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831"/>
  <workbookPr codeName="ThisWorkbook"/>
  <mc:AlternateContent xmlns:mc="http://schemas.openxmlformats.org/markup-compatibility/2006">
    <mc:Choice Requires="x15">
      <x15ac:absPath xmlns:x15ac="http://schemas.microsoft.com/office/spreadsheetml/2010/11/ac" url="C:\Users\Mark\Documents\Moths\Tools\Recording Spreadsheet\"/>
    </mc:Choice>
  </mc:AlternateContent>
  <xr:revisionPtr revIDLastSave="0" documentId="8_{279716A5-3C6A-49EE-A44A-ECFFB8895003}" xr6:coauthVersionLast="47" xr6:coauthVersionMax="47" xr10:uidLastSave="{00000000-0000-0000-0000-000000000000}"/>
  <bookViews>
    <workbookView xWindow="72" yWindow="0" windowWidth="22800" windowHeight="12336" tabRatio="721" xr2:uid="{00000000-000D-0000-FFFF-FFFF00000000}"/>
  </bookViews>
  <sheets>
    <sheet name="Please Read!" sheetId="7" r:id="rId1"/>
    <sheet name="Records" sheetId="1" r:id="rId2"/>
    <sheet name="Example" sheetId="8" r:id="rId3"/>
    <sheet name="SpeciesLookup" sheetId="11" r:id="rId4"/>
    <sheet name="SpeciesValidation" sheetId="2" state="hidden" r:id="rId5"/>
    <sheet name="MicroGrading" sheetId="9" state="hidden" r:id="rId6"/>
    <sheet name="Validation" sheetId="10" state="hidden" r:id="rId7"/>
  </sheets>
  <definedNames>
    <definedName name="_xlnm._FilterDatabase" localSheetId="4" hidden="1">SpeciesValidation!$B$1:$G$2755</definedName>
    <definedName name="Species" localSheetId="2">SpeciesValidation!#REF!</definedName>
    <definedName name="Species">SpeciesValidation!#REF!</definedName>
    <definedName name="Species_Shortcut" localSheetId="2">Example!#REF!</definedName>
    <definedName name="Species_Shortcut">Records!#REF!</definedName>
  </definedNames>
  <calcPr calcId="181029"/>
</workbook>
</file>

<file path=xl/calcChain.xml><?xml version="1.0" encoding="utf-8"?>
<calcChain xmlns="http://schemas.openxmlformats.org/spreadsheetml/2006/main">
  <c r="H7" i="1" l="1"/>
  <c r="G7" i="1"/>
  <c r="H6" i="1"/>
  <c r="G6" i="1"/>
  <c r="C6" i="10"/>
  <c r="C5" i="10"/>
  <c r="C4" i="10"/>
  <c r="C3" i="10"/>
  <c r="I2267" i="2"/>
  <c r="I2131" i="2"/>
  <c r="P2131" i="2"/>
  <c r="G2131" i="2" s="1"/>
  <c r="G1687" i="2"/>
  <c r="G1686" i="2"/>
  <c r="G1685" i="2"/>
  <c r="G1684" i="2"/>
  <c r="G1683" i="2"/>
  <c r="G1682" i="2"/>
  <c r="G1681" i="2"/>
  <c r="G1680" i="2"/>
  <c r="G1679" i="2"/>
  <c r="G1678" i="2"/>
  <c r="G1677" i="2"/>
  <c r="G1676" i="2"/>
  <c r="G1675" i="2"/>
  <c r="G1674" i="2"/>
  <c r="G1673" i="2"/>
  <c r="G1672" i="2"/>
  <c r="G1671" i="2"/>
  <c r="G1670" i="2"/>
  <c r="G1669" i="2"/>
  <c r="G1668" i="2"/>
  <c r="G1667" i="2"/>
  <c r="G1666" i="2"/>
  <c r="G1665" i="2"/>
  <c r="G1664" i="2"/>
  <c r="G1663" i="2"/>
  <c r="G1662" i="2"/>
  <c r="G1661" i="2"/>
  <c r="G1660" i="2"/>
  <c r="G1659" i="2"/>
  <c r="G1658" i="2"/>
  <c r="G1657" i="2"/>
  <c r="G1656" i="2"/>
  <c r="G1655" i="2"/>
  <c r="G1654" i="2"/>
  <c r="G1653" i="2"/>
  <c r="G1652" i="2"/>
  <c r="G1651" i="2"/>
  <c r="G1650" i="2"/>
  <c r="G1649" i="2"/>
  <c r="G1648" i="2"/>
  <c r="G1647" i="2"/>
  <c r="G1646" i="2"/>
  <c r="G1645" i="2"/>
  <c r="G1644" i="2"/>
  <c r="G1643" i="2"/>
  <c r="G1642" i="2"/>
  <c r="G1641" i="2"/>
  <c r="G1640" i="2"/>
  <c r="G1639" i="2"/>
  <c r="G1638" i="2"/>
  <c r="G1637" i="2"/>
  <c r="G1636" i="2"/>
  <c r="G1635" i="2"/>
  <c r="G1634" i="2"/>
  <c r="G1633" i="2"/>
  <c r="G1632" i="2"/>
  <c r="G1631" i="2"/>
  <c r="G1630" i="2"/>
  <c r="G1629" i="2"/>
  <c r="G1628" i="2"/>
  <c r="G1627" i="2"/>
  <c r="G1626" i="2"/>
  <c r="G1625" i="2"/>
  <c r="G1624" i="2"/>
  <c r="G1623" i="2"/>
  <c r="G1622" i="2"/>
  <c r="G1621" i="2"/>
  <c r="G1620" i="2"/>
  <c r="G1619" i="2"/>
  <c r="G1618" i="2"/>
  <c r="G1617" i="2"/>
  <c r="G1616" i="2"/>
  <c r="G1615" i="2"/>
  <c r="G1614" i="2"/>
  <c r="G1613" i="2"/>
  <c r="G1612" i="2"/>
  <c r="G1611" i="2"/>
  <c r="G1610" i="2"/>
  <c r="G1609" i="2"/>
  <c r="G1608" i="2"/>
  <c r="G1607" i="2"/>
  <c r="G1606" i="2"/>
  <c r="G1605" i="2"/>
  <c r="G1604" i="2"/>
  <c r="G1603" i="2"/>
  <c r="G1602" i="2"/>
  <c r="G1601" i="2"/>
  <c r="G1600" i="2"/>
  <c r="G1599" i="2"/>
  <c r="G1598" i="2"/>
  <c r="G1597" i="2"/>
  <c r="G1596" i="2"/>
  <c r="G1595" i="2"/>
  <c r="G1594" i="2"/>
  <c r="G1593" i="2"/>
  <c r="G1592" i="2"/>
  <c r="G1591" i="2"/>
  <c r="G1590" i="2"/>
  <c r="G1589" i="2"/>
  <c r="G1588" i="2"/>
  <c r="G1587" i="2"/>
  <c r="G1586" i="2"/>
  <c r="G1585" i="2"/>
  <c r="G1584" i="2"/>
  <c r="G1583" i="2"/>
  <c r="G1582" i="2"/>
  <c r="G1581" i="2"/>
  <c r="G1580" i="2"/>
  <c r="G1579" i="2"/>
  <c r="G1578" i="2"/>
  <c r="G1577" i="2"/>
  <c r="G1576" i="2"/>
  <c r="G1575" i="2"/>
  <c r="G1574" i="2"/>
  <c r="G1573" i="2"/>
  <c r="G1572" i="2"/>
  <c r="G1571" i="2"/>
  <c r="G1570" i="2"/>
  <c r="G1569" i="2"/>
  <c r="G1568" i="2"/>
  <c r="G1567" i="2"/>
  <c r="G1566" i="2"/>
  <c r="G1565" i="2"/>
  <c r="G1564" i="2"/>
  <c r="G1563" i="2"/>
  <c r="G1562" i="2"/>
  <c r="G1561" i="2"/>
  <c r="G1560" i="2"/>
  <c r="G1559" i="2"/>
  <c r="G1558" i="2"/>
  <c r="G1557" i="2"/>
  <c r="G1556" i="2"/>
  <c r="G1555" i="2"/>
  <c r="G1554" i="2"/>
  <c r="G1553" i="2"/>
  <c r="G1552" i="2"/>
  <c r="G1551" i="2"/>
  <c r="G1550" i="2"/>
  <c r="G1549" i="2"/>
  <c r="G1548" i="2"/>
  <c r="G1547" i="2"/>
  <c r="G1546" i="2"/>
  <c r="G1545" i="2"/>
  <c r="G1544" i="2"/>
  <c r="G1543" i="2"/>
  <c r="G1542" i="2"/>
  <c r="G1541" i="2"/>
  <c r="G1540" i="2"/>
  <c r="G1539" i="2"/>
  <c r="G1538" i="2"/>
  <c r="G1537" i="2"/>
  <c r="G1536" i="2"/>
  <c r="G1535" i="2"/>
  <c r="G1534" i="2"/>
  <c r="G1533" i="2"/>
  <c r="G1532" i="2"/>
  <c r="G1531" i="2"/>
  <c r="G1530" i="2"/>
  <c r="G1529" i="2"/>
  <c r="G1528" i="2"/>
  <c r="G1527" i="2"/>
  <c r="G1526" i="2"/>
  <c r="G1525" i="2"/>
  <c r="G1524" i="2"/>
  <c r="G1523" i="2"/>
  <c r="G1522" i="2"/>
  <c r="G1521" i="2"/>
  <c r="G1520" i="2"/>
  <c r="G1519" i="2"/>
  <c r="G1518" i="2"/>
  <c r="G1517" i="2"/>
  <c r="G1516" i="2"/>
  <c r="G1515" i="2"/>
  <c r="G1514" i="2"/>
  <c r="G1513" i="2"/>
  <c r="G1512" i="2"/>
  <c r="G1511" i="2"/>
  <c r="G1510" i="2"/>
  <c r="G1509" i="2"/>
  <c r="G1508" i="2"/>
  <c r="G1507" i="2"/>
  <c r="G1506" i="2"/>
  <c r="G1505" i="2"/>
  <c r="G1504" i="2"/>
  <c r="G1503" i="2"/>
  <c r="G1502" i="2"/>
  <c r="G1501" i="2"/>
  <c r="G1500" i="2"/>
  <c r="G1499" i="2"/>
  <c r="G1498" i="2"/>
  <c r="G1497" i="2"/>
  <c r="G1496" i="2"/>
  <c r="G1495" i="2"/>
  <c r="G1494" i="2"/>
  <c r="G1493" i="2"/>
  <c r="G1492" i="2"/>
  <c r="G1491" i="2"/>
  <c r="G1490" i="2"/>
  <c r="G1489" i="2"/>
  <c r="G1488" i="2"/>
  <c r="G1487" i="2"/>
  <c r="G1486" i="2"/>
  <c r="G1485" i="2"/>
  <c r="G1484" i="2"/>
  <c r="G1483" i="2"/>
  <c r="G1482" i="2"/>
  <c r="G1481" i="2"/>
  <c r="G1480" i="2"/>
  <c r="G1479" i="2"/>
  <c r="G1478" i="2"/>
  <c r="G1477" i="2"/>
  <c r="G1476" i="2"/>
  <c r="G1475" i="2"/>
  <c r="G1474" i="2"/>
  <c r="G1473" i="2"/>
  <c r="G1472" i="2"/>
  <c r="G1471" i="2"/>
  <c r="G1470" i="2"/>
  <c r="G1469" i="2"/>
  <c r="G1468" i="2"/>
  <c r="G1467" i="2"/>
  <c r="G1466" i="2"/>
  <c r="G1465" i="2"/>
  <c r="G1464" i="2"/>
  <c r="G1463" i="2"/>
  <c r="G1462" i="2"/>
  <c r="G1461" i="2"/>
  <c r="G1460" i="2"/>
  <c r="G1459" i="2"/>
  <c r="G1458" i="2"/>
  <c r="G1457" i="2"/>
  <c r="G1456" i="2"/>
  <c r="G1455" i="2"/>
  <c r="G1454" i="2"/>
  <c r="G1453" i="2"/>
  <c r="G1452" i="2"/>
  <c r="G1451" i="2"/>
  <c r="G1450" i="2"/>
  <c r="G1418" i="2"/>
  <c r="G1417" i="2"/>
  <c r="G1416" i="2"/>
  <c r="G1415" i="2"/>
  <c r="G1414" i="2"/>
  <c r="G1413" i="2"/>
  <c r="G1412" i="2"/>
  <c r="G1411" i="2"/>
  <c r="G1410" i="2"/>
  <c r="G1409" i="2"/>
  <c r="G1408" i="2"/>
  <c r="G1407" i="2"/>
  <c r="G1406" i="2"/>
  <c r="G1405" i="2"/>
  <c r="G1404" i="2"/>
  <c r="G1403" i="2"/>
  <c r="G1402" i="2"/>
  <c r="G1401" i="2"/>
  <c r="G1400" i="2"/>
  <c r="G1399" i="2"/>
  <c r="G1398" i="2"/>
  <c r="G1397" i="2"/>
  <c r="G1396" i="2"/>
  <c r="G1395" i="2"/>
  <c r="G1394" i="2"/>
  <c r="G1393" i="2"/>
  <c r="G1392" i="2"/>
  <c r="G1391" i="2"/>
  <c r="G1390" i="2"/>
  <c r="G1389" i="2"/>
  <c r="G1388" i="2"/>
  <c r="G1387" i="2"/>
  <c r="G1386" i="2"/>
  <c r="G1385" i="2"/>
  <c r="G1384" i="2"/>
  <c r="G1383" i="2"/>
  <c r="G1382" i="2"/>
  <c r="G1381" i="2"/>
  <c r="G1380" i="2"/>
  <c r="G1379" i="2"/>
  <c r="G1378" i="2"/>
  <c r="G1377" i="2"/>
  <c r="G1376" i="2"/>
  <c r="G1375" i="2"/>
  <c r="G1374" i="2"/>
  <c r="G1373" i="2"/>
  <c r="G1372" i="2"/>
  <c r="G1371" i="2"/>
  <c r="G1370" i="2"/>
  <c r="G1369" i="2"/>
  <c r="G1368" i="2"/>
  <c r="G1367" i="2"/>
  <c r="G1366" i="2"/>
  <c r="G1365" i="2"/>
  <c r="G1364" i="2"/>
  <c r="G1363" i="2"/>
  <c r="G1362" i="2"/>
  <c r="G1361" i="2"/>
  <c r="G1360" i="2"/>
  <c r="G1359" i="2"/>
  <c r="G1358" i="2"/>
  <c r="G1357" i="2"/>
  <c r="G1356" i="2"/>
  <c r="G1355" i="2"/>
  <c r="G1354" i="2"/>
  <c r="G1353" i="2"/>
  <c r="G1352" i="2"/>
  <c r="G1351" i="2"/>
  <c r="G1350" i="2"/>
  <c r="G1349" i="2"/>
  <c r="G1348" i="2"/>
  <c r="G1347" i="2"/>
  <c r="G1346" i="2"/>
  <c r="G1345" i="2"/>
  <c r="G1344" i="2"/>
  <c r="G1343" i="2"/>
  <c r="G1342" i="2"/>
  <c r="G1341" i="2"/>
  <c r="G1340" i="2"/>
  <c r="G1339" i="2"/>
  <c r="G1338" i="2"/>
  <c r="G1337" i="2"/>
  <c r="G1336" i="2"/>
  <c r="G1335" i="2"/>
  <c r="G1334" i="2"/>
  <c r="G1333" i="2"/>
  <c r="G1332" i="2"/>
  <c r="G1331" i="2"/>
  <c r="G1330" i="2"/>
  <c r="G1329" i="2"/>
  <c r="G1328" i="2"/>
  <c r="G1327" i="2"/>
  <c r="G1326" i="2"/>
  <c r="G1325" i="2"/>
  <c r="G1324" i="2"/>
  <c r="G1323" i="2"/>
  <c r="G1322" i="2"/>
  <c r="G1321" i="2"/>
  <c r="G1320" i="2"/>
  <c r="G1319" i="2"/>
  <c r="G1318" i="2"/>
  <c r="G1317" i="2"/>
  <c r="G1316" i="2"/>
  <c r="G1315" i="2"/>
  <c r="G1314" i="2"/>
  <c r="G1313" i="2"/>
  <c r="G1312" i="2"/>
  <c r="G1311" i="2"/>
  <c r="G1310" i="2"/>
  <c r="G1309" i="2"/>
  <c r="G1308" i="2"/>
  <c r="G1307" i="2"/>
  <c r="G1306" i="2"/>
  <c r="G1305" i="2"/>
  <c r="G1304" i="2"/>
  <c r="G1303" i="2"/>
  <c r="G1302" i="2"/>
  <c r="G1301" i="2"/>
  <c r="G1300" i="2"/>
  <c r="G1299" i="2"/>
  <c r="G1298" i="2"/>
  <c r="G1297" i="2"/>
  <c r="G1296" i="2"/>
  <c r="G1295" i="2"/>
  <c r="G1294" i="2"/>
  <c r="G1293" i="2"/>
  <c r="G1292" i="2"/>
  <c r="G1291" i="2"/>
  <c r="G1290" i="2"/>
  <c r="G1289" i="2"/>
  <c r="G1288" i="2"/>
  <c r="G1287" i="2"/>
  <c r="G1286" i="2"/>
  <c r="G1285" i="2"/>
  <c r="G1284" i="2"/>
  <c r="G1283" i="2"/>
  <c r="G1282" i="2"/>
  <c r="G1281" i="2"/>
  <c r="G1280" i="2"/>
  <c r="G1279" i="2"/>
  <c r="G1278" i="2"/>
  <c r="G1277" i="2"/>
  <c r="G1276" i="2"/>
  <c r="G1275" i="2"/>
  <c r="G1274" i="2"/>
  <c r="G1273" i="2"/>
  <c r="G1272" i="2"/>
  <c r="G1271" i="2"/>
  <c r="G1270" i="2"/>
  <c r="G1269" i="2"/>
  <c r="G1268" i="2"/>
  <c r="G1267" i="2"/>
  <c r="G1266" i="2"/>
  <c r="G1265" i="2"/>
  <c r="G1264" i="2"/>
  <c r="G1263" i="2"/>
  <c r="G1262" i="2"/>
  <c r="G1261" i="2"/>
  <c r="G1260" i="2"/>
  <c r="G1259" i="2"/>
  <c r="G1258" i="2"/>
  <c r="G1257" i="2"/>
  <c r="G1256" i="2"/>
  <c r="G1255" i="2"/>
  <c r="G1254" i="2"/>
  <c r="G1253" i="2"/>
  <c r="G1252" i="2"/>
  <c r="G1251" i="2"/>
  <c r="G1250" i="2"/>
  <c r="G1249" i="2"/>
  <c r="G1248" i="2"/>
  <c r="G1247" i="2"/>
  <c r="G1246" i="2"/>
  <c r="G1245" i="2"/>
  <c r="G1244" i="2"/>
  <c r="G1243" i="2"/>
  <c r="G1242" i="2"/>
  <c r="G1241" i="2"/>
  <c r="G1240" i="2"/>
  <c r="G1239" i="2"/>
  <c r="G1238" i="2"/>
  <c r="G1237" i="2"/>
  <c r="G1236" i="2"/>
  <c r="G1235" i="2"/>
  <c r="G1234" i="2"/>
  <c r="G1233" i="2"/>
  <c r="G1232" i="2"/>
  <c r="G1231" i="2"/>
  <c r="G1230" i="2"/>
  <c r="G1229" i="2"/>
  <c r="G1228" i="2"/>
  <c r="G1227" i="2"/>
  <c r="G1226" i="2"/>
  <c r="G1225" i="2"/>
  <c r="G1224" i="2"/>
  <c r="G1223" i="2"/>
  <c r="G1222" i="2"/>
  <c r="G1221" i="2"/>
  <c r="G1220" i="2"/>
  <c r="G1219" i="2"/>
  <c r="G1218" i="2"/>
  <c r="G1217" i="2"/>
  <c r="G1216" i="2"/>
  <c r="G1215" i="2"/>
  <c r="G1214" i="2"/>
  <c r="G1213" i="2"/>
  <c r="G1212" i="2"/>
  <c r="G1211" i="2"/>
  <c r="G1210" i="2"/>
  <c r="G1209" i="2"/>
  <c r="G1208" i="2"/>
  <c r="G1207" i="2"/>
  <c r="G1206" i="2"/>
  <c r="G1205" i="2"/>
  <c r="G1204" i="2"/>
  <c r="G1203" i="2"/>
  <c r="G1202" i="2"/>
  <c r="G1201" i="2"/>
  <c r="G1200" i="2"/>
  <c r="G1199" i="2"/>
  <c r="G1198" i="2"/>
  <c r="G1197" i="2"/>
  <c r="G1196" i="2"/>
  <c r="G1195" i="2"/>
  <c r="G1194" i="2"/>
  <c r="G1193" i="2"/>
  <c r="G1192" i="2"/>
  <c r="G1191" i="2"/>
  <c r="G1190" i="2"/>
  <c r="G1189" i="2"/>
  <c r="G1188" i="2"/>
  <c r="G1187" i="2"/>
  <c r="G1186" i="2"/>
  <c r="G1185" i="2"/>
  <c r="G1184" i="2"/>
  <c r="G1183" i="2"/>
  <c r="G1182" i="2"/>
  <c r="G1181" i="2"/>
  <c r="G1180" i="2"/>
  <c r="G1179" i="2"/>
  <c r="G1178" i="2"/>
  <c r="G1177" i="2"/>
  <c r="G1176" i="2"/>
  <c r="G1175" i="2"/>
  <c r="G1174" i="2"/>
  <c r="G1173" i="2"/>
  <c r="G1172" i="2"/>
  <c r="G1171" i="2"/>
  <c r="G1170" i="2"/>
  <c r="G1169" i="2"/>
  <c r="G1168" i="2"/>
  <c r="G1167" i="2"/>
  <c r="G1166" i="2"/>
  <c r="G1165" i="2"/>
  <c r="G1164" i="2"/>
  <c r="G1163" i="2"/>
  <c r="G1162" i="2"/>
  <c r="G1161" i="2"/>
  <c r="G1160" i="2"/>
  <c r="G1159" i="2"/>
  <c r="G1158" i="2"/>
  <c r="G1157" i="2"/>
  <c r="G1156" i="2"/>
  <c r="G1155" i="2"/>
  <c r="G1154" i="2"/>
  <c r="G1153" i="2"/>
  <c r="G1152" i="2"/>
  <c r="G1151" i="2"/>
  <c r="G1150" i="2"/>
  <c r="G1149" i="2"/>
  <c r="G1148" i="2"/>
  <c r="G1147" i="2"/>
  <c r="G1146" i="2"/>
  <c r="G1145" i="2"/>
  <c r="G1144" i="2"/>
  <c r="G1143" i="2"/>
  <c r="G1142" i="2"/>
  <c r="G1141" i="2"/>
  <c r="G1140" i="2"/>
  <c r="G1139" i="2"/>
  <c r="G1138" i="2"/>
  <c r="G1137" i="2"/>
  <c r="G1136" i="2"/>
  <c r="G1135" i="2"/>
  <c r="G1134" i="2"/>
  <c r="G1133" i="2"/>
  <c r="G1132" i="2"/>
  <c r="G1131" i="2"/>
  <c r="G1130" i="2"/>
  <c r="G1129" i="2"/>
  <c r="G1128" i="2"/>
  <c r="G1127" i="2"/>
  <c r="G1126" i="2"/>
  <c r="G1125" i="2"/>
  <c r="G1124" i="2"/>
  <c r="G1123" i="2"/>
  <c r="G1122" i="2"/>
  <c r="G1121" i="2"/>
  <c r="G1120" i="2"/>
  <c r="G1119" i="2"/>
  <c r="G1118" i="2"/>
  <c r="G1117" i="2"/>
  <c r="G1116" i="2"/>
  <c r="G1115" i="2"/>
  <c r="G1114" i="2"/>
  <c r="G1113" i="2"/>
  <c r="G1112" i="2"/>
  <c r="G1111" i="2"/>
  <c r="G1110" i="2"/>
  <c r="G1109" i="2"/>
  <c r="G1108" i="2"/>
  <c r="G1107" i="2"/>
  <c r="G1106" i="2"/>
  <c r="G1105" i="2"/>
  <c r="G1104" i="2"/>
  <c r="G1103" i="2"/>
  <c r="G1102" i="2"/>
  <c r="G1101" i="2"/>
  <c r="G1100" i="2"/>
  <c r="G1099" i="2"/>
  <c r="G1098" i="2"/>
  <c r="G1097" i="2"/>
  <c r="G1096" i="2"/>
  <c r="G1095" i="2"/>
  <c r="G1094" i="2"/>
  <c r="G1093" i="2"/>
  <c r="G1092" i="2"/>
  <c r="G1091" i="2"/>
  <c r="G1090" i="2"/>
  <c r="G1089" i="2"/>
  <c r="G1088" i="2"/>
  <c r="G1087" i="2"/>
  <c r="G1086" i="2"/>
  <c r="G1085" i="2"/>
  <c r="G1084" i="2"/>
  <c r="G1083" i="2"/>
  <c r="G1082" i="2"/>
  <c r="G1081" i="2"/>
  <c r="G1080" i="2"/>
  <c r="G1079" i="2"/>
  <c r="G1078" i="2"/>
  <c r="G1077" i="2"/>
  <c r="G1076" i="2"/>
  <c r="G1075" i="2"/>
  <c r="G1074" i="2"/>
  <c r="G1073" i="2"/>
  <c r="G1072" i="2"/>
  <c r="G1071" i="2"/>
  <c r="G1070" i="2"/>
  <c r="G1069" i="2"/>
  <c r="G1068" i="2"/>
  <c r="G1067" i="2"/>
  <c r="G1066" i="2"/>
  <c r="G1065" i="2"/>
  <c r="G1064" i="2"/>
  <c r="G1063" i="2"/>
  <c r="G1062" i="2"/>
  <c r="G1061" i="2"/>
  <c r="G1060" i="2"/>
  <c r="G1059" i="2"/>
  <c r="G1058" i="2"/>
  <c r="G1057" i="2"/>
  <c r="G1056" i="2"/>
  <c r="G1055" i="2"/>
  <c r="G1054" i="2"/>
  <c r="G1053" i="2"/>
  <c r="G1052" i="2"/>
  <c r="G1051" i="2"/>
  <c r="G1050" i="2"/>
  <c r="G1049" i="2"/>
  <c r="G1048" i="2"/>
  <c r="G1047" i="2"/>
  <c r="G1046" i="2"/>
  <c r="G1045" i="2"/>
  <c r="G1044" i="2"/>
  <c r="G1043" i="2"/>
  <c r="G1042" i="2"/>
  <c r="G1041" i="2"/>
  <c r="G1040" i="2"/>
  <c r="G1039" i="2"/>
  <c r="G1038" i="2"/>
  <c r="G1037" i="2"/>
  <c r="G1036" i="2"/>
  <c r="G1035" i="2"/>
  <c r="G1034" i="2"/>
  <c r="G1033" i="2"/>
  <c r="G1032" i="2"/>
  <c r="G1031" i="2"/>
  <c r="G1030" i="2"/>
  <c r="G1029" i="2"/>
  <c r="G1028" i="2"/>
  <c r="G1027" i="2"/>
  <c r="G1026" i="2"/>
  <c r="G1025" i="2"/>
  <c r="G1024" i="2"/>
  <c r="G1023" i="2"/>
  <c r="G1022" i="2"/>
  <c r="G1021" i="2"/>
  <c r="G1020" i="2"/>
  <c r="G1019" i="2"/>
  <c r="G1018" i="2"/>
  <c r="G1017" i="2"/>
  <c r="G1016" i="2"/>
  <c r="G1015" i="2"/>
  <c r="G1014" i="2"/>
  <c r="G1013" i="2"/>
  <c r="G1012" i="2"/>
  <c r="G1011" i="2"/>
  <c r="G1010" i="2"/>
  <c r="G1009" i="2"/>
  <c r="G1008" i="2"/>
  <c r="G1007" i="2"/>
  <c r="G1006" i="2"/>
  <c r="G1005" i="2"/>
  <c r="G1004" i="2"/>
  <c r="G1003" i="2"/>
  <c r="G1002" i="2"/>
  <c r="G1001" i="2"/>
  <c r="G1000" i="2"/>
  <c r="G999" i="2"/>
  <c r="G998" i="2"/>
  <c r="G997" i="2"/>
  <c r="G996" i="2"/>
  <c r="G995" i="2"/>
  <c r="G994" i="2"/>
  <c r="G993" i="2"/>
  <c r="G992" i="2"/>
  <c r="G991" i="2"/>
  <c r="G990" i="2"/>
  <c r="G989" i="2"/>
  <c r="G988" i="2"/>
  <c r="G987" i="2"/>
  <c r="G986" i="2"/>
  <c r="G985" i="2"/>
  <c r="G984" i="2"/>
  <c r="G983" i="2"/>
  <c r="G982" i="2"/>
  <c r="G981" i="2"/>
  <c r="G980" i="2"/>
  <c r="G979" i="2"/>
  <c r="G978" i="2"/>
  <c r="G977" i="2"/>
  <c r="G976" i="2"/>
  <c r="G975" i="2"/>
  <c r="G974" i="2"/>
  <c r="G973" i="2"/>
  <c r="G972" i="2"/>
  <c r="G971" i="2"/>
  <c r="G970" i="2"/>
  <c r="G969" i="2"/>
  <c r="G968" i="2"/>
  <c r="G967" i="2"/>
  <c r="G966" i="2"/>
  <c r="G965" i="2"/>
  <c r="G964" i="2"/>
  <c r="G963" i="2"/>
  <c r="G962" i="2"/>
  <c r="G961" i="2"/>
  <c r="G960" i="2"/>
  <c r="G959" i="2"/>
  <c r="G958" i="2"/>
  <c r="G957" i="2"/>
  <c r="G956" i="2"/>
  <c r="G955" i="2"/>
  <c r="G954" i="2"/>
  <c r="G953" i="2"/>
  <c r="G952" i="2"/>
  <c r="G951" i="2"/>
  <c r="G950" i="2"/>
  <c r="G949" i="2"/>
  <c r="G948" i="2"/>
  <c r="G947" i="2"/>
  <c r="G946" i="2"/>
  <c r="G945" i="2"/>
  <c r="G944" i="2"/>
  <c r="G943" i="2"/>
  <c r="G942" i="2"/>
  <c r="G941" i="2"/>
  <c r="G940" i="2"/>
  <c r="G939" i="2"/>
  <c r="G938" i="2"/>
  <c r="G937" i="2"/>
  <c r="G936" i="2"/>
  <c r="G935" i="2"/>
  <c r="G934" i="2"/>
  <c r="G933" i="2"/>
  <c r="G932" i="2"/>
  <c r="G931" i="2"/>
  <c r="G930" i="2"/>
  <c r="G929" i="2"/>
  <c r="G928" i="2"/>
  <c r="G927" i="2"/>
  <c r="G926" i="2"/>
  <c r="G925" i="2"/>
  <c r="G924" i="2"/>
  <c r="G923" i="2"/>
  <c r="G922" i="2"/>
  <c r="G921" i="2"/>
  <c r="G920" i="2"/>
  <c r="G919" i="2"/>
  <c r="G918" i="2"/>
  <c r="G917" i="2"/>
  <c r="G916" i="2"/>
  <c r="G915" i="2"/>
  <c r="G914" i="2"/>
  <c r="G913" i="2"/>
  <c r="G912" i="2"/>
  <c r="G911" i="2"/>
  <c r="G910" i="2"/>
  <c r="G909" i="2"/>
  <c r="G908" i="2"/>
  <c r="G907" i="2"/>
  <c r="G906" i="2"/>
  <c r="G905" i="2"/>
  <c r="G904" i="2"/>
  <c r="G903" i="2"/>
  <c r="G902" i="2"/>
  <c r="G901" i="2"/>
  <c r="G900" i="2"/>
  <c r="G899" i="2"/>
  <c r="G898" i="2"/>
  <c r="G897" i="2"/>
  <c r="G896" i="2"/>
  <c r="G895" i="2"/>
  <c r="G894" i="2"/>
  <c r="G893" i="2"/>
  <c r="G892" i="2"/>
  <c r="G891" i="2"/>
  <c r="G890" i="2"/>
  <c r="G889" i="2"/>
  <c r="G888" i="2"/>
  <c r="G887" i="2"/>
  <c r="G886" i="2"/>
  <c r="G885" i="2"/>
  <c r="G884" i="2"/>
  <c r="G883" i="2"/>
  <c r="G882" i="2"/>
  <c r="G881" i="2"/>
  <c r="G880" i="2"/>
  <c r="G879" i="2"/>
  <c r="G878" i="2"/>
  <c r="G877" i="2"/>
  <c r="G876" i="2"/>
  <c r="G875" i="2"/>
  <c r="G874" i="2"/>
  <c r="G873" i="2"/>
  <c r="G872" i="2"/>
  <c r="G871" i="2"/>
  <c r="G870" i="2"/>
  <c r="G869" i="2"/>
  <c r="G868" i="2"/>
  <c r="G867" i="2"/>
  <c r="G866" i="2"/>
  <c r="G865" i="2"/>
  <c r="G864" i="2"/>
  <c r="G863" i="2"/>
  <c r="G862" i="2"/>
  <c r="G861" i="2"/>
  <c r="G860" i="2"/>
  <c r="G859" i="2"/>
  <c r="G858" i="2"/>
  <c r="G857" i="2"/>
  <c r="G856" i="2"/>
  <c r="G855" i="2"/>
  <c r="G854" i="2"/>
  <c r="G853" i="2"/>
  <c r="G852" i="2"/>
  <c r="G851" i="2"/>
  <c r="G850" i="2"/>
  <c r="G849" i="2"/>
  <c r="G848" i="2"/>
  <c r="G847" i="2"/>
  <c r="G846" i="2"/>
  <c r="G845" i="2"/>
  <c r="G844" i="2"/>
  <c r="G843" i="2"/>
  <c r="G842" i="2"/>
  <c r="G841" i="2"/>
  <c r="G840" i="2"/>
  <c r="G839" i="2"/>
  <c r="G838" i="2"/>
  <c r="G837" i="2"/>
  <c r="G836" i="2"/>
  <c r="G835" i="2"/>
  <c r="G834" i="2"/>
  <c r="G833" i="2"/>
  <c r="G832" i="2"/>
  <c r="G831" i="2"/>
  <c r="G830" i="2"/>
  <c r="G829" i="2"/>
  <c r="G828" i="2"/>
  <c r="G827" i="2"/>
  <c r="G826" i="2"/>
  <c r="G825" i="2"/>
  <c r="G824" i="2"/>
  <c r="G823" i="2"/>
  <c r="G822" i="2"/>
  <c r="G821" i="2"/>
  <c r="G820" i="2"/>
  <c r="G819" i="2"/>
  <c r="G818" i="2"/>
  <c r="G817" i="2"/>
  <c r="G816" i="2"/>
  <c r="G815" i="2"/>
  <c r="G814" i="2"/>
  <c r="G813" i="2"/>
  <c r="G812" i="2"/>
  <c r="G811" i="2"/>
  <c r="G810" i="2"/>
  <c r="G809" i="2"/>
  <c r="G808" i="2"/>
  <c r="G807" i="2"/>
  <c r="G806" i="2"/>
  <c r="G805" i="2"/>
  <c r="G804" i="2"/>
  <c r="G803" i="2"/>
  <c r="G802" i="2"/>
  <c r="G801" i="2"/>
  <c r="G800" i="2"/>
  <c r="G799" i="2"/>
  <c r="G798" i="2"/>
  <c r="G797" i="2"/>
  <c r="G796" i="2"/>
  <c r="G795" i="2"/>
  <c r="G794" i="2"/>
  <c r="G793" i="2"/>
  <c r="G792" i="2"/>
  <c r="G791" i="2"/>
  <c r="G790" i="2"/>
  <c r="G789" i="2"/>
  <c r="G788" i="2"/>
  <c r="G787" i="2"/>
  <c r="G786" i="2"/>
  <c r="G785" i="2"/>
  <c r="G784" i="2"/>
  <c r="G783" i="2"/>
  <c r="G782" i="2"/>
  <c r="G781" i="2"/>
  <c r="G780" i="2"/>
  <c r="G779" i="2"/>
  <c r="G778" i="2"/>
  <c r="G777" i="2"/>
  <c r="G776" i="2"/>
  <c r="G775" i="2"/>
  <c r="G774" i="2"/>
  <c r="G773" i="2"/>
  <c r="G772" i="2"/>
  <c r="G771" i="2"/>
  <c r="G770" i="2"/>
  <c r="G769" i="2"/>
  <c r="G768" i="2"/>
  <c r="G767" i="2"/>
  <c r="G766" i="2"/>
  <c r="G765" i="2"/>
  <c r="G764" i="2"/>
  <c r="G763" i="2"/>
  <c r="G762" i="2"/>
  <c r="G761" i="2"/>
  <c r="G760" i="2"/>
  <c r="G759" i="2"/>
  <c r="G758" i="2"/>
  <c r="G757" i="2"/>
  <c r="G756" i="2"/>
  <c r="G755" i="2"/>
  <c r="G754" i="2"/>
  <c r="G753" i="2"/>
  <c r="G752" i="2"/>
  <c r="G751" i="2"/>
  <c r="G750" i="2"/>
  <c r="G749" i="2"/>
  <c r="G748" i="2"/>
  <c r="G747" i="2"/>
  <c r="G746" i="2"/>
  <c r="G745" i="2"/>
  <c r="G744" i="2"/>
  <c r="G743" i="2"/>
  <c r="G742" i="2"/>
  <c r="G741" i="2"/>
  <c r="G740" i="2"/>
  <c r="G739" i="2"/>
  <c r="G738" i="2"/>
  <c r="G737" i="2"/>
  <c r="G736" i="2"/>
  <c r="G735" i="2"/>
  <c r="G734" i="2"/>
  <c r="G733" i="2"/>
  <c r="G732" i="2"/>
  <c r="G731" i="2"/>
  <c r="G730" i="2"/>
  <c r="G729" i="2"/>
  <c r="G728" i="2"/>
  <c r="G727" i="2"/>
  <c r="G726" i="2"/>
  <c r="G725" i="2"/>
  <c r="G724" i="2"/>
  <c r="G723" i="2"/>
  <c r="G722" i="2"/>
  <c r="G721" i="2"/>
  <c r="G720" i="2"/>
  <c r="G719" i="2"/>
  <c r="G718" i="2"/>
  <c r="G717" i="2"/>
  <c r="G716" i="2"/>
  <c r="G715" i="2"/>
  <c r="G714" i="2"/>
  <c r="G713" i="2"/>
  <c r="G712" i="2"/>
  <c r="G711" i="2"/>
  <c r="G710" i="2"/>
  <c r="G709" i="2"/>
  <c r="G708" i="2"/>
  <c r="G707" i="2"/>
  <c r="G706" i="2"/>
  <c r="G705" i="2"/>
  <c r="G704" i="2"/>
  <c r="G703" i="2"/>
  <c r="G702" i="2"/>
  <c r="G701" i="2"/>
  <c r="G700" i="2"/>
  <c r="G699" i="2"/>
  <c r="G698" i="2"/>
  <c r="G697" i="2"/>
  <c r="G696" i="2"/>
  <c r="G695" i="2"/>
  <c r="G694" i="2"/>
  <c r="G693" i="2"/>
  <c r="G692" i="2"/>
  <c r="G691" i="2"/>
  <c r="G690" i="2"/>
  <c r="G689" i="2"/>
  <c r="G688" i="2"/>
  <c r="G687" i="2"/>
  <c r="G686" i="2"/>
  <c r="G685" i="2"/>
  <c r="G684" i="2"/>
  <c r="G683" i="2"/>
  <c r="G682" i="2"/>
  <c r="G681" i="2"/>
  <c r="G680" i="2"/>
  <c r="G679" i="2"/>
  <c r="G678" i="2"/>
  <c r="G677" i="2"/>
  <c r="G676" i="2"/>
  <c r="G675" i="2"/>
  <c r="G674" i="2"/>
  <c r="G673" i="2"/>
  <c r="G672" i="2"/>
  <c r="G671" i="2"/>
  <c r="G670" i="2"/>
  <c r="G669" i="2"/>
  <c r="G668" i="2"/>
  <c r="G667" i="2"/>
  <c r="G666" i="2"/>
  <c r="G665" i="2"/>
  <c r="G664" i="2"/>
  <c r="G663" i="2"/>
  <c r="G662" i="2"/>
  <c r="G661" i="2"/>
  <c r="G660" i="2"/>
  <c r="G659" i="2"/>
  <c r="G658" i="2"/>
  <c r="G657" i="2"/>
  <c r="G656" i="2"/>
  <c r="G655" i="2"/>
  <c r="G654" i="2"/>
  <c r="G653" i="2"/>
  <c r="G652" i="2"/>
  <c r="G651" i="2"/>
  <c r="G650" i="2"/>
  <c r="G649" i="2"/>
  <c r="G648" i="2"/>
  <c r="G647" i="2"/>
  <c r="G646" i="2"/>
  <c r="G645" i="2"/>
  <c r="G644" i="2"/>
  <c r="G643" i="2"/>
  <c r="G642" i="2"/>
  <c r="G641" i="2"/>
  <c r="G640" i="2"/>
  <c r="G639" i="2"/>
  <c r="G638" i="2"/>
  <c r="G637" i="2"/>
  <c r="G636" i="2"/>
  <c r="G635" i="2"/>
  <c r="G634" i="2"/>
  <c r="G633" i="2"/>
  <c r="G632" i="2"/>
  <c r="G631" i="2"/>
  <c r="G630" i="2"/>
  <c r="G629" i="2"/>
  <c r="G628" i="2"/>
  <c r="G627" i="2"/>
  <c r="G626" i="2"/>
  <c r="G625" i="2"/>
  <c r="G624" i="2"/>
  <c r="G623" i="2"/>
  <c r="G622" i="2"/>
  <c r="G621" i="2"/>
  <c r="G620" i="2"/>
  <c r="G619" i="2"/>
  <c r="G618" i="2"/>
  <c r="G617" i="2"/>
  <c r="G616" i="2"/>
  <c r="G615" i="2"/>
  <c r="G614" i="2"/>
  <c r="G613" i="2"/>
  <c r="G612" i="2"/>
  <c r="G611" i="2"/>
  <c r="G610" i="2"/>
  <c r="G609" i="2"/>
  <c r="G608" i="2"/>
  <c r="G607" i="2"/>
  <c r="G606" i="2"/>
  <c r="G605" i="2"/>
  <c r="G604" i="2"/>
  <c r="G603" i="2"/>
  <c r="G602" i="2"/>
  <c r="G601" i="2"/>
  <c r="G600" i="2"/>
  <c r="G599" i="2"/>
  <c r="G598" i="2"/>
  <c r="G597" i="2"/>
  <c r="G596" i="2"/>
  <c r="G595" i="2"/>
  <c r="G594" i="2"/>
  <c r="G593" i="2"/>
  <c r="G592" i="2"/>
  <c r="G591" i="2"/>
  <c r="G590" i="2"/>
  <c r="G589" i="2"/>
  <c r="G588" i="2"/>
  <c r="G587" i="2"/>
  <c r="G586" i="2"/>
  <c r="G585" i="2"/>
  <c r="G584" i="2"/>
  <c r="G583" i="2"/>
  <c r="G582" i="2"/>
  <c r="G581" i="2"/>
  <c r="G580" i="2"/>
  <c r="G579" i="2"/>
  <c r="G578" i="2"/>
  <c r="G577" i="2"/>
  <c r="G576" i="2"/>
  <c r="G575" i="2"/>
  <c r="G574" i="2"/>
  <c r="G573" i="2"/>
  <c r="G572" i="2"/>
  <c r="G571" i="2"/>
  <c r="G570" i="2"/>
  <c r="G569" i="2"/>
  <c r="G568" i="2"/>
  <c r="G567" i="2"/>
  <c r="G566" i="2"/>
  <c r="G565" i="2"/>
  <c r="G564" i="2"/>
  <c r="G563" i="2"/>
  <c r="G562" i="2"/>
  <c r="G561" i="2"/>
  <c r="G560" i="2"/>
  <c r="G559" i="2"/>
  <c r="G558" i="2"/>
  <c r="G557" i="2"/>
  <c r="G556" i="2"/>
  <c r="G555" i="2"/>
  <c r="G554" i="2"/>
  <c r="G553" i="2"/>
  <c r="G552" i="2"/>
  <c r="G551" i="2"/>
  <c r="G550" i="2"/>
  <c r="G549" i="2"/>
  <c r="G548" i="2"/>
  <c r="G547" i="2"/>
  <c r="G546" i="2"/>
  <c r="G545" i="2"/>
  <c r="G544" i="2"/>
  <c r="G543" i="2"/>
  <c r="G542" i="2"/>
  <c r="G541" i="2"/>
  <c r="G540" i="2"/>
  <c r="G539" i="2"/>
  <c r="G538" i="2"/>
  <c r="G537" i="2"/>
  <c r="G536" i="2"/>
  <c r="G535" i="2"/>
  <c r="G534" i="2"/>
  <c r="G533" i="2"/>
  <c r="G532" i="2"/>
  <c r="G531" i="2"/>
  <c r="G530" i="2"/>
  <c r="G529" i="2"/>
  <c r="G528" i="2"/>
  <c r="G527" i="2"/>
  <c r="G526" i="2"/>
  <c r="G525" i="2"/>
  <c r="G524" i="2"/>
  <c r="G523" i="2"/>
  <c r="G522" i="2"/>
  <c r="G521" i="2"/>
  <c r="G520" i="2"/>
  <c r="G519" i="2"/>
  <c r="G518" i="2"/>
  <c r="G517" i="2"/>
  <c r="G516" i="2"/>
  <c r="G515" i="2"/>
  <c r="G514" i="2"/>
  <c r="G513" i="2"/>
  <c r="G512" i="2"/>
  <c r="G511" i="2"/>
  <c r="G510" i="2"/>
  <c r="G509" i="2"/>
  <c r="G508" i="2"/>
  <c r="G507" i="2"/>
  <c r="G506" i="2"/>
  <c r="G505" i="2"/>
  <c r="G504" i="2"/>
  <c r="G503" i="2"/>
  <c r="G502" i="2"/>
  <c r="G501" i="2"/>
  <c r="G500" i="2"/>
  <c r="G499" i="2"/>
  <c r="G498" i="2"/>
  <c r="G497" i="2"/>
  <c r="G496" i="2"/>
  <c r="G495" i="2"/>
  <c r="G494" i="2"/>
  <c r="G493" i="2"/>
  <c r="G492" i="2"/>
  <c r="G491" i="2"/>
  <c r="G490" i="2"/>
  <c r="G489" i="2"/>
  <c r="G488" i="2"/>
  <c r="G487" i="2"/>
  <c r="G486" i="2"/>
  <c r="G485" i="2"/>
  <c r="G484" i="2"/>
  <c r="G483" i="2"/>
  <c r="G482" i="2"/>
  <c r="G481" i="2"/>
  <c r="G480" i="2"/>
  <c r="G479" i="2"/>
  <c r="G478" i="2"/>
  <c r="G477" i="2"/>
  <c r="G476" i="2"/>
  <c r="G475" i="2"/>
  <c r="G474" i="2"/>
  <c r="G473" i="2"/>
  <c r="G472" i="2"/>
  <c r="G471" i="2"/>
  <c r="G470" i="2"/>
  <c r="G469" i="2"/>
  <c r="G468" i="2"/>
  <c r="G467" i="2"/>
  <c r="G466" i="2"/>
  <c r="G465" i="2"/>
  <c r="G464" i="2"/>
  <c r="G463" i="2"/>
  <c r="G462" i="2"/>
  <c r="G461" i="2"/>
  <c r="G460" i="2"/>
  <c r="G459" i="2"/>
  <c r="G458" i="2"/>
  <c r="G457" i="2"/>
  <c r="G456" i="2"/>
  <c r="G455" i="2"/>
  <c r="G454" i="2"/>
  <c r="G453" i="2"/>
  <c r="G452" i="2"/>
  <c r="G451" i="2"/>
  <c r="G450" i="2"/>
  <c r="G449" i="2"/>
  <c r="G448" i="2"/>
  <c r="G447" i="2"/>
  <c r="G446" i="2"/>
  <c r="G445" i="2"/>
  <c r="G444" i="2"/>
  <c r="G443" i="2"/>
  <c r="G442" i="2"/>
  <c r="G441" i="2"/>
  <c r="G440" i="2"/>
  <c r="G439" i="2"/>
  <c r="G438" i="2"/>
  <c r="G437" i="2"/>
  <c r="G436" i="2"/>
  <c r="G435" i="2"/>
  <c r="G434" i="2"/>
  <c r="G433" i="2"/>
  <c r="G432" i="2"/>
  <c r="G431" i="2"/>
  <c r="G430" i="2"/>
  <c r="G429" i="2"/>
  <c r="G428" i="2"/>
  <c r="G427" i="2"/>
  <c r="G426" i="2"/>
  <c r="G425" i="2"/>
  <c r="G424" i="2"/>
  <c r="G423" i="2"/>
  <c r="G422" i="2"/>
  <c r="G421" i="2"/>
  <c r="G420" i="2"/>
  <c r="G419" i="2"/>
  <c r="G418" i="2"/>
  <c r="G417" i="2"/>
  <c r="G416" i="2"/>
  <c r="G415" i="2"/>
  <c r="G414" i="2"/>
  <c r="G413" i="2"/>
  <c r="G412" i="2"/>
  <c r="G411" i="2"/>
  <c r="G410" i="2"/>
  <c r="G409" i="2"/>
  <c r="G408" i="2"/>
  <c r="G407" i="2"/>
  <c r="G406" i="2"/>
  <c r="G405" i="2"/>
  <c r="G404" i="2"/>
  <c r="G403" i="2"/>
  <c r="G402" i="2"/>
  <c r="G401" i="2"/>
  <c r="G400" i="2"/>
  <c r="G399" i="2"/>
  <c r="G398" i="2"/>
  <c r="G397" i="2"/>
  <c r="G396" i="2"/>
  <c r="G395" i="2"/>
  <c r="G394" i="2"/>
  <c r="G393" i="2"/>
  <c r="G392" i="2"/>
  <c r="G391" i="2"/>
  <c r="G390" i="2"/>
  <c r="G389" i="2"/>
  <c r="G388" i="2"/>
  <c r="G387" i="2"/>
  <c r="G386" i="2"/>
  <c r="G385" i="2"/>
  <c r="G384" i="2"/>
  <c r="G383" i="2"/>
  <c r="G382" i="2"/>
  <c r="G381" i="2"/>
  <c r="G380" i="2"/>
  <c r="G379" i="2"/>
  <c r="G378" i="2"/>
  <c r="G377" i="2"/>
  <c r="G376" i="2"/>
  <c r="G375" i="2"/>
  <c r="G374" i="2"/>
  <c r="G373" i="2"/>
  <c r="G372" i="2"/>
  <c r="G371" i="2"/>
  <c r="G370" i="2"/>
  <c r="G369" i="2"/>
  <c r="G368" i="2"/>
  <c r="G367" i="2"/>
  <c r="G366" i="2"/>
  <c r="G365" i="2"/>
  <c r="G364" i="2"/>
  <c r="G363" i="2"/>
  <c r="G362" i="2"/>
  <c r="G361" i="2"/>
  <c r="G360" i="2"/>
  <c r="G359" i="2"/>
  <c r="G358" i="2"/>
  <c r="G357" i="2"/>
  <c r="G356" i="2"/>
  <c r="G355" i="2"/>
  <c r="G354" i="2"/>
  <c r="G353" i="2"/>
  <c r="G352" i="2"/>
  <c r="G351" i="2"/>
  <c r="G350" i="2"/>
  <c r="G349" i="2"/>
  <c r="G348" i="2"/>
  <c r="G347" i="2"/>
  <c r="G346" i="2"/>
  <c r="G345" i="2"/>
  <c r="G344" i="2"/>
  <c r="G343" i="2"/>
  <c r="G342" i="2"/>
  <c r="G341" i="2"/>
  <c r="G340" i="2"/>
  <c r="G339" i="2"/>
  <c r="G338" i="2"/>
  <c r="G337" i="2"/>
  <c r="G336" i="2"/>
  <c r="G335" i="2"/>
  <c r="G334" i="2"/>
  <c r="G333" i="2"/>
  <c r="G332" i="2"/>
  <c r="G331" i="2"/>
  <c r="G330" i="2"/>
  <c r="G329" i="2"/>
  <c r="G328" i="2"/>
  <c r="G327" i="2"/>
  <c r="G326" i="2"/>
  <c r="G325" i="2"/>
  <c r="G324" i="2"/>
  <c r="G323" i="2"/>
  <c r="G322" i="2"/>
  <c r="G321" i="2"/>
  <c r="G320" i="2"/>
  <c r="G319" i="2"/>
  <c r="G318" i="2"/>
  <c r="G317" i="2"/>
  <c r="G316" i="2"/>
  <c r="G315" i="2"/>
  <c r="G314" i="2"/>
  <c r="G313" i="2"/>
  <c r="G312" i="2"/>
  <c r="G311" i="2"/>
  <c r="G310" i="2"/>
  <c r="G309" i="2"/>
  <c r="G308" i="2"/>
  <c r="G307" i="2"/>
  <c r="G306" i="2"/>
  <c r="G305" i="2"/>
  <c r="G304" i="2"/>
  <c r="G303" i="2"/>
  <c r="G302" i="2"/>
  <c r="G301" i="2"/>
  <c r="G300" i="2"/>
  <c r="G299" i="2"/>
  <c r="G298" i="2"/>
  <c r="G297" i="2"/>
  <c r="G296" i="2"/>
  <c r="G295" i="2"/>
  <c r="G294" i="2"/>
  <c r="G293" i="2"/>
  <c r="G292" i="2"/>
  <c r="G291" i="2"/>
  <c r="G290" i="2"/>
  <c r="G289" i="2"/>
  <c r="G288" i="2"/>
  <c r="G287" i="2"/>
  <c r="G286" i="2"/>
  <c r="G285" i="2"/>
  <c r="G284" i="2"/>
  <c r="G283" i="2"/>
  <c r="G282" i="2"/>
  <c r="G281" i="2"/>
  <c r="G280" i="2"/>
  <c r="G279" i="2"/>
  <c r="G278" i="2"/>
  <c r="G277" i="2"/>
  <c r="G276" i="2"/>
  <c r="G275" i="2"/>
  <c r="G274" i="2"/>
  <c r="G273" i="2"/>
  <c r="G272" i="2"/>
  <c r="G271" i="2"/>
  <c r="G270" i="2"/>
  <c r="G269" i="2"/>
  <c r="G268" i="2"/>
  <c r="G267" i="2"/>
  <c r="G266" i="2"/>
  <c r="G265" i="2"/>
  <c r="G264" i="2"/>
  <c r="G263" i="2"/>
  <c r="G262" i="2"/>
  <c r="G261" i="2"/>
  <c r="G260" i="2"/>
  <c r="G259" i="2"/>
  <c r="G258" i="2"/>
  <c r="G257" i="2"/>
  <c r="G256" i="2"/>
  <c r="G255" i="2"/>
  <c r="G254" i="2"/>
  <c r="G253" i="2"/>
  <c r="G252" i="2"/>
  <c r="G251" i="2"/>
  <c r="G250" i="2"/>
  <c r="G249" i="2"/>
  <c r="G248" i="2"/>
  <c r="G247" i="2"/>
  <c r="G246" i="2"/>
  <c r="G245" i="2"/>
  <c r="G244" i="2"/>
  <c r="G243" i="2"/>
  <c r="G242" i="2"/>
  <c r="G241" i="2"/>
  <c r="G240" i="2"/>
  <c r="G239" i="2"/>
  <c r="G238" i="2"/>
  <c r="G237" i="2"/>
  <c r="G236" i="2"/>
  <c r="G235" i="2"/>
  <c r="G234" i="2"/>
  <c r="G233" i="2"/>
  <c r="G232" i="2"/>
  <c r="G231" i="2"/>
  <c r="G230" i="2"/>
  <c r="G229" i="2"/>
  <c r="G228" i="2"/>
  <c r="G227" i="2"/>
  <c r="G226" i="2"/>
  <c r="G225" i="2"/>
  <c r="G224" i="2"/>
  <c r="G223" i="2"/>
  <c r="G222" i="2"/>
  <c r="G221" i="2"/>
  <c r="G220" i="2"/>
  <c r="G219" i="2"/>
  <c r="G218" i="2"/>
  <c r="G217" i="2"/>
  <c r="G216" i="2"/>
  <c r="G215" i="2"/>
  <c r="G214" i="2"/>
  <c r="G213" i="2"/>
  <c r="G212" i="2"/>
  <c r="G211" i="2"/>
  <c r="G210" i="2"/>
  <c r="G209" i="2"/>
  <c r="G208" i="2"/>
  <c r="G207" i="2"/>
  <c r="G206" i="2"/>
  <c r="G205" i="2"/>
  <c r="G204" i="2"/>
  <c r="G203" i="2"/>
  <c r="G202" i="2"/>
  <c r="G201" i="2"/>
  <c r="G200" i="2"/>
  <c r="G199" i="2"/>
  <c r="G198" i="2"/>
  <c r="G197" i="2"/>
  <c r="G196" i="2"/>
  <c r="G195" i="2"/>
  <c r="G194" i="2"/>
  <c r="G193" i="2"/>
  <c r="G192" i="2"/>
  <c r="G191" i="2"/>
  <c r="G190" i="2"/>
  <c r="G189" i="2"/>
  <c r="G188" i="2"/>
  <c r="G187" i="2"/>
  <c r="G186" i="2"/>
  <c r="G185" i="2"/>
  <c r="G184" i="2"/>
  <c r="G183" i="2"/>
  <c r="G182" i="2"/>
  <c r="G181" i="2"/>
  <c r="G180" i="2"/>
  <c r="G179" i="2"/>
  <c r="G178" i="2"/>
  <c r="G177" i="2"/>
  <c r="G176" i="2"/>
  <c r="G175" i="2"/>
  <c r="G174" i="2"/>
  <c r="G173" i="2"/>
  <c r="G172" i="2"/>
  <c r="G171" i="2"/>
  <c r="G170" i="2"/>
  <c r="G169" i="2"/>
  <c r="G168" i="2"/>
  <c r="G167" i="2"/>
  <c r="G166" i="2"/>
  <c r="G165" i="2"/>
  <c r="G164" i="2"/>
  <c r="G163" i="2"/>
  <c r="G162" i="2"/>
  <c r="G161" i="2"/>
  <c r="G160" i="2"/>
  <c r="G159" i="2"/>
  <c r="G158" i="2"/>
  <c r="G157" i="2"/>
  <c r="G156" i="2"/>
  <c r="G155" i="2"/>
  <c r="G154" i="2"/>
  <c r="G153" i="2"/>
  <c r="G152" i="2"/>
  <c r="G151" i="2"/>
  <c r="G150" i="2"/>
  <c r="G149" i="2"/>
  <c r="G148" i="2"/>
  <c r="G147" i="2"/>
  <c r="G146" i="2"/>
  <c r="G145" i="2"/>
  <c r="G144" i="2"/>
  <c r="G143" i="2"/>
  <c r="G142" i="2"/>
  <c r="G141" i="2"/>
  <c r="G140" i="2"/>
  <c r="G139" i="2"/>
  <c r="G138" i="2"/>
  <c r="G137" i="2"/>
  <c r="G136" i="2"/>
  <c r="G135" i="2"/>
  <c r="G134" i="2"/>
  <c r="G133" i="2"/>
  <c r="G132" i="2"/>
  <c r="G131" i="2"/>
  <c r="G130" i="2"/>
  <c r="G129" i="2"/>
  <c r="G128" i="2"/>
  <c r="G127" i="2"/>
  <c r="G126" i="2"/>
  <c r="G125" i="2"/>
  <c r="G124" i="2"/>
  <c r="G123" i="2"/>
  <c r="G122" i="2"/>
  <c r="G121" i="2"/>
  <c r="G120" i="2"/>
  <c r="G119" i="2"/>
  <c r="G118" i="2"/>
  <c r="G117" i="2"/>
  <c r="G116" i="2"/>
  <c r="G115" i="2"/>
  <c r="G114" i="2"/>
  <c r="G113" i="2"/>
  <c r="G112" i="2"/>
  <c r="G111" i="2"/>
  <c r="G110" i="2"/>
  <c r="G109" i="2"/>
  <c r="G108" i="2"/>
  <c r="G107" i="2"/>
  <c r="G106" i="2"/>
  <c r="G105" i="2"/>
  <c r="G104" i="2"/>
  <c r="G103" i="2"/>
  <c r="G102" i="2"/>
  <c r="G101" i="2"/>
  <c r="G100" i="2"/>
  <c r="G99" i="2"/>
  <c r="G98" i="2"/>
  <c r="G97" i="2"/>
  <c r="G96" i="2"/>
  <c r="G95" i="2"/>
  <c r="G94" i="2"/>
  <c r="G93" i="2"/>
  <c r="G92" i="2"/>
  <c r="G91" i="2"/>
  <c r="G90" i="2"/>
  <c r="G89" i="2"/>
  <c r="G88" i="2"/>
  <c r="G87" i="2"/>
  <c r="G86" i="2"/>
  <c r="G85" i="2"/>
  <c r="G84" i="2"/>
  <c r="G83" i="2"/>
  <c r="G82" i="2"/>
  <c r="G81" i="2"/>
  <c r="G80" i="2"/>
  <c r="G79" i="2"/>
  <c r="G78" i="2"/>
  <c r="G77" i="2"/>
  <c r="G76" i="2"/>
  <c r="G75" i="2"/>
  <c r="G74" i="2"/>
  <c r="G73" i="2"/>
  <c r="G72" i="2"/>
  <c r="G71" i="2"/>
  <c r="G70" i="2"/>
  <c r="G69" i="2"/>
  <c r="G68" i="2"/>
  <c r="G67" i="2"/>
  <c r="G66" i="2"/>
  <c r="G65" i="2"/>
  <c r="G64" i="2"/>
  <c r="G63" i="2"/>
  <c r="G62" i="2"/>
  <c r="G61" i="2"/>
  <c r="G60" i="2"/>
  <c r="G59" i="2"/>
  <c r="G58" i="2"/>
  <c r="G57" i="2"/>
  <c r="G56" i="2"/>
  <c r="G55" i="2"/>
  <c r="G54" i="2"/>
  <c r="G53" i="2"/>
  <c r="G52" i="2"/>
  <c r="G51" i="2"/>
  <c r="G50" i="2"/>
  <c r="G49" i="2"/>
  <c r="G48" i="2"/>
  <c r="G47" i="2"/>
  <c r="G46" i="2"/>
  <c r="G45" i="2"/>
  <c r="G44" i="2"/>
  <c r="G43" i="2"/>
  <c r="G42" i="2"/>
  <c r="G41" i="2"/>
  <c r="G40" i="2"/>
  <c r="G39" i="2"/>
  <c r="G38" i="2"/>
  <c r="G37" i="2"/>
  <c r="G36" i="2"/>
  <c r="G35" i="2"/>
  <c r="G34" i="2"/>
  <c r="G33" i="2"/>
  <c r="G32" i="2"/>
  <c r="G31" i="2"/>
  <c r="G30" i="2"/>
  <c r="G29" i="2"/>
  <c r="G28" i="2"/>
  <c r="G27" i="2"/>
  <c r="G26" i="2"/>
  <c r="G25" i="2"/>
  <c r="G24" i="2"/>
  <c r="G23" i="2"/>
  <c r="G22" i="2"/>
  <c r="G21" i="2"/>
  <c r="G20" i="2"/>
  <c r="G14" i="2"/>
  <c r="G13" i="2"/>
  <c r="G12" i="2"/>
  <c r="G11" i="2"/>
  <c r="G10" i="2"/>
  <c r="G9" i="2"/>
  <c r="G8" i="2"/>
  <c r="G7" i="2"/>
  <c r="G6" i="2"/>
  <c r="G5" i="2"/>
  <c r="G4" i="2"/>
  <c r="G3" i="2"/>
  <c r="P2755" i="2"/>
  <c r="P2754" i="2"/>
  <c r="P2753" i="2"/>
  <c r="P2752" i="2"/>
  <c r="P2751" i="2"/>
  <c r="P2750" i="2"/>
  <c r="P2749" i="2"/>
  <c r="P2748" i="2"/>
  <c r="P2747" i="2"/>
  <c r="P2746" i="2"/>
  <c r="P2745" i="2"/>
  <c r="P2744" i="2"/>
  <c r="P2743" i="2"/>
  <c r="P2742" i="2"/>
  <c r="P2741" i="2"/>
  <c r="P2740" i="2"/>
  <c r="P2739" i="2"/>
  <c r="P2738" i="2"/>
  <c r="P2737" i="2"/>
  <c r="P2736" i="2"/>
  <c r="P2735" i="2"/>
  <c r="P2734" i="2"/>
  <c r="G2734" i="2" s="1"/>
  <c r="P2733" i="2"/>
  <c r="G2733" i="2" s="1"/>
  <c r="P2732" i="2"/>
  <c r="G2732" i="2" s="1"/>
  <c r="P2731" i="2"/>
  <c r="G2731" i="2" s="1"/>
  <c r="P2730" i="2"/>
  <c r="G2730" i="2" s="1"/>
  <c r="P2729" i="2"/>
  <c r="G2729" i="2" s="1"/>
  <c r="P2728" i="2"/>
  <c r="G2728" i="2" s="1"/>
  <c r="P2727" i="2"/>
  <c r="G2727" i="2" s="1"/>
  <c r="P2726" i="2"/>
  <c r="G2726" i="2" s="1"/>
  <c r="P2725" i="2"/>
  <c r="G2725" i="2" s="1"/>
  <c r="P2724" i="2"/>
  <c r="G2724" i="2" s="1"/>
  <c r="P2723" i="2"/>
  <c r="G2723" i="2" s="1"/>
  <c r="P2722" i="2"/>
  <c r="G2722" i="2" s="1"/>
  <c r="P2721" i="2"/>
  <c r="G2721" i="2" s="1"/>
  <c r="P2720" i="2"/>
  <c r="G2720" i="2" s="1"/>
  <c r="P2719" i="2"/>
  <c r="G2719" i="2" s="1"/>
  <c r="P2718" i="2"/>
  <c r="G2718" i="2" s="1"/>
  <c r="P2717" i="2"/>
  <c r="G2717" i="2" s="1"/>
  <c r="P2716" i="2"/>
  <c r="G2716" i="2" s="1"/>
  <c r="P2715" i="2"/>
  <c r="G2715" i="2" s="1"/>
  <c r="P2714" i="2"/>
  <c r="G2714" i="2" s="1"/>
  <c r="P2713" i="2"/>
  <c r="G2713" i="2" s="1"/>
  <c r="P2712" i="2"/>
  <c r="G2712" i="2" s="1"/>
  <c r="P2711" i="2"/>
  <c r="G2711" i="2" s="1"/>
  <c r="P2710" i="2"/>
  <c r="G2710" i="2" s="1"/>
  <c r="P2709" i="2"/>
  <c r="G2709" i="2" s="1"/>
  <c r="P2708" i="2"/>
  <c r="G2708" i="2" s="1"/>
  <c r="P2707" i="2"/>
  <c r="G2707" i="2" s="1"/>
  <c r="P2706" i="2"/>
  <c r="G2706" i="2" s="1"/>
  <c r="P2705" i="2"/>
  <c r="G2705" i="2" s="1"/>
  <c r="P2704" i="2"/>
  <c r="G2704" i="2" s="1"/>
  <c r="P2703" i="2"/>
  <c r="G2703" i="2" s="1"/>
  <c r="P2702" i="2"/>
  <c r="G2702" i="2" s="1"/>
  <c r="P2701" i="2"/>
  <c r="G2701" i="2" s="1"/>
  <c r="P2700" i="2"/>
  <c r="G2700" i="2" s="1"/>
  <c r="P2699" i="2"/>
  <c r="G2699" i="2" s="1"/>
  <c r="P2698" i="2"/>
  <c r="G2698" i="2" s="1"/>
  <c r="P2697" i="2"/>
  <c r="G2697" i="2" s="1"/>
  <c r="P2696" i="2"/>
  <c r="G2696" i="2" s="1"/>
  <c r="P2695" i="2"/>
  <c r="G2695" i="2" s="1"/>
  <c r="P2694" i="2"/>
  <c r="G2694" i="2" s="1"/>
  <c r="P2693" i="2"/>
  <c r="G2693" i="2" s="1"/>
  <c r="P2692" i="2"/>
  <c r="G2692" i="2" s="1"/>
  <c r="P2691" i="2"/>
  <c r="G2691" i="2" s="1"/>
  <c r="P2690" i="2"/>
  <c r="G2690" i="2" s="1"/>
  <c r="P2689" i="2"/>
  <c r="G2689" i="2" s="1"/>
  <c r="P2688" i="2"/>
  <c r="G2688" i="2" s="1"/>
  <c r="P2687" i="2"/>
  <c r="G2687" i="2" s="1"/>
  <c r="P2686" i="2"/>
  <c r="G2686" i="2" s="1"/>
  <c r="P2685" i="2"/>
  <c r="G2685" i="2" s="1"/>
  <c r="P2684" i="2"/>
  <c r="G2684" i="2" s="1"/>
  <c r="P2683" i="2"/>
  <c r="G2683" i="2" s="1"/>
  <c r="P2682" i="2"/>
  <c r="G2682" i="2" s="1"/>
  <c r="P2681" i="2"/>
  <c r="G2681" i="2" s="1"/>
  <c r="P2680" i="2"/>
  <c r="G2680" i="2" s="1"/>
  <c r="P2679" i="2"/>
  <c r="G2679" i="2" s="1"/>
  <c r="P2678" i="2"/>
  <c r="G2678" i="2" s="1"/>
  <c r="P2677" i="2"/>
  <c r="G2677" i="2" s="1"/>
  <c r="P2676" i="2"/>
  <c r="G2676" i="2" s="1"/>
  <c r="P2675" i="2"/>
  <c r="G2675" i="2" s="1"/>
  <c r="P2674" i="2"/>
  <c r="G2674" i="2" s="1"/>
  <c r="P2673" i="2"/>
  <c r="G2673" i="2" s="1"/>
  <c r="P2672" i="2"/>
  <c r="G2672" i="2" s="1"/>
  <c r="P2671" i="2"/>
  <c r="G2671" i="2" s="1"/>
  <c r="P2670" i="2"/>
  <c r="G2670" i="2" s="1"/>
  <c r="P2669" i="2"/>
  <c r="G2669" i="2" s="1"/>
  <c r="P2668" i="2"/>
  <c r="G2668" i="2" s="1"/>
  <c r="P2667" i="2"/>
  <c r="G2667" i="2" s="1"/>
  <c r="P2666" i="2"/>
  <c r="G2666" i="2" s="1"/>
  <c r="P2665" i="2"/>
  <c r="G2665" i="2" s="1"/>
  <c r="P2664" i="2"/>
  <c r="G2664" i="2" s="1"/>
  <c r="P2663" i="2"/>
  <c r="G2663" i="2" s="1"/>
  <c r="P2662" i="2"/>
  <c r="G2662" i="2" s="1"/>
  <c r="P2661" i="2"/>
  <c r="G2661" i="2" s="1"/>
  <c r="P2660" i="2"/>
  <c r="G2660" i="2" s="1"/>
  <c r="P2659" i="2"/>
  <c r="G2659" i="2" s="1"/>
  <c r="P2658" i="2"/>
  <c r="G2658" i="2" s="1"/>
  <c r="P2657" i="2"/>
  <c r="G2657" i="2" s="1"/>
  <c r="P2656" i="2"/>
  <c r="G2656" i="2" s="1"/>
  <c r="P2655" i="2"/>
  <c r="G2655" i="2" s="1"/>
  <c r="P2654" i="2"/>
  <c r="G2654" i="2" s="1"/>
  <c r="P2653" i="2"/>
  <c r="G2653" i="2" s="1"/>
  <c r="P2652" i="2"/>
  <c r="G2652" i="2" s="1"/>
  <c r="P2651" i="2"/>
  <c r="G2651" i="2" s="1"/>
  <c r="P2650" i="2"/>
  <c r="G2650" i="2" s="1"/>
  <c r="P2649" i="2"/>
  <c r="G2649" i="2" s="1"/>
  <c r="P2648" i="2"/>
  <c r="G2648" i="2" s="1"/>
  <c r="P2647" i="2"/>
  <c r="G2647" i="2" s="1"/>
  <c r="P2646" i="2"/>
  <c r="G2646" i="2" s="1"/>
  <c r="P2645" i="2"/>
  <c r="G2645" i="2" s="1"/>
  <c r="P2644" i="2"/>
  <c r="G2644" i="2" s="1"/>
  <c r="P2643" i="2"/>
  <c r="G2643" i="2" s="1"/>
  <c r="P2642" i="2"/>
  <c r="G2642" i="2" s="1"/>
  <c r="P2641" i="2"/>
  <c r="G2641" i="2" s="1"/>
  <c r="P2640" i="2"/>
  <c r="G2640" i="2" s="1"/>
  <c r="P2639" i="2"/>
  <c r="G2639" i="2" s="1"/>
  <c r="P2638" i="2"/>
  <c r="G2638" i="2" s="1"/>
  <c r="P2637" i="2"/>
  <c r="G2637" i="2" s="1"/>
  <c r="P2636" i="2"/>
  <c r="G2636" i="2" s="1"/>
  <c r="P2635" i="2"/>
  <c r="G2635" i="2" s="1"/>
  <c r="P2634" i="2"/>
  <c r="G2634" i="2" s="1"/>
  <c r="P2633" i="2"/>
  <c r="G2633" i="2" s="1"/>
  <c r="P2632" i="2"/>
  <c r="G2632" i="2" s="1"/>
  <c r="P2631" i="2"/>
  <c r="G2631" i="2" s="1"/>
  <c r="P2630" i="2"/>
  <c r="G2630" i="2" s="1"/>
  <c r="P2629" i="2"/>
  <c r="G2629" i="2" s="1"/>
  <c r="P2628" i="2"/>
  <c r="G2628" i="2" s="1"/>
  <c r="P2627" i="2"/>
  <c r="G2627" i="2" s="1"/>
  <c r="P2626" i="2"/>
  <c r="G2626" i="2" s="1"/>
  <c r="P2625" i="2"/>
  <c r="G2625" i="2" s="1"/>
  <c r="P2624" i="2"/>
  <c r="G2624" i="2" s="1"/>
  <c r="P2623" i="2"/>
  <c r="G2623" i="2" s="1"/>
  <c r="P2622" i="2"/>
  <c r="G2622" i="2" s="1"/>
  <c r="P2621" i="2"/>
  <c r="G2621" i="2" s="1"/>
  <c r="P2620" i="2"/>
  <c r="G2620" i="2" s="1"/>
  <c r="P2619" i="2"/>
  <c r="G2619" i="2" s="1"/>
  <c r="P2618" i="2"/>
  <c r="G2618" i="2" s="1"/>
  <c r="P2617" i="2"/>
  <c r="G2617" i="2" s="1"/>
  <c r="P2616" i="2"/>
  <c r="G2616" i="2" s="1"/>
  <c r="P2615" i="2"/>
  <c r="G2615" i="2" s="1"/>
  <c r="P2614" i="2"/>
  <c r="G2614" i="2" s="1"/>
  <c r="P2613" i="2"/>
  <c r="G2613" i="2" s="1"/>
  <c r="P2612" i="2"/>
  <c r="G2612" i="2" s="1"/>
  <c r="P2611" i="2"/>
  <c r="G2611" i="2" s="1"/>
  <c r="P2610" i="2"/>
  <c r="G2610" i="2" s="1"/>
  <c r="P2609" i="2"/>
  <c r="G2609" i="2" s="1"/>
  <c r="P2608" i="2"/>
  <c r="G2608" i="2" s="1"/>
  <c r="P2607" i="2"/>
  <c r="G2607" i="2" s="1"/>
  <c r="P2606" i="2"/>
  <c r="G2606" i="2" s="1"/>
  <c r="P2605" i="2"/>
  <c r="G2605" i="2" s="1"/>
  <c r="P2604" i="2"/>
  <c r="G2604" i="2" s="1"/>
  <c r="P2603" i="2"/>
  <c r="G2603" i="2" s="1"/>
  <c r="P2602" i="2"/>
  <c r="G2602" i="2" s="1"/>
  <c r="P2601" i="2"/>
  <c r="G2601" i="2" s="1"/>
  <c r="P2600" i="2"/>
  <c r="G2600" i="2" s="1"/>
  <c r="P2599" i="2"/>
  <c r="G2599" i="2" s="1"/>
  <c r="P2598" i="2"/>
  <c r="G2598" i="2" s="1"/>
  <c r="P2597" i="2"/>
  <c r="G2597" i="2" s="1"/>
  <c r="P2596" i="2"/>
  <c r="G2596" i="2" s="1"/>
  <c r="P2595" i="2"/>
  <c r="G2595" i="2" s="1"/>
  <c r="P2594" i="2"/>
  <c r="G2594" i="2" s="1"/>
  <c r="P2593" i="2"/>
  <c r="G2593" i="2" s="1"/>
  <c r="P2592" i="2"/>
  <c r="G2592" i="2" s="1"/>
  <c r="P2591" i="2"/>
  <c r="G2591" i="2" s="1"/>
  <c r="P2590" i="2"/>
  <c r="G2590" i="2" s="1"/>
  <c r="P2589" i="2"/>
  <c r="G2589" i="2" s="1"/>
  <c r="P2588" i="2"/>
  <c r="G2588" i="2" s="1"/>
  <c r="P2587" i="2"/>
  <c r="G2587" i="2" s="1"/>
  <c r="P2586" i="2"/>
  <c r="G2586" i="2" s="1"/>
  <c r="P2585" i="2"/>
  <c r="G2585" i="2" s="1"/>
  <c r="P2584" i="2"/>
  <c r="G2584" i="2" s="1"/>
  <c r="P2583" i="2"/>
  <c r="G2583" i="2" s="1"/>
  <c r="P2582" i="2"/>
  <c r="G2582" i="2" s="1"/>
  <c r="P2581" i="2"/>
  <c r="G2581" i="2" s="1"/>
  <c r="P2580" i="2"/>
  <c r="G2580" i="2" s="1"/>
  <c r="P2579" i="2"/>
  <c r="G2579" i="2" s="1"/>
  <c r="P2578" i="2"/>
  <c r="G2578" i="2" s="1"/>
  <c r="P2577" i="2"/>
  <c r="G2577" i="2" s="1"/>
  <c r="P2576" i="2"/>
  <c r="G2576" i="2" s="1"/>
  <c r="P2575" i="2"/>
  <c r="G2575" i="2" s="1"/>
  <c r="P2574" i="2"/>
  <c r="G2574" i="2" s="1"/>
  <c r="P2573" i="2"/>
  <c r="G2573" i="2" s="1"/>
  <c r="P2572" i="2"/>
  <c r="G2572" i="2" s="1"/>
  <c r="P2571" i="2"/>
  <c r="G2571" i="2" s="1"/>
  <c r="P2570" i="2"/>
  <c r="G2570" i="2" s="1"/>
  <c r="P2569" i="2"/>
  <c r="G2569" i="2" s="1"/>
  <c r="P2568" i="2"/>
  <c r="G2568" i="2" s="1"/>
  <c r="P2567" i="2"/>
  <c r="G2567" i="2" s="1"/>
  <c r="P2566" i="2"/>
  <c r="G2566" i="2" s="1"/>
  <c r="P2565" i="2"/>
  <c r="G2565" i="2" s="1"/>
  <c r="P2564" i="2"/>
  <c r="G2564" i="2" s="1"/>
  <c r="P2563" i="2"/>
  <c r="G2563" i="2" s="1"/>
  <c r="P2562" i="2"/>
  <c r="G2562" i="2" s="1"/>
  <c r="P2561" i="2"/>
  <c r="G2561" i="2" s="1"/>
  <c r="P2560" i="2"/>
  <c r="G2560" i="2" s="1"/>
  <c r="P2559" i="2"/>
  <c r="G2559" i="2" s="1"/>
  <c r="P2558" i="2"/>
  <c r="G2558" i="2" s="1"/>
  <c r="P2557" i="2"/>
  <c r="G2557" i="2" s="1"/>
  <c r="P2556" i="2"/>
  <c r="G2556" i="2" s="1"/>
  <c r="P2555" i="2"/>
  <c r="G2555" i="2" s="1"/>
  <c r="P2554" i="2"/>
  <c r="G2554" i="2" s="1"/>
  <c r="P2553" i="2"/>
  <c r="G2553" i="2" s="1"/>
  <c r="P2552" i="2"/>
  <c r="G2552" i="2" s="1"/>
  <c r="P2551" i="2"/>
  <c r="G2551" i="2" s="1"/>
  <c r="P2550" i="2"/>
  <c r="G2550" i="2" s="1"/>
  <c r="P2549" i="2"/>
  <c r="G2549" i="2" s="1"/>
  <c r="P2548" i="2"/>
  <c r="G2548" i="2" s="1"/>
  <c r="P2547" i="2"/>
  <c r="G2547" i="2" s="1"/>
  <c r="P2546" i="2"/>
  <c r="G2546" i="2" s="1"/>
  <c r="P2545" i="2"/>
  <c r="G2545" i="2" s="1"/>
  <c r="P2544" i="2"/>
  <c r="G2544" i="2" s="1"/>
  <c r="P2543" i="2"/>
  <c r="G2543" i="2" s="1"/>
  <c r="P2542" i="2"/>
  <c r="G2542" i="2" s="1"/>
  <c r="P2541" i="2"/>
  <c r="G2541" i="2" s="1"/>
  <c r="P2540" i="2"/>
  <c r="G2540" i="2" s="1"/>
  <c r="P2539" i="2"/>
  <c r="G2539" i="2" s="1"/>
  <c r="P2538" i="2"/>
  <c r="G2538" i="2" s="1"/>
  <c r="P2537" i="2"/>
  <c r="G2537" i="2" s="1"/>
  <c r="P2536" i="2"/>
  <c r="G2536" i="2" s="1"/>
  <c r="P2535" i="2"/>
  <c r="G2535" i="2" s="1"/>
  <c r="P2534" i="2"/>
  <c r="G2534" i="2" s="1"/>
  <c r="P2533" i="2"/>
  <c r="G2533" i="2" s="1"/>
  <c r="P2532" i="2"/>
  <c r="G2532" i="2" s="1"/>
  <c r="P2531" i="2"/>
  <c r="G2531" i="2" s="1"/>
  <c r="P2530" i="2"/>
  <c r="G2530" i="2" s="1"/>
  <c r="P2529" i="2"/>
  <c r="G2529" i="2" s="1"/>
  <c r="P2528" i="2"/>
  <c r="G2528" i="2" s="1"/>
  <c r="P2527" i="2"/>
  <c r="G2527" i="2" s="1"/>
  <c r="P2526" i="2"/>
  <c r="G2526" i="2" s="1"/>
  <c r="P2525" i="2"/>
  <c r="G2525" i="2" s="1"/>
  <c r="P2524" i="2"/>
  <c r="G2524" i="2" s="1"/>
  <c r="P2523" i="2"/>
  <c r="G2523" i="2" s="1"/>
  <c r="P2522" i="2"/>
  <c r="G2522" i="2" s="1"/>
  <c r="P2521" i="2"/>
  <c r="G2521" i="2" s="1"/>
  <c r="P2520" i="2"/>
  <c r="G2520" i="2" s="1"/>
  <c r="P2519" i="2"/>
  <c r="G2519" i="2" s="1"/>
  <c r="P2518" i="2"/>
  <c r="G2518" i="2" s="1"/>
  <c r="P2517" i="2"/>
  <c r="G2517" i="2" s="1"/>
  <c r="P2516" i="2"/>
  <c r="G2516" i="2" s="1"/>
  <c r="P2515" i="2"/>
  <c r="G2515" i="2" s="1"/>
  <c r="P2514" i="2"/>
  <c r="G2514" i="2" s="1"/>
  <c r="P2513" i="2"/>
  <c r="G2513" i="2" s="1"/>
  <c r="P2512" i="2"/>
  <c r="G2512" i="2" s="1"/>
  <c r="P2511" i="2"/>
  <c r="G2511" i="2" s="1"/>
  <c r="P2510" i="2"/>
  <c r="G2510" i="2" s="1"/>
  <c r="P2509" i="2"/>
  <c r="G2509" i="2" s="1"/>
  <c r="P2508" i="2"/>
  <c r="G2508" i="2" s="1"/>
  <c r="P2507" i="2"/>
  <c r="G2507" i="2" s="1"/>
  <c r="P2506" i="2"/>
  <c r="G2506" i="2" s="1"/>
  <c r="P2505" i="2"/>
  <c r="G2505" i="2" s="1"/>
  <c r="P2504" i="2"/>
  <c r="G2504" i="2" s="1"/>
  <c r="P2503" i="2"/>
  <c r="G2503" i="2" s="1"/>
  <c r="P2502" i="2"/>
  <c r="G2502" i="2" s="1"/>
  <c r="P2501" i="2"/>
  <c r="G2501" i="2" s="1"/>
  <c r="P2500" i="2"/>
  <c r="G2500" i="2" s="1"/>
  <c r="P2499" i="2"/>
  <c r="G2499" i="2" s="1"/>
  <c r="P2498" i="2"/>
  <c r="G2498" i="2" s="1"/>
  <c r="P2497" i="2"/>
  <c r="G2497" i="2" s="1"/>
  <c r="P2496" i="2"/>
  <c r="G2496" i="2" s="1"/>
  <c r="P2495" i="2"/>
  <c r="G2495" i="2" s="1"/>
  <c r="P2494" i="2"/>
  <c r="G2494" i="2" s="1"/>
  <c r="P2493" i="2"/>
  <c r="G2493" i="2" s="1"/>
  <c r="P2492" i="2"/>
  <c r="G2492" i="2" s="1"/>
  <c r="P2491" i="2"/>
  <c r="G2491" i="2" s="1"/>
  <c r="P2490" i="2"/>
  <c r="G2490" i="2" s="1"/>
  <c r="P2489" i="2"/>
  <c r="G2489" i="2" s="1"/>
  <c r="P2488" i="2"/>
  <c r="G2488" i="2" s="1"/>
  <c r="P2487" i="2"/>
  <c r="G2487" i="2" s="1"/>
  <c r="P2486" i="2"/>
  <c r="G2486" i="2" s="1"/>
  <c r="P2485" i="2"/>
  <c r="G2485" i="2" s="1"/>
  <c r="P2484" i="2"/>
  <c r="G2484" i="2" s="1"/>
  <c r="P2483" i="2"/>
  <c r="G2483" i="2" s="1"/>
  <c r="P2482" i="2"/>
  <c r="G2482" i="2" s="1"/>
  <c r="P2481" i="2"/>
  <c r="G2481" i="2" s="1"/>
  <c r="P2480" i="2"/>
  <c r="G2480" i="2" s="1"/>
  <c r="P2479" i="2"/>
  <c r="G2479" i="2" s="1"/>
  <c r="P2478" i="2"/>
  <c r="G2478" i="2" s="1"/>
  <c r="P2477" i="2"/>
  <c r="G2477" i="2" s="1"/>
  <c r="P2476" i="2"/>
  <c r="G2476" i="2" s="1"/>
  <c r="P2475" i="2"/>
  <c r="G2475" i="2" s="1"/>
  <c r="P2474" i="2"/>
  <c r="G2474" i="2" s="1"/>
  <c r="P2473" i="2"/>
  <c r="G2473" i="2" s="1"/>
  <c r="P2472" i="2"/>
  <c r="G2472" i="2" s="1"/>
  <c r="P2471" i="2"/>
  <c r="G2471" i="2" s="1"/>
  <c r="P2470" i="2"/>
  <c r="G2470" i="2" s="1"/>
  <c r="P2469" i="2"/>
  <c r="G2469" i="2" s="1"/>
  <c r="P2468" i="2"/>
  <c r="G2468" i="2" s="1"/>
  <c r="P2467" i="2"/>
  <c r="G2467" i="2" s="1"/>
  <c r="P2466" i="2"/>
  <c r="G2466" i="2" s="1"/>
  <c r="P2465" i="2"/>
  <c r="G2465" i="2" s="1"/>
  <c r="P2464" i="2"/>
  <c r="G2464" i="2" s="1"/>
  <c r="P2463" i="2"/>
  <c r="G2463" i="2" s="1"/>
  <c r="P2462" i="2"/>
  <c r="G2462" i="2" s="1"/>
  <c r="P2461" i="2"/>
  <c r="G2461" i="2" s="1"/>
  <c r="P2460" i="2"/>
  <c r="G2460" i="2" s="1"/>
  <c r="P2459" i="2"/>
  <c r="G2459" i="2" s="1"/>
  <c r="P2458" i="2"/>
  <c r="G2458" i="2" s="1"/>
  <c r="P2457" i="2"/>
  <c r="G2457" i="2" s="1"/>
  <c r="P2456" i="2"/>
  <c r="G2456" i="2" s="1"/>
  <c r="P2455" i="2"/>
  <c r="G2455" i="2" s="1"/>
  <c r="P2454" i="2"/>
  <c r="G2454" i="2" s="1"/>
  <c r="P2453" i="2"/>
  <c r="G2453" i="2" s="1"/>
  <c r="P2452" i="2"/>
  <c r="G2452" i="2" s="1"/>
  <c r="P2451" i="2"/>
  <c r="G2451" i="2" s="1"/>
  <c r="P2450" i="2"/>
  <c r="G2450" i="2" s="1"/>
  <c r="P2449" i="2"/>
  <c r="G2449" i="2" s="1"/>
  <c r="P2448" i="2"/>
  <c r="G2448" i="2" s="1"/>
  <c r="P2447" i="2"/>
  <c r="G2447" i="2" s="1"/>
  <c r="P2446" i="2"/>
  <c r="G2446" i="2" s="1"/>
  <c r="P2445" i="2"/>
  <c r="G2445" i="2" s="1"/>
  <c r="P2444" i="2"/>
  <c r="G2444" i="2" s="1"/>
  <c r="P2443" i="2"/>
  <c r="G2443" i="2" s="1"/>
  <c r="P2442" i="2"/>
  <c r="G2442" i="2" s="1"/>
  <c r="P2441" i="2"/>
  <c r="G2441" i="2" s="1"/>
  <c r="P2440" i="2"/>
  <c r="G2440" i="2" s="1"/>
  <c r="P2439" i="2"/>
  <c r="G2439" i="2" s="1"/>
  <c r="P2438" i="2"/>
  <c r="G2438" i="2" s="1"/>
  <c r="P2437" i="2"/>
  <c r="G2437" i="2" s="1"/>
  <c r="P2436" i="2"/>
  <c r="G2436" i="2" s="1"/>
  <c r="P2435" i="2"/>
  <c r="G2435" i="2" s="1"/>
  <c r="P2434" i="2"/>
  <c r="G2434" i="2" s="1"/>
  <c r="P2433" i="2"/>
  <c r="G2433" i="2" s="1"/>
  <c r="P2432" i="2"/>
  <c r="G2432" i="2" s="1"/>
  <c r="P2431" i="2"/>
  <c r="G2431" i="2" s="1"/>
  <c r="P2430" i="2"/>
  <c r="G2430" i="2" s="1"/>
  <c r="P2429" i="2"/>
  <c r="G2429" i="2" s="1"/>
  <c r="P2428" i="2"/>
  <c r="G2428" i="2" s="1"/>
  <c r="P2427" i="2"/>
  <c r="G2427" i="2" s="1"/>
  <c r="P2426" i="2"/>
  <c r="G2426" i="2" s="1"/>
  <c r="P2425" i="2"/>
  <c r="G2425" i="2" s="1"/>
  <c r="P2424" i="2"/>
  <c r="G2424" i="2" s="1"/>
  <c r="P2423" i="2"/>
  <c r="G2423" i="2" s="1"/>
  <c r="P2422" i="2"/>
  <c r="G2422" i="2" s="1"/>
  <c r="P2421" i="2"/>
  <c r="G2421" i="2" s="1"/>
  <c r="P2420" i="2"/>
  <c r="G2420" i="2" s="1"/>
  <c r="P2419" i="2"/>
  <c r="G2419" i="2" s="1"/>
  <c r="P2418" i="2"/>
  <c r="G2418" i="2" s="1"/>
  <c r="P2417" i="2"/>
  <c r="G2417" i="2" s="1"/>
  <c r="P2416" i="2"/>
  <c r="G2416" i="2" s="1"/>
  <c r="P2415" i="2"/>
  <c r="G2415" i="2" s="1"/>
  <c r="P2414" i="2"/>
  <c r="G2414" i="2" s="1"/>
  <c r="P2413" i="2"/>
  <c r="G2413" i="2" s="1"/>
  <c r="P2412" i="2"/>
  <c r="G2412" i="2" s="1"/>
  <c r="P2411" i="2"/>
  <c r="G2411" i="2" s="1"/>
  <c r="P2410" i="2"/>
  <c r="G2410" i="2" s="1"/>
  <c r="P2409" i="2"/>
  <c r="G2409" i="2" s="1"/>
  <c r="P2408" i="2"/>
  <c r="G2408" i="2" s="1"/>
  <c r="P2407" i="2"/>
  <c r="G2407" i="2" s="1"/>
  <c r="P2406" i="2"/>
  <c r="G2406" i="2" s="1"/>
  <c r="P2405" i="2"/>
  <c r="G2405" i="2" s="1"/>
  <c r="P2404" i="2"/>
  <c r="G2404" i="2" s="1"/>
  <c r="P2403" i="2"/>
  <c r="G2403" i="2" s="1"/>
  <c r="P2402" i="2"/>
  <c r="G2402" i="2" s="1"/>
  <c r="P2401" i="2"/>
  <c r="G2401" i="2" s="1"/>
  <c r="P2400" i="2"/>
  <c r="G2400" i="2" s="1"/>
  <c r="P2399" i="2"/>
  <c r="G2399" i="2" s="1"/>
  <c r="P2398" i="2"/>
  <c r="G2398" i="2" s="1"/>
  <c r="P2397" i="2"/>
  <c r="G2397" i="2" s="1"/>
  <c r="P2396" i="2"/>
  <c r="G2396" i="2" s="1"/>
  <c r="P2395" i="2"/>
  <c r="G2395" i="2" s="1"/>
  <c r="P2394" i="2"/>
  <c r="G2394" i="2" s="1"/>
  <c r="P2393" i="2"/>
  <c r="G2393" i="2" s="1"/>
  <c r="P2392" i="2"/>
  <c r="G2392" i="2" s="1"/>
  <c r="P2391" i="2"/>
  <c r="G2391" i="2" s="1"/>
  <c r="P2390" i="2"/>
  <c r="G2390" i="2" s="1"/>
  <c r="P2389" i="2"/>
  <c r="G2389" i="2" s="1"/>
  <c r="P2388" i="2"/>
  <c r="G2388" i="2" s="1"/>
  <c r="P2387" i="2"/>
  <c r="G2387" i="2" s="1"/>
  <c r="P2386" i="2"/>
  <c r="G2386" i="2" s="1"/>
  <c r="P2385" i="2"/>
  <c r="G2385" i="2" s="1"/>
  <c r="P2384" i="2"/>
  <c r="G2384" i="2" s="1"/>
  <c r="P2383" i="2"/>
  <c r="G2383" i="2" s="1"/>
  <c r="P2382" i="2"/>
  <c r="G2382" i="2" s="1"/>
  <c r="P2381" i="2"/>
  <c r="G2381" i="2" s="1"/>
  <c r="P2380" i="2"/>
  <c r="G2380" i="2" s="1"/>
  <c r="P2379" i="2"/>
  <c r="G2379" i="2" s="1"/>
  <c r="P2378" i="2"/>
  <c r="G2378" i="2" s="1"/>
  <c r="P2377" i="2"/>
  <c r="G2377" i="2" s="1"/>
  <c r="P2376" i="2"/>
  <c r="G2376" i="2" s="1"/>
  <c r="P2375" i="2"/>
  <c r="G2375" i="2" s="1"/>
  <c r="P2374" i="2"/>
  <c r="G2374" i="2" s="1"/>
  <c r="P2373" i="2"/>
  <c r="G2373" i="2" s="1"/>
  <c r="P2372" i="2"/>
  <c r="G2372" i="2" s="1"/>
  <c r="P2371" i="2"/>
  <c r="G2371" i="2" s="1"/>
  <c r="P2370" i="2"/>
  <c r="G2370" i="2" s="1"/>
  <c r="P2369" i="2"/>
  <c r="G2369" i="2" s="1"/>
  <c r="P2368" i="2"/>
  <c r="G2368" i="2" s="1"/>
  <c r="P2367" i="2"/>
  <c r="G2367" i="2" s="1"/>
  <c r="P2366" i="2"/>
  <c r="G2366" i="2" s="1"/>
  <c r="P2365" i="2"/>
  <c r="G2365" i="2" s="1"/>
  <c r="P2364" i="2"/>
  <c r="G2364" i="2" s="1"/>
  <c r="P2363" i="2"/>
  <c r="G2363" i="2" s="1"/>
  <c r="P2362" i="2"/>
  <c r="G2362" i="2" s="1"/>
  <c r="P2361" i="2"/>
  <c r="G2361" i="2" s="1"/>
  <c r="P2360" i="2"/>
  <c r="G2360" i="2" s="1"/>
  <c r="P2359" i="2"/>
  <c r="G2359" i="2" s="1"/>
  <c r="P2358" i="2"/>
  <c r="G2358" i="2" s="1"/>
  <c r="P2357" i="2"/>
  <c r="G2357" i="2" s="1"/>
  <c r="P2356" i="2"/>
  <c r="G2356" i="2" s="1"/>
  <c r="P2355" i="2"/>
  <c r="G2355" i="2" s="1"/>
  <c r="P2354" i="2"/>
  <c r="G2354" i="2" s="1"/>
  <c r="P2353" i="2"/>
  <c r="G2353" i="2" s="1"/>
  <c r="P2352" i="2"/>
  <c r="G2352" i="2" s="1"/>
  <c r="P2351" i="2"/>
  <c r="G2351" i="2" s="1"/>
  <c r="P2350" i="2"/>
  <c r="G2350" i="2" s="1"/>
  <c r="P2349" i="2"/>
  <c r="G2349" i="2" s="1"/>
  <c r="P2348" i="2"/>
  <c r="G2348" i="2" s="1"/>
  <c r="P2347" i="2"/>
  <c r="G2347" i="2" s="1"/>
  <c r="P2346" i="2"/>
  <c r="G2346" i="2" s="1"/>
  <c r="P2345" i="2"/>
  <c r="G2345" i="2" s="1"/>
  <c r="P2344" i="2"/>
  <c r="G2344" i="2" s="1"/>
  <c r="P2343" i="2"/>
  <c r="G2343" i="2" s="1"/>
  <c r="P2342" i="2"/>
  <c r="G2342" i="2" s="1"/>
  <c r="P2341" i="2"/>
  <c r="G2341" i="2" s="1"/>
  <c r="P2340" i="2"/>
  <c r="G2340" i="2" s="1"/>
  <c r="P2339" i="2"/>
  <c r="G2339" i="2" s="1"/>
  <c r="P2338" i="2"/>
  <c r="G2338" i="2" s="1"/>
  <c r="P2337" i="2"/>
  <c r="G2337" i="2" s="1"/>
  <c r="P2336" i="2"/>
  <c r="G2336" i="2" s="1"/>
  <c r="P2335" i="2"/>
  <c r="G2335" i="2" s="1"/>
  <c r="P2334" i="2"/>
  <c r="G2334" i="2" s="1"/>
  <c r="P2333" i="2"/>
  <c r="G2333" i="2" s="1"/>
  <c r="P2332" i="2"/>
  <c r="G2332" i="2" s="1"/>
  <c r="P2331" i="2"/>
  <c r="G2331" i="2" s="1"/>
  <c r="P2330" i="2"/>
  <c r="G2330" i="2" s="1"/>
  <c r="P2329" i="2"/>
  <c r="G2329" i="2" s="1"/>
  <c r="P2328" i="2"/>
  <c r="G2328" i="2" s="1"/>
  <c r="P2327" i="2"/>
  <c r="G2327" i="2" s="1"/>
  <c r="P2326" i="2"/>
  <c r="G2326" i="2" s="1"/>
  <c r="P2325" i="2"/>
  <c r="G2325" i="2" s="1"/>
  <c r="P2324" i="2"/>
  <c r="G2324" i="2" s="1"/>
  <c r="P2323" i="2"/>
  <c r="G2323" i="2" s="1"/>
  <c r="P2322" i="2"/>
  <c r="G2322" i="2" s="1"/>
  <c r="P2321" i="2"/>
  <c r="G2321" i="2" s="1"/>
  <c r="P2320" i="2"/>
  <c r="G2320" i="2" s="1"/>
  <c r="P2319" i="2"/>
  <c r="G2319" i="2" s="1"/>
  <c r="P2318" i="2"/>
  <c r="G2318" i="2" s="1"/>
  <c r="P2317" i="2"/>
  <c r="G2317" i="2" s="1"/>
  <c r="P2316" i="2"/>
  <c r="G2316" i="2" s="1"/>
  <c r="P2315" i="2"/>
  <c r="G2315" i="2" s="1"/>
  <c r="P2314" i="2"/>
  <c r="G2314" i="2" s="1"/>
  <c r="P2313" i="2"/>
  <c r="G2313" i="2" s="1"/>
  <c r="P2312" i="2"/>
  <c r="G2312" i="2" s="1"/>
  <c r="P2311" i="2"/>
  <c r="G2311" i="2" s="1"/>
  <c r="P2310" i="2"/>
  <c r="G2310" i="2" s="1"/>
  <c r="P2309" i="2"/>
  <c r="G2309" i="2" s="1"/>
  <c r="P2308" i="2"/>
  <c r="G2308" i="2" s="1"/>
  <c r="P2307" i="2"/>
  <c r="G2307" i="2" s="1"/>
  <c r="P2306" i="2"/>
  <c r="G2306" i="2" s="1"/>
  <c r="P2305" i="2"/>
  <c r="G2305" i="2" s="1"/>
  <c r="P2304" i="2"/>
  <c r="G2304" i="2" s="1"/>
  <c r="P2303" i="2"/>
  <c r="G2303" i="2" s="1"/>
  <c r="P2302" i="2"/>
  <c r="G2302" i="2" s="1"/>
  <c r="P2301" i="2"/>
  <c r="G2301" i="2" s="1"/>
  <c r="P2300" i="2"/>
  <c r="G2300" i="2" s="1"/>
  <c r="P2299" i="2"/>
  <c r="G2299" i="2" s="1"/>
  <c r="P2298" i="2"/>
  <c r="G2298" i="2" s="1"/>
  <c r="P2297" i="2"/>
  <c r="G2297" i="2" s="1"/>
  <c r="P2296" i="2"/>
  <c r="G2296" i="2" s="1"/>
  <c r="P2295" i="2"/>
  <c r="G2295" i="2" s="1"/>
  <c r="P2294" i="2"/>
  <c r="G2294" i="2" s="1"/>
  <c r="P2293" i="2"/>
  <c r="G2293" i="2" s="1"/>
  <c r="P2292" i="2"/>
  <c r="G2292" i="2" s="1"/>
  <c r="P2291" i="2"/>
  <c r="G2291" i="2" s="1"/>
  <c r="P2290" i="2"/>
  <c r="G2290" i="2" s="1"/>
  <c r="P2289" i="2"/>
  <c r="G2289" i="2" s="1"/>
  <c r="P2288" i="2"/>
  <c r="G2288" i="2" s="1"/>
  <c r="P2287" i="2"/>
  <c r="G2287" i="2" s="1"/>
  <c r="P2286" i="2"/>
  <c r="G2286" i="2" s="1"/>
  <c r="P2285" i="2"/>
  <c r="G2285" i="2" s="1"/>
  <c r="P2284" i="2"/>
  <c r="G2284" i="2" s="1"/>
  <c r="P2283" i="2"/>
  <c r="G2283" i="2" s="1"/>
  <c r="P2282" i="2"/>
  <c r="G2282" i="2" s="1"/>
  <c r="P2281" i="2"/>
  <c r="G2281" i="2" s="1"/>
  <c r="P2280" i="2"/>
  <c r="G2280" i="2" s="1"/>
  <c r="P2279" i="2"/>
  <c r="G2279" i="2" s="1"/>
  <c r="P2278" i="2"/>
  <c r="G2278" i="2" s="1"/>
  <c r="P2277" i="2"/>
  <c r="G2277" i="2" s="1"/>
  <c r="P2276" i="2"/>
  <c r="G2276" i="2" s="1"/>
  <c r="P2275" i="2"/>
  <c r="G2275" i="2" s="1"/>
  <c r="P2274" i="2"/>
  <c r="G2274" i="2" s="1"/>
  <c r="P2273" i="2"/>
  <c r="G2273" i="2" s="1"/>
  <c r="P2272" i="2"/>
  <c r="G2272" i="2" s="1"/>
  <c r="P2271" i="2"/>
  <c r="G2271" i="2" s="1"/>
  <c r="P2270" i="2"/>
  <c r="G2270" i="2" s="1"/>
  <c r="P2269" i="2"/>
  <c r="G2269" i="2" s="1"/>
  <c r="P2268" i="2"/>
  <c r="G2268" i="2" s="1"/>
  <c r="P2267" i="2"/>
  <c r="G2267" i="2" s="1"/>
  <c r="P2266" i="2"/>
  <c r="G2266" i="2" s="1"/>
  <c r="P2265" i="2"/>
  <c r="G2265" i="2" s="1"/>
  <c r="P2264" i="2"/>
  <c r="G2264" i="2" s="1"/>
  <c r="P2263" i="2"/>
  <c r="G2263" i="2" s="1"/>
  <c r="P2262" i="2"/>
  <c r="G2262" i="2" s="1"/>
  <c r="P2261" i="2"/>
  <c r="G2261" i="2" s="1"/>
  <c r="P2260" i="2"/>
  <c r="G2260" i="2" s="1"/>
  <c r="P2259" i="2"/>
  <c r="G2259" i="2" s="1"/>
  <c r="P2258" i="2"/>
  <c r="G2258" i="2" s="1"/>
  <c r="P2257" i="2"/>
  <c r="G2257" i="2" s="1"/>
  <c r="P2256" i="2"/>
  <c r="G2256" i="2" s="1"/>
  <c r="P2255" i="2"/>
  <c r="G2255" i="2" s="1"/>
  <c r="P2254" i="2"/>
  <c r="G2254" i="2" s="1"/>
  <c r="P2253" i="2"/>
  <c r="G2253" i="2" s="1"/>
  <c r="P2252" i="2"/>
  <c r="G2252" i="2" s="1"/>
  <c r="P2251" i="2"/>
  <c r="G2251" i="2" s="1"/>
  <c r="P2250" i="2"/>
  <c r="G2250" i="2" s="1"/>
  <c r="P2249" i="2"/>
  <c r="G2249" i="2" s="1"/>
  <c r="P2248" i="2"/>
  <c r="G2248" i="2" s="1"/>
  <c r="P2247" i="2"/>
  <c r="G2247" i="2" s="1"/>
  <c r="P2246" i="2"/>
  <c r="G2246" i="2" s="1"/>
  <c r="P2245" i="2"/>
  <c r="G2245" i="2" s="1"/>
  <c r="P2244" i="2"/>
  <c r="G2244" i="2" s="1"/>
  <c r="P2243" i="2"/>
  <c r="G2243" i="2" s="1"/>
  <c r="P2242" i="2"/>
  <c r="G2242" i="2" s="1"/>
  <c r="P2241" i="2"/>
  <c r="G2241" i="2" s="1"/>
  <c r="P2240" i="2"/>
  <c r="G2240" i="2" s="1"/>
  <c r="P2239" i="2"/>
  <c r="G2239" i="2" s="1"/>
  <c r="P2238" i="2"/>
  <c r="G2238" i="2" s="1"/>
  <c r="P2237" i="2"/>
  <c r="G2237" i="2" s="1"/>
  <c r="P2236" i="2"/>
  <c r="G2236" i="2" s="1"/>
  <c r="P2235" i="2"/>
  <c r="G2235" i="2" s="1"/>
  <c r="P2234" i="2"/>
  <c r="G2234" i="2" s="1"/>
  <c r="P2233" i="2"/>
  <c r="G2233" i="2" s="1"/>
  <c r="P2232" i="2"/>
  <c r="G2232" i="2" s="1"/>
  <c r="P2231" i="2"/>
  <c r="G2231" i="2" s="1"/>
  <c r="P2230" i="2"/>
  <c r="G2230" i="2" s="1"/>
  <c r="P2229" i="2"/>
  <c r="G2229" i="2" s="1"/>
  <c r="P2228" i="2"/>
  <c r="G2228" i="2" s="1"/>
  <c r="P2227" i="2"/>
  <c r="G2227" i="2" s="1"/>
  <c r="P2226" i="2"/>
  <c r="G2226" i="2" s="1"/>
  <c r="P2225" i="2"/>
  <c r="G2225" i="2" s="1"/>
  <c r="P2224" i="2"/>
  <c r="G2224" i="2" s="1"/>
  <c r="P2223" i="2"/>
  <c r="G2223" i="2" s="1"/>
  <c r="P2222" i="2"/>
  <c r="G2222" i="2" s="1"/>
  <c r="P2221" i="2"/>
  <c r="G2221" i="2" s="1"/>
  <c r="P2220" i="2"/>
  <c r="G2220" i="2" s="1"/>
  <c r="P2219" i="2"/>
  <c r="G2219" i="2" s="1"/>
  <c r="P2218" i="2"/>
  <c r="G2218" i="2" s="1"/>
  <c r="P2217" i="2"/>
  <c r="G2217" i="2" s="1"/>
  <c r="P2216" i="2"/>
  <c r="G2216" i="2" s="1"/>
  <c r="P2215" i="2"/>
  <c r="G2215" i="2" s="1"/>
  <c r="P2214" i="2"/>
  <c r="G2214" i="2" s="1"/>
  <c r="P2213" i="2"/>
  <c r="G2213" i="2" s="1"/>
  <c r="P2212" i="2"/>
  <c r="G2212" i="2" s="1"/>
  <c r="P2211" i="2"/>
  <c r="G2211" i="2" s="1"/>
  <c r="P2210" i="2"/>
  <c r="G2210" i="2" s="1"/>
  <c r="P2209" i="2"/>
  <c r="G2209" i="2" s="1"/>
  <c r="P2208" i="2"/>
  <c r="G2208" i="2" s="1"/>
  <c r="P2207" i="2"/>
  <c r="G2207" i="2" s="1"/>
  <c r="P2206" i="2"/>
  <c r="G2206" i="2" s="1"/>
  <c r="P2205" i="2"/>
  <c r="G2205" i="2" s="1"/>
  <c r="P2204" i="2"/>
  <c r="G2204" i="2" s="1"/>
  <c r="P2203" i="2"/>
  <c r="G2203" i="2" s="1"/>
  <c r="P2202" i="2"/>
  <c r="G2202" i="2" s="1"/>
  <c r="P2201" i="2"/>
  <c r="G2201" i="2" s="1"/>
  <c r="P2200" i="2"/>
  <c r="G2200" i="2" s="1"/>
  <c r="P2199" i="2"/>
  <c r="G2199" i="2" s="1"/>
  <c r="P2198" i="2"/>
  <c r="G2198" i="2" s="1"/>
  <c r="P2197" i="2"/>
  <c r="G2197" i="2" s="1"/>
  <c r="P2196" i="2"/>
  <c r="G2196" i="2" s="1"/>
  <c r="P2195" i="2"/>
  <c r="G2195" i="2" s="1"/>
  <c r="P2194" i="2"/>
  <c r="G2194" i="2" s="1"/>
  <c r="P2193" i="2"/>
  <c r="G2193" i="2" s="1"/>
  <c r="P2192" i="2"/>
  <c r="G2192" i="2" s="1"/>
  <c r="P2191" i="2"/>
  <c r="G2191" i="2" s="1"/>
  <c r="P2190" i="2"/>
  <c r="G2190" i="2" s="1"/>
  <c r="P2189" i="2"/>
  <c r="G2189" i="2" s="1"/>
  <c r="P2188" i="2"/>
  <c r="G2188" i="2" s="1"/>
  <c r="P2187" i="2"/>
  <c r="G2187" i="2" s="1"/>
  <c r="P2186" i="2"/>
  <c r="G2186" i="2" s="1"/>
  <c r="P2185" i="2"/>
  <c r="G2185" i="2" s="1"/>
  <c r="P2184" i="2"/>
  <c r="G2184" i="2" s="1"/>
  <c r="P2183" i="2"/>
  <c r="G2183" i="2" s="1"/>
  <c r="P2182" i="2"/>
  <c r="G2182" i="2" s="1"/>
  <c r="P2181" i="2"/>
  <c r="G2181" i="2" s="1"/>
  <c r="P2180" i="2"/>
  <c r="G2180" i="2" s="1"/>
  <c r="P2179" i="2"/>
  <c r="G2179" i="2" s="1"/>
  <c r="P2178" i="2"/>
  <c r="G2178" i="2" s="1"/>
  <c r="P2177" i="2"/>
  <c r="G2177" i="2" s="1"/>
  <c r="P2176" i="2"/>
  <c r="G2176" i="2" s="1"/>
  <c r="P2175" i="2"/>
  <c r="G2175" i="2" s="1"/>
  <c r="P2174" i="2"/>
  <c r="G2174" i="2" s="1"/>
  <c r="P2173" i="2"/>
  <c r="G2173" i="2" s="1"/>
  <c r="P2172" i="2"/>
  <c r="G2172" i="2" s="1"/>
  <c r="P2171" i="2"/>
  <c r="G2171" i="2" s="1"/>
  <c r="P2170" i="2"/>
  <c r="G2170" i="2" s="1"/>
  <c r="P2169" i="2"/>
  <c r="G2169" i="2" s="1"/>
  <c r="P2168" i="2"/>
  <c r="G2168" i="2" s="1"/>
  <c r="P2167" i="2"/>
  <c r="G2167" i="2" s="1"/>
  <c r="P2166" i="2"/>
  <c r="G2166" i="2" s="1"/>
  <c r="P2165" i="2"/>
  <c r="G2165" i="2" s="1"/>
  <c r="P2164" i="2"/>
  <c r="G2164" i="2" s="1"/>
  <c r="P2163" i="2"/>
  <c r="G2163" i="2" s="1"/>
  <c r="P2162" i="2"/>
  <c r="G2162" i="2" s="1"/>
  <c r="P2161" i="2"/>
  <c r="G2161" i="2" s="1"/>
  <c r="P2160" i="2"/>
  <c r="G2160" i="2" s="1"/>
  <c r="P2159" i="2"/>
  <c r="G2159" i="2" s="1"/>
  <c r="P2158" i="2"/>
  <c r="G2158" i="2" s="1"/>
  <c r="P2157" i="2"/>
  <c r="G2157" i="2" s="1"/>
  <c r="P2156" i="2"/>
  <c r="G2156" i="2" s="1"/>
  <c r="P2155" i="2"/>
  <c r="G2155" i="2" s="1"/>
  <c r="P2154" i="2"/>
  <c r="G2154" i="2" s="1"/>
  <c r="P2153" i="2"/>
  <c r="G2153" i="2" s="1"/>
  <c r="P2152" i="2"/>
  <c r="G2152" i="2" s="1"/>
  <c r="P2151" i="2"/>
  <c r="G2151" i="2" s="1"/>
  <c r="P2150" i="2"/>
  <c r="G2150" i="2" s="1"/>
  <c r="P2149" i="2"/>
  <c r="G2149" i="2" s="1"/>
  <c r="P2148" i="2"/>
  <c r="G2148" i="2" s="1"/>
  <c r="P2147" i="2"/>
  <c r="G2147" i="2" s="1"/>
  <c r="P2146" i="2"/>
  <c r="G2146" i="2" s="1"/>
  <c r="P2145" i="2"/>
  <c r="G2145" i="2" s="1"/>
  <c r="P2144" i="2"/>
  <c r="G2144" i="2" s="1"/>
  <c r="P2143" i="2"/>
  <c r="G2143" i="2" s="1"/>
  <c r="P2142" i="2"/>
  <c r="G2142" i="2" s="1"/>
  <c r="P2141" i="2"/>
  <c r="G2141" i="2" s="1"/>
  <c r="P2140" i="2"/>
  <c r="G2140" i="2" s="1"/>
  <c r="P2139" i="2"/>
  <c r="G2139" i="2" s="1"/>
  <c r="P2138" i="2"/>
  <c r="G2138" i="2" s="1"/>
  <c r="P2137" i="2"/>
  <c r="G2137" i="2" s="1"/>
  <c r="P2136" i="2"/>
  <c r="G2136" i="2" s="1"/>
  <c r="P2135" i="2"/>
  <c r="G2135" i="2" s="1"/>
  <c r="P2134" i="2"/>
  <c r="G2134" i="2" s="1"/>
  <c r="P2133" i="2"/>
  <c r="G2133" i="2" s="1"/>
  <c r="P2132" i="2"/>
  <c r="G2132" i="2" s="1"/>
  <c r="P2130" i="2"/>
  <c r="G2130" i="2" s="1"/>
  <c r="P2129" i="2"/>
  <c r="G2129" i="2" s="1"/>
  <c r="P2128" i="2"/>
  <c r="G2128" i="2" s="1"/>
  <c r="P2127" i="2"/>
  <c r="G2127" i="2" s="1"/>
  <c r="P2126" i="2"/>
  <c r="G2126" i="2" s="1"/>
  <c r="P2125" i="2"/>
  <c r="G2125" i="2" s="1"/>
  <c r="P2124" i="2"/>
  <c r="G2124" i="2" s="1"/>
  <c r="P2123" i="2"/>
  <c r="G2123" i="2" s="1"/>
  <c r="P2122" i="2"/>
  <c r="G2122" i="2" s="1"/>
  <c r="P2121" i="2"/>
  <c r="G2121" i="2" s="1"/>
  <c r="P2120" i="2"/>
  <c r="G2120" i="2" s="1"/>
  <c r="P2119" i="2"/>
  <c r="G2119" i="2" s="1"/>
  <c r="P2118" i="2"/>
  <c r="G2118" i="2" s="1"/>
  <c r="P2117" i="2"/>
  <c r="G2117" i="2" s="1"/>
  <c r="P2116" i="2"/>
  <c r="G2116" i="2" s="1"/>
  <c r="P2115" i="2"/>
  <c r="G2115" i="2" s="1"/>
  <c r="P2114" i="2"/>
  <c r="G2114" i="2" s="1"/>
  <c r="P2113" i="2"/>
  <c r="G2113" i="2" s="1"/>
  <c r="P2112" i="2"/>
  <c r="G2112" i="2" s="1"/>
  <c r="P2111" i="2"/>
  <c r="G2111" i="2" s="1"/>
  <c r="P2110" i="2"/>
  <c r="G2110" i="2" s="1"/>
  <c r="P2109" i="2"/>
  <c r="G2109" i="2" s="1"/>
  <c r="P2108" i="2"/>
  <c r="G2108" i="2" s="1"/>
  <c r="P2107" i="2"/>
  <c r="G2107" i="2" s="1"/>
  <c r="P2106" i="2"/>
  <c r="G2106" i="2" s="1"/>
  <c r="P2105" i="2"/>
  <c r="G2105" i="2" s="1"/>
  <c r="P2104" i="2"/>
  <c r="G2104" i="2" s="1"/>
  <c r="P2103" i="2"/>
  <c r="G2103" i="2" s="1"/>
  <c r="P2102" i="2"/>
  <c r="G2102" i="2" s="1"/>
  <c r="P2101" i="2"/>
  <c r="G2101" i="2" s="1"/>
  <c r="P2100" i="2"/>
  <c r="G2100" i="2" s="1"/>
  <c r="P2099" i="2"/>
  <c r="G2099" i="2" s="1"/>
  <c r="P2098" i="2"/>
  <c r="G2098" i="2" s="1"/>
  <c r="P2097" i="2"/>
  <c r="G2097" i="2" s="1"/>
  <c r="P2096" i="2"/>
  <c r="G2096" i="2" s="1"/>
  <c r="P2095" i="2"/>
  <c r="G2095" i="2" s="1"/>
  <c r="P2094" i="2"/>
  <c r="G2094" i="2" s="1"/>
  <c r="P2093" i="2"/>
  <c r="G2093" i="2" s="1"/>
  <c r="P2092" i="2"/>
  <c r="G2092" i="2" s="1"/>
  <c r="P2091" i="2"/>
  <c r="G2091" i="2" s="1"/>
  <c r="P2090" i="2"/>
  <c r="G2090" i="2" s="1"/>
  <c r="P2089" i="2"/>
  <c r="G2089" i="2" s="1"/>
  <c r="P2088" i="2"/>
  <c r="G2088" i="2" s="1"/>
  <c r="P2087" i="2"/>
  <c r="G2087" i="2" s="1"/>
  <c r="P2086" i="2"/>
  <c r="G2086" i="2" s="1"/>
  <c r="P2085" i="2"/>
  <c r="G2085" i="2" s="1"/>
  <c r="P2084" i="2"/>
  <c r="G2084" i="2" s="1"/>
  <c r="P2083" i="2"/>
  <c r="G2083" i="2" s="1"/>
  <c r="P2082" i="2"/>
  <c r="G2082" i="2" s="1"/>
  <c r="P2081" i="2"/>
  <c r="G2081" i="2" s="1"/>
  <c r="P2080" i="2"/>
  <c r="G2080" i="2" s="1"/>
  <c r="P2079" i="2"/>
  <c r="G2079" i="2" s="1"/>
  <c r="P2078" i="2"/>
  <c r="G2078" i="2" s="1"/>
  <c r="P2077" i="2"/>
  <c r="G2077" i="2" s="1"/>
  <c r="P2076" i="2"/>
  <c r="G2076" i="2" s="1"/>
  <c r="P2075" i="2"/>
  <c r="G2075" i="2" s="1"/>
  <c r="P2074" i="2"/>
  <c r="G2074" i="2" s="1"/>
  <c r="P2073" i="2"/>
  <c r="G2073" i="2" s="1"/>
  <c r="P2072" i="2"/>
  <c r="G2072" i="2" s="1"/>
  <c r="P2071" i="2"/>
  <c r="G2071" i="2" s="1"/>
  <c r="P2070" i="2"/>
  <c r="G2070" i="2" s="1"/>
  <c r="P2069" i="2"/>
  <c r="G2069" i="2" s="1"/>
  <c r="P2068" i="2"/>
  <c r="G2068" i="2" s="1"/>
  <c r="P2067" i="2"/>
  <c r="G2067" i="2" s="1"/>
  <c r="P2066" i="2"/>
  <c r="G2066" i="2" s="1"/>
  <c r="P2065" i="2"/>
  <c r="G2065" i="2" s="1"/>
  <c r="P2064" i="2"/>
  <c r="G2064" i="2" s="1"/>
  <c r="P2063" i="2"/>
  <c r="G2063" i="2" s="1"/>
  <c r="P2062" i="2"/>
  <c r="G2062" i="2" s="1"/>
  <c r="P2061" i="2"/>
  <c r="G2061" i="2" s="1"/>
  <c r="P2060" i="2"/>
  <c r="G2060" i="2" s="1"/>
  <c r="P2059" i="2"/>
  <c r="G2059" i="2" s="1"/>
  <c r="P2058" i="2"/>
  <c r="G2058" i="2" s="1"/>
  <c r="P2057" i="2"/>
  <c r="G2057" i="2" s="1"/>
  <c r="P2056" i="2"/>
  <c r="G2056" i="2" s="1"/>
  <c r="P2055" i="2"/>
  <c r="G2055" i="2" s="1"/>
  <c r="P2054" i="2"/>
  <c r="G2054" i="2" s="1"/>
  <c r="P2053" i="2"/>
  <c r="G2053" i="2" s="1"/>
  <c r="P2052" i="2"/>
  <c r="G2052" i="2" s="1"/>
  <c r="P2051" i="2"/>
  <c r="G2051" i="2" s="1"/>
  <c r="P2050" i="2"/>
  <c r="G2050" i="2" s="1"/>
  <c r="P2049" i="2"/>
  <c r="G2049" i="2" s="1"/>
  <c r="P2048" i="2"/>
  <c r="G2048" i="2" s="1"/>
  <c r="P2047" i="2"/>
  <c r="G2047" i="2" s="1"/>
  <c r="P2046" i="2"/>
  <c r="G2046" i="2" s="1"/>
  <c r="P2045" i="2"/>
  <c r="G2045" i="2" s="1"/>
  <c r="P2044" i="2"/>
  <c r="G2044" i="2" s="1"/>
  <c r="P2043" i="2"/>
  <c r="G2043" i="2" s="1"/>
  <c r="P2042" i="2"/>
  <c r="G2042" i="2" s="1"/>
  <c r="P2041" i="2"/>
  <c r="G2041" i="2" s="1"/>
  <c r="P2040" i="2"/>
  <c r="G2040" i="2" s="1"/>
  <c r="P2039" i="2"/>
  <c r="G2039" i="2" s="1"/>
  <c r="P2038" i="2"/>
  <c r="G2038" i="2" s="1"/>
  <c r="P2037" i="2"/>
  <c r="G2037" i="2" s="1"/>
  <c r="P2036" i="2"/>
  <c r="G2036" i="2" s="1"/>
  <c r="P2035" i="2"/>
  <c r="G2035" i="2" s="1"/>
  <c r="P2034" i="2"/>
  <c r="G2034" i="2" s="1"/>
  <c r="P2033" i="2"/>
  <c r="G2033" i="2" s="1"/>
  <c r="P2032" i="2"/>
  <c r="G2032" i="2" s="1"/>
  <c r="P2031" i="2"/>
  <c r="G2031" i="2" s="1"/>
  <c r="P2030" i="2"/>
  <c r="G2030" i="2" s="1"/>
  <c r="P2029" i="2"/>
  <c r="G2029" i="2" s="1"/>
  <c r="P2028" i="2"/>
  <c r="G2028" i="2" s="1"/>
  <c r="P2027" i="2"/>
  <c r="G2027" i="2" s="1"/>
  <c r="P2026" i="2"/>
  <c r="G2026" i="2" s="1"/>
  <c r="P2025" i="2"/>
  <c r="G2025" i="2" s="1"/>
  <c r="P2024" i="2"/>
  <c r="G2024" i="2" s="1"/>
  <c r="P2023" i="2"/>
  <c r="G2023" i="2" s="1"/>
  <c r="P2022" i="2"/>
  <c r="G2022" i="2" s="1"/>
  <c r="P2021" i="2"/>
  <c r="G2021" i="2" s="1"/>
  <c r="P2020" i="2"/>
  <c r="G2020" i="2" s="1"/>
  <c r="P2019" i="2"/>
  <c r="G2019" i="2" s="1"/>
  <c r="P2018" i="2"/>
  <c r="G2018" i="2" s="1"/>
  <c r="P2017" i="2"/>
  <c r="G2017" i="2" s="1"/>
  <c r="P2016" i="2"/>
  <c r="G2016" i="2" s="1"/>
  <c r="P2015" i="2"/>
  <c r="G2015" i="2" s="1"/>
  <c r="P2014" i="2"/>
  <c r="G2014" i="2" s="1"/>
  <c r="P2013" i="2"/>
  <c r="G2013" i="2" s="1"/>
  <c r="P2012" i="2"/>
  <c r="G2012" i="2" s="1"/>
  <c r="P2011" i="2"/>
  <c r="G2011" i="2" s="1"/>
  <c r="P2010" i="2"/>
  <c r="G2010" i="2" s="1"/>
  <c r="P2009" i="2"/>
  <c r="G2009" i="2" s="1"/>
  <c r="P2008" i="2"/>
  <c r="G2008" i="2" s="1"/>
  <c r="P2007" i="2"/>
  <c r="G2007" i="2" s="1"/>
  <c r="P2006" i="2"/>
  <c r="G2006" i="2" s="1"/>
  <c r="P2005" i="2"/>
  <c r="G2005" i="2" s="1"/>
  <c r="P2004" i="2"/>
  <c r="G2004" i="2" s="1"/>
  <c r="P2003" i="2"/>
  <c r="G2003" i="2" s="1"/>
  <c r="P2002" i="2"/>
  <c r="G2002" i="2" s="1"/>
  <c r="P2001" i="2"/>
  <c r="G2001" i="2" s="1"/>
  <c r="P2000" i="2"/>
  <c r="G2000" i="2" s="1"/>
  <c r="P1999" i="2"/>
  <c r="G1999" i="2" s="1"/>
  <c r="P1998" i="2"/>
  <c r="G1998" i="2" s="1"/>
  <c r="P1997" i="2"/>
  <c r="G1997" i="2" s="1"/>
  <c r="P1996" i="2"/>
  <c r="G1996" i="2" s="1"/>
  <c r="P1995" i="2"/>
  <c r="G1995" i="2" s="1"/>
  <c r="P1994" i="2"/>
  <c r="G1994" i="2" s="1"/>
  <c r="P1993" i="2"/>
  <c r="G1993" i="2" s="1"/>
  <c r="P1992" i="2"/>
  <c r="G1992" i="2" s="1"/>
  <c r="P1991" i="2"/>
  <c r="G1991" i="2" s="1"/>
  <c r="P1990" i="2"/>
  <c r="G1990" i="2" s="1"/>
  <c r="P1989" i="2"/>
  <c r="G1989" i="2" s="1"/>
  <c r="P1988" i="2"/>
  <c r="G1988" i="2" s="1"/>
  <c r="P1987" i="2"/>
  <c r="G1987" i="2" s="1"/>
  <c r="P1986" i="2"/>
  <c r="G1986" i="2" s="1"/>
  <c r="P1985" i="2"/>
  <c r="G1985" i="2" s="1"/>
  <c r="P1984" i="2"/>
  <c r="G1984" i="2" s="1"/>
  <c r="P1983" i="2"/>
  <c r="G1983" i="2" s="1"/>
  <c r="P1982" i="2"/>
  <c r="G1982" i="2" s="1"/>
  <c r="P1981" i="2"/>
  <c r="G1981" i="2" s="1"/>
  <c r="P1980" i="2"/>
  <c r="G1980" i="2" s="1"/>
  <c r="P1979" i="2"/>
  <c r="G1979" i="2" s="1"/>
  <c r="P1978" i="2"/>
  <c r="G1978" i="2" s="1"/>
  <c r="P1977" i="2"/>
  <c r="G1977" i="2" s="1"/>
  <c r="P1976" i="2"/>
  <c r="G1976" i="2" s="1"/>
  <c r="P1975" i="2"/>
  <c r="G1975" i="2" s="1"/>
  <c r="P1974" i="2"/>
  <c r="G1974" i="2" s="1"/>
  <c r="P1973" i="2"/>
  <c r="G1973" i="2" s="1"/>
  <c r="P1972" i="2"/>
  <c r="G1972" i="2" s="1"/>
  <c r="P1971" i="2"/>
  <c r="G1971" i="2" s="1"/>
  <c r="P1970" i="2"/>
  <c r="G1970" i="2" s="1"/>
  <c r="P1969" i="2"/>
  <c r="G1969" i="2" s="1"/>
  <c r="P1968" i="2"/>
  <c r="G1968" i="2" s="1"/>
  <c r="P1967" i="2"/>
  <c r="G1967" i="2" s="1"/>
  <c r="P1966" i="2"/>
  <c r="G1966" i="2" s="1"/>
  <c r="P1965" i="2"/>
  <c r="G1965" i="2" s="1"/>
  <c r="P1964" i="2"/>
  <c r="G1964" i="2" s="1"/>
  <c r="P1963" i="2"/>
  <c r="G1963" i="2" s="1"/>
  <c r="P1962" i="2"/>
  <c r="G1962" i="2" s="1"/>
  <c r="P1961" i="2"/>
  <c r="G1961" i="2" s="1"/>
  <c r="P1960" i="2"/>
  <c r="G1960" i="2" s="1"/>
  <c r="P1959" i="2"/>
  <c r="G1959" i="2" s="1"/>
  <c r="P1958" i="2"/>
  <c r="G1958" i="2" s="1"/>
  <c r="P1957" i="2"/>
  <c r="G1957" i="2" s="1"/>
  <c r="P1956" i="2"/>
  <c r="G1956" i="2" s="1"/>
  <c r="P1955" i="2"/>
  <c r="G1955" i="2" s="1"/>
  <c r="P1954" i="2"/>
  <c r="G1954" i="2" s="1"/>
  <c r="P1953" i="2"/>
  <c r="G1953" i="2" s="1"/>
  <c r="P1952" i="2"/>
  <c r="G1952" i="2" s="1"/>
  <c r="P1951" i="2"/>
  <c r="G1951" i="2" s="1"/>
  <c r="P1950" i="2"/>
  <c r="G1950" i="2" s="1"/>
  <c r="P1949" i="2"/>
  <c r="G1949" i="2" s="1"/>
  <c r="P1948" i="2"/>
  <c r="G1948" i="2" s="1"/>
  <c r="P1947" i="2"/>
  <c r="G1947" i="2" s="1"/>
  <c r="P1946" i="2"/>
  <c r="G1946" i="2" s="1"/>
  <c r="P1945" i="2"/>
  <c r="G1945" i="2" s="1"/>
  <c r="P1944" i="2"/>
  <c r="G1944" i="2" s="1"/>
  <c r="P1943" i="2"/>
  <c r="G1943" i="2" s="1"/>
  <c r="P1942" i="2"/>
  <c r="G1942" i="2" s="1"/>
  <c r="P1941" i="2"/>
  <c r="G1941" i="2" s="1"/>
  <c r="P1940" i="2"/>
  <c r="G1940" i="2" s="1"/>
  <c r="P1939" i="2"/>
  <c r="G1939" i="2" s="1"/>
  <c r="P1938" i="2"/>
  <c r="G1938" i="2" s="1"/>
  <c r="P1937" i="2"/>
  <c r="G1937" i="2" s="1"/>
  <c r="P1936" i="2"/>
  <c r="G1936" i="2" s="1"/>
  <c r="P1935" i="2"/>
  <c r="G1935" i="2" s="1"/>
  <c r="P1934" i="2"/>
  <c r="G1934" i="2" s="1"/>
  <c r="P1933" i="2"/>
  <c r="G1933" i="2" s="1"/>
  <c r="P1932" i="2"/>
  <c r="G1932" i="2" s="1"/>
  <c r="P1931" i="2"/>
  <c r="G1931" i="2" s="1"/>
  <c r="P1930" i="2"/>
  <c r="G1930" i="2" s="1"/>
  <c r="P1929" i="2"/>
  <c r="G1929" i="2" s="1"/>
  <c r="P1928" i="2"/>
  <c r="G1928" i="2" s="1"/>
  <c r="P1927" i="2"/>
  <c r="G1927" i="2" s="1"/>
  <c r="P1926" i="2"/>
  <c r="G1926" i="2" s="1"/>
  <c r="P1925" i="2"/>
  <c r="G1925" i="2" s="1"/>
  <c r="P1924" i="2"/>
  <c r="G1924" i="2" s="1"/>
  <c r="P1923" i="2"/>
  <c r="G1923" i="2" s="1"/>
  <c r="P1922" i="2"/>
  <c r="G1922" i="2" s="1"/>
  <c r="P1921" i="2"/>
  <c r="G1921" i="2" s="1"/>
  <c r="P1920" i="2"/>
  <c r="G1920" i="2" s="1"/>
  <c r="P1919" i="2"/>
  <c r="G1919" i="2" s="1"/>
  <c r="P1918" i="2"/>
  <c r="G1918" i="2" s="1"/>
  <c r="P1917" i="2"/>
  <c r="G1917" i="2" s="1"/>
  <c r="P1916" i="2"/>
  <c r="G1916" i="2" s="1"/>
  <c r="P1915" i="2"/>
  <c r="G1915" i="2" s="1"/>
  <c r="P1914" i="2"/>
  <c r="G1914" i="2" s="1"/>
  <c r="P1913" i="2"/>
  <c r="G1913" i="2" s="1"/>
  <c r="P1912" i="2"/>
  <c r="G1912" i="2" s="1"/>
  <c r="P1911" i="2"/>
  <c r="G1911" i="2" s="1"/>
  <c r="P1910" i="2"/>
  <c r="G1910" i="2" s="1"/>
  <c r="P1909" i="2"/>
  <c r="G1909" i="2" s="1"/>
  <c r="P1908" i="2"/>
  <c r="G1908" i="2" s="1"/>
  <c r="P1907" i="2"/>
  <c r="G1907" i="2" s="1"/>
  <c r="P1906" i="2"/>
  <c r="G1906" i="2" s="1"/>
  <c r="P1905" i="2"/>
  <c r="G1905" i="2" s="1"/>
  <c r="P1904" i="2"/>
  <c r="G1904" i="2" s="1"/>
  <c r="P1903" i="2"/>
  <c r="G1903" i="2" s="1"/>
  <c r="P1902" i="2"/>
  <c r="G1902" i="2" s="1"/>
  <c r="P1901" i="2"/>
  <c r="G1901" i="2" s="1"/>
  <c r="P1900" i="2"/>
  <c r="G1900" i="2" s="1"/>
  <c r="P1899" i="2"/>
  <c r="G1899" i="2" s="1"/>
  <c r="P1898" i="2"/>
  <c r="G1898" i="2" s="1"/>
  <c r="P1897" i="2"/>
  <c r="G1897" i="2" s="1"/>
  <c r="P1896" i="2"/>
  <c r="G1896" i="2" s="1"/>
  <c r="P1895" i="2"/>
  <c r="G1895" i="2" s="1"/>
  <c r="P1894" i="2"/>
  <c r="G1894" i="2" s="1"/>
  <c r="P1893" i="2"/>
  <c r="G1893" i="2" s="1"/>
  <c r="P1892" i="2"/>
  <c r="G1892" i="2" s="1"/>
  <c r="P1891" i="2"/>
  <c r="G1891" i="2" s="1"/>
  <c r="P1890" i="2"/>
  <c r="G1890" i="2" s="1"/>
  <c r="P1889" i="2"/>
  <c r="G1889" i="2" s="1"/>
  <c r="P1888" i="2"/>
  <c r="G1888" i="2" s="1"/>
  <c r="P1887" i="2"/>
  <c r="G1887" i="2" s="1"/>
  <c r="P1886" i="2"/>
  <c r="G1886" i="2" s="1"/>
  <c r="P1885" i="2"/>
  <c r="G1885" i="2" s="1"/>
  <c r="P1884" i="2"/>
  <c r="G1884" i="2" s="1"/>
  <c r="P1883" i="2"/>
  <c r="G1883" i="2" s="1"/>
  <c r="P1882" i="2"/>
  <c r="G1882" i="2" s="1"/>
  <c r="P1881" i="2"/>
  <c r="G1881" i="2" s="1"/>
  <c r="P1880" i="2"/>
  <c r="G1880" i="2" s="1"/>
  <c r="P1879" i="2"/>
  <c r="G1879" i="2" s="1"/>
  <c r="P1878" i="2"/>
  <c r="G1878" i="2" s="1"/>
  <c r="P1877" i="2"/>
  <c r="G1877" i="2" s="1"/>
  <c r="P1876" i="2"/>
  <c r="G1876" i="2" s="1"/>
  <c r="P1875" i="2"/>
  <c r="G1875" i="2" s="1"/>
  <c r="P1874" i="2"/>
  <c r="G1874" i="2" s="1"/>
  <c r="P1873" i="2"/>
  <c r="G1873" i="2" s="1"/>
  <c r="P1872" i="2"/>
  <c r="G1872" i="2" s="1"/>
  <c r="P1871" i="2"/>
  <c r="G1871" i="2" s="1"/>
  <c r="P1870" i="2"/>
  <c r="G1870" i="2" s="1"/>
  <c r="P1869" i="2"/>
  <c r="G1869" i="2" s="1"/>
  <c r="P1868" i="2"/>
  <c r="G1868" i="2" s="1"/>
  <c r="P1867" i="2"/>
  <c r="G1867" i="2" s="1"/>
  <c r="P1866" i="2"/>
  <c r="G1866" i="2" s="1"/>
  <c r="P1865" i="2"/>
  <c r="G1865" i="2" s="1"/>
  <c r="P1864" i="2"/>
  <c r="G1864" i="2" s="1"/>
  <c r="P1863" i="2"/>
  <c r="G1863" i="2" s="1"/>
  <c r="P1862" i="2"/>
  <c r="G1862" i="2" s="1"/>
  <c r="P1861" i="2"/>
  <c r="G1861" i="2" s="1"/>
  <c r="P1860" i="2"/>
  <c r="G1860" i="2" s="1"/>
  <c r="P1859" i="2"/>
  <c r="G1859" i="2" s="1"/>
  <c r="P1858" i="2"/>
  <c r="G1858" i="2" s="1"/>
  <c r="P1857" i="2"/>
  <c r="G1857" i="2" s="1"/>
  <c r="P1856" i="2"/>
  <c r="G1856" i="2" s="1"/>
  <c r="P1855" i="2"/>
  <c r="G1855" i="2" s="1"/>
  <c r="P1854" i="2"/>
  <c r="G1854" i="2" s="1"/>
  <c r="P1853" i="2"/>
  <c r="G1853" i="2" s="1"/>
  <c r="P1852" i="2"/>
  <c r="G1852" i="2" s="1"/>
  <c r="P1851" i="2"/>
  <c r="G1851" i="2" s="1"/>
  <c r="P1850" i="2"/>
  <c r="G1850" i="2" s="1"/>
  <c r="P1849" i="2"/>
  <c r="G1849" i="2" s="1"/>
  <c r="P1848" i="2"/>
  <c r="G1848" i="2" s="1"/>
  <c r="P1847" i="2"/>
  <c r="G1847" i="2" s="1"/>
  <c r="P1846" i="2"/>
  <c r="G1846" i="2" s="1"/>
  <c r="P1845" i="2"/>
  <c r="G1845" i="2" s="1"/>
  <c r="P1844" i="2"/>
  <c r="G1844" i="2" s="1"/>
  <c r="P1843" i="2"/>
  <c r="G1843" i="2" s="1"/>
  <c r="P1842" i="2"/>
  <c r="G1842" i="2" s="1"/>
  <c r="P1841" i="2"/>
  <c r="G1841" i="2" s="1"/>
  <c r="P1840" i="2"/>
  <c r="G1840" i="2" s="1"/>
  <c r="P1839" i="2"/>
  <c r="G1839" i="2" s="1"/>
  <c r="P1838" i="2"/>
  <c r="G1838" i="2" s="1"/>
  <c r="P1837" i="2"/>
  <c r="G1837" i="2" s="1"/>
  <c r="P1836" i="2"/>
  <c r="G1836" i="2" s="1"/>
  <c r="P1835" i="2"/>
  <c r="G1835" i="2" s="1"/>
  <c r="P1834" i="2"/>
  <c r="G1834" i="2" s="1"/>
  <c r="P1833" i="2"/>
  <c r="G1833" i="2" s="1"/>
  <c r="P1832" i="2"/>
  <c r="G1832" i="2" s="1"/>
  <c r="P1831" i="2"/>
  <c r="G1831" i="2" s="1"/>
  <c r="P1830" i="2"/>
  <c r="G1830" i="2" s="1"/>
  <c r="P1829" i="2"/>
  <c r="G1829" i="2" s="1"/>
  <c r="P1828" i="2"/>
  <c r="G1828" i="2" s="1"/>
  <c r="P1827" i="2"/>
  <c r="G1827" i="2" s="1"/>
  <c r="P1826" i="2"/>
  <c r="G1826" i="2" s="1"/>
  <c r="P1825" i="2"/>
  <c r="G1825" i="2" s="1"/>
  <c r="P1824" i="2"/>
  <c r="G1824" i="2" s="1"/>
  <c r="P1823" i="2"/>
  <c r="G1823" i="2" s="1"/>
  <c r="P1822" i="2"/>
  <c r="G1822" i="2" s="1"/>
  <c r="P1821" i="2"/>
  <c r="G1821" i="2" s="1"/>
  <c r="P1820" i="2"/>
  <c r="G1820" i="2" s="1"/>
  <c r="P1819" i="2"/>
  <c r="G1819" i="2" s="1"/>
  <c r="P1818" i="2"/>
  <c r="G1818" i="2" s="1"/>
  <c r="P1817" i="2"/>
  <c r="G1817" i="2" s="1"/>
  <c r="P1816" i="2"/>
  <c r="G1816" i="2" s="1"/>
  <c r="P1815" i="2"/>
  <c r="G1815" i="2" s="1"/>
  <c r="P1814" i="2"/>
  <c r="G1814" i="2" s="1"/>
  <c r="P1813" i="2"/>
  <c r="G1813" i="2" s="1"/>
  <c r="P1812" i="2"/>
  <c r="G1812" i="2" s="1"/>
  <c r="P1811" i="2"/>
  <c r="G1811" i="2" s="1"/>
  <c r="P1810" i="2"/>
  <c r="G1810" i="2" s="1"/>
  <c r="P1809" i="2"/>
  <c r="G1809" i="2" s="1"/>
  <c r="P1808" i="2"/>
  <c r="G1808" i="2" s="1"/>
  <c r="P1807" i="2"/>
  <c r="G1807" i="2" s="1"/>
  <c r="P1806" i="2"/>
  <c r="G1806" i="2" s="1"/>
  <c r="P1805" i="2"/>
  <c r="G1805" i="2" s="1"/>
  <c r="P1804" i="2"/>
  <c r="G1804" i="2" s="1"/>
  <c r="P1803" i="2"/>
  <c r="G1803" i="2" s="1"/>
  <c r="P1802" i="2"/>
  <c r="G1802" i="2" s="1"/>
  <c r="P1801" i="2"/>
  <c r="G1801" i="2" s="1"/>
  <c r="P1800" i="2"/>
  <c r="G1800" i="2" s="1"/>
  <c r="P1799" i="2"/>
  <c r="G1799" i="2" s="1"/>
  <c r="P1798" i="2"/>
  <c r="G1798" i="2" s="1"/>
  <c r="P1797" i="2"/>
  <c r="G1797" i="2" s="1"/>
  <c r="P1796" i="2"/>
  <c r="G1796" i="2" s="1"/>
  <c r="P1795" i="2"/>
  <c r="G1795" i="2" s="1"/>
  <c r="P1794" i="2"/>
  <c r="G1794" i="2" s="1"/>
  <c r="P1793" i="2"/>
  <c r="G1793" i="2" s="1"/>
  <c r="P1792" i="2"/>
  <c r="G1792" i="2" s="1"/>
  <c r="P1791" i="2"/>
  <c r="G1791" i="2" s="1"/>
  <c r="P1790" i="2"/>
  <c r="G1790" i="2" s="1"/>
  <c r="P1789" i="2"/>
  <c r="G1789" i="2" s="1"/>
  <c r="P1788" i="2"/>
  <c r="G1788" i="2" s="1"/>
  <c r="P1787" i="2"/>
  <c r="G1787" i="2" s="1"/>
  <c r="P1786" i="2"/>
  <c r="G1786" i="2" s="1"/>
  <c r="P1785" i="2"/>
  <c r="G1785" i="2" s="1"/>
  <c r="P1784" i="2"/>
  <c r="G1784" i="2" s="1"/>
  <c r="P1783" i="2"/>
  <c r="G1783" i="2" s="1"/>
  <c r="P1782" i="2"/>
  <c r="G1782" i="2" s="1"/>
  <c r="P1781" i="2"/>
  <c r="G1781" i="2" s="1"/>
  <c r="P1780" i="2"/>
  <c r="G1780" i="2" s="1"/>
  <c r="P1779" i="2"/>
  <c r="G1779" i="2" s="1"/>
  <c r="P1778" i="2"/>
  <c r="G1778" i="2" s="1"/>
  <c r="P1777" i="2"/>
  <c r="G1777" i="2" s="1"/>
  <c r="P1776" i="2"/>
  <c r="G1776" i="2" s="1"/>
  <c r="P1775" i="2"/>
  <c r="G1775" i="2" s="1"/>
  <c r="P1774" i="2"/>
  <c r="G1774" i="2" s="1"/>
  <c r="P1773" i="2"/>
  <c r="G1773" i="2" s="1"/>
  <c r="P1772" i="2"/>
  <c r="G1772" i="2" s="1"/>
  <c r="P1771" i="2"/>
  <c r="G1771" i="2" s="1"/>
  <c r="P1770" i="2"/>
  <c r="G1770" i="2" s="1"/>
  <c r="P1769" i="2"/>
  <c r="G1769" i="2" s="1"/>
  <c r="P1768" i="2"/>
  <c r="G1768" i="2" s="1"/>
  <c r="P1767" i="2"/>
  <c r="G1767" i="2" s="1"/>
  <c r="P1766" i="2"/>
  <c r="G1766" i="2" s="1"/>
  <c r="P1765" i="2"/>
  <c r="G1765" i="2" s="1"/>
  <c r="P1764" i="2"/>
  <c r="G1764" i="2" s="1"/>
  <c r="P1763" i="2"/>
  <c r="G1763" i="2" s="1"/>
  <c r="P1762" i="2"/>
  <c r="G1762" i="2" s="1"/>
  <c r="P1761" i="2"/>
  <c r="G1761" i="2" s="1"/>
  <c r="P1760" i="2"/>
  <c r="G1760" i="2" s="1"/>
  <c r="P1759" i="2"/>
  <c r="G1759" i="2" s="1"/>
  <c r="P1758" i="2"/>
  <c r="G1758" i="2" s="1"/>
  <c r="P1757" i="2"/>
  <c r="G1757" i="2" s="1"/>
  <c r="P1756" i="2"/>
  <c r="G1756" i="2" s="1"/>
  <c r="P1755" i="2"/>
  <c r="G1755" i="2" s="1"/>
  <c r="P1754" i="2"/>
  <c r="G1754" i="2" s="1"/>
  <c r="P1753" i="2"/>
  <c r="G1753" i="2" s="1"/>
  <c r="P1752" i="2"/>
  <c r="G1752" i="2" s="1"/>
  <c r="P1751" i="2"/>
  <c r="G1751" i="2" s="1"/>
  <c r="P1750" i="2"/>
  <c r="G1750" i="2" s="1"/>
  <c r="P1749" i="2"/>
  <c r="G1749" i="2" s="1"/>
  <c r="P1748" i="2"/>
  <c r="G1748" i="2" s="1"/>
  <c r="P1747" i="2"/>
  <c r="G1747" i="2" s="1"/>
  <c r="P1746" i="2"/>
  <c r="G1746" i="2" s="1"/>
  <c r="P1745" i="2"/>
  <c r="G1745" i="2" s="1"/>
  <c r="P1744" i="2"/>
  <c r="G1744" i="2" s="1"/>
  <c r="P1743" i="2"/>
  <c r="G1743" i="2" s="1"/>
  <c r="P1742" i="2"/>
  <c r="G1742" i="2" s="1"/>
  <c r="P1741" i="2"/>
  <c r="G1741" i="2" s="1"/>
  <c r="P1740" i="2"/>
  <c r="G1740" i="2" s="1"/>
  <c r="P1739" i="2"/>
  <c r="G1739" i="2" s="1"/>
  <c r="P1738" i="2"/>
  <c r="G1738" i="2" s="1"/>
  <c r="P1737" i="2"/>
  <c r="G1737" i="2" s="1"/>
  <c r="P1736" i="2"/>
  <c r="G1736" i="2" s="1"/>
  <c r="P1735" i="2"/>
  <c r="G1735" i="2" s="1"/>
  <c r="P1734" i="2"/>
  <c r="G1734" i="2" s="1"/>
  <c r="P1733" i="2"/>
  <c r="G1733" i="2" s="1"/>
  <c r="P1732" i="2"/>
  <c r="G1732" i="2" s="1"/>
  <c r="P1731" i="2"/>
  <c r="G1731" i="2" s="1"/>
  <c r="P1730" i="2"/>
  <c r="G1730" i="2" s="1"/>
  <c r="P1729" i="2"/>
  <c r="G1729" i="2" s="1"/>
  <c r="P1728" i="2"/>
  <c r="G1728" i="2" s="1"/>
  <c r="P1727" i="2"/>
  <c r="G1727" i="2" s="1"/>
  <c r="P1726" i="2"/>
  <c r="G1726" i="2" s="1"/>
  <c r="P1725" i="2"/>
  <c r="G1725" i="2" s="1"/>
  <c r="P1724" i="2"/>
  <c r="G1724" i="2" s="1"/>
  <c r="P1723" i="2"/>
  <c r="G1723" i="2" s="1"/>
  <c r="P1722" i="2"/>
  <c r="G1722" i="2" s="1"/>
  <c r="P1721" i="2"/>
  <c r="G1721" i="2" s="1"/>
  <c r="P1720" i="2"/>
  <c r="G1720" i="2" s="1"/>
  <c r="P1719" i="2"/>
  <c r="G1719" i="2" s="1"/>
  <c r="P1718" i="2"/>
  <c r="G1718" i="2" s="1"/>
  <c r="P1717" i="2"/>
  <c r="G1717" i="2" s="1"/>
  <c r="P1716" i="2"/>
  <c r="G1716" i="2" s="1"/>
  <c r="P1715" i="2"/>
  <c r="G1715" i="2" s="1"/>
  <c r="P1714" i="2"/>
  <c r="G1714" i="2" s="1"/>
  <c r="P1713" i="2"/>
  <c r="G1713" i="2" s="1"/>
  <c r="P1712" i="2"/>
  <c r="G1712" i="2" s="1"/>
  <c r="P1711" i="2"/>
  <c r="G1711" i="2" s="1"/>
  <c r="P1710" i="2"/>
  <c r="G1710" i="2" s="1"/>
  <c r="P1709" i="2"/>
  <c r="G1709" i="2" s="1"/>
  <c r="P1708" i="2"/>
  <c r="G1708" i="2" s="1"/>
  <c r="P1707" i="2"/>
  <c r="G1707" i="2" s="1"/>
  <c r="P1706" i="2"/>
  <c r="G1706" i="2" s="1"/>
  <c r="P1705" i="2"/>
  <c r="G1705" i="2" s="1"/>
  <c r="P1704" i="2"/>
  <c r="G1704" i="2" s="1"/>
  <c r="P1703" i="2"/>
  <c r="G1703" i="2" s="1"/>
  <c r="P1702" i="2"/>
  <c r="G1702" i="2" s="1"/>
  <c r="P1701" i="2"/>
  <c r="G1701" i="2" s="1"/>
  <c r="P1700" i="2"/>
  <c r="G1700" i="2" s="1"/>
  <c r="P1699" i="2"/>
  <c r="G1699" i="2" s="1"/>
  <c r="P1698" i="2"/>
  <c r="G1698" i="2" s="1"/>
  <c r="P1697" i="2"/>
  <c r="G1697" i="2" s="1"/>
  <c r="P1696" i="2"/>
  <c r="G1696" i="2" s="1"/>
  <c r="P1695" i="2"/>
  <c r="G1695" i="2" s="1"/>
  <c r="P1694" i="2"/>
  <c r="G1694" i="2" s="1"/>
  <c r="P1693" i="2"/>
  <c r="G1693" i="2" s="1"/>
  <c r="P1692" i="2"/>
  <c r="G1692" i="2" s="1"/>
  <c r="P1691" i="2"/>
  <c r="G1691" i="2" s="1"/>
  <c r="P1690" i="2"/>
  <c r="G1690" i="2" s="1"/>
  <c r="P1689" i="2"/>
  <c r="G1689" i="2" s="1"/>
  <c r="P1688" i="2"/>
  <c r="G1688" i="2" s="1"/>
  <c r="I2525" i="2"/>
  <c r="I1016" i="2"/>
  <c r="I2148" i="2"/>
  <c r="I2078" i="2"/>
  <c r="P1449" i="2"/>
  <c r="G1449" i="2" s="1"/>
  <c r="P1448" i="2"/>
  <c r="G1448" i="2" s="1"/>
  <c r="P1447" i="2"/>
  <c r="G1447" i="2" s="1"/>
  <c r="P1446" i="2"/>
  <c r="G1446" i="2" s="1"/>
  <c r="P1445" i="2"/>
  <c r="G1445" i="2" s="1"/>
  <c r="P1444" i="2"/>
  <c r="G1444" i="2" s="1"/>
  <c r="P1443" i="2"/>
  <c r="G1443" i="2" s="1"/>
  <c r="P1442" i="2"/>
  <c r="G1442" i="2" s="1"/>
  <c r="P1441" i="2"/>
  <c r="G1441" i="2" s="1"/>
  <c r="P1440" i="2"/>
  <c r="G1440" i="2" s="1"/>
  <c r="P1439" i="2"/>
  <c r="G1439" i="2" s="1"/>
  <c r="P1438" i="2"/>
  <c r="G1438" i="2" s="1"/>
  <c r="P1437" i="2"/>
  <c r="G1437" i="2" s="1"/>
  <c r="P1436" i="2"/>
  <c r="G1436" i="2" s="1"/>
  <c r="P1435" i="2"/>
  <c r="G1435" i="2" s="1"/>
  <c r="P1434" i="2"/>
  <c r="G1434" i="2" s="1"/>
  <c r="P1433" i="2"/>
  <c r="G1433" i="2" s="1"/>
  <c r="P1432" i="2"/>
  <c r="G1432" i="2" s="1"/>
  <c r="P1431" i="2"/>
  <c r="G1431" i="2" s="1"/>
  <c r="P1430" i="2"/>
  <c r="G1430" i="2" s="1"/>
  <c r="P1429" i="2"/>
  <c r="G1429" i="2" s="1"/>
  <c r="P1428" i="2"/>
  <c r="G1428" i="2" s="1"/>
  <c r="P1427" i="2"/>
  <c r="G1427" i="2" s="1"/>
  <c r="P1426" i="2"/>
  <c r="G1426" i="2" s="1"/>
  <c r="P1425" i="2"/>
  <c r="G1425" i="2" s="1"/>
  <c r="P1424" i="2"/>
  <c r="G1424" i="2" s="1"/>
  <c r="P1423" i="2"/>
  <c r="G1423" i="2" s="1"/>
  <c r="P1422" i="2"/>
  <c r="G1422" i="2" s="1"/>
  <c r="P1421" i="2"/>
  <c r="G1421" i="2" s="1"/>
  <c r="P1420" i="2"/>
  <c r="G1420" i="2" s="1"/>
  <c r="P1419" i="2"/>
  <c r="G1419" i="2" s="1"/>
  <c r="P19" i="2"/>
  <c r="G19" i="2" s="1"/>
  <c r="P18" i="2"/>
  <c r="G18" i="2" s="1"/>
  <c r="P17" i="2"/>
  <c r="G17" i="2" s="1"/>
  <c r="P16" i="2"/>
  <c r="G16" i="2" s="1"/>
  <c r="P15" i="2"/>
  <c r="G15" i="2" s="1"/>
  <c r="I1798" i="2" l="1"/>
  <c r="R10" i="8"/>
  <c r="L10" i="8" s="1"/>
  <c r="R9" i="8"/>
  <c r="L9" i="8" s="1"/>
  <c r="R8" i="8"/>
  <c r="L8" i="8" s="1"/>
  <c r="R7" i="8"/>
  <c r="L7" i="8" s="1"/>
  <c r="R6" i="8"/>
  <c r="L6" i="8" s="1"/>
  <c r="R5" i="8"/>
  <c r="L5" i="8" s="1"/>
  <c r="R4" i="8"/>
  <c r="L4" i="8" s="1"/>
  <c r="R3" i="8"/>
  <c r="L3" i="8" s="1"/>
  <c r="R2" i="8"/>
  <c r="L2" i="8" s="1"/>
  <c r="H10" i="8"/>
  <c r="G10" i="8"/>
  <c r="H9" i="8"/>
  <c r="G9" i="8"/>
  <c r="H8" i="8"/>
  <c r="G8" i="8"/>
  <c r="H7" i="8"/>
  <c r="G7" i="8"/>
  <c r="H6" i="8"/>
  <c r="G6" i="8"/>
  <c r="H5" i="8"/>
  <c r="G5" i="8"/>
  <c r="H4" i="8"/>
  <c r="G4" i="8"/>
  <c r="H3" i="8"/>
  <c r="G3" i="8"/>
  <c r="H2" i="8"/>
  <c r="G2" i="8"/>
  <c r="I2755" i="2"/>
  <c r="I2754" i="2"/>
  <c r="I2753" i="2"/>
  <c r="I2752" i="2"/>
  <c r="I2751" i="2"/>
  <c r="I2750" i="2"/>
  <c r="I2749" i="2"/>
  <c r="I2748" i="2"/>
  <c r="I2747" i="2"/>
  <c r="I2746" i="2"/>
  <c r="I2745" i="2"/>
  <c r="I2744" i="2"/>
  <c r="I2743" i="2"/>
  <c r="I2742" i="2"/>
  <c r="I2741" i="2"/>
  <c r="I2740" i="2"/>
  <c r="I2739" i="2"/>
  <c r="I2738" i="2"/>
  <c r="I2737" i="2"/>
  <c r="I2736" i="2"/>
  <c r="I2735" i="2"/>
  <c r="I2734" i="2"/>
  <c r="I2733" i="2"/>
  <c r="I2732" i="2"/>
  <c r="I2731" i="2"/>
  <c r="I2730" i="2"/>
  <c r="I2729" i="2"/>
  <c r="I2728" i="2"/>
  <c r="I2727" i="2"/>
  <c r="I2726" i="2"/>
  <c r="I2725" i="2"/>
  <c r="I2724" i="2"/>
  <c r="I2722" i="2"/>
  <c r="I2721" i="2"/>
  <c r="I2720" i="2"/>
  <c r="I2719" i="2"/>
  <c r="I2718" i="2"/>
  <c r="I2717" i="2"/>
  <c r="I2716" i="2"/>
  <c r="I2715" i="2"/>
  <c r="I2714" i="2"/>
  <c r="I2713" i="2"/>
  <c r="I2712" i="2"/>
  <c r="I2711" i="2"/>
  <c r="I2710" i="2"/>
  <c r="I2709" i="2"/>
  <c r="I2708" i="2"/>
  <c r="I2707" i="2"/>
  <c r="I2706" i="2"/>
  <c r="I2705" i="2"/>
  <c r="I2704" i="2"/>
  <c r="I2703" i="2"/>
  <c r="I2702" i="2"/>
  <c r="I2701" i="2"/>
  <c r="I2700" i="2"/>
  <c r="I2699" i="2"/>
  <c r="I2698" i="2"/>
  <c r="I2697" i="2"/>
  <c r="I2696" i="2"/>
  <c r="I2695" i="2"/>
  <c r="I2694" i="2"/>
  <c r="I2693" i="2"/>
  <c r="I2692" i="2"/>
  <c r="I2691" i="2"/>
  <c r="I2690" i="2"/>
  <c r="I2689" i="2"/>
  <c r="I2688" i="2"/>
  <c r="I2687" i="2"/>
  <c r="I2686" i="2"/>
  <c r="I2685" i="2"/>
  <c r="I2684" i="2"/>
  <c r="I2683" i="2"/>
  <c r="I2682" i="2"/>
  <c r="I2681" i="2"/>
  <c r="I2680" i="2"/>
  <c r="I2679" i="2"/>
  <c r="I2678" i="2"/>
  <c r="I2677" i="2"/>
  <c r="I2676" i="2"/>
  <c r="I2675" i="2"/>
  <c r="I2674" i="2"/>
  <c r="I2673" i="2"/>
  <c r="I2672" i="2"/>
  <c r="I2671" i="2"/>
  <c r="I2670" i="2"/>
  <c r="I2669" i="2"/>
  <c r="I2668" i="2"/>
  <c r="I2667" i="2"/>
  <c r="I2666" i="2"/>
  <c r="I2665" i="2"/>
  <c r="I2664" i="2"/>
  <c r="I2663" i="2"/>
  <c r="I2662" i="2"/>
  <c r="I2661" i="2"/>
  <c r="I2660" i="2"/>
  <c r="I2659" i="2"/>
  <c r="I2658" i="2"/>
  <c r="I2657" i="2"/>
  <c r="I2656" i="2"/>
  <c r="I2655" i="2"/>
  <c r="I2654" i="2"/>
  <c r="I2653" i="2"/>
  <c r="I2652" i="2"/>
  <c r="I2651" i="2"/>
  <c r="I2650" i="2"/>
  <c r="I2649" i="2"/>
  <c r="I2648" i="2"/>
  <c r="I2647" i="2"/>
  <c r="I2646" i="2"/>
  <c r="I2645" i="2"/>
  <c r="I2644" i="2"/>
  <c r="I2643" i="2"/>
  <c r="I2642" i="2"/>
  <c r="I2641" i="2"/>
  <c r="I2640" i="2"/>
  <c r="I2639" i="2"/>
  <c r="I2638" i="2"/>
  <c r="I2637" i="2"/>
  <c r="I2636" i="2"/>
  <c r="I2635" i="2"/>
  <c r="I2634" i="2"/>
  <c r="I2633" i="2"/>
  <c r="I2632" i="2"/>
  <c r="I2631" i="2"/>
  <c r="I2630" i="2"/>
  <c r="I2629" i="2"/>
  <c r="I2628" i="2"/>
  <c r="I2627" i="2"/>
  <c r="I2626" i="2"/>
  <c r="I2625" i="2"/>
  <c r="I2624" i="2"/>
  <c r="I2623" i="2"/>
  <c r="I2622" i="2"/>
  <c r="I2621" i="2"/>
  <c r="I2620" i="2"/>
  <c r="I2619" i="2"/>
  <c r="I2618" i="2"/>
  <c r="I2617" i="2"/>
  <c r="I2616" i="2"/>
  <c r="I2615" i="2"/>
  <c r="I2614" i="2"/>
  <c r="I2613" i="2"/>
  <c r="I2612" i="2"/>
  <c r="I2611" i="2"/>
  <c r="I2610" i="2"/>
  <c r="I2609" i="2"/>
  <c r="I2608" i="2"/>
  <c r="I2607" i="2"/>
  <c r="I2606" i="2"/>
  <c r="I2605" i="2"/>
  <c r="I2604" i="2"/>
  <c r="I2603" i="2"/>
  <c r="I2602" i="2"/>
  <c r="I2601" i="2"/>
  <c r="I2600" i="2"/>
  <c r="I2599" i="2"/>
  <c r="I2598" i="2"/>
  <c r="I2597" i="2"/>
  <c r="I2596" i="2"/>
  <c r="I2595" i="2"/>
  <c r="I2594" i="2"/>
  <c r="I2593" i="2"/>
  <c r="I2592" i="2"/>
  <c r="I2591" i="2"/>
  <c r="I2590" i="2"/>
  <c r="I2589" i="2"/>
  <c r="I2588" i="2"/>
  <c r="I2587" i="2"/>
  <c r="I2586" i="2"/>
  <c r="I2585" i="2"/>
  <c r="I2584" i="2"/>
  <c r="I2583" i="2"/>
  <c r="I2582" i="2"/>
  <c r="I2581" i="2"/>
  <c r="I2580" i="2"/>
  <c r="I2579" i="2"/>
  <c r="I2578" i="2"/>
  <c r="I2577" i="2"/>
  <c r="I2576" i="2"/>
  <c r="I2575" i="2"/>
  <c r="I2574" i="2"/>
  <c r="I2573" i="2"/>
  <c r="I2572" i="2"/>
  <c r="I2571" i="2"/>
  <c r="I2570" i="2"/>
  <c r="I2569" i="2"/>
  <c r="I2568" i="2"/>
  <c r="I2567" i="2"/>
  <c r="I2566" i="2"/>
  <c r="I2565" i="2"/>
  <c r="I2564" i="2"/>
  <c r="I2563" i="2"/>
  <c r="I2562" i="2"/>
  <c r="I2561" i="2"/>
  <c r="I2560" i="2"/>
  <c r="I2559" i="2"/>
  <c r="I2558" i="2"/>
  <c r="I2557" i="2"/>
  <c r="I2556" i="2"/>
  <c r="I2555" i="2"/>
  <c r="I2554" i="2"/>
  <c r="I2553" i="2"/>
  <c r="I2552" i="2"/>
  <c r="I2551" i="2"/>
  <c r="I2550" i="2"/>
  <c r="I2549" i="2"/>
  <c r="I2548" i="2"/>
  <c r="I2547" i="2"/>
  <c r="I2546" i="2"/>
  <c r="I2545" i="2"/>
  <c r="I2544" i="2"/>
  <c r="I2543" i="2"/>
  <c r="I2542" i="2"/>
  <c r="I2541" i="2"/>
  <c r="I2540" i="2"/>
  <c r="I2539" i="2"/>
  <c r="I2538" i="2"/>
  <c r="I2537" i="2"/>
  <c r="I2536" i="2"/>
  <c r="I2535" i="2"/>
  <c r="I2534" i="2"/>
  <c r="I2533" i="2"/>
  <c r="I2532" i="2"/>
  <c r="I2531" i="2"/>
  <c r="I2530" i="2"/>
  <c r="I2529" i="2"/>
  <c r="I2528" i="2"/>
  <c r="I2527" i="2"/>
  <c r="I2526" i="2"/>
  <c r="I2524" i="2"/>
  <c r="I2523" i="2"/>
  <c r="I2522" i="2"/>
  <c r="I2521" i="2"/>
  <c r="I2520" i="2"/>
  <c r="I2519" i="2"/>
  <c r="I2518" i="2"/>
  <c r="I2517" i="2"/>
  <c r="I2516" i="2"/>
  <c r="I2515" i="2"/>
  <c r="I2514" i="2"/>
  <c r="I2513" i="2"/>
  <c r="I2512" i="2"/>
  <c r="I2511" i="2"/>
  <c r="I2510" i="2"/>
  <c r="I2509" i="2"/>
  <c r="I2508" i="2"/>
  <c r="I2507" i="2"/>
  <c r="I2506" i="2"/>
  <c r="I2505" i="2"/>
  <c r="I2504" i="2"/>
  <c r="I2503" i="2"/>
  <c r="I2502" i="2"/>
  <c r="I2501" i="2"/>
  <c r="I2500" i="2"/>
  <c r="I2499" i="2"/>
  <c r="I2498" i="2"/>
  <c r="I2497" i="2"/>
  <c r="I2496" i="2"/>
  <c r="I2495" i="2"/>
  <c r="I2494" i="2"/>
  <c r="I2493" i="2"/>
  <c r="I2492" i="2"/>
  <c r="I2491" i="2"/>
  <c r="I2490" i="2"/>
  <c r="I2489" i="2"/>
  <c r="I2488" i="2"/>
  <c r="I2487" i="2"/>
  <c r="I2486" i="2"/>
  <c r="I2485" i="2"/>
  <c r="I2484" i="2"/>
  <c r="I2483" i="2"/>
  <c r="I2482" i="2"/>
  <c r="I2481" i="2"/>
  <c r="I2480" i="2"/>
  <c r="I2479" i="2"/>
  <c r="I2478" i="2"/>
  <c r="I2477" i="2"/>
  <c r="I2476" i="2"/>
  <c r="I2475" i="2"/>
  <c r="I2474" i="2"/>
  <c r="I2473" i="2"/>
  <c r="I2472" i="2"/>
  <c r="I2471" i="2"/>
  <c r="I2470" i="2"/>
  <c r="I2469" i="2"/>
  <c r="I2468" i="2"/>
  <c r="I2467" i="2"/>
  <c r="I2466" i="2"/>
  <c r="I2465" i="2"/>
  <c r="I2464" i="2"/>
  <c r="I2463" i="2"/>
  <c r="I2462" i="2"/>
  <c r="I2461" i="2"/>
  <c r="I2460" i="2"/>
  <c r="I2459" i="2"/>
  <c r="I2458" i="2"/>
  <c r="I2457" i="2"/>
  <c r="I2456" i="2"/>
  <c r="I2455" i="2"/>
  <c r="I2454" i="2"/>
  <c r="I2453" i="2"/>
  <c r="I2452" i="2"/>
  <c r="I2451" i="2"/>
  <c r="I2450" i="2"/>
  <c r="I2449" i="2"/>
  <c r="I2448" i="2"/>
  <c r="I2447" i="2"/>
  <c r="I2446" i="2"/>
  <c r="I2445" i="2"/>
  <c r="I2444" i="2"/>
  <c r="I2443" i="2"/>
  <c r="I2442" i="2"/>
  <c r="I2441" i="2"/>
  <c r="I2440" i="2"/>
  <c r="I2439" i="2"/>
  <c r="I2438" i="2"/>
  <c r="I2437" i="2"/>
  <c r="I2436" i="2"/>
  <c r="I2435" i="2"/>
  <c r="I2434" i="2"/>
  <c r="I2433" i="2"/>
  <c r="I2432" i="2"/>
  <c r="I2431" i="2"/>
  <c r="I2430" i="2"/>
  <c r="I2429" i="2"/>
  <c r="I2428" i="2"/>
  <c r="I2427" i="2"/>
  <c r="I2426" i="2"/>
  <c r="I2425" i="2"/>
  <c r="I2424" i="2"/>
  <c r="I2423" i="2"/>
  <c r="I2422" i="2"/>
  <c r="I2421" i="2"/>
  <c r="I2420" i="2"/>
  <c r="I2419" i="2"/>
  <c r="I2418" i="2"/>
  <c r="I2417" i="2"/>
  <c r="I2416" i="2"/>
  <c r="I2415" i="2"/>
  <c r="I2414" i="2"/>
  <c r="I2413" i="2"/>
  <c r="I2412" i="2"/>
  <c r="I2411" i="2"/>
  <c r="I2410" i="2"/>
  <c r="I2409" i="2"/>
  <c r="I2408" i="2"/>
  <c r="I2407" i="2"/>
  <c r="I2406" i="2"/>
  <c r="I2405" i="2"/>
  <c r="I2404" i="2"/>
  <c r="I2403" i="2"/>
  <c r="I2402" i="2"/>
  <c r="I2401" i="2"/>
  <c r="I2400" i="2"/>
  <c r="I2399" i="2"/>
  <c r="I2398" i="2"/>
  <c r="I2397" i="2"/>
  <c r="I2396" i="2"/>
  <c r="I2395" i="2"/>
  <c r="I2394" i="2"/>
  <c r="I2393" i="2"/>
  <c r="I2392" i="2"/>
  <c r="I2391" i="2"/>
  <c r="I2390" i="2"/>
  <c r="I2389" i="2"/>
  <c r="I2388" i="2"/>
  <c r="I2387" i="2"/>
  <c r="I2386" i="2"/>
  <c r="I2385" i="2"/>
  <c r="I2384" i="2"/>
  <c r="I2383" i="2"/>
  <c r="I2382" i="2"/>
  <c r="I2381" i="2"/>
  <c r="I2380" i="2"/>
  <c r="I2379" i="2"/>
  <c r="I2378" i="2"/>
  <c r="I2377" i="2"/>
  <c r="I2376" i="2"/>
  <c r="I2375" i="2"/>
  <c r="I2374" i="2"/>
  <c r="I2373" i="2"/>
  <c r="I2372" i="2"/>
  <c r="I2371" i="2"/>
  <c r="I2370" i="2"/>
  <c r="I2369" i="2"/>
  <c r="I2368" i="2"/>
  <c r="I2367" i="2"/>
  <c r="I2366" i="2"/>
  <c r="I2365" i="2"/>
  <c r="I2364" i="2"/>
  <c r="I2363" i="2"/>
  <c r="I2362" i="2"/>
  <c r="I2361" i="2"/>
  <c r="I2360" i="2"/>
  <c r="I2359" i="2"/>
  <c r="I2358" i="2"/>
  <c r="I2357" i="2"/>
  <c r="I2356" i="2"/>
  <c r="I2355" i="2"/>
  <c r="I2354" i="2"/>
  <c r="I2353" i="2"/>
  <c r="I2352" i="2"/>
  <c r="I2351" i="2"/>
  <c r="I2350" i="2"/>
  <c r="I2349" i="2"/>
  <c r="I2348" i="2"/>
  <c r="I2347" i="2"/>
  <c r="I2346" i="2"/>
  <c r="I2345" i="2"/>
  <c r="I2344" i="2"/>
  <c r="I2343" i="2"/>
  <c r="I2342" i="2"/>
  <c r="I2341" i="2"/>
  <c r="I2340" i="2"/>
  <c r="I2339" i="2"/>
  <c r="I2338" i="2"/>
  <c r="I2337" i="2"/>
  <c r="I2336" i="2"/>
  <c r="I2335" i="2"/>
  <c r="I2333" i="2"/>
  <c r="I2332" i="2"/>
  <c r="I2331" i="2"/>
  <c r="I2330" i="2"/>
  <c r="I2329" i="2"/>
  <c r="I2328" i="2"/>
  <c r="I2327" i="2"/>
  <c r="I2326" i="2"/>
  <c r="I2325" i="2"/>
  <c r="I2324" i="2"/>
  <c r="I2323" i="2"/>
  <c r="I2322" i="2"/>
  <c r="I2321" i="2"/>
  <c r="I2320" i="2"/>
  <c r="I2319" i="2"/>
  <c r="I2318" i="2"/>
  <c r="I2317" i="2"/>
  <c r="I2316" i="2"/>
  <c r="I2315" i="2"/>
  <c r="I2314" i="2"/>
  <c r="I2313" i="2"/>
  <c r="I2312" i="2"/>
  <c r="I2311" i="2"/>
  <c r="I2310" i="2"/>
  <c r="I2309" i="2"/>
  <c r="I2308" i="2"/>
  <c r="I2307" i="2"/>
  <c r="I2306" i="2"/>
  <c r="I2305" i="2"/>
  <c r="I2304" i="2"/>
  <c r="I2303" i="2"/>
  <c r="I2302" i="2"/>
  <c r="I2301" i="2"/>
  <c r="I2300" i="2"/>
  <c r="I2299" i="2"/>
  <c r="I2298" i="2"/>
  <c r="I2297" i="2"/>
  <c r="I2296" i="2"/>
  <c r="I2294" i="2"/>
  <c r="I2293" i="2"/>
  <c r="I2292" i="2"/>
  <c r="I2291" i="2"/>
  <c r="I2290" i="2"/>
  <c r="I2289" i="2"/>
  <c r="I2288" i="2"/>
  <c r="I2287" i="2"/>
  <c r="I2286" i="2"/>
  <c r="I2285" i="2"/>
  <c r="I2284" i="2"/>
  <c r="I2283" i="2"/>
  <c r="I2282" i="2"/>
  <c r="I2281" i="2"/>
  <c r="I2280" i="2"/>
  <c r="I2279" i="2"/>
  <c r="I2278" i="2"/>
  <c r="I2277" i="2"/>
  <c r="I2276" i="2"/>
  <c r="I2275" i="2"/>
  <c r="I2274" i="2"/>
  <c r="I2273" i="2"/>
  <c r="I2272" i="2"/>
  <c r="I2271" i="2"/>
  <c r="I2270" i="2"/>
  <c r="I2269" i="2"/>
  <c r="I2268" i="2"/>
  <c r="I2266" i="2"/>
  <c r="I2265" i="2"/>
  <c r="I2264" i="2"/>
  <c r="I2263" i="2"/>
  <c r="I2262" i="2"/>
  <c r="I2261" i="2"/>
  <c r="I2260" i="2"/>
  <c r="I2259" i="2"/>
  <c r="I2258" i="2"/>
  <c r="I2257" i="2"/>
  <c r="I2256" i="2"/>
  <c r="I2255" i="2"/>
  <c r="I2254" i="2"/>
  <c r="I2253" i="2"/>
  <c r="I2252" i="2"/>
  <c r="I2251" i="2"/>
  <c r="I2250" i="2"/>
  <c r="I2249" i="2"/>
  <c r="I2248" i="2"/>
  <c r="I2247" i="2"/>
  <c r="I2246" i="2"/>
  <c r="I2245" i="2"/>
  <c r="I2244" i="2"/>
  <c r="I2243" i="2"/>
  <c r="I2242" i="2"/>
  <c r="I2241" i="2"/>
  <c r="I2240" i="2"/>
  <c r="I2239" i="2"/>
  <c r="I2238" i="2"/>
  <c r="I2237" i="2"/>
  <c r="I2236" i="2"/>
  <c r="I2235" i="2"/>
  <c r="I2234" i="2"/>
  <c r="I2233" i="2"/>
  <c r="I2232" i="2"/>
  <c r="I2231" i="2"/>
  <c r="I2230" i="2"/>
  <c r="I2229" i="2"/>
  <c r="I2228" i="2"/>
  <c r="I2227" i="2"/>
  <c r="I2226" i="2"/>
  <c r="I2225" i="2"/>
  <c r="I2224" i="2"/>
  <c r="I2223" i="2"/>
  <c r="I2222" i="2"/>
  <c r="I2221" i="2"/>
  <c r="I2220" i="2"/>
  <c r="I2219" i="2"/>
  <c r="I2218" i="2"/>
  <c r="I2217" i="2"/>
  <c r="I2216" i="2"/>
  <c r="I2215" i="2"/>
  <c r="I2214" i="2"/>
  <c r="I2213" i="2"/>
  <c r="I2212" i="2"/>
  <c r="I2211" i="2"/>
  <c r="I2210" i="2"/>
  <c r="I2209" i="2"/>
  <c r="I2208" i="2"/>
  <c r="I2207" i="2"/>
  <c r="I2206" i="2"/>
  <c r="I2205" i="2"/>
  <c r="I2204" i="2"/>
  <c r="I2203" i="2"/>
  <c r="I2202" i="2"/>
  <c r="I2201" i="2"/>
  <c r="I2200" i="2"/>
  <c r="I2199" i="2"/>
  <c r="I2198" i="2"/>
  <c r="I2197" i="2"/>
  <c r="I2196" i="2"/>
  <c r="I2195" i="2"/>
  <c r="I2194" i="2"/>
  <c r="I2193" i="2"/>
  <c r="I2192" i="2"/>
  <c r="I2191" i="2"/>
  <c r="I2190" i="2"/>
  <c r="I2189" i="2"/>
  <c r="I2188" i="2"/>
  <c r="I2187" i="2"/>
  <c r="I2186" i="2"/>
  <c r="I2185" i="2"/>
  <c r="I2184" i="2"/>
  <c r="I2183" i="2"/>
  <c r="I2182" i="2"/>
  <c r="I2181" i="2"/>
  <c r="I2180" i="2"/>
  <c r="I2179" i="2"/>
  <c r="I2178" i="2"/>
  <c r="I2177" i="2"/>
  <c r="I2176" i="2"/>
  <c r="I2175" i="2"/>
  <c r="I2174" i="2"/>
  <c r="I2173" i="2"/>
  <c r="I2172" i="2"/>
  <c r="I2171" i="2"/>
  <c r="I2170" i="2"/>
  <c r="I2169" i="2"/>
  <c r="I2168" i="2"/>
  <c r="I2167" i="2"/>
  <c r="I2166" i="2"/>
  <c r="I2165" i="2"/>
  <c r="I2164" i="2"/>
  <c r="I2163" i="2"/>
  <c r="I2162" i="2"/>
  <c r="I2161" i="2"/>
  <c r="I2160" i="2"/>
  <c r="I2159" i="2"/>
  <c r="I2158" i="2"/>
  <c r="I2157" i="2"/>
  <c r="I2156" i="2"/>
  <c r="I2155" i="2"/>
  <c r="I2154" i="2"/>
  <c r="I2153" i="2"/>
  <c r="I2152" i="2"/>
  <c r="I2151" i="2"/>
  <c r="I2150" i="2"/>
  <c r="I2149" i="2"/>
  <c r="I2147" i="2"/>
  <c r="I2146" i="2"/>
  <c r="I2145" i="2"/>
  <c r="I2144" i="2"/>
  <c r="I2143" i="2"/>
  <c r="I2142" i="2"/>
  <c r="I2141" i="2"/>
  <c r="I2140" i="2"/>
  <c r="I2139" i="2"/>
  <c r="I2138" i="2"/>
  <c r="I2137" i="2"/>
  <c r="I2136" i="2"/>
  <c r="I2135" i="2"/>
  <c r="I2134" i="2"/>
  <c r="I2133" i="2"/>
  <c r="I2132" i="2"/>
  <c r="I2130" i="2"/>
  <c r="I2129" i="2"/>
  <c r="I2128" i="2"/>
  <c r="I2127" i="2"/>
  <c r="I2126" i="2"/>
  <c r="I2125" i="2"/>
  <c r="I2124" i="2"/>
  <c r="I2123" i="2"/>
  <c r="I2122" i="2"/>
  <c r="I2121" i="2"/>
  <c r="I2120" i="2"/>
  <c r="I2119" i="2"/>
  <c r="I2118" i="2"/>
  <c r="I2117" i="2"/>
  <c r="I2116" i="2"/>
  <c r="I2115" i="2"/>
  <c r="I2114" i="2"/>
  <c r="I2113" i="2"/>
  <c r="I2112" i="2"/>
  <c r="I2111" i="2"/>
  <c r="I2110" i="2"/>
  <c r="I2109" i="2"/>
  <c r="I2108" i="2"/>
  <c r="I2107" i="2"/>
  <c r="I2106" i="2"/>
  <c r="I2105" i="2"/>
  <c r="I2104" i="2"/>
  <c r="I2103" i="2"/>
  <c r="I2102" i="2"/>
  <c r="I2101" i="2"/>
  <c r="I2100" i="2"/>
  <c r="I2099" i="2"/>
  <c r="I2098" i="2"/>
  <c r="I2097" i="2"/>
  <c r="I2096" i="2"/>
  <c r="I2095" i="2"/>
  <c r="I2094" i="2"/>
  <c r="I2093" i="2"/>
  <c r="I2092" i="2"/>
  <c r="I2091" i="2"/>
  <c r="I2090" i="2"/>
  <c r="I2089" i="2"/>
  <c r="I2088" i="2"/>
  <c r="I2087" i="2"/>
  <c r="I2086" i="2"/>
  <c r="I2085" i="2"/>
  <c r="I2084" i="2"/>
  <c r="I2083" i="2"/>
  <c r="I2082" i="2"/>
  <c r="I2081" i="2"/>
  <c r="I2080" i="2"/>
  <c r="I2079" i="2"/>
  <c r="I2077" i="2"/>
  <c r="I2076" i="2"/>
  <c r="I2075" i="2"/>
  <c r="I2074" i="2"/>
  <c r="I2073" i="2"/>
  <c r="I2072" i="2"/>
  <c r="I2071" i="2"/>
  <c r="I2070" i="2"/>
  <c r="I2069" i="2"/>
  <c r="I2068" i="2"/>
  <c r="I2067" i="2"/>
  <c r="I2066" i="2"/>
  <c r="I2065" i="2"/>
  <c r="I2064" i="2"/>
  <c r="I2063" i="2"/>
  <c r="I2062" i="2"/>
  <c r="I2061" i="2"/>
  <c r="I2060" i="2"/>
  <c r="I2059" i="2"/>
  <c r="I2058" i="2"/>
  <c r="I2057" i="2"/>
  <c r="I2056" i="2"/>
  <c r="I2055" i="2"/>
  <c r="I2054" i="2"/>
  <c r="I2053" i="2"/>
  <c r="I2052" i="2"/>
  <c r="I2051" i="2"/>
  <c r="I2050" i="2"/>
  <c r="I2049" i="2"/>
  <c r="I2048" i="2"/>
  <c r="I2047" i="2"/>
  <c r="I2046" i="2"/>
  <c r="I2045" i="2"/>
  <c r="I2044" i="2"/>
  <c r="I2043" i="2"/>
  <c r="I2042" i="2"/>
  <c r="I2041" i="2"/>
  <c r="I2040" i="2"/>
  <c r="I2039" i="2"/>
  <c r="I2038" i="2"/>
  <c r="I2037" i="2"/>
  <c r="I2036" i="2"/>
  <c r="I2035" i="2"/>
  <c r="I2034" i="2"/>
  <c r="I2033" i="2"/>
  <c r="I2032" i="2"/>
  <c r="I2031" i="2"/>
  <c r="I2030" i="2"/>
  <c r="I2029" i="2"/>
  <c r="I2028" i="2"/>
  <c r="I2027" i="2"/>
  <c r="I2026" i="2"/>
  <c r="I2025" i="2"/>
  <c r="I2024" i="2"/>
  <c r="I2023" i="2"/>
  <c r="I2022" i="2"/>
  <c r="I2021" i="2"/>
  <c r="I2020" i="2"/>
  <c r="I2019" i="2"/>
  <c r="I2018" i="2"/>
  <c r="I2017" i="2"/>
  <c r="I2016" i="2"/>
  <c r="I2015" i="2"/>
  <c r="I2014" i="2"/>
  <c r="I2013" i="2"/>
  <c r="I2012" i="2"/>
  <c r="I2011" i="2"/>
  <c r="I2010" i="2"/>
  <c r="I2009" i="2"/>
  <c r="I2008" i="2"/>
  <c r="I2007" i="2"/>
  <c r="I2006" i="2"/>
  <c r="I2005" i="2"/>
  <c r="I2004" i="2"/>
  <c r="I2003" i="2"/>
  <c r="I2002" i="2"/>
  <c r="I2001" i="2"/>
  <c r="I2000" i="2"/>
  <c r="I1999" i="2"/>
  <c r="I1998" i="2"/>
  <c r="I1997" i="2"/>
  <c r="I1996" i="2"/>
  <c r="I1995" i="2"/>
  <c r="I1994" i="2"/>
  <c r="I1993" i="2"/>
  <c r="I1992" i="2"/>
  <c r="I1991" i="2"/>
  <c r="I1990" i="2"/>
  <c r="I1989" i="2"/>
  <c r="I1988" i="2"/>
  <c r="I1987" i="2"/>
  <c r="I1986" i="2"/>
  <c r="I1985" i="2"/>
  <c r="I1984" i="2"/>
  <c r="I1983" i="2"/>
  <c r="I1982" i="2"/>
  <c r="I1981" i="2"/>
  <c r="I1980" i="2"/>
  <c r="I1979" i="2"/>
  <c r="I1978" i="2"/>
  <c r="I1977" i="2"/>
  <c r="I1976" i="2"/>
  <c r="I1975" i="2"/>
  <c r="I1974" i="2"/>
  <c r="I1973" i="2"/>
  <c r="I1972" i="2"/>
  <c r="I1971" i="2"/>
  <c r="I1970" i="2"/>
  <c r="I1969" i="2"/>
  <c r="I1968" i="2"/>
  <c r="I1967" i="2"/>
  <c r="I1966" i="2"/>
  <c r="I1965" i="2"/>
  <c r="I1964" i="2"/>
  <c r="I1963" i="2"/>
  <c r="I1962" i="2"/>
  <c r="I1961" i="2"/>
  <c r="I1960" i="2"/>
  <c r="I1959" i="2"/>
  <c r="I1958" i="2"/>
  <c r="I1957" i="2"/>
  <c r="I1955" i="2"/>
  <c r="I1954" i="2"/>
  <c r="I1953" i="2"/>
  <c r="I1952" i="2"/>
  <c r="I1951" i="2"/>
  <c r="I1950" i="2"/>
  <c r="I1949" i="2"/>
  <c r="I1948" i="2"/>
  <c r="I1947" i="2"/>
  <c r="I1946" i="2"/>
  <c r="I1945" i="2"/>
  <c r="I1944" i="2"/>
  <c r="I1943" i="2"/>
  <c r="I1942" i="2"/>
  <c r="I1941" i="2"/>
  <c r="I1940" i="2"/>
  <c r="I1939" i="2"/>
  <c r="I1938" i="2"/>
  <c r="I1937" i="2"/>
  <c r="I1936" i="2"/>
  <c r="I1935" i="2"/>
  <c r="I1934" i="2"/>
  <c r="I1933" i="2"/>
  <c r="I1932" i="2"/>
  <c r="I1931" i="2"/>
  <c r="I1930" i="2"/>
  <c r="I1929" i="2"/>
  <c r="I1928" i="2"/>
  <c r="I1927" i="2"/>
  <c r="I1926" i="2"/>
  <c r="I1925" i="2"/>
  <c r="I1924" i="2"/>
  <c r="I1923" i="2"/>
  <c r="I1922" i="2"/>
  <c r="I1921" i="2"/>
  <c r="I1920" i="2"/>
  <c r="I1919" i="2"/>
  <c r="I1918" i="2"/>
  <c r="I1917" i="2"/>
  <c r="I1916" i="2"/>
  <c r="I1915" i="2"/>
  <c r="I1914" i="2"/>
  <c r="I1913" i="2"/>
  <c r="I1912" i="2"/>
  <c r="I1911" i="2"/>
  <c r="I1910" i="2"/>
  <c r="I1909" i="2"/>
  <c r="I1908" i="2"/>
  <c r="I1907" i="2"/>
  <c r="I1906" i="2"/>
  <c r="I1905" i="2"/>
  <c r="I1904" i="2"/>
  <c r="I1903" i="2"/>
  <c r="I1902" i="2"/>
  <c r="I1901" i="2"/>
  <c r="I1900" i="2"/>
  <c r="I1899" i="2"/>
  <c r="I1898" i="2"/>
  <c r="I1897" i="2"/>
  <c r="I1896" i="2"/>
  <c r="I1895" i="2"/>
  <c r="I1894" i="2"/>
  <c r="I1893" i="2"/>
  <c r="I1892" i="2"/>
  <c r="I1891" i="2"/>
  <c r="I1890" i="2"/>
  <c r="I1889" i="2"/>
  <c r="I1888" i="2"/>
  <c r="I1887" i="2"/>
  <c r="I1886" i="2"/>
  <c r="I1885" i="2"/>
  <c r="I1884" i="2"/>
  <c r="I1883" i="2"/>
  <c r="I1882" i="2"/>
  <c r="I1881" i="2"/>
  <c r="I1880" i="2"/>
  <c r="I1879" i="2"/>
  <c r="I1878" i="2"/>
  <c r="I1877" i="2"/>
  <c r="I1876" i="2"/>
  <c r="I1875" i="2"/>
  <c r="I1874" i="2"/>
  <c r="I1873" i="2"/>
  <c r="I1872" i="2"/>
  <c r="I1871" i="2"/>
  <c r="I1870" i="2"/>
  <c r="I1869" i="2"/>
  <c r="I1868" i="2"/>
  <c r="I1867" i="2"/>
  <c r="I1866" i="2"/>
  <c r="I1865" i="2"/>
  <c r="I1864" i="2"/>
  <c r="I1863" i="2"/>
  <c r="I1862" i="2"/>
  <c r="I1861" i="2"/>
  <c r="I1858" i="2"/>
  <c r="I1857" i="2"/>
  <c r="I1856" i="2"/>
  <c r="I1855" i="2"/>
  <c r="I1854" i="2"/>
  <c r="I1853" i="2"/>
  <c r="I1852" i="2"/>
  <c r="I1851" i="2"/>
  <c r="I1850" i="2"/>
  <c r="I1849" i="2"/>
  <c r="I1848" i="2"/>
  <c r="I1847" i="2"/>
  <c r="I1846" i="2"/>
  <c r="I1845" i="2"/>
  <c r="I1844" i="2"/>
  <c r="I1843" i="2"/>
  <c r="I1842" i="2"/>
  <c r="I1841" i="2"/>
  <c r="I1840" i="2"/>
  <c r="I1839" i="2"/>
  <c r="I1838" i="2"/>
  <c r="I1837" i="2"/>
  <c r="I1836" i="2"/>
  <c r="I1835" i="2"/>
  <c r="I1834" i="2"/>
  <c r="I1833" i="2"/>
  <c r="I1832" i="2"/>
  <c r="I1831" i="2"/>
  <c r="I1830" i="2"/>
  <c r="I1829" i="2"/>
  <c r="I1828" i="2"/>
  <c r="I1827" i="2"/>
  <c r="I1826" i="2"/>
  <c r="I1825" i="2"/>
  <c r="I1824" i="2"/>
  <c r="I1823" i="2"/>
  <c r="I1822" i="2"/>
  <c r="I1821" i="2"/>
  <c r="I1820" i="2"/>
  <c r="I1819" i="2"/>
  <c r="I1818" i="2"/>
  <c r="I1817" i="2"/>
  <c r="I1816" i="2"/>
  <c r="I1815" i="2"/>
  <c r="I1814" i="2"/>
  <c r="I1813" i="2"/>
  <c r="I1812" i="2"/>
  <c r="I1811" i="2"/>
  <c r="I1810" i="2"/>
  <c r="I1809" i="2"/>
  <c r="I1808" i="2"/>
  <c r="I1807" i="2"/>
  <c r="I1806" i="2"/>
  <c r="I1805" i="2"/>
  <c r="I1804" i="2"/>
  <c r="I1803" i="2"/>
  <c r="I1802" i="2"/>
  <c r="I1801" i="2"/>
  <c r="I1800" i="2"/>
  <c r="I1799" i="2"/>
  <c r="I1797" i="2"/>
  <c r="I1796" i="2"/>
  <c r="I1795" i="2"/>
  <c r="I1794" i="2"/>
  <c r="I1793" i="2"/>
  <c r="I1792" i="2"/>
  <c r="I1791" i="2"/>
  <c r="I1790" i="2"/>
  <c r="I1789" i="2"/>
  <c r="I1788" i="2"/>
  <c r="I1787" i="2"/>
  <c r="I1786" i="2"/>
  <c r="I1785" i="2"/>
  <c r="I1784" i="2"/>
  <c r="I1783" i="2"/>
  <c r="I1782" i="2"/>
  <c r="I1781" i="2"/>
  <c r="I1780" i="2"/>
  <c r="I1779" i="2"/>
  <c r="I1778" i="2"/>
  <c r="I1777" i="2"/>
  <c r="I1776" i="2"/>
  <c r="I1775" i="2"/>
  <c r="I1774" i="2"/>
  <c r="I1773" i="2"/>
  <c r="I1772" i="2"/>
  <c r="I1771" i="2"/>
  <c r="I1770" i="2"/>
  <c r="I1769" i="2"/>
  <c r="I1768" i="2"/>
  <c r="I1767" i="2"/>
  <c r="I1766" i="2"/>
  <c r="I1765" i="2"/>
  <c r="I1764" i="2"/>
  <c r="I1763" i="2"/>
  <c r="I1762" i="2"/>
  <c r="I1761" i="2"/>
  <c r="I1760" i="2"/>
  <c r="I1759" i="2"/>
  <c r="I1758" i="2"/>
  <c r="I1757" i="2"/>
  <c r="I1756" i="2"/>
  <c r="I1755" i="2"/>
  <c r="I1754" i="2"/>
  <c r="I1753" i="2"/>
  <c r="I1752" i="2"/>
  <c r="I1751" i="2"/>
  <c r="I1750" i="2"/>
  <c r="I1749" i="2"/>
  <c r="I1748" i="2"/>
  <c r="I1747" i="2"/>
  <c r="I1746" i="2"/>
  <c r="I1745" i="2"/>
  <c r="I1744" i="2"/>
  <c r="I1743" i="2"/>
  <c r="I1742" i="2"/>
  <c r="I1741" i="2"/>
  <c r="I1740" i="2"/>
  <c r="I1739" i="2"/>
  <c r="I1738" i="2"/>
  <c r="I1737" i="2"/>
  <c r="I1736" i="2"/>
  <c r="I1735" i="2"/>
  <c r="I1734" i="2"/>
  <c r="I1733" i="2"/>
  <c r="I1732" i="2"/>
  <c r="I1731" i="2"/>
  <c r="I1730" i="2"/>
  <c r="I1729" i="2"/>
  <c r="I1728" i="2"/>
  <c r="I1727" i="2"/>
  <c r="I1726" i="2"/>
  <c r="I1725" i="2"/>
  <c r="I1724" i="2"/>
  <c r="I1723" i="2"/>
  <c r="I1722" i="2"/>
  <c r="I1721" i="2"/>
  <c r="I1720" i="2"/>
  <c r="I1719" i="2"/>
  <c r="I1718" i="2"/>
  <c r="I1717" i="2"/>
  <c r="I1716" i="2"/>
  <c r="I1715" i="2"/>
  <c r="I1714" i="2"/>
  <c r="I1713" i="2"/>
  <c r="I1712" i="2"/>
  <c r="I1711" i="2"/>
  <c r="I1710" i="2"/>
  <c r="I1709" i="2"/>
  <c r="I1708" i="2"/>
  <c r="I1707" i="2"/>
  <c r="I1706" i="2"/>
  <c r="I1705" i="2"/>
  <c r="I1704" i="2"/>
  <c r="I1703" i="2"/>
  <c r="I1702" i="2"/>
  <c r="I1701" i="2"/>
  <c r="I1700" i="2"/>
  <c r="I1699" i="2"/>
  <c r="I1698" i="2"/>
  <c r="I1697" i="2"/>
  <c r="I1696" i="2"/>
  <c r="I1695" i="2"/>
  <c r="I1694" i="2"/>
  <c r="I1693" i="2"/>
  <c r="I1692" i="2"/>
  <c r="I1691" i="2"/>
  <c r="I1690" i="2"/>
  <c r="I1689" i="2"/>
  <c r="I1688" i="2"/>
  <c r="I1687" i="2"/>
  <c r="I1686" i="2"/>
  <c r="I1685" i="2"/>
  <c r="I1684" i="2"/>
  <c r="I1683" i="2"/>
  <c r="I1682" i="2"/>
  <c r="I1681" i="2"/>
  <c r="I1680" i="2"/>
  <c r="I1679" i="2"/>
  <c r="I1678" i="2"/>
  <c r="I1677" i="2"/>
  <c r="I1676" i="2"/>
  <c r="I1675" i="2"/>
  <c r="I1674" i="2"/>
  <c r="I1673" i="2"/>
  <c r="I1672" i="2"/>
  <c r="I1671" i="2"/>
  <c r="I1670" i="2"/>
  <c r="I1669" i="2"/>
  <c r="I1668" i="2"/>
  <c r="I1667" i="2"/>
  <c r="I1666" i="2"/>
  <c r="I1665" i="2"/>
  <c r="I1664" i="2"/>
  <c r="I1663" i="2"/>
  <c r="I1662" i="2"/>
  <c r="I1661" i="2"/>
  <c r="I1660" i="2"/>
  <c r="I1659" i="2"/>
  <c r="I1658" i="2"/>
  <c r="I1657" i="2"/>
  <c r="I1656" i="2"/>
  <c r="I1655" i="2"/>
  <c r="I1654" i="2"/>
  <c r="I1653" i="2"/>
  <c r="I1652" i="2"/>
  <c r="I1651" i="2"/>
  <c r="I1650" i="2"/>
  <c r="I1649" i="2"/>
  <c r="I1648" i="2"/>
  <c r="I1647" i="2"/>
  <c r="I1646" i="2"/>
  <c r="I1645" i="2"/>
  <c r="I1644" i="2"/>
  <c r="I1643" i="2"/>
  <c r="I1642" i="2"/>
  <c r="I1641" i="2"/>
  <c r="I1640" i="2"/>
  <c r="I1639" i="2"/>
  <c r="I1638" i="2"/>
  <c r="I1637" i="2"/>
  <c r="I1636" i="2"/>
  <c r="I1635" i="2"/>
  <c r="I1634" i="2"/>
  <c r="I1633" i="2"/>
  <c r="I1632" i="2"/>
  <c r="I1631" i="2"/>
  <c r="I1630" i="2"/>
  <c r="I1629" i="2"/>
  <c r="I1628" i="2"/>
  <c r="I1627" i="2"/>
  <c r="I1626" i="2"/>
  <c r="I1625" i="2"/>
  <c r="I1624" i="2"/>
  <c r="I1623" i="2"/>
  <c r="I1622" i="2"/>
  <c r="I1621" i="2"/>
  <c r="I1620" i="2"/>
  <c r="I1619" i="2"/>
  <c r="I1618" i="2"/>
  <c r="I1617" i="2"/>
  <c r="I1616" i="2"/>
  <c r="I1615" i="2"/>
  <c r="I1614" i="2"/>
  <c r="I1613" i="2"/>
  <c r="I1612" i="2"/>
  <c r="I1611" i="2"/>
  <c r="I1610" i="2"/>
  <c r="I1609" i="2"/>
  <c r="I1608" i="2"/>
  <c r="I1607" i="2"/>
  <c r="I1606" i="2"/>
  <c r="I1605" i="2"/>
  <c r="I1604" i="2"/>
  <c r="I1603" i="2"/>
  <c r="I1602" i="2"/>
  <c r="I1601" i="2"/>
  <c r="I1600" i="2"/>
  <c r="I1599" i="2"/>
  <c r="I1598" i="2"/>
  <c r="I1597" i="2"/>
  <c r="I1596" i="2"/>
  <c r="I1595" i="2"/>
  <c r="I1594" i="2"/>
  <c r="I1593" i="2"/>
  <c r="I1592" i="2"/>
  <c r="I1591" i="2"/>
  <c r="I1590" i="2"/>
  <c r="I1589" i="2"/>
  <c r="I1588" i="2"/>
  <c r="I1587" i="2"/>
  <c r="I1586" i="2"/>
  <c r="I1585" i="2"/>
  <c r="I1584" i="2"/>
  <c r="I1583" i="2"/>
  <c r="I1582" i="2"/>
  <c r="I1581" i="2"/>
  <c r="I1580" i="2"/>
  <c r="I1579" i="2"/>
  <c r="I1578" i="2"/>
  <c r="I1577" i="2"/>
  <c r="I1576" i="2"/>
  <c r="I1575" i="2"/>
  <c r="I1574" i="2"/>
  <c r="I1573" i="2"/>
  <c r="I1572" i="2"/>
  <c r="I1571" i="2"/>
  <c r="I1570" i="2"/>
  <c r="I1569" i="2"/>
  <c r="I1568" i="2"/>
  <c r="I1567" i="2"/>
  <c r="I1566" i="2"/>
  <c r="I1565" i="2"/>
  <c r="I1564" i="2"/>
  <c r="I1563" i="2"/>
  <c r="I1562" i="2"/>
  <c r="I1561" i="2"/>
  <c r="I1560" i="2"/>
  <c r="I1559" i="2"/>
  <c r="I1558" i="2"/>
  <c r="I1557" i="2"/>
  <c r="I1556" i="2"/>
  <c r="I1555" i="2"/>
  <c r="I1554" i="2"/>
  <c r="I1553" i="2"/>
  <c r="I1552" i="2"/>
  <c r="I1551" i="2"/>
  <c r="I1550" i="2"/>
  <c r="I1549" i="2"/>
  <c r="I1548" i="2"/>
  <c r="I1547" i="2"/>
  <c r="I1546" i="2"/>
  <c r="I1545" i="2"/>
  <c r="I1544" i="2"/>
  <c r="I1543" i="2"/>
  <c r="I1542" i="2"/>
  <c r="I1541" i="2"/>
  <c r="I1540" i="2"/>
  <c r="I1539" i="2"/>
  <c r="I1538" i="2"/>
  <c r="I1537" i="2"/>
  <c r="I1536" i="2"/>
  <c r="I1535" i="2"/>
  <c r="I1534" i="2"/>
  <c r="I1533" i="2"/>
  <c r="I1532" i="2"/>
  <c r="I1531" i="2"/>
  <c r="I1530" i="2"/>
  <c r="I1529" i="2"/>
  <c r="I1528" i="2"/>
  <c r="I1527" i="2"/>
  <c r="I1526" i="2"/>
  <c r="I1525" i="2"/>
  <c r="I1524" i="2"/>
  <c r="I1523" i="2"/>
  <c r="I1522" i="2"/>
  <c r="I1521" i="2"/>
  <c r="I1520" i="2"/>
  <c r="I1519" i="2"/>
  <c r="I1518" i="2"/>
  <c r="I1517" i="2"/>
  <c r="I1516" i="2"/>
  <c r="I1515" i="2"/>
  <c r="I1514" i="2"/>
  <c r="I1513" i="2"/>
  <c r="I1512" i="2"/>
  <c r="I1511" i="2"/>
  <c r="I1510" i="2"/>
  <c r="I1509" i="2"/>
  <c r="I1508" i="2"/>
  <c r="I1507" i="2"/>
  <c r="I1506" i="2"/>
  <c r="I1505" i="2"/>
  <c r="I1504" i="2"/>
  <c r="I1503" i="2"/>
  <c r="I1502" i="2"/>
  <c r="I1501" i="2"/>
  <c r="I1500" i="2"/>
  <c r="I1499" i="2"/>
  <c r="I1498" i="2"/>
  <c r="I1497" i="2"/>
  <c r="I1496" i="2"/>
  <c r="I1495" i="2"/>
  <c r="I1494" i="2"/>
  <c r="I1493" i="2"/>
  <c r="I1492" i="2"/>
  <c r="I1491" i="2"/>
  <c r="I1490" i="2"/>
  <c r="I1489" i="2"/>
  <c r="I1488" i="2"/>
  <c r="I1487" i="2"/>
  <c r="I1486" i="2"/>
  <c r="I1485" i="2"/>
  <c r="I1484" i="2"/>
  <c r="I1483" i="2"/>
  <c r="I1482" i="2"/>
  <c r="I1481" i="2"/>
  <c r="I1480" i="2"/>
  <c r="I1479" i="2"/>
  <c r="I1478" i="2"/>
  <c r="I1477" i="2"/>
  <c r="I1476" i="2"/>
  <c r="I1475" i="2"/>
  <c r="I1474" i="2"/>
  <c r="I1473" i="2"/>
  <c r="I1472" i="2"/>
  <c r="I1471" i="2"/>
  <c r="I1470" i="2"/>
  <c r="I1469" i="2"/>
  <c r="I1468" i="2"/>
  <c r="I1467" i="2"/>
  <c r="I1466" i="2"/>
  <c r="I1465" i="2"/>
  <c r="I1464" i="2"/>
  <c r="I1463" i="2"/>
  <c r="I1462" i="2"/>
  <c r="I1461" i="2"/>
  <c r="I1460" i="2"/>
  <c r="I1459" i="2"/>
  <c r="I1458" i="2"/>
  <c r="I1457" i="2"/>
  <c r="I1456" i="2"/>
  <c r="I1455" i="2"/>
  <c r="I1454" i="2"/>
  <c r="I1453" i="2"/>
  <c r="I1452" i="2"/>
  <c r="I1451" i="2"/>
  <c r="I1450" i="2"/>
  <c r="I1449" i="2"/>
  <c r="I1448" i="2"/>
  <c r="I1447" i="2"/>
  <c r="I1446" i="2"/>
  <c r="I1445" i="2"/>
  <c r="I1444" i="2"/>
  <c r="I1443" i="2"/>
  <c r="I1442" i="2"/>
  <c r="I1441" i="2"/>
  <c r="I1440" i="2"/>
  <c r="I1439" i="2"/>
  <c r="I1438" i="2"/>
  <c r="I1437" i="2"/>
  <c r="I1436" i="2"/>
  <c r="I1435" i="2"/>
  <c r="I1434" i="2"/>
  <c r="I1433" i="2"/>
  <c r="I1432" i="2"/>
  <c r="I1431" i="2"/>
  <c r="I1430" i="2"/>
  <c r="I1429" i="2"/>
  <c r="I1428" i="2"/>
  <c r="I1427" i="2"/>
  <c r="I1426" i="2"/>
  <c r="I1425" i="2"/>
  <c r="I1424" i="2"/>
  <c r="I1423" i="2"/>
  <c r="I1422" i="2"/>
  <c r="I1421" i="2"/>
  <c r="I1420" i="2"/>
  <c r="I1419" i="2"/>
  <c r="I1418" i="2"/>
  <c r="I1417" i="2"/>
  <c r="I1416" i="2"/>
  <c r="I1415" i="2"/>
  <c r="I1414" i="2"/>
  <c r="I1413" i="2"/>
  <c r="I1412" i="2"/>
  <c r="I1411" i="2"/>
  <c r="I1410" i="2"/>
  <c r="I1409" i="2"/>
  <c r="I1408" i="2"/>
  <c r="I1407" i="2"/>
  <c r="I1406" i="2"/>
  <c r="I1405" i="2"/>
  <c r="I1404" i="2"/>
  <c r="I1403" i="2"/>
  <c r="I1402" i="2"/>
  <c r="I1401" i="2"/>
  <c r="I1400" i="2"/>
  <c r="I1399" i="2"/>
  <c r="I1398" i="2"/>
  <c r="I1397" i="2"/>
  <c r="I1396" i="2"/>
  <c r="I1395" i="2"/>
  <c r="I1394" i="2"/>
  <c r="I1393" i="2"/>
  <c r="I1392" i="2"/>
  <c r="I1391" i="2"/>
  <c r="I1390" i="2"/>
  <c r="I1389" i="2"/>
  <c r="I1388" i="2"/>
  <c r="I1387" i="2"/>
  <c r="I1386" i="2"/>
  <c r="I1385" i="2"/>
  <c r="I1384" i="2"/>
  <c r="I1383" i="2"/>
  <c r="I1382" i="2"/>
  <c r="I1381" i="2"/>
  <c r="I1380" i="2"/>
  <c r="I1379" i="2"/>
  <c r="I1378" i="2"/>
  <c r="I1377" i="2"/>
  <c r="I1376" i="2"/>
  <c r="I1375" i="2"/>
  <c r="I1374" i="2"/>
  <c r="I1373" i="2"/>
  <c r="I1372" i="2"/>
  <c r="I1371" i="2"/>
  <c r="I1370" i="2"/>
  <c r="I1369" i="2"/>
  <c r="I1368" i="2"/>
  <c r="I1367" i="2"/>
  <c r="I1366" i="2"/>
  <c r="I1365" i="2"/>
  <c r="I1364" i="2"/>
  <c r="I1363" i="2"/>
  <c r="I1362" i="2"/>
  <c r="I1361" i="2"/>
  <c r="I1360" i="2"/>
  <c r="I1359" i="2"/>
  <c r="I1358" i="2"/>
  <c r="I1357" i="2"/>
  <c r="I1356" i="2"/>
  <c r="I1355" i="2"/>
  <c r="I1354" i="2"/>
  <c r="I1353" i="2"/>
  <c r="I1352" i="2"/>
  <c r="I1351" i="2"/>
  <c r="I1350" i="2"/>
  <c r="I1349" i="2"/>
  <c r="I1348" i="2"/>
  <c r="I1347" i="2"/>
  <c r="I1346" i="2"/>
  <c r="I1345" i="2"/>
  <c r="I1344" i="2"/>
  <c r="I1343" i="2"/>
  <c r="I1342" i="2"/>
  <c r="I1341" i="2"/>
  <c r="I1340" i="2"/>
  <c r="I1339" i="2"/>
  <c r="I1338" i="2"/>
  <c r="I1337" i="2"/>
  <c r="I1336" i="2"/>
  <c r="I1335" i="2"/>
  <c r="I1334" i="2"/>
  <c r="I1333" i="2"/>
  <c r="I1332" i="2"/>
  <c r="I1331" i="2"/>
  <c r="I1330" i="2"/>
  <c r="I1329" i="2"/>
  <c r="I1328" i="2"/>
  <c r="I1327" i="2"/>
  <c r="I1326" i="2"/>
  <c r="I1325" i="2"/>
  <c r="I1324" i="2"/>
  <c r="I1323" i="2"/>
  <c r="I1322" i="2"/>
  <c r="I1321" i="2"/>
  <c r="I1320" i="2"/>
  <c r="I1319" i="2"/>
  <c r="I1318" i="2"/>
  <c r="I1317" i="2"/>
  <c r="I1316" i="2"/>
  <c r="I1315" i="2"/>
  <c r="I1314" i="2"/>
  <c r="I1313" i="2"/>
  <c r="I1312" i="2"/>
  <c r="I1311" i="2"/>
  <c r="I1310" i="2"/>
  <c r="I1309" i="2"/>
  <c r="I1308" i="2"/>
  <c r="I1307" i="2"/>
  <c r="I1306" i="2"/>
  <c r="I1305" i="2"/>
  <c r="I1304" i="2"/>
  <c r="I1303" i="2"/>
  <c r="I1302" i="2"/>
  <c r="I1301" i="2"/>
  <c r="I1300" i="2"/>
  <c r="I1299" i="2"/>
  <c r="I1298" i="2"/>
  <c r="I1297" i="2"/>
  <c r="I1296" i="2"/>
  <c r="I1295" i="2"/>
  <c r="I1294" i="2"/>
  <c r="I1293" i="2"/>
  <c r="I1292" i="2"/>
  <c r="I1291" i="2"/>
  <c r="I1290" i="2"/>
  <c r="I1289" i="2"/>
  <c r="I1288" i="2"/>
  <c r="I1287" i="2"/>
  <c r="I1286" i="2"/>
  <c r="I1285" i="2"/>
  <c r="I1284" i="2"/>
  <c r="I1283" i="2"/>
  <c r="I1282" i="2"/>
  <c r="I1281" i="2"/>
  <c r="I1280" i="2"/>
  <c r="I1279" i="2"/>
  <c r="I1278" i="2"/>
  <c r="I1277" i="2"/>
  <c r="I1276" i="2"/>
  <c r="I1275" i="2"/>
  <c r="I1274" i="2"/>
  <c r="I1273" i="2"/>
  <c r="I1272" i="2"/>
  <c r="I1271" i="2"/>
  <c r="I1270" i="2"/>
  <c r="I1269" i="2"/>
  <c r="I1268" i="2"/>
  <c r="I1267" i="2"/>
  <c r="I1266" i="2"/>
  <c r="I1265" i="2"/>
  <c r="I1264" i="2"/>
  <c r="I1263" i="2"/>
  <c r="I1262" i="2"/>
  <c r="I1261" i="2"/>
  <c r="I1260" i="2"/>
  <c r="I1259" i="2"/>
  <c r="I1258" i="2"/>
  <c r="I1257" i="2"/>
  <c r="I1256" i="2"/>
  <c r="I1255" i="2"/>
  <c r="I1254" i="2"/>
  <c r="I1253" i="2"/>
  <c r="I1252" i="2"/>
  <c r="I1251" i="2"/>
  <c r="I1250" i="2"/>
  <c r="I1249" i="2"/>
  <c r="I1248" i="2"/>
  <c r="I1247" i="2"/>
  <c r="I1246" i="2"/>
  <c r="I1245" i="2"/>
  <c r="I1244" i="2"/>
  <c r="I1243" i="2"/>
  <c r="I1242" i="2"/>
  <c r="I1241" i="2"/>
  <c r="I1240" i="2"/>
  <c r="I1239" i="2"/>
  <c r="I1238" i="2"/>
  <c r="I1237" i="2"/>
  <c r="I1236" i="2"/>
  <c r="I1235" i="2"/>
  <c r="I1234" i="2"/>
  <c r="I1233" i="2"/>
  <c r="I1232" i="2"/>
  <c r="I1231" i="2"/>
  <c r="I1230" i="2"/>
  <c r="I1229" i="2"/>
  <c r="I1228" i="2"/>
  <c r="I1227" i="2"/>
  <c r="I1226" i="2"/>
  <c r="I1225" i="2"/>
  <c r="I1224" i="2"/>
  <c r="I1223" i="2"/>
  <c r="I1222" i="2"/>
  <c r="I1221" i="2"/>
  <c r="I1220" i="2"/>
  <c r="I1219" i="2"/>
  <c r="I1218" i="2"/>
  <c r="I1217" i="2"/>
  <c r="I1216" i="2"/>
  <c r="I1215" i="2"/>
  <c r="I1214" i="2"/>
  <c r="I1213" i="2"/>
  <c r="I1212" i="2"/>
  <c r="I1211" i="2"/>
  <c r="I1210" i="2"/>
  <c r="I1209" i="2"/>
  <c r="I1208" i="2"/>
  <c r="I1207" i="2"/>
  <c r="I1206" i="2"/>
  <c r="I1205" i="2"/>
  <c r="I1204" i="2"/>
  <c r="I1203" i="2"/>
  <c r="I1202" i="2"/>
  <c r="I1201" i="2"/>
  <c r="I1200" i="2"/>
  <c r="I1199" i="2"/>
  <c r="I1198" i="2"/>
  <c r="I1197" i="2"/>
  <c r="I1196" i="2"/>
  <c r="I1195" i="2"/>
  <c r="I1194" i="2"/>
  <c r="I1193" i="2"/>
  <c r="I1192" i="2"/>
  <c r="I1191" i="2"/>
  <c r="I1190" i="2"/>
  <c r="I1189" i="2"/>
  <c r="I1188" i="2"/>
  <c r="I1187" i="2"/>
  <c r="I1186" i="2"/>
  <c r="I1185" i="2"/>
  <c r="I1184" i="2"/>
  <c r="I1183" i="2"/>
  <c r="I1182" i="2"/>
  <c r="I1181" i="2"/>
  <c r="I1180" i="2"/>
  <c r="I1179" i="2"/>
  <c r="I1178" i="2"/>
  <c r="I1177" i="2"/>
  <c r="I1176" i="2"/>
  <c r="I1175" i="2"/>
  <c r="I1174" i="2"/>
  <c r="I1173" i="2"/>
  <c r="I1172" i="2"/>
  <c r="I1171" i="2"/>
  <c r="I1170" i="2"/>
  <c r="I1169" i="2"/>
  <c r="I1168" i="2"/>
  <c r="I1167" i="2"/>
  <c r="I1166" i="2"/>
  <c r="I1165" i="2"/>
  <c r="I1164" i="2"/>
  <c r="I1163" i="2"/>
  <c r="I1162" i="2"/>
  <c r="I1161" i="2"/>
  <c r="I1160" i="2"/>
  <c r="I1159" i="2"/>
  <c r="I1158" i="2"/>
  <c r="I1157" i="2"/>
  <c r="I1156" i="2"/>
  <c r="I1155" i="2"/>
  <c r="I1154" i="2"/>
  <c r="I1153" i="2"/>
  <c r="I1152" i="2"/>
  <c r="I1151" i="2"/>
  <c r="I1150" i="2"/>
  <c r="I1149" i="2"/>
  <c r="I1148" i="2"/>
  <c r="I1147" i="2"/>
  <c r="I1146" i="2"/>
  <c r="I1145" i="2"/>
  <c r="I1144" i="2"/>
  <c r="I1143" i="2"/>
  <c r="I1142" i="2"/>
  <c r="I1141" i="2"/>
  <c r="I1140" i="2"/>
  <c r="I1139" i="2"/>
  <c r="I1138" i="2"/>
  <c r="I1137" i="2"/>
  <c r="I1136" i="2"/>
  <c r="I1135" i="2"/>
  <c r="I1134" i="2"/>
  <c r="I1133" i="2"/>
  <c r="I1132" i="2"/>
  <c r="I1131" i="2"/>
  <c r="I1130" i="2"/>
  <c r="I1129" i="2"/>
  <c r="I1128" i="2"/>
  <c r="I1127" i="2"/>
  <c r="I1126" i="2"/>
  <c r="I1125" i="2"/>
  <c r="I1124" i="2"/>
  <c r="I1123" i="2"/>
  <c r="I1122" i="2"/>
  <c r="I1121" i="2"/>
  <c r="I1120" i="2"/>
  <c r="I1119" i="2"/>
  <c r="I1118" i="2"/>
  <c r="I1117" i="2"/>
  <c r="I1116" i="2"/>
  <c r="I1115" i="2"/>
  <c r="I1114" i="2"/>
  <c r="I1113" i="2"/>
  <c r="I1112" i="2"/>
  <c r="I1111" i="2"/>
  <c r="I1110" i="2"/>
  <c r="I1109" i="2"/>
  <c r="I1108" i="2"/>
  <c r="I1107" i="2"/>
  <c r="I1106" i="2"/>
  <c r="I1105" i="2"/>
  <c r="I1104" i="2"/>
  <c r="I1103" i="2"/>
  <c r="I1102" i="2"/>
  <c r="I1101" i="2"/>
  <c r="I1100" i="2"/>
  <c r="I1099" i="2"/>
  <c r="I1098" i="2"/>
  <c r="I1097" i="2"/>
  <c r="I1096" i="2"/>
  <c r="I1095" i="2"/>
  <c r="I1094" i="2"/>
  <c r="I1093" i="2"/>
  <c r="I1092" i="2"/>
  <c r="I1091" i="2"/>
  <c r="I1090" i="2"/>
  <c r="I1089" i="2"/>
  <c r="I1088" i="2"/>
  <c r="I1087" i="2"/>
  <c r="I1086" i="2"/>
  <c r="I1085" i="2"/>
  <c r="I1084" i="2"/>
  <c r="I1083" i="2"/>
  <c r="I1082" i="2"/>
  <c r="I1081" i="2"/>
  <c r="I1080" i="2"/>
  <c r="I1079" i="2"/>
  <c r="I1078" i="2"/>
  <c r="I1077" i="2"/>
  <c r="I1076" i="2"/>
  <c r="I1075" i="2"/>
  <c r="I1074" i="2"/>
  <c r="I1073" i="2"/>
  <c r="I1072" i="2"/>
  <c r="I1071" i="2"/>
  <c r="I1070" i="2"/>
  <c r="I1069" i="2"/>
  <c r="I1068" i="2"/>
  <c r="I1067" i="2"/>
  <c r="I1066" i="2"/>
  <c r="I1065" i="2"/>
  <c r="I1064" i="2"/>
  <c r="I1063" i="2"/>
  <c r="I1062" i="2"/>
  <c r="I1061" i="2"/>
  <c r="I1060" i="2"/>
  <c r="I1059" i="2"/>
  <c r="I1058" i="2"/>
  <c r="I1057" i="2"/>
  <c r="I1056" i="2"/>
  <c r="I1055" i="2"/>
  <c r="I1054" i="2"/>
  <c r="I1053" i="2"/>
  <c r="I1052" i="2"/>
  <c r="I1051" i="2"/>
  <c r="I1050" i="2"/>
  <c r="I1049" i="2"/>
  <c r="I1048" i="2"/>
  <c r="I1047" i="2"/>
  <c r="I1046" i="2"/>
  <c r="I1045" i="2"/>
  <c r="I1044" i="2"/>
  <c r="I1043" i="2"/>
  <c r="I1042" i="2"/>
  <c r="I1041" i="2"/>
  <c r="I1040" i="2"/>
  <c r="I1039" i="2"/>
  <c r="I1038" i="2"/>
  <c r="I1037" i="2"/>
  <c r="I1036" i="2"/>
  <c r="I1035" i="2"/>
  <c r="I1034" i="2"/>
  <c r="I1033" i="2"/>
  <c r="I1032" i="2"/>
  <c r="I1031" i="2"/>
  <c r="I1030" i="2"/>
  <c r="I1029" i="2"/>
  <c r="I1028" i="2"/>
  <c r="I1027" i="2"/>
  <c r="I1026" i="2"/>
  <c r="I1025" i="2"/>
  <c r="I1024" i="2"/>
  <c r="I1023" i="2"/>
  <c r="I1022" i="2"/>
  <c r="I1021" i="2"/>
  <c r="I1020" i="2"/>
  <c r="I1019" i="2"/>
  <c r="I1018" i="2"/>
  <c r="I1017" i="2"/>
  <c r="I1015" i="2"/>
  <c r="I1014" i="2"/>
  <c r="I1013" i="2"/>
  <c r="I1012" i="2"/>
  <c r="I1011" i="2"/>
  <c r="I1010" i="2"/>
  <c r="I1009" i="2"/>
  <c r="I1008" i="2"/>
  <c r="I1007" i="2"/>
  <c r="I1006" i="2"/>
  <c r="I1005" i="2"/>
  <c r="I1004" i="2"/>
  <c r="I1003" i="2"/>
  <c r="I1002" i="2"/>
  <c r="I1001" i="2"/>
  <c r="I1000" i="2"/>
  <c r="I999" i="2"/>
  <c r="I998" i="2"/>
  <c r="I997" i="2"/>
  <c r="I996" i="2"/>
  <c r="I995" i="2"/>
  <c r="I994" i="2"/>
  <c r="I993" i="2"/>
  <c r="I992" i="2"/>
  <c r="I991" i="2"/>
  <c r="I990" i="2"/>
  <c r="I989" i="2"/>
  <c r="I988" i="2"/>
  <c r="I987" i="2"/>
  <c r="I986" i="2"/>
  <c r="I985" i="2"/>
  <c r="I984" i="2"/>
  <c r="I983" i="2"/>
  <c r="I982" i="2"/>
  <c r="I981" i="2"/>
  <c r="I980" i="2"/>
  <c r="I979" i="2"/>
  <c r="I978" i="2"/>
  <c r="I977" i="2"/>
  <c r="I976" i="2"/>
  <c r="I975" i="2"/>
  <c r="I974" i="2"/>
  <c r="I973" i="2"/>
  <c r="I972" i="2"/>
  <c r="I971" i="2"/>
  <c r="I970" i="2"/>
  <c r="I969" i="2"/>
  <c r="I968" i="2"/>
  <c r="I967" i="2"/>
  <c r="I966" i="2"/>
  <c r="I965" i="2"/>
  <c r="I964" i="2"/>
  <c r="I963" i="2"/>
  <c r="I962" i="2"/>
  <c r="I961" i="2"/>
  <c r="I960" i="2"/>
  <c r="I959" i="2"/>
  <c r="I958" i="2"/>
  <c r="I957" i="2"/>
  <c r="I956" i="2"/>
  <c r="I955" i="2"/>
  <c r="I954" i="2"/>
  <c r="I953" i="2"/>
  <c r="I952" i="2"/>
  <c r="I951" i="2"/>
  <c r="I950" i="2"/>
  <c r="I949" i="2"/>
  <c r="I948" i="2"/>
  <c r="I947" i="2"/>
  <c r="I946" i="2"/>
  <c r="I945" i="2"/>
  <c r="I944" i="2"/>
  <c r="I943" i="2"/>
  <c r="I942" i="2"/>
  <c r="I941" i="2"/>
  <c r="I940" i="2"/>
  <c r="I939" i="2"/>
  <c r="I938" i="2"/>
  <c r="I937" i="2"/>
  <c r="I936" i="2"/>
  <c r="I935" i="2"/>
  <c r="I934" i="2"/>
  <c r="I933" i="2"/>
  <c r="I932" i="2"/>
  <c r="I931" i="2"/>
  <c r="I930" i="2"/>
  <c r="I929" i="2"/>
  <c r="I928" i="2"/>
  <c r="I927" i="2"/>
  <c r="I926" i="2"/>
  <c r="I925" i="2"/>
  <c r="I924" i="2"/>
  <c r="I923" i="2"/>
  <c r="I922" i="2"/>
  <c r="I921" i="2"/>
  <c r="I920" i="2"/>
  <c r="I919" i="2"/>
  <c r="I918" i="2"/>
  <c r="I917" i="2"/>
  <c r="I916" i="2"/>
  <c r="I915" i="2"/>
  <c r="I914" i="2"/>
  <c r="I913" i="2"/>
  <c r="I912" i="2"/>
  <c r="I911" i="2"/>
  <c r="I910" i="2"/>
  <c r="I909" i="2"/>
  <c r="I908" i="2"/>
  <c r="I907" i="2"/>
  <c r="I906" i="2"/>
  <c r="I905" i="2"/>
  <c r="I904" i="2"/>
  <c r="I903" i="2"/>
  <c r="I902" i="2"/>
  <c r="I901" i="2"/>
  <c r="I900" i="2"/>
  <c r="I899" i="2"/>
  <c r="I898" i="2"/>
  <c r="I897" i="2"/>
  <c r="I896" i="2"/>
  <c r="I895" i="2"/>
  <c r="I894" i="2"/>
  <c r="I893" i="2"/>
  <c r="I892" i="2"/>
  <c r="I891" i="2"/>
  <c r="I890" i="2"/>
  <c r="I889" i="2"/>
  <c r="I888" i="2"/>
  <c r="I887" i="2"/>
  <c r="I886" i="2"/>
  <c r="I885" i="2"/>
  <c r="I884" i="2"/>
  <c r="I883" i="2"/>
  <c r="I882" i="2"/>
  <c r="I881" i="2"/>
  <c r="I880" i="2"/>
  <c r="I879" i="2"/>
  <c r="I878" i="2"/>
  <c r="I877" i="2"/>
  <c r="I876" i="2"/>
  <c r="I875" i="2"/>
  <c r="I874" i="2"/>
  <c r="I873" i="2"/>
  <c r="I872" i="2"/>
  <c r="I871" i="2"/>
  <c r="I870" i="2"/>
  <c r="I869" i="2"/>
  <c r="I868" i="2"/>
  <c r="I867" i="2"/>
  <c r="I866" i="2"/>
  <c r="I865" i="2"/>
  <c r="I864" i="2"/>
  <c r="I863" i="2"/>
  <c r="I862" i="2"/>
  <c r="I861" i="2"/>
  <c r="I860" i="2"/>
  <c r="I859" i="2"/>
  <c r="I858" i="2"/>
  <c r="I857" i="2"/>
  <c r="I856" i="2"/>
  <c r="I855" i="2"/>
  <c r="I854" i="2"/>
  <c r="I853" i="2"/>
  <c r="I852" i="2"/>
  <c r="I851" i="2"/>
  <c r="I850" i="2"/>
  <c r="I849" i="2"/>
  <c r="I848" i="2"/>
  <c r="I847" i="2"/>
  <c r="I846" i="2"/>
  <c r="I845" i="2"/>
  <c r="I844" i="2"/>
  <c r="I843" i="2"/>
  <c r="I842" i="2"/>
  <c r="I841" i="2"/>
  <c r="I840" i="2"/>
  <c r="I839" i="2"/>
  <c r="I838" i="2"/>
  <c r="I837" i="2"/>
  <c r="I836" i="2"/>
  <c r="I835" i="2"/>
  <c r="I834" i="2"/>
  <c r="I833" i="2"/>
  <c r="I832" i="2"/>
  <c r="I831" i="2"/>
  <c r="I830" i="2"/>
  <c r="I829" i="2"/>
  <c r="I828" i="2"/>
  <c r="I827" i="2"/>
  <c r="I826" i="2"/>
  <c r="I825" i="2"/>
  <c r="I824" i="2"/>
  <c r="I823" i="2"/>
  <c r="I822" i="2"/>
  <c r="I821" i="2"/>
  <c r="I820" i="2"/>
  <c r="I819" i="2"/>
  <c r="I818" i="2"/>
  <c r="I817" i="2"/>
  <c r="I816" i="2"/>
  <c r="I815" i="2"/>
  <c r="I814" i="2"/>
  <c r="I813" i="2"/>
  <c r="I812" i="2"/>
  <c r="I811" i="2"/>
  <c r="I810" i="2"/>
  <c r="I809" i="2"/>
  <c r="I808" i="2"/>
  <c r="I807" i="2"/>
  <c r="I806" i="2"/>
  <c r="I805" i="2"/>
  <c r="I804" i="2"/>
  <c r="I803" i="2"/>
  <c r="I802" i="2"/>
  <c r="I801" i="2"/>
  <c r="I800" i="2"/>
  <c r="I799" i="2"/>
  <c r="I798" i="2"/>
  <c r="I797" i="2"/>
  <c r="I796" i="2"/>
  <c r="I795" i="2"/>
  <c r="I794" i="2"/>
  <c r="I793" i="2"/>
  <c r="I792" i="2"/>
  <c r="I791" i="2"/>
  <c r="I790" i="2"/>
  <c r="I789" i="2"/>
  <c r="I788" i="2"/>
  <c r="I787" i="2"/>
  <c r="I786" i="2"/>
  <c r="I785" i="2"/>
  <c r="I784" i="2"/>
  <c r="I783" i="2"/>
  <c r="I782" i="2"/>
  <c r="I781" i="2"/>
  <c r="I780" i="2"/>
  <c r="I779" i="2"/>
  <c r="I778" i="2"/>
  <c r="I777" i="2"/>
  <c r="I776" i="2"/>
  <c r="I775" i="2"/>
  <c r="I774" i="2"/>
  <c r="I773" i="2"/>
  <c r="I772" i="2"/>
  <c r="I771" i="2"/>
  <c r="I770" i="2"/>
  <c r="I769" i="2"/>
  <c r="I768" i="2"/>
  <c r="I767" i="2"/>
  <c r="I766" i="2"/>
  <c r="I765" i="2"/>
  <c r="I764" i="2"/>
  <c r="I763" i="2"/>
  <c r="I762" i="2"/>
  <c r="I761" i="2"/>
  <c r="I760" i="2"/>
  <c r="I759" i="2"/>
  <c r="I758" i="2"/>
  <c r="I757" i="2"/>
  <c r="I756" i="2"/>
  <c r="I755" i="2"/>
  <c r="I754" i="2"/>
  <c r="I753" i="2"/>
  <c r="I752" i="2"/>
  <c r="I751" i="2"/>
  <c r="I750" i="2"/>
  <c r="I749" i="2"/>
  <c r="I748" i="2"/>
  <c r="I747" i="2"/>
  <c r="I746" i="2"/>
  <c r="I745" i="2"/>
  <c r="I744" i="2"/>
  <c r="I743" i="2"/>
  <c r="I742" i="2"/>
  <c r="I741" i="2"/>
  <c r="I740" i="2"/>
  <c r="I739" i="2"/>
  <c r="I738" i="2"/>
  <c r="I737" i="2"/>
  <c r="I736" i="2"/>
  <c r="I735" i="2"/>
  <c r="I734" i="2"/>
  <c r="I733" i="2"/>
  <c r="I732" i="2"/>
  <c r="I731" i="2"/>
  <c r="I730" i="2"/>
  <c r="I729" i="2"/>
  <c r="I728" i="2"/>
  <c r="I727" i="2"/>
  <c r="I726" i="2"/>
  <c r="I725" i="2"/>
  <c r="I724" i="2"/>
  <c r="I723" i="2"/>
  <c r="I722" i="2"/>
  <c r="I721" i="2"/>
  <c r="I720" i="2"/>
  <c r="I719" i="2"/>
  <c r="I718" i="2"/>
  <c r="I717" i="2"/>
  <c r="I716" i="2"/>
  <c r="I715" i="2"/>
  <c r="I714" i="2"/>
  <c r="I713" i="2"/>
  <c r="I712" i="2"/>
  <c r="I711" i="2"/>
  <c r="I710" i="2"/>
  <c r="I709" i="2"/>
  <c r="I708" i="2"/>
  <c r="I707" i="2"/>
  <c r="I706" i="2"/>
  <c r="I705" i="2"/>
  <c r="I704" i="2"/>
  <c r="I703" i="2"/>
  <c r="I702" i="2"/>
  <c r="I701" i="2"/>
  <c r="I700" i="2"/>
  <c r="I699" i="2"/>
  <c r="I698" i="2"/>
  <c r="I697" i="2"/>
  <c r="I696" i="2"/>
  <c r="I695" i="2"/>
  <c r="I694" i="2"/>
  <c r="I693" i="2"/>
  <c r="I692" i="2"/>
  <c r="I691" i="2"/>
  <c r="I690" i="2"/>
  <c r="I689" i="2"/>
  <c r="I688" i="2"/>
  <c r="I687" i="2"/>
  <c r="I686" i="2"/>
  <c r="I685" i="2"/>
  <c r="I684" i="2"/>
  <c r="I683" i="2"/>
  <c r="I682" i="2"/>
  <c r="I681" i="2"/>
  <c r="I680" i="2"/>
  <c r="I679" i="2"/>
  <c r="I678" i="2"/>
  <c r="I677" i="2"/>
  <c r="I676" i="2"/>
  <c r="I675" i="2"/>
  <c r="I674" i="2"/>
  <c r="I673" i="2"/>
  <c r="I672" i="2"/>
  <c r="I671" i="2"/>
  <c r="I670" i="2"/>
  <c r="I669" i="2"/>
  <c r="I668" i="2"/>
  <c r="I667" i="2"/>
  <c r="I666" i="2"/>
  <c r="I665" i="2"/>
  <c r="I664" i="2"/>
  <c r="I663" i="2"/>
  <c r="I662" i="2"/>
  <c r="I661" i="2"/>
  <c r="I660" i="2"/>
  <c r="I659" i="2"/>
  <c r="I658" i="2"/>
  <c r="I657" i="2"/>
  <c r="I656" i="2"/>
  <c r="I655" i="2"/>
  <c r="I654" i="2"/>
  <c r="I653" i="2"/>
  <c r="I652" i="2"/>
  <c r="I651" i="2"/>
  <c r="I650" i="2"/>
  <c r="I649" i="2"/>
  <c r="I648" i="2"/>
  <c r="I647" i="2"/>
  <c r="I646" i="2"/>
  <c r="I645" i="2"/>
  <c r="I644" i="2"/>
  <c r="I643" i="2"/>
  <c r="I642" i="2"/>
  <c r="I641" i="2"/>
  <c r="I640" i="2"/>
  <c r="I639" i="2"/>
  <c r="I638" i="2"/>
  <c r="I637" i="2"/>
  <c r="I636" i="2"/>
  <c r="I635" i="2"/>
  <c r="I634" i="2"/>
  <c r="I633" i="2"/>
  <c r="I632" i="2"/>
  <c r="I631" i="2"/>
  <c r="I630" i="2"/>
  <c r="I629" i="2"/>
  <c r="I628" i="2"/>
  <c r="I627" i="2"/>
  <c r="I626" i="2"/>
  <c r="I625" i="2"/>
  <c r="I624" i="2"/>
  <c r="I623" i="2"/>
  <c r="I622" i="2"/>
  <c r="I621" i="2"/>
  <c r="I620" i="2"/>
  <c r="I619" i="2"/>
  <c r="I618" i="2"/>
  <c r="I617" i="2"/>
  <c r="I616" i="2"/>
  <c r="I615" i="2"/>
  <c r="I614" i="2"/>
  <c r="I613" i="2"/>
  <c r="I612" i="2"/>
  <c r="I611" i="2"/>
  <c r="I610" i="2"/>
  <c r="I609" i="2"/>
  <c r="I608" i="2"/>
  <c r="I607" i="2"/>
  <c r="I606" i="2"/>
  <c r="I605" i="2"/>
  <c r="I604" i="2"/>
  <c r="I603" i="2"/>
  <c r="I602" i="2"/>
  <c r="I601" i="2"/>
  <c r="I600" i="2"/>
  <c r="I599" i="2"/>
  <c r="I598" i="2"/>
  <c r="I597" i="2"/>
  <c r="I596" i="2"/>
  <c r="I595" i="2"/>
  <c r="I594" i="2"/>
  <c r="I593" i="2"/>
  <c r="I592" i="2"/>
  <c r="I591" i="2"/>
  <c r="I590" i="2"/>
  <c r="I589" i="2"/>
  <c r="I588" i="2"/>
  <c r="I587" i="2"/>
  <c r="I586" i="2"/>
  <c r="I585" i="2"/>
  <c r="I584" i="2"/>
  <c r="I583" i="2"/>
  <c r="I582" i="2"/>
  <c r="I581" i="2"/>
  <c r="I580" i="2"/>
  <c r="I579" i="2"/>
  <c r="I578" i="2"/>
  <c r="I577" i="2"/>
  <c r="I576" i="2"/>
  <c r="I575" i="2"/>
  <c r="I574" i="2"/>
  <c r="I573" i="2"/>
  <c r="I572" i="2"/>
  <c r="I571" i="2"/>
  <c r="I570" i="2"/>
  <c r="I569" i="2"/>
  <c r="I568" i="2"/>
  <c r="I567" i="2"/>
  <c r="I566" i="2"/>
  <c r="I565" i="2"/>
  <c r="I564" i="2"/>
  <c r="I563" i="2"/>
  <c r="I562" i="2"/>
  <c r="I561" i="2"/>
  <c r="I560" i="2"/>
  <c r="I559" i="2"/>
  <c r="I558" i="2"/>
  <c r="I557" i="2"/>
  <c r="I556" i="2"/>
  <c r="I555" i="2"/>
  <c r="I554" i="2"/>
  <c r="I553" i="2"/>
  <c r="I552" i="2"/>
  <c r="I551" i="2"/>
  <c r="I550" i="2"/>
  <c r="I549" i="2"/>
  <c r="I548" i="2"/>
  <c r="I547" i="2"/>
  <c r="I546" i="2"/>
  <c r="I545" i="2"/>
  <c r="I544" i="2"/>
  <c r="I543" i="2"/>
  <c r="I542" i="2"/>
  <c r="I541" i="2"/>
  <c r="I540" i="2"/>
  <c r="I539" i="2"/>
  <c r="I538" i="2"/>
  <c r="I537" i="2"/>
  <c r="I536" i="2"/>
  <c r="I535" i="2"/>
  <c r="I534" i="2"/>
  <c r="I533" i="2"/>
  <c r="I532" i="2"/>
  <c r="I531" i="2"/>
  <c r="I530" i="2"/>
  <c r="I529" i="2"/>
  <c r="I528" i="2"/>
  <c r="I527" i="2"/>
  <c r="I526" i="2"/>
  <c r="I525" i="2"/>
  <c r="I524" i="2"/>
  <c r="I523" i="2"/>
  <c r="I522" i="2"/>
  <c r="I521" i="2"/>
  <c r="I520" i="2"/>
  <c r="I519" i="2"/>
  <c r="I518" i="2"/>
  <c r="I517" i="2"/>
  <c r="I516" i="2"/>
  <c r="I515" i="2"/>
  <c r="I514" i="2"/>
  <c r="I513" i="2"/>
  <c r="I512" i="2"/>
  <c r="I511" i="2"/>
  <c r="I510" i="2"/>
  <c r="I509" i="2"/>
  <c r="I508" i="2"/>
  <c r="I507" i="2"/>
  <c r="I506" i="2"/>
  <c r="I505" i="2"/>
  <c r="I504" i="2"/>
  <c r="I503" i="2"/>
  <c r="I502" i="2"/>
  <c r="I501" i="2"/>
  <c r="I500" i="2"/>
  <c r="I499" i="2"/>
  <c r="I498" i="2"/>
  <c r="I497" i="2"/>
  <c r="I496" i="2"/>
  <c r="I495" i="2"/>
  <c r="I494" i="2"/>
  <c r="I493" i="2"/>
  <c r="I492" i="2"/>
  <c r="I491" i="2"/>
  <c r="I490" i="2"/>
  <c r="I489" i="2"/>
  <c r="I488" i="2"/>
  <c r="I487" i="2"/>
  <c r="I486" i="2"/>
  <c r="I485" i="2"/>
  <c r="I484" i="2"/>
  <c r="I483" i="2"/>
  <c r="I482" i="2"/>
  <c r="I481" i="2"/>
  <c r="I480" i="2"/>
  <c r="I479" i="2"/>
  <c r="I478" i="2"/>
  <c r="I477" i="2"/>
  <c r="I476" i="2"/>
  <c r="I475" i="2"/>
  <c r="I474" i="2"/>
  <c r="I473" i="2"/>
  <c r="I472" i="2"/>
  <c r="I471" i="2"/>
  <c r="I470" i="2"/>
  <c r="I469" i="2"/>
  <c r="I468" i="2"/>
  <c r="I467" i="2"/>
  <c r="I466" i="2"/>
  <c r="I465" i="2"/>
  <c r="I464" i="2"/>
  <c r="I463" i="2"/>
  <c r="I462" i="2"/>
  <c r="I461" i="2"/>
  <c r="I460" i="2"/>
  <c r="I459" i="2"/>
  <c r="I458" i="2"/>
  <c r="I457" i="2"/>
  <c r="I456" i="2"/>
  <c r="I455" i="2"/>
  <c r="I454" i="2"/>
  <c r="I453" i="2"/>
  <c r="I452" i="2"/>
  <c r="I451" i="2"/>
  <c r="I450" i="2"/>
  <c r="I449" i="2"/>
  <c r="I448" i="2"/>
  <c r="I447" i="2"/>
  <c r="I446" i="2"/>
  <c r="I445" i="2"/>
  <c r="I444" i="2"/>
  <c r="I443" i="2"/>
  <c r="I442" i="2"/>
  <c r="I441" i="2"/>
  <c r="I440" i="2"/>
  <c r="I439" i="2"/>
  <c r="I438" i="2"/>
  <c r="I437" i="2"/>
  <c r="I436" i="2"/>
  <c r="I435" i="2"/>
  <c r="I434" i="2"/>
  <c r="I433" i="2"/>
  <c r="I432" i="2"/>
  <c r="I431" i="2"/>
  <c r="I430" i="2"/>
  <c r="I429" i="2"/>
  <c r="I428" i="2"/>
  <c r="I427" i="2"/>
  <c r="I426" i="2"/>
  <c r="I425" i="2"/>
  <c r="I424" i="2"/>
  <c r="I423" i="2"/>
  <c r="I422" i="2"/>
  <c r="I421" i="2"/>
  <c r="I420" i="2"/>
  <c r="I419" i="2"/>
  <c r="I418" i="2"/>
  <c r="I417" i="2"/>
  <c r="I416" i="2"/>
  <c r="I415" i="2"/>
  <c r="I414" i="2"/>
  <c r="I413" i="2"/>
  <c r="I412" i="2"/>
  <c r="I411" i="2"/>
  <c r="I410" i="2"/>
  <c r="I409" i="2"/>
  <c r="I408" i="2"/>
  <c r="I407" i="2"/>
  <c r="I406" i="2"/>
  <c r="I405" i="2"/>
  <c r="I404" i="2"/>
  <c r="I403" i="2"/>
  <c r="I402" i="2"/>
  <c r="I401" i="2"/>
  <c r="I400" i="2"/>
  <c r="I399" i="2"/>
  <c r="I398" i="2"/>
  <c r="I397" i="2"/>
  <c r="I396" i="2"/>
  <c r="I395" i="2"/>
  <c r="I394" i="2"/>
  <c r="I393" i="2"/>
  <c r="I392" i="2"/>
  <c r="I391" i="2"/>
  <c r="I390" i="2"/>
  <c r="I389" i="2"/>
  <c r="I388" i="2"/>
  <c r="I387" i="2"/>
  <c r="I386" i="2"/>
  <c r="I385" i="2"/>
  <c r="I384" i="2"/>
  <c r="I383" i="2"/>
  <c r="I382" i="2"/>
  <c r="I381" i="2"/>
  <c r="I380" i="2"/>
  <c r="I379" i="2"/>
  <c r="I378" i="2"/>
  <c r="I377" i="2"/>
  <c r="I376" i="2"/>
  <c r="I375" i="2"/>
  <c r="I374" i="2"/>
  <c r="I373" i="2"/>
  <c r="I372" i="2"/>
  <c r="I371" i="2"/>
  <c r="I370" i="2"/>
  <c r="I369" i="2"/>
  <c r="I368" i="2"/>
  <c r="I367" i="2"/>
  <c r="I366" i="2"/>
  <c r="I365" i="2"/>
  <c r="I364" i="2"/>
  <c r="I363" i="2"/>
  <c r="I362" i="2"/>
  <c r="I361" i="2"/>
  <c r="I360" i="2"/>
  <c r="I359" i="2"/>
  <c r="I358" i="2"/>
  <c r="I357" i="2"/>
  <c r="I356" i="2"/>
  <c r="I355" i="2"/>
  <c r="I354" i="2"/>
  <c r="I353" i="2"/>
  <c r="I352" i="2"/>
  <c r="I351" i="2"/>
  <c r="I350" i="2"/>
  <c r="I349" i="2"/>
  <c r="I348" i="2"/>
  <c r="I347" i="2"/>
  <c r="I346" i="2"/>
  <c r="I345" i="2"/>
  <c r="I344" i="2"/>
  <c r="I343" i="2"/>
  <c r="I342" i="2"/>
  <c r="I341" i="2"/>
  <c r="I340" i="2"/>
  <c r="I339" i="2"/>
  <c r="I338" i="2"/>
  <c r="I337" i="2"/>
  <c r="I336" i="2"/>
  <c r="I335" i="2"/>
  <c r="I334" i="2"/>
  <c r="I333" i="2"/>
  <c r="I332" i="2"/>
  <c r="I331" i="2"/>
  <c r="I330" i="2"/>
  <c r="I329" i="2"/>
  <c r="I328" i="2"/>
  <c r="I327" i="2"/>
  <c r="I326" i="2"/>
  <c r="I325" i="2"/>
  <c r="I324" i="2"/>
  <c r="I323" i="2"/>
  <c r="I322" i="2"/>
  <c r="I321" i="2"/>
  <c r="I320" i="2"/>
  <c r="I319" i="2"/>
  <c r="I318" i="2"/>
  <c r="I317" i="2"/>
  <c r="I316" i="2"/>
  <c r="I315" i="2"/>
  <c r="I314" i="2"/>
  <c r="I313" i="2"/>
  <c r="I312" i="2"/>
  <c r="I311" i="2"/>
  <c r="I310" i="2"/>
  <c r="I309" i="2"/>
  <c r="I308" i="2"/>
  <c r="I307" i="2"/>
  <c r="I306" i="2"/>
  <c r="I305" i="2"/>
  <c r="I304" i="2"/>
  <c r="I303" i="2"/>
  <c r="I302" i="2"/>
  <c r="I301" i="2"/>
  <c r="I300" i="2"/>
  <c r="I299" i="2"/>
  <c r="I298" i="2"/>
  <c r="I297" i="2"/>
  <c r="I296" i="2"/>
  <c r="I295" i="2"/>
  <c r="I294" i="2"/>
  <c r="I293" i="2"/>
  <c r="I292" i="2"/>
  <c r="I291" i="2"/>
  <c r="I290" i="2"/>
  <c r="I289" i="2"/>
  <c r="I288" i="2"/>
  <c r="I287" i="2"/>
  <c r="I286" i="2"/>
  <c r="I285" i="2"/>
  <c r="I284" i="2"/>
  <c r="I283" i="2"/>
  <c r="I282" i="2"/>
  <c r="I281" i="2"/>
  <c r="I280" i="2"/>
  <c r="I279" i="2"/>
  <c r="I278" i="2"/>
  <c r="I277" i="2"/>
  <c r="I276" i="2"/>
  <c r="I275" i="2"/>
  <c r="I274" i="2"/>
  <c r="I273" i="2"/>
  <c r="I272" i="2"/>
  <c r="I271" i="2"/>
  <c r="I270" i="2"/>
  <c r="I269" i="2"/>
  <c r="I268" i="2"/>
  <c r="I267" i="2"/>
  <c r="I266" i="2"/>
  <c r="I265" i="2"/>
  <c r="I264" i="2"/>
  <c r="I263" i="2"/>
  <c r="I262" i="2"/>
  <c r="I261" i="2"/>
  <c r="I260" i="2"/>
  <c r="I259" i="2"/>
  <c r="I258" i="2"/>
  <c r="I257" i="2"/>
  <c r="I256" i="2"/>
  <c r="I255" i="2"/>
  <c r="I254" i="2"/>
  <c r="I253" i="2"/>
  <c r="I252" i="2"/>
  <c r="I251" i="2"/>
  <c r="I250" i="2"/>
  <c r="I249" i="2"/>
  <c r="I248" i="2"/>
  <c r="I247" i="2"/>
  <c r="I246" i="2"/>
  <c r="I245" i="2"/>
  <c r="I244" i="2"/>
  <c r="I243" i="2"/>
  <c r="I242" i="2"/>
  <c r="I241" i="2"/>
  <c r="I240" i="2"/>
  <c r="I239" i="2"/>
  <c r="I238" i="2"/>
  <c r="I237" i="2"/>
  <c r="I236" i="2"/>
  <c r="I235" i="2"/>
  <c r="I234" i="2"/>
  <c r="I233" i="2"/>
  <c r="I232" i="2"/>
  <c r="I231" i="2"/>
  <c r="I230" i="2"/>
  <c r="I229" i="2"/>
  <c r="I228" i="2"/>
  <c r="I227" i="2"/>
  <c r="I226" i="2"/>
  <c r="I225" i="2"/>
  <c r="I224" i="2"/>
  <c r="I223" i="2"/>
  <c r="I222" i="2"/>
  <c r="I221" i="2"/>
  <c r="I220" i="2"/>
  <c r="I219" i="2"/>
  <c r="I218" i="2"/>
  <c r="I217" i="2"/>
  <c r="I216" i="2"/>
  <c r="I215" i="2"/>
  <c r="I214" i="2"/>
  <c r="I213" i="2"/>
  <c r="I212" i="2"/>
  <c r="I211" i="2"/>
  <c r="I210" i="2"/>
  <c r="I209" i="2"/>
  <c r="I208" i="2"/>
  <c r="I207" i="2"/>
  <c r="I206" i="2"/>
  <c r="I205" i="2"/>
  <c r="I204" i="2"/>
  <c r="I203" i="2"/>
  <c r="I202" i="2"/>
  <c r="I201" i="2"/>
  <c r="I200" i="2"/>
  <c r="I199" i="2"/>
  <c r="I198" i="2"/>
  <c r="I197" i="2"/>
  <c r="I196" i="2"/>
  <c r="I195" i="2"/>
  <c r="I194" i="2"/>
  <c r="I193" i="2"/>
  <c r="I192" i="2"/>
  <c r="I191" i="2"/>
  <c r="I190" i="2"/>
  <c r="I189" i="2"/>
  <c r="I188" i="2"/>
  <c r="I187" i="2"/>
  <c r="I186" i="2"/>
  <c r="I185" i="2"/>
  <c r="I184" i="2"/>
  <c r="I183" i="2"/>
  <c r="I182" i="2"/>
  <c r="I181" i="2"/>
  <c r="I180" i="2"/>
  <c r="I179" i="2"/>
  <c r="I178" i="2"/>
  <c r="I177" i="2"/>
  <c r="I176" i="2"/>
  <c r="I175" i="2"/>
  <c r="I174" i="2"/>
  <c r="I173" i="2"/>
  <c r="I172" i="2"/>
  <c r="I171" i="2"/>
  <c r="I170" i="2"/>
  <c r="I169" i="2"/>
  <c r="I168" i="2"/>
  <c r="I167" i="2"/>
  <c r="I166" i="2"/>
  <c r="I165" i="2"/>
  <c r="I164" i="2"/>
  <c r="I163" i="2"/>
  <c r="I162" i="2"/>
  <c r="I161" i="2"/>
  <c r="I160" i="2"/>
  <c r="I159" i="2"/>
  <c r="I158" i="2"/>
  <c r="I157" i="2"/>
  <c r="I156" i="2"/>
  <c r="I155" i="2"/>
  <c r="I154" i="2"/>
  <c r="I153" i="2"/>
  <c r="I152" i="2"/>
  <c r="I151" i="2"/>
  <c r="I150" i="2"/>
  <c r="I149" i="2"/>
  <c r="I148" i="2"/>
  <c r="I147" i="2"/>
  <c r="I146" i="2"/>
  <c r="I145" i="2"/>
  <c r="I144" i="2"/>
  <c r="I143" i="2"/>
  <c r="I142" i="2"/>
  <c r="I141" i="2"/>
  <c r="I140" i="2"/>
  <c r="I139" i="2"/>
  <c r="I138" i="2"/>
  <c r="I137" i="2"/>
  <c r="I136" i="2"/>
  <c r="I135" i="2"/>
  <c r="I134" i="2"/>
  <c r="I133" i="2"/>
  <c r="I132" i="2"/>
  <c r="I131" i="2"/>
  <c r="I130" i="2"/>
  <c r="I129" i="2"/>
  <c r="I128" i="2"/>
  <c r="I127" i="2"/>
  <c r="I126" i="2"/>
  <c r="I125" i="2"/>
  <c r="I124" i="2"/>
  <c r="I123" i="2"/>
  <c r="I122" i="2"/>
  <c r="I121" i="2"/>
  <c r="I120" i="2"/>
  <c r="I119" i="2"/>
  <c r="I118" i="2"/>
  <c r="I117" i="2"/>
  <c r="I116" i="2"/>
  <c r="I115" i="2"/>
  <c r="I114" i="2"/>
  <c r="I113" i="2"/>
  <c r="I112" i="2"/>
  <c r="I111" i="2"/>
  <c r="I110" i="2"/>
  <c r="I109" i="2"/>
  <c r="I108" i="2"/>
  <c r="I107" i="2"/>
  <c r="I106" i="2"/>
  <c r="I105" i="2"/>
  <c r="I104" i="2"/>
  <c r="I103" i="2"/>
  <c r="I102" i="2"/>
  <c r="I101" i="2"/>
  <c r="I100" i="2"/>
  <c r="I99" i="2"/>
  <c r="I98" i="2"/>
  <c r="I97" i="2"/>
  <c r="I96" i="2"/>
  <c r="I95" i="2"/>
  <c r="I94" i="2"/>
  <c r="I93" i="2"/>
  <c r="I92" i="2"/>
  <c r="I91" i="2"/>
  <c r="I90" i="2"/>
  <c r="I89" i="2"/>
  <c r="I88" i="2"/>
  <c r="I87" i="2"/>
  <c r="I86" i="2"/>
  <c r="I85" i="2"/>
  <c r="I84" i="2"/>
  <c r="I83" i="2"/>
  <c r="I82" i="2"/>
  <c r="I81" i="2"/>
  <c r="I80" i="2"/>
  <c r="I79" i="2"/>
  <c r="I78" i="2"/>
  <c r="I77" i="2"/>
  <c r="I76" i="2"/>
  <c r="I75" i="2"/>
  <c r="I74" i="2"/>
  <c r="I73" i="2"/>
  <c r="I72" i="2"/>
  <c r="I71" i="2"/>
  <c r="I70" i="2"/>
  <c r="I69" i="2"/>
  <c r="I68" i="2"/>
  <c r="I67" i="2"/>
  <c r="I66" i="2"/>
  <c r="I65" i="2"/>
  <c r="I64" i="2"/>
  <c r="I63" i="2"/>
  <c r="I62" i="2"/>
  <c r="I61" i="2"/>
  <c r="I60" i="2"/>
  <c r="I59" i="2"/>
  <c r="I58" i="2"/>
  <c r="I57" i="2"/>
  <c r="I56" i="2"/>
  <c r="I55" i="2"/>
  <c r="I54" i="2"/>
  <c r="I53" i="2"/>
  <c r="I52" i="2"/>
  <c r="I51" i="2"/>
  <c r="I50" i="2"/>
  <c r="I49" i="2"/>
  <c r="I48" i="2"/>
  <c r="I47" i="2"/>
  <c r="I46" i="2"/>
  <c r="I45" i="2"/>
  <c r="I44" i="2"/>
  <c r="I43" i="2"/>
  <c r="I42" i="2"/>
  <c r="I41" i="2"/>
  <c r="I40" i="2"/>
  <c r="I39" i="2"/>
  <c r="I38" i="2"/>
  <c r="I37" i="2"/>
  <c r="I36" i="2"/>
  <c r="I35" i="2"/>
  <c r="I34" i="2"/>
  <c r="I33" i="2"/>
  <c r="I32" i="2"/>
  <c r="I31" i="2"/>
  <c r="I30" i="2"/>
  <c r="I29" i="2"/>
  <c r="I28" i="2"/>
  <c r="I27" i="2"/>
  <c r="I26" i="2"/>
  <c r="I25" i="2"/>
  <c r="I24" i="2"/>
  <c r="I23" i="2"/>
  <c r="I22" i="2"/>
  <c r="I21" i="2"/>
  <c r="I20" i="2"/>
  <c r="I19" i="2"/>
  <c r="I18" i="2"/>
  <c r="I17" i="2"/>
  <c r="I16" i="2"/>
  <c r="I15" i="2"/>
  <c r="I14" i="2"/>
  <c r="I13" i="2"/>
  <c r="I12" i="2"/>
  <c r="I11" i="2"/>
  <c r="I10" i="2"/>
  <c r="I9" i="2"/>
  <c r="I8" i="2"/>
  <c r="I7" i="2"/>
  <c r="I6" i="2"/>
  <c r="I5" i="2"/>
  <c r="I4" i="2"/>
  <c r="M5000" i="1"/>
  <c r="M4999" i="1"/>
  <c r="M4998" i="1"/>
  <c r="M4997" i="1"/>
  <c r="M4996" i="1"/>
  <c r="M4995" i="1"/>
  <c r="M4994" i="1"/>
  <c r="M4993" i="1"/>
  <c r="M4992" i="1"/>
  <c r="M4991" i="1"/>
  <c r="M4990" i="1"/>
  <c r="M4989" i="1"/>
  <c r="M4988" i="1"/>
  <c r="M4987" i="1"/>
  <c r="M4986" i="1"/>
  <c r="M4985" i="1"/>
  <c r="M4984" i="1"/>
  <c r="M4983" i="1"/>
  <c r="M4982" i="1"/>
  <c r="M4981" i="1"/>
  <c r="M4980" i="1"/>
  <c r="M4979" i="1"/>
  <c r="M4978" i="1"/>
  <c r="M4977" i="1"/>
  <c r="M4976" i="1"/>
  <c r="M4975" i="1"/>
  <c r="M4974" i="1"/>
  <c r="M4973" i="1"/>
  <c r="M4972" i="1"/>
  <c r="M4971" i="1"/>
  <c r="M4970" i="1"/>
  <c r="M4969" i="1"/>
  <c r="M4968" i="1"/>
  <c r="M4967" i="1"/>
  <c r="M4966" i="1"/>
  <c r="M4965" i="1"/>
  <c r="M4964" i="1"/>
  <c r="M4963" i="1"/>
  <c r="M4962" i="1"/>
  <c r="M4961" i="1"/>
  <c r="M4960" i="1"/>
  <c r="M4959" i="1"/>
  <c r="M4958" i="1"/>
  <c r="M4957" i="1"/>
  <c r="M4956" i="1"/>
  <c r="M4955" i="1"/>
  <c r="M4954" i="1"/>
  <c r="M4953" i="1"/>
  <c r="M4952" i="1"/>
  <c r="M4951" i="1"/>
  <c r="M4950" i="1"/>
  <c r="M4949" i="1"/>
  <c r="M4948" i="1"/>
  <c r="M4947" i="1"/>
  <c r="M4946" i="1"/>
  <c r="M4945" i="1"/>
  <c r="M4944" i="1"/>
  <c r="M4943" i="1"/>
  <c r="M4942" i="1"/>
  <c r="M4941" i="1"/>
  <c r="M4940" i="1"/>
  <c r="M4939" i="1"/>
  <c r="M4938" i="1"/>
  <c r="M4937" i="1"/>
  <c r="M4936" i="1"/>
  <c r="M4935" i="1"/>
  <c r="M4934" i="1"/>
  <c r="M4933" i="1"/>
  <c r="M4932" i="1"/>
  <c r="M4931" i="1"/>
  <c r="M4930" i="1"/>
  <c r="M4929" i="1"/>
  <c r="M4928" i="1"/>
  <c r="M4927" i="1"/>
  <c r="M4926" i="1"/>
  <c r="M4925" i="1"/>
  <c r="M4924" i="1"/>
  <c r="M4923" i="1"/>
  <c r="M4922" i="1"/>
  <c r="M4921" i="1"/>
  <c r="M4920" i="1"/>
  <c r="M4919" i="1"/>
  <c r="M4918" i="1"/>
  <c r="M4917" i="1"/>
  <c r="M4916" i="1"/>
  <c r="M4915" i="1"/>
  <c r="M4914" i="1"/>
  <c r="M4913" i="1"/>
  <c r="M4912" i="1"/>
  <c r="M4911" i="1"/>
  <c r="M4910" i="1"/>
  <c r="M4909" i="1"/>
  <c r="M4908" i="1"/>
  <c r="M4907" i="1"/>
  <c r="M4906" i="1"/>
  <c r="M4905" i="1"/>
  <c r="M4904" i="1"/>
  <c r="M4903" i="1"/>
  <c r="M4902" i="1"/>
  <c r="M4901" i="1"/>
  <c r="M4900" i="1"/>
  <c r="M4899" i="1"/>
  <c r="M4898" i="1"/>
  <c r="M4897" i="1"/>
  <c r="M4896" i="1"/>
  <c r="M4895" i="1"/>
  <c r="M4894" i="1"/>
  <c r="M4893" i="1"/>
  <c r="M4892" i="1"/>
  <c r="M4891" i="1"/>
  <c r="M4890" i="1"/>
  <c r="M4889" i="1"/>
  <c r="M4888" i="1"/>
  <c r="M4887" i="1"/>
  <c r="M4886" i="1"/>
  <c r="M4885" i="1"/>
  <c r="M4884" i="1"/>
  <c r="M4883" i="1"/>
  <c r="M4882" i="1"/>
  <c r="M4881" i="1"/>
  <c r="M4880" i="1"/>
  <c r="M4879" i="1"/>
  <c r="M4878" i="1"/>
  <c r="M4877" i="1"/>
  <c r="M4876" i="1"/>
  <c r="M4875" i="1"/>
  <c r="M4874" i="1"/>
  <c r="M4873" i="1"/>
  <c r="M4872" i="1"/>
  <c r="M4871" i="1"/>
  <c r="M4870" i="1"/>
  <c r="M4869" i="1"/>
  <c r="M4868" i="1"/>
  <c r="M4867" i="1"/>
  <c r="M4866" i="1"/>
  <c r="M4865" i="1"/>
  <c r="M4864" i="1"/>
  <c r="M4863" i="1"/>
  <c r="M4862" i="1"/>
  <c r="M4861" i="1"/>
  <c r="M4860" i="1"/>
  <c r="M4859" i="1"/>
  <c r="M4858" i="1"/>
  <c r="M4857" i="1"/>
  <c r="M4856" i="1"/>
  <c r="M4855" i="1"/>
  <c r="M4854" i="1"/>
  <c r="M4853" i="1"/>
  <c r="M4852" i="1"/>
  <c r="M4851" i="1"/>
  <c r="M4850" i="1"/>
  <c r="M4849" i="1"/>
  <c r="M4848" i="1"/>
  <c r="M4847" i="1"/>
  <c r="M4846" i="1"/>
  <c r="M4845" i="1"/>
  <c r="M4844" i="1"/>
  <c r="M4843" i="1"/>
  <c r="M4842" i="1"/>
  <c r="M4841" i="1"/>
  <c r="M4840" i="1"/>
  <c r="M4839" i="1"/>
  <c r="M4838" i="1"/>
  <c r="M4837" i="1"/>
  <c r="M4836" i="1"/>
  <c r="M4835" i="1"/>
  <c r="M4834" i="1"/>
  <c r="M4833" i="1"/>
  <c r="M4832" i="1"/>
  <c r="M4831" i="1"/>
  <c r="M4830" i="1"/>
  <c r="M4829" i="1"/>
  <c r="M4828" i="1"/>
  <c r="M4827" i="1"/>
  <c r="M4826" i="1"/>
  <c r="M4825" i="1"/>
  <c r="M4824" i="1"/>
  <c r="M4823" i="1"/>
  <c r="M4822" i="1"/>
  <c r="M4821" i="1"/>
  <c r="M4820" i="1"/>
  <c r="M4819" i="1"/>
  <c r="M4818" i="1"/>
  <c r="M4817" i="1"/>
  <c r="M4816" i="1"/>
  <c r="M4815" i="1"/>
  <c r="M4814" i="1"/>
  <c r="M4813" i="1"/>
  <c r="M4812" i="1"/>
  <c r="M4811" i="1"/>
  <c r="M4810" i="1"/>
  <c r="M4809" i="1"/>
  <c r="M4808" i="1"/>
  <c r="M4807" i="1"/>
  <c r="M4806" i="1"/>
  <c r="M4805" i="1"/>
  <c r="M4804" i="1"/>
  <c r="M4803" i="1"/>
  <c r="M4802" i="1"/>
  <c r="M4801" i="1"/>
  <c r="M4800" i="1"/>
  <c r="M4799" i="1"/>
  <c r="M4798" i="1"/>
  <c r="M4797" i="1"/>
  <c r="M4796" i="1"/>
  <c r="M4795" i="1"/>
  <c r="M4794" i="1"/>
  <c r="M4793" i="1"/>
  <c r="M4792" i="1"/>
  <c r="M4791" i="1"/>
  <c r="M4790" i="1"/>
  <c r="M4789" i="1"/>
  <c r="M4788" i="1"/>
  <c r="M4787" i="1"/>
  <c r="M4786" i="1"/>
  <c r="M4785" i="1"/>
  <c r="M4784" i="1"/>
  <c r="M4783" i="1"/>
  <c r="M4782" i="1"/>
  <c r="M4781" i="1"/>
  <c r="M4780" i="1"/>
  <c r="M4779" i="1"/>
  <c r="M4778" i="1"/>
  <c r="M4777" i="1"/>
  <c r="M4776" i="1"/>
  <c r="M4775" i="1"/>
  <c r="M4774" i="1"/>
  <c r="M4773" i="1"/>
  <c r="M4772" i="1"/>
  <c r="M4771" i="1"/>
  <c r="M4770" i="1"/>
  <c r="M4769" i="1"/>
  <c r="M4768" i="1"/>
  <c r="M4767" i="1"/>
  <c r="M4766" i="1"/>
  <c r="M4765" i="1"/>
  <c r="M4764" i="1"/>
  <c r="M4763" i="1"/>
  <c r="M4762" i="1"/>
  <c r="M4761" i="1"/>
  <c r="M4760" i="1"/>
  <c r="M4759" i="1"/>
  <c r="M4758" i="1"/>
  <c r="M4757" i="1"/>
  <c r="M4756" i="1"/>
  <c r="M4755" i="1"/>
  <c r="M4754" i="1"/>
  <c r="M4753" i="1"/>
  <c r="M4752" i="1"/>
  <c r="M4751" i="1"/>
  <c r="M4750" i="1"/>
  <c r="M4749" i="1"/>
  <c r="M4748" i="1"/>
  <c r="M4747" i="1"/>
  <c r="M4746" i="1"/>
  <c r="M4745" i="1"/>
  <c r="M4744" i="1"/>
  <c r="M4743" i="1"/>
  <c r="M4742" i="1"/>
  <c r="M4741" i="1"/>
  <c r="M4740" i="1"/>
  <c r="M4739" i="1"/>
  <c r="M4738" i="1"/>
  <c r="M4737" i="1"/>
  <c r="M4736" i="1"/>
  <c r="M4735" i="1"/>
  <c r="M4734" i="1"/>
  <c r="M4733" i="1"/>
  <c r="M4732" i="1"/>
  <c r="M4731" i="1"/>
  <c r="M4730" i="1"/>
  <c r="M4729" i="1"/>
  <c r="M4728" i="1"/>
  <c r="M4727" i="1"/>
  <c r="M4726" i="1"/>
  <c r="M4725" i="1"/>
  <c r="M4724" i="1"/>
  <c r="M4723" i="1"/>
  <c r="M4722" i="1"/>
  <c r="M4721" i="1"/>
  <c r="M4720" i="1"/>
  <c r="M4719" i="1"/>
  <c r="M4718" i="1"/>
  <c r="M4717" i="1"/>
  <c r="M4716" i="1"/>
  <c r="M4715" i="1"/>
  <c r="M4714" i="1"/>
  <c r="M4713" i="1"/>
  <c r="M4712" i="1"/>
  <c r="M4711" i="1"/>
  <c r="M4710" i="1"/>
  <c r="M4709" i="1"/>
  <c r="M4708" i="1"/>
  <c r="M4707" i="1"/>
  <c r="M4706" i="1"/>
  <c r="M4705" i="1"/>
  <c r="M4704" i="1"/>
  <c r="M4703" i="1"/>
  <c r="M4702" i="1"/>
  <c r="M4701" i="1"/>
  <c r="M4700" i="1"/>
  <c r="M4699" i="1"/>
  <c r="M4698" i="1"/>
  <c r="M4697" i="1"/>
  <c r="M4696" i="1"/>
  <c r="M4695" i="1"/>
  <c r="M4694" i="1"/>
  <c r="M4693" i="1"/>
  <c r="M4692" i="1"/>
  <c r="M4691" i="1"/>
  <c r="M4690" i="1"/>
  <c r="M4689" i="1"/>
  <c r="M4688" i="1"/>
  <c r="M4687" i="1"/>
  <c r="M4686" i="1"/>
  <c r="M4685" i="1"/>
  <c r="M4684" i="1"/>
  <c r="M4683" i="1"/>
  <c r="M4682" i="1"/>
  <c r="M4681" i="1"/>
  <c r="M4680" i="1"/>
  <c r="M4679" i="1"/>
  <c r="M4678" i="1"/>
  <c r="M4677" i="1"/>
  <c r="M4676" i="1"/>
  <c r="M4675" i="1"/>
  <c r="M4674" i="1"/>
  <c r="M4673" i="1"/>
  <c r="M4672" i="1"/>
  <c r="M4671" i="1"/>
  <c r="M4670" i="1"/>
  <c r="M4669" i="1"/>
  <c r="M4668" i="1"/>
  <c r="M4667" i="1"/>
  <c r="M4666" i="1"/>
  <c r="M4665" i="1"/>
  <c r="M4664" i="1"/>
  <c r="M4663" i="1"/>
  <c r="M4662" i="1"/>
  <c r="M4661" i="1"/>
  <c r="M4660" i="1"/>
  <c r="M4659" i="1"/>
  <c r="M4658" i="1"/>
  <c r="M4657" i="1"/>
  <c r="M4656" i="1"/>
  <c r="M4655" i="1"/>
  <c r="M4654" i="1"/>
  <c r="M4653" i="1"/>
  <c r="M4652" i="1"/>
  <c r="M4651" i="1"/>
  <c r="M4650" i="1"/>
  <c r="M4649" i="1"/>
  <c r="M4648" i="1"/>
  <c r="M4647" i="1"/>
  <c r="M4646" i="1"/>
  <c r="M4645" i="1"/>
  <c r="M4644" i="1"/>
  <c r="M4643" i="1"/>
  <c r="M4642" i="1"/>
  <c r="M4641" i="1"/>
  <c r="M4640" i="1"/>
  <c r="M4639" i="1"/>
  <c r="M4638" i="1"/>
  <c r="M4637" i="1"/>
  <c r="M4636" i="1"/>
  <c r="M4635" i="1"/>
  <c r="M4634" i="1"/>
  <c r="M4633" i="1"/>
  <c r="M4632" i="1"/>
  <c r="M4631" i="1"/>
  <c r="M4630" i="1"/>
  <c r="M4629" i="1"/>
  <c r="M4628" i="1"/>
  <c r="M4627" i="1"/>
  <c r="M4626" i="1"/>
  <c r="M4625" i="1"/>
  <c r="M4624" i="1"/>
  <c r="M4623" i="1"/>
  <c r="M4622" i="1"/>
  <c r="M4621" i="1"/>
  <c r="M4620" i="1"/>
  <c r="M4619" i="1"/>
  <c r="M4618" i="1"/>
  <c r="M4617" i="1"/>
  <c r="M4616" i="1"/>
  <c r="M4615" i="1"/>
  <c r="M4614" i="1"/>
  <c r="M4613" i="1"/>
  <c r="M4612" i="1"/>
  <c r="M4611" i="1"/>
  <c r="M4610" i="1"/>
  <c r="M4609" i="1"/>
  <c r="M4608" i="1"/>
  <c r="M4607" i="1"/>
  <c r="M4606" i="1"/>
  <c r="M4605" i="1"/>
  <c r="M4604" i="1"/>
  <c r="M4603" i="1"/>
  <c r="M4602" i="1"/>
  <c r="M4601" i="1"/>
  <c r="M4600" i="1"/>
  <c r="M4599" i="1"/>
  <c r="M4598" i="1"/>
  <c r="M4597" i="1"/>
  <c r="M4596" i="1"/>
  <c r="M4595" i="1"/>
  <c r="M4594" i="1"/>
  <c r="M4593" i="1"/>
  <c r="M4592" i="1"/>
  <c r="M4591" i="1"/>
  <c r="M4590" i="1"/>
  <c r="M4589" i="1"/>
  <c r="M4588" i="1"/>
  <c r="M4587" i="1"/>
  <c r="M4586" i="1"/>
  <c r="M4585" i="1"/>
  <c r="M4584" i="1"/>
  <c r="M4583" i="1"/>
  <c r="M4582" i="1"/>
  <c r="M4581" i="1"/>
  <c r="M4580" i="1"/>
  <c r="M4579" i="1"/>
  <c r="M4578" i="1"/>
  <c r="M4577" i="1"/>
  <c r="M4576" i="1"/>
  <c r="M4575" i="1"/>
  <c r="M4574" i="1"/>
  <c r="M4573" i="1"/>
  <c r="M4572" i="1"/>
  <c r="M4571" i="1"/>
  <c r="M4570" i="1"/>
  <c r="M4569" i="1"/>
  <c r="M4568" i="1"/>
  <c r="M4567" i="1"/>
  <c r="M4566" i="1"/>
  <c r="M4565" i="1"/>
  <c r="M4564" i="1"/>
  <c r="M4563" i="1"/>
  <c r="M4562" i="1"/>
  <c r="M4561" i="1"/>
  <c r="M4560" i="1"/>
  <c r="M4559" i="1"/>
  <c r="M4558" i="1"/>
  <c r="M4557" i="1"/>
  <c r="M4556" i="1"/>
  <c r="M4555" i="1"/>
  <c r="M4554" i="1"/>
  <c r="M4553" i="1"/>
  <c r="M4552" i="1"/>
  <c r="M4551" i="1"/>
  <c r="M4550" i="1"/>
  <c r="M4549" i="1"/>
  <c r="M4548" i="1"/>
  <c r="M4547" i="1"/>
  <c r="M4546" i="1"/>
  <c r="M4545" i="1"/>
  <c r="M4544" i="1"/>
  <c r="M4543" i="1"/>
  <c r="M4542" i="1"/>
  <c r="M4541" i="1"/>
  <c r="M4540" i="1"/>
  <c r="M4539" i="1"/>
  <c r="M4538" i="1"/>
  <c r="M4537" i="1"/>
  <c r="M4536" i="1"/>
  <c r="M4535" i="1"/>
  <c r="M4534" i="1"/>
  <c r="M4533" i="1"/>
  <c r="M4532" i="1"/>
  <c r="M4531" i="1"/>
  <c r="M4530" i="1"/>
  <c r="M4529" i="1"/>
  <c r="M4528" i="1"/>
  <c r="M4527" i="1"/>
  <c r="M4526" i="1"/>
  <c r="M4525" i="1"/>
  <c r="M4524" i="1"/>
  <c r="M4523" i="1"/>
  <c r="M4522" i="1"/>
  <c r="M4521" i="1"/>
  <c r="M4520" i="1"/>
  <c r="M4519" i="1"/>
  <c r="M4518" i="1"/>
  <c r="M4517" i="1"/>
  <c r="M4516" i="1"/>
  <c r="M4515" i="1"/>
  <c r="M4514" i="1"/>
  <c r="M4513" i="1"/>
  <c r="M4512" i="1"/>
  <c r="M4511" i="1"/>
  <c r="M4510" i="1"/>
  <c r="M4509" i="1"/>
  <c r="M4508" i="1"/>
  <c r="M4507" i="1"/>
  <c r="M4506" i="1"/>
  <c r="M4505" i="1"/>
  <c r="M4504" i="1"/>
  <c r="M4503" i="1"/>
  <c r="M4502" i="1"/>
  <c r="M4501" i="1"/>
  <c r="M4500" i="1"/>
  <c r="M4499" i="1"/>
  <c r="M4498" i="1"/>
  <c r="M4497" i="1"/>
  <c r="M4496" i="1"/>
  <c r="M4495" i="1"/>
  <c r="M4494" i="1"/>
  <c r="M4493" i="1"/>
  <c r="M4492" i="1"/>
  <c r="M4491" i="1"/>
  <c r="M4490" i="1"/>
  <c r="M4489" i="1"/>
  <c r="M4488" i="1"/>
  <c r="M4487" i="1"/>
  <c r="M4486" i="1"/>
  <c r="M4485" i="1"/>
  <c r="M4484" i="1"/>
  <c r="M4483" i="1"/>
  <c r="M4482" i="1"/>
  <c r="M4481" i="1"/>
  <c r="M4480" i="1"/>
  <c r="M4479" i="1"/>
  <c r="M4478" i="1"/>
  <c r="M4477" i="1"/>
  <c r="M4476" i="1"/>
  <c r="M4475" i="1"/>
  <c r="M4474" i="1"/>
  <c r="M4473" i="1"/>
  <c r="M4472" i="1"/>
  <c r="M4471" i="1"/>
  <c r="M4470" i="1"/>
  <c r="M4469" i="1"/>
  <c r="M4468" i="1"/>
  <c r="M4467" i="1"/>
  <c r="M4466" i="1"/>
  <c r="M4465" i="1"/>
  <c r="M4464" i="1"/>
  <c r="M4463" i="1"/>
  <c r="M4462" i="1"/>
  <c r="M4461" i="1"/>
  <c r="M4460" i="1"/>
  <c r="M4459" i="1"/>
  <c r="M4458" i="1"/>
  <c r="M4457" i="1"/>
  <c r="M4456" i="1"/>
  <c r="M4455" i="1"/>
  <c r="M4454" i="1"/>
  <c r="M4453" i="1"/>
  <c r="M4452" i="1"/>
  <c r="M4451" i="1"/>
  <c r="M4450" i="1"/>
  <c r="M4449" i="1"/>
  <c r="M4448" i="1"/>
  <c r="M4447" i="1"/>
  <c r="M4446" i="1"/>
  <c r="M4445" i="1"/>
  <c r="M4444" i="1"/>
  <c r="M4443" i="1"/>
  <c r="M4442" i="1"/>
  <c r="M4441" i="1"/>
  <c r="M4440" i="1"/>
  <c r="M4439" i="1"/>
  <c r="M4438" i="1"/>
  <c r="M4437" i="1"/>
  <c r="M4436" i="1"/>
  <c r="M4435" i="1"/>
  <c r="M4434" i="1"/>
  <c r="M4433" i="1"/>
  <c r="M4432" i="1"/>
  <c r="M4431" i="1"/>
  <c r="M4430" i="1"/>
  <c r="M4429" i="1"/>
  <c r="M4428" i="1"/>
  <c r="M4427" i="1"/>
  <c r="M4426" i="1"/>
  <c r="M4425" i="1"/>
  <c r="M4424" i="1"/>
  <c r="M4423" i="1"/>
  <c r="M4422" i="1"/>
  <c r="M4421" i="1"/>
  <c r="M4420" i="1"/>
  <c r="M4419" i="1"/>
  <c r="M4418" i="1"/>
  <c r="M4417" i="1"/>
  <c r="M4416" i="1"/>
  <c r="M4415" i="1"/>
  <c r="M4414" i="1"/>
  <c r="M4413" i="1"/>
  <c r="M4412" i="1"/>
  <c r="M4411" i="1"/>
  <c r="M4410" i="1"/>
  <c r="M4409" i="1"/>
  <c r="M4408" i="1"/>
  <c r="M4407" i="1"/>
  <c r="M4406" i="1"/>
  <c r="M4405" i="1"/>
  <c r="M4404" i="1"/>
  <c r="M4403" i="1"/>
  <c r="M4402" i="1"/>
  <c r="M4401" i="1"/>
  <c r="M4400" i="1"/>
  <c r="M4399" i="1"/>
  <c r="M4398" i="1"/>
  <c r="M4397" i="1"/>
  <c r="M4396" i="1"/>
  <c r="M4395" i="1"/>
  <c r="M4394" i="1"/>
  <c r="M4393" i="1"/>
  <c r="M4392" i="1"/>
  <c r="M4391" i="1"/>
  <c r="M4390" i="1"/>
  <c r="M4389" i="1"/>
  <c r="M4388" i="1"/>
  <c r="M4387" i="1"/>
  <c r="M4386" i="1"/>
  <c r="M4385" i="1"/>
  <c r="M4384" i="1"/>
  <c r="M4383" i="1"/>
  <c r="M4382" i="1"/>
  <c r="M4381" i="1"/>
  <c r="M4380" i="1"/>
  <c r="M4379" i="1"/>
  <c r="M4378" i="1"/>
  <c r="M4377" i="1"/>
  <c r="M4376" i="1"/>
  <c r="M4375" i="1"/>
  <c r="M4374" i="1"/>
  <c r="M4373" i="1"/>
  <c r="M4372" i="1"/>
  <c r="M4371" i="1"/>
  <c r="M4370" i="1"/>
  <c r="M4369" i="1"/>
  <c r="M4368" i="1"/>
  <c r="M4367" i="1"/>
  <c r="M4366" i="1"/>
  <c r="M4365" i="1"/>
  <c r="M4364" i="1"/>
  <c r="M4363" i="1"/>
  <c r="M4362" i="1"/>
  <c r="M4361" i="1"/>
  <c r="M4360" i="1"/>
  <c r="M4359" i="1"/>
  <c r="M4358" i="1"/>
  <c r="M4357" i="1"/>
  <c r="M4356" i="1"/>
  <c r="M4355" i="1"/>
  <c r="M4354" i="1"/>
  <c r="M4353" i="1"/>
  <c r="M4352" i="1"/>
  <c r="M4351" i="1"/>
  <c r="M4350" i="1"/>
  <c r="M4349" i="1"/>
  <c r="M4348" i="1"/>
  <c r="M4347" i="1"/>
  <c r="M4346" i="1"/>
  <c r="M4345" i="1"/>
  <c r="M4344" i="1"/>
  <c r="M4343" i="1"/>
  <c r="M4342" i="1"/>
  <c r="M4341" i="1"/>
  <c r="M4340" i="1"/>
  <c r="M4339" i="1"/>
  <c r="M4338" i="1"/>
  <c r="M4337" i="1"/>
  <c r="M4336" i="1"/>
  <c r="M4335" i="1"/>
  <c r="M4334" i="1"/>
  <c r="M4333" i="1"/>
  <c r="M4332" i="1"/>
  <c r="M4331" i="1"/>
  <c r="M4330" i="1"/>
  <c r="M4329" i="1"/>
  <c r="M4328" i="1"/>
  <c r="M4327" i="1"/>
  <c r="M4326" i="1"/>
  <c r="M4325" i="1"/>
  <c r="M4324" i="1"/>
  <c r="M4323" i="1"/>
  <c r="M4322" i="1"/>
  <c r="M4321" i="1"/>
  <c r="M4320" i="1"/>
  <c r="M4319" i="1"/>
  <c r="M4318" i="1"/>
  <c r="M4317" i="1"/>
  <c r="M4316" i="1"/>
  <c r="M4315" i="1"/>
  <c r="M4314" i="1"/>
  <c r="M4313" i="1"/>
  <c r="M4312" i="1"/>
  <c r="M4311" i="1"/>
  <c r="M4310" i="1"/>
  <c r="M4309" i="1"/>
  <c r="M4308" i="1"/>
  <c r="M4307" i="1"/>
  <c r="M4306" i="1"/>
  <c r="M4305" i="1"/>
  <c r="M4304" i="1"/>
  <c r="M4303" i="1"/>
  <c r="M4302" i="1"/>
  <c r="M4301" i="1"/>
  <c r="M4300" i="1"/>
  <c r="M4299" i="1"/>
  <c r="M4298" i="1"/>
  <c r="M4297" i="1"/>
  <c r="M4296" i="1"/>
  <c r="M4295" i="1"/>
  <c r="M4294" i="1"/>
  <c r="M4293" i="1"/>
  <c r="M4292" i="1"/>
  <c r="M4291" i="1"/>
  <c r="M4290" i="1"/>
  <c r="M4289" i="1"/>
  <c r="M4288" i="1"/>
  <c r="M4287" i="1"/>
  <c r="M4286" i="1"/>
  <c r="M4285" i="1"/>
  <c r="M4284" i="1"/>
  <c r="M4283" i="1"/>
  <c r="M4282" i="1"/>
  <c r="M4281" i="1"/>
  <c r="M4280" i="1"/>
  <c r="M4279" i="1"/>
  <c r="M4278" i="1"/>
  <c r="M4277" i="1"/>
  <c r="M4276" i="1"/>
  <c r="M4275" i="1"/>
  <c r="M4274" i="1"/>
  <c r="M4273" i="1"/>
  <c r="M4272" i="1"/>
  <c r="M4271" i="1"/>
  <c r="M4270" i="1"/>
  <c r="M4269" i="1"/>
  <c r="M4268" i="1"/>
  <c r="M4267" i="1"/>
  <c r="M4266" i="1"/>
  <c r="M4265" i="1"/>
  <c r="M4264" i="1"/>
  <c r="M4263" i="1"/>
  <c r="M4262" i="1"/>
  <c r="M4261" i="1"/>
  <c r="M4260" i="1"/>
  <c r="M4259" i="1"/>
  <c r="M4258" i="1"/>
  <c r="M4257" i="1"/>
  <c r="M4256" i="1"/>
  <c r="M4255" i="1"/>
  <c r="M4254" i="1"/>
  <c r="M4253" i="1"/>
  <c r="M4252" i="1"/>
  <c r="M4251" i="1"/>
  <c r="M4250" i="1"/>
  <c r="M4249" i="1"/>
  <c r="M4248" i="1"/>
  <c r="M4247" i="1"/>
  <c r="M4246" i="1"/>
  <c r="M4245" i="1"/>
  <c r="M4244" i="1"/>
  <c r="M4243" i="1"/>
  <c r="M4242" i="1"/>
  <c r="M4241" i="1"/>
  <c r="M4240" i="1"/>
  <c r="M4239" i="1"/>
  <c r="M4238" i="1"/>
  <c r="M4237" i="1"/>
  <c r="M4236" i="1"/>
  <c r="M4235" i="1"/>
  <c r="M4234" i="1"/>
  <c r="M4233" i="1"/>
  <c r="M4232" i="1"/>
  <c r="M4231" i="1"/>
  <c r="M4230" i="1"/>
  <c r="M4229" i="1"/>
  <c r="M4228" i="1"/>
  <c r="M4227" i="1"/>
  <c r="M4226" i="1"/>
  <c r="M4225" i="1"/>
  <c r="M4224" i="1"/>
  <c r="M4223" i="1"/>
  <c r="M4222" i="1"/>
  <c r="M4221" i="1"/>
  <c r="M4220" i="1"/>
  <c r="M4219" i="1"/>
  <c r="M4218" i="1"/>
  <c r="M4217" i="1"/>
  <c r="M4216" i="1"/>
  <c r="M4215" i="1"/>
  <c r="M4214" i="1"/>
  <c r="M4213" i="1"/>
  <c r="M4212" i="1"/>
  <c r="M4211" i="1"/>
  <c r="M4210" i="1"/>
  <c r="M4209" i="1"/>
  <c r="M4208" i="1"/>
  <c r="M4207" i="1"/>
  <c r="M4206" i="1"/>
  <c r="M4205" i="1"/>
  <c r="M4204" i="1"/>
  <c r="M4203" i="1"/>
  <c r="M4202" i="1"/>
  <c r="M4201" i="1"/>
  <c r="M4200" i="1"/>
  <c r="M4199" i="1"/>
  <c r="M4198" i="1"/>
  <c r="M4197" i="1"/>
  <c r="M4196" i="1"/>
  <c r="M4195" i="1"/>
  <c r="M4194" i="1"/>
  <c r="M4193" i="1"/>
  <c r="M4192" i="1"/>
  <c r="M4191" i="1"/>
  <c r="M4190" i="1"/>
  <c r="M4189" i="1"/>
  <c r="M4188" i="1"/>
  <c r="M4187" i="1"/>
  <c r="M4186" i="1"/>
  <c r="M4185" i="1"/>
  <c r="M4184" i="1"/>
  <c r="M4183" i="1"/>
  <c r="M4182" i="1"/>
  <c r="M4181" i="1"/>
  <c r="M4180" i="1"/>
  <c r="M4179" i="1"/>
  <c r="M4178" i="1"/>
  <c r="M4177" i="1"/>
  <c r="M4176" i="1"/>
  <c r="M4175" i="1"/>
  <c r="M4174" i="1"/>
  <c r="M4173" i="1"/>
  <c r="M4172" i="1"/>
  <c r="M4171" i="1"/>
  <c r="M4170" i="1"/>
  <c r="M4169" i="1"/>
  <c r="M4168" i="1"/>
  <c r="M4167" i="1"/>
  <c r="M4166" i="1"/>
  <c r="M4165" i="1"/>
  <c r="M4164" i="1"/>
  <c r="M4163" i="1"/>
  <c r="M4162" i="1"/>
  <c r="M4161" i="1"/>
  <c r="M4160" i="1"/>
  <c r="M4159" i="1"/>
  <c r="M4158" i="1"/>
  <c r="M4157" i="1"/>
  <c r="M4156" i="1"/>
  <c r="M4155" i="1"/>
  <c r="M4154" i="1"/>
  <c r="M4153" i="1"/>
  <c r="M4152" i="1"/>
  <c r="M4151" i="1"/>
  <c r="M4150" i="1"/>
  <c r="M4149" i="1"/>
  <c r="M4148" i="1"/>
  <c r="M4147" i="1"/>
  <c r="M4146" i="1"/>
  <c r="M4145" i="1"/>
  <c r="M4144" i="1"/>
  <c r="M4143" i="1"/>
  <c r="M4142" i="1"/>
  <c r="M4141" i="1"/>
  <c r="M4140" i="1"/>
  <c r="M4139" i="1"/>
  <c r="M4138" i="1"/>
  <c r="M4137" i="1"/>
  <c r="M4136" i="1"/>
  <c r="M4135" i="1"/>
  <c r="M4134" i="1"/>
  <c r="M4133" i="1"/>
  <c r="M4132" i="1"/>
  <c r="M4131" i="1"/>
  <c r="M4130" i="1"/>
  <c r="M4129" i="1"/>
  <c r="M4128" i="1"/>
  <c r="M4127" i="1"/>
  <c r="M4126" i="1"/>
  <c r="M4125" i="1"/>
  <c r="M4124" i="1"/>
  <c r="M4123" i="1"/>
  <c r="M4122" i="1"/>
  <c r="M4121" i="1"/>
  <c r="M4120" i="1"/>
  <c r="M4119" i="1"/>
  <c r="M4118" i="1"/>
  <c r="M4117" i="1"/>
  <c r="M4116" i="1"/>
  <c r="M4115" i="1"/>
  <c r="M4114" i="1"/>
  <c r="M4113" i="1"/>
  <c r="M4112" i="1"/>
  <c r="M4111" i="1"/>
  <c r="M4110" i="1"/>
  <c r="M4109" i="1"/>
  <c r="M4108" i="1"/>
  <c r="M4107" i="1"/>
  <c r="M4106" i="1"/>
  <c r="M4105" i="1"/>
  <c r="M4104" i="1"/>
  <c r="M4103" i="1"/>
  <c r="M4102" i="1"/>
  <c r="M4101" i="1"/>
  <c r="M4100" i="1"/>
  <c r="M4099" i="1"/>
  <c r="M4098" i="1"/>
  <c r="M4097" i="1"/>
  <c r="M4096" i="1"/>
  <c r="M4095" i="1"/>
  <c r="M4094" i="1"/>
  <c r="M4093" i="1"/>
  <c r="M4092" i="1"/>
  <c r="M4091" i="1"/>
  <c r="M4090" i="1"/>
  <c r="M4089" i="1"/>
  <c r="M4088" i="1"/>
  <c r="M4087" i="1"/>
  <c r="M4086" i="1"/>
  <c r="M4085" i="1"/>
  <c r="M4084" i="1"/>
  <c r="M4083" i="1"/>
  <c r="M4082" i="1"/>
  <c r="M4081" i="1"/>
  <c r="M4080" i="1"/>
  <c r="M4079" i="1"/>
  <c r="M4078" i="1"/>
  <c r="M4077" i="1"/>
  <c r="M4076" i="1"/>
  <c r="M4075" i="1"/>
  <c r="M4074" i="1"/>
  <c r="M4073" i="1"/>
  <c r="M4072" i="1"/>
  <c r="M4071" i="1"/>
  <c r="M4070" i="1"/>
  <c r="M4069" i="1"/>
  <c r="M4068" i="1"/>
  <c r="M4067" i="1"/>
  <c r="M4066" i="1"/>
  <c r="M4065" i="1"/>
  <c r="M4064" i="1"/>
  <c r="M4063" i="1"/>
  <c r="M4062" i="1"/>
  <c r="M4061" i="1"/>
  <c r="M4060" i="1"/>
  <c r="M4059" i="1"/>
  <c r="M4058" i="1"/>
  <c r="M4057" i="1"/>
  <c r="M4056" i="1"/>
  <c r="M4055" i="1"/>
  <c r="M4054" i="1"/>
  <c r="M4053" i="1"/>
  <c r="M4052" i="1"/>
  <c r="M4051" i="1"/>
  <c r="M4050" i="1"/>
  <c r="M4049" i="1"/>
  <c r="M4048" i="1"/>
  <c r="M4047" i="1"/>
  <c r="M4046" i="1"/>
  <c r="M4045" i="1"/>
  <c r="M4044" i="1"/>
  <c r="M4043" i="1"/>
  <c r="M4042" i="1"/>
  <c r="M4041" i="1"/>
  <c r="M4040" i="1"/>
  <c r="M4039" i="1"/>
  <c r="M4038" i="1"/>
  <c r="M4037" i="1"/>
  <c r="M4036" i="1"/>
  <c r="M4035" i="1"/>
  <c r="M4034" i="1"/>
  <c r="M4033" i="1"/>
  <c r="M4032" i="1"/>
  <c r="M4031" i="1"/>
  <c r="M4030" i="1"/>
  <c r="M4029" i="1"/>
  <c r="M4028" i="1"/>
  <c r="M4027" i="1"/>
  <c r="M4026" i="1"/>
  <c r="M4025" i="1"/>
  <c r="M4024" i="1"/>
  <c r="M4023" i="1"/>
  <c r="M4022" i="1"/>
  <c r="M4021" i="1"/>
  <c r="M4020" i="1"/>
  <c r="M4019" i="1"/>
  <c r="M4018" i="1"/>
  <c r="M4017" i="1"/>
  <c r="M4016" i="1"/>
  <c r="M4015" i="1"/>
  <c r="M4014" i="1"/>
  <c r="M4013" i="1"/>
  <c r="M4012" i="1"/>
  <c r="M4011" i="1"/>
  <c r="M4010" i="1"/>
  <c r="M4009" i="1"/>
  <c r="M4008" i="1"/>
  <c r="M4007" i="1"/>
  <c r="M4006" i="1"/>
  <c r="M4005" i="1"/>
  <c r="M4004" i="1"/>
  <c r="M4003" i="1"/>
  <c r="M4002" i="1"/>
  <c r="M4001" i="1"/>
  <c r="M4000" i="1"/>
  <c r="M3999" i="1"/>
  <c r="M3998" i="1"/>
  <c r="M3997" i="1"/>
  <c r="M3996" i="1"/>
  <c r="M3995" i="1"/>
  <c r="M3994" i="1"/>
  <c r="M3993" i="1"/>
  <c r="M3992" i="1"/>
  <c r="M3991" i="1"/>
  <c r="M3990" i="1"/>
  <c r="M3989" i="1"/>
  <c r="M3988" i="1"/>
  <c r="M3987" i="1"/>
  <c r="M3986" i="1"/>
  <c r="M3985" i="1"/>
  <c r="M3984" i="1"/>
  <c r="M3983" i="1"/>
  <c r="M3982" i="1"/>
  <c r="M3981" i="1"/>
  <c r="M3980" i="1"/>
  <c r="M3979" i="1"/>
  <c r="M3978" i="1"/>
  <c r="M3977" i="1"/>
  <c r="M3976" i="1"/>
  <c r="M3975" i="1"/>
  <c r="M3974" i="1"/>
  <c r="M3973" i="1"/>
  <c r="M3972" i="1"/>
  <c r="M3971" i="1"/>
  <c r="M3970" i="1"/>
  <c r="M3969" i="1"/>
  <c r="M3968" i="1"/>
  <c r="M3967" i="1"/>
  <c r="M3966" i="1"/>
  <c r="M3965" i="1"/>
  <c r="M3964" i="1"/>
  <c r="M3963" i="1"/>
  <c r="M3962" i="1"/>
  <c r="M3961" i="1"/>
  <c r="M3960" i="1"/>
  <c r="M3959" i="1"/>
  <c r="M3958" i="1"/>
  <c r="M3957" i="1"/>
  <c r="M3956" i="1"/>
  <c r="M3955" i="1"/>
  <c r="M3954" i="1"/>
  <c r="M3953" i="1"/>
  <c r="M3952" i="1"/>
  <c r="M3951" i="1"/>
  <c r="M3950" i="1"/>
  <c r="M3949" i="1"/>
  <c r="M3948" i="1"/>
  <c r="M3947" i="1"/>
  <c r="M3946" i="1"/>
  <c r="M3945" i="1"/>
  <c r="M3944" i="1"/>
  <c r="M3943" i="1"/>
  <c r="M3942" i="1"/>
  <c r="M3941" i="1"/>
  <c r="M3940" i="1"/>
  <c r="M3939" i="1"/>
  <c r="M3938" i="1"/>
  <c r="M3937" i="1"/>
  <c r="M3936" i="1"/>
  <c r="M3935" i="1"/>
  <c r="M3934" i="1"/>
  <c r="M3933" i="1"/>
  <c r="M3932" i="1"/>
  <c r="M3931" i="1"/>
  <c r="M3930" i="1"/>
  <c r="M3929" i="1"/>
  <c r="M3928" i="1"/>
  <c r="M3927" i="1"/>
  <c r="M3926" i="1"/>
  <c r="M3925" i="1"/>
  <c r="M3924" i="1"/>
  <c r="M3923" i="1"/>
  <c r="M3922" i="1"/>
  <c r="M3921" i="1"/>
  <c r="M3920" i="1"/>
  <c r="M3919" i="1"/>
  <c r="M3918" i="1"/>
  <c r="M3917" i="1"/>
  <c r="M3916" i="1"/>
  <c r="M3915" i="1"/>
  <c r="M3914" i="1"/>
  <c r="M3913" i="1"/>
  <c r="M3912" i="1"/>
  <c r="M3911" i="1"/>
  <c r="M3910" i="1"/>
  <c r="M3909" i="1"/>
  <c r="M3908" i="1"/>
  <c r="M3907" i="1"/>
  <c r="M3906" i="1"/>
  <c r="M3905" i="1"/>
  <c r="M3904" i="1"/>
  <c r="M3903" i="1"/>
  <c r="M3902" i="1"/>
  <c r="M3901" i="1"/>
  <c r="M3900" i="1"/>
  <c r="M3899" i="1"/>
  <c r="M3898" i="1"/>
  <c r="M3897" i="1"/>
  <c r="M3896" i="1"/>
  <c r="M3895" i="1"/>
  <c r="M3894" i="1"/>
  <c r="M3893" i="1"/>
  <c r="M3892" i="1"/>
  <c r="M3891" i="1"/>
  <c r="M3890" i="1"/>
  <c r="M3889" i="1"/>
  <c r="M3888" i="1"/>
  <c r="M3887" i="1"/>
  <c r="M3886" i="1"/>
  <c r="M3885" i="1"/>
  <c r="M3884" i="1"/>
  <c r="M3883" i="1"/>
  <c r="M3882" i="1"/>
  <c r="M3881" i="1"/>
  <c r="M3880" i="1"/>
  <c r="M3879" i="1"/>
  <c r="M3878" i="1"/>
  <c r="M3877" i="1"/>
  <c r="M3876" i="1"/>
  <c r="M3875" i="1"/>
  <c r="M3874" i="1"/>
  <c r="M3873" i="1"/>
  <c r="M3872" i="1"/>
  <c r="M3871" i="1"/>
  <c r="M3870" i="1"/>
  <c r="M3869" i="1"/>
  <c r="M3868" i="1"/>
  <c r="M3867" i="1"/>
  <c r="M3866" i="1"/>
  <c r="M3865" i="1"/>
  <c r="M3864" i="1"/>
  <c r="M3863" i="1"/>
  <c r="M3862" i="1"/>
  <c r="M3861" i="1"/>
  <c r="M3860" i="1"/>
  <c r="M3859" i="1"/>
  <c r="M3858" i="1"/>
  <c r="M3857" i="1"/>
  <c r="M3856" i="1"/>
  <c r="M3855" i="1"/>
  <c r="M3854" i="1"/>
  <c r="M3853" i="1"/>
  <c r="M3852" i="1"/>
  <c r="M3851" i="1"/>
  <c r="M3850" i="1"/>
  <c r="M3849" i="1"/>
  <c r="M3848" i="1"/>
  <c r="M3847" i="1"/>
  <c r="M3846" i="1"/>
  <c r="M3845" i="1"/>
  <c r="M3844" i="1"/>
  <c r="M3843" i="1"/>
  <c r="M3842" i="1"/>
  <c r="M3841" i="1"/>
  <c r="M3840" i="1"/>
  <c r="M3839" i="1"/>
  <c r="M3838" i="1"/>
  <c r="M3837" i="1"/>
  <c r="M3836" i="1"/>
  <c r="M3835" i="1"/>
  <c r="M3834" i="1"/>
  <c r="M3833" i="1"/>
  <c r="M3832" i="1"/>
  <c r="M3831" i="1"/>
  <c r="M3830" i="1"/>
  <c r="M3829" i="1"/>
  <c r="M3828" i="1"/>
  <c r="M3827" i="1"/>
  <c r="M3826" i="1"/>
  <c r="M3825" i="1"/>
  <c r="M3824" i="1"/>
  <c r="M3823" i="1"/>
  <c r="M3822" i="1"/>
  <c r="M3821" i="1"/>
  <c r="M3820" i="1"/>
  <c r="M3819" i="1"/>
  <c r="M3818" i="1"/>
  <c r="M3817" i="1"/>
  <c r="M3816" i="1"/>
  <c r="M3815" i="1"/>
  <c r="M3814" i="1"/>
  <c r="M3813" i="1"/>
  <c r="M3812" i="1"/>
  <c r="M3811" i="1"/>
  <c r="M3810" i="1"/>
  <c r="M3809" i="1"/>
  <c r="M3808" i="1"/>
  <c r="M3807" i="1"/>
  <c r="M3806" i="1"/>
  <c r="M3805" i="1"/>
  <c r="M3804" i="1"/>
  <c r="M3803" i="1"/>
  <c r="M3802" i="1"/>
  <c r="M3801" i="1"/>
  <c r="M3800" i="1"/>
  <c r="M3799" i="1"/>
  <c r="M3798" i="1"/>
  <c r="M3797" i="1"/>
  <c r="M3796" i="1"/>
  <c r="M3795" i="1"/>
  <c r="M3794" i="1"/>
  <c r="M3793" i="1"/>
  <c r="M3792" i="1"/>
  <c r="M3791" i="1"/>
  <c r="M3790" i="1"/>
  <c r="M3789" i="1"/>
  <c r="M3788" i="1"/>
  <c r="M3787" i="1"/>
  <c r="M3786" i="1"/>
  <c r="M3785" i="1"/>
  <c r="M3784" i="1"/>
  <c r="M3783" i="1"/>
  <c r="M3782" i="1"/>
  <c r="M3781" i="1"/>
  <c r="M3780" i="1"/>
  <c r="M3779" i="1"/>
  <c r="M3778" i="1"/>
  <c r="M3777" i="1"/>
  <c r="M3776" i="1"/>
  <c r="M3775" i="1"/>
  <c r="M3774" i="1"/>
  <c r="M3773" i="1"/>
  <c r="M3772" i="1"/>
  <c r="M3771" i="1"/>
  <c r="M3770" i="1"/>
  <c r="M3769" i="1"/>
  <c r="M3768" i="1"/>
  <c r="M3767" i="1"/>
  <c r="M3766" i="1"/>
  <c r="M3765" i="1"/>
  <c r="M3764" i="1"/>
  <c r="M3763" i="1"/>
  <c r="M3762" i="1"/>
  <c r="M3761" i="1"/>
  <c r="M3760" i="1"/>
  <c r="M3759" i="1"/>
  <c r="M3758" i="1"/>
  <c r="M3757" i="1"/>
  <c r="M3756" i="1"/>
  <c r="M3755" i="1"/>
  <c r="M3754" i="1"/>
  <c r="M3753" i="1"/>
  <c r="M3752" i="1"/>
  <c r="M3751" i="1"/>
  <c r="M3750" i="1"/>
  <c r="M3749" i="1"/>
  <c r="M3748" i="1"/>
  <c r="M3747" i="1"/>
  <c r="M3746" i="1"/>
  <c r="M3745" i="1"/>
  <c r="M3744" i="1"/>
  <c r="M3743" i="1"/>
  <c r="M3742" i="1"/>
  <c r="M3741" i="1"/>
  <c r="M3740" i="1"/>
  <c r="M3739" i="1"/>
  <c r="M3738" i="1"/>
  <c r="M3737" i="1"/>
  <c r="M3736" i="1"/>
  <c r="M3735" i="1"/>
  <c r="M3734" i="1"/>
  <c r="M3733" i="1"/>
  <c r="M3732" i="1"/>
  <c r="M3731" i="1"/>
  <c r="M3730" i="1"/>
  <c r="M3729" i="1"/>
  <c r="M3728" i="1"/>
  <c r="M3727" i="1"/>
  <c r="M3726" i="1"/>
  <c r="M3725" i="1"/>
  <c r="M3724" i="1"/>
  <c r="M3723" i="1"/>
  <c r="M3722" i="1"/>
  <c r="M3721" i="1"/>
  <c r="M3720" i="1"/>
  <c r="M3719" i="1"/>
  <c r="M3718" i="1"/>
  <c r="M3717" i="1"/>
  <c r="M3716" i="1"/>
  <c r="M3715" i="1"/>
  <c r="M3714" i="1"/>
  <c r="M3713" i="1"/>
  <c r="M3712" i="1"/>
  <c r="M3711" i="1"/>
  <c r="M3710" i="1"/>
  <c r="M3709" i="1"/>
  <c r="M3708" i="1"/>
  <c r="M3707" i="1"/>
  <c r="M3706" i="1"/>
  <c r="M3705" i="1"/>
  <c r="M3704" i="1"/>
  <c r="M3703" i="1"/>
  <c r="M3702" i="1"/>
  <c r="M3701" i="1"/>
  <c r="M3700" i="1"/>
  <c r="M3699" i="1"/>
  <c r="M3698" i="1"/>
  <c r="M3697" i="1"/>
  <c r="M3696" i="1"/>
  <c r="M3695" i="1"/>
  <c r="M3694" i="1"/>
  <c r="M3693" i="1"/>
  <c r="M3692" i="1"/>
  <c r="M3691" i="1"/>
  <c r="M3690" i="1"/>
  <c r="M3689" i="1"/>
  <c r="M3688" i="1"/>
  <c r="M3687" i="1"/>
  <c r="M3686" i="1"/>
  <c r="M3685" i="1"/>
  <c r="M3684" i="1"/>
  <c r="M3683" i="1"/>
  <c r="M3682" i="1"/>
  <c r="M3681" i="1"/>
  <c r="M3680" i="1"/>
  <c r="M3679" i="1"/>
  <c r="M3678" i="1"/>
  <c r="M3677" i="1"/>
  <c r="M3676" i="1"/>
  <c r="M3675" i="1"/>
  <c r="M3674" i="1"/>
  <c r="M3673" i="1"/>
  <c r="M3672" i="1"/>
  <c r="M3671" i="1"/>
  <c r="M3670" i="1"/>
  <c r="M3669" i="1"/>
  <c r="M3668" i="1"/>
  <c r="M3667" i="1"/>
  <c r="M3666" i="1"/>
  <c r="M3665" i="1"/>
  <c r="M3664" i="1"/>
  <c r="M3663" i="1"/>
  <c r="M3662" i="1"/>
  <c r="M3661" i="1"/>
  <c r="M3660" i="1"/>
  <c r="M3659" i="1"/>
  <c r="M3658" i="1"/>
  <c r="M3657" i="1"/>
  <c r="M3656" i="1"/>
  <c r="M3655" i="1"/>
  <c r="M3654" i="1"/>
  <c r="M3653" i="1"/>
  <c r="M3652" i="1"/>
  <c r="M3651" i="1"/>
  <c r="M3650" i="1"/>
  <c r="M3649" i="1"/>
  <c r="M3648" i="1"/>
  <c r="M3647" i="1"/>
  <c r="M3646" i="1"/>
  <c r="M3645" i="1"/>
  <c r="M3644" i="1"/>
  <c r="M3643" i="1"/>
  <c r="M3642" i="1"/>
  <c r="M3641" i="1"/>
  <c r="M3640" i="1"/>
  <c r="M3639" i="1"/>
  <c r="M3638" i="1"/>
  <c r="M3637" i="1"/>
  <c r="M3636" i="1"/>
  <c r="M3635" i="1"/>
  <c r="M3634" i="1"/>
  <c r="M3633" i="1"/>
  <c r="M3632" i="1"/>
  <c r="M3631" i="1"/>
  <c r="M3630" i="1"/>
  <c r="M3629" i="1"/>
  <c r="M3628" i="1"/>
  <c r="M3627" i="1"/>
  <c r="M3626" i="1"/>
  <c r="M3625" i="1"/>
  <c r="M3624" i="1"/>
  <c r="M3623" i="1"/>
  <c r="M3622" i="1"/>
  <c r="M3621" i="1"/>
  <c r="M3620" i="1"/>
  <c r="M3619" i="1"/>
  <c r="M3618" i="1"/>
  <c r="M3617" i="1"/>
  <c r="M3616" i="1"/>
  <c r="M3615" i="1"/>
  <c r="M3614" i="1"/>
  <c r="M3613" i="1"/>
  <c r="M3612" i="1"/>
  <c r="M3611" i="1"/>
  <c r="M3610" i="1"/>
  <c r="M3609" i="1"/>
  <c r="M3608" i="1"/>
  <c r="M3607" i="1"/>
  <c r="M3606" i="1"/>
  <c r="M3605" i="1"/>
  <c r="M3604" i="1"/>
  <c r="M3603" i="1"/>
  <c r="M3602" i="1"/>
  <c r="M3601" i="1"/>
  <c r="M3600" i="1"/>
  <c r="M3599" i="1"/>
  <c r="M3598" i="1"/>
  <c r="M3597" i="1"/>
  <c r="M3596" i="1"/>
  <c r="M3595" i="1"/>
  <c r="M3594" i="1"/>
  <c r="M3593" i="1"/>
  <c r="M3592" i="1"/>
  <c r="M3591" i="1"/>
  <c r="M3590" i="1"/>
  <c r="M3589" i="1"/>
  <c r="M3588" i="1"/>
  <c r="M3587" i="1"/>
  <c r="M3586" i="1"/>
  <c r="M3585" i="1"/>
  <c r="M3584" i="1"/>
  <c r="M3583" i="1"/>
  <c r="M3582" i="1"/>
  <c r="M3581" i="1"/>
  <c r="M3580" i="1"/>
  <c r="M3579" i="1"/>
  <c r="M3578" i="1"/>
  <c r="M3577" i="1"/>
  <c r="M3576" i="1"/>
  <c r="M3575" i="1"/>
  <c r="M3574" i="1"/>
  <c r="M3573" i="1"/>
  <c r="M3572" i="1"/>
  <c r="M3571" i="1"/>
  <c r="M3570" i="1"/>
  <c r="M3569" i="1"/>
  <c r="M3568" i="1"/>
  <c r="M3567" i="1"/>
  <c r="M3566" i="1"/>
  <c r="M3565" i="1"/>
  <c r="M3564" i="1"/>
  <c r="M3563" i="1"/>
  <c r="M3562" i="1"/>
  <c r="M3561" i="1"/>
  <c r="M3560" i="1"/>
  <c r="M3559" i="1"/>
  <c r="M3558" i="1"/>
  <c r="M3557" i="1"/>
  <c r="M3556" i="1"/>
  <c r="M3555" i="1"/>
  <c r="M3554" i="1"/>
  <c r="M3553" i="1"/>
  <c r="M3552" i="1"/>
  <c r="M3551" i="1"/>
  <c r="M3550" i="1"/>
  <c r="M3549" i="1"/>
  <c r="M3548" i="1"/>
  <c r="M3547" i="1"/>
  <c r="M3546" i="1"/>
  <c r="M3545" i="1"/>
  <c r="M3544" i="1"/>
  <c r="M3543" i="1"/>
  <c r="M3542" i="1"/>
  <c r="M3541" i="1"/>
  <c r="M3540" i="1"/>
  <c r="M3539" i="1"/>
  <c r="M3538" i="1"/>
  <c r="M3537" i="1"/>
  <c r="M3536" i="1"/>
  <c r="M3535" i="1"/>
  <c r="M3534" i="1"/>
  <c r="M3533" i="1"/>
  <c r="M3532" i="1"/>
  <c r="M3531" i="1"/>
  <c r="M3530" i="1"/>
  <c r="M3529" i="1"/>
  <c r="M3528" i="1"/>
  <c r="M3527" i="1"/>
  <c r="M3526" i="1"/>
  <c r="M3525" i="1"/>
  <c r="M3524" i="1"/>
  <c r="M3523" i="1"/>
  <c r="M3522" i="1"/>
  <c r="M3521" i="1"/>
  <c r="M3520" i="1"/>
  <c r="M3519" i="1"/>
  <c r="M3518" i="1"/>
  <c r="M3517" i="1"/>
  <c r="M3516" i="1"/>
  <c r="M3515" i="1"/>
  <c r="M3514" i="1"/>
  <c r="M3513" i="1"/>
  <c r="M3512" i="1"/>
  <c r="M3511" i="1"/>
  <c r="M3510" i="1"/>
  <c r="M3509" i="1"/>
  <c r="M3508" i="1"/>
  <c r="M3507" i="1"/>
  <c r="M3506" i="1"/>
  <c r="M3505" i="1"/>
  <c r="M3504" i="1"/>
  <c r="M3503" i="1"/>
  <c r="M3502" i="1"/>
  <c r="M3501" i="1"/>
  <c r="M3500" i="1"/>
  <c r="M3499" i="1"/>
  <c r="M3498" i="1"/>
  <c r="M3497" i="1"/>
  <c r="M3496" i="1"/>
  <c r="M3495" i="1"/>
  <c r="M3494" i="1"/>
  <c r="M3493" i="1"/>
  <c r="M3492" i="1"/>
  <c r="M3491" i="1"/>
  <c r="M3490" i="1"/>
  <c r="M3489" i="1"/>
  <c r="M3488" i="1"/>
  <c r="M3487" i="1"/>
  <c r="M3486" i="1"/>
  <c r="M3485" i="1"/>
  <c r="M3484" i="1"/>
  <c r="M3483" i="1"/>
  <c r="M3482" i="1"/>
  <c r="M3481" i="1"/>
  <c r="M3480" i="1"/>
  <c r="M3479" i="1"/>
  <c r="M3478" i="1"/>
  <c r="M3477" i="1"/>
  <c r="M3476" i="1"/>
  <c r="M3475" i="1"/>
  <c r="M3474" i="1"/>
  <c r="M3473" i="1"/>
  <c r="M3472" i="1"/>
  <c r="M3471" i="1"/>
  <c r="M3470" i="1"/>
  <c r="M3469" i="1"/>
  <c r="M3468" i="1"/>
  <c r="M3467" i="1"/>
  <c r="M3466" i="1"/>
  <c r="M3465" i="1"/>
  <c r="M3464" i="1"/>
  <c r="M3463" i="1"/>
  <c r="M3462" i="1"/>
  <c r="M3461" i="1"/>
  <c r="M3460" i="1"/>
  <c r="M3459" i="1"/>
  <c r="M3458" i="1"/>
  <c r="M3457" i="1"/>
  <c r="M3456" i="1"/>
  <c r="M3455" i="1"/>
  <c r="M3454" i="1"/>
  <c r="M3453" i="1"/>
  <c r="M3452" i="1"/>
  <c r="M3451" i="1"/>
  <c r="M3450" i="1"/>
  <c r="M3449" i="1"/>
  <c r="M3448" i="1"/>
  <c r="M3447" i="1"/>
  <c r="M3446" i="1"/>
  <c r="M3445" i="1"/>
  <c r="M3444" i="1"/>
  <c r="M3443" i="1"/>
  <c r="M3442" i="1"/>
  <c r="M3441" i="1"/>
  <c r="M3440" i="1"/>
  <c r="M3439" i="1"/>
  <c r="M3438" i="1"/>
  <c r="M3437" i="1"/>
  <c r="M3436" i="1"/>
  <c r="M3435" i="1"/>
  <c r="M3434" i="1"/>
  <c r="M3433" i="1"/>
  <c r="M3432" i="1"/>
  <c r="M3431" i="1"/>
  <c r="M3430" i="1"/>
  <c r="M3429" i="1"/>
  <c r="M3428" i="1"/>
  <c r="M3427" i="1"/>
  <c r="M3426" i="1"/>
  <c r="M3425" i="1"/>
  <c r="M3424" i="1"/>
  <c r="M3423" i="1"/>
  <c r="M3422" i="1"/>
  <c r="M3421" i="1"/>
  <c r="M3420" i="1"/>
  <c r="M3419" i="1"/>
  <c r="M3418" i="1"/>
  <c r="M3417" i="1"/>
  <c r="M3414" i="1"/>
  <c r="M3413" i="1"/>
  <c r="M3412" i="1"/>
  <c r="M3411" i="1"/>
  <c r="M3410" i="1"/>
  <c r="M3409" i="1"/>
  <c r="M3408" i="1"/>
  <c r="M3407" i="1"/>
  <c r="M3406" i="1"/>
  <c r="M3405" i="1"/>
  <c r="M3404" i="1"/>
  <c r="M3403" i="1"/>
  <c r="M3402" i="1"/>
  <c r="M3401" i="1"/>
  <c r="M3400" i="1"/>
  <c r="M3399" i="1"/>
  <c r="M3398" i="1"/>
  <c r="M3397" i="1"/>
  <c r="M3396" i="1"/>
  <c r="M3395" i="1"/>
  <c r="M3394" i="1"/>
  <c r="M3393" i="1"/>
  <c r="M3392" i="1"/>
  <c r="M3391" i="1"/>
  <c r="M3390" i="1"/>
  <c r="M3389" i="1"/>
  <c r="M3388" i="1"/>
  <c r="M3387" i="1"/>
  <c r="M3386" i="1"/>
  <c r="M3385" i="1"/>
  <c r="M3384" i="1"/>
  <c r="M3383" i="1"/>
  <c r="M3382" i="1"/>
  <c r="M3381" i="1"/>
  <c r="M3380" i="1"/>
  <c r="M3379" i="1"/>
  <c r="M3378" i="1"/>
  <c r="M3377" i="1"/>
  <c r="M3376" i="1"/>
  <c r="M3375" i="1"/>
  <c r="M3374" i="1"/>
  <c r="M3373" i="1"/>
  <c r="M3372" i="1"/>
  <c r="M3371" i="1"/>
  <c r="M3370" i="1"/>
  <c r="M3369" i="1"/>
  <c r="M3368" i="1"/>
  <c r="M3367" i="1"/>
  <c r="M3366" i="1"/>
  <c r="M3365" i="1"/>
  <c r="M3364" i="1"/>
  <c r="M3363" i="1"/>
  <c r="M3362" i="1"/>
  <c r="M3361" i="1"/>
  <c r="M3360" i="1"/>
  <c r="M3359" i="1"/>
  <c r="M3358" i="1"/>
  <c r="M3357" i="1"/>
  <c r="M3356" i="1"/>
  <c r="M3355" i="1"/>
  <c r="M3354" i="1"/>
  <c r="M3353" i="1"/>
  <c r="M3352" i="1"/>
  <c r="M3351" i="1"/>
  <c r="M3350" i="1"/>
  <c r="M3349" i="1"/>
  <c r="M3348" i="1"/>
  <c r="M3347" i="1"/>
  <c r="M3346" i="1"/>
  <c r="M3345" i="1"/>
  <c r="M3344" i="1"/>
  <c r="M3343" i="1"/>
  <c r="M3342" i="1"/>
  <c r="M3341" i="1"/>
  <c r="M3340" i="1"/>
  <c r="M3339" i="1"/>
  <c r="M3338" i="1"/>
  <c r="M3337" i="1"/>
  <c r="M3336" i="1"/>
  <c r="M3335" i="1"/>
  <c r="M3334" i="1"/>
  <c r="M3333" i="1"/>
  <c r="M3332" i="1"/>
  <c r="M3331" i="1"/>
  <c r="M3330" i="1"/>
  <c r="M3329" i="1"/>
  <c r="M3328" i="1"/>
  <c r="M3327" i="1"/>
  <c r="M3326" i="1"/>
  <c r="M3325" i="1"/>
  <c r="M3324" i="1"/>
  <c r="M3323" i="1"/>
  <c r="M3322" i="1"/>
  <c r="M3321" i="1"/>
  <c r="M3320" i="1"/>
  <c r="M3319" i="1"/>
  <c r="M3318" i="1"/>
  <c r="M3317" i="1"/>
  <c r="M3316" i="1"/>
  <c r="M3315" i="1"/>
  <c r="M3314" i="1"/>
  <c r="M3313" i="1"/>
  <c r="M3312" i="1"/>
  <c r="M3311" i="1"/>
  <c r="M3310" i="1"/>
  <c r="M3309" i="1"/>
  <c r="M3308" i="1"/>
  <c r="M3307" i="1"/>
  <c r="M3306" i="1"/>
  <c r="M3305" i="1"/>
  <c r="M3304" i="1"/>
  <c r="M3303" i="1"/>
  <c r="M3302" i="1"/>
  <c r="M3301" i="1"/>
  <c r="M3300" i="1"/>
  <c r="M3299" i="1"/>
  <c r="M3298" i="1"/>
  <c r="M3297" i="1"/>
  <c r="M3296" i="1"/>
  <c r="M3295" i="1"/>
  <c r="M3294" i="1"/>
  <c r="M3293" i="1"/>
  <c r="M3292" i="1"/>
  <c r="M3291" i="1"/>
  <c r="M3290" i="1"/>
  <c r="M3289" i="1"/>
  <c r="M3288" i="1"/>
  <c r="M3287" i="1"/>
  <c r="M3286" i="1"/>
  <c r="M3285" i="1"/>
  <c r="M3284" i="1"/>
  <c r="M3283" i="1"/>
  <c r="M3282" i="1"/>
  <c r="M3281" i="1"/>
  <c r="M3280" i="1"/>
  <c r="M3279" i="1"/>
  <c r="M3278" i="1"/>
  <c r="M3277" i="1"/>
  <c r="M3276" i="1"/>
  <c r="M3275" i="1"/>
  <c r="M3274" i="1"/>
  <c r="M3273" i="1"/>
  <c r="M3272" i="1"/>
  <c r="M3271" i="1"/>
  <c r="M3270" i="1"/>
  <c r="M3269" i="1"/>
  <c r="M3268" i="1"/>
  <c r="M3267" i="1"/>
  <c r="M3266" i="1"/>
  <c r="M3265" i="1"/>
  <c r="M3264" i="1"/>
  <c r="M3263" i="1"/>
  <c r="M3262" i="1"/>
  <c r="M3261" i="1"/>
  <c r="M3260" i="1"/>
  <c r="M3259" i="1"/>
  <c r="M3258" i="1"/>
  <c r="M3257" i="1"/>
  <c r="M3256" i="1"/>
  <c r="M3255" i="1"/>
  <c r="M3254" i="1"/>
  <c r="M3253" i="1"/>
  <c r="M3252" i="1"/>
  <c r="M3251" i="1"/>
  <c r="M3250" i="1"/>
  <c r="M3249" i="1"/>
  <c r="M3248" i="1"/>
  <c r="M3247" i="1"/>
  <c r="M3246" i="1"/>
  <c r="M3245" i="1"/>
  <c r="M3244" i="1"/>
  <c r="M3243" i="1"/>
  <c r="M3242" i="1"/>
  <c r="M3241" i="1"/>
  <c r="M3240" i="1"/>
  <c r="M3239" i="1"/>
  <c r="M3238" i="1"/>
  <c r="M3237" i="1"/>
  <c r="M3236" i="1"/>
  <c r="M3235" i="1"/>
  <c r="M3234" i="1"/>
  <c r="M3233" i="1"/>
  <c r="M3232" i="1"/>
  <c r="M3231" i="1"/>
  <c r="M3230" i="1"/>
  <c r="M3229" i="1"/>
  <c r="M3228" i="1"/>
  <c r="M3227" i="1"/>
  <c r="M3226" i="1"/>
  <c r="M3225" i="1"/>
  <c r="M3224" i="1"/>
  <c r="M3223" i="1"/>
  <c r="M3222" i="1"/>
  <c r="M3221" i="1"/>
  <c r="M3220" i="1"/>
  <c r="M3219" i="1"/>
  <c r="M3218" i="1"/>
  <c r="M3217" i="1"/>
  <c r="M3216" i="1"/>
  <c r="M3215" i="1"/>
  <c r="M3214" i="1"/>
  <c r="M3213" i="1"/>
  <c r="M3212" i="1"/>
  <c r="M3211" i="1"/>
  <c r="M3210" i="1"/>
  <c r="M3209" i="1"/>
  <c r="M3208" i="1"/>
  <c r="M3207" i="1"/>
  <c r="M3206" i="1"/>
  <c r="M3205" i="1"/>
  <c r="M3204" i="1"/>
  <c r="M3203" i="1"/>
  <c r="M3202" i="1"/>
  <c r="M3201" i="1"/>
  <c r="M3200" i="1"/>
  <c r="M3199" i="1"/>
  <c r="M3198" i="1"/>
  <c r="M3197" i="1"/>
  <c r="M3196" i="1"/>
  <c r="M3195" i="1"/>
  <c r="M3194" i="1"/>
  <c r="M3193" i="1"/>
  <c r="M3192" i="1"/>
  <c r="M3191" i="1"/>
  <c r="M3190" i="1"/>
  <c r="M3189" i="1"/>
  <c r="M3188" i="1"/>
  <c r="M3187" i="1"/>
  <c r="M3186" i="1"/>
  <c r="M3185" i="1"/>
  <c r="M3184" i="1"/>
  <c r="M3183" i="1"/>
  <c r="M3182" i="1"/>
  <c r="M3181" i="1"/>
  <c r="M3180" i="1"/>
  <c r="M3179" i="1"/>
  <c r="M3178" i="1"/>
  <c r="M3177" i="1"/>
  <c r="M3176" i="1"/>
  <c r="M3175" i="1"/>
  <c r="M3174" i="1"/>
  <c r="M3173" i="1"/>
  <c r="M3172" i="1"/>
  <c r="M3171" i="1"/>
  <c r="M3170" i="1"/>
  <c r="M3169" i="1"/>
  <c r="M3168" i="1"/>
  <c r="M3167" i="1"/>
  <c r="M3166" i="1"/>
  <c r="M3165" i="1"/>
  <c r="M3164" i="1"/>
  <c r="M3163" i="1"/>
  <c r="M3162" i="1"/>
  <c r="M3161" i="1"/>
  <c r="M3160" i="1"/>
  <c r="M3159" i="1"/>
  <c r="M3158" i="1"/>
  <c r="M3157" i="1"/>
  <c r="M3156" i="1"/>
  <c r="M3155" i="1"/>
  <c r="M3154" i="1"/>
  <c r="M3153" i="1"/>
  <c r="M3152" i="1"/>
  <c r="M3151" i="1"/>
  <c r="M3150" i="1"/>
  <c r="M3149" i="1"/>
  <c r="M3148" i="1"/>
  <c r="M3147" i="1"/>
  <c r="M3146" i="1"/>
  <c r="M3145" i="1"/>
  <c r="M3144" i="1"/>
  <c r="M3143" i="1"/>
  <c r="M3142" i="1"/>
  <c r="M3141" i="1"/>
  <c r="M3140" i="1"/>
  <c r="M3139" i="1"/>
  <c r="M3138" i="1"/>
  <c r="M3137" i="1"/>
  <c r="M3136" i="1"/>
  <c r="M3135" i="1"/>
  <c r="M3134" i="1"/>
  <c r="M3133" i="1"/>
  <c r="M3132" i="1"/>
  <c r="M3131" i="1"/>
  <c r="M3130" i="1"/>
  <c r="M3129" i="1"/>
  <c r="M3128" i="1"/>
  <c r="M3127" i="1"/>
  <c r="M3126" i="1"/>
  <c r="M3125" i="1"/>
  <c r="M3124" i="1"/>
  <c r="M3123" i="1"/>
  <c r="M3122" i="1"/>
  <c r="M3121" i="1"/>
  <c r="M3120" i="1"/>
  <c r="M3119" i="1"/>
  <c r="M3118" i="1"/>
  <c r="M3117" i="1"/>
  <c r="M3116" i="1"/>
  <c r="M3115" i="1"/>
  <c r="M3114" i="1"/>
  <c r="M3113" i="1"/>
  <c r="M3112" i="1"/>
  <c r="M3111" i="1"/>
  <c r="M3110" i="1"/>
  <c r="M3109" i="1"/>
  <c r="M3108" i="1"/>
  <c r="M3107" i="1"/>
  <c r="M3106" i="1"/>
  <c r="M3105" i="1"/>
  <c r="M3104" i="1"/>
  <c r="M3103" i="1"/>
  <c r="M3102" i="1"/>
  <c r="M3101" i="1"/>
  <c r="M3100" i="1"/>
  <c r="M3099" i="1"/>
  <c r="M3098" i="1"/>
  <c r="M3097" i="1"/>
  <c r="M3096" i="1"/>
  <c r="M3095" i="1"/>
  <c r="M3094" i="1"/>
  <c r="M3093" i="1"/>
  <c r="M3092" i="1"/>
  <c r="M3091" i="1"/>
  <c r="M3090" i="1"/>
  <c r="M3089" i="1"/>
  <c r="M3088" i="1"/>
  <c r="M3087" i="1"/>
  <c r="M3086" i="1"/>
  <c r="M3085" i="1"/>
  <c r="M3084" i="1"/>
  <c r="M3083" i="1"/>
  <c r="M3082" i="1"/>
  <c r="M3081" i="1"/>
  <c r="M3080" i="1"/>
  <c r="M3079" i="1"/>
  <c r="M3078" i="1"/>
  <c r="M3077" i="1"/>
  <c r="M3076" i="1"/>
  <c r="M3075" i="1"/>
  <c r="M3074" i="1"/>
  <c r="M3073" i="1"/>
  <c r="M3072" i="1"/>
  <c r="M3071" i="1"/>
  <c r="M3070" i="1"/>
  <c r="M3069" i="1"/>
  <c r="M3068" i="1"/>
  <c r="M3067" i="1"/>
  <c r="M3066" i="1"/>
  <c r="M3065" i="1"/>
  <c r="M3064" i="1"/>
  <c r="M3063" i="1"/>
  <c r="M3062" i="1"/>
  <c r="M3061" i="1"/>
  <c r="M3060" i="1"/>
  <c r="M3059" i="1"/>
  <c r="M3058" i="1"/>
  <c r="M3057" i="1"/>
  <c r="M3056" i="1"/>
  <c r="M3055" i="1"/>
  <c r="M3054" i="1"/>
  <c r="M3053" i="1"/>
  <c r="M3052" i="1"/>
  <c r="M3051" i="1"/>
  <c r="M3050" i="1"/>
  <c r="M3049" i="1"/>
  <c r="M3048" i="1"/>
  <c r="M3047" i="1"/>
  <c r="M3046" i="1"/>
  <c r="M3045" i="1"/>
  <c r="M3044" i="1"/>
  <c r="M3043" i="1"/>
  <c r="M3042" i="1"/>
  <c r="M3041" i="1"/>
  <c r="M3040" i="1"/>
  <c r="M3039" i="1"/>
  <c r="M3038" i="1"/>
  <c r="M3037" i="1"/>
  <c r="M3036" i="1"/>
  <c r="M3035" i="1"/>
  <c r="M3034" i="1"/>
  <c r="M3033" i="1"/>
  <c r="M3032" i="1"/>
  <c r="M3031" i="1"/>
  <c r="M3030" i="1"/>
  <c r="M3029" i="1"/>
  <c r="M3028" i="1"/>
  <c r="M3027" i="1"/>
  <c r="M3026" i="1"/>
  <c r="M3025" i="1"/>
  <c r="M3024" i="1"/>
  <c r="M3023" i="1"/>
  <c r="M3022" i="1"/>
  <c r="M3021" i="1"/>
  <c r="M3020" i="1"/>
  <c r="M3019" i="1"/>
  <c r="M3018" i="1"/>
  <c r="M3017" i="1"/>
  <c r="M3016" i="1"/>
  <c r="M3015" i="1"/>
  <c r="M3014" i="1"/>
  <c r="M3013" i="1"/>
  <c r="M3012" i="1"/>
  <c r="M3011" i="1"/>
  <c r="M3010" i="1"/>
  <c r="M3009" i="1"/>
  <c r="M3008" i="1"/>
  <c r="M3007" i="1"/>
  <c r="M3006" i="1"/>
  <c r="M3005" i="1"/>
  <c r="M3004" i="1"/>
  <c r="M3003" i="1"/>
  <c r="M3002" i="1"/>
  <c r="M3001" i="1"/>
  <c r="M3000" i="1"/>
  <c r="M2999" i="1"/>
  <c r="M2998" i="1"/>
  <c r="M2997" i="1"/>
  <c r="M2996" i="1"/>
  <c r="M2995" i="1"/>
  <c r="M2994" i="1"/>
  <c r="M2993" i="1"/>
  <c r="M2992" i="1"/>
  <c r="M2991" i="1"/>
  <c r="M2990" i="1"/>
  <c r="M2989" i="1"/>
  <c r="M2988" i="1"/>
  <c r="M2987" i="1"/>
  <c r="M2986" i="1"/>
  <c r="M2985" i="1"/>
  <c r="M2984" i="1"/>
  <c r="M2983" i="1"/>
  <c r="M2982" i="1"/>
  <c r="M2981" i="1"/>
  <c r="M2980" i="1"/>
  <c r="M2979" i="1"/>
  <c r="M2978" i="1"/>
  <c r="M2977" i="1"/>
  <c r="M2976" i="1"/>
  <c r="M2975" i="1"/>
  <c r="M2974" i="1"/>
  <c r="M2973" i="1"/>
  <c r="M2972" i="1"/>
  <c r="M2971" i="1"/>
  <c r="M2970" i="1"/>
  <c r="M2969" i="1"/>
  <c r="M2968" i="1"/>
  <c r="M2967" i="1"/>
  <c r="M2966" i="1"/>
  <c r="M2965" i="1"/>
  <c r="M2964" i="1"/>
  <c r="M2963" i="1"/>
  <c r="M2962" i="1"/>
  <c r="M2961" i="1"/>
  <c r="M2960" i="1"/>
  <c r="M2959" i="1"/>
  <c r="M2958" i="1"/>
  <c r="M2957" i="1"/>
  <c r="M2956" i="1"/>
  <c r="M2955" i="1"/>
  <c r="M2954" i="1"/>
  <c r="M2953" i="1"/>
  <c r="M2952" i="1"/>
  <c r="M2951" i="1"/>
  <c r="M2950" i="1"/>
  <c r="M2949" i="1"/>
  <c r="M2948" i="1"/>
  <c r="M2947" i="1"/>
  <c r="M2946" i="1"/>
  <c r="M2945" i="1"/>
  <c r="M2944" i="1"/>
  <c r="M2943" i="1"/>
  <c r="M2942" i="1"/>
  <c r="M2941" i="1"/>
  <c r="M2940" i="1"/>
  <c r="M2939" i="1"/>
  <c r="M2938" i="1"/>
  <c r="M2937" i="1"/>
  <c r="M2936" i="1"/>
  <c r="M2935" i="1"/>
  <c r="M2934" i="1"/>
  <c r="M2933" i="1"/>
  <c r="M2932" i="1"/>
  <c r="M2931" i="1"/>
  <c r="M2930" i="1"/>
  <c r="M2929" i="1"/>
  <c r="M2928" i="1"/>
  <c r="M2927" i="1"/>
  <c r="M2926" i="1"/>
  <c r="M2925" i="1"/>
  <c r="M2924" i="1"/>
  <c r="M2923" i="1"/>
  <c r="M2922" i="1"/>
  <c r="M2921" i="1"/>
  <c r="M2920" i="1"/>
  <c r="M2919" i="1"/>
  <c r="M2918" i="1"/>
  <c r="M2917" i="1"/>
  <c r="M2916" i="1"/>
  <c r="M2915" i="1"/>
  <c r="M2914" i="1"/>
  <c r="M2913" i="1"/>
  <c r="M2912" i="1"/>
  <c r="M2911" i="1"/>
  <c r="M2910" i="1"/>
  <c r="M2909" i="1"/>
  <c r="M2908" i="1"/>
  <c r="M2907" i="1"/>
  <c r="M2906" i="1"/>
  <c r="M2905" i="1"/>
  <c r="M2904" i="1"/>
  <c r="M2903" i="1"/>
  <c r="M2902" i="1"/>
  <c r="M2901" i="1"/>
  <c r="M2900" i="1"/>
  <c r="M2899" i="1"/>
  <c r="M2898" i="1"/>
  <c r="M2897" i="1"/>
  <c r="M2896" i="1"/>
  <c r="M2895" i="1"/>
  <c r="M2894" i="1"/>
  <c r="M2893" i="1"/>
  <c r="M2892" i="1"/>
  <c r="M2891" i="1"/>
  <c r="M2890" i="1"/>
  <c r="M2889" i="1"/>
  <c r="M2888" i="1"/>
  <c r="M2887" i="1"/>
  <c r="M2886" i="1"/>
  <c r="M2885" i="1"/>
  <c r="M2884" i="1"/>
  <c r="M2883" i="1"/>
  <c r="M2882" i="1"/>
  <c r="M2881" i="1"/>
  <c r="M2880" i="1"/>
  <c r="M2879" i="1"/>
  <c r="M2878" i="1"/>
  <c r="M2877" i="1"/>
  <c r="M2876" i="1"/>
  <c r="M2875" i="1"/>
  <c r="M2874" i="1"/>
  <c r="M2873" i="1"/>
  <c r="M2872" i="1"/>
  <c r="M2871" i="1"/>
  <c r="M2870" i="1"/>
  <c r="M2869" i="1"/>
  <c r="M2868" i="1"/>
  <c r="M2867" i="1"/>
  <c r="M2866" i="1"/>
  <c r="M2865" i="1"/>
  <c r="M2864" i="1"/>
  <c r="M2863" i="1"/>
  <c r="M2862" i="1"/>
  <c r="M2861" i="1"/>
  <c r="M2860" i="1"/>
  <c r="M2859" i="1"/>
  <c r="M2858" i="1"/>
  <c r="M2857" i="1"/>
  <c r="M2856" i="1"/>
  <c r="M2855" i="1"/>
  <c r="M2854" i="1"/>
  <c r="M2853" i="1"/>
  <c r="M2852" i="1"/>
  <c r="M2851" i="1"/>
  <c r="M2850" i="1"/>
  <c r="M2849" i="1"/>
  <c r="M2848" i="1"/>
  <c r="M2847" i="1"/>
  <c r="M2846" i="1"/>
  <c r="M2845" i="1"/>
  <c r="M2844" i="1"/>
  <c r="M2843" i="1"/>
  <c r="M2842" i="1"/>
  <c r="M2841" i="1"/>
  <c r="M2840" i="1"/>
  <c r="M2839" i="1"/>
  <c r="M2838" i="1"/>
  <c r="M2837" i="1"/>
  <c r="M2836" i="1"/>
  <c r="M2835" i="1"/>
  <c r="M2834" i="1"/>
  <c r="M2833" i="1"/>
  <c r="M2832" i="1"/>
  <c r="M2831" i="1"/>
  <c r="M2830" i="1"/>
  <c r="M2829" i="1"/>
  <c r="M2828" i="1"/>
  <c r="M2827" i="1"/>
  <c r="M2826" i="1"/>
  <c r="M2825" i="1"/>
  <c r="M2824" i="1"/>
  <c r="M2823" i="1"/>
  <c r="M2822" i="1"/>
  <c r="M2821" i="1"/>
  <c r="M2820" i="1"/>
  <c r="M2819" i="1"/>
  <c r="M2818" i="1"/>
  <c r="M2817" i="1"/>
  <c r="M2816" i="1"/>
  <c r="M2815" i="1"/>
  <c r="M2814" i="1"/>
  <c r="M2813" i="1"/>
  <c r="M2812" i="1"/>
  <c r="M2811" i="1"/>
  <c r="M2810" i="1"/>
  <c r="M2809" i="1"/>
  <c r="M2808" i="1"/>
  <c r="M2807" i="1"/>
  <c r="M2806" i="1"/>
  <c r="M2805" i="1"/>
  <c r="M2804" i="1"/>
  <c r="M2803" i="1"/>
  <c r="M2802" i="1"/>
  <c r="M2801" i="1"/>
  <c r="M2800" i="1"/>
  <c r="M2799" i="1"/>
  <c r="M2798" i="1"/>
  <c r="M2797" i="1"/>
  <c r="M2796" i="1"/>
  <c r="M2795" i="1"/>
  <c r="M2794" i="1"/>
  <c r="M2793" i="1"/>
  <c r="M2792" i="1"/>
  <c r="M2791" i="1"/>
  <c r="M2790" i="1"/>
  <c r="M2789" i="1"/>
  <c r="M2788" i="1"/>
  <c r="M2787" i="1"/>
  <c r="M2786" i="1"/>
  <c r="M2785" i="1"/>
  <c r="M2784" i="1"/>
  <c r="M2783" i="1"/>
  <c r="M2782" i="1"/>
  <c r="M2781" i="1"/>
  <c r="M2780" i="1"/>
  <c r="M2779" i="1"/>
  <c r="M2778" i="1"/>
  <c r="M2777" i="1"/>
  <c r="M2776" i="1"/>
  <c r="M2775" i="1"/>
  <c r="M2774" i="1"/>
  <c r="M2773" i="1"/>
  <c r="M2772" i="1"/>
  <c r="M2771" i="1"/>
  <c r="M2770" i="1"/>
  <c r="M2769" i="1"/>
  <c r="M2768" i="1"/>
  <c r="M2767" i="1"/>
  <c r="M2766" i="1"/>
  <c r="M2765" i="1"/>
  <c r="M2764" i="1"/>
  <c r="M2763" i="1"/>
  <c r="M2762" i="1"/>
  <c r="M2761" i="1"/>
  <c r="M2760" i="1"/>
  <c r="M2759" i="1"/>
  <c r="M2758" i="1"/>
  <c r="M2757" i="1"/>
  <c r="M2756" i="1"/>
  <c r="M2755" i="1"/>
  <c r="M2754" i="1"/>
  <c r="M2753" i="1"/>
  <c r="M2752" i="1"/>
  <c r="M2751" i="1"/>
  <c r="M2750" i="1"/>
  <c r="M2749" i="1"/>
  <c r="M2748" i="1"/>
  <c r="M2747" i="1"/>
  <c r="M2746" i="1"/>
  <c r="M2745" i="1"/>
  <c r="M2744" i="1"/>
  <c r="M2743" i="1"/>
  <c r="M2742" i="1"/>
  <c r="M2741" i="1"/>
  <c r="M2740" i="1"/>
  <c r="M2739" i="1"/>
  <c r="M2738" i="1"/>
  <c r="M2737" i="1"/>
  <c r="M2736" i="1"/>
  <c r="M2735" i="1"/>
  <c r="M2734" i="1"/>
  <c r="M2733" i="1"/>
  <c r="M2732" i="1"/>
  <c r="M2731" i="1"/>
  <c r="M2730" i="1"/>
  <c r="M2729" i="1"/>
  <c r="M2728" i="1"/>
  <c r="M2727" i="1"/>
  <c r="M2726" i="1"/>
  <c r="M2725" i="1"/>
  <c r="M2724" i="1"/>
  <c r="M2723" i="1"/>
  <c r="M2722" i="1"/>
  <c r="M2721" i="1"/>
  <c r="M2720" i="1"/>
  <c r="M2719" i="1"/>
  <c r="M2718" i="1"/>
  <c r="M2717" i="1"/>
  <c r="M2716" i="1"/>
  <c r="M2715" i="1"/>
  <c r="M2714" i="1"/>
  <c r="M2713" i="1"/>
  <c r="M2712" i="1"/>
  <c r="M2711" i="1"/>
  <c r="M2710" i="1"/>
  <c r="M2709" i="1"/>
  <c r="M2708" i="1"/>
  <c r="M2707" i="1"/>
  <c r="M2706" i="1"/>
  <c r="M2705" i="1"/>
  <c r="M2704" i="1"/>
  <c r="M2703" i="1"/>
  <c r="M2702" i="1"/>
  <c r="M2701" i="1"/>
  <c r="M2700" i="1"/>
  <c r="M2699" i="1"/>
  <c r="M2698" i="1"/>
  <c r="M2697" i="1"/>
  <c r="M2696" i="1"/>
  <c r="M2695" i="1"/>
  <c r="M2694" i="1"/>
  <c r="M2693" i="1"/>
  <c r="M2692" i="1"/>
  <c r="M2691" i="1"/>
  <c r="M2690" i="1"/>
  <c r="M2689" i="1"/>
  <c r="M2688" i="1"/>
  <c r="M2687" i="1"/>
  <c r="M2686" i="1"/>
  <c r="M2685" i="1"/>
  <c r="M2684" i="1"/>
  <c r="M2683" i="1"/>
  <c r="M2682" i="1"/>
  <c r="M2681" i="1"/>
  <c r="M2680" i="1"/>
  <c r="M2679" i="1"/>
  <c r="M2678" i="1"/>
  <c r="M2677" i="1"/>
  <c r="M2676" i="1"/>
  <c r="M2675" i="1"/>
  <c r="M2674" i="1"/>
  <c r="M2673" i="1"/>
  <c r="M2672" i="1"/>
  <c r="M2671" i="1"/>
  <c r="M2670" i="1"/>
  <c r="M2669" i="1"/>
  <c r="M2668" i="1"/>
  <c r="M2667" i="1"/>
  <c r="M2666" i="1"/>
  <c r="M2665" i="1"/>
  <c r="M2664" i="1"/>
  <c r="M2663" i="1"/>
  <c r="M2662" i="1"/>
  <c r="M2661" i="1"/>
  <c r="M2660" i="1"/>
  <c r="M2659" i="1"/>
  <c r="M2658" i="1"/>
  <c r="M2657" i="1"/>
  <c r="M2656" i="1"/>
  <c r="M2655" i="1"/>
  <c r="M2654" i="1"/>
  <c r="M2653" i="1"/>
  <c r="M2652" i="1"/>
  <c r="M2651" i="1"/>
  <c r="M2650" i="1"/>
  <c r="M2649" i="1"/>
  <c r="M2648" i="1"/>
  <c r="M2647" i="1"/>
  <c r="M2646" i="1"/>
  <c r="M2645" i="1"/>
  <c r="M2644" i="1"/>
  <c r="M2643" i="1"/>
  <c r="M2642" i="1"/>
  <c r="M2641" i="1"/>
  <c r="M2640" i="1"/>
  <c r="M2639" i="1"/>
  <c r="M2638" i="1"/>
  <c r="M2637" i="1"/>
  <c r="M2636" i="1"/>
  <c r="M2635" i="1"/>
  <c r="M2634" i="1"/>
  <c r="M2633" i="1"/>
  <c r="M2632" i="1"/>
  <c r="M2631" i="1"/>
  <c r="M2630" i="1"/>
  <c r="M2629" i="1"/>
  <c r="M2628" i="1"/>
  <c r="M2627" i="1"/>
  <c r="M2626" i="1"/>
  <c r="M2625" i="1"/>
  <c r="M2624" i="1"/>
  <c r="M2623" i="1"/>
  <c r="M2622" i="1"/>
  <c r="M2621" i="1"/>
  <c r="M2620" i="1"/>
  <c r="M2619" i="1"/>
  <c r="M2618" i="1"/>
  <c r="M2617" i="1"/>
  <c r="M2616" i="1"/>
  <c r="M2615" i="1"/>
  <c r="M2614" i="1"/>
  <c r="M2613" i="1"/>
  <c r="M2612" i="1"/>
  <c r="M2611" i="1"/>
  <c r="M2610" i="1"/>
  <c r="M2609" i="1"/>
  <c r="M2608" i="1"/>
  <c r="M2607" i="1"/>
  <c r="M2606" i="1"/>
  <c r="M2605" i="1"/>
  <c r="M2604" i="1"/>
  <c r="M2603" i="1"/>
  <c r="M2602" i="1"/>
  <c r="M2601" i="1"/>
  <c r="M2600" i="1"/>
  <c r="M2599" i="1"/>
  <c r="M2598" i="1"/>
  <c r="M2597" i="1"/>
  <c r="M2596" i="1"/>
  <c r="M2595" i="1"/>
  <c r="M2594" i="1"/>
  <c r="M2593" i="1"/>
  <c r="M2592" i="1"/>
  <c r="M2591" i="1"/>
  <c r="M2590" i="1"/>
  <c r="M2589" i="1"/>
  <c r="M2588" i="1"/>
  <c r="M2587" i="1"/>
  <c r="M2586" i="1"/>
  <c r="M2585" i="1"/>
  <c r="M2584" i="1"/>
  <c r="M2583" i="1"/>
  <c r="M2582" i="1"/>
  <c r="M2581" i="1"/>
  <c r="M2580" i="1"/>
  <c r="M2579" i="1"/>
  <c r="M2578" i="1"/>
  <c r="M2577" i="1"/>
  <c r="M2576" i="1"/>
  <c r="M2575" i="1"/>
  <c r="M2574" i="1"/>
  <c r="M2573" i="1"/>
  <c r="M2572" i="1"/>
  <c r="M2571" i="1"/>
  <c r="M2570" i="1"/>
  <c r="M2569" i="1"/>
  <c r="M2568" i="1"/>
  <c r="M2567" i="1"/>
  <c r="M2566" i="1"/>
  <c r="M2565" i="1"/>
  <c r="M2564" i="1"/>
  <c r="M2563" i="1"/>
  <c r="M2562" i="1"/>
  <c r="M2561" i="1"/>
  <c r="M2560" i="1"/>
  <c r="M2559" i="1"/>
  <c r="M2558" i="1"/>
  <c r="M2557" i="1"/>
  <c r="M2556" i="1"/>
  <c r="M2555" i="1"/>
  <c r="M2554" i="1"/>
  <c r="M2553" i="1"/>
  <c r="M2552" i="1"/>
  <c r="M2551" i="1"/>
  <c r="M2550" i="1"/>
  <c r="M2549" i="1"/>
  <c r="M2548" i="1"/>
  <c r="M2547" i="1"/>
  <c r="M2546" i="1"/>
  <c r="M2545" i="1"/>
  <c r="M2544" i="1"/>
  <c r="M2543" i="1"/>
  <c r="M2542" i="1"/>
  <c r="M2541" i="1"/>
  <c r="M2540" i="1"/>
  <c r="M2539" i="1"/>
  <c r="M2538" i="1"/>
  <c r="M2537" i="1"/>
  <c r="M2536" i="1"/>
  <c r="M2535" i="1"/>
  <c r="M2534" i="1"/>
  <c r="M2533" i="1"/>
  <c r="M2532" i="1"/>
  <c r="M2531" i="1"/>
  <c r="M2530" i="1"/>
  <c r="M2529" i="1"/>
  <c r="M2528" i="1"/>
  <c r="M2527" i="1"/>
  <c r="M2526" i="1"/>
  <c r="M2525" i="1"/>
  <c r="M2524" i="1"/>
  <c r="M2523" i="1"/>
  <c r="M2522" i="1"/>
  <c r="M2521" i="1"/>
  <c r="M2520" i="1"/>
  <c r="M2519" i="1"/>
  <c r="M2518" i="1"/>
  <c r="M2517" i="1"/>
  <c r="M2516" i="1"/>
  <c r="M2515" i="1"/>
  <c r="M2514" i="1"/>
  <c r="M2513" i="1"/>
  <c r="M2512" i="1"/>
  <c r="M2511" i="1"/>
  <c r="M2510" i="1"/>
  <c r="M2509" i="1"/>
  <c r="M2508" i="1"/>
  <c r="M2507" i="1"/>
  <c r="M2506" i="1"/>
  <c r="M2505" i="1"/>
  <c r="M2504" i="1"/>
  <c r="M2503" i="1"/>
  <c r="M2502" i="1"/>
  <c r="M2501" i="1"/>
  <c r="M2500" i="1"/>
  <c r="M2499" i="1"/>
  <c r="M2498" i="1"/>
  <c r="M2497" i="1"/>
  <c r="M2496" i="1"/>
  <c r="M2495" i="1"/>
  <c r="M2494" i="1"/>
  <c r="M2493" i="1"/>
  <c r="M2492" i="1"/>
  <c r="M2491" i="1"/>
  <c r="M2490" i="1"/>
  <c r="M2489" i="1"/>
  <c r="M2488" i="1"/>
  <c r="M2487" i="1"/>
  <c r="M2486" i="1"/>
  <c r="M2485" i="1"/>
  <c r="M2484" i="1"/>
  <c r="M2483" i="1"/>
  <c r="M2482" i="1"/>
  <c r="M2481" i="1"/>
  <c r="M2480" i="1"/>
  <c r="M2479" i="1"/>
  <c r="M2478" i="1"/>
  <c r="M2477" i="1"/>
  <c r="M2476" i="1"/>
  <c r="M2475" i="1"/>
  <c r="M2474" i="1"/>
  <c r="M2473" i="1"/>
  <c r="M2472" i="1"/>
  <c r="M2471" i="1"/>
  <c r="M2470" i="1"/>
  <c r="M2469" i="1"/>
  <c r="M2468" i="1"/>
  <c r="M2467" i="1"/>
  <c r="M2466" i="1"/>
  <c r="M2465" i="1"/>
  <c r="M2464" i="1"/>
  <c r="M2463" i="1"/>
  <c r="M2462" i="1"/>
  <c r="M2461" i="1"/>
  <c r="M2460" i="1"/>
  <c r="M2459" i="1"/>
  <c r="M2458" i="1"/>
  <c r="M2457" i="1"/>
  <c r="M2456" i="1"/>
  <c r="M2455" i="1"/>
  <c r="M2454" i="1"/>
  <c r="M2453" i="1"/>
  <c r="M2452" i="1"/>
  <c r="M2451" i="1"/>
  <c r="M2450" i="1"/>
  <c r="M2449" i="1"/>
  <c r="M2448" i="1"/>
  <c r="M2447" i="1"/>
  <c r="M2446" i="1"/>
  <c r="M2445" i="1"/>
  <c r="M2444" i="1"/>
  <c r="M2443" i="1"/>
  <c r="M2442" i="1"/>
  <c r="M2441" i="1"/>
  <c r="M2440" i="1"/>
  <c r="M2439" i="1"/>
  <c r="M2438" i="1"/>
  <c r="M2437" i="1"/>
  <c r="M2436" i="1"/>
  <c r="M2435" i="1"/>
  <c r="M2434" i="1"/>
  <c r="M2433" i="1"/>
  <c r="M2432" i="1"/>
  <c r="M2431" i="1"/>
  <c r="M2430" i="1"/>
  <c r="M2429" i="1"/>
  <c r="M2428" i="1"/>
  <c r="M2427" i="1"/>
  <c r="M2426" i="1"/>
  <c r="M2425" i="1"/>
  <c r="M2424" i="1"/>
  <c r="M2423" i="1"/>
  <c r="M2422" i="1"/>
  <c r="M2421" i="1"/>
  <c r="M2420" i="1"/>
  <c r="M2419" i="1"/>
  <c r="M2418" i="1"/>
  <c r="M2417" i="1"/>
  <c r="M2416" i="1"/>
  <c r="M2415" i="1"/>
  <c r="M2414" i="1"/>
  <c r="M2413" i="1"/>
  <c r="M2412" i="1"/>
  <c r="M2411" i="1"/>
  <c r="M2410" i="1"/>
  <c r="M2409" i="1"/>
  <c r="M2408" i="1"/>
  <c r="M2407" i="1"/>
  <c r="M2406" i="1"/>
  <c r="M2405" i="1"/>
  <c r="M2404" i="1"/>
  <c r="M2403" i="1"/>
  <c r="M2402" i="1"/>
  <c r="M2401" i="1"/>
  <c r="M2400" i="1"/>
  <c r="M2399" i="1"/>
  <c r="M2398" i="1"/>
  <c r="M2397" i="1"/>
  <c r="M2396" i="1"/>
  <c r="M2395" i="1"/>
  <c r="M2394" i="1"/>
  <c r="M2393" i="1"/>
  <c r="M2392" i="1"/>
  <c r="M2391" i="1"/>
  <c r="M2390" i="1"/>
  <c r="M2389" i="1"/>
  <c r="M2388" i="1"/>
  <c r="M2387" i="1"/>
  <c r="M2386" i="1"/>
  <c r="M2385" i="1"/>
  <c r="M2384" i="1"/>
  <c r="M2383" i="1"/>
  <c r="M2382" i="1"/>
  <c r="M2381" i="1"/>
  <c r="M2380" i="1"/>
  <c r="M2379" i="1"/>
  <c r="M2378" i="1"/>
  <c r="M2377" i="1"/>
  <c r="M2376" i="1"/>
  <c r="M2375" i="1"/>
  <c r="M2374" i="1"/>
  <c r="M2373" i="1"/>
  <c r="M2372" i="1"/>
  <c r="M2371" i="1"/>
  <c r="M2370" i="1"/>
  <c r="M2369" i="1"/>
  <c r="M2368" i="1"/>
  <c r="M2367" i="1"/>
  <c r="M2366" i="1"/>
  <c r="M2365" i="1"/>
  <c r="M2364" i="1"/>
  <c r="M2363" i="1"/>
  <c r="M2362" i="1"/>
  <c r="M2361" i="1"/>
  <c r="M2360" i="1"/>
  <c r="M2359" i="1"/>
  <c r="M2358" i="1"/>
  <c r="M2357" i="1"/>
  <c r="M2356" i="1"/>
  <c r="M2355" i="1"/>
  <c r="M2354" i="1"/>
  <c r="M2353" i="1"/>
  <c r="M2352" i="1"/>
  <c r="M2351" i="1"/>
  <c r="M2350" i="1"/>
  <c r="M2349" i="1"/>
  <c r="M2348" i="1"/>
  <c r="M2347" i="1"/>
  <c r="M2346" i="1"/>
  <c r="M2345" i="1"/>
  <c r="M2344" i="1"/>
  <c r="M2343" i="1"/>
  <c r="M2342" i="1"/>
  <c r="M2341" i="1"/>
  <c r="M2340" i="1"/>
  <c r="M2339" i="1"/>
  <c r="M2338" i="1"/>
  <c r="M2337" i="1"/>
  <c r="M2336" i="1"/>
  <c r="M2335" i="1"/>
  <c r="M2334" i="1"/>
  <c r="M2333" i="1"/>
  <c r="M2332" i="1"/>
  <c r="M2331" i="1"/>
  <c r="M2330" i="1"/>
  <c r="M2329" i="1"/>
  <c r="M2328" i="1"/>
  <c r="M2327" i="1"/>
  <c r="M2326" i="1"/>
  <c r="M2325" i="1"/>
  <c r="M2324" i="1"/>
  <c r="M2323" i="1"/>
  <c r="M2322" i="1"/>
  <c r="M2321" i="1"/>
  <c r="M2320" i="1"/>
  <c r="M2319" i="1"/>
  <c r="M2318" i="1"/>
  <c r="M2317" i="1"/>
  <c r="M2316" i="1"/>
  <c r="M2315" i="1"/>
  <c r="M2314" i="1"/>
  <c r="M2313" i="1"/>
  <c r="M2312" i="1"/>
  <c r="M2311" i="1"/>
  <c r="M2310" i="1"/>
  <c r="M2309" i="1"/>
  <c r="M2308" i="1"/>
  <c r="M2307" i="1"/>
  <c r="M2306" i="1"/>
  <c r="M2305" i="1"/>
  <c r="M2304" i="1"/>
  <c r="M2303" i="1"/>
  <c r="M2302" i="1"/>
  <c r="M2301" i="1"/>
  <c r="M2300" i="1"/>
  <c r="M2299" i="1"/>
  <c r="M2298" i="1"/>
  <c r="M2297" i="1"/>
  <c r="M2296" i="1"/>
  <c r="M2295" i="1"/>
  <c r="M2294" i="1"/>
  <c r="M2293" i="1"/>
  <c r="M2292" i="1"/>
  <c r="M2291" i="1"/>
  <c r="M2290" i="1"/>
  <c r="M2289" i="1"/>
  <c r="M2288" i="1"/>
  <c r="M2287" i="1"/>
  <c r="M2286" i="1"/>
  <c r="M2285" i="1"/>
  <c r="M2284" i="1"/>
  <c r="M2283" i="1"/>
  <c r="M2282" i="1"/>
  <c r="M2281" i="1"/>
  <c r="M2280" i="1"/>
  <c r="M2279" i="1"/>
  <c r="M2278" i="1"/>
  <c r="M2277" i="1"/>
  <c r="M2276" i="1"/>
  <c r="M2275" i="1"/>
  <c r="M2274" i="1"/>
  <c r="M2273" i="1"/>
  <c r="M2272" i="1"/>
  <c r="M2271" i="1"/>
  <c r="M2270" i="1"/>
  <c r="M2269" i="1"/>
  <c r="M2268" i="1"/>
  <c r="M2267" i="1"/>
  <c r="M2266" i="1"/>
  <c r="M2265" i="1"/>
  <c r="M2264" i="1"/>
  <c r="M2263" i="1"/>
  <c r="M2262" i="1"/>
  <c r="M2261" i="1"/>
  <c r="M2260" i="1"/>
  <c r="M2259" i="1"/>
  <c r="M2258" i="1"/>
  <c r="M2257" i="1"/>
  <c r="M2256" i="1"/>
  <c r="M2255" i="1"/>
  <c r="M2254" i="1"/>
  <c r="M2253" i="1"/>
  <c r="M2252" i="1"/>
  <c r="M2251" i="1"/>
  <c r="M2250" i="1"/>
  <c r="M2249" i="1"/>
  <c r="M2248" i="1"/>
  <c r="M2247" i="1"/>
  <c r="M2246" i="1"/>
  <c r="M2245" i="1"/>
  <c r="M2244" i="1"/>
  <c r="M2243" i="1"/>
  <c r="M2242" i="1"/>
  <c r="M2241" i="1"/>
  <c r="M2240" i="1"/>
  <c r="M2239" i="1"/>
  <c r="M2238" i="1"/>
  <c r="M2237" i="1"/>
  <c r="M2236" i="1"/>
  <c r="M2235" i="1"/>
  <c r="M2234" i="1"/>
  <c r="M2233" i="1"/>
  <c r="M2232" i="1"/>
  <c r="M2231" i="1"/>
  <c r="M2230" i="1"/>
  <c r="M2229" i="1"/>
  <c r="M2228" i="1"/>
  <c r="M2227" i="1"/>
  <c r="M2226" i="1"/>
  <c r="M2225" i="1"/>
  <c r="M2224" i="1"/>
  <c r="M2223" i="1"/>
  <c r="M2222" i="1"/>
  <c r="M2221" i="1"/>
  <c r="M2220" i="1"/>
  <c r="M2219" i="1"/>
  <c r="M2218" i="1"/>
  <c r="M2217" i="1"/>
  <c r="M2216" i="1"/>
  <c r="M2215" i="1"/>
  <c r="M2214" i="1"/>
  <c r="M2213" i="1"/>
  <c r="M2212" i="1"/>
  <c r="M2211" i="1"/>
  <c r="M2210" i="1"/>
  <c r="M2209" i="1"/>
  <c r="M2208" i="1"/>
  <c r="M2207" i="1"/>
  <c r="M2206" i="1"/>
  <c r="M2205" i="1"/>
  <c r="M2204" i="1"/>
  <c r="M2203" i="1"/>
  <c r="M2202" i="1"/>
  <c r="M2201" i="1"/>
  <c r="M2200" i="1"/>
  <c r="M2199" i="1"/>
  <c r="M2198" i="1"/>
  <c r="M2197" i="1"/>
  <c r="M2196" i="1"/>
  <c r="M2195" i="1"/>
  <c r="M2194" i="1"/>
  <c r="M2193" i="1"/>
  <c r="M2192" i="1"/>
  <c r="M2191" i="1"/>
  <c r="M2190" i="1"/>
  <c r="M2189" i="1"/>
  <c r="M2188" i="1"/>
  <c r="M2187" i="1"/>
  <c r="M2186" i="1"/>
  <c r="M2185" i="1"/>
  <c r="M2184" i="1"/>
  <c r="M2183" i="1"/>
  <c r="M2182" i="1"/>
  <c r="M2181" i="1"/>
  <c r="M2180" i="1"/>
  <c r="M2179" i="1"/>
  <c r="M2178" i="1"/>
  <c r="M2177" i="1"/>
  <c r="M2176" i="1"/>
  <c r="M2175" i="1"/>
  <c r="M2174" i="1"/>
  <c r="M2173" i="1"/>
  <c r="M2172" i="1"/>
  <c r="M2171" i="1"/>
  <c r="M2170" i="1"/>
  <c r="M2169" i="1"/>
  <c r="M2168" i="1"/>
  <c r="M2167" i="1"/>
  <c r="M2166" i="1"/>
  <c r="M2165" i="1"/>
  <c r="M2164" i="1"/>
  <c r="M2163" i="1"/>
  <c r="M2162" i="1"/>
  <c r="M2161" i="1"/>
  <c r="M2160" i="1"/>
  <c r="M2159" i="1"/>
  <c r="M2158" i="1"/>
  <c r="M2157" i="1"/>
  <c r="M2156" i="1"/>
  <c r="M2155" i="1"/>
  <c r="M2154" i="1"/>
  <c r="M2153" i="1"/>
  <c r="M2152" i="1"/>
  <c r="M2151" i="1"/>
  <c r="M2150" i="1"/>
  <c r="M2149" i="1"/>
  <c r="M2148" i="1"/>
  <c r="M2147" i="1"/>
  <c r="M2146" i="1"/>
  <c r="M2145" i="1"/>
  <c r="M2144" i="1"/>
  <c r="M2143" i="1"/>
  <c r="M2142" i="1"/>
  <c r="M2141" i="1"/>
  <c r="M2140" i="1"/>
  <c r="M2139" i="1"/>
  <c r="M2138" i="1"/>
  <c r="M2137" i="1"/>
  <c r="M2136" i="1"/>
  <c r="M2135" i="1"/>
  <c r="M2134" i="1"/>
  <c r="M2133" i="1"/>
  <c r="M2132" i="1"/>
  <c r="M2131" i="1"/>
  <c r="M2130" i="1"/>
  <c r="M2129" i="1"/>
  <c r="M2128" i="1"/>
  <c r="M2127" i="1"/>
  <c r="M2126" i="1"/>
  <c r="M2125" i="1"/>
  <c r="M2124" i="1"/>
  <c r="M2123" i="1"/>
  <c r="M2122" i="1"/>
  <c r="M2121" i="1"/>
  <c r="M2120" i="1"/>
  <c r="M2119" i="1"/>
  <c r="M2118" i="1"/>
  <c r="M2117" i="1"/>
  <c r="M2116" i="1"/>
  <c r="M2115" i="1"/>
  <c r="M2114" i="1"/>
  <c r="M2113" i="1"/>
  <c r="M2112" i="1"/>
  <c r="M2111" i="1"/>
  <c r="M2110" i="1"/>
  <c r="M2109" i="1"/>
  <c r="M2108" i="1"/>
  <c r="M2107" i="1"/>
  <c r="M2106" i="1"/>
  <c r="M2105" i="1"/>
  <c r="M2104" i="1"/>
  <c r="M2103" i="1"/>
  <c r="M2102" i="1"/>
  <c r="M2101" i="1"/>
  <c r="M2100" i="1"/>
  <c r="M2099" i="1"/>
  <c r="M2098" i="1"/>
  <c r="M2097" i="1"/>
  <c r="M2096" i="1"/>
  <c r="M2095" i="1"/>
  <c r="M2094" i="1"/>
  <c r="M2093" i="1"/>
  <c r="M2092" i="1"/>
  <c r="M2091" i="1"/>
  <c r="M2090" i="1"/>
  <c r="M2089" i="1"/>
  <c r="M2088" i="1"/>
  <c r="M2087" i="1"/>
  <c r="M2086" i="1"/>
  <c r="M2085" i="1"/>
  <c r="M2084" i="1"/>
  <c r="M2083" i="1"/>
  <c r="M2082" i="1"/>
  <c r="M2081" i="1"/>
  <c r="M2080" i="1"/>
  <c r="M2079" i="1"/>
  <c r="M2078" i="1"/>
  <c r="M2077" i="1"/>
  <c r="M2076" i="1"/>
  <c r="M2075" i="1"/>
  <c r="M2074" i="1"/>
  <c r="M2073" i="1"/>
  <c r="M2072" i="1"/>
  <c r="M2071" i="1"/>
  <c r="M2070" i="1"/>
  <c r="M2069" i="1"/>
  <c r="M2068" i="1"/>
  <c r="M2067" i="1"/>
  <c r="M2066" i="1"/>
  <c r="M2065" i="1"/>
  <c r="M2064" i="1"/>
  <c r="M2063" i="1"/>
  <c r="M2062" i="1"/>
  <c r="M2061" i="1"/>
  <c r="M2060" i="1"/>
  <c r="M2059" i="1"/>
  <c r="M2058" i="1"/>
  <c r="M2057" i="1"/>
  <c r="M2056" i="1"/>
  <c r="M2055" i="1"/>
  <c r="M2054" i="1"/>
  <c r="M2053" i="1"/>
  <c r="M2052" i="1"/>
  <c r="M2051" i="1"/>
  <c r="M2050" i="1"/>
  <c r="M2049" i="1"/>
  <c r="M2048" i="1"/>
  <c r="M2047" i="1"/>
  <c r="M2046" i="1"/>
  <c r="M2045" i="1"/>
  <c r="M2044" i="1"/>
  <c r="M2043" i="1"/>
  <c r="M2042" i="1"/>
  <c r="M2041" i="1"/>
  <c r="M2040" i="1"/>
  <c r="M2039" i="1"/>
  <c r="M2038" i="1"/>
  <c r="M2037" i="1"/>
  <c r="M2036" i="1"/>
  <c r="M2035" i="1"/>
  <c r="M2034" i="1"/>
  <c r="M2033" i="1"/>
  <c r="M2032" i="1"/>
  <c r="M2031" i="1"/>
  <c r="M2030" i="1"/>
  <c r="M2029" i="1"/>
  <c r="M2028" i="1"/>
  <c r="M2027" i="1"/>
  <c r="M2026" i="1"/>
  <c r="M2025" i="1"/>
  <c r="M2024" i="1"/>
  <c r="M2023" i="1"/>
  <c r="M2022" i="1"/>
  <c r="M2021" i="1"/>
  <c r="M2020" i="1"/>
  <c r="M2019" i="1"/>
  <c r="M2018" i="1"/>
  <c r="M2017" i="1"/>
  <c r="M2016" i="1"/>
  <c r="M2015" i="1"/>
  <c r="M2014" i="1"/>
  <c r="M2013" i="1"/>
  <c r="M2012" i="1"/>
  <c r="M2011" i="1"/>
  <c r="M2010" i="1"/>
  <c r="M2009" i="1"/>
  <c r="M2008" i="1"/>
  <c r="M2007" i="1"/>
  <c r="M2006" i="1"/>
  <c r="M2005" i="1"/>
  <c r="M2004" i="1"/>
  <c r="M2003" i="1"/>
  <c r="M2002" i="1"/>
  <c r="M2001" i="1"/>
  <c r="M2000" i="1"/>
  <c r="M1999" i="1"/>
  <c r="M1998" i="1"/>
  <c r="M1997" i="1"/>
  <c r="M1996" i="1"/>
  <c r="M1995" i="1"/>
  <c r="M1994" i="1"/>
  <c r="M1993" i="1"/>
  <c r="M1992" i="1"/>
  <c r="M1991" i="1"/>
  <c r="M1990" i="1"/>
  <c r="M1989" i="1"/>
  <c r="M1988" i="1"/>
  <c r="M1987" i="1"/>
  <c r="M1986" i="1"/>
  <c r="M1985" i="1"/>
  <c r="M1984" i="1"/>
  <c r="M1983" i="1"/>
  <c r="M1982" i="1"/>
  <c r="M1981" i="1"/>
  <c r="M1980" i="1"/>
  <c r="M1979" i="1"/>
  <c r="M1978" i="1"/>
  <c r="M1977" i="1"/>
  <c r="M1976" i="1"/>
  <c r="M1975" i="1"/>
  <c r="M1974" i="1"/>
  <c r="M1973" i="1"/>
  <c r="M1972" i="1"/>
  <c r="M1971" i="1"/>
  <c r="M1970" i="1"/>
  <c r="M1969" i="1"/>
  <c r="M1968" i="1"/>
  <c r="M1967" i="1"/>
  <c r="M1966" i="1"/>
  <c r="M1965" i="1"/>
  <c r="M1964" i="1"/>
  <c r="M1963" i="1"/>
  <c r="M1962" i="1"/>
  <c r="M1961" i="1"/>
  <c r="M1960" i="1"/>
  <c r="M1959" i="1"/>
  <c r="M1958" i="1"/>
  <c r="M1957" i="1"/>
  <c r="M1956" i="1"/>
  <c r="M1955" i="1"/>
  <c r="M1954" i="1"/>
  <c r="M1953" i="1"/>
  <c r="M1952" i="1"/>
  <c r="M1951" i="1"/>
  <c r="M1950" i="1"/>
  <c r="M1949" i="1"/>
  <c r="M1948" i="1"/>
  <c r="M1947" i="1"/>
  <c r="M1946" i="1"/>
  <c r="M1945" i="1"/>
  <c r="M1944" i="1"/>
  <c r="M1943" i="1"/>
  <c r="M1942" i="1"/>
  <c r="M1941" i="1"/>
  <c r="M1940" i="1"/>
  <c r="M1939" i="1"/>
  <c r="M1938" i="1"/>
  <c r="M1937" i="1"/>
  <c r="M1936" i="1"/>
  <c r="M1935" i="1"/>
  <c r="M1934" i="1"/>
  <c r="M1933" i="1"/>
  <c r="M1932" i="1"/>
  <c r="M1931" i="1"/>
  <c r="M1930" i="1"/>
  <c r="M1929" i="1"/>
  <c r="M1928" i="1"/>
  <c r="M1927" i="1"/>
  <c r="M1926" i="1"/>
  <c r="M1925" i="1"/>
  <c r="M1924" i="1"/>
  <c r="M1923" i="1"/>
  <c r="M1922" i="1"/>
  <c r="M1921" i="1"/>
  <c r="M1920" i="1"/>
  <c r="M1919" i="1"/>
  <c r="M1918" i="1"/>
  <c r="M1917" i="1"/>
  <c r="M1916" i="1"/>
  <c r="M1915" i="1"/>
  <c r="M1914" i="1"/>
  <c r="M1913" i="1"/>
  <c r="M1912" i="1"/>
  <c r="M1911" i="1"/>
  <c r="M1910" i="1"/>
  <c r="M1909" i="1"/>
  <c r="M1908" i="1"/>
  <c r="M1907" i="1"/>
  <c r="M1906" i="1"/>
  <c r="M1905" i="1"/>
  <c r="M1904" i="1"/>
  <c r="M1903" i="1"/>
  <c r="M1902" i="1"/>
  <c r="M1901" i="1"/>
  <c r="M1900" i="1"/>
  <c r="M1899" i="1"/>
  <c r="M1898" i="1"/>
  <c r="M1897" i="1"/>
  <c r="M1896" i="1"/>
  <c r="M1895" i="1"/>
  <c r="M1894" i="1"/>
  <c r="M1893" i="1"/>
  <c r="M1892" i="1"/>
  <c r="M1891" i="1"/>
  <c r="M1890" i="1"/>
  <c r="M1889" i="1"/>
  <c r="M1888" i="1"/>
  <c r="M1887" i="1"/>
  <c r="M1886" i="1"/>
  <c r="M1885" i="1"/>
  <c r="M1884" i="1"/>
  <c r="M1883" i="1"/>
  <c r="M1882" i="1"/>
  <c r="M1881" i="1"/>
  <c r="M1880" i="1"/>
  <c r="M1879" i="1"/>
  <c r="M1878" i="1"/>
  <c r="M1877" i="1"/>
  <c r="M1876" i="1"/>
  <c r="M1875" i="1"/>
  <c r="M1874" i="1"/>
  <c r="M1873" i="1"/>
  <c r="M1872" i="1"/>
  <c r="M1871" i="1"/>
  <c r="M1870" i="1"/>
  <c r="M1869" i="1"/>
  <c r="M1868" i="1"/>
  <c r="M1867" i="1"/>
  <c r="M1866" i="1"/>
  <c r="M1865" i="1"/>
  <c r="M1864" i="1"/>
  <c r="M1863" i="1"/>
  <c r="M1862" i="1"/>
  <c r="M1861" i="1"/>
  <c r="M1860" i="1"/>
  <c r="M1859" i="1"/>
  <c r="M1858" i="1"/>
  <c r="M1857" i="1"/>
  <c r="M1856" i="1"/>
  <c r="M1855" i="1"/>
  <c r="M1854" i="1"/>
  <c r="M1853" i="1"/>
  <c r="M1852" i="1"/>
  <c r="M1851" i="1"/>
  <c r="M1850" i="1"/>
  <c r="M1849" i="1"/>
  <c r="M1848" i="1"/>
  <c r="M1847" i="1"/>
  <c r="M1846" i="1"/>
  <c r="M1845" i="1"/>
  <c r="M1844" i="1"/>
  <c r="M1843" i="1"/>
  <c r="M1842" i="1"/>
  <c r="M1841" i="1"/>
  <c r="M1840" i="1"/>
  <c r="M1839" i="1"/>
  <c r="M1838" i="1"/>
  <c r="M1837" i="1"/>
  <c r="M1836" i="1"/>
  <c r="M1835" i="1"/>
  <c r="M1834" i="1"/>
  <c r="M1833" i="1"/>
  <c r="M1832" i="1"/>
  <c r="M1831" i="1"/>
  <c r="M1830" i="1"/>
  <c r="M1829" i="1"/>
  <c r="M1828" i="1"/>
  <c r="M1827" i="1"/>
  <c r="M1826" i="1"/>
  <c r="M1825" i="1"/>
  <c r="M1824" i="1"/>
  <c r="M1823" i="1"/>
  <c r="M1822" i="1"/>
  <c r="M1821" i="1"/>
  <c r="M1820" i="1"/>
  <c r="M1819" i="1"/>
  <c r="M1818" i="1"/>
  <c r="M1817" i="1"/>
  <c r="M1816" i="1"/>
  <c r="M1815" i="1"/>
  <c r="M1814" i="1"/>
  <c r="M1813" i="1"/>
  <c r="M1812" i="1"/>
  <c r="M1811" i="1"/>
  <c r="M1810" i="1"/>
  <c r="M1809" i="1"/>
  <c r="M1808" i="1"/>
  <c r="M1807" i="1"/>
  <c r="M1806" i="1"/>
  <c r="M1805" i="1"/>
  <c r="M1804" i="1"/>
  <c r="M1803" i="1"/>
  <c r="M1802" i="1"/>
  <c r="M1801" i="1"/>
  <c r="M1800" i="1"/>
  <c r="M1799" i="1"/>
  <c r="M1798" i="1"/>
  <c r="M1797" i="1"/>
  <c r="M1796" i="1"/>
  <c r="M1795" i="1"/>
  <c r="M1794" i="1"/>
  <c r="M1793" i="1"/>
  <c r="M1792" i="1"/>
  <c r="M1791" i="1"/>
  <c r="M1790" i="1"/>
  <c r="M1789" i="1"/>
  <c r="M1788" i="1"/>
  <c r="M1787" i="1"/>
  <c r="M1786" i="1"/>
  <c r="M1785" i="1"/>
  <c r="M1784" i="1"/>
  <c r="M1783" i="1"/>
  <c r="M1782" i="1"/>
  <c r="M1781" i="1"/>
  <c r="M1780" i="1"/>
  <c r="M1779" i="1"/>
  <c r="M1778" i="1"/>
  <c r="M1777" i="1"/>
  <c r="M1776" i="1"/>
  <c r="M1775" i="1"/>
  <c r="M1774" i="1"/>
  <c r="M1773" i="1"/>
  <c r="M1772" i="1"/>
  <c r="M1771" i="1"/>
  <c r="M1770" i="1"/>
  <c r="M1769" i="1"/>
  <c r="M1768" i="1"/>
  <c r="M1767" i="1"/>
  <c r="M1766" i="1"/>
  <c r="M1765" i="1"/>
  <c r="M1764" i="1"/>
  <c r="M1763" i="1"/>
  <c r="M1762" i="1"/>
  <c r="M1761" i="1"/>
  <c r="M1760" i="1"/>
  <c r="M1759" i="1"/>
  <c r="M1758" i="1"/>
  <c r="M1757" i="1"/>
  <c r="M1756" i="1"/>
  <c r="M1755" i="1"/>
  <c r="M1754" i="1"/>
  <c r="M1753" i="1"/>
  <c r="M1752" i="1"/>
  <c r="M1751" i="1"/>
  <c r="M1750" i="1"/>
  <c r="M1749" i="1"/>
  <c r="M1748" i="1"/>
  <c r="M1747" i="1"/>
  <c r="M1746" i="1"/>
  <c r="M1745" i="1"/>
  <c r="M1744" i="1"/>
  <c r="M1743" i="1"/>
  <c r="M1742" i="1"/>
  <c r="M1741" i="1"/>
  <c r="M1740" i="1"/>
  <c r="M1739" i="1"/>
  <c r="M1738" i="1"/>
  <c r="M1737" i="1"/>
  <c r="M1736" i="1"/>
  <c r="M1735" i="1"/>
  <c r="M1734" i="1"/>
  <c r="M1733" i="1"/>
  <c r="M1732" i="1"/>
  <c r="M1731" i="1"/>
  <c r="M1730" i="1"/>
  <c r="M1729" i="1"/>
  <c r="M1728" i="1"/>
  <c r="M1727" i="1"/>
  <c r="M1726" i="1"/>
  <c r="M1725" i="1"/>
  <c r="M1724" i="1"/>
  <c r="M1723" i="1"/>
  <c r="M1722" i="1"/>
  <c r="M1721" i="1"/>
  <c r="M1720" i="1"/>
  <c r="M1719" i="1"/>
  <c r="M1718" i="1"/>
  <c r="M1717" i="1"/>
  <c r="M1716" i="1"/>
  <c r="M1715" i="1"/>
  <c r="M1714" i="1"/>
  <c r="M1713" i="1"/>
  <c r="M1712" i="1"/>
  <c r="M1711" i="1"/>
  <c r="M1710" i="1"/>
  <c r="M1709" i="1"/>
  <c r="M1708" i="1"/>
  <c r="M1707" i="1"/>
  <c r="M1706" i="1"/>
  <c r="M1705" i="1"/>
  <c r="M1704" i="1"/>
  <c r="M1703" i="1"/>
  <c r="M1702" i="1"/>
  <c r="M1701" i="1"/>
  <c r="M1700" i="1"/>
  <c r="M1699" i="1"/>
  <c r="M1698" i="1"/>
  <c r="M1697" i="1"/>
  <c r="M1696" i="1"/>
  <c r="M1695" i="1"/>
  <c r="M1694" i="1"/>
  <c r="M1693" i="1"/>
  <c r="M1692" i="1"/>
  <c r="M1691" i="1"/>
  <c r="M1690" i="1"/>
  <c r="M1689" i="1"/>
  <c r="M1688" i="1"/>
  <c r="M1687" i="1"/>
  <c r="M1686" i="1"/>
  <c r="M1685" i="1"/>
  <c r="M1684" i="1"/>
  <c r="M1683" i="1"/>
  <c r="M1682" i="1"/>
  <c r="M1681" i="1"/>
  <c r="M1680" i="1"/>
  <c r="M1679" i="1"/>
  <c r="M1678" i="1"/>
  <c r="M1677" i="1"/>
  <c r="M1676" i="1"/>
  <c r="M1675" i="1"/>
  <c r="M1674" i="1"/>
  <c r="M1673" i="1"/>
  <c r="M1672" i="1"/>
  <c r="M1671" i="1"/>
  <c r="M1670" i="1"/>
  <c r="M1669" i="1"/>
  <c r="M1668" i="1"/>
  <c r="M1667" i="1"/>
  <c r="M1666" i="1"/>
  <c r="M1665" i="1"/>
  <c r="M1664" i="1"/>
  <c r="M1663" i="1"/>
  <c r="M1662" i="1"/>
  <c r="M1661" i="1"/>
  <c r="M1660" i="1"/>
  <c r="M1659" i="1"/>
  <c r="M1658" i="1"/>
  <c r="M1657" i="1"/>
  <c r="M1656" i="1"/>
  <c r="M1655" i="1"/>
  <c r="M1654" i="1"/>
  <c r="M1653" i="1"/>
  <c r="M1652" i="1"/>
  <c r="M1651" i="1"/>
  <c r="M1650" i="1"/>
  <c r="M1649" i="1"/>
  <c r="M1648" i="1"/>
  <c r="M1647" i="1"/>
  <c r="M1646" i="1"/>
  <c r="M1645" i="1"/>
  <c r="M1644" i="1"/>
  <c r="M1643" i="1"/>
  <c r="M1642" i="1"/>
  <c r="M1641" i="1"/>
  <c r="M1640" i="1"/>
  <c r="M1639" i="1"/>
  <c r="M1638" i="1"/>
  <c r="M1637" i="1"/>
  <c r="M1636" i="1"/>
  <c r="M1635" i="1"/>
  <c r="M1634" i="1"/>
  <c r="M1633" i="1"/>
  <c r="M1632" i="1"/>
  <c r="M1631" i="1"/>
  <c r="M1630" i="1"/>
  <c r="M1629" i="1"/>
  <c r="M1628" i="1"/>
  <c r="M1627" i="1"/>
  <c r="M1626" i="1"/>
  <c r="M1625" i="1"/>
  <c r="M1624" i="1"/>
  <c r="M1623" i="1"/>
  <c r="M1622" i="1"/>
  <c r="M1621" i="1"/>
  <c r="M1620" i="1"/>
  <c r="M1619" i="1"/>
  <c r="M1618" i="1"/>
  <c r="M1617" i="1"/>
  <c r="M1616" i="1"/>
  <c r="M1615" i="1"/>
  <c r="M1614" i="1"/>
  <c r="M1613" i="1"/>
  <c r="M1612" i="1"/>
  <c r="M1611" i="1"/>
  <c r="M1610" i="1"/>
  <c r="M1609" i="1"/>
  <c r="M1608" i="1"/>
  <c r="M1607" i="1"/>
  <c r="M1606" i="1"/>
  <c r="M1605" i="1"/>
  <c r="M1604" i="1"/>
  <c r="M1603" i="1"/>
  <c r="M1602" i="1"/>
  <c r="M1601" i="1"/>
  <c r="M1600" i="1"/>
  <c r="M1599" i="1"/>
  <c r="M1598" i="1"/>
  <c r="M1597" i="1"/>
  <c r="M1596" i="1"/>
  <c r="M1595" i="1"/>
  <c r="M1594" i="1"/>
  <c r="M1593" i="1"/>
  <c r="M1592" i="1"/>
  <c r="M1591" i="1"/>
  <c r="M1590" i="1"/>
  <c r="M1589" i="1"/>
  <c r="M1588" i="1"/>
  <c r="M1587" i="1"/>
  <c r="M1586" i="1"/>
  <c r="M1585" i="1"/>
  <c r="M1584" i="1"/>
  <c r="M1583" i="1"/>
  <c r="M1582" i="1"/>
  <c r="M1581" i="1"/>
  <c r="M1580" i="1"/>
  <c r="M1579" i="1"/>
  <c r="M1578" i="1"/>
  <c r="M1577" i="1"/>
  <c r="M1576" i="1"/>
  <c r="M1575" i="1"/>
  <c r="M1574" i="1"/>
  <c r="M1573" i="1"/>
  <c r="M1572" i="1"/>
  <c r="M1571" i="1"/>
  <c r="M1570" i="1"/>
  <c r="M1569" i="1"/>
  <c r="M1568" i="1"/>
  <c r="M1567" i="1"/>
  <c r="M1566" i="1"/>
  <c r="M1565" i="1"/>
  <c r="M1564" i="1"/>
  <c r="M1563" i="1"/>
  <c r="M1562" i="1"/>
  <c r="M1561" i="1"/>
  <c r="M1560" i="1"/>
  <c r="M1559" i="1"/>
  <c r="M1558" i="1"/>
  <c r="M1557" i="1"/>
  <c r="M1556" i="1"/>
  <c r="M1555" i="1"/>
  <c r="M1554" i="1"/>
  <c r="M1553" i="1"/>
  <c r="M1552" i="1"/>
  <c r="M1551" i="1"/>
  <c r="M1550" i="1"/>
  <c r="M1549" i="1"/>
  <c r="M1548" i="1"/>
  <c r="M1547" i="1"/>
  <c r="M1546" i="1"/>
  <c r="M1545" i="1"/>
  <c r="M1544" i="1"/>
  <c r="M1543" i="1"/>
  <c r="M1542" i="1"/>
  <c r="M1541" i="1"/>
  <c r="M1540" i="1"/>
  <c r="M1539" i="1"/>
  <c r="M1538" i="1"/>
  <c r="M1537" i="1"/>
  <c r="M1536" i="1"/>
  <c r="M1535" i="1"/>
  <c r="M1534" i="1"/>
  <c r="M1533" i="1"/>
  <c r="M1532" i="1"/>
  <c r="M1531" i="1"/>
  <c r="M1530" i="1"/>
  <c r="M1529" i="1"/>
  <c r="M1528" i="1"/>
  <c r="M1527" i="1"/>
  <c r="M1526" i="1"/>
  <c r="M1525" i="1"/>
  <c r="M1524" i="1"/>
  <c r="M1523" i="1"/>
  <c r="M1522" i="1"/>
  <c r="M1521" i="1"/>
  <c r="M1520" i="1"/>
  <c r="M1519" i="1"/>
  <c r="M1518" i="1"/>
  <c r="M1517" i="1"/>
  <c r="M1516" i="1"/>
  <c r="M1515" i="1"/>
  <c r="M1514" i="1"/>
  <c r="M1513" i="1"/>
  <c r="M1512" i="1"/>
  <c r="M1511" i="1"/>
  <c r="M1510" i="1"/>
  <c r="M1509" i="1"/>
  <c r="M1508" i="1"/>
  <c r="M1507" i="1"/>
  <c r="M1506" i="1"/>
  <c r="M1505" i="1"/>
  <c r="M1504" i="1"/>
  <c r="M1503" i="1"/>
  <c r="M1502" i="1"/>
  <c r="M1501" i="1"/>
  <c r="M1500" i="1"/>
  <c r="M1499" i="1"/>
  <c r="M1498" i="1"/>
  <c r="M1497" i="1"/>
  <c r="M1496" i="1"/>
  <c r="M1495" i="1"/>
  <c r="M1494" i="1"/>
  <c r="M1493" i="1"/>
  <c r="M1492" i="1"/>
  <c r="M1491" i="1"/>
  <c r="M1490" i="1"/>
  <c r="M1489" i="1"/>
  <c r="M1488" i="1"/>
  <c r="M1487" i="1"/>
  <c r="M1486" i="1"/>
  <c r="M1485" i="1"/>
  <c r="M1484" i="1"/>
  <c r="M1483" i="1"/>
  <c r="M1482" i="1"/>
  <c r="M1481" i="1"/>
  <c r="M1480" i="1"/>
  <c r="M1479" i="1"/>
  <c r="M1478" i="1"/>
  <c r="M1477" i="1"/>
  <c r="M1476" i="1"/>
  <c r="M1475" i="1"/>
  <c r="M1474" i="1"/>
  <c r="M1473" i="1"/>
  <c r="M1472" i="1"/>
  <c r="M1471" i="1"/>
  <c r="M1470" i="1"/>
  <c r="M1469" i="1"/>
  <c r="M1468" i="1"/>
  <c r="M1467" i="1"/>
  <c r="M1466" i="1"/>
  <c r="M1465" i="1"/>
  <c r="M1464" i="1"/>
  <c r="M1463" i="1"/>
  <c r="M1462" i="1"/>
  <c r="M1461" i="1"/>
  <c r="M1460" i="1"/>
  <c r="M1459" i="1"/>
  <c r="M1458" i="1"/>
  <c r="M1457" i="1"/>
  <c r="M1456" i="1"/>
  <c r="M1455" i="1"/>
  <c r="M1454" i="1"/>
  <c r="M1453" i="1"/>
  <c r="M1452" i="1"/>
  <c r="M1451" i="1"/>
  <c r="M1450" i="1"/>
  <c r="M1449" i="1"/>
  <c r="M1448" i="1"/>
  <c r="M1447" i="1"/>
  <c r="M1446" i="1"/>
  <c r="M1445" i="1"/>
  <c r="M1444" i="1"/>
  <c r="M1443" i="1"/>
  <c r="M1442" i="1"/>
  <c r="M1441" i="1"/>
  <c r="M1440" i="1"/>
  <c r="M1439" i="1"/>
  <c r="M1438" i="1"/>
  <c r="M1437" i="1"/>
  <c r="M1436" i="1"/>
  <c r="M1435" i="1"/>
  <c r="M1434" i="1"/>
  <c r="M1433" i="1"/>
  <c r="M1432" i="1"/>
  <c r="M1431" i="1"/>
  <c r="M1430" i="1"/>
  <c r="M1429" i="1"/>
  <c r="M1428" i="1"/>
  <c r="M1427" i="1"/>
  <c r="M1426" i="1"/>
  <c r="M1425" i="1"/>
  <c r="M1424" i="1"/>
  <c r="M1423" i="1"/>
  <c r="M1422" i="1"/>
  <c r="M1421" i="1"/>
  <c r="M1420" i="1"/>
  <c r="M1419" i="1"/>
  <c r="M1418" i="1"/>
  <c r="M1417" i="1"/>
  <c r="M1416" i="1"/>
  <c r="M1415" i="1"/>
  <c r="M1414" i="1"/>
  <c r="M1413" i="1"/>
  <c r="M1412" i="1"/>
  <c r="M1411" i="1"/>
  <c r="M1410" i="1"/>
  <c r="M1409" i="1"/>
  <c r="M1408" i="1"/>
  <c r="M1407" i="1"/>
  <c r="M1406" i="1"/>
  <c r="M1405" i="1"/>
  <c r="M1404" i="1"/>
  <c r="M1403" i="1"/>
  <c r="M1402" i="1"/>
  <c r="M1401" i="1"/>
  <c r="M1400" i="1"/>
  <c r="M1399" i="1"/>
  <c r="M1398" i="1"/>
  <c r="M1397" i="1"/>
  <c r="M1396" i="1"/>
  <c r="M1395" i="1"/>
  <c r="M1394" i="1"/>
  <c r="M1393" i="1"/>
  <c r="M1392" i="1"/>
  <c r="M1391" i="1"/>
  <c r="M1390" i="1"/>
  <c r="M1389" i="1"/>
  <c r="M1388" i="1"/>
  <c r="M1387" i="1"/>
  <c r="M1386" i="1"/>
  <c r="M1385" i="1"/>
  <c r="M1384" i="1"/>
  <c r="M1383" i="1"/>
  <c r="M1382" i="1"/>
  <c r="M1381" i="1"/>
  <c r="M1380" i="1"/>
  <c r="M1379" i="1"/>
  <c r="M1378" i="1"/>
  <c r="M1377" i="1"/>
  <c r="M1376" i="1"/>
  <c r="M1375" i="1"/>
  <c r="M1374" i="1"/>
  <c r="M1373" i="1"/>
  <c r="M1372" i="1"/>
  <c r="M1371" i="1"/>
  <c r="M1370" i="1"/>
  <c r="M1369" i="1"/>
  <c r="M1368" i="1"/>
  <c r="M1367" i="1"/>
  <c r="M1366" i="1"/>
  <c r="M1365" i="1"/>
  <c r="M1364" i="1"/>
  <c r="M1363" i="1"/>
  <c r="M1362" i="1"/>
  <c r="M1361" i="1"/>
  <c r="M1360" i="1"/>
  <c r="M1359" i="1"/>
  <c r="M1358" i="1"/>
  <c r="M1357" i="1"/>
  <c r="M1356" i="1"/>
  <c r="M1355" i="1"/>
  <c r="M1354" i="1"/>
  <c r="M1353" i="1"/>
  <c r="M1352" i="1"/>
  <c r="M1351" i="1"/>
  <c r="M1350" i="1"/>
  <c r="M1349" i="1"/>
  <c r="M1348" i="1"/>
  <c r="M1347" i="1"/>
  <c r="M1346" i="1"/>
  <c r="M1345" i="1"/>
  <c r="M1344" i="1"/>
  <c r="M1343" i="1"/>
  <c r="M1342" i="1"/>
  <c r="M1341" i="1"/>
  <c r="M1340" i="1"/>
  <c r="M1339" i="1"/>
  <c r="M1338" i="1"/>
  <c r="M1337" i="1"/>
  <c r="M1336" i="1"/>
  <c r="M1335" i="1"/>
  <c r="M1334" i="1"/>
  <c r="M1333" i="1"/>
  <c r="M1332" i="1"/>
  <c r="M1331" i="1"/>
  <c r="M1330" i="1"/>
  <c r="M1329" i="1"/>
  <c r="M1328" i="1"/>
  <c r="M1327" i="1"/>
  <c r="M1326" i="1"/>
  <c r="M1325" i="1"/>
  <c r="M1324" i="1"/>
  <c r="M1323" i="1"/>
  <c r="M1322" i="1"/>
  <c r="M1321" i="1"/>
  <c r="M1320" i="1"/>
  <c r="M1319" i="1"/>
  <c r="M1318" i="1"/>
  <c r="M1317" i="1"/>
  <c r="M1316" i="1"/>
  <c r="M1315" i="1"/>
  <c r="M1314" i="1"/>
  <c r="M1313" i="1"/>
  <c r="M1312" i="1"/>
  <c r="M1311" i="1"/>
  <c r="M1310" i="1"/>
  <c r="M1309" i="1"/>
  <c r="M1308" i="1"/>
  <c r="M1307" i="1"/>
  <c r="M1306" i="1"/>
  <c r="M1305" i="1"/>
  <c r="M1304" i="1"/>
  <c r="M1303" i="1"/>
  <c r="M1302" i="1"/>
  <c r="M1301" i="1"/>
  <c r="M1300" i="1"/>
  <c r="M1299" i="1"/>
  <c r="M1298" i="1"/>
  <c r="M1297" i="1"/>
  <c r="M1296" i="1"/>
  <c r="M1295" i="1"/>
  <c r="M1294" i="1"/>
  <c r="M1293" i="1"/>
  <c r="M1292" i="1"/>
  <c r="M1291" i="1"/>
  <c r="M1290" i="1"/>
  <c r="M1289" i="1"/>
  <c r="M1288" i="1"/>
  <c r="M1287" i="1"/>
  <c r="M1286" i="1"/>
  <c r="M1285" i="1"/>
  <c r="M1284" i="1"/>
  <c r="M1283" i="1"/>
  <c r="M1282" i="1"/>
  <c r="M1281" i="1"/>
  <c r="M1280" i="1"/>
  <c r="M1279" i="1"/>
  <c r="M1278" i="1"/>
  <c r="M1277" i="1"/>
  <c r="M1276" i="1"/>
  <c r="M1275" i="1"/>
  <c r="M1274" i="1"/>
  <c r="M1273" i="1"/>
  <c r="M1272" i="1"/>
  <c r="M1271" i="1"/>
  <c r="M1270" i="1"/>
  <c r="M1269" i="1"/>
  <c r="M1268" i="1"/>
  <c r="M1267" i="1"/>
  <c r="M1266" i="1"/>
  <c r="M1265" i="1"/>
  <c r="M1264" i="1"/>
  <c r="M1263" i="1"/>
  <c r="M1262" i="1"/>
  <c r="M1261" i="1"/>
  <c r="M1260" i="1"/>
  <c r="M1259" i="1"/>
  <c r="M1258" i="1"/>
  <c r="M1257" i="1"/>
  <c r="M1256" i="1"/>
  <c r="M1255" i="1"/>
  <c r="M1254" i="1"/>
  <c r="M1253" i="1"/>
  <c r="M1252" i="1"/>
  <c r="M1251" i="1"/>
  <c r="M1250" i="1"/>
  <c r="M1249" i="1"/>
  <c r="M1248" i="1"/>
  <c r="M1247" i="1"/>
  <c r="M1246" i="1"/>
  <c r="M1245" i="1"/>
  <c r="M1244" i="1"/>
  <c r="M1243" i="1"/>
  <c r="M1242" i="1"/>
  <c r="M1241" i="1"/>
  <c r="M1240" i="1"/>
  <c r="M1239" i="1"/>
  <c r="M1238" i="1"/>
  <c r="M1237" i="1"/>
  <c r="M1236" i="1"/>
  <c r="M1235" i="1"/>
  <c r="M1234" i="1"/>
  <c r="M1233" i="1"/>
  <c r="M1232" i="1"/>
  <c r="M1231" i="1"/>
  <c r="M1230" i="1"/>
  <c r="M1229" i="1"/>
  <c r="M1228" i="1"/>
  <c r="M1227" i="1"/>
  <c r="M1226" i="1"/>
  <c r="M1225" i="1"/>
  <c r="M1224" i="1"/>
  <c r="M1223" i="1"/>
  <c r="M1222" i="1"/>
  <c r="M1221" i="1"/>
  <c r="M1220" i="1"/>
  <c r="M1219" i="1"/>
  <c r="M1218" i="1"/>
  <c r="M1217" i="1"/>
  <c r="M1216" i="1"/>
  <c r="M1215" i="1"/>
  <c r="M1214" i="1"/>
  <c r="M1213" i="1"/>
  <c r="M1212" i="1"/>
  <c r="M1211" i="1"/>
  <c r="M1210" i="1"/>
  <c r="M1209" i="1"/>
  <c r="M1208" i="1"/>
  <c r="M1207" i="1"/>
  <c r="M1206" i="1"/>
  <c r="M1205" i="1"/>
  <c r="M1204" i="1"/>
  <c r="M1203" i="1"/>
  <c r="M1202" i="1"/>
  <c r="M1201" i="1"/>
  <c r="M1200" i="1"/>
  <c r="M1199" i="1"/>
  <c r="M1198" i="1"/>
  <c r="M1197" i="1"/>
  <c r="M1196" i="1"/>
  <c r="M1195" i="1"/>
  <c r="M1194" i="1"/>
  <c r="M1193" i="1"/>
  <c r="M1192" i="1"/>
  <c r="M1191" i="1"/>
  <c r="M1190" i="1"/>
  <c r="M1189" i="1"/>
  <c r="M1188" i="1"/>
  <c r="M1187" i="1"/>
  <c r="M1186" i="1"/>
  <c r="M1185" i="1"/>
  <c r="M1184" i="1"/>
  <c r="M1183" i="1"/>
  <c r="M1182" i="1"/>
  <c r="M1181" i="1"/>
  <c r="M1180" i="1"/>
  <c r="M1179" i="1"/>
  <c r="M1178" i="1"/>
  <c r="M1177" i="1"/>
  <c r="M1176" i="1"/>
  <c r="M1175" i="1"/>
  <c r="M1174" i="1"/>
  <c r="M1173" i="1"/>
  <c r="M1172" i="1"/>
  <c r="M1171" i="1"/>
  <c r="M1170" i="1"/>
  <c r="M1169" i="1"/>
  <c r="M1168" i="1"/>
  <c r="M1167" i="1"/>
  <c r="M1166" i="1"/>
  <c r="M1165" i="1"/>
  <c r="M1164" i="1"/>
  <c r="M1163" i="1"/>
  <c r="M1162" i="1"/>
  <c r="M1161" i="1"/>
  <c r="M1160" i="1"/>
  <c r="M1159" i="1"/>
  <c r="M1158" i="1"/>
  <c r="M1157" i="1"/>
  <c r="M1156" i="1"/>
  <c r="M1155" i="1"/>
  <c r="M1154" i="1"/>
  <c r="M1153" i="1"/>
  <c r="M1152" i="1"/>
  <c r="M1151" i="1"/>
  <c r="M1150" i="1"/>
  <c r="M1149" i="1"/>
  <c r="M1148" i="1"/>
  <c r="M1147" i="1"/>
  <c r="M1146" i="1"/>
  <c r="M1145" i="1"/>
  <c r="M1144" i="1"/>
  <c r="M1143" i="1"/>
  <c r="M1142" i="1"/>
  <c r="M1141" i="1"/>
  <c r="M1140" i="1"/>
  <c r="M1139" i="1"/>
  <c r="M1138" i="1"/>
  <c r="M1137" i="1"/>
  <c r="M1136" i="1"/>
  <c r="M1135" i="1"/>
  <c r="M1134" i="1"/>
  <c r="M1133" i="1"/>
  <c r="M1132" i="1"/>
  <c r="M1131" i="1"/>
  <c r="M1130" i="1"/>
  <c r="M1129" i="1"/>
  <c r="M1128" i="1"/>
  <c r="M1127" i="1"/>
  <c r="M1126" i="1"/>
  <c r="M1125" i="1"/>
  <c r="M1124" i="1"/>
  <c r="M1123" i="1"/>
  <c r="M1122" i="1"/>
  <c r="M1121" i="1"/>
  <c r="M1120" i="1"/>
  <c r="M1119" i="1"/>
  <c r="M1118" i="1"/>
  <c r="M1117" i="1"/>
  <c r="M1116" i="1"/>
  <c r="M1115" i="1"/>
  <c r="M1114" i="1"/>
  <c r="M1113" i="1"/>
  <c r="M1112" i="1"/>
  <c r="M1111" i="1"/>
  <c r="M1110" i="1"/>
  <c r="M1109" i="1"/>
  <c r="M1108" i="1"/>
  <c r="M1107" i="1"/>
  <c r="M1106" i="1"/>
  <c r="M1105" i="1"/>
  <c r="M1104" i="1"/>
  <c r="M1103" i="1"/>
  <c r="M1102" i="1"/>
  <c r="M1101" i="1"/>
  <c r="M1100" i="1"/>
  <c r="M1099" i="1"/>
  <c r="M1098" i="1"/>
  <c r="M1097" i="1"/>
  <c r="M1096" i="1"/>
  <c r="M1095" i="1"/>
  <c r="M1094" i="1"/>
  <c r="M1093" i="1"/>
  <c r="M1092" i="1"/>
  <c r="M1091" i="1"/>
  <c r="M1090" i="1"/>
  <c r="M1089" i="1"/>
  <c r="M1088" i="1"/>
  <c r="M1087" i="1"/>
  <c r="M1086" i="1"/>
  <c r="M1085" i="1"/>
  <c r="M1084" i="1"/>
  <c r="M1083" i="1"/>
  <c r="M1082" i="1"/>
  <c r="M1081" i="1"/>
  <c r="M1080" i="1"/>
  <c r="M1079" i="1"/>
  <c r="M1078" i="1"/>
  <c r="M1077" i="1"/>
  <c r="M1076" i="1"/>
  <c r="M1075" i="1"/>
  <c r="M1074" i="1"/>
  <c r="M1073" i="1"/>
  <c r="M1072" i="1"/>
  <c r="M1071" i="1"/>
  <c r="M1070" i="1"/>
  <c r="M1069" i="1"/>
  <c r="M1068" i="1"/>
  <c r="M1067" i="1"/>
  <c r="M1066" i="1"/>
  <c r="M1065" i="1"/>
  <c r="M1064" i="1"/>
  <c r="M1063" i="1"/>
  <c r="M1062" i="1"/>
  <c r="M1061" i="1"/>
  <c r="M1060" i="1"/>
  <c r="M1059" i="1"/>
  <c r="M1058" i="1"/>
  <c r="M1057" i="1"/>
  <c r="M1056" i="1"/>
  <c r="M1055" i="1"/>
  <c r="M1054" i="1"/>
  <c r="M1053" i="1"/>
  <c r="M1052" i="1"/>
  <c r="M1051" i="1"/>
  <c r="M1050" i="1"/>
  <c r="M1049" i="1"/>
  <c r="M1048" i="1"/>
  <c r="M1047" i="1"/>
  <c r="M1046" i="1"/>
  <c r="M1045" i="1"/>
  <c r="M1044" i="1"/>
  <c r="M1043" i="1"/>
  <c r="M1042" i="1"/>
  <c r="M1041" i="1"/>
  <c r="M1040" i="1"/>
  <c r="M1039" i="1"/>
  <c r="M1038" i="1"/>
  <c r="M1037" i="1"/>
  <c r="M1036" i="1"/>
  <c r="M1035" i="1"/>
  <c r="M1034" i="1"/>
  <c r="M1033" i="1"/>
  <c r="M1032" i="1"/>
  <c r="M1031" i="1"/>
  <c r="M1030" i="1"/>
  <c r="M1029" i="1"/>
  <c r="M1028" i="1"/>
  <c r="M1027" i="1"/>
  <c r="M1026" i="1"/>
  <c r="M1025" i="1"/>
  <c r="M1024" i="1"/>
  <c r="M1023" i="1"/>
  <c r="M1022" i="1"/>
  <c r="M1021" i="1"/>
  <c r="M1020" i="1"/>
  <c r="M1019" i="1"/>
  <c r="M1018" i="1"/>
  <c r="M1017" i="1"/>
  <c r="M1016" i="1"/>
  <c r="M1015" i="1"/>
  <c r="M1014" i="1"/>
  <c r="M1013" i="1"/>
  <c r="M1012" i="1"/>
  <c r="M1011" i="1"/>
  <c r="M1010" i="1"/>
  <c r="M1009" i="1"/>
  <c r="M1008" i="1"/>
  <c r="M1007" i="1"/>
  <c r="M1006" i="1"/>
  <c r="M1005" i="1"/>
  <c r="M1004" i="1"/>
  <c r="M1003" i="1"/>
  <c r="M1002" i="1"/>
  <c r="M1001" i="1"/>
  <c r="M1000" i="1"/>
  <c r="M999" i="1"/>
  <c r="M998" i="1"/>
  <c r="M997" i="1"/>
  <c r="M996" i="1"/>
  <c r="M995" i="1"/>
  <c r="M994" i="1"/>
  <c r="M993" i="1"/>
  <c r="M992" i="1"/>
  <c r="M991" i="1"/>
  <c r="M990" i="1"/>
  <c r="M989" i="1"/>
  <c r="M988" i="1"/>
  <c r="M987" i="1"/>
  <c r="M986" i="1"/>
  <c r="M985" i="1"/>
  <c r="M984" i="1"/>
  <c r="M983" i="1"/>
  <c r="M982" i="1"/>
  <c r="M981" i="1"/>
  <c r="M980" i="1"/>
  <c r="M979" i="1"/>
  <c r="M978" i="1"/>
  <c r="M977" i="1"/>
  <c r="M976" i="1"/>
  <c r="M975" i="1"/>
  <c r="M974" i="1"/>
  <c r="M973" i="1"/>
  <c r="M972" i="1"/>
  <c r="M971" i="1"/>
  <c r="M970" i="1"/>
  <c r="M969" i="1"/>
  <c r="M968" i="1"/>
  <c r="M967" i="1"/>
  <c r="M966" i="1"/>
  <c r="M965" i="1"/>
  <c r="M964" i="1"/>
  <c r="M963" i="1"/>
  <c r="M962" i="1"/>
  <c r="M961" i="1"/>
  <c r="M960" i="1"/>
  <c r="M959" i="1"/>
  <c r="M958" i="1"/>
  <c r="M957" i="1"/>
  <c r="M956" i="1"/>
  <c r="M955" i="1"/>
  <c r="M954" i="1"/>
  <c r="M953" i="1"/>
  <c r="M952" i="1"/>
  <c r="M951" i="1"/>
  <c r="M950" i="1"/>
  <c r="M949" i="1"/>
  <c r="M948" i="1"/>
  <c r="M947" i="1"/>
  <c r="M946" i="1"/>
  <c r="M945" i="1"/>
  <c r="M944" i="1"/>
  <c r="M943" i="1"/>
  <c r="M942" i="1"/>
  <c r="M941" i="1"/>
  <c r="M940" i="1"/>
  <c r="M939" i="1"/>
  <c r="M938" i="1"/>
  <c r="M937" i="1"/>
  <c r="M936" i="1"/>
  <c r="M935" i="1"/>
  <c r="M934" i="1"/>
  <c r="M933" i="1"/>
  <c r="M932" i="1"/>
  <c r="M931" i="1"/>
  <c r="M930" i="1"/>
  <c r="M929" i="1"/>
  <c r="M928" i="1"/>
  <c r="M927" i="1"/>
  <c r="M926" i="1"/>
  <c r="M925" i="1"/>
  <c r="M924" i="1"/>
  <c r="M923" i="1"/>
  <c r="M922" i="1"/>
  <c r="M921" i="1"/>
  <c r="M920" i="1"/>
  <c r="M919" i="1"/>
  <c r="M918" i="1"/>
  <c r="M917" i="1"/>
  <c r="M916" i="1"/>
  <c r="M915" i="1"/>
  <c r="M914" i="1"/>
  <c r="M913" i="1"/>
  <c r="M912" i="1"/>
  <c r="M911" i="1"/>
  <c r="M910" i="1"/>
  <c r="M909" i="1"/>
  <c r="M908" i="1"/>
  <c r="M907" i="1"/>
  <c r="M906" i="1"/>
  <c r="M905" i="1"/>
  <c r="M904" i="1"/>
  <c r="M903" i="1"/>
  <c r="M902" i="1"/>
  <c r="M901" i="1"/>
  <c r="M900" i="1"/>
  <c r="M899" i="1"/>
  <c r="M898" i="1"/>
  <c r="M897" i="1"/>
  <c r="M896" i="1"/>
  <c r="M895" i="1"/>
  <c r="M894" i="1"/>
  <c r="M893" i="1"/>
  <c r="M892" i="1"/>
  <c r="M891" i="1"/>
  <c r="M890" i="1"/>
  <c r="M889" i="1"/>
  <c r="M888" i="1"/>
  <c r="M887" i="1"/>
  <c r="M886" i="1"/>
  <c r="M885" i="1"/>
  <c r="M884" i="1"/>
  <c r="M883" i="1"/>
  <c r="M882" i="1"/>
  <c r="M881" i="1"/>
  <c r="M880" i="1"/>
  <c r="M879" i="1"/>
  <c r="M878" i="1"/>
  <c r="M877" i="1"/>
  <c r="M876" i="1"/>
  <c r="M875" i="1"/>
  <c r="M874" i="1"/>
  <c r="M873" i="1"/>
  <c r="M872" i="1"/>
  <c r="M871" i="1"/>
  <c r="M870" i="1"/>
  <c r="M869" i="1"/>
  <c r="M868" i="1"/>
  <c r="M867" i="1"/>
  <c r="M866" i="1"/>
  <c r="M865" i="1"/>
  <c r="M864" i="1"/>
  <c r="M863" i="1"/>
  <c r="M862" i="1"/>
  <c r="M861" i="1"/>
  <c r="M860" i="1"/>
  <c r="M859" i="1"/>
  <c r="M858" i="1"/>
  <c r="M857" i="1"/>
  <c r="M856" i="1"/>
  <c r="M855" i="1"/>
  <c r="M854" i="1"/>
  <c r="M853" i="1"/>
  <c r="M852" i="1"/>
  <c r="M851" i="1"/>
  <c r="M850" i="1"/>
  <c r="M849" i="1"/>
  <c r="M848" i="1"/>
  <c r="M847" i="1"/>
  <c r="M846" i="1"/>
  <c r="M845" i="1"/>
  <c r="M844" i="1"/>
  <c r="M843" i="1"/>
  <c r="M842" i="1"/>
  <c r="M841" i="1"/>
  <c r="M840" i="1"/>
  <c r="M839" i="1"/>
  <c r="M838" i="1"/>
  <c r="M837" i="1"/>
  <c r="M836" i="1"/>
  <c r="M835" i="1"/>
  <c r="M834" i="1"/>
  <c r="M833" i="1"/>
  <c r="M832" i="1"/>
  <c r="M831" i="1"/>
  <c r="M830" i="1"/>
  <c r="M829" i="1"/>
  <c r="M828" i="1"/>
  <c r="M827" i="1"/>
  <c r="M826" i="1"/>
  <c r="M825" i="1"/>
  <c r="M824" i="1"/>
  <c r="M823" i="1"/>
  <c r="M822" i="1"/>
  <c r="M821" i="1"/>
  <c r="M820" i="1"/>
  <c r="M819" i="1"/>
  <c r="M818" i="1"/>
  <c r="M817" i="1"/>
  <c r="M816" i="1"/>
  <c r="M815" i="1"/>
  <c r="M814" i="1"/>
  <c r="M813" i="1"/>
  <c r="M812" i="1"/>
  <c r="M811" i="1"/>
  <c r="M810" i="1"/>
  <c r="M809" i="1"/>
  <c r="M808" i="1"/>
  <c r="M807" i="1"/>
  <c r="M806" i="1"/>
  <c r="M805" i="1"/>
  <c r="M804" i="1"/>
  <c r="M803" i="1"/>
  <c r="M802" i="1"/>
  <c r="M801" i="1"/>
  <c r="M800" i="1"/>
  <c r="M799" i="1"/>
  <c r="M798" i="1"/>
  <c r="M797" i="1"/>
  <c r="M796" i="1"/>
  <c r="M795" i="1"/>
  <c r="M794" i="1"/>
  <c r="M793" i="1"/>
  <c r="M792" i="1"/>
  <c r="M791" i="1"/>
  <c r="M790" i="1"/>
  <c r="M789" i="1"/>
  <c r="M788" i="1"/>
  <c r="M787" i="1"/>
  <c r="M786" i="1"/>
  <c r="M785" i="1"/>
  <c r="M784" i="1"/>
  <c r="M783" i="1"/>
  <c r="M782" i="1"/>
  <c r="M781" i="1"/>
  <c r="M780" i="1"/>
  <c r="M779" i="1"/>
  <c r="M778" i="1"/>
  <c r="M777" i="1"/>
  <c r="M776" i="1"/>
  <c r="M775" i="1"/>
  <c r="M774" i="1"/>
  <c r="M773" i="1"/>
  <c r="M772" i="1"/>
  <c r="M771" i="1"/>
  <c r="M770" i="1"/>
  <c r="M769" i="1"/>
  <c r="M768" i="1"/>
  <c r="M767" i="1"/>
  <c r="M766" i="1"/>
  <c r="M765" i="1"/>
  <c r="M764" i="1"/>
  <c r="M763" i="1"/>
  <c r="M762" i="1"/>
  <c r="M761" i="1"/>
  <c r="M760" i="1"/>
  <c r="M759" i="1"/>
  <c r="M758" i="1"/>
  <c r="M757" i="1"/>
  <c r="M756" i="1"/>
  <c r="M755" i="1"/>
  <c r="M754" i="1"/>
  <c r="M753" i="1"/>
  <c r="M752" i="1"/>
  <c r="M751" i="1"/>
  <c r="M750" i="1"/>
  <c r="M749" i="1"/>
  <c r="M748" i="1"/>
  <c r="M747" i="1"/>
  <c r="M746" i="1"/>
  <c r="M745" i="1"/>
  <c r="M744" i="1"/>
  <c r="M743" i="1"/>
  <c r="M742" i="1"/>
  <c r="M741" i="1"/>
  <c r="M740" i="1"/>
  <c r="M739" i="1"/>
  <c r="M738" i="1"/>
  <c r="M737" i="1"/>
  <c r="M736" i="1"/>
  <c r="M735" i="1"/>
  <c r="M734" i="1"/>
  <c r="M733" i="1"/>
  <c r="M732" i="1"/>
  <c r="M731" i="1"/>
  <c r="M730" i="1"/>
  <c r="M729" i="1"/>
  <c r="M728" i="1"/>
  <c r="M727" i="1"/>
  <c r="M726" i="1"/>
  <c r="M725" i="1"/>
  <c r="M724" i="1"/>
  <c r="M723" i="1"/>
  <c r="M722" i="1"/>
  <c r="M721" i="1"/>
  <c r="M720" i="1"/>
  <c r="M719" i="1"/>
  <c r="M718" i="1"/>
  <c r="M717" i="1"/>
  <c r="M716" i="1"/>
  <c r="M715" i="1"/>
  <c r="M714" i="1"/>
  <c r="M713" i="1"/>
  <c r="M712" i="1"/>
  <c r="M711" i="1"/>
  <c r="M710" i="1"/>
  <c r="M709" i="1"/>
  <c r="M708" i="1"/>
  <c r="M707" i="1"/>
  <c r="M706" i="1"/>
  <c r="M705" i="1"/>
  <c r="M704" i="1"/>
  <c r="M703" i="1"/>
  <c r="M702" i="1"/>
  <c r="M701" i="1"/>
  <c r="M700" i="1"/>
  <c r="M699" i="1"/>
  <c r="M698" i="1"/>
  <c r="M697" i="1"/>
  <c r="M696" i="1"/>
  <c r="M695" i="1"/>
  <c r="M694" i="1"/>
  <c r="M693" i="1"/>
  <c r="M692" i="1"/>
  <c r="M691" i="1"/>
  <c r="M690" i="1"/>
  <c r="M689" i="1"/>
  <c r="M688" i="1"/>
  <c r="M687" i="1"/>
  <c r="M686" i="1"/>
  <c r="M685" i="1"/>
  <c r="M684" i="1"/>
  <c r="M683" i="1"/>
  <c r="M682" i="1"/>
  <c r="M681" i="1"/>
  <c r="M680" i="1"/>
  <c r="M679" i="1"/>
  <c r="M678" i="1"/>
  <c r="M677" i="1"/>
  <c r="M676" i="1"/>
  <c r="M675" i="1"/>
  <c r="M674" i="1"/>
  <c r="M673" i="1"/>
  <c r="M672" i="1"/>
  <c r="M671" i="1"/>
  <c r="M670" i="1"/>
  <c r="M669" i="1"/>
  <c r="M668" i="1"/>
  <c r="M667" i="1"/>
  <c r="M666" i="1"/>
  <c r="M665" i="1"/>
  <c r="M664" i="1"/>
  <c r="M663" i="1"/>
  <c r="M662" i="1"/>
  <c r="M661" i="1"/>
  <c r="M660" i="1"/>
  <c r="M659" i="1"/>
  <c r="M658" i="1"/>
  <c r="M657" i="1"/>
  <c r="M656" i="1"/>
  <c r="M655" i="1"/>
  <c r="M654" i="1"/>
  <c r="M653" i="1"/>
  <c r="M652" i="1"/>
  <c r="M651" i="1"/>
  <c r="M650" i="1"/>
  <c r="M649" i="1"/>
  <c r="M648" i="1"/>
  <c r="M647" i="1"/>
  <c r="M646" i="1"/>
  <c r="M645" i="1"/>
  <c r="M644" i="1"/>
  <c r="M643" i="1"/>
  <c r="M642" i="1"/>
  <c r="M641" i="1"/>
  <c r="M640" i="1"/>
  <c r="M639" i="1"/>
  <c r="M638" i="1"/>
  <c r="M637" i="1"/>
  <c r="M636" i="1"/>
  <c r="M635" i="1"/>
  <c r="M634" i="1"/>
  <c r="M633" i="1"/>
  <c r="M632" i="1"/>
  <c r="M631" i="1"/>
  <c r="M630" i="1"/>
  <c r="M629" i="1"/>
  <c r="M628" i="1"/>
  <c r="M627" i="1"/>
  <c r="M626" i="1"/>
  <c r="M625" i="1"/>
  <c r="M624" i="1"/>
  <c r="M623" i="1"/>
  <c r="M622" i="1"/>
  <c r="M621" i="1"/>
  <c r="M620" i="1"/>
  <c r="M619" i="1"/>
  <c r="M618" i="1"/>
  <c r="M617" i="1"/>
  <c r="M616" i="1"/>
  <c r="M615" i="1"/>
  <c r="M614" i="1"/>
  <c r="M613" i="1"/>
  <c r="M612" i="1"/>
  <c r="M611" i="1"/>
  <c r="M610" i="1"/>
  <c r="M609" i="1"/>
  <c r="M608" i="1"/>
  <c r="M607" i="1"/>
  <c r="M606" i="1"/>
  <c r="M605" i="1"/>
  <c r="M604" i="1"/>
  <c r="M603" i="1"/>
  <c r="M602" i="1"/>
  <c r="M601" i="1"/>
  <c r="M600" i="1"/>
  <c r="M599" i="1"/>
  <c r="M598" i="1"/>
  <c r="M597" i="1"/>
  <c r="M596" i="1"/>
  <c r="M595" i="1"/>
  <c r="M594" i="1"/>
  <c r="M593" i="1"/>
  <c r="M592" i="1"/>
  <c r="M591" i="1"/>
  <c r="M590" i="1"/>
  <c r="M589" i="1"/>
  <c r="M588" i="1"/>
  <c r="M587" i="1"/>
  <c r="M586" i="1"/>
  <c r="M585" i="1"/>
  <c r="M584" i="1"/>
  <c r="M583" i="1"/>
  <c r="M582" i="1"/>
  <c r="M581" i="1"/>
  <c r="M580" i="1"/>
  <c r="M579" i="1"/>
  <c r="M578" i="1"/>
  <c r="M577" i="1"/>
  <c r="M576" i="1"/>
  <c r="M575" i="1"/>
  <c r="M574" i="1"/>
  <c r="M573" i="1"/>
  <c r="M572" i="1"/>
  <c r="M571" i="1"/>
  <c r="M570" i="1"/>
  <c r="M569" i="1"/>
  <c r="M568" i="1"/>
  <c r="M567" i="1"/>
  <c r="M566" i="1"/>
  <c r="M565" i="1"/>
  <c r="M564" i="1"/>
  <c r="M563" i="1"/>
  <c r="M562" i="1"/>
  <c r="M561" i="1"/>
  <c r="M560" i="1"/>
  <c r="M559" i="1"/>
  <c r="M558" i="1"/>
  <c r="M557" i="1"/>
  <c r="M556" i="1"/>
  <c r="M555" i="1"/>
  <c r="M554" i="1"/>
  <c r="M553" i="1"/>
  <c r="M552" i="1"/>
  <c r="M551" i="1"/>
  <c r="M550" i="1"/>
  <c r="M549" i="1"/>
  <c r="M548" i="1"/>
  <c r="M547" i="1"/>
  <c r="M546" i="1"/>
  <c r="M545" i="1"/>
  <c r="M544" i="1"/>
  <c r="M543" i="1"/>
  <c r="M542" i="1"/>
  <c r="M541" i="1"/>
  <c r="M540" i="1"/>
  <c r="M539" i="1"/>
  <c r="M538" i="1"/>
  <c r="M537" i="1"/>
  <c r="M536" i="1"/>
  <c r="M535" i="1"/>
  <c r="M534" i="1"/>
  <c r="M533" i="1"/>
  <c r="M532" i="1"/>
  <c r="M531" i="1"/>
  <c r="M530" i="1"/>
  <c r="M529" i="1"/>
  <c r="M528" i="1"/>
  <c r="M527" i="1"/>
  <c r="M526" i="1"/>
  <c r="M525" i="1"/>
  <c r="M524" i="1"/>
  <c r="M523" i="1"/>
  <c r="M522" i="1"/>
  <c r="M521" i="1"/>
  <c r="M520" i="1"/>
  <c r="M519" i="1"/>
  <c r="M518" i="1"/>
  <c r="M517" i="1"/>
  <c r="M516" i="1"/>
  <c r="M515" i="1"/>
  <c r="M514" i="1"/>
  <c r="M513" i="1"/>
  <c r="M512" i="1"/>
  <c r="M511" i="1"/>
  <c r="M510" i="1"/>
  <c r="M509" i="1"/>
  <c r="M508" i="1"/>
  <c r="M507" i="1"/>
  <c r="M506" i="1"/>
  <c r="M505" i="1"/>
  <c r="M504" i="1"/>
  <c r="M503" i="1"/>
  <c r="M502" i="1"/>
  <c r="M501" i="1"/>
  <c r="M500" i="1"/>
  <c r="M499" i="1"/>
  <c r="M498" i="1"/>
  <c r="M497" i="1"/>
  <c r="M496" i="1"/>
  <c r="M495" i="1"/>
  <c r="M494" i="1"/>
  <c r="M493" i="1"/>
  <c r="M492" i="1"/>
  <c r="M491" i="1"/>
  <c r="M490" i="1"/>
  <c r="M489" i="1"/>
  <c r="M488" i="1"/>
  <c r="M487" i="1"/>
  <c r="M486" i="1"/>
  <c r="M485" i="1"/>
  <c r="M484" i="1"/>
  <c r="M483" i="1"/>
  <c r="M482" i="1"/>
  <c r="M481" i="1"/>
  <c r="M480" i="1"/>
  <c r="M479" i="1"/>
  <c r="M478" i="1"/>
  <c r="M477" i="1"/>
  <c r="M476" i="1"/>
  <c r="M475" i="1"/>
  <c r="M474" i="1"/>
  <c r="M473" i="1"/>
  <c r="M472" i="1"/>
  <c r="M471" i="1"/>
  <c r="M470" i="1"/>
  <c r="M469" i="1"/>
  <c r="M468" i="1"/>
  <c r="M467" i="1"/>
  <c r="M466" i="1"/>
  <c r="M465" i="1"/>
  <c r="M464" i="1"/>
  <c r="M463" i="1"/>
  <c r="M462" i="1"/>
  <c r="M461" i="1"/>
  <c r="M460" i="1"/>
  <c r="M459" i="1"/>
  <c r="M458" i="1"/>
  <c r="M457" i="1"/>
  <c r="M456" i="1"/>
  <c r="M455" i="1"/>
  <c r="M454" i="1"/>
  <c r="M453" i="1"/>
  <c r="M452" i="1"/>
  <c r="M451" i="1"/>
  <c r="M450" i="1"/>
  <c r="M449" i="1"/>
  <c r="M448" i="1"/>
  <c r="M447" i="1"/>
  <c r="M446" i="1"/>
  <c r="M445" i="1"/>
  <c r="M444" i="1"/>
  <c r="M443" i="1"/>
  <c r="M442" i="1"/>
  <c r="M441" i="1"/>
  <c r="M440" i="1"/>
  <c r="M439" i="1"/>
  <c r="M438" i="1"/>
  <c r="M437" i="1"/>
  <c r="M436" i="1"/>
  <c r="M435" i="1"/>
  <c r="M434" i="1"/>
  <c r="M433" i="1"/>
  <c r="M432" i="1"/>
  <c r="M431" i="1"/>
  <c r="M430" i="1"/>
  <c r="M429" i="1"/>
  <c r="M428" i="1"/>
  <c r="M427" i="1"/>
  <c r="M426" i="1"/>
  <c r="M425" i="1"/>
  <c r="M424" i="1"/>
  <c r="M423" i="1"/>
  <c r="M422" i="1"/>
  <c r="M421" i="1"/>
  <c r="M420" i="1"/>
  <c r="M419" i="1"/>
  <c r="M418" i="1"/>
  <c r="M417" i="1"/>
  <c r="M416" i="1"/>
  <c r="M415" i="1"/>
  <c r="M414" i="1"/>
  <c r="M413" i="1"/>
  <c r="M412" i="1"/>
  <c r="M411" i="1"/>
  <c r="M410" i="1"/>
  <c r="M409" i="1"/>
  <c r="M408" i="1"/>
  <c r="M407" i="1"/>
  <c r="M406" i="1"/>
  <c r="M405" i="1"/>
  <c r="M404" i="1"/>
  <c r="M403" i="1"/>
  <c r="M402" i="1"/>
  <c r="M401" i="1"/>
  <c r="M400" i="1"/>
  <c r="M399" i="1"/>
  <c r="M398" i="1"/>
  <c r="M397" i="1"/>
  <c r="M396" i="1"/>
  <c r="M395" i="1"/>
  <c r="M394" i="1"/>
  <c r="M393" i="1"/>
  <c r="M392" i="1"/>
  <c r="M391" i="1"/>
  <c r="M390" i="1"/>
  <c r="M389" i="1"/>
  <c r="M388" i="1"/>
  <c r="M387" i="1"/>
  <c r="M386" i="1"/>
  <c r="M385" i="1"/>
  <c r="M384" i="1"/>
  <c r="M383" i="1"/>
  <c r="M382" i="1"/>
  <c r="M381" i="1"/>
  <c r="M380" i="1"/>
  <c r="M379" i="1"/>
  <c r="M378" i="1"/>
  <c r="M377" i="1"/>
  <c r="M376" i="1"/>
  <c r="M375" i="1"/>
  <c r="M374" i="1"/>
  <c r="M373" i="1"/>
  <c r="M372" i="1"/>
  <c r="M371" i="1"/>
  <c r="M370" i="1"/>
  <c r="M369" i="1"/>
  <c r="M368" i="1"/>
  <c r="M367" i="1"/>
  <c r="M366" i="1"/>
  <c r="M365" i="1"/>
  <c r="M364" i="1"/>
  <c r="M363" i="1"/>
  <c r="M362" i="1"/>
  <c r="M361" i="1"/>
  <c r="M360" i="1"/>
  <c r="M359" i="1"/>
  <c r="M358" i="1"/>
  <c r="M357" i="1"/>
  <c r="M356" i="1"/>
  <c r="M355" i="1"/>
  <c r="M354" i="1"/>
  <c r="M353" i="1"/>
  <c r="M352" i="1"/>
  <c r="M351" i="1"/>
  <c r="M350" i="1"/>
  <c r="M349" i="1"/>
  <c r="M348" i="1"/>
  <c r="M347" i="1"/>
  <c r="M346" i="1"/>
  <c r="M345" i="1"/>
  <c r="M344" i="1"/>
  <c r="M343" i="1"/>
  <c r="M342" i="1"/>
  <c r="M341" i="1"/>
  <c r="M340" i="1"/>
  <c r="M339" i="1"/>
  <c r="M338" i="1"/>
  <c r="M337" i="1"/>
  <c r="M336" i="1"/>
  <c r="M335" i="1"/>
  <c r="M334" i="1"/>
  <c r="M333" i="1"/>
  <c r="M332" i="1"/>
  <c r="M331" i="1"/>
  <c r="M330" i="1"/>
  <c r="M329" i="1"/>
  <c r="M328" i="1"/>
  <c r="M327" i="1"/>
  <c r="M326" i="1"/>
  <c r="M325" i="1"/>
  <c r="M324" i="1"/>
  <c r="M323" i="1"/>
  <c r="M322" i="1"/>
  <c r="M321" i="1"/>
  <c r="M320" i="1"/>
  <c r="M319" i="1"/>
  <c r="M318" i="1"/>
  <c r="M317" i="1"/>
  <c r="M316" i="1"/>
  <c r="M315" i="1"/>
  <c r="M314" i="1"/>
  <c r="M313" i="1"/>
  <c r="M312" i="1"/>
  <c r="M311" i="1"/>
  <c r="M310" i="1"/>
  <c r="M309" i="1"/>
  <c r="M308" i="1"/>
  <c r="M307" i="1"/>
  <c r="M306" i="1"/>
  <c r="M305" i="1"/>
  <c r="M304" i="1"/>
  <c r="M303" i="1"/>
  <c r="M302" i="1"/>
  <c r="M301" i="1"/>
  <c r="M300" i="1"/>
  <c r="M299" i="1"/>
  <c r="M298" i="1"/>
  <c r="M297" i="1"/>
  <c r="M296" i="1"/>
  <c r="M295" i="1"/>
  <c r="M294" i="1"/>
  <c r="M293" i="1"/>
  <c r="M292" i="1"/>
  <c r="M291" i="1"/>
  <c r="M290" i="1"/>
  <c r="M289" i="1"/>
  <c r="M288" i="1"/>
  <c r="M287" i="1"/>
  <c r="M286" i="1"/>
  <c r="M285" i="1"/>
  <c r="M284" i="1"/>
  <c r="M283" i="1"/>
  <c r="M282" i="1"/>
  <c r="M281" i="1"/>
  <c r="M280" i="1"/>
  <c r="M279" i="1"/>
  <c r="M278" i="1"/>
  <c r="M277" i="1"/>
  <c r="M276" i="1"/>
  <c r="M275" i="1"/>
  <c r="M274" i="1"/>
  <c r="M273" i="1"/>
  <c r="M272" i="1"/>
  <c r="M271" i="1"/>
  <c r="M270" i="1"/>
  <c r="M269" i="1"/>
  <c r="M268" i="1"/>
  <c r="M267" i="1"/>
  <c r="M266" i="1"/>
  <c r="M265" i="1"/>
  <c r="M264" i="1"/>
  <c r="M263" i="1"/>
  <c r="M262" i="1"/>
  <c r="M261" i="1"/>
  <c r="M260" i="1"/>
  <c r="M259" i="1"/>
  <c r="M258" i="1"/>
  <c r="M257" i="1"/>
  <c r="M256" i="1"/>
  <c r="M255" i="1"/>
  <c r="M254" i="1"/>
  <c r="M253" i="1"/>
  <c r="M252" i="1"/>
  <c r="M251" i="1"/>
  <c r="M250" i="1"/>
  <c r="M249" i="1"/>
  <c r="M248" i="1"/>
  <c r="M247" i="1"/>
  <c r="M246" i="1"/>
  <c r="M245" i="1"/>
  <c r="M244" i="1"/>
  <c r="M243" i="1"/>
  <c r="M242" i="1"/>
  <c r="M241" i="1"/>
  <c r="M240" i="1"/>
  <c r="M239" i="1"/>
  <c r="M238" i="1"/>
  <c r="M237" i="1"/>
  <c r="M236" i="1"/>
  <c r="M235" i="1"/>
  <c r="M234" i="1"/>
  <c r="M233" i="1"/>
  <c r="M232" i="1"/>
  <c r="M231" i="1"/>
  <c r="M230" i="1"/>
  <c r="M229" i="1"/>
  <c r="M228" i="1"/>
  <c r="M227" i="1"/>
  <c r="M226" i="1"/>
  <c r="M225" i="1"/>
  <c r="M224" i="1"/>
  <c r="M223" i="1"/>
  <c r="M222" i="1"/>
  <c r="M221" i="1"/>
  <c r="M220" i="1"/>
  <c r="M219" i="1"/>
  <c r="M218" i="1"/>
  <c r="M217" i="1"/>
  <c r="M216" i="1"/>
  <c r="M215" i="1"/>
  <c r="M214" i="1"/>
  <c r="M213" i="1"/>
  <c r="M212" i="1"/>
  <c r="M211" i="1"/>
  <c r="M210" i="1"/>
  <c r="M209" i="1"/>
  <c r="M208" i="1"/>
  <c r="M207" i="1"/>
  <c r="M206" i="1"/>
  <c r="M205" i="1"/>
  <c r="M204" i="1"/>
  <c r="M203" i="1"/>
  <c r="M202" i="1"/>
  <c r="M201" i="1"/>
  <c r="M200" i="1"/>
  <c r="M199" i="1"/>
  <c r="M198" i="1"/>
  <c r="M197" i="1"/>
  <c r="M196" i="1"/>
  <c r="M195" i="1"/>
  <c r="M194" i="1"/>
  <c r="M193" i="1"/>
  <c r="M192" i="1"/>
  <c r="M191" i="1"/>
  <c r="M190" i="1"/>
  <c r="M189" i="1"/>
  <c r="M188" i="1"/>
  <c r="M187" i="1"/>
  <c r="M186" i="1"/>
  <c r="M185" i="1"/>
  <c r="M184" i="1"/>
  <c r="M183" i="1"/>
  <c r="M182" i="1"/>
  <c r="M181" i="1"/>
  <c r="M180" i="1"/>
  <c r="M179" i="1"/>
  <c r="M178" i="1"/>
  <c r="M177" i="1"/>
  <c r="M176" i="1"/>
  <c r="M175" i="1"/>
  <c r="M174" i="1"/>
  <c r="M173" i="1"/>
  <c r="M172" i="1"/>
  <c r="M171" i="1"/>
  <c r="M170" i="1"/>
  <c r="M169" i="1"/>
  <c r="M168" i="1"/>
  <c r="M167" i="1"/>
  <c r="M166" i="1"/>
  <c r="M165" i="1"/>
  <c r="M164" i="1"/>
  <c r="M163" i="1"/>
  <c r="M162" i="1"/>
  <c r="M161" i="1"/>
  <c r="M160" i="1"/>
  <c r="M159" i="1"/>
  <c r="M158" i="1"/>
  <c r="M157" i="1"/>
  <c r="M156" i="1"/>
  <c r="M155" i="1"/>
  <c r="M154" i="1"/>
  <c r="M153" i="1"/>
  <c r="M152" i="1"/>
  <c r="M151" i="1"/>
  <c r="M150" i="1"/>
  <c r="M149" i="1"/>
  <c r="M148" i="1"/>
  <c r="M147" i="1"/>
  <c r="M146" i="1"/>
  <c r="M145" i="1"/>
  <c r="M144" i="1"/>
  <c r="M143" i="1"/>
  <c r="M142" i="1"/>
  <c r="M141" i="1"/>
  <c r="M140" i="1"/>
  <c r="M139" i="1"/>
  <c r="M138" i="1"/>
  <c r="M137" i="1"/>
  <c r="M136" i="1"/>
  <c r="M135" i="1"/>
  <c r="M134" i="1"/>
  <c r="M133" i="1"/>
  <c r="M132" i="1"/>
  <c r="M131" i="1"/>
  <c r="M130" i="1"/>
  <c r="M129" i="1"/>
  <c r="M128" i="1"/>
  <c r="M127" i="1"/>
  <c r="M126" i="1"/>
  <c r="M125" i="1"/>
  <c r="M124" i="1"/>
  <c r="M123" i="1"/>
  <c r="M122" i="1"/>
  <c r="M121" i="1"/>
  <c r="M120" i="1"/>
  <c r="M119" i="1"/>
  <c r="M118" i="1"/>
  <c r="M117" i="1"/>
  <c r="M116" i="1"/>
  <c r="M115" i="1"/>
  <c r="M114" i="1"/>
  <c r="M113" i="1"/>
  <c r="M112" i="1"/>
  <c r="M111" i="1"/>
  <c r="M110" i="1"/>
  <c r="M109" i="1"/>
  <c r="M108" i="1"/>
  <c r="M107" i="1"/>
  <c r="M106" i="1"/>
  <c r="M105" i="1"/>
  <c r="M104" i="1"/>
  <c r="M103" i="1"/>
  <c r="M102" i="1"/>
  <c r="M101" i="1"/>
  <c r="M100" i="1"/>
  <c r="M99" i="1"/>
  <c r="M98" i="1"/>
  <c r="M97" i="1"/>
  <c r="M96" i="1"/>
  <c r="M95" i="1"/>
  <c r="M94" i="1"/>
  <c r="M93" i="1"/>
  <c r="M92" i="1"/>
  <c r="M91" i="1"/>
  <c r="M90" i="1"/>
  <c r="M89" i="1"/>
  <c r="M88" i="1"/>
  <c r="M87" i="1"/>
  <c r="M86" i="1"/>
  <c r="M85" i="1"/>
  <c r="M84" i="1"/>
  <c r="M83" i="1"/>
  <c r="M82" i="1"/>
  <c r="M81" i="1"/>
  <c r="M80" i="1"/>
  <c r="M79" i="1"/>
  <c r="M78" i="1"/>
  <c r="M77" i="1"/>
  <c r="M76" i="1"/>
  <c r="M75" i="1"/>
  <c r="M74" i="1"/>
  <c r="M73" i="1"/>
  <c r="M72" i="1"/>
  <c r="M71" i="1"/>
  <c r="M70" i="1"/>
  <c r="M69" i="1"/>
  <c r="M68" i="1"/>
  <c r="M67" i="1"/>
  <c r="M66" i="1"/>
  <c r="M65" i="1"/>
  <c r="M64" i="1"/>
  <c r="M63" i="1"/>
  <c r="M62" i="1"/>
  <c r="M61" i="1"/>
  <c r="M60" i="1"/>
  <c r="M59" i="1"/>
  <c r="M58" i="1"/>
  <c r="M57" i="1"/>
  <c r="M56" i="1"/>
  <c r="M55" i="1"/>
  <c r="M54" i="1"/>
  <c r="M53" i="1"/>
  <c r="M52" i="1"/>
  <c r="M51" i="1"/>
  <c r="M50" i="1"/>
  <c r="M49" i="1"/>
  <c r="M48" i="1"/>
  <c r="M47" i="1"/>
  <c r="M46" i="1"/>
  <c r="M45" i="1"/>
  <c r="M44" i="1"/>
  <c r="M43" i="1"/>
  <c r="M42" i="1"/>
  <c r="M41" i="1"/>
  <c r="M40" i="1"/>
  <c r="M39" i="1"/>
  <c r="M38" i="1"/>
  <c r="M37" i="1"/>
  <c r="M36" i="1"/>
  <c r="M35" i="1"/>
  <c r="M34" i="1"/>
  <c r="M33" i="1"/>
  <c r="M32" i="1"/>
  <c r="M31" i="1"/>
  <c r="M30" i="1"/>
  <c r="M29" i="1"/>
  <c r="M28" i="1"/>
  <c r="M27" i="1"/>
  <c r="M26" i="1"/>
  <c r="M25" i="1"/>
  <c r="M24" i="1"/>
  <c r="M23" i="1"/>
  <c r="M22" i="1"/>
  <c r="M21" i="1"/>
  <c r="M20" i="1"/>
  <c r="M19" i="1"/>
  <c r="M18" i="1"/>
  <c r="M17" i="1"/>
  <c r="M16" i="1"/>
  <c r="M15" i="1"/>
  <c r="M14" i="1"/>
  <c r="M13" i="1"/>
  <c r="M12" i="1"/>
  <c r="M11" i="1"/>
  <c r="H5000" i="1"/>
  <c r="G5000" i="1"/>
  <c r="H4999" i="1"/>
  <c r="G4999" i="1"/>
  <c r="H4998" i="1"/>
  <c r="G4998" i="1"/>
  <c r="H4997" i="1"/>
  <c r="G4997" i="1"/>
  <c r="H4996" i="1"/>
  <c r="G4996" i="1"/>
  <c r="H4995" i="1"/>
  <c r="G4995" i="1"/>
  <c r="H4994" i="1"/>
  <c r="G4994" i="1"/>
  <c r="H4993" i="1"/>
  <c r="G4993" i="1"/>
  <c r="H4992" i="1"/>
  <c r="G4992" i="1"/>
  <c r="H4991" i="1"/>
  <c r="G4991" i="1"/>
  <c r="H4990" i="1"/>
  <c r="G4990" i="1"/>
  <c r="H4989" i="1"/>
  <c r="G4989" i="1"/>
  <c r="H4988" i="1"/>
  <c r="G4988" i="1"/>
  <c r="H4987" i="1"/>
  <c r="G4987" i="1"/>
  <c r="H4986" i="1"/>
  <c r="G4986" i="1"/>
  <c r="H4985" i="1"/>
  <c r="G4985" i="1"/>
  <c r="H4984" i="1"/>
  <c r="G4984" i="1"/>
  <c r="H4983" i="1"/>
  <c r="G4983" i="1"/>
  <c r="H4982" i="1"/>
  <c r="G4982" i="1"/>
  <c r="H4981" i="1"/>
  <c r="G4981" i="1"/>
  <c r="H4980" i="1"/>
  <c r="G4980" i="1"/>
  <c r="H4979" i="1"/>
  <c r="G4979" i="1"/>
  <c r="H4978" i="1"/>
  <c r="G4978" i="1"/>
  <c r="H4977" i="1"/>
  <c r="G4977" i="1"/>
  <c r="H4976" i="1"/>
  <c r="G4976" i="1"/>
  <c r="H4975" i="1"/>
  <c r="G4975" i="1"/>
  <c r="H4974" i="1"/>
  <c r="G4974" i="1"/>
  <c r="H4973" i="1"/>
  <c r="G4973" i="1"/>
  <c r="H4972" i="1"/>
  <c r="G4972" i="1"/>
  <c r="H4971" i="1"/>
  <c r="G4971" i="1"/>
  <c r="H4970" i="1"/>
  <c r="G4970" i="1"/>
  <c r="H4969" i="1"/>
  <c r="G4969" i="1"/>
  <c r="H4968" i="1"/>
  <c r="G4968" i="1"/>
  <c r="H4967" i="1"/>
  <c r="G4967" i="1"/>
  <c r="H4966" i="1"/>
  <c r="G4966" i="1"/>
  <c r="H4965" i="1"/>
  <c r="G4965" i="1"/>
  <c r="H4964" i="1"/>
  <c r="G4964" i="1"/>
  <c r="H4963" i="1"/>
  <c r="G4963" i="1"/>
  <c r="H4962" i="1"/>
  <c r="G4962" i="1"/>
  <c r="H4961" i="1"/>
  <c r="G4961" i="1"/>
  <c r="H4960" i="1"/>
  <c r="G4960" i="1"/>
  <c r="H4959" i="1"/>
  <c r="G4959" i="1"/>
  <c r="H4958" i="1"/>
  <c r="G4958" i="1"/>
  <c r="H4957" i="1"/>
  <c r="G4957" i="1"/>
  <c r="H4956" i="1"/>
  <c r="G4956" i="1"/>
  <c r="H4955" i="1"/>
  <c r="G4955" i="1"/>
  <c r="H4954" i="1"/>
  <c r="G4954" i="1"/>
  <c r="H4953" i="1"/>
  <c r="G4953" i="1"/>
  <c r="H4952" i="1"/>
  <c r="G4952" i="1"/>
  <c r="H4951" i="1"/>
  <c r="G4951" i="1"/>
  <c r="H4950" i="1"/>
  <c r="G4950" i="1"/>
  <c r="H4949" i="1"/>
  <c r="G4949" i="1"/>
  <c r="H4948" i="1"/>
  <c r="G4948" i="1"/>
  <c r="H4947" i="1"/>
  <c r="G4947" i="1"/>
  <c r="H4946" i="1"/>
  <c r="G4946" i="1"/>
  <c r="H4945" i="1"/>
  <c r="G4945" i="1"/>
  <c r="H4944" i="1"/>
  <c r="G4944" i="1"/>
  <c r="H4943" i="1"/>
  <c r="G4943" i="1"/>
  <c r="H4942" i="1"/>
  <c r="G4942" i="1"/>
  <c r="H4941" i="1"/>
  <c r="G4941" i="1"/>
  <c r="H4940" i="1"/>
  <c r="G4940" i="1"/>
  <c r="H4939" i="1"/>
  <c r="G4939" i="1"/>
  <c r="H4938" i="1"/>
  <c r="G4938" i="1"/>
  <c r="H4937" i="1"/>
  <c r="G4937" i="1"/>
  <c r="H4936" i="1"/>
  <c r="G4936" i="1"/>
  <c r="H4935" i="1"/>
  <c r="G4935" i="1"/>
  <c r="H4934" i="1"/>
  <c r="G4934" i="1"/>
  <c r="H4933" i="1"/>
  <c r="G4933" i="1"/>
  <c r="H4932" i="1"/>
  <c r="G4932" i="1"/>
  <c r="H4931" i="1"/>
  <c r="G4931" i="1"/>
  <c r="H4930" i="1"/>
  <c r="G4930" i="1"/>
  <c r="H4929" i="1"/>
  <c r="G4929" i="1"/>
  <c r="H4928" i="1"/>
  <c r="G4928" i="1"/>
  <c r="H4927" i="1"/>
  <c r="G4927" i="1"/>
  <c r="H4926" i="1"/>
  <c r="G4926" i="1"/>
  <c r="H4925" i="1"/>
  <c r="G4925" i="1"/>
  <c r="H4924" i="1"/>
  <c r="G4924" i="1"/>
  <c r="H4923" i="1"/>
  <c r="G4923" i="1"/>
  <c r="H4922" i="1"/>
  <c r="G4922" i="1"/>
  <c r="H4921" i="1"/>
  <c r="G4921" i="1"/>
  <c r="H4920" i="1"/>
  <c r="G4920" i="1"/>
  <c r="H4919" i="1"/>
  <c r="G4919" i="1"/>
  <c r="H4918" i="1"/>
  <c r="G4918" i="1"/>
  <c r="H4917" i="1"/>
  <c r="G4917" i="1"/>
  <c r="H4916" i="1"/>
  <c r="G4916" i="1"/>
  <c r="H4915" i="1"/>
  <c r="G4915" i="1"/>
  <c r="H4914" i="1"/>
  <c r="G4914" i="1"/>
  <c r="H4913" i="1"/>
  <c r="G4913" i="1"/>
  <c r="H4912" i="1"/>
  <c r="G4912" i="1"/>
  <c r="H4911" i="1"/>
  <c r="G4911" i="1"/>
  <c r="H4910" i="1"/>
  <c r="G4910" i="1"/>
  <c r="H4909" i="1"/>
  <c r="G4909" i="1"/>
  <c r="H4908" i="1"/>
  <c r="G4908" i="1"/>
  <c r="H4907" i="1"/>
  <c r="G4907" i="1"/>
  <c r="H4906" i="1"/>
  <c r="G4906" i="1"/>
  <c r="H4905" i="1"/>
  <c r="G4905" i="1"/>
  <c r="H4904" i="1"/>
  <c r="G4904" i="1"/>
  <c r="H4903" i="1"/>
  <c r="G4903" i="1"/>
  <c r="H4902" i="1"/>
  <c r="G4902" i="1"/>
  <c r="H4901" i="1"/>
  <c r="G4901" i="1"/>
  <c r="H4900" i="1"/>
  <c r="G4900" i="1"/>
  <c r="H4899" i="1"/>
  <c r="G4899" i="1"/>
  <c r="H4898" i="1"/>
  <c r="G4898" i="1"/>
  <c r="H4897" i="1"/>
  <c r="G4897" i="1"/>
  <c r="H4896" i="1"/>
  <c r="G4896" i="1"/>
  <c r="H4895" i="1"/>
  <c r="G4895" i="1"/>
  <c r="H4894" i="1"/>
  <c r="G4894" i="1"/>
  <c r="H4893" i="1"/>
  <c r="G4893" i="1"/>
  <c r="H4892" i="1"/>
  <c r="G4892" i="1"/>
  <c r="H4891" i="1"/>
  <c r="G4891" i="1"/>
  <c r="H4890" i="1"/>
  <c r="G4890" i="1"/>
  <c r="H4889" i="1"/>
  <c r="G4889" i="1"/>
  <c r="H4888" i="1"/>
  <c r="G4888" i="1"/>
  <c r="H4887" i="1"/>
  <c r="G4887" i="1"/>
  <c r="H4886" i="1"/>
  <c r="G4886" i="1"/>
  <c r="H4885" i="1"/>
  <c r="G4885" i="1"/>
  <c r="H4884" i="1"/>
  <c r="G4884" i="1"/>
  <c r="H4883" i="1"/>
  <c r="G4883" i="1"/>
  <c r="H4882" i="1"/>
  <c r="G4882" i="1"/>
  <c r="H4881" i="1"/>
  <c r="G4881" i="1"/>
  <c r="H4880" i="1"/>
  <c r="G4880" i="1"/>
  <c r="H4879" i="1"/>
  <c r="G4879" i="1"/>
  <c r="H4878" i="1"/>
  <c r="G4878" i="1"/>
  <c r="H4877" i="1"/>
  <c r="G4877" i="1"/>
  <c r="H4876" i="1"/>
  <c r="G4876" i="1"/>
  <c r="H4875" i="1"/>
  <c r="G4875" i="1"/>
  <c r="H4874" i="1"/>
  <c r="G4874" i="1"/>
  <c r="H4873" i="1"/>
  <c r="G4873" i="1"/>
  <c r="H4872" i="1"/>
  <c r="G4872" i="1"/>
  <c r="H4871" i="1"/>
  <c r="G4871" i="1"/>
  <c r="H4870" i="1"/>
  <c r="G4870" i="1"/>
  <c r="H4869" i="1"/>
  <c r="G4869" i="1"/>
  <c r="H4868" i="1"/>
  <c r="G4868" i="1"/>
  <c r="H4867" i="1"/>
  <c r="G4867" i="1"/>
  <c r="H4866" i="1"/>
  <c r="G4866" i="1"/>
  <c r="H4865" i="1"/>
  <c r="G4865" i="1"/>
  <c r="H4864" i="1"/>
  <c r="G4864" i="1"/>
  <c r="H4863" i="1"/>
  <c r="G4863" i="1"/>
  <c r="H4862" i="1"/>
  <c r="G4862" i="1"/>
  <c r="H4861" i="1"/>
  <c r="G4861" i="1"/>
  <c r="H4860" i="1"/>
  <c r="G4860" i="1"/>
  <c r="H4859" i="1"/>
  <c r="G4859" i="1"/>
  <c r="H4858" i="1"/>
  <c r="G4858" i="1"/>
  <c r="H4857" i="1"/>
  <c r="G4857" i="1"/>
  <c r="H4856" i="1"/>
  <c r="G4856" i="1"/>
  <c r="H4855" i="1"/>
  <c r="G4855" i="1"/>
  <c r="H4854" i="1"/>
  <c r="G4854" i="1"/>
  <c r="H4853" i="1"/>
  <c r="G4853" i="1"/>
  <c r="H4852" i="1"/>
  <c r="G4852" i="1"/>
  <c r="H4851" i="1"/>
  <c r="G4851" i="1"/>
  <c r="H4850" i="1"/>
  <c r="G4850" i="1"/>
  <c r="H4849" i="1"/>
  <c r="G4849" i="1"/>
  <c r="H4848" i="1"/>
  <c r="G4848" i="1"/>
  <c r="H4847" i="1"/>
  <c r="G4847" i="1"/>
  <c r="H4846" i="1"/>
  <c r="G4846" i="1"/>
  <c r="H4845" i="1"/>
  <c r="G4845" i="1"/>
  <c r="H4844" i="1"/>
  <c r="G4844" i="1"/>
  <c r="H4843" i="1"/>
  <c r="G4843" i="1"/>
  <c r="H4842" i="1"/>
  <c r="G4842" i="1"/>
  <c r="H4841" i="1"/>
  <c r="G4841" i="1"/>
  <c r="H4840" i="1"/>
  <c r="G4840" i="1"/>
  <c r="H4839" i="1"/>
  <c r="G4839" i="1"/>
  <c r="H4838" i="1"/>
  <c r="G4838" i="1"/>
  <c r="H4837" i="1"/>
  <c r="G4837" i="1"/>
  <c r="H4836" i="1"/>
  <c r="G4836" i="1"/>
  <c r="H4835" i="1"/>
  <c r="G4835" i="1"/>
  <c r="H4834" i="1"/>
  <c r="G4834" i="1"/>
  <c r="H4833" i="1"/>
  <c r="G4833" i="1"/>
  <c r="H4832" i="1"/>
  <c r="G4832" i="1"/>
  <c r="H4831" i="1"/>
  <c r="G4831" i="1"/>
  <c r="H4830" i="1"/>
  <c r="G4830" i="1"/>
  <c r="H4829" i="1"/>
  <c r="G4829" i="1"/>
  <c r="H4828" i="1"/>
  <c r="G4828" i="1"/>
  <c r="H4827" i="1"/>
  <c r="G4827" i="1"/>
  <c r="H4826" i="1"/>
  <c r="G4826" i="1"/>
  <c r="H4825" i="1"/>
  <c r="G4825" i="1"/>
  <c r="H4824" i="1"/>
  <c r="G4824" i="1"/>
  <c r="H4823" i="1"/>
  <c r="G4823" i="1"/>
  <c r="H4822" i="1"/>
  <c r="G4822" i="1"/>
  <c r="H4821" i="1"/>
  <c r="G4821" i="1"/>
  <c r="H4820" i="1"/>
  <c r="G4820" i="1"/>
  <c r="H4819" i="1"/>
  <c r="G4819" i="1"/>
  <c r="H4818" i="1"/>
  <c r="G4818" i="1"/>
  <c r="H4817" i="1"/>
  <c r="G4817" i="1"/>
  <c r="H4816" i="1"/>
  <c r="G4816" i="1"/>
  <c r="H4815" i="1"/>
  <c r="G4815" i="1"/>
  <c r="H4814" i="1"/>
  <c r="G4814" i="1"/>
  <c r="H4813" i="1"/>
  <c r="G4813" i="1"/>
  <c r="H4812" i="1"/>
  <c r="G4812" i="1"/>
  <c r="H4811" i="1"/>
  <c r="G4811" i="1"/>
  <c r="H4810" i="1"/>
  <c r="G4810" i="1"/>
  <c r="H4809" i="1"/>
  <c r="G4809" i="1"/>
  <c r="H4808" i="1"/>
  <c r="G4808" i="1"/>
  <c r="H4807" i="1"/>
  <c r="G4807" i="1"/>
  <c r="H4806" i="1"/>
  <c r="G4806" i="1"/>
  <c r="H4805" i="1"/>
  <c r="G4805" i="1"/>
  <c r="H4804" i="1"/>
  <c r="G4804" i="1"/>
  <c r="H4803" i="1"/>
  <c r="G4803" i="1"/>
  <c r="H4802" i="1"/>
  <c r="G4802" i="1"/>
  <c r="H4801" i="1"/>
  <c r="G4801" i="1"/>
  <c r="H4800" i="1"/>
  <c r="G4800" i="1"/>
  <c r="H4799" i="1"/>
  <c r="G4799" i="1"/>
  <c r="H4798" i="1"/>
  <c r="G4798" i="1"/>
  <c r="H4797" i="1"/>
  <c r="G4797" i="1"/>
  <c r="H4796" i="1"/>
  <c r="G4796" i="1"/>
  <c r="H4795" i="1"/>
  <c r="G4795" i="1"/>
  <c r="H4794" i="1"/>
  <c r="G4794" i="1"/>
  <c r="H4793" i="1"/>
  <c r="G4793" i="1"/>
  <c r="H4792" i="1"/>
  <c r="G4792" i="1"/>
  <c r="H4791" i="1"/>
  <c r="G4791" i="1"/>
  <c r="H4790" i="1"/>
  <c r="G4790" i="1"/>
  <c r="H4789" i="1"/>
  <c r="G4789" i="1"/>
  <c r="H4788" i="1"/>
  <c r="G4788" i="1"/>
  <c r="H4787" i="1"/>
  <c r="G4787" i="1"/>
  <c r="H4786" i="1"/>
  <c r="G4786" i="1"/>
  <c r="H4785" i="1"/>
  <c r="G4785" i="1"/>
  <c r="H4784" i="1"/>
  <c r="G4784" i="1"/>
  <c r="H4783" i="1"/>
  <c r="G4783" i="1"/>
  <c r="H4782" i="1"/>
  <c r="G4782" i="1"/>
  <c r="H4781" i="1"/>
  <c r="G4781" i="1"/>
  <c r="H4780" i="1"/>
  <c r="G4780" i="1"/>
  <c r="H4779" i="1"/>
  <c r="G4779" i="1"/>
  <c r="H4778" i="1"/>
  <c r="G4778" i="1"/>
  <c r="H4777" i="1"/>
  <c r="G4777" i="1"/>
  <c r="H4776" i="1"/>
  <c r="G4776" i="1"/>
  <c r="H4775" i="1"/>
  <c r="G4775" i="1"/>
  <c r="H4774" i="1"/>
  <c r="G4774" i="1"/>
  <c r="H4773" i="1"/>
  <c r="G4773" i="1"/>
  <c r="H4772" i="1"/>
  <c r="G4772" i="1"/>
  <c r="H4771" i="1"/>
  <c r="G4771" i="1"/>
  <c r="H4770" i="1"/>
  <c r="G4770" i="1"/>
  <c r="H4769" i="1"/>
  <c r="G4769" i="1"/>
  <c r="H4768" i="1"/>
  <c r="G4768" i="1"/>
  <c r="H4767" i="1"/>
  <c r="G4767" i="1"/>
  <c r="H4766" i="1"/>
  <c r="G4766" i="1"/>
  <c r="H4765" i="1"/>
  <c r="G4765" i="1"/>
  <c r="H4764" i="1"/>
  <c r="G4764" i="1"/>
  <c r="H4763" i="1"/>
  <c r="G4763" i="1"/>
  <c r="H4762" i="1"/>
  <c r="G4762" i="1"/>
  <c r="H4761" i="1"/>
  <c r="G4761" i="1"/>
  <c r="H4760" i="1"/>
  <c r="G4760" i="1"/>
  <c r="H4759" i="1"/>
  <c r="G4759" i="1"/>
  <c r="H4758" i="1"/>
  <c r="G4758" i="1"/>
  <c r="H4757" i="1"/>
  <c r="G4757" i="1"/>
  <c r="H4756" i="1"/>
  <c r="G4756" i="1"/>
  <c r="H4755" i="1"/>
  <c r="G4755" i="1"/>
  <c r="H4754" i="1"/>
  <c r="G4754" i="1"/>
  <c r="H4753" i="1"/>
  <c r="G4753" i="1"/>
  <c r="H4752" i="1"/>
  <c r="G4752" i="1"/>
  <c r="H4751" i="1"/>
  <c r="G4751" i="1"/>
  <c r="H4750" i="1"/>
  <c r="G4750" i="1"/>
  <c r="H4749" i="1"/>
  <c r="G4749" i="1"/>
  <c r="H4748" i="1"/>
  <c r="G4748" i="1"/>
  <c r="H4747" i="1"/>
  <c r="G4747" i="1"/>
  <c r="H4746" i="1"/>
  <c r="G4746" i="1"/>
  <c r="H4745" i="1"/>
  <c r="G4745" i="1"/>
  <c r="H4744" i="1"/>
  <c r="G4744" i="1"/>
  <c r="H4743" i="1"/>
  <c r="G4743" i="1"/>
  <c r="H4742" i="1"/>
  <c r="G4742" i="1"/>
  <c r="H4741" i="1"/>
  <c r="G4741" i="1"/>
  <c r="H4740" i="1"/>
  <c r="G4740" i="1"/>
  <c r="H4739" i="1"/>
  <c r="G4739" i="1"/>
  <c r="H4738" i="1"/>
  <c r="G4738" i="1"/>
  <c r="H4737" i="1"/>
  <c r="G4737" i="1"/>
  <c r="H4736" i="1"/>
  <c r="G4736" i="1"/>
  <c r="H4735" i="1"/>
  <c r="G4735" i="1"/>
  <c r="H4734" i="1"/>
  <c r="G4734" i="1"/>
  <c r="H4733" i="1"/>
  <c r="G4733" i="1"/>
  <c r="H4732" i="1"/>
  <c r="G4732" i="1"/>
  <c r="H4731" i="1"/>
  <c r="G4731" i="1"/>
  <c r="H4730" i="1"/>
  <c r="G4730" i="1"/>
  <c r="H4729" i="1"/>
  <c r="G4729" i="1"/>
  <c r="H4728" i="1"/>
  <c r="G4728" i="1"/>
  <c r="H4727" i="1"/>
  <c r="G4727" i="1"/>
  <c r="H4726" i="1"/>
  <c r="G4726" i="1"/>
  <c r="H4725" i="1"/>
  <c r="G4725" i="1"/>
  <c r="H4724" i="1"/>
  <c r="G4724" i="1"/>
  <c r="H4723" i="1"/>
  <c r="G4723" i="1"/>
  <c r="H4722" i="1"/>
  <c r="G4722" i="1"/>
  <c r="H4721" i="1"/>
  <c r="G4721" i="1"/>
  <c r="H4720" i="1"/>
  <c r="G4720" i="1"/>
  <c r="H4719" i="1"/>
  <c r="G4719" i="1"/>
  <c r="H4718" i="1"/>
  <c r="G4718" i="1"/>
  <c r="H4717" i="1"/>
  <c r="G4717" i="1"/>
  <c r="H4716" i="1"/>
  <c r="G4716" i="1"/>
  <c r="H4715" i="1"/>
  <c r="G4715" i="1"/>
  <c r="H4714" i="1"/>
  <c r="G4714" i="1"/>
  <c r="H4713" i="1"/>
  <c r="G4713" i="1"/>
  <c r="H4712" i="1"/>
  <c r="G4712" i="1"/>
  <c r="H4711" i="1"/>
  <c r="G4711" i="1"/>
  <c r="H4710" i="1"/>
  <c r="G4710" i="1"/>
  <c r="H4709" i="1"/>
  <c r="G4709" i="1"/>
  <c r="H4708" i="1"/>
  <c r="G4708" i="1"/>
  <c r="H4707" i="1"/>
  <c r="G4707" i="1"/>
  <c r="H4706" i="1"/>
  <c r="G4706" i="1"/>
  <c r="H4705" i="1"/>
  <c r="G4705" i="1"/>
  <c r="H4704" i="1"/>
  <c r="G4704" i="1"/>
  <c r="H4703" i="1"/>
  <c r="G4703" i="1"/>
  <c r="H4702" i="1"/>
  <c r="G4702" i="1"/>
  <c r="H4701" i="1"/>
  <c r="G4701" i="1"/>
  <c r="H4700" i="1"/>
  <c r="G4700" i="1"/>
  <c r="H4699" i="1"/>
  <c r="G4699" i="1"/>
  <c r="H4698" i="1"/>
  <c r="G4698" i="1"/>
  <c r="H4697" i="1"/>
  <c r="G4697" i="1"/>
  <c r="H4696" i="1"/>
  <c r="G4696" i="1"/>
  <c r="H4695" i="1"/>
  <c r="G4695" i="1"/>
  <c r="H4694" i="1"/>
  <c r="G4694" i="1"/>
  <c r="H4693" i="1"/>
  <c r="G4693" i="1"/>
  <c r="H4692" i="1"/>
  <c r="G4692" i="1"/>
  <c r="H4691" i="1"/>
  <c r="G4691" i="1"/>
  <c r="H4690" i="1"/>
  <c r="G4690" i="1"/>
  <c r="H4689" i="1"/>
  <c r="G4689" i="1"/>
  <c r="H4688" i="1"/>
  <c r="G4688" i="1"/>
  <c r="H4687" i="1"/>
  <c r="G4687" i="1"/>
  <c r="H4686" i="1"/>
  <c r="G4686" i="1"/>
  <c r="H4685" i="1"/>
  <c r="G4685" i="1"/>
  <c r="H4684" i="1"/>
  <c r="G4684" i="1"/>
  <c r="H4683" i="1"/>
  <c r="G4683" i="1"/>
  <c r="H4682" i="1"/>
  <c r="G4682" i="1"/>
  <c r="H4681" i="1"/>
  <c r="G4681" i="1"/>
  <c r="H4680" i="1"/>
  <c r="G4680" i="1"/>
  <c r="H4679" i="1"/>
  <c r="G4679" i="1"/>
  <c r="H4678" i="1"/>
  <c r="G4678" i="1"/>
  <c r="H4677" i="1"/>
  <c r="G4677" i="1"/>
  <c r="H4676" i="1"/>
  <c r="G4676" i="1"/>
  <c r="H4675" i="1"/>
  <c r="G4675" i="1"/>
  <c r="H4674" i="1"/>
  <c r="G4674" i="1"/>
  <c r="H4673" i="1"/>
  <c r="G4673" i="1"/>
  <c r="H4672" i="1"/>
  <c r="G4672" i="1"/>
  <c r="H4671" i="1"/>
  <c r="G4671" i="1"/>
  <c r="H4670" i="1"/>
  <c r="G4670" i="1"/>
  <c r="H4669" i="1"/>
  <c r="G4669" i="1"/>
  <c r="H4668" i="1"/>
  <c r="G4668" i="1"/>
  <c r="H4667" i="1"/>
  <c r="G4667" i="1"/>
  <c r="H4666" i="1"/>
  <c r="G4666" i="1"/>
  <c r="H4665" i="1"/>
  <c r="G4665" i="1"/>
  <c r="H4664" i="1"/>
  <c r="G4664" i="1"/>
  <c r="H4663" i="1"/>
  <c r="G4663" i="1"/>
  <c r="H4662" i="1"/>
  <c r="G4662" i="1"/>
  <c r="H4661" i="1"/>
  <c r="G4661" i="1"/>
  <c r="H4660" i="1"/>
  <c r="G4660" i="1"/>
  <c r="H4659" i="1"/>
  <c r="G4659" i="1"/>
  <c r="H4658" i="1"/>
  <c r="G4658" i="1"/>
  <c r="H4657" i="1"/>
  <c r="G4657" i="1"/>
  <c r="H4656" i="1"/>
  <c r="G4656" i="1"/>
  <c r="H4655" i="1"/>
  <c r="G4655" i="1"/>
  <c r="H4654" i="1"/>
  <c r="G4654" i="1"/>
  <c r="H4653" i="1"/>
  <c r="G4653" i="1"/>
  <c r="H4652" i="1"/>
  <c r="G4652" i="1"/>
  <c r="H4651" i="1"/>
  <c r="G4651" i="1"/>
  <c r="H4650" i="1"/>
  <c r="G4650" i="1"/>
  <c r="H4649" i="1"/>
  <c r="G4649" i="1"/>
  <c r="H4648" i="1"/>
  <c r="G4648" i="1"/>
  <c r="H4647" i="1"/>
  <c r="G4647" i="1"/>
  <c r="H4646" i="1"/>
  <c r="G4646" i="1"/>
  <c r="H4645" i="1"/>
  <c r="G4645" i="1"/>
  <c r="H4644" i="1"/>
  <c r="G4644" i="1"/>
  <c r="H4643" i="1"/>
  <c r="G4643" i="1"/>
  <c r="H4642" i="1"/>
  <c r="G4642" i="1"/>
  <c r="H4641" i="1"/>
  <c r="G4641" i="1"/>
  <c r="H4640" i="1"/>
  <c r="G4640" i="1"/>
  <c r="H4639" i="1"/>
  <c r="G4639" i="1"/>
  <c r="H4638" i="1"/>
  <c r="G4638" i="1"/>
  <c r="H4637" i="1"/>
  <c r="G4637" i="1"/>
  <c r="H4636" i="1"/>
  <c r="G4636" i="1"/>
  <c r="H4635" i="1"/>
  <c r="G4635" i="1"/>
  <c r="H4634" i="1"/>
  <c r="G4634" i="1"/>
  <c r="H4633" i="1"/>
  <c r="G4633" i="1"/>
  <c r="H4632" i="1"/>
  <c r="G4632" i="1"/>
  <c r="H4631" i="1"/>
  <c r="G4631" i="1"/>
  <c r="H4630" i="1"/>
  <c r="G4630" i="1"/>
  <c r="H4629" i="1"/>
  <c r="G4629" i="1"/>
  <c r="H4628" i="1"/>
  <c r="G4628" i="1"/>
  <c r="H4627" i="1"/>
  <c r="G4627" i="1"/>
  <c r="H4626" i="1"/>
  <c r="G4626" i="1"/>
  <c r="H4625" i="1"/>
  <c r="G4625" i="1"/>
  <c r="H4624" i="1"/>
  <c r="G4624" i="1"/>
  <c r="H4623" i="1"/>
  <c r="G4623" i="1"/>
  <c r="H4622" i="1"/>
  <c r="G4622" i="1"/>
  <c r="H4621" i="1"/>
  <c r="G4621" i="1"/>
  <c r="H4620" i="1"/>
  <c r="G4620" i="1"/>
  <c r="H4619" i="1"/>
  <c r="G4619" i="1"/>
  <c r="H4618" i="1"/>
  <c r="G4618" i="1"/>
  <c r="H4617" i="1"/>
  <c r="G4617" i="1"/>
  <c r="H4616" i="1"/>
  <c r="G4616" i="1"/>
  <c r="H4615" i="1"/>
  <c r="G4615" i="1"/>
  <c r="H4614" i="1"/>
  <c r="G4614" i="1"/>
  <c r="H4613" i="1"/>
  <c r="G4613" i="1"/>
  <c r="H4612" i="1"/>
  <c r="G4612" i="1"/>
  <c r="H4611" i="1"/>
  <c r="G4611" i="1"/>
  <c r="H4610" i="1"/>
  <c r="G4610" i="1"/>
  <c r="H4609" i="1"/>
  <c r="G4609" i="1"/>
  <c r="H4608" i="1"/>
  <c r="G4608" i="1"/>
  <c r="H4607" i="1"/>
  <c r="G4607" i="1"/>
  <c r="H4606" i="1"/>
  <c r="G4606" i="1"/>
  <c r="H4605" i="1"/>
  <c r="G4605" i="1"/>
  <c r="H4604" i="1"/>
  <c r="G4604" i="1"/>
  <c r="H4603" i="1"/>
  <c r="G4603" i="1"/>
  <c r="H4602" i="1"/>
  <c r="G4602" i="1"/>
  <c r="H4601" i="1"/>
  <c r="G4601" i="1"/>
  <c r="H4600" i="1"/>
  <c r="G4600" i="1"/>
  <c r="H4599" i="1"/>
  <c r="G4599" i="1"/>
  <c r="H4598" i="1"/>
  <c r="G4598" i="1"/>
  <c r="H4597" i="1"/>
  <c r="G4597" i="1"/>
  <c r="H4596" i="1"/>
  <c r="G4596" i="1"/>
  <c r="H4595" i="1"/>
  <c r="G4595" i="1"/>
  <c r="H4594" i="1"/>
  <c r="G4594" i="1"/>
  <c r="H4593" i="1"/>
  <c r="G4593" i="1"/>
  <c r="H4592" i="1"/>
  <c r="G4592" i="1"/>
  <c r="H4591" i="1"/>
  <c r="G4591" i="1"/>
  <c r="H4590" i="1"/>
  <c r="G4590" i="1"/>
  <c r="H4589" i="1"/>
  <c r="G4589" i="1"/>
  <c r="H4588" i="1"/>
  <c r="G4588" i="1"/>
  <c r="H4587" i="1"/>
  <c r="G4587" i="1"/>
  <c r="H4586" i="1"/>
  <c r="G4586" i="1"/>
  <c r="H4585" i="1"/>
  <c r="G4585" i="1"/>
  <c r="H4584" i="1"/>
  <c r="G4584" i="1"/>
  <c r="H4583" i="1"/>
  <c r="G4583" i="1"/>
  <c r="H4582" i="1"/>
  <c r="G4582" i="1"/>
  <c r="H4581" i="1"/>
  <c r="G4581" i="1"/>
  <c r="H4580" i="1"/>
  <c r="G4580" i="1"/>
  <c r="H4579" i="1"/>
  <c r="G4579" i="1"/>
  <c r="H4578" i="1"/>
  <c r="G4578" i="1"/>
  <c r="H4577" i="1"/>
  <c r="G4577" i="1"/>
  <c r="H4576" i="1"/>
  <c r="G4576" i="1"/>
  <c r="H4575" i="1"/>
  <c r="G4575" i="1"/>
  <c r="H4574" i="1"/>
  <c r="G4574" i="1"/>
  <c r="H4573" i="1"/>
  <c r="G4573" i="1"/>
  <c r="H4572" i="1"/>
  <c r="G4572" i="1"/>
  <c r="H4571" i="1"/>
  <c r="G4571" i="1"/>
  <c r="H4570" i="1"/>
  <c r="G4570" i="1"/>
  <c r="H4569" i="1"/>
  <c r="G4569" i="1"/>
  <c r="H4568" i="1"/>
  <c r="G4568" i="1"/>
  <c r="H4567" i="1"/>
  <c r="G4567" i="1"/>
  <c r="H4566" i="1"/>
  <c r="G4566" i="1"/>
  <c r="H4565" i="1"/>
  <c r="G4565" i="1"/>
  <c r="H4564" i="1"/>
  <c r="G4564" i="1"/>
  <c r="H4563" i="1"/>
  <c r="G4563" i="1"/>
  <c r="H4562" i="1"/>
  <c r="G4562" i="1"/>
  <c r="H4561" i="1"/>
  <c r="G4561" i="1"/>
  <c r="H4560" i="1"/>
  <c r="G4560" i="1"/>
  <c r="H4559" i="1"/>
  <c r="G4559" i="1"/>
  <c r="H4558" i="1"/>
  <c r="G4558" i="1"/>
  <c r="H4557" i="1"/>
  <c r="G4557" i="1"/>
  <c r="H4556" i="1"/>
  <c r="G4556" i="1"/>
  <c r="H4555" i="1"/>
  <c r="G4555" i="1"/>
  <c r="H4554" i="1"/>
  <c r="G4554" i="1"/>
  <c r="H4553" i="1"/>
  <c r="G4553" i="1"/>
  <c r="H4552" i="1"/>
  <c r="G4552" i="1"/>
  <c r="H4551" i="1"/>
  <c r="G4551" i="1"/>
  <c r="H4550" i="1"/>
  <c r="G4550" i="1"/>
  <c r="H4549" i="1"/>
  <c r="G4549" i="1"/>
  <c r="H4548" i="1"/>
  <c r="G4548" i="1"/>
  <c r="H4547" i="1"/>
  <c r="G4547" i="1"/>
  <c r="H4546" i="1"/>
  <c r="G4546" i="1"/>
  <c r="H4545" i="1"/>
  <c r="G4545" i="1"/>
  <c r="H4544" i="1"/>
  <c r="G4544" i="1"/>
  <c r="H4543" i="1"/>
  <c r="G4543" i="1"/>
  <c r="H4542" i="1"/>
  <c r="G4542" i="1"/>
  <c r="H4541" i="1"/>
  <c r="G4541" i="1"/>
  <c r="H4540" i="1"/>
  <c r="G4540" i="1"/>
  <c r="H4539" i="1"/>
  <c r="G4539" i="1"/>
  <c r="H4538" i="1"/>
  <c r="G4538" i="1"/>
  <c r="H4537" i="1"/>
  <c r="G4537" i="1"/>
  <c r="H4536" i="1"/>
  <c r="G4536" i="1"/>
  <c r="H4535" i="1"/>
  <c r="G4535" i="1"/>
  <c r="H4534" i="1"/>
  <c r="G4534" i="1"/>
  <c r="H4533" i="1"/>
  <c r="G4533" i="1"/>
  <c r="H4532" i="1"/>
  <c r="G4532" i="1"/>
  <c r="H4531" i="1"/>
  <c r="G4531" i="1"/>
  <c r="H4530" i="1"/>
  <c r="G4530" i="1"/>
  <c r="H4529" i="1"/>
  <c r="G4529" i="1"/>
  <c r="H4528" i="1"/>
  <c r="G4528" i="1"/>
  <c r="H4527" i="1"/>
  <c r="G4527" i="1"/>
  <c r="H4526" i="1"/>
  <c r="G4526" i="1"/>
  <c r="H4525" i="1"/>
  <c r="G4525" i="1"/>
  <c r="H4524" i="1"/>
  <c r="G4524" i="1"/>
  <c r="H4523" i="1"/>
  <c r="G4523" i="1"/>
  <c r="H4522" i="1"/>
  <c r="G4522" i="1"/>
  <c r="H4521" i="1"/>
  <c r="G4521" i="1"/>
  <c r="H4520" i="1"/>
  <c r="G4520" i="1"/>
  <c r="H4519" i="1"/>
  <c r="G4519" i="1"/>
  <c r="H4518" i="1"/>
  <c r="G4518" i="1"/>
  <c r="H4517" i="1"/>
  <c r="G4517" i="1"/>
  <c r="H4516" i="1"/>
  <c r="G4516" i="1"/>
  <c r="H4515" i="1"/>
  <c r="G4515" i="1"/>
  <c r="H4514" i="1"/>
  <c r="G4514" i="1"/>
  <c r="H4513" i="1"/>
  <c r="G4513" i="1"/>
  <c r="H4512" i="1"/>
  <c r="G4512" i="1"/>
  <c r="H4511" i="1"/>
  <c r="G4511" i="1"/>
  <c r="H4510" i="1"/>
  <c r="G4510" i="1"/>
  <c r="H4509" i="1"/>
  <c r="G4509" i="1"/>
  <c r="H4508" i="1"/>
  <c r="G4508" i="1"/>
  <c r="H4507" i="1"/>
  <c r="G4507" i="1"/>
  <c r="H4506" i="1"/>
  <c r="G4506" i="1"/>
  <c r="H4505" i="1"/>
  <c r="G4505" i="1"/>
  <c r="H4504" i="1"/>
  <c r="G4504" i="1"/>
  <c r="H4503" i="1"/>
  <c r="G4503" i="1"/>
  <c r="H4502" i="1"/>
  <c r="G4502" i="1"/>
  <c r="H4501" i="1"/>
  <c r="G4501" i="1"/>
  <c r="H4500" i="1"/>
  <c r="G4500" i="1"/>
  <c r="H4499" i="1"/>
  <c r="G4499" i="1"/>
  <c r="H4498" i="1"/>
  <c r="G4498" i="1"/>
  <c r="H4497" i="1"/>
  <c r="G4497" i="1"/>
  <c r="H4496" i="1"/>
  <c r="G4496" i="1"/>
  <c r="H4495" i="1"/>
  <c r="G4495" i="1"/>
  <c r="H4494" i="1"/>
  <c r="G4494" i="1"/>
  <c r="H4493" i="1"/>
  <c r="G4493" i="1"/>
  <c r="H4492" i="1"/>
  <c r="G4492" i="1"/>
  <c r="H4491" i="1"/>
  <c r="G4491" i="1"/>
  <c r="H4490" i="1"/>
  <c r="G4490" i="1"/>
  <c r="H4489" i="1"/>
  <c r="G4489" i="1"/>
  <c r="H4488" i="1"/>
  <c r="G4488" i="1"/>
  <c r="H4487" i="1"/>
  <c r="G4487" i="1"/>
  <c r="H4486" i="1"/>
  <c r="G4486" i="1"/>
  <c r="H4485" i="1"/>
  <c r="G4485" i="1"/>
  <c r="H4484" i="1"/>
  <c r="G4484" i="1"/>
  <c r="H4483" i="1"/>
  <c r="G4483" i="1"/>
  <c r="H4482" i="1"/>
  <c r="G4482" i="1"/>
  <c r="H4481" i="1"/>
  <c r="G4481" i="1"/>
  <c r="H4480" i="1"/>
  <c r="G4480" i="1"/>
  <c r="H4479" i="1"/>
  <c r="G4479" i="1"/>
  <c r="H4478" i="1"/>
  <c r="G4478" i="1"/>
  <c r="H4477" i="1"/>
  <c r="G4477" i="1"/>
  <c r="H4476" i="1"/>
  <c r="G4476" i="1"/>
  <c r="H4475" i="1"/>
  <c r="G4475" i="1"/>
  <c r="H4474" i="1"/>
  <c r="G4474" i="1"/>
  <c r="H4473" i="1"/>
  <c r="G4473" i="1"/>
  <c r="H4472" i="1"/>
  <c r="G4472" i="1"/>
  <c r="H4471" i="1"/>
  <c r="G4471" i="1"/>
  <c r="H4470" i="1"/>
  <c r="G4470" i="1"/>
  <c r="H4469" i="1"/>
  <c r="G4469" i="1"/>
  <c r="H4468" i="1"/>
  <c r="G4468" i="1"/>
  <c r="H4467" i="1"/>
  <c r="G4467" i="1"/>
  <c r="H4466" i="1"/>
  <c r="G4466" i="1"/>
  <c r="H4465" i="1"/>
  <c r="G4465" i="1"/>
  <c r="H4464" i="1"/>
  <c r="G4464" i="1"/>
  <c r="H4463" i="1"/>
  <c r="G4463" i="1"/>
  <c r="H4462" i="1"/>
  <c r="G4462" i="1"/>
  <c r="H4461" i="1"/>
  <c r="G4461" i="1"/>
  <c r="H4460" i="1"/>
  <c r="G4460" i="1"/>
  <c r="H4459" i="1"/>
  <c r="G4459" i="1"/>
  <c r="H4458" i="1"/>
  <c r="G4458" i="1"/>
  <c r="H4457" i="1"/>
  <c r="G4457" i="1"/>
  <c r="H4456" i="1"/>
  <c r="G4456" i="1"/>
  <c r="H4455" i="1"/>
  <c r="G4455" i="1"/>
  <c r="H4454" i="1"/>
  <c r="G4454" i="1"/>
  <c r="H4453" i="1"/>
  <c r="G4453" i="1"/>
  <c r="H4452" i="1"/>
  <c r="G4452" i="1"/>
  <c r="H4451" i="1"/>
  <c r="G4451" i="1"/>
  <c r="H4450" i="1"/>
  <c r="G4450" i="1"/>
  <c r="H4449" i="1"/>
  <c r="G4449" i="1"/>
  <c r="H4448" i="1"/>
  <c r="G4448" i="1"/>
  <c r="H4447" i="1"/>
  <c r="G4447" i="1"/>
  <c r="H4446" i="1"/>
  <c r="G4446" i="1"/>
  <c r="H4445" i="1"/>
  <c r="G4445" i="1"/>
  <c r="H4444" i="1"/>
  <c r="G4444" i="1"/>
  <c r="H4443" i="1"/>
  <c r="G4443" i="1"/>
  <c r="H4442" i="1"/>
  <c r="G4442" i="1"/>
  <c r="H4441" i="1"/>
  <c r="G4441" i="1"/>
  <c r="H4440" i="1"/>
  <c r="G4440" i="1"/>
  <c r="H4439" i="1"/>
  <c r="G4439" i="1"/>
  <c r="H4438" i="1"/>
  <c r="G4438" i="1"/>
  <c r="H4437" i="1"/>
  <c r="G4437" i="1"/>
  <c r="H4436" i="1"/>
  <c r="G4436" i="1"/>
  <c r="H4435" i="1"/>
  <c r="G4435" i="1"/>
  <c r="H4434" i="1"/>
  <c r="G4434" i="1"/>
  <c r="H4433" i="1"/>
  <c r="G4433" i="1"/>
  <c r="H4432" i="1"/>
  <c r="G4432" i="1"/>
  <c r="H4431" i="1"/>
  <c r="G4431" i="1"/>
  <c r="H4430" i="1"/>
  <c r="G4430" i="1"/>
  <c r="H4429" i="1"/>
  <c r="G4429" i="1"/>
  <c r="H4428" i="1"/>
  <c r="G4428" i="1"/>
  <c r="H4427" i="1"/>
  <c r="G4427" i="1"/>
  <c r="H4426" i="1"/>
  <c r="G4426" i="1"/>
  <c r="H4425" i="1"/>
  <c r="G4425" i="1"/>
  <c r="H4424" i="1"/>
  <c r="G4424" i="1"/>
  <c r="H4423" i="1"/>
  <c r="G4423" i="1"/>
  <c r="H4422" i="1"/>
  <c r="G4422" i="1"/>
  <c r="H4421" i="1"/>
  <c r="G4421" i="1"/>
  <c r="H4420" i="1"/>
  <c r="G4420" i="1"/>
  <c r="H4419" i="1"/>
  <c r="G4419" i="1"/>
  <c r="H4418" i="1"/>
  <c r="G4418" i="1"/>
  <c r="H4417" i="1"/>
  <c r="G4417" i="1"/>
  <c r="H4416" i="1"/>
  <c r="G4416" i="1"/>
  <c r="H4415" i="1"/>
  <c r="G4415" i="1"/>
  <c r="H4414" i="1"/>
  <c r="G4414" i="1"/>
  <c r="H4413" i="1"/>
  <c r="G4413" i="1"/>
  <c r="H4412" i="1"/>
  <c r="G4412" i="1"/>
  <c r="H4411" i="1"/>
  <c r="G4411" i="1"/>
  <c r="H4410" i="1"/>
  <c r="G4410" i="1"/>
  <c r="H4409" i="1"/>
  <c r="G4409" i="1"/>
  <c r="H4408" i="1"/>
  <c r="G4408" i="1"/>
  <c r="H4407" i="1"/>
  <c r="G4407" i="1"/>
  <c r="H4406" i="1"/>
  <c r="G4406" i="1"/>
  <c r="H4405" i="1"/>
  <c r="G4405" i="1"/>
  <c r="H4404" i="1"/>
  <c r="G4404" i="1"/>
  <c r="H4403" i="1"/>
  <c r="G4403" i="1"/>
  <c r="H4402" i="1"/>
  <c r="G4402" i="1"/>
  <c r="H4401" i="1"/>
  <c r="G4401" i="1"/>
  <c r="H4400" i="1"/>
  <c r="G4400" i="1"/>
  <c r="H4399" i="1"/>
  <c r="G4399" i="1"/>
  <c r="H4398" i="1"/>
  <c r="G4398" i="1"/>
  <c r="H4397" i="1"/>
  <c r="G4397" i="1"/>
  <c r="H4396" i="1"/>
  <c r="G4396" i="1"/>
  <c r="H4395" i="1"/>
  <c r="G4395" i="1"/>
  <c r="H4394" i="1"/>
  <c r="G4394" i="1"/>
  <c r="H4393" i="1"/>
  <c r="G4393" i="1"/>
  <c r="H4392" i="1"/>
  <c r="G4392" i="1"/>
  <c r="H4391" i="1"/>
  <c r="G4391" i="1"/>
  <c r="H4390" i="1"/>
  <c r="G4390" i="1"/>
  <c r="H4389" i="1"/>
  <c r="G4389" i="1"/>
  <c r="H4388" i="1"/>
  <c r="G4388" i="1"/>
  <c r="H4387" i="1"/>
  <c r="G4387" i="1"/>
  <c r="H4386" i="1"/>
  <c r="G4386" i="1"/>
  <c r="H4385" i="1"/>
  <c r="G4385" i="1"/>
  <c r="H4384" i="1"/>
  <c r="G4384" i="1"/>
  <c r="H4383" i="1"/>
  <c r="G4383" i="1"/>
  <c r="H4382" i="1"/>
  <c r="G4382" i="1"/>
  <c r="H4381" i="1"/>
  <c r="G4381" i="1"/>
  <c r="H4380" i="1"/>
  <c r="G4380" i="1"/>
  <c r="H4379" i="1"/>
  <c r="G4379" i="1"/>
  <c r="H4378" i="1"/>
  <c r="G4378" i="1"/>
  <c r="H4377" i="1"/>
  <c r="G4377" i="1"/>
  <c r="H4376" i="1"/>
  <c r="G4376" i="1"/>
  <c r="H4375" i="1"/>
  <c r="G4375" i="1"/>
  <c r="H4374" i="1"/>
  <c r="G4374" i="1"/>
  <c r="H4373" i="1"/>
  <c r="G4373" i="1"/>
  <c r="H4372" i="1"/>
  <c r="G4372" i="1"/>
  <c r="H4371" i="1"/>
  <c r="G4371" i="1"/>
  <c r="H4370" i="1"/>
  <c r="G4370" i="1"/>
  <c r="H4369" i="1"/>
  <c r="G4369" i="1"/>
  <c r="H4368" i="1"/>
  <c r="G4368" i="1"/>
  <c r="H4367" i="1"/>
  <c r="G4367" i="1"/>
  <c r="H4366" i="1"/>
  <c r="G4366" i="1"/>
  <c r="H4365" i="1"/>
  <c r="G4365" i="1"/>
  <c r="H4364" i="1"/>
  <c r="G4364" i="1"/>
  <c r="H4363" i="1"/>
  <c r="G4363" i="1"/>
  <c r="H4362" i="1"/>
  <c r="G4362" i="1"/>
  <c r="H4361" i="1"/>
  <c r="G4361" i="1"/>
  <c r="H4360" i="1"/>
  <c r="G4360" i="1"/>
  <c r="H4359" i="1"/>
  <c r="G4359" i="1"/>
  <c r="H4358" i="1"/>
  <c r="G4358" i="1"/>
  <c r="H4357" i="1"/>
  <c r="G4357" i="1"/>
  <c r="H4356" i="1"/>
  <c r="G4356" i="1"/>
  <c r="H4355" i="1"/>
  <c r="G4355" i="1"/>
  <c r="H4354" i="1"/>
  <c r="G4354" i="1"/>
  <c r="H4353" i="1"/>
  <c r="G4353" i="1"/>
  <c r="H4352" i="1"/>
  <c r="G4352" i="1"/>
  <c r="H4351" i="1"/>
  <c r="G4351" i="1"/>
  <c r="H4350" i="1"/>
  <c r="G4350" i="1"/>
  <c r="H4349" i="1"/>
  <c r="G4349" i="1"/>
  <c r="H4348" i="1"/>
  <c r="G4348" i="1"/>
  <c r="H4347" i="1"/>
  <c r="G4347" i="1"/>
  <c r="H4346" i="1"/>
  <c r="G4346" i="1"/>
  <c r="H4345" i="1"/>
  <c r="G4345" i="1"/>
  <c r="H4344" i="1"/>
  <c r="G4344" i="1"/>
  <c r="H4343" i="1"/>
  <c r="G4343" i="1"/>
  <c r="H4342" i="1"/>
  <c r="G4342" i="1"/>
  <c r="H4341" i="1"/>
  <c r="G4341" i="1"/>
  <c r="H4340" i="1"/>
  <c r="G4340" i="1"/>
  <c r="H4339" i="1"/>
  <c r="G4339" i="1"/>
  <c r="H4338" i="1"/>
  <c r="G4338" i="1"/>
  <c r="H4337" i="1"/>
  <c r="G4337" i="1"/>
  <c r="H4336" i="1"/>
  <c r="G4336" i="1"/>
  <c r="H4335" i="1"/>
  <c r="G4335" i="1"/>
  <c r="H4334" i="1"/>
  <c r="G4334" i="1"/>
  <c r="H4333" i="1"/>
  <c r="G4333" i="1"/>
  <c r="H4332" i="1"/>
  <c r="G4332" i="1"/>
  <c r="H4331" i="1"/>
  <c r="G4331" i="1"/>
  <c r="H4330" i="1"/>
  <c r="G4330" i="1"/>
  <c r="H4329" i="1"/>
  <c r="G4329" i="1"/>
  <c r="H4328" i="1"/>
  <c r="G4328" i="1"/>
  <c r="H4327" i="1"/>
  <c r="G4327" i="1"/>
  <c r="H4326" i="1"/>
  <c r="G4326" i="1"/>
  <c r="H4325" i="1"/>
  <c r="G4325" i="1"/>
  <c r="H4324" i="1"/>
  <c r="G4324" i="1"/>
  <c r="H4323" i="1"/>
  <c r="G4323" i="1"/>
  <c r="H4322" i="1"/>
  <c r="G4322" i="1"/>
  <c r="H4321" i="1"/>
  <c r="G4321" i="1"/>
  <c r="H4320" i="1"/>
  <c r="G4320" i="1"/>
  <c r="H4319" i="1"/>
  <c r="G4319" i="1"/>
  <c r="H4318" i="1"/>
  <c r="G4318" i="1"/>
  <c r="H4317" i="1"/>
  <c r="G4317" i="1"/>
  <c r="H4316" i="1"/>
  <c r="G4316" i="1"/>
  <c r="H4315" i="1"/>
  <c r="G4315" i="1"/>
  <c r="H4314" i="1"/>
  <c r="G4314" i="1"/>
  <c r="H4313" i="1"/>
  <c r="G4313" i="1"/>
  <c r="H4312" i="1"/>
  <c r="G4312" i="1"/>
  <c r="H4311" i="1"/>
  <c r="G4311" i="1"/>
  <c r="H4310" i="1"/>
  <c r="G4310" i="1"/>
  <c r="H4309" i="1"/>
  <c r="G4309" i="1"/>
  <c r="H4308" i="1"/>
  <c r="G4308" i="1"/>
  <c r="H4307" i="1"/>
  <c r="G4307" i="1"/>
  <c r="H4306" i="1"/>
  <c r="G4306" i="1"/>
  <c r="H4305" i="1"/>
  <c r="G4305" i="1"/>
  <c r="H4304" i="1"/>
  <c r="G4304" i="1"/>
  <c r="H4303" i="1"/>
  <c r="G4303" i="1"/>
  <c r="H4302" i="1"/>
  <c r="G4302" i="1"/>
  <c r="H4301" i="1"/>
  <c r="G4301" i="1"/>
  <c r="H4300" i="1"/>
  <c r="G4300" i="1"/>
  <c r="H4299" i="1"/>
  <c r="G4299" i="1"/>
  <c r="H4298" i="1"/>
  <c r="G4298" i="1"/>
  <c r="H4297" i="1"/>
  <c r="G4297" i="1"/>
  <c r="H4296" i="1"/>
  <c r="G4296" i="1"/>
  <c r="H4295" i="1"/>
  <c r="G4295" i="1"/>
  <c r="H4294" i="1"/>
  <c r="G4294" i="1"/>
  <c r="H4293" i="1"/>
  <c r="G4293" i="1"/>
  <c r="H4292" i="1"/>
  <c r="G4292" i="1"/>
  <c r="H4291" i="1"/>
  <c r="G4291" i="1"/>
  <c r="H4290" i="1"/>
  <c r="G4290" i="1"/>
  <c r="H4289" i="1"/>
  <c r="G4289" i="1"/>
  <c r="H4288" i="1"/>
  <c r="G4288" i="1"/>
  <c r="H4287" i="1"/>
  <c r="G4287" i="1"/>
  <c r="H4286" i="1"/>
  <c r="G4286" i="1"/>
  <c r="H4285" i="1"/>
  <c r="G4285" i="1"/>
  <c r="H4284" i="1"/>
  <c r="G4284" i="1"/>
  <c r="H4283" i="1"/>
  <c r="G4283" i="1"/>
  <c r="H4282" i="1"/>
  <c r="G4282" i="1"/>
  <c r="H4281" i="1"/>
  <c r="G4281" i="1"/>
  <c r="H4280" i="1"/>
  <c r="G4280" i="1"/>
  <c r="H4279" i="1"/>
  <c r="G4279" i="1"/>
  <c r="H4278" i="1"/>
  <c r="G4278" i="1"/>
  <c r="H4277" i="1"/>
  <c r="G4277" i="1"/>
  <c r="H4276" i="1"/>
  <c r="G4276" i="1"/>
  <c r="H4275" i="1"/>
  <c r="G4275" i="1"/>
  <c r="H4274" i="1"/>
  <c r="G4274" i="1"/>
  <c r="H4273" i="1"/>
  <c r="G4273" i="1"/>
  <c r="H4272" i="1"/>
  <c r="G4272" i="1"/>
  <c r="H4271" i="1"/>
  <c r="G4271" i="1"/>
  <c r="H4270" i="1"/>
  <c r="G4270" i="1"/>
  <c r="H4269" i="1"/>
  <c r="G4269" i="1"/>
  <c r="H4268" i="1"/>
  <c r="G4268" i="1"/>
  <c r="H4267" i="1"/>
  <c r="G4267" i="1"/>
  <c r="H4266" i="1"/>
  <c r="G4266" i="1"/>
  <c r="H4265" i="1"/>
  <c r="G4265" i="1"/>
  <c r="H4264" i="1"/>
  <c r="G4264" i="1"/>
  <c r="H4263" i="1"/>
  <c r="G4263" i="1"/>
  <c r="H4262" i="1"/>
  <c r="G4262" i="1"/>
  <c r="H4261" i="1"/>
  <c r="G4261" i="1"/>
  <c r="H4260" i="1"/>
  <c r="G4260" i="1"/>
  <c r="H4259" i="1"/>
  <c r="G4259" i="1"/>
  <c r="H4258" i="1"/>
  <c r="G4258" i="1"/>
  <c r="H4257" i="1"/>
  <c r="G4257" i="1"/>
  <c r="H4256" i="1"/>
  <c r="G4256" i="1"/>
  <c r="H4255" i="1"/>
  <c r="G4255" i="1"/>
  <c r="H4254" i="1"/>
  <c r="G4254" i="1"/>
  <c r="H4253" i="1"/>
  <c r="G4253" i="1"/>
  <c r="H4252" i="1"/>
  <c r="G4252" i="1"/>
  <c r="H4251" i="1"/>
  <c r="G4251" i="1"/>
  <c r="H4250" i="1"/>
  <c r="G4250" i="1"/>
  <c r="H4249" i="1"/>
  <c r="G4249" i="1"/>
  <c r="H4248" i="1"/>
  <c r="G4248" i="1"/>
  <c r="H4247" i="1"/>
  <c r="G4247" i="1"/>
  <c r="H4246" i="1"/>
  <c r="G4246" i="1"/>
  <c r="H4245" i="1"/>
  <c r="G4245" i="1"/>
  <c r="H4244" i="1"/>
  <c r="G4244" i="1"/>
  <c r="H4243" i="1"/>
  <c r="G4243" i="1"/>
  <c r="H4242" i="1"/>
  <c r="G4242" i="1"/>
  <c r="H4241" i="1"/>
  <c r="G4241" i="1"/>
  <c r="H4240" i="1"/>
  <c r="G4240" i="1"/>
  <c r="H4239" i="1"/>
  <c r="G4239" i="1"/>
  <c r="H4238" i="1"/>
  <c r="G4238" i="1"/>
  <c r="H4237" i="1"/>
  <c r="G4237" i="1"/>
  <c r="H4236" i="1"/>
  <c r="G4236" i="1"/>
  <c r="H4235" i="1"/>
  <c r="G4235" i="1"/>
  <c r="H4234" i="1"/>
  <c r="G4234" i="1"/>
  <c r="H4233" i="1"/>
  <c r="G4233" i="1"/>
  <c r="H4232" i="1"/>
  <c r="G4232" i="1"/>
  <c r="H4231" i="1"/>
  <c r="G4231" i="1"/>
  <c r="H4230" i="1"/>
  <c r="G4230" i="1"/>
  <c r="H4229" i="1"/>
  <c r="G4229" i="1"/>
  <c r="H4228" i="1"/>
  <c r="G4228" i="1"/>
  <c r="H4227" i="1"/>
  <c r="G4227" i="1"/>
  <c r="H4226" i="1"/>
  <c r="G4226" i="1"/>
  <c r="H4225" i="1"/>
  <c r="G4225" i="1"/>
  <c r="H4224" i="1"/>
  <c r="G4224" i="1"/>
  <c r="H4223" i="1"/>
  <c r="G4223" i="1"/>
  <c r="H4222" i="1"/>
  <c r="G4222" i="1"/>
  <c r="H4221" i="1"/>
  <c r="G4221" i="1"/>
  <c r="H4220" i="1"/>
  <c r="G4220" i="1"/>
  <c r="H4219" i="1"/>
  <c r="G4219" i="1"/>
  <c r="H4218" i="1"/>
  <c r="G4218" i="1"/>
  <c r="H4217" i="1"/>
  <c r="G4217" i="1"/>
  <c r="H4216" i="1"/>
  <c r="G4216" i="1"/>
  <c r="H4215" i="1"/>
  <c r="G4215" i="1"/>
  <c r="H4214" i="1"/>
  <c r="G4214" i="1"/>
  <c r="H4213" i="1"/>
  <c r="G4213" i="1"/>
  <c r="H4212" i="1"/>
  <c r="G4212" i="1"/>
  <c r="H4211" i="1"/>
  <c r="G4211" i="1"/>
  <c r="H4210" i="1"/>
  <c r="G4210" i="1"/>
  <c r="H4209" i="1"/>
  <c r="G4209" i="1"/>
  <c r="H4208" i="1"/>
  <c r="G4208" i="1"/>
  <c r="H4207" i="1"/>
  <c r="G4207" i="1"/>
  <c r="H4206" i="1"/>
  <c r="G4206" i="1"/>
  <c r="H4205" i="1"/>
  <c r="G4205" i="1"/>
  <c r="H4204" i="1"/>
  <c r="G4204" i="1"/>
  <c r="H4203" i="1"/>
  <c r="G4203" i="1"/>
  <c r="H4202" i="1"/>
  <c r="G4202" i="1"/>
  <c r="H4201" i="1"/>
  <c r="G4201" i="1"/>
  <c r="H4200" i="1"/>
  <c r="G4200" i="1"/>
  <c r="H4199" i="1"/>
  <c r="G4199" i="1"/>
  <c r="H4198" i="1"/>
  <c r="G4198" i="1"/>
  <c r="H4197" i="1"/>
  <c r="G4197" i="1"/>
  <c r="H4196" i="1"/>
  <c r="G4196" i="1"/>
  <c r="H4195" i="1"/>
  <c r="G4195" i="1"/>
  <c r="H4194" i="1"/>
  <c r="G4194" i="1"/>
  <c r="H4193" i="1"/>
  <c r="G4193" i="1"/>
  <c r="H4192" i="1"/>
  <c r="G4192" i="1"/>
  <c r="H4191" i="1"/>
  <c r="G4191" i="1"/>
  <c r="H4190" i="1"/>
  <c r="G4190" i="1"/>
  <c r="H4189" i="1"/>
  <c r="G4189" i="1"/>
  <c r="H4188" i="1"/>
  <c r="G4188" i="1"/>
  <c r="H4187" i="1"/>
  <c r="G4187" i="1"/>
  <c r="H4186" i="1"/>
  <c r="G4186" i="1"/>
  <c r="H4185" i="1"/>
  <c r="G4185" i="1"/>
  <c r="H4184" i="1"/>
  <c r="G4184" i="1"/>
  <c r="H4183" i="1"/>
  <c r="G4183" i="1"/>
  <c r="H4182" i="1"/>
  <c r="G4182" i="1"/>
  <c r="H4181" i="1"/>
  <c r="G4181" i="1"/>
  <c r="H4180" i="1"/>
  <c r="G4180" i="1"/>
  <c r="H4179" i="1"/>
  <c r="G4179" i="1"/>
  <c r="H4178" i="1"/>
  <c r="G4178" i="1"/>
  <c r="H4177" i="1"/>
  <c r="G4177" i="1"/>
  <c r="H4176" i="1"/>
  <c r="G4176" i="1"/>
  <c r="H4175" i="1"/>
  <c r="G4175" i="1"/>
  <c r="H4174" i="1"/>
  <c r="G4174" i="1"/>
  <c r="H4173" i="1"/>
  <c r="G4173" i="1"/>
  <c r="H4172" i="1"/>
  <c r="G4172" i="1"/>
  <c r="H4171" i="1"/>
  <c r="G4171" i="1"/>
  <c r="H4170" i="1"/>
  <c r="G4170" i="1"/>
  <c r="H4169" i="1"/>
  <c r="G4169" i="1"/>
  <c r="H4168" i="1"/>
  <c r="G4168" i="1"/>
  <c r="H4167" i="1"/>
  <c r="G4167" i="1"/>
  <c r="H4166" i="1"/>
  <c r="G4166" i="1"/>
  <c r="H4165" i="1"/>
  <c r="G4165" i="1"/>
  <c r="H4164" i="1"/>
  <c r="G4164" i="1"/>
  <c r="H4163" i="1"/>
  <c r="G4163" i="1"/>
  <c r="H4162" i="1"/>
  <c r="G4162" i="1"/>
  <c r="H4161" i="1"/>
  <c r="G4161" i="1"/>
  <c r="H4160" i="1"/>
  <c r="G4160" i="1"/>
  <c r="H4159" i="1"/>
  <c r="G4159" i="1"/>
  <c r="H4158" i="1"/>
  <c r="G4158" i="1"/>
  <c r="H4157" i="1"/>
  <c r="G4157" i="1"/>
  <c r="H4156" i="1"/>
  <c r="G4156" i="1"/>
  <c r="H4155" i="1"/>
  <c r="G4155" i="1"/>
  <c r="H4154" i="1"/>
  <c r="G4154" i="1"/>
  <c r="H4153" i="1"/>
  <c r="G4153" i="1"/>
  <c r="H4152" i="1"/>
  <c r="G4152" i="1"/>
  <c r="H4151" i="1"/>
  <c r="G4151" i="1"/>
  <c r="H4150" i="1"/>
  <c r="G4150" i="1"/>
  <c r="H4149" i="1"/>
  <c r="G4149" i="1"/>
  <c r="H4148" i="1"/>
  <c r="G4148" i="1"/>
  <c r="H4147" i="1"/>
  <c r="G4147" i="1"/>
  <c r="H4146" i="1"/>
  <c r="G4146" i="1"/>
  <c r="H4145" i="1"/>
  <c r="G4145" i="1"/>
  <c r="H4144" i="1"/>
  <c r="G4144" i="1"/>
  <c r="H4143" i="1"/>
  <c r="G4143" i="1"/>
  <c r="H4142" i="1"/>
  <c r="G4142" i="1"/>
  <c r="H4141" i="1"/>
  <c r="G4141" i="1"/>
  <c r="H4140" i="1"/>
  <c r="G4140" i="1"/>
  <c r="H4139" i="1"/>
  <c r="G4139" i="1"/>
  <c r="H4138" i="1"/>
  <c r="G4138" i="1"/>
  <c r="H4137" i="1"/>
  <c r="G4137" i="1"/>
  <c r="H4136" i="1"/>
  <c r="G4136" i="1"/>
  <c r="H4135" i="1"/>
  <c r="G4135" i="1"/>
  <c r="H4134" i="1"/>
  <c r="G4134" i="1"/>
  <c r="H4133" i="1"/>
  <c r="G4133" i="1"/>
  <c r="H4132" i="1"/>
  <c r="G4132" i="1"/>
  <c r="H4131" i="1"/>
  <c r="G4131" i="1"/>
  <c r="H4130" i="1"/>
  <c r="G4130" i="1"/>
  <c r="H4129" i="1"/>
  <c r="G4129" i="1"/>
  <c r="H4128" i="1"/>
  <c r="G4128" i="1"/>
  <c r="H4127" i="1"/>
  <c r="G4127" i="1"/>
  <c r="H4126" i="1"/>
  <c r="G4126" i="1"/>
  <c r="H4125" i="1"/>
  <c r="G4125" i="1"/>
  <c r="H4124" i="1"/>
  <c r="G4124" i="1"/>
  <c r="H4123" i="1"/>
  <c r="G4123" i="1"/>
  <c r="H4122" i="1"/>
  <c r="G4122" i="1"/>
  <c r="H4121" i="1"/>
  <c r="G4121" i="1"/>
  <c r="H4120" i="1"/>
  <c r="G4120" i="1"/>
  <c r="H4119" i="1"/>
  <c r="G4119" i="1"/>
  <c r="H4118" i="1"/>
  <c r="G4118" i="1"/>
  <c r="H4117" i="1"/>
  <c r="G4117" i="1"/>
  <c r="H4116" i="1"/>
  <c r="G4116" i="1"/>
  <c r="H4115" i="1"/>
  <c r="G4115" i="1"/>
  <c r="H4114" i="1"/>
  <c r="G4114" i="1"/>
  <c r="H4113" i="1"/>
  <c r="G4113" i="1"/>
  <c r="H4112" i="1"/>
  <c r="G4112" i="1"/>
  <c r="H4111" i="1"/>
  <c r="G4111" i="1"/>
  <c r="H4110" i="1"/>
  <c r="G4110" i="1"/>
  <c r="H4109" i="1"/>
  <c r="G4109" i="1"/>
  <c r="H4108" i="1"/>
  <c r="G4108" i="1"/>
  <c r="H4107" i="1"/>
  <c r="G4107" i="1"/>
  <c r="H4106" i="1"/>
  <c r="G4106" i="1"/>
  <c r="H4105" i="1"/>
  <c r="G4105" i="1"/>
  <c r="H4104" i="1"/>
  <c r="G4104" i="1"/>
  <c r="H4103" i="1"/>
  <c r="G4103" i="1"/>
  <c r="H4102" i="1"/>
  <c r="G4102" i="1"/>
  <c r="H4101" i="1"/>
  <c r="G4101" i="1"/>
  <c r="H4100" i="1"/>
  <c r="G4100" i="1"/>
  <c r="H4099" i="1"/>
  <c r="G4099" i="1"/>
  <c r="H4098" i="1"/>
  <c r="G4098" i="1"/>
  <c r="H4097" i="1"/>
  <c r="G4097" i="1"/>
  <c r="H4096" i="1"/>
  <c r="G4096" i="1"/>
  <c r="H4095" i="1"/>
  <c r="G4095" i="1"/>
  <c r="H4094" i="1"/>
  <c r="G4094" i="1"/>
  <c r="H4093" i="1"/>
  <c r="G4093" i="1"/>
  <c r="H4092" i="1"/>
  <c r="G4092" i="1"/>
  <c r="H4091" i="1"/>
  <c r="G4091" i="1"/>
  <c r="H4090" i="1"/>
  <c r="G4090" i="1"/>
  <c r="H4089" i="1"/>
  <c r="G4089" i="1"/>
  <c r="H4088" i="1"/>
  <c r="G4088" i="1"/>
  <c r="H4087" i="1"/>
  <c r="G4087" i="1"/>
  <c r="H4086" i="1"/>
  <c r="G4086" i="1"/>
  <c r="H4085" i="1"/>
  <c r="G4085" i="1"/>
  <c r="H4084" i="1"/>
  <c r="G4084" i="1"/>
  <c r="H4083" i="1"/>
  <c r="G4083" i="1"/>
  <c r="H4082" i="1"/>
  <c r="G4082" i="1"/>
  <c r="H4081" i="1"/>
  <c r="G4081" i="1"/>
  <c r="H4080" i="1"/>
  <c r="G4080" i="1"/>
  <c r="H4079" i="1"/>
  <c r="G4079" i="1"/>
  <c r="H4078" i="1"/>
  <c r="G4078" i="1"/>
  <c r="H4077" i="1"/>
  <c r="G4077" i="1"/>
  <c r="H4076" i="1"/>
  <c r="G4076" i="1"/>
  <c r="H4075" i="1"/>
  <c r="G4075" i="1"/>
  <c r="H4074" i="1"/>
  <c r="G4074" i="1"/>
  <c r="H4073" i="1"/>
  <c r="G4073" i="1"/>
  <c r="H4072" i="1"/>
  <c r="G4072" i="1"/>
  <c r="H4071" i="1"/>
  <c r="G4071" i="1"/>
  <c r="H4070" i="1"/>
  <c r="G4070" i="1"/>
  <c r="H4069" i="1"/>
  <c r="G4069" i="1"/>
  <c r="H4068" i="1"/>
  <c r="G4068" i="1"/>
  <c r="H4067" i="1"/>
  <c r="G4067" i="1"/>
  <c r="H4066" i="1"/>
  <c r="G4066" i="1"/>
  <c r="H4065" i="1"/>
  <c r="G4065" i="1"/>
  <c r="H4064" i="1"/>
  <c r="G4064" i="1"/>
  <c r="H4063" i="1"/>
  <c r="G4063" i="1"/>
  <c r="H4062" i="1"/>
  <c r="G4062" i="1"/>
  <c r="H4061" i="1"/>
  <c r="G4061" i="1"/>
  <c r="H4060" i="1"/>
  <c r="G4060" i="1"/>
  <c r="H4059" i="1"/>
  <c r="G4059" i="1"/>
  <c r="H4058" i="1"/>
  <c r="G4058" i="1"/>
  <c r="H4057" i="1"/>
  <c r="G4057" i="1"/>
  <c r="H4056" i="1"/>
  <c r="G4056" i="1"/>
  <c r="H4055" i="1"/>
  <c r="G4055" i="1"/>
  <c r="H4054" i="1"/>
  <c r="G4054" i="1"/>
  <c r="H4053" i="1"/>
  <c r="G4053" i="1"/>
  <c r="H4052" i="1"/>
  <c r="G4052" i="1"/>
  <c r="H4051" i="1"/>
  <c r="G4051" i="1"/>
  <c r="H4050" i="1"/>
  <c r="G4050" i="1"/>
  <c r="H4049" i="1"/>
  <c r="G4049" i="1"/>
  <c r="H4048" i="1"/>
  <c r="G4048" i="1"/>
  <c r="H4047" i="1"/>
  <c r="G4047" i="1"/>
  <c r="H4046" i="1"/>
  <c r="G4046" i="1"/>
  <c r="H4045" i="1"/>
  <c r="G4045" i="1"/>
  <c r="H4044" i="1"/>
  <c r="G4044" i="1"/>
  <c r="H4043" i="1"/>
  <c r="G4043" i="1"/>
  <c r="H4042" i="1"/>
  <c r="G4042" i="1"/>
  <c r="H4041" i="1"/>
  <c r="G4041" i="1"/>
  <c r="H4040" i="1"/>
  <c r="G4040" i="1"/>
  <c r="H4039" i="1"/>
  <c r="G4039" i="1"/>
  <c r="H4038" i="1"/>
  <c r="G4038" i="1"/>
  <c r="H4037" i="1"/>
  <c r="G4037" i="1"/>
  <c r="H4036" i="1"/>
  <c r="G4036" i="1"/>
  <c r="H4035" i="1"/>
  <c r="G4035" i="1"/>
  <c r="H4034" i="1"/>
  <c r="G4034" i="1"/>
  <c r="H4033" i="1"/>
  <c r="G4033" i="1"/>
  <c r="H4032" i="1"/>
  <c r="G4032" i="1"/>
  <c r="H4031" i="1"/>
  <c r="G4031" i="1"/>
  <c r="H4030" i="1"/>
  <c r="G4030" i="1"/>
  <c r="H4029" i="1"/>
  <c r="G4029" i="1"/>
  <c r="H4028" i="1"/>
  <c r="G4028" i="1"/>
  <c r="H4027" i="1"/>
  <c r="G4027" i="1"/>
  <c r="H4026" i="1"/>
  <c r="G4026" i="1"/>
  <c r="H4025" i="1"/>
  <c r="G4025" i="1"/>
  <c r="H4024" i="1"/>
  <c r="G4024" i="1"/>
  <c r="H4023" i="1"/>
  <c r="G4023" i="1"/>
  <c r="H4022" i="1"/>
  <c r="G4022" i="1"/>
  <c r="H4021" i="1"/>
  <c r="G4021" i="1"/>
  <c r="H4020" i="1"/>
  <c r="G4020" i="1"/>
  <c r="H4019" i="1"/>
  <c r="G4019" i="1"/>
  <c r="H4018" i="1"/>
  <c r="G4018" i="1"/>
  <c r="H4017" i="1"/>
  <c r="G4017" i="1"/>
  <c r="H4016" i="1"/>
  <c r="G4016" i="1"/>
  <c r="H4015" i="1"/>
  <c r="G4015" i="1"/>
  <c r="H4014" i="1"/>
  <c r="G4014" i="1"/>
  <c r="H4013" i="1"/>
  <c r="G4013" i="1"/>
  <c r="H4012" i="1"/>
  <c r="G4012" i="1"/>
  <c r="H4011" i="1"/>
  <c r="G4011" i="1"/>
  <c r="H4010" i="1"/>
  <c r="G4010" i="1"/>
  <c r="H4009" i="1"/>
  <c r="G4009" i="1"/>
  <c r="H4008" i="1"/>
  <c r="G4008" i="1"/>
  <c r="H4007" i="1"/>
  <c r="G4007" i="1"/>
  <c r="H4006" i="1"/>
  <c r="G4006" i="1"/>
  <c r="H4005" i="1"/>
  <c r="G4005" i="1"/>
  <c r="H4004" i="1"/>
  <c r="G4004" i="1"/>
  <c r="H4003" i="1"/>
  <c r="G4003" i="1"/>
  <c r="H4002" i="1"/>
  <c r="G4002" i="1"/>
  <c r="H4001" i="1"/>
  <c r="G4001" i="1"/>
  <c r="H4000" i="1"/>
  <c r="G4000" i="1"/>
  <c r="H3999" i="1"/>
  <c r="G3999" i="1"/>
  <c r="H3998" i="1"/>
  <c r="G3998" i="1"/>
  <c r="H3997" i="1"/>
  <c r="G3997" i="1"/>
  <c r="H3996" i="1"/>
  <c r="G3996" i="1"/>
  <c r="H3995" i="1"/>
  <c r="G3995" i="1"/>
  <c r="H3994" i="1"/>
  <c r="G3994" i="1"/>
  <c r="H3993" i="1"/>
  <c r="G3993" i="1"/>
  <c r="H3992" i="1"/>
  <c r="G3992" i="1"/>
  <c r="H3991" i="1"/>
  <c r="G3991" i="1"/>
  <c r="H3990" i="1"/>
  <c r="G3990" i="1"/>
  <c r="H3989" i="1"/>
  <c r="G3989" i="1"/>
  <c r="H3988" i="1"/>
  <c r="G3988" i="1"/>
  <c r="H3987" i="1"/>
  <c r="G3987" i="1"/>
  <c r="H3986" i="1"/>
  <c r="G3986" i="1"/>
  <c r="H3985" i="1"/>
  <c r="G3985" i="1"/>
  <c r="H3984" i="1"/>
  <c r="G3984" i="1"/>
  <c r="H3983" i="1"/>
  <c r="G3983" i="1"/>
  <c r="H3982" i="1"/>
  <c r="G3982" i="1"/>
  <c r="H3981" i="1"/>
  <c r="G3981" i="1"/>
  <c r="H3980" i="1"/>
  <c r="G3980" i="1"/>
  <c r="H3979" i="1"/>
  <c r="G3979" i="1"/>
  <c r="H3978" i="1"/>
  <c r="G3978" i="1"/>
  <c r="H3977" i="1"/>
  <c r="G3977" i="1"/>
  <c r="H3976" i="1"/>
  <c r="G3976" i="1"/>
  <c r="H3975" i="1"/>
  <c r="G3975" i="1"/>
  <c r="H3974" i="1"/>
  <c r="G3974" i="1"/>
  <c r="H3973" i="1"/>
  <c r="G3973" i="1"/>
  <c r="H3972" i="1"/>
  <c r="G3972" i="1"/>
  <c r="H3971" i="1"/>
  <c r="G3971" i="1"/>
  <c r="H3970" i="1"/>
  <c r="G3970" i="1"/>
  <c r="H3969" i="1"/>
  <c r="G3969" i="1"/>
  <c r="H3968" i="1"/>
  <c r="G3968" i="1"/>
  <c r="H3967" i="1"/>
  <c r="G3967" i="1"/>
  <c r="H3966" i="1"/>
  <c r="G3966" i="1"/>
  <c r="H3965" i="1"/>
  <c r="G3965" i="1"/>
  <c r="H3964" i="1"/>
  <c r="G3964" i="1"/>
  <c r="H3963" i="1"/>
  <c r="G3963" i="1"/>
  <c r="H3962" i="1"/>
  <c r="G3962" i="1"/>
  <c r="H3961" i="1"/>
  <c r="G3961" i="1"/>
  <c r="H3960" i="1"/>
  <c r="G3960" i="1"/>
  <c r="H3959" i="1"/>
  <c r="G3959" i="1"/>
  <c r="H3958" i="1"/>
  <c r="G3958" i="1"/>
  <c r="H3957" i="1"/>
  <c r="G3957" i="1"/>
  <c r="H3956" i="1"/>
  <c r="G3956" i="1"/>
  <c r="H3955" i="1"/>
  <c r="G3955" i="1"/>
  <c r="H3954" i="1"/>
  <c r="G3954" i="1"/>
  <c r="H3953" i="1"/>
  <c r="G3953" i="1"/>
  <c r="H3952" i="1"/>
  <c r="G3952" i="1"/>
  <c r="H3951" i="1"/>
  <c r="G3951" i="1"/>
  <c r="H3950" i="1"/>
  <c r="G3950" i="1"/>
  <c r="H3949" i="1"/>
  <c r="G3949" i="1"/>
  <c r="H3948" i="1"/>
  <c r="G3948" i="1"/>
  <c r="H3947" i="1"/>
  <c r="G3947" i="1"/>
  <c r="H3946" i="1"/>
  <c r="G3946" i="1"/>
  <c r="H3945" i="1"/>
  <c r="G3945" i="1"/>
  <c r="H3944" i="1"/>
  <c r="G3944" i="1"/>
  <c r="H3943" i="1"/>
  <c r="G3943" i="1"/>
  <c r="H3942" i="1"/>
  <c r="G3942" i="1"/>
  <c r="H3941" i="1"/>
  <c r="G3941" i="1"/>
  <c r="H3940" i="1"/>
  <c r="G3940" i="1"/>
  <c r="H3939" i="1"/>
  <c r="G3939" i="1"/>
  <c r="H3938" i="1"/>
  <c r="G3938" i="1"/>
  <c r="H3937" i="1"/>
  <c r="G3937" i="1"/>
  <c r="H3936" i="1"/>
  <c r="G3936" i="1"/>
  <c r="H3935" i="1"/>
  <c r="G3935" i="1"/>
  <c r="H3934" i="1"/>
  <c r="G3934" i="1"/>
  <c r="H3933" i="1"/>
  <c r="G3933" i="1"/>
  <c r="H3932" i="1"/>
  <c r="G3932" i="1"/>
  <c r="H3931" i="1"/>
  <c r="G3931" i="1"/>
  <c r="H3930" i="1"/>
  <c r="G3930" i="1"/>
  <c r="H3929" i="1"/>
  <c r="G3929" i="1"/>
  <c r="H3928" i="1"/>
  <c r="G3928" i="1"/>
  <c r="H3927" i="1"/>
  <c r="G3927" i="1"/>
  <c r="H3926" i="1"/>
  <c r="G3926" i="1"/>
  <c r="H3925" i="1"/>
  <c r="G3925" i="1"/>
  <c r="H3924" i="1"/>
  <c r="G3924" i="1"/>
  <c r="H3923" i="1"/>
  <c r="G3923" i="1"/>
  <c r="H3922" i="1"/>
  <c r="G3922" i="1"/>
  <c r="H3921" i="1"/>
  <c r="G3921" i="1"/>
  <c r="H3920" i="1"/>
  <c r="G3920" i="1"/>
  <c r="H3919" i="1"/>
  <c r="G3919" i="1"/>
  <c r="H3918" i="1"/>
  <c r="G3918" i="1"/>
  <c r="H3917" i="1"/>
  <c r="G3917" i="1"/>
  <c r="H3916" i="1"/>
  <c r="G3916" i="1"/>
  <c r="H3915" i="1"/>
  <c r="G3915" i="1"/>
  <c r="H3914" i="1"/>
  <c r="G3914" i="1"/>
  <c r="H3913" i="1"/>
  <c r="G3913" i="1"/>
  <c r="H3912" i="1"/>
  <c r="G3912" i="1"/>
  <c r="H3911" i="1"/>
  <c r="G3911" i="1"/>
  <c r="H3910" i="1"/>
  <c r="G3910" i="1"/>
  <c r="H3909" i="1"/>
  <c r="G3909" i="1"/>
  <c r="H3908" i="1"/>
  <c r="G3908" i="1"/>
  <c r="H3907" i="1"/>
  <c r="G3907" i="1"/>
  <c r="H3906" i="1"/>
  <c r="G3906" i="1"/>
  <c r="H3905" i="1"/>
  <c r="G3905" i="1"/>
  <c r="H3904" i="1"/>
  <c r="G3904" i="1"/>
  <c r="H3903" i="1"/>
  <c r="G3903" i="1"/>
  <c r="H3902" i="1"/>
  <c r="G3902" i="1"/>
  <c r="H3901" i="1"/>
  <c r="G3901" i="1"/>
  <c r="H3900" i="1"/>
  <c r="G3900" i="1"/>
  <c r="H3899" i="1"/>
  <c r="G3899" i="1"/>
  <c r="H3898" i="1"/>
  <c r="G3898" i="1"/>
  <c r="H3897" i="1"/>
  <c r="G3897" i="1"/>
  <c r="H3896" i="1"/>
  <c r="G3896" i="1"/>
  <c r="H3895" i="1"/>
  <c r="G3895" i="1"/>
  <c r="H3894" i="1"/>
  <c r="G3894" i="1"/>
  <c r="H3893" i="1"/>
  <c r="G3893" i="1"/>
  <c r="H3892" i="1"/>
  <c r="G3892" i="1"/>
  <c r="H3891" i="1"/>
  <c r="G3891" i="1"/>
  <c r="H3890" i="1"/>
  <c r="G3890" i="1"/>
  <c r="H3889" i="1"/>
  <c r="G3889" i="1"/>
  <c r="H3888" i="1"/>
  <c r="G3888" i="1"/>
  <c r="H3887" i="1"/>
  <c r="G3887" i="1"/>
  <c r="H3886" i="1"/>
  <c r="G3886" i="1"/>
  <c r="H3885" i="1"/>
  <c r="G3885" i="1"/>
  <c r="H3884" i="1"/>
  <c r="G3884" i="1"/>
  <c r="H3883" i="1"/>
  <c r="G3883" i="1"/>
  <c r="H3882" i="1"/>
  <c r="G3882" i="1"/>
  <c r="H3881" i="1"/>
  <c r="G3881" i="1"/>
  <c r="H3880" i="1"/>
  <c r="G3880" i="1"/>
  <c r="H3879" i="1"/>
  <c r="G3879" i="1"/>
  <c r="H3878" i="1"/>
  <c r="G3878" i="1"/>
  <c r="H3877" i="1"/>
  <c r="G3877" i="1"/>
  <c r="H3876" i="1"/>
  <c r="G3876" i="1"/>
  <c r="H3875" i="1"/>
  <c r="G3875" i="1"/>
  <c r="H3874" i="1"/>
  <c r="G3874" i="1"/>
  <c r="H3873" i="1"/>
  <c r="G3873" i="1"/>
  <c r="H3872" i="1"/>
  <c r="G3872" i="1"/>
  <c r="H3871" i="1"/>
  <c r="G3871" i="1"/>
  <c r="H3870" i="1"/>
  <c r="G3870" i="1"/>
  <c r="H3869" i="1"/>
  <c r="G3869" i="1"/>
  <c r="H3868" i="1"/>
  <c r="G3868" i="1"/>
  <c r="H3867" i="1"/>
  <c r="G3867" i="1"/>
  <c r="H3866" i="1"/>
  <c r="G3866" i="1"/>
  <c r="H3865" i="1"/>
  <c r="G3865" i="1"/>
  <c r="H3864" i="1"/>
  <c r="G3864" i="1"/>
  <c r="H3863" i="1"/>
  <c r="G3863" i="1"/>
  <c r="H3862" i="1"/>
  <c r="G3862" i="1"/>
  <c r="H3861" i="1"/>
  <c r="G3861" i="1"/>
  <c r="H3860" i="1"/>
  <c r="G3860" i="1"/>
  <c r="H3859" i="1"/>
  <c r="G3859" i="1"/>
  <c r="H3858" i="1"/>
  <c r="G3858" i="1"/>
  <c r="H3857" i="1"/>
  <c r="G3857" i="1"/>
  <c r="H3856" i="1"/>
  <c r="G3856" i="1"/>
  <c r="H3855" i="1"/>
  <c r="G3855" i="1"/>
  <c r="H3854" i="1"/>
  <c r="G3854" i="1"/>
  <c r="H3853" i="1"/>
  <c r="G3853" i="1"/>
  <c r="H3852" i="1"/>
  <c r="G3852" i="1"/>
  <c r="H3851" i="1"/>
  <c r="G3851" i="1"/>
  <c r="H3850" i="1"/>
  <c r="G3850" i="1"/>
  <c r="H3849" i="1"/>
  <c r="G3849" i="1"/>
  <c r="H3848" i="1"/>
  <c r="G3848" i="1"/>
  <c r="H3847" i="1"/>
  <c r="G3847" i="1"/>
  <c r="H3846" i="1"/>
  <c r="G3846" i="1"/>
  <c r="H3845" i="1"/>
  <c r="G3845" i="1"/>
  <c r="H3844" i="1"/>
  <c r="G3844" i="1"/>
  <c r="H3843" i="1"/>
  <c r="G3843" i="1"/>
  <c r="H3842" i="1"/>
  <c r="G3842" i="1"/>
  <c r="H3841" i="1"/>
  <c r="G3841" i="1"/>
  <c r="H3840" i="1"/>
  <c r="G3840" i="1"/>
  <c r="H3839" i="1"/>
  <c r="G3839" i="1"/>
  <c r="H3838" i="1"/>
  <c r="G3838" i="1"/>
  <c r="H3837" i="1"/>
  <c r="G3837" i="1"/>
  <c r="H3836" i="1"/>
  <c r="G3836" i="1"/>
  <c r="H3835" i="1"/>
  <c r="G3835" i="1"/>
  <c r="H3834" i="1"/>
  <c r="G3834" i="1"/>
  <c r="H3833" i="1"/>
  <c r="G3833" i="1"/>
  <c r="H3832" i="1"/>
  <c r="G3832" i="1"/>
  <c r="H3831" i="1"/>
  <c r="G3831" i="1"/>
  <c r="H3830" i="1"/>
  <c r="G3830" i="1"/>
  <c r="H3829" i="1"/>
  <c r="G3829" i="1"/>
  <c r="H3828" i="1"/>
  <c r="G3828" i="1"/>
  <c r="H3827" i="1"/>
  <c r="G3827" i="1"/>
  <c r="H3826" i="1"/>
  <c r="G3826" i="1"/>
  <c r="H3825" i="1"/>
  <c r="G3825" i="1"/>
  <c r="H3824" i="1"/>
  <c r="G3824" i="1"/>
  <c r="H3823" i="1"/>
  <c r="G3823" i="1"/>
  <c r="H3822" i="1"/>
  <c r="G3822" i="1"/>
  <c r="H3821" i="1"/>
  <c r="G3821" i="1"/>
  <c r="H3820" i="1"/>
  <c r="G3820" i="1"/>
  <c r="H3819" i="1"/>
  <c r="G3819" i="1"/>
  <c r="H3818" i="1"/>
  <c r="G3818" i="1"/>
  <c r="H3817" i="1"/>
  <c r="G3817" i="1"/>
  <c r="H3816" i="1"/>
  <c r="G3816" i="1"/>
  <c r="H3815" i="1"/>
  <c r="G3815" i="1"/>
  <c r="H3814" i="1"/>
  <c r="G3814" i="1"/>
  <c r="H3813" i="1"/>
  <c r="G3813" i="1"/>
  <c r="H3812" i="1"/>
  <c r="G3812" i="1"/>
  <c r="H3811" i="1"/>
  <c r="G3811" i="1"/>
  <c r="H3810" i="1"/>
  <c r="G3810" i="1"/>
  <c r="H3809" i="1"/>
  <c r="G3809" i="1"/>
  <c r="H3808" i="1"/>
  <c r="G3808" i="1"/>
  <c r="H3807" i="1"/>
  <c r="G3807" i="1"/>
  <c r="H3806" i="1"/>
  <c r="G3806" i="1"/>
  <c r="H3805" i="1"/>
  <c r="G3805" i="1"/>
  <c r="H3804" i="1"/>
  <c r="G3804" i="1"/>
  <c r="H3803" i="1"/>
  <c r="G3803" i="1"/>
  <c r="H3802" i="1"/>
  <c r="G3802" i="1"/>
  <c r="H3801" i="1"/>
  <c r="G3801" i="1"/>
  <c r="H3800" i="1"/>
  <c r="G3800" i="1"/>
  <c r="H3799" i="1"/>
  <c r="G3799" i="1"/>
  <c r="H3798" i="1"/>
  <c r="G3798" i="1"/>
  <c r="H3797" i="1"/>
  <c r="G3797" i="1"/>
  <c r="H3796" i="1"/>
  <c r="G3796" i="1"/>
  <c r="H3795" i="1"/>
  <c r="G3795" i="1"/>
  <c r="H3794" i="1"/>
  <c r="G3794" i="1"/>
  <c r="H3793" i="1"/>
  <c r="G3793" i="1"/>
  <c r="H3792" i="1"/>
  <c r="G3792" i="1"/>
  <c r="H3791" i="1"/>
  <c r="G3791" i="1"/>
  <c r="H3790" i="1"/>
  <c r="G3790" i="1"/>
  <c r="H3789" i="1"/>
  <c r="G3789" i="1"/>
  <c r="H3788" i="1"/>
  <c r="G3788" i="1"/>
  <c r="H3787" i="1"/>
  <c r="G3787" i="1"/>
  <c r="H3786" i="1"/>
  <c r="G3786" i="1"/>
  <c r="H3785" i="1"/>
  <c r="G3785" i="1"/>
  <c r="H3784" i="1"/>
  <c r="G3784" i="1"/>
  <c r="H3783" i="1"/>
  <c r="G3783" i="1"/>
  <c r="H3782" i="1"/>
  <c r="G3782" i="1"/>
  <c r="H3781" i="1"/>
  <c r="G3781" i="1"/>
  <c r="H3780" i="1"/>
  <c r="G3780" i="1"/>
  <c r="H3779" i="1"/>
  <c r="G3779" i="1"/>
  <c r="H3778" i="1"/>
  <c r="G3778" i="1"/>
  <c r="H3777" i="1"/>
  <c r="G3777" i="1"/>
  <c r="H3776" i="1"/>
  <c r="G3776" i="1"/>
  <c r="H3775" i="1"/>
  <c r="G3775" i="1"/>
  <c r="H3774" i="1"/>
  <c r="G3774" i="1"/>
  <c r="H3773" i="1"/>
  <c r="G3773" i="1"/>
  <c r="H3772" i="1"/>
  <c r="G3772" i="1"/>
  <c r="H3771" i="1"/>
  <c r="G3771" i="1"/>
  <c r="H3770" i="1"/>
  <c r="G3770" i="1"/>
  <c r="H3769" i="1"/>
  <c r="G3769" i="1"/>
  <c r="H3768" i="1"/>
  <c r="G3768" i="1"/>
  <c r="H3767" i="1"/>
  <c r="G3767" i="1"/>
  <c r="H3766" i="1"/>
  <c r="G3766" i="1"/>
  <c r="H3765" i="1"/>
  <c r="G3765" i="1"/>
  <c r="H3764" i="1"/>
  <c r="G3764" i="1"/>
  <c r="H3763" i="1"/>
  <c r="G3763" i="1"/>
  <c r="H3762" i="1"/>
  <c r="G3762" i="1"/>
  <c r="H3761" i="1"/>
  <c r="G3761" i="1"/>
  <c r="H3760" i="1"/>
  <c r="G3760" i="1"/>
  <c r="H3759" i="1"/>
  <c r="G3759" i="1"/>
  <c r="H3758" i="1"/>
  <c r="G3758" i="1"/>
  <c r="H3757" i="1"/>
  <c r="G3757" i="1"/>
  <c r="H3756" i="1"/>
  <c r="G3756" i="1"/>
  <c r="H3755" i="1"/>
  <c r="G3755" i="1"/>
  <c r="H3754" i="1"/>
  <c r="G3754" i="1"/>
  <c r="H3753" i="1"/>
  <c r="G3753" i="1"/>
  <c r="H3752" i="1"/>
  <c r="G3752" i="1"/>
  <c r="H3751" i="1"/>
  <c r="G3751" i="1"/>
  <c r="H3750" i="1"/>
  <c r="G3750" i="1"/>
  <c r="H3749" i="1"/>
  <c r="G3749" i="1"/>
  <c r="H3748" i="1"/>
  <c r="G3748" i="1"/>
  <c r="H3747" i="1"/>
  <c r="G3747" i="1"/>
  <c r="H3746" i="1"/>
  <c r="G3746" i="1"/>
  <c r="H3745" i="1"/>
  <c r="G3745" i="1"/>
  <c r="H3744" i="1"/>
  <c r="G3744" i="1"/>
  <c r="H3743" i="1"/>
  <c r="G3743" i="1"/>
  <c r="H3742" i="1"/>
  <c r="G3742" i="1"/>
  <c r="H3741" i="1"/>
  <c r="G3741" i="1"/>
  <c r="H3740" i="1"/>
  <c r="G3740" i="1"/>
  <c r="H3739" i="1"/>
  <c r="G3739" i="1"/>
  <c r="H3738" i="1"/>
  <c r="G3738" i="1"/>
  <c r="H3737" i="1"/>
  <c r="G3737" i="1"/>
  <c r="H3736" i="1"/>
  <c r="G3736" i="1"/>
  <c r="H3735" i="1"/>
  <c r="G3735" i="1"/>
  <c r="H3734" i="1"/>
  <c r="G3734" i="1"/>
  <c r="H3733" i="1"/>
  <c r="G3733" i="1"/>
  <c r="H3732" i="1"/>
  <c r="G3732" i="1"/>
  <c r="H3731" i="1"/>
  <c r="G3731" i="1"/>
  <c r="H3730" i="1"/>
  <c r="G3730" i="1"/>
  <c r="H3729" i="1"/>
  <c r="G3729" i="1"/>
  <c r="H3728" i="1"/>
  <c r="G3728" i="1"/>
  <c r="H3727" i="1"/>
  <c r="G3727" i="1"/>
  <c r="H3726" i="1"/>
  <c r="G3726" i="1"/>
  <c r="H3725" i="1"/>
  <c r="G3725" i="1"/>
  <c r="H3724" i="1"/>
  <c r="G3724" i="1"/>
  <c r="H3723" i="1"/>
  <c r="G3723" i="1"/>
  <c r="H3722" i="1"/>
  <c r="G3722" i="1"/>
  <c r="H3721" i="1"/>
  <c r="G3721" i="1"/>
  <c r="H3720" i="1"/>
  <c r="G3720" i="1"/>
  <c r="H3719" i="1"/>
  <c r="G3719" i="1"/>
  <c r="H3718" i="1"/>
  <c r="G3718" i="1"/>
  <c r="H3717" i="1"/>
  <c r="G3717" i="1"/>
  <c r="H3716" i="1"/>
  <c r="G3716" i="1"/>
  <c r="H3715" i="1"/>
  <c r="G3715" i="1"/>
  <c r="H3714" i="1"/>
  <c r="G3714" i="1"/>
  <c r="H3713" i="1"/>
  <c r="G3713" i="1"/>
  <c r="H3712" i="1"/>
  <c r="G3712" i="1"/>
  <c r="H3711" i="1"/>
  <c r="G3711" i="1"/>
  <c r="H3710" i="1"/>
  <c r="G3710" i="1"/>
  <c r="H3709" i="1"/>
  <c r="G3709" i="1"/>
  <c r="H3708" i="1"/>
  <c r="G3708" i="1"/>
  <c r="H3707" i="1"/>
  <c r="G3707" i="1"/>
  <c r="H3706" i="1"/>
  <c r="G3706" i="1"/>
  <c r="H3705" i="1"/>
  <c r="G3705" i="1"/>
  <c r="H3704" i="1"/>
  <c r="G3704" i="1"/>
  <c r="H3703" i="1"/>
  <c r="G3703" i="1"/>
  <c r="H3702" i="1"/>
  <c r="G3702" i="1"/>
  <c r="H3701" i="1"/>
  <c r="G3701" i="1"/>
  <c r="H3700" i="1"/>
  <c r="G3700" i="1"/>
  <c r="H3699" i="1"/>
  <c r="G3699" i="1"/>
  <c r="H3698" i="1"/>
  <c r="G3698" i="1"/>
  <c r="H3697" i="1"/>
  <c r="G3697" i="1"/>
  <c r="H3696" i="1"/>
  <c r="G3696" i="1"/>
  <c r="H3695" i="1"/>
  <c r="G3695" i="1"/>
  <c r="H3694" i="1"/>
  <c r="G3694" i="1"/>
  <c r="H3693" i="1"/>
  <c r="G3693" i="1"/>
  <c r="H3692" i="1"/>
  <c r="G3692" i="1"/>
  <c r="H3691" i="1"/>
  <c r="G3691" i="1"/>
  <c r="H3690" i="1"/>
  <c r="G3690" i="1"/>
  <c r="H3689" i="1"/>
  <c r="G3689" i="1"/>
  <c r="H3688" i="1"/>
  <c r="G3688" i="1"/>
  <c r="H3687" i="1"/>
  <c r="G3687" i="1"/>
  <c r="H3686" i="1"/>
  <c r="G3686" i="1"/>
  <c r="H3685" i="1"/>
  <c r="G3685" i="1"/>
  <c r="H3684" i="1"/>
  <c r="G3684" i="1"/>
  <c r="H3683" i="1"/>
  <c r="G3683" i="1"/>
  <c r="H3682" i="1"/>
  <c r="G3682" i="1"/>
  <c r="H3681" i="1"/>
  <c r="G3681" i="1"/>
  <c r="H3680" i="1"/>
  <c r="G3680" i="1"/>
  <c r="H3679" i="1"/>
  <c r="G3679" i="1"/>
  <c r="H3678" i="1"/>
  <c r="G3678" i="1"/>
  <c r="H3677" i="1"/>
  <c r="G3677" i="1"/>
  <c r="H3676" i="1"/>
  <c r="G3676" i="1"/>
  <c r="H3675" i="1"/>
  <c r="G3675" i="1"/>
  <c r="H3674" i="1"/>
  <c r="G3674" i="1"/>
  <c r="H3673" i="1"/>
  <c r="G3673" i="1"/>
  <c r="H3672" i="1"/>
  <c r="G3672" i="1"/>
  <c r="H3671" i="1"/>
  <c r="G3671" i="1"/>
  <c r="H3670" i="1"/>
  <c r="G3670" i="1"/>
  <c r="H3669" i="1"/>
  <c r="G3669" i="1"/>
  <c r="H3668" i="1"/>
  <c r="G3668" i="1"/>
  <c r="H3667" i="1"/>
  <c r="G3667" i="1"/>
  <c r="H3666" i="1"/>
  <c r="G3666" i="1"/>
  <c r="H3665" i="1"/>
  <c r="G3665" i="1"/>
  <c r="H3664" i="1"/>
  <c r="G3664" i="1"/>
  <c r="H3663" i="1"/>
  <c r="G3663" i="1"/>
  <c r="H3662" i="1"/>
  <c r="G3662" i="1"/>
  <c r="H3661" i="1"/>
  <c r="G3661" i="1"/>
  <c r="H3660" i="1"/>
  <c r="G3660" i="1"/>
  <c r="H3659" i="1"/>
  <c r="G3659" i="1"/>
  <c r="H3658" i="1"/>
  <c r="G3658" i="1"/>
  <c r="H3657" i="1"/>
  <c r="G3657" i="1"/>
  <c r="H3656" i="1"/>
  <c r="G3656" i="1"/>
  <c r="H3655" i="1"/>
  <c r="G3655" i="1"/>
  <c r="H3654" i="1"/>
  <c r="G3654" i="1"/>
  <c r="H3653" i="1"/>
  <c r="G3653" i="1"/>
  <c r="H3652" i="1"/>
  <c r="G3652" i="1"/>
  <c r="H3651" i="1"/>
  <c r="G3651" i="1"/>
  <c r="H3650" i="1"/>
  <c r="G3650" i="1"/>
  <c r="H3649" i="1"/>
  <c r="G3649" i="1"/>
  <c r="H3648" i="1"/>
  <c r="G3648" i="1"/>
  <c r="H3647" i="1"/>
  <c r="G3647" i="1"/>
  <c r="H3646" i="1"/>
  <c r="G3646" i="1"/>
  <c r="H3645" i="1"/>
  <c r="G3645" i="1"/>
  <c r="H3644" i="1"/>
  <c r="G3644" i="1"/>
  <c r="H3643" i="1"/>
  <c r="G3643" i="1"/>
  <c r="H3642" i="1"/>
  <c r="G3642" i="1"/>
  <c r="H3641" i="1"/>
  <c r="G3641" i="1"/>
  <c r="H3640" i="1"/>
  <c r="G3640" i="1"/>
  <c r="H3639" i="1"/>
  <c r="G3639" i="1"/>
  <c r="H3638" i="1"/>
  <c r="G3638" i="1"/>
  <c r="H3637" i="1"/>
  <c r="G3637" i="1"/>
  <c r="H3636" i="1"/>
  <c r="G3636" i="1"/>
  <c r="H3635" i="1"/>
  <c r="G3635" i="1"/>
  <c r="H3634" i="1"/>
  <c r="G3634" i="1"/>
  <c r="H3633" i="1"/>
  <c r="G3633" i="1"/>
  <c r="H3632" i="1"/>
  <c r="G3632" i="1"/>
  <c r="H3631" i="1"/>
  <c r="G3631" i="1"/>
  <c r="H3630" i="1"/>
  <c r="G3630" i="1"/>
  <c r="H3629" i="1"/>
  <c r="G3629" i="1"/>
  <c r="H3628" i="1"/>
  <c r="G3628" i="1"/>
  <c r="H3627" i="1"/>
  <c r="G3627" i="1"/>
  <c r="H3626" i="1"/>
  <c r="G3626" i="1"/>
  <c r="H3625" i="1"/>
  <c r="G3625" i="1"/>
  <c r="H3624" i="1"/>
  <c r="G3624" i="1"/>
  <c r="H3623" i="1"/>
  <c r="G3623" i="1"/>
  <c r="H3622" i="1"/>
  <c r="G3622" i="1"/>
  <c r="H3621" i="1"/>
  <c r="G3621" i="1"/>
  <c r="H3620" i="1"/>
  <c r="G3620" i="1"/>
  <c r="H3619" i="1"/>
  <c r="G3619" i="1"/>
  <c r="H3618" i="1"/>
  <c r="G3618" i="1"/>
  <c r="H3617" i="1"/>
  <c r="G3617" i="1"/>
  <c r="H3616" i="1"/>
  <c r="G3616" i="1"/>
  <c r="H3615" i="1"/>
  <c r="G3615" i="1"/>
  <c r="H3614" i="1"/>
  <c r="G3614" i="1"/>
  <c r="H3613" i="1"/>
  <c r="G3613" i="1"/>
  <c r="H3612" i="1"/>
  <c r="G3612" i="1"/>
  <c r="H3611" i="1"/>
  <c r="G3611" i="1"/>
  <c r="H3610" i="1"/>
  <c r="G3610" i="1"/>
  <c r="H3609" i="1"/>
  <c r="G3609" i="1"/>
  <c r="H3608" i="1"/>
  <c r="G3608" i="1"/>
  <c r="H3607" i="1"/>
  <c r="G3607" i="1"/>
  <c r="H3606" i="1"/>
  <c r="G3606" i="1"/>
  <c r="H3605" i="1"/>
  <c r="G3605" i="1"/>
  <c r="H3604" i="1"/>
  <c r="G3604" i="1"/>
  <c r="H3603" i="1"/>
  <c r="G3603" i="1"/>
  <c r="H3602" i="1"/>
  <c r="G3602" i="1"/>
  <c r="H3601" i="1"/>
  <c r="G3601" i="1"/>
  <c r="H3600" i="1"/>
  <c r="G3600" i="1"/>
  <c r="H3599" i="1"/>
  <c r="G3599" i="1"/>
  <c r="H3598" i="1"/>
  <c r="G3598" i="1"/>
  <c r="H3597" i="1"/>
  <c r="G3597" i="1"/>
  <c r="H3596" i="1"/>
  <c r="G3596" i="1"/>
  <c r="H3595" i="1"/>
  <c r="G3595" i="1"/>
  <c r="H3594" i="1"/>
  <c r="G3594" i="1"/>
  <c r="H3593" i="1"/>
  <c r="G3593" i="1"/>
  <c r="H3592" i="1"/>
  <c r="G3592" i="1"/>
  <c r="H3591" i="1"/>
  <c r="G3591" i="1"/>
  <c r="H3590" i="1"/>
  <c r="G3590" i="1"/>
  <c r="H3589" i="1"/>
  <c r="G3589" i="1"/>
  <c r="H3588" i="1"/>
  <c r="G3588" i="1"/>
  <c r="H3587" i="1"/>
  <c r="G3587" i="1"/>
  <c r="H3586" i="1"/>
  <c r="G3586" i="1"/>
  <c r="H3585" i="1"/>
  <c r="G3585" i="1"/>
  <c r="H3584" i="1"/>
  <c r="G3584" i="1"/>
  <c r="H3583" i="1"/>
  <c r="G3583" i="1"/>
  <c r="H3582" i="1"/>
  <c r="G3582" i="1"/>
  <c r="H3581" i="1"/>
  <c r="G3581" i="1"/>
  <c r="H3580" i="1"/>
  <c r="G3580" i="1"/>
  <c r="H3579" i="1"/>
  <c r="G3579" i="1"/>
  <c r="H3578" i="1"/>
  <c r="G3578" i="1"/>
  <c r="H3577" i="1"/>
  <c r="G3577" i="1"/>
  <c r="H3576" i="1"/>
  <c r="G3576" i="1"/>
  <c r="H3575" i="1"/>
  <c r="G3575" i="1"/>
  <c r="H3574" i="1"/>
  <c r="G3574" i="1"/>
  <c r="H3573" i="1"/>
  <c r="G3573" i="1"/>
  <c r="H3572" i="1"/>
  <c r="G3572" i="1"/>
  <c r="H3571" i="1"/>
  <c r="G3571" i="1"/>
  <c r="H3570" i="1"/>
  <c r="G3570" i="1"/>
  <c r="H3569" i="1"/>
  <c r="G3569" i="1"/>
  <c r="H3568" i="1"/>
  <c r="G3568" i="1"/>
  <c r="H3567" i="1"/>
  <c r="G3567" i="1"/>
  <c r="H3566" i="1"/>
  <c r="G3566" i="1"/>
  <c r="H3565" i="1"/>
  <c r="G3565" i="1"/>
  <c r="H3564" i="1"/>
  <c r="G3564" i="1"/>
  <c r="H3563" i="1"/>
  <c r="G3563" i="1"/>
  <c r="H3562" i="1"/>
  <c r="G3562" i="1"/>
  <c r="H3561" i="1"/>
  <c r="G3561" i="1"/>
  <c r="H3560" i="1"/>
  <c r="G3560" i="1"/>
  <c r="H3559" i="1"/>
  <c r="G3559" i="1"/>
  <c r="H3558" i="1"/>
  <c r="G3558" i="1"/>
  <c r="H3557" i="1"/>
  <c r="G3557" i="1"/>
  <c r="H3556" i="1"/>
  <c r="G3556" i="1"/>
  <c r="H3555" i="1"/>
  <c r="G3555" i="1"/>
  <c r="H3554" i="1"/>
  <c r="G3554" i="1"/>
  <c r="H3553" i="1"/>
  <c r="G3553" i="1"/>
  <c r="H3552" i="1"/>
  <c r="G3552" i="1"/>
  <c r="H3551" i="1"/>
  <c r="G3551" i="1"/>
  <c r="H3550" i="1"/>
  <c r="G3550" i="1"/>
  <c r="H3549" i="1"/>
  <c r="G3549" i="1"/>
  <c r="H3548" i="1"/>
  <c r="G3548" i="1"/>
  <c r="H3547" i="1"/>
  <c r="G3547" i="1"/>
  <c r="H3546" i="1"/>
  <c r="G3546" i="1"/>
  <c r="H3545" i="1"/>
  <c r="G3545" i="1"/>
  <c r="H3544" i="1"/>
  <c r="G3544" i="1"/>
  <c r="H3543" i="1"/>
  <c r="G3543" i="1"/>
  <c r="H3542" i="1"/>
  <c r="G3542" i="1"/>
  <c r="H3541" i="1"/>
  <c r="G3541" i="1"/>
  <c r="H3540" i="1"/>
  <c r="G3540" i="1"/>
  <c r="H3539" i="1"/>
  <c r="G3539" i="1"/>
  <c r="H3538" i="1"/>
  <c r="G3538" i="1"/>
  <c r="H3537" i="1"/>
  <c r="G3537" i="1"/>
  <c r="H3536" i="1"/>
  <c r="G3536" i="1"/>
  <c r="H3535" i="1"/>
  <c r="G3535" i="1"/>
  <c r="H3534" i="1"/>
  <c r="G3534" i="1"/>
  <c r="H3533" i="1"/>
  <c r="G3533" i="1"/>
  <c r="H3532" i="1"/>
  <c r="G3532" i="1"/>
  <c r="H3531" i="1"/>
  <c r="G3531" i="1"/>
  <c r="H3530" i="1"/>
  <c r="G3530" i="1"/>
  <c r="H3529" i="1"/>
  <c r="G3529" i="1"/>
  <c r="H3528" i="1"/>
  <c r="G3528" i="1"/>
  <c r="H3527" i="1"/>
  <c r="G3527" i="1"/>
  <c r="H3526" i="1"/>
  <c r="G3526" i="1"/>
  <c r="H3525" i="1"/>
  <c r="G3525" i="1"/>
  <c r="H3524" i="1"/>
  <c r="G3524" i="1"/>
  <c r="H3523" i="1"/>
  <c r="G3523" i="1"/>
  <c r="H3522" i="1"/>
  <c r="G3522" i="1"/>
  <c r="H3521" i="1"/>
  <c r="G3521" i="1"/>
  <c r="H3520" i="1"/>
  <c r="G3520" i="1"/>
  <c r="H3519" i="1"/>
  <c r="G3519" i="1"/>
  <c r="H3518" i="1"/>
  <c r="G3518" i="1"/>
  <c r="H3517" i="1"/>
  <c r="G3517" i="1"/>
  <c r="H3516" i="1"/>
  <c r="G3516" i="1"/>
  <c r="H3515" i="1"/>
  <c r="G3515" i="1"/>
  <c r="H3514" i="1"/>
  <c r="G3514" i="1"/>
  <c r="H3513" i="1"/>
  <c r="G3513" i="1"/>
  <c r="H3512" i="1"/>
  <c r="G3512" i="1"/>
  <c r="H3511" i="1"/>
  <c r="G3511" i="1"/>
  <c r="H3510" i="1"/>
  <c r="G3510" i="1"/>
  <c r="H3509" i="1"/>
  <c r="G3509" i="1"/>
  <c r="H3508" i="1"/>
  <c r="G3508" i="1"/>
  <c r="H3507" i="1"/>
  <c r="G3507" i="1"/>
  <c r="H3506" i="1"/>
  <c r="G3506" i="1"/>
  <c r="H3505" i="1"/>
  <c r="G3505" i="1"/>
  <c r="H3504" i="1"/>
  <c r="G3504" i="1"/>
  <c r="H3503" i="1"/>
  <c r="G3503" i="1"/>
  <c r="H3502" i="1"/>
  <c r="G3502" i="1"/>
  <c r="H3501" i="1"/>
  <c r="G3501" i="1"/>
  <c r="H3500" i="1"/>
  <c r="G3500" i="1"/>
  <c r="H3499" i="1"/>
  <c r="G3499" i="1"/>
  <c r="H3498" i="1"/>
  <c r="G3498" i="1"/>
  <c r="H3497" i="1"/>
  <c r="G3497" i="1"/>
  <c r="H3496" i="1"/>
  <c r="G3496" i="1"/>
  <c r="H3495" i="1"/>
  <c r="G3495" i="1"/>
  <c r="H3494" i="1"/>
  <c r="G3494" i="1"/>
  <c r="H3493" i="1"/>
  <c r="G3493" i="1"/>
  <c r="H3492" i="1"/>
  <c r="G3492" i="1"/>
  <c r="H3491" i="1"/>
  <c r="G3491" i="1"/>
  <c r="H3490" i="1"/>
  <c r="G3490" i="1"/>
  <c r="H3489" i="1"/>
  <c r="G3489" i="1"/>
  <c r="H3488" i="1"/>
  <c r="G3488" i="1"/>
  <c r="H3487" i="1"/>
  <c r="G3487" i="1"/>
  <c r="H3486" i="1"/>
  <c r="G3486" i="1"/>
  <c r="H3485" i="1"/>
  <c r="G3485" i="1"/>
  <c r="H3484" i="1"/>
  <c r="G3484" i="1"/>
  <c r="H3483" i="1"/>
  <c r="G3483" i="1"/>
  <c r="H3482" i="1"/>
  <c r="G3482" i="1"/>
  <c r="H3481" i="1"/>
  <c r="G3481" i="1"/>
  <c r="H3480" i="1"/>
  <c r="G3480" i="1"/>
  <c r="H3479" i="1"/>
  <c r="G3479" i="1"/>
  <c r="H3478" i="1"/>
  <c r="G3478" i="1"/>
  <c r="H3477" i="1"/>
  <c r="G3477" i="1"/>
  <c r="H3476" i="1"/>
  <c r="G3476" i="1"/>
  <c r="H3475" i="1"/>
  <c r="G3475" i="1"/>
  <c r="H3474" i="1"/>
  <c r="G3474" i="1"/>
  <c r="H3473" i="1"/>
  <c r="G3473" i="1"/>
  <c r="H3472" i="1"/>
  <c r="G3472" i="1"/>
  <c r="H3471" i="1"/>
  <c r="G3471" i="1"/>
  <c r="H3470" i="1"/>
  <c r="G3470" i="1"/>
  <c r="H3469" i="1"/>
  <c r="G3469" i="1"/>
  <c r="H3468" i="1"/>
  <c r="G3468" i="1"/>
  <c r="H3467" i="1"/>
  <c r="G3467" i="1"/>
  <c r="H3466" i="1"/>
  <c r="G3466" i="1"/>
  <c r="H3465" i="1"/>
  <c r="G3465" i="1"/>
  <c r="H3464" i="1"/>
  <c r="G3464" i="1"/>
  <c r="H3463" i="1"/>
  <c r="G3463" i="1"/>
  <c r="H3462" i="1"/>
  <c r="G3462" i="1"/>
  <c r="H3461" i="1"/>
  <c r="G3461" i="1"/>
  <c r="H3460" i="1"/>
  <c r="G3460" i="1"/>
  <c r="H3459" i="1"/>
  <c r="G3459" i="1"/>
  <c r="H3458" i="1"/>
  <c r="G3458" i="1"/>
  <c r="H3457" i="1"/>
  <c r="G3457" i="1"/>
  <c r="H3456" i="1"/>
  <c r="G3456" i="1"/>
  <c r="H3455" i="1"/>
  <c r="G3455" i="1"/>
  <c r="H3454" i="1"/>
  <c r="G3454" i="1"/>
  <c r="H3453" i="1"/>
  <c r="G3453" i="1"/>
  <c r="H3452" i="1"/>
  <c r="G3452" i="1"/>
  <c r="H3451" i="1"/>
  <c r="G3451" i="1"/>
  <c r="H3450" i="1"/>
  <c r="G3450" i="1"/>
  <c r="H3449" i="1"/>
  <c r="G3449" i="1"/>
  <c r="H3448" i="1"/>
  <c r="G3448" i="1"/>
  <c r="H3447" i="1"/>
  <c r="G3447" i="1"/>
  <c r="H3446" i="1"/>
  <c r="G3446" i="1"/>
  <c r="H3445" i="1"/>
  <c r="G3445" i="1"/>
  <c r="H3444" i="1"/>
  <c r="G3444" i="1"/>
  <c r="H3443" i="1"/>
  <c r="G3443" i="1"/>
  <c r="H3442" i="1"/>
  <c r="G3442" i="1"/>
  <c r="H3441" i="1"/>
  <c r="G3441" i="1"/>
  <c r="H3440" i="1"/>
  <c r="G3440" i="1"/>
  <c r="H3439" i="1"/>
  <c r="G3439" i="1"/>
  <c r="H3438" i="1"/>
  <c r="G3438" i="1"/>
  <c r="H3437" i="1"/>
  <c r="G3437" i="1"/>
  <c r="H3436" i="1"/>
  <c r="G3436" i="1"/>
  <c r="H3435" i="1"/>
  <c r="G3435" i="1"/>
  <c r="H3434" i="1"/>
  <c r="G3434" i="1"/>
  <c r="H3433" i="1"/>
  <c r="G3433" i="1"/>
  <c r="H3432" i="1"/>
  <c r="G3432" i="1"/>
  <c r="H3431" i="1"/>
  <c r="G3431" i="1"/>
  <c r="H3430" i="1"/>
  <c r="G3430" i="1"/>
  <c r="H3429" i="1"/>
  <c r="G3429" i="1"/>
  <c r="H3428" i="1"/>
  <c r="G3428" i="1"/>
  <c r="H3427" i="1"/>
  <c r="G3427" i="1"/>
  <c r="H3426" i="1"/>
  <c r="G3426" i="1"/>
  <c r="H3425" i="1"/>
  <c r="G3425" i="1"/>
  <c r="H3424" i="1"/>
  <c r="G3424" i="1"/>
  <c r="H3423" i="1"/>
  <c r="G3423" i="1"/>
  <c r="H3422" i="1"/>
  <c r="G3422" i="1"/>
  <c r="H3421" i="1"/>
  <c r="G3421" i="1"/>
  <c r="H3420" i="1"/>
  <c r="G3420" i="1"/>
  <c r="H3419" i="1"/>
  <c r="G3419" i="1"/>
  <c r="H3418" i="1"/>
  <c r="G3418" i="1"/>
  <c r="H3417" i="1"/>
  <c r="G3417" i="1"/>
  <c r="H3416" i="1"/>
  <c r="G3416" i="1"/>
  <c r="H3415" i="1"/>
  <c r="G3415" i="1"/>
  <c r="H3414" i="1"/>
  <c r="G3414" i="1"/>
  <c r="H3413" i="1"/>
  <c r="G3413" i="1"/>
  <c r="H3412" i="1"/>
  <c r="G3412" i="1"/>
  <c r="H3411" i="1"/>
  <c r="G3411" i="1"/>
  <c r="H3410" i="1"/>
  <c r="G3410" i="1"/>
  <c r="H3409" i="1"/>
  <c r="G3409" i="1"/>
  <c r="H3408" i="1"/>
  <c r="G3408" i="1"/>
  <c r="H3407" i="1"/>
  <c r="G3407" i="1"/>
  <c r="H3406" i="1"/>
  <c r="G3406" i="1"/>
  <c r="H3405" i="1"/>
  <c r="G3405" i="1"/>
  <c r="H3404" i="1"/>
  <c r="G3404" i="1"/>
  <c r="H3403" i="1"/>
  <c r="G3403" i="1"/>
  <c r="H3402" i="1"/>
  <c r="G3402" i="1"/>
  <c r="H3401" i="1"/>
  <c r="G3401" i="1"/>
  <c r="H3400" i="1"/>
  <c r="G3400" i="1"/>
  <c r="H3399" i="1"/>
  <c r="G3399" i="1"/>
  <c r="H3398" i="1"/>
  <c r="G3398" i="1"/>
  <c r="H3397" i="1"/>
  <c r="G3397" i="1"/>
  <c r="H3396" i="1"/>
  <c r="G3396" i="1"/>
  <c r="H3395" i="1"/>
  <c r="G3395" i="1"/>
  <c r="H3394" i="1"/>
  <c r="G3394" i="1"/>
  <c r="H3393" i="1"/>
  <c r="G3393" i="1"/>
  <c r="H3392" i="1"/>
  <c r="G3392" i="1"/>
  <c r="H3391" i="1"/>
  <c r="G3391" i="1"/>
  <c r="H3390" i="1"/>
  <c r="G3390" i="1"/>
  <c r="H3389" i="1"/>
  <c r="G3389" i="1"/>
  <c r="H3388" i="1"/>
  <c r="G3388" i="1"/>
  <c r="H3387" i="1"/>
  <c r="G3387" i="1"/>
  <c r="H3386" i="1"/>
  <c r="G3386" i="1"/>
  <c r="H3385" i="1"/>
  <c r="G3385" i="1"/>
  <c r="H3384" i="1"/>
  <c r="G3384" i="1"/>
  <c r="H3383" i="1"/>
  <c r="G3383" i="1"/>
  <c r="H3382" i="1"/>
  <c r="G3382" i="1"/>
  <c r="H3381" i="1"/>
  <c r="G3381" i="1"/>
  <c r="H3380" i="1"/>
  <c r="G3380" i="1"/>
  <c r="H3379" i="1"/>
  <c r="G3379" i="1"/>
  <c r="H3378" i="1"/>
  <c r="G3378" i="1"/>
  <c r="H3377" i="1"/>
  <c r="G3377" i="1"/>
  <c r="H3376" i="1"/>
  <c r="G3376" i="1"/>
  <c r="H3375" i="1"/>
  <c r="G3375" i="1"/>
  <c r="H3374" i="1"/>
  <c r="G3374" i="1"/>
  <c r="H3373" i="1"/>
  <c r="G3373" i="1"/>
  <c r="H3372" i="1"/>
  <c r="G3372" i="1"/>
  <c r="H3371" i="1"/>
  <c r="G3371" i="1"/>
  <c r="H3370" i="1"/>
  <c r="G3370" i="1"/>
  <c r="H3369" i="1"/>
  <c r="G3369" i="1"/>
  <c r="H3368" i="1"/>
  <c r="G3368" i="1"/>
  <c r="H3367" i="1"/>
  <c r="G3367" i="1"/>
  <c r="H3366" i="1"/>
  <c r="G3366" i="1"/>
  <c r="H3365" i="1"/>
  <c r="G3365" i="1"/>
  <c r="H3364" i="1"/>
  <c r="G3364" i="1"/>
  <c r="H3363" i="1"/>
  <c r="G3363" i="1"/>
  <c r="H3362" i="1"/>
  <c r="G3362" i="1"/>
  <c r="H3361" i="1"/>
  <c r="G3361" i="1"/>
  <c r="H3360" i="1"/>
  <c r="G3360" i="1"/>
  <c r="H3359" i="1"/>
  <c r="G3359" i="1"/>
  <c r="H3358" i="1"/>
  <c r="G3358" i="1"/>
  <c r="H3357" i="1"/>
  <c r="G3357" i="1"/>
  <c r="H3356" i="1"/>
  <c r="G3356" i="1"/>
  <c r="H3355" i="1"/>
  <c r="G3355" i="1"/>
  <c r="H3354" i="1"/>
  <c r="G3354" i="1"/>
  <c r="H3353" i="1"/>
  <c r="G3353" i="1"/>
  <c r="H3352" i="1"/>
  <c r="G3352" i="1"/>
  <c r="H3351" i="1"/>
  <c r="G3351" i="1"/>
  <c r="H3350" i="1"/>
  <c r="G3350" i="1"/>
  <c r="H3349" i="1"/>
  <c r="G3349" i="1"/>
  <c r="H3348" i="1"/>
  <c r="G3348" i="1"/>
  <c r="H3347" i="1"/>
  <c r="G3347" i="1"/>
  <c r="H3346" i="1"/>
  <c r="G3346" i="1"/>
  <c r="H3345" i="1"/>
  <c r="G3345" i="1"/>
  <c r="H3344" i="1"/>
  <c r="G3344" i="1"/>
  <c r="H3343" i="1"/>
  <c r="G3343" i="1"/>
  <c r="H3342" i="1"/>
  <c r="G3342" i="1"/>
  <c r="H3341" i="1"/>
  <c r="G3341" i="1"/>
  <c r="H3340" i="1"/>
  <c r="G3340" i="1"/>
  <c r="H3339" i="1"/>
  <c r="G3339" i="1"/>
  <c r="H3338" i="1"/>
  <c r="G3338" i="1"/>
  <c r="H3337" i="1"/>
  <c r="G3337" i="1"/>
  <c r="H3336" i="1"/>
  <c r="G3336" i="1"/>
  <c r="H3335" i="1"/>
  <c r="G3335" i="1"/>
  <c r="H3334" i="1"/>
  <c r="G3334" i="1"/>
  <c r="H3333" i="1"/>
  <c r="G3333" i="1"/>
  <c r="H3332" i="1"/>
  <c r="G3332" i="1"/>
  <c r="H3331" i="1"/>
  <c r="G3331" i="1"/>
  <c r="H3330" i="1"/>
  <c r="G3330" i="1"/>
  <c r="H3329" i="1"/>
  <c r="G3329" i="1"/>
  <c r="H3328" i="1"/>
  <c r="G3328" i="1"/>
  <c r="H3327" i="1"/>
  <c r="G3327" i="1"/>
  <c r="H3326" i="1"/>
  <c r="G3326" i="1"/>
  <c r="H3325" i="1"/>
  <c r="G3325" i="1"/>
  <c r="H3324" i="1"/>
  <c r="G3324" i="1"/>
  <c r="H3323" i="1"/>
  <c r="G3323" i="1"/>
  <c r="H3322" i="1"/>
  <c r="G3322" i="1"/>
  <c r="H3321" i="1"/>
  <c r="G3321" i="1"/>
  <c r="H3320" i="1"/>
  <c r="G3320" i="1"/>
  <c r="H3319" i="1"/>
  <c r="G3319" i="1"/>
  <c r="H3318" i="1"/>
  <c r="G3318" i="1"/>
  <c r="H3317" i="1"/>
  <c r="G3317" i="1"/>
  <c r="H3316" i="1"/>
  <c r="G3316" i="1"/>
  <c r="H3315" i="1"/>
  <c r="G3315" i="1"/>
  <c r="H3314" i="1"/>
  <c r="G3314" i="1"/>
  <c r="H3313" i="1"/>
  <c r="G3313" i="1"/>
  <c r="H3312" i="1"/>
  <c r="G3312" i="1"/>
  <c r="H3311" i="1"/>
  <c r="G3311" i="1"/>
  <c r="H3310" i="1"/>
  <c r="G3310" i="1"/>
  <c r="H3309" i="1"/>
  <c r="G3309" i="1"/>
  <c r="H3308" i="1"/>
  <c r="G3308" i="1"/>
  <c r="H3307" i="1"/>
  <c r="G3307" i="1"/>
  <c r="H3306" i="1"/>
  <c r="G3306" i="1"/>
  <c r="H3305" i="1"/>
  <c r="G3305" i="1"/>
  <c r="H3304" i="1"/>
  <c r="G3304" i="1"/>
  <c r="H3303" i="1"/>
  <c r="G3303" i="1"/>
  <c r="H3302" i="1"/>
  <c r="G3302" i="1"/>
  <c r="H3301" i="1"/>
  <c r="G3301" i="1"/>
  <c r="H3300" i="1"/>
  <c r="G3300" i="1"/>
  <c r="H3299" i="1"/>
  <c r="G3299" i="1"/>
  <c r="H3298" i="1"/>
  <c r="G3298" i="1"/>
  <c r="H3297" i="1"/>
  <c r="G3297" i="1"/>
  <c r="H3296" i="1"/>
  <c r="G3296" i="1"/>
  <c r="H3295" i="1"/>
  <c r="G3295" i="1"/>
  <c r="H3294" i="1"/>
  <c r="G3294" i="1"/>
  <c r="H3293" i="1"/>
  <c r="G3293" i="1"/>
  <c r="H3292" i="1"/>
  <c r="G3292" i="1"/>
  <c r="H3291" i="1"/>
  <c r="G3291" i="1"/>
  <c r="H3290" i="1"/>
  <c r="G3290" i="1"/>
  <c r="H3289" i="1"/>
  <c r="G3289" i="1"/>
  <c r="H3288" i="1"/>
  <c r="G3288" i="1"/>
  <c r="H3287" i="1"/>
  <c r="G3287" i="1"/>
  <c r="H3286" i="1"/>
  <c r="G3286" i="1"/>
  <c r="H3285" i="1"/>
  <c r="G3285" i="1"/>
  <c r="H3284" i="1"/>
  <c r="G3284" i="1"/>
  <c r="H3283" i="1"/>
  <c r="G3283" i="1"/>
  <c r="H3282" i="1"/>
  <c r="G3282" i="1"/>
  <c r="H3281" i="1"/>
  <c r="G3281" i="1"/>
  <c r="H3280" i="1"/>
  <c r="G3280" i="1"/>
  <c r="H3279" i="1"/>
  <c r="G3279" i="1"/>
  <c r="H3278" i="1"/>
  <c r="G3278" i="1"/>
  <c r="H3277" i="1"/>
  <c r="G3277" i="1"/>
  <c r="H3276" i="1"/>
  <c r="G3276" i="1"/>
  <c r="H3275" i="1"/>
  <c r="G3275" i="1"/>
  <c r="H3274" i="1"/>
  <c r="G3274" i="1"/>
  <c r="H3273" i="1"/>
  <c r="G3273" i="1"/>
  <c r="H3272" i="1"/>
  <c r="G3272" i="1"/>
  <c r="H3271" i="1"/>
  <c r="G3271" i="1"/>
  <c r="H3270" i="1"/>
  <c r="G3270" i="1"/>
  <c r="H3269" i="1"/>
  <c r="G3269" i="1"/>
  <c r="H3268" i="1"/>
  <c r="G3268" i="1"/>
  <c r="H3267" i="1"/>
  <c r="G3267" i="1"/>
  <c r="H3266" i="1"/>
  <c r="G3266" i="1"/>
  <c r="H3265" i="1"/>
  <c r="G3265" i="1"/>
  <c r="H3264" i="1"/>
  <c r="G3264" i="1"/>
  <c r="H3263" i="1"/>
  <c r="G3263" i="1"/>
  <c r="H3262" i="1"/>
  <c r="G3262" i="1"/>
  <c r="H3261" i="1"/>
  <c r="G3261" i="1"/>
  <c r="H3260" i="1"/>
  <c r="G3260" i="1"/>
  <c r="H3259" i="1"/>
  <c r="G3259" i="1"/>
  <c r="H3258" i="1"/>
  <c r="G3258" i="1"/>
  <c r="H3257" i="1"/>
  <c r="G3257" i="1"/>
  <c r="H3256" i="1"/>
  <c r="G3256" i="1"/>
  <c r="H3255" i="1"/>
  <c r="G3255" i="1"/>
  <c r="H3254" i="1"/>
  <c r="G3254" i="1"/>
  <c r="H3253" i="1"/>
  <c r="G3253" i="1"/>
  <c r="H3252" i="1"/>
  <c r="G3252" i="1"/>
  <c r="H3251" i="1"/>
  <c r="G3251" i="1"/>
  <c r="H3250" i="1"/>
  <c r="G3250" i="1"/>
  <c r="H3249" i="1"/>
  <c r="G3249" i="1"/>
  <c r="H3248" i="1"/>
  <c r="G3248" i="1"/>
  <c r="H3247" i="1"/>
  <c r="G3247" i="1"/>
  <c r="H3246" i="1"/>
  <c r="G3246" i="1"/>
  <c r="H3245" i="1"/>
  <c r="G3245" i="1"/>
  <c r="H3244" i="1"/>
  <c r="G3244" i="1"/>
  <c r="H3243" i="1"/>
  <c r="G3243" i="1"/>
  <c r="H3242" i="1"/>
  <c r="G3242" i="1"/>
  <c r="H3241" i="1"/>
  <c r="G3241" i="1"/>
  <c r="H3240" i="1"/>
  <c r="G3240" i="1"/>
  <c r="H3239" i="1"/>
  <c r="G3239" i="1"/>
  <c r="H3238" i="1"/>
  <c r="G3238" i="1"/>
  <c r="H3237" i="1"/>
  <c r="G3237" i="1"/>
  <c r="H3236" i="1"/>
  <c r="G3236" i="1"/>
  <c r="H3235" i="1"/>
  <c r="G3235" i="1"/>
  <c r="H3234" i="1"/>
  <c r="G3234" i="1"/>
  <c r="H3233" i="1"/>
  <c r="G3233" i="1"/>
  <c r="H3232" i="1"/>
  <c r="G3232" i="1"/>
  <c r="H3231" i="1"/>
  <c r="G3231" i="1"/>
  <c r="H3230" i="1"/>
  <c r="G3230" i="1"/>
  <c r="H3229" i="1"/>
  <c r="G3229" i="1"/>
  <c r="H3228" i="1"/>
  <c r="G3228" i="1"/>
  <c r="H3227" i="1"/>
  <c r="G3227" i="1"/>
  <c r="H3226" i="1"/>
  <c r="G3226" i="1"/>
  <c r="H3225" i="1"/>
  <c r="G3225" i="1"/>
  <c r="H3224" i="1"/>
  <c r="G3224" i="1"/>
  <c r="H3223" i="1"/>
  <c r="G3223" i="1"/>
  <c r="H3222" i="1"/>
  <c r="G3222" i="1"/>
  <c r="H3221" i="1"/>
  <c r="G3221" i="1"/>
  <c r="H3220" i="1"/>
  <c r="G3220" i="1"/>
  <c r="H3219" i="1"/>
  <c r="G3219" i="1"/>
  <c r="H3218" i="1"/>
  <c r="G3218" i="1"/>
  <c r="H3217" i="1"/>
  <c r="G3217" i="1"/>
  <c r="H3216" i="1"/>
  <c r="G3216" i="1"/>
  <c r="H3215" i="1"/>
  <c r="G3215" i="1"/>
  <c r="H3214" i="1"/>
  <c r="G3214" i="1"/>
  <c r="H3213" i="1"/>
  <c r="G3213" i="1"/>
  <c r="H3212" i="1"/>
  <c r="G3212" i="1"/>
  <c r="H3211" i="1"/>
  <c r="G3211" i="1"/>
  <c r="H3210" i="1"/>
  <c r="G3210" i="1"/>
  <c r="H3209" i="1"/>
  <c r="G3209" i="1"/>
  <c r="H3208" i="1"/>
  <c r="G3208" i="1"/>
  <c r="H3207" i="1"/>
  <c r="G3207" i="1"/>
  <c r="H3206" i="1"/>
  <c r="G3206" i="1"/>
  <c r="H3205" i="1"/>
  <c r="G3205" i="1"/>
  <c r="H3204" i="1"/>
  <c r="G3204" i="1"/>
  <c r="H3203" i="1"/>
  <c r="G3203" i="1"/>
  <c r="H3202" i="1"/>
  <c r="G3202" i="1"/>
  <c r="H3201" i="1"/>
  <c r="G3201" i="1"/>
  <c r="H3200" i="1"/>
  <c r="G3200" i="1"/>
  <c r="H3199" i="1"/>
  <c r="G3199" i="1"/>
  <c r="H3198" i="1"/>
  <c r="G3198" i="1"/>
  <c r="H3197" i="1"/>
  <c r="G3197" i="1"/>
  <c r="H3196" i="1"/>
  <c r="G3196" i="1"/>
  <c r="H3195" i="1"/>
  <c r="G3195" i="1"/>
  <c r="H3194" i="1"/>
  <c r="G3194" i="1"/>
  <c r="H3193" i="1"/>
  <c r="G3193" i="1"/>
  <c r="H3192" i="1"/>
  <c r="G3192" i="1"/>
  <c r="H3191" i="1"/>
  <c r="G3191" i="1"/>
  <c r="H3190" i="1"/>
  <c r="G3190" i="1"/>
  <c r="H3189" i="1"/>
  <c r="G3189" i="1"/>
  <c r="H3188" i="1"/>
  <c r="G3188" i="1"/>
  <c r="H3187" i="1"/>
  <c r="G3187" i="1"/>
  <c r="H3186" i="1"/>
  <c r="G3186" i="1"/>
  <c r="H3185" i="1"/>
  <c r="G3185" i="1"/>
  <c r="H3184" i="1"/>
  <c r="G3184" i="1"/>
  <c r="H3183" i="1"/>
  <c r="G3183" i="1"/>
  <c r="H3182" i="1"/>
  <c r="G3182" i="1"/>
  <c r="H3181" i="1"/>
  <c r="G3181" i="1"/>
  <c r="H3180" i="1"/>
  <c r="G3180" i="1"/>
  <c r="H3179" i="1"/>
  <c r="G3179" i="1"/>
  <c r="H3178" i="1"/>
  <c r="G3178" i="1"/>
  <c r="H3177" i="1"/>
  <c r="G3177" i="1"/>
  <c r="H3176" i="1"/>
  <c r="G3176" i="1"/>
  <c r="H3175" i="1"/>
  <c r="G3175" i="1"/>
  <c r="H3174" i="1"/>
  <c r="G3174" i="1"/>
  <c r="H3173" i="1"/>
  <c r="G3173" i="1"/>
  <c r="H3172" i="1"/>
  <c r="G3172" i="1"/>
  <c r="H3171" i="1"/>
  <c r="G3171" i="1"/>
  <c r="H3170" i="1"/>
  <c r="G3170" i="1"/>
  <c r="H3169" i="1"/>
  <c r="G3169" i="1"/>
  <c r="H3168" i="1"/>
  <c r="G3168" i="1"/>
  <c r="H3167" i="1"/>
  <c r="G3167" i="1"/>
  <c r="H3166" i="1"/>
  <c r="G3166" i="1"/>
  <c r="H3165" i="1"/>
  <c r="G3165" i="1"/>
  <c r="H3164" i="1"/>
  <c r="G3164" i="1"/>
  <c r="H3163" i="1"/>
  <c r="G3163" i="1"/>
  <c r="H3162" i="1"/>
  <c r="G3162" i="1"/>
  <c r="H3161" i="1"/>
  <c r="G3161" i="1"/>
  <c r="H3160" i="1"/>
  <c r="G3160" i="1"/>
  <c r="H3159" i="1"/>
  <c r="G3159" i="1"/>
  <c r="H3158" i="1"/>
  <c r="G3158" i="1"/>
  <c r="H3157" i="1"/>
  <c r="G3157" i="1"/>
  <c r="H3156" i="1"/>
  <c r="G3156" i="1"/>
  <c r="H3155" i="1"/>
  <c r="G3155" i="1"/>
  <c r="H3154" i="1"/>
  <c r="G3154" i="1"/>
  <c r="H3153" i="1"/>
  <c r="G3153" i="1"/>
  <c r="H3152" i="1"/>
  <c r="G3152" i="1"/>
  <c r="H3151" i="1"/>
  <c r="G3151" i="1"/>
  <c r="H3150" i="1"/>
  <c r="G3150" i="1"/>
  <c r="H3149" i="1"/>
  <c r="G3149" i="1"/>
  <c r="H3148" i="1"/>
  <c r="G3148" i="1"/>
  <c r="H3147" i="1"/>
  <c r="G3147" i="1"/>
  <c r="H3146" i="1"/>
  <c r="G3146" i="1"/>
  <c r="H3145" i="1"/>
  <c r="G3145" i="1"/>
  <c r="H3144" i="1"/>
  <c r="G3144" i="1"/>
  <c r="H3143" i="1"/>
  <c r="G3143" i="1"/>
  <c r="H3142" i="1"/>
  <c r="G3142" i="1"/>
  <c r="H3141" i="1"/>
  <c r="G3141" i="1"/>
  <c r="H3140" i="1"/>
  <c r="G3140" i="1"/>
  <c r="H3139" i="1"/>
  <c r="G3139" i="1"/>
  <c r="H3138" i="1"/>
  <c r="G3138" i="1"/>
  <c r="H3137" i="1"/>
  <c r="G3137" i="1"/>
  <c r="H3136" i="1"/>
  <c r="G3136" i="1"/>
  <c r="H3135" i="1"/>
  <c r="G3135" i="1"/>
  <c r="H3134" i="1"/>
  <c r="G3134" i="1"/>
  <c r="H3133" i="1"/>
  <c r="G3133" i="1"/>
  <c r="H3132" i="1"/>
  <c r="G3132" i="1"/>
  <c r="H3131" i="1"/>
  <c r="G3131" i="1"/>
  <c r="H3130" i="1"/>
  <c r="G3130" i="1"/>
  <c r="H3129" i="1"/>
  <c r="G3129" i="1"/>
  <c r="H3128" i="1"/>
  <c r="G3128" i="1"/>
  <c r="H3127" i="1"/>
  <c r="G3127" i="1"/>
  <c r="H3126" i="1"/>
  <c r="G3126" i="1"/>
  <c r="H3125" i="1"/>
  <c r="G3125" i="1"/>
  <c r="H3124" i="1"/>
  <c r="G3124" i="1"/>
  <c r="H3123" i="1"/>
  <c r="G3123" i="1"/>
  <c r="H3122" i="1"/>
  <c r="G3122" i="1"/>
  <c r="H3121" i="1"/>
  <c r="G3121" i="1"/>
  <c r="H3120" i="1"/>
  <c r="G3120" i="1"/>
  <c r="H3119" i="1"/>
  <c r="G3119" i="1"/>
  <c r="H3118" i="1"/>
  <c r="G3118" i="1"/>
  <c r="H3117" i="1"/>
  <c r="G3117" i="1"/>
  <c r="H3116" i="1"/>
  <c r="G3116" i="1"/>
  <c r="H3115" i="1"/>
  <c r="G3115" i="1"/>
  <c r="H3114" i="1"/>
  <c r="G3114" i="1"/>
  <c r="H3113" i="1"/>
  <c r="G3113" i="1"/>
  <c r="H3112" i="1"/>
  <c r="G3112" i="1"/>
  <c r="H3111" i="1"/>
  <c r="G3111" i="1"/>
  <c r="H3110" i="1"/>
  <c r="G3110" i="1"/>
  <c r="H3109" i="1"/>
  <c r="G3109" i="1"/>
  <c r="H3108" i="1"/>
  <c r="G3108" i="1"/>
  <c r="H3107" i="1"/>
  <c r="G3107" i="1"/>
  <c r="H3106" i="1"/>
  <c r="G3106" i="1"/>
  <c r="H3105" i="1"/>
  <c r="G3105" i="1"/>
  <c r="H3104" i="1"/>
  <c r="G3104" i="1"/>
  <c r="H3103" i="1"/>
  <c r="G3103" i="1"/>
  <c r="H3102" i="1"/>
  <c r="G3102" i="1"/>
  <c r="H3101" i="1"/>
  <c r="G3101" i="1"/>
  <c r="H3100" i="1"/>
  <c r="G3100" i="1"/>
  <c r="H3099" i="1"/>
  <c r="G3099" i="1"/>
  <c r="H3098" i="1"/>
  <c r="G3098" i="1"/>
  <c r="H3097" i="1"/>
  <c r="G3097" i="1"/>
  <c r="H3096" i="1"/>
  <c r="G3096" i="1"/>
  <c r="H3095" i="1"/>
  <c r="G3095" i="1"/>
  <c r="H3094" i="1"/>
  <c r="G3094" i="1"/>
  <c r="H3093" i="1"/>
  <c r="G3093" i="1"/>
  <c r="H3092" i="1"/>
  <c r="G3092" i="1"/>
  <c r="H3091" i="1"/>
  <c r="G3091" i="1"/>
  <c r="H3090" i="1"/>
  <c r="G3090" i="1"/>
  <c r="H3089" i="1"/>
  <c r="G3089" i="1"/>
  <c r="H3088" i="1"/>
  <c r="G3088" i="1"/>
  <c r="H3087" i="1"/>
  <c r="G3087" i="1"/>
  <c r="H3086" i="1"/>
  <c r="G3086" i="1"/>
  <c r="H3085" i="1"/>
  <c r="G3085" i="1"/>
  <c r="H3084" i="1"/>
  <c r="G3084" i="1"/>
  <c r="H3083" i="1"/>
  <c r="G3083" i="1"/>
  <c r="H3082" i="1"/>
  <c r="G3082" i="1"/>
  <c r="H3081" i="1"/>
  <c r="G3081" i="1"/>
  <c r="H3080" i="1"/>
  <c r="G3080" i="1"/>
  <c r="H3079" i="1"/>
  <c r="G3079" i="1"/>
  <c r="H3078" i="1"/>
  <c r="G3078" i="1"/>
  <c r="H3077" i="1"/>
  <c r="G3077" i="1"/>
  <c r="H3076" i="1"/>
  <c r="G3076" i="1"/>
  <c r="H3075" i="1"/>
  <c r="G3075" i="1"/>
  <c r="H3074" i="1"/>
  <c r="G3074" i="1"/>
  <c r="H3073" i="1"/>
  <c r="G3073" i="1"/>
  <c r="H3072" i="1"/>
  <c r="G3072" i="1"/>
  <c r="H3071" i="1"/>
  <c r="G3071" i="1"/>
  <c r="H3070" i="1"/>
  <c r="G3070" i="1"/>
  <c r="H3069" i="1"/>
  <c r="G3069" i="1"/>
  <c r="H3068" i="1"/>
  <c r="G3068" i="1"/>
  <c r="H3067" i="1"/>
  <c r="G3067" i="1"/>
  <c r="H3066" i="1"/>
  <c r="G3066" i="1"/>
  <c r="H3065" i="1"/>
  <c r="G3065" i="1"/>
  <c r="H3064" i="1"/>
  <c r="G3064" i="1"/>
  <c r="H3063" i="1"/>
  <c r="G3063" i="1"/>
  <c r="H3062" i="1"/>
  <c r="G3062" i="1"/>
  <c r="H3061" i="1"/>
  <c r="G3061" i="1"/>
  <c r="H3060" i="1"/>
  <c r="G3060" i="1"/>
  <c r="H3059" i="1"/>
  <c r="G3059" i="1"/>
  <c r="H3058" i="1"/>
  <c r="G3058" i="1"/>
  <c r="H3057" i="1"/>
  <c r="G3057" i="1"/>
  <c r="H3056" i="1"/>
  <c r="G3056" i="1"/>
  <c r="H3055" i="1"/>
  <c r="G3055" i="1"/>
  <c r="H3054" i="1"/>
  <c r="G3054" i="1"/>
  <c r="H3053" i="1"/>
  <c r="G3053" i="1"/>
  <c r="H3052" i="1"/>
  <c r="G3052" i="1"/>
  <c r="H3051" i="1"/>
  <c r="G3051" i="1"/>
  <c r="H3050" i="1"/>
  <c r="G3050" i="1"/>
  <c r="H3049" i="1"/>
  <c r="G3049" i="1"/>
  <c r="H3048" i="1"/>
  <c r="G3048" i="1"/>
  <c r="H3047" i="1"/>
  <c r="G3047" i="1"/>
  <c r="H3046" i="1"/>
  <c r="G3046" i="1"/>
  <c r="H3045" i="1"/>
  <c r="G3045" i="1"/>
  <c r="H3044" i="1"/>
  <c r="G3044" i="1"/>
  <c r="H3043" i="1"/>
  <c r="G3043" i="1"/>
  <c r="H3042" i="1"/>
  <c r="G3042" i="1"/>
  <c r="H3041" i="1"/>
  <c r="G3041" i="1"/>
  <c r="H3040" i="1"/>
  <c r="G3040" i="1"/>
  <c r="H3039" i="1"/>
  <c r="G3039" i="1"/>
  <c r="H3038" i="1"/>
  <c r="G3038" i="1"/>
  <c r="H3037" i="1"/>
  <c r="G3037" i="1"/>
  <c r="H3036" i="1"/>
  <c r="G3036" i="1"/>
  <c r="H3035" i="1"/>
  <c r="G3035" i="1"/>
  <c r="H3034" i="1"/>
  <c r="G3034" i="1"/>
  <c r="H3033" i="1"/>
  <c r="G3033" i="1"/>
  <c r="H3032" i="1"/>
  <c r="G3032" i="1"/>
  <c r="H3031" i="1"/>
  <c r="G3031" i="1"/>
  <c r="H3030" i="1"/>
  <c r="G3030" i="1"/>
  <c r="H3029" i="1"/>
  <c r="G3029" i="1"/>
  <c r="H3028" i="1"/>
  <c r="G3028" i="1"/>
  <c r="H3027" i="1"/>
  <c r="G3027" i="1"/>
  <c r="H3026" i="1"/>
  <c r="G3026" i="1"/>
  <c r="H3025" i="1"/>
  <c r="G3025" i="1"/>
  <c r="H3024" i="1"/>
  <c r="G3024" i="1"/>
  <c r="H3023" i="1"/>
  <c r="G3023" i="1"/>
  <c r="H3022" i="1"/>
  <c r="G3022" i="1"/>
  <c r="H3021" i="1"/>
  <c r="G3021" i="1"/>
  <c r="H3020" i="1"/>
  <c r="G3020" i="1"/>
  <c r="H3019" i="1"/>
  <c r="G3019" i="1"/>
  <c r="H3018" i="1"/>
  <c r="G3018" i="1"/>
  <c r="H3017" i="1"/>
  <c r="G3017" i="1"/>
  <c r="H3016" i="1"/>
  <c r="G3016" i="1"/>
  <c r="H3015" i="1"/>
  <c r="G3015" i="1"/>
  <c r="H3014" i="1"/>
  <c r="G3014" i="1"/>
  <c r="H3013" i="1"/>
  <c r="G3013" i="1"/>
  <c r="H3012" i="1"/>
  <c r="G3012" i="1"/>
  <c r="H3011" i="1"/>
  <c r="G3011" i="1"/>
  <c r="H3010" i="1"/>
  <c r="G3010" i="1"/>
  <c r="H3009" i="1"/>
  <c r="G3009" i="1"/>
  <c r="H3008" i="1"/>
  <c r="G3008" i="1"/>
  <c r="H3007" i="1"/>
  <c r="G3007" i="1"/>
  <c r="H3006" i="1"/>
  <c r="G3006" i="1"/>
  <c r="H3005" i="1"/>
  <c r="G3005" i="1"/>
  <c r="H3004" i="1"/>
  <c r="G3004" i="1"/>
  <c r="H3003" i="1"/>
  <c r="G3003" i="1"/>
  <c r="H3002" i="1"/>
  <c r="G3002" i="1"/>
  <c r="H3001" i="1"/>
  <c r="G3001" i="1"/>
  <c r="H3000" i="1"/>
  <c r="G3000" i="1"/>
  <c r="H2999" i="1"/>
  <c r="G2999" i="1"/>
  <c r="H2998" i="1"/>
  <c r="G2998" i="1"/>
  <c r="H2997" i="1"/>
  <c r="G2997" i="1"/>
  <c r="H2996" i="1"/>
  <c r="G2996" i="1"/>
  <c r="H2995" i="1"/>
  <c r="G2995" i="1"/>
  <c r="H2994" i="1"/>
  <c r="G2994" i="1"/>
  <c r="H2993" i="1"/>
  <c r="G2993" i="1"/>
  <c r="H2992" i="1"/>
  <c r="G2992" i="1"/>
  <c r="H2991" i="1"/>
  <c r="G2991" i="1"/>
  <c r="H2990" i="1"/>
  <c r="G2990" i="1"/>
  <c r="H2989" i="1"/>
  <c r="G2989" i="1"/>
  <c r="H2988" i="1"/>
  <c r="G2988" i="1"/>
  <c r="H2987" i="1"/>
  <c r="G2987" i="1"/>
  <c r="H2986" i="1"/>
  <c r="G2986" i="1"/>
  <c r="H2985" i="1"/>
  <c r="G2985" i="1"/>
  <c r="H2984" i="1"/>
  <c r="G2984" i="1"/>
  <c r="H2983" i="1"/>
  <c r="G2983" i="1"/>
  <c r="H2982" i="1"/>
  <c r="G2982" i="1"/>
  <c r="H2981" i="1"/>
  <c r="G2981" i="1"/>
  <c r="H2980" i="1"/>
  <c r="G2980" i="1"/>
  <c r="H2979" i="1"/>
  <c r="G2979" i="1"/>
  <c r="H2978" i="1"/>
  <c r="G2978" i="1"/>
  <c r="H2977" i="1"/>
  <c r="G2977" i="1"/>
  <c r="H2976" i="1"/>
  <c r="G2976" i="1"/>
  <c r="H2975" i="1"/>
  <c r="G2975" i="1"/>
  <c r="H2974" i="1"/>
  <c r="G2974" i="1"/>
  <c r="H2973" i="1"/>
  <c r="G2973" i="1"/>
  <c r="H2972" i="1"/>
  <c r="G2972" i="1"/>
  <c r="H2971" i="1"/>
  <c r="G2971" i="1"/>
  <c r="H2970" i="1"/>
  <c r="G2970" i="1"/>
  <c r="H2969" i="1"/>
  <c r="G2969" i="1"/>
  <c r="H2968" i="1"/>
  <c r="G2968" i="1"/>
  <c r="H2967" i="1"/>
  <c r="G2967" i="1"/>
  <c r="H2966" i="1"/>
  <c r="G2966" i="1"/>
  <c r="H2965" i="1"/>
  <c r="G2965" i="1"/>
  <c r="H2964" i="1"/>
  <c r="G2964" i="1"/>
  <c r="H2963" i="1"/>
  <c r="G2963" i="1"/>
  <c r="H2962" i="1"/>
  <c r="G2962" i="1"/>
  <c r="H2961" i="1"/>
  <c r="G2961" i="1"/>
  <c r="H2960" i="1"/>
  <c r="G2960" i="1"/>
  <c r="H2959" i="1"/>
  <c r="G2959" i="1"/>
  <c r="H2958" i="1"/>
  <c r="G2958" i="1"/>
  <c r="H2957" i="1"/>
  <c r="G2957" i="1"/>
  <c r="H2956" i="1"/>
  <c r="G2956" i="1"/>
  <c r="H2955" i="1"/>
  <c r="G2955" i="1"/>
  <c r="H2954" i="1"/>
  <c r="G2954" i="1"/>
  <c r="H2953" i="1"/>
  <c r="G2953" i="1"/>
  <c r="H2952" i="1"/>
  <c r="G2952" i="1"/>
  <c r="H2951" i="1"/>
  <c r="G2951" i="1"/>
  <c r="H2950" i="1"/>
  <c r="G2950" i="1"/>
  <c r="H2949" i="1"/>
  <c r="G2949" i="1"/>
  <c r="H2948" i="1"/>
  <c r="G2948" i="1"/>
  <c r="H2947" i="1"/>
  <c r="G2947" i="1"/>
  <c r="H2946" i="1"/>
  <c r="G2946" i="1"/>
  <c r="H2945" i="1"/>
  <c r="G2945" i="1"/>
  <c r="H2944" i="1"/>
  <c r="G2944" i="1"/>
  <c r="H2943" i="1"/>
  <c r="G2943" i="1"/>
  <c r="H2942" i="1"/>
  <c r="G2942" i="1"/>
  <c r="H2941" i="1"/>
  <c r="G2941" i="1"/>
  <c r="H2940" i="1"/>
  <c r="G2940" i="1"/>
  <c r="H2939" i="1"/>
  <c r="G2939" i="1"/>
  <c r="H2938" i="1"/>
  <c r="G2938" i="1"/>
  <c r="H2937" i="1"/>
  <c r="G2937" i="1"/>
  <c r="H2936" i="1"/>
  <c r="G2936" i="1"/>
  <c r="H2935" i="1"/>
  <c r="G2935" i="1"/>
  <c r="H2934" i="1"/>
  <c r="G2934" i="1"/>
  <c r="H2933" i="1"/>
  <c r="G2933" i="1"/>
  <c r="H2932" i="1"/>
  <c r="G2932" i="1"/>
  <c r="H2931" i="1"/>
  <c r="G2931" i="1"/>
  <c r="H2930" i="1"/>
  <c r="G2930" i="1"/>
  <c r="H2929" i="1"/>
  <c r="G2929" i="1"/>
  <c r="H2928" i="1"/>
  <c r="G2928" i="1"/>
  <c r="H2927" i="1"/>
  <c r="G2927" i="1"/>
  <c r="H2926" i="1"/>
  <c r="G2926" i="1"/>
  <c r="H2925" i="1"/>
  <c r="G2925" i="1"/>
  <c r="H2924" i="1"/>
  <c r="G2924" i="1"/>
  <c r="H2923" i="1"/>
  <c r="G2923" i="1"/>
  <c r="H2922" i="1"/>
  <c r="G2922" i="1"/>
  <c r="H2921" i="1"/>
  <c r="G2921" i="1"/>
  <c r="H2920" i="1"/>
  <c r="G2920" i="1"/>
  <c r="H2919" i="1"/>
  <c r="G2919" i="1"/>
  <c r="H2918" i="1"/>
  <c r="G2918" i="1"/>
  <c r="H2917" i="1"/>
  <c r="G2917" i="1"/>
  <c r="H2916" i="1"/>
  <c r="G2916" i="1"/>
  <c r="H2915" i="1"/>
  <c r="G2915" i="1"/>
  <c r="H2914" i="1"/>
  <c r="G2914" i="1"/>
  <c r="H2913" i="1"/>
  <c r="G2913" i="1"/>
  <c r="H2912" i="1"/>
  <c r="G2912" i="1"/>
  <c r="H2911" i="1"/>
  <c r="G2911" i="1"/>
  <c r="H2910" i="1"/>
  <c r="G2910" i="1"/>
  <c r="H2909" i="1"/>
  <c r="G2909" i="1"/>
  <c r="H2908" i="1"/>
  <c r="G2908" i="1"/>
  <c r="H2907" i="1"/>
  <c r="G2907" i="1"/>
  <c r="H2906" i="1"/>
  <c r="G2906" i="1"/>
  <c r="H2905" i="1"/>
  <c r="G2905" i="1"/>
  <c r="H2904" i="1"/>
  <c r="G2904" i="1"/>
  <c r="H2903" i="1"/>
  <c r="G2903" i="1"/>
  <c r="H2902" i="1"/>
  <c r="G2902" i="1"/>
  <c r="H2901" i="1"/>
  <c r="G2901" i="1"/>
  <c r="H2900" i="1"/>
  <c r="G2900" i="1"/>
  <c r="H2899" i="1"/>
  <c r="G2899" i="1"/>
  <c r="H2898" i="1"/>
  <c r="G2898" i="1"/>
  <c r="H2897" i="1"/>
  <c r="G2897" i="1"/>
  <c r="H2896" i="1"/>
  <c r="G2896" i="1"/>
  <c r="H2895" i="1"/>
  <c r="G2895" i="1"/>
  <c r="H2894" i="1"/>
  <c r="G2894" i="1"/>
  <c r="H2893" i="1"/>
  <c r="G2893" i="1"/>
  <c r="H2892" i="1"/>
  <c r="G2892" i="1"/>
  <c r="H2891" i="1"/>
  <c r="G2891" i="1"/>
  <c r="H2890" i="1"/>
  <c r="G2890" i="1"/>
  <c r="H2889" i="1"/>
  <c r="G2889" i="1"/>
  <c r="H2888" i="1"/>
  <c r="G2888" i="1"/>
  <c r="H2887" i="1"/>
  <c r="G2887" i="1"/>
  <c r="H2886" i="1"/>
  <c r="G2886" i="1"/>
  <c r="H2885" i="1"/>
  <c r="G2885" i="1"/>
  <c r="H2884" i="1"/>
  <c r="G2884" i="1"/>
  <c r="H2883" i="1"/>
  <c r="G2883" i="1"/>
  <c r="H2882" i="1"/>
  <c r="G2882" i="1"/>
  <c r="H2881" i="1"/>
  <c r="G2881" i="1"/>
  <c r="H2880" i="1"/>
  <c r="G2880" i="1"/>
  <c r="H2879" i="1"/>
  <c r="G2879" i="1"/>
  <c r="H2878" i="1"/>
  <c r="G2878" i="1"/>
  <c r="H2877" i="1"/>
  <c r="G2877" i="1"/>
  <c r="H2876" i="1"/>
  <c r="G2876" i="1"/>
  <c r="H2875" i="1"/>
  <c r="G2875" i="1"/>
  <c r="H2874" i="1"/>
  <c r="G2874" i="1"/>
  <c r="H2873" i="1"/>
  <c r="G2873" i="1"/>
  <c r="H2872" i="1"/>
  <c r="G2872" i="1"/>
  <c r="H2871" i="1"/>
  <c r="G2871" i="1"/>
  <c r="H2870" i="1"/>
  <c r="G2870" i="1"/>
  <c r="H2869" i="1"/>
  <c r="G2869" i="1"/>
  <c r="H2868" i="1"/>
  <c r="G2868" i="1"/>
  <c r="H2867" i="1"/>
  <c r="G2867" i="1"/>
  <c r="H2866" i="1"/>
  <c r="G2866" i="1"/>
  <c r="H2865" i="1"/>
  <c r="G2865" i="1"/>
  <c r="H2864" i="1"/>
  <c r="G2864" i="1"/>
  <c r="H2863" i="1"/>
  <c r="G2863" i="1"/>
  <c r="H2862" i="1"/>
  <c r="G2862" i="1"/>
  <c r="H2861" i="1"/>
  <c r="G2861" i="1"/>
  <c r="H2860" i="1"/>
  <c r="G2860" i="1"/>
  <c r="H2859" i="1"/>
  <c r="G2859" i="1"/>
  <c r="H2858" i="1"/>
  <c r="G2858" i="1"/>
  <c r="H2857" i="1"/>
  <c r="G2857" i="1"/>
  <c r="H2856" i="1"/>
  <c r="G2856" i="1"/>
  <c r="H2855" i="1"/>
  <c r="G2855" i="1"/>
  <c r="H2854" i="1"/>
  <c r="G2854" i="1"/>
  <c r="H2853" i="1"/>
  <c r="G2853" i="1"/>
  <c r="H2852" i="1"/>
  <c r="G2852" i="1"/>
  <c r="H2851" i="1"/>
  <c r="G2851" i="1"/>
  <c r="H2850" i="1"/>
  <c r="G2850" i="1"/>
  <c r="H2849" i="1"/>
  <c r="G2849" i="1"/>
  <c r="H2848" i="1"/>
  <c r="G2848" i="1"/>
  <c r="H2847" i="1"/>
  <c r="G2847" i="1"/>
  <c r="H2846" i="1"/>
  <c r="G2846" i="1"/>
  <c r="H2845" i="1"/>
  <c r="G2845" i="1"/>
  <c r="H2844" i="1"/>
  <c r="G2844" i="1"/>
  <c r="H2843" i="1"/>
  <c r="G2843" i="1"/>
  <c r="H2842" i="1"/>
  <c r="G2842" i="1"/>
  <c r="H2841" i="1"/>
  <c r="G2841" i="1"/>
  <c r="H2840" i="1"/>
  <c r="G2840" i="1"/>
  <c r="H2839" i="1"/>
  <c r="G2839" i="1"/>
  <c r="H2838" i="1"/>
  <c r="G2838" i="1"/>
  <c r="H2837" i="1"/>
  <c r="G2837" i="1"/>
  <c r="H2836" i="1"/>
  <c r="G2836" i="1"/>
  <c r="H2835" i="1"/>
  <c r="G2835" i="1"/>
  <c r="H2834" i="1"/>
  <c r="G2834" i="1"/>
  <c r="H2833" i="1"/>
  <c r="G2833" i="1"/>
  <c r="H2832" i="1"/>
  <c r="G2832" i="1"/>
  <c r="H2831" i="1"/>
  <c r="G2831" i="1"/>
  <c r="H2830" i="1"/>
  <c r="G2830" i="1"/>
  <c r="H2829" i="1"/>
  <c r="G2829" i="1"/>
  <c r="H2828" i="1"/>
  <c r="G2828" i="1"/>
  <c r="H2827" i="1"/>
  <c r="G2827" i="1"/>
  <c r="H2826" i="1"/>
  <c r="G2826" i="1"/>
  <c r="H2825" i="1"/>
  <c r="G2825" i="1"/>
  <c r="H2824" i="1"/>
  <c r="G2824" i="1"/>
  <c r="H2823" i="1"/>
  <c r="G2823" i="1"/>
  <c r="H2822" i="1"/>
  <c r="G2822" i="1"/>
  <c r="H2821" i="1"/>
  <c r="G2821" i="1"/>
  <c r="H2820" i="1"/>
  <c r="G2820" i="1"/>
  <c r="H2819" i="1"/>
  <c r="G2819" i="1"/>
  <c r="H2818" i="1"/>
  <c r="G2818" i="1"/>
  <c r="H2817" i="1"/>
  <c r="G2817" i="1"/>
  <c r="H2816" i="1"/>
  <c r="G2816" i="1"/>
  <c r="H2815" i="1"/>
  <c r="G2815" i="1"/>
  <c r="H2814" i="1"/>
  <c r="G2814" i="1"/>
  <c r="H2813" i="1"/>
  <c r="G2813" i="1"/>
  <c r="H2812" i="1"/>
  <c r="G2812" i="1"/>
  <c r="H2811" i="1"/>
  <c r="G2811" i="1"/>
  <c r="H2810" i="1"/>
  <c r="G2810" i="1"/>
  <c r="H2809" i="1"/>
  <c r="G2809" i="1"/>
  <c r="H2808" i="1"/>
  <c r="G2808" i="1"/>
  <c r="H2807" i="1"/>
  <c r="G2807" i="1"/>
  <c r="H2806" i="1"/>
  <c r="G2806" i="1"/>
  <c r="H2805" i="1"/>
  <c r="G2805" i="1"/>
  <c r="H2804" i="1"/>
  <c r="G2804" i="1"/>
  <c r="H2803" i="1"/>
  <c r="G2803" i="1"/>
  <c r="H2802" i="1"/>
  <c r="G2802" i="1"/>
  <c r="H2801" i="1"/>
  <c r="G2801" i="1"/>
  <c r="H2800" i="1"/>
  <c r="G2800" i="1"/>
  <c r="H2799" i="1"/>
  <c r="G2799" i="1"/>
  <c r="H2798" i="1"/>
  <c r="G2798" i="1"/>
  <c r="H2797" i="1"/>
  <c r="G2797" i="1"/>
  <c r="H2796" i="1"/>
  <c r="G2796" i="1"/>
  <c r="H2795" i="1"/>
  <c r="G2795" i="1"/>
  <c r="H2794" i="1"/>
  <c r="G2794" i="1"/>
  <c r="H2793" i="1"/>
  <c r="G2793" i="1"/>
  <c r="H2792" i="1"/>
  <c r="G2792" i="1"/>
  <c r="H2791" i="1"/>
  <c r="G2791" i="1"/>
  <c r="H2790" i="1"/>
  <c r="G2790" i="1"/>
  <c r="H2789" i="1"/>
  <c r="G2789" i="1"/>
  <c r="H2788" i="1"/>
  <c r="G2788" i="1"/>
  <c r="H2787" i="1"/>
  <c r="G2787" i="1"/>
  <c r="H2786" i="1"/>
  <c r="G2786" i="1"/>
  <c r="H2785" i="1"/>
  <c r="G2785" i="1"/>
  <c r="H2784" i="1"/>
  <c r="G2784" i="1"/>
  <c r="H2783" i="1"/>
  <c r="G2783" i="1"/>
  <c r="H2782" i="1"/>
  <c r="G2782" i="1"/>
  <c r="H2781" i="1"/>
  <c r="G2781" i="1"/>
  <c r="H2780" i="1"/>
  <c r="G2780" i="1"/>
  <c r="H2779" i="1"/>
  <c r="G2779" i="1"/>
  <c r="H2778" i="1"/>
  <c r="G2778" i="1"/>
  <c r="H2777" i="1"/>
  <c r="G2777" i="1"/>
  <c r="H2776" i="1"/>
  <c r="G2776" i="1"/>
  <c r="H2775" i="1"/>
  <c r="G2775" i="1"/>
  <c r="H2774" i="1"/>
  <c r="G2774" i="1"/>
  <c r="H2773" i="1"/>
  <c r="G2773" i="1"/>
  <c r="H2772" i="1"/>
  <c r="G2772" i="1"/>
  <c r="H2771" i="1"/>
  <c r="G2771" i="1"/>
  <c r="H2770" i="1"/>
  <c r="G2770" i="1"/>
  <c r="H2769" i="1"/>
  <c r="G2769" i="1"/>
  <c r="H2768" i="1"/>
  <c r="G2768" i="1"/>
  <c r="H2767" i="1"/>
  <c r="G2767" i="1"/>
  <c r="H2766" i="1"/>
  <c r="G2766" i="1"/>
  <c r="H2765" i="1"/>
  <c r="G2765" i="1"/>
  <c r="H2764" i="1"/>
  <c r="G2764" i="1"/>
  <c r="H2763" i="1"/>
  <c r="G2763" i="1"/>
  <c r="H2762" i="1"/>
  <c r="G2762" i="1"/>
  <c r="H2761" i="1"/>
  <c r="G2761" i="1"/>
  <c r="H2760" i="1"/>
  <c r="G2760" i="1"/>
  <c r="H2759" i="1"/>
  <c r="G2759" i="1"/>
  <c r="H2758" i="1"/>
  <c r="G2758" i="1"/>
  <c r="H2757" i="1"/>
  <c r="G2757" i="1"/>
  <c r="H2756" i="1"/>
  <c r="G2756" i="1"/>
  <c r="H2755" i="1"/>
  <c r="G2755" i="1"/>
  <c r="H2754" i="1"/>
  <c r="G2754" i="1"/>
  <c r="H2753" i="1"/>
  <c r="G2753" i="1"/>
  <c r="H2752" i="1"/>
  <c r="G2752" i="1"/>
  <c r="H2751" i="1"/>
  <c r="G2751" i="1"/>
  <c r="H2750" i="1"/>
  <c r="G2750" i="1"/>
  <c r="H2749" i="1"/>
  <c r="G2749" i="1"/>
  <c r="H2748" i="1"/>
  <c r="G2748" i="1"/>
  <c r="H2747" i="1"/>
  <c r="G2747" i="1"/>
  <c r="H2746" i="1"/>
  <c r="G2746" i="1"/>
  <c r="H2745" i="1"/>
  <c r="G2745" i="1"/>
  <c r="H2744" i="1"/>
  <c r="G2744" i="1"/>
  <c r="H2743" i="1"/>
  <c r="G2743" i="1"/>
  <c r="H2742" i="1"/>
  <c r="G2742" i="1"/>
  <c r="H2741" i="1"/>
  <c r="G2741" i="1"/>
  <c r="H2740" i="1"/>
  <c r="G2740" i="1"/>
  <c r="H2739" i="1"/>
  <c r="G2739" i="1"/>
  <c r="H2738" i="1"/>
  <c r="G2738" i="1"/>
  <c r="H2737" i="1"/>
  <c r="G2737" i="1"/>
  <c r="H2736" i="1"/>
  <c r="G2736" i="1"/>
  <c r="H2735" i="1"/>
  <c r="G2735" i="1"/>
  <c r="H2734" i="1"/>
  <c r="G2734" i="1"/>
  <c r="H2733" i="1"/>
  <c r="G2733" i="1"/>
  <c r="H2732" i="1"/>
  <c r="G2732" i="1"/>
  <c r="H2731" i="1"/>
  <c r="G2731" i="1"/>
  <c r="H2730" i="1"/>
  <c r="G2730" i="1"/>
  <c r="H2729" i="1"/>
  <c r="G2729" i="1"/>
  <c r="H2728" i="1"/>
  <c r="G2728" i="1"/>
  <c r="H2727" i="1"/>
  <c r="G2727" i="1"/>
  <c r="H2726" i="1"/>
  <c r="G2726" i="1"/>
  <c r="H2725" i="1"/>
  <c r="G2725" i="1"/>
  <c r="H2724" i="1"/>
  <c r="G2724" i="1"/>
  <c r="H2723" i="1"/>
  <c r="G2723" i="1"/>
  <c r="H2722" i="1"/>
  <c r="G2722" i="1"/>
  <c r="H2721" i="1"/>
  <c r="G2721" i="1"/>
  <c r="H2720" i="1"/>
  <c r="G2720" i="1"/>
  <c r="H2719" i="1"/>
  <c r="G2719" i="1"/>
  <c r="H2718" i="1"/>
  <c r="G2718" i="1"/>
  <c r="H2717" i="1"/>
  <c r="G2717" i="1"/>
  <c r="H2716" i="1"/>
  <c r="G2716" i="1"/>
  <c r="H2715" i="1"/>
  <c r="G2715" i="1"/>
  <c r="H2714" i="1"/>
  <c r="G2714" i="1"/>
  <c r="H2713" i="1"/>
  <c r="G2713" i="1"/>
  <c r="H2712" i="1"/>
  <c r="G2712" i="1"/>
  <c r="H2711" i="1"/>
  <c r="G2711" i="1"/>
  <c r="H2710" i="1"/>
  <c r="G2710" i="1"/>
  <c r="H2709" i="1"/>
  <c r="G2709" i="1"/>
  <c r="H2708" i="1"/>
  <c r="G2708" i="1"/>
  <c r="H2707" i="1"/>
  <c r="G2707" i="1"/>
  <c r="H2706" i="1"/>
  <c r="G2706" i="1"/>
  <c r="H2705" i="1"/>
  <c r="G2705" i="1"/>
  <c r="H2704" i="1"/>
  <c r="G2704" i="1"/>
  <c r="H2703" i="1"/>
  <c r="G2703" i="1"/>
  <c r="H2702" i="1"/>
  <c r="G2702" i="1"/>
  <c r="H2701" i="1"/>
  <c r="G2701" i="1"/>
  <c r="H2700" i="1"/>
  <c r="G2700" i="1"/>
  <c r="H2699" i="1"/>
  <c r="G2699" i="1"/>
  <c r="H2698" i="1"/>
  <c r="G2698" i="1"/>
  <c r="H2697" i="1"/>
  <c r="G2697" i="1"/>
  <c r="H2696" i="1"/>
  <c r="G2696" i="1"/>
  <c r="H2695" i="1"/>
  <c r="G2695" i="1"/>
  <c r="H2694" i="1"/>
  <c r="G2694" i="1"/>
  <c r="H2693" i="1"/>
  <c r="G2693" i="1"/>
  <c r="H2692" i="1"/>
  <c r="G2692" i="1"/>
  <c r="H2691" i="1"/>
  <c r="G2691" i="1"/>
  <c r="H2690" i="1"/>
  <c r="G2690" i="1"/>
  <c r="H2689" i="1"/>
  <c r="G2689" i="1"/>
  <c r="H2688" i="1"/>
  <c r="G2688" i="1"/>
  <c r="H2687" i="1"/>
  <c r="G2687" i="1"/>
  <c r="H2686" i="1"/>
  <c r="G2686" i="1"/>
  <c r="H2685" i="1"/>
  <c r="G2685" i="1"/>
  <c r="H2684" i="1"/>
  <c r="G2684" i="1"/>
  <c r="H2683" i="1"/>
  <c r="G2683" i="1"/>
  <c r="H2682" i="1"/>
  <c r="G2682" i="1"/>
  <c r="H2681" i="1"/>
  <c r="G2681" i="1"/>
  <c r="H2680" i="1"/>
  <c r="G2680" i="1"/>
  <c r="H2679" i="1"/>
  <c r="G2679" i="1"/>
  <c r="H2678" i="1"/>
  <c r="G2678" i="1"/>
  <c r="H2677" i="1"/>
  <c r="G2677" i="1"/>
  <c r="H2676" i="1"/>
  <c r="G2676" i="1"/>
  <c r="H2675" i="1"/>
  <c r="G2675" i="1"/>
  <c r="H2674" i="1"/>
  <c r="G2674" i="1"/>
  <c r="H2673" i="1"/>
  <c r="G2673" i="1"/>
  <c r="H2672" i="1"/>
  <c r="G2672" i="1"/>
  <c r="H2671" i="1"/>
  <c r="G2671" i="1"/>
  <c r="H2670" i="1"/>
  <c r="G2670" i="1"/>
  <c r="H2669" i="1"/>
  <c r="G2669" i="1"/>
  <c r="H2668" i="1"/>
  <c r="G2668" i="1"/>
  <c r="H2667" i="1"/>
  <c r="G2667" i="1"/>
  <c r="H2666" i="1"/>
  <c r="G2666" i="1"/>
  <c r="H2665" i="1"/>
  <c r="G2665" i="1"/>
  <c r="H2664" i="1"/>
  <c r="G2664" i="1"/>
  <c r="H2663" i="1"/>
  <c r="G2663" i="1"/>
  <c r="H2662" i="1"/>
  <c r="G2662" i="1"/>
  <c r="H2661" i="1"/>
  <c r="G2661" i="1"/>
  <c r="H2660" i="1"/>
  <c r="G2660" i="1"/>
  <c r="H2659" i="1"/>
  <c r="G2659" i="1"/>
  <c r="H2658" i="1"/>
  <c r="G2658" i="1"/>
  <c r="H2657" i="1"/>
  <c r="G2657" i="1"/>
  <c r="H2656" i="1"/>
  <c r="G2656" i="1"/>
  <c r="H2655" i="1"/>
  <c r="G2655" i="1"/>
  <c r="H2654" i="1"/>
  <c r="G2654" i="1"/>
  <c r="H2653" i="1"/>
  <c r="G2653" i="1"/>
  <c r="H2652" i="1"/>
  <c r="G2652" i="1"/>
  <c r="H2651" i="1"/>
  <c r="G2651" i="1"/>
  <c r="H2650" i="1"/>
  <c r="G2650" i="1"/>
  <c r="H2649" i="1"/>
  <c r="G2649" i="1"/>
  <c r="H2648" i="1"/>
  <c r="G2648" i="1"/>
  <c r="H2647" i="1"/>
  <c r="G2647" i="1"/>
  <c r="H2646" i="1"/>
  <c r="G2646" i="1"/>
  <c r="H2645" i="1"/>
  <c r="G2645" i="1"/>
  <c r="H2644" i="1"/>
  <c r="G2644" i="1"/>
  <c r="H2643" i="1"/>
  <c r="G2643" i="1"/>
  <c r="H2642" i="1"/>
  <c r="G2642" i="1"/>
  <c r="H2641" i="1"/>
  <c r="G2641" i="1"/>
  <c r="H2640" i="1"/>
  <c r="G2640" i="1"/>
  <c r="H2639" i="1"/>
  <c r="G2639" i="1"/>
  <c r="H2638" i="1"/>
  <c r="G2638" i="1"/>
  <c r="H2637" i="1"/>
  <c r="G2637" i="1"/>
  <c r="H2636" i="1"/>
  <c r="G2636" i="1"/>
  <c r="H2635" i="1"/>
  <c r="G2635" i="1"/>
  <c r="H2634" i="1"/>
  <c r="G2634" i="1"/>
  <c r="H2633" i="1"/>
  <c r="G2633" i="1"/>
  <c r="H2632" i="1"/>
  <c r="G2632" i="1"/>
  <c r="H2631" i="1"/>
  <c r="G2631" i="1"/>
  <c r="H2630" i="1"/>
  <c r="G2630" i="1"/>
  <c r="H2629" i="1"/>
  <c r="G2629" i="1"/>
  <c r="H2628" i="1"/>
  <c r="G2628" i="1"/>
  <c r="H2627" i="1"/>
  <c r="G2627" i="1"/>
  <c r="H2626" i="1"/>
  <c r="G2626" i="1"/>
  <c r="H2625" i="1"/>
  <c r="G2625" i="1"/>
  <c r="H2624" i="1"/>
  <c r="G2624" i="1"/>
  <c r="H2623" i="1"/>
  <c r="G2623" i="1"/>
  <c r="H2622" i="1"/>
  <c r="G2622" i="1"/>
  <c r="H2621" i="1"/>
  <c r="G2621" i="1"/>
  <c r="H2620" i="1"/>
  <c r="G2620" i="1"/>
  <c r="H2619" i="1"/>
  <c r="G2619" i="1"/>
  <c r="H2618" i="1"/>
  <c r="G2618" i="1"/>
  <c r="H2617" i="1"/>
  <c r="G2617" i="1"/>
  <c r="H2616" i="1"/>
  <c r="G2616" i="1"/>
  <c r="H2615" i="1"/>
  <c r="G2615" i="1"/>
  <c r="H2614" i="1"/>
  <c r="G2614" i="1"/>
  <c r="H2613" i="1"/>
  <c r="G2613" i="1"/>
  <c r="H2612" i="1"/>
  <c r="G2612" i="1"/>
  <c r="H2611" i="1"/>
  <c r="G2611" i="1"/>
  <c r="H2610" i="1"/>
  <c r="G2610" i="1"/>
  <c r="H2609" i="1"/>
  <c r="G2609" i="1"/>
  <c r="H2608" i="1"/>
  <c r="G2608" i="1"/>
  <c r="H2607" i="1"/>
  <c r="G2607" i="1"/>
  <c r="H2606" i="1"/>
  <c r="G2606" i="1"/>
  <c r="H2605" i="1"/>
  <c r="G2605" i="1"/>
  <c r="H2604" i="1"/>
  <c r="G2604" i="1"/>
  <c r="H2603" i="1"/>
  <c r="G2603" i="1"/>
  <c r="H2602" i="1"/>
  <c r="G2602" i="1"/>
  <c r="H2601" i="1"/>
  <c r="G2601" i="1"/>
  <c r="H2600" i="1"/>
  <c r="G2600" i="1"/>
  <c r="H2599" i="1"/>
  <c r="G2599" i="1"/>
  <c r="H2598" i="1"/>
  <c r="G2598" i="1"/>
  <c r="H2597" i="1"/>
  <c r="G2597" i="1"/>
  <c r="H2596" i="1"/>
  <c r="G2596" i="1"/>
  <c r="H2595" i="1"/>
  <c r="G2595" i="1"/>
  <c r="H2594" i="1"/>
  <c r="G2594" i="1"/>
  <c r="H2593" i="1"/>
  <c r="G2593" i="1"/>
  <c r="H2592" i="1"/>
  <c r="G2592" i="1"/>
  <c r="H2591" i="1"/>
  <c r="G2591" i="1"/>
  <c r="H2590" i="1"/>
  <c r="G2590" i="1"/>
  <c r="H2589" i="1"/>
  <c r="G2589" i="1"/>
  <c r="H2588" i="1"/>
  <c r="G2588" i="1"/>
  <c r="H2587" i="1"/>
  <c r="G2587" i="1"/>
  <c r="H2586" i="1"/>
  <c r="G2586" i="1"/>
  <c r="H2585" i="1"/>
  <c r="G2585" i="1"/>
  <c r="H2584" i="1"/>
  <c r="G2584" i="1"/>
  <c r="H2583" i="1"/>
  <c r="G2583" i="1"/>
  <c r="H2582" i="1"/>
  <c r="G2582" i="1"/>
  <c r="H2581" i="1"/>
  <c r="G2581" i="1"/>
  <c r="H2580" i="1"/>
  <c r="G2580" i="1"/>
  <c r="H2579" i="1"/>
  <c r="G2579" i="1"/>
  <c r="H2578" i="1"/>
  <c r="G2578" i="1"/>
  <c r="H2577" i="1"/>
  <c r="G2577" i="1"/>
  <c r="H2576" i="1"/>
  <c r="G2576" i="1"/>
  <c r="H2575" i="1"/>
  <c r="G2575" i="1"/>
  <c r="H2574" i="1"/>
  <c r="G2574" i="1"/>
  <c r="H2573" i="1"/>
  <c r="G2573" i="1"/>
  <c r="H2572" i="1"/>
  <c r="G2572" i="1"/>
  <c r="H2571" i="1"/>
  <c r="G2571" i="1"/>
  <c r="H2570" i="1"/>
  <c r="G2570" i="1"/>
  <c r="H2569" i="1"/>
  <c r="G2569" i="1"/>
  <c r="H2568" i="1"/>
  <c r="G2568" i="1"/>
  <c r="H2567" i="1"/>
  <c r="G2567" i="1"/>
  <c r="H2566" i="1"/>
  <c r="G2566" i="1"/>
  <c r="H2565" i="1"/>
  <c r="G2565" i="1"/>
  <c r="H2564" i="1"/>
  <c r="G2564" i="1"/>
  <c r="H2563" i="1"/>
  <c r="G2563" i="1"/>
  <c r="H2562" i="1"/>
  <c r="G2562" i="1"/>
  <c r="H2561" i="1"/>
  <c r="G2561" i="1"/>
  <c r="H2560" i="1"/>
  <c r="G2560" i="1"/>
  <c r="H2559" i="1"/>
  <c r="G2559" i="1"/>
  <c r="H2558" i="1"/>
  <c r="G2558" i="1"/>
  <c r="H2557" i="1"/>
  <c r="G2557" i="1"/>
  <c r="H2556" i="1"/>
  <c r="G2556" i="1"/>
  <c r="H2555" i="1"/>
  <c r="G2555" i="1"/>
  <c r="H2554" i="1"/>
  <c r="G2554" i="1"/>
  <c r="H2553" i="1"/>
  <c r="G2553" i="1"/>
  <c r="H2552" i="1"/>
  <c r="G2552" i="1"/>
  <c r="H2551" i="1"/>
  <c r="G2551" i="1"/>
  <c r="H2550" i="1"/>
  <c r="G2550" i="1"/>
  <c r="H2549" i="1"/>
  <c r="G2549" i="1"/>
  <c r="H2548" i="1"/>
  <c r="G2548" i="1"/>
  <c r="H2547" i="1"/>
  <c r="G2547" i="1"/>
  <c r="H2546" i="1"/>
  <c r="G2546" i="1"/>
  <c r="H2545" i="1"/>
  <c r="G2545" i="1"/>
  <c r="H2544" i="1"/>
  <c r="G2544" i="1"/>
  <c r="H2543" i="1"/>
  <c r="G2543" i="1"/>
  <c r="H2542" i="1"/>
  <c r="G2542" i="1"/>
  <c r="H2541" i="1"/>
  <c r="G2541" i="1"/>
  <c r="H2540" i="1"/>
  <c r="G2540" i="1"/>
  <c r="H2539" i="1"/>
  <c r="G2539" i="1"/>
  <c r="H2538" i="1"/>
  <c r="G2538" i="1"/>
  <c r="H2537" i="1"/>
  <c r="G2537" i="1"/>
  <c r="H2536" i="1"/>
  <c r="G2536" i="1"/>
  <c r="H2535" i="1"/>
  <c r="G2535" i="1"/>
  <c r="H2534" i="1"/>
  <c r="G2534" i="1"/>
  <c r="H2533" i="1"/>
  <c r="G2533" i="1"/>
  <c r="H2532" i="1"/>
  <c r="G2532" i="1"/>
  <c r="H2531" i="1"/>
  <c r="G2531" i="1"/>
  <c r="H2530" i="1"/>
  <c r="G2530" i="1"/>
  <c r="H2529" i="1"/>
  <c r="G2529" i="1"/>
  <c r="H2528" i="1"/>
  <c r="G2528" i="1"/>
  <c r="H2527" i="1"/>
  <c r="G2527" i="1"/>
  <c r="H2526" i="1"/>
  <c r="G2526" i="1"/>
  <c r="H2525" i="1"/>
  <c r="G2525" i="1"/>
  <c r="H2524" i="1"/>
  <c r="G2524" i="1"/>
  <c r="H2523" i="1"/>
  <c r="G2523" i="1"/>
  <c r="H2522" i="1"/>
  <c r="G2522" i="1"/>
  <c r="H2521" i="1"/>
  <c r="G2521" i="1"/>
  <c r="H2520" i="1"/>
  <c r="G2520" i="1"/>
  <c r="H2519" i="1"/>
  <c r="G2519" i="1"/>
  <c r="H2518" i="1"/>
  <c r="G2518" i="1"/>
  <c r="H2517" i="1"/>
  <c r="G2517" i="1"/>
  <c r="H2516" i="1"/>
  <c r="G2516" i="1"/>
  <c r="H2515" i="1"/>
  <c r="G2515" i="1"/>
  <c r="H2514" i="1"/>
  <c r="G2514" i="1"/>
  <c r="H2513" i="1"/>
  <c r="G2513" i="1"/>
  <c r="H2512" i="1"/>
  <c r="G2512" i="1"/>
  <c r="H2511" i="1"/>
  <c r="G2511" i="1"/>
  <c r="H2510" i="1"/>
  <c r="G2510" i="1"/>
  <c r="H2509" i="1"/>
  <c r="G2509" i="1"/>
  <c r="H2508" i="1"/>
  <c r="G2508" i="1"/>
  <c r="H2507" i="1"/>
  <c r="G2507" i="1"/>
  <c r="H2506" i="1"/>
  <c r="G2506" i="1"/>
  <c r="H2505" i="1"/>
  <c r="G2505" i="1"/>
  <c r="H2504" i="1"/>
  <c r="G2504" i="1"/>
  <c r="H2503" i="1"/>
  <c r="G2503" i="1"/>
  <c r="H2502" i="1"/>
  <c r="G2502" i="1"/>
  <c r="H2501" i="1"/>
  <c r="G2501" i="1"/>
  <c r="H2500" i="1"/>
  <c r="G2500" i="1"/>
  <c r="H2499" i="1"/>
  <c r="G2499" i="1"/>
  <c r="H2498" i="1"/>
  <c r="G2498" i="1"/>
  <c r="H2497" i="1"/>
  <c r="G2497" i="1"/>
  <c r="H2496" i="1"/>
  <c r="G2496" i="1"/>
  <c r="H2495" i="1"/>
  <c r="G2495" i="1"/>
  <c r="H2494" i="1"/>
  <c r="G2494" i="1"/>
  <c r="H2493" i="1"/>
  <c r="G2493" i="1"/>
  <c r="H2492" i="1"/>
  <c r="G2492" i="1"/>
  <c r="H2491" i="1"/>
  <c r="G2491" i="1"/>
  <c r="H2490" i="1"/>
  <c r="G2490" i="1"/>
  <c r="H2489" i="1"/>
  <c r="G2489" i="1"/>
  <c r="H2488" i="1"/>
  <c r="G2488" i="1"/>
  <c r="H2487" i="1"/>
  <c r="G2487" i="1"/>
  <c r="H2486" i="1"/>
  <c r="G2486" i="1"/>
  <c r="H2485" i="1"/>
  <c r="G2485" i="1"/>
  <c r="H2484" i="1"/>
  <c r="G2484" i="1"/>
  <c r="H2483" i="1"/>
  <c r="G2483" i="1"/>
  <c r="H2482" i="1"/>
  <c r="G2482" i="1"/>
  <c r="H2481" i="1"/>
  <c r="G2481" i="1"/>
  <c r="H2480" i="1"/>
  <c r="G2480" i="1"/>
  <c r="H2479" i="1"/>
  <c r="G2479" i="1"/>
  <c r="H2478" i="1"/>
  <c r="G2478" i="1"/>
  <c r="H2477" i="1"/>
  <c r="G2477" i="1"/>
  <c r="H2476" i="1"/>
  <c r="G2476" i="1"/>
  <c r="H2475" i="1"/>
  <c r="G2475" i="1"/>
  <c r="H2474" i="1"/>
  <c r="G2474" i="1"/>
  <c r="H2473" i="1"/>
  <c r="G2473" i="1"/>
  <c r="H2472" i="1"/>
  <c r="G2472" i="1"/>
  <c r="H2471" i="1"/>
  <c r="G2471" i="1"/>
  <c r="H2470" i="1"/>
  <c r="G2470" i="1"/>
  <c r="H2469" i="1"/>
  <c r="G2469" i="1"/>
  <c r="H2468" i="1"/>
  <c r="G2468" i="1"/>
  <c r="H2467" i="1"/>
  <c r="G2467" i="1"/>
  <c r="H2466" i="1"/>
  <c r="G2466" i="1"/>
  <c r="H2465" i="1"/>
  <c r="G2465" i="1"/>
  <c r="H2464" i="1"/>
  <c r="G2464" i="1"/>
  <c r="H2463" i="1"/>
  <c r="G2463" i="1"/>
  <c r="H2462" i="1"/>
  <c r="G2462" i="1"/>
  <c r="H2461" i="1"/>
  <c r="G2461" i="1"/>
  <c r="H2460" i="1"/>
  <c r="G2460" i="1"/>
  <c r="H2459" i="1"/>
  <c r="G2459" i="1"/>
  <c r="H2458" i="1"/>
  <c r="G2458" i="1"/>
  <c r="H2457" i="1"/>
  <c r="G2457" i="1"/>
  <c r="H2456" i="1"/>
  <c r="G2456" i="1"/>
  <c r="H2455" i="1"/>
  <c r="G2455" i="1"/>
  <c r="H2454" i="1"/>
  <c r="G2454" i="1"/>
  <c r="H2453" i="1"/>
  <c r="G2453" i="1"/>
  <c r="H2452" i="1"/>
  <c r="G2452" i="1"/>
  <c r="H2451" i="1"/>
  <c r="G2451" i="1"/>
  <c r="H2450" i="1"/>
  <c r="G2450" i="1"/>
  <c r="H2449" i="1"/>
  <c r="G2449" i="1"/>
  <c r="H2448" i="1"/>
  <c r="G2448" i="1"/>
  <c r="H2447" i="1"/>
  <c r="G2447" i="1"/>
  <c r="H2446" i="1"/>
  <c r="G2446" i="1"/>
  <c r="H2445" i="1"/>
  <c r="G2445" i="1"/>
  <c r="H2444" i="1"/>
  <c r="G2444" i="1"/>
  <c r="H2443" i="1"/>
  <c r="G2443" i="1"/>
  <c r="H2442" i="1"/>
  <c r="G2442" i="1"/>
  <c r="H2441" i="1"/>
  <c r="G2441" i="1"/>
  <c r="H2440" i="1"/>
  <c r="G2440" i="1"/>
  <c r="H2439" i="1"/>
  <c r="G2439" i="1"/>
  <c r="H2438" i="1"/>
  <c r="G2438" i="1"/>
  <c r="H2437" i="1"/>
  <c r="G2437" i="1"/>
  <c r="H2436" i="1"/>
  <c r="G2436" i="1"/>
  <c r="H2435" i="1"/>
  <c r="G2435" i="1"/>
  <c r="H2434" i="1"/>
  <c r="G2434" i="1"/>
  <c r="H2433" i="1"/>
  <c r="G2433" i="1"/>
  <c r="H2432" i="1"/>
  <c r="G2432" i="1"/>
  <c r="H2431" i="1"/>
  <c r="G2431" i="1"/>
  <c r="H2430" i="1"/>
  <c r="G2430" i="1"/>
  <c r="H2429" i="1"/>
  <c r="G2429" i="1"/>
  <c r="H2428" i="1"/>
  <c r="G2428" i="1"/>
  <c r="H2427" i="1"/>
  <c r="G2427" i="1"/>
  <c r="H2426" i="1"/>
  <c r="G2426" i="1"/>
  <c r="H2425" i="1"/>
  <c r="G2425" i="1"/>
  <c r="H2424" i="1"/>
  <c r="G2424" i="1"/>
  <c r="H2423" i="1"/>
  <c r="G2423" i="1"/>
  <c r="H2422" i="1"/>
  <c r="G2422" i="1"/>
  <c r="H2421" i="1"/>
  <c r="G2421" i="1"/>
  <c r="H2420" i="1"/>
  <c r="G2420" i="1"/>
  <c r="H2419" i="1"/>
  <c r="G2419" i="1"/>
  <c r="H2418" i="1"/>
  <c r="G2418" i="1"/>
  <c r="H2417" i="1"/>
  <c r="G2417" i="1"/>
  <c r="H2416" i="1"/>
  <c r="G2416" i="1"/>
  <c r="H2415" i="1"/>
  <c r="G2415" i="1"/>
  <c r="H2414" i="1"/>
  <c r="G2414" i="1"/>
  <c r="H2413" i="1"/>
  <c r="G2413" i="1"/>
  <c r="H2412" i="1"/>
  <c r="G2412" i="1"/>
  <c r="H2411" i="1"/>
  <c r="G2411" i="1"/>
  <c r="H2410" i="1"/>
  <c r="G2410" i="1"/>
  <c r="H2409" i="1"/>
  <c r="G2409" i="1"/>
  <c r="H2408" i="1"/>
  <c r="G2408" i="1"/>
  <c r="H2407" i="1"/>
  <c r="G2407" i="1"/>
  <c r="H2406" i="1"/>
  <c r="G2406" i="1"/>
  <c r="H2405" i="1"/>
  <c r="G2405" i="1"/>
  <c r="H2404" i="1"/>
  <c r="G2404" i="1"/>
  <c r="H2403" i="1"/>
  <c r="G2403" i="1"/>
  <c r="H2402" i="1"/>
  <c r="G2402" i="1"/>
  <c r="H2401" i="1"/>
  <c r="G2401" i="1"/>
  <c r="H2400" i="1"/>
  <c r="G2400" i="1"/>
  <c r="H2399" i="1"/>
  <c r="G2399" i="1"/>
  <c r="H2398" i="1"/>
  <c r="G2398" i="1"/>
  <c r="H2397" i="1"/>
  <c r="G2397" i="1"/>
  <c r="H2396" i="1"/>
  <c r="G2396" i="1"/>
  <c r="H2395" i="1"/>
  <c r="G2395" i="1"/>
  <c r="H2394" i="1"/>
  <c r="G2394" i="1"/>
  <c r="H2393" i="1"/>
  <c r="G2393" i="1"/>
  <c r="H2392" i="1"/>
  <c r="G2392" i="1"/>
  <c r="H2391" i="1"/>
  <c r="G2391" i="1"/>
  <c r="H2390" i="1"/>
  <c r="G2390" i="1"/>
  <c r="H2389" i="1"/>
  <c r="G2389" i="1"/>
  <c r="H2388" i="1"/>
  <c r="G2388" i="1"/>
  <c r="H2387" i="1"/>
  <c r="G2387" i="1"/>
  <c r="H2386" i="1"/>
  <c r="G2386" i="1"/>
  <c r="H2385" i="1"/>
  <c r="G2385" i="1"/>
  <c r="H2384" i="1"/>
  <c r="G2384" i="1"/>
  <c r="H2383" i="1"/>
  <c r="G2383" i="1"/>
  <c r="H2382" i="1"/>
  <c r="G2382" i="1"/>
  <c r="H2381" i="1"/>
  <c r="G2381" i="1"/>
  <c r="H2380" i="1"/>
  <c r="G2380" i="1"/>
  <c r="H2379" i="1"/>
  <c r="G2379" i="1"/>
  <c r="H2378" i="1"/>
  <c r="G2378" i="1"/>
  <c r="H2377" i="1"/>
  <c r="G2377" i="1"/>
  <c r="H2376" i="1"/>
  <c r="G2376" i="1"/>
  <c r="H2375" i="1"/>
  <c r="G2375" i="1"/>
  <c r="H2374" i="1"/>
  <c r="G2374" i="1"/>
  <c r="H2373" i="1"/>
  <c r="G2373" i="1"/>
  <c r="H2372" i="1"/>
  <c r="G2372" i="1"/>
  <c r="H2371" i="1"/>
  <c r="G2371" i="1"/>
  <c r="H2370" i="1"/>
  <c r="G2370" i="1"/>
  <c r="H2369" i="1"/>
  <c r="G2369" i="1"/>
  <c r="H2368" i="1"/>
  <c r="G2368" i="1"/>
  <c r="H2367" i="1"/>
  <c r="G2367" i="1"/>
  <c r="H2366" i="1"/>
  <c r="G2366" i="1"/>
  <c r="H2365" i="1"/>
  <c r="G2365" i="1"/>
  <c r="H2364" i="1"/>
  <c r="G2364" i="1"/>
  <c r="H2363" i="1"/>
  <c r="G2363" i="1"/>
  <c r="H2362" i="1"/>
  <c r="G2362" i="1"/>
  <c r="H2361" i="1"/>
  <c r="G2361" i="1"/>
  <c r="H2360" i="1"/>
  <c r="G2360" i="1"/>
  <c r="H2359" i="1"/>
  <c r="G2359" i="1"/>
  <c r="H2358" i="1"/>
  <c r="G2358" i="1"/>
  <c r="H2357" i="1"/>
  <c r="G2357" i="1"/>
  <c r="H2356" i="1"/>
  <c r="G2356" i="1"/>
  <c r="H2355" i="1"/>
  <c r="G2355" i="1"/>
  <c r="H2354" i="1"/>
  <c r="G2354" i="1"/>
  <c r="H2353" i="1"/>
  <c r="G2353" i="1"/>
  <c r="H2352" i="1"/>
  <c r="G2352" i="1"/>
  <c r="H2351" i="1"/>
  <c r="G2351" i="1"/>
  <c r="H2350" i="1"/>
  <c r="G2350" i="1"/>
  <c r="H2349" i="1"/>
  <c r="G2349" i="1"/>
  <c r="H2348" i="1"/>
  <c r="G2348" i="1"/>
  <c r="H2347" i="1"/>
  <c r="G2347" i="1"/>
  <c r="H2346" i="1"/>
  <c r="G2346" i="1"/>
  <c r="H2345" i="1"/>
  <c r="G2345" i="1"/>
  <c r="H2344" i="1"/>
  <c r="G2344" i="1"/>
  <c r="H2343" i="1"/>
  <c r="G2343" i="1"/>
  <c r="H2342" i="1"/>
  <c r="G2342" i="1"/>
  <c r="H2341" i="1"/>
  <c r="G2341" i="1"/>
  <c r="H2340" i="1"/>
  <c r="G2340" i="1"/>
  <c r="H2339" i="1"/>
  <c r="G2339" i="1"/>
  <c r="H2338" i="1"/>
  <c r="G2338" i="1"/>
  <c r="H2337" i="1"/>
  <c r="G2337" i="1"/>
  <c r="H2336" i="1"/>
  <c r="G2336" i="1"/>
  <c r="H2335" i="1"/>
  <c r="G2335" i="1"/>
  <c r="H2334" i="1"/>
  <c r="G2334" i="1"/>
  <c r="H2333" i="1"/>
  <c r="G2333" i="1"/>
  <c r="H2332" i="1"/>
  <c r="G2332" i="1"/>
  <c r="H2331" i="1"/>
  <c r="G2331" i="1"/>
  <c r="H2330" i="1"/>
  <c r="G2330" i="1"/>
  <c r="H2329" i="1"/>
  <c r="G2329" i="1"/>
  <c r="H2328" i="1"/>
  <c r="G2328" i="1"/>
  <c r="H2327" i="1"/>
  <c r="G2327" i="1"/>
  <c r="H2326" i="1"/>
  <c r="G2326" i="1"/>
  <c r="H2325" i="1"/>
  <c r="G2325" i="1"/>
  <c r="H2324" i="1"/>
  <c r="G2324" i="1"/>
  <c r="H2323" i="1"/>
  <c r="G2323" i="1"/>
  <c r="H2322" i="1"/>
  <c r="G2322" i="1"/>
  <c r="H2321" i="1"/>
  <c r="G2321" i="1"/>
  <c r="H2320" i="1"/>
  <c r="G2320" i="1"/>
  <c r="H2319" i="1"/>
  <c r="G2319" i="1"/>
  <c r="H2318" i="1"/>
  <c r="G2318" i="1"/>
  <c r="H2317" i="1"/>
  <c r="G2317" i="1"/>
  <c r="H2316" i="1"/>
  <c r="G2316" i="1"/>
  <c r="H2315" i="1"/>
  <c r="G2315" i="1"/>
  <c r="H2314" i="1"/>
  <c r="G2314" i="1"/>
  <c r="H2313" i="1"/>
  <c r="G2313" i="1"/>
  <c r="H2312" i="1"/>
  <c r="G2312" i="1"/>
  <c r="H2311" i="1"/>
  <c r="G2311" i="1"/>
  <c r="H2310" i="1"/>
  <c r="G2310" i="1"/>
  <c r="H2309" i="1"/>
  <c r="G2309" i="1"/>
  <c r="H2308" i="1"/>
  <c r="G2308" i="1"/>
  <c r="H2307" i="1"/>
  <c r="G2307" i="1"/>
  <c r="H2306" i="1"/>
  <c r="G2306" i="1"/>
  <c r="H2305" i="1"/>
  <c r="G2305" i="1"/>
  <c r="H2304" i="1"/>
  <c r="G2304" i="1"/>
  <c r="H2303" i="1"/>
  <c r="G2303" i="1"/>
  <c r="H2302" i="1"/>
  <c r="G2302" i="1"/>
  <c r="H2301" i="1"/>
  <c r="G2301" i="1"/>
  <c r="H2300" i="1"/>
  <c r="G2300" i="1"/>
  <c r="H2299" i="1"/>
  <c r="G2299" i="1"/>
  <c r="H2298" i="1"/>
  <c r="G2298" i="1"/>
  <c r="H2297" i="1"/>
  <c r="G2297" i="1"/>
  <c r="H2296" i="1"/>
  <c r="G2296" i="1"/>
  <c r="H2295" i="1"/>
  <c r="G2295" i="1"/>
  <c r="H2294" i="1"/>
  <c r="G2294" i="1"/>
  <c r="H2293" i="1"/>
  <c r="G2293" i="1"/>
  <c r="H2292" i="1"/>
  <c r="G2292" i="1"/>
  <c r="H2291" i="1"/>
  <c r="G2291" i="1"/>
  <c r="H2290" i="1"/>
  <c r="G2290" i="1"/>
  <c r="H2289" i="1"/>
  <c r="G2289" i="1"/>
  <c r="H2288" i="1"/>
  <c r="G2288" i="1"/>
  <c r="H2287" i="1"/>
  <c r="G2287" i="1"/>
  <c r="H2286" i="1"/>
  <c r="G2286" i="1"/>
  <c r="H2285" i="1"/>
  <c r="G2285" i="1"/>
  <c r="H2284" i="1"/>
  <c r="G2284" i="1"/>
  <c r="H2283" i="1"/>
  <c r="G2283" i="1"/>
  <c r="H2282" i="1"/>
  <c r="G2282" i="1"/>
  <c r="H2281" i="1"/>
  <c r="G2281" i="1"/>
  <c r="H2280" i="1"/>
  <c r="G2280" i="1"/>
  <c r="H2279" i="1"/>
  <c r="G2279" i="1"/>
  <c r="H2278" i="1"/>
  <c r="G2278" i="1"/>
  <c r="H2277" i="1"/>
  <c r="G2277" i="1"/>
  <c r="H2276" i="1"/>
  <c r="G2276" i="1"/>
  <c r="H2275" i="1"/>
  <c r="G2275" i="1"/>
  <c r="H2274" i="1"/>
  <c r="G2274" i="1"/>
  <c r="H2273" i="1"/>
  <c r="G2273" i="1"/>
  <c r="H2272" i="1"/>
  <c r="G2272" i="1"/>
  <c r="H2271" i="1"/>
  <c r="G2271" i="1"/>
  <c r="H2270" i="1"/>
  <c r="G2270" i="1"/>
  <c r="H2269" i="1"/>
  <c r="G2269" i="1"/>
  <c r="H2268" i="1"/>
  <c r="G2268" i="1"/>
  <c r="H2267" i="1"/>
  <c r="G2267" i="1"/>
  <c r="H2266" i="1"/>
  <c r="G2266" i="1"/>
  <c r="H2265" i="1"/>
  <c r="G2265" i="1"/>
  <c r="H2264" i="1"/>
  <c r="G2264" i="1"/>
  <c r="H2263" i="1"/>
  <c r="G2263" i="1"/>
  <c r="H2262" i="1"/>
  <c r="G2262" i="1"/>
  <c r="H2261" i="1"/>
  <c r="G2261" i="1"/>
  <c r="H2260" i="1"/>
  <c r="G2260" i="1"/>
  <c r="H2259" i="1"/>
  <c r="G2259" i="1"/>
  <c r="H2258" i="1"/>
  <c r="G2258" i="1"/>
  <c r="H2257" i="1"/>
  <c r="G2257" i="1"/>
  <c r="H2256" i="1"/>
  <c r="G2256" i="1"/>
  <c r="H2255" i="1"/>
  <c r="G2255" i="1"/>
  <c r="H2254" i="1"/>
  <c r="G2254" i="1"/>
  <c r="H2253" i="1"/>
  <c r="G2253" i="1"/>
  <c r="H2252" i="1"/>
  <c r="G2252" i="1"/>
  <c r="H2251" i="1"/>
  <c r="G2251" i="1"/>
  <c r="H2250" i="1"/>
  <c r="G2250" i="1"/>
  <c r="H2249" i="1"/>
  <c r="G2249" i="1"/>
  <c r="H2248" i="1"/>
  <c r="G2248" i="1"/>
  <c r="H2247" i="1"/>
  <c r="G2247" i="1"/>
  <c r="H2246" i="1"/>
  <c r="G2246" i="1"/>
  <c r="H2245" i="1"/>
  <c r="G2245" i="1"/>
  <c r="H2244" i="1"/>
  <c r="G2244" i="1"/>
  <c r="H2243" i="1"/>
  <c r="G2243" i="1"/>
  <c r="H2242" i="1"/>
  <c r="G2242" i="1"/>
  <c r="H2241" i="1"/>
  <c r="G2241" i="1"/>
  <c r="H2240" i="1"/>
  <c r="G2240" i="1"/>
  <c r="H2239" i="1"/>
  <c r="G2239" i="1"/>
  <c r="H2238" i="1"/>
  <c r="G2238" i="1"/>
  <c r="H2237" i="1"/>
  <c r="G2237" i="1"/>
  <c r="H2236" i="1"/>
  <c r="G2236" i="1"/>
  <c r="H2235" i="1"/>
  <c r="G2235" i="1"/>
  <c r="H2234" i="1"/>
  <c r="G2234" i="1"/>
  <c r="H2233" i="1"/>
  <c r="G2233" i="1"/>
  <c r="H2232" i="1"/>
  <c r="G2232" i="1"/>
  <c r="H2231" i="1"/>
  <c r="G2231" i="1"/>
  <c r="H2230" i="1"/>
  <c r="G2230" i="1"/>
  <c r="H2229" i="1"/>
  <c r="G2229" i="1"/>
  <c r="H2228" i="1"/>
  <c r="G2228" i="1"/>
  <c r="H2227" i="1"/>
  <c r="G2227" i="1"/>
  <c r="H2226" i="1"/>
  <c r="G2226" i="1"/>
  <c r="H2225" i="1"/>
  <c r="G2225" i="1"/>
  <c r="H2224" i="1"/>
  <c r="G2224" i="1"/>
  <c r="H2223" i="1"/>
  <c r="G2223" i="1"/>
  <c r="H2222" i="1"/>
  <c r="G2222" i="1"/>
  <c r="H2221" i="1"/>
  <c r="G2221" i="1"/>
  <c r="H2220" i="1"/>
  <c r="G2220" i="1"/>
  <c r="H2219" i="1"/>
  <c r="G2219" i="1"/>
  <c r="H2218" i="1"/>
  <c r="G2218" i="1"/>
  <c r="H2217" i="1"/>
  <c r="G2217" i="1"/>
  <c r="H2216" i="1"/>
  <c r="G2216" i="1"/>
  <c r="H2215" i="1"/>
  <c r="G2215" i="1"/>
  <c r="H2214" i="1"/>
  <c r="G2214" i="1"/>
  <c r="H2213" i="1"/>
  <c r="G2213" i="1"/>
  <c r="H2212" i="1"/>
  <c r="G2212" i="1"/>
  <c r="H2211" i="1"/>
  <c r="G2211" i="1"/>
  <c r="H2210" i="1"/>
  <c r="G2210" i="1"/>
  <c r="H2209" i="1"/>
  <c r="G2209" i="1"/>
  <c r="H2208" i="1"/>
  <c r="G2208" i="1"/>
  <c r="H2207" i="1"/>
  <c r="G2207" i="1"/>
  <c r="H2206" i="1"/>
  <c r="G2206" i="1"/>
  <c r="H2205" i="1"/>
  <c r="G2205" i="1"/>
  <c r="H2204" i="1"/>
  <c r="G2204" i="1"/>
  <c r="H2203" i="1"/>
  <c r="G2203" i="1"/>
  <c r="H2202" i="1"/>
  <c r="G2202" i="1"/>
  <c r="H2201" i="1"/>
  <c r="G2201" i="1"/>
  <c r="H2200" i="1"/>
  <c r="G2200" i="1"/>
  <c r="H2199" i="1"/>
  <c r="G2199" i="1"/>
  <c r="H2198" i="1"/>
  <c r="G2198" i="1"/>
  <c r="H2197" i="1"/>
  <c r="G2197" i="1"/>
  <c r="H2196" i="1"/>
  <c r="G2196" i="1"/>
  <c r="H2195" i="1"/>
  <c r="G2195" i="1"/>
  <c r="H2194" i="1"/>
  <c r="G2194" i="1"/>
  <c r="H2193" i="1"/>
  <c r="G2193" i="1"/>
  <c r="H2192" i="1"/>
  <c r="G2192" i="1"/>
  <c r="H2191" i="1"/>
  <c r="G2191" i="1"/>
  <c r="H2190" i="1"/>
  <c r="G2190" i="1"/>
  <c r="H2189" i="1"/>
  <c r="G2189" i="1"/>
  <c r="H2188" i="1"/>
  <c r="G2188" i="1"/>
  <c r="H2187" i="1"/>
  <c r="G2187" i="1"/>
  <c r="H2186" i="1"/>
  <c r="G2186" i="1"/>
  <c r="H2185" i="1"/>
  <c r="G2185" i="1"/>
  <c r="H2184" i="1"/>
  <c r="G2184" i="1"/>
  <c r="H2183" i="1"/>
  <c r="G2183" i="1"/>
  <c r="H2182" i="1"/>
  <c r="G2182" i="1"/>
  <c r="H2181" i="1"/>
  <c r="G2181" i="1"/>
  <c r="H2180" i="1"/>
  <c r="G2180" i="1"/>
  <c r="H2179" i="1"/>
  <c r="G2179" i="1"/>
  <c r="H2178" i="1"/>
  <c r="G2178" i="1"/>
  <c r="H2177" i="1"/>
  <c r="G2177" i="1"/>
  <c r="H2176" i="1"/>
  <c r="G2176" i="1"/>
  <c r="H2175" i="1"/>
  <c r="G2175" i="1"/>
  <c r="H2174" i="1"/>
  <c r="G2174" i="1"/>
  <c r="H2173" i="1"/>
  <c r="G2173" i="1"/>
  <c r="H2172" i="1"/>
  <c r="G2172" i="1"/>
  <c r="H2171" i="1"/>
  <c r="G2171" i="1"/>
  <c r="H2170" i="1"/>
  <c r="G2170" i="1"/>
  <c r="H2169" i="1"/>
  <c r="G2169" i="1"/>
  <c r="H2168" i="1"/>
  <c r="G2168" i="1"/>
  <c r="H2167" i="1"/>
  <c r="G2167" i="1"/>
  <c r="H2166" i="1"/>
  <c r="G2166" i="1"/>
  <c r="H2165" i="1"/>
  <c r="G2165" i="1"/>
  <c r="H2164" i="1"/>
  <c r="G2164" i="1"/>
  <c r="H2163" i="1"/>
  <c r="G2163" i="1"/>
  <c r="H2162" i="1"/>
  <c r="G2162" i="1"/>
  <c r="H2161" i="1"/>
  <c r="G2161" i="1"/>
  <c r="H2160" i="1"/>
  <c r="G2160" i="1"/>
  <c r="H2159" i="1"/>
  <c r="G2159" i="1"/>
  <c r="H2158" i="1"/>
  <c r="G2158" i="1"/>
  <c r="H2157" i="1"/>
  <c r="G2157" i="1"/>
  <c r="H2156" i="1"/>
  <c r="G2156" i="1"/>
  <c r="H2155" i="1"/>
  <c r="G2155" i="1"/>
  <c r="H2154" i="1"/>
  <c r="G2154" i="1"/>
  <c r="H2153" i="1"/>
  <c r="G2153" i="1"/>
  <c r="H2152" i="1"/>
  <c r="G2152" i="1"/>
  <c r="H2151" i="1"/>
  <c r="G2151" i="1"/>
  <c r="H2150" i="1"/>
  <c r="G2150" i="1"/>
  <c r="H2149" i="1"/>
  <c r="G2149" i="1"/>
  <c r="H2148" i="1"/>
  <c r="G2148" i="1"/>
  <c r="H2147" i="1"/>
  <c r="G2147" i="1"/>
  <c r="H2146" i="1"/>
  <c r="G2146" i="1"/>
  <c r="H2145" i="1"/>
  <c r="G2145" i="1"/>
  <c r="H2144" i="1"/>
  <c r="G2144" i="1"/>
  <c r="H2143" i="1"/>
  <c r="G2143" i="1"/>
  <c r="H2142" i="1"/>
  <c r="G2142" i="1"/>
  <c r="H2141" i="1"/>
  <c r="G2141" i="1"/>
  <c r="H2140" i="1"/>
  <c r="G2140" i="1"/>
  <c r="H2139" i="1"/>
  <c r="G2139" i="1"/>
  <c r="H2138" i="1"/>
  <c r="G2138" i="1"/>
  <c r="H2137" i="1"/>
  <c r="G2137" i="1"/>
  <c r="H2136" i="1"/>
  <c r="G2136" i="1"/>
  <c r="H2135" i="1"/>
  <c r="G2135" i="1"/>
  <c r="H2134" i="1"/>
  <c r="G2134" i="1"/>
  <c r="H2133" i="1"/>
  <c r="G2133" i="1"/>
  <c r="H2132" i="1"/>
  <c r="G2132" i="1"/>
  <c r="H2131" i="1"/>
  <c r="G2131" i="1"/>
  <c r="H2130" i="1"/>
  <c r="G2130" i="1"/>
  <c r="H2129" i="1"/>
  <c r="G2129" i="1"/>
  <c r="H2128" i="1"/>
  <c r="G2128" i="1"/>
  <c r="H2127" i="1"/>
  <c r="G2127" i="1"/>
  <c r="H2126" i="1"/>
  <c r="G2126" i="1"/>
  <c r="H2125" i="1"/>
  <c r="G2125" i="1"/>
  <c r="H2124" i="1"/>
  <c r="G2124" i="1"/>
  <c r="H2123" i="1"/>
  <c r="G2123" i="1"/>
  <c r="H2122" i="1"/>
  <c r="G2122" i="1"/>
  <c r="H2121" i="1"/>
  <c r="G2121" i="1"/>
  <c r="H2120" i="1"/>
  <c r="G2120" i="1"/>
  <c r="H2119" i="1"/>
  <c r="G2119" i="1"/>
  <c r="H2118" i="1"/>
  <c r="G2118" i="1"/>
  <c r="H2117" i="1"/>
  <c r="G2117" i="1"/>
  <c r="H2116" i="1"/>
  <c r="G2116" i="1"/>
  <c r="H2115" i="1"/>
  <c r="G2115" i="1"/>
  <c r="H2114" i="1"/>
  <c r="G2114" i="1"/>
  <c r="H2113" i="1"/>
  <c r="G2113" i="1"/>
  <c r="H2112" i="1"/>
  <c r="G2112" i="1"/>
  <c r="H2111" i="1"/>
  <c r="G2111" i="1"/>
  <c r="H2110" i="1"/>
  <c r="G2110" i="1"/>
  <c r="H2109" i="1"/>
  <c r="G2109" i="1"/>
  <c r="H2108" i="1"/>
  <c r="G2108" i="1"/>
  <c r="H2107" i="1"/>
  <c r="G2107" i="1"/>
  <c r="H2106" i="1"/>
  <c r="G2106" i="1"/>
  <c r="H2105" i="1"/>
  <c r="G2105" i="1"/>
  <c r="H2104" i="1"/>
  <c r="G2104" i="1"/>
  <c r="H2103" i="1"/>
  <c r="G2103" i="1"/>
  <c r="H2102" i="1"/>
  <c r="G2102" i="1"/>
  <c r="H2101" i="1"/>
  <c r="G2101" i="1"/>
  <c r="H2100" i="1"/>
  <c r="G2100" i="1"/>
  <c r="H2099" i="1"/>
  <c r="G2099" i="1"/>
  <c r="H2098" i="1"/>
  <c r="G2098" i="1"/>
  <c r="H2097" i="1"/>
  <c r="G2097" i="1"/>
  <c r="H2096" i="1"/>
  <c r="G2096" i="1"/>
  <c r="H2095" i="1"/>
  <c r="G2095" i="1"/>
  <c r="H2094" i="1"/>
  <c r="G2094" i="1"/>
  <c r="H2093" i="1"/>
  <c r="G2093" i="1"/>
  <c r="H2092" i="1"/>
  <c r="G2092" i="1"/>
  <c r="H2091" i="1"/>
  <c r="G2091" i="1"/>
  <c r="H2090" i="1"/>
  <c r="G2090" i="1"/>
  <c r="H2089" i="1"/>
  <c r="G2089" i="1"/>
  <c r="H2088" i="1"/>
  <c r="G2088" i="1"/>
  <c r="H2087" i="1"/>
  <c r="G2087" i="1"/>
  <c r="H2086" i="1"/>
  <c r="G2086" i="1"/>
  <c r="H2085" i="1"/>
  <c r="G2085" i="1"/>
  <c r="H2084" i="1"/>
  <c r="G2084" i="1"/>
  <c r="H2083" i="1"/>
  <c r="G2083" i="1"/>
  <c r="H2082" i="1"/>
  <c r="G2082" i="1"/>
  <c r="H2081" i="1"/>
  <c r="G2081" i="1"/>
  <c r="H2080" i="1"/>
  <c r="G2080" i="1"/>
  <c r="H2079" i="1"/>
  <c r="G2079" i="1"/>
  <c r="H2078" i="1"/>
  <c r="G2078" i="1"/>
  <c r="H2077" i="1"/>
  <c r="G2077" i="1"/>
  <c r="H2076" i="1"/>
  <c r="G2076" i="1"/>
  <c r="H2075" i="1"/>
  <c r="G2075" i="1"/>
  <c r="H2074" i="1"/>
  <c r="G2074" i="1"/>
  <c r="H2073" i="1"/>
  <c r="G2073" i="1"/>
  <c r="H2072" i="1"/>
  <c r="G2072" i="1"/>
  <c r="H2071" i="1"/>
  <c r="G2071" i="1"/>
  <c r="H2070" i="1"/>
  <c r="G2070" i="1"/>
  <c r="H2069" i="1"/>
  <c r="G2069" i="1"/>
  <c r="H2068" i="1"/>
  <c r="G2068" i="1"/>
  <c r="H2067" i="1"/>
  <c r="G2067" i="1"/>
  <c r="H2066" i="1"/>
  <c r="G2066" i="1"/>
  <c r="H2065" i="1"/>
  <c r="G2065" i="1"/>
  <c r="H2064" i="1"/>
  <c r="G2064" i="1"/>
  <c r="H2063" i="1"/>
  <c r="G2063" i="1"/>
  <c r="H2062" i="1"/>
  <c r="G2062" i="1"/>
  <c r="H2061" i="1"/>
  <c r="G2061" i="1"/>
  <c r="H2060" i="1"/>
  <c r="G2060" i="1"/>
  <c r="H2059" i="1"/>
  <c r="G2059" i="1"/>
  <c r="H2058" i="1"/>
  <c r="G2058" i="1"/>
  <c r="H2057" i="1"/>
  <c r="G2057" i="1"/>
  <c r="H2056" i="1"/>
  <c r="G2056" i="1"/>
  <c r="H2055" i="1"/>
  <c r="G2055" i="1"/>
  <c r="H2054" i="1"/>
  <c r="G2054" i="1"/>
  <c r="H2053" i="1"/>
  <c r="G2053" i="1"/>
  <c r="H2052" i="1"/>
  <c r="G2052" i="1"/>
  <c r="H2051" i="1"/>
  <c r="G2051" i="1"/>
  <c r="H2050" i="1"/>
  <c r="G2050" i="1"/>
  <c r="H2049" i="1"/>
  <c r="G2049" i="1"/>
  <c r="H2048" i="1"/>
  <c r="G2048" i="1"/>
  <c r="H2047" i="1"/>
  <c r="G2047" i="1"/>
  <c r="H2046" i="1"/>
  <c r="G2046" i="1"/>
  <c r="H2045" i="1"/>
  <c r="G2045" i="1"/>
  <c r="H2044" i="1"/>
  <c r="G2044" i="1"/>
  <c r="H2043" i="1"/>
  <c r="G2043" i="1"/>
  <c r="H2042" i="1"/>
  <c r="G2042" i="1"/>
  <c r="H2041" i="1"/>
  <c r="G2041" i="1"/>
  <c r="H2040" i="1"/>
  <c r="G2040" i="1"/>
  <c r="H2039" i="1"/>
  <c r="G2039" i="1"/>
  <c r="H2038" i="1"/>
  <c r="G2038" i="1"/>
  <c r="H2037" i="1"/>
  <c r="G2037" i="1"/>
  <c r="H2036" i="1"/>
  <c r="G2036" i="1"/>
  <c r="H2035" i="1"/>
  <c r="G2035" i="1"/>
  <c r="H2034" i="1"/>
  <c r="G2034" i="1"/>
  <c r="H2033" i="1"/>
  <c r="G2033" i="1"/>
  <c r="H2032" i="1"/>
  <c r="G2032" i="1"/>
  <c r="H2031" i="1"/>
  <c r="G2031" i="1"/>
  <c r="H2030" i="1"/>
  <c r="G2030" i="1"/>
  <c r="H2029" i="1"/>
  <c r="G2029" i="1"/>
  <c r="H2028" i="1"/>
  <c r="G2028" i="1"/>
  <c r="H2027" i="1"/>
  <c r="G2027" i="1"/>
  <c r="H2026" i="1"/>
  <c r="G2026" i="1"/>
  <c r="H2025" i="1"/>
  <c r="G2025" i="1"/>
  <c r="H2024" i="1"/>
  <c r="G2024" i="1"/>
  <c r="H2023" i="1"/>
  <c r="G2023" i="1"/>
  <c r="H2022" i="1"/>
  <c r="G2022" i="1"/>
  <c r="H2021" i="1"/>
  <c r="G2021" i="1"/>
  <c r="H2020" i="1"/>
  <c r="G2020" i="1"/>
  <c r="H2019" i="1"/>
  <c r="G2019" i="1"/>
  <c r="H2018" i="1"/>
  <c r="G2018" i="1"/>
  <c r="H2017" i="1"/>
  <c r="G2017" i="1"/>
  <c r="H2016" i="1"/>
  <c r="G2016" i="1"/>
  <c r="H2015" i="1"/>
  <c r="G2015" i="1"/>
  <c r="H2014" i="1"/>
  <c r="G2014" i="1"/>
  <c r="H2013" i="1"/>
  <c r="G2013" i="1"/>
  <c r="H2012" i="1"/>
  <c r="G2012" i="1"/>
  <c r="H2011" i="1"/>
  <c r="G2011" i="1"/>
  <c r="H2010" i="1"/>
  <c r="G2010" i="1"/>
  <c r="H2009" i="1"/>
  <c r="G2009" i="1"/>
  <c r="H2008" i="1"/>
  <c r="G2008" i="1"/>
  <c r="H2007" i="1"/>
  <c r="G2007" i="1"/>
  <c r="H2006" i="1"/>
  <c r="G2006" i="1"/>
  <c r="H2005" i="1"/>
  <c r="G2005" i="1"/>
  <c r="H2004" i="1"/>
  <c r="G2004" i="1"/>
  <c r="H2003" i="1"/>
  <c r="G2003" i="1"/>
  <c r="H2002" i="1"/>
  <c r="G2002" i="1"/>
  <c r="H2001" i="1"/>
  <c r="G2001" i="1"/>
  <c r="H2000" i="1"/>
  <c r="G2000" i="1"/>
  <c r="H1999" i="1"/>
  <c r="G1999" i="1"/>
  <c r="H1998" i="1"/>
  <c r="G1998" i="1"/>
  <c r="H1997" i="1"/>
  <c r="G1997" i="1"/>
  <c r="H1996" i="1"/>
  <c r="G1996" i="1"/>
  <c r="H1995" i="1"/>
  <c r="G1995" i="1"/>
  <c r="H1994" i="1"/>
  <c r="G1994" i="1"/>
  <c r="H1993" i="1"/>
  <c r="G1993" i="1"/>
  <c r="H1992" i="1"/>
  <c r="G1992" i="1"/>
  <c r="H1991" i="1"/>
  <c r="G1991" i="1"/>
  <c r="H1990" i="1"/>
  <c r="G1990" i="1"/>
  <c r="H1989" i="1"/>
  <c r="G1989" i="1"/>
  <c r="H1988" i="1"/>
  <c r="G1988" i="1"/>
  <c r="H1987" i="1"/>
  <c r="G1987" i="1"/>
  <c r="H1986" i="1"/>
  <c r="G1986" i="1"/>
  <c r="H1985" i="1"/>
  <c r="G1985" i="1"/>
  <c r="H1984" i="1"/>
  <c r="G1984" i="1"/>
  <c r="H1983" i="1"/>
  <c r="G1983" i="1"/>
  <c r="H1982" i="1"/>
  <c r="G1982" i="1"/>
  <c r="H1981" i="1"/>
  <c r="G1981" i="1"/>
  <c r="H1980" i="1"/>
  <c r="G1980" i="1"/>
  <c r="H1979" i="1"/>
  <c r="G1979" i="1"/>
  <c r="H1978" i="1"/>
  <c r="G1978" i="1"/>
  <c r="H1977" i="1"/>
  <c r="G1977" i="1"/>
  <c r="H1976" i="1"/>
  <c r="G1976" i="1"/>
  <c r="H1975" i="1"/>
  <c r="G1975" i="1"/>
  <c r="H1974" i="1"/>
  <c r="G1974" i="1"/>
  <c r="H1973" i="1"/>
  <c r="G1973" i="1"/>
  <c r="H1972" i="1"/>
  <c r="G1972" i="1"/>
  <c r="H1971" i="1"/>
  <c r="G1971" i="1"/>
  <c r="H1970" i="1"/>
  <c r="G1970" i="1"/>
  <c r="H1969" i="1"/>
  <c r="G1969" i="1"/>
  <c r="H1968" i="1"/>
  <c r="G1968" i="1"/>
  <c r="H1967" i="1"/>
  <c r="G1967" i="1"/>
  <c r="H1966" i="1"/>
  <c r="G1966" i="1"/>
  <c r="H1965" i="1"/>
  <c r="G1965" i="1"/>
  <c r="H1964" i="1"/>
  <c r="G1964" i="1"/>
  <c r="H1963" i="1"/>
  <c r="G1963" i="1"/>
  <c r="H1962" i="1"/>
  <c r="G1962" i="1"/>
  <c r="H1961" i="1"/>
  <c r="G1961" i="1"/>
  <c r="H1960" i="1"/>
  <c r="G1960" i="1"/>
  <c r="H1959" i="1"/>
  <c r="G1959" i="1"/>
  <c r="H1958" i="1"/>
  <c r="G1958" i="1"/>
  <c r="H1957" i="1"/>
  <c r="G1957" i="1"/>
  <c r="H1956" i="1"/>
  <c r="G1956" i="1"/>
  <c r="H1955" i="1"/>
  <c r="G1955" i="1"/>
  <c r="H1954" i="1"/>
  <c r="G1954" i="1"/>
  <c r="H1953" i="1"/>
  <c r="G1953" i="1"/>
  <c r="H1952" i="1"/>
  <c r="G1952" i="1"/>
  <c r="H1951" i="1"/>
  <c r="G1951" i="1"/>
  <c r="H1950" i="1"/>
  <c r="G1950" i="1"/>
  <c r="H1949" i="1"/>
  <c r="G1949" i="1"/>
  <c r="H1948" i="1"/>
  <c r="G1948" i="1"/>
  <c r="H1947" i="1"/>
  <c r="G1947" i="1"/>
  <c r="H1946" i="1"/>
  <c r="G1946" i="1"/>
  <c r="H1945" i="1"/>
  <c r="G1945" i="1"/>
  <c r="H1944" i="1"/>
  <c r="G1944" i="1"/>
  <c r="H1943" i="1"/>
  <c r="G1943" i="1"/>
  <c r="H1942" i="1"/>
  <c r="G1942" i="1"/>
  <c r="H1941" i="1"/>
  <c r="G1941" i="1"/>
  <c r="H1940" i="1"/>
  <c r="G1940" i="1"/>
  <c r="H1939" i="1"/>
  <c r="G1939" i="1"/>
  <c r="H1938" i="1"/>
  <c r="G1938" i="1"/>
  <c r="H1937" i="1"/>
  <c r="G1937" i="1"/>
  <c r="H1936" i="1"/>
  <c r="G1936" i="1"/>
  <c r="H1935" i="1"/>
  <c r="G1935" i="1"/>
  <c r="H1934" i="1"/>
  <c r="G1934" i="1"/>
  <c r="H1933" i="1"/>
  <c r="G1933" i="1"/>
  <c r="H1932" i="1"/>
  <c r="G1932" i="1"/>
  <c r="H1931" i="1"/>
  <c r="G1931" i="1"/>
  <c r="H1930" i="1"/>
  <c r="G1930" i="1"/>
  <c r="H1929" i="1"/>
  <c r="G1929" i="1"/>
  <c r="H1928" i="1"/>
  <c r="G1928" i="1"/>
  <c r="H1927" i="1"/>
  <c r="G1927" i="1"/>
  <c r="H1926" i="1"/>
  <c r="G1926" i="1"/>
  <c r="H1925" i="1"/>
  <c r="G1925" i="1"/>
  <c r="H1924" i="1"/>
  <c r="G1924" i="1"/>
  <c r="H1923" i="1"/>
  <c r="G1923" i="1"/>
  <c r="H1922" i="1"/>
  <c r="G1922" i="1"/>
  <c r="H1921" i="1"/>
  <c r="G1921" i="1"/>
  <c r="H1920" i="1"/>
  <c r="G1920" i="1"/>
  <c r="H1919" i="1"/>
  <c r="G1919" i="1"/>
  <c r="H1918" i="1"/>
  <c r="G1918" i="1"/>
  <c r="H1917" i="1"/>
  <c r="G1917" i="1"/>
  <c r="H1916" i="1"/>
  <c r="G1916" i="1"/>
  <c r="H1915" i="1"/>
  <c r="G1915" i="1"/>
  <c r="H1914" i="1"/>
  <c r="G1914" i="1"/>
  <c r="H1913" i="1"/>
  <c r="G1913" i="1"/>
  <c r="H1912" i="1"/>
  <c r="G1912" i="1"/>
  <c r="H1911" i="1"/>
  <c r="G1911" i="1"/>
  <c r="H1910" i="1"/>
  <c r="G1910" i="1"/>
  <c r="H1909" i="1"/>
  <c r="G1909" i="1"/>
  <c r="H1908" i="1"/>
  <c r="G1908" i="1"/>
  <c r="H1907" i="1"/>
  <c r="G1907" i="1"/>
  <c r="H1906" i="1"/>
  <c r="G1906" i="1"/>
  <c r="H1905" i="1"/>
  <c r="G1905" i="1"/>
  <c r="H1904" i="1"/>
  <c r="G1904" i="1"/>
  <c r="H1903" i="1"/>
  <c r="G1903" i="1"/>
  <c r="H1902" i="1"/>
  <c r="G1902" i="1"/>
  <c r="H1901" i="1"/>
  <c r="G1901" i="1"/>
  <c r="H1900" i="1"/>
  <c r="G1900" i="1"/>
  <c r="H1899" i="1"/>
  <c r="G1899" i="1"/>
  <c r="H1898" i="1"/>
  <c r="G1898" i="1"/>
  <c r="H1897" i="1"/>
  <c r="G1897" i="1"/>
  <c r="H1896" i="1"/>
  <c r="G1896" i="1"/>
  <c r="H1895" i="1"/>
  <c r="G1895" i="1"/>
  <c r="H1894" i="1"/>
  <c r="G1894" i="1"/>
  <c r="H1893" i="1"/>
  <c r="G1893" i="1"/>
  <c r="H1892" i="1"/>
  <c r="G1892" i="1"/>
  <c r="H1891" i="1"/>
  <c r="G1891" i="1"/>
  <c r="H1890" i="1"/>
  <c r="G1890" i="1"/>
  <c r="H1889" i="1"/>
  <c r="G1889" i="1"/>
  <c r="H1888" i="1"/>
  <c r="G1888" i="1"/>
  <c r="H1887" i="1"/>
  <c r="G1887" i="1"/>
  <c r="H1886" i="1"/>
  <c r="G1886" i="1"/>
  <c r="H1885" i="1"/>
  <c r="G1885" i="1"/>
  <c r="H1884" i="1"/>
  <c r="G1884" i="1"/>
  <c r="H1883" i="1"/>
  <c r="G1883" i="1"/>
  <c r="H1882" i="1"/>
  <c r="G1882" i="1"/>
  <c r="H1881" i="1"/>
  <c r="G1881" i="1"/>
  <c r="H1880" i="1"/>
  <c r="G1880" i="1"/>
  <c r="H1879" i="1"/>
  <c r="G1879" i="1"/>
  <c r="H1878" i="1"/>
  <c r="G1878" i="1"/>
  <c r="H1877" i="1"/>
  <c r="G1877" i="1"/>
  <c r="H1876" i="1"/>
  <c r="G1876" i="1"/>
  <c r="H1875" i="1"/>
  <c r="G1875" i="1"/>
  <c r="H1874" i="1"/>
  <c r="G1874" i="1"/>
  <c r="H1873" i="1"/>
  <c r="G1873" i="1"/>
  <c r="H1872" i="1"/>
  <c r="G1872" i="1"/>
  <c r="H1871" i="1"/>
  <c r="G1871" i="1"/>
  <c r="H1870" i="1"/>
  <c r="G1870" i="1"/>
  <c r="H1869" i="1"/>
  <c r="G1869" i="1"/>
  <c r="H1868" i="1"/>
  <c r="G1868" i="1"/>
  <c r="H1867" i="1"/>
  <c r="G1867" i="1"/>
  <c r="H1866" i="1"/>
  <c r="G1866" i="1"/>
  <c r="H1865" i="1"/>
  <c r="G1865" i="1"/>
  <c r="H1864" i="1"/>
  <c r="G1864" i="1"/>
  <c r="H1863" i="1"/>
  <c r="G1863" i="1"/>
  <c r="H1862" i="1"/>
  <c r="G1862" i="1"/>
  <c r="H1861" i="1"/>
  <c r="G1861" i="1"/>
  <c r="H1860" i="1"/>
  <c r="G1860" i="1"/>
  <c r="H1859" i="1"/>
  <c r="G1859" i="1"/>
  <c r="H1858" i="1"/>
  <c r="G1858" i="1"/>
  <c r="H1857" i="1"/>
  <c r="G1857" i="1"/>
  <c r="H1856" i="1"/>
  <c r="G1856" i="1"/>
  <c r="H1855" i="1"/>
  <c r="G1855" i="1"/>
  <c r="H1854" i="1"/>
  <c r="G1854" i="1"/>
  <c r="H1853" i="1"/>
  <c r="G1853" i="1"/>
  <c r="H1852" i="1"/>
  <c r="G1852" i="1"/>
  <c r="H1851" i="1"/>
  <c r="G1851" i="1"/>
  <c r="H1850" i="1"/>
  <c r="G1850" i="1"/>
  <c r="H1849" i="1"/>
  <c r="G1849" i="1"/>
  <c r="H1848" i="1"/>
  <c r="G1848" i="1"/>
  <c r="H1847" i="1"/>
  <c r="G1847" i="1"/>
  <c r="H1846" i="1"/>
  <c r="G1846" i="1"/>
  <c r="H1845" i="1"/>
  <c r="G1845" i="1"/>
  <c r="H1844" i="1"/>
  <c r="G1844" i="1"/>
  <c r="H1843" i="1"/>
  <c r="G1843" i="1"/>
  <c r="H1842" i="1"/>
  <c r="G1842" i="1"/>
  <c r="H1841" i="1"/>
  <c r="G1841" i="1"/>
  <c r="H1840" i="1"/>
  <c r="G1840" i="1"/>
  <c r="H1839" i="1"/>
  <c r="G1839" i="1"/>
  <c r="H1838" i="1"/>
  <c r="G1838" i="1"/>
  <c r="H1837" i="1"/>
  <c r="G1837" i="1"/>
  <c r="H1836" i="1"/>
  <c r="G1836" i="1"/>
  <c r="H1835" i="1"/>
  <c r="G1835" i="1"/>
  <c r="H1834" i="1"/>
  <c r="G1834" i="1"/>
  <c r="H1833" i="1"/>
  <c r="G1833" i="1"/>
  <c r="H1832" i="1"/>
  <c r="G1832" i="1"/>
  <c r="H1831" i="1"/>
  <c r="G1831" i="1"/>
  <c r="H1830" i="1"/>
  <c r="G1830" i="1"/>
  <c r="H1829" i="1"/>
  <c r="G1829" i="1"/>
  <c r="H1828" i="1"/>
  <c r="G1828" i="1"/>
  <c r="H1827" i="1"/>
  <c r="G1827" i="1"/>
  <c r="H1826" i="1"/>
  <c r="G1826" i="1"/>
  <c r="H1825" i="1"/>
  <c r="G1825" i="1"/>
  <c r="H1824" i="1"/>
  <c r="G1824" i="1"/>
  <c r="H1823" i="1"/>
  <c r="G1823" i="1"/>
  <c r="H1822" i="1"/>
  <c r="G1822" i="1"/>
  <c r="H1821" i="1"/>
  <c r="G1821" i="1"/>
  <c r="H1820" i="1"/>
  <c r="G1820" i="1"/>
  <c r="H1819" i="1"/>
  <c r="G1819" i="1"/>
  <c r="H1818" i="1"/>
  <c r="G1818" i="1"/>
  <c r="H1817" i="1"/>
  <c r="G1817" i="1"/>
  <c r="H1816" i="1"/>
  <c r="G1816" i="1"/>
  <c r="H1815" i="1"/>
  <c r="G1815" i="1"/>
  <c r="H1814" i="1"/>
  <c r="G1814" i="1"/>
  <c r="H1813" i="1"/>
  <c r="G1813" i="1"/>
  <c r="H1812" i="1"/>
  <c r="G1812" i="1"/>
  <c r="H1811" i="1"/>
  <c r="G1811" i="1"/>
  <c r="H1810" i="1"/>
  <c r="G1810" i="1"/>
  <c r="H1809" i="1"/>
  <c r="G1809" i="1"/>
  <c r="H1808" i="1"/>
  <c r="G1808" i="1"/>
  <c r="H1807" i="1"/>
  <c r="G1807" i="1"/>
  <c r="H1806" i="1"/>
  <c r="G1806" i="1"/>
  <c r="H1805" i="1"/>
  <c r="G1805" i="1"/>
  <c r="H1804" i="1"/>
  <c r="G1804" i="1"/>
  <c r="H1803" i="1"/>
  <c r="G1803" i="1"/>
  <c r="H1802" i="1"/>
  <c r="G1802" i="1"/>
  <c r="H1801" i="1"/>
  <c r="G1801" i="1"/>
  <c r="H1800" i="1"/>
  <c r="G1800" i="1"/>
  <c r="H1799" i="1"/>
  <c r="G1799" i="1"/>
  <c r="H1798" i="1"/>
  <c r="G1798" i="1"/>
  <c r="H1797" i="1"/>
  <c r="G1797" i="1"/>
  <c r="H1796" i="1"/>
  <c r="G1796" i="1"/>
  <c r="H1795" i="1"/>
  <c r="G1795" i="1"/>
  <c r="H1794" i="1"/>
  <c r="G1794" i="1"/>
  <c r="H1793" i="1"/>
  <c r="G1793" i="1"/>
  <c r="H1792" i="1"/>
  <c r="G1792" i="1"/>
  <c r="H1791" i="1"/>
  <c r="G1791" i="1"/>
  <c r="H1790" i="1"/>
  <c r="G1790" i="1"/>
  <c r="H1789" i="1"/>
  <c r="G1789" i="1"/>
  <c r="H1788" i="1"/>
  <c r="G1788" i="1"/>
  <c r="H1787" i="1"/>
  <c r="G1787" i="1"/>
  <c r="H1786" i="1"/>
  <c r="G1786" i="1"/>
  <c r="H1785" i="1"/>
  <c r="G1785" i="1"/>
  <c r="H1784" i="1"/>
  <c r="G1784" i="1"/>
  <c r="H1783" i="1"/>
  <c r="G1783" i="1"/>
  <c r="H1782" i="1"/>
  <c r="G1782" i="1"/>
  <c r="H1781" i="1"/>
  <c r="G1781" i="1"/>
  <c r="H1780" i="1"/>
  <c r="G1780" i="1"/>
  <c r="H1779" i="1"/>
  <c r="G1779" i="1"/>
  <c r="H1778" i="1"/>
  <c r="G1778" i="1"/>
  <c r="H1777" i="1"/>
  <c r="G1777" i="1"/>
  <c r="H1776" i="1"/>
  <c r="G1776" i="1"/>
  <c r="H1775" i="1"/>
  <c r="G1775" i="1"/>
  <c r="H1774" i="1"/>
  <c r="G1774" i="1"/>
  <c r="H1773" i="1"/>
  <c r="G1773" i="1"/>
  <c r="H1772" i="1"/>
  <c r="G1772" i="1"/>
  <c r="H1771" i="1"/>
  <c r="G1771" i="1"/>
  <c r="H1770" i="1"/>
  <c r="G1770" i="1"/>
  <c r="H1769" i="1"/>
  <c r="G1769" i="1"/>
  <c r="H1768" i="1"/>
  <c r="G1768" i="1"/>
  <c r="H1767" i="1"/>
  <c r="G1767" i="1"/>
  <c r="H1766" i="1"/>
  <c r="G1766" i="1"/>
  <c r="H1765" i="1"/>
  <c r="G1765" i="1"/>
  <c r="H1764" i="1"/>
  <c r="G1764" i="1"/>
  <c r="H1763" i="1"/>
  <c r="G1763" i="1"/>
  <c r="H1762" i="1"/>
  <c r="G1762" i="1"/>
  <c r="H1761" i="1"/>
  <c r="G1761" i="1"/>
  <c r="H1760" i="1"/>
  <c r="G1760" i="1"/>
  <c r="H1759" i="1"/>
  <c r="G1759" i="1"/>
  <c r="H1758" i="1"/>
  <c r="G1758" i="1"/>
  <c r="H1757" i="1"/>
  <c r="G1757" i="1"/>
  <c r="H1756" i="1"/>
  <c r="G1756" i="1"/>
  <c r="H1755" i="1"/>
  <c r="G1755" i="1"/>
  <c r="H1754" i="1"/>
  <c r="G1754" i="1"/>
  <c r="H1753" i="1"/>
  <c r="G1753" i="1"/>
  <c r="H1752" i="1"/>
  <c r="G1752" i="1"/>
  <c r="H1751" i="1"/>
  <c r="G1751" i="1"/>
  <c r="H1750" i="1"/>
  <c r="G1750" i="1"/>
  <c r="H1749" i="1"/>
  <c r="G1749" i="1"/>
  <c r="H1748" i="1"/>
  <c r="G1748" i="1"/>
  <c r="H1747" i="1"/>
  <c r="G1747" i="1"/>
  <c r="H1746" i="1"/>
  <c r="G1746" i="1"/>
  <c r="H1745" i="1"/>
  <c r="G1745" i="1"/>
  <c r="H1744" i="1"/>
  <c r="G1744" i="1"/>
  <c r="H1743" i="1"/>
  <c r="G1743" i="1"/>
  <c r="H1742" i="1"/>
  <c r="G1742" i="1"/>
  <c r="H1741" i="1"/>
  <c r="G1741" i="1"/>
  <c r="H1740" i="1"/>
  <c r="G1740" i="1"/>
  <c r="H1739" i="1"/>
  <c r="G1739" i="1"/>
  <c r="H1738" i="1"/>
  <c r="G1738" i="1"/>
  <c r="H1737" i="1"/>
  <c r="G1737" i="1"/>
  <c r="H1736" i="1"/>
  <c r="G1736" i="1"/>
  <c r="H1735" i="1"/>
  <c r="G1735" i="1"/>
  <c r="H1734" i="1"/>
  <c r="G1734" i="1"/>
  <c r="H1733" i="1"/>
  <c r="G1733" i="1"/>
  <c r="H1732" i="1"/>
  <c r="G1732" i="1"/>
  <c r="H1731" i="1"/>
  <c r="G1731" i="1"/>
  <c r="H1730" i="1"/>
  <c r="G1730" i="1"/>
  <c r="H1729" i="1"/>
  <c r="G1729" i="1"/>
  <c r="H1728" i="1"/>
  <c r="G1728" i="1"/>
  <c r="H1727" i="1"/>
  <c r="G1727" i="1"/>
  <c r="H1726" i="1"/>
  <c r="G1726" i="1"/>
  <c r="H1725" i="1"/>
  <c r="G1725" i="1"/>
  <c r="H1724" i="1"/>
  <c r="G1724" i="1"/>
  <c r="H1723" i="1"/>
  <c r="G1723" i="1"/>
  <c r="H1722" i="1"/>
  <c r="G1722" i="1"/>
  <c r="H1721" i="1"/>
  <c r="G1721" i="1"/>
  <c r="H1720" i="1"/>
  <c r="G1720" i="1"/>
  <c r="H1719" i="1"/>
  <c r="G1719" i="1"/>
  <c r="H1718" i="1"/>
  <c r="G1718" i="1"/>
  <c r="H1717" i="1"/>
  <c r="G1717" i="1"/>
  <c r="H1716" i="1"/>
  <c r="G1716" i="1"/>
  <c r="H1715" i="1"/>
  <c r="G1715" i="1"/>
  <c r="H1714" i="1"/>
  <c r="G1714" i="1"/>
  <c r="H1713" i="1"/>
  <c r="G1713" i="1"/>
  <c r="H1712" i="1"/>
  <c r="G1712" i="1"/>
  <c r="H1711" i="1"/>
  <c r="G1711" i="1"/>
  <c r="H1710" i="1"/>
  <c r="G1710" i="1"/>
  <c r="H1709" i="1"/>
  <c r="G1709" i="1"/>
  <c r="H1708" i="1"/>
  <c r="G1708" i="1"/>
  <c r="H1707" i="1"/>
  <c r="G1707" i="1"/>
  <c r="H1706" i="1"/>
  <c r="G1706" i="1"/>
  <c r="H1705" i="1"/>
  <c r="G1705" i="1"/>
  <c r="H1704" i="1"/>
  <c r="G1704" i="1"/>
  <c r="H1703" i="1"/>
  <c r="G1703" i="1"/>
  <c r="H1702" i="1"/>
  <c r="G1702" i="1"/>
  <c r="H1701" i="1"/>
  <c r="G1701" i="1"/>
  <c r="H1700" i="1"/>
  <c r="G1700" i="1"/>
  <c r="H1699" i="1"/>
  <c r="G1699" i="1"/>
  <c r="H1698" i="1"/>
  <c r="G1698" i="1"/>
  <c r="H1697" i="1"/>
  <c r="G1697" i="1"/>
  <c r="H1696" i="1"/>
  <c r="G1696" i="1"/>
  <c r="H1695" i="1"/>
  <c r="G1695" i="1"/>
  <c r="H1694" i="1"/>
  <c r="G1694" i="1"/>
  <c r="H1693" i="1"/>
  <c r="G1693" i="1"/>
  <c r="H1692" i="1"/>
  <c r="G1692" i="1"/>
  <c r="H1691" i="1"/>
  <c r="G1691" i="1"/>
  <c r="H1690" i="1"/>
  <c r="G1690" i="1"/>
  <c r="H1689" i="1"/>
  <c r="G1689" i="1"/>
  <c r="H1688" i="1"/>
  <c r="G1688" i="1"/>
  <c r="H1687" i="1"/>
  <c r="G1687" i="1"/>
  <c r="H1686" i="1"/>
  <c r="G1686" i="1"/>
  <c r="H1685" i="1"/>
  <c r="G1685" i="1"/>
  <c r="H1684" i="1"/>
  <c r="G1684" i="1"/>
  <c r="H1683" i="1"/>
  <c r="G1683" i="1"/>
  <c r="H1682" i="1"/>
  <c r="G1682" i="1"/>
  <c r="H1681" i="1"/>
  <c r="G1681" i="1"/>
  <c r="H1680" i="1"/>
  <c r="G1680" i="1"/>
  <c r="H1679" i="1"/>
  <c r="G1679" i="1"/>
  <c r="H1678" i="1"/>
  <c r="G1678" i="1"/>
  <c r="H1677" i="1"/>
  <c r="G1677" i="1"/>
  <c r="H1676" i="1"/>
  <c r="G1676" i="1"/>
  <c r="H1675" i="1"/>
  <c r="G1675" i="1"/>
  <c r="H1674" i="1"/>
  <c r="G1674" i="1"/>
  <c r="H1673" i="1"/>
  <c r="G1673" i="1"/>
  <c r="H1672" i="1"/>
  <c r="G1672" i="1"/>
  <c r="H1671" i="1"/>
  <c r="G1671" i="1"/>
  <c r="H1670" i="1"/>
  <c r="G1670" i="1"/>
  <c r="H1669" i="1"/>
  <c r="G1669" i="1"/>
  <c r="H1668" i="1"/>
  <c r="G1668" i="1"/>
  <c r="H1667" i="1"/>
  <c r="G1667" i="1"/>
  <c r="H1666" i="1"/>
  <c r="G1666" i="1"/>
  <c r="H1665" i="1"/>
  <c r="G1665" i="1"/>
  <c r="H1664" i="1"/>
  <c r="G1664" i="1"/>
  <c r="H1663" i="1"/>
  <c r="G1663" i="1"/>
  <c r="H1662" i="1"/>
  <c r="G1662" i="1"/>
  <c r="H1661" i="1"/>
  <c r="G1661" i="1"/>
  <c r="H1660" i="1"/>
  <c r="G1660" i="1"/>
  <c r="H1659" i="1"/>
  <c r="G1659" i="1"/>
  <c r="H1658" i="1"/>
  <c r="G1658" i="1"/>
  <c r="H1657" i="1"/>
  <c r="G1657" i="1"/>
  <c r="H1656" i="1"/>
  <c r="G1656" i="1"/>
  <c r="H1655" i="1"/>
  <c r="G1655" i="1"/>
  <c r="H1654" i="1"/>
  <c r="G1654" i="1"/>
  <c r="H1653" i="1"/>
  <c r="G1653" i="1"/>
  <c r="H1652" i="1"/>
  <c r="G1652" i="1"/>
  <c r="H1651" i="1"/>
  <c r="G1651" i="1"/>
  <c r="H1650" i="1"/>
  <c r="G1650" i="1"/>
  <c r="H1649" i="1"/>
  <c r="G1649" i="1"/>
  <c r="H1648" i="1"/>
  <c r="G1648" i="1"/>
  <c r="H1647" i="1"/>
  <c r="G1647" i="1"/>
  <c r="H1646" i="1"/>
  <c r="G1646" i="1"/>
  <c r="H1645" i="1"/>
  <c r="G1645" i="1"/>
  <c r="H1644" i="1"/>
  <c r="G1644" i="1"/>
  <c r="H1643" i="1"/>
  <c r="G1643" i="1"/>
  <c r="H1642" i="1"/>
  <c r="G1642" i="1"/>
  <c r="H1641" i="1"/>
  <c r="G1641" i="1"/>
  <c r="H1640" i="1"/>
  <c r="G1640" i="1"/>
  <c r="H1639" i="1"/>
  <c r="G1639" i="1"/>
  <c r="H1638" i="1"/>
  <c r="G1638" i="1"/>
  <c r="H1637" i="1"/>
  <c r="G1637" i="1"/>
  <c r="H1636" i="1"/>
  <c r="G1636" i="1"/>
  <c r="H1635" i="1"/>
  <c r="G1635" i="1"/>
  <c r="H1634" i="1"/>
  <c r="G1634" i="1"/>
  <c r="H1633" i="1"/>
  <c r="G1633" i="1"/>
  <c r="H1632" i="1"/>
  <c r="G1632" i="1"/>
  <c r="H1631" i="1"/>
  <c r="G1631" i="1"/>
  <c r="H1630" i="1"/>
  <c r="G1630" i="1"/>
  <c r="H1629" i="1"/>
  <c r="G1629" i="1"/>
  <c r="H1628" i="1"/>
  <c r="G1628" i="1"/>
  <c r="H1627" i="1"/>
  <c r="G1627" i="1"/>
  <c r="H1626" i="1"/>
  <c r="G1626" i="1"/>
  <c r="H1625" i="1"/>
  <c r="G1625" i="1"/>
  <c r="H1624" i="1"/>
  <c r="G1624" i="1"/>
  <c r="H1623" i="1"/>
  <c r="G1623" i="1"/>
  <c r="H1622" i="1"/>
  <c r="G1622" i="1"/>
  <c r="H1621" i="1"/>
  <c r="G1621" i="1"/>
  <c r="H1620" i="1"/>
  <c r="G1620" i="1"/>
  <c r="H1619" i="1"/>
  <c r="G1619" i="1"/>
  <c r="H1618" i="1"/>
  <c r="G1618" i="1"/>
  <c r="H1617" i="1"/>
  <c r="G1617" i="1"/>
  <c r="H1616" i="1"/>
  <c r="G1616" i="1"/>
  <c r="H1615" i="1"/>
  <c r="G1615" i="1"/>
  <c r="H1614" i="1"/>
  <c r="G1614" i="1"/>
  <c r="H1613" i="1"/>
  <c r="G1613" i="1"/>
  <c r="H1612" i="1"/>
  <c r="G1612" i="1"/>
  <c r="H1611" i="1"/>
  <c r="G1611" i="1"/>
  <c r="H1610" i="1"/>
  <c r="G1610" i="1"/>
  <c r="H1609" i="1"/>
  <c r="G1609" i="1"/>
  <c r="H1608" i="1"/>
  <c r="G1608" i="1"/>
  <c r="H1607" i="1"/>
  <c r="G1607" i="1"/>
  <c r="H1606" i="1"/>
  <c r="G1606" i="1"/>
  <c r="H1605" i="1"/>
  <c r="G1605" i="1"/>
  <c r="H1604" i="1"/>
  <c r="G1604" i="1"/>
  <c r="H1603" i="1"/>
  <c r="G1603" i="1"/>
  <c r="H1602" i="1"/>
  <c r="G1602" i="1"/>
  <c r="H1601" i="1"/>
  <c r="G1601" i="1"/>
  <c r="H1600" i="1"/>
  <c r="G1600" i="1"/>
  <c r="H1599" i="1"/>
  <c r="G1599" i="1"/>
  <c r="H1598" i="1"/>
  <c r="G1598" i="1"/>
  <c r="H1597" i="1"/>
  <c r="G1597" i="1"/>
  <c r="H1596" i="1"/>
  <c r="G1596" i="1"/>
  <c r="H1595" i="1"/>
  <c r="G1595" i="1"/>
  <c r="H1594" i="1"/>
  <c r="G1594" i="1"/>
  <c r="H1593" i="1"/>
  <c r="G1593" i="1"/>
  <c r="H1592" i="1"/>
  <c r="G1592" i="1"/>
  <c r="H1591" i="1"/>
  <c r="G1591" i="1"/>
  <c r="H1590" i="1"/>
  <c r="G1590" i="1"/>
  <c r="H1589" i="1"/>
  <c r="G1589" i="1"/>
  <c r="H1588" i="1"/>
  <c r="G1588" i="1"/>
  <c r="H1587" i="1"/>
  <c r="G1587" i="1"/>
  <c r="H1586" i="1"/>
  <c r="G1586" i="1"/>
  <c r="H1585" i="1"/>
  <c r="G1585" i="1"/>
  <c r="H1584" i="1"/>
  <c r="G1584" i="1"/>
  <c r="H1583" i="1"/>
  <c r="G1583" i="1"/>
  <c r="H1582" i="1"/>
  <c r="G1582" i="1"/>
  <c r="H1581" i="1"/>
  <c r="G1581" i="1"/>
  <c r="H1580" i="1"/>
  <c r="G1580" i="1"/>
  <c r="H1579" i="1"/>
  <c r="G1579" i="1"/>
  <c r="H1578" i="1"/>
  <c r="G1578" i="1"/>
  <c r="H1577" i="1"/>
  <c r="G1577" i="1"/>
  <c r="H1576" i="1"/>
  <c r="G1576" i="1"/>
  <c r="H1575" i="1"/>
  <c r="G1575" i="1"/>
  <c r="H1574" i="1"/>
  <c r="G1574" i="1"/>
  <c r="H1573" i="1"/>
  <c r="G1573" i="1"/>
  <c r="H1572" i="1"/>
  <c r="G1572" i="1"/>
  <c r="H1571" i="1"/>
  <c r="G1571" i="1"/>
  <c r="H1570" i="1"/>
  <c r="G1570" i="1"/>
  <c r="H1569" i="1"/>
  <c r="G1569" i="1"/>
  <c r="H1568" i="1"/>
  <c r="G1568" i="1"/>
  <c r="H1567" i="1"/>
  <c r="G1567" i="1"/>
  <c r="H1566" i="1"/>
  <c r="G1566" i="1"/>
  <c r="H1565" i="1"/>
  <c r="G1565" i="1"/>
  <c r="H1564" i="1"/>
  <c r="G1564" i="1"/>
  <c r="H1563" i="1"/>
  <c r="G1563" i="1"/>
  <c r="H1562" i="1"/>
  <c r="G1562" i="1"/>
  <c r="H1561" i="1"/>
  <c r="G1561" i="1"/>
  <c r="H1560" i="1"/>
  <c r="G1560" i="1"/>
  <c r="H1559" i="1"/>
  <c r="G1559" i="1"/>
  <c r="H1558" i="1"/>
  <c r="G1558" i="1"/>
  <c r="H1557" i="1"/>
  <c r="G1557" i="1"/>
  <c r="H1556" i="1"/>
  <c r="G1556" i="1"/>
  <c r="H1555" i="1"/>
  <c r="G1555" i="1"/>
  <c r="H1554" i="1"/>
  <c r="G1554" i="1"/>
  <c r="H1553" i="1"/>
  <c r="G1553" i="1"/>
  <c r="H1552" i="1"/>
  <c r="G1552" i="1"/>
  <c r="H1551" i="1"/>
  <c r="G1551" i="1"/>
  <c r="H1550" i="1"/>
  <c r="G1550" i="1"/>
  <c r="H1549" i="1"/>
  <c r="G1549" i="1"/>
  <c r="H1548" i="1"/>
  <c r="G1548" i="1"/>
  <c r="H1547" i="1"/>
  <c r="G1547" i="1"/>
  <c r="H1546" i="1"/>
  <c r="G1546" i="1"/>
  <c r="H1545" i="1"/>
  <c r="G1545" i="1"/>
  <c r="H1544" i="1"/>
  <c r="G1544" i="1"/>
  <c r="H1543" i="1"/>
  <c r="G1543" i="1"/>
  <c r="H1542" i="1"/>
  <c r="G1542" i="1"/>
  <c r="H1541" i="1"/>
  <c r="G1541" i="1"/>
  <c r="H1540" i="1"/>
  <c r="G1540" i="1"/>
  <c r="H1539" i="1"/>
  <c r="G1539" i="1"/>
  <c r="H1538" i="1"/>
  <c r="G1538" i="1"/>
  <c r="H1537" i="1"/>
  <c r="G1537" i="1"/>
  <c r="H1536" i="1"/>
  <c r="G1536" i="1"/>
  <c r="H1535" i="1"/>
  <c r="G1535" i="1"/>
  <c r="H1534" i="1"/>
  <c r="G1534" i="1"/>
  <c r="H1533" i="1"/>
  <c r="G1533" i="1"/>
  <c r="H1532" i="1"/>
  <c r="G1532" i="1"/>
  <c r="H1531" i="1"/>
  <c r="G1531" i="1"/>
  <c r="H1530" i="1"/>
  <c r="G1530" i="1"/>
  <c r="H1529" i="1"/>
  <c r="G1529" i="1"/>
  <c r="H1528" i="1"/>
  <c r="G1528" i="1"/>
  <c r="H1527" i="1"/>
  <c r="G1527" i="1"/>
  <c r="H1526" i="1"/>
  <c r="G1526" i="1"/>
  <c r="H1525" i="1"/>
  <c r="G1525" i="1"/>
  <c r="H1524" i="1"/>
  <c r="G1524" i="1"/>
  <c r="H1523" i="1"/>
  <c r="G1523" i="1"/>
  <c r="H1522" i="1"/>
  <c r="G1522" i="1"/>
  <c r="H1521" i="1"/>
  <c r="G1521" i="1"/>
  <c r="H1520" i="1"/>
  <c r="G1520" i="1"/>
  <c r="H1519" i="1"/>
  <c r="G1519" i="1"/>
  <c r="H1518" i="1"/>
  <c r="G1518" i="1"/>
  <c r="H1517" i="1"/>
  <c r="G1517" i="1"/>
  <c r="H1516" i="1"/>
  <c r="G1516" i="1"/>
  <c r="H1515" i="1"/>
  <c r="G1515" i="1"/>
  <c r="H1514" i="1"/>
  <c r="G1514" i="1"/>
  <c r="H1513" i="1"/>
  <c r="G1513" i="1"/>
  <c r="H1512" i="1"/>
  <c r="G1512" i="1"/>
  <c r="H1511" i="1"/>
  <c r="G1511" i="1"/>
  <c r="H1510" i="1"/>
  <c r="G1510" i="1"/>
  <c r="H1509" i="1"/>
  <c r="G1509" i="1"/>
  <c r="H1508" i="1"/>
  <c r="G1508" i="1"/>
  <c r="H1507" i="1"/>
  <c r="G1507" i="1"/>
  <c r="H1506" i="1"/>
  <c r="G1506" i="1"/>
  <c r="H1505" i="1"/>
  <c r="G1505" i="1"/>
  <c r="H1504" i="1"/>
  <c r="G1504" i="1"/>
  <c r="H1503" i="1"/>
  <c r="G1503" i="1"/>
  <c r="H1502" i="1"/>
  <c r="G1502" i="1"/>
  <c r="H1501" i="1"/>
  <c r="G1501" i="1"/>
  <c r="H1500" i="1"/>
  <c r="G1500" i="1"/>
  <c r="H1499" i="1"/>
  <c r="G1499" i="1"/>
  <c r="H1498" i="1"/>
  <c r="G1498" i="1"/>
  <c r="H1497" i="1"/>
  <c r="G1497" i="1"/>
  <c r="H1496" i="1"/>
  <c r="G1496" i="1"/>
  <c r="H1495" i="1"/>
  <c r="G1495" i="1"/>
  <c r="H1494" i="1"/>
  <c r="G1494" i="1"/>
  <c r="H1493" i="1"/>
  <c r="G1493" i="1"/>
  <c r="H1492" i="1"/>
  <c r="G1492" i="1"/>
  <c r="H1491" i="1"/>
  <c r="G1491" i="1"/>
  <c r="H1490" i="1"/>
  <c r="G1490" i="1"/>
  <c r="H1489" i="1"/>
  <c r="G1489" i="1"/>
  <c r="H1488" i="1"/>
  <c r="G1488" i="1"/>
  <c r="H1487" i="1"/>
  <c r="G1487" i="1"/>
  <c r="H1486" i="1"/>
  <c r="G1486" i="1"/>
  <c r="H1485" i="1"/>
  <c r="G1485" i="1"/>
  <c r="H1484" i="1"/>
  <c r="G1484" i="1"/>
  <c r="H1483" i="1"/>
  <c r="G1483" i="1"/>
  <c r="H1482" i="1"/>
  <c r="G1482" i="1"/>
  <c r="H1481" i="1"/>
  <c r="G1481" i="1"/>
  <c r="H1480" i="1"/>
  <c r="G1480" i="1"/>
  <c r="H1479" i="1"/>
  <c r="G1479" i="1"/>
  <c r="H1478" i="1"/>
  <c r="G1478" i="1"/>
  <c r="H1477" i="1"/>
  <c r="G1477" i="1"/>
  <c r="H1476" i="1"/>
  <c r="G1476" i="1"/>
  <c r="H1475" i="1"/>
  <c r="G1475" i="1"/>
  <c r="H1474" i="1"/>
  <c r="G1474" i="1"/>
  <c r="H1473" i="1"/>
  <c r="G1473" i="1"/>
  <c r="H1472" i="1"/>
  <c r="G1472" i="1"/>
  <c r="H1471" i="1"/>
  <c r="G1471" i="1"/>
  <c r="H1470" i="1"/>
  <c r="G1470" i="1"/>
  <c r="H1469" i="1"/>
  <c r="G1469" i="1"/>
  <c r="H1468" i="1"/>
  <c r="G1468" i="1"/>
  <c r="H1467" i="1"/>
  <c r="G1467" i="1"/>
  <c r="H1466" i="1"/>
  <c r="G1466" i="1"/>
  <c r="H1465" i="1"/>
  <c r="G1465" i="1"/>
  <c r="H1464" i="1"/>
  <c r="G1464" i="1"/>
  <c r="H1463" i="1"/>
  <c r="G1463" i="1"/>
  <c r="H1462" i="1"/>
  <c r="G1462" i="1"/>
  <c r="H1461" i="1"/>
  <c r="G1461" i="1"/>
  <c r="H1460" i="1"/>
  <c r="G1460" i="1"/>
  <c r="H1459" i="1"/>
  <c r="G1459" i="1"/>
  <c r="H1458" i="1"/>
  <c r="G1458" i="1"/>
  <c r="H1457" i="1"/>
  <c r="G1457" i="1"/>
  <c r="H1456" i="1"/>
  <c r="G1456" i="1"/>
  <c r="H1455" i="1"/>
  <c r="G1455" i="1"/>
  <c r="H1454" i="1"/>
  <c r="G1454" i="1"/>
  <c r="H1453" i="1"/>
  <c r="G1453" i="1"/>
  <c r="H1452" i="1"/>
  <c r="G1452" i="1"/>
  <c r="H1451" i="1"/>
  <c r="G1451" i="1"/>
  <c r="H1450" i="1"/>
  <c r="G1450" i="1"/>
  <c r="H1449" i="1"/>
  <c r="G1449" i="1"/>
  <c r="H1448" i="1"/>
  <c r="G1448" i="1"/>
  <c r="H1447" i="1"/>
  <c r="G1447" i="1"/>
  <c r="H1446" i="1"/>
  <c r="G1446" i="1"/>
  <c r="H1445" i="1"/>
  <c r="G1445" i="1"/>
  <c r="H1444" i="1"/>
  <c r="G1444" i="1"/>
  <c r="H1443" i="1"/>
  <c r="G1443" i="1"/>
  <c r="H1442" i="1"/>
  <c r="G1442" i="1"/>
  <c r="H1441" i="1"/>
  <c r="G1441" i="1"/>
  <c r="H1440" i="1"/>
  <c r="G1440" i="1"/>
  <c r="H1439" i="1"/>
  <c r="G1439" i="1"/>
  <c r="H1438" i="1"/>
  <c r="G1438" i="1"/>
  <c r="H1437" i="1"/>
  <c r="G1437" i="1"/>
  <c r="H1436" i="1"/>
  <c r="G1436" i="1"/>
  <c r="H1435" i="1"/>
  <c r="G1435" i="1"/>
  <c r="H1434" i="1"/>
  <c r="G1434" i="1"/>
  <c r="H1433" i="1"/>
  <c r="G1433" i="1"/>
  <c r="H1432" i="1"/>
  <c r="G1432" i="1"/>
  <c r="H1431" i="1"/>
  <c r="G1431" i="1"/>
  <c r="H1430" i="1"/>
  <c r="G1430" i="1"/>
  <c r="H1429" i="1"/>
  <c r="G1429" i="1"/>
  <c r="H1428" i="1"/>
  <c r="G1428" i="1"/>
  <c r="H1427" i="1"/>
  <c r="G1427" i="1"/>
  <c r="H1426" i="1"/>
  <c r="G1426" i="1"/>
  <c r="H1425" i="1"/>
  <c r="G1425" i="1"/>
  <c r="H1424" i="1"/>
  <c r="G1424" i="1"/>
  <c r="H1423" i="1"/>
  <c r="G1423" i="1"/>
  <c r="H1422" i="1"/>
  <c r="G1422" i="1"/>
  <c r="H1421" i="1"/>
  <c r="G1421" i="1"/>
  <c r="H1420" i="1"/>
  <c r="G1420" i="1"/>
  <c r="H1419" i="1"/>
  <c r="G1419" i="1"/>
  <c r="H1418" i="1"/>
  <c r="G1418" i="1"/>
  <c r="H1417" i="1"/>
  <c r="G1417" i="1"/>
  <c r="H1416" i="1"/>
  <c r="G1416" i="1"/>
  <c r="H1415" i="1"/>
  <c r="G1415" i="1"/>
  <c r="H1414" i="1"/>
  <c r="G1414" i="1"/>
  <c r="H1413" i="1"/>
  <c r="G1413" i="1"/>
  <c r="H1412" i="1"/>
  <c r="G1412" i="1"/>
  <c r="H1411" i="1"/>
  <c r="G1411" i="1"/>
  <c r="H1410" i="1"/>
  <c r="G1410" i="1"/>
  <c r="H1409" i="1"/>
  <c r="G1409" i="1"/>
  <c r="H1408" i="1"/>
  <c r="G1408" i="1"/>
  <c r="H1407" i="1"/>
  <c r="G1407" i="1"/>
  <c r="H1406" i="1"/>
  <c r="G1406" i="1"/>
  <c r="H1405" i="1"/>
  <c r="G1405" i="1"/>
  <c r="H1404" i="1"/>
  <c r="G1404" i="1"/>
  <c r="H1403" i="1"/>
  <c r="G1403" i="1"/>
  <c r="H1402" i="1"/>
  <c r="G1402" i="1"/>
  <c r="H1401" i="1"/>
  <c r="G1401" i="1"/>
  <c r="H1400" i="1"/>
  <c r="G1400" i="1"/>
  <c r="H1399" i="1"/>
  <c r="G1399" i="1"/>
  <c r="H1398" i="1"/>
  <c r="G1398" i="1"/>
  <c r="H1397" i="1"/>
  <c r="G1397" i="1"/>
  <c r="H1396" i="1"/>
  <c r="G1396" i="1"/>
  <c r="H1395" i="1"/>
  <c r="G1395" i="1"/>
  <c r="H1394" i="1"/>
  <c r="G1394" i="1"/>
  <c r="H1393" i="1"/>
  <c r="G1393" i="1"/>
  <c r="H1392" i="1"/>
  <c r="G1392" i="1"/>
  <c r="H1391" i="1"/>
  <c r="G1391" i="1"/>
  <c r="H1390" i="1"/>
  <c r="G1390" i="1"/>
  <c r="H1389" i="1"/>
  <c r="G1389" i="1"/>
  <c r="H1388" i="1"/>
  <c r="G1388" i="1"/>
  <c r="H1387" i="1"/>
  <c r="G1387" i="1"/>
  <c r="H1386" i="1"/>
  <c r="G1386" i="1"/>
  <c r="H1385" i="1"/>
  <c r="G1385" i="1"/>
  <c r="H1384" i="1"/>
  <c r="G1384" i="1"/>
  <c r="H1383" i="1"/>
  <c r="G1383" i="1"/>
  <c r="H1382" i="1"/>
  <c r="G1382" i="1"/>
  <c r="H1381" i="1"/>
  <c r="G1381" i="1"/>
  <c r="H1380" i="1"/>
  <c r="G1380" i="1"/>
  <c r="H1379" i="1"/>
  <c r="G1379" i="1"/>
  <c r="H1378" i="1"/>
  <c r="G1378" i="1"/>
  <c r="H1377" i="1"/>
  <c r="G1377" i="1"/>
  <c r="H1376" i="1"/>
  <c r="G1376" i="1"/>
  <c r="H1375" i="1"/>
  <c r="G1375" i="1"/>
  <c r="H1374" i="1"/>
  <c r="G1374" i="1"/>
  <c r="H1373" i="1"/>
  <c r="G1373" i="1"/>
  <c r="H1372" i="1"/>
  <c r="G1372" i="1"/>
  <c r="H1371" i="1"/>
  <c r="G1371" i="1"/>
  <c r="H1370" i="1"/>
  <c r="G1370" i="1"/>
  <c r="H1369" i="1"/>
  <c r="G1369" i="1"/>
  <c r="H1368" i="1"/>
  <c r="G1368" i="1"/>
  <c r="H1367" i="1"/>
  <c r="G1367" i="1"/>
  <c r="H1366" i="1"/>
  <c r="G1366" i="1"/>
  <c r="H1365" i="1"/>
  <c r="G1365" i="1"/>
  <c r="H1364" i="1"/>
  <c r="G1364" i="1"/>
  <c r="H1363" i="1"/>
  <c r="G1363" i="1"/>
  <c r="H1362" i="1"/>
  <c r="G1362" i="1"/>
  <c r="H1361" i="1"/>
  <c r="G1361" i="1"/>
  <c r="H1360" i="1"/>
  <c r="G1360" i="1"/>
  <c r="H1359" i="1"/>
  <c r="G1359" i="1"/>
  <c r="H1358" i="1"/>
  <c r="G1358" i="1"/>
  <c r="H1357" i="1"/>
  <c r="G1357" i="1"/>
  <c r="H1356" i="1"/>
  <c r="G1356" i="1"/>
  <c r="H1355" i="1"/>
  <c r="G1355" i="1"/>
  <c r="H1354" i="1"/>
  <c r="G1354" i="1"/>
  <c r="H1353" i="1"/>
  <c r="G1353" i="1"/>
  <c r="H1352" i="1"/>
  <c r="G1352" i="1"/>
  <c r="H1351" i="1"/>
  <c r="G1351" i="1"/>
  <c r="H1350" i="1"/>
  <c r="G1350" i="1"/>
  <c r="H1349" i="1"/>
  <c r="G1349" i="1"/>
  <c r="H1348" i="1"/>
  <c r="G1348" i="1"/>
  <c r="H1347" i="1"/>
  <c r="G1347" i="1"/>
  <c r="H1346" i="1"/>
  <c r="G1346" i="1"/>
  <c r="H1345" i="1"/>
  <c r="G1345" i="1"/>
  <c r="H1344" i="1"/>
  <c r="G1344" i="1"/>
  <c r="H1343" i="1"/>
  <c r="G1343" i="1"/>
  <c r="H1342" i="1"/>
  <c r="G1342" i="1"/>
  <c r="H1341" i="1"/>
  <c r="G1341" i="1"/>
  <c r="H1340" i="1"/>
  <c r="G1340" i="1"/>
  <c r="H1339" i="1"/>
  <c r="G1339" i="1"/>
  <c r="H1338" i="1"/>
  <c r="G1338" i="1"/>
  <c r="H1337" i="1"/>
  <c r="G1337" i="1"/>
  <c r="H1336" i="1"/>
  <c r="G1336" i="1"/>
  <c r="H1335" i="1"/>
  <c r="G1335" i="1"/>
  <c r="H1334" i="1"/>
  <c r="G1334" i="1"/>
  <c r="H1333" i="1"/>
  <c r="G1333" i="1"/>
  <c r="H1332" i="1"/>
  <c r="G1332" i="1"/>
  <c r="H1331" i="1"/>
  <c r="G1331" i="1"/>
  <c r="H1330" i="1"/>
  <c r="G1330" i="1"/>
  <c r="H1329" i="1"/>
  <c r="G1329" i="1"/>
  <c r="H1328" i="1"/>
  <c r="G1328" i="1"/>
  <c r="H1327" i="1"/>
  <c r="G1327" i="1"/>
  <c r="H1326" i="1"/>
  <c r="G1326" i="1"/>
  <c r="H1325" i="1"/>
  <c r="G1325" i="1"/>
  <c r="H1324" i="1"/>
  <c r="G1324" i="1"/>
  <c r="H1323" i="1"/>
  <c r="G1323" i="1"/>
  <c r="H1322" i="1"/>
  <c r="G1322" i="1"/>
  <c r="H1321" i="1"/>
  <c r="G1321" i="1"/>
  <c r="H1320" i="1"/>
  <c r="G1320" i="1"/>
  <c r="H1319" i="1"/>
  <c r="G1319" i="1"/>
  <c r="H1318" i="1"/>
  <c r="G1318" i="1"/>
  <c r="H1317" i="1"/>
  <c r="G1317" i="1"/>
  <c r="H1316" i="1"/>
  <c r="G1316" i="1"/>
  <c r="H1315" i="1"/>
  <c r="G1315" i="1"/>
  <c r="H1314" i="1"/>
  <c r="G1314" i="1"/>
  <c r="H1313" i="1"/>
  <c r="G1313" i="1"/>
  <c r="H1312" i="1"/>
  <c r="G1312" i="1"/>
  <c r="H1311" i="1"/>
  <c r="G1311" i="1"/>
  <c r="H1310" i="1"/>
  <c r="G1310" i="1"/>
  <c r="H1309" i="1"/>
  <c r="G1309" i="1"/>
  <c r="H1308" i="1"/>
  <c r="G1308" i="1"/>
  <c r="H1307" i="1"/>
  <c r="G1307" i="1"/>
  <c r="H1306" i="1"/>
  <c r="G1306" i="1"/>
  <c r="H1305" i="1"/>
  <c r="G1305" i="1"/>
  <c r="H1304" i="1"/>
  <c r="G1304" i="1"/>
  <c r="H1303" i="1"/>
  <c r="G1303" i="1"/>
  <c r="H1302" i="1"/>
  <c r="G1302" i="1"/>
  <c r="H1301" i="1"/>
  <c r="G1301" i="1"/>
  <c r="H1300" i="1"/>
  <c r="G1300" i="1"/>
  <c r="H1299" i="1"/>
  <c r="G1299" i="1"/>
  <c r="H1298" i="1"/>
  <c r="G1298" i="1"/>
  <c r="H1297" i="1"/>
  <c r="G1297" i="1"/>
  <c r="H1296" i="1"/>
  <c r="G1296" i="1"/>
  <c r="H1295" i="1"/>
  <c r="G1295" i="1"/>
  <c r="H1294" i="1"/>
  <c r="G1294" i="1"/>
  <c r="H1293" i="1"/>
  <c r="G1293" i="1"/>
  <c r="H1292" i="1"/>
  <c r="G1292" i="1"/>
  <c r="H1291" i="1"/>
  <c r="G1291" i="1"/>
  <c r="H1290" i="1"/>
  <c r="G1290" i="1"/>
  <c r="H1289" i="1"/>
  <c r="G1289" i="1"/>
  <c r="H1288" i="1"/>
  <c r="G1288" i="1"/>
  <c r="H1287" i="1"/>
  <c r="G1287" i="1"/>
  <c r="H1286" i="1"/>
  <c r="G1286" i="1"/>
  <c r="H1285" i="1"/>
  <c r="G1285" i="1"/>
  <c r="H1284" i="1"/>
  <c r="G1284" i="1"/>
  <c r="H1283" i="1"/>
  <c r="G1283" i="1"/>
  <c r="H1282" i="1"/>
  <c r="G1282" i="1"/>
  <c r="H1281" i="1"/>
  <c r="G1281" i="1"/>
  <c r="H1280" i="1"/>
  <c r="G1280" i="1"/>
  <c r="H1279" i="1"/>
  <c r="G1279" i="1"/>
  <c r="H1278" i="1"/>
  <c r="G1278" i="1"/>
  <c r="H1277" i="1"/>
  <c r="G1277" i="1"/>
  <c r="H1276" i="1"/>
  <c r="G1276" i="1"/>
  <c r="H1275" i="1"/>
  <c r="G1275" i="1"/>
  <c r="H1274" i="1"/>
  <c r="G1274" i="1"/>
  <c r="H1273" i="1"/>
  <c r="G1273" i="1"/>
  <c r="H1272" i="1"/>
  <c r="G1272" i="1"/>
  <c r="H1271" i="1"/>
  <c r="G1271" i="1"/>
  <c r="H1270" i="1"/>
  <c r="G1270" i="1"/>
  <c r="H1269" i="1"/>
  <c r="G1269" i="1"/>
  <c r="H1268" i="1"/>
  <c r="G1268" i="1"/>
  <c r="H1267" i="1"/>
  <c r="G1267" i="1"/>
  <c r="H1266" i="1"/>
  <c r="G1266" i="1"/>
  <c r="H1265" i="1"/>
  <c r="G1265" i="1"/>
  <c r="H1264" i="1"/>
  <c r="G1264" i="1"/>
  <c r="H1263" i="1"/>
  <c r="G1263" i="1"/>
  <c r="H1262" i="1"/>
  <c r="G1262" i="1"/>
  <c r="H1261" i="1"/>
  <c r="G1261" i="1"/>
  <c r="H1260" i="1"/>
  <c r="G1260" i="1"/>
  <c r="H1259" i="1"/>
  <c r="G1259" i="1"/>
  <c r="H1258" i="1"/>
  <c r="G1258" i="1"/>
  <c r="H1257" i="1"/>
  <c r="G1257" i="1"/>
  <c r="H1256" i="1"/>
  <c r="G1256" i="1"/>
  <c r="H1255" i="1"/>
  <c r="G1255" i="1"/>
  <c r="H1254" i="1"/>
  <c r="G1254" i="1"/>
  <c r="H1253" i="1"/>
  <c r="G1253" i="1"/>
  <c r="H1252" i="1"/>
  <c r="G1252" i="1"/>
  <c r="H1251" i="1"/>
  <c r="G1251" i="1"/>
  <c r="H1250" i="1"/>
  <c r="G1250" i="1"/>
  <c r="H1249" i="1"/>
  <c r="G1249" i="1"/>
  <c r="H1248" i="1"/>
  <c r="G1248" i="1"/>
  <c r="H1247" i="1"/>
  <c r="G1247" i="1"/>
  <c r="H1246" i="1"/>
  <c r="G1246" i="1"/>
  <c r="H1245" i="1"/>
  <c r="G1245" i="1"/>
  <c r="H1244" i="1"/>
  <c r="G1244" i="1"/>
  <c r="H1243" i="1"/>
  <c r="G1243" i="1"/>
  <c r="H1242" i="1"/>
  <c r="G1242" i="1"/>
  <c r="H1241" i="1"/>
  <c r="G1241" i="1"/>
  <c r="H1240" i="1"/>
  <c r="G1240" i="1"/>
  <c r="H1239" i="1"/>
  <c r="G1239" i="1"/>
  <c r="H1238" i="1"/>
  <c r="G1238" i="1"/>
  <c r="H1237" i="1"/>
  <c r="G1237" i="1"/>
  <c r="H1236" i="1"/>
  <c r="G1236" i="1"/>
  <c r="H1235" i="1"/>
  <c r="G1235" i="1"/>
  <c r="H1234" i="1"/>
  <c r="G1234" i="1"/>
  <c r="H1233" i="1"/>
  <c r="G1233" i="1"/>
  <c r="H1232" i="1"/>
  <c r="G1232" i="1"/>
  <c r="H1231" i="1"/>
  <c r="G1231" i="1"/>
  <c r="H1230" i="1"/>
  <c r="G1230" i="1"/>
  <c r="H1229" i="1"/>
  <c r="G1229" i="1"/>
  <c r="H1228" i="1"/>
  <c r="G1228" i="1"/>
  <c r="H1227" i="1"/>
  <c r="G1227" i="1"/>
  <c r="H1226" i="1"/>
  <c r="G1226" i="1"/>
  <c r="H1225" i="1"/>
  <c r="G1225" i="1"/>
  <c r="H1224" i="1"/>
  <c r="G1224" i="1"/>
  <c r="H1223" i="1"/>
  <c r="G1223" i="1"/>
  <c r="H1222" i="1"/>
  <c r="G1222" i="1"/>
  <c r="H1221" i="1"/>
  <c r="G1221" i="1"/>
  <c r="H1220" i="1"/>
  <c r="G1220" i="1"/>
  <c r="H1219" i="1"/>
  <c r="G1219" i="1"/>
  <c r="H1218" i="1"/>
  <c r="G1218" i="1"/>
  <c r="H1217" i="1"/>
  <c r="G1217" i="1"/>
  <c r="H1216" i="1"/>
  <c r="G1216" i="1"/>
  <c r="H1215" i="1"/>
  <c r="G1215" i="1"/>
  <c r="H1214" i="1"/>
  <c r="G1214" i="1"/>
  <c r="H1213" i="1"/>
  <c r="G1213" i="1"/>
  <c r="H1212" i="1"/>
  <c r="G1212" i="1"/>
  <c r="H1211" i="1"/>
  <c r="G1211" i="1"/>
  <c r="H1210" i="1"/>
  <c r="G1210" i="1"/>
  <c r="H1209" i="1"/>
  <c r="G1209" i="1"/>
  <c r="H1208" i="1"/>
  <c r="G1208" i="1"/>
  <c r="H1207" i="1"/>
  <c r="G1207" i="1"/>
  <c r="H1206" i="1"/>
  <c r="G1206" i="1"/>
  <c r="H1205" i="1"/>
  <c r="G1205" i="1"/>
  <c r="H1204" i="1"/>
  <c r="G1204" i="1"/>
  <c r="H1203" i="1"/>
  <c r="G1203" i="1"/>
  <c r="H1202" i="1"/>
  <c r="G1202" i="1"/>
  <c r="H1201" i="1"/>
  <c r="G1201" i="1"/>
  <c r="H1200" i="1"/>
  <c r="G1200" i="1"/>
  <c r="H1199" i="1"/>
  <c r="G1199" i="1"/>
  <c r="H1198" i="1"/>
  <c r="G1198" i="1"/>
  <c r="H1197" i="1"/>
  <c r="G1197" i="1"/>
  <c r="H1196" i="1"/>
  <c r="G1196" i="1"/>
  <c r="H1195" i="1"/>
  <c r="G1195" i="1"/>
  <c r="H1194" i="1"/>
  <c r="G1194" i="1"/>
  <c r="H1193" i="1"/>
  <c r="G1193" i="1"/>
  <c r="H1192" i="1"/>
  <c r="G1192" i="1"/>
  <c r="H1191" i="1"/>
  <c r="G1191" i="1"/>
  <c r="H1190" i="1"/>
  <c r="G1190" i="1"/>
  <c r="H1189" i="1"/>
  <c r="G1189" i="1"/>
  <c r="H1188" i="1"/>
  <c r="G1188" i="1"/>
  <c r="H1187" i="1"/>
  <c r="G1187" i="1"/>
  <c r="H1186" i="1"/>
  <c r="G1186" i="1"/>
  <c r="H1185" i="1"/>
  <c r="G1185" i="1"/>
  <c r="H1184" i="1"/>
  <c r="G1184" i="1"/>
  <c r="H1183" i="1"/>
  <c r="G1183" i="1"/>
  <c r="H1182" i="1"/>
  <c r="G1182" i="1"/>
  <c r="H1181" i="1"/>
  <c r="G1181" i="1"/>
  <c r="H1180" i="1"/>
  <c r="G1180" i="1"/>
  <c r="H1179" i="1"/>
  <c r="G1179" i="1"/>
  <c r="H1178" i="1"/>
  <c r="G1178" i="1"/>
  <c r="H1177" i="1"/>
  <c r="G1177" i="1"/>
  <c r="H1176" i="1"/>
  <c r="G1176" i="1"/>
  <c r="H1175" i="1"/>
  <c r="G1175" i="1"/>
  <c r="H1174" i="1"/>
  <c r="G1174" i="1"/>
  <c r="H1173" i="1"/>
  <c r="G1173" i="1"/>
  <c r="H1172" i="1"/>
  <c r="G1172" i="1"/>
  <c r="H1171" i="1"/>
  <c r="G1171" i="1"/>
  <c r="H1170" i="1"/>
  <c r="G1170" i="1"/>
  <c r="H1169" i="1"/>
  <c r="G1169" i="1"/>
  <c r="H1168" i="1"/>
  <c r="G1168" i="1"/>
  <c r="H1167" i="1"/>
  <c r="G1167" i="1"/>
  <c r="H1166" i="1"/>
  <c r="G1166" i="1"/>
  <c r="H1165" i="1"/>
  <c r="G1165" i="1"/>
  <c r="H1164" i="1"/>
  <c r="G1164" i="1"/>
  <c r="H1163" i="1"/>
  <c r="G1163" i="1"/>
  <c r="H1162" i="1"/>
  <c r="G1162" i="1"/>
  <c r="H1161" i="1"/>
  <c r="G1161" i="1"/>
  <c r="H1160" i="1"/>
  <c r="G1160" i="1"/>
  <c r="H1159" i="1"/>
  <c r="G1159" i="1"/>
  <c r="H1158" i="1"/>
  <c r="G1158" i="1"/>
  <c r="H1157" i="1"/>
  <c r="G1157" i="1"/>
  <c r="H1156" i="1"/>
  <c r="G1156" i="1"/>
  <c r="H1155" i="1"/>
  <c r="G1155" i="1"/>
  <c r="H1154" i="1"/>
  <c r="G1154" i="1"/>
  <c r="H1153" i="1"/>
  <c r="G1153" i="1"/>
  <c r="H1152" i="1"/>
  <c r="G1152" i="1"/>
  <c r="H1151" i="1"/>
  <c r="G1151" i="1"/>
  <c r="H1150" i="1"/>
  <c r="G1150" i="1"/>
  <c r="H1149" i="1"/>
  <c r="G1149" i="1"/>
  <c r="H1148" i="1"/>
  <c r="G1148" i="1"/>
  <c r="H1147" i="1"/>
  <c r="G1147" i="1"/>
  <c r="H1146" i="1"/>
  <c r="G1146" i="1"/>
  <c r="H1145" i="1"/>
  <c r="G1145" i="1"/>
  <c r="H1144" i="1"/>
  <c r="G1144" i="1"/>
  <c r="H1143" i="1"/>
  <c r="G1143" i="1"/>
  <c r="H1142" i="1"/>
  <c r="G1142" i="1"/>
  <c r="H1141" i="1"/>
  <c r="G1141" i="1"/>
  <c r="H1140" i="1"/>
  <c r="G1140" i="1"/>
  <c r="H1139" i="1"/>
  <c r="G1139" i="1"/>
  <c r="H1138" i="1"/>
  <c r="G1138" i="1"/>
  <c r="H1137" i="1"/>
  <c r="G1137" i="1"/>
  <c r="H1136" i="1"/>
  <c r="G1136" i="1"/>
  <c r="H1135" i="1"/>
  <c r="G1135" i="1"/>
  <c r="H1134" i="1"/>
  <c r="G1134" i="1"/>
  <c r="H1133" i="1"/>
  <c r="G1133" i="1"/>
  <c r="H1132" i="1"/>
  <c r="G1132" i="1"/>
  <c r="H1131" i="1"/>
  <c r="G1131" i="1"/>
  <c r="H1130" i="1"/>
  <c r="G1130" i="1"/>
  <c r="H1129" i="1"/>
  <c r="G1129" i="1"/>
  <c r="H1128" i="1"/>
  <c r="G1128" i="1"/>
  <c r="H1127" i="1"/>
  <c r="G1127" i="1"/>
  <c r="H1126" i="1"/>
  <c r="G1126" i="1"/>
  <c r="H1125" i="1"/>
  <c r="G1125" i="1"/>
  <c r="H1124" i="1"/>
  <c r="G1124" i="1"/>
  <c r="H1123" i="1"/>
  <c r="G1123" i="1"/>
  <c r="H1122" i="1"/>
  <c r="G1122" i="1"/>
  <c r="H1121" i="1"/>
  <c r="G1121" i="1"/>
  <c r="H1120" i="1"/>
  <c r="G1120" i="1"/>
  <c r="H1119" i="1"/>
  <c r="G1119" i="1"/>
  <c r="H1118" i="1"/>
  <c r="G1118" i="1"/>
  <c r="H1117" i="1"/>
  <c r="G1117" i="1"/>
  <c r="H1116" i="1"/>
  <c r="G1116" i="1"/>
  <c r="H1115" i="1"/>
  <c r="G1115" i="1"/>
  <c r="H1114" i="1"/>
  <c r="G1114" i="1"/>
  <c r="H1113" i="1"/>
  <c r="G1113" i="1"/>
  <c r="H1112" i="1"/>
  <c r="G1112" i="1"/>
  <c r="H1111" i="1"/>
  <c r="G1111" i="1"/>
  <c r="H1110" i="1"/>
  <c r="G1110" i="1"/>
  <c r="H1109" i="1"/>
  <c r="G1109" i="1"/>
  <c r="H1108" i="1"/>
  <c r="G1108" i="1"/>
  <c r="H1107" i="1"/>
  <c r="G1107" i="1"/>
  <c r="H1106" i="1"/>
  <c r="G1106" i="1"/>
  <c r="H1105" i="1"/>
  <c r="G1105" i="1"/>
  <c r="H1104" i="1"/>
  <c r="G1104" i="1"/>
  <c r="H1103" i="1"/>
  <c r="G1103" i="1"/>
  <c r="H1102" i="1"/>
  <c r="G1102" i="1"/>
  <c r="H1101" i="1"/>
  <c r="G1101" i="1"/>
  <c r="H1100" i="1"/>
  <c r="G1100" i="1"/>
  <c r="H1099" i="1"/>
  <c r="G1099" i="1"/>
  <c r="H1098" i="1"/>
  <c r="G1098" i="1"/>
  <c r="H1097" i="1"/>
  <c r="G1097" i="1"/>
  <c r="H1096" i="1"/>
  <c r="G1096" i="1"/>
  <c r="H1095" i="1"/>
  <c r="G1095" i="1"/>
  <c r="H1094" i="1"/>
  <c r="G1094" i="1"/>
  <c r="H1093" i="1"/>
  <c r="G1093" i="1"/>
  <c r="H1092" i="1"/>
  <c r="G1092" i="1"/>
  <c r="H1091" i="1"/>
  <c r="G1091" i="1"/>
  <c r="H1090" i="1"/>
  <c r="G1090" i="1"/>
  <c r="H1089" i="1"/>
  <c r="G1089" i="1"/>
  <c r="H1088" i="1"/>
  <c r="G1088" i="1"/>
  <c r="H1087" i="1"/>
  <c r="G1087" i="1"/>
  <c r="H1086" i="1"/>
  <c r="G1086" i="1"/>
  <c r="H1085" i="1"/>
  <c r="G1085" i="1"/>
  <c r="H1084" i="1"/>
  <c r="G1084" i="1"/>
  <c r="H1083" i="1"/>
  <c r="G1083" i="1"/>
  <c r="H1082" i="1"/>
  <c r="G1082" i="1"/>
  <c r="H1081" i="1"/>
  <c r="G1081" i="1"/>
  <c r="H1080" i="1"/>
  <c r="G1080" i="1"/>
  <c r="H1079" i="1"/>
  <c r="G1079" i="1"/>
  <c r="H1078" i="1"/>
  <c r="G1078" i="1"/>
  <c r="H1077" i="1"/>
  <c r="G1077" i="1"/>
  <c r="H1076" i="1"/>
  <c r="G1076" i="1"/>
  <c r="H1075" i="1"/>
  <c r="G1075" i="1"/>
  <c r="H1074" i="1"/>
  <c r="G1074" i="1"/>
  <c r="H1073" i="1"/>
  <c r="G1073" i="1"/>
  <c r="H1072" i="1"/>
  <c r="G1072" i="1"/>
  <c r="H1071" i="1"/>
  <c r="G1071" i="1"/>
  <c r="H1070" i="1"/>
  <c r="G1070" i="1"/>
  <c r="H1069" i="1"/>
  <c r="G1069" i="1"/>
  <c r="H1068" i="1"/>
  <c r="G1068" i="1"/>
  <c r="H1067" i="1"/>
  <c r="G1067" i="1"/>
  <c r="H1066" i="1"/>
  <c r="G1066" i="1"/>
  <c r="H1065" i="1"/>
  <c r="G1065" i="1"/>
  <c r="H1064" i="1"/>
  <c r="G1064" i="1"/>
  <c r="H1063" i="1"/>
  <c r="G1063" i="1"/>
  <c r="H1062" i="1"/>
  <c r="G1062" i="1"/>
  <c r="H1061" i="1"/>
  <c r="G1061" i="1"/>
  <c r="H1060" i="1"/>
  <c r="G1060" i="1"/>
  <c r="H1059" i="1"/>
  <c r="G1059" i="1"/>
  <c r="H1058" i="1"/>
  <c r="G1058" i="1"/>
  <c r="H1057" i="1"/>
  <c r="G1057" i="1"/>
  <c r="H1056" i="1"/>
  <c r="G1056" i="1"/>
  <c r="H1055" i="1"/>
  <c r="G1055" i="1"/>
  <c r="H1054" i="1"/>
  <c r="G1054" i="1"/>
  <c r="H1053" i="1"/>
  <c r="G1053" i="1"/>
  <c r="H1052" i="1"/>
  <c r="G1052" i="1"/>
  <c r="H1051" i="1"/>
  <c r="G1051" i="1"/>
  <c r="H1050" i="1"/>
  <c r="G1050" i="1"/>
  <c r="H1049" i="1"/>
  <c r="G1049" i="1"/>
  <c r="H1048" i="1"/>
  <c r="G1048" i="1"/>
  <c r="H1047" i="1"/>
  <c r="G1047" i="1"/>
  <c r="H1046" i="1"/>
  <c r="G1046" i="1"/>
  <c r="H1045" i="1"/>
  <c r="G1045" i="1"/>
  <c r="H1044" i="1"/>
  <c r="G1044" i="1"/>
  <c r="H1043" i="1"/>
  <c r="G1043" i="1"/>
  <c r="H1042" i="1"/>
  <c r="G1042" i="1"/>
  <c r="H1041" i="1"/>
  <c r="G1041" i="1"/>
  <c r="H1040" i="1"/>
  <c r="G1040" i="1"/>
  <c r="H1039" i="1"/>
  <c r="G1039" i="1"/>
  <c r="H1038" i="1"/>
  <c r="G1038" i="1"/>
  <c r="H1037" i="1"/>
  <c r="G1037" i="1"/>
  <c r="H1036" i="1"/>
  <c r="G1036" i="1"/>
  <c r="H1035" i="1"/>
  <c r="G1035" i="1"/>
  <c r="H1034" i="1"/>
  <c r="G1034" i="1"/>
  <c r="H1033" i="1"/>
  <c r="G1033" i="1"/>
  <c r="H1032" i="1"/>
  <c r="G1032" i="1"/>
  <c r="H1031" i="1"/>
  <c r="G1031" i="1"/>
  <c r="H1030" i="1"/>
  <c r="G1030" i="1"/>
  <c r="H1029" i="1"/>
  <c r="G1029" i="1"/>
  <c r="H1028" i="1"/>
  <c r="G1028" i="1"/>
  <c r="H1027" i="1"/>
  <c r="G1027" i="1"/>
  <c r="H1026" i="1"/>
  <c r="G1026" i="1"/>
  <c r="H1025" i="1"/>
  <c r="G1025" i="1"/>
  <c r="H1024" i="1"/>
  <c r="G1024" i="1"/>
  <c r="H1023" i="1"/>
  <c r="G1023" i="1"/>
  <c r="H1022" i="1"/>
  <c r="G1022" i="1"/>
  <c r="H1021" i="1"/>
  <c r="G1021" i="1"/>
  <c r="H1020" i="1"/>
  <c r="G1020" i="1"/>
  <c r="H1019" i="1"/>
  <c r="G1019" i="1"/>
  <c r="H1018" i="1"/>
  <c r="G1018" i="1"/>
  <c r="H1017" i="1"/>
  <c r="G1017" i="1"/>
  <c r="H1016" i="1"/>
  <c r="G1016" i="1"/>
  <c r="H1015" i="1"/>
  <c r="G1015" i="1"/>
  <c r="H1014" i="1"/>
  <c r="G1014" i="1"/>
  <c r="H1013" i="1"/>
  <c r="G1013" i="1"/>
  <c r="H1012" i="1"/>
  <c r="G1012" i="1"/>
  <c r="H1011" i="1"/>
  <c r="G1011" i="1"/>
  <c r="H1010" i="1"/>
  <c r="G1010" i="1"/>
  <c r="H1009" i="1"/>
  <c r="G1009" i="1"/>
  <c r="H1008" i="1"/>
  <c r="G1008" i="1"/>
  <c r="H1007" i="1"/>
  <c r="G1007" i="1"/>
  <c r="H1006" i="1"/>
  <c r="G1006" i="1"/>
  <c r="H1005" i="1"/>
  <c r="G1005" i="1"/>
  <c r="H1004" i="1"/>
  <c r="G1004" i="1"/>
  <c r="H1003" i="1"/>
  <c r="G1003" i="1"/>
  <c r="H1002" i="1"/>
  <c r="G1002" i="1"/>
  <c r="H1001" i="1"/>
  <c r="G1001" i="1"/>
  <c r="H1000" i="1"/>
  <c r="G1000" i="1"/>
  <c r="H999" i="1"/>
  <c r="G999" i="1"/>
  <c r="H998" i="1"/>
  <c r="G998" i="1"/>
  <c r="H997" i="1"/>
  <c r="G997" i="1"/>
  <c r="H996" i="1"/>
  <c r="G996" i="1"/>
  <c r="H995" i="1"/>
  <c r="G995" i="1"/>
  <c r="H994" i="1"/>
  <c r="G994" i="1"/>
  <c r="H993" i="1"/>
  <c r="G993" i="1"/>
  <c r="H992" i="1"/>
  <c r="G992" i="1"/>
  <c r="H991" i="1"/>
  <c r="G991" i="1"/>
  <c r="H990" i="1"/>
  <c r="G990" i="1"/>
  <c r="H989" i="1"/>
  <c r="G989" i="1"/>
  <c r="H988" i="1"/>
  <c r="G988" i="1"/>
  <c r="H987" i="1"/>
  <c r="G987" i="1"/>
  <c r="H986" i="1"/>
  <c r="G986" i="1"/>
  <c r="H985" i="1"/>
  <c r="G985" i="1"/>
  <c r="H984" i="1"/>
  <c r="G984" i="1"/>
  <c r="H983" i="1"/>
  <c r="G983" i="1"/>
  <c r="H982" i="1"/>
  <c r="G982" i="1"/>
  <c r="H981" i="1"/>
  <c r="G981" i="1"/>
  <c r="H980" i="1"/>
  <c r="G980" i="1"/>
  <c r="H979" i="1"/>
  <c r="G979" i="1"/>
  <c r="H978" i="1"/>
  <c r="G978" i="1"/>
  <c r="H977" i="1"/>
  <c r="G977" i="1"/>
  <c r="H976" i="1"/>
  <c r="G976" i="1"/>
  <c r="H975" i="1"/>
  <c r="G975" i="1"/>
  <c r="H974" i="1"/>
  <c r="G974" i="1"/>
  <c r="H973" i="1"/>
  <c r="G973" i="1"/>
  <c r="H972" i="1"/>
  <c r="G972" i="1"/>
  <c r="H971" i="1"/>
  <c r="G971" i="1"/>
  <c r="H970" i="1"/>
  <c r="G970" i="1"/>
  <c r="H969" i="1"/>
  <c r="G969" i="1"/>
  <c r="H968" i="1"/>
  <c r="G968" i="1"/>
  <c r="H967" i="1"/>
  <c r="G967" i="1"/>
  <c r="H966" i="1"/>
  <c r="G966" i="1"/>
  <c r="H965" i="1"/>
  <c r="G965" i="1"/>
  <c r="H964" i="1"/>
  <c r="G964" i="1"/>
  <c r="H963" i="1"/>
  <c r="G963" i="1"/>
  <c r="H962" i="1"/>
  <c r="G962" i="1"/>
  <c r="H961" i="1"/>
  <c r="G961" i="1"/>
  <c r="H960" i="1"/>
  <c r="G960" i="1"/>
  <c r="H959" i="1"/>
  <c r="G959" i="1"/>
  <c r="H958" i="1"/>
  <c r="G958" i="1"/>
  <c r="H957" i="1"/>
  <c r="G957" i="1"/>
  <c r="H956" i="1"/>
  <c r="G956" i="1"/>
  <c r="H955" i="1"/>
  <c r="G955" i="1"/>
  <c r="H954" i="1"/>
  <c r="G954" i="1"/>
  <c r="H953" i="1"/>
  <c r="G953" i="1"/>
  <c r="H952" i="1"/>
  <c r="G952" i="1"/>
  <c r="H951" i="1"/>
  <c r="G951" i="1"/>
  <c r="H950" i="1"/>
  <c r="G950" i="1"/>
  <c r="H949" i="1"/>
  <c r="G949" i="1"/>
  <c r="H948" i="1"/>
  <c r="G948" i="1"/>
  <c r="H947" i="1"/>
  <c r="G947" i="1"/>
  <c r="H946" i="1"/>
  <c r="G946" i="1"/>
  <c r="H945" i="1"/>
  <c r="G945" i="1"/>
  <c r="H944" i="1"/>
  <c r="G944" i="1"/>
  <c r="H943" i="1"/>
  <c r="G943" i="1"/>
  <c r="H942" i="1"/>
  <c r="G942" i="1"/>
  <c r="H941" i="1"/>
  <c r="G941" i="1"/>
  <c r="H940" i="1"/>
  <c r="G940" i="1"/>
  <c r="H939" i="1"/>
  <c r="G939" i="1"/>
  <c r="H938" i="1"/>
  <c r="G938" i="1"/>
  <c r="H937" i="1"/>
  <c r="G937" i="1"/>
  <c r="H936" i="1"/>
  <c r="G936" i="1"/>
  <c r="H935" i="1"/>
  <c r="G935" i="1"/>
  <c r="H934" i="1"/>
  <c r="G934" i="1"/>
  <c r="H933" i="1"/>
  <c r="G933" i="1"/>
  <c r="H932" i="1"/>
  <c r="G932" i="1"/>
  <c r="H931" i="1"/>
  <c r="G931" i="1"/>
  <c r="H930" i="1"/>
  <c r="G930" i="1"/>
  <c r="H929" i="1"/>
  <c r="G929" i="1"/>
  <c r="H928" i="1"/>
  <c r="G928" i="1"/>
  <c r="H927" i="1"/>
  <c r="G927" i="1"/>
  <c r="H926" i="1"/>
  <c r="G926" i="1"/>
  <c r="H925" i="1"/>
  <c r="G925" i="1"/>
  <c r="H924" i="1"/>
  <c r="G924" i="1"/>
  <c r="H923" i="1"/>
  <c r="G923" i="1"/>
  <c r="H922" i="1"/>
  <c r="G922" i="1"/>
  <c r="H921" i="1"/>
  <c r="G921" i="1"/>
  <c r="H920" i="1"/>
  <c r="G920" i="1"/>
  <c r="H919" i="1"/>
  <c r="G919" i="1"/>
  <c r="H918" i="1"/>
  <c r="G918" i="1"/>
  <c r="H917" i="1"/>
  <c r="G917" i="1"/>
  <c r="H916" i="1"/>
  <c r="G916" i="1"/>
  <c r="H915" i="1"/>
  <c r="G915" i="1"/>
  <c r="H914" i="1"/>
  <c r="G914" i="1"/>
  <c r="H913" i="1"/>
  <c r="G913" i="1"/>
  <c r="H912" i="1"/>
  <c r="G912" i="1"/>
  <c r="H911" i="1"/>
  <c r="G911" i="1"/>
  <c r="H910" i="1"/>
  <c r="G910" i="1"/>
  <c r="H909" i="1"/>
  <c r="G909" i="1"/>
  <c r="H908" i="1"/>
  <c r="G908" i="1"/>
  <c r="H907" i="1"/>
  <c r="G907" i="1"/>
  <c r="H906" i="1"/>
  <c r="G906" i="1"/>
  <c r="H905" i="1"/>
  <c r="G905" i="1"/>
  <c r="H904" i="1"/>
  <c r="G904" i="1"/>
  <c r="H903" i="1"/>
  <c r="G903" i="1"/>
  <c r="H902" i="1"/>
  <c r="G902" i="1"/>
  <c r="H901" i="1"/>
  <c r="G901" i="1"/>
  <c r="H900" i="1"/>
  <c r="G900" i="1"/>
  <c r="H899" i="1"/>
  <c r="G899" i="1"/>
  <c r="H898" i="1"/>
  <c r="G898" i="1"/>
  <c r="H897" i="1"/>
  <c r="G897" i="1"/>
  <c r="H896" i="1"/>
  <c r="G896" i="1"/>
  <c r="H895" i="1"/>
  <c r="G895" i="1"/>
  <c r="H894" i="1"/>
  <c r="G894" i="1"/>
  <c r="H893" i="1"/>
  <c r="G893" i="1"/>
  <c r="H892" i="1"/>
  <c r="G892" i="1"/>
  <c r="H891" i="1"/>
  <c r="G891" i="1"/>
  <c r="H890" i="1"/>
  <c r="G890" i="1"/>
  <c r="H889" i="1"/>
  <c r="G889" i="1"/>
  <c r="H888" i="1"/>
  <c r="G888" i="1"/>
  <c r="H887" i="1"/>
  <c r="G887" i="1"/>
  <c r="H886" i="1"/>
  <c r="G886" i="1"/>
  <c r="H885" i="1"/>
  <c r="G885" i="1"/>
  <c r="H884" i="1"/>
  <c r="G884" i="1"/>
  <c r="H883" i="1"/>
  <c r="G883" i="1"/>
  <c r="H882" i="1"/>
  <c r="G882" i="1"/>
  <c r="H881" i="1"/>
  <c r="G881" i="1"/>
  <c r="H880" i="1"/>
  <c r="G880" i="1"/>
  <c r="H879" i="1"/>
  <c r="G879" i="1"/>
  <c r="H878" i="1"/>
  <c r="G878" i="1"/>
  <c r="H877" i="1"/>
  <c r="G877" i="1"/>
  <c r="H876" i="1"/>
  <c r="G876" i="1"/>
  <c r="H875" i="1"/>
  <c r="G875" i="1"/>
  <c r="H874" i="1"/>
  <c r="G874" i="1"/>
  <c r="H873" i="1"/>
  <c r="G873" i="1"/>
  <c r="H872" i="1"/>
  <c r="G872" i="1"/>
  <c r="H871" i="1"/>
  <c r="G871" i="1"/>
  <c r="H870" i="1"/>
  <c r="G870" i="1"/>
  <c r="H869" i="1"/>
  <c r="G869" i="1"/>
  <c r="H868" i="1"/>
  <c r="G868" i="1"/>
  <c r="H867" i="1"/>
  <c r="G867" i="1"/>
  <c r="H866" i="1"/>
  <c r="G866" i="1"/>
  <c r="H865" i="1"/>
  <c r="G865" i="1"/>
  <c r="H864" i="1"/>
  <c r="G864" i="1"/>
  <c r="H863" i="1"/>
  <c r="G863" i="1"/>
  <c r="H862" i="1"/>
  <c r="G862" i="1"/>
  <c r="H861" i="1"/>
  <c r="G861" i="1"/>
  <c r="H860" i="1"/>
  <c r="G860" i="1"/>
  <c r="H859" i="1"/>
  <c r="G859" i="1"/>
  <c r="H858" i="1"/>
  <c r="G858" i="1"/>
  <c r="H857" i="1"/>
  <c r="G857" i="1"/>
  <c r="H856" i="1"/>
  <c r="G856" i="1"/>
  <c r="H855" i="1"/>
  <c r="G855" i="1"/>
  <c r="H854" i="1"/>
  <c r="G854" i="1"/>
  <c r="H853" i="1"/>
  <c r="G853" i="1"/>
  <c r="H852" i="1"/>
  <c r="G852" i="1"/>
  <c r="H851" i="1"/>
  <c r="G851" i="1"/>
  <c r="H850" i="1"/>
  <c r="G850" i="1"/>
  <c r="H849" i="1"/>
  <c r="G849" i="1"/>
  <c r="H848" i="1"/>
  <c r="G848" i="1"/>
  <c r="H847" i="1"/>
  <c r="G847" i="1"/>
  <c r="H846" i="1"/>
  <c r="G846" i="1"/>
  <c r="H845" i="1"/>
  <c r="G845" i="1"/>
  <c r="H844" i="1"/>
  <c r="G844" i="1"/>
  <c r="H843" i="1"/>
  <c r="G843" i="1"/>
  <c r="H842" i="1"/>
  <c r="G842" i="1"/>
  <c r="H841" i="1"/>
  <c r="G841" i="1"/>
  <c r="H840" i="1"/>
  <c r="G840" i="1"/>
  <c r="H839" i="1"/>
  <c r="G839" i="1"/>
  <c r="H838" i="1"/>
  <c r="G838" i="1"/>
  <c r="H837" i="1"/>
  <c r="G837" i="1"/>
  <c r="H836" i="1"/>
  <c r="G836" i="1"/>
  <c r="H835" i="1"/>
  <c r="G835" i="1"/>
  <c r="H834" i="1"/>
  <c r="G834" i="1"/>
  <c r="H833" i="1"/>
  <c r="G833" i="1"/>
  <c r="H832" i="1"/>
  <c r="G832" i="1"/>
  <c r="H831" i="1"/>
  <c r="G831" i="1"/>
  <c r="H830" i="1"/>
  <c r="G830" i="1"/>
  <c r="H829" i="1"/>
  <c r="G829" i="1"/>
  <c r="H828" i="1"/>
  <c r="G828" i="1"/>
  <c r="H827" i="1"/>
  <c r="G827" i="1"/>
  <c r="H826" i="1"/>
  <c r="G826" i="1"/>
  <c r="H825" i="1"/>
  <c r="G825" i="1"/>
  <c r="H824" i="1"/>
  <c r="G824" i="1"/>
  <c r="H823" i="1"/>
  <c r="G823" i="1"/>
  <c r="H822" i="1"/>
  <c r="G822" i="1"/>
  <c r="H821" i="1"/>
  <c r="G821" i="1"/>
  <c r="H820" i="1"/>
  <c r="G820" i="1"/>
  <c r="H819" i="1"/>
  <c r="G819" i="1"/>
  <c r="H818" i="1"/>
  <c r="G818" i="1"/>
  <c r="H817" i="1"/>
  <c r="G817" i="1"/>
  <c r="H816" i="1"/>
  <c r="G816" i="1"/>
  <c r="H815" i="1"/>
  <c r="G815" i="1"/>
  <c r="H814" i="1"/>
  <c r="G814" i="1"/>
  <c r="H813" i="1"/>
  <c r="G813" i="1"/>
  <c r="H812" i="1"/>
  <c r="G812" i="1"/>
  <c r="H811" i="1"/>
  <c r="G811" i="1"/>
  <c r="H810" i="1"/>
  <c r="G810" i="1"/>
  <c r="H809" i="1"/>
  <c r="G809" i="1"/>
  <c r="H808" i="1"/>
  <c r="G808" i="1"/>
  <c r="H807" i="1"/>
  <c r="G807" i="1"/>
  <c r="H806" i="1"/>
  <c r="G806" i="1"/>
  <c r="H805" i="1"/>
  <c r="G805" i="1"/>
  <c r="H804" i="1"/>
  <c r="G804" i="1"/>
  <c r="H803" i="1"/>
  <c r="G803" i="1"/>
  <c r="H802" i="1"/>
  <c r="G802" i="1"/>
  <c r="H801" i="1"/>
  <c r="G801" i="1"/>
  <c r="H800" i="1"/>
  <c r="G800" i="1"/>
  <c r="H799" i="1"/>
  <c r="G799" i="1"/>
  <c r="H798" i="1"/>
  <c r="G798" i="1"/>
  <c r="H797" i="1"/>
  <c r="G797" i="1"/>
  <c r="H796" i="1"/>
  <c r="G796" i="1"/>
  <c r="H795" i="1"/>
  <c r="G795" i="1"/>
  <c r="H794" i="1"/>
  <c r="G794" i="1"/>
  <c r="H793" i="1"/>
  <c r="G793" i="1"/>
  <c r="H792" i="1"/>
  <c r="G792" i="1"/>
  <c r="H791" i="1"/>
  <c r="G791" i="1"/>
  <c r="H790" i="1"/>
  <c r="G790" i="1"/>
  <c r="H789" i="1"/>
  <c r="G789" i="1"/>
  <c r="H788" i="1"/>
  <c r="G788" i="1"/>
  <c r="H787" i="1"/>
  <c r="G787" i="1"/>
  <c r="H786" i="1"/>
  <c r="G786" i="1"/>
  <c r="H785" i="1"/>
  <c r="G785" i="1"/>
  <c r="H784" i="1"/>
  <c r="G784" i="1"/>
  <c r="H783" i="1"/>
  <c r="G783" i="1"/>
  <c r="H782" i="1"/>
  <c r="G782" i="1"/>
  <c r="H781" i="1"/>
  <c r="G781" i="1"/>
  <c r="H780" i="1"/>
  <c r="G780" i="1"/>
  <c r="H779" i="1"/>
  <c r="G779" i="1"/>
  <c r="H778" i="1"/>
  <c r="G778" i="1"/>
  <c r="H777" i="1"/>
  <c r="G777" i="1"/>
  <c r="H776" i="1"/>
  <c r="G776" i="1"/>
  <c r="H775" i="1"/>
  <c r="G775" i="1"/>
  <c r="H774" i="1"/>
  <c r="G774" i="1"/>
  <c r="H773" i="1"/>
  <c r="G773" i="1"/>
  <c r="H772" i="1"/>
  <c r="G772" i="1"/>
  <c r="H771" i="1"/>
  <c r="G771" i="1"/>
  <c r="H770" i="1"/>
  <c r="G770" i="1"/>
  <c r="H769" i="1"/>
  <c r="G769" i="1"/>
  <c r="H768" i="1"/>
  <c r="G768" i="1"/>
  <c r="H767" i="1"/>
  <c r="G767" i="1"/>
  <c r="H766" i="1"/>
  <c r="G766" i="1"/>
  <c r="H765" i="1"/>
  <c r="G765" i="1"/>
  <c r="H764" i="1"/>
  <c r="G764" i="1"/>
  <c r="H763" i="1"/>
  <c r="G763" i="1"/>
  <c r="H762" i="1"/>
  <c r="G762" i="1"/>
  <c r="H761" i="1"/>
  <c r="G761" i="1"/>
  <c r="H760" i="1"/>
  <c r="G760" i="1"/>
  <c r="H759" i="1"/>
  <c r="G759" i="1"/>
  <c r="H758" i="1"/>
  <c r="G758" i="1"/>
  <c r="H757" i="1"/>
  <c r="G757" i="1"/>
  <c r="H756" i="1"/>
  <c r="G756" i="1"/>
  <c r="H755" i="1"/>
  <c r="G755" i="1"/>
  <c r="H754" i="1"/>
  <c r="G754" i="1"/>
  <c r="H753" i="1"/>
  <c r="G753" i="1"/>
  <c r="H752" i="1"/>
  <c r="G752" i="1"/>
  <c r="H751" i="1"/>
  <c r="G751" i="1"/>
  <c r="H750" i="1"/>
  <c r="G750" i="1"/>
  <c r="H749" i="1"/>
  <c r="G749" i="1"/>
  <c r="H748" i="1"/>
  <c r="G748" i="1"/>
  <c r="H747" i="1"/>
  <c r="G747" i="1"/>
  <c r="H746" i="1"/>
  <c r="G746" i="1"/>
  <c r="H745" i="1"/>
  <c r="G745" i="1"/>
  <c r="H744" i="1"/>
  <c r="G744" i="1"/>
  <c r="H743" i="1"/>
  <c r="G743" i="1"/>
  <c r="H742" i="1"/>
  <c r="G742" i="1"/>
  <c r="H741" i="1"/>
  <c r="G741" i="1"/>
  <c r="H740" i="1"/>
  <c r="G740" i="1"/>
  <c r="H739" i="1"/>
  <c r="G739" i="1"/>
  <c r="H738" i="1"/>
  <c r="G738" i="1"/>
  <c r="H737" i="1"/>
  <c r="G737" i="1"/>
  <c r="H736" i="1"/>
  <c r="G736" i="1"/>
  <c r="H735" i="1"/>
  <c r="G735" i="1"/>
  <c r="H734" i="1"/>
  <c r="G734" i="1"/>
  <c r="H733" i="1"/>
  <c r="G733" i="1"/>
  <c r="H732" i="1"/>
  <c r="G732" i="1"/>
  <c r="H731" i="1"/>
  <c r="G731" i="1"/>
  <c r="H730" i="1"/>
  <c r="G730" i="1"/>
  <c r="H729" i="1"/>
  <c r="G729" i="1"/>
  <c r="H728" i="1"/>
  <c r="G728" i="1"/>
  <c r="H727" i="1"/>
  <c r="G727" i="1"/>
  <c r="H726" i="1"/>
  <c r="G726" i="1"/>
  <c r="H725" i="1"/>
  <c r="G725" i="1"/>
  <c r="H724" i="1"/>
  <c r="G724" i="1"/>
  <c r="H723" i="1"/>
  <c r="G723" i="1"/>
  <c r="H722" i="1"/>
  <c r="G722" i="1"/>
  <c r="H721" i="1"/>
  <c r="G721" i="1"/>
  <c r="H720" i="1"/>
  <c r="G720" i="1"/>
  <c r="H719" i="1"/>
  <c r="G719" i="1"/>
  <c r="H718" i="1"/>
  <c r="G718" i="1"/>
  <c r="H717" i="1"/>
  <c r="G717" i="1"/>
  <c r="H716" i="1"/>
  <c r="G716" i="1"/>
  <c r="H715" i="1"/>
  <c r="G715" i="1"/>
  <c r="H714" i="1"/>
  <c r="G714" i="1"/>
  <c r="H713" i="1"/>
  <c r="G713" i="1"/>
  <c r="H712" i="1"/>
  <c r="G712" i="1"/>
  <c r="H711" i="1"/>
  <c r="G711" i="1"/>
  <c r="H710" i="1"/>
  <c r="G710" i="1"/>
  <c r="H709" i="1"/>
  <c r="G709" i="1"/>
  <c r="H708" i="1"/>
  <c r="G708" i="1"/>
  <c r="H707" i="1"/>
  <c r="G707" i="1"/>
  <c r="H706" i="1"/>
  <c r="G706" i="1"/>
  <c r="H705" i="1"/>
  <c r="G705" i="1"/>
  <c r="H704" i="1"/>
  <c r="G704" i="1"/>
  <c r="H703" i="1"/>
  <c r="G703" i="1"/>
  <c r="H702" i="1"/>
  <c r="G702" i="1"/>
  <c r="H701" i="1"/>
  <c r="G701" i="1"/>
  <c r="H700" i="1"/>
  <c r="G700" i="1"/>
  <c r="H699" i="1"/>
  <c r="G699" i="1"/>
  <c r="H698" i="1"/>
  <c r="G698" i="1"/>
  <c r="H697" i="1"/>
  <c r="G697" i="1"/>
  <c r="H696" i="1"/>
  <c r="G696" i="1"/>
  <c r="H695" i="1"/>
  <c r="G695" i="1"/>
  <c r="H694" i="1"/>
  <c r="G694" i="1"/>
  <c r="H693" i="1"/>
  <c r="G693" i="1"/>
  <c r="H692" i="1"/>
  <c r="G692" i="1"/>
  <c r="H691" i="1"/>
  <c r="G691" i="1"/>
  <c r="H690" i="1"/>
  <c r="G690" i="1"/>
  <c r="H689" i="1"/>
  <c r="G689" i="1"/>
  <c r="H688" i="1"/>
  <c r="G688" i="1"/>
  <c r="H687" i="1"/>
  <c r="G687" i="1"/>
  <c r="H686" i="1"/>
  <c r="G686" i="1"/>
  <c r="H685" i="1"/>
  <c r="G685" i="1"/>
  <c r="H684" i="1"/>
  <c r="G684" i="1"/>
  <c r="H683" i="1"/>
  <c r="G683" i="1"/>
  <c r="H682" i="1"/>
  <c r="G682" i="1"/>
  <c r="H681" i="1"/>
  <c r="G681" i="1"/>
  <c r="H680" i="1"/>
  <c r="G680" i="1"/>
  <c r="H679" i="1"/>
  <c r="G679" i="1"/>
  <c r="H678" i="1"/>
  <c r="G678" i="1"/>
  <c r="H677" i="1"/>
  <c r="G677" i="1"/>
  <c r="H676" i="1"/>
  <c r="G676" i="1"/>
  <c r="H675" i="1"/>
  <c r="G675" i="1"/>
  <c r="H674" i="1"/>
  <c r="G674" i="1"/>
  <c r="H673" i="1"/>
  <c r="G673" i="1"/>
  <c r="H672" i="1"/>
  <c r="G672" i="1"/>
  <c r="H671" i="1"/>
  <c r="G671" i="1"/>
  <c r="H670" i="1"/>
  <c r="G670" i="1"/>
  <c r="H669" i="1"/>
  <c r="G669" i="1"/>
  <c r="H668" i="1"/>
  <c r="G668" i="1"/>
  <c r="H667" i="1"/>
  <c r="G667" i="1"/>
  <c r="H666" i="1"/>
  <c r="G666" i="1"/>
  <c r="H665" i="1"/>
  <c r="G665" i="1"/>
  <c r="H664" i="1"/>
  <c r="G664" i="1"/>
  <c r="H663" i="1"/>
  <c r="G663" i="1"/>
  <c r="H662" i="1"/>
  <c r="G662" i="1"/>
  <c r="H661" i="1"/>
  <c r="G661" i="1"/>
  <c r="H660" i="1"/>
  <c r="G660" i="1"/>
  <c r="H659" i="1"/>
  <c r="G659" i="1"/>
  <c r="H658" i="1"/>
  <c r="G658" i="1"/>
  <c r="H657" i="1"/>
  <c r="G657" i="1"/>
  <c r="H656" i="1"/>
  <c r="G656" i="1"/>
  <c r="H655" i="1"/>
  <c r="G655" i="1"/>
  <c r="H654" i="1"/>
  <c r="G654" i="1"/>
  <c r="H653" i="1"/>
  <c r="G653" i="1"/>
  <c r="H652" i="1"/>
  <c r="G652" i="1"/>
  <c r="H651" i="1"/>
  <c r="G651" i="1"/>
  <c r="H650" i="1"/>
  <c r="G650" i="1"/>
  <c r="H649" i="1"/>
  <c r="G649" i="1"/>
  <c r="H648" i="1"/>
  <c r="G648" i="1"/>
  <c r="H647" i="1"/>
  <c r="G647" i="1"/>
  <c r="H646" i="1"/>
  <c r="G646" i="1"/>
  <c r="H645" i="1"/>
  <c r="G645" i="1"/>
  <c r="H644" i="1"/>
  <c r="G644" i="1"/>
  <c r="H643" i="1"/>
  <c r="G643" i="1"/>
  <c r="H642" i="1"/>
  <c r="G642" i="1"/>
  <c r="H641" i="1"/>
  <c r="G641" i="1"/>
  <c r="H640" i="1"/>
  <c r="G640" i="1"/>
  <c r="H639" i="1"/>
  <c r="G639" i="1"/>
  <c r="H638" i="1"/>
  <c r="G638" i="1"/>
  <c r="H637" i="1"/>
  <c r="G637" i="1"/>
  <c r="H636" i="1"/>
  <c r="G636" i="1"/>
  <c r="H635" i="1"/>
  <c r="G635" i="1"/>
  <c r="H634" i="1"/>
  <c r="G634" i="1"/>
  <c r="H633" i="1"/>
  <c r="G633" i="1"/>
  <c r="H632" i="1"/>
  <c r="G632" i="1"/>
  <c r="H631" i="1"/>
  <c r="G631" i="1"/>
  <c r="H630" i="1"/>
  <c r="G630" i="1"/>
  <c r="H629" i="1"/>
  <c r="G629" i="1"/>
  <c r="H628" i="1"/>
  <c r="G628" i="1"/>
  <c r="H627" i="1"/>
  <c r="G627" i="1"/>
  <c r="H626" i="1"/>
  <c r="G626" i="1"/>
  <c r="H625" i="1"/>
  <c r="G625" i="1"/>
  <c r="H624" i="1"/>
  <c r="G624" i="1"/>
  <c r="H623" i="1"/>
  <c r="G623" i="1"/>
  <c r="H622" i="1"/>
  <c r="G622" i="1"/>
  <c r="H621" i="1"/>
  <c r="G621" i="1"/>
  <c r="H620" i="1"/>
  <c r="G620" i="1"/>
  <c r="H619" i="1"/>
  <c r="G619" i="1"/>
  <c r="H618" i="1"/>
  <c r="G618" i="1"/>
  <c r="H617" i="1"/>
  <c r="G617" i="1"/>
  <c r="H616" i="1"/>
  <c r="G616" i="1"/>
  <c r="H615" i="1"/>
  <c r="G615" i="1"/>
  <c r="H614" i="1"/>
  <c r="G614" i="1"/>
  <c r="H613" i="1"/>
  <c r="G613" i="1"/>
  <c r="H612" i="1"/>
  <c r="G612" i="1"/>
  <c r="H611" i="1"/>
  <c r="G611" i="1"/>
  <c r="H610" i="1"/>
  <c r="G610" i="1"/>
  <c r="H609" i="1"/>
  <c r="G609" i="1"/>
  <c r="H608" i="1"/>
  <c r="G608" i="1"/>
  <c r="H607" i="1"/>
  <c r="G607" i="1"/>
  <c r="H606" i="1"/>
  <c r="G606" i="1"/>
  <c r="H605" i="1"/>
  <c r="G605" i="1"/>
  <c r="H604" i="1"/>
  <c r="G604" i="1"/>
  <c r="H603" i="1"/>
  <c r="G603" i="1"/>
  <c r="H602" i="1"/>
  <c r="G602" i="1"/>
  <c r="H601" i="1"/>
  <c r="G601" i="1"/>
  <c r="H600" i="1"/>
  <c r="G600" i="1"/>
  <c r="H599" i="1"/>
  <c r="G599" i="1"/>
  <c r="H598" i="1"/>
  <c r="G598" i="1"/>
  <c r="H597" i="1"/>
  <c r="G597" i="1"/>
  <c r="H596" i="1"/>
  <c r="G596" i="1"/>
  <c r="H595" i="1"/>
  <c r="G595" i="1"/>
  <c r="H594" i="1"/>
  <c r="G594" i="1"/>
  <c r="H593" i="1"/>
  <c r="G593" i="1"/>
  <c r="H592" i="1"/>
  <c r="G592" i="1"/>
  <c r="H591" i="1"/>
  <c r="G591" i="1"/>
  <c r="H590" i="1"/>
  <c r="G590" i="1"/>
  <c r="H589" i="1"/>
  <c r="G589" i="1"/>
  <c r="H588" i="1"/>
  <c r="G588" i="1"/>
  <c r="H587" i="1"/>
  <c r="G587" i="1"/>
  <c r="H586" i="1"/>
  <c r="G586" i="1"/>
  <c r="H585" i="1"/>
  <c r="G585" i="1"/>
  <c r="H584" i="1"/>
  <c r="G584" i="1"/>
  <c r="H583" i="1"/>
  <c r="G583" i="1"/>
  <c r="H582" i="1"/>
  <c r="G582" i="1"/>
  <c r="H581" i="1"/>
  <c r="G581" i="1"/>
  <c r="H580" i="1"/>
  <c r="G580" i="1"/>
  <c r="H579" i="1"/>
  <c r="G579" i="1"/>
  <c r="H578" i="1"/>
  <c r="G578" i="1"/>
  <c r="H577" i="1"/>
  <c r="G577" i="1"/>
  <c r="H576" i="1"/>
  <c r="G576" i="1"/>
  <c r="H575" i="1"/>
  <c r="G575" i="1"/>
  <c r="H574" i="1"/>
  <c r="G574" i="1"/>
  <c r="H573" i="1"/>
  <c r="G573" i="1"/>
  <c r="H572" i="1"/>
  <c r="G572" i="1"/>
  <c r="H571" i="1"/>
  <c r="G571" i="1"/>
  <c r="H570" i="1"/>
  <c r="G570" i="1"/>
  <c r="H569" i="1"/>
  <c r="G569" i="1"/>
  <c r="H568" i="1"/>
  <c r="G568" i="1"/>
  <c r="H567" i="1"/>
  <c r="G567" i="1"/>
  <c r="H566" i="1"/>
  <c r="G566" i="1"/>
  <c r="H565" i="1"/>
  <c r="G565" i="1"/>
  <c r="H564" i="1"/>
  <c r="G564" i="1"/>
  <c r="H563" i="1"/>
  <c r="G563" i="1"/>
  <c r="H562" i="1"/>
  <c r="G562" i="1"/>
  <c r="H561" i="1"/>
  <c r="G561" i="1"/>
  <c r="H560" i="1"/>
  <c r="G560" i="1"/>
  <c r="H559" i="1"/>
  <c r="G559" i="1"/>
  <c r="H558" i="1"/>
  <c r="G558" i="1"/>
  <c r="H557" i="1"/>
  <c r="G557" i="1"/>
  <c r="H556" i="1"/>
  <c r="G556" i="1"/>
  <c r="H555" i="1"/>
  <c r="G555" i="1"/>
  <c r="H554" i="1"/>
  <c r="G554" i="1"/>
  <c r="H553" i="1"/>
  <c r="G553" i="1"/>
  <c r="H552" i="1"/>
  <c r="G552" i="1"/>
  <c r="H551" i="1"/>
  <c r="G551" i="1"/>
  <c r="H550" i="1"/>
  <c r="G550" i="1"/>
  <c r="H549" i="1"/>
  <c r="G549" i="1"/>
  <c r="H548" i="1"/>
  <c r="G548" i="1"/>
  <c r="H547" i="1"/>
  <c r="G547" i="1"/>
  <c r="H546" i="1"/>
  <c r="G546" i="1"/>
  <c r="H545" i="1"/>
  <c r="G545" i="1"/>
  <c r="H544" i="1"/>
  <c r="G544" i="1"/>
  <c r="H543" i="1"/>
  <c r="G543" i="1"/>
  <c r="H542" i="1"/>
  <c r="G542" i="1"/>
  <c r="H541" i="1"/>
  <c r="G541" i="1"/>
  <c r="H540" i="1"/>
  <c r="G540" i="1"/>
  <c r="H539" i="1"/>
  <c r="G539" i="1"/>
  <c r="H538" i="1"/>
  <c r="G538" i="1"/>
  <c r="H537" i="1"/>
  <c r="G537" i="1"/>
  <c r="H536" i="1"/>
  <c r="G536" i="1"/>
  <c r="H535" i="1"/>
  <c r="G535" i="1"/>
  <c r="H534" i="1"/>
  <c r="G534" i="1"/>
  <c r="H533" i="1"/>
  <c r="G533" i="1"/>
  <c r="H532" i="1"/>
  <c r="G532" i="1"/>
  <c r="H531" i="1"/>
  <c r="G531" i="1"/>
  <c r="H530" i="1"/>
  <c r="G530" i="1"/>
  <c r="H529" i="1"/>
  <c r="G529" i="1"/>
  <c r="H528" i="1"/>
  <c r="G528" i="1"/>
  <c r="H527" i="1"/>
  <c r="G527" i="1"/>
  <c r="H526" i="1"/>
  <c r="G526" i="1"/>
  <c r="H525" i="1"/>
  <c r="G525" i="1"/>
  <c r="H524" i="1"/>
  <c r="G524" i="1"/>
  <c r="H523" i="1"/>
  <c r="G523" i="1"/>
  <c r="H522" i="1"/>
  <c r="G522" i="1"/>
  <c r="H521" i="1"/>
  <c r="G521" i="1"/>
  <c r="H520" i="1"/>
  <c r="G520" i="1"/>
  <c r="H519" i="1"/>
  <c r="G519" i="1"/>
  <c r="H518" i="1"/>
  <c r="G518" i="1"/>
  <c r="H517" i="1"/>
  <c r="G517" i="1"/>
  <c r="H516" i="1"/>
  <c r="G516" i="1"/>
  <c r="H515" i="1"/>
  <c r="G515" i="1"/>
  <c r="H514" i="1"/>
  <c r="G514" i="1"/>
  <c r="H513" i="1"/>
  <c r="G513" i="1"/>
  <c r="H512" i="1"/>
  <c r="G512" i="1"/>
  <c r="H511" i="1"/>
  <c r="G511" i="1"/>
  <c r="H510" i="1"/>
  <c r="G510" i="1"/>
  <c r="H509" i="1"/>
  <c r="G509" i="1"/>
  <c r="H508" i="1"/>
  <c r="G508" i="1"/>
  <c r="H507" i="1"/>
  <c r="G507" i="1"/>
  <c r="H506" i="1"/>
  <c r="G506" i="1"/>
  <c r="H505" i="1"/>
  <c r="G505" i="1"/>
  <c r="H504" i="1"/>
  <c r="G504" i="1"/>
  <c r="H503" i="1"/>
  <c r="G503" i="1"/>
  <c r="H502" i="1"/>
  <c r="G502" i="1"/>
  <c r="H501" i="1"/>
  <c r="G501" i="1"/>
  <c r="H500" i="1"/>
  <c r="G500" i="1"/>
  <c r="H499" i="1"/>
  <c r="G499" i="1"/>
  <c r="H498" i="1"/>
  <c r="G498" i="1"/>
  <c r="H497" i="1"/>
  <c r="G497" i="1"/>
  <c r="H496" i="1"/>
  <c r="G496" i="1"/>
  <c r="H495" i="1"/>
  <c r="G495" i="1"/>
  <c r="H494" i="1"/>
  <c r="G494" i="1"/>
  <c r="H493" i="1"/>
  <c r="G493" i="1"/>
  <c r="H492" i="1"/>
  <c r="G492" i="1"/>
  <c r="H491" i="1"/>
  <c r="G491" i="1"/>
  <c r="H490" i="1"/>
  <c r="G490" i="1"/>
  <c r="H489" i="1"/>
  <c r="G489" i="1"/>
  <c r="H488" i="1"/>
  <c r="G488" i="1"/>
  <c r="H487" i="1"/>
  <c r="G487" i="1"/>
  <c r="H486" i="1"/>
  <c r="G486" i="1"/>
  <c r="H485" i="1"/>
  <c r="G485" i="1"/>
  <c r="H484" i="1"/>
  <c r="G484" i="1"/>
  <c r="H483" i="1"/>
  <c r="G483" i="1"/>
  <c r="H482" i="1"/>
  <c r="G482" i="1"/>
  <c r="H481" i="1"/>
  <c r="G481" i="1"/>
  <c r="H480" i="1"/>
  <c r="G480" i="1"/>
  <c r="H479" i="1"/>
  <c r="G479" i="1"/>
  <c r="H478" i="1"/>
  <c r="G478" i="1"/>
  <c r="H477" i="1"/>
  <c r="G477" i="1"/>
  <c r="H476" i="1"/>
  <c r="G476" i="1"/>
  <c r="H475" i="1"/>
  <c r="G475" i="1"/>
  <c r="H474" i="1"/>
  <c r="G474" i="1"/>
  <c r="H473" i="1"/>
  <c r="G473" i="1"/>
  <c r="H472" i="1"/>
  <c r="G472" i="1"/>
  <c r="H471" i="1"/>
  <c r="G471" i="1"/>
  <c r="H470" i="1"/>
  <c r="G470" i="1"/>
  <c r="H469" i="1"/>
  <c r="G469" i="1"/>
  <c r="H468" i="1"/>
  <c r="G468" i="1"/>
  <c r="H467" i="1"/>
  <c r="G467" i="1"/>
  <c r="H466" i="1"/>
  <c r="G466" i="1"/>
  <c r="H465" i="1"/>
  <c r="G465" i="1"/>
  <c r="H464" i="1"/>
  <c r="G464" i="1"/>
  <c r="H463" i="1"/>
  <c r="G463" i="1"/>
  <c r="H462" i="1"/>
  <c r="G462" i="1"/>
  <c r="H461" i="1"/>
  <c r="G461" i="1"/>
  <c r="H460" i="1"/>
  <c r="G460" i="1"/>
  <c r="H459" i="1"/>
  <c r="G459" i="1"/>
  <c r="H458" i="1"/>
  <c r="G458" i="1"/>
  <c r="H457" i="1"/>
  <c r="G457" i="1"/>
  <c r="H456" i="1"/>
  <c r="G456" i="1"/>
  <c r="H455" i="1"/>
  <c r="G455" i="1"/>
  <c r="H454" i="1"/>
  <c r="G454" i="1"/>
  <c r="H453" i="1"/>
  <c r="G453" i="1"/>
  <c r="H452" i="1"/>
  <c r="G452" i="1"/>
  <c r="H451" i="1"/>
  <c r="G451" i="1"/>
  <c r="H450" i="1"/>
  <c r="G450" i="1"/>
  <c r="H449" i="1"/>
  <c r="G449" i="1"/>
  <c r="H448" i="1"/>
  <c r="G448" i="1"/>
  <c r="H447" i="1"/>
  <c r="G447" i="1"/>
  <c r="H446" i="1"/>
  <c r="G446" i="1"/>
  <c r="H445" i="1"/>
  <c r="G445" i="1"/>
  <c r="H444" i="1"/>
  <c r="G444" i="1"/>
  <c r="H443" i="1"/>
  <c r="G443" i="1"/>
  <c r="H442" i="1"/>
  <c r="G442" i="1"/>
  <c r="H441" i="1"/>
  <c r="G441" i="1"/>
  <c r="H440" i="1"/>
  <c r="G440" i="1"/>
  <c r="H439" i="1"/>
  <c r="G439" i="1"/>
  <c r="H438" i="1"/>
  <c r="G438" i="1"/>
  <c r="H437" i="1"/>
  <c r="G437" i="1"/>
  <c r="H436" i="1"/>
  <c r="G436" i="1"/>
  <c r="H435" i="1"/>
  <c r="G435" i="1"/>
  <c r="H434" i="1"/>
  <c r="G434" i="1"/>
  <c r="H433" i="1"/>
  <c r="G433" i="1"/>
  <c r="H432" i="1"/>
  <c r="G432" i="1"/>
  <c r="H431" i="1"/>
  <c r="G431" i="1"/>
  <c r="H430" i="1"/>
  <c r="G430" i="1"/>
  <c r="H429" i="1"/>
  <c r="G429" i="1"/>
  <c r="H428" i="1"/>
  <c r="G428" i="1"/>
  <c r="H427" i="1"/>
  <c r="G427" i="1"/>
  <c r="H426" i="1"/>
  <c r="G426" i="1"/>
  <c r="H425" i="1"/>
  <c r="G425" i="1"/>
  <c r="H424" i="1"/>
  <c r="G424" i="1"/>
  <c r="H423" i="1"/>
  <c r="G423" i="1"/>
  <c r="H422" i="1"/>
  <c r="G422" i="1"/>
  <c r="H421" i="1"/>
  <c r="G421" i="1"/>
  <c r="H420" i="1"/>
  <c r="G420" i="1"/>
  <c r="H419" i="1"/>
  <c r="G419" i="1"/>
  <c r="H418" i="1"/>
  <c r="G418" i="1"/>
  <c r="H417" i="1"/>
  <c r="G417" i="1"/>
  <c r="H416" i="1"/>
  <c r="G416" i="1"/>
  <c r="H415" i="1"/>
  <c r="G415" i="1"/>
  <c r="H414" i="1"/>
  <c r="G414" i="1"/>
  <c r="H413" i="1"/>
  <c r="G413" i="1"/>
  <c r="H412" i="1"/>
  <c r="G412" i="1"/>
  <c r="H411" i="1"/>
  <c r="G411" i="1"/>
  <c r="H410" i="1"/>
  <c r="G410" i="1"/>
  <c r="H409" i="1"/>
  <c r="G409" i="1"/>
  <c r="H408" i="1"/>
  <c r="G408" i="1"/>
  <c r="H407" i="1"/>
  <c r="G407" i="1"/>
  <c r="H406" i="1"/>
  <c r="G406" i="1"/>
  <c r="H405" i="1"/>
  <c r="G405" i="1"/>
  <c r="H404" i="1"/>
  <c r="G404" i="1"/>
  <c r="H403" i="1"/>
  <c r="G403" i="1"/>
  <c r="H402" i="1"/>
  <c r="G402" i="1"/>
  <c r="H401" i="1"/>
  <c r="G401" i="1"/>
  <c r="H400" i="1"/>
  <c r="G400" i="1"/>
  <c r="H399" i="1"/>
  <c r="G399" i="1"/>
  <c r="H398" i="1"/>
  <c r="G398" i="1"/>
  <c r="H397" i="1"/>
  <c r="G397" i="1"/>
  <c r="H396" i="1"/>
  <c r="G396" i="1"/>
  <c r="H395" i="1"/>
  <c r="G395" i="1"/>
  <c r="H394" i="1"/>
  <c r="G394" i="1"/>
  <c r="H393" i="1"/>
  <c r="G393" i="1"/>
  <c r="H392" i="1"/>
  <c r="G392" i="1"/>
  <c r="H391" i="1"/>
  <c r="G391" i="1"/>
  <c r="H390" i="1"/>
  <c r="G390" i="1"/>
  <c r="H389" i="1"/>
  <c r="G389" i="1"/>
  <c r="H388" i="1"/>
  <c r="G388" i="1"/>
  <c r="H387" i="1"/>
  <c r="G387" i="1"/>
  <c r="H386" i="1"/>
  <c r="G386" i="1"/>
  <c r="H385" i="1"/>
  <c r="G385" i="1"/>
  <c r="H384" i="1"/>
  <c r="G384" i="1"/>
  <c r="H383" i="1"/>
  <c r="G383" i="1"/>
  <c r="H382" i="1"/>
  <c r="G382" i="1"/>
  <c r="H381" i="1"/>
  <c r="G381" i="1"/>
  <c r="H380" i="1"/>
  <c r="G380" i="1"/>
  <c r="H379" i="1"/>
  <c r="G379" i="1"/>
  <c r="H378" i="1"/>
  <c r="G378" i="1"/>
  <c r="H377" i="1"/>
  <c r="G377" i="1"/>
  <c r="H376" i="1"/>
  <c r="G376" i="1"/>
  <c r="H375" i="1"/>
  <c r="G375" i="1"/>
  <c r="H374" i="1"/>
  <c r="G374" i="1"/>
  <c r="H373" i="1"/>
  <c r="G373" i="1"/>
  <c r="H372" i="1"/>
  <c r="G372" i="1"/>
  <c r="H371" i="1"/>
  <c r="G371" i="1"/>
  <c r="H370" i="1"/>
  <c r="G370" i="1"/>
  <c r="H369" i="1"/>
  <c r="G369" i="1"/>
  <c r="H368" i="1"/>
  <c r="G368" i="1"/>
  <c r="H367" i="1"/>
  <c r="G367" i="1"/>
  <c r="H366" i="1"/>
  <c r="G366" i="1"/>
  <c r="H365" i="1"/>
  <c r="G365" i="1"/>
  <c r="H364" i="1"/>
  <c r="G364" i="1"/>
  <c r="H363" i="1"/>
  <c r="G363" i="1"/>
  <c r="H362" i="1"/>
  <c r="G362" i="1"/>
  <c r="H361" i="1"/>
  <c r="G361" i="1"/>
  <c r="H360" i="1"/>
  <c r="G360" i="1"/>
  <c r="H359" i="1"/>
  <c r="G359" i="1"/>
  <c r="H358" i="1"/>
  <c r="G358" i="1"/>
  <c r="H357" i="1"/>
  <c r="G357" i="1"/>
  <c r="H356" i="1"/>
  <c r="G356" i="1"/>
  <c r="H355" i="1"/>
  <c r="G355" i="1"/>
  <c r="H354" i="1"/>
  <c r="G354" i="1"/>
  <c r="H353" i="1"/>
  <c r="G353" i="1"/>
  <c r="H352" i="1"/>
  <c r="G352" i="1"/>
  <c r="H351" i="1"/>
  <c r="G351" i="1"/>
  <c r="H350" i="1"/>
  <c r="G350" i="1"/>
  <c r="H349" i="1"/>
  <c r="G349" i="1"/>
  <c r="H348" i="1"/>
  <c r="G348" i="1"/>
  <c r="H347" i="1"/>
  <c r="G347" i="1"/>
  <c r="H346" i="1"/>
  <c r="G346" i="1"/>
  <c r="H345" i="1"/>
  <c r="G345" i="1"/>
  <c r="H344" i="1"/>
  <c r="G344" i="1"/>
  <c r="H343" i="1"/>
  <c r="G343" i="1"/>
  <c r="H342" i="1"/>
  <c r="G342" i="1"/>
  <c r="H341" i="1"/>
  <c r="G341" i="1"/>
  <c r="H340" i="1"/>
  <c r="G340" i="1"/>
  <c r="H339" i="1"/>
  <c r="G339" i="1"/>
  <c r="H338" i="1"/>
  <c r="G338" i="1"/>
  <c r="H337" i="1"/>
  <c r="G337" i="1"/>
  <c r="H336" i="1"/>
  <c r="G336" i="1"/>
  <c r="H335" i="1"/>
  <c r="G335" i="1"/>
  <c r="H334" i="1"/>
  <c r="G334" i="1"/>
  <c r="H333" i="1"/>
  <c r="G333" i="1"/>
  <c r="H332" i="1"/>
  <c r="G332" i="1"/>
  <c r="H331" i="1"/>
  <c r="G331" i="1"/>
  <c r="H330" i="1"/>
  <c r="G330" i="1"/>
  <c r="H329" i="1"/>
  <c r="G329" i="1"/>
  <c r="H328" i="1"/>
  <c r="G328" i="1"/>
  <c r="H327" i="1"/>
  <c r="G327" i="1"/>
  <c r="H326" i="1"/>
  <c r="G326" i="1"/>
  <c r="H325" i="1"/>
  <c r="G325" i="1"/>
  <c r="H324" i="1"/>
  <c r="G324" i="1"/>
  <c r="H323" i="1"/>
  <c r="G323" i="1"/>
  <c r="H322" i="1"/>
  <c r="G322" i="1"/>
  <c r="H321" i="1"/>
  <c r="G321" i="1"/>
  <c r="H320" i="1"/>
  <c r="G320" i="1"/>
  <c r="H319" i="1"/>
  <c r="G319" i="1"/>
  <c r="H318" i="1"/>
  <c r="G318" i="1"/>
  <c r="H317" i="1"/>
  <c r="G317" i="1"/>
  <c r="H316" i="1"/>
  <c r="G316" i="1"/>
  <c r="H315" i="1"/>
  <c r="G315" i="1"/>
  <c r="H314" i="1"/>
  <c r="G314" i="1"/>
  <c r="H313" i="1"/>
  <c r="G313" i="1"/>
  <c r="H312" i="1"/>
  <c r="G312" i="1"/>
  <c r="H311" i="1"/>
  <c r="G311" i="1"/>
  <c r="H310" i="1"/>
  <c r="G310" i="1"/>
  <c r="H309" i="1"/>
  <c r="G309" i="1"/>
  <c r="H308" i="1"/>
  <c r="G308" i="1"/>
  <c r="H307" i="1"/>
  <c r="G307" i="1"/>
  <c r="H306" i="1"/>
  <c r="G306" i="1"/>
  <c r="H305" i="1"/>
  <c r="G305" i="1"/>
  <c r="H304" i="1"/>
  <c r="G304" i="1"/>
  <c r="H303" i="1"/>
  <c r="G303" i="1"/>
  <c r="H302" i="1"/>
  <c r="G302" i="1"/>
  <c r="H301" i="1"/>
  <c r="G301" i="1"/>
  <c r="H300" i="1"/>
  <c r="G300" i="1"/>
  <c r="H299" i="1"/>
  <c r="G299" i="1"/>
  <c r="H298" i="1"/>
  <c r="G298" i="1"/>
  <c r="H297" i="1"/>
  <c r="G297" i="1"/>
  <c r="H296" i="1"/>
  <c r="G296" i="1"/>
  <c r="H295" i="1"/>
  <c r="G295" i="1"/>
  <c r="H294" i="1"/>
  <c r="G294" i="1"/>
  <c r="H293" i="1"/>
  <c r="G293" i="1"/>
  <c r="H292" i="1"/>
  <c r="G292" i="1"/>
  <c r="H291" i="1"/>
  <c r="G291" i="1"/>
  <c r="H290" i="1"/>
  <c r="G290" i="1"/>
  <c r="H289" i="1"/>
  <c r="G289" i="1"/>
  <c r="H288" i="1"/>
  <c r="G288" i="1"/>
  <c r="H287" i="1"/>
  <c r="G287" i="1"/>
  <c r="H286" i="1"/>
  <c r="G286" i="1"/>
  <c r="H285" i="1"/>
  <c r="G285" i="1"/>
  <c r="H284" i="1"/>
  <c r="G284" i="1"/>
  <c r="H283" i="1"/>
  <c r="G283" i="1"/>
  <c r="H282" i="1"/>
  <c r="G282" i="1"/>
  <c r="H281" i="1"/>
  <c r="G281" i="1"/>
  <c r="H280" i="1"/>
  <c r="G280" i="1"/>
  <c r="H279" i="1"/>
  <c r="G279" i="1"/>
  <c r="H278" i="1"/>
  <c r="G278" i="1"/>
  <c r="H277" i="1"/>
  <c r="G277" i="1"/>
  <c r="H276" i="1"/>
  <c r="G276" i="1"/>
  <c r="H275" i="1"/>
  <c r="G275" i="1"/>
  <c r="H274" i="1"/>
  <c r="G274" i="1"/>
  <c r="H273" i="1"/>
  <c r="G273" i="1"/>
  <c r="H272" i="1"/>
  <c r="G272" i="1"/>
  <c r="H271" i="1"/>
  <c r="G271" i="1"/>
  <c r="H270" i="1"/>
  <c r="G270" i="1"/>
  <c r="H269" i="1"/>
  <c r="G269" i="1"/>
  <c r="H268" i="1"/>
  <c r="G268" i="1"/>
  <c r="H267" i="1"/>
  <c r="G267" i="1"/>
  <c r="H266" i="1"/>
  <c r="G266" i="1"/>
  <c r="H265" i="1"/>
  <c r="G265" i="1"/>
  <c r="H264" i="1"/>
  <c r="G264" i="1"/>
  <c r="H263" i="1"/>
  <c r="G263" i="1"/>
  <c r="H262" i="1"/>
  <c r="G262" i="1"/>
  <c r="H261" i="1"/>
  <c r="G261" i="1"/>
  <c r="H260" i="1"/>
  <c r="G260" i="1"/>
  <c r="H259" i="1"/>
  <c r="G259" i="1"/>
  <c r="H258" i="1"/>
  <c r="G258" i="1"/>
  <c r="H257" i="1"/>
  <c r="G257" i="1"/>
  <c r="H256" i="1"/>
  <c r="G256" i="1"/>
  <c r="H255" i="1"/>
  <c r="G255" i="1"/>
  <c r="H254" i="1"/>
  <c r="G254" i="1"/>
  <c r="H253" i="1"/>
  <c r="G253" i="1"/>
  <c r="H252" i="1"/>
  <c r="G252" i="1"/>
  <c r="H251" i="1"/>
  <c r="G251" i="1"/>
  <c r="H250" i="1"/>
  <c r="G250" i="1"/>
  <c r="H249" i="1"/>
  <c r="G249" i="1"/>
  <c r="H248" i="1"/>
  <c r="G248" i="1"/>
  <c r="H247" i="1"/>
  <c r="G247" i="1"/>
  <c r="H246" i="1"/>
  <c r="G246" i="1"/>
  <c r="H245" i="1"/>
  <c r="G245" i="1"/>
  <c r="H244" i="1"/>
  <c r="G244" i="1"/>
  <c r="H243" i="1"/>
  <c r="G243" i="1"/>
  <c r="H242" i="1"/>
  <c r="G242" i="1"/>
  <c r="H241" i="1"/>
  <c r="G241" i="1"/>
  <c r="H240" i="1"/>
  <c r="G240" i="1"/>
  <c r="H239" i="1"/>
  <c r="G239" i="1"/>
  <c r="H238" i="1"/>
  <c r="G238" i="1"/>
  <c r="H237" i="1"/>
  <c r="G237" i="1"/>
  <c r="H236" i="1"/>
  <c r="G236" i="1"/>
  <c r="H235" i="1"/>
  <c r="G235" i="1"/>
  <c r="H234" i="1"/>
  <c r="G234" i="1"/>
  <c r="H233" i="1"/>
  <c r="G233" i="1"/>
  <c r="H232" i="1"/>
  <c r="G232" i="1"/>
  <c r="H231" i="1"/>
  <c r="G231" i="1"/>
  <c r="H230" i="1"/>
  <c r="G230" i="1"/>
  <c r="H229" i="1"/>
  <c r="G229" i="1"/>
  <c r="H228" i="1"/>
  <c r="G228" i="1"/>
  <c r="H227" i="1"/>
  <c r="G227" i="1"/>
  <c r="H226" i="1"/>
  <c r="G226" i="1"/>
  <c r="H225" i="1"/>
  <c r="G225" i="1"/>
  <c r="H224" i="1"/>
  <c r="G224" i="1"/>
  <c r="H223" i="1"/>
  <c r="G223" i="1"/>
  <c r="H222" i="1"/>
  <c r="G222" i="1"/>
  <c r="H221" i="1"/>
  <c r="G221" i="1"/>
  <c r="H220" i="1"/>
  <c r="G220" i="1"/>
  <c r="H219" i="1"/>
  <c r="G219" i="1"/>
  <c r="H218" i="1"/>
  <c r="G218" i="1"/>
  <c r="H217" i="1"/>
  <c r="G217" i="1"/>
  <c r="H216" i="1"/>
  <c r="G216" i="1"/>
  <c r="H215" i="1"/>
  <c r="G215" i="1"/>
  <c r="H214" i="1"/>
  <c r="G214" i="1"/>
  <c r="H213" i="1"/>
  <c r="G213" i="1"/>
  <c r="H212" i="1"/>
  <c r="G212" i="1"/>
  <c r="H211" i="1"/>
  <c r="G211" i="1"/>
  <c r="H210" i="1"/>
  <c r="G210" i="1"/>
  <c r="H209" i="1"/>
  <c r="G209" i="1"/>
  <c r="H208" i="1"/>
  <c r="G208" i="1"/>
  <c r="H207" i="1"/>
  <c r="G207" i="1"/>
  <c r="H206" i="1"/>
  <c r="G206" i="1"/>
  <c r="H205" i="1"/>
  <c r="G205" i="1"/>
  <c r="H204" i="1"/>
  <c r="G204" i="1"/>
  <c r="H203" i="1"/>
  <c r="G203" i="1"/>
  <c r="H202" i="1"/>
  <c r="G202" i="1"/>
  <c r="H201" i="1"/>
  <c r="G201" i="1"/>
  <c r="H200" i="1"/>
  <c r="G200" i="1"/>
  <c r="H199" i="1"/>
  <c r="G199" i="1"/>
  <c r="H198" i="1"/>
  <c r="G198" i="1"/>
  <c r="H197" i="1"/>
  <c r="G197" i="1"/>
  <c r="H196" i="1"/>
  <c r="G196" i="1"/>
  <c r="H195" i="1"/>
  <c r="G195" i="1"/>
  <c r="H194" i="1"/>
  <c r="G194" i="1"/>
  <c r="H193" i="1"/>
  <c r="G193" i="1"/>
  <c r="H192" i="1"/>
  <c r="G192" i="1"/>
  <c r="H191" i="1"/>
  <c r="G191" i="1"/>
  <c r="H190" i="1"/>
  <c r="G190" i="1"/>
  <c r="H189" i="1"/>
  <c r="G189" i="1"/>
  <c r="H188" i="1"/>
  <c r="G188" i="1"/>
  <c r="H187" i="1"/>
  <c r="G187" i="1"/>
  <c r="H186" i="1"/>
  <c r="G186" i="1"/>
  <c r="H185" i="1"/>
  <c r="G185" i="1"/>
  <c r="H184" i="1"/>
  <c r="G184" i="1"/>
  <c r="H183" i="1"/>
  <c r="G183" i="1"/>
  <c r="H182" i="1"/>
  <c r="G182" i="1"/>
  <c r="H181" i="1"/>
  <c r="G181" i="1"/>
  <c r="H180" i="1"/>
  <c r="G180" i="1"/>
  <c r="H179" i="1"/>
  <c r="G179" i="1"/>
  <c r="H178" i="1"/>
  <c r="G178" i="1"/>
  <c r="H177" i="1"/>
  <c r="G177" i="1"/>
  <c r="H176" i="1"/>
  <c r="G176" i="1"/>
  <c r="H175" i="1"/>
  <c r="G175" i="1"/>
  <c r="H174" i="1"/>
  <c r="G174" i="1"/>
  <c r="H173" i="1"/>
  <c r="G173" i="1"/>
  <c r="H172" i="1"/>
  <c r="G172" i="1"/>
  <c r="H171" i="1"/>
  <c r="G171" i="1"/>
  <c r="H170" i="1"/>
  <c r="G170" i="1"/>
  <c r="H169" i="1"/>
  <c r="G169" i="1"/>
  <c r="H168" i="1"/>
  <c r="G168" i="1"/>
  <c r="H167" i="1"/>
  <c r="G167" i="1"/>
  <c r="H166" i="1"/>
  <c r="G166" i="1"/>
  <c r="H165" i="1"/>
  <c r="G165" i="1"/>
  <c r="H164" i="1"/>
  <c r="G164" i="1"/>
  <c r="H163" i="1"/>
  <c r="G163" i="1"/>
  <c r="H162" i="1"/>
  <c r="G162" i="1"/>
  <c r="H161" i="1"/>
  <c r="G161" i="1"/>
  <c r="H160" i="1"/>
  <c r="G160" i="1"/>
  <c r="H159" i="1"/>
  <c r="G159" i="1"/>
  <c r="H158" i="1"/>
  <c r="G158" i="1"/>
  <c r="H157" i="1"/>
  <c r="G157" i="1"/>
  <c r="H156" i="1"/>
  <c r="G156" i="1"/>
  <c r="H155" i="1"/>
  <c r="G155" i="1"/>
  <c r="H154" i="1"/>
  <c r="G154" i="1"/>
  <c r="H153" i="1"/>
  <c r="G153" i="1"/>
  <c r="H152" i="1"/>
  <c r="G152" i="1"/>
  <c r="H151" i="1"/>
  <c r="G151" i="1"/>
  <c r="H150" i="1"/>
  <c r="G150" i="1"/>
  <c r="H149" i="1"/>
  <c r="G149" i="1"/>
  <c r="H148" i="1"/>
  <c r="G148" i="1"/>
  <c r="H147" i="1"/>
  <c r="G147" i="1"/>
  <c r="H146" i="1"/>
  <c r="G146" i="1"/>
  <c r="H145" i="1"/>
  <c r="G145" i="1"/>
  <c r="H144" i="1"/>
  <c r="G144" i="1"/>
  <c r="H143" i="1"/>
  <c r="G143" i="1"/>
  <c r="H142" i="1"/>
  <c r="G142" i="1"/>
  <c r="H141" i="1"/>
  <c r="G141" i="1"/>
  <c r="H140" i="1"/>
  <c r="G140" i="1"/>
  <c r="H139" i="1"/>
  <c r="G139" i="1"/>
  <c r="H138" i="1"/>
  <c r="G138" i="1"/>
  <c r="H137" i="1"/>
  <c r="G137" i="1"/>
  <c r="H136" i="1"/>
  <c r="G136" i="1"/>
  <c r="H135" i="1"/>
  <c r="G135" i="1"/>
  <c r="H134" i="1"/>
  <c r="G134" i="1"/>
  <c r="H133" i="1"/>
  <c r="G133" i="1"/>
  <c r="H132" i="1"/>
  <c r="G132" i="1"/>
  <c r="H131" i="1"/>
  <c r="G131" i="1"/>
  <c r="H130" i="1"/>
  <c r="G130" i="1"/>
  <c r="H129" i="1"/>
  <c r="G129" i="1"/>
  <c r="H128" i="1"/>
  <c r="G128" i="1"/>
  <c r="H127" i="1"/>
  <c r="G127" i="1"/>
  <c r="H126" i="1"/>
  <c r="G126" i="1"/>
  <c r="H125" i="1"/>
  <c r="G125" i="1"/>
  <c r="H124" i="1"/>
  <c r="G124" i="1"/>
  <c r="H123" i="1"/>
  <c r="G123" i="1"/>
  <c r="H122" i="1"/>
  <c r="G122" i="1"/>
  <c r="H121" i="1"/>
  <c r="G121" i="1"/>
  <c r="H120" i="1"/>
  <c r="G120" i="1"/>
  <c r="H119" i="1"/>
  <c r="G119" i="1"/>
  <c r="H118" i="1"/>
  <c r="G118" i="1"/>
  <c r="H117" i="1"/>
  <c r="G117" i="1"/>
  <c r="H116" i="1"/>
  <c r="G116" i="1"/>
  <c r="H115" i="1"/>
  <c r="G115" i="1"/>
  <c r="H114" i="1"/>
  <c r="G114" i="1"/>
  <c r="H113" i="1"/>
  <c r="G113" i="1"/>
  <c r="H112" i="1"/>
  <c r="G112" i="1"/>
  <c r="H111" i="1"/>
  <c r="G111" i="1"/>
  <c r="H110" i="1"/>
  <c r="G110" i="1"/>
  <c r="H109" i="1"/>
  <c r="G109" i="1"/>
  <c r="H108" i="1"/>
  <c r="G108" i="1"/>
  <c r="H107" i="1"/>
  <c r="G107" i="1"/>
  <c r="H106" i="1"/>
  <c r="G106" i="1"/>
  <c r="H105" i="1"/>
  <c r="G105" i="1"/>
  <c r="H104" i="1"/>
  <c r="G104" i="1"/>
  <c r="H103" i="1"/>
  <c r="G103" i="1"/>
  <c r="H102" i="1"/>
  <c r="G102" i="1"/>
  <c r="H101" i="1"/>
  <c r="G101" i="1"/>
  <c r="H100" i="1"/>
  <c r="G100" i="1"/>
  <c r="H99" i="1"/>
  <c r="G99" i="1"/>
  <c r="H98" i="1"/>
  <c r="G98" i="1"/>
  <c r="H97" i="1"/>
  <c r="G97" i="1"/>
  <c r="H96" i="1"/>
  <c r="G96" i="1"/>
  <c r="H95" i="1"/>
  <c r="G95" i="1"/>
  <c r="H94" i="1"/>
  <c r="G94" i="1"/>
  <c r="H93" i="1"/>
  <c r="G93" i="1"/>
  <c r="H92" i="1"/>
  <c r="G92" i="1"/>
  <c r="H91" i="1"/>
  <c r="G91" i="1"/>
  <c r="H90" i="1"/>
  <c r="G90" i="1"/>
  <c r="H89" i="1"/>
  <c r="G89" i="1"/>
  <c r="H88" i="1"/>
  <c r="G88" i="1"/>
  <c r="H87" i="1"/>
  <c r="G87" i="1"/>
  <c r="H86" i="1"/>
  <c r="G86" i="1"/>
  <c r="H85" i="1"/>
  <c r="G85" i="1"/>
  <c r="H84" i="1"/>
  <c r="G84" i="1"/>
  <c r="H83" i="1"/>
  <c r="G83" i="1"/>
  <c r="H82" i="1"/>
  <c r="G82" i="1"/>
  <c r="H81" i="1"/>
  <c r="G81" i="1"/>
  <c r="H80" i="1"/>
  <c r="G80" i="1"/>
  <c r="H79" i="1"/>
  <c r="G79" i="1"/>
  <c r="H78" i="1"/>
  <c r="G78" i="1"/>
  <c r="H77" i="1"/>
  <c r="G77" i="1"/>
  <c r="H76" i="1"/>
  <c r="G76" i="1"/>
  <c r="H75" i="1"/>
  <c r="G75" i="1"/>
  <c r="H74" i="1"/>
  <c r="G74" i="1"/>
  <c r="H73" i="1"/>
  <c r="G73" i="1"/>
  <c r="H72" i="1"/>
  <c r="G72" i="1"/>
  <c r="H71" i="1"/>
  <c r="G71" i="1"/>
  <c r="H70" i="1"/>
  <c r="G70" i="1"/>
  <c r="H69" i="1"/>
  <c r="G69" i="1"/>
  <c r="H68" i="1"/>
  <c r="G68" i="1"/>
  <c r="H67" i="1"/>
  <c r="G67" i="1"/>
  <c r="H66" i="1"/>
  <c r="G66" i="1"/>
  <c r="H65" i="1"/>
  <c r="G65" i="1"/>
  <c r="H64" i="1"/>
  <c r="G64" i="1"/>
  <c r="H63" i="1"/>
  <c r="G63" i="1"/>
  <c r="H62" i="1"/>
  <c r="G62" i="1"/>
  <c r="H61" i="1"/>
  <c r="G61" i="1"/>
  <c r="H60" i="1"/>
  <c r="G60" i="1"/>
  <c r="H59" i="1"/>
  <c r="G59" i="1"/>
  <c r="H58" i="1"/>
  <c r="G58" i="1"/>
  <c r="H57" i="1"/>
  <c r="G57" i="1"/>
  <c r="H56" i="1"/>
  <c r="G56" i="1"/>
  <c r="H55" i="1"/>
  <c r="G55" i="1"/>
  <c r="H54" i="1"/>
  <c r="G54" i="1"/>
  <c r="H53" i="1"/>
  <c r="G53" i="1"/>
  <c r="H52" i="1"/>
  <c r="G52" i="1"/>
  <c r="H51" i="1"/>
  <c r="G51" i="1"/>
  <c r="H50" i="1"/>
  <c r="G50" i="1"/>
  <c r="H49" i="1"/>
  <c r="G49" i="1"/>
  <c r="H48" i="1"/>
  <c r="G48" i="1"/>
  <c r="H47" i="1"/>
  <c r="G47" i="1"/>
  <c r="H46" i="1"/>
  <c r="G46" i="1"/>
  <c r="H45" i="1"/>
  <c r="G45" i="1"/>
  <c r="H44" i="1"/>
  <c r="G44" i="1"/>
  <c r="H43" i="1"/>
  <c r="G43" i="1"/>
  <c r="H42" i="1"/>
  <c r="G42" i="1"/>
  <c r="H41" i="1"/>
  <c r="G41" i="1"/>
  <c r="H40" i="1"/>
  <c r="G40" i="1"/>
  <c r="H39" i="1"/>
  <c r="G39" i="1"/>
  <c r="H38" i="1"/>
  <c r="G38" i="1"/>
  <c r="H37" i="1"/>
  <c r="G37" i="1"/>
  <c r="H36" i="1"/>
  <c r="G36" i="1"/>
  <c r="H35" i="1"/>
  <c r="G35" i="1"/>
  <c r="H34" i="1"/>
  <c r="G34" i="1"/>
  <c r="H33" i="1"/>
  <c r="G33" i="1"/>
  <c r="H32" i="1"/>
  <c r="G32" i="1"/>
  <c r="H31" i="1"/>
  <c r="G31" i="1"/>
  <c r="H30" i="1"/>
  <c r="G30" i="1"/>
  <c r="H29" i="1"/>
  <c r="G29" i="1"/>
  <c r="H28" i="1"/>
  <c r="G28" i="1"/>
  <c r="H27" i="1"/>
  <c r="G27" i="1"/>
  <c r="H26" i="1"/>
  <c r="G26" i="1"/>
  <c r="H25" i="1"/>
  <c r="G25" i="1"/>
  <c r="H24" i="1"/>
  <c r="G24" i="1"/>
  <c r="H23" i="1"/>
  <c r="G23" i="1"/>
  <c r="H22" i="1"/>
  <c r="G22" i="1"/>
  <c r="H21" i="1"/>
  <c r="G21" i="1"/>
  <c r="H20" i="1"/>
  <c r="G20" i="1"/>
  <c r="H19" i="1"/>
  <c r="G19" i="1"/>
  <c r="H18" i="1"/>
  <c r="G18" i="1"/>
  <c r="H17" i="1"/>
  <c r="G17" i="1"/>
  <c r="H16" i="1"/>
  <c r="G16" i="1"/>
  <c r="H15" i="1"/>
  <c r="G15" i="1"/>
  <c r="H14" i="1"/>
  <c r="G14" i="1"/>
  <c r="H13" i="1"/>
  <c r="G13" i="1"/>
  <c r="H12" i="1"/>
  <c r="G12" i="1"/>
  <c r="H11" i="1"/>
  <c r="G11" i="1"/>
  <c r="H10" i="1"/>
  <c r="G10" i="1"/>
  <c r="H9" i="1"/>
  <c r="G9" i="1"/>
  <c r="H8" i="1"/>
  <c r="G8" i="1"/>
  <c r="H5" i="1"/>
  <c r="G5" i="1"/>
  <c r="H4" i="1"/>
  <c r="G4" i="1"/>
  <c r="H3" i="1"/>
  <c r="G3" i="1"/>
  <c r="M7" i="8" l="1"/>
  <c r="M8" i="8"/>
  <c r="M10" i="8"/>
  <c r="M6" i="8"/>
  <c r="M9" i="8"/>
  <c r="M5" i="8"/>
  <c r="M8" i="1"/>
  <c r="M9" i="1"/>
  <c r="I2" i="2"/>
  <c r="I3" i="2"/>
  <c r="M2" i="8" l="1"/>
  <c r="M4" i="8"/>
  <c r="M3" i="8"/>
  <c r="M5" i="1"/>
  <c r="G2" i="2" l="1"/>
  <c r="R5000" i="1"/>
  <c r="L5000" i="1" s="1"/>
  <c r="R4999" i="1"/>
  <c r="L4999" i="1" s="1"/>
  <c r="R4998" i="1"/>
  <c r="L4998" i="1" s="1"/>
  <c r="R4997" i="1"/>
  <c r="L4997" i="1" s="1"/>
  <c r="R4996" i="1"/>
  <c r="L4996" i="1" s="1"/>
  <c r="R4995" i="1"/>
  <c r="L4995" i="1" s="1"/>
  <c r="R4994" i="1"/>
  <c r="L4994" i="1" s="1"/>
  <c r="R4993" i="1"/>
  <c r="L4993" i="1" s="1"/>
  <c r="R4992" i="1"/>
  <c r="L4992" i="1" s="1"/>
  <c r="R4991" i="1"/>
  <c r="L4991" i="1" s="1"/>
  <c r="R4990" i="1"/>
  <c r="L4990" i="1" s="1"/>
  <c r="R4989" i="1"/>
  <c r="L4989" i="1" s="1"/>
  <c r="R4988" i="1"/>
  <c r="L4988" i="1" s="1"/>
  <c r="R4987" i="1"/>
  <c r="L4987" i="1" s="1"/>
  <c r="R4986" i="1"/>
  <c r="L4986" i="1" s="1"/>
  <c r="R4985" i="1"/>
  <c r="L4985" i="1" s="1"/>
  <c r="R4984" i="1"/>
  <c r="L4984" i="1" s="1"/>
  <c r="R4983" i="1"/>
  <c r="L4983" i="1" s="1"/>
  <c r="R4982" i="1"/>
  <c r="L4982" i="1" s="1"/>
  <c r="R4981" i="1"/>
  <c r="L4981" i="1" s="1"/>
  <c r="R4980" i="1"/>
  <c r="L4980" i="1" s="1"/>
  <c r="R4979" i="1"/>
  <c r="L4979" i="1" s="1"/>
  <c r="R4978" i="1"/>
  <c r="L4978" i="1" s="1"/>
  <c r="R4977" i="1"/>
  <c r="L4977" i="1" s="1"/>
  <c r="R4976" i="1"/>
  <c r="L4976" i="1" s="1"/>
  <c r="R4975" i="1"/>
  <c r="L4975" i="1" s="1"/>
  <c r="R4974" i="1"/>
  <c r="L4974" i="1" s="1"/>
  <c r="R4973" i="1"/>
  <c r="L4973" i="1" s="1"/>
  <c r="R4972" i="1"/>
  <c r="L4972" i="1" s="1"/>
  <c r="R4971" i="1"/>
  <c r="L4971" i="1" s="1"/>
  <c r="R4970" i="1"/>
  <c r="L4970" i="1" s="1"/>
  <c r="R4969" i="1"/>
  <c r="L4969" i="1" s="1"/>
  <c r="R4968" i="1"/>
  <c r="L4968" i="1" s="1"/>
  <c r="R4967" i="1"/>
  <c r="L4967" i="1" s="1"/>
  <c r="R4966" i="1"/>
  <c r="L4966" i="1" s="1"/>
  <c r="R4965" i="1"/>
  <c r="L4965" i="1" s="1"/>
  <c r="R4964" i="1"/>
  <c r="L4964" i="1" s="1"/>
  <c r="R4963" i="1"/>
  <c r="L4963" i="1" s="1"/>
  <c r="R4962" i="1"/>
  <c r="L4962" i="1" s="1"/>
  <c r="R4961" i="1"/>
  <c r="L4961" i="1" s="1"/>
  <c r="R4960" i="1"/>
  <c r="L4960" i="1" s="1"/>
  <c r="R4959" i="1"/>
  <c r="L4959" i="1" s="1"/>
  <c r="R4958" i="1"/>
  <c r="L4958" i="1" s="1"/>
  <c r="R4957" i="1"/>
  <c r="L4957" i="1" s="1"/>
  <c r="R4956" i="1"/>
  <c r="L4956" i="1" s="1"/>
  <c r="R4955" i="1"/>
  <c r="L4955" i="1" s="1"/>
  <c r="R4954" i="1"/>
  <c r="L4954" i="1" s="1"/>
  <c r="R4953" i="1"/>
  <c r="L4953" i="1" s="1"/>
  <c r="R4952" i="1"/>
  <c r="L4952" i="1" s="1"/>
  <c r="R4951" i="1"/>
  <c r="L4951" i="1" s="1"/>
  <c r="R4950" i="1"/>
  <c r="L4950" i="1" s="1"/>
  <c r="R4949" i="1"/>
  <c r="L4949" i="1" s="1"/>
  <c r="R4948" i="1"/>
  <c r="L4948" i="1" s="1"/>
  <c r="R4947" i="1"/>
  <c r="L4947" i="1" s="1"/>
  <c r="R4946" i="1"/>
  <c r="L4946" i="1" s="1"/>
  <c r="R4945" i="1"/>
  <c r="L4945" i="1" s="1"/>
  <c r="R4944" i="1"/>
  <c r="L4944" i="1" s="1"/>
  <c r="R4943" i="1"/>
  <c r="L4943" i="1" s="1"/>
  <c r="R4942" i="1"/>
  <c r="L4942" i="1" s="1"/>
  <c r="R4941" i="1"/>
  <c r="L4941" i="1" s="1"/>
  <c r="R4940" i="1"/>
  <c r="L4940" i="1" s="1"/>
  <c r="R4939" i="1"/>
  <c r="L4939" i="1" s="1"/>
  <c r="R4938" i="1"/>
  <c r="L4938" i="1" s="1"/>
  <c r="R4937" i="1"/>
  <c r="L4937" i="1" s="1"/>
  <c r="R4936" i="1"/>
  <c r="L4936" i="1" s="1"/>
  <c r="R4935" i="1"/>
  <c r="L4935" i="1" s="1"/>
  <c r="R4934" i="1"/>
  <c r="L4934" i="1" s="1"/>
  <c r="R4933" i="1"/>
  <c r="L4933" i="1" s="1"/>
  <c r="R4932" i="1"/>
  <c r="L4932" i="1" s="1"/>
  <c r="R4931" i="1"/>
  <c r="L4931" i="1" s="1"/>
  <c r="R4930" i="1"/>
  <c r="L4930" i="1" s="1"/>
  <c r="R4929" i="1"/>
  <c r="L4929" i="1" s="1"/>
  <c r="R4928" i="1"/>
  <c r="L4928" i="1" s="1"/>
  <c r="R4927" i="1"/>
  <c r="L4927" i="1" s="1"/>
  <c r="R4926" i="1"/>
  <c r="L4926" i="1" s="1"/>
  <c r="R4925" i="1"/>
  <c r="L4925" i="1" s="1"/>
  <c r="R4924" i="1"/>
  <c r="L4924" i="1" s="1"/>
  <c r="R4923" i="1"/>
  <c r="L4923" i="1" s="1"/>
  <c r="R4922" i="1"/>
  <c r="L4922" i="1" s="1"/>
  <c r="R4921" i="1"/>
  <c r="L4921" i="1" s="1"/>
  <c r="R4920" i="1"/>
  <c r="L4920" i="1" s="1"/>
  <c r="R4919" i="1"/>
  <c r="L4919" i="1" s="1"/>
  <c r="R4918" i="1"/>
  <c r="L4918" i="1" s="1"/>
  <c r="R4917" i="1"/>
  <c r="L4917" i="1" s="1"/>
  <c r="R4916" i="1"/>
  <c r="L4916" i="1" s="1"/>
  <c r="R4915" i="1"/>
  <c r="L4915" i="1" s="1"/>
  <c r="R4914" i="1"/>
  <c r="L4914" i="1" s="1"/>
  <c r="R4913" i="1"/>
  <c r="L4913" i="1" s="1"/>
  <c r="R4912" i="1"/>
  <c r="L4912" i="1" s="1"/>
  <c r="R4911" i="1"/>
  <c r="L4911" i="1" s="1"/>
  <c r="R4910" i="1"/>
  <c r="L4910" i="1" s="1"/>
  <c r="R4909" i="1"/>
  <c r="L4909" i="1" s="1"/>
  <c r="R4908" i="1"/>
  <c r="L4908" i="1" s="1"/>
  <c r="R4907" i="1"/>
  <c r="L4907" i="1" s="1"/>
  <c r="R4906" i="1"/>
  <c r="L4906" i="1" s="1"/>
  <c r="R4905" i="1"/>
  <c r="L4905" i="1" s="1"/>
  <c r="R4904" i="1"/>
  <c r="L4904" i="1" s="1"/>
  <c r="R4903" i="1"/>
  <c r="L4903" i="1" s="1"/>
  <c r="R4902" i="1"/>
  <c r="L4902" i="1" s="1"/>
  <c r="R4901" i="1"/>
  <c r="L4901" i="1" s="1"/>
  <c r="R4900" i="1"/>
  <c r="L4900" i="1" s="1"/>
  <c r="R4899" i="1"/>
  <c r="L4899" i="1" s="1"/>
  <c r="R4898" i="1"/>
  <c r="L4898" i="1" s="1"/>
  <c r="R4897" i="1"/>
  <c r="L4897" i="1" s="1"/>
  <c r="R4896" i="1"/>
  <c r="L4896" i="1" s="1"/>
  <c r="R4895" i="1"/>
  <c r="L4895" i="1" s="1"/>
  <c r="R4894" i="1"/>
  <c r="L4894" i="1" s="1"/>
  <c r="R4893" i="1"/>
  <c r="L4893" i="1" s="1"/>
  <c r="R4892" i="1"/>
  <c r="L4892" i="1" s="1"/>
  <c r="R4891" i="1"/>
  <c r="L4891" i="1" s="1"/>
  <c r="R4890" i="1"/>
  <c r="L4890" i="1" s="1"/>
  <c r="R4889" i="1"/>
  <c r="L4889" i="1" s="1"/>
  <c r="R4888" i="1"/>
  <c r="L4888" i="1" s="1"/>
  <c r="R4887" i="1"/>
  <c r="L4887" i="1" s="1"/>
  <c r="R4886" i="1"/>
  <c r="L4886" i="1" s="1"/>
  <c r="R4885" i="1"/>
  <c r="L4885" i="1" s="1"/>
  <c r="R4884" i="1"/>
  <c r="L4884" i="1" s="1"/>
  <c r="R4883" i="1"/>
  <c r="L4883" i="1" s="1"/>
  <c r="R4882" i="1"/>
  <c r="L4882" i="1" s="1"/>
  <c r="R4881" i="1"/>
  <c r="L4881" i="1" s="1"/>
  <c r="R4880" i="1"/>
  <c r="L4880" i="1" s="1"/>
  <c r="R4879" i="1"/>
  <c r="L4879" i="1" s="1"/>
  <c r="R4878" i="1"/>
  <c r="L4878" i="1" s="1"/>
  <c r="R4877" i="1"/>
  <c r="L4877" i="1" s="1"/>
  <c r="R4876" i="1"/>
  <c r="L4876" i="1" s="1"/>
  <c r="R4875" i="1"/>
  <c r="L4875" i="1" s="1"/>
  <c r="R4874" i="1"/>
  <c r="L4874" i="1" s="1"/>
  <c r="R4873" i="1"/>
  <c r="L4873" i="1" s="1"/>
  <c r="R4872" i="1"/>
  <c r="L4872" i="1" s="1"/>
  <c r="R4871" i="1"/>
  <c r="L4871" i="1" s="1"/>
  <c r="R4870" i="1"/>
  <c r="L4870" i="1" s="1"/>
  <c r="R4869" i="1"/>
  <c r="L4869" i="1" s="1"/>
  <c r="R4868" i="1"/>
  <c r="L4868" i="1" s="1"/>
  <c r="R4867" i="1"/>
  <c r="L4867" i="1" s="1"/>
  <c r="R4866" i="1"/>
  <c r="L4866" i="1" s="1"/>
  <c r="R4865" i="1"/>
  <c r="L4865" i="1" s="1"/>
  <c r="R4864" i="1"/>
  <c r="L4864" i="1" s="1"/>
  <c r="R4863" i="1"/>
  <c r="L4863" i="1" s="1"/>
  <c r="R4862" i="1"/>
  <c r="L4862" i="1" s="1"/>
  <c r="R4861" i="1"/>
  <c r="L4861" i="1" s="1"/>
  <c r="R4860" i="1"/>
  <c r="L4860" i="1" s="1"/>
  <c r="R4859" i="1"/>
  <c r="L4859" i="1" s="1"/>
  <c r="R4858" i="1"/>
  <c r="L4858" i="1" s="1"/>
  <c r="R4857" i="1"/>
  <c r="L4857" i="1" s="1"/>
  <c r="R4856" i="1"/>
  <c r="L4856" i="1" s="1"/>
  <c r="R4855" i="1"/>
  <c r="L4855" i="1" s="1"/>
  <c r="R4854" i="1"/>
  <c r="L4854" i="1" s="1"/>
  <c r="R4853" i="1"/>
  <c r="L4853" i="1" s="1"/>
  <c r="R4852" i="1"/>
  <c r="L4852" i="1" s="1"/>
  <c r="R4851" i="1"/>
  <c r="L4851" i="1" s="1"/>
  <c r="R4850" i="1"/>
  <c r="L4850" i="1" s="1"/>
  <c r="R4849" i="1"/>
  <c r="L4849" i="1" s="1"/>
  <c r="R4848" i="1"/>
  <c r="L4848" i="1" s="1"/>
  <c r="R4847" i="1"/>
  <c r="L4847" i="1" s="1"/>
  <c r="R4846" i="1"/>
  <c r="L4846" i="1" s="1"/>
  <c r="R4845" i="1"/>
  <c r="L4845" i="1" s="1"/>
  <c r="R4844" i="1"/>
  <c r="L4844" i="1" s="1"/>
  <c r="R4843" i="1"/>
  <c r="L4843" i="1" s="1"/>
  <c r="R4842" i="1"/>
  <c r="L4842" i="1" s="1"/>
  <c r="R4841" i="1"/>
  <c r="L4841" i="1" s="1"/>
  <c r="R4840" i="1"/>
  <c r="L4840" i="1" s="1"/>
  <c r="R4839" i="1"/>
  <c r="L4839" i="1" s="1"/>
  <c r="R4838" i="1"/>
  <c r="L4838" i="1" s="1"/>
  <c r="R4837" i="1"/>
  <c r="L4837" i="1" s="1"/>
  <c r="R4836" i="1"/>
  <c r="L4836" i="1" s="1"/>
  <c r="R4835" i="1"/>
  <c r="L4835" i="1" s="1"/>
  <c r="R4834" i="1"/>
  <c r="L4834" i="1" s="1"/>
  <c r="R4833" i="1"/>
  <c r="L4833" i="1" s="1"/>
  <c r="R4832" i="1"/>
  <c r="L4832" i="1" s="1"/>
  <c r="R4831" i="1"/>
  <c r="L4831" i="1" s="1"/>
  <c r="R4830" i="1"/>
  <c r="L4830" i="1" s="1"/>
  <c r="R4829" i="1"/>
  <c r="L4829" i="1" s="1"/>
  <c r="R4828" i="1"/>
  <c r="L4828" i="1" s="1"/>
  <c r="R4827" i="1"/>
  <c r="L4827" i="1" s="1"/>
  <c r="R4826" i="1"/>
  <c r="L4826" i="1" s="1"/>
  <c r="R4825" i="1"/>
  <c r="L4825" i="1" s="1"/>
  <c r="R4824" i="1"/>
  <c r="L4824" i="1" s="1"/>
  <c r="R4823" i="1"/>
  <c r="L4823" i="1" s="1"/>
  <c r="R4822" i="1"/>
  <c r="L4822" i="1" s="1"/>
  <c r="R4821" i="1"/>
  <c r="L4821" i="1" s="1"/>
  <c r="R4820" i="1"/>
  <c r="L4820" i="1" s="1"/>
  <c r="R4819" i="1"/>
  <c r="L4819" i="1" s="1"/>
  <c r="R4818" i="1"/>
  <c r="L4818" i="1" s="1"/>
  <c r="R4817" i="1"/>
  <c r="L4817" i="1" s="1"/>
  <c r="R4816" i="1"/>
  <c r="L4816" i="1" s="1"/>
  <c r="R4815" i="1"/>
  <c r="L4815" i="1" s="1"/>
  <c r="R4814" i="1"/>
  <c r="L4814" i="1" s="1"/>
  <c r="R4813" i="1"/>
  <c r="L4813" i="1" s="1"/>
  <c r="R4812" i="1"/>
  <c r="L4812" i="1" s="1"/>
  <c r="R4811" i="1"/>
  <c r="L4811" i="1" s="1"/>
  <c r="R4810" i="1"/>
  <c r="L4810" i="1" s="1"/>
  <c r="R4809" i="1"/>
  <c r="L4809" i="1" s="1"/>
  <c r="R4808" i="1"/>
  <c r="L4808" i="1" s="1"/>
  <c r="R4807" i="1"/>
  <c r="L4807" i="1" s="1"/>
  <c r="R4806" i="1"/>
  <c r="L4806" i="1" s="1"/>
  <c r="R4805" i="1"/>
  <c r="L4805" i="1" s="1"/>
  <c r="R4804" i="1"/>
  <c r="L4804" i="1" s="1"/>
  <c r="R4803" i="1"/>
  <c r="L4803" i="1" s="1"/>
  <c r="R4802" i="1"/>
  <c r="L4802" i="1" s="1"/>
  <c r="R4801" i="1"/>
  <c r="L4801" i="1" s="1"/>
  <c r="R4800" i="1"/>
  <c r="L4800" i="1" s="1"/>
  <c r="R4799" i="1"/>
  <c r="L4799" i="1" s="1"/>
  <c r="R4798" i="1"/>
  <c r="L4798" i="1" s="1"/>
  <c r="R4797" i="1"/>
  <c r="L4797" i="1" s="1"/>
  <c r="R4796" i="1"/>
  <c r="L4796" i="1" s="1"/>
  <c r="R4795" i="1"/>
  <c r="L4795" i="1" s="1"/>
  <c r="R4794" i="1"/>
  <c r="L4794" i="1" s="1"/>
  <c r="R4793" i="1"/>
  <c r="L4793" i="1" s="1"/>
  <c r="R4792" i="1"/>
  <c r="L4792" i="1" s="1"/>
  <c r="R4791" i="1"/>
  <c r="L4791" i="1" s="1"/>
  <c r="R4790" i="1"/>
  <c r="L4790" i="1" s="1"/>
  <c r="R4789" i="1"/>
  <c r="L4789" i="1" s="1"/>
  <c r="R4788" i="1"/>
  <c r="L4788" i="1" s="1"/>
  <c r="R4787" i="1"/>
  <c r="L4787" i="1" s="1"/>
  <c r="R4786" i="1"/>
  <c r="L4786" i="1" s="1"/>
  <c r="R4785" i="1"/>
  <c r="L4785" i="1" s="1"/>
  <c r="R4784" i="1"/>
  <c r="L4784" i="1" s="1"/>
  <c r="R4783" i="1"/>
  <c r="L4783" i="1" s="1"/>
  <c r="R4782" i="1"/>
  <c r="L4782" i="1" s="1"/>
  <c r="R4781" i="1"/>
  <c r="L4781" i="1" s="1"/>
  <c r="R4780" i="1"/>
  <c r="L4780" i="1" s="1"/>
  <c r="R4779" i="1"/>
  <c r="L4779" i="1" s="1"/>
  <c r="R4778" i="1"/>
  <c r="L4778" i="1" s="1"/>
  <c r="R4777" i="1"/>
  <c r="L4777" i="1" s="1"/>
  <c r="R4776" i="1"/>
  <c r="L4776" i="1" s="1"/>
  <c r="R4775" i="1"/>
  <c r="L4775" i="1" s="1"/>
  <c r="R4774" i="1"/>
  <c r="L4774" i="1" s="1"/>
  <c r="R4773" i="1"/>
  <c r="L4773" i="1" s="1"/>
  <c r="R4772" i="1"/>
  <c r="L4772" i="1" s="1"/>
  <c r="R4771" i="1"/>
  <c r="L4771" i="1" s="1"/>
  <c r="R4770" i="1"/>
  <c r="L4770" i="1" s="1"/>
  <c r="R4769" i="1"/>
  <c r="L4769" i="1" s="1"/>
  <c r="R4768" i="1"/>
  <c r="L4768" i="1" s="1"/>
  <c r="R4767" i="1"/>
  <c r="L4767" i="1" s="1"/>
  <c r="R4766" i="1"/>
  <c r="L4766" i="1" s="1"/>
  <c r="R4765" i="1"/>
  <c r="L4765" i="1" s="1"/>
  <c r="R4764" i="1"/>
  <c r="L4764" i="1" s="1"/>
  <c r="R4763" i="1"/>
  <c r="L4763" i="1" s="1"/>
  <c r="R4762" i="1"/>
  <c r="L4762" i="1" s="1"/>
  <c r="R4761" i="1"/>
  <c r="L4761" i="1" s="1"/>
  <c r="R4760" i="1"/>
  <c r="L4760" i="1" s="1"/>
  <c r="R4759" i="1"/>
  <c r="L4759" i="1" s="1"/>
  <c r="R4758" i="1"/>
  <c r="L4758" i="1" s="1"/>
  <c r="R4757" i="1"/>
  <c r="L4757" i="1" s="1"/>
  <c r="R4756" i="1"/>
  <c r="L4756" i="1" s="1"/>
  <c r="R4755" i="1"/>
  <c r="L4755" i="1" s="1"/>
  <c r="R4754" i="1"/>
  <c r="L4754" i="1" s="1"/>
  <c r="R4753" i="1"/>
  <c r="L4753" i="1" s="1"/>
  <c r="R4752" i="1"/>
  <c r="L4752" i="1" s="1"/>
  <c r="R4751" i="1"/>
  <c r="L4751" i="1" s="1"/>
  <c r="R4750" i="1"/>
  <c r="L4750" i="1" s="1"/>
  <c r="R4749" i="1"/>
  <c r="L4749" i="1" s="1"/>
  <c r="R4748" i="1"/>
  <c r="L4748" i="1" s="1"/>
  <c r="R4747" i="1"/>
  <c r="L4747" i="1" s="1"/>
  <c r="R4746" i="1"/>
  <c r="L4746" i="1" s="1"/>
  <c r="R4745" i="1"/>
  <c r="L4745" i="1" s="1"/>
  <c r="R4744" i="1"/>
  <c r="L4744" i="1" s="1"/>
  <c r="R4743" i="1"/>
  <c r="L4743" i="1" s="1"/>
  <c r="R4742" i="1"/>
  <c r="L4742" i="1" s="1"/>
  <c r="R4741" i="1"/>
  <c r="L4741" i="1" s="1"/>
  <c r="R4740" i="1"/>
  <c r="L4740" i="1" s="1"/>
  <c r="R4739" i="1"/>
  <c r="L4739" i="1" s="1"/>
  <c r="R4738" i="1"/>
  <c r="L4738" i="1" s="1"/>
  <c r="R4737" i="1"/>
  <c r="L4737" i="1" s="1"/>
  <c r="R4736" i="1"/>
  <c r="L4736" i="1" s="1"/>
  <c r="R4735" i="1"/>
  <c r="L4735" i="1" s="1"/>
  <c r="R4734" i="1"/>
  <c r="L4734" i="1" s="1"/>
  <c r="R4733" i="1"/>
  <c r="L4733" i="1" s="1"/>
  <c r="R4732" i="1"/>
  <c r="L4732" i="1" s="1"/>
  <c r="R4731" i="1"/>
  <c r="L4731" i="1" s="1"/>
  <c r="R4730" i="1"/>
  <c r="L4730" i="1" s="1"/>
  <c r="R4729" i="1"/>
  <c r="L4729" i="1" s="1"/>
  <c r="R4728" i="1"/>
  <c r="L4728" i="1" s="1"/>
  <c r="R4727" i="1"/>
  <c r="L4727" i="1" s="1"/>
  <c r="R4726" i="1"/>
  <c r="L4726" i="1" s="1"/>
  <c r="R4725" i="1"/>
  <c r="L4725" i="1" s="1"/>
  <c r="R4724" i="1"/>
  <c r="L4724" i="1" s="1"/>
  <c r="R4723" i="1"/>
  <c r="L4723" i="1" s="1"/>
  <c r="R4722" i="1"/>
  <c r="L4722" i="1" s="1"/>
  <c r="R4721" i="1"/>
  <c r="L4721" i="1" s="1"/>
  <c r="R4720" i="1"/>
  <c r="L4720" i="1" s="1"/>
  <c r="R4719" i="1"/>
  <c r="L4719" i="1" s="1"/>
  <c r="R4718" i="1"/>
  <c r="L4718" i="1" s="1"/>
  <c r="R4717" i="1"/>
  <c r="L4717" i="1" s="1"/>
  <c r="R4716" i="1"/>
  <c r="L4716" i="1" s="1"/>
  <c r="R4715" i="1"/>
  <c r="L4715" i="1" s="1"/>
  <c r="R4714" i="1"/>
  <c r="L4714" i="1" s="1"/>
  <c r="R4713" i="1"/>
  <c r="L4713" i="1" s="1"/>
  <c r="R4712" i="1"/>
  <c r="L4712" i="1" s="1"/>
  <c r="R4711" i="1"/>
  <c r="L4711" i="1" s="1"/>
  <c r="R4710" i="1"/>
  <c r="L4710" i="1" s="1"/>
  <c r="R4709" i="1"/>
  <c r="L4709" i="1" s="1"/>
  <c r="R4708" i="1"/>
  <c r="L4708" i="1" s="1"/>
  <c r="R4707" i="1"/>
  <c r="L4707" i="1" s="1"/>
  <c r="R4706" i="1"/>
  <c r="L4706" i="1" s="1"/>
  <c r="R4705" i="1"/>
  <c r="L4705" i="1" s="1"/>
  <c r="R4704" i="1"/>
  <c r="L4704" i="1" s="1"/>
  <c r="R4703" i="1"/>
  <c r="L4703" i="1" s="1"/>
  <c r="R4702" i="1"/>
  <c r="L4702" i="1" s="1"/>
  <c r="R4701" i="1"/>
  <c r="L4701" i="1" s="1"/>
  <c r="R4700" i="1"/>
  <c r="L4700" i="1" s="1"/>
  <c r="R4699" i="1"/>
  <c r="L4699" i="1" s="1"/>
  <c r="R4698" i="1"/>
  <c r="L4698" i="1" s="1"/>
  <c r="R4697" i="1"/>
  <c r="L4697" i="1" s="1"/>
  <c r="R4696" i="1"/>
  <c r="L4696" i="1" s="1"/>
  <c r="R4695" i="1"/>
  <c r="L4695" i="1" s="1"/>
  <c r="R4694" i="1"/>
  <c r="L4694" i="1" s="1"/>
  <c r="R4693" i="1"/>
  <c r="L4693" i="1" s="1"/>
  <c r="R4692" i="1"/>
  <c r="L4692" i="1" s="1"/>
  <c r="R4691" i="1"/>
  <c r="L4691" i="1" s="1"/>
  <c r="R4690" i="1"/>
  <c r="L4690" i="1" s="1"/>
  <c r="R4689" i="1"/>
  <c r="L4689" i="1" s="1"/>
  <c r="R4688" i="1"/>
  <c r="L4688" i="1" s="1"/>
  <c r="R4687" i="1"/>
  <c r="L4687" i="1" s="1"/>
  <c r="R4686" i="1"/>
  <c r="L4686" i="1" s="1"/>
  <c r="R4685" i="1"/>
  <c r="L4685" i="1" s="1"/>
  <c r="R4684" i="1"/>
  <c r="L4684" i="1" s="1"/>
  <c r="R4683" i="1"/>
  <c r="L4683" i="1" s="1"/>
  <c r="R4682" i="1"/>
  <c r="L4682" i="1" s="1"/>
  <c r="R4681" i="1"/>
  <c r="L4681" i="1" s="1"/>
  <c r="R4680" i="1"/>
  <c r="L4680" i="1" s="1"/>
  <c r="R4679" i="1"/>
  <c r="L4679" i="1" s="1"/>
  <c r="R4678" i="1"/>
  <c r="L4678" i="1" s="1"/>
  <c r="R4677" i="1"/>
  <c r="L4677" i="1" s="1"/>
  <c r="R4676" i="1"/>
  <c r="L4676" i="1" s="1"/>
  <c r="R4675" i="1"/>
  <c r="L4675" i="1" s="1"/>
  <c r="R4674" i="1"/>
  <c r="L4674" i="1" s="1"/>
  <c r="R4673" i="1"/>
  <c r="L4673" i="1" s="1"/>
  <c r="R4672" i="1"/>
  <c r="L4672" i="1" s="1"/>
  <c r="R4671" i="1"/>
  <c r="L4671" i="1" s="1"/>
  <c r="R4670" i="1"/>
  <c r="L4670" i="1" s="1"/>
  <c r="R4669" i="1"/>
  <c r="L4669" i="1" s="1"/>
  <c r="R4668" i="1"/>
  <c r="L4668" i="1" s="1"/>
  <c r="R4667" i="1"/>
  <c r="L4667" i="1" s="1"/>
  <c r="R4666" i="1"/>
  <c r="L4666" i="1" s="1"/>
  <c r="R4665" i="1"/>
  <c r="L4665" i="1" s="1"/>
  <c r="R4664" i="1"/>
  <c r="L4664" i="1" s="1"/>
  <c r="R4663" i="1"/>
  <c r="L4663" i="1" s="1"/>
  <c r="R4662" i="1"/>
  <c r="L4662" i="1" s="1"/>
  <c r="R4661" i="1"/>
  <c r="L4661" i="1" s="1"/>
  <c r="R4660" i="1"/>
  <c r="L4660" i="1" s="1"/>
  <c r="R4659" i="1"/>
  <c r="L4659" i="1" s="1"/>
  <c r="R4658" i="1"/>
  <c r="L4658" i="1" s="1"/>
  <c r="R4657" i="1"/>
  <c r="L4657" i="1" s="1"/>
  <c r="R4656" i="1"/>
  <c r="L4656" i="1" s="1"/>
  <c r="R4655" i="1"/>
  <c r="L4655" i="1" s="1"/>
  <c r="R4654" i="1"/>
  <c r="L4654" i="1" s="1"/>
  <c r="R4653" i="1"/>
  <c r="L4653" i="1" s="1"/>
  <c r="R4652" i="1"/>
  <c r="L4652" i="1" s="1"/>
  <c r="R4651" i="1"/>
  <c r="L4651" i="1" s="1"/>
  <c r="R4650" i="1"/>
  <c r="L4650" i="1" s="1"/>
  <c r="R4649" i="1"/>
  <c r="L4649" i="1" s="1"/>
  <c r="R4648" i="1"/>
  <c r="L4648" i="1" s="1"/>
  <c r="R4647" i="1"/>
  <c r="L4647" i="1" s="1"/>
  <c r="R4646" i="1"/>
  <c r="L4646" i="1" s="1"/>
  <c r="R4645" i="1"/>
  <c r="L4645" i="1" s="1"/>
  <c r="R4644" i="1"/>
  <c r="L4644" i="1" s="1"/>
  <c r="R4643" i="1"/>
  <c r="L4643" i="1" s="1"/>
  <c r="R4642" i="1"/>
  <c r="L4642" i="1" s="1"/>
  <c r="R4641" i="1"/>
  <c r="L4641" i="1" s="1"/>
  <c r="R4640" i="1"/>
  <c r="L4640" i="1" s="1"/>
  <c r="R4639" i="1"/>
  <c r="L4639" i="1" s="1"/>
  <c r="R4638" i="1"/>
  <c r="L4638" i="1" s="1"/>
  <c r="R4637" i="1"/>
  <c r="L4637" i="1" s="1"/>
  <c r="R4636" i="1"/>
  <c r="L4636" i="1" s="1"/>
  <c r="R4635" i="1"/>
  <c r="L4635" i="1" s="1"/>
  <c r="R4634" i="1"/>
  <c r="L4634" i="1" s="1"/>
  <c r="R4633" i="1"/>
  <c r="L4633" i="1" s="1"/>
  <c r="R4632" i="1"/>
  <c r="L4632" i="1" s="1"/>
  <c r="R4631" i="1"/>
  <c r="L4631" i="1" s="1"/>
  <c r="R4630" i="1"/>
  <c r="L4630" i="1" s="1"/>
  <c r="R4629" i="1"/>
  <c r="L4629" i="1" s="1"/>
  <c r="R4628" i="1"/>
  <c r="L4628" i="1" s="1"/>
  <c r="R4627" i="1"/>
  <c r="L4627" i="1" s="1"/>
  <c r="R4626" i="1"/>
  <c r="L4626" i="1" s="1"/>
  <c r="R4625" i="1"/>
  <c r="L4625" i="1" s="1"/>
  <c r="R4624" i="1"/>
  <c r="L4624" i="1" s="1"/>
  <c r="R4623" i="1"/>
  <c r="L4623" i="1" s="1"/>
  <c r="R4622" i="1"/>
  <c r="L4622" i="1" s="1"/>
  <c r="R4621" i="1"/>
  <c r="L4621" i="1" s="1"/>
  <c r="R4620" i="1"/>
  <c r="L4620" i="1" s="1"/>
  <c r="R4619" i="1"/>
  <c r="L4619" i="1" s="1"/>
  <c r="R4618" i="1"/>
  <c r="L4618" i="1" s="1"/>
  <c r="R4617" i="1"/>
  <c r="L4617" i="1" s="1"/>
  <c r="R4616" i="1"/>
  <c r="L4616" i="1" s="1"/>
  <c r="R4615" i="1"/>
  <c r="L4615" i="1" s="1"/>
  <c r="R4614" i="1"/>
  <c r="L4614" i="1" s="1"/>
  <c r="R4613" i="1"/>
  <c r="L4613" i="1" s="1"/>
  <c r="R4612" i="1"/>
  <c r="L4612" i="1" s="1"/>
  <c r="R4611" i="1"/>
  <c r="L4611" i="1" s="1"/>
  <c r="R4610" i="1"/>
  <c r="L4610" i="1" s="1"/>
  <c r="R4609" i="1"/>
  <c r="L4609" i="1" s="1"/>
  <c r="R4608" i="1"/>
  <c r="L4608" i="1" s="1"/>
  <c r="R4607" i="1"/>
  <c r="L4607" i="1" s="1"/>
  <c r="R4606" i="1"/>
  <c r="L4606" i="1" s="1"/>
  <c r="R4605" i="1"/>
  <c r="L4605" i="1" s="1"/>
  <c r="R4604" i="1"/>
  <c r="L4604" i="1" s="1"/>
  <c r="R4603" i="1"/>
  <c r="L4603" i="1" s="1"/>
  <c r="R4602" i="1"/>
  <c r="L4602" i="1" s="1"/>
  <c r="R4601" i="1"/>
  <c r="L4601" i="1" s="1"/>
  <c r="R4600" i="1"/>
  <c r="L4600" i="1" s="1"/>
  <c r="R4599" i="1"/>
  <c r="L4599" i="1" s="1"/>
  <c r="R4598" i="1"/>
  <c r="L4598" i="1" s="1"/>
  <c r="R4597" i="1"/>
  <c r="L4597" i="1" s="1"/>
  <c r="R4596" i="1"/>
  <c r="L4596" i="1" s="1"/>
  <c r="R4595" i="1"/>
  <c r="L4595" i="1" s="1"/>
  <c r="R4594" i="1"/>
  <c r="L4594" i="1" s="1"/>
  <c r="R4593" i="1"/>
  <c r="L4593" i="1" s="1"/>
  <c r="R4592" i="1"/>
  <c r="L4592" i="1" s="1"/>
  <c r="R4591" i="1"/>
  <c r="L4591" i="1" s="1"/>
  <c r="R4590" i="1"/>
  <c r="L4590" i="1" s="1"/>
  <c r="R4589" i="1"/>
  <c r="L4589" i="1" s="1"/>
  <c r="R4588" i="1"/>
  <c r="L4588" i="1" s="1"/>
  <c r="R4587" i="1"/>
  <c r="L4587" i="1" s="1"/>
  <c r="R4586" i="1"/>
  <c r="L4586" i="1" s="1"/>
  <c r="R4585" i="1"/>
  <c r="L4585" i="1" s="1"/>
  <c r="R4584" i="1"/>
  <c r="L4584" i="1" s="1"/>
  <c r="R4583" i="1"/>
  <c r="L4583" i="1" s="1"/>
  <c r="R4582" i="1"/>
  <c r="L4582" i="1" s="1"/>
  <c r="R4581" i="1"/>
  <c r="L4581" i="1" s="1"/>
  <c r="R4580" i="1"/>
  <c r="L4580" i="1" s="1"/>
  <c r="R4579" i="1"/>
  <c r="L4579" i="1" s="1"/>
  <c r="R4578" i="1"/>
  <c r="L4578" i="1" s="1"/>
  <c r="R4577" i="1"/>
  <c r="L4577" i="1" s="1"/>
  <c r="R4576" i="1"/>
  <c r="L4576" i="1" s="1"/>
  <c r="R4575" i="1"/>
  <c r="L4575" i="1" s="1"/>
  <c r="R4574" i="1"/>
  <c r="L4574" i="1" s="1"/>
  <c r="R4573" i="1"/>
  <c r="L4573" i="1" s="1"/>
  <c r="R4572" i="1"/>
  <c r="L4572" i="1" s="1"/>
  <c r="R4571" i="1"/>
  <c r="L4571" i="1" s="1"/>
  <c r="R4570" i="1"/>
  <c r="L4570" i="1" s="1"/>
  <c r="R4569" i="1"/>
  <c r="L4569" i="1" s="1"/>
  <c r="R4568" i="1"/>
  <c r="L4568" i="1" s="1"/>
  <c r="R4567" i="1"/>
  <c r="L4567" i="1" s="1"/>
  <c r="R4566" i="1"/>
  <c r="L4566" i="1" s="1"/>
  <c r="R4565" i="1"/>
  <c r="L4565" i="1" s="1"/>
  <c r="R4564" i="1"/>
  <c r="L4564" i="1" s="1"/>
  <c r="R4563" i="1"/>
  <c r="L4563" i="1" s="1"/>
  <c r="R4562" i="1"/>
  <c r="L4562" i="1" s="1"/>
  <c r="R4561" i="1"/>
  <c r="L4561" i="1" s="1"/>
  <c r="R4560" i="1"/>
  <c r="L4560" i="1" s="1"/>
  <c r="R4559" i="1"/>
  <c r="L4559" i="1" s="1"/>
  <c r="R4558" i="1"/>
  <c r="L4558" i="1" s="1"/>
  <c r="R4557" i="1"/>
  <c r="L4557" i="1" s="1"/>
  <c r="R4556" i="1"/>
  <c r="L4556" i="1" s="1"/>
  <c r="R4555" i="1"/>
  <c r="L4555" i="1" s="1"/>
  <c r="R4554" i="1"/>
  <c r="L4554" i="1" s="1"/>
  <c r="R4553" i="1"/>
  <c r="L4553" i="1" s="1"/>
  <c r="R4552" i="1"/>
  <c r="L4552" i="1" s="1"/>
  <c r="R4551" i="1"/>
  <c r="L4551" i="1" s="1"/>
  <c r="R4550" i="1"/>
  <c r="L4550" i="1" s="1"/>
  <c r="R4549" i="1"/>
  <c r="L4549" i="1" s="1"/>
  <c r="R4548" i="1"/>
  <c r="L4548" i="1" s="1"/>
  <c r="R4547" i="1"/>
  <c r="L4547" i="1" s="1"/>
  <c r="R4546" i="1"/>
  <c r="L4546" i="1" s="1"/>
  <c r="R4545" i="1"/>
  <c r="L4545" i="1" s="1"/>
  <c r="R4544" i="1"/>
  <c r="L4544" i="1" s="1"/>
  <c r="R4543" i="1"/>
  <c r="L4543" i="1" s="1"/>
  <c r="R4542" i="1"/>
  <c r="L4542" i="1" s="1"/>
  <c r="R4541" i="1"/>
  <c r="L4541" i="1" s="1"/>
  <c r="R4540" i="1"/>
  <c r="L4540" i="1" s="1"/>
  <c r="R4539" i="1"/>
  <c r="L4539" i="1" s="1"/>
  <c r="R4538" i="1"/>
  <c r="L4538" i="1" s="1"/>
  <c r="R4537" i="1"/>
  <c r="L4537" i="1" s="1"/>
  <c r="R4536" i="1"/>
  <c r="L4536" i="1" s="1"/>
  <c r="R4535" i="1"/>
  <c r="L4535" i="1" s="1"/>
  <c r="R4534" i="1"/>
  <c r="L4534" i="1" s="1"/>
  <c r="R4533" i="1"/>
  <c r="L4533" i="1" s="1"/>
  <c r="R4532" i="1"/>
  <c r="L4532" i="1" s="1"/>
  <c r="R4531" i="1"/>
  <c r="L4531" i="1" s="1"/>
  <c r="R4530" i="1"/>
  <c r="L4530" i="1" s="1"/>
  <c r="R4529" i="1"/>
  <c r="L4529" i="1" s="1"/>
  <c r="R4528" i="1"/>
  <c r="L4528" i="1" s="1"/>
  <c r="R4527" i="1"/>
  <c r="L4527" i="1" s="1"/>
  <c r="R4526" i="1"/>
  <c r="L4526" i="1" s="1"/>
  <c r="R4525" i="1"/>
  <c r="L4525" i="1" s="1"/>
  <c r="R4524" i="1"/>
  <c r="L4524" i="1" s="1"/>
  <c r="R4523" i="1"/>
  <c r="L4523" i="1" s="1"/>
  <c r="R4522" i="1"/>
  <c r="L4522" i="1" s="1"/>
  <c r="R4521" i="1"/>
  <c r="L4521" i="1" s="1"/>
  <c r="R4520" i="1"/>
  <c r="L4520" i="1" s="1"/>
  <c r="R4519" i="1"/>
  <c r="L4519" i="1" s="1"/>
  <c r="R4518" i="1"/>
  <c r="L4518" i="1" s="1"/>
  <c r="R4517" i="1"/>
  <c r="L4517" i="1" s="1"/>
  <c r="R4516" i="1"/>
  <c r="L4516" i="1" s="1"/>
  <c r="R4515" i="1"/>
  <c r="L4515" i="1" s="1"/>
  <c r="R4514" i="1"/>
  <c r="L4514" i="1" s="1"/>
  <c r="R4513" i="1"/>
  <c r="L4513" i="1" s="1"/>
  <c r="R4512" i="1"/>
  <c r="L4512" i="1" s="1"/>
  <c r="R4511" i="1"/>
  <c r="L4511" i="1" s="1"/>
  <c r="R4510" i="1"/>
  <c r="L4510" i="1" s="1"/>
  <c r="R4509" i="1"/>
  <c r="L4509" i="1" s="1"/>
  <c r="R4508" i="1"/>
  <c r="L4508" i="1" s="1"/>
  <c r="R4507" i="1"/>
  <c r="L4507" i="1" s="1"/>
  <c r="R4506" i="1"/>
  <c r="L4506" i="1" s="1"/>
  <c r="R4505" i="1"/>
  <c r="L4505" i="1" s="1"/>
  <c r="R4504" i="1"/>
  <c r="L4504" i="1" s="1"/>
  <c r="R4503" i="1"/>
  <c r="L4503" i="1" s="1"/>
  <c r="R4502" i="1"/>
  <c r="L4502" i="1" s="1"/>
  <c r="R4501" i="1"/>
  <c r="L4501" i="1" s="1"/>
  <c r="R4500" i="1"/>
  <c r="L4500" i="1" s="1"/>
  <c r="R4499" i="1"/>
  <c r="L4499" i="1" s="1"/>
  <c r="R4498" i="1"/>
  <c r="L4498" i="1" s="1"/>
  <c r="R4497" i="1"/>
  <c r="L4497" i="1" s="1"/>
  <c r="R4496" i="1"/>
  <c r="L4496" i="1" s="1"/>
  <c r="R4495" i="1"/>
  <c r="L4495" i="1" s="1"/>
  <c r="R4494" i="1"/>
  <c r="L4494" i="1" s="1"/>
  <c r="R4493" i="1"/>
  <c r="L4493" i="1" s="1"/>
  <c r="R4492" i="1"/>
  <c r="L4492" i="1" s="1"/>
  <c r="R4491" i="1"/>
  <c r="L4491" i="1" s="1"/>
  <c r="R4490" i="1"/>
  <c r="L4490" i="1" s="1"/>
  <c r="R4489" i="1"/>
  <c r="L4489" i="1" s="1"/>
  <c r="R4488" i="1"/>
  <c r="L4488" i="1" s="1"/>
  <c r="R4487" i="1"/>
  <c r="L4487" i="1" s="1"/>
  <c r="R4486" i="1"/>
  <c r="L4486" i="1" s="1"/>
  <c r="R4485" i="1"/>
  <c r="L4485" i="1" s="1"/>
  <c r="R4484" i="1"/>
  <c r="L4484" i="1" s="1"/>
  <c r="R4483" i="1"/>
  <c r="L4483" i="1" s="1"/>
  <c r="R4482" i="1"/>
  <c r="L4482" i="1" s="1"/>
  <c r="R4481" i="1"/>
  <c r="L4481" i="1" s="1"/>
  <c r="R4480" i="1"/>
  <c r="L4480" i="1" s="1"/>
  <c r="R4479" i="1"/>
  <c r="L4479" i="1" s="1"/>
  <c r="R4478" i="1"/>
  <c r="L4478" i="1" s="1"/>
  <c r="R4477" i="1"/>
  <c r="L4477" i="1" s="1"/>
  <c r="R4476" i="1"/>
  <c r="L4476" i="1" s="1"/>
  <c r="R4475" i="1"/>
  <c r="L4475" i="1" s="1"/>
  <c r="R4474" i="1"/>
  <c r="L4474" i="1" s="1"/>
  <c r="R4473" i="1"/>
  <c r="L4473" i="1" s="1"/>
  <c r="R4472" i="1"/>
  <c r="L4472" i="1" s="1"/>
  <c r="R4471" i="1"/>
  <c r="L4471" i="1" s="1"/>
  <c r="R4470" i="1"/>
  <c r="L4470" i="1" s="1"/>
  <c r="R4469" i="1"/>
  <c r="L4469" i="1" s="1"/>
  <c r="R4468" i="1"/>
  <c r="L4468" i="1" s="1"/>
  <c r="R4467" i="1"/>
  <c r="L4467" i="1" s="1"/>
  <c r="R4466" i="1"/>
  <c r="L4466" i="1" s="1"/>
  <c r="R4465" i="1"/>
  <c r="L4465" i="1" s="1"/>
  <c r="R4464" i="1"/>
  <c r="L4464" i="1" s="1"/>
  <c r="R4463" i="1"/>
  <c r="L4463" i="1" s="1"/>
  <c r="R4462" i="1"/>
  <c r="L4462" i="1" s="1"/>
  <c r="R4461" i="1"/>
  <c r="L4461" i="1" s="1"/>
  <c r="R4460" i="1"/>
  <c r="L4460" i="1" s="1"/>
  <c r="R4459" i="1"/>
  <c r="L4459" i="1" s="1"/>
  <c r="R4458" i="1"/>
  <c r="L4458" i="1" s="1"/>
  <c r="R4457" i="1"/>
  <c r="L4457" i="1" s="1"/>
  <c r="R4456" i="1"/>
  <c r="L4456" i="1" s="1"/>
  <c r="R4455" i="1"/>
  <c r="L4455" i="1" s="1"/>
  <c r="R4454" i="1"/>
  <c r="L4454" i="1" s="1"/>
  <c r="R4453" i="1"/>
  <c r="L4453" i="1" s="1"/>
  <c r="R4452" i="1"/>
  <c r="L4452" i="1" s="1"/>
  <c r="R4451" i="1"/>
  <c r="L4451" i="1" s="1"/>
  <c r="R4450" i="1"/>
  <c r="L4450" i="1" s="1"/>
  <c r="R4449" i="1"/>
  <c r="L4449" i="1" s="1"/>
  <c r="R4448" i="1"/>
  <c r="L4448" i="1" s="1"/>
  <c r="R4447" i="1"/>
  <c r="L4447" i="1" s="1"/>
  <c r="R4446" i="1"/>
  <c r="L4446" i="1" s="1"/>
  <c r="R4445" i="1"/>
  <c r="L4445" i="1" s="1"/>
  <c r="R4444" i="1"/>
  <c r="L4444" i="1" s="1"/>
  <c r="R4443" i="1"/>
  <c r="L4443" i="1" s="1"/>
  <c r="R4442" i="1"/>
  <c r="L4442" i="1" s="1"/>
  <c r="R4441" i="1"/>
  <c r="L4441" i="1" s="1"/>
  <c r="R4440" i="1"/>
  <c r="L4440" i="1" s="1"/>
  <c r="R4439" i="1"/>
  <c r="L4439" i="1" s="1"/>
  <c r="R4438" i="1"/>
  <c r="L4438" i="1" s="1"/>
  <c r="R4437" i="1"/>
  <c r="L4437" i="1" s="1"/>
  <c r="R4436" i="1"/>
  <c r="L4436" i="1" s="1"/>
  <c r="R4435" i="1"/>
  <c r="L4435" i="1" s="1"/>
  <c r="R4434" i="1"/>
  <c r="L4434" i="1" s="1"/>
  <c r="R4433" i="1"/>
  <c r="L4433" i="1" s="1"/>
  <c r="R4432" i="1"/>
  <c r="L4432" i="1" s="1"/>
  <c r="R4431" i="1"/>
  <c r="L4431" i="1" s="1"/>
  <c r="R4430" i="1"/>
  <c r="L4430" i="1" s="1"/>
  <c r="R4429" i="1"/>
  <c r="L4429" i="1" s="1"/>
  <c r="R4428" i="1"/>
  <c r="L4428" i="1" s="1"/>
  <c r="R4427" i="1"/>
  <c r="L4427" i="1" s="1"/>
  <c r="R4426" i="1"/>
  <c r="L4426" i="1" s="1"/>
  <c r="R4425" i="1"/>
  <c r="L4425" i="1" s="1"/>
  <c r="R4424" i="1"/>
  <c r="L4424" i="1" s="1"/>
  <c r="R4423" i="1"/>
  <c r="L4423" i="1" s="1"/>
  <c r="R4422" i="1"/>
  <c r="L4422" i="1" s="1"/>
  <c r="R4421" i="1"/>
  <c r="L4421" i="1" s="1"/>
  <c r="R4420" i="1"/>
  <c r="L4420" i="1" s="1"/>
  <c r="R4419" i="1"/>
  <c r="L4419" i="1" s="1"/>
  <c r="R4418" i="1"/>
  <c r="L4418" i="1" s="1"/>
  <c r="R4417" i="1"/>
  <c r="L4417" i="1" s="1"/>
  <c r="R4416" i="1"/>
  <c r="L4416" i="1" s="1"/>
  <c r="R4415" i="1"/>
  <c r="L4415" i="1" s="1"/>
  <c r="R4414" i="1"/>
  <c r="L4414" i="1" s="1"/>
  <c r="R4413" i="1"/>
  <c r="L4413" i="1" s="1"/>
  <c r="R4412" i="1"/>
  <c r="L4412" i="1" s="1"/>
  <c r="R4411" i="1"/>
  <c r="L4411" i="1" s="1"/>
  <c r="R4410" i="1"/>
  <c r="L4410" i="1" s="1"/>
  <c r="R4409" i="1"/>
  <c r="L4409" i="1" s="1"/>
  <c r="R4408" i="1"/>
  <c r="L4408" i="1" s="1"/>
  <c r="R4407" i="1"/>
  <c r="L4407" i="1" s="1"/>
  <c r="R4406" i="1"/>
  <c r="L4406" i="1" s="1"/>
  <c r="R4405" i="1"/>
  <c r="L4405" i="1" s="1"/>
  <c r="R4404" i="1"/>
  <c r="L4404" i="1" s="1"/>
  <c r="R4403" i="1"/>
  <c r="L4403" i="1" s="1"/>
  <c r="R4402" i="1"/>
  <c r="L4402" i="1" s="1"/>
  <c r="R4401" i="1"/>
  <c r="L4401" i="1" s="1"/>
  <c r="R4400" i="1"/>
  <c r="L4400" i="1" s="1"/>
  <c r="R4399" i="1"/>
  <c r="L4399" i="1" s="1"/>
  <c r="R4398" i="1"/>
  <c r="L4398" i="1" s="1"/>
  <c r="R4397" i="1"/>
  <c r="L4397" i="1" s="1"/>
  <c r="R4396" i="1"/>
  <c r="L4396" i="1" s="1"/>
  <c r="R4395" i="1"/>
  <c r="L4395" i="1" s="1"/>
  <c r="R4394" i="1"/>
  <c r="L4394" i="1" s="1"/>
  <c r="R4393" i="1"/>
  <c r="L4393" i="1" s="1"/>
  <c r="R4392" i="1"/>
  <c r="L4392" i="1" s="1"/>
  <c r="R4391" i="1"/>
  <c r="L4391" i="1" s="1"/>
  <c r="R4390" i="1"/>
  <c r="L4390" i="1" s="1"/>
  <c r="R4389" i="1"/>
  <c r="L4389" i="1" s="1"/>
  <c r="R4388" i="1"/>
  <c r="L4388" i="1" s="1"/>
  <c r="R4387" i="1"/>
  <c r="L4387" i="1" s="1"/>
  <c r="R4386" i="1"/>
  <c r="L4386" i="1" s="1"/>
  <c r="R4385" i="1"/>
  <c r="L4385" i="1" s="1"/>
  <c r="R4384" i="1"/>
  <c r="L4384" i="1" s="1"/>
  <c r="R4383" i="1"/>
  <c r="L4383" i="1" s="1"/>
  <c r="R4382" i="1"/>
  <c r="L4382" i="1" s="1"/>
  <c r="R4381" i="1"/>
  <c r="L4381" i="1" s="1"/>
  <c r="R4380" i="1"/>
  <c r="L4380" i="1" s="1"/>
  <c r="R4379" i="1"/>
  <c r="L4379" i="1" s="1"/>
  <c r="R4378" i="1"/>
  <c r="L4378" i="1" s="1"/>
  <c r="R4377" i="1"/>
  <c r="L4377" i="1" s="1"/>
  <c r="R4376" i="1"/>
  <c r="L4376" i="1" s="1"/>
  <c r="R4375" i="1"/>
  <c r="L4375" i="1" s="1"/>
  <c r="R4374" i="1"/>
  <c r="L4374" i="1" s="1"/>
  <c r="R4373" i="1"/>
  <c r="L4373" i="1" s="1"/>
  <c r="R4372" i="1"/>
  <c r="L4372" i="1" s="1"/>
  <c r="R4371" i="1"/>
  <c r="L4371" i="1" s="1"/>
  <c r="R4370" i="1"/>
  <c r="L4370" i="1" s="1"/>
  <c r="R4369" i="1"/>
  <c r="L4369" i="1" s="1"/>
  <c r="R4368" i="1"/>
  <c r="L4368" i="1" s="1"/>
  <c r="R4367" i="1"/>
  <c r="L4367" i="1" s="1"/>
  <c r="R4366" i="1"/>
  <c r="L4366" i="1" s="1"/>
  <c r="R4365" i="1"/>
  <c r="L4365" i="1" s="1"/>
  <c r="R4364" i="1"/>
  <c r="L4364" i="1" s="1"/>
  <c r="R4363" i="1"/>
  <c r="L4363" i="1" s="1"/>
  <c r="R4362" i="1"/>
  <c r="L4362" i="1" s="1"/>
  <c r="R4361" i="1"/>
  <c r="L4361" i="1" s="1"/>
  <c r="R4360" i="1"/>
  <c r="L4360" i="1" s="1"/>
  <c r="R4359" i="1"/>
  <c r="L4359" i="1" s="1"/>
  <c r="R4358" i="1"/>
  <c r="L4358" i="1" s="1"/>
  <c r="R4357" i="1"/>
  <c r="L4357" i="1" s="1"/>
  <c r="R4356" i="1"/>
  <c r="L4356" i="1" s="1"/>
  <c r="R4355" i="1"/>
  <c r="L4355" i="1" s="1"/>
  <c r="R4354" i="1"/>
  <c r="L4354" i="1" s="1"/>
  <c r="R4353" i="1"/>
  <c r="L4353" i="1" s="1"/>
  <c r="R4352" i="1"/>
  <c r="L4352" i="1" s="1"/>
  <c r="R4351" i="1"/>
  <c r="L4351" i="1" s="1"/>
  <c r="R4350" i="1"/>
  <c r="L4350" i="1" s="1"/>
  <c r="R4349" i="1"/>
  <c r="L4349" i="1" s="1"/>
  <c r="R4348" i="1"/>
  <c r="L4348" i="1" s="1"/>
  <c r="R4347" i="1"/>
  <c r="L4347" i="1" s="1"/>
  <c r="R4346" i="1"/>
  <c r="L4346" i="1" s="1"/>
  <c r="R4345" i="1"/>
  <c r="L4345" i="1" s="1"/>
  <c r="R4344" i="1"/>
  <c r="L4344" i="1" s="1"/>
  <c r="R4343" i="1"/>
  <c r="L4343" i="1" s="1"/>
  <c r="R4342" i="1"/>
  <c r="L4342" i="1" s="1"/>
  <c r="R4341" i="1"/>
  <c r="L4341" i="1" s="1"/>
  <c r="R4340" i="1"/>
  <c r="L4340" i="1" s="1"/>
  <c r="R4339" i="1"/>
  <c r="L4339" i="1" s="1"/>
  <c r="R4338" i="1"/>
  <c r="L4338" i="1" s="1"/>
  <c r="R4337" i="1"/>
  <c r="L4337" i="1" s="1"/>
  <c r="R4336" i="1"/>
  <c r="L4336" i="1" s="1"/>
  <c r="R4335" i="1"/>
  <c r="L4335" i="1" s="1"/>
  <c r="R4334" i="1"/>
  <c r="L4334" i="1" s="1"/>
  <c r="R4333" i="1"/>
  <c r="L4333" i="1" s="1"/>
  <c r="R4332" i="1"/>
  <c r="L4332" i="1" s="1"/>
  <c r="R4331" i="1"/>
  <c r="L4331" i="1" s="1"/>
  <c r="R4330" i="1"/>
  <c r="L4330" i="1" s="1"/>
  <c r="R4329" i="1"/>
  <c r="L4329" i="1" s="1"/>
  <c r="R4328" i="1"/>
  <c r="L4328" i="1" s="1"/>
  <c r="R4327" i="1"/>
  <c r="L4327" i="1" s="1"/>
  <c r="R4326" i="1"/>
  <c r="L4326" i="1" s="1"/>
  <c r="R4325" i="1"/>
  <c r="L4325" i="1" s="1"/>
  <c r="R4324" i="1"/>
  <c r="L4324" i="1" s="1"/>
  <c r="R4323" i="1"/>
  <c r="L4323" i="1" s="1"/>
  <c r="R4322" i="1"/>
  <c r="L4322" i="1" s="1"/>
  <c r="R4321" i="1"/>
  <c r="L4321" i="1" s="1"/>
  <c r="R4320" i="1"/>
  <c r="L4320" i="1" s="1"/>
  <c r="R4319" i="1"/>
  <c r="L4319" i="1" s="1"/>
  <c r="R4318" i="1"/>
  <c r="L4318" i="1" s="1"/>
  <c r="R4317" i="1"/>
  <c r="L4317" i="1" s="1"/>
  <c r="R4316" i="1"/>
  <c r="L4316" i="1" s="1"/>
  <c r="R4315" i="1"/>
  <c r="L4315" i="1" s="1"/>
  <c r="R4314" i="1"/>
  <c r="L4314" i="1" s="1"/>
  <c r="R4313" i="1"/>
  <c r="L4313" i="1" s="1"/>
  <c r="R4312" i="1"/>
  <c r="L4312" i="1" s="1"/>
  <c r="R4311" i="1"/>
  <c r="L4311" i="1" s="1"/>
  <c r="R4310" i="1"/>
  <c r="L4310" i="1" s="1"/>
  <c r="R4309" i="1"/>
  <c r="L4309" i="1" s="1"/>
  <c r="R4308" i="1"/>
  <c r="L4308" i="1" s="1"/>
  <c r="R4307" i="1"/>
  <c r="L4307" i="1" s="1"/>
  <c r="R4306" i="1"/>
  <c r="L4306" i="1" s="1"/>
  <c r="R4305" i="1"/>
  <c r="L4305" i="1" s="1"/>
  <c r="R4304" i="1"/>
  <c r="L4304" i="1" s="1"/>
  <c r="R4303" i="1"/>
  <c r="L4303" i="1" s="1"/>
  <c r="R4302" i="1"/>
  <c r="L4302" i="1" s="1"/>
  <c r="R4301" i="1"/>
  <c r="L4301" i="1" s="1"/>
  <c r="R4300" i="1"/>
  <c r="L4300" i="1" s="1"/>
  <c r="R4299" i="1"/>
  <c r="L4299" i="1" s="1"/>
  <c r="R4298" i="1"/>
  <c r="L4298" i="1" s="1"/>
  <c r="R4297" i="1"/>
  <c r="L4297" i="1" s="1"/>
  <c r="R4296" i="1"/>
  <c r="L4296" i="1" s="1"/>
  <c r="R4295" i="1"/>
  <c r="L4295" i="1" s="1"/>
  <c r="R4294" i="1"/>
  <c r="L4294" i="1" s="1"/>
  <c r="R4293" i="1"/>
  <c r="L4293" i="1" s="1"/>
  <c r="R4292" i="1"/>
  <c r="L4292" i="1" s="1"/>
  <c r="R4291" i="1"/>
  <c r="L4291" i="1" s="1"/>
  <c r="R4290" i="1"/>
  <c r="L4290" i="1" s="1"/>
  <c r="R4289" i="1"/>
  <c r="L4289" i="1" s="1"/>
  <c r="R4288" i="1"/>
  <c r="L4288" i="1" s="1"/>
  <c r="R4287" i="1"/>
  <c r="L4287" i="1" s="1"/>
  <c r="R4286" i="1"/>
  <c r="L4286" i="1" s="1"/>
  <c r="R4285" i="1"/>
  <c r="L4285" i="1" s="1"/>
  <c r="R4284" i="1"/>
  <c r="L4284" i="1" s="1"/>
  <c r="R4283" i="1"/>
  <c r="L4283" i="1" s="1"/>
  <c r="R4282" i="1"/>
  <c r="L4282" i="1" s="1"/>
  <c r="R4281" i="1"/>
  <c r="L4281" i="1" s="1"/>
  <c r="R4280" i="1"/>
  <c r="L4280" i="1" s="1"/>
  <c r="R4279" i="1"/>
  <c r="L4279" i="1" s="1"/>
  <c r="R4278" i="1"/>
  <c r="L4278" i="1" s="1"/>
  <c r="R4277" i="1"/>
  <c r="L4277" i="1" s="1"/>
  <c r="R4276" i="1"/>
  <c r="L4276" i="1" s="1"/>
  <c r="R4275" i="1"/>
  <c r="L4275" i="1" s="1"/>
  <c r="R4274" i="1"/>
  <c r="L4274" i="1" s="1"/>
  <c r="R4273" i="1"/>
  <c r="L4273" i="1" s="1"/>
  <c r="R4272" i="1"/>
  <c r="L4272" i="1" s="1"/>
  <c r="R4271" i="1"/>
  <c r="L4271" i="1" s="1"/>
  <c r="R4270" i="1"/>
  <c r="L4270" i="1" s="1"/>
  <c r="R4269" i="1"/>
  <c r="L4269" i="1" s="1"/>
  <c r="R4268" i="1"/>
  <c r="L4268" i="1" s="1"/>
  <c r="R4267" i="1"/>
  <c r="L4267" i="1" s="1"/>
  <c r="R4266" i="1"/>
  <c r="L4266" i="1" s="1"/>
  <c r="R4265" i="1"/>
  <c r="L4265" i="1" s="1"/>
  <c r="R4264" i="1"/>
  <c r="L4264" i="1" s="1"/>
  <c r="R4263" i="1"/>
  <c r="L4263" i="1" s="1"/>
  <c r="R4262" i="1"/>
  <c r="L4262" i="1" s="1"/>
  <c r="R4261" i="1"/>
  <c r="L4261" i="1" s="1"/>
  <c r="R4260" i="1"/>
  <c r="L4260" i="1" s="1"/>
  <c r="R4259" i="1"/>
  <c r="L4259" i="1" s="1"/>
  <c r="R4258" i="1"/>
  <c r="L4258" i="1" s="1"/>
  <c r="R4257" i="1"/>
  <c r="L4257" i="1" s="1"/>
  <c r="R4256" i="1"/>
  <c r="L4256" i="1" s="1"/>
  <c r="R4255" i="1"/>
  <c r="L4255" i="1" s="1"/>
  <c r="R4254" i="1"/>
  <c r="L4254" i="1" s="1"/>
  <c r="R4253" i="1"/>
  <c r="L4253" i="1" s="1"/>
  <c r="R4252" i="1"/>
  <c r="L4252" i="1" s="1"/>
  <c r="R4251" i="1"/>
  <c r="L4251" i="1" s="1"/>
  <c r="R4250" i="1"/>
  <c r="L4250" i="1" s="1"/>
  <c r="R4249" i="1"/>
  <c r="L4249" i="1" s="1"/>
  <c r="R4248" i="1"/>
  <c r="L4248" i="1" s="1"/>
  <c r="R4247" i="1"/>
  <c r="L4247" i="1" s="1"/>
  <c r="R4246" i="1"/>
  <c r="L4246" i="1" s="1"/>
  <c r="R4245" i="1"/>
  <c r="L4245" i="1" s="1"/>
  <c r="R4244" i="1"/>
  <c r="L4244" i="1" s="1"/>
  <c r="R4243" i="1"/>
  <c r="L4243" i="1" s="1"/>
  <c r="R4242" i="1"/>
  <c r="L4242" i="1" s="1"/>
  <c r="R4241" i="1"/>
  <c r="L4241" i="1" s="1"/>
  <c r="R4240" i="1"/>
  <c r="L4240" i="1" s="1"/>
  <c r="R4239" i="1"/>
  <c r="L4239" i="1" s="1"/>
  <c r="R4238" i="1"/>
  <c r="L4238" i="1" s="1"/>
  <c r="R4237" i="1"/>
  <c r="L4237" i="1" s="1"/>
  <c r="R4236" i="1"/>
  <c r="L4236" i="1" s="1"/>
  <c r="R4235" i="1"/>
  <c r="L4235" i="1" s="1"/>
  <c r="R4234" i="1"/>
  <c r="L4234" i="1" s="1"/>
  <c r="R4233" i="1"/>
  <c r="L4233" i="1" s="1"/>
  <c r="R4232" i="1"/>
  <c r="L4232" i="1" s="1"/>
  <c r="R4231" i="1"/>
  <c r="L4231" i="1" s="1"/>
  <c r="R4230" i="1"/>
  <c r="L4230" i="1" s="1"/>
  <c r="R4229" i="1"/>
  <c r="L4229" i="1" s="1"/>
  <c r="R4228" i="1"/>
  <c r="L4228" i="1" s="1"/>
  <c r="R4227" i="1"/>
  <c r="L4227" i="1" s="1"/>
  <c r="R4226" i="1"/>
  <c r="L4226" i="1" s="1"/>
  <c r="R4225" i="1"/>
  <c r="L4225" i="1" s="1"/>
  <c r="R4224" i="1"/>
  <c r="L4224" i="1" s="1"/>
  <c r="R4223" i="1"/>
  <c r="L4223" i="1" s="1"/>
  <c r="R4222" i="1"/>
  <c r="L4222" i="1" s="1"/>
  <c r="R4221" i="1"/>
  <c r="L4221" i="1" s="1"/>
  <c r="R4220" i="1"/>
  <c r="L4220" i="1" s="1"/>
  <c r="R4219" i="1"/>
  <c r="L4219" i="1" s="1"/>
  <c r="R4218" i="1"/>
  <c r="L4218" i="1" s="1"/>
  <c r="R4217" i="1"/>
  <c r="L4217" i="1" s="1"/>
  <c r="R4216" i="1"/>
  <c r="L4216" i="1" s="1"/>
  <c r="R4215" i="1"/>
  <c r="L4215" i="1" s="1"/>
  <c r="R4214" i="1"/>
  <c r="L4214" i="1" s="1"/>
  <c r="R4213" i="1"/>
  <c r="L4213" i="1" s="1"/>
  <c r="R4212" i="1"/>
  <c r="L4212" i="1" s="1"/>
  <c r="R4211" i="1"/>
  <c r="L4211" i="1" s="1"/>
  <c r="R4210" i="1"/>
  <c r="L4210" i="1" s="1"/>
  <c r="R4209" i="1"/>
  <c r="L4209" i="1" s="1"/>
  <c r="R4208" i="1"/>
  <c r="L4208" i="1" s="1"/>
  <c r="R4207" i="1"/>
  <c r="L4207" i="1" s="1"/>
  <c r="R4206" i="1"/>
  <c r="L4206" i="1" s="1"/>
  <c r="R4205" i="1"/>
  <c r="L4205" i="1" s="1"/>
  <c r="R4204" i="1"/>
  <c r="L4204" i="1" s="1"/>
  <c r="R4203" i="1"/>
  <c r="L4203" i="1" s="1"/>
  <c r="R4202" i="1"/>
  <c r="L4202" i="1" s="1"/>
  <c r="R4201" i="1"/>
  <c r="L4201" i="1" s="1"/>
  <c r="R4200" i="1"/>
  <c r="L4200" i="1" s="1"/>
  <c r="R4199" i="1"/>
  <c r="L4199" i="1" s="1"/>
  <c r="R4198" i="1"/>
  <c r="L4198" i="1" s="1"/>
  <c r="R4197" i="1"/>
  <c r="L4197" i="1" s="1"/>
  <c r="R4196" i="1"/>
  <c r="L4196" i="1" s="1"/>
  <c r="R4195" i="1"/>
  <c r="L4195" i="1" s="1"/>
  <c r="R4194" i="1"/>
  <c r="L4194" i="1" s="1"/>
  <c r="R4193" i="1"/>
  <c r="L4193" i="1" s="1"/>
  <c r="R4192" i="1"/>
  <c r="L4192" i="1" s="1"/>
  <c r="R4191" i="1"/>
  <c r="L4191" i="1" s="1"/>
  <c r="R4190" i="1"/>
  <c r="L4190" i="1" s="1"/>
  <c r="R4189" i="1"/>
  <c r="L4189" i="1" s="1"/>
  <c r="R4188" i="1"/>
  <c r="L4188" i="1" s="1"/>
  <c r="R4187" i="1"/>
  <c r="L4187" i="1" s="1"/>
  <c r="R4186" i="1"/>
  <c r="L4186" i="1" s="1"/>
  <c r="R4185" i="1"/>
  <c r="L4185" i="1" s="1"/>
  <c r="R4184" i="1"/>
  <c r="L4184" i="1" s="1"/>
  <c r="R4183" i="1"/>
  <c r="L4183" i="1" s="1"/>
  <c r="R4182" i="1"/>
  <c r="L4182" i="1" s="1"/>
  <c r="R4181" i="1"/>
  <c r="L4181" i="1" s="1"/>
  <c r="R4180" i="1"/>
  <c r="L4180" i="1" s="1"/>
  <c r="R4179" i="1"/>
  <c r="L4179" i="1" s="1"/>
  <c r="R4178" i="1"/>
  <c r="L4178" i="1" s="1"/>
  <c r="R4177" i="1"/>
  <c r="L4177" i="1" s="1"/>
  <c r="R4176" i="1"/>
  <c r="L4176" i="1" s="1"/>
  <c r="R4175" i="1"/>
  <c r="L4175" i="1" s="1"/>
  <c r="R4174" i="1"/>
  <c r="L4174" i="1" s="1"/>
  <c r="R4173" i="1"/>
  <c r="L4173" i="1" s="1"/>
  <c r="R4172" i="1"/>
  <c r="L4172" i="1" s="1"/>
  <c r="R4171" i="1"/>
  <c r="L4171" i="1" s="1"/>
  <c r="R4170" i="1"/>
  <c r="L4170" i="1" s="1"/>
  <c r="R4169" i="1"/>
  <c r="L4169" i="1" s="1"/>
  <c r="R4168" i="1"/>
  <c r="L4168" i="1" s="1"/>
  <c r="R4167" i="1"/>
  <c r="L4167" i="1" s="1"/>
  <c r="R4166" i="1"/>
  <c r="L4166" i="1" s="1"/>
  <c r="R4165" i="1"/>
  <c r="L4165" i="1" s="1"/>
  <c r="R4164" i="1"/>
  <c r="L4164" i="1" s="1"/>
  <c r="R4163" i="1"/>
  <c r="L4163" i="1" s="1"/>
  <c r="R4162" i="1"/>
  <c r="L4162" i="1" s="1"/>
  <c r="R4161" i="1"/>
  <c r="L4161" i="1" s="1"/>
  <c r="R4160" i="1"/>
  <c r="L4160" i="1" s="1"/>
  <c r="R4159" i="1"/>
  <c r="L4159" i="1" s="1"/>
  <c r="R4158" i="1"/>
  <c r="L4158" i="1" s="1"/>
  <c r="R4157" i="1"/>
  <c r="L4157" i="1" s="1"/>
  <c r="R4156" i="1"/>
  <c r="L4156" i="1" s="1"/>
  <c r="R4155" i="1"/>
  <c r="L4155" i="1" s="1"/>
  <c r="R4154" i="1"/>
  <c r="L4154" i="1" s="1"/>
  <c r="R4153" i="1"/>
  <c r="L4153" i="1" s="1"/>
  <c r="R4152" i="1"/>
  <c r="L4152" i="1" s="1"/>
  <c r="R4151" i="1"/>
  <c r="L4151" i="1" s="1"/>
  <c r="R4150" i="1"/>
  <c r="L4150" i="1" s="1"/>
  <c r="R4149" i="1"/>
  <c r="L4149" i="1" s="1"/>
  <c r="R4148" i="1"/>
  <c r="L4148" i="1" s="1"/>
  <c r="R4147" i="1"/>
  <c r="L4147" i="1" s="1"/>
  <c r="R4146" i="1"/>
  <c r="L4146" i="1" s="1"/>
  <c r="R4145" i="1"/>
  <c r="L4145" i="1" s="1"/>
  <c r="R4144" i="1"/>
  <c r="L4144" i="1" s="1"/>
  <c r="R4143" i="1"/>
  <c r="L4143" i="1" s="1"/>
  <c r="R4142" i="1"/>
  <c r="L4142" i="1" s="1"/>
  <c r="R4141" i="1"/>
  <c r="L4141" i="1" s="1"/>
  <c r="R4140" i="1"/>
  <c r="L4140" i="1" s="1"/>
  <c r="R4139" i="1"/>
  <c r="L4139" i="1" s="1"/>
  <c r="R4138" i="1"/>
  <c r="L4138" i="1" s="1"/>
  <c r="R4137" i="1"/>
  <c r="L4137" i="1" s="1"/>
  <c r="R4136" i="1"/>
  <c r="L4136" i="1" s="1"/>
  <c r="R4135" i="1"/>
  <c r="L4135" i="1" s="1"/>
  <c r="R4134" i="1"/>
  <c r="L4134" i="1" s="1"/>
  <c r="R4133" i="1"/>
  <c r="L4133" i="1" s="1"/>
  <c r="R4132" i="1"/>
  <c r="L4132" i="1" s="1"/>
  <c r="R4131" i="1"/>
  <c r="L4131" i="1" s="1"/>
  <c r="R4130" i="1"/>
  <c r="L4130" i="1" s="1"/>
  <c r="R4129" i="1"/>
  <c r="L4129" i="1" s="1"/>
  <c r="R4128" i="1"/>
  <c r="L4128" i="1" s="1"/>
  <c r="R4127" i="1"/>
  <c r="L4127" i="1" s="1"/>
  <c r="R4126" i="1"/>
  <c r="L4126" i="1" s="1"/>
  <c r="R4125" i="1"/>
  <c r="L4125" i="1" s="1"/>
  <c r="R4124" i="1"/>
  <c r="L4124" i="1" s="1"/>
  <c r="R4123" i="1"/>
  <c r="L4123" i="1" s="1"/>
  <c r="R4122" i="1"/>
  <c r="L4122" i="1" s="1"/>
  <c r="R4121" i="1"/>
  <c r="L4121" i="1" s="1"/>
  <c r="R4120" i="1"/>
  <c r="L4120" i="1" s="1"/>
  <c r="R4119" i="1"/>
  <c r="L4119" i="1" s="1"/>
  <c r="R4118" i="1"/>
  <c r="L4118" i="1" s="1"/>
  <c r="R4117" i="1"/>
  <c r="L4117" i="1" s="1"/>
  <c r="R4116" i="1"/>
  <c r="L4116" i="1" s="1"/>
  <c r="R4115" i="1"/>
  <c r="L4115" i="1" s="1"/>
  <c r="R4114" i="1"/>
  <c r="L4114" i="1" s="1"/>
  <c r="R4113" i="1"/>
  <c r="L4113" i="1" s="1"/>
  <c r="R4112" i="1"/>
  <c r="L4112" i="1" s="1"/>
  <c r="R4111" i="1"/>
  <c r="L4111" i="1" s="1"/>
  <c r="R4110" i="1"/>
  <c r="L4110" i="1" s="1"/>
  <c r="R4109" i="1"/>
  <c r="L4109" i="1" s="1"/>
  <c r="R4108" i="1"/>
  <c r="L4108" i="1" s="1"/>
  <c r="R4107" i="1"/>
  <c r="L4107" i="1" s="1"/>
  <c r="R4106" i="1"/>
  <c r="L4106" i="1" s="1"/>
  <c r="R4105" i="1"/>
  <c r="L4105" i="1" s="1"/>
  <c r="R4104" i="1"/>
  <c r="L4104" i="1" s="1"/>
  <c r="R4103" i="1"/>
  <c r="L4103" i="1" s="1"/>
  <c r="R4102" i="1"/>
  <c r="L4102" i="1" s="1"/>
  <c r="R4101" i="1"/>
  <c r="L4101" i="1" s="1"/>
  <c r="R4100" i="1"/>
  <c r="L4100" i="1" s="1"/>
  <c r="R4099" i="1"/>
  <c r="L4099" i="1" s="1"/>
  <c r="R4098" i="1"/>
  <c r="L4098" i="1" s="1"/>
  <c r="R4097" i="1"/>
  <c r="L4097" i="1" s="1"/>
  <c r="R4096" i="1"/>
  <c r="L4096" i="1" s="1"/>
  <c r="R4095" i="1"/>
  <c r="L4095" i="1" s="1"/>
  <c r="R4094" i="1"/>
  <c r="L4094" i="1" s="1"/>
  <c r="R4093" i="1"/>
  <c r="L4093" i="1" s="1"/>
  <c r="R4092" i="1"/>
  <c r="L4092" i="1" s="1"/>
  <c r="R4091" i="1"/>
  <c r="L4091" i="1" s="1"/>
  <c r="R4090" i="1"/>
  <c r="L4090" i="1" s="1"/>
  <c r="R4089" i="1"/>
  <c r="L4089" i="1" s="1"/>
  <c r="R4088" i="1"/>
  <c r="L4088" i="1" s="1"/>
  <c r="R4087" i="1"/>
  <c r="L4087" i="1" s="1"/>
  <c r="R4086" i="1"/>
  <c r="L4086" i="1" s="1"/>
  <c r="R4085" i="1"/>
  <c r="L4085" i="1" s="1"/>
  <c r="R4084" i="1"/>
  <c r="L4084" i="1" s="1"/>
  <c r="R4083" i="1"/>
  <c r="L4083" i="1" s="1"/>
  <c r="R4082" i="1"/>
  <c r="L4082" i="1" s="1"/>
  <c r="R4081" i="1"/>
  <c r="L4081" i="1" s="1"/>
  <c r="R4080" i="1"/>
  <c r="L4080" i="1" s="1"/>
  <c r="R4079" i="1"/>
  <c r="L4079" i="1" s="1"/>
  <c r="R4078" i="1"/>
  <c r="L4078" i="1" s="1"/>
  <c r="R4077" i="1"/>
  <c r="L4077" i="1" s="1"/>
  <c r="R4076" i="1"/>
  <c r="L4076" i="1" s="1"/>
  <c r="R4075" i="1"/>
  <c r="L4075" i="1" s="1"/>
  <c r="R4074" i="1"/>
  <c r="L4074" i="1" s="1"/>
  <c r="R4073" i="1"/>
  <c r="L4073" i="1" s="1"/>
  <c r="R4072" i="1"/>
  <c r="L4072" i="1" s="1"/>
  <c r="R4071" i="1"/>
  <c r="L4071" i="1" s="1"/>
  <c r="R4070" i="1"/>
  <c r="L4070" i="1" s="1"/>
  <c r="R4069" i="1"/>
  <c r="L4069" i="1" s="1"/>
  <c r="R4068" i="1"/>
  <c r="L4068" i="1" s="1"/>
  <c r="R4067" i="1"/>
  <c r="L4067" i="1" s="1"/>
  <c r="R4066" i="1"/>
  <c r="L4066" i="1" s="1"/>
  <c r="R4065" i="1"/>
  <c r="L4065" i="1" s="1"/>
  <c r="R4064" i="1"/>
  <c r="L4064" i="1" s="1"/>
  <c r="R4063" i="1"/>
  <c r="L4063" i="1" s="1"/>
  <c r="R4062" i="1"/>
  <c r="L4062" i="1" s="1"/>
  <c r="R4061" i="1"/>
  <c r="L4061" i="1" s="1"/>
  <c r="R4060" i="1"/>
  <c r="L4060" i="1" s="1"/>
  <c r="R4059" i="1"/>
  <c r="L4059" i="1" s="1"/>
  <c r="R4058" i="1"/>
  <c r="L4058" i="1" s="1"/>
  <c r="R4057" i="1"/>
  <c r="L4057" i="1" s="1"/>
  <c r="R4056" i="1"/>
  <c r="L4056" i="1" s="1"/>
  <c r="R4055" i="1"/>
  <c r="L4055" i="1" s="1"/>
  <c r="R4054" i="1"/>
  <c r="L4054" i="1" s="1"/>
  <c r="R4053" i="1"/>
  <c r="L4053" i="1" s="1"/>
  <c r="R4052" i="1"/>
  <c r="L4052" i="1" s="1"/>
  <c r="R4051" i="1"/>
  <c r="L4051" i="1" s="1"/>
  <c r="R4050" i="1"/>
  <c r="L4050" i="1" s="1"/>
  <c r="R4049" i="1"/>
  <c r="L4049" i="1" s="1"/>
  <c r="R4048" i="1"/>
  <c r="L4048" i="1" s="1"/>
  <c r="R4047" i="1"/>
  <c r="L4047" i="1" s="1"/>
  <c r="R4046" i="1"/>
  <c r="L4046" i="1" s="1"/>
  <c r="R4045" i="1"/>
  <c r="L4045" i="1" s="1"/>
  <c r="R4044" i="1"/>
  <c r="L4044" i="1" s="1"/>
  <c r="R4043" i="1"/>
  <c r="L4043" i="1" s="1"/>
  <c r="R4042" i="1"/>
  <c r="L4042" i="1" s="1"/>
  <c r="R4041" i="1"/>
  <c r="L4041" i="1" s="1"/>
  <c r="R4040" i="1"/>
  <c r="L4040" i="1" s="1"/>
  <c r="R4039" i="1"/>
  <c r="L4039" i="1" s="1"/>
  <c r="R4038" i="1"/>
  <c r="L4038" i="1" s="1"/>
  <c r="R4037" i="1"/>
  <c r="L4037" i="1" s="1"/>
  <c r="R4036" i="1"/>
  <c r="L4036" i="1" s="1"/>
  <c r="R4035" i="1"/>
  <c r="L4035" i="1" s="1"/>
  <c r="R4034" i="1"/>
  <c r="L4034" i="1" s="1"/>
  <c r="R4033" i="1"/>
  <c r="L4033" i="1" s="1"/>
  <c r="R4032" i="1"/>
  <c r="L4032" i="1" s="1"/>
  <c r="R4031" i="1"/>
  <c r="L4031" i="1" s="1"/>
  <c r="R4030" i="1"/>
  <c r="L4030" i="1" s="1"/>
  <c r="R4029" i="1"/>
  <c r="L4029" i="1" s="1"/>
  <c r="R4028" i="1"/>
  <c r="L4028" i="1" s="1"/>
  <c r="R4027" i="1"/>
  <c r="L4027" i="1" s="1"/>
  <c r="R4026" i="1"/>
  <c r="L4026" i="1" s="1"/>
  <c r="R4025" i="1"/>
  <c r="L4025" i="1" s="1"/>
  <c r="R4024" i="1"/>
  <c r="L4024" i="1" s="1"/>
  <c r="R4023" i="1"/>
  <c r="L4023" i="1" s="1"/>
  <c r="R4022" i="1"/>
  <c r="L4022" i="1" s="1"/>
  <c r="R4021" i="1"/>
  <c r="L4021" i="1" s="1"/>
  <c r="R4020" i="1"/>
  <c r="L4020" i="1" s="1"/>
  <c r="R4019" i="1"/>
  <c r="L4019" i="1" s="1"/>
  <c r="R4018" i="1"/>
  <c r="L4018" i="1" s="1"/>
  <c r="R4017" i="1"/>
  <c r="L4017" i="1" s="1"/>
  <c r="R4016" i="1"/>
  <c r="L4016" i="1" s="1"/>
  <c r="R4015" i="1"/>
  <c r="L4015" i="1" s="1"/>
  <c r="R4014" i="1"/>
  <c r="L4014" i="1" s="1"/>
  <c r="R4013" i="1"/>
  <c r="L4013" i="1" s="1"/>
  <c r="R4012" i="1"/>
  <c r="L4012" i="1" s="1"/>
  <c r="R4011" i="1"/>
  <c r="L4011" i="1" s="1"/>
  <c r="R4010" i="1"/>
  <c r="L4010" i="1" s="1"/>
  <c r="R4009" i="1"/>
  <c r="L4009" i="1" s="1"/>
  <c r="R4008" i="1"/>
  <c r="L4008" i="1" s="1"/>
  <c r="R4007" i="1"/>
  <c r="L4007" i="1" s="1"/>
  <c r="R4006" i="1"/>
  <c r="L4006" i="1" s="1"/>
  <c r="R4005" i="1"/>
  <c r="L4005" i="1" s="1"/>
  <c r="R4004" i="1"/>
  <c r="L4004" i="1" s="1"/>
  <c r="R4003" i="1"/>
  <c r="L4003" i="1" s="1"/>
  <c r="R4002" i="1"/>
  <c r="L4002" i="1" s="1"/>
  <c r="R4001" i="1"/>
  <c r="L4001" i="1" s="1"/>
  <c r="R4000" i="1"/>
  <c r="L4000" i="1" s="1"/>
  <c r="R3999" i="1"/>
  <c r="L3999" i="1" s="1"/>
  <c r="R3998" i="1"/>
  <c r="L3998" i="1" s="1"/>
  <c r="R3997" i="1"/>
  <c r="L3997" i="1" s="1"/>
  <c r="R3996" i="1"/>
  <c r="L3996" i="1" s="1"/>
  <c r="R3995" i="1"/>
  <c r="L3995" i="1" s="1"/>
  <c r="R3994" i="1"/>
  <c r="L3994" i="1" s="1"/>
  <c r="R3993" i="1"/>
  <c r="L3993" i="1" s="1"/>
  <c r="R3992" i="1"/>
  <c r="L3992" i="1" s="1"/>
  <c r="R3991" i="1"/>
  <c r="L3991" i="1" s="1"/>
  <c r="R3990" i="1"/>
  <c r="L3990" i="1" s="1"/>
  <c r="R3989" i="1"/>
  <c r="L3989" i="1" s="1"/>
  <c r="R3988" i="1"/>
  <c r="L3988" i="1" s="1"/>
  <c r="R3987" i="1"/>
  <c r="L3987" i="1" s="1"/>
  <c r="R3986" i="1"/>
  <c r="L3986" i="1" s="1"/>
  <c r="R3985" i="1"/>
  <c r="L3985" i="1" s="1"/>
  <c r="R3984" i="1"/>
  <c r="L3984" i="1" s="1"/>
  <c r="R3983" i="1"/>
  <c r="L3983" i="1" s="1"/>
  <c r="R3982" i="1"/>
  <c r="L3982" i="1" s="1"/>
  <c r="R3981" i="1"/>
  <c r="L3981" i="1" s="1"/>
  <c r="R3980" i="1"/>
  <c r="L3980" i="1" s="1"/>
  <c r="R3979" i="1"/>
  <c r="L3979" i="1" s="1"/>
  <c r="R3978" i="1"/>
  <c r="L3978" i="1" s="1"/>
  <c r="R3977" i="1"/>
  <c r="L3977" i="1" s="1"/>
  <c r="R3976" i="1"/>
  <c r="L3976" i="1" s="1"/>
  <c r="R3975" i="1"/>
  <c r="L3975" i="1" s="1"/>
  <c r="R3974" i="1"/>
  <c r="L3974" i="1" s="1"/>
  <c r="R3973" i="1"/>
  <c r="L3973" i="1" s="1"/>
  <c r="R3972" i="1"/>
  <c r="L3972" i="1" s="1"/>
  <c r="R3971" i="1"/>
  <c r="L3971" i="1" s="1"/>
  <c r="R3970" i="1"/>
  <c r="L3970" i="1" s="1"/>
  <c r="R3969" i="1"/>
  <c r="L3969" i="1" s="1"/>
  <c r="R3968" i="1"/>
  <c r="L3968" i="1" s="1"/>
  <c r="R3967" i="1"/>
  <c r="L3967" i="1" s="1"/>
  <c r="R3966" i="1"/>
  <c r="L3966" i="1" s="1"/>
  <c r="R3965" i="1"/>
  <c r="L3965" i="1" s="1"/>
  <c r="R3964" i="1"/>
  <c r="L3964" i="1" s="1"/>
  <c r="R3963" i="1"/>
  <c r="L3963" i="1" s="1"/>
  <c r="R3962" i="1"/>
  <c r="L3962" i="1" s="1"/>
  <c r="R3961" i="1"/>
  <c r="L3961" i="1" s="1"/>
  <c r="R3960" i="1"/>
  <c r="L3960" i="1" s="1"/>
  <c r="R3959" i="1"/>
  <c r="L3959" i="1" s="1"/>
  <c r="R3958" i="1"/>
  <c r="L3958" i="1" s="1"/>
  <c r="R3957" i="1"/>
  <c r="L3957" i="1" s="1"/>
  <c r="R3956" i="1"/>
  <c r="L3956" i="1" s="1"/>
  <c r="R3955" i="1"/>
  <c r="L3955" i="1" s="1"/>
  <c r="R3954" i="1"/>
  <c r="L3954" i="1" s="1"/>
  <c r="R3953" i="1"/>
  <c r="L3953" i="1" s="1"/>
  <c r="R3952" i="1"/>
  <c r="L3952" i="1" s="1"/>
  <c r="R3951" i="1"/>
  <c r="L3951" i="1" s="1"/>
  <c r="R3950" i="1"/>
  <c r="L3950" i="1" s="1"/>
  <c r="R3949" i="1"/>
  <c r="L3949" i="1" s="1"/>
  <c r="R3948" i="1"/>
  <c r="L3948" i="1" s="1"/>
  <c r="R3947" i="1"/>
  <c r="L3947" i="1" s="1"/>
  <c r="R3946" i="1"/>
  <c r="L3946" i="1" s="1"/>
  <c r="R3945" i="1"/>
  <c r="L3945" i="1" s="1"/>
  <c r="R3944" i="1"/>
  <c r="L3944" i="1" s="1"/>
  <c r="R3943" i="1"/>
  <c r="L3943" i="1" s="1"/>
  <c r="R3942" i="1"/>
  <c r="L3942" i="1" s="1"/>
  <c r="R3941" i="1"/>
  <c r="L3941" i="1" s="1"/>
  <c r="R3940" i="1"/>
  <c r="L3940" i="1" s="1"/>
  <c r="R3939" i="1"/>
  <c r="L3939" i="1" s="1"/>
  <c r="R3938" i="1"/>
  <c r="L3938" i="1" s="1"/>
  <c r="R3937" i="1"/>
  <c r="L3937" i="1" s="1"/>
  <c r="R3936" i="1"/>
  <c r="L3936" i="1" s="1"/>
  <c r="R3935" i="1"/>
  <c r="L3935" i="1" s="1"/>
  <c r="R3934" i="1"/>
  <c r="L3934" i="1" s="1"/>
  <c r="R3933" i="1"/>
  <c r="L3933" i="1" s="1"/>
  <c r="R3932" i="1"/>
  <c r="L3932" i="1" s="1"/>
  <c r="R3931" i="1"/>
  <c r="L3931" i="1" s="1"/>
  <c r="R3930" i="1"/>
  <c r="L3930" i="1" s="1"/>
  <c r="R3929" i="1"/>
  <c r="L3929" i="1" s="1"/>
  <c r="R3928" i="1"/>
  <c r="L3928" i="1" s="1"/>
  <c r="R3927" i="1"/>
  <c r="L3927" i="1" s="1"/>
  <c r="R3926" i="1"/>
  <c r="L3926" i="1" s="1"/>
  <c r="R3925" i="1"/>
  <c r="L3925" i="1" s="1"/>
  <c r="R3924" i="1"/>
  <c r="L3924" i="1" s="1"/>
  <c r="R3923" i="1"/>
  <c r="L3923" i="1" s="1"/>
  <c r="R3922" i="1"/>
  <c r="L3922" i="1" s="1"/>
  <c r="R3921" i="1"/>
  <c r="L3921" i="1" s="1"/>
  <c r="R3920" i="1"/>
  <c r="L3920" i="1" s="1"/>
  <c r="R3919" i="1"/>
  <c r="L3919" i="1" s="1"/>
  <c r="R3918" i="1"/>
  <c r="L3918" i="1" s="1"/>
  <c r="R3917" i="1"/>
  <c r="L3917" i="1" s="1"/>
  <c r="R3916" i="1"/>
  <c r="L3916" i="1" s="1"/>
  <c r="R3915" i="1"/>
  <c r="L3915" i="1" s="1"/>
  <c r="R3914" i="1"/>
  <c r="L3914" i="1" s="1"/>
  <c r="R3913" i="1"/>
  <c r="L3913" i="1" s="1"/>
  <c r="R3912" i="1"/>
  <c r="L3912" i="1" s="1"/>
  <c r="R3911" i="1"/>
  <c r="L3911" i="1" s="1"/>
  <c r="R3910" i="1"/>
  <c r="L3910" i="1" s="1"/>
  <c r="R3909" i="1"/>
  <c r="L3909" i="1" s="1"/>
  <c r="R3908" i="1"/>
  <c r="L3908" i="1" s="1"/>
  <c r="R3907" i="1"/>
  <c r="L3907" i="1" s="1"/>
  <c r="R3906" i="1"/>
  <c r="L3906" i="1" s="1"/>
  <c r="R3905" i="1"/>
  <c r="L3905" i="1" s="1"/>
  <c r="R3904" i="1"/>
  <c r="L3904" i="1" s="1"/>
  <c r="R3903" i="1"/>
  <c r="L3903" i="1" s="1"/>
  <c r="R3902" i="1"/>
  <c r="L3902" i="1" s="1"/>
  <c r="R3901" i="1"/>
  <c r="L3901" i="1" s="1"/>
  <c r="R3900" i="1"/>
  <c r="L3900" i="1" s="1"/>
  <c r="R3899" i="1"/>
  <c r="L3899" i="1" s="1"/>
  <c r="R3898" i="1"/>
  <c r="L3898" i="1" s="1"/>
  <c r="R3897" i="1"/>
  <c r="L3897" i="1" s="1"/>
  <c r="R3896" i="1"/>
  <c r="L3896" i="1" s="1"/>
  <c r="R3895" i="1"/>
  <c r="L3895" i="1" s="1"/>
  <c r="R3894" i="1"/>
  <c r="L3894" i="1" s="1"/>
  <c r="R3893" i="1"/>
  <c r="L3893" i="1" s="1"/>
  <c r="R3892" i="1"/>
  <c r="L3892" i="1" s="1"/>
  <c r="R3891" i="1"/>
  <c r="L3891" i="1" s="1"/>
  <c r="R3890" i="1"/>
  <c r="L3890" i="1" s="1"/>
  <c r="R3889" i="1"/>
  <c r="L3889" i="1" s="1"/>
  <c r="R3888" i="1"/>
  <c r="L3888" i="1" s="1"/>
  <c r="R3887" i="1"/>
  <c r="L3887" i="1" s="1"/>
  <c r="R3886" i="1"/>
  <c r="L3886" i="1" s="1"/>
  <c r="R3885" i="1"/>
  <c r="L3885" i="1" s="1"/>
  <c r="R3884" i="1"/>
  <c r="L3884" i="1" s="1"/>
  <c r="R3883" i="1"/>
  <c r="L3883" i="1" s="1"/>
  <c r="R3882" i="1"/>
  <c r="L3882" i="1" s="1"/>
  <c r="R3881" i="1"/>
  <c r="L3881" i="1" s="1"/>
  <c r="R3880" i="1"/>
  <c r="L3880" i="1" s="1"/>
  <c r="R3879" i="1"/>
  <c r="L3879" i="1" s="1"/>
  <c r="R3878" i="1"/>
  <c r="L3878" i="1" s="1"/>
  <c r="R3877" i="1"/>
  <c r="L3877" i="1" s="1"/>
  <c r="R3876" i="1"/>
  <c r="L3876" i="1" s="1"/>
  <c r="R3875" i="1"/>
  <c r="L3875" i="1" s="1"/>
  <c r="R3874" i="1"/>
  <c r="L3874" i="1" s="1"/>
  <c r="R3873" i="1"/>
  <c r="L3873" i="1" s="1"/>
  <c r="R3872" i="1"/>
  <c r="L3872" i="1" s="1"/>
  <c r="R3871" i="1"/>
  <c r="L3871" i="1" s="1"/>
  <c r="R3870" i="1"/>
  <c r="L3870" i="1" s="1"/>
  <c r="R3869" i="1"/>
  <c r="L3869" i="1" s="1"/>
  <c r="R3868" i="1"/>
  <c r="L3868" i="1" s="1"/>
  <c r="R3867" i="1"/>
  <c r="L3867" i="1" s="1"/>
  <c r="R3866" i="1"/>
  <c r="L3866" i="1" s="1"/>
  <c r="R3865" i="1"/>
  <c r="L3865" i="1" s="1"/>
  <c r="R3864" i="1"/>
  <c r="L3864" i="1" s="1"/>
  <c r="R3863" i="1"/>
  <c r="L3863" i="1" s="1"/>
  <c r="R3862" i="1"/>
  <c r="L3862" i="1" s="1"/>
  <c r="R3861" i="1"/>
  <c r="L3861" i="1" s="1"/>
  <c r="R3860" i="1"/>
  <c r="L3860" i="1" s="1"/>
  <c r="R3859" i="1"/>
  <c r="L3859" i="1" s="1"/>
  <c r="R3858" i="1"/>
  <c r="L3858" i="1" s="1"/>
  <c r="R3857" i="1"/>
  <c r="L3857" i="1" s="1"/>
  <c r="R3856" i="1"/>
  <c r="L3856" i="1" s="1"/>
  <c r="R3855" i="1"/>
  <c r="L3855" i="1" s="1"/>
  <c r="R3854" i="1"/>
  <c r="L3854" i="1" s="1"/>
  <c r="R3853" i="1"/>
  <c r="L3853" i="1" s="1"/>
  <c r="R3852" i="1"/>
  <c r="L3852" i="1" s="1"/>
  <c r="R3851" i="1"/>
  <c r="L3851" i="1" s="1"/>
  <c r="R3850" i="1"/>
  <c r="L3850" i="1" s="1"/>
  <c r="R3849" i="1"/>
  <c r="L3849" i="1" s="1"/>
  <c r="R3848" i="1"/>
  <c r="L3848" i="1" s="1"/>
  <c r="R3847" i="1"/>
  <c r="L3847" i="1" s="1"/>
  <c r="R3846" i="1"/>
  <c r="L3846" i="1" s="1"/>
  <c r="R3845" i="1"/>
  <c r="L3845" i="1" s="1"/>
  <c r="R3844" i="1"/>
  <c r="L3844" i="1" s="1"/>
  <c r="R3843" i="1"/>
  <c r="L3843" i="1" s="1"/>
  <c r="R3842" i="1"/>
  <c r="L3842" i="1" s="1"/>
  <c r="R3841" i="1"/>
  <c r="L3841" i="1" s="1"/>
  <c r="R3840" i="1"/>
  <c r="L3840" i="1" s="1"/>
  <c r="R3839" i="1"/>
  <c r="L3839" i="1" s="1"/>
  <c r="R3838" i="1"/>
  <c r="L3838" i="1" s="1"/>
  <c r="R3837" i="1"/>
  <c r="L3837" i="1" s="1"/>
  <c r="R3836" i="1"/>
  <c r="L3836" i="1" s="1"/>
  <c r="R3835" i="1"/>
  <c r="L3835" i="1" s="1"/>
  <c r="R3834" i="1"/>
  <c r="L3834" i="1" s="1"/>
  <c r="R3833" i="1"/>
  <c r="L3833" i="1" s="1"/>
  <c r="R3832" i="1"/>
  <c r="L3832" i="1" s="1"/>
  <c r="R3831" i="1"/>
  <c r="L3831" i="1" s="1"/>
  <c r="R3830" i="1"/>
  <c r="L3830" i="1" s="1"/>
  <c r="R3829" i="1"/>
  <c r="L3829" i="1" s="1"/>
  <c r="R3828" i="1"/>
  <c r="L3828" i="1" s="1"/>
  <c r="R3827" i="1"/>
  <c r="L3827" i="1" s="1"/>
  <c r="R3826" i="1"/>
  <c r="L3826" i="1" s="1"/>
  <c r="R3825" i="1"/>
  <c r="L3825" i="1" s="1"/>
  <c r="R3824" i="1"/>
  <c r="L3824" i="1" s="1"/>
  <c r="R3823" i="1"/>
  <c r="L3823" i="1" s="1"/>
  <c r="R3822" i="1"/>
  <c r="L3822" i="1" s="1"/>
  <c r="R3821" i="1"/>
  <c r="L3821" i="1" s="1"/>
  <c r="R3820" i="1"/>
  <c r="L3820" i="1" s="1"/>
  <c r="R3819" i="1"/>
  <c r="L3819" i="1" s="1"/>
  <c r="R3818" i="1"/>
  <c r="L3818" i="1" s="1"/>
  <c r="R3817" i="1"/>
  <c r="L3817" i="1" s="1"/>
  <c r="R3816" i="1"/>
  <c r="L3816" i="1" s="1"/>
  <c r="R3815" i="1"/>
  <c r="L3815" i="1" s="1"/>
  <c r="R3814" i="1"/>
  <c r="L3814" i="1" s="1"/>
  <c r="R3813" i="1"/>
  <c r="L3813" i="1" s="1"/>
  <c r="R3812" i="1"/>
  <c r="L3812" i="1" s="1"/>
  <c r="R3811" i="1"/>
  <c r="L3811" i="1" s="1"/>
  <c r="R3810" i="1"/>
  <c r="L3810" i="1" s="1"/>
  <c r="R3809" i="1"/>
  <c r="L3809" i="1" s="1"/>
  <c r="R3808" i="1"/>
  <c r="L3808" i="1" s="1"/>
  <c r="R3807" i="1"/>
  <c r="L3807" i="1" s="1"/>
  <c r="R3806" i="1"/>
  <c r="L3806" i="1" s="1"/>
  <c r="R3805" i="1"/>
  <c r="L3805" i="1" s="1"/>
  <c r="R3804" i="1"/>
  <c r="L3804" i="1" s="1"/>
  <c r="R3803" i="1"/>
  <c r="L3803" i="1" s="1"/>
  <c r="R3802" i="1"/>
  <c r="L3802" i="1" s="1"/>
  <c r="R3801" i="1"/>
  <c r="L3801" i="1" s="1"/>
  <c r="R3800" i="1"/>
  <c r="L3800" i="1" s="1"/>
  <c r="R3799" i="1"/>
  <c r="L3799" i="1" s="1"/>
  <c r="R3798" i="1"/>
  <c r="L3798" i="1" s="1"/>
  <c r="R3797" i="1"/>
  <c r="L3797" i="1" s="1"/>
  <c r="R3796" i="1"/>
  <c r="L3796" i="1" s="1"/>
  <c r="R3795" i="1"/>
  <c r="L3795" i="1" s="1"/>
  <c r="R3794" i="1"/>
  <c r="L3794" i="1" s="1"/>
  <c r="R3793" i="1"/>
  <c r="L3793" i="1" s="1"/>
  <c r="R3792" i="1"/>
  <c r="L3792" i="1" s="1"/>
  <c r="R3791" i="1"/>
  <c r="L3791" i="1" s="1"/>
  <c r="R3790" i="1"/>
  <c r="L3790" i="1" s="1"/>
  <c r="R3789" i="1"/>
  <c r="L3789" i="1" s="1"/>
  <c r="R3788" i="1"/>
  <c r="L3788" i="1" s="1"/>
  <c r="R3787" i="1"/>
  <c r="L3787" i="1" s="1"/>
  <c r="R3786" i="1"/>
  <c r="L3786" i="1" s="1"/>
  <c r="R3785" i="1"/>
  <c r="L3785" i="1" s="1"/>
  <c r="R3784" i="1"/>
  <c r="L3784" i="1" s="1"/>
  <c r="R3783" i="1"/>
  <c r="L3783" i="1" s="1"/>
  <c r="R3782" i="1"/>
  <c r="L3782" i="1" s="1"/>
  <c r="R3781" i="1"/>
  <c r="L3781" i="1" s="1"/>
  <c r="R3780" i="1"/>
  <c r="L3780" i="1" s="1"/>
  <c r="R3779" i="1"/>
  <c r="L3779" i="1" s="1"/>
  <c r="R3778" i="1"/>
  <c r="L3778" i="1" s="1"/>
  <c r="R3777" i="1"/>
  <c r="L3777" i="1" s="1"/>
  <c r="R3776" i="1"/>
  <c r="L3776" i="1" s="1"/>
  <c r="R3775" i="1"/>
  <c r="L3775" i="1" s="1"/>
  <c r="R3774" i="1"/>
  <c r="L3774" i="1" s="1"/>
  <c r="R3773" i="1"/>
  <c r="L3773" i="1" s="1"/>
  <c r="R3772" i="1"/>
  <c r="L3772" i="1" s="1"/>
  <c r="R3771" i="1"/>
  <c r="L3771" i="1" s="1"/>
  <c r="R3770" i="1"/>
  <c r="L3770" i="1" s="1"/>
  <c r="R3769" i="1"/>
  <c r="L3769" i="1" s="1"/>
  <c r="R3768" i="1"/>
  <c r="L3768" i="1" s="1"/>
  <c r="R3767" i="1"/>
  <c r="L3767" i="1" s="1"/>
  <c r="R3766" i="1"/>
  <c r="L3766" i="1" s="1"/>
  <c r="R3765" i="1"/>
  <c r="L3765" i="1" s="1"/>
  <c r="R3764" i="1"/>
  <c r="L3764" i="1" s="1"/>
  <c r="R3763" i="1"/>
  <c r="L3763" i="1" s="1"/>
  <c r="R3762" i="1"/>
  <c r="L3762" i="1" s="1"/>
  <c r="R3761" i="1"/>
  <c r="L3761" i="1" s="1"/>
  <c r="R3760" i="1"/>
  <c r="L3760" i="1" s="1"/>
  <c r="R3759" i="1"/>
  <c r="L3759" i="1" s="1"/>
  <c r="R3758" i="1"/>
  <c r="L3758" i="1" s="1"/>
  <c r="R3757" i="1"/>
  <c r="L3757" i="1" s="1"/>
  <c r="R3756" i="1"/>
  <c r="L3756" i="1" s="1"/>
  <c r="R3755" i="1"/>
  <c r="L3755" i="1" s="1"/>
  <c r="R3754" i="1"/>
  <c r="L3754" i="1" s="1"/>
  <c r="R3753" i="1"/>
  <c r="L3753" i="1" s="1"/>
  <c r="R3752" i="1"/>
  <c r="L3752" i="1" s="1"/>
  <c r="R3751" i="1"/>
  <c r="L3751" i="1" s="1"/>
  <c r="R3750" i="1"/>
  <c r="L3750" i="1" s="1"/>
  <c r="R3749" i="1"/>
  <c r="L3749" i="1" s="1"/>
  <c r="R3748" i="1"/>
  <c r="L3748" i="1" s="1"/>
  <c r="R3747" i="1"/>
  <c r="L3747" i="1" s="1"/>
  <c r="R3746" i="1"/>
  <c r="L3746" i="1" s="1"/>
  <c r="R3745" i="1"/>
  <c r="L3745" i="1" s="1"/>
  <c r="R3744" i="1"/>
  <c r="L3744" i="1" s="1"/>
  <c r="R3743" i="1"/>
  <c r="L3743" i="1" s="1"/>
  <c r="R3742" i="1"/>
  <c r="L3742" i="1" s="1"/>
  <c r="R3741" i="1"/>
  <c r="L3741" i="1" s="1"/>
  <c r="R3740" i="1"/>
  <c r="L3740" i="1" s="1"/>
  <c r="R3739" i="1"/>
  <c r="L3739" i="1" s="1"/>
  <c r="R3738" i="1"/>
  <c r="L3738" i="1" s="1"/>
  <c r="R3737" i="1"/>
  <c r="L3737" i="1" s="1"/>
  <c r="R3736" i="1"/>
  <c r="L3736" i="1" s="1"/>
  <c r="R3735" i="1"/>
  <c r="L3735" i="1" s="1"/>
  <c r="R3734" i="1"/>
  <c r="L3734" i="1" s="1"/>
  <c r="R3733" i="1"/>
  <c r="L3733" i="1" s="1"/>
  <c r="R3732" i="1"/>
  <c r="L3732" i="1" s="1"/>
  <c r="R3731" i="1"/>
  <c r="L3731" i="1" s="1"/>
  <c r="R3730" i="1"/>
  <c r="L3730" i="1" s="1"/>
  <c r="R3729" i="1"/>
  <c r="L3729" i="1" s="1"/>
  <c r="R3728" i="1"/>
  <c r="L3728" i="1" s="1"/>
  <c r="R3727" i="1"/>
  <c r="L3727" i="1" s="1"/>
  <c r="R3726" i="1"/>
  <c r="L3726" i="1" s="1"/>
  <c r="R3725" i="1"/>
  <c r="L3725" i="1" s="1"/>
  <c r="R3724" i="1"/>
  <c r="L3724" i="1" s="1"/>
  <c r="R3723" i="1"/>
  <c r="L3723" i="1" s="1"/>
  <c r="R3722" i="1"/>
  <c r="L3722" i="1" s="1"/>
  <c r="R3721" i="1"/>
  <c r="L3721" i="1" s="1"/>
  <c r="R3720" i="1"/>
  <c r="L3720" i="1" s="1"/>
  <c r="R3719" i="1"/>
  <c r="L3719" i="1" s="1"/>
  <c r="R3718" i="1"/>
  <c r="L3718" i="1" s="1"/>
  <c r="R3717" i="1"/>
  <c r="L3717" i="1" s="1"/>
  <c r="R3716" i="1"/>
  <c r="L3716" i="1" s="1"/>
  <c r="R3715" i="1"/>
  <c r="L3715" i="1" s="1"/>
  <c r="R3714" i="1"/>
  <c r="L3714" i="1" s="1"/>
  <c r="R3713" i="1"/>
  <c r="L3713" i="1" s="1"/>
  <c r="R3712" i="1"/>
  <c r="L3712" i="1" s="1"/>
  <c r="R3711" i="1"/>
  <c r="L3711" i="1" s="1"/>
  <c r="R3710" i="1"/>
  <c r="L3710" i="1" s="1"/>
  <c r="R3709" i="1"/>
  <c r="L3709" i="1" s="1"/>
  <c r="R3708" i="1"/>
  <c r="L3708" i="1" s="1"/>
  <c r="R3707" i="1"/>
  <c r="L3707" i="1" s="1"/>
  <c r="R3706" i="1"/>
  <c r="L3706" i="1" s="1"/>
  <c r="R3705" i="1"/>
  <c r="L3705" i="1" s="1"/>
  <c r="R3704" i="1"/>
  <c r="L3704" i="1" s="1"/>
  <c r="R3703" i="1"/>
  <c r="L3703" i="1" s="1"/>
  <c r="R3702" i="1"/>
  <c r="L3702" i="1" s="1"/>
  <c r="R3701" i="1"/>
  <c r="L3701" i="1" s="1"/>
  <c r="R3700" i="1"/>
  <c r="L3700" i="1" s="1"/>
  <c r="R3699" i="1"/>
  <c r="L3699" i="1" s="1"/>
  <c r="R3698" i="1"/>
  <c r="L3698" i="1" s="1"/>
  <c r="R3697" i="1"/>
  <c r="L3697" i="1" s="1"/>
  <c r="R3696" i="1"/>
  <c r="L3696" i="1" s="1"/>
  <c r="R3695" i="1"/>
  <c r="L3695" i="1" s="1"/>
  <c r="R3694" i="1"/>
  <c r="L3694" i="1" s="1"/>
  <c r="R3693" i="1"/>
  <c r="L3693" i="1" s="1"/>
  <c r="R3692" i="1"/>
  <c r="L3692" i="1" s="1"/>
  <c r="R3691" i="1"/>
  <c r="L3691" i="1" s="1"/>
  <c r="R3690" i="1"/>
  <c r="L3690" i="1" s="1"/>
  <c r="R3689" i="1"/>
  <c r="L3689" i="1" s="1"/>
  <c r="R3688" i="1"/>
  <c r="L3688" i="1" s="1"/>
  <c r="R3687" i="1"/>
  <c r="L3687" i="1" s="1"/>
  <c r="R3686" i="1"/>
  <c r="L3686" i="1" s="1"/>
  <c r="R3685" i="1"/>
  <c r="L3685" i="1" s="1"/>
  <c r="R3684" i="1"/>
  <c r="L3684" i="1" s="1"/>
  <c r="R3683" i="1"/>
  <c r="L3683" i="1" s="1"/>
  <c r="R3682" i="1"/>
  <c r="L3682" i="1" s="1"/>
  <c r="R3681" i="1"/>
  <c r="L3681" i="1" s="1"/>
  <c r="R3680" i="1"/>
  <c r="L3680" i="1" s="1"/>
  <c r="R3679" i="1"/>
  <c r="L3679" i="1" s="1"/>
  <c r="R3678" i="1"/>
  <c r="L3678" i="1" s="1"/>
  <c r="R3677" i="1"/>
  <c r="L3677" i="1" s="1"/>
  <c r="R3676" i="1"/>
  <c r="L3676" i="1" s="1"/>
  <c r="R3675" i="1"/>
  <c r="L3675" i="1" s="1"/>
  <c r="R3674" i="1"/>
  <c r="L3674" i="1" s="1"/>
  <c r="R3673" i="1"/>
  <c r="L3673" i="1" s="1"/>
  <c r="R3672" i="1"/>
  <c r="L3672" i="1" s="1"/>
  <c r="R3671" i="1"/>
  <c r="L3671" i="1" s="1"/>
  <c r="R3670" i="1"/>
  <c r="L3670" i="1" s="1"/>
  <c r="R3669" i="1"/>
  <c r="L3669" i="1" s="1"/>
  <c r="R3668" i="1"/>
  <c r="L3668" i="1" s="1"/>
  <c r="R3667" i="1"/>
  <c r="L3667" i="1" s="1"/>
  <c r="R3666" i="1"/>
  <c r="L3666" i="1" s="1"/>
  <c r="R3665" i="1"/>
  <c r="L3665" i="1" s="1"/>
  <c r="R3664" i="1"/>
  <c r="L3664" i="1" s="1"/>
  <c r="R3663" i="1"/>
  <c r="L3663" i="1" s="1"/>
  <c r="R3662" i="1"/>
  <c r="L3662" i="1" s="1"/>
  <c r="R3661" i="1"/>
  <c r="L3661" i="1" s="1"/>
  <c r="R3660" i="1"/>
  <c r="L3660" i="1" s="1"/>
  <c r="R3659" i="1"/>
  <c r="L3659" i="1" s="1"/>
  <c r="R3658" i="1"/>
  <c r="L3658" i="1" s="1"/>
  <c r="R3657" i="1"/>
  <c r="L3657" i="1" s="1"/>
  <c r="R3656" i="1"/>
  <c r="L3656" i="1" s="1"/>
  <c r="R3655" i="1"/>
  <c r="L3655" i="1" s="1"/>
  <c r="R3654" i="1"/>
  <c r="L3654" i="1" s="1"/>
  <c r="R3653" i="1"/>
  <c r="L3653" i="1" s="1"/>
  <c r="R3652" i="1"/>
  <c r="L3652" i="1" s="1"/>
  <c r="R3651" i="1"/>
  <c r="L3651" i="1" s="1"/>
  <c r="R3650" i="1"/>
  <c r="L3650" i="1" s="1"/>
  <c r="R3649" i="1"/>
  <c r="L3649" i="1" s="1"/>
  <c r="R3648" i="1"/>
  <c r="L3648" i="1" s="1"/>
  <c r="R3647" i="1"/>
  <c r="L3647" i="1" s="1"/>
  <c r="R3646" i="1"/>
  <c r="L3646" i="1" s="1"/>
  <c r="R3645" i="1"/>
  <c r="L3645" i="1" s="1"/>
  <c r="R3644" i="1"/>
  <c r="L3644" i="1" s="1"/>
  <c r="R3643" i="1"/>
  <c r="L3643" i="1" s="1"/>
  <c r="R3642" i="1"/>
  <c r="L3642" i="1" s="1"/>
  <c r="R3641" i="1"/>
  <c r="L3641" i="1" s="1"/>
  <c r="R3640" i="1"/>
  <c r="L3640" i="1" s="1"/>
  <c r="R3639" i="1"/>
  <c r="L3639" i="1" s="1"/>
  <c r="R3638" i="1"/>
  <c r="L3638" i="1" s="1"/>
  <c r="R3637" i="1"/>
  <c r="L3637" i="1" s="1"/>
  <c r="R3636" i="1"/>
  <c r="L3636" i="1" s="1"/>
  <c r="R3635" i="1"/>
  <c r="L3635" i="1" s="1"/>
  <c r="R3634" i="1"/>
  <c r="L3634" i="1" s="1"/>
  <c r="R3633" i="1"/>
  <c r="L3633" i="1" s="1"/>
  <c r="R3632" i="1"/>
  <c r="L3632" i="1" s="1"/>
  <c r="R3631" i="1"/>
  <c r="L3631" i="1" s="1"/>
  <c r="R3630" i="1"/>
  <c r="L3630" i="1" s="1"/>
  <c r="R3629" i="1"/>
  <c r="L3629" i="1" s="1"/>
  <c r="R3628" i="1"/>
  <c r="L3628" i="1" s="1"/>
  <c r="R3627" i="1"/>
  <c r="L3627" i="1" s="1"/>
  <c r="R3626" i="1"/>
  <c r="L3626" i="1" s="1"/>
  <c r="R3625" i="1"/>
  <c r="L3625" i="1" s="1"/>
  <c r="R3624" i="1"/>
  <c r="L3624" i="1" s="1"/>
  <c r="R3623" i="1"/>
  <c r="L3623" i="1" s="1"/>
  <c r="R3622" i="1"/>
  <c r="L3622" i="1" s="1"/>
  <c r="R3621" i="1"/>
  <c r="L3621" i="1" s="1"/>
  <c r="R3620" i="1"/>
  <c r="L3620" i="1" s="1"/>
  <c r="R3619" i="1"/>
  <c r="L3619" i="1" s="1"/>
  <c r="R3618" i="1"/>
  <c r="L3618" i="1" s="1"/>
  <c r="R3617" i="1"/>
  <c r="L3617" i="1" s="1"/>
  <c r="R3616" i="1"/>
  <c r="L3616" i="1" s="1"/>
  <c r="R3615" i="1"/>
  <c r="L3615" i="1" s="1"/>
  <c r="R3614" i="1"/>
  <c r="L3614" i="1" s="1"/>
  <c r="R3613" i="1"/>
  <c r="L3613" i="1" s="1"/>
  <c r="R3612" i="1"/>
  <c r="L3612" i="1" s="1"/>
  <c r="R3611" i="1"/>
  <c r="L3611" i="1" s="1"/>
  <c r="R3610" i="1"/>
  <c r="L3610" i="1" s="1"/>
  <c r="R3609" i="1"/>
  <c r="L3609" i="1" s="1"/>
  <c r="R3608" i="1"/>
  <c r="L3608" i="1" s="1"/>
  <c r="R3607" i="1"/>
  <c r="L3607" i="1" s="1"/>
  <c r="R3606" i="1"/>
  <c r="L3606" i="1" s="1"/>
  <c r="R3605" i="1"/>
  <c r="L3605" i="1" s="1"/>
  <c r="R3604" i="1"/>
  <c r="L3604" i="1" s="1"/>
  <c r="R3603" i="1"/>
  <c r="L3603" i="1" s="1"/>
  <c r="R3602" i="1"/>
  <c r="L3602" i="1" s="1"/>
  <c r="R3601" i="1"/>
  <c r="L3601" i="1" s="1"/>
  <c r="R3600" i="1"/>
  <c r="L3600" i="1" s="1"/>
  <c r="R3599" i="1"/>
  <c r="L3599" i="1" s="1"/>
  <c r="R3598" i="1"/>
  <c r="L3598" i="1" s="1"/>
  <c r="R3597" i="1"/>
  <c r="L3597" i="1" s="1"/>
  <c r="R3596" i="1"/>
  <c r="L3596" i="1" s="1"/>
  <c r="R3595" i="1"/>
  <c r="L3595" i="1" s="1"/>
  <c r="R3594" i="1"/>
  <c r="L3594" i="1" s="1"/>
  <c r="R3593" i="1"/>
  <c r="L3593" i="1" s="1"/>
  <c r="R3592" i="1"/>
  <c r="L3592" i="1" s="1"/>
  <c r="R3591" i="1"/>
  <c r="L3591" i="1" s="1"/>
  <c r="R3590" i="1"/>
  <c r="L3590" i="1" s="1"/>
  <c r="R3589" i="1"/>
  <c r="L3589" i="1" s="1"/>
  <c r="R3588" i="1"/>
  <c r="L3588" i="1" s="1"/>
  <c r="R3587" i="1"/>
  <c r="L3587" i="1" s="1"/>
  <c r="R3586" i="1"/>
  <c r="L3586" i="1" s="1"/>
  <c r="R3585" i="1"/>
  <c r="L3585" i="1" s="1"/>
  <c r="R3584" i="1"/>
  <c r="L3584" i="1" s="1"/>
  <c r="R3583" i="1"/>
  <c r="L3583" i="1" s="1"/>
  <c r="R3582" i="1"/>
  <c r="L3582" i="1" s="1"/>
  <c r="R3581" i="1"/>
  <c r="L3581" i="1" s="1"/>
  <c r="R3580" i="1"/>
  <c r="L3580" i="1" s="1"/>
  <c r="R3579" i="1"/>
  <c r="L3579" i="1" s="1"/>
  <c r="R3578" i="1"/>
  <c r="L3578" i="1" s="1"/>
  <c r="R3577" i="1"/>
  <c r="L3577" i="1" s="1"/>
  <c r="R3576" i="1"/>
  <c r="L3576" i="1" s="1"/>
  <c r="R3575" i="1"/>
  <c r="L3575" i="1" s="1"/>
  <c r="R3574" i="1"/>
  <c r="L3574" i="1" s="1"/>
  <c r="R3573" i="1"/>
  <c r="L3573" i="1" s="1"/>
  <c r="R3572" i="1"/>
  <c r="L3572" i="1" s="1"/>
  <c r="R3571" i="1"/>
  <c r="L3571" i="1" s="1"/>
  <c r="R3570" i="1"/>
  <c r="L3570" i="1" s="1"/>
  <c r="R3569" i="1"/>
  <c r="L3569" i="1" s="1"/>
  <c r="R3568" i="1"/>
  <c r="L3568" i="1" s="1"/>
  <c r="R3567" i="1"/>
  <c r="L3567" i="1" s="1"/>
  <c r="R3566" i="1"/>
  <c r="L3566" i="1" s="1"/>
  <c r="R3565" i="1"/>
  <c r="L3565" i="1" s="1"/>
  <c r="R3564" i="1"/>
  <c r="L3564" i="1" s="1"/>
  <c r="R3563" i="1"/>
  <c r="L3563" i="1" s="1"/>
  <c r="R3562" i="1"/>
  <c r="L3562" i="1" s="1"/>
  <c r="R3561" i="1"/>
  <c r="L3561" i="1" s="1"/>
  <c r="R3560" i="1"/>
  <c r="L3560" i="1" s="1"/>
  <c r="R3559" i="1"/>
  <c r="L3559" i="1" s="1"/>
  <c r="R3558" i="1"/>
  <c r="L3558" i="1" s="1"/>
  <c r="R3557" i="1"/>
  <c r="L3557" i="1" s="1"/>
  <c r="R3556" i="1"/>
  <c r="L3556" i="1" s="1"/>
  <c r="R3555" i="1"/>
  <c r="L3555" i="1" s="1"/>
  <c r="R3554" i="1"/>
  <c r="L3554" i="1" s="1"/>
  <c r="R3553" i="1"/>
  <c r="L3553" i="1" s="1"/>
  <c r="R3552" i="1"/>
  <c r="L3552" i="1" s="1"/>
  <c r="R3551" i="1"/>
  <c r="L3551" i="1" s="1"/>
  <c r="R3550" i="1"/>
  <c r="L3550" i="1" s="1"/>
  <c r="R3549" i="1"/>
  <c r="L3549" i="1" s="1"/>
  <c r="R3548" i="1"/>
  <c r="L3548" i="1" s="1"/>
  <c r="R3547" i="1"/>
  <c r="L3547" i="1" s="1"/>
  <c r="R3546" i="1"/>
  <c r="L3546" i="1" s="1"/>
  <c r="R3545" i="1"/>
  <c r="L3545" i="1" s="1"/>
  <c r="R3544" i="1"/>
  <c r="L3544" i="1" s="1"/>
  <c r="R3543" i="1"/>
  <c r="L3543" i="1" s="1"/>
  <c r="R3542" i="1"/>
  <c r="L3542" i="1" s="1"/>
  <c r="R3541" i="1"/>
  <c r="L3541" i="1" s="1"/>
  <c r="R3540" i="1"/>
  <c r="L3540" i="1" s="1"/>
  <c r="R3539" i="1"/>
  <c r="L3539" i="1" s="1"/>
  <c r="R3538" i="1"/>
  <c r="L3538" i="1" s="1"/>
  <c r="R3537" i="1"/>
  <c r="L3537" i="1" s="1"/>
  <c r="R3536" i="1"/>
  <c r="L3536" i="1" s="1"/>
  <c r="R3535" i="1"/>
  <c r="L3535" i="1" s="1"/>
  <c r="R3534" i="1"/>
  <c r="L3534" i="1" s="1"/>
  <c r="R3533" i="1"/>
  <c r="L3533" i="1" s="1"/>
  <c r="R3532" i="1"/>
  <c r="L3532" i="1" s="1"/>
  <c r="R3531" i="1"/>
  <c r="L3531" i="1" s="1"/>
  <c r="R3530" i="1"/>
  <c r="L3530" i="1" s="1"/>
  <c r="R3529" i="1"/>
  <c r="L3529" i="1" s="1"/>
  <c r="R3528" i="1"/>
  <c r="L3528" i="1" s="1"/>
  <c r="R3527" i="1"/>
  <c r="L3527" i="1" s="1"/>
  <c r="R3526" i="1"/>
  <c r="L3526" i="1" s="1"/>
  <c r="R3525" i="1"/>
  <c r="L3525" i="1" s="1"/>
  <c r="R3524" i="1"/>
  <c r="L3524" i="1" s="1"/>
  <c r="R3523" i="1"/>
  <c r="L3523" i="1" s="1"/>
  <c r="R3522" i="1"/>
  <c r="L3522" i="1" s="1"/>
  <c r="R3521" i="1"/>
  <c r="L3521" i="1" s="1"/>
  <c r="R3520" i="1"/>
  <c r="L3520" i="1" s="1"/>
  <c r="R3519" i="1"/>
  <c r="L3519" i="1" s="1"/>
  <c r="R3518" i="1"/>
  <c r="L3518" i="1" s="1"/>
  <c r="R3517" i="1"/>
  <c r="L3517" i="1" s="1"/>
  <c r="R3516" i="1"/>
  <c r="L3516" i="1" s="1"/>
  <c r="R3515" i="1"/>
  <c r="L3515" i="1" s="1"/>
  <c r="R3514" i="1"/>
  <c r="L3514" i="1" s="1"/>
  <c r="R3513" i="1"/>
  <c r="L3513" i="1" s="1"/>
  <c r="R3512" i="1"/>
  <c r="L3512" i="1" s="1"/>
  <c r="R3511" i="1"/>
  <c r="L3511" i="1" s="1"/>
  <c r="R3510" i="1"/>
  <c r="L3510" i="1" s="1"/>
  <c r="R3509" i="1"/>
  <c r="L3509" i="1" s="1"/>
  <c r="R3508" i="1"/>
  <c r="L3508" i="1" s="1"/>
  <c r="R3507" i="1"/>
  <c r="L3507" i="1" s="1"/>
  <c r="R3506" i="1"/>
  <c r="L3506" i="1" s="1"/>
  <c r="R3505" i="1"/>
  <c r="L3505" i="1" s="1"/>
  <c r="R3504" i="1"/>
  <c r="L3504" i="1" s="1"/>
  <c r="R3503" i="1"/>
  <c r="L3503" i="1" s="1"/>
  <c r="R3502" i="1"/>
  <c r="L3502" i="1" s="1"/>
  <c r="R3501" i="1"/>
  <c r="L3501" i="1" s="1"/>
  <c r="R3500" i="1"/>
  <c r="L3500" i="1" s="1"/>
  <c r="R3499" i="1"/>
  <c r="L3499" i="1" s="1"/>
  <c r="R3498" i="1"/>
  <c r="L3498" i="1" s="1"/>
  <c r="R3497" i="1"/>
  <c r="L3497" i="1" s="1"/>
  <c r="R3496" i="1"/>
  <c r="L3496" i="1" s="1"/>
  <c r="R3495" i="1"/>
  <c r="L3495" i="1" s="1"/>
  <c r="R3494" i="1"/>
  <c r="L3494" i="1" s="1"/>
  <c r="R3493" i="1"/>
  <c r="L3493" i="1" s="1"/>
  <c r="R3492" i="1"/>
  <c r="L3492" i="1" s="1"/>
  <c r="R3491" i="1"/>
  <c r="L3491" i="1" s="1"/>
  <c r="R3490" i="1"/>
  <c r="L3490" i="1" s="1"/>
  <c r="R3489" i="1"/>
  <c r="L3489" i="1" s="1"/>
  <c r="R3488" i="1"/>
  <c r="L3488" i="1" s="1"/>
  <c r="R3487" i="1"/>
  <c r="L3487" i="1" s="1"/>
  <c r="R3486" i="1"/>
  <c r="L3486" i="1" s="1"/>
  <c r="R3485" i="1"/>
  <c r="L3485" i="1" s="1"/>
  <c r="R3484" i="1"/>
  <c r="L3484" i="1" s="1"/>
  <c r="R3483" i="1"/>
  <c r="L3483" i="1" s="1"/>
  <c r="R3482" i="1"/>
  <c r="L3482" i="1" s="1"/>
  <c r="R3481" i="1"/>
  <c r="L3481" i="1" s="1"/>
  <c r="R3480" i="1"/>
  <c r="L3480" i="1" s="1"/>
  <c r="R3479" i="1"/>
  <c r="L3479" i="1" s="1"/>
  <c r="R3478" i="1"/>
  <c r="L3478" i="1" s="1"/>
  <c r="R3477" i="1"/>
  <c r="L3477" i="1" s="1"/>
  <c r="R3476" i="1"/>
  <c r="L3476" i="1" s="1"/>
  <c r="R3475" i="1"/>
  <c r="L3475" i="1" s="1"/>
  <c r="R3474" i="1"/>
  <c r="L3474" i="1" s="1"/>
  <c r="R3473" i="1"/>
  <c r="L3473" i="1" s="1"/>
  <c r="R3472" i="1"/>
  <c r="L3472" i="1" s="1"/>
  <c r="R3471" i="1"/>
  <c r="L3471" i="1" s="1"/>
  <c r="R3470" i="1"/>
  <c r="L3470" i="1" s="1"/>
  <c r="R3469" i="1"/>
  <c r="L3469" i="1" s="1"/>
  <c r="R3468" i="1"/>
  <c r="L3468" i="1" s="1"/>
  <c r="R3467" i="1"/>
  <c r="L3467" i="1" s="1"/>
  <c r="R3466" i="1"/>
  <c r="L3466" i="1" s="1"/>
  <c r="R3465" i="1"/>
  <c r="L3465" i="1" s="1"/>
  <c r="R3464" i="1"/>
  <c r="L3464" i="1" s="1"/>
  <c r="R3463" i="1"/>
  <c r="L3463" i="1" s="1"/>
  <c r="R3462" i="1"/>
  <c r="L3462" i="1" s="1"/>
  <c r="R3461" i="1"/>
  <c r="L3461" i="1" s="1"/>
  <c r="R3460" i="1"/>
  <c r="L3460" i="1" s="1"/>
  <c r="R3459" i="1"/>
  <c r="L3459" i="1" s="1"/>
  <c r="R3458" i="1"/>
  <c r="L3458" i="1" s="1"/>
  <c r="R3457" i="1"/>
  <c r="L3457" i="1" s="1"/>
  <c r="R3456" i="1"/>
  <c r="L3456" i="1" s="1"/>
  <c r="R3455" i="1"/>
  <c r="L3455" i="1" s="1"/>
  <c r="R3454" i="1"/>
  <c r="L3454" i="1" s="1"/>
  <c r="R3453" i="1"/>
  <c r="L3453" i="1" s="1"/>
  <c r="R3452" i="1"/>
  <c r="L3452" i="1" s="1"/>
  <c r="R3451" i="1"/>
  <c r="L3451" i="1" s="1"/>
  <c r="R3450" i="1"/>
  <c r="L3450" i="1" s="1"/>
  <c r="R3449" i="1"/>
  <c r="L3449" i="1" s="1"/>
  <c r="R3448" i="1"/>
  <c r="L3448" i="1" s="1"/>
  <c r="R3447" i="1"/>
  <c r="L3447" i="1" s="1"/>
  <c r="R3446" i="1"/>
  <c r="L3446" i="1" s="1"/>
  <c r="R3445" i="1"/>
  <c r="L3445" i="1" s="1"/>
  <c r="R3444" i="1"/>
  <c r="L3444" i="1" s="1"/>
  <c r="R3443" i="1"/>
  <c r="L3443" i="1" s="1"/>
  <c r="R3442" i="1"/>
  <c r="L3442" i="1" s="1"/>
  <c r="R3441" i="1"/>
  <c r="L3441" i="1" s="1"/>
  <c r="R3440" i="1"/>
  <c r="L3440" i="1" s="1"/>
  <c r="R3439" i="1"/>
  <c r="L3439" i="1" s="1"/>
  <c r="R3438" i="1"/>
  <c r="L3438" i="1" s="1"/>
  <c r="R3437" i="1"/>
  <c r="L3437" i="1" s="1"/>
  <c r="R3436" i="1"/>
  <c r="L3436" i="1" s="1"/>
  <c r="R3435" i="1"/>
  <c r="L3435" i="1" s="1"/>
  <c r="R3434" i="1"/>
  <c r="L3434" i="1" s="1"/>
  <c r="R3433" i="1"/>
  <c r="L3433" i="1" s="1"/>
  <c r="R3432" i="1"/>
  <c r="L3432" i="1" s="1"/>
  <c r="R3431" i="1"/>
  <c r="L3431" i="1" s="1"/>
  <c r="R3430" i="1"/>
  <c r="L3430" i="1" s="1"/>
  <c r="R3429" i="1"/>
  <c r="L3429" i="1" s="1"/>
  <c r="R3428" i="1"/>
  <c r="L3428" i="1" s="1"/>
  <c r="R3427" i="1"/>
  <c r="L3427" i="1" s="1"/>
  <c r="R3426" i="1"/>
  <c r="L3426" i="1" s="1"/>
  <c r="R3425" i="1"/>
  <c r="L3425" i="1" s="1"/>
  <c r="R3424" i="1"/>
  <c r="L3424" i="1" s="1"/>
  <c r="R3423" i="1"/>
  <c r="L3423" i="1" s="1"/>
  <c r="R3422" i="1"/>
  <c r="L3422" i="1" s="1"/>
  <c r="R3421" i="1"/>
  <c r="L3421" i="1" s="1"/>
  <c r="R3420" i="1"/>
  <c r="L3420" i="1" s="1"/>
  <c r="R3419" i="1"/>
  <c r="L3419" i="1" s="1"/>
  <c r="R3418" i="1"/>
  <c r="L3418" i="1" s="1"/>
  <c r="R3417" i="1"/>
  <c r="L3417" i="1" s="1"/>
  <c r="R3416" i="1"/>
  <c r="L3416" i="1" s="1"/>
  <c r="R3415" i="1"/>
  <c r="L3415" i="1" s="1"/>
  <c r="R3414" i="1"/>
  <c r="L3414" i="1" s="1"/>
  <c r="R3413" i="1"/>
  <c r="L3413" i="1" s="1"/>
  <c r="R3412" i="1"/>
  <c r="L3412" i="1" s="1"/>
  <c r="R3411" i="1"/>
  <c r="L3411" i="1" s="1"/>
  <c r="R3410" i="1"/>
  <c r="L3410" i="1" s="1"/>
  <c r="R3409" i="1"/>
  <c r="L3409" i="1" s="1"/>
  <c r="R3408" i="1"/>
  <c r="L3408" i="1" s="1"/>
  <c r="R3407" i="1"/>
  <c r="L3407" i="1" s="1"/>
  <c r="R3406" i="1"/>
  <c r="L3406" i="1" s="1"/>
  <c r="R3405" i="1"/>
  <c r="L3405" i="1" s="1"/>
  <c r="R3404" i="1"/>
  <c r="L3404" i="1" s="1"/>
  <c r="R3403" i="1"/>
  <c r="L3403" i="1" s="1"/>
  <c r="R3402" i="1"/>
  <c r="L3402" i="1" s="1"/>
  <c r="R3401" i="1"/>
  <c r="L3401" i="1" s="1"/>
  <c r="R3400" i="1"/>
  <c r="L3400" i="1" s="1"/>
  <c r="R3399" i="1"/>
  <c r="L3399" i="1" s="1"/>
  <c r="R3398" i="1"/>
  <c r="L3398" i="1" s="1"/>
  <c r="R3397" i="1"/>
  <c r="L3397" i="1" s="1"/>
  <c r="R3396" i="1"/>
  <c r="L3396" i="1" s="1"/>
  <c r="R3395" i="1"/>
  <c r="L3395" i="1" s="1"/>
  <c r="R3394" i="1"/>
  <c r="L3394" i="1" s="1"/>
  <c r="R3393" i="1"/>
  <c r="L3393" i="1" s="1"/>
  <c r="R3392" i="1"/>
  <c r="L3392" i="1" s="1"/>
  <c r="R3391" i="1"/>
  <c r="L3391" i="1" s="1"/>
  <c r="R3390" i="1"/>
  <c r="L3390" i="1" s="1"/>
  <c r="R3389" i="1"/>
  <c r="L3389" i="1" s="1"/>
  <c r="R3388" i="1"/>
  <c r="L3388" i="1" s="1"/>
  <c r="R3387" i="1"/>
  <c r="L3387" i="1" s="1"/>
  <c r="R3386" i="1"/>
  <c r="L3386" i="1" s="1"/>
  <c r="R3385" i="1"/>
  <c r="L3385" i="1" s="1"/>
  <c r="R3384" i="1"/>
  <c r="L3384" i="1" s="1"/>
  <c r="R3383" i="1"/>
  <c r="L3383" i="1" s="1"/>
  <c r="R3382" i="1"/>
  <c r="L3382" i="1" s="1"/>
  <c r="R3381" i="1"/>
  <c r="L3381" i="1" s="1"/>
  <c r="R3380" i="1"/>
  <c r="L3380" i="1" s="1"/>
  <c r="R3379" i="1"/>
  <c r="L3379" i="1" s="1"/>
  <c r="R3378" i="1"/>
  <c r="L3378" i="1" s="1"/>
  <c r="R3377" i="1"/>
  <c r="L3377" i="1" s="1"/>
  <c r="R3376" i="1"/>
  <c r="L3376" i="1" s="1"/>
  <c r="R3375" i="1"/>
  <c r="L3375" i="1" s="1"/>
  <c r="R3374" i="1"/>
  <c r="L3374" i="1" s="1"/>
  <c r="R3373" i="1"/>
  <c r="L3373" i="1" s="1"/>
  <c r="R3372" i="1"/>
  <c r="L3372" i="1" s="1"/>
  <c r="R3371" i="1"/>
  <c r="L3371" i="1" s="1"/>
  <c r="R3370" i="1"/>
  <c r="L3370" i="1" s="1"/>
  <c r="R3369" i="1"/>
  <c r="L3369" i="1" s="1"/>
  <c r="R3368" i="1"/>
  <c r="L3368" i="1" s="1"/>
  <c r="R3367" i="1"/>
  <c r="L3367" i="1" s="1"/>
  <c r="R3366" i="1"/>
  <c r="L3366" i="1" s="1"/>
  <c r="R3365" i="1"/>
  <c r="L3365" i="1" s="1"/>
  <c r="R3364" i="1"/>
  <c r="L3364" i="1" s="1"/>
  <c r="R3363" i="1"/>
  <c r="L3363" i="1" s="1"/>
  <c r="R3362" i="1"/>
  <c r="L3362" i="1" s="1"/>
  <c r="R3361" i="1"/>
  <c r="L3361" i="1" s="1"/>
  <c r="R3360" i="1"/>
  <c r="L3360" i="1" s="1"/>
  <c r="R3359" i="1"/>
  <c r="L3359" i="1" s="1"/>
  <c r="R3358" i="1"/>
  <c r="L3358" i="1" s="1"/>
  <c r="R3357" i="1"/>
  <c r="L3357" i="1" s="1"/>
  <c r="R3356" i="1"/>
  <c r="L3356" i="1" s="1"/>
  <c r="R3355" i="1"/>
  <c r="L3355" i="1" s="1"/>
  <c r="R3354" i="1"/>
  <c r="L3354" i="1" s="1"/>
  <c r="R3353" i="1"/>
  <c r="L3353" i="1" s="1"/>
  <c r="R3352" i="1"/>
  <c r="L3352" i="1" s="1"/>
  <c r="R3351" i="1"/>
  <c r="L3351" i="1" s="1"/>
  <c r="R3350" i="1"/>
  <c r="L3350" i="1" s="1"/>
  <c r="R3349" i="1"/>
  <c r="L3349" i="1" s="1"/>
  <c r="R3348" i="1"/>
  <c r="L3348" i="1" s="1"/>
  <c r="R3347" i="1"/>
  <c r="L3347" i="1" s="1"/>
  <c r="R3346" i="1"/>
  <c r="L3346" i="1" s="1"/>
  <c r="R3345" i="1"/>
  <c r="L3345" i="1" s="1"/>
  <c r="R3344" i="1"/>
  <c r="L3344" i="1" s="1"/>
  <c r="R3343" i="1"/>
  <c r="L3343" i="1" s="1"/>
  <c r="R3342" i="1"/>
  <c r="L3342" i="1" s="1"/>
  <c r="R3341" i="1"/>
  <c r="L3341" i="1" s="1"/>
  <c r="R3340" i="1"/>
  <c r="L3340" i="1" s="1"/>
  <c r="R3339" i="1"/>
  <c r="L3339" i="1" s="1"/>
  <c r="R3338" i="1"/>
  <c r="L3338" i="1" s="1"/>
  <c r="R3337" i="1"/>
  <c r="L3337" i="1" s="1"/>
  <c r="R3336" i="1"/>
  <c r="L3336" i="1" s="1"/>
  <c r="R3335" i="1"/>
  <c r="L3335" i="1" s="1"/>
  <c r="R3334" i="1"/>
  <c r="L3334" i="1" s="1"/>
  <c r="R3333" i="1"/>
  <c r="L3333" i="1" s="1"/>
  <c r="R3332" i="1"/>
  <c r="L3332" i="1" s="1"/>
  <c r="R3331" i="1"/>
  <c r="L3331" i="1" s="1"/>
  <c r="R3330" i="1"/>
  <c r="L3330" i="1" s="1"/>
  <c r="R3329" i="1"/>
  <c r="L3329" i="1" s="1"/>
  <c r="R3328" i="1"/>
  <c r="L3328" i="1" s="1"/>
  <c r="R3327" i="1"/>
  <c r="L3327" i="1" s="1"/>
  <c r="R3326" i="1"/>
  <c r="L3326" i="1" s="1"/>
  <c r="R3325" i="1"/>
  <c r="L3325" i="1" s="1"/>
  <c r="R3324" i="1"/>
  <c r="L3324" i="1" s="1"/>
  <c r="R3323" i="1"/>
  <c r="L3323" i="1" s="1"/>
  <c r="R3322" i="1"/>
  <c r="L3322" i="1" s="1"/>
  <c r="R3321" i="1"/>
  <c r="L3321" i="1" s="1"/>
  <c r="R3320" i="1"/>
  <c r="L3320" i="1" s="1"/>
  <c r="R3319" i="1"/>
  <c r="L3319" i="1" s="1"/>
  <c r="R3318" i="1"/>
  <c r="L3318" i="1" s="1"/>
  <c r="R3317" i="1"/>
  <c r="L3317" i="1" s="1"/>
  <c r="R3316" i="1"/>
  <c r="L3316" i="1" s="1"/>
  <c r="R3315" i="1"/>
  <c r="L3315" i="1" s="1"/>
  <c r="R3314" i="1"/>
  <c r="L3314" i="1" s="1"/>
  <c r="R3313" i="1"/>
  <c r="L3313" i="1" s="1"/>
  <c r="R3312" i="1"/>
  <c r="L3312" i="1" s="1"/>
  <c r="R3311" i="1"/>
  <c r="L3311" i="1" s="1"/>
  <c r="R3310" i="1"/>
  <c r="L3310" i="1" s="1"/>
  <c r="R3309" i="1"/>
  <c r="L3309" i="1" s="1"/>
  <c r="R3308" i="1"/>
  <c r="L3308" i="1" s="1"/>
  <c r="R3307" i="1"/>
  <c r="L3307" i="1" s="1"/>
  <c r="R3306" i="1"/>
  <c r="L3306" i="1" s="1"/>
  <c r="R3305" i="1"/>
  <c r="L3305" i="1" s="1"/>
  <c r="R3304" i="1"/>
  <c r="L3304" i="1" s="1"/>
  <c r="R3303" i="1"/>
  <c r="L3303" i="1" s="1"/>
  <c r="R3302" i="1"/>
  <c r="L3302" i="1" s="1"/>
  <c r="R3301" i="1"/>
  <c r="L3301" i="1" s="1"/>
  <c r="R3300" i="1"/>
  <c r="L3300" i="1" s="1"/>
  <c r="R3299" i="1"/>
  <c r="L3299" i="1" s="1"/>
  <c r="R3298" i="1"/>
  <c r="L3298" i="1" s="1"/>
  <c r="R3297" i="1"/>
  <c r="L3297" i="1" s="1"/>
  <c r="R3296" i="1"/>
  <c r="L3296" i="1" s="1"/>
  <c r="R3295" i="1"/>
  <c r="L3295" i="1" s="1"/>
  <c r="R3294" i="1"/>
  <c r="L3294" i="1" s="1"/>
  <c r="R3293" i="1"/>
  <c r="L3293" i="1" s="1"/>
  <c r="R3292" i="1"/>
  <c r="L3292" i="1" s="1"/>
  <c r="R3291" i="1"/>
  <c r="L3291" i="1" s="1"/>
  <c r="R3290" i="1"/>
  <c r="L3290" i="1" s="1"/>
  <c r="R3289" i="1"/>
  <c r="L3289" i="1" s="1"/>
  <c r="R3288" i="1"/>
  <c r="L3288" i="1" s="1"/>
  <c r="R3287" i="1"/>
  <c r="L3287" i="1" s="1"/>
  <c r="R3286" i="1"/>
  <c r="L3286" i="1" s="1"/>
  <c r="R3285" i="1"/>
  <c r="L3285" i="1" s="1"/>
  <c r="R3284" i="1"/>
  <c r="L3284" i="1" s="1"/>
  <c r="R3283" i="1"/>
  <c r="L3283" i="1" s="1"/>
  <c r="R3282" i="1"/>
  <c r="L3282" i="1" s="1"/>
  <c r="R3281" i="1"/>
  <c r="L3281" i="1" s="1"/>
  <c r="R3280" i="1"/>
  <c r="L3280" i="1" s="1"/>
  <c r="R3279" i="1"/>
  <c r="L3279" i="1" s="1"/>
  <c r="R3278" i="1"/>
  <c r="L3278" i="1" s="1"/>
  <c r="R3277" i="1"/>
  <c r="L3277" i="1" s="1"/>
  <c r="R3276" i="1"/>
  <c r="L3276" i="1" s="1"/>
  <c r="R3275" i="1"/>
  <c r="L3275" i="1" s="1"/>
  <c r="R3274" i="1"/>
  <c r="L3274" i="1" s="1"/>
  <c r="R3273" i="1"/>
  <c r="L3273" i="1" s="1"/>
  <c r="R3272" i="1"/>
  <c r="L3272" i="1" s="1"/>
  <c r="R3271" i="1"/>
  <c r="L3271" i="1" s="1"/>
  <c r="R3270" i="1"/>
  <c r="L3270" i="1" s="1"/>
  <c r="R3269" i="1"/>
  <c r="L3269" i="1" s="1"/>
  <c r="R3268" i="1"/>
  <c r="L3268" i="1" s="1"/>
  <c r="R3267" i="1"/>
  <c r="L3267" i="1" s="1"/>
  <c r="R3266" i="1"/>
  <c r="L3266" i="1" s="1"/>
  <c r="R3265" i="1"/>
  <c r="L3265" i="1" s="1"/>
  <c r="R3264" i="1"/>
  <c r="L3264" i="1" s="1"/>
  <c r="R3263" i="1"/>
  <c r="L3263" i="1" s="1"/>
  <c r="R3262" i="1"/>
  <c r="L3262" i="1" s="1"/>
  <c r="R3261" i="1"/>
  <c r="L3261" i="1" s="1"/>
  <c r="R3260" i="1"/>
  <c r="L3260" i="1" s="1"/>
  <c r="R3259" i="1"/>
  <c r="L3259" i="1" s="1"/>
  <c r="R3258" i="1"/>
  <c r="L3258" i="1" s="1"/>
  <c r="R3257" i="1"/>
  <c r="L3257" i="1" s="1"/>
  <c r="R3256" i="1"/>
  <c r="L3256" i="1" s="1"/>
  <c r="R3255" i="1"/>
  <c r="L3255" i="1" s="1"/>
  <c r="R3254" i="1"/>
  <c r="L3254" i="1" s="1"/>
  <c r="R3253" i="1"/>
  <c r="L3253" i="1" s="1"/>
  <c r="R3252" i="1"/>
  <c r="L3252" i="1" s="1"/>
  <c r="R3251" i="1"/>
  <c r="L3251" i="1" s="1"/>
  <c r="R3250" i="1"/>
  <c r="L3250" i="1" s="1"/>
  <c r="R3249" i="1"/>
  <c r="L3249" i="1" s="1"/>
  <c r="R3248" i="1"/>
  <c r="L3248" i="1" s="1"/>
  <c r="R3247" i="1"/>
  <c r="L3247" i="1" s="1"/>
  <c r="R3246" i="1"/>
  <c r="L3246" i="1" s="1"/>
  <c r="R3245" i="1"/>
  <c r="L3245" i="1" s="1"/>
  <c r="R3244" i="1"/>
  <c r="L3244" i="1" s="1"/>
  <c r="R3243" i="1"/>
  <c r="L3243" i="1" s="1"/>
  <c r="R3242" i="1"/>
  <c r="L3242" i="1" s="1"/>
  <c r="R3241" i="1"/>
  <c r="L3241" i="1" s="1"/>
  <c r="R3240" i="1"/>
  <c r="L3240" i="1" s="1"/>
  <c r="R3239" i="1"/>
  <c r="L3239" i="1" s="1"/>
  <c r="R3238" i="1"/>
  <c r="L3238" i="1" s="1"/>
  <c r="R3237" i="1"/>
  <c r="L3237" i="1" s="1"/>
  <c r="R3236" i="1"/>
  <c r="L3236" i="1" s="1"/>
  <c r="R3235" i="1"/>
  <c r="L3235" i="1" s="1"/>
  <c r="R3234" i="1"/>
  <c r="L3234" i="1" s="1"/>
  <c r="R3233" i="1"/>
  <c r="L3233" i="1" s="1"/>
  <c r="R3232" i="1"/>
  <c r="L3232" i="1" s="1"/>
  <c r="R3231" i="1"/>
  <c r="L3231" i="1" s="1"/>
  <c r="R3230" i="1"/>
  <c r="L3230" i="1" s="1"/>
  <c r="R3229" i="1"/>
  <c r="L3229" i="1" s="1"/>
  <c r="R3228" i="1"/>
  <c r="L3228" i="1" s="1"/>
  <c r="R3227" i="1"/>
  <c r="L3227" i="1" s="1"/>
  <c r="R3226" i="1"/>
  <c r="L3226" i="1" s="1"/>
  <c r="R3225" i="1"/>
  <c r="L3225" i="1" s="1"/>
  <c r="R3224" i="1"/>
  <c r="L3224" i="1" s="1"/>
  <c r="R3223" i="1"/>
  <c r="L3223" i="1" s="1"/>
  <c r="R3222" i="1"/>
  <c r="L3222" i="1" s="1"/>
  <c r="R3221" i="1"/>
  <c r="L3221" i="1" s="1"/>
  <c r="R3220" i="1"/>
  <c r="L3220" i="1" s="1"/>
  <c r="R3219" i="1"/>
  <c r="L3219" i="1" s="1"/>
  <c r="R3218" i="1"/>
  <c r="L3218" i="1" s="1"/>
  <c r="R3217" i="1"/>
  <c r="L3217" i="1" s="1"/>
  <c r="R3216" i="1"/>
  <c r="L3216" i="1" s="1"/>
  <c r="R3215" i="1"/>
  <c r="L3215" i="1" s="1"/>
  <c r="R3214" i="1"/>
  <c r="L3214" i="1" s="1"/>
  <c r="R3213" i="1"/>
  <c r="L3213" i="1" s="1"/>
  <c r="R3212" i="1"/>
  <c r="L3212" i="1" s="1"/>
  <c r="R3211" i="1"/>
  <c r="L3211" i="1" s="1"/>
  <c r="R3210" i="1"/>
  <c r="L3210" i="1" s="1"/>
  <c r="R3209" i="1"/>
  <c r="L3209" i="1" s="1"/>
  <c r="R3208" i="1"/>
  <c r="L3208" i="1" s="1"/>
  <c r="R3207" i="1"/>
  <c r="L3207" i="1" s="1"/>
  <c r="R3206" i="1"/>
  <c r="L3206" i="1" s="1"/>
  <c r="R3205" i="1"/>
  <c r="L3205" i="1" s="1"/>
  <c r="R3204" i="1"/>
  <c r="L3204" i="1" s="1"/>
  <c r="R3203" i="1"/>
  <c r="L3203" i="1" s="1"/>
  <c r="R3202" i="1"/>
  <c r="L3202" i="1" s="1"/>
  <c r="R3201" i="1"/>
  <c r="L3201" i="1" s="1"/>
  <c r="R3200" i="1"/>
  <c r="L3200" i="1" s="1"/>
  <c r="R3199" i="1"/>
  <c r="L3199" i="1" s="1"/>
  <c r="R3198" i="1"/>
  <c r="L3198" i="1" s="1"/>
  <c r="R3197" i="1"/>
  <c r="L3197" i="1" s="1"/>
  <c r="R3196" i="1"/>
  <c r="L3196" i="1" s="1"/>
  <c r="R3195" i="1"/>
  <c r="L3195" i="1" s="1"/>
  <c r="R3194" i="1"/>
  <c r="L3194" i="1" s="1"/>
  <c r="R3193" i="1"/>
  <c r="L3193" i="1" s="1"/>
  <c r="R3192" i="1"/>
  <c r="L3192" i="1" s="1"/>
  <c r="R3191" i="1"/>
  <c r="L3191" i="1" s="1"/>
  <c r="R3190" i="1"/>
  <c r="L3190" i="1" s="1"/>
  <c r="R3189" i="1"/>
  <c r="L3189" i="1" s="1"/>
  <c r="R3188" i="1"/>
  <c r="L3188" i="1" s="1"/>
  <c r="R3187" i="1"/>
  <c r="L3187" i="1" s="1"/>
  <c r="R3186" i="1"/>
  <c r="L3186" i="1" s="1"/>
  <c r="R3185" i="1"/>
  <c r="L3185" i="1" s="1"/>
  <c r="R3184" i="1"/>
  <c r="L3184" i="1" s="1"/>
  <c r="R3183" i="1"/>
  <c r="L3183" i="1" s="1"/>
  <c r="R3182" i="1"/>
  <c r="L3182" i="1" s="1"/>
  <c r="R3181" i="1"/>
  <c r="L3181" i="1" s="1"/>
  <c r="R3180" i="1"/>
  <c r="L3180" i="1" s="1"/>
  <c r="R3179" i="1"/>
  <c r="L3179" i="1" s="1"/>
  <c r="R3178" i="1"/>
  <c r="L3178" i="1" s="1"/>
  <c r="R3177" i="1"/>
  <c r="L3177" i="1" s="1"/>
  <c r="R3176" i="1"/>
  <c r="L3176" i="1" s="1"/>
  <c r="R3175" i="1"/>
  <c r="L3175" i="1" s="1"/>
  <c r="R3174" i="1"/>
  <c r="L3174" i="1" s="1"/>
  <c r="R3173" i="1"/>
  <c r="L3173" i="1" s="1"/>
  <c r="R3172" i="1"/>
  <c r="L3172" i="1" s="1"/>
  <c r="R3171" i="1"/>
  <c r="L3171" i="1" s="1"/>
  <c r="R3170" i="1"/>
  <c r="L3170" i="1" s="1"/>
  <c r="R3169" i="1"/>
  <c r="L3169" i="1" s="1"/>
  <c r="R3168" i="1"/>
  <c r="L3168" i="1" s="1"/>
  <c r="R3167" i="1"/>
  <c r="L3167" i="1" s="1"/>
  <c r="R3166" i="1"/>
  <c r="L3166" i="1" s="1"/>
  <c r="R3165" i="1"/>
  <c r="L3165" i="1" s="1"/>
  <c r="R3164" i="1"/>
  <c r="L3164" i="1" s="1"/>
  <c r="R3163" i="1"/>
  <c r="L3163" i="1" s="1"/>
  <c r="R3162" i="1"/>
  <c r="L3162" i="1" s="1"/>
  <c r="R3161" i="1"/>
  <c r="L3161" i="1" s="1"/>
  <c r="R3160" i="1"/>
  <c r="L3160" i="1" s="1"/>
  <c r="R3159" i="1"/>
  <c r="L3159" i="1" s="1"/>
  <c r="R3158" i="1"/>
  <c r="L3158" i="1" s="1"/>
  <c r="R3157" i="1"/>
  <c r="L3157" i="1" s="1"/>
  <c r="R3156" i="1"/>
  <c r="L3156" i="1" s="1"/>
  <c r="R3155" i="1"/>
  <c r="L3155" i="1" s="1"/>
  <c r="R3154" i="1"/>
  <c r="L3154" i="1" s="1"/>
  <c r="R3153" i="1"/>
  <c r="L3153" i="1" s="1"/>
  <c r="R3152" i="1"/>
  <c r="L3152" i="1" s="1"/>
  <c r="R3151" i="1"/>
  <c r="L3151" i="1" s="1"/>
  <c r="R3150" i="1"/>
  <c r="L3150" i="1" s="1"/>
  <c r="R3149" i="1"/>
  <c r="L3149" i="1" s="1"/>
  <c r="R3148" i="1"/>
  <c r="L3148" i="1" s="1"/>
  <c r="R3147" i="1"/>
  <c r="L3147" i="1" s="1"/>
  <c r="R3146" i="1"/>
  <c r="L3146" i="1" s="1"/>
  <c r="R3145" i="1"/>
  <c r="L3145" i="1" s="1"/>
  <c r="R3144" i="1"/>
  <c r="L3144" i="1" s="1"/>
  <c r="R3143" i="1"/>
  <c r="L3143" i="1" s="1"/>
  <c r="R3142" i="1"/>
  <c r="L3142" i="1" s="1"/>
  <c r="R3141" i="1"/>
  <c r="L3141" i="1" s="1"/>
  <c r="R3140" i="1"/>
  <c r="L3140" i="1" s="1"/>
  <c r="R3139" i="1"/>
  <c r="L3139" i="1" s="1"/>
  <c r="R3138" i="1"/>
  <c r="L3138" i="1" s="1"/>
  <c r="R3137" i="1"/>
  <c r="L3137" i="1" s="1"/>
  <c r="R3136" i="1"/>
  <c r="L3136" i="1" s="1"/>
  <c r="R3135" i="1"/>
  <c r="L3135" i="1" s="1"/>
  <c r="R3134" i="1"/>
  <c r="L3134" i="1" s="1"/>
  <c r="R3133" i="1"/>
  <c r="L3133" i="1" s="1"/>
  <c r="R3132" i="1"/>
  <c r="L3132" i="1" s="1"/>
  <c r="R3131" i="1"/>
  <c r="L3131" i="1" s="1"/>
  <c r="R3130" i="1"/>
  <c r="L3130" i="1" s="1"/>
  <c r="R3129" i="1"/>
  <c r="L3129" i="1" s="1"/>
  <c r="R3128" i="1"/>
  <c r="L3128" i="1" s="1"/>
  <c r="R3127" i="1"/>
  <c r="L3127" i="1" s="1"/>
  <c r="R3126" i="1"/>
  <c r="L3126" i="1" s="1"/>
  <c r="R3125" i="1"/>
  <c r="L3125" i="1" s="1"/>
  <c r="R3124" i="1"/>
  <c r="L3124" i="1" s="1"/>
  <c r="R3123" i="1"/>
  <c r="L3123" i="1" s="1"/>
  <c r="R3122" i="1"/>
  <c r="L3122" i="1" s="1"/>
  <c r="R3121" i="1"/>
  <c r="L3121" i="1" s="1"/>
  <c r="R3120" i="1"/>
  <c r="L3120" i="1" s="1"/>
  <c r="R3119" i="1"/>
  <c r="L3119" i="1" s="1"/>
  <c r="R3118" i="1"/>
  <c r="L3118" i="1" s="1"/>
  <c r="R3117" i="1"/>
  <c r="L3117" i="1" s="1"/>
  <c r="R3116" i="1"/>
  <c r="L3116" i="1" s="1"/>
  <c r="R3115" i="1"/>
  <c r="L3115" i="1" s="1"/>
  <c r="R3114" i="1"/>
  <c r="L3114" i="1" s="1"/>
  <c r="R3113" i="1"/>
  <c r="L3113" i="1" s="1"/>
  <c r="R3112" i="1"/>
  <c r="L3112" i="1" s="1"/>
  <c r="R3111" i="1"/>
  <c r="L3111" i="1" s="1"/>
  <c r="R3110" i="1"/>
  <c r="L3110" i="1" s="1"/>
  <c r="R3109" i="1"/>
  <c r="L3109" i="1" s="1"/>
  <c r="R3108" i="1"/>
  <c r="L3108" i="1" s="1"/>
  <c r="R3107" i="1"/>
  <c r="L3107" i="1" s="1"/>
  <c r="R3106" i="1"/>
  <c r="L3106" i="1" s="1"/>
  <c r="R3105" i="1"/>
  <c r="L3105" i="1" s="1"/>
  <c r="R3104" i="1"/>
  <c r="L3104" i="1" s="1"/>
  <c r="R3103" i="1"/>
  <c r="L3103" i="1" s="1"/>
  <c r="R3102" i="1"/>
  <c r="L3102" i="1" s="1"/>
  <c r="R3101" i="1"/>
  <c r="L3101" i="1" s="1"/>
  <c r="R3100" i="1"/>
  <c r="L3100" i="1" s="1"/>
  <c r="R3099" i="1"/>
  <c r="L3099" i="1" s="1"/>
  <c r="R3098" i="1"/>
  <c r="L3098" i="1" s="1"/>
  <c r="R3097" i="1"/>
  <c r="L3097" i="1" s="1"/>
  <c r="R3096" i="1"/>
  <c r="L3096" i="1" s="1"/>
  <c r="R3095" i="1"/>
  <c r="L3095" i="1" s="1"/>
  <c r="R3094" i="1"/>
  <c r="L3094" i="1" s="1"/>
  <c r="R3093" i="1"/>
  <c r="L3093" i="1" s="1"/>
  <c r="R3092" i="1"/>
  <c r="L3092" i="1" s="1"/>
  <c r="R3091" i="1"/>
  <c r="L3091" i="1" s="1"/>
  <c r="R3090" i="1"/>
  <c r="L3090" i="1" s="1"/>
  <c r="R3089" i="1"/>
  <c r="L3089" i="1" s="1"/>
  <c r="R3088" i="1"/>
  <c r="L3088" i="1" s="1"/>
  <c r="R3087" i="1"/>
  <c r="L3087" i="1" s="1"/>
  <c r="R3086" i="1"/>
  <c r="L3086" i="1" s="1"/>
  <c r="R3085" i="1"/>
  <c r="L3085" i="1" s="1"/>
  <c r="R3084" i="1"/>
  <c r="L3084" i="1" s="1"/>
  <c r="R3083" i="1"/>
  <c r="L3083" i="1" s="1"/>
  <c r="R3082" i="1"/>
  <c r="L3082" i="1" s="1"/>
  <c r="R3081" i="1"/>
  <c r="L3081" i="1" s="1"/>
  <c r="R3080" i="1"/>
  <c r="L3080" i="1" s="1"/>
  <c r="R3079" i="1"/>
  <c r="L3079" i="1" s="1"/>
  <c r="R3078" i="1"/>
  <c r="L3078" i="1" s="1"/>
  <c r="R3077" i="1"/>
  <c r="L3077" i="1" s="1"/>
  <c r="R3076" i="1"/>
  <c r="L3076" i="1" s="1"/>
  <c r="R3075" i="1"/>
  <c r="L3075" i="1" s="1"/>
  <c r="R3074" i="1"/>
  <c r="L3074" i="1" s="1"/>
  <c r="R3073" i="1"/>
  <c r="L3073" i="1" s="1"/>
  <c r="R3072" i="1"/>
  <c r="L3072" i="1" s="1"/>
  <c r="R3071" i="1"/>
  <c r="L3071" i="1" s="1"/>
  <c r="R3070" i="1"/>
  <c r="L3070" i="1" s="1"/>
  <c r="R3069" i="1"/>
  <c r="L3069" i="1" s="1"/>
  <c r="R3068" i="1"/>
  <c r="L3068" i="1" s="1"/>
  <c r="R3067" i="1"/>
  <c r="L3067" i="1" s="1"/>
  <c r="R3066" i="1"/>
  <c r="L3066" i="1" s="1"/>
  <c r="R3065" i="1"/>
  <c r="L3065" i="1" s="1"/>
  <c r="R3064" i="1"/>
  <c r="L3064" i="1" s="1"/>
  <c r="R3063" i="1"/>
  <c r="L3063" i="1" s="1"/>
  <c r="R3062" i="1"/>
  <c r="L3062" i="1" s="1"/>
  <c r="R3061" i="1"/>
  <c r="L3061" i="1" s="1"/>
  <c r="R3060" i="1"/>
  <c r="L3060" i="1" s="1"/>
  <c r="R3059" i="1"/>
  <c r="L3059" i="1" s="1"/>
  <c r="R3058" i="1"/>
  <c r="L3058" i="1" s="1"/>
  <c r="R3057" i="1"/>
  <c r="L3057" i="1" s="1"/>
  <c r="R3056" i="1"/>
  <c r="L3056" i="1" s="1"/>
  <c r="R3055" i="1"/>
  <c r="L3055" i="1" s="1"/>
  <c r="R3054" i="1"/>
  <c r="L3054" i="1" s="1"/>
  <c r="R3053" i="1"/>
  <c r="L3053" i="1" s="1"/>
  <c r="R3052" i="1"/>
  <c r="L3052" i="1" s="1"/>
  <c r="R3051" i="1"/>
  <c r="L3051" i="1" s="1"/>
  <c r="R3050" i="1"/>
  <c r="L3050" i="1" s="1"/>
  <c r="R3049" i="1"/>
  <c r="L3049" i="1" s="1"/>
  <c r="R3048" i="1"/>
  <c r="L3048" i="1" s="1"/>
  <c r="R3047" i="1"/>
  <c r="L3047" i="1" s="1"/>
  <c r="R3046" i="1"/>
  <c r="L3046" i="1" s="1"/>
  <c r="R3045" i="1"/>
  <c r="L3045" i="1" s="1"/>
  <c r="R3044" i="1"/>
  <c r="L3044" i="1" s="1"/>
  <c r="R3043" i="1"/>
  <c r="L3043" i="1" s="1"/>
  <c r="R3042" i="1"/>
  <c r="L3042" i="1" s="1"/>
  <c r="R3041" i="1"/>
  <c r="L3041" i="1" s="1"/>
  <c r="R3040" i="1"/>
  <c r="L3040" i="1" s="1"/>
  <c r="R3039" i="1"/>
  <c r="L3039" i="1" s="1"/>
  <c r="R3038" i="1"/>
  <c r="L3038" i="1" s="1"/>
  <c r="R3037" i="1"/>
  <c r="L3037" i="1" s="1"/>
  <c r="R3036" i="1"/>
  <c r="L3036" i="1" s="1"/>
  <c r="R3035" i="1"/>
  <c r="L3035" i="1" s="1"/>
  <c r="R3034" i="1"/>
  <c r="L3034" i="1" s="1"/>
  <c r="R3033" i="1"/>
  <c r="L3033" i="1" s="1"/>
  <c r="R3032" i="1"/>
  <c r="L3032" i="1" s="1"/>
  <c r="R3031" i="1"/>
  <c r="L3031" i="1" s="1"/>
  <c r="R3030" i="1"/>
  <c r="L3030" i="1" s="1"/>
  <c r="R3029" i="1"/>
  <c r="L3029" i="1" s="1"/>
  <c r="R3028" i="1"/>
  <c r="L3028" i="1" s="1"/>
  <c r="R3027" i="1"/>
  <c r="L3027" i="1" s="1"/>
  <c r="R3026" i="1"/>
  <c r="L3026" i="1" s="1"/>
  <c r="R3025" i="1"/>
  <c r="L3025" i="1" s="1"/>
  <c r="R3024" i="1"/>
  <c r="L3024" i="1" s="1"/>
  <c r="R3023" i="1"/>
  <c r="L3023" i="1" s="1"/>
  <c r="R3022" i="1"/>
  <c r="L3022" i="1" s="1"/>
  <c r="R3021" i="1"/>
  <c r="L3021" i="1" s="1"/>
  <c r="R3020" i="1"/>
  <c r="L3020" i="1" s="1"/>
  <c r="R3019" i="1"/>
  <c r="L3019" i="1" s="1"/>
  <c r="R3018" i="1"/>
  <c r="L3018" i="1" s="1"/>
  <c r="R3017" i="1"/>
  <c r="L3017" i="1" s="1"/>
  <c r="R3016" i="1"/>
  <c r="L3016" i="1" s="1"/>
  <c r="R3015" i="1"/>
  <c r="L3015" i="1" s="1"/>
  <c r="R3014" i="1"/>
  <c r="L3014" i="1" s="1"/>
  <c r="R3013" i="1"/>
  <c r="L3013" i="1" s="1"/>
  <c r="R3012" i="1"/>
  <c r="L3012" i="1" s="1"/>
  <c r="R3011" i="1"/>
  <c r="L3011" i="1" s="1"/>
  <c r="R3010" i="1"/>
  <c r="L3010" i="1" s="1"/>
  <c r="R3009" i="1"/>
  <c r="L3009" i="1" s="1"/>
  <c r="R3008" i="1"/>
  <c r="L3008" i="1" s="1"/>
  <c r="R3007" i="1"/>
  <c r="L3007" i="1" s="1"/>
  <c r="R3006" i="1"/>
  <c r="L3006" i="1" s="1"/>
  <c r="R3005" i="1"/>
  <c r="L3005" i="1" s="1"/>
  <c r="R3004" i="1"/>
  <c r="L3004" i="1" s="1"/>
  <c r="R3003" i="1"/>
  <c r="L3003" i="1" s="1"/>
  <c r="R3002" i="1"/>
  <c r="L3002" i="1" s="1"/>
  <c r="R3001" i="1"/>
  <c r="L3001" i="1" s="1"/>
  <c r="R3000" i="1"/>
  <c r="L3000" i="1" s="1"/>
  <c r="R2999" i="1"/>
  <c r="L2999" i="1" s="1"/>
  <c r="R2998" i="1"/>
  <c r="L2998" i="1" s="1"/>
  <c r="R2997" i="1"/>
  <c r="L2997" i="1" s="1"/>
  <c r="R2996" i="1"/>
  <c r="L2996" i="1" s="1"/>
  <c r="R2995" i="1"/>
  <c r="L2995" i="1" s="1"/>
  <c r="R2994" i="1"/>
  <c r="L2994" i="1" s="1"/>
  <c r="R2993" i="1"/>
  <c r="L2993" i="1" s="1"/>
  <c r="R2992" i="1"/>
  <c r="L2992" i="1" s="1"/>
  <c r="R2991" i="1"/>
  <c r="L2991" i="1" s="1"/>
  <c r="R2990" i="1"/>
  <c r="L2990" i="1" s="1"/>
  <c r="R2989" i="1"/>
  <c r="L2989" i="1" s="1"/>
  <c r="R2988" i="1"/>
  <c r="L2988" i="1" s="1"/>
  <c r="R2987" i="1"/>
  <c r="L2987" i="1" s="1"/>
  <c r="R2986" i="1"/>
  <c r="L2986" i="1" s="1"/>
  <c r="R2985" i="1"/>
  <c r="L2985" i="1" s="1"/>
  <c r="R2984" i="1"/>
  <c r="L2984" i="1" s="1"/>
  <c r="R2983" i="1"/>
  <c r="L2983" i="1" s="1"/>
  <c r="R2982" i="1"/>
  <c r="L2982" i="1" s="1"/>
  <c r="R2981" i="1"/>
  <c r="L2981" i="1" s="1"/>
  <c r="R2980" i="1"/>
  <c r="L2980" i="1" s="1"/>
  <c r="R2979" i="1"/>
  <c r="L2979" i="1" s="1"/>
  <c r="R2978" i="1"/>
  <c r="L2978" i="1" s="1"/>
  <c r="R2977" i="1"/>
  <c r="L2977" i="1" s="1"/>
  <c r="R2976" i="1"/>
  <c r="L2976" i="1" s="1"/>
  <c r="R2975" i="1"/>
  <c r="L2975" i="1" s="1"/>
  <c r="R2974" i="1"/>
  <c r="L2974" i="1" s="1"/>
  <c r="R2973" i="1"/>
  <c r="L2973" i="1" s="1"/>
  <c r="R2972" i="1"/>
  <c r="L2972" i="1" s="1"/>
  <c r="R2971" i="1"/>
  <c r="L2971" i="1" s="1"/>
  <c r="R2970" i="1"/>
  <c r="L2970" i="1" s="1"/>
  <c r="R2969" i="1"/>
  <c r="L2969" i="1" s="1"/>
  <c r="R2968" i="1"/>
  <c r="L2968" i="1" s="1"/>
  <c r="R2967" i="1"/>
  <c r="L2967" i="1" s="1"/>
  <c r="R2966" i="1"/>
  <c r="L2966" i="1" s="1"/>
  <c r="R2965" i="1"/>
  <c r="L2965" i="1" s="1"/>
  <c r="R2964" i="1"/>
  <c r="L2964" i="1" s="1"/>
  <c r="R2963" i="1"/>
  <c r="L2963" i="1" s="1"/>
  <c r="R2962" i="1"/>
  <c r="L2962" i="1" s="1"/>
  <c r="R2961" i="1"/>
  <c r="L2961" i="1" s="1"/>
  <c r="R2960" i="1"/>
  <c r="L2960" i="1" s="1"/>
  <c r="R2959" i="1"/>
  <c r="L2959" i="1" s="1"/>
  <c r="R2958" i="1"/>
  <c r="L2958" i="1" s="1"/>
  <c r="R2957" i="1"/>
  <c r="L2957" i="1" s="1"/>
  <c r="R2956" i="1"/>
  <c r="L2956" i="1" s="1"/>
  <c r="R2955" i="1"/>
  <c r="L2955" i="1" s="1"/>
  <c r="R2954" i="1"/>
  <c r="L2954" i="1" s="1"/>
  <c r="R2953" i="1"/>
  <c r="L2953" i="1" s="1"/>
  <c r="R2952" i="1"/>
  <c r="L2952" i="1" s="1"/>
  <c r="R2951" i="1"/>
  <c r="L2951" i="1" s="1"/>
  <c r="R2950" i="1"/>
  <c r="L2950" i="1" s="1"/>
  <c r="R2949" i="1"/>
  <c r="L2949" i="1" s="1"/>
  <c r="R2948" i="1"/>
  <c r="L2948" i="1" s="1"/>
  <c r="R2947" i="1"/>
  <c r="L2947" i="1" s="1"/>
  <c r="R2946" i="1"/>
  <c r="L2946" i="1" s="1"/>
  <c r="R2945" i="1"/>
  <c r="L2945" i="1" s="1"/>
  <c r="R2944" i="1"/>
  <c r="L2944" i="1" s="1"/>
  <c r="R2943" i="1"/>
  <c r="L2943" i="1" s="1"/>
  <c r="R2942" i="1"/>
  <c r="L2942" i="1" s="1"/>
  <c r="R2941" i="1"/>
  <c r="L2941" i="1" s="1"/>
  <c r="R2940" i="1"/>
  <c r="L2940" i="1" s="1"/>
  <c r="R2939" i="1"/>
  <c r="L2939" i="1" s="1"/>
  <c r="R2938" i="1"/>
  <c r="L2938" i="1" s="1"/>
  <c r="R2937" i="1"/>
  <c r="L2937" i="1" s="1"/>
  <c r="R2936" i="1"/>
  <c r="L2936" i="1" s="1"/>
  <c r="R2935" i="1"/>
  <c r="L2935" i="1" s="1"/>
  <c r="R2934" i="1"/>
  <c r="L2934" i="1" s="1"/>
  <c r="R2933" i="1"/>
  <c r="L2933" i="1" s="1"/>
  <c r="R2932" i="1"/>
  <c r="L2932" i="1" s="1"/>
  <c r="R2931" i="1"/>
  <c r="L2931" i="1" s="1"/>
  <c r="R2930" i="1"/>
  <c r="L2930" i="1" s="1"/>
  <c r="R2929" i="1"/>
  <c r="L2929" i="1" s="1"/>
  <c r="R2928" i="1"/>
  <c r="L2928" i="1" s="1"/>
  <c r="R2927" i="1"/>
  <c r="L2927" i="1" s="1"/>
  <c r="R2926" i="1"/>
  <c r="L2926" i="1" s="1"/>
  <c r="R2925" i="1"/>
  <c r="L2925" i="1" s="1"/>
  <c r="R2924" i="1"/>
  <c r="L2924" i="1" s="1"/>
  <c r="R2923" i="1"/>
  <c r="L2923" i="1" s="1"/>
  <c r="R2922" i="1"/>
  <c r="L2922" i="1" s="1"/>
  <c r="R2921" i="1"/>
  <c r="L2921" i="1" s="1"/>
  <c r="R2920" i="1"/>
  <c r="L2920" i="1" s="1"/>
  <c r="R2919" i="1"/>
  <c r="L2919" i="1" s="1"/>
  <c r="R2918" i="1"/>
  <c r="L2918" i="1" s="1"/>
  <c r="R2917" i="1"/>
  <c r="L2917" i="1" s="1"/>
  <c r="R2916" i="1"/>
  <c r="L2916" i="1" s="1"/>
  <c r="R2915" i="1"/>
  <c r="L2915" i="1" s="1"/>
  <c r="R2914" i="1"/>
  <c r="L2914" i="1" s="1"/>
  <c r="R2913" i="1"/>
  <c r="L2913" i="1" s="1"/>
  <c r="R2912" i="1"/>
  <c r="L2912" i="1" s="1"/>
  <c r="R2911" i="1"/>
  <c r="L2911" i="1" s="1"/>
  <c r="R2910" i="1"/>
  <c r="L2910" i="1" s="1"/>
  <c r="R2909" i="1"/>
  <c r="L2909" i="1" s="1"/>
  <c r="R2908" i="1"/>
  <c r="L2908" i="1" s="1"/>
  <c r="R2907" i="1"/>
  <c r="L2907" i="1" s="1"/>
  <c r="R2906" i="1"/>
  <c r="L2906" i="1" s="1"/>
  <c r="R2905" i="1"/>
  <c r="L2905" i="1" s="1"/>
  <c r="R2904" i="1"/>
  <c r="L2904" i="1" s="1"/>
  <c r="R2903" i="1"/>
  <c r="L2903" i="1" s="1"/>
  <c r="R2902" i="1"/>
  <c r="L2902" i="1" s="1"/>
  <c r="R2901" i="1"/>
  <c r="L2901" i="1" s="1"/>
  <c r="R2900" i="1"/>
  <c r="L2900" i="1" s="1"/>
  <c r="R2899" i="1"/>
  <c r="L2899" i="1" s="1"/>
  <c r="R2898" i="1"/>
  <c r="L2898" i="1" s="1"/>
  <c r="R2897" i="1"/>
  <c r="L2897" i="1" s="1"/>
  <c r="R2896" i="1"/>
  <c r="L2896" i="1" s="1"/>
  <c r="R2895" i="1"/>
  <c r="L2895" i="1" s="1"/>
  <c r="R2894" i="1"/>
  <c r="L2894" i="1" s="1"/>
  <c r="R2893" i="1"/>
  <c r="L2893" i="1" s="1"/>
  <c r="R2892" i="1"/>
  <c r="L2892" i="1" s="1"/>
  <c r="R2891" i="1"/>
  <c r="L2891" i="1" s="1"/>
  <c r="R2890" i="1"/>
  <c r="L2890" i="1" s="1"/>
  <c r="R2889" i="1"/>
  <c r="L2889" i="1" s="1"/>
  <c r="R2888" i="1"/>
  <c r="L2888" i="1" s="1"/>
  <c r="R2887" i="1"/>
  <c r="L2887" i="1" s="1"/>
  <c r="R2886" i="1"/>
  <c r="L2886" i="1" s="1"/>
  <c r="R2885" i="1"/>
  <c r="L2885" i="1" s="1"/>
  <c r="R2884" i="1"/>
  <c r="L2884" i="1" s="1"/>
  <c r="R2883" i="1"/>
  <c r="L2883" i="1" s="1"/>
  <c r="R2882" i="1"/>
  <c r="L2882" i="1" s="1"/>
  <c r="R2881" i="1"/>
  <c r="L2881" i="1" s="1"/>
  <c r="R2880" i="1"/>
  <c r="L2880" i="1" s="1"/>
  <c r="R2879" i="1"/>
  <c r="L2879" i="1" s="1"/>
  <c r="R2878" i="1"/>
  <c r="L2878" i="1" s="1"/>
  <c r="R2877" i="1"/>
  <c r="L2877" i="1" s="1"/>
  <c r="R2876" i="1"/>
  <c r="L2876" i="1" s="1"/>
  <c r="R2875" i="1"/>
  <c r="L2875" i="1" s="1"/>
  <c r="R2874" i="1"/>
  <c r="L2874" i="1" s="1"/>
  <c r="R2873" i="1"/>
  <c r="L2873" i="1" s="1"/>
  <c r="R2872" i="1"/>
  <c r="L2872" i="1" s="1"/>
  <c r="R2871" i="1"/>
  <c r="L2871" i="1" s="1"/>
  <c r="R2870" i="1"/>
  <c r="L2870" i="1" s="1"/>
  <c r="R2869" i="1"/>
  <c r="L2869" i="1" s="1"/>
  <c r="R2868" i="1"/>
  <c r="L2868" i="1" s="1"/>
  <c r="R2867" i="1"/>
  <c r="L2867" i="1" s="1"/>
  <c r="R2866" i="1"/>
  <c r="L2866" i="1" s="1"/>
  <c r="R2865" i="1"/>
  <c r="L2865" i="1" s="1"/>
  <c r="R2864" i="1"/>
  <c r="L2864" i="1" s="1"/>
  <c r="R2863" i="1"/>
  <c r="L2863" i="1" s="1"/>
  <c r="R2862" i="1"/>
  <c r="L2862" i="1" s="1"/>
  <c r="R2861" i="1"/>
  <c r="L2861" i="1" s="1"/>
  <c r="R2860" i="1"/>
  <c r="L2860" i="1" s="1"/>
  <c r="R2859" i="1"/>
  <c r="L2859" i="1" s="1"/>
  <c r="R2858" i="1"/>
  <c r="L2858" i="1" s="1"/>
  <c r="R2857" i="1"/>
  <c r="L2857" i="1" s="1"/>
  <c r="R2856" i="1"/>
  <c r="L2856" i="1" s="1"/>
  <c r="R2855" i="1"/>
  <c r="L2855" i="1" s="1"/>
  <c r="R2854" i="1"/>
  <c r="L2854" i="1" s="1"/>
  <c r="R2853" i="1"/>
  <c r="L2853" i="1" s="1"/>
  <c r="R2852" i="1"/>
  <c r="L2852" i="1" s="1"/>
  <c r="R2851" i="1"/>
  <c r="L2851" i="1" s="1"/>
  <c r="R2850" i="1"/>
  <c r="L2850" i="1" s="1"/>
  <c r="R2849" i="1"/>
  <c r="L2849" i="1" s="1"/>
  <c r="R2848" i="1"/>
  <c r="L2848" i="1" s="1"/>
  <c r="R2847" i="1"/>
  <c r="L2847" i="1" s="1"/>
  <c r="R2846" i="1"/>
  <c r="L2846" i="1" s="1"/>
  <c r="R2845" i="1"/>
  <c r="L2845" i="1" s="1"/>
  <c r="R2844" i="1"/>
  <c r="L2844" i="1" s="1"/>
  <c r="R2843" i="1"/>
  <c r="L2843" i="1" s="1"/>
  <c r="R2842" i="1"/>
  <c r="L2842" i="1" s="1"/>
  <c r="R2841" i="1"/>
  <c r="L2841" i="1" s="1"/>
  <c r="R2840" i="1"/>
  <c r="L2840" i="1" s="1"/>
  <c r="R2839" i="1"/>
  <c r="L2839" i="1" s="1"/>
  <c r="R2838" i="1"/>
  <c r="L2838" i="1" s="1"/>
  <c r="R2837" i="1"/>
  <c r="L2837" i="1" s="1"/>
  <c r="R2836" i="1"/>
  <c r="L2836" i="1" s="1"/>
  <c r="R2835" i="1"/>
  <c r="L2835" i="1" s="1"/>
  <c r="R2834" i="1"/>
  <c r="L2834" i="1" s="1"/>
  <c r="R2833" i="1"/>
  <c r="L2833" i="1" s="1"/>
  <c r="R2832" i="1"/>
  <c r="L2832" i="1" s="1"/>
  <c r="R2831" i="1"/>
  <c r="L2831" i="1" s="1"/>
  <c r="R2830" i="1"/>
  <c r="L2830" i="1" s="1"/>
  <c r="R2829" i="1"/>
  <c r="L2829" i="1" s="1"/>
  <c r="R2828" i="1"/>
  <c r="L2828" i="1" s="1"/>
  <c r="R2827" i="1"/>
  <c r="L2827" i="1" s="1"/>
  <c r="R2826" i="1"/>
  <c r="L2826" i="1" s="1"/>
  <c r="R2825" i="1"/>
  <c r="L2825" i="1" s="1"/>
  <c r="R2824" i="1"/>
  <c r="L2824" i="1" s="1"/>
  <c r="R2823" i="1"/>
  <c r="L2823" i="1" s="1"/>
  <c r="R2822" i="1"/>
  <c r="L2822" i="1" s="1"/>
  <c r="R2821" i="1"/>
  <c r="L2821" i="1" s="1"/>
  <c r="R2820" i="1"/>
  <c r="L2820" i="1" s="1"/>
  <c r="R2819" i="1"/>
  <c r="L2819" i="1" s="1"/>
  <c r="R2818" i="1"/>
  <c r="L2818" i="1" s="1"/>
  <c r="R2817" i="1"/>
  <c r="L2817" i="1" s="1"/>
  <c r="R2816" i="1"/>
  <c r="L2816" i="1" s="1"/>
  <c r="R2815" i="1"/>
  <c r="L2815" i="1" s="1"/>
  <c r="R2814" i="1"/>
  <c r="L2814" i="1" s="1"/>
  <c r="R2813" i="1"/>
  <c r="L2813" i="1" s="1"/>
  <c r="R2812" i="1"/>
  <c r="L2812" i="1" s="1"/>
  <c r="R2811" i="1"/>
  <c r="L2811" i="1" s="1"/>
  <c r="R2810" i="1"/>
  <c r="L2810" i="1" s="1"/>
  <c r="R2809" i="1"/>
  <c r="L2809" i="1" s="1"/>
  <c r="R2808" i="1"/>
  <c r="L2808" i="1" s="1"/>
  <c r="R2807" i="1"/>
  <c r="L2807" i="1" s="1"/>
  <c r="R2806" i="1"/>
  <c r="L2806" i="1" s="1"/>
  <c r="R2805" i="1"/>
  <c r="L2805" i="1" s="1"/>
  <c r="R2804" i="1"/>
  <c r="L2804" i="1" s="1"/>
  <c r="R2803" i="1"/>
  <c r="L2803" i="1" s="1"/>
  <c r="R2802" i="1"/>
  <c r="L2802" i="1" s="1"/>
  <c r="R2801" i="1"/>
  <c r="L2801" i="1" s="1"/>
  <c r="R2800" i="1"/>
  <c r="L2800" i="1" s="1"/>
  <c r="R2799" i="1"/>
  <c r="L2799" i="1" s="1"/>
  <c r="R2798" i="1"/>
  <c r="L2798" i="1" s="1"/>
  <c r="R2797" i="1"/>
  <c r="L2797" i="1" s="1"/>
  <c r="R2796" i="1"/>
  <c r="L2796" i="1" s="1"/>
  <c r="R2795" i="1"/>
  <c r="L2795" i="1" s="1"/>
  <c r="R2794" i="1"/>
  <c r="L2794" i="1" s="1"/>
  <c r="R2793" i="1"/>
  <c r="L2793" i="1" s="1"/>
  <c r="R2792" i="1"/>
  <c r="L2792" i="1" s="1"/>
  <c r="R2791" i="1"/>
  <c r="L2791" i="1" s="1"/>
  <c r="R2790" i="1"/>
  <c r="L2790" i="1" s="1"/>
  <c r="R2789" i="1"/>
  <c r="L2789" i="1" s="1"/>
  <c r="R2788" i="1"/>
  <c r="L2788" i="1" s="1"/>
  <c r="R2787" i="1"/>
  <c r="L2787" i="1" s="1"/>
  <c r="R2786" i="1"/>
  <c r="L2786" i="1" s="1"/>
  <c r="R2785" i="1"/>
  <c r="L2785" i="1" s="1"/>
  <c r="R2784" i="1"/>
  <c r="L2784" i="1" s="1"/>
  <c r="R2783" i="1"/>
  <c r="L2783" i="1" s="1"/>
  <c r="R2782" i="1"/>
  <c r="L2782" i="1" s="1"/>
  <c r="R2781" i="1"/>
  <c r="L2781" i="1" s="1"/>
  <c r="R2780" i="1"/>
  <c r="L2780" i="1" s="1"/>
  <c r="R2779" i="1"/>
  <c r="L2779" i="1" s="1"/>
  <c r="R2778" i="1"/>
  <c r="L2778" i="1" s="1"/>
  <c r="R2777" i="1"/>
  <c r="L2777" i="1" s="1"/>
  <c r="R2776" i="1"/>
  <c r="L2776" i="1" s="1"/>
  <c r="R2775" i="1"/>
  <c r="L2775" i="1" s="1"/>
  <c r="R2774" i="1"/>
  <c r="L2774" i="1" s="1"/>
  <c r="R2773" i="1"/>
  <c r="L2773" i="1" s="1"/>
  <c r="R2772" i="1"/>
  <c r="L2772" i="1" s="1"/>
  <c r="R2771" i="1"/>
  <c r="L2771" i="1" s="1"/>
  <c r="R2770" i="1"/>
  <c r="L2770" i="1" s="1"/>
  <c r="R2769" i="1"/>
  <c r="L2769" i="1" s="1"/>
  <c r="R2768" i="1"/>
  <c r="L2768" i="1" s="1"/>
  <c r="R2767" i="1"/>
  <c r="L2767" i="1" s="1"/>
  <c r="R2766" i="1"/>
  <c r="L2766" i="1" s="1"/>
  <c r="R2765" i="1"/>
  <c r="L2765" i="1" s="1"/>
  <c r="R2764" i="1"/>
  <c r="L2764" i="1" s="1"/>
  <c r="R2763" i="1"/>
  <c r="L2763" i="1" s="1"/>
  <c r="R2762" i="1"/>
  <c r="L2762" i="1" s="1"/>
  <c r="R2761" i="1"/>
  <c r="L2761" i="1" s="1"/>
  <c r="R2760" i="1"/>
  <c r="L2760" i="1" s="1"/>
  <c r="R2759" i="1"/>
  <c r="L2759" i="1" s="1"/>
  <c r="R2758" i="1"/>
  <c r="L2758" i="1" s="1"/>
  <c r="R2757" i="1"/>
  <c r="L2757" i="1" s="1"/>
  <c r="R2756" i="1"/>
  <c r="L2756" i="1" s="1"/>
  <c r="R2755" i="1"/>
  <c r="L2755" i="1" s="1"/>
  <c r="R2754" i="1"/>
  <c r="L2754" i="1" s="1"/>
  <c r="R2753" i="1"/>
  <c r="L2753" i="1" s="1"/>
  <c r="R2752" i="1"/>
  <c r="L2752" i="1" s="1"/>
  <c r="R2751" i="1"/>
  <c r="L2751" i="1" s="1"/>
  <c r="R2750" i="1"/>
  <c r="L2750" i="1" s="1"/>
  <c r="R2749" i="1"/>
  <c r="L2749" i="1" s="1"/>
  <c r="R2748" i="1"/>
  <c r="L2748" i="1" s="1"/>
  <c r="R2747" i="1"/>
  <c r="L2747" i="1" s="1"/>
  <c r="R2746" i="1"/>
  <c r="L2746" i="1" s="1"/>
  <c r="R2745" i="1"/>
  <c r="L2745" i="1" s="1"/>
  <c r="R2744" i="1"/>
  <c r="L2744" i="1" s="1"/>
  <c r="R2743" i="1"/>
  <c r="L2743" i="1" s="1"/>
  <c r="R2742" i="1"/>
  <c r="L2742" i="1" s="1"/>
  <c r="R2741" i="1"/>
  <c r="L2741" i="1" s="1"/>
  <c r="R2740" i="1"/>
  <c r="L2740" i="1" s="1"/>
  <c r="R2739" i="1"/>
  <c r="L2739" i="1" s="1"/>
  <c r="R2738" i="1"/>
  <c r="L2738" i="1" s="1"/>
  <c r="R2737" i="1"/>
  <c r="L2737" i="1" s="1"/>
  <c r="R2736" i="1"/>
  <c r="L2736" i="1" s="1"/>
  <c r="R2735" i="1"/>
  <c r="L2735" i="1" s="1"/>
  <c r="R2734" i="1"/>
  <c r="L2734" i="1" s="1"/>
  <c r="R2733" i="1"/>
  <c r="L2733" i="1" s="1"/>
  <c r="R2732" i="1"/>
  <c r="L2732" i="1" s="1"/>
  <c r="R2731" i="1"/>
  <c r="L2731" i="1" s="1"/>
  <c r="R2730" i="1"/>
  <c r="L2730" i="1" s="1"/>
  <c r="R2729" i="1"/>
  <c r="L2729" i="1" s="1"/>
  <c r="R2728" i="1"/>
  <c r="L2728" i="1" s="1"/>
  <c r="R2727" i="1"/>
  <c r="L2727" i="1" s="1"/>
  <c r="R2726" i="1"/>
  <c r="L2726" i="1" s="1"/>
  <c r="R2725" i="1"/>
  <c r="L2725" i="1" s="1"/>
  <c r="R2724" i="1"/>
  <c r="L2724" i="1" s="1"/>
  <c r="R2723" i="1"/>
  <c r="L2723" i="1" s="1"/>
  <c r="R2722" i="1"/>
  <c r="L2722" i="1" s="1"/>
  <c r="R2721" i="1"/>
  <c r="L2721" i="1" s="1"/>
  <c r="R2720" i="1"/>
  <c r="L2720" i="1" s="1"/>
  <c r="R2719" i="1"/>
  <c r="L2719" i="1" s="1"/>
  <c r="R2718" i="1"/>
  <c r="L2718" i="1" s="1"/>
  <c r="R2717" i="1"/>
  <c r="L2717" i="1" s="1"/>
  <c r="R2716" i="1"/>
  <c r="L2716" i="1" s="1"/>
  <c r="R2715" i="1"/>
  <c r="L2715" i="1" s="1"/>
  <c r="R2714" i="1"/>
  <c r="L2714" i="1" s="1"/>
  <c r="R2713" i="1"/>
  <c r="L2713" i="1" s="1"/>
  <c r="R2712" i="1"/>
  <c r="L2712" i="1" s="1"/>
  <c r="R2711" i="1"/>
  <c r="L2711" i="1" s="1"/>
  <c r="R2710" i="1"/>
  <c r="L2710" i="1" s="1"/>
  <c r="R2709" i="1"/>
  <c r="L2709" i="1" s="1"/>
  <c r="R2708" i="1"/>
  <c r="L2708" i="1" s="1"/>
  <c r="R2707" i="1"/>
  <c r="L2707" i="1" s="1"/>
  <c r="R2706" i="1"/>
  <c r="L2706" i="1" s="1"/>
  <c r="R2705" i="1"/>
  <c r="L2705" i="1" s="1"/>
  <c r="R2704" i="1"/>
  <c r="L2704" i="1" s="1"/>
  <c r="R2703" i="1"/>
  <c r="L2703" i="1" s="1"/>
  <c r="R2702" i="1"/>
  <c r="L2702" i="1" s="1"/>
  <c r="R2701" i="1"/>
  <c r="L2701" i="1" s="1"/>
  <c r="R2700" i="1"/>
  <c r="L2700" i="1" s="1"/>
  <c r="R2699" i="1"/>
  <c r="L2699" i="1" s="1"/>
  <c r="R2698" i="1"/>
  <c r="L2698" i="1" s="1"/>
  <c r="R2697" i="1"/>
  <c r="L2697" i="1" s="1"/>
  <c r="R2696" i="1"/>
  <c r="L2696" i="1" s="1"/>
  <c r="R2695" i="1"/>
  <c r="L2695" i="1" s="1"/>
  <c r="R2694" i="1"/>
  <c r="L2694" i="1" s="1"/>
  <c r="R2693" i="1"/>
  <c r="L2693" i="1" s="1"/>
  <c r="R2692" i="1"/>
  <c r="L2692" i="1" s="1"/>
  <c r="R2691" i="1"/>
  <c r="L2691" i="1" s="1"/>
  <c r="R2690" i="1"/>
  <c r="L2690" i="1" s="1"/>
  <c r="R2689" i="1"/>
  <c r="L2689" i="1" s="1"/>
  <c r="R2688" i="1"/>
  <c r="L2688" i="1" s="1"/>
  <c r="R2687" i="1"/>
  <c r="L2687" i="1" s="1"/>
  <c r="R2686" i="1"/>
  <c r="L2686" i="1" s="1"/>
  <c r="R2685" i="1"/>
  <c r="L2685" i="1" s="1"/>
  <c r="R2684" i="1"/>
  <c r="L2684" i="1" s="1"/>
  <c r="R2683" i="1"/>
  <c r="L2683" i="1" s="1"/>
  <c r="R2682" i="1"/>
  <c r="L2682" i="1" s="1"/>
  <c r="R2681" i="1"/>
  <c r="L2681" i="1" s="1"/>
  <c r="R2680" i="1"/>
  <c r="L2680" i="1" s="1"/>
  <c r="R2679" i="1"/>
  <c r="L2679" i="1" s="1"/>
  <c r="R2678" i="1"/>
  <c r="L2678" i="1" s="1"/>
  <c r="R2677" i="1"/>
  <c r="L2677" i="1" s="1"/>
  <c r="R2676" i="1"/>
  <c r="L2676" i="1" s="1"/>
  <c r="R2675" i="1"/>
  <c r="L2675" i="1" s="1"/>
  <c r="R2674" i="1"/>
  <c r="L2674" i="1" s="1"/>
  <c r="R2673" i="1"/>
  <c r="L2673" i="1" s="1"/>
  <c r="R2672" i="1"/>
  <c r="L2672" i="1" s="1"/>
  <c r="R2671" i="1"/>
  <c r="L2671" i="1" s="1"/>
  <c r="R2670" i="1"/>
  <c r="L2670" i="1" s="1"/>
  <c r="R2669" i="1"/>
  <c r="L2669" i="1" s="1"/>
  <c r="R2668" i="1"/>
  <c r="L2668" i="1" s="1"/>
  <c r="R2667" i="1"/>
  <c r="L2667" i="1" s="1"/>
  <c r="R2666" i="1"/>
  <c r="L2666" i="1" s="1"/>
  <c r="R2665" i="1"/>
  <c r="L2665" i="1" s="1"/>
  <c r="R2664" i="1"/>
  <c r="L2664" i="1" s="1"/>
  <c r="R2663" i="1"/>
  <c r="L2663" i="1" s="1"/>
  <c r="R2662" i="1"/>
  <c r="L2662" i="1" s="1"/>
  <c r="R2661" i="1"/>
  <c r="L2661" i="1" s="1"/>
  <c r="R2660" i="1"/>
  <c r="L2660" i="1" s="1"/>
  <c r="R2659" i="1"/>
  <c r="L2659" i="1" s="1"/>
  <c r="R2658" i="1"/>
  <c r="L2658" i="1" s="1"/>
  <c r="R2657" i="1"/>
  <c r="L2657" i="1" s="1"/>
  <c r="R2656" i="1"/>
  <c r="L2656" i="1" s="1"/>
  <c r="R2655" i="1"/>
  <c r="L2655" i="1" s="1"/>
  <c r="R2654" i="1"/>
  <c r="L2654" i="1" s="1"/>
  <c r="R2653" i="1"/>
  <c r="L2653" i="1" s="1"/>
  <c r="R2652" i="1"/>
  <c r="L2652" i="1" s="1"/>
  <c r="R2651" i="1"/>
  <c r="L2651" i="1" s="1"/>
  <c r="R2650" i="1"/>
  <c r="L2650" i="1" s="1"/>
  <c r="R2649" i="1"/>
  <c r="L2649" i="1" s="1"/>
  <c r="R2648" i="1"/>
  <c r="L2648" i="1" s="1"/>
  <c r="R2647" i="1"/>
  <c r="L2647" i="1" s="1"/>
  <c r="R2646" i="1"/>
  <c r="L2646" i="1" s="1"/>
  <c r="R2645" i="1"/>
  <c r="L2645" i="1" s="1"/>
  <c r="R2644" i="1"/>
  <c r="L2644" i="1" s="1"/>
  <c r="R2643" i="1"/>
  <c r="L2643" i="1" s="1"/>
  <c r="R2642" i="1"/>
  <c r="L2642" i="1" s="1"/>
  <c r="R2641" i="1"/>
  <c r="L2641" i="1" s="1"/>
  <c r="R2640" i="1"/>
  <c r="L2640" i="1" s="1"/>
  <c r="R2639" i="1"/>
  <c r="L2639" i="1" s="1"/>
  <c r="R2638" i="1"/>
  <c r="L2638" i="1" s="1"/>
  <c r="R2637" i="1"/>
  <c r="L2637" i="1" s="1"/>
  <c r="R2636" i="1"/>
  <c r="L2636" i="1" s="1"/>
  <c r="R2635" i="1"/>
  <c r="L2635" i="1" s="1"/>
  <c r="R2634" i="1"/>
  <c r="L2634" i="1" s="1"/>
  <c r="R2633" i="1"/>
  <c r="L2633" i="1" s="1"/>
  <c r="R2632" i="1"/>
  <c r="L2632" i="1" s="1"/>
  <c r="R2631" i="1"/>
  <c r="L2631" i="1" s="1"/>
  <c r="R2630" i="1"/>
  <c r="L2630" i="1" s="1"/>
  <c r="R2629" i="1"/>
  <c r="L2629" i="1" s="1"/>
  <c r="R2628" i="1"/>
  <c r="L2628" i="1" s="1"/>
  <c r="R2627" i="1"/>
  <c r="L2627" i="1" s="1"/>
  <c r="R2626" i="1"/>
  <c r="L2626" i="1" s="1"/>
  <c r="R2625" i="1"/>
  <c r="L2625" i="1" s="1"/>
  <c r="R2624" i="1"/>
  <c r="L2624" i="1" s="1"/>
  <c r="R2623" i="1"/>
  <c r="L2623" i="1" s="1"/>
  <c r="R2622" i="1"/>
  <c r="L2622" i="1" s="1"/>
  <c r="R2621" i="1"/>
  <c r="L2621" i="1" s="1"/>
  <c r="R2620" i="1"/>
  <c r="L2620" i="1" s="1"/>
  <c r="R2619" i="1"/>
  <c r="L2619" i="1" s="1"/>
  <c r="R2618" i="1"/>
  <c r="L2618" i="1" s="1"/>
  <c r="R2617" i="1"/>
  <c r="L2617" i="1" s="1"/>
  <c r="R2616" i="1"/>
  <c r="L2616" i="1" s="1"/>
  <c r="R2615" i="1"/>
  <c r="L2615" i="1" s="1"/>
  <c r="R2614" i="1"/>
  <c r="L2614" i="1" s="1"/>
  <c r="R2613" i="1"/>
  <c r="L2613" i="1" s="1"/>
  <c r="R2612" i="1"/>
  <c r="L2612" i="1" s="1"/>
  <c r="R2611" i="1"/>
  <c r="L2611" i="1" s="1"/>
  <c r="R2610" i="1"/>
  <c r="L2610" i="1" s="1"/>
  <c r="R2609" i="1"/>
  <c r="L2609" i="1" s="1"/>
  <c r="R2608" i="1"/>
  <c r="L2608" i="1" s="1"/>
  <c r="R2607" i="1"/>
  <c r="L2607" i="1" s="1"/>
  <c r="R2606" i="1"/>
  <c r="L2606" i="1" s="1"/>
  <c r="R2605" i="1"/>
  <c r="L2605" i="1" s="1"/>
  <c r="R2604" i="1"/>
  <c r="L2604" i="1" s="1"/>
  <c r="R2603" i="1"/>
  <c r="L2603" i="1" s="1"/>
  <c r="R2602" i="1"/>
  <c r="L2602" i="1" s="1"/>
  <c r="R2601" i="1"/>
  <c r="L2601" i="1" s="1"/>
  <c r="R2600" i="1"/>
  <c r="L2600" i="1" s="1"/>
  <c r="R2599" i="1"/>
  <c r="L2599" i="1" s="1"/>
  <c r="R2598" i="1"/>
  <c r="L2598" i="1" s="1"/>
  <c r="R2597" i="1"/>
  <c r="L2597" i="1" s="1"/>
  <c r="R2596" i="1"/>
  <c r="L2596" i="1" s="1"/>
  <c r="R2595" i="1"/>
  <c r="L2595" i="1" s="1"/>
  <c r="R2594" i="1"/>
  <c r="L2594" i="1" s="1"/>
  <c r="R2593" i="1"/>
  <c r="L2593" i="1" s="1"/>
  <c r="R2592" i="1"/>
  <c r="L2592" i="1" s="1"/>
  <c r="R2591" i="1"/>
  <c r="L2591" i="1" s="1"/>
  <c r="R2590" i="1"/>
  <c r="L2590" i="1" s="1"/>
  <c r="R2589" i="1"/>
  <c r="L2589" i="1" s="1"/>
  <c r="R2588" i="1"/>
  <c r="L2588" i="1" s="1"/>
  <c r="R2587" i="1"/>
  <c r="L2587" i="1" s="1"/>
  <c r="R2586" i="1"/>
  <c r="L2586" i="1" s="1"/>
  <c r="R2585" i="1"/>
  <c r="L2585" i="1" s="1"/>
  <c r="R2584" i="1"/>
  <c r="L2584" i="1" s="1"/>
  <c r="R2583" i="1"/>
  <c r="L2583" i="1" s="1"/>
  <c r="R2582" i="1"/>
  <c r="L2582" i="1" s="1"/>
  <c r="R2581" i="1"/>
  <c r="L2581" i="1" s="1"/>
  <c r="R2580" i="1"/>
  <c r="L2580" i="1" s="1"/>
  <c r="R2579" i="1"/>
  <c r="L2579" i="1" s="1"/>
  <c r="R2578" i="1"/>
  <c r="L2578" i="1" s="1"/>
  <c r="R2577" i="1"/>
  <c r="L2577" i="1" s="1"/>
  <c r="R2576" i="1"/>
  <c r="L2576" i="1" s="1"/>
  <c r="R2575" i="1"/>
  <c r="L2575" i="1" s="1"/>
  <c r="R2574" i="1"/>
  <c r="L2574" i="1" s="1"/>
  <c r="R2573" i="1"/>
  <c r="L2573" i="1" s="1"/>
  <c r="R2572" i="1"/>
  <c r="L2572" i="1" s="1"/>
  <c r="R2571" i="1"/>
  <c r="L2571" i="1" s="1"/>
  <c r="R2570" i="1"/>
  <c r="L2570" i="1" s="1"/>
  <c r="R2569" i="1"/>
  <c r="L2569" i="1" s="1"/>
  <c r="R2568" i="1"/>
  <c r="L2568" i="1" s="1"/>
  <c r="R2567" i="1"/>
  <c r="L2567" i="1" s="1"/>
  <c r="R2566" i="1"/>
  <c r="L2566" i="1" s="1"/>
  <c r="R2565" i="1"/>
  <c r="L2565" i="1" s="1"/>
  <c r="R2564" i="1"/>
  <c r="L2564" i="1" s="1"/>
  <c r="R2563" i="1"/>
  <c r="L2563" i="1" s="1"/>
  <c r="R2562" i="1"/>
  <c r="L2562" i="1" s="1"/>
  <c r="R2561" i="1"/>
  <c r="L2561" i="1" s="1"/>
  <c r="R2560" i="1"/>
  <c r="L2560" i="1" s="1"/>
  <c r="R2559" i="1"/>
  <c r="L2559" i="1" s="1"/>
  <c r="R2558" i="1"/>
  <c r="L2558" i="1" s="1"/>
  <c r="R2557" i="1"/>
  <c r="L2557" i="1" s="1"/>
  <c r="R2556" i="1"/>
  <c r="L2556" i="1" s="1"/>
  <c r="R2555" i="1"/>
  <c r="L2555" i="1" s="1"/>
  <c r="R2554" i="1"/>
  <c r="L2554" i="1" s="1"/>
  <c r="R2553" i="1"/>
  <c r="L2553" i="1" s="1"/>
  <c r="R2552" i="1"/>
  <c r="L2552" i="1" s="1"/>
  <c r="R2551" i="1"/>
  <c r="L2551" i="1" s="1"/>
  <c r="R2550" i="1"/>
  <c r="L2550" i="1" s="1"/>
  <c r="R2549" i="1"/>
  <c r="L2549" i="1" s="1"/>
  <c r="R2548" i="1"/>
  <c r="L2548" i="1" s="1"/>
  <c r="R2547" i="1"/>
  <c r="L2547" i="1" s="1"/>
  <c r="R2546" i="1"/>
  <c r="L2546" i="1" s="1"/>
  <c r="R2545" i="1"/>
  <c r="L2545" i="1" s="1"/>
  <c r="R2544" i="1"/>
  <c r="L2544" i="1" s="1"/>
  <c r="R2543" i="1"/>
  <c r="L2543" i="1" s="1"/>
  <c r="R2542" i="1"/>
  <c r="L2542" i="1" s="1"/>
  <c r="R2541" i="1"/>
  <c r="L2541" i="1" s="1"/>
  <c r="R2540" i="1"/>
  <c r="L2540" i="1" s="1"/>
  <c r="R2539" i="1"/>
  <c r="L2539" i="1" s="1"/>
  <c r="R2538" i="1"/>
  <c r="L2538" i="1" s="1"/>
  <c r="R2537" i="1"/>
  <c r="L2537" i="1" s="1"/>
  <c r="R2536" i="1"/>
  <c r="L2536" i="1" s="1"/>
  <c r="R2535" i="1"/>
  <c r="L2535" i="1" s="1"/>
  <c r="R2534" i="1"/>
  <c r="L2534" i="1" s="1"/>
  <c r="R2533" i="1"/>
  <c r="L2533" i="1" s="1"/>
  <c r="R2532" i="1"/>
  <c r="L2532" i="1" s="1"/>
  <c r="R2531" i="1"/>
  <c r="L2531" i="1" s="1"/>
  <c r="R2530" i="1"/>
  <c r="L2530" i="1" s="1"/>
  <c r="R2529" i="1"/>
  <c r="L2529" i="1" s="1"/>
  <c r="R2528" i="1"/>
  <c r="L2528" i="1" s="1"/>
  <c r="R2527" i="1"/>
  <c r="L2527" i="1" s="1"/>
  <c r="R2526" i="1"/>
  <c r="L2526" i="1" s="1"/>
  <c r="R2525" i="1"/>
  <c r="L2525" i="1" s="1"/>
  <c r="R2524" i="1"/>
  <c r="L2524" i="1" s="1"/>
  <c r="R2523" i="1"/>
  <c r="L2523" i="1" s="1"/>
  <c r="R2522" i="1"/>
  <c r="L2522" i="1" s="1"/>
  <c r="R2521" i="1"/>
  <c r="L2521" i="1" s="1"/>
  <c r="R2520" i="1"/>
  <c r="L2520" i="1" s="1"/>
  <c r="R2519" i="1"/>
  <c r="L2519" i="1" s="1"/>
  <c r="R2518" i="1"/>
  <c r="L2518" i="1" s="1"/>
  <c r="R2517" i="1"/>
  <c r="L2517" i="1" s="1"/>
  <c r="R2516" i="1"/>
  <c r="L2516" i="1" s="1"/>
  <c r="R2515" i="1"/>
  <c r="L2515" i="1" s="1"/>
  <c r="R2514" i="1"/>
  <c r="L2514" i="1" s="1"/>
  <c r="R2513" i="1"/>
  <c r="L2513" i="1" s="1"/>
  <c r="R2512" i="1"/>
  <c r="L2512" i="1" s="1"/>
  <c r="R2511" i="1"/>
  <c r="L2511" i="1" s="1"/>
  <c r="R2510" i="1"/>
  <c r="L2510" i="1" s="1"/>
  <c r="R2509" i="1"/>
  <c r="L2509" i="1" s="1"/>
  <c r="R2508" i="1"/>
  <c r="L2508" i="1" s="1"/>
  <c r="R2507" i="1"/>
  <c r="L2507" i="1" s="1"/>
  <c r="R2506" i="1"/>
  <c r="L2506" i="1" s="1"/>
  <c r="R2505" i="1"/>
  <c r="L2505" i="1" s="1"/>
  <c r="R2504" i="1"/>
  <c r="L2504" i="1" s="1"/>
  <c r="R2503" i="1"/>
  <c r="L2503" i="1" s="1"/>
  <c r="R2502" i="1"/>
  <c r="L2502" i="1" s="1"/>
  <c r="R2501" i="1"/>
  <c r="L2501" i="1" s="1"/>
  <c r="R2500" i="1"/>
  <c r="L2500" i="1" s="1"/>
  <c r="R2499" i="1"/>
  <c r="L2499" i="1" s="1"/>
  <c r="R2498" i="1"/>
  <c r="L2498" i="1" s="1"/>
  <c r="R2497" i="1"/>
  <c r="L2497" i="1" s="1"/>
  <c r="R2496" i="1"/>
  <c r="L2496" i="1" s="1"/>
  <c r="R2495" i="1"/>
  <c r="L2495" i="1" s="1"/>
  <c r="R2494" i="1"/>
  <c r="L2494" i="1" s="1"/>
  <c r="R2493" i="1"/>
  <c r="L2493" i="1" s="1"/>
  <c r="R2492" i="1"/>
  <c r="L2492" i="1" s="1"/>
  <c r="R2491" i="1"/>
  <c r="L2491" i="1" s="1"/>
  <c r="R2490" i="1"/>
  <c r="L2490" i="1" s="1"/>
  <c r="R2489" i="1"/>
  <c r="L2489" i="1" s="1"/>
  <c r="R2488" i="1"/>
  <c r="L2488" i="1" s="1"/>
  <c r="R2487" i="1"/>
  <c r="L2487" i="1" s="1"/>
  <c r="R2486" i="1"/>
  <c r="L2486" i="1" s="1"/>
  <c r="R2485" i="1"/>
  <c r="L2485" i="1" s="1"/>
  <c r="R2484" i="1"/>
  <c r="L2484" i="1" s="1"/>
  <c r="R2483" i="1"/>
  <c r="L2483" i="1" s="1"/>
  <c r="R2482" i="1"/>
  <c r="L2482" i="1" s="1"/>
  <c r="R2481" i="1"/>
  <c r="L2481" i="1" s="1"/>
  <c r="R2480" i="1"/>
  <c r="L2480" i="1" s="1"/>
  <c r="R2479" i="1"/>
  <c r="L2479" i="1" s="1"/>
  <c r="R2478" i="1"/>
  <c r="L2478" i="1" s="1"/>
  <c r="R2477" i="1"/>
  <c r="L2477" i="1" s="1"/>
  <c r="R2476" i="1"/>
  <c r="L2476" i="1" s="1"/>
  <c r="R2475" i="1"/>
  <c r="L2475" i="1" s="1"/>
  <c r="R2474" i="1"/>
  <c r="L2474" i="1" s="1"/>
  <c r="R2473" i="1"/>
  <c r="L2473" i="1" s="1"/>
  <c r="R2472" i="1"/>
  <c r="L2472" i="1" s="1"/>
  <c r="R2471" i="1"/>
  <c r="L2471" i="1" s="1"/>
  <c r="R2470" i="1"/>
  <c r="L2470" i="1" s="1"/>
  <c r="R2469" i="1"/>
  <c r="L2469" i="1" s="1"/>
  <c r="R2468" i="1"/>
  <c r="L2468" i="1" s="1"/>
  <c r="R2467" i="1"/>
  <c r="L2467" i="1" s="1"/>
  <c r="R2466" i="1"/>
  <c r="L2466" i="1" s="1"/>
  <c r="R2465" i="1"/>
  <c r="L2465" i="1" s="1"/>
  <c r="R2464" i="1"/>
  <c r="L2464" i="1" s="1"/>
  <c r="R2463" i="1"/>
  <c r="L2463" i="1" s="1"/>
  <c r="R2462" i="1"/>
  <c r="L2462" i="1" s="1"/>
  <c r="R2461" i="1"/>
  <c r="L2461" i="1" s="1"/>
  <c r="R2460" i="1"/>
  <c r="L2460" i="1" s="1"/>
  <c r="R2459" i="1"/>
  <c r="L2459" i="1" s="1"/>
  <c r="R2458" i="1"/>
  <c r="L2458" i="1" s="1"/>
  <c r="R2457" i="1"/>
  <c r="L2457" i="1" s="1"/>
  <c r="R2456" i="1"/>
  <c r="L2456" i="1" s="1"/>
  <c r="R2455" i="1"/>
  <c r="L2455" i="1" s="1"/>
  <c r="R2454" i="1"/>
  <c r="L2454" i="1" s="1"/>
  <c r="R2453" i="1"/>
  <c r="L2453" i="1" s="1"/>
  <c r="R2452" i="1"/>
  <c r="L2452" i="1" s="1"/>
  <c r="R2451" i="1"/>
  <c r="L2451" i="1" s="1"/>
  <c r="R2450" i="1"/>
  <c r="L2450" i="1" s="1"/>
  <c r="R2449" i="1"/>
  <c r="L2449" i="1" s="1"/>
  <c r="R2448" i="1"/>
  <c r="L2448" i="1" s="1"/>
  <c r="R2447" i="1"/>
  <c r="L2447" i="1" s="1"/>
  <c r="R2446" i="1"/>
  <c r="L2446" i="1" s="1"/>
  <c r="R2445" i="1"/>
  <c r="L2445" i="1" s="1"/>
  <c r="R2444" i="1"/>
  <c r="L2444" i="1" s="1"/>
  <c r="R2443" i="1"/>
  <c r="L2443" i="1" s="1"/>
  <c r="R2442" i="1"/>
  <c r="L2442" i="1" s="1"/>
  <c r="R2441" i="1"/>
  <c r="L2441" i="1" s="1"/>
  <c r="R2440" i="1"/>
  <c r="L2440" i="1" s="1"/>
  <c r="R2439" i="1"/>
  <c r="L2439" i="1" s="1"/>
  <c r="R2438" i="1"/>
  <c r="L2438" i="1" s="1"/>
  <c r="R2437" i="1"/>
  <c r="L2437" i="1" s="1"/>
  <c r="R2436" i="1"/>
  <c r="L2436" i="1" s="1"/>
  <c r="R2435" i="1"/>
  <c r="L2435" i="1" s="1"/>
  <c r="R2434" i="1"/>
  <c r="L2434" i="1" s="1"/>
  <c r="R2433" i="1"/>
  <c r="L2433" i="1" s="1"/>
  <c r="R2432" i="1"/>
  <c r="L2432" i="1" s="1"/>
  <c r="R2431" i="1"/>
  <c r="L2431" i="1" s="1"/>
  <c r="R2430" i="1"/>
  <c r="L2430" i="1" s="1"/>
  <c r="R2429" i="1"/>
  <c r="L2429" i="1" s="1"/>
  <c r="R2428" i="1"/>
  <c r="L2428" i="1" s="1"/>
  <c r="R2427" i="1"/>
  <c r="L2427" i="1" s="1"/>
  <c r="R2426" i="1"/>
  <c r="L2426" i="1" s="1"/>
  <c r="R2425" i="1"/>
  <c r="L2425" i="1" s="1"/>
  <c r="R2424" i="1"/>
  <c r="L2424" i="1" s="1"/>
  <c r="R2423" i="1"/>
  <c r="L2423" i="1" s="1"/>
  <c r="R2422" i="1"/>
  <c r="L2422" i="1" s="1"/>
  <c r="R2421" i="1"/>
  <c r="L2421" i="1" s="1"/>
  <c r="R2420" i="1"/>
  <c r="L2420" i="1" s="1"/>
  <c r="R2419" i="1"/>
  <c r="L2419" i="1" s="1"/>
  <c r="R2418" i="1"/>
  <c r="L2418" i="1" s="1"/>
  <c r="R2417" i="1"/>
  <c r="L2417" i="1" s="1"/>
  <c r="R2416" i="1"/>
  <c r="L2416" i="1" s="1"/>
  <c r="R2415" i="1"/>
  <c r="L2415" i="1" s="1"/>
  <c r="R2414" i="1"/>
  <c r="L2414" i="1" s="1"/>
  <c r="R2413" i="1"/>
  <c r="L2413" i="1" s="1"/>
  <c r="R2412" i="1"/>
  <c r="L2412" i="1" s="1"/>
  <c r="R2411" i="1"/>
  <c r="L2411" i="1" s="1"/>
  <c r="R2410" i="1"/>
  <c r="L2410" i="1" s="1"/>
  <c r="R2409" i="1"/>
  <c r="L2409" i="1" s="1"/>
  <c r="R2408" i="1"/>
  <c r="L2408" i="1" s="1"/>
  <c r="R2407" i="1"/>
  <c r="L2407" i="1" s="1"/>
  <c r="R2406" i="1"/>
  <c r="L2406" i="1" s="1"/>
  <c r="R2405" i="1"/>
  <c r="L2405" i="1" s="1"/>
  <c r="R2404" i="1"/>
  <c r="L2404" i="1" s="1"/>
  <c r="R2403" i="1"/>
  <c r="L2403" i="1" s="1"/>
  <c r="R2402" i="1"/>
  <c r="L2402" i="1" s="1"/>
  <c r="R2401" i="1"/>
  <c r="L2401" i="1" s="1"/>
  <c r="R2400" i="1"/>
  <c r="L2400" i="1" s="1"/>
  <c r="R2399" i="1"/>
  <c r="L2399" i="1" s="1"/>
  <c r="R2398" i="1"/>
  <c r="L2398" i="1" s="1"/>
  <c r="R2397" i="1"/>
  <c r="L2397" i="1" s="1"/>
  <c r="R2396" i="1"/>
  <c r="L2396" i="1" s="1"/>
  <c r="R2395" i="1"/>
  <c r="L2395" i="1" s="1"/>
  <c r="R2394" i="1"/>
  <c r="L2394" i="1" s="1"/>
  <c r="R2393" i="1"/>
  <c r="L2393" i="1" s="1"/>
  <c r="R2392" i="1"/>
  <c r="L2392" i="1" s="1"/>
  <c r="R2391" i="1"/>
  <c r="L2391" i="1" s="1"/>
  <c r="R2390" i="1"/>
  <c r="L2390" i="1" s="1"/>
  <c r="R2389" i="1"/>
  <c r="L2389" i="1" s="1"/>
  <c r="R2388" i="1"/>
  <c r="L2388" i="1" s="1"/>
  <c r="R2387" i="1"/>
  <c r="L2387" i="1" s="1"/>
  <c r="R2386" i="1"/>
  <c r="L2386" i="1" s="1"/>
  <c r="R2385" i="1"/>
  <c r="L2385" i="1" s="1"/>
  <c r="R2384" i="1"/>
  <c r="L2384" i="1" s="1"/>
  <c r="R2383" i="1"/>
  <c r="L2383" i="1" s="1"/>
  <c r="R2382" i="1"/>
  <c r="L2382" i="1" s="1"/>
  <c r="R2381" i="1"/>
  <c r="L2381" i="1" s="1"/>
  <c r="R2380" i="1"/>
  <c r="L2380" i="1" s="1"/>
  <c r="R2379" i="1"/>
  <c r="L2379" i="1" s="1"/>
  <c r="R2378" i="1"/>
  <c r="L2378" i="1" s="1"/>
  <c r="R2377" i="1"/>
  <c r="L2377" i="1" s="1"/>
  <c r="R2376" i="1"/>
  <c r="L2376" i="1" s="1"/>
  <c r="R2375" i="1"/>
  <c r="L2375" i="1" s="1"/>
  <c r="R2374" i="1"/>
  <c r="L2374" i="1" s="1"/>
  <c r="R2373" i="1"/>
  <c r="L2373" i="1" s="1"/>
  <c r="R2372" i="1"/>
  <c r="L2372" i="1" s="1"/>
  <c r="R2371" i="1"/>
  <c r="L2371" i="1" s="1"/>
  <c r="R2370" i="1"/>
  <c r="L2370" i="1" s="1"/>
  <c r="R2369" i="1"/>
  <c r="L2369" i="1" s="1"/>
  <c r="R2368" i="1"/>
  <c r="L2368" i="1" s="1"/>
  <c r="R2367" i="1"/>
  <c r="L2367" i="1" s="1"/>
  <c r="R2366" i="1"/>
  <c r="L2366" i="1" s="1"/>
  <c r="R2365" i="1"/>
  <c r="L2365" i="1" s="1"/>
  <c r="R2364" i="1"/>
  <c r="L2364" i="1" s="1"/>
  <c r="R2363" i="1"/>
  <c r="L2363" i="1" s="1"/>
  <c r="R2362" i="1"/>
  <c r="L2362" i="1" s="1"/>
  <c r="R2361" i="1"/>
  <c r="L2361" i="1" s="1"/>
  <c r="R2360" i="1"/>
  <c r="L2360" i="1" s="1"/>
  <c r="R2359" i="1"/>
  <c r="L2359" i="1" s="1"/>
  <c r="R2358" i="1"/>
  <c r="L2358" i="1" s="1"/>
  <c r="R2357" i="1"/>
  <c r="L2357" i="1" s="1"/>
  <c r="R2356" i="1"/>
  <c r="L2356" i="1" s="1"/>
  <c r="R2355" i="1"/>
  <c r="L2355" i="1" s="1"/>
  <c r="R2354" i="1"/>
  <c r="L2354" i="1" s="1"/>
  <c r="R2353" i="1"/>
  <c r="L2353" i="1" s="1"/>
  <c r="R2352" i="1"/>
  <c r="L2352" i="1" s="1"/>
  <c r="R2351" i="1"/>
  <c r="L2351" i="1" s="1"/>
  <c r="R2350" i="1"/>
  <c r="L2350" i="1" s="1"/>
  <c r="R2349" i="1"/>
  <c r="L2349" i="1" s="1"/>
  <c r="R2348" i="1"/>
  <c r="L2348" i="1" s="1"/>
  <c r="R2347" i="1"/>
  <c r="L2347" i="1" s="1"/>
  <c r="R2346" i="1"/>
  <c r="L2346" i="1" s="1"/>
  <c r="R2345" i="1"/>
  <c r="L2345" i="1" s="1"/>
  <c r="R2344" i="1"/>
  <c r="L2344" i="1" s="1"/>
  <c r="R2343" i="1"/>
  <c r="L2343" i="1" s="1"/>
  <c r="R2342" i="1"/>
  <c r="L2342" i="1" s="1"/>
  <c r="R2341" i="1"/>
  <c r="L2341" i="1" s="1"/>
  <c r="R2340" i="1"/>
  <c r="L2340" i="1" s="1"/>
  <c r="R2339" i="1"/>
  <c r="L2339" i="1" s="1"/>
  <c r="R2338" i="1"/>
  <c r="L2338" i="1" s="1"/>
  <c r="R2337" i="1"/>
  <c r="L2337" i="1" s="1"/>
  <c r="R2336" i="1"/>
  <c r="L2336" i="1" s="1"/>
  <c r="R2335" i="1"/>
  <c r="L2335" i="1" s="1"/>
  <c r="R2334" i="1"/>
  <c r="L2334" i="1" s="1"/>
  <c r="R2333" i="1"/>
  <c r="L2333" i="1" s="1"/>
  <c r="R2332" i="1"/>
  <c r="L2332" i="1" s="1"/>
  <c r="R2331" i="1"/>
  <c r="L2331" i="1" s="1"/>
  <c r="R2330" i="1"/>
  <c r="L2330" i="1" s="1"/>
  <c r="R2329" i="1"/>
  <c r="L2329" i="1" s="1"/>
  <c r="R2328" i="1"/>
  <c r="L2328" i="1" s="1"/>
  <c r="R2327" i="1"/>
  <c r="L2327" i="1" s="1"/>
  <c r="R2326" i="1"/>
  <c r="L2326" i="1" s="1"/>
  <c r="R2325" i="1"/>
  <c r="L2325" i="1" s="1"/>
  <c r="R2324" i="1"/>
  <c r="L2324" i="1" s="1"/>
  <c r="R2323" i="1"/>
  <c r="L2323" i="1" s="1"/>
  <c r="R2322" i="1"/>
  <c r="L2322" i="1" s="1"/>
  <c r="R2321" i="1"/>
  <c r="L2321" i="1" s="1"/>
  <c r="R2320" i="1"/>
  <c r="L2320" i="1" s="1"/>
  <c r="R2319" i="1"/>
  <c r="L2319" i="1" s="1"/>
  <c r="R2318" i="1"/>
  <c r="L2318" i="1" s="1"/>
  <c r="R2317" i="1"/>
  <c r="L2317" i="1" s="1"/>
  <c r="R2316" i="1"/>
  <c r="L2316" i="1" s="1"/>
  <c r="R2315" i="1"/>
  <c r="L2315" i="1" s="1"/>
  <c r="R2314" i="1"/>
  <c r="L2314" i="1" s="1"/>
  <c r="R2313" i="1"/>
  <c r="L2313" i="1" s="1"/>
  <c r="R2312" i="1"/>
  <c r="L2312" i="1" s="1"/>
  <c r="R2311" i="1"/>
  <c r="L2311" i="1" s="1"/>
  <c r="R2310" i="1"/>
  <c r="L2310" i="1" s="1"/>
  <c r="R2309" i="1"/>
  <c r="L2309" i="1" s="1"/>
  <c r="R2308" i="1"/>
  <c r="L2308" i="1" s="1"/>
  <c r="R2307" i="1"/>
  <c r="L2307" i="1" s="1"/>
  <c r="R2306" i="1"/>
  <c r="L2306" i="1" s="1"/>
  <c r="R2305" i="1"/>
  <c r="L2305" i="1" s="1"/>
  <c r="R2304" i="1"/>
  <c r="L2304" i="1" s="1"/>
  <c r="R2303" i="1"/>
  <c r="L2303" i="1" s="1"/>
  <c r="R2302" i="1"/>
  <c r="L2302" i="1" s="1"/>
  <c r="R2301" i="1"/>
  <c r="L2301" i="1" s="1"/>
  <c r="R2300" i="1"/>
  <c r="L2300" i="1" s="1"/>
  <c r="R2299" i="1"/>
  <c r="L2299" i="1" s="1"/>
  <c r="R2298" i="1"/>
  <c r="L2298" i="1" s="1"/>
  <c r="R2297" i="1"/>
  <c r="L2297" i="1" s="1"/>
  <c r="R2296" i="1"/>
  <c r="L2296" i="1" s="1"/>
  <c r="R2295" i="1"/>
  <c r="L2295" i="1" s="1"/>
  <c r="R2294" i="1"/>
  <c r="L2294" i="1" s="1"/>
  <c r="R2293" i="1"/>
  <c r="L2293" i="1" s="1"/>
  <c r="R2292" i="1"/>
  <c r="L2292" i="1" s="1"/>
  <c r="R2291" i="1"/>
  <c r="L2291" i="1" s="1"/>
  <c r="R2290" i="1"/>
  <c r="L2290" i="1" s="1"/>
  <c r="R2289" i="1"/>
  <c r="L2289" i="1" s="1"/>
  <c r="R2288" i="1"/>
  <c r="L2288" i="1" s="1"/>
  <c r="R2287" i="1"/>
  <c r="L2287" i="1" s="1"/>
  <c r="R2286" i="1"/>
  <c r="L2286" i="1" s="1"/>
  <c r="R2285" i="1"/>
  <c r="L2285" i="1" s="1"/>
  <c r="R2284" i="1"/>
  <c r="L2284" i="1" s="1"/>
  <c r="R2283" i="1"/>
  <c r="L2283" i="1" s="1"/>
  <c r="R2282" i="1"/>
  <c r="L2282" i="1" s="1"/>
  <c r="R2281" i="1"/>
  <c r="L2281" i="1" s="1"/>
  <c r="R2280" i="1"/>
  <c r="L2280" i="1" s="1"/>
  <c r="R2279" i="1"/>
  <c r="L2279" i="1" s="1"/>
  <c r="R2278" i="1"/>
  <c r="L2278" i="1" s="1"/>
  <c r="R2277" i="1"/>
  <c r="L2277" i="1" s="1"/>
  <c r="R2276" i="1"/>
  <c r="L2276" i="1" s="1"/>
  <c r="R2275" i="1"/>
  <c r="L2275" i="1" s="1"/>
  <c r="R2274" i="1"/>
  <c r="L2274" i="1" s="1"/>
  <c r="R2273" i="1"/>
  <c r="L2273" i="1" s="1"/>
  <c r="R2272" i="1"/>
  <c r="L2272" i="1" s="1"/>
  <c r="R2271" i="1"/>
  <c r="L2271" i="1" s="1"/>
  <c r="R2270" i="1"/>
  <c r="L2270" i="1" s="1"/>
  <c r="R2269" i="1"/>
  <c r="L2269" i="1" s="1"/>
  <c r="R2268" i="1"/>
  <c r="L2268" i="1" s="1"/>
  <c r="R2267" i="1"/>
  <c r="L2267" i="1" s="1"/>
  <c r="R2266" i="1"/>
  <c r="L2266" i="1" s="1"/>
  <c r="R2265" i="1"/>
  <c r="L2265" i="1" s="1"/>
  <c r="R2264" i="1"/>
  <c r="L2264" i="1" s="1"/>
  <c r="R2263" i="1"/>
  <c r="L2263" i="1" s="1"/>
  <c r="R2262" i="1"/>
  <c r="L2262" i="1" s="1"/>
  <c r="R2261" i="1"/>
  <c r="L2261" i="1" s="1"/>
  <c r="R2260" i="1"/>
  <c r="L2260" i="1" s="1"/>
  <c r="R2259" i="1"/>
  <c r="L2259" i="1" s="1"/>
  <c r="R2258" i="1"/>
  <c r="L2258" i="1" s="1"/>
  <c r="R2257" i="1"/>
  <c r="L2257" i="1" s="1"/>
  <c r="R2256" i="1"/>
  <c r="L2256" i="1" s="1"/>
  <c r="R2255" i="1"/>
  <c r="L2255" i="1" s="1"/>
  <c r="R2254" i="1"/>
  <c r="L2254" i="1" s="1"/>
  <c r="R2253" i="1"/>
  <c r="L2253" i="1" s="1"/>
  <c r="R2252" i="1"/>
  <c r="L2252" i="1" s="1"/>
  <c r="R2251" i="1"/>
  <c r="L2251" i="1" s="1"/>
  <c r="R2250" i="1"/>
  <c r="L2250" i="1" s="1"/>
  <c r="R2249" i="1"/>
  <c r="L2249" i="1" s="1"/>
  <c r="R2248" i="1"/>
  <c r="L2248" i="1" s="1"/>
  <c r="R2247" i="1"/>
  <c r="L2247" i="1" s="1"/>
  <c r="R2246" i="1"/>
  <c r="L2246" i="1" s="1"/>
  <c r="R2245" i="1"/>
  <c r="L2245" i="1" s="1"/>
  <c r="R2244" i="1"/>
  <c r="L2244" i="1" s="1"/>
  <c r="R2243" i="1"/>
  <c r="L2243" i="1" s="1"/>
  <c r="R2242" i="1"/>
  <c r="L2242" i="1" s="1"/>
  <c r="R2241" i="1"/>
  <c r="L2241" i="1" s="1"/>
  <c r="R2240" i="1"/>
  <c r="L2240" i="1" s="1"/>
  <c r="R2239" i="1"/>
  <c r="L2239" i="1" s="1"/>
  <c r="R2238" i="1"/>
  <c r="L2238" i="1" s="1"/>
  <c r="R2237" i="1"/>
  <c r="L2237" i="1" s="1"/>
  <c r="R2236" i="1"/>
  <c r="L2236" i="1" s="1"/>
  <c r="R2235" i="1"/>
  <c r="L2235" i="1" s="1"/>
  <c r="R2234" i="1"/>
  <c r="L2234" i="1" s="1"/>
  <c r="R2233" i="1"/>
  <c r="L2233" i="1" s="1"/>
  <c r="R2232" i="1"/>
  <c r="L2232" i="1" s="1"/>
  <c r="R2231" i="1"/>
  <c r="L2231" i="1" s="1"/>
  <c r="R2230" i="1"/>
  <c r="L2230" i="1" s="1"/>
  <c r="R2229" i="1"/>
  <c r="L2229" i="1" s="1"/>
  <c r="R2228" i="1"/>
  <c r="L2228" i="1" s="1"/>
  <c r="R2227" i="1"/>
  <c r="L2227" i="1" s="1"/>
  <c r="R2226" i="1"/>
  <c r="L2226" i="1" s="1"/>
  <c r="R2225" i="1"/>
  <c r="L2225" i="1" s="1"/>
  <c r="R2224" i="1"/>
  <c r="L2224" i="1" s="1"/>
  <c r="R2223" i="1"/>
  <c r="L2223" i="1" s="1"/>
  <c r="R2222" i="1"/>
  <c r="L2222" i="1" s="1"/>
  <c r="R2221" i="1"/>
  <c r="L2221" i="1" s="1"/>
  <c r="R2220" i="1"/>
  <c r="L2220" i="1" s="1"/>
  <c r="R2219" i="1"/>
  <c r="L2219" i="1" s="1"/>
  <c r="R2218" i="1"/>
  <c r="L2218" i="1" s="1"/>
  <c r="R2217" i="1"/>
  <c r="L2217" i="1" s="1"/>
  <c r="R2216" i="1"/>
  <c r="L2216" i="1" s="1"/>
  <c r="R2215" i="1"/>
  <c r="L2215" i="1" s="1"/>
  <c r="R2214" i="1"/>
  <c r="L2214" i="1" s="1"/>
  <c r="R2213" i="1"/>
  <c r="L2213" i="1" s="1"/>
  <c r="R2212" i="1"/>
  <c r="L2212" i="1" s="1"/>
  <c r="R2211" i="1"/>
  <c r="L2211" i="1" s="1"/>
  <c r="R2210" i="1"/>
  <c r="L2210" i="1" s="1"/>
  <c r="R2209" i="1"/>
  <c r="L2209" i="1" s="1"/>
  <c r="R2208" i="1"/>
  <c r="L2208" i="1" s="1"/>
  <c r="R2207" i="1"/>
  <c r="L2207" i="1" s="1"/>
  <c r="R2206" i="1"/>
  <c r="L2206" i="1" s="1"/>
  <c r="R2205" i="1"/>
  <c r="L2205" i="1" s="1"/>
  <c r="R2204" i="1"/>
  <c r="L2204" i="1" s="1"/>
  <c r="R2203" i="1"/>
  <c r="L2203" i="1" s="1"/>
  <c r="R2202" i="1"/>
  <c r="L2202" i="1" s="1"/>
  <c r="R2201" i="1"/>
  <c r="L2201" i="1" s="1"/>
  <c r="R2200" i="1"/>
  <c r="L2200" i="1" s="1"/>
  <c r="R2199" i="1"/>
  <c r="L2199" i="1" s="1"/>
  <c r="R2198" i="1"/>
  <c r="L2198" i="1" s="1"/>
  <c r="R2197" i="1"/>
  <c r="L2197" i="1" s="1"/>
  <c r="R2196" i="1"/>
  <c r="L2196" i="1" s="1"/>
  <c r="R2195" i="1"/>
  <c r="L2195" i="1" s="1"/>
  <c r="R2194" i="1"/>
  <c r="L2194" i="1" s="1"/>
  <c r="R2193" i="1"/>
  <c r="L2193" i="1" s="1"/>
  <c r="R2192" i="1"/>
  <c r="L2192" i="1" s="1"/>
  <c r="R2191" i="1"/>
  <c r="L2191" i="1" s="1"/>
  <c r="R2190" i="1"/>
  <c r="L2190" i="1" s="1"/>
  <c r="R2189" i="1"/>
  <c r="L2189" i="1" s="1"/>
  <c r="R2188" i="1"/>
  <c r="L2188" i="1" s="1"/>
  <c r="R2187" i="1"/>
  <c r="L2187" i="1" s="1"/>
  <c r="R2186" i="1"/>
  <c r="L2186" i="1" s="1"/>
  <c r="R2185" i="1"/>
  <c r="L2185" i="1" s="1"/>
  <c r="R2184" i="1"/>
  <c r="L2184" i="1" s="1"/>
  <c r="R2183" i="1"/>
  <c r="L2183" i="1" s="1"/>
  <c r="R2182" i="1"/>
  <c r="L2182" i="1" s="1"/>
  <c r="R2181" i="1"/>
  <c r="L2181" i="1" s="1"/>
  <c r="R2180" i="1"/>
  <c r="L2180" i="1" s="1"/>
  <c r="R2179" i="1"/>
  <c r="L2179" i="1" s="1"/>
  <c r="R2178" i="1"/>
  <c r="L2178" i="1" s="1"/>
  <c r="R2177" i="1"/>
  <c r="L2177" i="1" s="1"/>
  <c r="R2176" i="1"/>
  <c r="L2176" i="1" s="1"/>
  <c r="R2175" i="1"/>
  <c r="L2175" i="1" s="1"/>
  <c r="R2174" i="1"/>
  <c r="L2174" i="1" s="1"/>
  <c r="R2173" i="1"/>
  <c r="L2173" i="1" s="1"/>
  <c r="R2172" i="1"/>
  <c r="L2172" i="1" s="1"/>
  <c r="R2171" i="1"/>
  <c r="L2171" i="1" s="1"/>
  <c r="R2170" i="1"/>
  <c r="L2170" i="1" s="1"/>
  <c r="R2169" i="1"/>
  <c r="L2169" i="1" s="1"/>
  <c r="R2168" i="1"/>
  <c r="L2168" i="1" s="1"/>
  <c r="R2167" i="1"/>
  <c r="L2167" i="1" s="1"/>
  <c r="R2166" i="1"/>
  <c r="L2166" i="1" s="1"/>
  <c r="R2165" i="1"/>
  <c r="L2165" i="1" s="1"/>
  <c r="R2164" i="1"/>
  <c r="L2164" i="1" s="1"/>
  <c r="R2163" i="1"/>
  <c r="L2163" i="1" s="1"/>
  <c r="R2162" i="1"/>
  <c r="L2162" i="1" s="1"/>
  <c r="R2161" i="1"/>
  <c r="L2161" i="1" s="1"/>
  <c r="R2160" i="1"/>
  <c r="L2160" i="1" s="1"/>
  <c r="R2159" i="1"/>
  <c r="L2159" i="1" s="1"/>
  <c r="R2158" i="1"/>
  <c r="L2158" i="1" s="1"/>
  <c r="R2157" i="1"/>
  <c r="L2157" i="1" s="1"/>
  <c r="R2156" i="1"/>
  <c r="L2156" i="1" s="1"/>
  <c r="R2155" i="1"/>
  <c r="L2155" i="1" s="1"/>
  <c r="R2154" i="1"/>
  <c r="L2154" i="1" s="1"/>
  <c r="R2153" i="1"/>
  <c r="L2153" i="1" s="1"/>
  <c r="R2152" i="1"/>
  <c r="L2152" i="1" s="1"/>
  <c r="R2151" i="1"/>
  <c r="L2151" i="1" s="1"/>
  <c r="R2150" i="1"/>
  <c r="L2150" i="1" s="1"/>
  <c r="R2149" i="1"/>
  <c r="L2149" i="1" s="1"/>
  <c r="R2148" i="1"/>
  <c r="L2148" i="1" s="1"/>
  <c r="R2147" i="1"/>
  <c r="L2147" i="1" s="1"/>
  <c r="R2146" i="1"/>
  <c r="L2146" i="1" s="1"/>
  <c r="R2145" i="1"/>
  <c r="L2145" i="1" s="1"/>
  <c r="R2144" i="1"/>
  <c r="L2144" i="1" s="1"/>
  <c r="R2143" i="1"/>
  <c r="L2143" i="1" s="1"/>
  <c r="R2142" i="1"/>
  <c r="L2142" i="1" s="1"/>
  <c r="R2141" i="1"/>
  <c r="L2141" i="1" s="1"/>
  <c r="R2140" i="1"/>
  <c r="L2140" i="1" s="1"/>
  <c r="R2139" i="1"/>
  <c r="L2139" i="1" s="1"/>
  <c r="R2138" i="1"/>
  <c r="L2138" i="1" s="1"/>
  <c r="R2137" i="1"/>
  <c r="L2137" i="1" s="1"/>
  <c r="R2136" i="1"/>
  <c r="L2136" i="1" s="1"/>
  <c r="R2135" i="1"/>
  <c r="L2135" i="1" s="1"/>
  <c r="R2134" i="1"/>
  <c r="L2134" i="1" s="1"/>
  <c r="R2133" i="1"/>
  <c r="L2133" i="1" s="1"/>
  <c r="R2132" i="1"/>
  <c r="L2132" i="1" s="1"/>
  <c r="R2131" i="1"/>
  <c r="L2131" i="1" s="1"/>
  <c r="R2130" i="1"/>
  <c r="L2130" i="1" s="1"/>
  <c r="R2129" i="1"/>
  <c r="L2129" i="1" s="1"/>
  <c r="R2128" i="1"/>
  <c r="L2128" i="1" s="1"/>
  <c r="R2127" i="1"/>
  <c r="L2127" i="1" s="1"/>
  <c r="R2126" i="1"/>
  <c r="L2126" i="1" s="1"/>
  <c r="R2125" i="1"/>
  <c r="L2125" i="1" s="1"/>
  <c r="R2124" i="1"/>
  <c r="L2124" i="1" s="1"/>
  <c r="R2123" i="1"/>
  <c r="L2123" i="1" s="1"/>
  <c r="R2122" i="1"/>
  <c r="L2122" i="1" s="1"/>
  <c r="R2121" i="1"/>
  <c r="L2121" i="1" s="1"/>
  <c r="R2120" i="1"/>
  <c r="L2120" i="1" s="1"/>
  <c r="R2119" i="1"/>
  <c r="L2119" i="1" s="1"/>
  <c r="R2118" i="1"/>
  <c r="L2118" i="1" s="1"/>
  <c r="R2117" i="1"/>
  <c r="L2117" i="1" s="1"/>
  <c r="R2116" i="1"/>
  <c r="L2116" i="1" s="1"/>
  <c r="R2115" i="1"/>
  <c r="L2115" i="1" s="1"/>
  <c r="R2114" i="1"/>
  <c r="L2114" i="1" s="1"/>
  <c r="R2113" i="1"/>
  <c r="L2113" i="1" s="1"/>
  <c r="R2112" i="1"/>
  <c r="L2112" i="1" s="1"/>
  <c r="R2111" i="1"/>
  <c r="L2111" i="1" s="1"/>
  <c r="R2110" i="1"/>
  <c r="L2110" i="1" s="1"/>
  <c r="R2109" i="1"/>
  <c r="L2109" i="1" s="1"/>
  <c r="R2108" i="1"/>
  <c r="L2108" i="1" s="1"/>
  <c r="R2107" i="1"/>
  <c r="L2107" i="1" s="1"/>
  <c r="R2106" i="1"/>
  <c r="L2106" i="1" s="1"/>
  <c r="R2105" i="1"/>
  <c r="L2105" i="1" s="1"/>
  <c r="R2104" i="1"/>
  <c r="L2104" i="1" s="1"/>
  <c r="R2103" i="1"/>
  <c r="L2103" i="1" s="1"/>
  <c r="R2102" i="1"/>
  <c r="L2102" i="1" s="1"/>
  <c r="R2101" i="1"/>
  <c r="L2101" i="1" s="1"/>
  <c r="R2100" i="1"/>
  <c r="L2100" i="1" s="1"/>
  <c r="R2099" i="1"/>
  <c r="L2099" i="1" s="1"/>
  <c r="R2098" i="1"/>
  <c r="L2098" i="1" s="1"/>
  <c r="R2097" i="1"/>
  <c r="L2097" i="1" s="1"/>
  <c r="R2096" i="1"/>
  <c r="L2096" i="1" s="1"/>
  <c r="R2095" i="1"/>
  <c r="L2095" i="1" s="1"/>
  <c r="R2094" i="1"/>
  <c r="L2094" i="1" s="1"/>
  <c r="R2093" i="1"/>
  <c r="L2093" i="1" s="1"/>
  <c r="R2092" i="1"/>
  <c r="L2092" i="1" s="1"/>
  <c r="R2091" i="1"/>
  <c r="L2091" i="1" s="1"/>
  <c r="R2090" i="1"/>
  <c r="L2090" i="1" s="1"/>
  <c r="R2089" i="1"/>
  <c r="L2089" i="1" s="1"/>
  <c r="R2088" i="1"/>
  <c r="L2088" i="1" s="1"/>
  <c r="R2087" i="1"/>
  <c r="L2087" i="1" s="1"/>
  <c r="R2086" i="1"/>
  <c r="L2086" i="1" s="1"/>
  <c r="R2085" i="1"/>
  <c r="L2085" i="1" s="1"/>
  <c r="R2084" i="1"/>
  <c r="L2084" i="1" s="1"/>
  <c r="R2083" i="1"/>
  <c r="L2083" i="1" s="1"/>
  <c r="R2082" i="1"/>
  <c r="L2082" i="1" s="1"/>
  <c r="R2081" i="1"/>
  <c r="L2081" i="1" s="1"/>
  <c r="R2080" i="1"/>
  <c r="L2080" i="1" s="1"/>
  <c r="R2079" i="1"/>
  <c r="L2079" i="1" s="1"/>
  <c r="R2078" i="1"/>
  <c r="L2078" i="1" s="1"/>
  <c r="R2077" i="1"/>
  <c r="L2077" i="1" s="1"/>
  <c r="R2076" i="1"/>
  <c r="L2076" i="1" s="1"/>
  <c r="R2075" i="1"/>
  <c r="L2075" i="1" s="1"/>
  <c r="R2074" i="1"/>
  <c r="L2074" i="1" s="1"/>
  <c r="R2073" i="1"/>
  <c r="L2073" i="1" s="1"/>
  <c r="R2072" i="1"/>
  <c r="L2072" i="1" s="1"/>
  <c r="R2071" i="1"/>
  <c r="L2071" i="1" s="1"/>
  <c r="R2070" i="1"/>
  <c r="L2070" i="1" s="1"/>
  <c r="R2069" i="1"/>
  <c r="L2069" i="1" s="1"/>
  <c r="R2068" i="1"/>
  <c r="L2068" i="1" s="1"/>
  <c r="R2067" i="1"/>
  <c r="L2067" i="1" s="1"/>
  <c r="R2066" i="1"/>
  <c r="L2066" i="1" s="1"/>
  <c r="R2065" i="1"/>
  <c r="L2065" i="1" s="1"/>
  <c r="R2064" i="1"/>
  <c r="L2064" i="1" s="1"/>
  <c r="R2063" i="1"/>
  <c r="L2063" i="1" s="1"/>
  <c r="R2062" i="1"/>
  <c r="L2062" i="1" s="1"/>
  <c r="R2061" i="1"/>
  <c r="L2061" i="1" s="1"/>
  <c r="R2060" i="1"/>
  <c r="L2060" i="1" s="1"/>
  <c r="R2059" i="1"/>
  <c r="L2059" i="1" s="1"/>
  <c r="R2058" i="1"/>
  <c r="L2058" i="1" s="1"/>
  <c r="R2057" i="1"/>
  <c r="L2057" i="1" s="1"/>
  <c r="R2056" i="1"/>
  <c r="L2056" i="1" s="1"/>
  <c r="R2055" i="1"/>
  <c r="L2055" i="1" s="1"/>
  <c r="R2054" i="1"/>
  <c r="L2054" i="1" s="1"/>
  <c r="R2053" i="1"/>
  <c r="L2053" i="1" s="1"/>
  <c r="R2052" i="1"/>
  <c r="L2052" i="1" s="1"/>
  <c r="R2051" i="1"/>
  <c r="L2051" i="1" s="1"/>
  <c r="R2050" i="1"/>
  <c r="L2050" i="1" s="1"/>
  <c r="R2049" i="1"/>
  <c r="L2049" i="1" s="1"/>
  <c r="R2048" i="1"/>
  <c r="L2048" i="1" s="1"/>
  <c r="R2047" i="1"/>
  <c r="L2047" i="1" s="1"/>
  <c r="R2046" i="1"/>
  <c r="L2046" i="1" s="1"/>
  <c r="R2045" i="1"/>
  <c r="L2045" i="1" s="1"/>
  <c r="R2044" i="1"/>
  <c r="L2044" i="1" s="1"/>
  <c r="R2043" i="1"/>
  <c r="L2043" i="1" s="1"/>
  <c r="R2042" i="1"/>
  <c r="L2042" i="1" s="1"/>
  <c r="R2041" i="1"/>
  <c r="L2041" i="1" s="1"/>
  <c r="R2040" i="1"/>
  <c r="L2040" i="1" s="1"/>
  <c r="R2039" i="1"/>
  <c r="L2039" i="1" s="1"/>
  <c r="R2038" i="1"/>
  <c r="L2038" i="1" s="1"/>
  <c r="R2037" i="1"/>
  <c r="L2037" i="1" s="1"/>
  <c r="R2036" i="1"/>
  <c r="L2036" i="1" s="1"/>
  <c r="R2035" i="1"/>
  <c r="L2035" i="1" s="1"/>
  <c r="R2034" i="1"/>
  <c r="L2034" i="1" s="1"/>
  <c r="R2033" i="1"/>
  <c r="L2033" i="1" s="1"/>
  <c r="R2032" i="1"/>
  <c r="L2032" i="1" s="1"/>
  <c r="R2031" i="1"/>
  <c r="L2031" i="1" s="1"/>
  <c r="R2030" i="1"/>
  <c r="L2030" i="1" s="1"/>
  <c r="R2029" i="1"/>
  <c r="L2029" i="1" s="1"/>
  <c r="R2028" i="1"/>
  <c r="L2028" i="1" s="1"/>
  <c r="R2027" i="1"/>
  <c r="L2027" i="1" s="1"/>
  <c r="R2026" i="1"/>
  <c r="L2026" i="1" s="1"/>
  <c r="R2025" i="1"/>
  <c r="L2025" i="1" s="1"/>
  <c r="R2024" i="1"/>
  <c r="L2024" i="1" s="1"/>
  <c r="R2023" i="1"/>
  <c r="L2023" i="1" s="1"/>
  <c r="R2022" i="1"/>
  <c r="L2022" i="1" s="1"/>
  <c r="R2021" i="1"/>
  <c r="L2021" i="1" s="1"/>
  <c r="R2020" i="1"/>
  <c r="L2020" i="1" s="1"/>
  <c r="R2019" i="1"/>
  <c r="L2019" i="1" s="1"/>
  <c r="R2018" i="1"/>
  <c r="L2018" i="1" s="1"/>
  <c r="R2017" i="1"/>
  <c r="L2017" i="1" s="1"/>
  <c r="R2016" i="1"/>
  <c r="L2016" i="1" s="1"/>
  <c r="R2015" i="1"/>
  <c r="L2015" i="1" s="1"/>
  <c r="R2014" i="1"/>
  <c r="L2014" i="1" s="1"/>
  <c r="R2013" i="1"/>
  <c r="L2013" i="1" s="1"/>
  <c r="R2012" i="1"/>
  <c r="L2012" i="1" s="1"/>
  <c r="R2011" i="1"/>
  <c r="L2011" i="1" s="1"/>
  <c r="R2010" i="1"/>
  <c r="L2010" i="1" s="1"/>
  <c r="R2009" i="1"/>
  <c r="L2009" i="1" s="1"/>
  <c r="R2008" i="1"/>
  <c r="L2008" i="1" s="1"/>
  <c r="R2007" i="1"/>
  <c r="L2007" i="1" s="1"/>
  <c r="R2006" i="1"/>
  <c r="L2006" i="1" s="1"/>
  <c r="R2005" i="1"/>
  <c r="L2005" i="1" s="1"/>
  <c r="R2004" i="1"/>
  <c r="L2004" i="1" s="1"/>
  <c r="R2003" i="1"/>
  <c r="L2003" i="1" s="1"/>
  <c r="R2002" i="1"/>
  <c r="L2002" i="1" s="1"/>
  <c r="R2001" i="1"/>
  <c r="L2001" i="1" s="1"/>
  <c r="R2000" i="1"/>
  <c r="L2000" i="1" s="1"/>
  <c r="R1999" i="1"/>
  <c r="L1999" i="1" s="1"/>
  <c r="R1998" i="1"/>
  <c r="L1998" i="1" s="1"/>
  <c r="R1997" i="1"/>
  <c r="L1997" i="1" s="1"/>
  <c r="R1996" i="1"/>
  <c r="L1996" i="1" s="1"/>
  <c r="R1995" i="1"/>
  <c r="L1995" i="1" s="1"/>
  <c r="R1994" i="1"/>
  <c r="L1994" i="1" s="1"/>
  <c r="R1993" i="1"/>
  <c r="L1993" i="1" s="1"/>
  <c r="R1992" i="1"/>
  <c r="L1992" i="1" s="1"/>
  <c r="R1991" i="1"/>
  <c r="L1991" i="1" s="1"/>
  <c r="R1990" i="1"/>
  <c r="L1990" i="1" s="1"/>
  <c r="R1989" i="1"/>
  <c r="L1989" i="1" s="1"/>
  <c r="R1988" i="1"/>
  <c r="L1988" i="1" s="1"/>
  <c r="R1987" i="1"/>
  <c r="L1987" i="1" s="1"/>
  <c r="R1986" i="1"/>
  <c r="L1986" i="1" s="1"/>
  <c r="R1985" i="1"/>
  <c r="L1985" i="1" s="1"/>
  <c r="R1984" i="1"/>
  <c r="L1984" i="1" s="1"/>
  <c r="R1983" i="1"/>
  <c r="L1983" i="1" s="1"/>
  <c r="R1982" i="1"/>
  <c r="L1982" i="1" s="1"/>
  <c r="R1981" i="1"/>
  <c r="L1981" i="1" s="1"/>
  <c r="R1980" i="1"/>
  <c r="L1980" i="1" s="1"/>
  <c r="R1979" i="1"/>
  <c r="L1979" i="1" s="1"/>
  <c r="R1978" i="1"/>
  <c r="L1978" i="1" s="1"/>
  <c r="R1977" i="1"/>
  <c r="L1977" i="1" s="1"/>
  <c r="R1976" i="1"/>
  <c r="L1976" i="1" s="1"/>
  <c r="R1975" i="1"/>
  <c r="L1975" i="1" s="1"/>
  <c r="R1974" i="1"/>
  <c r="L1974" i="1" s="1"/>
  <c r="R1973" i="1"/>
  <c r="L1973" i="1" s="1"/>
  <c r="R1972" i="1"/>
  <c r="L1972" i="1" s="1"/>
  <c r="R1971" i="1"/>
  <c r="L1971" i="1" s="1"/>
  <c r="R1970" i="1"/>
  <c r="L1970" i="1" s="1"/>
  <c r="R1969" i="1"/>
  <c r="L1969" i="1" s="1"/>
  <c r="R1968" i="1"/>
  <c r="L1968" i="1" s="1"/>
  <c r="R1967" i="1"/>
  <c r="L1967" i="1" s="1"/>
  <c r="R1966" i="1"/>
  <c r="L1966" i="1" s="1"/>
  <c r="R1965" i="1"/>
  <c r="L1965" i="1" s="1"/>
  <c r="R1964" i="1"/>
  <c r="L1964" i="1" s="1"/>
  <c r="R1963" i="1"/>
  <c r="L1963" i="1" s="1"/>
  <c r="R1962" i="1"/>
  <c r="L1962" i="1" s="1"/>
  <c r="R1961" i="1"/>
  <c r="L1961" i="1" s="1"/>
  <c r="R1960" i="1"/>
  <c r="L1960" i="1" s="1"/>
  <c r="R1959" i="1"/>
  <c r="L1959" i="1" s="1"/>
  <c r="R1958" i="1"/>
  <c r="L1958" i="1" s="1"/>
  <c r="R1957" i="1"/>
  <c r="L1957" i="1" s="1"/>
  <c r="R1956" i="1"/>
  <c r="L1956" i="1" s="1"/>
  <c r="R1955" i="1"/>
  <c r="L1955" i="1" s="1"/>
  <c r="R1954" i="1"/>
  <c r="L1954" i="1" s="1"/>
  <c r="R1953" i="1"/>
  <c r="L1953" i="1" s="1"/>
  <c r="R1952" i="1"/>
  <c r="L1952" i="1" s="1"/>
  <c r="R1951" i="1"/>
  <c r="L1951" i="1" s="1"/>
  <c r="R1950" i="1"/>
  <c r="L1950" i="1" s="1"/>
  <c r="R1949" i="1"/>
  <c r="L1949" i="1" s="1"/>
  <c r="R1948" i="1"/>
  <c r="L1948" i="1" s="1"/>
  <c r="R1947" i="1"/>
  <c r="L1947" i="1" s="1"/>
  <c r="R1946" i="1"/>
  <c r="L1946" i="1" s="1"/>
  <c r="R1945" i="1"/>
  <c r="L1945" i="1" s="1"/>
  <c r="R1944" i="1"/>
  <c r="L1944" i="1" s="1"/>
  <c r="R1943" i="1"/>
  <c r="L1943" i="1" s="1"/>
  <c r="R1942" i="1"/>
  <c r="L1942" i="1" s="1"/>
  <c r="R1941" i="1"/>
  <c r="L1941" i="1" s="1"/>
  <c r="R1940" i="1"/>
  <c r="L1940" i="1" s="1"/>
  <c r="R1939" i="1"/>
  <c r="L1939" i="1" s="1"/>
  <c r="R1938" i="1"/>
  <c r="L1938" i="1" s="1"/>
  <c r="R1937" i="1"/>
  <c r="L1937" i="1" s="1"/>
  <c r="R1936" i="1"/>
  <c r="L1936" i="1" s="1"/>
  <c r="R1935" i="1"/>
  <c r="L1935" i="1" s="1"/>
  <c r="R1934" i="1"/>
  <c r="L1934" i="1" s="1"/>
  <c r="R1933" i="1"/>
  <c r="L1933" i="1" s="1"/>
  <c r="R1932" i="1"/>
  <c r="L1932" i="1" s="1"/>
  <c r="R1931" i="1"/>
  <c r="L1931" i="1" s="1"/>
  <c r="R1930" i="1"/>
  <c r="L1930" i="1" s="1"/>
  <c r="R1929" i="1"/>
  <c r="L1929" i="1" s="1"/>
  <c r="R1928" i="1"/>
  <c r="L1928" i="1" s="1"/>
  <c r="R1927" i="1"/>
  <c r="L1927" i="1" s="1"/>
  <c r="R1926" i="1"/>
  <c r="L1926" i="1" s="1"/>
  <c r="R1925" i="1"/>
  <c r="L1925" i="1" s="1"/>
  <c r="R1924" i="1"/>
  <c r="L1924" i="1" s="1"/>
  <c r="R1923" i="1"/>
  <c r="L1923" i="1" s="1"/>
  <c r="R1922" i="1"/>
  <c r="L1922" i="1" s="1"/>
  <c r="R1921" i="1"/>
  <c r="L1921" i="1" s="1"/>
  <c r="R1920" i="1"/>
  <c r="L1920" i="1" s="1"/>
  <c r="R1919" i="1"/>
  <c r="L1919" i="1" s="1"/>
  <c r="R1918" i="1"/>
  <c r="L1918" i="1" s="1"/>
  <c r="R1917" i="1"/>
  <c r="L1917" i="1" s="1"/>
  <c r="R1916" i="1"/>
  <c r="L1916" i="1" s="1"/>
  <c r="R1915" i="1"/>
  <c r="L1915" i="1" s="1"/>
  <c r="R1914" i="1"/>
  <c r="L1914" i="1" s="1"/>
  <c r="R1913" i="1"/>
  <c r="L1913" i="1" s="1"/>
  <c r="R1912" i="1"/>
  <c r="L1912" i="1" s="1"/>
  <c r="R1911" i="1"/>
  <c r="L1911" i="1" s="1"/>
  <c r="R1910" i="1"/>
  <c r="L1910" i="1" s="1"/>
  <c r="R1909" i="1"/>
  <c r="L1909" i="1" s="1"/>
  <c r="R1908" i="1"/>
  <c r="L1908" i="1" s="1"/>
  <c r="R1907" i="1"/>
  <c r="L1907" i="1" s="1"/>
  <c r="R1906" i="1"/>
  <c r="L1906" i="1" s="1"/>
  <c r="R1905" i="1"/>
  <c r="L1905" i="1" s="1"/>
  <c r="R1904" i="1"/>
  <c r="L1904" i="1" s="1"/>
  <c r="R1903" i="1"/>
  <c r="L1903" i="1" s="1"/>
  <c r="R1902" i="1"/>
  <c r="L1902" i="1" s="1"/>
  <c r="R1901" i="1"/>
  <c r="L1901" i="1" s="1"/>
  <c r="R1900" i="1"/>
  <c r="L1900" i="1" s="1"/>
  <c r="R1899" i="1"/>
  <c r="L1899" i="1" s="1"/>
  <c r="R1898" i="1"/>
  <c r="L1898" i="1" s="1"/>
  <c r="R1897" i="1"/>
  <c r="L1897" i="1" s="1"/>
  <c r="R1896" i="1"/>
  <c r="L1896" i="1" s="1"/>
  <c r="R1895" i="1"/>
  <c r="L1895" i="1" s="1"/>
  <c r="R1894" i="1"/>
  <c r="L1894" i="1" s="1"/>
  <c r="R1893" i="1"/>
  <c r="L1893" i="1" s="1"/>
  <c r="R1892" i="1"/>
  <c r="L1892" i="1" s="1"/>
  <c r="R1891" i="1"/>
  <c r="L1891" i="1" s="1"/>
  <c r="R1890" i="1"/>
  <c r="L1890" i="1" s="1"/>
  <c r="R1889" i="1"/>
  <c r="L1889" i="1" s="1"/>
  <c r="R1888" i="1"/>
  <c r="L1888" i="1" s="1"/>
  <c r="R1887" i="1"/>
  <c r="L1887" i="1" s="1"/>
  <c r="R1886" i="1"/>
  <c r="L1886" i="1" s="1"/>
  <c r="R1885" i="1"/>
  <c r="L1885" i="1" s="1"/>
  <c r="R1884" i="1"/>
  <c r="L1884" i="1" s="1"/>
  <c r="R1883" i="1"/>
  <c r="L1883" i="1" s="1"/>
  <c r="R1882" i="1"/>
  <c r="L1882" i="1" s="1"/>
  <c r="R1881" i="1"/>
  <c r="L1881" i="1" s="1"/>
  <c r="R1880" i="1"/>
  <c r="L1880" i="1" s="1"/>
  <c r="R1879" i="1"/>
  <c r="L1879" i="1" s="1"/>
  <c r="R1878" i="1"/>
  <c r="L1878" i="1" s="1"/>
  <c r="R1877" i="1"/>
  <c r="L1877" i="1" s="1"/>
  <c r="R1876" i="1"/>
  <c r="L1876" i="1" s="1"/>
  <c r="R1875" i="1"/>
  <c r="L1875" i="1" s="1"/>
  <c r="R1874" i="1"/>
  <c r="L1874" i="1" s="1"/>
  <c r="R1873" i="1"/>
  <c r="L1873" i="1" s="1"/>
  <c r="R1872" i="1"/>
  <c r="L1872" i="1" s="1"/>
  <c r="R1871" i="1"/>
  <c r="L1871" i="1" s="1"/>
  <c r="R1870" i="1"/>
  <c r="L1870" i="1" s="1"/>
  <c r="R1869" i="1"/>
  <c r="L1869" i="1" s="1"/>
  <c r="R1868" i="1"/>
  <c r="L1868" i="1" s="1"/>
  <c r="R1867" i="1"/>
  <c r="L1867" i="1" s="1"/>
  <c r="R1866" i="1"/>
  <c r="L1866" i="1" s="1"/>
  <c r="R1865" i="1"/>
  <c r="L1865" i="1" s="1"/>
  <c r="R1864" i="1"/>
  <c r="L1864" i="1" s="1"/>
  <c r="R1863" i="1"/>
  <c r="L1863" i="1" s="1"/>
  <c r="R1862" i="1"/>
  <c r="L1862" i="1" s="1"/>
  <c r="R1861" i="1"/>
  <c r="L1861" i="1" s="1"/>
  <c r="R1860" i="1"/>
  <c r="L1860" i="1" s="1"/>
  <c r="R1859" i="1"/>
  <c r="L1859" i="1" s="1"/>
  <c r="R1858" i="1"/>
  <c r="L1858" i="1" s="1"/>
  <c r="R1857" i="1"/>
  <c r="L1857" i="1" s="1"/>
  <c r="R1856" i="1"/>
  <c r="L1856" i="1" s="1"/>
  <c r="R1855" i="1"/>
  <c r="L1855" i="1" s="1"/>
  <c r="R1854" i="1"/>
  <c r="L1854" i="1" s="1"/>
  <c r="R1853" i="1"/>
  <c r="L1853" i="1" s="1"/>
  <c r="R1852" i="1"/>
  <c r="L1852" i="1" s="1"/>
  <c r="R1851" i="1"/>
  <c r="L1851" i="1" s="1"/>
  <c r="R1850" i="1"/>
  <c r="L1850" i="1" s="1"/>
  <c r="R1849" i="1"/>
  <c r="L1849" i="1" s="1"/>
  <c r="R1848" i="1"/>
  <c r="L1848" i="1" s="1"/>
  <c r="R1847" i="1"/>
  <c r="L1847" i="1" s="1"/>
  <c r="R1846" i="1"/>
  <c r="L1846" i="1" s="1"/>
  <c r="R1845" i="1"/>
  <c r="L1845" i="1" s="1"/>
  <c r="R1844" i="1"/>
  <c r="L1844" i="1" s="1"/>
  <c r="R1843" i="1"/>
  <c r="L1843" i="1" s="1"/>
  <c r="R1842" i="1"/>
  <c r="L1842" i="1" s="1"/>
  <c r="R1841" i="1"/>
  <c r="L1841" i="1" s="1"/>
  <c r="R1840" i="1"/>
  <c r="L1840" i="1" s="1"/>
  <c r="R1839" i="1"/>
  <c r="L1839" i="1" s="1"/>
  <c r="R1838" i="1"/>
  <c r="L1838" i="1" s="1"/>
  <c r="R1837" i="1"/>
  <c r="L1837" i="1" s="1"/>
  <c r="R1836" i="1"/>
  <c r="L1836" i="1" s="1"/>
  <c r="R1835" i="1"/>
  <c r="L1835" i="1" s="1"/>
  <c r="R1834" i="1"/>
  <c r="L1834" i="1" s="1"/>
  <c r="R1833" i="1"/>
  <c r="L1833" i="1" s="1"/>
  <c r="R1832" i="1"/>
  <c r="L1832" i="1" s="1"/>
  <c r="R1831" i="1"/>
  <c r="L1831" i="1" s="1"/>
  <c r="R1830" i="1"/>
  <c r="L1830" i="1" s="1"/>
  <c r="R1829" i="1"/>
  <c r="L1829" i="1" s="1"/>
  <c r="R1828" i="1"/>
  <c r="L1828" i="1" s="1"/>
  <c r="R1827" i="1"/>
  <c r="L1827" i="1" s="1"/>
  <c r="R1826" i="1"/>
  <c r="L1826" i="1" s="1"/>
  <c r="R1825" i="1"/>
  <c r="L1825" i="1" s="1"/>
  <c r="R1824" i="1"/>
  <c r="L1824" i="1" s="1"/>
  <c r="R1823" i="1"/>
  <c r="L1823" i="1" s="1"/>
  <c r="R1822" i="1"/>
  <c r="L1822" i="1" s="1"/>
  <c r="R1821" i="1"/>
  <c r="L1821" i="1" s="1"/>
  <c r="R1820" i="1"/>
  <c r="L1820" i="1" s="1"/>
  <c r="R1819" i="1"/>
  <c r="L1819" i="1" s="1"/>
  <c r="R1818" i="1"/>
  <c r="L1818" i="1" s="1"/>
  <c r="R1817" i="1"/>
  <c r="L1817" i="1" s="1"/>
  <c r="R1816" i="1"/>
  <c r="L1816" i="1" s="1"/>
  <c r="R1815" i="1"/>
  <c r="L1815" i="1" s="1"/>
  <c r="R1814" i="1"/>
  <c r="L1814" i="1" s="1"/>
  <c r="R1813" i="1"/>
  <c r="L1813" i="1" s="1"/>
  <c r="R1812" i="1"/>
  <c r="L1812" i="1" s="1"/>
  <c r="R1811" i="1"/>
  <c r="L1811" i="1" s="1"/>
  <c r="R1810" i="1"/>
  <c r="L1810" i="1" s="1"/>
  <c r="R1809" i="1"/>
  <c r="L1809" i="1" s="1"/>
  <c r="R1808" i="1"/>
  <c r="L1808" i="1" s="1"/>
  <c r="R1807" i="1"/>
  <c r="L1807" i="1" s="1"/>
  <c r="R1806" i="1"/>
  <c r="L1806" i="1" s="1"/>
  <c r="R1805" i="1"/>
  <c r="L1805" i="1" s="1"/>
  <c r="R1804" i="1"/>
  <c r="L1804" i="1" s="1"/>
  <c r="R1803" i="1"/>
  <c r="L1803" i="1" s="1"/>
  <c r="R1802" i="1"/>
  <c r="L1802" i="1" s="1"/>
  <c r="R1801" i="1"/>
  <c r="L1801" i="1" s="1"/>
  <c r="R1800" i="1"/>
  <c r="L1800" i="1" s="1"/>
  <c r="R1799" i="1"/>
  <c r="L1799" i="1" s="1"/>
  <c r="R1798" i="1"/>
  <c r="L1798" i="1" s="1"/>
  <c r="R1797" i="1"/>
  <c r="L1797" i="1" s="1"/>
  <c r="R1796" i="1"/>
  <c r="L1796" i="1" s="1"/>
  <c r="R1795" i="1"/>
  <c r="L1795" i="1" s="1"/>
  <c r="R1794" i="1"/>
  <c r="L1794" i="1" s="1"/>
  <c r="R1793" i="1"/>
  <c r="L1793" i="1" s="1"/>
  <c r="R1792" i="1"/>
  <c r="L1792" i="1" s="1"/>
  <c r="R1791" i="1"/>
  <c r="L1791" i="1" s="1"/>
  <c r="R1790" i="1"/>
  <c r="L1790" i="1" s="1"/>
  <c r="R1789" i="1"/>
  <c r="L1789" i="1" s="1"/>
  <c r="R1788" i="1"/>
  <c r="L1788" i="1" s="1"/>
  <c r="R1787" i="1"/>
  <c r="L1787" i="1" s="1"/>
  <c r="R1786" i="1"/>
  <c r="L1786" i="1" s="1"/>
  <c r="R1785" i="1"/>
  <c r="L1785" i="1" s="1"/>
  <c r="R1784" i="1"/>
  <c r="L1784" i="1" s="1"/>
  <c r="R1783" i="1"/>
  <c r="L1783" i="1" s="1"/>
  <c r="R1782" i="1"/>
  <c r="L1782" i="1" s="1"/>
  <c r="R1781" i="1"/>
  <c r="L1781" i="1" s="1"/>
  <c r="R1780" i="1"/>
  <c r="L1780" i="1" s="1"/>
  <c r="R1779" i="1"/>
  <c r="L1779" i="1" s="1"/>
  <c r="R1778" i="1"/>
  <c r="L1778" i="1" s="1"/>
  <c r="R1777" i="1"/>
  <c r="L1777" i="1" s="1"/>
  <c r="R1776" i="1"/>
  <c r="L1776" i="1" s="1"/>
  <c r="R1775" i="1"/>
  <c r="L1775" i="1" s="1"/>
  <c r="R1774" i="1"/>
  <c r="L1774" i="1" s="1"/>
  <c r="R1773" i="1"/>
  <c r="L1773" i="1" s="1"/>
  <c r="R1772" i="1"/>
  <c r="L1772" i="1" s="1"/>
  <c r="R1771" i="1"/>
  <c r="L1771" i="1" s="1"/>
  <c r="R1770" i="1"/>
  <c r="L1770" i="1" s="1"/>
  <c r="R1769" i="1"/>
  <c r="L1769" i="1" s="1"/>
  <c r="R1768" i="1"/>
  <c r="L1768" i="1" s="1"/>
  <c r="R1767" i="1"/>
  <c r="L1767" i="1" s="1"/>
  <c r="R1766" i="1"/>
  <c r="L1766" i="1" s="1"/>
  <c r="R1765" i="1"/>
  <c r="L1765" i="1" s="1"/>
  <c r="R1764" i="1"/>
  <c r="L1764" i="1" s="1"/>
  <c r="R1763" i="1"/>
  <c r="L1763" i="1" s="1"/>
  <c r="R1762" i="1"/>
  <c r="L1762" i="1" s="1"/>
  <c r="R1761" i="1"/>
  <c r="L1761" i="1" s="1"/>
  <c r="R1760" i="1"/>
  <c r="L1760" i="1" s="1"/>
  <c r="R1759" i="1"/>
  <c r="L1759" i="1" s="1"/>
  <c r="R1758" i="1"/>
  <c r="L1758" i="1" s="1"/>
  <c r="R1757" i="1"/>
  <c r="L1757" i="1" s="1"/>
  <c r="R1756" i="1"/>
  <c r="L1756" i="1" s="1"/>
  <c r="R1755" i="1"/>
  <c r="L1755" i="1" s="1"/>
  <c r="R1754" i="1"/>
  <c r="L1754" i="1" s="1"/>
  <c r="R1753" i="1"/>
  <c r="L1753" i="1" s="1"/>
  <c r="R1752" i="1"/>
  <c r="L1752" i="1" s="1"/>
  <c r="R1751" i="1"/>
  <c r="L1751" i="1" s="1"/>
  <c r="R1750" i="1"/>
  <c r="L1750" i="1" s="1"/>
  <c r="R1749" i="1"/>
  <c r="L1749" i="1" s="1"/>
  <c r="R1748" i="1"/>
  <c r="L1748" i="1" s="1"/>
  <c r="R1747" i="1"/>
  <c r="L1747" i="1" s="1"/>
  <c r="R1746" i="1"/>
  <c r="L1746" i="1" s="1"/>
  <c r="R1745" i="1"/>
  <c r="L1745" i="1" s="1"/>
  <c r="R1744" i="1"/>
  <c r="L1744" i="1" s="1"/>
  <c r="R1743" i="1"/>
  <c r="L1743" i="1" s="1"/>
  <c r="R1742" i="1"/>
  <c r="L1742" i="1" s="1"/>
  <c r="R1741" i="1"/>
  <c r="L1741" i="1" s="1"/>
  <c r="R1740" i="1"/>
  <c r="L1740" i="1" s="1"/>
  <c r="R1739" i="1"/>
  <c r="L1739" i="1" s="1"/>
  <c r="R1738" i="1"/>
  <c r="L1738" i="1" s="1"/>
  <c r="R1737" i="1"/>
  <c r="L1737" i="1" s="1"/>
  <c r="R1736" i="1"/>
  <c r="L1736" i="1" s="1"/>
  <c r="R1735" i="1"/>
  <c r="L1735" i="1" s="1"/>
  <c r="R1734" i="1"/>
  <c r="L1734" i="1" s="1"/>
  <c r="R1733" i="1"/>
  <c r="L1733" i="1" s="1"/>
  <c r="R1732" i="1"/>
  <c r="L1732" i="1" s="1"/>
  <c r="R1731" i="1"/>
  <c r="L1731" i="1" s="1"/>
  <c r="R1730" i="1"/>
  <c r="L1730" i="1" s="1"/>
  <c r="R1729" i="1"/>
  <c r="L1729" i="1" s="1"/>
  <c r="R1728" i="1"/>
  <c r="L1728" i="1" s="1"/>
  <c r="R1727" i="1"/>
  <c r="L1727" i="1" s="1"/>
  <c r="R1726" i="1"/>
  <c r="L1726" i="1" s="1"/>
  <c r="R1725" i="1"/>
  <c r="L1725" i="1" s="1"/>
  <c r="R1724" i="1"/>
  <c r="L1724" i="1" s="1"/>
  <c r="R1723" i="1"/>
  <c r="L1723" i="1" s="1"/>
  <c r="R1722" i="1"/>
  <c r="L1722" i="1" s="1"/>
  <c r="R1721" i="1"/>
  <c r="L1721" i="1" s="1"/>
  <c r="R1720" i="1"/>
  <c r="L1720" i="1" s="1"/>
  <c r="R1719" i="1"/>
  <c r="L1719" i="1" s="1"/>
  <c r="R1718" i="1"/>
  <c r="L1718" i="1" s="1"/>
  <c r="R1717" i="1"/>
  <c r="L1717" i="1" s="1"/>
  <c r="R1716" i="1"/>
  <c r="L1716" i="1" s="1"/>
  <c r="R1715" i="1"/>
  <c r="L1715" i="1" s="1"/>
  <c r="R1714" i="1"/>
  <c r="L1714" i="1" s="1"/>
  <c r="R1713" i="1"/>
  <c r="L1713" i="1" s="1"/>
  <c r="R1712" i="1"/>
  <c r="L1712" i="1" s="1"/>
  <c r="R1711" i="1"/>
  <c r="L1711" i="1" s="1"/>
  <c r="R1710" i="1"/>
  <c r="L1710" i="1" s="1"/>
  <c r="R1709" i="1"/>
  <c r="L1709" i="1" s="1"/>
  <c r="R1708" i="1"/>
  <c r="L1708" i="1" s="1"/>
  <c r="R1707" i="1"/>
  <c r="L1707" i="1" s="1"/>
  <c r="R1706" i="1"/>
  <c r="L1706" i="1" s="1"/>
  <c r="R1705" i="1"/>
  <c r="L1705" i="1" s="1"/>
  <c r="R1704" i="1"/>
  <c r="L1704" i="1" s="1"/>
  <c r="R1703" i="1"/>
  <c r="L1703" i="1" s="1"/>
  <c r="R1702" i="1"/>
  <c r="L1702" i="1" s="1"/>
  <c r="R1701" i="1"/>
  <c r="L1701" i="1" s="1"/>
  <c r="R1700" i="1"/>
  <c r="L1700" i="1" s="1"/>
  <c r="R1699" i="1"/>
  <c r="L1699" i="1" s="1"/>
  <c r="R1698" i="1"/>
  <c r="L1698" i="1" s="1"/>
  <c r="R1697" i="1"/>
  <c r="L1697" i="1" s="1"/>
  <c r="R1696" i="1"/>
  <c r="L1696" i="1" s="1"/>
  <c r="R1695" i="1"/>
  <c r="L1695" i="1" s="1"/>
  <c r="R1694" i="1"/>
  <c r="L1694" i="1" s="1"/>
  <c r="R1693" i="1"/>
  <c r="L1693" i="1" s="1"/>
  <c r="R1692" i="1"/>
  <c r="L1692" i="1" s="1"/>
  <c r="R1691" i="1"/>
  <c r="L1691" i="1" s="1"/>
  <c r="R1690" i="1"/>
  <c r="L1690" i="1" s="1"/>
  <c r="R1689" i="1"/>
  <c r="L1689" i="1" s="1"/>
  <c r="R1688" i="1"/>
  <c r="L1688" i="1" s="1"/>
  <c r="R1687" i="1"/>
  <c r="L1687" i="1" s="1"/>
  <c r="R1686" i="1"/>
  <c r="L1686" i="1" s="1"/>
  <c r="R1685" i="1"/>
  <c r="L1685" i="1" s="1"/>
  <c r="R1684" i="1"/>
  <c r="L1684" i="1" s="1"/>
  <c r="R1683" i="1"/>
  <c r="L1683" i="1" s="1"/>
  <c r="R1682" i="1"/>
  <c r="L1682" i="1" s="1"/>
  <c r="R1681" i="1"/>
  <c r="L1681" i="1" s="1"/>
  <c r="R1680" i="1"/>
  <c r="L1680" i="1" s="1"/>
  <c r="R1679" i="1"/>
  <c r="L1679" i="1" s="1"/>
  <c r="R1678" i="1"/>
  <c r="L1678" i="1" s="1"/>
  <c r="R1677" i="1"/>
  <c r="L1677" i="1" s="1"/>
  <c r="R1676" i="1"/>
  <c r="L1676" i="1" s="1"/>
  <c r="R1675" i="1"/>
  <c r="L1675" i="1" s="1"/>
  <c r="R1674" i="1"/>
  <c r="L1674" i="1" s="1"/>
  <c r="R1673" i="1"/>
  <c r="L1673" i="1" s="1"/>
  <c r="R1672" i="1"/>
  <c r="L1672" i="1" s="1"/>
  <c r="R1671" i="1"/>
  <c r="L1671" i="1" s="1"/>
  <c r="R1670" i="1"/>
  <c r="L1670" i="1" s="1"/>
  <c r="R1669" i="1"/>
  <c r="L1669" i="1" s="1"/>
  <c r="R1668" i="1"/>
  <c r="L1668" i="1" s="1"/>
  <c r="R1667" i="1"/>
  <c r="L1667" i="1" s="1"/>
  <c r="R1666" i="1"/>
  <c r="L1666" i="1" s="1"/>
  <c r="R1665" i="1"/>
  <c r="L1665" i="1" s="1"/>
  <c r="R1664" i="1"/>
  <c r="L1664" i="1" s="1"/>
  <c r="R1663" i="1"/>
  <c r="L1663" i="1" s="1"/>
  <c r="R1662" i="1"/>
  <c r="L1662" i="1" s="1"/>
  <c r="R1661" i="1"/>
  <c r="L1661" i="1" s="1"/>
  <c r="R1660" i="1"/>
  <c r="L1660" i="1" s="1"/>
  <c r="R1659" i="1"/>
  <c r="L1659" i="1" s="1"/>
  <c r="R1658" i="1"/>
  <c r="L1658" i="1" s="1"/>
  <c r="R1657" i="1"/>
  <c r="L1657" i="1" s="1"/>
  <c r="R1656" i="1"/>
  <c r="L1656" i="1" s="1"/>
  <c r="R1655" i="1"/>
  <c r="L1655" i="1" s="1"/>
  <c r="R1654" i="1"/>
  <c r="L1654" i="1" s="1"/>
  <c r="R1653" i="1"/>
  <c r="L1653" i="1" s="1"/>
  <c r="R1652" i="1"/>
  <c r="L1652" i="1" s="1"/>
  <c r="R1651" i="1"/>
  <c r="L1651" i="1" s="1"/>
  <c r="R1650" i="1"/>
  <c r="L1650" i="1" s="1"/>
  <c r="R1649" i="1"/>
  <c r="L1649" i="1" s="1"/>
  <c r="R1648" i="1"/>
  <c r="L1648" i="1" s="1"/>
  <c r="R1647" i="1"/>
  <c r="L1647" i="1" s="1"/>
  <c r="R1646" i="1"/>
  <c r="L1646" i="1" s="1"/>
  <c r="R1645" i="1"/>
  <c r="L1645" i="1" s="1"/>
  <c r="R1644" i="1"/>
  <c r="L1644" i="1" s="1"/>
  <c r="R1643" i="1"/>
  <c r="L1643" i="1" s="1"/>
  <c r="R1642" i="1"/>
  <c r="L1642" i="1" s="1"/>
  <c r="R1641" i="1"/>
  <c r="L1641" i="1" s="1"/>
  <c r="R1640" i="1"/>
  <c r="L1640" i="1" s="1"/>
  <c r="R1639" i="1"/>
  <c r="L1639" i="1" s="1"/>
  <c r="R1638" i="1"/>
  <c r="L1638" i="1" s="1"/>
  <c r="R1637" i="1"/>
  <c r="L1637" i="1" s="1"/>
  <c r="R1636" i="1"/>
  <c r="L1636" i="1" s="1"/>
  <c r="R1635" i="1"/>
  <c r="L1635" i="1" s="1"/>
  <c r="R1634" i="1"/>
  <c r="L1634" i="1" s="1"/>
  <c r="R1633" i="1"/>
  <c r="L1633" i="1" s="1"/>
  <c r="R1632" i="1"/>
  <c r="L1632" i="1" s="1"/>
  <c r="R1631" i="1"/>
  <c r="L1631" i="1" s="1"/>
  <c r="R1630" i="1"/>
  <c r="L1630" i="1" s="1"/>
  <c r="R1629" i="1"/>
  <c r="L1629" i="1" s="1"/>
  <c r="R1628" i="1"/>
  <c r="L1628" i="1" s="1"/>
  <c r="R1627" i="1"/>
  <c r="L1627" i="1" s="1"/>
  <c r="R1626" i="1"/>
  <c r="L1626" i="1" s="1"/>
  <c r="R1625" i="1"/>
  <c r="L1625" i="1" s="1"/>
  <c r="R1624" i="1"/>
  <c r="L1624" i="1" s="1"/>
  <c r="R1623" i="1"/>
  <c r="L1623" i="1" s="1"/>
  <c r="R1622" i="1"/>
  <c r="L1622" i="1" s="1"/>
  <c r="R1621" i="1"/>
  <c r="L1621" i="1" s="1"/>
  <c r="R1620" i="1"/>
  <c r="L1620" i="1" s="1"/>
  <c r="R1619" i="1"/>
  <c r="L1619" i="1" s="1"/>
  <c r="R1618" i="1"/>
  <c r="L1618" i="1" s="1"/>
  <c r="R1617" i="1"/>
  <c r="L1617" i="1" s="1"/>
  <c r="R1616" i="1"/>
  <c r="L1616" i="1" s="1"/>
  <c r="R1615" i="1"/>
  <c r="L1615" i="1" s="1"/>
  <c r="R1614" i="1"/>
  <c r="L1614" i="1" s="1"/>
  <c r="R1613" i="1"/>
  <c r="L1613" i="1" s="1"/>
  <c r="R1612" i="1"/>
  <c r="L1612" i="1" s="1"/>
  <c r="R1611" i="1"/>
  <c r="L1611" i="1" s="1"/>
  <c r="R1610" i="1"/>
  <c r="L1610" i="1" s="1"/>
  <c r="R1609" i="1"/>
  <c r="L1609" i="1" s="1"/>
  <c r="R1608" i="1"/>
  <c r="L1608" i="1" s="1"/>
  <c r="R1607" i="1"/>
  <c r="L1607" i="1" s="1"/>
  <c r="R1606" i="1"/>
  <c r="L1606" i="1" s="1"/>
  <c r="R1605" i="1"/>
  <c r="L1605" i="1" s="1"/>
  <c r="R1604" i="1"/>
  <c r="L1604" i="1" s="1"/>
  <c r="R1603" i="1"/>
  <c r="L1603" i="1" s="1"/>
  <c r="R1602" i="1"/>
  <c r="L1602" i="1" s="1"/>
  <c r="R1601" i="1"/>
  <c r="L1601" i="1" s="1"/>
  <c r="R1600" i="1"/>
  <c r="L1600" i="1" s="1"/>
  <c r="R1599" i="1"/>
  <c r="L1599" i="1" s="1"/>
  <c r="R1598" i="1"/>
  <c r="L1598" i="1" s="1"/>
  <c r="R1597" i="1"/>
  <c r="L1597" i="1" s="1"/>
  <c r="R1596" i="1"/>
  <c r="L1596" i="1" s="1"/>
  <c r="R1595" i="1"/>
  <c r="L1595" i="1" s="1"/>
  <c r="R1594" i="1"/>
  <c r="L1594" i="1" s="1"/>
  <c r="R1593" i="1"/>
  <c r="L1593" i="1" s="1"/>
  <c r="R1592" i="1"/>
  <c r="L1592" i="1" s="1"/>
  <c r="R1591" i="1"/>
  <c r="L1591" i="1" s="1"/>
  <c r="R1590" i="1"/>
  <c r="L1590" i="1" s="1"/>
  <c r="R1589" i="1"/>
  <c r="L1589" i="1" s="1"/>
  <c r="R1588" i="1"/>
  <c r="L1588" i="1" s="1"/>
  <c r="R1587" i="1"/>
  <c r="L1587" i="1" s="1"/>
  <c r="R1586" i="1"/>
  <c r="L1586" i="1" s="1"/>
  <c r="R1585" i="1"/>
  <c r="L1585" i="1" s="1"/>
  <c r="R1584" i="1"/>
  <c r="L1584" i="1" s="1"/>
  <c r="R1583" i="1"/>
  <c r="L1583" i="1" s="1"/>
  <c r="R1582" i="1"/>
  <c r="L1582" i="1" s="1"/>
  <c r="R1581" i="1"/>
  <c r="L1581" i="1" s="1"/>
  <c r="R1580" i="1"/>
  <c r="L1580" i="1" s="1"/>
  <c r="R1579" i="1"/>
  <c r="L1579" i="1" s="1"/>
  <c r="R1578" i="1"/>
  <c r="L1578" i="1" s="1"/>
  <c r="R1577" i="1"/>
  <c r="L1577" i="1" s="1"/>
  <c r="R1576" i="1"/>
  <c r="L1576" i="1" s="1"/>
  <c r="R1575" i="1"/>
  <c r="L1575" i="1" s="1"/>
  <c r="R1574" i="1"/>
  <c r="L1574" i="1" s="1"/>
  <c r="R1573" i="1"/>
  <c r="L1573" i="1" s="1"/>
  <c r="R1572" i="1"/>
  <c r="L1572" i="1" s="1"/>
  <c r="R1571" i="1"/>
  <c r="L1571" i="1" s="1"/>
  <c r="R1570" i="1"/>
  <c r="L1570" i="1" s="1"/>
  <c r="R1569" i="1"/>
  <c r="L1569" i="1" s="1"/>
  <c r="R1568" i="1"/>
  <c r="L1568" i="1" s="1"/>
  <c r="R1567" i="1"/>
  <c r="L1567" i="1" s="1"/>
  <c r="R1566" i="1"/>
  <c r="L1566" i="1" s="1"/>
  <c r="R1565" i="1"/>
  <c r="L1565" i="1" s="1"/>
  <c r="R1564" i="1"/>
  <c r="L1564" i="1" s="1"/>
  <c r="R1563" i="1"/>
  <c r="L1563" i="1" s="1"/>
  <c r="R1562" i="1"/>
  <c r="L1562" i="1" s="1"/>
  <c r="R1561" i="1"/>
  <c r="L1561" i="1" s="1"/>
  <c r="R1560" i="1"/>
  <c r="L1560" i="1" s="1"/>
  <c r="R1559" i="1"/>
  <c r="L1559" i="1" s="1"/>
  <c r="R1558" i="1"/>
  <c r="L1558" i="1" s="1"/>
  <c r="R1557" i="1"/>
  <c r="L1557" i="1" s="1"/>
  <c r="R1556" i="1"/>
  <c r="L1556" i="1" s="1"/>
  <c r="R1555" i="1"/>
  <c r="L1555" i="1" s="1"/>
  <c r="R1554" i="1"/>
  <c r="L1554" i="1" s="1"/>
  <c r="R1553" i="1"/>
  <c r="L1553" i="1" s="1"/>
  <c r="R1552" i="1"/>
  <c r="L1552" i="1" s="1"/>
  <c r="R1551" i="1"/>
  <c r="L1551" i="1" s="1"/>
  <c r="R1550" i="1"/>
  <c r="L1550" i="1" s="1"/>
  <c r="R1549" i="1"/>
  <c r="L1549" i="1" s="1"/>
  <c r="R1548" i="1"/>
  <c r="L1548" i="1" s="1"/>
  <c r="R1547" i="1"/>
  <c r="L1547" i="1" s="1"/>
  <c r="R1546" i="1"/>
  <c r="L1546" i="1" s="1"/>
  <c r="R1545" i="1"/>
  <c r="L1545" i="1" s="1"/>
  <c r="R1544" i="1"/>
  <c r="L1544" i="1" s="1"/>
  <c r="R1543" i="1"/>
  <c r="L1543" i="1" s="1"/>
  <c r="R1542" i="1"/>
  <c r="L1542" i="1" s="1"/>
  <c r="R1541" i="1"/>
  <c r="L1541" i="1" s="1"/>
  <c r="R1540" i="1"/>
  <c r="L1540" i="1" s="1"/>
  <c r="R1539" i="1"/>
  <c r="L1539" i="1" s="1"/>
  <c r="R1538" i="1"/>
  <c r="L1538" i="1" s="1"/>
  <c r="R1537" i="1"/>
  <c r="L1537" i="1" s="1"/>
  <c r="R1536" i="1"/>
  <c r="L1536" i="1" s="1"/>
  <c r="R1535" i="1"/>
  <c r="L1535" i="1" s="1"/>
  <c r="R1534" i="1"/>
  <c r="L1534" i="1" s="1"/>
  <c r="R1533" i="1"/>
  <c r="L1533" i="1" s="1"/>
  <c r="R1532" i="1"/>
  <c r="L1532" i="1" s="1"/>
  <c r="R1531" i="1"/>
  <c r="L1531" i="1" s="1"/>
  <c r="R1530" i="1"/>
  <c r="L1530" i="1" s="1"/>
  <c r="R1529" i="1"/>
  <c r="L1529" i="1" s="1"/>
  <c r="R1528" i="1"/>
  <c r="L1528" i="1" s="1"/>
  <c r="R1527" i="1"/>
  <c r="L1527" i="1" s="1"/>
  <c r="R1526" i="1"/>
  <c r="L1526" i="1" s="1"/>
  <c r="R1525" i="1"/>
  <c r="L1525" i="1" s="1"/>
  <c r="R1524" i="1"/>
  <c r="L1524" i="1" s="1"/>
  <c r="R1523" i="1"/>
  <c r="L1523" i="1" s="1"/>
  <c r="R1522" i="1"/>
  <c r="L1522" i="1" s="1"/>
  <c r="R1521" i="1"/>
  <c r="L1521" i="1" s="1"/>
  <c r="R1520" i="1"/>
  <c r="L1520" i="1" s="1"/>
  <c r="R1519" i="1"/>
  <c r="L1519" i="1" s="1"/>
  <c r="R1518" i="1"/>
  <c r="L1518" i="1" s="1"/>
  <c r="R1517" i="1"/>
  <c r="L1517" i="1" s="1"/>
  <c r="R1516" i="1"/>
  <c r="L1516" i="1" s="1"/>
  <c r="R1515" i="1"/>
  <c r="L1515" i="1" s="1"/>
  <c r="R1514" i="1"/>
  <c r="L1514" i="1" s="1"/>
  <c r="R1513" i="1"/>
  <c r="L1513" i="1" s="1"/>
  <c r="R1512" i="1"/>
  <c r="L1512" i="1" s="1"/>
  <c r="R1511" i="1"/>
  <c r="L1511" i="1" s="1"/>
  <c r="R1510" i="1"/>
  <c r="L1510" i="1" s="1"/>
  <c r="R1509" i="1"/>
  <c r="L1509" i="1" s="1"/>
  <c r="R1508" i="1"/>
  <c r="L1508" i="1" s="1"/>
  <c r="R1507" i="1"/>
  <c r="L1507" i="1" s="1"/>
  <c r="R1506" i="1"/>
  <c r="L1506" i="1" s="1"/>
  <c r="R1505" i="1"/>
  <c r="L1505" i="1" s="1"/>
  <c r="R1504" i="1"/>
  <c r="L1504" i="1" s="1"/>
  <c r="R1503" i="1"/>
  <c r="L1503" i="1" s="1"/>
  <c r="R1502" i="1"/>
  <c r="L1502" i="1" s="1"/>
  <c r="R1501" i="1"/>
  <c r="L1501" i="1" s="1"/>
  <c r="R1500" i="1"/>
  <c r="L1500" i="1" s="1"/>
  <c r="R1499" i="1"/>
  <c r="L1499" i="1" s="1"/>
  <c r="R1498" i="1"/>
  <c r="L1498" i="1" s="1"/>
  <c r="R1497" i="1"/>
  <c r="L1497" i="1" s="1"/>
  <c r="R1496" i="1"/>
  <c r="L1496" i="1" s="1"/>
  <c r="R1495" i="1"/>
  <c r="L1495" i="1" s="1"/>
  <c r="R1494" i="1"/>
  <c r="L1494" i="1" s="1"/>
  <c r="R1493" i="1"/>
  <c r="L1493" i="1" s="1"/>
  <c r="R1492" i="1"/>
  <c r="L1492" i="1" s="1"/>
  <c r="R1491" i="1"/>
  <c r="L1491" i="1" s="1"/>
  <c r="R1490" i="1"/>
  <c r="L1490" i="1" s="1"/>
  <c r="R1489" i="1"/>
  <c r="L1489" i="1" s="1"/>
  <c r="R1488" i="1"/>
  <c r="L1488" i="1" s="1"/>
  <c r="R1487" i="1"/>
  <c r="L1487" i="1" s="1"/>
  <c r="R1486" i="1"/>
  <c r="L1486" i="1" s="1"/>
  <c r="R1485" i="1"/>
  <c r="L1485" i="1" s="1"/>
  <c r="R1484" i="1"/>
  <c r="L1484" i="1" s="1"/>
  <c r="R1483" i="1"/>
  <c r="L1483" i="1" s="1"/>
  <c r="R1482" i="1"/>
  <c r="L1482" i="1" s="1"/>
  <c r="R1481" i="1"/>
  <c r="L1481" i="1" s="1"/>
  <c r="R1480" i="1"/>
  <c r="L1480" i="1" s="1"/>
  <c r="R1479" i="1"/>
  <c r="L1479" i="1" s="1"/>
  <c r="R1478" i="1"/>
  <c r="L1478" i="1" s="1"/>
  <c r="R1477" i="1"/>
  <c r="L1477" i="1" s="1"/>
  <c r="R1476" i="1"/>
  <c r="L1476" i="1" s="1"/>
  <c r="R1475" i="1"/>
  <c r="L1475" i="1" s="1"/>
  <c r="R1474" i="1"/>
  <c r="L1474" i="1" s="1"/>
  <c r="R1473" i="1"/>
  <c r="L1473" i="1" s="1"/>
  <c r="R1472" i="1"/>
  <c r="L1472" i="1" s="1"/>
  <c r="R1471" i="1"/>
  <c r="L1471" i="1" s="1"/>
  <c r="R1470" i="1"/>
  <c r="L1470" i="1" s="1"/>
  <c r="R1469" i="1"/>
  <c r="L1469" i="1" s="1"/>
  <c r="R1468" i="1"/>
  <c r="L1468" i="1" s="1"/>
  <c r="R1467" i="1"/>
  <c r="L1467" i="1" s="1"/>
  <c r="R1466" i="1"/>
  <c r="L1466" i="1" s="1"/>
  <c r="R1465" i="1"/>
  <c r="L1465" i="1" s="1"/>
  <c r="R1464" i="1"/>
  <c r="L1464" i="1" s="1"/>
  <c r="R1463" i="1"/>
  <c r="L1463" i="1" s="1"/>
  <c r="R1462" i="1"/>
  <c r="L1462" i="1" s="1"/>
  <c r="R1461" i="1"/>
  <c r="L1461" i="1" s="1"/>
  <c r="R1460" i="1"/>
  <c r="L1460" i="1" s="1"/>
  <c r="R1459" i="1"/>
  <c r="L1459" i="1" s="1"/>
  <c r="R1458" i="1"/>
  <c r="L1458" i="1" s="1"/>
  <c r="R1457" i="1"/>
  <c r="L1457" i="1" s="1"/>
  <c r="R1456" i="1"/>
  <c r="L1456" i="1" s="1"/>
  <c r="R1455" i="1"/>
  <c r="L1455" i="1" s="1"/>
  <c r="R1454" i="1"/>
  <c r="L1454" i="1" s="1"/>
  <c r="R1453" i="1"/>
  <c r="L1453" i="1" s="1"/>
  <c r="R1452" i="1"/>
  <c r="L1452" i="1" s="1"/>
  <c r="R1451" i="1"/>
  <c r="L1451" i="1" s="1"/>
  <c r="R1450" i="1"/>
  <c r="L1450" i="1" s="1"/>
  <c r="R1449" i="1"/>
  <c r="L1449" i="1" s="1"/>
  <c r="R1448" i="1"/>
  <c r="L1448" i="1" s="1"/>
  <c r="R1447" i="1"/>
  <c r="L1447" i="1" s="1"/>
  <c r="R1446" i="1"/>
  <c r="L1446" i="1" s="1"/>
  <c r="R1445" i="1"/>
  <c r="L1445" i="1" s="1"/>
  <c r="R1444" i="1"/>
  <c r="L1444" i="1" s="1"/>
  <c r="R1443" i="1"/>
  <c r="L1443" i="1" s="1"/>
  <c r="R1442" i="1"/>
  <c r="L1442" i="1" s="1"/>
  <c r="R1441" i="1"/>
  <c r="L1441" i="1" s="1"/>
  <c r="R1440" i="1"/>
  <c r="L1440" i="1" s="1"/>
  <c r="R1439" i="1"/>
  <c r="L1439" i="1" s="1"/>
  <c r="R1438" i="1"/>
  <c r="L1438" i="1" s="1"/>
  <c r="R1437" i="1"/>
  <c r="L1437" i="1" s="1"/>
  <c r="R1436" i="1"/>
  <c r="L1436" i="1" s="1"/>
  <c r="R1435" i="1"/>
  <c r="L1435" i="1" s="1"/>
  <c r="R1434" i="1"/>
  <c r="L1434" i="1" s="1"/>
  <c r="R1433" i="1"/>
  <c r="L1433" i="1" s="1"/>
  <c r="R1432" i="1"/>
  <c r="L1432" i="1" s="1"/>
  <c r="R1431" i="1"/>
  <c r="L1431" i="1" s="1"/>
  <c r="R1430" i="1"/>
  <c r="L1430" i="1" s="1"/>
  <c r="R1429" i="1"/>
  <c r="L1429" i="1" s="1"/>
  <c r="R1428" i="1"/>
  <c r="L1428" i="1" s="1"/>
  <c r="R1427" i="1"/>
  <c r="L1427" i="1" s="1"/>
  <c r="R1426" i="1"/>
  <c r="L1426" i="1" s="1"/>
  <c r="R1425" i="1"/>
  <c r="L1425" i="1" s="1"/>
  <c r="R1424" i="1"/>
  <c r="L1424" i="1" s="1"/>
  <c r="R1423" i="1"/>
  <c r="L1423" i="1" s="1"/>
  <c r="R1422" i="1"/>
  <c r="L1422" i="1" s="1"/>
  <c r="R1421" i="1"/>
  <c r="L1421" i="1" s="1"/>
  <c r="R1420" i="1"/>
  <c r="L1420" i="1" s="1"/>
  <c r="R1419" i="1"/>
  <c r="L1419" i="1" s="1"/>
  <c r="R1418" i="1"/>
  <c r="L1418" i="1" s="1"/>
  <c r="R1417" i="1"/>
  <c r="L1417" i="1" s="1"/>
  <c r="R1416" i="1"/>
  <c r="L1416" i="1" s="1"/>
  <c r="R1415" i="1"/>
  <c r="L1415" i="1" s="1"/>
  <c r="R1414" i="1"/>
  <c r="L1414" i="1" s="1"/>
  <c r="R1413" i="1"/>
  <c r="L1413" i="1" s="1"/>
  <c r="R1412" i="1"/>
  <c r="L1412" i="1" s="1"/>
  <c r="R1411" i="1"/>
  <c r="L1411" i="1" s="1"/>
  <c r="R1410" i="1"/>
  <c r="L1410" i="1" s="1"/>
  <c r="R1409" i="1"/>
  <c r="L1409" i="1" s="1"/>
  <c r="R1408" i="1"/>
  <c r="L1408" i="1" s="1"/>
  <c r="R1407" i="1"/>
  <c r="L1407" i="1" s="1"/>
  <c r="R1406" i="1"/>
  <c r="L1406" i="1" s="1"/>
  <c r="R1405" i="1"/>
  <c r="L1405" i="1" s="1"/>
  <c r="R1404" i="1"/>
  <c r="L1404" i="1" s="1"/>
  <c r="R1403" i="1"/>
  <c r="L1403" i="1" s="1"/>
  <c r="R1402" i="1"/>
  <c r="L1402" i="1" s="1"/>
  <c r="R1401" i="1"/>
  <c r="L1401" i="1" s="1"/>
  <c r="R1400" i="1"/>
  <c r="L1400" i="1" s="1"/>
  <c r="R1399" i="1"/>
  <c r="L1399" i="1" s="1"/>
  <c r="R1398" i="1"/>
  <c r="L1398" i="1" s="1"/>
  <c r="R1397" i="1"/>
  <c r="L1397" i="1" s="1"/>
  <c r="R1396" i="1"/>
  <c r="L1396" i="1" s="1"/>
  <c r="R1395" i="1"/>
  <c r="L1395" i="1" s="1"/>
  <c r="R1394" i="1"/>
  <c r="L1394" i="1" s="1"/>
  <c r="R1393" i="1"/>
  <c r="L1393" i="1" s="1"/>
  <c r="R1392" i="1"/>
  <c r="L1392" i="1" s="1"/>
  <c r="R1391" i="1"/>
  <c r="L1391" i="1" s="1"/>
  <c r="R1390" i="1"/>
  <c r="L1390" i="1" s="1"/>
  <c r="R1389" i="1"/>
  <c r="L1389" i="1" s="1"/>
  <c r="R1388" i="1"/>
  <c r="L1388" i="1" s="1"/>
  <c r="R1387" i="1"/>
  <c r="L1387" i="1" s="1"/>
  <c r="R1386" i="1"/>
  <c r="L1386" i="1" s="1"/>
  <c r="R1385" i="1"/>
  <c r="L1385" i="1" s="1"/>
  <c r="R1384" i="1"/>
  <c r="L1384" i="1" s="1"/>
  <c r="R1383" i="1"/>
  <c r="L1383" i="1" s="1"/>
  <c r="R1382" i="1"/>
  <c r="L1382" i="1" s="1"/>
  <c r="R1381" i="1"/>
  <c r="L1381" i="1" s="1"/>
  <c r="R1380" i="1"/>
  <c r="L1380" i="1" s="1"/>
  <c r="R1379" i="1"/>
  <c r="L1379" i="1" s="1"/>
  <c r="R1378" i="1"/>
  <c r="L1378" i="1" s="1"/>
  <c r="R1377" i="1"/>
  <c r="L1377" i="1" s="1"/>
  <c r="R1376" i="1"/>
  <c r="L1376" i="1" s="1"/>
  <c r="R1375" i="1"/>
  <c r="L1375" i="1" s="1"/>
  <c r="R1374" i="1"/>
  <c r="L1374" i="1" s="1"/>
  <c r="R1373" i="1"/>
  <c r="L1373" i="1" s="1"/>
  <c r="R1372" i="1"/>
  <c r="L1372" i="1" s="1"/>
  <c r="R1371" i="1"/>
  <c r="L1371" i="1" s="1"/>
  <c r="R1370" i="1"/>
  <c r="L1370" i="1" s="1"/>
  <c r="R1369" i="1"/>
  <c r="L1369" i="1" s="1"/>
  <c r="R1368" i="1"/>
  <c r="L1368" i="1" s="1"/>
  <c r="R1367" i="1"/>
  <c r="L1367" i="1" s="1"/>
  <c r="R1366" i="1"/>
  <c r="L1366" i="1" s="1"/>
  <c r="R1365" i="1"/>
  <c r="L1365" i="1" s="1"/>
  <c r="R1364" i="1"/>
  <c r="L1364" i="1" s="1"/>
  <c r="R1363" i="1"/>
  <c r="L1363" i="1" s="1"/>
  <c r="R1362" i="1"/>
  <c r="L1362" i="1" s="1"/>
  <c r="R1361" i="1"/>
  <c r="L1361" i="1" s="1"/>
  <c r="R1360" i="1"/>
  <c r="L1360" i="1" s="1"/>
  <c r="R1359" i="1"/>
  <c r="L1359" i="1" s="1"/>
  <c r="R1358" i="1"/>
  <c r="L1358" i="1" s="1"/>
  <c r="R1357" i="1"/>
  <c r="L1357" i="1" s="1"/>
  <c r="R1356" i="1"/>
  <c r="L1356" i="1" s="1"/>
  <c r="R1355" i="1"/>
  <c r="L1355" i="1" s="1"/>
  <c r="R1354" i="1"/>
  <c r="L1354" i="1" s="1"/>
  <c r="R1353" i="1"/>
  <c r="L1353" i="1" s="1"/>
  <c r="R1352" i="1"/>
  <c r="L1352" i="1" s="1"/>
  <c r="R1351" i="1"/>
  <c r="L1351" i="1" s="1"/>
  <c r="R1350" i="1"/>
  <c r="L1350" i="1" s="1"/>
  <c r="R1349" i="1"/>
  <c r="L1349" i="1" s="1"/>
  <c r="R1348" i="1"/>
  <c r="L1348" i="1" s="1"/>
  <c r="R1347" i="1"/>
  <c r="L1347" i="1" s="1"/>
  <c r="R1346" i="1"/>
  <c r="L1346" i="1" s="1"/>
  <c r="R1345" i="1"/>
  <c r="L1345" i="1" s="1"/>
  <c r="R1344" i="1"/>
  <c r="L1344" i="1" s="1"/>
  <c r="R1343" i="1"/>
  <c r="L1343" i="1" s="1"/>
  <c r="R1342" i="1"/>
  <c r="L1342" i="1" s="1"/>
  <c r="R1341" i="1"/>
  <c r="L1341" i="1" s="1"/>
  <c r="R1340" i="1"/>
  <c r="L1340" i="1" s="1"/>
  <c r="R1339" i="1"/>
  <c r="L1339" i="1" s="1"/>
  <c r="R1338" i="1"/>
  <c r="L1338" i="1" s="1"/>
  <c r="R1337" i="1"/>
  <c r="L1337" i="1" s="1"/>
  <c r="R1336" i="1"/>
  <c r="L1336" i="1" s="1"/>
  <c r="R1335" i="1"/>
  <c r="L1335" i="1" s="1"/>
  <c r="R1334" i="1"/>
  <c r="L1334" i="1" s="1"/>
  <c r="R1333" i="1"/>
  <c r="L1333" i="1" s="1"/>
  <c r="R1332" i="1"/>
  <c r="L1332" i="1" s="1"/>
  <c r="R1331" i="1"/>
  <c r="L1331" i="1" s="1"/>
  <c r="R1330" i="1"/>
  <c r="L1330" i="1" s="1"/>
  <c r="R1329" i="1"/>
  <c r="L1329" i="1" s="1"/>
  <c r="R1328" i="1"/>
  <c r="L1328" i="1" s="1"/>
  <c r="R1327" i="1"/>
  <c r="L1327" i="1" s="1"/>
  <c r="R1326" i="1"/>
  <c r="L1326" i="1" s="1"/>
  <c r="R1325" i="1"/>
  <c r="L1325" i="1" s="1"/>
  <c r="R1324" i="1"/>
  <c r="L1324" i="1" s="1"/>
  <c r="R1323" i="1"/>
  <c r="L1323" i="1" s="1"/>
  <c r="R1322" i="1"/>
  <c r="L1322" i="1" s="1"/>
  <c r="R1321" i="1"/>
  <c r="L1321" i="1" s="1"/>
  <c r="R1320" i="1"/>
  <c r="L1320" i="1" s="1"/>
  <c r="R1319" i="1"/>
  <c r="L1319" i="1" s="1"/>
  <c r="R1318" i="1"/>
  <c r="L1318" i="1" s="1"/>
  <c r="R1317" i="1"/>
  <c r="L1317" i="1" s="1"/>
  <c r="R1316" i="1"/>
  <c r="L1316" i="1" s="1"/>
  <c r="R1315" i="1"/>
  <c r="L1315" i="1" s="1"/>
  <c r="R1314" i="1"/>
  <c r="L1314" i="1" s="1"/>
  <c r="R1313" i="1"/>
  <c r="L1313" i="1" s="1"/>
  <c r="R1312" i="1"/>
  <c r="L1312" i="1" s="1"/>
  <c r="R1311" i="1"/>
  <c r="L1311" i="1" s="1"/>
  <c r="R1310" i="1"/>
  <c r="L1310" i="1" s="1"/>
  <c r="R1309" i="1"/>
  <c r="L1309" i="1" s="1"/>
  <c r="R1308" i="1"/>
  <c r="L1308" i="1" s="1"/>
  <c r="R1307" i="1"/>
  <c r="L1307" i="1" s="1"/>
  <c r="R1306" i="1"/>
  <c r="L1306" i="1" s="1"/>
  <c r="R1305" i="1"/>
  <c r="L1305" i="1" s="1"/>
  <c r="R1304" i="1"/>
  <c r="L1304" i="1" s="1"/>
  <c r="R1303" i="1"/>
  <c r="L1303" i="1" s="1"/>
  <c r="R1302" i="1"/>
  <c r="L1302" i="1" s="1"/>
  <c r="R1301" i="1"/>
  <c r="L1301" i="1" s="1"/>
  <c r="R1300" i="1"/>
  <c r="L1300" i="1" s="1"/>
  <c r="R1299" i="1"/>
  <c r="L1299" i="1" s="1"/>
  <c r="R1298" i="1"/>
  <c r="L1298" i="1" s="1"/>
  <c r="R1297" i="1"/>
  <c r="L1297" i="1" s="1"/>
  <c r="R1296" i="1"/>
  <c r="L1296" i="1" s="1"/>
  <c r="R1295" i="1"/>
  <c r="L1295" i="1" s="1"/>
  <c r="R1294" i="1"/>
  <c r="L1294" i="1" s="1"/>
  <c r="R1293" i="1"/>
  <c r="L1293" i="1" s="1"/>
  <c r="R1292" i="1"/>
  <c r="L1292" i="1" s="1"/>
  <c r="R1291" i="1"/>
  <c r="L1291" i="1" s="1"/>
  <c r="R1290" i="1"/>
  <c r="L1290" i="1" s="1"/>
  <c r="R1289" i="1"/>
  <c r="L1289" i="1" s="1"/>
  <c r="R1288" i="1"/>
  <c r="L1288" i="1" s="1"/>
  <c r="R1287" i="1"/>
  <c r="L1287" i="1" s="1"/>
  <c r="R1286" i="1"/>
  <c r="L1286" i="1" s="1"/>
  <c r="R1285" i="1"/>
  <c r="L1285" i="1" s="1"/>
  <c r="R1284" i="1"/>
  <c r="L1284" i="1" s="1"/>
  <c r="R1283" i="1"/>
  <c r="L1283" i="1" s="1"/>
  <c r="R1282" i="1"/>
  <c r="L1282" i="1" s="1"/>
  <c r="R1281" i="1"/>
  <c r="L1281" i="1" s="1"/>
  <c r="R1280" i="1"/>
  <c r="L1280" i="1" s="1"/>
  <c r="R1279" i="1"/>
  <c r="L1279" i="1" s="1"/>
  <c r="R1278" i="1"/>
  <c r="L1278" i="1" s="1"/>
  <c r="R1277" i="1"/>
  <c r="L1277" i="1" s="1"/>
  <c r="R1276" i="1"/>
  <c r="L1276" i="1" s="1"/>
  <c r="R1275" i="1"/>
  <c r="L1275" i="1" s="1"/>
  <c r="R1274" i="1"/>
  <c r="L1274" i="1" s="1"/>
  <c r="R1273" i="1"/>
  <c r="L1273" i="1" s="1"/>
  <c r="R1272" i="1"/>
  <c r="L1272" i="1" s="1"/>
  <c r="R1271" i="1"/>
  <c r="L1271" i="1" s="1"/>
  <c r="R1270" i="1"/>
  <c r="L1270" i="1" s="1"/>
  <c r="R1269" i="1"/>
  <c r="L1269" i="1" s="1"/>
  <c r="R1268" i="1"/>
  <c r="L1268" i="1" s="1"/>
  <c r="R1267" i="1"/>
  <c r="L1267" i="1" s="1"/>
  <c r="R1266" i="1"/>
  <c r="L1266" i="1" s="1"/>
  <c r="R1265" i="1"/>
  <c r="L1265" i="1" s="1"/>
  <c r="R1264" i="1"/>
  <c r="L1264" i="1" s="1"/>
  <c r="R1263" i="1"/>
  <c r="L1263" i="1" s="1"/>
  <c r="R1262" i="1"/>
  <c r="L1262" i="1" s="1"/>
  <c r="R1261" i="1"/>
  <c r="L1261" i="1" s="1"/>
  <c r="R1260" i="1"/>
  <c r="L1260" i="1" s="1"/>
  <c r="R1259" i="1"/>
  <c r="L1259" i="1" s="1"/>
  <c r="R1258" i="1"/>
  <c r="L1258" i="1" s="1"/>
  <c r="R1257" i="1"/>
  <c r="L1257" i="1" s="1"/>
  <c r="R1256" i="1"/>
  <c r="L1256" i="1" s="1"/>
  <c r="R1255" i="1"/>
  <c r="L1255" i="1" s="1"/>
  <c r="R1254" i="1"/>
  <c r="L1254" i="1" s="1"/>
  <c r="R1253" i="1"/>
  <c r="L1253" i="1" s="1"/>
  <c r="R1252" i="1"/>
  <c r="L1252" i="1" s="1"/>
  <c r="R1251" i="1"/>
  <c r="L1251" i="1" s="1"/>
  <c r="R1250" i="1"/>
  <c r="L1250" i="1" s="1"/>
  <c r="R1249" i="1"/>
  <c r="L1249" i="1" s="1"/>
  <c r="R1248" i="1"/>
  <c r="L1248" i="1" s="1"/>
  <c r="R1247" i="1"/>
  <c r="L1247" i="1" s="1"/>
  <c r="R1246" i="1"/>
  <c r="L1246" i="1" s="1"/>
  <c r="R1245" i="1"/>
  <c r="L1245" i="1" s="1"/>
  <c r="R1244" i="1"/>
  <c r="L1244" i="1" s="1"/>
  <c r="R1243" i="1"/>
  <c r="L1243" i="1" s="1"/>
  <c r="R1242" i="1"/>
  <c r="L1242" i="1" s="1"/>
  <c r="R1241" i="1"/>
  <c r="L1241" i="1" s="1"/>
  <c r="R1240" i="1"/>
  <c r="L1240" i="1" s="1"/>
  <c r="R1239" i="1"/>
  <c r="L1239" i="1" s="1"/>
  <c r="R1238" i="1"/>
  <c r="L1238" i="1" s="1"/>
  <c r="R1237" i="1"/>
  <c r="L1237" i="1" s="1"/>
  <c r="R1236" i="1"/>
  <c r="L1236" i="1" s="1"/>
  <c r="R1235" i="1"/>
  <c r="L1235" i="1" s="1"/>
  <c r="R1234" i="1"/>
  <c r="L1234" i="1" s="1"/>
  <c r="R1233" i="1"/>
  <c r="L1233" i="1" s="1"/>
  <c r="R1232" i="1"/>
  <c r="L1232" i="1" s="1"/>
  <c r="R1231" i="1"/>
  <c r="L1231" i="1" s="1"/>
  <c r="R1230" i="1"/>
  <c r="L1230" i="1" s="1"/>
  <c r="R1229" i="1"/>
  <c r="L1229" i="1" s="1"/>
  <c r="R1228" i="1"/>
  <c r="L1228" i="1" s="1"/>
  <c r="R1227" i="1"/>
  <c r="L1227" i="1" s="1"/>
  <c r="R1226" i="1"/>
  <c r="L1226" i="1" s="1"/>
  <c r="R1225" i="1"/>
  <c r="L1225" i="1" s="1"/>
  <c r="R1224" i="1"/>
  <c r="L1224" i="1" s="1"/>
  <c r="R1223" i="1"/>
  <c r="L1223" i="1" s="1"/>
  <c r="R1222" i="1"/>
  <c r="L1222" i="1" s="1"/>
  <c r="R1221" i="1"/>
  <c r="L1221" i="1" s="1"/>
  <c r="R1220" i="1"/>
  <c r="L1220" i="1" s="1"/>
  <c r="R1219" i="1"/>
  <c r="L1219" i="1" s="1"/>
  <c r="R1218" i="1"/>
  <c r="L1218" i="1" s="1"/>
  <c r="R1217" i="1"/>
  <c r="L1217" i="1" s="1"/>
  <c r="R1216" i="1"/>
  <c r="L1216" i="1" s="1"/>
  <c r="R1215" i="1"/>
  <c r="L1215" i="1" s="1"/>
  <c r="R1214" i="1"/>
  <c r="L1214" i="1" s="1"/>
  <c r="R1213" i="1"/>
  <c r="L1213" i="1" s="1"/>
  <c r="R1212" i="1"/>
  <c r="L1212" i="1" s="1"/>
  <c r="R1211" i="1"/>
  <c r="L1211" i="1" s="1"/>
  <c r="R1210" i="1"/>
  <c r="L1210" i="1" s="1"/>
  <c r="R1209" i="1"/>
  <c r="L1209" i="1" s="1"/>
  <c r="R1208" i="1"/>
  <c r="L1208" i="1" s="1"/>
  <c r="R1207" i="1"/>
  <c r="L1207" i="1" s="1"/>
  <c r="R1206" i="1"/>
  <c r="L1206" i="1" s="1"/>
  <c r="R1205" i="1"/>
  <c r="L1205" i="1" s="1"/>
  <c r="R1204" i="1"/>
  <c r="L1204" i="1" s="1"/>
  <c r="R1203" i="1"/>
  <c r="L1203" i="1" s="1"/>
  <c r="R1202" i="1"/>
  <c r="L1202" i="1" s="1"/>
  <c r="R1201" i="1"/>
  <c r="L1201" i="1" s="1"/>
  <c r="R1200" i="1"/>
  <c r="L1200" i="1" s="1"/>
  <c r="R1199" i="1"/>
  <c r="L1199" i="1" s="1"/>
  <c r="R1198" i="1"/>
  <c r="L1198" i="1" s="1"/>
  <c r="R1197" i="1"/>
  <c r="L1197" i="1" s="1"/>
  <c r="R1196" i="1"/>
  <c r="L1196" i="1" s="1"/>
  <c r="R1195" i="1"/>
  <c r="L1195" i="1" s="1"/>
  <c r="R1194" i="1"/>
  <c r="L1194" i="1" s="1"/>
  <c r="R1193" i="1"/>
  <c r="L1193" i="1" s="1"/>
  <c r="R1192" i="1"/>
  <c r="L1192" i="1" s="1"/>
  <c r="R1191" i="1"/>
  <c r="L1191" i="1" s="1"/>
  <c r="R1190" i="1"/>
  <c r="L1190" i="1" s="1"/>
  <c r="R1189" i="1"/>
  <c r="L1189" i="1" s="1"/>
  <c r="R1188" i="1"/>
  <c r="L1188" i="1" s="1"/>
  <c r="R1187" i="1"/>
  <c r="L1187" i="1" s="1"/>
  <c r="R1186" i="1"/>
  <c r="L1186" i="1" s="1"/>
  <c r="R1185" i="1"/>
  <c r="L1185" i="1" s="1"/>
  <c r="R1184" i="1"/>
  <c r="L1184" i="1" s="1"/>
  <c r="R1183" i="1"/>
  <c r="L1183" i="1" s="1"/>
  <c r="R1182" i="1"/>
  <c r="L1182" i="1" s="1"/>
  <c r="R1181" i="1"/>
  <c r="L1181" i="1" s="1"/>
  <c r="R1180" i="1"/>
  <c r="L1180" i="1" s="1"/>
  <c r="R1179" i="1"/>
  <c r="L1179" i="1" s="1"/>
  <c r="R1178" i="1"/>
  <c r="L1178" i="1" s="1"/>
  <c r="R1177" i="1"/>
  <c r="L1177" i="1" s="1"/>
  <c r="R1176" i="1"/>
  <c r="L1176" i="1" s="1"/>
  <c r="R1175" i="1"/>
  <c r="L1175" i="1" s="1"/>
  <c r="R1174" i="1"/>
  <c r="L1174" i="1" s="1"/>
  <c r="R1173" i="1"/>
  <c r="L1173" i="1" s="1"/>
  <c r="R1172" i="1"/>
  <c r="L1172" i="1" s="1"/>
  <c r="R1171" i="1"/>
  <c r="L1171" i="1" s="1"/>
  <c r="R1170" i="1"/>
  <c r="L1170" i="1" s="1"/>
  <c r="R1169" i="1"/>
  <c r="L1169" i="1" s="1"/>
  <c r="R1168" i="1"/>
  <c r="L1168" i="1" s="1"/>
  <c r="R1167" i="1"/>
  <c r="L1167" i="1" s="1"/>
  <c r="R1166" i="1"/>
  <c r="L1166" i="1" s="1"/>
  <c r="R1165" i="1"/>
  <c r="L1165" i="1" s="1"/>
  <c r="R1164" i="1"/>
  <c r="L1164" i="1" s="1"/>
  <c r="R1163" i="1"/>
  <c r="L1163" i="1" s="1"/>
  <c r="R1162" i="1"/>
  <c r="L1162" i="1" s="1"/>
  <c r="R1161" i="1"/>
  <c r="L1161" i="1" s="1"/>
  <c r="R1160" i="1"/>
  <c r="L1160" i="1" s="1"/>
  <c r="R1159" i="1"/>
  <c r="L1159" i="1" s="1"/>
  <c r="R1158" i="1"/>
  <c r="L1158" i="1" s="1"/>
  <c r="R1157" i="1"/>
  <c r="L1157" i="1" s="1"/>
  <c r="R1156" i="1"/>
  <c r="L1156" i="1" s="1"/>
  <c r="R1155" i="1"/>
  <c r="L1155" i="1" s="1"/>
  <c r="R1154" i="1"/>
  <c r="L1154" i="1" s="1"/>
  <c r="R1153" i="1"/>
  <c r="L1153" i="1" s="1"/>
  <c r="R1152" i="1"/>
  <c r="L1152" i="1" s="1"/>
  <c r="R1151" i="1"/>
  <c r="L1151" i="1" s="1"/>
  <c r="R1150" i="1"/>
  <c r="L1150" i="1" s="1"/>
  <c r="R1149" i="1"/>
  <c r="L1149" i="1" s="1"/>
  <c r="R1148" i="1"/>
  <c r="L1148" i="1" s="1"/>
  <c r="R1147" i="1"/>
  <c r="L1147" i="1" s="1"/>
  <c r="R1146" i="1"/>
  <c r="L1146" i="1" s="1"/>
  <c r="R1145" i="1"/>
  <c r="L1145" i="1" s="1"/>
  <c r="R1144" i="1"/>
  <c r="L1144" i="1" s="1"/>
  <c r="R1143" i="1"/>
  <c r="L1143" i="1" s="1"/>
  <c r="R1142" i="1"/>
  <c r="L1142" i="1" s="1"/>
  <c r="R1141" i="1"/>
  <c r="L1141" i="1" s="1"/>
  <c r="R1140" i="1"/>
  <c r="L1140" i="1" s="1"/>
  <c r="R1139" i="1"/>
  <c r="L1139" i="1" s="1"/>
  <c r="R1138" i="1"/>
  <c r="L1138" i="1" s="1"/>
  <c r="R1137" i="1"/>
  <c r="L1137" i="1" s="1"/>
  <c r="R1136" i="1"/>
  <c r="L1136" i="1" s="1"/>
  <c r="R1135" i="1"/>
  <c r="L1135" i="1" s="1"/>
  <c r="R1134" i="1"/>
  <c r="L1134" i="1" s="1"/>
  <c r="R1133" i="1"/>
  <c r="L1133" i="1" s="1"/>
  <c r="R1132" i="1"/>
  <c r="L1132" i="1" s="1"/>
  <c r="R1131" i="1"/>
  <c r="L1131" i="1" s="1"/>
  <c r="R1130" i="1"/>
  <c r="L1130" i="1" s="1"/>
  <c r="R1129" i="1"/>
  <c r="L1129" i="1" s="1"/>
  <c r="R1128" i="1"/>
  <c r="L1128" i="1" s="1"/>
  <c r="R1127" i="1"/>
  <c r="L1127" i="1" s="1"/>
  <c r="R1126" i="1"/>
  <c r="L1126" i="1" s="1"/>
  <c r="R1125" i="1"/>
  <c r="L1125" i="1" s="1"/>
  <c r="R1124" i="1"/>
  <c r="L1124" i="1" s="1"/>
  <c r="R1123" i="1"/>
  <c r="L1123" i="1" s="1"/>
  <c r="R1122" i="1"/>
  <c r="L1122" i="1" s="1"/>
  <c r="R1121" i="1"/>
  <c r="L1121" i="1" s="1"/>
  <c r="R1120" i="1"/>
  <c r="L1120" i="1" s="1"/>
  <c r="R1119" i="1"/>
  <c r="L1119" i="1" s="1"/>
  <c r="R1118" i="1"/>
  <c r="L1118" i="1" s="1"/>
  <c r="R1117" i="1"/>
  <c r="L1117" i="1" s="1"/>
  <c r="R1116" i="1"/>
  <c r="L1116" i="1" s="1"/>
  <c r="R1115" i="1"/>
  <c r="L1115" i="1" s="1"/>
  <c r="R1114" i="1"/>
  <c r="L1114" i="1" s="1"/>
  <c r="R1113" i="1"/>
  <c r="L1113" i="1" s="1"/>
  <c r="R1112" i="1"/>
  <c r="L1112" i="1" s="1"/>
  <c r="R1111" i="1"/>
  <c r="L1111" i="1" s="1"/>
  <c r="R1110" i="1"/>
  <c r="L1110" i="1" s="1"/>
  <c r="R1109" i="1"/>
  <c r="L1109" i="1" s="1"/>
  <c r="R1108" i="1"/>
  <c r="L1108" i="1" s="1"/>
  <c r="R1107" i="1"/>
  <c r="L1107" i="1" s="1"/>
  <c r="R1106" i="1"/>
  <c r="L1106" i="1" s="1"/>
  <c r="R1105" i="1"/>
  <c r="L1105" i="1" s="1"/>
  <c r="R1104" i="1"/>
  <c r="L1104" i="1" s="1"/>
  <c r="R1103" i="1"/>
  <c r="L1103" i="1" s="1"/>
  <c r="R1102" i="1"/>
  <c r="L1102" i="1" s="1"/>
  <c r="R1101" i="1"/>
  <c r="L1101" i="1" s="1"/>
  <c r="R1100" i="1"/>
  <c r="L1100" i="1" s="1"/>
  <c r="R1099" i="1"/>
  <c r="L1099" i="1" s="1"/>
  <c r="R1098" i="1"/>
  <c r="L1098" i="1" s="1"/>
  <c r="R1097" i="1"/>
  <c r="L1097" i="1" s="1"/>
  <c r="R1096" i="1"/>
  <c r="L1096" i="1" s="1"/>
  <c r="R1095" i="1"/>
  <c r="L1095" i="1" s="1"/>
  <c r="R1094" i="1"/>
  <c r="L1094" i="1" s="1"/>
  <c r="R1093" i="1"/>
  <c r="L1093" i="1" s="1"/>
  <c r="R1092" i="1"/>
  <c r="L1092" i="1" s="1"/>
  <c r="R1091" i="1"/>
  <c r="L1091" i="1" s="1"/>
  <c r="R1090" i="1"/>
  <c r="L1090" i="1" s="1"/>
  <c r="R1089" i="1"/>
  <c r="L1089" i="1" s="1"/>
  <c r="R1088" i="1"/>
  <c r="L1088" i="1" s="1"/>
  <c r="R1087" i="1"/>
  <c r="L1087" i="1" s="1"/>
  <c r="R1086" i="1"/>
  <c r="L1086" i="1" s="1"/>
  <c r="R1085" i="1"/>
  <c r="L1085" i="1" s="1"/>
  <c r="R1084" i="1"/>
  <c r="L1084" i="1" s="1"/>
  <c r="R1083" i="1"/>
  <c r="L1083" i="1" s="1"/>
  <c r="R1082" i="1"/>
  <c r="L1082" i="1" s="1"/>
  <c r="R1081" i="1"/>
  <c r="L1081" i="1" s="1"/>
  <c r="R1080" i="1"/>
  <c r="L1080" i="1" s="1"/>
  <c r="R1079" i="1"/>
  <c r="L1079" i="1" s="1"/>
  <c r="R1078" i="1"/>
  <c r="L1078" i="1" s="1"/>
  <c r="R1077" i="1"/>
  <c r="L1077" i="1" s="1"/>
  <c r="R1076" i="1"/>
  <c r="L1076" i="1" s="1"/>
  <c r="R1075" i="1"/>
  <c r="L1075" i="1" s="1"/>
  <c r="R1074" i="1"/>
  <c r="L1074" i="1" s="1"/>
  <c r="R1073" i="1"/>
  <c r="L1073" i="1" s="1"/>
  <c r="R1072" i="1"/>
  <c r="L1072" i="1" s="1"/>
  <c r="R1071" i="1"/>
  <c r="L1071" i="1" s="1"/>
  <c r="R1070" i="1"/>
  <c r="L1070" i="1" s="1"/>
  <c r="R1069" i="1"/>
  <c r="L1069" i="1" s="1"/>
  <c r="R1068" i="1"/>
  <c r="L1068" i="1" s="1"/>
  <c r="R1067" i="1"/>
  <c r="L1067" i="1" s="1"/>
  <c r="R1066" i="1"/>
  <c r="L1066" i="1" s="1"/>
  <c r="R1065" i="1"/>
  <c r="L1065" i="1" s="1"/>
  <c r="R1064" i="1"/>
  <c r="L1064" i="1" s="1"/>
  <c r="R1063" i="1"/>
  <c r="L1063" i="1" s="1"/>
  <c r="R1062" i="1"/>
  <c r="L1062" i="1" s="1"/>
  <c r="R1061" i="1"/>
  <c r="L1061" i="1" s="1"/>
  <c r="R1060" i="1"/>
  <c r="L1060" i="1" s="1"/>
  <c r="R1059" i="1"/>
  <c r="L1059" i="1" s="1"/>
  <c r="R1058" i="1"/>
  <c r="L1058" i="1" s="1"/>
  <c r="R1057" i="1"/>
  <c r="L1057" i="1" s="1"/>
  <c r="R1056" i="1"/>
  <c r="L1056" i="1" s="1"/>
  <c r="R1055" i="1"/>
  <c r="L1055" i="1" s="1"/>
  <c r="R1054" i="1"/>
  <c r="L1054" i="1" s="1"/>
  <c r="R1053" i="1"/>
  <c r="L1053" i="1" s="1"/>
  <c r="R1052" i="1"/>
  <c r="L1052" i="1" s="1"/>
  <c r="R1051" i="1"/>
  <c r="L1051" i="1" s="1"/>
  <c r="R1050" i="1"/>
  <c r="L1050" i="1" s="1"/>
  <c r="R1049" i="1"/>
  <c r="L1049" i="1" s="1"/>
  <c r="R1048" i="1"/>
  <c r="L1048" i="1" s="1"/>
  <c r="R1047" i="1"/>
  <c r="L1047" i="1" s="1"/>
  <c r="R1046" i="1"/>
  <c r="L1046" i="1" s="1"/>
  <c r="R1045" i="1"/>
  <c r="L1045" i="1" s="1"/>
  <c r="R1044" i="1"/>
  <c r="L1044" i="1" s="1"/>
  <c r="R1043" i="1"/>
  <c r="L1043" i="1" s="1"/>
  <c r="R1042" i="1"/>
  <c r="L1042" i="1" s="1"/>
  <c r="R1041" i="1"/>
  <c r="L1041" i="1" s="1"/>
  <c r="R1040" i="1"/>
  <c r="L1040" i="1" s="1"/>
  <c r="R1039" i="1"/>
  <c r="L1039" i="1" s="1"/>
  <c r="R1038" i="1"/>
  <c r="L1038" i="1" s="1"/>
  <c r="R1037" i="1"/>
  <c r="L1037" i="1" s="1"/>
  <c r="R1036" i="1"/>
  <c r="L1036" i="1" s="1"/>
  <c r="R1035" i="1"/>
  <c r="L1035" i="1" s="1"/>
  <c r="R1034" i="1"/>
  <c r="L1034" i="1" s="1"/>
  <c r="R1033" i="1"/>
  <c r="L1033" i="1" s="1"/>
  <c r="R1032" i="1"/>
  <c r="L1032" i="1" s="1"/>
  <c r="R1031" i="1"/>
  <c r="L1031" i="1" s="1"/>
  <c r="R1030" i="1"/>
  <c r="L1030" i="1" s="1"/>
  <c r="R1029" i="1"/>
  <c r="L1029" i="1" s="1"/>
  <c r="R1028" i="1"/>
  <c r="L1028" i="1" s="1"/>
  <c r="R1027" i="1"/>
  <c r="L1027" i="1" s="1"/>
  <c r="R1026" i="1"/>
  <c r="L1026" i="1" s="1"/>
  <c r="R1025" i="1"/>
  <c r="L1025" i="1" s="1"/>
  <c r="R1024" i="1"/>
  <c r="L1024" i="1" s="1"/>
  <c r="R1023" i="1"/>
  <c r="L1023" i="1" s="1"/>
  <c r="R1022" i="1"/>
  <c r="L1022" i="1" s="1"/>
  <c r="R1021" i="1"/>
  <c r="L1021" i="1" s="1"/>
  <c r="R1020" i="1"/>
  <c r="L1020" i="1" s="1"/>
  <c r="R1019" i="1"/>
  <c r="L1019" i="1" s="1"/>
  <c r="R1018" i="1"/>
  <c r="L1018" i="1" s="1"/>
  <c r="R1017" i="1"/>
  <c r="L1017" i="1" s="1"/>
  <c r="R1016" i="1"/>
  <c r="L1016" i="1" s="1"/>
  <c r="R1015" i="1"/>
  <c r="L1015" i="1" s="1"/>
  <c r="R1014" i="1"/>
  <c r="L1014" i="1" s="1"/>
  <c r="R1013" i="1"/>
  <c r="L1013" i="1" s="1"/>
  <c r="R1012" i="1"/>
  <c r="L1012" i="1" s="1"/>
  <c r="R1011" i="1"/>
  <c r="L1011" i="1" s="1"/>
  <c r="R1010" i="1"/>
  <c r="L1010" i="1" s="1"/>
  <c r="R1009" i="1"/>
  <c r="L1009" i="1" s="1"/>
  <c r="R1008" i="1"/>
  <c r="L1008" i="1" s="1"/>
  <c r="R1007" i="1"/>
  <c r="L1007" i="1" s="1"/>
  <c r="R1006" i="1"/>
  <c r="L1006" i="1" s="1"/>
  <c r="R1005" i="1"/>
  <c r="L1005" i="1" s="1"/>
  <c r="R1004" i="1"/>
  <c r="L1004" i="1" s="1"/>
  <c r="R1003" i="1"/>
  <c r="L1003" i="1" s="1"/>
  <c r="R1002" i="1"/>
  <c r="L1002" i="1" s="1"/>
  <c r="R1001" i="1"/>
  <c r="L1001" i="1" s="1"/>
  <c r="R1000" i="1"/>
  <c r="L1000" i="1" s="1"/>
  <c r="R999" i="1"/>
  <c r="L999" i="1" s="1"/>
  <c r="R998" i="1"/>
  <c r="L998" i="1" s="1"/>
  <c r="R997" i="1"/>
  <c r="L997" i="1" s="1"/>
  <c r="R996" i="1"/>
  <c r="L996" i="1" s="1"/>
  <c r="R995" i="1"/>
  <c r="L995" i="1" s="1"/>
  <c r="R994" i="1"/>
  <c r="L994" i="1" s="1"/>
  <c r="R993" i="1"/>
  <c r="L993" i="1" s="1"/>
  <c r="R992" i="1"/>
  <c r="L992" i="1" s="1"/>
  <c r="R991" i="1"/>
  <c r="L991" i="1" s="1"/>
  <c r="R990" i="1"/>
  <c r="L990" i="1" s="1"/>
  <c r="R989" i="1"/>
  <c r="L989" i="1" s="1"/>
  <c r="R988" i="1"/>
  <c r="L988" i="1" s="1"/>
  <c r="R987" i="1"/>
  <c r="L987" i="1" s="1"/>
  <c r="R986" i="1"/>
  <c r="L986" i="1" s="1"/>
  <c r="R985" i="1"/>
  <c r="L985" i="1" s="1"/>
  <c r="R984" i="1"/>
  <c r="L984" i="1" s="1"/>
  <c r="R983" i="1"/>
  <c r="L983" i="1" s="1"/>
  <c r="R982" i="1"/>
  <c r="L982" i="1" s="1"/>
  <c r="R981" i="1"/>
  <c r="L981" i="1" s="1"/>
  <c r="R980" i="1"/>
  <c r="L980" i="1" s="1"/>
  <c r="R979" i="1"/>
  <c r="L979" i="1" s="1"/>
  <c r="R978" i="1"/>
  <c r="L978" i="1" s="1"/>
  <c r="R977" i="1"/>
  <c r="L977" i="1" s="1"/>
  <c r="R976" i="1"/>
  <c r="L976" i="1" s="1"/>
  <c r="R975" i="1"/>
  <c r="L975" i="1" s="1"/>
  <c r="R974" i="1"/>
  <c r="L974" i="1" s="1"/>
  <c r="R973" i="1"/>
  <c r="L973" i="1" s="1"/>
  <c r="R972" i="1"/>
  <c r="L972" i="1" s="1"/>
  <c r="R971" i="1"/>
  <c r="L971" i="1" s="1"/>
  <c r="R970" i="1"/>
  <c r="L970" i="1" s="1"/>
  <c r="R969" i="1"/>
  <c r="L969" i="1" s="1"/>
  <c r="R968" i="1"/>
  <c r="L968" i="1" s="1"/>
  <c r="R967" i="1"/>
  <c r="L967" i="1" s="1"/>
  <c r="R966" i="1"/>
  <c r="L966" i="1" s="1"/>
  <c r="R965" i="1"/>
  <c r="L965" i="1" s="1"/>
  <c r="R964" i="1"/>
  <c r="L964" i="1" s="1"/>
  <c r="R963" i="1"/>
  <c r="L963" i="1" s="1"/>
  <c r="R962" i="1"/>
  <c r="L962" i="1" s="1"/>
  <c r="R961" i="1"/>
  <c r="L961" i="1" s="1"/>
  <c r="R960" i="1"/>
  <c r="L960" i="1" s="1"/>
  <c r="R959" i="1"/>
  <c r="L959" i="1" s="1"/>
  <c r="R958" i="1"/>
  <c r="L958" i="1" s="1"/>
  <c r="R957" i="1"/>
  <c r="L957" i="1" s="1"/>
  <c r="R956" i="1"/>
  <c r="L956" i="1" s="1"/>
  <c r="R955" i="1"/>
  <c r="L955" i="1" s="1"/>
  <c r="R954" i="1"/>
  <c r="L954" i="1" s="1"/>
  <c r="R953" i="1"/>
  <c r="L953" i="1" s="1"/>
  <c r="R952" i="1"/>
  <c r="L952" i="1" s="1"/>
  <c r="R951" i="1"/>
  <c r="L951" i="1" s="1"/>
  <c r="R950" i="1"/>
  <c r="L950" i="1" s="1"/>
  <c r="R949" i="1"/>
  <c r="L949" i="1" s="1"/>
  <c r="R948" i="1"/>
  <c r="L948" i="1" s="1"/>
  <c r="R947" i="1"/>
  <c r="L947" i="1" s="1"/>
  <c r="R946" i="1"/>
  <c r="L946" i="1" s="1"/>
  <c r="R945" i="1"/>
  <c r="L945" i="1" s="1"/>
  <c r="R944" i="1"/>
  <c r="L944" i="1" s="1"/>
  <c r="R943" i="1"/>
  <c r="L943" i="1" s="1"/>
  <c r="R942" i="1"/>
  <c r="L942" i="1" s="1"/>
  <c r="R941" i="1"/>
  <c r="L941" i="1" s="1"/>
  <c r="R940" i="1"/>
  <c r="L940" i="1" s="1"/>
  <c r="R939" i="1"/>
  <c r="L939" i="1" s="1"/>
  <c r="R938" i="1"/>
  <c r="L938" i="1" s="1"/>
  <c r="R937" i="1"/>
  <c r="L937" i="1" s="1"/>
  <c r="R936" i="1"/>
  <c r="L936" i="1" s="1"/>
  <c r="R935" i="1"/>
  <c r="L935" i="1" s="1"/>
  <c r="R934" i="1"/>
  <c r="L934" i="1" s="1"/>
  <c r="R933" i="1"/>
  <c r="L933" i="1" s="1"/>
  <c r="R932" i="1"/>
  <c r="L932" i="1" s="1"/>
  <c r="R931" i="1"/>
  <c r="L931" i="1" s="1"/>
  <c r="R930" i="1"/>
  <c r="L930" i="1" s="1"/>
  <c r="R929" i="1"/>
  <c r="L929" i="1" s="1"/>
  <c r="R928" i="1"/>
  <c r="L928" i="1" s="1"/>
  <c r="R927" i="1"/>
  <c r="L927" i="1" s="1"/>
  <c r="R926" i="1"/>
  <c r="L926" i="1" s="1"/>
  <c r="R925" i="1"/>
  <c r="L925" i="1" s="1"/>
  <c r="R924" i="1"/>
  <c r="L924" i="1" s="1"/>
  <c r="R923" i="1"/>
  <c r="L923" i="1" s="1"/>
  <c r="R922" i="1"/>
  <c r="L922" i="1" s="1"/>
  <c r="R921" i="1"/>
  <c r="L921" i="1" s="1"/>
  <c r="R920" i="1"/>
  <c r="L920" i="1" s="1"/>
  <c r="R919" i="1"/>
  <c r="L919" i="1" s="1"/>
  <c r="R918" i="1"/>
  <c r="L918" i="1" s="1"/>
  <c r="R917" i="1"/>
  <c r="L917" i="1" s="1"/>
  <c r="R916" i="1"/>
  <c r="L916" i="1" s="1"/>
  <c r="R915" i="1"/>
  <c r="L915" i="1" s="1"/>
  <c r="R914" i="1"/>
  <c r="L914" i="1" s="1"/>
  <c r="R913" i="1"/>
  <c r="L913" i="1" s="1"/>
  <c r="R912" i="1"/>
  <c r="L912" i="1" s="1"/>
  <c r="R911" i="1"/>
  <c r="L911" i="1" s="1"/>
  <c r="R910" i="1"/>
  <c r="L910" i="1" s="1"/>
  <c r="R909" i="1"/>
  <c r="L909" i="1" s="1"/>
  <c r="R908" i="1"/>
  <c r="L908" i="1" s="1"/>
  <c r="R907" i="1"/>
  <c r="L907" i="1" s="1"/>
  <c r="R906" i="1"/>
  <c r="L906" i="1" s="1"/>
  <c r="R905" i="1"/>
  <c r="L905" i="1" s="1"/>
  <c r="R904" i="1"/>
  <c r="L904" i="1" s="1"/>
  <c r="R903" i="1"/>
  <c r="L903" i="1" s="1"/>
  <c r="R902" i="1"/>
  <c r="L902" i="1" s="1"/>
  <c r="R901" i="1"/>
  <c r="L901" i="1" s="1"/>
  <c r="R900" i="1"/>
  <c r="L900" i="1" s="1"/>
  <c r="R899" i="1"/>
  <c r="L899" i="1" s="1"/>
  <c r="R898" i="1"/>
  <c r="L898" i="1" s="1"/>
  <c r="R897" i="1"/>
  <c r="L897" i="1" s="1"/>
  <c r="R896" i="1"/>
  <c r="L896" i="1" s="1"/>
  <c r="R895" i="1"/>
  <c r="L895" i="1" s="1"/>
  <c r="R894" i="1"/>
  <c r="L894" i="1" s="1"/>
  <c r="R893" i="1"/>
  <c r="L893" i="1" s="1"/>
  <c r="R892" i="1"/>
  <c r="L892" i="1" s="1"/>
  <c r="R891" i="1"/>
  <c r="L891" i="1" s="1"/>
  <c r="R890" i="1"/>
  <c r="L890" i="1" s="1"/>
  <c r="R889" i="1"/>
  <c r="L889" i="1" s="1"/>
  <c r="R888" i="1"/>
  <c r="L888" i="1" s="1"/>
  <c r="R887" i="1"/>
  <c r="L887" i="1" s="1"/>
  <c r="R886" i="1"/>
  <c r="L886" i="1" s="1"/>
  <c r="R885" i="1"/>
  <c r="L885" i="1" s="1"/>
  <c r="R884" i="1"/>
  <c r="L884" i="1" s="1"/>
  <c r="R883" i="1"/>
  <c r="L883" i="1" s="1"/>
  <c r="R882" i="1"/>
  <c r="L882" i="1" s="1"/>
  <c r="R881" i="1"/>
  <c r="L881" i="1" s="1"/>
  <c r="R880" i="1"/>
  <c r="L880" i="1" s="1"/>
  <c r="R879" i="1"/>
  <c r="L879" i="1" s="1"/>
  <c r="R878" i="1"/>
  <c r="L878" i="1" s="1"/>
  <c r="R877" i="1"/>
  <c r="L877" i="1" s="1"/>
  <c r="R876" i="1"/>
  <c r="L876" i="1" s="1"/>
  <c r="R875" i="1"/>
  <c r="L875" i="1" s="1"/>
  <c r="R874" i="1"/>
  <c r="L874" i="1" s="1"/>
  <c r="R873" i="1"/>
  <c r="L873" i="1" s="1"/>
  <c r="R872" i="1"/>
  <c r="L872" i="1" s="1"/>
  <c r="R871" i="1"/>
  <c r="L871" i="1" s="1"/>
  <c r="R870" i="1"/>
  <c r="L870" i="1" s="1"/>
  <c r="R869" i="1"/>
  <c r="L869" i="1" s="1"/>
  <c r="R868" i="1"/>
  <c r="L868" i="1" s="1"/>
  <c r="R867" i="1"/>
  <c r="L867" i="1" s="1"/>
  <c r="R866" i="1"/>
  <c r="L866" i="1" s="1"/>
  <c r="R865" i="1"/>
  <c r="L865" i="1" s="1"/>
  <c r="R864" i="1"/>
  <c r="L864" i="1" s="1"/>
  <c r="R863" i="1"/>
  <c r="L863" i="1" s="1"/>
  <c r="R862" i="1"/>
  <c r="L862" i="1" s="1"/>
  <c r="R861" i="1"/>
  <c r="L861" i="1" s="1"/>
  <c r="R860" i="1"/>
  <c r="L860" i="1" s="1"/>
  <c r="R859" i="1"/>
  <c r="L859" i="1" s="1"/>
  <c r="R858" i="1"/>
  <c r="L858" i="1" s="1"/>
  <c r="R857" i="1"/>
  <c r="L857" i="1" s="1"/>
  <c r="R856" i="1"/>
  <c r="L856" i="1" s="1"/>
  <c r="R855" i="1"/>
  <c r="L855" i="1" s="1"/>
  <c r="R854" i="1"/>
  <c r="L854" i="1" s="1"/>
  <c r="R853" i="1"/>
  <c r="L853" i="1" s="1"/>
  <c r="R852" i="1"/>
  <c r="L852" i="1" s="1"/>
  <c r="R851" i="1"/>
  <c r="L851" i="1" s="1"/>
  <c r="R850" i="1"/>
  <c r="L850" i="1" s="1"/>
  <c r="R849" i="1"/>
  <c r="L849" i="1" s="1"/>
  <c r="R848" i="1"/>
  <c r="L848" i="1" s="1"/>
  <c r="R847" i="1"/>
  <c r="L847" i="1" s="1"/>
  <c r="R846" i="1"/>
  <c r="L846" i="1" s="1"/>
  <c r="R845" i="1"/>
  <c r="L845" i="1" s="1"/>
  <c r="R844" i="1"/>
  <c r="L844" i="1" s="1"/>
  <c r="R843" i="1"/>
  <c r="L843" i="1" s="1"/>
  <c r="R842" i="1"/>
  <c r="L842" i="1" s="1"/>
  <c r="R841" i="1"/>
  <c r="L841" i="1" s="1"/>
  <c r="R840" i="1"/>
  <c r="L840" i="1" s="1"/>
  <c r="R839" i="1"/>
  <c r="L839" i="1" s="1"/>
  <c r="R838" i="1"/>
  <c r="L838" i="1" s="1"/>
  <c r="R837" i="1"/>
  <c r="L837" i="1" s="1"/>
  <c r="R836" i="1"/>
  <c r="L836" i="1" s="1"/>
  <c r="R835" i="1"/>
  <c r="L835" i="1" s="1"/>
  <c r="R834" i="1"/>
  <c r="L834" i="1" s="1"/>
  <c r="R833" i="1"/>
  <c r="L833" i="1" s="1"/>
  <c r="R832" i="1"/>
  <c r="L832" i="1" s="1"/>
  <c r="R831" i="1"/>
  <c r="L831" i="1" s="1"/>
  <c r="R830" i="1"/>
  <c r="L830" i="1" s="1"/>
  <c r="R829" i="1"/>
  <c r="L829" i="1" s="1"/>
  <c r="R828" i="1"/>
  <c r="L828" i="1" s="1"/>
  <c r="R827" i="1"/>
  <c r="L827" i="1" s="1"/>
  <c r="R826" i="1"/>
  <c r="L826" i="1" s="1"/>
  <c r="R825" i="1"/>
  <c r="L825" i="1" s="1"/>
  <c r="R824" i="1"/>
  <c r="L824" i="1" s="1"/>
  <c r="R823" i="1"/>
  <c r="L823" i="1" s="1"/>
  <c r="R822" i="1"/>
  <c r="L822" i="1" s="1"/>
  <c r="R821" i="1"/>
  <c r="L821" i="1" s="1"/>
  <c r="R820" i="1"/>
  <c r="L820" i="1" s="1"/>
  <c r="R819" i="1"/>
  <c r="L819" i="1" s="1"/>
  <c r="R818" i="1"/>
  <c r="L818" i="1" s="1"/>
  <c r="R817" i="1"/>
  <c r="L817" i="1" s="1"/>
  <c r="R816" i="1"/>
  <c r="L816" i="1" s="1"/>
  <c r="R815" i="1"/>
  <c r="L815" i="1" s="1"/>
  <c r="R814" i="1"/>
  <c r="L814" i="1" s="1"/>
  <c r="R813" i="1"/>
  <c r="L813" i="1" s="1"/>
  <c r="R812" i="1"/>
  <c r="L812" i="1" s="1"/>
  <c r="R811" i="1"/>
  <c r="L811" i="1" s="1"/>
  <c r="R810" i="1"/>
  <c r="L810" i="1" s="1"/>
  <c r="R809" i="1"/>
  <c r="L809" i="1" s="1"/>
  <c r="R808" i="1"/>
  <c r="L808" i="1" s="1"/>
  <c r="R807" i="1"/>
  <c r="L807" i="1" s="1"/>
  <c r="R806" i="1"/>
  <c r="L806" i="1" s="1"/>
  <c r="R805" i="1"/>
  <c r="L805" i="1" s="1"/>
  <c r="R804" i="1"/>
  <c r="L804" i="1" s="1"/>
  <c r="R803" i="1"/>
  <c r="L803" i="1" s="1"/>
  <c r="R802" i="1"/>
  <c r="L802" i="1" s="1"/>
  <c r="R801" i="1"/>
  <c r="L801" i="1" s="1"/>
  <c r="R800" i="1"/>
  <c r="L800" i="1" s="1"/>
  <c r="R799" i="1"/>
  <c r="L799" i="1" s="1"/>
  <c r="R798" i="1"/>
  <c r="L798" i="1" s="1"/>
  <c r="R797" i="1"/>
  <c r="L797" i="1" s="1"/>
  <c r="R796" i="1"/>
  <c r="L796" i="1" s="1"/>
  <c r="R795" i="1"/>
  <c r="L795" i="1" s="1"/>
  <c r="R794" i="1"/>
  <c r="L794" i="1" s="1"/>
  <c r="R793" i="1"/>
  <c r="L793" i="1" s="1"/>
  <c r="R792" i="1"/>
  <c r="L792" i="1" s="1"/>
  <c r="R791" i="1"/>
  <c r="L791" i="1" s="1"/>
  <c r="R790" i="1"/>
  <c r="L790" i="1" s="1"/>
  <c r="R789" i="1"/>
  <c r="L789" i="1" s="1"/>
  <c r="R788" i="1"/>
  <c r="L788" i="1" s="1"/>
  <c r="R787" i="1"/>
  <c r="L787" i="1" s="1"/>
  <c r="R786" i="1"/>
  <c r="L786" i="1" s="1"/>
  <c r="R785" i="1"/>
  <c r="L785" i="1" s="1"/>
  <c r="R784" i="1"/>
  <c r="L784" i="1" s="1"/>
  <c r="R783" i="1"/>
  <c r="L783" i="1" s="1"/>
  <c r="R782" i="1"/>
  <c r="L782" i="1" s="1"/>
  <c r="R781" i="1"/>
  <c r="L781" i="1" s="1"/>
  <c r="R780" i="1"/>
  <c r="L780" i="1" s="1"/>
  <c r="R779" i="1"/>
  <c r="L779" i="1" s="1"/>
  <c r="R778" i="1"/>
  <c r="L778" i="1" s="1"/>
  <c r="R777" i="1"/>
  <c r="L777" i="1" s="1"/>
  <c r="R776" i="1"/>
  <c r="L776" i="1" s="1"/>
  <c r="R775" i="1"/>
  <c r="L775" i="1" s="1"/>
  <c r="R774" i="1"/>
  <c r="L774" i="1" s="1"/>
  <c r="R773" i="1"/>
  <c r="L773" i="1" s="1"/>
  <c r="R772" i="1"/>
  <c r="L772" i="1" s="1"/>
  <c r="R771" i="1"/>
  <c r="L771" i="1" s="1"/>
  <c r="R770" i="1"/>
  <c r="L770" i="1" s="1"/>
  <c r="R769" i="1"/>
  <c r="L769" i="1" s="1"/>
  <c r="R768" i="1"/>
  <c r="L768" i="1" s="1"/>
  <c r="R767" i="1"/>
  <c r="L767" i="1" s="1"/>
  <c r="R766" i="1"/>
  <c r="L766" i="1" s="1"/>
  <c r="R765" i="1"/>
  <c r="L765" i="1" s="1"/>
  <c r="R764" i="1"/>
  <c r="L764" i="1" s="1"/>
  <c r="R763" i="1"/>
  <c r="L763" i="1" s="1"/>
  <c r="R762" i="1"/>
  <c r="L762" i="1" s="1"/>
  <c r="R761" i="1"/>
  <c r="L761" i="1" s="1"/>
  <c r="R760" i="1"/>
  <c r="L760" i="1" s="1"/>
  <c r="R759" i="1"/>
  <c r="L759" i="1" s="1"/>
  <c r="R758" i="1"/>
  <c r="L758" i="1" s="1"/>
  <c r="R757" i="1"/>
  <c r="L757" i="1" s="1"/>
  <c r="R756" i="1"/>
  <c r="L756" i="1" s="1"/>
  <c r="R755" i="1"/>
  <c r="L755" i="1" s="1"/>
  <c r="R754" i="1"/>
  <c r="L754" i="1" s="1"/>
  <c r="R753" i="1"/>
  <c r="L753" i="1" s="1"/>
  <c r="R752" i="1"/>
  <c r="L752" i="1" s="1"/>
  <c r="R751" i="1"/>
  <c r="L751" i="1" s="1"/>
  <c r="R750" i="1"/>
  <c r="L750" i="1" s="1"/>
  <c r="R749" i="1"/>
  <c r="L749" i="1" s="1"/>
  <c r="R748" i="1"/>
  <c r="L748" i="1" s="1"/>
  <c r="R747" i="1"/>
  <c r="L747" i="1" s="1"/>
  <c r="R746" i="1"/>
  <c r="L746" i="1" s="1"/>
  <c r="R745" i="1"/>
  <c r="L745" i="1" s="1"/>
  <c r="R744" i="1"/>
  <c r="L744" i="1" s="1"/>
  <c r="R743" i="1"/>
  <c r="L743" i="1" s="1"/>
  <c r="R742" i="1"/>
  <c r="L742" i="1" s="1"/>
  <c r="R741" i="1"/>
  <c r="L741" i="1" s="1"/>
  <c r="R740" i="1"/>
  <c r="L740" i="1" s="1"/>
  <c r="R739" i="1"/>
  <c r="L739" i="1" s="1"/>
  <c r="R738" i="1"/>
  <c r="L738" i="1" s="1"/>
  <c r="R737" i="1"/>
  <c r="L737" i="1" s="1"/>
  <c r="R736" i="1"/>
  <c r="L736" i="1" s="1"/>
  <c r="R735" i="1"/>
  <c r="L735" i="1" s="1"/>
  <c r="R734" i="1"/>
  <c r="L734" i="1" s="1"/>
  <c r="R733" i="1"/>
  <c r="L733" i="1" s="1"/>
  <c r="R732" i="1"/>
  <c r="L732" i="1" s="1"/>
  <c r="R731" i="1"/>
  <c r="L731" i="1" s="1"/>
  <c r="R730" i="1"/>
  <c r="L730" i="1" s="1"/>
  <c r="R729" i="1"/>
  <c r="L729" i="1" s="1"/>
  <c r="R728" i="1"/>
  <c r="L728" i="1" s="1"/>
  <c r="R727" i="1"/>
  <c r="L727" i="1" s="1"/>
  <c r="R726" i="1"/>
  <c r="L726" i="1" s="1"/>
  <c r="R725" i="1"/>
  <c r="L725" i="1" s="1"/>
  <c r="R724" i="1"/>
  <c r="L724" i="1" s="1"/>
  <c r="R723" i="1"/>
  <c r="L723" i="1" s="1"/>
  <c r="R722" i="1"/>
  <c r="L722" i="1" s="1"/>
  <c r="R721" i="1"/>
  <c r="L721" i="1" s="1"/>
  <c r="R720" i="1"/>
  <c r="L720" i="1" s="1"/>
  <c r="R719" i="1"/>
  <c r="L719" i="1" s="1"/>
  <c r="R718" i="1"/>
  <c r="L718" i="1" s="1"/>
  <c r="R717" i="1"/>
  <c r="L717" i="1" s="1"/>
  <c r="R716" i="1"/>
  <c r="L716" i="1" s="1"/>
  <c r="R715" i="1"/>
  <c r="L715" i="1" s="1"/>
  <c r="R714" i="1"/>
  <c r="L714" i="1" s="1"/>
  <c r="R713" i="1"/>
  <c r="L713" i="1" s="1"/>
  <c r="R712" i="1"/>
  <c r="L712" i="1" s="1"/>
  <c r="R711" i="1"/>
  <c r="L711" i="1" s="1"/>
  <c r="R710" i="1"/>
  <c r="L710" i="1" s="1"/>
  <c r="R709" i="1"/>
  <c r="L709" i="1" s="1"/>
  <c r="R708" i="1"/>
  <c r="L708" i="1" s="1"/>
  <c r="R707" i="1"/>
  <c r="L707" i="1" s="1"/>
  <c r="R706" i="1"/>
  <c r="L706" i="1" s="1"/>
  <c r="R705" i="1"/>
  <c r="L705" i="1" s="1"/>
  <c r="R704" i="1"/>
  <c r="L704" i="1" s="1"/>
  <c r="R703" i="1"/>
  <c r="L703" i="1" s="1"/>
  <c r="R702" i="1"/>
  <c r="L702" i="1" s="1"/>
  <c r="R701" i="1"/>
  <c r="L701" i="1" s="1"/>
  <c r="R700" i="1"/>
  <c r="L700" i="1" s="1"/>
  <c r="R699" i="1"/>
  <c r="L699" i="1" s="1"/>
  <c r="R698" i="1"/>
  <c r="L698" i="1" s="1"/>
  <c r="R697" i="1"/>
  <c r="L697" i="1" s="1"/>
  <c r="R696" i="1"/>
  <c r="L696" i="1" s="1"/>
  <c r="R695" i="1"/>
  <c r="L695" i="1" s="1"/>
  <c r="R694" i="1"/>
  <c r="L694" i="1" s="1"/>
  <c r="R693" i="1"/>
  <c r="L693" i="1" s="1"/>
  <c r="R692" i="1"/>
  <c r="L692" i="1" s="1"/>
  <c r="R691" i="1"/>
  <c r="L691" i="1" s="1"/>
  <c r="R690" i="1"/>
  <c r="L690" i="1" s="1"/>
  <c r="R689" i="1"/>
  <c r="L689" i="1" s="1"/>
  <c r="R688" i="1"/>
  <c r="L688" i="1" s="1"/>
  <c r="R687" i="1"/>
  <c r="L687" i="1" s="1"/>
  <c r="R686" i="1"/>
  <c r="L686" i="1" s="1"/>
  <c r="R685" i="1"/>
  <c r="L685" i="1" s="1"/>
  <c r="R684" i="1"/>
  <c r="L684" i="1" s="1"/>
  <c r="R683" i="1"/>
  <c r="L683" i="1" s="1"/>
  <c r="R682" i="1"/>
  <c r="L682" i="1" s="1"/>
  <c r="R681" i="1"/>
  <c r="L681" i="1" s="1"/>
  <c r="R680" i="1"/>
  <c r="L680" i="1" s="1"/>
  <c r="R679" i="1"/>
  <c r="L679" i="1" s="1"/>
  <c r="R678" i="1"/>
  <c r="L678" i="1" s="1"/>
  <c r="R677" i="1"/>
  <c r="L677" i="1" s="1"/>
  <c r="R676" i="1"/>
  <c r="L676" i="1" s="1"/>
  <c r="R675" i="1"/>
  <c r="L675" i="1" s="1"/>
  <c r="R674" i="1"/>
  <c r="L674" i="1" s="1"/>
  <c r="R673" i="1"/>
  <c r="L673" i="1" s="1"/>
  <c r="R672" i="1"/>
  <c r="L672" i="1" s="1"/>
  <c r="R671" i="1"/>
  <c r="L671" i="1" s="1"/>
  <c r="R670" i="1"/>
  <c r="L670" i="1" s="1"/>
  <c r="R669" i="1"/>
  <c r="L669" i="1" s="1"/>
  <c r="R668" i="1"/>
  <c r="L668" i="1" s="1"/>
  <c r="R667" i="1"/>
  <c r="L667" i="1" s="1"/>
  <c r="R666" i="1"/>
  <c r="L666" i="1" s="1"/>
  <c r="R665" i="1"/>
  <c r="L665" i="1" s="1"/>
  <c r="R664" i="1"/>
  <c r="L664" i="1" s="1"/>
  <c r="R663" i="1"/>
  <c r="L663" i="1" s="1"/>
  <c r="R662" i="1"/>
  <c r="L662" i="1" s="1"/>
  <c r="R661" i="1"/>
  <c r="L661" i="1" s="1"/>
  <c r="R660" i="1"/>
  <c r="L660" i="1" s="1"/>
  <c r="R659" i="1"/>
  <c r="L659" i="1" s="1"/>
  <c r="R658" i="1"/>
  <c r="L658" i="1" s="1"/>
  <c r="R657" i="1"/>
  <c r="L657" i="1" s="1"/>
  <c r="R656" i="1"/>
  <c r="L656" i="1" s="1"/>
  <c r="R655" i="1"/>
  <c r="L655" i="1" s="1"/>
  <c r="R654" i="1"/>
  <c r="L654" i="1" s="1"/>
  <c r="R653" i="1"/>
  <c r="L653" i="1" s="1"/>
  <c r="R652" i="1"/>
  <c r="L652" i="1" s="1"/>
  <c r="R651" i="1"/>
  <c r="L651" i="1" s="1"/>
  <c r="R650" i="1"/>
  <c r="L650" i="1" s="1"/>
  <c r="R649" i="1"/>
  <c r="L649" i="1" s="1"/>
  <c r="R648" i="1"/>
  <c r="L648" i="1" s="1"/>
  <c r="R647" i="1"/>
  <c r="L647" i="1" s="1"/>
  <c r="R646" i="1"/>
  <c r="L646" i="1" s="1"/>
  <c r="R645" i="1"/>
  <c r="L645" i="1" s="1"/>
  <c r="R644" i="1"/>
  <c r="L644" i="1" s="1"/>
  <c r="R643" i="1"/>
  <c r="L643" i="1" s="1"/>
  <c r="R642" i="1"/>
  <c r="L642" i="1" s="1"/>
  <c r="R641" i="1"/>
  <c r="L641" i="1" s="1"/>
  <c r="R640" i="1"/>
  <c r="L640" i="1" s="1"/>
  <c r="R639" i="1"/>
  <c r="L639" i="1" s="1"/>
  <c r="R638" i="1"/>
  <c r="L638" i="1" s="1"/>
  <c r="R637" i="1"/>
  <c r="L637" i="1" s="1"/>
  <c r="R636" i="1"/>
  <c r="L636" i="1" s="1"/>
  <c r="R635" i="1"/>
  <c r="L635" i="1" s="1"/>
  <c r="R634" i="1"/>
  <c r="L634" i="1" s="1"/>
  <c r="R633" i="1"/>
  <c r="L633" i="1" s="1"/>
  <c r="R632" i="1"/>
  <c r="L632" i="1" s="1"/>
  <c r="R631" i="1"/>
  <c r="L631" i="1" s="1"/>
  <c r="R630" i="1"/>
  <c r="L630" i="1" s="1"/>
  <c r="R629" i="1"/>
  <c r="L629" i="1" s="1"/>
  <c r="R628" i="1"/>
  <c r="L628" i="1" s="1"/>
  <c r="R627" i="1"/>
  <c r="L627" i="1" s="1"/>
  <c r="R626" i="1"/>
  <c r="L626" i="1" s="1"/>
  <c r="R625" i="1"/>
  <c r="L625" i="1" s="1"/>
  <c r="R624" i="1"/>
  <c r="L624" i="1" s="1"/>
  <c r="R623" i="1"/>
  <c r="L623" i="1" s="1"/>
  <c r="R622" i="1"/>
  <c r="L622" i="1" s="1"/>
  <c r="R621" i="1"/>
  <c r="L621" i="1" s="1"/>
  <c r="R620" i="1"/>
  <c r="L620" i="1" s="1"/>
  <c r="R619" i="1"/>
  <c r="L619" i="1" s="1"/>
  <c r="R618" i="1"/>
  <c r="L618" i="1" s="1"/>
  <c r="R617" i="1"/>
  <c r="L617" i="1" s="1"/>
  <c r="R616" i="1"/>
  <c r="L616" i="1" s="1"/>
  <c r="R615" i="1"/>
  <c r="L615" i="1" s="1"/>
  <c r="R614" i="1"/>
  <c r="L614" i="1" s="1"/>
  <c r="R613" i="1"/>
  <c r="L613" i="1" s="1"/>
  <c r="R612" i="1"/>
  <c r="L612" i="1" s="1"/>
  <c r="R611" i="1"/>
  <c r="L611" i="1" s="1"/>
  <c r="R610" i="1"/>
  <c r="L610" i="1" s="1"/>
  <c r="R609" i="1"/>
  <c r="L609" i="1" s="1"/>
  <c r="R608" i="1"/>
  <c r="L608" i="1" s="1"/>
  <c r="R607" i="1"/>
  <c r="L607" i="1" s="1"/>
  <c r="R606" i="1"/>
  <c r="L606" i="1" s="1"/>
  <c r="R605" i="1"/>
  <c r="L605" i="1" s="1"/>
  <c r="R604" i="1"/>
  <c r="L604" i="1" s="1"/>
  <c r="R603" i="1"/>
  <c r="L603" i="1" s="1"/>
  <c r="R602" i="1"/>
  <c r="L602" i="1" s="1"/>
  <c r="R601" i="1"/>
  <c r="L601" i="1" s="1"/>
  <c r="R600" i="1"/>
  <c r="L600" i="1" s="1"/>
  <c r="R599" i="1"/>
  <c r="L599" i="1" s="1"/>
  <c r="R598" i="1"/>
  <c r="L598" i="1" s="1"/>
  <c r="R597" i="1"/>
  <c r="L597" i="1" s="1"/>
  <c r="R596" i="1"/>
  <c r="L596" i="1" s="1"/>
  <c r="R595" i="1"/>
  <c r="L595" i="1" s="1"/>
  <c r="R594" i="1"/>
  <c r="L594" i="1" s="1"/>
  <c r="R593" i="1"/>
  <c r="L593" i="1" s="1"/>
  <c r="R592" i="1"/>
  <c r="L592" i="1" s="1"/>
  <c r="R591" i="1"/>
  <c r="L591" i="1" s="1"/>
  <c r="R590" i="1"/>
  <c r="L590" i="1" s="1"/>
  <c r="R589" i="1"/>
  <c r="L589" i="1" s="1"/>
  <c r="R588" i="1"/>
  <c r="L588" i="1" s="1"/>
  <c r="R587" i="1"/>
  <c r="L587" i="1" s="1"/>
  <c r="R586" i="1"/>
  <c r="L586" i="1" s="1"/>
  <c r="R585" i="1"/>
  <c r="L585" i="1" s="1"/>
  <c r="R584" i="1"/>
  <c r="L584" i="1" s="1"/>
  <c r="R583" i="1"/>
  <c r="L583" i="1" s="1"/>
  <c r="R582" i="1"/>
  <c r="L582" i="1" s="1"/>
  <c r="R581" i="1"/>
  <c r="L581" i="1" s="1"/>
  <c r="R580" i="1"/>
  <c r="L580" i="1" s="1"/>
  <c r="R579" i="1"/>
  <c r="L579" i="1" s="1"/>
  <c r="R578" i="1"/>
  <c r="L578" i="1" s="1"/>
  <c r="R577" i="1"/>
  <c r="L577" i="1" s="1"/>
  <c r="R576" i="1"/>
  <c r="L576" i="1" s="1"/>
  <c r="R575" i="1"/>
  <c r="L575" i="1" s="1"/>
  <c r="R574" i="1"/>
  <c r="L574" i="1" s="1"/>
  <c r="R573" i="1"/>
  <c r="L573" i="1" s="1"/>
  <c r="R572" i="1"/>
  <c r="L572" i="1" s="1"/>
  <c r="R571" i="1"/>
  <c r="L571" i="1" s="1"/>
  <c r="R570" i="1"/>
  <c r="L570" i="1" s="1"/>
  <c r="R569" i="1"/>
  <c r="L569" i="1" s="1"/>
  <c r="R568" i="1"/>
  <c r="L568" i="1" s="1"/>
  <c r="R567" i="1"/>
  <c r="L567" i="1" s="1"/>
  <c r="R566" i="1"/>
  <c r="L566" i="1" s="1"/>
  <c r="R565" i="1"/>
  <c r="L565" i="1" s="1"/>
  <c r="R564" i="1"/>
  <c r="L564" i="1" s="1"/>
  <c r="R563" i="1"/>
  <c r="L563" i="1" s="1"/>
  <c r="R562" i="1"/>
  <c r="L562" i="1" s="1"/>
  <c r="R561" i="1"/>
  <c r="L561" i="1" s="1"/>
  <c r="R560" i="1"/>
  <c r="L560" i="1" s="1"/>
  <c r="R559" i="1"/>
  <c r="L559" i="1" s="1"/>
  <c r="R558" i="1"/>
  <c r="L558" i="1" s="1"/>
  <c r="R557" i="1"/>
  <c r="L557" i="1" s="1"/>
  <c r="R556" i="1"/>
  <c r="L556" i="1" s="1"/>
  <c r="R555" i="1"/>
  <c r="L555" i="1" s="1"/>
  <c r="R554" i="1"/>
  <c r="L554" i="1" s="1"/>
  <c r="R553" i="1"/>
  <c r="L553" i="1" s="1"/>
  <c r="R552" i="1"/>
  <c r="L552" i="1" s="1"/>
  <c r="R551" i="1"/>
  <c r="L551" i="1" s="1"/>
  <c r="R550" i="1"/>
  <c r="L550" i="1" s="1"/>
  <c r="R549" i="1"/>
  <c r="L549" i="1" s="1"/>
  <c r="R548" i="1"/>
  <c r="L548" i="1" s="1"/>
  <c r="R547" i="1"/>
  <c r="L547" i="1" s="1"/>
  <c r="R546" i="1"/>
  <c r="L546" i="1" s="1"/>
  <c r="R545" i="1"/>
  <c r="L545" i="1" s="1"/>
  <c r="R544" i="1"/>
  <c r="L544" i="1" s="1"/>
  <c r="R543" i="1"/>
  <c r="L543" i="1" s="1"/>
  <c r="R542" i="1"/>
  <c r="L542" i="1" s="1"/>
  <c r="R541" i="1"/>
  <c r="L541" i="1" s="1"/>
  <c r="R540" i="1"/>
  <c r="L540" i="1" s="1"/>
  <c r="R539" i="1"/>
  <c r="L539" i="1" s="1"/>
  <c r="R538" i="1"/>
  <c r="L538" i="1" s="1"/>
  <c r="R537" i="1"/>
  <c r="L537" i="1" s="1"/>
  <c r="R536" i="1"/>
  <c r="L536" i="1" s="1"/>
  <c r="R535" i="1"/>
  <c r="L535" i="1" s="1"/>
  <c r="R534" i="1"/>
  <c r="L534" i="1" s="1"/>
  <c r="R533" i="1"/>
  <c r="L533" i="1" s="1"/>
  <c r="R532" i="1"/>
  <c r="L532" i="1" s="1"/>
  <c r="R531" i="1"/>
  <c r="L531" i="1" s="1"/>
  <c r="R530" i="1"/>
  <c r="L530" i="1" s="1"/>
  <c r="R529" i="1"/>
  <c r="L529" i="1" s="1"/>
  <c r="R528" i="1"/>
  <c r="L528" i="1" s="1"/>
  <c r="R527" i="1"/>
  <c r="L527" i="1" s="1"/>
  <c r="R526" i="1"/>
  <c r="L526" i="1" s="1"/>
  <c r="R525" i="1"/>
  <c r="L525" i="1" s="1"/>
  <c r="R524" i="1"/>
  <c r="L524" i="1" s="1"/>
  <c r="R523" i="1"/>
  <c r="L523" i="1" s="1"/>
  <c r="R522" i="1"/>
  <c r="L522" i="1" s="1"/>
  <c r="R521" i="1"/>
  <c r="L521" i="1" s="1"/>
  <c r="R520" i="1"/>
  <c r="L520" i="1" s="1"/>
  <c r="R519" i="1"/>
  <c r="L519" i="1" s="1"/>
  <c r="R518" i="1"/>
  <c r="L518" i="1" s="1"/>
  <c r="R517" i="1"/>
  <c r="L517" i="1" s="1"/>
  <c r="R516" i="1"/>
  <c r="L516" i="1" s="1"/>
  <c r="R515" i="1"/>
  <c r="L515" i="1" s="1"/>
  <c r="R514" i="1"/>
  <c r="L514" i="1" s="1"/>
  <c r="R513" i="1"/>
  <c r="L513" i="1" s="1"/>
  <c r="R512" i="1"/>
  <c r="L512" i="1" s="1"/>
  <c r="R511" i="1"/>
  <c r="L511" i="1" s="1"/>
  <c r="R510" i="1"/>
  <c r="L510" i="1" s="1"/>
  <c r="R509" i="1"/>
  <c r="L509" i="1" s="1"/>
  <c r="R508" i="1"/>
  <c r="L508" i="1" s="1"/>
  <c r="R507" i="1"/>
  <c r="L507" i="1" s="1"/>
  <c r="R506" i="1"/>
  <c r="L506" i="1" s="1"/>
  <c r="R505" i="1"/>
  <c r="L505" i="1" s="1"/>
  <c r="R504" i="1"/>
  <c r="L504" i="1" s="1"/>
  <c r="R503" i="1"/>
  <c r="L503" i="1" s="1"/>
  <c r="R502" i="1"/>
  <c r="L502" i="1" s="1"/>
  <c r="R501" i="1"/>
  <c r="L501" i="1" s="1"/>
  <c r="R500" i="1"/>
  <c r="L500" i="1" s="1"/>
  <c r="R499" i="1"/>
  <c r="L499" i="1" s="1"/>
  <c r="R498" i="1"/>
  <c r="L498" i="1" s="1"/>
  <c r="R497" i="1"/>
  <c r="L497" i="1" s="1"/>
  <c r="R496" i="1"/>
  <c r="L496" i="1" s="1"/>
  <c r="R495" i="1"/>
  <c r="L495" i="1" s="1"/>
  <c r="R494" i="1"/>
  <c r="L494" i="1" s="1"/>
  <c r="R493" i="1"/>
  <c r="L493" i="1" s="1"/>
  <c r="R492" i="1"/>
  <c r="L492" i="1" s="1"/>
  <c r="R491" i="1"/>
  <c r="L491" i="1" s="1"/>
  <c r="R490" i="1"/>
  <c r="L490" i="1" s="1"/>
  <c r="R489" i="1"/>
  <c r="L489" i="1" s="1"/>
  <c r="R488" i="1"/>
  <c r="L488" i="1" s="1"/>
  <c r="R487" i="1"/>
  <c r="L487" i="1" s="1"/>
  <c r="R486" i="1"/>
  <c r="L486" i="1" s="1"/>
  <c r="R485" i="1"/>
  <c r="L485" i="1" s="1"/>
  <c r="R484" i="1"/>
  <c r="L484" i="1" s="1"/>
  <c r="R483" i="1"/>
  <c r="L483" i="1" s="1"/>
  <c r="R482" i="1"/>
  <c r="L482" i="1" s="1"/>
  <c r="R481" i="1"/>
  <c r="L481" i="1" s="1"/>
  <c r="R480" i="1"/>
  <c r="L480" i="1" s="1"/>
  <c r="R479" i="1"/>
  <c r="L479" i="1" s="1"/>
  <c r="R478" i="1"/>
  <c r="L478" i="1" s="1"/>
  <c r="R477" i="1"/>
  <c r="L477" i="1" s="1"/>
  <c r="R476" i="1"/>
  <c r="L476" i="1" s="1"/>
  <c r="R475" i="1"/>
  <c r="L475" i="1" s="1"/>
  <c r="R474" i="1"/>
  <c r="L474" i="1" s="1"/>
  <c r="R473" i="1"/>
  <c r="L473" i="1" s="1"/>
  <c r="R472" i="1"/>
  <c r="L472" i="1" s="1"/>
  <c r="R471" i="1"/>
  <c r="L471" i="1" s="1"/>
  <c r="R470" i="1"/>
  <c r="L470" i="1" s="1"/>
  <c r="R469" i="1"/>
  <c r="L469" i="1" s="1"/>
  <c r="R468" i="1"/>
  <c r="L468" i="1" s="1"/>
  <c r="R467" i="1"/>
  <c r="L467" i="1" s="1"/>
  <c r="R466" i="1"/>
  <c r="L466" i="1" s="1"/>
  <c r="R465" i="1"/>
  <c r="L465" i="1" s="1"/>
  <c r="R464" i="1"/>
  <c r="L464" i="1" s="1"/>
  <c r="R463" i="1"/>
  <c r="L463" i="1" s="1"/>
  <c r="R462" i="1"/>
  <c r="L462" i="1" s="1"/>
  <c r="R461" i="1"/>
  <c r="L461" i="1" s="1"/>
  <c r="R460" i="1"/>
  <c r="L460" i="1" s="1"/>
  <c r="R459" i="1"/>
  <c r="L459" i="1" s="1"/>
  <c r="R458" i="1"/>
  <c r="L458" i="1" s="1"/>
  <c r="R457" i="1"/>
  <c r="L457" i="1" s="1"/>
  <c r="R456" i="1"/>
  <c r="L456" i="1" s="1"/>
  <c r="R455" i="1"/>
  <c r="L455" i="1" s="1"/>
  <c r="R454" i="1"/>
  <c r="L454" i="1" s="1"/>
  <c r="R453" i="1"/>
  <c r="L453" i="1" s="1"/>
  <c r="R452" i="1"/>
  <c r="L452" i="1" s="1"/>
  <c r="R451" i="1"/>
  <c r="L451" i="1" s="1"/>
  <c r="R450" i="1"/>
  <c r="L450" i="1" s="1"/>
  <c r="R449" i="1"/>
  <c r="L449" i="1" s="1"/>
  <c r="R448" i="1"/>
  <c r="L448" i="1" s="1"/>
  <c r="R447" i="1"/>
  <c r="L447" i="1" s="1"/>
  <c r="R446" i="1"/>
  <c r="L446" i="1" s="1"/>
  <c r="R445" i="1"/>
  <c r="L445" i="1" s="1"/>
  <c r="R444" i="1"/>
  <c r="L444" i="1" s="1"/>
  <c r="R443" i="1"/>
  <c r="L443" i="1" s="1"/>
  <c r="R442" i="1"/>
  <c r="L442" i="1" s="1"/>
  <c r="R441" i="1"/>
  <c r="L441" i="1" s="1"/>
  <c r="R440" i="1"/>
  <c r="L440" i="1" s="1"/>
  <c r="R439" i="1"/>
  <c r="L439" i="1" s="1"/>
  <c r="R438" i="1"/>
  <c r="L438" i="1" s="1"/>
  <c r="R437" i="1"/>
  <c r="L437" i="1" s="1"/>
  <c r="R436" i="1"/>
  <c r="L436" i="1" s="1"/>
  <c r="R435" i="1"/>
  <c r="L435" i="1" s="1"/>
  <c r="R434" i="1"/>
  <c r="L434" i="1" s="1"/>
  <c r="R433" i="1"/>
  <c r="L433" i="1" s="1"/>
  <c r="R432" i="1"/>
  <c r="L432" i="1" s="1"/>
  <c r="R431" i="1"/>
  <c r="L431" i="1" s="1"/>
  <c r="R430" i="1"/>
  <c r="L430" i="1" s="1"/>
  <c r="R429" i="1"/>
  <c r="L429" i="1" s="1"/>
  <c r="R428" i="1"/>
  <c r="L428" i="1" s="1"/>
  <c r="R427" i="1"/>
  <c r="L427" i="1" s="1"/>
  <c r="R426" i="1"/>
  <c r="L426" i="1" s="1"/>
  <c r="R425" i="1"/>
  <c r="L425" i="1" s="1"/>
  <c r="R424" i="1"/>
  <c r="L424" i="1" s="1"/>
  <c r="R423" i="1"/>
  <c r="L423" i="1" s="1"/>
  <c r="R422" i="1"/>
  <c r="L422" i="1" s="1"/>
  <c r="R421" i="1"/>
  <c r="L421" i="1" s="1"/>
  <c r="R420" i="1"/>
  <c r="L420" i="1" s="1"/>
  <c r="R419" i="1"/>
  <c r="L419" i="1" s="1"/>
  <c r="R418" i="1"/>
  <c r="L418" i="1" s="1"/>
  <c r="R417" i="1"/>
  <c r="L417" i="1" s="1"/>
  <c r="R416" i="1"/>
  <c r="L416" i="1" s="1"/>
  <c r="R415" i="1"/>
  <c r="L415" i="1" s="1"/>
  <c r="R414" i="1"/>
  <c r="L414" i="1" s="1"/>
  <c r="R413" i="1"/>
  <c r="L413" i="1" s="1"/>
  <c r="R412" i="1"/>
  <c r="L412" i="1" s="1"/>
  <c r="R411" i="1"/>
  <c r="L411" i="1" s="1"/>
  <c r="R410" i="1"/>
  <c r="L410" i="1" s="1"/>
  <c r="R409" i="1"/>
  <c r="L409" i="1" s="1"/>
  <c r="R408" i="1"/>
  <c r="L408" i="1" s="1"/>
  <c r="R407" i="1"/>
  <c r="L407" i="1" s="1"/>
  <c r="R406" i="1"/>
  <c r="L406" i="1" s="1"/>
  <c r="R405" i="1"/>
  <c r="L405" i="1" s="1"/>
  <c r="R404" i="1"/>
  <c r="L404" i="1" s="1"/>
  <c r="R403" i="1"/>
  <c r="L403" i="1" s="1"/>
  <c r="R402" i="1"/>
  <c r="L402" i="1" s="1"/>
  <c r="R401" i="1"/>
  <c r="L401" i="1" s="1"/>
  <c r="R400" i="1"/>
  <c r="L400" i="1" s="1"/>
  <c r="R399" i="1"/>
  <c r="L399" i="1" s="1"/>
  <c r="R398" i="1"/>
  <c r="L398" i="1" s="1"/>
  <c r="R397" i="1"/>
  <c r="L397" i="1" s="1"/>
  <c r="R396" i="1"/>
  <c r="L396" i="1" s="1"/>
  <c r="R395" i="1"/>
  <c r="L395" i="1" s="1"/>
  <c r="R394" i="1"/>
  <c r="L394" i="1" s="1"/>
  <c r="R393" i="1"/>
  <c r="L393" i="1" s="1"/>
  <c r="R392" i="1"/>
  <c r="L392" i="1" s="1"/>
  <c r="R391" i="1"/>
  <c r="L391" i="1" s="1"/>
  <c r="R390" i="1"/>
  <c r="L390" i="1" s="1"/>
  <c r="R389" i="1"/>
  <c r="L389" i="1" s="1"/>
  <c r="R388" i="1"/>
  <c r="L388" i="1" s="1"/>
  <c r="R387" i="1"/>
  <c r="L387" i="1" s="1"/>
  <c r="R386" i="1"/>
  <c r="L386" i="1" s="1"/>
  <c r="R385" i="1"/>
  <c r="L385" i="1" s="1"/>
  <c r="R384" i="1"/>
  <c r="L384" i="1" s="1"/>
  <c r="R383" i="1"/>
  <c r="L383" i="1" s="1"/>
  <c r="R382" i="1"/>
  <c r="L382" i="1" s="1"/>
  <c r="R381" i="1"/>
  <c r="L381" i="1" s="1"/>
  <c r="R380" i="1"/>
  <c r="L380" i="1" s="1"/>
  <c r="R379" i="1"/>
  <c r="L379" i="1" s="1"/>
  <c r="R378" i="1"/>
  <c r="L378" i="1" s="1"/>
  <c r="R377" i="1"/>
  <c r="L377" i="1" s="1"/>
  <c r="R376" i="1"/>
  <c r="L376" i="1" s="1"/>
  <c r="R375" i="1"/>
  <c r="L375" i="1" s="1"/>
  <c r="R374" i="1"/>
  <c r="L374" i="1" s="1"/>
  <c r="R373" i="1"/>
  <c r="L373" i="1" s="1"/>
  <c r="R372" i="1"/>
  <c r="L372" i="1" s="1"/>
  <c r="R371" i="1"/>
  <c r="L371" i="1" s="1"/>
  <c r="R370" i="1"/>
  <c r="L370" i="1" s="1"/>
  <c r="R369" i="1"/>
  <c r="L369" i="1" s="1"/>
  <c r="R368" i="1"/>
  <c r="L368" i="1" s="1"/>
  <c r="R367" i="1"/>
  <c r="L367" i="1" s="1"/>
  <c r="R366" i="1"/>
  <c r="L366" i="1" s="1"/>
  <c r="R365" i="1"/>
  <c r="L365" i="1" s="1"/>
  <c r="R364" i="1"/>
  <c r="L364" i="1" s="1"/>
  <c r="R363" i="1"/>
  <c r="L363" i="1" s="1"/>
  <c r="R362" i="1"/>
  <c r="L362" i="1" s="1"/>
  <c r="R361" i="1"/>
  <c r="L361" i="1" s="1"/>
  <c r="R360" i="1"/>
  <c r="L360" i="1" s="1"/>
  <c r="R359" i="1"/>
  <c r="L359" i="1" s="1"/>
  <c r="R358" i="1"/>
  <c r="L358" i="1" s="1"/>
  <c r="R357" i="1"/>
  <c r="L357" i="1" s="1"/>
  <c r="R356" i="1"/>
  <c r="L356" i="1" s="1"/>
  <c r="R355" i="1"/>
  <c r="L355" i="1" s="1"/>
  <c r="R354" i="1"/>
  <c r="L354" i="1" s="1"/>
  <c r="R353" i="1"/>
  <c r="L353" i="1" s="1"/>
  <c r="R352" i="1"/>
  <c r="L352" i="1" s="1"/>
  <c r="R351" i="1"/>
  <c r="L351" i="1" s="1"/>
  <c r="R350" i="1"/>
  <c r="L350" i="1" s="1"/>
  <c r="R349" i="1"/>
  <c r="L349" i="1" s="1"/>
  <c r="R348" i="1"/>
  <c r="L348" i="1" s="1"/>
  <c r="R347" i="1"/>
  <c r="L347" i="1" s="1"/>
  <c r="R346" i="1"/>
  <c r="L346" i="1" s="1"/>
  <c r="R345" i="1"/>
  <c r="L345" i="1" s="1"/>
  <c r="R344" i="1"/>
  <c r="L344" i="1" s="1"/>
  <c r="R343" i="1"/>
  <c r="L343" i="1" s="1"/>
  <c r="R342" i="1"/>
  <c r="L342" i="1" s="1"/>
  <c r="R341" i="1"/>
  <c r="L341" i="1" s="1"/>
  <c r="R340" i="1"/>
  <c r="L340" i="1" s="1"/>
  <c r="R339" i="1"/>
  <c r="L339" i="1" s="1"/>
  <c r="R338" i="1"/>
  <c r="L338" i="1" s="1"/>
  <c r="R337" i="1"/>
  <c r="L337" i="1" s="1"/>
  <c r="R336" i="1"/>
  <c r="L336" i="1" s="1"/>
  <c r="R335" i="1"/>
  <c r="L335" i="1" s="1"/>
  <c r="R334" i="1"/>
  <c r="L334" i="1" s="1"/>
  <c r="R333" i="1"/>
  <c r="L333" i="1" s="1"/>
  <c r="R332" i="1"/>
  <c r="L332" i="1" s="1"/>
  <c r="R331" i="1"/>
  <c r="L331" i="1" s="1"/>
  <c r="R330" i="1"/>
  <c r="L330" i="1" s="1"/>
  <c r="R329" i="1"/>
  <c r="L329" i="1" s="1"/>
  <c r="R328" i="1"/>
  <c r="L328" i="1" s="1"/>
  <c r="R327" i="1"/>
  <c r="L327" i="1" s="1"/>
  <c r="R326" i="1"/>
  <c r="L326" i="1" s="1"/>
  <c r="R325" i="1"/>
  <c r="L325" i="1" s="1"/>
  <c r="R324" i="1"/>
  <c r="L324" i="1" s="1"/>
  <c r="R323" i="1"/>
  <c r="L323" i="1" s="1"/>
  <c r="R322" i="1"/>
  <c r="L322" i="1" s="1"/>
  <c r="R321" i="1"/>
  <c r="L321" i="1" s="1"/>
  <c r="R320" i="1"/>
  <c r="L320" i="1" s="1"/>
  <c r="R319" i="1"/>
  <c r="L319" i="1" s="1"/>
  <c r="R318" i="1"/>
  <c r="L318" i="1" s="1"/>
  <c r="R317" i="1"/>
  <c r="L317" i="1" s="1"/>
  <c r="R316" i="1"/>
  <c r="L316" i="1" s="1"/>
  <c r="R315" i="1"/>
  <c r="L315" i="1" s="1"/>
  <c r="R314" i="1"/>
  <c r="L314" i="1" s="1"/>
  <c r="R313" i="1"/>
  <c r="L313" i="1" s="1"/>
  <c r="R312" i="1"/>
  <c r="L312" i="1" s="1"/>
  <c r="R311" i="1"/>
  <c r="L311" i="1" s="1"/>
  <c r="R310" i="1"/>
  <c r="L310" i="1" s="1"/>
  <c r="R309" i="1"/>
  <c r="L309" i="1" s="1"/>
  <c r="R308" i="1"/>
  <c r="L308" i="1" s="1"/>
  <c r="R307" i="1"/>
  <c r="L307" i="1" s="1"/>
  <c r="R306" i="1"/>
  <c r="L306" i="1" s="1"/>
  <c r="R305" i="1"/>
  <c r="L305" i="1" s="1"/>
  <c r="R304" i="1"/>
  <c r="L304" i="1" s="1"/>
  <c r="R303" i="1"/>
  <c r="L303" i="1" s="1"/>
  <c r="R302" i="1"/>
  <c r="L302" i="1" s="1"/>
  <c r="R301" i="1"/>
  <c r="L301" i="1" s="1"/>
  <c r="R300" i="1"/>
  <c r="L300" i="1" s="1"/>
  <c r="R299" i="1"/>
  <c r="L299" i="1" s="1"/>
  <c r="R298" i="1"/>
  <c r="L298" i="1" s="1"/>
  <c r="R297" i="1"/>
  <c r="L297" i="1" s="1"/>
  <c r="R296" i="1"/>
  <c r="L296" i="1" s="1"/>
  <c r="R295" i="1"/>
  <c r="L295" i="1" s="1"/>
  <c r="R294" i="1"/>
  <c r="L294" i="1" s="1"/>
  <c r="R293" i="1"/>
  <c r="L293" i="1" s="1"/>
  <c r="R292" i="1"/>
  <c r="L292" i="1" s="1"/>
  <c r="R291" i="1"/>
  <c r="L291" i="1" s="1"/>
  <c r="R290" i="1"/>
  <c r="L290" i="1" s="1"/>
  <c r="R289" i="1"/>
  <c r="L289" i="1" s="1"/>
  <c r="R288" i="1"/>
  <c r="L288" i="1" s="1"/>
  <c r="R287" i="1"/>
  <c r="L287" i="1" s="1"/>
  <c r="R286" i="1"/>
  <c r="L286" i="1" s="1"/>
  <c r="R285" i="1"/>
  <c r="L285" i="1" s="1"/>
  <c r="R284" i="1"/>
  <c r="L284" i="1" s="1"/>
  <c r="R283" i="1"/>
  <c r="L283" i="1" s="1"/>
  <c r="R282" i="1"/>
  <c r="L282" i="1" s="1"/>
  <c r="R281" i="1"/>
  <c r="L281" i="1" s="1"/>
  <c r="R280" i="1"/>
  <c r="L280" i="1" s="1"/>
  <c r="R279" i="1"/>
  <c r="L279" i="1" s="1"/>
  <c r="R278" i="1"/>
  <c r="L278" i="1" s="1"/>
  <c r="R277" i="1"/>
  <c r="L277" i="1" s="1"/>
  <c r="R276" i="1"/>
  <c r="L276" i="1" s="1"/>
  <c r="R275" i="1"/>
  <c r="L275" i="1" s="1"/>
  <c r="R274" i="1"/>
  <c r="L274" i="1" s="1"/>
  <c r="R273" i="1"/>
  <c r="L273" i="1" s="1"/>
  <c r="R272" i="1"/>
  <c r="L272" i="1" s="1"/>
  <c r="R271" i="1"/>
  <c r="L271" i="1" s="1"/>
  <c r="R270" i="1"/>
  <c r="L270" i="1" s="1"/>
  <c r="R269" i="1"/>
  <c r="L269" i="1" s="1"/>
  <c r="R268" i="1"/>
  <c r="L268" i="1" s="1"/>
  <c r="R267" i="1"/>
  <c r="L267" i="1" s="1"/>
  <c r="R266" i="1"/>
  <c r="L266" i="1" s="1"/>
  <c r="R265" i="1"/>
  <c r="L265" i="1" s="1"/>
  <c r="R264" i="1"/>
  <c r="L264" i="1" s="1"/>
  <c r="R263" i="1"/>
  <c r="L263" i="1" s="1"/>
  <c r="R262" i="1"/>
  <c r="L262" i="1" s="1"/>
  <c r="R261" i="1"/>
  <c r="L261" i="1" s="1"/>
  <c r="R260" i="1"/>
  <c r="L260" i="1" s="1"/>
  <c r="R259" i="1"/>
  <c r="L259" i="1" s="1"/>
  <c r="R258" i="1"/>
  <c r="L258" i="1" s="1"/>
  <c r="R257" i="1"/>
  <c r="L257" i="1" s="1"/>
  <c r="R256" i="1"/>
  <c r="L256" i="1" s="1"/>
  <c r="R255" i="1"/>
  <c r="L255" i="1" s="1"/>
  <c r="R254" i="1"/>
  <c r="L254" i="1" s="1"/>
  <c r="R253" i="1"/>
  <c r="L253" i="1" s="1"/>
  <c r="R252" i="1"/>
  <c r="L252" i="1" s="1"/>
  <c r="R251" i="1"/>
  <c r="L251" i="1" s="1"/>
  <c r="R250" i="1"/>
  <c r="L250" i="1" s="1"/>
  <c r="R249" i="1"/>
  <c r="L249" i="1" s="1"/>
  <c r="R248" i="1"/>
  <c r="L248" i="1" s="1"/>
  <c r="R247" i="1"/>
  <c r="L247" i="1" s="1"/>
  <c r="R246" i="1"/>
  <c r="L246" i="1" s="1"/>
  <c r="R245" i="1"/>
  <c r="L245" i="1" s="1"/>
  <c r="R244" i="1"/>
  <c r="L244" i="1" s="1"/>
  <c r="R243" i="1"/>
  <c r="L243" i="1" s="1"/>
  <c r="R242" i="1"/>
  <c r="L242" i="1" s="1"/>
  <c r="R241" i="1"/>
  <c r="L241" i="1" s="1"/>
  <c r="R240" i="1"/>
  <c r="L240" i="1" s="1"/>
  <c r="R239" i="1"/>
  <c r="L239" i="1" s="1"/>
  <c r="R238" i="1"/>
  <c r="L238" i="1" s="1"/>
  <c r="R237" i="1"/>
  <c r="L237" i="1" s="1"/>
  <c r="R236" i="1"/>
  <c r="L236" i="1" s="1"/>
  <c r="R235" i="1"/>
  <c r="L235" i="1" s="1"/>
  <c r="R234" i="1"/>
  <c r="L234" i="1" s="1"/>
  <c r="R233" i="1"/>
  <c r="L233" i="1" s="1"/>
  <c r="R232" i="1"/>
  <c r="L232" i="1" s="1"/>
  <c r="R231" i="1"/>
  <c r="L231" i="1" s="1"/>
  <c r="R230" i="1"/>
  <c r="L230" i="1" s="1"/>
  <c r="R229" i="1"/>
  <c r="L229" i="1" s="1"/>
  <c r="R228" i="1"/>
  <c r="L228" i="1" s="1"/>
  <c r="R227" i="1"/>
  <c r="L227" i="1" s="1"/>
  <c r="R226" i="1"/>
  <c r="L226" i="1" s="1"/>
  <c r="R225" i="1"/>
  <c r="L225" i="1" s="1"/>
  <c r="R224" i="1"/>
  <c r="L224" i="1" s="1"/>
  <c r="R223" i="1"/>
  <c r="L223" i="1" s="1"/>
  <c r="R222" i="1"/>
  <c r="L222" i="1" s="1"/>
  <c r="R221" i="1"/>
  <c r="L221" i="1" s="1"/>
  <c r="R220" i="1"/>
  <c r="L220" i="1" s="1"/>
  <c r="R219" i="1"/>
  <c r="L219" i="1" s="1"/>
  <c r="R218" i="1"/>
  <c r="L218" i="1" s="1"/>
  <c r="R217" i="1"/>
  <c r="L217" i="1" s="1"/>
  <c r="R216" i="1"/>
  <c r="L216" i="1" s="1"/>
  <c r="R215" i="1"/>
  <c r="L215" i="1" s="1"/>
  <c r="R214" i="1"/>
  <c r="L214" i="1" s="1"/>
  <c r="R213" i="1"/>
  <c r="L213" i="1" s="1"/>
  <c r="R212" i="1"/>
  <c r="L212" i="1" s="1"/>
  <c r="R211" i="1"/>
  <c r="L211" i="1" s="1"/>
  <c r="R210" i="1"/>
  <c r="L210" i="1" s="1"/>
  <c r="R209" i="1"/>
  <c r="L209" i="1" s="1"/>
  <c r="R208" i="1"/>
  <c r="L208" i="1" s="1"/>
  <c r="R207" i="1"/>
  <c r="L207" i="1" s="1"/>
  <c r="R206" i="1"/>
  <c r="L206" i="1" s="1"/>
  <c r="R205" i="1"/>
  <c r="L205" i="1" s="1"/>
  <c r="R204" i="1"/>
  <c r="L204" i="1" s="1"/>
  <c r="R203" i="1"/>
  <c r="L203" i="1" s="1"/>
  <c r="R202" i="1"/>
  <c r="L202" i="1" s="1"/>
  <c r="R201" i="1"/>
  <c r="L201" i="1" s="1"/>
  <c r="R200" i="1"/>
  <c r="L200" i="1" s="1"/>
  <c r="R199" i="1"/>
  <c r="L199" i="1" s="1"/>
  <c r="R198" i="1"/>
  <c r="L198" i="1" s="1"/>
  <c r="R197" i="1"/>
  <c r="L197" i="1" s="1"/>
  <c r="R196" i="1"/>
  <c r="L196" i="1" s="1"/>
  <c r="R195" i="1"/>
  <c r="L195" i="1" s="1"/>
  <c r="R194" i="1"/>
  <c r="L194" i="1" s="1"/>
  <c r="R193" i="1"/>
  <c r="L193" i="1" s="1"/>
  <c r="R192" i="1"/>
  <c r="L192" i="1" s="1"/>
  <c r="R191" i="1"/>
  <c r="L191" i="1" s="1"/>
  <c r="R190" i="1"/>
  <c r="L190" i="1" s="1"/>
  <c r="R189" i="1"/>
  <c r="L189" i="1" s="1"/>
  <c r="R188" i="1"/>
  <c r="L188" i="1" s="1"/>
  <c r="R187" i="1"/>
  <c r="L187" i="1" s="1"/>
  <c r="R186" i="1"/>
  <c r="L186" i="1" s="1"/>
  <c r="R185" i="1"/>
  <c r="L185" i="1" s="1"/>
  <c r="R184" i="1"/>
  <c r="L184" i="1" s="1"/>
  <c r="R183" i="1"/>
  <c r="L183" i="1" s="1"/>
  <c r="R182" i="1"/>
  <c r="L182" i="1" s="1"/>
  <c r="R181" i="1"/>
  <c r="L181" i="1" s="1"/>
  <c r="R180" i="1"/>
  <c r="L180" i="1" s="1"/>
  <c r="R179" i="1"/>
  <c r="L179" i="1" s="1"/>
  <c r="R178" i="1"/>
  <c r="L178" i="1" s="1"/>
  <c r="R177" i="1"/>
  <c r="L177" i="1" s="1"/>
  <c r="R176" i="1"/>
  <c r="L176" i="1" s="1"/>
  <c r="R175" i="1"/>
  <c r="L175" i="1" s="1"/>
  <c r="R174" i="1"/>
  <c r="L174" i="1" s="1"/>
  <c r="R173" i="1"/>
  <c r="L173" i="1" s="1"/>
  <c r="R172" i="1"/>
  <c r="L172" i="1" s="1"/>
  <c r="R171" i="1"/>
  <c r="L171" i="1" s="1"/>
  <c r="R170" i="1"/>
  <c r="L170" i="1" s="1"/>
  <c r="R169" i="1"/>
  <c r="L169" i="1" s="1"/>
  <c r="R168" i="1"/>
  <c r="L168" i="1" s="1"/>
  <c r="R167" i="1"/>
  <c r="L167" i="1" s="1"/>
  <c r="R166" i="1"/>
  <c r="L166" i="1" s="1"/>
  <c r="R165" i="1"/>
  <c r="L165" i="1" s="1"/>
  <c r="R164" i="1"/>
  <c r="L164" i="1" s="1"/>
  <c r="R163" i="1"/>
  <c r="L163" i="1" s="1"/>
  <c r="R162" i="1"/>
  <c r="L162" i="1" s="1"/>
  <c r="R161" i="1"/>
  <c r="L161" i="1" s="1"/>
  <c r="R160" i="1"/>
  <c r="L160" i="1" s="1"/>
  <c r="R159" i="1"/>
  <c r="L159" i="1" s="1"/>
  <c r="R158" i="1"/>
  <c r="L158" i="1" s="1"/>
  <c r="R157" i="1"/>
  <c r="L157" i="1" s="1"/>
  <c r="R156" i="1"/>
  <c r="L156" i="1" s="1"/>
  <c r="R155" i="1"/>
  <c r="L155" i="1" s="1"/>
  <c r="R154" i="1"/>
  <c r="L154" i="1" s="1"/>
  <c r="R153" i="1"/>
  <c r="L153" i="1" s="1"/>
  <c r="R152" i="1"/>
  <c r="L152" i="1" s="1"/>
  <c r="R151" i="1"/>
  <c r="L151" i="1" s="1"/>
  <c r="R150" i="1"/>
  <c r="L150" i="1" s="1"/>
  <c r="R149" i="1"/>
  <c r="L149" i="1" s="1"/>
  <c r="R148" i="1"/>
  <c r="L148" i="1" s="1"/>
  <c r="R147" i="1"/>
  <c r="L147" i="1" s="1"/>
  <c r="R146" i="1"/>
  <c r="L146" i="1" s="1"/>
  <c r="R145" i="1"/>
  <c r="L145" i="1" s="1"/>
  <c r="R144" i="1"/>
  <c r="L144" i="1" s="1"/>
  <c r="R143" i="1"/>
  <c r="L143" i="1" s="1"/>
  <c r="R142" i="1"/>
  <c r="L142" i="1" s="1"/>
  <c r="R141" i="1"/>
  <c r="L141" i="1" s="1"/>
  <c r="R140" i="1"/>
  <c r="L140" i="1" s="1"/>
  <c r="R139" i="1"/>
  <c r="L139" i="1" s="1"/>
  <c r="R138" i="1"/>
  <c r="L138" i="1" s="1"/>
  <c r="R137" i="1"/>
  <c r="L137" i="1" s="1"/>
  <c r="R136" i="1"/>
  <c r="L136" i="1" s="1"/>
  <c r="R135" i="1"/>
  <c r="L135" i="1" s="1"/>
  <c r="R134" i="1"/>
  <c r="L134" i="1" s="1"/>
  <c r="R133" i="1"/>
  <c r="L133" i="1" s="1"/>
  <c r="R132" i="1"/>
  <c r="L132" i="1" s="1"/>
  <c r="R131" i="1"/>
  <c r="L131" i="1" s="1"/>
  <c r="R130" i="1"/>
  <c r="L130" i="1" s="1"/>
  <c r="R129" i="1"/>
  <c r="L129" i="1" s="1"/>
  <c r="R128" i="1"/>
  <c r="L128" i="1" s="1"/>
  <c r="R127" i="1"/>
  <c r="L127" i="1" s="1"/>
  <c r="R126" i="1"/>
  <c r="L126" i="1" s="1"/>
  <c r="R125" i="1"/>
  <c r="L125" i="1" s="1"/>
  <c r="R124" i="1"/>
  <c r="L124" i="1" s="1"/>
  <c r="R123" i="1"/>
  <c r="L123" i="1" s="1"/>
  <c r="R122" i="1"/>
  <c r="L122" i="1" s="1"/>
  <c r="R121" i="1"/>
  <c r="L121" i="1" s="1"/>
  <c r="R120" i="1"/>
  <c r="L120" i="1" s="1"/>
  <c r="R119" i="1"/>
  <c r="L119" i="1" s="1"/>
  <c r="R118" i="1"/>
  <c r="L118" i="1" s="1"/>
  <c r="R117" i="1"/>
  <c r="L117" i="1" s="1"/>
  <c r="R116" i="1"/>
  <c r="L116" i="1" s="1"/>
  <c r="R115" i="1"/>
  <c r="L115" i="1" s="1"/>
  <c r="R114" i="1"/>
  <c r="L114" i="1" s="1"/>
  <c r="R113" i="1"/>
  <c r="L113" i="1" s="1"/>
  <c r="R112" i="1"/>
  <c r="L112" i="1" s="1"/>
  <c r="R111" i="1"/>
  <c r="L111" i="1" s="1"/>
  <c r="R110" i="1"/>
  <c r="L110" i="1" s="1"/>
  <c r="R109" i="1"/>
  <c r="L109" i="1" s="1"/>
  <c r="R108" i="1"/>
  <c r="L108" i="1" s="1"/>
  <c r="R107" i="1"/>
  <c r="L107" i="1" s="1"/>
  <c r="R106" i="1"/>
  <c r="L106" i="1" s="1"/>
  <c r="R105" i="1"/>
  <c r="L105" i="1" s="1"/>
  <c r="R104" i="1"/>
  <c r="L104" i="1" s="1"/>
  <c r="R103" i="1"/>
  <c r="L103" i="1" s="1"/>
  <c r="R102" i="1"/>
  <c r="L102" i="1" s="1"/>
  <c r="R101" i="1"/>
  <c r="L101" i="1" s="1"/>
  <c r="R100" i="1"/>
  <c r="L100" i="1" s="1"/>
  <c r="R99" i="1"/>
  <c r="L99" i="1" s="1"/>
  <c r="R98" i="1"/>
  <c r="L98" i="1" s="1"/>
  <c r="R97" i="1"/>
  <c r="L97" i="1" s="1"/>
  <c r="R96" i="1"/>
  <c r="L96" i="1" s="1"/>
  <c r="R95" i="1"/>
  <c r="L95" i="1" s="1"/>
  <c r="R94" i="1"/>
  <c r="L94" i="1" s="1"/>
  <c r="R93" i="1"/>
  <c r="L93" i="1" s="1"/>
  <c r="R92" i="1"/>
  <c r="L92" i="1" s="1"/>
  <c r="R91" i="1"/>
  <c r="L91" i="1" s="1"/>
  <c r="R90" i="1"/>
  <c r="L90" i="1" s="1"/>
  <c r="R89" i="1"/>
  <c r="L89" i="1" s="1"/>
  <c r="R88" i="1"/>
  <c r="L88" i="1" s="1"/>
  <c r="R87" i="1"/>
  <c r="L87" i="1" s="1"/>
  <c r="R86" i="1"/>
  <c r="L86" i="1" s="1"/>
  <c r="R85" i="1"/>
  <c r="L85" i="1" s="1"/>
  <c r="R84" i="1"/>
  <c r="L84" i="1" s="1"/>
  <c r="R83" i="1"/>
  <c r="L83" i="1" s="1"/>
  <c r="R82" i="1"/>
  <c r="L82" i="1" s="1"/>
  <c r="R81" i="1"/>
  <c r="L81" i="1" s="1"/>
  <c r="R80" i="1"/>
  <c r="L80" i="1" s="1"/>
  <c r="R79" i="1"/>
  <c r="L79" i="1" s="1"/>
  <c r="R78" i="1"/>
  <c r="L78" i="1" s="1"/>
  <c r="R77" i="1"/>
  <c r="L77" i="1" s="1"/>
  <c r="R76" i="1"/>
  <c r="L76" i="1" s="1"/>
  <c r="R75" i="1"/>
  <c r="L75" i="1" s="1"/>
  <c r="R74" i="1"/>
  <c r="L74" i="1" s="1"/>
  <c r="R73" i="1"/>
  <c r="L73" i="1" s="1"/>
  <c r="R72" i="1"/>
  <c r="L72" i="1" s="1"/>
  <c r="R71" i="1"/>
  <c r="L71" i="1" s="1"/>
  <c r="R70" i="1"/>
  <c r="L70" i="1" s="1"/>
  <c r="R69" i="1"/>
  <c r="L69" i="1" s="1"/>
  <c r="R68" i="1"/>
  <c r="L68" i="1" s="1"/>
  <c r="R67" i="1"/>
  <c r="L67" i="1" s="1"/>
  <c r="R66" i="1"/>
  <c r="L66" i="1" s="1"/>
  <c r="R65" i="1"/>
  <c r="L65" i="1" s="1"/>
  <c r="R64" i="1"/>
  <c r="L64" i="1" s="1"/>
  <c r="R63" i="1"/>
  <c r="L63" i="1" s="1"/>
  <c r="R62" i="1"/>
  <c r="L62" i="1" s="1"/>
  <c r="R61" i="1"/>
  <c r="L61" i="1" s="1"/>
  <c r="R60" i="1"/>
  <c r="L60" i="1" s="1"/>
  <c r="R59" i="1"/>
  <c r="L59" i="1" s="1"/>
  <c r="R58" i="1"/>
  <c r="L58" i="1" s="1"/>
  <c r="R57" i="1"/>
  <c r="L57" i="1" s="1"/>
  <c r="R56" i="1"/>
  <c r="L56" i="1" s="1"/>
  <c r="R55" i="1"/>
  <c r="L55" i="1" s="1"/>
  <c r="R54" i="1"/>
  <c r="L54" i="1" s="1"/>
  <c r="R53" i="1"/>
  <c r="L53" i="1" s="1"/>
  <c r="R52" i="1"/>
  <c r="L52" i="1" s="1"/>
  <c r="R51" i="1"/>
  <c r="L51" i="1" s="1"/>
  <c r="R50" i="1"/>
  <c r="L50" i="1" s="1"/>
  <c r="R49" i="1"/>
  <c r="L49" i="1" s="1"/>
  <c r="R48" i="1"/>
  <c r="L48" i="1" s="1"/>
  <c r="R47" i="1"/>
  <c r="L47" i="1" s="1"/>
  <c r="R46" i="1"/>
  <c r="L46" i="1" s="1"/>
  <c r="R45" i="1"/>
  <c r="L45" i="1" s="1"/>
  <c r="R44" i="1"/>
  <c r="L44" i="1" s="1"/>
  <c r="R43" i="1"/>
  <c r="L43" i="1" s="1"/>
  <c r="R42" i="1"/>
  <c r="L42" i="1" s="1"/>
  <c r="R41" i="1"/>
  <c r="L41" i="1" s="1"/>
  <c r="R40" i="1"/>
  <c r="L40" i="1" s="1"/>
  <c r="R39" i="1"/>
  <c r="L39" i="1" s="1"/>
  <c r="R38" i="1"/>
  <c r="L38" i="1" s="1"/>
  <c r="R37" i="1"/>
  <c r="L37" i="1" s="1"/>
  <c r="R36" i="1"/>
  <c r="L36" i="1" s="1"/>
  <c r="R35" i="1"/>
  <c r="L35" i="1" s="1"/>
  <c r="R34" i="1"/>
  <c r="L34" i="1" s="1"/>
  <c r="R33" i="1"/>
  <c r="L33" i="1" s="1"/>
  <c r="R32" i="1"/>
  <c r="L32" i="1" s="1"/>
  <c r="R31" i="1"/>
  <c r="L31" i="1" s="1"/>
  <c r="R30" i="1"/>
  <c r="L30" i="1" s="1"/>
  <c r="R29" i="1"/>
  <c r="L29" i="1" s="1"/>
  <c r="R28" i="1"/>
  <c r="L28" i="1" s="1"/>
  <c r="R27" i="1"/>
  <c r="L27" i="1" s="1"/>
  <c r="R26" i="1"/>
  <c r="L26" i="1" s="1"/>
  <c r="R25" i="1"/>
  <c r="L25" i="1" s="1"/>
  <c r="R24" i="1"/>
  <c r="L24" i="1" s="1"/>
  <c r="R23" i="1"/>
  <c r="L23" i="1" s="1"/>
  <c r="R22" i="1"/>
  <c r="L22" i="1" s="1"/>
  <c r="R21" i="1"/>
  <c r="L21" i="1" s="1"/>
  <c r="R20" i="1"/>
  <c r="L20" i="1" s="1"/>
  <c r="R19" i="1"/>
  <c r="L19" i="1" s="1"/>
  <c r="R18" i="1"/>
  <c r="L18" i="1" s="1"/>
  <c r="R17" i="1"/>
  <c r="L17" i="1" s="1"/>
  <c r="R16" i="1"/>
  <c r="L16" i="1" s="1"/>
  <c r="R15" i="1"/>
  <c r="L15" i="1" s="1"/>
  <c r="R14" i="1"/>
  <c r="L14" i="1" s="1"/>
  <c r="R13" i="1"/>
  <c r="L13" i="1" s="1"/>
  <c r="R12" i="1"/>
  <c r="L12" i="1" s="1"/>
  <c r="R11" i="1"/>
  <c r="L11" i="1" s="1"/>
  <c r="R10" i="1"/>
  <c r="L10" i="1" s="1"/>
  <c r="R9" i="1"/>
  <c r="L9" i="1" s="1"/>
  <c r="R8" i="1"/>
  <c r="L8" i="1" s="1"/>
  <c r="R7" i="1"/>
  <c r="L7" i="1" s="1"/>
  <c r="R6" i="1"/>
  <c r="L6" i="1" s="1"/>
  <c r="R5" i="1"/>
  <c r="L5" i="1" s="1"/>
  <c r="R4" i="1"/>
  <c r="L4" i="1" s="1"/>
  <c r="R3" i="1"/>
  <c r="L3" i="1" s="1"/>
  <c r="R2" i="1"/>
  <c r="L2" i="1" s="1"/>
  <c r="H2" i="1"/>
  <c r="G2" i="1"/>
  <c r="B486" i="9"/>
  <c r="M3" i="1" l="1"/>
  <c r="M7" i="1"/>
  <c r="M6" i="1"/>
  <c r="M4" i="1"/>
  <c r="M3415" i="1"/>
  <c r="M3416" i="1"/>
  <c r="M2" i="1"/>
  <c r="M10" i="1"/>
  <c r="G2746" i="2"/>
  <c r="G2753" i="2"/>
  <c r="G2737" i="2"/>
  <c r="G2744" i="2"/>
  <c r="G2750" i="2"/>
  <c r="G2741" i="2"/>
  <c r="G2748" i="2"/>
  <c r="G2754" i="2"/>
  <c r="G2738" i="2"/>
  <c r="G2745" i="2"/>
  <c r="G2742" i="2"/>
  <c r="G2749" i="2"/>
  <c r="G2755" i="2"/>
  <c r="G2751" i="2"/>
  <c r="G2739" i="2"/>
  <c r="G2735" i="2"/>
  <c r="G2752" i="2"/>
  <c r="G2736" i="2"/>
  <c r="G2743" i="2"/>
  <c r="G2740" i="2"/>
  <c r="G2747" i="2"/>
  <c r="B1625" i="9"/>
  <c r="B1624" i="9"/>
  <c r="B1623" i="9"/>
  <c r="B1622" i="9"/>
  <c r="B1621" i="9"/>
  <c r="B1620" i="9"/>
  <c r="B1619" i="9"/>
  <c r="B1618" i="9"/>
  <c r="B1617" i="9"/>
  <c r="B1616" i="9"/>
  <c r="B1615" i="9"/>
  <c r="B1614" i="9"/>
  <c r="B1613" i="9"/>
  <c r="B1612" i="9"/>
  <c r="B1611" i="9"/>
  <c r="B1610" i="9"/>
  <c r="B1609" i="9"/>
  <c r="B1608" i="9"/>
  <c r="B1607" i="9"/>
  <c r="B1606" i="9"/>
  <c r="B1605" i="9"/>
  <c r="B1604" i="9"/>
  <c r="B1603" i="9"/>
  <c r="B1602" i="9"/>
  <c r="B1601" i="9"/>
  <c r="B1600" i="9"/>
  <c r="B1599" i="9"/>
  <c r="B1598" i="9"/>
  <c r="B1597" i="9"/>
  <c r="B1596" i="9"/>
  <c r="B1595" i="9"/>
  <c r="B1594" i="9"/>
  <c r="B1593" i="9"/>
  <c r="B1592" i="9"/>
  <c r="B1591" i="9"/>
  <c r="B1590" i="9"/>
  <c r="B1589" i="9"/>
  <c r="B1588" i="9"/>
  <c r="B1587" i="9"/>
  <c r="B1586" i="9"/>
  <c r="B1585" i="9"/>
  <c r="B1584" i="9"/>
  <c r="B1583" i="9"/>
  <c r="B1582" i="9"/>
  <c r="B1581" i="9"/>
  <c r="B1580" i="9"/>
  <c r="B1579" i="9"/>
  <c r="B1578" i="9"/>
  <c r="B1577" i="9"/>
  <c r="B1576" i="9"/>
  <c r="B1575" i="9"/>
  <c r="B1574" i="9"/>
  <c r="B1573" i="9"/>
  <c r="B1572" i="9"/>
  <c r="B1571" i="9"/>
  <c r="B1570" i="9"/>
  <c r="B1569" i="9"/>
  <c r="B1568" i="9"/>
  <c r="B1567" i="9"/>
  <c r="B1566" i="9"/>
  <c r="B1565" i="9"/>
  <c r="B1564" i="9"/>
  <c r="B1563" i="9"/>
  <c r="B1562" i="9"/>
  <c r="B1561" i="9"/>
  <c r="B1560" i="9"/>
  <c r="B1559" i="9"/>
  <c r="B1558" i="9"/>
  <c r="B1557" i="9"/>
  <c r="B1556" i="9"/>
  <c r="B1555" i="9"/>
  <c r="B1554" i="9"/>
  <c r="B1553" i="9"/>
  <c r="B1552" i="9"/>
  <c r="B1551" i="9"/>
  <c r="B1550" i="9"/>
  <c r="B1549" i="9"/>
  <c r="B1548" i="9"/>
  <c r="B1547" i="9"/>
  <c r="B1546" i="9"/>
  <c r="B1545" i="9"/>
  <c r="B1544" i="9"/>
  <c r="B1543" i="9"/>
  <c r="B1542" i="9"/>
  <c r="B1541" i="9"/>
  <c r="B1540" i="9"/>
  <c r="B1539" i="9"/>
  <c r="B1538" i="9"/>
  <c r="B1537" i="9"/>
  <c r="B1536" i="9"/>
  <c r="B1535" i="9"/>
  <c r="B1534" i="9"/>
  <c r="B1533" i="9"/>
  <c r="B1532" i="9"/>
  <c r="B1531" i="9"/>
  <c r="B1530" i="9"/>
  <c r="B1529" i="9"/>
  <c r="B1528" i="9"/>
  <c r="B1527" i="9"/>
  <c r="B1526" i="9"/>
  <c r="B1525" i="9"/>
  <c r="B1524" i="9"/>
  <c r="B1523" i="9"/>
  <c r="B1522" i="9"/>
  <c r="B1521" i="9"/>
  <c r="B1520" i="9"/>
  <c r="B1519" i="9"/>
  <c r="B1518" i="9"/>
  <c r="B1517" i="9"/>
  <c r="B1516" i="9"/>
  <c r="B1515" i="9"/>
  <c r="B1514" i="9"/>
  <c r="B1513" i="9"/>
  <c r="B1512" i="9"/>
  <c r="B1511" i="9"/>
  <c r="B1510" i="9"/>
  <c r="B1509" i="9"/>
  <c r="B1508" i="9"/>
  <c r="B1507" i="9"/>
  <c r="B1506" i="9"/>
  <c r="B1505" i="9"/>
  <c r="B1504" i="9"/>
  <c r="B1503" i="9"/>
  <c r="B1502" i="9"/>
  <c r="B1501" i="9"/>
  <c r="B1500" i="9"/>
  <c r="B1499" i="9"/>
  <c r="B1498" i="9"/>
  <c r="B1497" i="9"/>
  <c r="B1496" i="9"/>
  <c r="B1495" i="9"/>
  <c r="B1494" i="9"/>
  <c r="B1493" i="9"/>
  <c r="B1492" i="9"/>
  <c r="B1491" i="9"/>
  <c r="B1490" i="9"/>
  <c r="B1489" i="9"/>
  <c r="B1488" i="9"/>
  <c r="B1487" i="9"/>
  <c r="B1486" i="9"/>
  <c r="B1485" i="9"/>
  <c r="B1484" i="9"/>
  <c r="B1483" i="9"/>
  <c r="B1482" i="9"/>
  <c r="B1481" i="9"/>
  <c r="B1480" i="9"/>
  <c r="B1479" i="9"/>
  <c r="B1478" i="9"/>
  <c r="B1477" i="9"/>
  <c r="B1476" i="9"/>
  <c r="B1475" i="9"/>
  <c r="B1474" i="9"/>
  <c r="B1473" i="9"/>
  <c r="B1472" i="9"/>
  <c r="B1471" i="9"/>
  <c r="B1470" i="9"/>
  <c r="B1469" i="9"/>
  <c r="B1468" i="9"/>
  <c r="B1467" i="9"/>
  <c r="B1466" i="9"/>
  <c r="B1465" i="9"/>
  <c r="B1464" i="9"/>
  <c r="B1463" i="9"/>
  <c r="B1462" i="9"/>
  <c r="B1461" i="9"/>
  <c r="B1460" i="9"/>
  <c r="B1459" i="9"/>
  <c r="B1458" i="9"/>
  <c r="B1457" i="9"/>
  <c r="B1456" i="9"/>
  <c r="B1455" i="9"/>
  <c r="B1454" i="9"/>
  <c r="B1453" i="9"/>
  <c r="B1452" i="9"/>
  <c r="B1451" i="9"/>
  <c r="B1450" i="9"/>
  <c r="B1449" i="9"/>
  <c r="B1448" i="9"/>
  <c r="B1447" i="9"/>
  <c r="B1446" i="9"/>
  <c r="B1445" i="9"/>
  <c r="B1444" i="9"/>
  <c r="B1443" i="9"/>
  <c r="B1442" i="9"/>
  <c r="B1441" i="9"/>
  <c r="B1440" i="9"/>
  <c r="B1439" i="9"/>
  <c r="B1438" i="9"/>
  <c r="B1437" i="9"/>
  <c r="B1436" i="9"/>
  <c r="B1435" i="9"/>
  <c r="B1434" i="9"/>
  <c r="B1433" i="9"/>
  <c r="B1432" i="9"/>
  <c r="B1431" i="9"/>
  <c r="B1430" i="9"/>
  <c r="B1429" i="9"/>
  <c r="B1428" i="9"/>
  <c r="B1427" i="9"/>
  <c r="B1426" i="9"/>
  <c r="B1425" i="9"/>
  <c r="B1424" i="9"/>
  <c r="B1423" i="9"/>
  <c r="B1422" i="9"/>
  <c r="B1421" i="9"/>
  <c r="B1420" i="9"/>
  <c r="B1419" i="9"/>
  <c r="B1418" i="9"/>
  <c r="B1417" i="9"/>
  <c r="B1416" i="9"/>
  <c r="B1415" i="9"/>
  <c r="B1414" i="9"/>
  <c r="B1413" i="9"/>
  <c r="B1412" i="9"/>
  <c r="B1411" i="9"/>
  <c r="B1410" i="9"/>
  <c r="B1409" i="9"/>
  <c r="B1408" i="9"/>
  <c r="B1407" i="9"/>
  <c r="B1406" i="9"/>
  <c r="B1405" i="9"/>
  <c r="B1404" i="9"/>
  <c r="B1403" i="9"/>
  <c r="B1402" i="9"/>
  <c r="B1401" i="9"/>
  <c r="B1400" i="9"/>
  <c r="B1399" i="9"/>
  <c r="B1398" i="9"/>
  <c r="B1397" i="9"/>
  <c r="B1396" i="9"/>
  <c r="B1395" i="9"/>
  <c r="B1394" i="9"/>
  <c r="B1393" i="9"/>
  <c r="B1392" i="9"/>
  <c r="B1391" i="9"/>
  <c r="B1390" i="9"/>
  <c r="B1389" i="9"/>
  <c r="B1388" i="9"/>
  <c r="B1387" i="9"/>
  <c r="B1386" i="9"/>
  <c r="B1385" i="9"/>
  <c r="B1384" i="9"/>
  <c r="B1383" i="9"/>
  <c r="B1382" i="9"/>
  <c r="B1381" i="9"/>
  <c r="B1380" i="9"/>
  <c r="B1379" i="9"/>
  <c r="B1378" i="9"/>
  <c r="B1377" i="9"/>
  <c r="B1376" i="9"/>
  <c r="B1375" i="9"/>
  <c r="B1374" i="9"/>
  <c r="B1373" i="9"/>
  <c r="B1372" i="9"/>
  <c r="B1371" i="9"/>
  <c r="B1370" i="9"/>
  <c r="B1369" i="9"/>
  <c r="B1368" i="9"/>
  <c r="B1367" i="9"/>
  <c r="B1366" i="9"/>
  <c r="B1365" i="9"/>
  <c r="B1364" i="9"/>
  <c r="B1363" i="9"/>
  <c r="B1362" i="9"/>
  <c r="B1361" i="9"/>
  <c r="B1360" i="9"/>
  <c r="B1359" i="9"/>
  <c r="B1358" i="9"/>
  <c r="B1357" i="9"/>
  <c r="B1356" i="9"/>
  <c r="B1355" i="9"/>
  <c r="B1354" i="9"/>
  <c r="B1353" i="9"/>
  <c r="B1352" i="9"/>
  <c r="B1351" i="9"/>
  <c r="B1350" i="9"/>
  <c r="B1349" i="9"/>
  <c r="B1348" i="9"/>
  <c r="B1347" i="9"/>
  <c r="B1346" i="9"/>
  <c r="B1345" i="9"/>
  <c r="B1344" i="9"/>
  <c r="B1343" i="9"/>
  <c r="B1342" i="9"/>
  <c r="B1341" i="9"/>
  <c r="B1340" i="9"/>
  <c r="B1339" i="9"/>
  <c r="B1338" i="9"/>
  <c r="B1337" i="9"/>
  <c r="B1336" i="9"/>
  <c r="B1335" i="9"/>
  <c r="B1334" i="9"/>
  <c r="B1333" i="9"/>
  <c r="B1332" i="9"/>
  <c r="B1331" i="9"/>
  <c r="B1330" i="9"/>
  <c r="B1329" i="9"/>
  <c r="B1328" i="9"/>
  <c r="B1327" i="9"/>
  <c r="B1326" i="9"/>
  <c r="B1325" i="9"/>
  <c r="B1324" i="9"/>
  <c r="B1323" i="9"/>
  <c r="B1322" i="9"/>
  <c r="B1321" i="9"/>
  <c r="B1320" i="9"/>
  <c r="B1319" i="9"/>
  <c r="B1318" i="9"/>
  <c r="B1317" i="9"/>
  <c r="B1316" i="9"/>
  <c r="B1315" i="9"/>
  <c r="B1314" i="9"/>
  <c r="B1313" i="9"/>
  <c r="B1312" i="9"/>
  <c r="B1311" i="9"/>
  <c r="B1310" i="9"/>
  <c r="B1309" i="9"/>
  <c r="B1308" i="9"/>
  <c r="B1307" i="9"/>
  <c r="B1306" i="9"/>
  <c r="B1305" i="9"/>
  <c r="B1304" i="9"/>
  <c r="B1303" i="9"/>
  <c r="B1302" i="9"/>
  <c r="B1301" i="9"/>
  <c r="B1300" i="9"/>
  <c r="B1299" i="9"/>
  <c r="B1298" i="9"/>
  <c r="B1297" i="9"/>
  <c r="B1296" i="9"/>
  <c r="B1295" i="9"/>
  <c r="B1294" i="9"/>
  <c r="B1293" i="9"/>
  <c r="B1292" i="9"/>
  <c r="B1291" i="9"/>
  <c r="B1290" i="9"/>
  <c r="B1289" i="9"/>
  <c r="B1288" i="9"/>
  <c r="B1287" i="9"/>
  <c r="B1286" i="9"/>
  <c r="B1285" i="9"/>
  <c r="B1284" i="9"/>
  <c r="B1283" i="9"/>
  <c r="B1282" i="9"/>
  <c r="B1281" i="9"/>
  <c r="B1280" i="9"/>
  <c r="B1279" i="9"/>
  <c r="B1278" i="9"/>
  <c r="B1277" i="9"/>
  <c r="B1276" i="9"/>
  <c r="B1275" i="9"/>
  <c r="B1274" i="9"/>
  <c r="B1273" i="9"/>
  <c r="B1272" i="9"/>
  <c r="B1271" i="9"/>
  <c r="B1270" i="9"/>
  <c r="B1269" i="9"/>
  <c r="B1268" i="9"/>
  <c r="B1267" i="9"/>
  <c r="B1266" i="9"/>
  <c r="B1265" i="9"/>
  <c r="B1264" i="9"/>
  <c r="B1263" i="9"/>
  <c r="B1262" i="9"/>
  <c r="B1261" i="9"/>
  <c r="B1260" i="9"/>
  <c r="B1259" i="9"/>
  <c r="B1258" i="9"/>
  <c r="B1257" i="9"/>
  <c r="B1256" i="9"/>
  <c r="B1255" i="9"/>
  <c r="B1254" i="9"/>
  <c r="B1253" i="9"/>
  <c r="B1252" i="9"/>
  <c r="B1251" i="9"/>
  <c r="B1250" i="9"/>
  <c r="B1249" i="9"/>
  <c r="B1248" i="9"/>
  <c r="B1247" i="9"/>
  <c r="B1246" i="9"/>
  <c r="B1245" i="9"/>
  <c r="B1244" i="9"/>
  <c r="B1243" i="9"/>
  <c r="B1242" i="9"/>
  <c r="B1241" i="9"/>
  <c r="B1240" i="9"/>
  <c r="B1239" i="9"/>
  <c r="B1238" i="9"/>
  <c r="B1237" i="9"/>
  <c r="B1236" i="9"/>
  <c r="B1235" i="9"/>
  <c r="B1234" i="9"/>
  <c r="B1233" i="9"/>
  <c r="B1232" i="9"/>
  <c r="B1231" i="9"/>
  <c r="B1230" i="9"/>
  <c r="B1229" i="9"/>
  <c r="B1228" i="9"/>
  <c r="B1227" i="9"/>
  <c r="B1226" i="9"/>
  <c r="B1225" i="9"/>
  <c r="B1224" i="9"/>
  <c r="B1223" i="9"/>
  <c r="B1222" i="9"/>
  <c r="B1221" i="9"/>
  <c r="B1220" i="9"/>
  <c r="B1219" i="9"/>
  <c r="B1218" i="9"/>
  <c r="B1217" i="9"/>
  <c r="B1216" i="9"/>
  <c r="B1215" i="9"/>
  <c r="B1214" i="9"/>
  <c r="B1213" i="9"/>
  <c r="B1212" i="9"/>
  <c r="B1211" i="9"/>
  <c r="B1210" i="9"/>
  <c r="B1209" i="9"/>
  <c r="B1208" i="9"/>
  <c r="B1207" i="9"/>
  <c r="B1206" i="9"/>
  <c r="B1205" i="9"/>
  <c r="B1204" i="9"/>
  <c r="B1203" i="9"/>
  <c r="B1202" i="9"/>
  <c r="B1201" i="9"/>
  <c r="B1200" i="9"/>
  <c r="B1199" i="9"/>
  <c r="B1198" i="9"/>
  <c r="B1197" i="9"/>
  <c r="B1196" i="9"/>
  <c r="B1195" i="9"/>
  <c r="B1194" i="9"/>
  <c r="B1193" i="9"/>
  <c r="B1192" i="9"/>
  <c r="B1191" i="9"/>
  <c r="B1190" i="9"/>
  <c r="B1189" i="9"/>
  <c r="B1188" i="9"/>
  <c r="B1187" i="9"/>
  <c r="B1186" i="9"/>
  <c r="B1185" i="9"/>
  <c r="B1184" i="9"/>
  <c r="B1183" i="9"/>
  <c r="B1182" i="9"/>
  <c r="B1181" i="9"/>
  <c r="B1180" i="9"/>
  <c r="B1179" i="9"/>
  <c r="B1178" i="9"/>
  <c r="B1177" i="9"/>
  <c r="B1176" i="9"/>
  <c r="B1175" i="9"/>
  <c r="B1174" i="9"/>
  <c r="B1173" i="9"/>
  <c r="B1172" i="9"/>
  <c r="B1171" i="9"/>
  <c r="B1170" i="9"/>
  <c r="B1169" i="9"/>
  <c r="B1168" i="9"/>
  <c r="B1167" i="9"/>
  <c r="B1166" i="9"/>
  <c r="B1165" i="9"/>
  <c r="B1164" i="9"/>
  <c r="B1163" i="9"/>
  <c r="B1162" i="9"/>
  <c r="B1161" i="9"/>
  <c r="B1160" i="9"/>
  <c r="B1159" i="9"/>
  <c r="B1158" i="9"/>
  <c r="B1157" i="9"/>
  <c r="B1156" i="9"/>
  <c r="B1155" i="9"/>
  <c r="B1154" i="9"/>
  <c r="B1153" i="9"/>
  <c r="B1152" i="9"/>
  <c r="B1151" i="9"/>
  <c r="B1150" i="9"/>
  <c r="B1149" i="9"/>
  <c r="B1148" i="9"/>
  <c r="B1147" i="9"/>
  <c r="B1146" i="9"/>
  <c r="B1145" i="9"/>
  <c r="B1144" i="9"/>
  <c r="B1143" i="9"/>
  <c r="B1142" i="9"/>
  <c r="B1141" i="9"/>
  <c r="B1140" i="9"/>
  <c r="B1139" i="9"/>
  <c r="B1138" i="9"/>
  <c r="B1137" i="9"/>
  <c r="B1136" i="9"/>
  <c r="B1135" i="9"/>
  <c r="B1134" i="9"/>
  <c r="B1133" i="9"/>
  <c r="B1132" i="9"/>
  <c r="B1131" i="9"/>
  <c r="B1130" i="9"/>
  <c r="B1129" i="9"/>
  <c r="B1128" i="9"/>
  <c r="B1127" i="9"/>
  <c r="B1126" i="9"/>
  <c r="B1125" i="9"/>
  <c r="B1124" i="9"/>
  <c r="B1123" i="9"/>
  <c r="B1122" i="9"/>
  <c r="B1121" i="9"/>
  <c r="B1120" i="9"/>
  <c r="B1119" i="9"/>
  <c r="B1118" i="9"/>
  <c r="B1117" i="9"/>
  <c r="B1116" i="9"/>
  <c r="B1115" i="9"/>
  <c r="B1114" i="9"/>
  <c r="B1113" i="9"/>
  <c r="B1112" i="9"/>
  <c r="B1111" i="9"/>
  <c r="B1110" i="9"/>
  <c r="B1109" i="9"/>
  <c r="B1108" i="9"/>
  <c r="B1107" i="9"/>
  <c r="B1106" i="9"/>
  <c r="B1105" i="9"/>
  <c r="B1104" i="9"/>
  <c r="B1103" i="9"/>
  <c r="B1102" i="9"/>
  <c r="B1101" i="9"/>
  <c r="B1100" i="9"/>
  <c r="B1099" i="9"/>
  <c r="B1098" i="9"/>
  <c r="B1097" i="9"/>
  <c r="B1096" i="9"/>
  <c r="B1095" i="9"/>
  <c r="B1094" i="9"/>
  <c r="B1093" i="9"/>
  <c r="B1092" i="9"/>
  <c r="B1091" i="9"/>
  <c r="B1090" i="9"/>
  <c r="B1089" i="9"/>
  <c r="B1088" i="9"/>
  <c r="B1087" i="9"/>
  <c r="B1086" i="9"/>
  <c r="B1085" i="9"/>
  <c r="B1084" i="9"/>
  <c r="B1083" i="9"/>
  <c r="B1082" i="9"/>
  <c r="B1081" i="9"/>
  <c r="B1080" i="9"/>
  <c r="B1079" i="9"/>
  <c r="B1078" i="9"/>
  <c r="B1077" i="9"/>
  <c r="B1076" i="9"/>
  <c r="B1075" i="9"/>
  <c r="B1074" i="9"/>
  <c r="B1073" i="9"/>
  <c r="B1072" i="9"/>
  <c r="B1071" i="9"/>
  <c r="B1070" i="9"/>
  <c r="B1069" i="9"/>
  <c r="B1068" i="9"/>
  <c r="B1067" i="9"/>
  <c r="B1066" i="9"/>
  <c r="B1065" i="9"/>
  <c r="B1064" i="9"/>
  <c r="B1063" i="9"/>
  <c r="B1062" i="9"/>
  <c r="B1061" i="9"/>
  <c r="B1060" i="9"/>
  <c r="B1059" i="9"/>
  <c r="B1058" i="9"/>
  <c r="B1057" i="9"/>
  <c r="B1056" i="9"/>
  <c r="B1055" i="9"/>
  <c r="B1054" i="9"/>
  <c r="B1053" i="9"/>
  <c r="B1052" i="9"/>
  <c r="B1051" i="9"/>
  <c r="B1050" i="9"/>
  <c r="B1049" i="9"/>
  <c r="B1048" i="9"/>
  <c r="B1047" i="9"/>
  <c r="B1046" i="9"/>
  <c r="B1045" i="9"/>
  <c r="B1044" i="9"/>
  <c r="B1043" i="9"/>
  <c r="B1042" i="9"/>
  <c r="B1041" i="9"/>
  <c r="B1040" i="9"/>
  <c r="B1039" i="9"/>
  <c r="B1038" i="9"/>
  <c r="B1037" i="9"/>
  <c r="B1036" i="9"/>
  <c r="B1035" i="9"/>
  <c r="B1034" i="9"/>
  <c r="B1033" i="9"/>
  <c r="B1032" i="9"/>
  <c r="B1031" i="9"/>
  <c r="B1030" i="9"/>
  <c r="B1029" i="9"/>
  <c r="B1028" i="9"/>
  <c r="B1027" i="9"/>
  <c r="B1026" i="9"/>
  <c r="B1025" i="9"/>
  <c r="B1024" i="9"/>
  <c r="B1023" i="9"/>
  <c r="B1022" i="9"/>
  <c r="B1021" i="9"/>
  <c r="B1020" i="9"/>
  <c r="B1019" i="9"/>
  <c r="B1018" i="9"/>
  <c r="B1017" i="9"/>
  <c r="B1016" i="9"/>
  <c r="B1015" i="9"/>
  <c r="B1014" i="9"/>
  <c r="B1013" i="9"/>
  <c r="B1012" i="9"/>
  <c r="B1011" i="9"/>
  <c r="B1010" i="9"/>
  <c r="B1009" i="9"/>
  <c r="B1008" i="9"/>
  <c r="B1007" i="9"/>
  <c r="B1006" i="9"/>
  <c r="B1005" i="9"/>
  <c r="B1004" i="9"/>
  <c r="B1003" i="9"/>
  <c r="B1002" i="9"/>
  <c r="B1001" i="9"/>
  <c r="B1000" i="9"/>
  <c r="B999" i="9"/>
  <c r="B998" i="9"/>
  <c r="B997" i="9"/>
  <c r="B996" i="9"/>
  <c r="B995" i="9"/>
  <c r="B994" i="9"/>
  <c r="B993" i="9"/>
  <c r="B992" i="9"/>
  <c r="B991" i="9"/>
  <c r="B990" i="9"/>
  <c r="B989" i="9"/>
  <c r="B988" i="9"/>
  <c r="B987" i="9"/>
  <c r="B986" i="9"/>
  <c r="B985" i="9"/>
  <c r="B984" i="9"/>
  <c r="B983" i="9"/>
  <c r="B982" i="9"/>
  <c r="B981" i="9"/>
  <c r="B980" i="9"/>
  <c r="B979" i="9"/>
  <c r="B978" i="9"/>
  <c r="B977" i="9"/>
  <c r="B976" i="9"/>
  <c r="B975" i="9"/>
  <c r="B974" i="9"/>
  <c r="B973" i="9"/>
  <c r="B972" i="9"/>
  <c r="B971" i="9"/>
  <c r="B970" i="9"/>
  <c r="B969" i="9"/>
  <c r="B968" i="9"/>
  <c r="B967" i="9"/>
  <c r="B966" i="9"/>
  <c r="B965" i="9"/>
  <c r="B964" i="9"/>
  <c r="B963" i="9"/>
  <c r="B962" i="9"/>
  <c r="B961" i="9"/>
  <c r="B960" i="9"/>
  <c r="B959" i="9"/>
  <c r="B958" i="9"/>
  <c r="B957" i="9"/>
  <c r="B956" i="9"/>
  <c r="B955" i="9"/>
  <c r="B954" i="9"/>
  <c r="B953" i="9"/>
  <c r="B952" i="9"/>
  <c r="B951" i="9"/>
  <c r="B950" i="9"/>
  <c r="B949" i="9"/>
  <c r="B948" i="9"/>
  <c r="B947" i="9"/>
  <c r="B946" i="9"/>
  <c r="B945" i="9"/>
  <c r="B944" i="9"/>
  <c r="B943" i="9"/>
  <c r="B942" i="9"/>
  <c r="B941" i="9"/>
  <c r="B940" i="9"/>
  <c r="B939" i="9"/>
  <c r="B938" i="9"/>
  <c r="B937" i="9"/>
  <c r="B936" i="9"/>
  <c r="B935" i="9"/>
  <c r="B934" i="9"/>
  <c r="B933" i="9"/>
  <c r="B932" i="9"/>
  <c r="B931" i="9"/>
  <c r="B930" i="9"/>
  <c r="B929" i="9"/>
  <c r="B928" i="9"/>
  <c r="B927" i="9"/>
  <c r="B926" i="9"/>
  <c r="B925" i="9"/>
  <c r="B924" i="9"/>
  <c r="B923" i="9"/>
  <c r="B922" i="9"/>
  <c r="B921" i="9"/>
  <c r="B920" i="9"/>
  <c r="B919" i="9"/>
  <c r="B918" i="9"/>
  <c r="B917" i="9"/>
  <c r="B916" i="9"/>
  <c r="B915" i="9"/>
  <c r="B914" i="9"/>
  <c r="B913" i="9"/>
  <c r="B912" i="9"/>
  <c r="B911" i="9"/>
  <c r="B910" i="9"/>
  <c r="B909" i="9"/>
  <c r="B908" i="9"/>
  <c r="B907" i="9"/>
  <c r="B906" i="9"/>
  <c r="B905" i="9"/>
  <c r="B904" i="9"/>
  <c r="B903" i="9"/>
  <c r="B902" i="9"/>
  <c r="B901" i="9"/>
  <c r="B900" i="9"/>
  <c r="B899" i="9"/>
  <c r="B898" i="9"/>
  <c r="B897" i="9"/>
  <c r="B896" i="9"/>
  <c r="B895" i="9"/>
  <c r="B894" i="9"/>
  <c r="B893" i="9"/>
  <c r="B892" i="9"/>
  <c r="B891" i="9"/>
  <c r="B890" i="9"/>
  <c r="B889" i="9"/>
  <c r="B888" i="9"/>
  <c r="B887" i="9"/>
  <c r="B886" i="9"/>
  <c r="B885" i="9"/>
  <c r="B884" i="9"/>
  <c r="B883" i="9"/>
  <c r="B882" i="9"/>
  <c r="B881" i="9"/>
  <c r="B880" i="9"/>
  <c r="B879" i="9"/>
  <c r="B878" i="9"/>
  <c r="B877" i="9"/>
  <c r="B876" i="9"/>
  <c r="B875" i="9"/>
  <c r="B874" i="9"/>
  <c r="B873" i="9"/>
  <c r="B872" i="9"/>
  <c r="B871" i="9"/>
  <c r="B870" i="9"/>
  <c r="B869" i="9"/>
  <c r="B868" i="9"/>
  <c r="B867" i="9"/>
  <c r="B866" i="9"/>
  <c r="B865" i="9"/>
  <c r="B864" i="9"/>
  <c r="B863" i="9"/>
  <c r="B862" i="9"/>
  <c r="B861" i="9"/>
  <c r="B860" i="9"/>
  <c r="B859" i="9"/>
  <c r="B858" i="9"/>
  <c r="B857" i="9"/>
  <c r="B856" i="9"/>
  <c r="B855" i="9"/>
  <c r="B854" i="9"/>
  <c r="B853" i="9"/>
  <c r="B852" i="9"/>
  <c r="B851" i="9"/>
  <c r="B850" i="9"/>
  <c r="B849" i="9"/>
  <c r="B848" i="9"/>
  <c r="B847" i="9"/>
  <c r="B846" i="9"/>
  <c r="B845" i="9"/>
  <c r="B844" i="9"/>
  <c r="B843" i="9"/>
  <c r="B842" i="9"/>
  <c r="B841" i="9"/>
  <c r="B840" i="9"/>
  <c r="B839" i="9"/>
  <c r="B838" i="9"/>
  <c r="B837" i="9"/>
  <c r="B836" i="9"/>
  <c r="B835" i="9"/>
  <c r="B834" i="9"/>
  <c r="B833" i="9"/>
  <c r="B832" i="9"/>
  <c r="B831" i="9"/>
  <c r="B830" i="9"/>
  <c r="B829" i="9"/>
  <c r="B828" i="9"/>
  <c r="B827" i="9"/>
  <c r="B826" i="9"/>
  <c r="B825" i="9"/>
  <c r="B824" i="9"/>
  <c r="B823" i="9"/>
  <c r="B822" i="9"/>
  <c r="B821" i="9"/>
  <c r="B820" i="9"/>
  <c r="B819" i="9"/>
  <c r="B818" i="9"/>
  <c r="B817" i="9"/>
  <c r="B816" i="9"/>
  <c r="B815" i="9"/>
  <c r="B814" i="9"/>
  <c r="B813" i="9"/>
  <c r="B812" i="9"/>
  <c r="B811" i="9"/>
  <c r="B810" i="9"/>
  <c r="B809" i="9"/>
  <c r="B808" i="9"/>
  <c r="B807" i="9"/>
  <c r="B806" i="9"/>
  <c r="B805" i="9"/>
  <c r="B804" i="9"/>
  <c r="B803" i="9"/>
  <c r="B802" i="9"/>
  <c r="B801" i="9"/>
  <c r="B800" i="9"/>
  <c r="B799" i="9"/>
  <c r="B798" i="9"/>
  <c r="B797" i="9"/>
  <c r="B796" i="9"/>
  <c r="B795" i="9"/>
  <c r="B794" i="9"/>
  <c r="B793" i="9"/>
  <c r="B792" i="9"/>
  <c r="B791" i="9"/>
  <c r="B790" i="9"/>
  <c r="B789" i="9"/>
  <c r="B788" i="9"/>
  <c r="B787" i="9"/>
  <c r="B786" i="9"/>
  <c r="B785" i="9"/>
  <c r="B784" i="9"/>
  <c r="B783" i="9"/>
  <c r="B782" i="9"/>
  <c r="B781" i="9"/>
  <c r="B780" i="9"/>
  <c r="B779" i="9"/>
  <c r="B778" i="9"/>
  <c r="B777" i="9"/>
  <c r="B776" i="9"/>
  <c r="B775" i="9"/>
  <c r="B774" i="9"/>
  <c r="B773" i="9"/>
  <c r="B772" i="9"/>
  <c r="B771" i="9"/>
  <c r="B770" i="9"/>
  <c r="B769" i="9"/>
  <c r="B768" i="9"/>
  <c r="B767" i="9"/>
  <c r="B766" i="9"/>
  <c r="B765" i="9"/>
  <c r="B764" i="9"/>
  <c r="B763" i="9"/>
  <c r="B762" i="9"/>
  <c r="B761" i="9"/>
  <c r="B760" i="9"/>
  <c r="B759" i="9"/>
  <c r="B758" i="9"/>
  <c r="B757" i="9"/>
  <c r="B756" i="9"/>
  <c r="B755" i="9"/>
  <c r="B754" i="9"/>
  <c r="B753" i="9"/>
  <c r="B752" i="9"/>
  <c r="B751" i="9"/>
  <c r="B750" i="9"/>
  <c r="B749" i="9"/>
  <c r="B748" i="9"/>
  <c r="B747" i="9"/>
  <c r="B746" i="9"/>
  <c r="B745" i="9"/>
  <c r="B744" i="9"/>
  <c r="B743" i="9"/>
  <c r="B742" i="9"/>
  <c r="B741" i="9"/>
  <c r="B740" i="9"/>
  <c r="B739" i="9"/>
  <c r="B738" i="9"/>
  <c r="B737" i="9"/>
  <c r="B736" i="9"/>
  <c r="B735" i="9"/>
  <c r="B734" i="9"/>
  <c r="B733" i="9"/>
  <c r="B732" i="9"/>
  <c r="B731" i="9"/>
  <c r="B730" i="9"/>
  <c r="B729" i="9"/>
  <c r="B728" i="9"/>
  <c r="B727" i="9"/>
  <c r="B726" i="9"/>
  <c r="B725" i="9"/>
  <c r="B724" i="9"/>
  <c r="B723" i="9"/>
  <c r="B722" i="9"/>
  <c r="B721" i="9"/>
  <c r="B720" i="9"/>
  <c r="B719" i="9"/>
  <c r="B718" i="9"/>
  <c r="B717" i="9"/>
  <c r="B716" i="9"/>
  <c r="B715" i="9"/>
  <c r="B714" i="9"/>
  <c r="B713" i="9"/>
  <c r="B712" i="9"/>
  <c r="B711" i="9"/>
  <c r="B710" i="9"/>
  <c r="B709" i="9"/>
  <c r="B708" i="9"/>
  <c r="B707" i="9"/>
  <c r="B706" i="9"/>
  <c r="B705" i="9"/>
  <c r="B704" i="9"/>
  <c r="B703" i="9"/>
  <c r="B702" i="9"/>
  <c r="B701" i="9"/>
  <c r="B700" i="9"/>
  <c r="B699" i="9"/>
  <c r="B698" i="9"/>
  <c r="B697" i="9"/>
  <c r="B696" i="9"/>
  <c r="B695" i="9"/>
  <c r="B694" i="9"/>
  <c r="B693" i="9"/>
  <c r="B692" i="9"/>
  <c r="B691" i="9"/>
  <c r="B690" i="9"/>
  <c r="B689" i="9"/>
  <c r="B688" i="9"/>
  <c r="B687" i="9"/>
  <c r="B686" i="9"/>
  <c r="B685" i="9"/>
  <c r="B684" i="9"/>
  <c r="B683" i="9"/>
  <c r="B682" i="9"/>
  <c r="B681" i="9"/>
  <c r="B680" i="9"/>
  <c r="B679" i="9"/>
  <c r="B678" i="9"/>
  <c r="B677" i="9"/>
  <c r="B676" i="9"/>
  <c r="B675" i="9"/>
  <c r="B674" i="9"/>
  <c r="B673" i="9"/>
  <c r="B672" i="9"/>
  <c r="B671" i="9"/>
  <c r="B670" i="9"/>
  <c r="B669" i="9"/>
  <c r="B668" i="9"/>
  <c r="B667" i="9"/>
  <c r="B666" i="9"/>
  <c r="B665" i="9"/>
  <c r="B664" i="9"/>
  <c r="B663" i="9"/>
  <c r="B662" i="9"/>
  <c r="B661" i="9"/>
  <c r="B660" i="9"/>
  <c r="B659" i="9"/>
  <c r="B658" i="9"/>
  <c r="B657" i="9"/>
  <c r="B656" i="9"/>
  <c r="B655" i="9"/>
  <c r="B654" i="9"/>
  <c r="B653" i="9"/>
  <c r="B652" i="9"/>
  <c r="B651" i="9"/>
  <c r="B650" i="9"/>
  <c r="B649" i="9"/>
  <c r="B648" i="9"/>
  <c r="B647" i="9"/>
  <c r="B646" i="9"/>
  <c r="B645" i="9"/>
  <c r="B644" i="9"/>
  <c r="B643" i="9"/>
  <c r="B642" i="9"/>
  <c r="B641" i="9"/>
  <c r="B640" i="9"/>
  <c r="B639" i="9"/>
  <c r="B638" i="9"/>
  <c r="B637" i="9"/>
  <c r="B636" i="9"/>
  <c r="B635" i="9"/>
  <c r="B634" i="9"/>
  <c r="B633" i="9"/>
  <c r="B632" i="9"/>
  <c r="B631" i="9"/>
  <c r="B630" i="9"/>
  <c r="B629" i="9"/>
  <c r="B628" i="9"/>
  <c r="B627" i="9"/>
  <c r="B626" i="9"/>
  <c r="B625" i="9"/>
  <c r="B624" i="9"/>
  <c r="B623" i="9"/>
  <c r="B622" i="9"/>
  <c r="B621" i="9"/>
  <c r="B620" i="9"/>
  <c r="B619" i="9"/>
  <c r="B618" i="9"/>
  <c r="B617" i="9"/>
  <c r="B616" i="9"/>
  <c r="B615" i="9"/>
  <c r="B614" i="9"/>
  <c r="B613" i="9"/>
  <c r="B612" i="9"/>
  <c r="B611" i="9"/>
  <c r="B610" i="9"/>
  <c r="B609" i="9"/>
  <c r="B608" i="9"/>
  <c r="B607" i="9"/>
  <c r="B606" i="9"/>
  <c r="B605" i="9"/>
  <c r="B604" i="9"/>
  <c r="B603" i="9"/>
  <c r="B602" i="9"/>
  <c r="B601" i="9"/>
  <c r="B600" i="9"/>
  <c r="B599" i="9"/>
  <c r="B598" i="9"/>
  <c r="B597" i="9"/>
  <c r="B596" i="9"/>
  <c r="B595" i="9"/>
  <c r="B594" i="9"/>
  <c r="B593" i="9"/>
  <c r="B592" i="9"/>
  <c r="B591" i="9"/>
  <c r="B590" i="9"/>
  <c r="B589" i="9"/>
  <c r="B588" i="9"/>
  <c r="B587" i="9"/>
  <c r="B586" i="9"/>
  <c r="B585" i="9"/>
  <c r="B584" i="9"/>
  <c r="B583" i="9"/>
  <c r="B582" i="9"/>
  <c r="B581" i="9"/>
  <c r="B580" i="9"/>
  <c r="B579" i="9"/>
  <c r="B578" i="9"/>
  <c r="B577" i="9"/>
  <c r="B576" i="9"/>
  <c r="B575" i="9"/>
  <c r="B574" i="9"/>
  <c r="B573" i="9"/>
  <c r="B572" i="9"/>
  <c r="B571" i="9"/>
  <c r="B570" i="9"/>
  <c r="B569" i="9"/>
  <c r="B568" i="9"/>
  <c r="B567" i="9"/>
  <c r="B566" i="9"/>
  <c r="B565" i="9"/>
  <c r="B564" i="9"/>
  <c r="B563" i="9"/>
  <c r="B562" i="9"/>
  <c r="B561" i="9"/>
  <c r="B560" i="9"/>
  <c r="B559" i="9"/>
  <c r="B558" i="9"/>
  <c r="B557" i="9"/>
  <c r="B556" i="9"/>
  <c r="B555" i="9"/>
  <c r="B554" i="9"/>
  <c r="B553" i="9"/>
  <c r="B552" i="9"/>
  <c r="B551" i="9"/>
  <c r="B550" i="9"/>
  <c r="B549" i="9"/>
  <c r="B548" i="9"/>
  <c r="B547" i="9"/>
  <c r="B546" i="9"/>
  <c r="B545" i="9"/>
  <c r="B544" i="9"/>
  <c r="B543" i="9"/>
  <c r="B542" i="9"/>
  <c r="B541" i="9"/>
  <c r="B540" i="9"/>
  <c r="B539" i="9"/>
  <c r="B538" i="9"/>
  <c r="B537" i="9"/>
  <c r="B536" i="9"/>
  <c r="B535" i="9"/>
  <c r="B534" i="9"/>
  <c r="B533" i="9"/>
  <c r="B532" i="9"/>
  <c r="B531" i="9"/>
  <c r="B530" i="9"/>
  <c r="B529" i="9"/>
  <c r="B528" i="9"/>
  <c r="B527" i="9"/>
  <c r="B526" i="9"/>
  <c r="B525" i="9"/>
  <c r="B524" i="9"/>
  <c r="B523" i="9"/>
  <c r="B522" i="9"/>
  <c r="B521" i="9"/>
  <c r="B520" i="9"/>
  <c r="B519" i="9"/>
  <c r="B518" i="9"/>
  <c r="B517" i="9"/>
  <c r="B516" i="9"/>
  <c r="B515" i="9"/>
  <c r="B514" i="9"/>
  <c r="B513" i="9"/>
  <c r="B512" i="9"/>
  <c r="B511" i="9"/>
  <c r="B510" i="9"/>
  <c r="B509" i="9"/>
  <c r="B508" i="9"/>
  <c r="B507" i="9"/>
  <c r="B506" i="9"/>
  <c r="B505" i="9"/>
  <c r="B504" i="9"/>
  <c r="B503" i="9"/>
  <c r="B502" i="9"/>
  <c r="B501" i="9"/>
  <c r="B500" i="9"/>
  <c r="B499" i="9"/>
  <c r="B498" i="9"/>
  <c r="B497" i="9"/>
  <c r="B496" i="9"/>
  <c r="B495" i="9"/>
  <c r="B494" i="9"/>
  <c r="B493" i="9"/>
  <c r="B492" i="9"/>
  <c r="B491" i="9"/>
  <c r="B490" i="9"/>
  <c r="B489" i="9"/>
  <c r="B488" i="9"/>
  <c r="B487" i="9"/>
  <c r="B485" i="9"/>
  <c r="B484" i="9"/>
  <c r="B483" i="9"/>
  <c r="B482" i="9"/>
  <c r="B481" i="9"/>
  <c r="B480" i="9"/>
  <c r="B479" i="9"/>
  <c r="B478" i="9"/>
  <c r="B477" i="9"/>
  <c r="B476" i="9"/>
  <c r="B475" i="9"/>
  <c r="B474" i="9"/>
  <c r="B473" i="9"/>
  <c r="B472" i="9"/>
  <c r="B471" i="9"/>
  <c r="B470" i="9"/>
  <c r="B469" i="9"/>
  <c r="B468" i="9"/>
  <c r="B467" i="9"/>
  <c r="B466" i="9"/>
  <c r="B465" i="9"/>
  <c r="B464" i="9"/>
  <c r="B463" i="9"/>
  <c r="B462" i="9"/>
  <c r="B461" i="9"/>
  <c r="B460" i="9"/>
  <c r="B459" i="9"/>
  <c r="B458" i="9"/>
  <c r="B457" i="9"/>
  <c r="B456" i="9"/>
  <c r="B455" i="9"/>
  <c r="B454" i="9"/>
  <c r="B453" i="9"/>
  <c r="B452" i="9"/>
  <c r="B451" i="9"/>
  <c r="B450" i="9"/>
  <c r="B449" i="9"/>
  <c r="B448" i="9"/>
  <c r="B447" i="9"/>
  <c r="B446" i="9"/>
  <c r="B445" i="9"/>
  <c r="B444" i="9"/>
  <c r="B443" i="9"/>
  <c r="B442" i="9"/>
  <c r="B441" i="9"/>
  <c r="B440" i="9"/>
  <c r="B439" i="9"/>
  <c r="B438" i="9"/>
  <c r="B437" i="9"/>
  <c r="B436" i="9"/>
  <c r="B435" i="9"/>
  <c r="B434" i="9"/>
  <c r="B433" i="9"/>
  <c r="B432" i="9"/>
  <c r="B431" i="9"/>
  <c r="B430" i="9"/>
  <c r="B429" i="9"/>
  <c r="B428" i="9"/>
  <c r="B427" i="9"/>
  <c r="B426" i="9"/>
  <c r="B425" i="9"/>
  <c r="B424" i="9"/>
  <c r="B423" i="9"/>
  <c r="B422" i="9"/>
  <c r="B421" i="9"/>
  <c r="B420" i="9"/>
  <c r="B419" i="9"/>
  <c r="B418" i="9"/>
  <c r="B417" i="9"/>
  <c r="B416" i="9"/>
  <c r="B415" i="9"/>
  <c r="B414" i="9"/>
  <c r="B413" i="9"/>
  <c r="B412" i="9"/>
  <c r="B411" i="9"/>
  <c r="B410" i="9"/>
  <c r="B409" i="9"/>
  <c r="B408" i="9"/>
  <c r="B407" i="9"/>
  <c r="B406" i="9"/>
  <c r="B405" i="9"/>
  <c r="B404" i="9"/>
  <c r="B403" i="9"/>
  <c r="B402" i="9"/>
  <c r="B401" i="9"/>
  <c r="B400" i="9"/>
  <c r="B399" i="9"/>
  <c r="B398" i="9"/>
  <c r="B397" i="9"/>
  <c r="B396" i="9"/>
  <c r="B395" i="9"/>
  <c r="B394" i="9"/>
  <c r="B393" i="9"/>
  <c r="B392" i="9"/>
  <c r="B391" i="9"/>
  <c r="B390" i="9"/>
  <c r="B389" i="9"/>
  <c r="B388" i="9"/>
  <c r="B387" i="9"/>
  <c r="B386" i="9"/>
  <c r="B385" i="9"/>
  <c r="B384" i="9"/>
  <c r="B383" i="9"/>
  <c r="B382" i="9"/>
  <c r="B381" i="9"/>
  <c r="B380" i="9"/>
  <c r="B379" i="9"/>
  <c r="B378" i="9"/>
  <c r="B377" i="9"/>
  <c r="B376" i="9"/>
  <c r="B375" i="9"/>
  <c r="B374" i="9"/>
  <c r="B373" i="9"/>
  <c r="B372" i="9"/>
  <c r="B371" i="9"/>
  <c r="B370" i="9"/>
  <c r="B369" i="9"/>
  <c r="B368" i="9"/>
  <c r="B367" i="9"/>
  <c r="B366" i="9"/>
  <c r="B365" i="9"/>
  <c r="B364" i="9"/>
  <c r="B363" i="9"/>
  <c r="B362" i="9"/>
  <c r="B361" i="9"/>
  <c r="B360" i="9"/>
  <c r="B359" i="9"/>
  <c r="B358" i="9"/>
  <c r="B357" i="9"/>
  <c r="B356" i="9"/>
  <c r="B355" i="9"/>
  <c r="B354" i="9"/>
  <c r="B353" i="9"/>
  <c r="B352" i="9"/>
  <c r="B351" i="9"/>
  <c r="B350" i="9"/>
  <c r="B349" i="9"/>
  <c r="B348" i="9"/>
  <c r="B347" i="9"/>
  <c r="B346" i="9"/>
  <c r="B345" i="9"/>
  <c r="B344" i="9"/>
  <c r="B343" i="9"/>
  <c r="B342" i="9"/>
  <c r="B341" i="9"/>
  <c r="B340" i="9"/>
  <c r="B339" i="9"/>
  <c r="B338" i="9"/>
  <c r="B337" i="9"/>
  <c r="B336" i="9"/>
  <c r="B335" i="9"/>
  <c r="B334" i="9"/>
  <c r="B333" i="9"/>
  <c r="B332" i="9"/>
  <c r="B331" i="9"/>
  <c r="B330" i="9"/>
  <c r="B329" i="9"/>
  <c r="B328" i="9"/>
  <c r="B327" i="9"/>
  <c r="B326" i="9"/>
  <c r="B325" i="9"/>
  <c r="B324" i="9"/>
  <c r="B323" i="9"/>
  <c r="B322" i="9"/>
  <c r="B321" i="9"/>
  <c r="B320" i="9"/>
  <c r="B319" i="9"/>
  <c r="B318" i="9"/>
  <c r="B317" i="9"/>
  <c r="B316" i="9"/>
  <c r="B315" i="9"/>
  <c r="B314" i="9"/>
  <c r="B313" i="9"/>
  <c r="B312" i="9"/>
  <c r="B311" i="9"/>
  <c r="B310" i="9"/>
  <c r="B309" i="9"/>
  <c r="B308" i="9"/>
  <c r="B307" i="9"/>
  <c r="B306" i="9"/>
  <c r="B305" i="9"/>
  <c r="B304" i="9"/>
  <c r="B303" i="9"/>
  <c r="B302" i="9"/>
  <c r="B301" i="9"/>
  <c r="B300" i="9"/>
  <c r="B299" i="9"/>
  <c r="B298" i="9"/>
  <c r="B297" i="9"/>
  <c r="B296" i="9"/>
  <c r="B295" i="9"/>
  <c r="B294" i="9"/>
  <c r="B293" i="9"/>
  <c r="B292" i="9"/>
  <c r="B291" i="9"/>
  <c r="B290" i="9"/>
  <c r="B289" i="9"/>
  <c r="B288" i="9"/>
  <c r="B287" i="9"/>
  <c r="B286" i="9"/>
  <c r="B285" i="9"/>
  <c r="B284" i="9"/>
  <c r="B283" i="9"/>
  <c r="B282" i="9"/>
  <c r="B281" i="9"/>
  <c r="B280" i="9"/>
  <c r="B279" i="9"/>
  <c r="B278" i="9"/>
  <c r="B277" i="9"/>
  <c r="B276" i="9"/>
  <c r="B275" i="9"/>
  <c r="B274" i="9"/>
  <c r="B273" i="9"/>
  <c r="B272" i="9"/>
  <c r="B271" i="9"/>
  <c r="B270" i="9"/>
  <c r="B269" i="9"/>
  <c r="B268" i="9"/>
  <c r="B267" i="9"/>
  <c r="B266" i="9"/>
  <c r="B265" i="9"/>
  <c r="B264" i="9"/>
  <c r="B263" i="9"/>
  <c r="B262" i="9"/>
  <c r="B261" i="9"/>
  <c r="B260" i="9"/>
  <c r="B259" i="9"/>
  <c r="B258" i="9"/>
  <c r="B257" i="9"/>
  <c r="B256" i="9"/>
  <c r="B255" i="9"/>
  <c r="B254" i="9"/>
  <c r="B253" i="9"/>
  <c r="B252" i="9"/>
  <c r="B251" i="9"/>
  <c r="B250" i="9"/>
  <c r="B249" i="9"/>
  <c r="B248" i="9"/>
  <c r="B247" i="9"/>
  <c r="B246" i="9"/>
  <c r="B245" i="9"/>
  <c r="B244" i="9"/>
  <c r="B243" i="9"/>
  <c r="B242" i="9"/>
  <c r="B241" i="9"/>
  <c r="B240" i="9"/>
  <c r="B239" i="9"/>
  <c r="B238" i="9"/>
  <c r="B237" i="9"/>
  <c r="B236" i="9"/>
  <c r="B235" i="9"/>
  <c r="B234" i="9"/>
  <c r="B233" i="9"/>
  <c r="B232" i="9"/>
  <c r="B231" i="9"/>
  <c r="B230" i="9"/>
  <c r="B229" i="9"/>
  <c r="B228" i="9"/>
  <c r="B227" i="9"/>
  <c r="B226" i="9"/>
  <c r="B225" i="9"/>
  <c r="B224" i="9"/>
  <c r="B223" i="9"/>
  <c r="B222" i="9"/>
  <c r="B221" i="9"/>
  <c r="B220" i="9"/>
  <c r="B219" i="9"/>
  <c r="B218" i="9"/>
  <c r="B217" i="9"/>
  <c r="B216" i="9"/>
  <c r="B215" i="9"/>
  <c r="B214" i="9"/>
  <c r="B213" i="9"/>
  <c r="B212" i="9"/>
  <c r="B211" i="9"/>
  <c r="B210" i="9"/>
  <c r="B209" i="9"/>
  <c r="B208" i="9"/>
  <c r="B207" i="9"/>
  <c r="B206" i="9"/>
  <c r="B205" i="9"/>
  <c r="B204" i="9"/>
  <c r="B203" i="9"/>
  <c r="B202" i="9"/>
  <c r="B201" i="9"/>
  <c r="B200" i="9"/>
  <c r="B199" i="9"/>
  <c r="B198" i="9"/>
  <c r="B197" i="9"/>
  <c r="B196" i="9"/>
  <c r="B195" i="9"/>
  <c r="B194" i="9"/>
  <c r="B193" i="9"/>
  <c r="B192" i="9"/>
  <c r="B191" i="9"/>
  <c r="B190" i="9"/>
  <c r="B189" i="9"/>
  <c r="B188" i="9"/>
  <c r="B187" i="9"/>
  <c r="B186" i="9"/>
  <c r="B185" i="9"/>
  <c r="B184" i="9"/>
  <c r="B183" i="9"/>
  <c r="B182" i="9"/>
  <c r="B181" i="9"/>
  <c r="B180" i="9"/>
  <c r="B179" i="9"/>
  <c r="B178" i="9"/>
  <c r="B177" i="9"/>
  <c r="B176" i="9"/>
  <c r="B175" i="9"/>
  <c r="B174" i="9"/>
  <c r="B173" i="9"/>
  <c r="B172" i="9"/>
  <c r="B171" i="9"/>
  <c r="B170" i="9"/>
  <c r="B169" i="9"/>
  <c r="B168" i="9"/>
  <c r="B167" i="9"/>
  <c r="B166" i="9"/>
  <c r="B165" i="9"/>
  <c r="B164" i="9"/>
  <c r="B163" i="9"/>
  <c r="B162" i="9"/>
  <c r="B161" i="9"/>
  <c r="B160" i="9"/>
  <c r="B159" i="9"/>
  <c r="B158" i="9"/>
  <c r="B157" i="9"/>
  <c r="B156" i="9"/>
  <c r="B155" i="9"/>
  <c r="B154" i="9"/>
  <c r="B153" i="9"/>
  <c r="B152" i="9"/>
  <c r="B151" i="9"/>
  <c r="B150" i="9"/>
  <c r="B149" i="9"/>
  <c r="B148" i="9"/>
  <c r="B147" i="9"/>
  <c r="B146" i="9"/>
  <c r="B145" i="9"/>
  <c r="B144" i="9"/>
  <c r="B143" i="9"/>
  <c r="B142" i="9"/>
  <c r="B141" i="9"/>
  <c r="B140" i="9"/>
  <c r="B139" i="9"/>
  <c r="B138" i="9"/>
  <c r="B137" i="9"/>
  <c r="B136" i="9"/>
  <c r="B135" i="9"/>
  <c r="B134" i="9"/>
  <c r="B133" i="9"/>
  <c r="B132" i="9"/>
  <c r="B131" i="9"/>
  <c r="B130" i="9"/>
  <c r="B129" i="9"/>
  <c r="B128" i="9"/>
  <c r="B127" i="9"/>
  <c r="B126" i="9"/>
  <c r="B125" i="9"/>
  <c r="B124" i="9"/>
  <c r="B123" i="9"/>
  <c r="B122" i="9"/>
  <c r="B121" i="9"/>
  <c r="B120" i="9"/>
  <c r="B119" i="9"/>
  <c r="B118" i="9"/>
  <c r="B117" i="9"/>
  <c r="B116" i="9"/>
  <c r="B115" i="9"/>
  <c r="B114" i="9"/>
  <c r="B113" i="9"/>
  <c r="B112" i="9"/>
  <c r="B111" i="9"/>
  <c r="B110" i="9"/>
  <c r="B109" i="9"/>
  <c r="B108" i="9"/>
  <c r="B107" i="9"/>
  <c r="B106" i="9"/>
  <c r="B105" i="9"/>
  <c r="B104" i="9"/>
  <c r="B103" i="9"/>
  <c r="B102" i="9"/>
  <c r="B101" i="9"/>
  <c r="B100" i="9"/>
  <c r="B99" i="9"/>
  <c r="B98" i="9"/>
  <c r="B97" i="9"/>
  <c r="B96" i="9"/>
  <c r="B95" i="9"/>
  <c r="B94" i="9"/>
  <c r="B93" i="9"/>
  <c r="B92" i="9"/>
  <c r="B91" i="9"/>
  <c r="B90" i="9"/>
  <c r="B89" i="9"/>
  <c r="B88" i="9"/>
  <c r="B87" i="9"/>
  <c r="B86" i="9"/>
  <c r="B85" i="9"/>
  <c r="B84" i="9"/>
  <c r="B83" i="9"/>
  <c r="B82" i="9"/>
  <c r="B81" i="9"/>
  <c r="B80" i="9"/>
  <c r="B79" i="9"/>
  <c r="B78" i="9"/>
  <c r="B77" i="9"/>
  <c r="B76" i="9"/>
  <c r="B75" i="9"/>
  <c r="B74" i="9"/>
  <c r="B73" i="9"/>
  <c r="B72" i="9"/>
  <c r="B71" i="9"/>
  <c r="B70" i="9"/>
  <c r="B69" i="9"/>
  <c r="B68" i="9"/>
  <c r="B67" i="9"/>
  <c r="B66" i="9"/>
  <c r="B65" i="9"/>
  <c r="B64" i="9"/>
  <c r="B63" i="9"/>
  <c r="B62" i="9"/>
  <c r="B61" i="9"/>
  <c r="B60" i="9"/>
  <c r="B59" i="9"/>
  <c r="B58" i="9"/>
  <c r="B57" i="9"/>
  <c r="B56" i="9"/>
  <c r="B55" i="9"/>
  <c r="B54" i="9"/>
  <c r="B53" i="9"/>
  <c r="B52" i="9"/>
  <c r="B51" i="9"/>
  <c r="B50" i="9"/>
  <c r="B49" i="9"/>
  <c r="B48" i="9"/>
  <c r="B47" i="9"/>
  <c r="B46" i="9"/>
  <c r="B45" i="9"/>
  <c r="B44" i="9"/>
  <c r="B43" i="9"/>
  <c r="B42" i="9"/>
  <c r="B41" i="9"/>
  <c r="B40" i="9"/>
  <c r="B39" i="9"/>
  <c r="B38" i="9"/>
  <c r="B37" i="9"/>
  <c r="B36" i="9"/>
  <c r="B35" i="9"/>
  <c r="B34" i="9"/>
  <c r="B33" i="9"/>
  <c r="B32" i="9"/>
  <c r="B31" i="9"/>
  <c r="B30" i="9"/>
  <c r="B29" i="9"/>
  <c r="B28" i="9"/>
  <c r="B27" i="9"/>
  <c r="B26" i="9"/>
  <c r="B25" i="9"/>
  <c r="B24" i="9"/>
  <c r="B23" i="9"/>
  <c r="B22" i="9"/>
  <c r="B21" i="9"/>
  <c r="B20" i="9"/>
  <c r="B19" i="9"/>
  <c r="B18" i="9"/>
  <c r="B17" i="9"/>
  <c r="B16" i="9"/>
  <c r="B15" i="9"/>
  <c r="B14" i="9"/>
  <c r="B13" i="9"/>
  <c r="B12" i="9"/>
  <c r="B11" i="9"/>
  <c r="B10" i="9"/>
  <c r="B9" i="9"/>
  <c r="B8" i="9"/>
  <c r="B7" i="9"/>
  <c r="B6" i="9"/>
  <c r="B5" i="9"/>
  <c r="B4" i="9"/>
  <c r="B3" i="9"/>
  <c r="B2" i="9"/>
  <c r="Q2" i="1" l="1"/>
  <c r="E3" i="10" l="1"/>
  <c r="Q4998" i="1" l="1"/>
  <c r="Q4997" i="1"/>
  <c r="Q4996" i="1"/>
  <c r="Q4995" i="1"/>
  <c r="Q4994" i="1"/>
  <c r="Q4993" i="1"/>
  <c r="Q4992" i="1"/>
  <c r="Q4991" i="1"/>
  <c r="Q4990" i="1"/>
  <c r="Q4989" i="1"/>
  <c r="Q4988" i="1"/>
  <c r="Q4987" i="1"/>
  <c r="Q4986" i="1"/>
  <c r="Q4985" i="1"/>
  <c r="Q4984" i="1"/>
  <c r="Q4983" i="1"/>
  <c r="Q4982" i="1"/>
  <c r="Q4981" i="1"/>
  <c r="Q4980" i="1"/>
  <c r="Q4979" i="1"/>
  <c r="Q4978" i="1"/>
  <c r="Q4977" i="1"/>
  <c r="Q4976" i="1"/>
  <c r="Q4975" i="1"/>
  <c r="Q4974" i="1"/>
  <c r="Q4973" i="1"/>
  <c r="Q4972" i="1"/>
  <c r="Q4971" i="1"/>
  <c r="Q4970" i="1"/>
  <c r="Q4969" i="1"/>
  <c r="Q4968" i="1"/>
  <c r="Q4967" i="1"/>
  <c r="Q4966" i="1"/>
  <c r="Q4965" i="1"/>
  <c r="Q4964" i="1"/>
  <c r="Q4963" i="1"/>
  <c r="Q4962" i="1"/>
  <c r="Q4961" i="1"/>
  <c r="Q4960" i="1"/>
  <c r="Q4959" i="1"/>
  <c r="Q4958" i="1"/>
  <c r="Q4957" i="1"/>
  <c r="Q4956" i="1"/>
  <c r="Q4955" i="1"/>
  <c r="Q4954" i="1"/>
  <c r="Q4953" i="1"/>
  <c r="Q4952" i="1"/>
  <c r="Q4951" i="1"/>
  <c r="Q4950" i="1"/>
  <c r="Q4949" i="1"/>
  <c r="Q4948" i="1"/>
  <c r="Q4947" i="1"/>
  <c r="Q4946" i="1"/>
  <c r="Q4945" i="1"/>
  <c r="Q4944" i="1"/>
  <c r="Q4943" i="1"/>
  <c r="Q4942" i="1"/>
  <c r="Q4941" i="1"/>
  <c r="Q4940" i="1"/>
  <c r="Q4939" i="1"/>
  <c r="Q4938" i="1"/>
  <c r="Q4937" i="1"/>
  <c r="Q4936" i="1"/>
  <c r="Q4935" i="1"/>
  <c r="Q4934" i="1"/>
  <c r="Q4933" i="1"/>
  <c r="Q4932" i="1"/>
  <c r="Q4931" i="1"/>
  <c r="Q4930" i="1"/>
  <c r="Q4929" i="1"/>
  <c r="Q4928" i="1"/>
  <c r="Q4927" i="1"/>
  <c r="Q4926" i="1"/>
  <c r="Q4925" i="1"/>
  <c r="Q4924" i="1"/>
  <c r="Q4923" i="1"/>
  <c r="Q4922" i="1"/>
  <c r="Q4921" i="1"/>
  <c r="Q4920" i="1"/>
  <c r="Q4919" i="1"/>
  <c r="Q4918" i="1"/>
  <c r="Q4917" i="1"/>
  <c r="Q4916" i="1"/>
  <c r="Q4915" i="1"/>
  <c r="Q4914" i="1"/>
  <c r="Q4913" i="1"/>
  <c r="Q4912" i="1"/>
  <c r="Q4911" i="1"/>
  <c r="Q4910" i="1"/>
  <c r="Q4909" i="1"/>
  <c r="Q4908" i="1"/>
  <c r="Q4907" i="1"/>
  <c r="Q4906" i="1"/>
  <c r="Q4905" i="1"/>
  <c r="Q4904" i="1"/>
  <c r="Q4903" i="1"/>
  <c r="Q4902" i="1"/>
  <c r="Q4901" i="1"/>
  <c r="Q4900" i="1"/>
  <c r="Q4899" i="1"/>
  <c r="Q4898" i="1"/>
  <c r="Q4897" i="1"/>
  <c r="Q4896" i="1"/>
  <c r="Q4895" i="1"/>
  <c r="Q4894" i="1"/>
  <c r="Q4893" i="1"/>
  <c r="Q4892" i="1"/>
  <c r="Q4891" i="1"/>
  <c r="Q4890" i="1"/>
  <c r="Q4889" i="1"/>
  <c r="Q4888" i="1"/>
  <c r="Q4887" i="1"/>
  <c r="Q4886" i="1"/>
  <c r="Q4885" i="1"/>
  <c r="Q4884" i="1"/>
  <c r="Q4883" i="1"/>
  <c r="Q4882" i="1"/>
  <c r="Q4881" i="1"/>
  <c r="Q4880" i="1"/>
  <c r="Q4879" i="1"/>
  <c r="Q4878" i="1"/>
  <c r="Q4877" i="1"/>
  <c r="Q4876" i="1"/>
  <c r="Q4875" i="1"/>
  <c r="Q4874" i="1"/>
  <c r="Q4873" i="1"/>
  <c r="Q4872" i="1"/>
  <c r="Q4871" i="1"/>
  <c r="Q4870" i="1"/>
  <c r="Q4869" i="1"/>
  <c r="Q4868" i="1"/>
  <c r="Q4867" i="1"/>
  <c r="Q4866" i="1"/>
  <c r="Q4865" i="1"/>
  <c r="Q4864" i="1"/>
  <c r="Q4863" i="1"/>
  <c r="Q4862" i="1"/>
  <c r="Q4861" i="1"/>
  <c r="Q4860" i="1"/>
  <c r="Q4859" i="1"/>
  <c r="Q4858" i="1"/>
  <c r="Q4857" i="1"/>
  <c r="Q4856" i="1"/>
  <c r="Q4855" i="1"/>
  <c r="Q4854" i="1"/>
  <c r="Q4853" i="1"/>
  <c r="Q4852" i="1"/>
  <c r="Q4851" i="1"/>
  <c r="Q4850" i="1"/>
  <c r="Q4849" i="1"/>
  <c r="Q4848" i="1"/>
  <c r="Q4847" i="1"/>
  <c r="Q4846" i="1"/>
  <c r="Q4845" i="1"/>
  <c r="Q4844" i="1"/>
  <c r="Q4843" i="1"/>
  <c r="Q4842" i="1"/>
  <c r="Q4841" i="1"/>
  <c r="Q4840" i="1"/>
  <c r="Q4839" i="1"/>
  <c r="Q4838" i="1"/>
  <c r="Q4837" i="1"/>
  <c r="Q4836" i="1"/>
  <c r="Q4835" i="1"/>
  <c r="Q4834" i="1"/>
  <c r="Q4833" i="1"/>
  <c r="Q4832" i="1"/>
  <c r="Q4831" i="1"/>
  <c r="Q4830" i="1"/>
  <c r="Q4829" i="1"/>
  <c r="Q4828" i="1"/>
  <c r="Q4827" i="1"/>
  <c r="Q4826" i="1"/>
  <c r="Q4825" i="1"/>
  <c r="Q4824" i="1"/>
  <c r="Q4823" i="1"/>
  <c r="Q4822" i="1"/>
  <c r="Q4821" i="1"/>
  <c r="Q4820" i="1"/>
  <c r="Q4819" i="1"/>
  <c r="Q4818" i="1"/>
  <c r="Q4817" i="1"/>
  <c r="Q4816" i="1"/>
  <c r="Q4815" i="1"/>
  <c r="Q4814" i="1"/>
  <c r="Q4813" i="1"/>
  <c r="Q4812" i="1"/>
  <c r="Q4811" i="1"/>
  <c r="Q4810" i="1"/>
  <c r="Q4809" i="1"/>
  <c r="Q4808" i="1"/>
  <c r="Q4807" i="1"/>
  <c r="Q4806" i="1"/>
  <c r="Q4805" i="1"/>
  <c r="Q4804" i="1"/>
  <c r="Q4803" i="1"/>
  <c r="Q4802" i="1"/>
  <c r="Q4801" i="1"/>
  <c r="Q4800" i="1"/>
  <c r="Q4799" i="1"/>
  <c r="Q4798" i="1"/>
  <c r="Q4797" i="1"/>
  <c r="Q4796" i="1"/>
  <c r="Q4795" i="1"/>
  <c r="Q4794" i="1"/>
  <c r="Q4793" i="1"/>
  <c r="Q4792" i="1"/>
  <c r="Q4791" i="1"/>
  <c r="Q4790" i="1"/>
  <c r="Q4789" i="1"/>
  <c r="Q4788" i="1"/>
  <c r="Q4787" i="1"/>
  <c r="Q4786" i="1"/>
  <c r="Q4785" i="1"/>
  <c r="Q4784" i="1"/>
  <c r="Q4783" i="1"/>
  <c r="Q4782" i="1"/>
  <c r="Q4781" i="1"/>
  <c r="Q4780" i="1"/>
  <c r="Q4779" i="1"/>
  <c r="Q4778" i="1"/>
  <c r="Q4777" i="1"/>
  <c r="Q4776" i="1"/>
  <c r="Q4775" i="1"/>
  <c r="Q4774" i="1"/>
  <c r="Q4773" i="1"/>
  <c r="Q4772" i="1"/>
  <c r="Q4771" i="1"/>
  <c r="Q4770" i="1"/>
  <c r="Q4769" i="1"/>
  <c r="Q4768" i="1"/>
  <c r="Q4767" i="1"/>
  <c r="Q4766" i="1"/>
  <c r="Q4765" i="1"/>
  <c r="Q4764" i="1"/>
  <c r="Q4763" i="1"/>
  <c r="Q4762" i="1"/>
  <c r="Q4761" i="1"/>
  <c r="Q4760" i="1"/>
  <c r="Q4759" i="1"/>
  <c r="Q4758" i="1"/>
  <c r="Q4757" i="1"/>
  <c r="Q4756" i="1"/>
  <c r="Q4755" i="1"/>
  <c r="Q4754" i="1"/>
  <c r="Q4753" i="1"/>
  <c r="Q4752" i="1"/>
  <c r="Q4751" i="1"/>
  <c r="Q4750" i="1"/>
  <c r="Q4749" i="1"/>
  <c r="Q4748" i="1"/>
  <c r="Q4747" i="1"/>
  <c r="Q4746" i="1"/>
  <c r="Q4745" i="1"/>
  <c r="Q4744" i="1"/>
  <c r="Q4743" i="1"/>
  <c r="Q4742" i="1"/>
  <c r="Q4741" i="1"/>
  <c r="Q4740" i="1"/>
  <c r="Q4739" i="1"/>
  <c r="Q4738" i="1"/>
  <c r="Q4737" i="1"/>
  <c r="Q4736" i="1"/>
  <c r="Q4735" i="1"/>
  <c r="Q4734" i="1"/>
  <c r="Q4733" i="1"/>
  <c r="Q4732" i="1"/>
  <c r="Q4731" i="1"/>
  <c r="Q4730" i="1"/>
  <c r="Q4729" i="1"/>
  <c r="Q4728" i="1"/>
  <c r="Q4727" i="1"/>
  <c r="Q4726" i="1"/>
  <c r="Q4725" i="1"/>
  <c r="Q4724" i="1"/>
  <c r="Q4723" i="1"/>
  <c r="Q4722" i="1"/>
  <c r="Q4721" i="1"/>
  <c r="Q4720" i="1"/>
  <c r="Q4719" i="1"/>
  <c r="Q4718" i="1"/>
  <c r="Q4717" i="1"/>
  <c r="Q4716" i="1"/>
  <c r="Q4715" i="1"/>
  <c r="Q4714" i="1"/>
  <c r="Q4713" i="1"/>
  <c r="Q4712" i="1"/>
  <c r="Q4711" i="1"/>
  <c r="Q4710" i="1"/>
  <c r="Q4709" i="1"/>
  <c r="Q4708" i="1"/>
  <c r="Q4707" i="1"/>
  <c r="Q4706" i="1"/>
  <c r="Q4705" i="1"/>
  <c r="Q4704" i="1"/>
  <c r="Q4703" i="1"/>
  <c r="Q4702" i="1"/>
  <c r="Q4701" i="1"/>
  <c r="Q4700" i="1"/>
  <c r="Q4699" i="1"/>
  <c r="Q4698" i="1"/>
  <c r="Q4697" i="1"/>
  <c r="Q4696" i="1"/>
  <c r="Q4695" i="1"/>
  <c r="Q4694" i="1"/>
  <c r="Q4693" i="1"/>
  <c r="Q4692" i="1"/>
  <c r="Q4691" i="1"/>
  <c r="Q4690" i="1"/>
  <c r="Q4689" i="1"/>
  <c r="Q4688" i="1"/>
  <c r="Q4687" i="1"/>
  <c r="Q4686" i="1"/>
  <c r="Q4685" i="1"/>
  <c r="Q4684" i="1"/>
  <c r="Q4683" i="1"/>
  <c r="Q4682" i="1"/>
  <c r="Q4681" i="1"/>
  <c r="Q4680" i="1"/>
  <c r="Q4679" i="1"/>
  <c r="Q4678" i="1"/>
  <c r="Q4677" i="1"/>
  <c r="Q4676" i="1"/>
  <c r="Q4675" i="1"/>
  <c r="Q4674" i="1"/>
  <c r="Q4673" i="1"/>
  <c r="Q4672" i="1"/>
  <c r="Q4671" i="1"/>
  <c r="Q4670" i="1"/>
  <c r="Q4669" i="1"/>
  <c r="Q4668" i="1"/>
  <c r="Q4667" i="1"/>
  <c r="Q4666" i="1"/>
  <c r="Q4665" i="1"/>
  <c r="Q4664" i="1"/>
  <c r="Q4663" i="1"/>
  <c r="Q4662" i="1"/>
  <c r="Q4661" i="1"/>
  <c r="Q4660" i="1"/>
  <c r="Q4659" i="1"/>
  <c r="Q4658" i="1"/>
  <c r="Q4657" i="1"/>
  <c r="Q4656" i="1"/>
  <c r="Q4655" i="1"/>
  <c r="Q4654" i="1"/>
  <c r="Q4653" i="1"/>
  <c r="Q4652" i="1"/>
  <c r="Q4651" i="1"/>
  <c r="Q4650" i="1"/>
  <c r="Q4649" i="1"/>
  <c r="Q4648" i="1"/>
  <c r="Q4647" i="1"/>
  <c r="Q4646" i="1"/>
  <c r="Q4645" i="1"/>
  <c r="Q4644" i="1"/>
  <c r="Q4643" i="1"/>
  <c r="Q4642" i="1"/>
  <c r="Q4641" i="1"/>
  <c r="Q4640" i="1"/>
  <c r="Q4639" i="1"/>
  <c r="Q4638" i="1"/>
  <c r="Q4637" i="1"/>
  <c r="Q4636" i="1"/>
  <c r="Q4635" i="1"/>
  <c r="Q4634" i="1"/>
  <c r="Q4633" i="1"/>
  <c r="Q4632" i="1"/>
  <c r="Q4631" i="1"/>
  <c r="Q4630" i="1"/>
  <c r="Q4629" i="1"/>
  <c r="Q4628" i="1"/>
  <c r="Q4627" i="1"/>
  <c r="Q4626" i="1"/>
  <c r="Q4625" i="1"/>
  <c r="Q4624" i="1"/>
  <c r="Q4623" i="1"/>
  <c r="Q4622" i="1"/>
  <c r="Q4621" i="1"/>
  <c r="Q4620" i="1"/>
  <c r="Q4619" i="1"/>
  <c r="Q4618" i="1"/>
  <c r="Q4617" i="1"/>
  <c r="Q4616" i="1"/>
  <c r="Q4615" i="1"/>
  <c r="Q4614" i="1"/>
  <c r="Q4613" i="1"/>
  <c r="Q4612" i="1"/>
  <c r="Q4611" i="1"/>
  <c r="Q4610" i="1"/>
  <c r="Q4609" i="1"/>
  <c r="Q4608" i="1"/>
  <c r="Q4607" i="1"/>
  <c r="Q4606" i="1"/>
  <c r="Q4605" i="1"/>
  <c r="Q4604" i="1"/>
  <c r="Q4603" i="1"/>
  <c r="Q4602" i="1"/>
  <c r="Q4601" i="1"/>
  <c r="Q4600" i="1"/>
  <c r="Q4599" i="1"/>
  <c r="Q4598" i="1"/>
  <c r="Q4597" i="1"/>
  <c r="Q4596" i="1"/>
  <c r="Q4595" i="1"/>
  <c r="Q4594" i="1"/>
  <c r="Q4593" i="1"/>
  <c r="Q4592" i="1"/>
  <c r="Q4591" i="1"/>
  <c r="Q4590" i="1"/>
  <c r="Q4589" i="1"/>
  <c r="Q4588" i="1"/>
  <c r="Q4587" i="1"/>
  <c r="Q4586" i="1"/>
  <c r="Q4585" i="1"/>
  <c r="Q4584" i="1"/>
  <c r="Q4583" i="1"/>
  <c r="Q4582" i="1"/>
  <c r="Q4581" i="1"/>
  <c r="Q4580" i="1"/>
  <c r="Q4579" i="1"/>
  <c r="Q4578" i="1"/>
  <c r="Q4577" i="1"/>
  <c r="Q4576" i="1"/>
  <c r="Q4575" i="1"/>
  <c r="Q4574" i="1"/>
  <c r="Q4573" i="1"/>
  <c r="Q4572" i="1"/>
  <c r="Q4571" i="1"/>
  <c r="Q4570" i="1"/>
  <c r="Q4569" i="1"/>
  <c r="Q4568" i="1"/>
  <c r="Q4567" i="1"/>
  <c r="Q4566" i="1"/>
  <c r="Q4565" i="1"/>
  <c r="Q4564" i="1"/>
  <c r="Q4563" i="1"/>
  <c r="Q4562" i="1"/>
  <c r="Q4561" i="1"/>
  <c r="Q4560" i="1"/>
  <c r="Q4559" i="1"/>
  <c r="Q4558" i="1"/>
  <c r="Q4557" i="1"/>
  <c r="Q4556" i="1"/>
  <c r="Q4555" i="1"/>
  <c r="Q4554" i="1"/>
  <c r="Q4553" i="1"/>
  <c r="Q4552" i="1"/>
  <c r="Q4551" i="1"/>
  <c r="Q4550" i="1"/>
  <c r="Q4549" i="1"/>
  <c r="Q4548" i="1"/>
  <c r="Q4547" i="1"/>
  <c r="Q4546" i="1"/>
  <c r="Q4545" i="1"/>
  <c r="Q4544" i="1"/>
  <c r="Q4543" i="1"/>
  <c r="Q4542" i="1"/>
  <c r="Q4541" i="1"/>
  <c r="Q4540" i="1"/>
  <c r="Q4539" i="1"/>
  <c r="Q4538" i="1"/>
  <c r="Q4537" i="1"/>
  <c r="Q4536" i="1"/>
  <c r="Q4535" i="1"/>
  <c r="Q4534" i="1"/>
  <c r="Q4533" i="1"/>
  <c r="Q4532" i="1"/>
  <c r="Q4531" i="1"/>
  <c r="Q4530" i="1"/>
  <c r="Q4529" i="1"/>
  <c r="Q4528" i="1"/>
  <c r="Q4527" i="1"/>
  <c r="Q4526" i="1"/>
  <c r="Q4525" i="1"/>
  <c r="Q4524" i="1"/>
  <c r="Q4523" i="1"/>
  <c r="Q4522" i="1"/>
  <c r="Q4521" i="1"/>
  <c r="Q4520" i="1"/>
  <c r="Q4519" i="1"/>
  <c r="Q4518" i="1"/>
  <c r="Q4517" i="1"/>
  <c r="Q4516" i="1"/>
  <c r="Q4515" i="1"/>
  <c r="Q4514" i="1"/>
  <c r="Q4513" i="1"/>
  <c r="Q4512" i="1"/>
  <c r="Q4511" i="1"/>
  <c r="Q4510" i="1"/>
  <c r="Q4509" i="1"/>
  <c r="Q4508" i="1"/>
  <c r="Q4507" i="1"/>
  <c r="Q4506" i="1"/>
  <c r="Q4505" i="1"/>
  <c r="Q4504" i="1"/>
  <c r="Q4503" i="1"/>
  <c r="Q4502" i="1"/>
  <c r="Q4501" i="1"/>
  <c r="Q4500" i="1"/>
  <c r="Q4499" i="1"/>
  <c r="Q4498" i="1"/>
  <c r="Q4497" i="1"/>
  <c r="Q4496" i="1"/>
  <c r="Q4495" i="1"/>
  <c r="Q4494" i="1"/>
  <c r="Q4493" i="1"/>
  <c r="Q4492" i="1"/>
  <c r="Q4491" i="1"/>
  <c r="Q4490" i="1"/>
  <c r="Q4489" i="1"/>
  <c r="Q4488" i="1"/>
  <c r="Q4487" i="1"/>
  <c r="Q4486" i="1"/>
  <c r="Q4485" i="1"/>
  <c r="Q4484" i="1"/>
  <c r="Q4483" i="1"/>
  <c r="Q4482" i="1"/>
  <c r="Q4481" i="1"/>
  <c r="Q4480" i="1"/>
  <c r="Q4479" i="1"/>
  <c r="Q4478" i="1"/>
  <c r="Q4477" i="1"/>
  <c r="Q4476" i="1"/>
  <c r="Q4475" i="1"/>
  <c r="Q4474" i="1"/>
  <c r="Q4473" i="1"/>
  <c r="Q4472" i="1"/>
  <c r="Q4471" i="1"/>
  <c r="Q4470" i="1"/>
  <c r="Q4469" i="1"/>
  <c r="Q4468" i="1"/>
  <c r="Q4467" i="1"/>
  <c r="Q4466" i="1"/>
  <c r="Q4465" i="1"/>
  <c r="Q4464" i="1"/>
  <c r="Q4463" i="1"/>
  <c r="Q4462" i="1"/>
  <c r="Q4461" i="1"/>
  <c r="Q4460" i="1"/>
  <c r="Q4459" i="1"/>
  <c r="Q4458" i="1"/>
  <c r="Q4457" i="1"/>
  <c r="Q4456" i="1"/>
  <c r="Q4455" i="1"/>
  <c r="Q4454" i="1"/>
  <c r="Q4453" i="1"/>
  <c r="Q4452" i="1"/>
  <c r="Q4451" i="1"/>
  <c r="Q4450" i="1"/>
  <c r="Q4449" i="1"/>
  <c r="Q4448" i="1"/>
  <c r="Q4447" i="1"/>
  <c r="Q4446" i="1"/>
  <c r="Q4445" i="1"/>
  <c r="Q4444" i="1"/>
  <c r="Q4443" i="1"/>
  <c r="Q4442" i="1"/>
  <c r="Q4441" i="1"/>
  <c r="Q4440" i="1"/>
  <c r="Q4439" i="1"/>
  <c r="Q4438" i="1"/>
  <c r="Q4437" i="1"/>
  <c r="Q4436" i="1"/>
  <c r="Q4435" i="1"/>
  <c r="Q4434" i="1"/>
  <c r="Q4433" i="1"/>
  <c r="Q4432" i="1"/>
  <c r="Q4431" i="1"/>
  <c r="Q4430" i="1"/>
  <c r="Q4429" i="1"/>
  <c r="Q4428" i="1"/>
  <c r="Q4427" i="1"/>
  <c r="Q4426" i="1"/>
  <c r="Q4425" i="1"/>
  <c r="Q4424" i="1"/>
  <c r="Q4423" i="1"/>
  <c r="Q4422" i="1"/>
  <c r="Q4421" i="1"/>
  <c r="Q4420" i="1"/>
  <c r="Q4419" i="1"/>
  <c r="Q4418" i="1"/>
  <c r="Q4417" i="1"/>
  <c r="Q4416" i="1"/>
  <c r="Q4415" i="1"/>
  <c r="Q4414" i="1"/>
  <c r="Q4413" i="1"/>
  <c r="Q4412" i="1"/>
  <c r="Q4411" i="1"/>
  <c r="Q4410" i="1"/>
  <c r="Q4409" i="1"/>
  <c r="Q4408" i="1"/>
  <c r="Q4407" i="1"/>
  <c r="Q4406" i="1"/>
  <c r="Q4405" i="1"/>
  <c r="Q4404" i="1"/>
  <c r="Q4403" i="1"/>
  <c r="Q4402" i="1"/>
  <c r="Q4401" i="1"/>
  <c r="Q4400" i="1"/>
  <c r="Q4399" i="1"/>
  <c r="Q4398" i="1"/>
  <c r="Q4397" i="1"/>
  <c r="Q4396" i="1"/>
  <c r="Q4395" i="1"/>
  <c r="Q4394" i="1"/>
  <c r="Q4393" i="1"/>
  <c r="Q4392" i="1"/>
  <c r="Q4391" i="1"/>
  <c r="Q4390" i="1"/>
  <c r="Q4389" i="1"/>
  <c r="Q4388" i="1"/>
  <c r="Q4387" i="1"/>
  <c r="Q4386" i="1"/>
  <c r="Q4385" i="1"/>
  <c r="Q4384" i="1"/>
  <c r="Q4383" i="1"/>
  <c r="Q4382" i="1"/>
  <c r="Q4381" i="1"/>
  <c r="Q4380" i="1"/>
  <c r="Q4379" i="1"/>
  <c r="Q4378" i="1"/>
  <c r="Q4377" i="1"/>
  <c r="Q4376" i="1"/>
  <c r="Q4375" i="1"/>
  <c r="Q4374" i="1"/>
  <c r="Q4373" i="1"/>
  <c r="Q4372" i="1"/>
  <c r="Q4371" i="1"/>
  <c r="Q4370" i="1"/>
  <c r="Q4369" i="1"/>
  <c r="Q4368" i="1"/>
  <c r="Q4367" i="1"/>
  <c r="Q4366" i="1"/>
  <c r="Q4365" i="1"/>
  <c r="Q4364" i="1"/>
  <c r="Q4363" i="1"/>
  <c r="Q4362" i="1"/>
  <c r="Q4361" i="1"/>
  <c r="Q4360" i="1"/>
  <c r="Q4359" i="1"/>
  <c r="Q4358" i="1"/>
  <c r="Q4357" i="1"/>
  <c r="Q4356" i="1"/>
  <c r="Q4355" i="1"/>
  <c r="Q4354" i="1"/>
  <c r="Q4353" i="1"/>
  <c r="Q4352" i="1"/>
  <c r="Q4351" i="1"/>
  <c r="Q4350" i="1"/>
  <c r="Q4349" i="1"/>
  <c r="Q4348" i="1"/>
  <c r="Q4347" i="1"/>
  <c r="Q4346" i="1"/>
  <c r="Q4345" i="1"/>
  <c r="Q4344" i="1"/>
  <c r="Q4343" i="1"/>
  <c r="Q4342" i="1"/>
  <c r="Q4341" i="1"/>
  <c r="Q4340" i="1"/>
  <c r="Q4339" i="1"/>
  <c r="Q4338" i="1"/>
  <c r="Q4337" i="1"/>
  <c r="Q4336" i="1"/>
  <c r="Q4335" i="1"/>
  <c r="Q4334" i="1"/>
  <c r="Q4333" i="1"/>
  <c r="Q4332" i="1"/>
  <c r="Q4331" i="1"/>
  <c r="Q4330" i="1"/>
  <c r="Q4329" i="1"/>
  <c r="Q4328" i="1"/>
  <c r="Q4327" i="1"/>
  <c r="Q4326" i="1"/>
  <c r="Q4325" i="1"/>
  <c r="Q4324" i="1"/>
  <c r="Q4323" i="1"/>
  <c r="Q4322" i="1"/>
  <c r="Q4321" i="1"/>
  <c r="Q4320" i="1"/>
  <c r="Q4319" i="1"/>
  <c r="Q4318" i="1"/>
  <c r="Q4317" i="1"/>
  <c r="Q4316" i="1"/>
  <c r="Q4315" i="1"/>
  <c r="Q4314" i="1"/>
  <c r="Q4313" i="1"/>
  <c r="Q4312" i="1"/>
  <c r="Q4311" i="1"/>
  <c r="Q4310" i="1"/>
  <c r="Q4309" i="1"/>
  <c r="Q4308" i="1"/>
  <c r="Q4307" i="1"/>
  <c r="Q4306" i="1"/>
  <c r="Q4305" i="1"/>
  <c r="Q4304" i="1"/>
  <c r="Q4303" i="1"/>
  <c r="Q4302" i="1"/>
  <c r="Q4301" i="1"/>
  <c r="Q4300" i="1"/>
  <c r="Q4299" i="1"/>
  <c r="Q4298" i="1"/>
  <c r="Q4297" i="1"/>
  <c r="Q4296" i="1"/>
  <c r="Q4295" i="1"/>
  <c r="Q4294" i="1"/>
  <c r="Q4293" i="1"/>
  <c r="Q4292" i="1"/>
  <c r="Q4291" i="1"/>
  <c r="Q4290" i="1"/>
  <c r="Q4289" i="1"/>
  <c r="Q4288" i="1"/>
  <c r="Q4287" i="1"/>
  <c r="Q4286" i="1"/>
  <c r="Q4285" i="1"/>
  <c r="Q4284" i="1"/>
  <c r="Q4283" i="1"/>
  <c r="Q4282" i="1"/>
  <c r="Q4281" i="1"/>
  <c r="Q4280" i="1"/>
  <c r="Q4279" i="1"/>
  <c r="Q4278" i="1"/>
  <c r="Q4277" i="1"/>
  <c r="Q4276" i="1"/>
  <c r="Q4275" i="1"/>
  <c r="Q4274" i="1"/>
  <c r="Q4273" i="1"/>
  <c r="Q4272" i="1"/>
  <c r="Q4271" i="1"/>
  <c r="Q4270" i="1"/>
  <c r="Q4269" i="1"/>
  <c r="Q4268" i="1"/>
  <c r="Q4267" i="1"/>
  <c r="Q4266" i="1"/>
  <c r="Q4265" i="1"/>
  <c r="Q4264" i="1"/>
  <c r="Q4263" i="1"/>
  <c r="Q4262" i="1"/>
  <c r="Q4261" i="1"/>
  <c r="Q4260" i="1"/>
  <c r="Q4259" i="1"/>
  <c r="Q4258" i="1"/>
  <c r="Q4257" i="1"/>
  <c r="Q4256" i="1"/>
  <c r="Q4255" i="1"/>
  <c r="Q4254" i="1"/>
  <c r="Q4253" i="1"/>
  <c r="Q4252" i="1"/>
  <c r="Q4251" i="1"/>
  <c r="Q4250" i="1"/>
  <c r="Q4249" i="1"/>
  <c r="Q4248" i="1"/>
  <c r="Q4247" i="1"/>
  <c r="Q4246" i="1"/>
  <c r="Q4245" i="1"/>
  <c r="Q4244" i="1"/>
  <c r="Q4243" i="1"/>
  <c r="Q4242" i="1"/>
  <c r="Q4241" i="1"/>
  <c r="Q4240" i="1"/>
  <c r="Q4239" i="1"/>
  <c r="Q4238" i="1"/>
  <c r="Q4237" i="1"/>
  <c r="Q4236" i="1"/>
  <c r="Q4235" i="1"/>
  <c r="Q4234" i="1"/>
  <c r="Q4233" i="1"/>
  <c r="Q4232" i="1"/>
  <c r="Q4231" i="1"/>
  <c r="Q4230" i="1"/>
  <c r="Q4229" i="1"/>
  <c r="Q4228" i="1"/>
  <c r="Q4227" i="1"/>
  <c r="Q4226" i="1"/>
  <c r="Q4225" i="1"/>
  <c r="Q4224" i="1"/>
  <c r="Q4223" i="1"/>
  <c r="Q4222" i="1"/>
  <c r="Q4221" i="1"/>
  <c r="Q4220" i="1"/>
  <c r="Q4219" i="1"/>
  <c r="Q4218" i="1"/>
  <c r="Q4217" i="1"/>
  <c r="Q4216" i="1"/>
  <c r="Q4215" i="1"/>
  <c r="Q4214" i="1"/>
  <c r="Q4213" i="1"/>
  <c r="Q4212" i="1"/>
  <c r="Q4211" i="1"/>
  <c r="Q4210" i="1"/>
  <c r="Q4209" i="1"/>
  <c r="Q4208" i="1"/>
  <c r="Q4207" i="1"/>
  <c r="Q4206" i="1"/>
  <c r="Q4205" i="1"/>
  <c r="Q4204" i="1"/>
  <c r="Q4203" i="1"/>
  <c r="Q4202" i="1"/>
  <c r="Q4201" i="1"/>
  <c r="Q4200" i="1"/>
  <c r="Q4199" i="1"/>
  <c r="Q4198" i="1"/>
  <c r="Q4197" i="1"/>
  <c r="Q4196" i="1"/>
  <c r="Q4195" i="1"/>
  <c r="Q4194" i="1"/>
  <c r="Q4193" i="1"/>
  <c r="Q4192" i="1"/>
  <c r="Q4191" i="1"/>
  <c r="Q4190" i="1"/>
  <c r="Q4189" i="1"/>
  <c r="Q4188" i="1"/>
  <c r="Q4187" i="1"/>
  <c r="Q4186" i="1"/>
  <c r="Q4185" i="1"/>
  <c r="Q4184" i="1"/>
  <c r="Q4183" i="1"/>
  <c r="Q4182" i="1"/>
  <c r="Q4181" i="1"/>
  <c r="Q4180" i="1"/>
  <c r="Q4179" i="1"/>
  <c r="Q4178" i="1"/>
  <c r="Q4177" i="1"/>
  <c r="Q4176" i="1"/>
  <c r="Q4175" i="1"/>
  <c r="Q4174" i="1"/>
  <c r="Q4173" i="1"/>
  <c r="Q4172" i="1"/>
  <c r="Q4171" i="1"/>
  <c r="Q4170" i="1"/>
  <c r="Q4169" i="1"/>
  <c r="Q4168" i="1"/>
  <c r="Q4167" i="1"/>
  <c r="Q4166" i="1"/>
  <c r="Q4165" i="1"/>
  <c r="Q4164" i="1"/>
  <c r="Q4163" i="1"/>
  <c r="Q4162" i="1"/>
  <c r="Q4161" i="1"/>
  <c r="Q4160" i="1"/>
  <c r="Q4159" i="1"/>
  <c r="Q4158" i="1"/>
  <c r="Q4157" i="1"/>
  <c r="Q4156" i="1"/>
  <c r="Q4155" i="1"/>
  <c r="Q4154" i="1"/>
  <c r="Q4153" i="1"/>
  <c r="Q4152" i="1"/>
  <c r="Q4151" i="1"/>
  <c r="Q4150" i="1"/>
  <c r="Q4149" i="1"/>
  <c r="Q4148" i="1"/>
  <c r="Q4147" i="1"/>
  <c r="Q4146" i="1"/>
  <c r="Q4145" i="1"/>
  <c r="Q4144" i="1"/>
  <c r="Q4143" i="1"/>
  <c r="Q4142" i="1"/>
  <c r="Q4141" i="1"/>
  <c r="Q4140" i="1"/>
  <c r="Q4139" i="1"/>
  <c r="Q4138" i="1"/>
  <c r="Q4137" i="1"/>
  <c r="Q4136" i="1"/>
  <c r="Q4135" i="1"/>
  <c r="Q4134" i="1"/>
  <c r="Q4133" i="1"/>
  <c r="Q4132" i="1"/>
  <c r="Q4131" i="1"/>
  <c r="Q4130" i="1"/>
  <c r="Q4129" i="1"/>
  <c r="Q4128" i="1"/>
  <c r="Q4127" i="1"/>
  <c r="Q4126" i="1"/>
  <c r="Q4125" i="1"/>
  <c r="Q4124" i="1"/>
  <c r="Q4123" i="1"/>
  <c r="Q4122" i="1"/>
  <c r="Q4121" i="1"/>
  <c r="Q4120" i="1"/>
  <c r="Q4119" i="1"/>
  <c r="Q4118" i="1"/>
  <c r="Q4117" i="1"/>
  <c r="Q4116" i="1"/>
  <c r="Q4115" i="1"/>
  <c r="Q4114" i="1"/>
  <c r="Q4113" i="1"/>
  <c r="Q4112" i="1"/>
  <c r="Q4111" i="1"/>
  <c r="Q4110" i="1"/>
  <c r="Q4109" i="1"/>
  <c r="Q4108" i="1"/>
  <c r="Q4107" i="1"/>
  <c r="Q4106" i="1"/>
  <c r="Q4105" i="1"/>
  <c r="Q4104" i="1"/>
  <c r="Q4103" i="1"/>
  <c r="Q4102" i="1"/>
  <c r="Q4101" i="1"/>
  <c r="Q4100" i="1"/>
  <c r="Q4099" i="1"/>
  <c r="Q4098" i="1"/>
  <c r="Q4097" i="1"/>
  <c r="Q4096" i="1"/>
  <c r="Q4095" i="1"/>
  <c r="Q4094" i="1"/>
  <c r="Q4093" i="1"/>
  <c r="Q4092" i="1"/>
  <c r="Q4091" i="1"/>
  <c r="Q4090" i="1"/>
  <c r="Q4089" i="1"/>
  <c r="Q4088" i="1"/>
  <c r="Q4087" i="1"/>
  <c r="Q4086" i="1"/>
  <c r="Q4085" i="1"/>
  <c r="Q4084" i="1"/>
  <c r="Q4083" i="1"/>
  <c r="Q4082" i="1"/>
  <c r="Q4081" i="1"/>
  <c r="Q4080" i="1"/>
  <c r="Q4079" i="1"/>
  <c r="Q4078" i="1"/>
  <c r="Q4077" i="1"/>
  <c r="Q4076" i="1"/>
  <c r="Q4075" i="1"/>
  <c r="Q4074" i="1"/>
  <c r="Q4073" i="1"/>
  <c r="Q4072" i="1"/>
  <c r="Q4071" i="1"/>
  <c r="Q4070" i="1"/>
  <c r="Q4069" i="1"/>
  <c r="Q4068" i="1"/>
  <c r="Q4067" i="1"/>
  <c r="Q4066" i="1"/>
  <c r="Q4065" i="1"/>
  <c r="Q4064" i="1"/>
  <c r="Q4063" i="1"/>
  <c r="Q4062" i="1"/>
  <c r="Q4061" i="1"/>
  <c r="Q4060" i="1"/>
  <c r="Q4059" i="1"/>
  <c r="Q4058" i="1"/>
  <c r="Q4057" i="1"/>
  <c r="Q4056" i="1"/>
  <c r="Q4055" i="1"/>
  <c r="Q4054" i="1"/>
  <c r="Q4053" i="1"/>
  <c r="Q4052" i="1"/>
  <c r="Q4051" i="1"/>
  <c r="Q4050" i="1"/>
  <c r="Q4049" i="1"/>
  <c r="Q4048" i="1"/>
  <c r="Q4047" i="1"/>
  <c r="Q4046" i="1"/>
  <c r="Q4045" i="1"/>
  <c r="Q4044" i="1"/>
  <c r="Q4043" i="1"/>
  <c r="Q4042" i="1"/>
  <c r="Q4041" i="1"/>
  <c r="Q4040" i="1"/>
  <c r="Q4039" i="1"/>
  <c r="Q4038" i="1"/>
  <c r="Q4037" i="1"/>
  <c r="Q4036" i="1"/>
  <c r="Q4035" i="1"/>
  <c r="Q4034" i="1"/>
  <c r="Q4033" i="1"/>
  <c r="Q4032" i="1"/>
  <c r="Q4031" i="1"/>
  <c r="Q4030" i="1"/>
  <c r="Q4029" i="1"/>
  <c r="Q4028" i="1"/>
  <c r="Q4027" i="1"/>
  <c r="Q4026" i="1"/>
  <c r="Q4025" i="1"/>
  <c r="Q4024" i="1"/>
  <c r="Q4023" i="1"/>
  <c r="Q4022" i="1"/>
  <c r="Q4021" i="1"/>
  <c r="Q4020" i="1"/>
  <c r="Q4019" i="1"/>
  <c r="Q4018" i="1"/>
  <c r="Q4017" i="1"/>
  <c r="Q4016" i="1"/>
  <c r="Q4015" i="1"/>
  <c r="Q4014" i="1"/>
  <c r="Q4013" i="1"/>
  <c r="Q4012" i="1"/>
  <c r="Q4011" i="1"/>
  <c r="Q4010" i="1"/>
  <c r="Q4009" i="1"/>
  <c r="Q4008" i="1"/>
  <c r="Q4007" i="1"/>
  <c r="Q4006" i="1"/>
  <c r="Q4005" i="1"/>
  <c r="Q4004" i="1"/>
  <c r="Q4003" i="1"/>
  <c r="Q4002" i="1"/>
  <c r="Q4001" i="1"/>
  <c r="Q4000" i="1"/>
  <c r="Q3999" i="1"/>
  <c r="Q3998" i="1"/>
  <c r="Q3997" i="1"/>
  <c r="Q3996" i="1"/>
  <c r="Q3995" i="1"/>
  <c r="Q3994" i="1"/>
  <c r="Q3993" i="1"/>
  <c r="Q3992" i="1"/>
  <c r="Q3991" i="1"/>
  <c r="Q3990" i="1"/>
  <c r="Q3989" i="1"/>
  <c r="Q3988" i="1"/>
  <c r="Q3987" i="1"/>
  <c r="Q3986" i="1"/>
  <c r="Q3985" i="1"/>
  <c r="Q3984" i="1"/>
  <c r="Q3983" i="1"/>
  <c r="Q3982" i="1"/>
  <c r="Q3981" i="1"/>
  <c r="Q3980" i="1"/>
  <c r="Q3979" i="1"/>
  <c r="Q3978" i="1"/>
  <c r="Q3977" i="1"/>
  <c r="Q3976" i="1"/>
  <c r="Q3975" i="1"/>
  <c r="Q3974" i="1"/>
  <c r="Q3973" i="1"/>
  <c r="Q3972" i="1"/>
  <c r="Q3971" i="1"/>
  <c r="Q3970" i="1"/>
  <c r="Q3969" i="1"/>
  <c r="Q3968" i="1"/>
  <c r="Q3967" i="1"/>
  <c r="Q3966" i="1"/>
  <c r="Q3965" i="1"/>
  <c r="Q3964" i="1"/>
  <c r="Q3963" i="1"/>
  <c r="Q3962" i="1"/>
  <c r="Q3961" i="1"/>
  <c r="Q3960" i="1"/>
  <c r="Q3959" i="1"/>
  <c r="Q3958" i="1"/>
  <c r="Q3957" i="1"/>
  <c r="Q3956" i="1"/>
  <c r="Q3955" i="1"/>
  <c r="Q3954" i="1"/>
  <c r="Q3953" i="1"/>
  <c r="Q3952" i="1"/>
  <c r="Q3951" i="1"/>
  <c r="Q3950" i="1"/>
  <c r="Q3949" i="1"/>
  <c r="Q3948" i="1"/>
  <c r="Q3947" i="1"/>
  <c r="Q3946" i="1"/>
  <c r="Q3945" i="1"/>
  <c r="Q3944" i="1"/>
  <c r="Q3943" i="1"/>
  <c r="Q3942" i="1"/>
  <c r="Q3941" i="1"/>
  <c r="Q3940" i="1"/>
  <c r="Q3939" i="1"/>
  <c r="Q3938" i="1"/>
  <c r="Q3937" i="1"/>
  <c r="Q3936" i="1"/>
  <c r="Q3935" i="1"/>
  <c r="Q3934" i="1"/>
  <c r="Q3933" i="1"/>
  <c r="Q3932" i="1"/>
  <c r="Q3931" i="1"/>
  <c r="Q3930" i="1"/>
  <c r="Q3929" i="1"/>
  <c r="Q3928" i="1"/>
  <c r="Q3927" i="1"/>
  <c r="Q3926" i="1"/>
  <c r="Q3925" i="1"/>
  <c r="Q3924" i="1"/>
  <c r="Q3923" i="1"/>
  <c r="Q3922" i="1"/>
  <c r="Q3921" i="1"/>
  <c r="Q3920" i="1"/>
  <c r="Q3919" i="1"/>
  <c r="Q3918" i="1"/>
  <c r="Q3917" i="1"/>
  <c r="Q3916" i="1"/>
  <c r="Q3915" i="1"/>
  <c r="Q3914" i="1"/>
  <c r="Q3913" i="1"/>
  <c r="Q3912" i="1"/>
  <c r="Q3911" i="1"/>
  <c r="Q3910" i="1"/>
  <c r="Q3909" i="1"/>
  <c r="Q3908" i="1"/>
  <c r="Q3907" i="1"/>
  <c r="Q3906" i="1"/>
  <c r="Q3905" i="1"/>
  <c r="Q3904" i="1"/>
  <c r="Q3903" i="1"/>
  <c r="Q3902" i="1"/>
  <c r="Q3901" i="1"/>
  <c r="Q3900" i="1"/>
  <c r="Q3899" i="1"/>
  <c r="Q3898" i="1"/>
  <c r="Q3897" i="1"/>
  <c r="Q3896" i="1"/>
  <c r="Q3895" i="1"/>
  <c r="Q3894" i="1"/>
  <c r="Q3893" i="1"/>
  <c r="Q3892" i="1"/>
  <c r="Q3891" i="1"/>
  <c r="Q3890" i="1"/>
  <c r="Q3889" i="1"/>
  <c r="Q3888" i="1"/>
  <c r="Q3887" i="1"/>
  <c r="Q3886" i="1"/>
  <c r="Q3885" i="1"/>
  <c r="Q3884" i="1"/>
  <c r="Q3883" i="1"/>
  <c r="Q3882" i="1"/>
  <c r="Q3881" i="1"/>
  <c r="Q3880" i="1"/>
  <c r="Q3879" i="1"/>
  <c r="Q3878" i="1"/>
  <c r="Q3877" i="1"/>
  <c r="Q3876" i="1"/>
  <c r="Q3875" i="1"/>
  <c r="Q3874" i="1"/>
  <c r="Q3873" i="1"/>
  <c r="Q3872" i="1"/>
  <c r="Q3871" i="1"/>
  <c r="Q3870" i="1"/>
  <c r="Q3869" i="1"/>
  <c r="Q3868" i="1"/>
  <c r="Q3867" i="1"/>
  <c r="Q3866" i="1"/>
  <c r="Q3865" i="1"/>
  <c r="Q3864" i="1"/>
  <c r="Q3863" i="1"/>
  <c r="Q3862" i="1"/>
  <c r="Q3861" i="1"/>
  <c r="Q3860" i="1"/>
  <c r="Q3859" i="1"/>
  <c r="Q3858" i="1"/>
  <c r="Q3857" i="1"/>
  <c r="Q3856" i="1"/>
  <c r="Q3855" i="1"/>
  <c r="Q3854" i="1"/>
  <c r="Q3853" i="1"/>
  <c r="Q3852" i="1"/>
  <c r="Q3851" i="1"/>
  <c r="Q3850" i="1"/>
  <c r="Q3849" i="1"/>
  <c r="Q3848" i="1"/>
  <c r="Q3847" i="1"/>
  <c r="Q3846" i="1"/>
  <c r="Q3845" i="1"/>
  <c r="Q3844" i="1"/>
  <c r="Q3843" i="1"/>
  <c r="Q3842" i="1"/>
  <c r="Q3841" i="1"/>
  <c r="Q3840" i="1"/>
  <c r="Q3839" i="1"/>
  <c r="Q3838" i="1"/>
  <c r="Q3837" i="1"/>
  <c r="Q3836" i="1"/>
  <c r="Q3835" i="1"/>
  <c r="Q3834" i="1"/>
  <c r="Q3833" i="1"/>
  <c r="Q3832" i="1"/>
  <c r="Q3831" i="1"/>
  <c r="Q3830" i="1"/>
  <c r="Q3829" i="1"/>
  <c r="Q3828" i="1"/>
  <c r="Q3827" i="1"/>
  <c r="Q3826" i="1"/>
  <c r="Q3825" i="1"/>
  <c r="Q3824" i="1"/>
  <c r="Q3823" i="1"/>
  <c r="Q3822" i="1"/>
  <c r="Q3821" i="1"/>
  <c r="Q3820" i="1"/>
  <c r="Q3819" i="1"/>
  <c r="Q3818" i="1"/>
  <c r="Q3817" i="1"/>
  <c r="Q3816" i="1"/>
  <c r="Q3815" i="1"/>
  <c r="Q3814" i="1"/>
  <c r="Q3813" i="1"/>
  <c r="Q3812" i="1"/>
  <c r="Q3811" i="1"/>
  <c r="Q3810" i="1"/>
  <c r="Q3809" i="1"/>
  <c r="Q3808" i="1"/>
  <c r="Q3807" i="1"/>
  <c r="Q3806" i="1"/>
  <c r="Q3805" i="1"/>
  <c r="Q3804" i="1"/>
  <c r="Q3803" i="1"/>
  <c r="Q3802" i="1"/>
  <c r="Q3801" i="1"/>
  <c r="Q3800" i="1"/>
  <c r="Q3799" i="1"/>
  <c r="Q3798" i="1"/>
  <c r="Q3797" i="1"/>
  <c r="Q3796" i="1"/>
  <c r="Q3795" i="1"/>
  <c r="Q3794" i="1"/>
  <c r="Q3793" i="1"/>
  <c r="Q3792" i="1"/>
  <c r="Q3791" i="1"/>
  <c r="Q3790" i="1"/>
  <c r="Q3789" i="1"/>
  <c r="Q3788" i="1"/>
  <c r="Q3787" i="1"/>
  <c r="Q3786" i="1"/>
  <c r="Q3785" i="1"/>
  <c r="Q3784" i="1"/>
  <c r="Q3783" i="1"/>
  <c r="Q3782" i="1"/>
  <c r="Q3781" i="1"/>
  <c r="Q3780" i="1"/>
  <c r="Q3779" i="1"/>
  <c r="Q3778" i="1"/>
  <c r="Q3777" i="1"/>
  <c r="Q3776" i="1"/>
  <c r="Q3775" i="1"/>
  <c r="Q3774" i="1"/>
  <c r="Q3773" i="1"/>
  <c r="Q3772" i="1"/>
  <c r="Q3771" i="1"/>
  <c r="Q3770" i="1"/>
  <c r="Q3769" i="1"/>
  <c r="Q3768" i="1"/>
  <c r="Q3767" i="1"/>
  <c r="Q3766" i="1"/>
  <c r="Q3765" i="1"/>
  <c r="Q3764" i="1"/>
  <c r="Q3763" i="1"/>
  <c r="Q3762" i="1"/>
  <c r="Q3761" i="1"/>
  <c r="Q3760" i="1"/>
  <c r="Q3759" i="1"/>
  <c r="Q3758" i="1"/>
  <c r="Q3757" i="1"/>
  <c r="Q3756" i="1"/>
  <c r="Q3755" i="1"/>
  <c r="Q3754" i="1"/>
  <c r="Q3753" i="1"/>
  <c r="Q3752" i="1"/>
  <c r="Q3751" i="1"/>
  <c r="Q3750" i="1"/>
  <c r="Q3749" i="1"/>
  <c r="Q3748" i="1"/>
  <c r="Q3747" i="1"/>
  <c r="Q3746" i="1"/>
  <c r="Q3745" i="1"/>
  <c r="Q3744" i="1"/>
  <c r="Q3743" i="1"/>
  <c r="Q3742" i="1"/>
  <c r="Q3741" i="1"/>
  <c r="Q3740" i="1"/>
  <c r="Q3739" i="1"/>
  <c r="Q3738" i="1"/>
  <c r="Q3737" i="1"/>
  <c r="Q3736" i="1"/>
  <c r="Q3735" i="1"/>
  <c r="Q3734" i="1"/>
  <c r="Q3733" i="1"/>
  <c r="Q3732" i="1"/>
  <c r="Q3731" i="1"/>
  <c r="Q3730" i="1"/>
  <c r="Q3729" i="1"/>
  <c r="Q3728" i="1"/>
  <c r="Q3727" i="1"/>
  <c r="Q3726" i="1"/>
  <c r="Q3725" i="1"/>
  <c r="Q3724" i="1"/>
  <c r="Q3723" i="1"/>
  <c r="Q3722" i="1"/>
  <c r="Q3721" i="1"/>
  <c r="Q3720" i="1"/>
  <c r="Q3719" i="1"/>
  <c r="Q3718" i="1"/>
  <c r="Q3717" i="1"/>
  <c r="Q3716" i="1"/>
  <c r="Q3715" i="1"/>
  <c r="Q3714" i="1"/>
  <c r="Q3713" i="1"/>
  <c r="Q3712" i="1"/>
  <c r="Q3711" i="1"/>
  <c r="Q3710" i="1"/>
  <c r="Q3709" i="1"/>
  <c r="Q3708" i="1"/>
  <c r="Q3707" i="1"/>
  <c r="Q3706" i="1"/>
  <c r="Q3705" i="1"/>
  <c r="Q3704" i="1"/>
  <c r="Q3703" i="1"/>
  <c r="Q3702" i="1"/>
  <c r="Q3701" i="1"/>
  <c r="Q3700" i="1"/>
  <c r="Q3699" i="1"/>
  <c r="Q3698" i="1"/>
  <c r="Q3697" i="1"/>
  <c r="Q3696" i="1"/>
  <c r="Q3695" i="1"/>
  <c r="Q3694" i="1"/>
  <c r="Q3693" i="1"/>
  <c r="Q3692" i="1"/>
  <c r="Q3691" i="1"/>
  <c r="Q3690" i="1"/>
  <c r="Q3689" i="1"/>
  <c r="Q3688" i="1"/>
  <c r="Q3687" i="1"/>
  <c r="Q3686" i="1"/>
  <c r="Q3685" i="1"/>
  <c r="Q3684" i="1"/>
  <c r="Q3683" i="1"/>
  <c r="Q3682" i="1"/>
  <c r="Q3681" i="1"/>
  <c r="Q3680" i="1"/>
  <c r="Q3679" i="1"/>
  <c r="Q3678" i="1"/>
  <c r="Q3677" i="1"/>
  <c r="Q3676" i="1"/>
  <c r="Q3675" i="1"/>
  <c r="Q3674" i="1"/>
  <c r="Q3673" i="1"/>
  <c r="Q3672" i="1"/>
  <c r="Q3671" i="1"/>
  <c r="Q3670" i="1"/>
  <c r="Q3669" i="1"/>
  <c r="Q3668" i="1"/>
  <c r="Q3667" i="1"/>
  <c r="Q3666" i="1"/>
  <c r="Q3665" i="1"/>
  <c r="Q3664" i="1"/>
  <c r="Q3663" i="1"/>
  <c r="Q3662" i="1"/>
  <c r="Q3661" i="1"/>
  <c r="Q3660" i="1"/>
  <c r="Q3659" i="1"/>
  <c r="Q3658" i="1"/>
  <c r="Q3657" i="1"/>
  <c r="Q3656" i="1"/>
  <c r="Q3655" i="1"/>
  <c r="Q3654" i="1"/>
  <c r="Q3653" i="1"/>
  <c r="Q3652" i="1"/>
  <c r="Q3651" i="1"/>
  <c r="Q3650" i="1"/>
  <c r="Q3649" i="1"/>
  <c r="Q3648" i="1"/>
  <c r="Q3647" i="1"/>
  <c r="Q3646" i="1"/>
  <c r="Q3645" i="1"/>
  <c r="Q3644" i="1"/>
  <c r="Q3643" i="1"/>
  <c r="Q3642" i="1"/>
  <c r="Q3641" i="1"/>
  <c r="Q3640" i="1"/>
  <c r="Q3639" i="1"/>
  <c r="Q3638" i="1"/>
  <c r="Q3637" i="1"/>
  <c r="Q3636" i="1"/>
  <c r="Q3635" i="1"/>
  <c r="Q3634" i="1"/>
  <c r="Q3633" i="1"/>
  <c r="Q3632" i="1"/>
  <c r="Q3631" i="1"/>
  <c r="Q3630" i="1"/>
  <c r="Q3629" i="1"/>
  <c r="Q3628" i="1"/>
  <c r="Q3627" i="1"/>
  <c r="Q3626" i="1"/>
  <c r="Q3625" i="1"/>
  <c r="Q3624" i="1"/>
  <c r="Q3623" i="1"/>
  <c r="Q3622" i="1"/>
  <c r="Q3621" i="1"/>
  <c r="Q3620" i="1"/>
  <c r="Q3619" i="1"/>
  <c r="Q3618" i="1"/>
  <c r="Q3617" i="1"/>
  <c r="Q3616" i="1"/>
  <c r="Q3615" i="1"/>
  <c r="Q3614" i="1"/>
  <c r="Q3613" i="1"/>
  <c r="Q3612" i="1"/>
  <c r="Q3611" i="1"/>
  <c r="Q3610" i="1"/>
  <c r="Q3609" i="1"/>
  <c r="Q3608" i="1"/>
  <c r="Q3607" i="1"/>
  <c r="Q3606" i="1"/>
  <c r="Q3605" i="1"/>
  <c r="Q3604" i="1"/>
  <c r="Q3603" i="1"/>
  <c r="Q3602" i="1"/>
  <c r="Q3601" i="1"/>
  <c r="Q3600" i="1"/>
  <c r="Q3599" i="1"/>
  <c r="Q3598" i="1"/>
  <c r="Q3597" i="1"/>
  <c r="Q3596" i="1"/>
  <c r="Q3595" i="1"/>
  <c r="Q3594" i="1"/>
  <c r="Q3593" i="1"/>
  <c r="Q3592" i="1"/>
  <c r="Q3591" i="1"/>
  <c r="Q3590" i="1"/>
  <c r="Q3589" i="1"/>
  <c r="Q3588" i="1"/>
  <c r="Q3587" i="1"/>
  <c r="Q3586" i="1"/>
  <c r="Q3585" i="1"/>
  <c r="Q3584" i="1"/>
  <c r="Q3583" i="1"/>
  <c r="Q3582" i="1"/>
  <c r="Q3581" i="1"/>
  <c r="Q3580" i="1"/>
  <c r="Q3579" i="1"/>
  <c r="Q3578" i="1"/>
  <c r="Q3577" i="1"/>
  <c r="Q3576" i="1"/>
  <c r="Q3575" i="1"/>
  <c r="Q3574" i="1"/>
  <c r="Q3573" i="1"/>
  <c r="Q3572" i="1"/>
  <c r="Q3571" i="1"/>
  <c r="Q3570" i="1"/>
  <c r="Q3569" i="1"/>
  <c r="Q3568" i="1"/>
  <c r="Q3567" i="1"/>
  <c r="Q3566" i="1"/>
  <c r="Q3565" i="1"/>
  <c r="Q3564" i="1"/>
  <c r="Q3563" i="1"/>
  <c r="Q3562" i="1"/>
  <c r="Q3561" i="1"/>
  <c r="Q3560" i="1"/>
  <c r="Q3559" i="1"/>
  <c r="Q3558" i="1"/>
  <c r="Q3557" i="1"/>
  <c r="Q3556" i="1"/>
  <c r="Q3555" i="1"/>
  <c r="Q3554" i="1"/>
  <c r="Q3553" i="1"/>
  <c r="Q3552" i="1"/>
  <c r="Q3551" i="1"/>
  <c r="Q3550" i="1"/>
  <c r="Q3549" i="1"/>
  <c r="Q3548" i="1"/>
  <c r="Q3547" i="1"/>
  <c r="Q3546" i="1"/>
  <c r="Q3545" i="1"/>
  <c r="Q3544" i="1"/>
  <c r="Q3543" i="1"/>
  <c r="Q3542" i="1"/>
  <c r="Q3541" i="1"/>
  <c r="Q3540" i="1"/>
  <c r="Q3539" i="1"/>
  <c r="Q3538" i="1"/>
  <c r="Q3537" i="1"/>
  <c r="Q3536" i="1"/>
  <c r="Q3535" i="1"/>
  <c r="Q3534" i="1"/>
  <c r="Q3533" i="1"/>
  <c r="Q3532" i="1"/>
  <c r="Q3531" i="1"/>
  <c r="Q3530" i="1"/>
  <c r="Q3529" i="1"/>
  <c r="Q3528" i="1"/>
  <c r="Q3527" i="1"/>
  <c r="Q3526" i="1"/>
  <c r="Q3525" i="1"/>
  <c r="Q3524" i="1"/>
  <c r="Q3523" i="1"/>
  <c r="Q3522" i="1"/>
  <c r="Q3521" i="1"/>
  <c r="Q3520" i="1"/>
  <c r="Q3519" i="1"/>
  <c r="Q3518" i="1"/>
  <c r="Q3517" i="1"/>
  <c r="Q3516" i="1"/>
  <c r="Q3515" i="1"/>
  <c r="Q3514" i="1"/>
  <c r="Q3513" i="1"/>
  <c r="Q3512" i="1"/>
  <c r="Q3511" i="1"/>
  <c r="Q3510" i="1"/>
  <c r="Q3509" i="1"/>
  <c r="Q3508" i="1"/>
  <c r="Q3507" i="1"/>
  <c r="Q3506" i="1"/>
  <c r="Q3505" i="1"/>
  <c r="Q3504" i="1"/>
  <c r="Q3503" i="1"/>
  <c r="Q3502" i="1"/>
  <c r="Q3501" i="1"/>
  <c r="Q3500" i="1"/>
  <c r="Q3499" i="1"/>
  <c r="Q3498" i="1"/>
  <c r="Q3497" i="1"/>
  <c r="Q3496" i="1"/>
  <c r="Q3495" i="1"/>
  <c r="Q3494" i="1"/>
  <c r="Q3493" i="1"/>
  <c r="Q3492" i="1"/>
  <c r="Q3491" i="1"/>
  <c r="Q3490" i="1"/>
  <c r="Q3489" i="1"/>
  <c r="Q3488" i="1"/>
  <c r="Q3487" i="1"/>
  <c r="Q3486" i="1"/>
  <c r="Q3485" i="1"/>
  <c r="Q3484" i="1"/>
  <c r="Q3483" i="1"/>
  <c r="Q3482" i="1"/>
  <c r="Q3481" i="1"/>
  <c r="Q3480" i="1"/>
  <c r="Q3479" i="1"/>
  <c r="Q3478" i="1"/>
  <c r="Q3477" i="1"/>
  <c r="Q3476" i="1"/>
  <c r="Q3475" i="1"/>
  <c r="Q3474" i="1"/>
  <c r="Q3473" i="1"/>
  <c r="Q3472" i="1"/>
  <c r="Q3471" i="1"/>
  <c r="Q3470" i="1"/>
  <c r="Q3469" i="1"/>
  <c r="Q3468" i="1"/>
  <c r="Q3467" i="1"/>
  <c r="Q3466" i="1"/>
  <c r="Q3465" i="1"/>
  <c r="Q3464" i="1"/>
  <c r="Q3463" i="1"/>
  <c r="Q3462" i="1"/>
  <c r="Q3461" i="1"/>
  <c r="Q3460" i="1"/>
  <c r="Q3459" i="1"/>
  <c r="Q3458" i="1"/>
  <c r="Q3457" i="1"/>
  <c r="Q3456" i="1"/>
  <c r="Q3455" i="1"/>
  <c r="Q3454" i="1"/>
  <c r="Q3453" i="1"/>
  <c r="Q3452" i="1"/>
  <c r="Q3451" i="1"/>
  <c r="Q3450" i="1"/>
  <c r="Q3449" i="1"/>
  <c r="Q3448" i="1"/>
  <c r="Q3447" i="1"/>
  <c r="Q3446" i="1"/>
  <c r="Q3445" i="1"/>
  <c r="Q3444" i="1"/>
  <c r="Q3443" i="1"/>
  <c r="Q3442" i="1"/>
  <c r="Q3441" i="1"/>
  <c r="Q3440" i="1"/>
  <c r="Q3439" i="1"/>
  <c r="Q3438" i="1"/>
  <c r="Q3437" i="1"/>
  <c r="Q3436" i="1"/>
  <c r="Q3435" i="1"/>
  <c r="Q3434" i="1"/>
  <c r="Q3433" i="1"/>
  <c r="Q3432" i="1"/>
  <c r="Q3431" i="1"/>
  <c r="Q3430" i="1"/>
  <c r="Q3429" i="1"/>
  <c r="Q3428" i="1"/>
  <c r="Q3427" i="1"/>
  <c r="Q3426" i="1"/>
  <c r="Q3425" i="1"/>
  <c r="Q3424" i="1"/>
  <c r="Q3423" i="1"/>
  <c r="Q3422" i="1"/>
  <c r="Q3421" i="1"/>
  <c r="Q3420" i="1"/>
  <c r="Q3419" i="1"/>
  <c r="Q3418" i="1"/>
  <c r="Q3417" i="1"/>
  <c r="Q3416" i="1"/>
  <c r="Q3415" i="1"/>
  <c r="Q3414" i="1"/>
  <c r="Q3413" i="1"/>
  <c r="Q3412" i="1"/>
  <c r="Q3411" i="1"/>
  <c r="Q3410" i="1"/>
  <c r="Q3409" i="1"/>
  <c r="Q3408" i="1"/>
  <c r="Q3407" i="1"/>
  <c r="Q3406" i="1"/>
  <c r="Q3405" i="1"/>
  <c r="Q3404" i="1"/>
  <c r="Q3403" i="1"/>
  <c r="Q3402" i="1"/>
  <c r="Q3401" i="1"/>
  <c r="Q3400" i="1"/>
  <c r="Q3399" i="1"/>
  <c r="Q3398" i="1"/>
  <c r="Q3397" i="1"/>
  <c r="Q3396" i="1"/>
  <c r="Q3395" i="1"/>
  <c r="Q3394" i="1"/>
  <c r="Q3393" i="1"/>
  <c r="Q3392" i="1"/>
  <c r="Q3391" i="1"/>
  <c r="Q3390" i="1"/>
  <c r="Q3389" i="1"/>
  <c r="Q3388" i="1"/>
  <c r="Q3387" i="1"/>
  <c r="Q3386" i="1"/>
  <c r="Q3385" i="1"/>
  <c r="Q3384" i="1"/>
  <c r="Q3383" i="1"/>
  <c r="Q3382" i="1"/>
  <c r="Q3381" i="1"/>
  <c r="Q3380" i="1"/>
  <c r="Q3379" i="1"/>
  <c r="Q3378" i="1"/>
  <c r="Q3377" i="1"/>
  <c r="Q3376" i="1"/>
  <c r="Q3375" i="1"/>
  <c r="Q3374" i="1"/>
  <c r="Q3373" i="1"/>
  <c r="Q3372" i="1"/>
  <c r="Q3371" i="1"/>
  <c r="Q3370" i="1"/>
  <c r="Q3369" i="1"/>
  <c r="Q3368" i="1"/>
  <c r="Q3367" i="1"/>
  <c r="Q3366" i="1"/>
  <c r="Q3365" i="1"/>
  <c r="Q3364" i="1"/>
  <c r="Q3363" i="1"/>
  <c r="Q3362" i="1"/>
  <c r="Q3361" i="1"/>
  <c r="Q3360" i="1"/>
  <c r="Q3359" i="1"/>
  <c r="Q3358" i="1"/>
  <c r="Q3357" i="1"/>
  <c r="Q3356" i="1"/>
  <c r="Q3355" i="1"/>
  <c r="Q3354" i="1"/>
  <c r="Q3353" i="1"/>
  <c r="Q3352" i="1"/>
  <c r="Q3351" i="1"/>
  <c r="Q3350" i="1"/>
  <c r="Q3349" i="1"/>
  <c r="Q3348" i="1"/>
  <c r="Q3347" i="1"/>
  <c r="Q3346" i="1"/>
  <c r="Q3345" i="1"/>
  <c r="Q3344" i="1"/>
  <c r="Q3343" i="1"/>
  <c r="Q3342" i="1"/>
  <c r="Q3341" i="1"/>
  <c r="Q3340" i="1"/>
  <c r="Q3339" i="1"/>
  <c r="Q3338" i="1"/>
  <c r="Q3337" i="1"/>
  <c r="Q3336" i="1"/>
  <c r="Q3335" i="1"/>
  <c r="Q3334" i="1"/>
  <c r="Q3333" i="1"/>
  <c r="Q3332" i="1"/>
  <c r="Q3331" i="1"/>
  <c r="Q3330" i="1"/>
  <c r="Q3329" i="1"/>
  <c r="Q3328" i="1"/>
  <c r="Q3327" i="1"/>
  <c r="Q3326" i="1"/>
  <c r="Q3325" i="1"/>
  <c r="Q3324" i="1"/>
  <c r="Q3323" i="1"/>
  <c r="Q3322" i="1"/>
  <c r="Q3321" i="1"/>
  <c r="Q3320" i="1"/>
  <c r="Q3319" i="1"/>
  <c r="Q3318" i="1"/>
  <c r="Q3317" i="1"/>
  <c r="Q3316" i="1"/>
  <c r="Q3315" i="1"/>
  <c r="Q3314" i="1"/>
  <c r="Q3313" i="1"/>
  <c r="Q3312" i="1"/>
  <c r="Q3311" i="1"/>
  <c r="Q3310" i="1"/>
  <c r="Q3309" i="1"/>
  <c r="Q3308" i="1"/>
  <c r="Q3307" i="1"/>
  <c r="Q3306" i="1"/>
  <c r="Q3305" i="1"/>
  <c r="Q3304" i="1"/>
  <c r="Q3303" i="1"/>
  <c r="Q3302" i="1"/>
  <c r="Q3301" i="1"/>
  <c r="Q3300" i="1"/>
  <c r="Q3299" i="1"/>
  <c r="Q3298" i="1"/>
  <c r="Q3297" i="1"/>
  <c r="Q3296" i="1"/>
  <c r="Q3295" i="1"/>
  <c r="Q3294" i="1"/>
  <c r="Q3293" i="1"/>
  <c r="Q3292" i="1"/>
  <c r="Q3291" i="1"/>
  <c r="Q3290" i="1"/>
  <c r="Q3289" i="1"/>
  <c r="Q3288" i="1"/>
  <c r="Q3287" i="1"/>
  <c r="Q3286" i="1"/>
  <c r="Q3285" i="1"/>
  <c r="Q3284" i="1"/>
  <c r="Q3283" i="1"/>
  <c r="Q3282" i="1"/>
  <c r="Q3281" i="1"/>
  <c r="Q3280" i="1"/>
  <c r="Q3279" i="1"/>
  <c r="Q3278" i="1"/>
  <c r="Q3277" i="1"/>
  <c r="Q3276" i="1"/>
  <c r="Q3275" i="1"/>
  <c r="Q3274" i="1"/>
  <c r="Q3273" i="1"/>
  <c r="Q3272" i="1"/>
  <c r="Q3271" i="1"/>
  <c r="Q3270" i="1"/>
  <c r="Q3269" i="1"/>
  <c r="Q3268" i="1"/>
  <c r="Q3267" i="1"/>
  <c r="Q3266" i="1"/>
  <c r="Q3265" i="1"/>
  <c r="Q3264" i="1"/>
  <c r="Q3263" i="1"/>
  <c r="Q3262" i="1"/>
  <c r="Q3261" i="1"/>
  <c r="Q3260" i="1"/>
  <c r="Q3259" i="1"/>
  <c r="Q3258" i="1"/>
  <c r="Q3257" i="1"/>
  <c r="Q3256" i="1"/>
  <c r="Q3255" i="1"/>
  <c r="Q3254" i="1"/>
  <c r="Q3253" i="1"/>
  <c r="Q3252" i="1"/>
  <c r="Q3251" i="1"/>
  <c r="Q3250" i="1"/>
  <c r="Q3249" i="1"/>
  <c r="Q3248" i="1"/>
  <c r="Q3247" i="1"/>
  <c r="Q3246" i="1"/>
  <c r="Q3245" i="1"/>
  <c r="Q3244" i="1"/>
  <c r="Q3243" i="1"/>
  <c r="Q3242" i="1"/>
  <c r="Q3241" i="1"/>
  <c r="Q3240" i="1"/>
  <c r="Q3239" i="1"/>
  <c r="Q3238" i="1"/>
  <c r="Q3237" i="1"/>
  <c r="Q3236" i="1"/>
  <c r="Q3235" i="1"/>
  <c r="Q3234" i="1"/>
  <c r="Q3233" i="1"/>
  <c r="Q3232" i="1"/>
  <c r="Q3231" i="1"/>
  <c r="Q3230" i="1"/>
  <c r="Q3229" i="1"/>
  <c r="Q3228" i="1"/>
  <c r="Q3227" i="1"/>
  <c r="Q3226" i="1"/>
  <c r="Q3225" i="1"/>
  <c r="Q3224" i="1"/>
  <c r="Q3223" i="1"/>
  <c r="Q3222" i="1"/>
  <c r="Q3221" i="1"/>
  <c r="Q3220" i="1"/>
  <c r="Q3219" i="1"/>
  <c r="Q3218" i="1"/>
  <c r="Q3217" i="1"/>
  <c r="Q3216" i="1"/>
  <c r="Q3215" i="1"/>
  <c r="Q3214" i="1"/>
  <c r="Q3213" i="1"/>
  <c r="Q3212" i="1"/>
  <c r="Q3211" i="1"/>
  <c r="Q3210" i="1"/>
  <c r="Q3209" i="1"/>
  <c r="Q3208" i="1"/>
  <c r="Q3207" i="1"/>
  <c r="Q3206" i="1"/>
  <c r="Q3205" i="1"/>
  <c r="Q3204" i="1"/>
  <c r="Q3203" i="1"/>
  <c r="Q3202" i="1"/>
  <c r="Q3201" i="1"/>
  <c r="Q3200" i="1"/>
  <c r="Q3199" i="1"/>
  <c r="Q3198" i="1"/>
  <c r="Q3197" i="1"/>
  <c r="Q3196" i="1"/>
  <c r="Q3195" i="1"/>
  <c r="Q3194" i="1"/>
  <c r="Q3193" i="1"/>
  <c r="Q3192" i="1"/>
  <c r="Q3191" i="1"/>
  <c r="Q3190" i="1"/>
  <c r="Q3189" i="1"/>
  <c r="Q3188" i="1"/>
  <c r="Q3187" i="1"/>
  <c r="Q3186" i="1"/>
  <c r="Q3185" i="1"/>
  <c r="Q3184" i="1"/>
  <c r="Q3183" i="1"/>
  <c r="Q3182" i="1"/>
  <c r="Q3181" i="1"/>
  <c r="Q3180" i="1"/>
  <c r="Q3179" i="1"/>
  <c r="Q3178" i="1"/>
  <c r="Q3177" i="1"/>
  <c r="Q3176" i="1"/>
  <c r="Q3175" i="1"/>
  <c r="Q3174" i="1"/>
  <c r="Q3173" i="1"/>
  <c r="Q3172" i="1"/>
  <c r="Q3171" i="1"/>
  <c r="Q3170" i="1"/>
  <c r="Q3169" i="1"/>
  <c r="Q3168" i="1"/>
  <c r="Q3167" i="1"/>
  <c r="Q3166" i="1"/>
  <c r="Q3165" i="1"/>
  <c r="Q3164" i="1"/>
  <c r="Q3163" i="1"/>
  <c r="Q3162" i="1"/>
  <c r="Q3161" i="1"/>
  <c r="Q3160" i="1"/>
  <c r="Q3159" i="1"/>
  <c r="Q3158" i="1"/>
  <c r="Q3157" i="1"/>
  <c r="Q3156" i="1"/>
  <c r="Q3155" i="1"/>
  <c r="Q3154" i="1"/>
  <c r="Q3153" i="1"/>
  <c r="Q3152" i="1"/>
  <c r="Q3151" i="1"/>
  <c r="Q3150" i="1"/>
  <c r="Q3149" i="1"/>
  <c r="Q3148" i="1"/>
  <c r="Q3147" i="1"/>
  <c r="Q3146" i="1"/>
  <c r="Q3145" i="1"/>
  <c r="Q3144" i="1"/>
  <c r="Q3143" i="1"/>
  <c r="Q3142" i="1"/>
  <c r="Q3141" i="1"/>
  <c r="Q3140" i="1"/>
  <c r="Q3139" i="1"/>
  <c r="Q3138" i="1"/>
  <c r="Q3137" i="1"/>
  <c r="Q3136" i="1"/>
  <c r="Q3135" i="1"/>
  <c r="Q3134" i="1"/>
  <c r="Q3133" i="1"/>
  <c r="Q3132" i="1"/>
  <c r="Q3131" i="1"/>
  <c r="Q3130" i="1"/>
  <c r="Q3129" i="1"/>
  <c r="Q3128" i="1"/>
  <c r="Q3127" i="1"/>
  <c r="Q3126" i="1"/>
  <c r="Q3125" i="1"/>
  <c r="Q3124" i="1"/>
  <c r="Q3123" i="1"/>
  <c r="Q3122" i="1"/>
  <c r="Q3121" i="1"/>
  <c r="Q3120" i="1"/>
  <c r="Q3119" i="1"/>
  <c r="Q3118" i="1"/>
  <c r="Q3117" i="1"/>
  <c r="Q3116" i="1"/>
  <c r="Q3115" i="1"/>
  <c r="Q3114" i="1"/>
  <c r="Q3113" i="1"/>
  <c r="Q3112" i="1"/>
  <c r="Q3111" i="1"/>
  <c r="Q3110" i="1"/>
  <c r="Q3109" i="1"/>
  <c r="Q3108" i="1"/>
  <c r="Q3107" i="1"/>
  <c r="Q3106" i="1"/>
  <c r="Q3105" i="1"/>
  <c r="Q3104" i="1"/>
  <c r="Q3103" i="1"/>
  <c r="Q3102" i="1"/>
  <c r="Q3101" i="1"/>
  <c r="Q3100" i="1"/>
  <c r="Q3099" i="1"/>
  <c r="Q3098" i="1"/>
  <c r="Q3097" i="1"/>
  <c r="Q3096" i="1"/>
  <c r="Q3095" i="1"/>
  <c r="Q3094" i="1"/>
  <c r="Q3093" i="1"/>
  <c r="Q3092" i="1"/>
  <c r="Q3091" i="1"/>
  <c r="Q3090" i="1"/>
  <c r="Q3089" i="1"/>
  <c r="Q3088" i="1"/>
  <c r="Q3087" i="1"/>
  <c r="Q3086" i="1"/>
  <c r="Q3085" i="1"/>
  <c r="Q3084" i="1"/>
  <c r="Q3083" i="1"/>
  <c r="Q3082" i="1"/>
  <c r="Q3081" i="1"/>
  <c r="Q3080" i="1"/>
  <c r="Q3079" i="1"/>
  <c r="Q3078" i="1"/>
  <c r="Q3077" i="1"/>
  <c r="Q3076" i="1"/>
  <c r="Q3075" i="1"/>
  <c r="Q3074" i="1"/>
  <c r="Q3073" i="1"/>
  <c r="Q3072" i="1"/>
  <c r="Q3071" i="1"/>
  <c r="Q3070" i="1"/>
  <c r="Q3069" i="1"/>
  <c r="Q3068" i="1"/>
  <c r="Q3067" i="1"/>
  <c r="Q3066" i="1"/>
  <c r="Q3065" i="1"/>
  <c r="Q3064" i="1"/>
  <c r="Q3063" i="1"/>
  <c r="Q3062" i="1"/>
  <c r="Q3061" i="1"/>
  <c r="Q3060" i="1"/>
  <c r="Q3059" i="1"/>
  <c r="Q3058" i="1"/>
  <c r="Q3057" i="1"/>
  <c r="Q3056" i="1"/>
  <c r="Q3055" i="1"/>
  <c r="Q3054" i="1"/>
  <c r="Q3053" i="1"/>
  <c r="Q3052" i="1"/>
  <c r="Q3051" i="1"/>
  <c r="Q3050" i="1"/>
  <c r="Q3049" i="1"/>
  <c r="Q3048" i="1"/>
  <c r="Q3047" i="1"/>
  <c r="Q3046" i="1"/>
  <c r="Q3045" i="1"/>
  <c r="Q3044" i="1"/>
  <c r="Q3043" i="1"/>
  <c r="Q3042" i="1"/>
  <c r="Q3041" i="1"/>
  <c r="Q3040" i="1"/>
  <c r="Q3039" i="1"/>
  <c r="Q3038" i="1"/>
  <c r="Q3037" i="1"/>
  <c r="Q3036" i="1"/>
  <c r="Q3035" i="1"/>
  <c r="Q3034" i="1"/>
  <c r="Q3033" i="1"/>
  <c r="Q3032" i="1"/>
  <c r="Q3031" i="1"/>
  <c r="Q3030" i="1"/>
  <c r="Q3029" i="1"/>
  <c r="Q3028" i="1"/>
  <c r="Q3027" i="1"/>
  <c r="Q3026" i="1"/>
  <c r="Q3025" i="1"/>
  <c r="Q3024" i="1"/>
  <c r="Q3023" i="1"/>
  <c r="Q3022" i="1"/>
  <c r="Q3021" i="1"/>
  <c r="Q3020" i="1"/>
  <c r="Q3019" i="1"/>
  <c r="Q3018" i="1"/>
  <c r="Q3017" i="1"/>
  <c r="Q3016" i="1"/>
  <c r="Q3015" i="1"/>
  <c r="Q3014" i="1"/>
  <c r="Q3013" i="1"/>
  <c r="Q3012" i="1"/>
  <c r="Q3011" i="1"/>
  <c r="Q3010" i="1"/>
  <c r="Q3009" i="1"/>
  <c r="Q3008" i="1"/>
  <c r="Q3007" i="1"/>
  <c r="Q3006" i="1"/>
  <c r="Q3005" i="1"/>
  <c r="Q3004" i="1"/>
  <c r="Q3003" i="1"/>
  <c r="Q3002" i="1"/>
  <c r="Q3001" i="1"/>
  <c r="Q3000" i="1"/>
  <c r="Q2999" i="1"/>
  <c r="Q2998" i="1"/>
  <c r="Q2997" i="1"/>
  <c r="Q2996" i="1"/>
  <c r="Q2995" i="1"/>
  <c r="Q2994" i="1"/>
  <c r="Q2993" i="1"/>
  <c r="Q2992" i="1"/>
  <c r="Q2991" i="1"/>
  <c r="Q2990" i="1"/>
  <c r="Q2989" i="1"/>
  <c r="Q2988" i="1"/>
  <c r="Q2987" i="1"/>
  <c r="Q2986" i="1"/>
  <c r="Q2985" i="1"/>
  <c r="Q2984" i="1"/>
  <c r="Q2983" i="1"/>
  <c r="Q2982" i="1"/>
  <c r="Q2981" i="1"/>
  <c r="Q2980" i="1"/>
  <c r="Q2979" i="1"/>
  <c r="Q2978" i="1"/>
  <c r="Q2977" i="1"/>
  <c r="Q2976" i="1"/>
  <c r="Q2975" i="1"/>
  <c r="Q2974" i="1"/>
  <c r="Q2973" i="1"/>
  <c r="Q2972" i="1"/>
  <c r="Q2971" i="1"/>
  <c r="Q2970" i="1"/>
  <c r="Q2969" i="1"/>
  <c r="Q2968" i="1"/>
  <c r="Q2967" i="1"/>
  <c r="Q2966" i="1"/>
  <c r="Q2965" i="1"/>
  <c r="Q2964" i="1"/>
  <c r="Q2963" i="1"/>
  <c r="Q2962" i="1"/>
  <c r="Q2961" i="1"/>
  <c r="Q2960" i="1"/>
  <c r="Q2959" i="1"/>
  <c r="Q2958" i="1"/>
  <c r="Q2957" i="1"/>
  <c r="Q2956" i="1"/>
  <c r="Q2955" i="1"/>
  <c r="Q2954" i="1"/>
  <c r="Q2953" i="1"/>
  <c r="Q2952" i="1"/>
  <c r="Q2951" i="1"/>
  <c r="Q2950" i="1"/>
  <c r="Q2949" i="1"/>
  <c r="Q2948" i="1"/>
  <c r="Q2947" i="1"/>
  <c r="Q2946" i="1"/>
  <c r="Q2945" i="1"/>
  <c r="Q2944" i="1"/>
  <c r="Q2943" i="1"/>
  <c r="Q2942" i="1"/>
  <c r="Q2941" i="1"/>
  <c r="Q2940" i="1"/>
  <c r="Q2939" i="1"/>
  <c r="Q2938" i="1"/>
  <c r="Q2937" i="1"/>
  <c r="Q2936" i="1"/>
  <c r="Q2935" i="1"/>
  <c r="Q2934" i="1"/>
  <c r="Q2933" i="1"/>
  <c r="Q2932" i="1"/>
  <c r="Q2931" i="1"/>
  <c r="Q2930" i="1"/>
  <c r="Q2929" i="1"/>
  <c r="Q2928" i="1"/>
  <c r="Q2927" i="1"/>
  <c r="Q2926" i="1"/>
  <c r="Q2925" i="1"/>
  <c r="Q2924" i="1"/>
  <c r="Q2923" i="1"/>
  <c r="Q2922" i="1"/>
  <c r="Q2921" i="1"/>
  <c r="Q2920" i="1"/>
  <c r="Q2919" i="1"/>
  <c r="Q2918" i="1"/>
  <c r="Q2917" i="1"/>
  <c r="Q2916" i="1"/>
  <c r="Q2915" i="1"/>
  <c r="Q2914" i="1"/>
  <c r="Q2913" i="1"/>
  <c r="Q2912" i="1"/>
  <c r="Q2911" i="1"/>
  <c r="Q2910" i="1"/>
  <c r="Q2909" i="1"/>
  <c r="Q2908" i="1"/>
  <c r="Q2907" i="1"/>
  <c r="Q2906" i="1"/>
  <c r="Q2905" i="1"/>
  <c r="Q2904" i="1"/>
  <c r="Q2903" i="1"/>
  <c r="Q2902" i="1"/>
  <c r="Q2901" i="1"/>
  <c r="Q2900" i="1"/>
  <c r="Q2899" i="1"/>
  <c r="Q2898" i="1"/>
  <c r="Q2897" i="1"/>
  <c r="Q2896" i="1"/>
  <c r="Q2895" i="1"/>
  <c r="Q2894" i="1"/>
  <c r="Q2893" i="1"/>
  <c r="Q2892" i="1"/>
  <c r="Q2891" i="1"/>
  <c r="Q2890" i="1"/>
  <c r="Q2889" i="1"/>
  <c r="Q2888" i="1"/>
  <c r="Q2887" i="1"/>
  <c r="Q2886" i="1"/>
  <c r="Q2885" i="1"/>
  <c r="Q2884" i="1"/>
  <c r="Q2883" i="1"/>
  <c r="Q2882" i="1"/>
  <c r="Q2881" i="1"/>
  <c r="Q2880" i="1"/>
  <c r="Q2879" i="1"/>
  <c r="Q2878" i="1"/>
  <c r="Q2877" i="1"/>
  <c r="Q2876" i="1"/>
  <c r="Q2875" i="1"/>
  <c r="Q2874" i="1"/>
  <c r="Q2873" i="1"/>
  <c r="Q2872" i="1"/>
  <c r="Q2871" i="1"/>
  <c r="Q2870" i="1"/>
  <c r="Q2869" i="1"/>
  <c r="Q2868" i="1"/>
  <c r="Q2867" i="1"/>
  <c r="Q2866" i="1"/>
  <c r="Q2865" i="1"/>
  <c r="Q2864" i="1"/>
  <c r="Q2863" i="1"/>
  <c r="Q2862" i="1"/>
  <c r="Q2861" i="1"/>
  <c r="Q2860" i="1"/>
  <c r="Q2859" i="1"/>
  <c r="Q2858" i="1"/>
  <c r="Q2857" i="1"/>
  <c r="Q2856" i="1"/>
  <c r="Q2855" i="1"/>
  <c r="Q2854" i="1"/>
  <c r="Q2853" i="1"/>
  <c r="Q2852" i="1"/>
  <c r="Q2851" i="1"/>
  <c r="Q2850" i="1"/>
  <c r="Q2849" i="1"/>
  <c r="Q2848" i="1"/>
  <c r="Q2847" i="1"/>
  <c r="Q2846" i="1"/>
  <c r="Q2845" i="1"/>
  <c r="Q2844" i="1"/>
  <c r="Q2843" i="1"/>
  <c r="Q2842" i="1"/>
  <c r="Q2841" i="1"/>
  <c r="Q2840" i="1"/>
  <c r="Q2839" i="1"/>
  <c r="Q2838" i="1"/>
  <c r="Q2837" i="1"/>
  <c r="Q2836" i="1"/>
  <c r="Q2835" i="1"/>
  <c r="Q2834" i="1"/>
  <c r="Q2833" i="1"/>
  <c r="Q2832" i="1"/>
  <c r="Q2831" i="1"/>
  <c r="Q2830" i="1"/>
  <c r="Q2829" i="1"/>
  <c r="Q2828" i="1"/>
  <c r="Q2827" i="1"/>
  <c r="Q2826" i="1"/>
  <c r="Q2825" i="1"/>
  <c r="Q2824" i="1"/>
  <c r="Q2823" i="1"/>
  <c r="Q2822" i="1"/>
  <c r="Q2821" i="1"/>
  <c r="Q2820" i="1"/>
  <c r="Q2819" i="1"/>
  <c r="Q2818" i="1"/>
  <c r="Q2817" i="1"/>
  <c r="Q2816" i="1"/>
  <c r="Q2815" i="1"/>
  <c r="Q2814" i="1"/>
  <c r="Q2813" i="1"/>
  <c r="Q2812" i="1"/>
  <c r="Q2811" i="1"/>
  <c r="Q2810" i="1"/>
  <c r="Q2809" i="1"/>
  <c r="Q2808" i="1"/>
  <c r="Q2807" i="1"/>
  <c r="Q2806" i="1"/>
  <c r="Q2805" i="1"/>
  <c r="Q2804" i="1"/>
  <c r="Q2803" i="1"/>
  <c r="Q2802" i="1"/>
  <c r="Q2801" i="1"/>
  <c r="Q2800" i="1"/>
  <c r="Q2799" i="1"/>
  <c r="Q2798" i="1"/>
  <c r="Q2797" i="1"/>
  <c r="Q2796" i="1"/>
  <c r="Q2795" i="1"/>
  <c r="Q2794" i="1"/>
  <c r="Q2793" i="1"/>
  <c r="Q2792" i="1"/>
  <c r="Q2791" i="1"/>
  <c r="Q2790" i="1"/>
  <c r="Q2789" i="1"/>
  <c r="Q2788" i="1"/>
  <c r="Q2787" i="1"/>
  <c r="Q2786" i="1"/>
  <c r="Q2785" i="1"/>
  <c r="Q2784" i="1"/>
  <c r="Q2783" i="1"/>
  <c r="Q2782" i="1"/>
  <c r="Q2781" i="1"/>
  <c r="Q2780" i="1"/>
  <c r="Q2779" i="1"/>
  <c r="Q2778" i="1"/>
  <c r="Q2777" i="1"/>
  <c r="Q2776" i="1"/>
  <c r="Q2775" i="1"/>
  <c r="Q2774" i="1"/>
  <c r="Q2773" i="1"/>
  <c r="Q2772" i="1"/>
  <c r="Q2771" i="1"/>
  <c r="Q2770" i="1"/>
  <c r="Q2769" i="1"/>
  <c r="Q2768" i="1"/>
  <c r="Q2767" i="1"/>
  <c r="Q2766" i="1"/>
  <c r="Q2765" i="1"/>
  <c r="Q2764" i="1"/>
  <c r="Q2763" i="1"/>
  <c r="Q2762" i="1"/>
  <c r="Q2761" i="1"/>
  <c r="Q2760" i="1"/>
  <c r="Q2759" i="1"/>
  <c r="Q2758" i="1"/>
  <c r="Q2757" i="1"/>
  <c r="Q2756" i="1"/>
  <c r="Q2755" i="1"/>
  <c r="Q2754" i="1"/>
  <c r="Q2753" i="1"/>
  <c r="Q2752" i="1"/>
  <c r="Q2751" i="1"/>
  <c r="Q2750" i="1"/>
  <c r="Q2749" i="1"/>
  <c r="Q2748" i="1"/>
  <c r="Q2747" i="1"/>
  <c r="Q2746" i="1"/>
  <c r="Q2745" i="1"/>
  <c r="Q2744" i="1"/>
  <c r="Q2743" i="1"/>
  <c r="Q2742" i="1"/>
  <c r="Q2741" i="1"/>
  <c r="Q2740" i="1"/>
  <c r="Q2739" i="1"/>
  <c r="Q2738" i="1"/>
  <c r="Q2737" i="1"/>
  <c r="Q2736" i="1"/>
  <c r="Q2735" i="1"/>
  <c r="Q2734" i="1"/>
  <c r="Q2733" i="1"/>
  <c r="Q2732" i="1"/>
  <c r="Q2731" i="1"/>
  <c r="Q2730" i="1"/>
  <c r="Q2729" i="1"/>
  <c r="Q2728" i="1"/>
  <c r="Q2727" i="1"/>
  <c r="Q2726" i="1"/>
  <c r="Q2725" i="1"/>
  <c r="Q2724" i="1"/>
  <c r="Q2723" i="1"/>
  <c r="Q2722" i="1"/>
  <c r="Q2721" i="1"/>
  <c r="Q2720" i="1"/>
  <c r="Q2719" i="1"/>
  <c r="Q2718" i="1"/>
  <c r="Q2717" i="1"/>
  <c r="Q2716" i="1"/>
  <c r="Q2715" i="1"/>
  <c r="Q2714" i="1"/>
  <c r="Q2713" i="1"/>
  <c r="Q2712" i="1"/>
  <c r="Q2711" i="1"/>
  <c r="Q2710" i="1"/>
  <c r="Q2709" i="1"/>
  <c r="Q2708" i="1"/>
  <c r="Q2707" i="1"/>
  <c r="Q2706" i="1"/>
  <c r="Q2705" i="1"/>
  <c r="Q2704" i="1"/>
  <c r="Q2703" i="1"/>
  <c r="Q2702" i="1"/>
  <c r="Q2701" i="1"/>
  <c r="Q2700" i="1"/>
  <c r="Q2699" i="1"/>
  <c r="Q2698" i="1"/>
  <c r="Q2697" i="1"/>
  <c r="Q2696" i="1"/>
  <c r="Q2695" i="1"/>
  <c r="Q2694" i="1"/>
  <c r="Q2693" i="1"/>
  <c r="Q2692" i="1"/>
  <c r="Q2691" i="1"/>
  <c r="Q2690" i="1"/>
  <c r="Q2689" i="1"/>
  <c r="Q2688" i="1"/>
  <c r="Q2687" i="1"/>
  <c r="Q2686" i="1"/>
  <c r="Q2685" i="1"/>
  <c r="Q2684" i="1"/>
  <c r="Q2683" i="1"/>
  <c r="Q2682" i="1"/>
  <c r="Q2681" i="1"/>
  <c r="Q2680" i="1"/>
  <c r="Q2679" i="1"/>
  <c r="Q2678" i="1"/>
  <c r="Q2677" i="1"/>
  <c r="Q2676" i="1"/>
  <c r="Q2675" i="1"/>
  <c r="Q2674" i="1"/>
  <c r="Q2673" i="1"/>
  <c r="Q2672" i="1"/>
  <c r="Q2671" i="1"/>
  <c r="Q2670" i="1"/>
  <c r="Q2669" i="1"/>
  <c r="Q2668" i="1"/>
  <c r="Q2667" i="1"/>
  <c r="Q2666" i="1"/>
  <c r="Q2665" i="1"/>
  <c r="Q2664" i="1"/>
  <c r="Q2663" i="1"/>
  <c r="Q2662" i="1"/>
  <c r="Q2661" i="1"/>
  <c r="Q2660" i="1"/>
  <c r="Q2659" i="1"/>
  <c r="Q2658" i="1"/>
  <c r="Q2657" i="1"/>
  <c r="Q2656" i="1"/>
  <c r="Q2655" i="1"/>
  <c r="Q2654" i="1"/>
  <c r="Q2653" i="1"/>
  <c r="Q2652" i="1"/>
  <c r="Q2651" i="1"/>
  <c r="Q2650" i="1"/>
  <c r="Q2649" i="1"/>
  <c r="Q2648" i="1"/>
  <c r="Q2647" i="1"/>
  <c r="Q2646" i="1"/>
  <c r="Q2645" i="1"/>
  <c r="Q2644" i="1"/>
  <c r="Q2643" i="1"/>
  <c r="Q2642" i="1"/>
  <c r="Q2641" i="1"/>
  <c r="Q2640" i="1"/>
  <c r="Q2639" i="1"/>
  <c r="Q2638" i="1"/>
  <c r="Q2637" i="1"/>
  <c r="Q2636" i="1"/>
  <c r="Q2635" i="1"/>
  <c r="Q2634" i="1"/>
  <c r="Q2633" i="1"/>
  <c r="Q2632" i="1"/>
  <c r="Q2631" i="1"/>
  <c r="Q2630" i="1"/>
  <c r="Q2629" i="1"/>
  <c r="Q2628" i="1"/>
  <c r="Q2627" i="1"/>
  <c r="Q2626" i="1"/>
  <c r="Q2625" i="1"/>
  <c r="Q2624" i="1"/>
  <c r="Q2623" i="1"/>
  <c r="Q2622" i="1"/>
  <c r="Q2621" i="1"/>
  <c r="Q2620" i="1"/>
  <c r="Q2619" i="1"/>
  <c r="Q2618" i="1"/>
  <c r="Q2617" i="1"/>
  <c r="Q2616" i="1"/>
  <c r="Q2615" i="1"/>
  <c r="Q2614" i="1"/>
  <c r="Q2613" i="1"/>
  <c r="Q2612" i="1"/>
  <c r="Q2611" i="1"/>
  <c r="Q2610" i="1"/>
  <c r="Q2609" i="1"/>
  <c r="Q2608" i="1"/>
  <c r="Q2607" i="1"/>
  <c r="Q2606" i="1"/>
  <c r="Q2605" i="1"/>
  <c r="Q2604" i="1"/>
  <c r="Q2603" i="1"/>
  <c r="Q2602" i="1"/>
  <c r="Q2601" i="1"/>
  <c r="Q2600" i="1"/>
  <c r="Q2599" i="1"/>
  <c r="Q2598" i="1"/>
  <c r="Q2597" i="1"/>
  <c r="Q2596" i="1"/>
  <c r="Q2595" i="1"/>
  <c r="Q2594" i="1"/>
  <c r="Q2593" i="1"/>
  <c r="Q2592" i="1"/>
  <c r="Q2591" i="1"/>
  <c r="Q2590" i="1"/>
  <c r="Q2589" i="1"/>
  <c r="Q2588" i="1"/>
  <c r="Q2587" i="1"/>
  <c r="Q2586" i="1"/>
  <c r="Q2585" i="1"/>
  <c r="Q2584" i="1"/>
  <c r="Q2583" i="1"/>
  <c r="Q2582" i="1"/>
  <c r="Q2581" i="1"/>
  <c r="Q2580" i="1"/>
  <c r="Q2579" i="1"/>
  <c r="Q2578" i="1"/>
  <c r="Q2577" i="1"/>
  <c r="Q2576" i="1"/>
  <c r="Q2575" i="1"/>
  <c r="Q2574" i="1"/>
  <c r="Q2573" i="1"/>
  <c r="Q2572" i="1"/>
  <c r="Q2571" i="1"/>
  <c r="Q2570" i="1"/>
  <c r="Q2569" i="1"/>
  <c r="Q2568" i="1"/>
  <c r="Q2567" i="1"/>
  <c r="Q2566" i="1"/>
  <c r="Q2565" i="1"/>
  <c r="Q2564" i="1"/>
  <c r="Q2563" i="1"/>
  <c r="Q2562" i="1"/>
  <c r="Q2561" i="1"/>
  <c r="Q2560" i="1"/>
  <c r="Q2559" i="1"/>
  <c r="Q2558" i="1"/>
  <c r="Q2557" i="1"/>
  <c r="Q2556" i="1"/>
  <c r="Q2555" i="1"/>
  <c r="Q2554" i="1"/>
  <c r="Q2553" i="1"/>
  <c r="Q2552" i="1"/>
  <c r="Q2551" i="1"/>
  <c r="Q2550" i="1"/>
  <c r="Q2549" i="1"/>
  <c r="Q2548" i="1"/>
  <c r="Q2547" i="1"/>
  <c r="Q2546" i="1"/>
  <c r="Q2545" i="1"/>
  <c r="Q2544" i="1"/>
  <c r="Q2543" i="1"/>
  <c r="Q2542" i="1"/>
  <c r="Q2541" i="1"/>
  <c r="Q2540" i="1"/>
  <c r="Q2539" i="1"/>
  <c r="Q2538" i="1"/>
  <c r="Q2537" i="1"/>
  <c r="Q2536" i="1"/>
  <c r="Q2535" i="1"/>
  <c r="Q2534" i="1"/>
  <c r="Q2533" i="1"/>
  <c r="Q2532" i="1"/>
  <c r="Q2531" i="1"/>
  <c r="Q2530" i="1"/>
  <c r="Q2529" i="1"/>
  <c r="Q2528" i="1"/>
  <c r="Q2527" i="1"/>
  <c r="Q2526" i="1"/>
  <c r="Q2525" i="1"/>
  <c r="Q2524" i="1"/>
  <c r="Q2523" i="1"/>
  <c r="Q2522" i="1"/>
  <c r="Q2521" i="1"/>
  <c r="Q2520" i="1"/>
  <c r="Q2519" i="1"/>
  <c r="Q2518" i="1"/>
  <c r="Q2517" i="1"/>
  <c r="Q2516" i="1"/>
  <c r="Q2515" i="1"/>
  <c r="Q2514" i="1"/>
  <c r="Q2513" i="1"/>
  <c r="Q2512" i="1"/>
  <c r="Q2511" i="1"/>
  <c r="Q2510" i="1"/>
  <c r="Q2509" i="1"/>
  <c r="Q2508" i="1"/>
  <c r="Q2507" i="1"/>
  <c r="Q2506" i="1"/>
  <c r="Q2505" i="1"/>
  <c r="Q2504" i="1"/>
  <c r="Q2503" i="1"/>
  <c r="Q2502" i="1"/>
  <c r="Q2501" i="1"/>
  <c r="Q2500" i="1"/>
  <c r="Q2499" i="1"/>
  <c r="Q2498" i="1"/>
  <c r="Q2497" i="1"/>
  <c r="Q2496" i="1"/>
  <c r="Q2495" i="1"/>
  <c r="Q2494" i="1"/>
  <c r="Q2493" i="1"/>
  <c r="Q2492" i="1"/>
  <c r="Q2491" i="1"/>
  <c r="Q2490" i="1"/>
  <c r="Q2489" i="1"/>
  <c r="Q2488" i="1"/>
  <c r="Q2487" i="1"/>
  <c r="Q2486" i="1"/>
  <c r="Q2485" i="1"/>
  <c r="Q2484" i="1"/>
  <c r="Q2483" i="1"/>
  <c r="Q2482" i="1"/>
  <c r="Q2481" i="1"/>
  <c r="Q2480" i="1"/>
  <c r="Q2479" i="1"/>
  <c r="Q2478" i="1"/>
  <c r="Q2477" i="1"/>
  <c r="Q2476" i="1"/>
  <c r="Q2475" i="1"/>
  <c r="Q2474" i="1"/>
  <c r="Q2473" i="1"/>
  <c r="Q2472" i="1"/>
  <c r="Q2471" i="1"/>
  <c r="Q2470" i="1"/>
  <c r="Q2469" i="1"/>
  <c r="Q2468" i="1"/>
  <c r="Q2467" i="1"/>
  <c r="Q2466" i="1"/>
  <c r="Q2465" i="1"/>
  <c r="Q2464" i="1"/>
  <c r="Q2463" i="1"/>
  <c r="Q2462" i="1"/>
  <c r="Q2461" i="1"/>
  <c r="Q2460" i="1"/>
  <c r="Q2459" i="1"/>
  <c r="Q2458" i="1"/>
  <c r="Q2457" i="1"/>
  <c r="Q2456" i="1"/>
  <c r="Q2455" i="1"/>
  <c r="Q2454" i="1"/>
  <c r="Q2453" i="1"/>
  <c r="Q2452" i="1"/>
  <c r="Q2451" i="1"/>
  <c r="Q2450" i="1"/>
  <c r="Q2449" i="1"/>
  <c r="Q2448" i="1"/>
  <c r="Q2447" i="1"/>
  <c r="Q2446" i="1"/>
  <c r="Q2445" i="1"/>
  <c r="Q2444" i="1"/>
  <c r="Q2443" i="1"/>
  <c r="Q2442" i="1"/>
  <c r="Q2441" i="1"/>
  <c r="Q2440" i="1"/>
  <c r="Q2439" i="1"/>
  <c r="Q2438" i="1"/>
  <c r="Q2437" i="1"/>
  <c r="Q2436" i="1"/>
  <c r="Q2435" i="1"/>
  <c r="Q2434" i="1"/>
  <c r="Q2433" i="1"/>
  <c r="Q2432" i="1"/>
  <c r="Q2431" i="1"/>
  <c r="Q2430" i="1"/>
  <c r="Q2429" i="1"/>
  <c r="Q2428" i="1"/>
  <c r="Q2427" i="1"/>
  <c r="Q2426" i="1"/>
  <c r="Q2425" i="1"/>
  <c r="Q2424" i="1"/>
  <c r="Q2423" i="1"/>
  <c r="Q2422" i="1"/>
  <c r="Q2421" i="1"/>
  <c r="Q2420" i="1"/>
  <c r="Q2419" i="1"/>
  <c r="Q2418" i="1"/>
  <c r="Q2417" i="1"/>
  <c r="Q2416" i="1"/>
  <c r="Q2415" i="1"/>
  <c r="Q2414" i="1"/>
  <c r="Q2413" i="1"/>
  <c r="Q2412" i="1"/>
  <c r="Q2411" i="1"/>
  <c r="Q2410" i="1"/>
  <c r="Q2409" i="1"/>
  <c r="Q2408" i="1"/>
  <c r="Q2407" i="1"/>
  <c r="Q2406" i="1"/>
  <c r="Q2405" i="1"/>
  <c r="Q2404" i="1"/>
  <c r="Q2403" i="1"/>
  <c r="Q2402" i="1"/>
  <c r="Q2401" i="1"/>
  <c r="Q2400" i="1"/>
  <c r="Q2399" i="1"/>
  <c r="Q2398" i="1"/>
  <c r="Q2397" i="1"/>
  <c r="Q2396" i="1"/>
  <c r="Q2395" i="1"/>
  <c r="Q2394" i="1"/>
  <c r="Q2393" i="1"/>
  <c r="Q2392" i="1"/>
  <c r="Q2391" i="1"/>
  <c r="Q2390" i="1"/>
  <c r="Q2389" i="1"/>
  <c r="Q2388" i="1"/>
  <c r="Q2387" i="1"/>
  <c r="Q2386" i="1"/>
  <c r="Q2385" i="1"/>
  <c r="Q2384" i="1"/>
  <c r="Q2383" i="1"/>
  <c r="Q2382" i="1"/>
  <c r="Q2381" i="1"/>
  <c r="Q2380" i="1"/>
  <c r="Q2379" i="1"/>
  <c r="Q2378" i="1"/>
  <c r="Q2377" i="1"/>
  <c r="Q2376" i="1"/>
  <c r="Q2375" i="1"/>
  <c r="Q2374" i="1"/>
  <c r="Q2373" i="1"/>
  <c r="Q2372" i="1"/>
  <c r="Q2371" i="1"/>
  <c r="Q2370" i="1"/>
  <c r="Q2369" i="1"/>
  <c r="Q2368" i="1"/>
  <c r="Q2367" i="1"/>
  <c r="Q2366" i="1"/>
  <c r="Q2365" i="1"/>
  <c r="Q2364" i="1"/>
  <c r="Q2363" i="1"/>
  <c r="Q2362" i="1"/>
  <c r="Q2361" i="1"/>
  <c r="Q2360" i="1"/>
  <c r="Q2359" i="1"/>
  <c r="Q2358" i="1"/>
  <c r="Q2357" i="1"/>
  <c r="Q2356" i="1"/>
  <c r="Q2355" i="1"/>
  <c r="Q2354" i="1"/>
  <c r="Q2353" i="1"/>
  <c r="Q2352" i="1"/>
  <c r="Q2351" i="1"/>
  <c r="Q2350" i="1"/>
  <c r="Q2349" i="1"/>
  <c r="Q2348" i="1"/>
  <c r="Q2347" i="1"/>
  <c r="Q2346" i="1"/>
  <c r="Q2345" i="1"/>
  <c r="Q2344" i="1"/>
  <c r="Q2343" i="1"/>
  <c r="Q2342" i="1"/>
  <c r="Q2341" i="1"/>
  <c r="Q2340" i="1"/>
  <c r="Q2339" i="1"/>
  <c r="Q2338" i="1"/>
  <c r="Q2337" i="1"/>
  <c r="Q2336" i="1"/>
  <c r="Q2335" i="1"/>
  <c r="Q2334" i="1"/>
  <c r="Q2333" i="1"/>
  <c r="Q2332" i="1"/>
  <c r="Q2331" i="1"/>
  <c r="Q2330" i="1"/>
  <c r="Q2329" i="1"/>
  <c r="Q2328" i="1"/>
  <c r="Q2327" i="1"/>
  <c r="Q2326" i="1"/>
  <c r="Q2325" i="1"/>
  <c r="Q2324" i="1"/>
  <c r="Q2323" i="1"/>
  <c r="Q2322" i="1"/>
  <c r="Q2321" i="1"/>
  <c r="Q2320" i="1"/>
  <c r="Q2319" i="1"/>
  <c r="Q2318" i="1"/>
  <c r="Q2317" i="1"/>
  <c r="Q2316" i="1"/>
  <c r="Q2315" i="1"/>
  <c r="Q2314" i="1"/>
  <c r="Q2313" i="1"/>
  <c r="Q2312" i="1"/>
  <c r="Q2311" i="1"/>
  <c r="Q2310" i="1"/>
  <c r="Q2309" i="1"/>
  <c r="Q2308" i="1"/>
  <c r="Q2307" i="1"/>
  <c r="Q2306" i="1"/>
  <c r="Q2305" i="1"/>
  <c r="Q2304" i="1"/>
  <c r="Q2303" i="1"/>
  <c r="Q2302" i="1"/>
  <c r="Q2301" i="1"/>
  <c r="Q2300" i="1"/>
  <c r="Q2299" i="1"/>
  <c r="Q2298" i="1"/>
  <c r="Q2297" i="1"/>
  <c r="Q2296" i="1"/>
  <c r="Q2295" i="1"/>
  <c r="Q2294" i="1"/>
  <c r="Q2293" i="1"/>
  <c r="Q2292" i="1"/>
  <c r="Q2291" i="1"/>
  <c r="Q2290" i="1"/>
  <c r="Q2289" i="1"/>
  <c r="Q2288" i="1"/>
  <c r="Q2287" i="1"/>
  <c r="Q2286" i="1"/>
  <c r="Q2285" i="1"/>
  <c r="Q2284" i="1"/>
  <c r="Q2283" i="1"/>
  <c r="Q2282" i="1"/>
  <c r="Q2281" i="1"/>
  <c r="Q2280" i="1"/>
  <c r="Q2279" i="1"/>
  <c r="Q2278" i="1"/>
  <c r="Q2277" i="1"/>
  <c r="Q2276" i="1"/>
  <c r="Q2275" i="1"/>
  <c r="Q2274" i="1"/>
  <c r="Q2273" i="1"/>
  <c r="Q2272" i="1"/>
  <c r="Q2271" i="1"/>
  <c r="Q2270" i="1"/>
  <c r="Q2269" i="1"/>
  <c r="Q2268" i="1"/>
  <c r="Q2267" i="1"/>
  <c r="Q2266" i="1"/>
  <c r="Q2265" i="1"/>
  <c r="Q2264" i="1"/>
  <c r="Q2263" i="1"/>
  <c r="Q2262" i="1"/>
  <c r="Q2261" i="1"/>
  <c r="Q2260" i="1"/>
  <c r="Q2259" i="1"/>
  <c r="Q2258" i="1"/>
  <c r="Q2257" i="1"/>
  <c r="Q2256" i="1"/>
  <c r="Q2255" i="1"/>
  <c r="Q2254" i="1"/>
  <c r="Q2253" i="1"/>
  <c r="Q2252" i="1"/>
  <c r="Q2251" i="1"/>
  <c r="Q2250" i="1"/>
  <c r="Q2249" i="1"/>
  <c r="Q2248" i="1"/>
  <c r="Q2247" i="1"/>
  <c r="Q2246" i="1"/>
  <c r="Q2245" i="1"/>
  <c r="Q2244" i="1"/>
  <c r="Q2243" i="1"/>
  <c r="Q2242" i="1"/>
  <c r="Q2241" i="1"/>
  <c r="Q2240" i="1"/>
  <c r="Q2239" i="1"/>
  <c r="Q2238" i="1"/>
  <c r="Q2237" i="1"/>
  <c r="Q2236" i="1"/>
  <c r="Q2235" i="1"/>
  <c r="Q2234" i="1"/>
  <c r="Q2233" i="1"/>
  <c r="Q2232" i="1"/>
  <c r="Q2231" i="1"/>
  <c r="Q2230" i="1"/>
  <c r="Q2229" i="1"/>
  <c r="Q2228" i="1"/>
  <c r="Q2227" i="1"/>
  <c r="Q2226" i="1"/>
  <c r="Q2225" i="1"/>
  <c r="Q2224" i="1"/>
  <c r="Q2223" i="1"/>
  <c r="Q2222" i="1"/>
  <c r="Q2221" i="1"/>
  <c r="Q2220" i="1"/>
  <c r="Q2219" i="1"/>
  <c r="Q2218" i="1"/>
  <c r="Q2217" i="1"/>
  <c r="Q2216" i="1"/>
  <c r="Q2215" i="1"/>
  <c r="Q2214" i="1"/>
  <c r="Q2213" i="1"/>
  <c r="Q2212" i="1"/>
  <c r="Q2211" i="1"/>
  <c r="Q2210" i="1"/>
  <c r="Q2209" i="1"/>
  <c r="Q2208" i="1"/>
  <c r="Q2207" i="1"/>
  <c r="Q2206" i="1"/>
  <c r="Q2205" i="1"/>
  <c r="Q2204" i="1"/>
  <c r="Q2203" i="1"/>
  <c r="Q2202" i="1"/>
  <c r="Q2201" i="1"/>
  <c r="Q2200" i="1"/>
  <c r="Q2199" i="1"/>
  <c r="Q2198" i="1"/>
  <c r="Q2197" i="1"/>
  <c r="Q2196" i="1"/>
  <c r="Q2195" i="1"/>
  <c r="Q2194" i="1"/>
  <c r="Q2193" i="1"/>
  <c r="Q2192" i="1"/>
  <c r="Q2191" i="1"/>
  <c r="Q2190" i="1"/>
  <c r="Q2189" i="1"/>
  <c r="Q2188" i="1"/>
  <c r="Q2187" i="1"/>
  <c r="Q2186" i="1"/>
  <c r="Q2185" i="1"/>
  <c r="Q2184" i="1"/>
  <c r="Q2183" i="1"/>
  <c r="Q2182" i="1"/>
  <c r="Q2181" i="1"/>
  <c r="Q2180" i="1"/>
  <c r="Q2179" i="1"/>
  <c r="Q2178" i="1"/>
  <c r="Q2177" i="1"/>
  <c r="Q2176" i="1"/>
  <c r="Q2175" i="1"/>
  <c r="Q2174" i="1"/>
  <c r="Q2173" i="1"/>
  <c r="Q2172" i="1"/>
  <c r="Q2171" i="1"/>
  <c r="Q2170" i="1"/>
  <c r="Q2169" i="1"/>
  <c r="Q2168" i="1"/>
  <c r="Q2167" i="1"/>
  <c r="Q2166" i="1"/>
  <c r="Q2165" i="1"/>
  <c r="Q2164" i="1"/>
  <c r="Q2163" i="1"/>
  <c r="Q2162" i="1"/>
  <c r="Q2161" i="1"/>
  <c r="Q2160" i="1"/>
  <c r="Q2159" i="1"/>
  <c r="Q2158" i="1"/>
  <c r="Q2157" i="1"/>
  <c r="Q2156" i="1"/>
  <c r="Q2155" i="1"/>
  <c r="Q2154" i="1"/>
  <c r="Q2153" i="1"/>
  <c r="Q2152" i="1"/>
  <c r="Q2151" i="1"/>
  <c r="Q2150" i="1"/>
  <c r="Q2149" i="1"/>
  <c r="Q2148" i="1"/>
  <c r="Q2147" i="1"/>
  <c r="Q2146" i="1"/>
  <c r="Q2145" i="1"/>
  <c r="Q2144" i="1"/>
  <c r="Q2143" i="1"/>
  <c r="Q2142" i="1"/>
  <c r="Q2141" i="1"/>
  <c r="Q2140" i="1"/>
  <c r="Q2139" i="1"/>
  <c r="Q2138" i="1"/>
  <c r="Q2137" i="1"/>
  <c r="Q2136" i="1"/>
  <c r="Q2135" i="1"/>
  <c r="Q2134" i="1"/>
  <c r="Q2133" i="1"/>
  <c r="Q2132" i="1"/>
  <c r="Q2131" i="1"/>
  <c r="Q2130" i="1"/>
  <c r="Q2129" i="1"/>
  <c r="Q2128" i="1"/>
  <c r="Q2127" i="1"/>
  <c r="Q2126" i="1"/>
  <c r="Q2125" i="1"/>
  <c r="Q2124" i="1"/>
  <c r="Q2123" i="1"/>
  <c r="Q2122" i="1"/>
  <c r="Q2121" i="1"/>
  <c r="Q2120" i="1"/>
  <c r="Q2119" i="1"/>
  <c r="Q2118" i="1"/>
  <c r="Q2117" i="1"/>
  <c r="Q2116" i="1"/>
  <c r="Q2115" i="1"/>
  <c r="Q2114" i="1"/>
  <c r="Q2113" i="1"/>
  <c r="Q2112" i="1"/>
  <c r="Q2111" i="1"/>
  <c r="Q2110" i="1"/>
  <c r="Q2109" i="1"/>
  <c r="Q2108" i="1"/>
  <c r="Q2107" i="1"/>
  <c r="Q2106" i="1"/>
  <c r="Q2105" i="1"/>
  <c r="Q2104" i="1"/>
  <c r="Q2103" i="1"/>
  <c r="Q2102" i="1"/>
  <c r="Q2101" i="1"/>
  <c r="Q2100" i="1"/>
  <c r="Q2099" i="1"/>
  <c r="Q2098" i="1"/>
  <c r="Q2097" i="1"/>
  <c r="Q2096" i="1"/>
  <c r="Q2095" i="1"/>
  <c r="Q2094" i="1"/>
  <c r="Q2093" i="1"/>
  <c r="Q2092" i="1"/>
  <c r="Q2091" i="1"/>
  <c r="Q2090" i="1"/>
  <c r="Q2089" i="1"/>
  <c r="Q2088" i="1"/>
  <c r="Q2087" i="1"/>
  <c r="Q2086" i="1"/>
  <c r="Q2085" i="1"/>
  <c r="Q2084" i="1"/>
  <c r="Q2083" i="1"/>
  <c r="Q2082" i="1"/>
  <c r="Q2081" i="1"/>
  <c r="Q2080" i="1"/>
  <c r="Q2079" i="1"/>
  <c r="Q2078" i="1"/>
  <c r="Q2077" i="1"/>
  <c r="Q2076" i="1"/>
  <c r="Q2075" i="1"/>
  <c r="Q2074" i="1"/>
  <c r="Q2073" i="1"/>
  <c r="Q2072" i="1"/>
  <c r="Q2071" i="1"/>
  <c r="Q2070" i="1"/>
  <c r="Q2069" i="1"/>
  <c r="Q2068" i="1"/>
  <c r="Q2067" i="1"/>
  <c r="Q2066" i="1"/>
  <c r="Q2065" i="1"/>
  <c r="Q2064" i="1"/>
  <c r="Q2063" i="1"/>
  <c r="Q2062" i="1"/>
  <c r="Q2061" i="1"/>
  <c r="Q2060" i="1"/>
  <c r="Q2059" i="1"/>
  <c r="Q2058" i="1"/>
  <c r="Q2057" i="1"/>
  <c r="Q2056" i="1"/>
  <c r="Q2055" i="1"/>
  <c r="Q2054" i="1"/>
  <c r="Q2053" i="1"/>
  <c r="Q2052" i="1"/>
  <c r="Q2051" i="1"/>
  <c r="Q2050" i="1"/>
  <c r="Q2049" i="1"/>
  <c r="Q2048" i="1"/>
  <c r="Q2047" i="1"/>
  <c r="Q2046" i="1"/>
  <c r="Q2045" i="1"/>
  <c r="Q2044" i="1"/>
  <c r="Q2043" i="1"/>
  <c r="Q2042" i="1"/>
  <c r="Q2041" i="1"/>
  <c r="Q2040" i="1"/>
  <c r="Q2039" i="1"/>
  <c r="Q2038" i="1"/>
  <c r="Q2037" i="1"/>
  <c r="Q2036" i="1"/>
  <c r="Q2035" i="1"/>
  <c r="Q2034" i="1"/>
  <c r="Q2033" i="1"/>
  <c r="Q2032" i="1"/>
  <c r="Q2031" i="1"/>
  <c r="Q2030" i="1"/>
  <c r="Q2029" i="1"/>
  <c r="Q2028" i="1"/>
  <c r="Q2027" i="1"/>
  <c r="Q2026" i="1"/>
  <c r="Q2025" i="1"/>
  <c r="Q2024" i="1"/>
  <c r="Q2023" i="1"/>
  <c r="Q2022" i="1"/>
  <c r="Q2021" i="1"/>
  <c r="Q2020" i="1"/>
  <c r="Q2019" i="1"/>
  <c r="Q2018" i="1"/>
  <c r="Q2017" i="1"/>
  <c r="Q2016" i="1"/>
  <c r="Q2015" i="1"/>
  <c r="Q2014" i="1"/>
  <c r="Q2013" i="1"/>
  <c r="Q2012" i="1"/>
  <c r="Q2011" i="1"/>
  <c r="Q2010" i="1"/>
  <c r="Q2009" i="1"/>
  <c r="Q2008" i="1"/>
  <c r="Q2007" i="1"/>
  <c r="Q2006" i="1"/>
  <c r="Q2005" i="1"/>
  <c r="Q2004" i="1"/>
  <c r="Q2003" i="1"/>
  <c r="Q2002" i="1"/>
  <c r="Q2001" i="1"/>
  <c r="Q2000" i="1"/>
  <c r="Q1999" i="1"/>
  <c r="Q1998" i="1"/>
  <c r="Q1997" i="1"/>
  <c r="Q1996" i="1"/>
  <c r="Q1995" i="1"/>
  <c r="Q1994" i="1"/>
  <c r="Q1993" i="1"/>
  <c r="Q1992" i="1"/>
  <c r="Q1991" i="1"/>
  <c r="Q1990" i="1"/>
  <c r="Q1989" i="1"/>
  <c r="Q1988" i="1"/>
  <c r="Q1987" i="1"/>
  <c r="Q1986" i="1"/>
  <c r="Q1985" i="1"/>
  <c r="Q1984" i="1"/>
  <c r="Q1983" i="1"/>
  <c r="Q1982" i="1"/>
  <c r="Q1981" i="1"/>
  <c r="Q1980" i="1"/>
  <c r="Q1979" i="1"/>
  <c r="Q1978" i="1"/>
  <c r="Q1977" i="1"/>
  <c r="Q1976" i="1"/>
  <c r="Q1975" i="1"/>
  <c r="Q1974" i="1"/>
  <c r="Q1973" i="1"/>
  <c r="Q1972" i="1"/>
  <c r="Q1971" i="1"/>
  <c r="Q1970" i="1"/>
  <c r="Q1969" i="1"/>
  <c r="Q1968" i="1"/>
  <c r="Q1967" i="1"/>
  <c r="Q1966" i="1"/>
  <c r="Q1965" i="1"/>
  <c r="Q1964" i="1"/>
  <c r="Q1963" i="1"/>
  <c r="Q1962" i="1"/>
  <c r="Q1961" i="1"/>
  <c r="Q1960" i="1"/>
  <c r="Q1959" i="1"/>
  <c r="Q1958" i="1"/>
  <c r="Q1957" i="1"/>
  <c r="Q1956" i="1"/>
  <c r="Q1955" i="1"/>
  <c r="Q1954" i="1"/>
  <c r="Q1953" i="1"/>
  <c r="Q1952" i="1"/>
  <c r="Q1951" i="1"/>
  <c r="Q1950" i="1"/>
  <c r="Q1949" i="1"/>
  <c r="Q1948" i="1"/>
  <c r="Q1947" i="1"/>
  <c r="Q1946" i="1"/>
  <c r="Q1945" i="1"/>
  <c r="Q1944" i="1"/>
  <c r="Q1943" i="1"/>
  <c r="Q1942" i="1"/>
  <c r="Q1941" i="1"/>
  <c r="Q1940" i="1"/>
  <c r="Q1939" i="1"/>
  <c r="Q1938" i="1"/>
  <c r="Q1937" i="1"/>
  <c r="Q1936" i="1"/>
  <c r="Q1935" i="1"/>
  <c r="Q1934" i="1"/>
  <c r="Q1933" i="1"/>
  <c r="Q1932" i="1"/>
  <c r="Q1931" i="1"/>
  <c r="Q1930" i="1"/>
  <c r="Q1929" i="1"/>
  <c r="Q1928" i="1"/>
  <c r="Q1927" i="1"/>
  <c r="Q1926" i="1"/>
  <c r="Q1925" i="1"/>
  <c r="Q1924" i="1"/>
  <c r="Q1923" i="1"/>
  <c r="Q1922" i="1"/>
  <c r="Q1921" i="1"/>
  <c r="Q1920" i="1"/>
  <c r="Q1919" i="1"/>
  <c r="Q1918" i="1"/>
  <c r="Q1917" i="1"/>
  <c r="Q1916" i="1"/>
  <c r="Q1915" i="1"/>
  <c r="Q1914" i="1"/>
  <c r="Q1913" i="1"/>
  <c r="Q1912" i="1"/>
  <c r="Q1911" i="1"/>
  <c r="Q1910" i="1"/>
  <c r="Q1909" i="1"/>
  <c r="Q1908" i="1"/>
  <c r="Q1907" i="1"/>
  <c r="Q1906" i="1"/>
  <c r="Q1905" i="1"/>
  <c r="Q1904" i="1"/>
  <c r="Q1903" i="1"/>
  <c r="Q1902" i="1"/>
  <c r="Q1901" i="1"/>
  <c r="Q1900" i="1"/>
  <c r="Q1899" i="1"/>
  <c r="Q1898" i="1"/>
  <c r="Q1897" i="1"/>
  <c r="Q1896" i="1"/>
  <c r="Q1895" i="1"/>
  <c r="Q1894" i="1"/>
  <c r="Q1893" i="1"/>
  <c r="Q1892" i="1"/>
  <c r="Q1891" i="1"/>
  <c r="Q1890" i="1"/>
  <c r="Q1889" i="1"/>
  <c r="Q1888" i="1"/>
  <c r="Q1887" i="1"/>
  <c r="Q1886" i="1"/>
  <c r="Q1885" i="1"/>
  <c r="Q1884" i="1"/>
  <c r="Q1883" i="1"/>
  <c r="Q1882" i="1"/>
  <c r="Q1881" i="1"/>
  <c r="Q1880" i="1"/>
  <c r="Q1879" i="1"/>
  <c r="Q1878" i="1"/>
  <c r="Q1877" i="1"/>
  <c r="Q1876" i="1"/>
  <c r="Q1875" i="1"/>
  <c r="Q1874" i="1"/>
  <c r="Q1873" i="1"/>
  <c r="Q1872" i="1"/>
  <c r="Q1871" i="1"/>
  <c r="Q1870" i="1"/>
  <c r="Q1869" i="1"/>
  <c r="Q1868" i="1"/>
  <c r="Q1867" i="1"/>
  <c r="Q1866" i="1"/>
  <c r="Q1865" i="1"/>
  <c r="Q1864" i="1"/>
  <c r="Q1863" i="1"/>
  <c r="Q1862" i="1"/>
  <c r="Q1861" i="1"/>
  <c r="Q1860" i="1"/>
  <c r="Q1859" i="1"/>
  <c r="Q1858" i="1"/>
  <c r="Q1857" i="1"/>
  <c r="Q1856" i="1"/>
  <c r="Q1855" i="1"/>
  <c r="Q1854" i="1"/>
  <c r="Q1853" i="1"/>
  <c r="Q1852" i="1"/>
  <c r="Q1851" i="1"/>
  <c r="Q1850" i="1"/>
  <c r="Q1849" i="1"/>
  <c r="Q1848" i="1"/>
  <c r="Q1847" i="1"/>
  <c r="Q1846" i="1"/>
  <c r="Q1845" i="1"/>
  <c r="Q1844" i="1"/>
  <c r="Q1843" i="1"/>
  <c r="Q1842" i="1"/>
  <c r="Q1841" i="1"/>
  <c r="Q1840" i="1"/>
  <c r="Q1839" i="1"/>
  <c r="Q1838" i="1"/>
  <c r="Q1837" i="1"/>
  <c r="Q1836" i="1"/>
  <c r="Q1835" i="1"/>
  <c r="Q1834" i="1"/>
  <c r="Q1833" i="1"/>
  <c r="Q1832" i="1"/>
  <c r="Q1831" i="1"/>
  <c r="Q1830" i="1"/>
  <c r="Q1829" i="1"/>
  <c r="Q1828" i="1"/>
  <c r="Q1827" i="1"/>
  <c r="Q1826" i="1"/>
  <c r="Q1825" i="1"/>
  <c r="Q1824" i="1"/>
  <c r="Q1823" i="1"/>
  <c r="Q1822" i="1"/>
  <c r="Q1821" i="1"/>
  <c r="Q1820" i="1"/>
  <c r="Q1819" i="1"/>
  <c r="Q1818" i="1"/>
  <c r="Q1817" i="1"/>
  <c r="Q1816" i="1"/>
  <c r="Q1815" i="1"/>
  <c r="Q1814" i="1"/>
  <c r="Q1813" i="1"/>
  <c r="Q1812" i="1"/>
  <c r="Q1811" i="1"/>
  <c r="Q1810" i="1"/>
  <c r="Q1809" i="1"/>
  <c r="Q1808" i="1"/>
  <c r="Q1807" i="1"/>
  <c r="Q1806" i="1"/>
  <c r="Q1805" i="1"/>
  <c r="Q1804" i="1"/>
  <c r="Q1803" i="1"/>
  <c r="Q1802" i="1"/>
  <c r="Q1801" i="1"/>
  <c r="Q1800" i="1"/>
  <c r="Q1799" i="1"/>
  <c r="Q1798" i="1"/>
  <c r="Q1797" i="1"/>
  <c r="Q1796" i="1"/>
  <c r="Q1795" i="1"/>
  <c r="Q1794" i="1"/>
  <c r="Q1793" i="1"/>
  <c r="Q1792" i="1"/>
  <c r="Q1791" i="1"/>
  <c r="Q1790" i="1"/>
  <c r="Q1789" i="1"/>
  <c r="Q1788" i="1"/>
  <c r="Q1787" i="1"/>
  <c r="Q1786" i="1"/>
  <c r="Q1785" i="1"/>
  <c r="Q1784" i="1"/>
  <c r="Q1783" i="1"/>
  <c r="Q1782" i="1"/>
  <c r="Q1781" i="1"/>
  <c r="Q1780" i="1"/>
  <c r="Q1779" i="1"/>
  <c r="Q1778" i="1"/>
  <c r="Q1777" i="1"/>
  <c r="Q1776" i="1"/>
  <c r="Q1775" i="1"/>
  <c r="Q1774" i="1"/>
  <c r="Q1773" i="1"/>
  <c r="Q1772" i="1"/>
  <c r="Q1771" i="1"/>
  <c r="Q1770" i="1"/>
  <c r="Q1769" i="1"/>
  <c r="Q1768" i="1"/>
  <c r="Q1767" i="1"/>
  <c r="Q1766" i="1"/>
  <c r="Q1765" i="1"/>
  <c r="Q1764" i="1"/>
  <c r="Q1763" i="1"/>
  <c r="Q1762" i="1"/>
  <c r="Q1761" i="1"/>
  <c r="Q1760" i="1"/>
  <c r="Q1759" i="1"/>
  <c r="Q1758" i="1"/>
  <c r="Q1757" i="1"/>
  <c r="Q1756" i="1"/>
  <c r="Q1755" i="1"/>
  <c r="Q1754" i="1"/>
  <c r="Q1753" i="1"/>
  <c r="Q1752" i="1"/>
  <c r="Q1751" i="1"/>
  <c r="Q1750" i="1"/>
  <c r="Q1749" i="1"/>
  <c r="Q1748" i="1"/>
  <c r="Q1747" i="1"/>
  <c r="Q1746" i="1"/>
  <c r="Q1745" i="1"/>
  <c r="Q1744" i="1"/>
  <c r="Q1743" i="1"/>
  <c r="Q1742" i="1"/>
  <c r="Q1741" i="1"/>
  <c r="Q1740" i="1"/>
  <c r="Q1739" i="1"/>
  <c r="Q1738" i="1"/>
  <c r="Q1737" i="1"/>
  <c r="Q1736" i="1"/>
  <c r="Q1735" i="1"/>
  <c r="Q1734" i="1"/>
  <c r="Q1733" i="1"/>
  <c r="Q1732" i="1"/>
  <c r="Q1731" i="1"/>
  <c r="Q1730" i="1"/>
  <c r="Q1729" i="1"/>
  <c r="Q1728" i="1"/>
  <c r="Q1727" i="1"/>
  <c r="Q1726" i="1"/>
  <c r="Q1725" i="1"/>
  <c r="Q1724" i="1"/>
  <c r="Q1723" i="1"/>
  <c r="Q1722" i="1"/>
  <c r="Q1721" i="1"/>
  <c r="Q1720" i="1"/>
  <c r="Q1719" i="1"/>
  <c r="Q1718" i="1"/>
  <c r="Q1717" i="1"/>
  <c r="Q1716" i="1"/>
  <c r="Q1715" i="1"/>
  <c r="Q1714" i="1"/>
  <c r="Q1713" i="1"/>
  <c r="Q1712" i="1"/>
  <c r="Q1711" i="1"/>
  <c r="Q1710" i="1"/>
  <c r="Q1709" i="1"/>
  <c r="Q1708" i="1"/>
  <c r="Q1707" i="1"/>
  <c r="Q1706" i="1"/>
  <c r="Q1705" i="1"/>
  <c r="Q1704" i="1"/>
  <c r="Q1703" i="1"/>
  <c r="Q1702" i="1"/>
  <c r="Q1701" i="1"/>
  <c r="Q1700" i="1"/>
  <c r="Q1699" i="1"/>
  <c r="Q1698" i="1"/>
  <c r="Q1697" i="1"/>
  <c r="Q1696" i="1"/>
  <c r="Q1695" i="1"/>
  <c r="Q1694" i="1"/>
  <c r="Q1693" i="1"/>
  <c r="Q1692" i="1"/>
  <c r="Q1691" i="1"/>
  <c r="Q1690" i="1"/>
  <c r="Q1689" i="1"/>
  <c r="Q1688" i="1"/>
  <c r="Q1687" i="1"/>
  <c r="Q1686" i="1"/>
  <c r="Q1685" i="1"/>
  <c r="Q1684" i="1"/>
  <c r="Q1683" i="1"/>
  <c r="Q1682" i="1"/>
  <c r="Q1681" i="1"/>
  <c r="Q1680" i="1"/>
  <c r="Q1679" i="1"/>
  <c r="Q1678" i="1"/>
  <c r="Q1677" i="1"/>
  <c r="Q1676" i="1"/>
  <c r="Q1675" i="1"/>
  <c r="Q1674" i="1"/>
  <c r="Q1673" i="1"/>
  <c r="Q1672" i="1"/>
  <c r="Q1671" i="1"/>
  <c r="Q1670" i="1"/>
  <c r="Q1669" i="1"/>
  <c r="Q1668" i="1"/>
  <c r="Q1667" i="1"/>
  <c r="Q1666" i="1"/>
  <c r="Q1665" i="1"/>
  <c r="Q1664" i="1"/>
  <c r="Q1663" i="1"/>
  <c r="Q1662" i="1"/>
  <c r="Q1661" i="1"/>
  <c r="Q1660" i="1"/>
  <c r="Q1659" i="1"/>
  <c r="Q1658" i="1"/>
  <c r="Q1657" i="1"/>
  <c r="Q1656" i="1"/>
  <c r="Q1655" i="1"/>
  <c r="Q1654" i="1"/>
  <c r="Q1653" i="1"/>
  <c r="Q1652" i="1"/>
  <c r="Q1651" i="1"/>
  <c r="Q1650" i="1"/>
  <c r="Q1649" i="1"/>
  <c r="Q1648" i="1"/>
  <c r="Q1647" i="1"/>
  <c r="Q1646" i="1"/>
  <c r="Q1645" i="1"/>
  <c r="Q1644" i="1"/>
  <c r="Q1643" i="1"/>
  <c r="Q1642" i="1"/>
  <c r="Q1641" i="1"/>
  <c r="Q1640" i="1"/>
  <c r="Q1639" i="1"/>
  <c r="Q1638" i="1"/>
  <c r="Q1637" i="1"/>
  <c r="Q1636" i="1"/>
  <c r="Q1635" i="1"/>
  <c r="Q1634" i="1"/>
  <c r="Q1633" i="1"/>
  <c r="Q1632" i="1"/>
  <c r="Q1631" i="1"/>
  <c r="Q1630" i="1"/>
  <c r="Q1629" i="1"/>
  <c r="Q1628" i="1"/>
  <c r="Q1627" i="1"/>
  <c r="Q1626" i="1"/>
  <c r="Q1625" i="1"/>
  <c r="Q1624" i="1"/>
  <c r="Q1623" i="1"/>
  <c r="Q1622" i="1"/>
  <c r="Q1621" i="1"/>
  <c r="Q1620" i="1"/>
  <c r="Q1619" i="1"/>
  <c r="Q1618" i="1"/>
  <c r="Q1617" i="1"/>
  <c r="Q1616" i="1"/>
  <c r="Q1615" i="1"/>
  <c r="Q1614" i="1"/>
  <c r="Q1613" i="1"/>
  <c r="Q1612" i="1"/>
  <c r="Q1611" i="1"/>
  <c r="Q1610" i="1"/>
  <c r="Q1609" i="1"/>
  <c r="Q1608" i="1"/>
  <c r="Q1607" i="1"/>
  <c r="Q1606" i="1"/>
  <c r="Q1605" i="1"/>
  <c r="Q1604" i="1"/>
  <c r="Q1603" i="1"/>
  <c r="Q1602" i="1"/>
  <c r="Q1601" i="1"/>
  <c r="Q1600" i="1"/>
  <c r="Q1599" i="1"/>
  <c r="Q1598" i="1"/>
  <c r="Q1597" i="1"/>
  <c r="Q1596" i="1"/>
  <c r="Q1595" i="1"/>
  <c r="Q1594" i="1"/>
  <c r="Q1593" i="1"/>
  <c r="Q1592" i="1"/>
  <c r="Q1591" i="1"/>
  <c r="Q1590" i="1"/>
  <c r="Q1589" i="1"/>
  <c r="Q1588" i="1"/>
  <c r="Q1587" i="1"/>
  <c r="Q1586" i="1"/>
  <c r="Q1585" i="1"/>
  <c r="Q1584" i="1"/>
  <c r="Q1583" i="1"/>
  <c r="Q1582" i="1"/>
  <c r="Q1581" i="1"/>
  <c r="Q1580" i="1"/>
  <c r="Q1579" i="1"/>
  <c r="Q1578" i="1"/>
  <c r="Q1577" i="1"/>
  <c r="Q1576" i="1"/>
  <c r="Q1575" i="1"/>
  <c r="Q1574" i="1"/>
  <c r="Q1573" i="1"/>
  <c r="Q1572" i="1"/>
  <c r="Q1571" i="1"/>
  <c r="Q1570" i="1"/>
  <c r="Q1569" i="1"/>
  <c r="Q1568" i="1"/>
  <c r="Q1567" i="1"/>
  <c r="Q1566" i="1"/>
  <c r="Q1565" i="1"/>
  <c r="Q1564" i="1"/>
  <c r="Q1563" i="1"/>
  <c r="Q1562" i="1"/>
  <c r="Q1561" i="1"/>
  <c r="Q1560" i="1"/>
  <c r="Q1559" i="1"/>
  <c r="Q1558" i="1"/>
  <c r="Q1557" i="1"/>
  <c r="Q1556" i="1"/>
  <c r="Q1555" i="1"/>
  <c r="Q1554" i="1"/>
  <c r="Q1553" i="1"/>
  <c r="Q1552" i="1"/>
  <c r="Q1551" i="1"/>
  <c r="Q1550" i="1"/>
  <c r="Q1549" i="1"/>
  <c r="Q1548" i="1"/>
  <c r="Q1547" i="1"/>
  <c r="Q1546" i="1"/>
  <c r="Q1545" i="1"/>
  <c r="Q1544" i="1"/>
  <c r="Q1543" i="1"/>
  <c r="Q1542" i="1"/>
  <c r="Q1541" i="1"/>
  <c r="Q1540" i="1"/>
  <c r="Q1539" i="1"/>
  <c r="Q1538" i="1"/>
  <c r="Q1537" i="1"/>
  <c r="Q1536" i="1"/>
  <c r="Q1535" i="1"/>
  <c r="Q1534" i="1"/>
  <c r="Q1533" i="1"/>
  <c r="Q1532" i="1"/>
  <c r="Q1531" i="1"/>
  <c r="Q1530" i="1"/>
  <c r="Q1529" i="1"/>
  <c r="Q1528" i="1"/>
  <c r="Q1527" i="1"/>
  <c r="Q1526" i="1"/>
  <c r="Q1525" i="1"/>
  <c r="Q1524" i="1"/>
  <c r="Q1523" i="1"/>
  <c r="Q1522" i="1"/>
  <c r="Q1521" i="1"/>
  <c r="Q1520" i="1"/>
  <c r="Q1519" i="1"/>
  <c r="Q1518" i="1"/>
  <c r="Q1517" i="1"/>
  <c r="Q1516" i="1"/>
  <c r="Q1515" i="1"/>
  <c r="Q1514" i="1"/>
  <c r="Q1513" i="1"/>
  <c r="Q1512" i="1"/>
  <c r="Q1511" i="1"/>
  <c r="Q1510" i="1"/>
  <c r="Q1509" i="1"/>
  <c r="Q1508" i="1"/>
  <c r="Q1507" i="1"/>
  <c r="Q1506" i="1"/>
  <c r="Q1505" i="1"/>
  <c r="Q1504" i="1"/>
  <c r="Q1503" i="1"/>
  <c r="Q1502" i="1"/>
  <c r="Q1501" i="1"/>
  <c r="Q1500" i="1"/>
  <c r="Q1499" i="1"/>
  <c r="Q1498" i="1"/>
  <c r="Q1497" i="1"/>
  <c r="Q1496" i="1"/>
  <c r="Q1495" i="1"/>
  <c r="Q1494" i="1"/>
  <c r="Q1493" i="1"/>
  <c r="Q1492" i="1"/>
  <c r="Q1491" i="1"/>
  <c r="Q1490" i="1"/>
  <c r="Q1489" i="1"/>
  <c r="Q1488" i="1"/>
  <c r="Q1487" i="1"/>
  <c r="Q1486" i="1"/>
  <c r="Q1485" i="1"/>
  <c r="Q1484" i="1"/>
  <c r="Q1483" i="1"/>
  <c r="Q1482" i="1"/>
  <c r="Q1481" i="1"/>
  <c r="Q1480" i="1"/>
  <c r="Q1479" i="1"/>
  <c r="Q1478" i="1"/>
  <c r="Q1477" i="1"/>
  <c r="Q1476" i="1"/>
  <c r="Q1475" i="1"/>
  <c r="Q1474" i="1"/>
  <c r="Q1473" i="1"/>
  <c r="Q1472" i="1"/>
  <c r="Q1471" i="1"/>
  <c r="Q1470" i="1"/>
  <c r="Q1469" i="1"/>
  <c r="Q1468" i="1"/>
  <c r="Q1467" i="1"/>
  <c r="Q1466" i="1"/>
  <c r="Q1465" i="1"/>
  <c r="Q1464" i="1"/>
  <c r="Q1463" i="1"/>
  <c r="Q1462" i="1"/>
  <c r="Q1461" i="1"/>
  <c r="Q1460" i="1"/>
  <c r="Q1459" i="1"/>
  <c r="Q1458" i="1"/>
  <c r="Q1457" i="1"/>
  <c r="Q1456" i="1"/>
  <c r="Q1455" i="1"/>
  <c r="Q1454" i="1"/>
  <c r="Q1453" i="1"/>
  <c r="Q1452" i="1"/>
  <c r="Q1451" i="1"/>
  <c r="Q1450" i="1"/>
  <c r="Q1449" i="1"/>
  <c r="Q1448" i="1"/>
  <c r="Q1447" i="1"/>
  <c r="Q1446" i="1"/>
  <c r="Q1445" i="1"/>
  <c r="Q1444" i="1"/>
  <c r="Q1443" i="1"/>
  <c r="Q1442" i="1"/>
  <c r="Q1441" i="1"/>
  <c r="Q1440" i="1"/>
  <c r="Q1439" i="1"/>
  <c r="Q1438" i="1"/>
  <c r="Q1437" i="1"/>
  <c r="Q1436" i="1"/>
  <c r="Q1435" i="1"/>
  <c r="Q1434" i="1"/>
  <c r="Q1433" i="1"/>
  <c r="Q1432" i="1"/>
  <c r="Q1431" i="1"/>
  <c r="Q1430" i="1"/>
  <c r="Q1429" i="1"/>
  <c r="Q1428" i="1"/>
  <c r="Q1427" i="1"/>
  <c r="Q1426" i="1"/>
  <c r="Q1425" i="1"/>
  <c r="Q1424" i="1"/>
  <c r="Q1423" i="1"/>
  <c r="Q1422" i="1"/>
  <c r="Q1421" i="1"/>
  <c r="Q1420" i="1"/>
  <c r="Q1419" i="1"/>
  <c r="Q1418" i="1"/>
  <c r="Q1417" i="1"/>
  <c r="Q1416" i="1"/>
  <c r="Q1415" i="1"/>
  <c r="Q1414" i="1"/>
  <c r="Q1413" i="1"/>
  <c r="Q1412" i="1"/>
  <c r="Q1411" i="1"/>
  <c r="Q1410" i="1"/>
  <c r="Q1409" i="1"/>
  <c r="Q1408" i="1"/>
  <c r="Q1407" i="1"/>
  <c r="Q1406" i="1"/>
  <c r="Q1405" i="1"/>
  <c r="Q1404" i="1"/>
  <c r="Q1403" i="1"/>
  <c r="Q1402" i="1"/>
  <c r="Q1401" i="1"/>
  <c r="Q1400" i="1"/>
  <c r="Q1399" i="1"/>
  <c r="Q1398" i="1"/>
  <c r="Q1397" i="1"/>
  <c r="Q1396" i="1"/>
  <c r="Q1395" i="1"/>
  <c r="Q1394" i="1"/>
  <c r="Q1393" i="1"/>
  <c r="Q1392" i="1"/>
  <c r="Q1391" i="1"/>
  <c r="Q1390" i="1"/>
  <c r="Q1389" i="1"/>
  <c r="Q1388" i="1"/>
  <c r="Q1387" i="1"/>
  <c r="Q1386" i="1"/>
  <c r="Q1385" i="1"/>
  <c r="Q1384" i="1"/>
  <c r="Q1383" i="1"/>
  <c r="Q1382" i="1"/>
  <c r="Q1381" i="1"/>
  <c r="Q1380" i="1"/>
  <c r="Q1379" i="1"/>
  <c r="Q1378" i="1"/>
  <c r="Q1377" i="1"/>
  <c r="Q1376" i="1"/>
  <c r="Q1375" i="1"/>
  <c r="Q1374" i="1"/>
  <c r="Q1373" i="1"/>
  <c r="Q1372" i="1"/>
  <c r="Q1371" i="1"/>
  <c r="Q1370" i="1"/>
  <c r="Q1369" i="1"/>
  <c r="Q1368" i="1"/>
  <c r="Q1367" i="1"/>
  <c r="Q1366" i="1"/>
  <c r="Q1365" i="1"/>
  <c r="Q1364" i="1"/>
  <c r="Q1363" i="1"/>
  <c r="Q1362" i="1"/>
  <c r="Q1361" i="1"/>
  <c r="Q1360" i="1"/>
  <c r="Q1359" i="1"/>
  <c r="Q1358" i="1"/>
  <c r="Q1357" i="1"/>
  <c r="Q1356" i="1"/>
  <c r="Q1355" i="1"/>
  <c r="Q1354" i="1"/>
  <c r="Q1353" i="1"/>
  <c r="Q1352" i="1"/>
  <c r="Q1351" i="1"/>
  <c r="Q1350" i="1"/>
  <c r="Q1349" i="1"/>
  <c r="Q1348" i="1"/>
  <c r="Q1347" i="1"/>
  <c r="Q1346" i="1"/>
  <c r="Q1345" i="1"/>
  <c r="Q1344" i="1"/>
  <c r="Q1343" i="1"/>
  <c r="Q1342" i="1"/>
  <c r="Q1341" i="1"/>
  <c r="Q1340" i="1"/>
  <c r="Q1339" i="1"/>
  <c r="Q1338" i="1"/>
  <c r="Q1337" i="1"/>
  <c r="Q1336" i="1"/>
  <c r="Q1335" i="1"/>
  <c r="Q1334" i="1"/>
  <c r="Q1333" i="1"/>
  <c r="Q1332" i="1"/>
  <c r="Q1331" i="1"/>
  <c r="Q1330" i="1"/>
  <c r="Q1329" i="1"/>
  <c r="Q1328" i="1"/>
  <c r="Q1327" i="1"/>
  <c r="Q1326" i="1"/>
  <c r="Q1325" i="1"/>
  <c r="Q1324" i="1"/>
  <c r="Q1323" i="1"/>
  <c r="Q1322" i="1"/>
  <c r="Q1321" i="1"/>
  <c r="Q1320" i="1"/>
  <c r="Q1319" i="1"/>
  <c r="Q1318" i="1"/>
  <c r="Q1317" i="1"/>
  <c r="Q1316" i="1"/>
  <c r="Q1315" i="1"/>
  <c r="Q1314" i="1"/>
  <c r="Q1313" i="1"/>
  <c r="Q1312" i="1"/>
  <c r="Q1311" i="1"/>
  <c r="Q1310" i="1"/>
  <c r="Q1309" i="1"/>
  <c r="Q1308" i="1"/>
  <c r="Q1307" i="1"/>
  <c r="Q1306" i="1"/>
  <c r="Q1305" i="1"/>
  <c r="Q1304" i="1"/>
  <c r="Q1303" i="1"/>
  <c r="Q1302" i="1"/>
  <c r="Q1301" i="1"/>
  <c r="Q1300" i="1"/>
  <c r="Q1299" i="1"/>
  <c r="Q1298" i="1"/>
  <c r="Q1297" i="1"/>
  <c r="Q1296" i="1"/>
  <c r="Q1295" i="1"/>
  <c r="Q1294" i="1"/>
  <c r="Q1293" i="1"/>
  <c r="Q1292" i="1"/>
  <c r="Q1291" i="1"/>
  <c r="Q1290" i="1"/>
  <c r="Q1289" i="1"/>
  <c r="Q1288" i="1"/>
  <c r="Q1287" i="1"/>
  <c r="Q1286" i="1"/>
  <c r="Q1285" i="1"/>
  <c r="Q1284" i="1"/>
  <c r="Q1283" i="1"/>
  <c r="Q1282" i="1"/>
  <c r="Q1281" i="1"/>
  <c r="Q1280" i="1"/>
  <c r="Q1279" i="1"/>
  <c r="Q1278" i="1"/>
  <c r="Q1277" i="1"/>
  <c r="Q1276" i="1"/>
  <c r="Q1275" i="1"/>
  <c r="Q1274" i="1"/>
  <c r="Q1273" i="1"/>
  <c r="Q1272" i="1"/>
  <c r="Q1271" i="1"/>
  <c r="Q1270" i="1"/>
  <c r="Q1269" i="1"/>
  <c r="Q1268" i="1"/>
  <c r="Q1267" i="1"/>
  <c r="Q1266" i="1"/>
  <c r="Q1265" i="1"/>
  <c r="Q1264" i="1"/>
  <c r="Q1263" i="1"/>
  <c r="Q1262" i="1"/>
  <c r="Q1261" i="1"/>
  <c r="Q1260" i="1"/>
  <c r="Q1259" i="1"/>
  <c r="Q1258" i="1"/>
  <c r="Q1257" i="1"/>
  <c r="Q1256" i="1"/>
  <c r="Q1255" i="1"/>
  <c r="Q1254" i="1"/>
  <c r="Q1253" i="1"/>
  <c r="Q1252" i="1"/>
  <c r="Q1251" i="1"/>
  <c r="Q1250" i="1"/>
  <c r="Q1249" i="1"/>
  <c r="Q1248" i="1"/>
  <c r="Q1247" i="1"/>
  <c r="Q1246" i="1"/>
  <c r="Q1245" i="1"/>
  <c r="Q1244" i="1"/>
  <c r="Q1243" i="1"/>
  <c r="Q1242" i="1"/>
  <c r="Q1241" i="1"/>
  <c r="Q1240" i="1"/>
  <c r="Q1239" i="1"/>
  <c r="Q1238" i="1"/>
  <c r="Q1237" i="1"/>
  <c r="Q1236" i="1"/>
  <c r="Q1235" i="1"/>
  <c r="Q1234" i="1"/>
  <c r="Q1233" i="1"/>
  <c r="Q1232" i="1"/>
  <c r="Q1231" i="1"/>
  <c r="Q1230" i="1"/>
  <c r="Q1229" i="1"/>
  <c r="Q1228" i="1"/>
  <c r="Q1227" i="1"/>
  <c r="Q1226" i="1"/>
  <c r="Q1225" i="1"/>
  <c r="Q1224" i="1"/>
  <c r="Q1223" i="1"/>
  <c r="Q1222" i="1"/>
  <c r="Q1221" i="1"/>
  <c r="Q1220" i="1"/>
  <c r="Q1219" i="1"/>
  <c r="Q1218" i="1"/>
  <c r="Q1217" i="1"/>
  <c r="Q1216" i="1"/>
  <c r="Q1215" i="1"/>
  <c r="Q1214" i="1"/>
  <c r="Q1213" i="1"/>
  <c r="Q1212" i="1"/>
  <c r="Q1211" i="1"/>
  <c r="Q1210" i="1"/>
  <c r="Q1209" i="1"/>
  <c r="Q1208" i="1"/>
  <c r="Q1207" i="1"/>
  <c r="Q1206" i="1"/>
  <c r="Q1205" i="1"/>
  <c r="Q1204" i="1"/>
  <c r="Q1203" i="1"/>
  <c r="Q1202" i="1"/>
  <c r="Q1201" i="1"/>
  <c r="Q1200" i="1"/>
  <c r="Q1199" i="1"/>
  <c r="Q1198" i="1"/>
  <c r="Q1197" i="1"/>
  <c r="Q1196" i="1"/>
  <c r="Q1195" i="1"/>
  <c r="Q1194" i="1"/>
  <c r="Q1193" i="1"/>
  <c r="Q1192" i="1"/>
  <c r="Q1191" i="1"/>
  <c r="Q1190" i="1"/>
  <c r="Q1189" i="1"/>
  <c r="Q1188" i="1"/>
  <c r="Q1187" i="1"/>
  <c r="Q1186" i="1"/>
  <c r="Q1185" i="1"/>
  <c r="Q1184" i="1"/>
  <c r="Q1183" i="1"/>
  <c r="Q1182" i="1"/>
  <c r="Q1181" i="1"/>
  <c r="Q1180" i="1"/>
  <c r="Q1179" i="1"/>
  <c r="Q1178" i="1"/>
  <c r="Q1177" i="1"/>
  <c r="Q1176" i="1"/>
  <c r="Q1175" i="1"/>
  <c r="Q1174" i="1"/>
  <c r="Q1173" i="1"/>
  <c r="Q1172" i="1"/>
  <c r="Q1171" i="1"/>
  <c r="Q1170" i="1"/>
  <c r="Q1169" i="1"/>
  <c r="Q1168" i="1"/>
  <c r="Q1167" i="1"/>
  <c r="Q1166" i="1"/>
  <c r="Q1165" i="1"/>
  <c r="Q1164" i="1"/>
  <c r="Q1163" i="1"/>
  <c r="Q1162" i="1"/>
  <c r="Q1161" i="1"/>
  <c r="Q1160" i="1"/>
  <c r="Q1159" i="1"/>
  <c r="Q1158" i="1"/>
  <c r="Q1157" i="1"/>
  <c r="Q1156" i="1"/>
  <c r="Q1155" i="1"/>
  <c r="Q1154" i="1"/>
  <c r="Q1153" i="1"/>
  <c r="Q1152" i="1"/>
  <c r="Q1151" i="1"/>
  <c r="Q1150" i="1"/>
  <c r="Q1149" i="1"/>
  <c r="Q1148" i="1"/>
  <c r="Q1147" i="1"/>
  <c r="Q1146" i="1"/>
  <c r="Q1145" i="1"/>
  <c r="Q1144" i="1"/>
  <c r="Q1143" i="1"/>
  <c r="Q1142" i="1"/>
  <c r="Q1141" i="1"/>
  <c r="Q1140" i="1"/>
  <c r="Q1139" i="1"/>
  <c r="Q1138" i="1"/>
  <c r="Q1137" i="1"/>
  <c r="Q1136" i="1"/>
  <c r="Q1135" i="1"/>
  <c r="Q1134" i="1"/>
  <c r="Q1133" i="1"/>
  <c r="Q1132" i="1"/>
  <c r="Q1131" i="1"/>
  <c r="Q1130" i="1"/>
  <c r="Q1129" i="1"/>
  <c r="Q1128" i="1"/>
  <c r="Q1127" i="1"/>
  <c r="Q1126" i="1"/>
  <c r="Q1125" i="1"/>
  <c r="Q1124" i="1"/>
  <c r="Q1123" i="1"/>
  <c r="Q1122" i="1"/>
  <c r="Q1121" i="1"/>
  <c r="Q1120" i="1"/>
  <c r="Q1119" i="1"/>
  <c r="Q1118" i="1"/>
  <c r="Q1117" i="1"/>
  <c r="Q1116" i="1"/>
  <c r="Q1115" i="1"/>
  <c r="Q1114" i="1"/>
  <c r="Q1113" i="1"/>
  <c r="Q1112" i="1"/>
  <c r="Q1111" i="1"/>
  <c r="Q1110" i="1"/>
  <c r="Q1109" i="1"/>
  <c r="Q1108" i="1"/>
  <c r="Q1107" i="1"/>
  <c r="Q1106" i="1"/>
  <c r="Q1105" i="1"/>
  <c r="Q1104" i="1"/>
  <c r="Q1103" i="1"/>
  <c r="Q1102" i="1"/>
  <c r="Q1101" i="1"/>
  <c r="Q1100" i="1"/>
  <c r="Q1099" i="1"/>
  <c r="Q1098" i="1"/>
  <c r="Q1097" i="1"/>
  <c r="Q1096" i="1"/>
  <c r="Q1095" i="1"/>
  <c r="Q1094" i="1"/>
  <c r="Q1093" i="1"/>
  <c r="Q1092" i="1"/>
  <c r="Q1091" i="1"/>
  <c r="Q1090" i="1"/>
  <c r="Q1089" i="1"/>
  <c r="Q1088" i="1"/>
  <c r="Q1087" i="1"/>
  <c r="Q1086" i="1"/>
  <c r="Q1085" i="1"/>
  <c r="Q1084" i="1"/>
  <c r="Q1083" i="1"/>
  <c r="Q1082" i="1"/>
  <c r="Q1081" i="1"/>
  <c r="Q1080" i="1"/>
  <c r="Q1079" i="1"/>
  <c r="Q1078" i="1"/>
  <c r="Q1077" i="1"/>
  <c r="Q1076" i="1"/>
  <c r="Q1075" i="1"/>
  <c r="Q1074" i="1"/>
  <c r="Q1073" i="1"/>
  <c r="Q1072" i="1"/>
  <c r="Q1071" i="1"/>
  <c r="Q1070" i="1"/>
  <c r="Q1069" i="1"/>
  <c r="Q1068" i="1"/>
  <c r="Q1067" i="1"/>
  <c r="Q1066" i="1"/>
  <c r="Q1065" i="1"/>
  <c r="Q1064" i="1"/>
  <c r="Q1063" i="1"/>
  <c r="Q1062" i="1"/>
  <c r="Q1061" i="1"/>
  <c r="Q1060" i="1"/>
  <c r="Q1059" i="1"/>
  <c r="Q1058" i="1"/>
  <c r="Q1057" i="1"/>
  <c r="Q1056" i="1"/>
  <c r="Q1055" i="1"/>
  <c r="Q1054" i="1"/>
  <c r="Q1053" i="1"/>
  <c r="Q1052" i="1"/>
  <c r="Q1051" i="1"/>
  <c r="Q1050" i="1"/>
  <c r="Q1049" i="1"/>
  <c r="Q1048" i="1"/>
  <c r="Q1047" i="1"/>
  <c r="Q1046" i="1"/>
  <c r="Q1045" i="1"/>
  <c r="Q1044" i="1"/>
  <c r="Q1043" i="1"/>
  <c r="Q1042" i="1"/>
  <c r="Q1041" i="1"/>
  <c r="Q1040" i="1"/>
  <c r="Q1039" i="1"/>
  <c r="Q1038" i="1"/>
  <c r="Q1037" i="1"/>
  <c r="Q1036" i="1"/>
  <c r="Q1035" i="1"/>
  <c r="Q1034" i="1"/>
  <c r="Q1033" i="1"/>
  <c r="Q1032" i="1"/>
  <c r="Q1031" i="1"/>
  <c r="Q1030" i="1"/>
  <c r="Q1029" i="1"/>
  <c r="Q1028" i="1"/>
  <c r="Q1027" i="1"/>
  <c r="Q1026" i="1"/>
  <c r="Q1025" i="1"/>
  <c r="Q1024" i="1"/>
  <c r="Q1023" i="1"/>
  <c r="Q1022" i="1"/>
  <c r="Q1021" i="1"/>
  <c r="Q1020" i="1"/>
  <c r="Q1019" i="1"/>
  <c r="Q1018" i="1"/>
  <c r="Q1017" i="1"/>
  <c r="Q1016" i="1"/>
  <c r="Q1015" i="1"/>
  <c r="Q1014" i="1"/>
  <c r="Q1013" i="1"/>
  <c r="Q1012" i="1"/>
  <c r="Q1011" i="1"/>
  <c r="Q1010" i="1"/>
  <c r="Q1009" i="1"/>
  <c r="Q1008" i="1"/>
  <c r="Q1007" i="1"/>
  <c r="Q1006" i="1"/>
  <c r="Q1005" i="1"/>
  <c r="Q1004" i="1"/>
  <c r="Q1003" i="1"/>
  <c r="Q1002" i="1"/>
  <c r="Q1001" i="1"/>
  <c r="Q1000" i="1"/>
  <c r="Q999" i="1"/>
  <c r="Q998" i="1"/>
  <c r="Q997" i="1"/>
  <c r="Q996" i="1"/>
  <c r="Q995" i="1"/>
  <c r="Q994" i="1"/>
  <c r="Q993" i="1"/>
  <c r="Q992" i="1"/>
  <c r="Q991" i="1"/>
  <c r="Q990" i="1"/>
  <c r="Q989" i="1"/>
  <c r="Q988" i="1"/>
  <c r="Q987" i="1"/>
  <c r="Q986" i="1"/>
  <c r="Q985" i="1"/>
  <c r="Q984" i="1"/>
  <c r="Q983" i="1"/>
  <c r="Q982" i="1"/>
  <c r="Q981" i="1"/>
  <c r="Q980" i="1"/>
  <c r="Q979" i="1"/>
  <c r="Q978" i="1"/>
  <c r="Q977" i="1"/>
  <c r="Q976" i="1"/>
  <c r="Q975" i="1"/>
  <c r="Q974" i="1"/>
  <c r="Q973" i="1"/>
  <c r="Q972" i="1"/>
  <c r="Q971" i="1"/>
  <c r="Q970" i="1"/>
  <c r="Q969" i="1"/>
  <c r="Q968" i="1"/>
  <c r="Q967" i="1"/>
  <c r="Q966" i="1"/>
  <c r="Q965" i="1"/>
  <c r="Q964" i="1"/>
  <c r="Q963" i="1"/>
  <c r="Q962" i="1"/>
  <c r="Q961" i="1"/>
  <c r="Q960" i="1"/>
  <c r="Q959" i="1"/>
  <c r="Q958" i="1"/>
  <c r="Q957" i="1"/>
  <c r="Q956" i="1"/>
  <c r="Q955" i="1"/>
  <c r="Q954" i="1"/>
  <c r="Q953" i="1"/>
  <c r="Q952" i="1"/>
  <c r="Q951" i="1"/>
  <c r="Q950" i="1"/>
  <c r="Q949" i="1"/>
  <c r="Q948" i="1"/>
  <c r="Q947" i="1"/>
  <c r="Q946" i="1"/>
  <c r="Q945" i="1"/>
  <c r="Q944" i="1"/>
  <c r="Q943" i="1"/>
  <c r="Q942" i="1"/>
  <c r="Q941" i="1"/>
  <c r="Q940" i="1"/>
  <c r="Q939" i="1"/>
  <c r="Q938" i="1"/>
  <c r="Q937" i="1"/>
  <c r="Q936" i="1"/>
  <c r="Q935" i="1"/>
  <c r="Q934" i="1"/>
  <c r="Q933" i="1"/>
  <c r="Q932" i="1"/>
  <c r="Q931" i="1"/>
  <c r="Q930" i="1"/>
  <c r="Q929" i="1"/>
  <c r="Q928" i="1"/>
  <c r="Q927" i="1"/>
  <c r="Q926" i="1"/>
  <c r="Q925" i="1"/>
  <c r="Q924" i="1"/>
  <c r="Q923" i="1"/>
  <c r="Q922" i="1"/>
  <c r="Q921" i="1"/>
  <c r="Q920" i="1"/>
  <c r="Q919" i="1"/>
  <c r="Q918" i="1"/>
  <c r="Q917" i="1"/>
  <c r="Q916" i="1"/>
  <c r="Q915" i="1"/>
  <c r="Q914" i="1"/>
  <c r="Q913" i="1"/>
  <c r="Q912" i="1"/>
  <c r="Q911" i="1"/>
  <c r="Q910" i="1"/>
  <c r="Q909" i="1"/>
  <c r="Q908" i="1"/>
  <c r="Q907" i="1"/>
  <c r="Q906" i="1"/>
  <c r="Q905" i="1"/>
  <c r="Q904" i="1"/>
  <c r="Q903" i="1"/>
  <c r="Q902" i="1"/>
  <c r="Q901" i="1"/>
  <c r="Q900" i="1"/>
  <c r="Q899" i="1"/>
  <c r="Q898" i="1"/>
  <c r="Q897" i="1"/>
  <c r="Q896" i="1"/>
  <c r="Q895" i="1"/>
  <c r="Q894" i="1"/>
  <c r="Q893" i="1"/>
  <c r="Q892" i="1"/>
  <c r="Q891" i="1"/>
  <c r="Q890" i="1"/>
  <c r="Q889" i="1"/>
  <c r="Q888" i="1"/>
  <c r="Q887" i="1"/>
  <c r="Q886" i="1"/>
  <c r="Q885" i="1"/>
  <c r="Q884" i="1"/>
  <c r="Q883" i="1"/>
  <c r="Q882" i="1"/>
  <c r="Q881" i="1"/>
  <c r="Q880" i="1"/>
  <c r="Q879" i="1"/>
  <c r="Q878" i="1"/>
  <c r="Q877" i="1"/>
  <c r="Q876" i="1"/>
  <c r="Q875" i="1"/>
  <c r="Q874" i="1"/>
  <c r="Q873" i="1"/>
  <c r="Q872" i="1"/>
  <c r="Q871" i="1"/>
  <c r="Q870" i="1"/>
  <c r="Q869" i="1"/>
  <c r="Q868" i="1"/>
  <c r="Q867" i="1"/>
  <c r="Q866" i="1"/>
  <c r="Q865" i="1"/>
  <c r="Q864" i="1"/>
  <c r="Q863" i="1"/>
  <c r="Q862" i="1"/>
  <c r="Q861" i="1"/>
  <c r="Q860" i="1"/>
  <c r="Q859" i="1"/>
  <c r="Q858" i="1"/>
  <c r="Q857" i="1"/>
  <c r="Q856" i="1"/>
  <c r="Q855" i="1"/>
  <c r="Q854" i="1"/>
  <c r="Q853" i="1"/>
  <c r="Q852" i="1"/>
  <c r="Q851" i="1"/>
  <c r="Q850" i="1"/>
  <c r="Q849" i="1"/>
  <c r="Q848" i="1"/>
  <c r="Q847" i="1"/>
  <c r="Q846" i="1"/>
  <c r="Q845" i="1"/>
  <c r="Q844" i="1"/>
  <c r="Q843" i="1"/>
  <c r="Q842" i="1"/>
  <c r="Q841" i="1"/>
  <c r="Q840" i="1"/>
  <c r="Q839" i="1"/>
  <c r="Q838" i="1"/>
  <c r="Q837" i="1"/>
  <c r="Q836" i="1"/>
  <c r="Q835" i="1"/>
  <c r="Q834" i="1"/>
  <c r="Q833" i="1"/>
  <c r="Q832" i="1"/>
  <c r="Q831" i="1"/>
  <c r="Q830" i="1"/>
  <c r="Q829" i="1"/>
  <c r="Q828" i="1"/>
  <c r="Q827" i="1"/>
  <c r="Q826" i="1"/>
  <c r="Q825" i="1"/>
  <c r="Q824" i="1"/>
  <c r="Q823" i="1"/>
  <c r="Q822" i="1"/>
  <c r="Q821" i="1"/>
  <c r="Q820" i="1"/>
  <c r="Q819" i="1"/>
  <c r="Q818" i="1"/>
  <c r="Q817" i="1"/>
  <c r="Q816" i="1"/>
  <c r="Q815" i="1"/>
  <c r="Q814" i="1"/>
  <c r="Q813" i="1"/>
  <c r="Q812" i="1"/>
  <c r="Q811" i="1"/>
  <c r="Q810" i="1"/>
  <c r="Q809" i="1"/>
  <c r="Q808" i="1"/>
  <c r="Q807" i="1"/>
  <c r="Q806" i="1"/>
  <c r="Q805" i="1"/>
  <c r="Q804" i="1"/>
  <c r="Q803" i="1"/>
  <c r="Q802" i="1"/>
  <c r="Q801" i="1"/>
  <c r="Q800" i="1"/>
  <c r="Q799" i="1"/>
  <c r="Q798" i="1"/>
  <c r="Q797" i="1"/>
  <c r="Q796" i="1"/>
  <c r="Q795" i="1"/>
  <c r="Q794" i="1"/>
  <c r="Q793" i="1"/>
  <c r="Q792" i="1"/>
  <c r="Q791" i="1"/>
  <c r="Q790" i="1"/>
  <c r="Q789" i="1"/>
  <c r="Q788" i="1"/>
  <c r="Q787" i="1"/>
  <c r="Q786" i="1"/>
  <c r="Q785" i="1"/>
  <c r="Q784" i="1"/>
  <c r="Q783" i="1"/>
  <c r="Q782" i="1"/>
  <c r="Q781" i="1"/>
  <c r="Q780" i="1"/>
  <c r="Q779" i="1"/>
  <c r="Q778" i="1"/>
  <c r="Q777" i="1"/>
  <c r="Q776" i="1"/>
  <c r="Q775" i="1"/>
  <c r="Q774" i="1"/>
  <c r="Q773" i="1"/>
  <c r="Q772" i="1"/>
  <c r="Q771" i="1"/>
  <c r="Q770" i="1"/>
  <c r="Q769" i="1"/>
  <c r="Q768" i="1"/>
  <c r="Q767" i="1"/>
  <c r="Q766" i="1"/>
  <c r="Q765" i="1"/>
  <c r="Q764" i="1"/>
  <c r="Q763" i="1"/>
  <c r="Q762" i="1"/>
  <c r="Q761" i="1"/>
  <c r="Q760" i="1"/>
  <c r="Q759" i="1"/>
  <c r="Q758" i="1"/>
  <c r="Q757" i="1"/>
  <c r="Q756" i="1"/>
  <c r="Q755" i="1"/>
  <c r="Q754" i="1"/>
  <c r="Q753" i="1"/>
  <c r="Q752" i="1"/>
  <c r="Q751" i="1"/>
  <c r="Q750" i="1"/>
  <c r="Q749" i="1"/>
  <c r="Q748" i="1"/>
  <c r="Q747" i="1"/>
  <c r="Q746" i="1"/>
  <c r="Q745" i="1"/>
  <c r="Q744" i="1"/>
  <c r="Q743" i="1"/>
  <c r="Q742" i="1"/>
  <c r="Q741" i="1"/>
  <c r="Q740" i="1"/>
  <c r="Q739" i="1"/>
  <c r="Q738" i="1"/>
  <c r="Q737" i="1"/>
  <c r="Q736" i="1"/>
  <c r="Q735" i="1"/>
  <c r="Q734" i="1"/>
  <c r="Q733" i="1"/>
  <c r="Q732" i="1"/>
  <c r="Q731" i="1"/>
  <c r="Q730" i="1"/>
  <c r="Q729" i="1"/>
  <c r="Q728" i="1"/>
  <c r="Q727" i="1"/>
  <c r="Q726" i="1"/>
  <c r="Q725" i="1"/>
  <c r="Q724" i="1"/>
  <c r="Q723" i="1"/>
  <c r="Q722" i="1"/>
  <c r="Q721" i="1"/>
  <c r="Q720" i="1"/>
  <c r="Q719" i="1"/>
  <c r="Q718" i="1"/>
  <c r="Q717" i="1"/>
  <c r="Q716" i="1"/>
  <c r="Q715" i="1"/>
  <c r="Q714" i="1"/>
  <c r="Q713" i="1"/>
  <c r="Q712" i="1"/>
  <c r="Q711" i="1"/>
  <c r="Q710" i="1"/>
  <c r="Q709" i="1"/>
  <c r="Q708" i="1"/>
  <c r="Q707" i="1"/>
  <c r="Q706" i="1"/>
  <c r="Q705" i="1"/>
  <c r="Q704" i="1"/>
  <c r="Q703" i="1"/>
  <c r="Q702" i="1"/>
  <c r="Q701" i="1"/>
  <c r="Q700" i="1"/>
  <c r="Q699" i="1"/>
  <c r="Q698" i="1"/>
  <c r="Q697" i="1"/>
  <c r="Q696" i="1"/>
  <c r="Q695" i="1"/>
  <c r="Q694" i="1"/>
  <c r="Q693" i="1"/>
  <c r="Q692" i="1"/>
  <c r="Q691" i="1"/>
  <c r="Q690" i="1"/>
  <c r="Q689" i="1"/>
  <c r="Q688" i="1"/>
  <c r="Q687" i="1"/>
  <c r="Q686" i="1"/>
  <c r="Q685" i="1"/>
  <c r="Q684" i="1"/>
  <c r="Q683" i="1"/>
  <c r="Q682" i="1"/>
  <c r="Q681" i="1"/>
  <c r="Q680" i="1"/>
  <c r="Q679" i="1"/>
  <c r="Q678" i="1"/>
  <c r="Q677" i="1"/>
  <c r="Q676" i="1"/>
  <c r="Q675" i="1"/>
  <c r="Q674" i="1"/>
  <c r="Q673" i="1"/>
  <c r="Q672" i="1"/>
  <c r="Q671" i="1"/>
  <c r="Q670" i="1"/>
  <c r="Q669" i="1"/>
  <c r="Q668" i="1"/>
  <c r="Q667" i="1"/>
  <c r="Q666" i="1"/>
  <c r="Q665" i="1"/>
  <c r="Q664" i="1"/>
  <c r="Q663" i="1"/>
  <c r="Q662" i="1"/>
  <c r="Q661" i="1"/>
  <c r="Q660" i="1"/>
  <c r="Q659" i="1"/>
  <c r="Q658" i="1"/>
  <c r="Q657" i="1"/>
  <c r="Q656" i="1"/>
  <c r="Q655" i="1"/>
  <c r="Q654" i="1"/>
  <c r="Q653" i="1"/>
  <c r="Q652" i="1"/>
  <c r="Q651" i="1"/>
  <c r="Q650" i="1"/>
  <c r="Q649" i="1"/>
  <c r="Q648" i="1"/>
  <c r="Q647" i="1"/>
  <c r="Q646" i="1"/>
  <c r="Q645" i="1"/>
  <c r="Q644" i="1"/>
  <c r="Q643" i="1"/>
  <c r="Q642" i="1"/>
  <c r="Q641" i="1"/>
  <c r="Q640" i="1"/>
  <c r="Q639" i="1"/>
  <c r="Q638" i="1"/>
  <c r="Q637" i="1"/>
  <c r="Q636" i="1"/>
  <c r="Q635" i="1"/>
  <c r="Q634" i="1"/>
  <c r="Q633" i="1"/>
  <c r="Q632" i="1"/>
  <c r="Q631" i="1"/>
  <c r="Q630" i="1"/>
  <c r="Q629" i="1"/>
  <c r="Q628" i="1"/>
  <c r="Q627" i="1"/>
  <c r="Q626" i="1"/>
  <c r="Q625" i="1"/>
  <c r="Q624" i="1"/>
  <c r="Q623" i="1"/>
  <c r="Q622" i="1"/>
  <c r="Q621" i="1"/>
  <c r="Q620" i="1"/>
  <c r="Q619" i="1"/>
  <c r="Q618" i="1"/>
  <c r="Q617" i="1"/>
  <c r="Q616" i="1"/>
  <c r="Q615" i="1"/>
  <c r="Q614" i="1"/>
  <c r="Q613" i="1"/>
  <c r="Q612" i="1"/>
  <c r="Q611" i="1"/>
  <c r="Q610" i="1"/>
  <c r="Q609" i="1"/>
  <c r="Q608" i="1"/>
  <c r="Q607" i="1"/>
  <c r="Q606" i="1"/>
  <c r="Q605" i="1"/>
  <c r="Q604" i="1"/>
  <c r="Q603" i="1"/>
  <c r="Q602" i="1"/>
  <c r="Q601" i="1"/>
  <c r="Q600" i="1"/>
  <c r="Q599" i="1"/>
  <c r="Q598" i="1"/>
  <c r="Q597" i="1"/>
  <c r="Q596" i="1"/>
  <c r="Q595" i="1"/>
  <c r="Q594" i="1"/>
  <c r="Q593" i="1"/>
  <c r="Q592" i="1"/>
  <c r="Q591" i="1"/>
  <c r="Q590" i="1"/>
  <c r="Q589" i="1"/>
  <c r="Q588" i="1"/>
  <c r="Q587" i="1"/>
  <c r="Q586" i="1"/>
  <c r="Q585" i="1"/>
  <c r="Q584" i="1"/>
  <c r="Q583" i="1"/>
  <c r="Q582" i="1"/>
  <c r="Q581" i="1"/>
  <c r="Q580" i="1"/>
  <c r="Q579" i="1"/>
  <c r="Q578" i="1"/>
  <c r="Q577" i="1"/>
  <c r="Q576" i="1"/>
  <c r="Q575" i="1"/>
  <c r="Q574" i="1"/>
  <c r="Q573" i="1"/>
  <c r="Q572" i="1"/>
  <c r="Q571" i="1"/>
  <c r="Q570" i="1"/>
  <c r="Q569" i="1"/>
  <c r="Q568" i="1"/>
  <c r="Q567" i="1"/>
  <c r="Q566" i="1"/>
  <c r="Q565" i="1"/>
  <c r="Q564" i="1"/>
  <c r="Q563" i="1"/>
  <c r="Q562" i="1"/>
  <c r="Q561" i="1"/>
  <c r="Q560" i="1"/>
  <c r="Q559" i="1"/>
  <c r="Q558" i="1"/>
  <c r="Q557" i="1"/>
  <c r="Q556" i="1"/>
  <c r="Q555" i="1"/>
  <c r="Q554" i="1"/>
  <c r="Q553" i="1"/>
  <c r="Q552" i="1"/>
  <c r="Q551" i="1"/>
  <c r="Q550" i="1"/>
  <c r="Q549" i="1"/>
  <c r="Q548" i="1"/>
  <c r="Q547" i="1"/>
  <c r="Q546" i="1"/>
  <c r="Q545" i="1"/>
  <c r="Q544" i="1"/>
  <c r="Q543" i="1"/>
  <c r="Q542" i="1"/>
  <c r="Q541" i="1"/>
  <c r="Q540" i="1"/>
  <c r="Q539" i="1"/>
  <c r="Q538" i="1"/>
  <c r="Q537" i="1"/>
  <c r="Q536" i="1"/>
  <c r="Q535" i="1"/>
  <c r="Q534" i="1"/>
  <c r="Q533" i="1"/>
  <c r="Q532" i="1"/>
  <c r="Q531" i="1"/>
  <c r="Q530" i="1"/>
  <c r="Q529" i="1"/>
  <c r="Q528" i="1"/>
  <c r="Q527" i="1"/>
  <c r="Q526" i="1"/>
  <c r="Q525" i="1"/>
  <c r="Q524" i="1"/>
  <c r="Q523" i="1"/>
  <c r="Q522" i="1"/>
  <c r="Q521" i="1"/>
  <c r="Q520" i="1"/>
  <c r="Q519" i="1"/>
  <c r="Q518" i="1"/>
  <c r="Q517" i="1"/>
  <c r="Q516" i="1"/>
  <c r="Q515" i="1"/>
  <c r="Q514" i="1"/>
  <c r="Q513" i="1"/>
  <c r="Q512" i="1"/>
  <c r="Q511" i="1"/>
  <c r="Q510" i="1"/>
  <c r="Q509" i="1"/>
  <c r="Q508" i="1"/>
  <c r="Q507" i="1"/>
  <c r="Q506" i="1"/>
  <c r="Q505" i="1"/>
  <c r="Q504" i="1"/>
  <c r="Q503" i="1"/>
  <c r="Q502" i="1"/>
  <c r="Q501" i="1"/>
  <c r="Q500" i="1"/>
  <c r="Q499" i="1"/>
  <c r="Q498" i="1"/>
  <c r="Q497" i="1"/>
  <c r="Q496" i="1"/>
  <c r="Q495" i="1"/>
  <c r="Q494" i="1"/>
  <c r="Q493" i="1"/>
  <c r="Q492" i="1"/>
  <c r="Q491" i="1"/>
  <c r="Q490" i="1"/>
  <c r="Q489" i="1"/>
  <c r="Q488" i="1"/>
  <c r="Q487" i="1"/>
  <c r="Q486" i="1"/>
  <c r="Q485" i="1"/>
  <c r="Q484" i="1"/>
  <c r="Q483" i="1"/>
  <c r="Q482" i="1"/>
  <c r="Q481" i="1"/>
  <c r="Q480" i="1"/>
  <c r="Q479" i="1"/>
  <c r="Q478" i="1"/>
  <c r="Q477" i="1"/>
  <c r="Q476" i="1"/>
  <c r="Q475" i="1"/>
  <c r="Q474" i="1"/>
  <c r="Q473" i="1"/>
  <c r="Q472" i="1"/>
  <c r="Q471" i="1"/>
  <c r="Q470" i="1"/>
  <c r="Q469" i="1"/>
  <c r="Q468" i="1"/>
  <c r="Q467" i="1"/>
  <c r="Q466" i="1"/>
  <c r="Q465" i="1"/>
  <c r="Q464" i="1"/>
  <c r="Q463" i="1"/>
  <c r="Q462" i="1"/>
  <c r="Q461" i="1"/>
  <c r="Q460" i="1"/>
  <c r="Q459" i="1"/>
  <c r="Q458" i="1"/>
  <c r="Q457" i="1"/>
  <c r="Q456" i="1"/>
  <c r="Q455" i="1"/>
  <c r="Q454" i="1"/>
  <c r="Q453" i="1"/>
  <c r="Q452" i="1"/>
  <c r="Q451" i="1"/>
  <c r="Q450" i="1"/>
  <c r="Q449" i="1"/>
  <c r="Q448" i="1"/>
  <c r="Q447" i="1"/>
  <c r="Q446" i="1"/>
  <c r="Q445" i="1"/>
  <c r="Q444" i="1"/>
  <c r="Q443" i="1"/>
  <c r="Q442" i="1"/>
  <c r="Q441" i="1"/>
  <c r="Q440" i="1"/>
  <c r="Q439" i="1"/>
  <c r="Q438" i="1"/>
  <c r="Q437" i="1"/>
  <c r="Q436" i="1"/>
  <c r="Q435" i="1"/>
  <c r="Q434" i="1"/>
  <c r="Q433" i="1"/>
  <c r="Q432" i="1"/>
  <c r="Q431" i="1"/>
  <c r="Q430" i="1"/>
  <c r="Q429" i="1"/>
  <c r="Q428" i="1"/>
  <c r="Q427" i="1"/>
  <c r="Q426" i="1"/>
  <c r="Q425" i="1"/>
  <c r="Q424" i="1"/>
  <c r="Q423" i="1"/>
  <c r="Q422" i="1"/>
  <c r="Q421" i="1"/>
  <c r="Q420" i="1"/>
  <c r="Q419" i="1"/>
  <c r="Q418" i="1"/>
  <c r="Q417" i="1"/>
  <c r="Q416" i="1"/>
  <c r="Q415" i="1"/>
  <c r="Q414" i="1"/>
  <c r="Q413" i="1"/>
  <c r="Q412" i="1"/>
  <c r="Q411" i="1"/>
  <c r="Q410" i="1"/>
  <c r="Q409" i="1"/>
  <c r="Q408" i="1"/>
  <c r="Q407" i="1"/>
  <c r="Q406" i="1"/>
  <c r="Q405" i="1"/>
  <c r="Q404" i="1"/>
  <c r="Q403" i="1"/>
  <c r="Q402" i="1"/>
  <c r="Q401" i="1"/>
  <c r="Q400" i="1"/>
  <c r="Q399" i="1"/>
  <c r="Q398" i="1"/>
  <c r="Q397" i="1"/>
  <c r="Q396" i="1"/>
  <c r="Q395" i="1"/>
  <c r="Q394" i="1"/>
  <c r="Q393" i="1"/>
  <c r="Q392" i="1"/>
  <c r="Q391" i="1"/>
  <c r="Q390" i="1"/>
  <c r="Q389" i="1"/>
  <c r="Q388" i="1"/>
  <c r="Q387" i="1"/>
  <c r="Q386" i="1"/>
  <c r="Q385" i="1"/>
  <c r="Q384" i="1"/>
  <c r="Q383" i="1"/>
  <c r="Q382" i="1"/>
  <c r="Q381" i="1"/>
  <c r="Q380" i="1"/>
  <c r="Q379" i="1"/>
  <c r="Q378" i="1"/>
  <c r="Q377" i="1"/>
  <c r="Q376" i="1"/>
  <c r="Q375" i="1"/>
  <c r="Q374" i="1"/>
  <c r="Q373" i="1"/>
  <c r="Q372" i="1"/>
  <c r="Q371" i="1"/>
  <c r="Q370" i="1"/>
  <c r="Q369" i="1"/>
  <c r="Q368" i="1"/>
  <c r="Q367" i="1"/>
  <c r="Q366" i="1"/>
  <c r="Q365" i="1"/>
  <c r="Q364" i="1"/>
  <c r="Q363" i="1"/>
  <c r="Q362" i="1"/>
  <c r="Q361" i="1"/>
  <c r="Q360" i="1"/>
  <c r="Q359" i="1"/>
  <c r="Q358" i="1"/>
  <c r="Q357" i="1"/>
  <c r="Q356" i="1"/>
  <c r="Q355" i="1"/>
  <c r="Q354" i="1"/>
  <c r="Q353" i="1"/>
  <c r="Q352" i="1"/>
  <c r="Q351" i="1"/>
  <c r="Q350" i="1"/>
  <c r="Q349" i="1"/>
  <c r="Q348" i="1"/>
  <c r="Q347" i="1"/>
  <c r="Q346" i="1"/>
  <c r="Q345" i="1"/>
  <c r="Q344" i="1"/>
  <c r="Q343" i="1"/>
  <c r="Q342" i="1"/>
  <c r="Q341" i="1"/>
  <c r="Q340" i="1"/>
  <c r="Q339" i="1"/>
  <c r="Q338" i="1"/>
  <c r="Q337" i="1"/>
  <c r="Q336" i="1"/>
  <c r="Q335" i="1"/>
  <c r="Q334" i="1"/>
  <c r="Q333" i="1"/>
  <c r="Q332" i="1"/>
  <c r="Q331" i="1"/>
  <c r="Q330" i="1"/>
  <c r="Q329" i="1"/>
  <c r="Q328" i="1"/>
  <c r="Q327" i="1"/>
  <c r="Q326" i="1"/>
  <c r="Q325" i="1"/>
  <c r="Q324" i="1"/>
  <c r="Q323" i="1"/>
  <c r="Q322" i="1"/>
  <c r="Q321" i="1"/>
  <c r="Q320" i="1"/>
  <c r="Q319" i="1"/>
  <c r="Q318" i="1"/>
  <c r="Q317" i="1"/>
  <c r="Q316" i="1"/>
  <c r="Q315" i="1"/>
  <c r="Q314" i="1"/>
  <c r="Q313" i="1"/>
  <c r="Q312" i="1"/>
  <c r="Q311" i="1"/>
  <c r="Q310" i="1"/>
  <c r="Q309" i="1"/>
  <c r="Q308" i="1"/>
  <c r="Q307" i="1"/>
  <c r="Q306" i="1"/>
  <c r="Q305" i="1"/>
  <c r="Q304" i="1"/>
  <c r="Q303" i="1"/>
  <c r="Q302" i="1"/>
  <c r="Q301" i="1"/>
  <c r="Q300" i="1"/>
  <c r="Q299" i="1"/>
  <c r="Q298" i="1"/>
  <c r="Q297" i="1"/>
  <c r="Q296" i="1"/>
  <c r="Q295" i="1"/>
  <c r="Q294" i="1"/>
  <c r="Q293" i="1"/>
  <c r="Q292" i="1"/>
  <c r="Q291" i="1"/>
  <c r="Q290" i="1"/>
  <c r="Q289" i="1"/>
  <c r="Q288" i="1"/>
  <c r="Q287" i="1"/>
  <c r="Q286" i="1"/>
  <c r="Q285" i="1"/>
  <c r="Q284" i="1"/>
  <c r="Q283" i="1"/>
  <c r="Q282" i="1"/>
  <c r="Q281" i="1"/>
  <c r="Q280" i="1"/>
  <c r="Q279" i="1"/>
  <c r="Q278" i="1"/>
  <c r="Q277" i="1"/>
  <c r="Q276" i="1"/>
  <c r="Q275" i="1"/>
  <c r="Q274" i="1"/>
  <c r="Q273" i="1"/>
  <c r="Q272" i="1"/>
  <c r="Q271" i="1"/>
  <c r="Q270" i="1"/>
  <c r="Q269" i="1"/>
  <c r="Q268" i="1"/>
  <c r="Q267" i="1"/>
  <c r="Q266" i="1"/>
  <c r="Q265" i="1"/>
  <c r="Q264" i="1"/>
  <c r="Q263" i="1"/>
  <c r="Q262" i="1"/>
  <c r="Q261" i="1"/>
  <c r="Q260" i="1"/>
  <c r="Q259" i="1"/>
  <c r="Q258" i="1"/>
  <c r="Q257" i="1"/>
  <c r="Q256" i="1"/>
  <c r="Q255" i="1"/>
  <c r="Q254" i="1"/>
  <c r="Q253" i="1"/>
  <c r="Q252" i="1"/>
  <c r="Q251" i="1"/>
  <c r="Q250" i="1"/>
  <c r="Q249" i="1"/>
  <c r="Q248" i="1"/>
  <c r="Q247" i="1"/>
  <c r="Q246" i="1"/>
  <c r="Q245" i="1"/>
  <c r="Q244" i="1"/>
  <c r="Q243" i="1"/>
  <c r="Q242" i="1"/>
  <c r="Q241" i="1"/>
  <c r="Q240" i="1"/>
  <c r="Q239" i="1"/>
  <c r="Q238" i="1"/>
  <c r="Q237" i="1"/>
  <c r="Q236" i="1"/>
  <c r="Q235" i="1"/>
  <c r="Q234" i="1"/>
  <c r="Q233" i="1"/>
  <c r="Q232" i="1"/>
  <c r="Q231" i="1"/>
  <c r="Q230" i="1"/>
  <c r="Q229" i="1"/>
  <c r="Q228" i="1"/>
  <c r="Q227" i="1"/>
  <c r="Q226" i="1"/>
  <c r="Q225" i="1"/>
  <c r="Q224" i="1"/>
  <c r="Q223" i="1"/>
  <c r="Q222" i="1"/>
  <c r="Q221" i="1"/>
  <c r="Q220" i="1"/>
  <c r="Q219" i="1"/>
  <c r="Q218" i="1"/>
  <c r="Q217" i="1"/>
  <c r="Q216" i="1"/>
  <c r="Q215" i="1"/>
  <c r="Q214" i="1"/>
  <c r="Q213" i="1"/>
  <c r="Q212" i="1"/>
  <c r="Q211" i="1"/>
  <c r="Q210" i="1"/>
  <c r="Q209" i="1"/>
  <c r="Q208" i="1"/>
  <c r="Q207" i="1"/>
  <c r="Q206" i="1"/>
  <c r="Q205" i="1"/>
  <c r="Q204" i="1"/>
  <c r="Q203" i="1"/>
  <c r="Q202" i="1"/>
  <c r="Q201" i="1"/>
  <c r="Q200" i="1"/>
  <c r="Q199" i="1"/>
  <c r="Q198" i="1"/>
  <c r="Q197" i="1"/>
  <c r="Q196" i="1"/>
  <c r="Q195" i="1"/>
  <c r="Q194" i="1"/>
  <c r="Q193" i="1"/>
  <c r="Q192" i="1"/>
  <c r="Q191" i="1"/>
  <c r="Q190" i="1"/>
  <c r="Q189" i="1"/>
  <c r="Q188" i="1"/>
  <c r="Q187" i="1"/>
  <c r="Q186" i="1"/>
  <c r="Q185" i="1"/>
  <c r="Q184" i="1"/>
  <c r="Q183" i="1"/>
  <c r="Q182" i="1"/>
  <c r="Q181" i="1"/>
  <c r="Q180" i="1"/>
  <c r="Q179" i="1"/>
  <c r="Q178" i="1"/>
  <c r="Q177" i="1"/>
  <c r="Q176" i="1"/>
  <c r="Q175" i="1"/>
  <c r="Q174" i="1"/>
  <c r="Q173" i="1"/>
  <c r="Q172" i="1"/>
  <c r="Q171" i="1"/>
  <c r="Q170" i="1"/>
  <c r="Q169" i="1"/>
  <c r="Q168" i="1"/>
  <c r="Q167" i="1"/>
  <c r="Q166" i="1"/>
  <c r="Q165" i="1"/>
  <c r="Q164" i="1"/>
  <c r="Q163" i="1"/>
  <c r="Q162" i="1"/>
  <c r="Q161" i="1"/>
  <c r="Q160" i="1"/>
  <c r="Q159" i="1"/>
  <c r="Q158" i="1"/>
  <c r="Q157" i="1"/>
  <c r="Q156" i="1"/>
  <c r="Q155" i="1"/>
  <c r="Q154" i="1"/>
  <c r="Q153" i="1"/>
  <c r="Q152" i="1"/>
  <c r="Q151" i="1"/>
  <c r="Q150" i="1"/>
  <c r="Q149" i="1"/>
  <c r="Q148" i="1"/>
  <c r="Q147" i="1"/>
  <c r="Q146" i="1"/>
  <c r="Q145" i="1"/>
  <c r="Q144" i="1"/>
  <c r="Q143" i="1"/>
  <c r="Q142" i="1"/>
  <c r="Q141" i="1"/>
  <c r="Q140" i="1"/>
  <c r="Q139" i="1"/>
  <c r="Q138" i="1"/>
  <c r="Q137" i="1"/>
  <c r="Q136" i="1"/>
  <c r="Q135" i="1"/>
  <c r="Q134" i="1"/>
  <c r="Q133" i="1"/>
  <c r="Q132" i="1"/>
  <c r="Q131" i="1"/>
  <c r="Q130" i="1"/>
  <c r="Q129" i="1"/>
  <c r="Q128" i="1"/>
  <c r="Q127" i="1"/>
  <c r="Q126" i="1"/>
  <c r="Q125" i="1"/>
  <c r="Q124" i="1"/>
  <c r="Q123" i="1"/>
  <c r="Q122" i="1"/>
  <c r="Q121" i="1"/>
  <c r="Q120" i="1"/>
  <c r="Q119" i="1"/>
  <c r="Q118" i="1"/>
  <c r="Q117" i="1"/>
  <c r="Q116" i="1"/>
  <c r="Q115" i="1"/>
  <c r="Q114" i="1"/>
  <c r="Q113" i="1"/>
  <c r="Q112" i="1"/>
  <c r="Q111" i="1"/>
  <c r="Q110" i="1"/>
  <c r="Q109" i="1"/>
  <c r="Q108" i="1"/>
  <c r="Q107" i="1"/>
  <c r="Q106" i="1"/>
  <c r="Q105" i="1"/>
  <c r="Q104" i="1"/>
  <c r="Q103" i="1"/>
  <c r="Q102" i="1"/>
  <c r="Q101" i="1"/>
  <c r="Q100" i="1"/>
  <c r="Q99" i="1"/>
  <c r="Q98" i="1"/>
  <c r="Q97" i="1"/>
  <c r="Q96" i="1"/>
  <c r="Q95" i="1"/>
  <c r="Q94" i="1"/>
  <c r="Q93" i="1"/>
  <c r="Q92" i="1"/>
  <c r="Q91" i="1"/>
  <c r="Q90" i="1"/>
  <c r="Q89" i="1"/>
  <c r="Q88" i="1"/>
  <c r="Q87" i="1"/>
  <c r="Q86" i="1"/>
  <c r="Q85" i="1"/>
  <c r="Q84" i="1"/>
  <c r="Q83" i="1"/>
  <c r="Q82" i="1"/>
  <c r="Q81" i="1"/>
  <c r="Q80" i="1"/>
  <c r="Q79" i="1"/>
  <c r="Q78" i="1"/>
  <c r="Q77" i="1"/>
  <c r="Q76" i="1"/>
  <c r="Q75" i="1"/>
  <c r="Q74" i="1"/>
  <c r="Q73" i="1"/>
  <c r="Q72" i="1"/>
  <c r="Q71" i="1"/>
  <c r="Q70" i="1"/>
  <c r="Q69" i="1"/>
  <c r="Q68" i="1"/>
  <c r="Q67" i="1"/>
  <c r="Q66" i="1"/>
  <c r="Q65" i="1"/>
  <c r="Q64" i="1"/>
  <c r="Q63" i="1"/>
  <c r="Q62" i="1"/>
  <c r="Q61" i="1"/>
  <c r="Q60" i="1"/>
  <c r="Q59" i="1"/>
  <c r="Q58" i="1"/>
  <c r="Q57" i="1"/>
  <c r="Q56" i="1"/>
  <c r="Q55" i="1"/>
  <c r="Q54" i="1"/>
  <c r="Q53" i="1"/>
  <c r="Q52" i="1"/>
  <c r="Q51" i="1"/>
  <c r="Q50" i="1"/>
  <c r="Q49" i="1"/>
  <c r="Q48" i="1"/>
  <c r="Q47" i="1"/>
  <c r="Q46" i="1"/>
  <c r="Q45" i="1"/>
  <c r="Q44" i="1"/>
  <c r="Q43" i="1"/>
  <c r="Q42" i="1"/>
  <c r="Q41" i="1"/>
  <c r="Q40" i="1"/>
  <c r="Q39" i="1"/>
  <c r="Q38" i="1"/>
  <c r="Q37" i="1"/>
  <c r="Q36" i="1"/>
  <c r="Q35" i="1"/>
  <c r="Q34" i="1"/>
  <c r="Q33" i="1"/>
  <c r="Q32" i="1"/>
  <c r="Q31" i="1"/>
  <c r="Q30" i="1"/>
  <c r="Q29" i="1"/>
  <c r="Q28" i="1"/>
  <c r="Q27" i="1"/>
  <c r="Q26" i="1"/>
  <c r="Q25" i="1"/>
  <c r="Q24" i="1"/>
  <c r="Q23" i="1"/>
  <c r="Q22" i="1"/>
  <c r="Q21" i="1"/>
  <c r="Q20" i="1"/>
  <c r="Q19" i="1"/>
  <c r="Q18" i="1"/>
  <c r="Q17" i="1"/>
  <c r="Q16" i="1"/>
  <c r="Q15" i="1"/>
  <c r="Q14" i="1"/>
  <c r="Q13" i="1"/>
  <c r="Q12" i="1"/>
  <c r="Q11" i="1"/>
  <c r="Q10" i="1"/>
  <c r="Q9" i="1"/>
  <c r="Q8" i="1"/>
  <c r="Q7" i="1"/>
  <c r="Q6" i="1"/>
  <c r="Q5" i="1"/>
  <c r="Q4" i="1"/>
  <c r="Q3" i="1"/>
  <c r="J21" i="8" l="1"/>
  <c r="I21" i="8"/>
  <c r="H21" i="8"/>
  <c r="G21" i="8"/>
  <c r="J20" i="8"/>
  <c r="I20" i="8"/>
  <c r="H20" i="8"/>
  <c r="G20" i="8"/>
  <c r="J19" i="8"/>
  <c r="I19" i="8"/>
  <c r="H19" i="8"/>
  <c r="G19" i="8"/>
  <c r="J18" i="8"/>
  <c r="I18" i="8"/>
  <c r="H18" i="8"/>
  <c r="G18" i="8"/>
  <c r="J17" i="8"/>
  <c r="I17" i="8"/>
  <c r="H17" i="8"/>
  <c r="G17" i="8"/>
  <c r="J16" i="8"/>
  <c r="I16" i="8"/>
  <c r="H16" i="8"/>
  <c r="G16" i="8"/>
  <c r="J15" i="8"/>
  <c r="L11" i="8" s="1"/>
  <c r="I15" i="8"/>
  <c r="G11" i="8"/>
  <c r="G15" i="8"/>
  <c r="J14" i="8"/>
  <c r="I14" i="8"/>
  <c r="H14" i="8"/>
  <c r="G14" i="8"/>
  <c r="J13" i="8"/>
  <c r="I13" i="8"/>
  <c r="H13" i="8"/>
  <c r="G13" i="8"/>
  <c r="J12" i="8"/>
  <c r="I12" i="8"/>
  <c r="H12" i="8"/>
  <c r="G12"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Mark</author>
  </authors>
  <commentList>
    <comment ref="P1" authorId="0" shapeId="0" xr:uid="{93B12F3D-7310-45D3-9308-AD444413A68C}">
      <text>
        <r>
          <rPr>
            <b/>
            <sz val="9"/>
            <color indexed="81"/>
            <rFont val="Tahoma"/>
            <family val="2"/>
          </rPr>
          <t>Additional details including whether the identification has been confirmed by anyone other than the Determiner, any foodplant involved, interesting behaviour etc.</t>
        </r>
      </text>
    </comment>
    <comment ref="A5001" authorId="0" shapeId="0" xr:uid="{E3AE5BC9-7CED-4734-A1E5-6A1A48ED7BE5}">
      <text>
        <r>
          <rPr>
            <b/>
            <sz val="9"/>
            <color indexed="81"/>
            <rFont val="Tahoma"/>
            <family val="2"/>
          </rPr>
          <t>You have reached the end of the row formulae. To add more records copy the complete row 5000 (at least as far as column R) down as far as you need.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Mark</author>
    <author>LS</author>
    <author>Les Hill</author>
  </authors>
  <commentList>
    <comment ref="M1" authorId="0" shapeId="0" xr:uid="{F9833DBE-B93C-4982-8FBD-073FB28BCBEC}">
      <text>
        <r>
          <rPr>
            <b/>
            <sz val="9"/>
            <color indexed="81"/>
            <rFont val="Tahoma"/>
            <family val="2"/>
          </rPr>
          <t>* indicates micro species not in Sterling &amp; Parsons</t>
        </r>
      </text>
    </comment>
    <comment ref="A11" authorId="1" shapeId="0" xr:uid="{00000000-0006-0000-0100-000001000000}">
      <text>
        <r>
          <rPr>
            <sz val="9"/>
            <color indexed="81"/>
            <rFont val="Arial"/>
            <family val="2"/>
          </rPr>
          <t xml:space="preserve">Enter the date of the event here in </t>
        </r>
        <r>
          <rPr>
            <b/>
            <sz val="9"/>
            <color indexed="81"/>
            <rFont val="Arial"/>
            <family val="2"/>
          </rPr>
          <t>dd/mm/yyyy</t>
        </r>
        <r>
          <rPr>
            <sz val="9"/>
            <color indexed="81"/>
            <rFont val="Arial"/>
            <family val="2"/>
          </rPr>
          <t xml:space="preserve"> format i.e. 16/06/2012.</t>
        </r>
        <r>
          <rPr>
            <sz val="8"/>
            <color indexed="81"/>
            <rFont val="Tahoma"/>
            <family val="2"/>
          </rPr>
          <t xml:space="preserve">
</t>
        </r>
      </text>
    </comment>
    <comment ref="B11" authorId="2" shapeId="0" xr:uid="{00000000-0006-0000-0100-000002000000}">
      <text>
        <r>
          <rPr>
            <sz val="9"/>
            <color indexed="81"/>
            <rFont val="Arial"/>
            <family val="2"/>
          </rPr>
          <t>Enter the name of the location or site.</t>
        </r>
      </text>
    </comment>
    <comment ref="C11" authorId="2" shapeId="0" xr:uid="{00000000-0006-0000-0100-000003000000}">
      <text>
        <r>
          <rPr>
            <sz val="9"/>
            <color indexed="81"/>
            <rFont val="Arial"/>
            <family val="2"/>
          </rPr>
          <t>Enter the OS 6-figure grid reference, to at least 6-figures with 100km reference i.e. NY1135346218.  NO SPACES</t>
        </r>
      </text>
    </comment>
    <comment ref="E11" authorId="2" shapeId="0" xr:uid="{00000000-0006-0000-0100-000004000000}">
      <text>
        <r>
          <rPr>
            <sz val="9"/>
            <color indexed="81"/>
            <rFont val="Arial"/>
            <family val="2"/>
          </rPr>
          <t>Enter the species name here either in full taxon, vernacular, code or as a shortcut abbreviation.</t>
        </r>
      </text>
    </comment>
    <comment ref="F11" authorId="2" shapeId="0" xr:uid="{00000000-0006-0000-0100-000005000000}">
      <text>
        <r>
          <rPr>
            <sz val="9"/>
            <color indexed="81"/>
            <rFont val="Arial"/>
            <family val="2"/>
          </rPr>
          <t>Enter the number of individuals for the species here. Always use a number even estimated</t>
        </r>
      </text>
    </comment>
    <comment ref="G11" authorId="2" shapeId="0" xr:uid="{00000000-0006-0000-0100-000008000000}">
      <text>
        <r>
          <rPr>
            <b/>
            <u/>
            <sz val="9"/>
            <color indexed="81"/>
            <rFont val="Arial"/>
            <family val="2"/>
          </rPr>
          <t xml:space="preserve">Do NOT enter anything in Columns G to K </t>
        </r>
        <r>
          <rPr>
            <b/>
            <sz val="9"/>
            <color indexed="81"/>
            <rFont val="Arial"/>
            <family val="2"/>
          </rPr>
          <t>as these are automatically filled if the entry in column E is a recognised species name, code number or abbreviation</t>
        </r>
      </text>
    </comment>
    <comment ref="I11" authorId="2" shapeId="0" xr:uid="{00000000-0006-0000-0100-000006000000}">
      <text>
        <r>
          <rPr>
            <sz val="9"/>
            <color indexed="81"/>
            <rFont val="Arial"/>
            <family val="2"/>
          </rPr>
          <t>Enter the sex i.e. m for male, f for female, p for pair or leave blank for unknown</t>
        </r>
      </text>
    </comment>
    <comment ref="J11" authorId="2" shapeId="0" xr:uid="{00000000-0006-0000-0100-000007000000}">
      <text>
        <r>
          <rPr>
            <sz val="9"/>
            <color indexed="81"/>
            <rFont val="Arial"/>
            <family val="2"/>
          </rPr>
          <t>Enter the life stage i.e Adult, Larval, Larval web, Larval feeding signs, Leaf-mine, Pupal, Exuviae etc</t>
        </r>
        <r>
          <rPr>
            <sz val="8"/>
            <color indexed="81"/>
            <rFont val="Tahoma"/>
            <family val="2"/>
          </rPr>
          <t>.</t>
        </r>
      </text>
    </comment>
    <comment ref="L11" authorId="2" shapeId="0" xr:uid="{A18BFED8-BA68-4546-8F7B-1CBEDB959D7F}">
      <text>
        <r>
          <rPr>
            <b/>
            <sz val="9"/>
            <color indexed="81"/>
            <rFont val="Arial"/>
            <family val="2"/>
          </rPr>
          <t>The Validation and status columns are there to guide you and the CMR. The different background colours are there to highlight ay warning severity</t>
        </r>
      </text>
    </comment>
    <comment ref="A31" authorId="1" shapeId="0" xr:uid="{00000000-0006-0000-0100-000009000000}">
      <text>
        <r>
          <rPr>
            <sz val="11"/>
            <color theme="1"/>
            <rFont val="Arial"/>
            <family val="2"/>
          </rPr>
          <t xml:space="preserve">
If you need to insert additional rows into the spreadsheet, remember to copy/paste special/formulas into columns F to J The first 3000 rows are already populated with the species lookup formula.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Mark</author>
  </authors>
  <commentList>
    <comment ref="C1" authorId="0" shapeId="0" xr:uid="{2E4EDEEE-213F-4A56-BBC8-76C5C241AF6C}">
      <text>
        <r>
          <rPr>
            <b/>
            <sz val="9"/>
            <color indexed="81"/>
            <rFont val="Tahoma"/>
            <family val="2"/>
          </rPr>
          <t>Column offset from ABHcode in specieslookup worksheet</t>
        </r>
        <r>
          <rPr>
            <sz val="9"/>
            <color indexed="81"/>
            <rFont val="Tahoma"/>
            <family val="2"/>
          </rPr>
          <t xml:space="preserve">
</t>
        </r>
      </text>
    </comment>
  </commentList>
</comments>
</file>

<file path=xl/sharedStrings.xml><?xml version="1.0" encoding="utf-8"?>
<sst xmlns="http://schemas.openxmlformats.org/spreadsheetml/2006/main" count="84895" uniqueCount="20853">
  <si>
    <t>Depressaria chaerophylli</t>
  </si>
  <si>
    <t>Depressaria depressana</t>
  </si>
  <si>
    <t>Depressaria silesiaca</t>
  </si>
  <si>
    <t>Levipalpus hepatariella</t>
  </si>
  <si>
    <t>Exaeretia ciniflonella</t>
  </si>
  <si>
    <t>Sorcerer</t>
  </si>
  <si>
    <t>Bloxworth Snout</t>
  </si>
  <si>
    <t>Hypena obsitalis</t>
  </si>
  <si>
    <t>Snout</t>
  </si>
  <si>
    <t>Hypena proboscidalis</t>
  </si>
  <si>
    <t>Beautiful Snout</t>
  </si>
  <si>
    <t>Hypena crassalis</t>
  </si>
  <si>
    <t>Waved Black</t>
  </si>
  <si>
    <t>Parascotia fuliginaria</t>
  </si>
  <si>
    <t>Straw Dot</t>
  </si>
  <si>
    <t>Rivula sericealis</t>
  </si>
  <si>
    <t>Beautiful Hook-tip</t>
  </si>
  <si>
    <t>Laspeyria flexula</t>
  </si>
  <si>
    <t>Small Purple-barred</t>
  </si>
  <si>
    <t>Phytometra viridaria</t>
  </si>
  <si>
    <t>Herald</t>
  </si>
  <si>
    <t>Scoliopteryx libatrix</t>
  </si>
  <si>
    <t>Scarce Blackneck</t>
  </si>
  <si>
    <t>Lygephila craccae</t>
  </si>
  <si>
    <t>Blackneck</t>
  </si>
  <si>
    <t>Lygephila pastinum</t>
  </si>
  <si>
    <t>Four-spotted</t>
  </si>
  <si>
    <t>Tyta luctuosa</t>
  </si>
  <si>
    <t>Burnet Companion</t>
  </si>
  <si>
    <t>Euclidia glyphica</t>
  </si>
  <si>
    <t>Mother Shipton</t>
  </si>
  <si>
    <t>Dark Crimson Underwing</t>
  </si>
  <si>
    <t>Catocala sponsa</t>
  </si>
  <si>
    <t>Light Crimson Underwing</t>
  </si>
  <si>
    <t>Catocala promissa</t>
  </si>
  <si>
    <t>Spectacle</t>
  </si>
  <si>
    <t>Abrostola tripartita</t>
  </si>
  <si>
    <t>Dark Spectacle</t>
  </si>
  <si>
    <t>Abrostola triplasia</t>
  </si>
  <si>
    <t>Plain Golden Y</t>
  </si>
  <si>
    <t>Autographa jota</t>
  </si>
  <si>
    <t>Beautiful Golden Y</t>
  </si>
  <si>
    <t>Autographa pulchrina</t>
  </si>
  <si>
    <t>Silver Y</t>
  </si>
  <si>
    <t>Autographa gamma</t>
  </si>
  <si>
    <t>Lempke's Gold Spot</t>
  </si>
  <si>
    <t>Gold Spot</t>
  </si>
  <si>
    <t>Plusia festucae</t>
  </si>
  <si>
    <t>Golden Plusia</t>
  </si>
  <si>
    <t>Polychrysia moneta</t>
  </si>
  <si>
    <t>Scarce Burnished Brass</t>
  </si>
  <si>
    <t>Diachrysia chryson</t>
  </si>
  <si>
    <t>Burnished Brass</t>
  </si>
  <si>
    <t>Diachrysia chrysitis</t>
  </si>
  <si>
    <t>Ni Moth</t>
  </si>
  <si>
    <t>Trichoplusia ni</t>
  </si>
  <si>
    <t>Nut-tree Tussock</t>
  </si>
  <si>
    <t>Colocasia coryli</t>
  </si>
  <si>
    <t>Oak Nycteoline</t>
  </si>
  <si>
    <t>Nycteola revayana</t>
  </si>
  <si>
    <t>Green Silver-lines</t>
  </si>
  <si>
    <t>Pseudoips prasinana</t>
  </si>
  <si>
    <t>Scarce Silver-lines</t>
  </si>
  <si>
    <t>Bena bicolorana</t>
  </si>
  <si>
    <t>Cream-bordered Green Pea</t>
  </si>
  <si>
    <t>Earias clorana</t>
  </si>
  <si>
    <t>Silver Barred</t>
  </si>
  <si>
    <t>Deltote bankiana</t>
  </si>
  <si>
    <t>Silver Hook</t>
  </si>
  <si>
    <t>Deltote uncula</t>
  </si>
  <si>
    <t>Marbled White Spot</t>
  </si>
  <si>
    <t>Purple Marbled</t>
  </si>
  <si>
    <t>Eublemma ostrina</t>
  </si>
  <si>
    <t>Bordered Straw</t>
  </si>
  <si>
    <t>Heliothis peltigera</t>
  </si>
  <si>
    <t>Shoulder-striped Clover</t>
  </si>
  <si>
    <t>Heliothis maritima</t>
  </si>
  <si>
    <t>Marbled Clover</t>
  </si>
  <si>
    <t>Heliothis viriplaca</t>
  </si>
  <si>
    <t>phbis</t>
  </si>
  <si>
    <t>inpec</t>
  </si>
  <si>
    <t>inmas</t>
  </si>
  <si>
    <t>inoeh</t>
  </si>
  <si>
    <t>inpra</t>
  </si>
  <si>
    <t>lacap</t>
  </si>
  <si>
    <t>lafla</t>
  </si>
  <si>
    <t>laluz</t>
  </si>
  <si>
    <t>lacor</t>
  </si>
  <si>
    <t>lamor</t>
  </si>
  <si>
    <t>lafus</t>
  </si>
  <si>
    <t>lapub</t>
  </si>
  <si>
    <t>neswa</t>
  </si>
  <si>
    <t>nesch</t>
  </si>
  <si>
    <t>nepil</t>
  </si>
  <si>
    <t>nemag</t>
  </si>
  <si>
    <t>nefas</t>
  </si>
  <si>
    <t>nemin</t>
  </si>
  <si>
    <t>necup</t>
  </si>
  <si>
    <t>nedeg</t>
  </si>
  <si>
    <t>adcup</t>
  </si>
  <si>
    <t>adrea</t>
  </si>
  <si>
    <t>adcro</t>
  </si>
  <si>
    <t>adruf</t>
  </si>
  <si>
    <t>adfib</t>
  </si>
  <si>
    <t>heser</t>
  </si>
  <si>
    <t>heres</t>
  </si>
  <si>
    <t>heham</t>
  </si>
  <si>
    <t>anmet</t>
  </si>
  <si>
    <t>antre</t>
  </si>
  <si>
    <t>phcas</t>
  </si>
  <si>
    <t>zepyr</t>
  </si>
  <si>
    <t>cocos</t>
  </si>
  <si>
    <t>adsta</t>
  </si>
  <si>
    <t>adger</t>
  </si>
  <si>
    <t>joglo</t>
  </si>
  <si>
    <t>zyexu</t>
  </si>
  <si>
    <t>zylot</t>
  </si>
  <si>
    <t>zyvic</t>
  </si>
  <si>
    <t>zyfil</t>
  </si>
  <si>
    <t>zytri</t>
  </si>
  <si>
    <t>zylon</t>
  </si>
  <si>
    <t>zypur</t>
  </si>
  <si>
    <t>aplim</t>
  </si>
  <si>
    <t>hease</t>
  </si>
  <si>
    <t>nadup</t>
  </si>
  <si>
    <t>datri</t>
  </si>
  <si>
    <t>dainc</t>
  </si>
  <si>
    <t>dalic</t>
  </si>
  <si>
    <t>dilai</t>
  </si>
  <si>
    <t>tatub</t>
  </si>
  <si>
    <t>bacon</t>
  </si>
  <si>
    <t>bacla</t>
  </si>
  <si>
    <t>lulap</t>
  </si>
  <si>
    <t>lufer</t>
  </si>
  <si>
    <t>pscas</t>
  </si>
  <si>
    <t>pscra</t>
  </si>
  <si>
    <t>prbet</t>
  </si>
  <si>
    <t>epplu</t>
  </si>
  <si>
    <t>epret</t>
  </si>
  <si>
    <t>pavil</t>
  </si>
  <si>
    <t>stfus</t>
  </si>
  <si>
    <t>mocho</t>
  </si>
  <si>
    <t>drpac</t>
  </si>
  <si>
    <t>psver</t>
  </si>
  <si>
    <t>psfil</t>
  </si>
  <si>
    <t>tenig</t>
  </si>
  <si>
    <t>euric</t>
  </si>
  <si>
    <t>inarg</t>
  </si>
  <si>
    <t>incap</t>
  </si>
  <si>
    <t>inalb</t>
  </si>
  <si>
    <t>isbor</t>
  </si>
  <si>
    <t>stcya</t>
  </si>
  <si>
    <t>myoch</t>
  </si>
  <si>
    <t>atins</t>
  </si>
  <si>
    <t>serut</t>
  </si>
  <si>
    <t>lites</t>
  </si>
  <si>
    <t>hadit</t>
  </si>
  <si>
    <t>hains</t>
  </si>
  <si>
    <t>cecra</t>
  </si>
  <si>
    <t>negra</t>
  </si>
  <si>
    <t>Small Yellow Underwing</t>
  </si>
  <si>
    <t>Panemeria tenebrata</t>
  </si>
  <si>
    <t>Rosy Marbled</t>
  </si>
  <si>
    <t>Elaphria venustula</t>
  </si>
  <si>
    <t>Reddish Buff</t>
  </si>
  <si>
    <t>Acosmetia caliginosa</t>
  </si>
  <si>
    <t>Marsh Moth</t>
  </si>
  <si>
    <t>Athetis pallustris</t>
  </si>
  <si>
    <t>Silky Wainscot</t>
  </si>
  <si>
    <t>Pale Mottled Willow</t>
  </si>
  <si>
    <t>Mottled Rustic</t>
  </si>
  <si>
    <t>Caradrina morpheus</t>
  </si>
  <si>
    <t>Small Mottled Willow</t>
  </si>
  <si>
    <t>Spodoptera exigua</t>
  </si>
  <si>
    <t>Vine's Rustic</t>
  </si>
  <si>
    <t>Hoplodrina ambigua</t>
  </si>
  <si>
    <t>Rustic</t>
  </si>
  <si>
    <t>Hoplodrina blanda</t>
  </si>
  <si>
    <t>Uncertain</t>
  </si>
  <si>
    <t>Treble Lines</t>
  </si>
  <si>
    <t>Charanyca trigrammica</t>
  </si>
  <si>
    <t>Small Rufous</t>
  </si>
  <si>
    <t>Coenobia rufa</t>
  </si>
  <si>
    <t>Brighton Wainscot</t>
  </si>
  <si>
    <t>Oria musculosa</t>
  </si>
  <si>
    <t>Fen Wainscot</t>
  </si>
  <si>
    <t>Arenostola phragmitidis</t>
  </si>
  <si>
    <t>Large Wainscot</t>
  </si>
  <si>
    <t>Rhizedra lutosa</t>
  </si>
  <si>
    <t>Rush Wainscot</t>
  </si>
  <si>
    <t>Webb's Wainscot</t>
  </si>
  <si>
    <t>White-mantled Wainscot</t>
  </si>
  <si>
    <t>Archanara neurica</t>
  </si>
  <si>
    <t>Brown-veined Wainscot</t>
  </si>
  <si>
    <t>Archanara dissoluta</t>
  </si>
  <si>
    <t>Twin-spotted Wainscot</t>
  </si>
  <si>
    <t>Fisher's Estuarine Moth</t>
  </si>
  <si>
    <t>Marsh Mallow Moth</t>
  </si>
  <si>
    <t>Hydraecia osseola</t>
  </si>
  <si>
    <t>Rosy Rustic</t>
  </si>
  <si>
    <t>Hydraecia micacea</t>
  </si>
  <si>
    <t>Sandhill Rustic</t>
  </si>
  <si>
    <t>Luperina nickerlii</t>
  </si>
  <si>
    <t>Flounced Rustic</t>
  </si>
  <si>
    <t>Luperina testacea</t>
  </si>
  <si>
    <t>Dusky Sallow</t>
  </si>
  <si>
    <t>Eremobia ochroleuca</t>
  </si>
  <si>
    <t>Fenn's Wainscot</t>
  </si>
  <si>
    <t>Small Wainscot</t>
  </si>
  <si>
    <t>Mere Wainscot</t>
  </si>
  <si>
    <t>Lyme Grass</t>
  </si>
  <si>
    <t>Morris's Wainscot</t>
  </si>
  <si>
    <t>Small Dotted Buff</t>
  </si>
  <si>
    <t>Photedes minima</t>
  </si>
  <si>
    <t>Least Minor</t>
  </si>
  <si>
    <t>Photedes captiuncula</t>
  </si>
  <si>
    <t>Common Rustic agg.</t>
  </si>
  <si>
    <t>Mesapamea secalis agg.</t>
  </si>
  <si>
    <t>2343x</t>
  </si>
  <si>
    <t>Lesser Common Rustic</t>
  </si>
  <si>
    <t>Mesapamea didyma</t>
  </si>
  <si>
    <t>2343a</t>
  </si>
  <si>
    <t>Common Rustic</t>
  </si>
  <si>
    <t>Mesapamea secalis</t>
  </si>
  <si>
    <t>Rosy Minor</t>
  </si>
  <si>
    <t>epfor</t>
  </si>
  <si>
    <t>bofus</t>
  </si>
  <si>
    <t>bomin</t>
  </si>
  <si>
    <t>tetri</t>
  </si>
  <si>
    <t>hopse</t>
  </si>
  <si>
    <t>ensar</t>
  </si>
  <si>
    <t>essul</t>
  </si>
  <si>
    <t>esoli</t>
  </si>
  <si>
    <t>oebra</t>
  </si>
  <si>
    <t>algeo</t>
  </si>
  <si>
    <t>plbic</t>
  </si>
  <si>
    <t>plari</t>
  </si>
  <si>
    <t>taacr</t>
  </si>
  <si>
    <t>hycit</t>
  </si>
  <si>
    <t>caque</t>
  </si>
  <si>
    <t>aminc</t>
  </si>
  <si>
    <t>psjos</t>
  </si>
  <si>
    <t>psfla</t>
  </si>
  <si>
    <t>pssub</t>
  </si>
  <si>
    <t>difag</t>
  </si>
  <si>
    <t>dilip</t>
  </si>
  <si>
    <t>dasal</t>
  </si>
  <si>
    <t>seave</t>
  </si>
  <si>
    <t>seste</t>
  </si>
  <si>
    <t>lulob</t>
  </si>
  <si>
    <t>dedis</t>
  </si>
  <si>
    <t>dedau</t>
  </si>
  <si>
    <t>deult</t>
  </si>
  <si>
    <t>deher</t>
  </si>
  <si>
    <t>depim</t>
  </si>
  <si>
    <t>debad</t>
  </si>
  <si>
    <t>depul</t>
  </si>
  <si>
    <t>dedou</t>
  </si>
  <si>
    <t>desor</t>
  </si>
  <si>
    <t>deole</t>
  </si>
  <si>
    <t>decha</t>
  </si>
  <si>
    <t>dedep</t>
  </si>
  <si>
    <t>desil</t>
  </si>
  <si>
    <t>lehep</t>
  </si>
  <si>
    <t>excin</t>
  </si>
  <si>
    <t>exall</t>
  </si>
  <si>
    <t>agcil</t>
  </si>
  <si>
    <t>agcni</t>
  </si>
  <si>
    <t>agpur</t>
  </si>
  <si>
    <t>agsub</t>
  </si>
  <si>
    <t>agnan</t>
  </si>
  <si>
    <t>agals</t>
  </si>
  <si>
    <t>agpro</t>
  </si>
  <si>
    <t>agare</t>
  </si>
  <si>
    <t>agkuz</t>
  </si>
  <si>
    <t>agkae</t>
  </si>
  <si>
    <t>agbip</t>
  </si>
  <si>
    <t>agpal</t>
  </si>
  <si>
    <t>agass</t>
  </si>
  <si>
    <t>agato</t>
  </si>
  <si>
    <t>agsco</t>
  </si>
  <si>
    <t>agumb</t>
  </si>
  <si>
    <t>agner</t>
  </si>
  <si>
    <t>agcar</t>
  </si>
  <si>
    <t>agcur</t>
  </si>
  <si>
    <t>agast</t>
  </si>
  <si>
    <t>agyea</t>
  </si>
  <si>
    <t>agrot</t>
  </si>
  <si>
    <t>etter</t>
  </si>
  <si>
    <t>etdod</t>
  </si>
  <si>
    <t>etqua</t>
  </si>
  <si>
    <t>etbip</t>
  </si>
  <si>
    <t>etpus</t>
  </si>
  <si>
    <t>etpyr</t>
  </si>
  <si>
    <t>melap</t>
  </si>
  <si>
    <t>meaes</t>
  </si>
  <si>
    <t>memet</t>
  </si>
  <si>
    <t>meneu</t>
  </si>
  <si>
    <t>meapr</t>
  </si>
  <si>
    <t>mocyt</t>
  </si>
  <si>
    <t>isstr</t>
  </si>
  <si>
    <t>apbif</t>
  </si>
  <si>
    <t>euatr</t>
  </si>
  <si>
    <t>euimm</t>
  </si>
  <si>
    <t>euuni</t>
  </si>
  <si>
    <t>euwil</t>
  </si>
  <si>
    <t>armic</t>
  </si>
  <si>
    <t>moten</t>
  </si>
  <si>
    <t>moluc</t>
  </si>
  <si>
    <t>mopal</t>
  </si>
  <si>
    <t>motet</t>
  </si>
  <si>
    <t>mohor</t>
  </si>
  <si>
    <t>monip</t>
  </si>
  <si>
    <t>mosuf</t>
  </si>
  <si>
    <t>molut</t>
  </si>
  <si>
    <t>moelo</t>
  </si>
  <si>
    <t>moaru</t>
  </si>
  <si>
    <t>momoy</t>
  </si>
  <si>
    <t>chdru</t>
  </si>
  <si>
    <t>chsex</t>
  </si>
  <si>
    <t>ptpau</t>
  </si>
  <si>
    <t>sicer</t>
  </si>
  <si>
    <t>psoss</t>
  </si>
  <si>
    <t>psarg</t>
  </si>
  <si>
    <t>arsub</t>
  </si>
  <si>
    <t>areri</t>
  </si>
  <si>
    <t>arbri</t>
  </si>
  <si>
    <t>xypul</t>
  </si>
  <si>
    <t>renan</t>
  </si>
  <si>
    <t>releu</t>
  </si>
  <si>
    <t>copic</t>
  </si>
  <si>
    <t>exdod</t>
  </si>
  <si>
    <t>attet</t>
  </si>
  <si>
    <t>atran</t>
  </si>
  <si>
    <t>atmou</t>
  </si>
  <si>
    <t>xeaet</t>
  </si>
  <si>
    <t>pssca</t>
  </si>
  <si>
    <t>tevul</t>
  </si>
  <si>
    <t>alscr</t>
  </si>
  <si>
    <t>cadec</t>
  </si>
  <si>
    <t>canot</t>
  </si>
  <si>
    <t>tewag</t>
  </si>
  <si>
    <t>caalb</t>
  </si>
  <si>
    <t>cafug</t>
  </si>
  <si>
    <t>pspar</t>
  </si>
  <si>
    <t>teluc</t>
  </si>
  <si>
    <t>tefla</t>
  </si>
  <si>
    <t>teseq</t>
  </si>
  <si>
    <t>tedif</t>
  </si>
  <si>
    <t>brbas</t>
  </si>
  <si>
    <t>brdry</t>
  </si>
  <si>
    <t>brumb</t>
  </si>
  <si>
    <t>braff</t>
  </si>
  <si>
    <t>brsim</t>
  </si>
  <si>
    <t>brsen</t>
  </si>
  <si>
    <t>brbor</t>
  </si>
  <si>
    <t>brgal</t>
  </si>
  <si>
    <t>brdes</t>
  </si>
  <si>
    <t>brter</t>
  </si>
  <si>
    <t>brpol</t>
  </si>
  <si>
    <t>brdom</t>
  </si>
  <si>
    <t>chfum</t>
  </si>
  <si>
    <t>chdis</t>
  </si>
  <si>
    <t>mimul</t>
  </si>
  <si>
    <t>milen</t>
  </si>
  <si>
    <t>prsex</t>
  </si>
  <si>
    <t>prsol</t>
  </si>
  <si>
    <t>arvel</t>
  </si>
  <si>
    <t>neeri</t>
  </si>
  <si>
    <t>nepel</t>
  </si>
  <si>
    <t>nesin</t>
  </si>
  <si>
    <t>gerho</t>
  </si>
  <si>
    <t>gesco</t>
  </si>
  <si>
    <t>gesen</t>
  </si>
  <si>
    <t>gesab</t>
  </si>
  <si>
    <t>gesor</t>
  </si>
  <si>
    <t>gemus</t>
  </si>
  <si>
    <t>gecun</t>
  </si>
  <si>
    <t>gehip</t>
  </si>
  <si>
    <t>genig</t>
  </si>
  <si>
    <t>getur</t>
  </si>
  <si>
    <t>plsub</t>
  </si>
  <si>
    <t>pemal</t>
  </si>
  <si>
    <t>scsua</t>
  </si>
  <si>
    <t>scsam</t>
  </si>
  <si>
    <t>scsta</t>
  </si>
  <si>
    <t>scsal</t>
  </si>
  <si>
    <t>scoce</t>
  </si>
  <si>
    <t>scpau</t>
  </si>
  <si>
    <t>scnit</t>
  </si>
  <si>
    <t>scobs</t>
  </si>
  <si>
    <t>sccli</t>
  </si>
  <si>
    <t>scatr</t>
  </si>
  <si>
    <t>scart</t>
  </si>
  <si>
    <t>scmur</t>
  </si>
  <si>
    <t>scdif</t>
  </si>
  <si>
    <t>sctus</t>
  </si>
  <si>
    <t>gnstr</t>
  </si>
  <si>
    <t>phope</t>
  </si>
  <si>
    <t>cavic</t>
  </si>
  <si>
    <t>caals</t>
  </si>
  <si>
    <t>cavis</t>
  </si>
  <si>
    <t>Dypterygia scabriuscula</t>
  </si>
  <si>
    <t>Old Lady</t>
  </si>
  <si>
    <t>Mormo maura</t>
  </si>
  <si>
    <t>Mouse Moth</t>
  </si>
  <si>
    <t>Amphipyra tragopoginis</t>
  </si>
  <si>
    <t>Amphipyra pyramidea agg.</t>
  </si>
  <si>
    <t>2297x</t>
  </si>
  <si>
    <t>Svensson's Copper Underwing</t>
  </si>
  <si>
    <t>Amphipyra berbera</t>
  </si>
  <si>
    <t>Copper Underwing</t>
  </si>
  <si>
    <t>Amphipyra pyramidea</t>
  </si>
  <si>
    <t>Marbled Green</t>
  </si>
  <si>
    <t>Marbled Beauty</t>
  </si>
  <si>
    <t>Coronet</t>
  </si>
  <si>
    <t>Craniophora ligustri</t>
  </si>
  <si>
    <t>Reed Dagger</t>
  </si>
  <si>
    <t>Simyra albovenosa</t>
  </si>
  <si>
    <t>Knot Grass</t>
  </si>
  <si>
    <t>Acronicta rumicis</t>
  </si>
  <si>
    <t>Sweet Gale Moth</t>
  </si>
  <si>
    <t>Light Knot Grass</t>
  </si>
  <si>
    <t>Acronicta menyanthidis</t>
  </si>
  <si>
    <t>2284x</t>
  </si>
  <si>
    <t>Grey Dagger</t>
  </si>
  <si>
    <t>Acronicta psi</t>
  </si>
  <si>
    <t>Dark Dagger</t>
  </si>
  <si>
    <t>Acronicta tridens</t>
  </si>
  <si>
    <t>Alder Moth</t>
  </si>
  <si>
    <t>Acronicta alni</t>
  </si>
  <si>
    <t>Miller</t>
  </si>
  <si>
    <t>Acronicta leporina</t>
  </si>
  <si>
    <t>Sycamore</t>
  </si>
  <si>
    <t>Acronicta aceris</t>
  </si>
  <si>
    <t>Poplar Grey</t>
  </si>
  <si>
    <t>Scarce Merveille du Jour</t>
  </si>
  <si>
    <t>Moma alpium</t>
  </si>
  <si>
    <t>Pale-lemon Sallow</t>
  </si>
  <si>
    <t>Suspected</t>
  </si>
  <si>
    <t>Parastichtis suspecta</t>
  </si>
  <si>
    <t>Southern Chestnut</t>
  </si>
  <si>
    <t>Agrochola haematidea</t>
  </si>
  <si>
    <t>2264a</t>
  </si>
  <si>
    <t>Dotted Chestnut</t>
  </si>
  <si>
    <t>Conistra rubiginea</t>
  </si>
  <si>
    <t>Chestnut</t>
  </si>
  <si>
    <t>Conistra vaccinii</t>
  </si>
  <si>
    <t>Orange Upperwing</t>
  </si>
  <si>
    <t>Jodia croceago</t>
  </si>
  <si>
    <t>Black-banded</t>
  </si>
  <si>
    <t>Polymixis xanthomista</t>
  </si>
  <si>
    <t>Hypercompe scribonia</t>
  </si>
  <si>
    <t>Syntomis phegea</t>
  </si>
  <si>
    <t>Nine-spotted</t>
  </si>
  <si>
    <t>Dysauxes ancilla</t>
  </si>
  <si>
    <t>Handmaid</t>
  </si>
  <si>
    <t>Euchromia lethe</t>
  </si>
  <si>
    <t>Basker</t>
  </si>
  <si>
    <t>Antichloris viridis</t>
  </si>
  <si>
    <t>Antichloris caca</t>
  </si>
  <si>
    <t>Docker</t>
  </si>
  <si>
    <t>2074a</t>
  </si>
  <si>
    <t>Antichloris eriphia</t>
  </si>
  <si>
    <t>Banana Stowaway</t>
  </si>
  <si>
    <t>Nola aerugula</t>
  </si>
  <si>
    <t>Scarce Black Arches</t>
  </si>
  <si>
    <t>2079a</t>
  </si>
  <si>
    <t>Euxoa obelisca</t>
  </si>
  <si>
    <t>Square-spot Dart</t>
  </si>
  <si>
    <t>2081a</t>
  </si>
  <si>
    <t>Euxoa crypta</t>
  </si>
  <si>
    <t>Small White-line Dart</t>
  </si>
  <si>
    <t>2081x</t>
  </si>
  <si>
    <t>Agrotis spinifera</t>
  </si>
  <si>
    <t>Gregson's Dart</t>
  </si>
  <si>
    <t>Agrotis trux</t>
  </si>
  <si>
    <t>2091a</t>
  </si>
  <si>
    <t>Agrotis herzogi</t>
  </si>
  <si>
    <t>Spalding's Dart</t>
  </si>
  <si>
    <t>2092a</t>
  </si>
  <si>
    <t>Grouville Dart</t>
  </si>
  <si>
    <t>Great Dart</t>
  </si>
  <si>
    <t>2094a</t>
  </si>
  <si>
    <t>Agrotis deprivata</t>
  </si>
  <si>
    <t>Feltia subgothica</t>
  </si>
  <si>
    <t>Gothic Dart</t>
  </si>
  <si>
    <t>Feltia subterranea</t>
  </si>
  <si>
    <t>Tawny Shoulder</t>
  </si>
  <si>
    <t>Actinotia polyodon</t>
  </si>
  <si>
    <t>Purple Cloud</t>
  </si>
  <si>
    <t>2097a</t>
  </si>
  <si>
    <t>Pale-shouldered Cloud</t>
  </si>
  <si>
    <t>Actebia fennica</t>
  </si>
  <si>
    <t>Eversmann's Rustic</t>
  </si>
  <si>
    <t>Black Collar</t>
  </si>
  <si>
    <t>2102a</t>
  </si>
  <si>
    <t>Ochropleura leucogaster</t>
  </si>
  <si>
    <t>Radford's Flame Shoulder</t>
  </si>
  <si>
    <t>Rhyacia simulans</t>
  </si>
  <si>
    <t>Dotted Rustic</t>
  </si>
  <si>
    <t>Rhyacia lucipeta</t>
  </si>
  <si>
    <t>Southern Rustic</t>
  </si>
  <si>
    <t>2110a</t>
  </si>
  <si>
    <t>Noctua janthina</t>
  </si>
  <si>
    <t>Striped Lychnis</t>
  </si>
  <si>
    <t>Star-wort</t>
  </si>
  <si>
    <t>Cucullia asteris</t>
  </si>
  <si>
    <t>Shark</t>
  </si>
  <si>
    <t>onsem</t>
  </si>
  <si>
    <t>pepal</t>
  </si>
  <si>
    <t>pegen</t>
  </si>
  <si>
    <t>peobd</t>
  </si>
  <si>
    <t>Eriopygodes imbecilla</t>
  </si>
  <si>
    <t>Lychnis</t>
  </si>
  <si>
    <t>Hadena bicruris</t>
  </si>
  <si>
    <t>White Spot</t>
  </si>
  <si>
    <t>Hadena albimacula</t>
  </si>
  <si>
    <t>Marbled Coronet</t>
  </si>
  <si>
    <t>Hadena confusa</t>
  </si>
  <si>
    <t>Varied Coronet</t>
  </si>
  <si>
    <t>Hadena compta</t>
  </si>
  <si>
    <t>Barrett's Marbled Coronet</t>
  </si>
  <si>
    <t>Tawny Shears</t>
  </si>
  <si>
    <t>Hadena perplexa</t>
  </si>
  <si>
    <t>Campion</t>
  </si>
  <si>
    <t>Small Ranunculus</t>
  </si>
  <si>
    <t>Hecatera dysodea</t>
  </si>
  <si>
    <t>Broad-barred White</t>
  </si>
  <si>
    <t>Hecatera bicolorata</t>
  </si>
  <si>
    <t>Broom Moth</t>
  </si>
  <si>
    <t>Bright-line Brown-eye</t>
  </si>
  <si>
    <t>Lacanobia oleracea</t>
  </si>
  <si>
    <t>Dog's Tooth</t>
  </si>
  <si>
    <t>Lacanobia suasa</t>
  </si>
  <si>
    <t>Pale-shouldered Brocade</t>
  </si>
  <si>
    <t>Lacanobia thalassina</t>
  </si>
  <si>
    <t>Light Brocade</t>
  </si>
  <si>
    <t>Lacanobia w-latinum</t>
  </si>
  <si>
    <t>Beautiful Brocade</t>
  </si>
  <si>
    <t>Lacanobia contigua</t>
  </si>
  <si>
    <t>Dot Moth</t>
  </si>
  <si>
    <t>Melanchra persicariae</t>
  </si>
  <si>
    <t>Cabbage Moth</t>
  </si>
  <si>
    <t>Mamestra brassicae</t>
  </si>
  <si>
    <t>Bordered Gothic</t>
  </si>
  <si>
    <t>White Colon</t>
  </si>
  <si>
    <t>Grey Arches</t>
  </si>
  <si>
    <t>Polia nebulosa</t>
  </si>
  <si>
    <t>Silvery Arches</t>
  </si>
  <si>
    <t>Pale Shining Brown</t>
  </si>
  <si>
    <t>Polia bombycina</t>
  </si>
  <si>
    <t>Shears</t>
  </si>
  <si>
    <t>Hada plebeja</t>
  </si>
  <si>
    <t>Nutmeg</t>
  </si>
  <si>
    <t>Broad-bordered White Underwing</t>
  </si>
  <si>
    <t>Anarta melanopa</t>
  </si>
  <si>
    <t>Small Dark Yellow Underwing</t>
  </si>
  <si>
    <t>Beautiful Yellow Underwing</t>
  </si>
  <si>
    <t>Anarta myrtilli</t>
  </si>
  <si>
    <t>White-marked</t>
  </si>
  <si>
    <t>Cerastis leucographa</t>
  </si>
  <si>
    <t>Red Chestnut</t>
  </si>
  <si>
    <t>Cerastis rubricosa</t>
  </si>
  <si>
    <t>Green Arches</t>
  </si>
  <si>
    <t>Anaplectoides prasina</t>
  </si>
  <si>
    <t>Great Brocade</t>
  </si>
  <si>
    <t>Eurois occulta</t>
  </si>
  <si>
    <t>Gothic</t>
  </si>
  <si>
    <t>Naenia typica</t>
  </si>
  <si>
    <t>Square-spot Rustic</t>
  </si>
  <si>
    <t>Xestia xanthographa</t>
  </si>
  <si>
    <t>Six-striped Rustic</t>
  </si>
  <si>
    <t>Xestia sexstrigata</t>
  </si>
  <si>
    <t>Square-spotted Clay</t>
  </si>
  <si>
    <t>Dotted Clay</t>
  </si>
  <si>
    <t>Xestia baja</t>
  </si>
  <si>
    <t>Ashworth's Rustic</t>
  </si>
  <si>
    <t>Xestia ashworthii</t>
  </si>
  <si>
    <t>Double Square-spot</t>
  </si>
  <si>
    <t>Xestia triangulum</t>
  </si>
  <si>
    <t>Triple-spotted Clay</t>
  </si>
  <si>
    <t>Xestia ditrapezium</t>
  </si>
  <si>
    <t>Setaceous Hebrew Character</t>
  </si>
  <si>
    <t>Xestia c-nigrum</t>
  </si>
  <si>
    <t>Northern Dart</t>
  </si>
  <si>
    <t>Xestia alpicola</t>
  </si>
  <si>
    <t>Small Square-spot</t>
  </si>
  <si>
    <t>Diarsia rubi</t>
  </si>
  <si>
    <t>Purple Clay</t>
  </si>
  <si>
    <t>Diarsia brunnea</t>
  </si>
  <si>
    <t>Ingrailed Clay</t>
  </si>
  <si>
    <t>Diarsia mendica</t>
  </si>
  <si>
    <t>Pearly Underwing</t>
  </si>
  <si>
    <t>Peridroma saucia</t>
  </si>
  <si>
    <t>True Lover's Knot</t>
  </si>
  <si>
    <t>Lycophotia porphyrea</t>
  </si>
  <si>
    <t>Cousin German</t>
  </si>
  <si>
    <t>Protolampra sobrina</t>
  </si>
  <si>
    <t>Rosy Marsh Moth</t>
  </si>
  <si>
    <t>Least Yellow Underwing</t>
  </si>
  <si>
    <t>Noctua interjecta</t>
  </si>
  <si>
    <t>Lesser Broad-bordered Yellow Underwing</t>
  </si>
  <si>
    <t>Noctua janthe</t>
  </si>
  <si>
    <t>Broad-bordered Yellow Underwing</t>
  </si>
  <si>
    <t>Noctua fimbriata</t>
  </si>
  <si>
    <t>Lesser Yellow Underwing</t>
  </si>
  <si>
    <t>Noctua comes</t>
  </si>
  <si>
    <t>Lunar Yellow Underwing</t>
  </si>
  <si>
    <t>Noctua orbona</t>
  </si>
  <si>
    <t>Large Yellow Underwing</t>
  </si>
  <si>
    <t>Noctua pronuba</t>
  </si>
  <si>
    <t>Northern Rustic</t>
  </si>
  <si>
    <t>Standfussiana lucernea</t>
  </si>
  <si>
    <t>Plain Clay</t>
  </si>
  <si>
    <t>Eugnorisma depuncta</t>
  </si>
  <si>
    <t>Flame Shoulder</t>
  </si>
  <si>
    <t>Ochropleura plecta</t>
  </si>
  <si>
    <t>Portland Moth</t>
  </si>
  <si>
    <t>Actebia praecox</t>
  </si>
  <si>
    <t>Flame</t>
  </si>
  <si>
    <t>Axylia putris</t>
  </si>
  <si>
    <t>Sand Dart</t>
  </si>
  <si>
    <t>Agrotis ripae</t>
  </si>
  <si>
    <t>Small Rivulet</t>
  </si>
  <si>
    <t>Perizoma alchemillata</t>
  </si>
  <si>
    <t>Rivulet</t>
  </si>
  <si>
    <t>Perizoma affinitata</t>
  </si>
  <si>
    <t>Barred Carpet</t>
  </si>
  <si>
    <t>Winter Moth</t>
  </si>
  <si>
    <t>Operophtera brumata</t>
  </si>
  <si>
    <t>Sharp-angled Carpet</t>
  </si>
  <si>
    <t>Euphyia unangulata</t>
  </si>
  <si>
    <t>Cloaked Carpet</t>
  </si>
  <si>
    <t>Euphyia biangulata</t>
  </si>
  <si>
    <t>Dark Umber</t>
  </si>
  <si>
    <t>Philereme transversata</t>
  </si>
  <si>
    <t>Brown Scallop</t>
  </si>
  <si>
    <t>Philereme vetulata</t>
  </si>
  <si>
    <t>Scallop Shell</t>
  </si>
  <si>
    <t>Scarce Tissue</t>
  </si>
  <si>
    <t>Argent &amp; Sable</t>
  </si>
  <si>
    <t>Rheumaptera hastata</t>
  </si>
  <si>
    <t>White-banded Carpet</t>
  </si>
  <si>
    <t>Spargania luctuata</t>
  </si>
  <si>
    <t>Barberry Carpet</t>
  </si>
  <si>
    <t>Pareulype berberata</t>
  </si>
  <si>
    <t>Pretty Chalk Carpet</t>
  </si>
  <si>
    <t>Melanthia procellata</t>
  </si>
  <si>
    <t>Fern</t>
  </si>
  <si>
    <t>Horisme tersata</t>
  </si>
  <si>
    <t>Small Waved Umber</t>
  </si>
  <si>
    <t>Horisme vitalbata</t>
  </si>
  <si>
    <t>Ruddy Highflyer</t>
  </si>
  <si>
    <t>Hydriomena ruberata</t>
  </si>
  <si>
    <t>May Highflyer</t>
  </si>
  <si>
    <t>Hydriomena impluviata</t>
  </si>
  <si>
    <t>July Highflyer</t>
  </si>
  <si>
    <t>Hydriomena furcata</t>
  </si>
  <si>
    <t>Green Carpet</t>
  </si>
  <si>
    <t>Colostygia pectinataria</t>
  </si>
  <si>
    <t>Beech-green Carpet</t>
  </si>
  <si>
    <t>Colostygia olivata</t>
  </si>
  <si>
    <t>Broken-barred Carpet</t>
  </si>
  <si>
    <t>Electrophaes corylata</t>
  </si>
  <si>
    <t>Netted Carpet</t>
  </si>
  <si>
    <t>Cypress Carpet</t>
  </si>
  <si>
    <t>Thera cupressata</t>
  </si>
  <si>
    <t>1771a</t>
  </si>
  <si>
    <t>Chestnut-coloured Carpet</t>
  </si>
  <si>
    <t>Thera cognata</t>
  </si>
  <si>
    <t>Spruce Carpet</t>
  </si>
  <si>
    <t>Thera britannica</t>
  </si>
  <si>
    <t>Grey Pine Carpet</t>
  </si>
  <si>
    <t>Thera obeliscata</t>
  </si>
  <si>
    <t>Pine Carpet</t>
  </si>
  <si>
    <t>Blue-bordered Carpet</t>
  </si>
  <si>
    <t>Plemyria rubiginata</t>
  </si>
  <si>
    <t>Barred Yellow</t>
  </si>
  <si>
    <t>Cidaria fulvata</t>
  </si>
  <si>
    <t>Common Marbled Carpet</t>
  </si>
  <si>
    <t>Dark Marbled Carpet</t>
  </si>
  <si>
    <t>Red-green Carpet</t>
  </si>
  <si>
    <t>Chloroclysta siterata</t>
  </si>
  <si>
    <t>Small Phoenix</t>
  </si>
  <si>
    <t>Ecliptopera silaceata</t>
  </si>
  <si>
    <t>169x</t>
  </si>
  <si>
    <t>plkad</t>
  </si>
  <si>
    <t>pacla</t>
  </si>
  <si>
    <t>pecap</t>
  </si>
  <si>
    <t>chmar</t>
  </si>
  <si>
    <t>atpal</t>
  </si>
  <si>
    <t>prhos</t>
  </si>
  <si>
    <t>syfix</t>
  </si>
  <si>
    <t>elven</t>
  </si>
  <si>
    <t>paten</t>
  </si>
  <si>
    <t>pedel</t>
  </si>
  <si>
    <t>pyumb</t>
  </si>
  <si>
    <t>hearm</t>
  </si>
  <si>
    <t>hevir</t>
  </si>
  <si>
    <t>hemar</t>
  </si>
  <si>
    <t>hepel</t>
  </si>
  <si>
    <t>scscu</t>
  </si>
  <si>
    <t>euost</t>
  </si>
  <si>
    <t>eupur</t>
  </si>
  <si>
    <t>prpyg</t>
  </si>
  <si>
    <t>dedec</t>
  </si>
  <si>
    <t>deunc</t>
  </si>
  <si>
    <t>deban</t>
  </si>
  <si>
    <t>pscan</t>
  </si>
  <si>
    <t>emtra</t>
  </si>
  <si>
    <t>acluc</t>
  </si>
  <si>
    <t>acapr</t>
  </si>
  <si>
    <t>eaclo</t>
  </si>
  <si>
    <t>eabip</t>
  </si>
  <si>
    <t>eains</t>
  </si>
  <si>
    <t>eavit</t>
  </si>
  <si>
    <t>bebic</t>
  </si>
  <si>
    <t>pspra</t>
  </si>
  <si>
    <t>nyrev</t>
  </si>
  <si>
    <t>nyasi</t>
  </si>
  <si>
    <t>pavir</t>
  </si>
  <si>
    <t>chder</t>
  </si>
  <si>
    <t>rafra</t>
  </si>
  <si>
    <t>chacu</t>
  </si>
  <si>
    <t>ctlim</t>
  </si>
  <si>
    <t>ctacc</t>
  </si>
  <si>
    <t>trni</t>
  </si>
  <si>
    <t>trvit</t>
  </si>
  <si>
    <t>thori</t>
  </si>
  <si>
    <t>psinc</t>
  </si>
  <si>
    <t>macon</t>
  </si>
  <si>
    <t>pomon</t>
  </si>
  <si>
    <t>euvar</t>
  </si>
  <si>
    <t>plfes</t>
  </si>
  <si>
    <t>plput</t>
  </si>
  <si>
    <t>augam</t>
  </si>
  <si>
    <t>aupul</t>
  </si>
  <si>
    <t>aujot</t>
  </si>
  <si>
    <t>aubra</t>
  </si>
  <si>
    <t>mebil</t>
  </si>
  <si>
    <t>syint</t>
  </si>
  <si>
    <t>cocir</t>
  </si>
  <si>
    <t>cacon</t>
  </si>
  <si>
    <t>canup</t>
  </si>
  <si>
    <t>caele</t>
  </si>
  <si>
    <t>caspo</t>
  </si>
  <si>
    <t>canym</t>
  </si>
  <si>
    <t>parob</t>
  </si>
  <si>
    <t>milun</t>
  </si>
  <si>
    <t>clill</t>
  </si>
  <si>
    <t>dyalg</t>
  </si>
  <si>
    <t>prsto</t>
  </si>
  <si>
    <t>cami</t>
  </si>
  <si>
    <t>eugly</t>
  </si>
  <si>
    <t>aeleu</t>
  </si>
  <si>
    <t>tyluc</t>
  </si>
  <si>
    <t>difes</t>
  </si>
  <si>
    <t>lypas</t>
  </si>
  <si>
    <t>lycra</t>
  </si>
  <si>
    <t>sygra</t>
  </si>
  <si>
    <t>sclib</t>
  </si>
  <si>
    <t>ansab</t>
  </si>
  <si>
    <t>lafle</t>
  </si>
  <si>
    <t>riser</t>
  </si>
  <si>
    <t>paful</t>
  </si>
  <si>
    <t>orapi</t>
  </si>
  <si>
    <t>hycra</t>
  </si>
  <si>
    <t>hypro</t>
  </si>
  <si>
    <t>hyobs</t>
  </si>
  <si>
    <t>hyobe</t>
  </si>
  <si>
    <t>hyros</t>
  </si>
  <si>
    <t>plsca</t>
  </si>
  <si>
    <t>sctae</t>
  </si>
  <si>
    <t>hyhum</t>
  </si>
  <si>
    <t>peplu</t>
  </si>
  <si>
    <t>zatar</t>
  </si>
  <si>
    <t>zalun</t>
  </si>
  <si>
    <t>zazel</t>
  </si>
  <si>
    <t>hegri</t>
  </si>
  <si>
    <t>macri</t>
  </si>
  <si>
    <t>patri</t>
  </si>
  <si>
    <t>tremo</t>
  </si>
  <si>
    <t>24a</t>
  </si>
  <si>
    <t>35a</t>
  </si>
  <si>
    <t>36a</t>
  </si>
  <si>
    <t>41a</t>
  </si>
  <si>
    <t>46a</t>
  </si>
  <si>
    <t>54a</t>
  </si>
  <si>
    <t>83x</t>
  </si>
  <si>
    <t>99a</t>
  </si>
  <si>
    <t>125a</t>
  </si>
  <si>
    <t>143a</t>
  </si>
  <si>
    <t>216a</t>
  </si>
  <si>
    <t>247a</t>
  </si>
  <si>
    <t>247b</t>
  </si>
  <si>
    <t>274a</t>
  </si>
  <si>
    <t>286x</t>
  </si>
  <si>
    <t>302a</t>
  </si>
  <si>
    <t>310a</t>
  </si>
  <si>
    <t>311a</t>
  </si>
  <si>
    <t>Caloptilia cuculipennella</t>
  </si>
  <si>
    <t>Bucculatrix ulmella</t>
  </si>
  <si>
    <t>Bucculatrix cidarella</t>
  </si>
  <si>
    <t>Bucculatrix frangutella</t>
  </si>
  <si>
    <t>Bucculatrix humiliella</t>
  </si>
  <si>
    <t>Bucculatrix maritima</t>
  </si>
  <si>
    <t>Bucculatrix nigricomella</t>
  </si>
  <si>
    <t>Bucculatrix cristatella</t>
  </si>
  <si>
    <t>Apple Leaf Miner</t>
  </si>
  <si>
    <t>Lyonetia clerkella</t>
  </si>
  <si>
    <t>Leucoptera sinuella</t>
  </si>
  <si>
    <t>Leucoptera lotella</t>
  </si>
  <si>
    <t>Leucoptera lathyrifoliella</t>
  </si>
  <si>
    <t>Leucoptera laburnella</t>
  </si>
  <si>
    <t>Ochsenheimeria vacculella</t>
  </si>
  <si>
    <t>Ochsenheimeria urella</t>
  </si>
  <si>
    <t>Tinea trinotella</t>
  </si>
  <si>
    <t>Tinea semifulvella</t>
  </si>
  <si>
    <t>Tinea columbariella</t>
  </si>
  <si>
    <t>Tapestry Moth</t>
  </si>
  <si>
    <t>Trichophaga tapetzella</t>
  </si>
  <si>
    <t>Monopis fenestratella</t>
  </si>
  <si>
    <t>Monopis imella</t>
  </si>
  <si>
    <t>Monopis weaverella</t>
  </si>
  <si>
    <t>Skin Moth</t>
  </si>
  <si>
    <t>Monopis laevigella</t>
  </si>
  <si>
    <t>Archinemapogon yildizae</t>
  </si>
  <si>
    <t>Nemapogon clematella</t>
  </si>
  <si>
    <t>Nemapogon ruricolella</t>
  </si>
  <si>
    <t>Cork Moth</t>
  </si>
  <si>
    <t>Nemapogon cloacella</t>
  </si>
  <si>
    <t>Haplotinea insectella</t>
  </si>
  <si>
    <t>Psychoides filicivora</t>
  </si>
  <si>
    <t>Psychoides verhuella</t>
  </si>
  <si>
    <t>Morophaga choragella</t>
  </si>
  <si>
    <t>Psyche casta</t>
  </si>
  <si>
    <t>Taleporia tubulosa</t>
  </si>
  <si>
    <t>Narycia duplicella</t>
  </si>
  <si>
    <t>Triangle</t>
  </si>
  <si>
    <t>euobex</t>
  </si>
  <si>
    <t>xaspax</t>
  </si>
  <si>
    <t>xaferx</t>
  </si>
  <si>
    <t>ypmalx</t>
  </si>
  <si>
    <t>yppadx</t>
  </si>
  <si>
    <t>0203a</t>
  </si>
  <si>
    <t>abtri2</t>
  </si>
  <si>
    <t>acatr2</t>
  </si>
  <si>
    <t>accal2</t>
  </si>
  <si>
    <t>acsch2</t>
  </si>
  <si>
    <t>actrix</t>
  </si>
  <si>
    <t>aemar2</t>
  </si>
  <si>
    <t>agang2</t>
  </si>
  <si>
    <t>agcap2</t>
  </si>
  <si>
    <t>agcin2</t>
  </si>
  <si>
    <t>agcon2</t>
  </si>
  <si>
    <t>agher2</t>
  </si>
  <si>
    <t>aglit2</t>
  </si>
  <si>
    <t>agoce2</t>
  </si>
  <si>
    <t>agput2</t>
  </si>
  <si>
    <t>ampyrx</t>
  </si>
  <si>
    <t>anpal2</t>
  </si>
  <si>
    <t>anspa2</t>
  </si>
  <si>
    <t>anunc2</t>
  </si>
  <si>
    <t>appal2</t>
  </si>
  <si>
    <t>argla2</t>
  </si>
  <si>
    <t>arsem2</t>
  </si>
  <si>
    <t>arsem3</t>
  </si>
  <si>
    <t>bladu2</t>
  </si>
  <si>
    <t>buulm2</t>
  </si>
  <si>
    <t>caalc2</t>
  </si>
  <si>
    <t>caalcx</t>
  </si>
  <si>
    <t>cabla2</t>
  </si>
  <si>
    <t>cabla3</t>
  </si>
  <si>
    <t>caelo2</t>
  </si>
  <si>
    <t>cafal2</t>
  </si>
  <si>
    <t>cafra2</t>
  </si>
  <si>
    <t>camar3</t>
  </si>
  <si>
    <t>capro2</t>
  </si>
  <si>
    <t>capro3</t>
  </si>
  <si>
    <t>capro4</t>
  </si>
  <si>
    <t>catri2</t>
  </si>
  <si>
    <t>celeu2</t>
  </si>
  <si>
    <t>chlin2</t>
  </si>
  <si>
    <t>coadj2</t>
  </si>
  <si>
    <t>eupithecia sp.</t>
  </si>
  <si>
    <t>Eupithecia sp.</t>
  </si>
  <si>
    <t>Pug sp.</t>
  </si>
  <si>
    <t>Burnet sp.</t>
  </si>
  <si>
    <t>Epirrita sp.</t>
  </si>
  <si>
    <t>epirrita sp.</t>
  </si>
  <si>
    <t>operophtera sp.</t>
  </si>
  <si>
    <t>Operophtera sp.</t>
  </si>
  <si>
    <t>Winter Moth sp.</t>
  </si>
  <si>
    <t>biston betularia carbonaria</t>
  </si>
  <si>
    <t>biston betularia insularia</t>
  </si>
  <si>
    <t>Hylaea fasciaria</t>
  </si>
  <si>
    <t>Light Emerald</t>
  </si>
  <si>
    <t>Sloe Carpet</t>
  </si>
  <si>
    <t>Aleucis distinctata</t>
  </si>
  <si>
    <t>Clouded Silver</t>
  </si>
  <si>
    <t>Lomographa temerata</t>
  </si>
  <si>
    <t>White-pinion Spotted</t>
  </si>
  <si>
    <t>Lomographa bimaculata</t>
  </si>
  <si>
    <t>Common Wave</t>
  </si>
  <si>
    <t>Cabera exanthemata</t>
  </si>
  <si>
    <t>Common White Wave</t>
  </si>
  <si>
    <t>Cabera pusaria</t>
  </si>
  <si>
    <t>Bordered White</t>
  </si>
  <si>
    <t>Bupalus piniaria</t>
  </si>
  <si>
    <t>Common Heath</t>
  </si>
  <si>
    <t>Ematurga atomaria</t>
  </si>
  <si>
    <t>Grey Birch</t>
  </si>
  <si>
    <t>Aethalura punctulata</t>
  </si>
  <si>
    <t>Brindled White-spot</t>
  </si>
  <si>
    <t>Parectropis similaria</t>
  </si>
  <si>
    <t>Square Spot</t>
  </si>
  <si>
    <t>Paradarisa consonaria</t>
  </si>
  <si>
    <t>Ectropis crepuscularia</t>
  </si>
  <si>
    <t>Engrailed</t>
  </si>
  <si>
    <t>Brussels Lace</t>
  </si>
  <si>
    <t>Cleorodes lichenaria</t>
  </si>
  <si>
    <t>Pale Oak Beauty</t>
  </si>
  <si>
    <t>Hypomecis punctinalis</t>
  </si>
  <si>
    <t>Great Oak Beauty</t>
  </si>
  <si>
    <t>Hypomecis roboraria</t>
  </si>
  <si>
    <t>Dotted Carpet</t>
  </si>
  <si>
    <t>Alcis jubata</t>
  </si>
  <si>
    <t>Mottled Beauty</t>
  </si>
  <si>
    <t>Alcis repandata</t>
  </si>
  <si>
    <t>Satin Beauty</t>
  </si>
  <si>
    <t>Deileptenia ribeata</t>
  </si>
  <si>
    <t>Ringed Carpet</t>
  </si>
  <si>
    <t>Cleora cinctaria</t>
  </si>
  <si>
    <t>Bordered Grey</t>
  </si>
  <si>
    <t>Selidosema brunnearia</t>
  </si>
  <si>
    <t>Willow Beauty</t>
  </si>
  <si>
    <t>Peribatodes rhomboidaria</t>
  </si>
  <si>
    <t>Waved Umber</t>
  </si>
  <si>
    <t>Menophra abruptaria</t>
  </si>
  <si>
    <t>Mottled Umber</t>
  </si>
  <si>
    <t>Erannis defoliaria</t>
  </si>
  <si>
    <t>Dotted Border</t>
  </si>
  <si>
    <t>Agriopis marginaria</t>
  </si>
  <si>
    <t>Scarce Umber</t>
  </si>
  <si>
    <t>Agriopis aurantiaria</t>
  </si>
  <si>
    <t>Peppered Moth</t>
  </si>
  <si>
    <t>Biston betularia</t>
  </si>
  <si>
    <t>Belted Beauty</t>
  </si>
  <si>
    <t>Lycia zonaria</t>
  </si>
  <si>
    <t>Brindled Beauty</t>
  </si>
  <si>
    <t>Lycia hirtaria</t>
  </si>
  <si>
    <t>Orange Moth</t>
  </si>
  <si>
    <t>Angerona prunaria</t>
  </si>
  <si>
    <t>Feathered Thorn</t>
  </si>
  <si>
    <t>Colotois pennaria</t>
  </si>
  <si>
    <t>Swallow-tailed Moth</t>
  </si>
  <si>
    <t>Ourapteryx sambucaria</t>
  </si>
  <si>
    <t>Scalloped Oak</t>
  </si>
  <si>
    <t>Crocallis elinguaria</t>
  </si>
  <si>
    <t>Scalloped Hazel</t>
  </si>
  <si>
    <t>Odontopera bidentata</t>
  </si>
  <si>
    <t>Purple Thorn</t>
  </si>
  <si>
    <t>Selenia tetralunaria</t>
  </si>
  <si>
    <t>Lunar Thorn</t>
  </si>
  <si>
    <t>Selenia lunularia</t>
  </si>
  <si>
    <t>Early Thorn</t>
  </si>
  <si>
    <t>Selenia dentaria</t>
  </si>
  <si>
    <t>September Thorn</t>
  </si>
  <si>
    <t>Ennomos erosaria</t>
  </si>
  <si>
    <t>Dusky Thorn</t>
  </si>
  <si>
    <t>Ennomos fuscantaria</t>
  </si>
  <si>
    <t>Canary-shouldered Thorn</t>
  </si>
  <si>
    <t>Ennomos alniaria</t>
  </si>
  <si>
    <t>August Thorn</t>
  </si>
  <si>
    <t>Ennomos quercinaria</t>
  </si>
  <si>
    <t>Large Thorn</t>
  </si>
  <si>
    <t>Ennomos autumnaria</t>
  </si>
  <si>
    <t>Lilac Beauty</t>
  </si>
  <si>
    <t>Apeira syringaria</t>
  </si>
  <si>
    <t>Speckled Yellow</t>
  </si>
  <si>
    <t>smmag</t>
  </si>
  <si>
    <t>smmar</t>
  </si>
  <si>
    <t>smpho</t>
  </si>
  <si>
    <t>smqua</t>
  </si>
  <si>
    <t>smran</t>
  </si>
  <si>
    <t>smriv</t>
  </si>
  <si>
    <t>smruf</t>
  </si>
  <si>
    <t>smsca</t>
  </si>
  <si>
    <t>smser</t>
  </si>
  <si>
    <t>smtab</t>
  </si>
  <si>
    <t>smwav</t>
  </si>
  <si>
    <t>sobro</t>
  </si>
  <si>
    <t>soche</t>
  </si>
  <si>
    <t>sorus</t>
  </si>
  <si>
    <t>sowai</t>
  </si>
  <si>
    <t>soloo</t>
  </si>
  <si>
    <t>spdar</t>
  </si>
  <si>
    <t>spbea</t>
  </si>
  <si>
    <t>spfoo</t>
  </si>
  <si>
    <t>spyel</t>
  </si>
  <si>
    <t>sperm</t>
  </si>
  <si>
    <t>spbol</t>
  </si>
  <si>
    <t>spbro</t>
  </si>
  <si>
    <t>spclo</t>
  </si>
  <si>
    <t>spsho</t>
  </si>
  <si>
    <t>spsul</t>
  </si>
  <si>
    <t>spush</t>
  </si>
  <si>
    <t>spbud</t>
  </si>
  <si>
    <t>spsee</t>
  </si>
  <si>
    <t>sphaw</t>
  </si>
  <si>
    <t>sqspo</t>
  </si>
  <si>
    <t>stwor</t>
  </si>
  <si>
    <t>stnut</t>
  </si>
  <si>
    <t>stdar</t>
  </si>
  <si>
    <t>stbel</t>
  </si>
  <si>
    <t>stdot</t>
  </si>
  <si>
    <t>stund</t>
  </si>
  <si>
    <t>stplu</t>
  </si>
  <si>
    <t>sthaw</t>
  </si>
  <si>
    <t>stlyc</t>
  </si>
  <si>
    <t>stwai</t>
  </si>
  <si>
    <t>swpro</t>
  </si>
  <si>
    <t>swtai</t>
  </si>
  <si>
    <t>swgal</t>
  </si>
  <si>
    <t>swgra</t>
  </si>
  <si>
    <t>tapea</t>
  </si>
  <si>
    <t>tapug</t>
  </si>
  <si>
    <t>tapin</t>
  </si>
  <si>
    <t>tapro</t>
  </si>
  <si>
    <t>tashe</t>
  </si>
  <si>
    <t>tawav</t>
  </si>
  <si>
    <t>tetab</t>
  </si>
  <si>
    <t>thsor</t>
  </si>
  <si>
    <t>therm</t>
  </si>
  <si>
    <t>thcle</t>
  </si>
  <si>
    <t>thpug</t>
  </si>
  <si>
    <t>titor</t>
  </si>
  <si>
    <t>tobro</t>
  </si>
  <si>
    <t>topug</t>
  </si>
  <si>
    <t>tosph</t>
  </si>
  <si>
    <t>trbur</t>
  </si>
  <si>
    <t>trlin</t>
  </si>
  <si>
    <t>trtob</t>
  </si>
  <si>
    <t>twplu</t>
  </si>
  <si>
    <t>unrus</t>
  </si>
  <si>
    <t>vapug</t>
  </si>
  <si>
    <t>vacor</t>
  </si>
  <si>
    <t>virus</t>
  </si>
  <si>
    <t>vibug</t>
  </si>
  <si>
    <t>wabet</t>
  </si>
  <si>
    <t>waerm</t>
  </si>
  <si>
    <t>waven</t>
  </si>
  <si>
    <t>wabla</t>
  </si>
  <si>
    <t>waumb</t>
  </si>
  <si>
    <t>wewai</t>
  </si>
  <si>
    <t>Eucosma hohenwartiana</t>
  </si>
  <si>
    <t>Eucosma pupillana</t>
  </si>
  <si>
    <t>Eucosma campoliliana</t>
  </si>
  <si>
    <t>Eucosma tripoliana</t>
  </si>
  <si>
    <t>Eucosma conterminana</t>
  </si>
  <si>
    <t>Eriopsela quadrana</t>
  </si>
  <si>
    <t>Pelochrista caecimaculana</t>
  </si>
  <si>
    <t>Epiblema sticticana</t>
  </si>
  <si>
    <t>Epiblema cnicicolana</t>
  </si>
  <si>
    <t>Epiblema scutulana</t>
  </si>
  <si>
    <t>Epiblema foenella</t>
  </si>
  <si>
    <t>Epiblema turbidana</t>
  </si>
  <si>
    <t>Bramble Shoot Moth</t>
  </si>
  <si>
    <t>Gibberifera simplana</t>
  </si>
  <si>
    <t>Gypsonoma minutana</t>
  </si>
  <si>
    <t>Gypsonoma dealbana</t>
  </si>
  <si>
    <t>Larch Tortrix</t>
  </si>
  <si>
    <t>Zeiraphera griseana</t>
  </si>
  <si>
    <t>Zeiraphera isertana</t>
  </si>
  <si>
    <t>Holly Tortrix</t>
  </si>
  <si>
    <t>Rhopobota naevana</t>
  </si>
  <si>
    <t>Crocidosema plebejana</t>
  </si>
  <si>
    <t>Epinotia brunnichana</t>
  </si>
  <si>
    <t>Epinotia sordidana</t>
  </si>
  <si>
    <t>Epinotia abbreviana</t>
  </si>
  <si>
    <t>Willow Tortrix</t>
  </si>
  <si>
    <t>Epinotia cruciana</t>
  </si>
  <si>
    <t>Nut Bud Moth</t>
  </si>
  <si>
    <t>Epinotia tenerana</t>
  </si>
  <si>
    <t>Epinotia nisella</t>
  </si>
  <si>
    <t>Epinotia tetraquetrana</t>
  </si>
  <si>
    <t>Epinotia immundana</t>
  </si>
  <si>
    <t>Epinotia demarniana</t>
  </si>
  <si>
    <t>Epinotia ramella</t>
  </si>
  <si>
    <t>Epinotia bilunana</t>
  </si>
  <si>
    <t>Epinotia subocellana</t>
  </si>
  <si>
    <t>Epinotia subsequana</t>
  </si>
  <si>
    <t>Ancylis badiana</t>
  </si>
  <si>
    <t>Ancylis unculana</t>
  </si>
  <si>
    <t>Ancylis tineana</t>
  </si>
  <si>
    <t>Ancylis upupana</t>
  </si>
  <si>
    <t>Ancylis diminutana</t>
  </si>
  <si>
    <t>1119a</t>
  </si>
  <si>
    <t>Chrysoclista lathamella</t>
  </si>
  <si>
    <t>Pancalia leuwenhoekella</t>
  </si>
  <si>
    <t>Limnaecia phragmitella</t>
  </si>
  <si>
    <t>Cosmopterix lienigiella</t>
  </si>
  <si>
    <t>Cosmopterix zieglerella</t>
  </si>
  <si>
    <t>Mompha epilobiella</t>
  </si>
  <si>
    <t>Mompha subbistrigella</t>
  </si>
  <si>
    <t>Mompha sturnipennella</t>
  </si>
  <si>
    <t>Mompha jurassicella</t>
  </si>
  <si>
    <t>Mompha divisella</t>
  </si>
  <si>
    <t>Mompha propinquella</t>
  </si>
  <si>
    <t>Mompha lacteella</t>
  </si>
  <si>
    <t>Mompha miscella</t>
  </si>
  <si>
    <t>Mompha raschkiella</t>
  </si>
  <si>
    <t>Mompha locupletella</t>
  </si>
  <si>
    <t>Mompha terminella</t>
  </si>
  <si>
    <t>Mompha langiella</t>
  </si>
  <si>
    <t>Batrachedra pinicolella</t>
  </si>
  <si>
    <t>Stathmopoda pedella</t>
  </si>
  <si>
    <t>Blastobasis lacticolella</t>
  </si>
  <si>
    <t>Blastobasis adustella</t>
  </si>
  <si>
    <t>Oegoconia deauratella</t>
  </si>
  <si>
    <t>Oegoconia quadripuncta</t>
  </si>
  <si>
    <t>Helcystogramma rufescens</t>
  </si>
  <si>
    <t>Brachmia inornatella</t>
  </si>
  <si>
    <t>Brachmia blandella</t>
  </si>
  <si>
    <t>Dichomeris ustalella</t>
  </si>
  <si>
    <t>Juniper Webber</t>
  </si>
  <si>
    <t>Dichomeris marginella</t>
  </si>
  <si>
    <t>Acompsia schmidtiellus</t>
  </si>
  <si>
    <t>Psoricoptera gibbosella</t>
  </si>
  <si>
    <t>Hypatima rhomboidella</t>
  </si>
  <si>
    <t>Anarsia spartiella</t>
  </si>
  <si>
    <t>Anacampsis populella</t>
  </si>
  <si>
    <t>Dichomeris alacella</t>
  </si>
  <si>
    <t>Syncopacma cinctella</t>
  </si>
  <si>
    <t>Syncopacma taeniolella</t>
  </si>
  <si>
    <t>Syncopacma sangiella</t>
  </si>
  <si>
    <t>Syncopacma larseniella</t>
  </si>
  <si>
    <t>Aproaerema anthyllidella</t>
  </si>
  <si>
    <t>Sophronia semicostella</t>
  </si>
  <si>
    <t>Thiotricha subocellea</t>
  </si>
  <si>
    <t>Nothris congressariella</t>
  </si>
  <si>
    <t>Caryocolum proxima</t>
  </si>
  <si>
    <t>Caryocolum viscariella</t>
  </si>
  <si>
    <t>Caryocolum alsinella</t>
  </si>
  <si>
    <t>Caryocolum vicinella</t>
  </si>
  <si>
    <t>Scrobipalpa acuminatella</t>
  </si>
  <si>
    <t>Thyme Moth</t>
  </si>
  <si>
    <t>Scrobipalpa artemisiella</t>
  </si>
  <si>
    <t>dsp</t>
  </si>
  <si>
    <t>sdw</t>
  </si>
  <si>
    <t>sffw</t>
  </si>
  <si>
    <t>phm</t>
  </si>
  <si>
    <t>lhm</t>
  </si>
  <si>
    <t>bbyu</t>
  </si>
  <si>
    <t>lbbyu</t>
  </si>
  <si>
    <t>ip</t>
  </si>
  <si>
    <t>pp</t>
  </si>
  <si>
    <t>fs</t>
  </si>
  <si>
    <t>lu</t>
  </si>
  <si>
    <t>cq</t>
  </si>
  <si>
    <t>sq</t>
  </si>
  <si>
    <t>hc</t>
  </si>
  <si>
    <t>cd</t>
  </si>
  <si>
    <t>tsq</t>
  </si>
  <si>
    <t>pmw</t>
  </si>
  <si>
    <t>pu</t>
  </si>
  <si>
    <t>as</t>
  </si>
  <si>
    <t>smw</t>
  </si>
  <si>
    <t>abraxas grossulariata</t>
  </si>
  <si>
    <t>micropterix tunbergella</t>
  </si>
  <si>
    <t>micropterix mansuetella</t>
  </si>
  <si>
    <t>micropterix aureatella</t>
  </si>
  <si>
    <t>micropterix aruncella</t>
  </si>
  <si>
    <t>micropterix calthella</t>
  </si>
  <si>
    <t>eriocrania subpurpurella</t>
  </si>
  <si>
    <t>eriocrania chrysolepidella</t>
  </si>
  <si>
    <t>eriocrania unimaculella</t>
  </si>
  <si>
    <t>eriocrania sparrmannella</t>
  </si>
  <si>
    <t>eriocrania salopiella</t>
  </si>
  <si>
    <t>eriocrania cicatricella</t>
  </si>
  <si>
    <t>eriocrania sangii</t>
  </si>
  <si>
    <t>eriocrania semipurpurella</t>
  </si>
  <si>
    <t>hepialus humuli</t>
  </si>
  <si>
    <t>hepialus sylvina</t>
  </si>
  <si>
    <t>hepialus hecta</t>
  </si>
  <si>
    <t>hepialus lupulinus</t>
  </si>
  <si>
    <t>hepialus fusconebulosa</t>
  </si>
  <si>
    <t>bohemannia quadrimaculella</t>
  </si>
  <si>
    <t>ectoedemia decentella</t>
  </si>
  <si>
    <t>ectoedemia sericopeza</t>
  </si>
  <si>
    <t>ectoedemia louisella</t>
  </si>
  <si>
    <t>ectoedemia argyropeza</t>
  </si>
  <si>
    <t>ectoedemia turbidella</t>
  </si>
  <si>
    <t>ectoedemia intimella</t>
  </si>
  <si>
    <t>ectoedemia agrimoniae</t>
  </si>
  <si>
    <t>ectoedemia spinosella</t>
  </si>
  <si>
    <t>ectoedemia angulifasciella</t>
  </si>
  <si>
    <t>ectoedemia atricollis</t>
  </si>
  <si>
    <t>ectoedemia arcuatella</t>
  </si>
  <si>
    <t>ectoedemia rubivora</t>
  </si>
  <si>
    <t>ectoedemia erythrogenella</t>
  </si>
  <si>
    <t>bohemannia auriciliella</t>
  </si>
  <si>
    <t>ectoedemia occultella</t>
  </si>
  <si>
    <t>ectoedemia minimella</t>
  </si>
  <si>
    <t>ectoedemia quinquella</t>
  </si>
  <si>
    <t>ectoedemia albifasciella</t>
  </si>
  <si>
    <t>ectoedemia subbimaculella</t>
  </si>
  <si>
    <t>ectoedemia heringi</t>
  </si>
  <si>
    <t>bohemannia pulverosella</t>
  </si>
  <si>
    <t>ectoedemia atrifrontella</t>
  </si>
  <si>
    <t>ectoedemia septembrella</t>
  </si>
  <si>
    <t>ectoedemia weaveri</t>
  </si>
  <si>
    <t>trifurcula headleyella</t>
  </si>
  <si>
    <t>trifurcula subnitidella</t>
  </si>
  <si>
    <t>trifurcula immundella</t>
  </si>
  <si>
    <t>trifurcula beirnei</t>
  </si>
  <si>
    <t>trifurcula cryptella</t>
  </si>
  <si>
    <t>trifurcula eurema</t>
  </si>
  <si>
    <t>stigmella aurella</t>
  </si>
  <si>
    <t>stigmella splendidissimella</t>
  </si>
  <si>
    <t>stigmella auromarginella</t>
  </si>
  <si>
    <t>stigmella aeneofasciella</t>
  </si>
  <si>
    <t>stigmella dryadella</t>
  </si>
  <si>
    <t>stigmella filipendulae</t>
  </si>
  <si>
    <t>stigmella ulmariae</t>
  </si>
  <si>
    <t>stigmella poterii</t>
  </si>
  <si>
    <t>stigmella lemniscella</t>
  </si>
  <si>
    <t>stigmella continuella</t>
  </si>
  <si>
    <t>stigmella speciosa</t>
  </si>
  <si>
    <t>stigmella sorbi</t>
  </si>
  <si>
    <t>stigmella plagicolella</t>
  </si>
  <si>
    <t>stigmella salicis</t>
  </si>
  <si>
    <t>stigmella obliquella</t>
  </si>
  <si>
    <t>stigmella zelleriella</t>
  </si>
  <si>
    <t>stigmella myrtillella</t>
  </si>
  <si>
    <t>stigmella trimaculella</t>
  </si>
  <si>
    <t>Mompha conturbatella</t>
  </si>
  <si>
    <t>Mompha ochraceella</t>
  </si>
  <si>
    <t>Mompha bradleyi</t>
  </si>
  <si>
    <t>Cosmopterix schmidiella</t>
  </si>
  <si>
    <t>Cosmopterix orichalcea</t>
  </si>
  <si>
    <t>Cosmopterix scribaiella</t>
  </si>
  <si>
    <t>Cosmopterix pulchrimella</t>
  </si>
  <si>
    <t>Anatrachyntis badia</t>
  </si>
  <si>
    <t>Anatrachyntis simplex</t>
  </si>
  <si>
    <t>Pyroderces argyrogrammos</t>
  </si>
  <si>
    <t>Pancalia schwarzella</t>
  </si>
  <si>
    <t>Euclemensia woodiella</t>
  </si>
  <si>
    <t>Scythris fuscoaenea</t>
  </si>
  <si>
    <t>Scythris fallacella</t>
  </si>
  <si>
    <t>Scythris siccella</t>
  </si>
  <si>
    <t>Scythris limbella</t>
  </si>
  <si>
    <t>Scythris cicadella</t>
  </si>
  <si>
    <t>Scythris potentillella</t>
  </si>
  <si>
    <t>Scythris sinensis</t>
  </si>
  <si>
    <t>Hysterophora maculosana</t>
  </si>
  <si>
    <t>Gynnidomorpha minimana</t>
  </si>
  <si>
    <t>Gynnidomorpha permixtana</t>
  </si>
  <si>
    <t>Gynnidomorpha vectisana</t>
  </si>
  <si>
    <t>Phalonidia affinitana</t>
  </si>
  <si>
    <t>Phalonidia gilvicomana</t>
  </si>
  <si>
    <t>Phalonidia curvistrigana</t>
  </si>
  <si>
    <t>Cochylimorpha alternana</t>
  </si>
  <si>
    <t>Aethes rutilana</t>
  </si>
  <si>
    <t>Aethes piercei</t>
  </si>
  <si>
    <t>Coleophora serratella</t>
  </si>
  <si>
    <t>Coleophora flavipennella</t>
  </si>
  <si>
    <t>Coleophora gryphipennella</t>
  </si>
  <si>
    <t>Coleophora lutipennella</t>
  </si>
  <si>
    <t>Coleophora albella</t>
  </si>
  <si>
    <t>Augasma aeratella</t>
  </si>
  <si>
    <t>Epermenia chaerophyllella</t>
  </si>
  <si>
    <t>Epermenia insecurella</t>
  </si>
  <si>
    <t>Epermenia falciformis</t>
  </si>
  <si>
    <t>Phaulernis dentella</t>
  </si>
  <si>
    <t>Acrolepiopsis marcidella</t>
  </si>
  <si>
    <t>Leek Moth</t>
  </si>
  <si>
    <t>Small Grass Emerald</t>
  </si>
  <si>
    <t>Chlorissa viridata</t>
  </si>
  <si>
    <t>Common Emerald</t>
  </si>
  <si>
    <t>Hemithea aestivaria</t>
  </si>
  <si>
    <t>Blotched Emerald</t>
  </si>
  <si>
    <t>Comibaena bajularia</t>
  </si>
  <si>
    <t>Large Emerald</t>
  </si>
  <si>
    <t>Geometra papilionaria</t>
  </si>
  <si>
    <t>Grass Emerald</t>
  </si>
  <si>
    <t>Pseudoterpna pruinata</t>
  </si>
  <si>
    <t>Rest Harrow</t>
  </si>
  <si>
    <t>Aplasta ononaria</t>
  </si>
  <si>
    <t>March Moth</t>
  </si>
  <si>
    <t>Alsophila aescularia</t>
  </si>
  <si>
    <t>Light Orange Underwing</t>
  </si>
  <si>
    <t>Frosted Green</t>
  </si>
  <si>
    <t>Polyploca ridens</t>
  </si>
  <si>
    <t>Common Lutestring</t>
  </si>
  <si>
    <t>Ochropacha duplaris</t>
  </si>
  <si>
    <t>Satin Lutestring</t>
  </si>
  <si>
    <t>Tetheella fluctuosa</t>
  </si>
  <si>
    <t>Poplar Lutestring</t>
  </si>
  <si>
    <t>Tethea or</t>
  </si>
  <si>
    <t>Figure of Eighty</t>
  </si>
  <si>
    <t>Tethea ocularis</t>
  </si>
  <si>
    <t>Buff Arches</t>
  </si>
  <si>
    <t>Habrosyne pyritoides</t>
  </si>
  <si>
    <t>Peach Blossom</t>
  </si>
  <si>
    <t>Thyatira batis</t>
  </si>
  <si>
    <t>Chinese Character</t>
  </si>
  <si>
    <t>Cilix glaucata</t>
  </si>
  <si>
    <t>Scarce Hook-tip</t>
  </si>
  <si>
    <t>Sabra harpagula</t>
  </si>
  <si>
    <t>Pebble Hook-tip</t>
  </si>
  <si>
    <t>Drepana falcataria</t>
  </si>
  <si>
    <t>Barred Hook-tip</t>
  </si>
  <si>
    <t>Watsonalla cultraria</t>
  </si>
  <si>
    <t>Oak Hook-tip</t>
  </si>
  <si>
    <t>Watsonalla binaria</t>
  </si>
  <si>
    <t>Scalloped Hook-tip</t>
  </si>
  <si>
    <t>Falcaria lacertinaria</t>
  </si>
  <si>
    <t>Kentish Glory</t>
  </si>
  <si>
    <t>Endromis versicolora</t>
  </si>
  <si>
    <t>Emperor Moth</t>
  </si>
  <si>
    <t>Saturnia pavonia</t>
  </si>
  <si>
    <t>phyllonorycter mespilella</t>
  </si>
  <si>
    <t>1359a</t>
  </si>
  <si>
    <t>Metaxmeste phrygialis</t>
  </si>
  <si>
    <t>Pyrausta sanguinalis</t>
  </si>
  <si>
    <t>Uresiphita gilvata</t>
  </si>
  <si>
    <t>1369a</t>
  </si>
  <si>
    <t>Uresiphita reversalis</t>
  </si>
  <si>
    <t>Sitochroa verticalis</t>
  </si>
  <si>
    <t>Paracorsia repandalis</t>
  </si>
  <si>
    <t>1374a</t>
  </si>
  <si>
    <t>Sclerocona acutellus</t>
  </si>
  <si>
    <t>Psammotis pulveralis</t>
  </si>
  <si>
    <t>Udea alpinalis</t>
  </si>
  <si>
    <t>1397a</t>
  </si>
  <si>
    <t>Diplopseustis perieresalis</t>
  </si>
  <si>
    <t>1398a</t>
  </si>
  <si>
    <t>Nomophila nearctica</t>
  </si>
  <si>
    <t>Antigastra catalaunalis</t>
  </si>
  <si>
    <t>Maruca vitrata</t>
  </si>
  <si>
    <t>Mung moth</t>
  </si>
  <si>
    <t>Diasemia reticularis</t>
  </si>
  <si>
    <t>1402a</t>
  </si>
  <si>
    <t>Diasemia accalis</t>
  </si>
  <si>
    <t>Diasemiopsis ramburialis</t>
  </si>
  <si>
    <t>1403a</t>
  </si>
  <si>
    <t>Duponchelia fovealis</t>
  </si>
  <si>
    <t>Herpetogramma centrostrigalis</t>
  </si>
  <si>
    <t>1406a</t>
  </si>
  <si>
    <t>Herpetogramma licarsisalis</t>
  </si>
  <si>
    <t>Grass Webworm</t>
  </si>
  <si>
    <t>1408a</t>
  </si>
  <si>
    <t>Hodebertia testalis</t>
  </si>
  <si>
    <t>Melonworm</t>
  </si>
  <si>
    <t>Diaphania indica</t>
  </si>
  <si>
    <t>Leucinodes vagans</t>
  </si>
  <si>
    <t>1411a</t>
  </si>
  <si>
    <t>Leucinodes orbonalis</t>
  </si>
  <si>
    <t>Sceliodes laisalis</t>
  </si>
  <si>
    <t>1412a</t>
  </si>
  <si>
    <t>Conogethes punctiferalis</t>
  </si>
  <si>
    <t>Pyralis lienigialis</t>
  </si>
  <si>
    <t>Pyralis manihotalis</t>
  </si>
  <si>
    <t>Pyralis pictalis</t>
  </si>
  <si>
    <t>Painted Meal Moth</t>
  </si>
  <si>
    <t>Phyllonorycter strigulatella</t>
  </si>
  <si>
    <t>Phyllonorycter esperella</t>
  </si>
  <si>
    <t>Nut Leaf Blister Moth</t>
  </si>
  <si>
    <t>Phyllonorycter coryli</t>
  </si>
  <si>
    <t>Phyllonorycter maestingella</t>
  </si>
  <si>
    <t>Phyllonorycter ulicicolella</t>
  </si>
  <si>
    <t>Phyllonorycter dubitella</t>
  </si>
  <si>
    <t>Firethorn Leaf Miner</t>
  </si>
  <si>
    <t>Phyllonorycter leucographella</t>
  </si>
  <si>
    <t>332a</t>
  </si>
  <si>
    <t>Phyllonorycter corylifoliella</t>
  </si>
  <si>
    <t>Phyllonorycter lantanella</t>
  </si>
  <si>
    <t>Phyllonorycter cerasicolella</t>
  </si>
  <si>
    <t>Phyllonorycter spinicolella</t>
  </si>
  <si>
    <t>Phyllonorycter blancardella</t>
  </si>
  <si>
    <t>Phyllonorycter oxyacanthae</t>
  </si>
  <si>
    <t>Phyllonorycter muelleriella</t>
  </si>
  <si>
    <t>Phyllonorycter messaniella</t>
  </si>
  <si>
    <t>Phyllonorycter quercifoliella</t>
  </si>
  <si>
    <t>Phyllonorycter kuhlweiniella</t>
  </si>
  <si>
    <t>Phyllonorycter harrisella</t>
  </si>
  <si>
    <t>Acrocercops brongniardella</t>
  </si>
  <si>
    <t>Callisto denticulella</t>
  </si>
  <si>
    <t>Parornix devoniella</t>
  </si>
  <si>
    <t>Parornix anglicella</t>
  </si>
  <si>
    <t>Parornix betulae</t>
  </si>
  <si>
    <t>Calybites phasianipennella</t>
  </si>
  <si>
    <t>Aspilapteryx tringipennella</t>
  </si>
  <si>
    <t>Caloptilia semifascia</t>
  </si>
  <si>
    <t>Caloptilia falconipennella</t>
  </si>
  <si>
    <t>Caloptilia stigmatella</t>
  </si>
  <si>
    <t>Caloptilia robustella</t>
  </si>
  <si>
    <t>Caloptilia alchimiella</t>
  </si>
  <si>
    <t>Caloptilia rufipennella</t>
  </si>
  <si>
    <t>Caloptilia betulicola</t>
  </si>
  <si>
    <t>Caloptilia elongella</t>
  </si>
  <si>
    <t>Code</t>
  </si>
  <si>
    <t>203a</t>
  </si>
  <si>
    <t>Nemapogon granella</t>
  </si>
  <si>
    <t>Corn Moth</t>
  </si>
  <si>
    <t>Nemapogon inconditella</t>
  </si>
  <si>
    <t>Nemapogon variatella</t>
  </si>
  <si>
    <t>Nemaxera betulinella</t>
  </si>
  <si>
    <t>Triaxomera parasitella</t>
  </si>
  <si>
    <t>Triaxomera fulvimitrella</t>
  </si>
  <si>
    <t>Triaxomasia caprimulgella</t>
  </si>
  <si>
    <t>Monopis obviella</t>
  </si>
  <si>
    <t>Monopis crocicapitella</t>
  </si>
  <si>
    <t>Monopis monachella</t>
  </si>
  <si>
    <t>Trichophaga mormopis</t>
  </si>
  <si>
    <t>Xylena vetusta</t>
  </si>
  <si>
    <t>Blair's Shoulder-knot</t>
  </si>
  <si>
    <t>Lithophane leautieri</t>
  </si>
  <si>
    <t>Grey Shoulder-knot</t>
  </si>
  <si>
    <t>Lithophane ornitopus</t>
  </si>
  <si>
    <t>Pale Pinion</t>
  </si>
  <si>
    <t>Feathered Brindle</t>
  </si>
  <si>
    <t>Aporophyla australis</t>
  </si>
  <si>
    <t>Minor Shoulder-knot</t>
  </si>
  <si>
    <t>Brachylomia viminalis</t>
  </si>
  <si>
    <t>Toadflax Brocade</t>
  </si>
  <si>
    <t>Calophasia lunula</t>
  </si>
  <si>
    <t>Mullein</t>
  </si>
  <si>
    <t>Stenoptilia aridus</t>
  </si>
  <si>
    <t>1508c</t>
  </si>
  <si>
    <t>Stenoptilia annadactyla</t>
  </si>
  <si>
    <t>Merrifieldia leucodactyla</t>
  </si>
  <si>
    <t>Pselnophorus heterodactyla</t>
  </si>
  <si>
    <t>Hellinsia osteodactylus</t>
  </si>
  <si>
    <t>Hellinsia chrysocomae</t>
  </si>
  <si>
    <t>1524a</t>
  </si>
  <si>
    <t>Emmelina argoteles</t>
  </si>
  <si>
    <t>Poecilocampa populi</t>
  </si>
  <si>
    <t>December Moth</t>
  </si>
  <si>
    <t>Trichiura crataegi</t>
  </si>
  <si>
    <t>Pale Eggar</t>
  </si>
  <si>
    <t>Dendrolimus pini</t>
  </si>
  <si>
    <t>1643a</t>
  </si>
  <si>
    <t>Saturnia pyri</t>
  </si>
  <si>
    <t>Great Peacock Moth</t>
  </si>
  <si>
    <t>Drepana curvatula</t>
  </si>
  <si>
    <t>Dusky Hook-tip</t>
  </si>
  <si>
    <t>Oak Lutestring</t>
  </si>
  <si>
    <t>Achlya flavicornis</t>
  </si>
  <si>
    <t>Hellula undalis</t>
  </si>
  <si>
    <t>Cynaeda dentalis</t>
  </si>
  <si>
    <t>Evergestis pallidata</t>
  </si>
  <si>
    <t>Evergestis extimalis</t>
  </si>
  <si>
    <t>Argyresthia laevigatella</t>
  </si>
  <si>
    <t>Argyresthia glabratella</t>
  </si>
  <si>
    <t>Argyresthia arceuthina</t>
  </si>
  <si>
    <t>Patton's Tiger</t>
  </si>
  <si>
    <t>Pyrrharctia isabella</t>
  </si>
  <si>
    <t>Isabelline Tiger</t>
  </si>
  <si>
    <t>Halysidota moeschleri</t>
  </si>
  <si>
    <t>2069a</t>
  </si>
  <si>
    <t>borkhausenia fuscescens</t>
  </si>
  <si>
    <t>borkhausenia minutella</t>
  </si>
  <si>
    <t>telechrysis tripuncta</t>
  </si>
  <si>
    <t>hofmannophila pseudospretella</t>
  </si>
  <si>
    <t>endrosis sarcitrella</t>
  </si>
  <si>
    <t>esperia sulphurella</t>
  </si>
  <si>
    <t>esperia oliviella</t>
  </si>
  <si>
    <t>oecophora bractella</t>
  </si>
  <si>
    <t>alabonia geoffrella</t>
  </si>
  <si>
    <t>pleurota bicostella</t>
  </si>
  <si>
    <t>pleurota aristella</t>
  </si>
  <si>
    <t>tachystola acroxantha</t>
  </si>
  <si>
    <t>hypercallia citrinalis</t>
  </si>
  <si>
    <t>carcina quercana</t>
  </si>
  <si>
    <t>amphisbatis incongruella</t>
  </si>
  <si>
    <t>pseudatemelia josephinae</t>
  </si>
  <si>
    <t>pseudatemelia flavifrontella</t>
  </si>
  <si>
    <t>pseudatemelia subochreella</t>
  </si>
  <si>
    <t>diurnea fagella</t>
  </si>
  <si>
    <t>diurnea lipsiella</t>
  </si>
  <si>
    <t>dasystoma salicella</t>
  </si>
  <si>
    <t>semioscopis avellanella</t>
  </si>
  <si>
    <t>semioscopis steinkellneriana</t>
  </si>
  <si>
    <t>luquetia lobella</t>
  </si>
  <si>
    <t>depressaria discipunctella</t>
  </si>
  <si>
    <t>depressaria daucella</t>
  </si>
  <si>
    <t>depressaria ultimella</t>
  </si>
  <si>
    <t>depressaria heraclei</t>
  </si>
  <si>
    <t>depressaria pimpinellae</t>
  </si>
  <si>
    <t>depressaria badiella</t>
  </si>
  <si>
    <t>depressaria pulcherrimella</t>
  </si>
  <si>
    <t>depressaria douglasella</t>
  </si>
  <si>
    <t>depressaria sordidatella</t>
  </si>
  <si>
    <t>depressaria albipunctella</t>
  </si>
  <si>
    <t>depressaria olerella</t>
  </si>
  <si>
    <t>depressaria chaerophylli</t>
  </si>
  <si>
    <t>depressaria depressana</t>
  </si>
  <si>
    <t>depressaria silesiaca</t>
  </si>
  <si>
    <t>levipalpus hepatariella</t>
  </si>
  <si>
    <t>exaeretia ciniflonella</t>
  </si>
  <si>
    <t>exaeretia allisella</t>
  </si>
  <si>
    <t>agonopterix heracliana</t>
  </si>
  <si>
    <t>agonopterix ciliella</t>
  </si>
  <si>
    <t>agonopterix cnicella</t>
  </si>
  <si>
    <t>agonopterix purpurea</t>
  </si>
  <si>
    <t>Langmaid's Yellow Underwing</t>
  </si>
  <si>
    <t>Spaelotis ravida</t>
  </si>
  <si>
    <t>Stout Dart</t>
  </si>
  <si>
    <t>Graphiphora augur</t>
  </si>
  <si>
    <t>Double Dart</t>
  </si>
  <si>
    <t>Eugnorisma glareosa</t>
  </si>
  <si>
    <t>Autumnal Rustic</t>
  </si>
  <si>
    <t>Diarsia dahlii</t>
  </si>
  <si>
    <t>Barred Chestnut</t>
  </si>
  <si>
    <t>Diarsia florida</t>
  </si>
  <si>
    <t>Fen Square-spot</t>
  </si>
  <si>
    <t>Xestia castanea</t>
  </si>
  <si>
    <t>Neglected Rustic</t>
  </si>
  <si>
    <t>Xestia agathina</t>
  </si>
  <si>
    <t>Heath Rustic</t>
  </si>
  <si>
    <t>Mesogona acetosellae</t>
  </si>
  <si>
    <t>Pale Stigma</t>
  </si>
  <si>
    <t>Lacinipolia renigera</t>
  </si>
  <si>
    <t>Kidney-spotted Minor</t>
  </si>
  <si>
    <t>2146a</t>
  </si>
  <si>
    <t>Lacinipolia laudabilis</t>
  </si>
  <si>
    <t>Pachetra sagittigera</t>
  </si>
  <si>
    <t>Feathered Ear</t>
  </si>
  <si>
    <t>2159a</t>
  </si>
  <si>
    <t>Lacanobia splendens</t>
  </si>
  <si>
    <t>Splendid Brocade</t>
  </si>
  <si>
    <t>Lacanobia blenna</t>
  </si>
  <si>
    <t>Stranger</t>
  </si>
  <si>
    <t>Papestra biren</t>
  </si>
  <si>
    <t>Glaucous Shears</t>
  </si>
  <si>
    <t>Hadena irregularis</t>
  </si>
  <si>
    <t>Viper's Bugloss</t>
  </si>
  <si>
    <t>Hadena caesia</t>
  </si>
  <si>
    <t>Grey</t>
  </si>
  <si>
    <t>Tholera decimalis</t>
  </si>
  <si>
    <t>Feathered Gothic</t>
  </si>
  <si>
    <t>2179a</t>
  </si>
  <si>
    <t>Xanthopastis timais</t>
  </si>
  <si>
    <t>Brithys crini</t>
  </si>
  <si>
    <t>Kew Arches</t>
  </si>
  <si>
    <t>Orthosia miniosa</t>
  </si>
  <si>
    <t>Blossom Underwing</t>
  </si>
  <si>
    <t>Orthosia opima</t>
  </si>
  <si>
    <t>Northern Drab</t>
  </si>
  <si>
    <t>Orthosia populeti</t>
  </si>
  <si>
    <t>Lead-coloured Drab</t>
  </si>
  <si>
    <t>agonopterix capreolella</t>
  </si>
  <si>
    <t>agonopterix rotundella</t>
  </si>
  <si>
    <t>ethmia terminella</t>
  </si>
  <si>
    <t>ethmia dodecea</t>
  </si>
  <si>
    <t>ethmia quadrillella</t>
  </si>
  <si>
    <t>ethmia bipunctella</t>
  </si>
  <si>
    <t>ethmia pusiella</t>
  </si>
  <si>
    <t>ethmia pyrausta</t>
  </si>
  <si>
    <t>metzneria littorella</t>
  </si>
  <si>
    <t>metzneria lappella</t>
  </si>
  <si>
    <t>metzneria aestivella</t>
  </si>
  <si>
    <t>metzneria metzneriella</t>
  </si>
  <si>
    <t>metzneria neuropterella</t>
  </si>
  <si>
    <t>monochroa cytisella</t>
  </si>
  <si>
    <t>isophrictis striatella</t>
  </si>
  <si>
    <t>apodia bifractella</t>
  </si>
  <si>
    <t>eulamprotes atrella</t>
  </si>
  <si>
    <t>eulamprotes unicolorella</t>
  </si>
  <si>
    <t>eulamprotes wilkella</t>
  </si>
  <si>
    <t>argolamprotes micella</t>
  </si>
  <si>
    <t>monochroa tenebrella</t>
  </si>
  <si>
    <t>monochroa lucidella</t>
  </si>
  <si>
    <t>Deep-brown Dart</t>
  </si>
  <si>
    <t>2231a</t>
  </si>
  <si>
    <t>Aporophyla lueneburgensis</t>
  </si>
  <si>
    <t>Northern Deep-brown Dart</t>
  </si>
  <si>
    <t>Aporophyla nigra</t>
  </si>
  <si>
    <t>Black Rustic</t>
  </si>
  <si>
    <t>Golden-rod Brindle</t>
  </si>
  <si>
    <t>Scotochrosta pulla</t>
  </si>
  <si>
    <t>Ash Shoulder-knot</t>
  </si>
  <si>
    <t>2234a</t>
  </si>
  <si>
    <t>Copipanolis styracis</t>
  </si>
  <si>
    <t>Lithophane semibrunnea</t>
  </si>
  <si>
    <t>Tawny Pinion</t>
  </si>
  <si>
    <t>Lithophane furcifera</t>
  </si>
  <si>
    <t>Conformist</t>
  </si>
  <si>
    <t>2238a</t>
  </si>
  <si>
    <t>Lithophane consocia</t>
  </si>
  <si>
    <t>Softly's Shoulder-knot</t>
  </si>
  <si>
    <t>Lithophane lamda</t>
  </si>
  <si>
    <t>Nonconformist</t>
  </si>
  <si>
    <t>Meganephria bimaculosa</t>
  </si>
  <si>
    <t>Double-spot Brocade</t>
  </si>
  <si>
    <t>Allophyes oxyacanthae</t>
  </si>
  <si>
    <t>Green-brindled Crescent</t>
  </si>
  <si>
    <t>Valeria oleagina</t>
  </si>
  <si>
    <t>Green-brindled Dot</t>
  </si>
  <si>
    <t>2246a</t>
  </si>
  <si>
    <t>Dryobota labecula</t>
  </si>
  <si>
    <t>Oak Rustic</t>
  </si>
  <si>
    <t>Merveille du Jour</t>
  </si>
  <si>
    <t>Dryobotodes eremita</t>
  </si>
  <si>
    <t>Brindled Green</t>
  </si>
  <si>
    <t>2248a</t>
  </si>
  <si>
    <t>Dryobotodes roboris</t>
  </si>
  <si>
    <t>Southern Brindled Green</t>
  </si>
  <si>
    <t>2248b</t>
  </si>
  <si>
    <t>Dryobotodes tenebrosa</t>
  </si>
  <si>
    <t>Sombre Brocade</t>
  </si>
  <si>
    <t>Beautiful Arches</t>
  </si>
  <si>
    <t>2250a</t>
  </si>
  <si>
    <t>Bedrule Brocade</t>
  </si>
  <si>
    <t>Trigonophora flammea</t>
  </si>
  <si>
    <t>Flame Brocade</t>
  </si>
  <si>
    <t>Polymixis flavicincta</t>
  </si>
  <si>
    <t>Large Ranunculus</t>
  </si>
  <si>
    <t>2252a</t>
  </si>
  <si>
    <t>Cameo</t>
  </si>
  <si>
    <t>Antitype chi</t>
  </si>
  <si>
    <t>Grey Chi</t>
  </si>
  <si>
    <t>Polymixis lichenea</t>
  </si>
  <si>
    <t>Feathered Ranunculus</t>
  </si>
  <si>
    <t>Eupsilia transversa</t>
  </si>
  <si>
    <t>Evergestis limbata</t>
  </si>
  <si>
    <t>1356a</t>
  </si>
  <si>
    <t>Garden Pebble</t>
  </si>
  <si>
    <t>Evergestis forficalis</t>
  </si>
  <si>
    <t>Small China-mark</t>
  </si>
  <si>
    <t>Cataclysta lemnata</t>
  </si>
  <si>
    <t>Beautiful China-mark</t>
  </si>
  <si>
    <t>Ringed China-mark</t>
  </si>
  <si>
    <t>Parapoynx stratiotata</t>
  </si>
  <si>
    <t>Brown China-mark</t>
  </si>
  <si>
    <t>Elophila nymphaeata</t>
  </si>
  <si>
    <t>Eudonia mercurella</t>
  </si>
  <si>
    <t>Eudonia delunella</t>
  </si>
  <si>
    <t>Eudonia angustea</t>
  </si>
  <si>
    <t>Eudonia lineola</t>
  </si>
  <si>
    <t>Eudonia truncicolella</t>
  </si>
  <si>
    <t>Eudonia murana</t>
  </si>
  <si>
    <t>Eudonia alpina</t>
  </si>
  <si>
    <t>Eudonia pallida</t>
  </si>
  <si>
    <t>Scoparia ancipitella</t>
  </si>
  <si>
    <t>Scoparia ambigualis</t>
  </si>
  <si>
    <t>Scoparia pyralella</t>
  </si>
  <si>
    <t>Scoparia subfusca</t>
  </si>
  <si>
    <t>Water Veneer</t>
  </si>
  <si>
    <t>Acentria ephemerella</t>
  </si>
  <si>
    <t>Donacaula forficella</t>
  </si>
  <si>
    <t>Schoenobius gigantella</t>
  </si>
  <si>
    <t>Platytes cerussella</t>
  </si>
  <si>
    <t>Platytes alpinella</t>
  </si>
  <si>
    <t>Pediasia aridella</t>
  </si>
  <si>
    <t>Pediasia contaminella</t>
  </si>
  <si>
    <t>Pediasia fascelinella</t>
  </si>
  <si>
    <t>Thisanotia chrysonuchella</t>
  </si>
  <si>
    <t>Catoptria falsella</t>
  </si>
  <si>
    <t>Pearl-band Grass Veneer</t>
  </si>
  <si>
    <t>Catoptria margaritella</t>
  </si>
  <si>
    <t>Catoptria pinella</t>
  </si>
  <si>
    <t>Agriphila geniculea</t>
  </si>
  <si>
    <t>Agriphila inquinatella</t>
  </si>
  <si>
    <t>Agriphila tristella</t>
  </si>
  <si>
    <t>Agriphila straminella</t>
  </si>
  <si>
    <t>Agriphila selasella</t>
  </si>
  <si>
    <t>Crambus perlella</t>
  </si>
  <si>
    <t>Crambus lathoniellus</t>
  </si>
  <si>
    <t>Crambus pratella</t>
  </si>
  <si>
    <t>Crambus hamella</t>
  </si>
  <si>
    <t>Crambus ericella</t>
  </si>
  <si>
    <t>Crambus uliginosellus</t>
  </si>
  <si>
    <t>Crambus silvella</t>
  </si>
  <si>
    <t>Crambus pascuella</t>
  </si>
  <si>
    <t>Garden Grass-veneer</t>
  </si>
  <si>
    <t>Chrysoteuchia culmella</t>
  </si>
  <si>
    <t>Calamotropha paludella</t>
  </si>
  <si>
    <t>Chilo phragmitella</t>
  </si>
  <si>
    <t>Twenty-plume Moth</t>
  </si>
  <si>
    <t>Alucita hexadactyla</t>
  </si>
  <si>
    <t>Dichrorampha plumbana</t>
  </si>
  <si>
    <t>Dichrorampha sylvicolana</t>
  </si>
  <si>
    <t>Dichrorampha simpliciana</t>
  </si>
  <si>
    <t>Dichrorampha consortana</t>
  </si>
  <si>
    <t>Dichrorampha petiverella</t>
  </si>
  <si>
    <t>Pammene aurana</t>
  </si>
  <si>
    <t>Cydia coniferana</t>
  </si>
  <si>
    <t>Cydia pactolana</t>
  </si>
  <si>
    <t>Codling Moth</t>
  </si>
  <si>
    <t>Cydia pomonella</t>
  </si>
  <si>
    <t>Cydia splendana</t>
  </si>
  <si>
    <t>Cydia fagiglandana</t>
  </si>
  <si>
    <t>Pea Moth</t>
  </si>
  <si>
    <t>Cydia nigricana</t>
  </si>
  <si>
    <t>Cydia ulicetana</t>
  </si>
  <si>
    <t>Grapholita lunulana</t>
  </si>
  <si>
    <t>Grapholita jungiella</t>
  </si>
  <si>
    <t>Grapholita lobarzewskii</t>
  </si>
  <si>
    <t>Grapholita janthinana</t>
  </si>
  <si>
    <t>Grapholita compositella</t>
  </si>
  <si>
    <t>Grapholita caecana</t>
  </si>
  <si>
    <t>Fruitlet Mining Tortrix</t>
  </si>
  <si>
    <t>Pammene rhediella</t>
  </si>
  <si>
    <t>Pammene ochsenheimeriana</t>
  </si>
  <si>
    <t>Pammene germmana</t>
  </si>
  <si>
    <t>Pammene herrichiana</t>
  </si>
  <si>
    <t>1236a</t>
  </si>
  <si>
    <t>Pammene fasciana</t>
  </si>
  <si>
    <t>Pammene trauniana</t>
  </si>
  <si>
    <t>Pammene regiana</t>
  </si>
  <si>
    <t>Pammene aurita</t>
  </si>
  <si>
    <t>Pammene albuginana</t>
  </si>
  <si>
    <t>Pammene obscurana</t>
  </si>
  <si>
    <t>Strophedra nitidana</t>
  </si>
  <si>
    <t>Strophedra weirana</t>
  </si>
  <si>
    <t>Lathronympha strigana</t>
  </si>
  <si>
    <t>Eucosmomorpha albersana</t>
  </si>
  <si>
    <t>Spotted Shoot Moth</t>
  </si>
  <si>
    <t>Rhyacionia pinivorana</t>
  </si>
  <si>
    <t>Rhyacionia pinicolana</t>
  </si>
  <si>
    <t>Pine Shoot Moth</t>
  </si>
  <si>
    <t>Rhyacionia buoliana</t>
  </si>
  <si>
    <t>Pine Leaf-mining Moth</t>
  </si>
  <si>
    <t>Clavigesta purdeyi</t>
  </si>
  <si>
    <t>Clavigesta sylvestrana</t>
  </si>
  <si>
    <t>Bud Moth</t>
  </si>
  <si>
    <t>Spilonota ocellana</t>
  </si>
  <si>
    <t>Eucosma cana</t>
  </si>
  <si>
    <t>Coleophora albicosta</t>
  </si>
  <si>
    <t>Coleophora serpylletorum</t>
  </si>
  <si>
    <t>Coleophora pyrrhulipennella</t>
  </si>
  <si>
    <t>Coleophora vibicella</t>
  </si>
  <si>
    <t>Coleophora currucipennella</t>
  </si>
  <si>
    <t>Coleophora albidella</t>
  </si>
  <si>
    <t>Coleophora ochrea</t>
  </si>
  <si>
    <t>Coleophora lithargyrinella</t>
  </si>
  <si>
    <t>Coleophora hemerobiella</t>
  </si>
  <si>
    <t>Coleophora lineolea</t>
  </si>
  <si>
    <t>Coleophora conyzae</t>
  </si>
  <si>
    <t>Coleophora deauratella</t>
  </si>
  <si>
    <t>Coleophora mayrella</t>
  </si>
  <si>
    <t>517x</t>
  </si>
  <si>
    <t>Coleophora frischella</t>
  </si>
  <si>
    <t>517a</t>
  </si>
  <si>
    <t>Large Clover Case-bearer</t>
  </si>
  <si>
    <t>Coleophora trifolii</t>
  </si>
  <si>
    <t>Coleophora albitarsella</t>
  </si>
  <si>
    <t>Coleophora ahenella</t>
  </si>
  <si>
    <t>Coleophora potentillae</t>
  </si>
  <si>
    <t>Coleophora binderella</t>
  </si>
  <si>
    <t>Coleophora orbitella</t>
  </si>
  <si>
    <t>Coleophora arctostaphyli</t>
  </si>
  <si>
    <t>Coleophora glitzella</t>
  </si>
  <si>
    <t>Coleophora vitisella</t>
  </si>
  <si>
    <t>Coleophora idaeella</t>
  </si>
  <si>
    <t>Coleophora trigeminella</t>
  </si>
  <si>
    <t>Coleophora limosipennella</t>
  </si>
  <si>
    <t>Coleophora alnifoliae</t>
  </si>
  <si>
    <t>Apple &amp; Plum Case-bearer</t>
  </si>
  <si>
    <t>Coleophora spinella</t>
  </si>
  <si>
    <t>Coleophora coracipennella</t>
  </si>
  <si>
    <t>Agonopterix capreolella</t>
  </si>
  <si>
    <t>Agonopterix rotundella</t>
  </si>
  <si>
    <t>Ethmia pusiella</t>
  </si>
  <si>
    <t>Ethmia pyrausta</t>
  </si>
  <si>
    <t>Metzneria littorella</t>
  </si>
  <si>
    <t>Metzneria neuropterella</t>
  </si>
  <si>
    <t>Isophrictis striatella</t>
  </si>
  <si>
    <t>Eulamprotes immaculatella</t>
  </si>
  <si>
    <t>Eulamprotes unicolorella</t>
  </si>
  <si>
    <t>Monochroa tenebrella</t>
  </si>
  <si>
    <t>Monochroa tetragonella</t>
  </si>
  <si>
    <t>Monochroa conspersella</t>
  </si>
  <si>
    <t>Monochroa niphognatha</t>
  </si>
  <si>
    <t>Monochroa arundinetella</t>
  </si>
  <si>
    <t>Monochroa moyses</t>
  </si>
  <si>
    <t>Monochroa divisella</t>
  </si>
  <si>
    <t>Chrysoesthia sexguttella</t>
  </si>
  <si>
    <t>Sitotroga cerealella</t>
  </si>
  <si>
    <t>Cerura vinula</t>
  </si>
  <si>
    <t>Buff-tip</t>
  </si>
  <si>
    <t>Phalera bucephala</t>
  </si>
  <si>
    <t>Small Elephant Hawk-moth</t>
  </si>
  <si>
    <t>Scarce Silver Y</t>
  </si>
  <si>
    <t>Cornutiplusia circumflexa</t>
  </si>
  <si>
    <t>Bordered Sallow</t>
  </si>
  <si>
    <t>Pyrrhia umbra</t>
  </si>
  <si>
    <t>Essex Y</t>
  </si>
  <si>
    <t>Catocala fraxini</t>
  </si>
  <si>
    <t>Clifden Nonpareil</t>
  </si>
  <si>
    <t>2451a</t>
  </si>
  <si>
    <t>Catocala conjuncta</t>
  </si>
  <si>
    <t>Minsmere Crimson Underwing</t>
  </si>
  <si>
    <t>Catocala nupta</t>
  </si>
  <si>
    <t>Red Underwing</t>
  </si>
  <si>
    <t>Catocala electa</t>
  </si>
  <si>
    <t>Rosy Underwing</t>
  </si>
  <si>
    <t>2453a</t>
  </si>
  <si>
    <t>Catocala elocata</t>
  </si>
  <si>
    <t>2455a</t>
  </si>
  <si>
    <t>Catocala nymphagoga</t>
  </si>
  <si>
    <t>Oak Yellow Underwing</t>
  </si>
  <si>
    <t>2455b</t>
  </si>
  <si>
    <t>Pandesma robusta</t>
  </si>
  <si>
    <t>Minucia lunaris</t>
  </si>
  <si>
    <t>Lunar Double-stripe</t>
  </si>
  <si>
    <t>Clytie illunaris</t>
  </si>
  <si>
    <t>Trent Double-stripe</t>
  </si>
  <si>
    <t>Caenurgina crassiuscula</t>
  </si>
  <si>
    <t>Double-barred</t>
  </si>
  <si>
    <t>Mocis trifasciata</t>
  </si>
  <si>
    <t>Triple-barred</t>
  </si>
  <si>
    <t>Dysgonia algira</t>
  </si>
  <si>
    <t>Passenger</t>
  </si>
  <si>
    <t>Geometrician</t>
  </si>
  <si>
    <t>Alchymist</t>
  </si>
  <si>
    <t>2464a</t>
  </si>
  <si>
    <t>Aedia leucomelas</t>
  </si>
  <si>
    <t>2465a</t>
  </si>
  <si>
    <t>Diphthera festiva</t>
  </si>
  <si>
    <t>Synedoida grandirena</t>
  </si>
  <si>
    <t>Great Kidney</t>
  </si>
  <si>
    <t>Anomis sabulifera</t>
  </si>
  <si>
    <t>Angled Gem</t>
  </si>
  <si>
    <t>Colobochyla salicalis</t>
  </si>
  <si>
    <t>Lesser Belle</t>
  </si>
  <si>
    <t>2475a</t>
  </si>
  <si>
    <t>Orodesma apicina</t>
  </si>
  <si>
    <t>Hypena obesalis</t>
  </si>
  <si>
    <t>Paignton Snout</t>
  </si>
  <si>
    <t>Plathypena scabra</t>
  </si>
  <si>
    <t>Black Snout</t>
  </si>
  <si>
    <t>Schrankia intermedialis</t>
  </si>
  <si>
    <t>Autumnal Snout</t>
  </si>
  <si>
    <t>Idia aemula</t>
  </si>
  <si>
    <t>Waved Tabby</t>
  </si>
  <si>
    <t>Idia lubricalis</t>
  </si>
  <si>
    <t>Twin-striped Tabby</t>
  </si>
  <si>
    <t>2488a</t>
  </si>
  <si>
    <t>Pechipogo plumigeralis</t>
  </si>
  <si>
    <t>Plumed Fan-foot</t>
  </si>
  <si>
    <t>Zanclognatha lunalis</t>
  </si>
  <si>
    <t>Jubilee Fan-foot</t>
  </si>
  <si>
    <t>2491a</t>
  </si>
  <si>
    <t>Zanclognatha zelleralis</t>
  </si>
  <si>
    <t>Dusky Fan-foot</t>
  </si>
  <si>
    <t>Eudryas staejohannis</t>
  </si>
  <si>
    <t>mitun</t>
  </si>
  <si>
    <t>miman</t>
  </si>
  <si>
    <t>miaur</t>
  </si>
  <si>
    <t>miaru</t>
  </si>
  <si>
    <t>mical</t>
  </si>
  <si>
    <t>ersub</t>
  </si>
  <si>
    <t>erchr</t>
  </si>
  <si>
    <t>eruni</t>
  </si>
  <si>
    <t>erspa</t>
  </si>
  <si>
    <t>ersal</t>
  </si>
  <si>
    <t>ercic</t>
  </si>
  <si>
    <t>ersan</t>
  </si>
  <si>
    <t>ersem</t>
  </si>
  <si>
    <t>hehum</t>
  </si>
  <si>
    <t>hesyl</t>
  </si>
  <si>
    <t>hehec</t>
  </si>
  <si>
    <t>helup</t>
  </si>
  <si>
    <t>hefus</t>
  </si>
  <si>
    <t>boqua</t>
  </si>
  <si>
    <t>ecdec</t>
  </si>
  <si>
    <t>ecser</t>
  </si>
  <si>
    <t>eclou</t>
  </si>
  <si>
    <t>ecarg</t>
  </si>
  <si>
    <t>ectur</t>
  </si>
  <si>
    <t>echan</t>
  </si>
  <si>
    <t>ecint</t>
  </si>
  <si>
    <t>ecagr</t>
  </si>
  <si>
    <t>ecspi</t>
  </si>
  <si>
    <t>ecang</t>
  </si>
  <si>
    <t>ecarc</t>
  </si>
  <si>
    <t>ecrub</t>
  </si>
  <si>
    <t>ecery</t>
  </si>
  <si>
    <t>boaur</t>
  </si>
  <si>
    <t>ecocc</t>
  </si>
  <si>
    <t>ecmin</t>
  </si>
  <si>
    <t>ecqui</t>
  </si>
  <si>
    <t>ecalb</t>
  </si>
  <si>
    <t>ecsub</t>
  </si>
  <si>
    <t>bopul</t>
  </si>
  <si>
    <t>ecama</t>
  </si>
  <si>
    <t>ecsep</t>
  </si>
  <si>
    <t>ecwea</t>
  </si>
  <si>
    <t>trhea</t>
  </si>
  <si>
    <t>trsub</t>
  </si>
  <si>
    <t>trimm</t>
  </si>
  <si>
    <t>trsqu</t>
  </si>
  <si>
    <t>trbei</t>
  </si>
  <si>
    <t>trcry</t>
  </si>
  <si>
    <t>treur</t>
  </si>
  <si>
    <t>stspl</t>
  </si>
  <si>
    <t>stpre</t>
  </si>
  <si>
    <t>staen</t>
  </si>
  <si>
    <t>stdry</t>
  </si>
  <si>
    <t>stfil</t>
  </si>
  <si>
    <t>stpot</t>
  </si>
  <si>
    <t>stlem</t>
  </si>
  <si>
    <t>stspe</t>
  </si>
  <si>
    <t>stsor</t>
  </si>
  <si>
    <t>stpla</t>
  </si>
  <si>
    <t>stsal</t>
  </si>
  <si>
    <t>stobl</t>
  </si>
  <si>
    <t>stzel</t>
  </si>
  <si>
    <t>stmyr</t>
  </si>
  <si>
    <t>stass</t>
  </si>
  <si>
    <t>stflo</t>
  </si>
  <si>
    <t>sttit</t>
  </si>
  <si>
    <t>stinc</t>
  </si>
  <si>
    <t>stper</t>
  </si>
  <si>
    <t>sthem</t>
  </si>
  <si>
    <t>stpar</t>
  </si>
  <si>
    <t>statr</t>
  </si>
  <si>
    <t>struf</t>
  </si>
  <si>
    <t>stsub</t>
  </si>
  <si>
    <t>strob</t>
  </si>
  <si>
    <t>stsve</t>
  </si>
  <si>
    <t>stsam</t>
  </si>
  <si>
    <t>stbas</t>
  </si>
  <si>
    <t>sttil</t>
  </si>
  <si>
    <t>stmin</t>
  </si>
  <si>
    <t>stcen</t>
  </si>
  <si>
    <t>stspi</t>
  </si>
  <si>
    <t>stvis</t>
  </si>
  <si>
    <t>stmal</t>
  </si>
  <si>
    <t>stcat</t>
  </si>
  <si>
    <t>sthyb</t>
  </si>
  <si>
    <t>stmes</t>
  </si>
  <si>
    <t>stoxy</t>
  </si>
  <si>
    <t>stpyr</t>
  </si>
  <si>
    <t>stace</t>
  </si>
  <si>
    <t>stnyl</t>
  </si>
  <si>
    <t>stmag</t>
  </si>
  <si>
    <t>stdes</t>
  </si>
  <si>
    <t>streg</t>
  </si>
  <si>
    <t>stcra</t>
  </si>
  <si>
    <t>stpru</t>
  </si>
  <si>
    <t>stbet</t>
  </si>
  <si>
    <t>stmic</t>
  </si>
  <si>
    <t>stlut</t>
  </si>
  <si>
    <t>stsak</t>
  </si>
  <si>
    <t>stglu</t>
  </si>
  <si>
    <t>staln</t>
  </si>
  <si>
    <t>stlap</t>
  </si>
  <si>
    <t>enace</t>
  </si>
  <si>
    <t>opsal</t>
  </si>
  <si>
    <t>psaur</t>
  </si>
  <si>
    <t>pscre</t>
  </si>
  <si>
    <t>opspa</t>
  </si>
  <si>
    <t>tieke</t>
  </si>
  <si>
    <t>tidod</t>
  </si>
  <si>
    <t>emmar</t>
  </si>
  <si>
    <t>emhei</t>
  </si>
  <si>
    <t>emgau</t>
  </si>
  <si>
    <t>emang</t>
  </si>
  <si>
    <t>acleris hyemana</t>
  </si>
  <si>
    <t>acleris lipsiana</t>
  </si>
  <si>
    <t>acleris rufana</t>
  </si>
  <si>
    <t>acleris lorquiniana</t>
  </si>
  <si>
    <t>acleris abietana</t>
  </si>
  <si>
    <t>acleris maccana</t>
  </si>
  <si>
    <t>acleris literana</t>
  </si>
  <si>
    <t>acleris emargana</t>
  </si>
  <si>
    <t>celypha striana</t>
  </si>
  <si>
    <t>celypha rosaceana</t>
  </si>
  <si>
    <t>celypha rufana</t>
  </si>
  <si>
    <t>celypha woodiana</t>
  </si>
  <si>
    <t>celypha cespitana</t>
  </si>
  <si>
    <t>celypha rivulana</t>
  </si>
  <si>
    <t>celypha aurofasciana</t>
  </si>
  <si>
    <t>olethreutes mygindiana</t>
  </si>
  <si>
    <t>olethreutes arbutella</t>
  </si>
  <si>
    <t>olethreutes metallicana</t>
  </si>
  <si>
    <t>olethreutes schulziana</t>
  </si>
  <si>
    <t>olethreutes palustrana</t>
  </si>
  <si>
    <t>olethreutes micana</t>
  </si>
  <si>
    <t>celypha lacunana</t>
  </si>
  <si>
    <t>olethreutes obsoletana</t>
  </si>
  <si>
    <t>celypha doubledayana</t>
  </si>
  <si>
    <t>piniphila bifasciana</t>
  </si>
  <si>
    <t>olethreutes arcuella</t>
  </si>
  <si>
    <t>pristerognatha penthinana</t>
  </si>
  <si>
    <t>hedya pruniana</t>
  </si>
  <si>
    <t>hedya nubiferana</t>
  </si>
  <si>
    <t>hedya ochroleucana</t>
  </si>
  <si>
    <t>metendothenia atropunctana</t>
  </si>
  <si>
    <t>neclo</t>
  </si>
  <si>
    <t>neinc</t>
  </si>
  <si>
    <t>newol</t>
  </si>
  <si>
    <t>nevar</t>
  </si>
  <si>
    <t>nerur</t>
  </si>
  <si>
    <t>necle</t>
  </si>
  <si>
    <t>nepic</t>
  </si>
  <si>
    <t>aryil</t>
  </si>
  <si>
    <t>nebet</t>
  </si>
  <si>
    <t>trpar</t>
  </si>
  <si>
    <t>trful</t>
  </si>
  <si>
    <t>trcap</t>
  </si>
  <si>
    <t>molae</t>
  </si>
  <si>
    <t>mowea</t>
  </si>
  <si>
    <t>moobv</t>
  </si>
  <si>
    <t>mocro</t>
  </si>
  <si>
    <t>moime</t>
  </si>
  <si>
    <t>momon</t>
  </si>
  <si>
    <t>mofen</t>
  </si>
  <si>
    <t>trtap</t>
  </si>
  <si>
    <t>trmor</t>
  </si>
  <si>
    <t>tibis</t>
  </si>
  <si>
    <t>nifus</t>
  </si>
  <si>
    <t>nistr</t>
  </si>
  <si>
    <t>ticol</t>
  </si>
  <si>
    <t>tipel</t>
  </si>
  <si>
    <t>tilan</t>
  </si>
  <si>
    <t>titra</t>
  </si>
  <si>
    <t>tidub</t>
  </si>
  <si>
    <t>tifla</t>
  </si>
  <si>
    <t>tipal</t>
  </si>
  <si>
    <t>tisem</t>
  </si>
  <si>
    <t>titri</t>
  </si>
  <si>
    <t>tific</t>
  </si>
  <si>
    <t>timur</t>
  </si>
  <si>
    <t>ceori</t>
  </si>
  <si>
    <t>cehai</t>
  </si>
  <si>
    <t>octau</t>
  </si>
  <si>
    <t>ocure</t>
  </si>
  <si>
    <t>ocvac</t>
  </si>
  <si>
    <t>lelab</t>
  </si>
  <si>
    <t>lespa</t>
  </si>
  <si>
    <t>leoro</t>
  </si>
  <si>
    <t>lelat</t>
  </si>
  <si>
    <t>Angoumois Grain Moth</t>
  </si>
  <si>
    <t>Psamathocrita osseella</t>
  </si>
  <si>
    <t>Aristotelia subdecurtella</t>
  </si>
  <si>
    <t>Aristotelia brizella</t>
  </si>
  <si>
    <t>Xystophora pulveratella</t>
  </si>
  <si>
    <t>Stenolechia gemmella</t>
  </si>
  <si>
    <t>Parachronistis albiceps</t>
  </si>
  <si>
    <t>Recurvaria nanella</t>
  </si>
  <si>
    <t>Coleotechnites piceaella</t>
  </si>
  <si>
    <t>Athrips tetrapunctella</t>
  </si>
  <si>
    <t>Athrips rancidella</t>
  </si>
  <si>
    <t>Cotoneaster Webworm</t>
  </si>
  <si>
    <t>Xenolechia aethiops</t>
  </si>
  <si>
    <t>Altenia scriptella</t>
  </si>
  <si>
    <t>Carpatolechia decorella</t>
  </si>
  <si>
    <t>Carpatolechia notatella</t>
  </si>
  <si>
    <t>Carpatolechia fugitivella</t>
  </si>
  <si>
    <t>Pseudotelphusa paripunctella</t>
  </si>
  <si>
    <t>Teleiodes flavimaculella</t>
  </si>
  <si>
    <t>Bryotropha dryadella</t>
  </si>
  <si>
    <t>Bryotropha umbrosella</t>
  </si>
  <si>
    <t>Bryotropha figulella</t>
  </si>
  <si>
    <t>Bryotropha desertella</t>
  </si>
  <si>
    <t>Chionodes distinctella</t>
  </si>
  <si>
    <t>Mirificarma mulinella</t>
  </si>
  <si>
    <t>Prolita solutella</t>
  </si>
  <si>
    <t>Neofriseria singula</t>
  </si>
  <si>
    <t>Gelechia rhombella</t>
  </si>
  <si>
    <t>Gelechia scotinella</t>
  </si>
  <si>
    <t>Gelechia senticetella</t>
  </si>
  <si>
    <t>Gelechia sabinellus</t>
  </si>
  <si>
    <t>Gelechia sororculella</t>
  </si>
  <si>
    <t>Gelechia cuneatella</t>
  </si>
  <si>
    <t>Gelechia hippophaella</t>
  </si>
  <si>
    <t>Gelechia turpella</t>
  </si>
  <si>
    <t>Scrobipalpa suaedella</t>
  </si>
  <si>
    <t>Scrobipalpa samadensis</t>
  </si>
  <si>
    <t>Scrobipalpa stangei</t>
  </si>
  <si>
    <t>Scrobipalpa instabilella</t>
  </si>
  <si>
    <t>Scrobipalpa ocellatella</t>
  </si>
  <si>
    <t>Beet Moth</t>
  </si>
  <si>
    <t>Scrobipalpa pauperella</t>
  </si>
  <si>
    <t>Scrobipalpa nitentella</t>
  </si>
  <si>
    <t>Scrobipalpa obsoletella</t>
  </si>
  <si>
    <t>Scrobipalpa atriplicella</t>
  </si>
  <si>
    <t>Scrobipalpa murinella</t>
  </si>
  <si>
    <t>Scrobipalpula diffluella</t>
  </si>
  <si>
    <t>Scrobipalpula tussilaginis</t>
  </si>
  <si>
    <t>Gnorimoschema streliciella</t>
  </si>
  <si>
    <t>Phthorimaea operculella</t>
  </si>
  <si>
    <t>Potato Tuber Moth</t>
  </si>
  <si>
    <t>Caryocolum fraternella</t>
  </si>
  <si>
    <t>Caryocolum blandella</t>
  </si>
  <si>
    <t>Caryocolum blandelloides</t>
  </si>
  <si>
    <t>Caryocolum junctella</t>
  </si>
  <si>
    <t>Caryocolum tricolorella</t>
  </si>
  <si>
    <t>Caryocolum blandulella</t>
  </si>
  <si>
    <t>Caryocolum kroesmanniella</t>
  </si>
  <si>
    <t>Caryocolum huebneri</t>
  </si>
  <si>
    <t>Nothris verbascella</t>
  </si>
  <si>
    <t>Sophronia humerella</t>
  </si>
  <si>
    <t>Syncopacma vinella</t>
  </si>
  <si>
    <t>Syncopacma albifrontella</t>
  </si>
  <si>
    <t>Syncopacma albipalpella</t>
  </si>
  <si>
    <t>Syncopacma suecicella</t>
  </si>
  <si>
    <t>Syncopacma polychromella</t>
  </si>
  <si>
    <t>Anacampsis temerella</t>
  </si>
  <si>
    <t>Anacampsis blattariella</t>
  </si>
  <si>
    <t>Acompsia cinerella</t>
  </si>
  <si>
    <t>Anarsia lineatella</t>
  </si>
  <si>
    <t>Peach Twig Borer</t>
  </si>
  <si>
    <t>Mesophleps silacella</t>
  </si>
  <si>
    <t>Dichomeris juniperella</t>
  </si>
  <si>
    <t>Dichomeris derasella</t>
  </si>
  <si>
    <t>Helcystogramma lutatella</t>
  </si>
  <si>
    <t>Oegoconia caradjai</t>
  </si>
  <si>
    <t>Symmoca signatella</t>
  </si>
  <si>
    <t>Blastobasis phycidella</t>
  </si>
  <si>
    <t>Blastobasis rebeli</t>
  </si>
  <si>
    <t>Stathmopoda diplaspis</t>
  </si>
  <si>
    <t>Batrachedra praeangusta</t>
  </si>
  <si>
    <t>Batrachedra parvulipunctella</t>
  </si>
  <si>
    <t>burnet sp.</t>
  </si>
  <si>
    <t>Synanthedon tipuliformis</t>
  </si>
  <si>
    <t>Lunar Hornet Moth</t>
  </si>
  <si>
    <t>Sesia bembeciformis</t>
  </si>
  <si>
    <t>Hornet Moth</t>
  </si>
  <si>
    <t>Sesia apiformis</t>
  </si>
  <si>
    <t>Phyllocnistis xenia</t>
  </si>
  <si>
    <t>Phyllonorycter comparella</t>
  </si>
  <si>
    <t>Phyllonorycter geniculella</t>
  </si>
  <si>
    <t>Phyllonorycter acerifoliella</t>
  </si>
  <si>
    <t>Phyllonorycter trifasciella</t>
  </si>
  <si>
    <t>Phyllonorycter nicellii</t>
  </si>
  <si>
    <t>Phyllonorycter stettinensis</t>
  </si>
  <si>
    <t>Phyllonorycter tristrigella</t>
  </si>
  <si>
    <t>Phyllonorycter scabiosella</t>
  </si>
  <si>
    <t>Phyllonorycter emberizaepenella</t>
  </si>
  <si>
    <t>Phyllonorycter ulmifoliella</t>
  </si>
  <si>
    <t>Phyllonorycter insignitella</t>
  </si>
  <si>
    <t>Phyllonorycter nigrescentella</t>
  </si>
  <si>
    <t>Phyllonorycter quinqueguttella</t>
  </si>
  <si>
    <t>Phyllonorycter rajella</t>
  </si>
  <si>
    <t>1200b</t>
  </si>
  <si>
    <t>Eucosma fulvana</t>
  </si>
  <si>
    <t>Eucosma obumbratana</t>
  </si>
  <si>
    <t>Thiodia torridana</t>
  </si>
  <si>
    <t>Thiodia citrana</t>
  </si>
  <si>
    <t>1205a</t>
  </si>
  <si>
    <t>Spilonota laricana</t>
  </si>
  <si>
    <t>Pseudococcyx posticana</t>
  </si>
  <si>
    <t>Pseudococcyx turionella</t>
  </si>
  <si>
    <t>Pine Bud Moth</t>
  </si>
  <si>
    <t>Rhyacionia logaea</t>
  </si>
  <si>
    <t>Elgin Shoot Moth</t>
  </si>
  <si>
    <t>Retinia resinella</t>
  </si>
  <si>
    <t>Pine Resin-gall Moth</t>
  </si>
  <si>
    <t>Thaumatotibia leucotreta</t>
  </si>
  <si>
    <t>False Codling Moth</t>
  </si>
  <si>
    <t>Enarmonia formosana</t>
  </si>
  <si>
    <t>Cherry Bark Moth</t>
  </si>
  <si>
    <t>Selania leplastriana</t>
  </si>
  <si>
    <t>Cydia microgrammana</t>
  </si>
  <si>
    <t>Pammene splendidulana</t>
  </si>
  <si>
    <t>Pammene luedersiana</t>
  </si>
  <si>
    <t>Pammene agnotana</t>
  </si>
  <si>
    <t>Pammene giganteana</t>
  </si>
  <si>
    <t>Pammene argyrana</t>
  </si>
  <si>
    <t>1228a</t>
  </si>
  <si>
    <t>Pammene ignorata</t>
  </si>
  <si>
    <t>Pammene suspectana</t>
  </si>
  <si>
    <t>Pammene spiniana</t>
  </si>
  <si>
    <t>Pammene populana</t>
  </si>
  <si>
    <t>Grapholita internana</t>
  </si>
  <si>
    <t>pseudocoremia suavis</t>
  </si>
  <si>
    <t>pssua</t>
  </si>
  <si>
    <t>cofol2</t>
  </si>
  <si>
    <t>Deilephila porcellus</t>
  </si>
  <si>
    <t>Elephant Hawk-moth</t>
  </si>
  <si>
    <t>Deilephila elpenor</t>
  </si>
  <si>
    <t>Striped Hawk-moth</t>
  </si>
  <si>
    <t>Hyles livornica</t>
  </si>
  <si>
    <t>Humming-bird Hawk-moth</t>
  </si>
  <si>
    <t>Macroglossum stellatarum</t>
  </si>
  <si>
    <t>Broad-bordered Bee Hawk-moth</t>
  </si>
  <si>
    <t>Hemaris fuciformis</t>
  </si>
  <si>
    <t>Narrow-bordered Bee Hawk-moth</t>
  </si>
  <si>
    <t>Hemaris tityus</t>
  </si>
  <si>
    <t>Poplar Hawk-moth</t>
  </si>
  <si>
    <t>Laothoe populi</t>
  </si>
  <si>
    <t>Eyed Hawk-moth</t>
  </si>
  <si>
    <t>Smerinthus ocellata</t>
  </si>
  <si>
    <t>Lime Hawk-moth</t>
  </si>
  <si>
    <t>Mimas tiliae</t>
  </si>
  <si>
    <t>Pine Hawk-moth</t>
  </si>
  <si>
    <t>Privet Hawk-moth</t>
  </si>
  <si>
    <t>Sphinx ligustri</t>
  </si>
  <si>
    <t>cosqu</t>
  </si>
  <si>
    <t>copap</t>
  </si>
  <si>
    <t>coves</t>
  </si>
  <si>
    <t>codev</t>
  </si>
  <si>
    <t>coaes</t>
  </si>
  <si>
    <t>cooti</t>
  </si>
  <si>
    <t>coant</t>
  </si>
  <si>
    <t>cosyl</t>
  </si>
  <si>
    <t>cotae</t>
  </si>
  <si>
    <t>cogla</t>
  </si>
  <si>
    <t>cotam</t>
  </si>
  <si>
    <t>comar</t>
  </si>
  <si>
    <t>cocae</t>
  </si>
  <si>
    <t>cocly</t>
  </si>
  <si>
    <t>peobs</t>
  </si>
  <si>
    <t>mefar</t>
  </si>
  <si>
    <t>stbru</t>
  </si>
  <si>
    <t>elreg</t>
  </si>
  <si>
    <t>elgem</t>
  </si>
  <si>
    <t>elten</t>
  </si>
  <si>
    <t>elgle</t>
  </si>
  <si>
    <t>elbia</t>
  </si>
  <si>
    <t>elpoa</t>
  </si>
  <si>
    <t>elatr</t>
  </si>
  <si>
    <t>elkil</t>
  </si>
  <si>
    <t>elesk</t>
  </si>
  <si>
    <t>elalp</t>
  </si>
  <si>
    <t>ellut</t>
  </si>
  <si>
    <t>elalb</t>
  </si>
  <si>
    <t>elnob</t>
  </si>
  <si>
    <t>elapi</t>
  </si>
  <si>
    <t>elors</t>
  </si>
  <si>
    <t>elpom</t>
  </si>
  <si>
    <t>elhum</t>
  </si>
  <si>
    <t>elcan</t>
  </si>
  <si>
    <t>elruf</t>
  </si>
  <si>
    <t>elmac</t>
  </si>
  <si>
    <t>elarg</t>
  </si>
  <si>
    <t>elcol</t>
  </si>
  <si>
    <t>elcah</t>
  </si>
  <si>
    <t>elbed</t>
  </si>
  <si>
    <t>ellit</t>
  </si>
  <si>
    <t>elobl</t>
  </si>
  <si>
    <t>elcin</t>
  </si>
  <si>
    <t>eluni</t>
  </si>
  <si>
    <t>elgan</t>
  </si>
  <si>
    <t>elads</t>
  </si>
  <si>
    <t>elbis</t>
  </si>
  <si>
    <t>bitra</t>
  </si>
  <si>
    <t>bicin</t>
  </si>
  <si>
    <t>biser</t>
  </si>
  <si>
    <t>bisci</t>
  </si>
  <si>
    <t>biele</t>
  </si>
  <si>
    <t>biuto</t>
  </si>
  <si>
    <t>bialb</t>
  </si>
  <si>
    <t>cofre</t>
  </si>
  <si>
    <t>costa</t>
  </si>
  <si>
    <t>desub</t>
  </si>
  <si>
    <t>desim</t>
  </si>
  <si>
    <t>crtin</t>
  </si>
  <si>
    <t>deaug</t>
  </si>
  <si>
    <t>bipro</t>
  </si>
  <si>
    <t>balun</t>
  </si>
  <si>
    <t>baint</t>
  </si>
  <si>
    <t>balam</t>
  </si>
  <si>
    <t>bauni</t>
  </si>
  <si>
    <t>meita</t>
  </si>
  <si>
    <t>small yellow wave</t>
  </si>
  <si>
    <t>smoky wainscot</t>
  </si>
  <si>
    <t>smoky wave</t>
  </si>
  <si>
    <t>softly's shoulder-knot</t>
  </si>
  <si>
    <t>sombre brocade</t>
  </si>
  <si>
    <t>southern brindled green</t>
  </si>
  <si>
    <t>southern chestnut</t>
  </si>
  <si>
    <t>southern rustic</t>
  </si>
  <si>
    <t>southern wainscot</t>
  </si>
  <si>
    <t>soybean looper</t>
  </si>
  <si>
    <t>spalding's dart</t>
  </si>
  <si>
    <t>spanish carpet</t>
  </si>
  <si>
    <t>speckled beauty</t>
  </si>
  <si>
    <t>speckled footman</t>
  </si>
  <si>
    <t>speckled yellow</t>
  </si>
  <si>
    <t>spectacle</t>
  </si>
  <si>
    <t>spinach</t>
  </si>
  <si>
    <t>spindle ermine</t>
  </si>
  <si>
    <t>spiny bollworm</t>
  </si>
  <si>
    <t>splendid brocade</t>
  </si>
  <si>
    <t>spotted clover moth</t>
  </si>
  <si>
    <t>spotted shoot moth</t>
  </si>
  <si>
    <t>spotted sulphur</t>
  </si>
  <si>
    <t>sprawler</t>
  </si>
  <si>
    <t>spring usher</t>
  </si>
  <si>
    <t>spruce bud moth</t>
  </si>
  <si>
    <t>spruce carpet</t>
  </si>
  <si>
    <t>spruce seed moth</t>
  </si>
  <si>
    <t>spurge hawk-moth</t>
  </si>
  <si>
    <t>square spot</t>
  </si>
  <si>
    <t>square-spot dart</t>
  </si>
  <si>
    <t>square-spot rustic</t>
  </si>
  <si>
    <t>square-spotted clay</t>
  </si>
  <si>
    <t>star-wort</t>
  </si>
  <si>
    <t>stephen's gem</t>
  </si>
  <si>
    <t>stored nut moth</t>
  </si>
  <si>
    <t>stout dart</t>
  </si>
  <si>
    <t>strange wave</t>
  </si>
  <si>
    <t>stranger</t>
  </si>
  <si>
    <t>straw belle</t>
  </si>
  <si>
    <t>straw dot</t>
  </si>
  <si>
    <t>straw underwing</t>
  </si>
  <si>
    <t>strawberry tortrix</t>
  </si>
  <si>
    <t>streak</t>
  </si>
  <si>
    <t>streaked plusia</t>
  </si>
  <si>
    <t>streaked wave</t>
  </si>
  <si>
    <t>streamer</t>
  </si>
  <si>
    <t>striped hawk-moth</t>
  </si>
  <si>
    <t>striped lychnis</t>
  </si>
  <si>
    <t>striped twin-spot carpet</t>
  </si>
  <si>
    <t>striped wainscot</t>
  </si>
  <si>
    <t>sub-angled wave</t>
  </si>
  <si>
    <t>summer fruit tortrix</t>
  </si>
  <si>
    <t>suspected</t>
  </si>
  <si>
    <t>svensson's copper underwing</t>
  </si>
  <si>
    <t>pammene rhediella</t>
  </si>
  <si>
    <t>grapholita caecana</t>
  </si>
  <si>
    <t>grapholita compositella</t>
  </si>
  <si>
    <t>grapholita internana</t>
  </si>
  <si>
    <t>grapholita pallifrontana</t>
  </si>
  <si>
    <t>grapholita gemmiferana</t>
  </si>
  <si>
    <t>grapholita janthinana</t>
  </si>
  <si>
    <t>grapholita tenebrosana</t>
  </si>
  <si>
    <t>grapholita funebrana</t>
  </si>
  <si>
    <t>grapholita molesta</t>
  </si>
  <si>
    <t>grapholita lobarzewskii</t>
  </si>
  <si>
    <t>grapholita lathyrana</t>
  </si>
  <si>
    <t>grapholita jungiella</t>
  </si>
  <si>
    <t>grapholita lunulana</t>
  </si>
  <si>
    <t>grapholita orobana</t>
  </si>
  <si>
    <t>cydia strobilella</t>
  </si>
  <si>
    <t>cydia ulicetana</t>
  </si>
  <si>
    <t>cydia servillana</t>
  </si>
  <si>
    <t>cydia nigricana</t>
  </si>
  <si>
    <t>cydia millenniana</t>
  </si>
  <si>
    <t>cydia fagiglandana</t>
  </si>
  <si>
    <t>cydia splendana</t>
  </si>
  <si>
    <t>cydia pomonella</t>
  </si>
  <si>
    <t>cydia amplana</t>
  </si>
  <si>
    <t>cydia inquinatana</t>
  </si>
  <si>
    <t>cydia leguminana</t>
  </si>
  <si>
    <t>cydia cognatana</t>
  </si>
  <si>
    <t>cydia pactolana</t>
  </si>
  <si>
    <t>cydia cosmophorana</t>
  </si>
  <si>
    <t>cydia coniferana</t>
  </si>
  <si>
    <t>cydia conicolana</t>
  </si>
  <si>
    <t>cydia corollana</t>
  </si>
  <si>
    <t>pammene gallicana</t>
  </si>
  <si>
    <t>pammene aurana</t>
  </si>
  <si>
    <t>cajun</t>
  </si>
  <si>
    <t>cakro</t>
  </si>
  <si>
    <t>cahue</t>
  </si>
  <si>
    <t>nover</t>
  </si>
  <si>
    <t>thsub</t>
  </si>
  <si>
    <t>sosem</t>
  </si>
  <si>
    <t>apant</t>
  </si>
  <si>
    <t>sylar</t>
  </si>
  <si>
    <t>sysan</t>
  </si>
  <si>
    <t>syvin</t>
  </si>
  <si>
    <t>sytae</t>
  </si>
  <si>
    <t>sysue</t>
  </si>
  <si>
    <t>sycin</t>
  </si>
  <si>
    <t>sypol</t>
  </si>
  <si>
    <t>diala</t>
  </si>
  <si>
    <t>antem</t>
  </si>
  <si>
    <t>anpop</t>
  </si>
  <si>
    <t>anbla</t>
  </si>
  <si>
    <t>anlin</t>
  </si>
  <si>
    <t>hyrho</t>
  </si>
  <si>
    <t>psgib</t>
  </si>
  <si>
    <t>mesil</t>
  </si>
  <si>
    <t>dimar</t>
  </si>
  <si>
    <t>dijun</t>
  </si>
  <si>
    <t>diust</t>
  </si>
  <si>
    <t>dider</t>
  </si>
  <si>
    <t>brbla</t>
  </si>
  <si>
    <t>brino</t>
  </si>
  <si>
    <t>heruf</t>
  </si>
  <si>
    <t>helut</t>
  </si>
  <si>
    <t>oequa</t>
  </si>
  <si>
    <t>oedea</t>
  </si>
  <si>
    <t>oecar</t>
  </si>
  <si>
    <t>sysig</t>
  </si>
  <si>
    <t>bllac</t>
  </si>
  <si>
    <t>blphy</t>
  </si>
  <si>
    <t>blreb</t>
  </si>
  <si>
    <t>stped</t>
  </si>
  <si>
    <t>stdip</t>
  </si>
  <si>
    <t>bapra</t>
  </si>
  <si>
    <t>bapin</t>
  </si>
  <si>
    <t>bapar</t>
  </si>
  <si>
    <t>molan</t>
  </si>
  <si>
    <t>moter</t>
  </si>
  <si>
    <t>moloc</t>
  </si>
  <si>
    <t>moras</t>
  </si>
  <si>
    <t>momis</t>
  </si>
  <si>
    <t>mooch</t>
  </si>
  <si>
    <t>molac</t>
  </si>
  <si>
    <t>mopro</t>
  </si>
  <si>
    <t>mobra</t>
  </si>
  <si>
    <t>mojur</t>
  </si>
  <si>
    <t>mostu</t>
  </si>
  <si>
    <t>mosub</t>
  </si>
  <si>
    <t>moepi</t>
  </si>
  <si>
    <t>cozie</t>
  </si>
  <si>
    <t>cosch</t>
  </si>
  <si>
    <t>coori</t>
  </si>
  <si>
    <t>coscr</t>
  </si>
  <si>
    <t>copul</t>
  </si>
  <si>
    <t>colie</t>
  </si>
  <si>
    <t>ansim</t>
  </si>
  <si>
    <t>Asthena albulata</t>
  </si>
  <si>
    <t>Dingy Shell</t>
  </si>
  <si>
    <t>Euchoeca nebulata</t>
  </si>
  <si>
    <t>Blomer's Rivulet</t>
  </si>
  <si>
    <t>Grey Carpet</t>
  </si>
  <si>
    <t>Lithostege griseata</t>
  </si>
  <si>
    <t>Chimney Sweeper</t>
  </si>
  <si>
    <t>Odezia atrata</t>
  </si>
  <si>
    <t>Lesser Treble-bar</t>
  </si>
  <si>
    <t>Aplocera efformata</t>
  </si>
  <si>
    <t>Treble-bar</t>
  </si>
  <si>
    <t>Aplocera plagiata</t>
  </si>
  <si>
    <t>Manchester Treble-bar</t>
  </si>
  <si>
    <t>Carsia sororiata</t>
  </si>
  <si>
    <t>Broom-tip</t>
  </si>
  <si>
    <t>Chesias rufata</t>
  </si>
  <si>
    <t>Dentated Pug</t>
  </si>
  <si>
    <t>Grapholita pallifrontana</t>
  </si>
  <si>
    <t>Grapholita gemmiferana</t>
  </si>
  <si>
    <t>Grapholita tenebrosana</t>
  </si>
  <si>
    <t>Grapholita funebrana</t>
  </si>
  <si>
    <t>Plum Fruit Moth</t>
  </si>
  <si>
    <t>Grapholita molesta</t>
  </si>
  <si>
    <t>Oriental Fruit Moth</t>
  </si>
  <si>
    <t>Grapholita lathyrana</t>
  </si>
  <si>
    <t>Grapholita orobana</t>
  </si>
  <si>
    <t>Cydia strobilella</t>
  </si>
  <si>
    <t>Spruce Seed Moth</t>
  </si>
  <si>
    <t>1255a</t>
  </si>
  <si>
    <t>Cydia medicaginis</t>
  </si>
  <si>
    <t>Alfalfa Moth</t>
  </si>
  <si>
    <t>Cydia servillana</t>
  </si>
  <si>
    <t>Cydia millenniana</t>
  </si>
  <si>
    <t>Cydia amplana</t>
  </si>
  <si>
    <t>1262a</t>
  </si>
  <si>
    <t>Cydia deshaisiana</t>
  </si>
  <si>
    <t>Jumping Bean Moth</t>
  </si>
  <si>
    <t>Cydia inquinatana</t>
  </si>
  <si>
    <t>Cydia leguminana</t>
  </si>
  <si>
    <t>Cydia cognatana</t>
  </si>
  <si>
    <t>1266a</t>
  </si>
  <si>
    <t>Cydia illutana</t>
  </si>
  <si>
    <t>Cydia cosmophorana</t>
  </si>
  <si>
    <t>Cydia conicolana</t>
  </si>
  <si>
    <t>1269a</t>
  </si>
  <si>
    <t>Cydia injectiva</t>
  </si>
  <si>
    <t>Cydia corollana</t>
  </si>
  <si>
    <t>Pammene gallicana</t>
  </si>
  <si>
    <t>Dichrorampha alpinana</t>
  </si>
  <si>
    <t>Dichrorampha flavidorsana</t>
  </si>
  <si>
    <t>Dichrorampha plumbagana</t>
  </si>
  <si>
    <t>Dichrorampha senectana</t>
  </si>
  <si>
    <t>Dichrorampha sequana</t>
  </si>
  <si>
    <t>Dichrorampha acuminatana</t>
  </si>
  <si>
    <t>Dichrorampha montanana</t>
  </si>
  <si>
    <t>Dichrorampha vancouverana</t>
  </si>
  <si>
    <t>Dichrorampha sedatana</t>
  </si>
  <si>
    <t>Dichrorampha aeratana</t>
  </si>
  <si>
    <t>Euchromius ocellea</t>
  </si>
  <si>
    <t>1289a</t>
  </si>
  <si>
    <t>Euchromius cambridgei</t>
  </si>
  <si>
    <t>Crambus leucoschalis</t>
  </si>
  <si>
    <t>Agriphila latistria</t>
  </si>
  <si>
    <t>Agriphila poliellus</t>
  </si>
  <si>
    <t>Catoptria osthelderi</t>
  </si>
  <si>
    <t>Catoptria speculalis</t>
  </si>
  <si>
    <t>Catoptria furcatellus</t>
  </si>
  <si>
    <t>Catoptria verellus</t>
  </si>
  <si>
    <t>Catoptria lythargyrella</t>
  </si>
  <si>
    <t>Chrysocrambus linetella</t>
  </si>
  <si>
    <t>Chrysocrambus craterella</t>
  </si>
  <si>
    <t>Ancylolomia tentaculella</t>
  </si>
  <si>
    <t>1334a</t>
  </si>
  <si>
    <t>Scoparia basistrigalis</t>
  </si>
  <si>
    <t>Elophila difflualis</t>
  </si>
  <si>
    <t>Elophila melagynalis</t>
  </si>
  <si>
    <t>1347a</t>
  </si>
  <si>
    <t>Elophila manilensis</t>
  </si>
  <si>
    <t>Parapoynx obscuralis</t>
  </si>
  <si>
    <t>Parapoynx diminutalis</t>
  </si>
  <si>
    <t>1351a</t>
  </si>
  <si>
    <t>Parapoynx fluctuosalis</t>
  </si>
  <si>
    <t>1351b</t>
  </si>
  <si>
    <t>Parapoynx crisonalis</t>
  </si>
  <si>
    <t>Agassiziella angulipennis</t>
  </si>
  <si>
    <t>1353a</t>
  </si>
  <si>
    <t>Tineola bisselliella</t>
  </si>
  <si>
    <t>Common Clothes Moth</t>
  </si>
  <si>
    <t>Niditinea fuscella</t>
  </si>
  <si>
    <t>Brown-dotted Clothes Moth</t>
  </si>
  <si>
    <t>Niditinea striolella</t>
  </si>
  <si>
    <t>Tinea pellionella</t>
  </si>
  <si>
    <t>Case-bearing Clothes Moth</t>
  </si>
  <si>
    <t>Tinea lanella</t>
  </si>
  <si>
    <t>Tinea translucens</t>
  </si>
  <si>
    <t>Tinea dubiella</t>
  </si>
  <si>
    <t>Tinea flavescentella</t>
  </si>
  <si>
    <t>Tinea pallescentella</t>
  </si>
  <si>
    <t>Large Pale Clothes Moth</t>
  </si>
  <si>
    <t>Tinea fictrix</t>
  </si>
  <si>
    <t>Tinea murariella</t>
  </si>
  <si>
    <t>Tenaga pomiliella</t>
  </si>
  <si>
    <t>Ceratophaga orientalis</t>
  </si>
  <si>
    <t>Ceratophaga haidarabadi</t>
  </si>
  <si>
    <t>Ochsenheimeria taurella</t>
  </si>
  <si>
    <t>Laburnum Leaf Miner</t>
  </si>
  <si>
    <t>Leucoptera spartifoliella</t>
  </si>
  <si>
    <t>Leucoptera orobi</t>
  </si>
  <si>
    <t>Leucoptera malifoliella</t>
  </si>
  <si>
    <t>Pear Leaf Blister Moth</t>
  </si>
  <si>
    <t>Lyonetia prunifoliella</t>
  </si>
  <si>
    <t>Bedellia somnulentella</t>
  </si>
  <si>
    <t>Bucculatrix artemisiella</t>
  </si>
  <si>
    <t>Bucculatrix albedinella</t>
  </si>
  <si>
    <t>Bucculatrix thoracella</t>
  </si>
  <si>
    <t>Bucculatrix ulmifoliae</t>
  </si>
  <si>
    <t>Bucculatrix bechsteinella</t>
  </si>
  <si>
    <t>Bucculatrix demaryella</t>
  </si>
  <si>
    <t>Oinophila v-flava</t>
  </si>
  <si>
    <t>Yellow V Moth</t>
  </si>
  <si>
    <t>Opogona sacchari</t>
  </si>
  <si>
    <t>Opogona antistacta</t>
  </si>
  <si>
    <t>Caloptilia populetorum</t>
  </si>
  <si>
    <t>Caloptilia azaleella</t>
  </si>
  <si>
    <t>Azalea Leaf Miner</t>
  </si>
  <si>
    <t>Caloptilia hemidactylella</t>
  </si>
  <si>
    <t>Parectopa ononidis</t>
  </si>
  <si>
    <t>Parornix loganella</t>
  </si>
  <si>
    <t>Parornix fagivora</t>
  </si>
  <si>
    <t>Parornix carpinella</t>
  </si>
  <si>
    <t>Parornix scoticella</t>
  </si>
  <si>
    <t>Parornix alpicola</t>
  </si>
  <si>
    <t>Parornix finitimella</t>
  </si>
  <si>
    <t>Callisto coffeella</t>
  </si>
  <si>
    <t>Dialectica imperialella</t>
  </si>
  <si>
    <t>Dialectica scalariella</t>
  </si>
  <si>
    <t>Leucospilapteryx omissella</t>
  </si>
  <si>
    <t>Phyllonorycter roboris</t>
  </si>
  <si>
    <t>Phyllonorycter heegeriella</t>
  </si>
  <si>
    <t>Phyllonorycter tenerella</t>
  </si>
  <si>
    <t>Phyllonorycter platani</t>
  </si>
  <si>
    <t>Phyllonorycter sorbi</t>
  </si>
  <si>
    <t>Phyllonorycter mespilella</t>
  </si>
  <si>
    <t>Phyllonorycter junoniella</t>
  </si>
  <si>
    <t>Phyllonorycter viminetorum</t>
  </si>
  <si>
    <t>Phyllonorycter salicicolella</t>
  </si>
  <si>
    <t>Phyllonorycter hilarella</t>
  </si>
  <si>
    <t>Phyllonorycter cavella</t>
  </si>
  <si>
    <t>Phyllonorycter scopariella</t>
  </si>
  <si>
    <t>Phyllonorycter staintoniella</t>
  </si>
  <si>
    <t>Phyllonorycter distentella</t>
  </si>
  <si>
    <t>Phyllonorycter anderidae</t>
  </si>
  <si>
    <t>Costaconvexa centrostrigaria</t>
  </si>
  <si>
    <t>Traveller</t>
  </si>
  <si>
    <t>Entephria caesiata</t>
  </si>
  <si>
    <t>Grey Mountain Carpet</t>
  </si>
  <si>
    <t>Larentia clavaria</t>
  </si>
  <si>
    <t>Mallow</t>
  </si>
  <si>
    <t>Striped Twin-spot Carpet</t>
  </si>
  <si>
    <t>Chloroclysta miata</t>
  </si>
  <si>
    <t>Autumn Green Carpet</t>
  </si>
  <si>
    <t>Arran Carpet</t>
  </si>
  <si>
    <t>Thera juniperata</t>
  </si>
  <si>
    <t>Juniper Carpet</t>
  </si>
  <si>
    <t>Colostygia multistrigaria</t>
  </si>
  <si>
    <t>Mottled Grey</t>
  </si>
  <si>
    <t>Coenocalpe lapidata</t>
  </si>
  <si>
    <t>Slender-striped Rufous</t>
  </si>
  <si>
    <t>Horisme aquata</t>
  </si>
  <si>
    <t>Cumbrian Umber</t>
  </si>
  <si>
    <t>Triphosa dubitata</t>
  </si>
  <si>
    <t>Tissue</t>
  </si>
  <si>
    <t>Epirrita dilutata</t>
  </si>
  <si>
    <t>November Moth</t>
  </si>
  <si>
    <t>1795x</t>
  </si>
  <si>
    <t>Epirrita dilutata agg.</t>
  </si>
  <si>
    <t>Epirrita christyi</t>
  </si>
  <si>
    <t>Pale November Moth</t>
  </si>
  <si>
    <t>Epirrita autumnata</t>
  </si>
  <si>
    <t>Autumnal Moth</t>
  </si>
  <si>
    <t>Epirrita filigrammaria</t>
  </si>
  <si>
    <t>Small Autumnal Moth</t>
  </si>
  <si>
    <t>Operophtera fagata</t>
  </si>
  <si>
    <t>Northern Winter Moth</t>
  </si>
  <si>
    <t>Marsh Carpet</t>
  </si>
  <si>
    <t>Eupithecia abietaria</t>
  </si>
  <si>
    <t>Cloaked Pug</t>
  </si>
  <si>
    <t>Eupithecia venosata</t>
  </si>
  <si>
    <t>Netted Pug</t>
  </si>
  <si>
    <t>eudel</t>
  </si>
  <si>
    <t>eumer</t>
  </si>
  <si>
    <t>elnym</t>
  </si>
  <si>
    <t>eldif</t>
  </si>
  <si>
    <t>elmel</t>
  </si>
  <si>
    <t>elman</t>
  </si>
  <si>
    <t>pastr</t>
  </si>
  <si>
    <t>nysta</t>
  </si>
  <si>
    <t>padim</t>
  </si>
  <si>
    <t>paflu</t>
  </si>
  <si>
    <t>pacri</t>
  </si>
  <si>
    <t>olbil</t>
  </si>
  <si>
    <t>olpol</t>
  </si>
  <si>
    <t>calem</t>
  </si>
  <si>
    <t>syobl</t>
  </si>
  <si>
    <t>evfor</t>
  </si>
  <si>
    <t>evlim</t>
  </si>
  <si>
    <t>evext</t>
  </si>
  <si>
    <t>evpal</t>
  </si>
  <si>
    <t>cyden</t>
  </si>
  <si>
    <t>heund</t>
  </si>
  <si>
    <t>pyaur</t>
  </si>
  <si>
    <t>pypur</t>
  </si>
  <si>
    <t>pyost</t>
  </si>
  <si>
    <t>pysan</t>
  </si>
  <si>
    <t>pydes</t>
  </si>
  <si>
    <t>pynig</t>
  </si>
  <si>
    <t>pycin</t>
  </si>
  <si>
    <t>losti</t>
  </si>
  <si>
    <t>urgil</t>
  </si>
  <si>
    <t>urrev</t>
  </si>
  <si>
    <t>sipal</t>
  </si>
  <si>
    <t>siver</t>
  </si>
  <si>
    <t>parep</t>
  </si>
  <si>
    <t>papan</t>
  </si>
  <si>
    <t>pahya</t>
  </si>
  <si>
    <t>osnub</t>
  </si>
  <si>
    <t>euhor</t>
  </si>
  <si>
    <t>pelan</t>
  </si>
  <si>
    <t>alter</t>
  </si>
  <si>
    <t>phper</t>
  </si>
  <si>
    <t>anfun</t>
  </si>
  <si>
    <t>anver</t>
  </si>
  <si>
    <t>pspul</t>
  </si>
  <si>
    <t>ebcro</t>
  </si>
  <si>
    <t>opfus</t>
  </si>
  <si>
    <t>nacil</t>
  </si>
  <si>
    <t>udlut</t>
  </si>
  <si>
    <t>udful</t>
  </si>
  <si>
    <t>udpru</t>
  </si>
  <si>
    <t>uddec</t>
  </si>
  <si>
    <t>udoli</t>
  </si>
  <si>
    <t>uduli</t>
  </si>
  <si>
    <t>udfer</t>
  </si>
  <si>
    <t>mefla</t>
  </si>
  <si>
    <t>measi</t>
  </si>
  <si>
    <t>nonoc</t>
  </si>
  <si>
    <t>nonea</t>
  </si>
  <si>
    <t>dopun</t>
  </si>
  <si>
    <t>ancat</t>
  </si>
  <si>
    <t>mavit</t>
  </si>
  <si>
    <t>diret</t>
  </si>
  <si>
    <t>diacc</t>
  </si>
  <si>
    <t>diram</t>
  </si>
  <si>
    <t>dufov</t>
  </si>
  <si>
    <t>plrur</t>
  </si>
  <si>
    <t>helic</t>
  </si>
  <si>
    <t>heaeg</t>
  </si>
  <si>
    <t>pavit</t>
  </si>
  <si>
    <t>hotes</t>
  </si>
  <si>
    <t>diind</t>
  </si>
  <si>
    <t>agnem</t>
  </si>
  <si>
    <t>levag</t>
  </si>
  <si>
    <t>leorb</t>
  </si>
  <si>
    <t>sclai</t>
  </si>
  <si>
    <t>copun</t>
  </si>
  <si>
    <t>hycos</t>
  </si>
  <si>
    <t>sypun</t>
  </si>
  <si>
    <t>orgla</t>
  </si>
  <si>
    <t>pylie</t>
  </si>
  <si>
    <t>pyfar</t>
  </si>
  <si>
    <t>pyman</t>
  </si>
  <si>
    <t>pypic</t>
  </si>
  <si>
    <t>agpin</t>
  </si>
  <si>
    <t>agdim</t>
  </si>
  <si>
    <t>encon</t>
  </si>
  <si>
    <t>gamel</t>
  </si>
  <si>
    <t>acgri</t>
  </si>
  <si>
    <t>cocep</t>
  </si>
  <si>
    <t>apsoc</t>
  </si>
  <si>
    <t>mezel</t>
  </si>
  <si>
    <t>pagul</t>
  </si>
  <si>
    <t>anlot</t>
  </si>
  <si>
    <t>crbis</t>
  </si>
  <si>
    <t>crgni</t>
  </si>
  <si>
    <t>cotum</t>
  </si>
  <si>
    <t>corep</t>
  </si>
  <si>
    <t>accon</t>
  </si>
  <si>
    <t>trsua</t>
  </si>
  <si>
    <t>tradv</t>
  </si>
  <si>
    <t>trmar</t>
  </si>
  <si>
    <t>saalb</t>
  </si>
  <si>
    <t>schos</t>
  </si>
  <si>
    <t>scade</t>
  </si>
  <si>
    <t>scrhe</t>
  </si>
  <si>
    <t>searg</t>
  </si>
  <si>
    <t>elfal</t>
  </si>
  <si>
    <t>elsim</t>
  </si>
  <si>
    <t>orbet</t>
  </si>
  <si>
    <t>pyfus</t>
  </si>
  <si>
    <t>etzin</t>
  </si>
  <si>
    <t>piboi</t>
  </si>
  <si>
    <t>diabi</t>
  </si>
  <si>
    <t>disch</t>
  </si>
  <si>
    <t>epban</t>
  </si>
  <si>
    <t>hyahe</t>
  </si>
  <si>
    <t>mycir</t>
  </si>
  <si>
    <t>eucir</t>
  </si>
  <si>
    <t>apcer</t>
  </si>
  <si>
    <t>aster</t>
  </si>
  <si>
    <t>eceff</t>
  </si>
  <si>
    <t>pedil</t>
  </si>
  <si>
    <t>peorn</t>
  </si>
  <si>
    <t>gycan</t>
  </si>
  <si>
    <t>zogro</t>
  </si>
  <si>
    <t>neang</t>
  </si>
  <si>
    <t>munig</t>
  </si>
  <si>
    <t>ancin</t>
  </si>
  <si>
    <t>anobl</t>
  </si>
  <si>
    <t>nylin</t>
  </si>
  <si>
    <t>eucin</t>
  </si>
  <si>
    <t>eupin</t>
  </si>
  <si>
    <t>euoss</t>
  </si>
  <si>
    <t>eubig</t>
  </si>
  <si>
    <t>epelu</t>
  </si>
  <si>
    <t>eppar</t>
  </si>
  <si>
    <t>epkue</t>
  </si>
  <si>
    <t>epcau</t>
  </si>
  <si>
    <t>epfig</t>
  </si>
  <si>
    <t>epcal</t>
  </si>
  <si>
    <t>viedm</t>
  </si>
  <si>
    <t>vibiv</t>
  </si>
  <si>
    <t>plint</t>
  </si>
  <si>
    <t>honeb</t>
  </si>
  <si>
    <t>hosin</t>
  </si>
  <si>
    <t>honim</t>
  </si>
  <si>
    <t>phbin</t>
  </si>
  <si>
    <t>phsax</t>
  </si>
  <si>
    <t>phmar</t>
  </si>
  <si>
    <t>apbis</t>
  </si>
  <si>
    <t>tevia</t>
  </si>
  <si>
    <t>agmer</t>
  </si>
  <si>
    <t>agben</t>
  </si>
  <si>
    <t>oxpil</t>
  </si>
  <si>
    <t>oxpar</t>
  </si>
  <si>
    <t>oxdis</t>
  </si>
  <si>
    <t>oxlae</t>
  </si>
  <si>
    <t>bupal</t>
  </si>
  <si>
    <t>cabri</t>
  </si>
  <si>
    <t>malun</t>
  </si>
  <si>
    <t>cnrho</t>
  </si>
  <si>
    <t>amaca</t>
  </si>
  <si>
    <t>ampun</t>
  </si>
  <si>
    <t>pltes</t>
  </si>
  <si>
    <t>plcal</t>
  </si>
  <si>
    <t>plgon</t>
  </si>
  <si>
    <t>pliso</t>
  </si>
  <si>
    <t>ploch</t>
  </si>
  <si>
    <t>plpal</t>
  </si>
  <si>
    <t>stpne</t>
  </si>
  <si>
    <t>stmil</t>
  </si>
  <si>
    <t>stzop</t>
  </si>
  <si>
    <t>stbip</t>
  </si>
  <si>
    <t>stisl</t>
  </si>
  <si>
    <t>stann</t>
  </si>
  <si>
    <t>stpte</t>
  </si>
  <si>
    <t>meleu</t>
  </si>
  <si>
    <t>metri</t>
  </si>
  <si>
    <t>mebal</t>
  </si>
  <si>
    <t>ptpen</t>
  </si>
  <si>
    <t>ptgal</t>
  </si>
  <si>
    <t>ptspi</t>
  </si>
  <si>
    <t>pshet</t>
  </si>
  <si>
    <t>admic</t>
  </si>
  <si>
    <t>ovlie</t>
  </si>
  <si>
    <t>eucar</t>
  </si>
  <si>
    <t>heost</t>
  </si>
  <si>
    <t>eutep</t>
  </si>
  <si>
    <t>oilit</t>
  </si>
  <si>
    <t>emmon</t>
  </si>
  <si>
    <t>emarg</t>
  </si>
  <si>
    <t>popop</t>
  </si>
  <si>
    <t>trcra</t>
  </si>
  <si>
    <t>erlan</t>
  </si>
  <si>
    <t>maneu</t>
  </si>
  <si>
    <t>macas</t>
  </si>
  <si>
    <t>latri</t>
  </si>
  <si>
    <t>laque</t>
  </si>
  <si>
    <t>Pseudotelphusa scalella</t>
  </si>
  <si>
    <t>Athrips mouffetella</t>
  </si>
  <si>
    <t>Recurvaria leucatella</t>
  </si>
  <si>
    <t>Aristotelia ericinella</t>
  </si>
  <si>
    <t>Psamathocrita argentella</t>
  </si>
  <si>
    <t>750a</t>
  </si>
  <si>
    <t>Ptocheuusa paupella</t>
  </si>
  <si>
    <t>Chrysoesthia drurella</t>
  </si>
  <si>
    <t>Monochroa elongella</t>
  </si>
  <si>
    <t>Monochroa lutulentella</t>
  </si>
  <si>
    <t>Monochroa suffusella</t>
  </si>
  <si>
    <t>Monochroa hornigi</t>
  </si>
  <si>
    <t>Monochroa lucidella</t>
  </si>
  <si>
    <t>Argolamprotes micella</t>
  </si>
  <si>
    <t>Eulamprotes wilkella</t>
  </si>
  <si>
    <t>Eulamprotes atrella</t>
  </si>
  <si>
    <t>Apodia bifractella</t>
  </si>
  <si>
    <t>Monochroa cytisella</t>
  </si>
  <si>
    <t>Metzneria aprilella</t>
  </si>
  <si>
    <t>727a</t>
  </si>
  <si>
    <t>Metzneria metzneriella</t>
  </si>
  <si>
    <t>Metzneria aestivella</t>
  </si>
  <si>
    <t>Metzneria lappella</t>
  </si>
  <si>
    <t>Ethmia bipunctella</t>
  </si>
  <si>
    <t>Ethmia quadrillella</t>
  </si>
  <si>
    <t>Ethmia dodecea</t>
  </si>
  <si>
    <t>Ethmia terminella</t>
  </si>
  <si>
    <t>Agonopterix yeatiana</t>
  </si>
  <si>
    <t>Agonopterix astrantiae</t>
  </si>
  <si>
    <t>Agonopterix nervosa</t>
  </si>
  <si>
    <t>Agonopterix atomella</t>
  </si>
  <si>
    <t>Agonopterix ocellana</t>
  </si>
  <si>
    <t>Agonopterix pallorella</t>
  </si>
  <si>
    <t>Agonopterix bipunctosa</t>
  </si>
  <si>
    <t>Agonopterix arenella</t>
  </si>
  <si>
    <t>Agonopterix propinquella</t>
  </si>
  <si>
    <t>Agonopterix alstromeriana</t>
  </si>
  <si>
    <t>Agonopterix nanatella</t>
  </si>
  <si>
    <t>Agonopterix purpurea</t>
  </si>
  <si>
    <t>Agonopterix cnicella</t>
  </si>
  <si>
    <t>Agonopterix heracliana</t>
  </si>
  <si>
    <t>Depressaria olerella</t>
  </si>
  <si>
    <t>Depressaria pimpinellae</t>
  </si>
  <si>
    <t>Parsnip Moth</t>
  </si>
  <si>
    <t>Slender Pug</t>
  </si>
  <si>
    <t>Eupithecia tenuiata</t>
  </si>
  <si>
    <t>Twin-spot Carpet</t>
  </si>
  <si>
    <t>Sandy Carpet</t>
  </si>
  <si>
    <t>Perizoma flavofasciata</t>
  </si>
  <si>
    <t>Grass Rivulet</t>
  </si>
  <si>
    <t>Perizoma albulata</t>
  </si>
  <si>
    <t>Pretty Pinion</t>
  </si>
  <si>
    <t>Perizoma blandiata</t>
  </si>
  <si>
    <t>Heath Rivulet</t>
  </si>
  <si>
    <t>Perizoma minorata</t>
  </si>
  <si>
    <t>Barred Rivulet</t>
  </si>
  <si>
    <t>Perizoma bifaciata</t>
  </si>
  <si>
    <t>Alabonia geoffrella</t>
  </si>
  <si>
    <t>Oecophora bractella</t>
  </si>
  <si>
    <t>Esperia sulphurella</t>
  </si>
  <si>
    <t>White-shouldered House Moth</t>
  </si>
  <si>
    <t>Endrosis sarcitrella</t>
  </si>
  <si>
    <t>Brown House Moth</t>
  </si>
  <si>
    <t>Hofmannophila pseudospretella</t>
  </si>
  <si>
    <t>Telechrysis tripuncta</t>
  </si>
  <si>
    <t>Borkhausenia fuscescens</t>
  </si>
  <si>
    <t>Batia lambdella</t>
  </si>
  <si>
    <t>Batia lunaris</t>
  </si>
  <si>
    <t>euabs</t>
  </si>
  <si>
    <t>euass</t>
  </si>
  <si>
    <t>euexp</t>
  </si>
  <si>
    <t>euvul</t>
  </si>
  <si>
    <t>euden</t>
  </si>
  <si>
    <t>euict</t>
  </si>
  <si>
    <t>eusuc</t>
  </si>
  <si>
    <t>eumil</t>
  </si>
  <si>
    <t>eusin</t>
  </si>
  <si>
    <t>eudis</t>
  </si>
  <si>
    <t>euind</t>
  </si>
  <si>
    <t>eupim</t>
  </si>
  <si>
    <t>eunan</t>
  </si>
  <si>
    <t>euext</t>
  </si>
  <si>
    <t>euinn</t>
  </si>
  <si>
    <t>eufra</t>
  </si>
  <si>
    <t>eutam</t>
  </si>
  <si>
    <t>euabb</t>
  </si>
  <si>
    <t>eudod</t>
  </si>
  <si>
    <t>eumas</t>
  </si>
  <si>
    <t>eupus</t>
  </si>
  <si>
    <t>eupho</t>
  </si>
  <si>
    <t>euult</t>
  </si>
  <si>
    <t>eular</t>
  </si>
  <si>
    <t>eutan</t>
  </si>
  <si>
    <t>pachl</t>
  </si>
  <si>
    <t>parec</t>
  </si>
  <si>
    <t>padeb</t>
  </si>
  <si>
    <t>gyruf</t>
  </si>
  <si>
    <t>chleg</t>
  </si>
  <si>
    <t>chruf</t>
  </si>
  <si>
    <t>casor</t>
  </si>
  <si>
    <t>appla</t>
  </si>
  <si>
    <t>apeff</t>
  </si>
  <si>
    <t>appra</t>
  </si>
  <si>
    <t>odatr</t>
  </si>
  <si>
    <t>ligri</t>
  </si>
  <si>
    <t>diblo</t>
  </si>
  <si>
    <t>vecam</t>
  </si>
  <si>
    <t>euneb</t>
  </si>
  <si>
    <t>asalb</t>
  </si>
  <si>
    <t>hyfla</t>
  </si>
  <si>
    <t>hysyl</t>
  </si>
  <si>
    <t>mimur</t>
  </si>
  <si>
    <t>lohal</t>
  </si>
  <si>
    <t>trpol</t>
  </si>
  <si>
    <t>trcar</t>
  </si>
  <si>
    <t>ptsex</t>
  </si>
  <si>
    <t>acvir</t>
  </si>
  <si>
    <t>abgro</t>
  </si>
  <si>
    <t>absyl</t>
  </si>
  <si>
    <t>lomar</t>
  </si>
  <si>
    <t>liadu</t>
  </si>
  <si>
    <t>Eupithecia cauchiata</t>
  </si>
  <si>
    <t>Doubleday's Pug</t>
  </si>
  <si>
    <t>1842a</t>
  </si>
  <si>
    <t>Eupithecia sinuosaria</t>
  </si>
  <si>
    <t>Goosefoot Pug</t>
  </si>
  <si>
    <t>Eupithecia extensaria</t>
  </si>
  <si>
    <t>Scarce Pug</t>
  </si>
  <si>
    <t>Eupithecia innotata</t>
  </si>
  <si>
    <t>Angle-barred Pug</t>
  </si>
  <si>
    <t>Eupithecia tamarisciata</t>
  </si>
  <si>
    <t>Tamarisk Pug</t>
  </si>
  <si>
    <t>Argyresthia dilectella</t>
  </si>
  <si>
    <t>Argyresthia aurulentella</t>
  </si>
  <si>
    <t>Argyresthia ivella</t>
  </si>
  <si>
    <t>Argyresthia cupressella</t>
  </si>
  <si>
    <t>Argyresthia sorbiella</t>
  </si>
  <si>
    <t>Argyresthia glaucinella</t>
  </si>
  <si>
    <t>Argyresthia semifusca</t>
  </si>
  <si>
    <t>Argyresthia semitestacella</t>
  </si>
  <si>
    <t>Yponomeuta plumbella</t>
  </si>
  <si>
    <t>Kessleria fasciapennella</t>
  </si>
  <si>
    <t>Zelleria oleastrella</t>
  </si>
  <si>
    <t>Swammerdamia caesiella</t>
  </si>
  <si>
    <t>Swammerdamia passerella</t>
  </si>
  <si>
    <t>Swammerdamia pyrella</t>
  </si>
  <si>
    <t>Ocnerostoma friesei</t>
  </si>
  <si>
    <t>Roeslerstammia pronubella</t>
  </si>
  <si>
    <t>Prays citri</t>
  </si>
  <si>
    <t>Prays peregrina</t>
  </si>
  <si>
    <t>Ypsolopha asperella</t>
  </si>
  <si>
    <t>Ypsolopha horridella</t>
  </si>
  <si>
    <t>Ypsolopha alpella</t>
  </si>
  <si>
    <t>Ypsolopha sylvella</t>
  </si>
  <si>
    <t>Ypsolopha vittella</t>
  </si>
  <si>
    <t>Plutella porrectella</t>
  </si>
  <si>
    <t>Plutella haasi</t>
  </si>
  <si>
    <t>Rhigognostis annulatella</t>
  </si>
  <si>
    <t>Eidophasia messingiella</t>
  </si>
  <si>
    <t>Orthotelia sparganella</t>
  </si>
  <si>
    <t>Acrolepiopsis betulella</t>
  </si>
  <si>
    <t>Acrolepia autumnitella</t>
  </si>
  <si>
    <t>Phaulernis fulviguttella</t>
  </si>
  <si>
    <t>Epermenia farreni</t>
  </si>
  <si>
    <t>Epermenia profugella</t>
  </si>
  <si>
    <t>Epermenia aequidentellus</t>
  </si>
  <si>
    <t>Coleophora prunifoliae</t>
  </si>
  <si>
    <t>Coleophora milvipennis</t>
  </si>
  <si>
    <t>Coleophora adjectella</t>
  </si>
  <si>
    <t>Coleophora badiipennella</t>
  </si>
  <si>
    <t>Coleophora hydrolapathella</t>
  </si>
  <si>
    <t>Coleophora siccifolia</t>
  </si>
  <si>
    <t>Coleophora fuscocuprella</t>
  </si>
  <si>
    <t>Coleophora lusciniaepennella</t>
  </si>
  <si>
    <t>Coleophora violacea</t>
  </si>
  <si>
    <t>Coleophora juncicolella</t>
  </si>
  <si>
    <t>Coleophora alcyonipennella</t>
  </si>
  <si>
    <t>Coleophora calycotomella</t>
  </si>
  <si>
    <t>Coleophora solitariella</t>
  </si>
  <si>
    <t>Coleophora laricella</t>
  </si>
  <si>
    <t>Larch Case-bearer</t>
  </si>
  <si>
    <t>Coleophora wockeella</t>
  </si>
  <si>
    <t>Coleophora chalcogrammella</t>
  </si>
  <si>
    <t>Coleophora tricolor</t>
  </si>
  <si>
    <t>Basil-thyme Case-bearer</t>
  </si>
  <si>
    <t>Coleophora lixella</t>
  </si>
  <si>
    <t>Coleophora anatipennella</t>
  </si>
  <si>
    <t>Pistol Case-bearer</t>
  </si>
  <si>
    <t>Coleophora ibipennella</t>
  </si>
  <si>
    <t>Coleophora betulella</t>
  </si>
  <si>
    <t>Coleophora kuehnella</t>
  </si>
  <si>
    <t>Coleophora conspicuella</t>
  </si>
  <si>
    <t>Coleophora vibicigerella</t>
  </si>
  <si>
    <t>Coleophora vulnerariae</t>
  </si>
  <si>
    <t>Coleophora saturatella</t>
  </si>
  <si>
    <t>Coleophora discordella</t>
  </si>
  <si>
    <t>Coleophora niveicostella</t>
  </si>
  <si>
    <t>Coleophora pennella</t>
  </si>
  <si>
    <t>Coleophora galbulipennella</t>
  </si>
  <si>
    <t>Coleophora striatipennella</t>
  </si>
  <si>
    <t>Coleophora linosyridella</t>
  </si>
  <si>
    <t>Coleophora gardesanella</t>
  </si>
  <si>
    <t>Coleophora ramosella</t>
  </si>
  <si>
    <t>Coleophora paripennella</t>
  </si>
  <si>
    <t>Coleophora asteris</t>
  </si>
  <si>
    <t>Coleophora argentula</t>
  </si>
  <si>
    <t>Coleophora virgaureae</t>
  </si>
  <si>
    <t>Coleophora saxicolella</t>
  </si>
  <si>
    <t>Coleophora sternipennella</t>
  </si>
  <si>
    <t>Coleophora adspersella</t>
  </si>
  <si>
    <t>Obscure Wainscot</t>
  </si>
  <si>
    <t>Mythimna commoides</t>
  </si>
  <si>
    <t>Cosmopolitan</t>
  </si>
  <si>
    <t>Graphania dives</t>
  </si>
  <si>
    <t>Maori</t>
  </si>
  <si>
    <t>Cucullia argentea</t>
  </si>
  <si>
    <t>Green Silver-spangled Shark</t>
  </si>
  <si>
    <t>Cucullia artemisiae</t>
  </si>
  <si>
    <t>Scarce Wormwood</t>
  </si>
  <si>
    <t>Cucullia lactucae</t>
  </si>
  <si>
    <t>Lettuce Shark</t>
  </si>
  <si>
    <t>Cucullia gnaphalii</t>
  </si>
  <si>
    <t>Cudweed</t>
  </si>
  <si>
    <t>Water Betony</t>
  </si>
  <si>
    <t>False Water Betony</t>
  </si>
  <si>
    <t>2222a</t>
  </si>
  <si>
    <t>Shargacucullia caninae</t>
  </si>
  <si>
    <t>Calophasia platyptera</t>
  </si>
  <si>
    <t>Antirrhinum Brocade</t>
  </si>
  <si>
    <t>Leucochlaena oditis</t>
  </si>
  <si>
    <t>Beautiful Gothic</t>
  </si>
  <si>
    <t>Asteroscopus sphinx</t>
  </si>
  <si>
    <t>Sprawler</t>
  </si>
  <si>
    <t>Rannoch Sprawler</t>
  </si>
  <si>
    <t>Dasypolia templi</t>
  </si>
  <si>
    <t>Brindled Ochre</t>
  </si>
  <si>
    <t>Aporophyla lutulenta</t>
  </si>
  <si>
    <t>Elachista nobilella</t>
  </si>
  <si>
    <t>Elachista apicipunctella</t>
  </si>
  <si>
    <t>Elachista subnigrella</t>
  </si>
  <si>
    <t>Elachista orstadii</t>
  </si>
  <si>
    <t>Elachista pomerana</t>
  </si>
  <si>
    <t>Elachista triatomea</t>
  </si>
  <si>
    <t>Elachista bedellella</t>
  </si>
  <si>
    <t>Denisia subaquilea</t>
  </si>
  <si>
    <t>Denisia similella</t>
  </si>
  <si>
    <t>Crassa tinctella</t>
  </si>
  <si>
    <t>Denisia augustella</t>
  </si>
  <si>
    <t>Batia internella</t>
  </si>
  <si>
    <t>Metalampra italica</t>
  </si>
  <si>
    <t>Epicallima formosella</t>
  </si>
  <si>
    <t>Borkhausenia minutella</t>
  </si>
  <si>
    <t>Pleurota aristella</t>
  </si>
  <si>
    <t>Hypercallia citrinalis</t>
  </si>
  <si>
    <t>Amphisbatis incongruella</t>
  </si>
  <si>
    <t>Pseudatemelia subochreella</t>
  </si>
  <si>
    <t>Diurnea fagella</t>
  </si>
  <si>
    <t>Dasystoma salicella</t>
  </si>
  <si>
    <t>Semioscopis avellanella</t>
  </si>
  <si>
    <t>Semioscopis steinkellneriana</t>
  </si>
  <si>
    <t>Depressaria discipunctella</t>
  </si>
  <si>
    <t>Depressaria badiella</t>
  </si>
  <si>
    <t>Depressaria pulcherrimella</t>
  </si>
  <si>
    <t>Depressaria douglasella</t>
  </si>
  <si>
    <t>Depressaria sordidatella</t>
  </si>
  <si>
    <t>Depressaria emeritella</t>
  </si>
  <si>
    <t>Depressaria albipunctella</t>
  </si>
  <si>
    <t>Lithosia quadra</t>
  </si>
  <si>
    <t>Common Footman</t>
  </si>
  <si>
    <t>Eilema lurideola</t>
  </si>
  <si>
    <t>Buff Footman</t>
  </si>
  <si>
    <t>Eilema depressa</t>
  </si>
  <si>
    <t>Scarce Footman</t>
  </si>
  <si>
    <t>Eilema complana</t>
  </si>
  <si>
    <t>hornet</t>
  </si>
  <si>
    <t>lunar hornet</t>
  </si>
  <si>
    <t>hada nana</t>
  </si>
  <si>
    <t>hanan</t>
  </si>
  <si>
    <t>depressaria pastinacella</t>
  </si>
  <si>
    <t>palpita unionalis</t>
  </si>
  <si>
    <t>pauni</t>
  </si>
  <si>
    <t>depas</t>
  </si>
  <si>
    <t>parsnip</t>
  </si>
  <si>
    <t>Zygaena sp.</t>
  </si>
  <si>
    <t>Zygaena filipendulae x lonicerae</t>
  </si>
  <si>
    <t>zyfilx</t>
  </si>
  <si>
    <t>zylonx</t>
  </si>
  <si>
    <t>Adscita statices/geryon agg.</t>
  </si>
  <si>
    <t>Forester agg.</t>
  </si>
  <si>
    <t>163x</t>
  </si>
  <si>
    <t>164x</t>
  </si>
  <si>
    <t>adstax</t>
  </si>
  <si>
    <t>adgerx</t>
  </si>
  <si>
    <t>Common/Dark Marbled Carpet agg.</t>
  </si>
  <si>
    <t>1762x</t>
  </si>
  <si>
    <t>1764x</t>
  </si>
  <si>
    <t>comacx</t>
  </si>
  <si>
    <t>cmcx</t>
  </si>
  <si>
    <t>damacx</t>
  </si>
  <si>
    <t>herminia plumigeralis</t>
  </si>
  <si>
    <t>idaea vulpinaria</t>
  </si>
  <si>
    <t>Jasione Pug</t>
  </si>
  <si>
    <t>jasione pug</t>
  </si>
  <si>
    <t>japug</t>
  </si>
  <si>
    <t>eupithecia denotata jasioneata</t>
  </si>
  <si>
    <t>coscinia cribraria arenaria</t>
  </si>
  <si>
    <t>coscinia cribraria bivittata</t>
  </si>
  <si>
    <t>Pod Lover</t>
  </si>
  <si>
    <t>pod lover</t>
  </si>
  <si>
    <t>polov</t>
  </si>
  <si>
    <t>hadena perplexa capsophila</t>
  </si>
  <si>
    <t>polymixis lichenea scillonea</t>
  </si>
  <si>
    <t>Bond's Wainscot</t>
  </si>
  <si>
    <t>bonds Wainscot</t>
  </si>
  <si>
    <t>bond's Wainscot</t>
  </si>
  <si>
    <t>bowai</t>
  </si>
  <si>
    <t>chortodes morrisii bondii</t>
  </si>
  <si>
    <t>zygaena sp.</t>
  </si>
  <si>
    <t>golden twinspot</t>
  </si>
  <si>
    <t>171x</t>
  </si>
  <si>
    <t>spcil</t>
  </si>
  <si>
    <t>camor</t>
  </si>
  <si>
    <t>amocu</t>
  </si>
  <si>
    <t>hymic</t>
  </si>
  <si>
    <t>hypet</t>
  </si>
  <si>
    <t>hyoss</t>
  </si>
  <si>
    <t>gofla</t>
  </si>
  <si>
    <t>gobor</t>
  </si>
  <si>
    <t>cehaw</t>
  </si>
  <si>
    <t>notyp</t>
  </si>
  <si>
    <t>argem</t>
  </si>
  <si>
    <t>ardis</t>
  </si>
  <si>
    <t>arneu</t>
  </si>
  <si>
    <t>arspa</t>
  </si>
  <si>
    <t>aralg</t>
  </si>
  <si>
    <t>rhlut</t>
  </si>
  <si>
    <t>sebue</t>
  </si>
  <si>
    <t>arphr</t>
  </si>
  <si>
    <t>ormus</t>
  </si>
  <si>
    <t>coruf</t>
  </si>
  <si>
    <t>chtri</t>
  </si>
  <si>
    <t>hoals</t>
  </si>
  <si>
    <t>hobla</t>
  </si>
  <si>
    <t>hosup</t>
  </si>
  <si>
    <t>hoamb</t>
  </si>
  <si>
    <t>spexi</t>
  </si>
  <si>
    <t>speri</t>
  </si>
  <si>
    <t>actinotia polyodon</t>
  </si>
  <si>
    <t>axylia putris</t>
  </si>
  <si>
    <t>actebia praecox</t>
  </si>
  <si>
    <t>actebia fennica</t>
  </si>
  <si>
    <t>ochropleura plecta</t>
  </si>
  <si>
    <t>eugnorisma depuncta</t>
  </si>
  <si>
    <t>standfussiana lucernea</t>
  </si>
  <si>
    <t>rhyacia simulans</t>
  </si>
  <si>
    <t>rhyacia lucipeta</t>
  </si>
  <si>
    <t>noctua pronuba</t>
  </si>
  <si>
    <t>noctua orbona</t>
  </si>
  <si>
    <t>noctua comes</t>
  </si>
  <si>
    <t>noctua fimbriata</t>
  </si>
  <si>
    <t>noctua janthe</t>
  </si>
  <si>
    <t>noctua interjecta</t>
  </si>
  <si>
    <t>spaelotis ravida</t>
  </si>
  <si>
    <t>graphiphora augur</t>
  </si>
  <si>
    <t>eugraphe subrosea</t>
  </si>
  <si>
    <t>protolampra sobrina</t>
  </si>
  <si>
    <t>eugnorisma glareosa</t>
  </si>
  <si>
    <t>lycophotia porphyrea</t>
  </si>
  <si>
    <t>peridroma saucia</t>
  </si>
  <si>
    <t>diarsia mendica</t>
  </si>
  <si>
    <t>diarsia dahlii</t>
  </si>
  <si>
    <t>diarsia brunnea</t>
  </si>
  <si>
    <t>diarsia rubi</t>
  </si>
  <si>
    <t>diarsia florida</t>
  </si>
  <si>
    <t>xestia alpicola</t>
  </si>
  <si>
    <t>xestia c-nigrum</t>
  </si>
  <si>
    <t>xestia ditrapezium</t>
  </si>
  <si>
    <t>xestia triangulum</t>
  </si>
  <si>
    <t>xestia ashworthii</t>
  </si>
  <si>
    <t>xestia baja</t>
  </si>
  <si>
    <t>xestia rhomboidea</t>
  </si>
  <si>
    <t>xestia castanea</t>
  </si>
  <si>
    <t>xestia sexstrigata</t>
  </si>
  <si>
    <t>xestia xanthographa</t>
  </si>
  <si>
    <t>xestia agathina</t>
  </si>
  <si>
    <t>naenia typica</t>
  </si>
  <si>
    <t>eurois occulta</t>
  </si>
  <si>
    <t>anaplectoides prasina</t>
  </si>
  <si>
    <t>cerastis rubricosa</t>
  </si>
  <si>
    <t>cerastis leucographa</t>
  </si>
  <si>
    <t>mesogona acetosellae</t>
  </si>
  <si>
    <t>anarta myrtilli</t>
  </si>
  <si>
    <t>anarta cordigera</t>
  </si>
  <si>
    <t>anarta melanopa</t>
  </si>
  <si>
    <t>discestra trifolii</t>
  </si>
  <si>
    <t>hada plebeja</t>
  </si>
  <si>
    <t>polia bombycina</t>
  </si>
  <si>
    <t>polia trimaculosa</t>
  </si>
  <si>
    <t>polia nebulosa</t>
  </si>
  <si>
    <t>pachetra sagittigera</t>
  </si>
  <si>
    <t>sideridis albicolon</t>
  </si>
  <si>
    <t>heliophobus reticulata</t>
  </si>
  <si>
    <t>mamestra brassicae</t>
  </si>
  <si>
    <t>melanchra persicariae</t>
  </si>
  <si>
    <t>lacanobia contigua</t>
  </si>
  <si>
    <t>321a</t>
  </si>
  <si>
    <t>340a</t>
  </si>
  <si>
    <t>366a</t>
  </si>
  <si>
    <t>367a</t>
  </si>
  <si>
    <t>409b</t>
  </si>
  <si>
    <t>425x</t>
  </si>
  <si>
    <t>435a</t>
  </si>
  <si>
    <t>437a</t>
  </si>
  <si>
    <t>449a</t>
  </si>
  <si>
    <t>449b</t>
  </si>
  <si>
    <t>465a</t>
  </si>
  <si>
    <t>494a</t>
  </si>
  <si>
    <t>496a</t>
  </si>
  <si>
    <t>521a</t>
  </si>
  <si>
    <t>556a</t>
  </si>
  <si>
    <t>574a</t>
  </si>
  <si>
    <t>584x</t>
  </si>
  <si>
    <t>593a</t>
  </si>
  <si>
    <t>593b</t>
  </si>
  <si>
    <t>598a</t>
  </si>
  <si>
    <t>601a</t>
  </si>
  <si>
    <t>640a</t>
  </si>
  <si>
    <t>642a</t>
  </si>
  <si>
    <t>697a</t>
  </si>
  <si>
    <t>731a</t>
  </si>
  <si>
    <t>740a</t>
  </si>
  <si>
    <t>744a</t>
  </si>
  <si>
    <t>761a</t>
  </si>
  <si>
    <t>774a</t>
  </si>
  <si>
    <t>777a</t>
  </si>
  <si>
    <t>801a</t>
  </si>
  <si>
    <t>802a</t>
  </si>
  <si>
    <t>811a</t>
  </si>
  <si>
    <t>814a</t>
  </si>
  <si>
    <t>823a</t>
  </si>
  <si>
    <t>832a</t>
  </si>
  <si>
    <t>847a</t>
  </si>
  <si>
    <t>848a</t>
  </si>
  <si>
    <t>871a</t>
  </si>
  <si>
    <t>875a</t>
  </si>
  <si>
    <t>877a</t>
  </si>
  <si>
    <t>879a</t>
  </si>
  <si>
    <t>889a</t>
  </si>
  <si>
    <t>896a</t>
  </si>
  <si>
    <t>896b</t>
  </si>
  <si>
    <t>897a</t>
  </si>
  <si>
    <t>897b</t>
  </si>
  <si>
    <t>898a</t>
  </si>
  <si>
    <t>920b</t>
  </si>
  <si>
    <t>964a</t>
  </si>
  <si>
    <t>981a</t>
  </si>
  <si>
    <t>981b</t>
  </si>
  <si>
    <t>990a</t>
  </si>
  <si>
    <t>993a</t>
  </si>
  <si>
    <t>999a</t>
  </si>
  <si>
    <t>Date</t>
  </si>
  <si>
    <t>epdilx</t>
  </si>
  <si>
    <t>olstrx</t>
  </si>
  <si>
    <t>amocux</t>
  </si>
  <si>
    <t>mesecx</t>
  </si>
  <si>
    <t>acferx</t>
  </si>
  <si>
    <t>aclatx</t>
  </si>
  <si>
    <t>balanx</t>
  </si>
  <si>
    <t>acnotx</t>
  </si>
  <si>
    <t>accomx</t>
  </si>
  <si>
    <t>balacx</t>
  </si>
  <si>
    <t>carobx</t>
  </si>
  <si>
    <t>coalcx</t>
  </si>
  <si>
    <t>cofrix</t>
  </si>
  <si>
    <t>coaltx</t>
  </si>
  <si>
    <t>coglax</t>
  </si>
  <si>
    <t>eutrix</t>
  </si>
  <si>
    <t>euxoa tritici</t>
  </si>
  <si>
    <t>euxoa nigricans</t>
  </si>
  <si>
    <t>euxoa cursoria</t>
  </si>
  <si>
    <t>agrotis cinerea</t>
  </si>
  <si>
    <t>agrotis vestigialis</t>
  </si>
  <si>
    <t>agrotis segetum</t>
  </si>
  <si>
    <t>agrotis clavis</t>
  </si>
  <si>
    <t>agrotis exclamationis</t>
  </si>
  <si>
    <t>agrotis trux</t>
  </si>
  <si>
    <t>agrotis ipsilon</t>
  </si>
  <si>
    <t>agrotis puta</t>
  </si>
  <si>
    <t>agrotis ripae</t>
  </si>
  <si>
    <t>agrotis crassa</t>
  </si>
  <si>
    <t>feltia subgothica</t>
  </si>
  <si>
    <t>rustic shoulder knot</t>
  </si>
  <si>
    <t>rusty dot pearl</t>
  </si>
  <si>
    <t>scalloped hook tip</t>
  </si>
  <si>
    <t>scarce chocolate tip</t>
  </si>
  <si>
    <t>scarce hook tip</t>
  </si>
  <si>
    <t>scarce silver lines</t>
  </si>
  <si>
    <t>seathorn hawk moth</t>
  </si>
  <si>
    <t>shaded broad bar</t>
  </si>
  <si>
    <t>shaded fan foot</t>
  </si>
  <si>
    <t>coalb2</t>
  </si>
  <si>
    <t>coalb3</t>
  </si>
  <si>
    <t>coalb4</t>
  </si>
  <si>
    <t>coart2</t>
  </si>
  <si>
    <t>coalt2</t>
  </si>
  <si>
    <t>cocon2</t>
  </si>
  <si>
    <t>cocon3</t>
  </si>
  <si>
    <t>cocor2</t>
  </si>
  <si>
    <t>cofla2</t>
  </si>
  <si>
    <t>cofus2</t>
  </si>
  <si>
    <t>colin2</t>
  </si>
  <si>
    <t>copen2</t>
  </si>
  <si>
    <t>copyr2</t>
  </si>
  <si>
    <t>cosal2</t>
  </si>
  <si>
    <t>cosal3</t>
  </si>
  <si>
    <t>coser2</t>
  </si>
  <si>
    <t>cotri2</t>
  </si>
  <si>
    <t>cotri3</t>
  </si>
  <si>
    <t>covib2</t>
  </si>
  <si>
    <t>cycon2</t>
  </si>
  <si>
    <t>dealb2</t>
  </si>
  <si>
    <t>dichr2</t>
  </si>
  <si>
    <t>dimen2</t>
  </si>
  <si>
    <t>diper2</t>
  </si>
  <si>
    <t>diplu2</t>
  </si>
  <si>
    <t>disim2</t>
  </si>
  <si>
    <t>disyl2</t>
  </si>
  <si>
    <t>ecatr2</t>
  </si>
  <si>
    <t>echer2</t>
  </si>
  <si>
    <t>elsub2</t>
  </si>
  <si>
    <t>elsub3</t>
  </si>
  <si>
    <t>eltri2</t>
  </si>
  <si>
    <t>enfla2</t>
  </si>
  <si>
    <t>epgra2</t>
  </si>
  <si>
    <t>epsub2</t>
  </si>
  <si>
    <t>eptet2</t>
  </si>
  <si>
    <t>euang2</t>
  </si>
  <si>
    <t>eucam2</t>
  </si>
  <si>
    <t>euint2</t>
  </si>
  <si>
    <t>eulin2</t>
  </si>
  <si>
    <t>eumin2</t>
  </si>
  <si>
    <t>eupar2</t>
  </si>
  <si>
    <t>eusim2</t>
  </si>
  <si>
    <t>eusta2</t>
  </si>
  <si>
    <t>eusub2</t>
  </si>
  <si>
    <t>eusub3</t>
  </si>
  <si>
    <t>eutri2</t>
  </si>
  <si>
    <t>eutri3</t>
  </si>
  <si>
    <t>eutri4</t>
  </si>
  <si>
    <t>euvir2</t>
  </si>
  <si>
    <t>gymin2</t>
  </si>
  <si>
    <t>hechr2</t>
  </si>
  <si>
    <t>henub2</t>
  </si>
  <si>
    <t>hyrec2</t>
  </si>
  <si>
    <t>idser2</t>
  </si>
  <si>
    <t>lofor2</t>
  </si>
  <si>
    <t>mealb2</t>
  </si>
  <si>
    <t>melit2</t>
  </si>
  <si>
    <t>mocon2</t>
  </si>
  <si>
    <t>modiv2</t>
  </si>
  <si>
    <t>nemet2</t>
  </si>
  <si>
    <t>nocon2</t>
  </si>
  <si>
    <t>nojan2</t>
  </si>
  <si>
    <t>paalb2</t>
  </si>
  <si>
    <t>paalb3</t>
  </si>
  <si>
    <t>paaur2</t>
  </si>
  <si>
    <t>pafla2</t>
  </si>
  <si>
    <t>paobs2</t>
  </si>
  <si>
    <t>pasus2</t>
  </si>
  <si>
    <t>pestr2</t>
  </si>
  <si>
    <t>phcor2</t>
  </si>
  <si>
    <t>phcor3</t>
  </si>
  <si>
    <t>phful2</t>
  </si>
  <si>
    <t>phmes2</t>
  </si>
  <si>
    <t>phpla2</t>
  </si>
  <si>
    <t>phrob2</t>
  </si>
  <si>
    <t>phsal2</t>
  </si>
  <si>
    <t>phsal3</t>
  </si>
  <si>
    <t>phsch2</t>
  </si>
  <si>
    <t>phsta2</t>
  </si>
  <si>
    <t>phtri2</t>
  </si>
  <si>
    <t>phvir2</t>
  </si>
  <si>
    <t>rhpin2</t>
  </si>
  <si>
    <t>scacu2</t>
  </si>
  <si>
    <t>sccra2</t>
  </si>
  <si>
    <t>scgra2</t>
  </si>
  <si>
    <t>scimm2</t>
  </si>
  <si>
    <t>scins2</t>
  </si>
  <si>
    <t>sclim2</t>
  </si>
  <si>
    <t>sialb2</t>
  </si>
  <si>
    <t>split2</t>
  </si>
  <si>
    <t>stano2</t>
  </si>
  <si>
    <t>statrx</t>
  </si>
  <si>
    <t>staur2</t>
  </si>
  <si>
    <t>stcar2</t>
  </si>
  <si>
    <t>stcon2</t>
  </si>
  <si>
    <t>sttri2</t>
  </si>
  <si>
    <t>stulm2</t>
  </si>
  <si>
    <t>syalb2</t>
  </si>
  <si>
    <t>ru</t>
  </si>
  <si>
    <t>cbgp</t>
  </si>
  <si>
    <t>copper underwing agg.</t>
  </si>
  <si>
    <t>Ectoedemia atricollis</t>
  </si>
  <si>
    <t>Ectoedemia arcuatella</t>
  </si>
  <si>
    <t>Ectoedemia rubivora</t>
  </si>
  <si>
    <t>Ectoedemia erythrogenella</t>
  </si>
  <si>
    <t>Ectoedemia minimella</t>
  </si>
  <si>
    <t>Ectoedemia heringella</t>
  </si>
  <si>
    <t>Ectoedemia albifasciella</t>
  </si>
  <si>
    <t>Ectoedemia heringi</t>
  </si>
  <si>
    <t>Ectoedemia amani</t>
  </si>
  <si>
    <t>Ectoedemia septembrella</t>
  </si>
  <si>
    <t>Ectoedemia weaveri</t>
  </si>
  <si>
    <t>Trifurcula immundella</t>
  </si>
  <si>
    <t>Trifurcula squamatella</t>
  </si>
  <si>
    <t>Trifurcula beirnei</t>
  </si>
  <si>
    <t>Stigmella splendidissimella</t>
  </si>
  <si>
    <t>Stigmella pretiosa</t>
  </si>
  <si>
    <t>Stigmella aeneofasciella</t>
  </si>
  <si>
    <t>Stigmella dryadella</t>
  </si>
  <si>
    <t>Stigmella poterii</t>
  </si>
  <si>
    <t>Stigmella speciosa</t>
  </si>
  <si>
    <t>Stigmella obliquella</t>
  </si>
  <si>
    <t>Stigmella zelleriella</t>
  </si>
  <si>
    <t>Stigmella myrtillella</t>
  </si>
  <si>
    <t>Stigmella trimaculella</t>
  </si>
  <si>
    <t>Stigmella assimilella</t>
  </si>
  <si>
    <t>Stigmella carpinella</t>
  </si>
  <si>
    <t>Stigmella incognitella</t>
  </si>
  <si>
    <t>Stigmella ulmivora</t>
  </si>
  <si>
    <t>Stigmella paradoxa</t>
  </si>
  <si>
    <t>Stigmella atricapitella</t>
  </si>
  <si>
    <t>Stigmella atricapitella agg.</t>
  </si>
  <si>
    <t>Stigmella ruficapitella</t>
  </si>
  <si>
    <t>Stigmella suberivora</t>
  </si>
  <si>
    <t>Stigmella roborella</t>
  </si>
  <si>
    <t>Stigmella svenssoni</t>
  </si>
  <si>
    <t>Stigmella basiguttella</t>
  </si>
  <si>
    <t>Stigmella minusculella</t>
  </si>
  <si>
    <t>Stigmella viscerella</t>
  </si>
  <si>
    <t>Stigmella malella</t>
  </si>
  <si>
    <t>Merrifieldia baliodactylus</t>
  </si>
  <si>
    <t>Merrifieldia tridactyla</t>
  </si>
  <si>
    <t>Stenoptilia pterodactyla</t>
  </si>
  <si>
    <t>Stenoptilia bipunctidactyla</t>
  </si>
  <si>
    <t>Stenoptilia millieridactyla</t>
  </si>
  <si>
    <t>Platyptilia gonodactyla</t>
  </si>
  <si>
    <t>Amblyptilia punctidactyla</t>
  </si>
  <si>
    <t>Cnaemidophorus rhododactyla</t>
  </si>
  <si>
    <t>Marasmarcha lunaedactyla</t>
  </si>
  <si>
    <t>Buckleria paludum</t>
  </si>
  <si>
    <t>Apomyelois bistriatella</t>
  </si>
  <si>
    <t>Phycitodes maritima</t>
  </si>
  <si>
    <t>Phycitodes binaevella</t>
  </si>
  <si>
    <t>Homoeosoma nimbella</t>
  </si>
  <si>
    <t>Homoeosoma sinuella</t>
  </si>
  <si>
    <t>Homoeosoma nebulella</t>
  </si>
  <si>
    <t>Euzophera pinguis</t>
  </si>
  <si>
    <t>Euzophera cinerosella</t>
  </si>
  <si>
    <t>Nephopterix angustella</t>
  </si>
  <si>
    <t>Gymnancyla canella</t>
  </si>
  <si>
    <t>Assara terebrella</t>
  </si>
  <si>
    <t>Locust Bean Moth</t>
  </si>
  <si>
    <t>Apomyelois ceratoniae</t>
  </si>
  <si>
    <t>Thistle Ermine</t>
  </si>
  <si>
    <t>Myelois circumvoluta</t>
  </si>
  <si>
    <t>Dioryctria simplicella</t>
  </si>
  <si>
    <t>Dioryctria sylvestrella</t>
  </si>
  <si>
    <t>1454b</t>
  </si>
  <si>
    <t>Dioryctria abietella</t>
  </si>
  <si>
    <t>Phycita roborella</t>
  </si>
  <si>
    <t>Elegia similella</t>
  </si>
  <si>
    <t>Sciota hostilis</t>
  </si>
  <si>
    <t>Salebriopsis albicilla</t>
  </si>
  <si>
    <t>Pempelia genistella</t>
  </si>
  <si>
    <t>Pempelia palumbella</t>
  </si>
  <si>
    <t>Oncocera semirubella</t>
  </si>
  <si>
    <t>Acrobasis consociella</t>
  </si>
  <si>
    <t>Cryptoblabes bistriga</t>
  </si>
  <si>
    <t>Bee Moth</t>
  </si>
  <si>
    <t>Aphomia sociella</t>
  </si>
  <si>
    <t>Wax Moth</t>
  </si>
  <si>
    <t>Galleria mellonella</t>
  </si>
  <si>
    <t>Endotricha flammealis</t>
  </si>
  <si>
    <t>Large Tabby</t>
  </si>
  <si>
    <t>Aglossa pinguinalis</t>
  </si>
  <si>
    <t>Meal Moth</t>
  </si>
  <si>
    <t>Pyralis farinalis</t>
  </si>
  <si>
    <t>Synaphe punctalis</t>
  </si>
  <si>
    <t>Gold Triangle</t>
  </si>
  <si>
    <t>Hypsopygia costalis</t>
  </si>
  <si>
    <t>Agrotera nemoralis</t>
  </si>
  <si>
    <t>Palpita vitrealis</t>
  </si>
  <si>
    <t>Mother of Pearl</t>
  </si>
  <si>
    <t>Pleuroptya ruralis</t>
  </si>
  <si>
    <t>Dolicharthria punctalis</t>
  </si>
  <si>
    <t>Convolvulus Hawk-moth</t>
  </si>
  <si>
    <t>Agrius convolvuli</t>
  </si>
  <si>
    <t>Grass Wave</t>
  </si>
  <si>
    <t>Perconia strigillaria</t>
  </si>
  <si>
    <t>Grey Scalloped Bar</t>
  </si>
  <si>
    <t>Dyscia fagaria</t>
  </si>
  <si>
    <t>Yellow Belle</t>
  </si>
  <si>
    <t>Straw Belle</t>
  </si>
  <si>
    <t>Aspitates gilvaria</t>
  </si>
  <si>
    <t>Black-veined Moth</t>
  </si>
  <si>
    <t>Siona lineata</t>
  </si>
  <si>
    <t>Black Mountain Moth</t>
  </si>
  <si>
    <t>Glacies coracina</t>
  </si>
  <si>
    <t>Annulet</t>
  </si>
  <si>
    <t>Charissa obscurata</t>
  </si>
  <si>
    <t>Scotch Annulet</t>
  </si>
  <si>
    <t>Gnophos obfuscata</t>
  </si>
  <si>
    <t>Barred Red</t>
  </si>
  <si>
    <t>Eudarcia richardsoni</t>
  </si>
  <si>
    <t>Infurcitinea argentimaculella</t>
  </si>
  <si>
    <t>Infurcitinea captans</t>
  </si>
  <si>
    <t>Infurcitinea albicomella</t>
  </si>
  <si>
    <t>Rush Veneer</t>
  </si>
  <si>
    <t>Nomophila noctuella</t>
  </si>
  <si>
    <t>Ischnoscia borreonella</t>
  </si>
  <si>
    <t>Stenoptinea cyaneimarmorella</t>
  </si>
  <si>
    <t>Myrmecozela ochraceella</t>
  </si>
  <si>
    <t>Ateliotum insularis</t>
  </si>
  <si>
    <t>Setomorpha rutella</t>
  </si>
  <si>
    <t>Tropical Tobacco Moth</t>
  </si>
  <si>
    <t>Lindera tessellatella</t>
  </si>
  <si>
    <t>Haplotinea ditella</t>
  </si>
  <si>
    <t>Cephimallota crassiflavella</t>
  </si>
  <si>
    <t>lahea</t>
  </si>
  <si>
    <t>lecar</t>
  </si>
  <si>
    <t>lemin</t>
  </si>
  <si>
    <t>lelic</t>
  </si>
  <si>
    <t>lewax</t>
  </si>
  <si>
    <t>lewav</t>
  </si>
  <si>
    <t>liarc</t>
  </si>
  <si>
    <t>libro</t>
  </si>
  <si>
    <t>libea</t>
  </si>
  <si>
    <t>lihaw</t>
  </si>
  <si>
    <t>litho</t>
  </si>
  <si>
    <t>lobea</t>
  </si>
  <si>
    <t>lorus</t>
  </si>
  <si>
    <t>luhor</t>
  </si>
  <si>
    <t>lutho</t>
  </si>
  <si>
    <t>luund</t>
  </si>
  <si>
    <t>lybea</t>
  </si>
  <si>
    <t>lygra</t>
  </si>
  <si>
    <t>mablu</t>
  </si>
  <si>
    <t>malin</t>
  </si>
  <si>
    <t>mapro</t>
  </si>
  <si>
    <t>mabea</t>
  </si>
  <si>
    <t>mabro</t>
  </si>
  <si>
    <t>maclo</t>
  </si>
  <si>
    <t>macor</t>
  </si>
  <si>
    <t>mamin</t>
  </si>
  <si>
    <t>matuf</t>
  </si>
  <si>
    <t>madag</t>
  </si>
  <si>
    <t>mamal</t>
  </si>
  <si>
    <t>mawai</t>
  </si>
  <si>
    <t>mahig</t>
  </si>
  <si>
    <t>mebro</t>
  </si>
  <si>
    <t>meflo</t>
  </si>
  <si>
    <t>mehaw</t>
  </si>
  <si>
    <t>mewai</t>
  </si>
  <si>
    <t>mowai</t>
  </si>
  <si>
    <t>moshi</t>
  </si>
  <si>
    <t>mobea</t>
  </si>
  <si>
    <t>mogre</t>
  </si>
  <si>
    <t>mopug</t>
  </si>
  <si>
    <t>morus</t>
  </si>
  <si>
    <t>moumb</t>
  </si>
  <si>
    <t>muwav</t>
  </si>
  <si>
    <t>mufoo</t>
  </si>
  <si>
    <t>nerus</t>
  </si>
  <si>
    <t>necar</t>
  </si>
  <si>
    <t>nemou</t>
  </si>
  <si>
    <t>nepug</t>
  </si>
  <si>
    <t>nispo</t>
  </si>
  <si>
    <t>nodar</t>
  </si>
  <si>
    <t>nodra</t>
  </si>
  <si>
    <t>norus</t>
  </si>
  <si>
    <t>nospi</t>
  </si>
  <si>
    <t>nowin</t>
  </si>
  <si>
    <t>noagg</t>
  </si>
  <si>
    <t>nubud</t>
  </si>
  <si>
    <t>nulea</t>
  </si>
  <si>
    <t>nutre</t>
  </si>
  <si>
    <t>oabea</t>
  </si>
  <si>
    <t>oaegg</t>
  </si>
  <si>
    <t>oahoo</t>
  </si>
  <si>
    <t>oalut</t>
  </si>
  <si>
    <t>oanyc</t>
  </si>
  <si>
    <t>oapro</t>
  </si>
  <si>
    <t>oarus</t>
  </si>
  <si>
    <t>oatre</t>
  </si>
  <si>
    <t>obcar</t>
  </si>
  <si>
    <t>obstr</t>
  </si>
  <si>
    <t>obwai</t>
  </si>
  <si>
    <t>ocwav</t>
  </si>
  <si>
    <t>ocpug</t>
  </si>
  <si>
    <t>ollad</t>
  </si>
  <si>
    <t>olhaw</t>
  </si>
  <si>
    <t>olcre</t>
  </si>
  <si>
    <t>orfoo</t>
  </si>
  <si>
    <t>orsal</t>
  </si>
  <si>
    <t>orswi</t>
  </si>
  <si>
    <t>orupp</t>
  </si>
  <si>
    <t>orerm</t>
  </si>
  <si>
    <t>orfru</t>
  </si>
  <si>
    <t>pasno</t>
  </si>
  <si>
    <t>pamea</t>
  </si>
  <si>
    <t>paegg</t>
  </si>
  <si>
    <t>panov</t>
  </si>
  <si>
    <t>papin</t>
  </si>
  <si>
    <t>papro</t>
  </si>
  <si>
    <t>pasho</t>
  </si>
  <si>
    <t>pasti</t>
  </si>
  <si>
    <t>patus</t>
  </si>
  <si>
    <t>patig</t>
  </si>
  <si>
    <t>papug</t>
  </si>
  <si>
    <t>pelea</t>
  </si>
  <si>
    <t>peund</t>
  </si>
  <si>
    <t>pepro</t>
  </si>
  <si>
    <t>pifoo</t>
  </si>
  <si>
    <t>pipug</t>
  </si>
  <si>
    <t>pibea</t>
  </si>
  <si>
    <t>pibud</t>
  </si>
  <si>
    <t>picar</t>
  </si>
  <si>
    <t>pihaw</t>
  </si>
  <si>
    <t>pilea</t>
  </si>
  <si>
    <t>pires</t>
  </si>
  <si>
    <t>plcla</t>
  </si>
  <si>
    <t>plpug</t>
  </si>
  <si>
    <t>plwav</t>
  </si>
  <si>
    <t>plfru</t>
  </si>
  <si>
    <t>pltor</t>
  </si>
  <si>
    <t>plpro</t>
  </si>
  <si>
    <t>pogre</t>
  </si>
  <si>
    <t>pohaw</t>
  </si>
  <si>
    <t>pokit</t>
  </si>
  <si>
    <t>polut</t>
  </si>
  <si>
    <t>potub</t>
  </si>
  <si>
    <t>poqua</t>
  </si>
  <si>
    <t>prmar</t>
  </si>
  <si>
    <t>prpin</t>
  </si>
  <si>
    <t>prhaw</t>
  </si>
  <si>
    <t>pubar</t>
  </si>
  <si>
    <t>pucla</t>
  </si>
  <si>
    <t>puclo</t>
  </si>
  <si>
    <t>pumar</t>
  </si>
  <si>
    <t>putho</t>
  </si>
  <si>
    <t>raloo</t>
  </si>
  <si>
    <t>raspr</t>
  </si>
  <si>
    <t>recar</t>
  </si>
  <si>
    <t>reche</t>
  </si>
  <si>
    <t>reund</t>
  </si>
  <si>
    <t>rebuf</t>
  </si>
  <si>
    <t>redag</t>
  </si>
  <si>
    <t>releo</t>
  </si>
  <si>
    <t>retus</t>
  </si>
  <si>
    <t>rehar</t>
  </si>
  <si>
    <t>rhtor</t>
  </si>
  <si>
    <t>riwav</t>
  </si>
  <si>
    <t>ricar</t>
  </si>
  <si>
    <t>rolea</t>
  </si>
  <si>
    <t>rotor</t>
  </si>
  <si>
    <t>rofoo</t>
  </si>
  <si>
    <t>romin</t>
  </si>
  <si>
    <t>rorus</t>
  </si>
  <si>
    <t>rowav</t>
  </si>
  <si>
    <t>roman</t>
  </si>
  <si>
    <t>rutig</t>
  </si>
  <si>
    <t>rucar</t>
  </si>
  <si>
    <t>ruhig</t>
  </si>
  <si>
    <t>rumin</t>
  </si>
  <si>
    <t>ruven</t>
  </si>
  <si>
    <t>ruwai</t>
  </si>
  <si>
    <t>rusph</t>
  </si>
  <si>
    <t>ruwav</t>
  </si>
  <si>
    <t>sacle</t>
  </si>
  <si>
    <t>sakit</t>
  </si>
  <si>
    <t>saear</t>
  </si>
  <si>
    <t>sadar</t>
  </si>
  <si>
    <t>sarus</t>
  </si>
  <si>
    <t>sacar</t>
  </si>
  <si>
    <t>sabea</t>
  </si>
  <si>
    <t>salut</t>
  </si>
  <si>
    <t>sawav</t>
  </si>
  <si>
    <t>sapug</t>
  </si>
  <si>
    <t>scshe</t>
  </si>
  <si>
    <t>schaz</t>
  </si>
  <si>
    <t>scoak</t>
  </si>
  <si>
    <t>scbri</t>
  </si>
  <si>
    <t>scbur</t>
  </si>
  <si>
    <t>scdag</t>
  </si>
  <si>
    <t>scfoo</t>
  </si>
  <si>
    <t>scfor</t>
  </si>
  <si>
    <t>scpro</t>
  </si>
  <si>
    <t>scpug</t>
  </si>
  <si>
    <t>scsil</t>
  </si>
  <si>
    <t>sctis</t>
  </si>
  <si>
    <t>scumb</t>
  </si>
  <si>
    <t>scvap</t>
  </si>
  <si>
    <t>scwor</t>
  </si>
  <si>
    <t>sctig</t>
  </si>
  <si>
    <t>sccar</t>
  </si>
  <si>
    <t>scwin</t>
  </si>
  <si>
    <t>scann</t>
  </si>
  <si>
    <t>sehaw</t>
  </si>
  <si>
    <t>setho</t>
  </si>
  <si>
    <t>shpug</t>
  </si>
  <si>
    <t>shmar</t>
  </si>
  <si>
    <t>shwai</t>
  </si>
  <si>
    <t>shclo</t>
  </si>
  <si>
    <t>shstr</t>
  </si>
  <si>
    <t>siwai</t>
  </si>
  <si>
    <t>siwav</t>
  </si>
  <si>
    <t>sibar</t>
  </si>
  <si>
    <t>siclo</t>
  </si>
  <si>
    <t>sihoo</t>
  </si>
  <si>
    <t>siy</t>
  </si>
  <si>
    <t>sistr</t>
  </si>
  <si>
    <t>siarc</t>
  </si>
  <si>
    <t>sigem</t>
  </si>
  <si>
    <t>slbri</t>
  </si>
  <si>
    <t>slstr</t>
  </si>
  <si>
    <t>slcar</t>
  </si>
  <si>
    <t>smaut</t>
  </si>
  <si>
    <t>smbla</t>
  </si>
  <si>
    <t>smegg</t>
  </si>
  <si>
    <t>smeme</t>
  </si>
  <si>
    <t>smeng</t>
  </si>
  <si>
    <t>smlap</t>
  </si>
  <si>
    <t>sciota rhenella</t>
  </si>
  <si>
    <t>elegia fallax</t>
  </si>
  <si>
    <t>etiella zinckenella</t>
  </si>
  <si>
    <t>dioryctria schuetzeella</t>
  </si>
  <si>
    <t>dioryctria sylvestrella</t>
  </si>
  <si>
    <t>eccopisa effractella</t>
  </si>
  <si>
    <t>zophodia grossulariella</t>
  </si>
  <si>
    <t>ancylodes pallens</t>
  </si>
  <si>
    <t>ancylosis cinnamomella</t>
  </si>
  <si>
    <t>vitula edmandsii</t>
  </si>
  <si>
    <t>vitula biviella</t>
  </si>
  <si>
    <t>telchines vialis</t>
  </si>
  <si>
    <t>stenoptilia islandicus</t>
  </si>
  <si>
    <t>stenoptilia annadactyla</t>
  </si>
  <si>
    <t>emmelina argoteles</t>
  </si>
  <si>
    <t>saturnia pyri</t>
  </si>
  <si>
    <t>pseudoterpna coronillaria</t>
  </si>
  <si>
    <t>cyclophora ruficiliaria</t>
  </si>
  <si>
    <t>costaconvexa centrostrigaria</t>
  </si>
  <si>
    <t>thera cupressata</t>
  </si>
  <si>
    <t>epirrita dilutata agg.</t>
  </si>
  <si>
    <t>eupithecia sinuosaria</t>
  </si>
  <si>
    <t>eupithecia massiliata</t>
  </si>
  <si>
    <t>wecle</t>
  </si>
  <si>
    <t>whcol</t>
  </si>
  <si>
    <t>wherm</t>
  </si>
  <si>
    <t>whplu</t>
  </si>
  <si>
    <t>whpro</t>
  </si>
  <si>
    <t>whsat</t>
  </si>
  <si>
    <t>whspo</t>
  </si>
  <si>
    <t>whmar</t>
  </si>
  <si>
    <t>whpoi</t>
  </si>
  <si>
    <t>whspe</t>
  </si>
  <si>
    <t>wibea</t>
  </si>
  <si>
    <t>wierm</t>
  </si>
  <si>
    <t>witor</t>
  </si>
  <si>
    <t>wihaw</t>
  </si>
  <si>
    <t>wocar</t>
  </si>
  <si>
    <t>wotig</t>
  </si>
  <si>
    <t>wopug</t>
  </si>
  <si>
    <t>yapug</t>
  </si>
  <si>
    <t>yebel</t>
  </si>
  <si>
    <t>yehor</t>
  </si>
  <si>
    <t>yeshe</t>
  </si>
  <si>
    <t>yev</t>
  </si>
  <si>
    <t>yetai</t>
  </si>
  <si>
    <t>ascol</t>
  </si>
  <si>
    <t>augrc</t>
  </si>
  <si>
    <t>azlem</t>
  </si>
  <si>
    <t>bacar2</t>
  </si>
  <si>
    <t>bacar3</t>
  </si>
  <si>
    <t>bafrt</t>
  </si>
  <si>
    <t>bahot</t>
  </si>
  <si>
    <t>bamac</t>
  </si>
  <si>
    <t>bathc</t>
  </si>
  <si>
    <t>batos</t>
  </si>
  <si>
    <t>bebro2</t>
  </si>
  <si>
    <t>bechm</t>
  </si>
  <si>
    <t>begoy</t>
  </si>
  <si>
    <t>begrc</t>
  </si>
  <si>
    <t>behot</t>
  </si>
  <si>
    <t>beyeu</t>
  </si>
  <si>
    <t>blboc</t>
  </si>
  <si>
    <t>blshk</t>
  </si>
  <si>
    <t>blvei2</t>
  </si>
  <si>
    <t>brbaw</t>
  </si>
  <si>
    <t>brbac</t>
  </si>
  <si>
    <t>brbob</t>
  </si>
  <si>
    <t>brbow</t>
  </si>
  <si>
    <t>brboy</t>
  </si>
  <si>
    <t>brchm</t>
  </si>
  <si>
    <t>brdoc</t>
  </si>
  <si>
    <t>brlib2</t>
  </si>
  <si>
    <t>brspp</t>
  </si>
  <si>
    <t>brvew</t>
  </si>
  <si>
    <t>brwhs</t>
  </si>
  <si>
    <t>cabec</t>
  </si>
  <si>
    <t>casht</t>
  </si>
  <si>
    <t>cator2</t>
  </si>
  <si>
    <t>cebas</t>
  </si>
  <si>
    <t>chcoc</t>
  </si>
  <si>
    <t>chfrt</t>
  </si>
  <si>
    <t>Ancylis comptana</t>
  </si>
  <si>
    <t>Ancylis achatana</t>
  </si>
  <si>
    <t>Eudemis porphyrana</t>
  </si>
  <si>
    <t>Eudemis profundana</t>
  </si>
  <si>
    <t>Bactra robustana</t>
  </si>
  <si>
    <t>Bactra lancealana</t>
  </si>
  <si>
    <t>Lobesia littoralis</t>
  </si>
  <si>
    <t>Lobesia abscisana</t>
  </si>
  <si>
    <t>Lobesia reliquana</t>
  </si>
  <si>
    <t>Endothenia nigricostana</t>
  </si>
  <si>
    <t>Endothenia ustulana</t>
  </si>
  <si>
    <t>Endothenia pullana</t>
  </si>
  <si>
    <t>Endothenia marginana</t>
  </si>
  <si>
    <t>Endothenia oblongana</t>
  </si>
  <si>
    <t>Apotomis sauciana</t>
  </si>
  <si>
    <t>Apotomis sororculana</t>
  </si>
  <si>
    <t>Apotomis capreana</t>
  </si>
  <si>
    <t>Apotomis betuletana</t>
  </si>
  <si>
    <t>Apotomis turbidana</t>
  </si>
  <si>
    <t>Apotomis lineana</t>
  </si>
  <si>
    <t>Orthotaenia undulana</t>
  </si>
  <si>
    <t>Pseudopanthera macularia</t>
  </si>
  <si>
    <t>Dark Bordered Beauty</t>
  </si>
  <si>
    <t>Epione vespertaria</t>
  </si>
  <si>
    <t>Bordered Beauty</t>
  </si>
  <si>
    <t>Epione repandaria</t>
  </si>
  <si>
    <t>Brimstone Moth</t>
  </si>
  <si>
    <t>Opisthograptis luteolata</t>
  </si>
  <si>
    <t>Horse Chestnut</t>
  </si>
  <si>
    <t>Pachycnemia hippocastanaria</t>
  </si>
  <si>
    <t>Scorched Wing</t>
  </si>
  <si>
    <t>Plagodis dolabraria</t>
  </si>
  <si>
    <t>Barred Umber</t>
  </si>
  <si>
    <t>Plagodis pulveraria</t>
  </si>
  <si>
    <t>Brown Silver-line</t>
  </si>
  <si>
    <t>Petrophora chlorosata</t>
  </si>
  <si>
    <t>Little Thorn</t>
  </si>
  <si>
    <t>Cepphis advenaria</t>
  </si>
  <si>
    <t>Rannoch Looper</t>
  </si>
  <si>
    <t>Netted Mountain Moth</t>
  </si>
  <si>
    <t>Macaria carbonaria</t>
  </si>
  <si>
    <t>Latticed Heath</t>
  </si>
  <si>
    <t>Chiasmia clathrata</t>
  </si>
  <si>
    <t>Tawny-barred Angle</t>
  </si>
  <si>
    <t>Macaria liturata</t>
  </si>
  <si>
    <t>Sharp-angled Peacock</t>
  </si>
  <si>
    <t>Macaria alternata</t>
  </si>
  <si>
    <t>Peacock Moth</t>
  </si>
  <si>
    <t>Macaria notata</t>
  </si>
  <si>
    <t>Scorched Carpet</t>
  </si>
  <si>
    <t>Ligdia adustata</t>
  </si>
  <si>
    <t>Clouded Border</t>
  </si>
  <si>
    <t>Lomaspilis marginata</t>
  </si>
  <si>
    <t>Clouded Magpie</t>
  </si>
  <si>
    <t>Abraxas sylvata</t>
  </si>
  <si>
    <t>Magpie Moth</t>
  </si>
  <si>
    <t>Abraxas grossulariata</t>
  </si>
  <si>
    <t>Yellow-barred Brindle</t>
  </si>
  <si>
    <t>Acasis viretata</t>
  </si>
  <si>
    <t>Small Seraphim</t>
  </si>
  <si>
    <t>Pterapherapteryx sexalata</t>
  </si>
  <si>
    <t>Early Tooth-striped</t>
  </si>
  <si>
    <t>Trichopteryx carpinata</t>
  </si>
  <si>
    <t>Barred Tooth-striped</t>
  </si>
  <si>
    <t>Trichopteryx polycommata</t>
  </si>
  <si>
    <t>Seraphim</t>
  </si>
  <si>
    <t>Lobophora halterata</t>
  </si>
  <si>
    <t>Drab Looper</t>
  </si>
  <si>
    <t>Minoa murinata</t>
  </si>
  <si>
    <t>Waved Carpet</t>
  </si>
  <si>
    <t>Hydrelia sylvata</t>
  </si>
  <si>
    <t>Small Yellow Wave</t>
  </si>
  <si>
    <t>Hydrelia flammeolaria</t>
  </si>
  <si>
    <t>Small White Wave</t>
  </si>
  <si>
    <t>Rose Tortrix</t>
  </si>
  <si>
    <t>Archips rosana</t>
  </si>
  <si>
    <t>Variegated Golden Tortrix</t>
  </si>
  <si>
    <t>Archips xylosteana</t>
  </si>
  <si>
    <t>Large Fruit-tree Tortrix</t>
  </si>
  <si>
    <t>Archips podana</t>
  </si>
  <si>
    <t>Archips oporana</t>
  </si>
  <si>
    <t>Argyrotaenia ljungiana</t>
  </si>
  <si>
    <t>Pandemis dumetana</t>
  </si>
  <si>
    <t>Dark Fruit-tree Tortrix</t>
  </si>
  <si>
    <t>Pandemis heparana</t>
  </si>
  <si>
    <t>Barred Fruit-tree Tortrix</t>
  </si>
  <si>
    <t>Pandemis cerasana</t>
  </si>
  <si>
    <t>Chequered Fruit-tree Tortrix</t>
  </si>
  <si>
    <t>Pandemis corylana</t>
  </si>
  <si>
    <t>Cochylis pallidana</t>
  </si>
  <si>
    <t>Cochylis atricapitana</t>
  </si>
  <si>
    <t>Cochylis hybridella</t>
  </si>
  <si>
    <t>Cochylis flaviciliana</t>
  </si>
  <si>
    <t>Cochylis roseana</t>
  </si>
  <si>
    <t>Cochylidia heydeniana</t>
  </si>
  <si>
    <t>Vine Moth</t>
  </si>
  <si>
    <t>Eupoecilia ambiguella</t>
  </si>
  <si>
    <t>Eupoecilia angustana</t>
  </si>
  <si>
    <t>Commophila aeneana</t>
  </si>
  <si>
    <t>Aethes margaritana</t>
  </si>
  <si>
    <t>Aethes smeathmanniana</t>
  </si>
  <si>
    <t>Aethes rubigana</t>
  </si>
  <si>
    <t>Aethes cnicana</t>
  </si>
  <si>
    <t>Aethes hartmanniana</t>
  </si>
  <si>
    <t>Aethes tesserana</t>
  </si>
  <si>
    <t>Agapeta zoegana</t>
  </si>
  <si>
    <t>Agapeta hamana</t>
  </si>
  <si>
    <t>Cochylimorpha straminea</t>
  </si>
  <si>
    <t>Gynnidomorpha luridana</t>
  </si>
  <si>
    <t>Gynnidomorpha alismana</t>
  </si>
  <si>
    <t>Phalonidia manniana</t>
  </si>
  <si>
    <t>Phtheochroa rugosana</t>
  </si>
  <si>
    <t>Phtheochroa sodaliana</t>
  </si>
  <si>
    <t>Phtheochroa schreibersiana</t>
  </si>
  <si>
    <t>Phtheochroa inopiana</t>
  </si>
  <si>
    <t>Scythris inspersella</t>
  </si>
  <si>
    <t>920a</t>
  </si>
  <si>
    <t>Scythris empetrella</t>
  </si>
  <si>
    <t>Scythris picaepennis</t>
  </si>
  <si>
    <t>Scythris crassiuscula</t>
  </si>
  <si>
    <t>Scythris grandipennis</t>
  </si>
  <si>
    <t>Sorhagenia janiszewskae</t>
  </si>
  <si>
    <t>Sorhagenia lophyrella</t>
  </si>
  <si>
    <t>Sorhagenia rhamniella</t>
  </si>
  <si>
    <t>Dystebenna stephensi</t>
  </si>
  <si>
    <t>Apple Pith Moth</t>
  </si>
  <si>
    <t>Blastodacna atra</t>
  </si>
  <si>
    <t>Blastodacna hellerella</t>
  </si>
  <si>
    <t>Spuleria flavicaput</t>
  </si>
  <si>
    <t>Chrysoclista linneella</t>
  </si>
  <si>
    <t>whshh</t>
  </si>
  <si>
    <t>whspp2</t>
  </si>
  <si>
    <t>wichs</t>
  </si>
  <si>
    <t>yebab</t>
  </si>
  <si>
    <t>yelec</t>
  </si>
  <si>
    <t>yeliq</t>
  </si>
  <si>
    <t>yeric</t>
  </si>
  <si>
    <t>blsno2</t>
  </si>
  <si>
    <t>fewai2</t>
  </si>
  <si>
    <t>leyeu2</t>
  </si>
  <si>
    <t>pashb2</t>
  </si>
  <si>
    <t>Exaeretia allisella</t>
  </si>
  <si>
    <t>Agonopterix ciliella</t>
  </si>
  <si>
    <t>Agonopterix subpropinquella</t>
  </si>
  <si>
    <t>Agonopterix putridella</t>
  </si>
  <si>
    <t>Agonopterix kuznetzovi</t>
  </si>
  <si>
    <t>Agonopterix kaekeritziana</t>
  </si>
  <si>
    <t>Agonopterix assimilella</t>
  </si>
  <si>
    <t>Agonopterix scopariella</t>
  </si>
  <si>
    <t>Agonopterix umbellana</t>
  </si>
  <si>
    <t>Agonopterix carduella</t>
  </si>
  <si>
    <t>Agonopterix liturosa</t>
  </si>
  <si>
    <t>Agonopterix conterminella</t>
  </si>
  <si>
    <t>Agonopterix curvipunctosa</t>
  </si>
  <si>
    <t>Agonopterix angelicella</t>
  </si>
  <si>
    <t>2359x</t>
  </si>
  <si>
    <t>amcrix</t>
  </si>
  <si>
    <t>amfucx</t>
  </si>
  <si>
    <t>amlucx</t>
  </si>
  <si>
    <t>crearx</t>
  </si>
  <si>
    <t>laearx</t>
  </si>
  <si>
    <t>saearx</t>
  </si>
  <si>
    <t>amberx</t>
  </si>
  <si>
    <t>svcoux</t>
  </si>
  <si>
    <t>1797x</t>
  </si>
  <si>
    <t>autumx</t>
  </si>
  <si>
    <t>epautx</t>
  </si>
  <si>
    <t>1796x</t>
  </si>
  <si>
    <t>epchrx</t>
  </si>
  <si>
    <t>panovx</t>
  </si>
  <si>
    <t>2343ax</t>
  </si>
  <si>
    <t>lecorx</t>
  </si>
  <si>
    <t>medidx</t>
  </si>
  <si>
    <t>2343bx</t>
  </si>
  <si>
    <t>meremx</t>
  </si>
  <si>
    <t>rerusx</t>
  </si>
  <si>
    <t>2339x</t>
  </si>
  <si>
    <t>ollatx</t>
  </si>
  <si>
    <t>tamamx</t>
  </si>
  <si>
    <t>2338x</t>
  </si>
  <si>
    <t>olverx</t>
  </si>
  <si>
    <t>ruminx</t>
  </si>
  <si>
    <t>1045x</t>
  </si>
  <si>
    <t>1039x</t>
  </si>
  <si>
    <t>sttorx</t>
  </si>
  <si>
    <t>2283x</t>
  </si>
  <si>
    <t>1111ax</t>
  </si>
  <si>
    <t>517ax</t>
  </si>
  <si>
    <t>2080x</t>
  </si>
  <si>
    <t>1725x</t>
  </si>
  <si>
    <t>apermx</t>
  </si>
  <si>
    <t>orermx</t>
  </si>
  <si>
    <t>hd</t>
  </si>
  <si>
    <t>da</t>
  </si>
  <si>
    <t>rdp</t>
  </si>
  <si>
    <t>gc</t>
  </si>
  <si>
    <t>ssr</t>
  </si>
  <si>
    <t>cmc</t>
  </si>
  <si>
    <t>mb</t>
  </si>
  <si>
    <t>dsg</t>
  </si>
  <si>
    <t>ssd</t>
  </si>
  <si>
    <t>ss</t>
  </si>
  <si>
    <t>ln</t>
  </si>
  <si>
    <t>br</t>
  </si>
  <si>
    <t>gt</t>
  </si>
  <si>
    <t>pm</t>
  </si>
  <si>
    <t>cw</t>
  </si>
  <si>
    <t>cww</t>
  </si>
  <si>
    <t>rgc</t>
  </si>
  <si>
    <t>cc</t>
  </si>
  <si>
    <t>ntt</t>
  </si>
  <si>
    <t>ehm</t>
  </si>
  <si>
    <t>bb</t>
  </si>
  <si>
    <t>ic</t>
  </si>
  <si>
    <t>sss</t>
  </si>
  <si>
    <t>mdj</t>
  </si>
  <si>
    <t>fiofe2</t>
  </si>
  <si>
    <t>pht</t>
  </si>
  <si>
    <t>cf</t>
  </si>
  <si>
    <t>sf</t>
  </si>
  <si>
    <t>bf</t>
  </si>
  <si>
    <t>df</t>
  </si>
  <si>
    <t>lbam</t>
  </si>
  <si>
    <t>stenoptilia zophodactylus</t>
  </si>
  <si>
    <t>stenoptilia bipunctidactyla</t>
  </si>
  <si>
    <t>stenoptilia pterodactyla</t>
  </si>
  <si>
    <t>merrifieldia leucodactyla</t>
  </si>
  <si>
    <t>merrifieldia tridactyla</t>
  </si>
  <si>
    <t>merrifieldia baliodactylus</t>
  </si>
  <si>
    <t>pterophorus pentadactyla</t>
  </si>
  <si>
    <t>pterophorus galactodactyla</t>
  </si>
  <si>
    <t>pterophorus spilodactylus</t>
  </si>
  <si>
    <t>pselnophorus heterodactyla</t>
  </si>
  <si>
    <t>adaina microdactyla</t>
  </si>
  <si>
    <t>ovendenia lienigianus</t>
  </si>
  <si>
    <t>euleioptilus carphodactyla</t>
  </si>
  <si>
    <t>hellinsia osteodactylus</t>
  </si>
  <si>
    <t>hellinsia chrysocomae</t>
  </si>
  <si>
    <t>euleioptilus tephradactyla</t>
  </si>
  <si>
    <t>oidaematophorus lithodactyla</t>
  </si>
  <si>
    <t>emmelina monodactyla</t>
  </si>
  <si>
    <t>poecilocampa populi</t>
  </si>
  <si>
    <t>trichiura crataegi</t>
  </si>
  <si>
    <t>eriogaster lanestris</t>
  </si>
  <si>
    <t>malacosoma neustria</t>
  </si>
  <si>
    <t>malacosoma castrensis</t>
  </si>
  <si>
    <t>lasiocampa trifolii</t>
  </si>
  <si>
    <t>lasiocampa quercus</t>
  </si>
  <si>
    <t>macrothylacia rubi</t>
  </si>
  <si>
    <t>dendrolimus pini</t>
  </si>
  <si>
    <t>euthrix potatoria</t>
  </si>
  <si>
    <t>phyllodesma ilicifolia</t>
  </si>
  <si>
    <t>gastropacha quercifolia</t>
  </si>
  <si>
    <t>saturnia pavonia</t>
  </si>
  <si>
    <t>endromis versicolora</t>
  </si>
  <si>
    <t>falcaria lacertinaria</t>
  </si>
  <si>
    <t>watsonalla binaria</t>
  </si>
  <si>
    <t>watsonalla cultraria</t>
  </si>
  <si>
    <t>drepana falcataria</t>
  </si>
  <si>
    <t>drepana curvatula</t>
  </si>
  <si>
    <t>sabra harpagula</t>
  </si>
  <si>
    <t>cilix glaucata</t>
  </si>
  <si>
    <t>thyatira batis</t>
  </si>
  <si>
    <t>habrosyne pyritoides</t>
  </si>
  <si>
    <t>tethea ocularis</t>
  </si>
  <si>
    <t>tethea or</t>
  </si>
  <si>
    <t>tetheella fluctuosa</t>
  </si>
  <si>
    <t>ochropacha duplaris</t>
  </si>
  <si>
    <t>cymatophorima diluta</t>
  </si>
  <si>
    <t>achlya flavicornis</t>
  </si>
  <si>
    <t>polyploca ridens</t>
  </si>
  <si>
    <t>archiearis parthenias</t>
  </si>
  <si>
    <t>archiearis notha</t>
  </si>
  <si>
    <t>alsophila aescularia</t>
  </si>
  <si>
    <t>aplasta ononaria</t>
  </si>
  <si>
    <t>pseudoterpna pruinata</t>
  </si>
  <si>
    <t>geometra papilionaria</t>
  </si>
  <si>
    <t>comibaena bajularia</t>
  </si>
  <si>
    <t>hemithea aestivaria</t>
  </si>
  <si>
    <t>chlorissa viridata</t>
  </si>
  <si>
    <t>thalera fimbrialis</t>
  </si>
  <si>
    <t>hemistola chrysoprasaria</t>
  </si>
  <si>
    <t>jodis lactearia</t>
  </si>
  <si>
    <t>cyclophora pendularia</t>
  </si>
  <si>
    <t>cyclophora annularia</t>
  </si>
  <si>
    <t>cyclophora albipunctata</t>
  </si>
  <si>
    <t>stigmella assimilella</t>
  </si>
  <si>
    <t>stigmella floslactella</t>
  </si>
  <si>
    <t>stigmella carpinella</t>
  </si>
  <si>
    <t>stigmella tityrella</t>
  </si>
  <si>
    <t>stigmella incognitella</t>
  </si>
  <si>
    <t>stigmella perpygmaeella</t>
  </si>
  <si>
    <t>stigmella ulmivora</t>
  </si>
  <si>
    <t>stigmella hemargyrella</t>
  </si>
  <si>
    <t>stigmella paradoxa</t>
  </si>
  <si>
    <t>stigmella atricapitella</t>
  </si>
  <si>
    <t>stigmella ruficapitella</t>
  </si>
  <si>
    <t>stigmella suberivora</t>
  </si>
  <si>
    <t>stigmella roborella</t>
  </si>
  <si>
    <t>stigmella svenssoni</t>
  </si>
  <si>
    <t>stigmella samiatella</t>
  </si>
  <si>
    <t>stigmella basiguttella</t>
  </si>
  <si>
    <t>stigmella tiliae</t>
  </si>
  <si>
    <t>stigmella minusculella</t>
  </si>
  <si>
    <t>stigmella anomalella</t>
  </si>
  <si>
    <t>stigmella centifoliella</t>
  </si>
  <si>
    <t>stigmella spinosissimae</t>
  </si>
  <si>
    <t>stigmella viscerella</t>
  </si>
  <si>
    <t>stigmella malella</t>
  </si>
  <si>
    <t>stigmella catharticella</t>
  </si>
  <si>
    <t>stigmella hybnerella</t>
  </si>
  <si>
    <t>stigmella oxyacanthella</t>
  </si>
  <si>
    <t>stigmella pyri</t>
  </si>
  <si>
    <t>stigmella aceris</t>
  </si>
  <si>
    <t>stigmella nylandriella</t>
  </si>
  <si>
    <t>stigmella magdalenae</t>
  </si>
  <si>
    <t>stigmella desperatella</t>
  </si>
  <si>
    <t>stigmella torminalis</t>
  </si>
  <si>
    <t>stigmella regiella</t>
  </si>
  <si>
    <t>Aethes margarotana</t>
  </si>
  <si>
    <t>Aethes williana</t>
  </si>
  <si>
    <t>Aethes dilucidana</t>
  </si>
  <si>
    <t>Aethes francillana</t>
  </si>
  <si>
    <t>Aethes beatricella</t>
  </si>
  <si>
    <t>Eugnosta lathoniana</t>
  </si>
  <si>
    <t>Cochylidia implicitana</t>
  </si>
  <si>
    <t>Cochylidia subroseana</t>
  </si>
  <si>
    <t>Cochylidia rupicola</t>
  </si>
  <si>
    <t>Falseuncaria ruficiliana</t>
  </si>
  <si>
    <t>Falseuncaria degreyana</t>
  </si>
  <si>
    <t>Cochylis dubitana</t>
  </si>
  <si>
    <t>Cochylis molliculana</t>
  </si>
  <si>
    <t>Cochylis nana</t>
  </si>
  <si>
    <t>Pandemis cinnamomeana</t>
  </si>
  <si>
    <t>Camellia Tortrix</t>
  </si>
  <si>
    <t>Archips betulana</t>
  </si>
  <si>
    <t>Archips crataegana</t>
  </si>
  <si>
    <t>Archips argyrospila</t>
  </si>
  <si>
    <t>Archips semiferanus</t>
  </si>
  <si>
    <t>Choristoneura lafauryana</t>
  </si>
  <si>
    <t>Aphelia viburnana</t>
  </si>
  <si>
    <t>Bilberry Tortrix</t>
  </si>
  <si>
    <t>Dichelia histrionana</t>
  </si>
  <si>
    <t>Acrolepiopsis assectella</t>
  </si>
  <si>
    <t>Digitivalva pulicariae</t>
  </si>
  <si>
    <t>Digitivalva perlepidella</t>
  </si>
  <si>
    <t>Rhigognostis incarnatella</t>
  </si>
  <si>
    <t>Rhigognostis senilella</t>
  </si>
  <si>
    <t>Diamond-back Moth</t>
  </si>
  <si>
    <t>Plutella xylostella</t>
  </si>
  <si>
    <t>Ypsolopha sequella</t>
  </si>
  <si>
    <t>Ypsolopha ustella</t>
  </si>
  <si>
    <t>Ypsolopha parenthesella</t>
  </si>
  <si>
    <t>Ypsolopha lucella</t>
  </si>
  <si>
    <t>Ypsolopha scabrella</t>
  </si>
  <si>
    <t>Honeysuckle Moth</t>
  </si>
  <si>
    <t>Ypsolopha dentella</t>
  </si>
  <si>
    <t>Ypsolopha nemorella</t>
  </si>
  <si>
    <t>Ypsolopha mucronella</t>
  </si>
  <si>
    <t>Hawthorn Moth</t>
  </si>
  <si>
    <t>Scythropia crataegella</t>
  </si>
  <si>
    <t>Ash Bud Moth</t>
  </si>
  <si>
    <t>Prays fraxinella</t>
  </si>
  <si>
    <t>Atemelia torquatella</t>
  </si>
  <si>
    <t>Roeslerstammia erxlebella</t>
  </si>
  <si>
    <t>Ocnerostoma piniariella</t>
  </si>
  <si>
    <t>Cedestis subfasciella</t>
  </si>
  <si>
    <t>Cedestis gysseleniella</t>
  </si>
  <si>
    <t>Swammerdamia compunctella</t>
  </si>
  <si>
    <t>Pseudoswammerdamia combinella</t>
  </si>
  <si>
    <t>Zelleria hepariella</t>
  </si>
  <si>
    <t>Kessleria saxifragae</t>
  </si>
  <si>
    <t>Euhyponomeuta stannella</t>
  </si>
  <si>
    <t>Yponomeuta sedella</t>
  </si>
  <si>
    <t>Yponomeuta irrorella</t>
  </si>
  <si>
    <t>Willow Ermine</t>
  </si>
  <si>
    <t>Yponomeuta rorrella</t>
  </si>
  <si>
    <t>Spindle Ermine</t>
  </si>
  <si>
    <t>Yponomeuta cagnagella</t>
  </si>
  <si>
    <t>Apple Ermine</t>
  </si>
  <si>
    <t>Yponomeuta malinellus</t>
  </si>
  <si>
    <t>Orchard Ermine</t>
  </si>
  <si>
    <t>Yponomeuta padella</t>
  </si>
  <si>
    <t>Bird-cherry Ermine</t>
  </si>
  <si>
    <t>Yponomeuta evonymella</t>
  </si>
  <si>
    <t>Argyresthia albistria</t>
  </si>
  <si>
    <t>Argyresthia bonnetella</t>
  </si>
  <si>
    <t>Cherry Fruit Moth</t>
  </si>
  <si>
    <t>Argyresthia pruniella</t>
  </si>
  <si>
    <t>Apple Fruit Moth</t>
  </si>
  <si>
    <t>Scrobipalpa costella</t>
  </si>
  <si>
    <t>Scrobipalpa clintoni</t>
  </si>
  <si>
    <t>Hollyhock Seed Moth</t>
  </si>
  <si>
    <t>Pexicopia malvella</t>
  </si>
  <si>
    <t>Platyedra subcinerea</t>
  </si>
  <si>
    <t>Gelechia nigra</t>
  </si>
  <si>
    <t>Gelechia muscosella</t>
  </si>
  <si>
    <t>Neofriseria peliella</t>
  </si>
  <si>
    <t>Neofaculta ericetella</t>
  </si>
  <si>
    <t>Aroga velocella</t>
  </si>
  <si>
    <t>Prolita sexpunctella</t>
  </si>
  <si>
    <t>Mirificarma lentiginosella</t>
  </si>
  <si>
    <t>Chionodes fumatella</t>
  </si>
  <si>
    <t>Bryotropha domestica</t>
  </si>
  <si>
    <t>Bryotropha politella</t>
  </si>
  <si>
    <t>Bryotropha terrella</t>
  </si>
  <si>
    <t>Bryotropha galbanella</t>
  </si>
  <si>
    <t>Bryotropha boreella</t>
  </si>
  <si>
    <t>Bryotropha senectella</t>
  </si>
  <si>
    <t>Bryotropha similis</t>
  </si>
  <si>
    <t>Bryotropha affinis</t>
  </si>
  <si>
    <t>Bryotropha basaltinella</t>
  </si>
  <si>
    <t>Teleiopsis diffinis</t>
  </si>
  <si>
    <t>Teleiodes sequax</t>
  </si>
  <si>
    <t>Teleiodes luculella</t>
  </si>
  <si>
    <t>Carpatolechia alburnella</t>
  </si>
  <si>
    <t>Carpatolechia proximella</t>
  </si>
  <si>
    <t>Teleiodes wagae</t>
  </si>
  <si>
    <t>Teleiodes vulgella</t>
  </si>
  <si>
    <t>Beautiful Carpet</t>
  </si>
  <si>
    <t>Mesoleuca albicillata</t>
  </si>
  <si>
    <t>Streamer</t>
  </si>
  <si>
    <t>Anticlea derivata</t>
  </si>
  <si>
    <t>Shoulder Stripe</t>
  </si>
  <si>
    <t>Yellow-ringed Carpet</t>
  </si>
  <si>
    <t>Entephria flavicinctata</t>
  </si>
  <si>
    <t>Yellow Shell</t>
  </si>
  <si>
    <t>Camptogramma bilineata</t>
  </si>
  <si>
    <t>Galium Carpet</t>
  </si>
  <si>
    <t>Epirrhoe galiata</t>
  </si>
  <si>
    <t>Wood Carpet</t>
  </si>
  <si>
    <t>Epirrhoe rivata</t>
  </si>
  <si>
    <t>Common Carpet</t>
  </si>
  <si>
    <t>Epirrhoe alternata</t>
  </si>
  <si>
    <t>Small Argent &amp; Sable</t>
  </si>
  <si>
    <t>Epirrhoe tristata</t>
  </si>
  <si>
    <t>Ruddy Carpet</t>
  </si>
  <si>
    <t>Catarhoe rubidata</t>
  </si>
  <si>
    <t>July Belle</t>
  </si>
  <si>
    <t>Scotopteryx luridata</t>
  </si>
  <si>
    <t>Lead Belle</t>
  </si>
  <si>
    <t>Scotopteryx mucronata</t>
  </si>
  <si>
    <t>Shaded Broad-bar</t>
  </si>
  <si>
    <t>Scotopteryx chenopodiata</t>
  </si>
  <si>
    <t>Chalk Carpet</t>
  </si>
  <si>
    <t>Scotopteryx bipunctaria</t>
  </si>
  <si>
    <t>Garden Carpet</t>
  </si>
  <si>
    <t>Xanthorhoe fluctuata</t>
  </si>
  <si>
    <t>Silver-ground Carpet</t>
  </si>
  <si>
    <t>Xanthorhoe montanata</t>
  </si>
  <si>
    <t>Dark-barred Twin-spot Carpet</t>
  </si>
  <si>
    <t>Xanthorhoe ferrugata</t>
  </si>
  <si>
    <t>1724x</t>
  </si>
  <si>
    <t>Red Twin-spot Carpet</t>
  </si>
  <si>
    <t>Xanthorhoe spadicearia</t>
  </si>
  <si>
    <t>Flame Carpet</t>
  </si>
  <si>
    <t>Xanthorhoe designata</t>
  </si>
  <si>
    <t>Balsam Carpet</t>
  </si>
  <si>
    <t>Xanthorhoe biriviata</t>
  </si>
  <si>
    <t>Gem</t>
  </si>
  <si>
    <t>Oblique Carpet</t>
  </si>
  <si>
    <t>Orthonama vittata</t>
  </si>
  <si>
    <t>Oblique Striped</t>
  </si>
  <si>
    <t>Phibalapteryx virgata</t>
  </si>
  <si>
    <t>Vestal</t>
  </si>
  <si>
    <t>Rhodometra sacraria</t>
  </si>
  <si>
    <t>Plain Wave</t>
  </si>
  <si>
    <t>Idaea straminata</t>
  </si>
  <si>
    <t>Portland Ribbon Wave</t>
  </si>
  <si>
    <t>Idaea degeneraria</t>
  </si>
  <si>
    <t>Riband Wave</t>
  </si>
  <si>
    <t>Idaea aversata</t>
  </si>
  <si>
    <t>Small Scallop</t>
  </si>
  <si>
    <t>Idaea emarginata</t>
  </si>
  <si>
    <t>Treble Brown Spot</t>
  </si>
  <si>
    <t>Idaea trigeminata</t>
  </si>
  <si>
    <t>Weaver's Wave</t>
  </si>
  <si>
    <t>Satin Wave</t>
  </si>
  <si>
    <t>Idaea subsericeata</t>
  </si>
  <si>
    <t>Single-dotted Wave</t>
  </si>
  <si>
    <t>Idaea dimidiata</t>
  </si>
  <si>
    <t>Small Dusty Wave</t>
  </si>
  <si>
    <t>Idaea seriata</t>
  </si>
  <si>
    <t>Dwarf Cream Wave</t>
  </si>
  <si>
    <t>Idaea fuscovenosa</t>
  </si>
  <si>
    <t>Silky Wave</t>
  </si>
  <si>
    <t>Idaea dilutaria</t>
  </si>
  <si>
    <t>Small Fan-footed Wave</t>
  </si>
  <si>
    <t>Idaea biselata</t>
  </si>
  <si>
    <t>Dotted Border Wave</t>
  </si>
  <si>
    <t>Idaea sylvestraria</t>
  </si>
  <si>
    <t>Least Carpet</t>
  </si>
  <si>
    <t>Idaea rusticata</t>
  </si>
  <si>
    <t>Purple-bordered Gold</t>
  </si>
  <si>
    <t>Idaea muricata</t>
  </si>
  <si>
    <t>Bright Wave</t>
  </si>
  <si>
    <t>Idaea ochrata</t>
  </si>
  <si>
    <t>Cream Wave</t>
  </si>
  <si>
    <t>Scopula floslactata</t>
  </si>
  <si>
    <t>Lesser Cream Wave</t>
  </si>
  <si>
    <t>Scopula immutata</t>
  </si>
  <si>
    <t>Rosy Wave</t>
  </si>
  <si>
    <t>Scopula emutaria</t>
  </si>
  <si>
    <t>Small Blood-vein</t>
  </si>
  <si>
    <t>Scopula imitaria</t>
  </si>
  <si>
    <t>Mullein Wave</t>
  </si>
  <si>
    <t>Scopula marginepunctata</t>
  </si>
  <si>
    <t>Tawny Wave</t>
  </si>
  <si>
    <t>Scopula rubiginata</t>
  </si>
  <si>
    <t>Lace Border</t>
  </si>
  <si>
    <t>Scopula ornata</t>
  </si>
  <si>
    <t>Sub-angled Wave</t>
  </si>
  <si>
    <t>Scopula nigropunctata</t>
  </si>
  <si>
    <t>Blood-vein</t>
  </si>
  <si>
    <t>Timandra comae</t>
  </si>
  <si>
    <t>Clay Triple-lines</t>
  </si>
  <si>
    <t>Cyclophora linearia</t>
  </si>
  <si>
    <t>Maiden's Blush</t>
  </si>
  <si>
    <t>Cyclophora punctaria</t>
  </si>
  <si>
    <t>Birch Mocha</t>
  </si>
  <si>
    <t>Cyclophora albipunctata</t>
  </si>
  <si>
    <t>Mocha</t>
  </si>
  <si>
    <t>Cyclophora annularia</t>
  </si>
  <si>
    <t>Dingy Mocha</t>
  </si>
  <si>
    <t>Cyclophora pendularia</t>
  </si>
  <si>
    <t>Little Emerald</t>
  </si>
  <si>
    <t>Jodis lactearia</t>
  </si>
  <si>
    <t>Small Emerald</t>
  </si>
  <si>
    <t>Hemistola chrysoprasaria</t>
  </si>
  <si>
    <t>Sussex Emerald</t>
  </si>
  <si>
    <t>Thalera fimbrialis</t>
  </si>
  <si>
    <t>caloptilia rufipennella</t>
  </si>
  <si>
    <t>caloptilia azaleella</t>
  </si>
  <si>
    <t>caloptilia alchimiella</t>
  </si>
  <si>
    <t>caloptilia robustella</t>
  </si>
  <si>
    <t>caloptilia stigmatella</t>
  </si>
  <si>
    <t>caloptilia falconipennella</t>
  </si>
  <si>
    <t>caloptilia semifascia</t>
  </si>
  <si>
    <t>caloptilia hemidactylella</t>
  </si>
  <si>
    <t>caloptilia leucapennella</t>
  </si>
  <si>
    <t>caloptilia syringella</t>
  </si>
  <si>
    <t>aspilapteryx tringipennella</t>
  </si>
  <si>
    <t>caloptilia hauderi</t>
  </si>
  <si>
    <t>calybites phasianipennella</t>
  </si>
  <si>
    <t>eucalybites auroguttella</t>
  </si>
  <si>
    <t>parectopa ononidis</t>
  </si>
  <si>
    <t>parornix loganella</t>
  </si>
  <si>
    <t>parornix betulae</t>
  </si>
  <si>
    <t>parornix fagivora</t>
  </si>
  <si>
    <t>parornix anglicella</t>
  </si>
  <si>
    <t>parornix devoniella</t>
  </si>
  <si>
    <t>parornix scoticella</t>
  </si>
  <si>
    <t>parornix alpicola</t>
  </si>
  <si>
    <t>parornix finitimella</t>
  </si>
  <si>
    <t>deltaornix torquillella</t>
  </si>
  <si>
    <t>callisto denticulella</t>
  </si>
  <si>
    <t>dialectica imperialella</t>
  </si>
  <si>
    <t>acrocercops brongniardella</t>
  </si>
  <si>
    <t>leucospilapteryx omissella</t>
  </si>
  <si>
    <t>phyllonorycter harrisella</t>
  </si>
  <si>
    <t>phyllonorycter roboris</t>
  </si>
  <si>
    <t>phyllonorycter heegeriella</t>
  </si>
  <si>
    <t>phyllonorycter tenerella</t>
  </si>
  <si>
    <t>phyllonorycter kuhlweiniella</t>
  </si>
  <si>
    <t>phyllonorycter quercifoliella</t>
  </si>
  <si>
    <t>phyllonorycter messaniella</t>
  </si>
  <si>
    <t>phyllonorycter muelleriella</t>
  </si>
  <si>
    <t>phyllonorycter oxyacanthae</t>
  </si>
  <si>
    <t>phyllonorycter sorbi</t>
  </si>
  <si>
    <t>phyllonorycter salictella</t>
  </si>
  <si>
    <t>phyllonorycter viminetorum</t>
  </si>
  <si>
    <t>phyllonorycter salicicolella</t>
  </si>
  <si>
    <t>phyllonorycter dubitella</t>
  </si>
  <si>
    <t>phyllonorycter hilarella</t>
  </si>
  <si>
    <t>phyllonorycter cavella</t>
  </si>
  <si>
    <t>phyllonorycter ulicicolella</t>
  </si>
  <si>
    <t>phyllonorycter scopariella</t>
  </si>
  <si>
    <t>phyllonorycter maestingella</t>
  </si>
  <si>
    <t>phyllonorycter coryli</t>
  </si>
  <si>
    <t>phyllonorycter esperella</t>
  </si>
  <si>
    <t>phyllonorycter strigulatella</t>
  </si>
  <si>
    <t>phyllonorycter rajella</t>
  </si>
  <si>
    <t>phyllonorycter distentella</t>
  </si>
  <si>
    <t>phyllonorycter anderidae</t>
  </si>
  <si>
    <t>phyllonorycter quinqueguttella</t>
  </si>
  <si>
    <t>phyllonorycter nigrescentella</t>
  </si>
  <si>
    <t>phyllonorycter insignitella</t>
  </si>
  <si>
    <t>phyllonorycter lautella</t>
  </si>
  <si>
    <t>phyllonorycter schreberella</t>
  </si>
  <si>
    <t>phyllonorycter ulmifoliella</t>
  </si>
  <si>
    <t>phyllonorycter emberizaepenella</t>
  </si>
  <si>
    <t>phyllonorycter scabiosella</t>
  </si>
  <si>
    <t>phyllonorycter tristrigella</t>
  </si>
  <si>
    <t>phyllonorycter stettinensis</t>
  </si>
  <si>
    <t>phyllonorycter froelichiella</t>
  </si>
  <si>
    <t>Aglossa caprealis</t>
  </si>
  <si>
    <t>Small Tabby</t>
  </si>
  <si>
    <t>Tea Tabby</t>
  </si>
  <si>
    <t>Aglossa ocellalis</t>
  </si>
  <si>
    <t>1424a</t>
  </si>
  <si>
    <t>Endotricha consobrinalis</t>
  </si>
  <si>
    <t>Achroia grisella</t>
  </si>
  <si>
    <t>Lesser Wax Moth</t>
  </si>
  <si>
    <t>Corcyra cephalonica</t>
  </si>
  <si>
    <t>Rice Moth</t>
  </si>
  <si>
    <t>Paralipsa gularis</t>
  </si>
  <si>
    <t>Stored Nut Moth</t>
  </si>
  <si>
    <t>Anerastia lotella</t>
  </si>
  <si>
    <t>Cryptoblabes gnidiella</t>
  </si>
  <si>
    <t>1437a</t>
  </si>
  <si>
    <t>Trachonitis cristella</t>
  </si>
  <si>
    <t>1447a</t>
  </si>
  <si>
    <t>Sciota adelphella</t>
  </si>
  <si>
    <t>1447b</t>
  </si>
  <si>
    <t>Sciota rhenella</t>
  </si>
  <si>
    <t>Selagia argyrella</t>
  </si>
  <si>
    <t>1448a</t>
  </si>
  <si>
    <t>Elegia fallax</t>
  </si>
  <si>
    <t>Ortholepis betulae</t>
  </si>
  <si>
    <t>1451a</t>
  </si>
  <si>
    <t>Etiella zinckenella</t>
  </si>
  <si>
    <t>Pima boisduvaliella</t>
  </si>
  <si>
    <t>1454a</t>
  </si>
  <si>
    <t>Dioryctria schuetzeella</t>
  </si>
  <si>
    <t>Hypochalcia ahenella</t>
  </si>
  <si>
    <t>Eurhodope cirrigerella</t>
  </si>
  <si>
    <t>1461a</t>
  </si>
  <si>
    <t>Eccopisa effractella</t>
  </si>
  <si>
    <t>Pempeliella ornatella</t>
  </si>
  <si>
    <t>1464a</t>
  </si>
  <si>
    <t>Zophodia grossulariella</t>
  </si>
  <si>
    <t>1464b</t>
  </si>
  <si>
    <t>Ancylodes pallens</t>
  </si>
  <si>
    <t>Mussidia nigrivenella</t>
  </si>
  <si>
    <t>1466a</t>
  </si>
  <si>
    <t>Ancylosis cinnamomella</t>
  </si>
  <si>
    <t>Nyctegretis lineana</t>
  </si>
  <si>
    <t>1468a</t>
  </si>
  <si>
    <t>Nyctegretis achatinella</t>
  </si>
  <si>
    <t>Euzophera osseatella</t>
  </si>
  <si>
    <t>Euzophera bigella</t>
  </si>
  <si>
    <t>Ephestia elutella</t>
  </si>
  <si>
    <t>Cacao Moth</t>
  </si>
  <si>
    <t>Ephestia kuehniella</t>
  </si>
  <si>
    <t>Mediterranean Flour Moth</t>
  </si>
  <si>
    <t>Dried Currant Moth</t>
  </si>
  <si>
    <t>Raisin Moth</t>
  </si>
  <si>
    <t>Dark Brocade</t>
  </si>
  <si>
    <t>Early Grey</t>
  </si>
  <si>
    <t>Xylocampa areola</t>
  </si>
  <si>
    <t>Sword-grass</t>
  </si>
  <si>
    <t>Xylena exsoleta</t>
  </si>
  <si>
    <t>Red Sword-grass</t>
  </si>
  <si>
    <t>Vitula biviella</t>
  </si>
  <si>
    <t>Plodia interpunctella</t>
  </si>
  <si>
    <t>Indian Meal Moth</t>
  </si>
  <si>
    <t>Phycitodes saxicola</t>
  </si>
  <si>
    <t>1486a</t>
  </si>
  <si>
    <t>Telchines vialis</t>
  </si>
  <si>
    <t>Agdistis meridionalis</t>
  </si>
  <si>
    <t>Agdistis bennetii</t>
  </si>
  <si>
    <t>Oxyptilus pilosellae</t>
  </si>
  <si>
    <t>Amblyptilia acanthadactyla</t>
  </si>
  <si>
    <t>Platyptilia tesseradactyla</t>
  </si>
  <si>
    <t>Platyptilia calodactyla</t>
  </si>
  <si>
    <t>Platyptilia isodactylus</t>
  </si>
  <si>
    <t>Stenoptilia pneumonanthes</t>
  </si>
  <si>
    <t>Stenoptilia zophodactylus</t>
  </si>
  <si>
    <t>1508a</t>
  </si>
  <si>
    <t>Stenoptilia islandicus</t>
  </si>
  <si>
    <t>1508b</t>
  </si>
  <si>
    <t>euhyponomeuta stannella</t>
  </si>
  <si>
    <t>kessleria fasciapennella</t>
  </si>
  <si>
    <t>kessleria saxifragae</t>
  </si>
  <si>
    <t>zelleria hepariella</t>
  </si>
  <si>
    <t>pseudoswammerdamia combinella</t>
  </si>
  <si>
    <t>swammerdamia caesiella</t>
  </si>
  <si>
    <t>swammerdamia pyrella</t>
  </si>
  <si>
    <t>swammerdamia compunctella</t>
  </si>
  <si>
    <t>cedestis gysseleniella</t>
  </si>
  <si>
    <t>cedestis subfasciella</t>
  </si>
  <si>
    <t>ocnerostoma piniariella</t>
  </si>
  <si>
    <t>ocnerostoma friesei</t>
  </si>
  <si>
    <t>roeslerstammia pronubella</t>
  </si>
  <si>
    <t>roeslerstammia erxlebella</t>
  </si>
  <si>
    <t>atemelia torquatella</t>
  </si>
  <si>
    <t>prays fraxinella</t>
  </si>
  <si>
    <t>scythropia crataegella</t>
  </si>
  <si>
    <t>ypsolopha mucronella</t>
  </si>
  <si>
    <t>ypsolopha nemorella</t>
  </si>
  <si>
    <t>ypsolopha dentella</t>
  </si>
  <si>
    <t>ypsolopha asperella</t>
  </si>
  <si>
    <t>ypsolopha scabrella</t>
  </si>
  <si>
    <t>ypsolopha horridella</t>
  </si>
  <si>
    <t>ypsolopha lucella</t>
  </si>
  <si>
    <t>ypsolopha alpella</t>
  </si>
  <si>
    <t>ypsolopha sylvella</t>
  </si>
  <si>
    <t>ypsolopha parenthesella</t>
  </si>
  <si>
    <t>Yellow Horned</t>
  </si>
  <si>
    <t>Archiearis parthenias</t>
  </si>
  <si>
    <t>Orange Underwing</t>
  </si>
  <si>
    <t>1665a</t>
  </si>
  <si>
    <t>Pseudoterpna coronillaria</t>
  </si>
  <si>
    <t>Jersey Emerald</t>
  </si>
  <si>
    <t>Essex Emerald</t>
  </si>
  <si>
    <t>Cyclophora puppillaria</t>
  </si>
  <si>
    <t>Blair's Mocha</t>
  </si>
  <si>
    <t>1678a</t>
  </si>
  <si>
    <t>Cyclophora ruficiliaria</t>
  </si>
  <si>
    <t>Jersey Mocha</t>
  </si>
  <si>
    <t>Cyclophora porata</t>
  </si>
  <si>
    <t>False Mocha</t>
  </si>
  <si>
    <t>Scopula immorata</t>
  </si>
  <si>
    <t>Lewes Wave</t>
  </si>
  <si>
    <t>Scopula virgulata</t>
  </si>
  <si>
    <t>Streaked Wave</t>
  </si>
  <si>
    <t>Scopula decorata</t>
  </si>
  <si>
    <t>Middle Lace Border</t>
  </si>
  <si>
    <t>Scopula ternata</t>
  </si>
  <si>
    <t>Smoky Wave</t>
  </si>
  <si>
    <t>Scopula limboundata</t>
  </si>
  <si>
    <t>Large Lace Border</t>
  </si>
  <si>
    <t>Idaea serpentata</t>
  </si>
  <si>
    <t>Ochraceous Wave</t>
  </si>
  <si>
    <t>Idaea laevigata</t>
  </si>
  <si>
    <t>Strange Wave</t>
  </si>
  <si>
    <t>Lappet</t>
  </si>
  <si>
    <t>Gastropacha quercifolia</t>
  </si>
  <si>
    <t>Heterogenea asella</t>
  </si>
  <si>
    <t>Festoon</t>
  </si>
  <si>
    <t>Apoda limacodes</t>
  </si>
  <si>
    <t>Transparent Burnet</t>
  </si>
  <si>
    <t>Zygaena purpuralis</t>
  </si>
  <si>
    <t>Narrow-bordered Five-spot Burnet</t>
  </si>
  <si>
    <t>Zygaena lonicerae</t>
  </si>
  <si>
    <t>Five-spot Burnet</t>
  </si>
  <si>
    <t>Zygaena trifolii</t>
  </si>
  <si>
    <t>Six-spot Burnet</t>
  </si>
  <si>
    <t>Zygaena filipendulae</t>
  </si>
  <si>
    <t>Slender Scotch Burnet</t>
  </si>
  <si>
    <t>Zygaena loti</t>
  </si>
  <si>
    <t>Scarce Forester</t>
  </si>
  <si>
    <t>Jordanita globulariae</t>
  </si>
  <si>
    <t>Cistus Forester</t>
  </si>
  <si>
    <t>Adscita geryon</t>
  </si>
  <si>
    <t>Forester</t>
  </si>
  <si>
    <t>Adscita statices</t>
  </si>
  <si>
    <t>Goat Moth</t>
  </si>
  <si>
    <t>Cossus cossus</t>
  </si>
  <si>
    <t>Leopard Moth</t>
  </si>
  <si>
    <t>Zeuzera pyrina</t>
  </si>
  <si>
    <t>Reed Leopard</t>
  </si>
  <si>
    <t>Phragmataecia castaneae</t>
  </si>
  <si>
    <t>Antispila metallella</t>
  </si>
  <si>
    <t>Heliozela sericiella</t>
  </si>
  <si>
    <t>Adela croesella</t>
  </si>
  <si>
    <t>Adela reaumurella</t>
  </si>
  <si>
    <t>Nemophora degeerella</t>
  </si>
  <si>
    <t>Nemophora metallica</t>
  </si>
  <si>
    <t>Nemophora cupriacella</t>
  </si>
  <si>
    <t>Nemophora minimella</t>
  </si>
  <si>
    <t>Nematopogon metaxella</t>
  </si>
  <si>
    <t>Nematopogon pilella</t>
  </si>
  <si>
    <t>Nematopogon schwarziellus</t>
  </si>
  <si>
    <t>Nematopogon swammerdamella</t>
  </si>
  <si>
    <t>Lampronia fuscatella</t>
  </si>
  <si>
    <t>Lampronia flavimitrella</t>
  </si>
  <si>
    <t>Currant Shoot Borer</t>
  </si>
  <si>
    <t>Lampronia capitella</t>
  </si>
  <si>
    <t>Incurvaria oehlmanniella</t>
  </si>
  <si>
    <t>Incurvaria masculella</t>
  </si>
  <si>
    <t>Phylloporia bistrigella</t>
  </si>
  <si>
    <t>Tischeria ekebladella</t>
  </si>
  <si>
    <t>Pseudopostega crepusculella</t>
  </si>
  <si>
    <t>Pseudopostega auritella</t>
  </si>
  <si>
    <t>Opostega salaciella</t>
  </si>
  <si>
    <t>Stigmella confusella</t>
  </si>
  <si>
    <t>Stigmella lapponica</t>
  </si>
  <si>
    <t>Stigmella sakhalinella</t>
  </si>
  <si>
    <t>Stigmella microtheriella</t>
  </si>
  <si>
    <t>Stigmella prunetorum</t>
  </si>
  <si>
    <t>Stigmella crataegella</t>
  </si>
  <si>
    <t>Stigmella aceris</t>
  </si>
  <si>
    <t>Stigmella catharticella</t>
  </si>
  <si>
    <t>Stigmella spinosissimae</t>
  </si>
  <si>
    <t>Stigmella centifoliella</t>
  </si>
  <si>
    <t>Rose Leaf Miner</t>
  </si>
  <si>
    <t>Stigmella anomalella</t>
  </si>
  <si>
    <t>Stigmella tiliae</t>
  </si>
  <si>
    <t>Stigmella samiatella</t>
  </si>
  <si>
    <t>Stigmella hemargyrella</t>
  </si>
  <si>
    <t>Stigmella perpygmaeella</t>
  </si>
  <si>
    <t>Stigmella tityrella</t>
  </si>
  <si>
    <t>Stigmella floslactella</t>
  </si>
  <si>
    <t>Stigmella salicis</t>
  </si>
  <si>
    <t>Stigmella plagicolella</t>
  </si>
  <si>
    <t>Stigmella sorbi</t>
  </si>
  <si>
    <t>Stigmella continuella</t>
  </si>
  <si>
    <t>Stigmella lemniscella</t>
  </si>
  <si>
    <t>Stigmella filipendulae</t>
  </si>
  <si>
    <t>Stigmella auromarginella</t>
  </si>
  <si>
    <t>Stigmella aurella</t>
  </si>
  <si>
    <t>Trifurcula eurema</t>
  </si>
  <si>
    <t>Trifurcula cryptella</t>
  </si>
  <si>
    <t>Trifurcula subnitidella</t>
  </si>
  <si>
    <t>Trifurcula headleyella</t>
  </si>
  <si>
    <t>Ectoedemia atrifrontella</t>
  </si>
  <si>
    <t>Bohemannia pulverosella</t>
  </si>
  <si>
    <t>Ectoedemia subbimaculella</t>
  </si>
  <si>
    <t>Ectoedemia quinquella</t>
  </si>
  <si>
    <t>Ectoedemia occultella</t>
  </si>
  <si>
    <t>Bohemannia auriciliella</t>
  </si>
  <si>
    <t>Ectoedemia turbidella</t>
  </si>
  <si>
    <t>Ectoedemia louisella</t>
  </si>
  <si>
    <t>Ectoedemia sericopeza</t>
  </si>
  <si>
    <t>Bohemannia quadrimaculella</t>
  </si>
  <si>
    <t>Map-winged Swift</t>
  </si>
  <si>
    <t>Common Swift</t>
  </si>
  <si>
    <t>Gold Swift</t>
  </si>
  <si>
    <t>Orange Swift</t>
  </si>
  <si>
    <t>Ghost Moth</t>
  </si>
  <si>
    <t>Hepialus humuli</t>
  </si>
  <si>
    <t>Eriocrania sangii</t>
  </si>
  <si>
    <t>Eriocrania salopiella</t>
  </si>
  <si>
    <t>Mecyna asinalis</t>
  </si>
  <si>
    <t>Mecyna flavalis</t>
  </si>
  <si>
    <t>Rusty-dot Pearl</t>
  </si>
  <si>
    <t>Udea ferrugalis</t>
  </si>
  <si>
    <t>Udea uliginosalis</t>
  </si>
  <si>
    <t>Udea olivalis</t>
  </si>
  <si>
    <t>Udea decrepitalis</t>
  </si>
  <si>
    <t>Udea prunalis</t>
  </si>
  <si>
    <t>Udea fulvalis</t>
  </si>
  <si>
    <t>Udea lutealis</t>
  </si>
  <si>
    <t>Nascia cilialis</t>
  </si>
  <si>
    <t>Anania verbascalis</t>
  </si>
  <si>
    <t>Anania funebris</t>
  </si>
  <si>
    <t>Small Magpie</t>
  </si>
  <si>
    <t>European Corn Borer</t>
  </si>
  <si>
    <t>Ostrinia nubilalis</t>
  </si>
  <si>
    <t>Paratalanta hyalinalis</t>
  </si>
  <si>
    <t>Paratalanta pandalis</t>
  </si>
  <si>
    <t>Sitochroa palealis</t>
  </si>
  <si>
    <t>Loxostege sticticalis</t>
  </si>
  <si>
    <t>Pyrausta cingulata</t>
  </si>
  <si>
    <t>Pyrausta nigrata</t>
  </si>
  <si>
    <t>Pyrausta despicata</t>
  </si>
  <si>
    <t>Pyrausta ostrinalis</t>
  </si>
  <si>
    <t>Pyrausta purpuralis</t>
  </si>
  <si>
    <t>Pyrausta aurata</t>
  </si>
  <si>
    <t>Old World Webworm</t>
  </si>
  <si>
    <t>Fagivorina arenaria</t>
  </si>
  <si>
    <t>Speckled Beauty</t>
  </si>
  <si>
    <t>Tephronia sepiaria</t>
  </si>
  <si>
    <t>Dusky Carpet</t>
  </si>
  <si>
    <t>Theria primaria</t>
  </si>
  <si>
    <t>Early Moth</t>
  </si>
  <si>
    <t>1962a</t>
  </si>
  <si>
    <t>Irish Annulet</t>
  </si>
  <si>
    <t>Agrius cingulata</t>
  </si>
  <si>
    <t>Pink-spotted Hawk-moth</t>
  </si>
  <si>
    <t>Acherontia atropos</t>
  </si>
  <si>
    <t>Death's-head Hawk-moth</t>
  </si>
  <si>
    <t>Manduca quinquemaculatus</t>
  </si>
  <si>
    <t>Five-spotted Hawk-moth</t>
  </si>
  <si>
    <t>Manduca sexta</t>
  </si>
  <si>
    <t>Tomato Sphinx</t>
  </si>
  <si>
    <t>1975a</t>
  </si>
  <si>
    <t>Manduca rustica</t>
  </si>
  <si>
    <t>Rustic Sphinx</t>
  </si>
  <si>
    <t>Sphinx drupiferarum</t>
  </si>
  <si>
    <t>Wild Cherry Sphinx</t>
  </si>
  <si>
    <t>1984a</t>
  </si>
  <si>
    <t>Proserpinus proserpina</t>
  </si>
  <si>
    <t>Willowherb Hawk-moth</t>
  </si>
  <si>
    <t>Daphnis nerii</t>
  </si>
  <si>
    <t>Oleander Hawk-moth</t>
  </si>
  <si>
    <t>Hyles euphorbiae</t>
  </si>
  <si>
    <t>Spurge Hawk-moth</t>
  </si>
  <si>
    <t>Hyles gallii</t>
  </si>
  <si>
    <t>Bedstraw Hawk-moth</t>
  </si>
  <si>
    <t>Hyles nicaea</t>
  </si>
  <si>
    <t>Mediterranean Hawk-moth</t>
  </si>
  <si>
    <t>Hyles hippophaes</t>
  </si>
  <si>
    <t>Seathorn Hawk-moth</t>
  </si>
  <si>
    <t>1990a</t>
  </si>
  <si>
    <t>Hyles lineata</t>
  </si>
  <si>
    <t>White-lined Hawk-moth</t>
  </si>
  <si>
    <t>Hippotion celerio</t>
  </si>
  <si>
    <t>Silver-striped Hawk-moth</t>
  </si>
  <si>
    <t>Notodonta torva</t>
  </si>
  <si>
    <t>Large Dark Prominent</t>
  </si>
  <si>
    <t>Notodonta tritophus</t>
  </si>
  <si>
    <t>Three-humped Prominent</t>
  </si>
  <si>
    <t>Harpyia milhauseri</t>
  </si>
  <si>
    <t>Tawny Prominent</t>
  </si>
  <si>
    <t>Leucodonta bicoloria</t>
  </si>
  <si>
    <t>White Prominent</t>
  </si>
  <si>
    <t>Gluphisia crenata</t>
  </si>
  <si>
    <t>Dusky Marbled Brown</t>
  </si>
  <si>
    <t>Clostera anachoreta</t>
  </si>
  <si>
    <t>Scarce Chocolate-tip</t>
  </si>
  <si>
    <t>Phyllonorycter lautella</t>
  </si>
  <si>
    <t>Phyllonorycter schreberella</t>
  </si>
  <si>
    <t>Phyllonorycter froelichiella</t>
  </si>
  <si>
    <t>Phyllonorycter sagitella</t>
  </si>
  <si>
    <t>Cameraria ohridella</t>
  </si>
  <si>
    <t>Phyllocnistis saligna</t>
  </si>
  <si>
    <t>Phyllocnistis ramulicola</t>
  </si>
  <si>
    <t>Phyllocnistis unipunctella</t>
  </si>
  <si>
    <t>Paranthrene tabaniformis</t>
  </si>
  <si>
    <t>Dusky Clearwing</t>
  </si>
  <si>
    <t>Tebenna micalis</t>
  </si>
  <si>
    <t>Prochoreutis myllerana</t>
  </si>
  <si>
    <t>Choreutis pariana</t>
  </si>
  <si>
    <t>Apple Leaf Skeletoniser</t>
  </si>
  <si>
    <t>Choreutis diana</t>
  </si>
  <si>
    <t>Glyphipterix schoenicolella</t>
  </si>
  <si>
    <t>Glyphipterix haworthana</t>
  </si>
  <si>
    <t>Heliodines roesella</t>
  </si>
  <si>
    <t>denisia similella</t>
  </si>
  <si>
    <t>crassa tinctella</t>
  </si>
  <si>
    <t>denisia augustella</t>
  </si>
  <si>
    <t>bisigna procerella</t>
  </si>
  <si>
    <t>batia lunaris</t>
  </si>
  <si>
    <t>batia lambdella</t>
  </si>
  <si>
    <t>batia unitella</t>
  </si>
  <si>
    <t>epicallima formosella</t>
  </si>
  <si>
    <t>mediterranean hawk-moth</t>
  </si>
  <si>
    <t>melonworm</t>
  </si>
  <si>
    <t>mere wainscot</t>
  </si>
  <si>
    <t>merveille du jour</t>
  </si>
  <si>
    <t>middle-barred minor</t>
  </si>
  <si>
    <t>miller</t>
  </si>
  <si>
    <t>minor shoulder-knot</t>
  </si>
  <si>
    <t>minsmere crimson underwing</t>
  </si>
  <si>
    <t>morris's wainscot</t>
  </si>
  <si>
    <t>mother of pearl</t>
  </si>
  <si>
    <t>mother shipton</t>
  </si>
  <si>
    <t>mottled beauty</t>
  </si>
  <si>
    <t>mottled grey</t>
  </si>
  <si>
    <t>mottled pug</t>
  </si>
  <si>
    <t>mottled rustic</t>
  </si>
  <si>
    <t>mottled umber</t>
  </si>
  <si>
    <t>mouse moth</t>
  </si>
  <si>
    <t>mullein</t>
  </si>
  <si>
    <t>mullein wave</t>
  </si>
  <si>
    <t>mung moth</t>
  </si>
  <si>
    <t>muslin footman</t>
  </si>
  <si>
    <t>muslin moth</t>
  </si>
  <si>
    <t>narrow-bordered bee hawk-moth</t>
  </si>
  <si>
    <t>narrow-bordered five-spot burnet</t>
  </si>
  <si>
    <t>narrow-winged pug</t>
  </si>
  <si>
    <t>neglected rustic</t>
  </si>
  <si>
    <t>netted carpet</t>
  </si>
  <si>
    <t>netted mountain moth</t>
  </si>
  <si>
    <t>netted pug</t>
  </si>
  <si>
    <t>new forest burnet</t>
  </si>
  <si>
    <t>ni moth</t>
  </si>
  <si>
    <t>nine-spotted</t>
  </si>
  <si>
    <t>nonconformist</t>
  </si>
  <si>
    <t>northern dart</t>
  </si>
  <si>
    <t>northern deep-brown dart</t>
  </si>
  <si>
    <t>northern drab</t>
  </si>
  <si>
    <t>northern rustic</t>
  </si>
  <si>
    <t>northern spinach</t>
  </si>
  <si>
    <t>northern winter moth</t>
  </si>
  <si>
    <t>november moth</t>
  </si>
  <si>
    <t>november moth agg.</t>
  </si>
  <si>
    <t>nut bud moth</t>
  </si>
  <si>
    <t>nut leaf blister moth</t>
  </si>
  <si>
    <t>nutmeg</t>
  </si>
  <si>
    <t>nut-tree tussock</t>
  </si>
  <si>
    <t>oak beauty</t>
  </si>
  <si>
    <t>oak eggar</t>
  </si>
  <si>
    <t>oak hook-tip</t>
  </si>
  <si>
    <t>oak lutestring</t>
  </si>
  <si>
    <t>oak nycteoline</t>
  </si>
  <si>
    <t>oak processionary</t>
  </si>
  <si>
    <t>oak rustic</t>
  </si>
  <si>
    <t>oak yellow underwing</t>
  </si>
  <si>
    <t>oak-tree pug</t>
  </si>
  <si>
    <t>oblique carpet</t>
  </si>
  <si>
    <t>oblique striped</t>
  </si>
  <si>
    <t>obscure wainscot</t>
  </si>
  <si>
    <t>ochraceous wave</t>
  </si>
  <si>
    <t>ochreous pug</t>
  </si>
  <si>
    <t>old lady</t>
  </si>
  <si>
    <t>old world webworm</t>
  </si>
  <si>
    <t>oleander hawk-moth</t>
  </si>
  <si>
    <t>olive crescent</t>
  </si>
  <si>
    <t>orache moth</t>
  </si>
  <si>
    <t>orange footman</t>
  </si>
  <si>
    <t>orange moth</t>
  </si>
  <si>
    <t>orange sallow</t>
  </si>
  <si>
    <t>orange swift</t>
  </si>
  <si>
    <t>agonopterix subpropinquella</t>
  </si>
  <si>
    <t>agonopterix putridella</t>
  </si>
  <si>
    <t>agonopterix nanatella</t>
  </si>
  <si>
    <t>agonopterix alstromeriana</t>
  </si>
  <si>
    <t>agonopterix propinquella</t>
  </si>
  <si>
    <t>agonopterix arenella</t>
  </si>
  <si>
    <t>agonopterix kaekeritziana</t>
  </si>
  <si>
    <t>agonopterix bipunctosa</t>
  </si>
  <si>
    <t>agonopterix pallorella</t>
  </si>
  <si>
    <t>agonopterix ocellana</t>
  </si>
  <si>
    <t>agonopterix assimilella</t>
  </si>
  <si>
    <t>agonopterix atomella</t>
  </si>
  <si>
    <t>agonopterix scopariella</t>
  </si>
  <si>
    <t>agonopterix umbellana</t>
  </si>
  <si>
    <t>agonopterix nervosa</t>
  </si>
  <si>
    <t>agonopterix carduella</t>
  </si>
  <si>
    <t>agonopterix liturosa</t>
  </si>
  <si>
    <t>agonopterix conterminella</t>
  </si>
  <si>
    <t>agonopterix curvipunctosa</t>
  </si>
  <si>
    <t>agonopterix astrantiae</t>
  </si>
  <si>
    <t>agonopterix angelicella</t>
  </si>
  <si>
    <t>agonopterix yeatiana</t>
  </si>
  <si>
    <t>phlogophora meticulosa</t>
  </si>
  <si>
    <t>pseudenargia ulicis</t>
  </si>
  <si>
    <t>callopistria juventina</t>
  </si>
  <si>
    <t>eucarta amethystina</t>
  </si>
  <si>
    <t>ipimorpha retusa</t>
  </si>
  <si>
    <t>ipimorpha subtusa</t>
  </si>
  <si>
    <t>enargia paleacea</t>
  </si>
  <si>
    <t>parastichtis ypsillon</t>
  </si>
  <si>
    <t>dicycla oo</t>
  </si>
  <si>
    <t>cosmia affinis</t>
  </si>
  <si>
    <t>cosmia diffinis</t>
  </si>
  <si>
    <t>cosmia trapezina</t>
  </si>
  <si>
    <t>cosmia pyralina</t>
  </si>
  <si>
    <t>hyppa rectilinea</t>
  </si>
  <si>
    <t>apamea monoglypha</t>
  </si>
  <si>
    <t>apamea lithoxylaea</t>
  </si>
  <si>
    <t>apamea sublustris</t>
  </si>
  <si>
    <t>apamea oblonga</t>
  </si>
  <si>
    <t>apamea crenata</t>
  </si>
  <si>
    <t>apamea epomidion</t>
  </si>
  <si>
    <t>apamea lateritia</t>
  </si>
  <si>
    <t>apamea furva</t>
  </si>
  <si>
    <t>apamea remissa</t>
  </si>
  <si>
    <t>apamea unanimis</t>
  </si>
  <si>
    <t>eremobina pabulatricula</t>
  </si>
  <si>
    <t>monochroa palustrella</t>
  </si>
  <si>
    <t>monochroa tetragonella</t>
  </si>
  <si>
    <t>monochroa conspersella</t>
  </si>
  <si>
    <t>monochroa hornigi</t>
  </si>
  <si>
    <t>monochroa suffusella</t>
  </si>
  <si>
    <t>monochroa lutulentella</t>
  </si>
  <si>
    <t>monochroa elongella</t>
  </si>
  <si>
    <t>monochroa arundinetella</t>
  </si>
  <si>
    <t>monochroa divisella</t>
  </si>
  <si>
    <t>chrysoesthia drurella</t>
  </si>
  <si>
    <t>chrysoesthia sexguttella</t>
  </si>
  <si>
    <t>ptocheuusa paupella</t>
  </si>
  <si>
    <t>sitotroga cerealella</t>
  </si>
  <si>
    <t>psamathocrita osseella</t>
  </si>
  <si>
    <t>aristotelia subdecurtella</t>
  </si>
  <si>
    <t>aristotelia ericinella</t>
  </si>
  <si>
    <t>aristotelia brizella</t>
  </si>
  <si>
    <t>xystophora pulveratella</t>
  </si>
  <si>
    <t>stenolechia gemmella</t>
  </si>
  <si>
    <t>parachronistis albiceps</t>
  </si>
  <si>
    <t>recurvaria nanella</t>
  </si>
  <si>
    <t>recurvaria leucatella</t>
  </si>
  <si>
    <t>coleotechnites piceaella</t>
  </si>
  <si>
    <t>exoteleia dodecella</t>
  </si>
  <si>
    <t>athrips tetrapunctella</t>
  </si>
  <si>
    <t>athrips mouffetella</t>
  </si>
  <si>
    <t>xenolechia aethiops</t>
  </si>
  <si>
    <t>pseudotelphusa scalella</t>
  </si>
  <si>
    <t>teleiodes vulgella</t>
  </si>
  <si>
    <t>altenia scriptella</t>
  </si>
  <si>
    <t>carpatolechia decorella</t>
  </si>
  <si>
    <t>carpatolechia notatella</t>
  </si>
  <si>
    <t>teleiodes wagae</t>
  </si>
  <si>
    <t>carpatolechia proximella</t>
  </si>
  <si>
    <t>carpatolechia alburnella</t>
  </si>
  <si>
    <t>carpatolechia fugitivella</t>
  </si>
  <si>
    <t>pseudotelphusa paripunctella</t>
  </si>
  <si>
    <t>teleiodes luculella</t>
  </si>
  <si>
    <t>teleiodes sequax</t>
  </si>
  <si>
    <t>teleiopsis diffinis</t>
  </si>
  <si>
    <t>bryotropha basaltinella</t>
  </si>
  <si>
    <t>bryotropha umbrosella</t>
  </si>
  <si>
    <t>bryotropha affinis</t>
  </si>
  <si>
    <t>bryotropha similis</t>
  </si>
  <si>
    <t>bryotropha senectella</t>
  </si>
  <si>
    <t>bryotropha boreella</t>
  </si>
  <si>
    <t>bryotropha galbanella</t>
  </si>
  <si>
    <t>bryotropha desertella</t>
  </si>
  <si>
    <t>bryotropha terrella</t>
  </si>
  <si>
    <t>bryotropha politella</t>
  </si>
  <si>
    <t>bryotropha domestica</t>
  </si>
  <si>
    <t>chionodes fumatella</t>
  </si>
  <si>
    <t>Satellite</t>
  </si>
  <si>
    <t>Conistra ligula</t>
  </si>
  <si>
    <t>Dark Chestnut</t>
  </si>
  <si>
    <t>Conistra erythrocephala</t>
  </si>
  <si>
    <t>Red-headed Chestnut</t>
  </si>
  <si>
    <t>Agrochola circellaris</t>
  </si>
  <si>
    <t>Brick</t>
  </si>
  <si>
    <t>Agrochola lota</t>
  </si>
  <si>
    <t>Red-line Quaker</t>
  </si>
  <si>
    <t>Agrochola macilenta</t>
  </si>
  <si>
    <t>Yellow-line Quaker</t>
  </si>
  <si>
    <t>Agrochola helvola</t>
  </si>
  <si>
    <t>Flounced Chestnut</t>
  </si>
  <si>
    <t>Agrochola litura</t>
  </si>
  <si>
    <t>Brown-spot Pinion</t>
  </si>
  <si>
    <t>Agrochola lychnidis</t>
  </si>
  <si>
    <t>Beaded Chestnut</t>
  </si>
  <si>
    <t>Atethmia centrago</t>
  </si>
  <si>
    <t>Centre-barred Sallow</t>
  </si>
  <si>
    <t>Omphaloscelis lunosa</t>
  </si>
  <si>
    <t>Lunar Underwing</t>
  </si>
  <si>
    <t>Orange Sallow</t>
  </si>
  <si>
    <t>Barred Sallow</t>
  </si>
  <si>
    <t>Xanthia togata</t>
  </si>
  <si>
    <t>Pink-barred Sallow</t>
  </si>
  <si>
    <t>Sallow</t>
  </si>
  <si>
    <t>Dusky-lemon Sallow</t>
  </si>
  <si>
    <t>Acronicta cuspis</t>
  </si>
  <si>
    <t>Large Dagger</t>
  </si>
  <si>
    <t>Coleophora versurella</t>
  </si>
  <si>
    <t>Coleophora squamosella</t>
  </si>
  <si>
    <t>Coleophora pappiferella</t>
  </si>
  <si>
    <t>Coleophora vestianella</t>
  </si>
  <si>
    <t>Coleophora atriplicis</t>
  </si>
  <si>
    <t>Coleophora deviella</t>
  </si>
  <si>
    <t>Coleophora aestuariella</t>
  </si>
  <si>
    <t>Coleophora salinella</t>
  </si>
  <si>
    <t>Coleophora artemisicolella</t>
  </si>
  <si>
    <t>Coleophora antennariella</t>
  </si>
  <si>
    <t>Coleophora tamesis</t>
  </si>
  <si>
    <t>Coleophora maritimella</t>
  </si>
  <si>
    <t>Coleophora salicorniae</t>
  </si>
  <si>
    <t>Coleophora clypeiferella</t>
  </si>
  <si>
    <t>Perittia obscurepunctella</t>
  </si>
  <si>
    <t>Stephensia brunnichella</t>
  </si>
  <si>
    <t>Elachista geminatella</t>
  </si>
  <si>
    <t>Elachista tengstromi</t>
  </si>
  <si>
    <t>Elachista biatomella</t>
  </si>
  <si>
    <t>Elachista poae</t>
  </si>
  <si>
    <t>Elachista kilmunella</t>
  </si>
  <si>
    <t>Elachista eskoi</t>
  </si>
  <si>
    <t>Elachista alpinella</t>
  </si>
  <si>
    <t>Apamea furva</t>
  </si>
  <si>
    <t>Confused</t>
  </si>
  <si>
    <t>Union Rustic</t>
  </si>
  <si>
    <t>2343b</t>
  </si>
  <si>
    <t>Mesapamea remmi</t>
  </si>
  <si>
    <t>Remm's Rustic</t>
  </si>
  <si>
    <t>Concolorous</t>
  </si>
  <si>
    <t>Luperina dumerilii</t>
  </si>
  <si>
    <t>Dumeril's Rustic</t>
  </si>
  <si>
    <t>Scarce Arches</t>
  </si>
  <si>
    <t>Amphipoea lucens</t>
  </si>
  <si>
    <t>Large Ear</t>
  </si>
  <si>
    <t>Amphipoea fucosa</t>
  </si>
  <si>
    <t>Saltern Ear</t>
  </si>
  <si>
    <t>Amphipoea crinanensis</t>
  </si>
  <si>
    <t>Crinan Ear</t>
  </si>
  <si>
    <t>Amphipoea oculea</t>
  </si>
  <si>
    <t>Ear Moth</t>
  </si>
  <si>
    <t>2360x</t>
  </si>
  <si>
    <t>Amphipoea oculea agg.</t>
  </si>
  <si>
    <t>Ear Moth agg.</t>
  </si>
  <si>
    <t>Hydraecia petasitis</t>
  </si>
  <si>
    <t>Butterbur</t>
  </si>
  <si>
    <t>Gortyna flavago</t>
  </si>
  <si>
    <t>Frosted Orange</t>
  </si>
  <si>
    <t>Gortyna borelii</t>
  </si>
  <si>
    <t>Calamia tridens</t>
  </si>
  <si>
    <t>Burren Green</t>
  </si>
  <si>
    <t>Celaena haworthii</t>
  </si>
  <si>
    <t>Haworth's Minor</t>
  </si>
  <si>
    <t>Crescent</t>
  </si>
  <si>
    <t>Nonagria typhae</t>
  </si>
  <si>
    <t>Bulrush Wainscot</t>
  </si>
  <si>
    <t>Sedina buettneri</t>
  </si>
  <si>
    <t>Blair's Wainscot</t>
  </si>
  <si>
    <t>Hoplodrina superstes</t>
  </si>
  <si>
    <t>Powdered Rustic</t>
  </si>
  <si>
    <t>Spodoptera littoralis</t>
  </si>
  <si>
    <t>Mediterranean Brocade</t>
  </si>
  <si>
    <t>2386a</t>
  </si>
  <si>
    <t>Spodoptera litura</t>
  </si>
  <si>
    <t>Asian Cotton Leaf Worm</t>
  </si>
  <si>
    <t>2386b</t>
  </si>
  <si>
    <t>Spodoptera eridania</t>
  </si>
  <si>
    <t>2386c</t>
  </si>
  <si>
    <t>Spodoptera cilium</t>
  </si>
  <si>
    <t>Dark Mottled Willow</t>
  </si>
  <si>
    <t>Pigmy Footman</t>
  </si>
  <si>
    <t>Eilema pygmaeola</t>
  </si>
  <si>
    <t>Hoary Footman</t>
  </si>
  <si>
    <t>Eilema caniola</t>
  </si>
  <si>
    <t>Dingy Footman</t>
  </si>
  <si>
    <t>Eilema griseola</t>
  </si>
  <si>
    <t>Orange Footman</t>
  </si>
  <si>
    <t>Eilema sororcula</t>
  </si>
  <si>
    <t>Small Dotted Footman</t>
  </si>
  <si>
    <t>Pelosia obtusa</t>
  </si>
  <si>
    <t>Dotted Footman</t>
  </si>
  <si>
    <t>Pelosia muscerda</t>
  </si>
  <si>
    <t>Four-dotted Footman</t>
  </si>
  <si>
    <t>Cybosia mesomella</t>
  </si>
  <si>
    <t>Red-necked Footman</t>
  </si>
  <si>
    <t>Atolmis rubricollis</t>
  </si>
  <si>
    <t>Muslin Footman</t>
  </si>
  <si>
    <t>Nudaria mundana</t>
  </si>
  <si>
    <t>Rosy Footman</t>
  </si>
  <si>
    <t>Miltochrista miniata</t>
  </si>
  <si>
    <t>Dew Moth</t>
  </si>
  <si>
    <t>Setina irrorella</t>
  </si>
  <si>
    <t>Round-winged Muslin</t>
  </si>
  <si>
    <t>Thumatha senex</t>
  </si>
  <si>
    <t>Black Arches</t>
  </si>
  <si>
    <t>Lymantria monacha</t>
  </si>
  <si>
    <t>White Satin</t>
  </si>
  <si>
    <t>Leucoma salicis</t>
  </si>
  <si>
    <t>Yellow-tail</t>
  </si>
  <si>
    <t>Euproctis similis</t>
  </si>
  <si>
    <t>Brown-tail</t>
  </si>
  <si>
    <t>Euproctis chrysorrhoea</t>
  </si>
  <si>
    <t>Pale Tussock</t>
  </si>
  <si>
    <t>Calliteara pudibunda</t>
  </si>
  <si>
    <t>Dark Tussock</t>
  </si>
  <si>
    <t>Dicallomera fascelina</t>
  </si>
  <si>
    <t>Vapourer</t>
  </si>
  <si>
    <t>Orgyia antiqua</t>
  </si>
  <si>
    <t>Scarce Vapourer</t>
  </si>
  <si>
    <t>Orgyia recens</t>
  </si>
  <si>
    <t>Figure of Eight</t>
  </si>
  <si>
    <t>Diloba caeruleocephala</t>
  </si>
  <si>
    <t>Chocolate-tip</t>
  </si>
  <si>
    <t>Clostera curtula</t>
  </si>
  <si>
    <t>Small Chocolate-tip</t>
  </si>
  <si>
    <t>Clostera pigra</t>
  </si>
  <si>
    <t>Lunar Marbled Brown</t>
  </si>
  <si>
    <t>Drymonia ruficornis</t>
  </si>
  <si>
    <t>Marbled Brown</t>
  </si>
  <si>
    <t>Drymonia dodonaea</t>
  </si>
  <si>
    <t>Plumed Prominent</t>
  </si>
  <si>
    <t>Ptilophora plumigera</t>
  </si>
  <si>
    <t>Pale Prominent</t>
  </si>
  <si>
    <t>Pterostoma palpina</t>
  </si>
  <si>
    <t>Scarce Prominent</t>
  </si>
  <si>
    <t>Odontosia carmelita</t>
  </si>
  <si>
    <t>Maple Prominent</t>
  </si>
  <si>
    <t>Ptilodon cucullina</t>
  </si>
  <si>
    <t>Coxcomb Prominent</t>
  </si>
  <si>
    <t>Ptilodon capucina</t>
  </si>
  <si>
    <t>Swallow Prominent</t>
  </si>
  <si>
    <t>Pheosia tremula</t>
  </si>
  <si>
    <t>Lesser Swallow Prominent</t>
  </si>
  <si>
    <t>Pheosia gnoma</t>
  </si>
  <si>
    <t>Great Prominent</t>
  </si>
  <si>
    <t>Peridea anceps</t>
  </si>
  <si>
    <t>Pebble Prominent</t>
  </si>
  <si>
    <t>Notodonta ziczac</t>
  </si>
  <si>
    <t>Iron Prominent</t>
  </si>
  <si>
    <t>Notodonta dromedarius</t>
  </si>
  <si>
    <t>Lobster Moth</t>
  </si>
  <si>
    <t>Stauropus fagi</t>
  </si>
  <si>
    <t>Poplar Kitten</t>
  </si>
  <si>
    <t>Furcula bifida</t>
  </si>
  <si>
    <t>Sallow Kitten</t>
  </si>
  <si>
    <t>Furcula furcula</t>
  </si>
  <si>
    <t>Alder Kitten</t>
  </si>
  <si>
    <t>Furcula bicuspis</t>
  </si>
  <si>
    <t>Puss Moth</t>
  </si>
  <si>
    <t>Soybean Looper</t>
  </si>
  <si>
    <t>Macdunnoughia confusa</t>
  </si>
  <si>
    <t>Dewick's Plusia</t>
  </si>
  <si>
    <t>Euchalcia variabilis</t>
  </si>
  <si>
    <t>Purple-shaded Gem</t>
  </si>
  <si>
    <t>Plusia putnami</t>
  </si>
  <si>
    <t>Autographa bractea</t>
  </si>
  <si>
    <t>Gold Spangle</t>
  </si>
  <si>
    <t>Megalographa biloba</t>
  </si>
  <si>
    <t>Stephen's Gem</t>
  </si>
  <si>
    <t>Megalographa bimaculata</t>
  </si>
  <si>
    <t>Double-spotted Spangle</t>
  </si>
  <si>
    <t>Syngrapha interrogationis</t>
  </si>
  <si>
    <t>cochylis roseana</t>
  </si>
  <si>
    <t>cochylis flaviciliana</t>
  </si>
  <si>
    <t>cochylis dubitana</t>
  </si>
  <si>
    <t>cochylis hybridella</t>
  </si>
  <si>
    <t>cochylis atricapitana</t>
  </si>
  <si>
    <t>cochylis pallidana</t>
  </si>
  <si>
    <t>cochylis nana</t>
  </si>
  <si>
    <t>pandemis corylana</t>
  </si>
  <si>
    <t>pandemis cerasana</t>
  </si>
  <si>
    <t>pandemis cinnamomeana</t>
  </si>
  <si>
    <t>pandemis heparana</t>
  </si>
  <si>
    <t>pandemis dumetana</t>
  </si>
  <si>
    <t>argyrotaenia ljungiana</t>
  </si>
  <si>
    <t>homona menciana</t>
  </si>
  <si>
    <t>archips oporana</t>
  </si>
  <si>
    <t>archips podana</t>
  </si>
  <si>
    <t>archips betulana</t>
  </si>
  <si>
    <t>archips crataegana</t>
  </si>
  <si>
    <t>archips xylosteana</t>
  </si>
  <si>
    <t>archips rosana</t>
  </si>
  <si>
    <t>choristoneura diversana</t>
  </si>
  <si>
    <t>choristoneura hebenstreitella</t>
  </si>
  <si>
    <t>choristoneura lafauryana</t>
  </si>
  <si>
    <t>cacoecimorpha pronubana</t>
  </si>
  <si>
    <t>syndemis musculana</t>
  </si>
  <si>
    <t>ptycholomoides aeriferanus</t>
  </si>
  <si>
    <t>aphelia viburnana</t>
  </si>
  <si>
    <t>aphelia paleana</t>
  </si>
  <si>
    <t>aphelia unitana</t>
  </si>
  <si>
    <t>clepsis senecionana</t>
  </si>
  <si>
    <t>clepsis rurinana</t>
  </si>
  <si>
    <t>clepsis spectrana</t>
  </si>
  <si>
    <t>clepsis consimilana</t>
  </si>
  <si>
    <t>epichoristodes acerbella</t>
  </si>
  <si>
    <t>epiphyas postvittana</t>
  </si>
  <si>
    <t>adoxophyes orana</t>
  </si>
  <si>
    <t>ptycholoma lecheana</t>
  </si>
  <si>
    <t>lozotaeniodes formosanus</t>
  </si>
  <si>
    <t>lozotaenia forsterana</t>
  </si>
  <si>
    <t>paramesia gnomana</t>
  </si>
  <si>
    <t>periclepsis cinctana</t>
  </si>
  <si>
    <t>epagoge grotiana</t>
  </si>
  <si>
    <t>capua vulgana</t>
  </si>
  <si>
    <t>philedone gerningana</t>
  </si>
  <si>
    <t>philedonides lunana</t>
  </si>
  <si>
    <t>ditula angustiorana</t>
  </si>
  <si>
    <t>pseudargyrotoza conwagana</t>
  </si>
  <si>
    <t>sparganothis pilleriana</t>
  </si>
  <si>
    <t>olindia schumacherana</t>
  </si>
  <si>
    <t>isotrias rectifasciana</t>
  </si>
  <si>
    <t>eulia ministrana</t>
  </si>
  <si>
    <t>cnephasia longana</t>
  </si>
  <si>
    <t>cnephasia communana</t>
  </si>
  <si>
    <t>cnephasia conspersana</t>
  </si>
  <si>
    <t>cnephasia stephensiana</t>
  </si>
  <si>
    <t>cnephasia asseclana</t>
  </si>
  <si>
    <t>cnephasia pasiuana</t>
  </si>
  <si>
    <t>cnephasia genitalana</t>
  </si>
  <si>
    <t>cnephasia incertana</t>
  </si>
  <si>
    <t>tortricodes alternella</t>
  </si>
  <si>
    <t>exapate congelatella</t>
  </si>
  <si>
    <t>neosphaleroptera nubilana</t>
  </si>
  <si>
    <t>eana argentana</t>
  </si>
  <si>
    <t>eana osseana</t>
  </si>
  <si>
    <t>eana incanana</t>
  </si>
  <si>
    <t>eana penziana</t>
  </si>
  <si>
    <t>aleimma loeflingiana</t>
  </si>
  <si>
    <t>tortrix viridana</t>
  </si>
  <si>
    <t>spatalistis bifasciana</t>
  </si>
  <si>
    <t>acleris bergmanniana</t>
  </si>
  <si>
    <t>acleris forsskaleana</t>
  </si>
  <si>
    <t>acleris holmiana</t>
  </si>
  <si>
    <t>acleris laterana</t>
  </si>
  <si>
    <t>acleris comariana</t>
  </si>
  <si>
    <t>acleris caledoniana</t>
  </si>
  <si>
    <t>acleris sparsana</t>
  </si>
  <si>
    <t>acleris rhombana</t>
  </si>
  <si>
    <t>acleris aspersana</t>
  </si>
  <si>
    <t>acleris ferrugana</t>
  </si>
  <si>
    <t>acleris notana</t>
  </si>
  <si>
    <t>acleris shepherdana</t>
  </si>
  <si>
    <t>acleris schalleriana</t>
  </si>
  <si>
    <t>acleris variegana</t>
  </si>
  <si>
    <t>acleris permutana</t>
  </si>
  <si>
    <t>acleris kochiella</t>
  </si>
  <si>
    <t>acleris logiana</t>
  </si>
  <si>
    <t>acleris umbrana</t>
  </si>
  <si>
    <t>acleris hastiana</t>
  </si>
  <si>
    <t>acleris cristana</t>
  </si>
  <si>
    <t>bird's wing</t>
  </si>
  <si>
    <t>black arches</t>
  </si>
  <si>
    <t>black collar</t>
  </si>
  <si>
    <t>black mountain moth</t>
  </si>
  <si>
    <t>black rustic</t>
  </si>
  <si>
    <t>black snout</t>
  </si>
  <si>
    <t>black v moth</t>
  </si>
  <si>
    <t>black-banded</t>
  </si>
  <si>
    <t>blackneck</t>
  </si>
  <si>
    <t>black-veined moth</t>
  </si>
  <si>
    <t>blair's mocha</t>
  </si>
  <si>
    <t>blair's shoulder-knot</t>
  </si>
  <si>
    <t>blair's wainscot</t>
  </si>
  <si>
    <t>bleached pug</t>
  </si>
  <si>
    <t>blomer's rivulet</t>
  </si>
  <si>
    <t>blood-vein</t>
  </si>
  <si>
    <t>blossom underwing</t>
  </si>
  <si>
    <t>blotched emerald</t>
  </si>
  <si>
    <t>bloxworth snout</t>
  </si>
  <si>
    <t>blue-bordered carpet</t>
  </si>
  <si>
    <t>bordered beauty</t>
  </si>
  <si>
    <t>bordered gothic</t>
  </si>
  <si>
    <t>bordered grey</t>
  </si>
  <si>
    <t>bordered pug</t>
  </si>
  <si>
    <t>bordered sallow</t>
  </si>
  <si>
    <t>bordered straw</t>
  </si>
  <si>
    <t>bordered white</t>
  </si>
  <si>
    <t>bramble shoot moth</t>
  </si>
  <si>
    <t>bright wave</t>
  </si>
  <si>
    <t>hedya salicella</t>
  </si>
  <si>
    <t>orthotaenia undulana</t>
  </si>
  <si>
    <t>pseudosciaphila branderiana</t>
  </si>
  <si>
    <t>apotomis semifasciana</t>
  </si>
  <si>
    <t>apotomis infida</t>
  </si>
  <si>
    <t>apotomis lineana</t>
  </si>
  <si>
    <t>apotomis turbidana</t>
  </si>
  <si>
    <t>apotomis betuletana</t>
  </si>
  <si>
    <t>apotomis capreana</t>
  </si>
  <si>
    <t>apotomis sororculana</t>
  </si>
  <si>
    <t>apotomis sauciana</t>
  </si>
  <si>
    <t>endothenia gentianaeana</t>
  </si>
  <si>
    <t>endothenia oblongana</t>
  </si>
  <si>
    <t>endothenia marginana</t>
  </si>
  <si>
    <t>endothenia pullana</t>
  </si>
  <si>
    <t>endothenia ustulana</t>
  </si>
  <si>
    <t>endothenia nigricostana</t>
  </si>
  <si>
    <t>endothenia ericetana</t>
  </si>
  <si>
    <t>endothenia quadrimaculana</t>
  </si>
  <si>
    <t>lobesia occidentis</t>
  </si>
  <si>
    <t>lobesia reliquana</t>
  </si>
  <si>
    <t>lobesia botrana</t>
  </si>
  <si>
    <t>lobesia abscisana</t>
  </si>
  <si>
    <t>lobesia littoralis</t>
  </si>
  <si>
    <t>bactra furfurana</t>
  </si>
  <si>
    <t>bactra lancealana</t>
  </si>
  <si>
    <t>bactra robustana</t>
  </si>
  <si>
    <t>eudemis profundana</t>
  </si>
  <si>
    <t>eudemis porphyrana</t>
  </si>
  <si>
    <t>ancylis achatana</t>
  </si>
  <si>
    <t>ancylis comptana</t>
  </si>
  <si>
    <t>lelot</t>
  </si>
  <si>
    <t>lemal</t>
  </si>
  <si>
    <t>lesin</t>
  </si>
  <si>
    <t>lypru</t>
  </si>
  <si>
    <t>lycle</t>
  </si>
  <si>
    <t>besom</t>
  </si>
  <si>
    <t>bucri</t>
  </si>
  <si>
    <t>bunig</t>
  </si>
  <si>
    <t>bumar</t>
  </si>
  <si>
    <t>buhum</t>
  </si>
  <si>
    <t>bufra</t>
  </si>
  <si>
    <t>bualb</t>
  </si>
  <si>
    <t>bucid</t>
  </si>
  <si>
    <t>butho</t>
  </si>
  <si>
    <t>bubec</t>
  </si>
  <si>
    <t>budem</t>
  </si>
  <si>
    <t>opsac</t>
  </si>
  <si>
    <t>opant</t>
  </si>
  <si>
    <t>capop</t>
  </si>
  <si>
    <t>cabet</t>
  </si>
  <si>
    <t>caruf</t>
  </si>
  <si>
    <t>caaza</t>
  </si>
  <si>
    <t>carob</t>
  </si>
  <si>
    <t>casti</t>
  </si>
  <si>
    <t>casem</t>
  </si>
  <si>
    <t>cahem</t>
  </si>
  <si>
    <t>caleu</t>
  </si>
  <si>
    <t>casyr</t>
  </si>
  <si>
    <t>astri</t>
  </si>
  <si>
    <t>cahau</t>
  </si>
  <si>
    <t>capha</t>
  </si>
  <si>
    <t>euaur</t>
  </si>
  <si>
    <t>paono</t>
  </si>
  <si>
    <t>palog</t>
  </si>
  <si>
    <t>pabet</t>
  </si>
  <si>
    <t>pafag</t>
  </si>
  <si>
    <t>pacar</t>
  </si>
  <si>
    <t>paang</t>
  </si>
  <si>
    <t>padev</t>
  </si>
  <si>
    <t>pasco</t>
  </si>
  <si>
    <t>paalp</t>
  </si>
  <si>
    <t>pafin</t>
  </si>
  <si>
    <t>detor</t>
  </si>
  <si>
    <t>caden</t>
  </si>
  <si>
    <t>cacof</t>
  </si>
  <si>
    <t>diimp</t>
  </si>
  <si>
    <t>disca</t>
  </si>
  <si>
    <t>acbro</t>
  </si>
  <si>
    <t>leomi</t>
  </si>
  <si>
    <t>phhar</t>
  </si>
  <si>
    <t>phhee</t>
  </si>
  <si>
    <t>phten</t>
  </si>
  <si>
    <t>phkuh</t>
  </si>
  <si>
    <t>phque</t>
  </si>
  <si>
    <t>phmue</t>
  </si>
  <si>
    <t>phoxy</t>
  </si>
  <si>
    <t>phsor</t>
  </si>
  <si>
    <t>phbla</t>
  </si>
  <si>
    <t>phjun</t>
  </si>
  <si>
    <t>phspi</t>
  </si>
  <si>
    <t>phcer</t>
  </si>
  <si>
    <t>phlan</t>
  </si>
  <si>
    <t>phleu</t>
  </si>
  <si>
    <t>phvim</t>
  </si>
  <si>
    <t>phdub</t>
  </si>
  <si>
    <t>phhil</t>
  </si>
  <si>
    <t>phcav</t>
  </si>
  <si>
    <t>phuli</t>
  </si>
  <si>
    <t>phsco</t>
  </si>
  <si>
    <t>phmae</t>
  </si>
  <si>
    <t>phesp</t>
  </si>
  <si>
    <t>phstr</t>
  </si>
  <si>
    <t>phraj</t>
  </si>
  <si>
    <t>phdis</t>
  </si>
  <si>
    <t>phand</t>
  </si>
  <si>
    <t>phqui</t>
  </si>
  <si>
    <t>phnig</t>
  </si>
  <si>
    <t>phins</t>
  </si>
  <si>
    <t>phlau</t>
  </si>
  <si>
    <t>phulm</t>
  </si>
  <si>
    <t>phemb</t>
  </si>
  <si>
    <t>phsca</t>
  </si>
  <si>
    <t>phste</t>
  </si>
  <si>
    <t>phfro</t>
  </si>
  <si>
    <t>phnic</t>
  </si>
  <si>
    <t>phkle</t>
  </si>
  <si>
    <t>phace</t>
  </si>
  <si>
    <t>phgen</t>
  </si>
  <si>
    <t>phcom</t>
  </si>
  <si>
    <t>phsag</t>
  </si>
  <si>
    <t>caohr</t>
  </si>
  <si>
    <t>phram</t>
  </si>
  <si>
    <t>phuni</t>
  </si>
  <si>
    <t>phxen</t>
  </si>
  <si>
    <t>seapi</t>
  </si>
  <si>
    <t>sebem</t>
  </si>
  <si>
    <t>patab</t>
  </si>
  <si>
    <t>sytip</t>
  </si>
  <si>
    <t>syves</t>
  </si>
  <si>
    <t>sysph</t>
  </si>
  <si>
    <t>sysco</t>
  </si>
  <si>
    <t>syfla</t>
  </si>
  <si>
    <t>syand</t>
  </si>
  <si>
    <t>symyo</t>
  </si>
  <si>
    <t>syfor</t>
  </si>
  <si>
    <t>sycul</t>
  </si>
  <si>
    <t>beich</t>
  </si>
  <si>
    <t>Cloaked Minor</t>
  </si>
  <si>
    <t>Mesoligia furuncula</t>
  </si>
  <si>
    <t>Middle-barred Minor</t>
  </si>
  <si>
    <t>Oligia fasciuncula</t>
  </si>
  <si>
    <t>Tawny Marbled Minor</t>
  </si>
  <si>
    <t>Oligia latruncula</t>
  </si>
  <si>
    <t>Rufous Minor</t>
  </si>
  <si>
    <t>Oligia versicolor</t>
  </si>
  <si>
    <t>Marbled Minor agg.</t>
  </si>
  <si>
    <t>Oligia strigilis agg.</t>
  </si>
  <si>
    <t>2337x</t>
  </si>
  <si>
    <t>Marbled Minor</t>
  </si>
  <si>
    <t>Oligia strigilis</t>
  </si>
  <si>
    <t>Double Lobed</t>
  </si>
  <si>
    <t>Slender Brindle</t>
  </si>
  <si>
    <t>Apamea scolopacina</t>
  </si>
  <si>
    <t>Rustic Shoulder-knot</t>
  </si>
  <si>
    <t>Apamea sordens</t>
  </si>
  <si>
    <t>Large Nutmeg</t>
  </si>
  <si>
    <t>Apamea anceps</t>
  </si>
  <si>
    <t>Small Clouded Brindle</t>
  </si>
  <si>
    <t>Apamea unanimis</t>
  </si>
  <si>
    <t>Dusky Brocade</t>
  </si>
  <si>
    <t>Apamea remissa</t>
  </si>
  <si>
    <t>Clouded Brindle</t>
  </si>
  <si>
    <t>Apamea epomidion</t>
  </si>
  <si>
    <t>Clouded-bordered Brindle</t>
  </si>
  <si>
    <t>Apamea crenata</t>
  </si>
  <si>
    <t>Crescent Striped</t>
  </si>
  <si>
    <t>Apamea oblonga</t>
  </si>
  <si>
    <t>Reddish Light Arches</t>
  </si>
  <si>
    <t>Apamea sublustris</t>
  </si>
  <si>
    <t>Light Arches</t>
  </si>
  <si>
    <t>Apamea lithoxylaea</t>
  </si>
  <si>
    <t>Dark Arches</t>
  </si>
  <si>
    <t>Apamea monoglypha</t>
  </si>
  <si>
    <t>Saxon</t>
  </si>
  <si>
    <t>Hyppa rectilinea</t>
  </si>
  <si>
    <t>Lunar-spotted Pinion</t>
  </si>
  <si>
    <t>Cosmia pyralina</t>
  </si>
  <si>
    <t>Dun-bar</t>
  </si>
  <si>
    <t>Cosmia trapezina</t>
  </si>
  <si>
    <t>White-spotted Pinion</t>
  </si>
  <si>
    <t>Cosmia diffinis</t>
  </si>
  <si>
    <t>Lesser-spotted Pinion</t>
  </si>
  <si>
    <t>Cosmia affinis</t>
  </si>
  <si>
    <t>Heart Moth</t>
  </si>
  <si>
    <t>Dicycla oo</t>
  </si>
  <si>
    <t>Dingy Shears</t>
  </si>
  <si>
    <t>Angle-striped Sallow</t>
  </si>
  <si>
    <t>Enargia paleacea</t>
  </si>
  <si>
    <t>Olive</t>
  </si>
  <si>
    <t>Ipimorpha subtusa</t>
  </si>
  <si>
    <t>Double Kidney</t>
  </si>
  <si>
    <t>Ipimorpha retusa</t>
  </si>
  <si>
    <t>Angle Shades</t>
  </si>
  <si>
    <t>Phlogophora meticulosa</t>
  </si>
  <si>
    <t>Small Angle Shades</t>
  </si>
  <si>
    <t>Euplexia lucipara</t>
  </si>
  <si>
    <t>Straw Underwing</t>
  </si>
  <si>
    <t>Thalpophila matura</t>
  </si>
  <si>
    <t>Brown Rustic</t>
  </si>
  <si>
    <t>Rusina ferruginea</t>
  </si>
  <si>
    <t>Bird's Wing</t>
  </si>
  <si>
    <t>cohyd</t>
  </si>
  <si>
    <t>cosic</t>
  </si>
  <si>
    <t>colus</t>
  </si>
  <si>
    <t>coida</t>
  </si>
  <si>
    <t>covit</t>
  </si>
  <si>
    <t>cogli</t>
  </si>
  <si>
    <t>coarc</t>
  </si>
  <si>
    <t>covio</t>
  </si>
  <si>
    <t>cojun</t>
  </si>
  <si>
    <t>coorb</t>
  </si>
  <si>
    <t>cobin</t>
  </si>
  <si>
    <t>copot</t>
  </si>
  <si>
    <t>coahe</t>
  </si>
  <si>
    <t>coalc</t>
  </si>
  <si>
    <t>cofri</t>
  </si>
  <si>
    <t>comay</t>
  </si>
  <si>
    <t>codea</t>
  </si>
  <si>
    <t>cocal</t>
  </si>
  <si>
    <t>cohem</t>
  </si>
  <si>
    <t>colit</t>
  </si>
  <si>
    <t>cosol</t>
  </si>
  <si>
    <t>1965a</t>
  </si>
  <si>
    <t>Pseudocoremia suavis</t>
  </si>
  <si>
    <t>Common Forest Looper</t>
  </si>
  <si>
    <t>common forest looper</t>
  </si>
  <si>
    <t>pammene albuginana</t>
  </si>
  <si>
    <t>pammene suspectana</t>
  </si>
  <si>
    <t>pammene spiniana</t>
  </si>
  <si>
    <t>pammene populana</t>
  </si>
  <si>
    <t>pammene aurita</t>
  </si>
  <si>
    <t>pammene regiana</t>
  </si>
  <si>
    <t>pammene trauniana</t>
  </si>
  <si>
    <t>pammene fasciana</t>
  </si>
  <si>
    <t>pammene germmana</t>
  </si>
  <si>
    <t>pammene ochsenheimeriana</t>
  </si>
  <si>
    <t>colar</t>
  </si>
  <si>
    <t>cowoc</t>
  </si>
  <si>
    <t>cocha</t>
  </si>
  <si>
    <t>colix</t>
  </si>
  <si>
    <t>cooch</t>
  </si>
  <si>
    <t>coana</t>
  </si>
  <si>
    <t>cocur</t>
  </si>
  <si>
    <t>coibi</t>
  </si>
  <si>
    <t>cobet</t>
  </si>
  <si>
    <t>cokue</t>
  </si>
  <si>
    <t>covul</t>
  </si>
  <si>
    <t>cosat</t>
  </si>
  <si>
    <t>cogen</t>
  </si>
  <si>
    <t>codis</t>
  </si>
  <si>
    <t>coniv</t>
  </si>
  <si>
    <t>cosil</t>
  </si>
  <si>
    <t>cogal</t>
  </si>
  <si>
    <t>colas</t>
  </si>
  <si>
    <t>coinu</t>
  </si>
  <si>
    <t>cotro</t>
  </si>
  <si>
    <t>cogar</t>
  </si>
  <si>
    <t>coram</t>
  </si>
  <si>
    <t>coper</t>
  </si>
  <si>
    <t>copar</t>
  </si>
  <si>
    <t>cothe</t>
  </si>
  <si>
    <t>coast</t>
  </si>
  <si>
    <t>coarg</t>
  </si>
  <si>
    <t>covir</t>
  </si>
  <si>
    <t>cosax</t>
  </si>
  <si>
    <t>coste</t>
  </si>
  <si>
    <t>coads</t>
  </si>
  <si>
    <t>cover</t>
  </si>
  <si>
    <t>small chocolate-tip</t>
  </si>
  <si>
    <t>small clouded brindle</t>
  </si>
  <si>
    <t>small dark yellow underwing</t>
  </si>
  <si>
    <t>small dotted buff</t>
  </si>
  <si>
    <t>small dotted footman</t>
  </si>
  <si>
    <t>small dusty wave</t>
  </si>
  <si>
    <t>small eggar</t>
  </si>
  <si>
    <t>small elephant hawk-moth</t>
  </si>
  <si>
    <t>small emerald</t>
  </si>
  <si>
    <t>small engrailed</t>
  </si>
  <si>
    <t>small fan-foot</t>
  </si>
  <si>
    <t>small fan-footed wave</t>
  </si>
  <si>
    <t>small grass emerald</t>
  </si>
  <si>
    <t>small lappet</t>
  </si>
  <si>
    <t>small magpie</t>
  </si>
  <si>
    <t>small marbled</t>
  </si>
  <si>
    <t>small mottled willow</t>
  </si>
  <si>
    <t>small phoenix</t>
  </si>
  <si>
    <t>small purple-barred</t>
  </si>
  <si>
    <t>small quaker</t>
  </si>
  <si>
    <t>small ranunculus</t>
  </si>
  <si>
    <t>small rivulet</t>
  </si>
  <si>
    <t>small rufous</t>
  </si>
  <si>
    <t>small scallop</t>
  </si>
  <si>
    <t>small seraphim</t>
  </si>
  <si>
    <t>small square-spot</t>
  </si>
  <si>
    <t>small tabby</t>
  </si>
  <si>
    <t>small wainscot</t>
  </si>
  <si>
    <t>small waved umber</t>
  </si>
  <si>
    <t>small white wave</t>
  </si>
  <si>
    <t>small yellow underwing</t>
  </si>
  <si>
    <t>copper underwing</t>
  </si>
  <si>
    <t>cork moth</t>
  </si>
  <si>
    <t>corn moth</t>
  </si>
  <si>
    <t>coronet</t>
  </si>
  <si>
    <t>cosmopolitan</t>
  </si>
  <si>
    <t>cotoneaster webworm</t>
  </si>
  <si>
    <t>cousin german</t>
  </si>
  <si>
    <t>coxcomb prominent</t>
  </si>
  <si>
    <t>cream wave</t>
  </si>
  <si>
    <t>cream-bordered green pea</t>
  </si>
  <si>
    <t>cream-spot tiger</t>
  </si>
  <si>
    <t>crescent</t>
  </si>
  <si>
    <t>crescent dart</t>
  </si>
  <si>
    <t>crescent striped</t>
  </si>
  <si>
    <t>crimson speckled</t>
  </si>
  <si>
    <t>crinan ear</t>
  </si>
  <si>
    <t>cudweed</t>
  </si>
  <si>
    <t>cumberland green</t>
  </si>
  <si>
    <t>currant clearwing</t>
  </si>
  <si>
    <t>currant pug</t>
  </si>
  <si>
    <t>currant shoot borer</t>
  </si>
  <si>
    <t>cyclamen tortrix</t>
  </si>
  <si>
    <t>cypress carpet</t>
  </si>
  <si>
    <t>cypress pug</t>
  </si>
  <si>
    <t>dark arches</t>
  </si>
  <si>
    <t>dark bordered beauty</t>
  </si>
  <si>
    <t>dark brocade</t>
  </si>
  <si>
    <t>dark chestnut</t>
  </si>
  <si>
    <t>dark crimson underwing</t>
  </si>
  <si>
    <t>dark dagger</t>
  </si>
  <si>
    <t>dark fruit-tree tortrix</t>
  </si>
  <si>
    <t>dark marbled carpet</t>
  </si>
  <si>
    <t>dark mottled willow</t>
  </si>
  <si>
    <t>dark spectacle</t>
  </si>
  <si>
    <t>dark spinach</t>
  </si>
  <si>
    <t>dark sword-grass</t>
  </si>
  <si>
    <t>dark tussock</t>
  </si>
  <si>
    <t>dark umber</t>
  </si>
  <si>
    <t>dark-barred twin-spot carpet</t>
  </si>
  <si>
    <t>death's-head hawk-moth</t>
  </si>
  <si>
    <t>december moth</t>
  </si>
  <si>
    <t>deep-brown dart</t>
  </si>
  <si>
    <t>delicate</t>
  </si>
  <si>
    <t>dentated pug</t>
  </si>
  <si>
    <t>devon carpet</t>
  </si>
  <si>
    <t>devonshire wainscot</t>
  </si>
  <si>
    <t>dew moth</t>
  </si>
  <si>
    <t>dewick's plusia</t>
  </si>
  <si>
    <t>diamond-back moth</t>
  </si>
  <si>
    <t>dingy footman</t>
  </si>
  <si>
    <t>dingy mocha</t>
  </si>
  <si>
    <t>dingy shears</t>
  </si>
  <si>
    <t>dingy shell</t>
  </si>
  <si>
    <t>docker</t>
  </si>
  <si>
    <t>dog's tooth</t>
  </si>
  <si>
    <t>dorset cream wave</t>
  </si>
  <si>
    <t>dot moth</t>
  </si>
  <si>
    <t>dotted border</t>
  </si>
  <si>
    <t>dotted border wave</t>
  </si>
  <si>
    <t>dotted carpet</t>
  </si>
  <si>
    <t>dotted chestnut</t>
  </si>
  <si>
    <t>dotted clay</t>
  </si>
  <si>
    <t>dotted fan-foot</t>
  </si>
  <si>
    <t>dotted footman</t>
  </si>
  <si>
    <t>dotted rustic</t>
  </si>
  <si>
    <t>double dart</t>
  </si>
  <si>
    <t>double kidney</t>
  </si>
  <si>
    <t>double line</t>
  </si>
  <si>
    <t>double lobed</t>
  </si>
  <si>
    <t>double square-spot</t>
  </si>
  <si>
    <t>double-spot brocade</t>
  </si>
  <si>
    <t>double-striped pug</t>
  </si>
  <si>
    <t>drab looper</t>
  </si>
  <si>
    <t>dried currant moth</t>
  </si>
  <si>
    <t>dried fruit moth</t>
  </si>
  <si>
    <t>drinker</t>
  </si>
  <si>
    <t>dumeril's rustic</t>
  </si>
  <si>
    <t>dun-bar</t>
  </si>
  <si>
    <t>dusky brocade</t>
  </si>
  <si>
    <t>dichrorampha petiverella</t>
  </si>
  <si>
    <t>dichrorampha alpinana</t>
  </si>
  <si>
    <t>dichrorampha flavidorsana</t>
  </si>
  <si>
    <t>dichrorampha plumbagana</t>
  </si>
  <si>
    <t>dichrorampha senectana</t>
  </si>
  <si>
    <t>dichrorampha sequana</t>
  </si>
  <si>
    <t>dichrorampha acuminatana</t>
  </si>
  <si>
    <t>dichrorampha consortana</t>
  </si>
  <si>
    <t>dichrorampha simpliciana</t>
  </si>
  <si>
    <t>dichrorampha sylvicolana</t>
  </si>
  <si>
    <t>dichrorampha montanana</t>
  </si>
  <si>
    <t>dichrorampha vancouverana</t>
  </si>
  <si>
    <t>dichrorampha plumbana</t>
  </si>
  <si>
    <t>dichrorampha sedatana</t>
  </si>
  <si>
    <t>dichrorampha aeratana</t>
  </si>
  <si>
    <t>alucita hexadactyla</t>
  </si>
  <si>
    <t>euchromius ocellea</t>
  </si>
  <si>
    <t>chilo phragmitella</t>
  </si>
  <si>
    <t>haimbachia cicatricella</t>
  </si>
  <si>
    <t>calamotropha paludella</t>
  </si>
  <si>
    <t>chrysoteuchia culmella</t>
  </si>
  <si>
    <t>crambus pascuella</t>
  </si>
  <si>
    <t>crambus leucoschalis</t>
  </si>
  <si>
    <t>crambus silvella</t>
  </si>
  <si>
    <t>crambus uliginosellus</t>
  </si>
  <si>
    <t>crambus ericella</t>
  </si>
  <si>
    <t>crambus hamella</t>
  </si>
  <si>
    <t>crambus pratella</t>
  </si>
  <si>
    <t>crambus lathoniellus</t>
  </si>
  <si>
    <t>crambus perlella</t>
  </si>
  <si>
    <t>agriphila selasella</t>
  </si>
  <si>
    <t>agriphila straminella</t>
  </si>
  <si>
    <t>agriphila tristella</t>
  </si>
  <si>
    <t>liphr</t>
  </si>
  <si>
    <t>pyarg</t>
  </si>
  <si>
    <t>paleu</t>
  </si>
  <si>
    <t>pasch</t>
  </si>
  <si>
    <t>euwoo</t>
  </si>
  <si>
    <t>chlat</t>
  </si>
  <si>
    <t>spfla</t>
  </si>
  <si>
    <t>blhel</t>
  </si>
  <si>
    <t>blatr</t>
  </si>
  <si>
    <t>dyste</t>
  </si>
  <si>
    <t>sorha</t>
  </si>
  <si>
    <t>solop</t>
  </si>
  <si>
    <t>sojan</t>
  </si>
  <si>
    <t>scfus</t>
  </si>
  <si>
    <t>scfal</t>
  </si>
  <si>
    <t>scpic</t>
  </si>
  <si>
    <t>scsic</t>
  </si>
  <si>
    <t>scemp</t>
  </si>
  <si>
    <t>sccic</t>
  </si>
  <si>
    <t>scpot</t>
  </si>
  <si>
    <t>scsin</t>
  </si>
  <si>
    <t>phino</t>
  </si>
  <si>
    <t>phsod</t>
  </si>
  <si>
    <t>hymac</t>
  </si>
  <si>
    <t>phrug</t>
  </si>
  <si>
    <t>phman</t>
  </si>
  <si>
    <t>gyper</t>
  </si>
  <si>
    <t>gyvec</t>
  </si>
  <si>
    <t>gyali</t>
  </si>
  <si>
    <t>gylur</t>
  </si>
  <si>
    <t>phaff</t>
  </si>
  <si>
    <t>phgil</t>
  </si>
  <si>
    <t>phcur</t>
  </si>
  <si>
    <t>agham</t>
  </si>
  <si>
    <t>agzoe</t>
  </si>
  <si>
    <t>aetes</t>
  </si>
  <si>
    <t>aerut</t>
  </si>
  <si>
    <t>aehar</t>
  </si>
  <si>
    <t>aepie</t>
  </si>
  <si>
    <t>aewil</t>
  </si>
  <si>
    <t>aecni</t>
  </si>
  <si>
    <t>aerub</t>
  </si>
  <si>
    <t>aesme</t>
  </si>
  <si>
    <t>aedil</t>
  </si>
  <si>
    <t>aefra</t>
  </si>
  <si>
    <t>aebea</t>
  </si>
  <si>
    <t>coaen</t>
  </si>
  <si>
    <t>euamb</t>
  </si>
  <si>
    <t>coimp</t>
  </si>
  <si>
    <t>cohey</t>
  </si>
  <si>
    <t>cosub</t>
  </si>
  <si>
    <t>corup</t>
  </si>
  <si>
    <t>faruf</t>
  </si>
  <si>
    <t>fadeg</t>
  </si>
  <si>
    <t>Anticollix sparsata</t>
  </si>
  <si>
    <t>Double-striped Pug</t>
  </si>
  <si>
    <t>Gymnoscelis rufifasciata</t>
  </si>
  <si>
    <t>Bilberry Pug</t>
  </si>
  <si>
    <t>Pasiphila debiliata</t>
  </si>
  <si>
    <t>Green Pug</t>
  </si>
  <si>
    <t>Pasiphila rectangulata</t>
  </si>
  <si>
    <t>Sloe Pug</t>
  </si>
  <si>
    <t>Pasiphila chloerata</t>
  </si>
  <si>
    <t>V-Pug</t>
  </si>
  <si>
    <t>Chloroclystis v-ata</t>
  </si>
  <si>
    <t>Dwarf Pug</t>
  </si>
  <si>
    <t>Eupithecia tantillaria</t>
  </si>
  <si>
    <t>Larch Pug</t>
  </si>
  <si>
    <t>Eupithecia lariciata</t>
  </si>
  <si>
    <t>Cypress Pug</t>
  </si>
  <si>
    <t>Eupithecia phoeniceata</t>
  </si>
  <si>
    <t>Oak-tree Pug</t>
  </si>
  <si>
    <t>Eupithecia dodoneata</t>
  </si>
  <si>
    <t>Brindled Pug</t>
  </si>
  <si>
    <t>Eupithecia abbreviata</t>
  </si>
  <si>
    <t>Golden-rod Pug</t>
  </si>
  <si>
    <t>Eupithecia virgaureata</t>
  </si>
  <si>
    <t>Narrow-winged Pug</t>
  </si>
  <si>
    <t>Eupithecia nanata</t>
  </si>
  <si>
    <t>Pimpinel Pug</t>
  </si>
  <si>
    <t>Eupithecia pimpinellata</t>
  </si>
  <si>
    <t>Ochreous Pug</t>
  </si>
  <si>
    <t>Eupithecia indigata</t>
  </si>
  <si>
    <t>Thyme Pug</t>
  </si>
  <si>
    <t>Eupithecia distinctaria</t>
  </si>
  <si>
    <t>Plain Pug</t>
  </si>
  <si>
    <t>Eupithecia simpliciata</t>
  </si>
  <si>
    <t>Yarrow Pug</t>
  </si>
  <si>
    <t>Eupithecia millefoliata</t>
  </si>
  <si>
    <t>Shaded Pug</t>
  </si>
  <si>
    <t>Eupithecia subumbrata</t>
  </si>
  <si>
    <t>Bordered Pug</t>
  </si>
  <si>
    <t>Eupithecia succenturiata</t>
  </si>
  <si>
    <t>Tawny Speckled Pug</t>
  </si>
  <si>
    <t>Eupithecia icterata</t>
  </si>
  <si>
    <t>Grey Pug</t>
  </si>
  <si>
    <t>Eupithecia subfuscata</t>
  </si>
  <si>
    <t>Campanula Pug</t>
  </si>
  <si>
    <t>Eupithecia denotata</t>
  </si>
  <si>
    <t>White-spotted Pug</t>
  </si>
  <si>
    <t>Eupithecia tripunctaria</t>
  </si>
  <si>
    <t>Common Pug</t>
  </si>
  <si>
    <t>Eupithecia vulgata</t>
  </si>
  <si>
    <t>Bleached Pug</t>
  </si>
  <si>
    <t>Eupithecia expallidata</t>
  </si>
  <si>
    <t>Currant Pug</t>
  </si>
  <si>
    <t>Eupithecia assimilata</t>
  </si>
  <si>
    <t>Wormwood Pug</t>
  </si>
  <si>
    <t>Eupithecia absinthiata</t>
  </si>
  <si>
    <t>Satyr Pug</t>
  </si>
  <si>
    <t>Eupithecia satyrata</t>
  </si>
  <si>
    <t>Cucullia umbratica</t>
  </si>
  <si>
    <t>Chamomile Shark</t>
  </si>
  <si>
    <t>Cucullia chamomillae</t>
  </si>
  <si>
    <t>Wormwood</t>
  </si>
  <si>
    <t>Cucullia absinthii</t>
  </si>
  <si>
    <t>Flame Wainscot</t>
  </si>
  <si>
    <t>Devonshire Wainscot</t>
  </si>
  <si>
    <t>Shoulder-striped Wainscot</t>
  </si>
  <si>
    <t>White-speck</t>
  </si>
  <si>
    <t>Mythimna unipuncta</t>
  </si>
  <si>
    <t>L-album Wainscot</t>
  </si>
  <si>
    <t>Mythimna l-album</t>
  </si>
  <si>
    <t>Shore Wainscot</t>
  </si>
  <si>
    <t>Mythimna litoralis</t>
  </si>
  <si>
    <t>Mathew's Wainscot</t>
  </si>
  <si>
    <t>Mythimna favicolor</t>
  </si>
  <si>
    <t>Common Wainscot</t>
  </si>
  <si>
    <t>Mythimna pallens</t>
  </si>
  <si>
    <t>Smoky Wainscot</t>
  </si>
  <si>
    <t>Mythimna impura</t>
  </si>
  <si>
    <t>Southern Wainscot</t>
  </si>
  <si>
    <t>Mythimna straminea</t>
  </si>
  <si>
    <t>Striped Wainscot</t>
  </si>
  <si>
    <t>Mythimna pudorina</t>
  </si>
  <si>
    <t>Delicate</t>
  </si>
  <si>
    <t>Mythimna vitellina</t>
  </si>
  <si>
    <t>White-point</t>
  </si>
  <si>
    <t>Mythimna albipuncta</t>
  </si>
  <si>
    <t>Clay</t>
  </si>
  <si>
    <t>Mythimna ferrago</t>
  </si>
  <si>
    <t>Brown-line Bright Eye</t>
  </si>
  <si>
    <t>Mythimna conigera</t>
  </si>
  <si>
    <t>Double Line</t>
  </si>
  <si>
    <t>Mythimna turca</t>
  </si>
  <si>
    <t>Hebrew Character</t>
  </si>
  <si>
    <t>Orthosia gothica</t>
  </si>
  <si>
    <t>Twin-spotted Quaker</t>
  </si>
  <si>
    <t>Clouded Drab</t>
  </si>
  <si>
    <t>Orthosia incerta</t>
  </si>
  <si>
    <t>Common Quaker</t>
  </si>
  <si>
    <t>Orthosia cerasi</t>
  </si>
  <si>
    <t>Powdered Quaker</t>
  </si>
  <si>
    <t>Orthosia gracilis</t>
  </si>
  <si>
    <t>Small Quaker</t>
  </si>
  <si>
    <t>Orthosia cruda</t>
  </si>
  <si>
    <t>Silver Cloud</t>
  </si>
  <si>
    <t>Egira conspicillaris</t>
  </si>
  <si>
    <t>Pine Beauty</t>
  </si>
  <si>
    <t>Panolis flammea</t>
  </si>
  <si>
    <t>Hedge Rustic</t>
  </si>
  <si>
    <t>Tholera cespitis</t>
  </si>
  <si>
    <t>Antler Moth</t>
  </si>
  <si>
    <t>Cerapteryx graminis</t>
  </si>
  <si>
    <t>Silurian</t>
  </si>
  <si>
    <t>Olindia schumacherana</t>
  </si>
  <si>
    <t>Sparganothis pilleriana</t>
  </si>
  <si>
    <t>Pseudargyrotoza conwagana</t>
  </si>
  <si>
    <t>Red-barred Tortrix</t>
  </si>
  <si>
    <t>Ditula angustiorana</t>
  </si>
  <si>
    <t>Capua vulgana</t>
  </si>
  <si>
    <t>Epagoge grotiana</t>
  </si>
  <si>
    <t>Paramesia gnomana</t>
  </si>
  <si>
    <t>Lozotaenia forsterana</t>
  </si>
  <si>
    <t>Ptycholoma lecheana</t>
  </si>
  <si>
    <t>Summer Fruit Tortrix</t>
  </si>
  <si>
    <t>Adoxophyes orana</t>
  </si>
  <si>
    <t>Light Brown Apple Moth</t>
  </si>
  <si>
    <t>Epiphyas postvittana</t>
  </si>
  <si>
    <t>Clepsis consimilana</t>
  </si>
  <si>
    <t>Cyclamen Tortrix</t>
  </si>
  <si>
    <t>Clepsis spectrana</t>
  </si>
  <si>
    <t>Aphelia unitana</t>
  </si>
  <si>
    <t>Timothy Tortrix</t>
  </si>
  <si>
    <t>Aphelia paleana</t>
  </si>
  <si>
    <t>Syndemis musculana</t>
  </si>
  <si>
    <t>Carnation Tortrix</t>
  </si>
  <si>
    <t>Cacoecimorpha pronubana</t>
  </si>
  <si>
    <t>Choristoneura hebenstreitella</t>
  </si>
  <si>
    <t>Choristoneura diversana</t>
  </si>
  <si>
    <t>palue</t>
  </si>
  <si>
    <t>paagn</t>
  </si>
  <si>
    <t>pagig</t>
  </si>
  <si>
    <t>paarg</t>
  </si>
  <si>
    <t>paign</t>
  </si>
  <si>
    <t>paspi</t>
  </si>
  <si>
    <t>papop</t>
  </si>
  <si>
    <t>pareg</t>
  </si>
  <si>
    <t>patra</t>
  </si>
  <si>
    <t>pafas</t>
  </si>
  <si>
    <t>paher</t>
  </si>
  <si>
    <t>pager</t>
  </si>
  <si>
    <t>paoch</t>
  </si>
  <si>
    <t>parhe</t>
  </si>
  <si>
    <t>grcae</t>
  </si>
  <si>
    <t>grcom</t>
  </si>
  <si>
    <t>grint</t>
  </si>
  <si>
    <t>grpal</t>
  </si>
  <si>
    <t>grgem</t>
  </si>
  <si>
    <t>grjan</t>
  </si>
  <si>
    <t>grten</t>
  </si>
  <si>
    <t>grfun</t>
  </si>
  <si>
    <t>grmol</t>
  </si>
  <si>
    <t>grlob</t>
  </si>
  <si>
    <t>grlat</t>
  </si>
  <si>
    <t>grjun</t>
  </si>
  <si>
    <t>grlun</t>
  </si>
  <si>
    <t>groro</t>
  </si>
  <si>
    <t>cystr</t>
  </si>
  <si>
    <t>cyuli</t>
  </si>
  <si>
    <t>cymed</t>
  </si>
  <si>
    <t>cyser</t>
  </si>
  <si>
    <t>cynig</t>
  </si>
  <si>
    <t>cymil</t>
  </si>
  <si>
    <t>cyfag</t>
  </si>
  <si>
    <t>cyspl</t>
  </si>
  <si>
    <t>cypom</t>
  </si>
  <si>
    <t>cyamp</t>
  </si>
  <si>
    <t>cydes</t>
  </si>
  <si>
    <t>cyinq</t>
  </si>
  <si>
    <t>cyleg</t>
  </si>
  <si>
    <t>cycog</t>
  </si>
  <si>
    <t>cypac</t>
  </si>
  <si>
    <t>cyill</t>
  </si>
  <si>
    <t>cycos</t>
  </si>
  <si>
    <t>cyinj</t>
  </si>
  <si>
    <t>cycor</t>
  </si>
  <si>
    <t>pagal</t>
  </si>
  <si>
    <t>dipet</t>
  </si>
  <si>
    <t>dialp</t>
  </si>
  <si>
    <t>disen</t>
  </si>
  <si>
    <t>diseq</t>
  </si>
  <si>
    <t>diacu</t>
  </si>
  <si>
    <t>dicon</t>
  </si>
  <si>
    <t>dimon</t>
  </si>
  <si>
    <t>divan</t>
  </si>
  <si>
    <t>dised</t>
  </si>
  <si>
    <t>diaer</t>
  </si>
  <si>
    <t>alhex</t>
  </si>
  <si>
    <t>euoce</t>
  </si>
  <si>
    <t>chphr</t>
  </si>
  <si>
    <t>hacic</t>
  </si>
  <si>
    <t>capal</t>
  </si>
  <si>
    <t>chcul</t>
  </si>
  <si>
    <t>crpas</t>
  </si>
  <si>
    <t>crleu</t>
  </si>
  <si>
    <t>crsil</t>
  </si>
  <si>
    <t>cruli</t>
  </si>
  <si>
    <t>creri</t>
  </si>
  <si>
    <t>crham</t>
  </si>
  <si>
    <t>crpra</t>
  </si>
  <si>
    <t>crlat</t>
  </si>
  <si>
    <t>crper</t>
  </si>
  <si>
    <t>agsel</t>
  </si>
  <si>
    <t>agstr</t>
  </si>
  <si>
    <t>agtri</t>
  </si>
  <si>
    <t>aginq</t>
  </si>
  <si>
    <t>aglat</t>
  </si>
  <si>
    <t>agpol</t>
  </si>
  <si>
    <t>aggen</t>
  </si>
  <si>
    <t>caper</t>
  </si>
  <si>
    <t>caost</t>
  </si>
  <si>
    <t>caspe</t>
  </si>
  <si>
    <t>capin</t>
  </si>
  <si>
    <t>cafur</t>
  </si>
  <si>
    <t>caver</t>
  </si>
  <si>
    <t>calyt</t>
  </si>
  <si>
    <t>chcra</t>
  </si>
  <si>
    <t>thchr</t>
  </si>
  <si>
    <t>pefas</t>
  </si>
  <si>
    <t>pecon</t>
  </si>
  <si>
    <t>peari</t>
  </si>
  <si>
    <t>plalp</t>
  </si>
  <si>
    <t>plcer</t>
  </si>
  <si>
    <t>anten</t>
  </si>
  <si>
    <t>scgig</t>
  </si>
  <si>
    <t>dofor</t>
  </si>
  <si>
    <t>domuc</t>
  </si>
  <si>
    <t>aceph</t>
  </si>
  <si>
    <t>scsub</t>
  </si>
  <si>
    <t>scpyr</t>
  </si>
  <si>
    <t>scamb</t>
  </si>
  <si>
    <t>scbas</t>
  </si>
  <si>
    <t>scanc</t>
  </si>
  <si>
    <t>eupal</t>
  </si>
  <si>
    <t>eualp</t>
  </si>
  <si>
    <t>dilac</t>
  </si>
  <si>
    <t>eumur</t>
  </si>
  <si>
    <t>eutru</t>
  </si>
  <si>
    <t>tawny shears</t>
  </si>
  <si>
    <t>tawny speckled pug</t>
  </si>
  <si>
    <t>tawny wave</t>
  </si>
  <si>
    <t>tawny-barred angle</t>
  </si>
  <si>
    <t>tea tabby</t>
  </si>
  <si>
    <t>the sorcerer</t>
  </si>
  <si>
    <t>thistle ermine</t>
  </si>
  <si>
    <t>three-humped prominent</t>
  </si>
  <si>
    <t>thrift clearwing</t>
  </si>
  <si>
    <t>thyme moth</t>
  </si>
  <si>
    <t>thyme pug</t>
  </si>
  <si>
    <t>timothy tortrix</t>
  </si>
  <si>
    <t>tissue</t>
  </si>
  <si>
    <t>toadflax brocade</t>
  </si>
  <si>
    <t>toadflax pug</t>
  </si>
  <si>
    <t>tomato sphinx</t>
  </si>
  <si>
    <t>transparent burnet</t>
  </si>
  <si>
    <t>traveller</t>
  </si>
  <si>
    <t>treble brown spot</t>
  </si>
  <si>
    <t>treble lines</t>
  </si>
  <si>
    <t>treble-bar</t>
  </si>
  <si>
    <t>tree-lichen beauty</t>
  </si>
  <si>
    <t>trent double-stripe</t>
  </si>
  <si>
    <t>triangle</t>
  </si>
  <si>
    <t>triple-spotted clay</t>
  </si>
  <si>
    <t>triple-spotted pug</t>
  </si>
  <si>
    <t>tropical tobacco moth</t>
  </si>
  <si>
    <t>true lover's knot</t>
  </si>
  <si>
    <t>tunbridge wells gem</t>
  </si>
  <si>
    <t>turnip moth</t>
  </si>
  <si>
    <t>twenty-plume moth</t>
  </si>
  <si>
    <t>twin-spot carpet</t>
  </si>
  <si>
    <t>twin-spotted quaker</t>
  </si>
  <si>
    <t>twin-spotted wainscot</t>
  </si>
  <si>
    <t>uncertain</t>
  </si>
  <si>
    <t>union rustic</t>
  </si>
  <si>
    <t>valerian pug</t>
  </si>
  <si>
    <t>vapourer</t>
  </si>
  <si>
    <t>varied coronet</t>
  </si>
  <si>
    <t>variegated golden tortrix</t>
  </si>
  <si>
    <t>vestal</t>
  </si>
  <si>
    <t>vine moth</t>
  </si>
  <si>
    <t>vine's rustic</t>
  </si>
  <si>
    <t>viper's bugloss</t>
  </si>
  <si>
    <t>v-moth</t>
  </si>
  <si>
    <t>v-pug</t>
  </si>
  <si>
    <t>water betony</t>
  </si>
  <si>
    <t>water carpet</t>
  </si>
  <si>
    <t>water ermine</t>
  </si>
  <si>
    <t>water veneer</t>
  </si>
  <si>
    <t>waved black</t>
  </si>
  <si>
    <t>waved carpet</t>
  </si>
  <si>
    <t>waved umber</t>
  </si>
  <si>
    <t>wax moth</t>
  </si>
  <si>
    <t>weaver's wave</t>
  </si>
  <si>
    <t>webb's wainscot</t>
  </si>
  <si>
    <t>pefor</t>
  </si>
  <si>
    <t>white-lined hawk-moth</t>
  </si>
  <si>
    <t>white-mantled wainscot</t>
  </si>
  <si>
    <t>white-marked</t>
  </si>
  <si>
    <t>white-pinion spotted</t>
  </si>
  <si>
    <t>white-point</t>
  </si>
  <si>
    <t>white-shouldered house moth</t>
  </si>
  <si>
    <t>white-speck</t>
  </si>
  <si>
    <t>white-spotted pinion</t>
  </si>
  <si>
    <t>white-spotted pug</t>
  </si>
  <si>
    <t>wild cherry sphinx</t>
  </si>
  <si>
    <t>willow beauty</t>
  </si>
  <si>
    <t>willow ermine</t>
  </si>
  <si>
    <t>willow tortrix</t>
  </si>
  <si>
    <t>willowherb hawk-moth</t>
  </si>
  <si>
    <t>winter moth</t>
  </si>
  <si>
    <t>wood carpet</t>
  </si>
  <si>
    <t>wood tiger</t>
  </si>
  <si>
    <t>wormwood</t>
  </si>
  <si>
    <t>wormwood pug</t>
  </si>
  <si>
    <t>yarrow pug</t>
  </si>
  <si>
    <t>yellow belle</t>
  </si>
  <si>
    <t>yellow horned</t>
  </si>
  <si>
    <t>yellow shell</t>
  </si>
  <si>
    <t>yellow v moth</t>
  </si>
  <si>
    <t>yellow-barred brindle</t>
  </si>
  <si>
    <t>yellow-legged clearwing</t>
  </si>
  <si>
    <t>yellow-line quaker</t>
  </si>
  <si>
    <t>yellow-ringed carpet</t>
  </si>
  <si>
    <t>yellow-tail</t>
  </si>
  <si>
    <t>angle barred pug</t>
  </si>
  <si>
    <t>angle striped sallow</t>
  </si>
  <si>
    <t>archers dart</t>
  </si>
  <si>
    <t>marub</t>
  </si>
  <si>
    <t>depin</t>
  </si>
  <si>
    <t>eupot</t>
  </si>
  <si>
    <t>phili</t>
  </si>
  <si>
    <t>gaque</t>
  </si>
  <si>
    <t>sapav</t>
  </si>
  <si>
    <t>sapyr</t>
  </si>
  <si>
    <t>enver</t>
  </si>
  <si>
    <t>falac</t>
  </si>
  <si>
    <t>wabin</t>
  </si>
  <si>
    <t>wacul</t>
  </si>
  <si>
    <t>drfal</t>
  </si>
  <si>
    <t>sahar</t>
  </si>
  <si>
    <t>cigla</t>
  </si>
  <si>
    <t>thbat</t>
  </si>
  <si>
    <t>hapyr</t>
  </si>
  <si>
    <t>teocu</t>
  </si>
  <si>
    <t>teor</t>
  </si>
  <si>
    <t>teflu</t>
  </si>
  <si>
    <t>ocdup</t>
  </si>
  <si>
    <t>cydil</t>
  </si>
  <si>
    <t>acfla</t>
  </si>
  <si>
    <t>porid</t>
  </si>
  <si>
    <t>arpar</t>
  </si>
  <si>
    <t>arnot</t>
  </si>
  <si>
    <t>alaes</t>
  </si>
  <si>
    <t>apono</t>
  </si>
  <si>
    <t>pspru</t>
  </si>
  <si>
    <t>pscor</t>
  </si>
  <si>
    <t>gepap</t>
  </si>
  <si>
    <t>cobaj</t>
  </si>
  <si>
    <t>heaes</t>
  </si>
  <si>
    <t>chvir</t>
  </si>
  <si>
    <t>thfim</t>
  </si>
  <si>
    <t>jolac</t>
  </si>
  <si>
    <t>cypen</t>
  </si>
  <si>
    <t>cyann</t>
  </si>
  <si>
    <t>cyalb</t>
  </si>
  <si>
    <t>cypup</t>
  </si>
  <si>
    <t>cyruf</t>
  </si>
  <si>
    <t>cypor</t>
  </si>
  <si>
    <t>cypun</t>
  </si>
  <si>
    <t>cylin</t>
  </si>
  <si>
    <t>ticom</t>
  </si>
  <si>
    <t>scnig</t>
  </si>
  <si>
    <t>scvir</t>
  </si>
  <si>
    <t>scorn</t>
  </si>
  <si>
    <t>scrub</t>
  </si>
  <si>
    <t>scimi</t>
  </si>
  <si>
    <t>scemu</t>
  </si>
  <si>
    <t>scflo</t>
  </si>
  <si>
    <t>scter</t>
  </si>
  <si>
    <t>idoch</t>
  </si>
  <si>
    <t>idmur</t>
  </si>
  <si>
    <t>idrus</t>
  </si>
  <si>
    <t>idlae</t>
  </si>
  <si>
    <t>idsyl</t>
  </si>
  <si>
    <t>idbis</t>
  </si>
  <si>
    <t>idinq</t>
  </si>
  <si>
    <t>iddil</t>
  </si>
  <si>
    <t>idfus</t>
  </si>
  <si>
    <t>idhum</t>
  </si>
  <si>
    <t>iddim</t>
  </si>
  <si>
    <t>idsub</t>
  </si>
  <si>
    <t>idcon</t>
  </si>
  <si>
    <t>idtri</t>
  </si>
  <si>
    <t>idema</t>
  </si>
  <si>
    <t>idave</t>
  </si>
  <si>
    <t>iddeg</t>
  </si>
  <si>
    <t>idstr</t>
  </si>
  <si>
    <t>rhsac</t>
  </si>
  <si>
    <t>orvit</t>
  </si>
  <si>
    <t>orobs</t>
  </si>
  <si>
    <t>xabir</t>
  </si>
  <si>
    <t>xades</t>
  </si>
  <si>
    <t>xadec</t>
  </si>
  <si>
    <t>xaspa</t>
  </si>
  <si>
    <t>xafer</t>
  </si>
  <si>
    <t>xaqua</t>
  </si>
  <si>
    <t>xamon</t>
  </si>
  <si>
    <t>xaflu</t>
  </si>
  <si>
    <t>scmoe</t>
  </si>
  <si>
    <t>scper</t>
  </si>
  <si>
    <t>scbip</t>
  </si>
  <si>
    <t>scche</t>
  </si>
  <si>
    <t>scmuc</t>
  </si>
  <si>
    <t>sclur</t>
  </si>
  <si>
    <t>carub</t>
  </si>
  <si>
    <t>epalt</t>
  </si>
  <si>
    <t>epriv</t>
  </si>
  <si>
    <t>epgal</t>
  </si>
  <si>
    <t>copol</t>
  </si>
  <si>
    <t>cocen</t>
  </si>
  <si>
    <t>cabil</t>
  </si>
  <si>
    <t>encae</t>
  </si>
  <si>
    <t>lacla</t>
  </si>
  <si>
    <t>ander</t>
  </si>
  <si>
    <t>pecom</t>
  </si>
  <si>
    <t>lasuf</t>
  </si>
  <si>
    <t>laotr</t>
  </si>
  <si>
    <t>cooce</t>
  </si>
  <si>
    <t>nesal</t>
  </si>
  <si>
    <t>eupru</t>
  </si>
  <si>
    <t>eutes</t>
  </si>
  <si>
    <t>eupop</t>
  </si>
  <si>
    <t>eumel</t>
  </si>
  <si>
    <t>eupyr</t>
  </si>
  <si>
    <t>ecsil</t>
  </si>
  <si>
    <t>chsit</t>
  </si>
  <si>
    <t>chmia</t>
  </si>
  <si>
    <t>chcit</t>
  </si>
  <si>
    <t>chcon</t>
  </si>
  <si>
    <t>chtru</t>
  </si>
  <si>
    <t>ciful</t>
  </si>
  <si>
    <t>plrub</t>
  </si>
  <si>
    <t>thfir</t>
  </si>
  <si>
    <t>Depressaria ultimella</t>
  </si>
  <si>
    <t>Depressaria daucella</t>
  </si>
  <si>
    <t>Luquetia lobella</t>
  </si>
  <si>
    <t>Diurnea lipsiella</t>
  </si>
  <si>
    <t>Carcina quercana</t>
  </si>
  <si>
    <t>Tachystola acroxantha</t>
  </si>
  <si>
    <t>Pleurota bicostella</t>
  </si>
  <si>
    <t>green pug</t>
  </si>
  <si>
    <t>green silver-lines</t>
  </si>
  <si>
    <t>green-brindled crescent</t>
  </si>
  <si>
    <t>grey arches</t>
  </si>
  <si>
    <t>grey birch</t>
  </si>
  <si>
    <t>grey carpet</t>
  </si>
  <si>
    <t>grey chi</t>
  </si>
  <si>
    <t>grey dagger</t>
  </si>
  <si>
    <t>grey mountain carpet</t>
  </si>
  <si>
    <t>grey pine carpet</t>
  </si>
  <si>
    <t>grey pug</t>
  </si>
  <si>
    <t>grey scalloped bar</t>
  </si>
  <si>
    <t>grey shoulder-knot</t>
  </si>
  <si>
    <t>grey square</t>
  </si>
  <si>
    <t>grey tortrix</t>
  </si>
  <si>
    <t>ground lackey</t>
  </si>
  <si>
    <t>grouville dart</t>
  </si>
  <si>
    <t>guernsey underwing</t>
  </si>
  <si>
    <t>gypsy moth</t>
  </si>
  <si>
    <t>handmaid</t>
  </si>
  <si>
    <t>haworth's minor</t>
  </si>
  <si>
    <t>haworth's pug</t>
  </si>
  <si>
    <t>hawthorn moth</t>
  </si>
  <si>
    <t>heart and club</t>
  </si>
  <si>
    <t>heart and dart</t>
  </si>
  <si>
    <t>heart moth</t>
  </si>
  <si>
    <t>heath rivulet</t>
  </si>
  <si>
    <t>heath rustic</t>
  </si>
  <si>
    <t>hebrew character</t>
  </si>
  <si>
    <t>hedge rustic</t>
  </si>
  <si>
    <t>herald</t>
  </si>
  <si>
    <t>hoary footman</t>
  </si>
  <si>
    <t>holly tortrix</t>
  </si>
  <si>
    <t>hollyhock seed moth</t>
  </si>
  <si>
    <t>honeysuckle moth</t>
  </si>
  <si>
    <t>hornet moth</t>
  </si>
  <si>
    <t>horse chestnut</t>
  </si>
  <si>
    <t>humming-bird hawk-moth</t>
  </si>
  <si>
    <t>indian meal moth</t>
  </si>
  <si>
    <t>ingrailed clay</t>
  </si>
  <si>
    <t>irish annulet</t>
  </si>
  <si>
    <t>iron prominent</t>
  </si>
  <si>
    <t>isabelline tiger</t>
  </si>
  <si>
    <t>isle of wight wave</t>
  </si>
  <si>
    <t>jersey emerald</t>
  </si>
  <si>
    <t>jersey mocha</t>
  </si>
  <si>
    <t>jersey tiger</t>
  </si>
  <si>
    <t>jubilee fan-foot</t>
  </si>
  <si>
    <t>july belle</t>
  </si>
  <si>
    <t>july highflyer</t>
  </si>
  <si>
    <t>jumping bean moth</t>
  </si>
  <si>
    <t>juniper carpet</t>
  </si>
  <si>
    <t>juniper pug</t>
  </si>
  <si>
    <t>juniper webber</t>
  </si>
  <si>
    <t>manot</t>
  </si>
  <si>
    <t>maalt</t>
  </si>
  <si>
    <t>masig</t>
  </si>
  <si>
    <t>malit</t>
  </si>
  <si>
    <t>chcla</t>
  </si>
  <si>
    <t>chaes</t>
  </si>
  <si>
    <t>itbru</t>
  </si>
  <si>
    <t>mawau</t>
  </si>
  <si>
    <t>islim</t>
  </si>
  <si>
    <t>ceadv</t>
  </si>
  <si>
    <t>pechl</t>
  </si>
  <si>
    <t>plpul</t>
  </si>
  <si>
    <t>pldol</t>
  </si>
  <si>
    <t>pahip</t>
  </si>
  <si>
    <t>oplut</t>
  </si>
  <si>
    <t>eprep</t>
  </si>
  <si>
    <t>epves</t>
  </si>
  <si>
    <t>psmac</t>
  </si>
  <si>
    <t>apsyr</t>
  </si>
  <si>
    <t>enaut</t>
  </si>
  <si>
    <t>enaln</t>
  </si>
  <si>
    <t>enfus</t>
  </si>
  <si>
    <t>enero</t>
  </si>
  <si>
    <t>ensub</t>
  </si>
  <si>
    <t>seden</t>
  </si>
  <si>
    <t>selun</t>
  </si>
  <si>
    <t>setet</t>
  </si>
  <si>
    <t>odbid</t>
  </si>
  <si>
    <t>creli</t>
  </si>
  <si>
    <t>ousam</t>
  </si>
  <si>
    <t>anpru</t>
  </si>
  <si>
    <t>aphis</t>
  </si>
  <si>
    <t>phpil</t>
  </si>
  <si>
    <t>lyhir</t>
  </si>
  <si>
    <t>lyzon</t>
  </si>
  <si>
    <t>lylap</t>
  </si>
  <si>
    <t>bistr</t>
  </si>
  <si>
    <t>bibet</t>
  </si>
  <si>
    <t>agleu</t>
  </si>
  <si>
    <t>agaur</t>
  </si>
  <si>
    <t>agmar</t>
  </si>
  <si>
    <t>erdef</t>
  </si>
  <si>
    <t>meabr</t>
  </si>
  <si>
    <t>perho</t>
  </si>
  <si>
    <t>pesec</t>
  </si>
  <si>
    <t>peili</t>
  </si>
  <si>
    <t>sebru</t>
  </si>
  <si>
    <t>clcin</t>
  </si>
  <si>
    <t>derib</t>
  </si>
  <si>
    <t>alrep</t>
  </si>
  <si>
    <t>aljub</t>
  </si>
  <si>
    <t>hyrob</t>
  </si>
  <si>
    <t>hypun</t>
  </si>
  <si>
    <t>cllic</t>
  </si>
  <si>
    <t>faare</t>
  </si>
  <si>
    <t>ecbis</t>
  </si>
  <si>
    <t>eccre</t>
  </si>
  <si>
    <t>pacon</t>
  </si>
  <si>
    <t>pasim</t>
  </si>
  <si>
    <t>aepun</t>
  </si>
  <si>
    <t>emato</t>
  </si>
  <si>
    <t>bupin</t>
  </si>
  <si>
    <t>capus</t>
  </si>
  <si>
    <t>caexa</t>
  </si>
  <si>
    <t>Barred Straw</t>
  </si>
  <si>
    <t>Spinach</t>
  </si>
  <si>
    <t>Eulithis mellinata</t>
  </si>
  <si>
    <t>Northern Spinach</t>
  </si>
  <si>
    <t>Eulithis populata</t>
  </si>
  <si>
    <t>Chevron</t>
  </si>
  <si>
    <t>Eulithis testata</t>
  </si>
  <si>
    <t>Phoenix</t>
  </si>
  <si>
    <t>Eulithis prunata</t>
  </si>
  <si>
    <t>Purple Bar</t>
  </si>
  <si>
    <t>Cosmorhoe ocellata</t>
  </si>
  <si>
    <t>Devon Carpet</t>
  </si>
  <si>
    <t>Lampropteryx otregiata</t>
  </si>
  <si>
    <t>Water Carpet</t>
  </si>
  <si>
    <t>Lampropteryx suffumata</t>
  </si>
  <si>
    <t>Dark Spinach</t>
  </si>
  <si>
    <t>Pelurga comitata</t>
  </si>
  <si>
    <t>maqui</t>
  </si>
  <si>
    <t>masex</t>
  </si>
  <si>
    <t>marus</t>
  </si>
  <si>
    <t>splig</t>
  </si>
  <si>
    <t>spdru</t>
  </si>
  <si>
    <t>hypin</t>
  </si>
  <si>
    <t>mitil</t>
  </si>
  <si>
    <t>smoce</t>
  </si>
  <si>
    <t>lapop</t>
  </si>
  <si>
    <t>hetit</t>
  </si>
  <si>
    <t>hefuc</t>
  </si>
  <si>
    <t>maste</t>
  </si>
  <si>
    <t>prpro</t>
  </si>
  <si>
    <t>daner</t>
  </si>
  <si>
    <t>hyeup</t>
  </si>
  <si>
    <t>hygal</t>
  </si>
  <si>
    <t>hynic</t>
  </si>
  <si>
    <t>hyhip</t>
  </si>
  <si>
    <t>hyliv</t>
  </si>
  <si>
    <t>hylin</t>
  </si>
  <si>
    <t>deelp</t>
  </si>
  <si>
    <t>depor</t>
  </si>
  <si>
    <t>hicel</t>
  </si>
  <si>
    <t>phbuc</t>
  </si>
  <si>
    <t>cevin</t>
  </si>
  <si>
    <t>fubic</t>
  </si>
  <si>
    <t>fufur</t>
  </si>
  <si>
    <t>fubif</t>
  </si>
  <si>
    <t>stfag</t>
  </si>
  <si>
    <t>nodro</t>
  </si>
  <si>
    <t>notor</t>
  </si>
  <si>
    <t>notri</t>
  </si>
  <si>
    <t>nozic</t>
  </si>
  <si>
    <t>hamil</t>
  </si>
  <si>
    <t>peanc</t>
  </si>
  <si>
    <t>phgno</t>
  </si>
  <si>
    <t>phtre</t>
  </si>
  <si>
    <t>ptcap</t>
  </si>
  <si>
    <t>ptcuc</t>
  </si>
  <si>
    <t>odcar</t>
  </si>
  <si>
    <t>ptpal</t>
  </si>
  <si>
    <t>lebic</t>
  </si>
  <si>
    <t>ptplu</t>
  </si>
  <si>
    <t>drdod</t>
  </si>
  <si>
    <t>drruf</t>
  </si>
  <si>
    <t>glcre</t>
  </si>
  <si>
    <t>clpig</t>
  </si>
  <si>
    <t>clana</t>
  </si>
  <si>
    <t>clcur</t>
  </si>
  <si>
    <t>dicae</t>
  </si>
  <si>
    <t>thpit</t>
  </si>
  <si>
    <t>thpro</t>
  </si>
  <si>
    <t>lacoe</t>
  </si>
  <si>
    <t>orrec</t>
  </si>
  <si>
    <t>orant</t>
  </si>
  <si>
    <t>difas</t>
  </si>
  <si>
    <t>capud</t>
  </si>
  <si>
    <t>euchr</t>
  </si>
  <si>
    <t>lesal</t>
  </si>
  <si>
    <t>lymon</t>
  </si>
  <si>
    <t>lydis</t>
  </si>
  <si>
    <t>thsen</t>
  </si>
  <si>
    <t>seirr</t>
  </si>
  <si>
    <t>mimin</t>
  </si>
  <si>
    <t>numun</t>
  </si>
  <si>
    <t>atrub</t>
  </si>
  <si>
    <t>cymes</t>
  </si>
  <si>
    <t>pemus</t>
  </si>
  <si>
    <t>peobt</t>
  </si>
  <si>
    <t>eisor</t>
  </si>
  <si>
    <t>eigri</t>
  </si>
  <si>
    <t>eican</t>
  </si>
  <si>
    <t>eipyg</t>
  </si>
  <si>
    <t>eicom</t>
  </si>
  <si>
    <t>eidep</t>
  </si>
  <si>
    <t>eilur</t>
  </si>
  <si>
    <t>liqua</t>
  </si>
  <si>
    <t>spstr</t>
  </si>
  <si>
    <t>cocri</t>
  </si>
  <si>
    <t>utpul</t>
  </si>
  <si>
    <t>utbel</t>
  </si>
  <si>
    <t>papla</t>
  </si>
  <si>
    <t>peric</t>
  </si>
  <si>
    <t>arcaj</t>
  </si>
  <si>
    <t>arvil</t>
  </si>
  <si>
    <t>hytes</t>
  </si>
  <si>
    <t>disan</t>
  </si>
  <si>
    <t>splub</t>
  </si>
  <si>
    <t>splut</t>
  </si>
  <si>
    <t>spurt</t>
  </si>
  <si>
    <t>pyisa</t>
  </si>
  <si>
    <t>hamoe</t>
  </si>
  <si>
    <t>euqua</t>
  </si>
  <si>
    <t>cadom</t>
  </si>
  <si>
    <t>tyjac</t>
  </si>
  <si>
    <t>hyscr</t>
  </si>
  <si>
    <t>syphe</t>
  </si>
  <si>
    <t>dyanc</t>
  </si>
  <si>
    <t>eulet</t>
  </si>
  <si>
    <t>anvir</t>
  </si>
  <si>
    <t>Shuttle-shaped Dart</t>
  </si>
  <si>
    <t>Agrotis puta</t>
  </si>
  <si>
    <t>Dark Sword-grass</t>
  </si>
  <si>
    <t>Agrotis ipsilon</t>
  </si>
  <si>
    <t>Crescent Dart</t>
  </si>
  <si>
    <t>Heart and Dart</t>
  </si>
  <si>
    <t>Agrotis exclamationis</t>
  </si>
  <si>
    <t>Heart and Club</t>
  </si>
  <si>
    <t>Agrotis clavis</t>
  </si>
  <si>
    <t>Turnip Moth</t>
  </si>
  <si>
    <t>Agrotis segetum</t>
  </si>
  <si>
    <t>Archer's Dart</t>
  </si>
  <si>
    <t>Agrotis vestigialis</t>
  </si>
  <si>
    <t>Light Feathered Rustic</t>
  </si>
  <si>
    <t>Agrotis cinerea</t>
  </si>
  <si>
    <t>Coast Dart</t>
  </si>
  <si>
    <t>Euxoa cursoria</t>
  </si>
  <si>
    <t>Garden Dart</t>
  </si>
  <si>
    <t>Euxoa nigricans</t>
  </si>
  <si>
    <t>White-line Dart</t>
  </si>
  <si>
    <t>Euxoa tritici</t>
  </si>
  <si>
    <t>Least Black Arches</t>
  </si>
  <si>
    <t>Nola confusalis</t>
  </si>
  <si>
    <t>Short-cloaked Moth</t>
  </si>
  <si>
    <t>Nola cucullatella</t>
  </si>
  <si>
    <t>Kent Black Arches</t>
  </si>
  <si>
    <t>Meganola albula</t>
  </si>
  <si>
    <t>Small Black Arches</t>
  </si>
  <si>
    <t>Meganola strigula</t>
  </si>
  <si>
    <t>Cinnabar</t>
  </si>
  <si>
    <t>Tyria jacobaeae</t>
  </si>
  <si>
    <t>Scarlet Tiger</t>
  </si>
  <si>
    <t>Callimorpha dominula</t>
  </si>
  <si>
    <t>Jersey Tiger</t>
  </si>
  <si>
    <t>Euplagia quadripunctaria</t>
  </si>
  <si>
    <t>Ruby Tiger</t>
  </si>
  <si>
    <t>Phragmatobia fuliginosa</t>
  </si>
  <si>
    <t>Muslin Moth</t>
  </si>
  <si>
    <t>Diaphora mendica</t>
  </si>
  <si>
    <t>Water Ermine</t>
  </si>
  <si>
    <t>Spilosoma urticae</t>
  </si>
  <si>
    <t>Buff Ermine</t>
  </si>
  <si>
    <t>White Ermine</t>
  </si>
  <si>
    <t>Clouded Buff</t>
  </si>
  <si>
    <t>Diacrisia sannio</t>
  </si>
  <si>
    <t>Cream-spot Tiger</t>
  </si>
  <si>
    <t>Arctia villica</t>
  </si>
  <si>
    <t>Garden Tiger</t>
  </si>
  <si>
    <t>Arctia caja</t>
  </si>
  <si>
    <t>Wood Tiger</t>
  </si>
  <si>
    <t>Parasemia plantaginis</t>
  </si>
  <si>
    <t>Speckled Footman</t>
  </si>
  <si>
    <t>Coscinia cribraria</t>
  </si>
  <si>
    <t>Four-spotted Footman</t>
  </si>
  <si>
    <t>orcer</t>
  </si>
  <si>
    <t>orinc</t>
  </si>
  <si>
    <t>ormun</t>
  </si>
  <si>
    <t>orgot</t>
  </si>
  <si>
    <t>mytur</t>
  </si>
  <si>
    <t>mycon</t>
  </si>
  <si>
    <t>myfer</t>
  </si>
  <si>
    <t>myalb</t>
  </si>
  <si>
    <t>myvit</t>
  </si>
  <si>
    <t>mypud</t>
  </si>
  <si>
    <t>mystr</t>
  </si>
  <si>
    <t>myimp</t>
  </si>
  <si>
    <t>mypal</t>
  </si>
  <si>
    <t>myfav</t>
  </si>
  <si>
    <t>mylit</t>
  </si>
  <si>
    <t>myuni</t>
  </si>
  <si>
    <t>myobs</t>
  </si>
  <si>
    <t>myput</t>
  </si>
  <si>
    <t>mylor</t>
  </si>
  <si>
    <t>myfla</t>
  </si>
  <si>
    <t>cuabs</t>
  </si>
  <si>
    <t>cuart</t>
  </si>
  <si>
    <t>cucha</t>
  </si>
  <si>
    <t>cuast</t>
  </si>
  <si>
    <t>cugna</t>
  </si>
  <si>
    <t>shlyc</t>
  </si>
  <si>
    <t>shscr</t>
  </si>
  <si>
    <t>shver</t>
  </si>
  <si>
    <t>calun</t>
  </si>
  <si>
    <t>capla</t>
  </si>
  <si>
    <t>brvim</t>
  </si>
  <si>
    <t>leodi</t>
  </si>
  <si>
    <t>assph</t>
  </si>
  <si>
    <t>asnub</t>
  </si>
  <si>
    <t>datem</t>
  </si>
  <si>
    <t>apaus</t>
  </si>
  <si>
    <t>aplut</t>
  </si>
  <si>
    <t>aplue</t>
  </si>
  <si>
    <t>apnig</t>
  </si>
  <si>
    <t>lisol</t>
  </si>
  <si>
    <t>costy</t>
  </si>
  <si>
    <t>lisem</t>
  </si>
  <si>
    <t>lihep</t>
  </si>
  <si>
    <t>liorn</t>
  </si>
  <si>
    <t>lifur</t>
  </si>
  <si>
    <t>licon</t>
  </si>
  <si>
    <t>lilam</t>
  </si>
  <si>
    <t>lilea</t>
  </si>
  <si>
    <t>xyvet</t>
  </si>
  <si>
    <t>xyexs</t>
  </si>
  <si>
    <t>xyare</t>
  </si>
  <si>
    <t>aloxy</t>
  </si>
  <si>
    <t>drlab</t>
  </si>
  <si>
    <t>diapr</t>
  </si>
  <si>
    <t>drere</t>
  </si>
  <si>
    <t>drrob</t>
  </si>
  <si>
    <t>drten</t>
  </si>
  <si>
    <t>blsat</t>
  </si>
  <si>
    <t>blsol</t>
  </si>
  <si>
    <t>trfla</t>
  </si>
  <si>
    <t>pofla</t>
  </si>
  <si>
    <t>pogem</t>
  </si>
  <si>
    <t>poxan</t>
  </si>
  <si>
    <t>anchi</t>
  </si>
  <si>
    <t>polic</t>
  </si>
  <si>
    <t>eutra</t>
  </si>
  <si>
    <t>jocro</t>
  </si>
  <si>
    <t>covac</t>
  </si>
  <si>
    <t>colig</t>
  </si>
  <si>
    <t>coery</t>
  </si>
  <si>
    <t>agcir</t>
  </si>
  <si>
    <t>aglot</t>
  </si>
  <si>
    <t>agmac</t>
  </si>
  <si>
    <t>aghae</t>
  </si>
  <si>
    <t>aghel</t>
  </si>
  <si>
    <t>aglyc</t>
  </si>
  <si>
    <t>atcen</t>
  </si>
  <si>
    <t>omlun</t>
  </si>
  <si>
    <t>xacit</t>
  </si>
  <si>
    <t>xaaur</t>
  </si>
  <si>
    <t>xatog</t>
  </si>
  <si>
    <t>xaict</t>
  </si>
  <si>
    <t>xagil</t>
  </si>
  <si>
    <t>xaoce</t>
  </si>
  <si>
    <t>moalp</t>
  </si>
  <si>
    <t>acmeg</t>
  </si>
  <si>
    <t>acace</t>
  </si>
  <si>
    <t>aclep</t>
  </si>
  <si>
    <t>acaln</t>
  </si>
  <si>
    <t>actri</t>
  </si>
  <si>
    <t>acpsi</t>
  </si>
  <si>
    <t>acstr</t>
  </si>
  <si>
    <t>acmen</t>
  </si>
  <si>
    <t>acaur</t>
  </si>
  <si>
    <t>aceup</t>
  </si>
  <si>
    <t>acrum</t>
  </si>
  <si>
    <t>crlig</t>
  </si>
  <si>
    <t>cralg</t>
  </si>
  <si>
    <t>crdom</t>
  </si>
  <si>
    <t>crrap</t>
  </si>
  <si>
    <t>crmur</t>
  </si>
  <si>
    <t>taexs</t>
  </si>
  <si>
    <t>ampyr</t>
  </si>
  <si>
    <t>amber</t>
  </si>
  <si>
    <t>amtra</t>
  </si>
  <si>
    <t>momau</t>
  </si>
  <si>
    <t>dysca</t>
  </si>
  <si>
    <t>rufer</t>
  </si>
  <si>
    <t>poser</t>
  </si>
  <si>
    <t>thmat</t>
  </si>
  <si>
    <t>tratr</t>
  </si>
  <si>
    <t>euluc</t>
  </si>
  <si>
    <t>phmet</t>
  </si>
  <si>
    <t>psuli</t>
  </si>
  <si>
    <t>cajuv</t>
  </si>
  <si>
    <t>Small Lappet</t>
  </si>
  <si>
    <t>Phyllodesma ilicifolia</t>
  </si>
  <si>
    <t>Drinker</t>
  </si>
  <si>
    <t>Euthrix potatoria</t>
  </si>
  <si>
    <t>Fox Moth</t>
  </si>
  <si>
    <t>Macrothylacia rubi</t>
  </si>
  <si>
    <t>Oak Eggar</t>
  </si>
  <si>
    <t>Lasiocampa quercus</t>
  </si>
  <si>
    <t>Grass Eggar</t>
  </si>
  <si>
    <t>Lasiocampa trifolii</t>
  </si>
  <si>
    <t>Ground Lackey</t>
  </si>
  <si>
    <t>Malacosoma castrensis</t>
  </si>
  <si>
    <t>Lackey</t>
  </si>
  <si>
    <t>Malacosoma neustria</t>
  </si>
  <si>
    <t>Small Eggar</t>
  </si>
  <si>
    <t>Eriogaster lanestris</t>
  </si>
  <si>
    <t>Emmelina monodactyla</t>
  </si>
  <si>
    <t>Oidaematophorus lithodactyla</t>
  </si>
  <si>
    <t>Adaina microdactyla</t>
  </si>
  <si>
    <t>White Plume Moth</t>
  </si>
  <si>
    <t>Pterophorus pentadactyla</t>
  </si>
  <si>
    <t>marbled green</t>
  </si>
  <si>
    <t>marbled grey</t>
  </si>
  <si>
    <t>marbled minor</t>
  </si>
  <si>
    <t>marbled minor agg.</t>
  </si>
  <si>
    <t>marbled orchard tortrix</t>
  </si>
  <si>
    <t>marbled pug</t>
  </si>
  <si>
    <t>marbled tuffet</t>
  </si>
  <si>
    <t>marbled white spot</t>
  </si>
  <si>
    <t>march moth</t>
  </si>
  <si>
    <t>marsh carpet</t>
  </si>
  <si>
    <t>marsh dagger</t>
  </si>
  <si>
    <t>marsh mallow moth</t>
  </si>
  <si>
    <t>marsh moth</t>
  </si>
  <si>
    <t>marsh oblique-barred</t>
  </si>
  <si>
    <t>marsh pug</t>
  </si>
  <si>
    <t>mathew's wainscot</t>
  </si>
  <si>
    <t>may highflyer</t>
  </si>
  <si>
    <t>meal moth</t>
  </si>
  <si>
    <t>mediterranean brocade</t>
  </si>
  <si>
    <t>mediterranean flour moth</t>
  </si>
  <si>
    <t>mompha locupletella</t>
  </si>
  <si>
    <t>mompha raschkiella</t>
  </si>
  <si>
    <t>mompha miscella</t>
  </si>
  <si>
    <t>mompha conturbatella</t>
  </si>
  <si>
    <t>mompha ochraceella</t>
  </si>
  <si>
    <t>mompha lacteella</t>
  </si>
  <si>
    <t>mompha propinquella</t>
  </si>
  <si>
    <t>mompha divisella</t>
  </si>
  <si>
    <t>mompha jurassicella</t>
  </si>
  <si>
    <t>mompha sturnipennella</t>
  </si>
  <si>
    <t>mompha subbistrigella</t>
  </si>
  <si>
    <t>mompha epilobiella</t>
  </si>
  <si>
    <t>cosmopterix zieglerella</t>
  </si>
  <si>
    <t>cosmopterix schmidiella</t>
  </si>
  <si>
    <t>cosmopterix orichalcea</t>
  </si>
  <si>
    <t>cosmopterix lienigiella</t>
  </si>
  <si>
    <t>limnaecia phragmitella</t>
  </si>
  <si>
    <t>pancalia leuwenhoekella</t>
  </si>
  <si>
    <t>pancalia schwarzella</t>
  </si>
  <si>
    <t>euclemensia woodiella</t>
  </si>
  <si>
    <t>chrysoclista lathamella</t>
  </si>
  <si>
    <t>chrysoclista linneella</t>
  </si>
  <si>
    <t>spuleria flavicaput</t>
  </si>
  <si>
    <t>blastodacna hellerella</t>
  </si>
  <si>
    <t>blastodacna atra</t>
  </si>
  <si>
    <t>dystebenna stephensi</t>
  </si>
  <si>
    <t>sorhagenia rhamniella</t>
  </si>
  <si>
    <t>sorhagenia lophyrella</t>
  </si>
  <si>
    <t>sorhagenia janiszewskae</t>
  </si>
  <si>
    <t>scythris grandipennis</t>
  </si>
  <si>
    <t>scythris fuscoaenea</t>
  </si>
  <si>
    <t>scythris fallacella</t>
  </si>
  <si>
    <t>scythris crassiuscula</t>
  </si>
  <si>
    <t>scythris picaepennis</t>
  </si>
  <si>
    <t>scythris siccella</t>
  </si>
  <si>
    <t>scythris empetrella</t>
  </si>
  <si>
    <t>scythris limbella</t>
  </si>
  <si>
    <t>scythris cicadella</t>
  </si>
  <si>
    <t>scythris potentillella</t>
  </si>
  <si>
    <t>phtheochroa inopiana</t>
  </si>
  <si>
    <t>phtheochroa schreibersiana</t>
  </si>
  <si>
    <t>phtheochroa sodaliana</t>
  </si>
  <si>
    <t>hysterophora maculosana</t>
  </si>
  <si>
    <t>phtheochroa rugosana</t>
  </si>
  <si>
    <t>phalonidia manniana</t>
  </si>
  <si>
    <t>gynnidomorpha minimana</t>
  </si>
  <si>
    <t>gynnidomorpha permixtana</t>
  </si>
  <si>
    <t>gynnidomorpha vectisana</t>
  </si>
  <si>
    <t>gynnidomorpha alismana</t>
  </si>
  <si>
    <t>gynnidomorpha luridana</t>
  </si>
  <si>
    <t>phalonidia affinitana</t>
  </si>
  <si>
    <t>phalonidia gilvicomana</t>
  </si>
  <si>
    <t>phalonidia curvistrigana</t>
  </si>
  <si>
    <t>cochylimorpha alternana</t>
  </si>
  <si>
    <t>cochylimorpha straminea</t>
  </si>
  <si>
    <t>agapeta hamana</t>
  </si>
  <si>
    <t>agapeta zoegana</t>
  </si>
  <si>
    <t>aethes tesserana</t>
  </si>
  <si>
    <t>aethes rutilana</t>
  </si>
  <si>
    <t>aethes hartmanniana</t>
  </si>
  <si>
    <t>aethes piercei</t>
  </si>
  <si>
    <t>aethes margarotana</t>
  </si>
  <si>
    <t>aethes williana</t>
  </si>
  <si>
    <t>aethes cnicana</t>
  </si>
  <si>
    <t>aethes rubigana</t>
  </si>
  <si>
    <t>aethes smeathmanniana</t>
  </si>
  <si>
    <t>aethes margaritana</t>
  </si>
  <si>
    <t>aethes dilucidana</t>
  </si>
  <si>
    <t>aethes francillana</t>
  </si>
  <si>
    <t>aethes beatricella</t>
  </si>
  <si>
    <t>commophila aeneana</t>
  </si>
  <si>
    <t>eupoecilia angustana</t>
  </si>
  <si>
    <t>eupoecilia ambiguella</t>
  </si>
  <si>
    <t>cochylidia implicitana</t>
  </si>
  <si>
    <t>cochylidia heydeniana</t>
  </si>
  <si>
    <t>cochylidia subroseana</t>
  </si>
  <si>
    <t>cochylidia rupicola</t>
  </si>
  <si>
    <t>falseuncaria ruficiliana</t>
  </si>
  <si>
    <t>falseuncaria degreyana</t>
  </si>
  <si>
    <t>orange underwing</t>
  </si>
  <si>
    <t>orange upperwing</t>
  </si>
  <si>
    <t>orange-tailed clearwing</t>
  </si>
  <si>
    <t>orchard ermine</t>
  </si>
  <si>
    <t>oriental fruit moth</t>
  </si>
  <si>
    <t>paignton snout</t>
  </si>
  <si>
    <t>painted meal moth</t>
  </si>
  <si>
    <t>pale brindled beauty</t>
  </si>
  <si>
    <t>sharp angled carpet</t>
  </si>
  <si>
    <t>sharp angled peacock</t>
  </si>
  <si>
    <t>short cloaked moth</t>
  </si>
  <si>
    <t>shoulder striped clover</t>
  </si>
  <si>
    <t>shoulder striped wainscot</t>
  </si>
  <si>
    <t>shuttle shaped dart</t>
  </si>
  <si>
    <t>silver ground carpet</t>
  </si>
  <si>
    <t>silver striped hawk moth</t>
  </si>
  <si>
    <t>single dotted wave</t>
  </si>
  <si>
    <t>six belted clearwing</t>
  </si>
  <si>
    <t>six spot burnet</t>
  </si>
  <si>
    <t>six striped rustic</t>
  </si>
  <si>
    <t>slender striped rufous</t>
  </si>
  <si>
    <t>small blood vein</t>
  </si>
  <si>
    <t>small china mark</t>
  </si>
  <si>
    <t>small chocolate tip</t>
  </si>
  <si>
    <t>small elephant hawk moth</t>
  </si>
  <si>
    <t>small fan foot</t>
  </si>
  <si>
    <t>small fan footed wave</t>
  </si>
  <si>
    <t>small purple barred</t>
  </si>
  <si>
    <t>small square spot</t>
  </si>
  <si>
    <t>spurge hawk moth</t>
  </si>
  <si>
    <t>square spot dart</t>
  </si>
  <si>
    <t>square spot rustic</t>
  </si>
  <si>
    <t>square spotted clay</t>
  </si>
  <si>
    <t>star wort</t>
  </si>
  <si>
    <t>striped hawk moth</t>
  </si>
  <si>
    <t>striped twin spot carpet</t>
  </si>
  <si>
    <t>sub angled wave</t>
  </si>
  <si>
    <t>swallow tailed moth</t>
  </si>
  <si>
    <t>sword grass</t>
  </si>
  <si>
    <t>tawny barred angle</t>
  </si>
  <si>
    <t>three humped prominent</t>
  </si>
  <si>
    <t>treble bar</t>
  </si>
  <si>
    <t>tree lichen beauty</t>
  </si>
  <si>
    <t>trent double stripe</t>
  </si>
  <si>
    <t>triple spotted clay</t>
  </si>
  <si>
    <t>triple spotted pug</t>
  </si>
  <si>
    <t>twenty plume moth</t>
  </si>
  <si>
    <t>twin spot carpet</t>
  </si>
  <si>
    <t>twin spotted quaker</t>
  </si>
  <si>
    <t>twin spotted wainscot</t>
  </si>
  <si>
    <t>v moth</t>
  </si>
  <si>
    <t>v pug</t>
  </si>
  <si>
    <t>white banded carpet</t>
  </si>
  <si>
    <t>white barred clearwing</t>
  </si>
  <si>
    <t>white line dart</t>
  </si>
  <si>
    <t>white line snout</t>
  </si>
  <si>
    <t>white lined hawk moth</t>
  </si>
  <si>
    <t>white mantled wainscot</t>
  </si>
  <si>
    <t>white marked</t>
  </si>
  <si>
    <t>white pinion spotted</t>
  </si>
  <si>
    <t>white point</t>
  </si>
  <si>
    <t>white shouldered house moth</t>
  </si>
  <si>
    <t>white speck</t>
  </si>
  <si>
    <t>white spotted pinion</t>
  </si>
  <si>
    <t>white spotted pug</t>
  </si>
  <si>
    <t>willowherb hawk moth</t>
  </si>
  <si>
    <t>yellow barred brindle</t>
  </si>
  <si>
    <t>yellow legged clearwing</t>
  </si>
  <si>
    <t>yellow line quaker</t>
  </si>
  <si>
    <t>yellow ringed carpet</t>
  </si>
  <si>
    <t>yellow tail</t>
  </si>
  <si>
    <t>symus2</t>
  </si>
  <si>
    <t>eptri3</t>
  </si>
  <si>
    <t>acpsix</t>
  </si>
  <si>
    <t>anbad3</t>
  </si>
  <si>
    <t>afcat</t>
  </si>
  <si>
    <t>afric</t>
  </si>
  <si>
    <t>alchy</t>
  </si>
  <si>
    <t>alder</t>
  </si>
  <si>
    <t>alfal</t>
  </si>
  <si>
    <t>annul</t>
  </si>
  <si>
    <t>anoma</t>
  </si>
  <si>
    <t>antle</t>
  </si>
  <si>
    <t>autum</t>
  </si>
  <si>
    <t>baske</t>
  </si>
  <si>
    <t>berbe</t>
  </si>
  <si>
    <t>black</t>
  </si>
  <si>
    <t>brick</t>
  </si>
  <si>
    <t>brims</t>
  </si>
  <si>
    <t>broom</t>
  </si>
  <si>
    <t>broth</t>
  </si>
  <si>
    <t>butte</t>
  </si>
  <si>
    <t>cabba</t>
  </si>
  <si>
    <t>cacao</t>
  </si>
  <si>
    <t>cameo</t>
  </si>
  <si>
    <t>campi</t>
  </si>
  <si>
    <t>chest</t>
  </si>
  <si>
    <t>chevr</t>
  </si>
  <si>
    <t>cinna</t>
  </si>
  <si>
    <t>clay</t>
  </si>
  <si>
    <t>cocks</t>
  </si>
  <si>
    <t>codli</t>
  </si>
  <si>
    <t>conco</t>
  </si>
  <si>
    <t>confo</t>
  </si>
  <si>
    <t>confu</t>
  </si>
  <si>
    <t>coron</t>
  </si>
  <si>
    <t>cosmo</t>
  </si>
  <si>
    <t>cresc</t>
  </si>
  <si>
    <t>cudwe</t>
  </si>
  <si>
    <t>decem</t>
  </si>
  <si>
    <t>delic</t>
  </si>
  <si>
    <t>docke</t>
  </si>
  <si>
    <t>drink</t>
  </si>
  <si>
    <t>early</t>
  </si>
  <si>
    <t>emper</t>
  </si>
  <si>
    <t>engra</t>
  </si>
  <si>
    <t>exile</t>
  </si>
  <si>
    <t>fern</t>
  </si>
  <si>
    <t>festo</t>
  </si>
  <si>
    <t>flame</t>
  </si>
  <si>
    <t>fores</t>
  </si>
  <si>
    <t>gem</t>
  </si>
  <si>
    <t>geome</t>
  </si>
  <si>
    <t>ghost</t>
  </si>
  <si>
    <t>goldw</t>
  </si>
  <si>
    <t>gothi</t>
  </si>
  <si>
    <t>grey</t>
  </si>
  <si>
    <t>gypsy</t>
  </si>
  <si>
    <t>handm</t>
  </si>
  <si>
    <t>hawth</t>
  </si>
  <si>
    <t>heart</t>
  </si>
  <si>
    <t>heral</t>
  </si>
  <si>
    <t>honey</t>
  </si>
  <si>
    <t>horne</t>
  </si>
  <si>
    <t>lacke</t>
  </si>
  <si>
    <t>lappe</t>
  </si>
  <si>
    <t>latin</t>
  </si>
  <si>
    <t>leopa</t>
  </si>
  <si>
    <t>lobst</t>
  </si>
  <si>
    <t>lychn</t>
  </si>
  <si>
    <t>magpi</t>
  </si>
  <si>
    <t>mallo</t>
  </si>
  <si>
    <t>march</t>
  </si>
  <si>
    <t>marsh</t>
  </si>
  <si>
    <t>melon</t>
  </si>
  <si>
    <t>mille</t>
  </si>
  <si>
    <t>mocha</t>
  </si>
  <si>
    <t>Eriocrania sparrmannella</t>
  </si>
  <si>
    <t>Micropterix calthella</t>
  </si>
  <si>
    <t>Micropterix aruncella</t>
  </si>
  <si>
    <t>Micropterix aureatella</t>
  </si>
  <si>
    <t>Micropterix tunbergella</t>
  </si>
  <si>
    <t>Vernacular</t>
  </si>
  <si>
    <t>Taxon</t>
  </si>
  <si>
    <t>Micropterix mansuetella</t>
  </si>
  <si>
    <t>Eriocrania cicatricella</t>
  </si>
  <si>
    <t>Eriocrania semipurpurella</t>
  </si>
  <si>
    <t>Ectoedemia decentella</t>
  </si>
  <si>
    <t>Ectoedemia argyropeza</t>
  </si>
  <si>
    <t>Ectoedemia hannoverella</t>
  </si>
  <si>
    <t>Ectoedemia intimella</t>
  </si>
  <si>
    <t>Ectoedemia agrimoniae</t>
  </si>
  <si>
    <t>Ectoedemia spinosella</t>
  </si>
  <si>
    <t>Ectoedemia angulifasciella</t>
  </si>
  <si>
    <t>corn</t>
  </si>
  <si>
    <t>dew</t>
  </si>
  <si>
    <t>dot</t>
  </si>
  <si>
    <t>ear</t>
  </si>
  <si>
    <t>fox</t>
  </si>
  <si>
    <t>goat</t>
  </si>
  <si>
    <t>leek</t>
  </si>
  <si>
    <t>meal</t>
  </si>
  <si>
    <t>mung</t>
  </si>
  <si>
    <t>ni</t>
  </si>
  <si>
    <t>pea</t>
  </si>
  <si>
    <t>puss</t>
  </si>
  <si>
    <t>rice</t>
  </si>
  <si>
    <t>skin</t>
  </si>
  <si>
    <t>vine</t>
  </si>
  <si>
    <t>v</t>
  </si>
  <si>
    <t>wax</t>
  </si>
  <si>
    <t>ansha</t>
  </si>
  <si>
    <t>anbap</t>
  </si>
  <si>
    <t>ansts</t>
  </si>
  <si>
    <t>applc</t>
  </si>
  <si>
    <t>aperm</t>
  </si>
  <si>
    <t>apfru</t>
  </si>
  <si>
    <t>aplem</t>
  </si>
  <si>
    <t>aples</t>
  </si>
  <si>
    <t>appit</t>
  </si>
  <si>
    <t>appyg</t>
  </si>
  <si>
    <t>asbud</t>
  </si>
  <si>
    <t>aspug</t>
  </si>
  <si>
    <t>angra</t>
  </si>
  <si>
    <t>anbro</t>
  </si>
  <si>
    <t>alkit</t>
  </si>
  <si>
    <t>ardar</t>
  </si>
  <si>
    <t>arcar</t>
  </si>
  <si>
    <t>asrus</t>
  </si>
  <si>
    <t>autho</t>
  </si>
  <si>
    <t>aurus</t>
  </si>
  <si>
    <t>basto</t>
  </si>
  <si>
    <t>bache</t>
  </si>
  <si>
    <t>bared</t>
  </si>
  <si>
    <t>bariv</t>
  </si>
  <si>
    <t>basal</t>
  </si>
  <si>
    <t>bastr</t>
  </si>
  <si>
    <t>baumb</t>
  </si>
  <si>
    <t>bayel</t>
  </si>
  <si>
    <t>beche</t>
  </si>
  <si>
    <t>bearc</t>
  </si>
  <si>
    <t>becar</t>
  </si>
  <si>
    <t>begot</t>
  </si>
  <si>
    <t>bemar</t>
  </si>
  <si>
    <t>besno</t>
  </si>
  <si>
    <t>beute</t>
  </si>
  <si>
    <t>behaw</t>
  </si>
  <si>
    <t>bebea</t>
  </si>
  <si>
    <t>bipug</t>
  </si>
  <si>
    <t>bitor</t>
  </si>
  <si>
    <t>bimoc</t>
  </si>
  <si>
    <t>biche</t>
  </si>
  <si>
    <t>biwin</t>
  </si>
  <si>
    <t>blarc</t>
  </si>
  <si>
    <t>blcol</t>
  </si>
  <si>
    <t>blmou</t>
  </si>
  <si>
    <t>blrus</t>
  </si>
  <si>
    <t>blv</t>
  </si>
  <si>
    <t>blban</t>
  </si>
  <si>
    <t>blmoc</t>
  </si>
  <si>
    <t>blwai</t>
  </si>
  <si>
    <t>blpug</t>
  </si>
  <si>
    <t>blriv</t>
  </si>
  <si>
    <t>blund</t>
  </si>
  <si>
    <t>bleme</t>
  </si>
  <si>
    <t>bobea</t>
  </si>
  <si>
    <t>bogot</t>
  </si>
  <si>
    <t>bogre</t>
  </si>
  <si>
    <t>bopug</t>
  </si>
  <si>
    <t>bosal</t>
  </si>
  <si>
    <t>bostr</t>
  </si>
  <si>
    <t>bowhi</t>
  </si>
  <si>
    <t>brsho</t>
  </si>
  <si>
    <t>brwav</t>
  </si>
  <si>
    <t>brwai</t>
  </si>
  <si>
    <t>brgre</t>
  </si>
  <si>
    <t>broch</t>
  </si>
  <si>
    <t>brpug</t>
  </si>
  <si>
    <t>brtip</t>
  </si>
  <si>
    <t>brhou</t>
  </si>
  <si>
    <t>brrus</t>
  </si>
  <si>
    <t>brsca</t>
  </si>
  <si>
    <t>brsil</t>
  </si>
  <si>
    <t>brtai</t>
  </si>
  <si>
    <t>brlac</t>
  </si>
  <si>
    <t>buarc</t>
  </si>
  <si>
    <t>buerm</t>
  </si>
  <si>
    <t>bufoo</t>
  </si>
  <si>
    <t>butip</t>
  </si>
  <si>
    <t>buwai</t>
  </si>
  <si>
    <t>bucom</t>
  </si>
  <si>
    <t>bubra</t>
  </si>
  <si>
    <t>bugre</t>
  </si>
  <si>
    <t>busno</t>
  </si>
  <si>
    <t>capug</t>
  </si>
  <si>
    <t>chcar</t>
  </si>
  <si>
    <t>chsha</t>
  </si>
  <si>
    <t>chfru</t>
  </si>
  <si>
    <t>chbar</t>
  </si>
  <si>
    <t>chswe</t>
  </si>
  <si>
    <t>chtip</t>
  </si>
  <si>
    <t>cifor</t>
  </si>
  <si>
    <t>clrus</t>
  </si>
  <si>
    <t>clnon</t>
  </si>
  <si>
    <t>clcar</t>
  </si>
  <si>
    <t>clmin</t>
  </si>
  <si>
    <t>clpug</t>
  </si>
  <si>
    <t>clbor</t>
  </si>
  <si>
    <t>Stigmella hybnerella</t>
  </si>
  <si>
    <t>Stigmella mespilicola</t>
  </si>
  <si>
    <t>Stigmella oxyacanthella</t>
  </si>
  <si>
    <t>Stigmella pyri</t>
  </si>
  <si>
    <t>Stigmella nylandriella</t>
  </si>
  <si>
    <t>Stigmella magdalenae</t>
  </si>
  <si>
    <t>Stigmella desperatella</t>
  </si>
  <si>
    <t>Stigmella torminalis</t>
  </si>
  <si>
    <t>Stigmella regiella</t>
  </si>
  <si>
    <t>Stigmella betulicola</t>
  </si>
  <si>
    <t>Stigmella luteella</t>
  </si>
  <si>
    <t>Stigmella glutinosae</t>
  </si>
  <si>
    <t>Stigmella alnetella</t>
  </si>
  <si>
    <t>Enteucha acetosae</t>
  </si>
  <si>
    <t>Opostega spatulella</t>
  </si>
  <si>
    <t>Tischeria dodonaea</t>
  </si>
  <si>
    <t>Incurvaria pectinea</t>
  </si>
  <si>
    <t>Incurvaria praelatella</t>
  </si>
  <si>
    <t>Lampronia luzella</t>
  </si>
  <si>
    <t>Lampronia corticella</t>
  </si>
  <si>
    <t>Raspberry Moth</t>
  </si>
  <si>
    <t>Lampronia morosa</t>
  </si>
  <si>
    <t>Lampronia pubicornis</t>
  </si>
  <si>
    <t>Nematopogon magna</t>
  </si>
  <si>
    <t>Nemophora fasciella</t>
  </si>
  <si>
    <t>Adela cuprella</t>
  </si>
  <si>
    <t>Heliozela resplendella</t>
  </si>
  <si>
    <t>Heliozela hammoniella</t>
  </si>
  <si>
    <t>Antispila treitschkiella</t>
  </si>
  <si>
    <t>Zygaena exulans</t>
  </si>
  <si>
    <t>Scotch Burnet</t>
  </si>
  <si>
    <t>Zygaena viciae</t>
  </si>
  <si>
    <t>New Forest Burnet</t>
  </si>
  <si>
    <t>Dahlica triquetrella</t>
  </si>
  <si>
    <t>Dahlica inconspicuella</t>
  </si>
  <si>
    <t>Lesser Lichen Case-bearer</t>
  </si>
  <si>
    <t>Dahlica lichenella</t>
  </si>
  <si>
    <t>Lichen Case-bearer</t>
  </si>
  <si>
    <t>Diplodoma laichartingella</t>
  </si>
  <si>
    <t>Bankesia conspurcatella</t>
  </si>
  <si>
    <t>Bacotia claustrella</t>
  </si>
  <si>
    <t>Luffia lapidella</t>
  </si>
  <si>
    <t>Luffia ferchaultella</t>
  </si>
  <si>
    <t>Psyche crassiorella</t>
  </si>
  <si>
    <t>Proutia betulina</t>
  </si>
  <si>
    <t>Epichnopterix plumella</t>
  </si>
  <si>
    <t>Acanthopsyche atra</t>
  </si>
  <si>
    <t>Pachythelia villosella</t>
  </si>
  <si>
    <t>Canephora hirsuta</t>
  </si>
  <si>
    <t>Thyridopteryx ephemeraeformis</t>
  </si>
  <si>
    <t>Euplocamus anthracinalis</t>
  </si>
  <si>
    <t>Dryadaula pactolia</t>
  </si>
  <si>
    <t>Tenaga nigripunctella</t>
  </si>
  <si>
    <t>grsil</t>
  </si>
  <si>
    <t>grbir</t>
  </si>
  <si>
    <t>grchi</t>
  </si>
  <si>
    <t>grdag</t>
  </si>
  <si>
    <t>grsqu</t>
  </si>
  <si>
    <t>grtor</t>
  </si>
  <si>
    <t>grlac</t>
  </si>
  <si>
    <t>guund</t>
  </si>
  <si>
    <t>hamin</t>
  </si>
  <si>
    <t>hapug</t>
  </si>
  <si>
    <t>heriv</t>
  </si>
  <si>
    <t>hecha</t>
  </si>
  <si>
    <t>hofoo</t>
  </si>
  <si>
    <t>hotor</t>
  </si>
  <si>
    <t>hosee</t>
  </si>
  <si>
    <t>hoche</t>
  </si>
  <si>
    <t>inmea</t>
  </si>
  <si>
    <t>incla</t>
  </si>
  <si>
    <t>irann</t>
  </si>
  <si>
    <t>irpro</t>
  </si>
  <si>
    <t>istig</t>
  </si>
  <si>
    <t>jeeme</t>
  </si>
  <si>
    <t>jemoc</t>
  </si>
  <si>
    <t>jetig</t>
  </si>
  <si>
    <t>jubel</t>
  </si>
  <si>
    <t>juhig</t>
  </si>
  <si>
    <t>jubea</t>
  </si>
  <si>
    <t>jucar</t>
  </si>
  <si>
    <t>jupug</t>
  </si>
  <si>
    <t>juweb</t>
  </si>
  <si>
    <t>kebla</t>
  </si>
  <si>
    <t>keglo</t>
  </si>
  <si>
    <t>kearc</t>
  </si>
  <si>
    <t>kngra</t>
  </si>
  <si>
    <t>labor</t>
  </si>
  <si>
    <t>lapug</t>
  </si>
  <si>
    <t>lator</t>
  </si>
  <si>
    <t>laear</t>
  </si>
  <si>
    <t>laeme</t>
  </si>
  <si>
    <t>lanut</t>
  </si>
  <si>
    <t>laran</t>
  </si>
  <si>
    <t>latab</t>
  </si>
  <si>
    <t>latho</t>
  </si>
  <si>
    <t>dysgonia algira</t>
  </si>
  <si>
    <t>prodotis stolida</t>
  </si>
  <si>
    <t>callistege mi</t>
  </si>
  <si>
    <t>euclidia glyphica</t>
  </si>
  <si>
    <t>catephria alchymista</t>
  </si>
  <si>
    <t>tyta luctuosa</t>
  </si>
  <si>
    <t>lygephila pastinum</t>
  </si>
  <si>
    <t>lygephila craccae</t>
  </si>
  <si>
    <t>synedoida grandirena</t>
  </si>
  <si>
    <t>scoliopteryx libatrix</t>
  </si>
  <si>
    <t>phytometra viridaria</t>
  </si>
  <si>
    <t>anomis sabulifera</t>
  </si>
  <si>
    <t>colobochyla salicalis</t>
  </si>
  <si>
    <t>laspeyria flexula</t>
  </si>
  <si>
    <t>rivula sericealis</t>
  </si>
  <si>
    <t>parascotia fuliginaria</t>
  </si>
  <si>
    <t>hypena crassalis</t>
  </si>
  <si>
    <t>hypena proboscidalis</t>
  </si>
  <si>
    <t>hypena obsitalis</t>
  </si>
  <si>
    <t>hypena obesalis</t>
  </si>
  <si>
    <t>hypena rostralis</t>
  </si>
  <si>
    <t>plathypena scabra</t>
  </si>
  <si>
    <t>schrankia taenialis</t>
  </si>
  <si>
    <t>schrankia costaestrigalis</t>
  </si>
  <si>
    <t>hypenodes humidalis</t>
  </si>
  <si>
    <t>pechipogo strigilata</t>
  </si>
  <si>
    <t>zanclognatha tarsipennalis</t>
  </si>
  <si>
    <t>zanclognatha lunalis</t>
  </si>
  <si>
    <t>herminia tarsicrinalis</t>
  </si>
  <si>
    <t>herminia grisealis</t>
  </si>
  <si>
    <t>macrochilo cribrumalis</t>
  </si>
  <si>
    <t>paracolax tristalis</t>
  </si>
  <si>
    <t>trisateles emortualis</t>
  </si>
  <si>
    <t>eudryas staejohannis</t>
  </si>
  <si>
    <t>infurcitinea captans</t>
  </si>
  <si>
    <t>platynota rostrana</t>
  </si>
  <si>
    <t>acleris effractana</t>
  </si>
  <si>
    <t>celypha rurestrana</t>
  </si>
  <si>
    <t>bactra lacteana</t>
  </si>
  <si>
    <t>ancylis diminutana</t>
  </si>
  <si>
    <t>ancylis subarcuana</t>
  </si>
  <si>
    <t>epinotia granitana</t>
  </si>
  <si>
    <t>epiblema cirsiana</t>
  </si>
  <si>
    <t>eucosma parvulana</t>
  </si>
  <si>
    <t>eucosma fulvana</t>
  </si>
  <si>
    <t>spilonota laricana</t>
  </si>
  <si>
    <t>pammene ignorata</t>
  </si>
  <si>
    <t>pammene herrichiana</t>
  </si>
  <si>
    <t>cydia medicaginis</t>
  </si>
  <si>
    <t>emmetia heinemanni</t>
  </si>
  <si>
    <t>cydia deshaisiana</t>
  </si>
  <si>
    <t>cydia illutana</t>
  </si>
  <si>
    <t>cydia injectiva</t>
  </si>
  <si>
    <t>euchromius cambridgei</t>
  </si>
  <si>
    <t>scoparia basistrigalis</t>
  </si>
  <si>
    <t>elophila manilensis</t>
  </si>
  <si>
    <t>parapoynx fluctuosalis</t>
  </si>
  <si>
    <t>parapoynx crisonalis</t>
  </si>
  <si>
    <t>oligostigma polydectalis</t>
  </si>
  <si>
    <t>evergestis limbata</t>
  </si>
  <si>
    <t>uresiphita reversalis</t>
  </si>
  <si>
    <t>sclerocona acutellus</t>
  </si>
  <si>
    <t>diplopseustis perieresalis</t>
  </si>
  <si>
    <t>nomophila nearctica</t>
  </si>
  <si>
    <t>diasemia accalis</t>
  </si>
  <si>
    <t>duponchelia fovealis</t>
  </si>
  <si>
    <t>herpetogramma licarsisalis</t>
  </si>
  <si>
    <t>hodebertia testalis</t>
  </si>
  <si>
    <t>leucinodes orbonalis</t>
  </si>
  <si>
    <t>conogethes punctiferalis</t>
  </si>
  <si>
    <t>endotricha consobrinalis</t>
  </si>
  <si>
    <t>nematopogon magna</t>
  </si>
  <si>
    <t>sciota adelphella</t>
  </si>
  <si>
    <t>scalloped hazel</t>
  </si>
  <si>
    <t>scalloped hook-tip</t>
  </si>
  <si>
    <t>scalloped oak</t>
  </si>
  <si>
    <t>scar bank gem</t>
  </si>
  <si>
    <t>scarce arches</t>
  </si>
  <si>
    <t>scarce black arches</t>
  </si>
  <si>
    <t>scarce blackneck</t>
  </si>
  <si>
    <t>scarce bordered straw</t>
  </si>
  <si>
    <t>scarce brindle</t>
  </si>
  <si>
    <t>scarce burnished brass</t>
  </si>
  <si>
    <t>scarce chocolate-tip</t>
  </si>
  <si>
    <t>scarce dagger</t>
  </si>
  <si>
    <t>scarce footman</t>
  </si>
  <si>
    <t>scarce forester</t>
  </si>
  <si>
    <t>scarce hook-tip</t>
  </si>
  <si>
    <t>scarce marbled</t>
  </si>
  <si>
    <t>scarce merveille du jour</t>
  </si>
  <si>
    <t>scarce prominent</t>
  </si>
  <si>
    <t>scarce pug</t>
  </si>
  <si>
    <t>scarce silver y</t>
  </si>
  <si>
    <t>scarce silver-lines</t>
  </si>
  <si>
    <t>scarce tissue</t>
  </si>
  <si>
    <t>scarce umber</t>
  </si>
  <si>
    <t>scarce vapourer</t>
  </si>
  <si>
    <t>scarce wormwood</t>
  </si>
  <si>
    <t>scarlet tiger</t>
  </si>
  <si>
    <t>scorched carpet</t>
  </si>
  <si>
    <t>scorched wing</t>
  </si>
  <si>
    <t>scotch annulet</t>
  </si>
  <si>
    <t>scotch burnet</t>
  </si>
  <si>
    <t>seathorn hawk-moth</t>
  </si>
  <si>
    <t>september thorn</t>
  </si>
  <si>
    <t>seraphim</t>
  </si>
  <si>
    <t>setaceous hebrew character</t>
  </si>
  <si>
    <t>shaded broad-bar</t>
  </si>
  <si>
    <t>shaded fan-foot</t>
  </si>
  <si>
    <t>shaded pug</t>
  </si>
  <si>
    <t>sharp-angled carpet</t>
  </si>
  <si>
    <t>sharp-angled peacock</t>
  </si>
  <si>
    <t>shears</t>
  </si>
  <si>
    <t>shining marbled</t>
  </si>
  <si>
    <t>shore wainscot</t>
  </si>
  <si>
    <t>short-cloaked moth</t>
  </si>
  <si>
    <t>shoulder stripe</t>
  </si>
  <si>
    <t>shoulder-striped clover</t>
  </si>
  <si>
    <t>shoulder-striped wainscot</t>
  </si>
  <si>
    <t>shuttle-shaped dart</t>
  </si>
  <si>
    <t>silky wainscot</t>
  </si>
  <si>
    <t>silky wave</t>
  </si>
  <si>
    <t>silurian</t>
  </si>
  <si>
    <t>silver barred</t>
  </si>
  <si>
    <t>silver cloud</t>
  </si>
  <si>
    <t>silver hook</t>
  </si>
  <si>
    <t>silver y</t>
  </si>
  <si>
    <t>silver-ground carpet</t>
  </si>
  <si>
    <t>silver-striped hawk-moth</t>
  </si>
  <si>
    <t>silvery arches</t>
  </si>
  <si>
    <t>silvery gem</t>
  </si>
  <si>
    <t>single-dotted wave</t>
  </si>
  <si>
    <t>six-belted clearwing</t>
  </si>
  <si>
    <t>six-spot burnet</t>
  </si>
  <si>
    <t>six-striped rustic</t>
  </si>
  <si>
    <t>skin moth</t>
  </si>
  <si>
    <t>slender brindle</t>
  </si>
  <si>
    <t>slender burnished brass</t>
  </si>
  <si>
    <t>slender pug</t>
  </si>
  <si>
    <t>slender scotch burnet</t>
  </si>
  <si>
    <t>slender-striped rufous</t>
  </si>
  <si>
    <t>sloe carpet</t>
  </si>
  <si>
    <t>sloe pug</t>
  </si>
  <si>
    <t>chisp</t>
  </si>
  <si>
    <t>clbob</t>
  </si>
  <si>
    <t>clfaf</t>
  </si>
  <si>
    <t>cltrl</t>
  </si>
  <si>
    <t>cofaf</t>
  </si>
  <si>
    <t>comac</t>
  </si>
  <si>
    <t>corusx</t>
  </si>
  <si>
    <t>coundx</t>
  </si>
  <si>
    <t>cowhw</t>
  </si>
  <si>
    <t>crbog</t>
  </si>
  <si>
    <t>crspt</t>
  </si>
  <si>
    <t>cushb</t>
  </si>
  <si>
    <t>dadagx</t>
  </si>
  <si>
    <t>grdagx</t>
  </si>
  <si>
    <t>dabat</t>
  </si>
  <si>
    <t>dabob</t>
  </si>
  <si>
    <t>dacru</t>
  </si>
  <si>
    <t>dafrt</t>
  </si>
  <si>
    <t>damac</t>
  </si>
  <si>
    <t>damow</t>
  </si>
  <si>
    <t>daswg</t>
  </si>
  <si>
    <t>debrd</t>
  </si>
  <si>
    <t>deheh</t>
  </si>
  <si>
    <t>dishe2</t>
  </si>
  <si>
    <t>dobow</t>
  </si>
  <si>
    <t>docrw</t>
  </si>
  <si>
    <t>dofaf</t>
  </si>
  <si>
    <t>dospb</t>
  </si>
  <si>
    <t>dosqs</t>
  </si>
  <si>
    <t>dostp</t>
  </si>
  <si>
    <t>dules</t>
  </si>
  <si>
    <t>dumab</t>
  </si>
  <si>
    <t>dusco</t>
  </si>
  <si>
    <t>dwcrw</t>
  </si>
  <si>
    <t>earx</t>
  </si>
  <si>
    <t>eabos</t>
  </si>
  <si>
    <t>eatos</t>
  </si>
  <si>
    <t>eucob</t>
  </si>
  <si>
    <t>fesqs</t>
  </si>
  <si>
    <t>filem</t>
  </si>
  <si>
    <t>fispb</t>
  </si>
  <si>
    <t>fisph</t>
  </si>
  <si>
    <t>fodof</t>
  </si>
  <si>
    <t>fospf</t>
  </si>
  <si>
    <t>frmit</t>
  </si>
  <si>
    <t>gagrv</t>
  </si>
  <si>
    <t>garot</t>
  </si>
  <si>
    <t>gacar2</t>
  </si>
  <si>
    <t>gorob</t>
  </si>
  <si>
    <t>gorop</t>
  </si>
  <si>
    <t>gotws</t>
  </si>
  <si>
    <t>grbrc</t>
  </si>
  <si>
    <t>grarc2</t>
  </si>
  <si>
    <t>grcar2</t>
  </si>
  <si>
    <t>grdar3</t>
  </si>
  <si>
    <t>grmoc</t>
  </si>
  <si>
    <t>groab</t>
  </si>
  <si>
    <t>groat</t>
  </si>
  <si>
    <t>grpic</t>
  </si>
  <si>
    <t>grpug2</t>
  </si>
  <si>
    <t>grscb</t>
  </si>
  <si>
    <t>grshk</t>
  </si>
  <si>
    <t>heclu</t>
  </si>
  <si>
    <t>hedar</t>
  </si>
  <si>
    <t>herus2</t>
  </si>
  <si>
    <t>hubih</t>
  </si>
  <si>
    <t>isofw</t>
  </si>
  <si>
    <t>jufaf</t>
  </si>
  <si>
    <t>lacab</t>
  </si>
  <si>
    <t>laclc</t>
  </si>
  <si>
    <t>ladap</t>
  </si>
  <si>
    <t>lafrt</t>
  </si>
  <si>
    <t>lalem</t>
  </si>
  <si>
    <t>lapac</t>
  </si>
  <si>
    <t>lareb</t>
  </si>
  <si>
    <t>latws</t>
  </si>
  <si>
    <t>lebel2</t>
  </si>
  <si>
    <t>lebrb</t>
  </si>
  <si>
    <t>lecod</t>
  </si>
  <si>
    <t>lecop</t>
  </si>
  <si>
    <t>lebla2</t>
  </si>
  <si>
    <t>lecor</t>
  </si>
  <si>
    <t>lecrw</t>
  </si>
  <si>
    <t>legos</t>
  </si>
  <si>
    <t>lespp</t>
  </si>
  <si>
    <t>leswp</t>
  </si>
  <si>
    <t>letrb</t>
  </si>
  <si>
    <t>libra</t>
  </si>
  <si>
    <t>licab</t>
  </si>
  <si>
    <t>licru</t>
  </si>
  <si>
    <t>lieme2</t>
  </si>
  <si>
    <t>lifer</t>
  </si>
  <si>
    <t>ligrt</t>
  </si>
  <si>
    <t>likng</t>
  </si>
  <si>
    <t>lioru</t>
  </si>
  <si>
    <t>lispp</t>
  </si>
  <si>
    <t>ludos</t>
  </si>
  <si>
    <t>lumab</t>
  </si>
  <si>
    <t>luspp</t>
  </si>
  <si>
    <t>luyeu</t>
  </si>
  <si>
    <t>magre2</t>
  </si>
  <si>
    <t>maminx</t>
  </si>
  <si>
    <t>maobb</t>
  </si>
  <si>
    <t>Hedya salicella</t>
  </si>
  <si>
    <t>Bisigna procerella</t>
  </si>
  <si>
    <t>Denisia albimaculea</t>
  </si>
  <si>
    <t>638a</t>
  </si>
  <si>
    <t>Elachista bisulcella</t>
  </si>
  <si>
    <t>Elachista adscitella</t>
  </si>
  <si>
    <t>Elachista subalbidella</t>
  </si>
  <si>
    <t>Elachista gangabella</t>
  </si>
  <si>
    <t>Elachista unifasciella</t>
  </si>
  <si>
    <t>Elachista cingillella</t>
  </si>
  <si>
    <t>Elachista obliquella</t>
  </si>
  <si>
    <t>Elachista littoricola</t>
  </si>
  <si>
    <t>616a</t>
  </si>
  <si>
    <t>Elachista cahorsensis</t>
  </si>
  <si>
    <t>Elachista triseriatella</t>
  </si>
  <si>
    <t>Elachista subocellea</t>
  </si>
  <si>
    <t>Elachista collitella</t>
  </si>
  <si>
    <t>Elachista argentella</t>
  </si>
  <si>
    <t>Elachista maculicerusella</t>
  </si>
  <si>
    <t>Elachista rufocinerea</t>
  </si>
  <si>
    <t>Elachista canapennella</t>
  </si>
  <si>
    <t>Elachista humilis</t>
  </si>
  <si>
    <t>Elachista albifrontella</t>
  </si>
  <si>
    <t>Elachista luticomella</t>
  </si>
  <si>
    <t>Elachista atricomella</t>
  </si>
  <si>
    <t>Elachista gleichenella</t>
  </si>
  <si>
    <t>Elachista regificella</t>
  </si>
  <si>
    <t>Coleophora caespititiella</t>
  </si>
  <si>
    <t>Coleophora adjunctella</t>
  </si>
  <si>
    <t>Coleophora alticolella</t>
  </si>
  <si>
    <t>Coleophora glaucicolella</t>
  </si>
  <si>
    <t>Coleophora taeniipennella</t>
  </si>
  <si>
    <t>Coleophora sylvaticella</t>
  </si>
  <si>
    <t>Coleophora otidipennella</t>
  </si>
  <si>
    <t>Coleophora therinella</t>
  </si>
  <si>
    <t>Coleophora peribenanderi</t>
  </si>
  <si>
    <t>Coleophora trochilella</t>
  </si>
  <si>
    <t>Coleophora follicularis</t>
  </si>
  <si>
    <t>Coleophora inulae</t>
  </si>
  <si>
    <t>Coleophora lassella</t>
  </si>
  <si>
    <t>Coleophora genistae</t>
  </si>
  <si>
    <t>smyew</t>
  </si>
  <si>
    <t>soarw</t>
  </si>
  <si>
    <t>sobrg</t>
  </si>
  <si>
    <t>soshk</t>
  </si>
  <si>
    <t>spcar2</t>
  </si>
  <si>
    <t>sqspd</t>
  </si>
  <si>
    <t>sqspc</t>
  </si>
  <si>
    <t>sqspr</t>
  </si>
  <si>
    <t>strea2</t>
  </si>
  <si>
    <t>sttwc</t>
  </si>
  <si>
    <t>stwav2</t>
  </si>
  <si>
    <t>suanw</t>
  </si>
  <si>
    <t>sufrt</t>
  </si>
  <si>
    <t>svcou</t>
  </si>
  <si>
    <t>tabaa</t>
  </si>
  <si>
    <t>tamam</t>
  </si>
  <si>
    <t>taspp</t>
  </si>
  <si>
    <t>thhup</t>
  </si>
  <si>
    <t>trbrs</t>
  </si>
  <si>
    <t>trdos</t>
  </si>
  <si>
    <t>trlib</t>
  </si>
  <si>
    <t>trlok</t>
  </si>
  <si>
    <t>trspc</t>
  </si>
  <si>
    <t>trspp</t>
  </si>
  <si>
    <t>tuweg</t>
  </si>
  <si>
    <t>twspc</t>
  </si>
  <si>
    <t>twspq</t>
  </si>
  <si>
    <t>twspw</t>
  </si>
  <si>
    <t>vpug</t>
  </si>
  <si>
    <t>vagot</t>
  </si>
  <si>
    <t>wacar2</t>
  </si>
  <si>
    <t>wewav2</t>
  </si>
  <si>
    <t>whbac2</t>
  </si>
  <si>
    <t>whlid</t>
  </si>
  <si>
    <t>whlidx</t>
  </si>
  <si>
    <t>sqspdx</t>
  </si>
  <si>
    <t>whlis</t>
  </si>
  <si>
    <t>whlih</t>
  </si>
  <si>
    <t>whmaw</t>
  </si>
  <si>
    <t>whpis</t>
  </si>
  <si>
    <t>african carnation tortrix</t>
  </si>
  <si>
    <t>alchymist</t>
  </si>
  <si>
    <t>alder kitten</t>
  </si>
  <si>
    <t>alder moth</t>
  </si>
  <si>
    <t>alfalfa moth</t>
  </si>
  <si>
    <t>angle shades</t>
  </si>
  <si>
    <t>peblo2</t>
  </si>
  <si>
    <t>angem2</t>
  </si>
  <si>
    <t>arsab2</t>
  </si>
  <si>
    <t>chcha2</t>
  </si>
  <si>
    <t>colut2</t>
  </si>
  <si>
    <t>crdar2</t>
  </si>
  <si>
    <t>drcur2</t>
  </si>
  <si>
    <t>macar2</t>
  </si>
  <si>
    <t>orund2</t>
  </si>
  <si>
    <t>scmar2</t>
  </si>
  <si>
    <t>stgem2</t>
  </si>
  <si>
    <t>sttor2</t>
  </si>
  <si>
    <t>lyu</t>
  </si>
  <si>
    <t>shc</t>
  </si>
  <si>
    <t>xecni</t>
  </si>
  <si>
    <t>arlni</t>
  </si>
  <si>
    <t>chvat</t>
  </si>
  <si>
    <t>lawla</t>
  </si>
  <si>
    <t>mylal</t>
  </si>
  <si>
    <t>oivfl</t>
  </si>
  <si>
    <t>nbbhm</t>
  </si>
  <si>
    <t>bbbhm</t>
  </si>
  <si>
    <t>hbhm</t>
  </si>
  <si>
    <t>sy</t>
  </si>
  <si>
    <t>dbm</t>
  </si>
  <si>
    <t>2298x</t>
  </si>
  <si>
    <t>2357x</t>
  </si>
  <si>
    <t>2358x</t>
  </si>
  <si>
    <t>ephestia cautella</t>
  </si>
  <si>
    <t>ephestia figulilella</t>
  </si>
  <si>
    <t>ephestia calidella</t>
  </si>
  <si>
    <t>plodia interpunctella</t>
  </si>
  <si>
    <t>homoeosoma nebulella</t>
  </si>
  <si>
    <t>homoeosoma sinuella</t>
  </si>
  <si>
    <t>homoeosoma nimbella</t>
  </si>
  <si>
    <t>phycitodes binaevella</t>
  </si>
  <si>
    <t>phycitodes saxicola</t>
  </si>
  <si>
    <t>phycitodes maritima</t>
  </si>
  <si>
    <t>apomyelois bistriatella</t>
  </si>
  <si>
    <t>agdistis meridionalis</t>
  </si>
  <si>
    <t>agdistis bennetii</t>
  </si>
  <si>
    <t>oxyptilus pilosellae</t>
  </si>
  <si>
    <t>oxyptilus parvidactylus</t>
  </si>
  <si>
    <t>oxyptilus distans</t>
  </si>
  <si>
    <t>oxyptilus laetus</t>
  </si>
  <si>
    <t>buckleria paludum</t>
  </si>
  <si>
    <t>capperia britanniodactyla</t>
  </si>
  <si>
    <t>marasmarcha lunaedactyla</t>
  </si>
  <si>
    <t>cnaemidophorus rhododactyla</t>
  </si>
  <si>
    <t>amblyptilia acanthadactyla</t>
  </si>
  <si>
    <t>amblyptilia punctidactyla</t>
  </si>
  <si>
    <t>platyptilia tesseradactyla</t>
  </si>
  <si>
    <t>platyptilia calodactyla</t>
  </si>
  <si>
    <t>platyptilia gonodactyla</t>
  </si>
  <si>
    <t>platyptilia isodactylus</t>
  </si>
  <si>
    <t>platyptilia ochrodactyla</t>
  </si>
  <si>
    <t>platyptilia pallidactyla</t>
  </si>
  <si>
    <t>stenoptilia pneumonanthes</t>
  </si>
  <si>
    <t>stenoptilia millieridactyla</t>
  </si>
  <si>
    <t>eudonia mercurella</t>
  </si>
  <si>
    <t>elophila nymphaeata</t>
  </si>
  <si>
    <t>elophila difflualis</t>
  </si>
  <si>
    <t>elophila melagynalis</t>
  </si>
  <si>
    <t>parapoynx stratiotata</t>
  </si>
  <si>
    <t>parapoynx obscuralis</t>
  </si>
  <si>
    <t>nymphula stagnata</t>
  </si>
  <si>
    <t>parapoynx diminutalis</t>
  </si>
  <si>
    <t>agassiziella angulipennis</t>
  </si>
  <si>
    <t>oligostigma bilinealis</t>
  </si>
  <si>
    <t>cataclysta lemnata</t>
  </si>
  <si>
    <t>synclita obliteralis</t>
  </si>
  <si>
    <t>evergestis forficalis</t>
  </si>
  <si>
    <t>evergestis extimalis</t>
  </si>
  <si>
    <t>evergestis pallidata</t>
  </si>
  <si>
    <t>cynaeda dentalis</t>
  </si>
  <si>
    <t>hellula undalis</t>
  </si>
  <si>
    <t>pyrausta aurata</t>
  </si>
  <si>
    <t>pyrausta purpuralis</t>
  </si>
  <si>
    <t>pyrausta ostrinalis</t>
  </si>
  <si>
    <t>pyrausta sanguinalis</t>
  </si>
  <si>
    <t>pyrausta despicata</t>
  </si>
  <si>
    <t>pyrausta nigrata</t>
  </si>
  <si>
    <t>pyrausta cingulata</t>
  </si>
  <si>
    <t>loxostege sticticalis</t>
  </si>
  <si>
    <t>uresiphita gilvata</t>
  </si>
  <si>
    <t>sitochroa palealis</t>
  </si>
  <si>
    <t>sitochroa verticalis</t>
  </si>
  <si>
    <t>paracorsia repandalis</t>
  </si>
  <si>
    <t>paratalanta pandalis</t>
  </si>
  <si>
    <t>paratalanta hyalinalis</t>
  </si>
  <si>
    <t>ostrinia nubilalis</t>
  </si>
  <si>
    <t>eurrhypara hortulata</t>
  </si>
  <si>
    <t>perinephela lancealis</t>
  </si>
  <si>
    <t>phlyctaenia coronata</t>
  </si>
  <si>
    <t>algedonia terrealis</t>
  </si>
  <si>
    <t>phlyctaenia perlucidalis</t>
  </si>
  <si>
    <t>anania funebris</t>
  </si>
  <si>
    <t>anania verbascalis</t>
  </si>
  <si>
    <t>psammotis pulveralis</t>
  </si>
  <si>
    <t>phlyctaenia stachydalis</t>
  </si>
  <si>
    <t>ebulea crocealis</t>
  </si>
  <si>
    <t>opsibotys fuscalis</t>
  </si>
  <si>
    <t>nascia cilialis</t>
  </si>
  <si>
    <t>udea lutealis</t>
  </si>
  <si>
    <t>udea fulvalis</t>
  </si>
  <si>
    <t>udea prunalis</t>
  </si>
  <si>
    <t>udea decrepitalis</t>
  </si>
  <si>
    <t>udea olivalis</t>
  </si>
  <si>
    <t>udea uliginosalis</t>
  </si>
  <si>
    <t>udea ferrugalis</t>
  </si>
  <si>
    <t>mecyna flavalis</t>
  </si>
  <si>
    <t>mecyna asinalis</t>
  </si>
  <si>
    <t>nomophila noctuella</t>
  </si>
  <si>
    <t>dolicharthria punctalis</t>
  </si>
  <si>
    <t>antigastra catalaunalis</t>
  </si>
  <si>
    <t>maruca vitrata</t>
  </si>
  <si>
    <t>diasemia reticularis</t>
  </si>
  <si>
    <t>diasemiopsis ramburialis</t>
  </si>
  <si>
    <t>hymenia recurvalis</t>
  </si>
  <si>
    <t>pleuroptya ruralis</t>
  </si>
  <si>
    <t>herpetogramma aegrotalis</t>
  </si>
  <si>
    <t>palpita vitrealis</t>
  </si>
  <si>
    <t>diaphania indica</t>
  </si>
  <si>
    <t>agrotera nemoralis</t>
  </si>
  <si>
    <t>leucinodes vagans</t>
  </si>
  <si>
    <t>sceliodes laisalis</t>
  </si>
  <si>
    <t>hypsopygia costalis</t>
  </si>
  <si>
    <t>synaphe punctalis</t>
  </si>
  <si>
    <t>orthopygia glaucinalis</t>
  </si>
  <si>
    <t>pyralis lienigialis</t>
  </si>
  <si>
    <t>pyralis farinalis</t>
  </si>
  <si>
    <t>pyralis manihotalis</t>
  </si>
  <si>
    <t>pyralis pictalis</t>
  </si>
  <si>
    <t>aglossa caprealis</t>
  </si>
  <si>
    <t>aglossa pinguinalis</t>
  </si>
  <si>
    <t>aglossa dimidiata</t>
  </si>
  <si>
    <t>aglossa ocellalis</t>
  </si>
  <si>
    <t>endotricha flammealis</t>
  </si>
  <si>
    <t>galleria mellonella</t>
  </si>
  <si>
    <t>achroia grisella</t>
  </si>
  <si>
    <t>corcyra cephalonica</t>
  </si>
  <si>
    <t>aphomia sociella</t>
  </si>
  <si>
    <t>melissoblaptes zelleri</t>
  </si>
  <si>
    <t>paralipsa gularis</t>
  </si>
  <si>
    <t>arenipses sabella</t>
  </si>
  <si>
    <t>anerastia lotella</t>
  </si>
  <si>
    <t>cryptoblabes bistriga</t>
  </si>
  <si>
    <t>cryptoblabes gnidiella</t>
  </si>
  <si>
    <t>conobathra tumidana</t>
  </si>
  <si>
    <t>conobathra repandana</t>
  </si>
  <si>
    <t>acrobasis consociella</t>
  </si>
  <si>
    <t>trachycera suavella</t>
  </si>
  <si>
    <t>trachycera advenella</t>
  </si>
  <si>
    <t>trachycera marmorea</t>
  </si>
  <si>
    <t>oncocera semirubella</t>
  </si>
  <si>
    <t>pempelia palumbella</t>
  </si>
  <si>
    <t>pempelia genistella</t>
  </si>
  <si>
    <t>pempelia obductella</t>
  </si>
  <si>
    <t>pempelia formosa</t>
  </si>
  <si>
    <t>salebriopsis albicilla</t>
  </si>
  <si>
    <t>sciota hostilis</t>
  </si>
  <si>
    <t>apple &amp; plum case bearer</t>
  </si>
  <si>
    <t>barred fruit tree tortrix</t>
  </si>
  <si>
    <t>barred hook tip</t>
  </si>
  <si>
    <t>barred tooth striped</t>
  </si>
  <si>
    <t>basil thyme case bearer</t>
  </si>
  <si>
    <t>beautiful china mark</t>
  </si>
  <si>
    <t>beautiful hook tip</t>
  </si>
  <si>
    <t>bedstraw hawk moth</t>
  </si>
  <si>
    <t>beech green carpet</t>
  </si>
  <si>
    <t>bird cherry ermine</t>
  </si>
  <si>
    <t>black banded</t>
  </si>
  <si>
    <t>black veined moth</t>
  </si>
  <si>
    <t>blood vein</t>
  </si>
  <si>
    <t>blue bordered carpet</t>
  </si>
  <si>
    <t>bright line brown eye</t>
  </si>
  <si>
    <t>brindled white spot</t>
  </si>
  <si>
    <t>broad barred white</t>
  </si>
  <si>
    <t>broad bordered bee hawk moth</t>
  </si>
  <si>
    <t>broad bordered white underwing</t>
  </si>
  <si>
    <t>Clepsis senecionana</t>
  </si>
  <si>
    <t>Clepsis rurinana</t>
  </si>
  <si>
    <t>Clepsis coriacana</t>
  </si>
  <si>
    <t>Clepsis trileucana</t>
  </si>
  <si>
    <t>Clepsis melaleucanus</t>
  </si>
  <si>
    <t>Epichoristodes acerbella</t>
  </si>
  <si>
    <t>African Carnation Tortrix</t>
  </si>
  <si>
    <t>Adoxophyes privatana</t>
  </si>
  <si>
    <t>Lozotaenia subocellana</t>
  </si>
  <si>
    <t>Periclepsis cinctana</t>
  </si>
  <si>
    <t>Philedone gerningana</t>
  </si>
  <si>
    <t>Philedonides lunana</t>
  </si>
  <si>
    <t>1012a</t>
  </si>
  <si>
    <t>Platynota rostrana</t>
  </si>
  <si>
    <t>Cnephasia longana</t>
  </si>
  <si>
    <t>Cnephasia communana</t>
  </si>
  <si>
    <t>Cnephasia conspersana</t>
  </si>
  <si>
    <t>Cnephasia pasiuana</t>
  </si>
  <si>
    <t>Tortricodes alternella</t>
  </si>
  <si>
    <t>Exapate congelatella</t>
  </si>
  <si>
    <t>Neosphaleroptera nubilana</t>
  </si>
  <si>
    <t>Eana argentana</t>
  </si>
  <si>
    <t>Eana osseana</t>
  </si>
  <si>
    <t>Eana incanana</t>
  </si>
  <si>
    <t>1038x</t>
  </si>
  <si>
    <t>Acleris comariana</t>
  </si>
  <si>
    <t>Strawberry Tortrix</t>
  </si>
  <si>
    <t>Acleris caledoniana</t>
  </si>
  <si>
    <t>Acleris sparsana</t>
  </si>
  <si>
    <t>Acleris rhombana</t>
  </si>
  <si>
    <t>Rhomboid Tortrix</t>
  </si>
  <si>
    <t>Acleris ferrugana</t>
  </si>
  <si>
    <t>Acleris permutana</t>
  </si>
  <si>
    <t>Acleris kochiella</t>
  </si>
  <si>
    <t>Acleris umbrana</t>
  </si>
  <si>
    <t>Acleris lipsiana</t>
  </si>
  <si>
    <t>Acleris rufana</t>
  </si>
  <si>
    <t>Acleris maccana</t>
  </si>
  <si>
    <t>Acleris literana</t>
  </si>
  <si>
    <t>Acleris emargana</t>
  </si>
  <si>
    <t>1062a</t>
  </si>
  <si>
    <t>Acleris effractana</t>
  </si>
  <si>
    <t>Celypha rosaceana</t>
  </si>
  <si>
    <t>Celypha rufana</t>
  </si>
  <si>
    <t>Celypha woodiana</t>
  </si>
  <si>
    <t>1067a</t>
  </si>
  <si>
    <t>Celypha rurestrana</t>
  </si>
  <si>
    <t>Celypha aurofasciana</t>
  </si>
  <si>
    <t>Olive Crescent</t>
  </si>
  <si>
    <t>Trisateles emortualis</t>
  </si>
  <si>
    <t>Clay Fan-foot</t>
  </si>
  <si>
    <t>Argyresthia conjugella</t>
  </si>
  <si>
    <t>Argyresthia spinosella</t>
  </si>
  <si>
    <t>Argyresthia retinella</t>
  </si>
  <si>
    <t>Argyresthia curvella</t>
  </si>
  <si>
    <t>Argyresthia pygmaeella</t>
  </si>
  <si>
    <t>Argyresthia goedartella</t>
  </si>
  <si>
    <t>Argyresthia brockeella</t>
  </si>
  <si>
    <t>Argyresthia trifasciata</t>
  </si>
  <si>
    <t>409a</t>
  </si>
  <si>
    <t>Argyresthia abdominalis</t>
  </si>
  <si>
    <t>Argyresthia praecocella</t>
  </si>
  <si>
    <t>Tinagma balteolella</t>
  </si>
  <si>
    <t>Tinagma ocnerostomella</t>
  </si>
  <si>
    <t>Glyphipterix thrasonella</t>
  </si>
  <si>
    <t>Glyphipterix fuscoviridella</t>
  </si>
  <si>
    <t>Glyphipterix forsterella</t>
  </si>
  <si>
    <t>Glyphipterix equitella</t>
  </si>
  <si>
    <t>Cocksfoot Moth</t>
  </si>
  <si>
    <t>Glyphipterix simpliciella</t>
  </si>
  <si>
    <t>Prochoreutis sehestediana</t>
  </si>
  <si>
    <t>Anthophila fabriciana</t>
  </si>
  <si>
    <t>Fiery Clearwing</t>
  </si>
  <si>
    <t>Pyropteron chrysidiformis</t>
  </si>
  <si>
    <t>Thrift Clearwing</t>
  </si>
  <si>
    <t>Six-belted Clearwing</t>
  </si>
  <si>
    <t>Bembecia ichneumoniformis</t>
  </si>
  <si>
    <t>Large Red-belted Clearwing</t>
  </si>
  <si>
    <t>Synanthedon culiciformis</t>
  </si>
  <si>
    <t>Red-tipped Clearwing</t>
  </si>
  <si>
    <t>Synanthedon formicaeformis</t>
  </si>
  <si>
    <t>Red-belted Clearwing</t>
  </si>
  <si>
    <t>Synanthedon myopaeformis</t>
  </si>
  <si>
    <t>Orange-tailed Clearwing</t>
  </si>
  <si>
    <t>Synanthedon andrenaeformis</t>
  </si>
  <si>
    <t>Sallow Clearwing</t>
  </si>
  <si>
    <t>Synanthedon flaviventris</t>
  </si>
  <si>
    <t>Welsh Clearwing</t>
  </si>
  <si>
    <t>Synanthedon scoliaeformis</t>
  </si>
  <si>
    <t>White-barred Clearwing</t>
  </si>
  <si>
    <t>Synanthedon spheciformis</t>
  </si>
  <si>
    <t>Yellow-legged Clearwing</t>
  </si>
  <si>
    <t>Synanthedon vespiformis</t>
  </si>
  <si>
    <t>Currant Clearwing</t>
  </si>
  <si>
    <t>Epinotia rubiginosana</t>
  </si>
  <si>
    <t>Epinotia mercuriana</t>
  </si>
  <si>
    <t>Epinotia crenana</t>
  </si>
  <si>
    <t>Epinotia trigonella</t>
  </si>
  <si>
    <t>Epinotia maculana</t>
  </si>
  <si>
    <t>Epinotia caprana</t>
  </si>
  <si>
    <t>Epinotia solandriana</t>
  </si>
  <si>
    <t>Rhopobota ustomaculana</t>
  </si>
  <si>
    <t>Acroclita subsequana</t>
  </si>
  <si>
    <t>Rhopobota stagnana</t>
  </si>
  <si>
    <t>Rhopobota myrtillana</t>
  </si>
  <si>
    <t>Zeiraphera ratzeburgiana</t>
  </si>
  <si>
    <t>Spruce Bud Moth</t>
  </si>
  <si>
    <t>Zeiraphera rufimitrana</t>
  </si>
  <si>
    <t>Gypsonoma aceriana</t>
  </si>
  <si>
    <t>Gypsonoma sociana</t>
  </si>
  <si>
    <t>Gypsonoma oppressana</t>
  </si>
  <si>
    <t>Gypsonoma nitidulana</t>
  </si>
  <si>
    <t>Epiblema grandaevana</t>
  </si>
  <si>
    <t>1184a</t>
  </si>
  <si>
    <t>Epiblema cirsiana</t>
  </si>
  <si>
    <t>Epiblema costipunctana</t>
  </si>
  <si>
    <t>Eucosma aspidiscana</t>
  </si>
  <si>
    <t>Eucosma rubescana</t>
  </si>
  <si>
    <t>Eucosma aemulana</t>
  </si>
  <si>
    <t>Eucosma lacteana</t>
  </si>
  <si>
    <t>Eucosma metzneriana</t>
  </si>
  <si>
    <t>1200a</t>
  </si>
  <si>
    <t>Eucosma parvulana</t>
  </si>
  <si>
    <t>niditinea striolella</t>
  </si>
  <si>
    <t>tinea columbariella</t>
  </si>
  <si>
    <t>tinea pellionella</t>
  </si>
  <si>
    <t>tinea lanella</t>
  </si>
  <si>
    <t>tinea translucens</t>
  </si>
  <si>
    <t>tinea dubiella</t>
  </si>
  <si>
    <t>tinea flavescentella</t>
  </si>
  <si>
    <t>tinea pallescentella</t>
  </si>
  <si>
    <t>tinea semifulvella</t>
  </si>
  <si>
    <t>tinea trinotella</t>
  </si>
  <si>
    <t>ceratophaga orientalis</t>
  </si>
  <si>
    <t>ceratophaga haidarabadi</t>
  </si>
  <si>
    <t>ochsenheimeria taurella</t>
  </si>
  <si>
    <t>ochsenheimeria urella</t>
  </si>
  <si>
    <t>ochsenheimeria vacculella</t>
  </si>
  <si>
    <t>leucoptera laburnella</t>
  </si>
  <si>
    <t>leucoptera spartifoliella</t>
  </si>
  <si>
    <t>leucoptera orobi</t>
  </si>
  <si>
    <t>leucoptera lathyrifoliella</t>
  </si>
  <si>
    <t>leucoptera lotella</t>
  </si>
  <si>
    <t>leucoptera malifoliella</t>
  </si>
  <si>
    <t>leucoptera sinuella</t>
  </si>
  <si>
    <t>lyonetia prunifoliella</t>
  </si>
  <si>
    <t>lyonetia clerkella</t>
  </si>
  <si>
    <t>bedellia somnulentella</t>
  </si>
  <si>
    <t>bucculatrix cristatella</t>
  </si>
  <si>
    <t>bucculatrix nigricomella</t>
  </si>
  <si>
    <t>bucculatrix maritima</t>
  </si>
  <si>
    <t>bucculatrix humiliella</t>
  </si>
  <si>
    <t>bucculatrix frangutella</t>
  </si>
  <si>
    <t>bucculatrix albedinella</t>
  </si>
  <si>
    <t>bucculatrix cidarella</t>
  </si>
  <si>
    <t>bucculatrix thoracella</t>
  </si>
  <si>
    <t>bucculatrix ulmella</t>
  </si>
  <si>
    <t>bucculatrix bechsteinella</t>
  </si>
  <si>
    <t>bucculatrix demaryella</t>
  </si>
  <si>
    <t>oinophila v-flava</t>
  </si>
  <si>
    <t>opogona sacchari</t>
  </si>
  <si>
    <t>opogona antistacta</t>
  </si>
  <si>
    <t>caloptilia cuculipennella</t>
  </si>
  <si>
    <t>caloptilia populetorum</t>
  </si>
  <si>
    <t>caloptilia elongella</t>
  </si>
  <si>
    <t>caloptilia betulicola</t>
  </si>
  <si>
    <t>eustroma reticulatum</t>
  </si>
  <si>
    <t>electrophaes corylata</t>
  </si>
  <si>
    <t>colostygia olivata</t>
  </si>
  <si>
    <t>colostygia multistrigaria</t>
  </si>
  <si>
    <t>colostygia pectinataria</t>
  </si>
  <si>
    <t>hydriomena furcata</t>
  </si>
  <si>
    <t>hydriomena impluviata</t>
  </si>
  <si>
    <t>hydriomena ruberata</t>
  </si>
  <si>
    <t>coenocalpe lapidata</t>
  </si>
  <si>
    <t>horisme vitalbata</t>
  </si>
  <si>
    <t>horisme tersata</t>
  </si>
  <si>
    <t>melanthia procellata</t>
  </si>
  <si>
    <t>pareulype berberata</t>
  </si>
  <si>
    <t>spargania luctuata</t>
  </si>
  <si>
    <t>rheumaptera hastata</t>
  </si>
  <si>
    <t>rheumaptera cervinalis</t>
  </si>
  <si>
    <t>rheumaptera undulata</t>
  </si>
  <si>
    <t>triphosa dubitata</t>
  </si>
  <si>
    <t>philereme vetulata</t>
  </si>
  <si>
    <t>philereme transversata</t>
  </si>
  <si>
    <t>euphyia biangulata</t>
  </si>
  <si>
    <t>euphyia unangulata</t>
  </si>
  <si>
    <t>epirrita dilutata</t>
  </si>
  <si>
    <t>epirrita christyi</t>
  </si>
  <si>
    <t>epirrita autumnata</t>
  </si>
  <si>
    <t>epirrita filigrammaria</t>
  </si>
  <si>
    <t>operophtera brumata</t>
  </si>
  <si>
    <t>operophtera fagata</t>
  </si>
  <si>
    <t>perizoma taeniata</t>
  </si>
  <si>
    <t>perizoma affinitata</t>
  </si>
  <si>
    <t>perizoma alchemillata</t>
  </si>
  <si>
    <t>perizoma bifaciata</t>
  </si>
  <si>
    <t>perizoma minorata</t>
  </si>
  <si>
    <t>perizoma blandiata</t>
  </si>
  <si>
    <t>perizoma albulata</t>
  </si>
  <si>
    <t>perizoma flavofasciata</t>
  </si>
  <si>
    <t>perizoma didymata</t>
  </si>
  <si>
    <t>perizoma sagittata</t>
  </si>
  <si>
    <t>eupithecia tenuiata</t>
  </si>
  <si>
    <t>eupithecia inturbata</t>
  </si>
  <si>
    <t>eupithecia haworthiata</t>
  </si>
  <si>
    <t>phyllonorycter blancardella</t>
  </si>
  <si>
    <t>phyllonorycter junoniella</t>
  </si>
  <si>
    <t>phyllonorycter spinicolella</t>
  </si>
  <si>
    <t>phyllonorycter cerasicolella</t>
  </si>
  <si>
    <t>phyllonorycter lantanella</t>
  </si>
  <si>
    <t>phyllonorycter corylifoliella</t>
  </si>
  <si>
    <t>grey shoulder knot</t>
  </si>
  <si>
    <t>humming bird hawk moth</t>
  </si>
  <si>
    <t>jubilee fan foot</t>
  </si>
  <si>
    <t>l album wainscot</t>
  </si>
  <si>
    <t>larch case bearer</t>
  </si>
  <si>
    <t>large clover case bearer</t>
  </si>
  <si>
    <t>large fruit tree tortrix</t>
  </si>
  <si>
    <t>large red belted clearwing</t>
  </si>
  <si>
    <t>large twin spot carpet</t>
  </si>
  <si>
    <t>lead coloured drab</t>
  </si>
  <si>
    <t>lead coloured pug</t>
  </si>
  <si>
    <t>lesser broad bordered yellow underwing</t>
  </si>
  <si>
    <t>lesser lichen case bearer</t>
  </si>
  <si>
    <t>lesser treble bar</t>
  </si>
  <si>
    <t>lesser spotted pinion</t>
  </si>
  <si>
    <t>lichen case bearer</t>
  </si>
  <si>
    <t>lime hawk moth</t>
  </si>
  <si>
    <t>lime speck pug</t>
  </si>
  <si>
    <t>lunar double stripe</t>
  </si>
  <si>
    <t>lunar spotted pinion</t>
  </si>
  <si>
    <t>manchester treble bar</t>
  </si>
  <si>
    <t>many lined</t>
  </si>
  <si>
    <t>map winged swift</t>
  </si>
  <si>
    <t>marsh oblique barred</t>
  </si>
  <si>
    <t>mediterranean hawk moth</t>
  </si>
  <si>
    <t>middle barred minor</t>
  </si>
  <si>
    <t>minor shoulder knot</t>
  </si>
  <si>
    <t>narrow bordered bee hawk moth</t>
  </si>
  <si>
    <t>narrow bordered five spot burnet</t>
  </si>
  <si>
    <t>narrow winged pug</t>
  </si>
  <si>
    <t>nine spotted</t>
  </si>
  <si>
    <t>northern deep brown dart</t>
  </si>
  <si>
    <t>nut tree tussock</t>
  </si>
  <si>
    <t>oak hook tip</t>
  </si>
  <si>
    <t>oak tree pug</t>
  </si>
  <si>
    <t>oleander hawk moth</t>
  </si>
  <si>
    <t>orange tailed clearwing</t>
  </si>
  <si>
    <t>pale lemon sallow</t>
  </si>
  <si>
    <t>pale shouldered brocade</t>
  </si>
  <si>
    <t>pale shouldered cloud</t>
  </si>
  <si>
    <t>pearl band grass veneer</t>
  </si>
  <si>
    <t>pebble hook tip</t>
  </si>
  <si>
    <t>pine hawk moth</t>
  </si>
  <si>
    <t>pine leaf mining moth</t>
  </si>
  <si>
    <t>pine resin gall moth</t>
  </si>
  <si>
    <t>pinion spotted pug</t>
  </si>
  <si>
    <t>pinion streaked snout</t>
  </si>
  <si>
    <t>pink barred sallow</t>
  </si>
  <si>
    <t>pink spotted hawk moth</t>
  </si>
  <si>
    <t>pistol case bearer</t>
  </si>
  <si>
    <t>plumed fan foot</t>
  </si>
  <si>
    <t>poplar hawk moth</t>
  </si>
  <si>
    <t>privet hawk moth</t>
  </si>
  <si>
    <t>theria primaria</t>
  </si>
  <si>
    <t>campaea margaritata</t>
  </si>
  <si>
    <t>hylaea fasciaria</t>
  </si>
  <si>
    <t>gnophos obfuscata</t>
  </si>
  <si>
    <t>charissa obscurata</t>
  </si>
  <si>
    <t>glacies coracina</t>
  </si>
  <si>
    <t>siona lineata</t>
  </si>
  <si>
    <t>aspitates gilvaria</t>
  </si>
  <si>
    <t>semiaspilates ochrearia</t>
  </si>
  <si>
    <t>dyscia fagaria</t>
  </si>
  <si>
    <t>perconia strigillaria</t>
  </si>
  <si>
    <t>agrius cingulata</t>
  </si>
  <si>
    <t>agrius convolvuli</t>
  </si>
  <si>
    <t>acherontia atropos</t>
  </si>
  <si>
    <t>manduca quinquemaculatus</t>
  </si>
  <si>
    <t>manduca sexta</t>
  </si>
  <si>
    <t>sphinx ligustri</t>
  </si>
  <si>
    <t>sphinx drupiferarum</t>
  </si>
  <si>
    <t>hyloicus pinastri</t>
  </si>
  <si>
    <t>mimas tiliae</t>
  </si>
  <si>
    <t>smerinthus ocellata</t>
  </si>
  <si>
    <t>laothoe populi</t>
  </si>
  <si>
    <t>hemaris tityus</t>
  </si>
  <si>
    <t>hemaris fuciformis</t>
  </si>
  <si>
    <t>macroglossum stellatarum</t>
  </si>
  <si>
    <t>daphnis nerii</t>
  </si>
  <si>
    <t>hyles euphorbiae</t>
  </si>
  <si>
    <t>hyles gallii</t>
  </si>
  <si>
    <t>hyles nicaea</t>
  </si>
  <si>
    <t>hyles hippophaes</t>
  </si>
  <si>
    <t>hyles livornica</t>
  </si>
  <si>
    <t>deilephila elpenor</t>
  </si>
  <si>
    <t>deilephila porcellus</t>
  </si>
  <si>
    <t>hippotion celerio</t>
  </si>
  <si>
    <t>phalera bucephala</t>
  </si>
  <si>
    <t>cerura vinula</t>
  </si>
  <si>
    <t>furcula bicuspis</t>
  </si>
  <si>
    <t>furcula furcula</t>
  </si>
  <si>
    <t>furcula bifida</t>
  </si>
  <si>
    <t>stauropus fagi</t>
  </si>
  <si>
    <t>notodonta dromedarius</t>
  </si>
  <si>
    <t>notodonta torva</t>
  </si>
  <si>
    <t>notodonta tritophus</t>
  </si>
  <si>
    <t>notodonta ziczac</t>
  </si>
  <si>
    <t>harpyia milhauseri</t>
  </si>
  <si>
    <t>peridea anceps</t>
  </si>
  <si>
    <t>pheosia gnoma</t>
  </si>
  <si>
    <t>pheosia tremula</t>
  </si>
  <si>
    <t>ptilodon capucina</t>
  </si>
  <si>
    <t>ptilodon cucullina</t>
  </si>
  <si>
    <t>odontosia carmelita</t>
  </si>
  <si>
    <t>pterostoma palpina</t>
  </si>
  <si>
    <t>leucodonta bicoloria</t>
  </si>
  <si>
    <t>ptilophora plumigera</t>
  </si>
  <si>
    <t>drymonia dodonaea</t>
  </si>
  <si>
    <t>drymonia ruficornis</t>
  </si>
  <si>
    <t>gluphisia crenata</t>
  </si>
  <si>
    <t>clostera pigra</t>
  </si>
  <si>
    <t>clostera anachoreta</t>
  </si>
  <si>
    <t>clostera curtula</t>
  </si>
  <si>
    <t>diloba caeruleocephala</t>
  </si>
  <si>
    <t>thaumetopoea pityocampa</t>
  </si>
  <si>
    <t>thaumetopoea processionea</t>
  </si>
  <si>
    <t>laelia coenosa</t>
  </si>
  <si>
    <t>orgyia recens</t>
  </si>
  <si>
    <t>orgyia antiqua</t>
  </si>
  <si>
    <t>dicallomera fascelina</t>
  </si>
  <si>
    <t>calliteara pudibunda</t>
  </si>
  <si>
    <t>euproctis chrysorrhoea</t>
  </si>
  <si>
    <t>euproctis similis</t>
  </si>
  <si>
    <t>leucoma salicis</t>
  </si>
  <si>
    <t>ypsolopha ustella</t>
  </si>
  <si>
    <t>ypsolopha sequella</t>
  </si>
  <si>
    <t>ypsolopha vittella</t>
  </si>
  <si>
    <t>plutella xylostella</t>
  </si>
  <si>
    <t>plutella porrectella</t>
  </si>
  <si>
    <t>rhigognostis senilella</t>
  </si>
  <si>
    <t>rhigognostis annulatella</t>
  </si>
  <si>
    <t>rhigognostis incarnatella</t>
  </si>
  <si>
    <t>eidophasia messingiella</t>
  </si>
  <si>
    <t>orthotelia sparganella</t>
  </si>
  <si>
    <t>digitivalva perlepidella</t>
  </si>
  <si>
    <t>digitivalva pulicariae</t>
  </si>
  <si>
    <t>acrolepiopsis assectella</t>
  </si>
  <si>
    <t>acrolepiopsis betulella</t>
  </si>
  <si>
    <t>acrolepiopsis marcidella</t>
  </si>
  <si>
    <t>acrolepia autumnitella</t>
  </si>
  <si>
    <t>phaulernis dentella</t>
  </si>
  <si>
    <t>phaulernis fulviguttella</t>
  </si>
  <si>
    <t>epermenia farreni</t>
  </si>
  <si>
    <t>eupithecia extensaria</t>
  </si>
  <si>
    <t>eupithecia innotata</t>
  </si>
  <si>
    <t>eupithecia fraxinata</t>
  </si>
  <si>
    <t>eupithecia tamarisciata</t>
  </si>
  <si>
    <t>lacanobia w-latinum</t>
  </si>
  <si>
    <t>lacanobia thalassina</t>
  </si>
  <si>
    <t>lacanobia suasa</t>
  </si>
  <si>
    <t>lacanobia oleracea</t>
  </si>
  <si>
    <t>lacanobia blenna</t>
  </si>
  <si>
    <t>Idaea inquinata</t>
  </si>
  <si>
    <t>Rusty Wave</t>
  </si>
  <si>
    <t>Idaea humiliata</t>
  </si>
  <si>
    <t>Isle of Wight Wave</t>
  </si>
  <si>
    <t>Idaea contiguaria</t>
  </si>
  <si>
    <t>Lythria purpuraria</t>
  </si>
  <si>
    <t>Purple-barred Yellow</t>
  </si>
  <si>
    <t>Xanthorhoe decoloraria</t>
  </si>
  <si>
    <t>Red Carpet</t>
  </si>
  <si>
    <t>Xanthorhoe quadrifasiata</t>
  </si>
  <si>
    <t>Large Twin-spot Carpet</t>
  </si>
  <si>
    <t>Scotopteryx moeniata</t>
  </si>
  <si>
    <t>Fortified Carpet</t>
  </si>
  <si>
    <t>Scotopteryx peribolata</t>
  </si>
  <si>
    <t>Spanish Carpet</t>
  </si>
  <si>
    <t>Catarhoe cuculata</t>
  </si>
  <si>
    <t>Royal Mantle</t>
  </si>
  <si>
    <t>Costaconvexa polygrammata</t>
  </si>
  <si>
    <t>Many-lined</t>
  </si>
  <si>
    <t>1741a</t>
  </si>
  <si>
    <t>epermenia profugella</t>
  </si>
  <si>
    <t>epermenia falciformis</t>
  </si>
  <si>
    <t>epermenia insecurella</t>
  </si>
  <si>
    <t>epermenia chaerophyllella</t>
  </si>
  <si>
    <t>epermenia aequidentellus</t>
  </si>
  <si>
    <t>augasma aeratella</t>
  </si>
  <si>
    <t>metriotes lutarea</t>
  </si>
  <si>
    <t>goniodoma limoniella</t>
  </si>
  <si>
    <t>coleophora albella</t>
  </si>
  <si>
    <t>coleophora lutipennella</t>
  </si>
  <si>
    <t>coleophora gryphipennella</t>
  </si>
  <si>
    <t>coleophora flavipennella</t>
  </si>
  <si>
    <t>coleophora serratella</t>
  </si>
  <si>
    <t>coleophora coracipennella</t>
  </si>
  <si>
    <t>coleophora spinella</t>
  </si>
  <si>
    <t>coleophora milvipennis</t>
  </si>
  <si>
    <t>coleophora badiipennella</t>
  </si>
  <si>
    <t>coleophora alnifoliae</t>
  </si>
  <si>
    <t>coleophora limosipennella</t>
  </si>
  <si>
    <t>coleophora hydrolapathella</t>
  </si>
  <si>
    <t>coleophora siccifolia</t>
  </si>
  <si>
    <t>coleophora trigeminella</t>
  </si>
  <si>
    <t>coleophora fuscocuprella</t>
  </si>
  <si>
    <t>coleophora lusciniaepennella</t>
  </si>
  <si>
    <t>coleophora idaeella</t>
  </si>
  <si>
    <t>coleophora vitisella</t>
  </si>
  <si>
    <t>coleophora glitzella</t>
  </si>
  <si>
    <t>coleophora arctostaphyli</t>
  </si>
  <si>
    <t>coleophora violacea</t>
  </si>
  <si>
    <t>coleophora juncicolella</t>
  </si>
  <si>
    <t>coleophora orbitella</t>
  </si>
  <si>
    <t>coleophora binderella</t>
  </si>
  <si>
    <t>1853a</t>
  </si>
  <si>
    <t>Eupithecia massiliata</t>
  </si>
  <si>
    <t>Epping Pug</t>
  </si>
  <si>
    <t>Eupithecia pusillata</t>
  </si>
  <si>
    <t>Juniper Pug</t>
  </si>
  <si>
    <t>1855a</t>
  </si>
  <si>
    <t>Eupithecia ultimaria</t>
  </si>
  <si>
    <t>Channel Islands Pug</t>
  </si>
  <si>
    <t>Chesias legatella</t>
  </si>
  <si>
    <t>Streak</t>
  </si>
  <si>
    <t>Aplocera praeformata</t>
  </si>
  <si>
    <t>Purple Treble-bar</t>
  </si>
  <si>
    <t>Venusia cambrica</t>
  </si>
  <si>
    <t>Welsh Wave</t>
  </si>
  <si>
    <t>Abraxas pantaria</t>
  </si>
  <si>
    <t>Light Magpie</t>
  </si>
  <si>
    <t>1888a</t>
  </si>
  <si>
    <t>Stegania trimaculata</t>
  </si>
  <si>
    <t>Dorset Cream Wave</t>
  </si>
  <si>
    <t>1888b</t>
  </si>
  <si>
    <t>Stegania cararia</t>
  </si>
  <si>
    <t>Macaria signaria</t>
  </si>
  <si>
    <t>Dusky Peacock</t>
  </si>
  <si>
    <t>Macaria bicolorata</t>
  </si>
  <si>
    <t>Dingy Angle</t>
  </si>
  <si>
    <t>1894a</t>
  </si>
  <si>
    <t>Chiasmia aestimaria</t>
  </si>
  <si>
    <t>Tamarisk Peacock</t>
  </si>
  <si>
    <t>Macaria wauaria</t>
  </si>
  <si>
    <t>Hypagyrtis unipunctata</t>
  </si>
  <si>
    <t>Isturgia limbaria</t>
  </si>
  <si>
    <t>Frosted Yellow</t>
  </si>
  <si>
    <t>Nematocampa limbata</t>
  </si>
  <si>
    <t>Bordered Chequer</t>
  </si>
  <si>
    <t>Ennomos quercaria</t>
  </si>
  <si>
    <t>Clouded August Thorn</t>
  </si>
  <si>
    <t>1916a</t>
  </si>
  <si>
    <t>Ennomos subsignaria</t>
  </si>
  <si>
    <t>1921a</t>
  </si>
  <si>
    <t>Crocallis dardoinaria</t>
  </si>
  <si>
    <t>Dusky Scalloped Oak</t>
  </si>
  <si>
    <t>Apocheima hispidaria</t>
  </si>
  <si>
    <t>Small Brindled Beauty</t>
  </si>
  <si>
    <t>Phigalia pilosaria</t>
  </si>
  <si>
    <t>Pale Brindled Beauty</t>
  </si>
  <si>
    <t>Lycia lapponaria</t>
  </si>
  <si>
    <t>Rannoch Brindled Beauty</t>
  </si>
  <si>
    <t>Biston strataria</t>
  </si>
  <si>
    <t>Oak Beauty</t>
  </si>
  <si>
    <t>Agriopis leucophaearia</t>
  </si>
  <si>
    <t>Spring Usher</t>
  </si>
  <si>
    <t>1937a</t>
  </si>
  <si>
    <t>Peribatodes secundaria</t>
  </si>
  <si>
    <t>Feathered Beauty</t>
  </si>
  <si>
    <t>1937b</t>
  </si>
  <si>
    <t>Peribatodes ilicaria</t>
  </si>
  <si>
    <t>Lydd Beauty</t>
  </si>
  <si>
    <t>coleophora peribenanderi</t>
  </si>
  <si>
    <t>coleophora paripennella</t>
  </si>
  <si>
    <t>coleophora therinella</t>
  </si>
  <si>
    <t>coleophora asteris</t>
  </si>
  <si>
    <t>coleophora argentula</t>
  </si>
  <si>
    <t>coleophora virgaureae</t>
  </si>
  <si>
    <t>coleophora saxicolella</t>
  </si>
  <si>
    <t>coleophora sternipennella</t>
  </si>
  <si>
    <t>coleophora adspersella</t>
  </si>
  <si>
    <t>coleophora versurella</t>
  </si>
  <si>
    <t>coleophora squamosella</t>
  </si>
  <si>
    <t>coleophora pappiferella</t>
  </si>
  <si>
    <t>coleophora vestianella</t>
  </si>
  <si>
    <t>coleophora atriplicis</t>
  </si>
  <si>
    <t>coleophora deviella</t>
  </si>
  <si>
    <t>coleophora salinella</t>
  </si>
  <si>
    <t>coleophora artemisiella</t>
  </si>
  <si>
    <t>coleophora artemisicolella</t>
  </si>
  <si>
    <t>coleophora otidipennella</t>
  </si>
  <si>
    <t>coleophora antennariella</t>
  </si>
  <si>
    <t>coleophora sylvaticella</t>
  </si>
  <si>
    <t>coleophora taeniipennella</t>
  </si>
  <si>
    <t>coleophora glaucicolella</t>
  </si>
  <si>
    <t>coleophora tamesis</t>
  </si>
  <si>
    <t>coleophora alticolella</t>
  </si>
  <si>
    <t>coleophora maritimella</t>
  </si>
  <si>
    <t>coleophora adjunctella</t>
  </si>
  <si>
    <t>coleophora caespititiella</t>
  </si>
  <si>
    <t>coleophora salicorniae</t>
  </si>
  <si>
    <t>coleophora clypeiferella</t>
  </si>
  <si>
    <t>perittia obscurepunctella</t>
  </si>
  <si>
    <t>mendesia farinella</t>
  </si>
  <si>
    <t>stephensia brunnichella</t>
  </si>
  <si>
    <t>elachista regificella</t>
  </si>
  <si>
    <t>elachista gleichenella</t>
  </si>
  <si>
    <t>elachista biatomella</t>
  </si>
  <si>
    <t>elachista poae</t>
  </si>
  <si>
    <t>elachista atricomella</t>
  </si>
  <si>
    <t>elachista kilmunella</t>
  </si>
  <si>
    <t>elachista alpinella</t>
  </si>
  <si>
    <t>elachista luticomella</t>
  </si>
  <si>
    <t>elachista albifrontella</t>
  </si>
  <si>
    <t>elachista apicipunctella</t>
  </si>
  <si>
    <t>elachista subnigrella</t>
  </si>
  <si>
    <t>elachista orstadii</t>
  </si>
  <si>
    <t>elachista pomerana</t>
  </si>
  <si>
    <t>elachista humilis</t>
  </si>
  <si>
    <t>elachista canapennella</t>
  </si>
  <si>
    <t>Thaumetopoea pityocampa</t>
  </si>
  <si>
    <t>Pine Processionary</t>
  </si>
  <si>
    <t>Thaumetopoea processionea</t>
  </si>
  <si>
    <t>Oak Processionary</t>
  </si>
  <si>
    <t>Trichocercus sparshalli</t>
  </si>
  <si>
    <t>Long-tailed Satin</t>
  </si>
  <si>
    <t>Laelia coenosa</t>
  </si>
  <si>
    <t>Reed Tussock</t>
  </si>
  <si>
    <t>Arctornis l-nigrum</t>
  </si>
  <si>
    <t>Black V Moth</t>
  </si>
  <si>
    <t>Lymantria dispar</t>
  </si>
  <si>
    <t>Gypsy Moth</t>
  </si>
  <si>
    <t>Feathered Footman</t>
  </si>
  <si>
    <t>Utetheisa pulchella</t>
  </si>
  <si>
    <t>Crimson Speckled</t>
  </si>
  <si>
    <t>Utetheisa bella</t>
  </si>
  <si>
    <t>Beautiful Utetheisa</t>
  </si>
  <si>
    <t>2056a</t>
  </si>
  <si>
    <t>Pericallia ricini</t>
  </si>
  <si>
    <t>2058a</t>
  </si>
  <si>
    <t>Hyphoraia testudinaria</t>
  </si>
  <si>
    <t>cosmiotes freyerella</t>
  </si>
  <si>
    <t>cosmiotes consortella</t>
  </si>
  <si>
    <t>cosmiotes stabilella</t>
  </si>
  <si>
    <t>schiffermuellerina grandis</t>
  </si>
  <si>
    <t>denisia subaquilea</t>
  </si>
  <si>
    <t>maidens blush</t>
  </si>
  <si>
    <t>mathews wainscot</t>
  </si>
  <si>
    <t>morriss wainscot</t>
  </si>
  <si>
    <t>pattons tiger</t>
  </si>
  <si>
    <t>porters rustic</t>
  </si>
  <si>
    <t>radfords flame shoulder</t>
  </si>
  <si>
    <t>softlys shoulder knot</t>
  </si>
  <si>
    <t>spaldings dart</t>
  </si>
  <si>
    <t>stephens gem</t>
  </si>
  <si>
    <t>svenssons copper underwing</t>
  </si>
  <si>
    <t>true lovers knot</t>
  </si>
  <si>
    <t>vines rustic</t>
  </si>
  <si>
    <t>vipers bugloss</t>
  </si>
  <si>
    <t>weavers wave</t>
  </si>
  <si>
    <t>webbs wainscot</t>
  </si>
  <si>
    <t>apple and plum case bearer</t>
  </si>
  <si>
    <t>argent and sable</t>
  </si>
  <si>
    <t>bedstraw hawkmoth</t>
  </si>
  <si>
    <t>broad bordered bee hawkmoth</t>
  </si>
  <si>
    <t>convolvulus hawkmoth</t>
  </si>
  <si>
    <t>deaths head hawkmoth</t>
  </si>
  <si>
    <t>diamondback moth</t>
  </si>
  <si>
    <t>elephant hawkmoth</t>
  </si>
  <si>
    <t>eyed hawkmoth</t>
  </si>
  <si>
    <t>five spotted hawkmoth</t>
  </si>
  <si>
    <t>goldenrod brindle</t>
  </si>
  <si>
    <t>goldenrod pug</t>
  </si>
  <si>
    <t>humming bird hawkmoth</t>
  </si>
  <si>
    <t>hummingbird hawkmoth</t>
  </si>
  <si>
    <t>lime hawkmoth</t>
  </si>
  <si>
    <t>mediterranean hawkmoth</t>
  </si>
  <si>
    <t>narrow bordered bee hawkmoth</t>
  </si>
  <si>
    <t>oleander hawkmoth</t>
  </si>
  <si>
    <t>pine hawkmoth</t>
  </si>
  <si>
    <t>pink spotted hawkmoth</t>
  </si>
  <si>
    <t>poplar hawkmoth</t>
  </si>
  <si>
    <t>privet hawkmoth</t>
  </si>
  <si>
    <t>seathorn hawkmoth</t>
  </si>
  <si>
    <t>silver striped hawkmoth</t>
  </si>
  <si>
    <t>small elephant hawkmoth</t>
  </si>
  <si>
    <t>white lined hawkmoth</t>
  </si>
  <si>
    <t>willowherb hawkmoth</t>
  </si>
  <si>
    <t>clay fanfoot</t>
  </si>
  <si>
    <t>common fanfoot</t>
  </si>
  <si>
    <t>dotted fanfoot</t>
  </si>
  <si>
    <t>dusky fanfoot</t>
  </si>
  <si>
    <t>fanfoot</t>
  </si>
  <si>
    <t>jubilee fanfoot</t>
  </si>
  <si>
    <t>plumed fanfoot</t>
  </si>
  <si>
    <t>shaded fanfoot</t>
  </si>
  <si>
    <t>small fanfoot</t>
  </si>
  <si>
    <t>small fanfooted wave</t>
  </si>
  <si>
    <t>dark swordgrass</t>
  </si>
  <si>
    <t>red swordgrass</t>
  </si>
  <si>
    <t>swordgrass</t>
  </si>
  <si>
    <t>bloodvein</t>
  </si>
  <si>
    <t>small bloodvein</t>
  </si>
  <si>
    <t>heart &amp; dart</t>
  </si>
  <si>
    <t>heart &amp; club</t>
  </si>
  <si>
    <t>small argent and sable</t>
  </si>
  <si>
    <t>sispb</t>
  </si>
  <si>
    <t>dufaf</t>
  </si>
  <si>
    <t>smfaw</t>
  </si>
  <si>
    <t>Latreille's Latin</t>
  </si>
  <si>
    <t>latreilles latin</t>
  </si>
  <si>
    <t>latreille's latin</t>
  </si>
  <si>
    <t>lalat</t>
  </si>
  <si>
    <t>Peribatodes umbraria</t>
  </si>
  <si>
    <t>Olive-tree Beauty</t>
  </si>
  <si>
    <t>peumb</t>
  </si>
  <si>
    <t>peribatodes umbraria</t>
  </si>
  <si>
    <t>olive-tree beauty</t>
  </si>
  <si>
    <t>olive tree beauty</t>
  </si>
  <si>
    <t>oltrb</t>
  </si>
  <si>
    <t>1937c</t>
  </si>
  <si>
    <t>Adult</t>
  </si>
  <si>
    <t>clbri</t>
  </si>
  <si>
    <t>clbuf</t>
  </si>
  <si>
    <t>cldra</t>
  </si>
  <si>
    <t>clmag</t>
  </si>
  <si>
    <t>clsil</t>
  </si>
  <si>
    <t>codar</t>
  </si>
  <si>
    <t>cocar</t>
  </si>
  <si>
    <t>coclo</t>
  </si>
  <si>
    <t>coeme</t>
  </si>
  <si>
    <t>cofoo</t>
  </si>
  <si>
    <t>cohea</t>
  </si>
  <si>
    <t>copug</t>
  </si>
  <si>
    <t>coqua</t>
  </si>
  <si>
    <t>corus</t>
  </si>
  <si>
    <t>coswi</t>
  </si>
  <si>
    <t>cowai</t>
  </si>
  <si>
    <t>cowav</t>
  </si>
  <si>
    <t>cohaw</t>
  </si>
  <si>
    <t>cound</t>
  </si>
  <si>
    <t>coweb</t>
  </si>
  <si>
    <t>coger</t>
  </si>
  <si>
    <t>copro</t>
  </si>
  <si>
    <t>crwav</t>
  </si>
  <si>
    <t>crstr</t>
  </si>
  <si>
    <t>crspe</t>
  </si>
  <si>
    <t>crear</t>
  </si>
  <si>
    <t>cugre</t>
  </si>
  <si>
    <t>cucle</t>
  </si>
  <si>
    <t>cupug</t>
  </si>
  <si>
    <t>cytor</t>
  </si>
  <si>
    <t>cycar</t>
  </si>
  <si>
    <t>cypug</t>
  </si>
  <si>
    <t>daarc</t>
  </si>
  <si>
    <t>dabro</t>
  </si>
  <si>
    <t>dache</t>
  </si>
  <si>
    <t>dadag</t>
  </si>
  <si>
    <t>daspe</t>
  </si>
  <si>
    <t>daspi</t>
  </si>
  <si>
    <t>datus</t>
  </si>
  <si>
    <t>daumb</t>
  </si>
  <si>
    <t>depug</t>
  </si>
  <si>
    <t>decar</t>
  </si>
  <si>
    <t>dewai</t>
  </si>
  <si>
    <t>deplu</t>
  </si>
  <si>
    <t>dibac</t>
  </si>
  <si>
    <t>difoo</t>
  </si>
  <si>
    <t>dimoc</t>
  </si>
  <si>
    <t>dotoo</t>
  </si>
  <si>
    <t>dobor</t>
  </si>
  <si>
    <t>docar</t>
  </si>
  <si>
    <t>doche</t>
  </si>
  <si>
    <t>docla</t>
  </si>
  <si>
    <t>dofoo</t>
  </si>
  <si>
    <t>dorus</t>
  </si>
  <si>
    <t>dodar</t>
  </si>
  <si>
    <t>dokid</t>
  </si>
  <si>
    <t>dolin</t>
  </si>
  <si>
    <t>dolob</t>
  </si>
  <si>
    <t>drloo</t>
  </si>
  <si>
    <t>drfru</t>
  </si>
  <si>
    <t>durus</t>
  </si>
  <si>
    <t>dubar</t>
  </si>
  <si>
    <t>dubro</t>
  </si>
  <si>
    <t>ducle</t>
  </si>
  <si>
    <t>duhoo</t>
  </si>
  <si>
    <t>dupea</t>
  </si>
  <si>
    <t>dusal</t>
  </si>
  <si>
    <t>dutho</t>
  </si>
  <si>
    <t>dwpug</t>
  </si>
  <si>
    <t>eagre</t>
  </si>
  <si>
    <t>eatho</t>
  </si>
  <si>
    <t>eanyc</t>
  </si>
  <si>
    <t>egbol</t>
  </si>
  <si>
    <t>elhaw</t>
  </si>
  <si>
    <t>elsho</t>
  </si>
  <si>
    <t>eppug</t>
  </si>
  <si>
    <t>eseme</t>
  </si>
  <si>
    <t>esy</t>
  </si>
  <si>
    <t>euvin</t>
  </si>
  <si>
    <t>evrus</t>
  </si>
  <si>
    <t>eyhaw</t>
  </si>
  <si>
    <t>facod</t>
  </si>
  <si>
    <t>famoc</t>
  </si>
  <si>
    <t>fafoo</t>
  </si>
  <si>
    <t>febea</t>
  </si>
  <si>
    <t>febri</t>
  </si>
  <si>
    <t>feear</t>
  </si>
  <si>
    <t>fefoo</t>
  </si>
  <si>
    <t>fegot</t>
  </si>
  <si>
    <t>feran</t>
  </si>
  <si>
    <t>fetho</t>
  </si>
  <si>
    <t>ficle</t>
  </si>
  <si>
    <t>fiest</t>
  </si>
  <si>
    <t>flbro</t>
  </si>
  <si>
    <t>flcar</t>
  </si>
  <si>
    <t>flsho</t>
  </si>
  <si>
    <t>flwai</t>
  </si>
  <si>
    <t>fltor</t>
  </si>
  <si>
    <t>flche</t>
  </si>
  <si>
    <t>flrus</t>
  </si>
  <si>
    <t>focar</t>
  </si>
  <si>
    <t>fospo</t>
  </si>
  <si>
    <t>fopug</t>
  </si>
  <si>
    <t>frpug</t>
  </si>
  <si>
    <t>frgre</t>
  </si>
  <si>
    <t>frora</t>
  </si>
  <si>
    <t>eupithecia ultimaria</t>
  </si>
  <si>
    <t>stegania trimaculata</t>
  </si>
  <si>
    <t>stegania cararia</t>
  </si>
  <si>
    <t>chiasmia aestimaria</t>
  </si>
  <si>
    <t>ennomos subsignaria</t>
  </si>
  <si>
    <t>crocallis dardoinaria</t>
  </si>
  <si>
    <t>peribatodes secundaria</t>
  </si>
  <si>
    <t>peribatodes ilicaria</t>
  </si>
  <si>
    <t>manduca rustica</t>
  </si>
  <si>
    <t>proserpinus proserpina</t>
  </si>
  <si>
    <t>hyles lineata</t>
  </si>
  <si>
    <t>pericallia ricini</t>
  </si>
  <si>
    <t>hyphoraia testudinaria</t>
  </si>
  <si>
    <t>hypercompe scribonia</t>
  </si>
  <si>
    <t>antichloris eriphia</t>
  </si>
  <si>
    <t>agrotis herzogi</t>
  </si>
  <si>
    <t>agrotis syricola</t>
  </si>
  <si>
    <t>agrotis deprivata</t>
  </si>
  <si>
    <t>actinotia hyperici</t>
  </si>
  <si>
    <t>ochropleura leucogaster</t>
  </si>
  <si>
    <t>noctua janthina</t>
  </si>
  <si>
    <t>lacinipolia laudabilis</t>
  </si>
  <si>
    <t>lacanobia splendens</t>
  </si>
  <si>
    <t>nemapogon inconditella</t>
  </si>
  <si>
    <t>xanthopastis timais</t>
  </si>
  <si>
    <t>aporophyla lueneburgensis</t>
  </si>
  <si>
    <t>copipanolis styracis</t>
  </si>
  <si>
    <t>lithophane consocia</t>
  </si>
  <si>
    <t>dryobota labecula</t>
  </si>
  <si>
    <t>dryobotodes roboris</t>
  </si>
  <si>
    <t>dryobotodes tenebrosa</t>
  </si>
  <si>
    <t>blepharita solieri</t>
  </si>
  <si>
    <t>polymixis gemmea</t>
  </si>
  <si>
    <t>agrochola haematidea</t>
  </si>
  <si>
    <t>chionodes distinctella</t>
  </si>
  <si>
    <t>mirificarma mulinella</t>
  </si>
  <si>
    <t>mirificarma lentiginosella</t>
  </si>
  <si>
    <t>prolita sexpunctella</t>
  </si>
  <si>
    <t>prolita solutella</t>
  </si>
  <si>
    <t>aroga velocella</t>
  </si>
  <si>
    <t>neofaculta ericetella</t>
  </si>
  <si>
    <t>neofriseria peliella</t>
  </si>
  <si>
    <t>neofriseria singula</t>
  </si>
  <si>
    <t>gelechia rhombella</t>
  </si>
  <si>
    <t>gelechia scotinella</t>
  </si>
  <si>
    <t>gelechia sabinellus</t>
  </si>
  <si>
    <t>gelechia muscosella</t>
  </si>
  <si>
    <t>gelechia cuneatella</t>
  </si>
  <si>
    <t>gelechia hippophaella</t>
  </si>
  <si>
    <t>gelechia nigra</t>
  </si>
  <si>
    <t>gelechia turpella</t>
  </si>
  <si>
    <t>platyedra subcinerea</t>
  </si>
  <si>
    <t>pexicopia malvella</t>
  </si>
  <si>
    <t>scrobipalpa suaedella</t>
  </si>
  <si>
    <t>scrobipalpa samadensis</t>
  </si>
  <si>
    <t>scrobipalpa instabilella</t>
  </si>
  <si>
    <t>scrobipalpa salinella</t>
  </si>
  <si>
    <t>scrobipalpa ocellatella</t>
  </si>
  <si>
    <t>Acronicta strigosa</t>
  </si>
  <si>
    <t>Marsh Dagger</t>
  </si>
  <si>
    <t>Acronicta auricoma</t>
  </si>
  <si>
    <t>Scarce Dagger</t>
  </si>
  <si>
    <t>Cryphia algae</t>
  </si>
  <si>
    <t>Tree-lichen Beauty</t>
  </si>
  <si>
    <t>Marbled Grey</t>
  </si>
  <si>
    <t>Tathorhynchus exsiccata</t>
  </si>
  <si>
    <t>Levant Blackneck</t>
  </si>
  <si>
    <t>2302a</t>
  </si>
  <si>
    <t>Polyphaenis sericata</t>
  </si>
  <si>
    <t>Guernsey Underwing</t>
  </si>
  <si>
    <t>Trachea atriplicis</t>
  </si>
  <si>
    <t>Orache Moth</t>
  </si>
  <si>
    <t>Pseudenargia ulicis</t>
  </si>
  <si>
    <t>Berber</t>
  </si>
  <si>
    <t>Callopistria juventina</t>
  </si>
  <si>
    <t>Latin</t>
  </si>
  <si>
    <t>Eucarta amethystina</t>
  </si>
  <si>
    <t>Cumberland Green</t>
  </si>
  <si>
    <t>2310a</t>
  </si>
  <si>
    <t>Eucarta virgo</t>
  </si>
  <si>
    <t>Silvery Gem</t>
  </si>
  <si>
    <t>Exile</t>
  </si>
  <si>
    <t>Apamea lateritia</t>
  </si>
  <si>
    <t>Scarce Brindle</t>
  </si>
  <si>
    <t>caryocolum tricolorella</t>
  </si>
  <si>
    <t>caryocolum blandulella</t>
  </si>
  <si>
    <t>caryocolum kroesmanniella</t>
  </si>
  <si>
    <t>caryocolum huebneri</t>
  </si>
  <si>
    <t>nothris verbascella</t>
  </si>
  <si>
    <t>nothris congressariella</t>
  </si>
  <si>
    <t>thiotricha subocellea</t>
  </si>
  <si>
    <t>sophronia semicostella</t>
  </si>
  <si>
    <t>aproaerema anthyllidella</t>
  </si>
  <si>
    <t>syncopacma larseniella</t>
  </si>
  <si>
    <t>syncopacma sangiella</t>
  </si>
  <si>
    <t>syncopacma vinella</t>
  </si>
  <si>
    <t>syncopacma taeniolella</t>
  </si>
  <si>
    <t>syncopacma albipalpella</t>
  </si>
  <si>
    <t>syncopacma cinctella</t>
  </si>
  <si>
    <t>syncopacma polychromella</t>
  </si>
  <si>
    <t>dichomeris alacella</t>
  </si>
  <si>
    <t>anacampsis temerella</t>
  </si>
  <si>
    <t>anacampsis populella</t>
  </si>
  <si>
    <t>anacampsis blattariella</t>
  </si>
  <si>
    <t>acompsia cinerella</t>
  </si>
  <si>
    <t>anarsia spartiella</t>
  </si>
  <si>
    <t>anarsia lineatella</t>
  </si>
  <si>
    <t>hypatima rhomboidella</t>
  </si>
  <si>
    <t>psoricoptera gibbosella</t>
  </si>
  <si>
    <t>mesophleps silacella</t>
  </si>
  <si>
    <t>acompsia schmidtiellus</t>
  </si>
  <si>
    <t>dichomeris marginella</t>
  </si>
  <si>
    <t>dichomeris juniperella</t>
  </si>
  <si>
    <t>dichomeris ustalella</t>
  </si>
  <si>
    <t>dichomeris derasella</t>
  </si>
  <si>
    <t>brachmia blandella</t>
  </si>
  <si>
    <t>brachmia inornatella</t>
  </si>
  <si>
    <t>helcystogramma rufescens</t>
  </si>
  <si>
    <t>helcystogramma lutatella</t>
  </si>
  <si>
    <t>oegoconia quadripuncta</t>
  </si>
  <si>
    <t>oegoconia deauratella</t>
  </si>
  <si>
    <t>symmoca signatella</t>
  </si>
  <si>
    <t>blastobasis adustella</t>
  </si>
  <si>
    <t>blastobasis lacticolella</t>
  </si>
  <si>
    <t>blastobasis phycidella</t>
  </si>
  <si>
    <t>stathmopoda pedella</t>
  </si>
  <si>
    <t>batrachedra praeangusta</t>
  </si>
  <si>
    <t>batrachedra pinicolella</t>
  </si>
  <si>
    <t>mompha langiella</t>
  </si>
  <si>
    <t>mompha terminella</t>
  </si>
  <si>
    <t>2387a</t>
  </si>
  <si>
    <t>Clancy's Rustic</t>
  </si>
  <si>
    <t>Lorimer's Rustic</t>
  </si>
  <si>
    <t>African</t>
  </si>
  <si>
    <t>2392a</t>
  </si>
  <si>
    <t>Porter's Rustic</t>
  </si>
  <si>
    <t>Stilbia anomala</t>
  </si>
  <si>
    <t>Anomalous</t>
  </si>
  <si>
    <t>Synthymia fixa</t>
  </si>
  <si>
    <t>Goldwing</t>
  </si>
  <si>
    <t>Periphanes delphinii</t>
  </si>
  <si>
    <t>Pease Blossom</t>
  </si>
  <si>
    <t>Helicoverpa armigera</t>
  </si>
  <si>
    <t>Scarce Bordered Straw</t>
  </si>
  <si>
    <t>Heliothis nubigera</t>
  </si>
  <si>
    <t>Eastern Bordered Straw</t>
  </si>
  <si>
    <t>Spotted Clover Moth</t>
  </si>
  <si>
    <t>Schinia rivulosa</t>
  </si>
  <si>
    <t>Scarce Meal-moth</t>
  </si>
  <si>
    <t>Eublemma parva</t>
  </si>
  <si>
    <t>Small Marbled</t>
  </si>
  <si>
    <t>Eublemma minutata</t>
  </si>
  <si>
    <t>Scarce Marbled</t>
  </si>
  <si>
    <t>2409a</t>
  </si>
  <si>
    <t>Eublemma purpurina</t>
  </si>
  <si>
    <t>Beautiful Marbled</t>
  </si>
  <si>
    <t>Deltote deceptoria</t>
  </si>
  <si>
    <t>Pretty Marbled</t>
  </si>
  <si>
    <t>2413a</t>
  </si>
  <si>
    <t>Pseudeustrotia candidula</t>
  </si>
  <si>
    <t>Shining Marbled</t>
  </si>
  <si>
    <t>Spotted Sulphur</t>
  </si>
  <si>
    <t>Acontia lucida</t>
  </si>
  <si>
    <t>Pale Shoulder</t>
  </si>
  <si>
    <t>Acontia aprica</t>
  </si>
  <si>
    <t>Nun</t>
  </si>
  <si>
    <t>Acontia nitidula</t>
  </si>
  <si>
    <t>Brixton Beauty</t>
  </si>
  <si>
    <t>Earias biplaga</t>
  </si>
  <si>
    <t>Spiny Bollworm</t>
  </si>
  <si>
    <t>Earias insulana</t>
  </si>
  <si>
    <t>Egyptian Bollworm</t>
  </si>
  <si>
    <t>2420a</t>
  </si>
  <si>
    <t>Earias vittella</t>
  </si>
  <si>
    <t>2423a</t>
  </si>
  <si>
    <t>Nycteola asiatica</t>
  </si>
  <si>
    <t>Eastern Nycteoline</t>
  </si>
  <si>
    <t>Nycteola degenerana</t>
  </si>
  <si>
    <t>Sallow Nycteoline</t>
  </si>
  <si>
    <t>2424a</t>
  </si>
  <si>
    <t>Pardasena virgulana</t>
  </si>
  <si>
    <t>Grey Square</t>
  </si>
  <si>
    <t>Charadra deridens</t>
  </si>
  <si>
    <t>Marbled Tuffet</t>
  </si>
  <si>
    <t>Raphia frater</t>
  </si>
  <si>
    <t>Brother</t>
  </si>
  <si>
    <t>Chrysodeixis chalcites</t>
  </si>
  <si>
    <t>Golden Twin-spot</t>
  </si>
  <si>
    <t>Chrysodeixis acuta</t>
  </si>
  <si>
    <t>Tunbridge Wells Gem</t>
  </si>
  <si>
    <t>Ctenoplusia limbirena</t>
  </si>
  <si>
    <t>Scar Bank Gem</t>
  </si>
  <si>
    <t>Ctenoplusia accentifera</t>
  </si>
  <si>
    <t>2432a</t>
  </si>
  <si>
    <t>Streaked Plusia</t>
  </si>
  <si>
    <t>Thysanoplusia orichalcea</t>
  </si>
  <si>
    <t>Slender Burnished Brass</t>
  </si>
  <si>
    <t>2435a</t>
  </si>
  <si>
    <t>earias insulana</t>
  </si>
  <si>
    <t>bena bicolorana</t>
  </si>
  <si>
    <t>pseudoips prasinana</t>
  </si>
  <si>
    <t>nycteola revayana</t>
  </si>
  <si>
    <t>Pseudoplusia includens</t>
  </si>
  <si>
    <t>amphipyra pyramidea agg.</t>
  </si>
  <si>
    <t>polyphaenis sericata</t>
  </si>
  <si>
    <t>eucarta virgo</t>
  </si>
  <si>
    <t>oligia strigilis agg.</t>
  </si>
  <si>
    <t>mesapamea didyma</t>
  </si>
  <si>
    <t>mesapamea secalis agg.</t>
  </si>
  <si>
    <t>amphipoea oculea agg.</t>
  </si>
  <si>
    <t>spodoptera litura</t>
  </si>
  <si>
    <t>spodoptera eridania</t>
  </si>
  <si>
    <t>spodoptera cilium</t>
  </si>
  <si>
    <t>platyperigea kadenii</t>
  </si>
  <si>
    <t>proxenus hospes</t>
  </si>
  <si>
    <t>eublemma purpurina</t>
  </si>
  <si>
    <t>pseudeustrotia candidula</t>
  </si>
  <si>
    <t>earias vittella</t>
  </si>
  <si>
    <t>nycteola asiatica</t>
  </si>
  <si>
    <t>pardasena virgulana</t>
  </si>
  <si>
    <t>trichoplusia vittata</t>
  </si>
  <si>
    <t>pseudoplusia includens</t>
  </si>
  <si>
    <t>catocala conjuncta</t>
  </si>
  <si>
    <t>catocala elocata</t>
  </si>
  <si>
    <t>catocala nymphagoga</t>
  </si>
  <si>
    <t>pandesma robusta</t>
  </si>
  <si>
    <t>aedia leucomelas</t>
  </si>
  <si>
    <t>diphthera festiva</t>
  </si>
  <si>
    <t>orodesma apicina</t>
  </si>
  <si>
    <t>tinea fictrix</t>
  </si>
  <si>
    <t>tinea murariella</t>
  </si>
  <si>
    <t>pechipogo plumigeralis</t>
  </si>
  <si>
    <t>zanclognatha zelleralis</t>
  </si>
  <si>
    <t>ectoedemia hannoverella</t>
  </si>
  <si>
    <t>bucculatrix ulmifoliae</t>
  </si>
  <si>
    <t>parornix carpinella</t>
  </si>
  <si>
    <t>callisto coffeella</t>
  </si>
  <si>
    <t>dialectica scalariella</t>
  </si>
  <si>
    <t>phyllonorycter platani</t>
  </si>
  <si>
    <t>phyllonorycter leucographella</t>
  </si>
  <si>
    <t>phyllonorycter staintoniella</t>
  </si>
  <si>
    <t>cameraria ohridella</t>
  </si>
  <si>
    <t>phyllocnistis ramulicola</t>
  </si>
  <si>
    <t>ectoedemia heringella</t>
  </si>
  <si>
    <t>argyresthia trifasciata</t>
  </si>
  <si>
    <t>argyresthia cupressella</t>
  </si>
  <si>
    <t>ectoedemia amani</t>
  </si>
  <si>
    <t>zelleria oleastrella</t>
  </si>
  <si>
    <t>swammerdamia passerella</t>
  </si>
  <si>
    <t>prays citri</t>
  </si>
  <si>
    <t>prays peregrina</t>
  </si>
  <si>
    <t>plutella haasi</t>
  </si>
  <si>
    <t>trifurcula squamatella</t>
  </si>
  <si>
    <t>coleophora prunifoliae</t>
  </si>
  <si>
    <t>coleophora adjectella</t>
  </si>
  <si>
    <t>coleophora frischella</t>
  </si>
  <si>
    <t>coleophora calycotomella</t>
  </si>
  <si>
    <t>stigmella pretiosa</t>
  </si>
  <si>
    <t>coleophora linosyridella</t>
  </si>
  <si>
    <t>coleophora aestuariella</t>
  </si>
  <si>
    <t>elachista geminatella</t>
  </si>
  <si>
    <t>elachista tengstromi</t>
  </si>
  <si>
    <t>elachista eskoi</t>
  </si>
  <si>
    <t>elachista nobilella</t>
  </si>
  <si>
    <t>elachista littoricola</t>
  </si>
  <si>
    <t>denisia albimaculea</t>
  </si>
  <si>
    <t>batia internella</t>
  </si>
  <si>
    <t>metalampra italica</t>
  </si>
  <si>
    <t>agonopterix kuznetzovi</t>
  </si>
  <si>
    <t>metzneria aprilella</t>
  </si>
  <si>
    <t>eulamprotes immaculatella</t>
  </si>
  <si>
    <t>monochroa niphognatha</t>
  </si>
  <si>
    <t>monochroa moyses</t>
  </si>
  <si>
    <t>psamathocrita argentella</t>
  </si>
  <si>
    <t>athrips rancidella</t>
  </si>
  <si>
    <t>teleiodes flavimaculella</t>
  </si>
  <si>
    <t>bryotropha dryadella</t>
  </si>
  <si>
    <t>gelechia senticetella</t>
  </si>
  <si>
    <t>gelechia sororculella</t>
  </si>
  <si>
    <t>scrobipalpa stangei</t>
  </si>
  <si>
    <t>scrobipalpa pauperella</t>
  </si>
  <si>
    <t>scrobipalpula tussilaginis</t>
  </si>
  <si>
    <t>cyclophora puppillaria</t>
  </si>
  <si>
    <t>cyclophora porata</t>
  </si>
  <si>
    <t>cyclophora punctaria</t>
  </si>
  <si>
    <t>cyclophora linearia</t>
  </si>
  <si>
    <t>timandra comae</t>
  </si>
  <si>
    <t>scopula immorata</t>
  </si>
  <si>
    <t>scopula nigropunctata</t>
  </si>
  <si>
    <t>scopula virgulata</t>
  </si>
  <si>
    <t>scopula ornata</t>
  </si>
  <si>
    <t>scopula rubiginata</t>
  </si>
  <si>
    <t>scopula marginepunctata</t>
  </si>
  <si>
    <t>scopula imitaria</t>
  </si>
  <si>
    <t>scopula emutaria</t>
  </si>
  <si>
    <t>scopula immutata</t>
  </si>
  <si>
    <t>scopula floslactata</t>
  </si>
  <si>
    <t>scopula ternata</t>
  </si>
  <si>
    <t>idaea ochrata</t>
  </si>
  <si>
    <t>idaea serpentata</t>
  </si>
  <si>
    <t>idaea muricata</t>
  </si>
  <si>
    <t>idaea rusticata</t>
  </si>
  <si>
    <t>idaea laevigata</t>
  </si>
  <si>
    <t>idaea sylvestraria</t>
  </si>
  <si>
    <t>idaea biselata</t>
  </si>
  <si>
    <t>idaea inquinata</t>
  </si>
  <si>
    <t>idaea dilutaria</t>
  </si>
  <si>
    <t>idaea fuscovenosa</t>
  </si>
  <si>
    <t>idaea humiliata</t>
  </si>
  <si>
    <t>idaea seriata</t>
  </si>
  <si>
    <t>idaea dimidiata</t>
  </si>
  <si>
    <t>idaea subsericeata</t>
  </si>
  <si>
    <t>idaea contiguaria</t>
  </si>
  <si>
    <t>idaea trigeminata</t>
  </si>
  <si>
    <t>idaea emarginata</t>
  </si>
  <si>
    <t>idaea aversata</t>
  </si>
  <si>
    <t>idaea degeneraria</t>
  </si>
  <si>
    <t>idaea straminata</t>
  </si>
  <si>
    <t>stigmella crataegella</t>
  </si>
  <si>
    <t>stigmella prunetorum</t>
  </si>
  <si>
    <t>stigmella betulicola</t>
  </si>
  <si>
    <t>stigmella microtheriella</t>
  </si>
  <si>
    <t>stigmella luteella</t>
  </si>
  <si>
    <t>stigmella sakhalinella</t>
  </si>
  <si>
    <t>stigmella glutinosae</t>
  </si>
  <si>
    <t>stigmella alnetella</t>
  </si>
  <si>
    <t>stigmella lapponica</t>
  </si>
  <si>
    <t>stigmella confusella</t>
  </si>
  <si>
    <t>enteucha acetosae</t>
  </si>
  <si>
    <t>opostega salaciella</t>
  </si>
  <si>
    <t>pseudopostega auritella</t>
  </si>
  <si>
    <t>pseudopostega crepusculella</t>
  </si>
  <si>
    <t>opostega spatulella</t>
  </si>
  <si>
    <t>tischeria ekebladella</t>
  </si>
  <si>
    <t>tischeria dodonaea</t>
  </si>
  <si>
    <t>emmetia marginea</t>
  </si>
  <si>
    <t>emmetia gaunacella</t>
  </si>
  <si>
    <t>emmetia angusticollella</t>
  </si>
  <si>
    <t>phylloporia bistrigella</t>
  </si>
  <si>
    <t>incurvaria pectinea</t>
  </si>
  <si>
    <t>incurvaria masculella</t>
  </si>
  <si>
    <t>incurvaria oehlmanniella</t>
  </si>
  <si>
    <t>incurvaria praelatella</t>
  </si>
  <si>
    <t>lampronia capitella</t>
  </si>
  <si>
    <t>lampronia flavimitrella</t>
  </si>
  <si>
    <t>lampronia luzella</t>
  </si>
  <si>
    <t>lampronia corticella</t>
  </si>
  <si>
    <t>lampronia morosa</t>
  </si>
  <si>
    <t>lampronia fuscatella</t>
  </si>
  <si>
    <t>lampronia pubicornis</t>
  </si>
  <si>
    <t>nematopogon swammerdamella</t>
  </si>
  <si>
    <t>nematopogon schwarziellus</t>
  </si>
  <si>
    <t>nematopogon pilella</t>
  </si>
  <si>
    <t>nematopogon metaxella</t>
  </si>
  <si>
    <t>nemophora fasciella</t>
  </si>
  <si>
    <t>nemophora minimella</t>
  </si>
  <si>
    <t>nemophora cupriacella</t>
  </si>
  <si>
    <t>ancylis unguicella</t>
  </si>
  <si>
    <t>ancylis uncella</t>
  </si>
  <si>
    <t>ancylis geminana</t>
  </si>
  <si>
    <t>ancylis mitterbacheriana</t>
  </si>
  <si>
    <t>ancylis upupana</t>
  </si>
  <si>
    <t>ancylis obtusana</t>
  </si>
  <si>
    <t>ancylis laetana</t>
  </si>
  <si>
    <t>ancylis tineana</t>
  </si>
  <si>
    <t>ancylis unculana</t>
  </si>
  <si>
    <t>ancylis badiana</t>
  </si>
  <si>
    <t>ancylis paludana</t>
  </si>
  <si>
    <t>ancylis myrtillana</t>
  </si>
  <si>
    <t>ancylis apicella</t>
  </si>
  <si>
    <t>epinotia pygmaeana</t>
  </si>
  <si>
    <t>epinotia subsequana</t>
  </si>
  <si>
    <t>epinotia subocellana</t>
  </si>
  <si>
    <t>epinotia bilunana</t>
  </si>
  <si>
    <t>epinotia ramella</t>
  </si>
  <si>
    <t>epinotia demarniana</t>
  </si>
  <si>
    <t>epinotia immundana</t>
  </si>
  <si>
    <t>epinotia tetraquetrana</t>
  </si>
  <si>
    <t>epinotia nisella</t>
  </si>
  <si>
    <t>epinotia tenerana</t>
  </si>
  <si>
    <t>epinotia nigricana</t>
  </si>
  <si>
    <t>epinotia nemorivaga</t>
  </si>
  <si>
    <t>epinotia tedella</t>
  </si>
  <si>
    <t>epinotia fraternana</t>
  </si>
  <si>
    <t>epinotia signatana</t>
  </si>
  <si>
    <t>epinotia nanana</t>
  </si>
  <si>
    <t>epinotia rubiginosana</t>
  </si>
  <si>
    <t>epinotia cruciana</t>
  </si>
  <si>
    <t>epinotia mercuriana</t>
  </si>
  <si>
    <t>epinotia crenana</t>
  </si>
  <si>
    <t>epinotia abbreviana</t>
  </si>
  <si>
    <t>epinotia trigonella</t>
  </si>
  <si>
    <t>epinotia maculana</t>
  </si>
  <si>
    <t>epinotia sordidana</t>
  </si>
  <si>
    <t>epinotia caprana</t>
  </si>
  <si>
    <t>epinotia brunnichana</t>
  </si>
  <si>
    <t>epinotia solandriana</t>
  </si>
  <si>
    <t>crocidosema plebejana</t>
  </si>
  <si>
    <t>rhopobota ustomaculana</t>
  </si>
  <si>
    <t>rhopobota naevana</t>
  </si>
  <si>
    <t>acroclita subsequana</t>
  </si>
  <si>
    <t>rhopobota stagnana</t>
  </si>
  <si>
    <t>rhopobota myrtillana</t>
  </si>
  <si>
    <t>zeiraphera ratzeburgiana</t>
  </si>
  <si>
    <t>zeiraphera rufimitrana</t>
  </si>
  <si>
    <t>zeiraphera isertana</t>
  </si>
  <si>
    <t>zeiraphera griseana</t>
  </si>
  <si>
    <t>gypsonoma aceriana</t>
  </si>
  <si>
    <t>pychr</t>
  </si>
  <si>
    <t>anfab</t>
  </si>
  <si>
    <t>temic</t>
  </si>
  <si>
    <t>prseh</t>
  </si>
  <si>
    <t>prmyl</t>
  </si>
  <si>
    <t>chpar</t>
  </si>
  <si>
    <t>chdia</t>
  </si>
  <si>
    <t>glsim</t>
  </si>
  <si>
    <t>glsch</t>
  </si>
  <si>
    <t>glequ</t>
  </si>
  <si>
    <t>glfor</t>
  </si>
  <si>
    <t>glhaw</t>
  </si>
  <si>
    <t>glfus</t>
  </si>
  <si>
    <t>glthr</t>
  </si>
  <si>
    <t>tiocn</t>
  </si>
  <si>
    <t>tibal</t>
  </si>
  <si>
    <t>heroe</t>
  </si>
  <si>
    <t>arlae</t>
  </si>
  <si>
    <t>arpra</t>
  </si>
  <si>
    <t>ararc</t>
  </si>
  <si>
    <t>arabd</t>
  </si>
  <si>
    <t>ardil</t>
  </si>
  <si>
    <t>araur</t>
  </si>
  <si>
    <t>arive</t>
  </si>
  <si>
    <t>artri</t>
  </si>
  <si>
    <t>arcup</t>
  </si>
  <si>
    <t>arbro</t>
  </si>
  <si>
    <t>argoe</t>
  </si>
  <si>
    <t>arpyg</t>
  </si>
  <si>
    <t>arsor</t>
  </si>
  <si>
    <t>arcur</t>
  </si>
  <si>
    <t>arret</t>
  </si>
  <si>
    <t>arspi</t>
  </si>
  <si>
    <t>arcon</t>
  </si>
  <si>
    <t>arpru</t>
  </si>
  <si>
    <t>arbon</t>
  </si>
  <si>
    <t>aralb</t>
  </si>
  <si>
    <t>ypevo</t>
  </si>
  <si>
    <t>yppad</t>
  </si>
  <si>
    <t>ypmal</t>
  </si>
  <si>
    <t>ypcag</t>
  </si>
  <si>
    <t>ypror</t>
  </si>
  <si>
    <t>ypirr</t>
  </si>
  <si>
    <t>ypplu</t>
  </si>
  <si>
    <t>ypsed</t>
  </si>
  <si>
    <t>kefas</t>
  </si>
  <si>
    <t>kesax</t>
  </si>
  <si>
    <t>zehep</t>
  </si>
  <si>
    <t>zeole</t>
  </si>
  <si>
    <t>pscom</t>
  </si>
  <si>
    <t>swcae</t>
  </si>
  <si>
    <t>swpas</t>
  </si>
  <si>
    <t>swpyr</t>
  </si>
  <si>
    <t>swcom</t>
  </si>
  <si>
    <t>cegys</t>
  </si>
  <si>
    <t>cesub</t>
  </si>
  <si>
    <t>ocpin</t>
  </si>
  <si>
    <t>ocfri</t>
  </si>
  <si>
    <t>ropro</t>
  </si>
  <si>
    <t>roerx</t>
  </si>
  <si>
    <t>attor</t>
  </si>
  <si>
    <t>prfra</t>
  </si>
  <si>
    <t>prcit</t>
  </si>
  <si>
    <t>prper</t>
  </si>
  <si>
    <t>ypmuc</t>
  </si>
  <si>
    <t>ypnem</t>
  </si>
  <si>
    <t>ypden</t>
  </si>
  <si>
    <t>ypasp</t>
  </si>
  <si>
    <t>ypsca</t>
  </si>
  <si>
    <t>yphor</t>
  </si>
  <si>
    <t>ypluc</t>
  </si>
  <si>
    <t>ypalp</t>
  </si>
  <si>
    <t>ypsyl</t>
  </si>
  <si>
    <t>yppar</t>
  </si>
  <si>
    <t>ypust</t>
  </si>
  <si>
    <t>ypseq</t>
  </si>
  <si>
    <t>ypvit</t>
  </si>
  <si>
    <t>plxyl</t>
  </si>
  <si>
    <t>plpor</t>
  </si>
  <si>
    <t>plhaa</t>
  </si>
  <si>
    <t>rhsen</t>
  </si>
  <si>
    <t>rhann</t>
  </si>
  <si>
    <t>rhinc</t>
  </si>
  <si>
    <t>eimes</t>
  </si>
  <si>
    <t>orspa</t>
  </si>
  <si>
    <t>dipul</t>
  </si>
  <si>
    <t>acass</t>
  </si>
  <si>
    <t>acbet</t>
  </si>
  <si>
    <t>acmar</t>
  </si>
  <si>
    <t>acaut</t>
  </si>
  <si>
    <t>phden</t>
  </si>
  <si>
    <t>epfar</t>
  </si>
  <si>
    <t>eppro</t>
  </si>
  <si>
    <t>epfal</t>
  </si>
  <si>
    <t>epins</t>
  </si>
  <si>
    <t>epcha</t>
  </si>
  <si>
    <t>epaeq</t>
  </si>
  <si>
    <t>scfes</t>
  </si>
  <si>
    <t>auaer</t>
  </si>
  <si>
    <t>melut</t>
  </si>
  <si>
    <t>golim</t>
  </si>
  <si>
    <t>cogry</t>
  </si>
  <si>
    <t>copru</t>
  </si>
  <si>
    <t>cospi</t>
  </si>
  <si>
    <t>comil</t>
  </si>
  <si>
    <t>cobad</t>
  </si>
  <si>
    <t>coaln</t>
  </si>
  <si>
    <t>rhyacionia buoliana</t>
  </si>
  <si>
    <t>rhyacionia pinicolana</t>
  </si>
  <si>
    <t>rhyacionia pinivorana</t>
  </si>
  <si>
    <t>rhyacionia logaea</t>
  </si>
  <si>
    <t>retinia resinella</t>
  </si>
  <si>
    <t>thaumatotibia leucotreta</t>
  </si>
  <si>
    <t>enarmonia formosana</t>
  </si>
  <si>
    <t>eucosmomorpha albersana</t>
  </si>
  <si>
    <t>selania leplastriana</t>
  </si>
  <si>
    <t>lathronympha strigana</t>
  </si>
  <si>
    <t>cydia microgrammana</t>
  </si>
  <si>
    <t>strophedra weirana</t>
  </si>
  <si>
    <t>strophedra nitidana</t>
  </si>
  <si>
    <t>pammene splendidulana</t>
  </si>
  <si>
    <t>pammene luedersiana</t>
  </si>
  <si>
    <t>pammene obscurana</t>
  </si>
  <si>
    <t>pammene agnotana</t>
  </si>
  <si>
    <t>pammene giganteana</t>
  </si>
  <si>
    <t>pammene argyrana</t>
  </si>
  <si>
    <t>nemophora metallica</t>
  </si>
  <si>
    <t>nemophora degeerella</t>
  </si>
  <si>
    <t>adela cuprella</t>
  </si>
  <si>
    <t>adela reaumurella</t>
  </si>
  <si>
    <t>adela croesella</t>
  </si>
  <si>
    <t>adela rufimitrella</t>
  </si>
  <si>
    <t>adela fibulella</t>
  </si>
  <si>
    <t>heliozela sericiella</t>
  </si>
  <si>
    <t>heliozela resplendella</t>
  </si>
  <si>
    <t>heliozela hammoniella</t>
  </si>
  <si>
    <t>antispila metallella</t>
  </si>
  <si>
    <t>antispila treitschkiella</t>
  </si>
  <si>
    <t>phragmataecia castaneae</t>
  </si>
  <si>
    <t>zeuzera pyrina</t>
  </si>
  <si>
    <t>cossus cossus</t>
  </si>
  <si>
    <t>adscita statices</t>
  </si>
  <si>
    <t>adscita geryon</t>
  </si>
  <si>
    <t>jordanita globulariae</t>
  </si>
  <si>
    <t>zygaena exulans</t>
  </si>
  <si>
    <t>zygaena loti</t>
  </si>
  <si>
    <t>zygaena viciae</t>
  </si>
  <si>
    <t>zygaena filipendulae</t>
  </si>
  <si>
    <t>zygaena trifolii</t>
  </si>
  <si>
    <t>zygaena lonicerae</t>
  </si>
  <si>
    <t>zygaena purpuralis</t>
  </si>
  <si>
    <t>apoda limacodes</t>
  </si>
  <si>
    <t>heterogenea asella</t>
  </si>
  <si>
    <t>narycia duplicella</t>
  </si>
  <si>
    <t>dahlica triquetrella</t>
  </si>
  <si>
    <t>dahlica inconspicuella</t>
  </si>
  <si>
    <t>dahlica lichenella</t>
  </si>
  <si>
    <t>diplodoma laichartingella</t>
  </si>
  <si>
    <t>taleporia tubulosa</t>
  </si>
  <si>
    <t>bankesia conspurcatella</t>
  </si>
  <si>
    <t>bacotia claustrella</t>
  </si>
  <si>
    <t>luffia lapidella</t>
  </si>
  <si>
    <t>luffia ferchaultella</t>
  </si>
  <si>
    <t>psyche casta</t>
  </si>
  <si>
    <t>psyche crassiorella</t>
  </si>
  <si>
    <t>Celypha doubledayana</t>
  </si>
  <si>
    <t>Pristerognatha penthinana</t>
  </si>
  <si>
    <t>Pseudosciaphila branderiana</t>
  </si>
  <si>
    <t>Apotomis semifasciana</t>
  </si>
  <si>
    <t>Apotomis infida</t>
  </si>
  <si>
    <t>Endothenia gentianaeana</t>
  </si>
  <si>
    <t>Endothenia ericetana</t>
  </si>
  <si>
    <t>Endothenia quadrimaculana</t>
  </si>
  <si>
    <t>Lobesia occidentis</t>
  </si>
  <si>
    <t>Lobesia botrana</t>
  </si>
  <si>
    <t>European Vine Moth</t>
  </si>
  <si>
    <t>Bactra furfurana</t>
  </si>
  <si>
    <t>1111a</t>
  </si>
  <si>
    <t>morophaga choragella</t>
  </si>
  <si>
    <t>dryadaula pactolia</t>
  </si>
  <si>
    <t>psychoides verhuella</t>
  </si>
  <si>
    <t>psychoides filicivora</t>
  </si>
  <si>
    <t>tenaga nigripunctella</t>
  </si>
  <si>
    <t>eudarcia richardsoni</t>
  </si>
  <si>
    <t>infurcitinea argentimaculella</t>
  </si>
  <si>
    <t>infurcitinea albicomella</t>
  </si>
  <si>
    <t>ischnoscia borreonella</t>
  </si>
  <si>
    <t>stenoptinea cyaneimarmorella</t>
  </si>
  <si>
    <t>myrmecozela ochraceella</t>
  </si>
  <si>
    <t>ateliotum insularis</t>
  </si>
  <si>
    <t>setomorpha rutella</t>
  </si>
  <si>
    <t>lindera tessellatella</t>
  </si>
  <si>
    <t>haplotinea ditella</t>
  </si>
  <si>
    <t>haplotinea insectella</t>
  </si>
  <si>
    <t>cephimallota crassiflavella</t>
  </si>
  <si>
    <t>sas</t>
  </si>
  <si>
    <t>cs</t>
  </si>
  <si>
    <t>os</t>
  </si>
  <si>
    <t>6sb</t>
  </si>
  <si>
    <t>20p</t>
  </si>
  <si>
    <t>bv</t>
  </si>
  <si>
    <t>rtsc</t>
  </si>
  <si>
    <t>dbtsc</t>
  </si>
  <si>
    <t>rtscx</t>
  </si>
  <si>
    <t>dbtscx</t>
  </si>
  <si>
    <t>lsp</t>
  </si>
  <si>
    <t>magpie</t>
  </si>
  <si>
    <t>or</t>
  </si>
  <si>
    <t>eupithecia plumbeolata</t>
  </si>
  <si>
    <t>eupithecia abietaria</t>
  </si>
  <si>
    <t>eupithecia linariata</t>
  </si>
  <si>
    <t>eupithecia pulchellata</t>
  </si>
  <si>
    <t>eupithecia irriguata</t>
  </si>
  <si>
    <t>eupithecia exiguata</t>
  </si>
  <si>
    <t>eupithecia insigniata</t>
  </si>
  <si>
    <t>eupithecia valerianata</t>
  </si>
  <si>
    <t>eupithecia pygmaeata</t>
  </si>
  <si>
    <t>eupithecia venosata</t>
  </si>
  <si>
    <t>eupithecia egenaria</t>
  </si>
  <si>
    <t>eupithecia centaureata</t>
  </si>
  <si>
    <t>eupithecia trisignaria</t>
  </si>
  <si>
    <t>eupithecia intricata</t>
  </si>
  <si>
    <t>eupithecia satyrata</t>
  </si>
  <si>
    <t>eupithecia absinthiata</t>
  </si>
  <si>
    <t>eupithecia assimilata</t>
  </si>
  <si>
    <t>eupithecia expallidata</t>
  </si>
  <si>
    <t>eupithecia vulgata</t>
  </si>
  <si>
    <t>eupithecia tripunctaria</t>
  </si>
  <si>
    <t>eupithecia denotata</t>
  </si>
  <si>
    <t>eupithecia subfuscata</t>
  </si>
  <si>
    <t>eupithecia icterata</t>
  </si>
  <si>
    <t>eupithecia succenturiata</t>
  </si>
  <si>
    <t>eupithecia subumbrata</t>
  </si>
  <si>
    <t>eupithecia millefoliata</t>
  </si>
  <si>
    <t>eupithecia simpliciata</t>
  </si>
  <si>
    <t>eupithecia distinctaria</t>
  </si>
  <si>
    <t>eupithecia indigata</t>
  </si>
  <si>
    <t>eupithecia pimpinellata</t>
  </si>
  <si>
    <t>eupithecia nanata</t>
  </si>
  <si>
    <t>phyllonorycter nicellii</t>
  </si>
  <si>
    <t>phyllonorycter kleemannella</t>
  </si>
  <si>
    <t>phyllonorycter trifasciella</t>
  </si>
  <si>
    <t>phyllonorycter acerifoliella</t>
  </si>
  <si>
    <t>phyllonorycter platanoidella</t>
  </si>
  <si>
    <t>phyllonorycter geniculella</t>
  </si>
  <si>
    <t>phyllonorycter comparella</t>
  </si>
  <si>
    <t>phyllonorycter sagitella</t>
  </si>
  <si>
    <t>phyllocnistis saligna</t>
  </si>
  <si>
    <t>phyllocnistis unipunctella</t>
  </si>
  <si>
    <t>phyllocnistis xenia</t>
  </si>
  <si>
    <t>sesia apiformis</t>
  </si>
  <si>
    <t>sesia bembeciformis</t>
  </si>
  <si>
    <t>paranthrene tabaniformis</t>
  </si>
  <si>
    <t>synanthedon tipuliformis</t>
  </si>
  <si>
    <t>synanthedon vespiformis</t>
  </si>
  <si>
    <t>synanthedon spheciformis</t>
  </si>
  <si>
    <t>synanthedon scoliaeformis</t>
  </si>
  <si>
    <t>synanthedon flaviventris</t>
  </si>
  <si>
    <t>synanthedon andrenaeformis</t>
  </si>
  <si>
    <t>synanthedon myopaeformis</t>
  </si>
  <si>
    <t>synanthedon formicaeformis</t>
  </si>
  <si>
    <t>synanthedon culiciformis</t>
  </si>
  <si>
    <t>bembecia ichneumoniformis</t>
  </si>
  <si>
    <t>synansphecia muscaeformis</t>
  </si>
  <si>
    <t>pyropteron chrysidiformis</t>
  </si>
  <si>
    <t>anthophila fabriciana</t>
  </si>
  <si>
    <t>tebenna micalis</t>
  </si>
  <si>
    <t>prochoreutis sehestediana</t>
  </si>
  <si>
    <t>prochoreutis myllerana</t>
  </si>
  <si>
    <t>choreutis pariana</t>
  </si>
  <si>
    <t>choreutis diana</t>
  </si>
  <si>
    <t>glyphipterix simpliciella</t>
  </si>
  <si>
    <t>glyphipterix schoenicolella</t>
  </si>
  <si>
    <t>glyphipterix equitella</t>
  </si>
  <si>
    <t>glyphipterix forsterella</t>
  </si>
  <si>
    <t>glyphipterix haworthana</t>
  </si>
  <si>
    <t>glyphipterix fuscoviridella</t>
  </si>
  <si>
    <t>glyphipterix thrasonella</t>
  </si>
  <si>
    <t>tinagma ocnerostomella</t>
  </si>
  <si>
    <t>tinagma balteolella</t>
  </si>
  <si>
    <t>heliodines roesella</t>
  </si>
  <si>
    <t>argyresthia laevigatella</t>
  </si>
  <si>
    <t>argyresthia glabratella</t>
  </si>
  <si>
    <t>argyresthia praecocella</t>
  </si>
  <si>
    <t>argyresthia arceuthina</t>
  </si>
  <si>
    <t>argyresthia abdominalis</t>
  </si>
  <si>
    <t>argyresthia dilectella</t>
  </si>
  <si>
    <t>Dried Fruit Moth</t>
  </si>
  <si>
    <t>1478a</t>
  </si>
  <si>
    <t>coros</t>
  </si>
  <si>
    <t>codub</t>
  </si>
  <si>
    <t>comol</t>
  </si>
  <si>
    <t>cohyb</t>
  </si>
  <si>
    <t>copal</t>
  </si>
  <si>
    <t>conan</t>
  </si>
  <si>
    <t>pacor</t>
  </si>
  <si>
    <t>pacer</t>
  </si>
  <si>
    <t>pacin</t>
  </si>
  <si>
    <t>pahep</t>
  </si>
  <si>
    <t>padum</t>
  </si>
  <si>
    <t>arlju</t>
  </si>
  <si>
    <t>homen</t>
  </si>
  <si>
    <t>aropo</t>
  </si>
  <si>
    <t>arpod</t>
  </si>
  <si>
    <t>arbet</t>
  </si>
  <si>
    <t>arcra</t>
  </si>
  <si>
    <t>arxyl</t>
  </si>
  <si>
    <t>arros</t>
  </si>
  <si>
    <t>ararg</t>
  </si>
  <si>
    <t>chdiv</t>
  </si>
  <si>
    <t>chheb</t>
  </si>
  <si>
    <t>chlaf</t>
  </si>
  <si>
    <t>ptaer</t>
  </si>
  <si>
    <t>apvib</t>
  </si>
  <si>
    <t>apuni</t>
  </si>
  <si>
    <t>dihis</t>
  </si>
  <si>
    <t>clsen</t>
  </si>
  <si>
    <t>clrur</t>
  </si>
  <si>
    <t>clspe</t>
  </si>
  <si>
    <t>clcor</t>
  </si>
  <si>
    <t>clcon</t>
  </si>
  <si>
    <t>epace</t>
  </si>
  <si>
    <t>eppos</t>
  </si>
  <si>
    <t>adora</t>
  </si>
  <si>
    <t>adpri</t>
  </si>
  <si>
    <t>ptlec</t>
  </si>
  <si>
    <t>pagno</t>
  </si>
  <si>
    <t>pecin</t>
  </si>
  <si>
    <t>epgro</t>
  </si>
  <si>
    <t>cavul</t>
  </si>
  <si>
    <t>phger</t>
  </si>
  <si>
    <t>phlun</t>
  </si>
  <si>
    <t>pscon</t>
  </si>
  <si>
    <t>sppil</t>
  </si>
  <si>
    <t>plros</t>
  </si>
  <si>
    <t>isrec</t>
  </si>
  <si>
    <t>cnlon</t>
  </si>
  <si>
    <t>cncom</t>
  </si>
  <si>
    <t>cncon</t>
  </si>
  <si>
    <t>cnste</t>
  </si>
  <si>
    <t>cnass</t>
  </si>
  <si>
    <t>cnpas</t>
  </si>
  <si>
    <t>cngen</t>
  </si>
  <si>
    <t>cninc</t>
  </si>
  <si>
    <t>toalt</t>
  </si>
  <si>
    <t>excon</t>
  </si>
  <si>
    <t>nenub</t>
  </si>
  <si>
    <t>eaarg</t>
  </si>
  <si>
    <t>eaoss</t>
  </si>
  <si>
    <t>eainc</t>
  </si>
  <si>
    <t>eapen</t>
  </si>
  <si>
    <t>alloe</t>
  </si>
  <si>
    <t>tovir</t>
  </si>
  <si>
    <t>spbif</t>
  </si>
  <si>
    <t>acber</t>
  </si>
  <si>
    <t>acfor</t>
  </si>
  <si>
    <t>achol</t>
  </si>
  <si>
    <t>aclat</t>
  </si>
  <si>
    <t>accom</t>
  </si>
  <si>
    <t>acspa</t>
  </si>
  <si>
    <t>acrho</t>
  </si>
  <si>
    <t>acasp</t>
  </si>
  <si>
    <t>acfer</t>
  </si>
  <si>
    <t>acnot</t>
  </si>
  <si>
    <t>acshe</t>
  </si>
  <si>
    <t>acvar</t>
  </si>
  <si>
    <t>acper</t>
  </si>
  <si>
    <t>ackoc</t>
  </si>
  <si>
    <t>aclog</t>
  </si>
  <si>
    <t>acumb</t>
  </si>
  <si>
    <t>achas</t>
  </si>
  <si>
    <t>accri</t>
  </si>
  <si>
    <t>achye</t>
  </si>
  <si>
    <t>aclip</t>
  </si>
  <si>
    <t>acruf</t>
  </si>
  <si>
    <t>aclor</t>
  </si>
  <si>
    <t>acabi</t>
  </si>
  <si>
    <t>acmac</t>
  </si>
  <si>
    <t>aclit</t>
  </si>
  <si>
    <t>acema</t>
  </si>
  <si>
    <t>aceff</t>
  </si>
  <si>
    <t>cestr</t>
  </si>
  <si>
    <t>ceros</t>
  </si>
  <si>
    <t>ceruf</t>
  </si>
  <si>
    <t>cewoo</t>
  </si>
  <si>
    <t>ceces</t>
  </si>
  <si>
    <t>cerur</t>
  </si>
  <si>
    <t>ceriv</t>
  </si>
  <si>
    <t>ceaur</t>
  </si>
  <si>
    <t>olmyg</t>
  </si>
  <si>
    <t>olarb</t>
  </si>
  <si>
    <t>olmet</t>
  </si>
  <si>
    <t>olpal</t>
  </si>
  <si>
    <t>olmic</t>
  </si>
  <si>
    <t>celac</t>
  </si>
  <si>
    <t>olobs</t>
  </si>
  <si>
    <t>cedou</t>
  </si>
  <si>
    <t>pibif</t>
  </si>
  <si>
    <t>olarc</t>
  </si>
  <si>
    <t>Hedya ochroleucana</t>
  </si>
  <si>
    <t>Marbled Orchard Tortrix</t>
  </si>
  <si>
    <t>Freyer's Pug</t>
  </si>
  <si>
    <t>Eupithecia intricata</t>
  </si>
  <si>
    <t>Triple-spotted Pug</t>
  </si>
  <si>
    <t>Eupithecia trisignaria</t>
  </si>
  <si>
    <t>Lime-speck Pug</t>
  </si>
  <si>
    <t>Eupithecia centaureata</t>
  </si>
  <si>
    <t>Pauper Pug</t>
  </si>
  <si>
    <t>Eupithecia egenaria</t>
  </si>
  <si>
    <t>Marsh Pug</t>
  </si>
  <si>
    <t>Eupithecia pygmaeata</t>
  </si>
  <si>
    <t>Valerian Pug</t>
  </si>
  <si>
    <t>Eupithecia valerianata</t>
  </si>
  <si>
    <t>Pinion-spotted Pug</t>
  </si>
  <si>
    <t>Eupithecia insigniata</t>
  </si>
  <si>
    <t>Mottled Pug</t>
  </si>
  <si>
    <t>Eupithecia exiguata</t>
  </si>
  <si>
    <t>Marbled Pug</t>
  </si>
  <si>
    <t>Eupithecia irriguata</t>
  </si>
  <si>
    <t>Foxglove Pug</t>
  </si>
  <si>
    <t>Eupithecia pulchellata</t>
  </si>
  <si>
    <t>Toadflax Pug</t>
  </si>
  <si>
    <t>Eupithecia linariata</t>
  </si>
  <si>
    <t>Lead-coloured Pug</t>
  </si>
  <si>
    <t>Eupithecia plumbeolata</t>
  </si>
  <si>
    <t>Haworth's Pug</t>
  </si>
  <si>
    <t>Eupithecia haworthiata</t>
  </si>
  <si>
    <t>Maple Pug</t>
  </si>
  <si>
    <t>Eupithecia inturbata</t>
  </si>
  <si>
    <t>Acleris variegana</t>
  </si>
  <si>
    <t>Acleris schalleriana</t>
  </si>
  <si>
    <t>Acleris shepherdana</t>
  </si>
  <si>
    <t>Acleris notana</t>
  </si>
  <si>
    <t>1044x</t>
  </si>
  <si>
    <t>Acleris aspersana</t>
  </si>
  <si>
    <t>Acleris laterana</t>
  </si>
  <si>
    <t>Acleris holmiana</t>
  </si>
  <si>
    <t>Acleris forsskaleana</t>
  </si>
  <si>
    <t>Acleris bergmanniana</t>
  </si>
  <si>
    <t>Spatalistis bifasciana</t>
  </si>
  <si>
    <t>Green Oak Tortrix</t>
  </si>
  <si>
    <t>Tortrix viridana</t>
  </si>
  <si>
    <t>Aleimma loeflingiana</t>
  </si>
  <si>
    <t>Eana penziana</t>
  </si>
  <si>
    <t>Light Grey Tortrix</t>
  </si>
  <si>
    <t>Cnephasia incertana</t>
  </si>
  <si>
    <t>Cnephasia genitalana</t>
  </si>
  <si>
    <t>Flax Tortrix</t>
  </si>
  <si>
    <t>Cnephasia asseclana</t>
  </si>
  <si>
    <t>Grey Tortrix</t>
  </si>
  <si>
    <t>Cnephasia stephensiana</t>
  </si>
  <si>
    <t>Eulia ministrana</t>
  </si>
  <si>
    <t>Isotrias rectifasciana</t>
  </si>
  <si>
    <t>rhmyr</t>
  </si>
  <si>
    <t>zerat</t>
  </si>
  <si>
    <t>zeruf</t>
  </si>
  <si>
    <t>zeise</t>
  </si>
  <si>
    <t>zegri</t>
  </si>
  <si>
    <t>gyace</t>
  </si>
  <si>
    <t>gysoc</t>
  </si>
  <si>
    <t>gydea</t>
  </si>
  <si>
    <t>gyopp</t>
  </si>
  <si>
    <t>gynit</t>
  </si>
  <si>
    <t>gisim</t>
  </si>
  <si>
    <t>epcyn</t>
  </si>
  <si>
    <t>epudd</t>
  </si>
  <si>
    <t>epros</t>
  </si>
  <si>
    <t>eprob</t>
  </si>
  <si>
    <t>epinc</t>
  </si>
  <si>
    <t>eptur</t>
  </si>
  <si>
    <t>epfoe</t>
  </si>
  <si>
    <t>epscu</t>
  </si>
  <si>
    <t>epcir</t>
  </si>
  <si>
    <t>epcni</t>
  </si>
  <si>
    <t>epsti</t>
  </si>
  <si>
    <t>epcos</t>
  </si>
  <si>
    <t>pecae</t>
  </si>
  <si>
    <t>erqua</t>
  </si>
  <si>
    <t>euasp</t>
  </si>
  <si>
    <t>eurub</t>
  </si>
  <si>
    <t>eucon</t>
  </si>
  <si>
    <t>euaem</t>
  </si>
  <si>
    <t>eulac</t>
  </si>
  <si>
    <t>eumet</t>
  </si>
  <si>
    <t>eupau</t>
  </si>
  <si>
    <t>eupup</t>
  </si>
  <si>
    <t>euhoh</t>
  </si>
  <si>
    <t>euful</t>
  </si>
  <si>
    <t>eucan</t>
  </si>
  <si>
    <t>euobu</t>
  </si>
  <si>
    <t>thcit</t>
  </si>
  <si>
    <t>spoce</t>
  </si>
  <si>
    <t>splar</t>
  </si>
  <si>
    <t>clsyl</t>
  </si>
  <si>
    <t>clpur</t>
  </si>
  <si>
    <t>pspos</t>
  </si>
  <si>
    <t>pstur</t>
  </si>
  <si>
    <t>rhbuo</t>
  </si>
  <si>
    <t>rhlog</t>
  </si>
  <si>
    <t>reres</t>
  </si>
  <si>
    <t>thleu</t>
  </si>
  <si>
    <t>enfor</t>
  </si>
  <si>
    <t>eualb</t>
  </si>
  <si>
    <t>selep</t>
  </si>
  <si>
    <t>lastr</t>
  </si>
  <si>
    <t>cymic</t>
  </si>
  <si>
    <t>stwei</t>
  </si>
  <si>
    <t>stnit</t>
  </si>
  <si>
    <t>paspl</t>
  </si>
  <si>
    <t>selagia argyrella</t>
  </si>
  <si>
    <t>elegia similella</t>
  </si>
  <si>
    <t>ortholepis betulae</t>
  </si>
  <si>
    <t>pyla fusca</t>
  </si>
  <si>
    <t>phycita roborella</t>
  </si>
  <si>
    <t>pima boisduvaliella</t>
  </si>
  <si>
    <t>dioryctria abietella</t>
  </si>
  <si>
    <t>dioryctria simplicella</t>
  </si>
  <si>
    <t>epischnia bankesiella</t>
  </si>
  <si>
    <t>hypochalcia ahenella</t>
  </si>
  <si>
    <t>myelois circumvoluta</t>
  </si>
  <si>
    <t>eurhodope cirrigerella</t>
  </si>
  <si>
    <t>apomyelois ceratoniae</t>
  </si>
  <si>
    <t>assara terebrella</t>
  </si>
  <si>
    <t>pempeliella dilutella</t>
  </si>
  <si>
    <t>pempeliella ornatella</t>
  </si>
  <si>
    <t>gymnancyla canella</t>
  </si>
  <si>
    <t>nephopterix angustella</t>
  </si>
  <si>
    <t>mussidia nigrivenella</t>
  </si>
  <si>
    <t>ancylosis oblitella</t>
  </si>
  <si>
    <t>nyctegretis lineana</t>
  </si>
  <si>
    <t>euzophera cinerosella</t>
  </si>
  <si>
    <t>euzophera pinguis</t>
  </si>
  <si>
    <t>euzophera osseatella</t>
  </si>
  <si>
    <t>euzophera bigella</t>
  </si>
  <si>
    <t>ephestia elutella</t>
  </si>
  <si>
    <t>ephestia parasitella</t>
  </si>
  <si>
    <t>ephestia kuehniella</t>
  </si>
  <si>
    <t>prpen</t>
  </si>
  <si>
    <t>hepru</t>
  </si>
  <si>
    <t>heoch</t>
  </si>
  <si>
    <t>meatr</t>
  </si>
  <si>
    <t>hesal</t>
  </si>
  <si>
    <t>psbra</t>
  </si>
  <si>
    <t>apsem</t>
  </si>
  <si>
    <t>apinf</t>
  </si>
  <si>
    <t>aplin</t>
  </si>
  <si>
    <t>aptur</t>
  </si>
  <si>
    <t>apbet</t>
  </si>
  <si>
    <t>apcap</t>
  </si>
  <si>
    <t>apsau</t>
  </si>
  <si>
    <t>engen</t>
  </si>
  <si>
    <t>enobl</t>
  </si>
  <si>
    <t>enmar</t>
  </si>
  <si>
    <t>enpul</t>
  </si>
  <si>
    <t>enust</t>
  </si>
  <si>
    <t>ennig</t>
  </si>
  <si>
    <t>eneri</t>
  </si>
  <si>
    <t>enqua</t>
  </si>
  <si>
    <t>loocc</t>
  </si>
  <si>
    <t>lorel</t>
  </si>
  <si>
    <t>lobot</t>
  </si>
  <si>
    <t>loabs</t>
  </si>
  <si>
    <t>lolit</t>
  </si>
  <si>
    <t>bafur</t>
  </si>
  <si>
    <t>balan</t>
  </si>
  <si>
    <t>swallow prominent</t>
  </si>
  <si>
    <t>swallow-tailed moth</t>
  </si>
  <si>
    <t>sweet gale moth</t>
  </si>
  <si>
    <t>sword-grass</t>
  </si>
  <si>
    <t>sycamore</t>
  </si>
  <si>
    <t>tamarisk peacock</t>
  </si>
  <si>
    <t>tamarisk pug</t>
  </si>
  <si>
    <t>tapestry moth</t>
  </si>
  <si>
    <t>tawny marbled minor</t>
  </si>
  <si>
    <t>tawny pinion</t>
  </si>
  <si>
    <t>tawny prominent</t>
  </si>
  <si>
    <t>Vitula edmandsii</t>
  </si>
  <si>
    <t>1478b</t>
  </si>
  <si>
    <t>mythimna loreyi</t>
  </si>
  <si>
    <t>mythimna flammea</t>
  </si>
  <si>
    <t>cucullia absinthii</t>
  </si>
  <si>
    <t>cucullia artemisiae</t>
  </si>
  <si>
    <t>cucullia chamomillae</t>
  </si>
  <si>
    <t>cucullia umbratica</t>
  </si>
  <si>
    <t>cucullia asteris</t>
  </si>
  <si>
    <t>cucullia gnaphalii</t>
  </si>
  <si>
    <t>shargacucullia lychnitis</t>
  </si>
  <si>
    <t>shargacucullia scrophulariae</t>
  </si>
  <si>
    <t>shargacucullia verbasci</t>
  </si>
  <si>
    <t>calophasia lunula</t>
  </si>
  <si>
    <t>calophasia platyptera</t>
  </si>
  <si>
    <t>brachylomia viminalis</t>
  </si>
  <si>
    <t>leucochlaena oditis</t>
  </si>
  <si>
    <t>asteroscopus sphinx</t>
  </si>
  <si>
    <t>asteroscopus nubeculosa</t>
  </si>
  <si>
    <t>dasypolia templi</t>
  </si>
  <si>
    <t>aporophyla australis</t>
  </si>
  <si>
    <t>aporophyla lutulenta</t>
  </si>
  <si>
    <t>aporophyla nigra</t>
  </si>
  <si>
    <t>lithomoia solidaginis</t>
  </si>
  <si>
    <t>lithophane semibrunnea</t>
  </si>
  <si>
    <t>lithophane hepatica</t>
  </si>
  <si>
    <t>lithophane ornitopus</t>
  </si>
  <si>
    <t>lithophane furcifera</t>
  </si>
  <si>
    <t>lithophane lamda</t>
  </si>
  <si>
    <t>lithophane leautieri</t>
  </si>
  <si>
    <t>xylena vetusta</t>
  </si>
  <si>
    <t>xylena exsoleta</t>
  </si>
  <si>
    <t>xylocampa areola</t>
  </si>
  <si>
    <t>meganephria bimaculosa</t>
  </si>
  <si>
    <t>allophyes oxyacanthae</t>
  </si>
  <si>
    <t>dichonia aprilina</t>
  </si>
  <si>
    <t>dryobotodes eremita</t>
  </si>
  <si>
    <t>blepharita satura</t>
  </si>
  <si>
    <t>blepharita adusta</t>
  </si>
  <si>
    <t>trigonophora flammea</t>
  </si>
  <si>
    <t>polymixis flavicincta</t>
  </si>
  <si>
    <t>polymixis xanthomista</t>
  </si>
  <si>
    <t>antitype chi</t>
  </si>
  <si>
    <t>polymixis lichenea</t>
  </si>
  <si>
    <t>eupsilia transversa</t>
  </si>
  <si>
    <t>jodia croceago</t>
  </si>
  <si>
    <t>conistra vaccinii</t>
  </si>
  <si>
    <t>conistra ligula</t>
  </si>
  <si>
    <t>conistra rubiginea</t>
  </si>
  <si>
    <t>conistra erythrocephala</t>
  </si>
  <si>
    <t>agrochola circellaris</t>
  </si>
  <si>
    <t>agrochola lota</t>
  </si>
  <si>
    <t>agrochola macilenta</t>
  </si>
  <si>
    <t>agrochola helvola</t>
  </si>
  <si>
    <t>agrochola litura</t>
  </si>
  <si>
    <t>agrochola lychnidis</t>
  </si>
  <si>
    <t>parastichtis suspecta</t>
  </si>
  <si>
    <t>atethmia centrago</t>
  </si>
  <si>
    <t>omphaloscelis lunosa</t>
  </si>
  <si>
    <t>xanthia citrago</t>
  </si>
  <si>
    <t>xanthia aurago</t>
  </si>
  <si>
    <t>xanthia togata</t>
  </si>
  <si>
    <t>xanthia icteritia</t>
  </si>
  <si>
    <t>xanthia gilvago</t>
  </si>
  <si>
    <t>xanthia ocellaris</t>
  </si>
  <si>
    <t>moma alpium</t>
  </si>
  <si>
    <t>acronicta megacephala</t>
  </si>
  <si>
    <t>acronicta aceris</t>
  </si>
  <si>
    <t>acronicta leporina</t>
  </si>
  <si>
    <t>acronicta alni</t>
  </si>
  <si>
    <t>acronicta tridens</t>
  </si>
  <si>
    <t>acronicta psi</t>
  </si>
  <si>
    <t>acronicta strigosa</t>
  </si>
  <si>
    <t>acronicta menyanthidis</t>
  </si>
  <si>
    <t>acronicta auricoma</t>
  </si>
  <si>
    <t>acronicta euphorbiae</t>
  </si>
  <si>
    <t>acronicta rumicis</t>
  </si>
  <si>
    <t>simyra albovenosa</t>
  </si>
  <si>
    <t>craniophora ligustri</t>
  </si>
  <si>
    <t>cryphia algae</t>
  </si>
  <si>
    <t>cryphia domestica</t>
  </si>
  <si>
    <t>cryphia raptricula</t>
  </si>
  <si>
    <t>cryphia muralis</t>
  </si>
  <si>
    <t>tathorhynchus exsiccata</t>
  </si>
  <si>
    <t>amphipyra pyramidea</t>
  </si>
  <si>
    <t>amphipyra berbera</t>
  </si>
  <si>
    <t>amphipyra tragopoginis</t>
  </si>
  <si>
    <t>mormo maura</t>
  </si>
  <si>
    <t>dypterygia scabriuscula</t>
  </si>
  <si>
    <t>rusina ferruginea</t>
  </si>
  <si>
    <t>thalpophila matura</t>
  </si>
  <si>
    <t>trachea atriplicis</t>
  </si>
  <si>
    <t>euplexia lucipara</t>
  </si>
  <si>
    <t>elachista rufocinerea</t>
  </si>
  <si>
    <t>elachista maculicerusella</t>
  </si>
  <si>
    <t>elachista argentella</t>
  </si>
  <si>
    <t>elachista triatomea</t>
  </si>
  <si>
    <t>elachista collitella</t>
  </si>
  <si>
    <t>elachista subocellea</t>
  </si>
  <si>
    <t>elachista triseriatella</t>
  </si>
  <si>
    <t>elachista cahorsensis</t>
  </si>
  <si>
    <t>elachista bedellella</t>
  </si>
  <si>
    <t>elachista obliquella</t>
  </si>
  <si>
    <t>elachista cingillella</t>
  </si>
  <si>
    <t>elachista unifasciella</t>
  </si>
  <si>
    <t>elachista gangabella</t>
  </si>
  <si>
    <t>elachista subalbidella</t>
  </si>
  <si>
    <t>elachista adscitella</t>
  </si>
  <si>
    <t>elachista bisulcella</t>
  </si>
  <si>
    <t>biselachista trapeziella</t>
  </si>
  <si>
    <t>biselachista cinereopunctella</t>
  </si>
  <si>
    <t>biselachista serricornis</t>
  </si>
  <si>
    <t>biselachista scirpi</t>
  </si>
  <si>
    <t>biselachista eleochariella</t>
  </si>
  <si>
    <t>biselachista utonella</t>
  </si>
  <si>
    <t>biselachista albidella</t>
  </si>
  <si>
    <t>Six-spot Burnet x Narrow-bordered Five-spot Burnet</t>
  </si>
  <si>
    <t>apamea anceps</t>
  </si>
  <si>
    <t>apamea sordens</t>
  </si>
  <si>
    <t>apamea scolopacina</t>
  </si>
  <si>
    <t>apamea ophiogramma</t>
  </si>
  <si>
    <t>oligia strigilis</t>
  </si>
  <si>
    <t>oligia versicolor</t>
  </si>
  <si>
    <t>oligia latruncula</t>
  </si>
  <si>
    <t>oligia fasciuncula</t>
  </si>
  <si>
    <t>mesoligia furuncula</t>
  </si>
  <si>
    <t>mesoligia literosa</t>
  </si>
  <si>
    <t>mesapamea secalis</t>
  </si>
  <si>
    <t>photedes captiuncula</t>
  </si>
  <si>
    <t>photedes minima</t>
  </si>
  <si>
    <t>chortodes morrisii</t>
  </si>
  <si>
    <t>chortodes extrema</t>
  </si>
  <si>
    <t>chortodes elymi</t>
  </si>
  <si>
    <t>chortodes fluxa</t>
  </si>
  <si>
    <t>chortodes pygmina</t>
  </si>
  <si>
    <t>chortodes brevilinea</t>
  </si>
  <si>
    <t>eremobia ochroleuca</t>
  </si>
  <si>
    <t>luperina testacea</t>
  </si>
  <si>
    <t>luperina nickerlii</t>
  </si>
  <si>
    <t>luperina dumerilii</t>
  </si>
  <si>
    <t>luperina zollikoferi</t>
  </si>
  <si>
    <t>amphipoea lucens</t>
  </si>
  <si>
    <t>amphipoea fucosa</t>
  </si>
  <si>
    <t>amphipoea crinanensis</t>
  </si>
  <si>
    <t>amphipoea oculea</t>
  </si>
  <si>
    <t>hydraecia micacea</t>
  </si>
  <si>
    <t>hydraecia petasitis</t>
  </si>
  <si>
    <t>hydraecia osseola</t>
  </si>
  <si>
    <t>gortyna flavago</t>
  </si>
  <si>
    <t>gortyna borelii</t>
  </si>
  <si>
    <t>calamia tridens</t>
  </si>
  <si>
    <t>celaena haworthii</t>
  </si>
  <si>
    <t>celaena leucostigma</t>
  </si>
  <si>
    <t>nonagria typhae</t>
  </si>
  <si>
    <t>archanara geminipuncta</t>
  </si>
  <si>
    <t>archanara dissoluta</t>
  </si>
  <si>
    <t>archanara neurica</t>
  </si>
  <si>
    <t>archanara sparganii</t>
  </si>
  <si>
    <t>archanara algae</t>
  </si>
  <si>
    <t>rhizedra lutosa</t>
  </si>
  <si>
    <t>sedina buettneri</t>
  </si>
  <si>
    <t>arenostola phragmitidis</t>
  </si>
  <si>
    <t>oria musculosa</t>
  </si>
  <si>
    <t>coenobia rufa</t>
  </si>
  <si>
    <t>charanyca trigrammica</t>
  </si>
  <si>
    <t>hoplodrina alsines</t>
  </si>
  <si>
    <t>hoplodrina blanda</t>
  </si>
  <si>
    <t>hoplodrina superstes</t>
  </si>
  <si>
    <t>hoplodrina ambigua</t>
  </si>
  <si>
    <t>spodoptera exigua</t>
  </si>
  <si>
    <t>spodoptera littoralis</t>
  </si>
  <si>
    <t>caradrina morpheus</t>
  </si>
  <si>
    <t>kent black arches</t>
  </si>
  <si>
    <t>kentish glory</t>
  </si>
  <si>
    <t>kew arches</t>
  </si>
  <si>
    <t>knot grass</t>
  </si>
  <si>
    <t>laburnum leaf miner</t>
  </si>
  <si>
    <t>lace border</t>
  </si>
  <si>
    <t>lackey</t>
  </si>
  <si>
    <t>l-album wainscot</t>
  </si>
  <si>
    <t>langmaid's yellow underwing</t>
  </si>
  <si>
    <t>lappet</t>
  </si>
  <si>
    <t>larch case-bearer</t>
  </si>
  <si>
    <t>larch pug</t>
  </si>
  <si>
    <t>larch tortrix</t>
  </si>
  <si>
    <t>large clover case-bearer</t>
  </si>
  <si>
    <t>large dark prominent</t>
  </si>
  <si>
    <t>large ear</t>
  </si>
  <si>
    <t>large emerald</t>
  </si>
  <si>
    <t>large fruit-tree tortrix</t>
  </si>
  <si>
    <t>large nutmeg</t>
  </si>
  <si>
    <t>large pale clothes moth</t>
  </si>
  <si>
    <t>large ranunculus</t>
  </si>
  <si>
    <t>large red-belted clearwing</t>
  </si>
  <si>
    <t>large tabby</t>
  </si>
  <si>
    <t>large thorn</t>
  </si>
  <si>
    <t>large twin-spot carpet</t>
  </si>
  <si>
    <t>large wainscot</t>
  </si>
  <si>
    <t>large yellow underwing</t>
  </si>
  <si>
    <t>latticed heath</t>
  </si>
  <si>
    <t>lead belle</t>
  </si>
  <si>
    <t>lead-coloured drab</t>
  </si>
  <si>
    <t>lead-coloured pug</t>
  </si>
  <si>
    <t>least black arches</t>
  </si>
  <si>
    <t>least carpet</t>
  </si>
  <si>
    <t>least minor</t>
  </si>
  <si>
    <t>least yellow underwing</t>
  </si>
  <si>
    <t>leek moth</t>
  </si>
  <si>
    <t>lempke's gold spot</t>
  </si>
  <si>
    <t>leopard moth</t>
  </si>
  <si>
    <t>lesser belle</t>
  </si>
  <si>
    <t>lobim</t>
  </si>
  <si>
    <t>lotem</t>
  </si>
  <si>
    <t>aldis</t>
  </si>
  <si>
    <t>thpri</t>
  </si>
  <si>
    <t>hyfas</t>
  </si>
  <si>
    <t>oddum</t>
  </si>
  <si>
    <t>gnobf</t>
  </si>
  <si>
    <t>chobs</t>
  </si>
  <si>
    <t>glcor</t>
  </si>
  <si>
    <t>silin</t>
  </si>
  <si>
    <t>asgil</t>
  </si>
  <si>
    <t>seoch</t>
  </si>
  <si>
    <t>dyfag</t>
  </si>
  <si>
    <t>purple treble bar</t>
  </si>
  <si>
    <t>purple bordered gold</t>
  </si>
  <si>
    <t>purple shaded gem</t>
  </si>
  <si>
    <t>red sword grass</t>
  </si>
  <si>
    <t>red twin spot carpet</t>
  </si>
  <si>
    <t>red barred tortrix</t>
  </si>
  <si>
    <t>red belted clearwing</t>
  </si>
  <si>
    <t>red green carpet</t>
  </si>
  <si>
    <t>red headed chestnut</t>
  </si>
  <si>
    <t>red line quaker</t>
  </si>
  <si>
    <t>red necked footman</t>
  </si>
  <si>
    <t>red tipped clearwing</t>
  </si>
  <si>
    <t>ringed china mark</t>
  </si>
  <si>
    <t>round winged muslin</t>
  </si>
  <si>
    <t>thobe</t>
  </si>
  <si>
    <t>thbri</t>
  </si>
  <si>
    <t>thcog</t>
  </si>
  <si>
    <t>thjun</t>
  </si>
  <si>
    <t>thcup</t>
  </si>
  <si>
    <t>euret</t>
  </si>
  <si>
    <t>elcor</t>
  </si>
  <si>
    <t>cooli</t>
  </si>
  <si>
    <t>comul</t>
  </si>
  <si>
    <t>copec</t>
  </si>
  <si>
    <t>hyfur</t>
  </si>
  <si>
    <t>hyimp</t>
  </si>
  <si>
    <t>hyrub</t>
  </si>
  <si>
    <t>colap</t>
  </si>
  <si>
    <t>hovit</t>
  </si>
  <si>
    <t>hoter</t>
  </si>
  <si>
    <t>mepro</t>
  </si>
  <si>
    <t>paber</t>
  </si>
  <si>
    <t>spluc</t>
  </si>
  <si>
    <t>rhhas</t>
  </si>
  <si>
    <t>rhcer</t>
  </si>
  <si>
    <t>rhund</t>
  </si>
  <si>
    <t>trdub</t>
  </si>
  <si>
    <t>phvet</t>
  </si>
  <si>
    <t>phtra</t>
  </si>
  <si>
    <t>eubia</t>
  </si>
  <si>
    <t>euuna</t>
  </si>
  <si>
    <t>epdil</t>
  </si>
  <si>
    <t>epchr</t>
  </si>
  <si>
    <t>epaut</t>
  </si>
  <si>
    <t>epfil</t>
  </si>
  <si>
    <t>opbru</t>
  </si>
  <si>
    <t>opfag</t>
  </si>
  <si>
    <t>petae</t>
  </si>
  <si>
    <t>peaff</t>
  </si>
  <si>
    <t>pealc</t>
  </si>
  <si>
    <t>pebif</t>
  </si>
  <si>
    <t>pemin</t>
  </si>
  <si>
    <t>pebla</t>
  </si>
  <si>
    <t>pealb</t>
  </si>
  <si>
    <t>pefla</t>
  </si>
  <si>
    <t>pedid</t>
  </si>
  <si>
    <t>pesag</t>
  </si>
  <si>
    <t>euten</t>
  </si>
  <si>
    <t>euhaw</t>
  </si>
  <si>
    <t>euplu</t>
  </si>
  <si>
    <t>euabi</t>
  </si>
  <si>
    <t>eupul</t>
  </si>
  <si>
    <t>euirr</t>
  </si>
  <si>
    <t>euexi</t>
  </si>
  <si>
    <t>euins</t>
  </si>
  <si>
    <t>euval</t>
  </si>
  <si>
    <t>eupyg</t>
  </si>
  <si>
    <t>euven</t>
  </si>
  <si>
    <t>euege</t>
  </si>
  <si>
    <t>eucen</t>
  </si>
  <si>
    <t>eusat</t>
  </si>
  <si>
    <t>eupithecia virgaureata</t>
  </si>
  <si>
    <t>eupithecia abbreviata</t>
  </si>
  <si>
    <t>eupithecia dodoneata</t>
  </si>
  <si>
    <t>eupithecia pusillata</t>
  </si>
  <si>
    <t>ancac</t>
  </si>
  <si>
    <t>aneri</t>
  </si>
  <si>
    <t>mestr</t>
  </si>
  <si>
    <t>nocuc</t>
  </si>
  <si>
    <t>noaer</t>
  </si>
  <si>
    <t>nochl</t>
  </si>
  <si>
    <t>euobe</t>
  </si>
  <si>
    <t>eunig</t>
  </si>
  <si>
    <t>eucur</t>
  </si>
  <si>
    <t>agves</t>
  </si>
  <si>
    <t>agseg</t>
  </si>
  <si>
    <t>agcla</t>
  </si>
  <si>
    <t>agexc</t>
  </si>
  <si>
    <t>agtru</t>
  </si>
  <si>
    <t>agips</t>
  </si>
  <si>
    <t>agsyr</t>
  </si>
  <si>
    <t>agrip</t>
  </si>
  <si>
    <t>agcra</t>
  </si>
  <si>
    <t>agdep</t>
  </si>
  <si>
    <t>acpol</t>
  </si>
  <si>
    <t>achyp</t>
  </si>
  <si>
    <t>axput</t>
  </si>
  <si>
    <t>acpra</t>
  </si>
  <si>
    <t>acfen</t>
  </si>
  <si>
    <t>ocple</t>
  </si>
  <si>
    <t>ocleu</t>
  </si>
  <si>
    <t>eudep</t>
  </si>
  <si>
    <t>stluc</t>
  </si>
  <si>
    <t>rhsim</t>
  </si>
  <si>
    <t>rhluc</t>
  </si>
  <si>
    <t>nopro</t>
  </si>
  <si>
    <t>noorb</t>
  </si>
  <si>
    <t>nocom</t>
  </si>
  <si>
    <t>nofim</t>
  </si>
  <si>
    <t>noint</t>
  </si>
  <si>
    <t>sprav</t>
  </si>
  <si>
    <t>graug</t>
  </si>
  <si>
    <t>prsob</t>
  </si>
  <si>
    <t>eugla</t>
  </si>
  <si>
    <t>lypor</t>
  </si>
  <si>
    <t>pesau</t>
  </si>
  <si>
    <t>didah</t>
  </si>
  <si>
    <t>dibru</t>
  </si>
  <si>
    <t>dirub</t>
  </si>
  <si>
    <t>diflo</t>
  </si>
  <si>
    <t>xealp</t>
  </si>
  <si>
    <t>xedit</t>
  </si>
  <si>
    <t>xetri</t>
  </si>
  <si>
    <t>xeash</t>
  </si>
  <si>
    <t>xebaj</t>
  </si>
  <si>
    <t>xerho</t>
  </si>
  <si>
    <t>xecas</t>
  </si>
  <si>
    <t>xesex</t>
  </si>
  <si>
    <t>xexan</t>
  </si>
  <si>
    <t>xeaga</t>
  </si>
  <si>
    <t>natyp</t>
  </si>
  <si>
    <t>euocc</t>
  </si>
  <si>
    <t>anpra</t>
  </si>
  <si>
    <t>cerub</t>
  </si>
  <si>
    <t>meace</t>
  </si>
  <si>
    <t>ancor</t>
  </si>
  <si>
    <t>anmel</t>
  </si>
  <si>
    <t>ditri</t>
  </si>
  <si>
    <t>lalau</t>
  </si>
  <si>
    <t>haple</t>
  </si>
  <si>
    <t>pobom</t>
  </si>
  <si>
    <t>potri</t>
  </si>
  <si>
    <t>poneb</t>
  </si>
  <si>
    <t>pasag</t>
  </si>
  <si>
    <t>heret</t>
  </si>
  <si>
    <t>mabra</t>
  </si>
  <si>
    <t>meper</t>
  </si>
  <si>
    <t>lacon</t>
  </si>
  <si>
    <t>latha</t>
  </si>
  <si>
    <t>lasua</t>
  </si>
  <si>
    <t>laspl</t>
  </si>
  <si>
    <t>laole</t>
  </si>
  <si>
    <t>lable</t>
  </si>
  <si>
    <t>pabir</t>
  </si>
  <si>
    <t>mepis</t>
  </si>
  <si>
    <t>hebic</t>
  </si>
  <si>
    <t>hedys</t>
  </si>
  <si>
    <t>hariv</t>
  </si>
  <si>
    <t>haper</t>
  </si>
  <si>
    <t>hairr</t>
  </si>
  <si>
    <t>halut</t>
  </si>
  <si>
    <t>hacom</t>
  </si>
  <si>
    <t>hacon</t>
  </si>
  <si>
    <t>haalb</t>
  </si>
  <si>
    <t>habic</t>
  </si>
  <si>
    <t>hacae</t>
  </si>
  <si>
    <t>erimb</t>
  </si>
  <si>
    <t>cegra</t>
  </si>
  <si>
    <t>thces</t>
  </si>
  <si>
    <t>thdec</t>
  </si>
  <si>
    <t>xatim</t>
  </si>
  <si>
    <t>brcri</t>
  </si>
  <si>
    <t>egcon</t>
  </si>
  <si>
    <t>orcru</t>
  </si>
  <si>
    <t>ormin</t>
  </si>
  <si>
    <t>oropi</t>
  </si>
  <si>
    <t>orpop</t>
  </si>
  <si>
    <t>orgra</t>
  </si>
  <si>
    <t>paradrina flavirena</t>
  </si>
  <si>
    <t>paradrina clavipalpis</t>
  </si>
  <si>
    <t>perigea capensis</t>
  </si>
  <si>
    <t>chilodes maritimus</t>
  </si>
  <si>
    <t>athetis pallustris</t>
  </si>
  <si>
    <t>acosmetia caliginosa</t>
  </si>
  <si>
    <t>stilbia anomala</t>
  </si>
  <si>
    <t>synthymia fixa</t>
  </si>
  <si>
    <t>elaphria venustula</t>
  </si>
  <si>
    <t>panemeria tenebrata</t>
  </si>
  <si>
    <t>periphanes delphinii</t>
  </si>
  <si>
    <t>pyrrhia umbra</t>
  </si>
  <si>
    <t>helicoverpa armigera</t>
  </si>
  <si>
    <t>heliothis viriplaca</t>
  </si>
  <si>
    <t>heliothis maritima</t>
  </si>
  <si>
    <t>heliothis peltigera</t>
  </si>
  <si>
    <t>heliothis nubigera</t>
  </si>
  <si>
    <t>schinia scutosa</t>
  </si>
  <si>
    <t>eublemma ostrina</t>
  </si>
  <si>
    <t>eublemma parva</t>
  </si>
  <si>
    <t>eublemma minutata</t>
  </si>
  <si>
    <t>protodeltote pygarga</t>
  </si>
  <si>
    <t>deltote deceptoria</t>
  </si>
  <si>
    <t>deltote uncula</t>
  </si>
  <si>
    <t>deltote bankiana</t>
  </si>
  <si>
    <t>emmelia trabealis</t>
  </si>
  <si>
    <t>acontia lucida</t>
  </si>
  <si>
    <t>acontia aprica</t>
  </si>
  <si>
    <t>earias clorana</t>
  </si>
  <si>
    <t>earias biplaga</t>
  </si>
  <si>
    <t>scrobipalpa nitentella</t>
  </si>
  <si>
    <t>scrobipalpa obsoletella</t>
  </si>
  <si>
    <t>scrobipalpa clintoni</t>
  </si>
  <si>
    <t>scrobipalpa atriplicella</t>
  </si>
  <si>
    <t>scrobipalpa costella</t>
  </si>
  <si>
    <t>scrobipalpa artemisiella</t>
  </si>
  <si>
    <t>scrobipalpa murinella</t>
  </si>
  <si>
    <t>scrobipalpa acuminatella</t>
  </si>
  <si>
    <t>scrobipalpula diffluella</t>
  </si>
  <si>
    <t>gnorimoschema streliciella</t>
  </si>
  <si>
    <t>phthorimaea operculella</t>
  </si>
  <si>
    <t>caryocolum vicinella</t>
  </si>
  <si>
    <t>caryocolum alsinella</t>
  </si>
  <si>
    <t>caryocolum viscariella</t>
  </si>
  <si>
    <t>caryocolum marmoreum</t>
  </si>
  <si>
    <t>caryocolum fraternella</t>
  </si>
  <si>
    <t>caryocolum proxima</t>
  </si>
  <si>
    <t>caryocolum blandella</t>
  </si>
  <si>
    <t>caryocolum junctella</t>
  </si>
  <si>
    <t>517.1.9</t>
  </si>
  <si>
    <t>2343.2.9</t>
  </si>
  <si>
    <t>2343.1.9</t>
  </si>
  <si>
    <t>1111.1.9</t>
  </si>
  <si>
    <t>colocasia coryli</t>
  </si>
  <si>
    <t>charadra deridens</t>
  </si>
  <si>
    <t>raphia frater</t>
  </si>
  <si>
    <t>chrysodeixis chalcites</t>
  </si>
  <si>
    <t>chrysodeixis acuta</t>
  </si>
  <si>
    <t>ctenoplusia limbirena</t>
  </si>
  <si>
    <t>ctenoplusia accentifera</t>
  </si>
  <si>
    <t>trichoplusia ni</t>
  </si>
  <si>
    <t>thysanoplusia orichalcea</t>
  </si>
  <si>
    <t>diachrysia chrysitis</t>
  </si>
  <si>
    <t>diachrysia chryson</t>
  </si>
  <si>
    <t>macdunnoughia confusa</t>
  </si>
  <si>
    <t>polychrysia moneta</t>
  </si>
  <si>
    <t>euchalcia variabilis</t>
  </si>
  <si>
    <t>plusia festucae</t>
  </si>
  <si>
    <t>plusia putnami</t>
  </si>
  <si>
    <t>autographa gamma</t>
  </si>
  <si>
    <t>autographa pulchrina</t>
  </si>
  <si>
    <t>autographa jota</t>
  </si>
  <si>
    <t>autographa bractea</t>
  </si>
  <si>
    <t>megalographa biloba</t>
  </si>
  <si>
    <t>syngrapha interrogationis</t>
  </si>
  <si>
    <t>cornutiplusia circumflexa</t>
  </si>
  <si>
    <t>abrostola triplasia</t>
  </si>
  <si>
    <t>abrostola tripartita</t>
  </si>
  <si>
    <t>catocala fraxini</t>
  </si>
  <si>
    <t>catocala nupta</t>
  </si>
  <si>
    <t>catocala electa</t>
  </si>
  <si>
    <t>catocala promissa</t>
  </si>
  <si>
    <t>catocala sponsa</t>
  </si>
  <si>
    <t>minucia lunaris</t>
  </si>
  <si>
    <t>clytie illunaris</t>
  </si>
  <si>
    <t>Nola chlamitulalis</t>
  </si>
  <si>
    <t>Copper Underwing agg.</t>
  </si>
  <si>
    <t>Dark/Grey Dagger agg.</t>
  </si>
  <si>
    <t>Red/Dark-barred Twin-spot Carpet agg.</t>
  </si>
  <si>
    <t>Engrailed/Small Engrailed agg.</t>
  </si>
  <si>
    <t>White-line Dart/Square-spot Dart agg.</t>
  </si>
  <si>
    <t>small angleshades</t>
  </si>
  <si>
    <t>angleshades</t>
  </si>
  <si>
    <t>nola chlamitulalis</t>
  </si>
  <si>
    <t>Ling Pug</t>
  </si>
  <si>
    <t>Eupithecia absinthiata f. goossensiata</t>
  </si>
  <si>
    <t>euabg</t>
  </si>
  <si>
    <t>lipug</t>
  </si>
  <si>
    <t>ling pug</t>
  </si>
  <si>
    <t>eupithecia absinthiata goossensiata</t>
  </si>
  <si>
    <t>angle-barred pug</t>
  </si>
  <si>
    <t>angled gem</t>
  </si>
  <si>
    <t>angle-striped sallow</t>
  </si>
  <si>
    <t>angoumois grain moth</t>
  </si>
  <si>
    <t>annulet</t>
  </si>
  <si>
    <t>anomalous</t>
  </si>
  <si>
    <t>antirrhinum brocade</t>
  </si>
  <si>
    <t>antler moth</t>
  </si>
  <si>
    <t>apple &amp; plum case-bearer</t>
  </si>
  <si>
    <t>apple ermine</t>
  </si>
  <si>
    <t>apple fruit moth</t>
  </si>
  <si>
    <t>apple leaf miner</t>
  </si>
  <si>
    <t>apple leaf skeletoniser</t>
  </si>
  <si>
    <t>apple pith moth</t>
  </si>
  <si>
    <t>apple pygmy</t>
  </si>
  <si>
    <t>archer's dart</t>
  </si>
  <si>
    <t>argent &amp; sable</t>
  </si>
  <si>
    <t>arran carpet</t>
  </si>
  <si>
    <t>ash bud moth</t>
  </si>
  <si>
    <t>ash pug</t>
  </si>
  <si>
    <t>ashworth's rustic</t>
  </si>
  <si>
    <t>asian cotton leaf worm</t>
  </si>
  <si>
    <t>august thorn</t>
  </si>
  <si>
    <t>autumn green carpet</t>
  </si>
  <si>
    <t>autumnal moth</t>
  </si>
  <si>
    <t>autumnal rustic</t>
  </si>
  <si>
    <t>azalea leaf miner</t>
  </si>
  <si>
    <t>balsam carpet</t>
  </si>
  <si>
    <t>banana stowaway</t>
  </si>
  <si>
    <t>barberry carpet</t>
  </si>
  <si>
    <t>barred carpet</t>
  </si>
  <si>
    <t>barred chestnut</t>
  </si>
  <si>
    <t>barred fruit-tree tortrix</t>
  </si>
  <si>
    <t>barred hook-tip</t>
  </si>
  <si>
    <t>barred red</t>
  </si>
  <si>
    <t>barred rivulet</t>
  </si>
  <si>
    <t>barred sallow</t>
  </si>
  <si>
    <t>barred straw</t>
  </si>
  <si>
    <t>barred tooth-striped</t>
  </si>
  <si>
    <t>barred umber</t>
  </si>
  <si>
    <t>barred yellow</t>
  </si>
  <si>
    <t>barrett's marbled coronet</t>
  </si>
  <si>
    <t>basil-thyme case-bearer</t>
  </si>
  <si>
    <t>basker</t>
  </si>
  <si>
    <t>beaded chestnut</t>
  </si>
  <si>
    <t>beautiful arches</t>
  </si>
  <si>
    <t>beautiful brocade</t>
  </si>
  <si>
    <t>beautiful carpet</t>
  </si>
  <si>
    <t>beautiful china-mark</t>
  </si>
  <si>
    <t>beautiful golden y</t>
  </si>
  <si>
    <t>beautiful gothic</t>
  </si>
  <si>
    <t>beautiful hook-tip</t>
  </si>
  <si>
    <t>beautiful marbled</t>
  </si>
  <si>
    <t>beautiful snout</t>
  </si>
  <si>
    <t>beautiful utetheisa</t>
  </si>
  <si>
    <t>beautiful yellow underwing</t>
  </si>
  <si>
    <t>bedrule brocade</t>
  </si>
  <si>
    <t>bedstraw hawk-moth</t>
  </si>
  <si>
    <t>bee moth</t>
  </si>
  <si>
    <t>beech-green carpet</t>
  </si>
  <si>
    <t>beet moth</t>
  </si>
  <si>
    <t>belted beauty</t>
  </si>
  <si>
    <t>berber</t>
  </si>
  <si>
    <t>bilberry pug</t>
  </si>
  <si>
    <t>bilberry tortrix</t>
  </si>
  <si>
    <t>birch mocha</t>
  </si>
  <si>
    <t>bird-cherry ermine</t>
  </si>
  <si>
    <t>gypsonoma sociana</t>
  </si>
  <si>
    <t>gypsonoma dealbana</t>
  </si>
  <si>
    <t>gypsonoma oppressana</t>
  </si>
  <si>
    <t>gypsonoma minutana</t>
  </si>
  <si>
    <t>gypsonoma nitidulana</t>
  </si>
  <si>
    <t>gibberifera simplana</t>
  </si>
  <si>
    <t>epiblema cynosbatella</t>
  </si>
  <si>
    <t>epiblema uddmanniana</t>
  </si>
  <si>
    <t>epiblema trimaculana</t>
  </si>
  <si>
    <t>epiblema rosaecolana</t>
  </si>
  <si>
    <t>epiblema roborana</t>
  </si>
  <si>
    <t>epiblema incarnatana</t>
  </si>
  <si>
    <t>epiblema tetragonana</t>
  </si>
  <si>
    <t>epiblema grandaevana</t>
  </si>
  <si>
    <t>epiblema turbidana</t>
  </si>
  <si>
    <t>epiblema foenella</t>
  </si>
  <si>
    <t>epiblema scutulana</t>
  </si>
  <si>
    <t>epiblema cnicicolana</t>
  </si>
  <si>
    <t>epiblema sticticana</t>
  </si>
  <si>
    <t>epiblema costipunctana</t>
  </si>
  <si>
    <t>pelochrista caecimaculana</t>
  </si>
  <si>
    <t>eriopsela quadrana</t>
  </si>
  <si>
    <t>eucosma aspidiscana</t>
  </si>
  <si>
    <t>eucosma rubescana</t>
  </si>
  <si>
    <t>eucosma conterminana</t>
  </si>
  <si>
    <t>eucosma tripoliana</t>
  </si>
  <si>
    <t>eucosma aemulana</t>
  </si>
  <si>
    <t>eucosma lacteana</t>
  </si>
  <si>
    <t>eucosma metzneriana</t>
  </si>
  <si>
    <t>eucosma campoliliana</t>
  </si>
  <si>
    <t>eucosma pauperana</t>
  </si>
  <si>
    <t>eucosma pupillana</t>
  </si>
  <si>
    <t>eucosma hohenwartiana</t>
  </si>
  <si>
    <t>eucosma cana</t>
  </si>
  <si>
    <t>eucosma obumbratana</t>
  </si>
  <si>
    <t>thiodia citrana</t>
  </si>
  <si>
    <t>spilonota ocellana</t>
  </si>
  <si>
    <t>clavigesta sylvestrana</t>
  </si>
  <si>
    <t>clavigesta purdeyi</t>
  </si>
  <si>
    <t>pseudococcyx posticana</t>
  </si>
  <si>
    <t>pseudococcyx turionella</t>
  </si>
  <si>
    <t>bright-line brown-eye</t>
  </si>
  <si>
    <t>brighton wainscot</t>
  </si>
  <si>
    <t>brimstone moth</t>
  </si>
  <si>
    <t>brindled beauty</t>
  </si>
  <si>
    <t>brindled green</t>
  </si>
  <si>
    <t>brindled ochre</t>
  </si>
  <si>
    <t>brindled pug</t>
  </si>
  <si>
    <t>brindled white-spot</t>
  </si>
  <si>
    <t>broad-barred white</t>
  </si>
  <si>
    <t>broad-bordered bee hawk-moth</t>
  </si>
  <si>
    <t>broad-bordered white underwing</t>
  </si>
  <si>
    <t>broad-bordered yellow underwing</t>
  </si>
  <si>
    <t>broken-barred carpet</t>
  </si>
  <si>
    <t>broom moth</t>
  </si>
  <si>
    <t>broom-tip</t>
  </si>
  <si>
    <t>brother</t>
  </si>
  <si>
    <t>brown china-mark</t>
  </si>
  <si>
    <t>brown house moth</t>
  </si>
  <si>
    <t>brown rustic</t>
  </si>
  <si>
    <t>brown scallop</t>
  </si>
  <si>
    <t>brown silver-line</t>
  </si>
  <si>
    <t>brown-dotted clothes moth</t>
  </si>
  <si>
    <t>brown-line bright eye</t>
  </si>
  <si>
    <t>brown-spot pinion</t>
  </si>
  <si>
    <t>brown-tail</t>
  </si>
  <si>
    <t>brown-veined wainscot</t>
  </si>
  <si>
    <t>brussels lace</t>
  </si>
  <si>
    <t>bud moth</t>
  </si>
  <si>
    <t>buff arches</t>
  </si>
  <si>
    <t>buff ermine</t>
  </si>
  <si>
    <t>buff footman</t>
  </si>
  <si>
    <t>buff-tip</t>
  </si>
  <si>
    <t>bulrush wainscot</t>
  </si>
  <si>
    <t>burnet companion</t>
  </si>
  <si>
    <t>burnished brass</t>
  </si>
  <si>
    <t>burren green</t>
  </si>
  <si>
    <t>butterbur</t>
  </si>
  <si>
    <t>buttoned snout</t>
  </si>
  <si>
    <t>cabbage moth</t>
  </si>
  <si>
    <t>cacao moth</t>
  </si>
  <si>
    <t>camellia tortrix</t>
  </si>
  <si>
    <t>campanula pug</t>
  </si>
  <si>
    <t>campion</t>
  </si>
  <si>
    <t>canary-shouldered thorn</t>
  </si>
  <si>
    <t>carnation tortrix</t>
  </si>
  <si>
    <t>case-bearing clothes moth</t>
  </si>
  <si>
    <t>centre-barred sallow</t>
  </si>
  <si>
    <t>chalk carpet</t>
  </si>
  <si>
    <t>chamomile shark</t>
  </si>
  <si>
    <t>channel islands pug</t>
  </si>
  <si>
    <t>chequered fruit-tree tortrix</t>
  </si>
  <si>
    <t>cherry bark moth</t>
  </si>
  <si>
    <t>cherry fruit moth</t>
  </si>
  <si>
    <t>chestnut</t>
  </si>
  <si>
    <t>chestnut-coloured carpet</t>
  </si>
  <si>
    <t>chevron</t>
  </si>
  <si>
    <t>chimney sweeper</t>
  </si>
  <si>
    <t>chinese character</t>
  </si>
  <si>
    <t>chocolate-tip</t>
  </si>
  <si>
    <t>cinnabar</t>
  </si>
  <si>
    <t>cistus forester</t>
  </si>
  <si>
    <t>clancy's rustic</t>
  </si>
  <si>
    <t>clay fan-foot</t>
  </si>
  <si>
    <t>clay triple-lines</t>
  </si>
  <si>
    <t>clifden nonpareil</t>
  </si>
  <si>
    <t>cloaked carpet</t>
  </si>
  <si>
    <t>cloaked minor</t>
  </si>
  <si>
    <t>cloaked pug</t>
  </si>
  <si>
    <t>clouded border</t>
  </si>
  <si>
    <t>clouded brindle</t>
  </si>
  <si>
    <t>clouded buff</t>
  </si>
  <si>
    <t>clouded drab</t>
  </si>
  <si>
    <t>clouded magpie</t>
  </si>
  <si>
    <t>clouded silver</t>
  </si>
  <si>
    <t>clouded-bordered brindle</t>
  </si>
  <si>
    <t>coast dart</t>
  </si>
  <si>
    <t>cocksfoot moth</t>
  </si>
  <si>
    <t>codling moth</t>
  </si>
  <si>
    <t>common carpet</t>
  </si>
  <si>
    <t>common clothes moth</t>
  </si>
  <si>
    <t>common emerald</t>
  </si>
  <si>
    <t>common fan-foot</t>
  </si>
  <si>
    <t>common footman</t>
  </si>
  <si>
    <t>common heath</t>
  </si>
  <si>
    <t>common lutestring</t>
  </si>
  <si>
    <t>common marbled carpet</t>
  </si>
  <si>
    <t>common pug</t>
  </si>
  <si>
    <t>common quaker</t>
  </si>
  <si>
    <t>common rustic</t>
  </si>
  <si>
    <t>common rustic agg.</t>
  </si>
  <si>
    <t>common swift</t>
  </si>
  <si>
    <t>common wainscot</t>
  </si>
  <si>
    <t>common wave</t>
  </si>
  <si>
    <t>common white wave</t>
  </si>
  <si>
    <t>concolorous</t>
  </si>
  <si>
    <t>conformist</t>
  </si>
  <si>
    <t>confused</t>
  </si>
  <si>
    <t>convolvulus hawk-moth</t>
  </si>
  <si>
    <t>Hedya nubiferana</t>
  </si>
  <si>
    <t>Plum Tortrix</t>
  </si>
  <si>
    <t>Hedya pruniana</t>
  </si>
  <si>
    <t>Olethreutes arcuella</t>
  </si>
  <si>
    <t>Piniphila bifasciana</t>
  </si>
  <si>
    <t>Celypha lacunana</t>
  </si>
  <si>
    <t>Celypha rivulana</t>
  </si>
  <si>
    <t>Celypha cespitana</t>
  </si>
  <si>
    <t>Celypha striana</t>
  </si>
  <si>
    <t>Acleris abietana</t>
  </si>
  <si>
    <t>Acleris lorquiniana</t>
  </si>
  <si>
    <t>Acleris hyemana</t>
  </si>
  <si>
    <t>Acleris cristana</t>
  </si>
  <si>
    <t>Acleris hastiana</t>
  </si>
  <si>
    <t>Acleris logiana</t>
  </si>
  <si>
    <t>Garden Rose Tortrix</t>
  </si>
  <si>
    <t>balac</t>
  </si>
  <si>
    <t>barob</t>
  </si>
  <si>
    <t>eupro</t>
  </si>
  <si>
    <t>eupor</t>
  </si>
  <si>
    <t>anach</t>
  </si>
  <si>
    <t>ancom</t>
  </si>
  <si>
    <t>anung</t>
  </si>
  <si>
    <t>andim</t>
  </si>
  <si>
    <t>ansub</t>
  </si>
  <si>
    <t>anmit</t>
  </si>
  <si>
    <t>anupu</t>
  </si>
  <si>
    <t>anobt</t>
  </si>
  <si>
    <t>anlae</t>
  </si>
  <si>
    <t>antin</t>
  </si>
  <si>
    <t>anapi</t>
  </si>
  <si>
    <t>eppyg</t>
  </si>
  <si>
    <t>epbil</t>
  </si>
  <si>
    <t>epram</t>
  </si>
  <si>
    <t>epdem</t>
  </si>
  <si>
    <t>epimm</t>
  </si>
  <si>
    <t>epnis</t>
  </si>
  <si>
    <t>epten</t>
  </si>
  <si>
    <t>epnig</t>
  </si>
  <si>
    <t>epnem</t>
  </si>
  <si>
    <t>epted</t>
  </si>
  <si>
    <t>epfra</t>
  </si>
  <si>
    <t>epsig</t>
  </si>
  <si>
    <t>epnan</t>
  </si>
  <si>
    <t>eprub</t>
  </si>
  <si>
    <t>epcru</t>
  </si>
  <si>
    <t>epmer</t>
  </si>
  <si>
    <t>epcre</t>
  </si>
  <si>
    <t>epabb</t>
  </si>
  <si>
    <t>epmac</t>
  </si>
  <si>
    <t>epsor</t>
  </si>
  <si>
    <t>epcap</t>
  </si>
  <si>
    <t>epbru</t>
  </si>
  <si>
    <t>epsol</t>
  </si>
  <si>
    <t>crple</t>
  </si>
  <si>
    <t>rhust</t>
  </si>
  <si>
    <t>rhnae</t>
  </si>
  <si>
    <t>acsub</t>
  </si>
  <si>
    <t>rhsta</t>
  </si>
  <si>
    <t>dusky clearwing</t>
  </si>
  <si>
    <t>dusky fan-foot</t>
  </si>
  <si>
    <t>dusky hook-tip</t>
  </si>
  <si>
    <t>dusky marbled brown</t>
  </si>
  <si>
    <t>dusky peacock</t>
  </si>
  <si>
    <t>dusky sallow</t>
  </si>
  <si>
    <t>proutia betulina</t>
  </si>
  <si>
    <t>epichnopterix plumella</t>
  </si>
  <si>
    <t>epichnopterix retiella</t>
  </si>
  <si>
    <t>acanthopsyche atra</t>
  </si>
  <si>
    <t>pachythelia villosella</t>
  </si>
  <si>
    <t>sterrhopteryx fusca</t>
  </si>
  <si>
    <t>argyresthia aurulentella</t>
  </si>
  <si>
    <t>argyresthia ivella</t>
  </si>
  <si>
    <t>argyresthia brockeella</t>
  </si>
  <si>
    <t>argyresthia goedartella</t>
  </si>
  <si>
    <t>argyresthia pygmaeella</t>
  </si>
  <si>
    <t>argyresthia sorbiella</t>
  </si>
  <si>
    <t>argyresthia curvella</t>
  </si>
  <si>
    <t>argyresthia retinella</t>
  </si>
  <si>
    <t>argyresthia glaucinella</t>
  </si>
  <si>
    <t>argyresthia spinosella</t>
  </si>
  <si>
    <t>argyresthia conjugella</t>
  </si>
  <si>
    <t>argyresthia semifusca</t>
  </si>
  <si>
    <t>argyresthia pruniella</t>
  </si>
  <si>
    <t>argyresthia bonnetella</t>
  </si>
  <si>
    <t>argyresthia albistria</t>
  </si>
  <si>
    <t>argyresthia semitestacella</t>
  </si>
  <si>
    <t>yponomeuta evonymella</t>
  </si>
  <si>
    <t>yponomeuta padella</t>
  </si>
  <si>
    <t>yponomeuta malinellus</t>
  </si>
  <si>
    <t>yponomeuta cagnagella</t>
  </si>
  <si>
    <t>yponomeuta rorrella</t>
  </si>
  <si>
    <t>yponomeuta irrorella</t>
  </si>
  <si>
    <t>yponomeuta plumbella</t>
  </si>
  <si>
    <t>yponomeuta sedella</t>
  </si>
  <si>
    <t>dusky scalloped oak</t>
  </si>
  <si>
    <t>dusky thorn</t>
  </si>
  <si>
    <t>dusky-lemon sallow</t>
  </si>
  <si>
    <t>dwarf cream wave</t>
  </si>
  <si>
    <t>dwarf pug</t>
  </si>
  <si>
    <t>ear moth</t>
  </si>
  <si>
    <t>ear moth agg.</t>
  </si>
  <si>
    <t>early grey</t>
  </si>
  <si>
    <t>early moth</t>
  </si>
  <si>
    <t>early thorn</t>
  </si>
  <si>
    <t>early tooth-striped</t>
  </si>
  <si>
    <t>eastern bordered straw</t>
  </si>
  <si>
    <t>eastern nycteoline</t>
  </si>
  <si>
    <t>egyptian bollworm</t>
  </si>
  <si>
    <t>elephant hawk-moth</t>
  </si>
  <si>
    <t>elgin shoot moth</t>
  </si>
  <si>
    <t>emperor moth</t>
  </si>
  <si>
    <t>engrailed</t>
  </si>
  <si>
    <t>epping pug</t>
  </si>
  <si>
    <t>essex emerald</t>
  </si>
  <si>
    <t>essex y</t>
  </si>
  <si>
    <t>european corn borer</t>
  </si>
  <si>
    <t>european vine moth</t>
  </si>
  <si>
    <t>eversmann's rustic</t>
  </si>
  <si>
    <t>eyed hawk-moth</t>
  </si>
  <si>
    <t>false codling moth</t>
  </si>
  <si>
    <t>false mocha</t>
  </si>
  <si>
    <t>fan-foot</t>
  </si>
  <si>
    <t>feathered beauty</t>
  </si>
  <si>
    <t>feathered brindle</t>
  </si>
  <si>
    <t>feathered ear</t>
  </si>
  <si>
    <t>feathered footman</t>
  </si>
  <si>
    <t>feathered gothic</t>
  </si>
  <si>
    <t>feathered ranunculus</t>
  </si>
  <si>
    <t>feathered thorn</t>
  </si>
  <si>
    <t>fen square-spot</t>
  </si>
  <si>
    <t>fen wainscot</t>
  </si>
  <si>
    <t>fenn's wainscot</t>
  </si>
  <si>
    <t>festoon</t>
  </si>
  <si>
    <t>fiery clearwing</t>
  </si>
  <si>
    <t>figure of eight</t>
  </si>
  <si>
    <t>figure of eighty</t>
  </si>
  <si>
    <t>firethorn leaf miner</t>
  </si>
  <si>
    <t>fisher's estuarine moth</t>
  </si>
  <si>
    <t>five-spot burnet</t>
  </si>
  <si>
    <t>five-spotted hawk-moth</t>
  </si>
  <si>
    <t>flame brocade</t>
  </si>
  <si>
    <t>flame carpet</t>
  </si>
  <si>
    <t>flame shoulder</t>
  </si>
  <si>
    <t>flame wainscot</t>
  </si>
  <si>
    <t>flax tortrix</t>
  </si>
  <si>
    <t>flounced chestnut</t>
  </si>
  <si>
    <t>flounced rustic</t>
  </si>
  <si>
    <t>forester</t>
  </si>
  <si>
    <t>fortified carpet</t>
  </si>
  <si>
    <t>four-dotted footman</t>
  </si>
  <si>
    <t>four-spotted</t>
  </si>
  <si>
    <t>four-spotted footman</t>
  </si>
  <si>
    <t>fox moth</t>
  </si>
  <si>
    <t>foxglove pug</t>
  </si>
  <si>
    <t>freyer's pug</t>
  </si>
  <si>
    <t>frosted green</t>
  </si>
  <si>
    <t>frosted orange</t>
  </si>
  <si>
    <t>frosted yellow</t>
  </si>
  <si>
    <t>fruitlet mining tortrix</t>
  </si>
  <si>
    <t>galium carpet</t>
  </si>
  <si>
    <t>garden carpet</t>
  </si>
  <si>
    <t>garden dart</t>
  </si>
  <si>
    <t>garden grass-veneer</t>
  </si>
  <si>
    <t>garden pebble</t>
  </si>
  <si>
    <t>garden rose tortrix</t>
  </si>
  <si>
    <t>garden tiger</t>
  </si>
  <si>
    <t>geometrician</t>
  </si>
  <si>
    <t>ghost moth</t>
  </si>
  <si>
    <t>glaucous shears</t>
  </si>
  <si>
    <t>goat moth</t>
  </si>
  <si>
    <t>gold spangle</t>
  </si>
  <si>
    <t>gold spot</t>
  </si>
  <si>
    <t>gold swift</t>
  </si>
  <si>
    <t>gold triangle</t>
  </si>
  <si>
    <t>golden plusia</t>
  </si>
  <si>
    <t>golden twin-spot</t>
  </si>
  <si>
    <t>golden-rod brindle</t>
  </si>
  <si>
    <t>golden-rod pug</t>
  </si>
  <si>
    <t>goldwing</t>
  </si>
  <si>
    <t>goosefoot pug</t>
  </si>
  <si>
    <t>gothic</t>
  </si>
  <si>
    <t>gothic dart</t>
  </si>
  <si>
    <t>grass eggar</t>
  </si>
  <si>
    <t>grass emerald</t>
  </si>
  <si>
    <t>grass rivulet</t>
  </si>
  <si>
    <t>grass wave</t>
  </si>
  <si>
    <t>grass webworm</t>
  </si>
  <si>
    <t>great brocade</t>
  </si>
  <si>
    <t>great dart</t>
  </si>
  <si>
    <t>great kidney</t>
  </si>
  <si>
    <t>great oak beauty</t>
  </si>
  <si>
    <t>great peacock moth</t>
  </si>
  <si>
    <t>great prominent</t>
  </si>
  <si>
    <t>green arches</t>
  </si>
  <si>
    <t>green carpet</t>
  </si>
  <si>
    <t>green oak tortrix</t>
  </si>
  <si>
    <t>welsh clearwing</t>
  </si>
  <si>
    <t>welsh wave</t>
  </si>
  <si>
    <t>white colon</t>
  </si>
  <si>
    <t>white ermine</t>
  </si>
  <si>
    <t>white plume moth</t>
  </si>
  <si>
    <t>white prominent</t>
  </si>
  <si>
    <t>white satin</t>
  </si>
  <si>
    <t>white spot</t>
  </si>
  <si>
    <t>white-banded carpet</t>
  </si>
  <si>
    <t>white-barred clearwing</t>
  </si>
  <si>
    <t>white-line dart</t>
  </si>
  <si>
    <t>white-line snout</t>
  </si>
  <si>
    <t>lesser broad-bordered yellow underwing</t>
  </si>
  <si>
    <t>lesser common rustic</t>
  </si>
  <si>
    <t>lesser cream wave</t>
  </si>
  <si>
    <t>lesser lichen case-bearer</t>
  </si>
  <si>
    <t>lesser swallow prominent</t>
  </si>
  <si>
    <t>lesser treble-bar</t>
  </si>
  <si>
    <t>lesser wax moth</t>
  </si>
  <si>
    <t>lesser yellow underwing</t>
  </si>
  <si>
    <t>lesser-spotted pinion</t>
  </si>
  <si>
    <t>levant blackneck</t>
  </si>
  <si>
    <t>lewes wave</t>
  </si>
  <si>
    <t>lichen case-bearer</t>
  </si>
  <si>
    <t>light arches</t>
  </si>
  <si>
    <t>light brocade</t>
  </si>
  <si>
    <t>light brown apple moth</t>
  </si>
  <si>
    <t>light crimson underwing</t>
  </si>
  <si>
    <t>light emerald</t>
  </si>
  <si>
    <t>light feathered rustic</t>
  </si>
  <si>
    <t>light grey tortrix</t>
  </si>
  <si>
    <t>light knot grass</t>
  </si>
  <si>
    <t>light orange underwing</t>
  </si>
  <si>
    <t>lilac beauty</t>
  </si>
  <si>
    <t>lime hawk-moth</t>
  </si>
  <si>
    <t>lime-speck pug</t>
  </si>
  <si>
    <t>little emerald</t>
  </si>
  <si>
    <t>little thorn</t>
  </si>
  <si>
    <t>lobster moth</t>
  </si>
  <si>
    <t>locust bean moth</t>
  </si>
  <si>
    <t>lorimer's rustic</t>
  </si>
  <si>
    <t>lunar double-stripe</t>
  </si>
  <si>
    <t>lunar hornet moth</t>
  </si>
  <si>
    <t>lunar marbled brown</t>
  </si>
  <si>
    <t>lunar thorn</t>
  </si>
  <si>
    <t>lunar underwing</t>
  </si>
  <si>
    <t>lunar yellow underwing</t>
  </si>
  <si>
    <t>lunar-spotted pinion</t>
  </si>
  <si>
    <t>lychnis</t>
  </si>
  <si>
    <t>lydd beauty</t>
  </si>
  <si>
    <t>lyme grass</t>
  </si>
  <si>
    <t>magpie moth</t>
  </si>
  <si>
    <t>maiden's blush</t>
  </si>
  <si>
    <t>eupithecia phoeniceata</t>
  </si>
  <si>
    <t>eupithecia lariciata</t>
  </si>
  <si>
    <t>eupithecia tantillaria</t>
  </si>
  <si>
    <t>chloroclystis v-ata</t>
  </si>
  <si>
    <t>pasiphila chloerata</t>
  </si>
  <si>
    <t>pasiphila rectangulata</t>
  </si>
  <si>
    <t>pasiphila debiliata</t>
  </si>
  <si>
    <t>gymnoscelis rufifasciata</t>
  </si>
  <si>
    <t>anticollix sparsata</t>
  </si>
  <si>
    <t>chesias legatella</t>
  </si>
  <si>
    <t>chesias rufata</t>
  </si>
  <si>
    <t>carsia sororiata</t>
  </si>
  <si>
    <t>aplocera plagiata</t>
  </si>
  <si>
    <t>aplocera efformata</t>
  </si>
  <si>
    <t>aplocera praeformata</t>
  </si>
  <si>
    <t>odezia atrata</t>
  </si>
  <si>
    <t>lithostege griseata</t>
  </si>
  <si>
    <t>discoloxia blomeri</t>
  </si>
  <si>
    <t>venusia cambrica</t>
  </si>
  <si>
    <t>euchoeca nebulata</t>
  </si>
  <si>
    <t>asthena albulata</t>
  </si>
  <si>
    <t>hydrelia flammeolaria</t>
  </si>
  <si>
    <t>hydrelia sylvata</t>
  </si>
  <si>
    <t>minoa murinata</t>
  </si>
  <si>
    <t>lobophora halterata</t>
  </si>
  <si>
    <t>trichopteryx polycommata</t>
  </si>
  <si>
    <t>trichopteryx carpinata</t>
  </si>
  <si>
    <t>pterapherapteryx sexalata</t>
  </si>
  <si>
    <t>acasis viretata</t>
  </si>
  <si>
    <t>abraxas sylvata</t>
  </si>
  <si>
    <t>lomaspilis marginata</t>
  </si>
  <si>
    <t>ligdia adustata</t>
  </si>
  <si>
    <t>macaria notata</t>
  </si>
  <si>
    <t>macaria alternata</t>
  </si>
  <si>
    <t>macaria signaria</t>
  </si>
  <si>
    <t>macaria liturata</t>
  </si>
  <si>
    <t>chiasmia clathrata</t>
  </si>
  <si>
    <t>macaria carbonaria</t>
  </si>
  <si>
    <t>itame brunneata</t>
  </si>
  <si>
    <t>macaria wauaria</t>
  </si>
  <si>
    <t>isturgia limbaria</t>
  </si>
  <si>
    <t>cepphis advenaria</t>
  </si>
  <si>
    <t>petrophora chlorosata</t>
  </si>
  <si>
    <t>plagodis pulveraria</t>
  </si>
  <si>
    <t>plagodis dolabraria</t>
  </si>
  <si>
    <t>pachycnemia hippocastanaria</t>
  </si>
  <si>
    <t>opisthograptis luteolata</t>
  </si>
  <si>
    <t>epione repandaria</t>
  </si>
  <si>
    <t>epione vespertaria</t>
  </si>
  <si>
    <t>pseudopanthera macularia</t>
  </si>
  <si>
    <t>apeira syringaria</t>
  </si>
  <si>
    <t>ennomos autumnaria</t>
  </si>
  <si>
    <t>ennomos quercinaria</t>
  </si>
  <si>
    <t>ennomos alniaria</t>
  </si>
  <si>
    <t>ennomos fuscantaria</t>
  </si>
  <si>
    <t>ennomos erosaria</t>
  </si>
  <si>
    <t>selenia dentaria</t>
  </si>
  <si>
    <t>selenia lunularia</t>
  </si>
  <si>
    <t>selenia tetralunaria</t>
  </si>
  <si>
    <t>odontopera bidentata</t>
  </si>
  <si>
    <t>crocallis elinguaria</t>
  </si>
  <si>
    <t>ourapteryx sambucaria</t>
  </si>
  <si>
    <t>colotois pennaria</t>
  </si>
  <si>
    <t>angerona prunaria</t>
  </si>
  <si>
    <t>apocheima hispidaria</t>
  </si>
  <si>
    <t>phigalia pilosaria</t>
  </si>
  <si>
    <t>lycia hirtaria</t>
  </si>
  <si>
    <t>lycia zonaria</t>
  </si>
  <si>
    <t>lycia lapponaria</t>
  </si>
  <si>
    <t>biston strataria</t>
  </si>
  <si>
    <t>biston betularia</t>
  </si>
  <si>
    <t>agriopis leucophaearia</t>
  </si>
  <si>
    <t>agriopis aurantiaria</t>
  </si>
  <si>
    <t>agriopis marginaria</t>
  </si>
  <si>
    <t>erannis defoliaria</t>
  </si>
  <si>
    <t>menophra abruptaria</t>
  </si>
  <si>
    <t>peribatodes rhomboidaria</t>
  </si>
  <si>
    <t>selidosema brunnearia</t>
  </si>
  <si>
    <t>cleora cinctaria</t>
  </si>
  <si>
    <t>deileptenia ribeata</t>
  </si>
  <si>
    <t>alcis repandata</t>
  </si>
  <si>
    <t>alcis jubata</t>
  </si>
  <si>
    <t>hypomecis roboraria</t>
  </si>
  <si>
    <t>hypomecis punctinalis</t>
  </si>
  <si>
    <t>cleorodes lichenaria</t>
  </si>
  <si>
    <t>fagivorina arenaria</t>
  </si>
  <si>
    <t>ectropis bistortata</t>
  </si>
  <si>
    <t>ectropis crepuscularia</t>
  </si>
  <si>
    <t>paradarisa consonaria</t>
  </si>
  <si>
    <t>parectropis similaria</t>
  </si>
  <si>
    <t>aethalura punctulata</t>
  </si>
  <si>
    <t>ematurga atomaria</t>
  </si>
  <si>
    <t>bupalus piniaria</t>
  </si>
  <si>
    <t>cabera pusaria</t>
  </si>
  <si>
    <t>cabera exanthemata</t>
  </si>
  <si>
    <t>lomographa bimaculata</t>
  </si>
  <si>
    <t>lomographa temerata</t>
  </si>
  <si>
    <t>aleucis distinctata</t>
  </si>
  <si>
    <t>euame</t>
  </si>
  <si>
    <t>ipret</t>
  </si>
  <si>
    <t>ipsub</t>
  </si>
  <si>
    <t>enpal</t>
  </si>
  <si>
    <t>payps</t>
  </si>
  <si>
    <t>dioo</t>
  </si>
  <si>
    <t>coaff</t>
  </si>
  <si>
    <t>codif</t>
  </si>
  <si>
    <t>cotra</t>
  </si>
  <si>
    <t>apmon</t>
  </si>
  <si>
    <t>aplit</t>
  </si>
  <si>
    <t>apsub</t>
  </si>
  <si>
    <t>apobl</t>
  </si>
  <si>
    <t>apcre</t>
  </si>
  <si>
    <t>apepo</t>
  </si>
  <si>
    <t>aplat</t>
  </si>
  <si>
    <t>apfur</t>
  </si>
  <si>
    <t>aprem</t>
  </si>
  <si>
    <t>apuna</t>
  </si>
  <si>
    <t>erpab</t>
  </si>
  <si>
    <t>apanc</t>
  </si>
  <si>
    <t>apsco</t>
  </si>
  <si>
    <t>apoph</t>
  </si>
  <si>
    <t>olstr</t>
  </si>
  <si>
    <t>olver</t>
  </si>
  <si>
    <t>ollat</t>
  </si>
  <si>
    <t>olfas</t>
  </si>
  <si>
    <t>mefur</t>
  </si>
  <si>
    <t>mesec</t>
  </si>
  <si>
    <t>phcap</t>
  </si>
  <si>
    <t>phmin</t>
  </si>
  <si>
    <t>chmor</t>
  </si>
  <si>
    <t>chext</t>
  </si>
  <si>
    <t>chely</t>
  </si>
  <si>
    <t>chflu</t>
  </si>
  <si>
    <t>chpyg</t>
  </si>
  <si>
    <t>chbre</t>
  </si>
  <si>
    <t>eroch</t>
  </si>
  <si>
    <t>lutes</t>
  </si>
  <si>
    <t>lunic</t>
  </si>
  <si>
    <t>ludum</t>
  </si>
  <si>
    <t>luzol</t>
  </si>
  <si>
    <t>amluc</t>
  </si>
  <si>
    <t>amfuc</t>
  </si>
  <si>
    <t>amcri</t>
  </si>
  <si>
    <t>mallow</t>
  </si>
  <si>
    <t>manchester treble-bar</t>
  </si>
  <si>
    <t>many-lined</t>
  </si>
  <si>
    <t>maple prominent</t>
  </si>
  <si>
    <t>maple pug</t>
  </si>
  <si>
    <t>map-winged swift</t>
  </si>
  <si>
    <t>marbled beauty</t>
  </si>
  <si>
    <t>marbled brown</t>
  </si>
  <si>
    <t>marbled clover</t>
  </si>
  <si>
    <t>marbled coronet</t>
  </si>
  <si>
    <t>ashworths rustic</t>
  </si>
  <si>
    <t>barretts marbled coronet</t>
  </si>
  <si>
    <t>birds wing</t>
  </si>
  <si>
    <t>blairs mocha</t>
  </si>
  <si>
    <t>blairs shoulder knot</t>
  </si>
  <si>
    <t>blairs wainscot</t>
  </si>
  <si>
    <t>blomers rivulet</t>
  </si>
  <si>
    <t>clancys rustic</t>
  </si>
  <si>
    <t>deaths head hawk moth</t>
  </si>
  <si>
    <t>dewicks plusia</t>
  </si>
  <si>
    <t>dogs tooth</t>
  </si>
  <si>
    <t>dumerils rustic</t>
  </si>
  <si>
    <t>eversmanns rustic</t>
  </si>
  <si>
    <t>fenns wainscot</t>
  </si>
  <si>
    <t>fishers estuarine moth</t>
  </si>
  <si>
    <t>freyers pug</t>
  </si>
  <si>
    <t>haworths minor</t>
  </si>
  <si>
    <t>haworths pug</t>
  </si>
  <si>
    <t>langmaids yellow underwing</t>
  </si>
  <si>
    <t>lempkes gold spot</t>
  </si>
  <si>
    <t>lorimers rustic</t>
  </si>
  <si>
    <t>mouse</t>
  </si>
  <si>
    <t>mulle</t>
  </si>
  <si>
    <t>musli</t>
  </si>
  <si>
    <t>nonco</t>
  </si>
  <si>
    <t>novem</t>
  </si>
  <si>
    <t>nun</t>
  </si>
  <si>
    <t>nutme</t>
  </si>
  <si>
    <t>olive</t>
  </si>
  <si>
    <t>orach</t>
  </si>
  <si>
    <t>orang</t>
  </si>
  <si>
    <t>parsn</t>
  </si>
  <si>
    <t>passe</t>
  </si>
  <si>
    <t>peaco</t>
  </si>
  <si>
    <t>peppe</t>
  </si>
  <si>
    <t>phoen</t>
  </si>
  <si>
    <t>portl</t>
  </si>
  <si>
    <t>raisi</t>
  </si>
  <si>
    <t>raspb</t>
  </si>
  <si>
    <t>rivul</t>
  </si>
  <si>
    <t>round</t>
  </si>
  <si>
    <t>rusti</t>
  </si>
  <si>
    <t>sallo</t>
  </si>
  <si>
    <t>satel</t>
  </si>
  <si>
    <t>saxon</t>
  </si>
  <si>
    <t>scarc</t>
  </si>
  <si>
    <t>serap</t>
  </si>
  <si>
    <t>shark</t>
  </si>
  <si>
    <t>shear</t>
  </si>
  <si>
    <t>silur</t>
  </si>
  <si>
    <t>snout</t>
  </si>
  <si>
    <t>spect</t>
  </si>
  <si>
    <t>spina</t>
  </si>
  <si>
    <t>spraw</t>
  </si>
  <si>
    <t>stran</t>
  </si>
  <si>
    <t>suspe</t>
  </si>
  <si>
    <t>sycam</t>
  </si>
  <si>
    <t>tapes</t>
  </si>
  <si>
    <t>thyme</t>
  </si>
  <si>
    <t>tissu</t>
  </si>
  <si>
    <t>trave</t>
  </si>
  <si>
    <t>trian</t>
  </si>
  <si>
    <t>turni</t>
  </si>
  <si>
    <t>uncer</t>
  </si>
  <si>
    <t>vapou</t>
  </si>
  <si>
    <t>vesta</t>
  </si>
  <si>
    <t>winte</t>
  </si>
  <si>
    <t>wormw</t>
  </si>
  <si>
    <t>bee</t>
  </si>
  <si>
    <t>beet</t>
  </si>
  <si>
    <t>bud</t>
  </si>
  <si>
    <t>cork</t>
  </si>
  <si>
    <t>pale eggar</t>
  </si>
  <si>
    <t>pale mottled willow</t>
  </si>
  <si>
    <t>pale november moth</t>
  </si>
  <si>
    <t>pale oak beauty</t>
  </si>
  <si>
    <t>pale pinion</t>
  </si>
  <si>
    <t>pale prominent</t>
  </si>
  <si>
    <t>pale shining brown</t>
  </si>
  <si>
    <t>pale shoulder</t>
  </si>
  <si>
    <t>pale stigma</t>
  </si>
  <si>
    <t>pale tussock</t>
  </si>
  <si>
    <t>pale-lemon sallow</t>
  </si>
  <si>
    <t>pale-shouldered brocade</t>
  </si>
  <si>
    <t>pale-shouldered cloud</t>
  </si>
  <si>
    <t>parsnip moth</t>
  </si>
  <si>
    <t>passenger</t>
  </si>
  <si>
    <t>patton's tiger</t>
  </si>
  <si>
    <t>pauper pug</t>
  </si>
  <si>
    <t>pea moth</t>
  </si>
  <si>
    <t>peach blossom</t>
  </si>
  <si>
    <t>peach twig borer</t>
  </si>
  <si>
    <t>peacock moth</t>
  </si>
  <si>
    <t>pear leaf blister moth</t>
  </si>
  <si>
    <t>pearl-band grass veneer</t>
  </si>
  <si>
    <t>pearly underwing</t>
  </si>
  <si>
    <t>pease blossom</t>
  </si>
  <si>
    <t>pebble hook-tip</t>
  </si>
  <si>
    <t>pebble prominent</t>
  </si>
  <si>
    <t>peppered moth</t>
  </si>
  <si>
    <t>phoenix</t>
  </si>
  <si>
    <t>pigmy footman</t>
  </si>
  <si>
    <t>pimpinel pug</t>
  </si>
  <si>
    <t>pine beauty</t>
  </si>
  <si>
    <t>pine bud moth</t>
  </si>
  <si>
    <t>pine carpet</t>
  </si>
  <si>
    <t>pine hawk-moth</t>
  </si>
  <si>
    <t>pine leaf-mining moth</t>
  </si>
  <si>
    <t>pine processionary</t>
  </si>
  <si>
    <t>pine resin-gall moth</t>
  </si>
  <si>
    <t>pine shoot moth</t>
  </si>
  <si>
    <t>pine tree lappet</t>
  </si>
  <si>
    <t>pinion-spotted pug</t>
  </si>
  <si>
    <t>pinion-streaked snout</t>
  </si>
  <si>
    <t>pink-barred sallow</t>
  </si>
  <si>
    <t>pink-spotted hawk-moth</t>
  </si>
  <si>
    <t>pistol case-bearer</t>
  </si>
  <si>
    <t>plain clay</t>
  </si>
  <si>
    <t>plain golden y</t>
  </si>
  <si>
    <t>plain pug</t>
  </si>
  <si>
    <t>plain wave</t>
  </si>
  <si>
    <t>plum fruit moth</t>
  </si>
  <si>
    <t>plum tortrix</t>
  </si>
  <si>
    <t>plumed fan-foot</t>
  </si>
  <si>
    <t>plumed prominent</t>
  </si>
  <si>
    <t>poplar grey</t>
  </si>
  <si>
    <t>poplar hawk-moth</t>
  </si>
  <si>
    <t>poplar kitten</t>
  </si>
  <si>
    <t>poplar lutestring</t>
  </si>
  <si>
    <t>porter's rustic</t>
  </si>
  <si>
    <t>portland moth</t>
  </si>
  <si>
    <t>portland ribbon wave</t>
  </si>
  <si>
    <t>potato tuber moth</t>
  </si>
  <si>
    <t>powdered quaker</t>
  </si>
  <si>
    <t>powdered rustic</t>
  </si>
  <si>
    <t>pretty chalk carpet</t>
  </si>
  <si>
    <t>pretty marbled</t>
  </si>
  <si>
    <t>pretty pinion</t>
  </si>
  <si>
    <t>privet hawk-moth</t>
  </si>
  <si>
    <t>purple bar</t>
  </si>
  <si>
    <t>purple clay</t>
  </si>
  <si>
    <t>purple cloud</t>
  </si>
  <si>
    <t>purple marbled</t>
  </si>
  <si>
    <t>purple thorn</t>
  </si>
  <si>
    <t>purple treble-bar</t>
  </si>
  <si>
    <t>purple-bordered gold</t>
  </si>
  <si>
    <t>purple-shaded gem</t>
  </si>
  <si>
    <t>puss moth</t>
  </si>
  <si>
    <t>radford's flame shoulder</t>
  </si>
  <si>
    <t>raisin moth</t>
  </si>
  <si>
    <t>rannoch brindled beauty</t>
  </si>
  <si>
    <t>rannoch looper</t>
  </si>
  <si>
    <t>rannoch sprawler</t>
  </si>
  <si>
    <t>raspberry moth</t>
  </si>
  <si>
    <t>red carpet</t>
  </si>
  <si>
    <t>red chestnut</t>
  </si>
  <si>
    <t>red sword-grass</t>
  </si>
  <si>
    <t>red twin-spot carpet</t>
  </si>
  <si>
    <t>red underwing</t>
  </si>
  <si>
    <t>red-barred tortrix</t>
  </si>
  <si>
    <t>red-belted clearwing</t>
  </si>
  <si>
    <t>reddish buff</t>
  </si>
  <si>
    <t>reddish light arches</t>
  </si>
  <si>
    <t>red-green carpet</t>
  </si>
  <si>
    <t>red-headed chestnut</t>
  </si>
  <si>
    <t>red-line quaker</t>
  </si>
  <si>
    <t>red-necked footman</t>
  </si>
  <si>
    <t>red-tipped clearwing</t>
  </si>
  <si>
    <t>reed dagger</t>
  </si>
  <si>
    <t>reed leopard</t>
  </si>
  <si>
    <t>reed tussock</t>
  </si>
  <si>
    <t>rest harrow</t>
  </si>
  <si>
    <t>rhomboid tortrix</t>
  </si>
  <si>
    <t>riband wave</t>
  </si>
  <si>
    <t>rice moth</t>
  </si>
  <si>
    <t>ringed carpet</t>
  </si>
  <si>
    <t>ringed china-mark</t>
  </si>
  <si>
    <t>rivulet</t>
  </si>
  <si>
    <t>rose leaf miner</t>
  </si>
  <si>
    <t>rose tortrix</t>
  </si>
  <si>
    <t>rosy footman</t>
  </si>
  <si>
    <t>rosy marbled</t>
  </si>
  <si>
    <t>rosy marsh moth</t>
  </si>
  <si>
    <t>rosy minor</t>
  </si>
  <si>
    <t>rosy rustic</t>
  </si>
  <si>
    <t>rosy underwing</t>
  </si>
  <si>
    <t>rosy wave</t>
  </si>
  <si>
    <t>round-winged muslin</t>
  </si>
  <si>
    <t>royal mantle</t>
  </si>
  <si>
    <t>ruby tiger</t>
  </si>
  <si>
    <t>ruddy carpet</t>
  </si>
  <si>
    <t>ruddy highflyer</t>
  </si>
  <si>
    <t>rufous minor</t>
  </si>
  <si>
    <t>rush veneer</t>
  </si>
  <si>
    <t>rush wainscot</t>
  </si>
  <si>
    <t>rustic</t>
  </si>
  <si>
    <t>rustic shoulder-knot</t>
  </si>
  <si>
    <t>rustic sphinx</t>
  </si>
  <si>
    <t>rusty wave</t>
  </si>
  <si>
    <t>rusty-dot pearl</t>
  </si>
  <si>
    <t>sallow</t>
  </si>
  <si>
    <t>sallow clearwing</t>
  </si>
  <si>
    <t>sallow kitten</t>
  </si>
  <si>
    <t>saltern ear</t>
  </si>
  <si>
    <t>sand dart</t>
  </si>
  <si>
    <t>sandhill rustic</t>
  </si>
  <si>
    <t>sandy carpet</t>
  </si>
  <si>
    <t>satellite</t>
  </si>
  <si>
    <t>satin beauty</t>
  </si>
  <si>
    <t>satin lutestring</t>
  </si>
  <si>
    <t>satin wave</t>
  </si>
  <si>
    <t>satyr pug</t>
  </si>
  <si>
    <t>scallop shell</t>
  </si>
  <si>
    <t>fryel</t>
  </si>
  <si>
    <t>gadar</t>
  </si>
  <si>
    <t>gapeb</t>
  </si>
  <si>
    <t>gatig</t>
  </si>
  <si>
    <t>glshe</t>
  </si>
  <si>
    <t>gospa</t>
  </si>
  <si>
    <t>gospo</t>
  </si>
  <si>
    <t>goswi</t>
  </si>
  <si>
    <t>gotri</t>
  </si>
  <si>
    <t>goplu</t>
  </si>
  <si>
    <t>gopug</t>
  </si>
  <si>
    <t>godar</t>
  </si>
  <si>
    <t>gregg</t>
  </si>
  <si>
    <t>greme</t>
  </si>
  <si>
    <t>grriv</t>
  </si>
  <si>
    <t>grwav</t>
  </si>
  <si>
    <t>grweb</t>
  </si>
  <si>
    <t>grbro</t>
  </si>
  <si>
    <t>grkid</t>
  </si>
  <si>
    <t>grpea</t>
  </si>
  <si>
    <t>grpro</t>
  </si>
  <si>
    <t>small angle shades</t>
  </si>
  <si>
    <t>small argent &amp; sable</t>
  </si>
  <si>
    <t>small autumnal moth</t>
  </si>
  <si>
    <t>small black arches</t>
  </si>
  <si>
    <t>small blood-vein</t>
  </si>
  <si>
    <t>small brindled beauty</t>
  </si>
  <si>
    <t>small china-mark</t>
  </si>
  <si>
    <t>B&amp;F</t>
  </si>
  <si>
    <t>agriphila inquinatella</t>
  </si>
  <si>
    <t>agriphila latistria</t>
  </si>
  <si>
    <t>agriphila poliellus</t>
  </si>
  <si>
    <t>agriphila geniculea</t>
  </si>
  <si>
    <t>catoptria permutatella</t>
  </si>
  <si>
    <t>catoptria osthelderi</t>
  </si>
  <si>
    <t>catoptria speculalis</t>
  </si>
  <si>
    <t>catoptria pinella</t>
  </si>
  <si>
    <t>catoptria margaritella</t>
  </si>
  <si>
    <t>catoptria furcatellus</t>
  </si>
  <si>
    <t>catoptria falsella</t>
  </si>
  <si>
    <t>catoptria verellus</t>
  </si>
  <si>
    <t>catoptria lythargyrella</t>
  </si>
  <si>
    <t>chrysocrambus linetella</t>
  </si>
  <si>
    <t>chrysocrambus craterella</t>
  </si>
  <si>
    <t>thisanotia chrysonuchella</t>
  </si>
  <si>
    <t>pediasia fascelinella</t>
  </si>
  <si>
    <t>pediasia contaminella</t>
  </si>
  <si>
    <t>pediasia aridella</t>
  </si>
  <si>
    <t>platytes alpinella</t>
  </si>
  <si>
    <t>platytes cerussella</t>
  </si>
  <si>
    <t>ancylolomia tentaculella</t>
  </si>
  <si>
    <t>schoenobius gigantella</t>
  </si>
  <si>
    <t>donacaula forficella</t>
  </si>
  <si>
    <t>donacaula mucronellus</t>
  </si>
  <si>
    <t>acentria ephemerella</t>
  </si>
  <si>
    <t>scoparia subfusca</t>
  </si>
  <si>
    <t>scoparia pyralella</t>
  </si>
  <si>
    <t>scoparia ambigualis</t>
  </si>
  <si>
    <t>scoparia ancipitella</t>
  </si>
  <si>
    <t>eudonia pallida</t>
  </si>
  <si>
    <t>eudonia alpina</t>
  </si>
  <si>
    <t>dipleurina lacustrata</t>
  </si>
  <si>
    <t>eudonia murana</t>
  </si>
  <si>
    <t>eudonia truncicolella</t>
  </si>
  <si>
    <t>eudonia lineola</t>
  </si>
  <si>
    <t>eudonia angustea</t>
  </si>
  <si>
    <t>eudonia delunella</t>
  </si>
  <si>
    <t>maort</t>
  </si>
  <si>
    <t>mapug2</t>
  </si>
  <si>
    <t>mapug3</t>
  </si>
  <si>
    <t>matrb</t>
  </si>
  <si>
    <t>mawhs</t>
  </si>
  <si>
    <t>mawis</t>
  </si>
  <si>
    <t>meduj</t>
  </si>
  <si>
    <t>mibam</t>
  </si>
  <si>
    <t>micru</t>
  </si>
  <si>
    <t>mishk</t>
  </si>
  <si>
    <t>moofp</t>
  </si>
  <si>
    <t>nabob</t>
  </si>
  <si>
    <t>nabof</t>
  </si>
  <si>
    <t>nawip</t>
  </si>
  <si>
    <t>nefob</t>
  </si>
  <si>
    <t>nodeb</t>
  </si>
  <si>
    <t>oayeu</t>
  </si>
  <si>
    <t>olwow</t>
  </si>
  <si>
    <t>ortac</t>
  </si>
  <si>
    <t>pabrb</t>
  </si>
  <si>
    <t>pales</t>
  </si>
  <si>
    <t>pamow</t>
  </si>
  <si>
    <t>paoab</t>
  </si>
  <si>
    <t>pashc</t>
  </si>
  <si>
    <t>pebag</t>
  </si>
  <si>
    <t>pehot</t>
  </si>
  <si>
    <t>petwb</t>
  </si>
  <si>
    <t>pibas</t>
  </si>
  <si>
    <t>picab</t>
  </si>
  <si>
    <t>piprm</t>
  </si>
  <si>
    <t>pishg</t>
  </si>
  <si>
    <t>pispp</t>
  </si>
  <si>
    <t>pisph</t>
  </si>
  <si>
    <t>pists</t>
  </si>
  <si>
    <t>pitrl</t>
  </si>
  <si>
    <t>plfaf</t>
  </si>
  <si>
    <t>plgoy</t>
  </si>
  <si>
    <t>poriw</t>
  </si>
  <si>
    <t>porus2</t>
  </si>
  <si>
    <t>prchc</t>
  </si>
  <si>
    <t>pubog</t>
  </si>
  <si>
    <t>pushg</t>
  </si>
  <si>
    <t>putrb</t>
  </si>
  <si>
    <t>rabrb</t>
  </si>
  <si>
    <t>rafls</t>
  </si>
  <si>
    <t>rebat</t>
  </si>
  <si>
    <t>retwsx</t>
  </si>
  <si>
    <t>dabatx</t>
  </si>
  <si>
    <t>rebec</t>
  </si>
  <si>
    <t>regrc</t>
  </si>
  <si>
    <t>rehec</t>
  </si>
  <si>
    <t>relia</t>
  </si>
  <si>
    <t>reliq</t>
  </si>
  <si>
    <t>renef</t>
  </si>
  <si>
    <t>reswg</t>
  </si>
  <si>
    <t>retic</t>
  </si>
  <si>
    <t>retws</t>
  </si>
  <si>
    <t>richm</t>
  </si>
  <si>
    <t>romar2</t>
  </si>
  <si>
    <t>rowim</t>
  </si>
  <si>
    <t>rudop</t>
  </si>
  <si>
    <t>rushk</t>
  </si>
  <si>
    <t>scbag</t>
  </si>
  <si>
    <t>scbla2</t>
  </si>
  <si>
    <t>scbos</t>
  </si>
  <si>
    <t>scbub</t>
  </si>
  <si>
    <t>sccht</t>
  </si>
  <si>
    <t>schot2</t>
  </si>
  <si>
    <t>scmed</t>
  </si>
  <si>
    <t>scsiy</t>
  </si>
  <si>
    <t>sehec</t>
  </si>
  <si>
    <t>shanc</t>
  </si>
  <si>
    <t>shanp</t>
  </si>
  <si>
    <t>shbrb</t>
  </si>
  <si>
    <t>shfaf</t>
  </si>
  <si>
    <t>shshd</t>
  </si>
  <si>
    <t>shstc</t>
  </si>
  <si>
    <t>shstw</t>
  </si>
  <si>
    <t>sibec</t>
  </si>
  <si>
    <t>sidow</t>
  </si>
  <si>
    <t>sigrc</t>
  </si>
  <si>
    <t>sisth</t>
  </si>
  <si>
    <t>slbub</t>
  </si>
  <si>
    <t>slpug2</t>
  </si>
  <si>
    <t>slscb</t>
  </si>
  <si>
    <t>smans</t>
  </si>
  <si>
    <t>smars</t>
  </si>
  <si>
    <t>smblv</t>
  </si>
  <si>
    <t>smbrb</t>
  </si>
  <si>
    <t>smchm</t>
  </si>
  <si>
    <t>smcht</t>
  </si>
  <si>
    <t>smclb</t>
  </si>
  <si>
    <t>smday</t>
  </si>
  <si>
    <t>smdob</t>
  </si>
  <si>
    <t>smdof</t>
  </si>
  <si>
    <t>smduw</t>
  </si>
  <si>
    <t>smelh</t>
  </si>
  <si>
    <t>smfaf2</t>
  </si>
  <si>
    <t>smgre</t>
  </si>
  <si>
    <t>smmow</t>
  </si>
  <si>
    <t>smpub</t>
  </si>
  <si>
    <t>smsqs</t>
  </si>
  <si>
    <t>smwau</t>
  </si>
  <si>
    <t>smwai2</t>
  </si>
  <si>
    <t>smwhw</t>
  </si>
  <si>
    <t>smyeu</t>
  </si>
  <si>
    <t>caryocolum blandelloides</t>
  </si>
  <si>
    <t>stigmella atricapitella agg.</t>
  </si>
  <si>
    <t>syncopacma albifrontella</t>
  </si>
  <si>
    <t>syncopacma suecicella</t>
  </si>
  <si>
    <t>oegoconia caradjai</t>
  </si>
  <si>
    <t>blastobasis rebeli</t>
  </si>
  <si>
    <t>stathmopoda diplaspis</t>
  </si>
  <si>
    <t>batrachedra parvulipunctella</t>
  </si>
  <si>
    <t>mompha bradleyi</t>
  </si>
  <si>
    <t>cosmopterix scribaiella</t>
  </si>
  <si>
    <t>cosmopterix pulchrimella</t>
  </si>
  <si>
    <t>anatrachyntis badia</t>
  </si>
  <si>
    <t>anatrachyntis simplex</t>
  </si>
  <si>
    <t>pyroderces argyrogrammos</t>
  </si>
  <si>
    <t>scythris inspersella</t>
  </si>
  <si>
    <t>scythris sinensis</t>
  </si>
  <si>
    <t>cochylis molliculana</t>
  </si>
  <si>
    <t>archips argyrospila</t>
  </si>
  <si>
    <t>archips semiferanus</t>
  </si>
  <si>
    <t>dichelia histrionana</t>
  </si>
  <si>
    <t>clepsis coriacana</t>
  </si>
  <si>
    <t>adoxophyes privatana</t>
  </si>
  <si>
    <t>stigmella mespilicola</t>
  </si>
  <si>
    <t>african</t>
  </si>
  <si>
    <t/>
  </si>
  <si>
    <t>palut</t>
  </si>
  <si>
    <t>paraswammerdamia lutarea</t>
  </si>
  <si>
    <t>broad bordered yellow underwing</t>
  </si>
  <si>
    <t>broken barred carpet</t>
  </si>
  <si>
    <t>broom tip</t>
  </si>
  <si>
    <t>brown china mark</t>
  </si>
  <si>
    <t>brown silver line</t>
  </si>
  <si>
    <t>brown dotted clothes moth</t>
  </si>
  <si>
    <t>brown line bright eye</t>
  </si>
  <si>
    <t>brown spot pinion</t>
  </si>
  <si>
    <t>brown tail</t>
  </si>
  <si>
    <t>brown veined wainscot</t>
  </si>
  <si>
    <t>buff tip</t>
  </si>
  <si>
    <t>canary shouldered thorn</t>
  </si>
  <si>
    <t>case bearing clothes moth</t>
  </si>
  <si>
    <t>centre barred sallow</t>
  </si>
  <si>
    <t>chequered fruit tree tortrix</t>
  </si>
  <si>
    <t>chestnut coloured carpet</t>
  </si>
  <si>
    <t>chocolate tip</t>
  </si>
  <si>
    <t>clay fan foot</t>
  </si>
  <si>
    <t>clay triple lines</t>
  </si>
  <si>
    <t>clouded bordered brindle</t>
  </si>
  <si>
    <t>common fan foot</t>
  </si>
  <si>
    <t>convolvulus hawk moth</t>
  </si>
  <si>
    <t>cream bordered green pea</t>
  </si>
  <si>
    <t>cream spot tiger</t>
  </si>
  <si>
    <t>dark fruit tree tortrix</t>
  </si>
  <si>
    <t>dark sword grass</t>
  </si>
  <si>
    <t>dark barred twin spot carpet</t>
  </si>
  <si>
    <t>deep brown dart</t>
  </si>
  <si>
    <t>diamond back moth</t>
  </si>
  <si>
    <t>dotted fan foot</t>
  </si>
  <si>
    <t>double square spot</t>
  </si>
  <si>
    <t>double spot brocade</t>
  </si>
  <si>
    <t>double striped pug</t>
  </si>
  <si>
    <t>dun bar</t>
  </si>
  <si>
    <t>dusky fan foot</t>
  </si>
  <si>
    <t>dusky hook tip</t>
  </si>
  <si>
    <t>dusky lemon sallow</t>
  </si>
  <si>
    <t>early tooth striped</t>
  </si>
  <si>
    <t>elephant hawk moth</t>
  </si>
  <si>
    <t>eyed hawk moth</t>
  </si>
  <si>
    <t>fan foot</t>
  </si>
  <si>
    <t>fen square spot</t>
  </si>
  <si>
    <t>five spot burnet</t>
  </si>
  <si>
    <t>five spotted hawk moth</t>
  </si>
  <si>
    <t>four dotted footman</t>
  </si>
  <si>
    <t>four spotted</t>
  </si>
  <si>
    <t>four spotted footman</t>
  </si>
  <si>
    <t>garden grass veneer</t>
  </si>
  <si>
    <t>golden twin spot</t>
  </si>
  <si>
    <t>golden rod brindle</t>
  </si>
  <si>
    <t>golden rod pug</t>
  </si>
  <si>
    <t>green silver lines</t>
  </si>
  <si>
    <t>green brindled crescent</t>
  </si>
  <si>
    <t>Paracolax tristalis</t>
  </si>
  <si>
    <t>Dotted Fan-foot</t>
  </si>
  <si>
    <t>Macrochilo cribrumalis</t>
  </si>
  <si>
    <t>Small Fan-foot</t>
  </si>
  <si>
    <t>Herminia grisealis</t>
  </si>
  <si>
    <t>Shaded Fan-foot</t>
  </si>
  <si>
    <t>Herminia tarsicrinalis</t>
  </si>
  <si>
    <t>Fan-foot</t>
  </si>
  <si>
    <t>Common Fan-foot</t>
  </si>
  <si>
    <t>Pechipogo strigilata</t>
  </si>
  <si>
    <t>Marsh Oblique-barred</t>
  </si>
  <si>
    <t>Hypenodes humidalis</t>
  </si>
  <si>
    <t>Pinion-streaked Snout</t>
  </si>
  <si>
    <t>Schrankia costaestrigalis</t>
  </si>
  <si>
    <t>White-line Snout</t>
  </si>
  <si>
    <t>Schrankia taenialis</t>
  </si>
  <si>
    <t>Buttoned Snout</t>
  </si>
  <si>
    <t>Hypena rostralis</t>
  </si>
  <si>
    <t>Bactra lacteana</t>
  </si>
  <si>
    <t>1111x</t>
  </si>
  <si>
    <t>Ancylis unguicella</t>
  </si>
  <si>
    <t>Ancylis uncella</t>
  </si>
  <si>
    <t>Ancylis geminana</t>
  </si>
  <si>
    <t>1119b</t>
  </si>
  <si>
    <t>Ancylis subarcuana</t>
  </si>
  <si>
    <t>Ancylis mitterbacheriana</t>
  </si>
  <si>
    <t>Ancylis obtusana</t>
  </si>
  <si>
    <t>Ancylis laetana</t>
  </si>
  <si>
    <t>Ancylis paludana</t>
  </si>
  <si>
    <t>Ancylis myrtillana</t>
  </si>
  <si>
    <t>Ancylis apicella</t>
  </si>
  <si>
    <t>Epinotia pygmaeana</t>
  </si>
  <si>
    <t>Epinotia nigricana</t>
  </si>
  <si>
    <t>Epinotia nemorivaga</t>
  </si>
  <si>
    <t>Epinotia tedella</t>
  </si>
  <si>
    <t>Epinotia fraternana</t>
  </si>
  <si>
    <t>Epinotia signatana</t>
  </si>
  <si>
    <t>1144a</t>
  </si>
  <si>
    <t>Epinotia granitana</t>
  </si>
  <si>
    <t>Epinotia nanana</t>
  </si>
  <si>
    <t>nemapogon granella</t>
  </si>
  <si>
    <t>nemapogon cloacella</t>
  </si>
  <si>
    <t>nemapogon wolffiella</t>
  </si>
  <si>
    <t>nemapogon variatella</t>
  </si>
  <si>
    <t>nemapogon ruricolella</t>
  </si>
  <si>
    <t>nemapogon clematella</t>
  </si>
  <si>
    <t>archinemapogon yildizae</t>
  </si>
  <si>
    <t>nemaxera betulinella</t>
  </si>
  <si>
    <t>triaxomera parasitella</t>
  </si>
  <si>
    <t>triaxomera fulvimitrella</t>
  </si>
  <si>
    <t>triaxomasia caprimulgella</t>
  </si>
  <si>
    <t>monopis laevigella</t>
  </si>
  <si>
    <t>monopis weaverella</t>
  </si>
  <si>
    <t>monopis obviella</t>
  </si>
  <si>
    <t>monopis crocicapitella</t>
  </si>
  <si>
    <t>monopis imella</t>
  </si>
  <si>
    <t>monopis monachella</t>
  </si>
  <si>
    <t>monopis fenestratella</t>
  </si>
  <si>
    <t>trichophaga tapetzella</t>
  </si>
  <si>
    <t>trichophaga mormopis</t>
  </si>
  <si>
    <t>tineola bisselliella</t>
  </si>
  <si>
    <t>niditinea fuscella</t>
  </si>
  <si>
    <t>rhodometra sacraria</t>
  </si>
  <si>
    <t>phibalapteryx virgata</t>
  </si>
  <si>
    <t>orthonama vittata</t>
  </si>
  <si>
    <t>orthonama obstipata</t>
  </si>
  <si>
    <t>xanthorhoe biriviata</t>
  </si>
  <si>
    <t>xanthorhoe designata</t>
  </si>
  <si>
    <t>xanthorhoe decoloraria</t>
  </si>
  <si>
    <t>xanthorhoe spadicearia</t>
  </si>
  <si>
    <t>xanthorhoe ferrugata</t>
  </si>
  <si>
    <t>xanthorhoe quadrifasiata</t>
  </si>
  <si>
    <t>xanthorhoe montanata</t>
  </si>
  <si>
    <t>xanthorhoe fluctuata</t>
  </si>
  <si>
    <t>scotopteryx moeniata</t>
  </si>
  <si>
    <t>scotopteryx peribolata</t>
  </si>
  <si>
    <t>scotopteryx bipunctaria</t>
  </si>
  <si>
    <t>scotopteryx chenopodiata</t>
  </si>
  <si>
    <t>scotopteryx mucronata</t>
  </si>
  <si>
    <t>scotopteryx luridata</t>
  </si>
  <si>
    <t>catarhoe rubidata</t>
  </si>
  <si>
    <t>catarhoe cuculata</t>
  </si>
  <si>
    <t>epirrhoe tristata</t>
  </si>
  <si>
    <t>epirrhoe alternata</t>
  </si>
  <si>
    <t>epirrhoe rivata</t>
  </si>
  <si>
    <t>epirrhoe galiata</t>
  </si>
  <si>
    <t>costaconvexa polygrammata</t>
  </si>
  <si>
    <t>camptogramma bilineata</t>
  </si>
  <si>
    <t>entephria flavicinctata</t>
  </si>
  <si>
    <t>entephria caesiata</t>
  </si>
  <si>
    <t>larentia clavaria</t>
  </si>
  <si>
    <t>anticlea badiata</t>
  </si>
  <si>
    <t>anticlea derivata</t>
  </si>
  <si>
    <t>mesoleuca albicillata</t>
  </si>
  <si>
    <t>pelurga comitata</t>
  </si>
  <si>
    <t>lampropteryx suffumata</t>
  </si>
  <si>
    <t>lampropteryx otregiata</t>
  </si>
  <si>
    <t>cosmorhoe ocellata</t>
  </si>
  <si>
    <t>nebula salicata</t>
  </si>
  <si>
    <t>eulithis prunata</t>
  </si>
  <si>
    <t>eulithis testata</t>
  </si>
  <si>
    <t>eulithis populata</t>
  </si>
  <si>
    <t>eulithis mellinata</t>
  </si>
  <si>
    <t>eulithis pyraliata</t>
  </si>
  <si>
    <t>ecliptopera silaceata</t>
  </si>
  <si>
    <t>chloroclysta siterata</t>
  </si>
  <si>
    <t>chloroclysta miata</t>
  </si>
  <si>
    <t>chloroclysta citrata</t>
  </si>
  <si>
    <t>chloroclysta concinnata</t>
  </si>
  <si>
    <t>chloroclysta truncata</t>
  </si>
  <si>
    <t>cidaria fulvata</t>
  </si>
  <si>
    <t>plemyria rubiginata</t>
  </si>
  <si>
    <t>thera firmata</t>
  </si>
  <si>
    <t>thera obeliscata</t>
  </si>
  <si>
    <t>thera britannica</t>
  </si>
  <si>
    <t>thera cognata</t>
  </si>
  <si>
    <t>thera juniperata</t>
  </si>
  <si>
    <t>Caloptilia alchimiella/robustella</t>
  </si>
  <si>
    <t>caloptilia alchimiella/robustella</t>
  </si>
  <si>
    <t>Yponomeuta padella/malinellus</t>
  </si>
  <si>
    <t>yponomeuta padella/malinellus</t>
  </si>
  <si>
    <t>Coleophora alcyonipennella/frischella</t>
  </si>
  <si>
    <t>coleophora alcyonipennella/frischella</t>
  </si>
  <si>
    <t>Coleophora alticolella/glaucicolella</t>
  </si>
  <si>
    <t>coleophora alticolella/glaucicolella</t>
  </si>
  <si>
    <t>Acleris laterana/comariana</t>
  </si>
  <si>
    <t>acleris laterana/comariana</t>
  </si>
  <si>
    <t>Acleris ferrugana/notana</t>
  </si>
  <si>
    <t>acleris ferrugana/notana</t>
  </si>
  <si>
    <t>Bactra lancealana/lacteana</t>
  </si>
  <si>
    <t>bactra lancealana/lacteana</t>
  </si>
  <si>
    <t>Xanthorhoe spadicearia/ferrugata</t>
  </si>
  <si>
    <t>red/dark-barred twin-spot carpet</t>
  </si>
  <si>
    <t>xanthorhoe spadicearia/ferrugata</t>
  </si>
  <si>
    <t>Ectropis bistortata/crepuscularia</t>
  </si>
  <si>
    <t>Euxoa tritici/obelisca</t>
  </si>
  <si>
    <t>euxoa tritici/obelisca</t>
  </si>
  <si>
    <t>white-line dart/square-spot dart</t>
  </si>
  <si>
    <t>Acronicta tridens/psi</t>
  </si>
  <si>
    <t>acronicta tridens/psi</t>
  </si>
  <si>
    <t>dark / grey dagger</t>
  </si>
  <si>
    <t>arctornis l-nigrum</t>
  </si>
  <si>
    <t>lymantria monacha</t>
  </si>
  <si>
    <t>lymantria dispar</t>
  </si>
  <si>
    <t>thumatha senex</t>
  </si>
  <si>
    <t>setina irrorella</t>
  </si>
  <si>
    <t>miltochrista miniata</t>
  </si>
  <si>
    <t>nudaria mundana</t>
  </si>
  <si>
    <t>atolmis rubricollis</t>
  </si>
  <si>
    <t>cybosia mesomella</t>
  </si>
  <si>
    <t>pelosia muscerda</t>
  </si>
  <si>
    <t>pelosia obtusa</t>
  </si>
  <si>
    <t>eilema sororcula</t>
  </si>
  <si>
    <t>eilema griseola</t>
  </si>
  <si>
    <t>eilema caniola</t>
  </si>
  <si>
    <t>eilema pygmaeola</t>
  </si>
  <si>
    <t>eilema complana</t>
  </si>
  <si>
    <t>eilema depressa</t>
  </si>
  <si>
    <t>eilema lurideola</t>
  </si>
  <si>
    <t>lithosia quadra</t>
  </si>
  <si>
    <t>spiris striata</t>
  </si>
  <si>
    <t>coscinia cribraria</t>
  </si>
  <si>
    <t>utetheisa pulchella</t>
  </si>
  <si>
    <t>utetheisa bella</t>
  </si>
  <si>
    <t>parasemia plantaginis</t>
  </si>
  <si>
    <t>arctia caja</t>
  </si>
  <si>
    <t>arctia villica</t>
  </si>
  <si>
    <t>diacrisia sannio</t>
  </si>
  <si>
    <t>spilosoma lubricipeda</t>
  </si>
  <si>
    <t>spilosoma urticae</t>
  </si>
  <si>
    <t>diaphora mendica</t>
  </si>
  <si>
    <t>phragmatobia fuliginosa</t>
  </si>
  <si>
    <t>pyrrharctia isabella</t>
  </si>
  <si>
    <t>halysidota moeschleri</t>
  </si>
  <si>
    <t>euplagia quadripunctaria</t>
  </si>
  <si>
    <t>callimorpha dominula</t>
  </si>
  <si>
    <t>tyria jacobaeae</t>
  </si>
  <si>
    <t>syntomis phegea</t>
  </si>
  <si>
    <t>dysauxes ancilla</t>
  </si>
  <si>
    <t>euchromia lethe</t>
  </si>
  <si>
    <t>antichloris viridis</t>
  </si>
  <si>
    <t>antichloris caca</t>
  </si>
  <si>
    <t>meganola strigula</t>
  </si>
  <si>
    <t>meganola albula</t>
  </si>
  <si>
    <t>nola cucullatella</t>
  </si>
  <si>
    <t>nola confusalis</t>
  </si>
  <si>
    <t>nola aerugula</t>
  </si>
  <si>
    <t>euxoa obelisca</t>
  </si>
  <si>
    <t>papestra biren</t>
  </si>
  <si>
    <t>melanchra pisi</t>
  </si>
  <si>
    <t>hecatera bicolorata</t>
  </si>
  <si>
    <t>hecatera dysodea</t>
  </si>
  <si>
    <t>hadena rivularis</t>
  </si>
  <si>
    <t>hadena perplexa</t>
  </si>
  <si>
    <t>hadena irregularis</t>
  </si>
  <si>
    <t>hadena luteago</t>
  </si>
  <si>
    <t>hadena compta</t>
  </si>
  <si>
    <t>hadena confusa</t>
  </si>
  <si>
    <t>hadena albimacula</t>
  </si>
  <si>
    <t>hadena bicruris</t>
  </si>
  <si>
    <t>hadena caesia</t>
  </si>
  <si>
    <t>eriopygodes imbecilla</t>
  </si>
  <si>
    <t>cerapteryx graminis</t>
  </si>
  <si>
    <t>tholera cespitis</t>
  </si>
  <si>
    <t>tholera decimalis</t>
  </si>
  <si>
    <t>panolis flammea</t>
  </si>
  <si>
    <t>brithys crini</t>
  </si>
  <si>
    <t>egira conspicillaris</t>
  </si>
  <si>
    <t>orthosia cruda</t>
  </si>
  <si>
    <t>orthosia miniosa</t>
  </si>
  <si>
    <t>orthosia opima</t>
  </si>
  <si>
    <t>orthosia populeti</t>
  </si>
  <si>
    <t>orthosia gracilis</t>
  </si>
  <si>
    <t>orthosia cerasi</t>
  </si>
  <si>
    <t>orthosia incerta</t>
  </si>
  <si>
    <t>orthosia munda</t>
  </si>
  <si>
    <t>orthosia gothica</t>
  </si>
  <si>
    <t>mythimna turca</t>
  </si>
  <si>
    <t>mythimna conigera</t>
  </si>
  <si>
    <t>mythimna ferrago</t>
  </si>
  <si>
    <t>mythimna albipuncta</t>
  </si>
  <si>
    <t>mythimna vitellina</t>
  </si>
  <si>
    <t>mythimna pudorina</t>
  </si>
  <si>
    <t>mythimna straminea</t>
  </si>
  <si>
    <t>mythimna impura</t>
  </si>
  <si>
    <t>mythimna pallens</t>
  </si>
  <si>
    <t>mythimna favicolor</t>
  </si>
  <si>
    <t>mythimna litoralis</t>
  </si>
  <si>
    <t>mythimna l-album</t>
  </si>
  <si>
    <t>mythimna unipuncta</t>
  </si>
  <si>
    <t>mythimna obsoleta</t>
  </si>
  <si>
    <t>mythimna comma</t>
  </si>
  <si>
    <t>mythimna putrescens</t>
  </si>
  <si>
    <t>coleophora potentillae</t>
  </si>
  <si>
    <t>coleophora ahenella</t>
  </si>
  <si>
    <t>coleophora albitarsella</t>
  </si>
  <si>
    <t>coleophora trifolii</t>
  </si>
  <si>
    <t>coleophora alcyonipennella</t>
  </si>
  <si>
    <t>coleophora mayrella</t>
  </si>
  <si>
    <t>coleophora deauratella</t>
  </si>
  <si>
    <t>coleophora fuscicornis</t>
  </si>
  <si>
    <t>coleophora conyzae</t>
  </si>
  <si>
    <t>coleophora lineolea</t>
  </si>
  <si>
    <t>coleophora hemerobiella</t>
  </si>
  <si>
    <t>coleophora lithargyrinella</t>
  </si>
  <si>
    <t>coleophora solitariella</t>
  </si>
  <si>
    <t>coleophora laricella</t>
  </si>
  <si>
    <t>coleophora wockeella</t>
  </si>
  <si>
    <t>coleophora chalcogrammella</t>
  </si>
  <si>
    <t>coleophora tricolor</t>
  </si>
  <si>
    <t>coleophora lixella</t>
  </si>
  <si>
    <t>coleophora ochrea</t>
  </si>
  <si>
    <t>coleophora albidella</t>
  </si>
  <si>
    <t>coleophora anatipennella</t>
  </si>
  <si>
    <t>coleophora currucipennella</t>
  </si>
  <si>
    <t>coleophora ibipennella</t>
  </si>
  <si>
    <t>coleophora betulella</t>
  </si>
  <si>
    <t>coleophora kuehnella</t>
  </si>
  <si>
    <t>coleophora vibicella</t>
  </si>
  <si>
    <t>coleophora conspicuella</t>
  </si>
  <si>
    <t>coleophora vibicigerella</t>
  </si>
  <si>
    <t>coleophora pyrrhulipennella</t>
  </si>
  <si>
    <t>coleophora serpylletorum</t>
  </si>
  <si>
    <t>coleophora vulnerariae</t>
  </si>
  <si>
    <t>coleophora albicosta</t>
  </si>
  <si>
    <t>coleophora saturatella</t>
  </si>
  <si>
    <t>coleophora genistae</t>
  </si>
  <si>
    <t>coleophora discordella</t>
  </si>
  <si>
    <t>coleophora niveicostella</t>
  </si>
  <si>
    <t>coleophora pennella</t>
  </si>
  <si>
    <t>coleophora silenella</t>
  </si>
  <si>
    <t>coleophora galbulipennella</t>
  </si>
  <si>
    <t>coleophora lassella</t>
  </si>
  <si>
    <t>coleophora striatipennella</t>
  </si>
  <si>
    <t>coleophora inulae</t>
  </si>
  <si>
    <t>coleophora follicularis</t>
  </si>
  <si>
    <t>coleophora trochilella</t>
  </si>
  <si>
    <t>coleophora gardesanella</t>
  </si>
  <si>
    <t>coleophora ramosella</t>
  </si>
  <si>
    <t>hefusg</t>
  </si>
  <si>
    <t>mawisg</t>
  </si>
  <si>
    <t>Ectoedemia heckfordi</t>
  </si>
  <si>
    <t>echec</t>
  </si>
  <si>
    <t>ectoedemia heckfordi</t>
  </si>
  <si>
    <t>41b</t>
  </si>
  <si>
    <t>Ectoedemia longicaudella</t>
  </si>
  <si>
    <t>eclon</t>
  </si>
  <si>
    <t>ectoedemia longicaudella</t>
  </si>
  <si>
    <t>114x</t>
  </si>
  <si>
    <t>Stigmella alnetella/glutinosae</t>
  </si>
  <si>
    <t>sispbs</t>
  </si>
  <si>
    <t>zyfils</t>
  </si>
  <si>
    <t>zygaena filipendulae stephensi</t>
  </si>
  <si>
    <t>fispbd</t>
  </si>
  <si>
    <t>fispbp</t>
  </si>
  <si>
    <t>zygaena trifolii decreta</t>
  </si>
  <si>
    <t>zygaena trifolii f. decreta</t>
  </si>
  <si>
    <t>zygaena trifolii f. palustrella</t>
  </si>
  <si>
    <t>zygaena trifolii palustrella</t>
  </si>
  <si>
    <t>zytrid</t>
  </si>
  <si>
    <t>zytrip</t>
  </si>
  <si>
    <t>nb5sb</t>
  </si>
  <si>
    <t>zygaena lonicerae insularis</t>
  </si>
  <si>
    <t>zygaena lonicerae jocelynae</t>
  </si>
  <si>
    <t>Talisker Narrow-bordered Five Spot Burnet</t>
  </si>
  <si>
    <t>zygaena lonicerae latomarginata</t>
  </si>
  <si>
    <t>zyloni</t>
  </si>
  <si>
    <t>zylonj</t>
  </si>
  <si>
    <t>zylonl</t>
  </si>
  <si>
    <t>trburc</t>
  </si>
  <si>
    <t>trburs2</t>
  </si>
  <si>
    <t>zygaena purpuralis caledonensis</t>
  </si>
  <si>
    <t>zygaena purpuralis sabulosa</t>
  </si>
  <si>
    <t>zygaena purpuralis segontii</t>
  </si>
  <si>
    <t>zypurc</t>
  </si>
  <si>
    <t>zypurs2</t>
  </si>
  <si>
    <t>278a</t>
  </si>
  <si>
    <t>Opogona omoscopa</t>
  </si>
  <si>
    <t>opogona omoscopa</t>
  </si>
  <si>
    <t>opomo</t>
  </si>
  <si>
    <t>Phyllonorycter hostis</t>
  </si>
  <si>
    <t>phhos</t>
  </si>
  <si>
    <t>phyllonorycter hostis</t>
  </si>
  <si>
    <t>Pennisetia hylaeiformis</t>
  </si>
  <si>
    <t>Raspberry Clearwing</t>
  </si>
  <si>
    <t>369a</t>
  </si>
  <si>
    <t>pehyl</t>
  </si>
  <si>
    <t>pennisetia hylaeiformis</t>
  </si>
  <si>
    <t>racle</t>
  </si>
  <si>
    <t>raspberry clearwing</t>
  </si>
  <si>
    <t>449c</t>
  </si>
  <si>
    <t>Prays oleae</t>
  </si>
  <si>
    <t>prays oleae</t>
  </si>
  <si>
    <t>prole</t>
  </si>
  <si>
    <t>825a</t>
  </si>
  <si>
    <t>Tuta absoluta</t>
  </si>
  <si>
    <t>Tomato Leaf-miner</t>
  </si>
  <si>
    <t>tolem</t>
  </si>
  <si>
    <t>tomato leaf miner</t>
  </si>
  <si>
    <t>tomato leafminer</t>
  </si>
  <si>
    <t>tomato leaf-miner</t>
  </si>
  <si>
    <t>tuabs</t>
  </si>
  <si>
    <t>tuta absoluta</t>
  </si>
  <si>
    <t>989x</t>
  </si>
  <si>
    <t>Aphelia paleana/unitana</t>
  </si>
  <si>
    <t>1080a</t>
  </si>
  <si>
    <t>Cymolomia hartigiana</t>
  </si>
  <si>
    <t>Plumbeous Spruce Tortrix</t>
  </si>
  <si>
    <t>cyhar</t>
  </si>
  <si>
    <t>cymolomia hartigiana</t>
  </si>
  <si>
    <t>plspt</t>
  </si>
  <si>
    <t>plumbeous spruce tortrix</t>
  </si>
  <si>
    <t>1266b</t>
  </si>
  <si>
    <t>Cydia indivisa</t>
  </si>
  <si>
    <t>cydia indivisa</t>
  </si>
  <si>
    <t>cyind</t>
  </si>
  <si>
    <t>1490a</t>
  </si>
  <si>
    <t>Boxworm</t>
  </si>
  <si>
    <t>1409a</t>
  </si>
  <si>
    <t>boxwo</t>
  </si>
  <si>
    <t>boxworm</t>
  </si>
  <si>
    <t>diaphania perspectalis</t>
  </si>
  <si>
    <t>diper3</t>
  </si>
  <si>
    <t>1488a</t>
  </si>
  <si>
    <t>Agdistis tamaricis</t>
  </si>
  <si>
    <t>Tamarisk Plume</t>
  </si>
  <si>
    <t>agdistis tamaricis</t>
  </si>
  <si>
    <t>agtam</t>
  </si>
  <si>
    <t>tamarisk plume</t>
  </si>
  <si>
    <t>1508d</t>
  </si>
  <si>
    <t>Stenoptilia inopinata</t>
  </si>
  <si>
    <t>stenoptilia inopinata</t>
  </si>
  <si>
    <t>stino</t>
  </si>
  <si>
    <t>1508e</t>
  </si>
  <si>
    <t>Stenoptilia scabiodactylus</t>
  </si>
  <si>
    <t>stenoptilia scabiodactylus</t>
  </si>
  <si>
    <t>stsca</t>
  </si>
  <si>
    <t>greggf</t>
  </si>
  <si>
    <t>lasiocampa trifolii flava</t>
  </si>
  <si>
    <t>latrif</t>
  </si>
  <si>
    <t>laquec</t>
  </si>
  <si>
    <t>Northern Eggar</t>
  </si>
  <si>
    <t>lasiocampa quercus callunae</t>
  </si>
  <si>
    <t>lasiocampa quercus f. callunae</t>
  </si>
  <si>
    <t>noegg</t>
  </si>
  <si>
    <t>northern eggar</t>
  </si>
  <si>
    <t>drepana falcataria scotica</t>
  </si>
  <si>
    <t>drfals</t>
  </si>
  <si>
    <t>pehots</t>
  </si>
  <si>
    <t>phts</t>
  </si>
  <si>
    <t>fiofeo</t>
  </si>
  <si>
    <t>teocuo</t>
  </si>
  <si>
    <t>tethea ocularis octogesimea</t>
  </si>
  <si>
    <t>poluth</t>
  </si>
  <si>
    <t>poluts</t>
  </si>
  <si>
    <t>teorh</t>
  </si>
  <si>
    <t>teors</t>
  </si>
  <si>
    <t>tethea or hibernica</t>
  </si>
  <si>
    <t>tethea or scotica</t>
  </si>
  <si>
    <t>cydilh</t>
  </si>
  <si>
    <t>cymatophorima diluta hartwiegi</t>
  </si>
  <si>
    <t>oaluth</t>
  </si>
  <si>
    <t>acflag</t>
  </si>
  <si>
    <t>acflas</t>
  </si>
  <si>
    <t>achlya flavicornis galbanus</t>
  </si>
  <si>
    <t>achlya flavicornis scotica</t>
  </si>
  <si>
    <t>yehorg</t>
  </si>
  <si>
    <t>yehors</t>
  </si>
  <si>
    <t>gremea</t>
  </si>
  <si>
    <t>pseudoterpna pruinata atropunctaria</t>
  </si>
  <si>
    <t>psprua</t>
  </si>
  <si>
    <t>Thetidia smaragdaria</t>
  </si>
  <si>
    <t>esemem</t>
  </si>
  <si>
    <t>thetidia smaragdaria</t>
  </si>
  <si>
    <t>thetidia smaragdaria maritima</t>
  </si>
  <si>
    <t>thsma</t>
  </si>
  <si>
    <t>thsmam</t>
  </si>
  <si>
    <t>crwavs</t>
  </si>
  <si>
    <t>scflos</t>
  </si>
  <si>
    <t>scopula floslactata scotica</t>
  </si>
  <si>
    <t>brwavc</t>
  </si>
  <si>
    <t>idaea ochrata cantiata</t>
  </si>
  <si>
    <t>idochc</t>
  </si>
  <si>
    <t>idaea rusticata atrosignaria</t>
  </si>
  <si>
    <t>idrusa</t>
  </si>
  <si>
    <t>lecara</t>
  </si>
  <si>
    <t>idaea contiguaria britanniae</t>
  </si>
  <si>
    <t>idconb</t>
  </si>
  <si>
    <t>wewavb</t>
  </si>
  <si>
    <t>idaea aversata ab. remutata</t>
  </si>
  <si>
    <t>idaea aversata remutata</t>
  </si>
  <si>
    <t>riwavr</t>
  </si>
  <si>
    <t>recarh</t>
  </si>
  <si>
    <t>xadech</t>
  </si>
  <si>
    <t>xanthorhoe decoloraria hethlandica</t>
  </si>
  <si>
    <t>sigrcs</t>
  </si>
  <si>
    <t>xamons</t>
  </si>
  <si>
    <t>xanthorhoe montanata shetlandica</t>
  </si>
  <si>
    <t>gacart</t>
  </si>
  <si>
    <t>gct</t>
  </si>
  <si>
    <t>xaflut</t>
  </si>
  <si>
    <t>xanthorhoe fluctuata thules</t>
  </si>
  <si>
    <t>chcarc</t>
  </si>
  <si>
    <t>scbipc</t>
  </si>
  <si>
    <t>scotopteryx bipunctaria cretata</t>
  </si>
  <si>
    <t>lebels</t>
  </si>
  <si>
    <t>lebelu</t>
  </si>
  <si>
    <t>scmucs</t>
  </si>
  <si>
    <t>scmucu</t>
  </si>
  <si>
    <t>scotopteryx mucronata scotica</t>
  </si>
  <si>
    <t>scotopteryx mucronata umbrifera</t>
  </si>
  <si>
    <t>jubelp</t>
  </si>
  <si>
    <t>sclurp</t>
  </si>
  <si>
    <t>scotopteryx luridata plumbaria</t>
  </si>
  <si>
    <t>cocaro</t>
  </si>
  <si>
    <t>epalto</t>
  </si>
  <si>
    <t>epirrhoe alternata obscurata</t>
  </si>
  <si>
    <t>cabila</t>
  </si>
  <si>
    <t>cabilh</t>
  </si>
  <si>
    <t>cabili</t>
  </si>
  <si>
    <t>camptogramma bilineata atlantica</t>
  </si>
  <si>
    <t>camptogramma bilineata hibernica</t>
  </si>
  <si>
    <t>camptogramma bilineata isolata</t>
  </si>
  <si>
    <t>yeshea</t>
  </si>
  <si>
    <t>yesheh</t>
  </si>
  <si>
    <t>yeshei</t>
  </si>
  <si>
    <t>enflar</t>
  </si>
  <si>
    <t>entephria flavicinctata ruficinctata</t>
  </si>
  <si>
    <t>yericr</t>
  </si>
  <si>
    <t>nebula salicata latentaria</t>
  </si>
  <si>
    <t>nesall</t>
  </si>
  <si>
    <t>sttwcl</t>
  </si>
  <si>
    <t>chcitp</t>
  </si>
  <si>
    <t>chloroclysta citrata pythonissata</t>
  </si>
  <si>
    <t>damacp</t>
  </si>
  <si>
    <t>blbocp</t>
  </si>
  <si>
    <t>plemyria rubiginata plumbata</t>
  </si>
  <si>
    <t>plrubp</t>
  </si>
  <si>
    <t>jucaro</t>
  </si>
  <si>
    <t>jucars</t>
  </si>
  <si>
    <t>thera juniperata orcadensis</t>
  </si>
  <si>
    <t>thera juniperata scotica</t>
  </si>
  <si>
    <t>thjuno</t>
  </si>
  <si>
    <t>thjuns</t>
  </si>
  <si>
    <t>arsabn</t>
  </si>
  <si>
    <t>rheumaptera hastata nigrescens</t>
  </si>
  <si>
    <t>rhhasn</t>
  </si>
  <si>
    <t>daumbb</t>
  </si>
  <si>
    <t>philereme transversata britannica</t>
  </si>
  <si>
    <t>phtrab</t>
  </si>
  <si>
    <t>herive</t>
  </si>
  <si>
    <t>pemine</t>
  </si>
  <si>
    <t>perizoma minorata ericetata</t>
  </si>
  <si>
    <t>peblap</t>
  </si>
  <si>
    <t>perizoma blandiata perfasciata</t>
  </si>
  <si>
    <t>prpinp</t>
  </si>
  <si>
    <t>grrivs</t>
  </si>
  <si>
    <t>pealbs</t>
  </si>
  <si>
    <t>perizoma albulata subfasciaria</t>
  </si>
  <si>
    <t>pedidh</t>
  </si>
  <si>
    <t>perizoma didymata hethlandica</t>
  </si>
  <si>
    <t>twspch</t>
  </si>
  <si>
    <t>eupithecia pulchellata hebudium</t>
  </si>
  <si>
    <t>eupulh</t>
  </si>
  <si>
    <t>fopugh</t>
  </si>
  <si>
    <t>euexim</t>
  </si>
  <si>
    <t>eupithecia exiguata muricolor</t>
  </si>
  <si>
    <t>mopugm</t>
  </si>
  <si>
    <t>eupithecia venosata fumosae</t>
  </si>
  <si>
    <t>eupithecia venosata hebridensis</t>
  </si>
  <si>
    <t>eupithecia venosata ochracae</t>
  </si>
  <si>
    <t>eupithecia venosata plumbea</t>
  </si>
  <si>
    <t>euvenf</t>
  </si>
  <si>
    <t>euvenh</t>
  </si>
  <si>
    <t>euveno</t>
  </si>
  <si>
    <t>euvenp</t>
  </si>
  <si>
    <t>nepugf</t>
  </si>
  <si>
    <t>nepugh</t>
  </si>
  <si>
    <t>nepugo</t>
  </si>
  <si>
    <t>nepugp</t>
  </si>
  <si>
    <t>edinburgh pug</t>
  </si>
  <si>
    <t>Edinburgh Pug</t>
  </si>
  <si>
    <t>euinta</t>
  </si>
  <si>
    <t>euinth</t>
  </si>
  <si>
    <t>euintm</t>
  </si>
  <si>
    <t>eupithecia intricata arceuthata</t>
  </si>
  <si>
    <t>eupithecia intricata hibernica</t>
  </si>
  <si>
    <t>eupithecia intricata millieraria</t>
  </si>
  <si>
    <t>frpuga</t>
  </si>
  <si>
    <t>frpugh</t>
  </si>
  <si>
    <t>frpugm</t>
  </si>
  <si>
    <t>meres pug</t>
  </si>
  <si>
    <t>mere's pug</t>
  </si>
  <si>
    <t>eupithecia satyrata callunaria</t>
  </si>
  <si>
    <t>eupithecia satyrata curzoni</t>
  </si>
  <si>
    <t>eusatc2</t>
  </si>
  <si>
    <t>sapugc2</t>
  </si>
  <si>
    <t>eupithecia absinthiata f. goossensiata</t>
  </si>
  <si>
    <t>copugc</t>
  </si>
  <si>
    <t>copugs</t>
  </si>
  <si>
    <t>eupithecia vulgata clarensis</t>
  </si>
  <si>
    <t>eupithecia vulgata scotica</t>
  </si>
  <si>
    <t>euvulc</t>
  </si>
  <si>
    <t>euvuls</t>
  </si>
  <si>
    <t>eudenj</t>
  </si>
  <si>
    <t>euictc</t>
  </si>
  <si>
    <t>euicts</t>
  </si>
  <si>
    <t>eupithecia icterata cognata</t>
  </si>
  <si>
    <t>eupithecia icterata subfulvata</t>
  </si>
  <si>
    <t>tasppc</t>
  </si>
  <si>
    <t>taspps</t>
  </si>
  <si>
    <t>eudisc</t>
  </si>
  <si>
    <t>eupithecia distinctaria constrictata</t>
  </si>
  <si>
    <t>thpugc</t>
  </si>
  <si>
    <t>euexto</t>
  </si>
  <si>
    <t>eupithecia extensaria occidua</t>
  </si>
  <si>
    <t>scpugo</t>
  </si>
  <si>
    <t>Eupithecia innotata f. fraxinata</t>
  </si>
  <si>
    <t>eupithecia innotata f. fraxinata</t>
  </si>
  <si>
    <t>eupithecia pusillata anglicata</t>
  </si>
  <si>
    <t>eupusa</t>
  </si>
  <si>
    <t>jupuga</t>
  </si>
  <si>
    <t>brtips</t>
  </si>
  <si>
    <t>chesias rufata scotica</t>
  </si>
  <si>
    <t>chrufs</t>
  </si>
  <si>
    <t>carsia sororiata anglica</t>
  </si>
  <si>
    <t>casora</t>
  </si>
  <si>
    <t>matrba</t>
  </si>
  <si>
    <t>aplocera plagiata scotica</t>
  </si>
  <si>
    <t>applas</t>
  </si>
  <si>
    <t>trbars</t>
  </si>
  <si>
    <t>chclah</t>
  </si>
  <si>
    <t>chiasmia clathrata hugginsi</t>
  </si>
  <si>
    <t>laheah</t>
  </si>
  <si>
    <t>bebeaa</t>
  </si>
  <si>
    <t>bebeab</t>
  </si>
  <si>
    <t>lycia zonaria atlantica</t>
  </si>
  <si>
    <t>lycia zonaria britannica</t>
  </si>
  <si>
    <t>lyzona</t>
  </si>
  <si>
    <t>lyzonb</t>
  </si>
  <si>
    <t>lycia lapponaria scotica</t>
  </si>
  <si>
    <t>lylaps</t>
  </si>
  <si>
    <t>rabrbs</t>
  </si>
  <si>
    <t>bibetc</t>
  </si>
  <si>
    <t>bibeti</t>
  </si>
  <si>
    <t>biston betularia f. carbonaria</t>
  </si>
  <si>
    <t>biston betularia f. insularia</t>
  </si>
  <si>
    <t>pmc</t>
  </si>
  <si>
    <t>pmi</t>
  </si>
  <si>
    <t>agmarf</t>
  </si>
  <si>
    <t>agriopis marginaria ab. fuscata</t>
  </si>
  <si>
    <t>doborf</t>
  </si>
  <si>
    <t>1936a</t>
  </si>
  <si>
    <t>Menophra japygiaria</t>
  </si>
  <si>
    <t>Brassy Waved Umber</t>
  </si>
  <si>
    <t>brassy waved umber</t>
  </si>
  <si>
    <t>brwau</t>
  </si>
  <si>
    <t>mejap</t>
  </si>
  <si>
    <t>menophra japygiaria</t>
  </si>
  <si>
    <t>bogres</t>
  </si>
  <si>
    <t>bogret</t>
  </si>
  <si>
    <t>sebrus</t>
  </si>
  <si>
    <t>sebrut</t>
  </si>
  <si>
    <t>selidosema brunnearia scandinaviaria</t>
  </si>
  <si>
    <t>selidosema brunnearia tyronensis</t>
  </si>
  <si>
    <t>clcinb</t>
  </si>
  <si>
    <t>cleora cinctaria bowesi</t>
  </si>
  <si>
    <t>ricarb</t>
  </si>
  <si>
    <t>alcis repandata muraria</t>
  </si>
  <si>
    <t>alcis repandata sodorensium</t>
  </si>
  <si>
    <t>alrepm</t>
  </si>
  <si>
    <t>alreps</t>
  </si>
  <si>
    <t>mobeam</t>
  </si>
  <si>
    <t>mobeas</t>
  </si>
  <si>
    <t>paconn</t>
  </si>
  <si>
    <t>paconw</t>
  </si>
  <si>
    <t>paradarisa consonaria ab. waiensis</t>
  </si>
  <si>
    <t>paradarisa consonaria f. nigra</t>
  </si>
  <si>
    <t>paradarisa consonaria nigra</t>
  </si>
  <si>
    <t>paradarisa consonaria waiensis</t>
  </si>
  <si>
    <t>sqspon</t>
  </si>
  <si>
    <t>sqspow</t>
  </si>
  <si>
    <t>coheam</t>
  </si>
  <si>
    <t>ematom</t>
  </si>
  <si>
    <t>ematurga atomaria f. minuta</t>
  </si>
  <si>
    <t>ematurga atomaria minuta</t>
  </si>
  <si>
    <t>irannh</t>
  </si>
  <si>
    <t>oddumh</t>
  </si>
  <si>
    <t>odontognophos dumetata</t>
  </si>
  <si>
    <t>odontognophos dumetata hibernica</t>
  </si>
  <si>
    <t>asgilb</t>
  </si>
  <si>
    <t>aspitates gilvaria burrenensis</t>
  </si>
  <si>
    <t>stbelb</t>
  </si>
  <si>
    <t>hummingbird hawk-moth</t>
  </si>
  <si>
    <t>1995a</t>
  </si>
  <si>
    <t>Cerura erminea</t>
  </si>
  <si>
    <t>Feline</t>
  </si>
  <si>
    <t>ceerm</t>
  </si>
  <si>
    <t>cerura erminea</t>
  </si>
  <si>
    <t>felin</t>
  </si>
  <si>
    <t>feline</t>
  </si>
  <si>
    <t>dumabv</t>
  </si>
  <si>
    <t>glcrev</t>
  </si>
  <si>
    <t>gluphisia crenata vertunea</t>
  </si>
  <si>
    <t>difoos</t>
  </si>
  <si>
    <t>eigris</t>
  </si>
  <si>
    <t>eilema griseola ab. stramineola</t>
  </si>
  <si>
    <t>eilema pygmaeola pallifrons</t>
  </si>
  <si>
    <t>eipygp</t>
  </si>
  <si>
    <t>pifoop</t>
  </si>
  <si>
    <t>Eilema complana f. sericea</t>
  </si>
  <si>
    <t>Northern Footman</t>
  </si>
  <si>
    <t>eicoms</t>
  </si>
  <si>
    <t>eilema complana f. sericea</t>
  </si>
  <si>
    <t>eilema complana sericea</t>
  </si>
  <si>
    <t>nofoo</t>
  </si>
  <si>
    <t>northern footman</t>
  </si>
  <si>
    <t>cocria</t>
  </si>
  <si>
    <t>cocrib</t>
  </si>
  <si>
    <t>spfooa</t>
  </si>
  <si>
    <t>spfoob</t>
  </si>
  <si>
    <t>paplai</t>
  </si>
  <si>
    <t>parasemia plantaginis insularum</t>
  </si>
  <si>
    <t>wotigi</t>
  </si>
  <si>
    <t>arctia villica britannica</t>
  </si>
  <si>
    <t>arvilb</t>
  </si>
  <si>
    <t>crsptb</t>
  </si>
  <si>
    <t>phfulb</t>
  </si>
  <si>
    <t>phragmatobia fuliginosa borealis</t>
  </si>
  <si>
    <t>rutigb</t>
  </si>
  <si>
    <t>euobeg</t>
  </si>
  <si>
    <t>euxoa obelisca grisea</t>
  </si>
  <si>
    <t>sqspdg</t>
  </si>
  <si>
    <t>2083a</t>
  </si>
  <si>
    <t>Agrotis graslini</t>
  </si>
  <si>
    <t>Wood's Dart</t>
  </si>
  <si>
    <t>aggra</t>
  </si>
  <si>
    <t>agrotis graslini</t>
  </si>
  <si>
    <t>wodar</t>
  </si>
  <si>
    <t>woods dart</t>
  </si>
  <si>
    <t>wood's dart</t>
  </si>
  <si>
    <t>agrotis trux lunigera</t>
  </si>
  <si>
    <t>agtrul</t>
  </si>
  <si>
    <t>crdarl</t>
  </si>
  <si>
    <t>agputi</t>
  </si>
  <si>
    <t>agrotis puta insula</t>
  </si>
  <si>
    <t>shshdi</t>
  </si>
  <si>
    <t>leyeuc</t>
  </si>
  <si>
    <t>noctua interjecta caliginosa</t>
  </si>
  <si>
    <t>nointc</t>
  </si>
  <si>
    <t>auruse</t>
  </si>
  <si>
    <t>euglae</t>
  </si>
  <si>
    <t>eugnorisma glareosa edda</t>
  </si>
  <si>
    <t>diarsia mendica orkneyensis</t>
  </si>
  <si>
    <t>diarsia mendica thulei</t>
  </si>
  <si>
    <t>dimeno</t>
  </si>
  <si>
    <t>diment</t>
  </si>
  <si>
    <t>inclao</t>
  </si>
  <si>
    <t>inclat</t>
  </si>
  <si>
    <t>nodara</t>
  </si>
  <si>
    <t>xealpa</t>
  </si>
  <si>
    <t>xestia alpicola alpina</t>
  </si>
  <si>
    <t>herush</t>
  </si>
  <si>
    <t>xeagah</t>
  </si>
  <si>
    <t>xestia agathina hebridicola</t>
  </si>
  <si>
    <t>feearb</t>
  </si>
  <si>
    <t>pachetra sagittigera britannica</t>
  </si>
  <si>
    <t>pasagb</t>
  </si>
  <si>
    <t>bogoth</t>
  </si>
  <si>
    <t>bogotm</t>
  </si>
  <si>
    <t>heliophobus reticulata hibernica</t>
  </si>
  <si>
    <t>heliophobus reticulata marginosa</t>
  </si>
  <si>
    <t>hereth</t>
  </si>
  <si>
    <t>heretm</t>
  </si>
  <si>
    <t>haperc</t>
  </si>
  <si>
    <t>bamacb</t>
  </si>
  <si>
    <t>hadena luteago barrettii</t>
  </si>
  <si>
    <t>halutb</t>
  </si>
  <si>
    <t>greym</t>
  </si>
  <si>
    <t>hacaem</t>
  </si>
  <si>
    <t>hadena caesia mananii</t>
  </si>
  <si>
    <t>brcrip</t>
  </si>
  <si>
    <t>brithys crini pancratii</t>
  </si>
  <si>
    <t>kearcp</t>
  </si>
  <si>
    <t>myimps</t>
  </si>
  <si>
    <t>mythimna impura f. scotica</t>
  </si>
  <si>
    <t>mythimna impura scotica</t>
  </si>
  <si>
    <t>smwais</t>
  </si>
  <si>
    <t>Brachionycha nubeculosa</t>
  </si>
  <si>
    <t>apausp</t>
  </si>
  <si>
    <t>febrip</t>
  </si>
  <si>
    <t>porophyla australis pascuea</t>
  </si>
  <si>
    <t>Fawn Sallow</t>
  </si>
  <si>
    <t>grshkl</t>
  </si>
  <si>
    <t>liornl</t>
  </si>
  <si>
    <t>lithophane ornitopus lactipennis</t>
  </si>
  <si>
    <t>confos</t>
  </si>
  <si>
    <t>lifurs</t>
  </si>
  <si>
    <t>lithophane furcifera suffusa</t>
  </si>
  <si>
    <t>blshkh</t>
  </si>
  <si>
    <t>ithophane leautieri hesperica</t>
  </si>
  <si>
    <t>lileah</t>
  </si>
  <si>
    <t>allophyes oxyacanthae ab. capucina</t>
  </si>
  <si>
    <t>allophyes oxyacanthae capucina</t>
  </si>
  <si>
    <t>aloxyc</t>
  </si>
  <si>
    <t>grbrcc</t>
  </si>
  <si>
    <t>blbans</t>
  </si>
  <si>
    <t>polymixis xanthomista statices</t>
  </si>
  <si>
    <t>poxans</t>
  </si>
  <si>
    <t>ferans</t>
  </si>
  <si>
    <t>polics</t>
  </si>
  <si>
    <t>acmegn</t>
  </si>
  <si>
    <t>acronicta megacephala ab. nigra</t>
  </si>
  <si>
    <t>acronicta megacephala nigra</t>
  </si>
  <si>
    <t>pogren</t>
  </si>
  <si>
    <t>acmens</t>
  </si>
  <si>
    <t>acronicta menyanthidis scotica</t>
  </si>
  <si>
    <t>likngs</t>
  </si>
  <si>
    <t>aceupm</t>
  </si>
  <si>
    <t>acronicta euphorbiae myricae</t>
  </si>
  <si>
    <t>swgalm</t>
  </si>
  <si>
    <t>crmuri</t>
  </si>
  <si>
    <t>crmurw</t>
  </si>
  <si>
    <t>cryphia muralis impar</t>
  </si>
  <si>
    <t>cryphia muralis westroppi</t>
  </si>
  <si>
    <t>magrei</t>
  </si>
  <si>
    <t>magrew</t>
  </si>
  <si>
    <t>ambers</t>
  </si>
  <si>
    <t>amphipyra berbera svenssoni</t>
  </si>
  <si>
    <t>Callopistria latreillei</t>
  </si>
  <si>
    <t>calat</t>
  </si>
  <si>
    <t>callopistria latreillei</t>
  </si>
  <si>
    <t>Northern Arches</t>
  </si>
  <si>
    <t>exilem</t>
  </si>
  <si>
    <t>noarc</t>
  </si>
  <si>
    <t>apamea crenata ab. combusta</t>
  </si>
  <si>
    <t>apamea crenata combusta</t>
  </si>
  <si>
    <t>apcrec</t>
  </si>
  <si>
    <t>clbobc</t>
  </si>
  <si>
    <t>apamea furva britannica</t>
  </si>
  <si>
    <t>apfurb</t>
  </si>
  <si>
    <t>confub</t>
  </si>
  <si>
    <t>lemine</t>
  </si>
  <si>
    <t>lemint</t>
  </si>
  <si>
    <t>phcape</t>
  </si>
  <si>
    <t>phcapt</t>
  </si>
  <si>
    <t>photedes captiuncula expolita</t>
  </si>
  <si>
    <t>photedes captiuncula tincta</t>
  </si>
  <si>
    <t>chmorb</t>
  </si>
  <si>
    <t>lunicd</t>
  </si>
  <si>
    <t>lunicg</t>
  </si>
  <si>
    <t>lunick</t>
  </si>
  <si>
    <t>lunicl</t>
  </si>
  <si>
    <t>luperina nickerlii demuthi</t>
  </si>
  <si>
    <t>luperina nickerlii gueneei</t>
  </si>
  <si>
    <t>luperina nickerlii knilli</t>
  </si>
  <si>
    <t>luperina nickerlii leechi</t>
  </si>
  <si>
    <t>sarusd</t>
  </si>
  <si>
    <t>sarusg</t>
  </si>
  <si>
    <t>sarusk</t>
  </si>
  <si>
    <t>sarusl</t>
  </si>
  <si>
    <t>amfucp</t>
  </si>
  <si>
    <t>amphipoea fucosa paludis</t>
  </si>
  <si>
    <t>saearp</t>
  </si>
  <si>
    <t>hydraecia osseola hucherardi</t>
  </si>
  <si>
    <t>hyossh</t>
  </si>
  <si>
    <t>mamalh</t>
  </si>
  <si>
    <t>fiestl</t>
  </si>
  <si>
    <t>goborl</t>
  </si>
  <si>
    <t>gortyna borelii lunata</t>
  </si>
  <si>
    <t>bugreo</t>
  </si>
  <si>
    <t>calamia tridens occidentalis</t>
  </si>
  <si>
    <t>catrio</t>
  </si>
  <si>
    <t>celaena leucostigma scotica</t>
  </si>
  <si>
    <t>celeus</t>
  </si>
  <si>
    <t>crescs</t>
  </si>
  <si>
    <t>lawai2</t>
  </si>
  <si>
    <t>2381x</t>
  </si>
  <si>
    <t>Uncertain/Rustic agg.</t>
  </si>
  <si>
    <t>hoalsx</t>
  </si>
  <si>
    <t>hoblax</t>
  </si>
  <si>
    <t>rustix</t>
  </si>
  <si>
    <t>uncertain/rustic agg.</t>
  </si>
  <si>
    <t>uncerx</t>
  </si>
  <si>
    <t>2392b</t>
  </si>
  <si>
    <t>Galgula partita</t>
  </si>
  <si>
    <t>Wedgeling</t>
  </si>
  <si>
    <t>galgula partita</t>
  </si>
  <si>
    <t>gapar</t>
  </si>
  <si>
    <t>2396a</t>
  </si>
  <si>
    <t>Elaphria agrotina</t>
  </si>
  <si>
    <t>Agrotina Midget</t>
  </si>
  <si>
    <t>agmid</t>
  </si>
  <si>
    <t>agrotina midget</t>
  </si>
  <si>
    <t>elagr</t>
  </si>
  <si>
    <t>elaphria agrotina</t>
  </si>
  <si>
    <t>heliothis maritima bulgarica</t>
  </si>
  <si>
    <t>heliothis maritima warneckei</t>
  </si>
  <si>
    <t>hemarb</t>
  </si>
  <si>
    <t>hemarw</t>
  </si>
  <si>
    <t>shstcb</t>
  </si>
  <si>
    <t>shstcw</t>
  </si>
  <si>
    <t>marbled white-spot</t>
  </si>
  <si>
    <t>grsilb</t>
  </si>
  <si>
    <t>pseudoips prasinana britannica</t>
  </si>
  <si>
    <t>psprab</t>
  </si>
  <si>
    <t>Accent Gem</t>
  </si>
  <si>
    <t>accent gem</t>
  </si>
  <si>
    <t>acgem</t>
  </si>
  <si>
    <t>legosg</t>
  </si>
  <si>
    <t>plputg</t>
  </si>
  <si>
    <t>plusia putnami gracilis</t>
  </si>
  <si>
    <t>French Red Underwing</t>
  </si>
  <si>
    <t>2471a</t>
  </si>
  <si>
    <t>Dinumma deponens</t>
  </si>
  <si>
    <t>Landguard Curved-ribbon</t>
  </si>
  <si>
    <t>didep</t>
  </si>
  <si>
    <t>dinumma deponens</t>
  </si>
  <si>
    <t>lacur</t>
  </si>
  <si>
    <t>landguard curved ribbon</t>
  </si>
  <si>
    <t>landguard curved-ribbon</t>
  </si>
  <si>
    <t>acleris sp.</t>
  </si>
  <si>
    <t>Acleris sp.</t>
  </si>
  <si>
    <t>Acleris species</t>
  </si>
  <si>
    <t>acronicta sp.</t>
  </si>
  <si>
    <t>Acronicta sp.</t>
  </si>
  <si>
    <t>Acronicta species</t>
  </si>
  <si>
    <t>agonopterix sp.</t>
  </si>
  <si>
    <t>Agonopterix sp.</t>
  </si>
  <si>
    <t>Agonopterix species</t>
  </si>
  <si>
    <t>agrotis sp.</t>
  </si>
  <si>
    <t>Agrotis sp.</t>
  </si>
  <si>
    <t>Agrotis species</t>
  </si>
  <si>
    <t>amphipoea sp.</t>
  </si>
  <si>
    <t>Amphipoea sp.</t>
  </si>
  <si>
    <t>Amphipoea species</t>
  </si>
  <si>
    <t>archiearis sp.</t>
  </si>
  <si>
    <t>Archiearis sp.</t>
  </si>
  <si>
    <t>Archiearis species</t>
  </si>
  <si>
    <t>argyresthia sp.</t>
  </si>
  <si>
    <t>Argyresthia sp.</t>
  </si>
  <si>
    <t>Argyresthia species</t>
  </si>
  <si>
    <t>cnephasia sp.</t>
  </si>
  <si>
    <t>Cnephasia sp.</t>
  </si>
  <si>
    <t>Cnephasia species</t>
  </si>
  <si>
    <t>coleophora sp.</t>
  </si>
  <si>
    <t>Coleophora sp.</t>
  </si>
  <si>
    <t>Coleophora species</t>
  </si>
  <si>
    <t>depressaria sp.</t>
  </si>
  <si>
    <t>Depressaria sp.</t>
  </si>
  <si>
    <t>Depressaria species</t>
  </si>
  <si>
    <t>ectropis sp.</t>
  </si>
  <si>
    <t>Ectropis sp.</t>
  </si>
  <si>
    <t>Ectropis species</t>
  </si>
  <si>
    <t>Eupithecia species</t>
  </si>
  <si>
    <t>hoplodrina sp.</t>
  </si>
  <si>
    <t>Hoplodrina sp.</t>
  </si>
  <si>
    <t>Hoplodrina species</t>
  </si>
  <si>
    <t>mesapamea sp.</t>
  </si>
  <si>
    <t>Mesapamea sp.</t>
  </si>
  <si>
    <t>Mesapamea species</t>
  </si>
  <si>
    <t>micro sp.</t>
  </si>
  <si>
    <t>Micro sp.</t>
  </si>
  <si>
    <t>Micro species</t>
  </si>
  <si>
    <t>oligia sp.</t>
  </si>
  <si>
    <t>Oligia sp.</t>
  </si>
  <si>
    <t>Oligia species</t>
  </si>
  <si>
    <t>plume sp.</t>
  </si>
  <si>
    <t>Plume sp.</t>
  </si>
  <si>
    <t>Plume species</t>
  </si>
  <si>
    <t>scrobipalpa sp.</t>
  </si>
  <si>
    <t>Scrobipalpa sp.</t>
  </si>
  <si>
    <t>Scrobipalpa species</t>
  </si>
  <si>
    <t>Unknown lepidoptera</t>
  </si>
  <si>
    <t>Unknown lepidoptera species</t>
  </si>
  <si>
    <t>Yponomeuta sp.</t>
  </si>
  <si>
    <t>Yponomeuta species</t>
  </si>
  <si>
    <t>southern army worm</t>
  </si>
  <si>
    <t>Southern Army Worm</t>
  </si>
  <si>
    <t>Jersey Black Arches</t>
  </si>
  <si>
    <t>Validation</t>
  </si>
  <si>
    <t>Stage</t>
  </si>
  <si>
    <t>Care needed</t>
  </si>
  <si>
    <t>Gen. Det. required</t>
  </si>
  <si>
    <t>stalnx</t>
  </si>
  <si>
    <t>stglux</t>
  </si>
  <si>
    <t>stigmella alnetella/glutinosae</t>
  </si>
  <si>
    <t>Nettle-Tap</t>
  </si>
  <si>
    <t>nettle tap</t>
  </si>
  <si>
    <t>nettle-tap</t>
  </si>
  <si>
    <t>netap</t>
  </si>
  <si>
    <t>Gridref</t>
  </si>
  <si>
    <t>Recorder</t>
  </si>
  <si>
    <t>Quantity</t>
  </si>
  <si>
    <t>Method</t>
  </si>
  <si>
    <t>Sex</t>
  </si>
  <si>
    <t>Comment</t>
  </si>
  <si>
    <t>Conistra rubiginosa</t>
  </si>
  <si>
    <t>Black-spotted Chestnut</t>
  </si>
  <si>
    <t>blspc</t>
  </si>
  <si>
    <t>conistra rubiginosa</t>
  </si>
  <si>
    <t>black spotted Chestnut</t>
  </si>
  <si>
    <t>black-spotted Chestnut</t>
  </si>
  <si>
    <t>2260a</t>
  </si>
  <si>
    <t>Eastern Bollworm</t>
  </si>
  <si>
    <t>eastern bollworm</t>
  </si>
  <si>
    <t>Enter all recorders here separated with a comma, in forename/initial/surname order.</t>
  </si>
  <si>
    <t>Enter the name of the location or site.</t>
  </si>
  <si>
    <t>The Column Headings - What they mean</t>
  </si>
  <si>
    <t>The Example worksheet shows a few rows of records to demonstrate the features.</t>
  </si>
  <si>
    <t>Enter the method i.e. 125W MV, 30W Actinic, Field record, Daytime, sugar/wine ropes etc.</t>
  </si>
  <si>
    <t>ylq</t>
  </si>
  <si>
    <t>rlq</t>
  </si>
  <si>
    <t>gbc</t>
  </si>
  <si>
    <t>oht</t>
  </si>
  <si>
    <t>yh</t>
  </si>
  <si>
    <t>rw</t>
  </si>
  <si>
    <t>V-moth</t>
  </si>
  <si>
    <t>gm</t>
  </si>
  <si>
    <t>Syncopacma larseniella/cinctella</t>
  </si>
  <si>
    <t>844x</t>
  </si>
  <si>
    <t>syncopacma larseniella/cinctella</t>
  </si>
  <si>
    <t>sylarx</t>
  </si>
  <si>
    <t>sycinx</t>
  </si>
  <si>
    <t>849x</t>
  </si>
  <si>
    <t>448a</t>
  </si>
  <si>
    <t>Prays ruficeps</t>
  </si>
  <si>
    <t>prruf</t>
  </si>
  <si>
    <t>prays ruficeps</t>
  </si>
  <si>
    <t>448x</t>
  </si>
  <si>
    <t>prrufx</t>
  </si>
  <si>
    <t>Prays ruficeps/fraxinella</t>
  </si>
  <si>
    <t>449x</t>
  </si>
  <si>
    <t>prfrax</t>
  </si>
  <si>
    <t>Chlorissa cloraria</t>
  </si>
  <si>
    <t>1670a</t>
  </si>
  <si>
    <t>Southern Grass Emerald</t>
  </si>
  <si>
    <t>sogre</t>
  </si>
  <si>
    <t>chclo</t>
  </si>
  <si>
    <t>chlorissa cloraria</t>
  </si>
  <si>
    <t>southern grass emerald</t>
  </si>
  <si>
    <t>Achaea janata</t>
  </si>
  <si>
    <t>Castor Semi-looper</t>
  </si>
  <si>
    <t>acjan</t>
  </si>
  <si>
    <t>casel</t>
  </si>
  <si>
    <t>achaea janata</t>
  </si>
  <si>
    <t>castor semi-looper</t>
  </si>
  <si>
    <t>2457a</t>
  </si>
  <si>
    <t>November moth agg.</t>
  </si>
  <si>
    <t>Ear moth agg.</t>
  </si>
  <si>
    <t>Please do not enter any data here.</t>
  </si>
  <si>
    <t>Enter the life stage i.e Adult, Larval, Larval web, Larval feeding signs, Mine, Pupal, Exuviae etc.</t>
  </si>
  <si>
    <t>Photo required</t>
  </si>
  <si>
    <t>Care needed - confusion with Brindled Pug</t>
  </si>
  <si>
    <t>Ringed Border</t>
  </si>
  <si>
    <t>Care needed - confusion with Mottled Umber</t>
  </si>
  <si>
    <t>Care needed - confusion with Round-winged Muslin</t>
  </si>
  <si>
    <t>Care needed - confusion with Muslin Footman</t>
  </si>
  <si>
    <t>Species name</t>
  </si>
  <si>
    <t>NEW SPECIES</t>
  </si>
  <si>
    <t>Care needed - confusion with Early Tooth-striped</t>
  </si>
  <si>
    <t>Care needed - confusion with Mottled Grey</t>
  </si>
  <si>
    <t>Validation Comment</t>
  </si>
  <si>
    <t>Record Validation</t>
  </si>
  <si>
    <t>Enter the sex i.e. m for male, f for female, p for pair or leave blank if unknown</t>
  </si>
  <si>
    <t>nemapogon piCarella</t>
  </si>
  <si>
    <t>Photo required - confusion with red form of Dark-barred Twin-spot Carpet</t>
  </si>
  <si>
    <t>Photo required - confusion with July Belle</t>
  </si>
  <si>
    <t>Photo required - confusion with Common Carpet</t>
  </si>
  <si>
    <t>Photo required - confusion with Grey Mountain Carpet</t>
  </si>
  <si>
    <t>Photo required - confusion with Green Pug</t>
  </si>
  <si>
    <t>Photo required - confusion with September Thorn</t>
  </si>
  <si>
    <t>Photo required - confusion with Clay</t>
  </si>
  <si>
    <t>chilodes maritimus f. bipunctata</t>
  </si>
  <si>
    <t>chilodes maritimus bipunctata</t>
  </si>
  <si>
    <t>silky wainscot f. bipunctata</t>
  </si>
  <si>
    <t>ABH</t>
  </si>
  <si>
    <t>Dyseriocrania subpurpurella</t>
  </si>
  <si>
    <t>Paracrania chrysolepidella</t>
  </si>
  <si>
    <t>Coptotriche marginea</t>
  </si>
  <si>
    <t>Coptotriche heinemanni</t>
  </si>
  <si>
    <t>Coptotriche gaunacella</t>
  </si>
  <si>
    <t>Coptotriche angusticollella</t>
  </si>
  <si>
    <t>Cauchas rufimitrella</t>
  </si>
  <si>
    <t>Cauchas fibulella</t>
  </si>
  <si>
    <t>149a</t>
  </si>
  <si>
    <t>Adela violella</t>
  </si>
  <si>
    <t>Whittleia retiella</t>
  </si>
  <si>
    <t>Sterrhopterix fusca</t>
  </si>
  <si>
    <t>Cephimallota colongella</t>
  </si>
  <si>
    <t>Povolnya leucapennella</t>
  </si>
  <si>
    <t>Gracillaria syringella</t>
  </si>
  <si>
    <t>Euspilapteryx auroguttella</t>
  </si>
  <si>
    <t>Parornix torquillella</t>
  </si>
  <si>
    <t>Phyllonorycter klemannella</t>
  </si>
  <si>
    <t>Phyllonorycter joannisi</t>
  </si>
  <si>
    <t>Argyresthia illuminatella</t>
  </si>
  <si>
    <t>401a</t>
  </si>
  <si>
    <t>Coleophora amethystinella</t>
  </si>
  <si>
    <t>Coleophora albicans</t>
  </si>
  <si>
    <t>Perittia farinella</t>
  </si>
  <si>
    <t>Elachista trapeziella</t>
  </si>
  <si>
    <t>Elachista cinereopunctella</t>
  </si>
  <si>
    <t>Elachista serricornis</t>
  </si>
  <si>
    <t>Elachista scirpi</t>
  </si>
  <si>
    <t>Elachista eleochariella</t>
  </si>
  <si>
    <t>Elachista utonella</t>
  </si>
  <si>
    <t>Elachista albidella</t>
  </si>
  <si>
    <t>Elachista freyerella</t>
  </si>
  <si>
    <t>Elachista consortella</t>
  </si>
  <si>
    <t>Elachista stabilella</t>
  </si>
  <si>
    <t>Schiffermuelleria grandis</t>
  </si>
  <si>
    <t>Crassa unitella</t>
  </si>
  <si>
    <t>Dasycera oliviella</t>
  </si>
  <si>
    <t>Depressaria radiella</t>
  </si>
  <si>
    <t>Monochroa palustrellus</t>
  </si>
  <si>
    <t>Caryocolum marmorea</t>
  </si>
  <si>
    <t>Blastobasis normalis</t>
  </si>
  <si>
    <t>Homona coffearia</t>
  </si>
  <si>
    <t>Ptycholomoides aeriferana</t>
  </si>
  <si>
    <t>Lozotaeniodes formosana</t>
  </si>
  <si>
    <t>Stictea mygindiana</t>
  </si>
  <si>
    <t>Argyroploce arbutella</t>
  </si>
  <si>
    <t>Phiaris metallicana</t>
  </si>
  <si>
    <t>Phiaris schulziana</t>
  </si>
  <si>
    <t>Phiaris palustrana</t>
  </si>
  <si>
    <t>Phiaris micana</t>
  </si>
  <si>
    <t>Phiaris obsoletana</t>
  </si>
  <si>
    <t>Notocelia cynosbatella</t>
  </si>
  <si>
    <t>Notocelia uddmanniana</t>
  </si>
  <si>
    <t>Notocelia trimaculana</t>
  </si>
  <si>
    <t>Notocelia rosaecolana</t>
  </si>
  <si>
    <t>Notocelia roborana</t>
  </si>
  <si>
    <t>Notocelia incarnatana</t>
  </si>
  <si>
    <t>Notocelia tetragonana</t>
  </si>
  <si>
    <t>Phaneta pauperana</t>
  </si>
  <si>
    <t>Friedlanderia cicatricella</t>
  </si>
  <si>
    <t>Catoptria permutatellus</t>
  </si>
  <si>
    <t>Donacaula mucronella</t>
  </si>
  <si>
    <t>Eudonia lacustrata</t>
  </si>
  <si>
    <t>Nymphula nitidulata</t>
  </si>
  <si>
    <t>Parapoynx bilinealis</t>
  </si>
  <si>
    <t>Parapoynx polydectalis</t>
  </si>
  <si>
    <t>Elophila obliteralis</t>
  </si>
  <si>
    <t>Anania hortulata</t>
  </si>
  <si>
    <t>Anania lancealis</t>
  </si>
  <si>
    <t>Anania coronata</t>
  </si>
  <si>
    <t>Anania terrealis</t>
  </si>
  <si>
    <t>Anania perlucidalis</t>
  </si>
  <si>
    <t>Anania stachydalis</t>
  </si>
  <si>
    <t>Anania crocealis</t>
  </si>
  <si>
    <t>Anania fuscalis</t>
  </si>
  <si>
    <t>Spoladea recurvalis</t>
  </si>
  <si>
    <t>Pleuroptya aegrotalis</t>
  </si>
  <si>
    <t>Cydalima perspectalis</t>
  </si>
  <si>
    <t>Hypsopygia glaucinalis</t>
  </si>
  <si>
    <t>Aglossa dimidiatus</t>
  </si>
  <si>
    <t>Aphomia zelleri</t>
  </si>
  <si>
    <t>Aphomia sabella</t>
  </si>
  <si>
    <t>Acrobasis tumidana</t>
  </si>
  <si>
    <t>Acrobasis repandana</t>
  </si>
  <si>
    <t>Acrobasis suavella</t>
  </si>
  <si>
    <t>Acrobasis advenella</t>
  </si>
  <si>
    <t>Acrobasis marmorea</t>
  </si>
  <si>
    <t>Moitrelia obductella</t>
  </si>
  <si>
    <t>Rhodophaea formosa</t>
  </si>
  <si>
    <t>Matilella fusca</t>
  </si>
  <si>
    <t>Epischnia asteris</t>
  </si>
  <si>
    <t>Delplanqueia dilutella</t>
  </si>
  <si>
    <t>Catastia marginea</t>
  </si>
  <si>
    <t>1462a</t>
  </si>
  <si>
    <t>Ephestia unicolorella</t>
  </si>
  <si>
    <t>Cadra cautella</t>
  </si>
  <si>
    <t>Cadra figulilella</t>
  </si>
  <si>
    <t>Cadra calidella</t>
  </si>
  <si>
    <t>Oxyptilus parvidactyla</t>
  </si>
  <si>
    <t>Crombrugghia distans</t>
  </si>
  <si>
    <t>Crombrugghia laetus</t>
  </si>
  <si>
    <t>Capperia britanniodactylus</t>
  </si>
  <si>
    <t>Gillmeria ochrodactyla</t>
  </si>
  <si>
    <t>Gillmeria pallidactyla</t>
  </si>
  <si>
    <t>Porrittia galactodactyla</t>
  </si>
  <si>
    <t>Wheeleria spilodactylus</t>
  </si>
  <si>
    <t>Hellinsia lienigianus</t>
  </si>
  <si>
    <t>Hellinsia carphodactyla</t>
  </si>
  <si>
    <t>Hellinsia tephradactyla</t>
  </si>
  <si>
    <t>1.001</t>
  </si>
  <si>
    <t>1.002</t>
  </si>
  <si>
    <t>1.003</t>
  </si>
  <si>
    <t>1.004</t>
  </si>
  <si>
    <t>1.005</t>
  </si>
  <si>
    <t>2.001</t>
  </si>
  <si>
    <t>2.002</t>
  </si>
  <si>
    <t>2.003</t>
  </si>
  <si>
    <t>2.004</t>
  </si>
  <si>
    <t>2.005</t>
  </si>
  <si>
    <t>2.006</t>
  </si>
  <si>
    <t>2.008</t>
  </si>
  <si>
    <t>2.007</t>
  </si>
  <si>
    <t>3.005</t>
  </si>
  <si>
    <t>3.001</t>
  </si>
  <si>
    <t>3.004</t>
  </si>
  <si>
    <t>3.002</t>
  </si>
  <si>
    <t>3.003</t>
  </si>
  <si>
    <t>4.072</t>
  </si>
  <si>
    <t>4.076</t>
  </si>
  <si>
    <t>4.074</t>
  </si>
  <si>
    <t>4.075</t>
  </si>
  <si>
    <t>4.085</t>
  </si>
  <si>
    <t>4.084</t>
  </si>
  <si>
    <t>4.083</t>
  </si>
  <si>
    <t>4.082</t>
  </si>
  <si>
    <t>4.093</t>
  </si>
  <si>
    <t>4.098</t>
  </si>
  <si>
    <t>4.094</t>
  </si>
  <si>
    <t>4.095</t>
  </si>
  <si>
    <t>4.096</t>
  </si>
  <si>
    <t>4.097</t>
  </si>
  <si>
    <t>4.092</t>
  </si>
  <si>
    <t>4.073</t>
  </si>
  <si>
    <t>4.099</t>
  </si>
  <si>
    <t>4.100</t>
  </si>
  <si>
    <t>4.086</t>
  </si>
  <si>
    <t>4.087</t>
  </si>
  <si>
    <t>4.088</t>
  </si>
  <si>
    <t>4.089</t>
  </si>
  <si>
    <t>4.090</t>
  </si>
  <si>
    <t>4.091</t>
  </si>
  <si>
    <t>4.071</t>
  </si>
  <si>
    <t>4.079</t>
  </si>
  <si>
    <t>4.081</t>
  </si>
  <si>
    <t>4.080</t>
  </si>
  <si>
    <t>4.078</t>
  </si>
  <si>
    <t>4.077</t>
  </si>
  <si>
    <t>4.064</t>
  </si>
  <si>
    <t>4.067</t>
  </si>
  <si>
    <t>4.068</t>
  </si>
  <si>
    <t>4.070</t>
  </si>
  <si>
    <t>4.069</t>
  </si>
  <si>
    <t>4.065</t>
  </si>
  <si>
    <t>4.066</t>
  </si>
  <si>
    <t>4.045</t>
  </si>
  <si>
    <t>4.046</t>
  </si>
  <si>
    <t>4.048</t>
  </si>
  <si>
    <t>4.049</t>
  </si>
  <si>
    <t>4.050</t>
  </si>
  <si>
    <t>4.052</t>
  </si>
  <si>
    <t>4.051</t>
  </si>
  <si>
    <t>4.037</t>
  </si>
  <si>
    <t>4.036</t>
  </si>
  <si>
    <t>4.039</t>
  </si>
  <si>
    <t>4.040</t>
  </si>
  <si>
    <t>4.032</t>
  </si>
  <si>
    <t>4.033</t>
  </si>
  <si>
    <t>4.034</t>
  </si>
  <si>
    <t>4.020</t>
  </si>
  <si>
    <t>4.028</t>
  </si>
  <si>
    <t>4.017</t>
  </si>
  <si>
    <t>4.016</t>
  </si>
  <si>
    <t>4.019</t>
  </si>
  <si>
    <t>4.013</t>
  </si>
  <si>
    <t>4.014</t>
  </si>
  <si>
    <t>4.029</t>
  </si>
  <si>
    <t>4.021</t>
  </si>
  <si>
    <t>4.022</t>
  </si>
  <si>
    <t>4.023</t>
  </si>
  <si>
    <t>4.011</t>
  </si>
  <si>
    <t>4.001</t>
  </si>
  <si>
    <t>5.003</t>
  </si>
  <si>
    <t>5.004</t>
  </si>
  <si>
    <t>5.002</t>
  </si>
  <si>
    <t>10.004</t>
  </si>
  <si>
    <t>10.005</t>
  </si>
  <si>
    <t>10.006</t>
  </si>
  <si>
    <t>9.005</t>
  </si>
  <si>
    <t>9.007</t>
  </si>
  <si>
    <t>7.011</t>
  </si>
  <si>
    <t>7.014</t>
  </si>
  <si>
    <t>7.013</t>
  </si>
  <si>
    <t>7.004</t>
  </si>
  <si>
    <t>7.005</t>
  </si>
  <si>
    <t>7.003</t>
  </si>
  <si>
    <t>7.002</t>
  </si>
  <si>
    <t>7.001</t>
  </si>
  <si>
    <t>7.007</t>
  </si>
  <si>
    <t>7.006</t>
  </si>
  <si>
    <t>7.008</t>
  </si>
  <si>
    <t>7.010</t>
  </si>
  <si>
    <t>7.009</t>
  </si>
  <si>
    <t>6.003</t>
  </si>
  <si>
    <t>50.003</t>
  </si>
  <si>
    <t>50.002</t>
  </si>
  <si>
    <t>50.001</t>
  </si>
  <si>
    <t>54.002</t>
  </si>
  <si>
    <t>54.003</t>
  </si>
  <si>
    <t>54.001</t>
  </si>
  <si>
    <t>54.006</t>
  </si>
  <si>
    <t>54.005</t>
  </si>
  <si>
    <t>54.007</t>
  </si>
  <si>
    <t>54.008</t>
  </si>
  <si>
    <t>54.010</t>
  </si>
  <si>
    <t>54.009</t>
  </si>
  <si>
    <t>54.004</t>
  </si>
  <si>
    <t>53.001</t>
  </si>
  <si>
    <t>53.002</t>
  </si>
  <si>
    <t>11.003</t>
  </si>
  <si>
    <t>11.004</t>
  </si>
  <si>
    <t>11.005</t>
  </si>
  <si>
    <t>11.001</t>
  </si>
  <si>
    <t>11.006</t>
  </si>
  <si>
    <t>11.007</t>
  </si>
  <si>
    <t>11.010</t>
  </si>
  <si>
    <t>11.008</t>
  </si>
  <si>
    <t>11.013</t>
  </si>
  <si>
    <t>11.011</t>
  </si>
  <si>
    <t>11.014</t>
  </si>
  <si>
    <t>11.015</t>
  </si>
  <si>
    <t>11.016</t>
  </si>
  <si>
    <t>11.017</t>
  </si>
  <si>
    <t>11.018</t>
  </si>
  <si>
    <t>12.009</t>
  </si>
  <si>
    <t>12.010</t>
  </si>
  <si>
    <t>12.002</t>
  </si>
  <si>
    <t>12.003</t>
  </si>
  <si>
    <t>12.006</t>
  </si>
  <si>
    <t>12.004</t>
  </si>
  <si>
    <t>12.005</t>
  </si>
  <si>
    <t>12.007</t>
  </si>
  <si>
    <t>12.008</t>
  </si>
  <si>
    <t>12.001</t>
  </si>
  <si>
    <t>12.044</t>
  </si>
  <si>
    <t>12.024</t>
  </si>
  <si>
    <t>12.015</t>
  </si>
  <si>
    <t>12.016</t>
  </si>
  <si>
    <t>12.018</t>
  </si>
  <si>
    <t>12.017</t>
  </si>
  <si>
    <t>12.020</t>
  </si>
  <si>
    <t>12.019</t>
  </si>
  <si>
    <t>12.021</t>
  </si>
  <si>
    <t>12.022</t>
  </si>
  <si>
    <t>12.013</t>
  </si>
  <si>
    <t>12.014</t>
  </si>
  <si>
    <t>12.012</t>
  </si>
  <si>
    <t>12.011</t>
  </si>
  <si>
    <t>12.023</t>
  </si>
  <si>
    <t>12.041</t>
  </si>
  <si>
    <t>12.040</t>
  </si>
  <si>
    <t>12.042</t>
  </si>
  <si>
    <t>12.028</t>
  </si>
  <si>
    <t>12.029</t>
  </si>
  <si>
    <t>12.030</t>
  </si>
  <si>
    <t>12.032</t>
  </si>
  <si>
    <t>12.033</t>
  </si>
  <si>
    <t>17.014</t>
  </si>
  <si>
    <t>17.015</t>
  </si>
  <si>
    <t>17.016</t>
  </si>
  <si>
    <t>21.004</t>
  </si>
  <si>
    <t>21.005</t>
  </si>
  <si>
    <t>21.007</t>
  </si>
  <si>
    <t>21.006</t>
  </si>
  <si>
    <t>21.003</t>
  </si>
  <si>
    <t>21.008</t>
  </si>
  <si>
    <t>21.009</t>
  </si>
  <si>
    <t>21.002</t>
  </si>
  <si>
    <t>21.001</t>
  </si>
  <si>
    <t>24.001</t>
  </si>
  <si>
    <t>14.001</t>
  </si>
  <si>
    <t>14.002</t>
  </si>
  <si>
    <t>14.003</t>
  </si>
  <si>
    <t>14.005</t>
  </si>
  <si>
    <t>269a</t>
  </si>
  <si>
    <t>14.004</t>
  </si>
  <si>
    <t>14.006</t>
  </si>
  <si>
    <t>14.007</t>
  </si>
  <si>
    <t>14.008</t>
  </si>
  <si>
    <t>14.009</t>
  </si>
  <si>
    <t>14.010</t>
  </si>
  <si>
    <t>14.011</t>
  </si>
  <si>
    <t>14.012</t>
  </si>
  <si>
    <t>14.013</t>
  </si>
  <si>
    <t>12.046</t>
  </si>
  <si>
    <t>15.002</t>
  </si>
  <si>
    <t>15.003</t>
  </si>
  <si>
    <t>15.004</t>
  </si>
  <si>
    <t>15.005</t>
  </si>
  <si>
    <t>15.006</t>
  </si>
  <si>
    <t>15.007</t>
  </si>
  <si>
    <t>15.008</t>
  </si>
  <si>
    <t>15.009</t>
  </si>
  <si>
    <t>15.010</t>
  </si>
  <si>
    <t>15.011</t>
  </si>
  <si>
    <t>15.012</t>
  </si>
  <si>
    <t>15.013</t>
  </si>
  <si>
    <t>15.018</t>
  </si>
  <si>
    <t>15.014</t>
  </si>
  <si>
    <t>15.015</t>
  </si>
  <si>
    <t>15.017</t>
  </si>
  <si>
    <t>15.016</t>
  </si>
  <si>
    <t>15.001</t>
  </si>
  <si>
    <t>15.024</t>
  </si>
  <si>
    <t>15.025</t>
  </si>
  <si>
    <t>15.026</t>
  </si>
  <si>
    <t>15.028</t>
  </si>
  <si>
    <t>15.029</t>
  </si>
  <si>
    <t>15.030</t>
  </si>
  <si>
    <t>15.031</t>
  </si>
  <si>
    <t>15.032</t>
  </si>
  <si>
    <t>15.033</t>
  </si>
  <si>
    <t>15.022</t>
  </si>
  <si>
    <t>15.020</t>
  </si>
  <si>
    <t>15.019</t>
  </si>
  <si>
    <t>15.021</t>
  </si>
  <si>
    <t>15.034</t>
  </si>
  <si>
    <t>15.035</t>
  </si>
  <si>
    <t>15.036</t>
  </si>
  <si>
    <t>15.037</t>
  </si>
  <si>
    <t>15.038</t>
  </si>
  <si>
    <t>15.039</t>
  </si>
  <si>
    <t>15.040</t>
  </si>
  <si>
    <t>15.042</t>
  </si>
  <si>
    <t>15.043</t>
  </si>
  <si>
    <t>15.044</t>
  </si>
  <si>
    <t>15.045</t>
  </si>
  <si>
    <t>15.046</t>
  </si>
  <si>
    <t>15.048</t>
  </si>
  <si>
    <t>15.049</t>
  </si>
  <si>
    <t>15.050</t>
  </si>
  <si>
    <t>15.051</t>
  </si>
  <si>
    <t>15.052</t>
  </si>
  <si>
    <t>15.054</t>
  </si>
  <si>
    <t>15.055</t>
  </si>
  <si>
    <t>15.056</t>
  </si>
  <si>
    <t>15.057</t>
  </si>
  <si>
    <t>15.058</t>
  </si>
  <si>
    <t>15.059</t>
  </si>
  <si>
    <t>15.060</t>
  </si>
  <si>
    <t>15.061</t>
  </si>
  <si>
    <t>15.063</t>
  </si>
  <si>
    <t>15.064</t>
  </si>
  <si>
    <t>15.065</t>
  </si>
  <si>
    <t>15.066</t>
  </si>
  <si>
    <t>15.067</t>
  </si>
  <si>
    <t>15.068</t>
  </si>
  <si>
    <t>15.069</t>
  </si>
  <si>
    <t>15.070</t>
  </si>
  <si>
    <t>15.071</t>
  </si>
  <si>
    <t>15.072</t>
  </si>
  <si>
    <t>15.073</t>
  </si>
  <si>
    <t>15.074</t>
  </si>
  <si>
    <t>15.075</t>
  </si>
  <si>
    <t>15.076</t>
  </si>
  <si>
    <t>15.077</t>
  </si>
  <si>
    <t>15.078</t>
  </si>
  <si>
    <t>15.079</t>
  </si>
  <si>
    <t>15.080</t>
  </si>
  <si>
    <t>15.081</t>
  </si>
  <si>
    <t>15.082</t>
  </si>
  <si>
    <t>15.083</t>
  </si>
  <si>
    <t>15.084</t>
  </si>
  <si>
    <t>15.085</t>
  </si>
  <si>
    <t>15.086</t>
  </si>
  <si>
    <t>15.087</t>
  </si>
  <si>
    <t>15.088</t>
  </si>
  <si>
    <t>15.090</t>
  </si>
  <si>
    <t>15.092</t>
  </si>
  <si>
    <t>15.093</t>
  </si>
  <si>
    <t>52.002</t>
  </si>
  <si>
    <t>52.003</t>
  </si>
  <si>
    <t>52.004</t>
  </si>
  <si>
    <t>52.013</t>
  </si>
  <si>
    <t>52.012</t>
  </si>
  <si>
    <t>52.006</t>
  </si>
  <si>
    <t>52.005</t>
  </si>
  <si>
    <t>52.009</t>
  </si>
  <si>
    <t>52.010</t>
  </si>
  <si>
    <t>52.011</t>
  </si>
  <si>
    <t>52.008</t>
  </si>
  <si>
    <t>52.007</t>
  </si>
  <si>
    <t>52.014</t>
  </si>
  <si>
    <t>52.016</t>
  </si>
  <si>
    <t>52.015</t>
  </si>
  <si>
    <t>48.001</t>
  </si>
  <si>
    <t>48.005</t>
  </si>
  <si>
    <t>48.003</t>
  </si>
  <si>
    <t>48.002</t>
  </si>
  <si>
    <t>48.007</t>
  </si>
  <si>
    <t>48.006</t>
  </si>
  <si>
    <t>19.007</t>
  </si>
  <si>
    <t>19.008</t>
  </si>
  <si>
    <t>19.004</t>
  </si>
  <si>
    <t>19.006</t>
  </si>
  <si>
    <t>19.005</t>
  </si>
  <si>
    <t>19.003</t>
  </si>
  <si>
    <t>19.002</t>
  </si>
  <si>
    <t>26.001</t>
  </si>
  <si>
    <t>26.002</t>
  </si>
  <si>
    <t>23.001</t>
  </si>
  <si>
    <t>20.001</t>
  </si>
  <si>
    <t>20.002</t>
  </si>
  <si>
    <t>20.003</t>
  </si>
  <si>
    <t>20.004</t>
  </si>
  <si>
    <t>20.008</t>
  </si>
  <si>
    <t>20.006</t>
  </si>
  <si>
    <t>20.009</t>
  </si>
  <si>
    <t>20.010</t>
  </si>
  <si>
    <t>20.011</t>
  </si>
  <si>
    <t>20.012</t>
  </si>
  <si>
    <t>20.013</t>
  </si>
  <si>
    <t>20.014</t>
  </si>
  <si>
    <t>20.015</t>
  </si>
  <si>
    <t>20.016</t>
  </si>
  <si>
    <t>20.017</t>
  </si>
  <si>
    <t>20.018</t>
  </si>
  <si>
    <t>20.019</t>
  </si>
  <si>
    <t>20.020</t>
  </si>
  <si>
    <t>20.021</t>
  </si>
  <si>
    <t>20.022</t>
  </si>
  <si>
    <t>20.023</t>
  </si>
  <si>
    <t>20.024</t>
  </si>
  <si>
    <t>16.001</t>
  </si>
  <si>
    <t>16.002</t>
  </si>
  <si>
    <t>16.003</t>
  </si>
  <si>
    <t>16.004</t>
  </si>
  <si>
    <t>16.005</t>
  </si>
  <si>
    <t>16.006</t>
  </si>
  <si>
    <t>16.007</t>
  </si>
  <si>
    <t>16.008</t>
  </si>
  <si>
    <t>16.009</t>
  </si>
  <si>
    <t>16.013</t>
  </si>
  <si>
    <t>16.012</t>
  </si>
  <si>
    <t>16.010</t>
  </si>
  <si>
    <t>16.014</t>
  </si>
  <si>
    <t>16.015</t>
  </si>
  <si>
    <t>16.017</t>
  </si>
  <si>
    <t>16.018</t>
  </si>
  <si>
    <t>16.019</t>
  </si>
  <si>
    <t>16.020</t>
  </si>
  <si>
    <t>16.021</t>
  </si>
  <si>
    <t>16.022</t>
  </si>
  <si>
    <t>16.023</t>
  </si>
  <si>
    <t>16.024</t>
  </si>
  <si>
    <t>13.001</t>
  </si>
  <si>
    <t>13.002</t>
  </si>
  <si>
    <t>22.001</t>
  </si>
  <si>
    <t>22.002</t>
  </si>
  <si>
    <t>25.001</t>
  </si>
  <si>
    <t>17.001</t>
  </si>
  <si>
    <t>17.002</t>
  </si>
  <si>
    <t>17.003</t>
  </si>
  <si>
    <t>17.004</t>
  </si>
  <si>
    <t>17.005</t>
  </si>
  <si>
    <t>17.006</t>
  </si>
  <si>
    <t>17.007</t>
  </si>
  <si>
    <t>17.008</t>
  </si>
  <si>
    <t>17.009</t>
  </si>
  <si>
    <t>17.010</t>
  </si>
  <si>
    <t>17.011</t>
  </si>
  <si>
    <t>17.012</t>
  </si>
  <si>
    <t>17.013</t>
  </si>
  <si>
    <t>18.001</t>
  </si>
  <si>
    <t>18.003</t>
  </si>
  <si>
    <t>18.004</t>
  </si>
  <si>
    <t>18.005</t>
  </si>
  <si>
    <t>18.006</t>
  </si>
  <si>
    <t>18.007</t>
  </si>
  <si>
    <t>19.001</t>
  </si>
  <si>
    <t>19.009</t>
  </si>
  <si>
    <t>19.010</t>
  </si>
  <si>
    <t>19.011</t>
  </si>
  <si>
    <t>19.012</t>
  </si>
  <si>
    <t>19.013</t>
  </si>
  <si>
    <t>19.014</t>
  </si>
  <si>
    <t>47.002</t>
  </si>
  <si>
    <t>47.001</t>
  </si>
  <si>
    <t>47.007</t>
  </si>
  <si>
    <t>47.008</t>
  </si>
  <si>
    <t>47.006</t>
  </si>
  <si>
    <t>47.003</t>
  </si>
  <si>
    <t>47.005</t>
  </si>
  <si>
    <t>47.004</t>
  </si>
  <si>
    <t>46.001</t>
  </si>
  <si>
    <t>37.001</t>
  </si>
  <si>
    <t>37.002</t>
  </si>
  <si>
    <t>37.003</t>
  </si>
  <si>
    <t>37.004</t>
  </si>
  <si>
    <t>37.005</t>
  </si>
  <si>
    <t>37.006</t>
  </si>
  <si>
    <t>37.007</t>
  </si>
  <si>
    <t>37.015</t>
  </si>
  <si>
    <t>37.014</t>
  </si>
  <si>
    <t>37.016</t>
  </si>
  <si>
    <t>37.009</t>
  </si>
  <si>
    <t>37.011</t>
  </si>
  <si>
    <t>37.010</t>
  </si>
  <si>
    <t>37.012</t>
  </si>
  <si>
    <t>37.018</t>
  </si>
  <si>
    <t>37.013</t>
  </si>
  <si>
    <t>37.019</t>
  </si>
  <si>
    <t>37.020</t>
  </si>
  <si>
    <t>37.022</t>
  </si>
  <si>
    <t>37.023</t>
  </si>
  <si>
    <t>37.024</t>
  </si>
  <si>
    <t>37.025</t>
  </si>
  <si>
    <t>37.021</t>
  </si>
  <si>
    <t>37.026</t>
  </si>
  <si>
    <t>37.028</t>
  </si>
  <si>
    <t>37.029</t>
  </si>
  <si>
    <t>37.030</t>
  </si>
  <si>
    <t>37.027</t>
  </si>
  <si>
    <t>37.031</t>
  </si>
  <si>
    <t>37.032</t>
  </si>
  <si>
    <t>37.033</t>
  </si>
  <si>
    <t>37.035</t>
  </si>
  <si>
    <t>37.048</t>
  </si>
  <si>
    <t>37.046</t>
  </si>
  <si>
    <t>37.047</t>
  </si>
  <si>
    <t>37.036</t>
  </si>
  <si>
    <t>37.038</t>
  </si>
  <si>
    <t>37.039</t>
  </si>
  <si>
    <t>37.040</t>
  </si>
  <si>
    <t>37.100</t>
  </si>
  <si>
    <t>37.066</t>
  </si>
  <si>
    <t>37.109</t>
  </si>
  <si>
    <t>37.045</t>
  </si>
  <si>
    <t>37.062</t>
  </si>
  <si>
    <t>37.061</t>
  </si>
  <si>
    <t>37.060</t>
  </si>
  <si>
    <t>37.050</t>
  </si>
  <si>
    <t>37.049</t>
  </si>
  <si>
    <t>37.054</t>
  </si>
  <si>
    <t>37.052</t>
  </si>
  <si>
    <t>37.053</t>
  </si>
  <si>
    <t>37.051</t>
  </si>
  <si>
    <t>37.059</t>
  </si>
  <si>
    <t>37.058</t>
  </si>
  <si>
    <t>37.057</t>
  </si>
  <si>
    <t>37.055</t>
  </si>
  <si>
    <t>37.056</t>
  </si>
  <si>
    <t>37.064</t>
  </si>
  <si>
    <t>37.063</t>
  </si>
  <si>
    <t>37.042</t>
  </si>
  <si>
    <t>37.041</t>
  </si>
  <si>
    <t>37.044</t>
  </si>
  <si>
    <t>37.043</t>
  </si>
  <si>
    <t>37.065</t>
  </si>
  <si>
    <t>37.105</t>
  </si>
  <si>
    <t>37.092</t>
  </si>
  <si>
    <t>37.077</t>
  </si>
  <si>
    <t>37.080</t>
  </si>
  <si>
    <t>35.147</t>
  </si>
  <si>
    <t>35.150</t>
  </si>
  <si>
    <t>35.142</t>
  </si>
  <si>
    <t>35.151</t>
  </si>
  <si>
    <t>35.149</t>
  </si>
  <si>
    <t>35.148</t>
  </si>
  <si>
    <t>35.153</t>
  </si>
  <si>
    <t>35.143</t>
  </si>
  <si>
    <t>35.145</t>
  </si>
  <si>
    <t>35.146</t>
  </si>
  <si>
    <t>35.045</t>
  </si>
  <si>
    <t>35.048</t>
  </si>
  <si>
    <t>35.047</t>
  </si>
  <si>
    <t>35.049</t>
  </si>
  <si>
    <t>35.046</t>
  </si>
  <si>
    <t>35.042</t>
  </si>
  <si>
    <t>35.043</t>
  </si>
  <si>
    <t>35.041</t>
  </si>
  <si>
    <t>35.040</t>
  </si>
  <si>
    <t>35.039</t>
  </si>
  <si>
    <t>35.038</t>
  </si>
  <si>
    <t>35.096</t>
  </si>
  <si>
    <t>35.095</t>
  </si>
  <si>
    <t>35.093</t>
  </si>
  <si>
    <t>35.092</t>
  </si>
  <si>
    <t>35.089</t>
  </si>
  <si>
    <t>35.090</t>
  </si>
  <si>
    <t>35.094</t>
  </si>
  <si>
    <t>35.017</t>
  </si>
  <si>
    <t>35.087</t>
  </si>
  <si>
    <t>35.088</t>
  </si>
  <si>
    <t>35.097</t>
  </si>
  <si>
    <t>35.098</t>
  </si>
  <si>
    <t>35.100</t>
  </si>
  <si>
    <t>35.102</t>
  </si>
  <si>
    <t>35.103</t>
  </si>
  <si>
    <t>35.104</t>
  </si>
  <si>
    <t>35.105</t>
  </si>
  <si>
    <t>35.106</t>
  </si>
  <si>
    <t>35.033</t>
  </si>
  <si>
    <t>35.032</t>
  </si>
  <si>
    <t>35.112</t>
  </si>
  <si>
    <t>35.119</t>
  </si>
  <si>
    <t>35.114</t>
  </si>
  <si>
    <t>35.118</t>
  </si>
  <si>
    <t>35.115</t>
  </si>
  <si>
    <t>35.116</t>
  </si>
  <si>
    <t>35.122</t>
  </si>
  <si>
    <t>35.117</t>
  </si>
  <si>
    <t>35.123</t>
  </si>
  <si>
    <t>35.120</t>
  </si>
  <si>
    <t>35.111</t>
  </si>
  <si>
    <t>35.109</t>
  </si>
  <si>
    <t>35.124</t>
  </si>
  <si>
    <t>35.108</t>
  </si>
  <si>
    <t>35.126</t>
  </si>
  <si>
    <t>35.130</t>
  </si>
  <si>
    <t>35.128</t>
  </si>
  <si>
    <t>35.129</t>
  </si>
  <si>
    <t>35.131</t>
  </si>
  <si>
    <t>35.132</t>
  </si>
  <si>
    <t>35.135</t>
  </si>
  <si>
    <t>35.133</t>
  </si>
  <si>
    <t>35.138</t>
  </si>
  <si>
    <t>35.137</t>
  </si>
  <si>
    <t>35.136</t>
  </si>
  <si>
    <t>35.140</t>
  </si>
  <si>
    <t>35.139</t>
  </si>
  <si>
    <t>35.015</t>
  </si>
  <si>
    <t>35.016</t>
  </si>
  <si>
    <t>35.037</t>
  </si>
  <si>
    <t>35.091</t>
  </si>
  <si>
    <t>35.010</t>
  </si>
  <si>
    <t>35.003</t>
  </si>
  <si>
    <t>35.001</t>
  </si>
  <si>
    <t>35.006</t>
  </si>
  <si>
    <t>35.004</t>
  </si>
  <si>
    <t>35.007</t>
  </si>
  <si>
    <t>35.002</t>
  </si>
  <si>
    <t>35.009</t>
  </si>
  <si>
    <t>35.025</t>
  </si>
  <si>
    <t>35.013</t>
  </si>
  <si>
    <t>35.011</t>
  </si>
  <si>
    <t>35.012</t>
  </si>
  <si>
    <t>35.026</t>
  </si>
  <si>
    <t>35.020</t>
  </si>
  <si>
    <t>35.019</t>
  </si>
  <si>
    <t>35.018</t>
  </si>
  <si>
    <t>35.107</t>
  </si>
  <si>
    <t>35.014</t>
  </si>
  <si>
    <t>35.027</t>
  </si>
  <si>
    <t>35.022</t>
  </si>
  <si>
    <t>35.021</t>
  </si>
  <si>
    <t>35.023</t>
  </si>
  <si>
    <t>35.024</t>
  </si>
  <si>
    <t>35.028</t>
  </si>
  <si>
    <t>35.029</t>
  </si>
  <si>
    <t>35.031</t>
  </si>
  <si>
    <t>35.030</t>
  </si>
  <si>
    <t>27.001</t>
  </si>
  <si>
    <t>27.003</t>
  </si>
  <si>
    <t>27.004</t>
  </si>
  <si>
    <t>41.002</t>
  </si>
  <si>
    <t>41.003</t>
  </si>
  <si>
    <t>41.001</t>
  </si>
  <si>
    <t>42.002</t>
  </si>
  <si>
    <t>36.001</t>
  </si>
  <si>
    <t>36.002</t>
  </si>
  <si>
    <t>40.011</t>
  </si>
  <si>
    <t>40.014</t>
  </si>
  <si>
    <t>40.013</t>
  </si>
  <si>
    <t>40.015</t>
  </si>
  <si>
    <t>40.012</t>
  </si>
  <si>
    <t>40.001</t>
  </si>
  <si>
    <t>40.002</t>
  </si>
  <si>
    <t>40.003</t>
  </si>
  <si>
    <t>40.004</t>
  </si>
  <si>
    <t>40.005</t>
  </si>
  <si>
    <t>40.006</t>
  </si>
  <si>
    <t>40.009</t>
  </si>
  <si>
    <t>40.008</t>
  </si>
  <si>
    <t>40.010</t>
  </si>
  <si>
    <t>34.005</t>
  </si>
  <si>
    <t>34.006</t>
  </si>
  <si>
    <t>34.007</t>
  </si>
  <si>
    <t>34.010</t>
  </si>
  <si>
    <t>34.004</t>
  </si>
  <si>
    <t>34.001</t>
  </si>
  <si>
    <t>34.002</t>
  </si>
  <si>
    <t>34.003</t>
  </si>
  <si>
    <t>39.006</t>
  </si>
  <si>
    <t>39.005</t>
  </si>
  <si>
    <t>39.003</t>
  </si>
  <si>
    <t>39.001</t>
  </si>
  <si>
    <t>39.002</t>
  </si>
  <si>
    <t>39.004</t>
  </si>
  <si>
    <t>34.012</t>
  </si>
  <si>
    <t>34.013</t>
  </si>
  <si>
    <t>34.014</t>
  </si>
  <si>
    <t>43.002</t>
  </si>
  <si>
    <t>43.003</t>
  </si>
  <si>
    <t>43.001</t>
  </si>
  <si>
    <t>43.005</t>
  </si>
  <si>
    <t>43.004</t>
  </si>
  <si>
    <t>43.010</t>
  </si>
  <si>
    <t>43.009</t>
  </si>
  <si>
    <t>43.007</t>
  </si>
  <si>
    <t>43.011</t>
  </si>
  <si>
    <t>43.006</t>
  </si>
  <si>
    <t>49.092</t>
  </si>
  <si>
    <t>49.093</t>
  </si>
  <si>
    <t>49.094</t>
  </si>
  <si>
    <t>49.096</t>
  </si>
  <si>
    <t>49.095</t>
  </si>
  <si>
    <t>49.101</t>
  </si>
  <si>
    <t>49.106</t>
  </si>
  <si>
    <t>49.107</t>
  </si>
  <si>
    <t>49.105</t>
  </si>
  <si>
    <t>49.108</t>
  </si>
  <si>
    <t>49.104</t>
  </si>
  <si>
    <t>49.103</t>
  </si>
  <si>
    <t>49.099</t>
  </si>
  <si>
    <t>49.100</t>
  </si>
  <si>
    <t>49.098</t>
  </si>
  <si>
    <t>49.097</t>
  </si>
  <si>
    <t>49.109</t>
  </si>
  <si>
    <t>49.110</t>
  </si>
  <si>
    <t>49.121</t>
  </si>
  <si>
    <t>49.119</t>
  </si>
  <si>
    <t>49.114</t>
  </si>
  <si>
    <t>49.115</t>
  </si>
  <si>
    <t>49.117</t>
  </si>
  <si>
    <t>49.116</t>
  </si>
  <si>
    <t>49.127</t>
  </si>
  <si>
    <t>49.128</t>
  </si>
  <si>
    <t>49.120</t>
  </si>
  <si>
    <t>49.118</t>
  </si>
  <si>
    <t>49.122</t>
  </si>
  <si>
    <t>49.124</t>
  </si>
  <si>
    <t>49.123</t>
  </si>
  <si>
    <t>49.113</t>
  </si>
  <si>
    <t>49.111</t>
  </si>
  <si>
    <t>49.112</t>
  </si>
  <si>
    <t>49.132</t>
  </si>
  <si>
    <t>49.131</t>
  </si>
  <si>
    <t>49.130</t>
  </si>
  <si>
    <t>49.129</t>
  </si>
  <si>
    <t>49.142</t>
  </si>
  <si>
    <t>49.141</t>
  </si>
  <si>
    <t>49.134</t>
  </si>
  <si>
    <t>49.135</t>
  </si>
  <si>
    <t>49.137</t>
  </si>
  <si>
    <t>49.136</t>
  </si>
  <si>
    <t>49.139</t>
  </si>
  <si>
    <t>49.140</t>
  </si>
  <si>
    <t>49.133</t>
  </si>
  <si>
    <t>49.024</t>
  </si>
  <si>
    <t>49.025</t>
  </si>
  <si>
    <t>49.023</t>
  </si>
  <si>
    <t>49.026</t>
  </si>
  <si>
    <t>49.027</t>
  </si>
  <si>
    <t>49.020</t>
  </si>
  <si>
    <t>49.011</t>
  </si>
  <si>
    <t>49.013</t>
  </si>
  <si>
    <t>49.012</t>
  </si>
  <si>
    <t>49.014</t>
  </si>
  <si>
    <t>49.015</t>
  </si>
  <si>
    <t>49.016</t>
  </si>
  <si>
    <t>49.017</t>
  </si>
  <si>
    <t>49.018</t>
  </si>
  <si>
    <t>49.019</t>
  </si>
  <si>
    <t>49.030</t>
  </si>
  <si>
    <t>49.028</t>
  </si>
  <si>
    <t>49.021</t>
  </si>
  <si>
    <t>49.033</t>
  </si>
  <si>
    <t>49.031</t>
  </si>
  <si>
    <t>49.032</t>
  </si>
  <si>
    <t>49.035</t>
  </si>
  <si>
    <t>49.036</t>
  </si>
  <si>
    <t>49.037</t>
  </si>
  <si>
    <t>49.038</t>
  </si>
  <si>
    <t>49.039</t>
  </si>
  <si>
    <t>49.041</t>
  </si>
  <si>
    <t>49.022</t>
  </si>
  <si>
    <t>49.040</t>
  </si>
  <si>
    <t>49.029</t>
  </si>
  <si>
    <t>49.006</t>
  </si>
  <si>
    <t>49.007</t>
  </si>
  <si>
    <t>49.005</t>
  </si>
  <si>
    <t>49.009</t>
  </si>
  <si>
    <t>49.008</t>
  </si>
  <si>
    <t>49.010</t>
  </si>
  <si>
    <t>49.004</t>
  </si>
  <si>
    <t>49.091</t>
  </si>
  <si>
    <t>49.003</t>
  </si>
  <si>
    <t>49.001</t>
  </si>
  <si>
    <t>49.002</t>
  </si>
  <si>
    <t>49.090</t>
  </si>
  <si>
    <t>49.057</t>
  </si>
  <si>
    <t>49.055</t>
  </si>
  <si>
    <t>49.056</t>
  </si>
  <si>
    <t>49.050</t>
  </si>
  <si>
    <t>49.051</t>
  </si>
  <si>
    <t>49.052</t>
  </si>
  <si>
    <t>49.054</t>
  </si>
  <si>
    <t>49.049</t>
  </si>
  <si>
    <t>49.044</t>
  </si>
  <si>
    <t>49.043</t>
  </si>
  <si>
    <t>49.042</t>
  </si>
  <si>
    <t>49.046</t>
  </si>
  <si>
    <t>49.045</t>
  </si>
  <si>
    <t>49.047</t>
  </si>
  <si>
    <t>49.048</t>
  </si>
  <si>
    <t>49.060</t>
  </si>
  <si>
    <t>49.059</t>
  </si>
  <si>
    <t>49.058</t>
  </si>
  <si>
    <t>49.063</t>
  </si>
  <si>
    <t>49.062</t>
  </si>
  <si>
    <t>49.061</t>
  </si>
  <si>
    <t>49.066</t>
  </si>
  <si>
    <t>49.065</t>
  </si>
  <si>
    <t>49.064</t>
  </si>
  <si>
    <t>49.069</t>
  </si>
  <si>
    <t>49.070</t>
  </si>
  <si>
    <t>49.078</t>
  </si>
  <si>
    <t>49.083</t>
  </si>
  <si>
    <t>49.084</t>
  </si>
  <si>
    <t>49.079</t>
  </si>
  <si>
    <t>49.073</t>
  </si>
  <si>
    <t>49.077</t>
  </si>
  <si>
    <t>49.081</t>
  </si>
  <si>
    <t>49.085</t>
  </si>
  <si>
    <t>49.086</t>
  </si>
  <si>
    <t>49.075</t>
  </si>
  <si>
    <t>49.080</t>
  </si>
  <si>
    <t>49.076</t>
  </si>
  <si>
    <t>49.082</t>
  </si>
  <si>
    <t>49.088</t>
  </si>
  <si>
    <t>49.089</t>
  </si>
  <si>
    <t>49.074</t>
  </si>
  <si>
    <t>49.067</t>
  </si>
  <si>
    <t>49.068</t>
  </si>
  <si>
    <t>49.087</t>
  </si>
  <si>
    <t>49.071</t>
  </si>
  <si>
    <t>49.161</t>
  </si>
  <si>
    <t>49.162</t>
  </si>
  <si>
    <t>49.160</t>
  </si>
  <si>
    <t>49.165</t>
  </si>
  <si>
    <t>49.164</t>
  </si>
  <si>
    <t>49.167</t>
  </si>
  <si>
    <t>49.169</t>
  </si>
  <si>
    <t>49.178</t>
  </si>
  <si>
    <t>49.177</t>
  </si>
  <si>
    <t>49.171</t>
  </si>
  <si>
    <t>49.172</t>
  </si>
  <si>
    <t>49.174</t>
  </si>
  <si>
    <t>49.173</t>
  </si>
  <si>
    <t>49.166</t>
  </si>
  <si>
    <t>49.170</t>
  </si>
  <si>
    <t>49.168</t>
  </si>
  <si>
    <t>49.180</t>
  </si>
  <si>
    <t>49.179</t>
  </si>
  <si>
    <t>49.175</t>
  </si>
  <si>
    <t>49.157</t>
  </si>
  <si>
    <t>49.156</t>
  </si>
  <si>
    <t>49.158</t>
  </si>
  <si>
    <t>49.159</t>
  </si>
  <si>
    <t>49.155</t>
  </si>
  <si>
    <t>49.154</t>
  </si>
  <si>
    <t>49.145</t>
  </si>
  <si>
    <t>49.146</t>
  </si>
  <si>
    <t>49.147</t>
  </si>
  <si>
    <t>49.148</t>
  </si>
  <si>
    <t>49.149</t>
  </si>
  <si>
    <t>49.150</t>
  </si>
  <si>
    <t>49.151</t>
  </si>
  <si>
    <t>49.152</t>
  </si>
  <si>
    <t>49.153</t>
  </si>
  <si>
    <t>49.186</t>
  </si>
  <si>
    <t>49.187</t>
  </si>
  <si>
    <t>49.188</t>
  </si>
  <si>
    <t>49.189</t>
  </si>
  <si>
    <t>49.190</t>
  </si>
  <si>
    <t>49.191</t>
  </si>
  <si>
    <t>49.192</t>
  </si>
  <si>
    <t>49.193</t>
  </si>
  <si>
    <t>49.181</t>
  </si>
  <si>
    <t>49.184</t>
  </si>
  <si>
    <t>49.182</t>
  </si>
  <si>
    <t>49.183</t>
  </si>
  <si>
    <t>49.185</t>
  </si>
  <si>
    <t>49.195</t>
  </si>
  <si>
    <t>49.194</t>
  </si>
  <si>
    <t>49.197</t>
  </si>
  <si>
    <t>49.144</t>
  </si>
  <si>
    <t>49.143</t>
  </si>
  <si>
    <t>49.215</t>
  </si>
  <si>
    <t>49.205</t>
  </si>
  <si>
    <t>49.201</t>
  </si>
  <si>
    <t>49.202</t>
  </si>
  <si>
    <t>49.207</t>
  </si>
  <si>
    <t>49.216</t>
  </si>
  <si>
    <t>49.206</t>
  </si>
  <si>
    <t>49.204</t>
  </si>
  <si>
    <t>49.203</t>
  </si>
  <si>
    <t>49.217</t>
  </si>
  <si>
    <t>49.210</t>
  </si>
  <si>
    <t>49.214</t>
  </si>
  <si>
    <t>49.213</t>
  </si>
  <si>
    <t>49.211</t>
  </si>
  <si>
    <t>49.212</t>
  </si>
  <si>
    <t>49.246</t>
  </si>
  <si>
    <t>49.247</t>
  </si>
  <si>
    <t>49.244</t>
  </si>
  <si>
    <t>49.254</t>
  </si>
  <si>
    <t>49.249</t>
  </si>
  <si>
    <t>49.243</t>
  </si>
  <si>
    <t>49.240</t>
  </si>
  <si>
    <t>49.245</t>
  </si>
  <si>
    <t>49.255</t>
  </si>
  <si>
    <t>49.248</t>
  </si>
  <si>
    <t>49.250</t>
  </si>
  <si>
    <t>49.235</t>
  </si>
  <si>
    <t>49.252</t>
  </si>
  <si>
    <t>49.253</t>
  </si>
  <si>
    <t>49.237</t>
  </si>
  <si>
    <t>49.242</t>
  </si>
  <si>
    <t>49.251</t>
  </si>
  <si>
    <t>49.238</t>
  </si>
  <si>
    <t>49.239</t>
  </si>
  <si>
    <t>49.241</t>
  </si>
  <si>
    <t>49.234</t>
  </si>
  <si>
    <t>49.230</t>
  </si>
  <si>
    <t>49.232</t>
  </si>
  <si>
    <t>49.228</t>
  </si>
  <si>
    <t>49.229</t>
  </si>
  <si>
    <t>49.231</t>
  </si>
  <si>
    <t>49.233</t>
  </si>
  <si>
    <t>49.261</t>
  </si>
  <si>
    <t>49.222</t>
  </si>
  <si>
    <t>49.223</t>
  </si>
  <si>
    <t>49.226</t>
  </si>
  <si>
    <t>49.221</t>
  </si>
  <si>
    <t>49.220</t>
  </si>
  <si>
    <t>49.259</t>
  </si>
  <si>
    <t>49.258</t>
  </si>
  <si>
    <t>49.260</t>
  </si>
  <si>
    <t>49.257</t>
  </si>
  <si>
    <t>49.283</t>
  </si>
  <si>
    <t>49.281</t>
  </si>
  <si>
    <t>49.279</t>
  </si>
  <si>
    <t>49.280</t>
  </si>
  <si>
    <t>49.278</t>
  </si>
  <si>
    <t>49.282</t>
  </si>
  <si>
    <t>49.227</t>
  </si>
  <si>
    <t>49.292</t>
  </si>
  <si>
    <t>49.294</t>
  </si>
  <si>
    <t>49.298</t>
  </si>
  <si>
    <t>49.297</t>
  </si>
  <si>
    <t>49.295</t>
  </si>
  <si>
    <t>49.296</t>
  </si>
  <si>
    <t>49.293</t>
  </si>
  <si>
    <t>49.291</t>
  </si>
  <si>
    <t>49.290</t>
  </si>
  <si>
    <t>49.288</t>
  </si>
  <si>
    <t>49.285</t>
  </si>
  <si>
    <t>49.287</t>
  </si>
  <si>
    <t>49.284</t>
  </si>
  <si>
    <t>49.289</t>
  </si>
  <si>
    <t>49.263</t>
  </si>
  <si>
    <t>49.218</t>
  </si>
  <si>
    <t>49.276</t>
  </si>
  <si>
    <t>49.271</t>
  </si>
  <si>
    <t>49.275</t>
  </si>
  <si>
    <t>49.272</t>
  </si>
  <si>
    <t>49.270</t>
  </si>
  <si>
    <t>49.273</t>
  </si>
  <si>
    <t>49.274</t>
  </si>
  <si>
    <t>49.269</t>
  </si>
  <si>
    <t>49.262</t>
  </si>
  <si>
    <t>49.277</t>
  </si>
  <si>
    <t>49.266</t>
  </si>
  <si>
    <t>49.265</t>
  </si>
  <si>
    <t>49.264</t>
  </si>
  <si>
    <t>49.219</t>
  </si>
  <si>
    <t>49.224</t>
  </si>
  <si>
    <t>49.303</t>
  </si>
  <si>
    <t>49.304</t>
  </si>
  <si>
    <t>49.299</t>
  </si>
  <si>
    <t>49.300</t>
  </si>
  <si>
    <t>49.305</t>
  </si>
  <si>
    <t>49.306</t>
  </si>
  <si>
    <t>49.307</t>
  </si>
  <si>
    <t>49.308</t>
  </si>
  <si>
    <t>49.301</t>
  </si>
  <si>
    <t>49.200</t>
  </si>
  <si>
    <t>49.199</t>
  </si>
  <si>
    <t>49.346</t>
  </si>
  <si>
    <t>49.345</t>
  </si>
  <si>
    <t>49.327</t>
  </si>
  <si>
    <t>49.381</t>
  </si>
  <si>
    <t>49.382</t>
  </si>
  <si>
    <t>49.360</t>
  </si>
  <si>
    <t>49.370</t>
  </si>
  <si>
    <t>49.366</t>
  </si>
  <si>
    <t>49.369</t>
  </si>
  <si>
    <t>49.362</t>
  </si>
  <si>
    <t>49.363</t>
  </si>
  <si>
    <t>49.365</t>
  </si>
  <si>
    <t>49.364</t>
  </si>
  <si>
    <t>49.373</t>
  </si>
  <si>
    <t>49.372</t>
  </si>
  <si>
    <t>49.376</t>
  </si>
  <si>
    <t>49.375</t>
  </si>
  <si>
    <t>49.374</t>
  </si>
  <si>
    <t>49.367</t>
  </si>
  <si>
    <t>49.377</t>
  </si>
  <si>
    <t>49.378</t>
  </si>
  <si>
    <t>49.371</t>
  </si>
  <si>
    <t>49.350</t>
  </si>
  <si>
    <t>49.347</t>
  </si>
  <si>
    <t>49.349</t>
  </si>
  <si>
    <t>49.348</t>
  </si>
  <si>
    <t>49.353</t>
  </si>
  <si>
    <t>49.359</t>
  </si>
  <si>
    <t>49.358</t>
  </si>
  <si>
    <t>49.357</t>
  </si>
  <si>
    <t>49.356</t>
  </si>
  <si>
    <t>49.355</t>
  </si>
  <si>
    <t>49.354</t>
  </si>
  <si>
    <t>49.351</t>
  </si>
  <si>
    <t>49.352</t>
  </si>
  <si>
    <t>49.335</t>
  </si>
  <si>
    <t>49.339</t>
  </si>
  <si>
    <t>49.324</t>
  </si>
  <si>
    <t>49.337</t>
  </si>
  <si>
    <t>49.342</t>
  </si>
  <si>
    <t>49.341</t>
  </si>
  <si>
    <t>49.338</t>
  </si>
  <si>
    <t>49.343</t>
  </si>
  <si>
    <t>49.344</t>
  </si>
  <si>
    <t>49.340</t>
  </si>
  <si>
    <t>49.328</t>
  </si>
  <si>
    <t>49.336</t>
  </si>
  <si>
    <t>49.334</t>
  </si>
  <si>
    <t>49.332</t>
  </si>
  <si>
    <t>49.330</t>
  </si>
  <si>
    <t>49.331</t>
  </si>
  <si>
    <t>49.380</t>
  </si>
  <si>
    <t>49.379</t>
  </si>
  <si>
    <t>49.321</t>
  </si>
  <si>
    <t>49.320</t>
  </si>
  <si>
    <t>49.319</t>
  </si>
  <si>
    <t>49.322</t>
  </si>
  <si>
    <t>49.317</t>
  </si>
  <si>
    <t>49.316</t>
  </si>
  <si>
    <t>49.313</t>
  </si>
  <si>
    <t>49.312</t>
  </si>
  <si>
    <t>49.315</t>
  </si>
  <si>
    <t>49.314</t>
  </si>
  <si>
    <t>49.323</t>
  </si>
  <si>
    <t>49.318</t>
  </si>
  <si>
    <t>49.309</t>
  </si>
  <si>
    <t>49.310</t>
  </si>
  <si>
    <t>49.311</t>
  </si>
  <si>
    <t>44.001</t>
  </si>
  <si>
    <t>63.076</t>
  </si>
  <si>
    <t>63.077</t>
  </si>
  <si>
    <t>63.078</t>
  </si>
  <si>
    <t>63.079</t>
  </si>
  <si>
    <t>63.080</t>
  </si>
  <si>
    <t>63.081</t>
  </si>
  <si>
    <t>63.082</t>
  </si>
  <si>
    <t>63.083</t>
  </si>
  <si>
    <t>63.084</t>
  </si>
  <si>
    <t>63.087</t>
  </si>
  <si>
    <t>63.085</t>
  </si>
  <si>
    <t>63.086</t>
  </si>
  <si>
    <t>63.088</t>
  </si>
  <si>
    <t>63.092</t>
  </si>
  <si>
    <t>63.093</t>
  </si>
  <si>
    <t>63.089</t>
  </si>
  <si>
    <t>63.090</t>
  </si>
  <si>
    <t>63.091</t>
  </si>
  <si>
    <t>63.094</t>
  </si>
  <si>
    <t>63.095</t>
  </si>
  <si>
    <t>63.096</t>
  </si>
  <si>
    <t>63.097</t>
  </si>
  <si>
    <t>63.098</t>
  </si>
  <si>
    <t>63.099</t>
  </si>
  <si>
    <t>63.100</t>
  </si>
  <si>
    <t>63.101</t>
  </si>
  <si>
    <t>63.102</t>
  </si>
  <si>
    <t>63.103</t>
  </si>
  <si>
    <t>63.104</t>
  </si>
  <si>
    <t>63.105</t>
  </si>
  <si>
    <t>63.106</t>
  </si>
  <si>
    <t>63.107</t>
  </si>
  <si>
    <t>63.108</t>
  </si>
  <si>
    <t>63.109</t>
  </si>
  <si>
    <t>63.110</t>
  </si>
  <si>
    <t>63.112</t>
  </si>
  <si>
    <t>63.111</t>
  </si>
  <si>
    <t>63.113</t>
  </si>
  <si>
    <t>63.120</t>
  </si>
  <si>
    <t>63.121</t>
  </si>
  <si>
    <t>63.122</t>
  </si>
  <si>
    <t>63.115</t>
  </si>
  <si>
    <t>63.062</t>
  </si>
  <si>
    <t>63.066</t>
  </si>
  <si>
    <t>63.064</t>
  </si>
  <si>
    <t>63.065</t>
  </si>
  <si>
    <t>63.075</t>
  </si>
  <si>
    <t>63.070</t>
  </si>
  <si>
    <t>63.067</t>
  </si>
  <si>
    <t>63.068</t>
  </si>
  <si>
    <t>63.073</t>
  </si>
  <si>
    <t>63.071</t>
  </si>
  <si>
    <t>63.069</t>
  </si>
  <si>
    <t>63.072</t>
  </si>
  <si>
    <t>63.074</t>
  </si>
  <si>
    <t>63.114</t>
  </si>
  <si>
    <t>63.117</t>
  </si>
  <si>
    <t>63.118</t>
  </si>
  <si>
    <t>63.116</t>
  </si>
  <si>
    <t>63.057</t>
  </si>
  <si>
    <t>63.058</t>
  </si>
  <si>
    <t>63.060</t>
  </si>
  <si>
    <t>63.056</t>
  </si>
  <si>
    <t>63.061</t>
  </si>
  <si>
    <t>63.006</t>
  </si>
  <si>
    <t>63.007</t>
  </si>
  <si>
    <t>63.008</t>
  </si>
  <si>
    <t>63.004</t>
  </si>
  <si>
    <t>63.005</t>
  </si>
  <si>
    <t>63.009</t>
  </si>
  <si>
    <t>63.003</t>
  </si>
  <si>
    <t>63.002</t>
  </si>
  <si>
    <t>63.011</t>
  </si>
  <si>
    <t>63.014</t>
  </si>
  <si>
    <t>63.015</t>
  </si>
  <si>
    <t>63.001</t>
  </si>
  <si>
    <t>63.029</t>
  </si>
  <si>
    <t>63.030</t>
  </si>
  <si>
    <t>63.028</t>
  </si>
  <si>
    <t>63.025</t>
  </si>
  <si>
    <t>63.017</t>
  </si>
  <si>
    <t>63.018</t>
  </si>
  <si>
    <t>63.021</t>
  </si>
  <si>
    <t>63.020</t>
  </si>
  <si>
    <t>63.024</t>
  </si>
  <si>
    <t>63.023</t>
  </si>
  <si>
    <t>63.027</t>
  </si>
  <si>
    <t>63.019</t>
  </si>
  <si>
    <t>63.022</t>
  </si>
  <si>
    <t>63.016</t>
  </si>
  <si>
    <t>63.013</t>
  </si>
  <si>
    <t>63.033</t>
  </si>
  <si>
    <t>63.032</t>
  </si>
  <si>
    <t>63.034</t>
  </si>
  <si>
    <t>63.036</t>
  </si>
  <si>
    <t>63.037</t>
  </si>
  <si>
    <t>63.035</t>
  </si>
  <si>
    <t>63.031</t>
  </si>
  <si>
    <t>63.039</t>
  </si>
  <si>
    <t>63.040</t>
  </si>
  <si>
    <t>63.052</t>
  </si>
  <si>
    <t>63.050</t>
  </si>
  <si>
    <t>63.051</t>
  </si>
  <si>
    <t>63.045</t>
  </si>
  <si>
    <t>63.043</t>
  </si>
  <si>
    <t>63.044</t>
  </si>
  <si>
    <t>63.047</t>
  </si>
  <si>
    <t>63.038</t>
  </si>
  <si>
    <t>63.048</t>
  </si>
  <si>
    <t>63.041</t>
  </si>
  <si>
    <t>62.075</t>
  </si>
  <si>
    <t>62.070</t>
  </si>
  <si>
    <t>62.076</t>
  </si>
  <si>
    <t>62.071</t>
  </si>
  <si>
    <t>62.072</t>
  </si>
  <si>
    <t>62.073</t>
  </si>
  <si>
    <t>62.074</t>
  </si>
  <si>
    <t>62.077</t>
  </si>
  <si>
    <t>62.006</t>
  </si>
  <si>
    <t>62.005</t>
  </si>
  <si>
    <t>62.004</t>
  </si>
  <si>
    <t>62.001</t>
  </si>
  <si>
    <t>62.002</t>
  </si>
  <si>
    <t>62.003</t>
  </si>
  <si>
    <t>62.069</t>
  </si>
  <si>
    <t>62.007</t>
  </si>
  <si>
    <t>62.033</t>
  </si>
  <si>
    <t>62.034</t>
  </si>
  <si>
    <t>62.038</t>
  </si>
  <si>
    <t>62.036</t>
  </si>
  <si>
    <t>62.035</t>
  </si>
  <si>
    <t>62.037</t>
  </si>
  <si>
    <t>62.021</t>
  </si>
  <si>
    <t>62.023</t>
  </si>
  <si>
    <t>62.022</t>
  </si>
  <si>
    <t>62.013</t>
  </si>
  <si>
    <t>62.024</t>
  </si>
  <si>
    <t>62.008</t>
  </si>
  <si>
    <t>62.016</t>
  </si>
  <si>
    <t>62.010</t>
  </si>
  <si>
    <t>62.011</t>
  </si>
  <si>
    <t>62.012</t>
  </si>
  <si>
    <t>62.029</t>
  </si>
  <si>
    <t>62.019</t>
  </si>
  <si>
    <t>62.028</t>
  </si>
  <si>
    <t>62.027</t>
  </si>
  <si>
    <t>62.031</t>
  </si>
  <si>
    <t>62.030</t>
  </si>
  <si>
    <t>62.042</t>
  </si>
  <si>
    <t>62.041</t>
  </si>
  <si>
    <t>62.040</t>
  </si>
  <si>
    <t>62.047</t>
  </si>
  <si>
    <t>62.015</t>
  </si>
  <si>
    <t>62.014</t>
  </si>
  <si>
    <t>62.043</t>
  </si>
  <si>
    <t>62.032</t>
  </si>
  <si>
    <t>62.053</t>
  </si>
  <si>
    <t>62.051</t>
  </si>
  <si>
    <t>62.050</t>
  </si>
  <si>
    <t>62.048</t>
  </si>
  <si>
    <t>62.049</t>
  </si>
  <si>
    <t>62.064</t>
  </si>
  <si>
    <t>62.065</t>
  </si>
  <si>
    <t>62.063</t>
  </si>
  <si>
    <t>62.067</t>
  </si>
  <si>
    <t>62.066</t>
  </si>
  <si>
    <t>62.068</t>
  </si>
  <si>
    <t>62.062</t>
  </si>
  <si>
    <t>62.055</t>
  </si>
  <si>
    <t>62.054</t>
  </si>
  <si>
    <t>62.056</t>
  </si>
  <si>
    <t>62.058</t>
  </si>
  <si>
    <t>62.059</t>
  </si>
  <si>
    <t>62.057</t>
  </si>
  <si>
    <t>62.039</t>
  </si>
  <si>
    <t>45.002</t>
  </si>
  <si>
    <t>45.001</t>
  </si>
  <si>
    <t>45.024</t>
  </si>
  <si>
    <t>45.025</t>
  </si>
  <si>
    <t>45.026</t>
  </si>
  <si>
    <t>45.027</t>
  </si>
  <si>
    <t>45.029</t>
  </si>
  <si>
    <t>45.028</t>
  </si>
  <si>
    <t>45.023</t>
  </si>
  <si>
    <t>45.022</t>
  </si>
  <si>
    <t>45.010</t>
  </si>
  <si>
    <t>45.011</t>
  </si>
  <si>
    <t>45.007</t>
  </si>
  <si>
    <t>45.005</t>
  </si>
  <si>
    <t>45.004</t>
  </si>
  <si>
    <t>45.006</t>
  </si>
  <si>
    <t>45.009</t>
  </si>
  <si>
    <t>45.008</t>
  </si>
  <si>
    <t>45.020</t>
  </si>
  <si>
    <t>45.019</t>
  </si>
  <si>
    <t>45.021</t>
  </si>
  <si>
    <t>45.013</t>
  </si>
  <si>
    <t>45.012</t>
  </si>
  <si>
    <t>45.033</t>
  </si>
  <si>
    <t>45.032</t>
  </si>
  <si>
    <t>45.034</t>
  </si>
  <si>
    <t>45.030</t>
  </si>
  <si>
    <t>45.031</t>
  </si>
  <si>
    <t>45.035</t>
  </si>
  <si>
    <t>45.036</t>
  </si>
  <si>
    <t>45.043</t>
  </si>
  <si>
    <t>45.040</t>
  </si>
  <si>
    <t>45.039</t>
  </si>
  <si>
    <t>45.041</t>
  </si>
  <si>
    <t>45.042</t>
  </si>
  <si>
    <t>45.038</t>
  </si>
  <si>
    <t>45.037</t>
  </si>
  <si>
    <t>45.044</t>
  </si>
  <si>
    <t>66.001</t>
  </si>
  <si>
    <t>66.002</t>
  </si>
  <si>
    <t>66.005</t>
  </si>
  <si>
    <t>66.003</t>
  </si>
  <si>
    <t>66.004</t>
  </si>
  <si>
    <t>66.006</t>
  </si>
  <si>
    <t>66.007</t>
  </si>
  <si>
    <t>66.008</t>
  </si>
  <si>
    <t>66.009</t>
  </si>
  <si>
    <t>66.010</t>
  </si>
  <si>
    <t>66.011</t>
  </si>
  <si>
    <t>66.012</t>
  </si>
  <si>
    <t>68.001</t>
  </si>
  <si>
    <t>67.001</t>
  </si>
  <si>
    <t>65.001</t>
  </si>
  <si>
    <t>65.002</t>
  </si>
  <si>
    <t>65.003</t>
  </si>
  <si>
    <t>65.005</t>
  </si>
  <si>
    <t>65.004</t>
  </si>
  <si>
    <t>65.006</t>
  </si>
  <si>
    <t>65.007</t>
  </si>
  <si>
    <t>65.008</t>
  </si>
  <si>
    <t>65.009</t>
  </si>
  <si>
    <t>65.010</t>
  </si>
  <si>
    <t>65.011</t>
  </si>
  <si>
    <t>65.012</t>
  </si>
  <si>
    <t>65.013</t>
  </si>
  <si>
    <t>65.014</t>
  </si>
  <si>
    <t>65.016</t>
  </si>
  <si>
    <t>65.015</t>
  </si>
  <si>
    <t>70.203</t>
  </si>
  <si>
    <t>70.204</t>
  </si>
  <si>
    <t>70.245</t>
  </si>
  <si>
    <t>70.296</t>
  </si>
  <si>
    <t>70.299</t>
  </si>
  <si>
    <t>70.300</t>
  </si>
  <si>
    <t>70.305</t>
  </si>
  <si>
    <t>70.306</t>
  </si>
  <si>
    <t>70.304</t>
  </si>
  <si>
    <t>70.302</t>
  </si>
  <si>
    <t>70.303</t>
  </si>
  <si>
    <t>70.030</t>
  </si>
  <si>
    <t>70.031</t>
  </si>
  <si>
    <t>70.032</t>
  </si>
  <si>
    <t>70.033</t>
  </si>
  <si>
    <t>70.035</t>
  </si>
  <si>
    <t>70.036</t>
  </si>
  <si>
    <t>70.037</t>
  </si>
  <si>
    <t>70.029</t>
  </si>
  <si>
    <t>70.019</t>
  </si>
  <si>
    <t>70.020</t>
  </si>
  <si>
    <t>70.021</t>
  </si>
  <si>
    <t>70.022</t>
  </si>
  <si>
    <t>70.023</t>
  </si>
  <si>
    <t>70.024</t>
  </si>
  <si>
    <t>70.028</t>
  </si>
  <si>
    <t>70.025</t>
  </si>
  <si>
    <t>70.027</t>
  </si>
  <si>
    <t>70.026</t>
  </si>
  <si>
    <t>70.003</t>
  </si>
  <si>
    <t>70.001</t>
  </si>
  <si>
    <t>70.002</t>
  </si>
  <si>
    <t>70.004</t>
  </si>
  <si>
    <t>70.010</t>
  </si>
  <si>
    <t>70.013</t>
  </si>
  <si>
    <t>70.005</t>
  </si>
  <si>
    <t>70.006</t>
  </si>
  <si>
    <t>70.007</t>
  </si>
  <si>
    <t>70.008</t>
  </si>
  <si>
    <t>70.011</t>
  </si>
  <si>
    <t>70.009</t>
  </si>
  <si>
    <t>70.012</t>
  </si>
  <si>
    <t>70.015</t>
  </si>
  <si>
    <t>70.016</t>
  </si>
  <si>
    <t>70.017</t>
  </si>
  <si>
    <t>70.018</t>
  </si>
  <si>
    <t>70.038</t>
  </si>
  <si>
    <t>70.039</t>
  </si>
  <si>
    <t>70.046</t>
  </si>
  <si>
    <t>70.047</t>
  </si>
  <si>
    <t>70.050</t>
  </si>
  <si>
    <t>70.053</t>
  </si>
  <si>
    <t>70.048</t>
  </si>
  <si>
    <t>70.051</t>
  </si>
  <si>
    <t>70.052</t>
  </si>
  <si>
    <t>70.055</t>
  </si>
  <si>
    <t>70.054</t>
  </si>
  <si>
    <t>70.049</t>
  </si>
  <si>
    <t>70.044</t>
  </si>
  <si>
    <t>70.042</t>
  </si>
  <si>
    <t>70.045</t>
  </si>
  <si>
    <t>70.057</t>
  </si>
  <si>
    <t>70.056</t>
  </si>
  <si>
    <t>70.060</t>
  </si>
  <si>
    <t>70.061</t>
  </si>
  <si>
    <t>70.062</t>
  </si>
  <si>
    <t>70.063</t>
  </si>
  <si>
    <t>70.058</t>
  </si>
  <si>
    <t>70.059</t>
  </si>
  <si>
    <t>70.071</t>
  </si>
  <si>
    <t>70.072</t>
  </si>
  <si>
    <t>70.070</t>
  </si>
  <si>
    <t>70.066</t>
  </si>
  <si>
    <t>70.067</t>
  </si>
  <si>
    <t>70.068</t>
  </si>
  <si>
    <t>70.069</t>
  </si>
  <si>
    <t>70.103</t>
  </si>
  <si>
    <t>70.104</t>
  </si>
  <si>
    <t>70.087</t>
  </si>
  <si>
    <t>70.089</t>
  </si>
  <si>
    <t>70.090</t>
  </si>
  <si>
    <t>70.091</t>
  </si>
  <si>
    <t>70.092</t>
  </si>
  <si>
    <t>70.093</t>
  </si>
  <si>
    <t>70.094</t>
  </si>
  <si>
    <t>70.095</t>
  </si>
  <si>
    <t>70.096</t>
  </si>
  <si>
    <t>70.098</t>
  </si>
  <si>
    <t>70.097</t>
  </si>
  <si>
    <t>70.085</t>
  </si>
  <si>
    <t>70.084</t>
  </si>
  <si>
    <t>70.077</t>
  </si>
  <si>
    <t>70.081</t>
  </si>
  <si>
    <t>70.079</t>
  </si>
  <si>
    <t>70.078</t>
  </si>
  <si>
    <t>70.082</t>
  </si>
  <si>
    <t>70.088</t>
  </si>
  <si>
    <t>70.086</t>
  </si>
  <si>
    <t>70.099</t>
  </si>
  <si>
    <t>70.101</t>
  </si>
  <si>
    <t>70.100</t>
  </si>
  <si>
    <t>70.074</t>
  </si>
  <si>
    <t>70.075</t>
  </si>
  <si>
    <t>70.076</t>
  </si>
  <si>
    <t>70.125</t>
  </si>
  <si>
    <t>70.126</t>
  </si>
  <si>
    <t>70.127</t>
  </si>
  <si>
    <t>70.128</t>
  </si>
  <si>
    <t>70.124</t>
  </si>
  <si>
    <t>70.073</t>
  </si>
  <si>
    <t>70.120</t>
  </si>
  <si>
    <t>70.122</t>
  </si>
  <si>
    <t>70.121</t>
  </si>
  <si>
    <t>70.123</t>
  </si>
  <si>
    <t>70.118</t>
  </si>
  <si>
    <t>70.119</t>
  </si>
  <si>
    <t>70.064</t>
  </si>
  <si>
    <t>70.065</t>
  </si>
  <si>
    <t>70.107</t>
  </si>
  <si>
    <t>70.108</t>
  </si>
  <si>
    <t>70.109</t>
  </si>
  <si>
    <t>70.110</t>
  </si>
  <si>
    <t>70.106</t>
  </si>
  <si>
    <t>70.105</t>
  </si>
  <si>
    <t>70.139</t>
  </si>
  <si>
    <t>70.132</t>
  </si>
  <si>
    <t>70.133</t>
  </si>
  <si>
    <t>70.134</t>
  </si>
  <si>
    <t>70.136</t>
  </si>
  <si>
    <t>70.137</t>
  </si>
  <si>
    <t>70.138</t>
  </si>
  <si>
    <t>70.131</t>
  </si>
  <si>
    <t>70.140</t>
  </si>
  <si>
    <t>70.147</t>
  </si>
  <si>
    <t>70.148</t>
  </si>
  <si>
    <t>70.146</t>
  </si>
  <si>
    <t>70.153</t>
  </si>
  <si>
    <t>70.149</t>
  </si>
  <si>
    <t>70.150</t>
  </si>
  <si>
    <t>70.151</t>
  </si>
  <si>
    <t>70.170</t>
  </si>
  <si>
    <t>70.184</t>
  </si>
  <si>
    <t>70.174</t>
  </si>
  <si>
    <t>70.181</t>
  </si>
  <si>
    <t>70.154</t>
  </si>
  <si>
    <t>70.155</t>
  </si>
  <si>
    <t>70.164</t>
  </si>
  <si>
    <t>70.173</t>
  </si>
  <si>
    <t>70.175</t>
  </si>
  <si>
    <t>70.176</t>
  </si>
  <si>
    <t>70.177</t>
  </si>
  <si>
    <t>70.179</t>
  </si>
  <si>
    <t>70.182</t>
  </si>
  <si>
    <t>70.180</t>
  </si>
  <si>
    <t>70.183</t>
  </si>
  <si>
    <t>70.160</t>
  </si>
  <si>
    <t>70.185</t>
  </si>
  <si>
    <t>70.190</t>
  </si>
  <si>
    <t>70.187</t>
  </si>
  <si>
    <t>70.188</t>
  </si>
  <si>
    <t>70.189</t>
  </si>
  <si>
    <t>70.186</t>
  </si>
  <si>
    <t>70.166</t>
  </si>
  <si>
    <t>70.172</t>
  </si>
  <si>
    <t>70.171</t>
  </si>
  <si>
    <t>70.165</t>
  </si>
  <si>
    <t>70.168</t>
  </si>
  <si>
    <t>70.178</t>
  </si>
  <si>
    <t>70.169</t>
  </si>
  <si>
    <t>70.161</t>
  </si>
  <si>
    <t>70.156</t>
  </si>
  <si>
    <t>70.157</t>
  </si>
  <si>
    <t>70.158</t>
  </si>
  <si>
    <t>70.159</t>
  </si>
  <si>
    <t>70.163</t>
  </si>
  <si>
    <t>70.162</t>
  </si>
  <si>
    <t>70.142</t>
  </si>
  <si>
    <t>70.143</t>
  </si>
  <si>
    <t>70.144</t>
  </si>
  <si>
    <t>70.145</t>
  </si>
  <si>
    <t>70.141</t>
  </si>
  <si>
    <t>70.129</t>
  </si>
  <si>
    <t>70.195</t>
  </si>
  <si>
    <t>70.196</t>
  </si>
  <si>
    <t>70.192</t>
  </si>
  <si>
    <t>70.193</t>
  </si>
  <si>
    <t>70.194</t>
  </si>
  <si>
    <t>70.130</t>
  </si>
  <si>
    <t>70.197</t>
  </si>
  <si>
    <t>70.116</t>
  </si>
  <si>
    <t>70.115</t>
  </si>
  <si>
    <t>70.112</t>
  </si>
  <si>
    <t>70.111</t>
  </si>
  <si>
    <t>70.114</t>
  </si>
  <si>
    <t>70.113</t>
  </si>
  <si>
    <t>70.117</t>
  </si>
  <si>
    <t>70.198</t>
  </si>
  <si>
    <t>70.201</t>
  </si>
  <si>
    <t>70.202</t>
  </si>
  <si>
    <t>70.199</t>
  </si>
  <si>
    <t>70.200</t>
  </si>
  <si>
    <t>70.205</t>
  </si>
  <si>
    <t>70.206</t>
  </si>
  <si>
    <t>70.207</t>
  </si>
  <si>
    <t>70.208</t>
  </si>
  <si>
    <t>70.211</t>
  </si>
  <si>
    <t>70.212</t>
  </si>
  <si>
    <t>70.213</t>
  </si>
  <si>
    <t>70.214</t>
  </si>
  <si>
    <t>70.218</t>
  </si>
  <si>
    <t>70.216</t>
  </si>
  <si>
    <t>70.217</t>
  </si>
  <si>
    <t>70.215</t>
  </si>
  <si>
    <t>70.220</t>
  </si>
  <si>
    <t>70.221</t>
  </si>
  <si>
    <t>70.222</t>
  </si>
  <si>
    <t>70.223</t>
  </si>
  <si>
    <t>70.224</t>
  </si>
  <si>
    <t>70.225</t>
  </si>
  <si>
    <t>70.226</t>
  </si>
  <si>
    <t>70.227</t>
  </si>
  <si>
    <t>70.228</t>
  </si>
  <si>
    <t>70.229</t>
  </si>
  <si>
    <t>70.231</t>
  </si>
  <si>
    <t>70.232</t>
  </si>
  <si>
    <t>70.233</t>
  </si>
  <si>
    <t>70.234</t>
  </si>
  <si>
    <t>70.235</t>
  </si>
  <si>
    <t>70.236</t>
  </si>
  <si>
    <t>70.237</t>
  </si>
  <si>
    <t>70.238</t>
  </si>
  <si>
    <t>70.239</t>
  </si>
  <si>
    <t>70.240</t>
  </si>
  <si>
    <t>70.241</t>
  </si>
  <si>
    <t>70.243</t>
  </si>
  <si>
    <t>70.244</t>
  </si>
  <si>
    <t>70.230</t>
  </si>
  <si>
    <t>70.246</t>
  </si>
  <si>
    <t>70.247</t>
  </si>
  <si>
    <t>70.248</t>
  </si>
  <si>
    <t>70.251</t>
  </si>
  <si>
    <t>70.252</t>
  </si>
  <si>
    <t>70.253</t>
  </si>
  <si>
    <t>70.254</t>
  </si>
  <si>
    <t>70.255</t>
  </si>
  <si>
    <t>70.256</t>
  </si>
  <si>
    <t>70.257</t>
  </si>
  <si>
    <t>70.258</t>
  </si>
  <si>
    <t>70.263</t>
  </si>
  <si>
    <t>70.264</t>
  </si>
  <si>
    <t>70.265</t>
  </si>
  <si>
    <t>70.266</t>
  </si>
  <si>
    <t>70.267</t>
  </si>
  <si>
    <t>70.268</t>
  </si>
  <si>
    <t>70.288</t>
  </si>
  <si>
    <t>70.269</t>
  </si>
  <si>
    <t>70.270</t>
  </si>
  <si>
    <t>70.271</t>
  </si>
  <si>
    <t>70.272</t>
  </si>
  <si>
    <t>70.273</t>
  </si>
  <si>
    <t>70.274</t>
  </si>
  <si>
    <t>70.275</t>
  </si>
  <si>
    <t>70.276</t>
  </si>
  <si>
    <t>70.277</t>
  </si>
  <si>
    <t>70.278</t>
  </si>
  <si>
    <t>70.279</t>
  </si>
  <si>
    <t>70.280</t>
  </si>
  <si>
    <t>70.281</t>
  </si>
  <si>
    <t>70.282</t>
  </si>
  <si>
    <t>70.283</t>
  </si>
  <si>
    <t>70.284</t>
  </si>
  <si>
    <t>70.285</t>
  </si>
  <si>
    <t>70.287</t>
  </si>
  <si>
    <t>70.289</t>
  </si>
  <si>
    <t>70.291</t>
  </si>
  <si>
    <t>70.293</t>
  </si>
  <si>
    <t>70.294</t>
  </si>
  <si>
    <t>70.292</t>
  </si>
  <si>
    <t>70.295</t>
  </si>
  <si>
    <t>69.004</t>
  </si>
  <si>
    <t>69.005</t>
  </si>
  <si>
    <t>69.006</t>
  </si>
  <si>
    <t>69.007</t>
  </si>
  <si>
    <t>69.001</t>
  </si>
  <si>
    <t>69.002</t>
  </si>
  <si>
    <t>69.003</t>
  </si>
  <si>
    <t>69.008</t>
  </si>
  <si>
    <t>69.009</t>
  </si>
  <si>
    <t>69.010</t>
  </si>
  <si>
    <t>69.011</t>
  </si>
  <si>
    <t>69.013</t>
  </si>
  <si>
    <t>69.014</t>
  </si>
  <si>
    <t>69.015</t>
  </si>
  <si>
    <t>69.016</t>
  </si>
  <si>
    <t>69.017</t>
  </si>
  <si>
    <t>69.018</t>
  </si>
  <si>
    <t>71.025</t>
  </si>
  <si>
    <t>71.003</t>
  </si>
  <si>
    <t>71.006</t>
  </si>
  <si>
    <t>71.005</t>
  </si>
  <si>
    <t>71.007</t>
  </si>
  <si>
    <t>71.009</t>
  </si>
  <si>
    <t>71.012</t>
  </si>
  <si>
    <t>71.014</t>
  </si>
  <si>
    <t>71.015</t>
  </si>
  <si>
    <t>71.013</t>
  </si>
  <si>
    <t>71.008</t>
  </si>
  <si>
    <t>71.016</t>
  </si>
  <si>
    <t>71.018</t>
  </si>
  <si>
    <t>71.017</t>
  </si>
  <si>
    <t>71.021</t>
  </si>
  <si>
    <t>71.022</t>
  </si>
  <si>
    <t>71.023</t>
  </si>
  <si>
    <t>71.020</t>
  </si>
  <si>
    <t>71.019</t>
  </si>
  <si>
    <t>71.024</t>
  </si>
  <si>
    <t>71.010</t>
  </si>
  <si>
    <t>71.011</t>
  </si>
  <si>
    <t>71.028</t>
  </si>
  <si>
    <t>71.029</t>
  </si>
  <si>
    <t>71.027</t>
  </si>
  <si>
    <t>73.033</t>
  </si>
  <si>
    <t>71.002</t>
  </si>
  <si>
    <t>71.001</t>
  </si>
  <si>
    <t>72.014</t>
  </si>
  <si>
    <t>72.018</t>
  </si>
  <si>
    <t>72.017</t>
  </si>
  <si>
    <t>72.016</t>
  </si>
  <si>
    <t>72.015</t>
  </si>
  <si>
    <t>72.012</t>
  </si>
  <si>
    <t>72.013</t>
  </si>
  <si>
    <t>72.009</t>
  </si>
  <si>
    <t>72.008</t>
  </si>
  <si>
    <t>72.010</t>
  </si>
  <si>
    <t>72.011</t>
  </si>
  <si>
    <t>72.037</t>
  </si>
  <si>
    <t>72.050</t>
  </si>
  <si>
    <t>72.035</t>
  </si>
  <si>
    <t>72.036</t>
  </si>
  <si>
    <t>72.042</t>
  </si>
  <si>
    <t>72.038</t>
  </si>
  <si>
    <t>72.039</t>
  </si>
  <si>
    <t>72.040</t>
  </si>
  <si>
    <t>72.049</t>
  </si>
  <si>
    <t>72.044</t>
  </si>
  <si>
    <t>72.047</t>
  </si>
  <si>
    <t>72.048</t>
  </si>
  <si>
    <t>72.046</t>
  </si>
  <si>
    <t>72.043</t>
  </si>
  <si>
    <t>72.045</t>
  </si>
  <si>
    <t>72.041</t>
  </si>
  <si>
    <t>72.033</t>
  </si>
  <si>
    <t>72.032</t>
  </si>
  <si>
    <t>72.034</t>
  </si>
  <si>
    <t>72.025</t>
  </si>
  <si>
    <t>72.026</t>
  </si>
  <si>
    <t>72.027</t>
  </si>
  <si>
    <t>72.023</t>
  </si>
  <si>
    <t>72.020</t>
  </si>
  <si>
    <t>72.019</t>
  </si>
  <si>
    <t>72.021</t>
  </si>
  <si>
    <t>72.022</t>
  </si>
  <si>
    <t>72.024</t>
  </si>
  <si>
    <t>72.030</t>
  </si>
  <si>
    <t>72.029</t>
  </si>
  <si>
    <t>72.031</t>
  </si>
  <si>
    <t>74.001</t>
  </si>
  <si>
    <t>74.002</t>
  </si>
  <si>
    <t>74.003</t>
  </si>
  <si>
    <t>74.004</t>
  </si>
  <si>
    <t>74.005</t>
  </si>
  <si>
    <t>73.312</t>
  </si>
  <si>
    <t>73.313</t>
  </si>
  <si>
    <t>73.314</t>
  </si>
  <si>
    <t>73.311</t>
  </si>
  <si>
    <t>73.316</t>
  </si>
  <si>
    <t>73.322</t>
  </si>
  <si>
    <t>73.319</t>
  </si>
  <si>
    <t>73.320</t>
  </si>
  <si>
    <t>73.317</t>
  </si>
  <si>
    <t>73.324</t>
  </si>
  <si>
    <t>73.327</t>
  </si>
  <si>
    <t>73.325</t>
  </si>
  <si>
    <t>73.323</t>
  </si>
  <si>
    <t>73.315</t>
  </si>
  <si>
    <t>73.328</t>
  </si>
  <si>
    <t>73.308</t>
  </si>
  <si>
    <t>73.309</t>
  </si>
  <si>
    <t>73.310</t>
  </si>
  <si>
    <t>73.329</t>
  </si>
  <si>
    <t>73.366</t>
  </si>
  <si>
    <t>73.341</t>
  </si>
  <si>
    <t>73.339</t>
  </si>
  <si>
    <t>73.340</t>
  </si>
  <si>
    <t>73.342</t>
  </si>
  <si>
    <t>73.344</t>
  </si>
  <si>
    <t>73.345</t>
  </si>
  <si>
    <t>73.343</t>
  </si>
  <si>
    <t>73.348</t>
  </si>
  <si>
    <t>73.346</t>
  </si>
  <si>
    <t>73.349</t>
  </si>
  <si>
    <t>73.351</t>
  </si>
  <si>
    <t>73.364</t>
  </si>
  <si>
    <t>73.367</t>
  </si>
  <si>
    <t>73.365</t>
  </si>
  <si>
    <t>73.338</t>
  </si>
  <si>
    <t>73.307</t>
  </si>
  <si>
    <t>73.333</t>
  </si>
  <si>
    <t>73.331</t>
  </si>
  <si>
    <t>73.332</t>
  </si>
  <si>
    <t>73.334</t>
  </si>
  <si>
    <t>73.335</t>
  </si>
  <si>
    <t>73.363</t>
  </si>
  <si>
    <t>73.359</t>
  </si>
  <si>
    <t>73.360</t>
  </si>
  <si>
    <t>73.361</t>
  </si>
  <si>
    <t>73.362</t>
  </si>
  <si>
    <t>73.353</t>
  </si>
  <si>
    <t>73.354</t>
  </si>
  <si>
    <t>73.355</t>
  </si>
  <si>
    <t>73.358</t>
  </si>
  <si>
    <t>73.357</t>
  </si>
  <si>
    <t>73.356</t>
  </si>
  <si>
    <t>73.368</t>
  </si>
  <si>
    <t>73.350</t>
  </si>
  <si>
    <t>73.352</t>
  </si>
  <si>
    <t>73.336</t>
  </si>
  <si>
    <t>73.337</t>
  </si>
  <si>
    <t>73.185</t>
  </si>
  <si>
    <t>73.257</t>
  </si>
  <si>
    <t>73.258</t>
  </si>
  <si>
    <t>73.256</t>
  </si>
  <si>
    <t>73.255</t>
  </si>
  <si>
    <t>73.273</t>
  </si>
  <si>
    <t>73.259</t>
  </si>
  <si>
    <t>73.260</t>
  </si>
  <si>
    <t>73.261</t>
  </si>
  <si>
    <t>73.262</t>
  </si>
  <si>
    <t>73.275</t>
  </si>
  <si>
    <t>73.277</t>
  </si>
  <si>
    <t>73.274</t>
  </si>
  <si>
    <t>73.270</t>
  </si>
  <si>
    <t>73.265</t>
  </si>
  <si>
    <t>73.263</t>
  </si>
  <si>
    <t>73.264</t>
  </si>
  <si>
    <t>73.266</t>
  </si>
  <si>
    <t>73.267</t>
  </si>
  <si>
    <t>73.269</t>
  </si>
  <si>
    <t>73.272</t>
  </si>
  <si>
    <t>73.271</t>
  </si>
  <si>
    <t>73.279</t>
  </si>
  <si>
    <t>73.280</t>
  </si>
  <si>
    <t>73.276</t>
  </si>
  <si>
    <t>73.286</t>
  </si>
  <si>
    <t>73.287</t>
  </si>
  <si>
    <t>73.278</t>
  </si>
  <si>
    <t>73.282</t>
  </si>
  <si>
    <t>73.283</t>
  </si>
  <si>
    <t>73.284</t>
  </si>
  <si>
    <t>73.281</t>
  </si>
  <si>
    <t>73.285</t>
  </si>
  <si>
    <t>73.306</t>
  </si>
  <si>
    <t>73.254</t>
  </si>
  <si>
    <t>73.252</t>
  </si>
  <si>
    <t>73.253</t>
  </si>
  <si>
    <t>73.241</t>
  </si>
  <si>
    <t>73.251</t>
  </si>
  <si>
    <t>73.245</t>
  </si>
  <si>
    <t>73.243</t>
  </si>
  <si>
    <t>73.248</t>
  </si>
  <si>
    <t>73.246</t>
  </si>
  <si>
    <t>73.247</t>
  </si>
  <si>
    <t>73.244</t>
  </si>
  <si>
    <t>73.242</t>
  </si>
  <si>
    <t>73.250</t>
  </si>
  <si>
    <t>73.249</t>
  </si>
  <si>
    <t>73.288</t>
  </si>
  <si>
    <t>73.290</t>
  </si>
  <si>
    <t>73.298</t>
  </si>
  <si>
    <t>73.297</t>
  </si>
  <si>
    <t>73.295</t>
  </si>
  <si>
    <t>73.289</t>
  </si>
  <si>
    <t>73.294</t>
  </si>
  <si>
    <t>73.293</t>
  </si>
  <si>
    <t>73.291</t>
  </si>
  <si>
    <t>73.292</t>
  </si>
  <si>
    <t>73.299</t>
  </si>
  <si>
    <t>73.300</t>
  </si>
  <si>
    <t>73.296</t>
  </si>
  <si>
    <t>73.302</t>
  </si>
  <si>
    <t>73.301</t>
  </si>
  <si>
    <t>73.303</t>
  </si>
  <si>
    <t>73.304</t>
  </si>
  <si>
    <t>73.305</t>
  </si>
  <si>
    <t>73.050</t>
  </si>
  <si>
    <t>73.051</t>
  </si>
  <si>
    <t>73.053</t>
  </si>
  <si>
    <t>73.052</t>
  </si>
  <si>
    <t>73.055</t>
  </si>
  <si>
    <t>73.054</t>
  </si>
  <si>
    <t>73.057</t>
  </si>
  <si>
    <t>73.056</t>
  </si>
  <si>
    <t>73.058</t>
  </si>
  <si>
    <t>73.059</t>
  </si>
  <si>
    <t>73.060</t>
  </si>
  <si>
    <t>73.220</t>
  </si>
  <si>
    <t>73.178</t>
  </si>
  <si>
    <t>73.065</t>
  </si>
  <si>
    <t>73.066</t>
  </si>
  <si>
    <t>73.234</t>
  </si>
  <si>
    <t>73.230</t>
  </si>
  <si>
    <t>73.231</t>
  </si>
  <si>
    <t>73.233</t>
  </si>
  <si>
    <t>73.207</t>
  </si>
  <si>
    <t>73.200</t>
  </si>
  <si>
    <t>73.201</t>
  </si>
  <si>
    <t>73.202</t>
  </si>
  <si>
    <t>73.203</t>
  </si>
  <si>
    <t>73.205</t>
  </si>
  <si>
    <t>73.206</t>
  </si>
  <si>
    <t>73.209</t>
  </si>
  <si>
    <t>73.208</t>
  </si>
  <si>
    <t>73.069</t>
  </si>
  <si>
    <t>73.067</t>
  </si>
  <si>
    <t>73.068</t>
  </si>
  <si>
    <t>73.224</t>
  </si>
  <si>
    <t>73.225</t>
  </si>
  <si>
    <t>73.240</t>
  </si>
  <si>
    <t>73.238</t>
  </si>
  <si>
    <t>73.229</t>
  </si>
  <si>
    <t>73.237</t>
  </si>
  <si>
    <t>73.236</t>
  </si>
  <si>
    <t>73.228</t>
  </si>
  <si>
    <t>73.235</t>
  </si>
  <si>
    <t>73.210</t>
  </si>
  <si>
    <t>73.199</t>
  </si>
  <si>
    <t>73.194</t>
  </si>
  <si>
    <t>73.195</t>
  </si>
  <si>
    <t>73.197</t>
  </si>
  <si>
    <t>73.198</t>
  </si>
  <si>
    <t>73.192</t>
  </si>
  <si>
    <t>73.189</t>
  </si>
  <si>
    <t>73.190</t>
  </si>
  <si>
    <t>73.188</t>
  </si>
  <si>
    <t>73.187</t>
  </si>
  <si>
    <t>73.186</t>
  </si>
  <si>
    <t>73.221</t>
  </si>
  <si>
    <t>73.219</t>
  </si>
  <si>
    <t>73.193</t>
  </si>
  <si>
    <t>73.179</t>
  </si>
  <si>
    <t>73.180</t>
  </si>
  <si>
    <t>73.181</t>
  </si>
  <si>
    <t>73.182</t>
  </si>
  <si>
    <t>73.183</t>
  </si>
  <si>
    <t>73.184</t>
  </si>
  <si>
    <t>73.034</t>
  </si>
  <si>
    <t>73.046</t>
  </si>
  <si>
    <t>73.039</t>
  </si>
  <si>
    <t>73.040</t>
  </si>
  <si>
    <t>73.036</t>
  </si>
  <si>
    <t>73.037</t>
  </si>
  <si>
    <t>73.038</t>
  </si>
  <si>
    <t>73.041</t>
  </si>
  <si>
    <t>73.042</t>
  </si>
  <si>
    <t>73.043</t>
  </si>
  <si>
    <t>73.045</t>
  </si>
  <si>
    <t>73.035</t>
  </si>
  <si>
    <t>73.047</t>
  </si>
  <si>
    <t>73.082</t>
  </si>
  <si>
    <t>73.084</t>
  </si>
  <si>
    <t>73.083</t>
  </si>
  <si>
    <t>73.085</t>
  </si>
  <si>
    <t>72.065</t>
  </si>
  <si>
    <t>73.062</t>
  </si>
  <si>
    <t>73.063</t>
  </si>
  <si>
    <t>73.064</t>
  </si>
  <si>
    <t>73.107</t>
  </si>
  <si>
    <t>73.105</t>
  </si>
  <si>
    <t>73.102</t>
  </si>
  <si>
    <t>73.109</t>
  </si>
  <si>
    <t>73.106</t>
  </si>
  <si>
    <t>73.114</t>
  </si>
  <si>
    <t>73.113</t>
  </si>
  <si>
    <t>73.115</t>
  </si>
  <si>
    <t>73.080</t>
  </si>
  <si>
    <t>73.081</t>
  </si>
  <si>
    <t>73.212</t>
  </si>
  <si>
    <t>73.213</t>
  </si>
  <si>
    <t>73.211</t>
  </si>
  <si>
    <t>73.222</t>
  </si>
  <si>
    <t>73.218</t>
  </si>
  <si>
    <t>73.215</t>
  </si>
  <si>
    <t>73.214</t>
  </si>
  <si>
    <t>73.216</t>
  </si>
  <si>
    <t>73.217</t>
  </si>
  <si>
    <t>73.110</t>
  </si>
  <si>
    <t>73.162</t>
  </si>
  <si>
    <t>73.163</t>
  </si>
  <si>
    <t>73.164</t>
  </si>
  <si>
    <t>73.167</t>
  </si>
  <si>
    <t>73.161</t>
  </si>
  <si>
    <t>73.156</t>
  </si>
  <si>
    <t>73.155</t>
  </si>
  <si>
    <t>73.166</t>
  </si>
  <si>
    <t>73.165</t>
  </si>
  <si>
    <t>73.154</t>
  </si>
  <si>
    <t>73.159</t>
  </si>
  <si>
    <t>73.153</t>
  </si>
  <si>
    <t>73.157</t>
  </si>
  <si>
    <t>73.158</t>
  </si>
  <si>
    <t>73.160</t>
  </si>
  <si>
    <t>73.168</t>
  </si>
  <si>
    <t>73.173</t>
  </si>
  <si>
    <t>73.175</t>
  </si>
  <si>
    <t>73.174</t>
  </si>
  <si>
    <t>73.176</t>
  </si>
  <si>
    <t>73.172</t>
  </si>
  <si>
    <t>73.171</t>
  </si>
  <si>
    <t>73.169</t>
  </si>
  <si>
    <t>73.146</t>
  </si>
  <si>
    <t>73.147</t>
  </si>
  <si>
    <t>73.148</t>
  </si>
  <si>
    <t>73.149</t>
  </si>
  <si>
    <t>73.138</t>
  </si>
  <si>
    <t>73.145</t>
  </si>
  <si>
    <t>73.144</t>
  </si>
  <si>
    <t>B0058</t>
  </si>
  <si>
    <t>B0060</t>
  </si>
  <si>
    <t>B0071</t>
  </si>
  <si>
    <t>B0072</t>
  </si>
  <si>
    <t>Great Leopard</t>
  </si>
  <si>
    <t>Satin Stowaway</t>
  </si>
  <si>
    <t>Spanish Moth</t>
  </si>
  <si>
    <t>B86</t>
  </si>
  <si>
    <t>B87</t>
  </si>
  <si>
    <t>B88</t>
  </si>
  <si>
    <t>B0092</t>
  </si>
  <si>
    <t>B97</t>
  </si>
  <si>
    <t>B91</t>
  </si>
  <si>
    <t>B84</t>
  </si>
  <si>
    <t>B95</t>
  </si>
  <si>
    <t>73.150</t>
  </si>
  <si>
    <t>73.120</t>
  </si>
  <si>
    <t>73.131</t>
  </si>
  <si>
    <t>73.132</t>
  </si>
  <si>
    <t>73.130</t>
  </si>
  <si>
    <t>73.133</t>
  </si>
  <si>
    <t>73.127</t>
  </si>
  <si>
    <t>73.126</t>
  </si>
  <si>
    <t>73.129</t>
  </si>
  <si>
    <t>73.128</t>
  </si>
  <si>
    <t>73.123</t>
  </si>
  <si>
    <t>73.124</t>
  </si>
  <si>
    <t>73.125</t>
  </si>
  <si>
    <t>73.121</t>
  </si>
  <si>
    <t>73.122</t>
  </si>
  <si>
    <t>73.116</t>
  </si>
  <si>
    <t>73.118</t>
  </si>
  <si>
    <t>73.119</t>
  </si>
  <si>
    <t>73.136</t>
  </si>
  <si>
    <t>73.139</t>
  </si>
  <si>
    <t>73.141</t>
  </si>
  <si>
    <t>73.140</t>
  </si>
  <si>
    <t>73.151</t>
  </si>
  <si>
    <t>73.152</t>
  </si>
  <si>
    <t>73.134</t>
  </si>
  <si>
    <t>73.135</t>
  </si>
  <si>
    <t>73.137</t>
  </si>
  <si>
    <t>73.143</t>
  </si>
  <si>
    <t>73.142</t>
  </si>
  <si>
    <t>73.101</t>
  </si>
  <si>
    <t>73.096</t>
  </si>
  <si>
    <t>73.097</t>
  </si>
  <si>
    <t>73.098</t>
  </si>
  <si>
    <t>73.099</t>
  </si>
  <si>
    <t>73.087</t>
  </si>
  <si>
    <t>73.089</t>
  </si>
  <si>
    <t>73.092</t>
  </si>
  <si>
    <t>73.094</t>
  </si>
  <si>
    <t>73.095</t>
  </si>
  <si>
    <t>73.100</t>
  </si>
  <si>
    <t>73.103</t>
  </si>
  <si>
    <t>73.078</t>
  </si>
  <si>
    <t>73.061</t>
  </si>
  <si>
    <t>73.049</t>
  </si>
  <si>
    <t>73.091</t>
  </si>
  <si>
    <t>73.048</t>
  </si>
  <si>
    <t>73.077</t>
  </si>
  <si>
    <t>73.070</t>
  </si>
  <si>
    <t>73.076</t>
  </si>
  <si>
    <t>73.072</t>
  </si>
  <si>
    <t>73.073</t>
  </si>
  <si>
    <t>73.074</t>
  </si>
  <si>
    <t>73.075</t>
  </si>
  <si>
    <t>73.071</t>
  </si>
  <si>
    <t>72.072</t>
  </si>
  <si>
    <t>72.073</t>
  </si>
  <si>
    <t>72.071</t>
  </si>
  <si>
    <t>73.024</t>
  </si>
  <si>
    <t>73.025</t>
  </si>
  <si>
    <t>73.026</t>
  </si>
  <si>
    <t>73.027</t>
  </si>
  <si>
    <t>73.029</t>
  </si>
  <si>
    <t>73.028</t>
  </si>
  <si>
    <t>74.011</t>
  </si>
  <si>
    <t>74.012</t>
  </si>
  <si>
    <t>74.007</t>
  </si>
  <si>
    <t>74.009</t>
  </si>
  <si>
    <t>73.032</t>
  </si>
  <si>
    <t>73.008</t>
  </si>
  <si>
    <t>73.009</t>
  </si>
  <si>
    <t>73.005</t>
  </si>
  <si>
    <t>73.006</t>
  </si>
  <si>
    <t>73.003</t>
  </si>
  <si>
    <t>73.004</t>
  </si>
  <si>
    <t>73.012</t>
  </si>
  <si>
    <t>73.011</t>
  </si>
  <si>
    <t>73.010</t>
  </si>
  <si>
    <t>73.014</t>
  </si>
  <si>
    <t>73.013</t>
  </si>
  <si>
    <t>73.022</t>
  </si>
  <si>
    <t>73.023</t>
  </si>
  <si>
    <t>73.015</t>
  </si>
  <si>
    <t>73.016</t>
  </si>
  <si>
    <t>73.017</t>
  </si>
  <si>
    <t>73.018</t>
  </si>
  <si>
    <t>73.019</t>
  </si>
  <si>
    <t>73.021</t>
  </si>
  <si>
    <t>73.020</t>
  </si>
  <si>
    <t>73.002</t>
  </si>
  <si>
    <t>73.001</t>
  </si>
  <si>
    <t>72.076</t>
  </si>
  <si>
    <t>72.078</t>
  </si>
  <si>
    <t>72.079</t>
  </si>
  <si>
    <t>72.082</t>
  </si>
  <si>
    <t>72.081</t>
  </si>
  <si>
    <t>72.087</t>
  </si>
  <si>
    <t>72.088</t>
  </si>
  <si>
    <t>72.084</t>
  </si>
  <si>
    <t>72.083</t>
  </si>
  <si>
    <t>72.085</t>
  </si>
  <si>
    <t>73.031</t>
  </si>
  <si>
    <t>72.063</t>
  </si>
  <si>
    <t>72.064</t>
  </si>
  <si>
    <t>72.001</t>
  </si>
  <si>
    <t>72.067</t>
  </si>
  <si>
    <t>72.068</t>
  </si>
  <si>
    <t>72.069</t>
  </si>
  <si>
    <t>72.002</t>
  </si>
  <si>
    <t>72.066</t>
  </si>
  <si>
    <t>72.007</t>
  </si>
  <si>
    <t>72.003</t>
  </si>
  <si>
    <t>72.006</t>
  </si>
  <si>
    <t>72.005</t>
  </si>
  <si>
    <t>72.004</t>
  </si>
  <si>
    <t>72.062</t>
  </si>
  <si>
    <t>72.061</t>
  </si>
  <si>
    <t>72.060</t>
  </si>
  <si>
    <t>72.056</t>
  </si>
  <si>
    <t>72.053</t>
  </si>
  <si>
    <t>72.058</t>
  </si>
  <si>
    <t>72.054</t>
  </si>
  <si>
    <t>72.055</t>
  </si>
  <si>
    <t>72.052</t>
  </si>
  <si>
    <t>72.051</t>
  </si>
  <si>
    <t>72.070</t>
  </si>
  <si>
    <t>B92</t>
  </si>
  <si>
    <t>B83</t>
  </si>
  <si>
    <t>B102</t>
  </si>
  <si>
    <t>B82</t>
  </si>
  <si>
    <t>B77</t>
  </si>
  <si>
    <t>B78</t>
  </si>
  <si>
    <t>B74</t>
  </si>
  <si>
    <t>B72</t>
  </si>
  <si>
    <t>B73</t>
  </si>
  <si>
    <t>B96</t>
  </si>
  <si>
    <t>B100</t>
  </si>
  <si>
    <t>B101</t>
  </si>
  <si>
    <t>B68</t>
  </si>
  <si>
    <t>B65</t>
  </si>
  <si>
    <t>B64</t>
  </si>
  <si>
    <t>B62</t>
  </si>
  <si>
    <t>B61</t>
  </si>
  <si>
    <t>B59</t>
  </si>
  <si>
    <t>B58</t>
  </si>
  <si>
    <t>B54</t>
  </si>
  <si>
    <t>B30</t>
  </si>
  <si>
    <t>B23</t>
  </si>
  <si>
    <t>B18</t>
  </si>
  <si>
    <t>B17</t>
  </si>
  <si>
    <t>B16</t>
  </si>
  <si>
    <t>B9</t>
  </si>
  <si>
    <t>B4</t>
  </si>
  <si>
    <t>B6</t>
  </si>
  <si>
    <t>B8</t>
  </si>
  <si>
    <t>Genitalia examination is mandatory to exclude related species.</t>
  </si>
  <si>
    <t>VALIDATION COMMENTS</t>
  </si>
  <si>
    <t>A photograph will be required for moths which may be much harder to identify, moths which may be very local in the county or rare moths which may be confused with commoner species. Many pugs fall into this category. Records from inexperienced recorders will be queried, and a good quality photograph will be required for the record to be accepted.</t>
  </si>
  <si>
    <t>VC</t>
  </si>
  <si>
    <t>B&amp;H</t>
  </si>
  <si>
    <t xml:space="preserve">Bradley &amp; Fletcher No.  Please do not enter any data here. </t>
  </si>
  <si>
    <t xml:space="preserve">Agassiz, Beavan &amp; Heckford No.  Please do not enter any data here.  </t>
  </si>
  <si>
    <t>Scottish Moth
Recording Form</t>
  </si>
  <si>
    <t>Sitename</t>
  </si>
  <si>
    <t>Species shortcut</t>
  </si>
  <si>
    <t>CommonName</t>
  </si>
  <si>
    <t>Enter the OS grid reference, to at least 6-figures with 100km reference i.e. SD34458026. No spaces. Use copy 
and paste to repeat grid references (do not drag down as this can increment the grid reference figures.</t>
  </si>
  <si>
    <r>
      <t xml:space="preserve">Enter the date of the event here in </t>
    </r>
    <r>
      <rPr>
        <i/>
        <sz val="10"/>
        <rFont val="Arial"/>
        <family val="2"/>
      </rPr>
      <t>dd/mm/yyyy</t>
    </r>
    <r>
      <rPr>
        <sz val="10"/>
        <rFont val="Arial"/>
        <family val="2"/>
      </rPr>
      <t xml:space="preserve"> format i.e. 16/06/2015.  Use copy and paste to repeat grid references (do not drag down as this can increment the grid reference figures.</t>
    </r>
  </si>
  <si>
    <t>Triodia sylvina</t>
  </si>
  <si>
    <t>trsyl</t>
  </si>
  <si>
    <t>Phymatopus hecta</t>
  </si>
  <si>
    <t>phhec</t>
  </si>
  <si>
    <t>Korscheltellus lupulina</t>
  </si>
  <si>
    <t>kolup</t>
  </si>
  <si>
    <t>korscheltellus lupulina</t>
  </si>
  <si>
    <t>Korscheltellus fusconebulosa</t>
  </si>
  <si>
    <t>kofus</t>
  </si>
  <si>
    <t>korscheltellus fusconebulosa</t>
  </si>
  <si>
    <t>korscheltellus fusconebulosa f. gallicus</t>
  </si>
  <si>
    <t>korscheltellus fusconebulosa gallicus</t>
  </si>
  <si>
    <t>Phyllonorycter viminiella</t>
  </si>
  <si>
    <t>Paraswammerdamia albicapitella</t>
  </si>
  <si>
    <t>Paraswammerdamia nebulella</t>
  </si>
  <si>
    <t>Coleophora lutarea</t>
  </si>
  <si>
    <t>coleophora lutarea</t>
  </si>
  <si>
    <t>Coleophora limoniella</t>
  </si>
  <si>
    <t>coleophora limoniella</t>
  </si>
  <si>
    <t>Coleophora nutantella</t>
  </si>
  <si>
    <t>coleophora nutantella</t>
  </si>
  <si>
    <t>conut</t>
  </si>
  <si>
    <t>Agnoea josephinae</t>
  </si>
  <si>
    <t>agjos</t>
  </si>
  <si>
    <t>Agnoea flavifrontella</t>
  </si>
  <si>
    <t>agfla</t>
  </si>
  <si>
    <t>Scrobipalpa salicorniae</t>
  </si>
  <si>
    <t>scrobipalpa salicorniae</t>
  </si>
  <si>
    <t>Hedya atropunctana</t>
  </si>
  <si>
    <t>heatr</t>
  </si>
  <si>
    <t>hedya atropunctana</t>
  </si>
  <si>
    <t>cabotia oblitella</t>
  </si>
  <si>
    <t>caobl</t>
  </si>
  <si>
    <t>Boudinotiana notha</t>
  </si>
  <si>
    <t>bonot</t>
  </si>
  <si>
    <t>Nycterosea obstipata</t>
  </si>
  <si>
    <t>nyobs</t>
  </si>
  <si>
    <t>Earophila badiata</t>
  </si>
  <si>
    <t>eabad</t>
  </si>
  <si>
    <t>Gandaritis pyraliata</t>
  </si>
  <si>
    <t>gapyr</t>
  </si>
  <si>
    <t>Dysstroma citrata</t>
  </si>
  <si>
    <t>dycit</t>
  </si>
  <si>
    <t>dycitp</t>
  </si>
  <si>
    <t>Dysstroma citrata pythonissata</t>
  </si>
  <si>
    <t>Dysstroma truncata/citrata</t>
  </si>
  <si>
    <t>dycitx</t>
  </si>
  <si>
    <t>Dysstroma concinnata</t>
  </si>
  <si>
    <t>dycon</t>
  </si>
  <si>
    <t>dysstroma concinnata</t>
  </si>
  <si>
    <t>Dysstroma truncata</t>
  </si>
  <si>
    <t>dytru</t>
  </si>
  <si>
    <t>dytrux</t>
  </si>
  <si>
    <t>Pennithera firmata</t>
  </si>
  <si>
    <t>pefir</t>
  </si>
  <si>
    <t>Eustroma reticulata</t>
  </si>
  <si>
    <t>Hydria cervinalis</t>
  </si>
  <si>
    <t>hycer</t>
  </si>
  <si>
    <t>Hydria undulata</t>
  </si>
  <si>
    <t>hyund</t>
  </si>
  <si>
    <t>Mesotype didymata</t>
  </si>
  <si>
    <t>Mesotype didymata hethlandica</t>
  </si>
  <si>
    <t>medidh</t>
  </si>
  <si>
    <t>Gagitodes sagittata</t>
  </si>
  <si>
    <t>gasag</t>
  </si>
  <si>
    <t>Macaria brunneata</t>
  </si>
  <si>
    <t>mabru</t>
  </si>
  <si>
    <t>Small Engrailed</t>
  </si>
  <si>
    <t>Campaea margaritaria</t>
  </si>
  <si>
    <t>campaea margaritaria</t>
  </si>
  <si>
    <t>Aspitates ochrearia</t>
  </si>
  <si>
    <t>asoch</t>
  </si>
  <si>
    <t>Sphinx pinastri</t>
  </si>
  <si>
    <t>sppin</t>
  </si>
  <si>
    <t>Spilosoma lutea</t>
  </si>
  <si>
    <t>Dichagyris flammatra</t>
  </si>
  <si>
    <t>Xestia stigmatica</t>
  </si>
  <si>
    <t>xesti</t>
  </si>
  <si>
    <t>xestia stigmatica</t>
  </si>
  <si>
    <t>Coranarta cordigera</t>
  </si>
  <si>
    <t>Anarta trifolii</t>
  </si>
  <si>
    <t>anarta trifolii</t>
  </si>
  <si>
    <t>antri</t>
  </si>
  <si>
    <t>Sideridis turbida</t>
  </si>
  <si>
    <t>Sideridis reticulata</t>
  </si>
  <si>
    <t>Sideridis reticulata hibernica</t>
  </si>
  <si>
    <t>Ceramica pisi</t>
  </si>
  <si>
    <t>Sideridis rivularis</t>
  </si>
  <si>
    <t>Anorthoa munda</t>
  </si>
  <si>
    <t>Leucania obsoleta</t>
  </si>
  <si>
    <t>Leucania comma</t>
  </si>
  <si>
    <t>Leucania loreyi</t>
  </si>
  <si>
    <t>Senta flammea</t>
  </si>
  <si>
    <t>Cucullia lychnitis</t>
  </si>
  <si>
    <t>Cucullia scrophulariae</t>
  </si>
  <si>
    <t>Cucullia verbasci</t>
  </si>
  <si>
    <t>Cucullia prenanthis</t>
  </si>
  <si>
    <t>Xylena solidaginis</t>
  </si>
  <si>
    <t>Lithophane socia</t>
  </si>
  <si>
    <t>Griposia aprilina</t>
  </si>
  <si>
    <t>Mniotype adusta</t>
  </si>
  <si>
    <t>Tiliacea citrago</t>
  </si>
  <si>
    <t>Tiliacea aurago</t>
  </si>
  <si>
    <t>Cirrhia icteritia</t>
  </si>
  <si>
    <t>Cirrhia gilvago</t>
  </si>
  <si>
    <t>Cirrhia ocellaris</t>
  </si>
  <si>
    <t>Subacronicta megacephala</t>
  </si>
  <si>
    <t>Subacronicta megacephala ab. nigra</t>
  </si>
  <si>
    <t>Bryophila domestica</t>
  </si>
  <si>
    <t>Nyctobrya muralis</t>
  </si>
  <si>
    <t>Apterogenum ypsillon</t>
  </si>
  <si>
    <t>Pabulatrix pabulatricula</t>
  </si>
  <si>
    <t>Lateroligia ophiogramma</t>
  </si>
  <si>
    <t>Litoligia literosa</t>
  </si>
  <si>
    <t>Photedes extrema</t>
  </si>
  <si>
    <t>Longalatedes elymi</t>
  </si>
  <si>
    <t>Photedes fluxa</t>
  </si>
  <si>
    <t>Denticucullus pygmina</t>
  </si>
  <si>
    <t>Protarchanara brevilinea</t>
  </si>
  <si>
    <t>Fabula zollikoferi</t>
  </si>
  <si>
    <t>Helotropha leucostigma</t>
  </si>
  <si>
    <t>Helotropha leucostigma scotica</t>
  </si>
  <si>
    <t>Lenisa geminipuncta</t>
  </si>
  <si>
    <t>Globia sparganii</t>
  </si>
  <si>
    <t>Globia algae</t>
  </si>
  <si>
    <t>Hoplodrina octogenaria</t>
  </si>
  <si>
    <t>Hoplodrina octogenaria/blanda</t>
  </si>
  <si>
    <t>Caradrina clavipalpis</t>
  </si>
  <si>
    <t>Chilodes maritima</t>
  </si>
  <si>
    <t>Chilodes maritima f. bipunctata</t>
  </si>
  <si>
    <t>Athetis hospes</t>
  </si>
  <si>
    <t>Protoschinia scutosa</t>
  </si>
  <si>
    <t>Deltote pygarga</t>
  </si>
  <si>
    <t>Acontia trabealis</t>
  </si>
  <si>
    <t>Euclidia mi</t>
  </si>
  <si>
    <t>Herminia tarsipennalis</t>
  </si>
  <si>
    <t>situr</t>
  </si>
  <si>
    <t>siret</t>
  </si>
  <si>
    <t>cepis</t>
  </si>
  <si>
    <t>siriv</t>
  </si>
  <si>
    <t>anmun</t>
  </si>
  <si>
    <t>leobs</t>
  </si>
  <si>
    <t>lecom</t>
  </si>
  <si>
    <t>lelor</t>
  </si>
  <si>
    <t>sefla</t>
  </si>
  <si>
    <t>xysol</t>
  </si>
  <si>
    <t>lisoc</t>
  </si>
  <si>
    <t>grapr</t>
  </si>
  <si>
    <t>mnadu</t>
  </si>
  <si>
    <t>bb1</t>
  </si>
  <si>
    <t>ticit</t>
  </si>
  <si>
    <t>tiaur</t>
  </si>
  <si>
    <t>ciict</t>
  </si>
  <si>
    <t>cigil</t>
  </si>
  <si>
    <t>cioce</t>
  </si>
  <si>
    <t>sumeg</t>
  </si>
  <si>
    <t>Subacronicta megacephala nigra</t>
  </si>
  <si>
    <t>brdom1</t>
  </si>
  <si>
    <t>nymur</t>
  </si>
  <si>
    <t>apyps</t>
  </si>
  <si>
    <t>papab</t>
  </si>
  <si>
    <t>laoph</t>
  </si>
  <si>
    <t>lilit</t>
  </si>
  <si>
    <t>phext</t>
  </si>
  <si>
    <t>loely</t>
  </si>
  <si>
    <t>phflu</t>
  </si>
  <si>
    <t>prbre</t>
  </si>
  <si>
    <t>fazol</t>
  </si>
  <si>
    <t>heleu</t>
  </si>
  <si>
    <t>heleus</t>
  </si>
  <si>
    <t>legem</t>
  </si>
  <si>
    <t>glspa</t>
  </si>
  <si>
    <t>glalg</t>
  </si>
  <si>
    <t>hooct</t>
  </si>
  <si>
    <t>hooctx</t>
  </si>
  <si>
    <t>cacla</t>
  </si>
  <si>
    <t>athos</t>
  </si>
  <si>
    <t>prscu</t>
  </si>
  <si>
    <t>actra</t>
  </si>
  <si>
    <t>eumi</t>
  </si>
  <si>
    <t>accinm</t>
  </si>
  <si>
    <t>Bryophila raptricula</t>
  </si>
  <si>
    <t>brrap</t>
  </si>
  <si>
    <t>bryophila raptricula</t>
  </si>
  <si>
    <t>Photo required - away from known sites</t>
  </si>
  <si>
    <t>Extinct</t>
  </si>
  <si>
    <t>Northern Eggar?</t>
  </si>
  <si>
    <t>Photo required away from SW</t>
  </si>
  <si>
    <t>Photo required away from Highlands</t>
  </si>
  <si>
    <t>Photo required from East</t>
  </si>
  <si>
    <t>External genitalia inspection required</t>
  </si>
  <si>
    <t>Photo required - confusion with Lunar Thorn</t>
  </si>
  <si>
    <t>Photo required away from Hebrides sites</t>
  </si>
  <si>
    <t>Care needed (adult)</t>
  </si>
  <si>
    <t>Extinct?</t>
  </si>
  <si>
    <t>Common</t>
  </si>
  <si>
    <t>Widespread but local</t>
  </si>
  <si>
    <t>Scarce and very local, mainly Highlands</t>
  </si>
  <si>
    <t>Widespread but overlooked?</t>
  </si>
  <si>
    <t>Very local in Highlands</t>
  </si>
  <si>
    <t>Dumfries &amp; Galloway, last seen in 1942</t>
  </si>
  <si>
    <t>SW &amp; NE coasts, very local</t>
  </si>
  <si>
    <t>Very local, W and SW</t>
  </si>
  <si>
    <t>Very local, west Highlands</t>
  </si>
  <si>
    <t>Mull only</t>
  </si>
  <si>
    <t>Very local, VC92</t>
  </si>
  <si>
    <t>Very local, W coast</t>
  </si>
  <si>
    <t>Common but mainly coastal</t>
  </si>
  <si>
    <t>SE, spreading; VC73; ssp. jocelynae on Skye RDB</t>
  </si>
  <si>
    <t>Widespread, especially Highlands</t>
  </si>
  <si>
    <t>Scarce, extreme SW</t>
  </si>
  <si>
    <t>SW &amp; SE only</t>
  </si>
  <si>
    <t>Widespread, Highlands</t>
  </si>
  <si>
    <t>Local, Great Glen and adjacent areas</t>
  </si>
  <si>
    <t>Widespread</t>
  </si>
  <si>
    <t>Extinct, previously in SW &amp; SE</t>
  </si>
  <si>
    <t>Very local, near Inverness</t>
  </si>
  <si>
    <t>Common W, absent E except Berwickshire coast</t>
  </si>
  <si>
    <t>Very local, Highlands</t>
  </si>
  <si>
    <t>Scarce SW, though known there since 1860</t>
  </si>
  <si>
    <t>Scarce immigrant</t>
  </si>
  <si>
    <t>Rare immigrant</t>
  </si>
  <si>
    <t>Regular immigrant, has bred</t>
  </si>
  <si>
    <t>Very rare immigrant, last VC86 in 2014</t>
  </si>
  <si>
    <t>Immigrant, esp. to Northern Isles. Has bred.</t>
  </si>
  <si>
    <t>Widespread, mainly eastern</t>
  </si>
  <si>
    <t>Very rare immigrant, last VC101 in 2010</t>
  </si>
  <si>
    <t>Widespread in E, strangely absent W</t>
  </si>
  <si>
    <t>Scarce, Dumfries &amp; Galloway; specimens confirmed</t>
  </si>
  <si>
    <t>Widespread in S, mainly coastal.</t>
  </si>
  <si>
    <t>Widespread, mainly Highlands</t>
  </si>
  <si>
    <t>Scarce, Dumfries &amp; Galloway</t>
  </si>
  <si>
    <t>Common, mainly western and Highlands</t>
  </si>
  <si>
    <t>Widespread in W, absent E</t>
  </si>
  <si>
    <t>Scarce stray or immigrant, mainly to Northern Isles</t>
  </si>
  <si>
    <t>Widespread Highlands, scarce or stray S</t>
  </si>
  <si>
    <t>Immigrant, infrequent</t>
  </si>
  <si>
    <t>Local, in Central Highlands only?</t>
  </si>
  <si>
    <t>Widespread, mainly eastern or coastal</t>
  </si>
  <si>
    <t>Common, except in W</t>
  </si>
  <si>
    <t>Widespread, but local and infrequent</t>
  </si>
  <si>
    <t>Common in W, scarce or absent in E</t>
  </si>
  <si>
    <t>Abundant</t>
  </si>
  <si>
    <t>Very local and scarce, E central</t>
  </si>
  <si>
    <t>Common, especially near coast</t>
  </si>
  <si>
    <t>Common, mainly Western, but also Borders</t>
  </si>
  <si>
    <t>Scattered and scarce, on limestone or basic rocks</t>
  </si>
  <si>
    <t>Dumfries &amp; Galloway, local and scarce</t>
  </si>
  <si>
    <t>Widespread, but scarce in W</t>
  </si>
  <si>
    <t>Widespread, but low density</t>
  </si>
  <si>
    <t>Widespread but scarce, probably migratory</t>
  </si>
  <si>
    <t>Widespread, mainly Highlands and NW</t>
  </si>
  <si>
    <t>Local, most frequent in NW</t>
  </si>
  <si>
    <t>Widespread in Highlands and Islands</t>
  </si>
  <si>
    <t>Local, mainly Highlands</t>
  </si>
  <si>
    <t>Widespread, prefers basic rock</t>
  </si>
  <si>
    <t>Very thinly scattered and scarce</t>
  </si>
  <si>
    <t>Sparse and local, mainly E</t>
  </si>
  <si>
    <t>S and Central, local and infrequent</t>
  </si>
  <si>
    <t>Discovered in VC97 in 2013; one VC96 in 2014</t>
  </si>
  <si>
    <t>Common W, absent E</t>
  </si>
  <si>
    <t>Local &amp; scarce, SW; one in VC81, 2014</t>
  </si>
  <si>
    <t>Scarce and restricted, E</t>
  </si>
  <si>
    <t>Local and scattered, Highlands</t>
  </si>
  <si>
    <t>Southern and coastal, local</t>
  </si>
  <si>
    <t>Common, mainly Highlands and Islands</t>
  </si>
  <si>
    <t>Scattered and local, mainly Highlands</t>
  </si>
  <si>
    <t>Scarce, Dumfries &amp; Galloway; one VC83 in 2014</t>
  </si>
  <si>
    <t>Very local, SW &amp; W</t>
  </si>
  <si>
    <t>Central Belt, local and scarce</t>
  </si>
  <si>
    <t>Sparsely distributed and very local, Central</t>
  </si>
  <si>
    <t>Widely scattered, local and perhaps overlooked</t>
  </si>
  <si>
    <t>Recent colonist, SW in 2002, now scattered S</t>
  </si>
  <si>
    <t>Common, especially Highlands</t>
  </si>
  <si>
    <t>Widespread but infrequent</t>
  </si>
  <si>
    <t>Widespread, especially in Highlands</t>
  </si>
  <si>
    <t>Widespread, mainly on sandy coasts</t>
  </si>
  <si>
    <t>Widespread but sparse, very local and infrequent</t>
  </si>
  <si>
    <t>Widespread; the two races now merged in S</t>
  </si>
  <si>
    <t>Common, especially in N</t>
  </si>
  <si>
    <t>Local and scarce, W Highlands</t>
  </si>
  <si>
    <t>Sparsely scattered, very local</t>
  </si>
  <si>
    <t>Widespread, but mainly S &amp; E</t>
  </si>
  <si>
    <t>Very local and infrequent, mainly Central Belt</t>
  </si>
  <si>
    <t>Widespread, especially Highlands &amp; NW</t>
  </si>
  <si>
    <t>Recent arrival, mainly Lothians on bings</t>
  </si>
  <si>
    <t>Very local, mainly Great Glen</t>
  </si>
  <si>
    <t>Abundant NW &amp; Isles, otherwise scarce and urban</t>
  </si>
  <si>
    <t>SW only, local and scarce</t>
  </si>
  <si>
    <t>Widespread Highlands &amp; Islands, absent S</t>
  </si>
  <si>
    <t>Scarce and local, Great Glen only?</t>
  </si>
  <si>
    <t>Very local, central Highlands</t>
  </si>
  <si>
    <t>Local, Highlands</t>
  </si>
  <si>
    <t>Extinct; formerly in Perthshire &amp; East Ross</t>
  </si>
  <si>
    <t>Widespread, mainly W; absent or scarce in E</t>
  </si>
  <si>
    <t>Widespread in W; scarce in E</t>
  </si>
  <si>
    <t>Extremely restricted, Highlands</t>
  </si>
  <si>
    <t>Widespread in W, scarce or absent E</t>
  </si>
  <si>
    <t>Scarce, Dumfries &amp; Galloway; one confirmed in VC106</t>
  </si>
  <si>
    <t>Widely scattered; infrequent</t>
  </si>
  <si>
    <t>Widespread but local; infrequent</t>
  </si>
  <si>
    <t>Common Highlands, absent S?</t>
  </si>
  <si>
    <t>Scattered and local, Highlands</t>
  </si>
  <si>
    <t>Local, Hebrides</t>
  </si>
  <si>
    <t>Local , mainly SW and central W</t>
  </si>
  <si>
    <t>Widespread but local S, absent N</t>
  </si>
  <si>
    <t>Widespread, but scarce away from towns</t>
  </si>
  <si>
    <t>Very restricted, W coast and VC91</t>
  </si>
  <si>
    <t>Very local, mainly W Highlands</t>
  </si>
  <si>
    <t>Dumfries &amp; Galloway, scarce; one in VC81 in 2014</t>
  </si>
  <si>
    <t>Mainly NW &amp; W, local and infrequent; absent E</t>
  </si>
  <si>
    <t>Widespread, but mainly W &amp; Central Belt</t>
  </si>
  <si>
    <t>Scattered &amp; local, S; also VC106</t>
  </si>
  <si>
    <t>Widespead, Highlands only</t>
  </si>
  <si>
    <t>Widespread but clustered, absent from large areas</t>
  </si>
  <si>
    <t>Highlands, widespread in suitable habitat</t>
  </si>
  <si>
    <t>Scattered in local clusters, absent from large areas</t>
  </si>
  <si>
    <t>Local and infrequent, S</t>
  </si>
  <si>
    <t>Sparse and scattered, W</t>
  </si>
  <si>
    <t>Local, SW &amp; W only</t>
  </si>
  <si>
    <t>Widespread, mainly in W</t>
  </si>
  <si>
    <t>SW and Central Belt, local</t>
  </si>
  <si>
    <t>Extremely restricted, VC92; VC96 no recent record</t>
  </si>
  <si>
    <t>Common W, scarcer E</t>
  </si>
  <si>
    <t>SW and Borders only</t>
  </si>
  <si>
    <t>Widespread, but absent from W coast</t>
  </si>
  <si>
    <t>Widespread but mainly W, scarce in E</t>
  </si>
  <si>
    <t>Widespread S &amp; NE, absent NW</t>
  </si>
  <si>
    <t>Very local, SW and VC96</t>
  </si>
  <si>
    <t>Clustered: Borders, SW, central W &amp; Great Glen</t>
  </si>
  <si>
    <t>Clusters in SW, E coast and inner Moray Firth</t>
  </si>
  <si>
    <t>Very local, W coast and VC81</t>
  </si>
  <si>
    <t>Widespread S &amp; E, absent NW</t>
  </si>
  <si>
    <t>Widespread in Highlands, scarcer elsewhere</t>
  </si>
  <si>
    <t>Scarce immigrant, E coast and Northern Isles</t>
  </si>
  <si>
    <t>Very occasional, extreme S - colonist or stray?</t>
  </si>
  <si>
    <t>Scarce and local, mainly Borders; old records further N</t>
  </si>
  <si>
    <t>Mainly SW, infrequent; absent NE</t>
  </si>
  <si>
    <t>Rare immigrant (1978, 1990); adventive larva 2010</t>
  </si>
  <si>
    <t>Rare immigrant to Northern Isles, last 2014</t>
  </si>
  <si>
    <t>Immigrant, often abundant; breeds annually</t>
  </si>
  <si>
    <t>Widespread, but often infrequent</t>
  </si>
  <si>
    <t>Common, but becoming less numerous</t>
  </si>
  <si>
    <t>Extreme S only, scarce</t>
  </si>
  <si>
    <t>Vagrant to Shetland, two in 2008 (photos seen)</t>
  </si>
  <si>
    <t>Widespread, but never numerous</t>
  </si>
  <si>
    <t>Widespread Highlands, scarce in S</t>
  </si>
  <si>
    <t>Very local amongst aspen, Speyside &amp; N; also D&amp;G</t>
  </si>
  <si>
    <t>Formerly SW &amp; SE, no recent records</t>
  </si>
  <si>
    <t>Widespread but not numerous</t>
  </si>
  <si>
    <t>Now widespread to Central Belt, but mainly SW &amp; W</t>
  </si>
  <si>
    <t>Now widespread to Central Belt, but mainly E</t>
  </si>
  <si>
    <t>Local, Highlands; apparently doing well</t>
  </si>
  <si>
    <t>Widespread W, scarce or absent most of E</t>
  </si>
  <si>
    <t>Very rare immigrant: VC91 in 1878, VC96 in 1960</t>
  </si>
  <si>
    <t>Scarce immigrant, also adventive larvae</t>
  </si>
  <si>
    <t>Rather local, often coastal, absent from much of W</t>
  </si>
  <si>
    <t>Scattered but local and infrequent</t>
  </si>
  <si>
    <t>Widespread on low ground and coast</t>
  </si>
  <si>
    <t>Very local, VC73 plus Forth and Tay areas</t>
  </si>
  <si>
    <t>VC73, scarce</t>
  </si>
  <si>
    <t>Widely scattered, mainly river valleys, infrequent</t>
  </si>
  <si>
    <t>Sparsely scattered, mainly coastal</t>
  </si>
  <si>
    <t>Common, also immigrant</t>
  </si>
  <si>
    <t>Common W, absent or migrant in E</t>
  </si>
  <si>
    <t>Very local S, now up to VC91</t>
  </si>
  <si>
    <t>Widespread, but most frequent on sandy coasts</t>
  </si>
  <si>
    <t>Widespread, mainly inland</t>
  </si>
  <si>
    <t>Widespread near coast in SW &amp; E, scarcer in W</t>
  </si>
  <si>
    <t>Very rare immigrant, VC92 in 1871, VC90 in 1968</t>
  </si>
  <si>
    <t>Scattered, mainly coastal, perhaps migratory</t>
  </si>
  <si>
    <t>Widespread in E, scarcer or absent W</t>
  </si>
  <si>
    <t>Established in VC73 since 2003</t>
  </si>
  <si>
    <t>Very local, E coast to VC107</t>
  </si>
  <si>
    <t>Confirmed in VC73, 2011; old records elsewhere</t>
  </si>
  <si>
    <t>Extinct; records and specimens from VC76 till 1902</t>
  </si>
  <si>
    <t>Very local and scarce, VC88 southwards</t>
  </si>
  <si>
    <t>Formerly in S &amp; SE, long extinct</t>
  </si>
  <si>
    <t>Widespread S &amp; E, but infrequent</t>
  </si>
  <si>
    <t>Recent arrival, now widespread S &amp; E to VC106</t>
  </si>
  <si>
    <t>Widely scattered, mainly rocky coasts, infrequent</t>
  </si>
  <si>
    <t>Rare immigrant, Shetland &amp; Fair Isle (six? - last 2011)</t>
  </si>
  <si>
    <t>Widely scattered, mainly inland; infrequent</t>
  </si>
  <si>
    <t>Widespread but local after major range expansion</t>
  </si>
  <si>
    <t>Common SW &amp; E, mainly coastal; scarce in NW</t>
  </si>
  <si>
    <t>Widespread S, coastal; absent, scarce or stray N</t>
  </si>
  <si>
    <t>Widespread, but becoming infrequent</t>
  </si>
  <si>
    <t>Apparently local and infrequent, up to VC106</t>
  </si>
  <si>
    <t>Widespread but local; often numerous where found</t>
  </si>
  <si>
    <t>Very sparse, local and infrequent E, up to VC106</t>
  </si>
  <si>
    <t>Common E, scarce or absent W</t>
  </si>
  <si>
    <t>Widespread but local, Highlands; absent S?</t>
  </si>
  <si>
    <t>VC72 in 2009, VC73 in 2011; potential colonist</t>
  </si>
  <si>
    <t>VC96, one on 9 Apr 2011; presumed immigrant?</t>
  </si>
  <si>
    <t>Widespread NE, now scarce or absent elsewhere</t>
  </si>
  <si>
    <t>Widespread Highlands, absent or stray elsewhere</t>
  </si>
  <si>
    <t>Common, except in NW</t>
  </si>
  <si>
    <t>Widespread but local and infrequent</t>
  </si>
  <si>
    <t>Sparse, local and infrequent, S &amp; E</t>
  </si>
  <si>
    <t>Widespread, but major recent decline</t>
  </si>
  <si>
    <t>Common NE, local and scarcer elsewhere</t>
  </si>
  <si>
    <t>Local, SW coast</t>
  </si>
  <si>
    <t>Vagrant, one in VC80 in 1976, the only UK record</t>
  </si>
  <si>
    <t>Very local, E Highlands only</t>
  </si>
  <si>
    <t>Widespread, but scarce or absent NE</t>
  </si>
  <si>
    <t>VC80 specimen, 1988; VC81 specimens to 1956</t>
  </si>
  <si>
    <t>Confirmed recent records only from extreme SW &amp; SE</t>
  </si>
  <si>
    <t>Scattered, infrequent: migrant or temp. resident only?</t>
  </si>
  <si>
    <t>Local, Highlands; recent confirmed records from Borders</t>
  </si>
  <si>
    <t>Common E Highlands, scarcer elsewhere</t>
  </si>
  <si>
    <t>Extinct; 19th century specimens from Perthshire</t>
  </si>
  <si>
    <t>Common W, absent most of E</t>
  </si>
  <si>
    <t>Local and infrequent west, absent E</t>
  </si>
  <si>
    <t>Rare immigrant: Shetland, 2010, gen. det. Jon Clifton</t>
  </si>
  <si>
    <t>Scattered and local, S</t>
  </si>
  <si>
    <t>Widespread E and Central Belt, scarce in W</t>
  </si>
  <si>
    <t>Scattered and infrequent, SW &amp; E; absent most of W</t>
  </si>
  <si>
    <t>Common; coastal except on Spey shingle</t>
  </si>
  <si>
    <t>Extremely local, Hebrides</t>
  </si>
  <si>
    <t>SW only, local and coastal; old records in SE</t>
  </si>
  <si>
    <t>Common SW &amp; E, scarcer in W</t>
  </si>
  <si>
    <t>Common at lower altitude, scarce on higher ground</t>
  </si>
  <si>
    <t>VC72, one in 2006</t>
  </si>
  <si>
    <t>Regular immigrant</t>
  </si>
  <si>
    <t>Recent records only E coast, Spey shingle; very local</t>
  </si>
  <si>
    <t>VC93, one in 1977</t>
  </si>
  <si>
    <t>Shetland, one in 1997</t>
  </si>
  <si>
    <t>Very locally abundant, SW and E coast</t>
  </si>
  <si>
    <t>Very local, Dumfries &amp; Galloway, E coast; infrequent</t>
  </si>
  <si>
    <t>Widespread on coast, also Spey shingles; scarce inland</t>
  </si>
  <si>
    <t>Widespread at lower altitudes, but not often numerous</t>
  </si>
  <si>
    <t>Widespread at lower altitudes, scarcer NW; also migrant</t>
  </si>
  <si>
    <t>Scattered, scarce and coastal, SW &amp; E</t>
  </si>
  <si>
    <t>Locally abundant, sandy coasts; also Spey shingles</t>
  </si>
  <si>
    <t>Extremely local, VC74 &amp; E coast only</t>
  </si>
  <si>
    <t>Dumfries &amp; Galloway only, sometimes numerous</t>
  </si>
  <si>
    <t>Sporadic singles, D &amp; G, E coast; potential colonist</t>
  </si>
  <si>
    <t>Regular immigrant, throughout</t>
  </si>
  <si>
    <t>Widespread S and Central Belt, scarcer northwards</t>
  </si>
  <si>
    <t>Widespread E near coast, infrequent; scarce elsewhere</t>
  </si>
  <si>
    <t>Widespread SW &amp; SE, also confirmed in Outer Hebrides</t>
  </si>
  <si>
    <t>Scottish List Status</t>
  </si>
  <si>
    <t>Photo required - confusion with August Thorn</t>
  </si>
  <si>
    <t>Extinct; old records include VC82, specimen 1870</t>
  </si>
  <si>
    <t>Widespread resident, Highlands; immigrant elsewhere</t>
  </si>
  <si>
    <t>Very local, W; one confirmed in VC84, 2013</t>
  </si>
  <si>
    <t>Widespread but local, usually infrequent</t>
  </si>
  <si>
    <t>Common E, much scarcer in W</t>
  </si>
  <si>
    <t>Very local, N; discovered in Borders, 2014</t>
  </si>
  <si>
    <t>Widespread E, especially Highlands, scarce or absent W</t>
  </si>
  <si>
    <t>Local, central Highlands</t>
  </si>
  <si>
    <t>Widespread, particularly in W oakwoods</t>
  </si>
  <si>
    <t>Scottish Status</t>
  </si>
  <si>
    <t>Pine-tree Lappet</t>
  </si>
  <si>
    <t>Care needed - confusion with Riband Wave</t>
  </si>
  <si>
    <t>Photo required - confusion with Lead Belle</t>
  </si>
  <si>
    <t>Care needed away from W</t>
  </si>
  <si>
    <t>Photo required away from W</t>
  </si>
  <si>
    <t>Care needed - photo required away from S</t>
  </si>
  <si>
    <t>Care needed - photo required away from Highlands</t>
  </si>
  <si>
    <t>Care needed - Photo required away from S &amp; E</t>
  </si>
  <si>
    <t>Care needed - Photo required S &amp; N</t>
  </si>
  <si>
    <t>These are moths which are widespread and common in Scotland They will be easily identifiable by inexperienced observers. Records are unlikely to be queried.</t>
  </si>
  <si>
    <t>These are species which have not yet been recorded in Scotland.  A good quality photograph will be required for the record to be accepted.</t>
  </si>
  <si>
    <t>accin2</t>
  </si>
  <si>
    <t>colut3</t>
  </si>
  <si>
    <t>colim2</t>
  </si>
  <si>
    <t>cocor3</t>
  </si>
  <si>
    <t>medid2</t>
  </si>
  <si>
    <t>difla2</t>
  </si>
  <si>
    <t>layeu2</t>
  </si>
  <si>
    <t>corub2</t>
  </si>
  <si>
    <t>depyg2</t>
  </si>
  <si>
    <t>hetar2</t>
  </si>
  <si>
    <t>NN844499</t>
  </si>
  <si>
    <t>Weem, Aberfeldy</t>
  </si>
  <si>
    <t>Nemapogon picarella</t>
  </si>
  <si>
    <t>By submitting information on these forms or other ways I agree that it may be collated and disseminated manually or electronically, including via the Internet, for conservation, environmental decision-making, education, research and other public benefit uses in accordance with Butterfly Conservation’s data access policy. Names and contact details of recorders will be used for administration and verification purposes only. Your contact details will not be passed to other parties without your consent, whilst your name will form part of the record that is collated and disseminated in accordance with Butterfly Conservation’s privacy policy.</t>
  </si>
  <si>
    <t>nutrt</t>
  </si>
  <si>
    <t>Care needed and note mendica shared with Muslin moth.</t>
  </si>
  <si>
    <t>Care required away from SE and note mendica shared with Ingrailed Clay</t>
  </si>
  <si>
    <t>ABH Number</t>
  </si>
  <si>
    <t>Species</t>
  </si>
  <si>
    <t>A</t>
  </si>
  <si>
    <t>Confusion with fly mines</t>
  </si>
  <si>
    <t>Eriocrania unimaculella</t>
  </si>
  <si>
    <t>R</t>
  </si>
  <si>
    <t xml:space="preserve">Easier if larva present </t>
  </si>
  <si>
    <t xml:space="preserve"> - </t>
  </si>
  <si>
    <t>L</t>
  </si>
  <si>
    <t>Examination of larva essential</t>
  </si>
  <si>
    <t>4.010</t>
  </si>
  <si>
    <t>Apple Pigmy</t>
  </si>
  <si>
    <t>Exit-hole must be shown or larval colour</t>
  </si>
  <si>
    <t>Egg position essential</t>
  </si>
  <si>
    <t>Probably extinct</t>
  </si>
  <si>
    <t>4.030</t>
  </si>
  <si>
    <t>Egg position needed because of new unnamed species</t>
  </si>
  <si>
    <t>4.060</t>
  </si>
  <si>
    <t>First brood L / Second brood L</t>
  </si>
  <si>
    <t>First brood - Egg position essential / Second brood - If larva present, otherwise unidentifiable</t>
  </si>
  <si>
    <t>R if on oak / A if on sweet chestnut</t>
  </si>
  <si>
    <r>
      <t xml:space="preserve">Egg position essential to distinguish from </t>
    </r>
    <r>
      <rPr>
        <i/>
        <sz val="10"/>
        <color theme="1"/>
        <rFont val="Arial"/>
        <family val="2"/>
      </rPr>
      <t>Leucoptera spartifoliella</t>
    </r>
  </si>
  <si>
    <t>Probably a gall in stem of foodplant</t>
  </si>
  <si>
    <t>Unkown</t>
  </si>
  <si>
    <t>Probably associated with broom</t>
  </si>
  <si>
    <t>Unknown</t>
  </si>
  <si>
    <t>Possibly in bud of foodplant</t>
  </si>
  <si>
    <t>Probably associated with birch</t>
  </si>
  <si>
    <r>
      <t xml:space="preserve">Not possible to differentiate from </t>
    </r>
    <r>
      <rPr>
        <i/>
        <sz val="10"/>
        <color theme="1"/>
        <rFont val="Arial"/>
        <family val="2"/>
      </rPr>
      <t>longicaudella</t>
    </r>
  </si>
  <si>
    <r>
      <t xml:space="preserve">Not possible to differentiate from </t>
    </r>
    <r>
      <rPr>
        <i/>
        <sz val="10"/>
        <color theme="1"/>
        <rFont val="Arial"/>
        <family val="2"/>
      </rPr>
      <t>atrifrontella</t>
    </r>
  </si>
  <si>
    <t>Underside epidermal slit must be shown</t>
  </si>
  <si>
    <t>Lack of underside epidermal slit must be shown</t>
  </si>
  <si>
    <t>5.001</t>
  </si>
  <si>
    <r>
      <t xml:space="preserve">Confusion with </t>
    </r>
    <r>
      <rPr>
        <i/>
        <sz val="10"/>
        <color theme="1"/>
        <rFont val="Arial"/>
        <family val="2"/>
      </rPr>
      <t>Elachista argentella</t>
    </r>
  </si>
  <si>
    <t>?Extinct</t>
  </si>
  <si>
    <t>Very localised</t>
  </si>
  <si>
    <t>As long as mine size is measured</t>
  </si>
  <si>
    <t>Adults very confusable</t>
  </si>
  <si>
    <t>6.004</t>
  </si>
  <si>
    <t>6.005</t>
  </si>
  <si>
    <t>7.012</t>
  </si>
  <si>
    <t>7.015</t>
  </si>
  <si>
    <t>8.001</t>
  </si>
  <si>
    <r>
      <rPr>
        <i/>
        <sz val="10"/>
        <color theme="1"/>
        <rFont val="Arial"/>
        <family val="2"/>
      </rPr>
      <t>pectinea</t>
    </r>
    <r>
      <rPr>
        <sz val="10"/>
        <color theme="1"/>
        <rFont val="Arial"/>
        <family val="2"/>
      </rPr>
      <t xml:space="preserve"> and </t>
    </r>
    <r>
      <rPr>
        <i/>
        <sz val="10"/>
        <color theme="1"/>
        <rFont val="Arial"/>
        <family val="2"/>
      </rPr>
      <t>masculell</t>
    </r>
    <r>
      <rPr>
        <sz val="10"/>
        <color theme="1"/>
        <rFont val="Arial"/>
        <family val="2"/>
      </rPr>
      <t>a are confusable</t>
    </r>
  </si>
  <si>
    <t>8.002</t>
  </si>
  <si>
    <t>8.003</t>
  </si>
  <si>
    <t>8.004</t>
  </si>
  <si>
    <t>8.005</t>
  </si>
  <si>
    <t>Confusion possible with beetle mine</t>
  </si>
  <si>
    <t>9.001</t>
  </si>
  <si>
    <t>Higher score due to scarcity</t>
  </si>
  <si>
    <t>9.002</t>
  </si>
  <si>
    <t>9.003</t>
  </si>
  <si>
    <t>9.004</t>
  </si>
  <si>
    <t>9.006</t>
  </si>
  <si>
    <t>10.001</t>
  </si>
  <si>
    <t>10.003</t>
  </si>
  <si>
    <t>Kent only</t>
  </si>
  <si>
    <t>1 (male)</t>
  </si>
  <si>
    <t>11.002</t>
  </si>
  <si>
    <t>Parthenogenetic</t>
  </si>
  <si>
    <t>2 (male)</t>
  </si>
  <si>
    <r>
      <t xml:space="preserve">Case not easily distinguished from that of </t>
    </r>
    <r>
      <rPr>
        <i/>
        <sz val="10"/>
        <color theme="1"/>
        <rFont val="Arial"/>
        <family val="2"/>
      </rPr>
      <t>D. lichenella</t>
    </r>
    <r>
      <rPr>
        <sz val="10"/>
        <color theme="1"/>
        <rFont val="Arial"/>
        <family val="2"/>
      </rPr>
      <t>, confirm by presence of male</t>
    </r>
  </si>
  <si>
    <t>3 (male)</t>
  </si>
  <si>
    <t>11.009</t>
  </si>
  <si>
    <t>11.012</t>
  </si>
  <si>
    <t>Specimen needs retaining if considered to be this species, no recent record confirmed</t>
  </si>
  <si>
    <t>Adventive, one example</t>
  </si>
  <si>
    <t>Infurcitinea teriolella</t>
  </si>
  <si>
    <t>Recent addition to the British list, based on a single example</t>
  </si>
  <si>
    <t>Nemapogon wolffiella</t>
  </si>
  <si>
    <t>Only known from a single example</t>
  </si>
  <si>
    <t>Nemapogon falstriella</t>
  </si>
  <si>
    <t>12.025</t>
  </si>
  <si>
    <t>Adventive</t>
  </si>
  <si>
    <t>12.026</t>
  </si>
  <si>
    <t>12.027</t>
  </si>
  <si>
    <t>12.031</t>
  </si>
  <si>
    <t>Adventive, two examples</t>
  </si>
  <si>
    <t>12.034</t>
  </si>
  <si>
    <t>12.035</t>
  </si>
  <si>
    <t>12.036</t>
  </si>
  <si>
    <t>12.037</t>
  </si>
  <si>
    <t>12.038</t>
  </si>
  <si>
    <t>Image showing hindwing essential</t>
  </si>
  <si>
    <t>12.039</t>
  </si>
  <si>
    <t>12.043</t>
  </si>
  <si>
    <t>12.045</t>
  </si>
  <si>
    <t>12.047</t>
  </si>
  <si>
    <t>12.048</t>
  </si>
  <si>
    <t>19th century records only</t>
  </si>
  <si>
    <t>Bucculatrix chrysanthemella</t>
  </si>
  <si>
    <t>15.0201</t>
  </si>
  <si>
    <t>Only one example known</t>
  </si>
  <si>
    <t>15.023</t>
  </si>
  <si>
    <t>15.027</t>
  </si>
  <si>
    <t>Vacated spinnings unidentifiable</t>
  </si>
  <si>
    <t>Parornix atripalpella</t>
  </si>
  <si>
    <t>Mine: Check larva or rear through</t>
  </si>
  <si>
    <t>Mine: Accept if on Evergreen Oak, if not then  rear through</t>
  </si>
  <si>
    <t>15.041</t>
  </si>
  <si>
    <t>15.047</t>
  </si>
  <si>
    <r>
      <t xml:space="preserve">Mine - L (due possible confusion with </t>
    </r>
    <r>
      <rPr>
        <i/>
        <sz val="10"/>
        <rFont val="Arial"/>
        <family val="2"/>
      </rPr>
      <t>P. leucographella</t>
    </r>
    <r>
      <rPr>
        <sz val="10"/>
        <color theme="1"/>
        <rFont val="Arial"/>
        <family val="2"/>
      </rPr>
      <t>)</t>
    </r>
  </si>
  <si>
    <t>15.053</t>
  </si>
  <si>
    <t>A/L</t>
  </si>
  <si>
    <t>Mine: Accept if on Pyracantha, if not then L</t>
  </si>
  <si>
    <t>Mine: L if cremaster examined</t>
  </si>
  <si>
    <t>15.062</t>
  </si>
  <si>
    <t>15.0861</t>
  </si>
  <si>
    <t>Phyllonorycter apparella</t>
  </si>
  <si>
    <t>15.089</t>
  </si>
  <si>
    <t>Horse Chestnut Leaf Miner</t>
  </si>
  <si>
    <t>15.091</t>
  </si>
  <si>
    <t>Phyllocnistis citrella</t>
  </si>
  <si>
    <t>Occupied larval web or bred only</t>
  </si>
  <si>
    <t>Considered extinct</t>
  </si>
  <si>
    <t>Poorly marked / worn examples, otherwise 2</t>
  </si>
  <si>
    <t>To allow for dark forms</t>
  </si>
  <si>
    <t>Cereal Stem Moth</t>
  </si>
  <si>
    <t>Cypress Tip Moth</t>
  </si>
  <si>
    <t>Photo must include the start of the mine</t>
  </si>
  <si>
    <r>
      <t xml:space="preserve">L when on hawthorn to distinguish from </t>
    </r>
    <r>
      <rPr>
        <i/>
        <sz val="10"/>
        <rFont val="Arial"/>
        <family val="2"/>
      </rPr>
      <t>Stigmella paradoxa</t>
    </r>
  </si>
  <si>
    <t>22.003</t>
  </si>
  <si>
    <t>22.004</t>
  </si>
  <si>
    <t>22.0041</t>
  </si>
  <si>
    <t>22.005</t>
  </si>
  <si>
    <t>27.002</t>
  </si>
  <si>
    <t>Schiffermuelleria schaefferella</t>
  </si>
  <si>
    <t>28.008</t>
  </si>
  <si>
    <t>White-shouldered House-moth</t>
  </si>
  <si>
    <t>28.010</t>
  </si>
  <si>
    <t>Brown House-moth</t>
  </si>
  <si>
    <t>28.020</t>
  </si>
  <si>
    <t>Harpella forficella</t>
  </si>
  <si>
    <t>Aplota palpellus</t>
  </si>
  <si>
    <t>Barea asbolaea</t>
  </si>
  <si>
    <t>Pseudatemelia flavifrontella</t>
  </si>
  <si>
    <t>Or 4 if after mid-June</t>
  </si>
  <si>
    <t>Pseudatemelia josephinae</t>
  </si>
  <si>
    <t>Or 4 if before mid-June</t>
  </si>
  <si>
    <t>32.010</t>
  </si>
  <si>
    <t>Photo to show hindwing</t>
  </si>
  <si>
    <t>32.020</t>
  </si>
  <si>
    <t>32.030</t>
  </si>
  <si>
    <t>1 if in perfect condition</t>
  </si>
  <si>
    <t>32.040</t>
  </si>
  <si>
    <t>32.050</t>
  </si>
  <si>
    <t>Extinct in England</t>
  </si>
  <si>
    <t>33.001</t>
  </si>
  <si>
    <t>33.002</t>
  </si>
  <si>
    <t>33.003</t>
  </si>
  <si>
    <t>Doubtfully British</t>
  </si>
  <si>
    <t>33.004</t>
  </si>
  <si>
    <t>33.005</t>
  </si>
  <si>
    <t>33.006</t>
  </si>
  <si>
    <t>Probably Extinct</t>
  </si>
  <si>
    <t>34.008</t>
  </si>
  <si>
    <t>34.009</t>
  </si>
  <si>
    <t>34.011</t>
  </si>
  <si>
    <t>Channel Islands only</t>
  </si>
  <si>
    <t>34.0111</t>
  </si>
  <si>
    <t>34.0112</t>
  </si>
  <si>
    <t>Considered Extinct</t>
  </si>
  <si>
    <t>Helcystogramma triannulella</t>
  </si>
  <si>
    <t>35.050</t>
  </si>
  <si>
    <t>35.060</t>
  </si>
  <si>
    <t>35.070</t>
  </si>
  <si>
    <t>Monochroa pallustrellus</t>
  </si>
  <si>
    <t>35.080</t>
  </si>
  <si>
    <t>35.110</t>
  </si>
  <si>
    <t>Exoteleia dodecella</t>
  </si>
  <si>
    <t>35.160</t>
  </si>
  <si>
    <t>36.0021</t>
  </si>
  <si>
    <t>One record</t>
  </si>
  <si>
    <t>n/a</t>
  </si>
  <si>
    <t>Case: C2 for initial mine from which case excised</t>
  </si>
  <si>
    <t>Case: On Hawthorn (Crataegus) and Apple (Malus), otherwise C4</t>
  </si>
  <si>
    <t xml:space="preserve">Case: Feeding / mouth angle to be shown </t>
  </si>
  <si>
    <t>Case: Feeding hole goes right through</t>
  </si>
  <si>
    <t>Case: Feeding hole not right through</t>
  </si>
  <si>
    <t>Adult: If a photo, white tarsi must be clearly visible</t>
  </si>
  <si>
    <t>Adult: Size of moth and antenna details essential</t>
  </si>
  <si>
    <t>Clover Case-bearer</t>
  </si>
  <si>
    <r>
      <t>Case: If on Lamb's-ear (</t>
    </r>
    <r>
      <rPr>
        <i/>
        <sz val="10"/>
        <color theme="1"/>
        <rFont val="Arial"/>
        <family val="2"/>
      </rPr>
      <t>Stachys byzantina</t>
    </r>
    <r>
      <rPr>
        <sz val="10"/>
        <color theme="1"/>
        <rFont val="Arial"/>
        <family val="2"/>
      </rPr>
      <t>) = C1</t>
    </r>
  </si>
  <si>
    <t>Case: Photo to show mouth angle &amp; keel, otherwise = C4</t>
  </si>
  <si>
    <t>Adult: If a photo, antennal features must be clearly visible</t>
  </si>
  <si>
    <r>
      <t xml:space="preserve">Adult: If photos, all complex antennal differences to exclude </t>
    </r>
    <r>
      <rPr>
        <i/>
        <sz val="10"/>
        <color theme="1"/>
        <rFont val="Arial"/>
        <family val="2"/>
      </rPr>
      <t>C. tricolor</t>
    </r>
    <r>
      <rPr>
        <sz val="10"/>
        <color theme="1"/>
        <rFont val="Arial"/>
        <family val="2"/>
      </rPr>
      <t xml:space="preserve"> must be visible</t>
    </r>
  </si>
  <si>
    <r>
      <t xml:space="preserve">Adult: If photos, all complex antennal differences to exclude </t>
    </r>
    <r>
      <rPr>
        <i/>
        <sz val="10"/>
        <color theme="1"/>
        <rFont val="Arial"/>
        <family val="2"/>
      </rPr>
      <t>C. lixella</t>
    </r>
    <r>
      <rPr>
        <sz val="10"/>
        <color theme="1"/>
        <rFont val="Arial"/>
        <family val="2"/>
      </rPr>
      <t xml:space="preserve"> must be visible</t>
    </r>
  </si>
  <si>
    <t>Adult: Size details essential for adult</t>
  </si>
  <si>
    <t>37.070</t>
  </si>
  <si>
    <r>
      <t>Case: C2 if on Goldenrod (</t>
    </r>
    <r>
      <rPr>
        <i/>
        <sz val="10"/>
        <color theme="1"/>
        <rFont val="Arial"/>
        <family val="2"/>
      </rPr>
      <t>Solidago virgaurea</t>
    </r>
    <r>
      <rPr>
        <sz val="10"/>
        <color theme="1"/>
        <rFont val="Arial"/>
        <family val="2"/>
      </rPr>
      <t>)</t>
    </r>
  </si>
  <si>
    <t>37.090</t>
  </si>
  <si>
    <t>Case: C1 if on Dungeness, Kent, vegetated shingle</t>
  </si>
  <si>
    <r>
      <t>Case: C2 if on Goldilocks Aster (</t>
    </r>
    <r>
      <rPr>
        <i/>
        <sz val="10"/>
        <color theme="1"/>
        <rFont val="Arial"/>
        <family val="2"/>
      </rPr>
      <t>Aster linosyris</t>
    </r>
    <r>
      <rPr>
        <sz val="10"/>
        <color theme="1"/>
        <rFont val="Arial"/>
        <family val="2"/>
      </rPr>
      <t>)</t>
    </r>
  </si>
  <si>
    <t>Case: Photo of mouth angle and keel, otherwise C4</t>
  </si>
  <si>
    <t>Adult: If a photo, 1st abdominal segment feature must be clearly visible, otherwise 4</t>
  </si>
  <si>
    <r>
      <t xml:space="preserve">Adult: If photo, stigma on forewing must be clearly visible and 1st abdominal segment shown to lack </t>
    </r>
    <r>
      <rPr>
        <i/>
        <sz val="10"/>
        <color theme="1"/>
        <rFont val="Arial"/>
        <family val="2"/>
      </rPr>
      <t>C. clypeiferella</t>
    </r>
    <r>
      <rPr>
        <sz val="10"/>
        <color theme="1"/>
        <rFont val="Arial"/>
        <family val="2"/>
      </rPr>
      <t xml:space="preserve"> feature. Case: Feeds in case for only a few days</t>
    </r>
  </si>
  <si>
    <t>Currently known from one site</t>
  </si>
  <si>
    <t>38.001</t>
  </si>
  <si>
    <t>38.002</t>
  </si>
  <si>
    <t>Extinct, only known from a single example</t>
  </si>
  <si>
    <t>38.003</t>
  </si>
  <si>
    <t>38.004</t>
  </si>
  <si>
    <t>38.005</t>
  </si>
  <si>
    <t>38.006</t>
  </si>
  <si>
    <t>38.007</t>
  </si>
  <si>
    <t>38.008</t>
  </si>
  <si>
    <t>38.009</t>
  </si>
  <si>
    <t>38.010</t>
  </si>
  <si>
    <t>38.011</t>
  </si>
  <si>
    <t>38.012</t>
  </si>
  <si>
    <t>38.013</t>
  </si>
  <si>
    <t>38.014</t>
  </si>
  <si>
    <t>38.015</t>
  </si>
  <si>
    <t>38.016</t>
  </si>
  <si>
    <t>38.017</t>
  </si>
  <si>
    <t>38.018</t>
  </si>
  <si>
    <t>38.019</t>
  </si>
  <si>
    <t>38.020</t>
  </si>
  <si>
    <t>38.021</t>
  </si>
  <si>
    <t>38.022</t>
  </si>
  <si>
    <t>38.023</t>
  </si>
  <si>
    <t>38.024</t>
  </si>
  <si>
    <t>38.025</t>
  </si>
  <si>
    <t>38.026</t>
  </si>
  <si>
    <t>38.027</t>
  </si>
  <si>
    <t>38.028</t>
  </si>
  <si>
    <t>38.029</t>
  </si>
  <si>
    <t>38.030</t>
  </si>
  <si>
    <t>38.031</t>
  </si>
  <si>
    <t>38.032</t>
  </si>
  <si>
    <t>38.033</t>
  </si>
  <si>
    <t>38.034</t>
  </si>
  <si>
    <t>38.035</t>
  </si>
  <si>
    <t>38.036</t>
  </si>
  <si>
    <t>38.037</t>
  </si>
  <si>
    <t>38.038</t>
  </si>
  <si>
    <t>38.039</t>
  </si>
  <si>
    <t>38.040</t>
  </si>
  <si>
    <t>38.041</t>
  </si>
  <si>
    <t>38.042</t>
  </si>
  <si>
    <t>38.043</t>
  </si>
  <si>
    <t>38.044</t>
  </si>
  <si>
    <t>38.045</t>
  </si>
  <si>
    <t>38.046</t>
  </si>
  <si>
    <t>38.047</t>
  </si>
  <si>
    <t>38.048</t>
  </si>
  <si>
    <t>38.049</t>
  </si>
  <si>
    <t>40.007</t>
  </si>
  <si>
    <t>41.004</t>
  </si>
  <si>
    <t>873a</t>
  </si>
  <si>
    <t>Blastobasis vittata</t>
  </si>
  <si>
    <t>41.0041</t>
  </si>
  <si>
    <t>Blastobasis maroccanella</t>
  </si>
  <si>
    <t>41.005</t>
  </si>
  <si>
    <t>41.006</t>
  </si>
  <si>
    <t>Hypatopa binotella</t>
  </si>
  <si>
    <t>42.001</t>
  </si>
  <si>
    <t>Pachyrhabda steropodes</t>
  </si>
  <si>
    <t>Established adventive</t>
  </si>
  <si>
    <t>42.0021</t>
  </si>
  <si>
    <t>42.0022</t>
  </si>
  <si>
    <t>Stathmopoda auriferella</t>
  </si>
  <si>
    <t>Possibly extinct</t>
  </si>
  <si>
    <t>43.0061</t>
  </si>
  <si>
    <t>43.008</t>
  </si>
  <si>
    <t>Twenty-plume Moth or Many-plumed Moth</t>
  </si>
  <si>
    <t>Saltmarsh Plume</t>
  </si>
  <si>
    <t>Cliff Plume</t>
  </si>
  <si>
    <t>45.003</t>
  </si>
  <si>
    <t>Triangle Plume</t>
  </si>
  <si>
    <t>Goldenrod Plume</t>
  </si>
  <si>
    <t>Hoary Plume</t>
  </si>
  <si>
    <t>Irish Plume</t>
  </si>
  <si>
    <t>Ireland only</t>
  </si>
  <si>
    <t>Yarrow Plume</t>
  </si>
  <si>
    <t>Tansy Plume</t>
  </si>
  <si>
    <t>Beautiful Plume</t>
  </si>
  <si>
    <t>Brindled Plume</t>
  </si>
  <si>
    <t>Brown Plume</t>
  </si>
  <si>
    <t>Twin-spot Plume</t>
  </si>
  <si>
    <t>45.014</t>
  </si>
  <si>
    <t>Gregson's Plume</t>
  </si>
  <si>
    <t>Poorly known</t>
  </si>
  <si>
    <t>45.015</t>
  </si>
  <si>
    <t>Scarce Plume</t>
  </si>
  <si>
    <t>45.016</t>
  </si>
  <si>
    <t>Stenoptilia gallobritannidactyla</t>
  </si>
  <si>
    <t>Status as a species uncertain</t>
  </si>
  <si>
    <t>45.017</t>
  </si>
  <si>
    <t>Small Scabious Plume</t>
  </si>
  <si>
    <t>Breckland only</t>
  </si>
  <si>
    <t>45.018</t>
  </si>
  <si>
    <t>Mountain Plume</t>
  </si>
  <si>
    <t>Highlands of Scotland only</t>
  </si>
  <si>
    <t>Saxifrage Plume</t>
  </si>
  <si>
    <t>Gentian Plume</t>
  </si>
  <si>
    <t>Dowdy Plume</t>
  </si>
  <si>
    <t>Rose Plume</t>
  </si>
  <si>
    <t>Crescent Plume</t>
  </si>
  <si>
    <t>Downland Plume</t>
  </si>
  <si>
    <t>Small Plume</t>
  </si>
  <si>
    <t>Breckland Plume</t>
  </si>
  <si>
    <t>Scarce Light Plume</t>
  </si>
  <si>
    <t>Wood Sage Plume</t>
  </si>
  <si>
    <t>Sundew Plume</t>
  </si>
  <si>
    <t>White Plume</t>
  </si>
  <si>
    <t>Spotted White Plume</t>
  </si>
  <si>
    <t>Western Thyme Plume</t>
  </si>
  <si>
    <t>Burren and Cornwall only</t>
  </si>
  <si>
    <t>Thyme Plume</t>
  </si>
  <si>
    <t>Dingy White Plume</t>
  </si>
  <si>
    <t>Horehound Plume</t>
  </si>
  <si>
    <t>Short-winged Plume</t>
  </si>
  <si>
    <t>Dusky Plume</t>
  </si>
  <si>
    <t>Plain Plume</t>
  </si>
  <si>
    <t>Citron Plume</t>
  </si>
  <si>
    <t>Mugwort Plume</t>
  </si>
  <si>
    <t>Small Goldenrod Plume</t>
  </si>
  <si>
    <t>Scarce Goldenrod Plume</t>
  </si>
  <si>
    <t>Kent/Sussex only</t>
  </si>
  <si>
    <t>Hemp Agrimony Plume</t>
  </si>
  <si>
    <t>Common Plume</t>
  </si>
  <si>
    <t>45.045</t>
  </si>
  <si>
    <t>Reedbed Plume</t>
  </si>
  <si>
    <t>Schrekensteinia festaliella</t>
  </si>
  <si>
    <t>48.004</t>
  </si>
  <si>
    <t>Tebenna bjerkandrella</t>
  </si>
  <si>
    <t>Apple Leaf Skeletonizer</t>
  </si>
  <si>
    <t>48.008</t>
  </si>
  <si>
    <t>Choreutis nemorana</t>
  </si>
  <si>
    <t>Status uncertain</t>
  </si>
  <si>
    <t>Considered Extinct in England</t>
  </si>
  <si>
    <t>Brown Fruit-tree Tortrix</t>
  </si>
  <si>
    <t>Rare Adventive</t>
  </si>
  <si>
    <t>2 (female), 1 (male)</t>
  </si>
  <si>
    <t>Adventive, one record</t>
  </si>
  <si>
    <t>Clepsis dumicolana</t>
  </si>
  <si>
    <t>Scarce adventive</t>
  </si>
  <si>
    <t>Cnephasia pumicana</t>
  </si>
  <si>
    <t>Cereal Tortrix</t>
  </si>
  <si>
    <t>Platynota gueneana</t>
  </si>
  <si>
    <t>Upland bilberry / heather habitat = 2</t>
  </si>
  <si>
    <t>Look at hindwing</t>
  </si>
  <si>
    <t>Phalonidia udana</t>
  </si>
  <si>
    <t>Size and habitat details essential</t>
  </si>
  <si>
    <t>Aethes bilbaensis</t>
  </si>
  <si>
    <t>Aethes fennicana</t>
  </si>
  <si>
    <t>Considered Exitinct</t>
  </si>
  <si>
    <t>Hindwing check required</t>
  </si>
  <si>
    <t>Obscurely marked = 4</t>
  </si>
  <si>
    <t>Cherry Bark Tortrix</t>
  </si>
  <si>
    <t>49.2001</t>
  </si>
  <si>
    <t>Tetramoera langmaidi</t>
  </si>
  <si>
    <t>Unicolorous forms = 4</t>
  </si>
  <si>
    <t>Epinotia cinereana</t>
  </si>
  <si>
    <t>Size and sex essential</t>
  </si>
  <si>
    <t>Pseudococcyx tessulatana</t>
  </si>
  <si>
    <t>Cone Tortricoid</t>
  </si>
  <si>
    <t>Possible adventive, one record</t>
  </si>
  <si>
    <t>Gravitarmata margarotana</t>
  </si>
  <si>
    <t>Hindwing examined - otherwise = 4</t>
  </si>
  <si>
    <t>Adventive/possibly two records</t>
  </si>
  <si>
    <t>62.009</t>
  </si>
  <si>
    <t>Scarce immigrant/one record</t>
  </si>
  <si>
    <t>Pyla fusca</t>
  </si>
  <si>
    <t>62.0151</t>
  </si>
  <si>
    <t>Delplanqueia inscriptella</t>
  </si>
  <si>
    <t>62.017</t>
  </si>
  <si>
    <t>62.018</t>
  </si>
  <si>
    <t>Scarce immigrant/few records</t>
  </si>
  <si>
    <t>Possible adventive/possibly two records</t>
  </si>
  <si>
    <t>62.020</t>
  </si>
  <si>
    <t>62.025</t>
  </si>
  <si>
    <t>62.026</t>
  </si>
  <si>
    <t>Ceutholopha isidis</t>
  </si>
  <si>
    <t>Scarce immigrant/possible adventive/one record</t>
  </si>
  <si>
    <t>Scarce immigrant/possible adventive/two records</t>
  </si>
  <si>
    <t>Extinct resident</t>
  </si>
  <si>
    <t>62.044</t>
  </si>
  <si>
    <t>62.045</t>
  </si>
  <si>
    <t>Scarce immigrant/possible adventive/few records</t>
  </si>
  <si>
    <t>62.046</t>
  </si>
  <si>
    <t>Scarce immigrant/adventive/few records</t>
  </si>
  <si>
    <t>Adventive/few records</t>
  </si>
  <si>
    <t>62.052</t>
  </si>
  <si>
    <t>Scarce immigrant/two records</t>
  </si>
  <si>
    <t>Ancylosis oblitella</t>
  </si>
  <si>
    <t>Unless bred</t>
  </si>
  <si>
    <t>62.060</t>
  </si>
  <si>
    <t>62.061</t>
  </si>
  <si>
    <t>Few recent records</t>
  </si>
  <si>
    <t>No recent records</t>
  </si>
  <si>
    <t>Adventive/one record</t>
  </si>
  <si>
    <t>Adventive/one record (females difficult to separate)</t>
  </si>
  <si>
    <t>63.010</t>
  </si>
  <si>
    <t>Pyrausta aerealis</t>
  </si>
  <si>
    <t>63.012</t>
  </si>
  <si>
    <t>63.026</t>
  </si>
  <si>
    <t>European Corn-borer</t>
  </si>
  <si>
    <t>Bordered Pearl</t>
  </si>
  <si>
    <t>63.042</t>
  </si>
  <si>
    <t>Mung Moth</t>
  </si>
  <si>
    <t>63.046</t>
  </si>
  <si>
    <t>63.049</t>
  </si>
  <si>
    <t>Cucumber Moth</t>
  </si>
  <si>
    <t>63.053</t>
  </si>
  <si>
    <t>Status uncertain/one record</t>
  </si>
  <si>
    <t>63.0532</t>
  </si>
  <si>
    <t>63.054</t>
  </si>
  <si>
    <t>63.055</t>
  </si>
  <si>
    <t>63.0561</t>
  </si>
  <si>
    <t>Eustixia pupula</t>
  </si>
  <si>
    <t>63.059</t>
  </si>
  <si>
    <t>63.0601</t>
  </si>
  <si>
    <t>Noorda moringae</t>
  </si>
  <si>
    <t>63.063</t>
  </si>
  <si>
    <t>Very scarce immigrant</t>
  </si>
  <si>
    <t>Scarce immigrant/possible transistory resident</t>
  </si>
  <si>
    <t>63.0881</t>
  </si>
  <si>
    <t>Adventive, one record only</t>
  </si>
  <si>
    <t>Very scarce immigrant/few records</t>
  </si>
  <si>
    <t>Scarce immigrant/other similar Ancylolomia species occur in Europe</t>
  </si>
  <si>
    <t>63.119</t>
  </si>
  <si>
    <t>Musotima nitidalis</t>
  </si>
  <si>
    <t>Agonopterix heracliana/ciliella</t>
  </si>
  <si>
    <t>blvit</t>
  </si>
  <si>
    <t>ecatr1</t>
  </si>
  <si>
    <t>echer1</t>
  </si>
  <si>
    <t>staur1</t>
  </si>
  <si>
    <t>stulm1</t>
  </si>
  <si>
    <t>stcon1</t>
  </si>
  <si>
    <t>stcar1</t>
  </si>
  <si>
    <t>nemet1</t>
  </si>
  <si>
    <t>trburs1</t>
  </si>
  <si>
    <t>zypurs1</t>
  </si>
  <si>
    <t>buulm1</t>
  </si>
  <si>
    <t>phmes1</t>
  </si>
  <si>
    <t>phcor1</t>
  </si>
  <si>
    <t>phsal1</t>
  </si>
  <si>
    <t>phsch1</t>
  </si>
  <si>
    <t>phtri1</t>
  </si>
  <si>
    <t>phpla1</t>
  </si>
  <si>
    <t>argla1</t>
  </si>
  <si>
    <t>arsem1</t>
  </si>
  <si>
    <t>eusta1</t>
  </si>
  <si>
    <t>paalb1</t>
  </si>
  <si>
    <t>sccra1</t>
  </si>
  <si>
    <t>diper1</t>
  </si>
  <si>
    <t>colim1</t>
  </si>
  <si>
    <t>cotri1</t>
  </si>
  <si>
    <t>cofus1</t>
  </si>
  <si>
    <t>colin1</t>
  </si>
  <si>
    <t>covib1</t>
  </si>
  <si>
    <t>copyr1</t>
  </si>
  <si>
    <t>coalb1</t>
  </si>
  <si>
    <t>costr1</t>
  </si>
  <si>
    <t>cofol1</t>
  </si>
  <si>
    <t>coatr1</t>
  </si>
  <si>
    <t>coart1</t>
  </si>
  <si>
    <t>coalt1</t>
  </si>
  <si>
    <t>elsub1</t>
  </si>
  <si>
    <t>eltri1</t>
  </si>
  <si>
    <t>cocon1</t>
  </si>
  <si>
    <t>scgra1</t>
  </si>
  <si>
    <t>dealb1</t>
  </si>
  <si>
    <t>agcap1</t>
  </si>
  <si>
    <t>modiv1</t>
  </si>
  <si>
    <t>capro1</t>
  </si>
  <si>
    <t>cabla1</t>
  </si>
  <si>
    <t>syalb1</t>
  </si>
  <si>
    <t>accin1</t>
  </si>
  <si>
    <t>acsch1</t>
  </si>
  <si>
    <t>chlin1</t>
  </si>
  <si>
    <t>gymin1</t>
  </si>
  <si>
    <t>aemar1</t>
  </si>
  <si>
    <t>euang1</t>
  </si>
  <si>
    <t>anpal1</t>
  </si>
  <si>
    <t>eptet1</t>
  </si>
  <si>
    <t>epgra1</t>
  </si>
  <si>
    <t>rhpin1</t>
  </si>
  <si>
    <t>paaur1</t>
  </si>
  <si>
    <t>difla1</t>
  </si>
  <si>
    <t>diplu1</t>
  </si>
  <si>
    <t>disyl1</t>
  </si>
  <si>
    <t>phsta1</t>
  </si>
  <si>
    <t>drcur1</t>
  </si>
  <si>
    <t>fiofe1</t>
  </si>
  <si>
    <t>orund1</t>
  </si>
  <si>
    <t>hechr1</t>
  </si>
  <si>
    <t>scmar1</t>
  </si>
  <si>
    <t>stwav1</t>
  </si>
  <si>
    <t>smfaf1</t>
  </si>
  <si>
    <t>idser1</t>
  </si>
  <si>
    <t>cacuc1</t>
  </si>
  <si>
    <t>eptri1</t>
  </si>
  <si>
    <t>enfla1</t>
  </si>
  <si>
    <t>anbad1</t>
  </si>
  <si>
    <t>mealb1</t>
  </si>
  <si>
    <t>whbac1</t>
  </si>
  <si>
    <t>slpug1</t>
  </si>
  <si>
    <t>euint1</t>
  </si>
  <si>
    <t>eulin1</t>
  </si>
  <si>
    <t>mapug1</t>
  </si>
  <si>
    <t>eusatc1</t>
  </si>
  <si>
    <t>sapugc1</t>
  </si>
  <si>
    <t>eusub1</t>
  </si>
  <si>
    <t>grpug1</t>
  </si>
  <si>
    <t>eusim1</t>
  </si>
  <si>
    <t>euvir1</t>
  </si>
  <si>
    <t>anspa1</t>
  </si>
  <si>
    <t>strea1</t>
  </si>
  <si>
    <t>macar1</t>
  </si>
  <si>
    <t>copen1</t>
  </si>
  <si>
    <t>camar1</t>
  </si>
  <si>
    <t>pestr1</t>
  </si>
  <si>
    <t>agcon1</t>
  </si>
  <si>
    <t>acatr1</t>
  </si>
  <si>
    <t>dimen1</t>
  </si>
  <si>
    <t>phful1</t>
  </si>
  <si>
    <t>nocon1</t>
  </si>
  <si>
    <t>scbla1</t>
  </si>
  <si>
    <t>eutri1</t>
  </si>
  <si>
    <t>agcin1</t>
  </si>
  <si>
    <t>crdar1</t>
  </si>
  <si>
    <t>agput1</t>
  </si>
  <si>
    <t>grdar1</t>
  </si>
  <si>
    <t>fesub1</t>
  </si>
  <si>
    <t>leyeu1</t>
  </si>
  <si>
    <t>herus1</t>
  </si>
  <si>
    <t>grarc1</t>
  </si>
  <si>
    <t>anmyr1</t>
  </si>
  <si>
    <t>sialb1</t>
  </si>
  <si>
    <t>brlib1</t>
  </si>
  <si>
    <t>pafla1</t>
  </si>
  <si>
    <t>smwai1</t>
  </si>
  <si>
    <t>cuumb1</t>
  </si>
  <si>
    <t>mebim1</t>
  </si>
  <si>
    <t>corub1</t>
  </si>
  <si>
    <t>aglit1</t>
  </si>
  <si>
    <t>pasus1</t>
  </si>
  <si>
    <t>magre1</t>
  </si>
  <si>
    <t>dishe1</t>
  </si>
  <si>
    <t>hyrec1</t>
  </si>
  <si>
    <t>apsor1</t>
  </si>
  <si>
    <t>melit1</t>
  </si>
  <si>
    <t>medid1</t>
  </si>
  <si>
    <t>depyg1</t>
  </si>
  <si>
    <t>catri1</t>
  </si>
  <si>
    <t>celeu1</t>
  </si>
  <si>
    <t>split1</t>
  </si>
  <si>
    <t>porus1</t>
  </si>
  <si>
    <t>accal1</t>
  </si>
  <si>
    <t>stano1</t>
  </si>
  <si>
    <t>romar1</t>
  </si>
  <si>
    <t>eupar1</t>
  </si>
  <si>
    <t>dichr1</t>
  </si>
  <si>
    <t>stgem1</t>
  </si>
  <si>
    <t>abtri1</t>
  </si>
  <si>
    <t>cafra1</t>
  </si>
  <si>
    <t>phvir1</t>
  </si>
  <si>
    <t>cosal1</t>
  </si>
  <si>
    <t>blsno1</t>
  </si>
  <si>
    <t>sccos1</t>
  </si>
  <si>
    <t>hetar1</t>
  </si>
  <si>
    <t>agang</t>
  </si>
  <si>
    <t>accal</t>
  </si>
  <si>
    <t>agher</t>
  </si>
  <si>
    <t>agoce</t>
  </si>
  <si>
    <t>anbad</t>
  </si>
  <si>
    <t>angem</t>
  </si>
  <si>
    <t>anmyr</t>
  </si>
  <si>
    <t>anunc</t>
  </si>
  <si>
    <t>appal</t>
  </si>
  <si>
    <t>apsor</t>
  </si>
  <si>
    <t>arsab</t>
  </si>
  <si>
    <t>bacar</t>
  </si>
  <si>
    <t>bebro</t>
  </si>
  <si>
    <t>bladu</t>
  </si>
  <si>
    <t>blvei</t>
  </si>
  <si>
    <t>brbea</t>
  </si>
  <si>
    <t>brolib</t>
  </si>
  <si>
    <t>brilib</t>
  </si>
  <si>
    <t>caalc</t>
  </si>
  <si>
    <t>cacuc</t>
  </si>
  <si>
    <t>caelo</t>
  </si>
  <si>
    <t>cafal</t>
  </si>
  <si>
    <t>camar</t>
  </si>
  <si>
    <t>cator</t>
  </si>
  <si>
    <t>chcha</t>
  </si>
  <si>
    <t>coadj</t>
  </si>
  <si>
    <t>coatr</t>
  </si>
  <si>
    <t>Photo required + check species code</t>
  </si>
  <si>
    <t>cocor</t>
  </si>
  <si>
    <t>cofla</t>
  </si>
  <si>
    <t>colut</t>
  </si>
  <si>
    <t>coser</t>
  </si>
  <si>
    <t>costr</t>
  </si>
  <si>
    <t>cycon</t>
  </si>
  <si>
    <t>smowai</t>
  </si>
  <si>
    <t>smawai</t>
  </si>
  <si>
    <t>diang</t>
  </si>
  <si>
    <t>dishel</t>
  </si>
  <si>
    <t>dishea</t>
  </si>
  <si>
    <t>disim</t>
  </si>
  <si>
    <t>enque</t>
  </si>
  <si>
    <t>epsub</t>
  </si>
  <si>
    <t>eptri</t>
  </si>
  <si>
    <t>eucam</t>
  </si>
  <si>
    <t>eumin</t>
  </si>
  <si>
    <t>fewai</t>
  </si>
  <si>
    <t>fiof8y</t>
  </si>
  <si>
    <t>gacar</t>
  </si>
  <si>
    <t>greearc</t>
  </si>
  <si>
    <t>greyarc</t>
  </si>
  <si>
    <t>grcar</t>
  </si>
  <si>
    <t>greenp</t>
  </si>
  <si>
    <t>greyp</t>
  </si>
  <si>
    <t>henub</t>
  </si>
  <si>
    <t>hedrus</t>
  </si>
  <si>
    <t>hearus</t>
  </si>
  <si>
    <t>lawai</t>
  </si>
  <si>
    <t>layeu</t>
  </si>
  <si>
    <t>lebel</t>
  </si>
  <si>
    <t>lebla</t>
  </si>
  <si>
    <t>lesyu</t>
  </si>
  <si>
    <t>leayu</t>
  </si>
  <si>
    <t>lieme</t>
  </si>
  <si>
    <t>lofor</t>
  </si>
  <si>
    <t>Photo required + note Maple Pug has same code</t>
  </si>
  <si>
    <t>mocon</t>
  </si>
  <si>
    <t>mycom</t>
  </si>
  <si>
    <t>nojan</t>
  </si>
  <si>
    <t>olsch</t>
  </si>
  <si>
    <t>paobs</t>
  </si>
  <si>
    <t>pashb</t>
  </si>
  <si>
    <t>peblo</t>
  </si>
  <si>
    <t>phrob</t>
  </si>
  <si>
    <t>scacu</t>
  </si>
  <si>
    <t>sccos</t>
  </si>
  <si>
    <t>Care needed - check species code</t>
  </si>
  <si>
    <t>schot</t>
  </si>
  <si>
    <t>scimm</t>
  </si>
  <si>
    <t>scins</t>
  </si>
  <si>
    <t>slopug</t>
  </si>
  <si>
    <t>slepug</t>
  </si>
  <si>
    <t>marpug</t>
  </si>
  <si>
    <t>sff</t>
  </si>
  <si>
    <t>spcar</t>
  </si>
  <si>
    <t>stream</t>
  </si>
  <si>
    <t>sttor</t>
  </si>
  <si>
    <t>sttri</t>
  </si>
  <si>
    <t>symus</t>
  </si>
  <si>
    <t>trbar</t>
  </si>
  <si>
    <t>wacar</t>
  </si>
  <si>
    <t>wewav</t>
  </si>
  <si>
    <t>whspp</t>
  </si>
  <si>
    <t>lanyu</t>
  </si>
  <si>
    <t>Egg</t>
  </si>
  <si>
    <t>Larva</t>
  </si>
  <si>
    <t>Pupa</t>
  </si>
  <si>
    <t>Dusking</t>
  </si>
  <si>
    <t>dichrorampha sp.</t>
  </si>
  <si>
    <t>Dichrorampha sp.</t>
  </si>
  <si>
    <t>Dichrorampha species</t>
  </si>
  <si>
    <t>agonopterix heracliana/ciliella</t>
  </si>
  <si>
    <t>Sugaring</t>
  </si>
  <si>
    <t>Beating tray</t>
  </si>
  <si>
    <t>Larval web</t>
  </si>
  <si>
    <t>Larval case</t>
  </si>
  <si>
    <t>Not recorded</t>
  </si>
  <si>
    <t>Daytime observation</t>
  </si>
  <si>
    <t>Leaf-mine</t>
  </si>
  <si>
    <t>Apamea exulis</t>
  </si>
  <si>
    <t>apamea exulis</t>
  </si>
  <si>
    <t>apamea exulis assimilis</t>
  </si>
  <si>
    <t>apamea exulis marmorata</t>
  </si>
  <si>
    <t>apexulis</t>
  </si>
  <si>
    <t>apexum</t>
  </si>
  <si>
    <t>apexua</t>
  </si>
  <si>
    <t>1867x</t>
  </si>
  <si>
    <t>applax</t>
  </si>
  <si>
    <t>trbarx</t>
  </si>
  <si>
    <t>treble bar agg.</t>
  </si>
  <si>
    <t>Aplocera plagiata agg.</t>
  </si>
  <si>
    <t>Treble-bar agg.</t>
  </si>
  <si>
    <t>70.193.9</t>
  </si>
  <si>
    <t xml:space="preserve">Enter the Vice-county number </t>
  </si>
  <si>
    <t>Schreckensteinia festaliella</t>
  </si>
  <si>
    <t>Micro Verification Grade - Adult</t>
  </si>
  <si>
    <t>Micro Verification Guide - Mine</t>
  </si>
  <si>
    <t>Micro Verification Grade - Case</t>
  </si>
  <si>
    <t>For many larval case records (and particularly for the Coleophoridae), great care should be
taken to ensure the foodplant is correctly named. A wrongly named foodplant will almost certainly
lead to an incorrect moth determination. Pabulum is used below to indicate that some larvae (such
as in the Psychidae) feed on non-plant material.
C1: Same as Adult Category 1.
C2: A good quality photo or specimen of the case and plant/pabulum is required.
C3: A good quality photo or specimen of the case and plant/pabulum and the bred moth is
required.
C4: As in C3 and the moth requires dissection.
The case must be well developed and, with the Coleophoridae, feeding should be observed (larvae
can fix their cases away from the host plant). Information on the style of feeding (e.g. peppering
leaves, consuming large parts of a leaf etc.), the time of year when the fully-fed case occurred and
habitat, amongst others, can all assist with identification.</t>
  </si>
  <si>
    <t>Category A: Accept record without the need to see the actual leaf or a good photo.
Category L: Either the leaf or a good photograph required.
Category R: Moth needs to be reared and, in some cases, possibly dissected</t>
  </si>
  <si>
    <t>Micro status</t>
  </si>
  <si>
    <t>ABH Code</t>
  </si>
  <si>
    <t>Adult message</t>
  </si>
  <si>
    <t>Mine grade</t>
  </si>
  <si>
    <t>Mine message</t>
  </si>
  <si>
    <t>Case grade</t>
  </si>
  <si>
    <t>Case message</t>
  </si>
  <si>
    <t>Macro validation</t>
  </si>
  <si>
    <t>Usually distinctive</t>
  </si>
  <si>
    <t>Usually distinctive + check species code</t>
  </si>
  <si>
    <t>Usually distinctive - Photo required in N</t>
  </si>
  <si>
    <t>Usually distinctive + check species name</t>
  </si>
  <si>
    <t>N cloacella is graded as there are two or three confusion species and dissection is sometimes needed.</t>
  </si>
  <si>
    <t>S. centifoliella's mine is more contorted and ends with a disorganised blotch in most cases; mines on Rosa pimpinellifolia, might be anomallella or spinosissimae and need rearing</t>
  </si>
  <si>
    <t>E atricollis, S hybnerella, S crataegella and perpygmaeella can be easily confused.</t>
  </si>
  <si>
    <t>Vacated mines may sometimes be unidentifiable; In a fresh mine, the frass of S regiella is reddish, but in older mines this is tricky.</t>
  </si>
  <si>
    <t>Vacated mines may sometimes be unidentifiable; E atricollis, S hybnerella, S crataegella and perpygmaeella can be easily confused.</t>
  </si>
  <si>
    <t>S magdalenae and S nylandriella can follow the wavy leaf edge</t>
  </si>
  <si>
    <t>Egg position essential; Mine is a round blotch in a leaf-lobe. See also E atricollis, S oxycanthella, S regiella, S hybnerella, S crataegella and perpygmaeella.</t>
  </si>
  <si>
    <t>See also E atricollis, S crataegella, S oxycanthella, S regiella, S hybnerella, S crataegella and perpygmaeella.</t>
  </si>
  <si>
    <t>Moths of a more restricted distribution or identification may be more difficult due to some confusion species. Most observers will have little trouble with these and again records are unlikely to be queried unless they fall outside the species’ normal habitat or flight time. If inexperienced with species then photo maybe required.</t>
  </si>
  <si>
    <t>Not in SPL</t>
  </si>
  <si>
    <t>Male</t>
  </si>
  <si>
    <t>Female</t>
  </si>
  <si>
    <t>Mixed</t>
  </si>
  <si>
    <t>Exuvia</t>
  </si>
  <si>
    <t>Other</t>
  </si>
  <si>
    <t>*</t>
  </si>
  <si>
    <t>Light trap (Robinson, MV)</t>
  </si>
  <si>
    <t>Light trap (Skinner, MV)</t>
  </si>
  <si>
    <t>Light trap (Heath, Actinic)</t>
  </si>
  <si>
    <t>Light trap (MV)</t>
  </si>
  <si>
    <t>Light trap (Actinic)</t>
  </si>
  <si>
    <t>Light trap (LED)</t>
  </si>
  <si>
    <t>Light trap (Other - comment)</t>
  </si>
  <si>
    <t>Torchlight</t>
  </si>
  <si>
    <t>Attracted to lighted window</t>
  </si>
  <si>
    <t>Wine roping</t>
  </si>
  <si>
    <t>Pheromone</t>
  </si>
  <si>
    <t>Hibernating</t>
  </si>
  <si>
    <t>Indoors</t>
  </si>
  <si>
    <t>Other method (add Comment)</t>
  </si>
  <si>
    <t>Cone</t>
  </si>
  <si>
    <t>StartDate</t>
  </si>
  <si>
    <t>EndDate</t>
  </si>
  <si>
    <t>ReverseRule</t>
  </si>
  <si>
    <t>0401</t>
  </si>
  <si>
    <t>0630</t>
  </si>
  <si>
    <t>0501</t>
  </si>
  <si>
    <t>0707</t>
  </si>
  <si>
    <t>0831</t>
  </si>
  <si>
    <t>0315</t>
  </si>
  <si>
    <t>0615</t>
  </si>
  <si>
    <t>0430</t>
  </si>
  <si>
    <t>0301</t>
  </si>
  <si>
    <t>0531</t>
  </si>
  <si>
    <t>0521</t>
  </si>
  <si>
    <t>0701</t>
  </si>
  <si>
    <t>0930</t>
  </si>
  <si>
    <t>0515</t>
  </si>
  <si>
    <t>0731</t>
  </si>
  <si>
    <t>0821</t>
  </si>
  <si>
    <t>0907</t>
  </si>
  <si>
    <t>0421</t>
  </si>
  <si>
    <t>1031</t>
  </si>
  <si>
    <t>0601</t>
  </si>
  <si>
    <t>0621</t>
  </si>
  <si>
    <t>0807</t>
  </si>
  <si>
    <t>0801</t>
  </si>
  <si>
    <t>0607</t>
  </si>
  <si>
    <t>0815</t>
  </si>
  <si>
    <t>0415</t>
  </si>
  <si>
    <t>0915</t>
  </si>
  <si>
    <t>0715</t>
  </si>
  <si>
    <t>0321</t>
  </si>
  <si>
    <t>0507</t>
  </si>
  <si>
    <t>0721</t>
  </si>
  <si>
    <t>1130</t>
  </si>
  <si>
    <t>0201</t>
  </si>
  <si>
    <t>1231</t>
  </si>
  <si>
    <t>1115</t>
  </si>
  <si>
    <t>0101</t>
  </si>
  <si>
    <t>0901</t>
  </si>
  <si>
    <t>1007</t>
  </si>
  <si>
    <t>1015</t>
  </si>
  <si>
    <t>0407</t>
  </si>
  <si>
    <t>1207</t>
  </si>
  <si>
    <t>1001</t>
  </si>
  <si>
    <t>1021</t>
  </si>
  <si>
    <t>1014</t>
  </si>
  <si>
    <t>1215</t>
  </si>
  <si>
    <t>1121</t>
  </si>
  <si>
    <t>0921</t>
  </si>
  <si>
    <t>1107</t>
  </si>
  <si>
    <t>0131</t>
  </si>
  <si>
    <t>0121</t>
  </si>
  <si>
    <t>0221</t>
  </si>
  <si>
    <t>0215</t>
  </si>
  <si>
    <t>0115</t>
  </si>
  <si>
    <t>0307</t>
  </si>
  <si>
    <t>1221</t>
  </si>
  <si>
    <t>1101</t>
  </si>
  <si>
    <t>0207</t>
  </si>
  <si>
    <t>0107</t>
  </si>
  <si>
    <t>Validation comment</t>
  </si>
  <si>
    <t>Local, scarce, aspen woodland</t>
  </si>
  <si>
    <t>49.256</t>
  </si>
  <si>
    <t>4.047</t>
  </si>
  <si>
    <t>4.043</t>
  </si>
  <si>
    <t>4.035</t>
  </si>
  <si>
    <t>4.042</t>
  </si>
  <si>
    <t>4.044</t>
  </si>
  <si>
    <t>4.056</t>
  </si>
  <si>
    <t>4.041</t>
  </si>
  <si>
    <t>4.038</t>
  </si>
  <si>
    <t>Etania decentella</t>
  </si>
  <si>
    <t>Etania sericopeza</t>
  </si>
  <si>
    <t>Etania louisella</t>
  </si>
  <si>
    <t>Zimmermannia atrifrontella</t>
  </si>
  <si>
    <t>Zimmermannia amani</t>
  </si>
  <si>
    <t>Zimmermannia longicaudella</t>
  </si>
  <si>
    <t>Fomoria septembrella</t>
  </si>
  <si>
    <t>Fomoria weaveri</t>
  </si>
  <si>
    <t>Glaucolepis headleyella</t>
  </si>
  <si>
    <t>Antispila petryi</t>
  </si>
  <si>
    <t>Nemapogon koenigi</t>
  </si>
  <si>
    <t>Trichophage mormopis</t>
  </si>
  <si>
    <t>Pyropteron muscaeformis</t>
  </si>
  <si>
    <t>Elachista dispunctella</t>
  </si>
  <si>
    <t>Promalactis procerella</t>
  </si>
  <si>
    <t>Agnoea subochreella</t>
  </si>
  <si>
    <t>Oxypteryx atrella</t>
  </si>
  <si>
    <t>Oxypteryx immaculatella</t>
  </si>
  <si>
    <t>Oxypteryx unicolorella</t>
  </si>
  <si>
    <t>Oxypteryx wilkella</t>
  </si>
  <si>
    <t>Neotelphusa sequax</t>
  </si>
  <si>
    <t>Aproaerema larseniella</t>
  </si>
  <si>
    <t>Aproaerema sangiella</t>
  </si>
  <si>
    <t>Aproaerema vinella</t>
  </si>
  <si>
    <t>Aproaerema taeniolella</t>
  </si>
  <si>
    <t>Aproaerema albifrontella</t>
  </si>
  <si>
    <t>Aproaerema albipalpella</t>
  </si>
  <si>
    <t>Aproaerema suecicella</t>
  </si>
  <si>
    <t>Aproaerema cinctella</t>
  </si>
  <si>
    <t>Aproaerema polychromella</t>
  </si>
  <si>
    <t>Scythris subcinctella</t>
  </si>
  <si>
    <t>Neocochylis dubitana</t>
  </si>
  <si>
    <t>Neocochylis molliculana</t>
  </si>
  <si>
    <t>Neocochylis hybridella</t>
  </si>
  <si>
    <t>Cochylichroa atricapitana</t>
  </si>
  <si>
    <t>Brevicornutia pallidana</t>
  </si>
  <si>
    <t>Thyraylia nana</t>
  </si>
  <si>
    <t>Zelotherses paleana</t>
  </si>
  <si>
    <t>Zelotherses unitana</t>
  </si>
  <si>
    <t>Elophila diffualis</t>
  </si>
  <si>
    <t>Patania ruralis</t>
  </si>
  <si>
    <t>Lamoria zelleri</t>
  </si>
  <si>
    <t>Uncinus obductella</t>
  </si>
  <si>
    <t>Cabotia oblitella</t>
  </si>
  <si>
    <t>Ephestia woodiella</t>
  </si>
  <si>
    <t>Vitula serratilineella</t>
  </si>
  <si>
    <t>Oxyptilus distans</t>
  </si>
  <si>
    <t>Oxyptilus laetus</t>
  </si>
  <si>
    <t>Cymatophorina diluta</t>
  </si>
  <si>
    <t>Archiearis notha</t>
  </si>
  <si>
    <t>Coenotephria salicata</t>
  </si>
  <si>
    <t>Rheumaptera cervinalis</t>
  </si>
  <si>
    <t>Rheumaptera undulata</t>
  </si>
  <si>
    <t>Martania taeniata</t>
  </si>
  <si>
    <t>Venusia blomeri</t>
  </si>
  <si>
    <t>Gnophos dumetata</t>
  </si>
  <si>
    <t>Coscinia striata</t>
  </si>
  <si>
    <t>Amata phegea</t>
  </si>
  <si>
    <t>Agrotis catalaunensis</t>
  </si>
  <si>
    <t>Agrotis bigramma</t>
  </si>
  <si>
    <t>Chloantha hyperici</t>
  </si>
  <si>
    <t>Coenophila subrosea</t>
  </si>
  <si>
    <t>Polia hepatica</t>
  </si>
  <si>
    <t>Conisania andalusica</t>
  </si>
  <si>
    <t>Leucania putrescens</t>
  </si>
  <si>
    <t>Mniotype satura</t>
  </si>
  <si>
    <t>Mniotype solieri</t>
  </si>
  <si>
    <t>Crypsedra gemmea</t>
  </si>
  <si>
    <t>Acronicta cinerea</t>
  </si>
  <si>
    <t>Bryopsis muralis</t>
  </si>
  <si>
    <t>Photedes morrisii</t>
  </si>
  <si>
    <t>Caradrina kadenii</t>
  </si>
  <si>
    <t>Caradrina flavirena</t>
  </si>
  <si>
    <t>Condica capensis</t>
  </si>
  <si>
    <t>Vittaplusia vittata</t>
  </si>
  <si>
    <t>Grammodes stolida</t>
  </si>
  <si>
    <t>Catephia alchymista</t>
  </si>
  <si>
    <t>6.0021</t>
  </si>
  <si>
    <t>12.0047</t>
  </si>
  <si>
    <t>221a</t>
  </si>
  <si>
    <t>12.0221</t>
  </si>
  <si>
    <t>15.0131</t>
  </si>
  <si>
    <t>15.0321</t>
  </si>
  <si>
    <t>15.0715</t>
  </si>
  <si>
    <t>15.0862</t>
  </si>
  <si>
    <t>15.0931</t>
  </si>
  <si>
    <t>27.0021</t>
  </si>
  <si>
    <t>28.002</t>
  </si>
  <si>
    <t>28.023</t>
  </si>
  <si>
    <t>656a</t>
  </si>
  <si>
    <t>28.028</t>
  </si>
  <si>
    <t>28.029</t>
  </si>
  <si>
    <t>35.0191</t>
  </si>
  <si>
    <t>35.0205</t>
  </si>
  <si>
    <t>35.0299</t>
  </si>
  <si>
    <t>875b</t>
  </si>
  <si>
    <t>48.0071</t>
  </si>
  <si>
    <t>993b</t>
  </si>
  <si>
    <t>49.0372</t>
  </si>
  <si>
    <t>1022a</t>
  </si>
  <si>
    <t>49.053</t>
  </si>
  <si>
    <t>49.0571</t>
  </si>
  <si>
    <t>49.102</t>
  </si>
  <si>
    <t>49.1231</t>
  </si>
  <si>
    <t>951a</t>
  </si>
  <si>
    <t>49.125</t>
  </si>
  <si>
    <t>950a</t>
  </si>
  <si>
    <t>49.126</t>
  </si>
  <si>
    <t>1112a</t>
  </si>
  <si>
    <t>49.198</t>
  </si>
  <si>
    <t>49.2981</t>
  </si>
  <si>
    <t>49.302</t>
  </si>
  <si>
    <t>49.3275</t>
  </si>
  <si>
    <t>49.3771</t>
  </si>
  <si>
    <t>62.0025</t>
  </si>
  <si>
    <t>62.0382</t>
  </si>
  <si>
    <t>62.0415</t>
  </si>
  <si>
    <t>63.0605</t>
  </si>
  <si>
    <t>63.0762</t>
  </si>
  <si>
    <t>63.1145</t>
  </si>
  <si>
    <t>70.0375</t>
  </si>
  <si>
    <t>70.080</t>
  </si>
  <si>
    <t>70.1271</t>
  </si>
  <si>
    <t>70.1698</t>
  </si>
  <si>
    <t>70.2841</t>
  </si>
  <si>
    <t>70.3051</t>
  </si>
  <si>
    <t>70.3073</t>
  </si>
  <si>
    <t>72.0061</t>
  </si>
  <si>
    <t>72.0211</t>
  </si>
  <si>
    <t>72.0343</t>
  </si>
  <si>
    <t>72.089</t>
  </si>
  <si>
    <t>73.0041</t>
  </si>
  <si>
    <t>73.0301</t>
  </si>
  <si>
    <t>73.0527</t>
  </si>
  <si>
    <t>73.177</t>
  </si>
  <si>
    <t>74.0095</t>
  </si>
  <si>
    <t>B7</t>
  </si>
  <si>
    <t>B26</t>
  </si>
  <si>
    <t>B70</t>
  </si>
  <si>
    <t>B76</t>
  </si>
  <si>
    <t>Caloptilia honoratella</t>
  </si>
  <si>
    <t>Phyllonorycter medicaginella</t>
  </si>
  <si>
    <t>Phyllonorycter pastorella</t>
  </si>
  <si>
    <t>Oegoconia novimundi</t>
  </si>
  <si>
    <t>Trachypepla contritella</t>
  </si>
  <si>
    <t>Anarsia innoxiella</t>
  </si>
  <si>
    <t>Dichomeris acuminatus</t>
  </si>
  <si>
    <t>Cnephasia gueneana</t>
  </si>
  <si>
    <t>Aethes deaurana</t>
  </si>
  <si>
    <t>Bactra venosana</t>
  </si>
  <si>
    <t>Cydia interscindana</t>
  </si>
  <si>
    <t>Pammene juniperana</t>
  </si>
  <si>
    <t>Lamoria anella</t>
  </si>
  <si>
    <t>Acrobasis fallouella</t>
  </si>
  <si>
    <t>Hypsipyla grandella</t>
  </si>
  <si>
    <t>Cornifrons ulceratalis</t>
  </si>
  <si>
    <t>Euchromius ramburiellus</t>
  </si>
  <si>
    <t>Elophila rivulalis</t>
  </si>
  <si>
    <t>Pleuroprucha insulsaria</t>
  </si>
  <si>
    <t>Thera vetustata</t>
  </si>
  <si>
    <t>Horisme radicaria</t>
  </si>
  <si>
    <t>Eupithecia breviculata</t>
  </si>
  <si>
    <t>Pungeleria capreolaria</t>
  </si>
  <si>
    <t>Chlorochlamys chloroleucaria</t>
  </si>
  <si>
    <t>Phaiogramma faustinata</t>
  </si>
  <si>
    <t>Hypena lividalis</t>
  </si>
  <si>
    <t>Hyphantria cunea</t>
  </si>
  <si>
    <t>Grammodes bifasciata</t>
  </si>
  <si>
    <t>Thysanoplusia daubei</t>
  </si>
  <si>
    <t>Aedia funesta</t>
  </si>
  <si>
    <t>Cucullia calendulae</t>
  </si>
  <si>
    <t>Sesamia nonagrioides</t>
  </si>
  <si>
    <t>Nycteola siculana</t>
  </si>
  <si>
    <t>Cephitinea colongella</t>
  </si>
  <si>
    <t>Auximobasis normalis</t>
  </si>
  <si>
    <t>Nematocampa resistaria</t>
  </si>
  <si>
    <t>Epizeuxis aemula</t>
  </si>
  <si>
    <t>Epizeuxis lubricalis</t>
  </si>
  <si>
    <t>Shargacucullia prenanthis</t>
  </si>
  <si>
    <t>Leucania commoides</t>
  </si>
  <si>
    <t>Grey Lichen Moth</t>
  </si>
  <si>
    <t>Scarce Dark Clothes Moth</t>
  </si>
  <si>
    <t>New Blackthorn Slender</t>
  </si>
  <si>
    <t>Aspen Midget</t>
  </si>
  <si>
    <t>Royal Midget</t>
  </si>
  <si>
    <t>Citrus Leaf-miner</t>
  </si>
  <si>
    <t>Scarce Four-spotted Obscure</t>
  </si>
  <si>
    <t>Brown-tip Tubic</t>
  </si>
  <si>
    <t>Striped Tubic</t>
  </si>
  <si>
    <t>Tasmanian Streak</t>
  </si>
  <si>
    <t>Acer Sober</t>
  </si>
  <si>
    <t>Medick Crest</t>
  </si>
  <si>
    <t>Bindweed Crest</t>
  </si>
  <si>
    <t>Dark Dowd</t>
  </si>
  <si>
    <t>Spotted Dowd</t>
  </si>
  <si>
    <t>Dorset Signal</t>
  </si>
  <si>
    <t>Pale Fruit Signal</t>
  </si>
  <si>
    <t>Snap-dragon Plume</t>
  </si>
  <si>
    <t>Uncertain Metal-mark</t>
  </si>
  <si>
    <t>Fig-leaf Skeletonizer</t>
  </si>
  <si>
    <t>Mediterranean Shade</t>
  </si>
  <si>
    <t>Loosestrife Conch</t>
  </si>
  <si>
    <t>Samphire Conch</t>
  </si>
  <si>
    <t>Angelica Conch</t>
  </si>
  <si>
    <t>Nutgrass Borer</t>
  </si>
  <si>
    <t>Langmaid's Tortrix</t>
  </si>
  <si>
    <t>Cone Tortrix</t>
  </si>
  <si>
    <t>Pine Cone Tortrix</t>
  </si>
  <si>
    <t>Brown Powdered Knot-horn</t>
  </si>
  <si>
    <t>Large Straw-barred Pearl</t>
  </si>
  <si>
    <t>American Cabbage Pearl</t>
  </si>
  <si>
    <t>Mediterranean Pearl</t>
  </si>
  <si>
    <t>Fern China-mark</t>
  </si>
  <si>
    <t>Common Tan Wave</t>
  </si>
  <si>
    <t>Fir Carpet</t>
  </si>
  <si>
    <t>Cryptic Fern</t>
  </si>
  <si>
    <t>Rusty-shouldered Pug</t>
  </si>
  <si>
    <t>Banded Pine Carpet</t>
  </si>
  <si>
    <t>Blackberry Looper</t>
  </si>
  <si>
    <t>Millière's Emerald</t>
  </si>
  <si>
    <t>Chevron Snout</t>
  </si>
  <si>
    <t>Autumn Webworm</t>
  </si>
  <si>
    <t>Parallel Lines</t>
  </si>
  <si>
    <t>Boathouse Gem</t>
  </si>
  <si>
    <t>Druid</t>
  </si>
  <si>
    <t>Marigold Shark</t>
  </si>
  <si>
    <t>Maize Wainscot</t>
  </si>
  <si>
    <t>Banded Nycteoline</t>
  </si>
  <si>
    <t>Conisania andalusica barrettii</t>
  </si>
  <si>
    <t>Sideridis reticulata marginosa</t>
  </si>
  <si>
    <t>Photedes morrisii bondii</t>
  </si>
  <si>
    <t>Cymatophorina diluta hartwiegi</t>
  </si>
  <si>
    <t>Gnophos dumetata hibernica</t>
  </si>
  <si>
    <t>Coenotephria salicata latentaria</t>
  </si>
  <si>
    <t xml:space="preserve">Spilosoma lubricipeda </t>
  </si>
  <si>
    <t>chhyp</t>
  </si>
  <si>
    <t>agbig</t>
  </si>
  <si>
    <t>agcat</t>
  </si>
  <si>
    <t>anpet</t>
  </si>
  <si>
    <t>zepal</t>
  </si>
  <si>
    <t>zeuni</t>
  </si>
  <si>
    <t>mnsat</t>
  </si>
  <si>
    <t>mnsol</t>
  </si>
  <si>
    <t>phmor</t>
  </si>
  <si>
    <t>cldum</t>
  </si>
  <si>
    <t>nedub</t>
  </si>
  <si>
    <t>nehyb</t>
  </si>
  <si>
    <t>nemol</t>
  </si>
  <si>
    <t>thnan</t>
  </si>
  <si>
    <t>brpal</t>
  </si>
  <si>
    <t>veblo</t>
  </si>
  <si>
    <t>ziama</t>
  </si>
  <si>
    <t>ziatr</t>
  </si>
  <si>
    <t>etdec</t>
  </si>
  <si>
    <t>zilon</t>
  </si>
  <si>
    <t>etlou</t>
  </si>
  <si>
    <t>fosep</t>
  </si>
  <si>
    <t>etser</t>
  </si>
  <si>
    <t>fowea</t>
  </si>
  <si>
    <t>eldis</t>
  </si>
  <si>
    <t>epwoo</t>
  </si>
  <si>
    <t>oxatr</t>
  </si>
  <si>
    <t>oximm</t>
  </si>
  <si>
    <t>oxuni</t>
  </si>
  <si>
    <t>oxwil</t>
  </si>
  <si>
    <t>coand</t>
  </si>
  <si>
    <t>leput</t>
  </si>
  <si>
    <t>cosal</t>
  </si>
  <si>
    <t>nekoe</t>
  </si>
  <si>
    <t>brmur</t>
  </si>
  <si>
    <t>gndum</t>
  </si>
  <si>
    <t>cafla</t>
  </si>
  <si>
    <t>cocap</t>
  </si>
  <si>
    <t>matae</t>
  </si>
  <si>
    <t>cakad</t>
  </si>
  <si>
    <t>parur</t>
  </si>
  <si>
    <t>crgem</t>
  </si>
  <si>
    <t>pohep</t>
  </si>
  <si>
    <t>grsto</t>
  </si>
  <si>
    <t>apcin</t>
  </si>
  <si>
    <t>aplar</t>
  </si>
  <si>
    <t>pymus</t>
  </si>
  <si>
    <t>amphe</t>
  </si>
  <si>
    <t>appol</t>
  </si>
  <si>
    <t>apsan</t>
  </si>
  <si>
    <t>apsue</t>
  </si>
  <si>
    <t>aptae</t>
  </si>
  <si>
    <t>apvin</t>
  </si>
  <si>
    <t>neseq</t>
  </si>
  <si>
    <t>glhea</t>
  </si>
  <si>
    <t>vivit</t>
  </si>
  <si>
    <t>viser</t>
  </si>
  <si>
    <t>70.1939</t>
  </si>
  <si>
    <t>Common S, scarce or absent N</t>
  </si>
  <si>
    <t>SW one, 1889</t>
  </si>
  <si>
    <t>Widespread but overlooked before pheromone lure</t>
  </si>
  <si>
    <t>SE only? Still present in VC80 in 2015</t>
  </si>
  <si>
    <t>Scarce and thinly spread, SW &amp; SE</t>
  </si>
  <si>
    <t>SW &amp; SE</t>
  </si>
  <si>
    <t>Borders, old records</t>
  </si>
  <si>
    <t>Old records, strays?</t>
  </si>
  <si>
    <t>Very local, Glasgow area</t>
  </si>
  <si>
    <t>Aberdeen docks, 1983</t>
  </si>
  <si>
    <t>Plausible old records: Mull larva 1860, Aberdeen (2) 1928</t>
  </si>
  <si>
    <t>Widespread in Highlands, esp. W coast &amp; Speyside</t>
  </si>
  <si>
    <t>SW 19c record</t>
  </si>
  <si>
    <t>Scarce and local, SW</t>
  </si>
  <si>
    <t>Very rare migrant: Orkney one in 2020</t>
  </si>
  <si>
    <t>VC95 in 1984, then one in 2020</t>
  </si>
  <si>
    <t>First in 2011, VC73; more SW records since</t>
  </si>
  <si>
    <t>Strays or misidentifications</t>
  </si>
  <si>
    <t>One in VC84 in 2014, status unknown</t>
  </si>
  <si>
    <t>Identification problems; may just reach Borders</t>
  </si>
  <si>
    <t>One confirmed in VC100 in 2020</t>
  </si>
  <si>
    <t>Common on higher ground</t>
  </si>
  <si>
    <t>Common; our species may not be obeliscata</t>
  </si>
  <si>
    <t>Widespread but low-density, mainly gardens</t>
  </si>
  <si>
    <t>Scattered and scarce, lowland</t>
  </si>
  <si>
    <t>Widespread but local, often infrequent</t>
  </si>
  <si>
    <t>SW, strays or misidentifications</t>
  </si>
  <si>
    <t>Scarce &amp; easily overlooked, S; vagrant N</t>
  </si>
  <si>
    <t>Mainly central Highlands, local and elusive</t>
  </si>
  <si>
    <t>Widespread W and Central Belt, scarce E</t>
  </si>
  <si>
    <t>VC81, one in 2013; VC85 one in 2017</t>
  </si>
  <si>
    <t>Sporadic and rare and/or elusive habits?</t>
  </si>
  <si>
    <t>Scattered, local; commonest in Northern Isles</t>
  </si>
  <si>
    <t>VC81 (several) &amp; VC85 in 2014; VC82 in 2017</t>
  </si>
  <si>
    <t>Scarce and very local, VC74, VC82, VC85, VC86</t>
  </si>
  <si>
    <t>Scattered and very local, mainly W coast &amp; Isles</t>
  </si>
  <si>
    <t>Common E, scarcer on west coast and Hebrides</t>
  </si>
  <si>
    <t>Scarce and local, SW; Perthshire?</t>
  </si>
  <si>
    <t>SW, perhaps stray</t>
  </si>
  <si>
    <t>Scarce and scattered, lower ground</t>
  </si>
  <si>
    <t>Common S, scarce or stray in N</t>
  </si>
  <si>
    <t>Widespread except NE</t>
  </si>
  <si>
    <t>local in S, suburban?</t>
  </si>
  <si>
    <t>Common S &amp; Central, absent in NW</t>
  </si>
  <si>
    <t xml:space="preserve">Scattered and scarce, coastal </t>
  </si>
  <si>
    <t>Widely scattered but infrequent</t>
  </si>
  <si>
    <t>id errors (many), possible adventive, no proven record</t>
  </si>
  <si>
    <t>Thinly scattered and scarce</t>
  </si>
  <si>
    <t>VC87, discovered 2012; VC73 in 2015</t>
  </si>
  <si>
    <t>VC86, larva July 2016, female moth reared</t>
  </si>
  <si>
    <t>Borders &amp; VC75, scarce</t>
  </si>
  <si>
    <t>Now widespread, especially in E</t>
  </si>
  <si>
    <t>Vagrant to Fair Isle 2002, then two in Shetland 2018</t>
  </si>
  <si>
    <t>SE only; VC91 last seen in 1978</t>
  </si>
  <si>
    <t>Shetland 2001, VC94 2009</t>
  </si>
  <si>
    <t>larva Edinburgh, ca. 1970</t>
  </si>
  <si>
    <t>VC73, one in June 1997 was considered adventive</t>
  </si>
  <si>
    <t>Common S, largely coastal further N</t>
  </si>
  <si>
    <t>Very rare migrant: VC73 (two) &amp; Fair Isle 1961, Islay 2019</t>
  </si>
  <si>
    <t>Rare immigrant, mainly SW, but five in 2019</t>
  </si>
  <si>
    <t>Common S &amp; W, scarce and scattered E</t>
  </si>
  <si>
    <t>Dumfries &amp; Galloway coast only</t>
  </si>
  <si>
    <t>VC80, one in 2017</t>
  </si>
  <si>
    <t>Widely scattered, mainly in W</t>
  </si>
  <si>
    <t>Widespread W, more scattered in E</t>
  </si>
  <si>
    <t>Isolated long-established  population in VC81</t>
  </si>
  <si>
    <t>vagrant - one in VC84 in 2019</t>
  </si>
  <si>
    <t>Very rare immigrant; one at Monkton VC75 in 1858</t>
  </si>
  <si>
    <t>Rare immigrant;1986, two in 2011</t>
  </si>
  <si>
    <t>Orkney 2017, immigrant</t>
  </si>
  <si>
    <t>Local &amp; scarce, S; previously to Aberdeen</t>
  </si>
  <si>
    <t>Widespread but local W, absent E</t>
  </si>
  <si>
    <t>Specimen labelled Aberdeen 1908, but provenance suspect</t>
  </si>
  <si>
    <t>SW, then reaching VC85 &amp; VC98 by 2017</t>
  </si>
  <si>
    <t>Many old claims, but still no irrefutable record</t>
  </si>
  <si>
    <t>Widespread, especially in W</t>
  </si>
  <si>
    <t>Widespread in E, especially on coast</t>
  </si>
  <si>
    <t>VC85, 2013 larva in garden centre, moth reared</t>
  </si>
  <si>
    <t>Common E, scarcer in W</t>
  </si>
  <si>
    <t>Coastal and very local, SW &amp; SE, found in Moray, 2020</t>
  </si>
  <si>
    <t xml:space="preserve">Scarce immigrant, also adventive larvae </t>
  </si>
  <si>
    <t>Widely scattered but sparse</t>
  </si>
  <si>
    <t>Unverified records</t>
  </si>
  <si>
    <t>Common E and SW, absent W coast</t>
  </si>
  <si>
    <t>Unclear, hybridises with lucens in west and isles</t>
  </si>
  <si>
    <t>Discovered resident in VC84 in 2018, then VC82 &amp; VC85</t>
  </si>
  <si>
    <t>Vagrant, VC87 in 1999, Orkney in 2019, maybe Shetland</t>
  </si>
  <si>
    <t>Probable misidentifications</t>
  </si>
  <si>
    <t>Strays, misidentifications, clerical errors?</t>
  </si>
  <si>
    <t>VC86 specimens 1937-76, no confirmed records since</t>
  </si>
  <si>
    <t>Widespread on or near the coast</t>
  </si>
  <si>
    <t>Widespread SW &amp; SE</t>
  </si>
  <si>
    <t>Now widespread in S, records north to Moray Firth</t>
  </si>
  <si>
    <t>VC73 singles in 2017, 2019</t>
  </si>
  <si>
    <t>Widespread in S to VC85</t>
  </si>
  <si>
    <t>Widespread in Highlands, scarce in S</t>
  </si>
  <si>
    <t>Scattered and scarce, S</t>
  </si>
  <si>
    <t>Two 19c specimens labelled Aberdeen</t>
  </si>
  <si>
    <t xml:space="preserve">Common </t>
  </si>
  <si>
    <t>VC80, one in 2020, believed stray</t>
  </si>
  <si>
    <t>Widespread S &amp; Central, reaching inner Moray Firth</t>
  </si>
  <si>
    <t>Widespread on lower ground and sandy coasts</t>
  </si>
  <si>
    <t>Central Highlands, local and elusive</t>
  </si>
  <si>
    <t>Local and infrequent, mainly Highlands</t>
  </si>
  <si>
    <t>Known or probable misidentifications</t>
  </si>
  <si>
    <t>Very local, SW &amp; VC82; migrant to Northern Isles</t>
  </si>
  <si>
    <t>Rare immigrant, several  in 2006</t>
  </si>
  <si>
    <t>Scattered and very local, VC74, VC85, VC91, VC97</t>
  </si>
  <si>
    <t>D&amp;G and low ground in E but rarely numerous; absent W</t>
  </si>
  <si>
    <t>Widespread but scarce, mainly SW &amp; E</t>
  </si>
  <si>
    <t>SW, strays or misidentifications?</t>
  </si>
  <si>
    <t>Widespread rocky coasts and hills</t>
  </si>
  <si>
    <t>Scarce and very local, E</t>
  </si>
  <si>
    <t>Old records, some possibly genuine</t>
  </si>
  <si>
    <t>Probable name confusion</t>
  </si>
  <si>
    <t>Scarce, scattered and local</t>
  </si>
  <si>
    <t>Clyde Valley records considered suspect</t>
  </si>
  <si>
    <t>Scottish Macro Status</t>
  </si>
  <si>
    <t>Adult: Distinctive when fresh (1)</t>
  </si>
  <si>
    <t>Mine: FP, leaf spec. or photo needed, cf fly mines (L)</t>
  </si>
  <si>
    <t>Mine: Usually distinctive on correct FP (A)</t>
  </si>
  <si>
    <t>Mine: FP, photo and rearing required (R)</t>
  </si>
  <si>
    <t>Mine: FP, distinctive if dark larva present (L)</t>
  </si>
  <si>
    <t>Mine: FP, leaf spec. or photo needed, cf S confusella (L)</t>
  </si>
  <si>
    <t>Mine: FP, leaf spec. or photo needed, cf S lapponica (L)</t>
  </si>
  <si>
    <t>Mine: FP, leaf spec. or photo needed, cf S luteella (L)</t>
  </si>
  <si>
    <t>Mine: FP, leaf spec. or photo needed, cf S continuella (L)</t>
  </si>
  <si>
    <t>Mine: FP,  leaf spec. or photo needed, cf S betulicola (L)</t>
  </si>
  <si>
    <t>Mine: FP,  leaf spec. or photo needed, cf S alnetella (L)</t>
  </si>
  <si>
    <t>Mine: FP,  leaf spec. or photo needed, cf S glutinosae (L)</t>
  </si>
  <si>
    <t>Mine: FP,  leaf spec. or photo needed, cf S floslactella (L)</t>
  </si>
  <si>
    <t>Mine: FP, leaf spec. or photo usually needed (L)</t>
  </si>
  <si>
    <t>Mine: FP,  leaf spec. needed, cf other rose mines (L)</t>
  </si>
  <si>
    <t>Mine: FP,  leaf spec. needed, cf E atricollis, S hybnerella (L)</t>
  </si>
  <si>
    <t>Mine: FP,  leaf spec. or photo needed, cf FP mines (L)</t>
  </si>
  <si>
    <t>Mine: FP,  leaf spec. or photo needed, cf S nylandriella (L)</t>
  </si>
  <si>
    <t>Mine: FP, leaf spec. or photo needed, cf S magdalenae (L)</t>
  </si>
  <si>
    <t>Mine: Usually distinctive on correct FP)</t>
  </si>
  <si>
    <t>Mine: FP,  leaf spec. or photo needed, cf S microtheriella (L)</t>
  </si>
  <si>
    <t>Mine: FP,  leaf spec. or photo needed, cf S hemargyrella (L)</t>
  </si>
  <si>
    <t>Mine: FP,  leaf spec. needed, cf S splendidissimella (L)</t>
  </si>
  <si>
    <t>Mine: FP, mine needed, cf other blotch mines on FP(L)</t>
  </si>
  <si>
    <t>Mine: FP, mine needed, cf S crataegella, S hybnerella (L)</t>
  </si>
  <si>
    <t>Mine: FP,  leaf spec. or photo needed, cf S tityrella (L)</t>
  </si>
  <si>
    <t>Mine: FP,  leaf spec. or photo needed, cf oak mines(R)</t>
  </si>
  <si>
    <t>Mine: FP, upperside egg helps, mine needed (L)</t>
  </si>
  <si>
    <t>Mine: FP, distinctive on chestnut (A); cf others on oak (L)</t>
  </si>
  <si>
    <t>Mine: FP, leaf spec. or photo needed, cf T cryptella (L)</t>
  </si>
  <si>
    <t>Mine: FP, leaf spec. or photo needed, cf T eurema (L)</t>
  </si>
  <si>
    <t>Mine: FP, leaf spec. or photo needed, cf L spartifoliella (L)</t>
  </si>
  <si>
    <t>Mine: FP, Usually distinctive on correct FP (L)</t>
  </si>
  <si>
    <t>Mine: Unknown</t>
  </si>
  <si>
    <t>Mine: FP, mine needed, cf blotch mines on FP(L)</t>
  </si>
  <si>
    <t>Mine: FP, leaf spec. or photo needed, cf Z longicaudella (R)</t>
  </si>
  <si>
    <t xml:space="preserve">Mine: FP, leaf spec. or photo needed, cf Z atrifrontella (R) </t>
  </si>
  <si>
    <t>Mine: FP,mine needed, cf E subbimaculella, E heringi (L)</t>
  </si>
  <si>
    <t>Mine: FP, leaf spec. or photo needed, cf rose mines (L)</t>
  </si>
  <si>
    <t>Mine: FP, mine needed, cf blotch mines on FP (L)</t>
  </si>
  <si>
    <t>Mine: FP, leaf spec. or photo needed, cf E minimella (L)</t>
  </si>
  <si>
    <t>Mine: FP, leaf spec. or photo needed, cf E occultella (L)</t>
  </si>
  <si>
    <t>Mine: leaf spec. or photo needed, cf A petryi (L)</t>
  </si>
  <si>
    <t>Mine: leaf spec. or photo needed, cf A metallella (L)</t>
  </si>
  <si>
    <t>Mine: FP, leaf spec. or photo needed, cf beetle cut-out (L)</t>
  </si>
  <si>
    <t>Gall: photo and rearing required (R)</t>
  </si>
  <si>
    <t>Case: Usually distinctive on correct FP (C1)</t>
  </si>
  <si>
    <t>Case: FP, case spec. or photo may be needed (C2)</t>
  </si>
  <si>
    <t>Case: FP, case + bred spec. or photo required (C3)</t>
  </si>
  <si>
    <t>Mine: FP, photo and rearing required, cf B humiliella (R)</t>
  </si>
  <si>
    <t>Mine: FP, photo and rearing required, cf B cristatella (R)</t>
  </si>
  <si>
    <t>Mine: FP, rearing required, cf G syringella (R)</t>
  </si>
  <si>
    <t>Mine: FP, rearing required, cf C robustella (R)</t>
  </si>
  <si>
    <t>Mine: FP, rearing required, cf C alchimiella (R)</t>
  </si>
  <si>
    <t>Mine: rearing may be required, cf  C cuculipennella (A)</t>
  </si>
  <si>
    <t>Mine: FP, photo and rearing required, cf P torquilella (R)</t>
  </si>
  <si>
    <t>Mine: FP, photo and rearing required, cf P finitimella (R)</t>
  </si>
  <si>
    <t>Mine: FP, distinctive on rowan, else rearing required ®</t>
  </si>
  <si>
    <t>Mine: Usually distinctive on correct FPs (A)</t>
  </si>
  <si>
    <t>Case: FP, case spec. needed, cf C flavipennella (C4)</t>
  </si>
  <si>
    <t>Case: FP, case spec. needed, cf C lutipennella (C4)</t>
  </si>
  <si>
    <t>Case: FP, case and dissected spec. required (C4)</t>
  </si>
  <si>
    <t>Case: FP, case spec. needed, cf C binderella (C2)</t>
  </si>
  <si>
    <t>Case: FP, case spec. needed, cf C orbitella (C2)</t>
  </si>
  <si>
    <t>Case: FP, case spec. needed, cf C solitariella (C2)</t>
  </si>
  <si>
    <t>Case: FP, case spec. needed, cf C lithargyrinella (C2)</t>
  </si>
  <si>
    <t>Adult: Spec. or photo maybe needed (2)</t>
  </si>
  <si>
    <t>Adult: Spec. or photo will be required (3)</t>
  </si>
  <si>
    <t>Adult: Usually distinctive (1)</t>
  </si>
  <si>
    <t>Adult: Distinctive when fresh, spec/photo may be needed (2)</t>
  </si>
  <si>
    <t>Adult: Distinctive when fresh, spec/photo may be required (2)</t>
  </si>
  <si>
    <t>Adult: Gen det required, cf. E. cahorsensis (not in Scotland) (4)</t>
  </si>
  <si>
    <t>Adult: Gen det required (4)</t>
  </si>
  <si>
    <t>Adult: Gen det required, cf. E. littoricola (not in Scotland) (4)</t>
  </si>
  <si>
    <t>Adult: Distinctive when fresh, spec/photo will be required (2)</t>
  </si>
  <si>
    <t>Adult: Spec/photo may be needed cf. E. tengstromi &amp; E. gleichenella (2)</t>
  </si>
  <si>
    <t>Adult: Gen det required, cf. E. regificella &amp; E. gleichenella (4)</t>
  </si>
  <si>
    <t>Adult: Spec/photo may be needed cf. E. regificella &amp; E. tengstromi (2)</t>
  </si>
  <si>
    <t>Adult: Gen det required, cf. E. pomerana (not in Scotland) (4)</t>
  </si>
  <si>
    <t>Adult: Spec/photo may be needed, similar to several other species (2)</t>
  </si>
  <si>
    <t>Adult: Gen det required, similar to several other species (4)</t>
  </si>
  <si>
    <t>Adult: Spec/photo may be needed, cf. E. albifrontella (2)</t>
  </si>
  <si>
    <t>Adult: Spec/photo may be needed, cf. E. luticomella (2)</t>
  </si>
  <si>
    <t>Adult: Gen det required, cf. E. canapennella and others (4)</t>
  </si>
  <si>
    <t>Adult: Gen det required, variable and similar to several other species (4)</t>
  </si>
  <si>
    <t>Adult: Gen det required, cf. E. trapeziella (4)</t>
  </si>
  <si>
    <t>Adult: Gen det required, cf. E. biatomella (4)</t>
  </si>
  <si>
    <t>Adult: Gen det required, cf. E. albidella (4)</t>
  </si>
  <si>
    <t>Adult: Gen det required, cf. E. albidella &amp; E. utonella (4)</t>
  </si>
  <si>
    <t>Adult: Gen det required, cf. E. eleochariella &amp; E. albidella (4)</t>
  </si>
  <si>
    <t>Adult: Gen det required, cf. E. utonella &amp; E. albidella (4)</t>
  </si>
  <si>
    <t>Adult: Gen det required, cf. E. consortella (4)</t>
  </si>
  <si>
    <t>Adult: Gen det required, cf. E. freyerella (4)</t>
  </si>
  <si>
    <t>Adult: Spec/photo will be required cf. C. lathamella &amp; M. locupletella (2)</t>
  </si>
  <si>
    <t>Adult: Spec/photo will be required cf. C. linneella &amp; M. locupletella (2)</t>
  </si>
  <si>
    <t>Adult: Spec/photo may be needed cf. M. lacteella &amp; propinquella (2)</t>
  </si>
  <si>
    <t>Adult: Spec/photo may be needed cf. M. epilobiella (2)</t>
  </si>
  <si>
    <t>Adult: Spec/photo may be needed cf. M. propinquella (2)</t>
  </si>
  <si>
    <t>Adult: Spec/photo may be needed cf. M. lacteella (2)</t>
  </si>
  <si>
    <t>Adult: Spec/photo may be needed cf. M. sturnipennella (not Scotland) (2)</t>
  </si>
  <si>
    <t>Adult: Spec/photo may be required cf. M. ochraceella (2)</t>
  </si>
  <si>
    <t>Adult: Spec/photo may be needed (2)</t>
  </si>
  <si>
    <t>Adult: Spec/photo may be required cf. M. raschkiella (2)</t>
  </si>
  <si>
    <t>Adult: Spec/photo may be needed cf. B. vittata &amp; B. lacticolella (2)</t>
  </si>
  <si>
    <t>Adult: Usually distinctive (2)</t>
  </si>
  <si>
    <t>Adult: Gen det required cf. B. adustella (4)</t>
  </si>
  <si>
    <t>Adult: Spec/photo may be required (1)</t>
  </si>
  <si>
    <t>Adult: Gen det required but confusion species not in Scotland (4)</t>
  </si>
  <si>
    <t>Adult: Spec/photo may be required, confusion species not in Scotland (3)</t>
  </si>
  <si>
    <t>Adult: Spec/photo may be needed, confusion species not in Scotland (2)</t>
  </si>
  <si>
    <t>Adult: Spec/photo may be required (2)</t>
  </si>
  <si>
    <t>Adult: Spec/photo may be needed cf. G. ochrodactyla (2)</t>
  </si>
  <si>
    <t>Adult: Spec/photo may be required cf. G. pallidactyla (2)</t>
  </si>
  <si>
    <t>Adult: Spec/photo may be needed cf. A. punctidactyla (2)</t>
  </si>
  <si>
    <t>Adult: Spec/photo may be needed cf. A. acanthadactyla (2)</t>
  </si>
  <si>
    <t>Adult: Spec/photo may be needed cf. S. bipunctidactyla (2)</t>
  </si>
  <si>
    <t>Adult: Spec/photo may be needed cf. S. pterodactyla (2)</t>
  </si>
  <si>
    <t>Adult: cf. S. bipunctidactyla may require gen det (3)</t>
  </si>
  <si>
    <t>Adult: Spec/photo may be required cf. S. bipunctidactyla (2)</t>
  </si>
  <si>
    <t>Adult: Gen det may be required cf. C. distans (not in Scotland) (4)</t>
  </si>
  <si>
    <t>Adult: Distinctive when fresh but photo/spec. will be required (3)</t>
  </si>
  <si>
    <t>Adult: Distinctive but photo/spec. will be required (3)</t>
  </si>
  <si>
    <t>Adult: Spec/photo may be required cf. Emmelina monodactyla (2)</t>
  </si>
  <si>
    <t>Adult: Spec/photo may be needed cf. H. osteodactylus (2)</t>
  </si>
  <si>
    <t>Adult: Spec/photo may be needed cf. A. microdactyla (2)</t>
  </si>
  <si>
    <t>Adult: Usually distinctive cf. Pammene aurana (1)</t>
  </si>
  <si>
    <t>Adult: Spec/photo may be required cf. E. chaerophyllella (2)</t>
  </si>
  <si>
    <t>Adult: Gen det required cf. P. sehestediana (4)</t>
  </si>
  <si>
    <t>Adult: Gen det required cf. P. myllerana (4)</t>
  </si>
  <si>
    <t>Adult: Spec/photo may be needed (1)</t>
  </si>
  <si>
    <t>Adult: Similar to Cnephasia sp., spec/photo may be required (2)</t>
  </si>
  <si>
    <t>Adult: Usually distinctive but cf. Epiphyas postvittana (1)</t>
  </si>
  <si>
    <t>Adult: Spec/photo may be required cf. A. xylosteana (2)</t>
  </si>
  <si>
    <t>Adult: Spec/photo may be needed cf. A. crataegana (2)</t>
  </si>
  <si>
    <t>Adult: Spec/photo may be required cf. Lozotaenia forsterana (2)</t>
  </si>
  <si>
    <t>Adult: Spec/photo may be needed cf. other Pandemis sp. (2)</t>
  </si>
  <si>
    <t>Adult: Spec/photo may be needed cf. Pandemis cerasana (1)</t>
  </si>
  <si>
    <t>Adult: Spec/photo may be needed cf. Pandemis heparana (2)</t>
  </si>
  <si>
    <t>Adult: Spec/photo may be needed cf. Pandemis cerasana (2)</t>
  </si>
  <si>
    <t>Adult: Usually distinctive cf. Choristoneura hebenstreitella (1)</t>
  </si>
  <si>
    <t>Adult: Usually distinctive cf. A. unitana (1)</t>
  </si>
  <si>
    <t>Adult: Gen det may be required cf. A. paleana (4)</t>
  </si>
  <si>
    <t>Adult: Spec/photo may be needed cf. Aphelia paleana for pale form (2)</t>
  </si>
  <si>
    <t>Adult: Gen det required cf. Cnephasia sp. (4)</t>
  </si>
  <si>
    <t>Adult: Usually distinctive (female flightless) (1)</t>
  </si>
  <si>
    <t>Adult: Usually distinctive but cf. Cnephasia longana (1)</t>
  </si>
  <si>
    <t>Adult: Spec/photo will be required cf. Crambus perlella (3)</t>
  </si>
  <si>
    <t>Adult: Gen det required may be required cf. Cnephasia sp. (4)</t>
  </si>
  <si>
    <t>Adult: Spec/photo maybe needed cf. Cnephasia stephensiana (2)</t>
  </si>
  <si>
    <t>Adult: Gen det may be required cf. other Cnephasia sp. (4)</t>
  </si>
  <si>
    <t>Adult: Grey form gen det. Required. Black/white form usually distinctive (4)</t>
  </si>
  <si>
    <t>Adult: Gen det required cf. other Cnephasia sp. (4)</t>
  </si>
  <si>
    <t>Adult: Spec/photo may be needed cf. Eana osseana (2)</t>
  </si>
  <si>
    <t>Adult: Usually distinctive but spec/photo may be required (2)</t>
  </si>
  <si>
    <t>Adult: Gen det may be required cf. A. laterana (4)</t>
  </si>
  <si>
    <t>Adult: Gen det required cf. A. laterana (4)</t>
  </si>
  <si>
    <t>Adult: Usually distinctive but cf. A. caledoniana &amp; A. comariana (4)</t>
  </si>
  <si>
    <t>Adult: Spec/photo may be needed cf. some forms A. hastiana (2)</t>
  </si>
  <si>
    <t>Adult: Gen det may be required cf. some forms of A. hastiana (4)</t>
  </si>
  <si>
    <t>Adult: Gen det may be required cf. A. effractana (4)</t>
  </si>
  <si>
    <t>Adult: Gen det required cf. A. emargana (4)</t>
  </si>
  <si>
    <t>Adult: Spec/photo will be required cf. A. rhombana (3)</t>
  </si>
  <si>
    <t>Adult: Spec/photo may be needed but cf. A. abietana &amp; A. maccana (2)</t>
  </si>
  <si>
    <t>Adult: Gen det required cf. A. notana (4)</t>
  </si>
  <si>
    <t>Adult: Gen det required cf. A. ferrugana (4)</t>
  </si>
  <si>
    <t>Adult: Spec/photo will be required cf. A. rufana (3)</t>
  </si>
  <si>
    <t>Adult: Spec/photo may be needed cf. A. lipsiana (2)</t>
  </si>
  <si>
    <t>Adult: Spec/photo may be needed cf. A. viburnana (2)</t>
  </si>
  <si>
    <t>Adult: Usually distinctive but cf. A. smeathmanniana (1)</t>
  </si>
  <si>
    <t>Adult: Gen det may be required but confusion species not in Scotland (4)</t>
  </si>
  <si>
    <t>Adult: Spec/photo may be required cf. Gynnidomorpha vectisana (2)</t>
  </si>
  <si>
    <t>Adult: Gen det may be required cf. Phalonidia affinitana (4)</t>
  </si>
  <si>
    <t>Adult: Spec/photo will be required cf. G. permixtana (3)</t>
  </si>
  <si>
    <t>Adult: Spec/photo will be required cf. G. minimana (3)</t>
  </si>
  <si>
    <t>Adult: Gen det may be required cf. Phalonidia manniana (4)</t>
  </si>
  <si>
    <t>Adult: Usually distinctive cf. A. zoegana (1)</t>
  </si>
  <si>
    <t>Adult: Usually distinctive cf. A. hamana (1)</t>
  </si>
  <si>
    <t>Adult: Usually distinctive but cf. Cochylis sp. (1)</t>
  </si>
  <si>
    <t>Adult: Distinctive when fresh but spec. or photo will be required (3)</t>
  </si>
  <si>
    <t>Adult: Spec/photo may be needed but cf. A. beatricella</t>
  </si>
  <si>
    <t>Adult: Spec/photo will be required (1)</t>
  </si>
  <si>
    <t>Adult: Spec/photo will be required cf. A. francillana (2)</t>
  </si>
  <si>
    <t>Adult: Spec/photo will be required cf. A. beatricella (2)</t>
  </si>
  <si>
    <t>Adult: Spec/photo maybe needed cf. A. rubigana (2)</t>
  </si>
  <si>
    <t>Adult: Spec/photo maybe needed cf. A. cnicana (2)</t>
  </si>
  <si>
    <t>Adult: Distinctive when fresh but spec/photo will be required (2)</t>
  </si>
  <si>
    <t>Adult: Distinctive when fresh but spec/photo may be needed (2)</t>
  </si>
  <si>
    <t>Adult: Spec/photo maybe needed cf. C. atricapitana (2)</t>
  </si>
  <si>
    <t>Adult: Spec/photo maybe needed cf. C. dubitana (2)</t>
  </si>
  <si>
    <t>Adult: Distinctive when fresh but spec/photo will be required (3)</t>
  </si>
  <si>
    <t>Adult: Spec/photo may be needed cf. A. infida (2)</t>
  </si>
  <si>
    <t>Adult: Gen det will be required cf. A. semifasciana (4)</t>
  </si>
  <si>
    <t>Adult: Spec/photo may be needed cf. A. capreana &amp; A. sororculana (2)</t>
  </si>
  <si>
    <t>Adult: Spec/photo will be required cf. A. betuletana &amp; A. sororculana (2)</t>
  </si>
  <si>
    <t>Adult: Spec/photo may be needed cf. A. betuletana &amp; A. capreana (2)</t>
  </si>
  <si>
    <t>Adult: Spec/photo may be needed cf. Celypha lacunana (2)</t>
  </si>
  <si>
    <t>Adult: Spec/photo may be needed cf. H. pruniana (2)</t>
  </si>
  <si>
    <t>Adult: Spec/photo may be needed cf. H. nubiferana (2)</t>
  </si>
  <si>
    <t>Adult: Usually distinctive but spec/photo will be required (1)</t>
  </si>
  <si>
    <t>Adult: Spec/photo may be needed cf. C. rivulana (2)</t>
  </si>
  <si>
    <t>Adult: Distinctive when fresh but cf. Orthotaenia undulana (2)</t>
  </si>
  <si>
    <t>Adult: Spec/photo may be needed cf. C. cespitana (2)</t>
  </si>
  <si>
    <t>Adult: Spec/photo may be needed cf. P. metallicana (2)</t>
  </si>
  <si>
    <t>Adult: Spec/photo may be needed cf. P. obsoletana (2)</t>
  </si>
  <si>
    <t>Adult: Spec/photo will be required cf. P. palustrana (3)</t>
  </si>
  <si>
    <t>Adult: Spec/photo may be needed cf. P. micana (2)</t>
  </si>
  <si>
    <t>Adult: Spec/photo may be needed cf. Stictea mygindiana (2)</t>
  </si>
  <si>
    <t>Adult: Spec/photo may be needed cf. Argyroploce arbutella (2)</t>
  </si>
  <si>
    <t>Adult: Usually distinctive but spec/photo may be needed (1)</t>
  </si>
  <si>
    <t>Adult: Usually distinctive but spec/photo will be required (2)</t>
  </si>
  <si>
    <t>Adult: Gen det required cf. E. marginana (4)</t>
  </si>
  <si>
    <t>Adult: Spec/photo may be needed cf. E. gentianaeana (2)</t>
  </si>
  <si>
    <t>Adult: Spec/photo will be required cf. E. quadrimaculana (2)</t>
  </si>
  <si>
    <t>Adult: Usually distinctive but cf. E. ericetana (1)</t>
  </si>
  <si>
    <t>Adult: Distinctive when fresh but cf. B. lacteana (2)</t>
  </si>
  <si>
    <t>Adult: Spec/photo may be needed cf. B. lancealana (2)</t>
  </si>
  <si>
    <t>Adult: Gen det required cf. B. lancealana (4)</t>
  </si>
  <si>
    <t>Adult: Spec/photo will be required cf. B. lancealana (2)</t>
  </si>
  <si>
    <t>Adult: Usually distinctive but cf. Grapholita lobarzewskii (1)</t>
  </si>
  <si>
    <t>Adult: Spec/photo may be needed cf. A. subarcuana (2)</t>
  </si>
  <si>
    <t>Adult: Spec/photo may be needed cf. A. geminana (2)</t>
  </si>
  <si>
    <t>Adult: Spec/photo will be required cf. A. geminana &amp; A. subarcuana (2)</t>
  </si>
  <si>
    <t>Adult: Usually distinctive but cf. A. badiana (1)</t>
  </si>
  <si>
    <t>Adult: Spec/photo will be required (3)</t>
  </si>
  <si>
    <t>Adult: Spec/photo will be required (2)</t>
  </si>
  <si>
    <t>Adult: Usually distinctive but spec/photo may be needed (2)</t>
  </si>
  <si>
    <t>Adult: Usually distinctive but cf. S. laricana (1)</t>
  </si>
  <si>
    <t>Adult: Gen det may be required cf. S. ocellana (4)</t>
  </si>
  <si>
    <t>Adult: Gen det may be required cf. E. caprana &amp; E. solandriana (4)</t>
  </si>
  <si>
    <t>Adult: Spec/photo maybe needed cf. E. sordidana &amp; E. solandriana (2)</t>
  </si>
  <si>
    <t>Adult: Gen det may be required cf. E. solandriana (4)</t>
  </si>
  <si>
    <t>Adult: Spec/photo may be needed cf. E. sordidana, caprana &amp; brunnichana</t>
  </si>
  <si>
    <t>Adult: Spec/photo may be needed cf. E. tedella (2)</t>
  </si>
  <si>
    <t>Adult: Spec/photo may be needed cf. E. tetraquetrana (2)</t>
  </si>
  <si>
    <t>Adult: Gen det may be required cf. E. nigricana (4)</t>
  </si>
  <si>
    <t>Adult: Spec/photo may be needed cf. Cydia ulicetana (2)</t>
  </si>
  <si>
    <t>Adult: Spec/photo may be needed cf. E. immundana (2)</t>
  </si>
  <si>
    <t>Adult: Usually distinctive but cf. E. bilunana (1)</t>
  </si>
  <si>
    <t>Adult: Gen det may be required cf. E. nanana (4)</t>
  </si>
  <si>
    <t>Adult: Spec/photo may be needed cf. E. fraternana &amp; E. nemorivaga (2)</t>
  </si>
  <si>
    <t>Adult: Usually distinctive but cf. E. ramella (1)</t>
  </si>
  <si>
    <t>Adult: Spec/photo may be needed but cf. Z. isertana (2)</t>
  </si>
  <si>
    <t>Adult: Spec/photo will be required cf. Z. ratzeburgiana (3)</t>
  </si>
  <si>
    <t>Adult: Spec/photo may be needed cf. Z. rufimitrana (2)</t>
  </si>
  <si>
    <t>Adult: Spec/photo may be needed cf. Z. griseana (2)</t>
  </si>
  <si>
    <t>Adult: Spec/photo will be required cf. other Eucosma sp. (2)</t>
  </si>
  <si>
    <t>Adult: Spec/photo may be needed cf. E. hohenwartiana (2)</t>
  </si>
  <si>
    <t>Adult: Spec/photo may be needed cf. E. cana, fulvana &amp; parvulana (2)</t>
  </si>
  <si>
    <t>Adult: Spec/photo will be required cf. E. hohenwartiana &amp; E. parvulana (2)</t>
  </si>
  <si>
    <t>Adult: Gen det required cf. E. hohenwartiana &amp; E. fulvana (4)</t>
  </si>
  <si>
    <t>Adult: Usually distinctive but cf. G. sociana (1)</t>
  </si>
  <si>
    <t>Adult: Spec/photo may be needed cf. G. dealbana (2)</t>
  </si>
  <si>
    <t>Adult: Spec/photo will be required cf. G. sociana &amp; G. dealbana (2)</t>
  </si>
  <si>
    <t>Adult: Spec/photo may be needed cf. E. scutulana &amp; E. cirsiana (2)</t>
  </si>
  <si>
    <t>Adult: Spec/photo may be needed cf. E. sticticana &amp; E. cirsiana (2)</t>
  </si>
  <si>
    <t>Adult: Spec/photo may be needed cf. E. sticticana &amp; E. scutulana (2)</t>
  </si>
  <si>
    <t>Adult: Spec/photo may be needed cf. N. rosaecolana &amp; trimaculana (2)</t>
  </si>
  <si>
    <t>Adult: Spec/photo required cf. N. roborana, rosaecolana &amp; trimaculana (2)</t>
  </si>
  <si>
    <t>Adult: Spec/photo required cf. N. roborana &amp; N. trimaculana (2)</t>
  </si>
  <si>
    <t>Adult: Spec/photo may be needed cf. N. roborana &amp; N. rosaecolana (2)</t>
  </si>
  <si>
    <t>Adult: Spec./photo needed cf. P. turionella &amp; Clavigesta sylvestrana (2)</t>
  </si>
  <si>
    <t>Adult: Spec/photo required cf. P. posticana</t>
  </si>
  <si>
    <t>Adult: Spec/photo will be required cf. P. posticana (3)</t>
  </si>
  <si>
    <t>Adult: Spec/photo will be required cf. R. pinicolana (2)</t>
  </si>
  <si>
    <t>Adult: Spec/photo will be required cf. R. buoliana (2)</t>
  </si>
  <si>
    <t>Adult: Gen det required cf. D. sedatana &amp; D. aeratana (4)</t>
  </si>
  <si>
    <t>Adult: Gen det required cf. D. plumbana &amp; D. aeratana (4)</t>
  </si>
  <si>
    <t>Adult: Gen det required cf. D. plumbana &amp; D. sedatana (4)</t>
  </si>
  <si>
    <t>Adult: Gen det may be required cf. D. montanana (4)</t>
  </si>
  <si>
    <t>Adult: Gen det required may be required (4)</t>
  </si>
  <si>
    <t>Adult: Gen det required cf. D. alpinana (4)</t>
  </si>
  <si>
    <t>Adult: Gen det required cf. D. flavidorsana (4)</t>
  </si>
  <si>
    <t>Adult: Gen det required may be required cf. D. acuminatana (4)</t>
  </si>
  <si>
    <t>Adult: Spec/photo may be needed cf. G. funebrana &amp; tenebrosana (2)</t>
  </si>
  <si>
    <t>Adult: Usually distinctive around foodplant but cf. Epinotia subocellana (1)</t>
  </si>
  <si>
    <t>Adult: Spec/photo will be required cf. C. coniferana (2)</t>
  </si>
  <si>
    <t>Adult: Spec/photo may be needed cf. C. cognatana (2)</t>
  </si>
  <si>
    <t>Adult: Spec/photo may be required cf. C. strobilella (2)</t>
  </si>
  <si>
    <t>Adult: Spec/photo may be needed cf. C. cosmophorana (2)</t>
  </si>
  <si>
    <t>Adult: Usually distinctive but photo may be needed cf. C. splendana (1)</t>
  </si>
  <si>
    <t>Adult: Spec/photo may be needed cf. C. pomonella &amp; C. fagiglandana (2)</t>
  </si>
  <si>
    <t>Adult: Spec/photo may be required cf. C. splendana (2)</t>
  </si>
  <si>
    <t>Adult: Spec/photo may be needed cf. Glyphipterix haworthana (2)</t>
  </si>
  <si>
    <t>Adult: Gen det may be required cf. G. tenebrosana (4)</t>
  </si>
  <si>
    <t>Adult: Gen det may be required cf. G. funebrana (4)</t>
  </si>
  <si>
    <t>Adult: Spec/photo may be needed cf. P. luedersiana (2)</t>
  </si>
  <si>
    <t>Adult: Gen det required cf. P. albuginana (4)</t>
  </si>
  <si>
    <t>Adult: Spec/photo will be required cf. P. argyrana (2)</t>
  </si>
  <si>
    <t>Adult: Spec/photo may be needed cf. P. albuginana &amp; P. giganteana (2)</t>
  </si>
  <si>
    <t>Adult: Gen det required cf. P. argyrana (4)</t>
  </si>
  <si>
    <t>Adult: Gen det required cf. P. argyrana &amp; P. albuginana (4)</t>
  </si>
  <si>
    <t>Adult: Gen det required cf. P. splendidulana (4)</t>
  </si>
  <si>
    <t>Adult: Usually distinctive but cf. Phaulernis fulviguttella (1)</t>
  </si>
  <si>
    <t>Adult: Usually distinctive but spec/photo may be required (1)</t>
  </si>
  <si>
    <t>Adult: Spec/photo may be needed cf. O. betulae &amp; A. bistriatella (2)</t>
  </si>
  <si>
    <t>Adult: Gen det may be required cf. D. inscriptella (4)</t>
  </si>
  <si>
    <t>Adult: Spec/photo will be required cf. Anerastia lotella (2)</t>
  </si>
  <si>
    <t>Adult: Spec/photo may be needed cf. D. abietella (2)</t>
  </si>
  <si>
    <t>Adult: Spec/photo may be needed cf. D. simplicella (2)</t>
  </si>
  <si>
    <t>Adult: Spec/photo may be needed cf. A. suavella (2)</t>
  </si>
  <si>
    <t>Adult: Spec/photo will be required cf. A. advenella (2)</t>
  </si>
  <si>
    <t>Adult: Spec/photo will be required cf. Ortholepis betulae &amp; Matilella fusca (2)</t>
  </si>
  <si>
    <t>Adult: Usually distinctive but cf. Yponomeuta sp., photo may be needed (1)</t>
  </si>
  <si>
    <t>Adult: Gen det required cf. P. saxicola (4)</t>
  </si>
  <si>
    <t>Adult: Spec/photo will be required cf. Homoeosoma nebulella (2)</t>
  </si>
  <si>
    <t>Adult: Gen det required cf. P. maritima (4)</t>
  </si>
  <si>
    <t>Adult: Gen det required cf. other Ephestia and Cadra sp. (4)</t>
  </si>
  <si>
    <t>Adult: Gen det required cf. other Cadra and Ephestia sp. (4)</t>
  </si>
  <si>
    <t>Adult: Spec/photo may be needed cf. Pima boisduvaliella (2)</t>
  </si>
  <si>
    <t>Adult: Spec/photo may be needed cf. Pyrausta despicata (1)</t>
  </si>
  <si>
    <t>Adult: Usually distinctive but spec/photo will be required (3)</t>
  </si>
  <si>
    <t>Adult: Usually distinctive but cf. Loxostege sticticalis (1)</t>
  </si>
  <si>
    <t>Adult: Spec/photo will be required cf. P. purpuralis &amp; P. ostrinalis (2)</t>
  </si>
  <si>
    <t>Adult: Spec/photo may be needed cf. P. aurata &amp; P. ostrinalis (2)</t>
  </si>
  <si>
    <t>Adult: Spec/photo may be needed cf. P. aurata &amp; P. purpuralis (2)</t>
  </si>
  <si>
    <t>Adult: Usually distinctive but spec/photo will be needed (2)</t>
  </si>
  <si>
    <t>Adult: Usually distinctive but spec/photo will be needed (1)</t>
  </si>
  <si>
    <t>Adult: Usually distinctive but cf. U. decrepitalis (1)</t>
  </si>
  <si>
    <t>Adult: Spec/photo may be needed cf. U. lutealis (2)</t>
  </si>
  <si>
    <t>Adult: Spec/photo may be needed cf. other Scoparia sp. (2)</t>
  </si>
  <si>
    <t>Adult: Spec/photo may be needed cf. Scoparia sp. and Eudonia sp. (2)</t>
  </si>
  <si>
    <t>Adult: Spec/photo may be needed cf. S. ambigualis (2)</t>
  </si>
  <si>
    <t>Adult: Spec/photo may be needed cf. E. mercurella (2)</t>
  </si>
  <si>
    <t>Adult: Spec. or photo maybe needed cf. E. truncicolella</t>
  </si>
  <si>
    <t>Adult: Distinctive when fresh but spec/photo may be required (2)</t>
  </si>
  <si>
    <t>Adult: Spec/photo may be needed cf. E. murana &amp; Scoparia ambigualis (2)</t>
  </si>
  <si>
    <t>Adult: Spec/photo may be needed cf. E. lacustrata (2)</t>
  </si>
  <si>
    <t>Adult: Distinctive when fresh but beware worn Scoparia/Eudonia sp. (1)</t>
  </si>
  <si>
    <t>Adult: Spec/photo may be needed cf. Donacaula forficella (2)</t>
  </si>
  <si>
    <t>Adult: Usually distinctive but cf. C. uliginosellus (1)</t>
  </si>
  <si>
    <t>Adult: Spec/photo may be needed cf. C. pascuella (2)</t>
  </si>
  <si>
    <t>Adult: Spec/photo may be needed cf other Crambus sp. (2)</t>
  </si>
  <si>
    <t>Adult: Spec/photo may be needed cf. C. lathoniellus (2)</t>
  </si>
  <si>
    <t>Adult: Usually distinctive but cf. C. pratella (1)</t>
  </si>
  <si>
    <t>Adult: Usually distinctive but cf. A. selasella (1)</t>
  </si>
  <si>
    <t>Adult: Spec/photo will be required cf. Chilo phragmitella (2)</t>
  </si>
  <si>
    <t>Adult: Spec. or photo may be needed, cf M calthella (2)</t>
  </si>
  <si>
    <t>Adult: Spec. or photo may be needed, cf M aruncella (2)</t>
  </si>
  <si>
    <t>Adult: Spec. or photo may be needed (2)</t>
  </si>
  <si>
    <t>Adult: Gen det required, cf E sangii (4)</t>
  </si>
  <si>
    <t>Adult: Gen det required, cf E semipurpurella (4)</t>
  </si>
  <si>
    <t>Adult: Spec. or photo may be needed, cf P crepusculella (2)</t>
  </si>
  <si>
    <t>Adult: Spec. or photo may be needed, cf O salaciella (2)</t>
  </si>
  <si>
    <t>Adult: Spec. or photo may be needed + size (2)</t>
  </si>
  <si>
    <t>Adult: Spec. or photo may be needed, cf I masculella (2)</t>
  </si>
  <si>
    <t>Adult: Spec. or photo may be needed, cf I pectinea (2)</t>
  </si>
  <si>
    <t>Adult: Spec. or photo may be needed (2) (male)</t>
  </si>
  <si>
    <t>Adult: Spec. or photo may be needed (2) (male</t>
  </si>
  <si>
    <t>Adult: Spec. or photo will be required (3) (male)</t>
  </si>
  <si>
    <t>Adult: Spec. or photo will be required (3); or g det (4)</t>
  </si>
  <si>
    <t>Adult: Spec. or photo may be needed, cf M weaverella (2)</t>
  </si>
  <si>
    <t>Adult: Spec. or photo may be needed, cf M laevigella (2)</t>
  </si>
  <si>
    <t>Adult: Spec. or photo may be needed, cf M crocicapitella (2)</t>
  </si>
  <si>
    <t>Adult: Spec. or photo may be needed, cf M obviella (2)</t>
  </si>
  <si>
    <t>Adult: Spec. or photo may be needed, cf P filicivora (2)</t>
  </si>
  <si>
    <t>Adult: Spec. or photo may be needed, cf P verhuella (2)</t>
  </si>
  <si>
    <t>Adult: Spec. or photo incl. legs will be required (3)</t>
  </si>
  <si>
    <t>Adult: Spec. or photo may be needed (2</t>
  </si>
  <si>
    <t>Adult: Usually distinctive but may need photo (2)</t>
  </si>
  <si>
    <t>Adult: Spec. or photo will be required, cf A glabratella (3)</t>
  </si>
  <si>
    <t>Adult: Spec. or photo will be required, cf A laevigatella (3)</t>
  </si>
  <si>
    <t>Adult: Spec. or photo will be required, cf A curvella (3)</t>
  </si>
  <si>
    <t>Adult: Spec. or photo will be required, cf A sorbiella (3)</t>
  </si>
  <si>
    <t>Adult: Spec. or photo will be required, cf A bonnetella (3)</t>
  </si>
  <si>
    <t>Adult: Spec. or photo will be required, cf A pruniella (3)</t>
  </si>
  <si>
    <t>Adult: Usually distinctive (1))</t>
  </si>
  <si>
    <t>Adult: Usually distinctive (except melanic form) (1)</t>
  </si>
  <si>
    <t>Adult: Spec. or photo will be required, cf P fraxinella (3)</t>
  </si>
  <si>
    <t>Adult: Spec. or photo may be needed, cf larger B lambdella (2)</t>
  </si>
  <si>
    <t>Adult: Spec. or photo may be needed, cf smaller B lunaris (2)</t>
  </si>
  <si>
    <t>Adult: Spec. or photo may be needed, cf 'grass' moth Crambidae (2)</t>
  </si>
  <si>
    <t>Adult: Spec. or photo may be needed, cf S steinkellneriana (2)</t>
  </si>
  <si>
    <t>Adult: Spec. or photo may be needed, cf S avellanella (2)</t>
  </si>
  <si>
    <t>Adult: cf A assimilella, A subpropquinella, A heracliana (3)</t>
  </si>
  <si>
    <t>Adult: cf A assimilella, A scopariella, A heracliana (3)</t>
  </si>
  <si>
    <t>Adult: Spec. or photo may be needed, cf A subpropinquella (3)</t>
  </si>
  <si>
    <t>Adult: widely confused, esp. with A ciliella (3)</t>
  </si>
  <si>
    <t>Adult: widely confused, esp. with A heracliana (3)</t>
  </si>
  <si>
    <t>Adult: Spec. or photo needed, cf A scopariella, A heracliana (3)</t>
  </si>
  <si>
    <t>Adult: widely cf with other Depressaria spp. (2)</t>
  </si>
  <si>
    <t>Adult: widely cf other Depressaria spp. (3)</t>
  </si>
  <si>
    <t>Adult: Spec. or photo will be required, cf P schwarzella (3)</t>
  </si>
  <si>
    <t>Adult: Spec. or photo will be required, cf P leuwenhoekella (3)</t>
  </si>
  <si>
    <t>Adult: Gen det required, cf other Aproaerema spp. (4)</t>
  </si>
  <si>
    <t>Adult: Spec. or photo will be required, cf A blattariella (3)</t>
  </si>
  <si>
    <t>Adult: Spec. or photo will be required, cf A populella (3)</t>
  </si>
  <si>
    <t>Adult: Gen det required, cf B terrella (4)</t>
  </si>
  <si>
    <t>Adult: Gen det required, cf B politella (4)</t>
  </si>
  <si>
    <t>Adult: Gen det required, cf other Bryotropha spp. (4)</t>
  </si>
  <si>
    <t>Adult: Spec. or photo will be required, cf B galbanella (3)</t>
  </si>
  <si>
    <t>Adult: Spec. or photo will be required, cf B boreella (3)</t>
  </si>
  <si>
    <t>Adult: Gen det required, unless bred (4)</t>
  </si>
  <si>
    <t>Adult: Spec. or photo will be required, unless bred (3)</t>
  </si>
  <si>
    <t>Adult: Spec. or photo will be required (3</t>
  </si>
  <si>
    <r>
      <t xml:space="preserve">Adult: Spec/photo may be needed cf. </t>
    </r>
    <r>
      <rPr>
        <i/>
        <sz val="10"/>
        <color indexed="8"/>
        <rFont val="Arial"/>
        <family val="2"/>
      </rPr>
      <t>A. inquinatella</t>
    </r>
    <r>
      <rPr>
        <sz val="10"/>
        <color indexed="8"/>
        <rFont val="Arial"/>
        <family val="2"/>
      </rPr>
      <t xml:space="preserve"> (2)</t>
    </r>
  </si>
  <si>
    <r>
      <t>Adult: Spec/photo may be needed cf.</t>
    </r>
    <r>
      <rPr>
        <i/>
        <sz val="10"/>
        <color indexed="8"/>
        <rFont val="Arial"/>
        <family val="2"/>
      </rPr>
      <t xml:space="preserve"> C. pinella</t>
    </r>
    <r>
      <rPr>
        <sz val="10"/>
        <color indexed="8"/>
        <rFont val="Arial"/>
        <family val="2"/>
      </rPr>
      <t xml:space="preserve"> (2)</t>
    </r>
  </si>
  <si>
    <r>
      <t xml:space="preserve">Adult: Usually distinctive but cf. </t>
    </r>
    <r>
      <rPr>
        <i/>
        <sz val="10"/>
        <color indexed="8"/>
        <rFont val="Arial"/>
        <family val="2"/>
      </rPr>
      <t>C. permutatellus</t>
    </r>
    <r>
      <rPr>
        <sz val="10"/>
        <color indexed="8"/>
        <rFont val="Arial"/>
        <family val="2"/>
      </rPr>
      <t xml:space="preserve"> (1)</t>
    </r>
  </si>
  <si>
    <r>
      <t xml:space="preserve">Adult: Spec/photo may be needed cf. </t>
    </r>
    <r>
      <rPr>
        <i/>
        <sz val="10"/>
        <color indexed="8"/>
        <rFont val="Arial"/>
        <family val="2"/>
      </rPr>
      <t>A. geniculea</t>
    </r>
    <r>
      <rPr>
        <sz val="10"/>
        <color indexed="8"/>
        <rFont val="Arial"/>
        <family val="2"/>
      </rPr>
      <t xml:space="preserve"> (2)</t>
    </r>
  </si>
  <si>
    <r>
      <t xml:space="preserve">Adult: Spec/photo may be required cf. </t>
    </r>
    <r>
      <rPr>
        <i/>
        <sz val="10"/>
        <color indexed="8"/>
        <rFont val="Arial"/>
        <family val="2"/>
      </rPr>
      <t>A. tristella</t>
    </r>
    <r>
      <rPr>
        <sz val="10"/>
        <color indexed="8"/>
        <rFont val="Arial"/>
        <family val="2"/>
      </rPr>
      <t xml:space="preserve"> (2)</t>
    </r>
  </si>
  <si>
    <t>UK Verification Grade - Adult</t>
  </si>
  <si>
    <t>UK Verification Guide - Mine</t>
  </si>
  <si>
    <t>UK Verifiation Grade - Case</t>
  </si>
  <si>
    <t>Not recorded in Scotland</t>
  </si>
  <si>
    <t>Adult: Gen det required cf. E. nisella (4)</t>
  </si>
  <si>
    <t>Local, rare, woodland</t>
  </si>
  <si>
    <t>Local, rare, wet areas</t>
  </si>
  <si>
    <t>Widespread, common, grassland</t>
  </si>
  <si>
    <t>Widespread, abundant, grassland</t>
  </si>
  <si>
    <t>Widespread, common, oak woods</t>
  </si>
  <si>
    <t>Local, common, birch woods</t>
  </si>
  <si>
    <t>Widespread, common, birch woods</t>
  </si>
  <si>
    <t>Widespread; common; birch woods</t>
  </si>
  <si>
    <t>Very local, rare, grassland</t>
  </si>
  <si>
    <t>Widespread, common, woodland</t>
  </si>
  <si>
    <t>Widespread, esp. in N, common, woodland</t>
  </si>
  <si>
    <t>Very local, scarce, woodland</t>
  </si>
  <si>
    <t>Very local, rare, scrub</t>
  </si>
  <si>
    <t>Local, common, urban + woodland</t>
  </si>
  <si>
    <t>Widespread, common, varied habitats</t>
  </si>
  <si>
    <t>Very local, rare, mainly coastal</t>
  </si>
  <si>
    <t xml:space="preserve">Local in S, rare, urban + scrub </t>
  </si>
  <si>
    <t>Widespread, common, urban + woodland</t>
  </si>
  <si>
    <t>Widespread, abundant, urban + woodland</t>
  </si>
  <si>
    <t>Widespread, common, woodland + urban</t>
  </si>
  <si>
    <t>Widespread, abundant, woodland</t>
  </si>
  <si>
    <t>Widespread, common, woodland + moorland</t>
  </si>
  <si>
    <t>Local, common, wet areas</t>
  </si>
  <si>
    <t>Local, rare, wet woodland</t>
  </si>
  <si>
    <t>Local, common, wet woodland</t>
  </si>
  <si>
    <t>Local, scarce, woodland</t>
  </si>
  <si>
    <t>Widespread, common, woodland + grassland</t>
  </si>
  <si>
    <t>Widespread but local, common, woodland + grassland</t>
  </si>
  <si>
    <t>Local, rare, grassland</t>
  </si>
  <si>
    <t>Local, common, montane (coastal in N)</t>
  </si>
  <si>
    <t>Widespread, rare, grassland</t>
  </si>
  <si>
    <t>Local in S, rare, grassland</t>
  </si>
  <si>
    <t>Very local (VC86)</t>
  </si>
  <si>
    <t>Widespread, abundant, woodland + urban</t>
  </si>
  <si>
    <t>Local, rare, oak woodland</t>
  </si>
  <si>
    <t>Local, scarce, oak woodland</t>
  </si>
  <si>
    <t>Widespread, abundant, oak woodland</t>
  </si>
  <si>
    <t>Widespread, common, oak woodland</t>
  </si>
  <si>
    <t>Very local (VC85), rare, grassland</t>
  </si>
  <si>
    <t>Widespread, abundant, on broom</t>
  </si>
  <si>
    <t>Very local (SW), rare, wet areas</t>
  </si>
  <si>
    <t xml:space="preserve">Very local, central belt; rare; woodland + urban </t>
  </si>
  <si>
    <t>Widespread in highlands, common, woodland + moorland</t>
  </si>
  <si>
    <t>Local, scarce, wet areas</t>
  </si>
  <si>
    <t>Widespread, abundant, wet woodland</t>
  </si>
  <si>
    <t>Local distribution, common, oak woodland</t>
  </si>
  <si>
    <t>Local distribution, rare, oak woodland</t>
  </si>
  <si>
    <t>Local, rare, woodland + scrub</t>
  </si>
  <si>
    <t>Local, common, woodland + urban</t>
  </si>
  <si>
    <t>Very local (107), rare, grassland</t>
  </si>
  <si>
    <t>Widespread, abundant, birch woodland + urban</t>
  </si>
  <si>
    <t>Widespread, common, wet woodland</t>
  </si>
  <si>
    <t>Local, common, birch woodland</t>
  </si>
  <si>
    <t>Very local in S, common, woodland</t>
  </si>
  <si>
    <t>Very local (75), rare, grassland</t>
  </si>
  <si>
    <t>Local, common, wet areas + grassland</t>
  </si>
  <si>
    <t>Local, common, woodland</t>
  </si>
  <si>
    <t>Widespread but local, rare, wet areas + grassland</t>
  </si>
  <si>
    <t>Widespread, common, wet areas + grassland</t>
  </si>
  <si>
    <t>Very local, rare, moorland</t>
  </si>
  <si>
    <t>Widespread, common, woodland, moorland, urban</t>
  </si>
  <si>
    <t>Widespread, common, birch woodland</t>
  </si>
  <si>
    <t xml:space="preserve">Very local, rare, urban + grassland </t>
  </si>
  <si>
    <t>Widespread, common, grassland + urban</t>
  </si>
  <si>
    <t>Very local, rare, grassland + scrub</t>
  </si>
  <si>
    <t>Local, rare, birch woodland</t>
  </si>
  <si>
    <t>Very local (VCs 76, 92), rare, grassland</t>
  </si>
  <si>
    <t>Very local (VC81), rare, woodland</t>
  </si>
  <si>
    <t xml:space="preserve">Very local, rare, various habitats </t>
  </si>
  <si>
    <t>Local, rare, moorland</t>
  </si>
  <si>
    <t>Very local (Highland valleys), rare, pine woodland</t>
  </si>
  <si>
    <t xml:space="preserve">Very local, rare, cellars </t>
  </si>
  <si>
    <t>Very local, rare, woodland</t>
  </si>
  <si>
    <t>Very local (Highland valleys), rare, woodland</t>
  </si>
  <si>
    <t>Very local, rare, foodstuffs + fungi</t>
  </si>
  <si>
    <t>Widespread, common, fungi</t>
  </si>
  <si>
    <t>Very local in S, rare, woodland</t>
  </si>
  <si>
    <t>Very local, rare, animal materials</t>
  </si>
  <si>
    <t>Widespread, locally common, animal materials</t>
  </si>
  <si>
    <t>Widespread, common, animal materials</t>
  </si>
  <si>
    <t>Not recorded in Scotland, adventive</t>
  </si>
  <si>
    <t>Local, rare, animal materials</t>
  </si>
  <si>
    <t>Very local, rare, refuse and stored products</t>
  </si>
  <si>
    <t>Very local (Glasgow, c 1946), rare, adventive</t>
  </si>
  <si>
    <t>Very local (VC 83), rare, stored products</t>
  </si>
  <si>
    <t>Very local, rare, stored products</t>
  </si>
  <si>
    <t>Very local, common, ferns</t>
  </si>
  <si>
    <t>Very local (VC 108), rare, unknown</t>
  </si>
  <si>
    <t>Local, common, salt marsh</t>
  </si>
  <si>
    <t xml:space="preserve">Very local, highland valleys, rare, grassland </t>
  </si>
  <si>
    <t>Local, common, woodland + damp areas</t>
  </si>
  <si>
    <t>Very local, rare, woodland + urban</t>
  </si>
  <si>
    <t>Very local, rare, woodland + urban + coastal</t>
  </si>
  <si>
    <t>Widespread in N, common, birch woodland</t>
  </si>
  <si>
    <t>Very local, rare, urban</t>
  </si>
  <si>
    <t>Very local, rare, oak woodland</t>
  </si>
  <si>
    <t>Widespread, common, damp woodland</t>
  </si>
  <si>
    <t>Widepsread, common, grassland</t>
  </si>
  <si>
    <t>Local, rare, woodland + urban</t>
  </si>
  <si>
    <t>Very local (VCs 90, 92), rare, montane</t>
  </si>
  <si>
    <t>Very local (VC 108), common, grassland + sandy coasts</t>
  </si>
  <si>
    <t>Very local (VC 81), rare, woodland</t>
  </si>
  <si>
    <t>Widespread, rare, oak woodland</t>
  </si>
  <si>
    <t>Local, common, oak + beech woodland + urban</t>
  </si>
  <si>
    <t>Widespread, common, woodland + scrub</t>
  </si>
  <si>
    <t>Very local (VC 85), rare, urban</t>
  </si>
  <si>
    <t>Widespread, rare, birch woodland + urban</t>
  </si>
  <si>
    <t>Becoming widespread, common, urban</t>
  </si>
  <si>
    <t>Very local, scarce, damp areas</t>
  </si>
  <si>
    <t>Local, rare, damp areas</t>
  </si>
  <si>
    <t>Widespread, abundant, damp areas</t>
  </si>
  <si>
    <t>Local, common, woodland + scrub</t>
  </si>
  <si>
    <t>Widespread, abundant, beech woodland + urban</t>
  </si>
  <si>
    <t>Widespread, common, damp areas</t>
  </si>
  <si>
    <t xml:space="preserve">Very local, rare, birch woodland </t>
  </si>
  <si>
    <t>Local, rare, mostly sandy coasts</t>
  </si>
  <si>
    <t>Very local (VC 104), rare, grassland</t>
  </si>
  <si>
    <t>Widespread, scarce, woodland + urban</t>
  </si>
  <si>
    <t xml:space="preserve">Local, rare, elm woodland + urban </t>
  </si>
  <si>
    <t>Very local, rare, damp areas</t>
  </si>
  <si>
    <t>Widepsread, common, damp areas</t>
  </si>
  <si>
    <t>Widespread, rare, damp areas</t>
  </si>
  <si>
    <t>Local, scarce, woodland + urban</t>
  </si>
  <si>
    <t>Local but spreading, scarce, woodland + urban</t>
  </si>
  <si>
    <t>Very local, rare, damp areeas + urban</t>
  </si>
  <si>
    <t>Local, rare, urban</t>
  </si>
  <si>
    <t>Very local (83, 98), rare, damp grassland</t>
  </si>
  <si>
    <t>Very local, rare,  moorland + damp areas</t>
  </si>
  <si>
    <t>Widespread, common, pine woodland</t>
  </si>
  <si>
    <t>Local, common, pine woodland</t>
  </si>
  <si>
    <t>Very local (VCs 83, 85), rare, urban</t>
  </si>
  <si>
    <t>Widespread migrant, abundant, all habitats</t>
  </si>
  <si>
    <t>Very local (VC 103-105), rare, montane</t>
  </si>
  <si>
    <t>Local, common, grassland</t>
  </si>
  <si>
    <t>Local, common, chiefly coastal</t>
  </si>
  <si>
    <t>Local, scarce, grassland</t>
  </si>
  <si>
    <t>Very local in S, rare, damp areas</t>
  </si>
  <si>
    <t xml:space="preserve">Very local in S, rare, grassland </t>
  </si>
  <si>
    <t>Very local (VCs 83, 88), rare, urban + grassland</t>
  </si>
  <si>
    <t>widespread but local, common, damp areas + moorland</t>
  </si>
  <si>
    <t>Widespread, common, damp grassland</t>
  </si>
  <si>
    <t>Very local in W and N, rare, damp areas</t>
  </si>
  <si>
    <t>Very local (VC 100), rare, grassland</t>
  </si>
  <si>
    <t>Very local in SW, rare, urban</t>
  </si>
  <si>
    <t>Very local in S, scarce, grassland + urban</t>
  </si>
  <si>
    <t>Widespread, common, larch woodland</t>
  </si>
  <si>
    <t>Local, common, spruce woodland</t>
  </si>
  <si>
    <t>Local, common, jumiper woodland</t>
  </si>
  <si>
    <t>Local but spreading, common, urban</t>
  </si>
  <si>
    <t>Very local, rare, juniper woodland</t>
  </si>
  <si>
    <t>Widespread, abundant, birch woodland</t>
  </si>
  <si>
    <t>Local, rare, rowan woodland + urban</t>
  </si>
  <si>
    <t>Local, rare, urban + scrub</t>
  </si>
  <si>
    <t>Widespread, abundant, rowan woodland + urban</t>
  </si>
  <si>
    <t>Local, rare, beech woodland + urban</t>
  </si>
  <si>
    <t>Widespread, locally abundant, urban + woodland</t>
  </si>
  <si>
    <t>Widespread, abundant, urban</t>
  </si>
  <si>
    <t>Widespread, common, urban + scrub</t>
  </si>
  <si>
    <t>Very local (VC 95), extinct?, wet woodland</t>
  </si>
  <si>
    <t>Widespread, rare, birch woodland</t>
  </si>
  <si>
    <t>Widespread, common, ash woodland + urban</t>
  </si>
  <si>
    <t>Very local, rare, ash woodland + urban</t>
  </si>
  <si>
    <t xml:space="preserve">Very local (VC 87), rare, </t>
  </si>
  <si>
    <t>Widespread, scarce, woodland</t>
  </si>
  <si>
    <t>Widespread, rare, woodland + urban</t>
  </si>
  <si>
    <t>Very local. rare, dead gorse</t>
  </si>
  <si>
    <t>Very local (spreading), rare, woodland + urban</t>
  </si>
  <si>
    <t>Widespread, common, moorland</t>
  </si>
  <si>
    <t xml:space="preserve">Very local, rare, woodland </t>
  </si>
  <si>
    <t>Very local (Highland), rare, moorland</t>
  </si>
  <si>
    <t>Very local (Highland), rare, birch woodland</t>
  </si>
  <si>
    <t>Very local, rare, grassland + urban</t>
  </si>
  <si>
    <t>Very local in SW, rare, grassland</t>
  </si>
  <si>
    <t>Local, rare, damp woodland</t>
  </si>
  <si>
    <t>Widespread, abundant, urban + grassland</t>
  </si>
  <si>
    <t>Very local (VC 74), rare, grassland</t>
  </si>
  <si>
    <t>Widespread, common, scrub</t>
  </si>
  <si>
    <t>Widespread, abundant, scrub</t>
  </si>
  <si>
    <t>Local, common, damp areas</t>
  </si>
  <si>
    <t xml:space="preserve">Very local (often coastal), rare, damp areas </t>
  </si>
  <si>
    <t>Very local in Highland valleys, rare, grassland</t>
  </si>
  <si>
    <t>Very local (VC 80), rare, damp area</t>
  </si>
  <si>
    <t>Very local, rare, montane + moorland</t>
  </si>
  <si>
    <t>Local, rare, grassland + moorland distribution</t>
  </si>
  <si>
    <t>Local, scarce, damp areas</t>
  </si>
  <si>
    <t>Very local (VC 104), rare, damp areas + grassland</t>
  </si>
  <si>
    <t>Very local (76), rare, grassland</t>
  </si>
  <si>
    <t xml:space="preserve">Very local, rare, grassland </t>
  </si>
  <si>
    <t>Very local (92), rare, grassland</t>
  </si>
  <si>
    <t>Widespread in N, common, woodland</t>
  </si>
  <si>
    <t>Very local (81), rare,  birch woodland</t>
  </si>
  <si>
    <t xml:space="preserve">Very local (103), rare, sandy coast </t>
  </si>
  <si>
    <t>Widespread, abundant, moorland</t>
  </si>
  <si>
    <t>Very local (Highlands), rare, woodland</t>
  </si>
  <si>
    <t>Very local (77), rare, grassland</t>
  </si>
  <si>
    <t>Local, rare, adventive</t>
  </si>
  <si>
    <t>Local, common, urban + grassland</t>
  </si>
  <si>
    <t>Local, rare, grassland + woodland</t>
  </si>
  <si>
    <t>Local, rare, woodland + grassland</t>
  </si>
  <si>
    <t>Very local (80), rare, Grassland</t>
  </si>
  <si>
    <t>Local, common, sandy coasts</t>
  </si>
  <si>
    <t>Widespread, scarce, grassland</t>
  </si>
  <si>
    <t>Very local (83), rare, grassland</t>
  </si>
  <si>
    <t>Local in E, locally common, sandy coast</t>
  </si>
  <si>
    <t>Very local in S, rare, damp grassland</t>
  </si>
  <si>
    <t>Very local, rare, sandy coast</t>
  </si>
  <si>
    <t>Very local (VC 81), rare, woodland + urban</t>
  </si>
  <si>
    <t>Widespread, common, scrub + urban</t>
  </si>
  <si>
    <t>Very local,  rare, grassland</t>
  </si>
  <si>
    <t>Very local (often coastal), rare, grassland</t>
  </si>
  <si>
    <t xml:space="preserve">Local (often coastal), rare, grassland </t>
  </si>
  <si>
    <t>Very local (VC 95), extinct, moorland</t>
  </si>
  <si>
    <t>Very local, rare, salt marsh</t>
  </si>
  <si>
    <t xml:space="preserve">Very local, rare, saltmarsh </t>
  </si>
  <si>
    <t xml:space="preserve">Very local, rare, salt marsh </t>
  </si>
  <si>
    <t xml:space="preserve">Local, scarce, grassland </t>
  </si>
  <si>
    <t>Local, common, moorland + coasts</t>
  </si>
  <si>
    <t>Very local (west coast), rare, coasts</t>
  </si>
  <si>
    <t xml:space="preserve">Very local, rare, adventive </t>
  </si>
  <si>
    <t>Local, rare, grassland + coast</t>
  </si>
  <si>
    <t>Local, rare, coast</t>
  </si>
  <si>
    <t>Local, common, sandy coast</t>
  </si>
  <si>
    <t>Very local in S, rare, woodland + urban</t>
  </si>
  <si>
    <t xml:space="preserve">Very local (VC 96), rare, grassland </t>
  </si>
  <si>
    <t xml:space="preserve">Very local, rare, oak woodland </t>
  </si>
  <si>
    <t>Local, common, urban + scrub</t>
  </si>
  <si>
    <t xml:space="preserve">Local, rare, oak woodland </t>
  </si>
  <si>
    <t>Very local, rare, damp woodland</t>
  </si>
  <si>
    <t>Very local, rare, woodland + scrub</t>
  </si>
  <si>
    <t>Very local, rare, woodland + moorland</t>
  </si>
  <si>
    <t>Local, rare, woodland + moorland</t>
  </si>
  <si>
    <t>Very local, rare, grassland, woodland + urban</t>
  </si>
  <si>
    <t>Local, common, moorland</t>
  </si>
  <si>
    <t>Very local (VC 85), rare, grassland</t>
  </si>
  <si>
    <t>Very local (VC 86), rare, damp areas</t>
  </si>
  <si>
    <t>Widespread, common, grassland + scrub</t>
  </si>
  <si>
    <t>Very local , rare, salt marsh</t>
  </si>
  <si>
    <t>Very local (VC 106), rare, salt marsh</t>
  </si>
  <si>
    <t xml:space="preserve">Very local, rare, salt marsh + grassland </t>
  </si>
  <si>
    <t>Very local (VC 108), rare, salt marsh</t>
  </si>
  <si>
    <t>Very local (VC 92), rare, grassland</t>
  </si>
  <si>
    <t xml:space="preserve">Very local, common, grassland </t>
  </si>
  <si>
    <t xml:space="preserve">Very local (VC 81), rare, grassland </t>
  </si>
  <si>
    <t>Local distribution</t>
  </si>
  <si>
    <t>Restricted distribution</t>
  </si>
  <si>
    <t>Very local distribution</t>
  </si>
  <si>
    <t>Mine: FP, now 4 confusable 'species' (L)</t>
  </si>
  <si>
    <t>Mine: FP,  leaf spec. or photo needed, cf S sakhalinella (L)</t>
  </si>
  <si>
    <t>Mine: FP,  leaf spec. or photo needed, cf S aurella (L)</t>
  </si>
  <si>
    <t xml:space="preserve">Luffia ferchaultella </t>
  </si>
  <si>
    <t>Category 1: Generally distinctive species unlikely to be confused with other species. Usually
accept record within documented range and usual occurrence period for the region; otherwise
one or more good quality photographs, or possibly a specimen, would be required. Applies to
species which will quickly become familiar to those gaining experience in micro-moths.
Category 2: Can be confused with other species. Good quality photographs or possibly a
specimen will be required if the recorder is not familiar with the species. If records have previously
been submitted and accepted, Category 1 criteria may apply subject to confirmation from your
CMR/VCR. Worn examples are likely to be unidentifiable unless a specimen is retained for
microscopic examination.
Category 3: Very scarce species (includes very scarce adventives/immigrants). A voucher
specimen may be required by your VCR (seek advice before releasing the moth). A good set of
photographs showing all critical identification features clearly may suffice in some cases.
Category 4: Dissection required.
N.B. Because nearly all of the Nepticulidae look very similar no attempt has been made to add an
adult code.</t>
  </si>
  <si>
    <t>Actinic trap</t>
  </si>
  <si>
    <t>Using Species Shortcuts to generate scientific and common names</t>
  </si>
  <si>
    <t>ssp. jocelynae on Skye RDB</t>
  </si>
  <si>
    <t>Recent colonist, VC74 in 2013, Ayrshire &amp; Trossachs 2020</t>
  </si>
  <si>
    <t>Borders: VC80 in 2011, VC81 in 2012, VC82 in 2018</t>
  </si>
  <si>
    <t>First VC73 in 1997, up to West Pershire 2018</t>
  </si>
  <si>
    <t>Rare vagrant as far as N. Isles</t>
  </si>
  <si>
    <t>Common near coast in W, absent E north of Forth</t>
  </si>
  <si>
    <t>Arrived SW &amp; SE in 2008 - now into Highlands</t>
  </si>
  <si>
    <t>VC84 in 2010; D&amp;G from 2013; north to Skye, Moray and Aberdeenshire 2019/2020</t>
  </si>
  <si>
    <t>Very local and scarce; only recent records VC82, VC85 &amp; VC91</t>
  </si>
  <si>
    <t>Local SW &amp; SE, spreading</t>
  </si>
  <si>
    <t>larvae on imported oaks in 2019, widespread</t>
  </si>
  <si>
    <r>
      <rPr>
        <b/>
        <sz val="14"/>
        <color rgb="FF000000"/>
        <rFont val="Verdana"/>
        <family val="2"/>
      </rPr>
      <t>CMR Guidance</t>
    </r>
    <r>
      <rPr>
        <sz val="10"/>
        <color rgb="FF000000"/>
        <rFont val="Verdana"/>
        <family val="2"/>
      </rPr>
      <t xml:space="preserve">
The Validation and Micro Verification comments should be reviewed by yourself as well as by your recorders.
In order to allow the records to be imported into your vice county database then some reformatting will be required. The following steps are suggested:
1) Create a new worksheet in this Spreadsheet or a new Spreadsheet. 
2) Select all of the 'Records' worksheet and 'Copy' (Ctrl-C, or Edit copy or use the smart icons)
3) Select the top left cell of the new worksheet and 'Paste Values'; this will remove the formulae.
4) Delete the columns that are not required for your database import and rename the column headings as required.
5) You may need to move (drag) the worksheet to be the first worksheet in the spreadsheet in order for the Import function of your database to work.</t>
    </r>
  </si>
  <si>
    <r>
      <t>This updated spreadsheet now includes the current names of micro moths taken from New Checklist of British Lepidoptera (Agassiz, Beavan &amp; Heckford,2013).  These new names will now appear in the Taxon column. If you type the previous name "</t>
    </r>
    <r>
      <rPr>
        <i/>
        <sz val="10"/>
        <rFont val="Arial"/>
        <family val="2"/>
      </rPr>
      <t>Eriocrania subpurpurella"</t>
    </r>
    <r>
      <rPr>
        <sz val="10"/>
        <rFont val="Arial"/>
        <family val="2"/>
      </rPr>
      <t xml:space="preserve"> into the Species column, the Taxon name returned will now be the new name, "</t>
    </r>
    <r>
      <rPr>
        <i/>
        <sz val="10"/>
        <rFont val="Arial"/>
        <family val="2"/>
      </rPr>
      <t>Dyseriocrania subpurpurella</t>
    </r>
    <r>
      <rPr>
        <sz val="10"/>
        <rFont val="Arial"/>
        <family val="2"/>
      </rPr>
      <t xml:space="preserve">".  The new "ABH" number will also be show as well as the Bradley &amp; Fletcher (BF) number. </t>
    </r>
  </si>
  <si>
    <r>
      <t xml:space="preserve">Enter the species name here either in full taxon, vernacular, code or as a shortcut abbreviation. 
Highlighted </t>
    </r>
    <r>
      <rPr>
        <b/>
        <sz val="10"/>
        <color rgb="FFFF0000"/>
        <rFont val="Arial"/>
        <family val="2"/>
      </rPr>
      <t>RED</t>
    </r>
    <r>
      <rPr>
        <sz val="10"/>
        <rFont val="Arial"/>
        <family val="2"/>
      </rPr>
      <t xml:space="preserve"> if code invalid.</t>
    </r>
  </si>
  <si>
    <t>Enter the number of individuals for the species here. For "Presence" use a zero.</t>
  </si>
  <si>
    <t>Refound 2019 resident in VC82; historical records in S</t>
  </si>
  <si>
    <t>4.002</t>
  </si>
  <si>
    <t>4.003</t>
  </si>
  <si>
    <t>4.004</t>
  </si>
  <si>
    <t>4.005</t>
  </si>
  <si>
    <t>4.006</t>
  </si>
  <si>
    <t>4.007</t>
  </si>
  <si>
    <t>4.008</t>
  </si>
  <si>
    <t>4.009</t>
  </si>
  <si>
    <t>4.012</t>
  </si>
  <si>
    <t>4.015</t>
  </si>
  <si>
    <t>4.018</t>
  </si>
  <si>
    <t>4.024</t>
  </si>
  <si>
    <t>4.025</t>
  </si>
  <si>
    <t>4.026</t>
  </si>
  <si>
    <t>4.027</t>
  </si>
  <si>
    <t>4.031</t>
  </si>
  <si>
    <t>4.053</t>
  </si>
  <si>
    <t>4.054</t>
  </si>
  <si>
    <t>4.055</t>
  </si>
  <si>
    <t>4.057</t>
  </si>
  <si>
    <t>4.058</t>
  </si>
  <si>
    <t>4.059</t>
  </si>
  <si>
    <t>4.061</t>
  </si>
  <si>
    <t>4.062</t>
  </si>
  <si>
    <t>4.063</t>
  </si>
  <si>
    <t>6.001</t>
  </si>
  <si>
    <t>6.002</t>
  </si>
  <si>
    <t>10.002</t>
  </si>
  <si>
    <t>12.0011</t>
  </si>
  <si>
    <t>12.0251</t>
  </si>
  <si>
    <t>12.0271</t>
  </si>
  <si>
    <t>12.0272</t>
  </si>
  <si>
    <t>12.0291</t>
  </si>
  <si>
    <t>12.0331</t>
  </si>
  <si>
    <t>12.0421</t>
  </si>
  <si>
    <t>12.0422</t>
  </si>
  <si>
    <t>12.0441</t>
  </si>
  <si>
    <t>12.0442</t>
  </si>
  <si>
    <t>12.0451</t>
  </si>
  <si>
    <t>12.0452</t>
  </si>
  <si>
    <t>16.011</t>
  </si>
  <si>
    <t>16.016</t>
  </si>
  <si>
    <t>18.002</t>
  </si>
  <si>
    <t>20.005</t>
  </si>
  <si>
    <t>20.007</t>
  </si>
  <si>
    <t>28.001</t>
  </si>
  <si>
    <t>28.003</t>
  </si>
  <si>
    <t>28.004</t>
  </si>
  <si>
    <t>28.005</t>
  </si>
  <si>
    <t>28.006</t>
  </si>
  <si>
    <t>28.007</t>
  </si>
  <si>
    <t>28.009</t>
  </si>
  <si>
    <t>28.011</t>
  </si>
  <si>
    <t>28.012</t>
  </si>
  <si>
    <t>28.013</t>
  </si>
  <si>
    <t>28.014</t>
  </si>
  <si>
    <t>28.015</t>
  </si>
  <si>
    <t>28.016</t>
  </si>
  <si>
    <t>28.017</t>
  </si>
  <si>
    <t>28.018</t>
  </si>
  <si>
    <t>28.019</t>
  </si>
  <si>
    <t>28.021</t>
  </si>
  <si>
    <t>28.022</t>
  </si>
  <si>
    <t>28.024</t>
  </si>
  <si>
    <t>28.025</t>
  </si>
  <si>
    <t>28.026</t>
  </si>
  <si>
    <t>28.027</t>
  </si>
  <si>
    <t>29.001</t>
  </si>
  <si>
    <t>29.002</t>
  </si>
  <si>
    <t>29.003</t>
  </si>
  <si>
    <t>30.001</t>
  </si>
  <si>
    <t>30.002</t>
  </si>
  <si>
    <t>30.003</t>
  </si>
  <si>
    <t>30.004</t>
  </si>
  <si>
    <t>31.001</t>
  </si>
  <si>
    <t>32.001</t>
  </si>
  <si>
    <t>32.002</t>
  </si>
  <si>
    <t>32.003</t>
  </si>
  <si>
    <t>32.004</t>
  </si>
  <si>
    <t>32.005</t>
  </si>
  <si>
    <t>32.006</t>
  </si>
  <si>
    <t>32.007</t>
  </si>
  <si>
    <t>32.008</t>
  </si>
  <si>
    <t>32.009</t>
  </si>
  <si>
    <t>32.011</t>
  </si>
  <si>
    <t>32.012</t>
  </si>
  <si>
    <t>32.013</t>
  </si>
  <si>
    <t>32.014</t>
  </si>
  <si>
    <t>32.015</t>
  </si>
  <si>
    <t>32.016</t>
  </si>
  <si>
    <t>32.017</t>
  </si>
  <si>
    <t>32.018</t>
  </si>
  <si>
    <t>32.0181</t>
  </si>
  <si>
    <t>32.019</t>
  </si>
  <si>
    <t>32.021</t>
  </si>
  <si>
    <t>32.022</t>
  </si>
  <si>
    <t>32.023</t>
  </si>
  <si>
    <t>32.024</t>
  </si>
  <si>
    <t>32.025</t>
  </si>
  <si>
    <t>32.026</t>
  </si>
  <si>
    <t>32.027</t>
  </si>
  <si>
    <t>32.028</t>
  </si>
  <si>
    <t>32.029</t>
  </si>
  <si>
    <t>32.031</t>
  </si>
  <si>
    <t>32.032</t>
  </si>
  <si>
    <t>32.033</t>
  </si>
  <si>
    <t>32.034</t>
  </si>
  <si>
    <t>32.035</t>
  </si>
  <si>
    <t>32.036</t>
  </si>
  <si>
    <t>32.037</t>
  </si>
  <si>
    <t>32.038</t>
  </si>
  <si>
    <t>32.039</t>
  </si>
  <si>
    <t>32.041</t>
  </si>
  <si>
    <t>32.042</t>
  </si>
  <si>
    <t>32.043</t>
  </si>
  <si>
    <t>32.044</t>
  </si>
  <si>
    <t>32.045</t>
  </si>
  <si>
    <t>32.046</t>
  </si>
  <si>
    <t>32.047</t>
  </si>
  <si>
    <t>32.048</t>
  </si>
  <si>
    <t>32.049</t>
  </si>
  <si>
    <t>32.051</t>
  </si>
  <si>
    <t>35.005</t>
  </si>
  <si>
    <t>35.008</t>
  </si>
  <si>
    <t>35.034</t>
  </si>
  <si>
    <t>35.035</t>
  </si>
  <si>
    <t>35.036</t>
  </si>
  <si>
    <t>35.044</t>
  </si>
  <si>
    <t>35.051</t>
  </si>
  <si>
    <t>35.052</t>
  </si>
  <si>
    <t>35.053</t>
  </si>
  <si>
    <t>35.054</t>
  </si>
  <si>
    <t>35.055</t>
  </si>
  <si>
    <t>35.056</t>
  </si>
  <si>
    <t>35.057</t>
  </si>
  <si>
    <t>35.058</t>
  </si>
  <si>
    <t>35.059</t>
  </si>
  <si>
    <t>35.061</t>
  </si>
  <si>
    <t>35.062</t>
  </si>
  <si>
    <t>35.063</t>
  </si>
  <si>
    <t>35.064</t>
  </si>
  <si>
    <t>35.065</t>
  </si>
  <si>
    <t>35.066</t>
  </si>
  <si>
    <t>35.067</t>
  </si>
  <si>
    <t>35.068</t>
  </si>
  <si>
    <t>35.069</t>
  </si>
  <si>
    <t>35.071</t>
  </si>
  <si>
    <t>35.072</t>
  </si>
  <si>
    <t>35.073</t>
  </si>
  <si>
    <t>35.074</t>
  </si>
  <si>
    <t>35.075</t>
  </si>
  <si>
    <t>35.076</t>
  </si>
  <si>
    <t>35.077</t>
  </si>
  <si>
    <t>35.078</t>
  </si>
  <si>
    <t>35.079</t>
  </si>
  <si>
    <t>35.081</t>
  </si>
  <si>
    <t>35.082</t>
  </si>
  <si>
    <t>35.083</t>
  </si>
  <si>
    <t>35.084</t>
  </si>
  <si>
    <t>35.085</t>
  </si>
  <si>
    <t>35.086</t>
  </si>
  <si>
    <t>35.099</t>
  </si>
  <si>
    <t>35.101</t>
  </si>
  <si>
    <t>35.113</t>
  </si>
  <si>
    <t>35.121</t>
  </si>
  <si>
    <t>35.125</t>
  </si>
  <si>
    <t>35.127</t>
  </si>
  <si>
    <t>35.134</t>
  </si>
  <si>
    <t>35.141</t>
  </si>
  <si>
    <t>35.144</t>
  </si>
  <si>
    <t>35.152</t>
  </si>
  <si>
    <t>35.154</t>
  </si>
  <si>
    <t>35.155</t>
  </si>
  <si>
    <t>35.156</t>
  </si>
  <si>
    <t>35.157</t>
  </si>
  <si>
    <t>35.158</t>
  </si>
  <si>
    <t>35.159</t>
  </si>
  <si>
    <t>35.161</t>
  </si>
  <si>
    <t>37.008</t>
  </si>
  <si>
    <t>37.017</t>
  </si>
  <si>
    <t>37.034</t>
  </si>
  <si>
    <t>37.037</t>
  </si>
  <si>
    <t>37.067</t>
  </si>
  <si>
    <t>37.068</t>
  </si>
  <si>
    <t>37.069</t>
  </si>
  <si>
    <t>37.071</t>
  </si>
  <si>
    <t>37.072</t>
  </si>
  <si>
    <t>37.073</t>
  </si>
  <si>
    <t>37.074</t>
  </si>
  <si>
    <t>37.075</t>
  </si>
  <si>
    <t>37.076</t>
  </si>
  <si>
    <t>37.078</t>
  </si>
  <si>
    <t>37.079</t>
  </si>
  <si>
    <t>37.081</t>
  </si>
  <si>
    <t>37.082</t>
  </si>
  <si>
    <t>37.083</t>
  </si>
  <si>
    <t>37.084</t>
  </si>
  <si>
    <t>37.085</t>
  </si>
  <si>
    <t>37.086</t>
  </si>
  <si>
    <t>37.087</t>
  </si>
  <si>
    <t>37.088</t>
  </si>
  <si>
    <t>37.089</t>
  </si>
  <si>
    <t>37.091</t>
  </si>
  <si>
    <t>37.093</t>
  </si>
  <si>
    <t>37.094</t>
  </si>
  <si>
    <t>37.095</t>
  </si>
  <si>
    <t>37.096</t>
  </si>
  <si>
    <t>37.097</t>
  </si>
  <si>
    <t>37.098</t>
  </si>
  <si>
    <t>37.099</t>
  </si>
  <si>
    <t>37.101</t>
  </si>
  <si>
    <t>37.102</t>
  </si>
  <si>
    <t>37.103</t>
  </si>
  <si>
    <t>37.104</t>
  </si>
  <si>
    <t>37.106</t>
  </si>
  <si>
    <t>37.107</t>
  </si>
  <si>
    <t>37.108</t>
  </si>
  <si>
    <t>49.0161</t>
  </si>
  <si>
    <t>49.0162</t>
  </si>
  <si>
    <t>49.0201</t>
  </si>
  <si>
    <t>49.034</t>
  </si>
  <si>
    <t>49.0371</t>
  </si>
  <si>
    <t>49.0381</t>
  </si>
  <si>
    <t>49.0411</t>
  </si>
  <si>
    <t>49.0034</t>
  </si>
  <si>
    <t>49.0651</t>
  </si>
  <si>
    <t>49.072</t>
  </si>
  <si>
    <t>49.0831</t>
  </si>
  <si>
    <t>49.138</t>
  </si>
  <si>
    <t>49.163</t>
  </si>
  <si>
    <t>49.176</t>
  </si>
  <si>
    <t>49.196</t>
  </si>
  <si>
    <t>49.208</t>
  </si>
  <si>
    <t>49.209</t>
  </si>
  <si>
    <t>49.225</t>
  </si>
  <si>
    <t>49.236</t>
  </si>
  <si>
    <t>49.267</t>
  </si>
  <si>
    <t>49.268</t>
  </si>
  <si>
    <t>49.286</t>
  </si>
  <si>
    <t>49.325</t>
  </si>
  <si>
    <t>49.326</t>
  </si>
  <si>
    <t>49.329</t>
  </si>
  <si>
    <t>49.333</t>
  </si>
  <si>
    <t>49.3411</t>
  </si>
  <si>
    <t>49.3421</t>
  </si>
  <si>
    <t>49.3431</t>
  </si>
  <si>
    <t>49.3541</t>
  </si>
  <si>
    <t>49.361</t>
  </si>
  <si>
    <t>49.368</t>
  </si>
  <si>
    <t>52.001</t>
  </si>
  <si>
    <t>55.0001</t>
  </si>
  <si>
    <t>62.0021</t>
  </si>
  <si>
    <t>62.0071</t>
  </si>
  <si>
    <t>62.0181</t>
  </si>
  <si>
    <t>62.0321</t>
  </si>
  <si>
    <t>62.0491</t>
  </si>
  <si>
    <t>62.0711</t>
  </si>
  <si>
    <t>62.0712</t>
  </si>
  <si>
    <t>62.0721</t>
  </si>
  <si>
    <t>62.0722</t>
  </si>
  <si>
    <t>62.0761</t>
  </si>
  <si>
    <t>63.0381</t>
  </si>
  <si>
    <t>63.0421</t>
  </si>
  <si>
    <t>63.0491</t>
  </si>
  <si>
    <t>63.0521</t>
  </si>
  <si>
    <t>63.0522</t>
  </si>
  <si>
    <t>63.0523</t>
  </si>
  <si>
    <t>63.0524</t>
  </si>
  <si>
    <t>63.0761</t>
  </si>
  <si>
    <t>63.1141</t>
  </si>
  <si>
    <t>63.1142</t>
  </si>
  <si>
    <t>63.1143</t>
  </si>
  <si>
    <t>63.1144</t>
  </si>
  <si>
    <t>63.1171</t>
  </si>
  <si>
    <t>63.1172</t>
  </si>
  <si>
    <t>63.1173</t>
  </si>
  <si>
    <t>63.1174</t>
  </si>
  <si>
    <t>63.1175</t>
  </si>
  <si>
    <t>63.1176</t>
  </si>
  <si>
    <t>63.1177</t>
  </si>
  <si>
    <t>68.0011</t>
  </si>
  <si>
    <t>69.0041</t>
  </si>
  <si>
    <t>69.0051</t>
  </si>
  <si>
    <t>69.0052</t>
  </si>
  <si>
    <t>69.0053</t>
  </si>
  <si>
    <t>69.0061</t>
  </si>
  <si>
    <t>69.012</t>
  </si>
  <si>
    <t>69.0141</t>
  </si>
  <si>
    <t>69.0142</t>
  </si>
  <si>
    <t>69.0151</t>
  </si>
  <si>
    <t>70.0042</t>
  </si>
  <si>
    <t>70.0043</t>
  </si>
  <si>
    <t>70.014</t>
  </si>
  <si>
    <t>70.0201</t>
  </si>
  <si>
    <t>70.034</t>
  </si>
  <si>
    <t>70.040</t>
  </si>
  <si>
    <t>70.041</t>
  </si>
  <si>
    <t>70.043</t>
  </si>
  <si>
    <t>70.0581</t>
  </si>
  <si>
    <t>70.083</t>
  </si>
  <si>
    <t>70.0971</t>
  </si>
  <si>
    <t>70.102</t>
  </si>
  <si>
    <t>70.1071</t>
  </si>
  <si>
    <t>70.135</t>
  </si>
  <si>
    <t>70.152</t>
  </si>
  <si>
    <t>70.1561</t>
  </si>
  <si>
    <t>70.167</t>
  </si>
  <si>
    <t>70.1691</t>
  </si>
  <si>
    <t>70.191</t>
  </si>
  <si>
    <t>70.209</t>
  </si>
  <si>
    <t>70.210</t>
  </si>
  <si>
    <t>70.219</t>
  </si>
  <si>
    <t>70.2361</t>
  </si>
  <si>
    <t>70.242</t>
  </si>
  <si>
    <t>70.249</t>
  </si>
  <si>
    <t>70.250</t>
  </si>
  <si>
    <t>70.2571</t>
  </si>
  <si>
    <t>70.259</t>
  </si>
  <si>
    <t>70.260</t>
  </si>
  <si>
    <t>70.261</t>
  </si>
  <si>
    <t>70.262</t>
  </si>
  <si>
    <t>70.286</t>
  </si>
  <si>
    <t>70.290</t>
  </si>
  <si>
    <t>70.297</t>
  </si>
  <si>
    <t>70.298</t>
  </si>
  <si>
    <t>70.301</t>
  </si>
  <si>
    <t>70.307</t>
  </si>
  <si>
    <t>71.004</t>
  </si>
  <si>
    <t>71.026</t>
  </si>
  <si>
    <t>72.0011</t>
  </si>
  <si>
    <t>72.0012</t>
  </si>
  <si>
    <t>72.0021</t>
  </si>
  <si>
    <t>72.0071</t>
  </si>
  <si>
    <t>72.0252</t>
  </si>
  <si>
    <t>72.0253</t>
  </si>
  <si>
    <t>72.0254</t>
  </si>
  <si>
    <t>72.0271</t>
  </si>
  <si>
    <t>72.0272</t>
  </si>
  <si>
    <t>72.0273</t>
  </si>
  <si>
    <t>72.028</t>
  </si>
  <si>
    <t>72.0281</t>
  </si>
  <si>
    <t>72.0285</t>
  </si>
  <si>
    <t>72.0341</t>
  </si>
  <si>
    <t>72.0501</t>
  </si>
  <si>
    <t>72.0502</t>
  </si>
  <si>
    <t>72.0504</t>
  </si>
  <si>
    <t>72.057</t>
  </si>
  <si>
    <t>72.059</t>
  </si>
  <si>
    <t>72.074</t>
  </si>
  <si>
    <t>72.075</t>
  </si>
  <si>
    <t>72.077</t>
  </si>
  <si>
    <t>72.080</t>
  </si>
  <si>
    <t>72.0811</t>
  </si>
  <si>
    <t>72.0813</t>
  </si>
  <si>
    <t>72.0814</t>
  </si>
  <si>
    <t>72.086</t>
  </si>
  <si>
    <t>72.0871</t>
  </si>
  <si>
    <t>72.0872</t>
  </si>
  <si>
    <t>73.007</t>
  </si>
  <si>
    <t>73.0211</t>
  </si>
  <si>
    <t>73.0271</t>
  </si>
  <si>
    <t>73.030</t>
  </si>
  <si>
    <t>73.0321</t>
  </si>
  <si>
    <t>73.0331</t>
  </si>
  <si>
    <t>73.0381</t>
  </si>
  <si>
    <t>73.044</t>
  </si>
  <si>
    <t>73.0631</t>
  </si>
  <si>
    <t>73.0641</t>
  </si>
  <si>
    <t>73.0771</t>
  </si>
  <si>
    <t>73.079</t>
  </si>
  <si>
    <t>73.086</t>
  </si>
  <si>
    <t>73.088</t>
  </si>
  <si>
    <t>73.0891</t>
  </si>
  <si>
    <t>73.0892</t>
  </si>
  <si>
    <t>73.090</t>
  </si>
  <si>
    <t>73.0911</t>
  </si>
  <si>
    <t>73.093</t>
  </si>
  <si>
    <t>73.0961</t>
  </si>
  <si>
    <t>73.104</t>
  </si>
  <si>
    <t>73.108</t>
  </si>
  <si>
    <t>73.111</t>
  </si>
  <si>
    <t>73.112</t>
  </si>
  <si>
    <t>73.117</t>
  </si>
  <si>
    <t>73.1281</t>
  </si>
  <si>
    <t>73.1691</t>
  </si>
  <si>
    <t>73.170</t>
  </si>
  <si>
    <t>73.1731</t>
  </si>
  <si>
    <t>73.191</t>
  </si>
  <si>
    <t>73.196</t>
  </si>
  <si>
    <t>73.204</t>
  </si>
  <si>
    <t>73.223</t>
  </si>
  <si>
    <t>73.226</t>
  </si>
  <si>
    <t>73.227</t>
  </si>
  <si>
    <t>73.232</t>
  </si>
  <si>
    <t>73.239</t>
  </si>
  <si>
    <t>73.2611</t>
  </si>
  <si>
    <t>73.268</t>
  </si>
  <si>
    <t>73.3031</t>
  </si>
  <si>
    <t>73.3061</t>
  </si>
  <si>
    <t>73.3062</t>
  </si>
  <si>
    <t>73.3141</t>
  </si>
  <si>
    <t>73.318</t>
  </si>
  <si>
    <t>73.321</t>
  </si>
  <si>
    <t>73.326</t>
  </si>
  <si>
    <t>73.3271</t>
  </si>
  <si>
    <t>73.330</t>
  </si>
  <si>
    <t>73.347</t>
  </si>
  <si>
    <t>74.006</t>
  </si>
  <si>
    <t>74.008</t>
  </si>
  <si>
    <t>74.010</t>
  </si>
  <si>
    <t>74.0121</t>
  </si>
  <si>
    <t>74.0122</t>
  </si>
  <si>
    <t>74.0123</t>
  </si>
  <si>
    <t xml:space="preserve">This workbook is designed to assist the moth recorder with data entry in a "one record per row" format which is ideal for casual recording where multiple-attributed data is entered i.e. more than one site, using more than one recording method for more than one life stage.
All enquiries with respect to this spreadsheet should be made using the East Scotland Butterfly Conservation 'Contact Us' web page. 
Your County Moth Recorder details can be found at this web address: &lt;https://butterfly-conservation.org/moths/moth-recording/county-moth-recorders&gt; of Google search "County Moth Recorders".
Credit: This recording form has been adapted from one created by Les Hill and updated by Gary Hedges, Liz Still, Mark Cubitt, Nigel Voaden and Mark Young.
</t>
  </si>
  <si>
    <r>
      <t xml:space="preserve">Please see Species Lookup tab for species codes and shortcuts which can be used for data entry in the Species column    
Species Shortcuts    
Generally the Species Shortcuts are five letters long; however, they may be anything from one to six alpha-numeric characters.       
General Rules for constructing a Species Shortcut:    
1. Ignore the words "The", "and"  and "Moth".    
2. Regard hyphens as a space.    
3. Ignore aprostrophes (') and ampersands (&amp;)    
4. For a one-word vernacular use up to the first five letters e.g. "Rustic" becomes "rusti".  
5. For a two-word vernacular use two letters from the first part and three letters from the second part e.g. "Elephant Hawk" becomes "elhaw".    
6. For a three-word (or more) vernacular use two letters from the first and second part and one from the third part e.g. "Death's Head Hawk" becomes "deheh".    
7. Common species can have special codes such as lyu = Large Yellow Underwing, lesyu = Lesser YU, hc = Hebrew Character, tsq = Twin-spotted Quaker and many more.
8. If the correct species isn't resolved, append "2" or "3" etc., to the shortcut until it is resolved. e.g. "bacar2" becomes "Barberry Carpet".    
9. </t>
    </r>
    <r>
      <rPr>
        <b/>
        <sz val="10"/>
        <color indexed="8"/>
        <rFont val="Arial"/>
        <family val="2"/>
      </rPr>
      <t xml:space="preserve">Look in the SpeciesLookup tab of this spreadsheet </t>
    </r>
    <r>
      <rPr>
        <sz val="10"/>
        <color indexed="8"/>
        <rFont val="Arial"/>
        <family val="2"/>
      </rPr>
      <t xml:space="preserve">and use the find function to find the code(s) that can be used.    
10. Add an "x" to the shortcut to aggregate critical species e.g. "dadagx" or "grdagx" will return "Dark Dagger or Grey "Dagger".    
</t>
    </r>
  </si>
  <si>
    <t>Completed records should be returned to your County Moth Recorder.  Thank you.</t>
  </si>
  <si>
    <t>To help with record verification and checking, it was decided to introduce a set of validation comments to the records spreadsheet which would flag up any records which would possibly need further verification, particularly if the recorder is inexperienced.  Species which are new to the county, aggregate species, rare species, species which can be difficult to identify, species which could be mistaken for another similar species or are easily input incorrectly (eg Four-spotted Footman vs. Four-dotted Footman), will trigger a validation comment, allowing the recorder to double-check their identification and provide a photograph to aid verification if required.  We hope you will find this additional check a useful feature.  The most important thing is that it is there to help make the Scottish moth record dataset as accurate as possible.
The Validation comments are for Adults for most macro moths, but can be lifecycle stage based for micros and entering the stage as well as species will update the comments. The macro species comments are from the Scottish Macro List maintained by Roy Leverton. The micro comments based on the UK micro grading guidelines with significant additional information from Nigel Voaden and Mark Young. An * asterisk indicates that the micro species is NOT illustrated in the Sterling, Parsons and Lewington guide. The comments may not be relevant in some parts of Scotland, and for some recorders.  For example, a Dog's Tooth recorded in Aberdeenshire would require a higher level of verification than one recorded from Dumfries.
Expected flight times ranges based on Les Hill's Record Cleaner rules are used to issue warnings for records with dates and a stage of Adult. These are based on UK data and so may not always be applicable to Scottish records.</t>
  </si>
  <si>
    <t>The recording form contains some complex formulae to display messages. If you want to use the data elsewhere, it is suggested that you copy the cells from the records worksheet and use the 'paste values' function into another spreadsheet page which will keep the data, but remove the formulae.</t>
  </si>
  <si>
    <t>Platynota stultana</t>
  </si>
  <si>
    <t>Olepa schleini</t>
  </si>
  <si>
    <t>72.0282</t>
  </si>
  <si>
    <t>Israeli Tiger</t>
  </si>
  <si>
    <t>73.2786</t>
  </si>
  <si>
    <t>Plesiomorpha punctilinearia</t>
  </si>
  <si>
    <t>Usually distinctive (in Scotland)</t>
  </si>
  <si>
    <t>NORULE</t>
  </si>
  <si>
    <t>NoRule</t>
  </si>
  <si>
    <t>edpug</t>
  </si>
  <si>
    <t>Adult: Spec. or photo will be required</t>
  </si>
  <si>
    <t>Not recorded? Name confusion, misidentification, stray</t>
  </si>
  <si>
    <t>Assumed to be Grey Dagger (until Dark occurs in Scotland)</t>
  </si>
  <si>
    <t>Spilosoma lubricipeda</t>
  </si>
  <si>
    <t>scsub2</t>
  </si>
  <si>
    <t>agsub2</t>
  </si>
  <si>
    <t>apalb1</t>
  </si>
  <si>
    <t>apalb2</t>
  </si>
  <si>
    <t>coandb</t>
  </si>
  <si>
    <t>cosall</t>
  </si>
  <si>
    <t>costr2</t>
  </si>
  <si>
    <t>cosub3</t>
  </si>
  <si>
    <t>gndumh</t>
  </si>
  <si>
    <t>phmorb</t>
  </si>
  <si>
    <t>prpro2</t>
  </si>
  <si>
    <t>epinotia cinereana</t>
  </si>
  <si>
    <t>Verifier</t>
  </si>
  <si>
    <t>Enter the name of one record verifier only - put any 2nd verifier in the Comment field.</t>
  </si>
  <si>
    <t>Determiner</t>
  </si>
  <si>
    <t>Additional details including whether the identification has been confirmed by anyone other than the Determiner, any foodplant involved, interesting behaviour etc.</t>
  </si>
  <si>
    <t>Acronicta psi/tridens</t>
  </si>
  <si>
    <t>Grey/Dark Dagger</t>
  </si>
  <si>
    <t>Red-barred Gold</t>
  </si>
  <si>
    <t>Black-headed Gold</t>
  </si>
  <si>
    <t>Yellow-barred Gold</t>
  </si>
  <si>
    <t>White-barred Gold</t>
  </si>
  <si>
    <t>Plain Gold</t>
  </si>
  <si>
    <t>Common Oak Purple</t>
  </si>
  <si>
    <t>Small Hazel Purple</t>
  </si>
  <si>
    <t>White-spot Purple</t>
  </si>
  <si>
    <t>Mottled Purple</t>
  </si>
  <si>
    <t>Small Birch Purple</t>
  </si>
  <si>
    <t>Washed Purple</t>
  </si>
  <si>
    <t>Large Birch Purple</t>
  </si>
  <si>
    <t>Early Purple</t>
  </si>
  <si>
    <t>Four-spot Pigmy</t>
  </si>
  <si>
    <t>Etainia decentella</t>
  </si>
  <si>
    <t>Sycamore-seed Pigmy</t>
  </si>
  <si>
    <t>Etainia sericopeza</t>
  </si>
  <si>
    <t>Norway-maple Pigmy</t>
  </si>
  <si>
    <t>Etainia louisella</t>
  </si>
  <si>
    <t>Maple-seed Pigmy</t>
  </si>
  <si>
    <t>Virgin Pigmy</t>
  </si>
  <si>
    <t>Grey-poplar Pigmy</t>
  </si>
  <si>
    <t>New Poplar Pigmy</t>
  </si>
  <si>
    <t>Black-spot Sallow Pigmy</t>
  </si>
  <si>
    <t>Agrimony Pigmy</t>
  </si>
  <si>
    <t>Blackthorn Pigmy</t>
  </si>
  <si>
    <t>Bent-barred Pigmy</t>
  </si>
  <si>
    <t>Pinch-barred Pigmy</t>
  </si>
  <si>
    <t>Strawberry Pigmy</t>
  </si>
  <si>
    <t>Dewberry Pigmy</t>
  </si>
  <si>
    <t>Coast Bramble Pigmy</t>
  </si>
  <si>
    <t>Gold-fringed Pigmy</t>
  </si>
  <si>
    <t>Large Birch Pigmy</t>
  </si>
  <si>
    <t>Broken-barred Pigmy</t>
  </si>
  <si>
    <t>Heckford Pigmy</t>
  </si>
  <si>
    <t>Five-spot Pigmy</t>
  </si>
  <si>
    <t>New Holm-Oak Pigmy</t>
  </si>
  <si>
    <t>White-banded Pigmy</t>
  </si>
  <si>
    <t>Spotted Black Pigmy</t>
  </si>
  <si>
    <t>White-spot Pigmy</t>
  </si>
  <si>
    <t>Dusty Apple Pigmy</t>
  </si>
  <si>
    <t>Oak-bark Pigmy</t>
  </si>
  <si>
    <t>Elm-bark Pigmy</t>
  </si>
  <si>
    <t>New Oak-bark Pigmy</t>
  </si>
  <si>
    <t>Hypericum Pigmy</t>
  </si>
  <si>
    <t>Cowberry Pigmy</t>
  </si>
  <si>
    <t>Self-heal Pigmy</t>
  </si>
  <si>
    <t>Dingy Meadow Pigmy</t>
  </si>
  <si>
    <t>Broom Pigmy</t>
  </si>
  <si>
    <t>Lost Broom Pigmy</t>
  </si>
  <si>
    <t>Greenweed Pigmy</t>
  </si>
  <si>
    <t>Wood Lotus Pigmy</t>
  </si>
  <si>
    <t>Field Lotus Pigmy</t>
  </si>
  <si>
    <t>Golden Pigmy</t>
  </si>
  <si>
    <t>Glossy Bramble Pigmy</t>
  </si>
  <si>
    <t>Gold-edged Pigmy</t>
  </si>
  <si>
    <t>Water-avens Pigmy</t>
  </si>
  <si>
    <t>Brassy Pigmy</t>
  </si>
  <si>
    <t>Mountain-avens Pigmy</t>
  </si>
  <si>
    <t>Dropwort Pigmy</t>
  </si>
  <si>
    <t>Downland Pigmy</t>
  </si>
  <si>
    <t>Red Elm Pigmy</t>
  </si>
  <si>
    <t>Double-barred Pigmy</t>
  </si>
  <si>
    <t>Barred Sycamore Pigmy</t>
  </si>
  <si>
    <t>Barred Rowan Pigmy</t>
  </si>
  <si>
    <t>Scrubland Pigmy</t>
  </si>
  <si>
    <t>Sallow Pigmy</t>
  </si>
  <si>
    <t>Willow Pigmy</t>
  </si>
  <si>
    <t>Sandhill Pigmy</t>
  </si>
  <si>
    <t>Bilberry Pigmy</t>
  </si>
  <si>
    <t>Black-poplar Pigmy</t>
  </si>
  <si>
    <t>Aspen Pigmy</t>
  </si>
  <si>
    <t>Coarse Hazel Pigmy</t>
  </si>
  <si>
    <t>Hornbeam Pigmy</t>
  </si>
  <si>
    <t>Small Beech Pigmy</t>
  </si>
  <si>
    <t>Grey Apple Pigmy</t>
  </si>
  <si>
    <t>Least Thorn Pigmy</t>
  </si>
  <si>
    <t>Barred Elm Pigmy</t>
  </si>
  <si>
    <t>Beech Pigmy</t>
  </si>
  <si>
    <t>Scarce Thorn Pigmy</t>
  </si>
  <si>
    <t>Black-headed Pigmy</t>
  </si>
  <si>
    <t>Red-headed Pigmy</t>
  </si>
  <si>
    <t>Holm-oak Pigmy</t>
  </si>
  <si>
    <t>Common Oak Pigmy</t>
  </si>
  <si>
    <t>Orange-headed Pigmy</t>
  </si>
  <si>
    <t>Chestnut Pigmy</t>
  </si>
  <si>
    <t>Base-spotted Pigmy</t>
  </si>
  <si>
    <t>Lime Pigmy</t>
  </si>
  <si>
    <t>Brown-tipped Pigmy</t>
  </si>
  <si>
    <t>Rose Leaf-miner</t>
  </si>
  <si>
    <t>Narrow-barred Pigmy</t>
  </si>
  <si>
    <t>Plain Rose Pigmy</t>
  </si>
  <si>
    <t>Plain Elm Pigmy</t>
  </si>
  <si>
    <t>Buckthorn Pigmy</t>
  </si>
  <si>
    <t>Greenish Thorn Pigmy</t>
  </si>
  <si>
    <t>Wild-service Pigmy</t>
  </si>
  <si>
    <t>Common Fruit-tree Pigmy</t>
  </si>
  <si>
    <t>Pear-tree Pigmy</t>
  </si>
  <si>
    <t>Scarce Maple Pigmy</t>
  </si>
  <si>
    <t>Common Rowan Pigmy</t>
  </si>
  <si>
    <t>Northern Rowan Pigmy</t>
  </si>
  <si>
    <t>Scarce Apple Pigmy</t>
  </si>
  <si>
    <t>Hereford Pigmy</t>
  </si>
  <si>
    <t>Purple-shot Pigmy</t>
  </si>
  <si>
    <t>Common Thorn Pigmy</t>
  </si>
  <si>
    <t>Scarce Sloe Pigmy</t>
  </si>
  <si>
    <t>Common Birch Pigmy</t>
  </si>
  <si>
    <t>Nut-tree Pigmy</t>
  </si>
  <si>
    <t>Short-barred Pigmy</t>
  </si>
  <si>
    <t>Small Birch Pigmy</t>
  </si>
  <si>
    <t>White-barred Alder Pigmy</t>
  </si>
  <si>
    <t>Silver-barred Alder Pigmy</t>
  </si>
  <si>
    <t>Drab Birch Pigmy</t>
  </si>
  <si>
    <t>Pale Birch Pigmy</t>
  </si>
  <si>
    <t>Sorrel Pigmy</t>
  </si>
  <si>
    <t>Sorrel Bent-wing</t>
  </si>
  <si>
    <t>Fen Bent-wing</t>
  </si>
  <si>
    <t>Mint Bent-wing</t>
  </si>
  <si>
    <t>Essex Bent-wing</t>
  </si>
  <si>
    <t>Oak Carl</t>
  </si>
  <si>
    <t>Small Carl</t>
  </si>
  <si>
    <t>Bordered Carl</t>
  </si>
  <si>
    <t>Kent Carl</t>
  </si>
  <si>
    <t>Grey Carl</t>
  </si>
  <si>
    <t>Rose Carl</t>
  </si>
  <si>
    <t>Striped Leaf-cutter</t>
  </si>
  <si>
    <t>Pale Feathered Leaf-cutter</t>
  </si>
  <si>
    <t>Feathered Leaf-cutter</t>
  </si>
  <si>
    <t>Common Leaf-cutter</t>
  </si>
  <si>
    <t>Strawberry Leaf-cutter</t>
  </si>
  <si>
    <t>Currant-shoot Borer</t>
  </si>
  <si>
    <t>Bramble Bright</t>
  </si>
  <si>
    <t>Wood Bright</t>
  </si>
  <si>
    <t>Rose Bright</t>
  </si>
  <si>
    <t>Scarce Bright</t>
  </si>
  <si>
    <t>Northern Bright</t>
  </si>
  <si>
    <t>Large Long-horn</t>
  </si>
  <si>
    <t>Sandy Long-horn</t>
  </si>
  <si>
    <t>Pale Brown Long-horn</t>
  </si>
  <si>
    <t>Buff Long-horn</t>
  </si>
  <si>
    <t>Scarce Long-horn</t>
  </si>
  <si>
    <t>Horehound Long-horn</t>
  </si>
  <si>
    <t>Small Long-horn</t>
  </si>
  <si>
    <t>Coppery Long-horn</t>
  </si>
  <si>
    <t>Brassy Long-horn</t>
  </si>
  <si>
    <t>Yellow-barred Long-horn</t>
  </si>
  <si>
    <t>Early Long-horn</t>
  </si>
  <si>
    <t>Green Long-horn</t>
  </si>
  <si>
    <t>Small Barred Long-horn</t>
  </si>
  <si>
    <t>Meadow Long-horn</t>
  </si>
  <si>
    <t>Little Long-horn</t>
  </si>
  <si>
    <t>Oak Satin Lift</t>
  </si>
  <si>
    <t>Alder Lift</t>
  </si>
  <si>
    <t>Birch Lift</t>
  </si>
  <si>
    <t>Four-spot Lift</t>
  </si>
  <si>
    <t>Yellow-spot Lift</t>
  </si>
  <si>
    <t>Scotch Burnet or Mountain Burnet</t>
  </si>
  <si>
    <t>White-speckled Bagworm</t>
  </si>
  <si>
    <t>Narrow Lichen Bagworm</t>
  </si>
  <si>
    <t>Lesser Lichen Bagworm</t>
  </si>
  <si>
    <t>Lichen Bagworm</t>
  </si>
  <si>
    <t>Dotted-margin Bagworm</t>
  </si>
  <si>
    <t>Brown Bagworm</t>
  </si>
  <si>
    <t>Scarce Bagworm</t>
  </si>
  <si>
    <t>Shining Bagworm</t>
  </si>
  <si>
    <t>Grey Bagworm</t>
  </si>
  <si>
    <t>Common Bagworm</t>
  </si>
  <si>
    <t>Scarce Grass Bagworm</t>
  </si>
  <si>
    <t>Birch Bagworm</t>
  </si>
  <si>
    <t>Round-winged Bagworm</t>
  </si>
  <si>
    <t>Netted Bagworm</t>
  </si>
  <si>
    <t>Dusky Bagworm</t>
  </si>
  <si>
    <t>Black Bagworm</t>
  </si>
  <si>
    <t>Scarce Brown Bagworm</t>
  </si>
  <si>
    <t>Large Clothes Moth</t>
  </si>
  <si>
    <t>Cellar Clothes Moth</t>
  </si>
  <si>
    <t>Hart’s-tongue Smut</t>
  </si>
  <si>
    <t>Fern Smut</t>
  </si>
  <si>
    <t>Black-spot Clothes Moth</t>
  </si>
  <si>
    <t>Dorset Clothes Moth</t>
  </si>
  <si>
    <t>Silver-barred Clothes Moth</t>
  </si>
  <si>
    <t>Cornish Clothes Moth</t>
  </si>
  <si>
    <t>Torquay Clothes Moth</t>
  </si>
  <si>
    <t>Small Clothes Moth</t>
  </si>
  <si>
    <t>Barred Brown Clothes Moth</t>
  </si>
  <si>
    <t>Wood-ant Clothes Moth</t>
  </si>
  <si>
    <t>Mediterranean Clothes Moth</t>
  </si>
  <si>
    <t>Chequered Clothes Moth</t>
  </si>
  <si>
    <t>Scarce Drab Clothes Moth</t>
  </si>
  <si>
    <t>Drab Clothes Moth</t>
  </si>
  <si>
    <t>Simple Clothes Moth</t>
  </si>
  <si>
    <t>Pale Devon Clothes Moth</t>
  </si>
  <si>
    <t>White-speckled Clothes Moth</t>
  </si>
  <si>
    <t>Pale Corn Clothes Moth</t>
  </si>
  <si>
    <t>Gold-sheen Clothes Moth</t>
  </si>
  <si>
    <t>Barred White Clothes Moth</t>
  </si>
  <si>
    <t>Pied Clothes Moth</t>
  </si>
  <si>
    <t>Large Scotch Clothes Moth</t>
  </si>
  <si>
    <t>Gold-speckled Clothes Moth</t>
  </si>
  <si>
    <t>Large Brindled Clothes Moth</t>
  </si>
  <si>
    <t>Four-spotted Clothes Moth</t>
  </si>
  <si>
    <t>Small Timber Clothes Moth</t>
  </si>
  <si>
    <t>Carrion Moth</t>
  </si>
  <si>
    <t>Yellow-backed Clothes Moth</t>
  </si>
  <si>
    <t>Pale-backed Clothes Moth</t>
  </si>
  <si>
    <t>Felt Clothes Moth</t>
  </si>
  <si>
    <t>White-blotched Clothes Moth</t>
  </si>
  <si>
    <t>Brown Timber Clothes Moth</t>
  </si>
  <si>
    <t>Hide Clothes Moth</t>
  </si>
  <si>
    <t>Brindled Clothes Moth</t>
  </si>
  <si>
    <t>Eaves Clothes Moth</t>
  </si>
  <si>
    <t>Tapered Clothes Moth</t>
  </si>
  <si>
    <t>Beaked Clothes Moth</t>
  </si>
  <si>
    <t>Buff Clothes Moth</t>
  </si>
  <si>
    <t>Plain Clothes Moth</t>
  </si>
  <si>
    <t>Fulvous Clothes Moth</t>
  </si>
  <si>
    <t>Bird’s-nest Moth</t>
  </si>
  <si>
    <t>Asian Clothes Moth</t>
  </si>
  <si>
    <t>Wall Clothes Moth</t>
  </si>
  <si>
    <t>Oriental Clothes Moth</t>
  </si>
  <si>
    <t>Indian Clothes Moth</t>
  </si>
  <si>
    <t>Feathered Stem-moth</t>
  </si>
  <si>
    <t>Variable Stem-moth</t>
  </si>
  <si>
    <t>Cereal Stem-moth</t>
  </si>
  <si>
    <t>Laburnum Leaf-miner</t>
  </si>
  <si>
    <t>Broom Bent-wing</t>
  </si>
  <si>
    <t>Scarce Bent-wing</t>
  </si>
  <si>
    <t>Southern Bent-wing</t>
  </si>
  <si>
    <t>Little Bent-wing</t>
  </si>
  <si>
    <t>Pear-leaf Blister Moth</t>
  </si>
  <si>
    <t>Scotch Bent-wing</t>
  </si>
  <si>
    <t>Striped Bent-wing</t>
  </si>
  <si>
    <t>Apple Leaf-miner</t>
  </si>
  <si>
    <t>Bindweed Bent-wing</t>
  </si>
  <si>
    <t>Crested Bent-wing</t>
  </si>
  <si>
    <t>Daisy Bent-wing</t>
  </si>
  <si>
    <t>Saltern Bent-wing</t>
  </si>
  <si>
    <t>Highland Bent-wing</t>
  </si>
  <si>
    <t>Pale Maple Slender</t>
  </si>
  <si>
    <t>Canary Bent-wing</t>
  </si>
  <si>
    <t>Buckthorn Bent-wing</t>
  </si>
  <si>
    <t>Elm Bent-wing</t>
  </si>
  <si>
    <t>Alder Bent-wing</t>
  </si>
  <si>
    <t>Lime Bent-wing</t>
  </si>
  <si>
    <t>Oak Bent-wing</t>
  </si>
  <si>
    <t>Sapporo Elm Bent-wing</t>
  </si>
  <si>
    <t>Hawthorn Bent-wing</t>
  </si>
  <si>
    <t>Birch Bent-wing</t>
  </si>
  <si>
    <t>Sugar-cane Moth</t>
  </si>
  <si>
    <t>Eastern Detritus Moth</t>
  </si>
  <si>
    <t>Western Banana Moth</t>
  </si>
  <si>
    <t>Feathered Slender</t>
  </si>
  <si>
    <t>Clouded Slender</t>
  </si>
  <si>
    <t>Pale Red Slender</t>
  </si>
  <si>
    <t>Red Birch Slender</t>
  </si>
  <si>
    <t>Small Red Slender</t>
  </si>
  <si>
    <t>Azalea Leaf-miner</t>
  </si>
  <si>
    <t>Yellow-triangle Slender</t>
  </si>
  <si>
    <t>New Oak Slender</t>
  </si>
  <si>
    <t>White-triangle Slender</t>
  </si>
  <si>
    <t>Scarce Alder Slender</t>
  </si>
  <si>
    <t>Maple Slender</t>
  </si>
  <si>
    <t>Sycamore Slender</t>
  </si>
  <si>
    <t>Sulphur Slender</t>
  </si>
  <si>
    <t>Common Slender</t>
  </si>
  <si>
    <t>Ribwort Slender</t>
  </si>
  <si>
    <t>Little Slender</t>
  </si>
  <si>
    <t>Gold-dot Slender</t>
  </si>
  <si>
    <t>Clover Slender</t>
  </si>
  <si>
    <t>Northern Slender</t>
  </si>
  <si>
    <t>Brown Birch Slender</t>
  </si>
  <si>
    <t>Beech Slender</t>
  </si>
  <si>
    <t>Hornbeam Slender</t>
  </si>
  <si>
    <t>Hawthorn Slender</t>
  </si>
  <si>
    <t>Hazel Slender</t>
  </si>
  <si>
    <t>Rowan Slender</t>
  </si>
  <si>
    <t>Alpine Slender</t>
  </si>
  <si>
    <t>Pointed Slender</t>
  </si>
  <si>
    <t>Blackthorn Slender</t>
  </si>
  <si>
    <t>Garden Apple Slender</t>
  </si>
  <si>
    <t>Highland Slender</t>
  </si>
  <si>
    <t>Fen Slender</t>
  </si>
  <si>
    <t>Bugloss Slender</t>
  </si>
  <si>
    <t>Brown Oak Slender</t>
  </si>
  <si>
    <t>Mugwort Slender</t>
  </si>
  <si>
    <t>White Oak Midget</t>
  </si>
  <si>
    <t>Gold-bent Midget</t>
  </si>
  <si>
    <t>Pale Oak Midget</t>
  </si>
  <si>
    <t>Hornbeam Midget</t>
  </si>
  <si>
    <t>Scarce Oak Midget</t>
  </si>
  <si>
    <t>Common Oak Midget</t>
  </si>
  <si>
    <t>Garden Midget</t>
  </si>
  <si>
    <t>London Midget</t>
  </si>
  <si>
    <t>Western Midget</t>
  </si>
  <si>
    <t>Common Thorn Midget</t>
  </si>
  <si>
    <t>Rowan Midget</t>
  </si>
  <si>
    <t>Scarce Brown Midget</t>
  </si>
  <si>
    <t>Brown Apple Midget</t>
  </si>
  <si>
    <t>Red Apple Midget</t>
  </si>
  <si>
    <t>Upland Midget</t>
  </si>
  <si>
    <t>Sloe Midget</t>
  </si>
  <si>
    <t>Cherry Midget</t>
  </si>
  <si>
    <t>Viburnum Midget</t>
  </si>
  <si>
    <t>Hawthorn Midget</t>
  </si>
  <si>
    <t>Firethorn Leaf-miner</t>
  </si>
  <si>
    <t>Willow Midget</t>
  </si>
  <si>
    <t>Osier Midget</t>
  </si>
  <si>
    <t>Long-streak Midget</t>
  </si>
  <si>
    <t>Southern Midget</t>
  </si>
  <si>
    <t>Sallow Midget</t>
  </si>
  <si>
    <t>Gold Birch Midget</t>
  </si>
  <si>
    <t>Gorse Midget</t>
  </si>
  <si>
    <t>Broom Midget</t>
  </si>
  <si>
    <t>Cornish Midget</t>
  </si>
  <si>
    <t>Beech Midget</t>
  </si>
  <si>
    <t>Nut-leaf Blister Moth</t>
  </si>
  <si>
    <t>Dark Hornbeam Midget</t>
  </si>
  <si>
    <t>Grey-alder Midget</t>
  </si>
  <si>
    <t>Common Alder Midget</t>
  </si>
  <si>
    <t>Scarce Midget</t>
  </si>
  <si>
    <t>Small Birch Midget</t>
  </si>
  <si>
    <t>Sandhill Midget</t>
  </si>
  <si>
    <t>Vetch Midget</t>
  </si>
  <si>
    <t>Clover Midget</t>
  </si>
  <si>
    <t>Fiery Oak Midget</t>
  </si>
  <si>
    <t>Small Elm Midget</t>
  </si>
  <si>
    <t>Red Birch Midget</t>
  </si>
  <si>
    <t>Large Midget</t>
  </si>
  <si>
    <t>Surrey Midget</t>
  </si>
  <si>
    <t>Elm Midget</t>
  </si>
  <si>
    <t>Small Alder Midget</t>
  </si>
  <si>
    <t>Broad-barred Midget</t>
  </si>
  <si>
    <t>Red Hazel Midget</t>
  </si>
  <si>
    <t>Dark Alder Midget</t>
  </si>
  <si>
    <t>Honeysuckle Midget</t>
  </si>
  <si>
    <t>Maple Midget</t>
  </si>
  <si>
    <t>White-bodied Midget</t>
  </si>
  <si>
    <t>Sycamore Midget</t>
  </si>
  <si>
    <t>Winter Poplar Midget</t>
  </si>
  <si>
    <t>Scarce Aspen Midget</t>
  </si>
  <si>
    <t>Horse-Chestnut Leaf-miner</t>
  </si>
  <si>
    <t>Willow Bent-wing</t>
  </si>
  <si>
    <t>New Sallow Bent-wing</t>
  </si>
  <si>
    <t>Poplar Bent-wing</t>
  </si>
  <si>
    <t>Kent Bent-wing</t>
  </si>
  <si>
    <t>Common Nettle-tap</t>
  </si>
  <si>
    <t>Vagrant Metal-mark</t>
  </si>
  <si>
    <t>Silver-dot Metal-mark</t>
  </si>
  <si>
    <t>Small Metal-mark</t>
  </si>
  <si>
    <t>Apple-leaf Skeletonizer</t>
  </si>
  <si>
    <t>Inverness Metal-mark</t>
  </si>
  <si>
    <t>Bog-rush Fanner</t>
  </si>
  <si>
    <t>Stonecrop Fanner</t>
  </si>
  <si>
    <t>Sedge Fanner</t>
  </si>
  <si>
    <t>Cotton-grass Fanner</t>
  </si>
  <si>
    <t>Plain Fanner</t>
  </si>
  <si>
    <t>Speckled Fanner</t>
  </si>
  <si>
    <t>Bugloss Spear-wing</t>
  </si>
  <si>
    <t>Scarce Spear-wing</t>
  </si>
  <si>
    <t>Roesel’s Signal</t>
  </si>
  <si>
    <t>Larch-boring Argent</t>
  </si>
  <si>
    <t>Spruce Argent</t>
  </si>
  <si>
    <t>Ochreous Argent</t>
  </si>
  <si>
    <t>Bronze Argent</t>
  </si>
  <si>
    <t>Downland Argent</t>
  </si>
  <si>
    <t>Juniper Argent</t>
  </si>
  <si>
    <t>Gold Juniper Argent</t>
  </si>
  <si>
    <t>Gold-four Argent</t>
  </si>
  <si>
    <t>Triple-barred Argent</t>
  </si>
  <si>
    <t>Cypress-tip Moth</t>
  </si>
  <si>
    <t>Gold-ribbon Argent</t>
  </si>
  <si>
    <t>Golden Argent</t>
  </si>
  <si>
    <t>Sallow Argent</t>
  </si>
  <si>
    <t>Gold Rowan Argent</t>
  </si>
  <si>
    <t>Brindled Argent</t>
  </si>
  <si>
    <t>Netted Argent</t>
  </si>
  <si>
    <t>Oak-bark Argent</t>
  </si>
  <si>
    <t>Blackthorn Argent</t>
  </si>
  <si>
    <t>Apple-fruit Moth</t>
  </si>
  <si>
    <t>Brown Rowan Argent</t>
  </si>
  <si>
    <t>Cherry-fruit Moth</t>
  </si>
  <si>
    <t>Hawthorn Argent</t>
  </si>
  <si>
    <t>Purple Argent</t>
  </si>
  <si>
    <t>Large Beech Argent</t>
  </si>
  <si>
    <t>Scarce Ermine</t>
  </si>
  <si>
    <t>Black-tipped Ermine</t>
  </si>
  <si>
    <t>Grey Ermine</t>
  </si>
  <si>
    <t>Orpine Ermine</t>
  </si>
  <si>
    <t>Lost Ermine</t>
  </si>
  <si>
    <t>Highland Ermine</t>
  </si>
  <si>
    <t>Brown Ash Ermine</t>
  </si>
  <si>
    <t>Olive Ermine</t>
  </si>
  <si>
    <t>Copper-tipped Ermine</t>
  </si>
  <si>
    <t>Birch Ermine</t>
  </si>
  <si>
    <t>Scotch Ermine</t>
  </si>
  <si>
    <t>Little Ermine</t>
  </si>
  <si>
    <t>Rowan Ermine</t>
  </si>
  <si>
    <t>White-headed Ermine</t>
  </si>
  <si>
    <t>Hawthorn Ermine</t>
  </si>
  <si>
    <t>Gold Pine Ermine</t>
  </si>
  <si>
    <t>Brown Pine Ermine</t>
  </si>
  <si>
    <t>White Pine Ermine</t>
  </si>
  <si>
    <t>Grey Pine Ermine</t>
  </si>
  <si>
    <t>Yellow Ermel</t>
  </si>
  <si>
    <t>Copper Ermel</t>
  </si>
  <si>
    <t>Northern Ermel</t>
  </si>
  <si>
    <t>Dark Ash-bud Moth</t>
  </si>
  <si>
    <t>Ash-bud Moth</t>
  </si>
  <si>
    <t>Citrus Ermel</t>
  </si>
  <si>
    <t>London Ermel</t>
  </si>
  <si>
    <t>Small Olive Ermel</t>
  </si>
  <si>
    <t>Spindle Smudge</t>
  </si>
  <si>
    <t>Hooked Smudge</t>
  </si>
  <si>
    <t>Scarce Smudge</t>
  </si>
  <si>
    <t>Wainscot Smudge</t>
  </si>
  <si>
    <t>Dark Smudge</t>
  </si>
  <si>
    <t>Plain Smudge</t>
  </si>
  <si>
    <t>Barred Smudge</t>
  </si>
  <si>
    <t>Wood Smudge</t>
  </si>
  <si>
    <t>White-shouldered Smudge</t>
  </si>
  <si>
    <t>Variable Smudge</t>
  </si>
  <si>
    <t>Pied Smudge</t>
  </si>
  <si>
    <t>Elm Smudge</t>
  </si>
  <si>
    <t>Grey-streaked Diamond-back</t>
  </si>
  <si>
    <t>Arctic Diamond-back</t>
  </si>
  <si>
    <t>Rock-cress Diamond-back</t>
  </si>
  <si>
    <t>Coast Diamond-back</t>
  </si>
  <si>
    <t>Scotch Diamond-back</t>
  </si>
  <si>
    <t>Bitter-cress Diamond-back</t>
  </si>
  <si>
    <t>Reed Fanner</t>
  </si>
  <si>
    <t>Spikenard Fanner</t>
  </si>
  <si>
    <t>Fleabane Fanner</t>
  </si>
  <si>
    <t>Oban Fanner</t>
  </si>
  <si>
    <t>Elusive Fanner</t>
  </si>
  <si>
    <t>Bittersweet Fanner</t>
  </si>
  <si>
    <t>Scale-tooth Lance-wing</t>
  </si>
  <si>
    <t>Yellow-spotted Lance-wing</t>
  </si>
  <si>
    <t>Scarce Lance-wing</t>
  </si>
  <si>
    <t>Little Lance-wing</t>
  </si>
  <si>
    <t>Large Lance-wing</t>
  </si>
  <si>
    <t>Chalk-hill Lance-wing</t>
  </si>
  <si>
    <t>Garden Lance-wing</t>
  </si>
  <si>
    <t>Carrot Lance-wing</t>
  </si>
  <si>
    <t>Bramble False-feather</t>
  </si>
  <si>
    <t>Knotgrass Case-bearer</t>
  </si>
  <si>
    <t>Stitchwort Case-bearer</t>
  </si>
  <si>
    <t>Silver-streaked Case-bearer</t>
  </si>
  <si>
    <t>Viviparous Case-bearer</t>
  </si>
  <si>
    <t>Common Oak Case-bearer</t>
  </si>
  <si>
    <t>Rose Case-bearer</t>
  </si>
  <si>
    <t>Tipped Oak Case-bearer</t>
  </si>
  <si>
    <t>Common Case-bearer</t>
  </si>
  <si>
    <t>Blackthorn Case-bearer</t>
  </si>
  <si>
    <t>New Sloe Case-bearer</t>
  </si>
  <si>
    <t>Buff Birch Case-bearer</t>
  </si>
  <si>
    <t>Southern Case-bearer</t>
  </si>
  <si>
    <t>Pale Elm Case-bearer</t>
  </si>
  <si>
    <t>Brown Alder Case-bearer</t>
  </si>
  <si>
    <t>Dark Elm Case-bearer</t>
  </si>
  <si>
    <t>Water-dock Case-bearer</t>
  </si>
  <si>
    <t>Grey Birch Case-bearer</t>
  </si>
  <si>
    <t>Scarce Thorn Case-bearer</t>
  </si>
  <si>
    <t>Hazel Case-bearer</t>
  </si>
  <si>
    <t>Osier Case-bearer</t>
  </si>
  <si>
    <t>Scotch Case-bearer</t>
  </si>
  <si>
    <t>Northern Case-bearer</t>
  </si>
  <si>
    <t>Rannoch Case-bearer</t>
  </si>
  <si>
    <t>Bearberry Case-bearer</t>
  </si>
  <si>
    <t>Violet Case-bearer</t>
  </si>
  <si>
    <t>Least Case-bearer</t>
  </si>
  <si>
    <t>Pale Birch Case-bearer</t>
  </si>
  <si>
    <t>Grey Alder Case-bearer</t>
  </si>
  <si>
    <t>Shaded Case-bearer</t>
  </si>
  <si>
    <t>Buckthorn Case-bearer</t>
  </si>
  <si>
    <t>White-legged Case-bearer</t>
  </si>
  <si>
    <t>White-clover Case-bearer</t>
  </si>
  <si>
    <t>Meadow Case-bearer</t>
  </si>
  <si>
    <t>Red-clover Case-bearer</t>
  </si>
  <si>
    <t>Coast Green Case-bearer</t>
  </si>
  <si>
    <t>Spikenard Case-bearer</t>
  </si>
  <si>
    <t>New Broom Case-bearer</t>
  </si>
  <si>
    <t>Woundwort Case-bearer</t>
  </si>
  <si>
    <t>Black-stigma Case-bearer</t>
  </si>
  <si>
    <t>Sandy Case-bearer</t>
  </si>
  <si>
    <t>Ochreous Case-bearer</t>
  </si>
  <si>
    <t>Betony Case-bearer</t>
  </si>
  <si>
    <t>Pointed Case-bearer</t>
  </si>
  <si>
    <t>Downland Case-bearer</t>
  </si>
  <si>
    <t>Large Buff Case-bearer</t>
  </si>
  <si>
    <t>White Sallow Case-bearer</t>
  </si>
  <si>
    <t>Scarce Wood Case-bearer</t>
  </si>
  <si>
    <t>Forest Case-bearer</t>
  </si>
  <si>
    <t>White Birch Case-bearer</t>
  </si>
  <si>
    <t>White Oak Case-bearer</t>
  </si>
  <si>
    <t>Large Gold Case-bearer</t>
  </si>
  <si>
    <t>Knapweed Case-bearer</t>
  </si>
  <si>
    <t>Essex Case-bearer</t>
  </si>
  <si>
    <t>Ling Case-bearer</t>
  </si>
  <si>
    <t>Cliff Case-bearer</t>
  </si>
  <si>
    <t>Lost Case-bearer</t>
  </si>
  <si>
    <t>Gorse Case-bearer</t>
  </si>
  <si>
    <t>Broom Case-bearer</t>
  </si>
  <si>
    <t>Petty-whin Case-bearer</t>
  </si>
  <si>
    <t>Lotus Case-bearer</t>
  </si>
  <si>
    <t>Drab Case-bearer</t>
  </si>
  <si>
    <t>Bugloss Case-bearer</t>
  </si>
  <si>
    <t>Campion Case-bearer</t>
  </si>
  <si>
    <t>Kent Case-bearer</t>
  </si>
  <si>
    <t>Toad-rush Case-bearer</t>
  </si>
  <si>
    <t>Hedge Case-bearer</t>
  </si>
  <si>
    <t>Fleabane Case-bearer</t>
  </si>
  <si>
    <t>Agrimony Case-bearer</t>
  </si>
  <si>
    <t>Verge Case-bearer</t>
  </si>
  <si>
    <t>Estuarine Case-bearer</t>
  </si>
  <si>
    <t>Small Streaked Case-bearer</t>
  </si>
  <si>
    <t>Daisy Case-bearer</t>
  </si>
  <si>
    <t>Pale Thistle Case-bearer</t>
  </si>
  <si>
    <t>Dark Thistle Case-bearer</t>
  </si>
  <si>
    <t>Black-bindweed Case-bearer</t>
  </si>
  <si>
    <t>Sea-aster Case-bearer</t>
  </si>
  <si>
    <t>Yarrow Case-bearer</t>
  </si>
  <si>
    <t>Golden-rod Case-bearer</t>
  </si>
  <si>
    <t>Orache Case-bearer</t>
  </si>
  <si>
    <t>Speckled Case-bearer</t>
  </si>
  <si>
    <t>Dusted Case-bearer</t>
  </si>
  <si>
    <t>Pale Orache Case-bearer</t>
  </si>
  <si>
    <t>Surrey Case-bearer</t>
  </si>
  <si>
    <t>Burren Case-bearer</t>
  </si>
  <si>
    <t>Eastern Case-bearer</t>
  </si>
  <si>
    <t>Saltmarsh Case-bearer</t>
  </si>
  <si>
    <t>Grey Blite Case-bearer</t>
  </si>
  <si>
    <t>Buff Blite Case-bearer</t>
  </si>
  <si>
    <t>Sea-purslane Case-bearer</t>
  </si>
  <si>
    <t>Wormwood Case-bearer</t>
  </si>
  <si>
    <t>Mugwort Case-bearer</t>
  </si>
  <si>
    <t>Wood-rush Case-bearer</t>
  </si>
  <si>
    <t>Oxford Case-bearer</t>
  </si>
  <si>
    <t>Hereford Case-bearer</t>
  </si>
  <si>
    <t>Small Rush Case-bearer</t>
  </si>
  <si>
    <t>Grey Rush Case-bearer</t>
  </si>
  <si>
    <t>Jointed-rush Case-bearer</t>
  </si>
  <si>
    <t>Common Rush Case-bearer</t>
  </si>
  <si>
    <t>Sea-rush Case-bearer</t>
  </si>
  <si>
    <t>Saltern-rush Case-bearer</t>
  </si>
  <si>
    <t>Buff Rush Case-bearer</t>
  </si>
  <si>
    <t>Glasswort Case-bearer</t>
  </si>
  <si>
    <t>Body-marked Case-bearer</t>
  </si>
  <si>
    <t>Honeysuckle Dwarf</t>
  </si>
  <si>
    <t>Dover Dwarf</t>
  </si>
  <si>
    <t>Basil Dwarf</t>
  </si>
  <si>
    <t>Wood-rush Dwarf</t>
  </si>
  <si>
    <t>Norfolk Wood-rush Dwarf</t>
  </si>
  <si>
    <t>Small Wood-rush Dwarf</t>
  </si>
  <si>
    <t>Twin-barred Dwarf</t>
  </si>
  <si>
    <t>Two-dotted Dwarf</t>
  </si>
  <si>
    <t>Sweet-grass Dwarf</t>
  </si>
  <si>
    <t>Black-headed Dwarf</t>
  </si>
  <si>
    <t>Moorland Dwarf</t>
  </si>
  <si>
    <t>Highland Dwarf</t>
  </si>
  <si>
    <t>Marsh Dwarf</t>
  </si>
  <si>
    <t>Yellow-headed Dwarf</t>
  </si>
  <si>
    <t>White-headed Dwarf</t>
  </si>
  <si>
    <t>Surrey Dwarf</t>
  </si>
  <si>
    <t>Pearled Dwarf</t>
  </si>
  <si>
    <t>Dark Dwarf</t>
  </si>
  <si>
    <t>Scotch Dwarf</t>
  </si>
  <si>
    <t>Fen Dwarf</t>
  </si>
  <si>
    <t>Obscure Dwarf</t>
  </si>
  <si>
    <t>Little Dwarf</t>
  </si>
  <si>
    <t>Red-brindled Dwarf</t>
  </si>
  <si>
    <t>Triple-spot Dwarf</t>
  </si>
  <si>
    <t>Swan-feather Dwarf</t>
  </si>
  <si>
    <t>Meadow Dwarf</t>
  </si>
  <si>
    <t>Pembroke Dwarf</t>
  </si>
  <si>
    <t>Brown-barred Dwarf</t>
  </si>
  <si>
    <t>Western Dwarf</t>
  </si>
  <si>
    <t>White Dwarf</t>
  </si>
  <si>
    <t>Grey Dwarf</t>
  </si>
  <si>
    <t>Hampshire Dwarf</t>
  </si>
  <si>
    <t>Wood Dwarf</t>
  </si>
  <si>
    <t>White-tipped Dwarf</t>
  </si>
  <si>
    <t>Narrow-barred Dwarf</t>
  </si>
  <si>
    <t>Yellow-barred Dwarf</t>
  </si>
  <si>
    <t>Buff Dwarf</t>
  </si>
  <si>
    <t>Oblique-barred Dwarf</t>
  </si>
  <si>
    <t>Yellow-tipped Dwarf</t>
  </si>
  <si>
    <t>Scarce Dwarf</t>
  </si>
  <si>
    <t>Grey-spotted Dwarf</t>
  </si>
  <si>
    <t>Dusky Dwarf</t>
  </si>
  <si>
    <t>Saltern Dwarf</t>
  </si>
  <si>
    <t>Small Bog Dwarf</t>
  </si>
  <si>
    <t>Bog Dwarf</t>
  </si>
  <si>
    <t>Cotton-grass Dwarf</t>
  </si>
  <si>
    <t>Broken-barred Dwarf</t>
  </si>
  <si>
    <t>Field Dwarf</t>
  </si>
  <si>
    <t>Southern Dwarf</t>
  </si>
  <si>
    <t>Silver-streaked Tubic</t>
  </si>
  <si>
    <t>Heath Tubic</t>
  </si>
  <si>
    <t>Northern Tubic</t>
  </si>
  <si>
    <t>Tinted Tubic</t>
  </si>
  <si>
    <t>Surrey Tubic</t>
  </si>
  <si>
    <t>Pied Tubic</t>
  </si>
  <si>
    <t>Kent Tubic</t>
  </si>
  <si>
    <t>Lesser Tawny Tubic</t>
  </si>
  <si>
    <t>New Tawny Tubic</t>
  </si>
  <si>
    <t>Greater Tawny Tubic</t>
  </si>
  <si>
    <t>Golden-brown Tubic</t>
  </si>
  <si>
    <t>Italian Tubic</t>
  </si>
  <si>
    <t>Beautiful Tubic</t>
  </si>
  <si>
    <t>Small Dingy Tubic</t>
  </si>
  <si>
    <t>Thatch Tubic</t>
  </si>
  <si>
    <t>Treble-spot Flat-body</t>
  </si>
  <si>
    <t>Sulphur Tubic</t>
  </si>
  <si>
    <t>Scarce Forest Tubic</t>
  </si>
  <si>
    <t>Gold-base Tubic</t>
  </si>
  <si>
    <t>Common Tubic</t>
  </si>
  <si>
    <t>Scarce Brown Streak</t>
  </si>
  <si>
    <t>Light Streak</t>
  </si>
  <si>
    <t>Southern Streak</t>
  </si>
  <si>
    <t>Ruddy Streak</t>
  </si>
  <si>
    <t>Lemon Flat-body</t>
  </si>
  <si>
    <t>Long-horned Flat-body</t>
  </si>
  <si>
    <t>Ling Tubic</t>
  </si>
  <si>
    <t>Orange-headed Tubic</t>
  </si>
  <si>
    <t>Yellow-headed Tubic</t>
  </si>
  <si>
    <t>Straw-coloured Tubic</t>
  </si>
  <si>
    <t>March Tubic</t>
  </si>
  <si>
    <t>November Tubic</t>
  </si>
  <si>
    <t>Spring Tubic</t>
  </si>
  <si>
    <t>Early Flat-body</t>
  </si>
  <si>
    <t>Dawn Flat-body</t>
  </si>
  <si>
    <t>Sloe Flat-body</t>
  </si>
  <si>
    <t>Scarce Flat-body</t>
  </si>
  <si>
    <t>Dingy Flat-body</t>
  </si>
  <si>
    <t>Fen Flat-body</t>
  </si>
  <si>
    <t>Pimpinel Flat-body</t>
  </si>
  <si>
    <t>Brown Flat-body</t>
  </si>
  <si>
    <t>Pignut Flat-body</t>
  </si>
  <si>
    <t>Carrot Flat-body</t>
  </si>
  <si>
    <t>Chervil Flat-body</t>
  </si>
  <si>
    <t>White-spot Flat-body</t>
  </si>
  <si>
    <t>Yarrow Flat-body</t>
  </si>
  <si>
    <t>Streaked Flat-body</t>
  </si>
  <si>
    <t>Lost Flat-body</t>
  </si>
  <si>
    <t>Scottish Flat-body</t>
  </si>
  <si>
    <t>Mountain Flat-body</t>
  </si>
  <si>
    <t>Scotch Flat-body</t>
  </si>
  <si>
    <t>Mugwort Flat-body</t>
  </si>
  <si>
    <t>Common Flat-body</t>
  </si>
  <si>
    <t>Large Carrot Flat-body</t>
  </si>
  <si>
    <t>Sea-holly Flat-body</t>
  </si>
  <si>
    <t>Small Purple Flat-body</t>
  </si>
  <si>
    <t>Ruddy Flat-body</t>
  </si>
  <si>
    <t>Estuarine Flat-body</t>
  </si>
  <si>
    <t>Carline Flat-body</t>
  </si>
  <si>
    <t>Brown-spot Flat-body</t>
  </si>
  <si>
    <t>Black-spot Flat-body</t>
  </si>
  <si>
    <t>Brindled Flat-body</t>
  </si>
  <si>
    <t>Cornish Flat-body</t>
  </si>
  <si>
    <t>Straw Flat-body</t>
  </si>
  <si>
    <t>Twin-spot Flat-body</t>
  </si>
  <si>
    <t>Pale Flat-body</t>
  </si>
  <si>
    <t>Red-letter Flat-body</t>
  </si>
  <si>
    <t>Dusted Flat-body</t>
  </si>
  <si>
    <t>Greenweed Flat-body</t>
  </si>
  <si>
    <t>Broom Flat-body</t>
  </si>
  <si>
    <t>Gorse Flat-body</t>
  </si>
  <si>
    <t>Dark-fringed Flat-body</t>
  </si>
  <si>
    <t>Thistle Flat-body</t>
  </si>
  <si>
    <t>Large Purple Flat-body</t>
  </si>
  <si>
    <t>Sallow Flat-body</t>
  </si>
  <si>
    <t>Powdered Flat-body</t>
  </si>
  <si>
    <t>Sanicle Flat-body</t>
  </si>
  <si>
    <t>Angelica Flat-body</t>
  </si>
  <si>
    <t>Coastal Flat-body</t>
  </si>
  <si>
    <t>Fuscous Flat-body</t>
  </si>
  <si>
    <t>Rolling Carrot Flat-body</t>
  </si>
  <si>
    <t>Five-spot Ermel</t>
  </si>
  <si>
    <t>Dotted Ermel</t>
  </si>
  <si>
    <t>Comfrey Ermel</t>
  </si>
  <si>
    <t>Bordered Ermel</t>
  </si>
  <si>
    <t>Striped Ermel</t>
  </si>
  <si>
    <t>Mountain Ermel</t>
  </si>
  <si>
    <t>Isle of Wight Neb</t>
  </si>
  <si>
    <t>Burdock Neb</t>
  </si>
  <si>
    <t>Carline Neb</t>
  </si>
  <si>
    <t>Meadow Neb</t>
  </si>
  <si>
    <t>Brown-veined Neb</t>
  </si>
  <si>
    <t>Brilliant Neb</t>
  </si>
  <si>
    <t>Bracken Neb</t>
  </si>
  <si>
    <t>White-border Neb</t>
  </si>
  <si>
    <t>Dark Fleabane Neb</t>
  </si>
  <si>
    <t>Two-spotted Neb</t>
  </si>
  <si>
    <t>Twilight Neb</t>
  </si>
  <si>
    <t>Unmarked Neb</t>
  </si>
  <si>
    <t>Painted Neb</t>
  </si>
  <si>
    <t>Bright Neb</t>
  </si>
  <si>
    <t>Common Plain Neb</t>
  </si>
  <si>
    <t>Buff-marked Neb</t>
  </si>
  <si>
    <t>Wainscot Neb</t>
  </si>
  <si>
    <t>Saltern Neb</t>
  </si>
  <si>
    <t>Dingy Neb</t>
  </si>
  <si>
    <t>Knotweed Neb</t>
  </si>
  <si>
    <t>Kentish Neb</t>
  </si>
  <si>
    <t>Notch-wing Neb</t>
  </si>
  <si>
    <t>Black Neb</t>
  </si>
  <si>
    <t>Pembroke Neb</t>
  </si>
  <si>
    <t>Sedge Neb</t>
  </si>
  <si>
    <t>Coast Neb</t>
  </si>
  <si>
    <t>Scarce Marsh Neb</t>
  </si>
  <si>
    <t>Flame Crest</t>
  </si>
  <si>
    <t>Six-spot Crest</t>
  </si>
  <si>
    <t>Light Fleabane Neb</t>
  </si>
  <si>
    <t>Grey Neb</t>
  </si>
  <si>
    <t>Silvery Neb</t>
  </si>
  <si>
    <t>Brown Fen Neb</t>
  </si>
  <si>
    <t>Heather Neb</t>
  </si>
  <si>
    <t>Thrift Neb</t>
  </si>
  <si>
    <t>Scotch Groundling</t>
  </si>
  <si>
    <t>Black-dotted Groundling</t>
  </si>
  <si>
    <t>Wood Groundling</t>
  </si>
  <si>
    <t>Brindled Groundling</t>
  </si>
  <si>
    <t>White-barred Groundling</t>
  </si>
  <si>
    <t>Spruce Groundling</t>
  </si>
  <si>
    <t>Pine Groundling</t>
  </si>
  <si>
    <t>Northern Groundling</t>
  </si>
  <si>
    <t>Dotted Grey Groundling</t>
  </si>
  <si>
    <t>Moorland Groundling</t>
  </si>
  <si>
    <t>Black-spotted Groundling</t>
  </si>
  <si>
    <t>Common Groundling</t>
  </si>
  <si>
    <t>Horse-shoe Groundling</t>
  </si>
  <si>
    <t>Winter Oak Groundling</t>
  </si>
  <si>
    <t>Sallow-leaf Groundling</t>
  </si>
  <si>
    <t>Hazel Groundling</t>
  </si>
  <si>
    <t>Black-speckled Groundling</t>
  </si>
  <si>
    <t>Suffused Groundling</t>
  </si>
  <si>
    <t>Elm Groundling</t>
  </si>
  <si>
    <t>Tawny Groundling</t>
  </si>
  <si>
    <t>Crescent Groundling</t>
  </si>
  <si>
    <t>Chestnut Groundling</t>
  </si>
  <si>
    <t>Barred Groundling</t>
  </si>
  <si>
    <t>Large Groundling</t>
  </si>
  <si>
    <t>Thatch Neb</t>
  </si>
  <si>
    <t>Western Neb</t>
  </si>
  <si>
    <t>Sandhill Neb</t>
  </si>
  <si>
    <t>Dark Neb</t>
  </si>
  <si>
    <t>Obscure Neb</t>
  </si>
  <si>
    <t>Dull Red Neb</t>
  </si>
  <si>
    <t>Mountain Neb</t>
  </si>
  <si>
    <t>Perth Neb</t>
  </si>
  <si>
    <t>Desert Neb</t>
  </si>
  <si>
    <t>Cinerous Neb</t>
  </si>
  <si>
    <t>Polished Neb</t>
  </si>
  <si>
    <t>House Neb</t>
  </si>
  <si>
    <t>Downland Groundling</t>
  </si>
  <si>
    <t>Eastern Groundling</t>
  </si>
  <si>
    <t>Gorse Groundling</t>
  </si>
  <si>
    <t>Greenweed Groundling</t>
  </si>
  <si>
    <t>Six-spot Groundling</t>
  </si>
  <si>
    <t>Buff Groundling</t>
  </si>
  <si>
    <t>Dusky Groundling</t>
  </si>
  <si>
    <t>Heather Sober</t>
  </si>
  <si>
    <t>White-spot Groundling</t>
  </si>
  <si>
    <t>Mottled Groundling</t>
  </si>
  <si>
    <t>Apple Groundling</t>
  </si>
  <si>
    <t>Thicket Groundling</t>
  </si>
  <si>
    <t>Cypress Groundling</t>
  </si>
  <si>
    <t>Juniper Groundling</t>
  </si>
  <si>
    <t>Dark-striped Groundling</t>
  </si>
  <si>
    <t>Grey Sallow Groundling</t>
  </si>
  <si>
    <t>Long-winged Groundling</t>
  </si>
  <si>
    <t>Seathorn Groundling</t>
  </si>
  <si>
    <t>Black Groundling</t>
  </si>
  <si>
    <t>Grand Groundling</t>
  </si>
  <si>
    <t>Mallow Crest</t>
  </si>
  <si>
    <t>Sea-blite Groundling</t>
  </si>
  <si>
    <t>Buck’s-horn Groundling</t>
  </si>
  <si>
    <t>Arrowgrass Groundling</t>
  </si>
  <si>
    <t>Saltern Groundling</t>
  </si>
  <si>
    <t>Sea-aster Groundling</t>
  </si>
  <si>
    <t>Cambridge Groundling</t>
  </si>
  <si>
    <t>Common Sea Groundling</t>
  </si>
  <si>
    <t>Summer Groundling</t>
  </si>
  <si>
    <t>Atlantic Groundling</t>
  </si>
  <si>
    <t>Goosefoot Groundling</t>
  </si>
  <si>
    <t>Winter Groundling</t>
  </si>
  <si>
    <t>Rock Groundling</t>
  </si>
  <si>
    <t>Pointed Groundling</t>
  </si>
  <si>
    <t>Essex Groundling</t>
  </si>
  <si>
    <t>Colt’s-foot Groundling</t>
  </si>
  <si>
    <t>Inverness Groundling</t>
  </si>
  <si>
    <t>Coast Groundling</t>
  </si>
  <si>
    <t>Narrow Groundling</t>
  </si>
  <si>
    <t>Campion Groundling</t>
  </si>
  <si>
    <t>Beautiful Groundling</t>
  </si>
  <si>
    <t>Mouse-ear Groundling</t>
  </si>
  <si>
    <t>Meadow Groundling</t>
  </si>
  <si>
    <t>Short-barred Groundling</t>
  </si>
  <si>
    <t>Black Isle Groundling</t>
  </si>
  <si>
    <t>Confluent Groundling</t>
  </si>
  <si>
    <t>Three-colour Groundling</t>
  </si>
  <si>
    <t>Southern Groundling</t>
  </si>
  <si>
    <t>Scarce Groundling</t>
  </si>
  <si>
    <t>Hedge Groundling</t>
  </si>
  <si>
    <t>Clay Sober</t>
  </si>
  <si>
    <t>Cornish Sober</t>
  </si>
  <si>
    <t>Eyelet Sober</t>
  </si>
  <si>
    <t>White-shouldered Goundling</t>
  </si>
  <si>
    <t>Vetch Sober</t>
  </si>
  <si>
    <t>White-strap Sober</t>
  </si>
  <si>
    <t>Brown Sober</t>
  </si>
  <si>
    <t>Brighton Sober</t>
  </si>
  <si>
    <t>Silver-barred Sober</t>
  </si>
  <si>
    <t>White-headed Sober</t>
  </si>
  <si>
    <t>Slate Sober</t>
  </si>
  <si>
    <t>Western Sober</t>
  </si>
  <si>
    <t>White-streak Sober</t>
  </si>
  <si>
    <t>African Sober</t>
  </si>
  <si>
    <t>Lichen Crest</t>
  </si>
  <si>
    <t>Black Sober</t>
  </si>
  <si>
    <t>Poplar Sober</t>
  </si>
  <si>
    <t>Birch Sober</t>
  </si>
  <si>
    <t>Ash-coloured Crest</t>
  </si>
  <si>
    <t>Small Sober</t>
  </si>
  <si>
    <t>Peach-twig Borer</t>
  </si>
  <si>
    <t>Square-spot Sober</t>
  </si>
  <si>
    <t>Humped Groundling</t>
  </si>
  <si>
    <t>Straw Sober</t>
  </si>
  <si>
    <t>Marjoram Crest</t>
  </si>
  <si>
    <t>Scotch Crest</t>
  </si>
  <si>
    <t>Worcester Crest</t>
  </si>
  <si>
    <t>Blackthorn Crest</t>
  </si>
  <si>
    <t>Gorse Crest</t>
  </si>
  <si>
    <t>Fen Crest</t>
  </si>
  <si>
    <t>Orange Crest</t>
  </si>
  <si>
    <t>Clay Crest</t>
  </si>
  <si>
    <t>Four-spotted Obscure</t>
  </si>
  <si>
    <t>Scarce Obscure</t>
  </si>
  <si>
    <t>Straw Obscure</t>
  </si>
  <si>
    <t>Dockland Obscure</t>
  </si>
  <si>
    <t>Dingy Dowd</t>
  </si>
  <si>
    <t>Sussex Dowd</t>
  </si>
  <si>
    <t>London Dowd</t>
  </si>
  <si>
    <t>Hampshire Dowd</t>
  </si>
  <si>
    <t>Marsh Dowd</t>
  </si>
  <si>
    <t>Alder Signal</t>
  </si>
  <si>
    <t>Eastern Fruit Signal</t>
  </si>
  <si>
    <t>Poplar Cosmet</t>
  </si>
  <si>
    <t>Pine Cosmet</t>
  </si>
  <si>
    <t>Reed Cosmet</t>
  </si>
  <si>
    <t>Clouded Mompha</t>
  </si>
  <si>
    <t>Enchanters Mompha</t>
  </si>
  <si>
    <t>Red Mompha</t>
  </si>
  <si>
    <t>Little Mompha</t>
  </si>
  <si>
    <t>Brown Mompha</t>
  </si>
  <si>
    <t>Large Dark Mompha</t>
  </si>
  <si>
    <t>Buff Mompha</t>
  </si>
  <si>
    <t>Rust-blotch Mompha</t>
  </si>
  <si>
    <t>Marbled Mompha</t>
  </si>
  <si>
    <t>Neat Mompha</t>
  </si>
  <si>
    <t>New Neat Mompha</t>
  </si>
  <si>
    <t>Scarce Mompha</t>
  </si>
  <si>
    <t>Kentish Mompha</t>
  </si>
  <si>
    <t>Garden Mompha</t>
  </si>
  <si>
    <t>Common Mompha</t>
  </si>
  <si>
    <t>Hedge Cosmet</t>
  </si>
  <si>
    <t>Vivid Cosmet</t>
  </si>
  <si>
    <t>Marsh Cosmet</t>
  </si>
  <si>
    <t>New Marsh Cosmet</t>
  </si>
  <si>
    <t>Pellitory Cosmet</t>
  </si>
  <si>
    <t>Fen Cosmet</t>
  </si>
  <si>
    <t>American Fruit Cosmet</t>
  </si>
  <si>
    <t>African Fruit Cosmet</t>
  </si>
  <si>
    <t>Bulrush Cosmet</t>
  </si>
  <si>
    <t>Scarce Thistle Cosmet</t>
  </si>
  <si>
    <t>Violet Cosmet</t>
  </si>
  <si>
    <t>Scarce Violet Cosmet</t>
  </si>
  <si>
    <t>Yellow-blotch Cosmet</t>
  </si>
  <si>
    <t>Orange-blotch Cosmet</t>
  </si>
  <si>
    <t>Lime Cosmet</t>
  </si>
  <si>
    <t>Yellow-headed Cosmet</t>
  </si>
  <si>
    <t>Hawthorn Cosmet</t>
  </si>
  <si>
    <t>Apple-pith Moth</t>
  </si>
  <si>
    <t>Oak Cosmet</t>
  </si>
  <si>
    <t>August Cosmet</t>
  </si>
  <si>
    <t>Buckthorn Cosmet</t>
  </si>
  <si>
    <t>Wood Cosmet</t>
  </si>
  <si>
    <t>Black Owlet</t>
  </si>
  <si>
    <t>Brassy Owlet</t>
  </si>
  <si>
    <t>Bronze Owlet</t>
  </si>
  <si>
    <t>Copper Owlet</t>
  </si>
  <si>
    <t>White-dusted Owlet</t>
  </si>
  <si>
    <t>Least Owlet</t>
  </si>
  <si>
    <t>Ling Owlet</t>
  </si>
  <si>
    <t>Goosefoot Owlet</t>
  </si>
  <si>
    <t>Sand Owlet</t>
  </si>
  <si>
    <t>Sorrel Owlet</t>
  </si>
  <si>
    <t>Norfolk Owlet</t>
  </si>
  <si>
    <t>Kentish Owlet</t>
  </si>
  <si>
    <t>Plain Conch</t>
  </si>
  <si>
    <t>Scarce Gold Conch</t>
  </si>
  <si>
    <t>Buckthorn Conch</t>
  </si>
  <si>
    <t>Bluebell Conch</t>
  </si>
  <si>
    <t>Rough-winged Conch</t>
  </si>
  <si>
    <t>Water-mint Conch</t>
  </si>
  <si>
    <t>Fen Conch</t>
  </si>
  <si>
    <t>Coast Conch</t>
  </si>
  <si>
    <t>Small Saltern Conch</t>
  </si>
  <si>
    <t>Water-plantain Conch</t>
  </si>
  <si>
    <t>Bank Conch</t>
  </si>
  <si>
    <t>Large Saltmarsh Conch</t>
  </si>
  <si>
    <t>Wall-lettuce Conch</t>
  </si>
  <si>
    <t>Golden-rod Conch</t>
  </si>
  <si>
    <t>Kentish Conch</t>
  </si>
  <si>
    <t>Straw Conch</t>
  </si>
  <si>
    <t>Common Yellow Conch</t>
  </si>
  <si>
    <t>Knapweed Conch</t>
  </si>
  <si>
    <t>Downland Conch</t>
  </si>
  <si>
    <t>Juniper Conch</t>
  </si>
  <si>
    <t>Scabious Conch</t>
  </si>
  <si>
    <t>Devil’s-bit Conch</t>
  </si>
  <si>
    <t>Shore Conch</t>
  </si>
  <si>
    <t>Silver Carrot Conch</t>
  </si>
  <si>
    <t>Thistle Conch</t>
  </si>
  <si>
    <t>Burdock Conch</t>
  </si>
  <si>
    <t>Yarrow Conch</t>
  </si>
  <si>
    <t>Silver Coast Conch</t>
  </si>
  <si>
    <t>Short-barred Yellow Conch</t>
  </si>
  <si>
    <t>Long-barred Yellow Conch</t>
  </si>
  <si>
    <t>Hemlock Yellow Conch</t>
  </si>
  <si>
    <t>Orange Conch</t>
  </si>
  <si>
    <t>Marbled Conch</t>
  </si>
  <si>
    <t>Chamomile Conch</t>
  </si>
  <si>
    <t>Blue-fleabane Conch</t>
  </si>
  <si>
    <t>Dingy Roseate Conch</t>
  </si>
  <si>
    <t>Hemp-agrimony Conch</t>
  </si>
  <si>
    <t>Red-fringed Conch</t>
  </si>
  <si>
    <t>Breckland Conch</t>
  </si>
  <si>
    <t>Rosy Conch</t>
  </si>
  <si>
    <t>Gold-fringed Conch</t>
  </si>
  <si>
    <t>Little Conch</t>
  </si>
  <si>
    <t>Ox-tongue Conch</t>
  </si>
  <si>
    <t>White-bodied Conch</t>
  </si>
  <si>
    <t>Black-headed Conch</t>
  </si>
  <si>
    <t>Sheep’s-bit Conch</t>
  </si>
  <si>
    <t>Birch Conch</t>
  </si>
  <si>
    <t>White-faced Tortrix</t>
  </si>
  <si>
    <t>Thicket Tortrix</t>
  </si>
  <si>
    <t>Heather Tortrix</t>
  </si>
  <si>
    <t>Pine Tortrix</t>
  </si>
  <si>
    <t>Norfolk Tortrix</t>
  </si>
  <si>
    <t>Brown Oak Tortrix</t>
  </si>
  <si>
    <t>Fruit-tree Leaf-roller Tortrix</t>
  </si>
  <si>
    <t>American Tortrix</t>
  </si>
  <si>
    <t>Forest Tortrix</t>
  </si>
  <si>
    <t>Great Tortrix</t>
  </si>
  <si>
    <t>Sweet-gale Tortrix</t>
  </si>
  <si>
    <t>Dark-barred Tortrix</t>
  </si>
  <si>
    <t>Yellow Larch Tortrix</t>
  </si>
  <si>
    <t>Northern Grey Tortrix</t>
  </si>
  <si>
    <t>Spruce Tortrix</t>
  </si>
  <si>
    <t>Obscure Tortrix</t>
  </si>
  <si>
    <t>Pale Tortrix</t>
  </si>
  <si>
    <t>Ivy Tortrix</t>
  </si>
  <si>
    <t>Privet Tortrix</t>
  </si>
  <si>
    <t>Light Brown Apple-moth</t>
  </si>
  <si>
    <t>Asian Orchid Tortrix</t>
  </si>
  <si>
    <t>Brindled Tortrix</t>
  </si>
  <si>
    <t>Orange Pine Tortrix</t>
  </si>
  <si>
    <t>Large Ivy Tortrix</t>
  </si>
  <si>
    <t>Small Straw Tortrix</t>
  </si>
  <si>
    <t>Dover Tortrix</t>
  </si>
  <si>
    <t>Brown-barred Tortrix</t>
  </si>
  <si>
    <t>Common Tortrix</t>
  </si>
  <si>
    <t>Cinquefoil Tortrix</t>
  </si>
  <si>
    <t>Heath Tortrix</t>
  </si>
  <si>
    <t>Yellow-spot Tortrix</t>
  </si>
  <si>
    <t>Long-nosed Tortrix</t>
  </si>
  <si>
    <t>Omnivorous Platynota Moth</t>
  </si>
  <si>
    <t>White-barred Tortrix</t>
  </si>
  <si>
    <t>Hedge Tortrix</t>
  </si>
  <si>
    <t>Brassy Tortrix</t>
  </si>
  <si>
    <t>Long-winged Shade</t>
  </si>
  <si>
    <t>May Shade</t>
  </si>
  <si>
    <t>Coast Shade</t>
  </si>
  <si>
    <t>Meadow Shade</t>
  </si>
  <si>
    <t>Dover Shade</t>
  </si>
  <si>
    <t>Winter Shade</t>
  </si>
  <si>
    <t>Autumnal Shade</t>
  </si>
  <si>
    <t>Deep Brown Shade</t>
  </si>
  <si>
    <t>Silver Shade</t>
  </si>
  <si>
    <t>Dotted Shade</t>
  </si>
  <si>
    <t>Bluebell Shade</t>
  </si>
  <si>
    <t>Large Mottled Shade</t>
  </si>
  <si>
    <t>Yellow Oak Button</t>
  </si>
  <si>
    <t>Small Purple Button</t>
  </si>
  <si>
    <t>Yellow Rose Button</t>
  </si>
  <si>
    <t>Maple Button</t>
  </si>
  <si>
    <t>White-triangle Button</t>
  </si>
  <si>
    <t>Dark-triangle Button</t>
  </si>
  <si>
    <t>Caledonian Button</t>
  </si>
  <si>
    <t>Ashy Button</t>
  </si>
  <si>
    <t>Ginger Button</t>
  </si>
  <si>
    <t>Rusty Oak Button</t>
  </si>
  <si>
    <t>Rusty Birch Button</t>
  </si>
  <si>
    <t>Meadow-sweet Button</t>
  </si>
  <si>
    <t>Viburnum Button</t>
  </si>
  <si>
    <t>Buff Button</t>
  </si>
  <si>
    <t>Elm Button</t>
  </si>
  <si>
    <t>Grey Birch Button</t>
  </si>
  <si>
    <t>Dark-streaked Button</t>
  </si>
  <si>
    <t>Sallow Button</t>
  </si>
  <si>
    <t>Tufted Button</t>
  </si>
  <si>
    <t>Heath Button</t>
  </si>
  <si>
    <t>Northern Button</t>
  </si>
  <si>
    <t>Sweet-gale Button</t>
  </si>
  <si>
    <t>Marsh Button</t>
  </si>
  <si>
    <t>Perth Button</t>
  </si>
  <si>
    <t>Marbled Button</t>
  </si>
  <si>
    <t>Lichen Button</t>
  </si>
  <si>
    <t>Notch-wing Button</t>
  </si>
  <si>
    <t>Grey Notch-wing Button</t>
  </si>
  <si>
    <t>Barred Marble</t>
  </si>
  <si>
    <t>Roseate Marble</t>
  </si>
  <si>
    <t>Lakes Marble</t>
  </si>
  <si>
    <t>Mistletoe Marble</t>
  </si>
  <si>
    <t>Thyme Marble</t>
  </si>
  <si>
    <t>Hawkweed Marble</t>
  </si>
  <si>
    <t>Silver-striped Marble</t>
  </si>
  <si>
    <t>Moss Marble</t>
  </si>
  <si>
    <t>Cowberry Marble</t>
  </si>
  <si>
    <t>Bearberry Marble</t>
  </si>
  <si>
    <t>Highland Marble</t>
  </si>
  <si>
    <t>Large Marble</t>
  </si>
  <si>
    <t>Northern Marble</t>
  </si>
  <si>
    <t>Olive Marble</t>
  </si>
  <si>
    <t>Common Marble</t>
  </si>
  <si>
    <t>Mountain Marble</t>
  </si>
  <si>
    <t>Scarce Fen Marble</t>
  </si>
  <si>
    <t>Pine Marble</t>
  </si>
  <si>
    <t>Arched Marble</t>
  </si>
  <si>
    <t>Balsam Marble</t>
  </si>
  <si>
    <t>Buff-tipped Marble</t>
  </si>
  <si>
    <t>Shoulder-spot Marble</t>
  </si>
  <si>
    <t>White-backed Marble</t>
  </si>
  <si>
    <t>Woodland Marble</t>
  </si>
  <si>
    <t>Great Marble</t>
  </si>
  <si>
    <t>Short-barred Marble</t>
  </si>
  <si>
    <t>Rannoch Marble</t>
  </si>
  <si>
    <t>Willow Marble</t>
  </si>
  <si>
    <t>White-shouldered Marble</t>
  </si>
  <si>
    <t>Birch Marble</t>
  </si>
  <si>
    <t>Sallow Marble</t>
  </si>
  <si>
    <t>Narrow-winged Marble</t>
  </si>
  <si>
    <t>Bilberry Marble</t>
  </si>
  <si>
    <t>Teasel Marble</t>
  </si>
  <si>
    <t>Downland Marble</t>
  </si>
  <si>
    <t>Bordered Marble</t>
  </si>
  <si>
    <t>Woundwort Marble</t>
  </si>
  <si>
    <t>Bugle Marble</t>
  </si>
  <si>
    <t>Black-edged Marble</t>
  </si>
  <si>
    <t>Heath Marble</t>
  </si>
  <si>
    <t>Blotched Marble</t>
  </si>
  <si>
    <t>Spurge Marble</t>
  </si>
  <si>
    <t>Oak Marble</t>
  </si>
  <si>
    <t>Smoky-barred Marble</t>
  </si>
  <si>
    <t>Shore Marble</t>
  </si>
  <si>
    <t>Mottled Marble</t>
  </si>
  <si>
    <t>Rush Marble</t>
  </si>
  <si>
    <t>Scarce Sedge Marble</t>
  </si>
  <si>
    <t>Saltern Marble</t>
  </si>
  <si>
    <t>Diamond-back Marble</t>
  </si>
  <si>
    <t>Apple Marble</t>
  </si>
  <si>
    <t>Triangle-marked Roller</t>
  </si>
  <si>
    <t>Little Roller</t>
  </si>
  <si>
    <t>Broken-barred Roller</t>
  </si>
  <si>
    <t>Bridge Roller</t>
  </si>
  <si>
    <t>Festooned Roller</t>
  </si>
  <si>
    <t>Small Festooned Roller</t>
  </si>
  <si>
    <t>Creeping Willow Roller</t>
  </si>
  <si>
    <t>Red Roller</t>
  </si>
  <si>
    <t>Dark Roller</t>
  </si>
  <si>
    <t>Small Buckthorn Roller</t>
  </si>
  <si>
    <t>Aspen Roller</t>
  </si>
  <si>
    <t>Rannoch Roller</t>
  </si>
  <si>
    <t>Buckthorn Roller</t>
  </si>
  <si>
    <t>Common Roller</t>
  </si>
  <si>
    <t>Fen Roller</t>
  </si>
  <si>
    <t>Bilberry Roller</t>
  </si>
  <si>
    <t>Hook-tipped Roller</t>
  </si>
  <si>
    <t>Dingy Spruce Bell</t>
  </si>
  <si>
    <t>Dark Spruce Bell</t>
  </si>
  <si>
    <t>White Sallow Bell</t>
  </si>
  <si>
    <t>Crescent Bell</t>
  </si>
  <si>
    <t>Small Birch Bell</t>
  </si>
  <si>
    <t>Birch Bell</t>
  </si>
  <si>
    <t>Common Birch Bell</t>
  </si>
  <si>
    <t>Square-barred Bell</t>
  </si>
  <si>
    <t>Grey Poplar Bell</t>
  </si>
  <si>
    <t>Grey Aspen Bell</t>
  </si>
  <si>
    <t>Nut-bud Moth</t>
  </si>
  <si>
    <t>Mediterranean Conch</t>
  </si>
  <si>
    <t>Fir Bell</t>
  </si>
  <si>
    <t>Bearberry Bell</t>
  </si>
  <si>
    <t>Common Spruce Bell</t>
  </si>
  <si>
    <t>Silver-barred Bell</t>
  </si>
  <si>
    <t>Black-brindled Bell</t>
  </si>
  <si>
    <t>Scarce Spruce Bell</t>
  </si>
  <si>
    <t>Small Spruce Bell</t>
  </si>
  <si>
    <t>Pine Bell</t>
  </si>
  <si>
    <t>Moorland Bell</t>
  </si>
  <si>
    <t>Highland Bell</t>
  </si>
  <si>
    <t>Brown Elm Bell</t>
  </si>
  <si>
    <t>White-blotch Bell</t>
  </si>
  <si>
    <t>Dark Aspen Bell</t>
  </si>
  <si>
    <t>Brown Alder Bell</t>
  </si>
  <si>
    <t>Large Sallow Bell</t>
  </si>
  <si>
    <t>Large Birch Bell</t>
  </si>
  <si>
    <t>Variable Bell</t>
  </si>
  <si>
    <t>Southern Bell</t>
  </si>
  <si>
    <t>Northern Bell</t>
  </si>
  <si>
    <t>Coast Spurge Bell</t>
  </si>
  <si>
    <t>Downland Bell</t>
  </si>
  <si>
    <t>Bilberry Bell</t>
  </si>
  <si>
    <t>Spruce-bud Moth</t>
  </si>
  <si>
    <t>Red-headed Bell</t>
  </si>
  <si>
    <t>Cock’s-head Bell</t>
  </si>
  <si>
    <t>Rosy Cloaked Shoot</t>
  </si>
  <si>
    <t>White Cloaked Shoot</t>
  </si>
  <si>
    <t>Common Cloaked Shoot</t>
  </si>
  <si>
    <t>Poplar Shoot</t>
  </si>
  <si>
    <t>Brindled Shoot</t>
  </si>
  <si>
    <t>Inverness Shoot</t>
  </si>
  <si>
    <t>Least Bell</t>
  </si>
  <si>
    <t>Yellow-faced Bell</t>
  </si>
  <si>
    <t>Bramble Shoot</t>
  </si>
  <si>
    <t>Triple-blotched Bell</t>
  </si>
  <si>
    <t>Common Rose Bell</t>
  </si>
  <si>
    <t>Summer Rose Bell</t>
  </si>
  <si>
    <t>Chalk Rose Bell</t>
  </si>
  <si>
    <t>Square-spot Bell</t>
  </si>
  <si>
    <t>Great Bell</t>
  </si>
  <si>
    <t>Butterbur Bell</t>
  </si>
  <si>
    <t>White-foot Bell</t>
  </si>
  <si>
    <t>Thistle Bell</t>
  </si>
  <si>
    <t>Knapweed Bell</t>
  </si>
  <si>
    <t>Fleabane Bell</t>
  </si>
  <si>
    <t>Colt’s-foot Bell</t>
  </si>
  <si>
    <t>Ragwort Bell</t>
  </si>
  <si>
    <t>Chalk-hill Bell</t>
  </si>
  <si>
    <t>Four-spot Bell</t>
  </si>
  <si>
    <t>Golden-rod Bell</t>
  </si>
  <si>
    <t>Pale Saltern Bell</t>
  </si>
  <si>
    <t>Pale Lettuce Bell</t>
  </si>
  <si>
    <t>Saltmarsh Bell</t>
  </si>
  <si>
    <t>Obscure Bell</t>
  </si>
  <si>
    <t>Maritime Bell</t>
  </si>
  <si>
    <t>Mugwort Bell</t>
  </si>
  <si>
    <t>Marbled Bell</t>
  </si>
  <si>
    <t>Scarce Rose Bell</t>
  </si>
  <si>
    <t>Eyed Bell</t>
  </si>
  <si>
    <t>Bright Bell</t>
  </si>
  <si>
    <t>Saw-wort Bell</t>
  </si>
  <si>
    <t>Fulvous Bell</t>
  </si>
  <si>
    <t>Hoary Bell</t>
  </si>
  <si>
    <t>Two-coloured Bell</t>
  </si>
  <si>
    <t>Lemon Bell</t>
  </si>
  <si>
    <t>Larch-bud Moth</t>
  </si>
  <si>
    <t>Small Pine Shoot</t>
  </si>
  <si>
    <t>Dark Pine Shoot</t>
  </si>
  <si>
    <t>Pine Shoot</t>
  </si>
  <si>
    <t>Orange-spotted Shoot</t>
  </si>
  <si>
    <t>Spotted Shoot</t>
  </si>
  <si>
    <t>Elgin Shoot</t>
  </si>
  <si>
    <t>Cherry-bark Moth</t>
  </si>
  <si>
    <t>Honeysuckle Bell</t>
  </si>
  <si>
    <t>Cabbage Piercer</t>
  </si>
  <si>
    <t>Red Piercer</t>
  </si>
  <si>
    <t>Rest-harrow Piercer</t>
  </si>
  <si>
    <t>Little Beech Piercer</t>
  </si>
  <si>
    <t>Little Oak Piercer</t>
  </si>
  <si>
    <t>Drab Oak Piercer</t>
  </si>
  <si>
    <t>Inverness Piercer</t>
  </si>
  <si>
    <t>Obscure Birch Piercer</t>
  </si>
  <si>
    <t>Guildford Piercer</t>
  </si>
  <si>
    <t>Early Oak Piercer</t>
  </si>
  <si>
    <t>Black-bordered Piercer</t>
  </si>
  <si>
    <t>Devon Piercer</t>
  </si>
  <si>
    <t>Blotched Piercer</t>
  </si>
  <si>
    <t>Ash-bark Piercer</t>
  </si>
  <si>
    <t>Triangle-marked Piercer</t>
  </si>
  <si>
    <t>Pigmy Y Piercer</t>
  </si>
  <si>
    <t>Sycamore Piercer</t>
  </si>
  <si>
    <t>Regal Piercer</t>
  </si>
  <si>
    <t>Maple Piercer</t>
  </si>
  <si>
    <t>Acorn Piercer</t>
  </si>
  <si>
    <t>Beech-mast Piercer</t>
  </si>
  <si>
    <t>Black Piercer</t>
  </si>
  <si>
    <t>Black-patch Piercer</t>
  </si>
  <si>
    <t>Fruitlet-mining Tortrix</t>
  </si>
  <si>
    <t>Sainfoin Piercer</t>
  </si>
  <si>
    <t>Triple-stripe Piercer</t>
  </si>
  <si>
    <t>Dark Gorse Piercer</t>
  </si>
  <si>
    <t>Liquorice Piercer</t>
  </si>
  <si>
    <t>Isle of Wight Piercer</t>
  </si>
  <si>
    <t>Pale-bordered Piercer</t>
  </si>
  <si>
    <t>Deep-brown Piercer</t>
  </si>
  <si>
    <t>Kent Fruit Piercer</t>
  </si>
  <si>
    <t>Greenweed Piercer</t>
  </si>
  <si>
    <t>Vetch Piercer</t>
  </si>
  <si>
    <t>Northern Cresent Piercer</t>
  </si>
  <si>
    <t>Crescent Piercer</t>
  </si>
  <si>
    <t>Spruce-seed Moth</t>
  </si>
  <si>
    <t>Grey Gorse Piercer</t>
  </si>
  <si>
    <t>Sallow-shoot Piercer</t>
  </si>
  <si>
    <t>Breckland Piercer</t>
  </si>
  <si>
    <t>Large Beech Piercer</t>
  </si>
  <si>
    <t>Marbled Piercer</t>
  </si>
  <si>
    <t>Vagrant Piercer</t>
  </si>
  <si>
    <t>Cydia saltitans</t>
  </si>
  <si>
    <t>Jumping-bean Moth</t>
  </si>
  <si>
    <t>Scarce Maple Piercer</t>
  </si>
  <si>
    <t>Eastern Piercer</t>
  </si>
  <si>
    <t>Highland Piercer</t>
  </si>
  <si>
    <t>Scarce Spruce Piercer</t>
  </si>
  <si>
    <t>Larch Piercer</t>
  </si>
  <si>
    <t>Spruce-bark Piercer</t>
  </si>
  <si>
    <t>Scarce Pine Piercer</t>
  </si>
  <si>
    <t>Pine-bark Piercer</t>
  </si>
  <si>
    <t>Pine-cone Piercer</t>
  </si>
  <si>
    <t>American Cone-piercer</t>
  </si>
  <si>
    <t>Aspen-shoot Piercer</t>
  </si>
  <si>
    <t>Purple-shaded Piercer</t>
  </si>
  <si>
    <t>Orange-spot Piercer</t>
  </si>
  <si>
    <t>Common Drill</t>
  </si>
  <si>
    <t>Broad-blotch Drill</t>
  </si>
  <si>
    <t>Narrow-blotch Drill</t>
  </si>
  <si>
    <t>Silver-lined Drill</t>
  </si>
  <si>
    <t>Dark Drill</t>
  </si>
  <si>
    <t>Square-spot Drill</t>
  </si>
  <si>
    <t>Sharp-winged Drill</t>
  </si>
  <si>
    <t>Downland Drill</t>
  </si>
  <si>
    <t>Round-winged Drill</t>
  </si>
  <si>
    <t>Sneezewort Drill</t>
  </si>
  <si>
    <t>Dichrorampha alpestrana</t>
  </si>
  <si>
    <t>Spike-marked Drill</t>
  </si>
  <si>
    <t>Gold-fringed Drill</t>
  </si>
  <si>
    <t>Lead-coloured Drill</t>
  </si>
  <si>
    <t>Dingy Drill</t>
  </si>
  <si>
    <t>Obscure Drill</t>
  </si>
  <si>
    <t>Many-plume Moth</t>
  </si>
  <si>
    <t>Necklace Veneer</t>
  </si>
  <si>
    <t>Mediterranean Veneer</t>
  </si>
  <si>
    <t>Reed Veneer</t>
  </si>
  <si>
    <t>Club-rush Veneer</t>
  </si>
  <si>
    <t>Bulrush Veneer</t>
  </si>
  <si>
    <t>Inlaid Grass-veneer</t>
  </si>
  <si>
    <t>African Grass-veneer</t>
  </si>
  <si>
    <t>Wood Grass-veneer</t>
  </si>
  <si>
    <t>Marsh Grass-veneer</t>
  </si>
  <si>
    <t>Heath Grass-veneer</t>
  </si>
  <si>
    <t>Dark Grass-veneer</t>
  </si>
  <si>
    <t>Scarce Grass-veneer</t>
  </si>
  <si>
    <t>Hook-streak Grass-veneer</t>
  </si>
  <si>
    <t>Satin Grass-veneer</t>
  </si>
  <si>
    <t>Pale-streak Grass-veneer</t>
  </si>
  <si>
    <t>Straw Grass-veneer</t>
  </si>
  <si>
    <t>Common Grass-veneer</t>
  </si>
  <si>
    <t>Barred Grass-veneer</t>
  </si>
  <si>
    <t>White-streak Grass-veneer</t>
  </si>
  <si>
    <t>Grey Grass-veneer</t>
  </si>
  <si>
    <t>Elbow-stripe Grass-veneer</t>
  </si>
  <si>
    <t>Scotch Grass-veneer</t>
  </si>
  <si>
    <t>False Scotch Grass-veneer</t>
  </si>
  <si>
    <t>Narrow-barred Grass-veneer</t>
  </si>
  <si>
    <t>Pearl Grass-veneer</t>
  </si>
  <si>
    <t>Northern Grass-veneer</t>
  </si>
  <si>
    <t>Chequered Grass-veneer</t>
  </si>
  <si>
    <t>Marbled Grass-veneer</t>
  </si>
  <si>
    <t>Yellow Grass-veneer</t>
  </si>
  <si>
    <t>Orange-bar Grass-veneer</t>
  </si>
  <si>
    <t>Dusky Grass-veneer</t>
  </si>
  <si>
    <t>Powdered Grass-veneer</t>
  </si>
  <si>
    <t>Banded Grass-veneer</t>
  </si>
  <si>
    <t>Waste Grass-veneer</t>
  </si>
  <si>
    <t>Saltmarsh Grass-veneer</t>
  </si>
  <si>
    <t>Hook-tipped Grass-veneer</t>
  </si>
  <si>
    <t>Little Grass-veneer</t>
  </si>
  <si>
    <t>Scarce Striped Grass-veneer</t>
  </si>
  <si>
    <t>Giant Water-veneer</t>
  </si>
  <si>
    <t>Pale Water-veneer</t>
  </si>
  <si>
    <t>Scarce Water-veneer</t>
  </si>
  <si>
    <t>Large Grey</t>
  </si>
  <si>
    <t>Meadow Grey</t>
  </si>
  <si>
    <t>Common Grey</t>
  </si>
  <si>
    <t>Base-lined Grey</t>
  </si>
  <si>
    <t>Northern Grey</t>
  </si>
  <si>
    <t>Marsh Grey</t>
  </si>
  <si>
    <t>Highland Grey</t>
  </si>
  <si>
    <t>Little Grey</t>
  </si>
  <si>
    <t>Moorland Grey</t>
  </si>
  <si>
    <t>Ground-moss Grey</t>
  </si>
  <si>
    <t>White-line Grey</t>
  </si>
  <si>
    <t>Narrow-winged Grey</t>
  </si>
  <si>
    <t>Pied Grey</t>
  </si>
  <si>
    <t>Small Grey</t>
  </si>
  <si>
    <t>Asian China-mark</t>
  </si>
  <si>
    <t>Juniper Piercer</t>
  </si>
  <si>
    <t>Small Asian China-mark</t>
  </si>
  <si>
    <t>Philippine China-mark</t>
  </si>
  <si>
    <t>American China-mark</t>
  </si>
  <si>
    <t>Small Brown China-mark</t>
  </si>
  <si>
    <t>Waved China-mark</t>
  </si>
  <si>
    <t>Pale Asian China-mark</t>
  </si>
  <si>
    <t>Streaked China-mark</t>
  </si>
  <si>
    <t>Small Ringed China-mark</t>
  </si>
  <si>
    <t>Dusky China-mark</t>
  </si>
  <si>
    <t>Dark Bordered Pearl</t>
  </si>
  <si>
    <t>Marbled Yellow Pearl</t>
  </si>
  <si>
    <t>Chequered Pearl</t>
  </si>
  <si>
    <t>Starry Pearl</t>
  </si>
  <si>
    <t>Small Purple &amp; Gold</t>
  </si>
  <si>
    <t>Common Purple &amp; Gold</t>
  </si>
  <si>
    <t>Scarce Purple &amp; Gold</t>
  </si>
  <si>
    <t>Scarce Crimson &amp; Gold</t>
  </si>
  <si>
    <t>Straw-barred Pearl</t>
  </si>
  <si>
    <t>Wavy-barred Sable</t>
  </si>
  <si>
    <t>Silver-barred Sable</t>
  </si>
  <si>
    <t>Diamond-spot Pearl</t>
  </si>
  <si>
    <t>Yellow-underwing Pearl</t>
  </si>
  <si>
    <t>Genista Broom Moth</t>
  </si>
  <si>
    <t>Sulphur Pearl</t>
  </si>
  <si>
    <t>Lesser Pearl</t>
  </si>
  <si>
    <t>Scarce Straw Pearl</t>
  </si>
  <si>
    <t>Translucent Pearl</t>
  </si>
  <si>
    <t>Thatch Pearl</t>
  </si>
  <si>
    <t>Long-winged Pearl</t>
  </si>
  <si>
    <t>Elder Pearl</t>
  </si>
  <si>
    <t>Golden-rod Pearl</t>
  </si>
  <si>
    <t>Fenland Pearl</t>
  </si>
  <si>
    <t>White-spotted Sable</t>
  </si>
  <si>
    <t>Golden Pearl</t>
  </si>
  <si>
    <t>Scarce Marsh Pearl</t>
  </si>
  <si>
    <t>Woundwort Pearl</t>
  </si>
  <si>
    <t>Ochreous Pearl</t>
  </si>
  <si>
    <t>Cinerous Pearl</t>
  </si>
  <si>
    <t>Orange-rayed Pearl</t>
  </si>
  <si>
    <t>Pale Straw Pearl</t>
  </si>
  <si>
    <t>Fulvous Pearl</t>
  </si>
  <si>
    <t>Dusky Pearl</t>
  </si>
  <si>
    <t>Scotch Pearl</t>
  </si>
  <si>
    <t>Olive Pearl</t>
  </si>
  <si>
    <t>Mountain Pearl</t>
  </si>
  <si>
    <t>Yellow Pearl</t>
  </si>
  <si>
    <t>Coastal Pearl</t>
  </si>
  <si>
    <t>Eastern Black Tabby</t>
  </si>
  <si>
    <t>American Rush Veneer</t>
  </si>
  <si>
    <t>Long-legged China-mark</t>
  </si>
  <si>
    <t>Spanish Dot</t>
  </si>
  <si>
    <t>Common Juniper Piercer</t>
  </si>
  <si>
    <t>Lettered China-mark</t>
  </si>
  <si>
    <t>Plain-bordered China-mark</t>
  </si>
  <si>
    <t>Vagrant China-mark</t>
  </si>
  <si>
    <t>Dark Marbled Tabby</t>
  </si>
  <si>
    <t>Maize Moth</t>
  </si>
  <si>
    <t>African Pearl</t>
  </si>
  <si>
    <t>Olive-tree Pearl</t>
  </si>
  <si>
    <t>Tropical Pearl</t>
  </si>
  <si>
    <t>Box-tree Moth</t>
  </si>
  <si>
    <t>Beautiful Pearl</t>
  </si>
  <si>
    <t>Eggplant Fruit &amp; Shoot Borer</t>
  </si>
  <si>
    <t>Long-legged Tabby</t>
  </si>
  <si>
    <t>Double-striped Tabby</t>
  </si>
  <si>
    <t>Scarce Tabby</t>
  </si>
  <si>
    <t>Tropical Tabby</t>
  </si>
  <si>
    <t>Ringed Tabby</t>
  </si>
  <si>
    <t>Rosy Tabby</t>
  </si>
  <si>
    <t>Mediterranean Tabby</t>
  </si>
  <si>
    <t>Twin-spot Honey Moth</t>
  </si>
  <si>
    <t>Large Date Moth</t>
  </si>
  <si>
    <t>Sandhill Knot-horn</t>
  </si>
  <si>
    <t>Double-striped Knot-horn</t>
  </si>
  <si>
    <t>Pomegranate Moth</t>
  </si>
  <si>
    <t>Scarce Oak Knot-horn</t>
  </si>
  <si>
    <t>Warted Knot-horn</t>
  </si>
  <si>
    <t>Broad-barred Knot-horn</t>
  </si>
  <si>
    <t>Thicket Knot-horn</t>
  </si>
  <si>
    <t>Grey Knot-horn</t>
  </si>
  <si>
    <t>Marbled Knot-horn</t>
  </si>
  <si>
    <t>Rosy-striped Knot-horn</t>
  </si>
  <si>
    <t>Heather Knot-horn</t>
  </si>
  <si>
    <t>Gorse Knot-horn</t>
  </si>
  <si>
    <t>Kent Knot-horn</t>
  </si>
  <si>
    <t>Beautiful Knot-horn</t>
  </si>
  <si>
    <t>Lime Knot-horn</t>
  </si>
  <si>
    <t>Scarce Aspen Knot-horn</t>
  </si>
  <si>
    <t>Willow Knot-horn</t>
  </si>
  <si>
    <t>New Poplar Knot-horn</t>
  </si>
  <si>
    <t>Silvery Knot-horn</t>
  </si>
  <si>
    <t>Channel Island Knot-horn</t>
  </si>
  <si>
    <t>White-barred Knot-horn</t>
  </si>
  <si>
    <t>Birch Knot-horn</t>
  </si>
  <si>
    <t>Brown Knot-horn</t>
  </si>
  <si>
    <t>Legume Knot-horn</t>
  </si>
  <si>
    <t>Dotted Oak Knot-horn</t>
  </si>
  <si>
    <t>Silver-edged Knot-horn</t>
  </si>
  <si>
    <t>Dark Pine Knot-horn</t>
  </si>
  <si>
    <t>Spruce Knot-horn</t>
  </si>
  <si>
    <t>New Pine Knot-horn</t>
  </si>
  <si>
    <t>Brown Pine Knot-horn</t>
  </si>
  <si>
    <t>Samphire Knot-horn</t>
  </si>
  <si>
    <t>Dingy Knot-horn</t>
  </si>
  <si>
    <t>Hairy Knot-horn</t>
  </si>
  <si>
    <t>Dark Spruce Knot-horn</t>
  </si>
  <si>
    <t>Royal Knot-horn</t>
  </si>
  <si>
    <t>Powdered Knot-horn</t>
  </si>
  <si>
    <t>Ornate Knot-horn</t>
  </si>
  <si>
    <t>Hoary Knot-horn</t>
  </si>
  <si>
    <t>Gooseberry Knot-horn</t>
  </si>
  <si>
    <t>Pale Knot-horn</t>
  </si>
  <si>
    <t>Spindle Knot-horn</t>
  </si>
  <si>
    <t>Black-veined Knot-horn</t>
  </si>
  <si>
    <t>Cinnamon Knot-horn</t>
  </si>
  <si>
    <t>Saltmarsh Knot-horn</t>
  </si>
  <si>
    <t>Agate Knot-horn</t>
  </si>
  <si>
    <t>Wormwood Knot-horn</t>
  </si>
  <si>
    <t>Ash-bark Knot-horn</t>
  </si>
  <si>
    <t>Potato Knot-horn</t>
  </si>
  <si>
    <t>Peach Knot-horn</t>
  </si>
  <si>
    <t>False Cacao Moth</t>
  </si>
  <si>
    <t>Honey-comb Knot-horn</t>
  </si>
  <si>
    <t>Pine-blossom Knot-horn</t>
  </si>
  <si>
    <t>Large Clouded Knot-horn</t>
  </si>
  <si>
    <t>Twin-barred Knot-horn</t>
  </si>
  <si>
    <t>Scarce Clouded Knot-horn</t>
  </si>
  <si>
    <t>Ermine Knot-horn</t>
  </si>
  <si>
    <t>Small Clouded Knot-horn</t>
  </si>
  <si>
    <t>Chalk Knot-horn</t>
  </si>
  <si>
    <t>Heath Knot-horn</t>
  </si>
  <si>
    <t>Mahogany Shoot Borer</t>
  </si>
  <si>
    <t>Wood-sage Plume</t>
  </si>
  <si>
    <t>Rose Plume.</t>
  </si>
  <si>
    <t>Golden-rod Plume</t>
  </si>
  <si>
    <t>Gregson’s Plume</t>
  </si>
  <si>
    <t>Hemp-agrimony Plume</t>
  </si>
  <si>
    <t>Small Golden-rod Plume</t>
  </si>
  <si>
    <t>Scarce Golden-rod Plume</t>
  </si>
  <si>
    <t>Reed-bed Plume</t>
  </si>
  <si>
    <t>Penzance Veneer</t>
  </si>
  <si>
    <t>Irish China-mark</t>
  </si>
  <si>
    <t>Blood-Vein</t>
  </si>
  <si>
    <t>Red-Green Carpet</t>
  </si>
  <si>
    <t>Fletcher's Pug or Pauper Pug</t>
  </si>
  <si>
    <t>V-Moth</t>
  </si>
  <si>
    <t>Elm Spanworm</t>
  </si>
  <si>
    <t>Odontognophos dumetata</t>
  </si>
  <si>
    <t>Psodos coracina</t>
  </si>
  <si>
    <t>Olepa ricini</t>
  </si>
  <si>
    <t>Woods's Dart</t>
  </si>
  <si>
    <t>Heart &amp; Club</t>
  </si>
  <si>
    <t>Heart &amp; Dart</t>
  </si>
  <si>
    <t>Brown-line Bright-eye</t>
  </si>
  <si>
    <t>Sunira circellaris</t>
  </si>
  <si>
    <t>Leptologia lota</t>
  </si>
  <si>
    <t>Anchoscelis haematidea</t>
  </si>
  <si>
    <t>Anchoscelis helvola</t>
  </si>
  <si>
    <t>Anchoscelis litura</t>
  </si>
  <si>
    <t>Anchoscelis lunosa</t>
  </si>
  <si>
    <t>Southern Arm Worm</t>
  </si>
  <si>
    <t>Spotted Clover</t>
  </si>
  <si>
    <t>Protodeltote pygarga</t>
  </si>
  <si>
    <t>Robust Tabby</t>
  </si>
  <si>
    <t>Callistege mi</t>
  </si>
  <si>
    <t>spilosoma lutea</t>
  </si>
  <si>
    <t>1</t>
  </si>
  <si>
    <t>2</t>
  </si>
  <si>
    <t>3</t>
  </si>
  <si>
    <t>4</t>
  </si>
  <si>
    <t>5</t>
  </si>
  <si>
    <t>6</t>
  </si>
  <si>
    <t>7</t>
  </si>
  <si>
    <t>8</t>
  </si>
  <si>
    <t>9</t>
  </si>
  <si>
    <t>10</t>
  </si>
  <si>
    <t>11</t>
  </si>
  <si>
    <t>12</t>
  </si>
  <si>
    <t>13</t>
  </si>
  <si>
    <t>14</t>
  </si>
  <si>
    <t>15</t>
  </si>
  <si>
    <t>16</t>
  </si>
  <si>
    <t>17</t>
  </si>
  <si>
    <t>18</t>
  </si>
  <si>
    <t>19</t>
  </si>
  <si>
    <t>20</t>
  </si>
  <si>
    <t>21</t>
  </si>
  <si>
    <t>22</t>
  </si>
  <si>
    <t>23</t>
  </si>
  <si>
    <t>24</t>
  </si>
  <si>
    <t>24.1</t>
  </si>
  <si>
    <t>25</t>
  </si>
  <si>
    <t>26</t>
  </si>
  <si>
    <t>27</t>
  </si>
  <si>
    <t>28</t>
  </si>
  <si>
    <t>29</t>
  </si>
  <si>
    <t>30</t>
  </si>
  <si>
    <t>31</t>
  </si>
  <si>
    <t>32</t>
  </si>
  <si>
    <t>33</t>
  </si>
  <si>
    <t>34</t>
  </si>
  <si>
    <t>35</t>
  </si>
  <si>
    <t>35.1</t>
  </si>
  <si>
    <t>36</t>
  </si>
  <si>
    <t>36.1</t>
  </si>
  <si>
    <t>37</t>
  </si>
  <si>
    <t>38</t>
  </si>
  <si>
    <t>39</t>
  </si>
  <si>
    <t>40</t>
  </si>
  <si>
    <t>41</t>
  </si>
  <si>
    <t>41.1</t>
  </si>
  <si>
    <t>42</t>
  </si>
  <si>
    <t>43</t>
  </si>
  <si>
    <t>44</t>
  </si>
  <si>
    <t>45</t>
  </si>
  <si>
    <t>46</t>
  </si>
  <si>
    <t>46.1</t>
  </si>
  <si>
    <t>47</t>
  </si>
  <si>
    <t>48</t>
  </si>
  <si>
    <t>49</t>
  </si>
  <si>
    <t>50</t>
  </si>
  <si>
    <t>53</t>
  </si>
  <si>
    <t>54</t>
  </si>
  <si>
    <t>54.1</t>
  </si>
  <si>
    <t>55</t>
  </si>
  <si>
    <t>56</t>
  </si>
  <si>
    <t>57</t>
  </si>
  <si>
    <t>58</t>
  </si>
  <si>
    <t>59</t>
  </si>
  <si>
    <t>63</t>
  </si>
  <si>
    <t>64</t>
  </si>
  <si>
    <t>65</t>
  </si>
  <si>
    <t>66</t>
  </si>
  <si>
    <t>67</t>
  </si>
  <si>
    <t>68</t>
  </si>
  <si>
    <t>70</t>
  </si>
  <si>
    <t>71</t>
  </si>
  <si>
    <t>72</t>
  </si>
  <si>
    <t>73</t>
  </si>
  <si>
    <t>74</t>
  </si>
  <si>
    <t>75</t>
  </si>
  <si>
    <t>76</t>
  </si>
  <si>
    <t>77</t>
  </si>
  <si>
    <t>78</t>
  </si>
  <si>
    <t>79</t>
  </si>
  <si>
    <t>80</t>
  </si>
  <si>
    <t>81</t>
  </si>
  <si>
    <t>82</t>
  </si>
  <si>
    <t>83</t>
  </si>
  <si>
    <t>83.9</t>
  </si>
  <si>
    <t>84</t>
  </si>
  <si>
    <t>85</t>
  </si>
  <si>
    <t>86</t>
  </si>
  <si>
    <t>87</t>
  </si>
  <si>
    <t>88</t>
  </si>
  <si>
    <t>89</t>
  </si>
  <si>
    <t>90</t>
  </si>
  <si>
    <t>91</t>
  </si>
  <si>
    <t>92</t>
  </si>
  <si>
    <t>93</t>
  </si>
  <si>
    <t>94</t>
  </si>
  <si>
    <t>95</t>
  </si>
  <si>
    <t>97</t>
  </si>
  <si>
    <t>98</t>
  </si>
  <si>
    <t>99</t>
  </si>
  <si>
    <t>99.1</t>
  </si>
  <si>
    <t>100</t>
  </si>
  <si>
    <t>101</t>
  </si>
  <si>
    <t>102</t>
  </si>
  <si>
    <t>103</t>
  </si>
  <si>
    <t>104</t>
  </si>
  <si>
    <t>105</t>
  </si>
  <si>
    <t>106</t>
  </si>
  <si>
    <t>107</t>
  </si>
  <si>
    <t>108</t>
  </si>
  <si>
    <t>109</t>
  </si>
  <si>
    <t>110</t>
  </si>
  <si>
    <t>111</t>
  </si>
  <si>
    <t>112</t>
  </si>
  <si>
    <t>113</t>
  </si>
  <si>
    <t>114</t>
  </si>
  <si>
    <t>114.9</t>
  </si>
  <si>
    <t>115</t>
  </si>
  <si>
    <t>116</t>
  </si>
  <si>
    <t>117</t>
  </si>
  <si>
    <t>118</t>
  </si>
  <si>
    <t>119</t>
  </si>
  <si>
    <t>120</t>
  </si>
  <si>
    <t>121</t>
  </si>
  <si>
    <t>122</t>
  </si>
  <si>
    <t>123</t>
  </si>
  <si>
    <t>124</t>
  </si>
  <si>
    <t>125</t>
  </si>
  <si>
    <t>125.1</t>
  </si>
  <si>
    <t>126</t>
  </si>
  <si>
    <t>127</t>
  </si>
  <si>
    <t>128</t>
  </si>
  <si>
    <t>129</t>
  </si>
  <si>
    <t>130</t>
  </si>
  <si>
    <t>131</t>
  </si>
  <si>
    <t>132</t>
  </si>
  <si>
    <t>133</t>
  </si>
  <si>
    <t>134</t>
  </si>
  <si>
    <t>135</t>
  </si>
  <si>
    <t>136</t>
  </si>
  <si>
    <t>137</t>
  </si>
  <si>
    <t>138</t>
  </si>
  <si>
    <t>139</t>
  </si>
  <si>
    <t>140</t>
  </si>
  <si>
    <t>141</t>
  </si>
  <si>
    <t>142</t>
  </si>
  <si>
    <t>143</t>
  </si>
  <si>
    <t>143.1</t>
  </si>
  <si>
    <t>144</t>
  </si>
  <si>
    <t>145</t>
  </si>
  <si>
    <t>146</t>
  </si>
  <si>
    <t>147</t>
  </si>
  <si>
    <t>148</t>
  </si>
  <si>
    <t>149</t>
  </si>
  <si>
    <t>150</t>
  </si>
  <si>
    <t>151</t>
  </si>
  <si>
    <t>152</t>
  </si>
  <si>
    <t>153</t>
  </si>
  <si>
    <t>154</t>
  </si>
  <si>
    <t>156</t>
  </si>
  <si>
    <t>157</t>
  </si>
  <si>
    <t>158</t>
  </si>
  <si>
    <t>159</t>
  </si>
  <si>
    <t>160</t>
  </si>
  <si>
    <t>161</t>
  </si>
  <si>
    <t>162</t>
  </si>
  <si>
    <t>163</t>
  </si>
  <si>
    <t>163.9</t>
  </si>
  <si>
    <t>164</t>
  </si>
  <si>
    <t>164.9</t>
  </si>
  <si>
    <t>165</t>
  </si>
  <si>
    <t>166</t>
  </si>
  <si>
    <t>167</t>
  </si>
  <si>
    <t>168</t>
  </si>
  <si>
    <t>169</t>
  </si>
  <si>
    <t>169.9</t>
  </si>
  <si>
    <t>170</t>
  </si>
  <si>
    <t>171</t>
  </si>
  <si>
    <t>171.9</t>
  </si>
  <si>
    <t>172</t>
  </si>
  <si>
    <t>173</t>
  </si>
  <si>
    <t>174</t>
  </si>
  <si>
    <t>175</t>
  </si>
  <si>
    <t>176</t>
  </si>
  <si>
    <t>177</t>
  </si>
  <si>
    <t>179</t>
  </si>
  <si>
    <t>180</t>
  </si>
  <si>
    <t>181</t>
  </si>
  <si>
    <t>182</t>
  </si>
  <si>
    <t>183</t>
  </si>
  <si>
    <t>184</t>
  </si>
  <si>
    <t>185</t>
  </si>
  <si>
    <t>186</t>
  </si>
  <si>
    <t>187</t>
  </si>
  <si>
    <t>188</t>
  </si>
  <si>
    <t>189</t>
  </si>
  <si>
    <t>190</t>
  </si>
  <si>
    <t>191</t>
  </si>
  <si>
    <t>192</t>
  </si>
  <si>
    <t>195</t>
  </si>
  <si>
    <t>196</t>
  </si>
  <si>
    <t>198</t>
  </si>
  <si>
    <t>199</t>
  </si>
  <si>
    <t>200</t>
  </si>
  <si>
    <t>201</t>
  </si>
  <si>
    <t>202</t>
  </si>
  <si>
    <t>203</t>
  </si>
  <si>
    <t>203.1</t>
  </si>
  <si>
    <t>204</t>
  </si>
  <si>
    <t>205</t>
  </si>
  <si>
    <t>206</t>
  </si>
  <si>
    <t>207</t>
  </si>
  <si>
    <t>208</t>
  </si>
  <si>
    <t>209</t>
  </si>
  <si>
    <t>210</t>
  </si>
  <si>
    <t>211</t>
  </si>
  <si>
    <t>212</t>
  </si>
  <si>
    <t>213</t>
  </si>
  <si>
    <t>215</t>
  </si>
  <si>
    <t>216</t>
  </si>
  <si>
    <t>216.1</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</si>
  <si>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</si>
  <si>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</si>
  <si>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</si>
  <si>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</si>
  <si>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</si>
  <si>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</si>
  <si>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</si>
  <si>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</si>
  <si>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</si>
  <si>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</si>
  <si>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</si>
  <si>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</si>
  <si>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</si>
  <si>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</si>
  <si>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</si>
  <si>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</si>
  <si>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</si>
  <si>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</si>
  <si>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</si>
  <si>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</si>
  <si>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</si>
  <si>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</si>
  <si>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</si>
  <si>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</si>
  <si>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</si>
  <si>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</si>
  <si>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</si>
  <si>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</si>
  <si>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</si>
  <si>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</si>
  <si>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</si>
  <si>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247.1</t>
  </si>
  <si>
    <t>247.2</t>
  </si>
  <si>
    <t>249</t>
  </si>
  <si>
    <t>250</t>
  </si>
  <si>
    <t>251</t>
  </si>
  <si>
    <t>252</t>
  </si>
  <si>
    <t>253</t>
  </si>
  <si>
    <t>254</t>
  </si>
  <si>
    <t>256</t>
  </si>
  <si>
    <t>257</t>
  </si>
  <si>
    <t>258</t>
  </si>
  <si>
    <t>259</t>
  </si>
  <si>
    <t>260</t>
  </si>
  <si>
    <t>261</t>
  </si>
  <si>
    <t>262</t>
  </si>
  <si>
    <t>263</t>
  </si>
  <si>
    <t>264</t>
  </si>
  <si>
    <t>265</t>
  </si>
  <si>
    <t>266</t>
  </si>
  <si>
    <t>267</t>
  </si>
  <si>
    <t>268</t>
  </si>
  <si>
    <t>270</t>
  </si>
  <si>
    <t>271</t>
  </si>
  <si>
    <t>272</t>
  </si>
  <si>
    <t>273</t>
  </si>
  <si>
    <t>274</t>
  </si>
  <si>
    <t>274.1</t>
  </si>
  <si>
    <t>275</t>
  </si>
  <si>
    <t>276</t>
  </si>
  <si>
    <t>277</t>
  </si>
  <si>
    <t>278</t>
  </si>
  <si>
    <t>279</t>
  </si>
  <si>
    <t>280</t>
  </si>
  <si>
    <t>281</t>
  </si>
  <si>
    <t>282</t>
  </si>
  <si>
    <t>283</t>
  </si>
  <si>
    <t>284</t>
  </si>
  <si>
    <t>285</t>
  </si>
  <si>
    <t>286</t>
  </si>
  <si>
    <t>286.9</t>
  </si>
  <si>
    <t>287</t>
  </si>
  <si>
    <t>288</t>
  </si>
  <si>
    <t>289</t>
  </si>
  <si>
    <t>290</t>
  </si>
  <si>
    <t>291</t>
  </si>
  <si>
    <t>292</t>
  </si>
  <si>
    <t>293</t>
  </si>
  <si>
    <t>294</t>
  </si>
  <si>
    <t>295</t>
  </si>
  <si>
    <t>296</t>
  </si>
  <si>
    <t>297</t>
  </si>
  <si>
    <t>299</t>
  </si>
  <si>
    <t>300</t>
  </si>
  <si>
    <t>301</t>
  </si>
  <si>
    <t>302</t>
  </si>
  <si>
    <t>302.1</t>
  </si>
  <si>
    <t>303</t>
  </si>
  <si>
    <t>304</t>
  </si>
  <si>
    <t>305</t>
  </si>
  <si>
    <t>306</t>
  </si>
  <si>
    <t>308</t>
  </si>
  <si>
    <t>309</t>
  </si>
  <si>
    <t>310</t>
  </si>
  <si>
    <t>310.1</t>
  </si>
  <si>
    <t>311</t>
  </si>
  <si>
    <t>311.1</t>
  </si>
  <si>
    <t>313</t>
  </si>
  <si>
    <t>314</t>
  </si>
  <si>
    <t>315</t>
  </si>
  <si>
    <t>316</t>
  </si>
  <si>
    <t>317</t>
  </si>
  <si>
    <t>318</t>
  </si>
  <si>
    <t>319</t>
  </si>
  <si>
    <t>320</t>
  </si>
  <si>
    <t>321</t>
  </si>
  <si>
    <t>321.1</t>
  </si>
  <si>
    <t>322</t>
  </si>
  <si>
    <t>323</t>
  </si>
  <si>
    <t>324</t>
  </si>
  <si>
    <t>325</t>
  </si>
  <si>
    <t>326</t>
  </si>
  <si>
    <t>327</t>
  </si>
  <si>
    <t>328</t>
  </si>
  <si>
    <t>329</t>
  </si>
  <si>
    <t>330</t>
  </si>
  <si>
    <t>331</t>
  </si>
  <si>
    <t>332</t>
  </si>
  <si>
    <t>332.1</t>
  </si>
  <si>
    <t>333</t>
  </si>
  <si>
    <t>334</t>
  </si>
  <si>
    <t>335</t>
  </si>
  <si>
    <t>336</t>
  </si>
  <si>
    <t>337</t>
  </si>
  <si>
    <t>338</t>
  </si>
  <si>
    <t>339</t>
  </si>
  <si>
    <t>340</t>
  </si>
  <si>
    <t>340.1</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</si>
  <si>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</si>
  <si>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</si>
  <si>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</si>
  <si>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</si>
  <si>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</si>
  <si>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</si>
  <si>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</si>
  <si>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</si>
  <si>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</si>
  <si>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</si>
  <si>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</si>
  <si>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</si>
  <si>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</si>
  <si>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</si>
  <si>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</si>
  <si>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</si>
  <si>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</si>
  <si>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</si>
  <si>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</si>
  <si>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</si>
  <si>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</si>
  <si>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</si>
  <si>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</si>
  <si>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</si>
  <si>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</si>
  <si>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</si>
  <si>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366.1</t>
  </si>
  <si>
    <t>367</t>
  </si>
  <si>
    <t>367.1</t>
  </si>
  <si>
    <t>368</t>
  </si>
  <si>
    <t>369</t>
  </si>
  <si>
    <t>369.1</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</si>
  <si>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</si>
  <si>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</si>
  <si>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</si>
  <si>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</si>
  <si>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</si>
  <si>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</si>
  <si>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</si>
  <si>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</si>
  <si>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</si>
  <si>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</si>
  <si>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</si>
  <si>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</si>
  <si>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</si>
  <si>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</si>
  <si>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</si>
  <si>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</si>
  <si>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</si>
  <si>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</si>
  <si>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</si>
  <si>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</si>
  <si>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</si>
  <si>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</si>
  <si>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</si>
  <si>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</si>
  <si>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</si>
  <si>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</si>
  <si>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</si>
  <si>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</si>
  <si>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</si>
  <si>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</si>
  <si>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</si>
  <si>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</si>
  <si>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403</t>
  </si>
  <si>
    <t>404</t>
  </si>
  <si>
    <t>405</t>
  </si>
  <si>
    <t>406</t>
  </si>
  <si>
    <t>407</t>
  </si>
  <si>
    <t>408</t>
  </si>
  <si>
    <t>409</t>
  </si>
  <si>
    <t>409.1</t>
  </si>
  <si>
    <t>409.2</t>
  </si>
  <si>
    <t>410</t>
  </si>
  <si>
    <t>411</t>
  </si>
  <si>
    <t>412</t>
  </si>
  <si>
    <t>413</t>
  </si>
  <si>
    <t>414</t>
  </si>
  <si>
    <t>415</t>
  </si>
  <si>
    <t>416</t>
  </si>
  <si>
    <t>417</t>
  </si>
  <si>
    <t>418</t>
  </si>
  <si>
    <t>419</t>
  </si>
  <si>
    <t>420</t>
  </si>
  <si>
    <t>421</t>
  </si>
  <si>
    <t>422</t>
  </si>
  <si>
    <t>423</t>
  </si>
  <si>
    <t>424</t>
  </si>
  <si>
    <t>425</t>
  </si>
  <si>
    <t>425.9</t>
  </si>
  <si>
    <t>426</t>
  </si>
  <si>
    <t>427</t>
  </si>
  <si>
    <t>428</t>
  </si>
  <si>
    <t>429</t>
  </si>
  <si>
    <t>430</t>
  </si>
  <si>
    <t>431</t>
  </si>
  <si>
    <t>432</t>
  </si>
  <si>
    <t>433</t>
  </si>
  <si>
    <t>434</t>
  </si>
  <si>
    <t>435</t>
  </si>
  <si>
    <t>435.1</t>
  </si>
  <si>
    <t>436</t>
  </si>
  <si>
    <t>437</t>
  </si>
  <si>
    <t>437.1</t>
  </si>
  <si>
    <t>438</t>
  </si>
  <si>
    <t>439</t>
  </si>
  <si>
    <t>440</t>
  </si>
  <si>
    <t>441</t>
  </si>
  <si>
    <t>442</t>
  </si>
  <si>
    <t>443</t>
  </si>
  <si>
    <t>444</t>
  </si>
  <si>
    <t>445</t>
  </si>
  <si>
    <t>446</t>
  </si>
  <si>
    <t>447</t>
  </si>
  <si>
    <t>448</t>
  </si>
  <si>
    <t>448.1</t>
  </si>
  <si>
    <t>448.9</t>
  </si>
  <si>
    <t>449.9</t>
  </si>
  <si>
    <t>449</t>
  </si>
  <si>
    <t>449.1</t>
  </si>
  <si>
    <t>449.2</t>
  </si>
  <si>
    <t>449.3</t>
  </si>
  <si>
    <t>450</t>
  </si>
  <si>
    <t>451</t>
  </si>
  <si>
    <t>452</t>
  </si>
  <si>
    <t>453</t>
  </si>
  <si>
    <t>454</t>
  </si>
  <si>
    <t>455</t>
  </si>
  <si>
    <t>456</t>
  </si>
  <si>
    <t>457</t>
  </si>
  <si>
    <t>458</t>
  </si>
  <si>
    <t>459</t>
  </si>
  <si>
    <t>460</t>
  </si>
  <si>
    <t>461</t>
  </si>
  <si>
    <t>462</t>
  </si>
  <si>
    <t>463</t>
  </si>
  <si>
    <t>464</t>
  </si>
  <si>
    <t>465</t>
  </si>
  <si>
    <t>465.1</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</si>
  <si>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</si>
  <si>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</si>
  <si>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</si>
  <si>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</si>
  <si>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</si>
  <si>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</si>
  <si>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</si>
  <si>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</si>
  <si>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</si>
  <si>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</si>
  <si>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</si>
  <si>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</si>
  <si>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</si>
  <si>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</si>
  <si>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</si>
  <si>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</si>
  <si>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</si>
  <si>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</si>
  <si>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</si>
  <si>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</si>
  <si>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</si>
  <si>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</si>
  <si>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</si>
  <si>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</si>
  <si>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</si>
  <si>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</si>
  <si>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</si>
  <si>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</si>
  <si>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</si>
  <si>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494.1</t>
  </si>
  <si>
    <t>495</t>
  </si>
  <si>
    <t>496</t>
  </si>
  <si>
    <t>496.1</t>
  </si>
  <si>
    <t>497</t>
  </si>
  <si>
    <t>498</t>
  </si>
  <si>
    <t>499</t>
  </si>
  <si>
    <t>500</t>
  </si>
  <si>
    <t>501</t>
  </si>
  <si>
    <t>502</t>
  </si>
  <si>
    <t>503</t>
  </si>
  <si>
    <t>504</t>
  </si>
  <si>
    <t>505</t>
  </si>
  <si>
    <t>506</t>
  </si>
  <si>
    <t>507</t>
  </si>
  <si>
    <t>508</t>
  </si>
  <si>
    <t>509</t>
  </si>
  <si>
    <t>510</t>
  </si>
  <si>
    <t>511</t>
  </si>
  <si>
    <t>512</t>
  </si>
  <si>
    <t>513</t>
  </si>
  <si>
    <t>514</t>
  </si>
  <si>
    <t>515</t>
  </si>
  <si>
    <t>516</t>
  </si>
  <si>
    <t>517</t>
  </si>
  <si>
    <t>517.1</t>
  </si>
  <si>
    <t>517.9</t>
  </si>
  <si>
    <t>518</t>
  </si>
  <si>
    <t>519</t>
  </si>
  <si>
    <t>520</t>
  </si>
  <si>
    <t>521</t>
  </si>
  <si>
    <t>521.1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</si>
  <si>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</si>
  <si>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</si>
  <si>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</si>
  <si>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</si>
  <si>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</si>
  <si>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</si>
  <si>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</si>
  <si>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</si>
  <si>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</si>
  <si>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</si>
  <si>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</si>
  <si>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</si>
  <si>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</si>
  <si>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</si>
  <si>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</si>
  <si>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</si>
  <si>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</si>
  <si>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</si>
  <si>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</si>
  <si>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</si>
  <si>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</si>
  <si>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</si>
  <si>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</si>
  <si>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</si>
  <si>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</si>
  <si>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</si>
  <si>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</si>
  <si>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</si>
  <si>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</si>
  <si>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</si>
  <si>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</si>
  <si>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</si>
  <si>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</si>
  <si>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</si>
  <si>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</si>
  <si>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556.1</t>
  </si>
  <si>
    <t>557</t>
  </si>
  <si>
    <t>558</t>
  </si>
  <si>
    <t>559</t>
  </si>
  <si>
    <t>560</t>
  </si>
  <si>
    <t>561</t>
  </si>
  <si>
    <t>562</t>
  </si>
  <si>
    <t>563</t>
  </si>
  <si>
    <t>564</t>
  </si>
  <si>
    <t>565</t>
  </si>
  <si>
    <t>566</t>
  </si>
  <si>
    <t>567</t>
  </si>
  <si>
    <t>568</t>
  </si>
  <si>
    <t>569</t>
  </si>
  <si>
    <t>570</t>
  </si>
  <si>
    <t>572</t>
  </si>
  <si>
    <t>573</t>
  </si>
  <si>
    <t>574</t>
  </si>
  <si>
    <t>574.1</t>
  </si>
  <si>
    <t>575</t>
  </si>
  <si>
    <t>576</t>
  </si>
  <si>
    <t>577</t>
  </si>
  <si>
    <t>578</t>
  </si>
  <si>
    <t>579</t>
  </si>
  <si>
    <t>580</t>
  </si>
  <si>
    <t>581</t>
  </si>
  <si>
    <t>582</t>
  </si>
  <si>
    <t>583</t>
  </si>
  <si>
    <t>584</t>
  </si>
  <si>
    <t>584.9</t>
  </si>
  <si>
    <t>585</t>
  </si>
  <si>
    <t>586</t>
  </si>
  <si>
    <t>587</t>
  </si>
  <si>
    <t>588</t>
  </si>
  <si>
    <t>589</t>
  </si>
  <si>
    <t>590</t>
  </si>
  <si>
    <t>591</t>
  </si>
  <si>
    <t>592</t>
  </si>
  <si>
    <t>593</t>
  </si>
  <si>
    <t>593.1</t>
  </si>
  <si>
    <t>593.2</t>
  </si>
  <si>
    <t>594</t>
  </si>
  <si>
    <t>595</t>
  </si>
  <si>
    <t>596</t>
  </si>
  <si>
    <t>597</t>
  </si>
  <si>
    <t>598</t>
  </si>
  <si>
    <t>598.1</t>
  </si>
  <si>
    <t>599</t>
  </si>
  <si>
    <t>600</t>
  </si>
  <si>
    <t>601</t>
  </si>
  <si>
    <t>601.1</t>
  </si>
  <si>
    <t>602</t>
  </si>
  <si>
    <t>603</t>
  </si>
  <si>
    <t>604</t>
  </si>
  <si>
    <t>605</t>
  </si>
  <si>
    <t>606</t>
  </si>
  <si>
    <t>607</t>
  </si>
  <si>
    <t>608</t>
  </si>
  <si>
    <t>609</t>
  </si>
  <si>
    <t>610</t>
  </si>
  <si>
    <t>611</t>
  </si>
  <si>
    <t>612</t>
  </si>
  <si>
    <t>613</t>
  </si>
  <si>
    <t>614</t>
  </si>
  <si>
    <t>615</t>
  </si>
  <si>
    <t>616</t>
  </si>
  <si>
    <t>616.1</t>
  </si>
  <si>
    <t>617</t>
  </si>
  <si>
    <t>618</t>
  </si>
  <si>
    <t>619</t>
  </si>
  <si>
    <t>620</t>
  </si>
  <si>
    <t>621</t>
  </si>
  <si>
    <t>622</t>
  </si>
  <si>
    <t>623</t>
  </si>
  <si>
    <t>624</t>
  </si>
  <si>
    <t>625</t>
  </si>
  <si>
    <t>626</t>
  </si>
  <si>
    <t>627</t>
  </si>
  <si>
    <t>628</t>
  </si>
  <si>
    <t>629</t>
  </si>
  <si>
    <t>630</t>
  </si>
  <si>
    <t>631</t>
  </si>
  <si>
    <t>632</t>
  </si>
  <si>
    <t>633</t>
  </si>
  <si>
    <t>634</t>
  </si>
  <si>
    <t>635</t>
  </si>
  <si>
    <t>636</t>
  </si>
  <si>
    <t>637</t>
  </si>
  <si>
    <t>638</t>
  </si>
  <si>
    <t>638.1</t>
  </si>
  <si>
    <t>639</t>
  </si>
  <si>
    <t>640</t>
  </si>
  <si>
    <t>640.1</t>
  </si>
  <si>
    <t>641</t>
  </si>
  <si>
    <t>642</t>
  </si>
  <si>
    <t>642.1</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</si>
  <si>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</si>
  <si>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</si>
  <si>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</si>
  <si>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</si>
  <si>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</si>
  <si>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</si>
  <si>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</si>
  <si>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</si>
  <si>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</si>
  <si>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</si>
  <si>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</si>
  <si>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</si>
  <si>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</si>
  <si>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</si>
  <si>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</si>
  <si>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</si>
  <si>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</si>
  <si>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</si>
  <si>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</si>
  <si>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</si>
  <si>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</si>
  <si>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</si>
  <si>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</si>
  <si>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</si>
  <si>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</si>
  <si>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</si>
  <si>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</si>
  <si>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670</t>
  </si>
  <si>
    <t>671</t>
  </si>
  <si>
    <t>672</t>
  </si>
  <si>
    <t>673</t>
  </si>
  <si>
    <t>674</t>
  </si>
  <si>
    <t>676</t>
  </si>
  <si>
    <t>677</t>
  </si>
  <si>
    <t>678</t>
  </si>
  <si>
    <t>680</t>
  </si>
  <si>
    <t>681</t>
  </si>
  <si>
    <t>682</t>
  </si>
  <si>
    <t>683</t>
  </si>
  <si>
    <t>684</t>
  </si>
  <si>
    <t>685</t>
  </si>
  <si>
    <t>686</t>
  </si>
  <si>
    <t>687</t>
  </si>
  <si>
    <t>688</t>
  </si>
  <si>
    <t>689</t>
  </si>
  <si>
    <t>690</t>
  </si>
  <si>
    <t>691</t>
  </si>
  <si>
    <t>692</t>
  </si>
  <si>
    <t>693</t>
  </si>
  <si>
    <t>694</t>
  </si>
  <si>
    <t>695</t>
  </si>
  <si>
    <t>696</t>
  </si>
  <si>
    <t>697</t>
  </si>
  <si>
    <t>697.1</t>
  </si>
  <si>
    <t>698</t>
  </si>
  <si>
    <t>699</t>
  </si>
  <si>
    <t>700</t>
  </si>
  <si>
    <t>701</t>
  </si>
  <si>
    <t>702</t>
  </si>
  <si>
    <t>703</t>
  </si>
  <si>
    <t>704</t>
  </si>
  <si>
    <t>705</t>
  </si>
  <si>
    <t>706</t>
  </si>
  <si>
    <t>708</t>
  </si>
  <si>
    <t>709</t>
  </si>
  <si>
    <t>710</t>
  </si>
  <si>
    <t>711</t>
  </si>
  <si>
    <t>712</t>
  </si>
  <si>
    <t>713</t>
  </si>
  <si>
    <t>714</t>
  </si>
  <si>
    <t>715</t>
  </si>
  <si>
    <t>716</t>
  </si>
  <si>
    <t>717</t>
  </si>
  <si>
    <t>718</t>
  </si>
  <si>
    <t>719</t>
  </si>
  <si>
    <t>720</t>
  </si>
  <si>
    <t>721</t>
  </si>
  <si>
    <t>722</t>
  </si>
  <si>
    <t>723</t>
  </si>
  <si>
    <t>724</t>
  </si>
  <si>
    <t>725</t>
  </si>
  <si>
    <t>726</t>
  </si>
  <si>
    <t>727</t>
  </si>
  <si>
    <t>727.1</t>
  </si>
  <si>
    <t>728</t>
  </si>
  <si>
    <t>729</t>
  </si>
  <si>
    <t>730</t>
  </si>
  <si>
    <t>731</t>
  </si>
  <si>
    <t>731.1</t>
  </si>
  <si>
    <t>732</t>
  </si>
  <si>
    <t>733</t>
  </si>
  <si>
    <t>734</t>
  </si>
  <si>
    <t>735</t>
  </si>
  <si>
    <t>736</t>
  </si>
  <si>
    <t>737</t>
  </si>
  <si>
    <t>738</t>
  </si>
  <si>
    <t>739</t>
  </si>
  <si>
    <t>740</t>
  </si>
  <si>
    <t>740.1</t>
  </si>
  <si>
    <t>741</t>
  </si>
  <si>
    <t>742</t>
  </si>
  <si>
    <t>743</t>
  </si>
  <si>
    <t>744</t>
  </si>
  <si>
    <t>744.1</t>
  </si>
  <si>
    <t>745</t>
  </si>
  <si>
    <t>746</t>
  </si>
  <si>
    <t>747</t>
  </si>
  <si>
    <t>748</t>
  </si>
  <si>
    <t>749</t>
  </si>
  <si>
    <t>750</t>
  </si>
  <si>
    <t>750.1</t>
  </si>
  <si>
    <t>751</t>
  </si>
  <si>
    <t>752</t>
  </si>
  <si>
    <t>753</t>
  </si>
  <si>
    <t>754</t>
  </si>
  <si>
    <t>755</t>
  </si>
  <si>
    <t>756</t>
  </si>
  <si>
    <t>757</t>
  </si>
  <si>
    <t>758</t>
  </si>
  <si>
    <t>759</t>
  </si>
  <si>
    <t>760</t>
  </si>
  <si>
    <t>761</t>
  </si>
  <si>
    <t>761.1</t>
  </si>
  <si>
    <t>762</t>
  </si>
  <si>
    <t>763</t>
  </si>
  <si>
    <t>764</t>
  </si>
  <si>
    <t>765</t>
  </si>
  <si>
    <t>766</t>
  </si>
  <si>
    <t>767</t>
  </si>
  <si>
    <t>768</t>
  </si>
  <si>
    <t>769</t>
  </si>
  <si>
    <t>770</t>
  </si>
  <si>
    <t>771</t>
  </si>
  <si>
    <t>772</t>
  </si>
  <si>
    <t>773</t>
  </si>
  <si>
    <t>774</t>
  </si>
  <si>
    <t>774.1</t>
  </si>
  <si>
    <t>775</t>
  </si>
  <si>
    <t>776</t>
  </si>
  <si>
    <t>777</t>
  </si>
  <si>
    <t>777.1</t>
  </si>
  <si>
    <t>778</t>
  </si>
  <si>
    <t>779</t>
  </si>
  <si>
    <t>780</t>
  </si>
  <si>
    <t>782</t>
  </si>
  <si>
    <t>783</t>
  </si>
  <si>
    <t>784</t>
  </si>
  <si>
    <t>786</t>
  </si>
  <si>
    <t>787</t>
  </si>
  <si>
    <t>788</t>
  </si>
  <si>
    <t>789</t>
  </si>
  <si>
    <t>790</t>
  </si>
  <si>
    <t>791</t>
  </si>
  <si>
    <t>792</t>
  </si>
  <si>
    <t>793</t>
  </si>
  <si>
    <t>794</t>
  </si>
  <si>
    <t>795</t>
  </si>
  <si>
    <t>796</t>
  </si>
  <si>
    <t>797</t>
  </si>
  <si>
    <t>798</t>
  </si>
  <si>
    <t>799</t>
  </si>
  <si>
    <t>800</t>
  </si>
  <si>
    <t>801</t>
  </si>
  <si>
    <t>801.1</t>
  </si>
  <si>
    <t>802</t>
  </si>
  <si>
    <t>802.1</t>
  </si>
  <si>
    <t>803</t>
  </si>
  <si>
    <t>804</t>
  </si>
  <si>
    <t>805</t>
  </si>
  <si>
    <t>806</t>
  </si>
  <si>
    <t>807</t>
  </si>
  <si>
    <t>808</t>
  </si>
  <si>
    <t>809</t>
  </si>
  <si>
    <t>810</t>
  </si>
  <si>
    <t>811</t>
  </si>
  <si>
    <t>811.1</t>
  </si>
  <si>
    <t>812</t>
  </si>
  <si>
    <t>813</t>
  </si>
  <si>
    <t>814</t>
  </si>
  <si>
    <t>814.1</t>
  </si>
  <si>
    <t>815</t>
  </si>
  <si>
    <t>816</t>
  </si>
  <si>
    <t>817</t>
  </si>
  <si>
    <t>818</t>
  </si>
  <si>
    <t>819</t>
  </si>
  <si>
    <t>820</t>
  </si>
  <si>
    <t>821</t>
  </si>
  <si>
    <t>822</t>
  </si>
  <si>
    <t>823</t>
  </si>
  <si>
    <t>823.1</t>
  </si>
  <si>
    <t>824</t>
  </si>
  <si>
    <t>825</t>
  </si>
  <si>
    <t>825.1</t>
  </si>
  <si>
    <t>826</t>
  </si>
  <si>
    <t>827</t>
  </si>
  <si>
    <t>828</t>
  </si>
  <si>
    <t>829</t>
  </si>
  <si>
    <t>830</t>
  </si>
  <si>
    <t>831</t>
  </si>
  <si>
    <t>832</t>
  </si>
  <si>
    <t>832.1</t>
  </si>
  <si>
    <t>833</t>
  </si>
  <si>
    <t>834</t>
  </si>
  <si>
    <t>835</t>
  </si>
  <si>
    <t>836</t>
  </si>
  <si>
    <t>837</t>
  </si>
  <si>
    <t>838</t>
  </si>
  <si>
    <t>839</t>
  </si>
  <si>
    <t>840</t>
  </si>
  <si>
    <t>841</t>
  </si>
  <si>
    <t>843</t>
  </si>
  <si>
    <t>844</t>
  </si>
  <si>
    <t>844.9</t>
  </si>
  <si>
    <t>849.9</t>
  </si>
  <si>
    <t>845</t>
  </si>
  <si>
    <t>846</t>
  </si>
  <si>
    <t>847</t>
  </si>
  <si>
    <t>847.1</t>
  </si>
  <si>
    <t>848</t>
  </si>
  <si>
    <t>848.1</t>
  </si>
  <si>
    <t>849</t>
  </si>
  <si>
    <t>850</t>
  </si>
  <si>
    <t>851</t>
  </si>
  <si>
    <t>852</t>
  </si>
  <si>
    <t>853</t>
  </si>
  <si>
    <t>854</t>
  </si>
  <si>
    <t>855</t>
  </si>
  <si>
    <t>856</t>
  </si>
  <si>
    <t>857</t>
  </si>
  <si>
    <t>858</t>
  </si>
  <si>
    <t>859</t>
  </si>
  <si>
    <t>860</t>
  </si>
  <si>
    <t>861</t>
  </si>
  <si>
    <t>862</t>
  </si>
  <si>
    <t>863</t>
  </si>
  <si>
    <t>864</t>
  </si>
  <si>
    <t>865</t>
  </si>
  <si>
    <t>866</t>
  </si>
  <si>
    <t>867</t>
  </si>
  <si>
    <t>868</t>
  </si>
  <si>
    <t>869</t>
  </si>
  <si>
    <t>870</t>
  </si>
  <si>
    <t>871</t>
  </si>
  <si>
    <t>871.1</t>
  </si>
  <si>
    <t>872</t>
  </si>
  <si>
    <t>873</t>
  </si>
  <si>
    <t>874</t>
  </si>
  <si>
    <t>875</t>
  </si>
  <si>
    <t>875.1</t>
  </si>
  <si>
    <t>877</t>
  </si>
  <si>
    <t>877.1</t>
  </si>
  <si>
    <t>878</t>
  </si>
  <si>
    <t>879</t>
  </si>
  <si>
    <t>879.1</t>
  </si>
  <si>
    <t>880</t>
  </si>
  <si>
    <t>881</t>
  </si>
  <si>
    <t>882</t>
  </si>
  <si>
    <t>883</t>
  </si>
  <si>
    <t>884</t>
  </si>
  <si>
    <t>885</t>
  </si>
  <si>
    <t>886</t>
  </si>
  <si>
    <t>887</t>
  </si>
  <si>
    <t>888</t>
  </si>
  <si>
    <t>889</t>
  </si>
  <si>
    <t>889.1</t>
  </si>
  <si>
    <t>890</t>
  </si>
  <si>
    <t>891</t>
  </si>
  <si>
    <t>892</t>
  </si>
  <si>
    <t>893</t>
  </si>
  <si>
    <t>894</t>
  </si>
  <si>
    <t>895</t>
  </si>
  <si>
    <t>896</t>
  </si>
  <si>
    <t>896.1</t>
  </si>
  <si>
    <t>896.2</t>
  </si>
  <si>
    <t>897</t>
  </si>
  <si>
    <t>897.1</t>
  </si>
  <si>
    <t>897.2</t>
  </si>
  <si>
    <t>898</t>
  </si>
  <si>
    <t>898.1</t>
  </si>
  <si>
    <t>899</t>
  </si>
  <si>
    <t>900</t>
  </si>
  <si>
    <t>901</t>
  </si>
  <si>
    <t>902</t>
  </si>
  <si>
    <t>903</t>
  </si>
  <si>
    <t>904</t>
  </si>
  <si>
    <t>905</t>
  </si>
  <si>
    <t>906</t>
  </si>
  <si>
    <t>907</t>
  </si>
  <si>
    <t>908</t>
  </si>
  <si>
    <t>909</t>
  </si>
  <si>
    <t>910</t>
  </si>
  <si>
    <t>911</t>
  </si>
  <si>
    <t>912</t>
  </si>
  <si>
    <t>913</t>
  </si>
  <si>
    <t>914</t>
  </si>
  <si>
    <t>915</t>
  </si>
  <si>
    <t>916</t>
  </si>
  <si>
    <t>917</t>
  </si>
  <si>
    <t>918</t>
  </si>
  <si>
    <t>919</t>
  </si>
  <si>
    <t>920</t>
  </si>
  <si>
    <t>920.1</t>
  </si>
  <si>
    <t>920.2</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</si>
  <si>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</si>
  <si>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</si>
  <si>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</si>
  <si>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</si>
  <si>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</si>
  <si>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</si>
  <si>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</si>
  <si>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</si>
  <si>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</si>
  <si>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</si>
  <si>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</si>
  <si>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</si>
  <si>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</si>
  <si>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</si>
  <si>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</si>
  <si>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</si>
  <si>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</si>
  <si>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</si>
  <si>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</si>
  <si>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</si>
  <si>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</si>
  <si>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</si>
  <si>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</si>
  <si>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</si>
  <si>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</si>
  <si>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</si>
  <si>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</si>
  <si>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</si>
  <si>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</si>
  <si>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</si>
  <si>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</si>
  <si>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</si>
  <si>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954</t>
  </si>
  <si>
    <t>955</t>
  </si>
  <si>
    <t>956</t>
  </si>
  <si>
    <t>957</t>
  </si>
  <si>
    <t>958</t>
  </si>
  <si>
    <t>959</t>
  </si>
  <si>
    <t>960</t>
  </si>
  <si>
    <t>961</t>
  </si>
  <si>
    <t>962</t>
  </si>
  <si>
    <t>963</t>
  </si>
  <si>
    <t>964</t>
  </si>
  <si>
    <t>964.1</t>
  </si>
  <si>
    <t>965</t>
  </si>
  <si>
    <t>966</t>
  </si>
  <si>
    <t>967</t>
  </si>
  <si>
    <t>968</t>
  </si>
  <si>
    <t>969</t>
  </si>
  <si>
    <t>970</t>
  </si>
  <si>
    <t>971</t>
  </si>
  <si>
    <t>972</t>
  </si>
  <si>
    <t>973</t>
  </si>
  <si>
    <t>974</t>
  </si>
  <si>
    <t>975</t>
  </si>
  <si>
    <t>976</t>
  </si>
  <si>
    <t>977</t>
  </si>
  <si>
    <t>978</t>
  </si>
  <si>
    <t>979</t>
  </si>
  <si>
    <t>980</t>
  </si>
  <si>
    <t>981</t>
  </si>
  <si>
    <t>981.1</t>
  </si>
  <si>
    <t>981.2</t>
  </si>
  <si>
    <t>982</t>
  </si>
  <si>
    <t>983</t>
  </si>
  <si>
    <t>984</t>
  </si>
  <si>
    <t>985</t>
  </si>
  <si>
    <t>986</t>
  </si>
  <si>
    <t>987</t>
  </si>
  <si>
    <t>988</t>
  </si>
  <si>
    <t>989</t>
  </si>
  <si>
    <t>990</t>
  </si>
  <si>
    <t>990.1</t>
  </si>
  <si>
    <t>991</t>
  </si>
  <si>
    <t>992</t>
  </si>
  <si>
    <t>993</t>
  </si>
  <si>
    <t>993.1</t>
  </si>
  <si>
    <t>994</t>
  </si>
  <si>
    <t>997</t>
  </si>
  <si>
    <t>998</t>
  </si>
  <si>
    <t>999</t>
  </si>
  <si>
    <t>999.1</t>
  </si>
  <si>
    <t>1000</t>
  </si>
  <si>
    <t>1002</t>
  </si>
  <si>
    <t>1004</t>
  </si>
  <si>
    <t>1005</t>
  </si>
  <si>
    <t>1006</t>
  </si>
  <si>
    <t>1008</t>
  </si>
  <si>
    <t>1009</t>
  </si>
  <si>
    <t>1010</t>
  </si>
  <si>
    <t>1011</t>
  </si>
  <si>
    <t>1012</t>
  </si>
  <si>
    <t>1012.1</t>
  </si>
  <si>
    <t>1013</t>
  </si>
  <si>
    <t>1016</t>
  </si>
  <si>
    <t>1018</t>
  </si>
  <si>
    <t>1019</t>
  </si>
  <si>
    <t>1020</t>
  </si>
  <si>
    <t>1022</t>
  </si>
  <si>
    <t>1023</t>
  </si>
  <si>
    <t>1024</t>
  </si>
  <si>
    <t>1025</t>
  </si>
  <si>
    <t>1026</t>
  </si>
  <si>
    <t>1027</t>
  </si>
  <si>
    <t>1028</t>
  </si>
  <si>
    <t>1029</t>
  </si>
  <si>
    <t>1030</t>
  </si>
  <si>
    <t>1032</t>
  </si>
  <si>
    <t>1033</t>
  </si>
  <si>
    <t>1034</t>
  </si>
  <si>
    <t>1035</t>
  </si>
  <si>
    <t>1036</t>
  </si>
  <si>
    <t>1037</t>
  </si>
  <si>
    <t>1038</t>
  </si>
  <si>
    <t>1038.9</t>
  </si>
  <si>
    <t>1039</t>
  </si>
  <si>
    <t>1039.9</t>
  </si>
  <si>
    <t>1040</t>
  </si>
  <si>
    <t>1041</t>
  </si>
  <si>
    <t>1042</t>
  </si>
  <si>
    <t>1043</t>
  </si>
  <si>
    <t>1044</t>
  </si>
  <si>
    <t>1044.9</t>
  </si>
  <si>
    <t>1045</t>
  </si>
  <si>
    <t>1045.9</t>
  </si>
  <si>
    <t>1046</t>
  </si>
  <si>
    <t>1047</t>
  </si>
  <si>
    <t>1048</t>
  </si>
  <si>
    <t>1049</t>
  </si>
  <si>
    <t>1050</t>
  </si>
  <si>
    <t>1051</t>
  </si>
  <si>
    <t>1052</t>
  </si>
  <si>
    <t>1053</t>
  </si>
  <si>
    <t>1054</t>
  </si>
  <si>
    <t>1055</t>
  </si>
  <si>
    <t>1056</t>
  </si>
  <si>
    <t>1057</t>
  </si>
  <si>
    <t>1058</t>
  </si>
  <si>
    <t>1059</t>
  </si>
  <si>
    <t>1060</t>
  </si>
  <si>
    <t>1061</t>
  </si>
  <si>
    <t>1062</t>
  </si>
  <si>
    <t>1062.1</t>
  </si>
  <si>
    <t>1063</t>
  </si>
  <si>
    <t>1064</t>
  </si>
  <si>
    <t>1065</t>
  </si>
  <si>
    <t>1066</t>
  </si>
  <si>
    <t>1067</t>
  </si>
  <si>
    <t>1067.1</t>
  </si>
  <si>
    <t>1068</t>
  </si>
  <si>
    <t>1069</t>
  </si>
  <si>
    <t>1070</t>
  </si>
  <si>
    <t>1071</t>
  </si>
  <si>
    <t>1072</t>
  </si>
  <si>
    <t>1073</t>
  </si>
  <si>
    <t>1074</t>
  </si>
  <si>
    <t>1075</t>
  </si>
  <si>
    <t>1076</t>
  </si>
  <si>
    <t>1077</t>
  </si>
  <si>
    <t>1078</t>
  </si>
  <si>
    <t>1079</t>
  </si>
  <si>
    <t>1080</t>
  </si>
  <si>
    <t>1080.9</t>
  </si>
  <si>
    <t>1081</t>
  </si>
  <si>
    <t>1082</t>
  </si>
  <si>
    <t>1083</t>
  </si>
  <si>
    <t>1084</t>
  </si>
  <si>
    <t>1085</t>
  </si>
  <si>
    <t>1086</t>
  </si>
  <si>
    <t>1087</t>
  </si>
  <si>
    <t>1088</t>
  </si>
  <si>
    <t>1089</t>
  </si>
  <si>
    <t>1090</t>
  </si>
  <si>
    <t>1091</t>
  </si>
  <si>
    <t>1092</t>
  </si>
  <si>
    <t>1093</t>
  </si>
  <si>
    <t>1094</t>
  </si>
  <si>
    <t>1095</t>
  </si>
  <si>
    <t>1096</t>
  </si>
  <si>
    <t>1097</t>
  </si>
  <si>
    <t>1098</t>
  </si>
  <si>
    <t>1099</t>
  </si>
  <si>
    <t>1100</t>
  </si>
  <si>
    <t>1102</t>
  </si>
  <si>
    <t>1103</t>
  </si>
  <si>
    <t>1104</t>
  </si>
  <si>
    <t>1105</t>
  </si>
  <si>
    <t>1106</t>
  </si>
  <si>
    <t>1108</t>
  </si>
  <si>
    <t>1109</t>
  </si>
  <si>
    <t>1110</t>
  </si>
  <si>
    <t>1111</t>
  </si>
  <si>
    <t>1111.1</t>
  </si>
  <si>
    <t>1111.9</t>
  </si>
  <si>
    <t>1112</t>
  </si>
  <si>
    <t>1113</t>
  </si>
  <si>
    <t>1114</t>
  </si>
  <si>
    <t>1116</t>
  </si>
  <si>
    <t>1117</t>
  </si>
  <si>
    <t>1118</t>
  </si>
  <si>
    <t>1119</t>
  </si>
  <si>
    <t>1119.1</t>
  </si>
  <si>
    <t>1119.2</t>
  </si>
  <si>
    <t>1120</t>
  </si>
  <si>
    <t>1122</t>
  </si>
  <si>
    <t>1123</t>
  </si>
  <si>
    <t>1124</t>
  </si>
  <si>
    <t>1125</t>
  </si>
  <si>
    <t>1126</t>
  </si>
  <si>
    <t>1127</t>
  </si>
  <si>
    <t>1128</t>
  </si>
  <si>
    <t>1129</t>
  </si>
  <si>
    <t>1131</t>
  </si>
  <si>
    <t>1132</t>
  </si>
  <si>
    <t>1133</t>
  </si>
  <si>
    <t>1134</t>
  </si>
  <si>
    <t>1135</t>
  </si>
  <si>
    <t>1136</t>
  </si>
  <si>
    <t>1137</t>
  </si>
  <si>
    <t>1138</t>
  </si>
  <si>
    <t>1139</t>
  </si>
  <si>
    <t>1140</t>
  </si>
  <si>
    <t>1141</t>
  </si>
  <si>
    <t>1142</t>
  </si>
  <si>
    <t>1143</t>
  </si>
  <si>
    <t>1144</t>
  </si>
  <si>
    <t>1144.1</t>
  </si>
  <si>
    <t>1145</t>
  </si>
  <si>
    <t>1146</t>
  </si>
  <si>
    <t>1147</t>
  </si>
  <si>
    <t>1148</t>
  </si>
  <si>
    <t>1149</t>
  </si>
  <si>
    <t>1150</t>
  </si>
  <si>
    <t>1151</t>
  </si>
  <si>
    <t>1152</t>
  </si>
  <si>
    <t>1153</t>
  </si>
  <si>
    <t>1154</t>
  </si>
  <si>
    <t>1155</t>
  </si>
  <si>
    <t>1156</t>
  </si>
  <si>
    <t>1157</t>
  </si>
  <si>
    <t>1158</t>
  </si>
  <si>
    <t>1159</t>
  </si>
  <si>
    <t>1160</t>
  </si>
  <si>
    <t>1161</t>
  </si>
  <si>
    <t>1162</t>
  </si>
  <si>
    <t>1163</t>
  </si>
  <si>
    <t>1164</t>
  </si>
  <si>
    <t>1165</t>
  </si>
  <si>
    <t>1166</t>
  </si>
  <si>
    <t>1167</t>
  </si>
  <si>
    <t>1168</t>
  </si>
  <si>
    <t>1169</t>
  </si>
  <si>
    <t>1170</t>
  </si>
  <si>
    <t>1171</t>
  </si>
  <si>
    <t>1172</t>
  </si>
  <si>
    <t>1173</t>
  </si>
  <si>
    <t>1174</t>
  </si>
  <si>
    <t>1175</t>
  </si>
  <si>
    <t>1176</t>
  </si>
  <si>
    <t>1177</t>
  </si>
  <si>
    <t>1178</t>
  </si>
  <si>
    <t>1179</t>
  </si>
  <si>
    <t>1180</t>
  </si>
  <si>
    <t>1181</t>
  </si>
  <si>
    <t>1182</t>
  </si>
  <si>
    <t>1183</t>
  </si>
  <si>
    <t>1184</t>
  </si>
  <si>
    <t>1184.1</t>
  </si>
  <si>
    <t>1185</t>
  </si>
  <si>
    <t>1186</t>
  </si>
  <si>
    <t>1187</t>
  </si>
  <si>
    <t>1188</t>
  </si>
  <si>
    <t>1189</t>
  </si>
  <si>
    <t>1190</t>
  </si>
  <si>
    <t>1191</t>
  </si>
  <si>
    <t>1192</t>
  </si>
  <si>
    <t>1193</t>
  </si>
  <si>
    <t>1194</t>
  </si>
  <si>
    <t>1195</t>
  </si>
  <si>
    <t>1196</t>
  </si>
  <si>
    <t>1197</t>
  </si>
  <si>
    <t>1198</t>
  </si>
  <si>
    <t>1199</t>
  </si>
  <si>
    <t>1200</t>
  </si>
  <si>
    <t>1200.1</t>
  </si>
  <si>
    <t>1200.2</t>
  </si>
  <si>
    <t>1201</t>
  </si>
  <si>
    <t>1202</t>
  </si>
  <si>
    <t>1204</t>
  </si>
  <si>
    <t>1205</t>
  </si>
  <si>
    <t>1205.1</t>
  </si>
  <si>
    <t>1206</t>
  </si>
  <si>
    <t>1208</t>
  </si>
  <si>
    <t>1209</t>
  </si>
  <si>
    <t>1210</t>
  </si>
  <si>
    <t>1211</t>
  </si>
  <si>
    <t>1212</t>
  </si>
  <si>
    <t>1213</t>
  </si>
  <si>
    <t>1214</t>
  </si>
  <si>
    <t>1216</t>
  </si>
  <si>
    <t>1217</t>
  </si>
  <si>
    <t>1218</t>
  </si>
  <si>
    <t>1219</t>
  </si>
  <si>
    <t>1220</t>
  </si>
  <si>
    <t>1222</t>
  </si>
  <si>
    <t>1223</t>
  </si>
  <si>
    <t>1224</t>
  </si>
  <si>
    <t>1225</t>
  </si>
  <si>
    <t>1226</t>
  </si>
  <si>
    <t>1227</t>
  </si>
  <si>
    <t>1228</t>
  </si>
  <si>
    <t>1228.1</t>
  </si>
  <si>
    <t>1229</t>
  </si>
  <si>
    <t>1230</t>
  </si>
  <si>
    <t>1232</t>
  </si>
  <si>
    <t>1233</t>
  </si>
  <si>
    <t>1234</t>
  </si>
  <si>
    <t>1235</t>
  </si>
  <si>
    <t>1236</t>
  </si>
  <si>
    <t>1236.1</t>
  </si>
  <si>
    <t>1237</t>
  </si>
  <si>
    <t>1238</t>
  </si>
  <si>
    <t>1239</t>
  </si>
  <si>
    <t>1240</t>
  </si>
  <si>
    <t>1241</t>
  </si>
  <si>
    <t>1242</t>
  </si>
  <si>
    <t>1243</t>
  </si>
  <si>
    <t>1244</t>
  </si>
  <si>
    <t>1245</t>
  </si>
  <si>
    <t>1246</t>
  </si>
  <si>
    <t>1247</t>
  </si>
  <si>
    <t>1248</t>
  </si>
  <si>
    <t>1249</t>
  </si>
  <si>
    <t>1250</t>
  </si>
  <si>
    <t>1251</t>
  </si>
  <si>
    <t>1252</t>
  </si>
  <si>
    <t>1253</t>
  </si>
  <si>
    <t>1254</t>
  </si>
  <si>
    <t>1255</t>
  </si>
  <si>
    <t>1255.1</t>
  </si>
  <si>
    <t>1256</t>
  </si>
  <si>
    <t>1257</t>
  </si>
  <si>
    <t>1258</t>
  </si>
  <si>
    <t>1259</t>
  </si>
  <si>
    <t>1260</t>
  </si>
  <si>
    <t>1261</t>
  </si>
  <si>
    <t>1262</t>
  </si>
  <si>
    <t>1262.1</t>
  </si>
  <si>
    <t>1263</t>
  </si>
  <si>
    <t>1264</t>
  </si>
  <si>
    <t>1265</t>
  </si>
  <si>
    <t>1266</t>
  </si>
  <si>
    <t>1266.1</t>
  </si>
  <si>
    <t>1266.2</t>
  </si>
  <si>
    <t>1267</t>
  </si>
  <si>
    <t>1268</t>
  </si>
  <si>
    <t>1269</t>
  </si>
  <si>
    <t>1269.1</t>
  </si>
  <si>
    <t>1270</t>
  </si>
  <si>
    <t>1271</t>
  </si>
  <si>
    <t>1272</t>
  </si>
  <si>
    <t>1273</t>
  </si>
  <si>
    <t>1274</t>
  </si>
  <si>
    <t>1275</t>
  </si>
  <si>
    <t>1276</t>
  </si>
  <si>
    <t>1277</t>
  </si>
  <si>
    <t>1278</t>
  </si>
  <si>
    <t>1279</t>
  </si>
  <si>
    <t>1280</t>
  </si>
  <si>
    <t>1281</t>
  </si>
  <si>
    <t>1282</t>
  </si>
  <si>
    <t>1283</t>
  </si>
  <si>
    <t>1284</t>
  </si>
  <si>
    <t>1285</t>
  </si>
  <si>
    <t>1286</t>
  </si>
  <si>
    <t>1287</t>
  </si>
  <si>
    <t>1288</t>
  </si>
  <si>
    <t>1289</t>
  </si>
  <si>
    <t>1289.1</t>
  </si>
  <si>
    <t>1290</t>
  </si>
  <si>
    <t>1291</t>
  </si>
  <si>
    <t>1292</t>
  </si>
  <si>
    <t>1293</t>
  </si>
  <si>
    <t>1294</t>
  </si>
  <si>
    <t>1295</t>
  </si>
  <si>
    <t>1296</t>
  </si>
  <si>
    <t>1297</t>
  </si>
  <si>
    <t>1298</t>
  </si>
  <si>
    <t>1299</t>
  </si>
  <si>
    <t>1300</t>
  </si>
  <si>
    <t>1301</t>
  </si>
  <si>
    <t>1302</t>
  </si>
  <si>
    <t>1303</t>
  </si>
  <si>
    <t>1304</t>
  </si>
  <si>
    <t>1305</t>
  </si>
  <si>
    <t>1306</t>
  </si>
  <si>
    <t>1307</t>
  </si>
  <si>
    <t>1308</t>
  </si>
  <si>
    <t>1309</t>
  </si>
  <si>
    <t>1310</t>
  </si>
  <si>
    <t>1311</t>
  </si>
  <si>
    <t>1312</t>
  </si>
  <si>
    <t>1313</t>
  </si>
  <si>
    <t>1314</t>
  </si>
  <si>
    <t>1315</t>
  </si>
  <si>
    <t>1316</t>
  </si>
  <si>
    <t>1317</t>
  </si>
  <si>
    <t>1318</t>
  </si>
  <si>
    <t>1319</t>
  </si>
  <si>
    <t>1320</t>
  </si>
  <si>
    <t>1321</t>
  </si>
  <si>
    <t>1322</t>
  </si>
  <si>
    <t>1323</t>
  </si>
  <si>
    <t>1324</t>
  </si>
  <si>
    <t>1325</t>
  </si>
  <si>
    <t>1326</t>
  </si>
  <si>
    <t>1327</t>
  </si>
  <si>
    <t>1328</t>
  </si>
  <si>
    <t>1329</t>
  </si>
  <si>
    <t>1330</t>
  </si>
  <si>
    <t>1331</t>
  </si>
  <si>
    <t>1332</t>
  </si>
  <si>
    <t>1333</t>
  </si>
  <si>
    <t>1334</t>
  </si>
  <si>
    <t>1334.1</t>
  </si>
  <si>
    <t>1335</t>
  </si>
  <si>
    <t>1336</t>
  </si>
  <si>
    <t>1337</t>
  </si>
  <si>
    <t>1338</t>
  </si>
  <si>
    <t>1339</t>
  </si>
  <si>
    <t>1340</t>
  </si>
  <si>
    <t>1341</t>
  </si>
  <si>
    <t>1342</t>
  </si>
  <si>
    <t>1343</t>
  </si>
  <si>
    <t>1344</t>
  </si>
  <si>
    <t>1345</t>
  </si>
  <si>
    <t>1346</t>
  </si>
  <si>
    <t>1347</t>
  </si>
  <si>
    <t>1347.1</t>
  </si>
  <si>
    <t>1348</t>
  </si>
  <si>
    <t>1349</t>
  </si>
  <si>
    <t>1350</t>
  </si>
  <si>
    <t>1351</t>
  </si>
  <si>
    <t>1351.1</t>
  </si>
  <si>
    <t>1351.2</t>
  </si>
  <si>
    <t>1352</t>
  </si>
  <si>
    <t>1353</t>
  </si>
  <si>
    <t>1353.1</t>
  </si>
  <si>
    <t>1354</t>
  </si>
  <si>
    <t>1355</t>
  </si>
  <si>
    <t>1356</t>
  </si>
  <si>
    <t>1356.1</t>
  </si>
  <si>
    <t>1357</t>
  </si>
  <si>
    <t>1358</t>
  </si>
  <si>
    <t>1359</t>
  </si>
  <si>
    <t>1360</t>
  </si>
  <si>
    <t>1361</t>
  </si>
  <si>
    <t>1362</t>
  </si>
  <si>
    <t>1363</t>
  </si>
  <si>
    <t>1364</t>
  </si>
  <si>
    <t>1365</t>
  </si>
  <si>
    <t>1366</t>
  </si>
  <si>
    <t>1367</t>
  </si>
  <si>
    <t>1368</t>
  </si>
  <si>
    <t>1369</t>
  </si>
  <si>
    <t>1369.1</t>
  </si>
  <si>
    <t>1370</t>
  </si>
  <si>
    <t>1371</t>
  </si>
  <si>
    <t>1372</t>
  </si>
  <si>
    <t>1373</t>
  </si>
  <si>
    <t>1374</t>
  </si>
  <si>
    <t>1374.1</t>
  </si>
  <si>
    <t>1375</t>
  </si>
  <si>
    <t>1376</t>
  </si>
  <si>
    <t>1377</t>
  </si>
  <si>
    <t>1378</t>
  </si>
  <si>
    <t>1379</t>
  </si>
  <si>
    <t>1380</t>
  </si>
  <si>
    <t>1381</t>
  </si>
  <si>
    <t>1382</t>
  </si>
  <si>
    <t>1383</t>
  </si>
  <si>
    <t>1384</t>
  </si>
  <si>
    <t>1385</t>
  </si>
  <si>
    <t>1386</t>
  </si>
  <si>
    <t>1387</t>
  </si>
  <si>
    <t>1388</t>
  </si>
  <si>
    <t>1389</t>
  </si>
  <si>
    <t>1390</t>
  </si>
  <si>
    <t>1391</t>
  </si>
  <si>
    <t>1392</t>
  </si>
  <si>
    <t>1393</t>
  </si>
  <si>
    <t>1395</t>
  </si>
  <si>
    <t>1396</t>
  </si>
  <si>
    <t>1397</t>
  </si>
  <si>
    <t>1397.1</t>
  </si>
  <si>
    <t>1398</t>
  </si>
  <si>
    <t>1398.1</t>
  </si>
  <si>
    <t>1399</t>
  </si>
  <si>
    <t>1400</t>
  </si>
  <si>
    <t>1401</t>
  </si>
  <si>
    <t>1402</t>
  </si>
  <si>
    <t>1402.1</t>
  </si>
  <si>
    <t>1403</t>
  </si>
  <si>
    <t>1403.1</t>
  </si>
  <si>
    <t>1404</t>
  </si>
  <si>
    <t>1405</t>
  </si>
  <si>
    <t>1406.1</t>
  </si>
  <si>
    <t>1407</t>
  </si>
  <si>
    <t>1408</t>
  </si>
  <si>
    <t>1408.1</t>
  </si>
  <si>
    <t>1409</t>
  </si>
  <si>
    <t>1409.1</t>
  </si>
  <si>
    <t>1410</t>
  </si>
  <si>
    <t>1411</t>
  </si>
  <si>
    <t>1411.1</t>
  </si>
  <si>
    <t>1412</t>
  </si>
  <si>
    <t>1412.1</t>
  </si>
  <si>
    <t>1413</t>
  </si>
  <si>
    <t>1414</t>
  </si>
  <si>
    <t>1415</t>
  </si>
  <si>
    <t>1416</t>
  </si>
  <si>
    <t>1417</t>
  </si>
  <si>
    <t>1418</t>
  </si>
  <si>
    <t>1419</t>
  </si>
  <si>
    <t>1420</t>
  </si>
  <si>
    <t>1421</t>
  </si>
  <si>
    <t>1422</t>
  </si>
  <si>
    <t>1423</t>
  </si>
  <si>
    <t>1424</t>
  </si>
  <si>
    <t>1424.1</t>
  </si>
  <si>
    <t>1425</t>
  </si>
  <si>
    <t>1426</t>
  </si>
  <si>
    <t>1427</t>
  </si>
  <si>
    <t>1428</t>
  </si>
  <si>
    <t>1429</t>
  </si>
  <si>
    <t>1430</t>
  </si>
  <si>
    <t>1431</t>
  </si>
  <si>
    <t>1432</t>
  </si>
  <si>
    <t>1433</t>
  </si>
  <si>
    <t>1434</t>
  </si>
  <si>
    <t>1435</t>
  </si>
  <si>
    <t>1436</t>
  </si>
  <si>
    <t>1437</t>
  </si>
  <si>
    <t>1438</t>
  </si>
  <si>
    <t>1439</t>
  </si>
  <si>
    <t>1440</t>
  </si>
  <si>
    <t>1441</t>
  </si>
  <si>
    <t>1442</t>
  </si>
  <si>
    <t>1443</t>
  </si>
  <si>
    <t>1444</t>
  </si>
  <si>
    <t>1445</t>
  </si>
  <si>
    <t>1446</t>
  </si>
  <si>
    <t>1447</t>
  </si>
  <si>
    <t>1447.1</t>
  </si>
  <si>
    <t>1447.2</t>
  </si>
  <si>
    <t>1448</t>
  </si>
  <si>
    <t>1448.1</t>
  </si>
  <si>
    <t>1449</t>
  </si>
  <si>
    <t>1450</t>
  </si>
  <si>
    <t>1451</t>
  </si>
  <si>
    <t>1451.1</t>
  </si>
  <si>
    <t>1452</t>
  </si>
  <si>
    <t>1453</t>
  </si>
  <si>
    <t>1454</t>
  </si>
  <si>
    <t>1454.1</t>
  </si>
  <si>
    <t>1454.2</t>
  </si>
  <si>
    <t>1455</t>
  </si>
  <si>
    <t>1456</t>
  </si>
  <si>
    <t>1457</t>
  </si>
  <si>
    <t>1458</t>
  </si>
  <si>
    <t>1459</t>
  </si>
  <si>
    <t>1460</t>
  </si>
  <si>
    <t>1461</t>
  </si>
  <si>
    <t>1461.1</t>
  </si>
  <si>
    <t>1462</t>
  </si>
  <si>
    <t>1463</t>
  </si>
  <si>
    <t>1464</t>
  </si>
  <si>
    <t>1464.1</t>
  </si>
  <si>
    <t>1464.2</t>
  </si>
  <si>
    <t>1465</t>
  </si>
  <si>
    <t>1466</t>
  </si>
  <si>
    <t>1466.1</t>
  </si>
  <si>
    <t>1467</t>
  </si>
  <si>
    <t>1468</t>
  </si>
  <si>
    <t>1469</t>
  </si>
  <si>
    <t>1470</t>
  </si>
  <si>
    <t>1471</t>
  </si>
  <si>
    <t>1472</t>
  </si>
  <si>
    <t>1473</t>
  </si>
  <si>
    <t>1474</t>
  </si>
  <si>
    <t>1475</t>
  </si>
  <si>
    <t>1476</t>
  </si>
  <si>
    <t>1477</t>
  </si>
  <si>
    <t>1478</t>
  </si>
  <si>
    <t>1478.1</t>
  </si>
  <si>
    <t>1478.2</t>
  </si>
  <si>
    <t>1479</t>
  </si>
  <si>
    <t>1480</t>
  </si>
  <si>
    <t>1481</t>
  </si>
  <si>
    <t>1482</t>
  </si>
  <si>
    <t>1483</t>
  </si>
  <si>
    <t>1484</t>
  </si>
  <si>
    <t>1485</t>
  </si>
  <si>
    <t>1486</t>
  </si>
  <si>
    <t>1486.1</t>
  </si>
  <si>
    <t>1487</t>
  </si>
  <si>
    <t>1488</t>
  </si>
  <si>
    <t>1488.1</t>
  </si>
  <si>
    <t>1489</t>
  </si>
  <si>
    <t>1490</t>
  </si>
  <si>
    <t>1491</t>
  </si>
  <si>
    <t>1492</t>
  </si>
  <si>
    <t>1493</t>
  </si>
  <si>
    <t>1494</t>
  </si>
  <si>
    <t>1495</t>
  </si>
  <si>
    <t>1496</t>
  </si>
  <si>
    <t>1497</t>
  </si>
  <si>
    <t>1498</t>
  </si>
  <si>
    <t>1499</t>
  </si>
  <si>
    <t>1500</t>
  </si>
  <si>
    <t>1501</t>
  </si>
  <si>
    <t>1502</t>
  </si>
  <si>
    <t>1503</t>
  </si>
  <si>
    <t>1504</t>
  </si>
  <si>
    <t>1505</t>
  </si>
  <si>
    <t>1506</t>
  </si>
  <si>
    <t>1507</t>
  </si>
  <si>
    <t>1508</t>
  </si>
  <si>
    <t>1508.1</t>
  </si>
  <si>
    <t>1508.3</t>
  </si>
  <si>
    <t>1508.4</t>
  </si>
  <si>
    <t>1508.5</t>
  </si>
  <si>
    <t>1509</t>
  </si>
  <si>
    <t>1510</t>
  </si>
  <si>
    <t>1511</t>
  </si>
  <si>
    <t>1512</t>
  </si>
  <si>
    <t>1513</t>
  </si>
  <si>
    <t>1514</t>
  </si>
  <si>
    <t>1515</t>
  </si>
  <si>
    <t>1516</t>
  </si>
  <si>
    <t>1517</t>
  </si>
  <si>
    <t>1518</t>
  </si>
  <si>
    <t>1519</t>
  </si>
  <si>
    <t>1520</t>
  </si>
  <si>
    <t>1521</t>
  </si>
  <si>
    <t>1522</t>
  </si>
  <si>
    <t>1523</t>
  </si>
  <si>
    <t>1524</t>
  </si>
  <si>
    <t>1524.1</t>
  </si>
  <si>
    <t>1631</t>
  </si>
  <si>
    <t>1632</t>
  </si>
  <si>
    <t>1633</t>
  </si>
  <si>
    <t>1634</t>
  </si>
  <si>
    <t>1635</t>
  </si>
  <si>
    <t>1636</t>
  </si>
  <si>
    <t>1637</t>
  </si>
  <si>
    <t>1638</t>
  </si>
  <si>
    <t>1639</t>
  </si>
  <si>
    <t>1640</t>
  </si>
  <si>
    <t>1641</t>
  </si>
  <si>
    <t>1642</t>
  </si>
  <si>
    <t>1643</t>
  </si>
  <si>
    <t>1643.1</t>
  </si>
  <si>
    <t>1644</t>
  </si>
  <si>
    <t>1645</t>
  </si>
  <si>
    <t>1646</t>
  </si>
  <si>
    <t>1647</t>
  </si>
  <si>
    <t>1648</t>
  </si>
  <si>
    <t>1649</t>
  </si>
  <si>
    <t>1650</t>
  </si>
  <si>
    <t>1651</t>
  </si>
  <si>
    <t>1652</t>
  </si>
  <si>
    <t>1653</t>
  </si>
  <si>
    <t>1654</t>
  </si>
  <si>
    <t>1655</t>
  </si>
  <si>
    <t>1656</t>
  </si>
  <si>
    <t>1657</t>
  </si>
  <si>
    <t>1658</t>
  </si>
  <si>
    <t>1659</t>
  </si>
  <si>
    <t>1660</t>
  </si>
  <si>
    <t>1661</t>
  </si>
  <si>
    <t>1662</t>
  </si>
  <si>
    <t>1663</t>
  </si>
  <si>
    <t>1664</t>
  </si>
  <si>
    <t>1665</t>
  </si>
  <si>
    <t>1665.1</t>
  </si>
  <si>
    <t>1666</t>
  </si>
  <si>
    <t>1667</t>
  </si>
  <si>
    <t>1668</t>
  </si>
  <si>
    <t>1669</t>
  </si>
  <si>
    <t>1670</t>
  </si>
  <si>
    <t>1670.1</t>
  </si>
  <si>
    <t>1673</t>
  </si>
  <si>
    <t>1674</t>
  </si>
  <si>
    <t>1675</t>
  </si>
  <si>
    <t>1676</t>
  </si>
  <si>
    <t>1677</t>
  </si>
  <si>
    <t>1678</t>
  </si>
  <si>
    <t>1678.1</t>
  </si>
  <si>
    <t>1679</t>
  </si>
  <si>
    <t>1680</t>
  </si>
  <si>
    <t>1681</t>
  </si>
  <si>
    <t>1682</t>
  </si>
  <si>
    <t>1683</t>
  </si>
  <si>
    <t>1684</t>
  </si>
  <si>
    <t>1685</t>
  </si>
  <si>
    <t>1687</t>
  </si>
  <si>
    <t>1688</t>
  </si>
  <si>
    <t>1689</t>
  </si>
  <si>
    <t>1690</t>
  </si>
  <si>
    <t>1691</t>
  </si>
  <si>
    <t>1692</t>
  </si>
  <si>
    <t>1693</t>
  </si>
  <si>
    <t>1694</t>
  </si>
  <si>
    <t>1696</t>
  </si>
  <si>
    <t>1697</t>
  </si>
  <si>
    <t>1698</t>
  </si>
  <si>
    <t>1699</t>
  </si>
  <si>
    <t>1700</t>
  </si>
  <si>
    <t>1701</t>
  </si>
  <si>
    <t>1702</t>
  </si>
  <si>
    <t>1703</t>
  </si>
  <si>
    <t>1704</t>
  </si>
  <si>
    <t>1705</t>
  </si>
  <si>
    <t>1706</t>
  </si>
  <si>
    <t>1707</t>
  </si>
  <si>
    <t>1708</t>
  </si>
  <si>
    <t>1709</t>
  </si>
  <si>
    <t>1710</t>
  </si>
  <si>
    <t>1711</t>
  </si>
  <si>
    <t>1712</t>
  </si>
  <si>
    <t>1713</t>
  </si>
  <si>
    <t>1714</t>
  </si>
  <si>
    <t>1715</t>
  </si>
  <si>
    <t>1716</t>
  </si>
  <si>
    <t>1718</t>
  </si>
  <si>
    <t>1719</t>
  </si>
  <si>
    <t>1720</t>
  </si>
  <si>
    <t>1721</t>
  </si>
  <si>
    <t>1722</t>
  </si>
  <si>
    <t>1723</t>
  </si>
  <si>
    <t>1724</t>
  </si>
  <si>
    <t>1724.9</t>
  </si>
  <si>
    <t>1725</t>
  </si>
  <si>
    <t>1725.9</t>
  </si>
  <si>
    <t>1726</t>
  </si>
  <si>
    <t>1727</t>
  </si>
  <si>
    <t>1728</t>
  </si>
  <si>
    <t>1729</t>
  </si>
  <si>
    <t>1730</t>
  </si>
  <si>
    <t>1731</t>
  </si>
  <si>
    <t>1732</t>
  </si>
  <si>
    <t>1733</t>
  </si>
  <si>
    <t>1734</t>
  </si>
  <si>
    <t>1735</t>
  </si>
  <si>
    <t>1736</t>
  </si>
  <si>
    <t>1737</t>
  </si>
  <si>
    <t>1738</t>
  </si>
  <si>
    <t>1739</t>
  </si>
  <si>
    <t>1740</t>
  </si>
  <si>
    <t>1741</t>
  </si>
  <si>
    <t>1741.1</t>
  </si>
  <si>
    <t>1742</t>
  </si>
  <si>
    <t>1743</t>
  </si>
  <si>
    <t>1744</t>
  </si>
  <si>
    <t>1745</t>
  </si>
  <si>
    <t>1746</t>
  </si>
  <si>
    <t>1747</t>
  </si>
  <si>
    <t>1748</t>
  </si>
  <si>
    <t>1749</t>
  </si>
  <si>
    <t>1750</t>
  </si>
  <si>
    <t>1751</t>
  </si>
  <si>
    <t>1752</t>
  </si>
  <si>
    <t>1753</t>
  </si>
  <si>
    <t>1754</t>
  </si>
  <si>
    <t>1755</t>
  </si>
  <si>
    <t>1756</t>
  </si>
  <si>
    <t>1757</t>
  </si>
  <si>
    <t>1758</t>
  </si>
  <si>
    <t>1759</t>
  </si>
  <si>
    <t>1760</t>
  </si>
  <si>
    <t>1761</t>
  </si>
  <si>
    <t>1762</t>
  </si>
  <si>
    <t>1762.9</t>
  </si>
  <si>
    <t>1763</t>
  </si>
  <si>
    <t>1764</t>
  </si>
  <si>
    <t>1764.9</t>
  </si>
  <si>
    <t>1765</t>
  </si>
  <si>
    <t>1766</t>
  </si>
  <si>
    <t>1767</t>
  </si>
  <si>
    <t>1768</t>
  </si>
  <si>
    <t>1769</t>
  </si>
  <si>
    <t>1770</t>
  </si>
  <si>
    <t>1771</t>
  </si>
  <si>
    <t>1771.1</t>
  </si>
  <si>
    <t>1772</t>
  </si>
  <si>
    <t>1773</t>
  </si>
  <si>
    <t>1774</t>
  </si>
  <si>
    <t>1775</t>
  </si>
  <si>
    <t>1776</t>
  </si>
  <si>
    <t>1777</t>
  </si>
  <si>
    <t>1778</t>
  </si>
  <si>
    <t>1779</t>
  </si>
  <si>
    <t>1780</t>
  </si>
  <si>
    <t>1781</t>
  </si>
  <si>
    <t>1782</t>
  </si>
  <si>
    <t>1784</t>
  </si>
  <si>
    <t>1785</t>
  </si>
  <si>
    <t>1786</t>
  </si>
  <si>
    <t>1787</t>
  </si>
  <si>
    <t>1788</t>
  </si>
  <si>
    <t>1789</t>
  </si>
  <si>
    <t>1790</t>
  </si>
  <si>
    <t>1791</t>
  </si>
  <si>
    <t>1792</t>
  </si>
  <si>
    <t>1793</t>
  </si>
  <si>
    <t>1794</t>
  </si>
  <si>
    <t>1795</t>
  </si>
  <si>
    <t>1795.9</t>
  </si>
  <si>
    <t>1796</t>
  </si>
  <si>
    <t>1796.9</t>
  </si>
  <si>
    <t>1797</t>
  </si>
  <si>
    <t>1797.9</t>
  </si>
  <si>
    <t>1798</t>
  </si>
  <si>
    <t>1799</t>
  </si>
  <si>
    <t>1800</t>
  </si>
  <si>
    <t>1801</t>
  </si>
  <si>
    <t>1802</t>
  </si>
  <si>
    <t>1803</t>
  </si>
  <si>
    <t>1804</t>
  </si>
  <si>
    <t>1805</t>
  </si>
  <si>
    <t>1806</t>
  </si>
  <si>
    <t>1807</t>
  </si>
  <si>
    <t>1808</t>
  </si>
  <si>
    <t>1809</t>
  </si>
  <si>
    <t>1810</t>
  </si>
  <si>
    <t>1811</t>
  </si>
  <si>
    <t>1812</t>
  </si>
  <si>
    <t>1813</t>
  </si>
  <si>
    <t>1814</t>
  </si>
  <si>
    <t>1815</t>
  </si>
  <si>
    <t>1816</t>
  </si>
  <si>
    <t>1817</t>
  </si>
  <si>
    <t>1818</t>
  </si>
  <si>
    <t>1819</t>
  </si>
  <si>
    <t>1820</t>
  </si>
  <si>
    <t>1821</t>
  </si>
  <si>
    <t>1822</t>
  </si>
  <si>
    <t>1823</t>
  </si>
  <si>
    <t>1824</t>
  </si>
  <si>
    <t>1825</t>
  </si>
  <si>
    <t>1826</t>
  </si>
  <si>
    <t>1827</t>
  </si>
  <si>
    <t>1828</t>
  </si>
  <si>
    <t>1830</t>
  </si>
  <si>
    <t>1831</t>
  </si>
  <si>
    <t>1832</t>
  </si>
  <si>
    <t>1833</t>
  </si>
  <si>
    <t>1834</t>
  </si>
  <si>
    <t>1835</t>
  </si>
  <si>
    <t>1836</t>
  </si>
  <si>
    <t>1837</t>
  </si>
  <si>
    <t>1838</t>
  </si>
  <si>
    <t>1839</t>
  </si>
  <si>
    <t>1840</t>
  </si>
  <si>
    <t>1841</t>
  </si>
  <si>
    <t>1842</t>
  </si>
  <si>
    <t>1842.1</t>
  </si>
  <si>
    <t>1843</t>
  </si>
  <si>
    <t>1844</t>
  </si>
  <si>
    <t>1845</t>
  </si>
  <si>
    <t>1846</t>
  </si>
  <si>
    <t>1847</t>
  </si>
  <si>
    <t>1848</t>
  </si>
  <si>
    <t>1849</t>
  </si>
  <si>
    <t>1850</t>
  </si>
  <si>
    <t>1851</t>
  </si>
  <si>
    <t>1852</t>
  </si>
  <si>
    <t>1853</t>
  </si>
  <si>
    <t>1853.1</t>
  </si>
  <si>
    <t>1854</t>
  </si>
  <si>
    <t>1855</t>
  </si>
  <si>
    <t>1855.1</t>
  </si>
  <si>
    <t>1856</t>
  </si>
  <si>
    <t>1857</t>
  </si>
  <si>
    <t>1858</t>
  </si>
  <si>
    <t>1859</t>
  </si>
  <si>
    <t>1860</t>
  </si>
  <si>
    <t>1861</t>
  </si>
  <si>
    <t>1862</t>
  </si>
  <si>
    <t>1863</t>
  </si>
  <si>
    <t>1864</t>
  </si>
  <si>
    <t>1865</t>
  </si>
  <si>
    <t>1866</t>
  </si>
  <si>
    <t>1867</t>
  </si>
  <si>
    <t>1868</t>
  </si>
  <si>
    <t>1869</t>
  </si>
  <si>
    <t>1870</t>
  </si>
  <si>
    <t>1871</t>
  </si>
  <si>
    <t>1872</t>
  </si>
  <si>
    <t>1873</t>
  </si>
  <si>
    <t>1874</t>
  </si>
  <si>
    <t>1875</t>
  </si>
  <si>
    <t>1876</t>
  </si>
  <si>
    <t>1877</t>
  </si>
  <si>
    <t>1878</t>
  </si>
  <si>
    <t>1879</t>
  </si>
  <si>
    <t>1880</t>
  </si>
  <si>
    <t>1881</t>
  </si>
  <si>
    <t>1882</t>
  </si>
  <si>
    <t>1883</t>
  </si>
  <si>
    <t>1884</t>
  </si>
  <si>
    <t>1885</t>
  </si>
  <si>
    <t>1887</t>
  </si>
  <si>
    <t>1888</t>
  </si>
  <si>
    <t>1888.1</t>
  </si>
  <si>
    <t>1888.2</t>
  </si>
  <si>
    <t>1889</t>
  </si>
  <si>
    <t>1890</t>
  </si>
  <si>
    <t>1891</t>
  </si>
  <si>
    <t>1893</t>
  </si>
  <si>
    <t>1894</t>
  </si>
  <si>
    <t>1894.1</t>
  </si>
  <si>
    <t>1895</t>
  </si>
  <si>
    <t>1896</t>
  </si>
  <si>
    <t>1897</t>
  </si>
  <si>
    <t>1899</t>
  </si>
  <si>
    <t>1901</t>
  </si>
  <si>
    <t>1902</t>
  </si>
  <si>
    <t>1903</t>
  </si>
  <si>
    <t>1904</t>
  </si>
  <si>
    <t>1905</t>
  </si>
  <si>
    <t>1906</t>
  </si>
  <si>
    <t>1907</t>
  </si>
  <si>
    <t>1908</t>
  </si>
  <si>
    <t>1909</t>
  </si>
  <si>
    <t>1910</t>
  </si>
  <si>
    <t>1911</t>
  </si>
  <si>
    <t>1912</t>
  </si>
  <si>
    <t>1913</t>
  </si>
  <si>
    <t>1914</t>
  </si>
  <si>
    <t>1915</t>
  </si>
  <si>
    <t>1916.1</t>
  </si>
  <si>
    <t>1917</t>
  </si>
  <si>
    <t>1918</t>
  </si>
  <si>
    <t>1919</t>
  </si>
  <si>
    <t>1920</t>
  </si>
  <si>
    <t>1921</t>
  </si>
  <si>
    <t>1921.1</t>
  </si>
  <si>
    <t>1922</t>
  </si>
  <si>
    <t>1923</t>
  </si>
  <si>
    <t>1924</t>
  </si>
  <si>
    <t>1925</t>
  </si>
  <si>
    <t>1926</t>
  </si>
  <si>
    <t>1927</t>
  </si>
  <si>
    <t>1928</t>
  </si>
  <si>
    <t>1929</t>
  </si>
  <si>
    <t>1930</t>
  </si>
  <si>
    <t>1931</t>
  </si>
  <si>
    <t>1932</t>
  </si>
  <si>
    <t>1933</t>
  </si>
  <si>
    <t>1934</t>
  </si>
  <si>
    <t>1935</t>
  </si>
  <si>
    <t>1936</t>
  </si>
  <si>
    <t>1937</t>
  </si>
  <si>
    <t>1937.1</t>
  </si>
  <si>
    <t>1937.2</t>
  </si>
  <si>
    <t>1937.3</t>
  </si>
  <si>
    <t>1938</t>
  </si>
  <si>
    <t>1939</t>
  </si>
  <si>
    <t>1940</t>
  </si>
  <si>
    <t>1941</t>
  </si>
  <si>
    <t>1942</t>
  </si>
  <si>
    <t>1943</t>
  </si>
  <si>
    <t>1944</t>
  </si>
  <si>
    <t>1945</t>
  </si>
  <si>
    <t>1946</t>
  </si>
  <si>
    <t>1947</t>
  </si>
  <si>
    <t>1948</t>
  </si>
  <si>
    <t>1949</t>
  </si>
  <si>
    <t>1950</t>
  </si>
  <si>
    <t>1951</t>
  </si>
  <si>
    <t>1952</t>
  </si>
  <si>
    <t>1954</t>
  </si>
  <si>
    <t>1955</t>
  </si>
  <si>
    <t>1956</t>
  </si>
  <si>
    <t>1957</t>
  </si>
  <si>
    <t>1958</t>
  </si>
  <si>
    <t>1959</t>
  </si>
  <si>
    <t>1960</t>
  </si>
  <si>
    <t>1961</t>
  </si>
  <si>
    <t>1962</t>
  </si>
  <si>
    <t>1962.1</t>
  </si>
  <si>
    <t>1963</t>
  </si>
  <si>
    <t>1964</t>
  </si>
  <si>
    <t>1965</t>
  </si>
  <si>
    <t>1965.1</t>
  </si>
  <si>
    <t>1966</t>
  </si>
  <si>
    <t>1967</t>
  </si>
  <si>
    <t>1968</t>
  </si>
  <si>
    <t>1969</t>
  </si>
  <si>
    <t>1970</t>
  </si>
  <si>
    <t>1971</t>
  </si>
  <si>
    <t>1972</t>
  </si>
  <si>
    <t>1973</t>
  </si>
  <si>
    <t>1974</t>
  </si>
  <si>
    <t>1975</t>
  </si>
  <si>
    <t>1975.1</t>
  </si>
  <si>
    <t>1976</t>
  </si>
  <si>
    <t>1977</t>
  </si>
  <si>
    <t>1978</t>
  </si>
  <si>
    <t>1979</t>
  </si>
  <si>
    <t>1980</t>
  </si>
  <si>
    <t>1981</t>
  </si>
  <si>
    <t>1982</t>
  </si>
  <si>
    <t>1983</t>
  </si>
  <si>
    <t>1984</t>
  </si>
  <si>
    <t>1984.1</t>
  </si>
  <si>
    <t>1985</t>
  </si>
  <si>
    <t>1986</t>
  </si>
  <si>
    <t>1987</t>
  </si>
  <si>
    <t>1988</t>
  </si>
  <si>
    <t>1989</t>
  </si>
  <si>
    <t>1990</t>
  </si>
  <si>
    <t>1990.1</t>
  </si>
  <si>
    <t>1991</t>
  </si>
  <si>
    <t>1992</t>
  </si>
  <si>
    <t>1993</t>
  </si>
  <si>
    <t>1994</t>
  </si>
  <si>
    <t>1995</t>
  </si>
  <si>
    <t>1995.1</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</si>
  <si>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</si>
  <si>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</si>
  <si>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</si>
  <si>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</si>
  <si>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</si>
  <si>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</si>
  <si>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</si>
  <si>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</si>
  <si>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</si>
  <si>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</si>
  <si>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</si>
  <si>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</si>
  <si>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</si>
  <si>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</si>
  <si>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</si>
  <si>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</si>
  <si>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</si>
  <si>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</si>
  <si>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</si>
  <si>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</si>
  <si>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</si>
  <si>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</si>
  <si>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</si>
  <si>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</si>
  <si>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</si>
  <si>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</si>
  <si>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</si>
  <si>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2024</t>
  </si>
  <si>
    <t>2025</t>
  </si>
  <si>
    <t>2026</t>
  </si>
  <si>
    <t>2027</t>
  </si>
  <si>
    <t>2028</t>
  </si>
  <si>
    <t>2029</t>
  </si>
  <si>
    <t>2030</t>
  </si>
  <si>
    <t>2031</t>
  </si>
  <si>
    <t>2032</t>
  </si>
  <si>
    <t>2033</t>
  </si>
  <si>
    <t>2034</t>
  </si>
  <si>
    <t>2035</t>
  </si>
  <si>
    <t>2036</t>
  </si>
  <si>
    <t>2037</t>
  </si>
  <si>
    <t>2038</t>
  </si>
  <si>
    <t>2039</t>
  </si>
  <si>
    <t>2040</t>
  </si>
  <si>
    <t>2041</t>
  </si>
  <si>
    <t>2042</t>
  </si>
  <si>
    <t>2043</t>
  </si>
  <si>
    <t>2044</t>
  </si>
  <si>
    <t>2045</t>
  </si>
  <si>
    <t>2046</t>
  </si>
  <si>
    <t>2047</t>
  </si>
  <si>
    <t>2048</t>
  </si>
  <si>
    <t>2049</t>
  </si>
  <si>
    <t>2050</t>
  </si>
  <si>
    <t>2051</t>
  </si>
  <si>
    <t>2052</t>
  </si>
  <si>
    <t>2053</t>
  </si>
  <si>
    <t>2054</t>
  </si>
  <si>
    <t>2055</t>
  </si>
  <si>
    <t>2056</t>
  </si>
  <si>
    <t>2056.1</t>
  </si>
  <si>
    <t>2057</t>
  </si>
  <si>
    <t>2058</t>
  </si>
  <si>
    <t>2058.1</t>
  </si>
  <si>
    <t>2059</t>
  </si>
  <si>
    <t>2060</t>
  </si>
  <si>
    <t>2061</t>
  </si>
  <si>
    <t>2062</t>
  </si>
  <si>
    <t>2063</t>
  </si>
  <si>
    <t>2064</t>
  </si>
  <si>
    <t>2065</t>
  </si>
  <si>
    <t>2066</t>
  </si>
  <si>
    <t>2067</t>
  </si>
  <si>
    <t>2068</t>
  </si>
  <si>
    <t>2069</t>
  </si>
  <si>
    <t>2069.1</t>
  </si>
  <si>
    <t>2070</t>
  </si>
  <si>
    <t>2071</t>
  </si>
  <si>
    <t>2072</t>
  </si>
  <si>
    <t>2073</t>
  </si>
  <si>
    <t>2074</t>
  </si>
  <si>
    <t>2074.1</t>
  </si>
  <si>
    <t>2075</t>
  </si>
  <si>
    <t>2076</t>
  </si>
  <si>
    <t>2077</t>
  </si>
  <si>
    <t>2078</t>
  </si>
  <si>
    <t>2079</t>
  </si>
  <si>
    <t>2079.1</t>
  </si>
  <si>
    <t>2080</t>
  </si>
  <si>
    <t>2080.9</t>
  </si>
  <si>
    <t>2081</t>
  </si>
  <si>
    <t>2081.9</t>
  </si>
  <si>
    <t>2082</t>
  </si>
  <si>
    <t>2083</t>
  </si>
  <si>
    <t>2083.1</t>
  </si>
  <si>
    <t>2084</t>
  </si>
  <si>
    <t>2085</t>
  </si>
  <si>
    <t>2087</t>
  </si>
  <si>
    <t>2088</t>
  </si>
  <si>
    <t>2089</t>
  </si>
  <si>
    <t>2090</t>
  </si>
  <si>
    <t>2091</t>
  </si>
  <si>
    <t>2091.1</t>
  </si>
  <si>
    <t>2092</t>
  </si>
  <si>
    <t>2092.1</t>
  </si>
  <si>
    <t>2093</t>
  </si>
  <si>
    <t>2094</t>
  </si>
  <si>
    <t>2094.1</t>
  </si>
  <si>
    <t>2095</t>
  </si>
  <si>
    <t>2097</t>
  </si>
  <si>
    <t>2097.1</t>
  </si>
  <si>
    <t>2098</t>
  </si>
  <si>
    <t>2099</t>
  </si>
  <si>
    <t>2100</t>
  </si>
  <si>
    <t>2101</t>
  </si>
  <si>
    <t>2102</t>
  </si>
  <si>
    <t>2102.1</t>
  </si>
  <si>
    <t>2103</t>
  </si>
  <si>
    <t>2104</t>
  </si>
  <si>
    <t>2105</t>
  </si>
  <si>
    <t>2106</t>
  </si>
  <si>
    <t>2107</t>
  </si>
  <si>
    <t>2108</t>
  </si>
  <si>
    <t>2109</t>
  </si>
  <si>
    <t>2110</t>
  </si>
  <si>
    <t>2110.1</t>
  </si>
  <si>
    <t>2111</t>
  </si>
  <si>
    <t>2112</t>
  </si>
  <si>
    <t>2113</t>
  </si>
  <si>
    <t>2114</t>
  </si>
  <si>
    <t>2115</t>
  </si>
  <si>
    <t>2116</t>
  </si>
  <si>
    <t>2117</t>
  </si>
  <si>
    <t>2118</t>
  </si>
  <si>
    <t>2119</t>
  </si>
  <si>
    <t>2120</t>
  </si>
  <si>
    <t>2121</t>
  </si>
  <si>
    <t>2122</t>
  </si>
  <si>
    <t>2123</t>
  </si>
  <si>
    <t>2124</t>
  </si>
  <si>
    <t>2125</t>
  </si>
  <si>
    <t>2126</t>
  </si>
  <si>
    <t>2127</t>
  </si>
  <si>
    <t>2128</t>
  </si>
  <si>
    <t>2129</t>
  </si>
  <si>
    <t>2130</t>
  </si>
  <si>
    <t>2131</t>
  </si>
  <si>
    <t>2132</t>
  </si>
  <si>
    <t>2133</t>
  </si>
  <si>
    <t>2134</t>
  </si>
  <si>
    <t>2135</t>
  </si>
  <si>
    <t>2136</t>
  </si>
  <si>
    <t>2137</t>
  </si>
  <si>
    <t>2138</t>
  </si>
  <si>
    <t>2139</t>
  </si>
  <si>
    <t>2140</t>
  </si>
  <si>
    <t>2141</t>
  </si>
  <si>
    <t>2142</t>
  </si>
  <si>
    <t>2143</t>
  </si>
  <si>
    <t>2144</t>
  </si>
  <si>
    <t>2145</t>
  </si>
  <si>
    <t>2146.1</t>
  </si>
  <si>
    <t>2147</t>
  </si>
  <si>
    <t>2148</t>
  </si>
  <si>
    <t>2149</t>
  </si>
  <si>
    <t>2150</t>
  </si>
  <si>
    <t>2151</t>
  </si>
  <si>
    <t>2152</t>
  </si>
  <si>
    <t>2153</t>
  </si>
  <si>
    <t>2154</t>
  </si>
  <si>
    <t>2155</t>
  </si>
  <si>
    <t>2156</t>
  </si>
  <si>
    <t>2157</t>
  </si>
  <si>
    <t>2158</t>
  </si>
  <si>
    <t>2159</t>
  </si>
  <si>
    <t>2159.1</t>
  </si>
  <si>
    <t>2160</t>
  </si>
  <si>
    <t>2161</t>
  </si>
  <si>
    <t>2162</t>
  </si>
  <si>
    <t>2163</t>
  </si>
  <si>
    <t>2164</t>
  </si>
  <si>
    <t>2165</t>
  </si>
  <si>
    <t>2166</t>
  </si>
  <si>
    <t>2167</t>
  </si>
  <si>
    <t>2168</t>
  </si>
  <si>
    <t>2169</t>
  </si>
  <si>
    <t>2170</t>
  </si>
  <si>
    <t>2171</t>
  </si>
  <si>
    <t>2172</t>
  </si>
  <si>
    <t>2173</t>
  </si>
  <si>
    <t>2174</t>
  </si>
  <si>
    <t>2175</t>
  </si>
  <si>
    <t>2176</t>
  </si>
  <si>
    <t>2177</t>
  </si>
  <si>
    <t>2178</t>
  </si>
  <si>
    <t>2179</t>
  </si>
  <si>
    <t>2179.1</t>
  </si>
  <si>
    <t>2180</t>
  </si>
  <si>
    <t>2181</t>
  </si>
  <si>
    <t>2182</t>
  </si>
  <si>
    <t>2183</t>
  </si>
  <si>
    <t>2184</t>
  </si>
  <si>
    <t>2185</t>
  </si>
  <si>
    <t>2186</t>
  </si>
  <si>
    <t>2187</t>
  </si>
  <si>
    <t>2188</t>
  </si>
  <si>
    <t>2189</t>
  </si>
  <si>
    <t>2190</t>
  </si>
  <si>
    <t>2191</t>
  </si>
  <si>
    <t>2192</t>
  </si>
  <si>
    <t>2193</t>
  </si>
  <si>
    <t>2194</t>
  </si>
  <si>
    <t>2195</t>
  </si>
  <si>
    <t>2196</t>
  </si>
  <si>
    <t>2197</t>
  </si>
  <si>
    <t>2198</t>
  </si>
  <si>
    <t>2199</t>
  </si>
  <si>
    <t>2200</t>
  </si>
  <si>
    <t>2201</t>
  </si>
  <si>
    <t>2202</t>
  </si>
  <si>
    <t>2203</t>
  </si>
  <si>
    <t>2204</t>
  </si>
  <si>
    <t>2205</t>
  </si>
  <si>
    <t>2206</t>
  </si>
  <si>
    <t>2208</t>
  </si>
  <si>
    <t>2209</t>
  </si>
  <si>
    <t>2211</t>
  </si>
  <si>
    <t>2213</t>
  </si>
  <si>
    <t>2214</t>
  </si>
  <si>
    <t>2216</t>
  </si>
  <si>
    <t>2217</t>
  </si>
  <si>
    <t>2218</t>
  </si>
  <si>
    <t>2219</t>
  </si>
  <si>
    <t>2220</t>
  </si>
  <si>
    <t>2221</t>
  </si>
  <si>
    <t>2223</t>
  </si>
  <si>
    <t>2224</t>
  </si>
  <si>
    <t>2225</t>
  </si>
  <si>
    <t>2226</t>
  </si>
  <si>
    <t>2227</t>
  </si>
  <si>
    <t>2228</t>
  </si>
  <si>
    <t>2229</t>
  </si>
  <si>
    <t>2230</t>
  </si>
  <si>
    <t>2231</t>
  </si>
  <si>
    <t>2231.1</t>
  </si>
  <si>
    <t>2232</t>
  </si>
  <si>
    <t>2233</t>
  </si>
  <si>
    <t>2234.1</t>
  </si>
  <si>
    <t>2235</t>
  </si>
  <si>
    <t>2236</t>
  </si>
  <si>
    <t>2237</t>
  </si>
  <si>
    <t>2238</t>
  </si>
  <si>
    <t>2238.1</t>
  </si>
  <si>
    <t>2239</t>
  </si>
  <si>
    <t>2240</t>
  </si>
  <si>
    <t>2241</t>
  </si>
  <si>
    <t>2242</t>
  </si>
  <si>
    <t>2243</t>
  </si>
  <si>
    <t>2244</t>
  </si>
  <si>
    <t>2245</t>
  </si>
  <si>
    <t>2246.1</t>
  </si>
  <si>
    <t>2247</t>
  </si>
  <si>
    <t>2248</t>
  </si>
  <si>
    <t>2248.1</t>
  </si>
  <si>
    <t>2248.2</t>
  </si>
  <si>
    <t>2249</t>
  </si>
  <si>
    <t>2250</t>
  </si>
  <si>
    <t>2250.1</t>
  </si>
  <si>
    <t>2251</t>
  </si>
  <si>
    <t>2252</t>
  </si>
  <si>
    <t>2252.1</t>
  </si>
  <si>
    <t>2253</t>
  </si>
  <si>
    <t>2254</t>
  </si>
  <si>
    <t>2255</t>
  </si>
  <si>
    <t>2256</t>
  </si>
  <si>
    <t>2257</t>
  </si>
  <si>
    <t>2258</t>
  </si>
  <si>
    <t>2259</t>
  </si>
  <si>
    <t>2260</t>
  </si>
  <si>
    <t>2261</t>
  </si>
  <si>
    <t>2262</t>
  </si>
  <si>
    <t>2263</t>
  </si>
  <si>
    <t>2264</t>
  </si>
  <si>
    <t>2264.1</t>
  </si>
  <si>
    <t>2265</t>
  </si>
  <si>
    <t>2266</t>
  </si>
  <si>
    <t>2267</t>
  </si>
  <si>
    <t>2268</t>
  </si>
  <si>
    <t>2269</t>
  </si>
  <si>
    <t>2270</t>
  </si>
  <si>
    <t>2271</t>
  </si>
  <si>
    <t>2272</t>
  </si>
  <si>
    <t>2273</t>
  </si>
  <si>
    <t>2274</t>
  </si>
  <si>
    <t>2275</t>
  </si>
  <si>
    <t>2276</t>
  </si>
  <si>
    <t>2277</t>
  </si>
  <si>
    <t>2278</t>
  </si>
  <si>
    <t>2279</t>
  </si>
  <si>
    <t>2280</t>
  </si>
  <si>
    <t>2281</t>
  </si>
  <si>
    <t>2283</t>
  </si>
  <si>
    <t>2283.9</t>
  </si>
  <si>
    <t>2284</t>
  </si>
  <si>
    <t>2284.9</t>
  </si>
  <si>
    <t>2285</t>
  </si>
  <si>
    <t>2286</t>
  </si>
  <si>
    <t>2287</t>
  </si>
  <si>
    <t>2288</t>
  </si>
  <si>
    <t>acronicta cinerea</t>
  </si>
  <si>
    <t>acronicta cinerea myricae</t>
  </si>
  <si>
    <t>2289</t>
  </si>
  <si>
    <t>2290</t>
  </si>
  <si>
    <t>2291</t>
  </si>
  <si>
    <t>2292</t>
  </si>
  <si>
    <t>2293</t>
  </si>
  <si>
    <t>2294</t>
  </si>
  <si>
    <t>2295</t>
  </si>
  <si>
    <t>2296</t>
  </si>
  <si>
    <t>2297</t>
  </si>
  <si>
    <t>2297.9</t>
  </si>
  <si>
    <t>2298</t>
  </si>
  <si>
    <t>2298.9</t>
  </si>
  <si>
    <t>2299</t>
  </si>
  <si>
    <t>2300</t>
  </si>
  <si>
    <t>2301</t>
  </si>
  <si>
    <t>2302</t>
  </si>
  <si>
    <t>2302.1</t>
  </si>
  <si>
    <t>2303</t>
  </si>
  <si>
    <t>2304</t>
  </si>
  <si>
    <t>2305</t>
  </si>
  <si>
    <t>2306</t>
  </si>
  <si>
    <t>2307</t>
  </si>
  <si>
    <t>2308</t>
  </si>
  <si>
    <t>2309</t>
  </si>
  <si>
    <t>2310</t>
  </si>
  <si>
    <t>2310.1</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</si>
  <si>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</si>
  <si>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</si>
  <si>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</si>
  <si>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</si>
  <si>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</si>
  <si>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</si>
  <si>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</si>
  <si>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</si>
  <si>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</si>
  <si>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</si>
  <si>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</si>
  <si>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</si>
  <si>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</si>
  <si>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</si>
  <si>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</si>
  <si>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</si>
  <si>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</si>
  <si>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</si>
  <si>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</si>
  <si>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</si>
  <si>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</si>
  <si>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</si>
  <si>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2333</t>
  </si>
  <si>
    <t>2334</t>
  </si>
  <si>
    <t>2335</t>
  </si>
  <si>
    <t>2336</t>
  </si>
  <si>
    <t>2337</t>
  </si>
  <si>
    <t>2337.9</t>
  </si>
  <si>
    <t>2338</t>
  </si>
  <si>
    <t>2338.9</t>
  </si>
  <si>
    <t>2339</t>
  </si>
  <si>
    <t>2339.9</t>
  </si>
  <si>
    <t>2340</t>
  </si>
  <si>
    <t>2341</t>
  </si>
  <si>
    <t>2342</t>
  </si>
  <si>
    <t>2343</t>
  </si>
  <si>
    <t>2343.1</t>
  </si>
  <si>
    <t>2343.9</t>
  </si>
  <si>
    <t>2344</t>
  </si>
  <si>
    <t>2345</t>
  </si>
  <si>
    <t>2346</t>
  </si>
  <si>
    <t>2347</t>
  </si>
  <si>
    <t>2348</t>
  </si>
  <si>
    <t>2349</t>
  </si>
  <si>
    <t>2350</t>
  </si>
  <si>
    <t>2351</t>
  </si>
  <si>
    <t>2352</t>
  </si>
  <si>
    <t>2353</t>
  </si>
  <si>
    <t>2354</t>
  </si>
  <si>
    <t>2355</t>
  </si>
  <si>
    <t>2356</t>
  </si>
  <si>
    <t>2357</t>
  </si>
  <si>
    <t>2357.9</t>
  </si>
  <si>
    <t>2358</t>
  </si>
  <si>
    <t>2358.9</t>
  </si>
  <si>
    <t>2359</t>
  </si>
  <si>
    <t>2359.9</t>
  </si>
  <si>
    <t>2360</t>
  </si>
  <si>
    <t>2360.9</t>
  </si>
  <si>
    <t>2361</t>
  </si>
  <si>
    <t>2362</t>
  </si>
  <si>
    <t>2363</t>
  </si>
  <si>
    <t>2364</t>
  </si>
  <si>
    <t>2365</t>
  </si>
  <si>
    <t>2366</t>
  </si>
  <si>
    <t>2367</t>
  </si>
  <si>
    <t>2368</t>
  </si>
  <si>
    <t>2369</t>
  </si>
  <si>
    <t>2370</t>
  </si>
  <si>
    <t>2371</t>
  </si>
  <si>
    <t>2372</t>
  </si>
  <si>
    <t>2373</t>
  </si>
  <si>
    <t>2374</t>
  </si>
  <si>
    <t>2375</t>
  </si>
  <si>
    <t>2376</t>
  </si>
  <si>
    <t>2377</t>
  </si>
  <si>
    <t>2378</t>
  </si>
  <si>
    <t>2379</t>
  </si>
  <si>
    <t>2380</t>
  </si>
  <si>
    <t>2381</t>
  </si>
  <si>
    <t>2381.9</t>
  </si>
  <si>
    <t>2382</t>
  </si>
  <si>
    <t>2383</t>
  </si>
  <si>
    <t>2384</t>
  </si>
  <si>
    <t>2385</t>
  </si>
  <si>
    <t>2386</t>
  </si>
  <si>
    <t>2386.1</t>
  </si>
  <si>
    <t>2386.2</t>
  </si>
  <si>
    <t>2386.3</t>
  </si>
  <si>
    <t>2387</t>
  </si>
  <si>
    <t>2387.1</t>
  </si>
  <si>
    <t>2388</t>
  </si>
  <si>
    <t>2389</t>
  </si>
  <si>
    <t>2390</t>
  </si>
  <si>
    <t>2391</t>
  </si>
  <si>
    <t>2392</t>
  </si>
  <si>
    <t>2392.1</t>
  </si>
  <si>
    <t>2392.2</t>
  </si>
  <si>
    <t>2393</t>
  </si>
  <si>
    <t>2394</t>
  </si>
  <si>
    <t>2395</t>
  </si>
  <si>
    <t>2396</t>
  </si>
  <si>
    <t>2396.1</t>
  </si>
  <si>
    <t>2397</t>
  </si>
  <si>
    <t>2398</t>
  </si>
  <si>
    <t>2399</t>
  </si>
  <si>
    <t>2400</t>
  </si>
  <si>
    <t>2401</t>
  </si>
  <si>
    <t>2402</t>
  </si>
  <si>
    <t>2403</t>
  </si>
  <si>
    <t>2404</t>
  </si>
  <si>
    <t>2405</t>
  </si>
  <si>
    <t>2407</t>
  </si>
  <si>
    <t>2408</t>
  </si>
  <si>
    <t>2409</t>
  </si>
  <si>
    <t>2409.1</t>
  </si>
  <si>
    <t>2410</t>
  </si>
  <si>
    <t>2411</t>
  </si>
  <si>
    <t>2412</t>
  </si>
  <si>
    <t>2413</t>
  </si>
  <si>
    <t>2413.1</t>
  </si>
  <si>
    <t>2414</t>
  </si>
  <si>
    <t>2415</t>
  </si>
  <si>
    <t>2416</t>
  </si>
  <si>
    <t>2418</t>
  </si>
  <si>
    <t>2419</t>
  </si>
  <si>
    <t>2420</t>
  </si>
  <si>
    <t>2420.1</t>
  </si>
  <si>
    <t>2421</t>
  </si>
  <si>
    <t>2422</t>
  </si>
  <si>
    <t>2423</t>
  </si>
  <si>
    <t>2423.1</t>
  </si>
  <si>
    <t>2424.1</t>
  </si>
  <si>
    <t>2425</t>
  </si>
  <si>
    <t>2426</t>
  </si>
  <si>
    <t>2427</t>
  </si>
  <si>
    <t>2428</t>
  </si>
  <si>
    <t>2429</t>
  </si>
  <si>
    <t>2430</t>
  </si>
  <si>
    <t>2431</t>
  </si>
  <si>
    <t>2432</t>
  </si>
  <si>
    <t>2432.1</t>
  </si>
  <si>
    <t>2433</t>
  </si>
  <si>
    <t>2434</t>
  </si>
  <si>
    <t>2435</t>
  </si>
  <si>
    <t>2435.1</t>
  </si>
  <si>
    <t>2436</t>
  </si>
  <si>
    <t>2437</t>
  </si>
  <si>
    <t>2438</t>
  </si>
  <si>
    <t>2439</t>
  </si>
  <si>
    <t>2440</t>
  </si>
  <si>
    <t>2441</t>
  </si>
  <si>
    <t>2442</t>
  </si>
  <si>
    <t>2443</t>
  </si>
  <si>
    <t>2444</t>
  </si>
  <si>
    <t>2445</t>
  </si>
  <si>
    <t>2447</t>
  </si>
  <si>
    <t>2448</t>
  </si>
  <si>
    <t>2449</t>
  </si>
  <si>
    <t>2450</t>
  </si>
  <si>
    <t>2451</t>
  </si>
  <si>
    <t>2451.1</t>
  </si>
  <si>
    <t>2452</t>
  </si>
  <si>
    <t>2453</t>
  </si>
  <si>
    <t>2453.1</t>
  </si>
  <si>
    <t>2454</t>
  </si>
  <si>
    <t>2455</t>
  </si>
  <si>
    <t>2455.1</t>
  </si>
  <si>
    <t>2455.2</t>
  </si>
  <si>
    <t>2456</t>
  </si>
  <si>
    <t>2457</t>
  </si>
  <si>
    <t>2457.1</t>
  </si>
  <si>
    <t>2460</t>
  </si>
  <si>
    <t>2461</t>
  </si>
  <si>
    <t>2462</t>
  </si>
  <si>
    <t>2463</t>
  </si>
  <si>
    <t>2464</t>
  </si>
  <si>
    <t>2464.1</t>
  </si>
  <si>
    <t>2465</t>
  </si>
  <si>
    <t>2465.1</t>
  </si>
  <si>
    <t>2466</t>
  </si>
  <si>
    <t>2467</t>
  </si>
  <si>
    <t>2468</t>
  </si>
  <si>
    <t>2469</t>
  </si>
  <si>
    <t>2470</t>
  </si>
  <si>
    <t>2471</t>
  </si>
  <si>
    <t>2471.1</t>
  </si>
  <si>
    <t>2472</t>
  </si>
  <si>
    <t>2473</t>
  </si>
  <si>
    <t>2474</t>
  </si>
  <si>
    <t>2475</t>
  </si>
  <si>
    <t>2475.1</t>
  </si>
  <si>
    <t>2476</t>
  </si>
  <si>
    <t>2477</t>
  </si>
  <si>
    <t>2478</t>
  </si>
  <si>
    <t>2479</t>
  </si>
  <si>
    <t>2480</t>
  </si>
  <si>
    <t>2481</t>
  </si>
  <si>
    <t>2482</t>
  </si>
  <si>
    <t>2484</t>
  </si>
  <si>
    <t>2485</t>
  </si>
  <si>
    <t>2488</t>
  </si>
  <si>
    <t>2488.1</t>
  </si>
  <si>
    <t>2489</t>
  </si>
  <si>
    <t>2490</t>
  </si>
  <si>
    <t>2491</t>
  </si>
  <si>
    <t>2491.1</t>
  </si>
  <si>
    <t>2492</t>
  </si>
  <si>
    <t>2493</t>
  </si>
  <si>
    <t>2494</t>
  </si>
  <si>
    <t>2495</t>
  </si>
  <si>
    <t>2496</t>
  </si>
  <si>
    <t>Leptologia macilenta</t>
  </si>
  <si>
    <t>V 20230105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</si>
</sst>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000"/>
  </numFmts>
  <fonts count="60" x14ac:knownFonts="1">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color indexed="8"/>
      <name val="Arial"/>
      <family val="2"/>
    </font>
    <font>
      <sz val="10"/>
      <color indexed="8"/>
      <name val="Arial"/>
      <family val="2"/>
    </font>
    <font>
      <b/>
      <sz val="10"/>
      <name val="Arial"/>
      <family val="2"/>
    </font>
    <font>
      <i/>
      <sz val="10"/>
      <color indexed="8"/>
      <name val="Arial"/>
      <family val="2"/>
    </font>
    <font>
      <sz val="10"/>
      <name val="Arial"/>
      <family val="2"/>
    </font>
    <font>
      <i/>
      <sz val="10"/>
      <name val="Arial"/>
      <family val="2"/>
    </font>
    <font>
      <sz val="8"/>
      <color indexed="81"/>
      <name val="Tahoma"/>
      <family val="2"/>
    </font>
    <font>
      <b/>
      <i/>
      <sz val="12"/>
      <color indexed="8"/>
      <name val="Arial"/>
      <family val="2"/>
    </font>
    <font>
      <sz val="9"/>
      <color indexed="81"/>
      <name val="Arial"/>
      <family val="2"/>
    </font>
    <font>
      <b/>
      <u/>
      <sz val="9"/>
      <color indexed="81"/>
      <name val="Arial"/>
      <family val="2"/>
    </font>
    <font>
      <b/>
      <sz val="9"/>
      <color indexed="81"/>
      <name val="Arial"/>
      <family val="2"/>
    </font>
    <font>
      <b/>
      <sz val="18"/>
      <color indexed="8"/>
      <name val="Arial"/>
      <family val="2"/>
    </font>
    <font>
      <b/>
      <sz val="24"/>
      <name val="Arial"/>
      <family val="2"/>
    </font>
    <font>
      <sz val="11"/>
      <name val="Arial"/>
      <family val="2"/>
    </font>
    <font>
      <b/>
      <sz val="12"/>
      <color indexed="8"/>
      <name val="Arial"/>
      <family val="2"/>
    </font>
    <font>
      <b/>
      <sz val="14"/>
      <color indexed="8"/>
      <name val="Arial"/>
      <family val="2"/>
    </font>
    <font>
      <b/>
      <sz val="11"/>
      <name val="Arial"/>
      <family val="2"/>
    </font>
    <font>
      <sz val="10"/>
      <name val="MS Sans Serif"/>
      <family val="2"/>
    </font>
    <font>
      <sz val="11"/>
      <color indexed="8"/>
      <name val="Arial"/>
      <family val="2"/>
    </font>
    <font>
      <sz val="11"/>
      <color indexed="9"/>
      <name val="Arial"/>
      <family val="2"/>
    </font>
    <font>
      <sz val="11"/>
      <color indexed="20"/>
      <name val="Arial"/>
      <family val="2"/>
    </font>
    <font>
      <b/>
      <sz val="11"/>
      <color indexed="52"/>
      <name val="Arial"/>
      <family val="2"/>
    </font>
    <font>
      <b/>
      <sz val="11"/>
      <color indexed="9"/>
      <name val="Arial"/>
      <family val="2"/>
    </font>
    <font>
      <i/>
      <sz val="11"/>
      <color indexed="23"/>
      <name val="Arial"/>
      <family val="2"/>
    </font>
    <font>
      <sz val="11"/>
      <color indexed="17"/>
      <name val="Arial"/>
      <family val="2"/>
    </font>
    <font>
      <b/>
      <sz val="15"/>
      <color indexed="56"/>
      <name val="Arial"/>
      <family val="2"/>
    </font>
    <font>
      <b/>
      <sz val="13"/>
      <color indexed="56"/>
      <name val="Arial"/>
      <family val="2"/>
    </font>
    <font>
      <b/>
      <sz val="11"/>
      <color indexed="56"/>
      <name val="Arial"/>
      <family val="2"/>
    </font>
    <font>
      <sz val="11"/>
      <color indexed="62"/>
      <name val="Arial"/>
      <family val="2"/>
    </font>
    <font>
      <sz val="11"/>
      <color indexed="52"/>
      <name val="Arial"/>
      <family val="2"/>
    </font>
    <font>
      <sz val="11"/>
      <color indexed="60"/>
      <name val="Arial"/>
      <family val="2"/>
    </font>
    <font>
      <b/>
      <sz val="11"/>
      <color indexed="63"/>
      <name val="Arial"/>
      <family val="2"/>
    </font>
    <font>
      <b/>
      <sz val="18"/>
      <color indexed="56"/>
      <name val="Cambria"/>
      <family val="2"/>
    </font>
    <font>
      <b/>
      <sz val="11"/>
      <color indexed="8"/>
      <name val="Arial"/>
      <family val="2"/>
    </font>
    <font>
      <sz val="11"/>
      <color indexed="10"/>
      <name val="Arial"/>
      <family val="2"/>
    </font>
    <font>
      <sz val="11"/>
      <color theme="1"/>
      <name val="Arial"/>
      <family val="2"/>
    </font>
    <font>
      <sz val="10"/>
      <color theme="1"/>
      <name val="Arial"/>
      <family val="2"/>
    </font>
    <font>
      <i/>
      <sz val="11"/>
      <color rgb="FF7F7F7F"/>
      <name val="Arial"/>
      <family val="2"/>
    </font>
    <font>
      <sz val="11"/>
      <color theme="1"/>
      <name val="Calibri"/>
      <family val="2"/>
      <scheme val="minor"/>
    </font>
    <font>
      <i/>
      <sz val="10"/>
      <color theme="1"/>
      <name val="Arial"/>
      <family val="2"/>
    </font>
    <font>
      <i/>
      <sz val="9"/>
      <color theme="1"/>
      <name val="Arial"/>
      <family val="2"/>
    </font>
    <font>
      <sz val="10"/>
      <color rgb="FF000000"/>
      <name val="Verdana"/>
      <family val="2"/>
    </font>
    <font>
      <b/>
      <i/>
      <sz val="10"/>
      <name val="Arial"/>
      <family val="2"/>
    </font>
    <font>
      <b/>
      <sz val="10"/>
      <color theme="1"/>
      <name val="Arial"/>
      <family val="2"/>
    </font>
    <font>
      <sz val="10"/>
      <color rgb="FFFF0000"/>
      <name val="Arial"/>
      <family val="2"/>
    </font>
    <font>
      <b/>
      <sz val="14"/>
      <color rgb="FF000000"/>
      <name val="Verdana"/>
      <family val="2"/>
    </font>
    <font>
      <i/>
      <sz val="11"/>
      <color rgb="FF000000"/>
      <name val="Calibri"/>
      <family val="2"/>
    </font>
    <font>
      <b/>
      <sz val="10"/>
      <color rgb="FFFF0000"/>
      <name val="Arial"/>
      <family val="2"/>
    </font>
    <font>
      <sz val="9"/>
      <color indexed="81"/>
      <name val="Tahoma"/>
      <family val="2"/>
    </font>
    <font>
      <b/>
      <sz val="9"/>
      <color indexed="81"/>
      <name val="Tahoma"/>
      <family val="2"/>
    </font>
    <font>
      <sz val="10"/>
      <color rgb="FF000000"/>
      <name val="Arial"/>
      <family val="2"/>
    </font>
    <font>
      <i/>
      <sz val="10"/>
      <color rgb="FF000000"/>
      <name val="Arial"/>
      <family val="2"/>
    </font>
    <font>
      <b/>
      <sz val="10"/>
      <name val="Arial Narrow"/>
      <family val="2"/>
    </font>
    <font>
      <sz val="8"/>
      <name val="Arial Narrow"/>
      <family val="2"/>
    </font>
    <font>
      <sz val="9"/>
      <name val="Arial Narrow"/>
      <family val="2"/>
    </font>
  </fonts>
  <fills count="3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50"/>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rgb="FFFFFF00"/>
        <bgColor indexed="64"/>
      </patternFill>
    </fill>
    <fill>
      <patternFill patternType="solid">
        <fgColor rgb="FFFF99FF"/>
        <bgColor indexed="64"/>
      </patternFill>
    </fill>
    <fill>
      <patternFill patternType="solid">
        <fgColor theme="4" tint="0.59999389629810485"/>
        <bgColor indexed="64"/>
      </patternFill>
    </fill>
    <fill>
      <patternFill patternType="solid">
        <fgColor rgb="FFFFFF99"/>
        <bgColor indexed="64"/>
      </patternFill>
    </fill>
    <fill>
      <patternFill patternType="solid">
        <fgColor theme="5" tint="0.39997558519241921"/>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bgColor indexed="64"/>
      </patternFill>
    </fill>
    <fill>
      <patternFill patternType="solid">
        <fgColor rgb="FFFFFF66"/>
        <bgColor indexed="64"/>
      </patternFill>
    </fill>
  </fills>
  <borders count="3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style="medium">
        <color indexed="64"/>
      </left>
      <right/>
      <top/>
      <bottom/>
      <diagonal/>
    </border>
    <border>
      <left/>
      <right style="medium">
        <color indexed="64"/>
      </right>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ashed">
        <color indexed="64"/>
      </left>
      <right style="dashed">
        <color indexed="64"/>
      </right>
      <top style="dashed">
        <color indexed="64"/>
      </top>
      <bottom style="dashed">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style="hair">
        <color rgb="FF000000"/>
      </left>
      <right style="hair">
        <color rgb="FF000000"/>
      </right>
      <top style="hair">
        <color rgb="FF000000"/>
      </top>
      <bottom style="hair">
        <color rgb="FF000000"/>
      </bottom>
      <diagonal/>
    </border>
    <border>
      <left/>
      <right/>
      <top style="thin">
        <color indexed="64"/>
      </top>
      <bottom style="hair">
        <color indexed="64"/>
      </bottom>
      <diagonal/>
    </border>
    <border>
      <left/>
      <right style="hair">
        <color indexed="64"/>
      </right>
      <top style="thin">
        <color indexed="64"/>
      </top>
      <bottom style="hair">
        <color indexed="64"/>
      </bottom>
      <diagonal/>
    </border>
  </borders>
  <cellStyleXfs count="133">
    <xf numFmtId="0" fontId="0" fillId="0" borderId="0"/>
    <xf numFmtId="0" fontId="23" fillId="2" borderId="0" applyNumberFormat="0" applyBorder="0" applyAlignment="0" applyProtection="0"/>
    <xf numFmtId="0" fontId="23" fillId="2"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25" fillId="3" borderId="0" applyNumberFormat="0" applyBorder="0" applyAlignment="0" applyProtection="0"/>
    <xf numFmtId="0" fontId="25" fillId="3" borderId="0" applyNumberFormat="0" applyBorder="0" applyAlignment="0" applyProtection="0"/>
    <xf numFmtId="0" fontId="26" fillId="20" borderId="1" applyNumberFormat="0" applyAlignment="0" applyProtection="0"/>
    <xf numFmtId="0" fontId="26" fillId="20" borderId="1" applyNumberFormat="0" applyAlignment="0" applyProtection="0"/>
    <xf numFmtId="0" fontId="27" fillId="21" borderId="2" applyNumberFormat="0" applyAlignment="0" applyProtection="0"/>
    <xf numFmtId="0" fontId="27" fillId="21" borderId="2" applyNumberFormat="0" applyAlignment="0" applyProtection="0"/>
    <xf numFmtId="0" fontId="42" fillId="0" borderId="0" applyNumberFormat="0" applyFill="0" applyBorder="0" applyAlignment="0" applyProtection="0"/>
    <xf numFmtId="0" fontId="28" fillId="0" borderId="0" applyNumberFormat="0" applyFill="0" applyBorder="0" applyAlignment="0" applyProtection="0"/>
    <xf numFmtId="0" fontId="42" fillId="0" borderId="0" applyNumberFormat="0" applyFill="0" applyBorder="0" applyAlignment="0" applyProtection="0"/>
    <xf numFmtId="0" fontId="28" fillId="0" borderId="0" applyNumberFormat="0" applyFill="0" applyBorder="0" applyAlignment="0" applyProtection="0"/>
    <xf numFmtId="0" fontId="29" fillId="4" borderId="0" applyNumberFormat="0" applyBorder="0" applyAlignment="0" applyProtection="0"/>
    <xf numFmtId="0" fontId="29" fillId="4" borderId="0" applyNumberFormat="0" applyBorder="0" applyAlignment="0" applyProtection="0"/>
    <xf numFmtId="0" fontId="30" fillId="0" borderId="3" applyNumberFormat="0" applyFill="0" applyAlignment="0" applyProtection="0"/>
    <xf numFmtId="0" fontId="30" fillId="0" borderId="3" applyNumberFormat="0" applyFill="0" applyAlignment="0" applyProtection="0"/>
    <xf numFmtId="0" fontId="31" fillId="0" borderId="4" applyNumberFormat="0" applyFill="0" applyAlignment="0" applyProtection="0"/>
    <xf numFmtId="0" fontId="31" fillId="0" borderId="4" applyNumberFormat="0" applyFill="0" applyAlignment="0" applyProtection="0"/>
    <xf numFmtId="0" fontId="32" fillId="0" borderId="5" applyNumberFormat="0" applyFill="0" applyAlignment="0" applyProtection="0"/>
    <xf numFmtId="0" fontId="32" fillId="0" borderId="5" applyNumberFormat="0" applyFill="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7" borderId="1" applyNumberFormat="0" applyAlignment="0" applyProtection="0"/>
    <xf numFmtId="0" fontId="33" fillId="7" borderId="1" applyNumberFormat="0" applyAlignment="0" applyProtection="0"/>
    <xf numFmtId="0" fontId="34" fillId="0" borderId="6" applyNumberFormat="0" applyFill="0" applyAlignment="0" applyProtection="0"/>
    <xf numFmtId="0" fontId="34" fillId="0" borderId="6" applyNumberFormat="0" applyFill="0" applyAlignment="0" applyProtection="0"/>
    <xf numFmtId="0" fontId="35" fillId="22" borderId="0" applyNumberFormat="0" applyBorder="0" applyAlignment="0" applyProtection="0"/>
    <xf numFmtId="0" fontId="35" fillId="22" borderId="0" applyNumberFormat="0" applyBorder="0" applyAlignment="0" applyProtection="0"/>
    <xf numFmtId="0" fontId="43" fillId="0" borderId="0"/>
    <xf numFmtId="0" fontId="43" fillId="0" borderId="0"/>
    <xf numFmtId="0" fontId="40" fillId="0" borderId="0"/>
    <xf numFmtId="0" fontId="9" fillId="0" borderId="0"/>
    <xf numFmtId="0" fontId="22" fillId="0" borderId="0"/>
    <xf numFmtId="0" fontId="40" fillId="0" borderId="0"/>
    <xf numFmtId="0" fontId="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0" fillId="0" borderId="0"/>
    <xf numFmtId="0" fontId="9" fillId="0" borderId="0"/>
    <xf numFmtId="0" fontId="43" fillId="0" borderId="0"/>
    <xf numFmtId="0" fontId="40" fillId="0" borderId="0"/>
    <xf numFmtId="0" fontId="43" fillId="0" borderId="0"/>
    <xf numFmtId="0" fontId="43" fillId="0" borderId="0"/>
    <xf numFmtId="0" fontId="43" fillId="0" borderId="0"/>
    <xf numFmtId="0" fontId="40" fillId="0" borderId="0"/>
    <xf numFmtId="0" fontId="43" fillId="0" borderId="0"/>
    <xf numFmtId="0" fontId="43" fillId="0" borderId="0"/>
    <xf numFmtId="0" fontId="43" fillId="0" borderId="0"/>
    <xf numFmtId="0" fontId="40" fillId="0" borderId="0"/>
    <xf numFmtId="0" fontId="40" fillId="0" borderId="0"/>
    <xf numFmtId="0" fontId="6" fillId="0" borderId="0"/>
    <xf numFmtId="0" fontId="6" fillId="0" borderId="0"/>
    <xf numFmtId="0" fontId="23" fillId="23" borderId="7" applyNumberFormat="0" applyFont="0" applyAlignment="0" applyProtection="0"/>
    <xf numFmtId="0" fontId="23" fillId="23" borderId="7" applyNumberFormat="0" applyFont="0" applyAlignment="0" applyProtection="0"/>
    <xf numFmtId="0" fontId="36" fillId="20" borderId="8" applyNumberFormat="0" applyAlignment="0" applyProtection="0"/>
    <xf numFmtId="0" fontId="36" fillId="20" borderId="8" applyNumberFormat="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8" fillId="0" borderId="9" applyNumberFormat="0" applyFill="0" applyAlignment="0" applyProtection="0"/>
    <xf numFmtId="0" fontId="38" fillId="0" borderId="9" applyNumberFormat="0" applyFill="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cellStyleXfs>
  <cellXfs count="318">
    <xf numFmtId="0" fontId="0" fillId="0" borderId="0" xfId="0"/>
    <xf numFmtId="0" fontId="6" fillId="0" borderId="0" xfId="0" applyFont="1"/>
    <xf numFmtId="0" fontId="6" fillId="0" borderId="0" xfId="0" applyFont="1" applyAlignment="1">
      <alignment horizontal="right"/>
    </xf>
    <xf numFmtId="0" fontId="6" fillId="0" borderId="0" xfId="0" applyFont="1" applyAlignment="1">
      <alignment horizontal="left" readingOrder="1"/>
    </xf>
    <xf numFmtId="0" fontId="9" fillId="0" borderId="0" xfId="0" applyFont="1"/>
    <xf numFmtId="0" fontId="9" fillId="0" borderId="0" xfId="0" applyFont="1" applyAlignment="1">
      <alignment horizontal="right"/>
    </xf>
    <xf numFmtId="0" fontId="9" fillId="0" borderId="0" xfId="0" applyFont="1" applyAlignment="1">
      <alignment horizontal="left"/>
    </xf>
    <xf numFmtId="0" fontId="7" fillId="0" borderId="0" xfId="0" applyFont="1"/>
    <xf numFmtId="0" fontId="12" fillId="0" borderId="0" xfId="0" applyFont="1" applyAlignment="1">
      <alignment horizontal="left" readingOrder="1"/>
    </xf>
    <xf numFmtId="0" fontId="9" fillId="24" borderId="0" xfId="0" applyFont="1" applyFill="1" applyAlignment="1" applyProtection="1">
      <alignment horizontal="left"/>
      <protection locked="0" hidden="1"/>
    </xf>
    <xf numFmtId="0" fontId="9" fillId="24" borderId="0" xfId="0" applyFont="1" applyFill="1" applyAlignment="1">
      <alignment horizontal="left"/>
    </xf>
    <xf numFmtId="0" fontId="9" fillId="0" borderId="0" xfId="0" applyFont="1" applyAlignment="1">
      <alignment horizontal="center" vertical="center"/>
    </xf>
    <xf numFmtId="0" fontId="7" fillId="24" borderId="10" xfId="0" applyFont="1" applyFill="1" applyBorder="1"/>
    <xf numFmtId="0" fontId="9" fillId="24" borderId="10" xfId="0" applyFont="1" applyFill="1" applyBorder="1"/>
    <xf numFmtId="14" fontId="9" fillId="0" borderId="0" xfId="0" applyNumberFormat="1" applyFont="1" applyAlignment="1">
      <alignment horizontal="left"/>
    </xf>
    <xf numFmtId="14" fontId="9" fillId="0" borderId="0" xfId="83" applyNumberFormat="1" applyFont="1" applyAlignment="1" applyProtection="1">
      <alignment horizontal="left"/>
      <protection locked="0"/>
    </xf>
    <xf numFmtId="14" fontId="9" fillId="0" borderId="0" xfId="83" applyNumberFormat="1" applyFont="1" applyAlignment="1" applyProtection="1">
      <alignment horizontal="left" vertical="center"/>
      <protection locked="0"/>
    </xf>
    <xf numFmtId="0" fontId="9" fillId="0" borderId="0" xfId="0" applyFont="1" applyAlignment="1">
      <alignment horizontal="right" vertical="center"/>
    </xf>
    <xf numFmtId="0" fontId="9" fillId="0" borderId="0" xfId="0" applyFont="1" applyAlignment="1">
      <alignment vertical="center"/>
    </xf>
    <xf numFmtId="0" fontId="9" fillId="0" borderId="0" xfId="0" applyFont="1" applyAlignment="1">
      <alignment horizontal="left" vertical="center"/>
    </xf>
    <xf numFmtId="0" fontId="7" fillId="24" borderId="10" xfId="0" applyFont="1" applyFill="1" applyBorder="1" applyAlignment="1">
      <alignment vertical="center"/>
    </xf>
    <xf numFmtId="0" fontId="9" fillId="24" borderId="10" xfId="0" applyFont="1" applyFill="1" applyBorder="1" applyAlignment="1">
      <alignment vertical="center"/>
    </xf>
    <xf numFmtId="0" fontId="7" fillId="0" borderId="0" xfId="0" applyFont="1" applyAlignment="1">
      <alignment horizontal="left"/>
    </xf>
    <xf numFmtId="14" fontId="9" fillId="0" borderId="0" xfId="0" applyNumberFormat="1" applyFont="1" applyAlignment="1" applyProtection="1">
      <alignment horizontal="left" vertical="center"/>
      <protection locked="0"/>
    </xf>
    <xf numFmtId="0" fontId="9" fillId="0" borderId="0" xfId="0" applyFont="1" applyAlignment="1" applyProtection="1">
      <alignment horizontal="left" vertical="center"/>
      <protection locked="0"/>
    </xf>
    <xf numFmtId="0" fontId="16" fillId="0" borderId="11" xfId="0" applyFont="1" applyBorder="1" applyAlignment="1">
      <alignment horizontal="center" vertical="top" wrapText="1"/>
    </xf>
    <xf numFmtId="0" fontId="7" fillId="24" borderId="0" xfId="0" applyFont="1" applyFill="1" applyAlignment="1">
      <alignment horizontal="left" vertical="center"/>
    </xf>
    <xf numFmtId="0" fontId="7" fillId="0" borderId="0" xfId="0" applyFont="1" applyAlignment="1">
      <alignment horizontal="left" vertical="center"/>
    </xf>
    <xf numFmtId="0" fontId="9" fillId="0" borderId="0" xfId="0" applyFont="1" applyAlignment="1" applyProtection="1">
      <alignment horizontal="center" vertical="center"/>
      <protection locked="0"/>
    </xf>
    <xf numFmtId="0" fontId="9" fillId="0" borderId="0" xfId="0" applyFont="1" applyAlignment="1">
      <alignment horizontal="center"/>
    </xf>
    <xf numFmtId="0" fontId="7" fillId="0" borderId="13" xfId="0" applyFont="1" applyBorder="1" applyAlignment="1">
      <alignment horizontal="left" vertical="center"/>
    </xf>
    <xf numFmtId="0" fontId="5" fillId="0" borderId="13" xfId="0" applyFont="1" applyBorder="1" applyAlignment="1">
      <alignment vertical="center"/>
    </xf>
    <xf numFmtId="0" fontId="5" fillId="0" borderId="13" xfId="0" applyFont="1" applyBorder="1"/>
    <xf numFmtId="0" fontId="9" fillId="0" borderId="14" xfId="0" applyFont="1" applyBorder="1" applyAlignment="1">
      <alignment horizontal="left"/>
    </xf>
    <xf numFmtId="0" fontId="7" fillId="0" borderId="14" xfId="0" applyFont="1" applyBorder="1" applyAlignment="1">
      <alignment horizontal="left"/>
    </xf>
    <xf numFmtId="0" fontId="6" fillId="0" borderId="14" xfId="0" applyFont="1" applyBorder="1"/>
    <xf numFmtId="0" fontId="9" fillId="26" borderId="0" xfId="0" applyFont="1" applyFill="1" applyAlignment="1">
      <alignment horizontal="left" vertical="center"/>
    </xf>
    <xf numFmtId="0" fontId="7" fillId="27" borderId="0" xfId="0" applyFont="1" applyFill="1" applyAlignment="1">
      <alignment horizontal="center" vertical="center"/>
    </xf>
    <xf numFmtId="165" fontId="21" fillId="0" borderId="18" xfId="0" applyNumberFormat="1" applyFont="1" applyBorder="1" applyAlignment="1">
      <alignment horizontal="left" vertical="center"/>
    </xf>
    <xf numFmtId="0" fontId="9" fillId="0" borderId="18" xfId="0" applyFont="1" applyBorder="1"/>
    <xf numFmtId="49" fontId="6" fillId="0" borderId="18" xfId="109" applyNumberFormat="1" applyBorder="1" applyAlignment="1">
      <alignment vertical="top"/>
    </xf>
    <xf numFmtId="49" fontId="6" fillId="0" borderId="18" xfId="109" applyNumberFormat="1" applyBorder="1" applyAlignment="1">
      <alignment horizontal="right" vertical="top"/>
    </xf>
    <xf numFmtId="0" fontId="8" fillId="0" borderId="18" xfId="109" applyFont="1" applyBorder="1" applyAlignment="1">
      <alignment vertical="top"/>
    </xf>
    <xf numFmtId="49" fontId="6" fillId="0" borderId="18" xfId="110" applyNumberFormat="1" applyBorder="1" applyAlignment="1">
      <alignment vertical="top"/>
    </xf>
    <xf numFmtId="0" fontId="9" fillId="0" borderId="18" xfId="0" applyFont="1" applyBorder="1" applyAlignment="1">
      <alignment horizontal="right"/>
    </xf>
    <xf numFmtId="0" fontId="10" fillId="0" borderId="18" xfId="0" applyFont="1" applyBorder="1"/>
    <xf numFmtId="0" fontId="6" fillId="0" borderId="18" xfId="0" applyFont="1" applyBorder="1" applyAlignment="1">
      <alignment horizontal="right"/>
    </xf>
    <xf numFmtId="165" fontId="6" fillId="0" borderId="18" xfId="0" applyNumberFormat="1" applyFont="1" applyBorder="1" applyAlignment="1">
      <alignment horizontal="left" vertical="center"/>
    </xf>
    <xf numFmtId="0" fontId="8" fillId="0" borderId="18" xfId="101" applyFont="1" applyBorder="1"/>
    <xf numFmtId="0" fontId="44" fillId="0" borderId="18" xfId="0" applyFont="1" applyBorder="1"/>
    <xf numFmtId="0" fontId="41" fillId="0" borderId="18" xfId="0" applyFont="1" applyBorder="1"/>
    <xf numFmtId="165" fontId="9" fillId="0" borderId="18" xfId="0" quotePrefix="1" applyNumberFormat="1" applyFont="1" applyBorder="1" applyAlignment="1">
      <alignment horizontal="left" vertical="center"/>
    </xf>
    <xf numFmtId="0" fontId="9" fillId="0" borderId="18" xfId="0" quotePrefix="1" applyFont="1" applyBorder="1" applyAlignment="1">
      <alignment horizontal="right"/>
    </xf>
    <xf numFmtId="165" fontId="6" fillId="0" borderId="18" xfId="0" quotePrefix="1" applyNumberFormat="1" applyFont="1" applyBorder="1" applyAlignment="1">
      <alignment horizontal="left" vertical="center"/>
    </xf>
    <xf numFmtId="0" fontId="45" fillId="0" borderId="18" xfId="0" applyFont="1" applyBorder="1"/>
    <xf numFmtId="0" fontId="41" fillId="0" borderId="0" xfId="0" applyFont="1" applyAlignment="1">
      <alignment vertical="top"/>
    </xf>
    <xf numFmtId="165" fontId="6" fillId="0" borderId="18" xfId="109" quotePrefix="1" applyNumberFormat="1" applyBorder="1" applyAlignment="1">
      <alignment vertical="top"/>
    </xf>
    <xf numFmtId="14" fontId="0" fillId="0" borderId="0" xfId="0" applyNumberFormat="1"/>
    <xf numFmtId="0" fontId="9" fillId="0" borderId="0" xfId="0" applyFont="1" applyAlignment="1" applyProtection="1">
      <alignment horizontal="right" vertical="center"/>
      <protection locked="0"/>
    </xf>
    <xf numFmtId="0" fontId="9" fillId="0" borderId="0" xfId="0" applyFont="1" applyAlignment="1" applyProtection="1">
      <alignment horizontal="left"/>
      <protection locked="0"/>
    </xf>
    <xf numFmtId="14" fontId="7" fillId="0" borderId="0" xfId="0" applyNumberFormat="1" applyFont="1" applyAlignment="1">
      <alignment horizontal="center" vertical="center"/>
    </xf>
    <xf numFmtId="0" fontId="7" fillId="0" borderId="0" xfId="0" applyFont="1" applyAlignment="1">
      <alignment horizontal="center" vertical="center"/>
    </xf>
    <xf numFmtId="0" fontId="7" fillId="0" borderId="0" xfId="0" applyFont="1" applyAlignment="1">
      <alignment horizontal="center" vertical="center" wrapText="1"/>
    </xf>
    <xf numFmtId="0" fontId="19" fillId="0" borderId="29" xfId="0" applyFont="1" applyBorder="1" applyAlignment="1">
      <alignment horizontal="center" vertical="center"/>
    </xf>
    <xf numFmtId="0" fontId="19" fillId="0" borderId="30" xfId="0" applyFont="1" applyBorder="1" applyAlignment="1">
      <alignment horizontal="center" vertical="center"/>
    </xf>
    <xf numFmtId="0" fontId="7" fillId="0" borderId="32" xfId="0" applyFont="1" applyBorder="1" applyAlignment="1">
      <alignment horizontal="center"/>
    </xf>
    <xf numFmtId="0" fontId="7" fillId="0" borderId="33" xfId="0" applyFont="1" applyBorder="1" applyAlignment="1">
      <alignment horizontal="center"/>
    </xf>
    <xf numFmtId="0" fontId="48" fillId="0" borderId="33" xfId="0" applyFont="1" applyBorder="1" applyAlignment="1">
      <alignment horizontal="center"/>
    </xf>
    <xf numFmtId="0" fontId="21" fillId="0" borderId="18" xfId="0" applyFont="1" applyBorder="1" applyAlignment="1">
      <alignment horizontal="left" vertical="center"/>
    </xf>
    <xf numFmtId="0" fontId="9" fillId="0" borderId="18" xfId="0" applyFont="1" applyBorder="1" applyAlignment="1">
      <alignment horizontal="left"/>
    </xf>
    <xf numFmtId="0" fontId="6" fillId="0" borderId="18" xfId="0" applyFont="1" applyBorder="1" applyAlignment="1">
      <alignment horizontal="left"/>
    </xf>
    <xf numFmtId="0" fontId="6" fillId="0" borderId="18" xfId="0" applyFont="1" applyBorder="1"/>
    <xf numFmtId="14" fontId="55" fillId="0" borderId="0" xfId="0" applyNumberFormat="1" applyFont="1" applyAlignment="1" applyProtection="1">
      <alignment horizontal="left" vertical="center"/>
      <protection locked="0"/>
    </xf>
    <xf numFmtId="0" fontId="55" fillId="0" borderId="0" xfId="0" applyFont="1" applyAlignment="1" applyProtection="1">
      <alignment horizontal="left" vertical="center"/>
      <protection locked="0"/>
    </xf>
    <xf numFmtId="0" fontId="55" fillId="0" borderId="0" xfId="0" applyFont="1" applyAlignment="1" applyProtection="1">
      <alignment horizontal="left"/>
      <protection locked="0"/>
    </xf>
    <xf numFmtId="0" fontId="55" fillId="0" borderId="0" xfId="0" applyFont="1" applyAlignment="1" applyProtection="1">
      <alignment horizontal="right" vertical="center"/>
      <protection locked="0"/>
    </xf>
    <xf numFmtId="0" fontId="55" fillId="0" borderId="0" xfId="0" applyFont="1"/>
    <xf numFmtId="0" fontId="55" fillId="0" borderId="35" xfId="0" applyFont="1" applyBorder="1" applyAlignment="1">
      <alignment horizontal="left"/>
    </xf>
    <xf numFmtId="0" fontId="55" fillId="0" borderId="35" xfId="0" applyFont="1" applyBorder="1"/>
    <xf numFmtId="0" fontId="56" fillId="0" borderId="35" xfId="0" applyFont="1" applyBorder="1"/>
    <xf numFmtId="0" fontId="41" fillId="0" borderId="0" xfId="0" applyFont="1" applyAlignment="1">
      <alignment vertical="top" wrapText="1"/>
    </xf>
    <xf numFmtId="0" fontId="41" fillId="0" borderId="0" xfId="0" applyFont="1" applyAlignment="1">
      <alignment horizontal="center" vertical="top" wrapText="1"/>
    </xf>
    <xf numFmtId="165" fontId="41" fillId="0" borderId="0" xfId="0" applyNumberFormat="1" applyFont="1" applyAlignment="1">
      <alignment horizontal="left" vertical="top"/>
    </xf>
    <xf numFmtId="0" fontId="44" fillId="0" borderId="0" xfId="0" applyFont="1" applyAlignment="1">
      <alignment vertical="top"/>
    </xf>
    <xf numFmtId="0" fontId="41" fillId="28" borderId="0" xfId="0" applyFont="1" applyFill="1" applyAlignment="1">
      <alignment vertical="top"/>
    </xf>
    <xf numFmtId="49" fontId="41" fillId="0" borderId="0" xfId="0" applyNumberFormat="1" applyFont="1" applyAlignment="1">
      <alignment horizontal="right" vertical="top"/>
    </xf>
    <xf numFmtId="0" fontId="6" fillId="0" borderId="13" xfId="0" applyFont="1" applyBorder="1"/>
    <xf numFmtId="0" fontId="21" fillId="0" borderId="13" xfId="0" applyFont="1" applyBorder="1" applyAlignment="1">
      <alignment horizontal="left" vertical="center"/>
    </xf>
    <xf numFmtId="0" fontId="18" fillId="0" borderId="13" xfId="0" applyFont="1" applyBorder="1" applyAlignment="1">
      <alignment horizontal="left" vertical="center"/>
    </xf>
    <xf numFmtId="0" fontId="10" fillId="0" borderId="13" xfId="0" applyFont="1" applyBorder="1"/>
    <xf numFmtId="0" fontId="9" fillId="0" borderId="13" xfId="0" applyFont="1" applyBorder="1"/>
    <xf numFmtId="0" fontId="9" fillId="0" borderId="13" xfId="0" applyFont="1" applyBorder="1" applyAlignment="1">
      <alignment horizontal="left"/>
    </xf>
    <xf numFmtId="0" fontId="8" fillId="0" borderId="13" xfId="101" applyFont="1" applyBorder="1"/>
    <xf numFmtId="0" fontId="44" fillId="0" borderId="13" xfId="0" applyFont="1" applyBorder="1"/>
    <xf numFmtId="165" fontId="9" fillId="0" borderId="13" xfId="0" quotePrefix="1" applyNumberFormat="1" applyFont="1" applyBorder="1" applyAlignment="1">
      <alignment horizontal="left" vertical="center"/>
    </xf>
    <xf numFmtId="165" fontId="9" fillId="0" borderId="13" xfId="0" applyNumberFormat="1" applyFont="1" applyBorder="1" applyAlignment="1">
      <alignment horizontal="left" vertical="center"/>
    </xf>
    <xf numFmtId="49" fontId="6" fillId="0" borderId="13" xfId="110" applyNumberFormat="1" applyBorder="1" applyAlignment="1">
      <alignment vertical="top"/>
    </xf>
    <xf numFmtId="0" fontId="51" fillId="0" borderId="13" xfId="0" applyFont="1" applyBorder="1"/>
    <xf numFmtId="165" fontId="6" fillId="0" borderId="13" xfId="0" quotePrefix="1" applyNumberFormat="1" applyFont="1" applyBorder="1" applyAlignment="1">
      <alignment horizontal="left" vertical="center"/>
    </xf>
    <xf numFmtId="0" fontId="45" fillId="0" borderId="13" xfId="0" applyFont="1" applyBorder="1"/>
    <xf numFmtId="0" fontId="8" fillId="0" borderId="13" xfId="109" applyFont="1" applyBorder="1" applyAlignment="1">
      <alignment vertical="top"/>
    </xf>
    <xf numFmtId="165" fontId="6" fillId="0" borderId="13" xfId="0" applyNumberFormat="1" applyFont="1" applyBorder="1" applyAlignment="1">
      <alignment horizontal="left" vertical="center"/>
    </xf>
    <xf numFmtId="0" fontId="6" fillId="0" borderId="13" xfId="0" applyFont="1" applyBorder="1" applyAlignment="1">
      <alignment horizontal="left"/>
    </xf>
    <xf numFmtId="165" fontId="7" fillId="33" borderId="0" xfId="0" applyNumberFormat="1" applyFont="1" applyFill="1" applyAlignment="1">
      <alignment horizontal="left" vertical="top" wrapText="1"/>
    </xf>
    <xf numFmtId="49" fontId="7" fillId="33" borderId="0" xfId="0" applyNumberFormat="1" applyFont="1" applyFill="1" applyAlignment="1">
      <alignment horizontal="left" vertical="top" wrapText="1"/>
    </xf>
    <xf numFmtId="0" fontId="47" fillId="33" borderId="0" xfId="0" applyFont="1" applyFill="1" applyAlignment="1">
      <alignment vertical="top" wrapText="1"/>
    </xf>
    <xf numFmtId="0" fontId="7" fillId="33" borderId="0" xfId="0" applyFont="1" applyFill="1" applyAlignment="1">
      <alignment vertical="top" wrapText="1"/>
    </xf>
    <xf numFmtId="0" fontId="7" fillId="33" borderId="0" xfId="0" applyFont="1" applyFill="1" applyAlignment="1">
      <alignment horizontal="center" vertical="top" wrapText="1"/>
    </xf>
    <xf numFmtId="0" fontId="48" fillId="33" borderId="0" xfId="0" applyFont="1" applyFill="1" applyAlignment="1">
      <alignment horizontal="center" vertical="top" wrapText="1"/>
    </xf>
    <xf numFmtId="0" fontId="7" fillId="33" borderId="0" xfId="0" applyFont="1" applyFill="1" applyAlignment="1">
      <alignment horizontal="left" vertical="top" wrapText="1"/>
    </xf>
    <xf numFmtId="0" fontId="41" fillId="33" borderId="0" xfId="0" applyFont="1" applyFill="1" applyAlignment="1">
      <alignment vertical="top" wrapText="1"/>
    </xf>
    <xf numFmtId="0" fontId="6" fillId="0" borderId="13" xfId="0" quotePrefix="1" applyFont="1" applyBorder="1"/>
    <xf numFmtId="165" fontId="6" fillId="0" borderId="13" xfId="109" quotePrefix="1" applyNumberFormat="1" applyBorder="1" applyAlignment="1">
      <alignment horizontal="left" vertical="center"/>
    </xf>
    <xf numFmtId="164" fontId="9" fillId="0" borderId="13" xfId="84" quotePrefix="1" applyNumberFormat="1" applyBorder="1" applyAlignment="1">
      <alignment horizontal="left" vertical="center"/>
    </xf>
    <xf numFmtId="165" fontId="9" fillId="0" borderId="13" xfId="84" quotePrefix="1" applyNumberFormat="1" applyBorder="1" applyAlignment="1">
      <alignment horizontal="left" vertical="center"/>
    </xf>
    <xf numFmtId="49" fontId="21" fillId="0" borderId="13" xfId="0" applyNumberFormat="1" applyFont="1" applyBorder="1" applyAlignment="1">
      <alignment horizontal="left" vertical="center"/>
    </xf>
    <xf numFmtId="0" fontId="9" fillId="34" borderId="13" xfId="0" applyFont="1" applyFill="1" applyBorder="1" applyAlignment="1">
      <alignment horizontal="left"/>
    </xf>
    <xf numFmtId="0" fontId="10" fillId="0" borderId="36" xfId="0" applyFont="1" applyBorder="1"/>
    <xf numFmtId="0" fontId="41" fillId="0" borderId="13" xfId="0" applyFont="1" applyBorder="1"/>
    <xf numFmtId="0" fontId="9" fillId="0" borderId="36" xfId="0" applyFont="1" applyBorder="1"/>
    <xf numFmtId="0" fontId="41" fillId="0" borderId="13" xfId="0" applyFont="1" applyBorder="1" applyAlignment="1">
      <alignment horizontal="left"/>
    </xf>
    <xf numFmtId="0" fontId="9" fillId="0" borderId="36" xfId="0" applyFont="1" applyBorder="1" applyAlignment="1">
      <alignment horizontal="left"/>
    </xf>
    <xf numFmtId="0" fontId="55" fillId="0" borderId="13" xfId="0" applyFont="1" applyBorder="1"/>
    <xf numFmtId="0" fontId="6" fillId="0" borderId="36" xfId="0" applyFont="1" applyBorder="1"/>
    <xf numFmtId="0" fontId="55" fillId="0" borderId="13" xfId="0" applyFont="1" applyBorder="1" applyAlignment="1">
      <alignment horizontal="center"/>
    </xf>
    <xf numFmtId="0" fontId="51" fillId="0" borderId="18" xfId="0" applyFont="1" applyBorder="1"/>
    <xf numFmtId="0" fontId="10" fillId="0" borderId="0" xfId="0" applyFont="1"/>
    <xf numFmtId="0" fontId="58" fillId="26" borderId="0" xfId="0" applyFont="1" applyFill="1" applyAlignment="1">
      <alignment horizontal="left" vertical="center"/>
    </xf>
    <xf numFmtId="0" fontId="59" fillId="26" borderId="0" xfId="0" applyFont="1" applyFill="1" applyAlignment="1">
      <alignment horizontal="left" vertical="center"/>
    </xf>
    <xf numFmtId="0" fontId="58" fillId="0" borderId="0" xfId="0" applyFont="1" applyAlignment="1">
      <alignment horizontal="left" vertical="center"/>
    </xf>
    <xf numFmtId="0" fontId="57" fillId="0" borderId="10" xfId="0" applyFont="1" applyBorder="1" applyAlignment="1">
      <alignment horizontal="left" vertical="center"/>
    </xf>
    <xf numFmtId="0" fontId="6" fillId="0" borderId="11" xfId="0" applyFont="1" applyBorder="1" applyAlignment="1">
      <alignment horizontal="left" vertical="top" wrapText="1"/>
    </xf>
    <xf numFmtId="0" fontId="6" fillId="0" borderId="0" xfId="0" applyFont="1" applyAlignment="1">
      <alignment horizontal="left" vertical="top" wrapText="1"/>
    </xf>
    <xf numFmtId="0" fontId="6" fillId="0" borderId="30" xfId="0" applyFont="1" applyBorder="1" applyAlignment="1">
      <alignment horizontal="left" vertical="center" wrapText="1"/>
    </xf>
    <xf numFmtId="0" fontId="41" fillId="0" borderId="0" xfId="0" applyFont="1" applyAlignment="1">
      <alignment horizontal="right" vertical="top"/>
    </xf>
    <xf numFmtId="0" fontId="8" fillId="0" borderId="18" xfId="101" applyFont="1" applyBorder="1" applyAlignment="1">
      <alignment vertical="top"/>
    </xf>
    <xf numFmtId="165" fontId="6" fillId="0" borderId="0" xfId="109" applyNumberFormat="1" applyAlignment="1">
      <alignment horizontal="left" vertical="top"/>
    </xf>
    <xf numFmtId="0" fontId="6" fillId="0" borderId="0" xfId="109" applyAlignment="1">
      <alignment vertical="top"/>
    </xf>
    <xf numFmtId="0" fontId="6" fillId="0" borderId="0" xfId="109" applyAlignment="1">
      <alignment horizontal="center" vertical="top" wrapText="1"/>
    </xf>
    <xf numFmtId="1" fontId="6" fillId="0" borderId="0" xfId="109" applyNumberFormat="1" applyAlignment="1">
      <alignment horizontal="center" vertical="top" wrapText="1"/>
    </xf>
    <xf numFmtId="0" fontId="9" fillId="0" borderId="0" xfId="0" applyFont="1" applyAlignment="1">
      <alignment vertical="top" wrapText="1"/>
    </xf>
    <xf numFmtId="165" fontId="6" fillId="0" borderId="0" xfId="0" applyNumberFormat="1" applyFont="1" applyAlignment="1">
      <alignment horizontal="left" vertical="top"/>
    </xf>
    <xf numFmtId="0" fontId="6" fillId="0" borderId="0" xfId="0" applyFont="1" applyAlignment="1">
      <alignment vertical="top"/>
    </xf>
    <xf numFmtId="0" fontId="41" fillId="0" borderId="0" xfId="0" applyFont="1" applyAlignment="1">
      <alignment horizontal="left" vertical="top" wrapText="1"/>
    </xf>
    <xf numFmtId="0" fontId="6" fillId="0" borderId="0" xfId="109" applyAlignment="1">
      <alignment vertical="top" wrapText="1"/>
    </xf>
    <xf numFmtId="165" fontId="9" fillId="0" borderId="0" xfId="84" applyNumberFormat="1" applyAlignment="1">
      <alignment horizontal="left" vertical="top"/>
    </xf>
    <xf numFmtId="0" fontId="9" fillId="0" borderId="0" xfId="84" applyAlignment="1">
      <alignment vertical="top"/>
    </xf>
    <xf numFmtId="0" fontId="9" fillId="0" borderId="0" xfId="85" applyFont="1" applyAlignment="1">
      <alignment vertical="top"/>
    </xf>
    <xf numFmtId="0" fontId="10" fillId="0" borderId="0" xfId="84" applyFont="1" applyAlignment="1">
      <alignment vertical="top"/>
    </xf>
    <xf numFmtId="0" fontId="49" fillId="0" borderId="0" xfId="0" applyFont="1" applyAlignment="1">
      <alignment vertical="top" wrapText="1"/>
    </xf>
    <xf numFmtId="0" fontId="8" fillId="0" borderId="0" xfId="0" applyFont="1" applyAlignment="1">
      <alignment vertical="top"/>
    </xf>
    <xf numFmtId="0" fontId="9" fillId="0" borderId="0" xfId="0" applyFont="1" applyAlignment="1">
      <alignment vertical="top"/>
    </xf>
    <xf numFmtId="165" fontId="7" fillId="0" borderId="0" xfId="0" applyNumberFormat="1" applyFont="1" applyAlignment="1">
      <alignment horizontal="left" vertical="top"/>
    </xf>
    <xf numFmtId="49" fontId="7" fillId="0" borderId="0" xfId="0" applyNumberFormat="1" applyFont="1" applyAlignment="1">
      <alignment horizontal="right" vertical="top"/>
    </xf>
    <xf numFmtId="0" fontId="7" fillId="0" borderId="0" xfId="0" applyFont="1" applyAlignment="1">
      <alignment vertical="top"/>
    </xf>
    <xf numFmtId="0" fontId="7" fillId="0" borderId="0" xfId="0" applyFont="1" applyAlignment="1">
      <alignment horizontal="center" vertical="top" wrapText="1"/>
    </xf>
    <xf numFmtId="0" fontId="7" fillId="0" borderId="0" xfId="0" applyFont="1" applyAlignment="1">
      <alignment vertical="top" wrapText="1"/>
    </xf>
    <xf numFmtId="165" fontId="48" fillId="0" borderId="0" xfId="0" applyNumberFormat="1" applyFont="1" applyAlignment="1">
      <alignment horizontal="left" vertical="top"/>
    </xf>
    <xf numFmtId="165" fontId="5" fillId="0" borderId="0" xfId="109" applyNumberFormat="1" applyFont="1" applyAlignment="1">
      <alignment horizontal="left" vertical="top"/>
    </xf>
    <xf numFmtId="49" fontId="5" fillId="0" borderId="0" xfId="109" applyNumberFormat="1" applyFont="1" applyAlignment="1">
      <alignment horizontal="right" vertical="top"/>
    </xf>
    <xf numFmtId="0" fontId="5" fillId="0" borderId="0" xfId="109" applyFont="1" applyAlignment="1">
      <alignment vertical="top"/>
    </xf>
    <xf numFmtId="1" fontId="5" fillId="0" borderId="0" xfId="109" applyNumberFormat="1" applyFont="1" applyAlignment="1">
      <alignment horizontal="center" vertical="top" wrapText="1"/>
    </xf>
    <xf numFmtId="49" fontId="6" fillId="0" borderId="0" xfId="109" applyNumberFormat="1" applyAlignment="1">
      <alignment horizontal="right" vertical="top"/>
    </xf>
    <xf numFmtId="165" fontId="5" fillId="0" borderId="0" xfId="0" applyNumberFormat="1" applyFont="1" applyAlignment="1">
      <alignment horizontal="left" vertical="top"/>
    </xf>
    <xf numFmtId="1" fontId="7" fillId="0" borderId="0" xfId="0" applyNumberFormat="1" applyFont="1" applyAlignment="1">
      <alignment horizontal="center" vertical="top" wrapText="1"/>
    </xf>
    <xf numFmtId="165" fontId="7" fillId="0" borderId="0" xfId="84" applyNumberFormat="1" applyFont="1" applyAlignment="1">
      <alignment horizontal="left" vertical="top"/>
    </xf>
    <xf numFmtId="49" fontId="7" fillId="0" borderId="0" xfId="84" applyNumberFormat="1" applyFont="1" applyAlignment="1">
      <alignment horizontal="right" vertical="top"/>
    </xf>
    <xf numFmtId="0" fontId="7" fillId="0" borderId="0" xfId="84" applyFont="1" applyAlignment="1">
      <alignment vertical="top"/>
    </xf>
    <xf numFmtId="0" fontId="7" fillId="0" borderId="0" xfId="84" applyFont="1" applyAlignment="1">
      <alignment horizontal="center" vertical="top" wrapText="1"/>
    </xf>
    <xf numFmtId="0" fontId="7" fillId="0" borderId="0" xfId="84" applyFont="1" applyAlignment="1">
      <alignment vertical="top" wrapText="1"/>
    </xf>
    <xf numFmtId="49" fontId="41" fillId="0" borderId="0" xfId="0" applyNumberFormat="1" applyFont="1" applyAlignment="1">
      <alignment vertical="top"/>
    </xf>
    <xf numFmtId="1" fontId="7" fillId="0" borderId="0" xfId="84" applyNumberFormat="1" applyFont="1" applyAlignment="1">
      <alignment horizontal="center" vertical="top" wrapText="1"/>
    </xf>
    <xf numFmtId="0" fontId="48" fillId="0" borderId="0" xfId="0" applyFont="1" applyAlignment="1">
      <alignment vertical="top"/>
    </xf>
    <xf numFmtId="0" fontId="48" fillId="0" borderId="0" xfId="0" applyFont="1" applyAlignment="1">
      <alignment vertical="top" wrapText="1"/>
    </xf>
    <xf numFmtId="0" fontId="46" fillId="0" borderId="0" xfId="0" applyFont="1" applyAlignment="1">
      <alignment vertical="top" wrapText="1"/>
    </xf>
    <xf numFmtId="0" fontId="46" fillId="0" borderId="0" xfId="0" applyFont="1" applyAlignment="1">
      <alignment horizontal="center" vertical="top" wrapText="1"/>
    </xf>
    <xf numFmtId="0" fontId="46" fillId="0" borderId="0" xfId="0" applyFont="1" applyAlignment="1">
      <alignment horizontal="left" vertical="top" wrapText="1"/>
    </xf>
    <xf numFmtId="0" fontId="10" fillId="0" borderId="7" xfId="0" applyFont="1" applyBorder="1"/>
    <xf numFmtId="0" fontId="1" fillId="0" borderId="0" xfId="132"/>
    <xf numFmtId="0" fontId="9" fillId="35" borderId="0" xfId="0" applyFont="1" applyFill="1" applyAlignment="1" applyProtection="1">
      <alignment vertical="center"/>
      <protection locked="0"/>
    </xf>
    <xf numFmtId="14" fontId="9" fillId="35" borderId="0" xfId="0" applyNumberFormat="1" applyFont="1" applyFill="1" applyAlignment="1" applyProtection="1">
      <alignment horizontal="left" vertical="center"/>
      <protection locked="0"/>
    </xf>
    <xf numFmtId="165" fontId="6" fillId="0" borderId="13" xfId="90" quotePrefix="1" applyNumberFormat="1" applyFont="1" applyBorder="1" applyAlignment="1">
      <alignment horizontal="left" vertical="center"/>
    </xf>
    <xf numFmtId="165" fontId="6" fillId="0" borderId="13" xfId="0" quotePrefix="1" applyNumberFormat="1" applyFont="1" applyBorder="1" applyAlignment="1">
      <alignment horizontal="left"/>
    </xf>
    <xf numFmtId="0" fontId="41" fillId="0" borderId="13" xfId="0" quotePrefix="1" applyFont="1" applyBorder="1" applyAlignment="1">
      <alignment horizontal="left"/>
    </xf>
    <xf numFmtId="165" fontId="9" fillId="0" borderId="13" xfId="108" quotePrefix="1" applyNumberFormat="1" applyFont="1" applyBorder="1" applyAlignment="1">
      <alignment horizontal="left" vertical="center"/>
    </xf>
    <xf numFmtId="49" fontId="9" fillId="0" borderId="13" xfId="0" quotePrefix="1" applyNumberFormat="1" applyFont="1" applyBorder="1" applyAlignment="1">
      <alignment horizontal="left" vertical="center"/>
    </xf>
    <xf numFmtId="165" fontId="6" fillId="0" borderId="18" xfId="109" quotePrefix="1" applyNumberFormat="1" applyBorder="1" applyAlignment="1">
      <alignment horizontal="left" vertical="center"/>
    </xf>
    <xf numFmtId="165" fontId="9" fillId="0" borderId="18" xfId="84" quotePrefix="1" applyNumberFormat="1" applyBorder="1" applyAlignment="1">
      <alignment horizontal="left" vertical="center"/>
    </xf>
    <xf numFmtId="164" fontId="9" fillId="0" borderId="18" xfId="84" quotePrefix="1" applyNumberFormat="1" applyBorder="1" applyAlignment="1">
      <alignment horizontal="left" vertical="center"/>
    </xf>
    <xf numFmtId="165" fontId="6" fillId="0" borderId="18" xfId="90" quotePrefix="1" applyNumberFormat="1" applyFont="1" applyBorder="1" applyAlignment="1">
      <alignment horizontal="left" vertical="center"/>
    </xf>
    <xf numFmtId="0" fontId="9" fillId="0" borderId="18" xfId="0" quotePrefix="1" applyFont="1" applyBorder="1" applyAlignment="1">
      <alignment horizontal="left"/>
    </xf>
    <xf numFmtId="165" fontId="6" fillId="0" borderId="18" xfId="110" quotePrefix="1" applyNumberFormat="1" applyBorder="1" applyAlignment="1">
      <alignment vertical="top"/>
    </xf>
    <xf numFmtId="165" fontId="6" fillId="0" borderId="18" xfId="0" quotePrefix="1" applyNumberFormat="1" applyFont="1" applyBorder="1" applyAlignment="1">
      <alignment horizontal="left"/>
    </xf>
    <xf numFmtId="49" fontId="6" fillId="0" borderId="18" xfId="109" quotePrefix="1" applyNumberFormat="1" applyBorder="1" applyAlignment="1">
      <alignment vertical="top"/>
    </xf>
    <xf numFmtId="0" fontId="41" fillId="0" borderId="18" xfId="0" quotePrefix="1" applyFont="1" applyBorder="1" applyAlignment="1">
      <alignment horizontal="left"/>
    </xf>
    <xf numFmtId="165" fontId="9" fillId="0" borderId="18" xfId="108" quotePrefix="1" applyNumberFormat="1" applyFont="1" applyBorder="1" applyAlignment="1">
      <alignment horizontal="left" vertical="center"/>
    </xf>
    <xf numFmtId="49" fontId="9" fillId="0" borderId="18" xfId="0" quotePrefix="1" applyNumberFormat="1" applyFont="1" applyBorder="1" applyAlignment="1">
      <alignment horizontal="left" vertical="center"/>
    </xf>
    <xf numFmtId="0" fontId="6" fillId="0" borderId="0" xfId="0" applyFont="1" applyAlignment="1">
      <alignment horizontal="left" vertical="top" wrapText="1" readingOrder="1"/>
    </xf>
    <xf numFmtId="0" fontId="19" fillId="0" borderId="0" xfId="0" applyFont="1" applyAlignment="1">
      <alignment horizontal="center" vertical="center" wrapText="1"/>
    </xf>
    <xf numFmtId="0" fontId="9" fillId="0" borderId="13" xfId="0" quotePrefix="1" applyFont="1" applyBorder="1" applyAlignment="1">
      <alignment horizontal="left"/>
    </xf>
    <xf numFmtId="165" fontId="6" fillId="0" borderId="13" xfId="109" quotePrefix="1" applyNumberFormat="1" applyBorder="1" applyAlignment="1">
      <alignment horizontal="left" vertical="top"/>
    </xf>
    <xf numFmtId="165" fontId="6" fillId="0" borderId="13" xfId="110" quotePrefix="1" applyNumberFormat="1" applyBorder="1" applyAlignment="1">
      <alignment horizontal="left" vertical="top"/>
    </xf>
    <xf numFmtId="49" fontId="6" fillId="0" borderId="13" xfId="109" applyNumberFormat="1" applyBorder="1" applyAlignment="1">
      <alignment horizontal="left" vertical="top"/>
    </xf>
    <xf numFmtId="49" fontId="6" fillId="0" borderId="13" xfId="109" quotePrefix="1" applyNumberFormat="1" applyBorder="1" applyAlignment="1">
      <alignment horizontal="left" vertical="top"/>
    </xf>
    <xf numFmtId="165" fontId="6" fillId="0" borderId="36" xfId="109" quotePrefix="1" applyNumberFormat="1" applyBorder="1" applyAlignment="1">
      <alignment horizontal="left" vertical="top"/>
    </xf>
    <xf numFmtId="165" fontId="55" fillId="0" borderId="13" xfId="0" quotePrefix="1" applyNumberFormat="1" applyFont="1" applyBorder="1" applyAlignment="1">
      <alignment horizontal="left" vertical="top"/>
    </xf>
    <xf numFmtId="165" fontId="6" fillId="0" borderId="13" xfId="109" applyNumberFormat="1" applyBorder="1" applyAlignment="1">
      <alignment horizontal="left" vertical="top"/>
    </xf>
    <xf numFmtId="0" fontId="6" fillId="0" borderId="13" xfId="0" quotePrefix="1" applyFont="1" applyBorder="1" applyAlignment="1">
      <alignment horizontal="left"/>
    </xf>
    <xf numFmtId="49" fontId="43" fillId="0" borderId="13" xfId="101" applyNumberFormat="1" applyBorder="1" applyAlignment="1">
      <alignment horizontal="left"/>
    </xf>
    <xf numFmtId="0" fontId="10" fillId="0" borderId="13" xfId="0" applyFont="1" applyBorder="1" applyAlignment="1">
      <alignment horizontal="left"/>
    </xf>
    <xf numFmtId="0" fontId="8" fillId="0" borderId="13" xfId="0" applyFont="1" applyBorder="1"/>
    <xf numFmtId="0" fontId="8" fillId="0" borderId="18" xfId="0" applyFont="1" applyBorder="1"/>
    <xf numFmtId="0" fontId="10" fillId="0" borderId="18" xfId="0" applyFont="1" applyBorder="1" applyAlignment="1">
      <alignment horizontal="left"/>
    </xf>
    <xf numFmtId="0" fontId="8" fillId="0" borderId="18" xfId="0" applyFont="1" applyBorder="1" applyAlignment="1">
      <alignment horizontal="left"/>
    </xf>
    <xf numFmtId="2" fontId="9" fillId="0" borderId="0" xfId="0" applyNumberFormat="1" applyFont="1" applyAlignment="1" applyProtection="1">
      <alignment horizontal="left" vertical="center"/>
      <protection locked="0"/>
    </xf>
    <xf numFmtId="0" fontId="6" fillId="0" borderId="0" xfId="0" applyFont="1" applyAlignment="1">
      <alignment horizontal="right" wrapText="1"/>
    </xf>
    <xf numFmtId="0" fontId="6" fillId="0" borderId="33" xfId="0" applyFont="1" applyBorder="1" applyAlignment="1">
      <alignment horizontal="left" wrapText="1"/>
    </xf>
    <xf numFmtId="0" fontId="6" fillId="0" borderId="34" xfId="0" applyFont="1" applyBorder="1" applyAlignment="1">
      <alignment horizontal="left" wrapText="1"/>
    </xf>
    <xf numFmtId="0" fontId="9" fillId="0" borderId="33" xfId="0" applyFont="1" applyBorder="1" applyAlignment="1">
      <alignment horizontal="left" wrapText="1"/>
    </xf>
    <xf numFmtId="0" fontId="6" fillId="0" borderId="30" xfId="0" applyFont="1" applyBorder="1" applyAlignment="1">
      <alignment horizontal="left" vertical="center" wrapText="1"/>
    </xf>
    <xf numFmtId="0" fontId="6" fillId="0" borderId="30" xfId="0" applyFont="1" applyBorder="1" applyAlignment="1">
      <alignment horizontal="left" vertical="top" wrapText="1"/>
    </xf>
    <xf numFmtId="0" fontId="6" fillId="0" borderId="31" xfId="0" applyFont="1" applyBorder="1" applyAlignment="1">
      <alignment horizontal="left" vertical="top" wrapText="1"/>
    </xf>
    <xf numFmtId="0" fontId="6" fillId="0" borderId="26" xfId="0" applyFont="1" applyBorder="1" applyAlignment="1">
      <alignment horizontal="left" vertical="top" wrapText="1" readingOrder="1"/>
    </xf>
    <xf numFmtId="0" fontId="6" fillId="0" borderId="27" xfId="0" applyFont="1" applyBorder="1" applyAlignment="1">
      <alignment horizontal="left" vertical="top" wrapText="1" readingOrder="1"/>
    </xf>
    <xf numFmtId="0" fontId="6" fillId="0" borderId="28" xfId="0" applyFont="1" applyBorder="1" applyAlignment="1">
      <alignment horizontal="left" vertical="top" wrapText="1" readingOrder="1"/>
    </xf>
    <xf numFmtId="0" fontId="6" fillId="0" borderId="11" xfId="0" applyFont="1" applyBorder="1" applyAlignment="1">
      <alignment horizontal="left" vertical="top" wrapText="1" readingOrder="1"/>
    </xf>
    <xf numFmtId="0" fontId="6" fillId="0" borderId="0" xfId="0" applyFont="1" applyAlignment="1">
      <alignment horizontal="left" vertical="top" wrapText="1" readingOrder="1"/>
    </xf>
    <xf numFmtId="0" fontId="6" fillId="0" borderId="12" xfId="0" applyFont="1" applyBorder="1" applyAlignment="1">
      <alignment horizontal="left" vertical="top" wrapText="1" readingOrder="1"/>
    </xf>
    <xf numFmtId="0" fontId="6" fillId="0" borderId="15" xfId="0" applyFont="1" applyBorder="1" applyAlignment="1">
      <alignment horizontal="left" vertical="top" wrapText="1" readingOrder="1"/>
    </xf>
    <xf numFmtId="0" fontId="6" fillId="0" borderId="16" xfId="0" applyFont="1" applyBorder="1" applyAlignment="1">
      <alignment horizontal="left" vertical="top" wrapText="1" readingOrder="1"/>
    </xf>
    <xf numFmtId="0" fontId="6" fillId="0" borderId="17" xfId="0" applyFont="1" applyBorder="1" applyAlignment="1">
      <alignment horizontal="left" vertical="top" wrapText="1" readingOrder="1"/>
    </xf>
    <xf numFmtId="0" fontId="17" fillId="25" borderId="26" xfId="0" applyFont="1" applyFill="1" applyBorder="1" applyAlignment="1">
      <alignment horizontal="center" vertical="center" wrapText="1"/>
    </xf>
    <xf numFmtId="0" fontId="17" fillId="25" borderId="27" xfId="0" applyFont="1" applyFill="1" applyBorder="1" applyAlignment="1">
      <alignment horizontal="center" vertical="center" wrapText="1"/>
    </xf>
    <xf numFmtId="0" fontId="17" fillId="25" borderId="28" xfId="0" applyFont="1" applyFill="1" applyBorder="1" applyAlignment="1">
      <alignment horizontal="center" vertical="center" wrapText="1"/>
    </xf>
    <xf numFmtId="0" fontId="17" fillId="25" borderId="11" xfId="0" applyFont="1" applyFill="1" applyBorder="1" applyAlignment="1">
      <alignment horizontal="center" vertical="center" wrapText="1"/>
    </xf>
    <xf numFmtId="0" fontId="17" fillId="25" borderId="0" xfId="0" applyFont="1" applyFill="1" applyAlignment="1">
      <alignment horizontal="center" vertical="center" wrapText="1"/>
    </xf>
    <xf numFmtId="0" fontId="17" fillId="25" borderId="12" xfId="0" applyFont="1" applyFill="1" applyBorder="1" applyAlignment="1">
      <alignment horizontal="center" vertical="center" wrapText="1"/>
    </xf>
    <xf numFmtId="0" fontId="17" fillId="25" borderId="15" xfId="0" applyFont="1" applyFill="1" applyBorder="1" applyAlignment="1">
      <alignment horizontal="center" vertical="center" wrapText="1"/>
    </xf>
    <xf numFmtId="0" fontId="17" fillId="25" borderId="16" xfId="0" applyFont="1" applyFill="1" applyBorder="1" applyAlignment="1">
      <alignment horizontal="center" vertical="center" wrapText="1"/>
    </xf>
    <xf numFmtId="0" fontId="17" fillId="25" borderId="17" xfId="0" applyFont="1" applyFill="1" applyBorder="1" applyAlignment="1">
      <alignment horizontal="center" vertical="center" wrapText="1"/>
    </xf>
    <xf numFmtId="0" fontId="6" fillId="0" borderId="26" xfId="0" applyFont="1" applyBorder="1" applyAlignment="1">
      <alignment horizontal="left" vertical="top" wrapText="1"/>
    </xf>
    <xf numFmtId="0" fontId="6" fillId="0" borderId="27" xfId="0" applyFont="1" applyBorder="1" applyAlignment="1">
      <alignment horizontal="left" vertical="top" wrapText="1"/>
    </xf>
    <xf numFmtId="0" fontId="6" fillId="0" borderId="28" xfId="0" applyFont="1" applyBorder="1" applyAlignment="1">
      <alignment horizontal="left" vertical="top" wrapText="1"/>
    </xf>
    <xf numFmtId="0" fontId="6" fillId="0" borderId="11" xfId="0" applyFont="1" applyBorder="1" applyAlignment="1">
      <alignment horizontal="left" vertical="top" wrapText="1"/>
    </xf>
    <xf numFmtId="0" fontId="6" fillId="0" borderId="0" xfId="0" applyFont="1" applyAlignment="1">
      <alignment horizontal="left" vertical="top" wrapText="1"/>
    </xf>
    <xf numFmtId="0" fontId="6" fillId="0" borderId="12" xfId="0" applyFont="1" applyBorder="1" applyAlignment="1">
      <alignment horizontal="left" vertical="top" wrapText="1"/>
    </xf>
    <xf numFmtId="0" fontId="6" fillId="0" borderId="15" xfId="0" applyFont="1" applyBorder="1" applyAlignment="1">
      <alignment horizontal="left" vertical="top" wrapText="1"/>
    </xf>
    <xf numFmtId="0" fontId="6" fillId="0" borderId="16" xfId="0" applyFont="1" applyBorder="1" applyAlignment="1">
      <alignment horizontal="left" vertical="top" wrapText="1"/>
    </xf>
    <xf numFmtId="0" fontId="6" fillId="0" borderId="17" xfId="0" applyFont="1" applyBorder="1" applyAlignment="1">
      <alignment horizontal="left" vertical="top" wrapText="1"/>
    </xf>
    <xf numFmtId="0" fontId="19" fillId="30" borderId="26" xfId="0" applyFont="1" applyFill="1" applyBorder="1" applyAlignment="1">
      <alignment horizontal="center" vertical="center" wrapText="1"/>
    </xf>
    <xf numFmtId="0" fontId="19" fillId="30" borderId="27" xfId="0" applyFont="1" applyFill="1" applyBorder="1" applyAlignment="1">
      <alignment horizontal="center" vertical="center" wrapText="1"/>
    </xf>
    <xf numFmtId="0" fontId="19" fillId="30" borderId="28" xfId="0" applyFont="1" applyFill="1" applyBorder="1" applyAlignment="1">
      <alignment horizontal="center" vertical="center" wrapText="1"/>
    </xf>
    <xf numFmtId="0" fontId="19" fillId="30" borderId="15" xfId="0" applyFont="1" applyFill="1" applyBorder="1" applyAlignment="1">
      <alignment horizontal="center" vertical="center" wrapText="1"/>
    </xf>
    <xf numFmtId="0" fontId="19" fillId="30" borderId="16" xfId="0" applyFont="1" applyFill="1" applyBorder="1" applyAlignment="1">
      <alignment horizontal="center" vertical="center" wrapText="1"/>
    </xf>
    <xf numFmtId="0" fontId="19" fillId="30" borderId="17" xfId="0" applyFont="1" applyFill="1" applyBorder="1" applyAlignment="1">
      <alignment horizontal="center" vertical="center" wrapText="1"/>
    </xf>
    <xf numFmtId="0" fontId="6" fillId="36" borderId="21" xfId="0" applyFont="1" applyFill="1" applyBorder="1" applyAlignment="1">
      <alignment horizontal="center" vertical="center" wrapText="1"/>
    </xf>
    <xf numFmtId="0" fontId="6" fillId="36" borderId="22" xfId="0" applyFont="1" applyFill="1" applyBorder="1" applyAlignment="1">
      <alignment horizontal="center" vertical="center" wrapText="1"/>
    </xf>
    <xf numFmtId="0" fontId="6" fillId="36" borderId="23" xfId="0" applyFont="1" applyFill="1" applyBorder="1" applyAlignment="1">
      <alignment horizontal="center" vertical="center" wrapText="1"/>
    </xf>
    <xf numFmtId="0" fontId="20" fillId="29" borderId="26" xfId="0" applyFont="1" applyFill="1" applyBorder="1" applyAlignment="1">
      <alignment horizontal="center" vertical="center" readingOrder="1"/>
    </xf>
    <xf numFmtId="0" fontId="20" fillId="29" borderId="27" xfId="0" applyFont="1" applyFill="1" applyBorder="1" applyAlignment="1">
      <alignment horizontal="center" vertical="center" readingOrder="1"/>
    </xf>
    <xf numFmtId="0" fontId="20" fillId="29" borderId="28" xfId="0" applyFont="1" applyFill="1" applyBorder="1" applyAlignment="1">
      <alignment horizontal="center" vertical="center" readingOrder="1"/>
    </xf>
    <xf numFmtId="0" fontId="20" fillId="29" borderId="15" xfId="0" applyFont="1" applyFill="1" applyBorder="1" applyAlignment="1">
      <alignment horizontal="center" vertical="center" readingOrder="1"/>
    </xf>
    <xf numFmtId="0" fontId="20" fillId="29" borderId="16" xfId="0" applyFont="1" applyFill="1" applyBorder="1" applyAlignment="1">
      <alignment horizontal="center" vertical="center" readingOrder="1"/>
    </xf>
    <xf numFmtId="0" fontId="20" fillId="29" borderId="17" xfId="0" applyFont="1" applyFill="1" applyBorder="1" applyAlignment="1">
      <alignment horizontal="center" vertical="center" readingOrder="1"/>
    </xf>
    <xf numFmtId="0" fontId="6" fillId="0" borderId="29" xfId="0" applyFont="1" applyBorder="1" applyAlignment="1">
      <alignment horizontal="left" vertical="center" wrapText="1"/>
    </xf>
    <xf numFmtId="0" fontId="6" fillId="0" borderId="31" xfId="0" applyFont="1" applyBorder="1" applyAlignment="1">
      <alignment horizontal="left" vertical="center" wrapText="1"/>
    </xf>
    <xf numFmtId="0" fontId="19" fillId="32" borderId="29" xfId="0" applyFont="1" applyFill="1" applyBorder="1" applyAlignment="1">
      <alignment horizontal="center" vertical="center"/>
    </xf>
    <xf numFmtId="0" fontId="19" fillId="32" borderId="30" xfId="0" applyFont="1" applyFill="1" applyBorder="1" applyAlignment="1">
      <alignment horizontal="center" vertical="center"/>
    </xf>
    <xf numFmtId="0" fontId="19" fillId="32" borderId="31" xfId="0" applyFont="1" applyFill="1" applyBorder="1" applyAlignment="1">
      <alignment horizontal="center" vertical="center"/>
    </xf>
    <xf numFmtId="0" fontId="9" fillId="27" borderId="19" xfId="0" applyFont="1" applyFill="1" applyBorder="1" applyAlignment="1">
      <alignment horizontal="left" vertical="center"/>
    </xf>
    <xf numFmtId="0" fontId="9" fillId="27" borderId="20" xfId="0" applyFont="1" applyFill="1" applyBorder="1" applyAlignment="1">
      <alignment horizontal="left" vertical="center"/>
    </xf>
    <xf numFmtId="0" fontId="9" fillId="27" borderId="24" xfId="0" applyFont="1" applyFill="1" applyBorder="1" applyAlignment="1">
      <alignment horizontal="left" vertical="center"/>
    </xf>
    <xf numFmtId="0" fontId="9" fillId="27" borderId="25" xfId="0" applyFont="1" applyFill="1" applyBorder="1" applyAlignment="1">
      <alignment horizontal="left" vertical="center"/>
    </xf>
    <xf numFmtId="0" fontId="9" fillId="0" borderId="19" xfId="0" applyFont="1" applyBorder="1" applyAlignment="1">
      <alignment horizontal="left" vertical="center" wrapText="1"/>
    </xf>
    <xf numFmtId="0" fontId="9" fillId="0" borderId="20" xfId="0" applyFont="1" applyBorder="1" applyAlignment="1">
      <alignment horizontal="left" vertical="center" wrapText="1"/>
    </xf>
    <xf numFmtId="0" fontId="9" fillId="0" borderId="19" xfId="0" applyFont="1" applyBorder="1" applyAlignment="1">
      <alignment horizontal="left" vertical="center"/>
    </xf>
    <xf numFmtId="0" fontId="9" fillId="0" borderId="20" xfId="0" applyFont="1" applyBorder="1" applyAlignment="1">
      <alignment horizontal="left" vertical="center"/>
    </xf>
    <xf numFmtId="0" fontId="6" fillId="0" borderId="19" xfId="0" applyFont="1" applyBorder="1" applyAlignment="1">
      <alignment horizontal="left" vertical="center"/>
    </xf>
    <xf numFmtId="0" fontId="6" fillId="0" borderId="20" xfId="0" applyFont="1" applyBorder="1" applyAlignment="1">
      <alignment horizontal="left" vertical="center"/>
    </xf>
    <xf numFmtId="0" fontId="46" fillId="0" borderId="29" xfId="0" applyFont="1" applyBorder="1" applyAlignment="1">
      <alignment horizontal="left" vertical="top" wrapText="1"/>
    </xf>
    <xf numFmtId="0" fontId="46" fillId="0" borderId="30" xfId="0" applyFont="1" applyBorder="1" applyAlignment="1">
      <alignment horizontal="left" vertical="top" wrapText="1"/>
    </xf>
    <xf numFmtId="0" fontId="46" fillId="0" borderId="31" xfId="0" applyFont="1" applyBorder="1" applyAlignment="1">
      <alignment horizontal="left" vertical="top" wrapText="1"/>
    </xf>
    <xf numFmtId="0" fontId="46" fillId="27" borderId="26" xfId="0" applyFont="1" applyFill="1" applyBorder="1" applyAlignment="1">
      <alignment horizontal="left" vertical="center" wrapText="1"/>
    </xf>
    <xf numFmtId="0" fontId="46" fillId="27" borderId="27" xfId="0" applyFont="1" applyFill="1" applyBorder="1" applyAlignment="1">
      <alignment horizontal="left" vertical="center" wrapText="1"/>
    </xf>
    <xf numFmtId="0" fontId="46" fillId="27" borderId="28" xfId="0" applyFont="1" applyFill="1" applyBorder="1" applyAlignment="1">
      <alignment horizontal="left" vertical="center" wrapText="1"/>
    </xf>
    <xf numFmtId="0" fontId="46" fillId="27" borderId="11" xfId="0" applyFont="1" applyFill="1" applyBorder="1" applyAlignment="1">
      <alignment horizontal="left" vertical="center" wrapText="1"/>
    </xf>
    <xf numFmtId="0" fontId="46" fillId="27" borderId="0" xfId="0" applyFont="1" applyFill="1" applyAlignment="1">
      <alignment horizontal="left" vertical="center" wrapText="1"/>
    </xf>
    <xf numFmtId="0" fontId="46" fillId="27" borderId="12" xfId="0" applyFont="1" applyFill="1" applyBorder="1" applyAlignment="1">
      <alignment horizontal="left" vertical="center" wrapText="1"/>
    </xf>
    <xf numFmtId="0" fontId="46" fillId="27" borderId="15" xfId="0" applyFont="1" applyFill="1" applyBorder="1" applyAlignment="1">
      <alignment horizontal="left" vertical="center" wrapText="1"/>
    </xf>
    <xf numFmtId="0" fontId="46" fillId="27" borderId="16" xfId="0" applyFont="1" applyFill="1" applyBorder="1" applyAlignment="1">
      <alignment horizontal="left" vertical="center" wrapText="1"/>
    </xf>
    <xf numFmtId="0" fontId="46" fillId="27" borderId="17" xfId="0" applyFont="1" applyFill="1" applyBorder="1" applyAlignment="1">
      <alignment horizontal="left" vertical="center" wrapText="1"/>
    </xf>
    <xf numFmtId="0" fontId="16" fillId="32" borderId="29" xfId="0" applyFont="1" applyFill="1" applyBorder="1" applyAlignment="1">
      <alignment horizontal="center" vertical="center" wrapText="1"/>
    </xf>
    <xf numFmtId="0" fontId="16" fillId="32" borderId="30" xfId="0" applyFont="1" applyFill="1" applyBorder="1" applyAlignment="1">
      <alignment horizontal="center" vertical="center" wrapText="1"/>
    </xf>
    <xf numFmtId="0" fontId="16" fillId="32" borderId="31" xfId="0" applyFont="1" applyFill="1" applyBorder="1" applyAlignment="1">
      <alignment horizontal="center" vertical="center" wrapText="1"/>
    </xf>
    <xf numFmtId="0" fontId="9" fillId="31" borderId="26" xfId="0" applyFont="1" applyFill="1" applyBorder="1" applyAlignment="1">
      <alignment horizontal="left" vertical="top" wrapText="1"/>
    </xf>
    <xf numFmtId="0" fontId="9" fillId="31" borderId="27" xfId="0" applyFont="1" applyFill="1" applyBorder="1" applyAlignment="1">
      <alignment horizontal="left" vertical="top" wrapText="1"/>
    </xf>
    <xf numFmtId="0" fontId="9" fillId="31" borderId="28" xfId="0" applyFont="1" applyFill="1" applyBorder="1" applyAlignment="1">
      <alignment horizontal="left" vertical="top" wrapText="1"/>
    </xf>
    <xf numFmtId="0" fontId="9" fillId="31" borderId="11" xfId="0" applyFont="1" applyFill="1" applyBorder="1" applyAlignment="1">
      <alignment horizontal="left" vertical="top" wrapText="1"/>
    </xf>
    <xf numFmtId="0" fontId="9" fillId="31" borderId="0" xfId="0" applyFont="1" applyFill="1" applyAlignment="1">
      <alignment horizontal="left" vertical="top" wrapText="1"/>
    </xf>
    <xf numFmtId="0" fontId="9" fillId="31" borderId="12" xfId="0" applyFont="1" applyFill="1" applyBorder="1" applyAlignment="1">
      <alignment horizontal="left" vertical="top" wrapText="1"/>
    </xf>
    <xf numFmtId="0" fontId="9" fillId="31" borderId="15" xfId="0" applyFont="1" applyFill="1" applyBorder="1" applyAlignment="1">
      <alignment horizontal="left" vertical="top" wrapText="1"/>
    </xf>
    <xf numFmtId="0" fontId="9" fillId="31" borderId="16" xfId="0" applyFont="1" applyFill="1" applyBorder="1" applyAlignment="1">
      <alignment horizontal="left" vertical="top" wrapText="1"/>
    </xf>
    <xf numFmtId="0" fontId="9" fillId="31" borderId="17" xfId="0" applyFont="1" applyFill="1" applyBorder="1" applyAlignment="1">
      <alignment horizontal="left" vertical="top" wrapText="1"/>
    </xf>
    <xf numFmtId="0" fontId="9" fillId="27" borderId="37" xfId="0" applyFont="1" applyFill="1" applyBorder="1" applyAlignment="1">
      <alignment horizontal="left" vertical="center"/>
    </xf>
    <xf numFmtId="0" fontId="9" fillId="27" borderId="38" xfId="0" applyFont="1" applyFill="1" applyBorder="1" applyAlignment="1">
      <alignment horizontal="left" vertical="center"/>
    </xf>
    <xf numFmtId="0" fontId="0" fillId="0" borderId="18" xfId="0" applyBorder="1"/>
    <xf numFmtId="49" fontId="6" fillId="0" borderId="0" xfId="109" quotePrefix="1" applyNumberFormat="1" applyAlignment="1">
      <alignment vertical="top"/>
    </xf>
    <xf numFmtId="0" fontId="6" fillId="0" borderId="0" xfId="0" applyFont="1" applyAlignment="1">
      <alignment horizontal="left"/>
    </xf>
    <xf numFmtId="165" fontId="6" fillId="0" borderId="0" xfId="0" quotePrefix="1" applyNumberFormat="1" applyFont="1" applyAlignment="1">
      <alignment horizontal="left" vertical="center"/>
    </xf>
    <xf numFmtId="0" fontId="8" fillId="0" borderId="0" xfId="0" applyFont="1"/>
    <xf numFmtId="165" fontId="9" fillId="0" borderId="0" xfId="0" quotePrefix="1" applyNumberFormat="1" applyFont="1" applyAlignment="1">
      <alignment horizontal="left" vertical="center"/>
    </xf>
    <xf numFmtId="0" fontId="9" fillId="0" borderId="0" xfId="0" quotePrefix="1" applyFont="1" applyAlignment="1">
      <alignment horizontal="left"/>
    </xf>
    <xf numFmtId="0" fontId="10" fillId="0" borderId="0" xfId="0" applyFont="1" applyAlignment="1">
      <alignment horizontal="left"/>
    </xf>
    <xf numFmtId="49" fontId="6" fillId="0" borderId="0" xfId="109" applyNumberFormat="1" applyAlignment="1">
      <alignment vertical="top"/>
    </xf>
    <xf numFmtId="165" fontId="9" fillId="0" borderId="0" xfId="0" applyNumberFormat="1" applyFont="1" applyAlignment="1">
      <alignment horizontal="left" vertical="center"/>
    </xf>
    <xf numFmtId="0" fontId="9" fillId="0" borderId="0" xfId="0" quotePrefix="1" applyFont="1" applyAlignment="1">
      <alignment horizontal="right"/>
    </xf>
    <xf numFmtId="0" fontId="6" fillId="0" borderId="0" xfId="0" quotePrefix="1" applyFont="1" applyAlignment="1">
      <alignment horizontal="right"/>
    </xf>
    <xf numFmtId="0" fontId="44" fillId="0" borderId="0" xfId="0" applyFont="1"/>
  </cellXfs>
  <cellStyles count="133">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al 10" xfId="49" xr:uid="{00000000-0005-0000-0000-000030000000}"/>
    <cellStyle name="Arial 10 2" xfId="50" xr:uid="{00000000-0005-0000-0000-000031000000}"/>
    <cellStyle name="Arial 10 2 2" xfId="51" xr:uid="{00000000-0005-0000-0000-000032000000}"/>
    <cellStyle name="Arial 10 3" xfId="52" xr:uid="{00000000-0005-0000-0000-000033000000}"/>
    <cellStyle name="Arial 10 3 2" xfId="53" xr:uid="{00000000-0005-0000-0000-000034000000}"/>
    <cellStyle name="Arial 10 4" xfId="54" xr:uid="{00000000-0005-0000-0000-000035000000}"/>
    <cellStyle name="Bad 2" xfId="55" xr:uid="{00000000-0005-0000-0000-000036000000}"/>
    <cellStyle name="Bad 3" xfId="56" xr:uid="{00000000-0005-0000-0000-000037000000}"/>
    <cellStyle name="Calculation 2" xfId="57" xr:uid="{00000000-0005-0000-0000-000038000000}"/>
    <cellStyle name="Calculation 3" xfId="58" xr:uid="{00000000-0005-0000-0000-000039000000}"/>
    <cellStyle name="Check Cell 2" xfId="59" xr:uid="{00000000-0005-0000-0000-00003A000000}"/>
    <cellStyle name="Check Cell 3" xfId="60" xr:uid="{00000000-0005-0000-0000-00003B000000}"/>
    <cellStyle name="Explanatory Text 2" xfId="61" xr:uid="{00000000-0005-0000-0000-00003C000000}"/>
    <cellStyle name="Explanatory Text 2 2" xfId="62" xr:uid="{00000000-0005-0000-0000-00003D000000}"/>
    <cellStyle name="Explanatory Text 3" xfId="63" xr:uid="{00000000-0005-0000-0000-00003E000000}"/>
    <cellStyle name="Explanatory Text 3 2" xfId="64" xr:uid="{00000000-0005-0000-0000-00003F000000}"/>
    <cellStyle name="Good 2" xfId="65" xr:uid="{00000000-0005-0000-0000-000040000000}"/>
    <cellStyle name="Good 3" xfId="66" xr:uid="{00000000-0005-0000-0000-000041000000}"/>
    <cellStyle name="Heading 1 2" xfId="67" xr:uid="{00000000-0005-0000-0000-000042000000}"/>
    <cellStyle name="Heading 1 3" xfId="68" xr:uid="{00000000-0005-0000-0000-000043000000}"/>
    <cellStyle name="Heading 2 2" xfId="69" xr:uid="{00000000-0005-0000-0000-000044000000}"/>
    <cellStyle name="Heading 2 3" xfId="70" xr:uid="{00000000-0005-0000-0000-000045000000}"/>
    <cellStyle name="Heading 3 2" xfId="71" xr:uid="{00000000-0005-0000-0000-000046000000}"/>
    <cellStyle name="Heading 3 3" xfId="72" xr:uid="{00000000-0005-0000-0000-000047000000}"/>
    <cellStyle name="Heading 4 2" xfId="73" xr:uid="{00000000-0005-0000-0000-000048000000}"/>
    <cellStyle name="Heading 4 3" xfId="74" xr:uid="{00000000-0005-0000-0000-000049000000}"/>
    <cellStyle name="Input 2" xfId="75" xr:uid="{00000000-0005-0000-0000-00004A000000}"/>
    <cellStyle name="Input 3" xfId="76" xr:uid="{00000000-0005-0000-0000-00004B000000}"/>
    <cellStyle name="Linked Cell 2" xfId="77" xr:uid="{00000000-0005-0000-0000-00004C000000}"/>
    <cellStyle name="Linked Cell 3" xfId="78" xr:uid="{00000000-0005-0000-0000-00004D000000}"/>
    <cellStyle name="Neutral 2" xfId="79" xr:uid="{00000000-0005-0000-0000-00004E000000}"/>
    <cellStyle name="Neutral 3" xfId="80" xr:uid="{00000000-0005-0000-0000-00004F000000}"/>
    <cellStyle name="Normal" xfId="0" builtinId="0"/>
    <cellStyle name="Normal 10" xfId="81" xr:uid="{00000000-0005-0000-0000-000051000000}"/>
    <cellStyle name="Normal 10 2" xfId="82" xr:uid="{00000000-0005-0000-0000-000052000000}"/>
    <cellStyle name="Normal 10 2 2" xfId="123" xr:uid="{454DC7B4-9FAB-41CD-A4DE-4E0C0520A9F7}"/>
    <cellStyle name="Normal 10 3" xfId="122" xr:uid="{ACC96B23-68DF-4379-950F-C4568041D2CC}"/>
    <cellStyle name="Normal 11" xfId="121" xr:uid="{44543CE3-EFD5-4ACC-BD3A-7E44F3180030}"/>
    <cellStyle name="Normal 11 2" xfId="131" xr:uid="{0451CE04-16F5-4503-BA68-0C173E2FFFAE}"/>
    <cellStyle name="Normal 12" xfId="132" xr:uid="{7437F156-CC8D-42E4-9835-7FAC34B0FE7D}"/>
    <cellStyle name="Normal 2" xfId="83" xr:uid="{00000000-0005-0000-0000-000053000000}"/>
    <cellStyle name="Normal 2 2" xfId="84" xr:uid="{00000000-0005-0000-0000-000054000000}"/>
    <cellStyle name="Normal 2 2 2" xfId="85" xr:uid="{00000000-0005-0000-0000-000055000000}"/>
    <cellStyle name="Normal 2 2 3" xfId="86" xr:uid="{00000000-0005-0000-0000-000056000000}"/>
    <cellStyle name="Normal 2 3" xfId="87" xr:uid="{00000000-0005-0000-0000-000057000000}"/>
    <cellStyle name="Normal 3" xfId="88" xr:uid="{00000000-0005-0000-0000-000058000000}"/>
    <cellStyle name="Normal 3 2" xfId="89" xr:uid="{00000000-0005-0000-0000-000059000000}"/>
    <cellStyle name="Normal 3 2 2" xfId="90" xr:uid="{00000000-0005-0000-0000-00005A000000}"/>
    <cellStyle name="Normal 3 3" xfId="91" xr:uid="{00000000-0005-0000-0000-00005B000000}"/>
    <cellStyle name="Normal 3 3 2" xfId="92" xr:uid="{00000000-0005-0000-0000-00005C000000}"/>
    <cellStyle name="Normal 3 4" xfId="93" xr:uid="{00000000-0005-0000-0000-00005D000000}"/>
    <cellStyle name="Normal 3 4 2" xfId="94" xr:uid="{00000000-0005-0000-0000-00005E000000}"/>
    <cellStyle name="Normal 3 5" xfId="95" xr:uid="{00000000-0005-0000-0000-00005F000000}"/>
    <cellStyle name="Normal 4" xfId="96" xr:uid="{00000000-0005-0000-0000-000060000000}"/>
    <cellStyle name="Normal 4 2" xfId="97" xr:uid="{00000000-0005-0000-0000-000061000000}"/>
    <cellStyle name="Normal 5" xfId="98" xr:uid="{00000000-0005-0000-0000-000062000000}"/>
    <cellStyle name="Normal 5 2" xfId="99" xr:uid="{00000000-0005-0000-0000-000063000000}"/>
    <cellStyle name="Normal 5 3" xfId="100" xr:uid="{00000000-0005-0000-0000-000064000000}"/>
    <cellStyle name="Normal 5 3 2" xfId="101" xr:uid="{00000000-0005-0000-0000-000065000000}"/>
    <cellStyle name="Normal 5 3 2 2" xfId="126" xr:uid="{870E0FAE-7A67-4A54-B737-426CBDDF96ED}"/>
    <cellStyle name="Normal 5 3 3" xfId="125" xr:uid="{29823637-8AB4-468E-9548-09402B5EF11F}"/>
    <cellStyle name="Normal 5 4" xfId="102" xr:uid="{00000000-0005-0000-0000-000066000000}"/>
    <cellStyle name="Normal 5 4 2" xfId="127" xr:uid="{9640EE10-6C6F-443A-A00F-A0B16D62A925}"/>
    <cellStyle name="Normal 5 5" xfId="124" xr:uid="{4CAC77BA-9CF9-4665-9294-D093869DD75E}"/>
    <cellStyle name="Normal 6" xfId="103" xr:uid="{00000000-0005-0000-0000-000067000000}"/>
    <cellStyle name="Normal 7" xfId="104" xr:uid="{00000000-0005-0000-0000-000068000000}"/>
    <cellStyle name="Normal 7 2" xfId="105" xr:uid="{00000000-0005-0000-0000-000069000000}"/>
    <cellStyle name="Normal 7 2 2" xfId="129" xr:uid="{8A1AC6AD-7CE3-4A93-BB74-820F26AA1BF2}"/>
    <cellStyle name="Normal 7 3" xfId="106" xr:uid="{00000000-0005-0000-0000-00006A000000}"/>
    <cellStyle name="Normal 7 3 2" xfId="130" xr:uid="{3FDB2905-6A9A-47C4-9A18-5C749ED3FA2F}"/>
    <cellStyle name="Normal 7 4" xfId="128" xr:uid="{CFD8EDF4-2FE8-4AEB-BB41-98A9F00A7E30}"/>
    <cellStyle name="Normal 8" xfId="107" xr:uid="{00000000-0005-0000-0000-00006B000000}"/>
    <cellStyle name="Normal 9" xfId="108" xr:uid="{00000000-0005-0000-0000-00006C000000}"/>
    <cellStyle name="Normal_Sheet1" xfId="109" xr:uid="{00000000-0005-0000-0000-00006D000000}"/>
    <cellStyle name="Normal_Sheet1 2 2" xfId="110" xr:uid="{00000000-0005-0000-0000-00006E000000}"/>
    <cellStyle name="Note 2" xfId="111" xr:uid="{00000000-0005-0000-0000-00006F000000}"/>
    <cellStyle name="Note 3" xfId="112" xr:uid="{00000000-0005-0000-0000-000070000000}"/>
    <cellStyle name="Output 2" xfId="113" xr:uid="{00000000-0005-0000-0000-000071000000}"/>
    <cellStyle name="Output 3" xfId="114" xr:uid="{00000000-0005-0000-0000-000072000000}"/>
    <cellStyle name="Title 2" xfId="115" xr:uid="{00000000-0005-0000-0000-000073000000}"/>
    <cellStyle name="Title 3" xfId="116" xr:uid="{00000000-0005-0000-0000-000074000000}"/>
    <cellStyle name="Total 2" xfId="117" xr:uid="{00000000-0005-0000-0000-000075000000}"/>
    <cellStyle name="Total 3" xfId="118" xr:uid="{00000000-0005-0000-0000-000076000000}"/>
    <cellStyle name="Warning Text 2" xfId="119" xr:uid="{00000000-0005-0000-0000-000077000000}"/>
    <cellStyle name="Warning Text 3" xfId="120" xr:uid="{00000000-0005-0000-0000-000078000000}"/>
  </cellStyles>
  <dxfs count="100">
    <dxf>
      <font>
        <b/>
        <i val="0"/>
        <color rgb="FFFF0000"/>
      </font>
    </dxf>
    <dxf>
      <font>
        <b/>
        <i val="0"/>
        <color rgb="FFFF0000"/>
      </font>
      <fill>
        <patternFill patternType="none">
          <bgColor auto="1"/>
        </patternFill>
      </fill>
    </dxf>
    <dxf>
      <font>
        <b val="0"/>
        <i val="0"/>
      </font>
      <numFmt numFmtId="30" formatCode="@"/>
      <fill>
        <patternFill>
          <bgColor rgb="FFFFFF00"/>
        </patternFill>
      </fill>
    </dxf>
    <dxf>
      <font>
        <b val="0"/>
        <i val="0"/>
      </font>
      <numFmt numFmtId="30" formatCode="@"/>
      <fill>
        <patternFill>
          <bgColor rgb="FF92D050"/>
        </patternFill>
      </fill>
    </dxf>
    <dxf>
      <font>
        <b val="0"/>
        <i val="0"/>
      </font>
      <numFmt numFmtId="30" formatCode="@"/>
      <fill>
        <patternFill patternType="none">
          <bgColor indexed="65"/>
        </patternFill>
      </fill>
    </dxf>
    <dxf>
      <font>
        <b/>
        <i val="0"/>
      </font>
      <fill>
        <patternFill>
          <bgColor rgb="FFFFC000"/>
        </patternFill>
      </fill>
    </dxf>
    <dxf>
      <font>
        <b/>
        <i val="0"/>
      </font>
      <fill>
        <patternFill>
          <bgColor rgb="FFFF0000"/>
        </patternFill>
      </fill>
    </dxf>
    <dxf>
      <font>
        <b val="0"/>
        <i val="0"/>
        <strike val="0"/>
      </font>
      <fill>
        <patternFill>
          <bgColor rgb="FFFFFF99"/>
        </patternFill>
      </fill>
    </dxf>
    <dxf>
      <font>
        <b val="0"/>
        <i val="0"/>
        <strike val="0"/>
      </font>
      <fill>
        <patternFill>
          <bgColor theme="9" tint="0.39994506668294322"/>
        </patternFill>
      </fill>
    </dxf>
    <dxf>
      <font>
        <b val="0"/>
        <i val="0"/>
        <strike val="0"/>
      </font>
      <fill>
        <patternFill>
          <bgColor rgb="FFFF8181"/>
        </patternFill>
      </fill>
    </dxf>
    <dxf>
      <font>
        <b val="0"/>
        <i val="0"/>
        <strike val="0"/>
      </font>
      <fill>
        <patternFill>
          <bgColor theme="6" tint="0.79998168889431442"/>
        </patternFill>
      </fill>
    </dxf>
    <dxf>
      <font>
        <b val="0"/>
        <i val="0"/>
        <strike val="0"/>
      </font>
      <fill>
        <patternFill>
          <bgColor rgb="FFFFFF99"/>
        </patternFill>
      </fill>
    </dxf>
    <dxf>
      <font>
        <b val="0"/>
        <i val="0"/>
        <strike val="0"/>
      </font>
      <fill>
        <patternFill>
          <bgColor theme="9"/>
        </patternFill>
      </fill>
    </dxf>
    <dxf>
      <font>
        <b val="0"/>
        <i val="0"/>
        <strike val="0"/>
      </font>
      <fill>
        <patternFill>
          <bgColor rgb="FFFF8181"/>
        </patternFill>
      </fill>
    </dxf>
    <dxf>
      <font>
        <b val="0"/>
        <i val="0"/>
        <strike val="0"/>
      </font>
      <fill>
        <patternFill>
          <bgColor rgb="FFFFFF99"/>
        </patternFill>
      </fill>
    </dxf>
    <dxf>
      <font>
        <b val="0"/>
        <i val="0"/>
        <strike val="0"/>
      </font>
      <fill>
        <patternFill>
          <bgColor theme="9" tint="0.39994506668294322"/>
        </patternFill>
      </fill>
    </dxf>
    <dxf>
      <font>
        <b val="0"/>
        <i val="0"/>
        <strike val="0"/>
      </font>
      <fill>
        <patternFill>
          <bgColor rgb="FFFF8181"/>
        </patternFill>
      </fill>
    </dxf>
    <dxf>
      <font>
        <b val="0"/>
        <i val="0"/>
        <strike val="0"/>
      </font>
      <fill>
        <patternFill>
          <bgColor theme="6" tint="0.79998168889431442"/>
        </patternFill>
      </fill>
    </dxf>
    <dxf>
      <font>
        <b val="0"/>
        <i val="0"/>
        <strike val="0"/>
      </font>
      <fill>
        <patternFill>
          <bgColor rgb="FFFFFF99"/>
        </patternFill>
      </fill>
    </dxf>
    <dxf>
      <font>
        <b val="0"/>
        <i val="0"/>
        <strike val="0"/>
      </font>
      <fill>
        <patternFill>
          <bgColor theme="9"/>
        </patternFill>
      </fill>
    </dxf>
    <dxf>
      <font>
        <b val="0"/>
        <i val="0"/>
        <strike val="0"/>
      </font>
      <fill>
        <patternFill>
          <bgColor rgb="FFFF8181"/>
        </patternFill>
      </fill>
    </dxf>
    <dxf>
      <font>
        <b val="0"/>
        <i val="0"/>
        <strike val="0"/>
      </font>
      <fill>
        <patternFill>
          <bgColor rgb="FFFFFF99"/>
        </patternFill>
      </fill>
    </dxf>
    <dxf>
      <font>
        <b val="0"/>
        <i val="0"/>
        <strike val="0"/>
      </font>
      <fill>
        <patternFill>
          <bgColor theme="9" tint="0.39994506668294322"/>
        </patternFill>
      </fill>
    </dxf>
    <dxf>
      <font>
        <b val="0"/>
        <i val="0"/>
        <strike val="0"/>
      </font>
      <fill>
        <patternFill>
          <bgColor rgb="FFFF8181"/>
        </patternFill>
      </fill>
    </dxf>
    <dxf>
      <font>
        <b val="0"/>
        <i val="0"/>
        <strike val="0"/>
      </font>
      <fill>
        <patternFill>
          <bgColor theme="6" tint="0.79998168889431442"/>
        </patternFill>
      </fill>
    </dxf>
    <dxf>
      <font>
        <b val="0"/>
        <i val="0"/>
        <strike val="0"/>
      </font>
      <fill>
        <patternFill>
          <bgColor rgb="FFFFFF99"/>
        </patternFill>
      </fill>
    </dxf>
    <dxf>
      <font>
        <b val="0"/>
        <i val="0"/>
        <strike val="0"/>
      </font>
      <fill>
        <patternFill>
          <bgColor theme="9"/>
        </patternFill>
      </fill>
    </dxf>
    <dxf>
      <font>
        <b val="0"/>
        <i val="0"/>
        <strike val="0"/>
      </font>
      <fill>
        <patternFill>
          <bgColor rgb="FFFF8181"/>
        </patternFill>
      </fill>
    </dxf>
    <dxf>
      <font>
        <b val="0"/>
        <i val="0"/>
        <strike val="0"/>
      </font>
      <fill>
        <patternFill>
          <bgColor rgb="FFFFFF99"/>
        </patternFill>
      </fill>
    </dxf>
    <dxf>
      <font>
        <b val="0"/>
        <i val="0"/>
        <strike val="0"/>
      </font>
      <fill>
        <patternFill>
          <bgColor theme="9" tint="0.39994506668294322"/>
        </patternFill>
      </fill>
    </dxf>
    <dxf>
      <font>
        <b val="0"/>
        <i val="0"/>
        <strike val="0"/>
      </font>
      <fill>
        <patternFill>
          <bgColor rgb="FFFF8181"/>
        </patternFill>
      </fill>
    </dxf>
    <dxf>
      <font>
        <b val="0"/>
        <i val="0"/>
        <strike val="0"/>
      </font>
      <fill>
        <patternFill>
          <bgColor theme="6" tint="0.79998168889431442"/>
        </patternFill>
      </fill>
    </dxf>
    <dxf>
      <font>
        <b val="0"/>
        <i val="0"/>
        <strike val="0"/>
      </font>
      <fill>
        <patternFill>
          <bgColor rgb="FFFFFF99"/>
        </patternFill>
      </fill>
    </dxf>
    <dxf>
      <font>
        <b val="0"/>
        <i val="0"/>
        <strike val="0"/>
      </font>
      <fill>
        <patternFill>
          <bgColor theme="9"/>
        </patternFill>
      </fill>
    </dxf>
    <dxf>
      <font>
        <b val="0"/>
        <i val="0"/>
        <strike val="0"/>
      </font>
      <fill>
        <patternFill>
          <bgColor rgb="FFFF8181"/>
        </patternFill>
      </fill>
    </dxf>
    <dxf>
      <font>
        <b val="0"/>
        <i val="0"/>
        <strike val="0"/>
      </font>
      <fill>
        <patternFill>
          <bgColor theme="6" tint="0.79998168889431442"/>
        </patternFill>
      </fill>
    </dxf>
    <dxf>
      <font>
        <b val="0"/>
        <i val="0"/>
        <strike val="0"/>
      </font>
      <fill>
        <patternFill>
          <bgColor rgb="FFFFFF99"/>
        </patternFill>
      </fill>
    </dxf>
    <dxf>
      <font>
        <b val="0"/>
        <i val="0"/>
        <strike val="0"/>
      </font>
      <fill>
        <patternFill>
          <bgColor theme="9"/>
        </patternFill>
      </fill>
    </dxf>
    <dxf>
      <font>
        <b val="0"/>
        <i val="0"/>
        <strike val="0"/>
      </font>
      <fill>
        <patternFill>
          <bgColor rgb="FFFF8181"/>
        </patternFill>
      </fill>
    </dxf>
    <dxf>
      <font>
        <b val="0"/>
        <i val="0"/>
        <strike val="0"/>
      </font>
      <fill>
        <patternFill>
          <bgColor rgb="FFFFFF99"/>
        </patternFill>
      </fill>
    </dxf>
    <dxf>
      <font>
        <b val="0"/>
        <i val="0"/>
        <strike val="0"/>
      </font>
      <fill>
        <patternFill>
          <bgColor theme="9" tint="0.39994506668294322"/>
        </patternFill>
      </fill>
    </dxf>
    <dxf>
      <font>
        <b val="0"/>
        <i val="0"/>
        <strike val="0"/>
      </font>
      <fill>
        <patternFill>
          <bgColor rgb="FFFF8181"/>
        </patternFill>
      </fill>
    </dxf>
    <dxf>
      <font>
        <b val="0"/>
        <i val="0"/>
        <strike val="0"/>
      </font>
      <fill>
        <patternFill>
          <bgColor theme="6" tint="0.79998168889431442"/>
        </patternFill>
      </fill>
    </dxf>
    <dxf>
      <font>
        <b val="0"/>
        <i val="0"/>
        <strike val="0"/>
      </font>
      <fill>
        <patternFill>
          <bgColor rgb="FFFFFF99"/>
        </patternFill>
      </fill>
    </dxf>
    <dxf>
      <font>
        <b val="0"/>
        <i val="0"/>
        <strike val="0"/>
      </font>
      <fill>
        <patternFill>
          <bgColor theme="9"/>
        </patternFill>
      </fill>
    </dxf>
    <dxf>
      <font>
        <b val="0"/>
        <i val="0"/>
        <strike val="0"/>
      </font>
      <fill>
        <patternFill>
          <bgColor rgb="FFFF8181"/>
        </patternFill>
      </fill>
    </dxf>
    <dxf>
      <font>
        <b val="0"/>
        <i val="0"/>
        <strike val="0"/>
      </font>
      <fill>
        <patternFill>
          <bgColor theme="6" tint="0.79998168889431442"/>
        </patternFill>
      </fill>
    </dxf>
    <dxf>
      <font>
        <b val="0"/>
        <i val="0"/>
        <strike val="0"/>
      </font>
      <fill>
        <patternFill>
          <bgColor rgb="FFFFFF99"/>
        </patternFill>
      </fill>
    </dxf>
    <dxf>
      <font>
        <b val="0"/>
        <i val="0"/>
        <strike val="0"/>
      </font>
      <fill>
        <patternFill>
          <bgColor theme="9"/>
        </patternFill>
      </fill>
    </dxf>
    <dxf>
      <font>
        <b val="0"/>
        <i val="0"/>
        <strike val="0"/>
      </font>
      <fill>
        <patternFill>
          <bgColor rgb="FFFF8181"/>
        </patternFill>
      </fill>
    </dxf>
    <dxf>
      <font>
        <b val="0"/>
        <i val="0"/>
        <strike val="0"/>
      </font>
      <fill>
        <patternFill>
          <bgColor rgb="FFFFFF99"/>
        </patternFill>
      </fill>
    </dxf>
    <dxf>
      <font>
        <b val="0"/>
        <i val="0"/>
        <strike val="0"/>
      </font>
      <fill>
        <patternFill>
          <bgColor theme="9" tint="0.39994506668294322"/>
        </patternFill>
      </fill>
    </dxf>
    <dxf>
      <font>
        <b val="0"/>
        <i val="0"/>
        <strike val="0"/>
      </font>
      <fill>
        <patternFill>
          <bgColor rgb="FFFF8181"/>
        </patternFill>
      </fill>
    </dxf>
    <dxf>
      <font>
        <b val="0"/>
        <i val="0"/>
        <strike val="0"/>
      </font>
      <fill>
        <patternFill>
          <bgColor theme="6" tint="0.79998168889431442"/>
        </patternFill>
      </fill>
    </dxf>
    <dxf>
      <font>
        <b val="0"/>
        <i val="0"/>
        <strike val="0"/>
      </font>
      <fill>
        <patternFill>
          <bgColor rgb="FFFFFF99"/>
        </patternFill>
      </fill>
    </dxf>
    <dxf>
      <font>
        <b val="0"/>
        <i val="0"/>
        <strike val="0"/>
      </font>
      <fill>
        <patternFill>
          <bgColor theme="9"/>
        </patternFill>
      </fill>
    </dxf>
    <dxf>
      <font>
        <b val="0"/>
        <i val="0"/>
        <strike val="0"/>
      </font>
      <fill>
        <patternFill>
          <bgColor rgb="FFFF8181"/>
        </patternFill>
      </fill>
    </dxf>
    <dxf>
      <font>
        <b val="0"/>
        <i val="0"/>
      </font>
      <numFmt numFmtId="30" formatCode="@"/>
      <fill>
        <patternFill>
          <bgColor rgb="FFFFFF00"/>
        </patternFill>
      </fill>
    </dxf>
    <dxf>
      <font>
        <b val="0"/>
        <i val="0"/>
      </font>
      <numFmt numFmtId="30" formatCode="@"/>
      <fill>
        <patternFill>
          <bgColor rgb="FF92D050"/>
        </patternFill>
      </fill>
    </dxf>
    <dxf>
      <font>
        <b val="0"/>
        <i val="0"/>
      </font>
      <numFmt numFmtId="30" formatCode="@"/>
      <fill>
        <patternFill patternType="none">
          <bgColor indexed="65"/>
        </patternFill>
      </fill>
    </dxf>
    <dxf>
      <font>
        <b/>
        <i val="0"/>
      </font>
      <fill>
        <patternFill>
          <bgColor rgb="FFFFC000"/>
        </patternFill>
      </fill>
    </dxf>
    <dxf>
      <font>
        <b/>
        <i val="0"/>
      </font>
      <fill>
        <patternFill>
          <bgColor rgb="FFFF0000"/>
        </patternFill>
      </fill>
    </dxf>
    <dxf>
      <font>
        <color rgb="FFFF0000"/>
      </font>
    </dxf>
    <dxf>
      <font>
        <color rgb="FFFF0000"/>
      </font>
    </dxf>
    <dxf>
      <font>
        <b/>
        <i val="0"/>
        <color rgb="FFFF0000"/>
      </font>
    </dxf>
    <dxf>
      <font>
        <b/>
        <i val="0"/>
        <color rgb="FFFF0000"/>
      </font>
      <fill>
        <patternFill patternType="none">
          <bgColor auto="1"/>
        </patternFill>
      </fill>
    </dxf>
    <dxf>
      <font>
        <b val="0"/>
        <i val="0"/>
        <strike val="0"/>
      </font>
      <fill>
        <patternFill>
          <bgColor rgb="FFFFFF99"/>
        </patternFill>
      </fill>
    </dxf>
    <dxf>
      <font>
        <b val="0"/>
        <i val="0"/>
        <strike val="0"/>
      </font>
      <fill>
        <patternFill>
          <bgColor theme="9" tint="0.39994506668294322"/>
        </patternFill>
      </fill>
    </dxf>
    <dxf>
      <font>
        <b val="0"/>
        <i val="0"/>
        <strike val="0"/>
      </font>
      <fill>
        <patternFill>
          <bgColor rgb="FFFF8181"/>
        </patternFill>
      </fill>
    </dxf>
    <dxf>
      <font>
        <b val="0"/>
        <i val="0"/>
        <strike val="0"/>
      </font>
      <fill>
        <patternFill>
          <bgColor theme="6" tint="0.79998168889431442"/>
        </patternFill>
      </fill>
    </dxf>
    <dxf>
      <font>
        <b val="0"/>
        <i val="0"/>
        <strike val="0"/>
      </font>
      <fill>
        <patternFill>
          <bgColor rgb="FFFFFF99"/>
        </patternFill>
      </fill>
    </dxf>
    <dxf>
      <font>
        <b val="0"/>
        <i val="0"/>
        <strike val="0"/>
      </font>
      <fill>
        <patternFill>
          <bgColor theme="9"/>
        </patternFill>
      </fill>
    </dxf>
    <dxf>
      <font>
        <b val="0"/>
        <i val="0"/>
        <strike val="0"/>
      </font>
      <fill>
        <patternFill>
          <bgColor rgb="FFFF8181"/>
        </patternFill>
      </fill>
    </dxf>
    <dxf>
      <font>
        <b val="0"/>
        <i val="0"/>
        <strike val="0"/>
      </font>
      <fill>
        <patternFill>
          <bgColor rgb="FFFFFF99"/>
        </patternFill>
      </fill>
    </dxf>
    <dxf>
      <font>
        <b val="0"/>
        <i val="0"/>
        <strike val="0"/>
      </font>
      <fill>
        <patternFill>
          <bgColor theme="9" tint="0.39994506668294322"/>
        </patternFill>
      </fill>
    </dxf>
    <dxf>
      <font>
        <b val="0"/>
        <i val="0"/>
        <strike val="0"/>
      </font>
      <fill>
        <patternFill>
          <bgColor rgb="FFFF8181"/>
        </patternFill>
      </fill>
    </dxf>
    <dxf>
      <font>
        <b val="0"/>
        <i val="0"/>
        <strike val="0"/>
      </font>
      <fill>
        <patternFill>
          <bgColor theme="6" tint="0.79998168889431442"/>
        </patternFill>
      </fill>
    </dxf>
    <dxf>
      <font>
        <b val="0"/>
        <i val="0"/>
        <strike val="0"/>
      </font>
      <fill>
        <patternFill>
          <bgColor rgb="FFFFFF99"/>
        </patternFill>
      </fill>
    </dxf>
    <dxf>
      <font>
        <b val="0"/>
        <i val="0"/>
        <strike val="0"/>
      </font>
      <fill>
        <patternFill>
          <bgColor theme="9"/>
        </patternFill>
      </fill>
    </dxf>
    <dxf>
      <font>
        <b val="0"/>
        <i val="0"/>
        <strike val="0"/>
      </font>
      <fill>
        <patternFill>
          <bgColor rgb="FFFF8181"/>
        </patternFill>
      </fill>
    </dxf>
    <dxf>
      <font>
        <b val="0"/>
        <i val="0"/>
      </font>
      <fill>
        <patternFill>
          <bgColor rgb="FFFF3B3B"/>
        </patternFill>
      </fill>
    </dxf>
    <dxf>
      <font>
        <b val="0"/>
        <i val="0"/>
      </font>
      <fill>
        <patternFill>
          <bgColor rgb="FFFF3B3B"/>
        </patternFill>
      </fill>
    </dxf>
    <dxf>
      <font>
        <b val="0"/>
        <i val="0"/>
      </font>
      <fill>
        <patternFill>
          <bgColor rgb="FFFF4343"/>
        </patternFill>
      </fill>
    </dxf>
    <dxf>
      <font>
        <b val="0"/>
        <i val="0"/>
      </font>
      <fill>
        <patternFill>
          <bgColor theme="0" tint="-4.9989318521683403E-2"/>
        </patternFill>
      </fill>
    </dxf>
    <dxf>
      <fill>
        <patternFill>
          <bgColor rgb="FFFFFF99"/>
        </patternFill>
      </fill>
    </dxf>
    <dxf>
      <font>
        <b val="0"/>
        <i val="0"/>
      </font>
      <fill>
        <patternFill>
          <bgColor theme="9"/>
        </patternFill>
      </fill>
    </dxf>
    <dxf>
      <font>
        <b val="0"/>
        <i val="0"/>
        <strike val="0"/>
      </font>
      <fill>
        <patternFill>
          <bgColor rgb="FFFFFF99"/>
        </patternFill>
      </fill>
    </dxf>
    <dxf>
      <font>
        <b val="0"/>
        <i val="0"/>
        <strike val="0"/>
      </font>
      <fill>
        <patternFill>
          <bgColor theme="9" tint="0.39994506668294322"/>
        </patternFill>
      </fill>
    </dxf>
    <dxf>
      <font>
        <b val="0"/>
        <i val="0"/>
        <strike val="0"/>
      </font>
      <fill>
        <patternFill>
          <bgColor rgb="FFFF8181"/>
        </patternFill>
      </fill>
    </dxf>
    <dxf>
      <font>
        <b val="0"/>
        <i val="0"/>
        <strike val="0"/>
      </font>
      <fill>
        <patternFill>
          <bgColor theme="6" tint="0.79998168889431442"/>
        </patternFill>
      </fill>
    </dxf>
    <dxf>
      <font>
        <b val="0"/>
        <i val="0"/>
        <strike val="0"/>
      </font>
      <fill>
        <patternFill>
          <bgColor rgb="FFFFFF99"/>
        </patternFill>
      </fill>
    </dxf>
    <dxf>
      <font>
        <b val="0"/>
        <i val="0"/>
        <strike val="0"/>
      </font>
      <fill>
        <patternFill>
          <bgColor theme="9"/>
        </patternFill>
      </fill>
    </dxf>
    <dxf>
      <font>
        <b val="0"/>
        <i val="0"/>
        <strike val="0"/>
      </font>
      <fill>
        <patternFill>
          <bgColor rgb="FFFF8181"/>
        </patternFill>
      </fill>
    </dxf>
    <dxf>
      <font>
        <b val="0"/>
        <i val="0"/>
        <strike val="0"/>
      </font>
      <fill>
        <patternFill>
          <bgColor theme="6" tint="0.79998168889431442"/>
        </patternFill>
      </fill>
    </dxf>
    <dxf>
      <font>
        <b val="0"/>
        <i val="0"/>
        <strike val="0"/>
      </font>
      <fill>
        <patternFill>
          <bgColor rgb="FFFFFF99"/>
        </patternFill>
      </fill>
    </dxf>
    <dxf>
      <font>
        <b val="0"/>
        <i val="0"/>
        <strike val="0"/>
      </font>
      <fill>
        <patternFill>
          <bgColor theme="9"/>
        </patternFill>
      </fill>
    </dxf>
    <dxf>
      <font>
        <b val="0"/>
        <i val="0"/>
        <strike val="0"/>
      </font>
      <fill>
        <patternFill>
          <bgColor rgb="FFFF8181"/>
        </patternFill>
      </fill>
    </dxf>
    <dxf>
      <font>
        <b val="0"/>
        <i val="0"/>
        <strike val="0"/>
      </font>
      <fill>
        <patternFill>
          <bgColor rgb="FFFFFF99"/>
        </patternFill>
      </fill>
    </dxf>
    <dxf>
      <font>
        <b val="0"/>
        <i val="0"/>
        <strike val="0"/>
      </font>
      <fill>
        <patternFill>
          <bgColor theme="9" tint="0.39994506668294322"/>
        </patternFill>
      </fill>
    </dxf>
    <dxf>
      <font>
        <b val="0"/>
        <i val="0"/>
        <strike val="0"/>
      </font>
      <fill>
        <patternFill>
          <bgColor rgb="FFFF8181"/>
        </patternFill>
      </fill>
    </dxf>
  </dxfs>
  <tableStyles count="0" defaultTableStyle="TableStyleMedium9" defaultPivotStyle="PivotStyleLight16"/>
  <colors>
    <mruColors>
      <color rgb="FFFF3B3B"/>
      <color rgb="FFFF4343"/>
      <color rgb="FFFFFF66"/>
      <color rgb="FFFFFF99"/>
      <color rgb="FFFF818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0000"/>
  </sheetPr>
  <dimension ref="B1:L92"/>
  <sheetViews>
    <sheetView showGridLines="0" showZeros="0" tabSelected="1" zoomScale="80" zoomScaleNormal="80" workbookViewId="0">
      <selection activeCell="B2" sqref="B2:F6"/>
    </sheetView>
  </sheetViews>
  <sheetFormatPr defaultColWidth="26" defaultRowHeight="13.2" x14ac:dyDescent="0.25"/>
  <cols>
    <col min="1" max="1" width="2.3984375" style="1" customWidth="1"/>
    <col min="2" max="2" width="17.59765625" style="1" customWidth="1"/>
    <col min="3" max="3" width="9.59765625" style="1" customWidth="1"/>
    <col min="4" max="4" width="8.69921875" style="2" customWidth="1"/>
    <col min="5" max="5" width="26.09765625" style="1" customWidth="1"/>
    <col min="6" max="6" width="47.09765625" style="1" customWidth="1"/>
    <col min="7" max="7" width="4.69921875" style="1" customWidth="1"/>
    <col min="8" max="8" width="89" style="1" customWidth="1"/>
    <col min="9" max="16384" width="26" style="1"/>
  </cols>
  <sheetData>
    <row r="1" spans="2:8" ht="13.8" thickBot="1" x14ac:dyDescent="0.3"/>
    <row r="2" spans="2:8" ht="15" customHeight="1" x14ac:dyDescent="0.25">
      <c r="B2" s="231" t="s">
        <v>13985</v>
      </c>
      <c r="C2" s="232"/>
      <c r="D2" s="232"/>
      <c r="E2" s="232"/>
      <c r="F2" s="233"/>
      <c r="H2" s="291" t="s">
        <v>11848</v>
      </c>
    </row>
    <row r="3" spans="2:8" ht="15" customHeight="1" x14ac:dyDescent="0.25">
      <c r="B3" s="234"/>
      <c r="C3" s="235"/>
      <c r="D3" s="235"/>
      <c r="E3" s="235"/>
      <c r="F3" s="236"/>
      <c r="G3" s="25"/>
      <c r="H3" s="292"/>
    </row>
    <row r="4" spans="2:8" ht="15" customHeight="1" thickBot="1" x14ac:dyDescent="0.3">
      <c r="B4" s="234"/>
      <c r="C4" s="235"/>
      <c r="D4" s="235"/>
      <c r="E4" s="235"/>
      <c r="F4" s="236"/>
      <c r="H4" s="293"/>
    </row>
    <row r="5" spans="2:8" ht="15" customHeight="1" thickBot="1" x14ac:dyDescent="0.3">
      <c r="B5" s="234"/>
      <c r="C5" s="235"/>
      <c r="D5" s="235"/>
      <c r="E5" s="235"/>
      <c r="F5" s="236"/>
    </row>
    <row r="6" spans="2:8" ht="14.25" customHeight="1" thickBot="1" x14ac:dyDescent="0.3">
      <c r="B6" s="237"/>
      <c r="C6" s="238"/>
      <c r="D6" s="238"/>
      <c r="E6" s="238"/>
      <c r="F6" s="239"/>
      <c r="H6" s="264" t="s">
        <v>16781</v>
      </c>
    </row>
    <row r="7" spans="2:8" ht="19.8" customHeight="1" thickBot="1" x14ac:dyDescent="0.3">
      <c r="B7" s="1" t="s">
        <v>20852</v>
      </c>
      <c r="H7" s="219"/>
    </row>
    <row r="8" spans="2:8" ht="12.75" customHeight="1" x14ac:dyDescent="0.25">
      <c r="B8" s="240" t="s">
        <v>16778</v>
      </c>
      <c r="C8" s="241"/>
      <c r="D8" s="241"/>
      <c r="E8" s="241"/>
      <c r="F8" s="242"/>
      <c r="H8" s="219"/>
    </row>
    <row r="9" spans="2:8" ht="13.5" customHeight="1" x14ac:dyDescent="0.25">
      <c r="B9" s="243"/>
      <c r="C9" s="244"/>
      <c r="D9" s="244"/>
      <c r="E9" s="244"/>
      <c r="F9" s="245"/>
      <c r="H9" s="219"/>
    </row>
    <row r="10" spans="2:8" ht="12.75" customHeight="1" x14ac:dyDescent="0.25">
      <c r="B10" s="243"/>
      <c r="C10" s="244"/>
      <c r="D10" s="244"/>
      <c r="E10" s="244"/>
      <c r="F10" s="245"/>
      <c r="H10" s="219"/>
    </row>
    <row r="11" spans="2:8" ht="13.8" customHeight="1" x14ac:dyDescent="0.25">
      <c r="B11" s="243"/>
      <c r="C11" s="244"/>
      <c r="D11" s="244"/>
      <c r="E11" s="244"/>
      <c r="F11" s="245"/>
      <c r="H11" s="219"/>
    </row>
    <row r="12" spans="2:8" ht="12.75" customHeight="1" x14ac:dyDescent="0.25">
      <c r="B12" s="243"/>
      <c r="C12" s="244"/>
      <c r="D12" s="244"/>
      <c r="E12" s="244"/>
      <c r="F12" s="245"/>
      <c r="H12" s="219"/>
    </row>
    <row r="13" spans="2:8" ht="12.75" customHeight="1" x14ac:dyDescent="0.25">
      <c r="B13" s="243"/>
      <c r="C13" s="244"/>
      <c r="D13" s="244"/>
      <c r="E13" s="244"/>
      <c r="F13" s="245"/>
      <c r="H13" s="219"/>
    </row>
    <row r="14" spans="2:8" ht="12.75" customHeight="1" x14ac:dyDescent="0.25">
      <c r="B14" s="243"/>
      <c r="C14" s="244"/>
      <c r="D14" s="244"/>
      <c r="E14" s="244"/>
      <c r="F14" s="245"/>
      <c r="G14" s="131"/>
      <c r="H14" s="219"/>
    </row>
    <row r="15" spans="2:8" ht="12.75" customHeight="1" thickBot="1" x14ac:dyDescent="0.3">
      <c r="B15" s="246"/>
      <c r="C15" s="247"/>
      <c r="D15" s="247"/>
      <c r="E15" s="247"/>
      <c r="F15" s="248"/>
      <c r="H15" s="219"/>
    </row>
    <row r="16" spans="2:8" ht="12.75" customHeight="1" thickBot="1" x14ac:dyDescent="0.3">
      <c r="B16" s="132"/>
      <c r="C16" s="132"/>
      <c r="D16" s="132"/>
      <c r="E16" s="132"/>
      <c r="F16" s="132"/>
      <c r="G16" s="132"/>
      <c r="H16" s="219"/>
    </row>
    <row r="17" spans="2:8" ht="12.75" customHeight="1" x14ac:dyDescent="0.25">
      <c r="B17" s="249" t="s">
        <v>16780</v>
      </c>
      <c r="C17" s="250"/>
      <c r="D17" s="250"/>
      <c r="E17" s="250"/>
      <c r="F17" s="251"/>
      <c r="G17" s="132"/>
      <c r="H17" s="219"/>
    </row>
    <row r="18" spans="2:8" ht="12.75" customHeight="1" thickBot="1" x14ac:dyDescent="0.3">
      <c r="B18" s="252"/>
      <c r="C18" s="253"/>
      <c r="D18" s="253"/>
      <c r="E18" s="253"/>
      <c r="F18" s="254"/>
      <c r="G18" s="132"/>
      <c r="H18" s="219"/>
    </row>
    <row r="19" spans="2:8" ht="12.75" customHeight="1" thickBot="1" x14ac:dyDescent="0.3">
      <c r="B19" s="198"/>
      <c r="C19" s="198"/>
      <c r="D19" s="198"/>
      <c r="E19" s="198"/>
      <c r="F19" s="198"/>
      <c r="G19" s="132"/>
      <c r="H19" s="219"/>
    </row>
    <row r="20" spans="2:8" ht="34.200000000000003" customHeight="1" thickBot="1" x14ac:dyDescent="0.3">
      <c r="B20" s="255" t="s">
        <v>16782</v>
      </c>
      <c r="C20" s="256"/>
      <c r="D20" s="256"/>
      <c r="E20" s="256"/>
      <c r="F20" s="257"/>
      <c r="H20" s="219"/>
    </row>
    <row r="21" spans="2:8" ht="23.4" customHeight="1" thickBot="1" x14ac:dyDescent="0.3">
      <c r="H21" s="219"/>
    </row>
    <row r="22" spans="2:8" ht="24" customHeight="1" thickBot="1" x14ac:dyDescent="0.3">
      <c r="B22" s="258" t="s">
        <v>16348</v>
      </c>
      <c r="C22" s="259"/>
      <c r="D22" s="259"/>
      <c r="E22" s="259"/>
      <c r="F22" s="260"/>
      <c r="H22" s="265"/>
    </row>
    <row r="23" spans="2:8" ht="16.8" customHeight="1" thickBot="1" x14ac:dyDescent="0.3">
      <c r="B23" s="261"/>
      <c r="C23" s="262"/>
      <c r="D23" s="262"/>
      <c r="E23" s="262"/>
      <c r="F23" s="263"/>
      <c r="G23" s="132"/>
      <c r="H23" s="132"/>
    </row>
    <row r="24" spans="2:8" ht="20.399999999999999" customHeight="1" x14ac:dyDescent="0.25">
      <c r="B24" s="222" t="s">
        <v>16779</v>
      </c>
      <c r="C24" s="223"/>
      <c r="D24" s="223"/>
      <c r="E24" s="223"/>
      <c r="F24" s="224"/>
      <c r="H24" s="266" t="s">
        <v>13979</v>
      </c>
    </row>
    <row r="25" spans="2:8" ht="13.8" customHeight="1" x14ac:dyDescent="0.25">
      <c r="B25" s="225"/>
      <c r="C25" s="226"/>
      <c r="D25" s="226"/>
      <c r="E25" s="226"/>
      <c r="F25" s="227"/>
      <c r="H25" s="267"/>
    </row>
    <row r="26" spans="2:8" ht="14.25" customHeight="1" thickBot="1" x14ac:dyDescent="0.3">
      <c r="B26" s="225"/>
      <c r="C26" s="226"/>
      <c r="D26" s="226"/>
      <c r="E26" s="226"/>
      <c r="F26" s="227"/>
      <c r="H26" s="268"/>
    </row>
    <row r="27" spans="2:8" ht="11.4" customHeight="1" thickBot="1" x14ac:dyDescent="0.3">
      <c r="B27" s="225"/>
      <c r="C27" s="226"/>
      <c r="D27" s="226"/>
      <c r="E27" s="226"/>
      <c r="F27" s="227"/>
    </row>
    <row r="28" spans="2:8" ht="15.6" x14ac:dyDescent="0.25">
      <c r="B28" s="225"/>
      <c r="C28" s="226"/>
      <c r="D28" s="226"/>
      <c r="E28" s="226"/>
      <c r="F28" s="227"/>
      <c r="H28" s="63" t="s">
        <v>15174</v>
      </c>
    </row>
    <row r="29" spans="2:8" ht="26.4" customHeight="1" x14ac:dyDescent="0.25">
      <c r="B29" s="225"/>
      <c r="C29" s="226"/>
      <c r="D29" s="226"/>
      <c r="E29" s="226"/>
      <c r="F29" s="227"/>
      <c r="H29" s="220" t="s">
        <v>14453</v>
      </c>
    </row>
    <row r="30" spans="2:8" ht="14.25" customHeight="1" x14ac:dyDescent="0.25">
      <c r="B30" s="225"/>
      <c r="C30" s="226"/>
      <c r="D30" s="226"/>
      <c r="E30" s="226"/>
      <c r="F30" s="227"/>
      <c r="H30" s="220"/>
    </row>
    <row r="31" spans="2:8" ht="15.6" x14ac:dyDescent="0.25">
      <c r="B31" s="225"/>
      <c r="C31" s="226"/>
      <c r="D31" s="226"/>
      <c r="E31" s="226"/>
      <c r="F31" s="227"/>
      <c r="H31" s="64" t="s">
        <v>11767</v>
      </c>
    </row>
    <row r="32" spans="2:8" ht="13.8" customHeight="1" x14ac:dyDescent="0.25">
      <c r="B32" s="225"/>
      <c r="C32" s="226"/>
      <c r="D32" s="226"/>
      <c r="E32" s="226"/>
      <c r="F32" s="227"/>
      <c r="H32" s="219" t="s">
        <v>15186</v>
      </c>
    </row>
    <row r="33" spans="2:12" ht="14.25" customHeight="1" x14ac:dyDescent="0.25">
      <c r="B33" s="225"/>
      <c r="C33" s="226"/>
      <c r="D33" s="226"/>
      <c r="E33" s="226"/>
      <c r="F33" s="227"/>
      <c r="H33" s="219"/>
    </row>
    <row r="34" spans="2:12" ht="14.25" customHeight="1" x14ac:dyDescent="0.25">
      <c r="B34" s="225"/>
      <c r="C34" s="226"/>
      <c r="D34" s="226"/>
      <c r="E34" s="226"/>
      <c r="F34" s="227"/>
      <c r="H34" s="219"/>
    </row>
    <row r="35" spans="2:12" ht="14.25" customHeight="1" x14ac:dyDescent="0.25">
      <c r="B35" s="225"/>
      <c r="C35" s="226"/>
      <c r="D35" s="226"/>
      <c r="E35" s="226"/>
      <c r="F35" s="227"/>
      <c r="H35" s="133"/>
    </row>
    <row r="36" spans="2:12" ht="15.6" x14ac:dyDescent="0.25">
      <c r="B36" s="225"/>
      <c r="C36" s="226"/>
      <c r="D36" s="226"/>
      <c r="E36" s="226"/>
      <c r="F36" s="227"/>
      <c r="H36" s="64" t="s">
        <v>11837</v>
      </c>
      <c r="I36" s="4"/>
      <c r="J36" s="4"/>
      <c r="K36" s="4"/>
      <c r="L36" s="4"/>
    </row>
    <row r="37" spans="2:12" ht="14.25" customHeight="1" x14ac:dyDescent="0.25">
      <c r="B37" s="225"/>
      <c r="C37" s="226"/>
      <c r="D37" s="226"/>
      <c r="E37" s="226"/>
      <c r="F37" s="227"/>
      <c r="H37" s="219" t="s">
        <v>13980</v>
      </c>
      <c r="I37" s="7"/>
      <c r="J37" s="7"/>
      <c r="K37" s="7"/>
      <c r="L37" s="7"/>
    </row>
    <row r="38" spans="2:12" ht="14.25" customHeight="1" thickBot="1" x14ac:dyDescent="0.3">
      <c r="B38" s="228"/>
      <c r="C38" s="229"/>
      <c r="D38" s="229"/>
      <c r="E38" s="229"/>
      <c r="F38" s="230"/>
      <c r="G38" s="22"/>
      <c r="H38" s="219"/>
      <c r="I38" s="7"/>
      <c r="J38" s="7"/>
      <c r="K38" s="7"/>
      <c r="L38" s="7"/>
    </row>
    <row r="39" spans="2:12" ht="28.8" customHeight="1" thickBot="1" x14ac:dyDescent="0.3">
      <c r="B39" s="197"/>
      <c r="C39" s="197"/>
      <c r="D39" s="197"/>
      <c r="E39" s="197"/>
      <c r="F39" s="197"/>
      <c r="H39" s="219"/>
      <c r="I39" s="7"/>
      <c r="J39" s="7"/>
      <c r="K39" s="7"/>
      <c r="L39" s="7"/>
    </row>
    <row r="40" spans="2:12" ht="16.2" customHeight="1" x14ac:dyDescent="0.25">
      <c r="B40" s="294" t="s">
        <v>16361</v>
      </c>
      <c r="C40" s="295"/>
      <c r="D40" s="295"/>
      <c r="E40" s="295"/>
      <c r="F40" s="296"/>
      <c r="G40" s="22"/>
      <c r="H40" s="64" t="s">
        <v>11844</v>
      </c>
      <c r="I40" s="7"/>
      <c r="J40" s="7"/>
      <c r="K40" s="7"/>
      <c r="L40" s="7"/>
    </row>
    <row r="41" spans="2:12" ht="14.25" customHeight="1" x14ac:dyDescent="0.25">
      <c r="B41" s="297"/>
      <c r="C41" s="298"/>
      <c r="D41" s="298"/>
      <c r="E41" s="298"/>
      <c r="F41" s="299"/>
      <c r="H41" s="219" t="s">
        <v>14454</v>
      </c>
      <c r="I41" s="7"/>
      <c r="J41" s="7"/>
      <c r="K41" s="7"/>
      <c r="L41" s="7"/>
    </row>
    <row r="42" spans="2:12" ht="14.25" customHeight="1" x14ac:dyDescent="0.25">
      <c r="B42" s="297"/>
      <c r="C42" s="298"/>
      <c r="D42" s="298"/>
      <c r="E42" s="298"/>
      <c r="F42" s="299"/>
      <c r="G42" s="22"/>
      <c r="H42" s="219"/>
      <c r="I42" s="7"/>
      <c r="J42" s="7"/>
      <c r="K42" s="7"/>
      <c r="L42" s="7"/>
    </row>
    <row r="43" spans="2:12" ht="14.25" customHeight="1" thickBot="1" x14ac:dyDescent="0.3">
      <c r="B43" s="300"/>
      <c r="C43" s="301"/>
      <c r="D43" s="301"/>
      <c r="E43" s="301"/>
      <c r="F43" s="302"/>
      <c r="H43" s="64" t="s">
        <v>11768</v>
      </c>
      <c r="I43" s="4"/>
      <c r="J43" s="4"/>
      <c r="K43" s="4"/>
      <c r="L43" s="4"/>
    </row>
    <row r="44" spans="2:12" ht="14.25" customHeight="1" thickBot="1" x14ac:dyDescent="0.3">
      <c r="H44" s="133" t="s">
        <v>13978</v>
      </c>
      <c r="I44" s="4"/>
      <c r="J44" s="4"/>
      <c r="K44" s="4"/>
      <c r="L44" s="4"/>
    </row>
    <row r="45" spans="2:12" ht="14.25" customHeight="1" x14ac:dyDescent="0.25">
      <c r="B45" s="282" t="s">
        <v>14468</v>
      </c>
      <c r="C45" s="283"/>
      <c r="D45" s="283"/>
      <c r="E45" s="283"/>
      <c r="F45" s="284"/>
      <c r="H45" s="64"/>
    </row>
    <row r="46" spans="2:12" ht="14.25" customHeight="1" x14ac:dyDescent="0.25">
      <c r="B46" s="285"/>
      <c r="C46" s="286"/>
      <c r="D46" s="286"/>
      <c r="E46" s="286"/>
      <c r="F46" s="287"/>
      <c r="H46" s="220"/>
    </row>
    <row r="47" spans="2:12" ht="14.25" customHeight="1" x14ac:dyDescent="0.25">
      <c r="B47" s="285"/>
      <c r="C47" s="286"/>
      <c r="D47" s="286"/>
      <c r="E47" s="286"/>
      <c r="F47" s="287"/>
      <c r="H47" s="220"/>
    </row>
    <row r="48" spans="2:12" ht="15" customHeight="1" thickBot="1" x14ac:dyDescent="0.3">
      <c r="B48" s="285"/>
      <c r="C48" s="286"/>
      <c r="D48" s="286"/>
      <c r="E48" s="286"/>
      <c r="F48" s="287"/>
      <c r="H48" s="221"/>
    </row>
    <row r="49" spans="2:8" s="4" customFormat="1" ht="24.6" customHeight="1" thickBot="1" x14ac:dyDescent="0.3">
      <c r="B49" s="288"/>
      <c r="C49" s="289"/>
      <c r="D49" s="289"/>
      <c r="E49" s="289"/>
      <c r="F49" s="290"/>
    </row>
    <row r="50" spans="2:8" x14ac:dyDescent="0.25">
      <c r="C50" s="3"/>
      <c r="H50" s="65" t="s">
        <v>15161</v>
      </c>
    </row>
    <row r="51" spans="2:8" ht="135.6" customHeight="1" x14ac:dyDescent="0.25">
      <c r="H51" s="218" t="s">
        <v>16346</v>
      </c>
    </row>
    <row r="52" spans="2:8" ht="13.2" customHeight="1" x14ac:dyDescent="0.25">
      <c r="C52" s="3"/>
      <c r="H52" s="218"/>
    </row>
    <row r="53" spans="2:8" ht="15.6" x14ac:dyDescent="0.3">
      <c r="B53" s="8" t="s">
        <v>11793</v>
      </c>
      <c r="C53" s="8"/>
      <c r="D53" s="8"/>
      <c r="E53" s="8"/>
      <c r="F53" s="8"/>
      <c r="H53" s="218"/>
    </row>
    <row r="54" spans="2:8" x14ac:dyDescent="0.25">
      <c r="D54" s="1"/>
      <c r="H54" s="218"/>
    </row>
    <row r="55" spans="2:8" ht="13.2" customHeight="1" x14ac:dyDescent="0.25">
      <c r="B55" s="30" t="s">
        <v>3261</v>
      </c>
      <c r="C55" s="34"/>
      <c r="D55" s="273" t="s">
        <v>13990</v>
      </c>
      <c r="E55" s="273"/>
      <c r="F55" s="274"/>
      <c r="H55" s="218"/>
    </row>
    <row r="56" spans="2:8" x14ac:dyDescent="0.25">
      <c r="B56" s="30" t="s">
        <v>13986</v>
      </c>
      <c r="C56" s="34"/>
      <c r="D56" s="275" t="s">
        <v>11792</v>
      </c>
      <c r="E56" s="275"/>
      <c r="F56" s="276"/>
      <c r="H56" s="218"/>
    </row>
    <row r="57" spans="2:8" ht="27" customHeight="1" x14ac:dyDescent="0.25">
      <c r="B57" s="30" t="s">
        <v>11776</v>
      </c>
      <c r="C57" s="34"/>
      <c r="D57" s="273" t="s">
        <v>13989</v>
      </c>
      <c r="E57" s="273"/>
      <c r="F57" s="274"/>
      <c r="H57" s="66" t="s">
        <v>15162</v>
      </c>
    </row>
    <row r="58" spans="2:8" ht="12.6" customHeight="1" x14ac:dyDescent="0.25">
      <c r="B58" s="30" t="s">
        <v>13981</v>
      </c>
      <c r="C58" s="34"/>
      <c r="D58" s="277" t="s">
        <v>15159</v>
      </c>
      <c r="E58" s="277"/>
      <c r="F58" s="278"/>
      <c r="H58" s="218" t="s">
        <v>15165</v>
      </c>
    </row>
    <row r="59" spans="2:8" ht="25.8" customHeight="1" x14ac:dyDescent="0.25">
      <c r="B59" s="30" t="s">
        <v>13987</v>
      </c>
      <c r="C59" s="34"/>
      <c r="D59" s="273" t="s">
        <v>16362</v>
      </c>
      <c r="E59" s="273"/>
      <c r="F59" s="274"/>
      <c r="H59" s="218"/>
    </row>
    <row r="60" spans="2:8" ht="13.8" customHeight="1" x14ac:dyDescent="0.25">
      <c r="B60" s="30" t="s">
        <v>11778</v>
      </c>
      <c r="C60" s="35"/>
      <c r="D60" s="275" t="s">
        <v>16363</v>
      </c>
      <c r="E60" s="275"/>
      <c r="F60" s="276"/>
      <c r="H60" s="218"/>
    </row>
    <row r="61" spans="2:8" ht="13.8" customHeight="1" x14ac:dyDescent="0.25">
      <c r="B61" s="31" t="s">
        <v>11847</v>
      </c>
      <c r="C61" s="34"/>
      <c r="D61" s="269" t="s">
        <v>11835</v>
      </c>
      <c r="E61" s="269"/>
      <c r="F61" s="270"/>
      <c r="H61" s="67" t="s">
        <v>15163</v>
      </c>
    </row>
    <row r="62" spans="2:8" ht="63.6" customHeight="1" x14ac:dyDescent="0.25">
      <c r="B62" s="31" t="s">
        <v>14432</v>
      </c>
      <c r="C62" s="34"/>
      <c r="D62" s="269" t="s">
        <v>11835</v>
      </c>
      <c r="E62" s="269"/>
      <c r="F62" s="270"/>
      <c r="H62" s="216" t="s">
        <v>15164</v>
      </c>
    </row>
    <row r="63" spans="2:8" ht="13.8" customHeight="1" x14ac:dyDescent="0.25">
      <c r="B63" s="30" t="s">
        <v>13982</v>
      </c>
      <c r="C63" s="34"/>
      <c r="D63" s="271" t="s">
        <v>13983</v>
      </c>
      <c r="E63" s="271"/>
      <c r="F63" s="272"/>
      <c r="H63" s="216"/>
    </row>
    <row r="64" spans="2:8" ht="13.8" customHeight="1" x14ac:dyDescent="0.25">
      <c r="B64" s="32" t="s">
        <v>11861</v>
      </c>
      <c r="C64" s="34"/>
      <c r="D64" s="303" t="s">
        <v>13984</v>
      </c>
      <c r="E64" s="303"/>
      <c r="F64" s="304"/>
      <c r="H64" s="216"/>
    </row>
    <row r="65" spans="2:8" ht="13.8" customHeight="1" x14ac:dyDescent="0.25">
      <c r="B65" s="30" t="s">
        <v>13988</v>
      </c>
      <c r="C65" s="34"/>
      <c r="D65" s="269" t="s">
        <v>11835</v>
      </c>
      <c r="E65" s="269"/>
      <c r="F65" s="270"/>
      <c r="H65" s="216"/>
    </row>
    <row r="66" spans="2:8" ht="13.8" customHeight="1" x14ac:dyDescent="0.25">
      <c r="B66" s="30" t="s">
        <v>6820</v>
      </c>
      <c r="C66" s="34"/>
      <c r="D66" s="269" t="s">
        <v>11835</v>
      </c>
      <c r="E66" s="269"/>
      <c r="F66" s="270"/>
      <c r="H66" s="216"/>
    </row>
    <row r="67" spans="2:8" ht="13.8" customHeight="1" x14ac:dyDescent="0.25">
      <c r="B67" s="30" t="s">
        <v>11777</v>
      </c>
      <c r="C67" s="34"/>
      <c r="D67" s="275" t="s">
        <v>11791</v>
      </c>
      <c r="E67" s="275"/>
      <c r="F67" s="276"/>
      <c r="H67" s="216"/>
    </row>
    <row r="68" spans="2:8" x14ac:dyDescent="0.25">
      <c r="B68" s="30" t="s">
        <v>16809</v>
      </c>
      <c r="C68" s="34"/>
      <c r="D68" s="275" t="s">
        <v>16810</v>
      </c>
      <c r="E68" s="275"/>
      <c r="F68" s="276"/>
      <c r="H68" s="216"/>
    </row>
    <row r="69" spans="2:8" x14ac:dyDescent="0.25">
      <c r="B69" s="30" t="s">
        <v>11779</v>
      </c>
      <c r="C69" s="34"/>
      <c r="D69" s="275" t="s">
        <v>11795</v>
      </c>
      <c r="E69" s="275"/>
      <c r="F69" s="276"/>
      <c r="H69" s="216"/>
    </row>
    <row r="70" spans="2:8" ht="13.2" customHeight="1" thickBot="1" x14ac:dyDescent="0.3">
      <c r="B70" s="30" t="s">
        <v>11780</v>
      </c>
      <c r="C70" s="34"/>
      <c r="D70" s="275" t="s">
        <v>11849</v>
      </c>
      <c r="E70" s="275"/>
      <c r="F70" s="276"/>
      <c r="H70" s="217"/>
    </row>
    <row r="71" spans="2:8" ht="13.8" customHeight="1" x14ac:dyDescent="0.25">
      <c r="B71" s="30" t="s">
        <v>11766</v>
      </c>
      <c r="C71" s="34"/>
      <c r="D71" s="275" t="s">
        <v>11836</v>
      </c>
      <c r="E71" s="275"/>
      <c r="F71" s="276"/>
      <c r="H71" s="174"/>
    </row>
    <row r="72" spans="2:8" ht="25.2" customHeight="1" x14ac:dyDescent="0.25">
      <c r="B72" s="30" t="s">
        <v>11781</v>
      </c>
      <c r="C72" s="33"/>
      <c r="D72" s="273" t="s">
        <v>16812</v>
      </c>
      <c r="E72" s="273"/>
      <c r="F72" s="274"/>
    </row>
    <row r="73" spans="2:8" ht="13.8" customHeight="1" x14ac:dyDescent="0.25">
      <c r="B73" s="6" t="s">
        <v>11794</v>
      </c>
      <c r="D73" s="1"/>
      <c r="H73" s="175"/>
    </row>
    <row r="74" spans="2:8" ht="13.8" customHeight="1" x14ac:dyDescent="0.25">
      <c r="D74" s="1"/>
      <c r="H74" s="175"/>
    </row>
    <row r="75" spans="2:8" ht="13.8" customHeight="1" thickBot="1" x14ac:dyDescent="0.3">
      <c r="H75" s="175"/>
    </row>
    <row r="76" spans="2:8" ht="13.8" customHeight="1" x14ac:dyDescent="0.25">
      <c r="D76" s="215"/>
      <c r="H76" s="279" t="s">
        <v>16360</v>
      </c>
    </row>
    <row r="77" spans="2:8" ht="13.8" customHeight="1" x14ac:dyDescent="0.25">
      <c r="H77" s="280"/>
    </row>
    <row r="78" spans="2:8" ht="13.8" customHeight="1" x14ac:dyDescent="0.25">
      <c r="H78" s="280"/>
    </row>
    <row r="79" spans="2:8" ht="13.8" customHeight="1" x14ac:dyDescent="0.25">
      <c r="H79" s="280"/>
    </row>
    <row r="80" spans="2:8" ht="13.8" customHeight="1" x14ac:dyDescent="0.25">
      <c r="H80" s="280"/>
    </row>
    <row r="81" spans="2:8" ht="13.8" customHeight="1" x14ac:dyDescent="0.25">
      <c r="H81" s="280"/>
    </row>
    <row r="82" spans="2:8" ht="13.8" customHeight="1" x14ac:dyDescent="0.25">
      <c r="H82" s="280"/>
    </row>
    <row r="83" spans="2:8" ht="13.8" customHeight="1" x14ac:dyDescent="0.25">
      <c r="H83" s="280"/>
    </row>
    <row r="84" spans="2:8" ht="52.8" customHeight="1" thickBot="1" x14ac:dyDescent="0.3">
      <c r="H84" s="281"/>
    </row>
    <row r="85" spans="2:8" ht="20.399999999999999" customHeight="1" x14ac:dyDescent="0.25">
      <c r="D85" s="1"/>
      <c r="H85" s="174"/>
    </row>
    <row r="86" spans="2:8" x14ac:dyDescent="0.25">
      <c r="H86" s="174"/>
    </row>
    <row r="87" spans="2:8" ht="13.8" customHeight="1" x14ac:dyDescent="0.25">
      <c r="H87" s="174"/>
    </row>
    <row r="88" spans="2:8" ht="13.8" customHeight="1" x14ac:dyDescent="0.25">
      <c r="H88" s="174"/>
    </row>
    <row r="90" spans="2:8" ht="13.8" customHeight="1" x14ac:dyDescent="0.25">
      <c r="B90" s="176"/>
      <c r="C90" s="176"/>
      <c r="D90" s="176"/>
      <c r="E90" s="176"/>
      <c r="F90" s="176"/>
    </row>
    <row r="91" spans="2:8" ht="13.8" customHeight="1" x14ac:dyDescent="0.25"/>
    <row r="92" spans="2:8" ht="13.8" customHeight="1" x14ac:dyDescent="0.25"/>
  </sheetData>
  <mergeCells count="38">
    <mergeCell ref="H76:H84"/>
    <mergeCell ref="B45:F49"/>
    <mergeCell ref="H2:H4"/>
    <mergeCell ref="D69:F69"/>
    <mergeCell ref="D70:F70"/>
    <mergeCell ref="D71:F71"/>
    <mergeCell ref="D72:F72"/>
    <mergeCell ref="B40:F43"/>
    <mergeCell ref="D64:F64"/>
    <mergeCell ref="D65:F65"/>
    <mergeCell ref="D66:F66"/>
    <mergeCell ref="D67:F67"/>
    <mergeCell ref="D68:F68"/>
    <mergeCell ref="D59:F59"/>
    <mergeCell ref="D60:F60"/>
    <mergeCell ref="D61:F61"/>
    <mergeCell ref="D62:F62"/>
    <mergeCell ref="D63:F63"/>
    <mergeCell ref="D55:F55"/>
    <mergeCell ref="D56:F56"/>
    <mergeCell ref="D57:F57"/>
    <mergeCell ref="D58:F58"/>
    <mergeCell ref="B24:F38"/>
    <mergeCell ref="B2:F6"/>
    <mergeCell ref="B8:F15"/>
    <mergeCell ref="H29:H30"/>
    <mergeCell ref="H32:H34"/>
    <mergeCell ref="B17:F18"/>
    <mergeCell ref="B20:F20"/>
    <mergeCell ref="B22:F23"/>
    <mergeCell ref="H6:H22"/>
    <mergeCell ref="H37:H39"/>
    <mergeCell ref="H24:H26"/>
    <mergeCell ref="H62:H70"/>
    <mergeCell ref="H51:H56"/>
    <mergeCell ref="H58:H60"/>
    <mergeCell ref="H41:H42"/>
    <mergeCell ref="H46:H48"/>
  </mergeCells>
  <phoneticPr fontId="4" type="noConversion"/>
  <pageMargins left="0.7" right="0.7" top="0.75" bottom="0.75" header="0.3" footer="0.3"/>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92D050"/>
    <pageSetUpPr autoPageBreaks="0"/>
  </sheetPr>
  <dimension ref="A1:R5001"/>
  <sheetViews>
    <sheetView showZeros="0" zoomScaleNormal="100" workbookViewId="0">
      <pane ySplit="1" topLeftCell="A2" activePane="bottomLeft" state="frozen"/>
      <selection pane="bottomLeft" activeCell="A2" sqref="A2"/>
    </sheetView>
  </sheetViews>
  <sheetFormatPr defaultColWidth="9" defaultRowHeight="13.8" x14ac:dyDescent="0.25"/>
  <cols>
    <col min="1" max="1" width="9.09765625" style="23" bestFit="1" customWidth="1"/>
    <col min="2" max="2" width="15.3984375" style="24" customWidth="1"/>
    <col min="3" max="3" width="9.59765625" style="24" customWidth="1"/>
    <col min="4" max="4" width="4.59765625" style="28" customWidth="1"/>
    <col min="5" max="5" width="7.8984375" style="24" customWidth="1"/>
    <col min="6" max="6" width="7.796875" style="58" customWidth="1"/>
    <col min="7" max="7" width="18.296875" style="19" customWidth="1"/>
    <col min="8" max="8" width="16.3984375" style="19" customWidth="1"/>
    <col min="9" max="9" width="5" style="24" bestFit="1" customWidth="1"/>
    <col min="10" max="10" width="10.69921875" style="24" customWidth="1"/>
    <col min="11" max="11" width="22.796875" style="24" customWidth="1"/>
    <col min="12" max="12" width="41.296875" style="130" customWidth="1"/>
    <col min="13" max="13" width="27.8984375" style="129" customWidth="1"/>
    <col min="14" max="14" width="13.8984375" style="24" customWidth="1"/>
    <col min="15" max="15" width="14.59765625" style="24" customWidth="1"/>
    <col min="16" max="16" width="29.19921875" style="24" customWidth="1"/>
    <col min="17" max="17" width="7.8984375" style="36" hidden="1" customWidth="1"/>
    <col min="18" max="18" width="7.09765625" style="36" customWidth="1"/>
    <col min="19" max="19" width="13.19921875" style="19" customWidth="1"/>
    <col min="20" max="16384" width="9" style="19"/>
  </cols>
  <sheetData>
    <row r="1" spans="1:18" s="11" customFormat="1" ht="36" customHeight="1" x14ac:dyDescent="0.25">
      <c r="A1" s="60" t="s">
        <v>3261</v>
      </c>
      <c r="B1" s="61" t="s">
        <v>13986</v>
      </c>
      <c r="C1" s="61" t="s">
        <v>11776</v>
      </c>
      <c r="D1" s="61" t="s">
        <v>13981</v>
      </c>
      <c r="E1" s="62" t="s">
        <v>13987</v>
      </c>
      <c r="F1" s="62" t="s">
        <v>11778</v>
      </c>
      <c r="G1" s="37" t="s">
        <v>13988</v>
      </c>
      <c r="H1" s="37" t="s">
        <v>6820</v>
      </c>
      <c r="I1" s="61" t="s">
        <v>11780</v>
      </c>
      <c r="J1" s="61" t="s">
        <v>11766</v>
      </c>
      <c r="K1" s="61" t="s">
        <v>11779</v>
      </c>
      <c r="L1" s="37" t="s">
        <v>15270</v>
      </c>
      <c r="M1" s="37" t="s">
        <v>14432</v>
      </c>
      <c r="N1" s="61" t="s">
        <v>11777</v>
      </c>
      <c r="O1" s="61" t="s">
        <v>16811</v>
      </c>
      <c r="P1" s="61" t="s">
        <v>11781</v>
      </c>
      <c r="Q1" s="37" t="s">
        <v>13982</v>
      </c>
      <c r="R1" s="37" t="s">
        <v>11861</v>
      </c>
    </row>
    <row r="2" spans="1:18" ht="13.2" x14ac:dyDescent="0.25">
      <c r="A2" s="72"/>
      <c r="D2" s="11"/>
      <c r="E2" s="74"/>
      <c r="F2" s="75"/>
      <c r="G2" s="128" t="str">
        <f>IF(LEN(E2&amp;"")&gt;0,IF(ISERROR(VLOOKUP(E2,SpeciesLookup!B:G,6,FALSE)=TRUE),"",VLOOKUP(E2,SpeciesLookup!B:G,6,FALSE)),"")</f>
        <v/>
      </c>
      <c r="H2" s="128" t="str">
        <f>IF(LEN(E2&amp;"")&gt;0,IF(ISERROR(VLOOKUP(E2,SpeciesLookup!B:G,5,FALSE)=TRUE),"",VLOOKUP(E2,SpeciesLookup!B:G,5,FALSE)),"")</f>
        <v/>
      </c>
      <c r="I2" s="11"/>
      <c r="J2" s="73"/>
      <c r="K2" s="11"/>
      <c r="L2" s="127" t="str">
        <f>TRIM(IF(ISERROR(VLOOKUP(R2,SpeciesValidation!D:T,IF(ISNA(VLOOKUP(J2,Validation!B$2:C$15,2,FALSE)),FALSE,VLOOKUP(J2,Validation!B$2:C$15,2,FALSE)))),IF(LEN(E2&amp;"")&gt;0,"",""),VLOOKUP(R2,SpeciesValidation!D:T,VLOOKUP(J2,Validation!B$2:C$15,2,FALSE),FALSE)) &amp; " " &amp; IF(ISERROR(IF(LEFT(J2,1)="A",IF(IF(VLOOKUP(R2,SpeciesValidation!D:W,20,FALSE)=FALSE,OR(TEXT(A2,"MMDD")&lt;VLOOKUP(R2,SpeciesValidation!D:W,18,FALSE),TEXT(A2,"MMDD")&gt;VLOOKUP(R2,SpeciesValidation!D:W,19,FALSE)),IF(TEXT(A2,"MMDD")&lt;"0701",TEXT(A2,"MMDD")&gt;VLOOKUP(R2,SpeciesValidation!D:W,18,FALSE),TEXT(A2,"MMDD")&lt;VLOOKUP(R2,SpeciesValidation!D:W,19,FALSE))),"Date outside expected range for this species",""),"")),"",IF(LEFT(J2,1)="A",IF(IF(VLOOKUP(R2,SpeciesValidation!D:W,20,FALSE)=FALSE,OR(TEXT(A2,"MMDD")&lt;VLOOKUP(R2,SpeciesValidation!D:W,18,FALSE),TEXT(A2,"MMDD")&gt;VLOOKUP(R2,SpeciesValidation!D:W,19,FALSE)),IF(TEXT(A2,"MMDD")&lt;"0701",TEXT(A2,"MMDD")&gt;VLOOKUP(R2,SpeciesValidation!D:W,18,FALSE),TEXT(A2,"MMDD")&lt;VLOOKUP(R2,SpeciesValidation!D:W,19,FALSE))),"Date outside expected range for this species",""),"")))</f>
        <v/>
      </c>
      <c r="M2" s="127" t="str">
        <f>IF(LEN(E2&amp;"")&gt;0,IF(ISERROR(VLOOKUP(R2,SpeciesValidation!D:I,6,FALSE)),"",VLOOKUP(R2,SpeciesValidation!D:I,6,FALSE)),"")</f>
        <v/>
      </c>
      <c r="Q2" s="36" t="str">
        <f>IF(LEN(E2&amp;"")&gt;0,IF(ISERROR(VLOOKUP(E2,SpeciesValidation!B:G,2,FALSE)=TRUE),"",VLOOKUP(E2,SpeciesValidation!B:G,2,FALSE)),"")</f>
        <v/>
      </c>
      <c r="R2" s="36" t="str">
        <f>IF(LEN(E2&amp;"")&gt;0,IF(ISERROR(VLOOKUP(E2,SpeciesLookup!B:G,4,FALSE)=TRUE),"",VLOOKUP(E2,SpeciesLookup!B:G,4,FALSE)),"")</f>
        <v/>
      </c>
    </row>
    <row r="3" spans="1:18" ht="13.2" x14ac:dyDescent="0.25">
      <c r="A3" s="72"/>
      <c r="B3" s="214"/>
      <c r="D3" s="11"/>
      <c r="E3" s="74"/>
      <c r="F3" s="75"/>
      <c r="G3" s="128" t="str">
        <f>IF(LEN(E3&amp;"")&gt;0,IF(ISERROR(VLOOKUP(E3,SpeciesLookup!B:G,6,FALSE)=TRUE),"",VLOOKUP(E3,SpeciesLookup!B:G,6,FALSE)),"")</f>
        <v/>
      </c>
      <c r="H3" s="128" t="str">
        <f>IF(LEN(E3&amp;"")&gt;0,IF(ISERROR(VLOOKUP(E3,SpeciesLookup!B:G,5,FALSE)=TRUE),"",VLOOKUP(E3,SpeciesLookup!B:G,5,FALSE)),"")</f>
        <v/>
      </c>
      <c r="I3" s="11"/>
      <c r="J3" s="73"/>
      <c r="K3" s="11"/>
      <c r="L3" s="127" t="str">
        <f>TRIM(IF(ISERROR(VLOOKUP(R3,SpeciesValidation!D:T,IF(ISNA(VLOOKUP(J3,Validation!B$2:C$15,2,FALSE)),FALSE,VLOOKUP(J3,Validation!B$2:C$15,2,FALSE)))),IF(LEN(E3&amp;"")&gt;0,"",""),VLOOKUP(R3,SpeciesValidation!D:T,VLOOKUP(J3,Validation!B$2:C$15,2,FALSE),FALSE)) &amp; " " &amp; IF(ISERROR(IF(LEFT(J3,1)="A",IF(IF(VLOOKUP(R3,SpeciesValidation!D:W,20,FALSE)=FALSE,OR(TEXT(A3,"MMDD")&lt;VLOOKUP(R3,SpeciesValidation!D:W,18,FALSE),TEXT(A3,"MMDD")&gt;VLOOKUP(R3,SpeciesValidation!D:W,19,FALSE)),IF(TEXT(A3,"MMDD")&lt;"0701",TEXT(A3,"MMDD")&gt;VLOOKUP(R3,SpeciesValidation!D:W,18,FALSE),TEXT(A3,"MMDD")&lt;VLOOKUP(R3,SpeciesValidation!D:W,19,FALSE))),"Date outside expected range for this species",""),"")),"",IF(LEFT(J3,1)="A",IF(IF(VLOOKUP(R3,SpeciesValidation!D:W,20,FALSE)=FALSE,OR(TEXT(A3,"MMDD")&lt;VLOOKUP(R3,SpeciesValidation!D:W,18,FALSE),TEXT(A3,"MMDD")&gt;VLOOKUP(R3,SpeciesValidation!D:W,19,FALSE)),IF(TEXT(A3,"MMDD")&lt;"0701",TEXT(A3,"MMDD")&gt;VLOOKUP(R3,SpeciesValidation!D:W,18,FALSE),TEXT(A3,"MMDD")&lt;VLOOKUP(R3,SpeciesValidation!D:W,19,FALSE))),"Date outside expected range for this species",""),"")))</f>
        <v/>
      </c>
      <c r="M3" s="127" t="str">
        <f>IF(LEN(E3&amp;"")&gt;0,IF(ISERROR(VLOOKUP(R3,SpeciesValidation!D:I,6,FALSE)),"",VLOOKUP(R3,SpeciesValidation!D:I,6,FALSE)),"")</f>
        <v/>
      </c>
      <c r="Q3" s="36" t="str">
        <f>IF(LEN(E3&amp;"")&gt;0,IF(ISERROR(VLOOKUP(E3,SpeciesValidation!B:G,2,FALSE)=TRUE),"",VLOOKUP(E3,SpeciesValidation!B:G,2,FALSE)),"")</f>
        <v/>
      </c>
      <c r="R3" s="36" t="str">
        <f>IF(LEN(E3&amp;"")&gt;0,IF(ISERROR(VLOOKUP(E3,SpeciesLookup!B:G,4,FALSE)=TRUE),"",VLOOKUP(E3,SpeciesLookup!B:G,4,FALSE)),"")</f>
        <v/>
      </c>
    </row>
    <row r="4" spans="1:18" ht="13.2" x14ac:dyDescent="0.25">
      <c r="A4" s="72"/>
      <c r="D4" s="11"/>
      <c r="E4" s="74"/>
      <c r="F4" s="75"/>
      <c r="G4" s="128" t="str">
        <f>IF(LEN(E4&amp;"")&gt;0,IF(ISERROR(VLOOKUP(E4,SpeciesLookup!B:G,6,FALSE)=TRUE),"",VLOOKUP(E4,SpeciesLookup!B:G,6,FALSE)),"")</f>
        <v/>
      </c>
      <c r="H4" s="128" t="str">
        <f>IF(LEN(E4&amp;"")&gt;0,IF(ISERROR(VLOOKUP(E4,SpeciesLookup!B:G,5,FALSE)=TRUE),"",VLOOKUP(E4,SpeciesLookup!B:G,5,FALSE)),"")</f>
        <v/>
      </c>
      <c r="I4" s="11"/>
      <c r="J4" s="73"/>
      <c r="K4" s="11"/>
      <c r="L4" s="127" t="str">
        <f>TRIM(IF(ISERROR(VLOOKUP(R4,SpeciesValidation!D:T,IF(ISNA(VLOOKUP(J4,Validation!B$2:C$15,2,FALSE)),FALSE,VLOOKUP(J4,Validation!B$2:C$15,2,FALSE)))),IF(LEN(E4&amp;"")&gt;0,"",""),VLOOKUP(R4,SpeciesValidation!D:T,VLOOKUP(J4,Validation!B$2:C$15,2,FALSE),FALSE)) &amp; " " &amp; IF(ISERROR(IF(LEFT(J4,1)="A",IF(IF(VLOOKUP(R4,SpeciesValidation!D:W,20,FALSE)=FALSE,OR(TEXT(A4,"MMDD")&lt;VLOOKUP(R4,SpeciesValidation!D:W,18,FALSE),TEXT(A4,"MMDD")&gt;VLOOKUP(R4,SpeciesValidation!D:W,19,FALSE)),IF(TEXT(A4,"MMDD")&lt;"0701",TEXT(A4,"MMDD")&gt;VLOOKUP(R4,SpeciesValidation!D:W,18,FALSE),TEXT(A4,"MMDD")&lt;VLOOKUP(R4,SpeciesValidation!D:W,19,FALSE))),"Date outside expected range for this species",""),"")),"",IF(LEFT(J4,1)="A",IF(IF(VLOOKUP(R4,SpeciesValidation!D:W,20,FALSE)=FALSE,OR(TEXT(A4,"MMDD")&lt;VLOOKUP(R4,SpeciesValidation!D:W,18,FALSE),TEXT(A4,"MMDD")&gt;VLOOKUP(R4,SpeciesValidation!D:W,19,FALSE)),IF(TEXT(A4,"MMDD")&lt;"0701",TEXT(A4,"MMDD")&gt;VLOOKUP(R4,SpeciesValidation!D:W,18,FALSE),TEXT(A4,"MMDD")&lt;VLOOKUP(R4,SpeciesValidation!D:W,19,FALSE))),"Date outside expected range for this species",""),"")))</f>
        <v/>
      </c>
      <c r="M4" s="127" t="str">
        <f>IF(LEN(E4&amp;"")&gt;0,IF(ISERROR(VLOOKUP(R4,SpeciesValidation!D:I,6,FALSE)),"",VLOOKUP(R4,SpeciesValidation!D:I,6,FALSE)),"")</f>
        <v/>
      </c>
      <c r="Q4" s="36" t="str">
        <f>IF(LEN(E4&amp;"")&gt;0,IF(ISERROR(VLOOKUP(E4,SpeciesValidation!B:G,2,FALSE)=TRUE),"",VLOOKUP(E4,SpeciesValidation!B:G,2,FALSE)),"")</f>
        <v/>
      </c>
      <c r="R4" s="36" t="str">
        <f>IF(LEN(E4&amp;"")&gt;0,IF(ISERROR(VLOOKUP(E4,SpeciesLookup!B:G,4,FALSE)=TRUE),"",VLOOKUP(E4,SpeciesLookup!B:G,4,FALSE)),"")</f>
        <v/>
      </c>
    </row>
    <row r="5" spans="1:18" ht="13.2" x14ac:dyDescent="0.25">
      <c r="A5" s="72"/>
      <c r="D5" s="11"/>
      <c r="E5" s="74"/>
      <c r="F5" s="75"/>
      <c r="G5" s="128" t="str">
        <f>IF(LEN(E5&amp;"")&gt;0,IF(ISERROR(VLOOKUP(E5,SpeciesLookup!B:G,6,FALSE)=TRUE),"",VLOOKUP(E5,SpeciesLookup!B:G,6,FALSE)),"")</f>
        <v/>
      </c>
      <c r="H5" s="128" t="str">
        <f>IF(LEN(E5&amp;"")&gt;0,IF(ISERROR(VLOOKUP(E5,SpeciesLookup!B:G,5,FALSE)=TRUE),"",VLOOKUP(E5,SpeciesLookup!B:G,5,FALSE)),"")</f>
        <v/>
      </c>
      <c r="I5" s="11"/>
      <c r="J5" s="73"/>
      <c r="K5" s="11"/>
      <c r="L5" s="127" t="str">
        <f>TRIM(IF(ISERROR(VLOOKUP(R5,SpeciesValidation!D:T,IF(ISNA(VLOOKUP(J5,Validation!B$2:C$15,2,FALSE)),FALSE,VLOOKUP(J5,Validation!B$2:C$15,2,FALSE)))),IF(LEN(E5&amp;"")&gt;0,"",""),VLOOKUP(R5,SpeciesValidation!D:T,VLOOKUP(J5,Validation!B$2:C$15,2,FALSE),FALSE)) &amp; " " &amp; IF(ISERROR(IF(LEFT(J5,1)="A",IF(IF(VLOOKUP(R5,SpeciesValidation!D:W,20,FALSE)=FALSE,OR(TEXT(A5,"MMDD")&lt;VLOOKUP(R5,SpeciesValidation!D:W,18,FALSE),TEXT(A5,"MMDD")&gt;VLOOKUP(R5,SpeciesValidation!D:W,19,FALSE)),IF(TEXT(A5,"MMDD")&lt;"0701",TEXT(A5,"MMDD")&gt;VLOOKUP(R5,SpeciesValidation!D:W,18,FALSE),TEXT(A5,"MMDD")&lt;VLOOKUP(R5,SpeciesValidation!D:W,19,FALSE))),"Date outside expected range for this species",""),"")),"",IF(LEFT(J5,1)="A",IF(IF(VLOOKUP(R5,SpeciesValidation!D:W,20,FALSE)=FALSE,OR(TEXT(A5,"MMDD")&lt;VLOOKUP(R5,SpeciesValidation!D:W,18,FALSE),TEXT(A5,"MMDD")&gt;VLOOKUP(R5,SpeciesValidation!D:W,19,FALSE)),IF(TEXT(A5,"MMDD")&lt;"0701",TEXT(A5,"MMDD")&gt;VLOOKUP(R5,SpeciesValidation!D:W,18,FALSE),TEXT(A5,"MMDD")&lt;VLOOKUP(R5,SpeciesValidation!D:W,19,FALSE))),"Date outside expected range for this species",""),"")))</f>
        <v/>
      </c>
      <c r="M5" s="127" t="str">
        <f>IF(LEN(E5&amp;"")&gt;0,IF(ISERROR(VLOOKUP(R5,SpeciesValidation!D:I,6,FALSE)),"",VLOOKUP(R5,SpeciesValidation!D:I,6,FALSE)),"")</f>
        <v/>
      </c>
      <c r="Q5" s="36" t="str">
        <f>IF(LEN(E5&amp;"")&gt;0,IF(ISERROR(VLOOKUP(E5,SpeciesValidation!B:G,2,FALSE)=TRUE),"",VLOOKUP(E5,SpeciesValidation!B:G,2,FALSE)),"")</f>
        <v/>
      </c>
      <c r="R5" s="36" t="str">
        <f>IF(LEN(E5&amp;"")&gt;0,IF(ISERROR(VLOOKUP(E5,SpeciesLookup!B:G,4,FALSE)=TRUE),"",VLOOKUP(E5,SpeciesLookup!B:G,4,FALSE)),"")</f>
        <v/>
      </c>
    </row>
    <row r="6" spans="1:18" ht="13.2" x14ac:dyDescent="0.25">
      <c r="A6" s="72"/>
      <c r="D6" s="11"/>
      <c r="E6" s="74"/>
      <c r="F6" s="75"/>
      <c r="G6" s="128" t="str">
        <f>IF(LEN(E6&amp;"")&gt;0,IF(ISERROR(VLOOKUP(E6,SpeciesLookup!B:G,6,FALSE)=TRUE),"",VLOOKUP(E6,SpeciesLookup!B:G,6,FALSE)),"")</f>
        <v/>
      </c>
      <c r="H6" s="128" t="str">
        <f>IF(LEN(E6&amp;"")&gt;0,IF(ISERROR(VLOOKUP(E6,SpeciesLookup!B:G,5,FALSE)=TRUE),"",VLOOKUP(E6,SpeciesLookup!B:G,5,FALSE)),"")</f>
        <v/>
      </c>
      <c r="I6" s="11"/>
      <c r="J6" s="73"/>
      <c r="K6" s="11"/>
      <c r="L6" s="127" t="str">
        <f>TRIM(IF(ISERROR(VLOOKUP(R6,SpeciesValidation!D:T,IF(ISNA(VLOOKUP(J6,Validation!B$2:C$15,2,FALSE)),FALSE,VLOOKUP(J6,Validation!B$2:C$15,2,FALSE)))),IF(LEN(E6&amp;"")&gt;0,"",""),VLOOKUP(R6,SpeciesValidation!D:T,VLOOKUP(J6,Validation!B$2:C$15,2,FALSE),FALSE)) &amp; " " &amp; IF(ISERROR(IF(LEFT(J6,1)="A",IF(IF(VLOOKUP(R6,SpeciesValidation!D:W,20,FALSE)=FALSE,OR(TEXT(A6,"MMDD")&lt;VLOOKUP(R6,SpeciesValidation!D:W,18,FALSE),TEXT(A6,"MMDD")&gt;VLOOKUP(R6,SpeciesValidation!D:W,19,FALSE)),IF(TEXT(A6,"MMDD")&lt;"0701",TEXT(A6,"MMDD")&gt;VLOOKUP(R6,SpeciesValidation!D:W,18,FALSE),TEXT(A6,"MMDD")&lt;VLOOKUP(R6,SpeciesValidation!D:W,19,FALSE))),"Date outside expected range for this species",""),"")),"",IF(LEFT(J6,1)="A",IF(IF(VLOOKUP(R6,SpeciesValidation!D:W,20,FALSE)=FALSE,OR(TEXT(A6,"MMDD")&lt;VLOOKUP(R6,SpeciesValidation!D:W,18,FALSE),TEXT(A6,"MMDD")&gt;VLOOKUP(R6,SpeciesValidation!D:W,19,FALSE)),IF(TEXT(A6,"MMDD")&lt;"0701",TEXT(A6,"MMDD")&gt;VLOOKUP(R6,SpeciesValidation!D:W,18,FALSE),TEXT(A6,"MMDD")&lt;VLOOKUP(R6,SpeciesValidation!D:W,19,FALSE))),"Date outside expected range for this species",""),"")))</f>
        <v/>
      </c>
      <c r="M6" s="127" t="str">
        <f>IF(LEN(E6&amp;"")&gt;0,IF(ISERROR(VLOOKUP(R6,SpeciesValidation!D:I,6,FALSE)),"",VLOOKUP(R6,SpeciesValidation!D:I,6,FALSE)),"")</f>
        <v/>
      </c>
      <c r="Q6" s="36" t="str">
        <f>IF(LEN(E6&amp;"")&gt;0,IF(ISERROR(VLOOKUP(E6,SpeciesValidation!B:G,2,FALSE)=TRUE),"",VLOOKUP(E6,SpeciesValidation!B:G,2,FALSE)),"")</f>
        <v/>
      </c>
      <c r="R6" s="36" t="str">
        <f>IF(LEN(E6&amp;"")&gt;0,IF(ISERROR(VLOOKUP(E6,SpeciesLookup!B:G,4,FALSE)=TRUE),"",VLOOKUP(E6,SpeciesLookup!B:G,4,FALSE)),"")</f>
        <v/>
      </c>
    </row>
    <row r="7" spans="1:18" ht="13.2" x14ac:dyDescent="0.25">
      <c r="A7" s="72"/>
      <c r="D7" s="11"/>
      <c r="E7" s="74"/>
      <c r="F7" s="75"/>
      <c r="G7" s="128" t="str">
        <f>IF(LEN(E7&amp;"")&gt;0,IF(ISERROR(VLOOKUP(E7,SpeciesLookup!B:G,6,FALSE)=TRUE),"",VLOOKUP(E7,SpeciesLookup!B:G,6,FALSE)),"")</f>
        <v/>
      </c>
      <c r="H7" s="128" t="str">
        <f>IF(LEN(E7&amp;"")&gt;0,IF(ISERROR(VLOOKUP(E7,SpeciesLookup!B:G,5,FALSE)=TRUE),"",VLOOKUP(E7,SpeciesLookup!B:G,5,FALSE)),"")</f>
        <v/>
      </c>
      <c r="I7" s="11"/>
      <c r="J7" s="73"/>
      <c r="K7" s="11"/>
      <c r="L7" s="127" t="str">
        <f>TRIM(IF(ISERROR(VLOOKUP(R7,SpeciesValidation!D:T,IF(ISNA(VLOOKUP(J7,Validation!B$2:C$15,2,FALSE)),FALSE,VLOOKUP(J7,Validation!B$2:C$15,2,FALSE)))),IF(LEN(E7&amp;"")&gt;0,"",""),VLOOKUP(R7,SpeciesValidation!D:T,VLOOKUP(J7,Validation!B$2:C$15,2,FALSE),FALSE)) &amp; " " &amp; IF(ISERROR(IF(LEFT(J7,1)="A",IF(IF(VLOOKUP(R7,SpeciesValidation!D:W,20,FALSE)=FALSE,OR(TEXT(A7,"MMDD")&lt;VLOOKUP(R7,SpeciesValidation!D:W,18,FALSE),TEXT(A7,"MMDD")&gt;VLOOKUP(R7,SpeciesValidation!D:W,19,FALSE)),IF(TEXT(A7,"MMDD")&lt;"0701",TEXT(A7,"MMDD")&gt;VLOOKUP(R7,SpeciesValidation!D:W,18,FALSE),TEXT(A7,"MMDD")&lt;VLOOKUP(R7,SpeciesValidation!D:W,19,FALSE))),"Date outside expected range for this species",""),"")),"",IF(LEFT(J7,1)="A",IF(IF(VLOOKUP(R7,SpeciesValidation!D:W,20,FALSE)=FALSE,OR(TEXT(A7,"MMDD")&lt;VLOOKUP(R7,SpeciesValidation!D:W,18,FALSE),TEXT(A7,"MMDD")&gt;VLOOKUP(R7,SpeciesValidation!D:W,19,FALSE)),IF(TEXT(A7,"MMDD")&lt;"0701",TEXT(A7,"MMDD")&gt;VLOOKUP(R7,SpeciesValidation!D:W,18,FALSE),TEXT(A7,"MMDD")&lt;VLOOKUP(R7,SpeciesValidation!D:W,19,FALSE))),"Date outside expected range for this species",""),"")))</f>
        <v/>
      </c>
      <c r="M7" s="127" t="str">
        <f>IF(LEN(E7&amp;"")&gt;0,IF(ISERROR(VLOOKUP(R7,SpeciesValidation!D:I,6,FALSE)),"",VLOOKUP(R7,SpeciesValidation!D:I,6,FALSE)),"")</f>
        <v/>
      </c>
      <c r="Q7" s="36" t="str">
        <f>IF(LEN(E7&amp;"")&gt;0,IF(ISERROR(VLOOKUP(E7,SpeciesValidation!B:G,2,FALSE)=TRUE),"",VLOOKUP(E7,SpeciesValidation!B:G,2,FALSE)),"")</f>
        <v/>
      </c>
      <c r="R7" s="36" t="str">
        <f>IF(LEN(E7&amp;"")&gt;0,IF(ISERROR(VLOOKUP(E7,SpeciesLookup!B:G,4,FALSE)=TRUE),"",VLOOKUP(E7,SpeciesLookup!B:G,4,FALSE)),"")</f>
        <v/>
      </c>
    </row>
    <row r="8" spans="1:18" ht="13.2" x14ac:dyDescent="0.25">
      <c r="A8" s="72"/>
      <c r="D8" s="11"/>
      <c r="E8" s="74"/>
      <c r="F8" s="75"/>
      <c r="G8" s="128" t="str">
        <f>IF(LEN(E8&amp;"")&gt;0,IF(ISERROR(VLOOKUP(E8,SpeciesLookup!B:G,6,FALSE)=TRUE),"",VLOOKUP(E8,SpeciesLookup!B:G,6,FALSE)),"")</f>
        <v/>
      </c>
      <c r="H8" s="128" t="str">
        <f>IF(LEN(E8&amp;"")&gt;0,IF(ISERROR(VLOOKUP(E8,SpeciesLookup!B:G,5,FALSE)=TRUE),"",VLOOKUP(E8,SpeciesLookup!B:G,5,FALSE)),"")</f>
        <v/>
      </c>
      <c r="I8" s="11"/>
      <c r="J8" s="73"/>
      <c r="K8" s="11"/>
      <c r="L8" s="127" t="str">
        <f>TRIM(IF(ISERROR(VLOOKUP(R8,SpeciesValidation!D:T,IF(ISNA(VLOOKUP(J8,Validation!B$2:C$15,2,FALSE)),FALSE,VLOOKUP(J8,Validation!B$2:C$15,2,FALSE)))),IF(LEN(E8&amp;"")&gt;0,"",""),VLOOKUP(R8,SpeciesValidation!D:T,VLOOKUP(J8,Validation!B$2:C$15,2,FALSE),FALSE)) &amp; " " &amp; IF(ISERROR(IF(LEFT(J8,1)="A",IF(IF(VLOOKUP(R8,SpeciesValidation!D:W,20,FALSE)=FALSE,OR(TEXT(A8,"MMDD")&lt;VLOOKUP(R8,SpeciesValidation!D:W,18,FALSE),TEXT(A8,"MMDD")&gt;VLOOKUP(R8,SpeciesValidation!D:W,19,FALSE)),IF(TEXT(A8,"MMDD")&lt;"0701",TEXT(A8,"MMDD")&gt;VLOOKUP(R8,SpeciesValidation!D:W,18,FALSE),TEXT(A8,"MMDD")&lt;VLOOKUP(R8,SpeciesValidation!D:W,19,FALSE))),"Date outside expected range for this species",""),"")),"",IF(LEFT(J8,1)="A",IF(IF(VLOOKUP(R8,SpeciesValidation!D:W,20,FALSE)=FALSE,OR(TEXT(A8,"MMDD")&lt;VLOOKUP(R8,SpeciesValidation!D:W,18,FALSE),TEXT(A8,"MMDD")&gt;VLOOKUP(R8,SpeciesValidation!D:W,19,FALSE)),IF(TEXT(A8,"MMDD")&lt;"0701",TEXT(A8,"MMDD")&gt;VLOOKUP(R8,SpeciesValidation!D:W,18,FALSE),TEXT(A8,"MMDD")&lt;VLOOKUP(R8,SpeciesValidation!D:W,19,FALSE))),"Date outside expected range for this species",""),"")))</f>
        <v/>
      </c>
      <c r="M8" s="127" t="str">
        <f>IF(LEN(E8&amp;"")&gt;0,IF(ISERROR(VLOOKUP(R8,SpeciesValidation!D:I,6,FALSE)),"",VLOOKUP(R8,SpeciesValidation!D:I,6,FALSE)),"")</f>
        <v/>
      </c>
      <c r="Q8" s="36" t="str">
        <f>IF(LEN(E8&amp;"")&gt;0,IF(ISERROR(VLOOKUP(E8,SpeciesValidation!B:G,2,FALSE)=TRUE),"",VLOOKUP(E8,SpeciesValidation!B:G,2,FALSE)),"")</f>
        <v/>
      </c>
      <c r="R8" s="36" t="str">
        <f>IF(LEN(E8&amp;"")&gt;0,IF(ISERROR(VLOOKUP(E8,SpeciesLookup!B:G,4,FALSE)=TRUE),"",VLOOKUP(E8,SpeciesLookup!B:G,4,FALSE)),"")</f>
        <v/>
      </c>
    </row>
    <row r="9" spans="1:18" ht="13.2" x14ac:dyDescent="0.25">
      <c r="A9" s="72"/>
      <c r="D9" s="11"/>
      <c r="E9" s="74"/>
      <c r="F9" s="75"/>
      <c r="G9" s="128" t="str">
        <f>IF(LEN(E9&amp;"")&gt;0,IF(ISERROR(VLOOKUP(E9,SpeciesLookup!B:G,6,FALSE)=TRUE),"",VLOOKUP(E9,SpeciesLookup!B:G,6,FALSE)),"")</f>
        <v/>
      </c>
      <c r="H9" s="128" t="str">
        <f>IF(LEN(E9&amp;"")&gt;0,IF(ISERROR(VLOOKUP(E9,SpeciesLookup!B:G,5,FALSE)=TRUE),"",VLOOKUP(E9,SpeciesLookup!B:G,5,FALSE)),"")</f>
        <v/>
      </c>
      <c r="I9" s="11"/>
      <c r="J9" s="73"/>
      <c r="K9" s="11"/>
      <c r="L9" s="127" t="str">
        <f>TRIM(IF(ISERROR(VLOOKUP(R9,SpeciesValidation!D:T,IF(ISNA(VLOOKUP(J9,Validation!B$2:C$15,2,FALSE)),FALSE,VLOOKUP(J9,Validation!B$2:C$15,2,FALSE)))),IF(LEN(E9&amp;"")&gt;0,"",""),VLOOKUP(R9,SpeciesValidation!D:T,VLOOKUP(J9,Validation!B$2:C$15,2,FALSE),FALSE)) &amp; " " &amp; IF(ISERROR(IF(LEFT(J9,1)="A",IF(IF(VLOOKUP(R9,SpeciesValidation!D:W,20,FALSE)=FALSE,OR(TEXT(A9,"MMDD")&lt;VLOOKUP(R9,SpeciesValidation!D:W,18,FALSE),TEXT(A9,"MMDD")&gt;VLOOKUP(R9,SpeciesValidation!D:W,19,FALSE)),IF(TEXT(A9,"MMDD")&lt;"0701",TEXT(A9,"MMDD")&gt;VLOOKUP(R9,SpeciesValidation!D:W,18,FALSE),TEXT(A9,"MMDD")&lt;VLOOKUP(R9,SpeciesValidation!D:W,19,FALSE))),"Date outside expected range for this species",""),"")),"",IF(LEFT(J9,1)="A",IF(IF(VLOOKUP(R9,SpeciesValidation!D:W,20,FALSE)=FALSE,OR(TEXT(A9,"MMDD")&lt;VLOOKUP(R9,SpeciesValidation!D:W,18,FALSE),TEXT(A9,"MMDD")&gt;VLOOKUP(R9,SpeciesValidation!D:W,19,FALSE)),IF(TEXT(A9,"MMDD")&lt;"0701",TEXT(A9,"MMDD")&gt;VLOOKUP(R9,SpeciesValidation!D:W,18,FALSE),TEXT(A9,"MMDD")&lt;VLOOKUP(R9,SpeciesValidation!D:W,19,FALSE))),"Date outside expected range for this species",""),"")))</f>
        <v/>
      </c>
      <c r="M9" s="127" t="str">
        <f>IF(LEN(E9&amp;"")&gt;0,IF(ISERROR(VLOOKUP(R9,SpeciesValidation!D:I,6,FALSE)),"",VLOOKUP(R9,SpeciesValidation!D:I,6,FALSE)),"")</f>
        <v/>
      </c>
      <c r="Q9" s="36" t="str">
        <f>IF(LEN(E9&amp;"")&gt;0,IF(ISERROR(VLOOKUP(E9,SpeciesValidation!B:G,2,FALSE)=TRUE),"",VLOOKUP(E9,SpeciesValidation!B:G,2,FALSE)),"")</f>
        <v/>
      </c>
      <c r="R9" s="36" t="str">
        <f>IF(LEN(E9&amp;"")&gt;0,IF(ISERROR(VLOOKUP(E9,SpeciesLookup!B:G,4,FALSE)=TRUE),"",VLOOKUP(E9,SpeciesLookup!B:G,4,FALSE)),"")</f>
        <v/>
      </c>
    </row>
    <row r="10" spans="1:18" ht="13.2" x14ac:dyDescent="0.25">
      <c r="A10" s="72"/>
      <c r="D10" s="11"/>
      <c r="E10" s="74"/>
      <c r="F10" s="75"/>
      <c r="G10" s="128" t="str">
        <f>IF(LEN(E10&amp;"")&gt;0,IF(ISERROR(VLOOKUP(E10,SpeciesLookup!B:G,6,FALSE)=TRUE),"",VLOOKUP(E10,SpeciesLookup!B:G,6,FALSE)),"")</f>
        <v/>
      </c>
      <c r="H10" s="128" t="str">
        <f>IF(LEN(E10&amp;"")&gt;0,IF(ISERROR(VLOOKUP(E10,SpeciesLookup!B:G,5,FALSE)=TRUE),"",VLOOKUP(E10,SpeciesLookup!B:G,5,FALSE)),"")</f>
        <v/>
      </c>
      <c r="I10" s="11"/>
      <c r="J10" s="73"/>
      <c r="K10" s="11"/>
      <c r="L10" s="127" t="str">
        <f>TRIM(IF(ISERROR(VLOOKUP(R10,SpeciesValidation!D:T,IF(ISNA(VLOOKUP(J10,Validation!B$2:C$15,2,FALSE)),FALSE,VLOOKUP(J10,Validation!B$2:C$15,2,FALSE)))),IF(LEN(E10&amp;"")&gt;0,"",""),VLOOKUP(R10,SpeciesValidation!D:T,VLOOKUP(J10,Validation!B$2:C$15,2,FALSE),FALSE)) &amp; " " &amp; IF(ISERROR(IF(LEFT(J10,1)="A",IF(IF(VLOOKUP(R10,SpeciesValidation!D:W,20,FALSE)=FALSE,OR(TEXT(A10,"MMDD")&lt;VLOOKUP(R10,SpeciesValidation!D:W,18,FALSE),TEXT(A10,"MMDD")&gt;VLOOKUP(R10,SpeciesValidation!D:W,19,FALSE)),IF(TEXT(A10,"MMDD")&lt;"0701",TEXT(A10,"MMDD")&gt;VLOOKUP(R10,SpeciesValidation!D:W,18,FALSE),TEXT(A10,"MMDD")&lt;VLOOKUP(R10,SpeciesValidation!D:W,19,FALSE))),"Date outside expected range for this species",""),"")),"",IF(LEFT(J10,1)="A",IF(IF(VLOOKUP(R10,SpeciesValidation!D:W,20,FALSE)=FALSE,OR(TEXT(A10,"MMDD")&lt;VLOOKUP(R10,SpeciesValidation!D:W,18,FALSE),TEXT(A10,"MMDD")&gt;VLOOKUP(R10,SpeciesValidation!D:W,19,FALSE)),IF(TEXT(A10,"MMDD")&lt;"0701",TEXT(A10,"MMDD")&gt;VLOOKUP(R10,SpeciesValidation!D:W,18,FALSE),TEXT(A10,"MMDD")&lt;VLOOKUP(R10,SpeciesValidation!D:W,19,FALSE))),"Date outside expected range for this species",""),"")))</f>
        <v/>
      </c>
      <c r="M10" s="127" t="str">
        <f>IF(LEN(E10&amp;"")&gt;0,IF(ISERROR(VLOOKUP(R10,SpeciesValidation!D:I,6,FALSE)),"",VLOOKUP(R10,SpeciesValidation!D:I,6,FALSE)),"")</f>
        <v/>
      </c>
      <c r="Q10" s="36" t="str">
        <f>IF(LEN(E10&amp;"")&gt;0,IF(ISERROR(VLOOKUP(E10,SpeciesValidation!B:G,2,FALSE)=TRUE),"",VLOOKUP(E10,SpeciesValidation!B:G,2,FALSE)),"")</f>
        <v/>
      </c>
      <c r="R10" s="36" t="str">
        <f>IF(LEN(E10&amp;"")&gt;0,IF(ISERROR(VLOOKUP(E10,SpeciesLookup!B:G,4,FALSE)=TRUE),"",VLOOKUP(E10,SpeciesLookup!B:G,4,FALSE)),"")</f>
        <v/>
      </c>
    </row>
    <row r="11" spans="1:18" ht="13.2" x14ac:dyDescent="0.25">
      <c r="A11" s="72"/>
      <c r="B11" s="73"/>
      <c r="C11" s="73"/>
      <c r="D11" s="11"/>
      <c r="E11" s="74"/>
      <c r="F11" s="75"/>
      <c r="G11" s="128" t="str">
        <f>IF(LEN(E11&amp;"")&gt;0,IF(ISERROR(VLOOKUP(E11,SpeciesLookup!B:G,6,FALSE)=TRUE),"",VLOOKUP(E11,SpeciesLookup!B:G,6,FALSE)),"")</f>
        <v/>
      </c>
      <c r="H11" s="128" t="str">
        <f>IF(LEN(E11&amp;"")&gt;0,IF(ISERROR(VLOOKUP(E11,SpeciesLookup!B:G,5,FALSE)=TRUE),"",VLOOKUP(E11,SpeciesLookup!B:G,5,FALSE)),"")</f>
        <v/>
      </c>
      <c r="I11" s="11"/>
      <c r="J11" s="73"/>
      <c r="K11" s="11"/>
      <c r="L11" s="127" t="str">
        <f>TRIM(IF(ISERROR(VLOOKUP(R11,SpeciesValidation!D:T,IF(ISNA(VLOOKUP(J11,Validation!B$2:C$15,2,FALSE)),FALSE,VLOOKUP(J11,Validation!B$2:C$15,2,FALSE)))),IF(LEN(E11&amp;"")&gt;0,"",""),VLOOKUP(R11,SpeciesValidation!D:T,VLOOKUP(J11,Validation!B$2:C$15,2,FALSE),FALSE)) &amp; " " &amp; IF(ISERROR(IF(LEFT(J11,1)="A",IF(IF(VLOOKUP(R11,SpeciesValidation!D:W,20,FALSE)=FALSE,OR(TEXT(A11,"MMDD")&lt;VLOOKUP(R11,SpeciesValidation!D:W,18,FALSE),TEXT(A11,"MMDD")&gt;VLOOKUP(R11,SpeciesValidation!D:W,19,FALSE)),IF(TEXT(A11,"MMDD")&lt;"0701",TEXT(A11,"MMDD")&gt;VLOOKUP(R11,SpeciesValidation!D:W,18,FALSE),TEXT(A11,"MMDD")&lt;VLOOKUP(R11,SpeciesValidation!D:W,19,FALSE))),"Date outside expected range for this species",""),"")),"",IF(LEFT(J11,1)="A",IF(IF(VLOOKUP(R11,SpeciesValidation!D:W,20,FALSE)=FALSE,OR(TEXT(A11,"MMDD")&lt;VLOOKUP(R11,SpeciesValidation!D:W,18,FALSE),TEXT(A11,"MMDD")&gt;VLOOKUP(R11,SpeciesValidation!D:W,19,FALSE)),IF(TEXT(A11,"MMDD")&lt;"0701",TEXT(A11,"MMDD")&gt;VLOOKUP(R11,SpeciesValidation!D:W,18,FALSE),TEXT(A11,"MMDD")&lt;VLOOKUP(R11,SpeciesValidation!D:W,19,FALSE))),"Date outside expected range for this species",""),"")))</f>
        <v/>
      </c>
      <c r="M11" s="127" t="str">
        <f>IF(LEN(E11&amp;"")&gt;0,IF(ISERROR(VLOOKUP(R11,SpeciesValidation!D:I,6,FALSE)),"",VLOOKUP(R11,SpeciesValidation!D:I,6,FALSE)),"")</f>
        <v/>
      </c>
      <c r="Q11" s="36" t="str">
        <f>IF(LEN(E11&amp;"")&gt;0,IF(ISERROR(VLOOKUP(E11,SpeciesValidation!B:G,2,FALSE)=TRUE),"",VLOOKUP(E11,SpeciesValidation!B:G,2,FALSE)),"")</f>
        <v/>
      </c>
      <c r="R11" s="36" t="str">
        <f>IF(LEN(E11&amp;"")&gt;0,IF(ISERROR(VLOOKUP(E11,SpeciesLookup!B:G,4,FALSE)=TRUE),"",VLOOKUP(E11,SpeciesLookup!B:G,4,FALSE)),"")</f>
        <v/>
      </c>
    </row>
    <row r="12" spans="1:18" ht="13.2" x14ac:dyDescent="0.25">
      <c r="A12" s="72"/>
      <c r="B12" s="73"/>
      <c r="C12" s="73"/>
      <c r="D12" s="11"/>
      <c r="E12" s="74"/>
      <c r="F12" s="75"/>
      <c r="G12" s="128" t="str">
        <f>IF(LEN(E12&amp;"")&gt;0,IF(ISERROR(VLOOKUP(E12,SpeciesLookup!B:G,6,FALSE)=TRUE),"",VLOOKUP(E12,SpeciesLookup!B:G,6,FALSE)),"")</f>
        <v/>
      </c>
      <c r="H12" s="128" t="str">
        <f>IF(LEN(E12&amp;"")&gt;0,IF(ISERROR(VLOOKUP(E12,SpeciesLookup!B:G,5,FALSE)=TRUE),"",VLOOKUP(E12,SpeciesLookup!B:G,5,FALSE)),"")</f>
        <v/>
      </c>
      <c r="I12" s="11"/>
      <c r="J12" s="73"/>
      <c r="K12" s="11"/>
      <c r="L12" s="127" t="str">
        <f>TRIM(IF(ISERROR(VLOOKUP(R12,SpeciesValidation!D:T,IF(ISNA(VLOOKUP(J12,Validation!B$2:C$15,2,FALSE)),FALSE,VLOOKUP(J12,Validation!B$2:C$15,2,FALSE)))),IF(LEN(E12&amp;"")&gt;0,"",""),VLOOKUP(R12,SpeciesValidation!D:T,VLOOKUP(J12,Validation!B$2:C$15,2,FALSE),FALSE)) &amp; " " &amp; IF(ISERROR(IF(LEFT(J12,1)="A",IF(IF(VLOOKUP(R12,SpeciesValidation!D:W,20,FALSE)=FALSE,OR(TEXT(A12,"MMDD")&lt;VLOOKUP(R12,SpeciesValidation!D:W,18,FALSE),TEXT(A12,"MMDD")&gt;VLOOKUP(R12,SpeciesValidation!D:W,19,FALSE)),IF(TEXT(A12,"MMDD")&lt;"0701",TEXT(A12,"MMDD")&gt;VLOOKUP(R12,SpeciesValidation!D:W,18,FALSE),TEXT(A12,"MMDD")&lt;VLOOKUP(R12,SpeciesValidation!D:W,19,FALSE))),"Date outside expected range for this species",""),"")),"",IF(LEFT(J12,1)="A",IF(IF(VLOOKUP(R12,SpeciesValidation!D:W,20,FALSE)=FALSE,OR(TEXT(A12,"MMDD")&lt;VLOOKUP(R12,SpeciesValidation!D:W,18,FALSE),TEXT(A12,"MMDD")&gt;VLOOKUP(R12,SpeciesValidation!D:W,19,FALSE)),IF(TEXT(A12,"MMDD")&lt;"0701",TEXT(A12,"MMDD")&gt;VLOOKUP(R12,SpeciesValidation!D:W,18,FALSE),TEXT(A12,"MMDD")&lt;VLOOKUP(R12,SpeciesValidation!D:W,19,FALSE))),"Date outside expected range for this species",""),"")))</f>
        <v/>
      </c>
      <c r="M12" s="127" t="str">
        <f>IF(LEN(E12&amp;"")&gt;0,IF(ISERROR(VLOOKUP(R12,SpeciesValidation!D:I,6,FALSE)),"",VLOOKUP(R12,SpeciesValidation!D:I,6,FALSE)),"")</f>
        <v/>
      </c>
      <c r="Q12" s="36" t="str">
        <f>IF(LEN(E12&amp;"")&gt;0,IF(ISERROR(VLOOKUP(E12,SpeciesValidation!B:G,2,FALSE)=TRUE),"",VLOOKUP(E12,SpeciesValidation!B:G,2,FALSE)),"")</f>
        <v/>
      </c>
      <c r="R12" s="36" t="str">
        <f>IF(LEN(E12&amp;"")&gt;0,IF(ISERROR(VLOOKUP(E12,SpeciesLookup!B:G,4,FALSE)=TRUE),"",VLOOKUP(E12,SpeciesLookup!B:G,4,FALSE)),"")</f>
        <v/>
      </c>
    </row>
    <row r="13" spans="1:18" ht="13.2" x14ac:dyDescent="0.25">
      <c r="A13" s="72"/>
      <c r="B13" s="73"/>
      <c r="C13" s="73"/>
      <c r="D13" s="11"/>
      <c r="E13" s="74"/>
      <c r="F13" s="75"/>
      <c r="G13" s="128" t="str">
        <f>IF(LEN(E13&amp;"")&gt;0,IF(ISERROR(VLOOKUP(E13,SpeciesLookup!B:G,6,FALSE)=TRUE),"",VLOOKUP(E13,SpeciesLookup!B:G,6,FALSE)),"")</f>
        <v/>
      </c>
      <c r="H13" s="128" t="str">
        <f>IF(LEN(E13&amp;"")&gt;0,IF(ISERROR(VLOOKUP(E13,SpeciesLookup!B:G,5,FALSE)=TRUE),"",VLOOKUP(E13,SpeciesLookup!B:G,5,FALSE)),"")</f>
        <v/>
      </c>
      <c r="I13" s="11"/>
      <c r="J13" s="73"/>
      <c r="K13" s="11"/>
      <c r="L13" s="127" t="str">
        <f>TRIM(IF(ISERROR(VLOOKUP(R13,SpeciesValidation!D:T,IF(ISNA(VLOOKUP(J13,Validation!B$2:C$15,2,FALSE)),FALSE,VLOOKUP(J13,Validation!B$2:C$15,2,FALSE)))),IF(LEN(E13&amp;"")&gt;0,"",""),VLOOKUP(R13,SpeciesValidation!D:T,VLOOKUP(J13,Validation!B$2:C$15,2,FALSE),FALSE)) &amp; " " &amp; IF(ISERROR(IF(LEFT(J13,1)="A",IF(IF(VLOOKUP(R13,SpeciesValidation!D:W,20,FALSE)=FALSE,OR(TEXT(A13,"MMDD")&lt;VLOOKUP(R13,SpeciesValidation!D:W,18,FALSE),TEXT(A13,"MMDD")&gt;VLOOKUP(R13,SpeciesValidation!D:W,19,FALSE)),IF(TEXT(A13,"MMDD")&lt;"0701",TEXT(A13,"MMDD")&gt;VLOOKUP(R13,SpeciesValidation!D:W,18,FALSE),TEXT(A13,"MMDD")&lt;VLOOKUP(R13,SpeciesValidation!D:W,19,FALSE))),"Date outside expected range for this species",""),"")),"",IF(LEFT(J13,1)="A",IF(IF(VLOOKUP(R13,SpeciesValidation!D:W,20,FALSE)=FALSE,OR(TEXT(A13,"MMDD")&lt;VLOOKUP(R13,SpeciesValidation!D:W,18,FALSE),TEXT(A13,"MMDD")&gt;VLOOKUP(R13,SpeciesValidation!D:W,19,FALSE)),IF(TEXT(A13,"MMDD")&lt;"0701",TEXT(A13,"MMDD")&gt;VLOOKUP(R13,SpeciesValidation!D:W,18,FALSE),TEXT(A13,"MMDD")&lt;VLOOKUP(R13,SpeciesValidation!D:W,19,FALSE))),"Date outside expected range for this species",""),"")))</f>
        <v/>
      </c>
      <c r="M13" s="127" t="str">
        <f>IF(LEN(E13&amp;"")&gt;0,IF(ISERROR(VLOOKUP(R13,SpeciesValidation!D:I,6,FALSE)),"",VLOOKUP(R13,SpeciesValidation!D:I,6,FALSE)),"")</f>
        <v/>
      </c>
      <c r="Q13" s="36" t="str">
        <f>IF(LEN(E13&amp;"")&gt;0,IF(ISERROR(VLOOKUP(E13,SpeciesValidation!B:G,2,FALSE)=TRUE),"",VLOOKUP(E13,SpeciesValidation!B:G,2,FALSE)),"")</f>
        <v/>
      </c>
      <c r="R13" s="36" t="str">
        <f>IF(LEN(E13&amp;"")&gt;0,IF(ISERROR(VLOOKUP(E13,SpeciesLookup!B:G,4,FALSE)=TRUE),"",VLOOKUP(E13,SpeciesLookup!B:G,4,FALSE)),"")</f>
        <v/>
      </c>
    </row>
    <row r="14" spans="1:18" ht="13.2" x14ac:dyDescent="0.25">
      <c r="A14" s="72"/>
      <c r="B14" s="73"/>
      <c r="C14" s="73"/>
      <c r="D14" s="11"/>
      <c r="E14" s="74"/>
      <c r="F14" s="75"/>
      <c r="G14" s="128" t="str">
        <f>IF(LEN(E14&amp;"")&gt;0,IF(ISERROR(VLOOKUP(E14,SpeciesLookup!B:G,6,FALSE)=TRUE),"",VLOOKUP(E14,SpeciesLookup!B:G,6,FALSE)),"")</f>
        <v/>
      </c>
      <c r="H14" s="128" t="str">
        <f>IF(LEN(E14&amp;"")&gt;0,IF(ISERROR(VLOOKUP(E14,SpeciesLookup!B:G,5,FALSE)=TRUE),"",VLOOKUP(E14,SpeciesLookup!B:G,5,FALSE)),"")</f>
        <v/>
      </c>
      <c r="I14" s="11"/>
      <c r="J14" s="73"/>
      <c r="K14" s="11"/>
      <c r="L14" s="127" t="str">
        <f>TRIM(IF(ISERROR(VLOOKUP(R14,SpeciesValidation!D:T,IF(ISNA(VLOOKUP(J14,Validation!B$2:C$15,2,FALSE)),FALSE,VLOOKUP(J14,Validation!B$2:C$15,2,FALSE)))),IF(LEN(E14&amp;"")&gt;0,"",""),VLOOKUP(R14,SpeciesValidation!D:T,VLOOKUP(J14,Validation!B$2:C$15,2,FALSE),FALSE)) &amp; " " &amp; IF(ISERROR(IF(LEFT(J14,1)="A",IF(IF(VLOOKUP(R14,SpeciesValidation!D:W,20,FALSE)=FALSE,OR(TEXT(A14,"MMDD")&lt;VLOOKUP(R14,SpeciesValidation!D:W,18,FALSE),TEXT(A14,"MMDD")&gt;VLOOKUP(R14,SpeciesValidation!D:W,19,FALSE)),IF(TEXT(A14,"MMDD")&lt;"0701",TEXT(A14,"MMDD")&gt;VLOOKUP(R14,SpeciesValidation!D:W,18,FALSE),TEXT(A14,"MMDD")&lt;VLOOKUP(R14,SpeciesValidation!D:W,19,FALSE))),"Date outside expected range for this species",""),"")),"",IF(LEFT(J14,1)="A",IF(IF(VLOOKUP(R14,SpeciesValidation!D:W,20,FALSE)=FALSE,OR(TEXT(A14,"MMDD")&lt;VLOOKUP(R14,SpeciesValidation!D:W,18,FALSE),TEXT(A14,"MMDD")&gt;VLOOKUP(R14,SpeciesValidation!D:W,19,FALSE)),IF(TEXT(A14,"MMDD")&lt;"0701",TEXT(A14,"MMDD")&gt;VLOOKUP(R14,SpeciesValidation!D:W,18,FALSE),TEXT(A14,"MMDD")&lt;VLOOKUP(R14,SpeciesValidation!D:W,19,FALSE))),"Date outside expected range for this species",""),"")))</f>
        <v/>
      </c>
      <c r="M14" s="127" t="str">
        <f>IF(LEN(E14&amp;"")&gt;0,IF(ISERROR(VLOOKUP(R14,SpeciesValidation!D:I,6,FALSE)),"",VLOOKUP(R14,SpeciesValidation!D:I,6,FALSE)),"")</f>
        <v/>
      </c>
      <c r="Q14" s="36" t="str">
        <f>IF(LEN(E14&amp;"")&gt;0,IF(ISERROR(VLOOKUP(E14,SpeciesValidation!B:G,2,FALSE)=TRUE),"",VLOOKUP(E14,SpeciesValidation!B:G,2,FALSE)),"")</f>
        <v/>
      </c>
      <c r="R14" s="36" t="str">
        <f>IF(LEN(E14&amp;"")&gt;0,IF(ISERROR(VLOOKUP(E14,SpeciesLookup!B:G,4,FALSE)=TRUE),"",VLOOKUP(E14,SpeciesLookup!B:G,4,FALSE)),"")</f>
        <v/>
      </c>
    </row>
    <row r="15" spans="1:18" ht="13.2" x14ac:dyDescent="0.25">
      <c r="A15" s="72"/>
      <c r="B15" s="73"/>
      <c r="C15" s="73"/>
      <c r="D15" s="11"/>
      <c r="E15" s="74"/>
      <c r="F15" s="75"/>
      <c r="G15" s="128" t="str">
        <f>IF(LEN(E15&amp;"")&gt;0,IF(ISERROR(VLOOKUP(E15,SpeciesLookup!B:G,6,FALSE)=TRUE),"",VLOOKUP(E15,SpeciesLookup!B:G,6,FALSE)),"")</f>
        <v/>
      </c>
      <c r="H15" s="128" t="str">
        <f>IF(LEN(E15&amp;"")&gt;0,IF(ISERROR(VLOOKUP(E15,SpeciesLookup!B:G,5,FALSE)=TRUE),"",VLOOKUP(E15,SpeciesLookup!B:G,5,FALSE)),"")</f>
        <v/>
      </c>
      <c r="I15" s="11"/>
      <c r="J15" s="73"/>
      <c r="K15" s="11"/>
      <c r="L15" s="127" t="str">
        <f>TRIM(IF(ISERROR(VLOOKUP(R15,SpeciesValidation!D:T,IF(ISNA(VLOOKUP(J15,Validation!B$2:C$15,2,FALSE)),FALSE,VLOOKUP(J15,Validation!B$2:C$15,2,FALSE)))),IF(LEN(E15&amp;"")&gt;0,"",""),VLOOKUP(R15,SpeciesValidation!D:T,VLOOKUP(J15,Validation!B$2:C$15,2,FALSE),FALSE)) &amp; " " &amp; IF(ISERROR(IF(LEFT(J15,1)="A",IF(IF(VLOOKUP(R15,SpeciesValidation!D:W,20,FALSE)=FALSE,OR(TEXT(A15,"MMDD")&lt;VLOOKUP(R15,SpeciesValidation!D:W,18,FALSE),TEXT(A15,"MMDD")&gt;VLOOKUP(R15,SpeciesValidation!D:W,19,FALSE)),IF(TEXT(A15,"MMDD")&lt;"0701",TEXT(A15,"MMDD")&gt;VLOOKUP(R15,SpeciesValidation!D:W,18,FALSE),TEXT(A15,"MMDD")&lt;VLOOKUP(R15,SpeciesValidation!D:W,19,FALSE))),"Date outside expected range for this species",""),"")),"",IF(LEFT(J15,1)="A",IF(IF(VLOOKUP(R15,SpeciesValidation!D:W,20,FALSE)=FALSE,OR(TEXT(A15,"MMDD")&lt;VLOOKUP(R15,SpeciesValidation!D:W,18,FALSE),TEXT(A15,"MMDD")&gt;VLOOKUP(R15,SpeciesValidation!D:W,19,FALSE)),IF(TEXT(A15,"MMDD")&lt;"0701",TEXT(A15,"MMDD")&gt;VLOOKUP(R15,SpeciesValidation!D:W,18,FALSE),TEXT(A15,"MMDD")&lt;VLOOKUP(R15,SpeciesValidation!D:W,19,FALSE))),"Date outside expected range for this species",""),"")))</f>
        <v/>
      </c>
      <c r="M15" s="127" t="str">
        <f>IF(LEN(E15&amp;"")&gt;0,IF(ISERROR(VLOOKUP(R15,SpeciesValidation!D:I,6,FALSE)),"",VLOOKUP(R15,SpeciesValidation!D:I,6,FALSE)),"")</f>
        <v/>
      </c>
      <c r="Q15" s="36" t="str">
        <f>IF(LEN(E15&amp;"")&gt;0,IF(ISERROR(VLOOKUP(E15,SpeciesValidation!B:G,2,FALSE)=TRUE),"",VLOOKUP(E15,SpeciesValidation!B:G,2,FALSE)),"")</f>
        <v/>
      </c>
      <c r="R15" s="36" t="str">
        <f>IF(LEN(E15&amp;"")&gt;0,IF(ISERROR(VLOOKUP(E15,SpeciesLookup!B:G,4,FALSE)=TRUE),"",VLOOKUP(E15,SpeciesLookup!B:G,4,FALSE)),"")</f>
        <v/>
      </c>
    </row>
    <row r="16" spans="1:18" ht="13.2" x14ac:dyDescent="0.25">
      <c r="A16" s="72"/>
      <c r="B16" s="73"/>
      <c r="C16" s="73"/>
      <c r="D16" s="11"/>
      <c r="E16" s="74"/>
      <c r="F16" s="75"/>
      <c r="G16" s="128" t="str">
        <f>IF(LEN(E16&amp;"")&gt;0,IF(ISERROR(VLOOKUP(E16,SpeciesLookup!B:G,6,FALSE)=TRUE),"",VLOOKUP(E16,SpeciesLookup!B:G,6,FALSE)),"")</f>
        <v/>
      </c>
      <c r="H16" s="128" t="str">
        <f>IF(LEN(E16&amp;"")&gt;0,IF(ISERROR(VLOOKUP(E16,SpeciesLookup!B:G,5,FALSE)=TRUE),"",VLOOKUP(E16,SpeciesLookup!B:G,5,FALSE)),"")</f>
        <v/>
      </c>
      <c r="I16" s="11"/>
      <c r="J16" s="73"/>
      <c r="K16" s="11"/>
      <c r="L16" s="127" t="str">
        <f>TRIM(IF(ISERROR(VLOOKUP(R16,SpeciesValidation!D:T,IF(ISNA(VLOOKUP(J16,Validation!B$2:C$15,2,FALSE)),FALSE,VLOOKUP(J16,Validation!B$2:C$15,2,FALSE)))),IF(LEN(E16&amp;"")&gt;0,"",""),VLOOKUP(R16,SpeciesValidation!D:T,VLOOKUP(J16,Validation!B$2:C$15,2,FALSE),FALSE)) &amp; " " &amp; IF(ISERROR(IF(LEFT(J16,1)="A",IF(IF(VLOOKUP(R16,SpeciesValidation!D:W,20,FALSE)=FALSE,OR(TEXT(A16,"MMDD")&lt;VLOOKUP(R16,SpeciesValidation!D:W,18,FALSE),TEXT(A16,"MMDD")&gt;VLOOKUP(R16,SpeciesValidation!D:W,19,FALSE)),IF(TEXT(A16,"MMDD")&lt;"0701",TEXT(A16,"MMDD")&gt;VLOOKUP(R16,SpeciesValidation!D:W,18,FALSE),TEXT(A16,"MMDD")&lt;VLOOKUP(R16,SpeciesValidation!D:W,19,FALSE))),"Date outside expected range for this species",""),"")),"",IF(LEFT(J16,1)="A",IF(IF(VLOOKUP(R16,SpeciesValidation!D:W,20,FALSE)=FALSE,OR(TEXT(A16,"MMDD")&lt;VLOOKUP(R16,SpeciesValidation!D:W,18,FALSE),TEXT(A16,"MMDD")&gt;VLOOKUP(R16,SpeciesValidation!D:W,19,FALSE)),IF(TEXT(A16,"MMDD")&lt;"0701",TEXT(A16,"MMDD")&gt;VLOOKUP(R16,SpeciesValidation!D:W,18,FALSE),TEXT(A16,"MMDD")&lt;VLOOKUP(R16,SpeciesValidation!D:W,19,FALSE))),"Date outside expected range for this species",""),"")))</f>
        <v/>
      </c>
      <c r="M16" s="127" t="str">
        <f>IF(LEN(E16&amp;"")&gt;0,IF(ISERROR(VLOOKUP(R16,SpeciesValidation!D:I,6,FALSE)),"",VLOOKUP(R16,SpeciesValidation!D:I,6,FALSE)),"")</f>
        <v/>
      </c>
      <c r="Q16" s="36" t="str">
        <f>IF(LEN(E16&amp;"")&gt;0,IF(ISERROR(VLOOKUP(E16,SpeciesValidation!B:G,2,FALSE)=TRUE),"",VLOOKUP(E16,SpeciesValidation!B:G,2,FALSE)),"")</f>
        <v/>
      </c>
      <c r="R16" s="36" t="str">
        <f>IF(LEN(E16&amp;"")&gt;0,IF(ISERROR(VLOOKUP(E16,SpeciesLookup!B:G,4,FALSE)=TRUE),"",VLOOKUP(E16,SpeciesLookup!B:G,4,FALSE)),"")</f>
        <v/>
      </c>
    </row>
    <row r="17" spans="1:18" ht="13.2" x14ac:dyDescent="0.25">
      <c r="A17" s="72"/>
      <c r="B17" s="73"/>
      <c r="C17" s="73"/>
      <c r="D17" s="11"/>
      <c r="E17" s="74"/>
      <c r="F17" s="75"/>
      <c r="G17" s="128" t="str">
        <f>IF(LEN(E17&amp;"")&gt;0,IF(ISERROR(VLOOKUP(E17,SpeciesLookup!B:G,6,FALSE)=TRUE),"",VLOOKUP(E17,SpeciesLookup!B:G,6,FALSE)),"")</f>
        <v/>
      </c>
      <c r="H17" s="128" t="str">
        <f>IF(LEN(E17&amp;"")&gt;0,IF(ISERROR(VLOOKUP(E17,SpeciesLookup!B:G,5,FALSE)=TRUE),"",VLOOKUP(E17,SpeciesLookup!B:G,5,FALSE)),"")</f>
        <v/>
      </c>
      <c r="I17" s="11"/>
      <c r="J17" s="73"/>
      <c r="K17" s="11"/>
      <c r="L17" s="127" t="str">
        <f>TRIM(IF(ISERROR(VLOOKUP(R17,SpeciesValidation!D:T,IF(ISNA(VLOOKUP(J17,Validation!B$2:C$15,2,FALSE)),FALSE,VLOOKUP(J17,Validation!B$2:C$15,2,FALSE)))),IF(LEN(E17&amp;"")&gt;0,"",""),VLOOKUP(R17,SpeciesValidation!D:T,VLOOKUP(J17,Validation!B$2:C$15,2,FALSE),FALSE)) &amp; " " &amp; IF(ISERROR(IF(LEFT(J17,1)="A",IF(IF(VLOOKUP(R17,SpeciesValidation!D:W,20,FALSE)=FALSE,OR(TEXT(A17,"MMDD")&lt;VLOOKUP(R17,SpeciesValidation!D:W,18,FALSE),TEXT(A17,"MMDD")&gt;VLOOKUP(R17,SpeciesValidation!D:W,19,FALSE)),IF(TEXT(A17,"MMDD")&lt;"0701",TEXT(A17,"MMDD")&gt;VLOOKUP(R17,SpeciesValidation!D:W,18,FALSE),TEXT(A17,"MMDD")&lt;VLOOKUP(R17,SpeciesValidation!D:W,19,FALSE))),"Date outside expected range for this species",""),"")),"",IF(LEFT(J17,1)="A",IF(IF(VLOOKUP(R17,SpeciesValidation!D:W,20,FALSE)=FALSE,OR(TEXT(A17,"MMDD")&lt;VLOOKUP(R17,SpeciesValidation!D:W,18,FALSE),TEXT(A17,"MMDD")&gt;VLOOKUP(R17,SpeciesValidation!D:W,19,FALSE)),IF(TEXT(A17,"MMDD")&lt;"0701",TEXT(A17,"MMDD")&gt;VLOOKUP(R17,SpeciesValidation!D:W,18,FALSE),TEXT(A17,"MMDD")&lt;VLOOKUP(R17,SpeciesValidation!D:W,19,FALSE))),"Date outside expected range for this species",""),"")))</f>
        <v/>
      </c>
      <c r="M17" s="127" t="str">
        <f>IF(LEN(E17&amp;"")&gt;0,IF(ISERROR(VLOOKUP(R17,SpeciesValidation!D:I,6,FALSE)),"",VLOOKUP(R17,SpeciesValidation!D:I,6,FALSE)),"")</f>
        <v/>
      </c>
      <c r="Q17" s="36" t="str">
        <f>IF(LEN(E17&amp;"")&gt;0,IF(ISERROR(VLOOKUP(E17,SpeciesValidation!B:G,2,FALSE)=TRUE),"",VLOOKUP(E17,SpeciesValidation!B:G,2,FALSE)),"")</f>
        <v/>
      </c>
      <c r="R17" s="36" t="str">
        <f>IF(LEN(E17&amp;"")&gt;0,IF(ISERROR(VLOOKUP(E17,SpeciesLookup!B:G,4,FALSE)=TRUE),"",VLOOKUP(E17,SpeciesLookup!B:G,4,FALSE)),"")</f>
        <v/>
      </c>
    </row>
    <row r="18" spans="1:18" ht="13.2" x14ac:dyDescent="0.25">
      <c r="A18" s="72"/>
      <c r="B18" s="73"/>
      <c r="C18" s="73"/>
      <c r="D18" s="11"/>
      <c r="E18" s="74"/>
      <c r="F18" s="75"/>
      <c r="G18" s="128" t="str">
        <f>IF(LEN(E18&amp;"")&gt;0,IF(ISERROR(VLOOKUP(E18,SpeciesLookup!B:G,6,FALSE)=TRUE),"",VLOOKUP(E18,SpeciesLookup!B:G,6,FALSE)),"")</f>
        <v/>
      </c>
      <c r="H18" s="128" t="str">
        <f>IF(LEN(E18&amp;"")&gt;0,IF(ISERROR(VLOOKUP(E18,SpeciesLookup!B:G,5,FALSE)=TRUE),"",VLOOKUP(E18,SpeciesLookup!B:G,5,FALSE)),"")</f>
        <v/>
      </c>
      <c r="I18" s="11"/>
      <c r="J18" s="73"/>
      <c r="K18" s="11"/>
      <c r="L18" s="127" t="str">
        <f>TRIM(IF(ISERROR(VLOOKUP(R18,SpeciesValidation!D:T,IF(ISNA(VLOOKUP(J18,Validation!B$2:C$15,2,FALSE)),FALSE,VLOOKUP(J18,Validation!B$2:C$15,2,FALSE)))),IF(LEN(E18&amp;"")&gt;0,"",""),VLOOKUP(R18,SpeciesValidation!D:T,VLOOKUP(J18,Validation!B$2:C$15,2,FALSE),FALSE)) &amp; " " &amp; IF(ISERROR(IF(LEFT(J18,1)="A",IF(IF(VLOOKUP(R18,SpeciesValidation!D:W,20,FALSE)=FALSE,OR(TEXT(A18,"MMDD")&lt;VLOOKUP(R18,SpeciesValidation!D:W,18,FALSE),TEXT(A18,"MMDD")&gt;VLOOKUP(R18,SpeciesValidation!D:W,19,FALSE)),IF(TEXT(A18,"MMDD")&lt;"0701",TEXT(A18,"MMDD")&gt;VLOOKUP(R18,SpeciesValidation!D:W,18,FALSE),TEXT(A18,"MMDD")&lt;VLOOKUP(R18,SpeciesValidation!D:W,19,FALSE))),"Date outside expected range for this species",""),"")),"",IF(LEFT(J18,1)="A",IF(IF(VLOOKUP(R18,SpeciesValidation!D:W,20,FALSE)=FALSE,OR(TEXT(A18,"MMDD")&lt;VLOOKUP(R18,SpeciesValidation!D:W,18,FALSE),TEXT(A18,"MMDD")&gt;VLOOKUP(R18,SpeciesValidation!D:W,19,FALSE)),IF(TEXT(A18,"MMDD")&lt;"0701",TEXT(A18,"MMDD")&gt;VLOOKUP(R18,SpeciesValidation!D:W,18,FALSE),TEXT(A18,"MMDD")&lt;VLOOKUP(R18,SpeciesValidation!D:W,19,FALSE))),"Date outside expected range for this species",""),"")))</f>
        <v/>
      </c>
      <c r="M18" s="127" t="str">
        <f>IF(LEN(E18&amp;"")&gt;0,IF(ISERROR(VLOOKUP(R18,SpeciesValidation!D:I,6,FALSE)),"",VLOOKUP(R18,SpeciesValidation!D:I,6,FALSE)),"")</f>
        <v/>
      </c>
      <c r="Q18" s="36" t="str">
        <f>IF(LEN(E18&amp;"")&gt;0,IF(ISERROR(VLOOKUP(E18,SpeciesValidation!B:G,2,FALSE)=TRUE),"",VLOOKUP(E18,SpeciesValidation!B:G,2,FALSE)),"")</f>
        <v/>
      </c>
      <c r="R18" s="36" t="str">
        <f>IF(LEN(E18&amp;"")&gt;0,IF(ISERROR(VLOOKUP(E18,SpeciesLookup!B:G,4,FALSE)=TRUE),"",VLOOKUP(E18,SpeciesLookup!B:G,4,FALSE)),"")</f>
        <v/>
      </c>
    </row>
    <row r="19" spans="1:18" ht="13.2" x14ac:dyDescent="0.25">
      <c r="A19" s="72"/>
      <c r="B19" s="73"/>
      <c r="C19" s="73"/>
      <c r="D19" s="11"/>
      <c r="E19" s="74"/>
      <c r="F19" s="75"/>
      <c r="G19" s="128" t="str">
        <f>IF(LEN(E19&amp;"")&gt;0,IF(ISERROR(VLOOKUP(E19,SpeciesLookup!B:G,6,FALSE)=TRUE),"",VLOOKUP(E19,SpeciesLookup!B:G,6,FALSE)),"")</f>
        <v/>
      </c>
      <c r="H19" s="128" t="str">
        <f>IF(LEN(E19&amp;"")&gt;0,IF(ISERROR(VLOOKUP(E19,SpeciesLookup!B:G,5,FALSE)=TRUE),"",VLOOKUP(E19,SpeciesLookup!B:G,5,FALSE)),"")</f>
        <v/>
      </c>
      <c r="I19" s="11"/>
      <c r="J19" s="73"/>
      <c r="K19" s="11"/>
      <c r="L19" s="127" t="str">
        <f>TRIM(IF(ISERROR(VLOOKUP(R19,SpeciesValidation!D:T,IF(ISNA(VLOOKUP(J19,Validation!B$2:C$15,2,FALSE)),FALSE,VLOOKUP(J19,Validation!B$2:C$15,2,FALSE)))),IF(LEN(E19&amp;"")&gt;0,"",""),VLOOKUP(R19,SpeciesValidation!D:T,VLOOKUP(J19,Validation!B$2:C$15,2,FALSE),FALSE)) &amp; " " &amp; IF(ISERROR(IF(LEFT(J19,1)="A",IF(IF(VLOOKUP(R19,SpeciesValidation!D:W,20,FALSE)=FALSE,OR(TEXT(A19,"MMDD")&lt;VLOOKUP(R19,SpeciesValidation!D:W,18,FALSE),TEXT(A19,"MMDD")&gt;VLOOKUP(R19,SpeciesValidation!D:W,19,FALSE)),IF(TEXT(A19,"MMDD")&lt;"0701",TEXT(A19,"MMDD")&gt;VLOOKUP(R19,SpeciesValidation!D:W,18,FALSE),TEXT(A19,"MMDD")&lt;VLOOKUP(R19,SpeciesValidation!D:W,19,FALSE))),"Date outside expected range for this species",""),"")),"",IF(LEFT(J19,1)="A",IF(IF(VLOOKUP(R19,SpeciesValidation!D:W,20,FALSE)=FALSE,OR(TEXT(A19,"MMDD")&lt;VLOOKUP(R19,SpeciesValidation!D:W,18,FALSE),TEXT(A19,"MMDD")&gt;VLOOKUP(R19,SpeciesValidation!D:W,19,FALSE)),IF(TEXT(A19,"MMDD")&lt;"0701",TEXT(A19,"MMDD")&gt;VLOOKUP(R19,SpeciesValidation!D:W,18,FALSE),TEXT(A19,"MMDD")&lt;VLOOKUP(R19,SpeciesValidation!D:W,19,FALSE))),"Date outside expected range for this species",""),"")))</f>
        <v/>
      </c>
      <c r="M19" s="127" t="str">
        <f>IF(LEN(E19&amp;"")&gt;0,IF(ISERROR(VLOOKUP(R19,SpeciesValidation!D:I,6,FALSE)),"",VLOOKUP(R19,SpeciesValidation!D:I,6,FALSE)),"")</f>
        <v/>
      </c>
      <c r="Q19" s="36" t="str">
        <f>IF(LEN(E19&amp;"")&gt;0,IF(ISERROR(VLOOKUP(E19,SpeciesValidation!B:G,2,FALSE)=TRUE),"",VLOOKUP(E19,SpeciesValidation!B:G,2,FALSE)),"")</f>
        <v/>
      </c>
      <c r="R19" s="36" t="str">
        <f>IF(LEN(E19&amp;"")&gt;0,IF(ISERROR(VLOOKUP(E19,SpeciesLookup!B:G,4,FALSE)=TRUE),"",VLOOKUP(E19,SpeciesLookup!B:G,4,FALSE)),"")</f>
        <v/>
      </c>
    </row>
    <row r="20" spans="1:18" ht="13.2" x14ac:dyDescent="0.25">
      <c r="A20" s="72"/>
      <c r="B20" s="73"/>
      <c r="C20" s="73"/>
      <c r="D20" s="11"/>
      <c r="E20" s="74"/>
      <c r="F20" s="75"/>
      <c r="G20" s="128" t="str">
        <f>IF(LEN(E20&amp;"")&gt;0,IF(ISERROR(VLOOKUP(E20,SpeciesLookup!B:G,6,FALSE)=TRUE),"",VLOOKUP(E20,SpeciesLookup!B:G,6,FALSE)),"")</f>
        <v/>
      </c>
      <c r="H20" s="128" t="str">
        <f>IF(LEN(E20&amp;"")&gt;0,IF(ISERROR(VLOOKUP(E20,SpeciesLookup!B:G,5,FALSE)=TRUE),"",VLOOKUP(E20,SpeciesLookup!B:G,5,FALSE)),"")</f>
        <v/>
      </c>
      <c r="I20" s="11"/>
      <c r="J20" s="73"/>
      <c r="K20" s="11"/>
      <c r="L20" s="127" t="str">
        <f>TRIM(IF(ISERROR(VLOOKUP(R20,SpeciesValidation!D:T,IF(ISNA(VLOOKUP(J20,Validation!B$2:C$15,2,FALSE)),FALSE,VLOOKUP(J20,Validation!B$2:C$15,2,FALSE)))),IF(LEN(E20&amp;"")&gt;0,"",""),VLOOKUP(R20,SpeciesValidation!D:T,VLOOKUP(J20,Validation!B$2:C$15,2,FALSE),FALSE)) &amp; " " &amp; IF(ISERROR(IF(LEFT(J20,1)="A",IF(IF(VLOOKUP(R20,SpeciesValidation!D:W,20,FALSE)=FALSE,OR(TEXT(A20,"MMDD")&lt;VLOOKUP(R20,SpeciesValidation!D:W,18,FALSE),TEXT(A20,"MMDD")&gt;VLOOKUP(R20,SpeciesValidation!D:W,19,FALSE)),IF(TEXT(A20,"MMDD")&lt;"0701",TEXT(A20,"MMDD")&gt;VLOOKUP(R20,SpeciesValidation!D:W,18,FALSE),TEXT(A20,"MMDD")&lt;VLOOKUP(R20,SpeciesValidation!D:W,19,FALSE))),"Date outside expected range for this species",""),"")),"",IF(LEFT(J20,1)="A",IF(IF(VLOOKUP(R20,SpeciesValidation!D:W,20,FALSE)=FALSE,OR(TEXT(A20,"MMDD")&lt;VLOOKUP(R20,SpeciesValidation!D:W,18,FALSE),TEXT(A20,"MMDD")&gt;VLOOKUP(R20,SpeciesValidation!D:W,19,FALSE)),IF(TEXT(A20,"MMDD")&lt;"0701",TEXT(A20,"MMDD")&gt;VLOOKUP(R20,SpeciesValidation!D:W,18,FALSE),TEXT(A20,"MMDD")&lt;VLOOKUP(R20,SpeciesValidation!D:W,19,FALSE))),"Date outside expected range for this species",""),"")))</f>
        <v/>
      </c>
      <c r="M20" s="127" t="str">
        <f>IF(LEN(E20&amp;"")&gt;0,IF(ISERROR(VLOOKUP(R20,SpeciesValidation!D:I,6,FALSE)),"",VLOOKUP(R20,SpeciesValidation!D:I,6,FALSE)),"")</f>
        <v/>
      </c>
      <c r="Q20" s="36" t="str">
        <f>IF(LEN(E20&amp;"")&gt;0,IF(ISERROR(VLOOKUP(E20,SpeciesValidation!B:G,2,FALSE)=TRUE),"",VLOOKUP(E20,SpeciesValidation!B:G,2,FALSE)),"")</f>
        <v/>
      </c>
      <c r="R20" s="36" t="str">
        <f>IF(LEN(E20&amp;"")&gt;0,IF(ISERROR(VLOOKUP(E20,SpeciesLookup!B:G,4,FALSE)=TRUE),"",VLOOKUP(E20,SpeciesLookup!B:G,4,FALSE)),"")</f>
        <v/>
      </c>
    </row>
    <row r="21" spans="1:18" ht="13.2" x14ac:dyDescent="0.25">
      <c r="A21" s="72"/>
      <c r="B21" s="73"/>
      <c r="C21" s="73"/>
      <c r="D21" s="11"/>
      <c r="E21" s="74"/>
      <c r="F21" s="75"/>
      <c r="G21" s="128" t="str">
        <f>IF(LEN(E21&amp;"")&gt;0,IF(ISERROR(VLOOKUP(E21,SpeciesLookup!B:G,6,FALSE)=TRUE),"",VLOOKUP(E21,SpeciesLookup!B:G,6,FALSE)),"")</f>
        <v/>
      </c>
      <c r="H21" s="128" t="str">
        <f>IF(LEN(E21&amp;"")&gt;0,IF(ISERROR(VLOOKUP(E21,SpeciesLookup!B:G,5,FALSE)=TRUE),"",VLOOKUP(E21,SpeciesLookup!B:G,5,FALSE)),"")</f>
        <v/>
      </c>
      <c r="I21" s="11"/>
      <c r="J21" s="73"/>
      <c r="K21" s="11"/>
      <c r="L21" s="127" t="str">
        <f>TRIM(IF(ISERROR(VLOOKUP(R21,SpeciesValidation!D:T,IF(ISNA(VLOOKUP(J21,Validation!B$2:C$15,2,FALSE)),FALSE,VLOOKUP(J21,Validation!B$2:C$15,2,FALSE)))),IF(LEN(E21&amp;"")&gt;0,"",""),VLOOKUP(R21,SpeciesValidation!D:T,VLOOKUP(J21,Validation!B$2:C$15,2,FALSE),FALSE)) &amp; " " &amp; IF(ISERROR(IF(LEFT(J21,1)="A",IF(IF(VLOOKUP(R21,SpeciesValidation!D:W,20,FALSE)=FALSE,OR(TEXT(A21,"MMDD")&lt;VLOOKUP(R21,SpeciesValidation!D:W,18,FALSE),TEXT(A21,"MMDD")&gt;VLOOKUP(R21,SpeciesValidation!D:W,19,FALSE)),IF(TEXT(A21,"MMDD")&lt;"0701",TEXT(A21,"MMDD")&gt;VLOOKUP(R21,SpeciesValidation!D:W,18,FALSE),TEXT(A21,"MMDD")&lt;VLOOKUP(R21,SpeciesValidation!D:W,19,FALSE))),"Date outside expected range for this species",""),"")),"",IF(LEFT(J21,1)="A",IF(IF(VLOOKUP(R21,SpeciesValidation!D:W,20,FALSE)=FALSE,OR(TEXT(A21,"MMDD")&lt;VLOOKUP(R21,SpeciesValidation!D:W,18,FALSE),TEXT(A21,"MMDD")&gt;VLOOKUP(R21,SpeciesValidation!D:W,19,FALSE)),IF(TEXT(A21,"MMDD")&lt;"0701",TEXT(A21,"MMDD")&gt;VLOOKUP(R21,SpeciesValidation!D:W,18,FALSE),TEXT(A21,"MMDD")&lt;VLOOKUP(R21,SpeciesValidation!D:W,19,FALSE))),"Date outside expected range for this species",""),"")))</f>
        <v/>
      </c>
      <c r="M21" s="127" t="str">
        <f>IF(LEN(E21&amp;"")&gt;0,IF(ISERROR(VLOOKUP(R21,SpeciesValidation!D:I,6,FALSE)),"",VLOOKUP(R21,SpeciesValidation!D:I,6,FALSE)),"")</f>
        <v/>
      </c>
      <c r="Q21" s="36" t="str">
        <f>IF(LEN(E21&amp;"")&gt;0,IF(ISERROR(VLOOKUP(E21,SpeciesValidation!B:G,2,FALSE)=TRUE),"",VLOOKUP(E21,SpeciesValidation!B:G,2,FALSE)),"")</f>
        <v/>
      </c>
      <c r="R21" s="36" t="str">
        <f>IF(LEN(E21&amp;"")&gt;0,IF(ISERROR(VLOOKUP(E21,SpeciesLookup!B:G,4,FALSE)=TRUE),"",VLOOKUP(E21,SpeciesLookup!B:G,4,FALSE)),"")</f>
        <v/>
      </c>
    </row>
    <row r="22" spans="1:18" ht="13.2" x14ac:dyDescent="0.25">
      <c r="A22" s="72"/>
      <c r="B22" s="73"/>
      <c r="C22" s="73"/>
      <c r="D22" s="11"/>
      <c r="E22" s="74"/>
      <c r="F22" s="75"/>
      <c r="G22" s="128" t="str">
        <f>IF(LEN(E22&amp;"")&gt;0,IF(ISERROR(VLOOKUP(E22,SpeciesLookup!B:G,6,FALSE)=TRUE),"",VLOOKUP(E22,SpeciesLookup!B:G,6,FALSE)),"")</f>
        <v/>
      </c>
      <c r="H22" s="128" t="str">
        <f>IF(LEN(E22&amp;"")&gt;0,IF(ISERROR(VLOOKUP(E22,SpeciesLookup!B:G,5,FALSE)=TRUE),"",VLOOKUP(E22,SpeciesLookup!B:G,5,FALSE)),"")</f>
        <v/>
      </c>
      <c r="I22" s="11"/>
      <c r="J22" s="73"/>
      <c r="K22" s="11"/>
      <c r="L22" s="127" t="str">
        <f>TRIM(IF(ISERROR(VLOOKUP(R22,SpeciesValidation!D:T,IF(ISNA(VLOOKUP(J22,Validation!B$2:C$15,2,FALSE)),FALSE,VLOOKUP(J22,Validation!B$2:C$15,2,FALSE)))),IF(LEN(E22&amp;"")&gt;0,"",""),VLOOKUP(R22,SpeciesValidation!D:T,VLOOKUP(J22,Validation!B$2:C$15,2,FALSE),FALSE)) &amp; " " &amp; IF(ISERROR(IF(LEFT(J22,1)="A",IF(IF(VLOOKUP(R22,SpeciesValidation!D:W,20,FALSE)=FALSE,OR(TEXT(A22,"MMDD")&lt;VLOOKUP(R22,SpeciesValidation!D:W,18,FALSE),TEXT(A22,"MMDD")&gt;VLOOKUP(R22,SpeciesValidation!D:W,19,FALSE)),IF(TEXT(A22,"MMDD")&lt;"0701",TEXT(A22,"MMDD")&gt;VLOOKUP(R22,SpeciesValidation!D:W,18,FALSE),TEXT(A22,"MMDD")&lt;VLOOKUP(R22,SpeciesValidation!D:W,19,FALSE))),"Date outside expected range for this species",""),"")),"",IF(LEFT(J22,1)="A",IF(IF(VLOOKUP(R22,SpeciesValidation!D:W,20,FALSE)=FALSE,OR(TEXT(A22,"MMDD")&lt;VLOOKUP(R22,SpeciesValidation!D:W,18,FALSE),TEXT(A22,"MMDD")&gt;VLOOKUP(R22,SpeciesValidation!D:W,19,FALSE)),IF(TEXT(A22,"MMDD")&lt;"0701",TEXT(A22,"MMDD")&gt;VLOOKUP(R22,SpeciesValidation!D:W,18,FALSE),TEXT(A22,"MMDD")&lt;VLOOKUP(R22,SpeciesValidation!D:W,19,FALSE))),"Date outside expected range for this species",""),"")))</f>
        <v/>
      </c>
      <c r="M22" s="127" t="str">
        <f>IF(LEN(E22&amp;"")&gt;0,IF(ISERROR(VLOOKUP(R22,SpeciesValidation!D:I,6,FALSE)),"",VLOOKUP(R22,SpeciesValidation!D:I,6,FALSE)),"")</f>
        <v/>
      </c>
      <c r="Q22" s="36" t="str">
        <f>IF(LEN(E22&amp;"")&gt;0,IF(ISERROR(VLOOKUP(E22,SpeciesValidation!B:G,2,FALSE)=TRUE),"",VLOOKUP(E22,SpeciesValidation!B:G,2,FALSE)),"")</f>
        <v/>
      </c>
      <c r="R22" s="36" t="str">
        <f>IF(LEN(E22&amp;"")&gt;0,IF(ISERROR(VLOOKUP(E22,SpeciesLookup!B:G,4,FALSE)=TRUE),"",VLOOKUP(E22,SpeciesLookup!B:G,4,FALSE)),"")</f>
        <v/>
      </c>
    </row>
    <row r="23" spans="1:18" ht="13.2" x14ac:dyDescent="0.25">
      <c r="A23" s="72"/>
      <c r="B23" s="73"/>
      <c r="C23" s="73"/>
      <c r="D23" s="11"/>
      <c r="E23" s="74"/>
      <c r="F23" s="75"/>
      <c r="G23" s="128" t="str">
        <f>IF(LEN(E23&amp;"")&gt;0,IF(ISERROR(VLOOKUP(E23,SpeciesLookup!B:G,6,FALSE)=TRUE),"",VLOOKUP(E23,SpeciesLookup!B:G,6,FALSE)),"")</f>
        <v/>
      </c>
      <c r="H23" s="128" t="str">
        <f>IF(LEN(E23&amp;"")&gt;0,IF(ISERROR(VLOOKUP(E23,SpeciesLookup!B:G,5,FALSE)=TRUE),"",VLOOKUP(E23,SpeciesLookup!B:G,5,FALSE)),"")</f>
        <v/>
      </c>
      <c r="I23" s="11"/>
      <c r="J23" s="73"/>
      <c r="K23" s="11"/>
      <c r="L23" s="127" t="str">
        <f>TRIM(IF(ISERROR(VLOOKUP(R23,SpeciesValidation!D:T,IF(ISNA(VLOOKUP(J23,Validation!B$2:C$15,2,FALSE)),FALSE,VLOOKUP(J23,Validation!B$2:C$15,2,FALSE)))),IF(LEN(E23&amp;"")&gt;0,"",""),VLOOKUP(R23,SpeciesValidation!D:T,VLOOKUP(J23,Validation!B$2:C$15,2,FALSE),FALSE)) &amp; " " &amp; IF(ISERROR(IF(LEFT(J23,1)="A",IF(IF(VLOOKUP(R23,SpeciesValidation!D:W,20,FALSE)=FALSE,OR(TEXT(A23,"MMDD")&lt;VLOOKUP(R23,SpeciesValidation!D:W,18,FALSE),TEXT(A23,"MMDD")&gt;VLOOKUP(R23,SpeciesValidation!D:W,19,FALSE)),IF(TEXT(A23,"MMDD")&lt;"0701",TEXT(A23,"MMDD")&gt;VLOOKUP(R23,SpeciesValidation!D:W,18,FALSE),TEXT(A23,"MMDD")&lt;VLOOKUP(R23,SpeciesValidation!D:W,19,FALSE))),"Date outside expected range for this species",""),"")),"",IF(LEFT(J23,1)="A",IF(IF(VLOOKUP(R23,SpeciesValidation!D:W,20,FALSE)=FALSE,OR(TEXT(A23,"MMDD")&lt;VLOOKUP(R23,SpeciesValidation!D:W,18,FALSE),TEXT(A23,"MMDD")&gt;VLOOKUP(R23,SpeciesValidation!D:W,19,FALSE)),IF(TEXT(A23,"MMDD")&lt;"0701",TEXT(A23,"MMDD")&gt;VLOOKUP(R23,SpeciesValidation!D:W,18,FALSE),TEXT(A23,"MMDD")&lt;VLOOKUP(R23,SpeciesValidation!D:W,19,FALSE))),"Date outside expected range for this species",""),"")))</f>
        <v/>
      </c>
      <c r="M23" s="127" t="str">
        <f>IF(LEN(E23&amp;"")&gt;0,IF(ISERROR(VLOOKUP(R23,SpeciesValidation!D:I,6,FALSE)),"",VLOOKUP(R23,SpeciesValidation!D:I,6,FALSE)),"")</f>
        <v/>
      </c>
      <c r="Q23" s="36" t="str">
        <f>IF(LEN(E23&amp;"")&gt;0,IF(ISERROR(VLOOKUP(E23,SpeciesValidation!B:G,2,FALSE)=TRUE),"",VLOOKUP(E23,SpeciesValidation!B:G,2,FALSE)),"")</f>
        <v/>
      </c>
      <c r="R23" s="36" t="str">
        <f>IF(LEN(E23&amp;"")&gt;0,IF(ISERROR(VLOOKUP(E23,SpeciesLookup!B:G,4,FALSE)=TRUE),"",VLOOKUP(E23,SpeciesLookup!B:G,4,FALSE)),"")</f>
        <v/>
      </c>
    </row>
    <row r="24" spans="1:18" ht="13.2" x14ac:dyDescent="0.25">
      <c r="A24" s="72"/>
      <c r="B24" s="73"/>
      <c r="C24" s="73"/>
      <c r="D24" s="11"/>
      <c r="E24" s="74"/>
      <c r="F24" s="75"/>
      <c r="G24" s="128" t="str">
        <f>IF(LEN(E24&amp;"")&gt;0,IF(ISERROR(VLOOKUP(E24,SpeciesLookup!B:G,6,FALSE)=TRUE),"",VLOOKUP(E24,SpeciesLookup!B:G,6,FALSE)),"")</f>
        <v/>
      </c>
      <c r="H24" s="128" t="str">
        <f>IF(LEN(E24&amp;"")&gt;0,IF(ISERROR(VLOOKUP(E24,SpeciesLookup!B:G,5,FALSE)=TRUE),"",VLOOKUP(E24,SpeciesLookup!B:G,5,FALSE)),"")</f>
        <v/>
      </c>
      <c r="I24" s="11"/>
      <c r="J24" s="73"/>
      <c r="K24" s="11"/>
      <c r="L24" s="127" t="str">
        <f>TRIM(IF(ISERROR(VLOOKUP(R24,SpeciesValidation!D:T,IF(ISNA(VLOOKUP(J24,Validation!B$2:C$15,2,FALSE)),FALSE,VLOOKUP(J24,Validation!B$2:C$15,2,FALSE)))),IF(LEN(E24&amp;"")&gt;0,"",""),VLOOKUP(R24,SpeciesValidation!D:T,VLOOKUP(J24,Validation!B$2:C$15,2,FALSE),FALSE)) &amp; " " &amp; IF(ISERROR(IF(LEFT(J24,1)="A",IF(IF(VLOOKUP(R24,SpeciesValidation!D:W,20,FALSE)=FALSE,OR(TEXT(A24,"MMDD")&lt;VLOOKUP(R24,SpeciesValidation!D:W,18,FALSE),TEXT(A24,"MMDD")&gt;VLOOKUP(R24,SpeciesValidation!D:W,19,FALSE)),IF(TEXT(A24,"MMDD")&lt;"0701",TEXT(A24,"MMDD")&gt;VLOOKUP(R24,SpeciesValidation!D:W,18,FALSE),TEXT(A24,"MMDD")&lt;VLOOKUP(R24,SpeciesValidation!D:W,19,FALSE))),"Date outside expected range for this species",""),"")),"",IF(LEFT(J24,1)="A",IF(IF(VLOOKUP(R24,SpeciesValidation!D:W,20,FALSE)=FALSE,OR(TEXT(A24,"MMDD")&lt;VLOOKUP(R24,SpeciesValidation!D:W,18,FALSE),TEXT(A24,"MMDD")&gt;VLOOKUP(R24,SpeciesValidation!D:W,19,FALSE)),IF(TEXT(A24,"MMDD")&lt;"0701",TEXT(A24,"MMDD")&gt;VLOOKUP(R24,SpeciesValidation!D:W,18,FALSE),TEXT(A24,"MMDD")&lt;VLOOKUP(R24,SpeciesValidation!D:W,19,FALSE))),"Date outside expected range for this species",""),"")))</f>
        <v/>
      </c>
      <c r="M24" s="127" t="str">
        <f>IF(LEN(E24&amp;"")&gt;0,IF(ISERROR(VLOOKUP(R24,SpeciesValidation!D:I,6,FALSE)),"",VLOOKUP(R24,SpeciesValidation!D:I,6,FALSE)),"")</f>
        <v/>
      </c>
      <c r="Q24" s="36" t="str">
        <f>IF(LEN(E24&amp;"")&gt;0,IF(ISERROR(VLOOKUP(E24,SpeciesValidation!B:G,2,FALSE)=TRUE),"",VLOOKUP(E24,SpeciesValidation!B:G,2,FALSE)),"")</f>
        <v/>
      </c>
      <c r="R24" s="36" t="str">
        <f>IF(LEN(E24&amp;"")&gt;0,IF(ISERROR(VLOOKUP(E24,SpeciesLookup!B:G,4,FALSE)=TRUE),"",VLOOKUP(E24,SpeciesLookup!B:G,4,FALSE)),"")</f>
        <v/>
      </c>
    </row>
    <row r="25" spans="1:18" ht="13.2" x14ac:dyDescent="0.25">
      <c r="A25" s="72"/>
      <c r="B25" s="73"/>
      <c r="C25" s="73"/>
      <c r="D25" s="11"/>
      <c r="E25" s="74"/>
      <c r="F25" s="75"/>
      <c r="G25" s="128" t="str">
        <f>IF(LEN(E25&amp;"")&gt;0,IF(ISERROR(VLOOKUP(E25,SpeciesLookup!B:G,6,FALSE)=TRUE),"",VLOOKUP(E25,SpeciesLookup!B:G,6,FALSE)),"")</f>
        <v/>
      </c>
      <c r="H25" s="128" t="str">
        <f>IF(LEN(E25&amp;"")&gt;0,IF(ISERROR(VLOOKUP(E25,SpeciesLookup!B:G,5,FALSE)=TRUE),"",VLOOKUP(E25,SpeciesLookup!B:G,5,FALSE)),"")</f>
        <v/>
      </c>
      <c r="I25" s="11"/>
      <c r="J25" s="73"/>
      <c r="K25" s="11"/>
      <c r="L25" s="127" t="str">
        <f>TRIM(IF(ISERROR(VLOOKUP(R25,SpeciesValidation!D:T,IF(ISNA(VLOOKUP(J25,Validation!B$2:C$15,2,FALSE)),FALSE,VLOOKUP(J25,Validation!B$2:C$15,2,FALSE)))),IF(LEN(E25&amp;"")&gt;0,"",""),VLOOKUP(R25,SpeciesValidation!D:T,VLOOKUP(J25,Validation!B$2:C$15,2,FALSE),FALSE)) &amp; " " &amp; IF(ISERROR(IF(LEFT(J25,1)="A",IF(IF(VLOOKUP(R25,SpeciesValidation!D:W,20,FALSE)=FALSE,OR(TEXT(A25,"MMDD")&lt;VLOOKUP(R25,SpeciesValidation!D:W,18,FALSE),TEXT(A25,"MMDD")&gt;VLOOKUP(R25,SpeciesValidation!D:W,19,FALSE)),IF(TEXT(A25,"MMDD")&lt;"0701",TEXT(A25,"MMDD")&gt;VLOOKUP(R25,SpeciesValidation!D:W,18,FALSE),TEXT(A25,"MMDD")&lt;VLOOKUP(R25,SpeciesValidation!D:W,19,FALSE))),"Date outside expected range for this species",""),"")),"",IF(LEFT(J25,1)="A",IF(IF(VLOOKUP(R25,SpeciesValidation!D:W,20,FALSE)=FALSE,OR(TEXT(A25,"MMDD")&lt;VLOOKUP(R25,SpeciesValidation!D:W,18,FALSE),TEXT(A25,"MMDD")&gt;VLOOKUP(R25,SpeciesValidation!D:W,19,FALSE)),IF(TEXT(A25,"MMDD")&lt;"0701",TEXT(A25,"MMDD")&gt;VLOOKUP(R25,SpeciesValidation!D:W,18,FALSE),TEXT(A25,"MMDD")&lt;VLOOKUP(R25,SpeciesValidation!D:W,19,FALSE))),"Date outside expected range for this species",""),"")))</f>
        <v/>
      </c>
      <c r="M25" s="127" t="str">
        <f>IF(LEN(E25&amp;"")&gt;0,IF(ISERROR(VLOOKUP(R25,SpeciesValidation!D:I,6,FALSE)),"",VLOOKUP(R25,SpeciesValidation!D:I,6,FALSE)),"")</f>
        <v/>
      </c>
      <c r="Q25" s="36" t="str">
        <f>IF(LEN(E25&amp;"")&gt;0,IF(ISERROR(VLOOKUP(E25,SpeciesValidation!B:G,2,FALSE)=TRUE),"",VLOOKUP(E25,SpeciesValidation!B:G,2,FALSE)),"")</f>
        <v/>
      </c>
      <c r="R25" s="36" t="str">
        <f>IF(LEN(E25&amp;"")&gt;0,IF(ISERROR(VLOOKUP(E25,SpeciesLookup!B:G,4,FALSE)=TRUE),"",VLOOKUP(E25,SpeciesLookup!B:G,4,FALSE)),"")</f>
        <v/>
      </c>
    </row>
    <row r="26" spans="1:18" ht="13.2" x14ac:dyDescent="0.25">
      <c r="A26" s="72"/>
      <c r="B26" s="73"/>
      <c r="C26" s="73"/>
      <c r="D26" s="11"/>
      <c r="E26" s="74"/>
      <c r="F26" s="75"/>
      <c r="G26" s="128" t="str">
        <f>IF(LEN(E26&amp;"")&gt;0,IF(ISERROR(VLOOKUP(E26,SpeciesLookup!B:G,6,FALSE)=TRUE),"",VLOOKUP(E26,SpeciesLookup!B:G,6,FALSE)),"")</f>
        <v/>
      </c>
      <c r="H26" s="128" t="str">
        <f>IF(LEN(E26&amp;"")&gt;0,IF(ISERROR(VLOOKUP(E26,SpeciesLookup!B:G,5,FALSE)=TRUE),"",VLOOKUP(E26,SpeciesLookup!B:G,5,FALSE)),"")</f>
        <v/>
      </c>
      <c r="I26" s="11"/>
      <c r="J26" s="73"/>
      <c r="K26" s="11"/>
      <c r="L26" s="127" t="str">
        <f>TRIM(IF(ISERROR(VLOOKUP(R26,SpeciesValidation!D:T,IF(ISNA(VLOOKUP(J26,Validation!B$2:C$15,2,FALSE)),FALSE,VLOOKUP(J26,Validation!B$2:C$15,2,FALSE)))),IF(LEN(E26&amp;"")&gt;0,"",""),VLOOKUP(R26,SpeciesValidation!D:T,VLOOKUP(J26,Validation!B$2:C$15,2,FALSE),FALSE)) &amp; " " &amp; IF(ISERROR(IF(LEFT(J26,1)="A",IF(IF(VLOOKUP(R26,SpeciesValidation!D:W,20,FALSE)=FALSE,OR(TEXT(A26,"MMDD")&lt;VLOOKUP(R26,SpeciesValidation!D:W,18,FALSE),TEXT(A26,"MMDD")&gt;VLOOKUP(R26,SpeciesValidation!D:W,19,FALSE)),IF(TEXT(A26,"MMDD")&lt;"0701",TEXT(A26,"MMDD")&gt;VLOOKUP(R26,SpeciesValidation!D:W,18,FALSE),TEXT(A26,"MMDD")&lt;VLOOKUP(R26,SpeciesValidation!D:W,19,FALSE))),"Date outside expected range for this species",""),"")),"",IF(LEFT(J26,1)="A",IF(IF(VLOOKUP(R26,SpeciesValidation!D:W,20,FALSE)=FALSE,OR(TEXT(A26,"MMDD")&lt;VLOOKUP(R26,SpeciesValidation!D:W,18,FALSE),TEXT(A26,"MMDD")&gt;VLOOKUP(R26,SpeciesValidation!D:W,19,FALSE)),IF(TEXT(A26,"MMDD")&lt;"0701",TEXT(A26,"MMDD")&gt;VLOOKUP(R26,SpeciesValidation!D:W,18,FALSE),TEXT(A26,"MMDD")&lt;VLOOKUP(R26,SpeciesValidation!D:W,19,FALSE))),"Date outside expected range for this species",""),"")))</f>
        <v/>
      </c>
      <c r="M26" s="127" t="str">
        <f>IF(LEN(E26&amp;"")&gt;0,IF(ISERROR(VLOOKUP(R26,SpeciesValidation!D:I,6,FALSE)),"",VLOOKUP(R26,SpeciesValidation!D:I,6,FALSE)),"")</f>
        <v/>
      </c>
      <c r="Q26" s="36" t="str">
        <f>IF(LEN(E26&amp;"")&gt;0,IF(ISERROR(VLOOKUP(E26,SpeciesValidation!B:G,2,FALSE)=TRUE),"",VLOOKUP(E26,SpeciesValidation!B:G,2,FALSE)),"")</f>
        <v/>
      </c>
      <c r="R26" s="36" t="str">
        <f>IF(LEN(E26&amp;"")&gt;0,IF(ISERROR(VLOOKUP(E26,SpeciesLookup!B:G,4,FALSE)=TRUE),"",VLOOKUP(E26,SpeciesLookup!B:G,4,FALSE)),"")</f>
        <v/>
      </c>
    </row>
    <row r="27" spans="1:18" ht="13.2" x14ac:dyDescent="0.25">
      <c r="A27" s="72"/>
      <c r="B27" s="73"/>
      <c r="C27" s="73"/>
      <c r="D27" s="11"/>
      <c r="E27" s="74"/>
      <c r="F27" s="75"/>
      <c r="G27" s="128" t="str">
        <f>IF(LEN(E27&amp;"")&gt;0,IF(ISERROR(VLOOKUP(E27,SpeciesLookup!B:G,6,FALSE)=TRUE),"",VLOOKUP(E27,SpeciesLookup!B:G,6,FALSE)),"")</f>
        <v/>
      </c>
      <c r="H27" s="128" t="str">
        <f>IF(LEN(E27&amp;"")&gt;0,IF(ISERROR(VLOOKUP(E27,SpeciesLookup!B:G,5,FALSE)=TRUE),"",VLOOKUP(E27,SpeciesLookup!B:G,5,FALSE)),"")</f>
        <v/>
      </c>
      <c r="I27" s="11"/>
      <c r="J27" s="73"/>
      <c r="K27" s="11"/>
      <c r="L27" s="127" t="str">
        <f>TRIM(IF(ISERROR(VLOOKUP(R27,SpeciesValidation!D:T,IF(ISNA(VLOOKUP(J27,Validation!B$2:C$15,2,FALSE)),FALSE,VLOOKUP(J27,Validation!B$2:C$15,2,FALSE)))),IF(LEN(E27&amp;"")&gt;0,"",""),VLOOKUP(R27,SpeciesValidation!D:T,VLOOKUP(J27,Validation!B$2:C$15,2,FALSE),FALSE)) &amp; " " &amp; IF(ISERROR(IF(LEFT(J27,1)="A",IF(IF(VLOOKUP(R27,SpeciesValidation!D:W,20,FALSE)=FALSE,OR(TEXT(A27,"MMDD")&lt;VLOOKUP(R27,SpeciesValidation!D:W,18,FALSE),TEXT(A27,"MMDD")&gt;VLOOKUP(R27,SpeciesValidation!D:W,19,FALSE)),IF(TEXT(A27,"MMDD")&lt;"0701",TEXT(A27,"MMDD")&gt;VLOOKUP(R27,SpeciesValidation!D:W,18,FALSE),TEXT(A27,"MMDD")&lt;VLOOKUP(R27,SpeciesValidation!D:W,19,FALSE))),"Date outside expected range for this species",""),"")),"",IF(LEFT(J27,1)="A",IF(IF(VLOOKUP(R27,SpeciesValidation!D:W,20,FALSE)=FALSE,OR(TEXT(A27,"MMDD")&lt;VLOOKUP(R27,SpeciesValidation!D:W,18,FALSE),TEXT(A27,"MMDD")&gt;VLOOKUP(R27,SpeciesValidation!D:W,19,FALSE)),IF(TEXT(A27,"MMDD")&lt;"0701",TEXT(A27,"MMDD")&gt;VLOOKUP(R27,SpeciesValidation!D:W,18,FALSE),TEXT(A27,"MMDD")&lt;VLOOKUP(R27,SpeciesValidation!D:W,19,FALSE))),"Date outside expected range for this species",""),"")))</f>
        <v/>
      </c>
      <c r="M27" s="127" t="str">
        <f>IF(LEN(E27&amp;"")&gt;0,IF(ISERROR(VLOOKUP(R27,SpeciesValidation!D:I,6,FALSE)),"",VLOOKUP(R27,SpeciesValidation!D:I,6,FALSE)),"")</f>
        <v/>
      </c>
      <c r="Q27" s="36" t="str">
        <f>IF(LEN(E27&amp;"")&gt;0,IF(ISERROR(VLOOKUP(E27,SpeciesValidation!B:G,2,FALSE)=TRUE),"",VLOOKUP(E27,SpeciesValidation!B:G,2,FALSE)),"")</f>
        <v/>
      </c>
      <c r="R27" s="36" t="str">
        <f>IF(LEN(E27&amp;"")&gt;0,IF(ISERROR(VLOOKUP(E27,SpeciesLookup!B:G,4,FALSE)=TRUE),"",VLOOKUP(E27,SpeciesLookup!B:G,4,FALSE)),"")</f>
        <v/>
      </c>
    </row>
    <row r="28" spans="1:18" ht="13.2" x14ac:dyDescent="0.25">
      <c r="A28" s="72"/>
      <c r="B28" s="73"/>
      <c r="C28" s="73"/>
      <c r="D28" s="11"/>
      <c r="E28" s="74"/>
      <c r="F28" s="75"/>
      <c r="G28" s="128" t="str">
        <f>IF(LEN(E28&amp;"")&gt;0,IF(ISERROR(VLOOKUP(E28,SpeciesLookup!B:G,6,FALSE)=TRUE),"",VLOOKUP(E28,SpeciesLookup!B:G,6,FALSE)),"")</f>
        <v/>
      </c>
      <c r="H28" s="128" t="str">
        <f>IF(LEN(E28&amp;"")&gt;0,IF(ISERROR(VLOOKUP(E28,SpeciesLookup!B:G,5,FALSE)=TRUE),"",VLOOKUP(E28,SpeciesLookup!B:G,5,FALSE)),"")</f>
        <v/>
      </c>
      <c r="I28" s="11"/>
      <c r="J28" s="73"/>
      <c r="K28" s="11"/>
      <c r="L28" s="127" t="str">
        <f>TRIM(IF(ISERROR(VLOOKUP(R28,SpeciesValidation!D:T,IF(ISNA(VLOOKUP(J28,Validation!B$2:C$15,2,FALSE)),FALSE,VLOOKUP(J28,Validation!B$2:C$15,2,FALSE)))),IF(LEN(E28&amp;"")&gt;0,"",""),VLOOKUP(R28,SpeciesValidation!D:T,VLOOKUP(J28,Validation!B$2:C$15,2,FALSE),FALSE)) &amp; " " &amp; IF(ISERROR(IF(LEFT(J28,1)="A",IF(IF(VLOOKUP(R28,SpeciesValidation!D:W,20,FALSE)=FALSE,OR(TEXT(A28,"MMDD")&lt;VLOOKUP(R28,SpeciesValidation!D:W,18,FALSE),TEXT(A28,"MMDD")&gt;VLOOKUP(R28,SpeciesValidation!D:W,19,FALSE)),IF(TEXT(A28,"MMDD")&lt;"0701",TEXT(A28,"MMDD")&gt;VLOOKUP(R28,SpeciesValidation!D:W,18,FALSE),TEXT(A28,"MMDD")&lt;VLOOKUP(R28,SpeciesValidation!D:W,19,FALSE))),"Date outside expected range for this species",""),"")),"",IF(LEFT(J28,1)="A",IF(IF(VLOOKUP(R28,SpeciesValidation!D:W,20,FALSE)=FALSE,OR(TEXT(A28,"MMDD")&lt;VLOOKUP(R28,SpeciesValidation!D:W,18,FALSE),TEXT(A28,"MMDD")&gt;VLOOKUP(R28,SpeciesValidation!D:W,19,FALSE)),IF(TEXT(A28,"MMDD")&lt;"0701",TEXT(A28,"MMDD")&gt;VLOOKUP(R28,SpeciesValidation!D:W,18,FALSE),TEXT(A28,"MMDD")&lt;VLOOKUP(R28,SpeciesValidation!D:W,19,FALSE))),"Date outside expected range for this species",""),"")))</f>
        <v/>
      </c>
      <c r="M28" s="127" t="str">
        <f>IF(LEN(E28&amp;"")&gt;0,IF(ISERROR(VLOOKUP(R28,SpeciesValidation!D:I,6,FALSE)),"",VLOOKUP(R28,SpeciesValidation!D:I,6,FALSE)),"")</f>
        <v/>
      </c>
      <c r="Q28" s="36" t="str">
        <f>IF(LEN(E28&amp;"")&gt;0,IF(ISERROR(VLOOKUP(E28,SpeciesValidation!B:G,2,FALSE)=TRUE),"",VLOOKUP(E28,SpeciesValidation!B:G,2,FALSE)),"")</f>
        <v/>
      </c>
      <c r="R28" s="36" t="str">
        <f>IF(LEN(E28&amp;"")&gt;0,IF(ISERROR(VLOOKUP(E28,SpeciesLookup!B:G,4,FALSE)=TRUE),"",VLOOKUP(E28,SpeciesLookup!B:G,4,FALSE)),"")</f>
        <v/>
      </c>
    </row>
    <row r="29" spans="1:18" ht="13.2" x14ac:dyDescent="0.25">
      <c r="A29" s="72"/>
      <c r="B29" s="73"/>
      <c r="C29" s="73"/>
      <c r="D29" s="11"/>
      <c r="E29" s="74"/>
      <c r="F29" s="75"/>
      <c r="G29" s="128" t="str">
        <f>IF(LEN(E29&amp;"")&gt;0,IF(ISERROR(VLOOKUP(E29,SpeciesLookup!B:G,6,FALSE)=TRUE),"",VLOOKUP(E29,SpeciesLookup!B:G,6,FALSE)),"")</f>
        <v/>
      </c>
      <c r="H29" s="128" t="str">
        <f>IF(LEN(E29&amp;"")&gt;0,IF(ISERROR(VLOOKUP(E29,SpeciesLookup!B:G,5,FALSE)=TRUE),"",VLOOKUP(E29,SpeciesLookup!B:G,5,FALSE)),"")</f>
        <v/>
      </c>
      <c r="I29" s="11"/>
      <c r="J29" s="73"/>
      <c r="K29" s="11"/>
      <c r="L29" s="127" t="str">
        <f>TRIM(IF(ISERROR(VLOOKUP(R29,SpeciesValidation!D:T,IF(ISNA(VLOOKUP(J29,Validation!B$2:C$15,2,FALSE)),FALSE,VLOOKUP(J29,Validation!B$2:C$15,2,FALSE)))),IF(LEN(E29&amp;"")&gt;0,"",""),VLOOKUP(R29,SpeciesValidation!D:T,VLOOKUP(J29,Validation!B$2:C$15,2,FALSE),FALSE)) &amp; " " &amp; IF(ISERROR(IF(LEFT(J29,1)="A",IF(IF(VLOOKUP(R29,SpeciesValidation!D:W,20,FALSE)=FALSE,OR(TEXT(A29,"MMDD")&lt;VLOOKUP(R29,SpeciesValidation!D:W,18,FALSE),TEXT(A29,"MMDD")&gt;VLOOKUP(R29,SpeciesValidation!D:W,19,FALSE)),IF(TEXT(A29,"MMDD")&lt;"0701",TEXT(A29,"MMDD")&gt;VLOOKUP(R29,SpeciesValidation!D:W,18,FALSE),TEXT(A29,"MMDD")&lt;VLOOKUP(R29,SpeciesValidation!D:W,19,FALSE))),"Date outside expected range for this species",""),"")),"",IF(LEFT(J29,1)="A",IF(IF(VLOOKUP(R29,SpeciesValidation!D:W,20,FALSE)=FALSE,OR(TEXT(A29,"MMDD")&lt;VLOOKUP(R29,SpeciesValidation!D:W,18,FALSE),TEXT(A29,"MMDD")&gt;VLOOKUP(R29,SpeciesValidation!D:W,19,FALSE)),IF(TEXT(A29,"MMDD")&lt;"0701",TEXT(A29,"MMDD")&gt;VLOOKUP(R29,SpeciesValidation!D:W,18,FALSE),TEXT(A29,"MMDD")&lt;VLOOKUP(R29,SpeciesValidation!D:W,19,FALSE))),"Date outside expected range for this species",""),"")))</f>
        <v/>
      </c>
      <c r="M29" s="127" t="str">
        <f>IF(LEN(E29&amp;"")&gt;0,IF(ISERROR(VLOOKUP(R29,SpeciesValidation!D:I,6,FALSE)),"",VLOOKUP(R29,SpeciesValidation!D:I,6,FALSE)),"")</f>
        <v/>
      </c>
      <c r="Q29" s="36" t="str">
        <f>IF(LEN(E29&amp;"")&gt;0,IF(ISERROR(VLOOKUP(E29,SpeciesValidation!B:G,2,FALSE)=TRUE),"",VLOOKUP(E29,SpeciesValidation!B:G,2,FALSE)),"")</f>
        <v/>
      </c>
      <c r="R29" s="36" t="str">
        <f>IF(LEN(E29&amp;"")&gt;0,IF(ISERROR(VLOOKUP(E29,SpeciesLookup!B:G,4,FALSE)=TRUE),"",VLOOKUP(E29,SpeciesLookup!B:G,4,FALSE)),"")</f>
        <v/>
      </c>
    </row>
    <row r="30" spans="1:18" ht="13.2" x14ac:dyDescent="0.25">
      <c r="A30" s="72"/>
      <c r="B30" s="73"/>
      <c r="C30" s="73"/>
      <c r="D30" s="11"/>
      <c r="E30" s="74"/>
      <c r="F30" s="75"/>
      <c r="G30" s="128" t="str">
        <f>IF(LEN(E30&amp;"")&gt;0,IF(ISERROR(VLOOKUP(E30,SpeciesLookup!B:G,6,FALSE)=TRUE),"",VLOOKUP(E30,SpeciesLookup!B:G,6,FALSE)),"")</f>
        <v/>
      </c>
      <c r="H30" s="128" t="str">
        <f>IF(LEN(E30&amp;"")&gt;0,IF(ISERROR(VLOOKUP(E30,SpeciesLookup!B:G,5,FALSE)=TRUE),"",VLOOKUP(E30,SpeciesLookup!B:G,5,FALSE)),"")</f>
        <v/>
      </c>
      <c r="I30" s="11"/>
      <c r="J30" s="73"/>
      <c r="K30" s="11"/>
      <c r="L30" s="127" t="str">
        <f>TRIM(IF(ISERROR(VLOOKUP(R30,SpeciesValidation!D:T,IF(ISNA(VLOOKUP(J30,Validation!B$2:C$15,2,FALSE)),FALSE,VLOOKUP(J30,Validation!B$2:C$15,2,FALSE)))),IF(LEN(E30&amp;"")&gt;0,"",""),VLOOKUP(R30,SpeciesValidation!D:T,VLOOKUP(J30,Validation!B$2:C$15,2,FALSE),FALSE)) &amp; " " &amp; IF(ISERROR(IF(LEFT(J30,1)="A",IF(IF(VLOOKUP(R30,SpeciesValidation!D:W,20,FALSE)=FALSE,OR(TEXT(A30,"MMDD")&lt;VLOOKUP(R30,SpeciesValidation!D:W,18,FALSE),TEXT(A30,"MMDD")&gt;VLOOKUP(R30,SpeciesValidation!D:W,19,FALSE)),IF(TEXT(A30,"MMDD")&lt;"0701",TEXT(A30,"MMDD")&gt;VLOOKUP(R30,SpeciesValidation!D:W,18,FALSE),TEXT(A30,"MMDD")&lt;VLOOKUP(R30,SpeciesValidation!D:W,19,FALSE))),"Date outside expected range for this species",""),"")),"",IF(LEFT(J30,1)="A",IF(IF(VLOOKUP(R30,SpeciesValidation!D:W,20,FALSE)=FALSE,OR(TEXT(A30,"MMDD")&lt;VLOOKUP(R30,SpeciesValidation!D:W,18,FALSE),TEXT(A30,"MMDD")&gt;VLOOKUP(R30,SpeciesValidation!D:W,19,FALSE)),IF(TEXT(A30,"MMDD")&lt;"0701",TEXT(A30,"MMDD")&gt;VLOOKUP(R30,SpeciesValidation!D:W,18,FALSE),TEXT(A30,"MMDD")&lt;VLOOKUP(R30,SpeciesValidation!D:W,19,FALSE))),"Date outside expected range for this species",""),"")))</f>
        <v/>
      </c>
      <c r="M30" s="127" t="str">
        <f>IF(LEN(E30&amp;"")&gt;0,IF(ISERROR(VLOOKUP(R30,SpeciesValidation!D:I,6,FALSE)),"",VLOOKUP(R30,SpeciesValidation!D:I,6,FALSE)),"")</f>
        <v/>
      </c>
      <c r="Q30" s="36" t="str">
        <f>IF(LEN(E30&amp;"")&gt;0,IF(ISERROR(VLOOKUP(E30,SpeciesValidation!B:G,2,FALSE)=TRUE),"",VLOOKUP(E30,SpeciesValidation!B:G,2,FALSE)),"")</f>
        <v/>
      </c>
      <c r="R30" s="36" t="str">
        <f>IF(LEN(E30&amp;"")&gt;0,IF(ISERROR(VLOOKUP(E30,SpeciesLookup!B:G,4,FALSE)=TRUE),"",VLOOKUP(E30,SpeciesLookup!B:G,4,FALSE)),"")</f>
        <v/>
      </c>
    </row>
    <row r="31" spans="1:18" ht="13.2" x14ac:dyDescent="0.25">
      <c r="A31" s="72"/>
      <c r="B31" s="73"/>
      <c r="C31" s="73"/>
      <c r="D31" s="11"/>
      <c r="E31" s="74"/>
      <c r="F31" s="75"/>
      <c r="G31" s="128" t="str">
        <f>IF(LEN(E31&amp;"")&gt;0,IF(ISERROR(VLOOKUP(E31,SpeciesLookup!B:G,6,FALSE)=TRUE),"",VLOOKUP(E31,SpeciesLookup!B:G,6,FALSE)),"")</f>
        <v/>
      </c>
      <c r="H31" s="128" t="str">
        <f>IF(LEN(E31&amp;"")&gt;0,IF(ISERROR(VLOOKUP(E31,SpeciesLookup!B:G,5,FALSE)=TRUE),"",VLOOKUP(E31,SpeciesLookup!B:G,5,FALSE)),"")</f>
        <v/>
      </c>
      <c r="I31" s="11"/>
      <c r="J31" s="73"/>
      <c r="K31" s="11"/>
      <c r="L31" s="127" t="str">
        <f>TRIM(IF(ISERROR(VLOOKUP(R31,SpeciesValidation!D:T,IF(ISNA(VLOOKUP(J31,Validation!B$2:C$15,2,FALSE)),FALSE,VLOOKUP(J31,Validation!B$2:C$15,2,FALSE)))),IF(LEN(E31&amp;"")&gt;0,"",""),VLOOKUP(R31,SpeciesValidation!D:T,VLOOKUP(J31,Validation!B$2:C$15,2,FALSE),FALSE)) &amp; " " &amp; IF(ISERROR(IF(LEFT(J31,1)="A",IF(IF(VLOOKUP(R31,SpeciesValidation!D:W,20,FALSE)=FALSE,OR(TEXT(A31,"MMDD")&lt;VLOOKUP(R31,SpeciesValidation!D:W,18,FALSE),TEXT(A31,"MMDD")&gt;VLOOKUP(R31,SpeciesValidation!D:W,19,FALSE)),IF(TEXT(A31,"MMDD")&lt;"0701",TEXT(A31,"MMDD")&gt;VLOOKUP(R31,SpeciesValidation!D:W,18,FALSE),TEXT(A31,"MMDD")&lt;VLOOKUP(R31,SpeciesValidation!D:W,19,FALSE))),"Date outside expected range for this species",""),"")),"",IF(LEFT(J31,1)="A",IF(IF(VLOOKUP(R31,SpeciesValidation!D:W,20,FALSE)=FALSE,OR(TEXT(A31,"MMDD")&lt;VLOOKUP(R31,SpeciesValidation!D:W,18,FALSE),TEXT(A31,"MMDD")&gt;VLOOKUP(R31,SpeciesValidation!D:W,19,FALSE)),IF(TEXT(A31,"MMDD")&lt;"0701",TEXT(A31,"MMDD")&gt;VLOOKUP(R31,SpeciesValidation!D:W,18,FALSE),TEXT(A31,"MMDD")&lt;VLOOKUP(R31,SpeciesValidation!D:W,19,FALSE))),"Date outside expected range for this species",""),"")))</f>
        <v/>
      </c>
      <c r="M31" s="127" t="str">
        <f>IF(LEN(E31&amp;"")&gt;0,IF(ISERROR(VLOOKUP(R31,SpeciesValidation!D:I,6,FALSE)),"",VLOOKUP(R31,SpeciesValidation!D:I,6,FALSE)),"")</f>
        <v/>
      </c>
      <c r="Q31" s="36" t="str">
        <f>IF(LEN(E31&amp;"")&gt;0,IF(ISERROR(VLOOKUP(E31,SpeciesValidation!B:G,2,FALSE)=TRUE),"",VLOOKUP(E31,SpeciesValidation!B:G,2,FALSE)),"")</f>
        <v/>
      </c>
      <c r="R31" s="36" t="str">
        <f>IF(LEN(E31&amp;"")&gt;0,IF(ISERROR(VLOOKUP(E31,SpeciesLookup!B:G,4,FALSE)=TRUE),"",VLOOKUP(E31,SpeciesLookup!B:G,4,FALSE)),"")</f>
        <v/>
      </c>
    </row>
    <row r="32" spans="1:18" ht="13.2" x14ac:dyDescent="0.25">
      <c r="A32" s="72"/>
      <c r="B32" s="73"/>
      <c r="C32" s="73"/>
      <c r="D32" s="11"/>
      <c r="E32" s="76"/>
      <c r="F32" s="75"/>
      <c r="G32" s="128" t="str">
        <f>IF(LEN(E32&amp;"")&gt;0,IF(ISERROR(VLOOKUP(E32,SpeciesLookup!B:G,6,FALSE)=TRUE),"",VLOOKUP(E32,SpeciesLookup!B:G,6,FALSE)),"")</f>
        <v/>
      </c>
      <c r="H32" s="128" t="str">
        <f>IF(LEN(E32&amp;"")&gt;0,IF(ISERROR(VLOOKUP(E32,SpeciesLookup!B:G,5,FALSE)=TRUE),"",VLOOKUP(E32,SpeciesLookup!B:G,5,FALSE)),"")</f>
        <v/>
      </c>
      <c r="I32" s="11"/>
      <c r="J32" s="73"/>
      <c r="K32" s="11"/>
      <c r="L32" s="127" t="str">
        <f>TRIM(IF(ISERROR(VLOOKUP(R32,SpeciesValidation!D:T,IF(ISNA(VLOOKUP(J32,Validation!B$2:C$15,2,FALSE)),FALSE,VLOOKUP(J32,Validation!B$2:C$15,2,FALSE)))),IF(LEN(E32&amp;"")&gt;0,"",""),VLOOKUP(R32,SpeciesValidation!D:T,VLOOKUP(J32,Validation!B$2:C$15,2,FALSE),FALSE)) &amp; " " &amp; IF(ISERROR(IF(LEFT(J32,1)="A",IF(IF(VLOOKUP(R32,SpeciesValidation!D:W,20,FALSE)=FALSE,OR(TEXT(A32,"MMDD")&lt;VLOOKUP(R32,SpeciesValidation!D:W,18,FALSE),TEXT(A32,"MMDD")&gt;VLOOKUP(R32,SpeciesValidation!D:W,19,FALSE)),IF(TEXT(A32,"MMDD")&lt;"0701",TEXT(A32,"MMDD")&gt;VLOOKUP(R32,SpeciesValidation!D:W,18,FALSE),TEXT(A32,"MMDD")&lt;VLOOKUP(R32,SpeciesValidation!D:W,19,FALSE))),"Date outside expected range for this species",""),"")),"",IF(LEFT(J32,1)="A",IF(IF(VLOOKUP(R32,SpeciesValidation!D:W,20,FALSE)=FALSE,OR(TEXT(A32,"MMDD")&lt;VLOOKUP(R32,SpeciesValidation!D:W,18,FALSE),TEXT(A32,"MMDD")&gt;VLOOKUP(R32,SpeciesValidation!D:W,19,FALSE)),IF(TEXT(A32,"MMDD")&lt;"0701",TEXT(A32,"MMDD")&gt;VLOOKUP(R32,SpeciesValidation!D:W,18,FALSE),TEXT(A32,"MMDD")&lt;VLOOKUP(R32,SpeciesValidation!D:W,19,FALSE))),"Date outside expected range for this species",""),"")))</f>
        <v/>
      </c>
      <c r="M32" s="127" t="str">
        <f>IF(LEN(E32&amp;"")&gt;0,IF(ISERROR(VLOOKUP(R32,SpeciesValidation!D:I,6,FALSE)),"",VLOOKUP(R32,SpeciesValidation!D:I,6,FALSE)),"")</f>
        <v/>
      </c>
      <c r="Q32" s="36" t="str">
        <f>IF(LEN(E32&amp;"")&gt;0,IF(ISERROR(VLOOKUP(E32,SpeciesValidation!B:G,2,FALSE)=TRUE),"",VLOOKUP(E32,SpeciesValidation!B:G,2,FALSE)),"")</f>
        <v/>
      </c>
      <c r="R32" s="36" t="str">
        <f>IF(LEN(E32&amp;"")&gt;0,IF(ISERROR(VLOOKUP(E32,SpeciesLookup!B:G,4,FALSE)=TRUE),"",VLOOKUP(E32,SpeciesLookup!B:G,4,FALSE)),"")</f>
        <v/>
      </c>
    </row>
    <row r="33" spans="1:18" ht="13.2" x14ac:dyDescent="0.25">
      <c r="A33" s="72"/>
      <c r="B33" s="73"/>
      <c r="C33" s="73"/>
      <c r="D33" s="11"/>
      <c r="E33" s="74"/>
      <c r="F33" s="75"/>
      <c r="G33" s="128" t="str">
        <f>IF(LEN(E33&amp;"")&gt;0,IF(ISERROR(VLOOKUP(E33,SpeciesLookup!B:G,6,FALSE)=TRUE),"",VLOOKUP(E33,SpeciesLookup!B:G,6,FALSE)),"")</f>
        <v/>
      </c>
      <c r="H33" s="128" t="str">
        <f>IF(LEN(E33&amp;"")&gt;0,IF(ISERROR(VLOOKUP(E33,SpeciesLookup!B:G,5,FALSE)=TRUE),"",VLOOKUP(E33,SpeciesLookup!B:G,5,FALSE)),"")</f>
        <v/>
      </c>
      <c r="I33" s="11"/>
      <c r="J33" s="73"/>
      <c r="K33" s="11"/>
      <c r="L33" s="127" t="str">
        <f>TRIM(IF(ISERROR(VLOOKUP(R33,SpeciesValidation!D:T,IF(ISNA(VLOOKUP(J33,Validation!B$2:C$15,2,FALSE)),FALSE,VLOOKUP(J33,Validation!B$2:C$15,2,FALSE)))),IF(LEN(E33&amp;"")&gt;0,"",""),VLOOKUP(R33,SpeciesValidation!D:T,VLOOKUP(J33,Validation!B$2:C$15,2,FALSE),FALSE)) &amp; " " &amp; IF(ISERROR(IF(LEFT(J33,1)="A",IF(IF(VLOOKUP(R33,SpeciesValidation!D:W,20,FALSE)=FALSE,OR(TEXT(A33,"MMDD")&lt;VLOOKUP(R33,SpeciesValidation!D:W,18,FALSE),TEXT(A33,"MMDD")&gt;VLOOKUP(R33,SpeciesValidation!D:W,19,FALSE)),IF(TEXT(A33,"MMDD")&lt;"0701",TEXT(A33,"MMDD")&gt;VLOOKUP(R33,SpeciesValidation!D:W,18,FALSE),TEXT(A33,"MMDD")&lt;VLOOKUP(R33,SpeciesValidation!D:W,19,FALSE))),"Date outside expected range for this species",""),"")),"",IF(LEFT(J33,1)="A",IF(IF(VLOOKUP(R33,SpeciesValidation!D:W,20,FALSE)=FALSE,OR(TEXT(A33,"MMDD")&lt;VLOOKUP(R33,SpeciesValidation!D:W,18,FALSE),TEXT(A33,"MMDD")&gt;VLOOKUP(R33,SpeciesValidation!D:W,19,FALSE)),IF(TEXT(A33,"MMDD")&lt;"0701",TEXT(A33,"MMDD")&gt;VLOOKUP(R33,SpeciesValidation!D:W,18,FALSE),TEXT(A33,"MMDD")&lt;VLOOKUP(R33,SpeciesValidation!D:W,19,FALSE))),"Date outside expected range for this species",""),"")))</f>
        <v/>
      </c>
      <c r="M33" s="127" t="str">
        <f>IF(LEN(E33&amp;"")&gt;0,IF(ISERROR(VLOOKUP(R33,SpeciesValidation!D:I,6,FALSE)),"",VLOOKUP(R33,SpeciesValidation!D:I,6,FALSE)),"")</f>
        <v/>
      </c>
      <c r="Q33" s="36" t="str">
        <f>IF(LEN(E33&amp;"")&gt;0,IF(ISERROR(VLOOKUP(E33,SpeciesValidation!B:G,2,FALSE)=TRUE),"",VLOOKUP(E33,SpeciesValidation!B:G,2,FALSE)),"")</f>
        <v/>
      </c>
      <c r="R33" s="36" t="str">
        <f>IF(LEN(E33&amp;"")&gt;0,IF(ISERROR(VLOOKUP(E33,SpeciesLookup!B:G,4,FALSE)=TRUE),"",VLOOKUP(E33,SpeciesLookup!B:G,4,FALSE)),"")</f>
        <v/>
      </c>
    </row>
    <row r="34" spans="1:18" ht="13.2" x14ac:dyDescent="0.25">
      <c r="A34" s="72"/>
      <c r="B34" s="73"/>
      <c r="C34" s="73"/>
      <c r="D34" s="11"/>
      <c r="E34" s="74"/>
      <c r="F34" s="75"/>
      <c r="G34" s="128" t="str">
        <f>IF(LEN(E34&amp;"")&gt;0,IF(ISERROR(VLOOKUP(E34,SpeciesLookup!B:G,6,FALSE)=TRUE),"",VLOOKUP(E34,SpeciesLookup!B:G,6,FALSE)),"")</f>
        <v/>
      </c>
      <c r="H34" s="128" t="str">
        <f>IF(LEN(E34&amp;"")&gt;0,IF(ISERROR(VLOOKUP(E34,SpeciesLookup!B:G,5,FALSE)=TRUE),"",VLOOKUP(E34,SpeciesLookup!B:G,5,FALSE)),"")</f>
        <v/>
      </c>
      <c r="I34" s="11"/>
      <c r="J34" s="73"/>
      <c r="K34" s="11"/>
      <c r="L34" s="127" t="str">
        <f>TRIM(IF(ISERROR(VLOOKUP(R34,SpeciesValidation!D:T,IF(ISNA(VLOOKUP(J34,Validation!B$2:C$15,2,FALSE)),FALSE,VLOOKUP(J34,Validation!B$2:C$15,2,FALSE)))),IF(LEN(E34&amp;"")&gt;0,"",""),VLOOKUP(R34,SpeciesValidation!D:T,VLOOKUP(J34,Validation!B$2:C$15,2,FALSE),FALSE)) &amp; " " &amp; IF(ISERROR(IF(LEFT(J34,1)="A",IF(IF(VLOOKUP(R34,SpeciesValidation!D:W,20,FALSE)=FALSE,OR(TEXT(A34,"MMDD")&lt;VLOOKUP(R34,SpeciesValidation!D:W,18,FALSE),TEXT(A34,"MMDD")&gt;VLOOKUP(R34,SpeciesValidation!D:W,19,FALSE)),IF(TEXT(A34,"MMDD")&lt;"0701",TEXT(A34,"MMDD")&gt;VLOOKUP(R34,SpeciesValidation!D:W,18,FALSE),TEXT(A34,"MMDD")&lt;VLOOKUP(R34,SpeciesValidation!D:W,19,FALSE))),"Date outside expected range for this species",""),"")),"",IF(LEFT(J34,1)="A",IF(IF(VLOOKUP(R34,SpeciesValidation!D:W,20,FALSE)=FALSE,OR(TEXT(A34,"MMDD")&lt;VLOOKUP(R34,SpeciesValidation!D:W,18,FALSE),TEXT(A34,"MMDD")&gt;VLOOKUP(R34,SpeciesValidation!D:W,19,FALSE)),IF(TEXT(A34,"MMDD")&lt;"0701",TEXT(A34,"MMDD")&gt;VLOOKUP(R34,SpeciesValidation!D:W,18,FALSE),TEXT(A34,"MMDD")&lt;VLOOKUP(R34,SpeciesValidation!D:W,19,FALSE))),"Date outside expected range for this species",""),"")))</f>
        <v/>
      </c>
      <c r="M34" s="127" t="str">
        <f>IF(LEN(E34&amp;"")&gt;0,IF(ISERROR(VLOOKUP(R34,SpeciesValidation!D:I,6,FALSE)),"",VLOOKUP(R34,SpeciesValidation!D:I,6,FALSE)),"")</f>
        <v/>
      </c>
      <c r="Q34" s="36" t="str">
        <f>IF(LEN(E34&amp;"")&gt;0,IF(ISERROR(VLOOKUP(E34,SpeciesValidation!B:G,2,FALSE)=TRUE),"",VLOOKUP(E34,SpeciesValidation!B:G,2,FALSE)),"")</f>
        <v/>
      </c>
      <c r="R34" s="36" t="str">
        <f>IF(LEN(E34&amp;"")&gt;0,IF(ISERROR(VLOOKUP(E34,SpeciesLookup!B:G,4,FALSE)=TRUE),"",VLOOKUP(E34,SpeciesLookup!B:G,4,FALSE)),"")</f>
        <v/>
      </c>
    </row>
    <row r="35" spans="1:18" ht="13.2" x14ac:dyDescent="0.25">
      <c r="A35" s="72"/>
      <c r="B35" s="73"/>
      <c r="C35" s="73"/>
      <c r="D35" s="11"/>
      <c r="E35" s="74"/>
      <c r="F35" s="75"/>
      <c r="G35" s="128" t="str">
        <f>IF(LEN(E35&amp;"")&gt;0,IF(ISERROR(VLOOKUP(E35,SpeciesLookup!B:G,6,FALSE)=TRUE),"",VLOOKUP(E35,SpeciesLookup!B:G,6,FALSE)),"")</f>
        <v/>
      </c>
      <c r="H35" s="128" t="str">
        <f>IF(LEN(E35&amp;"")&gt;0,IF(ISERROR(VLOOKUP(E35,SpeciesLookup!B:G,5,FALSE)=TRUE),"",VLOOKUP(E35,SpeciesLookup!B:G,5,FALSE)),"")</f>
        <v/>
      </c>
      <c r="I35" s="11"/>
      <c r="J35" s="73"/>
      <c r="K35" s="11"/>
      <c r="L35" s="127" t="str">
        <f>TRIM(IF(ISERROR(VLOOKUP(R35,SpeciesValidation!D:T,IF(ISNA(VLOOKUP(J35,Validation!B$2:C$15,2,FALSE)),FALSE,VLOOKUP(J35,Validation!B$2:C$15,2,FALSE)))),IF(LEN(E35&amp;"")&gt;0,"",""),VLOOKUP(R35,SpeciesValidation!D:T,VLOOKUP(J35,Validation!B$2:C$15,2,FALSE),FALSE)) &amp; " " &amp; IF(ISERROR(IF(LEFT(J35,1)="A",IF(IF(VLOOKUP(R35,SpeciesValidation!D:W,20,FALSE)=FALSE,OR(TEXT(A35,"MMDD")&lt;VLOOKUP(R35,SpeciesValidation!D:W,18,FALSE),TEXT(A35,"MMDD")&gt;VLOOKUP(R35,SpeciesValidation!D:W,19,FALSE)),IF(TEXT(A35,"MMDD")&lt;"0701",TEXT(A35,"MMDD")&gt;VLOOKUP(R35,SpeciesValidation!D:W,18,FALSE),TEXT(A35,"MMDD")&lt;VLOOKUP(R35,SpeciesValidation!D:W,19,FALSE))),"Date outside expected range for this species",""),"")),"",IF(LEFT(J35,1)="A",IF(IF(VLOOKUP(R35,SpeciesValidation!D:W,20,FALSE)=FALSE,OR(TEXT(A35,"MMDD")&lt;VLOOKUP(R35,SpeciesValidation!D:W,18,FALSE),TEXT(A35,"MMDD")&gt;VLOOKUP(R35,SpeciesValidation!D:W,19,FALSE)),IF(TEXT(A35,"MMDD")&lt;"0701",TEXT(A35,"MMDD")&gt;VLOOKUP(R35,SpeciesValidation!D:W,18,FALSE),TEXT(A35,"MMDD")&lt;VLOOKUP(R35,SpeciesValidation!D:W,19,FALSE))),"Date outside expected range for this species",""),"")))</f>
        <v/>
      </c>
      <c r="M35" s="127" t="str">
        <f>IF(LEN(E35&amp;"")&gt;0,IF(ISERROR(VLOOKUP(R35,SpeciesValidation!D:I,6,FALSE)),"",VLOOKUP(R35,SpeciesValidation!D:I,6,FALSE)),"")</f>
        <v/>
      </c>
      <c r="Q35" s="36" t="str">
        <f>IF(LEN(E35&amp;"")&gt;0,IF(ISERROR(VLOOKUP(E35,SpeciesValidation!B:G,2,FALSE)=TRUE),"",VLOOKUP(E35,SpeciesValidation!B:G,2,FALSE)),"")</f>
        <v/>
      </c>
      <c r="R35" s="36" t="str">
        <f>IF(LEN(E35&amp;"")&gt;0,IF(ISERROR(VLOOKUP(E35,SpeciesLookup!B:G,4,FALSE)=TRUE),"",VLOOKUP(E35,SpeciesLookup!B:G,4,FALSE)),"")</f>
        <v/>
      </c>
    </row>
    <row r="36" spans="1:18" ht="13.2" x14ac:dyDescent="0.25">
      <c r="A36" s="72"/>
      <c r="B36" s="73"/>
      <c r="C36" s="73"/>
      <c r="D36" s="11"/>
      <c r="E36" s="74"/>
      <c r="F36" s="75"/>
      <c r="G36" s="128" t="str">
        <f>IF(LEN(E36&amp;"")&gt;0,IF(ISERROR(VLOOKUP(E36,SpeciesLookup!B:G,6,FALSE)=TRUE),"",VLOOKUP(E36,SpeciesLookup!B:G,6,FALSE)),"")</f>
        <v/>
      </c>
      <c r="H36" s="128" t="str">
        <f>IF(LEN(E36&amp;"")&gt;0,IF(ISERROR(VLOOKUP(E36,SpeciesLookup!B:G,5,FALSE)=TRUE),"",VLOOKUP(E36,SpeciesLookup!B:G,5,FALSE)),"")</f>
        <v/>
      </c>
      <c r="I36" s="11"/>
      <c r="J36" s="73"/>
      <c r="K36" s="11"/>
      <c r="L36" s="127" t="str">
        <f>TRIM(IF(ISERROR(VLOOKUP(R36,SpeciesValidation!D:T,IF(ISNA(VLOOKUP(J36,Validation!B$2:C$15,2,FALSE)),FALSE,VLOOKUP(J36,Validation!B$2:C$15,2,FALSE)))),IF(LEN(E36&amp;"")&gt;0,"",""),VLOOKUP(R36,SpeciesValidation!D:T,VLOOKUP(J36,Validation!B$2:C$15,2,FALSE),FALSE)) &amp; " " &amp; IF(ISERROR(IF(LEFT(J36,1)="A",IF(IF(VLOOKUP(R36,SpeciesValidation!D:W,20,FALSE)=FALSE,OR(TEXT(A36,"MMDD")&lt;VLOOKUP(R36,SpeciesValidation!D:W,18,FALSE),TEXT(A36,"MMDD")&gt;VLOOKUP(R36,SpeciesValidation!D:W,19,FALSE)),IF(TEXT(A36,"MMDD")&lt;"0701",TEXT(A36,"MMDD")&gt;VLOOKUP(R36,SpeciesValidation!D:W,18,FALSE),TEXT(A36,"MMDD")&lt;VLOOKUP(R36,SpeciesValidation!D:W,19,FALSE))),"Date outside expected range for this species",""),"")),"",IF(LEFT(J36,1)="A",IF(IF(VLOOKUP(R36,SpeciesValidation!D:W,20,FALSE)=FALSE,OR(TEXT(A36,"MMDD")&lt;VLOOKUP(R36,SpeciesValidation!D:W,18,FALSE),TEXT(A36,"MMDD")&gt;VLOOKUP(R36,SpeciesValidation!D:W,19,FALSE)),IF(TEXT(A36,"MMDD")&lt;"0701",TEXT(A36,"MMDD")&gt;VLOOKUP(R36,SpeciesValidation!D:W,18,FALSE),TEXT(A36,"MMDD")&lt;VLOOKUP(R36,SpeciesValidation!D:W,19,FALSE))),"Date outside expected range for this species",""),"")))</f>
        <v/>
      </c>
      <c r="M36" s="127" t="str">
        <f>IF(LEN(E36&amp;"")&gt;0,IF(ISERROR(VLOOKUP(R36,SpeciesValidation!D:I,6,FALSE)),"",VLOOKUP(R36,SpeciesValidation!D:I,6,FALSE)),"")</f>
        <v/>
      </c>
      <c r="Q36" s="36" t="str">
        <f>IF(LEN(E36&amp;"")&gt;0,IF(ISERROR(VLOOKUP(E36,SpeciesValidation!B:G,2,FALSE)=TRUE),"",VLOOKUP(E36,SpeciesValidation!B:G,2,FALSE)),"")</f>
        <v/>
      </c>
      <c r="R36" s="36" t="str">
        <f>IF(LEN(E36&amp;"")&gt;0,IF(ISERROR(VLOOKUP(E36,SpeciesLookup!B:G,4,FALSE)=TRUE),"",VLOOKUP(E36,SpeciesLookup!B:G,4,FALSE)),"")</f>
        <v/>
      </c>
    </row>
    <row r="37" spans="1:18" ht="13.2" x14ac:dyDescent="0.25">
      <c r="A37" s="72"/>
      <c r="B37" s="73"/>
      <c r="C37" s="73"/>
      <c r="D37" s="11"/>
      <c r="E37" s="74"/>
      <c r="F37" s="75"/>
      <c r="G37" s="128" t="str">
        <f>IF(LEN(E37&amp;"")&gt;0,IF(ISERROR(VLOOKUP(E37,SpeciesLookup!B:G,6,FALSE)=TRUE),"",VLOOKUP(E37,SpeciesLookup!B:G,6,FALSE)),"")</f>
        <v/>
      </c>
      <c r="H37" s="128" t="str">
        <f>IF(LEN(E37&amp;"")&gt;0,IF(ISERROR(VLOOKUP(E37,SpeciesLookup!B:G,5,FALSE)=TRUE),"",VLOOKUP(E37,SpeciesLookup!B:G,5,FALSE)),"")</f>
        <v/>
      </c>
      <c r="I37" s="11"/>
      <c r="J37" s="73"/>
      <c r="K37" s="11"/>
      <c r="L37" s="127" t="str">
        <f>TRIM(IF(ISERROR(VLOOKUP(R37,SpeciesValidation!D:T,IF(ISNA(VLOOKUP(J37,Validation!B$2:C$15,2,FALSE)),FALSE,VLOOKUP(J37,Validation!B$2:C$15,2,FALSE)))),IF(LEN(E37&amp;"")&gt;0,"",""),VLOOKUP(R37,SpeciesValidation!D:T,VLOOKUP(J37,Validation!B$2:C$15,2,FALSE),FALSE)) &amp; " " &amp; IF(ISERROR(IF(LEFT(J37,1)="A",IF(IF(VLOOKUP(R37,SpeciesValidation!D:W,20,FALSE)=FALSE,OR(TEXT(A37,"MMDD")&lt;VLOOKUP(R37,SpeciesValidation!D:W,18,FALSE),TEXT(A37,"MMDD")&gt;VLOOKUP(R37,SpeciesValidation!D:W,19,FALSE)),IF(TEXT(A37,"MMDD")&lt;"0701",TEXT(A37,"MMDD")&gt;VLOOKUP(R37,SpeciesValidation!D:W,18,FALSE),TEXT(A37,"MMDD")&lt;VLOOKUP(R37,SpeciesValidation!D:W,19,FALSE))),"Date outside expected range for this species",""),"")),"",IF(LEFT(J37,1)="A",IF(IF(VLOOKUP(R37,SpeciesValidation!D:W,20,FALSE)=FALSE,OR(TEXT(A37,"MMDD")&lt;VLOOKUP(R37,SpeciesValidation!D:W,18,FALSE),TEXT(A37,"MMDD")&gt;VLOOKUP(R37,SpeciesValidation!D:W,19,FALSE)),IF(TEXT(A37,"MMDD")&lt;"0701",TEXT(A37,"MMDD")&gt;VLOOKUP(R37,SpeciesValidation!D:W,18,FALSE),TEXT(A37,"MMDD")&lt;VLOOKUP(R37,SpeciesValidation!D:W,19,FALSE))),"Date outside expected range for this species",""),"")))</f>
        <v/>
      </c>
      <c r="M37" s="127" t="str">
        <f>IF(LEN(E37&amp;"")&gt;0,IF(ISERROR(VLOOKUP(R37,SpeciesValidation!D:I,6,FALSE)),"",VLOOKUP(R37,SpeciesValidation!D:I,6,FALSE)),"")</f>
        <v/>
      </c>
      <c r="Q37" s="36" t="str">
        <f>IF(LEN(E37&amp;"")&gt;0,IF(ISERROR(VLOOKUP(E37,SpeciesValidation!B:G,2,FALSE)=TRUE),"",VLOOKUP(E37,SpeciesValidation!B:G,2,FALSE)),"")</f>
        <v/>
      </c>
      <c r="R37" s="36" t="str">
        <f>IF(LEN(E37&amp;"")&gt;0,IF(ISERROR(VLOOKUP(E37,SpeciesLookup!B:G,4,FALSE)=TRUE),"",VLOOKUP(E37,SpeciesLookup!B:G,4,FALSE)),"")</f>
        <v/>
      </c>
    </row>
    <row r="38" spans="1:18" ht="13.2" x14ac:dyDescent="0.25">
      <c r="A38" s="72"/>
      <c r="B38" s="73"/>
      <c r="C38" s="73"/>
      <c r="D38" s="11"/>
      <c r="E38" s="74"/>
      <c r="F38" s="75"/>
      <c r="G38" s="128" t="str">
        <f>IF(LEN(E38&amp;"")&gt;0,IF(ISERROR(VLOOKUP(E38,SpeciesLookup!B:G,6,FALSE)=TRUE),"",VLOOKUP(E38,SpeciesLookup!B:G,6,FALSE)),"")</f>
        <v/>
      </c>
      <c r="H38" s="128" t="str">
        <f>IF(LEN(E38&amp;"")&gt;0,IF(ISERROR(VLOOKUP(E38,SpeciesLookup!B:G,5,FALSE)=TRUE),"",VLOOKUP(E38,SpeciesLookup!B:G,5,FALSE)),"")</f>
        <v/>
      </c>
      <c r="I38" s="11"/>
      <c r="J38" s="73"/>
      <c r="K38" s="11"/>
      <c r="L38" s="127" t="str">
        <f>TRIM(IF(ISERROR(VLOOKUP(R38,SpeciesValidation!D:T,IF(ISNA(VLOOKUP(J38,Validation!B$2:C$15,2,FALSE)),FALSE,VLOOKUP(J38,Validation!B$2:C$15,2,FALSE)))),IF(LEN(E38&amp;"")&gt;0,"",""),VLOOKUP(R38,SpeciesValidation!D:T,VLOOKUP(J38,Validation!B$2:C$15,2,FALSE),FALSE)) &amp; " " &amp; IF(ISERROR(IF(LEFT(J38,1)="A",IF(IF(VLOOKUP(R38,SpeciesValidation!D:W,20,FALSE)=FALSE,OR(TEXT(A38,"MMDD")&lt;VLOOKUP(R38,SpeciesValidation!D:W,18,FALSE),TEXT(A38,"MMDD")&gt;VLOOKUP(R38,SpeciesValidation!D:W,19,FALSE)),IF(TEXT(A38,"MMDD")&lt;"0701",TEXT(A38,"MMDD")&gt;VLOOKUP(R38,SpeciesValidation!D:W,18,FALSE),TEXT(A38,"MMDD")&lt;VLOOKUP(R38,SpeciesValidation!D:W,19,FALSE))),"Date outside expected range for this species",""),"")),"",IF(LEFT(J38,1)="A",IF(IF(VLOOKUP(R38,SpeciesValidation!D:W,20,FALSE)=FALSE,OR(TEXT(A38,"MMDD")&lt;VLOOKUP(R38,SpeciesValidation!D:W,18,FALSE),TEXT(A38,"MMDD")&gt;VLOOKUP(R38,SpeciesValidation!D:W,19,FALSE)),IF(TEXT(A38,"MMDD")&lt;"0701",TEXT(A38,"MMDD")&gt;VLOOKUP(R38,SpeciesValidation!D:W,18,FALSE),TEXT(A38,"MMDD")&lt;VLOOKUP(R38,SpeciesValidation!D:W,19,FALSE))),"Date outside expected range for this species",""),"")))</f>
        <v/>
      </c>
      <c r="M38" s="127" t="str">
        <f>IF(LEN(E38&amp;"")&gt;0,IF(ISERROR(VLOOKUP(R38,SpeciesValidation!D:I,6,FALSE)),"",VLOOKUP(R38,SpeciesValidation!D:I,6,FALSE)),"")</f>
        <v/>
      </c>
      <c r="Q38" s="36" t="str">
        <f>IF(LEN(E38&amp;"")&gt;0,IF(ISERROR(VLOOKUP(E38,SpeciesValidation!B:G,2,FALSE)=TRUE),"",VLOOKUP(E38,SpeciesValidation!B:G,2,FALSE)),"")</f>
        <v/>
      </c>
      <c r="R38" s="36" t="str">
        <f>IF(LEN(E38&amp;"")&gt;0,IF(ISERROR(VLOOKUP(E38,SpeciesLookup!B:G,4,FALSE)=TRUE),"",VLOOKUP(E38,SpeciesLookup!B:G,4,FALSE)),"")</f>
        <v/>
      </c>
    </row>
    <row r="39" spans="1:18" ht="13.2" x14ac:dyDescent="0.25">
      <c r="A39" s="72"/>
      <c r="B39" s="73"/>
      <c r="C39" s="73"/>
      <c r="D39" s="11"/>
      <c r="E39" s="74"/>
      <c r="F39" s="75"/>
      <c r="G39" s="128" t="str">
        <f>IF(LEN(E39&amp;"")&gt;0,IF(ISERROR(VLOOKUP(E39,SpeciesLookup!B:G,6,FALSE)=TRUE),"",VLOOKUP(E39,SpeciesLookup!B:G,6,FALSE)),"")</f>
        <v/>
      </c>
      <c r="H39" s="128" t="str">
        <f>IF(LEN(E39&amp;"")&gt;0,IF(ISERROR(VLOOKUP(E39,SpeciesLookup!B:G,5,FALSE)=TRUE),"",VLOOKUP(E39,SpeciesLookup!B:G,5,FALSE)),"")</f>
        <v/>
      </c>
      <c r="I39" s="11"/>
      <c r="J39" s="73"/>
      <c r="K39" s="11"/>
      <c r="L39" s="127" t="str">
        <f>TRIM(IF(ISERROR(VLOOKUP(R39,SpeciesValidation!D:T,IF(ISNA(VLOOKUP(J39,Validation!B$2:C$15,2,FALSE)),FALSE,VLOOKUP(J39,Validation!B$2:C$15,2,FALSE)))),IF(LEN(E39&amp;"")&gt;0,"",""),VLOOKUP(R39,SpeciesValidation!D:T,VLOOKUP(J39,Validation!B$2:C$15,2,FALSE),FALSE)) &amp; " " &amp; IF(ISERROR(IF(LEFT(J39,1)="A",IF(IF(VLOOKUP(R39,SpeciesValidation!D:W,20,FALSE)=FALSE,OR(TEXT(A39,"MMDD")&lt;VLOOKUP(R39,SpeciesValidation!D:W,18,FALSE),TEXT(A39,"MMDD")&gt;VLOOKUP(R39,SpeciesValidation!D:W,19,FALSE)),IF(TEXT(A39,"MMDD")&lt;"0701",TEXT(A39,"MMDD")&gt;VLOOKUP(R39,SpeciesValidation!D:W,18,FALSE),TEXT(A39,"MMDD")&lt;VLOOKUP(R39,SpeciesValidation!D:W,19,FALSE))),"Date outside expected range for this species",""),"")),"",IF(LEFT(J39,1)="A",IF(IF(VLOOKUP(R39,SpeciesValidation!D:W,20,FALSE)=FALSE,OR(TEXT(A39,"MMDD")&lt;VLOOKUP(R39,SpeciesValidation!D:W,18,FALSE),TEXT(A39,"MMDD")&gt;VLOOKUP(R39,SpeciesValidation!D:W,19,FALSE)),IF(TEXT(A39,"MMDD")&lt;"0701",TEXT(A39,"MMDD")&gt;VLOOKUP(R39,SpeciesValidation!D:W,18,FALSE),TEXT(A39,"MMDD")&lt;VLOOKUP(R39,SpeciesValidation!D:W,19,FALSE))),"Date outside expected range for this species",""),"")))</f>
        <v/>
      </c>
      <c r="M39" s="127" t="str">
        <f>IF(LEN(E39&amp;"")&gt;0,IF(ISERROR(VLOOKUP(R39,SpeciesValidation!D:I,6,FALSE)),"",VLOOKUP(R39,SpeciesValidation!D:I,6,FALSE)),"")</f>
        <v/>
      </c>
      <c r="Q39" s="36" t="str">
        <f>IF(LEN(E39&amp;"")&gt;0,IF(ISERROR(VLOOKUP(E39,SpeciesValidation!B:G,2,FALSE)=TRUE),"",VLOOKUP(E39,SpeciesValidation!B:G,2,FALSE)),"")</f>
        <v/>
      </c>
      <c r="R39" s="36" t="str">
        <f>IF(LEN(E39&amp;"")&gt;0,IF(ISERROR(VLOOKUP(E39,SpeciesLookup!B:G,4,FALSE)=TRUE),"",VLOOKUP(E39,SpeciesLookup!B:G,4,FALSE)),"")</f>
        <v/>
      </c>
    </row>
    <row r="40" spans="1:18" ht="13.2" x14ac:dyDescent="0.25">
      <c r="A40" s="72"/>
      <c r="B40" s="73"/>
      <c r="C40" s="73"/>
      <c r="D40" s="11"/>
      <c r="E40" s="74"/>
      <c r="F40" s="75"/>
      <c r="G40" s="128" t="str">
        <f>IF(LEN(E40&amp;"")&gt;0,IF(ISERROR(VLOOKUP(E40,SpeciesLookup!B:G,6,FALSE)=TRUE),"",VLOOKUP(E40,SpeciesLookup!B:G,6,FALSE)),"")</f>
        <v/>
      </c>
      <c r="H40" s="128" t="str">
        <f>IF(LEN(E40&amp;"")&gt;0,IF(ISERROR(VLOOKUP(E40,SpeciesLookup!B:G,5,FALSE)=TRUE),"",VLOOKUP(E40,SpeciesLookup!B:G,5,FALSE)),"")</f>
        <v/>
      </c>
      <c r="I40" s="11"/>
      <c r="J40" s="73"/>
      <c r="K40" s="11"/>
      <c r="L40" s="127" t="str">
        <f>TRIM(IF(ISERROR(VLOOKUP(R40,SpeciesValidation!D:T,IF(ISNA(VLOOKUP(J40,Validation!B$2:C$15,2,FALSE)),FALSE,VLOOKUP(J40,Validation!B$2:C$15,2,FALSE)))),IF(LEN(E40&amp;"")&gt;0,"",""),VLOOKUP(R40,SpeciesValidation!D:T,VLOOKUP(J40,Validation!B$2:C$15,2,FALSE),FALSE)) &amp; " " &amp; IF(ISERROR(IF(LEFT(J40,1)="A",IF(IF(VLOOKUP(R40,SpeciesValidation!D:W,20,FALSE)=FALSE,OR(TEXT(A40,"MMDD")&lt;VLOOKUP(R40,SpeciesValidation!D:W,18,FALSE),TEXT(A40,"MMDD")&gt;VLOOKUP(R40,SpeciesValidation!D:W,19,FALSE)),IF(TEXT(A40,"MMDD")&lt;"0701",TEXT(A40,"MMDD")&gt;VLOOKUP(R40,SpeciesValidation!D:W,18,FALSE),TEXT(A40,"MMDD")&lt;VLOOKUP(R40,SpeciesValidation!D:W,19,FALSE))),"Date outside expected range for this species",""),"")),"",IF(LEFT(J40,1)="A",IF(IF(VLOOKUP(R40,SpeciesValidation!D:W,20,FALSE)=FALSE,OR(TEXT(A40,"MMDD")&lt;VLOOKUP(R40,SpeciesValidation!D:W,18,FALSE),TEXT(A40,"MMDD")&gt;VLOOKUP(R40,SpeciesValidation!D:W,19,FALSE)),IF(TEXT(A40,"MMDD")&lt;"0701",TEXT(A40,"MMDD")&gt;VLOOKUP(R40,SpeciesValidation!D:W,18,FALSE),TEXT(A40,"MMDD")&lt;VLOOKUP(R40,SpeciesValidation!D:W,19,FALSE))),"Date outside expected range for this species",""),"")))</f>
        <v/>
      </c>
      <c r="M40" s="127" t="str">
        <f>IF(LEN(E40&amp;"")&gt;0,IF(ISERROR(VLOOKUP(R40,SpeciesValidation!D:I,6,FALSE)),"",VLOOKUP(R40,SpeciesValidation!D:I,6,FALSE)),"")</f>
        <v/>
      </c>
      <c r="Q40" s="36" t="str">
        <f>IF(LEN(E40&amp;"")&gt;0,IF(ISERROR(VLOOKUP(E40,SpeciesValidation!B:G,2,FALSE)=TRUE),"",VLOOKUP(E40,SpeciesValidation!B:G,2,FALSE)),"")</f>
        <v/>
      </c>
      <c r="R40" s="36" t="str">
        <f>IF(LEN(E40&amp;"")&gt;0,IF(ISERROR(VLOOKUP(E40,SpeciesLookup!B:G,4,FALSE)=TRUE),"",VLOOKUP(E40,SpeciesLookup!B:G,4,FALSE)),"")</f>
        <v/>
      </c>
    </row>
    <row r="41" spans="1:18" ht="13.2" x14ac:dyDescent="0.25">
      <c r="A41" s="72"/>
      <c r="B41" s="73"/>
      <c r="C41" s="73"/>
      <c r="D41" s="11"/>
      <c r="E41" s="74"/>
      <c r="F41" s="75"/>
      <c r="G41" s="128" t="str">
        <f>IF(LEN(E41&amp;"")&gt;0,IF(ISERROR(VLOOKUP(E41,SpeciesLookup!B:G,6,FALSE)=TRUE),"",VLOOKUP(E41,SpeciesLookup!B:G,6,FALSE)),"")</f>
        <v/>
      </c>
      <c r="H41" s="128" t="str">
        <f>IF(LEN(E41&amp;"")&gt;0,IF(ISERROR(VLOOKUP(E41,SpeciesLookup!B:G,5,FALSE)=TRUE),"",VLOOKUP(E41,SpeciesLookup!B:G,5,FALSE)),"")</f>
        <v/>
      </c>
      <c r="I41" s="11"/>
      <c r="J41" s="73"/>
      <c r="K41" s="11"/>
      <c r="L41" s="127" t="str">
        <f>TRIM(IF(ISERROR(VLOOKUP(R41,SpeciesValidation!D:T,IF(ISNA(VLOOKUP(J41,Validation!B$2:C$15,2,FALSE)),FALSE,VLOOKUP(J41,Validation!B$2:C$15,2,FALSE)))),IF(LEN(E41&amp;"")&gt;0,"",""),VLOOKUP(R41,SpeciesValidation!D:T,VLOOKUP(J41,Validation!B$2:C$15,2,FALSE),FALSE)) &amp; " " &amp; IF(ISERROR(IF(LEFT(J41,1)="A",IF(IF(VLOOKUP(R41,SpeciesValidation!D:W,20,FALSE)=FALSE,OR(TEXT(A41,"MMDD")&lt;VLOOKUP(R41,SpeciesValidation!D:W,18,FALSE),TEXT(A41,"MMDD")&gt;VLOOKUP(R41,SpeciesValidation!D:W,19,FALSE)),IF(TEXT(A41,"MMDD")&lt;"0701",TEXT(A41,"MMDD")&gt;VLOOKUP(R41,SpeciesValidation!D:W,18,FALSE),TEXT(A41,"MMDD")&lt;VLOOKUP(R41,SpeciesValidation!D:W,19,FALSE))),"Date outside expected range for this species",""),"")),"",IF(LEFT(J41,1)="A",IF(IF(VLOOKUP(R41,SpeciesValidation!D:W,20,FALSE)=FALSE,OR(TEXT(A41,"MMDD")&lt;VLOOKUP(R41,SpeciesValidation!D:W,18,FALSE),TEXT(A41,"MMDD")&gt;VLOOKUP(R41,SpeciesValidation!D:W,19,FALSE)),IF(TEXT(A41,"MMDD")&lt;"0701",TEXT(A41,"MMDD")&gt;VLOOKUP(R41,SpeciesValidation!D:W,18,FALSE),TEXT(A41,"MMDD")&lt;VLOOKUP(R41,SpeciesValidation!D:W,19,FALSE))),"Date outside expected range for this species",""),"")))</f>
        <v/>
      </c>
      <c r="M41" s="127" t="str">
        <f>IF(LEN(E41&amp;"")&gt;0,IF(ISERROR(VLOOKUP(R41,SpeciesValidation!D:I,6,FALSE)),"",VLOOKUP(R41,SpeciesValidation!D:I,6,FALSE)),"")</f>
        <v/>
      </c>
      <c r="Q41" s="36" t="str">
        <f>IF(LEN(E41&amp;"")&gt;0,IF(ISERROR(VLOOKUP(E41,SpeciesValidation!B:G,2,FALSE)=TRUE),"",VLOOKUP(E41,SpeciesValidation!B:G,2,FALSE)),"")</f>
        <v/>
      </c>
      <c r="R41" s="36" t="str">
        <f>IF(LEN(E41&amp;"")&gt;0,IF(ISERROR(VLOOKUP(E41,SpeciesLookup!B:G,4,FALSE)=TRUE),"",VLOOKUP(E41,SpeciesLookup!B:G,4,FALSE)),"")</f>
        <v/>
      </c>
    </row>
    <row r="42" spans="1:18" ht="13.2" x14ac:dyDescent="0.25">
      <c r="A42" s="72"/>
      <c r="B42" s="73"/>
      <c r="C42" s="73"/>
      <c r="D42" s="11"/>
      <c r="E42" s="74"/>
      <c r="F42" s="75"/>
      <c r="G42" s="128" t="str">
        <f>IF(LEN(E42&amp;"")&gt;0,IF(ISERROR(VLOOKUP(E42,SpeciesLookup!B:G,6,FALSE)=TRUE),"",VLOOKUP(E42,SpeciesLookup!B:G,6,FALSE)),"")</f>
        <v/>
      </c>
      <c r="H42" s="128" t="str">
        <f>IF(LEN(E42&amp;"")&gt;0,IF(ISERROR(VLOOKUP(E42,SpeciesLookup!B:G,5,FALSE)=TRUE),"",VLOOKUP(E42,SpeciesLookup!B:G,5,FALSE)),"")</f>
        <v/>
      </c>
      <c r="I42" s="11"/>
      <c r="J42" s="73"/>
      <c r="K42" s="11"/>
      <c r="L42" s="127" t="str">
        <f>TRIM(IF(ISERROR(VLOOKUP(R42,SpeciesValidation!D:T,IF(ISNA(VLOOKUP(J42,Validation!B$2:C$15,2,FALSE)),FALSE,VLOOKUP(J42,Validation!B$2:C$15,2,FALSE)))),IF(LEN(E42&amp;"")&gt;0,"",""),VLOOKUP(R42,SpeciesValidation!D:T,VLOOKUP(J42,Validation!B$2:C$15,2,FALSE),FALSE)) &amp; " " &amp; IF(ISERROR(IF(LEFT(J42,1)="A",IF(IF(VLOOKUP(R42,SpeciesValidation!D:W,20,FALSE)=FALSE,OR(TEXT(A42,"MMDD")&lt;VLOOKUP(R42,SpeciesValidation!D:W,18,FALSE),TEXT(A42,"MMDD")&gt;VLOOKUP(R42,SpeciesValidation!D:W,19,FALSE)),IF(TEXT(A42,"MMDD")&lt;"0701",TEXT(A42,"MMDD")&gt;VLOOKUP(R42,SpeciesValidation!D:W,18,FALSE),TEXT(A42,"MMDD")&lt;VLOOKUP(R42,SpeciesValidation!D:W,19,FALSE))),"Date outside expected range for this species",""),"")),"",IF(LEFT(J42,1)="A",IF(IF(VLOOKUP(R42,SpeciesValidation!D:W,20,FALSE)=FALSE,OR(TEXT(A42,"MMDD")&lt;VLOOKUP(R42,SpeciesValidation!D:W,18,FALSE),TEXT(A42,"MMDD")&gt;VLOOKUP(R42,SpeciesValidation!D:W,19,FALSE)),IF(TEXT(A42,"MMDD")&lt;"0701",TEXT(A42,"MMDD")&gt;VLOOKUP(R42,SpeciesValidation!D:W,18,FALSE),TEXT(A42,"MMDD")&lt;VLOOKUP(R42,SpeciesValidation!D:W,19,FALSE))),"Date outside expected range for this species",""),"")))</f>
        <v/>
      </c>
      <c r="M42" s="127" t="str">
        <f>IF(LEN(E42&amp;"")&gt;0,IF(ISERROR(VLOOKUP(R42,SpeciesValidation!D:I,6,FALSE)),"",VLOOKUP(R42,SpeciesValidation!D:I,6,FALSE)),"")</f>
        <v/>
      </c>
      <c r="Q42" s="36" t="str">
        <f>IF(LEN(E42&amp;"")&gt;0,IF(ISERROR(VLOOKUP(E42,SpeciesValidation!B:G,2,FALSE)=TRUE),"",VLOOKUP(E42,SpeciesValidation!B:G,2,FALSE)),"")</f>
        <v/>
      </c>
      <c r="R42" s="36" t="str">
        <f>IF(LEN(E42&amp;"")&gt;0,IF(ISERROR(VLOOKUP(E42,SpeciesLookup!B:G,4,FALSE)=TRUE),"",VLOOKUP(E42,SpeciesLookup!B:G,4,FALSE)),"")</f>
        <v/>
      </c>
    </row>
    <row r="43" spans="1:18" ht="13.2" x14ac:dyDescent="0.25">
      <c r="A43" s="72"/>
      <c r="B43" s="73"/>
      <c r="C43" s="73"/>
      <c r="D43" s="11"/>
      <c r="E43" s="74"/>
      <c r="F43" s="75"/>
      <c r="G43" s="128" t="str">
        <f>IF(LEN(E43&amp;"")&gt;0,IF(ISERROR(VLOOKUP(E43,SpeciesLookup!B:G,6,FALSE)=TRUE),"",VLOOKUP(E43,SpeciesLookup!B:G,6,FALSE)),"")</f>
        <v/>
      </c>
      <c r="H43" s="128" t="str">
        <f>IF(LEN(E43&amp;"")&gt;0,IF(ISERROR(VLOOKUP(E43,SpeciesLookup!B:G,5,FALSE)=TRUE),"",VLOOKUP(E43,SpeciesLookup!B:G,5,FALSE)),"")</f>
        <v/>
      </c>
      <c r="I43" s="11"/>
      <c r="J43" s="73"/>
      <c r="K43" s="11"/>
      <c r="L43" s="127" t="str">
        <f>TRIM(IF(ISERROR(VLOOKUP(R43,SpeciesValidation!D:T,IF(ISNA(VLOOKUP(J43,Validation!B$2:C$15,2,FALSE)),FALSE,VLOOKUP(J43,Validation!B$2:C$15,2,FALSE)))),IF(LEN(E43&amp;"")&gt;0,"",""),VLOOKUP(R43,SpeciesValidation!D:T,VLOOKUP(J43,Validation!B$2:C$15,2,FALSE),FALSE)) &amp; " " &amp; IF(ISERROR(IF(LEFT(J43,1)="A",IF(IF(VLOOKUP(R43,SpeciesValidation!D:W,20,FALSE)=FALSE,OR(TEXT(A43,"MMDD")&lt;VLOOKUP(R43,SpeciesValidation!D:W,18,FALSE),TEXT(A43,"MMDD")&gt;VLOOKUP(R43,SpeciesValidation!D:W,19,FALSE)),IF(TEXT(A43,"MMDD")&lt;"0701",TEXT(A43,"MMDD")&gt;VLOOKUP(R43,SpeciesValidation!D:W,18,FALSE),TEXT(A43,"MMDD")&lt;VLOOKUP(R43,SpeciesValidation!D:W,19,FALSE))),"Date outside expected range for this species",""),"")),"",IF(LEFT(J43,1)="A",IF(IF(VLOOKUP(R43,SpeciesValidation!D:W,20,FALSE)=FALSE,OR(TEXT(A43,"MMDD")&lt;VLOOKUP(R43,SpeciesValidation!D:W,18,FALSE),TEXT(A43,"MMDD")&gt;VLOOKUP(R43,SpeciesValidation!D:W,19,FALSE)),IF(TEXT(A43,"MMDD")&lt;"0701",TEXT(A43,"MMDD")&gt;VLOOKUP(R43,SpeciesValidation!D:W,18,FALSE),TEXT(A43,"MMDD")&lt;VLOOKUP(R43,SpeciesValidation!D:W,19,FALSE))),"Date outside expected range for this species",""),"")))</f>
        <v/>
      </c>
      <c r="M43" s="127" t="str">
        <f>IF(LEN(E43&amp;"")&gt;0,IF(ISERROR(VLOOKUP(R43,SpeciesValidation!D:I,6,FALSE)),"",VLOOKUP(R43,SpeciesValidation!D:I,6,FALSE)),"")</f>
        <v/>
      </c>
      <c r="Q43" s="36" t="str">
        <f>IF(LEN(E43&amp;"")&gt;0,IF(ISERROR(VLOOKUP(E43,SpeciesValidation!B:G,2,FALSE)=TRUE),"",VLOOKUP(E43,SpeciesValidation!B:G,2,FALSE)),"")</f>
        <v/>
      </c>
      <c r="R43" s="36" t="str">
        <f>IF(LEN(E43&amp;"")&gt;0,IF(ISERROR(VLOOKUP(E43,SpeciesLookup!B:G,4,FALSE)=TRUE),"",VLOOKUP(E43,SpeciesLookup!B:G,4,FALSE)),"")</f>
        <v/>
      </c>
    </row>
    <row r="44" spans="1:18" ht="13.2" x14ac:dyDescent="0.25">
      <c r="A44" s="72"/>
      <c r="B44" s="73"/>
      <c r="C44" s="73"/>
      <c r="D44" s="11"/>
      <c r="E44" s="74"/>
      <c r="F44" s="75"/>
      <c r="G44" s="128" t="str">
        <f>IF(LEN(E44&amp;"")&gt;0,IF(ISERROR(VLOOKUP(E44,SpeciesLookup!B:G,6,FALSE)=TRUE),"",VLOOKUP(E44,SpeciesLookup!B:G,6,FALSE)),"")</f>
        <v/>
      </c>
      <c r="H44" s="128" t="str">
        <f>IF(LEN(E44&amp;"")&gt;0,IF(ISERROR(VLOOKUP(E44,SpeciesLookup!B:G,5,FALSE)=TRUE),"",VLOOKUP(E44,SpeciesLookup!B:G,5,FALSE)),"")</f>
        <v/>
      </c>
      <c r="I44" s="11"/>
      <c r="J44" s="73"/>
      <c r="K44" s="11"/>
      <c r="L44" s="127" t="str">
        <f>TRIM(IF(ISERROR(VLOOKUP(R44,SpeciesValidation!D:T,IF(ISNA(VLOOKUP(J44,Validation!B$2:C$15,2,FALSE)),FALSE,VLOOKUP(J44,Validation!B$2:C$15,2,FALSE)))),IF(LEN(E44&amp;"")&gt;0,"",""),VLOOKUP(R44,SpeciesValidation!D:T,VLOOKUP(J44,Validation!B$2:C$15,2,FALSE),FALSE)) &amp; " " &amp; IF(ISERROR(IF(LEFT(J44,1)="A",IF(IF(VLOOKUP(R44,SpeciesValidation!D:W,20,FALSE)=FALSE,OR(TEXT(A44,"MMDD")&lt;VLOOKUP(R44,SpeciesValidation!D:W,18,FALSE),TEXT(A44,"MMDD")&gt;VLOOKUP(R44,SpeciesValidation!D:W,19,FALSE)),IF(TEXT(A44,"MMDD")&lt;"0701",TEXT(A44,"MMDD")&gt;VLOOKUP(R44,SpeciesValidation!D:W,18,FALSE),TEXT(A44,"MMDD")&lt;VLOOKUP(R44,SpeciesValidation!D:W,19,FALSE))),"Date outside expected range for this species",""),"")),"",IF(LEFT(J44,1)="A",IF(IF(VLOOKUP(R44,SpeciesValidation!D:W,20,FALSE)=FALSE,OR(TEXT(A44,"MMDD")&lt;VLOOKUP(R44,SpeciesValidation!D:W,18,FALSE),TEXT(A44,"MMDD")&gt;VLOOKUP(R44,SpeciesValidation!D:W,19,FALSE)),IF(TEXT(A44,"MMDD")&lt;"0701",TEXT(A44,"MMDD")&gt;VLOOKUP(R44,SpeciesValidation!D:W,18,FALSE),TEXT(A44,"MMDD")&lt;VLOOKUP(R44,SpeciesValidation!D:W,19,FALSE))),"Date outside expected range for this species",""),"")))</f>
        <v/>
      </c>
      <c r="M44" s="127" t="str">
        <f>IF(LEN(E44&amp;"")&gt;0,IF(ISERROR(VLOOKUP(R44,SpeciesValidation!D:I,6,FALSE)),"",VLOOKUP(R44,SpeciesValidation!D:I,6,FALSE)),"")</f>
        <v/>
      </c>
      <c r="Q44" s="36" t="str">
        <f>IF(LEN(E44&amp;"")&gt;0,IF(ISERROR(VLOOKUP(E44,SpeciesValidation!B:G,2,FALSE)=TRUE),"",VLOOKUP(E44,SpeciesValidation!B:G,2,FALSE)),"")</f>
        <v/>
      </c>
      <c r="R44" s="36" t="str">
        <f>IF(LEN(E44&amp;"")&gt;0,IF(ISERROR(VLOOKUP(E44,SpeciesLookup!B:G,4,FALSE)=TRUE),"",VLOOKUP(E44,SpeciesLookup!B:G,4,FALSE)),"")</f>
        <v/>
      </c>
    </row>
    <row r="45" spans="1:18" ht="13.2" x14ac:dyDescent="0.25">
      <c r="A45" s="72"/>
      <c r="B45" s="73"/>
      <c r="C45" s="73"/>
      <c r="D45" s="11"/>
      <c r="E45" s="74"/>
      <c r="F45" s="75"/>
      <c r="G45" s="128" t="str">
        <f>IF(LEN(E45&amp;"")&gt;0,IF(ISERROR(VLOOKUP(E45,SpeciesLookup!B:G,6,FALSE)=TRUE),"",VLOOKUP(E45,SpeciesLookup!B:G,6,FALSE)),"")</f>
        <v/>
      </c>
      <c r="H45" s="128" t="str">
        <f>IF(LEN(E45&amp;"")&gt;0,IF(ISERROR(VLOOKUP(E45,SpeciesLookup!B:G,5,FALSE)=TRUE),"",VLOOKUP(E45,SpeciesLookup!B:G,5,FALSE)),"")</f>
        <v/>
      </c>
      <c r="I45" s="11"/>
      <c r="J45" s="73"/>
      <c r="K45" s="11"/>
      <c r="L45" s="127" t="str">
        <f>TRIM(IF(ISERROR(VLOOKUP(R45,SpeciesValidation!D:T,IF(ISNA(VLOOKUP(J45,Validation!B$2:C$15,2,FALSE)),FALSE,VLOOKUP(J45,Validation!B$2:C$15,2,FALSE)))),IF(LEN(E45&amp;"")&gt;0,"",""),VLOOKUP(R45,SpeciesValidation!D:T,VLOOKUP(J45,Validation!B$2:C$15,2,FALSE),FALSE)) &amp; " " &amp; IF(ISERROR(IF(LEFT(J45,1)="A",IF(IF(VLOOKUP(R45,SpeciesValidation!D:W,20,FALSE)=FALSE,OR(TEXT(A45,"MMDD")&lt;VLOOKUP(R45,SpeciesValidation!D:W,18,FALSE),TEXT(A45,"MMDD")&gt;VLOOKUP(R45,SpeciesValidation!D:W,19,FALSE)),IF(TEXT(A45,"MMDD")&lt;"0701",TEXT(A45,"MMDD")&gt;VLOOKUP(R45,SpeciesValidation!D:W,18,FALSE),TEXT(A45,"MMDD")&lt;VLOOKUP(R45,SpeciesValidation!D:W,19,FALSE))),"Date outside expected range for this species",""),"")),"",IF(LEFT(J45,1)="A",IF(IF(VLOOKUP(R45,SpeciesValidation!D:W,20,FALSE)=FALSE,OR(TEXT(A45,"MMDD")&lt;VLOOKUP(R45,SpeciesValidation!D:W,18,FALSE),TEXT(A45,"MMDD")&gt;VLOOKUP(R45,SpeciesValidation!D:W,19,FALSE)),IF(TEXT(A45,"MMDD")&lt;"0701",TEXT(A45,"MMDD")&gt;VLOOKUP(R45,SpeciesValidation!D:W,18,FALSE),TEXT(A45,"MMDD")&lt;VLOOKUP(R45,SpeciesValidation!D:W,19,FALSE))),"Date outside expected range for this species",""),"")))</f>
        <v/>
      </c>
      <c r="M45" s="127" t="str">
        <f>IF(LEN(E45&amp;"")&gt;0,IF(ISERROR(VLOOKUP(R45,SpeciesValidation!D:I,6,FALSE)),"",VLOOKUP(R45,SpeciesValidation!D:I,6,FALSE)),"")</f>
        <v/>
      </c>
      <c r="Q45" s="36" t="str">
        <f>IF(LEN(E45&amp;"")&gt;0,IF(ISERROR(VLOOKUP(E45,SpeciesValidation!B:G,2,FALSE)=TRUE),"",VLOOKUP(E45,SpeciesValidation!B:G,2,FALSE)),"")</f>
        <v/>
      </c>
      <c r="R45" s="36" t="str">
        <f>IF(LEN(E45&amp;"")&gt;0,IF(ISERROR(VLOOKUP(E45,SpeciesLookup!B:G,4,FALSE)=TRUE),"",VLOOKUP(E45,SpeciesLookup!B:G,4,FALSE)),"")</f>
        <v/>
      </c>
    </row>
    <row r="46" spans="1:18" ht="13.2" x14ac:dyDescent="0.25">
      <c r="A46" s="72"/>
      <c r="B46" s="73"/>
      <c r="C46" s="73"/>
      <c r="D46" s="11"/>
      <c r="E46" s="74"/>
      <c r="F46" s="75"/>
      <c r="G46" s="128" t="str">
        <f>IF(LEN(E46&amp;"")&gt;0,IF(ISERROR(VLOOKUP(E46,SpeciesLookup!B:G,6,FALSE)=TRUE),"",VLOOKUP(E46,SpeciesLookup!B:G,6,FALSE)),"")</f>
        <v/>
      </c>
      <c r="H46" s="128" t="str">
        <f>IF(LEN(E46&amp;"")&gt;0,IF(ISERROR(VLOOKUP(E46,SpeciesLookup!B:G,5,FALSE)=TRUE),"",VLOOKUP(E46,SpeciesLookup!B:G,5,FALSE)),"")</f>
        <v/>
      </c>
      <c r="I46" s="11"/>
      <c r="J46" s="73"/>
      <c r="K46" s="11"/>
      <c r="L46" s="127" t="str">
        <f>TRIM(IF(ISERROR(VLOOKUP(R46,SpeciesValidation!D:T,IF(ISNA(VLOOKUP(J46,Validation!B$2:C$15,2,FALSE)),FALSE,VLOOKUP(J46,Validation!B$2:C$15,2,FALSE)))),IF(LEN(E46&amp;"")&gt;0,"",""),VLOOKUP(R46,SpeciesValidation!D:T,VLOOKUP(J46,Validation!B$2:C$15,2,FALSE),FALSE)) &amp; " " &amp; IF(ISERROR(IF(LEFT(J46,1)="A",IF(IF(VLOOKUP(R46,SpeciesValidation!D:W,20,FALSE)=FALSE,OR(TEXT(A46,"MMDD")&lt;VLOOKUP(R46,SpeciesValidation!D:W,18,FALSE),TEXT(A46,"MMDD")&gt;VLOOKUP(R46,SpeciesValidation!D:W,19,FALSE)),IF(TEXT(A46,"MMDD")&lt;"0701",TEXT(A46,"MMDD")&gt;VLOOKUP(R46,SpeciesValidation!D:W,18,FALSE),TEXT(A46,"MMDD")&lt;VLOOKUP(R46,SpeciesValidation!D:W,19,FALSE))),"Date outside expected range for this species",""),"")),"",IF(LEFT(J46,1)="A",IF(IF(VLOOKUP(R46,SpeciesValidation!D:W,20,FALSE)=FALSE,OR(TEXT(A46,"MMDD")&lt;VLOOKUP(R46,SpeciesValidation!D:W,18,FALSE),TEXT(A46,"MMDD")&gt;VLOOKUP(R46,SpeciesValidation!D:W,19,FALSE)),IF(TEXT(A46,"MMDD")&lt;"0701",TEXT(A46,"MMDD")&gt;VLOOKUP(R46,SpeciesValidation!D:W,18,FALSE),TEXT(A46,"MMDD")&lt;VLOOKUP(R46,SpeciesValidation!D:W,19,FALSE))),"Date outside expected range for this species",""),"")))</f>
        <v/>
      </c>
      <c r="M46" s="127" t="str">
        <f>IF(LEN(E46&amp;"")&gt;0,IF(ISERROR(VLOOKUP(R46,SpeciesValidation!D:I,6,FALSE)),"",VLOOKUP(R46,SpeciesValidation!D:I,6,FALSE)),"")</f>
        <v/>
      </c>
      <c r="Q46" s="36" t="str">
        <f>IF(LEN(E46&amp;"")&gt;0,IF(ISERROR(VLOOKUP(E46,SpeciesValidation!B:G,2,FALSE)=TRUE),"",VLOOKUP(E46,SpeciesValidation!B:G,2,FALSE)),"")</f>
        <v/>
      </c>
      <c r="R46" s="36" t="str">
        <f>IF(LEN(E46&amp;"")&gt;0,IF(ISERROR(VLOOKUP(E46,SpeciesLookup!B:G,4,FALSE)=TRUE),"",VLOOKUP(E46,SpeciesLookup!B:G,4,FALSE)),"")</f>
        <v/>
      </c>
    </row>
    <row r="47" spans="1:18" ht="13.2" x14ac:dyDescent="0.25">
      <c r="A47" s="72"/>
      <c r="B47" s="73"/>
      <c r="C47" s="73"/>
      <c r="D47" s="11"/>
      <c r="E47" s="74"/>
      <c r="F47" s="75"/>
      <c r="G47" s="128" t="str">
        <f>IF(LEN(E47&amp;"")&gt;0,IF(ISERROR(VLOOKUP(E47,SpeciesLookup!B:G,6,FALSE)=TRUE),"",VLOOKUP(E47,SpeciesLookup!B:G,6,FALSE)),"")</f>
        <v/>
      </c>
      <c r="H47" s="128" t="str">
        <f>IF(LEN(E47&amp;"")&gt;0,IF(ISERROR(VLOOKUP(E47,SpeciesLookup!B:G,5,FALSE)=TRUE),"",VLOOKUP(E47,SpeciesLookup!B:G,5,FALSE)),"")</f>
        <v/>
      </c>
      <c r="I47" s="11"/>
      <c r="J47" s="73"/>
      <c r="K47" s="11"/>
      <c r="L47" s="127" t="str">
        <f>TRIM(IF(ISERROR(VLOOKUP(R47,SpeciesValidation!D:T,IF(ISNA(VLOOKUP(J47,Validation!B$2:C$15,2,FALSE)),FALSE,VLOOKUP(J47,Validation!B$2:C$15,2,FALSE)))),IF(LEN(E47&amp;"")&gt;0,"",""),VLOOKUP(R47,SpeciesValidation!D:T,VLOOKUP(J47,Validation!B$2:C$15,2,FALSE),FALSE)) &amp; " " &amp; IF(ISERROR(IF(LEFT(J47,1)="A",IF(IF(VLOOKUP(R47,SpeciesValidation!D:W,20,FALSE)=FALSE,OR(TEXT(A47,"MMDD")&lt;VLOOKUP(R47,SpeciesValidation!D:W,18,FALSE),TEXT(A47,"MMDD")&gt;VLOOKUP(R47,SpeciesValidation!D:W,19,FALSE)),IF(TEXT(A47,"MMDD")&lt;"0701",TEXT(A47,"MMDD")&gt;VLOOKUP(R47,SpeciesValidation!D:W,18,FALSE),TEXT(A47,"MMDD")&lt;VLOOKUP(R47,SpeciesValidation!D:W,19,FALSE))),"Date outside expected range for this species",""),"")),"",IF(LEFT(J47,1)="A",IF(IF(VLOOKUP(R47,SpeciesValidation!D:W,20,FALSE)=FALSE,OR(TEXT(A47,"MMDD")&lt;VLOOKUP(R47,SpeciesValidation!D:W,18,FALSE),TEXT(A47,"MMDD")&gt;VLOOKUP(R47,SpeciesValidation!D:W,19,FALSE)),IF(TEXT(A47,"MMDD")&lt;"0701",TEXT(A47,"MMDD")&gt;VLOOKUP(R47,SpeciesValidation!D:W,18,FALSE),TEXT(A47,"MMDD")&lt;VLOOKUP(R47,SpeciesValidation!D:W,19,FALSE))),"Date outside expected range for this species",""),"")))</f>
        <v/>
      </c>
      <c r="M47" s="127" t="str">
        <f>IF(LEN(E47&amp;"")&gt;0,IF(ISERROR(VLOOKUP(R47,SpeciesValidation!D:I,6,FALSE)),"",VLOOKUP(R47,SpeciesValidation!D:I,6,FALSE)),"")</f>
        <v/>
      </c>
      <c r="Q47" s="36" t="str">
        <f>IF(LEN(E47&amp;"")&gt;0,IF(ISERROR(VLOOKUP(E47,SpeciesValidation!B:G,2,FALSE)=TRUE),"",VLOOKUP(E47,SpeciesValidation!B:G,2,FALSE)),"")</f>
        <v/>
      </c>
      <c r="R47" s="36" t="str">
        <f>IF(LEN(E47&amp;"")&gt;0,IF(ISERROR(VLOOKUP(E47,SpeciesLookup!B:G,4,FALSE)=TRUE),"",VLOOKUP(E47,SpeciesLookup!B:G,4,FALSE)),"")</f>
        <v/>
      </c>
    </row>
    <row r="48" spans="1:18" ht="13.2" x14ac:dyDescent="0.25">
      <c r="A48" s="72"/>
      <c r="B48" s="73"/>
      <c r="C48" s="73"/>
      <c r="D48" s="11"/>
      <c r="E48" s="74"/>
      <c r="F48" s="75"/>
      <c r="G48" s="128" t="str">
        <f>IF(LEN(E48&amp;"")&gt;0,IF(ISERROR(VLOOKUP(E48,SpeciesLookup!B:G,6,FALSE)=TRUE),"",VLOOKUP(E48,SpeciesLookup!B:G,6,FALSE)),"")</f>
        <v/>
      </c>
      <c r="H48" s="128" t="str">
        <f>IF(LEN(E48&amp;"")&gt;0,IF(ISERROR(VLOOKUP(E48,SpeciesLookup!B:G,5,FALSE)=TRUE),"",VLOOKUP(E48,SpeciesLookup!B:G,5,FALSE)),"")</f>
        <v/>
      </c>
      <c r="I48" s="11"/>
      <c r="J48" s="73"/>
      <c r="K48" s="11"/>
      <c r="L48" s="127" t="str">
        <f>TRIM(IF(ISERROR(VLOOKUP(R48,SpeciesValidation!D:T,IF(ISNA(VLOOKUP(J48,Validation!B$2:C$15,2,FALSE)),FALSE,VLOOKUP(J48,Validation!B$2:C$15,2,FALSE)))),IF(LEN(E48&amp;"")&gt;0,"",""),VLOOKUP(R48,SpeciesValidation!D:T,VLOOKUP(J48,Validation!B$2:C$15,2,FALSE),FALSE)) &amp; " " &amp; IF(ISERROR(IF(LEFT(J48,1)="A",IF(IF(VLOOKUP(R48,SpeciesValidation!D:W,20,FALSE)=FALSE,OR(TEXT(A48,"MMDD")&lt;VLOOKUP(R48,SpeciesValidation!D:W,18,FALSE),TEXT(A48,"MMDD")&gt;VLOOKUP(R48,SpeciesValidation!D:W,19,FALSE)),IF(TEXT(A48,"MMDD")&lt;"0701",TEXT(A48,"MMDD")&gt;VLOOKUP(R48,SpeciesValidation!D:W,18,FALSE),TEXT(A48,"MMDD")&lt;VLOOKUP(R48,SpeciesValidation!D:W,19,FALSE))),"Date outside expected range for this species",""),"")),"",IF(LEFT(J48,1)="A",IF(IF(VLOOKUP(R48,SpeciesValidation!D:W,20,FALSE)=FALSE,OR(TEXT(A48,"MMDD")&lt;VLOOKUP(R48,SpeciesValidation!D:W,18,FALSE),TEXT(A48,"MMDD")&gt;VLOOKUP(R48,SpeciesValidation!D:W,19,FALSE)),IF(TEXT(A48,"MMDD")&lt;"0701",TEXT(A48,"MMDD")&gt;VLOOKUP(R48,SpeciesValidation!D:W,18,FALSE),TEXT(A48,"MMDD")&lt;VLOOKUP(R48,SpeciesValidation!D:W,19,FALSE))),"Date outside expected range for this species",""),"")))</f>
        <v/>
      </c>
      <c r="M48" s="127" t="str">
        <f>IF(LEN(E48&amp;"")&gt;0,IF(ISERROR(VLOOKUP(R48,SpeciesValidation!D:I,6,FALSE)),"",VLOOKUP(R48,SpeciesValidation!D:I,6,FALSE)),"")</f>
        <v/>
      </c>
      <c r="Q48" s="36" t="str">
        <f>IF(LEN(E48&amp;"")&gt;0,IF(ISERROR(VLOOKUP(E48,SpeciesValidation!B:G,2,FALSE)=TRUE),"",VLOOKUP(E48,SpeciesValidation!B:G,2,FALSE)),"")</f>
        <v/>
      </c>
      <c r="R48" s="36" t="str">
        <f>IF(LEN(E48&amp;"")&gt;0,IF(ISERROR(VLOOKUP(E48,SpeciesLookup!B:G,4,FALSE)=TRUE),"",VLOOKUP(E48,SpeciesLookup!B:G,4,FALSE)),"")</f>
        <v/>
      </c>
    </row>
    <row r="49" spans="1:18" ht="13.2" x14ac:dyDescent="0.25">
      <c r="A49" s="72"/>
      <c r="B49" s="73"/>
      <c r="C49" s="73"/>
      <c r="D49" s="11"/>
      <c r="E49" s="74"/>
      <c r="F49" s="75"/>
      <c r="G49" s="128" t="str">
        <f>IF(LEN(E49&amp;"")&gt;0,IF(ISERROR(VLOOKUP(E49,SpeciesLookup!B:G,6,FALSE)=TRUE),"",VLOOKUP(E49,SpeciesLookup!B:G,6,FALSE)),"")</f>
        <v/>
      </c>
      <c r="H49" s="128" t="str">
        <f>IF(LEN(E49&amp;"")&gt;0,IF(ISERROR(VLOOKUP(E49,SpeciesLookup!B:G,5,FALSE)=TRUE),"",VLOOKUP(E49,SpeciesLookup!B:G,5,FALSE)),"")</f>
        <v/>
      </c>
      <c r="I49" s="11"/>
      <c r="J49" s="73"/>
      <c r="K49" s="11"/>
      <c r="L49" s="127" t="str">
        <f>TRIM(IF(ISERROR(VLOOKUP(R49,SpeciesValidation!D:T,IF(ISNA(VLOOKUP(J49,Validation!B$2:C$15,2,FALSE)),FALSE,VLOOKUP(J49,Validation!B$2:C$15,2,FALSE)))),IF(LEN(E49&amp;"")&gt;0,"",""),VLOOKUP(R49,SpeciesValidation!D:T,VLOOKUP(J49,Validation!B$2:C$15,2,FALSE),FALSE)) &amp; " " &amp; IF(ISERROR(IF(LEFT(J49,1)="A",IF(IF(VLOOKUP(R49,SpeciesValidation!D:W,20,FALSE)=FALSE,OR(TEXT(A49,"MMDD")&lt;VLOOKUP(R49,SpeciesValidation!D:W,18,FALSE),TEXT(A49,"MMDD")&gt;VLOOKUP(R49,SpeciesValidation!D:W,19,FALSE)),IF(TEXT(A49,"MMDD")&lt;"0701",TEXT(A49,"MMDD")&gt;VLOOKUP(R49,SpeciesValidation!D:W,18,FALSE),TEXT(A49,"MMDD")&lt;VLOOKUP(R49,SpeciesValidation!D:W,19,FALSE))),"Date outside expected range for this species",""),"")),"",IF(LEFT(J49,1)="A",IF(IF(VLOOKUP(R49,SpeciesValidation!D:W,20,FALSE)=FALSE,OR(TEXT(A49,"MMDD")&lt;VLOOKUP(R49,SpeciesValidation!D:W,18,FALSE),TEXT(A49,"MMDD")&gt;VLOOKUP(R49,SpeciesValidation!D:W,19,FALSE)),IF(TEXT(A49,"MMDD")&lt;"0701",TEXT(A49,"MMDD")&gt;VLOOKUP(R49,SpeciesValidation!D:W,18,FALSE),TEXT(A49,"MMDD")&lt;VLOOKUP(R49,SpeciesValidation!D:W,19,FALSE))),"Date outside expected range for this species",""),"")))</f>
        <v/>
      </c>
      <c r="M49" s="127" t="str">
        <f>IF(LEN(E49&amp;"")&gt;0,IF(ISERROR(VLOOKUP(R49,SpeciesValidation!D:I,6,FALSE)),"",VLOOKUP(R49,SpeciesValidation!D:I,6,FALSE)),"")</f>
        <v/>
      </c>
      <c r="Q49" s="36" t="str">
        <f>IF(LEN(E49&amp;"")&gt;0,IF(ISERROR(VLOOKUP(E49,SpeciesValidation!B:G,2,FALSE)=TRUE),"",VLOOKUP(E49,SpeciesValidation!B:G,2,FALSE)),"")</f>
        <v/>
      </c>
      <c r="R49" s="36" t="str">
        <f>IF(LEN(E49&amp;"")&gt;0,IF(ISERROR(VLOOKUP(E49,SpeciesLookup!B:G,4,FALSE)=TRUE),"",VLOOKUP(E49,SpeciesLookup!B:G,4,FALSE)),"")</f>
        <v/>
      </c>
    </row>
    <row r="50" spans="1:18" ht="13.2" x14ac:dyDescent="0.25">
      <c r="A50" s="72"/>
      <c r="B50" s="73"/>
      <c r="C50" s="73"/>
      <c r="D50" s="11"/>
      <c r="E50" s="74"/>
      <c r="F50" s="75"/>
      <c r="G50" s="128" t="str">
        <f>IF(LEN(E50&amp;"")&gt;0,IF(ISERROR(VLOOKUP(E50,SpeciesLookup!B:G,6,FALSE)=TRUE),"",VLOOKUP(E50,SpeciesLookup!B:G,6,FALSE)),"")</f>
        <v/>
      </c>
      <c r="H50" s="128" t="str">
        <f>IF(LEN(E50&amp;"")&gt;0,IF(ISERROR(VLOOKUP(E50,SpeciesLookup!B:G,5,FALSE)=TRUE),"",VLOOKUP(E50,SpeciesLookup!B:G,5,FALSE)),"")</f>
        <v/>
      </c>
      <c r="I50" s="11"/>
      <c r="J50" s="73"/>
      <c r="K50" s="11"/>
      <c r="L50" s="127" t="str">
        <f>TRIM(IF(ISERROR(VLOOKUP(R50,SpeciesValidation!D:T,IF(ISNA(VLOOKUP(J50,Validation!B$2:C$15,2,FALSE)),FALSE,VLOOKUP(J50,Validation!B$2:C$15,2,FALSE)))),IF(LEN(E50&amp;"")&gt;0,"",""),VLOOKUP(R50,SpeciesValidation!D:T,VLOOKUP(J50,Validation!B$2:C$15,2,FALSE),FALSE)) &amp; " " &amp; IF(ISERROR(IF(LEFT(J50,1)="A",IF(IF(VLOOKUP(R50,SpeciesValidation!D:W,20,FALSE)=FALSE,OR(TEXT(A50,"MMDD")&lt;VLOOKUP(R50,SpeciesValidation!D:W,18,FALSE),TEXT(A50,"MMDD")&gt;VLOOKUP(R50,SpeciesValidation!D:W,19,FALSE)),IF(TEXT(A50,"MMDD")&lt;"0701",TEXT(A50,"MMDD")&gt;VLOOKUP(R50,SpeciesValidation!D:W,18,FALSE),TEXT(A50,"MMDD")&lt;VLOOKUP(R50,SpeciesValidation!D:W,19,FALSE))),"Date outside expected range for this species",""),"")),"",IF(LEFT(J50,1)="A",IF(IF(VLOOKUP(R50,SpeciesValidation!D:W,20,FALSE)=FALSE,OR(TEXT(A50,"MMDD")&lt;VLOOKUP(R50,SpeciesValidation!D:W,18,FALSE),TEXT(A50,"MMDD")&gt;VLOOKUP(R50,SpeciesValidation!D:W,19,FALSE)),IF(TEXT(A50,"MMDD")&lt;"0701",TEXT(A50,"MMDD")&gt;VLOOKUP(R50,SpeciesValidation!D:W,18,FALSE),TEXT(A50,"MMDD")&lt;VLOOKUP(R50,SpeciesValidation!D:W,19,FALSE))),"Date outside expected range for this species",""),"")))</f>
        <v/>
      </c>
      <c r="M50" s="127" t="str">
        <f>IF(LEN(E50&amp;"")&gt;0,IF(ISERROR(VLOOKUP(R50,SpeciesValidation!D:I,6,FALSE)),"",VLOOKUP(R50,SpeciesValidation!D:I,6,FALSE)),"")</f>
        <v/>
      </c>
      <c r="Q50" s="36" t="str">
        <f>IF(LEN(E50&amp;"")&gt;0,IF(ISERROR(VLOOKUP(E50,SpeciesValidation!B:G,2,FALSE)=TRUE),"",VLOOKUP(E50,SpeciesValidation!B:G,2,FALSE)),"")</f>
        <v/>
      </c>
      <c r="R50" s="36" t="str">
        <f>IF(LEN(E50&amp;"")&gt;0,IF(ISERROR(VLOOKUP(E50,SpeciesLookup!B:G,4,FALSE)=TRUE),"",VLOOKUP(E50,SpeciesLookup!B:G,4,FALSE)),"")</f>
        <v/>
      </c>
    </row>
    <row r="51" spans="1:18" ht="13.2" x14ac:dyDescent="0.25">
      <c r="A51" s="72"/>
      <c r="B51" s="73"/>
      <c r="C51" s="73"/>
      <c r="D51" s="11"/>
      <c r="E51" s="74"/>
      <c r="F51" s="75"/>
      <c r="G51" s="128" t="str">
        <f>IF(LEN(E51&amp;"")&gt;0,IF(ISERROR(VLOOKUP(E51,SpeciesLookup!B:G,6,FALSE)=TRUE),"",VLOOKUP(E51,SpeciesLookup!B:G,6,FALSE)),"")</f>
        <v/>
      </c>
      <c r="H51" s="128" t="str">
        <f>IF(LEN(E51&amp;"")&gt;0,IF(ISERROR(VLOOKUP(E51,SpeciesLookup!B:G,5,FALSE)=TRUE),"",VLOOKUP(E51,SpeciesLookup!B:G,5,FALSE)),"")</f>
        <v/>
      </c>
      <c r="I51" s="11"/>
      <c r="J51" s="73"/>
      <c r="K51" s="11"/>
      <c r="L51" s="127" t="str">
        <f>TRIM(IF(ISERROR(VLOOKUP(R51,SpeciesValidation!D:T,IF(ISNA(VLOOKUP(J51,Validation!B$2:C$15,2,FALSE)),FALSE,VLOOKUP(J51,Validation!B$2:C$15,2,FALSE)))),IF(LEN(E51&amp;"")&gt;0,"",""),VLOOKUP(R51,SpeciesValidation!D:T,VLOOKUP(J51,Validation!B$2:C$15,2,FALSE),FALSE)) &amp; " " &amp; IF(ISERROR(IF(LEFT(J51,1)="A",IF(IF(VLOOKUP(R51,SpeciesValidation!D:W,20,FALSE)=FALSE,OR(TEXT(A51,"MMDD")&lt;VLOOKUP(R51,SpeciesValidation!D:W,18,FALSE),TEXT(A51,"MMDD")&gt;VLOOKUP(R51,SpeciesValidation!D:W,19,FALSE)),IF(TEXT(A51,"MMDD")&lt;"0701",TEXT(A51,"MMDD")&gt;VLOOKUP(R51,SpeciesValidation!D:W,18,FALSE),TEXT(A51,"MMDD")&lt;VLOOKUP(R51,SpeciesValidation!D:W,19,FALSE))),"Date outside expected range for this species",""),"")),"",IF(LEFT(J51,1)="A",IF(IF(VLOOKUP(R51,SpeciesValidation!D:W,20,FALSE)=FALSE,OR(TEXT(A51,"MMDD")&lt;VLOOKUP(R51,SpeciesValidation!D:W,18,FALSE),TEXT(A51,"MMDD")&gt;VLOOKUP(R51,SpeciesValidation!D:W,19,FALSE)),IF(TEXT(A51,"MMDD")&lt;"0701",TEXT(A51,"MMDD")&gt;VLOOKUP(R51,SpeciesValidation!D:W,18,FALSE),TEXT(A51,"MMDD")&lt;VLOOKUP(R51,SpeciesValidation!D:W,19,FALSE))),"Date outside expected range for this species",""),"")))</f>
        <v/>
      </c>
      <c r="M51" s="127" t="str">
        <f>IF(LEN(E51&amp;"")&gt;0,IF(ISERROR(VLOOKUP(R51,SpeciesValidation!D:I,6,FALSE)),"",VLOOKUP(R51,SpeciesValidation!D:I,6,FALSE)),"")</f>
        <v/>
      </c>
      <c r="Q51" s="36" t="str">
        <f>IF(LEN(E51&amp;"")&gt;0,IF(ISERROR(VLOOKUP(E51,SpeciesValidation!B:G,2,FALSE)=TRUE),"",VLOOKUP(E51,SpeciesValidation!B:G,2,FALSE)),"")</f>
        <v/>
      </c>
      <c r="R51" s="36" t="str">
        <f>IF(LEN(E51&amp;"")&gt;0,IF(ISERROR(VLOOKUP(E51,SpeciesLookup!B:G,4,FALSE)=TRUE),"",VLOOKUP(E51,SpeciesLookup!B:G,4,FALSE)),"")</f>
        <v/>
      </c>
    </row>
    <row r="52" spans="1:18" ht="13.2" x14ac:dyDescent="0.25">
      <c r="A52" s="72"/>
      <c r="B52" s="73"/>
      <c r="C52" s="73"/>
      <c r="D52" s="11"/>
      <c r="E52" s="74"/>
      <c r="F52" s="75"/>
      <c r="G52" s="128" t="str">
        <f>IF(LEN(E52&amp;"")&gt;0,IF(ISERROR(VLOOKUP(E52,SpeciesLookup!B:G,6,FALSE)=TRUE),"",VLOOKUP(E52,SpeciesLookup!B:G,6,FALSE)),"")</f>
        <v/>
      </c>
      <c r="H52" s="128" t="str">
        <f>IF(LEN(E52&amp;"")&gt;0,IF(ISERROR(VLOOKUP(E52,SpeciesLookup!B:G,5,FALSE)=TRUE),"",VLOOKUP(E52,SpeciesLookup!B:G,5,FALSE)),"")</f>
        <v/>
      </c>
      <c r="I52" s="11"/>
      <c r="J52" s="73"/>
      <c r="K52" s="11"/>
      <c r="L52" s="127" t="str">
        <f>TRIM(IF(ISERROR(VLOOKUP(R52,SpeciesValidation!D:T,IF(ISNA(VLOOKUP(J52,Validation!B$2:C$15,2,FALSE)),FALSE,VLOOKUP(J52,Validation!B$2:C$15,2,FALSE)))),IF(LEN(E52&amp;"")&gt;0,"",""),VLOOKUP(R52,SpeciesValidation!D:T,VLOOKUP(J52,Validation!B$2:C$15,2,FALSE),FALSE)) &amp; " " &amp; IF(ISERROR(IF(LEFT(J52,1)="A",IF(IF(VLOOKUP(R52,SpeciesValidation!D:W,20,FALSE)=FALSE,OR(TEXT(A52,"MMDD")&lt;VLOOKUP(R52,SpeciesValidation!D:W,18,FALSE),TEXT(A52,"MMDD")&gt;VLOOKUP(R52,SpeciesValidation!D:W,19,FALSE)),IF(TEXT(A52,"MMDD")&lt;"0701",TEXT(A52,"MMDD")&gt;VLOOKUP(R52,SpeciesValidation!D:W,18,FALSE),TEXT(A52,"MMDD")&lt;VLOOKUP(R52,SpeciesValidation!D:W,19,FALSE))),"Date outside expected range for this species",""),"")),"",IF(LEFT(J52,1)="A",IF(IF(VLOOKUP(R52,SpeciesValidation!D:W,20,FALSE)=FALSE,OR(TEXT(A52,"MMDD")&lt;VLOOKUP(R52,SpeciesValidation!D:W,18,FALSE),TEXT(A52,"MMDD")&gt;VLOOKUP(R52,SpeciesValidation!D:W,19,FALSE)),IF(TEXT(A52,"MMDD")&lt;"0701",TEXT(A52,"MMDD")&gt;VLOOKUP(R52,SpeciesValidation!D:W,18,FALSE),TEXT(A52,"MMDD")&lt;VLOOKUP(R52,SpeciesValidation!D:W,19,FALSE))),"Date outside expected range for this species",""),"")))</f>
        <v/>
      </c>
      <c r="M52" s="127" t="str">
        <f>IF(LEN(E52&amp;"")&gt;0,IF(ISERROR(VLOOKUP(R52,SpeciesValidation!D:I,6,FALSE)),"",VLOOKUP(R52,SpeciesValidation!D:I,6,FALSE)),"")</f>
        <v/>
      </c>
      <c r="Q52" s="36" t="str">
        <f>IF(LEN(E52&amp;"")&gt;0,IF(ISERROR(VLOOKUP(E52,SpeciesValidation!B:G,2,FALSE)=TRUE),"",VLOOKUP(E52,SpeciesValidation!B:G,2,FALSE)),"")</f>
        <v/>
      </c>
      <c r="R52" s="36" t="str">
        <f>IF(LEN(E52&amp;"")&gt;0,IF(ISERROR(VLOOKUP(E52,SpeciesLookup!B:G,4,FALSE)=TRUE),"",VLOOKUP(E52,SpeciesLookup!B:G,4,FALSE)),"")</f>
        <v/>
      </c>
    </row>
    <row r="53" spans="1:18" ht="13.2" x14ac:dyDescent="0.25">
      <c r="A53" s="72"/>
      <c r="B53" s="73"/>
      <c r="C53" s="73"/>
      <c r="D53" s="11"/>
      <c r="E53" s="74"/>
      <c r="F53" s="75"/>
      <c r="G53" s="128" t="str">
        <f>IF(LEN(E53&amp;"")&gt;0,IF(ISERROR(VLOOKUP(E53,SpeciesLookup!B:G,6,FALSE)=TRUE),"",VLOOKUP(E53,SpeciesLookup!B:G,6,FALSE)),"")</f>
        <v/>
      </c>
      <c r="H53" s="128" t="str">
        <f>IF(LEN(E53&amp;"")&gt;0,IF(ISERROR(VLOOKUP(E53,SpeciesLookup!B:G,5,FALSE)=TRUE),"",VLOOKUP(E53,SpeciesLookup!B:G,5,FALSE)),"")</f>
        <v/>
      </c>
      <c r="I53" s="11"/>
      <c r="J53" s="73"/>
      <c r="K53" s="11"/>
      <c r="L53" s="127" t="str">
        <f>TRIM(IF(ISERROR(VLOOKUP(R53,SpeciesValidation!D:T,IF(ISNA(VLOOKUP(J53,Validation!B$2:C$15,2,FALSE)),FALSE,VLOOKUP(J53,Validation!B$2:C$15,2,FALSE)))),IF(LEN(E53&amp;"")&gt;0,"",""),VLOOKUP(R53,SpeciesValidation!D:T,VLOOKUP(J53,Validation!B$2:C$15,2,FALSE),FALSE)) &amp; " " &amp; IF(ISERROR(IF(LEFT(J53,1)="A",IF(IF(VLOOKUP(R53,SpeciesValidation!D:W,20,FALSE)=FALSE,OR(TEXT(A53,"MMDD")&lt;VLOOKUP(R53,SpeciesValidation!D:W,18,FALSE),TEXT(A53,"MMDD")&gt;VLOOKUP(R53,SpeciesValidation!D:W,19,FALSE)),IF(TEXT(A53,"MMDD")&lt;"0701",TEXT(A53,"MMDD")&gt;VLOOKUP(R53,SpeciesValidation!D:W,18,FALSE),TEXT(A53,"MMDD")&lt;VLOOKUP(R53,SpeciesValidation!D:W,19,FALSE))),"Date outside expected range for this species",""),"")),"",IF(LEFT(J53,1)="A",IF(IF(VLOOKUP(R53,SpeciesValidation!D:W,20,FALSE)=FALSE,OR(TEXT(A53,"MMDD")&lt;VLOOKUP(R53,SpeciesValidation!D:W,18,FALSE),TEXT(A53,"MMDD")&gt;VLOOKUP(R53,SpeciesValidation!D:W,19,FALSE)),IF(TEXT(A53,"MMDD")&lt;"0701",TEXT(A53,"MMDD")&gt;VLOOKUP(R53,SpeciesValidation!D:W,18,FALSE),TEXT(A53,"MMDD")&lt;VLOOKUP(R53,SpeciesValidation!D:W,19,FALSE))),"Date outside expected range for this species",""),"")))</f>
        <v/>
      </c>
      <c r="M53" s="127" t="str">
        <f>IF(LEN(E53&amp;"")&gt;0,IF(ISERROR(VLOOKUP(R53,SpeciesValidation!D:I,6,FALSE)),"",VLOOKUP(R53,SpeciesValidation!D:I,6,FALSE)),"")</f>
        <v/>
      </c>
      <c r="Q53" s="36" t="str">
        <f>IF(LEN(E53&amp;"")&gt;0,IF(ISERROR(VLOOKUP(E53,SpeciesValidation!B:G,2,FALSE)=TRUE),"",VLOOKUP(E53,SpeciesValidation!B:G,2,FALSE)),"")</f>
        <v/>
      </c>
      <c r="R53" s="36" t="str">
        <f>IF(LEN(E53&amp;"")&gt;0,IF(ISERROR(VLOOKUP(E53,SpeciesLookup!B:G,4,FALSE)=TRUE),"",VLOOKUP(E53,SpeciesLookup!B:G,4,FALSE)),"")</f>
        <v/>
      </c>
    </row>
    <row r="54" spans="1:18" ht="13.2" x14ac:dyDescent="0.25">
      <c r="A54" s="72"/>
      <c r="B54" s="73"/>
      <c r="C54" s="73"/>
      <c r="D54" s="11"/>
      <c r="E54" s="74"/>
      <c r="F54" s="75"/>
      <c r="G54" s="128" t="str">
        <f>IF(LEN(E54&amp;"")&gt;0,IF(ISERROR(VLOOKUP(E54,SpeciesLookup!B:G,6,FALSE)=TRUE),"",VLOOKUP(E54,SpeciesLookup!B:G,6,FALSE)),"")</f>
        <v/>
      </c>
      <c r="H54" s="128" t="str">
        <f>IF(LEN(E54&amp;"")&gt;0,IF(ISERROR(VLOOKUP(E54,SpeciesLookup!B:G,5,FALSE)=TRUE),"",VLOOKUP(E54,SpeciesLookup!B:G,5,FALSE)),"")</f>
        <v/>
      </c>
      <c r="I54" s="11"/>
      <c r="J54" s="73"/>
      <c r="K54" s="11"/>
      <c r="L54" s="127" t="str">
        <f>TRIM(IF(ISERROR(VLOOKUP(R54,SpeciesValidation!D:T,IF(ISNA(VLOOKUP(J54,Validation!B$2:C$15,2,FALSE)),FALSE,VLOOKUP(J54,Validation!B$2:C$15,2,FALSE)))),IF(LEN(E54&amp;"")&gt;0,"",""),VLOOKUP(R54,SpeciesValidation!D:T,VLOOKUP(J54,Validation!B$2:C$15,2,FALSE),FALSE)) &amp; " " &amp; IF(ISERROR(IF(LEFT(J54,1)="A",IF(IF(VLOOKUP(R54,SpeciesValidation!D:W,20,FALSE)=FALSE,OR(TEXT(A54,"MMDD")&lt;VLOOKUP(R54,SpeciesValidation!D:W,18,FALSE),TEXT(A54,"MMDD")&gt;VLOOKUP(R54,SpeciesValidation!D:W,19,FALSE)),IF(TEXT(A54,"MMDD")&lt;"0701",TEXT(A54,"MMDD")&gt;VLOOKUP(R54,SpeciesValidation!D:W,18,FALSE),TEXT(A54,"MMDD")&lt;VLOOKUP(R54,SpeciesValidation!D:W,19,FALSE))),"Date outside expected range for this species",""),"")),"",IF(LEFT(J54,1)="A",IF(IF(VLOOKUP(R54,SpeciesValidation!D:W,20,FALSE)=FALSE,OR(TEXT(A54,"MMDD")&lt;VLOOKUP(R54,SpeciesValidation!D:W,18,FALSE),TEXT(A54,"MMDD")&gt;VLOOKUP(R54,SpeciesValidation!D:W,19,FALSE)),IF(TEXT(A54,"MMDD")&lt;"0701",TEXT(A54,"MMDD")&gt;VLOOKUP(R54,SpeciesValidation!D:W,18,FALSE),TEXT(A54,"MMDD")&lt;VLOOKUP(R54,SpeciesValidation!D:W,19,FALSE))),"Date outside expected range for this species",""),"")))</f>
        <v/>
      </c>
      <c r="M54" s="127" t="str">
        <f>IF(LEN(E54&amp;"")&gt;0,IF(ISERROR(VLOOKUP(R54,SpeciesValidation!D:I,6,FALSE)),"",VLOOKUP(R54,SpeciesValidation!D:I,6,FALSE)),"")</f>
        <v/>
      </c>
      <c r="Q54" s="36" t="str">
        <f>IF(LEN(E54&amp;"")&gt;0,IF(ISERROR(VLOOKUP(E54,SpeciesValidation!B:G,2,FALSE)=TRUE),"",VLOOKUP(E54,SpeciesValidation!B:G,2,FALSE)),"")</f>
        <v/>
      </c>
      <c r="R54" s="36" t="str">
        <f>IF(LEN(E54&amp;"")&gt;0,IF(ISERROR(VLOOKUP(E54,SpeciesLookup!B:G,4,FALSE)=TRUE),"",VLOOKUP(E54,SpeciesLookup!B:G,4,FALSE)),"")</f>
        <v/>
      </c>
    </row>
    <row r="55" spans="1:18" ht="13.2" x14ac:dyDescent="0.25">
      <c r="A55" s="72"/>
      <c r="B55" s="73"/>
      <c r="C55" s="73"/>
      <c r="D55" s="11"/>
      <c r="E55" s="74"/>
      <c r="F55" s="75"/>
      <c r="G55" s="128" t="str">
        <f>IF(LEN(E55&amp;"")&gt;0,IF(ISERROR(VLOOKUP(E55,SpeciesLookup!B:G,6,FALSE)=TRUE),"",VLOOKUP(E55,SpeciesLookup!B:G,6,FALSE)),"")</f>
        <v/>
      </c>
      <c r="H55" s="128" t="str">
        <f>IF(LEN(E55&amp;"")&gt;0,IF(ISERROR(VLOOKUP(E55,SpeciesLookup!B:G,5,FALSE)=TRUE),"",VLOOKUP(E55,SpeciesLookup!B:G,5,FALSE)),"")</f>
        <v/>
      </c>
      <c r="I55" s="11"/>
      <c r="J55" s="73"/>
      <c r="K55" s="11"/>
      <c r="L55" s="127" t="str">
        <f>TRIM(IF(ISERROR(VLOOKUP(R55,SpeciesValidation!D:T,IF(ISNA(VLOOKUP(J55,Validation!B$2:C$15,2,FALSE)),FALSE,VLOOKUP(J55,Validation!B$2:C$15,2,FALSE)))),IF(LEN(E55&amp;"")&gt;0,"",""),VLOOKUP(R55,SpeciesValidation!D:T,VLOOKUP(J55,Validation!B$2:C$15,2,FALSE),FALSE)) &amp; " " &amp; IF(ISERROR(IF(LEFT(J55,1)="A",IF(IF(VLOOKUP(R55,SpeciesValidation!D:W,20,FALSE)=FALSE,OR(TEXT(A55,"MMDD")&lt;VLOOKUP(R55,SpeciesValidation!D:W,18,FALSE),TEXT(A55,"MMDD")&gt;VLOOKUP(R55,SpeciesValidation!D:W,19,FALSE)),IF(TEXT(A55,"MMDD")&lt;"0701",TEXT(A55,"MMDD")&gt;VLOOKUP(R55,SpeciesValidation!D:W,18,FALSE),TEXT(A55,"MMDD")&lt;VLOOKUP(R55,SpeciesValidation!D:W,19,FALSE))),"Date outside expected range for this species",""),"")),"",IF(LEFT(J55,1)="A",IF(IF(VLOOKUP(R55,SpeciesValidation!D:W,20,FALSE)=FALSE,OR(TEXT(A55,"MMDD")&lt;VLOOKUP(R55,SpeciesValidation!D:W,18,FALSE),TEXT(A55,"MMDD")&gt;VLOOKUP(R55,SpeciesValidation!D:W,19,FALSE)),IF(TEXT(A55,"MMDD")&lt;"0701",TEXT(A55,"MMDD")&gt;VLOOKUP(R55,SpeciesValidation!D:W,18,FALSE),TEXT(A55,"MMDD")&lt;VLOOKUP(R55,SpeciesValidation!D:W,19,FALSE))),"Date outside expected range for this species",""),"")))</f>
        <v/>
      </c>
      <c r="M55" s="127" t="str">
        <f>IF(LEN(E55&amp;"")&gt;0,IF(ISERROR(VLOOKUP(R55,SpeciesValidation!D:I,6,FALSE)),"",VLOOKUP(R55,SpeciesValidation!D:I,6,FALSE)),"")</f>
        <v/>
      </c>
      <c r="Q55" s="36" t="str">
        <f>IF(LEN(E55&amp;"")&gt;0,IF(ISERROR(VLOOKUP(E55,SpeciesValidation!B:G,2,FALSE)=TRUE),"",VLOOKUP(E55,SpeciesValidation!B:G,2,FALSE)),"")</f>
        <v/>
      </c>
      <c r="R55" s="36" t="str">
        <f>IF(LEN(E55&amp;"")&gt;0,IF(ISERROR(VLOOKUP(E55,SpeciesLookup!B:G,4,FALSE)=TRUE),"",VLOOKUP(E55,SpeciesLookup!B:G,4,FALSE)),"")</f>
        <v/>
      </c>
    </row>
    <row r="56" spans="1:18" ht="13.2" x14ac:dyDescent="0.25">
      <c r="A56" s="72"/>
      <c r="B56" s="73"/>
      <c r="C56" s="73"/>
      <c r="D56" s="11"/>
      <c r="E56" s="74"/>
      <c r="F56" s="75"/>
      <c r="G56" s="128" t="str">
        <f>IF(LEN(E56&amp;"")&gt;0,IF(ISERROR(VLOOKUP(E56,SpeciesLookup!B:G,6,FALSE)=TRUE),"",VLOOKUP(E56,SpeciesLookup!B:G,6,FALSE)),"")</f>
        <v/>
      </c>
      <c r="H56" s="128" t="str">
        <f>IF(LEN(E56&amp;"")&gt;0,IF(ISERROR(VLOOKUP(E56,SpeciesLookup!B:G,5,FALSE)=TRUE),"",VLOOKUP(E56,SpeciesLookup!B:G,5,FALSE)),"")</f>
        <v/>
      </c>
      <c r="I56" s="11"/>
      <c r="J56" s="73"/>
      <c r="K56" s="11"/>
      <c r="L56" s="127" t="str">
        <f>TRIM(IF(ISERROR(VLOOKUP(R56,SpeciesValidation!D:T,IF(ISNA(VLOOKUP(J56,Validation!B$2:C$15,2,FALSE)),FALSE,VLOOKUP(J56,Validation!B$2:C$15,2,FALSE)))),IF(LEN(E56&amp;"")&gt;0,"",""),VLOOKUP(R56,SpeciesValidation!D:T,VLOOKUP(J56,Validation!B$2:C$15,2,FALSE),FALSE)) &amp; " " &amp; IF(ISERROR(IF(LEFT(J56,1)="A",IF(IF(VLOOKUP(R56,SpeciesValidation!D:W,20,FALSE)=FALSE,OR(TEXT(A56,"MMDD")&lt;VLOOKUP(R56,SpeciesValidation!D:W,18,FALSE),TEXT(A56,"MMDD")&gt;VLOOKUP(R56,SpeciesValidation!D:W,19,FALSE)),IF(TEXT(A56,"MMDD")&lt;"0701",TEXT(A56,"MMDD")&gt;VLOOKUP(R56,SpeciesValidation!D:W,18,FALSE),TEXT(A56,"MMDD")&lt;VLOOKUP(R56,SpeciesValidation!D:W,19,FALSE))),"Date outside expected range for this species",""),"")),"",IF(LEFT(J56,1)="A",IF(IF(VLOOKUP(R56,SpeciesValidation!D:W,20,FALSE)=FALSE,OR(TEXT(A56,"MMDD")&lt;VLOOKUP(R56,SpeciesValidation!D:W,18,FALSE),TEXT(A56,"MMDD")&gt;VLOOKUP(R56,SpeciesValidation!D:W,19,FALSE)),IF(TEXT(A56,"MMDD")&lt;"0701",TEXT(A56,"MMDD")&gt;VLOOKUP(R56,SpeciesValidation!D:W,18,FALSE),TEXT(A56,"MMDD")&lt;VLOOKUP(R56,SpeciesValidation!D:W,19,FALSE))),"Date outside expected range for this species",""),"")))</f>
        <v/>
      </c>
      <c r="M56" s="127" t="str">
        <f>IF(LEN(E56&amp;"")&gt;0,IF(ISERROR(VLOOKUP(R56,SpeciesValidation!D:I,6,FALSE)),"",VLOOKUP(R56,SpeciesValidation!D:I,6,FALSE)),"")</f>
        <v/>
      </c>
      <c r="Q56" s="36" t="str">
        <f>IF(LEN(E56&amp;"")&gt;0,IF(ISERROR(VLOOKUP(E56,SpeciesValidation!B:G,2,FALSE)=TRUE),"",VLOOKUP(E56,SpeciesValidation!B:G,2,FALSE)),"")</f>
        <v/>
      </c>
      <c r="R56" s="36" t="str">
        <f>IF(LEN(E56&amp;"")&gt;0,IF(ISERROR(VLOOKUP(E56,SpeciesLookup!B:G,4,FALSE)=TRUE),"",VLOOKUP(E56,SpeciesLookup!B:G,4,FALSE)),"")</f>
        <v/>
      </c>
    </row>
    <row r="57" spans="1:18" ht="13.2" x14ac:dyDescent="0.25">
      <c r="A57" s="72"/>
      <c r="B57" s="73"/>
      <c r="C57" s="73"/>
      <c r="D57" s="11"/>
      <c r="E57" s="74"/>
      <c r="F57" s="75"/>
      <c r="G57" s="128" t="str">
        <f>IF(LEN(E57&amp;"")&gt;0,IF(ISERROR(VLOOKUP(E57,SpeciesLookup!B:G,6,FALSE)=TRUE),"",VLOOKUP(E57,SpeciesLookup!B:G,6,FALSE)),"")</f>
        <v/>
      </c>
      <c r="H57" s="128" t="str">
        <f>IF(LEN(E57&amp;"")&gt;0,IF(ISERROR(VLOOKUP(E57,SpeciesLookup!B:G,5,FALSE)=TRUE),"",VLOOKUP(E57,SpeciesLookup!B:G,5,FALSE)),"")</f>
        <v/>
      </c>
      <c r="I57" s="11"/>
      <c r="J57" s="73"/>
      <c r="K57" s="11"/>
      <c r="L57" s="127" t="str">
        <f>TRIM(IF(ISERROR(VLOOKUP(R57,SpeciesValidation!D:T,IF(ISNA(VLOOKUP(J57,Validation!B$2:C$15,2,FALSE)),FALSE,VLOOKUP(J57,Validation!B$2:C$15,2,FALSE)))),IF(LEN(E57&amp;"")&gt;0,"",""),VLOOKUP(R57,SpeciesValidation!D:T,VLOOKUP(J57,Validation!B$2:C$15,2,FALSE),FALSE)) &amp; " " &amp; IF(ISERROR(IF(LEFT(J57,1)="A",IF(IF(VLOOKUP(R57,SpeciesValidation!D:W,20,FALSE)=FALSE,OR(TEXT(A57,"MMDD")&lt;VLOOKUP(R57,SpeciesValidation!D:W,18,FALSE),TEXT(A57,"MMDD")&gt;VLOOKUP(R57,SpeciesValidation!D:W,19,FALSE)),IF(TEXT(A57,"MMDD")&lt;"0701",TEXT(A57,"MMDD")&gt;VLOOKUP(R57,SpeciesValidation!D:W,18,FALSE),TEXT(A57,"MMDD")&lt;VLOOKUP(R57,SpeciesValidation!D:W,19,FALSE))),"Date outside expected range for this species",""),"")),"",IF(LEFT(J57,1)="A",IF(IF(VLOOKUP(R57,SpeciesValidation!D:W,20,FALSE)=FALSE,OR(TEXT(A57,"MMDD")&lt;VLOOKUP(R57,SpeciesValidation!D:W,18,FALSE),TEXT(A57,"MMDD")&gt;VLOOKUP(R57,SpeciesValidation!D:W,19,FALSE)),IF(TEXT(A57,"MMDD")&lt;"0701",TEXT(A57,"MMDD")&gt;VLOOKUP(R57,SpeciesValidation!D:W,18,FALSE),TEXT(A57,"MMDD")&lt;VLOOKUP(R57,SpeciesValidation!D:W,19,FALSE))),"Date outside expected range for this species",""),"")))</f>
        <v/>
      </c>
      <c r="M57" s="127" t="str">
        <f>IF(LEN(E57&amp;"")&gt;0,IF(ISERROR(VLOOKUP(R57,SpeciesValidation!D:I,6,FALSE)),"",VLOOKUP(R57,SpeciesValidation!D:I,6,FALSE)),"")</f>
        <v/>
      </c>
      <c r="Q57" s="36" t="str">
        <f>IF(LEN(E57&amp;"")&gt;0,IF(ISERROR(VLOOKUP(E57,SpeciesValidation!B:G,2,FALSE)=TRUE),"",VLOOKUP(E57,SpeciesValidation!B:G,2,FALSE)),"")</f>
        <v/>
      </c>
      <c r="R57" s="36" t="str">
        <f>IF(LEN(E57&amp;"")&gt;0,IF(ISERROR(VLOOKUP(E57,SpeciesLookup!B:G,4,FALSE)=TRUE),"",VLOOKUP(E57,SpeciesLookup!B:G,4,FALSE)),"")</f>
        <v/>
      </c>
    </row>
    <row r="58" spans="1:18" ht="13.2" x14ac:dyDescent="0.25">
      <c r="A58" s="72"/>
      <c r="B58" s="73"/>
      <c r="C58" s="73"/>
      <c r="D58" s="11"/>
      <c r="E58" s="74"/>
      <c r="F58" s="75"/>
      <c r="G58" s="128" t="str">
        <f>IF(LEN(E58&amp;"")&gt;0,IF(ISERROR(VLOOKUP(E58,SpeciesLookup!B:G,6,FALSE)=TRUE),"",VLOOKUP(E58,SpeciesLookup!B:G,6,FALSE)),"")</f>
        <v/>
      </c>
      <c r="H58" s="128" t="str">
        <f>IF(LEN(E58&amp;"")&gt;0,IF(ISERROR(VLOOKUP(E58,SpeciesLookup!B:G,5,FALSE)=TRUE),"",VLOOKUP(E58,SpeciesLookup!B:G,5,FALSE)),"")</f>
        <v/>
      </c>
      <c r="I58" s="11"/>
      <c r="J58" s="73"/>
      <c r="K58" s="11"/>
      <c r="L58" s="127" t="str">
        <f>TRIM(IF(ISERROR(VLOOKUP(R58,SpeciesValidation!D:T,IF(ISNA(VLOOKUP(J58,Validation!B$2:C$15,2,FALSE)),FALSE,VLOOKUP(J58,Validation!B$2:C$15,2,FALSE)))),IF(LEN(E58&amp;"")&gt;0,"",""),VLOOKUP(R58,SpeciesValidation!D:T,VLOOKUP(J58,Validation!B$2:C$15,2,FALSE),FALSE)) &amp; " " &amp; IF(ISERROR(IF(LEFT(J58,1)="A",IF(IF(VLOOKUP(R58,SpeciesValidation!D:W,20,FALSE)=FALSE,OR(TEXT(A58,"MMDD")&lt;VLOOKUP(R58,SpeciesValidation!D:W,18,FALSE),TEXT(A58,"MMDD")&gt;VLOOKUP(R58,SpeciesValidation!D:W,19,FALSE)),IF(TEXT(A58,"MMDD")&lt;"0701",TEXT(A58,"MMDD")&gt;VLOOKUP(R58,SpeciesValidation!D:W,18,FALSE),TEXT(A58,"MMDD")&lt;VLOOKUP(R58,SpeciesValidation!D:W,19,FALSE))),"Date outside expected range for this species",""),"")),"",IF(LEFT(J58,1)="A",IF(IF(VLOOKUP(R58,SpeciesValidation!D:W,20,FALSE)=FALSE,OR(TEXT(A58,"MMDD")&lt;VLOOKUP(R58,SpeciesValidation!D:W,18,FALSE),TEXT(A58,"MMDD")&gt;VLOOKUP(R58,SpeciesValidation!D:W,19,FALSE)),IF(TEXT(A58,"MMDD")&lt;"0701",TEXT(A58,"MMDD")&gt;VLOOKUP(R58,SpeciesValidation!D:W,18,FALSE),TEXT(A58,"MMDD")&lt;VLOOKUP(R58,SpeciesValidation!D:W,19,FALSE))),"Date outside expected range for this species",""),"")))</f>
        <v/>
      </c>
      <c r="M58" s="127" t="str">
        <f>IF(LEN(E58&amp;"")&gt;0,IF(ISERROR(VLOOKUP(R58,SpeciesValidation!D:I,6,FALSE)),"",VLOOKUP(R58,SpeciesValidation!D:I,6,FALSE)),"")</f>
        <v/>
      </c>
      <c r="Q58" s="36" t="str">
        <f>IF(LEN(E58&amp;"")&gt;0,IF(ISERROR(VLOOKUP(E58,SpeciesValidation!B:G,2,FALSE)=TRUE),"",VLOOKUP(E58,SpeciesValidation!B:G,2,FALSE)),"")</f>
        <v/>
      </c>
      <c r="R58" s="36" t="str">
        <f>IF(LEN(E58&amp;"")&gt;0,IF(ISERROR(VLOOKUP(E58,SpeciesLookup!B:G,4,FALSE)=TRUE),"",VLOOKUP(E58,SpeciesLookup!B:G,4,FALSE)),"")</f>
        <v/>
      </c>
    </row>
    <row r="59" spans="1:18" ht="13.2" x14ac:dyDescent="0.25">
      <c r="A59" s="72"/>
      <c r="B59" s="73"/>
      <c r="C59" s="73"/>
      <c r="D59" s="11"/>
      <c r="E59" s="74"/>
      <c r="F59" s="75"/>
      <c r="G59" s="128" t="str">
        <f>IF(LEN(E59&amp;"")&gt;0,IF(ISERROR(VLOOKUP(E59,SpeciesLookup!B:G,6,FALSE)=TRUE),"",VLOOKUP(E59,SpeciesLookup!B:G,6,FALSE)),"")</f>
        <v/>
      </c>
      <c r="H59" s="128" t="str">
        <f>IF(LEN(E59&amp;"")&gt;0,IF(ISERROR(VLOOKUP(E59,SpeciesLookup!B:G,5,FALSE)=TRUE),"",VLOOKUP(E59,SpeciesLookup!B:G,5,FALSE)),"")</f>
        <v/>
      </c>
      <c r="I59" s="11"/>
      <c r="J59" s="73"/>
      <c r="K59" s="11"/>
      <c r="L59" s="127" t="str">
        <f>TRIM(IF(ISERROR(VLOOKUP(R59,SpeciesValidation!D:T,IF(ISNA(VLOOKUP(J59,Validation!B$2:C$15,2,FALSE)),FALSE,VLOOKUP(J59,Validation!B$2:C$15,2,FALSE)))),IF(LEN(E59&amp;"")&gt;0,"",""),VLOOKUP(R59,SpeciesValidation!D:T,VLOOKUP(J59,Validation!B$2:C$15,2,FALSE),FALSE)) &amp; " " &amp; IF(ISERROR(IF(LEFT(J59,1)="A",IF(IF(VLOOKUP(R59,SpeciesValidation!D:W,20,FALSE)=FALSE,OR(TEXT(A59,"MMDD")&lt;VLOOKUP(R59,SpeciesValidation!D:W,18,FALSE),TEXT(A59,"MMDD")&gt;VLOOKUP(R59,SpeciesValidation!D:W,19,FALSE)),IF(TEXT(A59,"MMDD")&lt;"0701",TEXT(A59,"MMDD")&gt;VLOOKUP(R59,SpeciesValidation!D:W,18,FALSE),TEXT(A59,"MMDD")&lt;VLOOKUP(R59,SpeciesValidation!D:W,19,FALSE))),"Date outside expected range for this species",""),"")),"",IF(LEFT(J59,1)="A",IF(IF(VLOOKUP(R59,SpeciesValidation!D:W,20,FALSE)=FALSE,OR(TEXT(A59,"MMDD")&lt;VLOOKUP(R59,SpeciesValidation!D:W,18,FALSE),TEXT(A59,"MMDD")&gt;VLOOKUP(R59,SpeciesValidation!D:W,19,FALSE)),IF(TEXT(A59,"MMDD")&lt;"0701",TEXT(A59,"MMDD")&gt;VLOOKUP(R59,SpeciesValidation!D:W,18,FALSE),TEXT(A59,"MMDD")&lt;VLOOKUP(R59,SpeciesValidation!D:W,19,FALSE))),"Date outside expected range for this species",""),"")))</f>
        <v/>
      </c>
      <c r="M59" s="127" t="str">
        <f>IF(LEN(E59&amp;"")&gt;0,IF(ISERROR(VLOOKUP(R59,SpeciesValidation!D:I,6,FALSE)),"",VLOOKUP(R59,SpeciesValidation!D:I,6,FALSE)),"")</f>
        <v/>
      </c>
      <c r="Q59" s="36" t="str">
        <f>IF(LEN(E59&amp;"")&gt;0,IF(ISERROR(VLOOKUP(E59,SpeciesValidation!B:G,2,FALSE)=TRUE),"",VLOOKUP(E59,SpeciesValidation!B:G,2,FALSE)),"")</f>
        <v/>
      </c>
      <c r="R59" s="36" t="str">
        <f>IF(LEN(E59&amp;"")&gt;0,IF(ISERROR(VLOOKUP(E59,SpeciesLookup!B:G,4,FALSE)=TRUE),"",VLOOKUP(E59,SpeciesLookup!B:G,4,FALSE)),"")</f>
        <v/>
      </c>
    </row>
    <row r="60" spans="1:18" ht="13.2" x14ac:dyDescent="0.25">
      <c r="A60" s="72"/>
      <c r="B60" s="73"/>
      <c r="C60" s="73"/>
      <c r="D60" s="11"/>
      <c r="E60" s="74"/>
      <c r="F60" s="75"/>
      <c r="G60" s="128" t="str">
        <f>IF(LEN(E60&amp;"")&gt;0,IF(ISERROR(VLOOKUP(E60,SpeciesLookup!B:G,6,FALSE)=TRUE),"",VLOOKUP(E60,SpeciesLookup!B:G,6,FALSE)),"")</f>
        <v/>
      </c>
      <c r="H60" s="128" t="str">
        <f>IF(LEN(E60&amp;"")&gt;0,IF(ISERROR(VLOOKUP(E60,SpeciesLookup!B:G,5,FALSE)=TRUE),"",VLOOKUP(E60,SpeciesLookup!B:G,5,FALSE)),"")</f>
        <v/>
      </c>
      <c r="I60" s="11"/>
      <c r="J60" s="73"/>
      <c r="K60" s="11"/>
      <c r="L60" s="127" t="str">
        <f>TRIM(IF(ISERROR(VLOOKUP(R60,SpeciesValidation!D:T,IF(ISNA(VLOOKUP(J60,Validation!B$2:C$15,2,FALSE)),FALSE,VLOOKUP(J60,Validation!B$2:C$15,2,FALSE)))),IF(LEN(E60&amp;"")&gt;0,"",""),VLOOKUP(R60,SpeciesValidation!D:T,VLOOKUP(J60,Validation!B$2:C$15,2,FALSE),FALSE)) &amp; " " &amp; IF(ISERROR(IF(LEFT(J60,1)="A",IF(IF(VLOOKUP(R60,SpeciesValidation!D:W,20,FALSE)=FALSE,OR(TEXT(A60,"MMDD")&lt;VLOOKUP(R60,SpeciesValidation!D:W,18,FALSE),TEXT(A60,"MMDD")&gt;VLOOKUP(R60,SpeciesValidation!D:W,19,FALSE)),IF(TEXT(A60,"MMDD")&lt;"0701",TEXT(A60,"MMDD")&gt;VLOOKUP(R60,SpeciesValidation!D:W,18,FALSE),TEXT(A60,"MMDD")&lt;VLOOKUP(R60,SpeciesValidation!D:W,19,FALSE))),"Date outside expected range for this species",""),"")),"",IF(LEFT(J60,1)="A",IF(IF(VLOOKUP(R60,SpeciesValidation!D:W,20,FALSE)=FALSE,OR(TEXT(A60,"MMDD")&lt;VLOOKUP(R60,SpeciesValidation!D:W,18,FALSE),TEXT(A60,"MMDD")&gt;VLOOKUP(R60,SpeciesValidation!D:W,19,FALSE)),IF(TEXT(A60,"MMDD")&lt;"0701",TEXT(A60,"MMDD")&gt;VLOOKUP(R60,SpeciesValidation!D:W,18,FALSE),TEXT(A60,"MMDD")&lt;VLOOKUP(R60,SpeciesValidation!D:W,19,FALSE))),"Date outside expected range for this species",""),"")))</f>
        <v/>
      </c>
      <c r="M60" s="127" t="str">
        <f>IF(LEN(E60&amp;"")&gt;0,IF(ISERROR(VLOOKUP(R60,SpeciesValidation!D:I,6,FALSE)),"",VLOOKUP(R60,SpeciesValidation!D:I,6,FALSE)),"")</f>
        <v/>
      </c>
      <c r="Q60" s="36" t="str">
        <f>IF(LEN(E60&amp;"")&gt;0,IF(ISERROR(VLOOKUP(E60,SpeciesValidation!B:G,2,FALSE)=TRUE),"",VLOOKUP(E60,SpeciesValidation!B:G,2,FALSE)),"")</f>
        <v/>
      </c>
      <c r="R60" s="36" t="str">
        <f>IF(LEN(E60&amp;"")&gt;0,IF(ISERROR(VLOOKUP(E60,SpeciesLookup!B:G,4,FALSE)=TRUE),"",VLOOKUP(E60,SpeciesLookup!B:G,4,FALSE)),"")</f>
        <v/>
      </c>
    </row>
    <row r="61" spans="1:18" ht="13.2" x14ac:dyDescent="0.25">
      <c r="A61" s="72"/>
      <c r="B61" s="73"/>
      <c r="C61" s="73"/>
      <c r="D61" s="11"/>
      <c r="E61" s="74"/>
      <c r="F61" s="75"/>
      <c r="G61" s="128" t="str">
        <f>IF(LEN(E61&amp;"")&gt;0,IF(ISERROR(VLOOKUP(E61,SpeciesLookup!B:G,6,FALSE)=TRUE),"",VLOOKUP(E61,SpeciesLookup!B:G,6,FALSE)),"")</f>
        <v/>
      </c>
      <c r="H61" s="128" t="str">
        <f>IF(LEN(E61&amp;"")&gt;0,IF(ISERROR(VLOOKUP(E61,SpeciesLookup!B:G,5,FALSE)=TRUE),"",VLOOKUP(E61,SpeciesLookup!B:G,5,FALSE)),"")</f>
        <v/>
      </c>
      <c r="I61" s="11"/>
      <c r="J61" s="73"/>
      <c r="K61" s="11"/>
      <c r="L61" s="127" t="str">
        <f>TRIM(IF(ISERROR(VLOOKUP(R61,SpeciesValidation!D:T,IF(ISNA(VLOOKUP(J61,Validation!B$2:C$15,2,FALSE)),FALSE,VLOOKUP(J61,Validation!B$2:C$15,2,FALSE)))),IF(LEN(E61&amp;"")&gt;0,"",""),VLOOKUP(R61,SpeciesValidation!D:T,VLOOKUP(J61,Validation!B$2:C$15,2,FALSE),FALSE)) &amp; " " &amp; IF(ISERROR(IF(LEFT(J61,1)="A",IF(IF(VLOOKUP(R61,SpeciesValidation!D:W,20,FALSE)=FALSE,OR(TEXT(A61,"MMDD")&lt;VLOOKUP(R61,SpeciesValidation!D:W,18,FALSE),TEXT(A61,"MMDD")&gt;VLOOKUP(R61,SpeciesValidation!D:W,19,FALSE)),IF(TEXT(A61,"MMDD")&lt;"0701",TEXT(A61,"MMDD")&gt;VLOOKUP(R61,SpeciesValidation!D:W,18,FALSE),TEXT(A61,"MMDD")&lt;VLOOKUP(R61,SpeciesValidation!D:W,19,FALSE))),"Date outside expected range for this species",""),"")),"",IF(LEFT(J61,1)="A",IF(IF(VLOOKUP(R61,SpeciesValidation!D:W,20,FALSE)=FALSE,OR(TEXT(A61,"MMDD")&lt;VLOOKUP(R61,SpeciesValidation!D:W,18,FALSE),TEXT(A61,"MMDD")&gt;VLOOKUP(R61,SpeciesValidation!D:W,19,FALSE)),IF(TEXT(A61,"MMDD")&lt;"0701",TEXT(A61,"MMDD")&gt;VLOOKUP(R61,SpeciesValidation!D:W,18,FALSE),TEXT(A61,"MMDD")&lt;VLOOKUP(R61,SpeciesValidation!D:W,19,FALSE))),"Date outside expected range for this species",""),"")))</f>
        <v/>
      </c>
      <c r="M61" s="127" t="str">
        <f>IF(LEN(E61&amp;"")&gt;0,IF(ISERROR(VLOOKUP(R61,SpeciesValidation!D:I,6,FALSE)),"",VLOOKUP(R61,SpeciesValidation!D:I,6,FALSE)),"")</f>
        <v/>
      </c>
      <c r="Q61" s="36" t="str">
        <f>IF(LEN(E61&amp;"")&gt;0,IF(ISERROR(VLOOKUP(E61,SpeciesValidation!B:G,2,FALSE)=TRUE),"",VLOOKUP(E61,SpeciesValidation!B:G,2,FALSE)),"")</f>
        <v/>
      </c>
      <c r="R61" s="36" t="str">
        <f>IF(LEN(E61&amp;"")&gt;0,IF(ISERROR(VLOOKUP(E61,SpeciesLookup!B:G,4,FALSE)=TRUE),"",VLOOKUP(E61,SpeciesLookup!B:G,4,FALSE)),"")</f>
        <v/>
      </c>
    </row>
    <row r="62" spans="1:18" ht="13.2" x14ac:dyDescent="0.25">
      <c r="A62" s="72"/>
      <c r="B62" s="73"/>
      <c r="C62" s="73"/>
      <c r="D62" s="11"/>
      <c r="E62" s="74"/>
      <c r="F62" s="75"/>
      <c r="G62" s="128" t="str">
        <f>IF(LEN(E62&amp;"")&gt;0,IF(ISERROR(VLOOKUP(E62,SpeciesLookup!B:G,6,FALSE)=TRUE),"",VLOOKUP(E62,SpeciesLookup!B:G,6,FALSE)),"")</f>
        <v/>
      </c>
      <c r="H62" s="128" t="str">
        <f>IF(LEN(E62&amp;"")&gt;0,IF(ISERROR(VLOOKUP(E62,SpeciesLookup!B:G,5,FALSE)=TRUE),"",VLOOKUP(E62,SpeciesLookup!B:G,5,FALSE)),"")</f>
        <v/>
      </c>
      <c r="I62" s="11"/>
      <c r="J62" s="73"/>
      <c r="K62" s="11"/>
      <c r="L62" s="127" t="str">
        <f>TRIM(IF(ISERROR(VLOOKUP(R62,SpeciesValidation!D:T,IF(ISNA(VLOOKUP(J62,Validation!B$2:C$15,2,FALSE)),FALSE,VLOOKUP(J62,Validation!B$2:C$15,2,FALSE)))),IF(LEN(E62&amp;"")&gt;0,"",""),VLOOKUP(R62,SpeciesValidation!D:T,VLOOKUP(J62,Validation!B$2:C$15,2,FALSE),FALSE)) &amp; " " &amp; IF(ISERROR(IF(LEFT(J62,1)="A",IF(IF(VLOOKUP(R62,SpeciesValidation!D:W,20,FALSE)=FALSE,OR(TEXT(A62,"MMDD")&lt;VLOOKUP(R62,SpeciesValidation!D:W,18,FALSE),TEXT(A62,"MMDD")&gt;VLOOKUP(R62,SpeciesValidation!D:W,19,FALSE)),IF(TEXT(A62,"MMDD")&lt;"0701",TEXT(A62,"MMDD")&gt;VLOOKUP(R62,SpeciesValidation!D:W,18,FALSE),TEXT(A62,"MMDD")&lt;VLOOKUP(R62,SpeciesValidation!D:W,19,FALSE))),"Date outside expected range for this species",""),"")),"",IF(LEFT(J62,1)="A",IF(IF(VLOOKUP(R62,SpeciesValidation!D:W,20,FALSE)=FALSE,OR(TEXT(A62,"MMDD")&lt;VLOOKUP(R62,SpeciesValidation!D:W,18,FALSE),TEXT(A62,"MMDD")&gt;VLOOKUP(R62,SpeciesValidation!D:W,19,FALSE)),IF(TEXT(A62,"MMDD")&lt;"0701",TEXT(A62,"MMDD")&gt;VLOOKUP(R62,SpeciesValidation!D:W,18,FALSE),TEXT(A62,"MMDD")&lt;VLOOKUP(R62,SpeciesValidation!D:W,19,FALSE))),"Date outside expected range for this species",""),"")))</f>
        <v/>
      </c>
      <c r="M62" s="127" t="str">
        <f>IF(LEN(E62&amp;"")&gt;0,IF(ISERROR(VLOOKUP(R62,SpeciesValidation!D:I,6,FALSE)),"",VLOOKUP(R62,SpeciesValidation!D:I,6,FALSE)),"")</f>
        <v/>
      </c>
      <c r="Q62" s="36" t="str">
        <f>IF(LEN(E62&amp;"")&gt;0,IF(ISERROR(VLOOKUP(E62,SpeciesValidation!B:G,2,FALSE)=TRUE),"",VLOOKUP(E62,SpeciesValidation!B:G,2,FALSE)),"")</f>
        <v/>
      </c>
      <c r="R62" s="36" t="str">
        <f>IF(LEN(E62&amp;"")&gt;0,IF(ISERROR(VLOOKUP(E62,SpeciesLookup!B:G,4,FALSE)=TRUE),"",VLOOKUP(E62,SpeciesLookup!B:G,4,FALSE)),"")</f>
        <v/>
      </c>
    </row>
    <row r="63" spans="1:18" ht="13.2" x14ac:dyDescent="0.25">
      <c r="A63" s="72"/>
      <c r="B63" s="73"/>
      <c r="C63" s="73"/>
      <c r="D63" s="11"/>
      <c r="E63" s="74"/>
      <c r="F63" s="75"/>
      <c r="G63" s="128" t="str">
        <f>IF(LEN(E63&amp;"")&gt;0,IF(ISERROR(VLOOKUP(E63,SpeciesLookup!B:G,6,FALSE)=TRUE),"",VLOOKUP(E63,SpeciesLookup!B:G,6,FALSE)),"")</f>
        <v/>
      </c>
      <c r="H63" s="128" t="str">
        <f>IF(LEN(E63&amp;"")&gt;0,IF(ISERROR(VLOOKUP(E63,SpeciesLookup!B:G,5,FALSE)=TRUE),"",VLOOKUP(E63,SpeciesLookup!B:G,5,FALSE)),"")</f>
        <v/>
      </c>
      <c r="I63" s="11"/>
      <c r="J63" s="73"/>
      <c r="K63" s="11"/>
      <c r="L63" s="127" t="str">
        <f>TRIM(IF(ISERROR(VLOOKUP(R63,SpeciesValidation!D:T,IF(ISNA(VLOOKUP(J63,Validation!B$2:C$15,2,FALSE)),FALSE,VLOOKUP(J63,Validation!B$2:C$15,2,FALSE)))),IF(LEN(E63&amp;"")&gt;0,"",""),VLOOKUP(R63,SpeciesValidation!D:T,VLOOKUP(J63,Validation!B$2:C$15,2,FALSE),FALSE)) &amp; " " &amp; IF(ISERROR(IF(LEFT(J63,1)="A",IF(IF(VLOOKUP(R63,SpeciesValidation!D:W,20,FALSE)=FALSE,OR(TEXT(A63,"MMDD")&lt;VLOOKUP(R63,SpeciesValidation!D:W,18,FALSE),TEXT(A63,"MMDD")&gt;VLOOKUP(R63,SpeciesValidation!D:W,19,FALSE)),IF(TEXT(A63,"MMDD")&lt;"0701",TEXT(A63,"MMDD")&gt;VLOOKUP(R63,SpeciesValidation!D:W,18,FALSE),TEXT(A63,"MMDD")&lt;VLOOKUP(R63,SpeciesValidation!D:W,19,FALSE))),"Date outside expected range for this species",""),"")),"",IF(LEFT(J63,1)="A",IF(IF(VLOOKUP(R63,SpeciesValidation!D:W,20,FALSE)=FALSE,OR(TEXT(A63,"MMDD")&lt;VLOOKUP(R63,SpeciesValidation!D:W,18,FALSE),TEXT(A63,"MMDD")&gt;VLOOKUP(R63,SpeciesValidation!D:W,19,FALSE)),IF(TEXT(A63,"MMDD")&lt;"0701",TEXT(A63,"MMDD")&gt;VLOOKUP(R63,SpeciesValidation!D:W,18,FALSE),TEXT(A63,"MMDD")&lt;VLOOKUP(R63,SpeciesValidation!D:W,19,FALSE))),"Date outside expected range for this species",""),"")))</f>
        <v/>
      </c>
      <c r="M63" s="127" t="str">
        <f>IF(LEN(E63&amp;"")&gt;0,IF(ISERROR(VLOOKUP(R63,SpeciesValidation!D:I,6,FALSE)),"",VLOOKUP(R63,SpeciesValidation!D:I,6,FALSE)),"")</f>
        <v/>
      </c>
      <c r="Q63" s="36" t="str">
        <f>IF(LEN(E63&amp;"")&gt;0,IF(ISERROR(VLOOKUP(E63,SpeciesValidation!B:G,2,FALSE)=TRUE),"",VLOOKUP(E63,SpeciesValidation!B:G,2,FALSE)),"")</f>
        <v/>
      </c>
      <c r="R63" s="36" t="str">
        <f>IF(LEN(E63&amp;"")&gt;0,IF(ISERROR(VLOOKUP(E63,SpeciesLookup!B:G,4,FALSE)=TRUE),"",VLOOKUP(E63,SpeciesLookup!B:G,4,FALSE)),"")</f>
        <v/>
      </c>
    </row>
    <row r="64" spans="1:18" ht="13.2" x14ac:dyDescent="0.25">
      <c r="A64" s="72"/>
      <c r="B64" s="73"/>
      <c r="C64" s="73"/>
      <c r="D64" s="11"/>
      <c r="E64" s="74"/>
      <c r="F64" s="75"/>
      <c r="G64" s="128" t="str">
        <f>IF(LEN(E64&amp;"")&gt;0,IF(ISERROR(VLOOKUP(E64,SpeciesLookup!B:G,6,FALSE)=TRUE),"",VLOOKUP(E64,SpeciesLookup!B:G,6,FALSE)),"")</f>
        <v/>
      </c>
      <c r="H64" s="128" t="str">
        <f>IF(LEN(E64&amp;"")&gt;0,IF(ISERROR(VLOOKUP(E64,SpeciesLookup!B:G,5,FALSE)=TRUE),"",VLOOKUP(E64,SpeciesLookup!B:G,5,FALSE)),"")</f>
        <v/>
      </c>
      <c r="I64" s="11"/>
      <c r="J64" s="73"/>
      <c r="K64" s="11"/>
      <c r="L64" s="127" t="str">
        <f>TRIM(IF(ISERROR(VLOOKUP(R64,SpeciesValidation!D:T,IF(ISNA(VLOOKUP(J64,Validation!B$2:C$15,2,FALSE)),FALSE,VLOOKUP(J64,Validation!B$2:C$15,2,FALSE)))),IF(LEN(E64&amp;"")&gt;0,"",""),VLOOKUP(R64,SpeciesValidation!D:T,VLOOKUP(J64,Validation!B$2:C$15,2,FALSE),FALSE)) &amp; " " &amp; IF(ISERROR(IF(LEFT(J64,1)="A",IF(IF(VLOOKUP(R64,SpeciesValidation!D:W,20,FALSE)=FALSE,OR(TEXT(A64,"MMDD")&lt;VLOOKUP(R64,SpeciesValidation!D:W,18,FALSE),TEXT(A64,"MMDD")&gt;VLOOKUP(R64,SpeciesValidation!D:W,19,FALSE)),IF(TEXT(A64,"MMDD")&lt;"0701",TEXT(A64,"MMDD")&gt;VLOOKUP(R64,SpeciesValidation!D:W,18,FALSE),TEXT(A64,"MMDD")&lt;VLOOKUP(R64,SpeciesValidation!D:W,19,FALSE))),"Date outside expected range for this species",""),"")),"",IF(LEFT(J64,1)="A",IF(IF(VLOOKUP(R64,SpeciesValidation!D:W,20,FALSE)=FALSE,OR(TEXT(A64,"MMDD")&lt;VLOOKUP(R64,SpeciesValidation!D:W,18,FALSE),TEXT(A64,"MMDD")&gt;VLOOKUP(R64,SpeciesValidation!D:W,19,FALSE)),IF(TEXT(A64,"MMDD")&lt;"0701",TEXT(A64,"MMDD")&gt;VLOOKUP(R64,SpeciesValidation!D:W,18,FALSE),TEXT(A64,"MMDD")&lt;VLOOKUP(R64,SpeciesValidation!D:W,19,FALSE))),"Date outside expected range for this species",""),"")))</f>
        <v/>
      </c>
      <c r="M64" s="127" t="str">
        <f>IF(LEN(E64&amp;"")&gt;0,IF(ISERROR(VLOOKUP(R64,SpeciesValidation!D:I,6,FALSE)),"",VLOOKUP(R64,SpeciesValidation!D:I,6,FALSE)),"")</f>
        <v/>
      </c>
      <c r="Q64" s="36" t="str">
        <f>IF(LEN(E64&amp;"")&gt;0,IF(ISERROR(VLOOKUP(E64,SpeciesValidation!B:G,2,FALSE)=TRUE),"",VLOOKUP(E64,SpeciesValidation!B:G,2,FALSE)),"")</f>
        <v/>
      </c>
      <c r="R64" s="36" t="str">
        <f>IF(LEN(E64&amp;"")&gt;0,IF(ISERROR(VLOOKUP(E64,SpeciesLookup!B:G,4,FALSE)=TRUE),"",VLOOKUP(E64,SpeciesLookup!B:G,4,FALSE)),"")</f>
        <v/>
      </c>
    </row>
    <row r="65" spans="1:18" ht="13.2" x14ac:dyDescent="0.25">
      <c r="A65" s="72"/>
      <c r="B65" s="73"/>
      <c r="C65" s="73"/>
      <c r="D65" s="11"/>
      <c r="E65" s="74"/>
      <c r="F65" s="75"/>
      <c r="G65" s="128" t="str">
        <f>IF(LEN(E65&amp;"")&gt;0,IF(ISERROR(VLOOKUP(E65,SpeciesLookup!B:G,6,FALSE)=TRUE),"",VLOOKUP(E65,SpeciesLookup!B:G,6,FALSE)),"")</f>
        <v/>
      </c>
      <c r="H65" s="128" t="str">
        <f>IF(LEN(E65&amp;"")&gt;0,IF(ISERROR(VLOOKUP(E65,SpeciesLookup!B:G,5,FALSE)=TRUE),"",VLOOKUP(E65,SpeciesLookup!B:G,5,FALSE)),"")</f>
        <v/>
      </c>
      <c r="I65" s="11"/>
      <c r="J65" s="73"/>
      <c r="K65" s="11"/>
      <c r="L65" s="127" t="str">
        <f>TRIM(IF(ISERROR(VLOOKUP(R65,SpeciesValidation!D:T,IF(ISNA(VLOOKUP(J65,Validation!B$2:C$15,2,FALSE)),FALSE,VLOOKUP(J65,Validation!B$2:C$15,2,FALSE)))),IF(LEN(E65&amp;"")&gt;0,"",""),VLOOKUP(R65,SpeciesValidation!D:T,VLOOKUP(J65,Validation!B$2:C$15,2,FALSE),FALSE)) &amp; " " &amp; IF(ISERROR(IF(LEFT(J65,1)="A",IF(IF(VLOOKUP(R65,SpeciesValidation!D:W,20,FALSE)=FALSE,OR(TEXT(A65,"MMDD")&lt;VLOOKUP(R65,SpeciesValidation!D:W,18,FALSE),TEXT(A65,"MMDD")&gt;VLOOKUP(R65,SpeciesValidation!D:W,19,FALSE)),IF(TEXT(A65,"MMDD")&lt;"0701",TEXT(A65,"MMDD")&gt;VLOOKUP(R65,SpeciesValidation!D:W,18,FALSE),TEXT(A65,"MMDD")&lt;VLOOKUP(R65,SpeciesValidation!D:W,19,FALSE))),"Date outside expected range for this species",""),"")),"",IF(LEFT(J65,1)="A",IF(IF(VLOOKUP(R65,SpeciesValidation!D:W,20,FALSE)=FALSE,OR(TEXT(A65,"MMDD")&lt;VLOOKUP(R65,SpeciesValidation!D:W,18,FALSE),TEXT(A65,"MMDD")&gt;VLOOKUP(R65,SpeciesValidation!D:W,19,FALSE)),IF(TEXT(A65,"MMDD")&lt;"0701",TEXT(A65,"MMDD")&gt;VLOOKUP(R65,SpeciesValidation!D:W,18,FALSE),TEXT(A65,"MMDD")&lt;VLOOKUP(R65,SpeciesValidation!D:W,19,FALSE))),"Date outside expected range for this species",""),"")))</f>
        <v/>
      </c>
      <c r="M65" s="127" t="str">
        <f>IF(LEN(E65&amp;"")&gt;0,IF(ISERROR(VLOOKUP(R65,SpeciesValidation!D:I,6,FALSE)),"",VLOOKUP(R65,SpeciesValidation!D:I,6,FALSE)),"")</f>
        <v/>
      </c>
      <c r="Q65" s="36" t="str">
        <f>IF(LEN(E65&amp;"")&gt;0,IF(ISERROR(VLOOKUP(E65,SpeciesValidation!B:G,2,FALSE)=TRUE),"",VLOOKUP(E65,SpeciesValidation!B:G,2,FALSE)),"")</f>
        <v/>
      </c>
      <c r="R65" s="36" t="str">
        <f>IF(LEN(E65&amp;"")&gt;0,IF(ISERROR(VLOOKUP(E65,SpeciesLookup!B:G,4,FALSE)=TRUE),"",VLOOKUP(E65,SpeciesLookup!B:G,4,FALSE)),"")</f>
        <v/>
      </c>
    </row>
    <row r="66" spans="1:18" ht="13.2" x14ac:dyDescent="0.25">
      <c r="A66" s="72"/>
      <c r="B66" s="73"/>
      <c r="C66" s="73"/>
      <c r="D66" s="11"/>
      <c r="E66" s="74"/>
      <c r="F66" s="75"/>
      <c r="G66" s="128" t="str">
        <f>IF(LEN(E66&amp;"")&gt;0,IF(ISERROR(VLOOKUP(E66,SpeciesLookup!B:G,6,FALSE)=TRUE),"",VLOOKUP(E66,SpeciesLookup!B:G,6,FALSE)),"")</f>
        <v/>
      </c>
      <c r="H66" s="128" t="str">
        <f>IF(LEN(E66&amp;"")&gt;0,IF(ISERROR(VLOOKUP(E66,SpeciesLookup!B:G,5,FALSE)=TRUE),"",VLOOKUP(E66,SpeciesLookup!B:G,5,FALSE)),"")</f>
        <v/>
      </c>
      <c r="I66" s="11"/>
      <c r="J66" s="73"/>
      <c r="K66" s="11"/>
      <c r="L66" s="127" t="str">
        <f>TRIM(IF(ISERROR(VLOOKUP(R66,SpeciesValidation!D:T,IF(ISNA(VLOOKUP(J66,Validation!B$2:C$15,2,FALSE)),FALSE,VLOOKUP(J66,Validation!B$2:C$15,2,FALSE)))),IF(LEN(E66&amp;"")&gt;0,"",""),VLOOKUP(R66,SpeciesValidation!D:T,VLOOKUP(J66,Validation!B$2:C$15,2,FALSE),FALSE)) &amp; " " &amp; IF(ISERROR(IF(LEFT(J66,1)="A",IF(IF(VLOOKUP(R66,SpeciesValidation!D:W,20,FALSE)=FALSE,OR(TEXT(A66,"MMDD")&lt;VLOOKUP(R66,SpeciesValidation!D:W,18,FALSE),TEXT(A66,"MMDD")&gt;VLOOKUP(R66,SpeciesValidation!D:W,19,FALSE)),IF(TEXT(A66,"MMDD")&lt;"0701",TEXT(A66,"MMDD")&gt;VLOOKUP(R66,SpeciesValidation!D:W,18,FALSE),TEXT(A66,"MMDD")&lt;VLOOKUP(R66,SpeciesValidation!D:W,19,FALSE))),"Date outside expected range for this species",""),"")),"",IF(LEFT(J66,1)="A",IF(IF(VLOOKUP(R66,SpeciesValidation!D:W,20,FALSE)=FALSE,OR(TEXT(A66,"MMDD")&lt;VLOOKUP(R66,SpeciesValidation!D:W,18,FALSE),TEXT(A66,"MMDD")&gt;VLOOKUP(R66,SpeciesValidation!D:W,19,FALSE)),IF(TEXT(A66,"MMDD")&lt;"0701",TEXT(A66,"MMDD")&gt;VLOOKUP(R66,SpeciesValidation!D:W,18,FALSE),TEXT(A66,"MMDD")&lt;VLOOKUP(R66,SpeciesValidation!D:W,19,FALSE))),"Date outside expected range for this species",""),"")))</f>
        <v/>
      </c>
      <c r="M66" s="127" t="str">
        <f>IF(LEN(E66&amp;"")&gt;0,IF(ISERROR(VLOOKUP(R66,SpeciesValidation!D:I,6,FALSE)),"",VLOOKUP(R66,SpeciesValidation!D:I,6,FALSE)),"")</f>
        <v/>
      </c>
      <c r="Q66" s="36" t="str">
        <f>IF(LEN(E66&amp;"")&gt;0,IF(ISERROR(VLOOKUP(E66,SpeciesValidation!B:G,2,FALSE)=TRUE),"",VLOOKUP(E66,SpeciesValidation!B:G,2,FALSE)),"")</f>
        <v/>
      </c>
      <c r="R66" s="36" t="str">
        <f>IF(LEN(E66&amp;"")&gt;0,IF(ISERROR(VLOOKUP(E66,SpeciesLookup!B:G,4,FALSE)=TRUE),"",VLOOKUP(E66,SpeciesLookup!B:G,4,FALSE)),"")</f>
        <v/>
      </c>
    </row>
    <row r="67" spans="1:18" ht="13.2" x14ac:dyDescent="0.25">
      <c r="A67" s="72"/>
      <c r="B67" s="73"/>
      <c r="C67" s="73"/>
      <c r="D67" s="11"/>
      <c r="E67" s="74"/>
      <c r="F67" s="75"/>
      <c r="G67" s="128" t="str">
        <f>IF(LEN(E67&amp;"")&gt;0,IF(ISERROR(VLOOKUP(E67,SpeciesLookup!B:G,6,FALSE)=TRUE),"",VLOOKUP(E67,SpeciesLookup!B:G,6,FALSE)),"")</f>
        <v/>
      </c>
      <c r="H67" s="128" t="str">
        <f>IF(LEN(E67&amp;"")&gt;0,IF(ISERROR(VLOOKUP(E67,SpeciesLookup!B:G,5,FALSE)=TRUE),"",VLOOKUP(E67,SpeciesLookup!B:G,5,FALSE)),"")</f>
        <v/>
      </c>
      <c r="I67" s="11"/>
      <c r="J67" s="73"/>
      <c r="K67" s="11"/>
      <c r="L67" s="127" t="str">
        <f>TRIM(IF(ISERROR(VLOOKUP(R67,SpeciesValidation!D:T,IF(ISNA(VLOOKUP(J67,Validation!B$2:C$15,2,FALSE)),FALSE,VLOOKUP(J67,Validation!B$2:C$15,2,FALSE)))),IF(LEN(E67&amp;"")&gt;0,"",""),VLOOKUP(R67,SpeciesValidation!D:T,VLOOKUP(J67,Validation!B$2:C$15,2,FALSE),FALSE)) &amp; " " &amp; IF(ISERROR(IF(LEFT(J67,1)="A",IF(IF(VLOOKUP(R67,SpeciesValidation!D:W,20,FALSE)=FALSE,OR(TEXT(A67,"MMDD")&lt;VLOOKUP(R67,SpeciesValidation!D:W,18,FALSE),TEXT(A67,"MMDD")&gt;VLOOKUP(R67,SpeciesValidation!D:W,19,FALSE)),IF(TEXT(A67,"MMDD")&lt;"0701",TEXT(A67,"MMDD")&gt;VLOOKUP(R67,SpeciesValidation!D:W,18,FALSE),TEXT(A67,"MMDD")&lt;VLOOKUP(R67,SpeciesValidation!D:W,19,FALSE))),"Date outside expected range for this species",""),"")),"",IF(LEFT(J67,1)="A",IF(IF(VLOOKUP(R67,SpeciesValidation!D:W,20,FALSE)=FALSE,OR(TEXT(A67,"MMDD")&lt;VLOOKUP(R67,SpeciesValidation!D:W,18,FALSE),TEXT(A67,"MMDD")&gt;VLOOKUP(R67,SpeciesValidation!D:W,19,FALSE)),IF(TEXT(A67,"MMDD")&lt;"0701",TEXT(A67,"MMDD")&gt;VLOOKUP(R67,SpeciesValidation!D:W,18,FALSE),TEXT(A67,"MMDD")&lt;VLOOKUP(R67,SpeciesValidation!D:W,19,FALSE))),"Date outside expected range for this species",""),"")))</f>
        <v/>
      </c>
      <c r="M67" s="127" t="str">
        <f>IF(LEN(E67&amp;"")&gt;0,IF(ISERROR(VLOOKUP(R67,SpeciesValidation!D:I,6,FALSE)),"",VLOOKUP(R67,SpeciesValidation!D:I,6,FALSE)),"")</f>
        <v/>
      </c>
      <c r="Q67" s="36" t="str">
        <f>IF(LEN(E67&amp;"")&gt;0,IF(ISERROR(VLOOKUP(E67,SpeciesValidation!B:G,2,FALSE)=TRUE),"",VLOOKUP(E67,SpeciesValidation!B:G,2,FALSE)),"")</f>
        <v/>
      </c>
      <c r="R67" s="36" t="str">
        <f>IF(LEN(E67&amp;"")&gt;0,IF(ISERROR(VLOOKUP(E67,SpeciesLookup!B:G,4,FALSE)=TRUE),"",VLOOKUP(E67,SpeciesLookup!B:G,4,FALSE)),"")</f>
        <v/>
      </c>
    </row>
    <row r="68" spans="1:18" ht="13.2" x14ac:dyDescent="0.25">
      <c r="A68" s="72"/>
      <c r="B68" s="73"/>
      <c r="C68" s="73"/>
      <c r="D68" s="11"/>
      <c r="E68" s="74"/>
      <c r="F68" s="75"/>
      <c r="G68" s="128" t="str">
        <f>IF(LEN(E68&amp;"")&gt;0,IF(ISERROR(VLOOKUP(E68,SpeciesLookup!B:G,6,FALSE)=TRUE),"",VLOOKUP(E68,SpeciesLookup!B:G,6,FALSE)),"")</f>
        <v/>
      </c>
      <c r="H68" s="128" t="str">
        <f>IF(LEN(E68&amp;"")&gt;0,IF(ISERROR(VLOOKUP(E68,SpeciesLookup!B:G,5,FALSE)=TRUE),"",VLOOKUP(E68,SpeciesLookup!B:G,5,FALSE)),"")</f>
        <v/>
      </c>
      <c r="I68" s="11"/>
      <c r="J68" s="73"/>
      <c r="K68" s="11"/>
      <c r="L68" s="127" t="str">
        <f>TRIM(IF(ISERROR(VLOOKUP(R68,SpeciesValidation!D:T,IF(ISNA(VLOOKUP(J68,Validation!B$2:C$15,2,FALSE)),FALSE,VLOOKUP(J68,Validation!B$2:C$15,2,FALSE)))),IF(LEN(E68&amp;"")&gt;0,"",""),VLOOKUP(R68,SpeciesValidation!D:T,VLOOKUP(J68,Validation!B$2:C$15,2,FALSE),FALSE)) &amp; " " &amp; IF(ISERROR(IF(LEFT(J68,1)="A",IF(IF(VLOOKUP(R68,SpeciesValidation!D:W,20,FALSE)=FALSE,OR(TEXT(A68,"MMDD")&lt;VLOOKUP(R68,SpeciesValidation!D:W,18,FALSE),TEXT(A68,"MMDD")&gt;VLOOKUP(R68,SpeciesValidation!D:W,19,FALSE)),IF(TEXT(A68,"MMDD")&lt;"0701",TEXT(A68,"MMDD")&gt;VLOOKUP(R68,SpeciesValidation!D:W,18,FALSE),TEXT(A68,"MMDD")&lt;VLOOKUP(R68,SpeciesValidation!D:W,19,FALSE))),"Date outside expected range for this species",""),"")),"",IF(LEFT(J68,1)="A",IF(IF(VLOOKUP(R68,SpeciesValidation!D:W,20,FALSE)=FALSE,OR(TEXT(A68,"MMDD")&lt;VLOOKUP(R68,SpeciesValidation!D:W,18,FALSE),TEXT(A68,"MMDD")&gt;VLOOKUP(R68,SpeciesValidation!D:W,19,FALSE)),IF(TEXT(A68,"MMDD")&lt;"0701",TEXT(A68,"MMDD")&gt;VLOOKUP(R68,SpeciesValidation!D:W,18,FALSE),TEXT(A68,"MMDD")&lt;VLOOKUP(R68,SpeciesValidation!D:W,19,FALSE))),"Date outside expected range for this species",""),"")))</f>
        <v/>
      </c>
      <c r="M68" s="127" t="str">
        <f>IF(LEN(E68&amp;"")&gt;0,IF(ISERROR(VLOOKUP(R68,SpeciesValidation!D:I,6,FALSE)),"",VLOOKUP(R68,SpeciesValidation!D:I,6,FALSE)),"")</f>
        <v/>
      </c>
      <c r="Q68" s="36" t="str">
        <f>IF(LEN(E68&amp;"")&gt;0,IF(ISERROR(VLOOKUP(E68,SpeciesValidation!B:G,2,FALSE)=TRUE),"",VLOOKUP(E68,SpeciesValidation!B:G,2,FALSE)),"")</f>
        <v/>
      </c>
      <c r="R68" s="36" t="str">
        <f>IF(LEN(E68&amp;"")&gt;0,IF(ISERROR(VLOOKUP(E68,SpeciesLookup!B:G,4,FALSE)=TRUE),"",VLOOKUP(E68,SpeciesLookup!B:G,4,FALSE)),"")</f>
        <v/>
      </c>
    </row>
    <row r="69" spans="1:18" ht="13.2" x14ac:dyDescent="0.25">
      <c r="A69" s="72"/>
      <c r="B69" s="73"/>
      <c r="C69" s="73"/>
      <c r="D69" s="11"/>
      <c r="E69" s="74"/>
      <c r="F69" s="75"/>
      <c r="G69" s="128" t="str">
        <f>IF(LEN(E69&amp;"")&gt;0,IF(ISERROR(VLOOKUP(E69,SpeciesLookup!B:G,6,FALSE)=TRUE),"",VLOOKUP(E69,SpeciesLookup!B:G,6,FALSE)),"")</f>
        <v/>
      </c>
      <c r="H69" s="128" t="str">
        <f>IF(LEN(E69&amp;"")&gt;0,IF(ISERROR(VLOOKUP(E69,SpeciesLookup!B:G,5,FALSE)=TRUE),"",VLOOKUP(E69,SpeciesLookup!B:G,5,FALSE)),"")</f>
        <v/>
      </c>
      <c r="I69" s="11"/>
      <c r="J69" s="73"/>
      <c r="K69" s="11"/>
      <c r="L69" s="127" t="str">
        <f>TRIM(IF(ISERROR(VLOOKUP(R69,SpeciesValidation!D:T,IF(ISNA(VLOOKUP(J69,Validation!B$2:C$15,2,FALSE)),FALSE,VLOOKUP(J69,Validation!B$2:C$15,2,FALSE)))),IF(LEN(E69&amp;"")&gt;0,"",""),VLOOKUP(R69,SpeciesValidation!D:T,VLOOKUP(J69,Validation!B$2:C$15,2,FALSE),FALSE)) &amp; " " &amp; IF(ISERROR(IF(LEFT(J69,1)="A",IF(IF(VLOOKUP(R69,SpeciesValidation!D:W,20,FALSE)=FALSE,OR(TEXT(A69,"MMDD")&lt;VLOOKUP(R69,SpeciesValidation!D:W,18,FALSE),TEXT(A69,"MMDD")&gt;VLOOKUP(R69,SpeciesValidation!D:W,19,FALSE)),IF(TEXT(A69,"MMDD")&lt;"0701",TEXT(A69,"MMDD")&gt;VLOOKUP(R69,SpeciesValidation!D:W,18,FALSE),TEXT(A69,"MMDD")&lt;VLOOKUP(R69,SpeciesValidation!D:W,19,FALSE))),"Date outside expected range for this species",""),"")),"",IF(LEFT(J69,1)="A",IF(IF(VLOOKUP(R69,SpeciesValidation!D:W,20,FALSE)=FALSE,OR(TEXT(A69,"MMDD")&lt;VLOOKUP(R69,SpeciesValidation!D:W,18,FALSE),TEXT(A69,"MMDD")&gt;VLOOKUP(R69,SpeciesValidation!D:W,19,FALSE)),IF(TEXT(A69,"MMDD")&lt;"0701",TEXT(A69,"MMDD")&gt;VLOOKUP(R69,SpeciesValidation!D:W,18,FALSE),TEXT(A69,"MMDD")&lt;VLOOKUP(R69,SpeciesValidation!D:W,19,FALSE))),"Date outside expected range for this species",""),"")))</f>
        <v/>
      </c>
      <c r="M69" s="127" t="str">
        <f>IF(LEN(E69&amp;"")&gt;0,IF(ISERROR(VLOOKUP(R69,SpeciesValidation!D:I,6,FALSE)),"",VLOOKUP(R69,SpeciesValidation!D:I,6,FALSE)),"")</f>
        <v/>
      </c>
      <c r="Q69" s="36" t="str">
        <f>IF(LEN(E69&amp;"")&gt;0,IF(ISERROR(VLOOKUP(E69,SpeciesValidation!B:G,2,FALSE)=TRUE),"",VLOOKUP(E69,SpeciesValidation!B:G,2,FALSE)),"")</f>
        <v/>
      </c>
      <c r="R69" s="36" t="str">
        <f>IF(LEN(E69&amp;"")&gt;0,IF(ISERROR(VLOOKUP(E69,SpeciesLookup!B:G,4,FALSE)=TRUE),"",VLOOKUP(E69,SpeciesLookup!B:G,4,FALSE)),"")</f>
        <v/>
      </c>
    </row>
    <row r="70" spans="1:18" ht="13.2" x14ac:dyDescent="0.25">
      <c r="A70" s="72"/>
      <c r="B70" s="73"/>
      <c r="C70" s="73"/>
      <c r="D70" s="11"/>
      <c r="E70" s="74"/>
      <c r="F70" s="75"/>
      <c r="G70" s="128" t="str">
        <f>IF(LEN(E70&amp;"")&gt;0,IF(ISERROR(VLOOKUP(E70,SpeciesLookup!B:G,6,FALSE)=TRUE),"",VLOOKUP(E70,SpeciesLookup!B:G,6,FALSE)),"")</f>
        <v/>
      </c>
      <c r="H70" s="128" t="str">
        <f>IF(LEN(E70&amp;"")&gt;0,IF(ISERROR(VLOOKUP(E70,SpeciesLookup!B:G,5,FALSE)=TRUE),"",VLOOKUP(E70,SpeciesLookup!B:G,5,FALSE)),"")</f>
        <v/>
      </c>
      <c r="I70" s="11"/>
      <c r="J70" s="73"/>
      <c r="K70" s="11"/>
      <c r="L70" s="127" t="str">
        <f>TRIM(IF(ISERROR(VLOOKUP(R70,SpeciesValidation!D:T,IF(ISNA(VLOOKUP(J70,Validation!B$2:C$15,2,FALSE)),FALSE,VLOOKUP(J70,Validation!B$2:C$15,2,FALSE)))),IF(LEN(E70&amp;"")&gt;0,"",""),VLOOKUP(R70,SpeciesValidation!D:T,VLOOKUP(J70,Validation!B$2:C$15,2,FALSE),FALSE)) &amp; " " &amp; IF(ISERROR(IF(LEFT(J70,1)="A",IF(IF(VLOOKUP(R70,SpeciesValidation!D:W,20,FALSE)=FALSE,OR(TEXT(A70,"MMDD")&lt;VLOOKUP(R70,SpeciesValidation!D:W,18,FALSE),TEXT(A70,"MMDD")&gt;VLOOKUP(R70,SpeciesValidation!D:W,19,FALSE)),IF(TEXT(A70,"MMDD")&lt;"0701",TEXT(A70,"MMDD")&gt;VLOOKUP(R70,SpeciesValidation!D:W,18,FALSE),TEXT(A70,"MMDD")&lt;VLOOKUP(R70,SpeciesValidation!D:W,19,FALSE))),"Date outside expected range for this species",""),"")),"",IF(LEFT(J70,1)="A",IF(IF(VLOOKUP(R70,SpeciesValidation!D:W,20,FALSE)=FALSE,OR(TEXT(A70,"MMDD")&lt;VLOOKUP(R70,SpeciesValidation!D:W,18,FALSE),TEXT(A70,"MMDD")&gt;VLOOKUP(R70,SpeciesValidation!D:W,19,FALSE)),IF(TEXT(A70,"MMDD")&lt;"0701",TEXT(A70,"MMDD")&gt;VLOOKUP(R70,SpeciesValidation!D:W,18,FALSE),TEXT(A70,"MMDD")&lt;VLOOKUP(R70,SpeciesValidation!D:W,19,FALSE))),"Date outside expected range for this species",""),"")))</f>
        <v/>
      </c>
      <c r="M70" s="127" t="str">
        <f>IF(LEN(E70&amp;"")&gt;0,IF(ISERROR(VLOOKUP(R70,SpeciesValidation!D:I,6,FALSE)),"",VLOOKUP(R70,SpeciesValidation!D:I,6,FALSE)),"")</f>
        <v/>
      </c>
      <c r="Q70" s="36" t="str">
        <f>IF(LEN(E70&amp;"")&gt;0,IF(ISERROR(VLOOKUP(E70,SpeciesValidation!B:G,2,FALSE)=TRUE),"",VLOOKUP(E70,SpeciesValidation!B:G,2,FALSE)),"")</f>
        <v/>
      </c>
      <c r="R70" s="36" t="str">
        <f>IF(LEN(E70&amp;"")&gt;0,IF(ISERROR(VLOOKUP(E70,SpeciesLookup!B:G,4,FALSE)=TRUE),"",VLOOKUP(E70,SpeciesLookup!B:G,4,FALSE)),"")</f>
        <v/>
      </c>
    </row>
    <row r="71" spans="1:18" ht="13.2" x14ac:dyDescent="0.25">
      <c r="A71" s="72"/>
      <c r="B71" s="73"/>
      <c r="C71" s="73"/>
      <c r="D71" s="11"/>
      <c r="E71" s="74"/>
      <c r="F71" s="75"/>
      <c r="G71" s="128" t="str">
        <f>IF(LEN(E71&amp;"")&gt;0,IF(ISERROR(VLOOKUP(E71,SpeciesLookup!B:G,6,FALSE)=TRUE),"",VLOOKUP(E71,SpeciesLookup!B:G,6,FALSE)),"")</f>
        <v/>
      </c>
      <c r="H71" s="128" t="str">
        <f>IF(LEN(E71&amp;"")&gt;0,IF(ISERROR(VLOOKUP(E71,SpeciesLookup!B:G,5,FALSE)=TRUE),"",VLOOKUP(E71,SpeciesLookup!B:G,5,FALSE)),"")</f>
        <v/>
      </c>
      <c r="I71" s="11"/>
      <c r="J71" s="73"/>
      <c r="K71" s="11"/>
      <c r="L71" s="127" t="str">
        <f>TRIM(IF(ISERROR(VLOOKUP(R71,SpeciesValidation!D:T,IF(ISNA(VLOOKUP(J71,Validation!B$2:C$15,2,FALSE)),FALSE,VLOOKUP(J71,Validation!B$2:C$15,2,FALSE)))),IF(LEN(E71&amp;"")&gt;0,"",""),VLOOKUP(R71,SpeciesValidation!D:T,VLOOKUP(J71,Validation!B$2:C$15,2,FALSE),FALSE)) &amp; " " &amp; IF(ISERROR(IF(LEFT(J71,1)="A",IF(IF(VLOOKUP(R71,SpeciesValidation!D:W,20,FALSE)=FALSE,OR(TEXT(A71,"MMDD")&lt;VLOOKUP(R71,SpeciesValidation!D:W,18,FALSE),TEXT(A71,"MMDD")&gt;VLOOKUP(R71,SpeciesValidation!D:W,19,FALSE)),IF(TEXT(A71,"MMDD")&lt;"0701",TEXT(A71,"MMDD")&gt;VLOOKUP(R71,SpeciesValidation!D:W,18,FALSE),TEXT(A71,"MMDD")&lt;VLOOKUP(R71,SpeciesValidation!D:W,19,FALSE))),"Date outside expected range for this species",""),"")),"",IF(LEFT(J71,1)="A",IF(IF(VLOOKUP(R71,SpeciesValidation!D:W,20,FALSE)=FALSE,OR(TEXT(A71,"MMDD")&lt;VLOOKUP(R71,SpeciesValidation!D:W,18,FALSE),TEXT(A71,"MMDD")&gt;VLOOKUP(R71,SpeciesValidation!D:W,19,FALSE)),IF(TEXT(A71,"MMDD")&lt;"0701",TEXT(A71,"MMDD")&gt;VLOOKUP(R71,SpeciesValidation!D:W,18,FALSE),TEXT(A71,"MMDD")&lt;VLOOKUP(R71,SpeciesValidation!D:W,19,FALSE))),"Date outside expected range for this species",""),"")))</f>
        <v/>
      </c>
      <c r="M71" s="127" t="str">
        <f>IF(LEN(E71&amp;"")&gt;0,IF(ISERROR(VLOOKUP(R71,SpeciesValidation!D:I,6,FALSE)),"",VLOOKUP(R71,SpeciesValidation!D:I,6,FALSE)),"")</f>
        <v/>
      </c>
      <c r="Q71" s="36" t="str">
        <f>IF(LEN(E71&amp;"")&gt;0,IF(ISERROR(VLOOKUP(E71,SpeciesValidation!B:G,2,FALSE)=TRUE),"",VLOOKUP(E71,SpeciesValidation!B:G,2,FALSE)),"")</f>
        <v/>
      </c>
      <c r="R71" s="36" t="str">
        <f>IF(LEN(E71&amp;"")&gt;0,IF(ISERROR(VLOOKUP(E71,SpeciesLookup!B:G,4,FALSE)=TRUE),"",VLOOKUP(E71,SpeciesLookup!B:G,4,FALSE)),"")</f>
        <v/>
      </c>
    </row>
    <row r="72" spans="1:18" ht="13.2" x14ac:dyDescent="0.25">
      <c r="A72" s="72"/>
      <c r="B72" s="73"/>
      <c r="C72" s="73"/>
      <c r="D72" s="11"/>
      <c r="E72" s="74"/>
      <c r="F72" s="75"/>
      <c r="G72" s="128" t="str">
        <f>IF(LEN(E72&amp;"")&gt;0,IF(ISERROR(VLOOKUP(E72,SpeciesLookup!B:G,6,FALSE)=TRUE),"",VLOOKUP(E72,SpeciesLookup!B:G,6,FALSE)),"")</f>
        <v/>
      </c>
      <c r="H72" s="128" t="str">
        <f>IF(LEN(E72&amp;"")&gt;0,IF(ISERROR(VLOOKUP(E72,SpeciesLookup!B:G,5,FALSE)=TRUE),"",VLOOKUP(E72,SpeciesLookup!B:G,5,FALSE)),"")</f>
        <v/>
      </c>
      <c r="I72" s="11"/>
      <c r="J72" s="73"/>
      <c r="K72" s="11"/>
      <c r="L72" s="127" t="str">
        <f>TRIM(IF(ISERROR(VLOOKUP(R72,SpeciesValidation!D:T,IF(ISNA(VLOOKUP(J72,Validation!B$2:C$15,2,FALSE)),FALSE,VLOOKUP(J72,Validation!B$2:C$15,2,FALSE)))),IF(LEN(E72&amp;"")&gt;0,"",""),VLOOKUP(R72,SpeciesValidation!D:T,VLOOKUP(J72,Validation!B$2:C$15,2,FALSE),FALSE)) &amp; " " &amp; IF(ISERROR(IF(LEFT(J72,1)="A",IF(IF(VLOOKUP(R72,SpeciesValidation!D:W,20,FALSE)=FALSE,OR(TEXT(A72,"MMDD")&lt;VLOOKUP(R72,SpeciesValidation!D:W,18,FALSE),TEXT(A72,"MMDD")&gt;VLOOKUP(R72,SpeciesValidation!D:W,19,FALSE)),IF(TEXT(A72,"MMDD")&lt;"0701",TEXT(A72,"MMDD")&gt;VLOOKUP(R72,SpeciesValidation!D:W,18,FALSE),TEXT(A72,"MMDD")&lt;VLOOKUP(R72,SpeciesValidation!D:W,19,FALSE))),"Date outside expected range for this species",""),"")),"",IF(LEFT(J72,1)="A",IF(IF(VLOOKUP(R72,SpeciesValidation!D:W,20,FALSE)=FALSE,OR(TEXT(A72,"MMDD")&lt;VLOOKUP(R72,SpeciesValidation!D:W,18,FALSE),TEXT(A72,"MMDD")&gt;VLOOKUP(R72,SpeciesValidation!D:W,19,FALSE)),IF(TEXT(A72,"MMDD")&lt;"0701",TEXT(A72,"MMDD")&gt;VLOOKUP(R72,SpeciesValidation!D:W,18,FALSE),TEXT(A72,"MMDD")&lt;VLOOKUP(R72,SpeciesValidation!D:W,19,FALSE))),"Date outside expected range for this species",""),"")))</f>
        <v/>
      </c>
      <c r="M72" s="127" t="str">
        <f>IF(LEN(E72&amp;"")&gt;0,IF(ISERROR(VLOOKUP(R72,SpeciesValidation!D:I,6,FALSE)),"",VLOOKUP(R72,SpeciesValidation!D:I,6,FALSE)),"")</f>
        <v/>
      </c>
      <c r="Q72" s="36" t="str">
        <f>IF(LEN(E72&amp;"")&gt;0,IF(ISERROR(VLOOKUP(E72,SpeciesValidation!B:G,2,FALSE)=TRUE),"",VLOOKUP(E72,SpeciesValidation!B:G,2,FALSE)),"")</f>
        <v/>
      </c>
      <c r="R72" s="36" t="str">
        <f>IF(LEN(E72&amp;"")&gt;0,IF(ISERROR(VLOOKUP(E72,SpeciesLookup!B:G,4,FALSE)=TRUE),"",VLOOKUP(E72,SpeciesLookup!B:G,4,FALSE)),"")</f>
        <v/>
      </c>
    </row>
    <row r="73" spans="1:18" ht="13.2" x14ac:dyDescent="0.25">
      <c r="A73" s="72"/>
      <c r="B73" s="73"/>
      <c r="C73" s="73"/>
      <c r="D73" s="11"/>
      <c r="E73" s="74"/>
      <c r="F73" s="75"/>
      <c r="G73" s="128" t="str">
        <f>IF(LEN(E73&amp;"")&gt;0,IF(ISERROR(VLOOKUP(E73,SpeciesLookup!B:G,6,FALSE)=TRUE),"",VLOOKUP(E73,SpeciesLookup!B:G,6,FALSE)),"")</f>
        <v/>
      </c>
      <c r="H73" s="128" t="str">
        <f>IF(LEN(E73&amp;"")&gt;0,IF(ISERROR(VLOOKUP(E73,SpeciesLookup!B:G,5,FALSE)=TRUE),"",VLOOKUP(E73,SpeciesLookup!B:G,5,FALSE)),"")</f>
        <v/>
      </c>
      <c r="I73" s="11"/>
      <c r="J73" s="73"/>
      <c r="K73" s="11"/>
      <c r="L73" s="127" t="str">
        <f>TRIM(IF(ISERROR(VLOOKUP(R73,SpeciesValidation!D:T,IF(ISNA(VLOOKUP(J73,Validation!B$2:C$15,2,FALSE)),FALSE,VLOOKUP(J73,Validation!B$2:C$15,2,FALSE)))),IF(LEN(E73&amp;"")&gt;0,"",""),VLOOKUP(R73,SpeciesValidation!D:T,VLOOKUP(J73,Validation!B$2:C$15,2,FALSE),FALSE)) &amp; " " &amp; IF(ISERROR(IF(LEFT(J73,1)="A",IF(IF(VLOOKUP(R73,SpeciesValidation!D:W,20,FALSE)=FALSE,OR(TEXT(A73,"MMDD")&lt;VLOOKUP(R73,SpeciesValidation!D:W,18,FALSE),TEXT(A73,"MMDD")&gt;VLOOKUP(R73,SpeciesValidation!D:W,19,FALSE)),IF(TEXT(A73,"MMDD")&lt;"0701",TEXT(A73,"MMDD")&gt;VLOOKUP(R73,SpeciesValidation!D:W,18,FALSE),TEXT(A73,"MMDD")&lt;VLOOKUP(R73,SpeciesValidation!D:W,19,FALSE))),"Date outside expected range for this species",""),"")),"",IF(LEFT(J73,1)="A",IF(IF(VLOOKUP(R73,SpeciesValidation!D:W,20,FALSE)=FALSE,OR(TEXT(A73,"MMDD")&lt;VLOOKUP(R73,SpeciesValidation!D:W,18,FALSE),TEXT(A73,"MMDD")&gt;VLOOKUP(R73,SpeciesValidation!D:W,19,FALSE)),IF(TEXT(A73,"MMDD")&lt;"0701",TEXT(A73,"MMDD")&gt;VLOOKUP(R73,SpeciesValidation!D:W,18,FALSE),TEXT(A73,"MMDD")&lt;VLOOKUP(R73,SpeciesValidation!D:W,19,FALSE))),"Date outside expected range for this species",""),"")))</f>
        <v/>
      </c>
      <c r="M73" s="127" t="str">
        <f>IF(LEN(E73&amp;"")&gt;0,IF(ISERROR(VLOOKUP(R73,SpeciesValidation!D:I,6,FALSE)),"",VLOOKUP(R73,SpeciesValidation!D:I,6,FALSE)),"")</f>
        <v/>
      </c>
      <c r="Q73" s="36" t="str">
        <f>IF(LEN(E73&amp;"")&gt;0,IF(ISERROR(VLOOKUP(E73,SpeciesValidation!B:G,2,FALSE)=TRUE),"",VLOOKUP(E73,SpeciesValidation!B:G,2,FALSE)),"")</f>
        <v/>
      </c>
      <c r="R73" s="36" t="str">
        <f>IF(LEN(E73&amp;"")&gt;0,IF(ISERROR(VLOOKUP(E73,SpeciesLookup!B:G,4,FALSE)=TRUE),"",VLOOKUP(E73,SpeciesLookup!B:G,4,FALSE)),"")</f>
        <v/>
      </c>
    </row>
    <row r="74" spans="1:18" ht="13.2" x14ac:dyDescent="0.25">
      <c r="A74" s="72"/>
      <c r="B74" s="73"/>
      <c r="C74" s="73"/>
      <c r="D74" s="11"/>
      <c r="E74" s="74"/>
      <c r="F74" s="75"/>
      <c r="G74" s="128" t="str">
        <f>IF(LEN(E74&amp;"")&gt;0,IF(ISERROR(VLOOKUP(E74,SpeciesLookup!B:G,6,FALSE)=TRUE),"",VLOOKUP(E74,SpeciesLookup!B:G,6,FALSE)),"")</f>
        <v/>
      </c>
      <c r="H74" s="128" t="str">
        <f>IF(LEN(E74&amp;"")&gt;0,IF(ISERROR(VLOOKUP(E74,SpeciesLookup!B:G,5,FALSE)=TRUE),"",VLOOKUP(E74,SpeciesLookup!B:G,5,FALSE)),"")</f>
        <v/>
      </c>
      <c r="I74" s="11"/>
      <c r="J74" s="73"/>
      <c r="K74" s="11"/>
      <c r="L74" s="127" t="str">
        <f>TRIM(IF(ISERROR(VLOOKUP(R74,SpeciesValidation!D:T,IF(ISNA(VLOOKUP(J74,Validation!B$2:C$15,2,FALSE)),FALSE,VLOOKUP(J74,Validation!B$2:C$15,2,FALSE)))),IF(LEN(E74&amp;"")&gt;0,"",""),VLOOKUP(R74,SpeciesValidation!D:T,VLOOKUP(J74,Validation!B$2:C$15,2,FALSE),FALSE)) &amp; " " &amp; IF(ISERROR(IF(LEFT(J74,1)="A",IF(IF(VLOOKUP(R74,SpeciesValidation!D:W,20,FALSE)=FALSE,OR(TEXT(A74,"MMDD")&lt;VLOOKUP(R74,SpeciesValidation!D:W,18,FALSE),TEXT(A74,"MMDD")&gt;VLOOKUP(R74,SpeciesValidation!D:W,19,FALSE)),IF(TEXT(A74,"MMDD")&lt;"0701",TEXT(A74,"MMDD")&gt;VLOOKUP(R74,SpeciesValidation!D:W,18,FALSE),TEXT(A74,"MMDD")&lt;VLOOKUP(R74,SpeciesValidation!D:W,19,FALSE))),"Date outside expected range for this species",""),"")),"",IF(LEFT(J74,1)="A",IF(IF(VLOOKUP(R74,SpeciesValidation!D:W,20,FALSE)=FALSE,OR(TEXT(A74,"MMDD")&lt;VLOOKUP(R74,SpeciesValidation!D:W,18,FALSE),TEXT(A74,"MMDD")&gt;VLOOKUP(R74,SpeciesValidation!D:W,19,FALSE)),IF(TEXT(A74,"MMDD")&lt;"0701",TEXT(A74,"MMDD")&gt;VLOOKUP(R74,SpeciesValidation!D:W,18,FALSE),TEXT(A74,"MMDD")&lt;VLOOKUP(R74,SpeciesValidation!D:W,19,FALSE))),"Date outside expected range for this species",""),"")))</f>
        <v/>
      </c>
      <c r="M74" s="127" t="str">
        <f>IF(LEN(E74&amp;"")&gt;0,IF(ISERROR(VLOOKUP(R74,SpeciesValidation!D:I,6,FALSE)),"",VLOOKUP(R74,SpeciesValidation!D:I,6,FALSE)),"")</f>
        <v/>
      </c>
      <c r="Q74" s="36" t="str">
        <f>IF(LEN(E74&amp;"")&gt;0,IF(ISERROR(VLOOKUP(E74,SpeciesValidation!B:G,2,FALSE)=TRUE),"",VLOOKUP(E74,SpeciesValidation!B:G,2,FALSE)),"")</f>
        <v/>
      </c>
      <c r="R74" s="36" t="str">
        <f>IF(LEN(E74&amp;"")&gt;0,IF(ISERROR(VLOOKUP(E74,SpeciesLookup!B:G,4,FALSE)=TRUE),"",VLOOKUP(E74,SpeciesLookup!B:G,4,FALSE)),"")</f>
        <v/>
      </c>
    </row>
    <row r="75" spans="1:18" ht="13.2" x14ac:dyDescent="0.25">
      <c r="A75" s="72"/>
      <c r="B75" s="73"/>
      <c r="C75" s="73"/>
      <c r="D75" s="11"/>
      <c r="E75" s="74"/>
      <c r="F75" s="75"/>
      <c r="G75" s="128" t="str">
        <f>IF(LEN(E75&amp;"")&gt;0,IF(ISERROR(VLOOKUP(E75,SpeciesLookup!B:G,6,FALSE)=TRUE),"",VLOOKUP(E75,SpeciesLookup!B:G,6,FALSE)),"")</f>
        <v/>
      </c>
      <c r="H75" s="128" t="str">
        <f>IF(LEN(E75&amp;"")&gt;0,IF(ISERROR(VLOOKUP(E75,SpeciesLookup!B:G,5,FALSE)=TRUE),"",VLOOKUP(E75,SpeciesLookup!B:G,5,FALSE)),"")</f>
        <v/>
      </c>
      <c r="I75" s="11"/>
      <c r="J75" s="73"/>
      <c r="K75" s="11"/>
      <c r="L75" s="127" t="str">
        <f>TRIM(IF(ISERROR(VLOOKUP(R75,SpeciesValidation!D:T,IF(ISNA(VLOOKUP(J75,Validation!B$2:C$15,2,FALSE)),FALSE,VLOOKUP(J75,Validation!B$2:C$15,2,FALSE)))),IF(LEN(E75&amp;"")&gt;0,"",""),VLOOKUP(R75,SpeciesValidation!D:T,VLOOKUP(J75,Validation!B$2:C$15,2,FALSE),FALSE)) &amp; " " &amp; IF(ISERROR(IF(LEFT(J75,1)="A",IF(IF(VLOOKUP(R75,SpeciesValidation!D:W,20,FALSE)=FALSE,OR(TEXT(A75,"MMDD")&lt;VLOOKUP(R75,SpeciesValidation!D:W,18,FALSE),TEXT(A75,"MMDD")&gt;VLOOKUP(R75,SpeciesValidation!D:W,19,FALSE)),IF(TEXT(A75,"MMDD")&lt;"0701",TEXT(A75,"MMDD")&gt;VLOOKUP(R75,SpeciesValidation!D:W,18,FALSE),TEXT(A75,"MMDD")&lt;VLOOKUP(R75,SpeciesValidation!D:W,19,FALSE))),"Date outside expected range for this species",""),"")),"",IF(LEFT(J75,1)="A",IF(IF(VLOOKUP(R75,SpeciesValidation!D:W,20,FALSE)=FALSE,OR(TEXT(A75,"MMDD")&lt;VLOOKUP(R75,SpeciesValidation!D:W,18,FALSE),TEXT(A75,"MMDD")&gt;VLOOKUP(R75,SpeciesValidation!D:W,19,FALSE)),IF(TEXT(A75,"MMDD")&lt;"0701",TEXT(A75,"MMDD")&gt;VLOOKUP(R75,SpeciesValidation!D:W,18,FALSE),TEXT(A75,"MMDD")&lt;VLOOKUP(R75,SpeciesValidation!D:W,19,FALSE))),"Date outside expected range for this species",""),"")))</f>
        <v/>
      </c>
      <c r="M75" s="127" t="str">
        <f>IF(LEN(E75&amp;"")&gt;0,IF(ISERROR(VLOOKUP(R75,SpeciesValidation!D:I,6,FALSE)),"",VLOOKUP(R75,SpeciesValidation!D:I,6,FALSE)),"")</f>
        <v/>
      </c>
      <c r="Q75" s="36" t="str">
        <f>IF(LEN(E75&amp;"")&gt;0,IF(ISERROR(VLOOKUP(E75,SpeciesValidation!B:G,2,FALSE)=TRUE),"",VLOOKUP(E75,SpeciesValidation!B:G,2,FALSE)),"")</f>
        <v/>
      </c>
      <c r="R75" s="36" t="str">
        <f>IF(LEN(E75&amp;"")&gt;0,IF(ISERROR(VLOOKUP(E75,SpeciesLookup!B:G,4,FALSE)=TRUE),"",VLOOKUP(E75,SpeciesLookup!B:G,4,FALSE)),"")</f>
        <v/>
      </c>
    </row>
    <row r="76" spans="1:18" ht="13.2" x14ac:dyDescent="0.25">
      <c r="A76" s="72"/>
      <c r="B76" s="73"/>
      <c r="C76" s="73"/>
      <c r="D76" s="11"/>
      <c r="E76" s="74"/>
      <c r="F76" s="75"/>
      <c r="G76" s="128" t="str">
        <f>IF(LEN(E76&amp;"")&gt;0,IF(ISERROR(VLOOKUP(E76,SpeciesLookup!B:G,6,FALSE)=TRUE),"",VLOOKUP(E76,SpeciesLookup!B:G,6,FALSE)),"")</f>
        <v/>
      </c>
      <c r="H76" s="128" t="str">
        <f>IF(LEN(E76&amp;"")&gt;0,IF(ISERROR(VLOOKUP(E76,SpeciesLookup!B:G,5,FALSE)=TRUE),"",VLOOKUP(E76,SpeciesLookup!B:G,5,FALSE)),"")</f>
        <v/>
      </c>
      <c r="I76" s="11"/>
      <c r="J76" s="73"/>
      <c r="K76" s="11"/>
      <c r="L76" s="127" t="str">
        <f>TRIM(IF(ISERROR(VLOOKUP(R76,SpeciesValidation!D:T,IF(ISNA(VLOOKUP(J76,Validation!B$2:C$15,2,FALSE)),FALSE,VLOOKUP(J76,Validation!B$2:C$15,2,FALSE)))),IF(LEN(E76&amp;"")&gt;0,"",""),VLOOKUP(R76,SpeciesValidation!D:T,VLOOKUP(J76,Validation!B$2:C$15,2,FALSE),FALSE)) &amp; " " &amp; IF(ISERROR(IF(LEFT(J76,1)="A",IF(IF(VLOOKUP(R76,SpeciesValidation!D:W,20,FALSE)=FALSE,OR(TEXT(A76,"MMDD")&lt;VLOOKUP(R76,SpeciesValidation!D:W,18,FALSE),TEXT(A76,"MMDD")&gt;VLOOKUP(R76,SpeciesValidation!D:W,19,FALSE)),IF(TEXT(A76,"MMDD")&lt;"0701",TEXT(A76,"MMDD")&gt;VLOOKUP(R76,SpeciesValidation!D:W,18,FALSE),TEXT(A76,"MMDD")&lt;VLOOKUP(R76,SpeciesValidation!D:W,19,FALSE))),"Date outside expected range for this species",""),"")),"",IF(LEFT(J76,1)="A",IF(IF(VLOOKUP(R76,SpeciesValidation!D:W,20,FALSE)=FALSE,OR(TEXT(A76,"MMDD")&lt;VLOOKUP(R76,SpeciesValidation!D:W,18,FALSE),TEXT(A76,"MMDD")&gt;VLOOKUP(R76,SpeciesValidation!D:W,19,FALSE)),IF(TEXT(A76,"MMDD")&lt;"0701",TEXT(A76,"MMDD")&gt;VLOOKUP(R76,SpeciesValidation!D:W,18,FALSE),TEXT(A76,"MMDD")&lt;VLOOKUP(R76,SpeciesValidation!D:W,19,FALSE))),"Date outside expected range for this species",""),"")))</f>
        <v/>
      </c>
      <c r="M76" s="127" t="str">
        <f>IF(LEN(E76&amp;"")&gt;0,IF(ISERROR(VLOOKUP(R76,SpeciesValidation!D:I,6,FALSE)),"",VLOOKUP(R76,SpeciesValidation!D:I,6,FALSE)),"")</f>
        <v/>
      </c>
      <c r="Q76" s="36" t="str">
        <f>IF(LEN(E76&amp;"")&gt;0,IF(ISERROR(VLOOKUP(E76,SpeciesValidation!B:G,2,FALSE)=TRUE),"",VLOOKUP(E76,SpeciesValidation!B:G,2,FALSE)),"")</f>
        <v/>
      </c>
      <c r="R76" s="36" t="str">
        <f>IF(LEN(E76&amp;"")&gt;0,IF(ISERROR(VLOOKUP(E76,SpeciesLookup!B:G,4,FALSE)=TRUE),"",VLOOKUP(E76,SpeciesLookup!B:G,4,FALSE)),"")</f>
        <v/>
      </c>
    </row>
    <row r="77" spans="1:18" ht="13.2" x14ac:dyDescent="0.25">
      <c r="A77" s="72"/>
      <c r="B77" s="73"/>
      <c r="C77" s="73"/>
      <c r="D77" s="11"/>
      <c r="E77" s="74"/>
      <c r="F77" s="75"/>
      <c r="G77" s="128" t="str">
        <f>IF(LEN(E77&amp;"")&gt;0,IF(ISERROR(VLOOKUP(E77,SpeciesLookup!B:G,6,FALSE)=TRUE),"",VLOOKUP(E77,SpeciesLookup!B:G,6,FALSE)),"")</f>
        <v/>
      </c>
      <c r="H77" s="128" t="str">
        <f>IF(LEN(E77&amp;"")&gt;0,IF(ISERROR(VLOOKUP(E77,SpeciesLookup!B:G,5,FALSE)=TRUE),"",VLOOKUP(E77,SpeciesLookup!B:G,5,FALSE)),"")</f>
        <v/>
      </c>
      <c r="I77" s="11"/>
      <c r="J77" s="73"/>
      <c r="K77" s="11"/>
      <c r="L77" s="127" t="str">
        <f>TRIM(IF(ISERROR(VLOOKUP(R77,SpeciesValidation!D:T,IF(ISNA(VLOOKUP(J77,Validation!B$2:C$15,2,FALSE)),FALSE,VLOOKUP(J77,Validation!B$2:C$15,2,FALSE)))),IF(LEN(E77&amp;"")&gt;0,"",""),VLOOKUP(R77,SpeciesValidation!D:T,VLOOKUP(J77,Validation!B$2:C$15,2,FALSE),FALSE)) &amp; " " &amp; IF(ISERROR(IF(LEFT(J77,1)="A",IF(IF(VLOOKUP(R77,SpeciesValidation!D:W,20,FALSE)=FALSE,OR(TEXT(A77,"MMDD")&lt;VLOOKUP(R77,SpeciesValidation!D:W,18,FALSE),TEXT(A77,"MMDD")&gt;VLOOKUP(R77,SpeciesValidation!D:W,19,FALSE)),IF(TEXT(A77,"MMDD")&lt;"0701",TEXT(A77,"MMDD")&gt;VLOOKUP(R77,SpeciesValidation!D:W,18,FALSE),TEXT(A77,"MMDD")&lt;VLOOKUP(R77,SpeciesValidation!D:W,19,FALSE))),"Date outside expected range for this species",""),"")),"",IF(LEFT(J77,1)="A",IF(IF(VLOOKUP(R77,SpeciesValidation!D:W,20,FALSE)=FALSE,OR(TEXT(A77,"MMDD")&lt;VLOOKUP(R77,SpeciesValidation!D:W,18,FALSE),TEXT(A77,"MMDD")&gt;VLOOKUP(R77,SpeciesValidation!D:W,19,FALSE)),IF(TEXT(A77,"MMDD")&lt;"0701",TEXT(A77,"MMDD")&gt;VLOOKUP(R77,SpeciesValidation!D:W,18,FALSE),TEXT(A77,"MMDD")&lt;VLOOKUP(R77,SpeciesValidation!D:W,19,FALSE))),"Date outside expected range for this species",""),"")))</f>
        <v/>
      </c>
      <c r="M77" s="127" t="str">
        <f>IF(LEN(E77&amp;"")&gt;0,IF(ISERROR(VLOOKUP(R77,SpeciesValidation!D:I,6,FALSE)),"",VLOOKUP(R77,SpeciesValidation!D:I,6,FALSE)),"")</f>
        <v/>
      </c>
      <c r="Q77" s="36" t="str">
        <f>IF(LEN(E77&amp;"")&gt;0,IF(ISERROR(VLOOKUP(E77,SpeciesValidation!B:G,2,FALSE)=TRUE),"",VLOOKUP(E77,SpeciesValidation!B:G,2,FALSE)),"")</f>
        <v/>
      </c>
      <c r="R77" s="36" t="str">
        <f>IF(LEN(E77&amp;"")&gt;0,IF(ISERROR(VLOOKUP(E77,SpeciesLookup!B:G,4,FALSE)=TRUE),"",VLOOKUP(E77,SpeciesLookup!B:G,4,FALSE)),"")</f>
        <v/>
      </c>
    </row>
    <row r="78" spans="1:18" ht="13.2" x14ac:dyDescent="0.25">
      <c r="A78" s="72"/>
      <c r="B78" s="73"/>
      <c r="C78" s="73"/>
      <c r="D78" s="11"/>
      <c r="E78" s="74"/>
      <c r="F78" s="75"/>
      <c r="G78" s="128" t="str">
        <f>IF(LEN(E78&amp;"")&gt;0,IF(ISERROR(VLOOKUP(E78,SpeciesLookup!B:G,6,FALSE)=TRUE),"",VLOOKUP(E78,SpeciesLookup!B:G,6,FALSE)),"")</f>
        <v/>
      </c>
      <c r="H78" s="128" t="str">
        <f>IF(LEN(E78&amp;"")&gt;0,IF(ISERROR(VLOOKUP(E78,SpeciesLookup!B:G,5,FALSE)=TRUE),"",VLOOKUP(E78,SpeciesLookup!B:G,5,FALSE)),"")</f>
        <v/>
      </c>
      <c r="I78" s="11"/>
      <c r="J78" s="73"/>
      <c r="K78" s="11"/>
      <c r="L78" s="127" t="str">
        <f>TRIM(IF(ISERROR(VLOOKUP(R78,SpeciesValidation!D:T,IF(ISNA(VLOOKUP(J78,Validation!B$2:C$15,2,FALSE)),FALSE,VLOOKUP(J78,Validation!B$2:C$15,2,FALSE)))),IF(LEN(E78&amp;"")&gt;0,"",""),VLOOKUP(R78,SpeciesValidation!D:T,VLOOKUP(J78,Validation!B$2:C$15,2,FALSE),FALSE)) &amp; " " &amp; IF(ISERROR(IF(LEFT(J78,1)="A",IF(IF(VLOOKUP(R78,SpeciesValidation!D:W,20,FALSE)=FALSE,OR(TEXT(A78,"MMDD")&lt;VLOOKUP(R78,SpeciesValidation!D:W,18,FALSE),TEXT(A78,"MMDD")&gt;VLOOKUP(R78,SpeciesValidation!D:W,19,FALSE)),IF(TEXT(A78,"MMDD")&lt;"0701",TEXT(A78,"MMDD")&gt;VLOOKUP(R78,SpeciesValidation!D:W,18,FALSE),TEXT(A78,"MMDD")&lt;VLOOKUP(R78,SpeciesValidation!D:W,19,FALSE))),"Date outside expected range for this species",""),"")),"",IF(LEFT(J78,1)="A",IF(IF(VLOOKUP(R78,SpeciesValidation!D:W,20,FALSE)=FALSE,OR(TEXT(A78,"MMDD")&lt;VLOOKUP(R78,SpeciesValidation!D:W,18,FALSE),TEXT(A78,"MMDD")&gt;VLOOKUP(R78,SpeciesValidation!D:W,19,FALSE)),IF(TEXT(A78,"MMDD")&lt;"0701",TEXT(A78,"MMDD")&gt;VLOOKUP(R78,SpeciesValidation!D:W,18,FALSE),TEXT(A78,"MMDD")&lt;VLOOKUP(R78,SpeciesValidation!D:W,19,FALSE))),"Date outside expected range for this species",""),"")))</f>
        <v/>
      </c>
      <c r="M78" s="127" t="str">
        <f>IF(LEN(E78&amp;"")&gt;0,IF(ISERROR(VLOOKUP(R78,SpeciesValidation!D:I,6,FALSE)),"",VLOOKUP(R78,SpeciesValidation!D:I,6,FALSE)),"")</f>
        <v/>
      </c>
      <c r="Q78" s="36" t="str">
        <f>IF(LEN(E78&amp;"")&gt;0,IF(ISERROR(VLOOKUP(E78,SpeciesValidation!B:G,2,FALSE)=TRUE),"",VLOOKUP(E78,SpeciesValidation!B:G,2,FALSE)),"")</f>
        <v/>
      </c>
      <c r="R78" s="36" t="str">
        <f>IF(LEN(E78&amp;"")&gt;0,IF(ISERROR(VLOOKUP(E78,SpeciesLookup!B:G,4,FALSE)=TRUE),"",VLOOKUP(E78,SpeciesLookup!B:G,4,FALSE)),"")</f>
        <v/>
      </c>
    </row>
    <row r="79" spans="1:18" ht="13.2" x14ac:dyDescent="0.25">
      <c r="A79" s="72"/>
      <c r="B79" s="73"/>
      <c r="C79" s="73"/>
      <c r="D79" s="11"/>
      <c r="E79" s="74"/>
      <c r="F79" s="75"/>
      <c r="G79" s="128" t="str">
        <f>IF(LEN(E79&amp;"")&gt;0,IF(ISERROR(VLOOKUP(E79,SpeciesLookup!B:G,6,FALSE)=TRUE),"",VLOOKUP(E79,SpeciesLookup!B:G,6,FALSE)),"")</f>
        <v/>
      </c>
      <c r="H79" s="128" t="str">
        <f>IF(LEN(E79&amp;"")&gt;0,IF(ISERROR(VLOOKUP(E79,SpeciesLookup!B:G,5,FALSE)=TRUE),"",VLOOKUP(E79,SpeciesLookup!B:G,5,FALSE)),"")</f>
        <v/>
      </c>
      <c r="I79" s="11"/>
      <c r="J79" s="73"/>
      <c r="K79" s="11"/>
      <c r="L79" s="127" t="str">
        <f>TRIM(IF(ISERROR(VLOOKUP(R79,SpeciesValidation!D:T,IF(ISNA(VLOOKUP(J79,Validation!B$2:C$15,2,FALSE)),FALSE,VLOOKUP(J79,Validation!B$2:C$15,2,FALSE)))),IF(LEN(E79&amp;"")&gt;0,"",""),VLOOKUP(R79,SpeciesValidation!D:T,VLOOKUP(J79,Validation!B$2:C$15,2,FALSE),FALSE)) &amp; " " &amp; IF(ISERROR(IF(LEFT(J79,1)="A",IF(IF(VLOOKUP(R79,SpeciesValidation!D:W,20,FALSE)=FALSE,OR(TEXT(A79,"MMDD")&lt;VLOOKUP(R79,SpeciesValidation!D:W,18,FALSE),TEXT(A79,"MMDD")&gt;VLOOKUP(R79,SpeciesValidation!D:W,19,FALSE)),IF(TEXT(A79,"MMDD")&lt;"0701",TEXT(A79,"MMDD")&gt;VLOOKUP(R79,SpeciesValidation!D:W,18,FALSE),TEXT(A79,"MMDD")&lt;VLOOKUP(R79,SpeciesValidation!D:W,19,FALSE))),"Date outside expected range for this species",""),"")),"",IF(LEFT(J79,1)="A",IF(IF(VLOOKUP(R79,SpeciesValidation!D:W,20,FALSE)=FALSE,OR(TEXT(A79,"MMDD")&lt;VLOOKUP(R79,SpeciesValidation!D:W,18,FALSE),TEXT(A79,"MMDD")&gt;VLOOKUP(R79,SpeciesValidation!D:W,19,FALSE)),IF(TEXT(A79,"MMDD")&lt;"0701",TEXT(A79,"MMDD")&gt;VLOOKUP(R79,SpeciesValidation!D:W,18,FALSE),TEXT(A79,"MMDD")&lt;VLOOKUP(R79,SpeciesValidation!D:W,19,FALSE))),"Date outside expected range for this species",""),"")))</f>
        <v/>
      </c>
      <c r="M79" s="127" t="str">
        <f>IF(LEN(E79&amp;"")&gt;0,IF(ISERROR(VLOOKUP(R79,SpeciesValidation!D:I,6,FALSE)),"",VLOOKUP(R79,SpeciesValidation!D:I,6,FALSE)),"")</f>
        <v/>
      </c>
      <c r="Q79" s="36" t="str">
        <f>IF(LEN(E79&amp;"")&gt;0,IF(ISERROR(VLOOKUP(E79,SpeciesValidation!B:G,2,FALSE)=TRUE),"",VLOOKUP(E79,SpeciesValidation!B:G,2,FALSE)),"")</f>
        <v/>
      </c>
      <c r="R79" s="36" t="str">
        <f>IF(LEN(E79&amp;"")&gt;0,IF(ISERROR(VLOOKUP(E79,SpeciesLookup!B:G,4,FALSE)=TRUE),"",VLOOKUP(E79,SpeciesLookup!B:G,4,FALSE)),"")</f>
        <v/>
      </c>
    </row>
    <row r="80" spans="1:18" ht="13.2" x14ac:dyDescent="0.25">
      <c r="A80" s="72"/>
      <c r="B80" s="73"/>
      <c r="C80" s="73"/>
      <c r="D80" s="11"/>
      <c r="E80" s="74"/>
      <c r="F80" s="75"/>
      <c r="G80" s="128" t="str">
        <f>IF(LEN(E80&amp;"")&gt;0,IF(ISERROR(VLOOKUP(E80,SpeciesLookup!B:G,6,FALSE)=TRUE),"",VLOOKUP(E80,SpeciesLookup!B:G,6,FALSE)),"")</f>
        <v/>
      </c>
      <c r="H80" s="128" t="str">
        <f>IF(LEN(E80&amp;"")&gt;0,IF(ISERROR(VLOOKUP(E80,SpeciesLookup!B:G,5,FALSE)=TRUE),"",VLOOKUP(E80,SpeciesLookup!B:G,5,FALSE)),"")</f>
        <v/>
      </c>
      <c r="I80" s="11"/>
      <c r="J80" s="73"/>
      <c r="K80" s="11"/>
      <c r="L80" s="127" t="str">
        <f>TRIM(IF(ISERROR(VLOOKUP(R80,SpeciesValidation!D:T,IF(ISNA(VLOOKUP(J80,Validation!B$2:C$15,2,FALSE)),FALSE,VLOOKUP(J80,Validation!B$2:C$15,2,FALSE)))),IF(LEN(E80&amp;"")&gt;0,"",""),VLOOKUP(R80,SpeciesValidation!D:T,VLOOKUP(J80,Validation!B$2:C$15,2,FALSE),FALSE)) &amp; " " &amp; IF(ISERROR(IF(LEFT(J80,1)="A",IF(IF(VLOOKUP(R80,SpeciesValidation!D:W,20,FALSE)=FALSE,OR(TEXT(A80,"MMDD")&lt;VLOOKUP(R80,SpeciesValidation!D:W,18,FALSE),TEXT(A80,"MMDD")&gt;VLOOKUP(R80,SpeciesValidation!D:W,19,FALSE)),IF(TEXT(A80,"MMDD")&lt;"0701",TEXT(A80,"MMDD")&gt;VLOOKUP(R80,SpeciesValidation!D:W,18,FALSE),TEXT(A80,"MMDD")&lt;VLOOKUP(R80,SpeciesValidation!D:W,19,FALSE))),"Date outside expected range for this species",""),"")),"",IF(LEFT(J80,1)="A",IF(IF(VLOOKUP(R80,SpeciesValidation!D:W,20,FALSE)=FALSE,OR(TEXT(A80,"MMDD")&lt;VLOOKUP(R80,SpeciesValidation!D:W,18,FALSE),TEXT(A80,"MMDD")&gt;VLOOKUP(R80,SpeciesValidation!D:W,19,FALSE)),IF(TEXT(A80,"MMDD")&lt;"0701",TEXT(A80,"MMDD")&gt;VLOOKUP(R80,SpeciesValidation!D:W,18,FALSE),TEXT(A80,"MMDD")&lt;VLOOKUP(R80,SpeciesValidation!D:W,19,FALSE))),"Date outside expected range for this species",""),"")))</f>
        <v/>
      </c>
      <c r="M80" s="127" t="str">
        <f>IF(LEN(E80&amp;"")&gt;0,IF(ISERROR(VLOOKUP(R80,SpeciesValidation!D:I,6,FALSE)),"",VLOOKUP(R80,SpeciesValidation!D:I,6,FALSE)),"")</f>
        <v/>
      </c>
      <c r="Q80" s="36" t="str">
        <f>IF(LEN(E80&amp;"")&gt;0,IF(ISERROR(VLOOKUP(E80,SpeciesValidation!B:G,2,FALSE)=TRUE),"",VLOOKUP(E80,SpeciesValidation!B:G,2,FALSE)),"")</f>
        <v/>
      </c>
      <c r="R80" s="36" t="str">
        <f>IF(LEN(E80&amp;"")&gt;0,IF(ISERROR(VLOOKUP(E80,SpeciesLookup!B:G,4,FALSE)=TRUE),"",VLOOKUP(E80,SpeciesLookup!B:G,4,FALSE)),"")</f>
        <v/>
      </c>
    </row>
    <row r="81" spans="1:18" ht="13.2" x14ac:dyDescent="0.25">
      <c r="A81" s="72"/>
      <c r="B81" s="73"/>
      <c r="C81" s="73"/>
      <c r="D81" s="11"/>
      <c r="E81" s="74"/>
      <c r="F81" s="75"/>
      <c r="G81" s="128" t="str">
        <f>IF(LEN(E81&amp;"")&gt;0,IF(ISERROR(VLOOKUP(E81,SpeciesLookup!B:G,6,FALSE)=TRUE),"",VLOOKUP(E81,SpeciesLookup!B:G,6,FALSE)),"")</f>
        <v/>
      </c>
      <c r="H81" s="128" t="str">
        <f>IF(LEN(E81&amp;"")&gt;0,IF(ISERROR(VLOOKUP(E81,SpeciesLookup!B:G,5,FALSE)=TRUE),"",VLOOKUP(E81,SpeciesLookup!B:G,5,FALSE)),"")</f>
        <v/>
      </c>
      <c r="I81" s="11"/>
      <c r="J81" s="73"/>
      <c r="K81" s="11"/>
      <c r="L81" s="127" t="str">
        <f>TRIM(IF(ISERROR(VLOOKUP(R81,SpeciesValidation!D:T,IF(ISNA(VLOOKUP(J81,Validation!B$2:C$15,2,FALSE)),FALSE,VLOOKUP(J81,Validation!B$2:C$15,2,FALSE)))),IF(LEN(E81&amp;"")&gt;0,"",""),VLOOKUP(R81,SpeciesValidation!D:T,VLOOKUP(J81,Validation!B$2:C$15,2,FALSE),FALSE)) &amp; " " &amp; IF(ISERROR(IF(LEFT(J81,1)="A",IF(IF(VLOOKUP(R81,SpeciesValidation!D:W,20,FALSE)=FALSE,OR(TEXT(A81,"MMDD")&lt;VLOOKUP(R81,SpeciesValidation!D:W,18,FALSE),TEXT(A81,"MMDD")&gt;VLOOKUP(R81,SpeciesValidation!D:W,19,FALSE)),IF(TEXT(A81,"MMDD")&lt;"0701",TEXT(A81,"MMDD")&gt;VLOOKUP(R81,SpeciesValidation!D:W,18,FALSE),TEXT(A81,"MMDD")&lt;VLOOKUP(R81,SpeciesValidation!D:W,19,FALSE))),"Date outside expected range for this species",""),"")),"",IF(LEFT(J81,1)="A",IF(IF(VLOOKUP(R81,SpeciesValidation!D:W,20,FALSE)=FALSE,OR(TEXT(A81,"MMDD")&lt;VLOOKUP(R81,SpeciesValidation!D:W,18,FALSE),TEXT(A81,"MMDD")&gt;VLOOKUP(R81,SpeciesValidation!D:W,19,FALSE)),IF(TEXT(A81,"MMDD")&lt;"0701",TEXT(A81,"MMDD")&gt;VLOOKUP(R81,SpeciesValidation!D:W,18,FALSE),TEXT(A81,"MMDD")&lt;VLOOKUP(R81,SpeciesValidation!D:W,19,FALSE))),"Date outside expected range for this species",""),"")))</f>
        <v/>
      </c>
      <c r="M81" s="127" t="str">
        <f>IF(LEN(E81&amp;"")&gt;0,IF(ISERROR(VLOOKUP(R81,SpeciesValidation!D:I,6,FALSE)),"",VLOOKUP(R81,SpeciesValidation!D:I,6,FALSE)),"")</f>
        <v/>
      </c>
      <c r="Q81" s="36" t="str">
        <f>IF(LEN(E81&amp;"")&gt;0,IF(ISERROR(VLOOKUP(E81,SpeciesValidation!B:G,2,FALSE)=TRUE),"",VLOOKUP(E81,SpeciesValidation!B:G,2,FALSE)),"")</f>
        <v/>
      </c>
      <c r="R81" s="36" t="str">
        <f>IF(LEN(E81&amp;"")&gt;0,IF(ISERROR(VLOOKUP(E81,SpeciesLookup!B:G,4,FALSE)=TRUE),"",VLOOKUP(E81,SpeciesLookup!B:G,4,FALSE)),"")</f>
        <v/>
      </c>
    </row>
    <row r="82" spans="1:18" ht="13.2" x14ac:dyDescent="0.25">
      <c r="A82" s="72"/>
      <c r="B82" s="73"/>
      <c r="C82" s="73"/>
      <c r="D82" s="11"/>
      <c r="E82" s="74"/>
      <c r="F82" s="75"/>
      <c r="G82" s="128" t="str">
        <f>IF(LEN(E82&amp;"")&gt;0,IF(ISERROR(VLOOKUP(E82,SpeciesLookup!B:G,6,FALSE)=TRUE),"",VLOOKUP(E82,SpeciesLookup!B:G,6,FALSE)),"")</f>
        <v/>
      </c>
      <c r="H82" s="128" t="str">
        <f>IF(LEN(E82&amp;"")&gt;0,IF(ISERROR(VLOOKUP(E82,SpeciesLookup!B:G,5,FALSE)=TRUE),"",VLOOKUP(E82,SpeciesLookup!B:G,5,FALSE)),"")</f>
        <v/>
      </c>
      <c r="I82" s="11"/>
      <c r="J82" s="73"/>
      <c r="K82" s="11"/>
      <c r="L82" s="127" t="str">
        <f>TRIM(IF(ISERROR(VLOOKUP(R82,SpeciesValidation!D:T,IF(ISNA(VLOOKUP(J82,Validation!B$2:C$15,2,FALSE)),FALSE,VLOOKUP(J82,Validation!B$2:C$15,2,FALSE)))),IF(LEN(E82&amp;"")&gt;0,"",""),VLOOKUP(R82,SpeciesValidation!D:T,VLOOKUP(J82,Validation!B$2:C$15,2,FALSE),FALSE)) &amp; " " &amp; IF(ISERROR(IF(LEFT(J82,1)="A",IF(IF(VLOOKUP(R82,SpeciesValidation!D:W,20,FALSE)=FALSE,OR(TEXT(A82,"MMDD")&lt;VLOOKUP(R82,SpeciesValidation!D:W,18,FALSE),TEXT(A82,"MMDD")&gt;VLOOKUP(R82,SpeciesValidation!D:W,19,FALSE)),IF(TEXT(A82,"MMDD")&lt;"0701",TEXT(A82,"MMDD")&gt;VLOOKUP(R82,SpeciesValidation!D:W,18,FALSE),TEXT(A82,"MMDD")&lt;VLOOKUP(R82,SpeciesValidation!D:W,19,FALSE))),"Date outside expected range for this species",""),"")),"",IF(LEFT(J82,1)="A",IF(IF(VLOOKUP(R82,SpeciesValidation!D:W,20,FALSE)=FALSE,OR(TEXT(A82,"MMDD")&lt;VLOOKUP(R82,SpeciesValidation!D:W,18,FALSE),TEXT(A82,"MMDD")&gt;VLOOKUP(R82,SpeciesValidation!D:W,19,FALSE)),IF(TEXT(A82,"MMDD")&lt;"0701",TEXT(A82,"MMDD")&gt;VLOOKUP(R82,SpeciesValidation!D:W,18,FALSE),TEXT(A82,"MMDD")&lt;VLOOKUP(R82,SpeciesValidation!D:W,19,FALSE))),"Date outside expected range for this species",""),"")))</f>
        <v/>
      </c>
      <c r="M82" s="127" t="str">
        <f>IF(LEN(E82&amp;"")&gt;0,IF(ISERROR(VLOOKUP(R82,SpeciesValidation!D:I,6,FALSE)),"",VLOOKUP(R82,SpeciesValidation!D:I,6,FALSE)),"")</f>
        <v/>
      </c>
      <c r="Q82" s="36" t="str">
        <f>IF(LEN(E82&amp;"")&gt;0,IF(ISERROR(VLOOKUP(E82,SpeciesValidation!B:G,2,FALSE)=TRUE),"",VLOOKUP(E82,SpeciesValidation!B:G,2,FALSE)),"")</f>
        <v/>
      </c>
      <c r="R82" s="36" t="str">
        <f>IF(LEN(E82&amp;"")&gt;0,IF(ISERROR(VLOOKUP(E82,SpeciesLookup!B:G,4,FALSE)=TRUE),"",VLOOKUP(E82,SpeciesLookup!B:G,4,FALSE)),"")</f>
        <v/>
      </c>
    </row>
    <row r="83" spans="1:18" ht="13.2" x14ac:dyDescent="0.25">
      <c r="A83" s="72"/>
      <c r="B83" s="73"/>
      <c r="C83" s="73"/>
      <c r="D83" s="11"/>
      <c r="E83" s="74"/>
      <c r="F83" s="75"/>
      <c r="G83" s="128" t="str">
        <f>IF(LEN(E83&amp;"")&gt;0,IF(ISERROR(VLOOKUP(E83,SpeciesLookup!B:G,6,FALSE)=TRUE),"",VLOOKUP(E83,SpeciesLookup!B:G,6,FALSE)),"")</f>
        <v/>
      </c>
      <c r="H83" s="128" t="str">
        <f>IF(LEN(E83&amp;"")&gt;0,IF(ISERROR(VLOOKUP(E83,SpeciesLookup!B:G,5,FALSE)=TRUE),"",VLOOKUP(E83,SpeciesLookup!B:G,5,FALSE)),"")</f>
        <v/>
      </c>
      <c r="I83" s="11"/>
      <c r="J83" s="73"/>
      <c r="K83" s="11"/>
      <c r="L83" s="127" t="str">
        <f>TRIM(IF(ISERROR(VLOOKUP(R83,SpeciesValidation!D:T,IF(ISNA(VLOOKUP(J83,Validation!B$2:C$15,2,FALSE)),FALSE,VLOOKUP(J83,Validation!B$2:C$15,2,FALSE)))),IF(LEN(E83&amp;"")&gt;0,"",""),VLOOKUP(R83,SpeciesValidation!D:T,VLOOKUP(J83,Validation!B$2:C$15,2,FALSE),FALSE)) &amp; " " &amp; IF(ISERROR(IF(LEFT(J83,1)="A",IF(IF(VLOOKUP(R83,SpeciesValidation!D:W,20,FALSE)=FALSE,OR(TEXT(A83,"MMDD")&lt;VLOOKUP(R83,SpeciesValidation!D:W,18,FALSE),TEXT(A83,"MMDD")&gt;VLOOKUP(R83,SpeciesValidation!D:W,19,FALSE)),IF(TEXT(A83,"MMDD")&lt;"0701",TEXT(A83,"MMDD")&gt;VLOOKUP(R83,SpeciesValidation!D:W,18,FALSE),TEXT(A83,"MMDD")&lt;VLOOKUP(R83,SpeciesValidation!D:W,19,FALSE))),"Date outside expected range for this species",""),"")),"",IF(LEFT(J83,1)="A",IF(IF(VLOOKUP(R83,SpeciesValidation!D:W,20,FALSE)=FALSE,OR(TEXT(A83,"MMDD")&lt;VLOOKUP(R83,SpeciesValidation!D:W,18,FALSE),TEXT(A83,"MMDD")&gt;VLOOKUP(R83,SpeciesValidation!D:W,19,FALSE)),IF(TEXT(A83,"MMDD")&lt;"0701",TEXT(A83,"MMDD")&gt;VLOOKUP(R83,SpeciesValidation!D:W,18,FALSE),TEXT(A83,"MMDD")&lt;VLOOKUP(R83,SpeciesValidation!D:W,19,FALSE))),"Date outside expected range for this species",""),"")))</f>
        <v/>
      </c>
      <c r="M83" s="127" t="str">
        <f>IF(LEN(E83&amp;"")&gt;0,IF(ISERROR(VLOOKUP(R83,SpeciesValidation!D:I,6,FALSE)),"",VLOOKUP(R83,SpeciesValidation!D:I,6,FALSE)),"")</f>
        <v/>
      </c>
      <c r="Q83" s="36" t="str">
        <f>IF(LEN(E83&amp;"")&gt;0,IF(ISERROR(VLOOKUP(E83,SpeciesValidation!B:G,2,FALSE)=TRUE),"",VLOOKUP(E83,SpeciesValidation!B:G,2,FALSE)),"")</f>
        <v/>
      </c>
      <c r="R83" s="36" t="str">
        <f>IF(LEN(E83&amp;"")&gt;0,IF(ISERROR(VLOOKUP(E83,SpeciesLookup!B:G,4,FALSE)=TRUE),"",VLOOKUP(E83,SpeciesLookup!B:G,4,FALSE)),"")</f>
        <v/>
      </c>
    </row>
    <row r="84" spans="1:18" ht="13.2" x14ac:dyDescent="0.25">
      <c r="A84" s="72"/>
      <c r="B84" s="73"/>
      <c r="C84" s="73"/>
      <c r="D84" s="11"/>
      <c r="E84" s="74"/>
      <c r="F84" s="75"/>
      <c r="G84" s="128" t="str">
        <f>IF(LEN(E84&amp;"")&gt;0,IF(ISERROR(VLOOKUP(E84,SpeciesLookup!B:G,6,FALSE)=TRUE),"",VLOOKUP(E84,SpeciesLookup!B:G,6,FALSE)),"")</f>
        <v/>
      </c>
      <c r="H84" s="128" t="str">
        <f>IF(LEN(E84&amp;"")&gt;0,IF(ISERROR(VLOOKUP(E84,SpeciesLookup!B:G,5,FALSE)=TRUE),"",VLOOKUP(E84,SpeciesLookup!B:G,5,FALSE)),"")</f>
        <v/>
      </c>
      <c r="I84" s="11"/>
      <c r="J84" s="73"/>
      <c r="K84" s="11"/>
      <c r="L84" s="127" t="str">
        <f>TRIM(IF(ISERROR(VLOOKUP(R84,SpeciesValidation!D:T,IF(ISNA(VLOOKUP(J84,Validation!B$2:C$15,2,FALSE)),FALSE,VLOOKUP(J84,Validation!B$2:C$15,2,FALSE)))),IF(LEN(E84&amp;"")&gt;0,"",""),VLOOKUP(R84,SpeciesValidation!D:T,VLOOKUP(J84,Validation!B$2:C$15,2,FALSE),FALSE)) &amp; " " &amp; IF(ISERROR(IF(LEFT(J84,1)="A",IF(IF(VLOOKUP(R84,SpeciesValidation!D:W,20,FALSE)=FALSE,OR(TEXT(A84,"MMDD")&lt;VLOOKUP(R84,SpeciesValidation!D:W,18,FALSE),TEXT(A84,"MMDD")&gt;VLOOKUP(R84,SpeciesValidation!D:W,19,FALSE)),IF(TEXT(A84,"MMDD")&lt;"0701",TEXT(A84,"MMDD")&gt;VLOOKUP(R84,SpeciesValidation!D:W,18,FALSE),TEXT(A84,"MMDD")&lt;VLOOKUP(R84,SpeciesValidation!D:W,19,FALSE))),"Date outside expected range for this species",""),"")),"",IF(LEFT(J84,1)="A",IF(IF(VLOOKUP(R84,SpeciesValidation!D:W,20,FALSE)=FALSE,OR(TEXT(A84,"MMDD")&lt;VLOOKUP(R84,SpeciesValidation!D:W,18,FALSE),TEXT(A84,"MMDD")&gt;VLOOKUP(R84,SpeciesValidation!D:W,19,FALSE)),IF(TEXT(A84,"MMDD")&lt;"0701",TEXT(A84,"MMDD")&gt;VLOOKUP(R84,SpeciesValidation!D:W,18,FALSE),TEXT(A84,"MMDD")&lt;VLOOKUP(R84,SpeciesValidation!D:W,19,FALSE))),"Date outside expected range for this species",""),"")))</f>
        <v/>
      </c>
      <c r="M84" s="127" t="str">
        <f>IF(LEN(E84&amp;"")&gt;0,IF(ISERROR(VLOOKUP(R84,SpeciesValidation!D:I,6,FALSE)),"",VLOOKUP(R84,SpeciesValidation!D:I,6,FALSE)),"")</f>
        <v/>
      </c>
      <c r="Q84" s="36" t="str">
        <f>IF(LEN(E84&amp;"")&gt;0,IF(ISERROR(VLOOKUP(E84,SpeciesValidation!B:G,2,FALSE)=TRUE),"",VLOOKUP(E84,SpeciesValidation!B:G,2,FALSE)),"")</f>
        <v/>
      </c>
      <c r="R84" s="36" t="str">
        <f>IF(LEN(E84&amp;"")&gt;0,IF(ISERROR(VLOOKUP(E84,SpeciesLookup!B:G,4,FALSE)=TRUE),"",VLOOKUP(E84,SpeciesLookup!B:G,4,FALSE)),"")</f>
        <v/>
      </c>
    </row>
    <row r="85" spans="1:18" ht="13.2" x14ac:dyDescent="0.25">
      <c r="A85" s="72"/>
      <c r="B85" s="73"/>
      <c r="C85" s="73"/>
      <c r="D85" s="11"/>
      <c r="E85" s="74"/>
      <c r="F85" s="75"/>
      <c r="G85" s="128" t="str">
        <f>IF(LEN(E85&amp;"")&gt;0,IF(ISERROR(VLOOKUP(E85,SpeciesLookup!B:G,6,FALSE)=TRUE),"",VLOOKUP(E85,SpeciesLookup!B:G,6,FALSE)),"")</f>
        <v/>
      </c>
      <c r="H85" s="128" t="str">
        <f>IF(LEN(E85&amp;"")&gt;0,IF(ISERROR(VLOOKUP(E85,SpeciesLookup!B:G,5,FALSE)=TRUE),"",VLOOKUP(E85,SpeciesLookup!B:G,5,FALSE)),"")</f>
        <v/>
      </c>
      <c r="I85" s="11"/>
      <c r="J85" s="73"/>
      <c r="K85" s="11"/>
      <c r="L85" s="127" t="str">
        <f>TRIM(IF(ISERROR(VLOOKUP(R85,SpeciesValidation!D:T,IF(ISNA(VLOOKUP(J85,Validation!B$2:C$15,2,FALSE)),FALSE,VLOOKUP(J85,Validation!B$2:C$15,2,FALSE)))),IF(LEN(E85&amp;"")&gt;0,"",""),VLOOKUP(R85,SpeciesValidation!D:T,VLOOKUP(J85,Validation!B$2:C$15,2,FALSE),FALSE)) &amp; " " &amp; IF(ISERROR(IF(LEFT(J85,1)="A",IF(IF(VLOOKUP(R85,SpeciesValidation!D:W,20,FALSE)=FALSE,OR(TEXT(A85,"MMDD")&lt;VLOOKUP(R85,SpeciesValidation!D:W,18,FALSE),TEXT(A85,"MMDD")&gt;VLOOKUP(R85,SpeciesValidation!D:W,19,FALSE)),IF(TEXT(A85,"MMDD")&lt;"0701",TEXT(A85,"MMDD")&gt;VLOOKUP(R85,SpeciesValidation!D:W,18,FALSE),TEXT(A85,"MMDD")&lt;VLOOKUP(R85,SpeciesValidation!D:W,19,FALSE))),"Date outside expected range for this species",""),"")),"",IF(LEFT(J85,1)="A",IF(IF(VLOOKUP(R85,SpeciesValidation!D:W,20,FALSE)=FALSE,OR(TEXT(A85,"MMDD")&lt;VLOOKUP(R85,SpeciesValidation!D:W,18,FALSE),TEXT(A85,"MMDD")&gt;VLOOKUP(R85,SpeciesValidation!D:W,19,FALSE)),IF(TEXT(A85,"MMDD")&lt;"0701",TEXT(A85,"MMDD")&gt;VLOOKUP(R85,SpeciesValidation!D:W,18,FALSE),TEXT(A85,"MMDD")&lt;VLOOKUP(R85,SpeciesValidation!D:W,19,FALSE))),"Date outside expected range for this species",""),"")))</f>
        <v/>
      </c>
      <c r="M85" s="127" t="str">
        <f>IF(LEN(E85&amp;"")&gt;0,IF(ISERROR(VLOOKUP(R85,SpeciesValidation!D:I,6,FALSE)),"",VLOOKUP(R85,SpeciesValidation!D:I,6,FALSE)),"")</f>
        <v/>
      </c>
      <c r="Q85" s="36" t="str">
        <f>IF(LEN(E85&amp;"")&gt;0,IF(ISERROR(VLOOKUP(E85,SpeciesValidation!B:G,2,FALSE)=TRUE),"",VLOOKUP(E85,SpeciesValidation!B:G,2,FALSE)),"")</f>
        <v/>
      </c>
      <c r="R85" s="36" t="str">
        <f>IF(LEN(E85&amp;"")&gt;0,IF(ISERROR(VLOOKUP(E85,SpeciesLookup!B:G,4,FALSE)=TRUE),"",VLOOKUP(E85,SpeciesLookup!B:G,4,FALSE)),"")</f>
        <v/>
      </c>
    </row>
    <row r="86" spans="1:18" ht="13.2" x14ac:dyDescent="0.25">
      <c r="A86" s="72"/>
      <c r="B86" s="73"/>
      <c r="C86" s="73"/>
      <c r="D86" s="11"/>
      <c r="E86" s="74"/>
      <c r="F86" s="75"/>
      <c r="G86" s="128" t="str">
        <f>IF(LEN(E86&amp;"")&gt;0,IF(ISERROR(VLOOKUP(E86,SpeciesLookup!B:G,6,FALSE)=TRUE),"",VLOOKUP(E86,SpeciesLookup!B:G,6,FALSE)),"")</f>
        <v/>
      </c>
      <c r="H86" s="128" t="str">
        <f>IF(LEN(E86&amp;"")&gt;0,IF(ISERROR(VLOOKUP(E86,SpeciesLookup!B:G,5,FALSE)=TRUE),"",VLOOKUP(E86,SpeciesLookup!B:G,5,FALSE)),"")</f>
        <v/>
      </c>
      <c r="I86" s="11"/>
      <c r="J86" s="73"/>
      <c r="K86" s="11"/>
      <c r="L86" s="127" t="str">
        <f>TRIM(IF(ISERROR(VLOOKUP(R86,SpeciesValidation!D:T,IF(ISNA(VLOOKUP(J86,Validation!B$2:C$15,2,FALSE)),FALSE,VLOOKUP(J86,Validation!B$2:C$15,2,FALSE)))),IF(LEN(E86&amp;"")&gt;0,"",""),VLOOKUP(R86,SpeciesValidation!D:T,VLOOKUP(J86,Validation!B$2:C$15,2,FALSE),FALSE)) &amp; " " &amp; IF(ISERROR(IF(LEFT(J86,1)="A",IF(IF(VLOOKUP(R86,SpeciesValidation!D:W,20,FALSE)=FALSE,OR(TEXT(A86,"MMDD")&lt;VLOOKUP(R86,SpeciesValidation!D:W,18,FALSE),TEXT(A86,"MMDD")&gt;VLOOKUP(R86,SpeciesValidation!D:W,19,FALSE)),IF(TEXT(A86,"MMDD")&lt;"0701",TEXT(A86,"MMDD")&gt;VLOOKUP(R86,SpeciesValidation!D:W,18,FALSE),TEXT(A86,"MMDD")&lt;VLOOKUP(R86,SpeciesValidation!D:W,19,FALSE))),"Date outside expected range for this species",""),"")),"",IF(LEFT(J86,1)="A",IF(IF(VLOOKUP(R86,SpeciesValidation!D:W,20,FALSE)=FALSE,OR(TEXT(A86,"MMDD")&lt;VLOOKUP(R86,SpeciesValidation!D:W,18,FALSE),TEXT(A86,"MMDD")&gt;VLOOKUP(R86,SpeciesValidation!D:W,19,FALSE)),IF(TEXT(A86,"MMDD")&lt;"0701",TEXT(A86,"MMDD")&gt;VLOOKUP(R86,SpeciesValidation!D:W,18,FALSE),TEXT(A86,"MMDD")&lt;VLOOKUP(R86,SpeciesValidation!D:W,19,FALSE))),"Date outside expected range for this species",""),"")))</f>
        <v/>
      </c>
      <c r="M86" s="127" t="str">
        <f>IF(LEN(E86&amp;"")&gt;0,IF(ISERROR(VLOOKUP(R86,SpeciesValidation!D:I,6,FALSE)),"",VLOOKUP(R86,SpeciesValidation!D:I,6,FALSE)),"")</f>
        <v/>
      </c>
      <c r="Q86" s="36" t="str">
        <f>IF(LEN(E86&amp;"")&gt;0,IF(ISERROR(VLOOKUP(E86,SpeciesValidation!B:G,2,FALSE)=TRUE),"",VLOOKUP(E86,SpeciesValidation!B:G,2,FALSE)),"")</f>
        <v/>
      </c>
      <c r="R86" s="36" t="str">
        <f>IF(LEN(E86&amp;"")&gt;0,IF(ISERROR(VLOOKUP(E86,SpeciesLookup!B:G,4,FALSE)=TRUE),"",VLOOKUP(E86,SpeciesLookup!B:G,4,FALSE)),"")</f>
        <v/>
      </c>
    </row>
    <row r="87" spans="1:18" ht="13.2" x14ac:dyDescent="0.25">
      <c r="A87" s="72"/>
      <c r="B87" s="73"/>
      <c r="C87" s="73"/>
      <c r="D87" s="11"/>
      <c r="E87" s="74"/>
      <c r="F87" s="75"/>
      <c r="G87" s="128" t="str">
        <f>IF(LEN(E87&amp;"")&gt;0,IF(ISERROR(VLOOKUP(E87,SpeciesLookup!B:G,6,FALSE)=TRUE),"",VLOOKUP(E87,SpeciesLookup!B:G,6,FALSE)),"")</f>
        <v/>
      </c>
      <c r="H87" s="128" t="str">
        <f>IF(LEN(E87&amp;"")&gt;0,IF(ISERROR(VLOOKUP(E87,SpeciesLookup!B:G,5,FALSE)=TRUE),"",VLOOKUP(E87,SpeciesLookup!B:G,5,FALSE)),"")</f>
        <v/>
      </c>
      <c r="I87" s="11"/>
      <c r="J87" s="73"/>
      <c r="K87" s="11"/>
      <c r="L87" s="127" t="str">
        <f>TRIM(IF(ISERROR(VLOOKUP(R87,SpeciesValidation!D:T,IF(ISNA(VLOOKUP(J87,Validation!B$2:C$15,2,FALSE)),FALSE,VLOOKUP(J87,Validation!B$2:C$15,2,FALSE)))),IF(LEN(E87&amp;"")&gt;0,"",""),VLOOKUP(R87,SpeciesValidation!D:T,VLOOKUP(J87,Validation!B$2:C$15,2,FALSE),FALSE)) &amp; " " &amp; IF(ISERROR(IF(LEFT(J87,1)="A",IF(IF(VLOOKUP(R87,SpeciesValidation!D:W,20,FALSE)=FALSE,OR(TEXT(A87,"MMDD")&lt;VLOOKUP(R87,SpeciesValidation!D:W,18,FALSE),TEXT(A87,"MMDD")&gt;VLOOKUP(R87,SpeciesValidation!D:W,19,FALSE)),IF(TEXT(A87,"MMDD")&lt;"0701",TEXT(A87,"MMDD")&gt;VLOOKUP(R87,SpeciesValidation!D:W,18,FALSE),TEXT(A87,"MMDD")&lt;VLOOKUP(R87,SpeciesValidation!D:W,19,FALSE))),"Date outside expected range for this species",""),"")),"",IF(LEFT(J87,1)="A",IF(IF(VLOOKUP(R87,SpeciesValidation!D:W,20,FALSE)=FALSE,OR(TEXT(A87,"MMDD")&lt;VLOOKUP(R87,SpeciesValidation!D:W,18,FALSE),TEXT(A87,"MMDD")&gt;VLOOKUP(R87,SpeciesValidation!D:W,19,FALSE)),IF(TEXT(A87,"MMDD")&lt;"0701",TEXT(A87,"MMDD")&gt;VLOOKUP(R87,SpeciesValidation!D:W,18,FALSE),TEXT(A87,"MMDD")&lt;VLOOKUP(R87,SpeciesValidation!D:W,19,FALSE))),"Date outside expected range for this species",""),"")))</f>
        <v/>
      </c>
      <c r="M87" s="127" t="str">
        <f>IF(LEN(E87&amp;"")&gt;0,IF(ISERROR(VLOOKUP(R87,SpeciesValidation!D:I,6,FALSE)),"",VLOOKUP(R87,SpeciesValidation!D:I,6,FALSE)),"")</f>
        <v/>
      </c>
      <c r="Q87" s="36" t="str">
        <f>IF(LEN(E87&amp;"")&gt;0,IF(ISERROR(VLOOKUP(E87,SpeciesValidation!B:G,2,FALSE)=TRUE),"",VLOOKUP(E87,SpeciesValidation!B:G,2,FALSE)),"")</f>
        <v/>
      </c>
      <c r="R87" s="36" t="str">
        <f>IF(LEN(E87&amp;"")&gt;0,IF(ISERROR(VLOOKUP(E87,SpeciesLookup!B:G,4,FALSE)=TRUE),"",VLOOKUP(E87,SpeciesLookup!B:G,4,FALSE)),"")</f>
        <v/>
      </c>
    </row>
    <row r="88" spans="1:18" ht="13.2" x14ac:dyDescent="0.25">
      <c r="A88" s="72"/>
      <c r="B88" s="73"/>
      <c r="C88" s="73"/>
      <c r="D88" s="11"/>
      <c r="E88" s="74"/>
      <c r="F88" s="75"/>
      <c r="G88" s="128" t="str">
        <f>IF(LEN(E88&amp;"")&gt;0,IF(ISERROR(VLOOKUP(E88,SpeciesLookup!B:G,6,FALSE)=TRUE),"",VLOOKUP(E88,SpeciesLookup!B:G,6,FALSE)),"")</f>
        <v/>
      </c>
      <c r="H88" s="128" t="str">
        <f>IF(LEN(E88&amp;"")&gt;0,IF(ISERROR(VLOOKUP(E88,SpeciesLookup!B:G,5,FALSE)=TRUE),"",VLOOKUP(E88,SpeciesLookup!B:G,5,FALSE)),"")</f>
        <v/>
      </c>
      <c r="I88" s="11"/>
      <c r="J88" s="73"/>
      <c r="K88" s="11"/>
      <c r="L88" s="127" t="str">
        <f>TRIM(IF(ISERROR(VLOOKUP(R88,SpeciesValidation!D:T,IF(ISNA(VLOOKUP(J88,Validation!B$2:C$15,2,FALSE)),FALSE,VLOOKUP(J88,Validation!B$2:C$15,2,FALSE)))),IF(LEN(E88&amp;"")&gt;0,"",""),VLOOKUP(R88,SpeciesValidation!D:T,VLOOKUP(J88,Validation!B$2:C$15,2,FALSE),FALSE)) &amp; " " &amp; IF(ISERROR(IF(LEFT(J88,1)="A",IF(IF(VLOOKUP(R88,SpeciesValidation!D:W,20,FALSE)=FALSE,OR(TEXT(A88,"MMDD")&lt;VLOOKUP(R88,SpeciesValidation!D:W,18,FALSE),TEXT(A88,"MMDD")&gt;VLOOKUP(R88,SpeciesValidation!D:W,19,FALSE)),IF(TEXT(A88,"MMDD")&lt;"0701",TEXT(A88,"MMDD")&gt;VLOOKUP(R88,SpeciesValidation!D:W,18,FALSE),TEXT(A88,"MMDD")&lt;VLOOKUP(R88,SpeciesValidation!D:W,19,FALSE))),"Date outside expected range for this species",""),"")),"",IF(LEFT(J88,1)="A",IF(IF(VLOOKUP(R88,SpeciesValidation!D:W,20,FALSE)=FALSE,OR(TEXT(A88,"MMDD")&lt;VLOOKUP(R88,SpeciesValidation!D:W,18,FALSE),TEXT(A88,"MMDD")&gt;VLOOKUP(R88,SpeciesValidation!D:W,19,FALSE)),IF(TEXT(A88,"MMDD")&lt;"0701",TEXT(A88,"MMDD")&gt;VLOOKUP(R88,SpeciesValidation!D:W,18,FALSE),TEXT(A88,"MMDD")&lt;VLOOKUP(R88,SpeciesValidation!D:W,19,FALSE))),"Date outside expected range for this species",""),"")))</f>
        <v/>
      </c>
      <c r="M88" s="127" t="str">
        <f>IF(LEN(E88&amp;"")&gt;0,IF(ISERROR(VLOOKUP(R88,SpeciesValidation!D:I,6,FALSE)),"",VLOOKUP(R88,SpeciesValidation!D:I,6,FALSE)),"")</f>
        <v/>
      </c>
      <c r="Q88" s="36" t="str">
        <f>IF(LEN(E88&amp;"")&gt;0,IF(ISERROR(VLOOKUP(E88,SpeciesValidation!B:G,2,FALSE)=TRUE),"",VLOOKUP(E88,SpeciesValidation!B:G,2,FALSE)),"")</f>
        <v/>
      </c>
      <c r="R88" s="36" t="str">
        <f>IF(LEN(E88&amp;"")&gt;0,IF(ISERROR(VLOOKUP(E88,SpeciesLookup!B:G,4,FALSE)=TRUE),"",VLOOKUP(E88,SpeciesLookup!B:G,4,FALSE)),"")</f>
        <v/>
      </c>
    </row>
    <row r="89" spans="1:18" ht="13.2" x14ac:dyDescent="0.25">
      <c r="A89" s="72"/>
      <c r="B89" s="73"/>
      <c r="C89" s="73"/>
      <c r="D89" s="11"/>
      <c r="E89" s="74"/>
      <c r="F89" s="75"/>
      <c r="G89" s="128" t="str">
        <f>IF(LEN(E89&amp;"")&gt;0,IF(ISERROR(VLOOKUP(E89,SpeciesLookup!B:G,6,FALSE)=TRUE),"",VLOOKUP(E89,SpeciesLookup!B:G,6,FALSE)),"")</f>
        <v/>
      </c>
      <c r="H89" s="128" t="str">
        <f>IF(LEN(E89&amp;"")&gt;0,IF(ISERROR(VLOOKUP(E89,SpeciesLookup!B:G,5,FALSE)=TRUE),"",VLOOKUP(E89,SpeciesLookup!B:G,5,FALSE)),"")</f>
        <v/>
      </c>
      <c r="I89" s="11"/>
      <c r="J89" s="73"/>
      <c r="K89" s="11"/>
      <c r="L89" s="127" t="str">
        <f>TRIM(IF(ISERROR(VLOOKUP(R89,SpeciesValidation!D:T,IF(ISNA(VLOOKUP(J89,Validation!B$2:C$15,2,FALSE)),FALSE,VLOOKUP(J89,Validation!B$2:C$15,2,FALSE)))),IF(LEN(E89&amp;"")&gt;0,"",""),VLOOKUP(R89,SpeciesValidation!D:T,VLOOKUP(J89,Validation!B$2:C$15,2,FALSE),FALSE)) &amp; " " &amp; IF(ISERROR(IF(LEFT(J89,1)="A",IF(IF(VLOOKUP(R89,SpeciesValidation!D:W,20,FALSE)=FALSE,OR(TEXT(A89,"MMDD")&lt;VLOOKUP(R89,SpeciesValidation!D:W,18,FALSE),TEXT(A89,"MMDD")&gt;VLOOKUP(R89,SpeciesValidation!D:W,19,FALSE)),IF(TEXT(A89,"MMDD")&lt;"0701",TEXT(A89,"MMDD")&gt;VLOOKUP(R89,SpeciesValidation!D:W,18,FALSE),TEXT(A89,"MMDD")&lt;VLOOKUP(R89,SpeciesValidation!D:W,19,FALSE))),"Date outside expected range for this species",""),"")),"",IF(LEFT(J89,1)="A",IF(IF(VLOOKUP(R89,SpeciesValidation!D:W,20,FALSE)=FALSE,OR(TEXT(A89,"MMDD")&lt;VLOOKUP(R89,SpeciesValidation!D:W,18,FALSE),TEXT(A89,"MMDD")&gt;VLOOKUP(R89,SpeciesValidation!D:W,19,FALSE)),IF(TEXT(A89,"MMDD")&lt;"0701",TEXT(A89,"MMDD")&gt;VLOOKUP(R89,SpeciesValidation!D:W,18,FALSE),TEXT(A89,"MMDD")&lt;VLOOKUP(R89,SpeciesValidation!D:W,19,FALSE))),"Date outside expected range for this species",""),"")))</f>
        <v/>
      </c>
      <c r="M89" s="127" t="str">
        <f>IF(LEN(E89&amp;"")&gt;0,IF(ISERROR(VLOOKUP(R89,SpeciesValidation!D:I,6,FALSE)),"",VLOOKUP(R89,SpeciesValidation!D:I,6,FALSE)),"")</f>
        <v/>
      </c>
      <c r="Q89" s="36" t="str">
        <f>IF(LEN(E89&amp;"")&gt;0,IF(ISERROR(VLOOKUP(E89,SpeciesValidation!B:G,2,FALSE)=TRUE),"",VLOOKUP(E89,SpeciesValidation!B:G,2,FALSE)),"")</f>
        <v/>
      </c>
      <c r="R89" s="36" t="str">
        <f>IF(LEN(E89&amp;"")&gt;0,IF(ISERROR(VLOOKUP(E89,SpeciesLookup!B:G,4,FALSE)=TRUE),"",VLOOKUP(E89,SpeciesLookup!B:G,4,FALSE)),"")</f>
        <v/>
      </c>
    </row>
    <row r="90" spans="1:18" ht="13.2" x14ac:dyDescent="0.25">
      <c r="A90" s="72"/>
      <c r="B90" s="73"/>
      <c r="C90" s="73"/>
      <c r="D90" s="11"/>
      <c r="E90" s="74"/>
      <c r="F90" s="75"/>
      <c r="G90" s="128" t="str">
        <f>IF(LEN(E90&amp;"")&gt;0,IF(ISERROR(VLOOKUP(E90,SpeciesLookup!B:G,6,FALSE)=TRUE),"",VLOOKUP(E90,SpeciesLookup!B:G,6,FALSE)),"")</f>
        <v/>
      </c>
      <c r="H90" s="128" t="str">
        <f>IF(LEN(E90&amp;"")&gt;0,IF(ISERROR(VLOOKUP(E90,SpeciesLookup!B:G,5,FALSE)=TRUE),"",VLOOKUP(E90,SpeciesLookup!B:G,5,FALSE)),"")</f>
        <v/>
      </c>
      <c r="I90" s="11"/>
      <c r="J90" s="73"/>
      <c r="K90" s="11"/>
      <c r="L90" s="127" t="str">
        <f>TRIM(IF(ISERROR(VLOOKUP(R90,SpeciesValidation!D:T,IF(ISNA(VLOOKUP(J90,Validation!B$2:C$15,2,FALSE)),FALSE,VLOOKUP(J90,Validation!B$2:C$15,2,FALSE)))),IF(LEN(E90&amp;"")&gt;0,"",""),VLOOKUP(R90,SpeciesValidation!D:T,VLOOKUP(J90,Validation!B$2:C$15,2,FALSE),FALSE)) &amp; " " &amp; IF(ISERROR(IF(LEFT(J90,1)="A",IF(IF(VLOOKUP(R90,SpeciesValidation!D:W,20,FALSE)=FALSE,OR(TEXT(A90,"MMDD")&lt;VLOOKUP(R90,SpeciesValidation!D:W,18,FALSE),TEXT(A90,"MMDD")&gt;VLOOKUP(R90,SpeciesValidation!D:W,19,FALSE)),IF(TEXT(A90,"MMDD")&lt;"0701",TEXT(A90,"MMDD")&gt;VLOOKUP(R90,SpeciesValidation!D:W,18,FALSE),TEXT(A90,"MMDD")&lt;VLOOKUP(R90,SpeciesValidation!D:W,19,FALSE))),"Date outside expected range for this species",""),"")),"",IF(LEFT(J90,1)="A",IF(IF(VLOOKUP(R90,SpeciesValidation!D:W,20,FALSE)=FALSE,OR(TEXT(A90,"MMDD")&lt;VLOOKUP(R90,SpeciesValidation!D:W,18,FALSE),TEXT(A90,"MMDD")&gt;VLOOKUP(R90,SpeciesValidation!D:W,19,FALSE)),IF(TEXT(A90,"MMDD")&lt;"0701",TEXT(A90,"MMDD")&gt;VLOOKUP(R90,SpeciesValidation!D:W,18,FALSE),TEXT(A90,"MMDD")&lt;VLOOKUP(R90,SpeciesValidation!D:W,19,FALSE))),"Date outside expected range for this species",""),"")))</f>
        <v/>
      </c>
      <c r="M90" s="127" t="str">
        <f>IF(LEN(E90&amp;"")&gt;0,IF(ISERROR(VLOOKUP(R90,SpeciesValidation!D:I,6,FALSE)),"",VLOOKUP(R90,SpeciesValidation!D:I,6,FALSE)),"")</f>
        <v/>
      </c>
      <c r="Q90" s="36" t="str">
        <f>IF(LEN(E90&amp;"")&gt;0,IF(ISERROR(VLOOKUP(E90,SpeciesValidation!B:G,2,FALSE)=TRUE),"",VLOOKUP(E90,SpeciesValidation!B:G,2,FALSE)),"")</f>
        <v/>
      </c>
      <c r="R90" s="36" t="str">
        <f>IF(LEN(E90&amp;"")&gt;0,IF(ISERROR(VLOOKUP(E90,SpeciesLookup!B:G,4,FALSE)=TRUE),"",VLOOKUP(E90,SpeciesLookup!B:G,4,FALSE)),"")</f>
        <v/>
      </c>
    </row>
    <row r="91" spans="1:18" ht="13.2" x14ac:dyDescent="0.25">
      <c r="A91" s="72"/>
      <c r="B91" s="73"/>
      <c r="C91" s="73"/>
      <c r="D91" s="11"/>
      <c r="E91" s="74"/>
      <c r="F91" s="75"/>
      <c r="G91" s="128" t="str">
        <f>IF(LEN(E91&amp;"")&gt;0,IF(ISERROR(VLOOKUP(E91,SpeciesLookup!B:G,6,FALSE)=TRUE),"",VLOOKUP(E91,SpeciesLookup!B:G,6,FALSE)),"")</f>
        <v/>
      </c>
      <c r="H91" s="128" t="str">
        <f>IF(LEN(E91&amp;"")&gt;0,IF(ISERROR(VLOOKUP(E91,SpeciesLookup!B:G,5,FALSE)=TRUE),"",VLOOKUP(E91,SpeciesLookup!B:G,5,FALSE)),"")</f>
        <v/>
      </c>
      <c r="I91" s="11"/>
      <c r="J91" s="73"/>
      <c r="K91" s="11"/>
      <c r="L91" s="127" t="str">
        <f>TRIM(IF(ISERROR(VLOOKUP(R91,SpeciesValidation!D:T,IF(ISNA(VLOOKUP(J91,Validation!B$2:C$15,2,FALSE)),FALSE,VLOOKUP(J91,Validation!B$2:C$15,2,FALSE)))),IF(LEN(E91&amp;"")&gt;0,"",""),VLOOKUP(R91,SpeciesValidation!D:T,VLOOKUP(J91,Validation!B$2:C$15,2,FALSE),FALSE)) &amp; " " &amp; IF(ISERROR(IF(LEFT(J91,1)="A",IF(IF(VLOOKUP(R91,SpeciesValidation!D:W,20,FALSE)=FALSE,OR(TEXT(A91,"MMDD")&lt;VLOOKUP(R91,SpeciesValidation!D:W,18,FALSE),TEXT(A91,"MMDD")&gt;VLOOKUP(R91,SpeciesValidation!D:W,19,FALSE)),IF(TEXT(A91,"MMDD")&lt;"0701",TEXT(A91,"MMDD")&gt;VLOOKUP(R91,SpeciesValidation!D:W,18,FALSE),TEXT(A91,"MMDD")&lt;VLOOKUP(R91,SpeciesValidation!D:W,19,FALSE))),"Date outside expected range for this species",""),"")),"",IF(LEFT(J91,1)="A",IF(IF(VLOOKUP(R91,SpeciesValidation!D:W,20,FALSE)=FALSE,OR(TEXT(A91,"MMDD")&lt;VLOOKUP(R91,SpeciesValidation!D:W,18,FALSE),TEXT(A91,"MMDD")&gt;VLOOKUP(R91,SpeciesValidation!D:W,19,FALSE)),IF(TEXT(A91,"MMDD")&lt;"0701",TEXT(A91,"MMDD")&gt;VLOOKUP(R91,SpeciesValidation!D:W,18,FALSE),TEXT(A91,"MMDD")&lt;VLOOKUP(R91,SpeciesValidation!D:W,19,FALSE))),"Date outside expected range for this species",""),"")))</f>
        <v/>
      </c>
      <c r="M91" s="127" t="str">
        <f>IF(LEN(E91&amp;"")&gt;0,IF(ISERROR(VLOOKUP(R91,SpeciesValidation!D:I,6,FALSE)),"",VLOOKUP(R91,SpeciesValidation!D:I,6,FALSE)),"")</f>
        <v/>
      </c>
      <c r="Q91" s="36" t="str">
        <f>IF(LEN(E91&amp;"")&gt;0,IF(ISERROR(VLOOKUP(E91,SpeciesValidation!B:G,2,FALSE)=TRUE),"",VLOOKUP(E91,SpeciesValidation!B:G,2,FALSE)),"")</f>
        <v/>
      </c>
      <c r="R91" s="36" t="str">
        <f>IF(LEN(E91&amp;"")&gt;0,IF(ISERROR(VLOOKUP(E91,SpeciesLookup!B:G,4,FALSE)=TRUE),"",VLOOKUP(E91,SpeciesLookup!B:G,4,FALSE)),"")</f>
        <v/>
      </c>
    </row>
    <row r="92" spans="1:18" ht="13.2" x14ac:dyDescent="0.25">
      <c r="A92" s="72"/>
      <c r="B92" s="73"/>
      <c r="C92" s="73"/>
      <c r="D92" s="11"/>
      <c r="E92" s="74"/>
      <c r="F92" s="75"/>
      <c r="G92" s="128" t="str">
        <f>IF(LEN(E92&amp;"")&gt;0,IF(ISERROR(VLOOKUP(E92,SpeciesLookup!B:G,6,FALSE)=TRUE),"",VLOOKUP(E92,SpeciesLookup!B:G,6,FALSE)),"")</f>
        <v/>
      </c>
      <c r="H92" s="128" t="str">
        <f>IF(LEN(E92&amp;"")&gt;0,IF(ISERROR(VLOOKUP(E92,SpeciesLookup!B:G,5,FALSE)=TRUE),"",VLOOKUP(E92,SpeciesLookup!B:G,5,FALSE)),"")</f>
        <v/>
      </c>
      <c r="I92" s="11"/>
      <c r="J92" s="73"/>
      <c r="K92" s="11"/>
      <c r="L92" s="127" t="str">
        <f>TRIM(IF(ISERROR(VLOOKUP(R92,SpeciesValidation!D:T,IF(ISNA(VLOOKUP(J92,Validation!B$2:C$15,2,FALSE)),FALSE,VLOOKUP(J92,Validation!B$2:C$15,2,FALSE)))),IF(LEN(E92&amp;"")&gt;0,"",""),VLOOKUP(R92,SpeciesValidation!D:T,VLOOKUP(J92,Validation!B$2:C$15,2,FALSE),FALSE)) &amp; " " &amp; IF(ISERROR(IF(LEFT(J92,1)="A",IF(IF(VLOOKUP(R92,SpeciesValidation!D:W,20,FALSE)=FALSE,OR(TEXT(A92,"MMDD")&lt;VLOOKUP(R92,SpeciesValidation!D:W,18,FALSE),TEXT(A92,"MMDD")&gt;VLOOKUP(R92,SpeciesValidation!D:W,19,FALSE)),IF(TEXT(A92,"MMDD")&lt;"0701",TEXT(A92,"MMDD")&gt;VLOOKUP(R92,SpeciesValidation!D:W,18,FALSE),TEXT(A92,"MMDD")&lt;VLOOKUP(R92,SpeciesValidation!D:W,19,FALSE))),"Date outside expected range for this species",""),"")),"",IF(LEFT(J92,1)="A",IF(IF(VLOOKUP(R92,SpeciesValidation!D:W,20,FALSE)=FALSE,OR(TEXT(A92,"MMDD")&lt;VLOOKUP(R92,SpeciesValidation!D:W,18,FALSE),TEXT(A92,"MMDD")&gt;VLOOKUP(R92,SpeciesValidation!D:W,19,FALSE)),IF(TEXT(A92,"MMDD")&lt;"0701",TEXT(A92,"MMDD")&gt;VLOOKUP(R92,SpeciesValidation!D:W,18,FALSE),TEXT(A92,"MMDD")&lt;VLOOKUP(R92,SpeciesValidation!D:W,19,FALSE))),"Date outside expected range for this species",""),"")))</f>
        <v/>
      </c>
      <c r="M92" s="127" t="str">
        <f>IF(LEN(E92&amp;"")&gt;0,IF(ISERROR(VLOOKUP(R92,SpeciesValidation!D:I,6,FALSE)),"",VLOOKUP(R92,SpeciesValidation!D:I,6,FALSE)),"")</f>
        <v/>
      </c>
      <c r="Q92" s="36" t="str">
        <f>IF(LEN(E92&amp;"")&gt;0,IF(ISERROR(VLOOKUP(E92,SpeciesValidation!B:G,2,FALSE)=TRUE),"",VLOOKUP(E92,SpeciesValidation!B:G,2,FALSE)),"")</f>
        <v/>
      </c>
      <c r="R92" s="36" t="str">
        <f>IF(LEN(E92&amp;"")&gt;0,IF(ISERROR(VLOOKUP(E92,SpeciesLookup!B:G,4,FALSE)=TRUE),"",VLOOKUP(E92,SpeciesLookup!B:G,4,FALSE)),"")</f>
        <v/>
      </c>
    </row>
    <row r="93" spans="1:18" ht="13.2" x14ac:dyDescent="0.25">
      <c r="A93" s="72"/>
      <c r="B93" s="73"/>
      <c r="C93" s="73"/>
      <c r="D93" s="11"/>
      <c r="E93" s="74"/>
      <c r="F93" s="75"/>
      <c r="G93" s="128" t="str">
        <f>IF(LEN(E93&amp;"")&gt;0,IF(ISERROR(VLOOKUP(E93,SpeciesLookup!B:G,6,FALSE)=TRUE),"",VLOOKUP(E93,SpeciesLookup!B:G,6,FALSE)),"")</f>
        <v/>
      </c>
      <c r="H93" s="128" t="str">
        <f>IF(LEN(E93&amp;"")&gt;0,IF(ISERROR(VLOOKUP(E93,SpeciesLookup!B:G,5,FALSE)=TRUE),"",VLOOKUP(E93,SpeciesLookup!B:G,5,FALSE)),"")</f>
        <v/>
      </c>
      <c r="I93" s="11"/>
      <c r="J93" s="73"/>
      <c r="K93" s="11"/>
      <c r="L93" s="127" t="str">
        <f>TRIM(IF(ISERROR(VLOOKUP(R93,SpeciesValidation!D:T,IF(ISNA(VLOOKUP(J93,Validation!B$2:C$15,2,FALSE)),FALSE,VLOOKUP(J93,Validation!B$2:C$15,2,FALSE)))),IF(LEN(E93&amp;"")&gt;0,"",""),VLOOKUP(R93,SpeciesValidation!D:T,VLOOKUP(J93,Validation!B$2:C$15,2,FALSE),FALSE)) &amp; " " &amp; IF(ISERROR(IF(LEFT(J93,1)="A",IF(IF(VLOOKUP(R93,SpeciesValidation!D:W,20,FALSE)=FALSE,OR(TEXT(A93,"MMDD")&lt;VLOOKUP(R93,SpeciesValidation!D:W,18,FALSE),TEXT(A93,"MMDD")&gt;VLOOKUP(R93,SpeciesValidation!D:W,19,FALSE)),IF(TEXT(A93,"MMDD")&lt;"0701",TEXT(A93,"MMDD")&gt;VLOOKUP(R93,SpeciesValidation!D:W,18,FALSE),TEXT(A93,"MMDD")&lt;VLOOKUP(R93,SpeciesValidation!D:W,19,FALSE))),"Date outside expected range for this species",""),"")),"",IF(LEFT(J93,1)="A",IF(IF(VLOOKUP(R93,SpeciesValidation!D:W,20,FALSE)=FALSE,OR(TEXT(A93,"MMDD")&lt;VLOOKUP(R93,SpeciesValidation!D:W,18,FALSE),TEXT(A93,"MMDD")&gt;VLOOKUP(R93,SpeciesValidation!D:W,19,FALSE)),IF(TEXT(A93,"MMDD")&lt;"0701",TEXT(A93,"MMDD")&gt;VLOOKUP(R93,SpeciesValidation!D:W,18,FALSE),TEXT(A93,"MMDD")&lt;VLOOKUP(R93,SpeciesValidation!D:W,19,FALSE))),"Date outside expected range for this species",""),"")))</f>
        <v/>
      </c>
      <c r="M93" s="127" t="str">
        <f>IF(LEN(E93&amp;"")&gt;0,IF(ISERROR(VLOOKUP(R93,SpeciesValidation!D:I,6,FALSE)),"",VLOOKUP(R93,SpeciesValidation!D:I,6,FALSE)),"")</f>
        <v/>
      </c>
      <c r="Q93" s="36" t="str">
        <f>IF(LEN(E93&amp;"")&gt;0,IF(ISERROR(VLOOKUP(E93,SpeciesValidation!B:G,2,FALSE)=TRUE),"",VLOOKUP(E93,SpeciesValidation!B:G,2,FALSE)),"")</f>
        <v/>
      </c>
      <c r="R93" s="36" t="str">
        <f>IF(LEN(E93&amp;"")&gt;0,IF(ISERROR(VLOOKUP(E93,SpeciesLookup!B:G,4,FALSE)=TRUE),"",VLOOKUP(E93,SpeciesLookup!B:G,4,FALSE)),"")</f>
        <v/>
      </c>
    </row>
    <row r="94" spans="1:18" ht="13.2" x14ac:dyDescent="0.25">
      <c r="A94" s="72"/>
      <c r="B94" s="73"/>
      <c r="C94" s="73"/>
      <c r="D94" s="11"/>
      <c r="E94" s="74"/>
      <c r="F94" s="75"/>
      <c r="G94" s="128" t="str">
        <f>IF(LEN(E94&amp;"")&gt;0,IF(ISERROR(VLOOKUP(E94,SpeciesLookup!B:G,6,FALSE)=TRUE),"",VLOOKUP(E94,SpeciesLookup!B:G,6,FALSE)),"")</f>
        <v/>
      </c>
      <c r="H94" s="128" t="str">
        <f>IF(LEN(E94&amp;"")&gt;0,IF(ISERROR(VLOOKUP(E94,SpeciesLookup!B:G,5,FALSE)=TRUE),"",VLOOKUP(E94,SpeciesLookup!B:G,5,FALSE)),"")</f>
        <v/>
      </c>
      <c r="I94" s="11"/>
      <c r="J94" s="73"/>
      <c r="K94" s="11"/>
      <c r="L94" s="127" t="str">
        <f>TRIM(IF(ISERROR(VLOOKUP(R94,SpeciesValidation!D:T,IF(ISNA(VLOOKUP(J94,Validation!B$2:C$15,2,FALSE)),FALSE,VLOOKUP(J94,Validation!B$2:C$15,2,FALSE)))),IF(LEN(E94&amp;"")&gt;0,"",""),VLOOKUP(R94,SpeciesValidation!D:T,VLOOKUP(J94,Validation!B$2:C$15,2,FALSE),FALSE)) &amp; " " &amp; IF(ISERROR(IF(LEFT(J94,1)="A",IF(IF(VLOOKUP(R94,SpeciesValidation!D:W,20,FALSE)=FALSE,OR(TEXT(A94,"MMDD")&lt;VLOOKUP(R94,SpeciesValidation!D:W,18,FALSE),TEXT(A94,"MMDD")&gt;VLOOKUP(R94,SpeciesValidation!D:W,19,FALSE)),IF(TEXT(A94,"MMDD")&lt;"0701",TEXT(A94,"MMDD")&gt;VLOOKUP(R94,SpeciesValidation!D:W,18,FALSE),TEXT(A94,"MMDD")&lt;VLOOKUP(R94,SpeciesValidation!D:W,19,FALSE))),"Date outside expected range for this species",""),"")),"",IF(LEFT(J94,1)="A",IF(IF(VLOOKUP(R94,SpeciesValidation!D:W,20,FALSE)=FALSE,OR(TEXT(A94,"MMDD")&lt;VLOOKUP(R94,SpeciesValidation!D:W,18,FALSE),TEXT(A94,"MMDD")&gt;VLOOKUP(R94,SpeciesValidation!D:W,19,FALSE)),IF(TEXT(A94,"MMDD")&lt;"0701",TEXT(A94,"MMDD")&gt;VLOOKUP(R94,SpeciesValidation!D:W,18,FALSE),TEXT(A94,"MMDD")&lt;VLOOKUP(R94,SpeciesValidation!D:W,19,FALSE))),"Date outside expected range for this species",""),"")))</f>
        <v/>
      </c>
      <c r="M94" s="127" t="str">
        <f>IF(LEN(E94&amp;"")&gt;0,IF(ISERROR(VLOOKUP(R94,SpeciesValidation!D:I,6,FALSE)),"",VLOOKUP(R94,SpeciesValidation!D:I,6,FALSE)),"")</f>
        <v/>
      </c>
      <c r="Q94" s="36" t="str">
        <f>IF(LEN(E94&amp;"")&gt;0,IF(ISERROR(VLOOKUP(E94,SpeciesValidation!B:G,2,FALSE)=TRUE),"",VLOOKUP(E94,SpeciesValidation!B:G,2,FALSE)),"")</f>
        <v/>
      </c>
      <c r="R94" s="36" t="str">
        <f>IF(LEN(E94&amp;"")&gt;0,IF(ISERROR(VLOOKUP(E94,SpeciesLookup!B:G,4,FALSE)=TRUE),"",VLOOKUP(E94,SpeciesLookup!B:G,4,FALSE)),"")</f>
        <v/>
      </c>
    </row>
    <row r="95" spans="1:18" ht="13.2" x14ac:dyDescent="0.25">
      <c r="A95" s="72"/>
      <c r="B95" s="73"/>
      <c r="C95" s="73"/>
      <c r="D95" s="11"/>
      <c r="E95" s="74"/>
      <c r="F95" s="75"/>
      <c r="G95" s="128" t="str">
        <f>IF(LEN(E95&amp;"")&gt;0,IF(ISERROR(VLOOKUP(E95,SpeciesLookup!B:G,6,FALSE)=TRUE),"",VLOOKUP(E95,SpeciesLookup!B:G,6,FALSE)),"")</f>
        <v/>
      </c>
      <c r="H95" s="128" t="str">
        <f>IF(LEN(E95&amp;"")&gt;0,IF(ISERROR(VLOOKUP(E95,SpeciesLookup!B:G,5,FALSE)=TRUE),"",VLOOKUP(E95,SpeciesLookup!B:G,5,FALSE)),"")</f>
        <v/>
      </c>
      <c r="I95" s="11"/>
      <c r="J95" s="73"/>
      <c r="K95" s="11"/>
      <c r="L95" s="127" t="str">
        <f>TRIM(IF(ISERROR(VLOOKUP(R95,SpeciesValidation!D:T,IF(ISNA(VLOOKUP(J95,Validation!B$2:C$15,2,FALSE)),FALSE,VLOOKUP(J95,Validation!B$2:C$15,2,FALSE)))),IF(LEN(E95&amp;"")&gt;0,"",""),VLOOKUP(R95,SpeciesValidation!D:T,VLOOKUP(J95,Validation!B$2:C$15,2,FALSE),FALSE)) &amp; " " &amp; IF(ISERROR(IF(LEFT(J95,1)="A",IF(IF(VLOOKUP(R95,SpeciesValidation!D:W,20,FALSE)=FALSE,OR(TEXT(A95,"MMDD")&lt;VLOOKUP(R95,SpeciesValidation!D:W,18,FALSE),TEXT(A95,"MMDD")&gt;VLOOKUP(R95,SpeciesValidation!D:W,19,FALSE)),IF(TEXT(A95,"MMDD")&lt;"0701",TEXT(A95,"MMDD")&gt;VLOOKUP(R95,SpeciesValidation!D:W,18,FALSE),TEXT(A95,"MMDD")&lt;VLOOKUP(R95,SpeciesValidation!D:W,19,FALSE))),"Date outside expected range for this species",""),"")),"",IF(LEFT(J95,1)="A",IF(IF(VLOOKUP(R95,SpeciesValidation!D:W,20,FALSE)=FALSE,OR(TEXT(A95,"MMDD")&lt;VLOOKUP(R95,SpeciesValidation!D:W,18,FALSE),TEXT(A95,"MMDD")&gt;VLOOKUP(R95,SpeciesValidation!D:W,19,FALSE)),IF(TEXT(A95,"MMDD")&lt;"0701",TEXT(A95,"MMDD")&gt;VLOOKUP(R95,SpeciesValidation!D:W,18,FALSE),TEXT(A95,"MMDD")&lt;VLOOKUP(R95,SpeciesValidation!D:W,19,FALSE))),"Date outside expected range for this species",""),"")))</f>
        <v/>
      </c>
      <c r="M95" s="127" t="str">
        <f>IF(LEN(E95&amp;"")&gt;0,IF(ISERROR(VLOOKUP(R95,SpeciesValidation!D:I,6,FALSE)),"",VLOOKUP(R95,SpeciesValidation!D:I,6,FALSE)),"")</f>
        <v/>
      </c>
      <c r="Q95" s="36" t="str">
        <f>IF(LEN(E95&amp;"")&gt;0,IF(ISERROR(VLOOKUP(E95,SpeciesValidation!B:G,2,FALSE)=TRUE),"",VLOOKUP(E95,SpeciesValidation!B:G,2,FALSE)),"")</f>
        <v/>
      </c>
      <c r="R95" s="36" t="str">
        <f>IF(LEN(E95&amp;"")&gt;0,IF(ISERROR(VLOOKUP(E95,SpeciesLookup!B:G,4,FALSE)=TRUE),"",VLOOKUP(E95,SpeciesLookup!B:G,4,FALSE)),"")</f>
        <v/>
      </c>
    </row>
    <row r="96" spans="1:18" ht="13.2" x14ac:dyDescent="0.25">
      <c r="A96" s="72"/>
      <c r="B96" s="73"/>
      <c r="C96" s="73"/>
      <c r="D96" s="11"/>
      <c r="E96" s="74"/>
      <c r="F96" s="75"/>
      <c r="G96" s="128" t="str">
        <f>IF(LEN(E96&amp;"")&gt;0,IF(ISERROR(VLOOKUP(E96,SpeciesLookup!B:G,6,FALSE)=TRUE),"",VLOOKUP(E96,SpeciesLookup!B:G,6,FALSE)),"")</f>
        <v/>
      </c>
      <c r="H96" s="128" t="str">
        <f>IF(LEN(E96&amp;"")&gt;0,IF(ISERROR(VLOOKUP(E96,SpeciesLookup!B:G,5,FALSE)=TRUE),"",VLOOKUP(E96,SpeciesLookup!B:G,5,FALSE)),"")</f>
        <v/>
      </c>
      <c r="I96" s="11"/>
      <c r="J96" s="73"/>
      <c r="K96" s="11"/>
      <c r="L96" s="127" t="str">
        <f>TRIM(IF(ISERROR(VLOOKUP(R96,SpeciesValidation!D:T,IF(ISNA(VLOOKUP(J96,Validation!B$2:C$15,2,FALSE)),FALSE,VLOOKUP(J96,Validation!B$2:C$15,2,FALSE)))),IF(LEN(E96&amp;"")&gt;0,"",""),VLOOKUP(R96,SpeciesValidation!D:T,VLOOKUP(J96,Validation!B$2:C$15,2,FALSE),FALSE)) &amp; " " &amp; IF(ISERROR(IF(LEFT(J96,1)="A",IF(IF(VLOOKUP(R96,SpeciesValidation!D:W,20,FALSE)=FALSE,OR(TEXT(A96,"MMDD")&lt;VLOOKUP(R96,SpeciesValidation!D:W,18,FALSE),TEXT(A96,"MMDD")&gt;VLOOKUP(R96,SpeciesValidation!D:W,19,FALSE)),IF(TEXT(A96,"MMDD")&lt;"0701",TEXT(A96,"MMDD")&gt;VLOOKUP(R96,SpeciesValidation!D:W,18,FALSE),TEXT(A96,"MMDD")&lt;VLOOKUP(R96,SpeciesValidation!D:W,19,FALSE))),"Date outside expected range for this species",""),"")),"",IF(LEFT(J96,1)="A",IF(IF(VLOOKUP(R96,SpeciesValidation!D:W,20,FALSE)=FALSE,OR(TEXT(A96,"MMDD")&lt;VLOOKUP(R96,SpeciesValidation!D:W,18,FALSE),TEXT(A96,"MMDD")&gt;VLOOKUP(R96,SpeciesValidation!D:W,19,FALSE)),IF(TEXT(A96,"MMDD")&lt;"0701",TEXT(A96,"MMDD")&gt;VLOOKUP(R96,SpeciesValidation!D:W,18,FALSE),TEXT(A96,"MMDD")&lt;VLOOKUP(R96,SpeciesValidation!D:W,19,FALSE))),"Date outside expected range for this species",""),"")))</f>
        <v/>
      </c>
      <c r="M96" s="127" t="str">
        <f>IF(LEN(E96&amp;"")&gt;0,IF(ISERROR(VLOOKUP(R96,SpeciesValidation!D:I,6,FALSE)),"",VLOOKUP(R96,SpeciesValidation!D:I,6,FALSE)),"")</f>
        <v/>
      </c>
      <c r="Q96" s="36" t="str">
        <f>IF(LEN(E96&amp;"")&gt;0,IF(ISERROR(VLOOKUP(E96,SpeciesValidation!B:G,2,FALSE)=TRUE),"",VLOOKUP(E96,SpeciesValidation!B:G,2,FALSE)),"")</f>
        <v/>
      </c>
      <c r="R96" s="36" t="str">
        <f>IF(LEN(E96&amp;"")&gt;0,IF(ISERROR(VLOOKUP(E96,SpeciesLookup!B:G,4,FALSE)=TRUE),"",VLOOKUP(E96,SpeciesLookup!B:G,4,FALSE)),"")</f>
        <v/>
      </c>
    </row>
    <row r="97" spans="1:18" ht="13.2" x14ac:dyDescent="0.25">
      <c r="A97" s="72"/>
      <c r="B97" s="73"/>
      <c r="C97" s="73"/>
      <c r="D97" s="11"/>
      <c r="E97" s="74"/>
      <c r="F97" s="75"/>
      <c r="G97" s="128" t="str">
        <f>IF(LEN(E97&amp;"")&gt;0,IF(ISERROR(VLOOKUP(E97,SpeciesLookup!B:G,6,FALSE)=TRUE),"",VLOOKUP(E97,SpeciesLookup!B:G,6,FALSE)),"")</f>
        <v/>
      </c>
      <c r="H97" s="128" t="str">
        <f>IF(LEN(E97&amp;"")&gt;0,IF(ISERROR(VLOOKUP(E97,SpeciesLookup!B:G,5,FALSE)=TRUE),"",VLOOKUP(E97,SpeciesLookup!B:G,5,FALSE)),"")</f>
        <v/>
      </c>
      <c r="I97" s="11"/>
      <c r="J97" s="73"/>
      <c r="K97" s="11"/>
      <c r="L97" s="127" t="str">
        <f>TRIM(IF(ISERROR(VLOOKUP(R97,SpeciesValidation!D:T,IF(ISNA(VLOOKUP(J97,Validation!B$2:C$15,2,FALSE)),FALSE,VLOOKUP(J97,Validation!B$2:C$15,2,FALSE)))),IF(LEN(E97&amp;"")&gt;0,"",""),VLOOKUP(R97,SpeciesValidation!D:T,VLOOKUP(J97,Validation!B$2:C$15,2,FALSE),FALSE)) &amp; " " &amp; IF(ISERROR(IF(LEFT(J97,1)="A",IF(IF(VLOOKUP(R97,SpeciesValidation!D:W,20,FALSE)=FALSE,OR(TEXT(A97,"MMDD")&lt;VLOOKUP(R97,SpeciesValidation!D:W,18,FALSE),TEXT(A97,"MMDD")&gt;VLOOKUP(R97,SpeciesValidation!D:W,19,FALSE)),IF(TEXT(A97,"MMDD")&lt;"0701",TEXT(A97,"MMDD")&gt;VLOOKUP(R97,SpeciesValidation!D:W,18,FALSE),TEXT(A97,"MMDD")&lt;VLOOKUP(R97,SpeciesValidation!D:W,19,FALSE))),"Date outside expected range for this species",""),"")),"",IF(LEFT(J97,1)="A",IF(IF(VLOOKUP(R97,SpeciesValidation!D:W,20,FALSE)=FALSE,OR(TEXT(A97,"MMDD")&lt;VLOOKUP(R97,SpeciesValidation!D:W,18,FALSE),TEXT(A97,"MMDD")&gt;VLOOKUP(R97,SpeciesValidation!D:W,19,FALSE)),IF(TEXT(A97,"MMDD")&lt;"0701",TEXT(A97,"MMDD")&gt;VLOOKUP(R97,SpeciesValidation!D:W,18,FALSE),TEXT(A97,"MMDD")&lt;VLOOKUP(R97,SpeciesValidation!D:W,19,FALSE))),"Date outside expected range for this species",""),"")))</f>
        <v/>
      </c>
      <c r="M97" s="127" t="str">
        <f>IF(LEN(E97&amp;"")&gt;0,IF(ISERROR(VLOOKUP(R97,SpeciesValidation!D:I,6,FALSE)),"",VLOOKUP(R97,SpeciesValidation!D:I,6,FALSE)),"")</f>
        <v/>
      </c>
      <c r="Q97" s="36" t="str">
        <f>IF(LEN(E97&amp;"")&gt;0,IF(ISERROR(VLOOKUP(E97,SpeciesValidation!B:G,2,FALSE)=TRUE),"",VLOOKUP(E97,SpeciesValidation!B:G,2,FALSE)),"")</f>
        <v/>
      </c>
      <c r="R97" s="36" t="str">
        <f>IF(LEN(E97&amp;"")&gt;0,IF(ISERROR(VLOOKUP(E97,SpeciesLookup!B:G,4,FALSE)=TRUE),"",VLOOKUP(E97,SpeciesLookup!B:G,4,FALSE)),"")</f>
        <v/>
      </c>
    </row>
    <row r="98" spans="1:18" ht="13.2" x14ac:dyDescent="0.25">
      <c r="A98" s="72"/>
      <c r="B98" s="73"/>
      <c r="C98" s="73"/>
      <c r="D98" s="11"/>
      <c r="E98" s="74"/>
      <c r="F98" s="75"/>
      <c r="G98" s="128" t="str">
        <f>IF(LEN(E98&amp;"")&gt;0,IF(ISERROR(VLOOKUP(E98,SpeciesLookup!B:G,6,FALSE)=TRUE),"",VLOOKUP(E98,SpeciesLookup!B:G,6,FALSE)),"")</f>
        <v/>
      </c>
      <c r="H98" s="128" t="str">
        <f>IF(LEN(E98&amp;"")&gt;0,IF(ISERROR(VLOOKUP(E98,SpeciesLookup!B:G,5,FALSE)=TRUE),"",VLOOKUP(E98,SpeciesLookup!B:G,5,FALSE)),"")</f>
        <v/>
      </c>
      <c r="I98" s="11"/>
      <c r="J98" s="73"/>
      <c r="K98" s="11"/>
      <c r="L98" s="127" t="str">
        <f>TRIM(IF(ISERROR(VLOOKUP(R98,SpeciesValidation!D:T,IF(ISNA(VLOOKUP(J98,Validation!B$2:C$15,2,FALSE)),FALSE,VLOOKUP(J98,Validation!B$2:C$15,2,FALSE)))),IF(LEN(E98&amp;"")&gt;0,"",""),VLOOKUP(R98,SpeciesValidation!D:T,VLOOKUP(J98,Validation!B$2:C$15,2,FALSE),FALSE)) &amp; " " &amp; IF(ISERROR(IF(LEFT(J98,1)="A",IF(IF(VLOOKUP(R98,SpeciesValidation!D:W,20,FALSE)=FALSE,OR(TEXT(A98,"MMDD")&lt;VLOOKUP(R98,SpeciesValidation!D:W,18,FALSE),TEXT(A98,"MMDD")&gt;VLOOKUP(R98,SpeciesValidation!D:W,19,FALSE)),IF(TEXT(A98,"MMDD")&lt;"0701",TEXT(A98,"MMDD")&gt;VLOOKUP(R98,SpeciesValidation!D:W,18,FALSE),TEXT(A98,"MMDD")&lt;VLOOKUP(R98,SpeciesValidation!D:W,19,FALSE))),"Date outside expected range for this species",""),"")),"",IF(LEFT(J98,1)="A",IF(IF(VLOOKUP(R98,SpeciesValidation!D:W,20,FALSE)=FALSE,OR(TEXT(A98,"MMDD")&lt;VLOOKUP(R98,SpeciesValidation!D:W,18,FALSE),TEXT(A98,"MMDD")&gt;VLOOKUP(R98,SpeciesValidation!D:W,19,FALSE)),IF(TEXT(A98,"MMDD")&lt;"0701",TEXT(A98,"MMDD")&gt;VLOOKUP(R98,SpeciesValidation!D:W,18,FALSE),TEXT(A98,"MMDD")&lt;VLOOKUP(R98,SpeciesValidation!D:W,19,FALSE))),"Date outside expected range for this species",""),"")))</f>
        <v/>
      </c>
      <c r="M98" s="127" t="str">
        <f>IF(LEN(E98&amp;"")&gt;0,IF(ISERROR(VLOOKUP(R98,SpeciesValidation!D:I,6,FALSE)),"",VLOOKUP(R98,SpeciesValidation!D:I,6,FALSE)),"")</f>
        <v/>
      </c>
      <c r="Q98" s="36" t="str">
        <f>IF(LEN(E98&amp;"")&gt;0,IF(ISERROR(VLOOKUP(E98,SpeciesValidation!B:G,2,FALSE)=TRUE),"",VLOOKUP(E98,SpeciesValidation!B:G,2,FALSE)),"")</f>
        <v/>
      </c>
      <c r="R98" s="36" t="str">
        <f>IF(LEN(E98&amp;"")&gt;0,IF(ISERROR(VLOOKUP(E98,SpeciesLookup!B:G,4,FALSE)=TRUE),"",VLOOKUP(E98,SpeciesLookup!B:G,4,FALSE)),"")</f>
        <v/>
      </c>
    </row>
    <row r="99" spans="1:18" ht="13.2" x14ac:dyDescent="0.25">
      <c r="A99" s="72"/>
      <c r="B99" s="73"/>
      <c r="C99" s="73"/>
      <c r="D99" s="11"/>
      <c r="E99" s="74"/>
      <c r="F99" s="75"/>
      <c r="G99" s="128" t="str">
        <f>IF(LEN(E99&amp;"")&gt;0,IF(ISERROR(VLOOKUP(E99,SpeciesLookup!B:G,6,FALSE)=TRUE),"",VLOOKUP(E99,SpeciesLookup!B:G,6,FALSE)),"")</f>
        <v/>
      </c>
      <c r="H99" s="128" t="str">
        <f>IF(LEN(E99&amp;"")&gt;0,IF(ISERROR(VLOOKUP(E99,SpeciesLookup!B:G,5,FALSE)=TRUE),"",VLOOKUP(E99,SpeciesLookup!B:G,5,FALSE)),"")</f>
        <v/>
      </c>
      <c r="I99" s="11"/>
      <c r="J99" s="73"/>
      <c r="K99" s="11"/>
      <c r="L99" s="127" t="str">
        <f>TRIM(IF(ISERROR(VLOOKUP(R99,SpeciesValidation!D:T,IF(ISNA(VLOOKUP(J99,Validation!B$2:C$15,2,FALSE)),FALSE,VLOOKUP(J99,Validation!B$2:C$15,2,FALSE)))),IF(LEN(E99&amp;"")&gt;0,"",""),VLOOKUP(R99,SpeciesValidation!D:T,VLOOKUP(J99,Validation!B$2:C$15,2,FALSE),FALSE)) &amp; " " &amp; IF(ISERROR(IF(LEFT(J99,1)="A",IF(IF(VLOOKUP(R99,SpeciesValidation!D:W,20,FALSE)=FALSE,OR(TEXT(A99,"MMDD")&lt;VLOOKUP(R99,SpeciesValidation!D:W,18,FALSE),TEXT(A99,"MMDD")&gt;VLOOKUP(R99,SpeciesValidation!D:W,19,FALSE)),IF(TEXT(A99,"MMDD")&lt;"0701",TEXT(A99,"MMDD")&gt;VLOOKUP(R99,SpeciesValidation!D:W,18,FALSE),TEXT(A99,"MMDD")&lt;VLOOKUP(R99,SpeciesValidation!D:W,19,FALSE))),"Date outside expected range for this species",""),"")),"",IF(LEFT(J99,1)="A",IF(IF(VLOOKUP(R99,SpeciesValidation!D:W,20,FALSE)=FALSE,OR(TEXT(A99,"MMDD")&lt;VLOOKUP(R99,SpeciesValidation!D:W,18,FALSE),TEXT(A99,"MMDD")&gt;VLOOKUP(R99,SpeciesValidation!D:W,19,FALSE)),IF(TEXT(A99,"MMDD")&lt;"0701",TEXT(A99,"MMDD")&gt;VLOOKUP(R99,SpeciesValidation!D:W,18,FALSE),TEXT(A99,"MMDD")&lt;VLOOKUP(R99,SpeciesValidation!D:W,19,FALSE))),"Date outside expected range for this species",""),"")))</f>
        <v/>
      </c>
      <c r="M99" s="127" t="str">
        <f>IF(LEN(E99&amp;"")&gt;0,IF(ISERROR(VLOOKUP(R99,SpeciesValidation!D:I,6,FALSE)),"",VLOOKUP(R99,SpeciesValidation!D:I,6,FALSE)),"")</f>
        <v/>
      </c>
      <c r="Q99" s="36" t="str">
        <f>IF(LEN(E99&amp;"")&gt;0,IF(ISERROR(VLOOKUP(E99,SpeciesValidation!B:G,2,FALSE)=TRUE),"",VLOOKUP(E99,SpeciesValidation!B:G,2,FALSE)),"")</f>
        <v/>
      </c>
      <c r="R99" s="36" t="str">
        <f>IF(LEN(E99&amp;"")&gt;0,IF(ISERROR(VLOOKUP(E99,SpeciesLookup!B:G,4,FALSE)=TRUE),"",VLOOKUP(E99,SpeciesLookup!B:G,4,FALSE)),"")</f>
        <v/>
      </c>
    </row>
    <row r="100" spans="1:18" ht="13.2" x14ac:dyDescent="0.25">
      <c r="A100" s="72"/>
      <c r="B100" s="73"/>
      <c r="C100" s="73"/>
      <c r="D100" s="11"/>
      <c r="E100" s="74"/>
      <c r="F100" s="75"/>
      <c r="G100" s="128" t="str">
        <f>IF(LEN(E100&amp;"")&gt;0,IF(ISERROR(VLOOKUP(E100,SpeciesLookup!B:G,6,FALSE)=TRUE),"",VLOOKUP(E100,SpeciesLookup!B:G,6,FALSE)),"")</f>
        <v/>
      </c>
      <c r="H100" s="128" t="str">
        <f>IF(LEN(E100&amp;"")&gt;0,IF(ISERROR(VLOOKUP(E100,SpeciesLookup!B:G,5,FALSE)=TRUE),"",VLOOKUP(E100,SpeciesLookup!B:G,5,FALSE)),"")</f>
        <v/>
      </c>
      <c r="I100" s="11"/>
      <c r="J100" s="73"/>
      <c r="K100" s="11"/>
      <c r="L100" s="127" t="str">
        <f>TRIM(IF(ISERROR(VLOOKUP(R100,SpeciesValidation!D:T,IF(ISNA(VLOOKUP(J100,Validation!B$2:C$15,2,FALSE)),FALSE,VLOOKUP(J100,Validation!B$2:C$15,2,FALSE)))),IF(LEN(E100&amp;"")&gt;0,"",""),VLOOKUP(R100,SpeciesValidation!D:T,VLOOKUP(J100,Validation!B$2:C$15,2,FALSE),FALSE)) &amp; " " &amp; IF(ISERROR(IF(LEFT(J100,1)="A",IF(IF(VLOOKUP(R100,SpeciesValidation!D:W,20,FALSE)=FALSE,OR(TEXT(A100,"MMDD")&lt;VLOOKUP(R100,SpeciesValidation!D:W,18,FALSE),TEXT(A100,"MMDD")&gt;VLOOKUP(R100,SpeciesValidation!D:W,19,FALSE)),IF(TEXT(A100,"MMDD")&lt;"0701",TEXT(A100,"MMDD")&gt;VLOOKUP(R100,SpeciesValidation!D:W,18,FALSE),TEXT(A100,"MMDD")&lt;VLOOKUP(R100,SpeciesValidation!D:W,19,FALSE))),"Date outside expected range for this species",""),"")),"",IF(LEFT(J100,1)="A",IF(IF(VLOOKUP(R100,SpeciesValidation!D:W,20,FALSE)=FALSE,OR(TEXT(A100,"MMDD")&lt;VLOOKUP(R100,SpeciesValidation!D:W,18,FALSE),TEXT(A100,"MMDD")&gt;VLOOKUP(R100,SpeciesValidation!D:W,19,FALSE)),IF(TEXT(A100,"MMDD")&lt;"0701",TEXT(A100,"MMDD")&gt;VLOOKUP(R100,SpeciesValidation!D:W,18,FALSE),TEXT(A100,"MMDD")&lt;VLOOKUP(R100,SpeciesValidation!D:W,19,FALSE))),"Date outside expected range for this species",""),"")))</f>
        <v/>
      </c>
      <c r="M100" s="127" t="str">
        <f>IF(LEN(E100&amp;"")&gt;0,IF(ISERROR(VLOOKUP(R100,SpeciesValidation!D:I,6,FALSE)),"",VLOOKUP(R100,SpeciesValidation!D:I,6,FALSE)),"")</f>
        <v/>
      </c>
      <c r="Q100" s="36" t="str">
        <f>IF(LEN(E100&amp;"")&gt;0,IF(ISERROR(VLOOKUP(E100,SpeciesValidation!B:G,2,FALSE)=TRUE),"",VLOOKUP(E100,SpeciesValidation!B:G,2,FALSE)),"")</f>
        <v/>
      </c>
      <c r="R100" s="36" t="str">
        <f>IF(LEN(E100&amp;"")&gt;0,IF(ISERROR(VLOOKUP(E100,SpeciesLookup!B:G,4,FALSE)=TRUE),"",VLOOKUP(E100,SpeciesLookup!B:G,4,FALSE)),"")</f>
        <v/>
      </c>
    </row>
    <row r="101" spans="1:18" ht="13.2" x14ac:dyDescent="0.25">
      <c r="A101" s="72"/>
      <c r="B101" s="73"/>
      <c r="C101" s="73"/>
      <c r="D101" s="11"/>
      <c r="E101" s="74"/>
      <c r="F101" s="75"/>
      <c r="G101" s="128" t="str">
        <f>IF(LEN(E101&amp;"")&gt;0,IF(ISERROR(VLOOKUP(E101,SpeciesLookup!B:G,6,FALSE)=TRUE),"",VLOOKUP(E101,SpeciesLookup!B:G,6,FALSE)),"")</f>
        <v/>
      </c>
      <c r="H101" s="128" t="str">
        <f>IF(LEN(E101&amp;"")&gt;0,IF(ISERROR(VLOOKUP(E101,SpeciesLookup!B:G,5,FALSE)=TRUE),"",VLOOKUP(E101,SpeciesLookup!B:G,5,FALSE)),"")</f>
        <v/>
      </c>
      <c r="I101" s="11"/>
      <c r="J101" s="73"/>
      <c r="K101" s="11"/>
      <c r="L101" s="127" t="str">
        <f>TRIM(IF(ISERROR(VLOOKUP(R101,SpeciesValidation!D:T,IF(ISNA(VLOOKUP(J101,Validation!B$2:C$15,2,FALSE)),FALSE,VLOOKUP(J101,Validation!B$2:C$15,2,FALSE)))),IF(LEN(E101&amp;"")&gt;0,"",""),VLOOKUP(R101,SpeciesValidation!D:T,VLOOKUP(J101,Validation!B$2:C$15,2,FALSE),FALSE)) &amp; " " &amp; IF(ISERROR(IF(LEFT(J101,1)="A",IF(IF(VLOOKUP(R101,SpeciesValidation!D:W,20,FALSE)=FALSE,OR(TEXT(A101,"MMDD")&lt;VLOOKUP(R101,SpeciesValidation!D:W,18,FALSE),TEXT(A101,"MMDD")&gt;VLOOKUP(R101,SpeciesValidation!D:W,19,FALSE)),IF(TEXT(A101,"MMDD")&lt;"0701",TEXT(A101,"MMDD")&gt;VLOOKUP(R101,SpeciesValidation!D:W,18,FALSE),TEXT(A101,"MMDD")&lt;VLOOKUP(R101,SpeciesValidation!D:W,19,FALSE))),"Date outside expected range for this species",""),"")),"",IF(LEFT(J101,1)="A",IF(IF(VLOOKUP(R101,SpeciesValidation!D:W,20,FALSE)=FALSE,OR(TEXT(A101,"MMDD")&lt;VLOOKUP(R101,SpeciesValidation!D:W,18,FALSE),TEXT(A101,"MMDD")&gt;VLOOKUP(R101,SpeciesValidation!D:W,19,FALSE)),IF(TEXT(A101,"MMDD")&lt;"0701",TEXT(A101,"MMDD")&gt;VLOOKUP(R101,SpeciesValidation!D:W,18,FALSE),TEXT(A101,"MMDD")&lt;VLOOKUP(R101,SpeciesValidation!D:W,19,FALSE))),"Date outside expected range for this species",""),"")))</f>
        <v/>
      </c>
      <c r="M101" s="127" t="str">
        <f>IF(LEN(E101&amp;"")&gt;0,IF(ISERROR(VLOOKUP(R101,SpeciesValidation!D:I,6,FALSE)),"",VLOOKUP(R101,SpeciesValidation!D:I,6,FALSE)),"")</f>
        <v/>
      </c>
      <c r="Q101" s="36" t="str">
        <f>IF(LEN(E101&amp;"")&gt;0,IF(ISERROR(VLOOKUP(E101,SpeciesValidation!B:G,2,FALSE)=TRUE),"",VLOOKUP(E101,SpeciesValidation!B:G,2,FALSE)),"")</f>
        <v/>
      </c>
      <c r="R101" s="36" t="str">
        <f>IF(LEN(E101&amp;"")&gt;0,IF(ISERROR(VLOOKUP(E101,SpeciesLookup!B:G,4,FALSE)=TRUE),"",VLOOKUP(E101,SpeciesLookup!B:G,4,FALSE)),"")</f>
        <v/>
      </c>
    </row>
    <row r="102" spans="1:18" ht="13.2" x14ac:dyDescent="0.25">
      <c r="A102" s="72"/>
      <c r="B102" s="73"/>
      <c r="C102" s="73"/>
      <c r="D102" s="11"/>
      <c r="E102" s="74"/>
      <c r="F102" s="75"/>
      <c r="G102" s="128" t="str">
        <f>IF(LEN(E102&amp;"")&gt;0,IF(ISERROR(VLOOKUP(E102,SpeciesLookup!B:G,6,FALSE)=TRUE),"",VLOOKUP(E102,SpeciesLookup!B:G,6,FALSE)),"")</f>
        <v/>
      </c>
      <c r="H102" s="128" t="str">
        <f>IF(LEN(E102&amp;"")&gt;0,IF(ISERROR(VLOOKUP(E102,SpeciesLookup!B:G,5,FALSE)=TRUE),"",VLOOKUP(E102,SpeciesLookup!B:G,5,FALSE)),"")</f>
        <v/>
      </c>
      <c r="I102" s="11"/>
      <c r="J102" s="73"/>
      <c r="K102" s="11"/>
      <c r="L102" s="127" t="str">
        <f>TRIM(IF(ISERROR(VLOOKUP(R102,SpeciesValidation!D:T,IF(ISNA(VLOOKUP(J102,Validation!B$2:C$15,2,FALSE)),FALSE,VLOOKUP(J102,Validation!B$2:C$15,2,FALSE)))),IF(LEN(E102&amp;"")&gt;0,"",""),VLOOKUP(R102,SpeciesValidation!D:T,VLOOKUP(J102,Validation!B$2:C$15,2,FALSE),FALSE)) &amp; " " &amp; IF(ISERROR(IF(LEFT(J102,1)="A",IF(IF(VLOOKUP(R102,SpeciesValidation!D:W,20,FALSE)=FALSE,OR(TEXT(A102,"MMDD")&lt;VLOOKUP(R102,SpeciesValidation!D:W,18,FALSE),TEXT(A102,"MMDD")&gt;VLOOKUP(R102,SpeciesValidation!D:W,19,FALSE)),IF(TEXT(A102,"MMDD")&lt;"0701",TEXT(A102,"MMDD")&gt;VLOOKUP(R102,SpeciesValidation!D:W,18,FALSE),TEXT(A102,"MMDD")&lt;VLOOKUP(R102,SpeciesValidation!D:W,19,FALSE))),"Date outside expected range for this species",""),"")),"",IF(LEFT(J102,1)="A",IF(IF(VLOOKUP(R102,SpeciesValidation!D:W,20,FALSE)=FALSE,OR(TEXT(A102,"MMDD")&lt;VLOOKUP(R102,SpeciesValidation!D:W,18,FALSE),TEXT(A102,"MMDD")&gt;VLOOKUP(R102,SpeciesValidation!D:W,19,FALSE)),IF(TEXT(A102,"MMDD")&lt;"0701",TEXT(A102,"MMDD")&gt;VLOOKUP(R102,SpeciesValidation!D:W,18,FALSE),TEXT(A102,"MMDD")&lt;VLOOKUP(R102,SpeciesValidation!D:W,19,FALSE))),"Date outside expected range for this species",""),"")))</f>
        <v/>
      </c>
      <c r="M102" s="127" t="str">
        <f>IF(LEN(E102&amp;"")&gt;0,IF(ISERROR(VLOOKUP(R102,SpeciesValidation!D:I,6,FALSE)),"",VLOOKUP(R102,SpeciesValidation!D:I,6,FALSE)),"")</f>
        <v/>
      </c>
      <c r="Q102" s="36" t="str">
        <f>IF(LEN(E102&amp;"")&gt;0,IF(ISERROR(VLOOKUP(E102,SpeciesValidation!B:G,2,FALSE)=TRUE),"",VLOOKUP(E102,SpeciesValidation!B:G,2,FALSE)),"")</f>
        <v/>
      </c>
      <c r="R102" s="36" t="str">
        <f>IF(LEN(E102&amp;"")&gt;0,IF(ISERROR(VLOOKUP(E102,SpeciesLookup!B:G,4,FALSE)=TRUE),"",VLOOKUP(E102,SpeciesLookup!B:G,4,FALSE)),"")</f>
        <v/>
      </c>
    </row>
    <row r="103" spans="1:18" ht="13.2" x14ac:dyDescent="0.25">
      <c r="A103" s="72"/>
      <c r="B103" s="73"/>
      <c r="C103" s="73"/>
      <c r="D103" s="11"/>
      <c r="E103" s="74"/>
      <c r="F103" s="75"/>
      <c r="G103" s="128" t="str">
        <f>IF(LEN(E103&amp;"")&gt;0,IF(ISERROR(VLOOKUP(E103,SpeciesLookup!B:G,6,FALSE)=TRUE),"",VLOOKUP(E103,SpeciesLookup!B:G,6,FALSE)),"")</f>
        <v/>
      </c>
      <c r="H103" s="128" t="str">
        <f>IF(LEN(E103&amp;"")&gt;0,IF(ISERROR(VLOOKUP(E103,SpeciesLookup!B:G,5,FALSE)=TRUE),"",VLOOKUP(E103,SpeciesLookup!B:G,5,FALSE)),"")</f>
        <v/>
      </c>
      <c r="I103" s="11"/>
      <c r="J103" s="73"/>
      <c r="K103" s="11"/>
      <c r="L103" s="127" t="str">
        <f>TRIM(IF(ISERROR(VLOOKUP(R103,SpeciesValidation!D:T,IF(ISNA(VLOOKUP(J103,Validation!B$2:C$15,2,FALSE)),FALSE,VLOOKUP(J103,Validation!B$2:C$15,2,FALSE)))),IF(LEN(E103&amp;"")&gt;0,"",""),VLOOKUP(R103,SpeciesValidation!D:T,VLOOKUP(J103,Validation!B$2:C$15,2,FALSE),FALSE)) &amp; " " &amp; IF(ISERROR(IF(LEFT(J103,1)="A",IF(IF(VLOOKUP(R103,SpeciesValidation!D:W,20,FALSE)=FALSE,OR(TEXT(A103,"MMDD")&lt;VLOOKUP(R103,SpeciesValidation!D:W,18,FALSE),TEXT(A103,"MMDD")&gt;VLOOKUP(R103,SpeciesValidation!D:W,19,FALSE)),IF(TEXT(A103,"MMDD")&lt;"0701",TEXT(A103,"MMDD")&gt;VLOOKUP(R103,SpeciesValidation!D:W,18,FALSE),TEXT(A103,"MMDD")&lt;VLOOKUP(R103,SpeciesValidation!D:W,19,FALSE))),"Date outside expected range for this species",""),"")),"",IF(LEFT(J103,1)="A",IF(IF(VLOOKUP(R103,SpeciesValidation!D:W,20,FALSE)=FALSE,OR(TEXT(A103,"MMDD")&lt;VLOOKUP(R103,SpeciesValidation!D:W,18,FALSE),TEXT(A103,"MMDD")&gt;VLOOKUP(R103,SpeciesValidation!D:W,19,FALSE)),IF(TEXT(A103,"MMDD")&lt;"0701",TEXT(A103,"MMDD")&gt;VLOOKUP(R103,SpeciesValidation!D:W,18,FALSE),TEXT(A103,"MMDD")&lt;VLOOKUP(R103,SpeciesValidation!D:W,19,FALSE))),"Date outside expected range for this species",""),"")))</f>
        <v/>
      </c>
      <c r="M103" s="127" t="str">
        <f>IF(LEN(E103&amp;"")&gt;0,IF(ISERROR(VLOOKUP(R103,SpeciesValidation!D:I,6,FALSE)),"",VLOOKUP(R103,SpeciesValidation!D:I,6,FALSE)),"")</f>
        <v/>
      </c>
      <c r="Q103" s="36" t="str">
        <f>IF(LEN(E103&amp;"")&gt;0,IF(ISERROR(VLOOKUP(E103,SpeciesValidation!B:G,2,FALSE)=TRUE),"",VLOOKUP(E103,SpeciesValidation!B:G,2,FALSE)),"")</f>
        <v/>
      </c>
      <c r="R103" s="36" t="str">
        <f>IF(LEN(E103&amp;"")&gt;0,IF(ISERROR(VLOOKUP(E103,SpeciesLookup!B:G,4,FALSE)=TRUE),"",VLOOKUP(E103,SpeciesLookup!B:G,4,FALSE)),"")</f>
        <v/>
      </c>
    </row>
    <row r="104" spans="1:18" ht="13.2" x14ac:dyDescent="0.25">
      <c r="A104" s="72"/>
      <c r="B104" s="73"/>
      <c r="C104" s="73"/>
      <c r="D104" s="11"/>
      <c r="E104" s="74"/>
      <c r="F104" s="75"/>
      <c r="G104" s="128" t="str">
        <f>IF(LEN(E104&amp;"")&gt;0,IF(ISERROR(VLOOKUP(E104,SpeciesLookup!B:G,6,FALSE)=TRUE),"",VLOOKUP(E104,SpeciesLookup!B:G,6,FALSE)),"")</f>
        <v/>
      </c>
      <c r="H104" s="128" t="str">
        <f>IF(LEN(E104&amp;"")&gt;0,IF(ISERROR(VLOOKUP(E104,SpeciesLookup!B:G,5,FALSE)=TRUE),"",VLOOKUP(E104,SpeciesLookup!B:G,5,FALSE)),"")</f>
        <v/>
      </c>
      <c r="I104" s="11"/>
      <c r="J104" s="73"/>
      <c r="K104" s="11"/>
      <c r="L104" s="127" t="str">
        <f>TRIM(IF(ISERROR(VLOOKUP(R104,SpeciesValidation!D:T,IF(ISNA(VLOOKUP(J104,Validation!B$2:C$15,2,FALSE)),FALSE,VLOOKUP(J104,Validation!B$2:C$15,2,FALSE)))),IF(LEN(E104&amp;"")&gt;0,"",""),VLOOKUP(R104,SpeciesValidation!D:T,VLOOKUP(J104,Validation!B$2:C$15,2,FALSE),FALSE)) &amp; " " &amp; IF(ISERROR(IF(LEFT(J104,1)="A",IF(IF(VLOOKUP(R104,SpeciesValidation!D:W,20,FALSE)=FALSE,OR(TEXT(A104,"MMDD")&lt;VLOOKUP(R104,SpeciesValidation!D:W,18,FALSE),TEXT(A104,"MMDD")&gt;VLOOKUP(R104,SpeciesValidation!D:W,19,FALSE)),IF(TEXT(A104,"MMDD")&lt;"0701",TEXT(A104,"MMDD")&gt;VLOOKUP(R104,SpeciesValidation!D:W,18,FALSE),TEXT(A104,"MMDD")&lt;VLOOKUP(R104,SpeciesValidation!D:W,19,FALSE))),"Date outside expected range for this species",""),"")),"",IF(LEFT(J104,1)="A",IF(IF(VLOOKUP(R104,SpeciesValidation!D:W,20,FALSE)=FALSE,OR(TEXT(A104,"MMDD")&lt;VLOOKUP(R104,SpeciesValidation!D:W,18,FALSE),TEXT(A104,"MMDD")&gt;VLOOKUP(R104,SpeciesValidation!D:W,19,FALSE)),IF(TEXT(A104,"MMDD")&lt;"0701",TEXT(A104,"MMDD")&gt;VLOOKUP(R104,SpeciesValidation!D:W,18,FALSE),TEXT(A104,"MMDD")&lt;VLOOKUP(R104,SpeciesValidation!D:W,19,FALSE))),"Date outside expected range for this species",""),"")))</f>
        <v/>
      </c>
      <c r="M104" s="127" t="str">
        <f>IF(LEN(E104&amp;"")&gt;0,IF(ISERROR(VLOOKUP(R104,SpeciesValidation!D:I,6,FALSE)),"",VLOOKUP(R104,SpeciesValidation!D:I,6,FALSE)),"")</f>
        <v/>
      </c>
      <c r="Q104" s="36" t="str">
        <f>IF(LEN(E104&amp;"")&gt;0,IF(ISERROR(VLOOKUP(E104,SpeciesValidation!B:G,2,FALSE)=TRUE),"",VLOOKUP(E104,SpeciesValidation!B:G,2,FALSE)),"")</f>
        <v/>
      </c>
      <c r="R104" s="36" t="str">
        <f>IF(LEN(E104&amp;"")&gt;0,IF(ISERROR(VLOOKUP(E104,SpeciesLookup!B:G,4,FALSE)=TRUE),"",VLOOKUP(E104,SpeciesLookup!B:G,4,FALSE)),"")</f>
        <v/>
      </c>
    </row>
    <row r="105" spans="1:18" ht="13.2" x14ac:dyDescent="0.25">
      <c r="A105" s="72"/>
      <c r="B105" s="73"/>
      <c r="C105" s="73"/>
      <c r="D105" s="11"/>
      <c r="E105" s="74"/>
      <c r="F105" s="75"/>
      <c r="G105" s="128" t="str">
        <f>IF(LEN(E105&amp;"")&gt;0,IF(ISERROR(VLOOKUP(E105,SpeciesLookup!B:G,6,FALSE)=TRUE),"",VLOOKUP(E105,SpeciesLookup!B:G,6,FALSE)),"")</f>
        <v/>
      </c>
      <c r="H105" s="128" t="str">
        <f>IF(LEN(E105&amp;"")&gt;0,IF(ISERROR(VLOOKUP(E105,SpeciesLookup!B:G,5,FALSE)=TRUE),"",VLOOKUP(E105,SpeciesLookup!B:G,5,FALSE)),"")</f>
        <v/>
      </c>
      <c r="I105" s="11"/>
      <c r="J105" s="73"/>
      <c r="K105" s="11"/>
      <c r="L105" s="127" t="str">
        <f>TRIM(IF(ISERROR(VLOOKUP(R105,SpeciesValidation!D:T,IF(ISNA(VLOOKUP(J105,Validation!B$2:C$15,2,FALSE)),FALSE,VLOOKUP(J105,Validation!B$2:C$15,2,FALSE)))),IF(LEN(E105&amp;"")&gt;0,"",""),VLOOKUP(R105,SpeciesValidation!D:T,VLOOKUP(J105,Validation!B$2:C$15,2,FALSE),FALSE)) &amp; " " &amp; IF(ISERROR(IF(LEFT(J105,1)="A",IF(IF(VLOOKUP(R105,SpeciesValidation!D:W,20,FALSE)=FALSE,OR(TEXT(A105,"MMDD")&lt;VLOOKUP(R105,SpeciesValidation!D:W,18,FALSE),TEXT(A105,"MMDD")&gt;VLOOKUP(R105,SpeciesValidation!D:W,19,FALSE)),IF(TEXT(A105,"MMDD")&lt;"0701",TEXT(A105,"MMDD")&gt;VLOOKUP(R105,SpeciesValidation!D:W,18,FALSE),TEXT(A105,"MMDD")&lt;VLOOKUP(R105,SpeciesValidation!D:W,19,FALSE))),"Date outside expected range for this species",""),"")),"",IF(LEFT(J105,1)="A",IF(IF(VLOOKUP(R105,SpeciesValidation!D:W,20,FALSE)=FALSE,OR(TEXT(A105,"MMDD")&lt;VLOOKUP(R105,SpeciesValidation!D:W,18,FALSE),TEXT(A105,"MMDD")&gt;VLOOKUP(R105,SpeciesValidation!D:W,19,FALSE)),IF(TEXT(A105,"MMDD")&lt;"0701",TEXT(A105,"MMDD")&gt;VLOOKUP(R105,SpeciesValidation!D:W,18,FALSE),TEXT(A105,"MMDD")&lt;VLOOKUP(R105,SpeciesValidation!D:W,19,FALSE))),"Date outside expected range for this species",""),"")))</f>
        <v/>
      </c>
      <c r="M105" s="127" t="str">
        <f>IF(LEN(E105&amp;"")&gt;0,IF(ISERROR(VLOOKUP(R105,SpeciesValidation!D:I,6,FALSE)),"",VLOOKUP(R105,SpeciesValidation!D:I,6,FALSE)),"")</f>
        <v/>
      </c>
      <c r="Q105" s="36" t="str">
        <f>IF(LEN(E105&amp;"")&gt;0,IF(ISERROR(VLOOKUP(E105,SpeciesValidation!B:G,2,FALSE)=TRUE),"",VLOOKUP(E105,SpeciesValidation!B:G,2,FALSE)),"")</f>
        <v/>
      </c>
      <c r="R105" s="36" t="str">
        <f>IF(LEN(E105&amp;"")&gt;0,IF(ISERROR(VLOOKUP(E105,SpeciesLookup!B:G,4,FALSE)=TRUE),"",VLOOKUP(E105,SpeciesLookup!B:G,4,FALSE)),"")</f>
        <v/>
      </c>
    </row>
    <row r="106" spans="1:18" ht="13.2" x14ac:dyDescent="0.25">
      <c r="A106" s="72"/>
      <c r="B106" s="73"/>
      <c r="C106" s="73"/>
      <c r="D106" s="11"/>
      <c r="E106" s="74"/>
      <c r="F106" s="75"/>
      <c r="G106" s="128" t="str">
        <f>IF(LEN(E106&amp;"")&gt;0,IF(ISERROR(VLOOKUP(E106,SpeciesLookup!B:G,6,FALSE)=TRUE),"",VLOOKUP(E106,SpeciesLookup!B:G,6,FALSE)),"")</f>
        <v/>
      </c>
      <c r="H106" s="128" t="str">
        <f>IF(LEN(E106&amp;"")&gt;0,IF(ISERROR(VLOOKUP(E106,SpeciesLookup!B:G,5,FALSE)=TRUE),"",VLOOKUP(E106,SpeciesLookup!B:G,5,FALSE)),"")</f>
        <v/>
      </c>
      <c r="I106" s="11"/>
      <c r="J106" s="73"/>
      <c r="K106" s="11"/>
      <c r="L106" s="127" t="str">
        <f>TRIM(IF(ISERROR(VLOOKUP(R106,SpeciesValidation!D:T,IF(ISNA(VLOOKUP(J106,Validation!B$2:C$15,2,FALSE)),FALSE,VLOOKUP(J106,Validation!B$2:C$15,2,FALSE)))),IF(LEN(E106&amp;"")&gt;0,"",""),VLOOKUP(R106,SpeciesValidation!D:T,VLOOKUP(J106,Validation!B$2:C$15,2,FALSE),FALSE)) &amp; " " &amp; IF(ISERROR(IF(LEFT(J106,1)="A",IF(IF(VLOOKUP(R106,SpeciesValidation!D:W,20,FALSE)=FALSE,OR(TEXT(A106,"MMDD")&lt;VLOOKUP(R106,SpeciesValidation!D:W,18,FALSE),TEXT(A106,"MMDD")&gt;VLOOKUP(R106,SpeciesValidation!D:W,19,FALSE)),IF(TEXT(A106,"MMDD")&lt;"0701",TEXT(A106,"MMDD")&gt;VLOOKUP(R106,SpeciesValidation!D:W,18,FALSE),TEXT(A106,"MMDD")&lt;VLOOKUP(R106,SpeciesValidation!D:W,19,FALSE))),"Date outside expected range for this species",""),"")),"",IF(LEFT(J106,1)="A",IF(IF(VLOOKUP(R106,SpeciesValidation!D:W,20,FALSE)=FALSE,OR(TEXT(A106,"MMDD")&lt;VLOOKUP(R106,SpeciesValidation!D:W,18,FALSE),TEXT(A106,"MMDD")&gt;VLOOKUP(R106,SpeciesValidation!D:W,19,FALSE)),IF(TEXT(A106,"MMDD")&lt;"0701",TEXT(A106,"MMDD")&gt;VLOOKUP(R106,SpeciesValidation!D:W,18,FALSE),TEXT(A106,"MMDD")&lt;VLOOKUP(R106,SpeciesValidation!D:W,19,FALSE))),"Date outside expected range for this species",""),"")))</f>
        <v/>
      </c>
      <c r="M106" s="127" t="str">
        <f>IF(LEN(E106&amp;"")&gt;0,IF(ISERROR(VLOOKUP(R106,SpeciesValidation!D:I,6,FALSE)),"",VLOOKUP(R106,SpeciesValidation!D:I,6,FALSE)),"")</f>
        <v/>
      </c>
      <c r="Q106" s="36" t="str">
        <f>IF(LEN(E106&amp;"")&gt;0,IF(ISERROR(VLOOKUP(E106,SpeciesValidation!B:G,2,FALSE)=TRUE),"",VLOOKUP(E106,SpeciesValidation!B:G,2,FALSE)),"")</f>
        <v/>
      </c>
      <c r="R106" s="36" t="str">
        <f>IF(LEN(E106&amp;"")&gt;0,IF(ISERROR(VLOOKUP(E106,SpeciesLookup!B:G,4,FALSE)=TRUE),"",VLOOKUP(E106,SpeciesLookup!B:G,4,FALSE)),"")</f>
        <v/>
      </c>
    </row>
    <row r="107" spans="1:18" ht="13.2" x14ac:dyDescent="0.25">
      <c r="A107" s="72"/>
      <c r="B107" s="73"/>
      <c r="C107" s="73"/>
      <c r="D107" s="11"/>
      <c r="E107" s="74"/>
      <c r="F107" s="75"/>
      <c r="G107" s="128" t="str">
        <f>IF(LEN(E107&amp;"")&gt;0,IF(ISERROR(VLOOKUP(E107,SpeciesLookup!B:G,6,FALSE)=TRUE),"",VLOOKUP(E107,SpeciesLookup!B:G,6,FALSE)),"")</f>
        <v/>
      </c>
      <c r="H107" s="128" t="str">
        <f>IF(LEN(E107&amp;"")&gt;0,IF(ISERROR(VLOOKUP(E107,SpeciesLookup!B:G,5,FALSE)=TRUE),"",VLOOKUP(E107,SpeciesLookup!B:G,5,FALSE)),"")</f>
        <v/>
      </c>
      <c r="I107" s="11"/>
      <c r="J107" s="73"/>
      <c r="K107" s="11"/>
      <c r="L107" s="127" t="str">
        <f>TRIM(IF(ISERROR(VLOOKUP(R107,SpeciesValidation!D:T,IF(ISNA(VLOOKUP(J107,Validation!B$2:C$15,2,FALSE)),FALSE,VLOOKUP(J107,Validation!B$2:C$15,2,FALSE)))),IF(LEN(E107&amp;"")&gt;0,"",""),VLOOKUP(R107,SpeciesValidation!D:T,VLOOKUP(J107,Validation!B$2:C$15,2,FALSE),FALSE)) &amp; " " &amp; IF(ISERROR(IF(LEFT(J107,1)="A",IF(IF(VLOOKUP(R107,SpeciesValidation!D:W,20,FALSE)=FALSE,OR(TEXT(A107,"MMDD")&lt;VLOOKUP(R107,SpeciesValidation!D:W,18,FALSE),TEXT(A107,"MMDD")&gt;VLOOKUP(R107,SpeciesValidation!D:W,19,FALSE)),IF(TEXT(A107,"MMDD")&lt;"0701",TEXT(A107,"MMDD")&gt;VLOOKUP(R107,SpeciesValidation!D:W,18,FALSE),TEXT(A107,"MMDD")&lt;VLOOKUP(R107,SpeciesValidation!D:W,19,FALSE))),"Date outside expected range for this species",""),"")),"",IF(LEFT(J107,1)="A",IF(IF(VLOOKUP(R107,SpeciesValidation!D:W,20,FALSE)=FALSE,OR(TEXT(A107,"MMDD")&lt;VLOOKUP(R107,SpeciesValidation!D:W,18,FALSE),TEXT(A107,"MMDD")&gt;VLOOKUP(R107,SpeciesValidation!D:W,19,FALSE)),IF(TEXT(A107,"MMDD")&lt;"0701",TEXT(A107,"MMDD")&gt;VLOOKUP(R107,SpeciesValidation!D:W,18,FALSE),TEXT(A107,"MMDD")&lt;VLOOKUP(R107,SpeciesValidation!D:W,19,FALSE))),"Date outside expected range for this species",""),"")))</f>
        <v/>
      </c>
      <c r="M107" s="127" t="str">
        <f>IF(LEN(E107&amp;"")&gt;0,IF(ISERROR(VLOOKUP(R107,SpeciesValidation!D:I,6,FALSE)),"",VLOOKUP(R107,SpeciesValidation!D:I,6,FALSE)),"")</f>
        <v/>
      </c>
      <c r="Q107" s="36" t="str">
        <f>IF(LEN(E107&amp;"")&gt;0,IF(ISERROR(VLOOKUP(E107,SpeciesValidation!B:G,2,FALSE)=TRUE),"",VLOOKUP(E107,SpeciesValidation!B:G,2,FALSE)),"")</f>
        <v/>
      </c>
      <c r="R107" s="36" t="str">
        <f>IF(LEN(E107&amp;"")&gt;0,IF(ISERROR(VLOOKUP(E107,SpeciesLookup!B:G,4,FALSE)=TRUE),"",VLOOKUP(E107,SpeciesLookup!B:G,4,FALSE)),"")</f>
        <v/>
      </c>
    </row>
    <row r="108" spans="1:18" ht="13.2" x14ac:dyDescent="0.25">
      <c r="A108" s="72"/>
      <c r="B108" s="73"/>
      <c r="C108" s="73"/>
      <c r="D108" s="11"/>
      <c r="E108" s="74"/>
      <c r="F108" s="75"/>
      <c r="G108" s="128" t="str">
        <f>IF(LEN(E108&amp;"")&gt;0,IF(ISERROR(VLOOKUP(E108,SpeciesLookup!B:G,6,FALSE)=TRUE),"",VLOOKUP(E108,SpeciesLookup!B:G,6,FALSE)),"")</f>
        <v/>
      </c>
      <c r="H108" s="128" t="str">
        <f>IF(LEN(E108&amp;"")&gt;0,IF(ISERROR(VLOOKUP(E108,SpeciesLookup!B:G,5,FALSE)=TRUE),"",VLOOKUP(E108,SpeciesLookup!B:G,5,FALSE)),"")</f>
        <v/>
      </c>
      <c r="I108" s="11"/>
      <c r="J108" s="73"/>
      <c r="K108" s="11"/>
      <c r="L108" s="127" t="str">
        <f>TRIM(IF(ISERROR(VLOOKUP(R108,SpeciesValidation!D:T,IF(ISNA(VLOOKUP(J108,Validation!B$2:C$15,2,FALSE)),FALSE,VLOOKUP(J108,Validation!B$2:C$15,2,FALSE)))),IF(LEN(E108&amp;"")&gt;0,"",""),VLOOKUP(R108,SpeciesValidation!D:T,VLOOKUP(J108,Validation!B$2:C$15,2,FALSE),FALSE)) &amp; " " &amp; IF(ISERROR(IF(LEFT(J108,1)="A",IF(IF(VLOOKUP(R108,SpeciesValidation!D:W,20,FALSE)=FALSE,OR(TEXT(A108,"MMDD")&lt;VLOOKUP(R108,SpeciesValidation!D:W,18,FALSE),TEXT(A108,"MMDD")&gt;VLOOKUP(R108,SpeciesValidation!D:W,19,FALSE)),IF(TEXT(A108,"MMDD")&lt;"0701",TEXT(A108,"MMDD")&gt;VLOOKUP(R108,SpeciesValidation!D:W,18,FALSE),TEXT(A108,"MMDD")&lt;VLOOKUP(R108,SpeciesValidation!D:W,19,FALSE))),"Date outside expected range for this species",""),"")),"",IF(LEFT(J108,1)="A",IF(IF(VLOOKUP(R108,SpeciesValidation!D:W,20,FALSE)=FALSE,OR(TEXT(A108,"MMDD")&lt;VLOOKUP(R108,SpeciesValidation!D:W,18,FALSE),TEXT(A108,"MMDD")&gt;VLOOKUP(R108,SpeciesValidation!D:W,19,FALSE)),IF(TEXT(A108,"MMDD")&lt;"0701",TEXT(A108,"MMDD")&gt;VLOOKUP(R108,SpeciesValidation!D:W,18,FALSE),TEXT(A108,"MMDD")&lt;VLOOKUP(R108,SpeciesValidation!D:W,19,FALSE))),"Date outside expected range for this species",""),"")))</f>
        <v/>
      </c>
      <c r="M108" s="127" t="str">
        <f>IF(LEN(E108&amp;"")&gt;0,IF(ISERROR(VLOOKUP(R108,SpeciesValidation!D:I,6,FALSE)),"",VLOOKUP(R108,SpeciesValidation!D:I,6,FALSE)),"")</f>
        <v/>
      </c>
      <c r="Q108" s="36" t="str">
        <f>IF(LEN(E108&amp;"")&gt;0,IF(ISERROR(VLOOKUP(E108,SpeciesValidation!B:G,2,FALSE)=TRUE),"",VLOOKUP(E108,SpeciesValidation!B:G,2,FALSE)),"")</f>
        <v/>
      </c>
      <c r="R108" s="36" t="str">
        <f>IF(LEN(E108&amp;"")&gt;0,IF(ISERROR(VLOOKUP(E108,SpeciesLookup!B:G,4,FALSE)=TRUE),"",VLOOKUP(E108,SpeciesLookup!B:G,4,FALSE)),"")</f>
        <v/>
      </c>
    </row>
    <row r="109" spans="1:18" ht="13.2" x14ac:dyDescent="0.25">
      <c r="A109" s="72"/>
      <c r="B109" s="73"/>
      <c r="C109" s="73"/>
      <c r="D109" s="11"/>
      <c r="E109" s="74"/>
      <c r="F109" s="75"/>
      <c r="G109" s="128" t="str">
        <f>IF(LEN(E109&amp;"")&gt;0,IF(ISERROR(VLOOKUP(E109,SpeciesLookup!B:G,6,FALSE)=TRUE),"",VLOOKUP(E109,SpeciesLookup!B:G,6,FALSE)),"")</f>
        <v/>
      </c>
      <c r="H109" s="128" t="str">
        <f>IF(LEN(E109&amp;"")&gt;0,IF(ISERROR(VLOOKUP(E109,SpeciesLookup!B:G,5,FALSE)=TRUE),"",VLOOKUP(E109,SpeciesLookup!B:G,5,FALSE)),"")</f>
        <v/>
      </c>
      <c r="I109" s="11"/>
      <c r="J109" s="73"/>
      <c r="K109" s="11"/>
      <c r="L109" s="127" t="str">
        <f>TRIM(IF(ISERROR(VLOOKUP(R109,SpeciesValidation!D:T,IF(ISNA(VLOOKUP(J109,Validation!B$2:C$15,2,FALSE)),FALSE,VLOOKUP(J109,Validation!B$2:C$15,2,FALSE)))),IF(LEN(E109&amp;"")&gt;0,"",""),VLOOKUP(R109,SpeciesValidation!D:T,VLOOKUP(J109,Validation!B$2:C$15,2,FALSE),FALSE)) &amp; " " &amp; IF(ISERROR(IF(LEFT(J109,1)="A",IF(IF(VLOOKUP(R109,SpeciesValidation!D:W,20,FALSE)=FALSE,OR(TEXT(A109,"MMDD")&lt;VLOOKUP(R109,SpeciesValidation!D:W,18,FALSE),TEXT(A109,"MMDD")&gt;VLOOKUP(R109,SpeciesValidation!D:W,19,FALSE)),IF(TEXT(A109,"MMDD")&lt;"0701",TEXT(A109,"MMDD")&gt;VLOOKUP(R109,SpeciesValidation!D:W,18,FALSE),TEXT(A109,"MMDD")&lt;VLOOKUP(R109,SpeciesValidation!D:W,19,FALSE))),"Date outside expected range for this species",""),"")),"",IF(LEFT(J109,1)="A",IF(IF(VLOOKUP(R109,SpeciesValidation!D:W,20,FALSE)=FALSE,OR(TEXT(A109,"MMDD")&lt;VLOOKUP(R109,SpeciesValidation!D:W,18,FALSE),TEXT(A109,"MMDD")&gt;VLOOKUP(R109,SpeciesValidation!D:W,19,FALSE)),IF(TEXT(A109,"MMDD")&lt;"0701",TEXT(A109,"MMDD")&gt;VLOOKUP(R109,SpeciesValidation!D:W,18,FALSE),TEXT(A109,"MMDD")&lt;VLOOKUP(R109,SpeciesValidation!D:W,19,FALSE))),"Date outside expected range for this species",""),"")))</f>
        <v/>
      </c>
      <c r="M109" s="127" t="str">
        <f>IF(LEN(E109&amp;"")&gt;0,IF(ISERROR(VLOOKUP(R109,SpeciesValidation!D:I,6,FALSE)),"",VLOOKUP(R109,SpeciesValidation!D:I,6,FALSE)),"")</f>
        <v/>
      </c>
      <c r="Q109" s="36" t="str">
        <f>IF(LEN(E109&amp;"")&gt;0,IF(ISERROR(VLOOKUP(E109,SpeciesValidation!B:G,2,FALSE)=TRUE),"",VLOOKUP(E109,SpeciesValidation!B:G,2,FALSE)),"")</f>
        <v/>
      </c>
      <c r="R109" s="36" t="str">
        <f>IF(LEN(E109&amp;"")&gt;0,IF(ISERROR(VLOOKUP(E109,SpeciesLookup!B:G,4,FALSE)=TRUE),"",VLOOKUP(E109,SpeciesLookup!B:G,4,FALSE)),"")</f>
        <v/>
      </c>
    </row>
    <row r="110" spans="1:18" ht="13.2" x14ac:dyDescent="0.25">
      <c r="A110" s="72"/>
      <c r="B110" s="73"/>
      <c r="C110" s="73"/>
      <c r="D110" s="11"/>
      <c r="E110" s="74"/>
      <c r="F110" s="75"/>
      <c r="G110" s="128" t="str">
        <f>IF(LEN(E110&amp;"")&gt;0,IF(ISERROR(VLOOKUP(E110,SpeciesLookup!B:G,6,FALSE)=TRUE),"",VLOOKUP(E110,SpeciesLookup!B:G,6,FALSE)),"")</f>
        <v/>
      </c>
      <c r="H110" s="128" t="str">
        <f>IF(LEN(E110&amp;"")&gt;0,IF(ISERROR(VLOOKUP(E110,SpeciesLookup!B:G,5,FALSE)=TRUE),"",VLOOKUP(E110,SpeciesLookup!B:G,5,FALSE)),"")</f>
        <v/>
      </c>
      <c r="I110" s="11"/>
      <c r="J110" s="73"/>
      <c r="K110" s="11"/>
      <c r="L110" s="127" t="str">
        <f>TRIM(IF(ISERROR(VLOOKUP(R110,SpeciesValidation!D:T,IF(ISNA(VLOOKUP(J110,Validation!B$2:C$15,2,FALSE)),FALSE,VLOOKUP(J110,Validation!B$2:C$15,2,FALSE)))),IF(LEN(E110&amp;"")&gt;0,"",""),VLOOKUP(R110,SpeciesValidation!D:T,VLOOKUP(J110,Validation!B$2:C$15,2,FALSE),FALSE)) &amp; " " &amp; IF(ISERROR(IF(LEFT(J110,1)="A",IF(IF(VLOOKUP(R110,SpeciesValidation!D:W,20,FALSE)=FALSE,OR(TEXT(A110,"MMDD")&lt;VLOOKUP(R110,SpeciesValidation!D:W,18,FALSE),TEXT(A110,"MMDD")&gt;VLOOKUP(R110,SpeciesValidation!D:W,19,FALSE)),IF(TEXT(A110,"MMDD")&lt;"0701",TEXT(A110,"MMDD")&gt;VLOOKUP(R110,SpeciesValidation!D:W,18,FALSE),TEXT(A110,"MMDD")&lt;VLOOKUP(R110,SpeciesValidation!D:W,19,FALSE))),"Date outside expected range for this species",""),"")),"",IF(LEFT(J110,1)="A",IF(IF(VLOOKUP(R110,SpeciesValidation!D:W,20,FALSE)=FALSE,OR(TEXT(A110,"MMDD")&lt;VLOOKUP(R110,SpeciesValidation!D:W,18,FALSE),TEXT(A110,"MMDD")&gt;VLOOKUP(R110,SpeciesValidation!D:W,19,FALSE)),IF(TEXT(A110,"MMDD")&lt;"0701",TEXT(A110,"MMDD")&gt;VLOOKUP(R110,SpeciesValidation!D:W,18,FALSE),TEXT(A110,"MMDD")&lt;VLOOKUP(R110,SpeciesValidation!D:W,19,FALSE))),"Date outside expected range for this species",""),"")))</f>
        <v/>
      </c>
      <c r="M110" s="127" t="str">
        <f>IF(LEN(E110&amp;"")&gt;0,IF(ISERROR(VLOOKUP(R110,SpeciesValidation!D:I,6,FALSE)),"",VLOOKUP(R110,SpeciesValidation!D:I,6,FALSE)),"")</f>
        <v/>
      </c>
      <c r="Q110" s="36" t="str">
        <f>IF(LEN(E110&amp;"")&gt;0,IF(ISERROR(VLOOKUP(E110,SpeciesValidation!B:G,2,FALSE)=TRUE),"",VLOOKUP(E110,SpeciesValidation!B:G,2,FALSE)),"")</f>
        <v/>
      </c>
      <c r="R110" s="36" t="str">
        <f>IF(LEN(E110&amp;"")&gt;0,IF(ISERROR(VLOOKUP(E110,SpeciesLookup!B:G,4,FALSE)=TRUE),"",VLOOKUP(E110,SpeciesLookup!B:G,4,FALSE)),"")</f>
        <v/>
      </c>
    </row>
    <row r="111" spans="1:18" ht="13.2" x14ac:dyDescent="0.25">
      <c r="A111" s="72"/>
      <c r="B111" s="73"/>
      <c r="C111" s="73"/>
      <c r="D111" s="11"/>
      <c r="E111" s="74"/>
      <c r="F111" s="75"/>
      <c r="G111" s="128" t="str">
        <f>IF(LEN(E111&amp;"")&gt;0,IF(ISERROR(VLOOKUP(E111,SpeciesLookup!B:G,6,FALSE)=TRUE),"",VLOOKUP(E111,SpeciesLookup!B:G,6,FALSE)),"")</f>
        <v/>
      </c>
      <c r="H111" s="128" t="str">
        <f>IF(LEN(E111&amp;"")&gt;0,IF(ISERROR(VLOOKUP(E111,SpeciesLookup!B:G,5,FALSE)=TRUE),"",VLOOKUP(E111,SpeciesLookup!B:G,5,FALSE)),"")</f>
        <v/>
      </c>
      <c r="I111" s="11"/>
      <c r="J111" s="73"/>
      <c r="K111" s="11"/>
      <c r="L111" s="127" t="str">
        <f>TRIM(IF(ISERROR(VLOOKUP(R111,SpeciesValidation!D:T,IF(ISNA(VLOOKUP(J111,Validation!B$2:C$15,2,FALSE)),FALSE,VLOOKUP(J111,Validation!B$2:C$15,2,FALSE)))),IF(LEN(E111&amp;"")&gt;0,"",""),VLOOKUP(R111,SpeciesValidation!D:T,VLOOKUP(J111,Validation!B$2:C$15,2,FALSE),FALSE)) &amp; " " &amp; IF(ISERROR(IF(LEFT(J111,1)="A",IF(IF(VLOOKUP(R111,SpeciesValidation!D:W,20,FALSE)=FALSE,OR(TEXT(A111,"MMDD")&lt;VLOOKUP(R111,SpeciesValidation!D:W,18,FALSE),TEXT(A111,"MMDD")&gt;VLOOKUP(R111,SpeciesValidation!D:W,19,FALSE)),IF(TEXT(A111,"MMDD")&lt;"0701",TEXT(A111,"MMDD")&gt;VLOOKUP(R111,SpeciesValidation!D:W,18,FALSE),TEXT(A111,"MMDD")&lt;VLOOKUP(R111,SpeciesValidation!D:W,19,FALSE))),"Date outside expected range for this species",""),"")),"",IF(LEFT(J111,1)="A",IF(IF(VLOOKUP(R111,SpeciesValidation!D:W,20,FALSE)=FALSE,OR(TEXT(A111,"MMDD")&lt;VLOOKUP(R111,SpeciesValidation!D:W,18,FALSE),TEXT(A111,"MMDD")&gt;VLOOKUP(R111,SpeciesValidation!D:W,19,FALSE)),IF(TEXT(A111,"MMDD")&lt;"0701",TEXT(A111,"MMDD")&gt;VLOOKUP(R111,SpeciesValidation!D:W,18,FALSE),TEXT(A111,"MMDD")&lt;VLOOKUP(R111,SpeciesValidation!D:W,19,FALSE))),"Date outside expected range for this species",""),"")))</f>
        <v/>
      </c>
      <c r="M111" s="127" t="str">
        <f>IF(LEN(E111&amp;"")&gt;0,IF(ISERROR(VLOOKUP(R111,SpeciesValidation!D:I,6,FALSE)),"",VLOOKUP(R111,SpeciesValidation!D:I,6,FALSE)),"")</f>
        <v/>
      </c>
      <c r="Q111" s="36" t="str">
        <f>IF(LEN(E111&amp;"")&gt;0,IF(ISERROR(VLOOKUP(E111,SpeciesValidation!B:G,2,FALSE)=TRUE),"",VLOOKUP(E111,SpeciesValidation!B:G,2,FALSE)),"")</f>
        <v/>
      </c>
      <c r="R111" s="36" t="str">
        <f>IF(LEN(E111&amp;"")&gt;0,IF(ISERROR(VLOOKUP(E111,SpeciesLookup!B:G,4,FALSE)=TRUE),"",VLOOKUP(E111,SpeciesLookup!B:G,4,FALSE)),"")</f>
        <v/>
      </c>
    </row>
    <row r="112" spans="1:18" ht="13.2" x14ac:dyDescent="0.25">
      <c r="A112" s="72"/>
      <c r="B112" s="73"/>
      <c r="C112" s="73"/>
      <c r="D112" s="11"/>
      <c r="E112" s="74"/>
      <c r="F112" s="75"/>
      <c r="G112" s="128" t="str">
        <f>IF(LEN(E112&amp;"")&gt;0,IF(ISERROR(VLOOKUP(E112,SpeciesLookup!B:G,6,FALSE)=TRUE),"",VLOOKUP(E112,SpeciesLookup!B:G,6,FALSE)),"")</f>
        <v/>
      </c>
      <c r="H112" s="128" t="str">
        <f>IF(LEN(E112&amp;"")&gt;0,IF(ISERROR(VLOOKUP(E112,SpeciesLookup!B:G,5,FALSE)=TRUE),"",VLOOKUP(E112,SpeciesLookup!B:G,5,FALSE)),"")</f>
        <v/>
      </c>
      <c r="I112" s="11"/>
      <c r="J112" s="73"/>
      <c r="K112" s="11"/>
      <c r="L112" s="127" t="str">
        <f>TRIM(IF(ISERROR(VLOOKUP(R112,SpeciesValidation!D:T,IF(ISNA(VLOOKUP(J112,Validation!B$2:C$15,2,FALSE)),FALSE,VLOOKUP(J112,Validation!B$2:C$15,2,FALSE)))),IF(LEN(E112&amp;"")&gt;0,"",""),VLOOKUP(R112,SpeciesValidation!D:T,VLOOKUP(J112,Validation!B$2:C$15,2,FALSE),FALSE)) &amp; " " &amp; IF(ISERROR(IF(LEFT(J112,1)="A",IF(IF(VLOOKUP(R112,SpeciesValidation!D:W,20,FALSE)=FALSE,OR(TEXT(A112,"MMDD")&lt;VLOOKUP(R112,SpeciesValidation!D:W,18,FALSE),TEXT(A112,"MMDD")&gt;VLOOKUP(R112,SpeciesValidation!D:W,19,FALSE)),IF(TEXT(A112,"MMDD")&lt;"0701",TEXT(A112,"MMDD")&gt;VLOOKUP(R112,SpeciesValidation!D:W,18,FALSE),TEXT(A112,"MMDD")&lt;VLOOKUP(R112,SpeciesValidation!D:W,19,FALSE))),"Date outside expected range for this species",""),"")),"",IF(LEFT(J112,1)="A",IF(IF(VLOOKUP(R112,SpeciesValidation!D:W,20,FALSE)=FALSE,OR(TEXT(A112,"MMDD")&lt;VLOOKUP(R112,SpeciesValidation!D:W,18,FALSE),TEXT(A112,"MMDD")&gt;VLOOKUP(R112,SpeciesValidation!D:W,19,FALSE)),IF(TEXT(A112,"MMDD")&lt;"0701",TEXT(A112,"MMDD")&gt;VLOOKUP(R112,SpeciesValidation!D:W,18,FALSE),TEXT(A112,"MMDD")&lt;VLOOKUP(R112,SpeciesValidation!D:W,19,FALSE))),"Date outside expected range for this species",""),"")))</f>
        <v/>
      </c>
      <c r="M112" s="127" t="str">
        <f>IF(LEN(E112&amp;"")&gt;0,IF(ISERROR(VLOOKUP(R112,SpeciesValidation!D:I,6,FALSE)),"",VLOOKUP(R112,SpeciesValidation!D:I,6,FALSE)),"")</f>
        <v/>
      </c>
      <c r="Q112" s="36" t="str">
        <f>IF(LEN(E112&amp;"")&gt;0,IF(ISERROR(VLOOKUP(E112,SpeciesValidation!B:G,2,FALSE)=TRUE),"",VLOOKUP(E112,SpeciesValidation!B:G,2,FALSE)),"")</f>
        <v/>
      </c>
      <c r="R112" s="36" t="str">
        <f>IF(LEN(E112&amp;"")&gt;0,IF(ISERROR(VLOOKUP(E112,SpeciesLookup!B:G,4,FALSE)=TRUE),"",VLOOKUP(E112,SpeciesLookup!B:G,4,FALSE)),"")</f>
        <v/>
      </c>
    </row>
    <row r="113" spans="1:18" ht="13.2" x14ac:dyDescent="0.25">
      <c r="A113" s="72"/>
      <c r="B113" s="73"/>
      <c r="C113" s="73"/>
      <c r="D113" s="11"/>
      <c r="E113" s="74"/>
      <c r="F113" s="75"/>
      <c r="G113" s="128" t="str">
        <f>IF(LEN(E113&amp;"")&gt;0,IF(ISERROR(VLOOKUP(E113,SpeciesLookup!B:G,6,FALSE)=TRUE),"",VLOOKUP(E113,SpeciesLookup!B:G,6,FALSE)),"")</f>
        <v/>
      </c>
      <c r="H113" s="128" t="str">
        <f>IF(LEN(E113&amp;"")&gt;0,IF(ISERROR(VLOOKUP(E113,SpeciesLookup!B:G,5,FALSE)=TRUE),"",VLOOKUP(E113,SpeciesLookup!B:G,5,FALSE)),"")</f>
        <v/>
      </c>
      <c r="I113" s="11"/>
      <c r="J113" s="73"/>
      <c r="K113" s="11"/>
      <c r="L113" s="127" t="str">
        <f>TRIM(IF(ISERROR(VLOOKUP(R113,SpeciesValidation!D:T,IF(ISNA(VLOOKUP(J113,Validation!B$2:C$15,2,FALSE)),FALSE,VLOOKUP(J113,Validation!B$2:C$15,2,FALSE)))),IF(LEN(E113&amp;"")&gt;0,"",""),VLOOKUP(R113,SpeciesValidation!D:T,VLOOKUP(J113,Validation!B$2:C$15,2,FALSE),FALSE)) &amp; " " &amp; IF(ISERROR(IF(LEFT(J113,1)="A",IF(IF(VLOOKUP(R113,SpeciesValidation!D:W,20,FALSE)=FALSE,OR(TEXT(A113,"MMDD")&lt;VLOOKUP(R113,SpeciesValidation!D:W,18,FALSE),TEXT(A113,"MMDD")&gt;VLOOKUP(R113,SpeciesValidation!D:W,19,FALSE)),IF(TEXT(A113,"MMDD")&lt;"0701",TEXT(A113,"MMDD")&gt;VLOOKUP(R113,SpeciesValidation!D:W,18,FALSE),TEXT(A113,"MMDD")&lt;VLOOKUP(R113,SpeciesValidation!D:W,19,FALSE))),"Date outside expected range for this species",""),"")),"",IF(LEFT(J113,1)="A",IF(IF(VLOOKUP(R113,SpeciesValidation!D:W,20,FALSE)=FALSE,OR(TEXT(A113,"MMDD")&lt;VLOOKUP(R113,SpeciesValidation!D:W,18,FALSE),TEXT(A113,"MMDD")&gt;VLOOKUP(R113,SpeciesValidation!D:W,19,FALSE)),IF(TEXT(A113,"MMDD")&lt;"0701",TEXT(A113,"MMDD")&gt;VLOOKUP(R113,SpeciesValidation!D:W,18,FALSE),TEXT(A113,"MMDD")&lt;VLOOKUP(R113,SpeciesValidation!D:W,19,FALSE))),"Date outside expected range for this species",""),"")))</f>
        <v/>
      </c>
      <c r="M113" s="127" t="str">
        <f>IF(LEN(E113&amp;"")&gt;0,IF(ISERROR(VLOOKUP(R113,SpeciesValidation!D:I,6,FALSE)),"",VLOOKUP(R113,SpeciesValidation!D:I,6,FALSE)),"")</f>
        <v/>
      </c>
      <c r="Q113" s="36" t="str">
        <f>IF(LEN(E113&amp;"")&gt;0,IF(ISERROR(VLOOKUP(E113,SpeciesValidation!B:G,2,FALSE)=TRUE),"",VLOOKUP(E113,SpeciesValidation!B:G,2,FALSE)),"")</f>
        <v/>
      </c>
      <c r="R113" s="36" t="str">
        <f>IF(LEN(E113&amp;"")&gt;0,IF(ISERROR(VLOOKUP(E113,SpeciesLookup!B:G,4,FALSE)=TRUE),"",VLOOKUP(E113,SpeciesLookup!B:G,4,FALSE)),"")</f>
        <v/>
      </c>
    </row>
    <row r="114" spans="1:18" ht="13.2" x14ac:dyDescent="0.25">
      <c r="A114" s="72"/>
      <c r="B114" s="73"/>
      <c r="C114" s="73"/>
      <c r="D114" s="11"/>
      <c r="E114" s="74"/>
      <c r="F114" s="75"/>
      <c r="G114" s="128" t="str">
        <f>IF(LEN(E114&amp;"")&gt;0,IF(ISERROR(VLOOKUP(E114,SpeciesLookup!B:G,6,FALSE)=TRUE),"",VLOOKUP(E114,SpeciesLookup!B:G,6,FALSE)),"")</f>
        <v/>
      </c>
      <c r="H114" s="128" t="str">
        <f>IF(LEN(E114&amp;"")&gt;0,IF(ISERROR(VLOOKUP(E114,SpeciesLookup!B:G,5,FALSE)=TRUE),"",VLOOKUP(E114,SpeciesLookup!B:G,5,FALSE)),"")</f>
        <v/>
      </c>
      <c r="I114" s="11"/>
      <c r="J114" s="73"/>
      <c r="K114" s="11"/>
      <c r="L114" s="127" t="str">
        <f>TRIM(IF(ISERROR(VLOOKUP(R114,SpeciesValidation!D:T,IF(ISNA(VLOOKUP(J114,Validation!B$2:C$15,2,FALSE)),FALSE,VLOOKUP(J114,Validation!B$2:C$15,2,FALSE)))),IF(LEN(E114&amp;"")&gt;0,"",""),VLOOKUP(R114,SpeciesValidation!D:T,VLOOKUP(J114,Validation!B$2:C$15,2,FALSE),FALSE)) &amp; " " &amp; IF(ISERROR(IF(LEFT(J114,1)="A",IF(IF(VLOOKUP(R114,SpeciesValidation!D:W,20,FALSE)=FALSE,OR(TEXT(A114,"MMDD")&lt;VLOOKUP(R114,SpeciesValidation!D:W,18,FALSE),TEXT(A114,"MMDD")&gt;VLOOKUP(R114,SpeciesValidation!D:W,19,FALSE)),IF(TEXT(A114,"MMDD")&lt;"0701",TEXT(A114,"MMDD")&gt;VLOOKUP(R114,SpeciesValidation!D:W,18,FALSE),TEXT(A114,"MMDD")&lt;VLOOKUP(R114,SpeciesValidation!D:W,19,FALSE))),"Date outside expected range for this species",""),"")),"",IF(LEFT(J114,1)="A",IF(IF(VLOOKUP(R114,SpeciesValidation!D:W,20,FALSE)=FALSE,OR(TEXT(A114,"MMDD")&lt;VLOOKUP(R114,SpeciesValidation!D:W,18,FALSE),TEXT(A114,"MMDD")&gt;VLOOKUP(R114,SpeciesValidation!D:W,19,FALSE)),IF(TEXT(A114,"MMDD")&lt;"0701",TEXT(A114,"MMDD")&gt;VLOOKUP(R114,SpeciesValidation!D:W,18,FALSE),TEXT(A114,"MMDD")&lt;VLOOKUP(R114,SpeciesValidation!D:W,19,FALSE))),"Date outside expected range for this species",""),"")))</f>
        <v/>
      </c>
      <c r="M114" s="127" t="str">
        <f>IF(LEN(E114&amp;"")&gt;0,IF(ISERROR(VLOOKUP(R114,SpeciesValidation!D:I,6,FALSE)),"",VLOOKUP(R114,SpeciesValidation!D:I,6,FALSE)),"")</f>
        <v/>
      </c>
      <c r="Q114" s="36" t="str">
        <f>IF(LEN(E114&amp;"")&gt;0,IF(ISERROR(VLOOKUP(E114,SpeciesValidation!B:G,2,FALSE)=TRUE),"",VLOOKUP(E114,SpeciesValidation!B:G,2,FALSE)),"")</f>
        <v/>
      </c>
      <c r="R114" s="36" t="str">
        <f>IF(LEN(E114&amp;"")&gt;0,IF(ISERROR(VLOOKUP(E114,SpeciesLookup!B:G,4,FALSE)=TRUE),"",VLOOKUP(E114,SpeciesLookup!B:G,4,FALSE)),"")</f>
        <v/>
      </c>
    </row>
    <row r="115" spans="1:18" ht="13.2" x14ac:dyDescent="0.25">
      <c r="A115" s="72"/>
      <c r="B115" s="73"/>
      <c r="C115" s="73"/>
      <c r="D115" s="11"/>
      <c r="E115" s="74"/>
      <c r="F115" s="75"/>
      <c r="G115" s="128" t="str">
        <f>IF(LEN(E115&amp;"")&gt;0,IF(ISERROR(VLOOKUP(E115,SpeciesLookup!B:G,6,FALSE)=TRUE),"",VLOOKUP(E115,SpeciesLookup!B:G,6,FALSE)),"")</f>
        <v/>
      </c>
      <c r="H115" s="128" t="str">
        <f>IF(LEN(E115&amp;"")&gt;0,IF(ISERROR(VLOOKUP(E115,SpeciesLookup!B:G,5,FALSE)=TRUE),"",VLOOKUP(E115,SpeciesLookup!B:G,5,FALSE)),"")</f>
        <v/>
      </c>
      <c r="I115" s="11"/>
      <c r="J115" s="73"/>
      <c r="K115" s="11"/>
      <c r="L115" s="127" t="str">
        <f>TRIM(IF(ISERROR(VLOOKUP(R115,SpeciesValidation!D:T,IF(ISNA(VLOOKUP(J115,Validation!B$2:C$15,2,FALSE)),FALSE,VLOOKUP(J115,Validation!B$2:C$15,2,FALSE)))),IF(LEN(E115&amp;"")&gt;0,"",""),VLOOKUP(R115,SpeciesValidation!D:T,VLOOKUP(J115,Validation!B$2:C$15,2,FALSE),FALSE)) &amp; " " &amp; IF(ISERROR(IF(LEFT(J115,1)="A",IF(IF(VLOOKUP(R115,SpeciesValidation!D:W,20,FALSE)=FALSE,OR(TEXT(A115,"MMDD")&lt;VLOOKUP(R115,SpeciesValidation!D:W,18,FALSE),TEXT(A115,"MMDD")&gt;VLOOKUP(R115,SpeciesValidation!D:W,19,FALSE)),IF(TEXT(A115,"MMDD")&lt;"0701",TEXT(A115,"MMDD")&gt;VLOOKUP(R115,SpeciesValidation!D:W,18,FALSE),TEXT(A115,"MMDD")&lt;VLOOKUP(R115,SpeciesValidation!D:W,19,FALSE))),"Date outside expected range for this species",""),"")),"",IF(LEFT(J115,1)="A",IF(IF(VLOOKUP(R115,SpeciesValidation!D:W,20,FALSE)=FALSE,OR(TEXT(A115,"MMDD")&lt;VLOOKUP(R115,SpeciesValidation!D:W,18,FALSE),TEXT(A115,"MMDD")&gt;VLOOKUP(R115,SpeciesValidation!D:W,19,FALSE)),IF(TEXT(A115,"MMDD")&lt;"0701",TEXT(A115,"MMDD")&gt;VLOOKUP(R115,SpeciesValidation!D:W,18,FALSE),TEXT(A115,"MMDD")&lt;VLOOKUP(R115,SpeciesValidation!D:W,19,FALSE))),"Date outside expected range for this species",""),"")))</f>
        <v/>
      </c>
      <c r="M115" s="127" t="str">
        <f>IF(LEN(E115&amp;"")&gt;0,IF(ISERROR(VLOOKUP(R115,SpeciesValidation!D:I,6,FALSE)),"",VLOOKUP(R115,SpeciesValidation!D:I,6,FALSE)),"")</f>
        <v/>
      </c>
      <c r="Q115" s="36" t="str">
        <f>IF(LEN(E115&amp;"")&gt;0,IF(ISERROR(VLOOKUP(E115,SpeciesValidation!B:G,2,FALSE)=TRUE),"",VLOOKUP(E115,SpeciesValidation!B:G,2,FALSE)),"")</f>
        <v/>
      </c>
      <c r="R115" s="36" t="str">
        <f>IF(LEN(E115&amp;"")&gt;0,IF(ISERROR(VLOOKUP(E115,SpeciesLookup!B:G,4,FALSE)=TRUE),"",VLOOKUP(E115,SpeciesLookup!B:G,4,FALSE)),"")</f>
        <v/>
      </c>
    </row>
    <row r="116" spans="1:18" ht="13.2" x14ac:dyDescent="0.25">
      <c r="A116" s="72"/>
      <c r="B116" s="73"/>
      <c r="C116" s="73"/>
      <c r="D116" s="11"/>
      <c r="E116" s="74"/>
      <c r="F116" s="75"/>
      <c r="G116" s="128" t="str">
        <f>IF(LEN(E116&amp;"")&gt;0,IF(ISERROR(VLOOKUP(E116,SpeciesLookup!B:G,6,FALSE)=TRUE),"",VLOOKUP(E116,SpeciesLookup!B:G,6,FALSE)),"")</f>
        <v/>
      </c>
      <c r="H116" s="128" t="str">
        <f>IF(LEN(E116&amp;"")&gt;0,IF(ISERROR(VLOOKUP(E116,SpeciesLookup!B:G,5,FALSE)=TRUE),"",VLOOKUP(E116,SpeciesLookup!B:G,5,FALSE)),"")</f>
        <v/>
      </c>
      <c r="I116" s="11"/>
      <c r="J116" s="73"/>
      <c r="K116" s="11"/>
      <c r="L116" s="127" t="str">
        <f>TRIM(IF(ISERROR(VLOOKUP(R116,SpeciesValidation!D:T,IF(ISNA(VLOOKUP(J116,Validation!B$2:C$15,2,FALSE)),FALSE,VLOOKUP(J116,Validation!B$2:C$15,2,FALSE)))),IF(LEN(E116&amp;"")&gt;0,"",""),VLOOKUP(R116,SpeciesValidation!D:T,VLOOKUP(J116,Validation!B$2:C$15,2,FALSE),FALSE)) &amp; " " &amp; IF(ISERROR(IF(LEFT(J116,1)="A",IF(IF(VLOOKUP(R116,SpeciesValidation!D:W,20,FALSE)=FALSE,OR(TEXT(A116,"MMDD")&lt;VLOOKUP(R116,SpeciesValidation!D:W,18,FALSE),TEXT(A116,"MMDD")&gt;VLOOKUP(R116,SpeciesValidation!D:W,19,FALSE)),IF(TEXT(A116,"MMDD")&lt;"0701",TEXT(A116,"MMDD")&gt;VLOOKUP(R116,SpeciesValidation!D:W,18,FALSE),TEXT(A116,"MMDD")&lt;VLOOKUP(R116,SpeciesValidation!D:W,19,FALSE))),"Date outside expected range for this species",""),"")),"",IF(LEFT(J116,1)="A",IF(IF(VLOOKUP(R116,SpeciesValidation!D:W,20,FALSE)=FALSE,OR(TEXT(A116,"MMDD")&lt;VLOOKUP(R116,SpeciesValidation!D:W,18,FALSE),TEXT(A116,"MMDD")&gt;VLOOKUP(R116,SpeciesValidation!D:W,19,FALSE)),IF(TEXT(A116,"MMDD")&lt;"0701",TEXT(A116,"MMDD")&gt;VLOOKUP(R116,SpeciesValidation!D:W,18,FALSE),TEXT(A116,"MMDD")&lt;VLOOKUP(R116,SpeciesValidation!D:W,19,FALSE))),"Date outside expected range for this species",""),"")))</f>
        <v/>
      </c>
      <c r="M116" s="127" t="str">
        <f>IF(LEN(E116&amp;"")&gt;0,IF(ISERROR(VLOOKUP(R116,SpeciesValidation!D:I,6,FALSE)),"",VLOOKUP(R116,SpeciesValidation!D:I,6,FALSE)),"")</f>
        <v/>
      </c>
      <c r="Q116" s="36" t="str">
        <f>IF(LEN(E116&amp;"")&gt;0,IF(ISERROR(VLOOKUP(E116,SpeciesValidation!B:G,2,FALSE)=TRUE),"",VLOOKUP(E116,SpeciesValidation!B:G,2,FALSE)),"")</f>
        <v/>
      </c>
      <c r="R116" s="36" t="str">
        <f>IF(LEN(E116&amp;"")&gt;0,IF(ISERROR(VLOOKUP(E116,SpeciesLookup!B:G,4,FALSE)=TRUE),"",VLOOKUP(E116,SpeciesLookup!B:G,4,FALSE)),"")</f>
        <v/>
      </c>
    </row>
    <row r="117" spans="1:18" ht="13.2" x14ac:dyDescent="0.25">
      <c r="A117" s="72"/>
      <c r="B117" s="73"/>
      <c r="C117" s="73"/>
      <c r="D117" s="11"/>
      <c r="E117" s="74"/>
      <c r="F117" s="75"/>
      <c r="G117" s="128" t="str">
        <f>IF(LEN(E117&amp;"")&gt;0,IF(ISERROR(VLOOKUP(E117,SpeciesLookup!B:G,6,FALSE)=TRUE),"",VLOOKUP(E117,SpeciesLookup!B:G,6,FALSE)),"")</f>
        <v/>
      </c>
      <c r="H117" s="128" t="str">
        <f>IF(LEN(E117&amp;"")&gt;0,IF(ISERROR(VLOOKUP(E117,SpeciesLookup!B:G,5,FALSE)=TRUE),"",VLOOKUP(E117,SpeciesLookup!B:G,5,FALSE)),"")</f>
        <v/>
      </c>
      <c r="I117" s="11"/>
      <c r="J117" s="73"/>
      <c r="K117" s="11"/>
      <c r="L117" s="127" t="str">
        <f>TRIM(IF(ISERROR(VLOOKUP(R117,SpeciesValidation!D:T,IF(ISNA(VLOOKUP(J117,Validation!B$2:C$15,2,FALSE)),FALSE,VLOOKUP(J117,Validation!B$2:C$15,2,FALSE)))),IF(LEN(E117&amp;"")&gt;0,"",""),VLOOKUP(R117,SpeciesValidation!D:T,VLOOKUP(J117,Validation!B$2:C$15,2,FALSE),FALSE)) &amp; " " &amp; IF(ISERROR(IF(LEFT(J117,1)="A",IF(IF(VLOOKUP(R117,SpeciesValidation!D:W,20,FALSE)=FALSE,OR(TEXT(A117,"MMDD")&lt;VLOOKUP(R117,SpeciesValidation!D:W,18,FALSE),TEXT(A117,"MMDD")&gt;VLOOKUP(R117,SpeciesValidation!D:W,19,FALSE)),IF(TEXT(A117,"MMDD")&lt;"0701",TEXT(A117,"MMDD")&gt;VLOOKUP(R117,SpeciesValidation!D:W,18,FALSE),TEXT(A117,"MMDD")&lt;VLOOKUP(R117,SpeciesValidation!D:W,19,FALSE))),"Date outside expected range for this species",""),"")),"",IF(LEFT(J117,1)="A",IF(IF(VLOOKUP(R117,SpeciesValidation!D:W,20,FALSE)=FALSE,OR(TEXT(A117,"MMDD")&lt;VLOOKUP(R117,SpeciesValidation!D:W,18,FALSE),TEXT(A117,"MMDD")&gt;VLOOKUP(R117,SpeciesValidation!D:W,19,FALSE)),IF(TEXT(A117,"MMDD")&lt;"0701",TEXT(A117,"MMDD")&gt;VLOOKUP(R117,SpeciesValidation!D:W,18,FALSE),TEXT(A117,"MMDD")&lt;VLOOKUP(R117,SpeciesValidation!D:W,19,FALSE))),"Date outside expected range for this species",""),"")))</f>
        <v/>
      </c>
      <c r="M117" s="127" t="str">
        <f>IF(LEN(E117&amp;"")&gt;0,IF(ISERROR(VLOOKUP(R117,SpeciesValidation!D:I,6,FALSE)),"",VLOOKUP(R117,SpeciesValidation!D:I,6,FALSE)),"")</f>
        <v/>
      </c>
      <c r="Q117" s="36" t="str">
        <f>IF(LEN(E117&amp;"")&gt;0,IF(ISERROR(VLOOKUP(E117,SpeciesValidation!B:G,2,FALSE)=TRUE),"",VLOOKUP(E117,SpeciesValidation!B:G,2,FALSE)),"")</f>
        <v/>
      </c>
      <c r="R117" s="36" t="str">
        <f>IF(LEN(E117&amp;"")&gt;0,IF(ISERROR(VLOOKUP(E117,SpeciesLookup!B:G,4,FALSE)=TRUE),"",VLOOKUP(E117,SpeciesLookup!B:G,4,FALSE)),"")</f>
        <v/>
      </c>
    </row>
    <row r="118" spans="1:18" ht="13.2" x14ac:dyDescent="0.25">
      <c r="A118" s="72"/>
      <c r="B118" s="73"/>
      <c r="C118" s="73"/>
      <c r="D118" s="11"/>
      <c r="E118" s="74"/>
      <c r="F118" s="75"/>
      <c r="G118" s="128" t="str">
        <f>IF(LEN(E118&amp;"")&gt;0,IF(ISERROR(VLOOKUP(E118,SpeciesLookup!B:G,6,FALSE)=TRUE),"",VLOOKUP(E118,SpeciesLookup!B:G,6,FALSE)),"")</f>
        <v/>
      </c>
      <c r="H118" s="128" t="str">
        <f>IF(LEN(E118&amp;"")&gt;0,IF(ISERROR(VLOOKUP(E118,SpeciesLookup!B:G,5,FALSE)=TRUE),"",VLOOKUP(E118,SpeciesLookup!B:G,5,FALSE)),"")</f>
        <v/>
      </c>
      <c r="I118" s="11"/>
      <c r="J118" s="73"/>
      <c r="K118" s="11"/>
      <c r="L118" s="127" t="str">
        <f>TRIM(IF(ISERROR(VLOOKUP(R118,SpeciesValidation!D:T,IF(ISNA(VLOOKUP(J118,Validation!B$2:C$15,2,FALSE)),FALSE,VLOOKUP(J118,Validation!B$2:C$15,2,FALSE)))),IF(LEN(E118&amp;"")&gt;0,"",""),VLOOKUP(R118,SpeciesValidation!D:T,VLOOKUP(J118,Validation!B$2:C$15,2,FALSE),FALSE)) &amp; " " &amp; IF(ISERROR(IF(LEFT(J118,1)="A",IF(IF(VLOOKUP(R118,SpeciesValidation!D:W,20,FALSE)=FALSE,OR(TEXT(A118,"MMDD")&lt;VLOOKUP(R118,SpeciesValidation!D:W,18,FALSE),TEXT(A118,"MMDD")&gt;VLOOKUP(R118,SpeciesValidation!D:W,19,FALSE)),IF(TEXT(A118,"MMDD")&lt;"0701",TEXT(A118,"MMDD")&gt;VLOOKUP(R118,SpeciesValidation!D:W,18,FALSE),TEXT(A118,"MMDD")&lt;VLOOKUP(R118,SpeciesValidation!D:W,19,FALSE))),"Date outside expected range for this species",""),"")),"",IF(LEFT(J118,1)="A",IF(IF(VLOOKUP(R118,SpeciesValidation!D:W,20,FALSE)=FALSE,OR(TEXT(A118,"MMDD")&lt;VLOOKUP(R118,SpeciesValidation!D:W,18,FALSE),TEXT(A118,"MMDD")&gt;VLOOKUP(R118,SpeciesValidation!D:W,19,FALSE)),IF(TEXT(A118,"MMDD")&lt;"0701",TEXT(A118,"MMDD")&gt;VLOOKUP(R118,SpeciesValidation!D:W,18,FALSE),TEXT(A118,"MMDD")&lt;VLOOKUP(R118,SpeciesValidation!D:W,19,FALSE))),"Date outside expected range for this species",""),"")))</f>
        <v/>
      </c>
      <c r="M118" s="127" t="str">
        <f>IF(LEN(E118&amp;"")&gt;0,IF(ISERROR(VLOOKUP(R118,SpeciesValidation!D:I,6,FALSE)),"",VLOOKUP(R118,SpeciesValidation!D:I,6,FALSE)),"")</f>
        <v/>
      </c>
      <c r="Q118" s="36" t="str">
        <f>IF(LEN(E118&amp;"")&gt;0,IF(ISERROR(VLOOKUP(E118,SpeciesValidation!B:G,2,FALSE)=TRUE),"",VLOOKUP(E118,SpeciesValidation!B:G,2,FALSE)),"")</f>
        <v/>
      </c>
      <c r="R118" s="36" t="str">
        <f>IF(LEN(E118&amp;"")&gt;0,IF(ISERROR(VLOOKUP(E118,SpeciesLookup!B:G,4,FALSE)=TRUE),"",VLOOKUP(E118,SpeciesLookup!B:G,4,FALSE)),"")</f>
        <v/>
      </c>
    </row>
    <row r="119" spans="1:18" ht="13.2" x14ac:dyDescent="0.25">
      <c r="A119" s="72"/>
      <c r="B119" s="73"/>
      <c r="C119" s="73"/>
      <c r="D119" s="11"/>
      <c r="E119" s="74"/>
      <c r="F119" s="75"/>
      <c r="G119" s="128" t="str">
        <f>IF(LEN(E119&amp;"")&gt;0,IF(ISERROR(VLOOKUP(E119,SpeciesLookup!B:G,6,FALSE)=TRUE),"",VLOOKUP(E119,SpeciesLookup!B:G,6,FALSE)),"")</f>
        <v/>
      </c>
      <c r="H119" s="128" t="str">
        <f>IF(LEN(E119&amp;"")&gt;0,IF(ISERROR(VLOOKUP(E119,SpeciesLookup!B:G,5,FALSE)=TRUE),"",VLOOKUP(E119,SpeciesLookup!B:G,5,FALSE)),"")</f>
        <v/>
      </c>
      <c r="I119" s="11"/>
      <c r="J119" s="73"/>
      <c r="K119" s="11"/>
      <c r="L119" s="127" t="str">
        <f>TRIM(IF(ISERROR(VLOOKUP(R119,SpeciesValidation!D:T,IF(ISNA(VLOOKUP(J119,Validation!B$2:C$15,2,FALSE)),FALSE,VLOOKUP(J119,Validation!B$2:C$15,2,FALSE)))),IF(LEN(E119&amp;"")&gt;0,"",""),VLOOKUP(R119,SpeciesValidation!D:T,VLOOKUP(J119,Validation!B$2:C$15,2,FALSE),FALSE)) &amp; " " &amp; IF(ISERROR(IF(LEFT(J119,1)="A",IF(IF(VLOOKUP(R119,SpeciesValidation!D:W,20,FALSE)=FALSE,OR(TEXT(A119,"MMDD")&lt;VLOOKUP(R119,SpeciesValidation!D:W,18,FALSE),TEXT(A119,"MMDD")&gt;VLOOKUP(R119,SpeciesValidation!D:W,19,FALSE)),IF(TEXT(A119,"MMDD")&lt;"0701",TEXT(A119,"MMDD")&gt;VLOOKUP(R119,SpeciesValidation!D:W,18,FALSE),TEXT(A119,"MMDD")&lt;VLOOKUP(R119,SpeciesValidation!D:W,19,FALSE))),"Date outside expected range for this species",""),"")),"",IF(LEFT(J119,1)="A",IF(IF(VLOOKUP(R119,SpeciesValidation!D:W,20,FALSE)=FALSE,OR(TEXT(A119,"MMDD")&lt;VLOOKUP(R119,SpeciesValidation!D:W,18,FALSE),TEXT(A119,"MMDD")&gt;VLOOKUP(R119,SpeciesValidation!D:W,19,FALSE)),IF(TEXT(A119,"MMDD")&lt;"0701",TEXT(A119,"MMDD")&gt;VLOOKUP(R119,SpeciesValidation!D:W,18,FALSE),TEXT(A119,"MMDD")&lt;VLOOKUP(R119,SpeciesValidation!D:W,19,FALSE))),"Date outside expected range for this species",""),"")))</f>
        <v/>
      </c>
      <c r="M119" s="127" t="str">
        <f>IF(LEN(E119&amp;"")&gt;0,IF(ISERROR(VLOOKUP(R119,SpeciesValidation!D:I,6,FALSE)),"",VLOOKUP(R119,SpeciesValidation!D:I,6,FALSE)),"")</f>
        <v/>
      </c>
      <c r="Q119" s="36" t="str">
        <f>IF(LEN(E119&amp;"")&gt;0,IF(ISERROR(VLOOKUP(E119,SpeciesValidation!B:G,2,FALSE)=TRUE),"",VLOOKUP(E119,SpeciesValidation!B:G,2,FALSE)),"")</f>
        <v/>
      </c>
      <c r="R119" s="36" t="str">
        <f>IF(LEN(E119&amp;"")&gt;0,IF(ISERROR(VLOOKUP(E119,SpeciesLookup!B:G,4,FALSE)=TRUE),"",VLOOKUP(E119,SpeciesLookup!B:G,4,FALSE)),"")</f>
        <v/>
      </c>
    </row>
    <row r="120" spans="1:18" ht="13.2" x14ac:dyDescent="0.25">
      <c r="A120" s="72"/>
      <c r="B120" s="73"/>
      <c r="C120" s="73"/>
      <c r="D120" s="11"/>
      <c r="E120" s="74"/>
      <c r="F120" s="75"/>
      <c r="G120" s="128" t="str">
        <f>IF(LEN(E120&amp;"")&gt;0,IF(ISERROR(VLOOKUP(E120,SpeciesLookup!B:G,6,FALSE)=TRUE),"",VLOOKUP(E120,SpeciesLookup!B:G,6,FALSE)),"")</f>
        <v/>
      </c>
      <c r="H120" s="128" t="str">
        <f>IF(LEN(E120&amp;"")&gt;0,IF(ISERROR(VLOOKUP(E120,SpeciesLookup!B:G,5,FALSE)=TRUE),"",VLOOKUP(E120,SpeciesLookup!B:G,5,FALSE)),"")</f>
        <v/>
      </c>
      <c r="I120" s="11"/>
      <c r="J120" s="73"/>
      <c r="K120" s="11"/>
      <c r="L120" s="127" t="str">
        <f>TRIM(IF(ISERROR(VLOOKUP(R120,SpeciesValidation!D:T,IF(ISNA(VLOOKUP(J120,Validation!B$2:C$15,2,FALSE)),FALSE,VLOOKUP(J120,Validation!B$2:C$15,2,FALSE)))),IF(LEN(E120&amp;"")&gt;0,"",""),VLOOKUP(R120,SpeciesValidation!D:T,VLOOKUP(J120,Validation!B$2:C$15,2,FALSE),FALSE)) &amp; " " &amp; IF(ISERROR(IF(LEFT(J120,1)="A",IF(IF(VLOOKUP(R120,SpeciesValidation!D:W,20,FALSE)=FALSE,OR(TEXT(A120,"MMDD")&lt;VLOOKUP(R120,SpeciesValidation!D:W,18,FALSE),TEXT(A120,"MMDD")&gt;VLOOKUP(R120,SpeciesValidation!D:W,19,FALSE)),IF(TEXT(A120,"MMDD")&lt;"0701",TEXT(A120,"MMDD")&gt;VLOOKUP(R120,SpeciesValidation!D:W,18,FALSE),TEXT(A120,"MMDD")&lt;VLOOKUP(R120,SpeciesValidation!D:W,19,FALSE))),"Date outside expected range for this species",""),"")),"",IF(LEFT(J120,1)="A",IF(IF(VLOOKUP(R120,SpeciesValidation!D:W,20,FALSE)=FALSE,OR(TEXT(A120,"MMDD")&lt;VLOOKUP(R120,SpeciesValidation!D:W,18,FALSE),TEXT(A120,"MMDD")&gt;VLOOKUP(R120,SpeciesValidation!D:W,19,FALSE)),IF(TEXT(A120,"MMDD")&lt;"0701",TEXT(A120,"MMDD")&gt;VLOOKUP(R120,SpeciesValidation!D:W,18,FALSE),TEXT(A120,"MMDD")&lt;VLOOKUP(R120,SpeciesValidation!D:W,19,FALSE))),"Date outside expected range for this species",""),"")))</f>
        <v/>
      </c>
      <c r="M120" s="127" t="str">
        <f>IF(LEN(E120&amp;"")&gt;0,IF(ISERROR(VLOOKUP(R120,SpeciesValidation!D:I,6,FALSE)),"",VLOOKUP(R120,SpeciesValidation!D:I,6,FALSE)),"")</f>
        <v/>
      </c>
      <c r="Q120" s="36" t="str">
        <f>IF(LEN(E120&amp;"")&gt;0,IF(ISERROR(VLOOKUP(E120,SpeciesValidation!B:G,2,FALSE)=TRUE),"",VLOOKUP(E120,SpeciesValidation!B:G,2,FALSE)),"")</f>
        <v/>
      </c>
      <c r="R120" s="36" t="str">
        <f>IF(LEN(E120&amp;"")&gt;0,IF(ISERROR(VLOOKUP(E120,SpeciesLookup!B:G,4,FALSE)=TRUE),"",VLOOKUP(E120,SpeciesLookup!B:G,4,FALSE)),"")</f>
        <v/>
      </c>
    </row>
    <row r="121" spans="1:18" ht="13.2" x14ac:dyDescent="0.25">
      <c r="A121" s="72"/>
      <c r="B121" s="73"/>
      <c r="C121" s="73"/>
      <c r="D121" s="11"/>
      <c r="E121" s="74"/>
      <c r="F121" s="75"/>
      <c r="G121" s="128" t="str">
        <f>IF(LEN(E121&amp;"")&gt;0,IF(ISERROR(VLOOKUP(E121,SpeciesLookup!B:G,6,FALSE)=TRUE),"",VLOOKUP(E121,SpeciesLookup!B:G,6,FALSE)),"")</f>
        <v/>
      </c>
      <c r="H121" s="128" t="str">
        <f>IF(LEN(E121&amp;"")&gt;0,IF(ISERROR(VLOOKUP(E121,SpeciesLookup!B:G,5,FALSE)=TRUE),"",VLOOKUP(E121,SpeciesLookup!B:G,5,FALSE)),"")</f>
        <v/>
      </c>
      <c r="I121" s="11"/>
      <c r="J121" s="73"/>
      <c r="K121" s="11"/>
      <c r="L121" s="127" t="str">
        <f>TRIM(IF(ISERROR(VLOOKUP(R121,SpeciesValidation!D:T,IF(ISNA(VLOOKUP(J121,Validation!B$2:C$15,2,FALSE)),FALSE,VLOOKUP(J121,Validation!B$2:C$15,2,FALSE)))),IF(LEN(E121&amp;"")&gt;0,"",""),VLOOKUP(R121,SpeciesValidation!D:T,VLOOKUP(J121,Validation!B$2:C$15,2,FALSE),FALSE)) &amp; " " &amp; IF(ISERROR(IF(LEFT(J121,1)="A",IF(IF(VLOOKUP(R121,SpeciesValidation!D:W,20,FALSE)=FALSE,OR(TEXT(A121,"MMDD")&lt;VLOOKUP(R121,SpeciesValidation!D:W,18,FALSE),TEXT(A121,"MMDD")&gt;VLOOKUP(R121,SpeciesValidation!D:W,19,FALSE)),IF(TEXT(A121,"MMDD")&lt;"0701",TEXT(A121,"MMDD")&gt;VLOOKUP(R121,SpeciesValidation!D:W,18,FALSE),TEXT(A121,"MMDD")&lt;VLOOKUP(R121,SpeciesValidation!D:W,19,FALSE))),"Date outside expected range for this species",""),"")),"",IF(LEFT(J121,1)="A",IF(IF(VLOOKUP(R121,SpeciesValidation!D:W,20,FALSE)=FALSE,OR(TEXT(A121,"MMDD")&lt;VLOOKUP(R121,SpeciesValidation!D:W,18,FALSE),TEXT(A121,"MMDD")&gt;VLOOKUP(R121,SpeciesValidation!D:W,19,FALSE)),IF(TEXT(A121,"MMDD")&lt;"0701",TEXT(A121,"MMDD")&gt;VLOOKUP(R121,SpeciesValidation!D:W,18,FALSE),TEXT(A121,"MMDD")&lt;VLOOKUP(R121,SpeciesValidation!D:W,19,FALSE))),"Date outside expected range for this species",""),"")))</f>
        <v/>
      </c>
      <c r="M121" s="127" t="str">
        <f>IF(LEN(E121&amp;"")&gt;0,IF(ISERROR(VLOOKUP(R121,SpeciesValidation!D:I,6,FALSE)),"",VLOOKUP(R121,SpeciesValidation!D:I,6,FALSE)),"")</f>
        <v/>
      </c>
      <c r="Q121" s="36" t="str">
        <f>IF(LEN(E121&amp;"")&gt;0,IF(ISERROR(VLOOKUP(E121,SpeciesValidation!B:G,2,FALSE)=TRUE),"",VLOOKUP(E121,SpeciesValidation!B:G,2,FALSE)),"")</f>
        <v/>
      </c>
      <c r="R121" s="36" t="str">
        <f>IF(LEN(E121&amp;"")&gt;0,IF(ISERROR(VLOOKUP(E121,SpeciesLookup!B:G,4,FALSE)=TRUE),"",VLOOKUP(E121,SpeciesLookup!B:G,4,FALSE)),"")</f>
        <v/>
      </c>
    </row>
    <row r="122" spans="1:18" ht="13.2" x14ac:dyDescent="0.25">
      <c r="A122" s="72"/>
      <c r="B122" s="73"/>
      <c r="C122" s="73"/>
      <c r="D122" s="11"/>
      <c r="E122" s="74"/>
      <c r="F122" s="75"/>
      <c r="G122" s="128" t="str">
        <f>IF(LEN(E122&amp;"")&gt;0,IF(ISERROR(VLOOKUP(E122,SpeciesLookup!B:G,6,FALSE)=TRUE),"",VLOOKUP(E122,SpeciesLookup!B:G,6,FALSE)),"")</f>
        <v/>
      </c>
      <c r="H122" s="128" t="str">
        <f>IF(LEN(E122&amp;"")&gt;0,IF(ISERROR(VLOOKUP(E122,SpeciesLookup!B:G,5,FALSE)=TRUE),"",VLOOKUP(E122,SpeciesLookup!B:G,5,FALSE)),"")</f>
        <v/>
      </c>
      <c r="I122" s="11"/>
      <c r="J122" s="73"/>
      <c r="K122" s="11"/>
      <c r="L122" s="127" t="str">
        <f>TRIM(IF(ISERROR(VLOOKUP(R122,SpeciesValidation!D:T,IF(ISNA(VLOOKUP(J122,Validation!B$2:C$15,2,FALSE)),FALSE,VLOOKUP(J122,Validation!B$2:C$15,2,FALSE)))),IF(LEN(E122&amp;"")&gt;0,"",""),VLOOKUP(R122,SpeciesValidation!D:T,VLOOKUP(J122,Validation!B$2:C$15,2,FALSE),FALSE)) &amp; " " &amp; IF(ISERROR(IF(LEFT(J122,1)="A",IF(IF(VLOOKUP(R122,SpeciesValidation!D:W,20,FALSE)=FALSE,OR(TEXT(A122,"MMDD")&lt;VLOOKUP(R122,SpeciesValidation!D:W,18,FALSE),TEXT(A122,"MMDD")&gt;VLOOKUP(R122,SpeciesValidation!D:W,19,FALSE)),IF(TEXT(A122,"MMDD")&lt;"0701",TEXT(A122,"MMDD")&gt;VLOOKUP(R122,SpeciesValidation!D:W,18,FALSE),TEXT(A122,"MMDD")&lt;VLOOKUP(R122,SpeciesValidation!D:W,19,FALSE))),"Date outside expected range for this species",""),"")),"",IF(LEFT(J122,1)="A",IF(IF(VLOOKUP(R122,SpeciesValidation!D:W,20,FALSE)=FALSE,OR(TEXT(A122,"MMDD")&lt;VLOOKUP(R122,SpeciesValidation!D:W,18,FALSE),TEXT(A122,"MMDD")&gt;VLOOKUP(R122,SpeciesValidation!D:W,19,FALSE)),IF(TEXT(A122,"MMDD")&lt;"0701",TEXT(A122,"MMDD")&gt;VLOOKUP(R122,SpeciesValidation!D:W,18,FALSE),TEXT(A122,"MMDD")&lt;VLOOKUP(R122,SpeciesValidation!D:W,19,FALSE))),"Date outside expected range for this species",""),"")))</f>
        <v/>
      </c>
      <c r="M122" s="127" t="str">
        <f>IF(LEN(E122&amp;"")&gt;0,IF(ISERROR(VLOOKUP(R122,SpeciesValidation!D:I,6,FALSE)),"",VLOOKUP(R122,SpeciesValidation!D:I,6,FALSE)),"")</f>
        <v/>
      </c>
      <c r="Q122" s="36" t="str">
        <f>IF(LEN(E122&amp;"")&gt;0,IF(ISERROR(VLOOKUP(E122,SpeciesValidation!B:G,2,FALSE)=TRUE),"",VLOOKUP(E122,SpeciesValidation!B:G,2,FALSE)),"")</f>
        <v/>
      </c>
      <c r="R122" s="36" t="str">
        <f>IF(LEN(E122&amp;"")&gt;0,IF(ISERROR(VLOOKUP(E122,SpeciesLookup!B:G,4,FALSE)=TRUE),"",VLOOKUP(E122,SpeciesLookup!B:G,4,FALSE)),"")</f>
        <v/>
      </c>
    </row>
    <row r="123" spans="1:18" ht="13.2" x14ac:dyDescent="0.25">
      <c r="A123" s="72"/>
      <c r="B123" s="73"/>
      <c r="C123" s="73"/>
      <c r="D123" s="11"/>
      <c r="E123" s="74"/>
      <c r="F123" s="75"/>
      <c r="G123" s="128" t="str">
        <f>IF(LEN(E123&amp;"")&gt;0,IF(ISERROR(VLOOKUP(E123,SpeciesLookup!B:G,6,FALSE)=TRUE),"",VLOOKUP(E123,SpeciesLookup!B:G,6,FALSE)),"")</f>
        <v/>
      </c>
      <c r="H123" s="128" t="str">
        <f>IF(LEN(E123&amp;"")&gt;0,IF(ISERROR(VLOOKUP(E123,SpeciesLookup!B:G,5,FALSE)=TRUE),"",VLOOKUP(E123,SpeciesLookup!B:G,5,FALSE)),"")</f>
        <v/>
      </c>
      <c r="I123" s="11"/>
      <c r="J123" s="73"/>
      <c r="K123" s="11"/>
      <c r="L123" s="127" t="str">
        <f>TRIM(IF(ISERROR(VLOOKUP(R123,SpeciesValidation!D:T,IF(ISNA(VLOOKUP(J123,Validation!B$2:C$15,2,FALSE)),FALSE,VLOOKUP(J123,Validation!B$2:C$15,2,FALSE)))),IF(LEN(E123&amp;"")&gt;0,"",""),VLOOKUP(R123,SpeciesValidation!D:T,VLOOKUP(J123,Validation!B$2:C$15,2,FALSE),FALSE)) &amp; " " &amp; IF(ISERROR(IF(LEFT(J123,1)="A",IF(IF(VLOOKUP(R123,SpeciesValidation!D:W,20,FALSE)=FALSE,OR(TEXT(A123,"MMDD")&lt;VLOOKUP(R123,SpeciesValidation!D:W,18,FALSE),TEXT(A123,"MMDD")&gt;VLOOKUP(R123,SpeciesValidation!D:W,19,FALSE)),IF(TEXT(A123,"MMDD")&lt;"0701",TEXT(A123,"MMDD")&gt;VLOOKUP(R123,SpeciesValidation!D:W,18,FALSE),TEXT(A123,"MMDD")&lt;VLOOKUP(R123,SpeciesValidation!D:W,19,FALSE))),"Date outside expected range for this species",""),"")),"",IF(LEFT(J123,1)="A",IF(IF(VLOOKUP(R123,SpeciesValidation!D:W,20,FALSE)=FALSE,OR(TEXT(A123,"MMDD")&lt;VLOOKUP(R123,SpeciesValidation!D:W,18,FALSE),TEXT(A123,"MMDD")&gt;VLOOKUP(R123,SpeciesValidation!D:W,19,FALSE)),IF(TEXT(A123,"MMDD")&lt;"0701",TEXT(A123,"MMDD")&gt;VLOOKUP(R123,SpeciesValidation!D:W,18,FALSE),TEXT(A123,"MMDD")&lt;VLOOKUP(R123,SpeciesValidation!D:W,19,FALSE))),"Date outside expected range for this species",""),"")))</f>
        <v/>
      </c>
      <c r="M123" s="127" t="str">
        <f>IF(LEN(E123&amp;"")&gt;0,IF(ISERROR(VLOOKUP(R123,SpeciesValidation!D:I,6,FALSE)),"",VLOOKUP(R123,SpeciesValidation!D:I,6,FALSE)),"")</f>
        <v/>
      </c>
      <c r="Q123" s="36" t="str">
        <f>IF(LEN(E123&amp;"")&gt;0,IF(ISERROR(VLOOKUP(E123,SpeciesValidation!B:G,2,FALSE)=TRUE),"",VLOOKUP(E123,SpeciesValidation!B:G,2,FALSE)),"")</f>
        <v/>
      </c>
      <c r="R123" s="36" t="str">
        <f>IF(LEN(E123&amp;"")&gt;0,IF(ISERROR(VLOOKUP(E123,SpeciesLookup!B:G,4,FALSE)=TRUE),"",VLOOKUP(E123,SpeciesLookup!B:G,4,FALSE)),"")</f>
        <v/>
      </c>
    </row>
    <row r="124" spans="1:18" ht="13.2" x14ac:dyDescent="0.25">
      <c r="A124" s="72"/>
      <c r="B124" s="73"/>
      <c r="C124" s="73"/>
      <c r="D124" s="11"/>
      <c r="E124" s="74"/>
      <c r="F124" s="75"/>
      <c r="G124" s="128" t="str">
        <f>IF(LEN(E124&amp;"")&gt;0,IF(ISERROR(VLOOKUP(E124,SpeciesLookup!B:G,6,FALSE)=TRUE),"",VLOOKUP(E124,SpeciesLookup!B:G,6,FALSE)),"")</f>
        <v/>
      </c>
      <c r="H124" s="128" t="str">
        <f>IF(LEN(E124&amp;"")&gt;0,IF(ISERROR(VLOOKUP(E124,SpeciesLookup!B:G,5,FALSE)=TRUE),"",VLOOKUP(E124,SpeciesLookup!B:G,5,FALSE)),"")</f>
        <v/>
      </c>
      <c r="I124" s="11"/>
      <c r="J124" s="73"/>
      <c r="K124" s="11"/>
      <c r="L124" s="127" t="str">
        <f>TRIM(IF(ISERROR(VLOOKUP(R124,SpeciesValidation!D:T,IF(ISNA(VLOOKUP(J124,Validation!B$2:C$15,2,FALSE)),FALSE,VLOOKUP(J124,Validation!B$2:C$15,2,FALSE)))),IF(LEN(E124&amp;"")&gt;0,"",""),VLOOKUP(R124,SpeciesValidation!D:T,VLOOKUP(J124,Validation!B$2:C$15,2,FALSE),FALSE)) &amp; " " &amp; IF(ISERROR(IF(LEFT(J124,1)="A",IF(IF(VLOOKUP(R124,SpeciesValidation!D:W,20,FALSE)=FALSE,OR(TEXT(A124,"MMDD")&lt;VLOOKUP(R124,SpeciesValidation!D:W,18,FALSE),TEXT(A124,"MMDD")&gt;VLOOKUP(R124,SpeciesValidation!D:W,19,FALSE)),IF(TEXT(A124,"MMDD")&lt;"0701",TEXT(A124,"MMDD")&gt;VLOOKUP(R124,SpeciesValidation!D:W,18,FALSE),TEXT(A124,"MMDD")&lt;VLOOKUP(R124,SpeciesValidation!D:W,19,FALSE))),"Date outside expected range for this species",""),"")),"",IF(LEFT(J124,1)="A",IF(IF(VLOOKUP(R124,SpeciesValidation!D:W,20,FALSE)=FALSE,OR(TEXT(A124,"MMDD")&lt;VLOOKUP(R124,SpeciesValidation!D:W,18,FALSE),TEXT(A124,"MMDD")&gt;VLOOKUP(R124,SpeciesValidation!D:W,19,FALSE)),IF(TEXT(A124,"MMDD")&lt;"0701",TEXT(A124,"MMDD")&gt;VLOOKUP(R124,SpeciesValidation!D:W,18,FALSE),TEXT(A124,"MMDD")&lt;VLOOKUP(R124,SpeciesValidation!D:W,19,FALSE))),"Date outside expected range for this species",""),"")))</f>
        <v/>
      </c>
      <c r="M124" s="127" t="str">
        <f>IF(LEN(E124&amp;"")&gt;0,IF(ISERROR(VLOOKUP(R124,SpeciesValidation!D:I,6,FALSE)),"",VLOOKUP(R124,SpeciesValidation!D:I,6,FALSE)),"")</f>
        <v/>
      </c>
      <c r="Q124" s="36" t="str">
        <f>IF(LEN(E124&amp;"")&gt;0,IF(ISERROR(VLOOKUP(E124,SpeciesValidation!B:G,2,FALSE)=TRUE),"",VLOOKUP(E124,SpeciesValidation!B:G,2,FALSE)),"")</f>
        <v/>
      </c>
      <c r="R124" s="36" t="str">
        <f>IF(LEN(E124&amp;"")&gt;0,IF(ISERROR(VLOOKUP(E124,SpeciesLookup!B:G,4,FALSE)=TRUE),"",VLOOKUP(E124,SpeciesLookup!B:G,4,FALSE)),"")</f>
        <v/>
      </c>
    </row>
    <row r="125" spans="1:18" ht="13.2" x14ac:dyDescent="0.25">
      <c r="A125" s="72"/>
      <c r="B125" s="73"/>
      <c r="C125" s="73"/>
      <c r="D125" s="11"/>
      <c r="E125" s="74"/>
      <c r="F125" s="75"/>
      <c r="G125" s="128" t="str">
        <f>IF(LEN(E125&amp;"")&gt;0,IF(ISERROR(VLOOKUP(E125,SpeciesLookup!B:G,6,FALSE)=TRUE),"",VLOOKUP(E125,SpeciesLookup!B:G,6,FALSE)),"")</f>
        <v/>
      </c>
      <c r="H125" s="128" t="str">
        <f>IF(LEN(E125&amp;"")&gt;0,IF(ISERROR(VLOOKUP(E125,SpeciesLookup!B:G,5,FALSE)=TRUE),"",VLOOKUP(E125,SpeciesLookup!B:G,5,FALSE)),"")</f>
        <v/>
      </c>
      <c r="I125" s="11"/>
      <c r="J125" s="73"/>
      <c r="K125" s="11"/>
      <c r="L125" s="127" t="str">
        <f>TRIM(IF(ISERROR(VLOOKUP(R125,SpeciesValidation!D:T,IF(ISNA(VLOOKUP(J125,Validation!B$2:C$15,2,FALSE)),FALSE,VLOOKUP(J125,Validation!B$2:C$15,2,FALSE)))),IF(LEN(E125&amp;"")&gt;0,"",""),VLOOKUP(R125,SpeciesValidation!D:T,VLOOKUP(J125,Validation!B$2:C$15,2,FALSE),FALSE)) &amp; " " &amp; IF(ISERROR(IF(LEFT(J125,1)="A",IF(IF(VLOOKUP(R125,SpeciesValidation!D:W,20,FALSE)=FALSE,OR(TEXT(A125,"MMDD")&lt;VLOOKUP(R125,SpeciesValidation!D:W,18,FALSE),TEXT(A125,"MMDD")&gt;VLOOKUP(R125,SpeciesValidation!D:W,19,FALSE)),IF(TEXT(A125,"MMDD")&lt;"0701",TEXT(A125,"MMDD")&gt;VLOOKUP(R125,SpeciesValidation!D:W,18,FALSE),TEXT(A125,"MMDD")&lt;VLOOKUP(R125,SpeciesValidation!D:W,19,FALSE))),"Date outside expected range for this species",""),"")),"",IF(LEFT(J125,1)="A",IF(IF(VLOOKUP(R125,SpeciesValidation!D:W,20,FALSE)=FALSE,OR(TEXT(A125,"MMDD")&lt;VLOOKUP(R125,SpeciesValidation!D:W,18,FALSE),TEXT(A125,"MMDD")&gt;VLOOKUP(R125,SpeciesValidation!D:W,19,FALSE)),IF(TEXT(A125,"MMDD")&lt;"0701",TEXT(A125,"MMDD")&gt;VLOOKUP(R125,SpeciesValidation!D:W,18,FALSE),TEXT(A125,"MMDD")&lt;VLOOKUP(R125,SpeciesValidation!D:W,19,FALSE))),"Date outside expected range for this species",""),"")))</f>
        <v/>
      </c>
      <c r="M125" s="127" t="str">
        <f>IF(LEN(E125&amp;"")&gt;0,IF(ISERROR(VLOOKUP(R125,SpeciesValidation!D:I,6,FALSE)),"",VLOOKUP(R125,SpeciesValidation!D:I,6,FALSE)),"")</f>
        <v/>
      </c>
      <c r="Q125" s="36" t="str">
        <f>IF(LEN(E125&amp;"")&gt;0,IF(ISERROR(VLOOKUP(E125,SpeciesValidation!B:G,2,FALSE)=TRUE),"",VLOOKUP(E125,SpeciesValidation!B:G,2,FALSE)),"")</f>
        <v/>
      </c>
      <c r="R125" s="36" t="str">
        <f>IF(LEN(E125&amp;"")&gt;0,IF(ISERROR(VLOOKUP(E125,SpeciesLookup!B:G,4,FALSE)=TRUE),"",VLOOKUP(E125,SpeciesLookup!B:G,4,FALSE)),"")</f>
        <v/>
      </c>
    </row>
    <row r="126" spans="1:18" ht="13.2" x14ac:dyDescent="0.25">
      <c r="A126" s="72"/>
      <c r="B126" s="73"/>
      <c r="C126" s="73"/>
      <c r="D126" s="11"/>
      <c r="E126" s="74"/>
      <c r="F126" s="75"/>
      <c r="G126" s="128" t="str">
        <f>IF(LEN(E126&amp;"")&gt;0,IF(ISERROR(VLOOKUP(E126,SpeciesLookup!B:G,6,FALSE)=TRUE),"",VLOOKUP(E126,SpeciesLookup!B:G,6,FALSE)),"")</f>
        <v/>
      </c>
      <c r="H126" s="128" t="str">
        <f>IF(LEN(E126&amp;"")&gt;0,IF(ISERROR(VLOOKUP(E126,SpeciesLookup!B:G,5,FALSE)=TRUE),"",VLOOKUP(E126,SpeciesLookup!B:G,5,FALSE)),"")</f>
        <v/>
      </c>
      <c r="I126" s="11"/>
      <c r="J126" s="73"/>
      <c r="K126" s="11"/>
      <c r="L126" s="127" t="str">
        <f>TRIM(IF(ISERROR(VLOOKUP(R126,SpeciesValidation!D:T,IF(ISNA(VLOOKUP(J126,Validation!B$2:C$15,2,FALSE)),FALSE,VLOOKUP(J126,Validation!B$2:C$15,2,FALSE)))),IF(LEN(E126&amp;"")&gt;0,"",""),VLOOKUP(R126,SpeciesValidation!D:T,VLOOKUP(J126,Validation!B$2:C$15,2,FALSE),FALSE)) &amp; " " &amp; IF(ISERROR(IF(LEFT(J126,1)="A",IF(IF(VLOOKUP(R126,SpeciesValidation!D:W,20,FALSE)=FALSE,OR(TEXT(A126,"MMDD")&lt;VLOOKUP(R126,SpeciesValidation!D:W,18,FALSE),TEXT(A126,"MMDD")&gt;VLOOKUP(R126,SpeciesValidation!D:W,19,FALSE)),IF(TEXT(A126,"MMDD")&lt;"0701",TEXT(A126,"MMDD")&gt;VLOOKUP(R126,SpeciesValidation!D:W,18,FALSE),TEXT(A126,"MMDD")&lt;VLOOKUP(R126,SpeciesValidation!D:W,19,FALSE))),"Date outside expected range for this species",""),"")),"",IF(LEFT(J126,1)="A",IF(IF(VLOOKUP(R126,SpeciesValidation!D:W,20,FALSE)=FALSE,OR(TEXT(A126,"MMDD")&lt;VLOOKUP(R126,SpeciesValidation!D:W,18,FALSE),TEXT(A126,"MMDD")&gt;VLOOKUP(R126,SpeciesValidation!D:W,19,FALSE)),IF(TEXT(A126,"MMDD")&lt;"0701",TEXT(A126,"MMDD")&gt;VLOOKUP(R126,SpeciesValidation!D:W,18,FALSE),TEXT(A126,"MMDD")&lt;VLOOKUP(R126,SpeciesValidation!D:W,19,FALSE))),"Date outside expected range for this species",""),"")))</f>
        <v/>
      </c>
      <c r="M126" s="127" t="str">
        <f>IF(LEN(E126&amp;"")&gt;0,IF(ISERROR(VLOOKUP(R126,SpeciesValidation!D:I,6,FALSE)),"",VLOOKUP(R126,SpeciesValidation!D:I,6,FALSE)),"")</f>
        <v/>
      </c>
      <c r="Q126" s="36" t="str">
        <f>IF(LEN(E126&amp;"")&gt;0,IF(ISERROR(VLOOKUP(E126,SpeciesValidation!B:G,2,FALSE)=TRUE),"",VLOOKUP(E126,SpeciesValidation!B:G,2,FALSE)),"")</f>
        <v/>
      </c>
      <c r="R126" s="36" t="str">
        <f>IF(LEN(E126&amp;"")&gt;0,IF(ISERROR(VLOOKUP(E126,SpeciesLookup!B:G,4,FALSE)=TRUE),"",VLOOKUP(E126,SpeciesLookup!B:G,4,FALSE)),"")</f>
        <v/>
      </c>
    </row>
    <row r="127" spans="1:18" ht="13.2" x14ac:dyDescent="0.25">
      <c r="A127" s="72"/>
      <c r="B127" s="73"/>
      <c r="C127" s="73"/>
      <c r="D127" s="11"/>
      <c r="E127" s="74"/>
      <c r="F127" s="75"/>
      <c r="G127" s="128" t="str">
        <f>IF(LEN(E127&amp;"")&gt;0,IF(ISERROR(VLOOKUP(E127,SpeciesLookup!B:G,6,FALSE)=TRUE),"",VLOOKUP(E127,SpeciesLookup!B:G,6,FALSE)),"")</f>
        <v/>
      </c>
      <c r="H127" s="128" t="str">
        <f>IF(LEN(E127&amp;"")&gt;0,IF(ISERROR(VLOOKUP(E127,SpeciesLookup!B:G,5,FALSE)=TRUE),"",VLOOKUP(E127,SpeciesLookup!B:G,5,FALSE)),"")</f>
        <v/>
      </c>
      <c r="I127" s="11"/>
      <c r="J127" s="73"/>
      <c r="K127" s="11"/>
      <c r="L127" s="127" t="str">
        <f>TRIM(IF(ISERROR(VLOOKUP(R127,SpeciesValidation!D:T,IF(ISNA(VLOOKUP(J127,Validation!B$2:C$15,2,FALSE)),FALSE,VLOOKUP(J127,Validation!B$2:C$15,2,FALSE)))),IF(LEN(E127&amp;"")&gt;0,"",""),VLOOKUP(R127,SpeciesValidation!D:T,VLOOKUP(J127,Validation!B$2:C$15,2,FALSE),FALSE)) &amp; " " &amp; IF(ISERROR(IF(LEFT(J127,1)="A",IF(IF(VLOOKUP(R127,SpeciesValidation!D:W,20,FALSE)=FALSE,OR(TEXT(A127,"MMDD")&lt;VLOOKUP(R127,SpeciesValidation!D:W,18,FALSE),TEXT(A127,"MMDD")&gt;VLOOKUP(R127,SpeciesValidation!D:W,19,FALSE)),IF(TEXT(A127,"MMDD")&lt;"0701",TEXT(A127,"MMDD")&gt;VLOOKUP(R127,SpeciesValidation!D:W,18,FALSE),TEXT(A127,"MMDD")&lt;VLOOKUP(R127,SpeciesValidation!D:W,19,FALSE))),"Date outside expected range for this species",""),"")),"",IF(LEFT(J127,1)="A",IF(IF(VLOOKUP(R127,SpeciesValidation!D:W,20,FALSE)=FALSE,OR(TEXT(A127,"MMDD")&lt;VLOOKUP(R127,SpeciesValidation!D:W,18,FALSE),TEXT(A127,"MMDD")&gt;VLOOKUP(R127,SpeciesValidation!D:W,19,FALSE)),IF(TEXT(A127,"MMDD")&lt;"0701",TEXT(A127,"MMDD")&gt;VLOOKUP(R127,SpeciesValidation!D:W,18,FALSE),TEXT(A127,"MMDD")&lt;VLOOKUP(R127,SpeciesValidation!D:W,19,FALSE))),"Date outside expected range for this species",""),"")))</f>
        <v/>
      </c>
      <c r="M127" s="127" t="str">
        <f>IF(LEN(E127&amp;"")&gt;0,IF(ISERROR(VLOOKUP(R127,SpeciesValidation!D:I,6,FALSE)),"",VLOOKUP(R127,SpeciesValidation!D:I,6,FALSE)),"")</f>
        <v/>
      </c>
      <c r="Q127" s="36" t="str">
        <f>IF(LEN(E127&amp;"")&gt;0,IF(ISERROR(VLOOKUP(E127,SpeciesValidation!B:G,2,FALSE)=TRUE),"",VLOOKUP(E127,SpeciesValidation!B:G,2,FALSE)),"")</f>
        <v/>
      </c>
      <c r="R127" s="36" t="str">
        <f>IF(LEN(E127&amp;"")&gt;0,IF(ISERROR(VLOOKUP(E127,SpeciesLookup!B:G,4,FALSE)=TRUE),"",VLOOKUP(E127,SpeciesLookup!B:G,4,FALSE)),"")</f>
        <v/>
      </c>
    </row>
    <row r="128" spans="1:18" ht="13.2" x14ac:dyDescent="0.25">
      <c r="A128" s="72"/>
      <c r="B128" s="73"/>
      <c r="C128" s="73"/>
      <c r="D128" s="11"/>
      <c r="E128" s="74"/>
      <c r="F128" s="75"/>
      <c r="G128" s="128" t="str">
        <f>IF(LEN(E128&amp;"")&gt;0,IF(ISERROR(VLOOKUP(E128,SpeciesLookup!B:G,6,FALSE)=TRUE),"",VLOOKUP(E128,SpeciesLookup!B:G,6,FALSE)),"")</f>
        <v/>
      </c>
      <c r="H128" s="128" t="str">
        <f>IF(LEN(E128&amp;"")&gt;0,IF(ISERROR(VLOOKUP(E128,SpeciesLookup!B:G,5,FALSE)=TRUE),"",VLOOKUP(E128,SpeciesLookup!B:G,5,FALSE)),"")</f>
        <v/>
      </c>
      <c r="I128" s="11"/>
      <c r="J128" s="73"/>
      <c r="K128" s="11"/>
      <c r="L128" s="127" t="str">
        <f>TRIM(IF(ISERROR(VLOOKUP(R128,SpeciesValidation!D:T,IF(ISNA(VLOOKUP(J128,Validation!B$2:C$15,2,FALSE)),FALSE,VLOOKUP(J128,Validation!B$2:C$15,2,FALSE)))),IF(LEN(E128&amp;"")&gt;0,"",""),VLOOKUP(R128,SpeciesValidation!D:T,VLOOKUP(J128,Validation!B$2:C$15,2,FALSE),FALSE)) &amp; " " &amp; IF(ISERROR(IF(LEFT(J128,1)="A",IF(IF(VLOOKUP(R128,SpeciesValidation!D:W,20,FALSE)=FALSE,OR(TEXT(A128,"MMDD")&lt;VLOOKUP(R128,SpeciesValidation!D:W,18,FALSE),TEXT(A128,"MMDD")&gt;VLOOKUP(R128,SpeciesValidation!D:W,19,FALSE)),IF(TEXT(A128,"MMDD")&lt;"0701",TEXT(A128,"MMDD")&gt;VLOOKUP(R128,SpeciesValidation!D:W,18,FALSE),TEXT(A128,"MMDD")&lt;VLOOKUP(R128,SpeciesValidation!D:W,19,FALSE))),"Date outside expected range for this species",""),"")),"",IF(LEFT(J128,1)="A",IF(IF(VLOOKUP(R128,SpeciesValidation!D:W,20,FALSE)=FALSE,OR(TEXT(A128,"MMDD")&lt;VLOOKUP(R128,SpeciesValidation!D:W,18,FALSE),TEXT(A128,"MMDD")&gt;VLOOKUP(R128,SpeciesValidation!D:W,19,FALSE)),IF(TEXT(A128,"MMDD")&lt;"0701",TEXT(A128,"MMDD")&gt;VLOOKUP(R128,SpeciesValidation!D:W,18,FALSE),TEXT(A128,"MMDD")&lt;VLOOKUP(R128,SpeciesValidation!D:W,19,FALSE))),"Date outside expected range for this species",""),"")))</f>
        <v/>
      </c>
      <c r="M128" s="127" t="str">
        <f>IF(LEN(E128&amp;"")&gt;0,IF(ISERROR(VLOOKUP(R128,SpeciesValidation!D:I,6,FALSE)),"",VLOOKUP(R128,SpeciesValidation!D:I,6,FALSE)),"")</f>
        <v/>
      </c>
      <c r="Q128" s="36" t="str">
        <f>IF(LEN(E128&amp;"")&gt;0,IF(ISERROR(VLOOKUP(E128,SpeciesValidation!B:G,2,FALSE)=TRUE),"",VLOOKUP(E128,SpeciesValidation!B:G,2,FALSE)),"")</f>
        <v/>
      </c>
      <c r="R128" s="36" t="str">
        <f>IF(LEN(E128&amp;"")&gt;0,IF(ISERROR(VLOOKUP(E128,SpeciesLookup!B:G,4,FALSE)=TRUE),"",VLOOKUP(E128,SpeciesLookup!B:G,4,FALSE)),"")</f>
        <v/>
      </c>
    </row>
    <row r="129" spans="1:18" ht="13.2" x14ac:dyDescent="0.25">
      <c r="A129" s="72"/>
      <c r="B129" s="73"/>
      <c r="C129" s="73"/>
      <c r="D129" s="11"/>
      <c r="E129" s="74"/>
      <c r="F129" s="75"/>
      <c r="G129" s="128" t="str">
        <f>IF(LEN(E129&amp;"")&gt;0,IF(ISERROR(VLOOKUP(E129,SpeciesLookup!B:G,6,FALSE)=TRUE),"",VLOOKUP(E129,SpeciesLookup!B:G,6,FALSE)),"")</f>
        <v/>
      </c>
      <c r="H129" s="128" t="str">
        <f>IF(LEN(E129&amp;"")&gt;0,IF(ISERROR(VLOOKUP(E129,SpeciesLookup!B:G,5,FALSE)=TRUE),"",VLOOKUP(E129,SpeciesLookup!B:G,5,FALSE)),"")</f>
        <v/>
      </c>
      <c r="I129" s="11"/>
      <c r="J129" s="73"/>
      <c r="K129" s="11"/>
      <c r="L129" s="127" t="str">
        <f>TRIM(IF(ISERROR(VLOOKUP(R129,SpeciesValidation!D:T,IF(ISNA(VLOOKUP(J129,Validation!B$2:C$15,2,FALSE)),FALSE,VLOOKUP(J129,Validation!B$2:C$15,2,FALSE)))),IF(LEN(E129&amp;"")&gt;0,"",""),VLOOKUP(R129,SpeciesValidation!D:T,VLOOKUP(J129,Validation!B$2:C$15,2,FALSE),FALSE)) &amp; " " &amp; IF(ISERROR(IF(LEFT(J129,1)="A",IF(IF(VLOOKUP(R129,SpeciesValidation!D:W,20,FALSE)=FALSE,OR(TEXT(A129,"MMDD")&lt;VLOOKUP(R129,SpeciesValidation!D:W,18,FALSE),TEXT(A129,"MMDD")&gt;VLOOKUP(R129,SpeciesValidation!D:W,19,FALSE)),IF(TEXT(A129,"MMDD")&lt;"0701",TEXT(A129,"MMDD")&gt;VLOOKUP(R129,SpeciesValidation!D:W,18,FALSE),TEXT(A129,"MMDD")&lt;VLOOKUP(R129,SpeciesValidation!D:W,19,FALSE))),"Date outside expected range for this species",""),"")),"",IF(LEFT(J129,1)="A",IF(IF(VLOOKUP(R129,SpeciesValidation!D:W,20,FALSE)=FALSE,OR(TEXT(A129,"MMDD")&lt;VLOOKUP(R129,SpeciesValidation!D:W,18,FALSE),TEXT(A129,"MMDD")&gt;VLOOKUP(R129,SpeciesValidation!D:W,19,FALSE)),IF(TEXT(A129,"MMDD")&lt;"0701",TEXT(A129,"MMDD")&gt;VLOOKUP(R129,SpeciesValidation!D:W,18,FALSE),TEXT(A129,"MMDD")&lt;VLOOKUP(R129,SpeciesValidation!D:W,19,FALSE))),"Date outside expected range for this species",""),"")))</f>
        <v/>
      </c>
      <c r="M129" s="127" t="str">
        <f>IF(LEN(E129&amp;"")&gt;0,IF(ISERROR(VLOOKUP(R129,SpeciesValidation!D:I,6,FALSE)),"",VLOOKUP(R129,SpeciesValidation!D:I,6,FALSE)),"")</f>
        <v/>
      </c>
      <c r="Q129" s="36" t="str">
        <f>IF(LEN(E129&amp;"")&gt;0,IF(ISERROR(VLOOKUP(E129,SpeciesValidation!B:G,2,FALSE)=TRUE),"",VLOOKUP(E129,SpeciesValidation!B:G,2,FALSE)),"")</f>
        <v/>
      </c>
      <c r="R129" s="36" t="str">
        <f>IF(LEN(E129&amp;"")&gt;0,IF(ISERROR(VLOOKUP(E129,SpeciesLookup!B:G,4,FALSE)=TRUE),"",VLOOKUP(E129,SpeciesLookup!B:G,4,FALSE)),"")</f>
        <v/>
      </c>
    </row>
    <row r="130" spans="1:18" ht="13.2" x14ac:dyDescent="0.25">
      <c r="A130" s="72"/>
      <c r="B130" s="73"/>
      <c r="C130" s="73"/>
      <c r="D130" s="11"/>
      <c r="E130" s="74"/>
      <c r="F130" s="75"/>
      <c r="G130" s="128" t="str">
        <f>IF(LEN(E130&amp;"")&gt;0,IF(ISERROR(VLOOKUP(E130,SpeciesLookup!B:G,6,FALSE)=TRUE),"",VLOOKUP(E130,SpeciesLookup!B:G,6,FALSE)),"")</f>
        <v/>
      </c>
      <c r="H130" s="128" t="str">
        <f>IF(LEN(E130&amp;"")&gt;0,IF(ISERROR(VLOOKUP(E130,SpeciesLookup!B:G,5,FALSE)=TRUE),"",VLOOKUP(E130,SpeciesLookup!B:G,5,FALSE)),"")</f>
        <v/>
      </c>
      <c r="I130" s="11"/>
      <c r="J130" s="73"/>
      <c r="K130" s="11"/>
      <c r="L130" s="127" t="str">
        <f>TRIM(IF(ISERROR(VLOOKUP(R130,SpeciesValidation!D:T,IF(ISNA(VLOOKUP(J130,Validation!B$2:C$15,2,FALSE)),FALSE,VLOOKUP(J130,Validation!B$2:C$15,2,FALSE)))),IF(LEN(E130&amp;"")&gt;0,"",""),VLOOKUP(R130,SpeciesValidation!D:T,VLOOKUP(J130,Validation!B$2:C$15,2,FALSE),FALSE)) &amp; " " &amp; IF(ISERROR(IF(LEFT(J130,1)="A",IF(IF(VLOOKUP(R130,SpeciesValidation!D:W,20,FALSE)=FALSE,OR(TEXT(A130,"MMDD")&lt;VLOOKUP(R130,SpeciesValidation!D:W,18,FALSE),TEXT(A130,"MMDD")&gt;VLOOKUP(R130,SpeciesValidation!D:W,19,FALSE)),IF(TEXT(A130,"MMDD")&lt;"0701",TEXT(A130,"MMDD")&gt;VLOOKUP(R130,SpeciesValidation!D:W,18,FALSE),TEXT(A130,"MMDD")&lt;VLOOKUP(R130,SpeciesValidation!D:W,19,FALSE))),"Date outside expected range for this species",""),"")),"",IF(LEFT(J130,1)="A",IF(IF(VLOOKUP(R130,SpeciesValidation!D:W,20,FALSE)=FALSE,OR(TEXT(A130,"MMDD")&lt;VLOOKUP(R130,SpeciesValidation!D:W,18,FALSE),TEXT(A130,"MMDD")&gt;VLOOKUP(R130,SpeciesValidation!D:W,19,FALSE)),IF(TEXT(A130,"MMDD")&lt;"0701",TEXT(A130,"MMDD")&gt;VLOOKUP(R130,SpeciesValidation!D:W,18,FALSE),TEXT(A130,"MMDD")&lt;VLOOKUP(R130,SpeciesValidation!D:W,19,FALSE))),"Date outside expected range for this species",""),"")))</f>
        <v/>
      </c>
      <c r="M130" s="127" t="str">
        <f>IF(LEN(E130&amp;"")&gt;0,IF(ISERROR(VLOOKUP(R130,SpeciesValidation!D:I,6,FALSE)),"",VLOOKUP(R130,SpeciesValidation!D:I,6,FALSE)),"")</f>
        <v/>
      </c>
      <c r="Q130" s="36" t="str">
        <f>IF(LEN(E130&amp;"")&gt;0,IF(ISERROR(VLOOKUP(E130,SpeciesValidation!B:G,2,FALSE)=TRUE),"",VLOOKUP(E130,SpeciesValidation!B:G,2,FALSE)),"")</f>
        <v/>
      </c>
      <c r="R130" s="36" t="str">
        <f>IF(LEN(E130&amp;"")&gt;0,IF(ISERROR(VLOOKUP(E130,SpeciesLookup!B:G,4,FALSE)=TRUE),"",VLOOKUP(E130,SpeciesLookup!B:G,4,FALSE)),"")</f>
        <v/>
      </c>
    </row>
    <row r="131" spans="1:18" ht="13.2" x14ac:dyDescent="0.25">
      <c r="A131" s="72"/>
      <c r="B131" s="73"/>
      <c r="C131" s="73"/>
      <c r="D131" s="11"/>
      <c r="E131" s="74"/>
      <c r="F131" s="75"/>
      <c r="G131" s="128" t="str">
        <f>IF(LEN(E131&amp;"")&gt;0,IF(ISERROR(VLOOKUP(E131,SpeciesLookup!B:G,6,FALSE)=TRUE),"",VLOOKUP(E131,SpeciesLookup!B:G,6,FALSE)),"")</f>
        <v/>
      </c>
      <c r="H131" s="128" t="str">
        <f>IF(LEN(E131&amp;"")&gt;0,IF(ISERROR(VLOOKUP(E131,SpeciesLookup!B:G,5,FALSE)=TRUE),"",VLOOKUP(E131,SpeciesLookup!B:G,5,FALSE)),"")</f>
        <v/>
      </c>
      <c r="I131" s="11"/>
      <c r="J131" s="73"/>
      <c r="K131" s="11"/>
      <c r="L131" s="127" t="str">
        <f>TRIM(IF(ISERROR(VLOOKUP(R131,SpeciesValidation!D:T,IF(ISNA(VLOOKUP(J131,Validation!B$2:C$15,2,FALSE)),FALSE,VLOOKUP(J131,Validation!B$2:C$15,2,FALSE)))),IF(LEN(E131&amp;"")&gt;0,"",""),VLOOKUP(R131,SpeciesValidation!D:T,VLOOKUP(J131,Validation!B$2:C$15,2,FALSE),FALSE)) &amp; " " &amp; IF(ISERROR(IF(LEFT(J131,1)="A",IF(IF(VLOOKUP(R131,SpeciesValidation!D:W,20,FALSE)=FALSE,OR(TEXT(A131,"MMDD")&lt;VLOOKUP(R131,SpeciesValidation!D:W,18,FALSE),TEXT(A131,"MMDD")&gt;VLOOKUP(R131,SpeciesValidation!D:W,19,FALSE)),IF(TEXT(A131,"MMDD")&lt;"0701",TEXT(A131,"MMDD")&gt;VLOOKUP(R131,SpeciesValidation!D:W,18,FALSE),TEXT(A131,"MMDD")&lt;VLOOKUP(R131,SpeciesValidation!D:W,19,FALSE))),"Date outside expected range for this species",""),"")),"",IF(LEFT(J131,1)="A",IF(IF(VLOOKUP(R131,SpeciesValidation!D:W,20,FALSE)=FALSE,OR(TEXT(A131,"MMDD")&lt;VLOOKUP(R131,SpeciesValidation!D:W,18,FALSE),TEXT(A131,"MMDD")&gt;VLOOKUP(R131,SpeciesValidation!D:W,19,FALSE)),IF(TEXT(A131,"MMDD")&lt;"0701",TEXT(A131,"MMDD")&gt;VLOOKUP(R131,SpeciesValidation!D:W,18,FALSE),TEXT(A131,"MMDD")&lt;VLOOKUP(R131,SpeciesValidation!D:W,19,FALSE))),"Date outside expected range for this species",""),"")))</f>
        <v/>
      </c>
      <c r="M131" s="127" t="str">
        <f>IF(LEN(E131&amp;"")&gt;0,IF(ISERROR(VLOOKUP(R131,SpeciesValidation!D:I,6,FALSE)),"",VLOOKUP(R131,SpeciesValidation!D:I,6,FALSE)),"")</f>
        <v/>
      </c>
      <c r="Q131" s="36" t="str">
        <f>IF(LEN(E131&amp;"")&gt;0,IF(ISERROR(VLOOKUP(E131,SpeciesValidation!B:G,2,FALSE)=TRUE),"",VLOOKUP(E131,SpeciesValidation!B:G,2,FALSE)),"")</f>
        <v/>
      </c>
      <c r="R131" s="36" t="str">
        <f>IF(LEN(E131&amp;"")&gt;0,IF(ISERROR(VLOOKUP(E131,SpeciesLookup!B:G,4,FALSE)=TRUE),"",VLOOKUP(E131,SpeciesLookup!B:G,4,FALSE)),"")</f>
        <v/>
      </c>
    </row>
    <row r="132" spans="1:18" ht="13.2" x14ac:dyDescent="0.25">
      <c r="A132" s="72"/>
      <c r="B132" s="73"/>
      <c r="C132" s="73"/>
      <c r="D132" s="11"/>
      <c r="E132" s="74"/>
      <c r="F132" s="75"/>
      <c r="G132" s="128" t="str">
        <f>IF(LEN(E132&amp;"")&gt;0,IF(ISERROR(VLOOKUP(E132,SpeciesLookup!B:G,6,FALSE)=TRUE),"",VLOOKUP(E132,SpeciesLookup!B:G,6,FALSE)),"")</f>
        <v/>
      </c>
      <c r="H132" s="128" t="str">
        <f>IF(LEN(E132&amp;"")&gt;0,IF(ISERROR(VLOOKUP(E132,SpeciesLookup!B:G,5,FALSE)=TRUE),"",VLOOKUP(E132,SpeciesLookup!B:G,5,FALSE)),"")</f>
        <v/>
      </c>
      <c r="I132" s="11"/>
      <c r="J132" s="73"/>
      <c r="K132" s="11"/>
      <c r="L132" s="127" t="str">
        <f>TRIM(IF(ISERROR(VLOOKUP(R132,SpeciesValidation!D:T,IF(ISNA(VLOOKUP(J132,Validation!B$2:C$15,2,FALSE)),FALSE,VLOOKUP(J132,Validation!B$2:C$15,2,FALSE)))),IF(LEN(E132&amp;"")&gt;0,"",""),VLOOKUP(R132,SpeciesValidation!D:T,VLOOKUP(J132,Validation!B$2:C$15,2,FALSE),FALSE)) &amp; " " &amp; IF(ISERROR(IF(LEFT(J132,1)="A",IF(IF(VLOOKUP(R132,SpeciesValidation!D:W,20,FALSE)=FALSE,OR(TEXT(A132,"MMDD")&lt;VLOOKUP(R132,SpeciesValidation!D:W,18,FALSE),TEXT(A132,"MMDD")&gt;VLOOKUP(R132,SpeciesValidation!D:W,19,FALSE)),IF(TEXT(A132,"MMDD")&lt;"0701",TEXT(A132,"MMDD")&gt;VLOOKUP(R132,SpeciesValidation!D:W,18,FALSE),TEXT(A132,"MMDD")&lt;VLOOKUP(R132,SpeciesValidation!D:W,19,FALSE))),"Date outside expected range for this species",""),"")),"",IF(LEFT(J132,1)="A",IF(IF(VLOOKUP(R132,SpeciesValidation!D:W,20,FALSE)=FALSE,OR(TEXT(A132,"MMDD")&lt;VLOOKUP(R132,SpeciesValidation!D:W,18,FALSE),TEXT(A132,"MMDD")&gt;VLOOKUP(R132,SpeciesValidation!D:W,19,FALSE)),IF(TEXT(A132,"MMDD")&lt;"0701",TEXT(A132,"MMDD")&gt;VLOOKUP(R132,SpeciesValidation!D:W,18,FALSE),TEXT(A132,"MMDD")&lt;VLOOKUP(R132,SpeciesValidation!D:W,19,FALSE))),"Date outside expected range for this species",""),"")))</f>
        <v/>
      </c>
      <c r="M132" s="127" t="str">
        <f>IF(LEN(E132&amp;"")&gt;0,IF(ISERROR(VLOOKUP(R132,SpeciesValidation!D:I,6,FALSE)),"",VLOOKUP(R132,SpeciesValidation!D:I,6,FALSE)),"")</f>
        <v/>
      </c>
      <c r="Q132" s="36" t="str">
        <f>IF(LEN(E132&amp;"")&gt;0,IF(ISERROR(VLOOKUP(E132,SpeciesValidation!B:G,2,FALSE)=TRUE),"",VLOOKUP(E132,SpeciesValidation!B:G,2,FALSE)),"")</f>
        <v/>
      </c>
      <c r="R132" s="36" t="str">
        <f>IF(LEN(E132&amp;"")&gt;0,IF(ISERROR(VLOOKUP(E132,SpeciesLookup!B:G,4,FALSE)=TRUE),"",VLOOKUP(E132,SpeciesLookup!B:G,4,FALSE)),"")</f>
        <v/>
      </c>
    </row>
    <row r="133" spans="1:18" ht="13.2" x14ac:dyDescent="0.25">
      <c r="A133" s="72"/>
      <c r="B133" s="73"/>
      <c r="C133" s="73"/>
      <c r="D133" s="11"/>
      <c r="E133" s="74"/>
      <c r="F133" s="75"/>
      <c r="G133" s="128" t="str">
        <f>IF(LEN(E133&amp;"")&gt;0,IF(ISERROR(VLOOKUP(E133,SpeciesLookup!B:G,6,FALSE)=TRUE),"",VLOOKUP(E133,SpeciesLookup!B:G,6,FALSE)),"")</f>
        <v/>
      </c>
      <c r="H133" s="128" t="str">
        <f>IF(LEN(E133&amp;"")&gt;0,IF(ISERROR(VLOOKUP(E133,SpeciesLookup!B:G,5,FALSE)=TRUE),"",VLOOKUP(E133,SpeciesLookup!B:G,5,FALSE)),"")</f>
        <v/>
      </c>
      <c r="I133" s="11"/>
      <c r="J133" s="73"/>
      <c r="K133" s="11"/>
      <c r="L133" s="127" t="str">
        <f>TRIM(IF(ISERROR(VLOOKUP(R133,SpeciesValidation!D:T,IF(ISNA(VLOOKUP(J133,Validation!B$2:C$15,2,FALSE)),FALSE,VLOOKUP(J133,Validation!B$2:C$15,2,FALSE)))),IF(LEN(E133&amp;"")&gt;0,"",""),VLOOKUP(R133,SpeciesValidation!D:T,VLOOKUP(J133,Validation!B$2:C$15,2,FALSE),FALSE)) &amp; " " &amp; IF(ISERROR(IF(LEFT(J133,1)="A",IF(IF(VLOOKUP(R133,SpeciesValidation!D:W,20,FALSE)=FALSE,OR(TEXT(A133,"MMDD")&lt;VLOOKUP(R133,SpeciesValidation!D:W,18,FALSE),TEXT(A133,"MMDD")&gt;VLOOKUP(R133,SpeciesValidation!D:W,19,FALSE)),IF(TEXT(A133,"MMDD")&lt;"0701",TEXT(A133,"MMDD")&gt;VLOOKUP(R133,SpeciesValidation!D:W,18,FALSE),TEXT(A133,"MMDD")&lt;VLOOKUP(R133,SpeciesValidation!D:W,19,FALSE))),"Date outside expected range for this species",""),"")),"",IF(LEFT(J133,1)="A",IF(IF(VLOOKUP(R133,SpeciesValidation!D:W,20,FALSE)=FALSE,OR(TEXT(A133,"MMDD")&lt;VLOOKUP(R133,SpeciesValidation!D:W,18,FALSE),TEXT(A133,"MMDD")&gt;VLOOKUP(R133,SpeciesValidation!D:W,19,FALSE)),IF(TEXT(A133,"MMDD")&lt;"0701",TEXT(A133,"MMDD")&gt;VLOOKUP(R133,SpeciesValidation!D:W,18,FALSE),TEXT(A133,"MMDD")&lt;VLOOKUP(R133,SpeciesValidation!D:W,19,FALSE))),"Date outside expected range for this species",""),"")))</f>
        <v/>
      </c>
      <c r="M133" s="127" t="str">
        <f>IF(LEN(E133&amp;"")&gt;0,IF(ISERROR(VLOOKUP(R133,SpeciesValidation!D:I,6,FALSE)),"",VLOOKUP(R133,SpeciesValidation!D:I,6,FALSE)),"")</f>
        <v/>
      </c>
      <c r="Q133" s="36" t="str">
        <f>IF(LEN(E133&amp;"")&gt;0,IF(ISERROR(VLOOKUP(E133,SpeciesValidation!B:G,2,FALSE)=TRUE),"",VLOOKUP(E133,SpeciesValidation!B:G,2,FALSE)),"")</f>
        <v/>
      </c>
      <c r="R133" s="36" t="str">
        <f>IF(LEN(E133&amp;"")&gt;0,IF(ISERROR(VLOOKUP(E133,SpeciesLookup!B:G,4,FALSE)=TRUE),"",VLOOKUP(E133,SpeciesLookup!B:G,4,FALSE)),"")</f>
        <v/>
      </c>
    </row>
    <row r="134" spans="1:18" ht="13.2" x14ac:dyDescent="0.25">
      <c r="A134" s="72"/>
      <c r="B134" s="73"/>
      <c r="C134" s="73"/>
      <c r="D134" s="11"/>
      <c r="E134" s="74"/>
      <c r="F134" s="75"/>
      <c r="G134" s="128" t="str">
        <f>IF(LEN(E134&amp;"")&gt;0,IF(ISERROR(VLOOKUP(E134,SpeciesLookup!B:G,6,FALSE)=TRUE),"",VLOOKUP(E134,SpeciesLookup!B:G,6,FALSE)),"")</f>
        <v/>
      </c>
      <c r="H134" s="128" t="str">
        <f>IF(LEN(E134&amp;"")&gt;0,IF(ISERROR(VLOOKUP(E134,SpeciesLookup!B:G,5,FALSE)=TRUE),"",VLOOKUP(E134,SpeciesLookup!B:G,5,FALSE)),"")</f>
        <v/>
      </c>
      <c r="I134" s="11"/>
      <c r="J134" s="73"/>
      <c r="K134" s="11"/>
      <c r="L134" s="127" t="str">
        <f>TRIM(IF(ISERROR(VLOOKUP(R134,SpeciesValidation!D:T,IF(ISNA(VLOOKUP(J134,Validation!B$2:C$15,2,FALSE)),FALSE,VLOOKUP(J134,Validation!B$2:C$15,2,FALSE)))),IF(LEN(E134&amp;"")&gt;0,"",""),VLOOKUP(R134,SpeciesValidation!D:T,VLOOKUP(J134,Validation!B$2:C$15,2,FALSE),FALSE)) &amp; " " &amp; IF(ISERROR(IF(LEFT(J134,1)="A",IF(IF(VLOOKUP(R134,SpeciesValidation!D:W,20,FALSE)=FALSE,OR(TEXT(A134,"MMDD")&lt;VLOOKUP(R134,SpeciesValidation!D:W,18,FALSE),TEXT(A134,"MMDD")&gt;VLOOKUP(R134,SpeciesValidation!D:W,19,FALSE)),IF(TEXT(A134,"MMDD")&lt;"0701",TEXT(A134,"MMDD")&gt;VLOOKUP(R134,SpeciesValidation!D:W,18,FALSE),TEXT(A134,"MMDD")&lt;VLOOKUP(R134,SpeciesValidation!D:W,19,FALSE))),"Date outside expected range for this species",""),"")),"",IF(LEFT(J134,1)="A",IF(IF(VLOOKUP(R134,SpeciesValidation!D:W,20,FALSE)=FALSE,OR(TEXT(A134,"MMDD")&lt;VLOOKUP(R134,SpeciesValidation!D:W,18,FALSE),TEXT(A134,"MMDD")&gt;VLOOKUP(R134,SpeciesValidation!D:W,19,FALSE)),IF(TEXT(A134,"MMDD")&lt;"0701",TEXT(A134,"MMDD")&gt;VLOOKUP(R134,SpeciesValidation!D:W,18,FALSE),TEXT(A134,"MMDD")&lt;VLOOKUP(R134,SpeciesValidation!D:W,19,FALSE))),"Date outside expected range for this species",""),"")))</f>
        <v/>
      </c>
      <c r="M134" s="127" t="str">
        <f>IF(LEN(E134&amp;"")&gt;0,IF(ISERROR(VLOOKUP(R134,SpeciesValidation!D:I,6,FALSE)),"",VLOOKUP(R134,SpeciesValidation!D:I,6,FALSE)),"")</f>
        <v/>
      </c>
      <c r="Q134" s="36" t="str">
        <f>IF(LEN(E134&amp;"")&gt;0,IF(ISERROR(VLOOKUP(E134,SpeciesValidation!B:G,2,FALSE)=TRUE),"",VLOOKUP(E134,SpeciesValidation!B:G,2,FALSE)),"")</f>
        <v/>
      </c>
      <c r="R134" s="36" t="str">
        <f>IF(LEN(E134&amp;"")&gt;0,IF(ISERROR(VLOOKUP(E134,SpeciesLookup!B:G,4,FALSE)=TRUE),"",VLOOKUP(E134,SpeciesLookup!B:G,4,FALSE)),"")</f>
        <v/>
      </c>
    </row>
    <row r="135" spans="1:18" ht="13.2" x14ac:dyDescent="0.25">
      <c r="A135" s="72"/>
      <c r="B135" s="73"/>
      <c r="C135" s="73"/>
      <c r="D135" s="11"/>
      <c r="E135" s="74"/>
      <c r="F135" s="75"/>
      <c r="G135" s="128" t="str">
        <f>IF(LEN(E135&amp;"")&gt;0,IF(ISERROR(VLOOKUP(E135,SpeciesLookup!B:G,6,FALSE)=TRUE),"",VLOOKUP(E135,SpeciesLookup!B:G,6,FALSE)),"")</f>
        <v/>
      </c>
      <c r="H135" s="128" t="str">
        <f>IF(LEN(E135&amp;"")&gt;0,IF(ISERROR(VLOOKUP(E135,SpeciesLookup!B:G,5,FALSE)=TRUE),"",VLOOKUP(E135,SpeciesLookup!B:G,5,FALSE)),"")</f>
        <v/>
      </c>
      <c r="I135" s="11"/>
      <c r="J135" s="73"/>
      <c r="K135" s="11"/>
      <c r="L135" s="127" t="str">
        <f>TRIM(IF(ISERROR(VLOOKUP(R135,SpeciesValidation!D:T,IF(ISNA(VLOOKUP(J135,Validation!B$2:C$15,2,FALSE)),FALSE,VLOOKUP(J135,Validation!B$2:C$15,2,FALSE)))),IF(LEN(E135&amp;"")&gt;0,"",""),VLOOKUP(R135,SpeciesValidation!D:T,VLOOKUP(J135,Validation!B$2:C$15,2,FALSE),FALSE)) &amp; " " &amp; IF(ISERROR(IF(LEFT(J135,1)="A",IF(IF(VLOOKUP(R135,SpeciesValidation!D:W,20,FALSE)=FALSE,OR(TEXT(A135,"MMDD")&lt;VLOOKUP(R135,SpeciesValidation!D:W,18,FALSE),TEXT(A135,"MMDD")&gt;VLOOKUP(R135,SpeciesValidation!D:W,19,FALSE)),IF(TEXT(A135,"MMDD")&lt;"0701",TEXT(A135,"MMDD")&gt;VLOOKUP(R135,SpeciesValidation!D:W,18,FALSE),TEXT(A135,"MMDD")&lt;VLOOKUP(R135,SpeciesValidation!D:W,19,FALSE))),"Date outside expected range for this species",""),"")),"",IF(LEFT(J135,1)="A",IF(IF(VLOOKUP(R135,SpeciesValidation!D:W,20,FALSE)=FALSE,OR(TEXT(A135,"MMDD")&lt;VLOOKUP(R135,SpeciesValidation!D:W,18,FALSE),TEXT(A135,"MMDD")&gt;VLOOKUP(R135,SpeciesValidation!D:W,19,FALSE)),IF(TEXT(A135,"MMDD")&lt;"0701",TEXT(A135,"MMDD")&gt;VLOOKUP(R135,SpeciesValidation!D:W,18,FALSE),TEXT(A135,"MMDD")&lt;VLOOKUP(R135,SpeciesValidation!D:W,19,FALSE))),"Date outside expected range for this species",""),"")))</f>
        <v/>
      </c>
      <c r="M135" s="127" t="str">
        <f>IF(LEN(E135&amp;"")&gt;0,IF(ISERROR(VLOOKUP(R135,SpeciesValidation!D:I,6,FALSE)),"",VLOOKUP(R135,SpeciesValidation!D:I,6,FALSE)),"")</f>
        <v/>
      </c>
      <c r="Q135" s="36" t="str">
        <f>IF(LEN(E135&amp;"")&gt;0,IF(ISERROR(VLOOKUP(E135,SpeciesValidation!B:G,2,FALSE)=TRUE),"",VLOOKUP(E135,SpeciesValidation!B:G,2,FALSE)),"")</f>
        <v/>
      </c>
      <c r="R135" s="36" t="str">
        <f>IF(LEN(E135&amp;"")&gt;0,IF(ISERROR(VLOOKUP(E135,SpeciesLookup!B:G,4,FALSE)=TRUE),"",VLOOKUP(E135,SpeciesLookup!B:G,4,FALSE)),"")</f>
        <v/>
      </c>
    </row>
    <row r="136" spans="1:18" ht="13.2" x14ac:dyDescent="0.25">
      <c r="A136" s="72"/>
      <c r="B136" s="73"/>
      <c r="C136" s="73"/>
      <c r="D136" s="11"/>
      <c r="E136" s="74"/>
      <c r="F136" s="75"/>
      <c r="G136" s="128" t="str">
        <f>IF(LEN(E136&amp;"")&gt;0,IF(ISERROR(VLOOKUP(E136,SpeciesLookup!B:G,6,FALSE)=TRUE),"",VLOOKUP(E136,SpeciesLookup!B:G,6,FALSE)),"")</f>
        <v/>
      </c>
      <c r="H136" s="128" t="str">
        <f>IF(LEN(E136&amp;"")&gt;0,IF(ISERROR(VLOOKUP(E136,SpeciesLookup!B:G,5,FALSE)=TRUE),"",VLOOKUP(E136,SpeciesLookup!B:G,5,FALSE)),"")</f>
        <v/>
      </c>
      <c r="I136" s="11"/>
      <c r="J136" s="73"/>
      <c r="K136" s="11"/>
      <c r="L136" s="127" t="str">
        <f>TRIM(IF(ISERROR(VLOOKUP(R136,SpeciesValidation!D:T,IF(ISNA(VLOOKUP(J136,Validation!B$2:C$15,2,FALSE)),FALSE,VLOOKUP(J136,Validation!B$2:C$15,2,FALSE)))),IF(LEN(E136&amp;"")&gt;0,"",""),VLOOKUP(R136,SpeciesValidation!D:T,VLOOKUP(J136,Validation!B$2:C$15,2,FALSE),FALSE)) &amp; " " &amp; IF(ISERROR(IF(LEFT(J136,1)="A",IF(IF(VLOOKUP(R136,SpeciesValidation!D:W,20,FALSE)=FALSE,OR(TEXT(A136,"MMDD")&lt;VLOOKUP(R136,SpeciesValidation!D:W,18,FALSE),TEXT(A136,"MMDD")&gt;VLOOKUP(R136,SpeciesValidation!D:W,19,FALSE)),IF(TEXT(A136,"MMDD")&lt;"0701",TEXT(A136,"MMDD")&gt;VLOOKUP(R136,SpeciesValidation!D:W,18,FALSE),TEXT(A136,"MMDD")&lt;VLOOKUP(R136,SpeciesValidation!D:W,19,FALSE))),"Date outside expected range for this species",""),"")),"",IF(LEFT(J136,1)="A",IF(IF(VLOOKUP(R136,SpeciesValidation!D:W,20,FALSE)=FALSE,OR(TEXT(A136,"MMDD")&lt;VLOOKUP(R136,SpeciesValidation!D:W,18,FALSE),TEXT(A136,"MMDD")&gt;VLOOKUP(R136,SpeciesValidation!D:W,19,FALSE)),IF(TEXT(A136,"MMDD")&lt;"0701",TEXT(A136,"MMDD")&gt;VLOOKUP(R136,SpeciesValidation!D:W,18,FALSE),TEXT(A136,"MMDD")&lt;VLOOKUP(R136,SpeciesValidation!D:W,19,FALSE))),"Date outside expected range for this species",""),"")))</f>
        <v/>
      </c>
      <c r="M136" s="127" t="str">
        <f>IF(LEN(E136&amp;"")&gt;0,IF(ISERROR(VLOOKUP(R136,SpeciesValidation!D:I,6,FALSE)),"",VLOOKUP(R136,SpeciesValidation!D:I,6,FALSE)),"")</f>
        <v/>
      </c>
      <c r="Q136" s="36" t="str">
        <f>IF(LEN(E136&amp;"")&gt;0,IF(ISERROR(VLOOKUP(E136,SpeciesValidation!B:G,2,FALSE)=TRUE),"",VLOOKUP(E136,SpeciesValidation!B:G,2,FALSE)),"")</f>
        <v/>
      </c>
      <c r="R136" s="36" t="str">
        <f>IF(LEN(E136&amp;"")&gt;0,IF(ISERROR(VLOOKUP(E136,SpeciesLookup!B:G,4,FALSE)=TRUE),"",VLOOKUP(E136,SpeciesLookup!B:G,4,FALSE)),"")</f>
        <v/>
      </c>
    </row>
    <row r="137" spans="1:18" ht="13.2" x14ac:dyDescent="0.25">
      <c r="A137" s="72"/>
      <c r="B137" s="73"/>
      <c r="C137" s="73"/>
      <c r="D137" s="11"/>
      <c r="E137" s="74"/>
      <c r="F137" s="75"/>
      <c r="G137" s="128" t="str">
        <f>IF(LEN(E137&amp;"")&gt;0,IF(ISERROR(VLOOKUP(E137,SpeciesLookup!B:G,6,FALSE)=TRUE),"",VLOOKUP(E137,SpeciesLookup!B:G,6,FALSE)),"")</f>
        <v/>
      </c>
      <c r="H137" s="128" t="str">
        <f>IF(LEN(E137&amp;"")&gt;0,IF(ISERROR(VLOOKUP(E137,SpeciesLookup!B:G,5,FALSE)=TRUE),"",VLOOKUP(E137,SpeciesLookup!B:G,5,FALSE)),"")</f>
        <v/>
      </c>
      <c r="I137" s="11"/>
      <c r="J137" s="73"/>
      <c r="K137" s="11"/>
      <c r="L137" s="127" t="str">
        <f>TRIM(IF(ISERROR(VLOOKUP(R137,SpeciesValidation!D:T,IF(ISNA(VLOOKUP(J137,Validation!B$2:C$15,2,FALSE)),FALSE,VLOOKUP(J137,Validation!B$2:C$15,2,FALSE)))),IF(LEN(E137&amp;"")&gt;0,"",""),VLOOKUP(R137,SpeciesValidation!D:T,VLOOKUP(J137,Validation!B$2:C$15,2,FALSE),FALSE)) &amp; " " &amp; IF(ISERROR(IF(LEFT(J137,1)="A",IF(IF(VLOOKUP(R137,SpeciesValidation!D:W,20,FALSE)=FALSE,OR(TEXT(A137,"MMDD")&lt;VLOOKUP(R137,SpeciesValidation!D:W,18,FALSE),TEXT(A137,"MMDD")&gt;VLOOKUP(R137,SpeciesValidation!D:W,19,FALSE)),IF(TEXT(A137,"MMDD")&lt;"0701",TEXT(A137,"MMDD")&gt;VLOOKUP(R137,SpeciesValidation!D:W,18,FALSE),TEXT(A137,"MMDD")&lt;VLOOKUP(R137,SpeciesValidation!D:W,19,FALSE))),"Date outside expected range for this species",""),"")),"",IF(LEFT(J137,1)="A",IF(IF(VLOOKUP(R137,SpeciesValidation!D:W,20,FALSE)=FALSE,OR(TEXT(A137,"MMDD")&lt;VLOOKUP(R137,SpeciesValidation!D:W,18,FALSE),TEXT(A137,"MMDD")&gt;VLOOKUP(R137,SpeciesValidation!D:W,19,FALSE)),IF(TEXT(A137,"MMDD")&lt;"0701",TEXT(A137,"MMDD")&gt;VLOOKUP(R137,SpeciesValidation!D:W,18,FALSE),TEXT(A137,"MMDD")&lt;VLOOKUP(R137,SpeciesValidation!D:W,19,FALSE))),"Date outside expected range for this species",""),"")))</f>
        <v/>
      </c>
      <c r="M137" s="127" t="str">
        <f>IF(LEN(E137&amp;"")&gt;0,IF(ISERROR(VLOOKUP(R137,SpeciesValidation!D:I,6,FALSE)),"",VLOOKUP(R137,SpeciesValidation!D:I,6,FALSE)),"")</f>
        <v/>
      </c>
      <c r="Q137" s="36" t="str">
        <f>IF(LEN(E137&amp;"")&gt;0,IF(ISERROR(VLOOKUP(E137,SpeciesValidation!B:G,2,FALSE)=TRUE),"",VLOOKUP(E137,SpeciesValidation!B:G,2,FALSE)),"")</f>
        <v/>
      </c>
      <c r="R137" s="36" t="str">
        <f>IF(LEN(E137&amp;"")&gt;0,IF(ISERROR(VLOOKUP(E137,SpeciesLookup!B:G,4,FALSE)=TRUE),"",VLOOKUP(E137,SpeciesLookup!B:G,4,FALSE)),"")</f>
        <v/>
      </c>
    </row>
    <row r="138" spans="1:18" ht="13.2" x14ac:dyDescent="0.25">
      <c r="A138" s="72"/>
      <c r="B138" s="73"/>
      <c r="C138" s="73"/>
      <c r="D138" s="11"/>
      <c r="E138" s="74"/>
      <c r="F138" s="75"/>
      <c r="G138" s="128" t="str">
        <f>IF(LEN(E138&amp;"")&gt;0,IF(ISERROR(VLOOKUP(E138,SpeciesLookup!B:G,6,FALSE)=TRUE),"",VLOOKUP(E138,SpeciesLookup!B:G,6,FALSE)),"")</f>
        <v/>
      </c>
      <c r="H138" s="128" t="str">
        <f>IF(LEN(E138&amp;"")&gt;0,IF(ISERROR(VLOOKUP(E138,SpeciesLookup!B:G,5,FALSE)=TRUE),"",VLOOKUP(E138,SpeciesLookup!B:G,5,FALSE)),"")</f>
        <v/>
      </c>
      <c r="I138" s="11"/>
      <c r="J138" s="73"/>
      <c r="K138" s="11"/>
      <c r="L138" s="127" t="str">
        <f>TRIM(IF(ISERROR(VLOOKUP(R138,SpeciesValidation!D:T,IF(ISNA(VLOOKUP(J138,Validation!B$2:C$15,2,FALSE)),FALSE,VLOOKUP(J138,Validation!B$2:C$15,2,FALSE)))),IF(LEN(E138&amp;"")&gt;0,"",""),VLOOKUP(R138,SpeciesValidation!D:T,VLOOKUP(J138,Validation!B$2:C$15,2,FALSE),FALSE)) &amp; " " &amp; IF(ISERROR(IF(LEFT(J138,1)="A",IF(IF(VLOOKUP(R138,SpeciesValidation!D:W,20,FALSE)=FALSE,OR(TEXT(A138,"MMDD")&lt;VLOOKUP(R138,SpeciesValidation!D:W,18,FALSE),TEXT(A138,"MMDD")&gt;VLOOKUP(R138,SpeciesValidation!D:W,19,FALSE)),IF(TEXT(A138,"MMDD")&lt;"0701",TEXT(A138,"MMDD")&gt;VLOOKUP(R138,SpeciesValidation!D:W,18,FALSE),TEXT(A138,"MMDD")&lt;VLOOKUP(R138,SpeciesValidation!D:W,19,FALSE))),"Date outside expected range for this species",""),"")),"",IF(LEFT(J138,1)="A",IF(IF(VLOOKUP(R138,SpeciesValidation!D:W,20,FALSE)=FALSE,OR(TEXT(A138,"MMDD")&lt;VLOOKUP(R138,SpeciesValidation!D:W,18,FALSE),TEXT(A138,"MMDD")&gt;VLOOKUP(R138,SpeciesValidation!D:W,19,FALSE)),IF(TEXT(A138,"MMDD")&lt;"0701",TEXT(A138,"MMDD")&gt;VLOOKUP(R138,SpeciesValidation!D:W,18,FALSE),TEXT(A138,"MMDD")&lt;VLOOKUP(R138,SpeciesValidation!D:W,19,FALSE))),"Date outside expected range for this species",""),"")))</f>
        <v/>
      </c>
      <c r="M138" s="127" t="str">
        <f>IF(LEN(E138&amp;"")&gt;0,IF(ISERROR(VLOOKUP(R138,SpeciesValidation!D:I,6,FALSE)),"",VLOOKUP(R138,SpeciesValidation!D:I,6,FALSE)),"")</f>
        <v/>
      </c>
      <c r="Q138" s="36" t="str">
        <f>IF(LEN(E138&amp;"")&gt;0,IF(ISERROR(VLOOKUP(E138,SpeciesValidation!B:G,2,FALSE)=TRUE),"",VLOOKUP(E138,SpeciesValidation!B:G,2,FALSE)),"")</f>
        <v/>
      </c>
      <c r="R138" s="36" t="str">
        <f>IF(LEN(E138&amp;"")&gt;0,IF(ISERROR(VLOOKUP(E138,SpeciesLookup!B:G,4,FALSE)=TRUE),"",VLOOKUP(E138,SpeciesLookup!B:G,4,FALSE)),"")</f>
        <v/>
      </c>
    </row>
    <row r="139" spans="1:18" ht="13.2" x14ac:dyDescent="0.25">
      <c r="A139" s="72"/>
      <c r="B139" s="73"/>
      <c r="C139" s="73"/>
      <c r="D139" s="11"/>
      <c r="E139" s="74"/>
      <c r="F139" s="75"/>
      <c r="G139" s="128" t="str">
        <f>IF(LEN(E139&amp;"")&gt;0,IF(ISERROR(VLOOKUP(E139,SpeciesLookup!B:G,6,FALSE)=TRUE),"",VLOOKUP(E139,SpeciesLookup!B:G,6,FALSE)),"")</f>
        <v/>
      </c>
      <c r="H139" s="128" t="str">
        <f>IF(LEN(E139&amp;"")&gt;0,IF(ISERROR(VLOOKUP(E139,SpeciesLookup!B:G,5,FALSE)=TRUE),"",VLOOKUP(E139,SpeciesLookup!B:G,5,FALSE)),"")</f>
        <v/>
      </c>
      <c r="I139" s="11"/>
      <c r="J139" s="73"/>
      <c r="K139" s="11"/>
      <c r="L139" s="127" t="str">
        <f>TRIM(IF(ISERROR(VLOOKUP(R139,SpeciesValidation!D:T,IF(ISNA(VLOOKUP(J139,Validation!B$2:C$15,2,FALSE)),FALSE,VLOOKUP(J139,Validation!B$2:C$15,2,FALSE)))),IF(LEN(E139&amp;"")&gt;0,"",""),VLOOKUP(R139,SpeciesValidation!D:T,VLOOKUP(J139,Validation!B$2:C$15,2,FALSE),FALSE)) &amp; " " &amp; IF(ISERROR(IF(LEFT(J139,1)="A",IF(IF(VLOOKUP(R139,SpeciesValidation!D:W,20,FALSE)=FALSE,OR(TEXT(A139,"MMDD")&lt;VLOOKUP(R139,SpeciesValidation!D:W,18,FALSE),TEXT(A139,"MMDD")&gt;VLOOKUP(R139,SpeciesValidation!D:W,19,FALSE)),IF(TEXT(A139,"MMDD")&lt;"0701",TEXT(A139,"MMDD")&gt;VLOOKUP(R139,SpeciesValidation!D:W,18,FALSE),TEXT(A139,"MMDD")&lt;VLOOKUP(R139,SpeciesValidation!D:W,19,FALSE))),"Date outside expected range for this species",""),"")),"",IF(LEFT(J139,1)="A",IF(IF(VLOOKUP(R139,SpeciesValidation!D:W,20,FALSE)=FALSE,OR(TEXT(A139,"MMDD")&lt;VLOOKUP(R139,SpeciesValidation!D:W,18,FALSE),TEXT(A139,"MMDD")&gt;VLOOKUP(R139,SpeciesValidation!D:W,19,FALSE)),IF(TEXT(A139,"MMDD")&lt;"0701",TEXT(A139,"MMDD")&gt;VLOOKUP(R139,SpeciesValidation!D:W,18,FALSE),TEXT(A139,"MMDD")&lt;VLOOKUP(R139,SpeciesValidation!D:W,19,FALSE))),"Date outside expected range for this species",""),"")))</f>
        <v/>
      </c>
      <c r="M139" s="127" t="str">
        <f>IF(LEN(E139&amp;"")&gt;0,IF(ISERROR(VLOOKUP(R139,SpeciesValidation!D:I,6,FALSE)),"",VLOOKUP(R139,SpeciesValidation!D:I,6,FALSE)),"")</f>
        <v/>
      </c>
      <c r="Q139" s="36" t="str">
        <f>IF(LEN(E139&amp;"")&gt;0,IF(ISERROR(VLOOKUP(E139,SpeciesValidation!B:G,2,FALSE)=TRUE),"",VLOOKUP(E139,SpeciesValidation!B:G,2,FALSE)),"")</f>
        <v/>
      </c>
      <c r="R139" s="36" t="str">
        <f>IF(LEN(E139&amp;"")&gt;0,IF(ISERROR(VLOOKUP(E139,SpeciesLookup!B:G,4,FALSE)=TRUE),"",VLOOKUP(E139,SpeciesLookup!B:G,4,FALSE)),"")</f>
        <v/>
      </c>
    </row>
    <row r="140" spans="1:18" ht="13.2" x14ac:dyDescent="0.25">
      <c r="A140" s="72"/>
      <c r="B140" s="73"/>
      <c r="C140" s="73"/>
      <c r="D140" s="11"/>
      <c r="E140" s="74"/>
      <c r="F140" s="75"/>
      <c r="G140" s="128" t="str">
        <f>IF(LEN(E140&amp;"")&gt;0,IF(ISERROR(VLOOKUP(E140,SpeciesLookup!B:G,6,FALSE)=TRUE),"",VLOOKUP(E140,SpeciesLookup!B:G,6,FALSE)),"")</f>
        <v/>
      </c>
      <c r="H140" s="128" t="str">
        <f>IF(LEN(E140&amp;"")&gt;0,IF(ISERROR(VLOOKUP(E140,SpeciesLookup!B:G,5,FALSE)=TRUE),"",VLOOKUP(E140,SpeciesLookup!B:G,5,FALSE)),"")</f>
        <v/>
      </c>
      <c r="I140" s="11"/>
      <c r="J140" s="73"/>
      <c r="K140" s="11"/>
      <c r="L140" s="127" t="str">
        <f>TRIM(IF(ISERROR(VLOOKUP(R140,SpeciesValidation!D:T,IF(ISNA(VLOOKUP(J140,Validation!B$2:C$15,2,FALSE)),FALSE,VLOOKUP(J140,Validation!B$2:C$15,2,FALSE)))),IF(LEN(E140&amp;"")&gt;0,"",""),VLOOKUP(R140,SpeciesValidation!D:T,VLOOKUP(J140,Validation!B$2:C$15,2,FALSE),FALSE)) &amp; " " &amp; IF(ISERROR(IF(LEFT(J140,1)="A",IF(IF(VLOOKUP(R140,SpeciesValidation!D:W,20,FALSE)=FALSE,OR(TEXT(A140,"MMDD")&lt;VLOOKUP(R140,SpeciesValidation!D:W,18,FALSE),TEXT(A140,"MMDD")&gt;VLOOKUP(R140,SpeciesValidation!D:W,19,FALSE)),IF(TEXT(A140,"MMDD")&lt;"0701",TEXT(A140,"MMDD")&gt;VLOOKUP(R140,SpeciesValidation!D:W,18,FALSE),TEXT(A140,"MMDD")&lt;VLOOKUP(R140,SpeciesValidation!D:W,19,FALSE))),"Date outside expected range for this species",""),"")),"",IF(LEFT(J140,1)="A",IF(IF(VLOOKUP(R140,SpeciesValidation!D:W,20,FALSE)=FALSE,OR(TEXT(A140,"MMDD")&lt;VLOOKUP(R140,SpeciesValidation!D:W,18,FALSE),TEXT(A140,"MMDD")&gt;VLOOKUP(R140,SpeciesValidation!D:W,19,FALSE)),IF(TEXT(A140,"MMDD")&lt;"0701",TEXT(A140,"MMDD")&gt;VLOOKUP(R140,SpeciesValidation!D:W,18,FALSE),TEXT(A140,"MMDD")&lt;VLOOKUP(R140,SpeciesValidation!D:W,19,FALSE))),"Date outside expected range for this species",""),"")))</f>
        <v/>
      </c>
      <c r="M140" s="127" t="str">
        <f>IF(LEN(E140&amp;"")&gt;0,IF(ISERROR(VLOOKUP(R140,SpeciesValidation!D:I,6,FALSE)),"",VLOOKUP(R140,SpeciesValidation!D:I,6,FALSE)),"")</f>
        <v/>
      </c>
      <c r="Q140" s="36" t="str">
        <f>IF(LEN(E140&amp;"")&gt;0,IF(ISERROR(VLOOKUP(E140,SpeciesValidation!B:G,2,FALSE)=TRUE),"",VLOOKUP(E140,SpeciesValidation!B:G,2,FALSE)),"")</f>
        <v/>
      </c>
      <c r="R140" s="36" t="str">
        <f>IF(LEN(E140&amp;"")&gt;0,IF(ISERROR(VLOOKUP(E140,SpeciesLookup!B:G,4,FALSE)=TRUE),"",VLOOKUP(E140,SpeciesLookup!B:G,4,FALSE)),"")</f>
        <v/>
      </c>
    </row>
    <row r="141" spans="1:18" ht="13.2" x14ac:dyDescent="0.25">
      <c r="A141" s="72"/>
      <c r="B141" s="73"/>
      <c r="C141" s="73"/>
      <c r="D141" s="11"/>
      <c r="E141" s="74"/>
      <c r="F141" s="75"/>
      <c r="G141" s="128" t="str">
        <f>IF(LEN(E141&amp;"")&gt;0,IF(ISERROR(VLOOKUP(E141,SpeciesLookup!B:G,6,FALSE)=TRUE),"",VLOOKUP(E141,SpeciesLookup!B:G,6,FALSE)),"")</f>
        <v/>
      </c>
      <c r="H141" s="128" t="str">
        <f>IF(LEN(E141&amp;"")&gt;0,IF(ISERROR(VLOOKUP(E141,SpeciesLookup!B:G,5,FALSE)=TRUE),"",VLOOKUP(E141,SpeciesLookup!B:G,5,FALSE)),"")</f>
        <v/>
      </c>
      <c r="I141" s="11"/>
      <c r="J141" s="73"/>
      <c r="K141" s="11"/>
      <c r="L141" s="127" t="str">
        <f>TRIM(IF(ISERROR(VLOOKUP(R141,SpeciesValidation!D:T,IF(ISNA(VLOOKUP(J141,Validation!B$2:C$15,2,FALSE)),FALSE,VLOOKUP(J141,Validation!B$2:C$15,2,FALSE)))),IF(LEN(E141&amp;"")&gt;0,"",""),VLOOKUP(R141,SpeciesValidation!D:T,VLOOKUP(J141,Validation!B$2:C$15,2,FALSE),FALSE)) &amp; " " &amp; IF(ISERROR(IF(LEFT(J141,1)="A",IF(IF(VLOOKUP(R141,SpeciesValidation!D:W,20,FALSE)=FALSE,OR(TEXT(A141,"MMDD")&lt;VLOOKUP(R141,SpeciesValidation!D:W,18,FALSE),TEXT(A141,"MMDD")&gt;VLOOKUP(R141,SpeciesValidation!D:W,19,FALSE)),IF(TEXT(A141,"MMDD")&lt;"0701",TEXT(A141,"MMDD")&gt;VLOOKUP(R141,SpeciesValidation!D:W,18,FALSE),TEXT(A141,"MMDD")&lt;VLOOKUP(R141,SpeciesValidation!D:W,19,FALSE))),"Date outside expected range for this species",""),"")),"",IF(LEFT(J141,1)="A",IF(IF(VLOOKUP(R141,SpeciesValidation!D:W,20,FALSE)=FALSE,OR(TEXT(A141,"MMDD")&lt;VLOOKUP(R141,SpeciesValidation!D:W,18,FALSE),TEXT(A141,"MMDD")&gt;VLOOKUP(R141,SpeciesValidation!D:W,19,FALSE)),IF(TEXT(A141,"MMDD")&lt;"0701",TEXT(A141,"MMDD")&gt;VLOOKUP(R141,SpeciesValidation!D:W,18,FALSE),TEXT(A141,"MMDD")&lt;VLOOKUP(R141,SpeciesValidation!D:W,19,FALSE))),"Date outside expected range for this species",""),"")))</f>
        <v/>
      </c>
      <c r="M141" s="127" t="str">
        <f>IF(LEN(E141&amp;"")&gt;0,IF(ISERROR(VLOOKUP(R141,SpeciesValidation!D:I,6,FALSE)),"",VLOOKUP(R141,SpeciesValidation!D:I,6,FALSE)),"")</f>
        <v/>
      </c>
      <c r="Q141" s="36" t="str">
        <f>IF(LEN(E141&amp;"")&gt;0,IF(ISERROR(VLOOKUP(E141,SpeciesValidation!B:G,2,FALSE)=TRUE),"",VLOOKUP(E141,SpeciesValidation!B:G,2,FALSE)),"")</f>
        <v/>
      </c>
      <c r="R141" s="36" t="str">
        <f>IF(LEN(E141&amp;"")&gt;0,IF(ISERROR(VLOOKUP(E141,SpeciesLookup!B:G,4,FALSE)=TRUE),"",VLOOKUP(E141,SpeciesLookup!B:G,4,FALSE)),"")</f>
        <v/>
      </c>
    </row>
    <row r="142" spans="1:18" ht="13.2" x14ac:dyDescent="0.25">
      <c r="A142" s="72"/>
      <c r="B142" s="73"/>
      <c r="C142" s="73"/>
      <c r="D142" s="11"/>
      <c r="E142" s="74"/>
      <c r="F142" s="75"/>
      <c r="G142" s="128" t="str">
        <f>IF(LEN(E142&amp;"")&gt;0,IF(ISERROR(VLOOKUP(E142,SpeciesLookup!B:G,6,FALSE)=TRUE),"",VLOOKUP(E142,SpeciesLookup!B:G,6,FALSE)),"")</f>
        <v/>
      </c>
      <c r="H142" s="128" t="str">
        <f>IF(LEN(E142&amp;"")&gt;0,IF(ISERROR(VLOOKUP(E142,SpeciesLookup!B:G,5,FALSE)=TRUE),"",VLOOKUP(E142,SpeciesLookup!B:G,5,FALSE)),"")</f>
        <v/>
      </c>
      <c r="I142" s="11"/>
      <c r="J142" s="73"/>
      <c r="K142" s="11"/>
      <c r="L142" s="127" t="str">
        <f>TRIM(IF(ISERROR(VLOOKUP(R142,SpeciesValidation!D:T,IF(ISNA(VLOOKUP(J142,Validation!B$2:C$15,2,FALSE)),FALSE,VLOOKUP(J142,Validation!B$2:C$15,2,FALSE)))),IF(LEN(E142&amp;"")&gt;0,"",""),VLOOKUP(R142,SpeciesValidation!D:T,VLOOKUP(J142,Validation!B$2:C$15,2,FALSE),FALSE)) &amp; " " &amp; IF(ISERROR(IF(LEFT(J142,1)="A",IF(IF(VLOOKUP(R142,SpeciesValidation!D:W,20,FALSE)=FALSE,OR(TEXT(A142,"MMDD")&lt;VLOOKUP(R142,SpeciesValidation!D:W,18,FALSE),TEXT(A142,"MMDD")&gt;VLOOKUP(R142,SpeciesValidation!D:W,19,FALSE)),IF(TEXT(A142,"MMDD")&lt;"0701",TEXT(A142,"MMDD")&gt;VLOOKUP(R142,SpeciesValidation!D:W,18,FALSE),TEXT(A142,"MMDD")&lt;VLOOKUP(R142,SpeciesValidation!D:W,19,FALSE))),"Date outside expected range for this species",""),"")),"",IF(LEFT(J142,1)="A",IF(IF(VLOOKUP(R142,SpeciesValidation!D:W,20,FALSE)=FALSE,OR(TEXT(A142,"MMDD")&lt;VLOOKUP(R142,SpeciesValidation!D:W,18,FALSE),TEXT(A142,"MMDD")&gt;VLOOKUP(R142,SpeciesValidation!D:W,19,FALSE)),IF(TEXT(A142,"MMDD")&lt;"0701",TEXT(A142,"MMDD")&gt;VLOOKUP(R142,SpeciesValidation!D:W,18,FALSE),TEXT(A142,"MMDD")&lt;VLOOKUP(R142,SpeciesValidation!D:W,19,FALSE))),"Date outside expected range for this species",""),"")))</f>
        <v/>
      </c>
      <c r="M142" s="127" t="str">
        <f>IF(LEN(E142&amp;"")&gt;0,IF(ISERROR(VLOOKUP(R142,SpeciesValidation!D:I,6,FALSE)),"",VLOOKUP(R142,SpeciesValidation!D:I,6,FALSE)),"")</f>
        <v/>
      </c>
      <c r="Q142" s="36" t="str">
        <f>IF(LEN(E142&amp;"")&gt;0,IF(ISERROR(VLOOKUP(E142,SpeciesValidation!B:G,2,FALSE)=TRUE),"",VLOOKUP(E142,SpeciesValidation!B:G,2,FALSE)),"")</f>
        <v/>
      </c>
      <c r="R142" s="36" t="str">
        <f>IF(LEN(E142&amp;"")&gt;0,IF(ISERROR(VLOOKUP(E142,SpeciesLookup!B:G,4,FALSE)=TRUE),"",VLOOKUP(E142,SpeciesLookup!B:G,4,FALSE)),"")</f>
        <v/>
      </c>
    </row>
    <row r="143" spans="1:18" ht="13.2" x14ac:dyDescent="0.25">
      <c r="A143" s="72"/>
      <c r="B143" s="73"/>
      <c r="C143" s="73"/>
      <c r="D143" s="11"/>
      <c r="E143" s="74"/>
      <c r="F143" s="75"/>
      <c r="G143" s="128" t="str">
        <f>IF(LEN(E143&amp;"")&gt;0,IF(ISERROR(VLOOKUP(E143,SpeciesLookup!B:G,6,FALSE)=TRUE),"",VLOOKUP(E143,SpeciesLookup!B:G,6,FALSE)),"")</f>
        <v/>
      </c>
      <c r="H143" s="128" t="str">
        <f>IF(LEN(E143&amp;"")&gt;0,IF(ISERROR(VLOOKUP(E143,SpeciesLookup!B:G,5,FALSE)=TRUE),"",VLOOKUP(E143,SpeciesLookup!B:G,5,FALSE)),"")</f>
        <v/>
      </c>
      <c r="I143" s="11"/>
      <c r="J143" s="73"/>
      <c r="K143" s="11"/>
      <c r="L143" s="127" t="str">
        <f>TRIM(IF(ISERROR(VLOOKUP(R143,SpeciesValidation!D:T,IF(ISNA(VLOOKUP(J143,Validation!B$2:C$15,2,FALSE)),FALSE,VLOOKUP(J143,Validation!B$2:C$15,2,FALSE)))),IF(LEN(E143&amp;"")&gt;0,"",""),VLOOKUP(R143,SpeciesValidation!D:T,VLOOKUP(J143,Validation!B$2:C$15,2,FALSE),FALSE)) &amp; " " &amp; IF(ISERROR(IF(LEFT(J143,1)="A",IF(IF(VLOOKUP(R143,SpeciesValidation!D:W,20,FALSE)=FALSE,OR(TEXT(A143,"MMDD")&lt;VLOOKUP(R143,SpeciesValidation!D:W,18,FALSE),TEXT(A143,"MMDD")&gt;VLOOKUP(R143,SpeciesValidation!D:W,19,FALSE)),IF(TEXT(A143,"MMDD")&lt;"0701",TEXT(A143,"MMDD")&gt;VLOOKUP(R143,SpeciesValidation!D:W,18,FALSE),TEXT(A143,"MMDD")&lt;VLOOKUP(R143,SpeciesValidation!D:W,19,FALSE))),"Date outside expected range for this species",""),"")),"",IF(LEFT(J143,1)="A",IF(IF(VLOOKUP(R143,SpeciesValidation!D:W,20,FALSE)=FALSE,OR(TEXT(A143,"MMDD")&lt;VLOOKUP(R143,SpeciesValidation!D:W,18,FALSE),TEXT(A143,"MMDD")&gt;VLOOKUP(R143,SpeciesValidation!D:W,19,FALSE)),IF(TEXT(A143,"MMDD")&lt;"0701",TEXT(A143,"MMDD")&gt;VLOOKUP(R143,SpeciesValidation!D:W,18,FALSE),TEXT(A143,"MMDD")&lt;VLOOKUP(R143,SpeciesValidation!D:W,19,FALSE))),"Date outside expected range for this species",""),"")))</f>
        <v/>
      </c>
      <c r="M143" s="127" t="str">
        <f>IF(LEN(E143&amp;"")&gt;0,IF(ISERROR(VLOOKUP(R143,SpeciesValidation!D:I,6,FALSE)),"",VLOOKUP(R143,SpeciesValidation!D:I,6,FALSE)),"")</f>
        <v/>
      </c>
      <c r="Q143" s="36" t="str">
        <f>IF(LEN(E143&amp;"")&gt;0,IF(ISERROR(VLOOKUP(E143,SpeciesValidation!B:G,2,FALSE)=TRUE),"",VLOOKUP(E143,SpeciesValidation!B:G,2,FALSE)),"")</f>
        <v/>
      </c>
      <c r="R143" s="36" t="str">
        <f>IF(LEN(E143&amp;"")&gt;0,IF(ISERROR(VLOOKUP(E143,SpeciesLookup!B:G,4,FALSE)=TRUE),"",VLOOKUP(E143,SpeciesLookup!B:G,4,FALSE)),"")</f>
        <v/>
      </c>
    </row>
    <row r="144" spans="1:18" ht="13.2" x14ac:dyDescent="0.25">
      <c r="A144" s="72"/>
      <c r="B144" s="73"/>
      <c r="C144" s="73"/>
      <c r="D144" s="11"/>
      <c r="E144" s="74"/>
      <c r="F144" s="75"/>
      <c r="G144" s="128" t="str">
        <f>IF(LEN(E144&amp;"")&gt;0,IF(ISERROR(VLOOKUP(E144,SpeciesLookup!B:G,6,FALSE)=TRUE),"",VLOOKUP(E144,SpeciesLookup!B:G,6,FALSE)),"")</f>
        <v/>
      </c>
      <c r="H144" s="128" t="str">
        <f>IF(LEN(E144&amp;"")&gt;0,IF(ISERROR(VLOOKUP(E144,SpeciesLookup!B:G,5,FALSE)=TRUE),"",VLOOKUP(E144,SpeciesLookup!B:G,5,FALSE)),"")</f>
        <v/>
      </c>
      <c r="I144" s="11"/>
      <c r="J144" s="73"/>
      <c r="K144" s="11"/>
      <c r="L144" s="127" t="str">
        <f>TRIM(IF(ISERROR(VLOOKUP(R144,SpeciesValidation!D:T,IF(ISNA(VLOOKUP(J144,Validation!B$2:C$15,2,FALSE)),FALSE,VLOOKUP(J144,Validation!B$2:C$15,2,FALSE)))),IF(LEN(E144&amp;"")&gt;0,"",""),VLOOKUP(R144,SpeciesValidation!D:T,VLOOKUP(J144,Validation!B$2:C$15,2,FALSE),FALSE)) &amp; " " &amp; IF(ISERROR(IF(LEFT(J144,1)="A",IF(IF(VLOOKUP(R144,SpeciesValidation!D:W,20,FALSE)=FALSE,OR(TEXT(A144,"MMDD")&lt;VLOOKUP(R144,SpeciesValidation!D:W,18,FALSE),TEXT(A144,"MMDD")&gt;VLOOKUP(R144,SpeciesValidation!D:W,19,FALSE)),IF(TEXT(A144,"MMDD")&lt;"0701",TEXT(A144,"MMDD")&gt;VLOOKUP(R144,SpeciesValidation!D:W,18,FALSE),TEXT(A144,"MMDD")&lt;VLOOKUP(R144,SpeciesValidation!D:W,19,FALSE))),"Date outside expected range for this species",""),"")),"",IF(LEFT(J144,1)="A",IF(IF(VLOOKUP(R144,SpeciesValidation!D:W,20,FALSE)=FALSE,OR(TEXT(A144,"MMDD")&lt;VLOOKUP(R144,SpeciesValidation!D:W,18,FALSE),TEXT(A144,"MMDD")&gt;VLOOKUP(R144,SpeciesValidation!D:W,19,FALSE)),IF(TEXT(A144,"MMDD")&lt;"0701",TEXT(A144,"MMDD")&gt;VLOOKUP(R144,SpeciesValidation!D:W,18,FALSE),TEXT(A144,"MMDD")&lt;VLOOKUP(R144,SpeciesValidation!D:W,19,FALSE))),"Date outside expected range for this species",""),"")))</f>
        <v/>
      </c>
      <c r="M144" s="127" t="str">
        <f>IF(LEN(E144&amp;"")&gt;0,IF(ISERROR(VLOOKUP(R144,SpeciesValidation!D:I,6,FALSE)),"",VLOOKUP(R144,SpeciesValidation!D:I,6,FALSE)),"")</f>
        <v/>
      </c>
      <c r="Q144" s="36" t="str">
        <f>IF(LEN(E144&amp;"")&gt;0,IF(ISERROR(VLOOKUP(E144,SpeciesValidation!B:G,2,FALSE)=TRUE),"",VLOOKUP(E144,SpeciesValidation!B:G,2,FALSE)),"")</f>
        <v/>
      </c>
      <c r="R144" s="36" t="str">
        <f>IF(LEN(E144&amp;"")&gt;0,IF(ISERROR(VLOOKUP(E144,SpeciesLookup!B:G,4,FALSE)=TRUE),"",VLOOKUP(E144,SpeciesLookup!B:G,4,FALSE)),"")</f>
        <v/>
      </c>
    </row>
    <row r="145" spans="1:18" ht="13.2" x14ac:dyDescent="0.25">
      <c r="A145" s="72"/>
      <c r="B145" s="73"/>
      <c r="C145" s="73"/>
      <c r="D145" s="11"/>
      <c r="E145" s="74"/>
      <c r="F145" s="75"/>
      <c r="G145" s="128" t="str">
        <f>IF(LEN(E145&amp;"")&gt;0,IF(ISERROR(VLOOKUP(E145,SpeciesLookup!B:G,6,FALSE)=TRUE),"",VLOOKUP(E145,SpeciesLookup!B:G,6,FALSE)),"")</f>
        <v/>
      </c>
      <c r="H145" s="128" t="str">
        <f>IF(LEN(E145&amp;"")&gt;0,IF(ISERROR(VLOOKUP(E145,SpeciesLookup!B:G,5,FALSE)=TRUE),"",VLOOKUP(E145,SpeciesLookup!B:G,5,FALSE)),"")</f>
        <v/>
      </c>
      <c r="I145" s="11"/>
      <c r="J145" s="73"/>
      <c r="K145" s="11"/>
      <c r="L145" s="127" t="str">
        <f>TRIM(IF(ISERROR(VLOOKUP(R145,SpeciesValidation!D:T,IF(ISNA(VLOOKUP(J145,Validation!B$2:C$15,2,FALSE)),FALSE,VLOOKUP(J145,Validation!B$2:C$15,2,FALSE)))),IF(LEN(E145&amp;"")&gt;0,"",""),VLOOKUP(R145,SpeciesValidation!D:T,VLOOKUP(J145,Validation!B$2:C$15,2,FALSE),FALSE)) &amp; " " &amp; IF(ISERROR(IF(LEFT(J145,1)="A",IF(IF(VLOOKUP(R145,SpeciesValidation!D:W,20,FALSE)=FALSE,OR(TEXT(A145,"MMDD")&lt;VLOOKUP(R145,SpeciesValidation!D:W,18,FALSE),TEXT(A145,"MMDD")&gt;VLOOKUP(R145,SpeciesValidation!D:W,19,FALSE)),IF(TEXT(A145,"MMDD")&lt;"0701",TEXT(A145,"MMDD")&gt;VLOOKUP(R145,SpeciesValidation!D:W,18,FALSE),TEXT(A145,"MMDD")&lt;VLOOKUP(R145,SpeciesValidation!D:W,19,FALSE))),"Date outside expected range for this species",""),"")),"",IF(LEFT(J145,1)="A",IF(IF(VLOOKUP(R145,SpeciesValidation!D:W,20,FALSE)=FALSE,OR(TEXT(A145,"MMDD")&lt;VLOOKUP(R145,SpeciesValidation!D:W,18,FALSE),TEXT(A145,"MMDD")&gt;VLOOKUP(R145,SpeciesValidation!D:W,19,FALSE)),IF(TEXT(A145,"MMDD")&lt;"0701",TEXT(A145,"MMDD")&gt;VLOOKUP(R145,SpeciesValidation!D:W,18,FALSE),TEXT(A145,"MMDD")&lt;VLOOKUP(R145,SpeciesValidation!D:W,19,FALSE))),"Date outside expected range for this species",""),"")))</f>
        <v/>
      </c>
      <c r="M145" s="127" t="str">
        <f>IF(LEN(E145&amp;"")&gt;0,IF(ISERROR(VLOOKUP(R145,SpeciesValidation!D:I,6,FALSE)),"",VLOOKUP(R145,SpeciesValidation!D:I,6,FALSE)),"")</f>
        <v/>
      </c>
      <c r="Q145" s="36" t="str">
        <f>IF(LEN(E145&amp;"")&gt;0,IF(ISERROR(VLOOKUP(E145,SpeciesValidation!B:G,2,FALSE)=TRUE),"",VLOOKUP(E145,SpeciesValidation!B:G,2,FALSE)),"")</f>
        <v/>
      </c>
      <c r="R145" s="36" t="str">
        <f>IF(LEN(E145&amp;"")&gt;0,IF(ISERROR(VLOOKUP(E145,SpeciesLookup!B:G,4,FALSE)=TRUE),"",VLOOKUP(E145,SpeciesLookup!B:G,4,FALSE)),"")</f>
        <v/>
      </c>
    </row>
    <row r="146" spans="1:18" ht="13.2" x14ac:dyDescent="0.25">
      <c r="A146" s="72"/>
      <c r="B146" s="73"/>
      <c r="C146" s="73"/>
      <c r="D146" s="11"/>
      <c r="E146" s="74"/>
      <c r="F146" s="75"/>
      <c r="G146" s="128" t="str">
        <f>IF(LEN(E146&amp;"")&gt;0,IF(ISERROR(VLOOKUP(E146,SpeciesLookup!B:G,6,FALSE)=TRUE),"",VLOOKUP(E146,SpeciesLookup!B:G,6,FALSE)),"")</f>
        <v/>
      </c>
      <c r="H146" s="128" t="str">
        <f>IF(LEN(E146&amp;"")&gt;0,IF(ISERROR(VLOOKUP(E146,SpeciesLookup!B:G,5,FALSE)=TRUE),"",VLOOKUP(E146,SpeciesLookup!B:G,5,FALSE)),"")</f>
        <v/>
      </c>
      <c r="I146" s="11"/>
      <c r="J146" s="73"/>
      <c r="K146" s="11"/>
      <c r="L146" s="127" t="str">
        <f>TRIM(IF(ISERROR(VLOOKUP(R146,SpeciesValidation!D:T,IF(ISNA(VLOOKUP(J146,Validation!B$2:C$15,2,FALSE)),FALSE,VLOOKUP(J146,Validation!B$2:C$15,2,FALSE)))),IF(LEN(E146&amp;"")&gt;0,"",""),VLOOKUP(R146,SpeciesValidation!D:T,VLOOKUP(J146,Validation!B$2:C$15,2,FALSE),FALSE)) &amp; " " &amp; IF(ISERROR(IF(LEFT(J146,1)="A",IF(IF(VLOOKUP(R146,SpeciesValidation!D:W,20,FALSE)=FALSE,OR(TEXT(A146,"MMDD")&lt;VLOOKUP(R146,SpeciesValidation!D:W,18,FALSE),TEXT(A146,"MMDD")&gt;VLOOKUP(R146,SpeciesValidation!D:W,19,FALSE)),IF(TEXT(A146,"MMDD")&lt;"0701",TEXT(A146,"MMDD")&gt;VLOOKUP(R146,SpeciesValidation!D:W,18,FALSE),TEXT(A146,"MMDD")&lt;VLOOKUP(R146,SpeciesValidation!D:W,19,FALSE))),"Date outside expected range for this species",""),"")),"",IF(LEFT(J146,1)="A",IF(IF(VLOOKUP(R146,SpeciesValidation!D:W,20,FALSE)=FALSE,OR(TEXT(A146,"MMDD")&lt;VLOOKUP(R146,SpeciesValidation!D:W,18,FALSE),TEXT(A146,"MMDD")&gt;VLOOKUP(R146,SpeciesValidation!D:W,19,FALSE)),IF(TEXT(A146,"MMDD")&lt;"0701",TEXT(A146,"MMDD")&gt;VLOOKUP(R146,SpeciesValidation!D:W,18,FALSE),TEXT(A146,"MMDD")&lt;VLOOKUP(R146,SpeciesValidation!D:W,19,FALSE))),"Date outside expected range for this species",""),"")))</f>
        <v/>
      </c>
      <c r="M146" s="127" t="str">
        <f>IF(LEN(E146&amp;"")&gt;0,IF(ISERROR(VLOOKUP(R146,SpeciesValidation!D:I,6,FALSE)),"",VLOOKUP(R146,SpeciesValidation!D:I,6,FALSE)),"")</f>
        <v/>
      </c>
      <c r="Q146" s="36" t="str">
        <f>IF(LEN(E146&amp;"")&gt;0,IF(ISERROR(VLOOKUP(E146,SpeciesValidation!B:G,2,FALSE)=TRUE),"",VLOOKUP(E146,SpeciesValidation!B:G,2,FALSE)),"")</f>
        <v/>
      </c>
      <c r="R146" s="36" t="str">
        <f>IF(LEN(E146&amp;"")&gt;0,IF(ISERROR(VLOOKUP(E146,SpeciesLookup!B:G,4,FALSE)=TRUE),"",VLOOKUP(E146,SpeciesLookup!B:G,4,FALSE)),"")</f>
        <v/>
      </c>
    </row>
    <row r="147" spans="1:18" ht="13.2" x14ac:dyDescent="0.25">
      <c r="A147" s="72"/>
      <c r="B147" s="73"/>
      <c r="C147" s="73"/>
      <c r="D147" s="11"/>
      <c r="E147" s="74"/>
      <c r="F147" s="75"/>
      <c r="G147" s="128" t="str">
        <f>IF(LEN(E147&amp;"")&gt;0,IF(ISERROR(VLOOKUP(E147,SpeciesLookup!B:G,6,FALSE)=TRUE),"",VLOOKUP(E147,SpeciesLookup!B:G,6,FALSE)),"")</f>
        <v/>
      </c>
      <c r="H147" s="128" t="str">
        <f>IF(LEN(E147&amp;"")&gt;0,IF(ISERROR(VLOOKUP(E147,SpeciesLookup!B:G,5,FALSE)=TRUE),"",VLOOKUP(E147,SpeciesLookup!B:G,5,FALSE)),"")</f>
        <v/>
      </c>
      <c r="I147" s="11"/>
      <c r="J147" s="73"/>
      <c r="K147" s="11"/>
      <c r="L147" s="127" t="str">
        <f>TRIM(IF(ISERROR(VLOOKUP(R147,SpeciesValidation!D:T,IF(ISNA(VLOOKUP(J147,Validation!B$2:C$15,2,FALSE)),FALSE,VLOOKUP(J147,Validation!B$2:C$15,2,FALSE)))),IF(LEN(E147&amp;"")&gt;0,"",""),VLOOKUP(R147,SpeciesValidation!D:T,VLOOKUP(J147,Validation!B$2:C$15,2,FALSE),FALSE)) &amp; " " &amp; IF(ISERROR(IF(LEFT(J147,1)="A",IF(IF(VLOOKUP(R147,SpeciesValidation!D:W,20,FALSE)=FALSE,OR(TEXT(A147,"MMDD")&lt;VLOOKUP(R147,SpeciesValidation!D:W,18,FALSE),TEXT(A147,"MMDD")&gt;VLOOKUP(R147,SpeciesValidation!D:W,19,FALSE)),IF(TEXT(A147,"MMDD")&lt;"0701",TEXT(A147,"MMDD")&gt;VLOOKUP(R147,SpeciesValidation!D:W,18,FALSE),TEXT(A147,"MMDD")&lt;VLOOKUP(R147,SpeciesValidation!D:W,19,FALSE))),"Date outside expected range for this species",""),"")),"",IF(LEFT(J147,1)="A",IF(IF(VLOOKUP(R147,SpeciesValidation!D:W,20,FALSE)=FALSE,OR(TEXT(A147,"MMDD")&lt;VLOOKUP(R147,SpeciesValidation!D:W,18,FALSE),TEXT(A147,"MMDD")&gt;VLOOKUP(R147,SpeciesValidation!D:W,19,FALSE)),IF(TEXT(A147,"MMDD")&lt;"0701",TEXT(A147,"MMDD")&gt;VLOOKUP(R147,SpeciesValidation!D:W,18,FALSE),TEXT(A147,"MMDD")&lt;VLOOKUP(R147,SpeciesValidation!D:W,19,FALSE))),"Date outside expected range for this species",""),"")))</f>
        <v/>
      </c>
      <c r="M147" s="127" t="str">
        <f>IF(LEN(E147&amp;"")&gt;0,IF(ISERROR(VLOOKUP(R147,SpeciesValidation!D:I,6,FALSE)),"",VLOOKUP(R147,SpeciesValidation!D:I,6,FALSE)),"")</f>
        <v/>
      </c>
      <c r="Q147" s="36" t="str">
        <f>IF(LEN(E147&amp;"")&gt;0,IF(ISERROR(VLOOKUP(E147,SpeciesValidation!B:G,2,FALSE)=TRUE),"",VLOOKUP(E147,SpeciesValidation!B:G,2,FALSE)),"")</f>
        <v/>
      </c>
      <c r="R147" s="36" t="str">
        <f>IF(LEN(E147&amp;"")&gt;0,IF(ISERROR(VLOOKUP(E147,SpeciesLookup!B:G,4,FALSE)=TRUE),"",VLOOKUP(E147,SpeciesLookup!B:G,4,FALSE)),"")</f>
        <v/>
      </c>
    </row>
    <row r="148" spans="1:18" ht="13.2" x14ac:dyDescent="0.25">
      <c r="A148" s="72"/>
      <c r="B148" s="73"/>
      <c r="C148" s="73"/>
      <c r="D148" s="11"/>
      <c r="E148" s="74"/>
      <c r="F148" s="75"/>
      <c r="G148" s="128" t="str">
        <f>IF(LEN(E148&amp;"")&gt;0,IF(ISERROR(VLOOKUP(E148,SpeciesLookup!B:G,6,FALSE)=TRUE),"",VLOOKUP(E148,SpeciesLookup!B:G,6,FALSE)),"")</f>
        <v/>
      </c>
      <c r="H148" s="128" t="str">
        <f>IF(LEN(E148&amp;"")&gt;0,IF(ISERROR(VLOOKUP(E148,SpeciesLookup!B:G,5,FALSE)=TRUE),"",VLOOKUP(E148,SpeciesLookup!B:G,5,FALSE)),"")</f>
        <v/>
      </c>
      <c r="I148" s="11"/>
      <c r="J148" s="73"/>
      <c r="K148" s="11"/>
      <c r="L148" s="127" t="str">
        <f>TRIM(IF(ISERROR(VLOOKUP(R148,SpeciesValidation!D:T,IF(ISNA(VLOOKUP(J148,Validation!B$2:C$15,2,FALSE)),FALSE,VLOOKUP(J148,Validation!B$2:C$15,2,FALSE)))),IF(LEN(E148&amp;"")&gt;0,"",""),VLOOKUP(R148,SpeciesValidation!D:T,VLOOKUP(J148,Validation!B$2:C$15,2,FALSE),FALSE)) &amp; " " &amp; IF(ISERROR(IF(LEFT(J148,1)="A",IF(IF(VLOOKUP(R148,SpeciesValidation!D:W,20,FALSE)=FALSE,OR(TEXT(A148,"MMDD")&lt;VLOOKUP(R148,SpeciesValidation!D:W,18,FALSE),TEXT(A148,"MMDD")&gt;VLOOKUP(R148,SpeciesValidation!D:W,19,FALSE)),IF(TEXT(A148,"MMDD")&lt;"0701",TEXT(A148,"MMDD")&gt;VLOOKUP(R148,SpeciesValidation!D:W,18,FALSE),TEXT(A148,"MMDD")&lt;VLOOKUP(R148,SpeciesValidation!D:W,19,FALSE))),"Date outside expected range for this species",""),"")),"",IF(LEFT(J148,1)="A",IF(IF(VLOOKUP(R148,SpeciesValidation!D:W,20,FALSE)=FALSE,OR(TEXT(A148,"MMDD")&lt;VLOOKUP(R148,SpeciesValidation!D:W,18,FALSE),TEXT(A148,"MMDD")&gt;VLOOKUP(R148,SpeciesValidation!D:W,19,FALSE)),IF(TEXT(A148,"MMDD")&lt;"0701",TEXT(A148,"MMDD")&gt;VLOOKUP(R148,SpeciesValidation!D:W,18,FALSE),TEXT(A148,"MMDD")&lt;VLOOKUP(R148,SpeciesValidation!D:W,19,FALSE))),"Date outside expected range for this species",""),"")))</f>
        <v/>
      </c>
      <c r="M148" s="127" t="str">
        <f>IF(LEN(E148&amp;"")&gt;0,IF(ISERROR(VLOOKUP(R148,SpeciesValidation!D:I,6,FALSE)),"",VLOOKUP(R148,SpeciesValidation!D:I,6,FALSE)),"")</f>
        <v/>
      </c>
      <c r="Q148" s="36" t="str">
        <f>IF(LEN(E148&amp;"")&gt;0,IF(ISERROR(VLOOKUP(E148,SpeciesValidation!B:G,2,FALSE)=TRUE),"",VLOOKUP(E148,SpeciesValidation!B:G,2,FALSE)),"")</f>
        <v/>
      </c>
      <c r="R148" s="36" t="str">
        <f>IF(LEN(E148&amp;"")&gt;0,IF(ISERROR(VLOOKUP(E148,SpeciesLookup!B:G,4,FALSE)=TRUE),"",VLOOKUP(E148,SpeciesLookup!B:G,4,FALSE)),"")</f>
        <v/>
      </c>
    </row>
    <row r="149" spans="1:18" ht="13.2" x14ac:dyDescent="0.25">
      <c r="A149" s="72"/>
      <c r="B149" s="73"/>
      <c r="C149" s="73"/>
      <c r="D149" s="11"/>
      <c r="E149" s="74"/>
      <c r="F149" s="75"/>
      <c r="G149" s="128" t="str">
        <f>IF(LEN(E149&amp;"")&gt;0,IF(ISERROR(VLOOKUP(E149,SpeciesLookup!B:G,6,FALSE)=TRUE),"",VLOOKUP(E149,SpeciesLookup!B:G,6,FALSE)),"")</f>
        <v/>
      </c>
      <c r="H149" s="128" t="str">
        <f>IF(LEN(E149&amp;"")&gt;0,IF(ISERROR(VLOOKUP(E149,SpeciesLookup!B:G,5,FALSE)=TRUE),"",VLOOKUP(E149,SpeciesLookup!B:G,5,FALSE)),"")</f>
        <v/>
      </c>
      <c r="I149" s="11"/>
      <c r="J149" s="73"/>
      <c r="K149" s="11"/>
      <c r="L149" s="127" t="str">
        <f>TRIM(IF(ISERROR(VLOOKUP(R149,SpeciesValidation!D:T,IF(ISNA(VLOOKUP(J149,Validation!B$2:C$15,2,FALSE)),FALSE,VLOOKUP(J149,Validation!B$2:C$15,2,FALSE)))),IF(LEN(E149&amp;"")&gt;0,"",""),VLOOKUP(R149,SpeciesValidation!D:T,VLOOKUP(J149,Validation!B$2:C$15,2,FALSE),FALSE)) &amp; " " &amp; IF(ISERROR(IF(LEFT(J149,1)="A",IF(IF(VLOOKUP(R149,SpeciesValidation!D:W,20,FALSE)=FALSE,OR(TEXT(A149,"MMDD")&lt;VLOOKUP(R149,SpeciesValidation!D:W,18,FALSE),TEXT(A149,"MMDD")&gt;VLOOKUP(R149,SpeciesValidation!D:W,19,FALSE)),IF(TEXT(A149,"MMDD")&lt;"0701",TEXT(A149,"MMDD")&gt;VLOOKUP(R149,SpeciesValidation!D:W,18,FALSE),TEXT(A149,"MMDD")&lt;VLOOKUP(R149,SpeciesValidation!D:W,19,FALSE))),"Date outside expected range for this species",""),"")),"",IF(LEFT(J149,1)="A",IF(IF(VLOOKUP(R149,SpeciesValidation!D:W,20,FALSE)=FALSE,OR(TEXT(A149,"MMDD")&lt;VLOOKUP(R149,SpeciesValidation!D:W,18,FALSE),TEXT(A149,"MMDD")&gt;VLOOKUP(R149,SpeciesValidation!D:W,19,FALSE)),IF(TEXT(A149,"MMDD")&lt;"0701",TEXT(A149,"MMDD")&gt;VLOOKUP(R149,SpeciesValidation!D:W,18,FALSE),TEXT(A149,"MMDD")&lt;VLOOKUP(R149,SpeciesValidation!D:W,19,FALSE))),"Date outside expected range for this species",""),"")))</f>
        <v/>
      </c>
      <c r="M149" s="127" t="str">
        <f>IF(LEN(E149&amp;"")&gt;0,IF(ISERROR(VLOOKUP(R149,SpeciesValidation!D:I,6,FALSE)),"",VLOOKUP(R149,SpeciesValidation!D:I,6,FALSE)),"")</f>
        <v/>
      </c>
      <c r="Q149" s="36" t="str">
        <f>IF(LEN(E149&amp;"")&gt;0,IF(ISERROR(VLOOKUP(E149,SpeciesValidation!B:G,2,FALSE)=TRUE),"",VLOOKUP(E149,SpeciesValidation!B:G,2,FALSE)),"")</f>
        <v/>
      </c>
      <c r="R149" s="36" t="str">
        <f>IF(LEN(E149&amp;"")&gt;0,IF(ISERROR(VLOOKUP(E149,SpeciesLookup!B:G,4,FALSE)=TRUE),"",VLOOKUP(E149,SpeciesLookup!B:G,4,FALSE)),"")</f>
        <v/>
      </c>
    </row>
    <row r="150" spans="1:18" ht="13.2" x14ac:dyDescent="0.25">
      <c r="A150" s="72"/>
      <c r="B150" s="73"/>
      <c r="C150" s="73"/>
      <c r="D150" s="11"/>
      <c r="E150" s="74"/>
      <c r="F150" s="75"/>
      <c r="G150" s="128" t="str">
        <f>IF(LEN(E150&amp;"")&gt;0,IF(ISERROR(VLOOKUP(E150,SpeciesLookup!B:G,6,FALSE)=TRUE),"",VLOOKUP(E150,SpeciesLookup!B:G,6,FALSE)),"")</f>
        <v/>
      </c>
      <c r="H150" s="128" t="str">
        <f>IF(LEN(E150&amp;"")&gt;0,IF(ISERROR(VLOOKUP(E150,SpeciesLookup!B:G,5,FALSE)=TRUE),"",VLOOKUP(E150,SpeciesLookup!B:G,5,FALSE)),"")</f>
        <v/>
      </c>
      <c r="I150" s="11"/>
      <c r="J150" s="73"/>
      <c r="K150" s="11"/>
      <c r="L150" s="127" t="str">
        <f>TRIM(IF(ISERROR(VLOOKUP(R150,SpeciesValidation!D:T,IF(ISNA(VLOOKUP(J150,Validation!B$2:C$15,2,FALSE)),FALSE,VLOOKUP(J150,Validation!B$2:C$15,2,FALSE)))),IF(LEN(E150&amp;"")&gt;0,"",""),VLOOKUP(R150,SpeciesValidation!D:T,VLOOKUP(J150,Validation!B$2:C$15,2,FALSE),FALSE)) &amp; " " &amp; IF(ISERROR(IF(LEFT(J150,1)="A",IF(IF(VLOOKUP(R150,SpeciesValidation!D:W,20,FALSE)=FALSE,OR(TEXT(A150,"MMDD")&lt;VLOOKUP(R150,SpeciesValidation!D:W,18,FALSE),TEXT(A150,"MMDD")&gt;VLOOKUP(R150,SpeciesValidation!D:W,19,FALSE)),IF(TEXT(A150,"MMDD")&lt;"0701",TEXT(A150,"MMDD")&gt;VLOOKUP(R150,SpeciesValidation!D:W,18,FALSE),TEXT(A150,"MMDD")&lt;VLOOKUP(R150,SpeciesValidation!D:W,19,FALSE))),"Date outside expected range for this species",""),"")),"",IF(LEFT(J150,1)="A",IF(IF(VLOOKUP(R150,SpeciesValidation!D:W,20,FALSE)=FALSE,OR(TEXT(A150,"MMDD")&lt;VLOOKUP(R150,SpeciesValidation!D:W,18,FALSE),TEXT(A150,"MMDD")&gt;VLOOKUP(R150,SpeciesValidation!D:W,19,FALSE)),IF(TEXT(A150,"MMDD")&lt;"0701",TEXT(A150,"MMDD")&gt;VLOOKUP(R150,SpeciesValidation!D:W,18,FALSE),TEXT(A150,"MMDD")&lt;VLOOKUP(R150,SpeciesValidation!D:W,19,FALSE))),"Date outside expected range for this species",""),"")))</f>
        <v/>
      </c>
      <c r="M150" s="127" t="str">
        <f>IF(LEN(E150&amp;"")&gt;0,IF(ISERROR(VLOOKUP(R150,SpeciesValidation!D:I,6,FALSE)),"",VLOOKUP(R150,SpeciesValidation!D:I,6,FALSE)),"")</f>
        <v/>
      </c>
      <c r="Q150" s="36" t="str">
        <f>IF(LEN(E150&amp;"")&gt;0,IF(ISERROR(VLOOKUP(E150,SpeciesValidation!B:G,2,FALSE)=TRUE),"",VLOOKUP(E150,SpeciesValidation!B:G,2,FALSE)),"")</f>
        <v/>
      </c>
      <c r="R150" s="36" t="str">
        <f>IF(LEN(E150&amp;"")&gt;0,IF(ISERROR(VLOOKUP(E150,SpeciesLookup!B:G,4,FALSE)=TRUE),"",VLOOKUP(E150,SpeciesLookup!B:G,4,FALSE)),"")</f>
        <v/>
      </c>
    </row>
    <row r="151" spans="1:18" ht="13.2" x14ac:dyDescent="0.25">
      <c r="A151" s="72"/>
      <c r="B151" s="73"/>
      <c r="C151" s="73"/>
      <c r="D151" s="11"/>
      <c r="E151" s="74"/>
      <c r="F151" s="75"/>
      <c r="G151" s="128" t="str">
        <f>IF(LEN(E151&amp;"")&gt;0,IF(ISERROR(VLOOKUP(E151,SpeciesLookup!B:G,6,FALSE)=TRUE),"",VLOOKUP(E151,SpeciesLookup!B:G,6,FALSE)),"")</f>
        <v/>
      </c>
      <c r="H151" s="128" t="str">
        <f>IF(LEN(E151&amp;"")&gt;0,IF(ISERROR(VLOOKUP(E151,SpeciesLookup!B:G,5,FALSE)=TRUE),"",VLOOKUP(E151,SpeciesLookup!B:G,5,FALSE)),"")</f>
        <v/>
      </c>
      <c r="I151" s="11"/>
      <c r="J151" s="73"/>
      <c r="K151" s="11"/>
      <c r="L151" s="127" t="str">
        <f>TRIM(IF(ISERROR(VLOOKUP(R151,SpeciesValidation!D:T,IF(ISNA(VLOOKUP(J151,Validation!B$2:C$15,2,FALSE)),FALSE,VLOOKUP(J151,Validation!B$2:C$15,2,FALSE)))),IF(LEN(E151&amp;"")&gt;0,"",""),VLOOKUP(R151,SpeciesValidation!D:T,VLOOKUP(J151,Validation!B$2:C$15,2,FALSE),FALSE)) &amp; " " &amp; IF(ISERROR(IF(LEFT(J151,1)="A",IF(IF(VLOOKUP(R151,SpeciesValidation!D:W,20,FALSE)=FALSE,OR(TEXT(A151,"MMDD")&lt;VLOOKUP(R151,SpeciesValidation!D:W,18,FALSE),TEXT(A151,"MMDD")&gt;VLOOKUP(R151,SpeciesValidation!D:W,19,FALSE)),IF(TEXT(A151,"MMDD")&lt;"0701",TEXT(A151,"MMDD")&gt;VLOOKUP(R151,SpeciesValidation!D:W,18,FALSE),TEXT(A151,"MMDD")&lt;VLOOKUP(R151,SpeciesValidation!D:W,19,FALSE))),"Date outside expected range for this species",""),"")),"",IF(LEFT(J151,1)="A",IF(IF(VLOOKUP(R151,SpeciesValidation!D:W,20,FALSE)=FALSE,OR(TEXT(A151,"MMDD")&lt;VLOOKUP(R151,SpeciesValidation!D:W,18,FALSE),TEXT(A151,"MMDD")&gt;VLOOKUP(R151,SpeciesValidation!D:W,19,FALSE)),IF(TEXT(A151,"MMDD")&lt;"0701",TEXT(A151,"MMDD")&gt;VLOOKUP(R151,SpeciesValidation!D:W,18,FALSE),TEXT(A151,"MMDD")&lt;VLOOKUP(R151,SpeciesValidation!D:W,19,FALSE))),"Date outside expected range for this species",""),"")))</f>
        <v/>
      </c>
      <c r="M151" s="127" t="str">
        <f>IF(LEN(E151&amp;"")&gt;0,IF(ISERROR(VLOOKUP(R151,SpeciesValidation!D:I,6,FALSE)),"",VLOOKUP(R151,SpeciesValidation!D:I,6,FALSE)),"")</f>
        <v/>
      </c>
      <c r="Q151" s="36" t="str">
        <f>IF(LEN(E151&amp;"")&gt;0,IF(ISERROR(VLOOKUP(E151,SpeciesValidation!B:G,2,FALSE)=TRUE),"",VLOOKUP(E151,SpeciesValidation!B:G,2,FALSE)),"")</f>
        <v/>
      </c>
      <c r="R151" s="36" t="str">
        <f>IF(LEN(E151&amp;"")&gt;0,IF(ISERROR(VLOOKUP(E151,SpeciesLookup!B:G,4,FALSE)=TRUE),"",VLOOKUP(E151,SpeciesLookup!B:G,4,FALSE)),"")</f>
        <v/>
      </c>
    </row>
    <row r="152" spans="1:18" ht="13.2" x14ac:dyDescent="0.25">
      <c r="A152" s="72"/>
      <c r="B152" s="73"/>
      <c r="C152" s="73"/>
      <c r="D152" s="11"/>
      <c r="E152" s="74"/>
      <c r="F152" s="75"/>
      <c r="G152" s="128" t="str">
        <f>IF(LEN(E152&amp;"")&gt;0,IF(ISERROR(VLOOKUP(E152,SpeciesLookup!B:G,6,FALSE)=TRUE),"",VLOOKUP(E152,SpeciesLookup!B:G,6,FALSE)),"")</f>
        <v/>
      </c>
      <c r="H152" s="128" t="str">
        <f>IF(LEN(E152&amp;"")&gt;0,IF(ISERROR(VLOOKUP(E152,SpeciesLookup!B:G,5,FALSE)=TRUE),"",VLOOKUP(E152,SpeciesLookup!B:G,5,FALSE)),"")</f>
        <v/>
      </c>
      <c r="I152" s="11"/>
      <c r="J152" s="73"/>
      <c r="K152" s="11"/>
      <c r="L152" s="127" t="str">
        <f>TRIM(IF(ISERROR(VLOOKUP(R152,SpeciesValidation!D:T,IF(ISNA(VLOOKUP(J152,Validation!B$2:C$15,2,FALSE)),FALSE,VLOOKUP(J152,Validation!B$2:C$15,2,FALSE)))),IF(LEN(E152&amp;"")&gt;0,"",""),VLOOKUP(R152,SpeciesValidation!D:T,VLOOKUP(J152,Validation!B$2:C$15,2,FALSE),FALSE)) &amp; " " &amp; IF(ISERROR(IF(LEFT(J152,1)="A",IF(IF(VLOOKUP(R152,SpeciesValidation!D:W,20,FALSE)=FALSE,OR(TEXT(A152,"MMDD")&lt;VLOOKUP(R152,SpeciesValidation!D:W,18,FALSE),TEXT(A152,"MMDD")&gt;VLOOKUP(R152,SpeciesValidation!D:W,19,FALSE)),IF(TEXT(A152,"MMDD")&lt;"0701",TEXT(A152,"MMDD")&gt;VLOOKUP(R152,SpeciesValidation!D:W,18,FALSE),TEXT(A152,"MMDD")&lt;VLOOKUP(R152,SpeciesValidation!D:W,19,FALSE))),"Date outside expected range for this species",""),"")),"",IF(LEFT(J152,1)="A",IF(IF(VLOOKUP(R152,SpeciesValidation!D:W,20,FALSE)=FALSE,OR(TEXT(A152,"MMDD")&lt;VLOOKUP(R152,SpeciesValidation!D:W,18,FALSE),TEXT(A152,"MMDD")&gt;VLOOKUP(R152,SpeciesValidation!D:W,19,FALSE)),IF(TEXT(A152,"MMDD")&lt;"0701",TEXT(A152,"MMDD")&gt;VLOOKUP(R152,SpeciesValidation!D:W,18,FALSE),TEXT(A152,"MMDD")&lt;VLOOKUP(R152,SpeciesValidation!D:W,19,FALSE))),"Date outside expected range for this species",""),"")))</f>
        <v/>
      </c>
      <c r="M152" s="127" t="str">
        <f>IF(LEN(E152&amp;"")&gt;0,IF(ISERROR(VLOOKUP(R152,SpeciesValidation!D:I,6,FALSE)),"",VLOOKUP(R152,SpeciesValidation!D:I,6,FALSE)),"")</f>
        <v/>
      </c>
      <c r="Q152" s="36" t="str">
        <f>IF(LEN(E152&amp;"")&gt;0,IF(ISERROR(VLOOKUP(E152,SpeciesValidation!B:G,2,FALSE)=TRUE),"",VLOOKUP(E152,SpeciesValidation!B:G,2,FALSE)),"")</f>
        <v/>
      </c>
      <c r="R152" s="36" t="str">
        <f>IF(LEN(E152&amp;"")&gt;0,IF(ISERROR(VLOOKUP(E152,SpeciesLookup!B:G,4,FALSE)=TRUE),"",VLOOKUP(E152,SpeciesLookup!B:G,4,FALSE)),"")</f>
        <v/>
      </c>
    </row>
    <row r="153" spans="1:18" ht="13.2" x14ac:dyDescent="0.25">
      <c r="A153" s="72"/>
      <c r="B153" s="73"/>
      <c r="C153" s="73"/>
      <c r="D153" s="11"/>
      <c r="E153" s="74"/>
      <c r="F153" s="75"/>
      <c r="G153" s="128" t="str">
        <f>IF(LEN(E153&amp;"")&gt;0,IF(ISERROR(VLOOKUP(E153,SpeciesLookup!B:G,6,FALSE)=TRUE),"",VLOOKUP(E153,SpeciesLookup!B:G,6,FALSE)),"")</f>
        <v/>
      </c>
      <c r="H153" s="128" t="str">
        <f>IF(LEN(E153&amp;"")&gt;0,IF(ISERROR(VLOOKUP(E153,SpeciesLookup!B:G,5,FALSE)=TRUE),"",VLOOKUP(E153,SpeciesLookup!B:G,5,FALSE)),"")</f>
        <v/>
      </c>
      <c r="I153" s="11"/>
      <c r="J153" s="73"/>
      <c r="K153" s="11"/>
      <c r="L153" s="127" t="str">
        <f>TRIM(IF(ISERROR(VLOOKUP(R153,SpeciesValidation!D:T,IF(ISNA(VLOOKUP(J153,Validation!B$2:C$15,2,FALSE)),FALSE,VLOOKUP(J153,Validation!B$2:C$15,2,FALSE)))),IF(LEN(E153&amp;"")&gt;0,"",""),VLOOKUP(R153,SpeciesValidation!D:T,VLOOKUP(J153,Validation!B$2:C$15,2,FALSE),FALSE)) &amp; " " &amp; IF(ISERROR(IF(LEFT(J153,1)="A",IF(IF(VLOOKUP(R153,SpeciesValidation!D:W,20,FALSE)=FALSE,OR(TEXT(A153,"MMDD")&lt;VLOOKUP(R153,SpeciesValidation!D:W,18,FALSE),TEXT(A153,"MMDD")&gt;VLOOKUP(R153,SpeciesValidation!D:W,19,FALSE)),IF(TEXT(A153,"MMDD")&lt;"0701",TEXT(A153,"MMDD")&gt;VLOOKUP(R153,SpeciesValidation!D:W,18,FALSE),TEXT(A153,"MMDD")&lt;VLOOKUP(R153,SpeciesValidation!D:W,19,FALSE))),"Date outside expected range for this species",""),"")),"",IF(LEFT(J153,1)="A",IF(IF(VLOOKUP(R153,SpeciesValidation!D:W,20,FALSE)=FALSE,OR(TEXT(A153,"MMDD")&lt;VLOOKUP(R153,SpeciesValidation!D:W,18,FALSE),TEXT(A153,"MMDD")&gt;VLOOKUP(R153,SpeciesValidation!D:W,19,FALSE)),IF(TEXT(A153,"MMDD")&lt;"0701",TEXT(A153,"MMDD")&gt;VLOOKUP(R153,SpeciesValidation!D:W,18,FALSE),TEXT(A153,"MMDD")&lt;VLOOKUP(R153,SpeciesValidation!D:W,19,FALSE))),"Date outside expected range for this species",""),"")))</f>
        <v/>
      </c>
      <c r="M153" s="127" t="str">
        <f>IF(LEN(E153&amp;"")&gt;0,IF(ISERROR(VLOOKUP(R153,SpeciesValidation!D:I,6,FALSE)),"",VLOOKUP(R153,SpeciesValidation!D:I,6,FALSE)),"")</f>
        <v/>
      </c>
      <c r="Q153" s="36" t="str">
        <f>IF(LEN(E153&amp;"")&gt;0,IF(ISERROR(VLOOKUP(E153,SpeciesValidation!B:G,2,FALSE)=TRUE),"",VLOOKUP(E153,SpeciesValidation!B:G,2,FALSE)),"")</f>
        <v/>
      </c>
      <c r="R153" s="36" t="str">
        <f>IF(LEN(E153&amp;"")&gt;0,IF(ISERROR(VLOOKUP(E153,SpeciesLookup!B:G,4,FALSE)=TRUE),"",VLOOKUP(E153,SpeciesLookup!B:G,4,FALSE)),"")</f>
        <v/>
      </c>
    </row>
    <row r="154" spans="1:18" ht="13.2" x14ac:dyDescent="0.25">
      <c r="A154" s="72"/>
      <c r="B154" s="73"/>
      <c r="C154" s="73"/>
      <c r="D154" s="11"/>
      <c r="E154" s="74"/>
      <c r="F154" s="75"/>
      <c r="G154" s="128" t="str">
        <f>IF(LEN(E154&amp;"")&gt;0,IF(ISERROR(VLOOKUP(E154,SpeciesLookup!B:G,6,FALSE)=TRUE),"",VLOOKUP(E154,SpeciesLookup!B:G,6,FALSE)),"")</f>
        <v/>
      </c>
      <c r="H154" s="128" t="str">
        <f>IF(LEN(E154&amp;"")&gt;0,IF(ISERROR(VLOOKUP(E154,SpeciesLookup!B:G,5,FALSE)=TRUE),"",VLOOKUP(E154,SpeciesLookup!B:G,5,FALSE)),"")</f>
        <v/>
      </c>
      <c r="I154" s="11"/>
      <c r="J154" s="73"/>
      <c r="K154" s="11"/>
      <c r="L154" s="127" t="str">
        <f>TRIM(IF(ISERROR(VLOOKUP(R154,SpeciesValidation!D:T,IF(ISNA(VLOOKUP(J154,Validation!B$2:C$15,2,FALSE)),FALSE,VLOOKUP(J154,Validation!B$2:C$15,2,FALSE)))),IF(LEN(E154&amp;"")&gt;0,"",""),VLOOKUP(R154,SpeciesValidation!D:T,VLOOKUP(J154,Validation!B$2:C$15,2,FALSE),FALSE)) &amp; " " &amp; IF(ISERROR(IF(LEFT(J154,1)="A",IF(IF(VLOOKUP(R154,SpeciesValidation!D:W,20,FALSE)=FALSE,OR(TEXT(A154,"MMDD")&lt;VLOOKUP(R154,SpeciesValidation!D:W,18,FALSE),TEXT(A154,"MMDD")&gt;VLOOKUP(R154,SpeciesValidation!D:W,19,FALSE)),IF(TEXT(A154,"MMDD")&lt;"0701",TEXT(A154,"MMDD")&gt;VLOOKUP(R154,SpeciesValidation!D:W,18,FALSE),TEXT(A154,"MMDD")&lt;VLOOKUP(R154,SpeciesValidation!D:W,19,FALSE))),"Date outside expected range for this species",""),"")),"",IF(LEFT(J154,1)="A",IF(IF(VLOOKUP(R154,SpeciesValidation!D:W,20,FALSE)=FALSE,OR(TEXT(A154,"MMDD")&lt;VLOOKUP(R154,SpeciesValidation!D:W,18,FALSE),TEXT(A154,"MMDD")&gt;VLOOKUP(R154,SpeciesValidation!D:W,19,FALSE)),IF(TEXT(A154,"MMDD")&lt;"0701",TEXT(A154,"MMDD")&gt;VLOOKUP(R154,SpeciesValidation!D:W,18,FALSE),TEXT(A154,"MMDD")&lt;VLOOKUP(R154,SpeciesValidation!D:W,19,FALSE))),"Date outside expected range for this species",""),"")))</f>
        <v/>
      </c>
      <c r="M154" s="127" t="str">
        <f>IF(LEN(E154&amp;"")&gt;0,IF(ISERROR(VLOOKUP(R154,SpeciesValidation!D:I,6,FALSE)),"",VLOOKUP(R154,SpeciesValidation!D:I,6,FALSE)),"")</f>
        <v/>
      </c>
      <c r="Q154" s="36" t="str">
        <f>IF(LEN(E154&amp;"")&gt;0,IF(ISERROR(VLOOKUP(E154,SpeciesValidation!B:G,2,FALSE)=TRUE),"",VLOOKUP(E154,SpeciesValidation!B:G,2,FALSE)),"")</f>
        <v/>
      </c>
      <c r="R154" s="36" t="str">
        <f>IF(LEN(E154&amp;"")&gt;0,IF(ISERROR(VLOOKUP(E154,SpeciesLookup!B:G,4,FALSE)=TRUE),"",VLOOKUP(E154,SpeciesLookup!B:G,4,FALSE)),"")</f>
        <v/>
      </c>
    </row>
    <row r="155" spans="1:18" ht="13.2" x14ac:dyDescent="0.25">
      <c r="A155" s="72"/>
      <c r="B155" s="73"/>
      <c r="C155" s="73"/>
      <c r="D155" s="11"/>
      <c r="E155" s="74"/>
      <c r="F155" s="75"/>
      <c r="G155" s="128" t="str">
        <f>IF(LEN(E155&amp;"")&gt;0,IF(ISERROR(VLOOKUP(E155,SpeciesLookup!B:G,6,FALSE)=TRUE),"",VLOOKUP(E155,SpeciesLookup!B:G,6,FALSE)),"")</f>
        <v/>
      </c>
      <c r="H155" s="128" t="str">
        <f>IF(LEN(E155&amp;"")&gt;0,IF(ISERROR(VLOOKUP(E155,SpeciesLookup!B:G,5,FALSE)=TRUE),"",VLOOKUP(E155,SpeciesLookup!B:G,5,FALSE)),"")</f>
        <v/>
      </c>
      <c r="I155" s="11"/>
      <c r="J155" s="73"/>
      <c r="K155" s="11"/>
      <c r="L155" s="127" t="str">
        <f>TRIM(IF(ISERROR(VLOOKUP(R155,SpeciesValidation!D:T,IF(ISNA(VLOOKUP(J155,Validation!B$2:C$15,2,FALSE)),FALSE,VLOOKUP(J155,Validation!B$2:C$15,2,FALSE)))),IF(LEN(E155&amp;"")&gt;0,"",""),VLOOKUP(R155,SpeciesValidation!D:T,VLOOKUP(J155,Validation!B$2:C$15,2,FALSE),FALSE)) &amp; " " &amp; IF(ISERROR(IF(LEFT(J155,1)="A",IF(IF(VLOOKUP(R155,SpeciesValidation!D:W,20,FALSE)=FALSE,OR(TEXT(A155,"MMDD")&lt;VLOOKUP(R155,SpeciesValidation!D:W,18,FALSE),TEXT(A155,"MMDD")&gt;VLOOKUP(R155,SpeciesValidation!D:W,19,FALSE)),IF(TEXT(A155,"MMDD")&lt;"0701",TEXT(A155,"MMDD")&gt;VLOOKUP(R155,SpeciesValidation!D:W,18,FALSE),TEXT(A155,"MMDD")&lt;VLOOKUP(R155,SpeciesValidation!D:W,19,FALSE))),"Date outside expected range for this species",""),"")),"",IF(LEFT(J155,1)="A",IF(IF(VLOOKUP(R155,SpeciesValidation!D:W,20,FALSE)=FALSE,OR(TEXT(A155,"MMDD")&lt;VLOOKUP(R155,SpeciesValidation!D:W,18,FALSE),TEXT(A155,"MMDD")&gt;VLOOKUP(R155,SpeciesValidation!D:W,19,FALSE)),IF(TEXT(A155,"MMDD")&lt;"0701",TEXT(A155,"MMDD")&gt;VLOOKUP(R155,SpeciesValidation!D:W,18,FALSE),TEXT(A155,"MMDD")&lt;VLOOKUP(R155,SpeciesValidation!D:W,19,FALSE))),"Date outside expected range for this species",""),"")))</f>
        <v/>
      </c>
      <c r="M155" s="127" t="str">
        <f>IF(LEN(E155&amp;"")&gt;0,IF(ISERROR(VLOOKUP(R155,SpeciesValidation!D:I,6,FALSE)),"",VLOOKUP(R155,SpeciesValidation!D:I,6,FALSE)),"")</f>
        <v/>
      </c>
      <c r="Q155" s="36" t="str">
        <f>IF(LEN(E155&amp;"")&gt;0,IF(ISERROR(VLOOKUP(E155,SpeciesValidation!B:G,2,FALSE)=TRUE),"",VLOOKUP(E155,SpeciesValidation!B:G,2,FALSE)),"")</f>
        <v/>
      </c>
      <c r="R155" s="36" t="str">
        <f>IF(LEN(E155&amp;"")&gt;0,IF(ISERROR(VLOOKUP(E155,SpeciesLookup!B:G,4,FALSE)=TRUE),"",VLOOKUP(E155,SpeciesLookup!B:G,4,FALSE)),"")</f>
        <v/>
      </c>
    </row>
    <row r="156" spans="1:18" ht="13.2" x14ac:dyDescent="0.25">
      <c r="A156" s="72"/>
      <c r="B156" s="73"/>
      <c r="C156" s="73"/>
      <c r="D156" s="11"/>
      <c r="E156" s="74"/>
      <c r="F156" s="75"/>
      <c r="G156" s="128" t="str">
        <f>IF(LEN(E156&amp;"")&gt;0,IF(ISERROR(VLOOKUP(E156,SpeciesLookup!B:G,6,FALSE)=TRUE),"",VLOOKUP(E156,SpeciesLookup!B:G,6,FALSE)),"")</f>
        <v/>
      </c>
      <c r="H156" s="128" t="str">
        <f>IF(LEN(E156&amp;"")&gt;0,IF(ISERROR(VLOOKUP(E156,SpeciesLookup!B:G,5,FALSE)=TRUE),"",VLOOKUP(E156,SpeciesLookup!B:G,5,FALSE)),"")</f>
        <v/>
      </c>
      <c r="I156" s="11"/>
      <c r="J156" s="73"/>
      <c r="K156" s="11"/>
      <c r="L156" s="127" t="str">
        <f>TRIM(IF(ISERROR(VLOOKUP(R156,SpeciesValidation!D:T,IF(ISNA(VLOOKUP(J156,Validation!B$2:C$15,2,FALSE)),FALSE,VLOOKUP(J156,Validation!B$2:C$15,2,FALSE)))),IF(LEN(E156&amp;"")&gt;0,"",""),VLOOKUP(R156,SpeciesValidation!D:T,VLOOKUP(J156,Validation!B$2:C$15,2,FALSE),FALSE)) &amp; " " &amp; IF(ISERROR(IF(LEFT(J156,1)="A",IF(IF(VLOOKUP(R156,SpeciesValidation!D:W,20,FALSE)=FALSE,OR(TEXT(A156,"MMDD")&lt;VLOOKUP(R156,SpeciesValidation!D:W,18,FALSE),TEXT(A156,"MMDD")&gt;VLOOKUP(R156,SpeciesValidation!D:W,19,FALSE)),IF(TEXT(A156,"MMDD")&lt;"0701",TEXT(A156,"MMDD")&gt;VLOOKUP(R156,SpeciesValidation!D:W,18,FALSE),TEXT(A156,"MMDD")&lt;VLOOKUP(R156,SpeciesValidation!D:W,19,FALSE))),"Date outside expected range for this species",""),"")),"",IF(LEFT(J156,1)="A",IF(IF(VLOOKUP(R156,SpeciesValidation!D:W,20,FALSE)=FALSE,OR(TEXT(A156,"MMDD")&lt;VLOOKUP(R156,SpeciesValidation!D:W,18,FALSE),TEXT(A156,"MMDD")&gt;VLOOKUP(R156,SpeciesValidation!D:W,19,FALSE)),IF(TEXT(A156,"MMDD")&lt;"0701",TEXT(A156,"MMDD")&gt;VLOOKUP(R156,SpeciesValidation!D:W,18,FALSE),TEXT(A156,"MMDD")&lt;VLOOKUP(R156,SpeciesValidation!D:W,19,FALSE))),"Date outside expected range for this species",""),"")))</f>
        <v/>
      </c>
      <c r="M156" s="127" t="str">
        <f>IF(LEN(E156&amp;"")&gt;0,IF(ISERROR(VLOOKUP(R156,SpeciesValidation!D:I,6,FALSE)),"",VLOOKUP(R156,SpeciesValidation!D:I,6,FALSE)),"")</f>
        <v/>
      </c>
      <c r="Q156" s="36" t="str">
        <f>IF(LEN(E156&amp;"")&gt;0,IF(ISERROR(VLOOKUP(E156,SpeciesValidation!B:G,2,FALSE)=TRUE),"",VLOOKUP(E156,SpeciesValidation!B:G,2,FALSE)),"")</f>
        <v/>
      </c>
      <c r="R156" s="36" t="str">
        <f>IF(LEN(E156&amp;"")&gt;0,IF(ISERROR(VLOOKUP(E156,SpeciesLookup!B:G,4,FALSE)=TRUE),"",VLOOKUP(E156,SpeciesLookup!B:G,4,FALSE)),"")</f>
        <v/>
      </c>
    </row>
    <row r="157" spans="1:18" ht="13.2" x14ac:dyDescent="0.25">
      <c r="A157" s="72"/>
      <c r="B157" s="73"/>
      <c r="C157" s="73"/>
      <c r="D157" s="11"/>
      <c r="E157" s="74"/>
      <c r="F157" s="75"/>
      <c r="G157" s="128" t="str">
        <f>IF(LEN(E157&amp;"")&gt;0,IF(ISERROR(VLOOKUP(E157,SpeciesLookup!B:G,6,FALSE)=TRUE),"",VLOOKUP(E157,SpeciesLookup!B:G,6,FALSE)),"")</f>
        <v/>
      </c>
      <c r="H157" s="128" t="str">
        <f>IF(LEN(E157&amp;"")&gt;0,IF(ISERROR(VLOOKUP(E157,SpeciesLookup!B:G,5,FALSE)=TRUE),"",VLOOKUP(E157,SpeciesLookup!B:G,5,FALSE)),"")</f>
        <v/>
      </c>
      <c r="I157" s="11"/>
      <c r="J157" s="73"/>
      <c r="K157" s="11"/>
      <c r="L157" s="127" t="str">
        <f>TRIM(IF(ISERROR(VLOOKUP(R157,SpeciesValidation!D:T,IF(ISNA(VLOOKUP(J157,Validation!B$2:C$15,2,FALSE)),FALSE,VLOOKUP(J157,Validation!B$2:C$15,2,FALSE)))),IF(LEN(E157&amp;"")&gt;0,"",""),VLOOKUP(R157,SpeciesValidation!D:T,VLOOKUP(J157,Validation!B$2:C$15,2,FALSE),FALSE)) &amp; " " &amp; IF(ISERROR(IF(LEFT(J157,1)="A",IF(IF(VLOOKUP(R157,SpeciesValidation!D:W,20,FALSE)=FALSE,OR(TEXT(A157,"MMDD")&lt;VLOOKUP(R157,SpeciesValidation!D:W,18,FALSE),TEXT(A157,"MMDD")&gt;VLOOKUP(R157,SpeciesValidation!D:W,19,FALSE)),IF(TEXT(A157,"MMDD")&lt;"0701",TEXT(A157,"MMDD")&gt;VLOOKUP(R157,SpeciesValidation!D:W,18,FALSE),TEXT(A157,"MMDD")&lt;VLOOKUP(R157,SpeciesValidation!D:W,19,FALSE))),"Date outside expected range for this species",""),"")),"",IF(LEFT(J157,1)="A",IF(IF(VLOOKUP(R157,SpeciesValidation!D:W,20,FALSE)=FALSE,OR(TEXT(A157,"MMDD")&lt;VLOOKUP(R157,SpeciesValidation!D:W,18,FALSE),TEXT(A157,"MMDD")&gt;VLOOKUP(R157,SpeciesValidation!D:W,19,FALSE)),IF(TEXT(A157,"MMDD")&lt;"0701",TEXT(A157,"MMDD")&gt;VLOOKUP(R157,SpeciesValidation!D:W,18,FALSE),TEXT(A157,"MMDD")&lt;VLOOKUP(R157,SpeciesValidation!D:W,19,FALSE))),"Date outside expected range for this species",""),"")))</f>
        <v/>
      </c>
      <c r="M157" s="127" t="str">
        <f>IF(LEN(E157&amp;"")&gt;0,IF(ISERROR(VLOOKUP(R157,SpeciesValidation!D:I,6,FALSE)),"",VLOOKUP(R157,SpeciesValidation!D:I,6,FALSE)),"")</f>
        <v/>
      </c>
      <c r="Q157" s="36" t="str">
        <f>IF(LEN(E157&amp;"")&gt;0,IF(ISERROR(VLOOKUP(E157,SpeciesValidation!B:G,2,FALSE)=TRUE),"",VLOOKUP(E157,SpeciesValidation!B:G,2,FALSE)),"")</f>
        <v/>
      </c>
      <c r="R157" s="36" t="str">
        <f>IF(LEN(E157&amp;"")&gt;0,IF(ISERROR(VLOOKUP(E157,SpeciesLookup!B:G,4,FALSE)=TRUE),"",VLOOKUP(E157,SpeciesLookup!B:G,4,FALSE)),"")</f>
        <v/>
      </c>
    </row>
    <row r="158" spans="1:18" ht="13.2" x14ac:dyDescent="0.25">
      <c r="A158" s="72"/>
      <c r="B158" s="73"/>
      <c r="C158" s="73"/>
      <c r="D158" s="11"/>
      <c r="E158" s="74"/>
      <c r="F158" s="75"/>
      <c r="G158" s="128" t="str">
        <f>IF(LEN(E158&amp;"")&gt;0,IF(ISERROR(VLOOKUP(E158,SpeciesLookup!B:G,6,FALSE)=TRUE),"",VLOOKUP(E158,SpeciesLookup!B:G,6,FALSE)),"")</f>
        <v/>
      </c>
      <c r="H158" s="128" t="str">
        <f>IF(LEN(E158&amp;"")&gt;0,IF(ISERROR(VLOOKUP(E158,SpeciesLookup!B:G,5,FALSE)=TRUE),"",VLOOKUP(E158,SpeciesLookup!B:G,5,FALSE)),"")</f>
        <v/>
      </c>
      <c r="I158" s="11"/>
      <c r="J158" s="73"/>
      <c r="K158" s="11"/>
      <c r="L158" s="127" t="str">
        <f>TRIM(IF(ISERROR(VLOOKUP(R158,SpeciesValidation!D:T,IF(ISNA(VLOOKUP(J158,Validation!B$2:C$15,2,FALSE)),FALSE,VLOOKUP(J158,Validation!B$2:C$15,2,FALSE)))),IF(LEN(E158&amp;"")&gt;0,"",""),VLOOKUP(R158,SpeciesValidation!D:T,VLOOKUP(J158,Validation!B$2:C$15,2,FALSE),FALSE)) &amp; " " &amp; IF(ISERROR(IF(LEFT(J158,1)="A",IF(IF(VLOOKUP(R158,SpeciesValidation!D:W,20,FALSE)=FALSE,OR(TEXT(A158,"MMDD")&lt;VLOOKUP(R158,SpeciesValidation!D:W,18,FALSE),TEXT(A158,"MMDD")&gt;VLOOKUP(R158,SpeciesValidation!D:W,19,FALSE)),IF(TEXT(A158,"MMDD")&lt;"0701",TEXT(A158,"MMDD")&gt;VLOOKUP(R158,SpeciesValidation!D:W,18,FALSE),TEXT(A158,"MMDD")&lt;VLOOKUP(R158,SpeciesValidation!D:W,19,FALSE))),"Date outside expected range for this species",""),"")),"",IF(LEFT(J158,1)="A",IF(IF(VLOOKUP(R158,SpeciesValidation!D:W,20,FALSE)=FALSE,OR(TEXT(A158,"MMDD")&lt;VLOOKUP(R158,SpeciesValidation!D:W,18,FALSE),TEXT(A158,"MMDD")&gt;VLOOKUP(R158,SpeciesValidation!D:W,19,FALSE)),IF(TEXT(A158,"MMDD")&lt;"0701",TEXT(A158,"MMDD")&gt;VLOOKUP(R158,SpeciesValidation!D:W,18,FALSE),TEXT(A158,"MMDD")&lt;VLOOKUP(R158,SpeciesValidation!D:W,19,FALSE))),"Date outside expected range for this species",""),"")))</f>
        <v/>
      </c>
      <c r="M158" s="127" t="str">
        <f>IF(LEN(E158&amp;"")&gt;0,IF(ISERROR(VLOOKUP(R158,SpeciesValidation!D:I,6,FALSE)),"",VLOOKUP(R158,SpeciesValidation!D:I,6,FALSE)),"")</f>
        <v/>
      </c>
      <c r="Q158" s="36" t="str">
        <f>IF(LEN(E158&amp;"")&gt;0,IF(ISERROR(VLOOKUP(E158,SpeciesValidation!B:G,2,FALSE)=TRUE),"",VLOOKUP(E158,SpeciesValidation!B:G,2,FALSE)),"")</f>
        <v/>
      </c>
      <c r="R158" s="36" t="str">
        <f>IF(LEN(E158&amp;"")&gt;0,IF(ISERROR(VLOOKUP(E158,SpeciesLookup!B:G,4,FALSE)=TRUE),"",VLOOKUP(E158,SpeciesLookup!B:G,4,FALSE)),"")</f>
        <v/>
      </c>
    </row>
    <row r="159" spans="1:18" ht="13.2" x14ac:dyDescent="0.25">
      <c r="A159" s="72"/>
      <c r="B159" s="73"/>
      <c r="C159" s="73"/>
      <c r="D159" s="11"/>
      <c r="E159" s="74"/>
      <c r="F159" s="75"/>
      <c r="G159" s="128" t="str">
        <f>IF(LEN(E159&amp;"")&gt;0,IF(ISERROR(VLOOKUP(E159,SpeciesLookup!B:G,6,FALSE)=TRUE),"",VLOOKUP(E159,SpeciesLookup!B:G,6,FALSE)),"")</f>
        <v/>
      </c>
      <c r="H159" s="128" t="str">
        <f>IF(LEN(E159&amp;"")&gt;0,IF(ISERROR(VLOOKUP(E159,SpeciesLookup!B:G,5,FALSE)=TRUE),"",VLOOKUP(E159,SpeciesLookup!B:G,5,FALSE)),"")</f>
        <v/>
      </c>
      <c r="I159" s="11"/>
      <c r="J159" s="73"/>
      <c r="K159" s="11"/>
      <c r="L159" s="127" t="str">
        <f>TRIM(IF(ISERROR(VLOOKUP(R159,SpeciesValidation!D:T,IF(ISNA(VLOOKUP(J159,Validation!B$2:C$15,2,FALSE)),FALSE,VLOOKUP(J159,Validation!B$2:C$15,2,FALSE)))),IF(LEN(E159&amp;"")&gt;0,"",""),VLOOKUP(R159,SpeciesValidation!D:T,VLOOKUP(J159,Validation!B$2:C$15,2,FALSE),FALSE)) &amp; " " &amp; IF(ISERROR(IF(LEFT(J159,1)="A",IF(IF(VLOOKUP(R159,SpeciesValidation!D:W,20,FALSE)=FALSE,OR(TEXT(A159,"MMDD")&lt;VLOOKUP(R159,SpeciesValidation!D:W,18,FALSE),TEXT(A159,"MMDD")&gt;VLOOKUP(R159,SpeciesValidation!D:W,19,FALSE)),IF(TEXT(A159,"MMDD")&lt;"0701",TEXT(A159,"MMDD")&gt;VLOOKUP(R159,SpeciesValidation!D:W,18,FALSE),TEXT(A159,"MMDD")&lt;VLOOKUP(R159,SpeciesValidation!D:W,19,FALSE))),"Date outside expected range for this species",""),"")),"",IF(LEFT(J159,1)="A",IF(IF(VLOOKUP(R159,SpeciesValidation!D:W,20,FALSE)=FALSE,OR(TEXT(A159,"MMDD")&lt;VLOOKUP(R159,SpeciesValidation!D:W,18,FALSE),TEXT(A159,"MMDD")&gt;VLOOKUP(R159,SpeciesValidation!D:W,19,FALSE)),IF(TEXT(A159,"MMDD")&lt;"0701",TEXT(A159,"MMDD")&gt;VLOOKUP(R159,SpeciesValidation!D:W,18,FALSE),TEXT(A159,"MMDD")&lt;VLOOKUP(R159,SpeciesValidation!D:W,19,FALSE))),"Date outside expected range for this species",""),"")))</f>
        <v/>
      </c>
      <c r="M159" s="127" t="str">
        <f>IF(LEN(E159&amp;"")&gt;0,IF(ISERROR(VLOOKUP(R159,SpeciesValidation!D:I,6,FALSE)),"",VLOOKUP(R159,SpeciesValidation!D:I,6,FALSE)),"")</f>
        <v/>
      </c>
      <c r="Q159" s="36" t="str">
        <f>IF(LEN(E159&amp;"")&gt;0,IF(ISERROR(VLOOKUP(E159,SpeciesValidation!B:G,2,FALSE)=TRUE),"",VLOOKUP(E159,SpeciesValidation!B:G,2,FALSE)),"")</f>
        <v/>
      </c>
      <c r="R159" s="36" t="str">
        <f>IF(LEN(E159&amp;"")&gt;0,IF(ISERROR(VLOOKUP(E159,SpeciesLookup!B:G,4,FALSE)=TRUE),"",VLOOKUP(E159,SpeciesLookup!B:G,4,FALSE)),"")</f>
        <v/>
      </c>
    </row>
    <row r="160" spans="1:18" ht="13.2" x14ac:dyDescent="0.25">
      <c r="A160" s="72"/>
      <c r="B160" s="73"/>
      <c r="C160" s="73"/>
      <c r="D160" s="11"/>
      <c r="E160" s="74"/>
      <c r="F160" s="75"/>
      <c r="G160" s="128" t="str">
        <f>IF(LEN(E160&amp;"")&gt;0,IF(ISERROR(VLOOKUP(E160,SpeciesLookup!B:G,6,FALSE)=TRUE),"",VLOOKUP(E160,SpeciesLookup!B:G,6,FALSE)),"")</f>
        <v/>
      </c>
      <c r="H160" s="128" t="str">
        <f>IF(LEN(E160&amp;"")&gt;0,IF(ISERROR(VLOOKUP(E160,SpeciesLookup!B:G,5,FALSE)=TRUE),"",VLOOKUP(E160,SpeciesLookup!B:G,5,FALSE)),"")</f>
        <v/>
      </c>
      <c r="I160" s="11"/>
      <c r="J160" s="73"/>
      <c r="K160" s="11"/>
      <c r="L160" s="127" t="str">
        <f>TRIM(IF(ISERROR(VLOOKUP(R160,SpeciesValidation!D:T,IF(ISNA(VLOOKUP(J160,Validation!B$2:C$15,2,FALSE)),FALSE,VLOOKUP(J160,Validation!B$2:C$15,2,FALSE)))),IF(LEN(E160&amp;"")&gt;0,"",""),VLOOKUP(R160,SpeciesValidation!D:T,VLOOKUP(J160,Validation!B$2:C$15,2,FALSE),FALSE)) &amp; " " &amp; IF(ISERROR(IF(LEFT(J160,1)="A",IF(IF(VLOOKUP(R160,SpeciesValidation!D:W,20,FALSE)=FALSE,OR(TEXT(A160,"MMDD")&lt;VLOOKUP(R160,SpeciesValidation!D:W,18,FALSE),TEXT(A160,"MMDD")&gt;VLOOKUP(R160,SpeciesValidation!D:W,19,FALSE)),IF(TEXT(A160,"MMDD")&lt;"0701",TEXT(A160,"MMDD")&gt;VLOOKUP(R160,SpeciesValidation!D:W,18,FALSE),TEXT(A160,"MMDD")&lt;VLOOKUP(R160,SpeciesValidation!D:W,19,FALSE))),"Date outside expected range for this species",""),"")),"",IF(LEFT(J160,1)="A",IF(IF(VLOOKUP(R160,SpeciesValidation!D:W,20,FALSE)=FALSE,OR(TEXT(A160,"MMDD")&lt;VLOOKUP(R160,SpeciesValidation!D:W,18,FALSE),TEXT(A160,"MMDD")&gt;VLOOKUP(R160,SpeciesValidation!D:W,19,FALSE)),IF(TEXT(A160,"MMDD")&lt;"0701",TEXT(A160,"MMDD")&gt;VLOOKUP(R160,SpeciesValidation!D:W,18,FALSE),TEXT(A160,"MMDD")&lt;VLOOKUP(R160,SpeciesValidation!D:W,19,FALSE))),"Date outside expected range for this species",""),"")))</f>
        <v/>
      </c>
      <c r="M160" s="127" t="str">
        <f>IF(LEN(E160&amp;"")&gt;0,IF(ISERROR(VLOOKUP(R160,SpeciesValidation!D:I,6,FALSE)),"",VLOOKUP(R160,SpeciesValidation!D:I,6,FALSE)),"")</f>
        <v/>
      </c>
      <c r="Q160" s="36" t="str">
        <f>IF(LEN(E160&amp;"")&gt;0,IF(ISERROR(VLOOKUP(E160,SpeciesValidation!B:G,2,FALSE)=TRUE),"",VLOOKUP(E160,SpeciesValidation!B:G,2,FALSE)),"")</f>
        <v/>
      </c>
      <c r="R160" s="36" t="str">
        <f>IF(LEN(E160&amp;"")&gt;0,IF(ISERROR(VLOOKUP(E160,SpeciesLookup!B:G,4,FALSE)=TRUE),"",VLOOKUP(E160,SpeciesLookup!B:G,4,FALSE)),"")</f>
        <v/>
      </c>
    </row>
    <row r="161" spans="1:18" ht="13.2" x14ac:dyDescent="0.25">
      <c r="A161" s="72"/>
      <c r="B161" s="73"/>
      <c r="C161" s="73"/>
      <c r="D161" s="11"/>
      <c r="E161" s="74"/>
      <c r="F161" s="75"/>
      <c r="G161" s="128" t="str">
        <f>IF(LEN(E161&amp;"")&gt;0,IF(ISERROR(VLOOKUP(E161,SpeciesLookup!B:G,6,FALSE)=TRUE),"",VLOOKUP(E161,SpeciesLookup!B:G,6,FALSE)),"")</f>
        <v/>
      </c>
      <c r="H161" s="128" t="str">
        <f>IF(LEN(E161&amp;"")&gt;0,IF(ISERROR(VLOOKUP(E161,SpeciesLookup!B:G,5,FALSE)=TRUE),"",VLOOKUP(E161,SpeciesLookup!B:G,5,FALSE)),"")</f>
        <v/>
      </c>
      <c r="I161" s="11"/>
      <c r="J161" s="73"/>
      <c r="K161" s="11"/>
      <c r="L161" s="127" t="str">
        <f>TRIM(IF(ISERROR(VLOOKUP(R161,SpeciesValidation!D:T,IF(ISNA(VLOOKUP(J161,Validation!B$2:C$15,2,FALSE)),FALSE,VLOOKUP(J161,Validation!B$2:C$15,2,FALSE)))),IF(LEN(E161&amp;"")&gt;0,"",""),VLOOKUP(R161,SpeciesValidation!D:T,VLOOKUP(J161,Validation!B$2:C$15,2,FALSE),FALSE)) &amp; " " &amp; IF(ISERROR(IF(LEFT(J161,1)="A",IF(IF(VLOOKUP(R161,SpeciesValidation!D:W,20,FALSE)=FALSE,OR(TEXT(A161,"MMDD")&lt;VLOOKUP(R161,SpeciesValidation!D:W,18,FALSE),TEXT(A161,"MMDD")&gt;VLOOKUP(R161,SpeciesValidation!D:W,19,FALSE)),IF(TEXT(A161,"MMDD")&lt;"0701",TEXT(A161,"MMDD")&gt;VLOOKUP(R161,SpeciesValidation!D:W,18,FALSE),TEXT(A161,"MMDD")&lt;VLOOKUP(R161,SpeciesValidation!D:W,19,FALSE))),"Date outside expected range for this species",""),"")),"",IF(LEFT(J161,1)="A",IF(IF(VLOOKUP(R161,SpeciesValidation!D:W,20,FALSE)=FALSE,OR(TEXT(A161,"MMDD")&lt;VLOOKUP(R161,SpeciesValidation!D:W,18,FALSE),TEXT(A161,"MMDD")&gt;VLOOKUP(R161,SpeciesValidation!D:W,19,FALSE)),IF(TEXT(A161,"MMDD")&lt;"0701",TEXT(A161,"MMDD")&gt;VLOOKUP(R161,SpeciesValidation!D:W,18,FALSE),TEXT(A161,"MMDD")&lt;VLOOKUP(R161,SpeciesValidation!D:W,19,FALSE))),"Date outside expected range for this species",""),"")))</f>
        <v/>
      </c>
      <c r="M161" s="127" t="str">
        <f>IF(LEN(E161&amp;"")&gt;0,IF(ISERROR(VLOOKUP(R161,SpeciesValidation!D:I,6,FALSE)),"",VLOOKUP(R161,SpeciesValidation!D:I,6,FALSE)),"")</f>
        <v/>
      </c>
      <c r="Q161" s="36" t="str">
        <f>IF(LEN(E161&amp;"")&gt;0,IF(ISERROR(VLOOKUP(E161,SpeciesValidation!B:G,2,FALSE)=TRUE),"",VLOOKUP(E161,SpeciesValidation!B:G,2,FALSE)),"")</f>
        <v/>
      </c>
      <c r="R161" s="36" t="str">
        <f>IF(LEN(E161&amp;"")&gt;0,IF(ISERROR(VLOOKUP(E161,SpeciesLookup!B:G,4,FALSE)=TRUE),"",VLOOKUP(E161,SpeciesLookup!B:G,4,FALSE)),"")</f>
        <v/>
      </c>
    </row>
    <row r="162" spans="1:18" ht="13.2" x14ac:dyDescent="0.25">
      <c r="A162" s="72"/>
      <c r="B162" s="73"/>
      <c r="C162" s="73"/>
      <c r="D162" s="11"/>
      <c r="E162" s="74"/>
      <c r="F162" s="75"/>
      <c r="G162" s="128" t="str">
        <f>IF(LEN(E162&amp;"")&gt;0,IF(ISERROR(VLOOKUP(E162,SpeciesLookup!B:G,6,FALSE)=TRUE),"",VLOOKUP(E162,SpeciesLookup!B:G,6,FALSE)),"")</f>
        <v/>
      </c>
      <c r="H162" s="128" t="str">
        <f>IF(LEN(E162&amp;"")&gt;0,IF(ISERROR(VLOOKUP(E162,SpeciesLookup!B:G,5,FALSE)=TRUE),"",VLOOKUP(E162,SpeciesLookup!B:G,5,FALSE)),"")</f>
        <v/>
      </c>
      <c r="I162" s="11"/>
      <c r="J162" s="73"/>
      <c r="K162" s="11"/>
      <c r="L162" s="127" t="str">
        <f>TRIM(IF(ISERROR(VLOOKUP(R162,SpeciesValidation!D:T,IF(ISNA(VLOOKUP(J162,Validation!B$2:C$15,2,FALSE)),FALSE,VLOOKUP(J162,Validation!B$2:C$15,2,FALSE)))),IF(LEN(E162&amp;"")&gt;0,"",""),VLOOKUP(R162,SpeciesValidation!D:T,VLOOKUP(J162,Validation!B$2:C$15,2,FALSE),FALSE)) &amp; " " &amp; IF(ISERROR(IF(LEFT(J162,1)="A",IF(IF(VLOOKUP(R162,SpeciesValidation!D:W,20,FALSE)=FALSE,OR(TEXT(A162,"MMDD")&lt;VLOOKUP(R162,SpeciesValidation!D:W,18,FALSE),TEXT(A162,"MMDD")&gt;VLOOKUP(R162,SpeciesValidation!D:W,19,FALSE)),IF(TEXT(A162,"MMDD")&lt;"0701",TEXT(A162,"MMDD")&gt;VLOOKUP(R162,SpeciesValidation!D:W,18,FALSE),TEXT(A162,"MMDD")&lt;VLOOKUP(R162,SpeciesValidation!D:W,19,FALSE))),"Date outside expected range for this species",""),"")),"",IF(LEFT(J162,1)="A",IF(IF(VLOOKUP(R162,SpeciesValidation!D:W,20,FALSE)=FALSE,OR(TEXT(A162,"MMDD")&lt;VLOOKUP(R162,SpeciesValidation!D:W,18,FALSE),TEXT(A162,"MMDD")&gt;VLOOKUP(R162,SpeciesValidation!D:W,19,FALSE)),IF(TEXT(A162,"MMDD")&lt;"0701",TEXT(A162,"MMDD")&gt;VLOOKUP(R162,SpeciesValidation!D:W,18,FALSE),TEXT(A162,"MMDD")&lt;VLOOKUP(R162,SpeciesValidation!D:W,19,FALSE))),"Date outside expected range for this species",""),"")))</f>
        <v/>
      </c>
      <c r="M162" s="127" t="str">
        <f>IF(LEN(E162&amp;"")&gt;0,IF(ISERROR(VLOOKUP(R162,SpeciesValidation!D:I,6,FALSE)),"",VLOOKUP(R162,SpeciesValidation!D:I,6,FALSE)),"")</f>
        <v/>
      </c>
      <c r="Q162" s="36" t="str">
        <f>IF(LEN(E162&amp;"")&gt;0,IF(ISERROR(VLOOKUP(E162,SpeciesValidation!B:G,2,FALSE)=TRUE),"",VLOOKUP(E162,SpeciesValidation!B:G,2,FALSE)),"")</f>
        <v/>
      </c>
      <c r="R162" s="36" t="str">
        <f>IF(LEN(E162&amp;"")&gt;0,IF(ISERROR(VLOOKUP(E162,SpeciesLookup!B:G,4,FALSE)=TRUE),"",VLOOKUP(E162,SpeciesLookup!B:G,4,FALSE)),"")</f>
        <v/>
      </c>
    </row>
    <row r="163" spans="1:18" ht="13.2" x14ac:dyDescent="0.25">
      <c r="A163" s="72"/>
      <c r="B163" s="73"/>
      <c r="C163" s="73"/>
      <c r="D163" s="11"/>
      <c r="E163" s="74"/>
      <c r="F163" s="75"/>
      <c r="G163" s="128" t="str">
        <f>IF(LEN(E163&amp;"")&gt;0,IF(ISERROR(VLOOKUP(E163,SpeciesLookup!B:G,6,FALSE)=TRUE),"",VLOOKUP(E163,SpeciesLookup!B:G,6,FALSE)),"")</f>
        <v/>
      </c>
      <c r="H163" s="128" t="str">
        <f>IF(LEN(E163&amp;"")&gt;0,IF(ISERROR(VLOOKUP(E163,SpeciesLookup!B:G,5,FALSE)=TRUE),"",VLOOKUP(E163,SpeciesLookup!B:G,5,FALSE)),"")</f>
        <v/>
      </c>
      <c r="I163" s="11"/>
      <c r="J163" s="73"/>
      <c r="K163" s="11"/>
      <c r="L163" s="127" t="str">
        <f>TRIM(IF(ISERROR(VLOOKUP(R163,SpeciesValidation!D:T,IF(ISNA(VLOOKUP(J163,Validation!B$2:C$15,2,FALSE)),FALSE,VLOOKUP(J163,Validation!B$2:C$15,2,FALSE)))),IF(LEN(E163&amp;"")&gt;0,"",""),VLOOKUP(R163,SpeciesValidation!D:T,VLOOKUP(J163,Validation!B$2:C$15,2,FALSE),FALSE)) &amp; " " &amp; IF(ISERROR(IF(LEFT(J163,1)="A",IF(IF(VLOOKUP(R163,SpeciesValidation!D:W,20,FALSE)=FALSE,OR(TEXT(A163,"MMDD")&lt;VLOOKUP(R163,SpeciesValidation!D:W,18,FALSE),TEXT(A163,"MMDD")&gt;VLOOKUP(R163,SpeciesValidation!D:W,19,FALSE)),IF(TEXT(A163,"MMDD")&lt;"0701",TEXT(A163,"MMDD")&gt;VLOOKUP(R163,SpeciesValidation!D:W,18,FALSE),TEXT(A163,"MMDD")&lt;VLOOKUP(R163,SpeciesValidation!D:W,19,FALSE))),"Date outside expected range for this species",""),"")),"",IF(LEFT(J163,1)="A",IF(IF(VLOOKUP(R163,SpeciesValidation!D:W,20,FALSE)=FALSE,OR(TEXT(A163,"MMDD")&lt;VLOOKUP(R163,SpeciesValidation!D:W,18,FALSE),TEXT(A163,"MMDD")&gt;VLOOKUP(R163,SpeciesValidation!D:W,19,FALSE)),IF(TEXT(A163,"MMDD")&lt;"0701",TEXT(A163,"MMDD")&gt;VLOOKUP(R163,SpeciesValidation!D:W,18,FALSE),TEXT(A163,"MMDD")&lt;VLOOKUP(R163,SpeciesValidation!D:W,19,FALSE))),"Date outside expected range for this species",""),"")))</f>
        <v/>
      </c>
      <c r="M163" s="127" t="str">
        <f>IF(LEN(E163&amp;"")&gt;0,IF(ISERROR(VLOOKUP(R163,SpeciesValidation!D:I,6,FALSE)),"",VLOOKUP(R163,SpeciesValidation!D:I,6,FALSE)),"")</f>
        <v/>
      </c>
      <c r="Q163" s="36" t="str">
        <f>IF(LEN(E163&amp;"")&gt;0,IF(ISERROR(VLOOKUP(E163,SpeciesValidation!B:G,2,FALSE)=TRUE),"",VLOOKUP(E163,SpeciesValidation!B:G,2,FALSE)),"")</f>
        <v/>
      </c>
      <c r="R163" s="36" t="str">
        <f>IF(LEN(E163&amp;"")&gt;0,IF(ISERROR(VLOOKUP(E163,SpeciesLookup!B:G,4,FALSE)=TRUE),"",VLOOKUP(E163,SpeciesLookup!B:G,4,FALSE)),"")</f>
        <v/>
      </c>
    </row>
    <row r="164" spans="1:18" ht="13.2" x14ac:dyDescent="0.25">
      <c r="A164" s="72"/>
      <c r="B164" s="73"/>
      <c r="C164" s="73"/>
      <c r="D164" s="11"/>
      <c r="E164" s="74"/>
      <c r="F164" s="75"/>
      <c r="G164" s="128" t="str">
        <f>IF(LEN(E164&amp;"")&gt;0,IF(ISERROR(VLOOKUP(E164,SpeciesLookup!B:G,6,FALSE)=TRUE),"",VLOOKUP(E164,SpeciesLookup!B:G,6,FALSE)),"")</f>
        <v/>
      </c>
      <c r="H164" s="128" t="str">
        <f>IF(LEN(E164&amp;"")&gt;0,IF(ISERROR(VLOOKUP(E164,SpeciesLookup!B:G,5,FALSE)=TRUE),"",VLOOKUP(E164,SpeciesLookup!B:G,5,FALSE)),"")</f>
        <v/>
      </c>
      <c r="I164" s="11"/>
      <c r="J164" s="73"/>
      <c r="K164" s="11"/>
      <c r="L164" s="127" t="str">
        <f>TRIM(IF(ISERROR(VLOOKUP(R164,SpeciesValidation!D:T,IF(ISNA(VLOOKUP(J164,Validation!B$2:C$15,2,FALSE)),FALSE,VLOOKUP(J164,Validation!B$2:C$15,2,FALSE)))),IF(LEN(E164&amp;"")&gt;0,"",""),VLOOKUP(R164,SpeciesValidation!D:T,VLOOKUP(J164,Validation!B$2:C$15,2,FALSE),FALSE)) &amp; " " &amp; IF(ISERROR(IF(LEFT(J164,1)="A",IF(IF(VLOOKUP(R164,SpeciesValidation!D:W,20,FALSE)=FALSE,OR(TEXT(A164,"MMDD")&lt;VLOOKUP(R164,SpeciesValidation!D:W,18,FALSE),TEXT(A164,"MMDD")&gt;VLOOKUP(R164,SpeciesValidation!D:W,19,FALSE)),IF(TEXT(A164,"MMDD")&lt;"0701",TEXT(A164,"MMDD")&gt;VLOOKUP(R164,SpeciesValidation!D:W,18,FALSE),TEXT(A164,"MMDD")&lt;VLOOKUP(R164,SpeciesValidation!D:W,19,FALSE))),"Date outside expected range for this species",""),"")),"",IF(LEFT(J164,1)="A",IF(IF(VLOOKUP(R164,SpeciesValidation!D:W,20,FALSE)=FALSE,OR(TEXT(A164,"MMDD")&lt;VLOOKUP(R164,SpeciesValidation!D:W,18,FALSE),TEXT(A164,"MMDD")&gt;VLOOKUP(R164,SpeciesValidation!D:W,19,FALSE)),IF(TEXT(A164,"MMDD")&lt;"0701",TEXT(A164,"MMDD")&gt;VLOOKUP(R164,SpeciesValidation!D:W,18,FALSE),TEXT(A164,"MMDD")&lt;VLOOKUP(R164,SpeciesValidation!D:W,19,FALSE))),"Date outside expected range for this species",""),"")))</f>
        <v/>
      </c>
      <c r="M164" s="127" t="str">
        <f>IF(LEN(E164&amp;"")&gt;0,IF(ISERROR(VLOOKUP(R164,SpeciesValidation!D:I,6,FALSE)),"",VLOOKUP(R164,SpeciesValidation!D:I,6,FALSE)),"")</f>
        <v/>
      </c>
      <c r="Q164" s="36" t="str">
        <f>IF(LEN(E164&amp;"")&gt;0,IF(ISERROR(VLOOKUP(E164,SpeciesValidation!B:G,2,FALSE)=TRUE),"",VLOOKUP(E164,SpeciesValidation!B:G,2,FALSE)),"")</f>
        <v/>
      </c>
      <c r="R164" s="36" t="str">
        <f>IF(LEN(E164&amp;"")&gt;0,IF(ISERROR(VLOOKUP(E164,SpeciesLookup!B:G,4,FALSE)=TRUE),"",VLOOKUP(E164,SpeciesLookup!B:G,4,FALSE)),"")</f>
        <v/>
      </c>
    </row>
    <row r="165" spans="1:18" ht="13.2" x14ac:dyDescent="0.25">
      <c r="A165" s="72"/>
      <c r="B165" s="73"/>
      <c r="C165" s="73"/>
      <c r="D165" s="11"/>
      <c r="E165" s="74"/>
      <c r="F165" s="75"/>
      <c r="G165" s="128" t="str">
        <f>IF(LEN(E165&amp;"")&gt;0,IF(ISERROR(VLOOKUP(E165,SpeciesLookup!B:G,6,FALSE)=TRUE),"",VLOOKUP(E165,SpeciesLookup!B:G,6,FALSE)),"")</f>
        <v/>
      </c>
      <c r="H165" s="128" t="str">
        <f>IF(LEN(E165&amp;"")&gt;0,IF(ISERROR(VLOOKUP(E165,SpeciesLookup!B:G,5,FALSE)=TRUE),"",VLOOKUP(E165,SpeciesLookup!B:G,5,FALSE)),"")</f>
        <v/>
      </c>
      <c r="I165" s="11"/>
      <c r="J165" s="73"/>
      <c r="K165" s="11"/>
      <c r="L165" s="127" t="str">
        <f>TRIM(IF(ISERROR(VLOOKUP(R165,SpeciesValidation!D:T,IF(ISNA(VLOOKUP(J165,Validation!B$2:C$15,2,FALSE)),FALSE,VLOOKUP(J165,Validation!B$2:C$15,2,FALSE)))),IF(LEN(E165&amp;"")&gt;0,"",""),VLOOKUP(R165,SpeciesValidation!D:T,VLOOKUP(J165,Validation!B$2:C$15,2,FALSE),FALSE)) &amp; " " &amp; IF(ISERROR(IF(LEFT(J165,1)="A",IF(IF(VLOOKUP(R165,SpeciesValidation!D:W,20,FALSE)=FALSE,OR(TEXT(A165,"MMDD")&lt;VLOOKUP(R165,SpeciesValidation!D:W,18,FALSE),TEXT(A165,"MMDD")&gt;VLOOKUP(R165,SpeciesValidation!D:W,19,FALSE)),IF(TEXT(A165,"MMDD")&lt;"0701",TEXT(A165,"MMDD")&gt;VLOOKUP(R165,SpeciesValidation!D:W,18,FALSE),TEXT(A165,"MMDD")&lt;VLOOKUP(R165,SpeciesValidation!D:W,19,FALSE))),"Date outside expected range for this species",""),"")),"",IF(LEFT(J165,1)="A",IF(IF(VLOOKUP(R165,SpeciesValidation!D:W,20,FALSE)=FALSE,OR(TEXT(A165,"MMDD")&lt;VLOOKUP(R165,SpeciesValidation!D:W,18,FALSE),TEXT(A165,"MMDD")&gt;VLOOKUP(R165,SpeciesValidation!D:W,19,FALSE)),IF(TEXT(A165,"MMDD")&lt;"0701",TEXT(A165,"MMDD")&gt;VLOOKUP(R165,SpeciesValidation!D:W,18,FALSE),TEXT(A165,"MMDD")&lt;VLOOKUP(R165,SpeciesValidation!D:W,19,FALSE))),"Date outside expected range for this species",""),"")))</f>
        <v/>
      </c>
      <c r="M165" s="127" t="str">
        <f>IF(LEN(E165&amp;"")&gt;0,IF(ISERROR(VLOOKUP(R165,SpeciesValidation!D:I,6,FALSE)),"",VLOOKUP(R165,SpeciesValidation!D:I,6,FALSE)),"")</f>
        <v/>
      </c>
      <c r="Q165" s="36" t="str">
        <f>IF(LEN(E165&amp;"")&gt;0,IF(ISERROR(VLOOKUP(E165,SpeciesValidation!B:G,2,FALSE)=TRUE),"",VLOOKUP(E165,SpeciesValidation!B:G,2,FALSE)),"")</f>
        <v/>
      </c>
      <c r="R165" s="36" t="str">
        <f>IF(LEN(E165&amp;"")&gt;0,IF(ISERROR(VLOOKUP(E165,SpeciesLookup!B:G,4,FALSE)=TRUE),"",VLOOKUP(E165,SpeciesLookup!B:G,4,FALSE)),"")</f>
        <v/>
      </c>
    </row>
    <row r="166" spans="1:18" ht="13.2" x14ac:dyDescent="0.25">
      <c r="A166" s="72"/>
      <c r="B166" s="73"/>
      <c r="C166" s="73"/>
      <c r="D166" s="11"/>
      <c r="E166" s="74"/>
      <c r="F166" s="75"/>
      <c r="G166" s="128" t="str">
        <f>IF(LEN(E166&amp;"")&gt;0,IF(ISERROR(VLOOKUP(E166,SpeciesLookup!B:G,6,FALSE)=TRUE),"",VLOOKUP(E166,SpeciesLookup!B:G,6,FALSE)),"")</f>
        <v/>
      </c>
      <c r="H166" s="128" t="str">
        <f>IF(LEN(E166&amp;"")&gt;0,IF(ISERROR(VLOOKUP(E166,SpeciesLookup!B:G,5,FALSE)=TRUE),"",VLOOKUP(E166,SpeciesLookup!B:G,5,FALSE)),"")</f>
        <v/>
      </c>
      <c r="I166" s="11"/>
      <c r="J166" s="73"/>
      <c r="K166" s="11"/>
      <c r="L166" s="127" t="str">
        <f>TRIM(IF(ISERROR(VLOOKUP(R166,SpeciesValidation!D:T,IF(ISNA(VLOOKUP(J166,Validation!B$2:C$15,2,FALSE)),FALSE,VLOOKUP(J166,Validation!B$2:C$15,2,FALSE)))),IF(LEN(E166&amp;"")&gt;0,"",""),VLOOKUP(R166,SpeciesValidation!D:T,VLOOKUP(J166,Validation!B$2:C$15,2,FALSE),FALSE)) &amp; " " &amp; IF(ISERROR(IF(LEFT(J166,1)="A",IF(IF(VLOOKUP(R166,SpeciesValidation!D:W,20,FALSE)=FALSE,OR(TEXT(A166,"MMDD")&lt;VLOOKUP(R166,SpeciesValidation!D:W,18,FALSE),TEXT(A166,"MMDD")&gt;VLOOKUP(R166,SpeciesValidation!D:W,19,FALSE)),IF(TEXT(A166,"MMDD")&lt;"0701",TEXT(A166,"MMDD")&gt;VLOOKUP(R166,SpeciesValidation!D:W,18,FALSE),TEXT(A166,"MMDD")&lt;VLOOKUP(R166,SpeciesValidation!D:W,19,FALSE))),"Date outside expected range for this species",""),"")),"",IF(LEFT(J166,1)="A",IF(IF(VLOOKUP(R166,SpeciesValidation!D:W,20,FALSE)=FALSE,OR(TEXT(A166,"MMDD")&lt;VLOOKUP(R166,SpeciesValidation!D:W,18,FALSE),TEXT(A166,"MMDD")&gt;VLOOKUP(R166,SpeciesValidation!D:W,19,FALSE)),IF(TEXT(A166,"MMDD")&lt;"0701",TEXT(A166,"MMDD")&gt;VLOOKUP(R166,SpeciesValidation!D:W,18,FALSE),TEXT(A166,"MMDD")&lt;VLOOKUP(R166,SpeciesValidation!D:W,19,FALSE))),"Date outside expected range for this species",""),"")))</f>
        <v/>
      </c>
      <c r="M166" s="127" t="str">
        <f>IF(LEN(E166&amp;"")&gt;0,IF(ISERROR(VLOOKUP(R166,SpeciesValidation!D:I,6,FALSE)),"",VLOOKUP(R166,SpeciesValidation!D:I,6,FALSE)),"")</f>
        <v/>
      </c>
      <c r="Q166" s="36" t="str">
        <f>IF(LEN(E166&amp;"")&gt;0,IF(ISERROR(VLOOKUP(E166,SpeciesValidation!B:G,2,FALSE)=TRUE),"",VLOOKUP(E166,SpeciesValidation!B:G,2,FALSE)),"")</f>
        <v/>
      </c>
      <c r="R166" s="36" t="str">
        <f>IF(LEN(E166&amp;"")&gt;0,IF(ISERROR(VLOOKUP(E166,SpeciesLookup!B:G,4,FALSE)=TRUE),"",VLOOKUP(E166,SpeciesLookup!B:G,4,FALSE)),"")</f>
        <v/>
      </c>
    </row>
    <row r="167" spans="1:18" ht="13.2" x14ac:dyDescent="0.25">
      <c r="A167" s="72"/>
      <c r="B167" s="73"/>
      <c r="C167" s="73"/>
      <c r="D167" s="11"/>
      <c r="E167" s="74"/>
      <c r="F167" s="75"/>
      <c r="G167" s="128" t="str">
        <f>IF(LEN(E167&amp;"")&gt;0,IF(ISERROR(VLOOKUP(E167,SpeciesLookup!B:G,6,FALSE)=TRUE),"",VLOOKUP(E167,SpeciesLookup!B:G,6,FALSE)),"")</f>
        <v/>
      </c>
      <c r="H167" s="128" t="str">
        <f>IF(LEN(E167&amp;"")&gt;0,IF(ISERROR(VLOOKUP(E167,SpeciesLookup!B:G,5,FALSE)=TRUE),"",VLOOKUP(E167,SpeciesLookup!B:G,5,FALSE)),"")</f>
        <v/>
      </c>
      <c r="I167" s="11"/>
      <c r="J167" s="73"/>
      <c r="K167" s="11"/>
      <c r="L167" s="127" t="str">
        <f>TRIM(IF(ISERROR(VLOOKUP(R167,SpeciesValidation!D:T,IF(ISNA(VLOOKUP(J167,Validation!B$2:C$15,2,FALSE)),FALSE,VLOOKUP(J167,Validation!B$2:C$15,2,FALSE)))),IF(LEN(E167&amp;"")&gt;0,"",""),VLOOKUP(R167,SpeciesValidation!D:T,VLOOKUP(J167,Validation!B$2:C$15,2,FALSE),FALSE)) &amp; " " &amp; IF(ISERROR(IF(LEFT(J167,1)="A",IF(IF(VLOOKUP(R167,SpeciesValidation!D:W,20,FALSE)=FALSE,OR(TEXT(A167,"MMDD")&lt;VLOOKUP(R167,SpeciesValidation!D:W,18,FALSE),TEXT(A167,"MMDD")&gt;VLOOKUP(R167,SpeciesValidation!D:W,19,FALSE)),IF(TEXT(A167,"MMDD")&lt;"0701",TEXT(A167,"MMDD")&gt;VLOOKUP(R167,SpeciesValidation!D:W,18,FALSE),TEXT(A167,"MMDD")&lt;VLOOKUP(R167,SpeciesValidation!D:W,19,FALSE))),"Date outside expected range for this species",""),"")),"",IF(LEFT(J167,1)="A",IF(IF(VLOOKUP(R167,SpeciesValidation!D:W,20,FALSE)=FALSE,OR(TEXT(A167,"MMDD")&lt;VLOOKUP(R167,SpeciesValidation!D:W,18,FALSE),TEXT(A167,"MMDD")&gt;VLOOKUP(R167,SpeciesValidation!D:W,19,FALSE)),IF(TEXT(A167,"MMDD")&lt;"0701",TEXT(A167,"MMDD")&gt;VLOOKUP(R167,SpeciesValidation!D:W,18,FALSE),TEXT(A167,"MMDD")&lt;VLOOKUP(R167,SpeciesValidation!D:W,19,FALSE))),"Date outside expected range for this species",""),"")))</f>
        <v/>
      </c>
      <c r="M167" s="127" t="str">
        <f>IF(LEN(E167&amp;"")&gt;0,IF(ISERROR(VLOOKUP(R167,SpeciesValidation!D:I,6,FALSE)),"",VLOOKUP(R167,SpeciesValidation!D:I,6,FALSE)),"")</f>
        <v/>
      </c>
      <c r="Q167" s="36" t="str">
        <f>IF(LEN(E167&amp;"")&gt;0,IF(ISERROR(VLOOKUP(E167,SpeciesValidation!B:G,2,FALSE)=TRUE),"",VLOOKUP(E167,SpeciesValidation!B:G,2,FALSE)),"")</f>
        <v/>
      </c>
      <c r="R167" s="36" t="str">
        <f>IF(LEN(E167&amp;"")&gt;0,IF(ISERROR(VLOOKUP(E167,SpeciesLookup!B:G,4,FALSE)=TRUE),"",VLOOKUP(E167,SpeciesLookup!B:G,4,FALSE)),"")</f>
        <v/>
      </c>
    </row>
    <row r="168" spans="1:18" ht="13.2" x14ac:dyDescent="0.25">
      <c r="A168" s="72"/>
      <c r="B168" s="73"/>
      <c r="C168" s="73"/>
      <c r="D168" s="11"/>
      <c r="E168" s="74"/>
      <c r="F168" s="75"/>
      <c r="G168" s="128" t="str">
        <f>IF(LEN(E168&amp;"")&gt;0,IF(ISERROR(VLOOKUP(E168,SpeciesLookup!B:G,6,FALSE)=TRUE),"",VLOOKUP(E168,SpeciesLookup!B:G,6,FALSE)),"")</f>
        <v/>
      </c>
      <c r="H168" s="128" t="str">
        <f>IF(LEN(E168&amp;"")&gt;0,IF(ISERROR(VLOOKUP(E168,SpeciesLookup!B:G,5,FALSE)=TRUE),"",VLOOKUP(E168,SpeciesLookup!B:G,5,FALSE)),"")</f>
        <v/>
      </c>
      <c r="I168" s="11"/>
      <c r="J168" s="73"/>
      <c r="K168" s="11"/>
      <c r="L168" s="127" t="str">
        <f>TRIM(IF(ISERROR(VLOOKUP(R168,SpeciesValidation!D:T,IF(ISNA(VLOOKUP(J168,Validation!B$2:C$15,2,FALSE)),FALSE,VLOOKUP(J168,Validation!B$2:C$15,2,FALSE)))),IF(LEN(E168&amp;"")&gt;0,"",""),VLOOKUP(R168,SpeciesValidation!D:T,VLOOKUP(J168,Validation!B$2:C$15,2,FALSE),FALSE)) &amp; " " &amp; IF(ISERROR(IF(LEFT(J168,1)="A",IF(IF(VLOOKUP(R168,SpeciesValidation!D:W,20,FALSE)=FALSE,OR(TEXT(A168,"MMDD")&lt;VLOOKUP(R168,SpeciesValidation!D:W,18,FALSE),TEXT(A168,"MMDD")&gt;VLOOKUP(R168,SpeciesValidation!D:W,19,FALSE)),IF(TEXT(A168,"MMDD")&lt;"0701",TEXT(A168,"MMDD")&gt;VLOOKUP(R168,SpeciesValidation!D:W,18,FALSE),TEXT(A168,"MMDD")&lt;VLOOKUP(R168,SpeciesValidation!D:W,19,FALSE))),"Date outside expected range for this species",""),"")),"",IF(LEFT(J168,1)="A",IF(IF(VLOOKUP(R168,SpeciesValidation!D:W,20,FALSE)=FALSE,OR(TEXT(A168,"MMDD")&lt;VLOOKUP(R168,SpeciesValidation!D:W,18,FALSE),TEXT(A168,"MMDD")&gt;VLOOKUP(R168,SpeciesValidation!D:W,19,FALSE)),IF(TEXT(A168,"MMDD")&lt;"0701",TEXT(A168,"MMDD")&gt;VLOOKUP(R168,SpeciesValidation!D:W,18,FALSE),TEXT(A168,"MMDD")&lt;VLOOKUP(R168,SpeciesValidation!D:W,19,FALSE))),"Date outside expected range for this species",""),"")))</f>
        <v/>
      </c>
      <c r="M168" s="127" t="str">
        <f>IF(LEN(E168&amp;"")&gt;0,IF(ISERROR(VLOOKUP(R168,SpeciesValidation!D:I,6,FALSE)),"",VLOOKUP(R168,SpeciesValidation!D:I,6,FALSE)),"")</f>
        <v/>
      </c>
      <c r="Q168" s="36" t="str">
        <f>IF(LEN(E168&amp;"")&gt;0,IF(ISERROR(VLOOKUP(E168,SpeciesValidation!B:G,2,FALSE)=TRUE),"",VLOOKUP(E168,SpeciesValidation!B:G,2,FALSE)),"")</f>
        <v/>
      </c>
      <c r="R168" s="36" t="str">
        <f>IF(LEN(E168&amp;"")&gt;0,IF(ISERROR(VLOOKUP(E168,SpeciesLookup!B:G,4,FALSE)=TRUE),"",VLOOKUP(E168,SpeciesLookup!B:G,4,FALSE)),"")</f>
        <v/>
      </c>
    </row>
    <row r="169" spans="1:18" ht="13.2" x14ac:dyDescent="0.25">
      <c r="A169" s="72"/>
      <c r="B169" s="73"/>
      <c r="C169" s="73"/>
      <c r="D169" s="11"/>
      <c r="E169" s="74"/>
      <c r="F169" s="75"/>
      <c r="G169" s="128" t="str">
        <f>IF(LEN(E169&amp;"")&gt;0,IF(ISERROR(VLOOKUP(E169,SpeciesLookup!B:G,6,FALSE)=TRUE),"",VLOOKUP(E169,SpeciesLookup!B:G,6,FALSE)),"")</f>
        <v/>
      </c>
      <c r="H169" s="128" t="str">
        <f>IF(LEN(E169&amp;"")&gt;0,IF(ISERROR(VLOOKUP(E169,SpeciesLookup!B:G,5,FALSE)=TRUE),"",VLOOKUP(E169,SpeciesLookup!B:G,5,FALSE)),"")</f>
        <v/>
      </c>
      <c r="I169" s="11"/>
      <c r="J169" s="73"/>
      <c r="K169" s="11"/>
      <c r="L169" s="127" t="str">
        <f>TRIM(IF(ISERROR(VLOOKUP(R169,SpeciesValidation!D:T,IF(ISNA(VLOOKUP(J169,Validation!B$2:C$15,2,FALSE)),FALSE,VLOOKUP(J169,Validation!B$2:C$15,2,FALSE)))),IF(LEN(E169&amp;"")&gt;0,"",""),VLOOKUP(R169,SpeciesValidation!D:T,VLOOKUP(J169,Validation!B$2:C$15,2,FALSE),FALSE)) &amp; " " &amp; IF(ISERROR(IF(LEFT(J169,1)="A",IF(IF(VLOOKUP(R169,SpeciesValidation!D:W,20,FALSE)=FALSE,OR(TEXT(A169,"MMDD")&lt;VLOOKUP(R169,SpeciesValidation!D:W,18,FALSE),TEXT(A169,"MMDD")&gt;VLOOKUP(R169,SpeciesValidation!D:W,19,FALSE)),IF(TEXT(A169,"MMDD")&lt;"0701",TEXT(A169,"MMDD")&gt;VLOOKUP(R169,SpeciesValidation!D:W,18,FALSE),TEXT(A169,"MMDD")&lt;VLOOKUP(R169,SpeciesValidation!D:W,19,FALSE))),"Date outside expected range for this species",""),"")),"",IF(LEFT(J169,1)="A",IF(IF(VLOOKUP(R169,SpeciesValidation!D:W,20,FALSE)=FALSE,OR(TEXT(A169,"MMDD")&lt;VLOOKUP(R169,SpeciesValidation!D:W,18,FALSE),TEXT(A169,"MMDD")&gt;VLOOKUP(R169,SpeciesValidation!D:W,19,FALSE)),IF(TEXT(A169,"MMDD")&lt;"0701",TEXT(A169,"MMDD")&gt;VLOOKUP(R169,SpeciesValidation!D:W,18,FALSE),TEXT(A169,"MMDD")&lt;VLOOKUP(R169,SpeciesValidation!D:W,19,FALSE))),"Date outside expected range for this species",""),"")))</f>
        <v/>
      </c>
      <c r="M169" s="127" t="str">
        <f>IF(LEN(E169&amp;"")&gt;0,IF(ISERROR(VLOOKUP(R169,SpeciesValidation!D:I,6,FALSE)),"",VLOOKUP(R169,SpeciesValidation!D:I,6,FALSE)),"")</f>
        <v/>
      </c>
      <c r="Q169" s="36" t="str">
        <f>IF(LEN(E169&amp;"")&gt;0,IF(ISERROR(VLOOKUP(E169,SpeciesValidation!B:G,2,FALSE)=TRUE),"",VLOOKUP(E169,SpeciesValidation!B:G,2,FALSE)),"")</f>
        <v/>
      </c>
      <c r="R169" s="36" t="str">
        <f>IF(LEN(E169&amp;"")&gt;0,IF(ISERROR(VLOOKUP(E169,SpeciesLookup!B:G,4,FALSE)=TRUE),"",VLOOKUP(E169,SpeciesLookup!B:G,4,FALSE)),"")</f>
        <v/>
      </c>
    </row>
    <row r="170" spans="1:18" ht="13.2" x14ac:dyDescent="0.25">
      <c r="A170" s="72"/>
      <c r="B170" s="73"/>
      <c r="C170" s="73"/>
      <c r="D170" s="11"/>
      <c r="E170" s="74"/>
      <c r="F170" s="75"/>
      <c r="G170" s="128" t="str">
        <f>IF(LEN(E170&amp;"")&gt;0,IF(ISERROR(VLOOKUP(E170,SpeciesLookup!B:G,6,FALSE)=TRUE),"",VLOOKUP(E170,SpeciesLookup!B:G,6,FALSE)),"")</f>
        <v/>
      </c>
      <c r="H170" s="128" t="str">
        <f>IF(LEN(E170&amp;"")&gt;0,IF(ISERROR(VLOOKUP(E170,SpeciesLookup!B:G,5,FALSE)=TRUE),"",VLOOKUP(E170,SpeciesLookup!B:G,5,FALSE)),"")</f>
        <v/>
      </c>
      <c r="I170" s="11"/>
      <c r="J170" s="73"/>
      <c r="K170" s="11"/>
      <c r="L170" s="127" t="str">
        <f>TRIM(IF(ISERROR(VLOOKUP(R170,SpeciesValidation!D:T,IF(ISNA(VLOOKUP(J170,Validation!B$2:C$15,2,FALSE)),FALSE,VLOOKUP(J170,Validation!B$2:C$15,2,FALSE)))),IF(LEN(E170&amp;"")&gt;0,"",""),VLOOKUP(R170,SpeciesValidation!D:T,VLOOKUP(J170,Validation!B$2:C$15,2,FALSE),FALSE)) &amp; " " &amp; IF(ISERROR(IF(LEFT(J170,1)="A",IF(IF(VLOOKUP(R170,SpeciesValidation!D:W,20,FALSE)=FALSE,OR(TEXT(A170,"MMDD")&lt;VLOOKUP(R170,SpeciesValidation!D:W,18,FALSE),TEXT(A170,"MMDD")&gt;VLOOKUP(R170,SpeciesValidation!D:W,19,FALSE)),IF(TEXT(A170,"MMDD")&lt;"0701",TEXT(A170,"MMDD")&gt;VLOOKUP(R170,SpeciesValidation!D:W,18,FALSE),TEXT(A170,"MMDD")&lt;VLOOKUP(R170,SpeciesValidation!D:W,19,FALSE))),"Date outside expected range for this species",""),"")),"",IF(LEFT(J170,1)="A",IF(IF(VLOOKUP(R170,SpeciesValidation!D:W,20,FALSE)=FALSE,OR(TEXT(A170,"MMDD")&lt;VLOOKUP(R170,SpeciesValidation!D:W,18,FALSE),TEXT(A170,"MMDD")&gt;VLOOKUP(R170,SpeciesValidation!D:W,19,FALSE)),IF(TEXT(A170,"MMDD")&lt;"0701",TEXT(A170,"MMDD")&gt;VLOOKUP(R170,SpeciesValidation!D:W,18,FALSE),TEXT(A170,"MMDD")&lt;VLOOKUP(R170,SpeciesValidation!D:W,19,FALSE))),"Date outside expected range for this species",""),"")))</f>
        <v/>
      </c>
      <c r="M170" s="127" t="str">
        <f>IF(LEN(E170&amp;"")&gt;0,IF(ISERROR(VLOOKUP(R170,SpeciesValidation!D:I,6,FALSE)),"",VLOOKUP(R170,SpeciesValidation!D:I,6,FALSE)),"")</f>
        <v/>
      </c>
      <c r="Q170" s="36" t="str">
        <f>IF(LEN(E170&amp;"")&gt;0,IF(ISERROR(VLOOKUP(E170,SpeciesValidation!B:G,2,FALSE)=TRUE),"",VLOOKUP(E170,SpeciesValidation!B:G,2,FALSE)),"")</f>
        <v/>
      </c>
      <c r="R170" s="36" t="str">
        <f>IF(LEN(E170&amp;"")&gt;0,IF(ISERROR(VLOOKUP(E170,SpeciesLookup!B:G,4,FALSE)=TRUE),"",VLOOKUP(E170,SpeciesLookup!B:G,4,FALSE)),"")</f>
        <v/>
      </c>
    </row>
    <row r="171" spans="1:18" ht="13.2" x14ac:dyDescent="0.25">
      <c r="A171" s="72"/>
      <c r="B171" s="73"/>
      <c r="C171" s="73"/>
      <c r="D171" s="11"/>
      <c r="E171" s="74"/>
      <c r="F171" s="75"/>
      <c r="G171" s="128" t="str">
        <f>IF(LEN(E171&amp;"")&gt;0,IF(ISERROR(VLOOKUP(E171,SpeciesLookup!B:G,6,FALSE)=TRUE),"",VLOOKUP(E171,SpeciesLookup!B:G,6,FALSE)),"")</f>
        <v/>
      </c>
      <c r="H171" s="128" t="str">
        <f>IF(LEN(E171&amp;"")&gt;0,IF(ISERROR(VLOOKUP(E171,SpeciesLookup!B:G,5,FALSE)=TRUE),"",VLOOKUP(E171,SpeciesLookup!B:G,5,FALSE)),"")</f>
        <v/>
      </c>
      <c r="I171" s="11"/>
      <c r="J171" s="73"/>
      <c r="K171" s="11"/>
      <c r="L171" s="127" t="str">
        <f>TRIM(IF(ISERROR(VLOOKUP(R171,SpeciesValidation!D:T,IF(ISNA(VLOOKUP(J171,Validation!B$2:C$15,2,FALSE)),FALSE,VLOOKUP(J171,Validation!B$2:C$15,2,FALSE)))),IF(LEN(E171&amp;"")&gt;0,"",""),VLOOKUP(R171,SpeciesValidation!D:T,VLOOKUP(J171,Validation!B$2:C$15,2,FALSE),FALSE)) &amp; " " &amp; IF(ISERROR(IF(LEFT(J171,1)="A",IF(IF(VLOOKUP(R171,SpeciesValidation!D:W,20,FALSE)=FALSE,OR(TEXT(A171,"MMDD")&lt;VLOOKUP(R171,SpeciesValidation!D:W,18,FALSE),TEXT(A171,"MMDD")&gt;VLOOKUP(R171,SpeciesValidation!D:W,19,FALSE)),IF(TEXT(A171,"MMDD")&lt;"0701",TEXT(A171,"MMDD")&gt;VLOOKUP(R171,SpeciesValidation!D:W,18,FALSE),TEXT(A171,"MMDD")&lt;VLOOKUP(R171,SpeciesValidation!D:W,19,FALSE))),"Date outside expected range for this species",""),"")),"",IF(LEFT(J171,1)="A",IF(IF(VLOOKUP(R171,SpeciesValidation!D:W,20,FALSE)=FALSE,OR(TEXT(A171,"MMDD")&lt;VLOOKUP(R171,SpeciesValidation!D:W,18,FALSE),TEXT(A171,"MMDD")&gt;VLOOKUP(R171,SpeciesValidation!D:W,19,FALSE)),IF(TEXT(A171,"MMDD")&lt;"0701",TEXT(A171,"MMDD")&gt;VLOOKUP(R171,SpeciesValidation!D:W,18,FALSE),TEXT(A171,"MMDD")&lt;VLOOKUP(R171,SpeciesValidation!D:W,19,FALSE))),"Date outside expected range for this species",""),"")))</f>
        <v/>
      </c>
      <c r="M171" s="127" t="str">
        <f>IF(LEN(E171&amp;"")&gt;0,IF(ISERROR(VLOOKUP(R171,SpeciesValidation!D:I,6,FALSE)),"",VLOOKUP(R171,SpeciesValidation!D:I,6,FALSE)),"")</f>
        <v/>
      </c>
      <c r="Q171" s="36" t="str">
        <f>IF(LEN(E171&amp;"")&gt;0,IF(ISERROR(VLOOKUP(E171,SpeciesValidation!B:G,2,FALSE)=TRUE),"",VLOOKUP(E171,SpeciesValidation!B:G,2,FALSE)),"")</f>
        <v/>
      </c>
      <c r="R171" s="36" t="str">
        <f>IF(LEN(E171&amp;"")&gt;0,IF(ISERROR(VLOOKUP(E171,SpeciesLookup!B:G,4,FALSE)=TRUE),"",VLOOKUP(E171,SpeciesLookup!B:G,4,FALSE)),"")</f>
        <v/>
      </c>
    </row>
    <row r="172" spans="1:18" ht="13.2" x14ac:dyDescent="0.25">
      <c r="A172" s="72"/>
      <c r="B172" s="73"/>
      <c r="C172" s="73"/>
      <c r="D172" s="11"/>
      <c r="E172" s="74"/>
      <c r="F172" s="75"/>
      <c r="G172" s="128" t="str">
        <f>IF(LEN(E172&amp;"")&gt;0,IF(ISERROR(VLOOKUP(E172,SpeciesLookup!B:G,6,FALSE)=TRUE),"",VLOOKUP(E172,SpeciesLookup!B:G,6,FALSE)),"")</f>
        <v/>
      </c>
      <c r="H172" s="128" t="str">
        <f>IF(LEN(E172&amp;"")&gt;0,IF(ISERROR(VLOOKUP(E172,SpeciesLookup!B:G,5,FALSE)=TRUE),"",VLOOKUP(E172,SpeciesLookup!B:G,5,FALSE)),"")</f>
        <v/>
      </c>
      <c r="I172" s="11"/>
      <c r="J172" s="73"/>
      <c r="K172" s="11"/>
      <c r="L172" s="127" t="str">
        <f>TRIM(IF(ISERROR(VLOOKUP(R172,SpeciesValidation!D:T,IF(ISNA(VLOOKUP(J172,Validation!B$2:C$15,2,FALSE)),FALSE,VLOOKUP(J172,Validation!B$2:C$15,2,FALSE)))),IF(LEN(E172&amp;"")&gt;0,"",""),VLOOKUP(R172,SpeciesValidation!D:T,VLOOKUP(J172,Validation!B$2:C$15,2,FALSE),FALSE)) &amp; " " &amp; IF(ISERROR(IF(LEFT(J172,1)="A",IF(IF(VLOOKUP(R172,SpeciesValidation!D:W,20,FALSE)=FALSE,OR(TEXT(A172,"MMDD")&lt;VLOOKUP(R172,SpeciesValidation!D:W,18,FALSE),TEXT(A172,"MMDD")&gt;VLOOKUP(R172,SpeciesValidation!D:W,19,FALSE)),IF(TEXT(A172,"MMDD")&lt;"0701",TEXT(A172,"MMDD")&gt;VLOOKUP(R172,SpeciesValidation!D:W,18,FALSE),TEXT(A172,"MMDD")&lt;VLOOKUP(R172,SpeciesValidation!D:W,19,FALSE))),"Date outside expected range for this species",""),"")),"",IF(LEFT(J172,1)="A",IF(IF(VLOOKUP(R172,SpeciesValidation!D:W,20,FALSE)=FALSE,OR(TEXT(A172,"MMDD")&lt;VLOOKUP(R172,SpeciesValidation!D:W,18,FALSE),TEXT(A172,"MMDD")&gt;VLOOKUP(R172,SpeciesValidation!D:W,19,FALSE)),IF(TEXT(A172,"MMDD")&lt;"0701",TEXT(A172,"MMDD")&gt;VLOOKUP(R172,SpeciesValidation!D:W,18,FALSE),TEXT(A172,"MMDD")&lt;VLOOKUP(R172,SpeciesValidation!D:W,19,FALSE))),"Date outside expected range for this species",""),"")))</f>
        <v/>
      </c>
      <c r="M172" s="127" t="str">
        <f>IF(LEN(E172&amp;"")&gt;0,IF(ISERROR(VLOOKUP(R172,SpeciesValidation!D:I,6,FALSE)),"",VLOOKUP(R172,SpeciesValidation!D:I,6,FALSE)),"")</f>
        <v/>
      </c>
      <c r="Q172" s="36" t="str">
        <f>IF(LEN(E172&amp;"")&gt;0,IF(ISERROR(VLOOKUP(E172,SpeciesValidation!B:G,2,FALSE)=TRUE),"",VLOOKUP(E172,SpeciesValidation!B:G,2,FALSE)),"")</f>
        <v/>
      </c>
      <c r="R172" s="36" t="str">
        <f>IF(LEN(E172&amp;"")&gt;0,IF(ISERROR(VLOOKUP(E172,SpeciesLookup!B:G,4,FALSE)=TRUE),"",VLOOKUP(E172,SpeciesLookup!B:G,4,FALSE)),"")</f>
        <v/>
      </c>
    </row>
    <row r="173" spans="1:18" ht="13.2" x14ac:dyDescent="0.25">
      <c r="A173" s="72"/>
      <c r="B173" s="73"/>
      <c r="C173" s="73"/>
      <c r="D173" s="11"/>
      <c r="E173" s="74"/>
      <c r="F173" s="75"/>
      <c r="G173" s="128" t="str">
        <f>IF(LEN(E173&amp;"")&gt;0,IF(ISERROR(VLOOKUP(E173,SpeciesLookup!B:G,6,FALSE)=TRUE),"",VLOOKUP(E173,SpeciesLookup!B:G,6,FALSE)),"")</f>
        <v/>
      </c>
      <c r="H173" s="128" t="str">
        <f>IF(LEN(E173&amp;"")&gt;0,IF(ISERROR(VLOOKUP(E173,SpeciesLookup!B:G,5,FALSE)=TRUE),"",VLOOKUP(E173,SpeciesLookup!B:G,5,FALSE)),"")</f>
        <v/>
      </c>
      <c r="I173" s="11"/>
      <c r="J173" s="73"/>
      <c r="K173" s="11"/>
      <c r="L173" s="127" t="str">
        <f>TRIM(IF(ISERROR(VLOOKUP(R173,SpeciesValidation!D:T,IF(ISNA(VLOOKUP(J173,Validation!B$2:C$15,2,FALSE)),FALSE,VLOOKUP(J173,Validation!B$2:C$15,2,FALSE)))),IF(LEN(E173&amp;"")&gt;0,"",""),VLOOKUP(R173,SpeciesValidation!D:T,VLOOKUP(J173,Validation!B$2:C$15,2,FALSE),FALSE)) &amp; " " &amp; IF(ISERROR(IF(LEFT(J173,1)="A",IF(IF(VLOOKUP(R173,SpeciesValidation!D:W,20,FALSE)=FALSE,OR(TEXT(A173,"MMDD")&lt;VLOOKUP(R173,SpeciesValidation!D:W,18,FALSE),TEXT(A173,"MMDD")&gt;VLOOKUP(R173,SpeciesValidation!D:W,19,FALSE)),IF(TEXT(A173,"MMDD")&lt;"0701",TEXT(A173,"MMDD")&gt;VLOOKUP(R173,SpeciesValidation!D:W,18,FALSE),TEXT(A173,"MMDD")&lt;VLOOKUP(R173,SpeciesValidation!D:W,19,FALSE))),"Date outside expected range for this species",""),"")),"",IF(LEFT(J173,1)="A",IF(IF(VLOOKUP(R173,SpeciesValidation!D:W,20,FALSE)=FALSE,OR(TEXT(A173,"MMDD")&lt;VLOOKUP(R173,SpeciesValidation!D:W,18,FALSE),TEXT(A173,"MMDD")&gt;VLOOKUP(R173,SpeciesValidation!D:W,19,FALSE)),IF(TEXT(A173,"MMDD")&lt;"0701",TEXT(A173,"MMDD")&gt;VLOOKUP(R173,SpeciesValidation!D:W,18,FALSE),TEXT(A173,"MMDD")&lt;VLOOKUP(R173,SpeciesValidation!D:W,19,FALSE))),"Date outside expected range for this species",""),"")))</f>
        <v/>
      </c>
      <c r="M173" s="127" t="str">
        <f>IF(LEN(E173&amp;"")&gt;0,IF(ISERROR(VLOOKUP(R173,SpeciesValidation!D:I,6,FALSE)),"",VLOOKUP(R173,SpeciesValidation!D:I,6,FALSE)),"")</f>
        <v/>
      </c>
      <c r="Q173" s="36" t="str">
        <f>IF(LEN(E173&amp;"")&gt;0,IF(ISERROR(VLOOKUP(E173,SpeciesValidation!B:G,2,FALSE)=TRUE),"",VLOOKUP(E173,SpeciesValidation!B:G,2,FALSE)),"")</f>
        <v/>
      </c>
      <c r="R173" s="36" t="str">
        <f>IF(LEN(E173&amp;"")&gt;0,IF(ISERROR(VLOOKUP(E173,SpeciesLookup!B:G,4,FALSE)=TRUE),"",VLOOKUP(E173,SpeciesLookup!B:G,4,FALSE)),"")</f>
        <v/>
      </c>
    </row>
    <row r="174" spans="1:18" ht="13.2" x14ac:dyDescent="0.25">
      <c r="A174" s="72"/>
      <c r="B174" s="73"/>
      <c r="C174" s="73"/>
      <c r="D174" s="11"/>
      <c r="E174" s="74"/>
      <c r="F174" s="75"/>
      <c r="G174" s="128" t="str">
        <f>IF(LEN(E174&amp;"")&gt;0,IF(ISERROR(VLOOKUP(E174,SpeciesLookup!B:G,6,FALSE)=TRUE),"",VLOOKUP(E174,SpeciesLookup!B:G,6,FALSE)),"")</f>
        <v/>
      </c>
      <c r="H174" s="128" t="str">
        <f>IF(LEN(E174&amp;"")&gt;0,IF(ISERROR(VLOOKUP(E174,SpeciesLookup!B:G,5,FALSE)=TRUE),"",VLOOKUP(E174,SpeciesLookup!B:G,5,FALSE)),"")</f>
        <v/>
      </c>
      <c r="I174" s="11"/>
      <c r="J174" s="73"/>
      <c r="K174" s="11"/>
      <c r="L174" s="127" t="str">
        <f>TRIM(IF(ISERROR(VLOOKUP(R174,SpeciesValidation!D:T,IF(ISNA(VLOOKUP(J174,Validation!B$2:C$15,2,FALSE)),FALSE,VLOOKUP(J174,Validation!B$2:C$15,2,FALSE)))),IF(LEN(E174&amp;"")&gt;0,"",""),VLOOKUP(R174,SpeciesValidation!D:T,VLOOKUP(J174,Validation!B$2:C$15,2,FALSE),FALSE)) &amp; " " &amp; IF(ISERROR(IF(LEFT(J174,1)="A",IF(IF(VLOOKUP(R174,SpeciesValidation!D:W,20,FALSE)=FALSE,OR(TEXT(A174,"MMDD")&lt;VLOOKUP(R174,SpeciesValidation!D:W,18,FALSE),TEXT(A174,"MMDD")&gt;VLOOKUP(R174,SpeciesValidation!D:W,19,FALSE)),IF(TEXT(A174,"MMDD")&lt;"0701",TEXT(A174,"MMDD")&gt;VLOOKUP(R174,SpeciesValidation!D:W,18,FALSE),TEXT(A174,"MMDD")&lt;VLOOKUP(R174,SpeciesValidation!D:W,19,FALSE))),"Date outside expected range for this species",""),"")),"",IF(LEFT(J174,1)="A",IF(IF(VLOOKUP(R174,SpeciesValidation!D:W,20,FALSE)=FALSE,OR(TEXT(A174,"MMDD")&lt;VLOOKUP(R174,SpeciesValidation!D:W,18,FALSE),TEXT(A174,"MMDD")&gt;VLOOKUP(R174,SpeciesValidation!D:W,19,FALSE)),IF(TEXT(A174,"MMDD")&lt;"0701",TEXT(A174,"MMDD")&gt;VLOOKUP(R174,SpeciesValidation!D:W,18,FALSE),TEXT(A174,"MMDD")&lt;VLOOKUP(R174,SpeciesValidation!D:W,19,FALSE))),"Date outside expected range for this species",""),"")))</f>
        <v/>
      </c>
      <c r="M174" s="127" t="str">
        <f>IF(LEN(E174&amp;"")&gt;0,IF(ISERROR(VLOOKUP(R174,SpeciesValidation!D:I,6,FALSE)),"",VLOOKUP(R174,SpeciesValidation!D:I,6,FALSE)),"")</f>
        <v/>
      </c>
      <c r="Q174" s="36" t="str">
        <f>IF(LEN(E174&amp;"")&gt;0,IF(ISERROR(VLOOKUP(E174,SpeciesValidation!B:G,2,FALSE)=TRUE),"",VLOOKUP(E174,SpeciesValidation!B:G,2,FALSE)),"")</f>
        <v/>
      </c>
      <c r="R174" s="36" t="str">
        <f>IF(LEN(E174&amp;"")&gt;0,IF(ISERROR(VLOOKUP(E174,SpeciesLookup!B:G,4,FALSE)=TRUE),"",VLOOKUP(E174,SpeciesLookup!B:G,4,FALSE)),"")</f>
        <v/>
      </c>
    </row>
    <row r="175" spans="1:18" ht="13.2" x14ac:dyDescent="0.25">
      <c r="A175" s="72"/>
      <c r="B175" s="73"/>
      <c r="C175" s="73"/>
      <c r="D175" s="11"/>
      <c r="E175" s="74"/>
      <c r="F175" s="75"/>
      <c r="G175" s="128" t="str">
        <f>IF(LEN(E175&amp;"")&gt;0,IF(ISERROR(VLOOKUP(E175,SpeciesLookup!B:G,6,FALSE)=TRUE),"",VLOOKUP(E175,SpeciesLookup!B:G,6,FALSE)),"")</f>
        <v/>
      </c>
      <c r="H175" s="128" t="str">
        <f>IF(LEN(E175&amp;"")&gt;0,IF(ISERROR(VLOOKUP(E175,SpeciesLookup!B:G,5,FALSE)=TRUE),"",VLOOKUP(E175,SpeciesLookup!B:G,5,FALSE)),"")</f>
        <v/>
      </c>
      <c r="I175" s="11"/>
      <c r="J175" s="73"/>
      <c r="K175" s="11"/>
      <c r="L175" s="127" t="str">
        <f>TRIM(IF(ISERROR(VLOOKUP(R175,SpeciesValidation!D:T,IF(ISNA(VLOOKUP(J175,Validation!B$2:C$15,2,FALSE)),FALSE,VLOOKUP(J175,Validation!B$2:C$15,2,FALSE)))),IF(LEN(E175&amp;"")&gt;0,"",""),VLOOKUP(R175,SpeciesValidation!D:T,VLOOKUP(J175,Validation!B$2:C$15,2,FALSE),FALSE)) &amp; " " &amp; IF(ISERROR(IF(LEFT(J175,1)="A",IF(IF(VLOOKUP(R175,SpeciesValidation!D:W,20,FALSE)=FALSE,OR(TEXT(A175,"MMDD")&lt;VLOOKUP(R175,SpeciesValidation!D:W,18,FALSE),TEXT(A175,"MMDD")&gt;VLOOKUP(R175,SpeciesValidation!D:W,19,FALSE)),IF(TEXT(A175,"MMDD")&lt;"0701",TEXT(A175,"MMDD")&gt;VLOOKUP(R175,SpeciesValidation!D:W,18,FALSE),TEXT(A175,"MMDD")&lt;VLOOKUP(R175,SpeciesValidation!D:W,19,FALSE))),"Date outside expected range for this species",""),"")),"",IF(LEFT(J175,1)="A",IF(IF(VLOOKUP(R175,SpeciesValidation!D:W,20,FALSE)=FALSE,OR(TEXT(A175,"MMDD")&lt;VLOOKUP(R175,SpeciesValidation!D:W,18,FALSE),TEXT(A175,"MMDD")&gt;VLOOKUP(R175,SpeciesValidation!D:W,19,FALSE)),IF(TEXT(A175,"MMDD")&lt;"0701",TEXT(A175,"MMDD")&gt;VLOOKUP(R175,SpeciesValidation!D:W,18,FALSE),TEXT(A175,"MMDD")&lt;VLOOKUP(R175,SpeciesValidation!D:W,19,FALSE))),"Date outside expected range for this species",""),"")))</f>
        <v/>
      </c>
      <c r="M175" s="127" t="str">
        <f>IF(LEN(E175&amp;"")&gt;0,IF(ISERROR(VLOOKUP(R175,SpeciesValidation!D:I,6,FALSE)),"",VLOOKUP(R175,SpeciesValidation!D:I,6,FALSE)),"")</f>
        <v/>
      </c>
      <c r="Q175" s="36" t="str">
        <f>IF(LEN(E175&amp;"")&gt;0,IF(ISERROR(VLOOKUP(E175,SpeciesValidation!B:G,2,FALSE)=TRUE),"",VLOOKUP(E175,SpeciesValidation!B:G,2,FALSE)),"")</f>
        <v/>
      </c>
      <c r="R175" s="36" t="str">
        <f>IF(LEN(E175&amp;"")&gt;0,IF(ISERROR(VLOOKUP(E175,SpeciesLookup!B:G,4,FALSE)=TRUE),"",VLOOKUP(E175,SpeciesLookup!B:G,4,FALSE)),"")</f>
        <v/>
      </c>
    </row>
    <row r="176" spans="1:18" ht="13.2" x14ac:dyDescent="0.25">
      <c r="A176" s="72"/>
      <c r="B176" s="73"/>
      <c r="C176" s="73"/>
      <c r="D176" s="11"/>
      <c r="E176" s="74"/>
      <c r="F176" s="75"/>
      <c r="G176" s="128" t="str">
        <f>IF(LEN(E176&amp;"")&gt;0,IF(ISERROR(VLOOKUP(E176,SpeciesLookup!B:G,6,FALSE)=TRUE),"",VLOOKUP(E176,SpeciesLookup!B:G,6,FALSE)),"")</f>
        <v/>
      </c>
      <c r="H176" s="128" t="str">
        <f>IF(LEN(E176&amp;"")&gt;0,IF(ISERROR(VLOOKUP(E176,SpeciesLookup!B:G,5,FALSE)=TRUE),"",VLOOKUP(E176,SpeciesLookup!B:G,5,FALSE)),"")</f>
        <v/>
      </c>
      <c r="I176" s="11"/>
      <c r="J176" s="73"/>
      <c r="K176" s="11"/>
      <c r="L176" s="127" t="str">
        <f>TRIM(IF(ISERROR(VLOOKUP(R176,SpeciesValidation!D:T,IF(ISNA(VLOOKUP(J176,Validation!B$2:C$15,2,FALSE)),FALSE,VLOOKUP(J176,Validation!B$2:C$15,2,FALSE)))),IF(LEN(E176&amp;"")&gt;0,"",""),VLOOKUP(R176,SpeciesValidation!D:T,VLOOKUP(J176,Validation!B$2:C$15,2,FALSE),FALSE)) &amp; " " &amp; IF(ISERROR(IF(LEFT(J176,1)="A",IF(IF(VLOOKUP(R176,SpeciesValidation!D:W,20,FALSE)=FALSE,OR(TEXT(A176,"MMDD")&lt;VLOOKUP(R176,SpeciesValidation!D:W,18,FALSE),TEXT(A176,"MMDD")&gt;VLOOKUP(R176,SpeciesValidation!D:W,19,FALSE)),IF(TEXT(A176,"MMDD")&lt;"0701",TEXT(A176,"MMDD")&gt;VLOOKUP(R176,SpeciesValidation!D:W,18,FALSE),TEXT(A176,"MMDD")&lt;VLOOKUP(R176,SpeciesValidation!D:W,19,FALSE))),"Date outside expected range for this species",""),"")),"",IF(LEFT(J176,1)="A",IF(IF(VLOOKUP(R176,SpeciesValidation!D:W,20,FALSE)=FALSE,OR(TEXT(A176,"MMDD")&lt;VLOOKUP(R176,SpeciesValidation!D:W,18,FALSE),TEXT(A176,"MMDD")&gt;VLOOKUP(R176,SpeciesValidation!D:W,19,FALSE)),IF(TEXT(A176,"MMDD")&lt;"0701",TEXT(A176,"MMDD")&gt;VLOOKUP(R176,SpeciesValidation!D:W,18,FALSE),TEXT(A176,"MMDD")&lt;VLOOKUP(R176,SpeciesValidation!D:W,19,FALSE))),"Date outside expected range for this species",""),"")))</f>
        <v/>
      </c>
      <c r="M176" s="127" t="str">
        <f>IF(LEN(E176&amp;"")&gt;0,IF(ISERROR(VLOOKUP(R176,SpeciesValidation!D:I,6,FALSE)),"",VLOOKUP(R176,SpeciesValidation!D:I,6,FALSE)),"")</f>
        <v/>
      </c>
      <c r="Q176" s="36" t="str">
        <f>IF(LEN(E176&amp;"")&gt;0,IF(ISERROR(VLOOKUP(E176,SpeciesValidation!B:G,2,FALSE)=TRUE),"",VLOOKUP(E176,SpeciesValidation!B:G,2,FALSE)),"")</f>
        <v/>
      </c>
      <c r="R176" s="36" t="str">
        <f>IF(LEN(E176&amp;"")&gt;0,IF(ISERROR(VLOOKUP(E176,SpeciesLookup!B:G,4,FALSE)=TRUE),"",VLOOKUP(E176,SpeciesLookup!B:G,4,FALSE)),"")</f>
        <v/>
      </c>
    </row>
    <row r="177" spans="1:18" ht="13.2" x14ac:dyDescent="0.25">
      <c r="A177" s="72"/>
      <c r="B177" s="73"/>
      <c r="C177" s="73"/>
      <c r="D177" s="11"/>
      <c r="E177" s="74"/>
      <c r="F177" s="75"/>
      <c r="G177" s="128" t="str">
        <f>IF(LEN(E177&amp;"")&gt;0,IF(ISERROR(VLOOKUP(E177,SpeciesLookup!B:G,6,FALSE)=TRUE),"",VLOOKUP(E177,SpeciesLookup!B:G,6,FALSE)),"")</f>
        <v/>
      </c>
      <c r="H177" s="128" t="str">
        <f>IF(LEN(E177&amp;"")&gt;0,IF(ISERROR(VLOOKUP(E177,SpeciesLookup!B:G,5,FALSE)=TRUE),"",VLOOKUP(E177,SpeciesLookup!B:G,5,FALSE)),"")</f>
        <v/>
      </c>
      <c r="I177" s="11"/>
      <c r="J177" s="73"/>
      <c r="K177" s="11"/>
      <c r="L177" s="127" t="str">
        <f>TRIM(IF(ISERROR(VLOOKUP(R177,SpeciesValidation!D:T,IF(ISNA(VLOOKUP(J177,Validation!B$2:C$15,2,FALSE)),FALSE,VLOOKUP(J177,Validation!B$2:C$15,2,FALSE)))),IF(LEN(E177&amp;"")&gt;0,"",""),VLOOKUP(R177,SpeciesValidation!D:T,VLOOKUP(J177,Validation!B$2:C$15,2,FALSE),FALSE)) &amp; " " &amp; IF(ISERROR(IF(LEFT(J177,1)="A",IF(IF(VLOOKUP(R177,SpeciesValidation!D:W,20,FALSE)=FALSE,OR(TEXT(A177,"MMDD")&lt;VLOOKUP(R177,SpeciesValidation!D:W,18,FALSE),TEXT(A177,"MMDD")&gt;VLOOKUP(R177,SpeciesValidation!D:W,19,FALSE)),IF(TEXT(A177,"MMDD")&lt;"0701",TEXT(A177,"MMDD")&gt;VLOOKUP(R177,SpeciesValidation!D:W,18,FALSE),TEXT(A177,"MMDD")&lt;VLOOKUP(R177,SpeciesValidation!D:W,19,FALSE))),"Date outside expected range for this species",""),"")),"",IF(LEFT(J177,1)="A",IF(IF(VLOOKUP(R177,SpeciesValidation!D:W,20,FALSE)=FALSE,OR(TEXT(A177,"MMDD")&lt;VLOOKUP(R177,SpeciesValidation!D:W,18,FALSE),TEXT(A177,"MMDD")&gt;VLOOKUP(R177,SpeciesValidation!D:W,19,FALSE)),IF(TEXT(A177,"MMDD")&lt;"0701",TEXT(A177,"MMDD")&gt;VLOOKUP(R177,SpeciesValidation!D:W,18,FALSE),TEXT(A177,"MMDD")&lt;VLOOKUP(R177,SpeciesValidation!D:W,19,FALSE))),"Date outside expected range for this species",""),"")))</f>
        <v/>
      </c>
      <c r="M177" s="127" t="str">
        <f>IF(LEN(E177&amp;"")&gt;0,IF(ISERROR(VLOOKUP(R177,SpeciesValidation!D:I,6,FALSE)),"",VLOOKUP(R177,SpeciesValidation!D:I,6,FALSE)),"")</f>
        <v/>
      </c>
      <c r="Q177" s="36" t="str">
        <f>IF(LEN(E177&amp;"")&gt;0,IF(ISERROR(VLOOKUP(E177,SpeciesValidation!B:G,2,FALSE)=TRUE),"",VLOOKUP(E177,SpeciesValidation!B:G,2,FALSE)),"")</f>
        <v/>
      </c>
      <c r="R177" s="36" t="str">
        <f>IF(LEN(E177&amp;"")&gt;0,IF(ISERROR(VLOOKUP(E177,SpeciesLookup!B:G,4,FALSE)=TRUE),"",VLOOKUP(E177,SpeciesLookup!B:G,4,FALSE)),"")</f>
        <v/>
      </c>
    </row>
    <row r="178" spans="1:18" ht="13.2" x14ac:dyDescent="0.25">
      <c r="A178" s="72"/>
      <c r="B178" s="73"/>
      <c r="C178" s="73"/>
      <c r="D178" s="11"/>
      <c r="E178" s="74"/>
      <c r="F178" s="75"/>
      <c r="G178" s="128" t="str">
        <f>IF(LEN(E178&amp;"")&gt;0,IF(ISERROR(VLOOKUP(E178,SpeciesLookup!B:G,6,FALSE)=TRUE),"",VLOOKUP(E178,SpeciesLookup!B:G,6,FALSE)),"")</f>
        <v/>
      </c>
      <c r="H178" s="128" t="str">
        <f>IF(LEN(E178&amp;"")&gt;0,IF(ISERROR(VLOOKUP(E178,SpeciesLookup!B:G,5,FALSE)=TRUE),"",VLOOKUP(E178,SpeciesLookup!B:G,5,FALSE)),"")</f>
        <v/>
      </c>
      <c r="I178" s="11"/>
      <c r="J178" s="73"/>
      <c r="K178" s="11"/>
      <c r="L178" s="127" t="str">
        <f>TRIM(IF(ISERROR(VLOOKUP(R178,SpeciesValidation!D:T,IF(ISNA(VLOOKUP(J178,Validation!B$2:C$15,2,FALSE)),FALSE,VLOOKUP(J178,Validation!B$2:C$15,2,FALSE)))),IF(LEN(E178&amp;"")&gt;0,"",""),VLOOKUP(R178,SpeciesValidation!D:T,VLOOKUP(J178,Validation!B$2:C$15,2,FALSE),FALSE)) &amp; " " &amp; IF(ISERROR(IF(LEFT(J178,1)="A",IF(IF(VLOOKUP(R178,SpeciesValidation!D:W,20,FALSE)=FALSE,OR(TEXT(A178,"MMDD")&lt;VLOOKUP(R178,SpeciesValidation!D:W,18,FALSE),TEXT(A178,"MMDD")&gt;VLOOKUP(R178,SpeciesValidation!D:W,19,FALSE)),IF(TEXT(A178,"MMDD")&lt;"0701",TEXT(A178,"MMDD")&gt;VLOOKUP(R178,SpeciesValidation!D:W,18,FALSE),TEXT(A178,"MMDD")&lt;VLOOKUP(R178,SpeciesValidation!D:W,19,FALSE))),"Date outside expected range for this species",""),"")),"",IF(LEFT(J178,1)="A",IF(IF(VLOOKUP(R178,SpeciesValidation!D:W,20,FALSE)=FALSE,OR(TEXT(A178,"MMDD")&lt;VLOOKUP(R178,SpeciesValidation!D:W,18,FALSE),TEXT(A178,"MMDD")&gt;VLOOKUP(R178,SpeciesValidation!D:W,19,FALSE)),IF(TEXT(A178,"MMDD")&lt;"0701",TEXT(A178,"MMDD")&gt;VLOOKUP(R178,SpeciesValidation!D:W,18,FALSE),TEXT(A178,"MMDD")&lt;VLOOKUP(R178,SpeciesValidation!D:W,19,FALSE))),"Date outside expected range for this species",""),"")))</f>
        <v/>
      </c>
      <c r="M178" s="127" t="str">
        <f>IF(LEN(E178&amp;"")&gt;0,IF(ISERROR(VLOOKUP(R178,SpeciesValidation!D:I,6,FALSE)),"",VLOOKUP(R178,SpeciesValidation!D:I,6,FALSE)),"")</f>
        <v/>
      </c>
      <c r="Q178" s="36" t="str">
        <f>IF(LEN(E178&amp;"")&gt;0,IF(ISERROR(VLOOKUP(E178,SpeciesValidation!B:G,2,FALSE)=TRUE),"",VLOOKUP(E178,SpeciesValidation!B:G,2,FALSE)),"")</f>
        <v/>
      </c>
      <c r="R178" s="36" t="str">
        <f>IF(LEN(E178&amp;"")&gt;0,IF(ISERROR(VLOOKUP(E178,SpeciesLookup!B:G,4,FALSE)=TRUE),"",VLOOKUP(E178,SpeciesLookup!B:G,4,FALSE)),"")</f>
        <v/>
      </c>
    </row>
    <row r="179" spans="1:18" ht="13.2" x14ac:dyDescent="0.25">
      <c r="A179" s="72"/>
      <c r="B179" s="73"/>
      <c r="C179" s="73"/>
      <c r="D179" s="11"/>
      <c r="E179" s="74"/>
      <c r="F179" s="75"/>
      <c r="G179" s="128" t="str">
        <f>IF(LEN(E179&amp;"")&gt;0,IF(ISERROR(VLOOKUP(E179,SpeciesLookup!B:G,6,FALSE)=TRUE),"",VLOOKUP(E179,SpeciesLookup!B:G,6,FALSE)),"")</f>
        <v/>
      </c>
      <c r="H179" s="128" t="str">
        <f>IF(LEN(E179&amp;"")&gt;0,IF(ISERROR(VLOOKUP(E179,SpeciesLookup!B:G,5,FALSE)=TRUE),"",VLOOKUP(E179,SpeciesLookup!B:G,5,FALSE)),"")</f>
        <v/>
      </c>
      <c r="I179" s="11"/>
      <c r="J179" s="73"/>
      <c r="K179" s="11"/>
      <c r="L179" s="127" t="str">
        <f>TRIM(IF(ISERROR(VLOOKUP(R179,SpeciesValidation!D:T,IF(ISNA(VLOOKUP(J179,Validation!B$2:C$15,2,FALSE)),FALSE,VLOOKUP(J179,Validation!B$2:C$15,2,FALSE)))),IF(LEN(E179&amp;"")&gt;0,"",""),VLOOKUP(R179,SpeciesValidation!D:T,VLOOKUP(J179,Validation!B$2:C$15,2,FALSE),FALSE)) &amp; " " &amp; IF(ISERROR(IF(LEFT(J179,1)="A",IF(IF(VLOOKUP(R179,SpeciesValidation!D:W,20,FALSE)=FALSE,OR(TEXT(A179,"MMDD")&lt;VLOOKUP(R179,SpeciesValidation!D:W,18,FALSE),TEXT(A179,"MMDD")&gt;VLOOKUP(R179,SpeciesValidation!D:W,19,FALSE)),IF(TEXT(A179,"MMDD")&lt;"0701",TEXT(A179,"MMDD")&gt;VLOOKUP(R179,SpeciesValidation!D:W,18,FALSE),TEXT(A179,"MMDD")&lt;VLOOKUP(R179,SpeciesValidation!D:W,19,FALSE))),"Date outside expected range for this species",""),"")),"",IF(LEFT(J179,1)="A",IF(IF(VLOOKUP(R179,SpeciesValidation!D:W,20,FALSE)=FALSE,OR(TEXT(A179,"MMDD")&lt;VLOOKUP(R179,SpeciesValidation!D:W,18,FALSE),TEXT(A179,"MMDD")&gt;VLOOKUP(R179,SpeciesValidation!D:W,19,FALSE)),IF(TEXT(A179,"MMDD")&lt;"0701",TEXT(A179,"MMDD")&gt;VLOOKUP(R179,SpeciesValidation!D:W,18,FALSE),TEXT(A179,"MMDD")&lt;VLOOKUP(R179,SpeciesValidation!D:W,19,FALSE))),"Date outside expected range for this species",""),"")))</f>
        <v/>
      </c>
      <c r="M179" s="127" t="str">
        <f>IF(LEN(E179&amp;"")&gt;0,IF(ISERROR(VLOOKUP(R179,SpeciesValidation!D:I,6,FALSE)),"",VLOOKUP(R179,SpeciesValidation!D:I,6,FALSE)),"")</f>
        <v/>
      </c>
      <c r="Q179" s="36" t="str">
        <f>IF(LEN(E179&amp;"")&gt;0,IF(ISERROR(VLOOKUP(E179,SpeciesValidation!B:G,2,FALSE)=TRUE),"",VLOOKUP(E179,SpeciesValidation!B:G,2,FALSE)),"")</f>
        <v/>
      </c>
      <c r="R179" s="36" t="str">
        <f>IF(LEN(E179&amp;"")&gt;0,IF(ISERROR(VLOOKUP(E179,SpeciesLookup!B:G,4,FALSE)=TRUE),"",VLOOKUP(E179,SpeciesLookup!B:G,4,FALSE)),"")</f>
        <v/>
      </c>
    </row>
    <row r="180" spans="1:18" ht="13.2" x14ac:dyDescent="0.25">
      <c r="A180" s="72"/>
      <c r="B180" s="73"/>
      <c r="C180" s="73"/>
      <c r="D180" s="11"/>
      <c r="E180" s="74"/>
      <c r="F180" s="75"/>
      <c r="G180" s="128" t="str">
        <f>IF(LEN(E180&amp;"")&gt;0,IF(ISERROR(VLOOKUP(E180,SpeciesLookup!B:G,6,FALSE)=TRUE),"",VLOOKUP(E180,SpeciesLookup!B:G,6,FALSE)),"")</f>
        <v/>
      </c>
      <c r="H180" s="128" t="str">
        <f>IF(LEN(E180&amp;"")&gt;0,IF(ISERROR(VLOOKUP(E180,SpeciesLookup!B:G,5,FALSE)=TRUE),"",VLOOKUP(E180,SpeciesLookup!B:G,5,FALSE)),"")</f>
        <v/>
      </c>
      <c r="I180" s="11"/>
      <c r="J180" s="73"/>
      <c r="K180" s="11"/>
      <c r="L180" s="127" t="str">
        <f>TRIM(IF(ISERROR(VLOOKUP(R180,SpeciesValidation!D:T,IF(ISNA(VLOOKUP(J180,Validation!B$2:C$15,2,FALSE)),FALSE,VLOOKUP(J180,Validation!B$2:C$15,2,FALSE)))),IF(LEN(E180&amp;"")&gt;0,"",""),VLOOKUP(R180,SpeciesValidation!D:T,VLOOKUP(J180,Validation!B$2:C$15,2,FALSE),FALSE)) &amp; " " &amp; IF(ISERROR(IF(LEFT(J180,1)="A",IF(IF(VLOOKUP(R180,SpeciesValidation!D:W,20,FALSE)=FALSE,OR(TEXT(A180,"MMDD")&lt;VLOOKUP(R180,SpeciesValidation!D:W,18,FALSE),TEXT(A180,"MMDD")&gt;VLOOKUP(R180,SpeciesValidation!D:W,19,FALSE)),IF(TEXT(A180,"MMDD")&lt;"0701",TEXT(A180,"MMDD")&gt;VLOOKUP(R180,SpeciesValidation!D:W,18,FALSE),TEXT(A180,"MMDD")&lt;VLOOKUP(R180,SpeciesValidation!D:W,19,FALSE))),"Date outside expected range for this species",""),"")),"",IF(LEFT(J180,1)="A",IF(IF(VLOOKUP(R180,SpeciesValidation!D:W,20,FALSE)=FALSE,OR(TEXT(A180,"MMDD")&lt;VLOOKUP(R180,SpeciesValidation!D:W,18,FALSE),TEXT(A180,"MMDD")&gt;VLOOKUP(R180,SpeciesValidation!D:W,19,FALSE)),IF(TEXT(A180,"MMDD")&lt;"0701",TEXT(A180,"MMDD")&gt;VLOOKUP(R180,SpeciesValidation!D:W,18,FALSE),TEXT(A180,"MMDD")&lt;VLOOKUP(R180,SpeciesValidation!D:W,19,FALSE))),"Date outside expected range for this species",""),"")))</f>
        <v/>
      </c>
      <c r="M180" s="127" t="str">
        <f>IF(LEN(E180&amp;"")&gt;0,IF(ISERROR(VLOOKUP(R180,SpeciesValidation!D:I,6,FALSE)),"",VLOOKUP(R180,SpeciesValidation!D:I,6,FALSE)),"")</f>
        <v/>
      </c>
      <c r="Q180" s="36" t="str">
        <f>IF(LEN(E180&amp;"")&gt;0,IF(ISERROR(VLOOKUP(E180,SpeciesValidation!B:G,2,FALSE)=TRUE),"",VLOOKUP(E180,SpeciesValidation!B:G,2,FALSE)),"")</f>
        <v/>
      </c>
      <c r="R180" s="36" t="str">
        <f>IF(LEN(E180&amp;"")&gt;0,IF(ISERROR(VLOOKUP(E180,SpeciesLookup!B:G,4,FALSE)=TRUE),"",VLOOKUP(E180,SpeciesLookup!B:G,4,FALSE)),"")</f>
        <v/>
      </c>
    </row>
    <row r="181" spans="1:18" ht="13.2" x14ac:dyDescent="0.25">
      <c r="A181" s="72"/>
      <c r="B181" s="73"/>
      <c r="C181" s="73"/>
      <c r="D181" s="11"/>
      <c r="E181" s="74"/>
      <c r="F181" s="75"/>
      <c r="G181" s="128" t="str">
        <f>IF(LEN(E181&amp;"")&gt;0,IF(ISERROR(VLOOKUP(E181,SpeciesLookup!B:G,6,FALSE)=TRUE),"",VLOOKUP(E181,SpeciesLookup!B:G,6,FALSE)),"")</f>
        <v/>
      </c>
      <c r="H181" s="128" t="str">
        <f>IF(LEN(E181&amp;"")&gt;0,IF(ISERROR(VLOOKUP(E181,SpeciesLookup!B:G,5,FALSE)=TRUE),"",VLOOKUP(E181,SpeciesLookup!B:G,5,FALSE)),"")</f>
        <v/>
      </c>
      <c r="I181" s="11"/>
      <c r="J181" s="73"/>
      <c r="K181" s="11"/>
      <c r="L181" s="127" t="str">
        <f>TRIM(IF(ISERROR(VLOOKUP(R181,SpeciesValidation!D:T,IF(ISNA(VLOOKUP(J181,Validation!B$2:C$15,2,FALSE)),FALSE,VLOOKUP(J181,Validation!B$2:C$15,2,FALSE)))),IF(LEN(E181&amp;"")&gt;0,"",""),VLOOKUP(R181,SpeciesValidation!D:T,VLOOKUP(J181,Validation!B$2:C$15,2,FALSE),FALSE)) &amp; " " &amp; IF(ISERROR(IF(LEFT(J181,1)="A",IF(IF(VLOOKUP(R181,SpeciesValidation!D:W,20,FALSE)=FALSE,OR(TEXT(A181,"MMDD")&lt;VLOOKUP(R181,SpeciesValidation!D:W,18,FALSE),TEXT(A181,"MMDD")&gt;VLOOKUP(R181,SpeciesValidation!D:W,19,FALSE)),IF(TEXT(A181,"MMDD")&lt;"0701",TEXT(A181,"MMDD")&gt;VLOOKUP(R181,SpeciesValidation!D:W,18,FALSE),TEXT(A181,"MMDD")&lt;VLOOKUP(R181,SpeciesValidation!D:W,19,FALSE))),"Date outside expected range for this species",""),"")),"",IF(LEFT(J181,1)="A",IF(IF(VLOOKUP(R181,SpeciesValidation!D:W,20,FALSE)=FALSE,OR(TEXT(A181,"MMDD")&lt;VLOOKUP(R181,SpeciesValidation!D:W,18,FALSE),TEXT(A181,"MMDD")&gt;VLOOKUP(R181,SpeciesValidation!D:W,19,FALSE)),IF(TEXT(A181,"MMDD")&lt;"0701",TEXT(A181,"MMDD")&gt;VLOOKUP(R181,SpeciesValidation!D:W,18,FALSE),TEXT(A181,"MMDD")&lt;VLOOKUP(R181,SpeciesValidation!D:W,19,FALSE))),"Date outside expected range for this species",""),"")))</f>
        <v/>
      </c>
      <c r="M181" s="127" t="str">
        <f>IF(LEN(E181&amp;"")&gt;0,IF(ISERROR(VLOOKUP(R181,SpeciesValidation!D:I,6,FALSE)),"",VLOOKUP(R181,SpeciesValidation!D:I,6,FALSE)),"")</f>
        <v/>
      </c>
      <c r="Q181" s="36" t="str">
        <f>IF(LEN(E181&amp;"")&gt;0,IF(ISERROR(VLOOKUP(E181,SpeciesValidation!B:G,2,FALSE)=TRUE),"",VLOOKUP(E181,SpeciesValidation!B:G,2,FALSE)),"")</f>
        <v/>
      </c>
      <c r="R181" s="36" t="str">
        <f>IF(LEN(E181&amp;"")&gt;0,IF(ISERROR(VLOOKUP(E181,SpeciesLookup!B:G,4,FALSE)=TRUE),"",VLOOKUP(E181,SpeciesLookup!B:G,4,FALSE)),"")</f>
        <v/>
      </c>
    </row>
    <row r="182" spans="1:18" ht="13.2" x14ac:dyDescent="0.25">
      <c r="A182" s="72"/>
      <c r="B182" s="73"/>
      <c r="C182" s="73"/>
      <c r="D182" s="11"/>
      <c r="E182" s="74"/>
      <c r="F182" s="75"/>
      <c r="G182" s="128" t="str">
        <f>IF(LEN(E182&amp;"")&gt;0,IF(ISERROR(VLOOKUP(E182,SpeciesLookup!B:G,6,FALSE)=TRUE),"",VLOOKUP(E182,SpeciesLookup!B:G,6,FALSE)),"")</f>
        <v/>
      </c>
      <c r="H182" s="128" t="str">
        <f>IF(LEN(E182&amp;"")&gt;0,IF(ISERROR(VLOOKUP(E182,SpeciesLookup!B:G,5,FALSE)=TRUE),"",VLOOKUP(E182,SpeciesLookup!B:G,5,FALSE)),"")</f>
        <v/>
      </c>
      <c r="I182" s="11"/>
      <c r="J182" s="73"/>
      <c r="K182" s="11"/>
      <c r="L182" s="127" t="str">
        <f>TRIM(IF(ISERROR(VLOOKUP(R182,SpeciesValidation!D:T,IF(ISNA(VLOOKUP(J182,Validation!B$2:C$15,2,FALSE)),FALSE,VLOOKUP(J182,Validation!B$2:C$15,2,FALSE)))),IF(LEN(E182&amp;"")&gt;0,"",""),VLOOKUP(R182,SpeciesValidation!D:T,VLOOKUP(J182,Validation!B$2:C$15,2,FALSE),FALSE)) &amp; " " &amp; IF(ISERROR(IF(LEFT(J182,1)="A",IF(IF(VLOOKUP(R182,SpeciesValidation!D:W,20,FALSE)=FALSE,OR(TEXT(A182,"MMDD")&lt;VLOOKUP(R182,SpeciesValidation!D:W,18,FALSE),TEXT(A182,"MMDD")&gt;VLOOKUP(R182,SpeciesValidation!D:W,19,FALSE)),IF(TEXT(A182,"MMDD")&lt;"0701",TEXT(A182,"MMDD")&gt;VLOOKUP(R182,SpeciesValidation!D:W,18,FALSE),TEXT(A182,"MMDD")&lt;VLOOKUP(R182,SpeciesValidation!D:W,19,FALSE))),"Date outside expected range for this species",""),"")),"",IF(LEFT(J182,1)="A",IF(IF(VLOOKUP(R182,SpeciesValidation!D:W,20,FALSE)=FALSE,OR(TEXT(A182,"MMDD")&lt;VLOOKUP(R182,SpeciesValidation!D:W,18,FALSE),TEXT(A182,"MMDD")&gt;VLOOKUP(R182,SpeciesValidation!D:W,19,FALSE)),IF(TEXT(A182,"MMDD")&lt;"0701",TEXT(A182,"MMDD")&gt;VLOOKUP(R182,SpeciesValidation!D:W,18,FALSE),TEXT(A182,"MMDD")&lt;VLOOKUP(R182,SpeciesValidation!D:W,19,FALSE))),"Date outside expected range for this species",""),"")))</f>
        <v/>
      </c>
      <c r="M182" s="127" t="str">
        <f>IF(LEN(E182&amp;"")&gt;0,IF(ISERROR(VLOOKUP(R182,SpeciesValidation!D:I,6,FALSE)),"",VLOOKUP(R182,SpeciesValidation!D:I,6,FALSE)),"")</f>
        <v/>
      </c>
      <c r="Q182" s="36" t="str">
        <f>IF(LEN(E182&amp;"")&gt;0,IF(ISERROR(VLOOKUP(E182,SpeciesValidation!B:G,2,FALSE)=TRUE),"",VLOOKUP(E182,SpeciesValidation!B:G,2,FALSE)),"")</f>
        <v/>
      </c>
      <c r="R182" s="36" t="str">
        <f>IF(LEN(E182&amp;"")&gt;0,IF(ISERROR(VLOOKUP(E182,SpeciesLookup!B:G,4,FALSE)=TRUE),"",VLOOKUP(E182,SpeciesLookup!B:G,4,FALSE)),"")</f>
        <v/>
      </c>
    </row>
    <row r="183" spans="1:18" ht="13.2" x14ac:dyDescent="0.25">
      <c r="A183" s="72"/>
      <c r="B183" s="73"/>
      <c r="C183" s="73"/>
      <c r="D183" s="11"/>
      <c r="E183" s="74"/>
      <c r="F183" s="75"/>
      <c r="G183" s="128" t="str">
        <f>IF(LEN(E183&amp;"")&gt;0,IF(ISERROR(VLOOKUP(E183,SpeciesLookup!B:G,6,FALSE)=TRUE),"",VLOOKUP(E183,SpeciesLookup!B:G,6,FALSE)),"")</f>
        <v/>
      </c>
      <c r="H183" s="128" t="str">
        <f>IF(LEN(E183&amp;"")&gt;0,IF(ISERROR(VLOOKUP(E183,SpeciesLookup!B:G,5,FALSE)=TRUE),"",VLOOKUP(E183,SpeciesLookup!B:G,5,FALSE)),"")</f>
        <v/>
      </c>
      <c r="I183" s="11"/>
      <c r="J183" s="73"/>
      <c r="K183" s="11"/>
      <c r="L183" s="127" t="str">
        <f>TRIM(IF(ISERROR(VLOOKUP(R183,SpeciesValidation!D:T,IF(ISNA(VLOOKUP(J183,Validation!B$2:C$15,2,FALSE)),FALSE,VLOOKUP(J183,Validation!B$2:C$15,2,FALSE)))),IF(LEN(E183&amp;"")&gt;0,"",""),VLOOKUP(R183,SpeciesValidation!D:T,VLOOKUP(J183,Validation!B$2:C$15,2,FALSE),FALSE)) &amp; " " &amp; IF(ISERROR(IF(LEFT(J183,1)="A",IF(IF(VLOOKUP(R183,SpeciesValidation!D:W,20,FALSE)=FALSE,OR(TEXT(A183,"MMDD")&lt;VLOOKUP(R183,SpeciesValidation!D:W,18,FALSE),TEXT(A183,"MMDD")&gt;VLOOKUP(R183,SpeciesValidation!D:W,19,FALSE)),IF(TEXT(A183,"MMDD")&lt;"0701",TEXT(A183,"MMDD")&gt;VLOOKUP(R183,SpeciesValidation!D:W,18,FALSE),TEXT(A183,"MMDD")&lt;VLOOKUP(R183,SpeciesValidation!D:W,19,FALSE))),"Date outside expected range for this species",""),"")),"",IF(LEFT(J183,1)="A",IF(IF(VLOOKUP(R183,SpeciesValidation!D:W,20,FALSE)=FALSE,OR(TEXT(A183,"MMDD")&lt;VLOOKUP(R183,SpeciesValidation!D:W,18,FALSE),TEXT(A183,"MMDD")&gt;VLOOKUP(R183,SpeciesValidation!D:W,19,FALSE)),IF(TEXT(A183,"MMDD")&lt;"0701",TEXT(A183,"MMDD")&gt;VLOOKUP(R183,SpeciesValidation!D:W,18,FALSE),TEXT(A183,"MMDD")&lt;VLOOKUP(R183,SpeciesValidation!D:W,19,FALSE))),"Date outside expected range for this species",""),"")))</f>
        <v/>
      </c>
      <c r="M183" s="127" t="str">
        <f>IF(LEN(E183&amp;"")&gt;0,IF(ISERROR(VLOOKUP(R183,SpeciesValidation!D:I,6,FALSE)),"",VLOOKUP(R183,SpeciesValidation!D:I,6,FALSE)),"")</f>
        <v/>
      </c>
      <c r="Q183" s="36" t="str">
        <f>IF(LEN(E183&amp;"")&gt;0,IF(ISERROR(VLOOKUP(E183,SpeciesValidation!B:G,2,FALSE)=TRUE),"",VLOOKUP(E183,SpeciesValidation!B:G,2,FALSE)),"")</f>
        <v/>
      </c>
      <c r="R183" s="36" t="str">
        <f>IF(LEN(E183&amp;"")&gt;0,IF(ISERROR(VLOOKUP(E183,SpeciesLookup!B:G,4,FALSE)=TRUE),"",VLOOKUP(E183,SpeciesLookup!B:G,4,FALSE)),"")</f>
        <v/>
      </c>
    </row>
    <row r="184" spans="1:18" ht="13.2" x14ac:dyDescent="0.25">
      <c r="A184" s="72"/>
      <c r="B184" s="73"/>
      <c r="C184" s="73"/>
      <c r="D184" s="11"/>
      <c r="E184" s="74"/>
      <c r="F184" s="75"/>
      <c r="G184" s="128" t="str">
        <f>IF(LEN(E184&amp;"")&gt;0,IF(ISERROR(VLOOKUP(E184,SpeciesLookup!B:G,6,FALSE)=TRUE),"",VLOOKUP(E184,SpeciesLookup!B:G,6,FALSE)),"")</f>
        <v/>
      </c>
      <c r="H184" s="128" t="str">
        <f>IF(LEN(E184&amp;"")&gt;0,IF(ISERROR(VLOOKUP(E184,SpeciesLookup!B:G,5,FALSE)=TRUE),"",VLOOKUP(E184,SpeciesLookup!B:G,5,FALSE)),"")</f>
        <v/>
      </c>
      <c r="I184" s="11"/>
      <c r="J184" s="73"/>
      <c r="K184" s="11"/>
      <c r="L184" s="127" t="str">
        <f>TRIM(IF(ISERROR(VLOOKUP(R184,SpeciesValidation!D:T,IF(ISNA(VLOOKUP(J184,Validation!B$2:C$15,2,FALSE)),FALSE,VLOOKUP(J184,Validation!B$2:C$15,2,FALSE)))),IF(LEN(E184&amp;"")&gt;0,"",""),VLOOKUP(R184,SpeciesValidation!D:T,VLOOKUP(J184,Validation!B$2:C$15,2,FALSE),FALSE)) &amp; " " &amp; IF(ISERROR(IF(LEFT(J184,1)="A",IF(IF(VLOOKUP(R184,SpeciesValidation!D:W,20,FALSE)=FALSE,OR(TEXT(A184,"MMDD")&lt;VLOOKUP(R184,SpeciesValidation!D:W,18,FALSE),TEXT(A184,"MMDD")&gt;VLOOKUP(R184,SpeciesValidation!D:W,19,FALSE)),IF(TEXT(A184,"MMDD")&lt;"0701",TEXT(A184,"MMDD")&gt;VLOOKUP(R184,SpeciesValidation!D:W,18,FALSE),TEXT(A184,"MMDD")&lt;VLOOKUP(R184,SpeciesValidation!D:W,19,FALSE))),"Date outside expected range for this species",""),"")),"",IF(LEFT(J184,1)="A",IF(IF(VLOOKUP(R184,SpeciesValidation!D:W,20,FALSE)=FALSE,OR(TEXT(A184,"MMDD")&lt;VLOOKUP(R184,SpeciesValidation!D:W,18,FALSE),TEXT(A184,"MMDD")&gt;VLOOKUP(R184,SpeciesValidation!D:W,19,FALSE)),IF(TEXT(A184,"MMDD")&lt;"0701",TEXT(A184,"MMDD")&gt;VLOOKUP(R184,SpeciesValidation!D:W,18,FALSE),TEXT(A184,"MMDD")&lt;VLOOKUP(R184,SpeciesValidation!D:W,19,FALSE))),"Date outside expected range for this species",""),"")))</f>
        <v/>
      </c>
      <c r="M184" s="127" t="str">
        <f>IF(LEN(E184&amp;"")&gt;0,IF(ISERROR(VLOOKUP(R184,SpeciesValidation!D:I,6,FALSE)),"",VLOOKUP(R184,SpeciesValidation!D:I,6,FALSE)),"")</f>
        <v/>
      </c>
      <c r="Q184" s="36" t="str">
        <f>IF(LEN(E184&amp;"")&gt;0,IF(ISERROR(VLOOKUP(E184,SpeciesValidation!B:G,2,FALSE)=TRUE),"",VLOOKUP(E184,SpeciesValidation!B:G,2,FALSE)),"")</f>
        <v/>
      </c>
      <c r="R184" s="36" t="str">
        <f>IF(LEN(E184&amp;"")&gt;0,IF(ISERROR(VLOOKUP(E184,SpeciesLookup!B:G,4,FALSE)=TRUE),"",VLOOKUP(E184,SpeciesLookup!B:G,4,FALSE)),"")</f>
        <v/>
      </c>
    </row>
    <row r="185" spans="1:18" ht="13.2" x14ac:dyDescent="0.25">
      <c r="A185" s="72"/>
      <c r="B185" s="73"/>
      <c r="C185" s="73"/>
      <c r="D185" s="11"/>
      <c r="E185" s="74"/>
      <c r="F185" s="75"/>
      <c r="G185" s="128" t="str">
        <f>IF(LEN(E185&amp;"")&gt;0,IF(ISERROR(VLOOKUP(E185,SpeciesLookup!B:G,6,FALSE)=TRUE),"",VLOOKUP(E185,SpeciesLookup!B:G,6,FALSE)),"")</f>
        <v/>
      </c>
      <c r="H185" s="128" t="str">
        <f>IF(LEN(E185&amp;"")&gt;0,IF(ISERROR(VLOOKUP(E185,SpeciesLookup!B:G,5,FALSE)=TRUE),"",VLOOKUP(E185,SpeciesLookup!B:G,5,FALSE)),"")</f>
        <v/>
      </c>
      <c r="I185" s="11"/>
      <c r="J185" s="73"/>
      <c r="K185" s="11"/>
      <c r="L185" s="127" t="str">
        <f>TRIM(IF(ISERROR(VLOOKUP(R185,SpeciesValidation!D:T,IF(ISNA(VLOOKUP(J185,Validation!B$2:C$15,2,FALSE)),FALSE,VLOOKUP(J185,Validation!B$2:C$15,2,FALSE)))),IF(LEN(E185&amp;"")&gt;0,"",""),VLOOKUP(R185,SpeciesValidation!D:T,VLOOKUP(J185,Validation!B$2:C$15,2,FALSE),FALSE)) &amp; " " &amp; IF(ISERROR(IF(LEFT(J185,1)="A",IF(IF(VLOOKUP(R185,SpeciesValidation!D:W,20,FALSE)=FALSE,OR(TEXT(A185,"MMDD")&lt;VLOOKUP(R185,SpeciesValidation!D:W,18,FALSE),TEXT(A185,"MMDD")&gt;VLOOKUP(R185,SpeciesValidation!D:W,19,FALSE)),IF(TEXT(A185,"MMDD")&lt;"0701",TEXT(A185,"MMDD")&gt;VLOOKUP(R185,SpeciesValidation!D:W,18,FALSE),TEXT(A185,"MMDD")&lt;VLOOKUP(R185,SpeciesValidation!D:W,19,FALSE))),"Date outside expected range for this species",""),"")),"",IF(LEFT(J185,1)="A",IF(IF(VLOOKUP(R185,SpeciesValidation!D:W,20,FALSE)=FALSE,OR(TEXT(A185,"MMDD")&lt;VLOOKUP(R185,SpeciesValidation!D:W,18,FALSE),TEXT(A185,"MMDD")&gt;VLOOKUP(R185,SpeciesValidation!D:W,19,FALSE)),IF(TEXT(A185,"MMDD")&lt;"0701",TEXT(A185,"MMDD")&gt;VLOOKUP(R185,SpeciesValidation!D:W,18,FALSE),TEXT(A185,"MMDD")&lt;VLOOKUP(R185,SpeciesValidation!D:W,19,FALSE))),"Date outside expected range for this species",""),"")))</f>
        <v/>
      </c>
      <c r="M185" s="127" t="str">
        <f>IF(LEN(E185&amp;"")&gt;0,IF(ISERROR(VLOOKUP(R185,SpeciesValidation!D:I,6,FALSE)),"",VLOOKUP(R185,SpeciesValidation!D:I,6,FALSE)),"")</f>
        <v/>
      </c>
      <c r="Q185" s="36" t="str">
        <f>IF(LEN(E185&amp;"")&gt;0,IF(ISERROR(VLOOKUP(E185,SpeciesValidation!B:G,2,FALSE)=TRUE),"",VLOOKUP(E185,SpeciesValidation!B:G,2,FALSE)),"")</f>
        <v/>
      </c>
      <c r="R185" s="36" t="str">
        <f>IF(LEN(E185&amp;"")&gt;0,IF(ISERROR(VLOOKUP(E185,SpeciesLookup!B:G,4,FALSE)=TRUE),"",VLOOKUP(E185,SpeciesLookup!B:G,4,FALSE)),"")</f>
        <v/>
      </c>
    </row>
    <row r="186" spans="1:18" ht="13.2" x14ac:dyDescent="0.25">
      <c r="A186" s="72"/>
      <c r="B186" s="73"/>
      <c r="C186" s="73"/>
      <c r="D186" s="11"/>
      <c r="E186" s="74"/>
      <c r="F186" s="75"/>
      <c r="G186" s="128" t="str">
        <f>IF(LEN(E186&amp;"")&gt;0,IF(ISERROR(VLOOKUP(E186,SpeciesLookup!B:G,6,FALSE)=TRUE),"",VLOOKUP(E186,SpeciesLookup!B:G,6,FALSE)),"")</f>
        <v/>
      </c>
      <c r="H186" s="128" t="str">
        <f>IF(LEN(E186&amp;"")&gt;0,IF(ISERROR(VLOOKUP(E186,SpeciesLookup!B:G,5,FALSE)=TRUE),"",VLOOKUP(E186,SpeciesLookup!B:G,5,FALSE)),"")</f>
        <v/>
      </c>
      <c r="I186" s="11"/>
      <c r="J186" s="73"/>
      <c r="K186" s="11"/>
      <c r="L186" s="127" t="str">
        <f>TRIM(IF(ISERROR(VLOOKUP(R186,SpeciesValidation!D:T,IF(ISNA(VLOOKUP(J186,Validation!B$2:C$15,2,FALSE)),FALSE,VLOOKUP(J186,Validation!B$2:C$15,2,FALSE)))),IF(LEN(E186&amp;"")&gt;0,"",""),VLOOKUP(R186,SpeciesValidation!D:T,VLOOKUP(J186,Validation!B$2:C$15,2,FALSE),FALSE)) &amp; " " &amp; IF(ISERROR(IF(LEFT(J186,1)="A",IF(IF(VLOOKUP(R186,SpeciesValidation!D:W,20,FALSE)=FALSE,OR(TEXT(A186,"MMDD")&lt;VLOOKUP(R186,SpeciesValidation!D:W,18,FALSE),TEXT(A186,"MMDD")&gt;VLOOKUP(R186,SpeciesValidation!D:W,19,FALSE)),IF(TEXT(A186,"MMDD")&lt;"0701",TEXT(A186,"MMDD")&gt;VLOOKUP(R186,SpeciesValidation!D:W,18,FALSE),TEXT(A186,"MMDD")&lt;VLOOKUP(R186,SpeciesValidation!D:W,19,FALSE))),"Date outside expected range for this species",""),"")),"",IF(LEFT(J186,1)="A",IF(IF(VLOOKUP(R186,SpeciesValidation!D:W,20,FALSE)=FALSE,OR(TEXT(A186,"MMDD")&lt;VLOOKUP(R186,SpeciesValidation!D:W,18,FALSE),TEXT(A186,"MMDD")&gt;VLOOKUP(R186,SpeciesValidation!D:W,19,FALSE)),IF(TEXT(A186,"MMDD")&lt;"0701",TEXT(A186,"MMDD")&gt;VLOOKUP(R186,SpeciesValidation!D:W,18,FALSE),TEXT(A186,"MMDD")&lt;VLOOKUP(R186,SpeciesValidation!D:W,19,FALSE))),"Date outside expected range for this species",""),"")))</f>
        <v/>
      </c>
      <c r="M186" s="127" t="str">
        <f>IF(LEN(E186&amp;"")&gt;0,IF(ISERROR(VLOOKUP(R186,SpeciesValidation!D:I,6,FALSE)),"",VLOOKUP(R186,SpeciesValidation!D:I,6,FALSE)),"")</f>
        <v/>
      </c>
      <c r="Q186" s="36" t="str">
        <f>IF(LEN(E186&amp;"")&gt;0,IF(ISERROR(VLOOKUP(E186,SpeciesValidation!B:G,2,FALSE)=TRUE),"",VLOOKUP(E186,SpeciesValidation!B:G,2,FALSE)),"")</f>
        <v/>
      </c>
      <c r="R186" s="36" t="str">
        <f>IF(LEN(E186&amp;"")&gt;0,IF(ISERROR(VLOOKUP(E186,SpeciesLookup!B:G,4,FALSE)=TRUE),"",VLOOKUP(E186,SpeciesLookup!B:G,4,FALSE)),"")</f>
        <v/>
      </c>
    </row>
    <row r="187" spans="1:18" ht="13.2" x14ac:dyDescent="0.25">
      <c r="A187" s="72"/>
      <c r="B187" s="73"/>
      <c r="C187" s="73"/>
      <c r="D187" s="11"/>
      <c r="E187" s="74"/>
      <c r="F187" s="75"/>
      <c r="G187" s="128" t="str">
        <f>IF(LEN(E187&amp;"")&gt;0,IF(ISERROR(VLOOKUP(E187,SpeciesLookup!B:G,6,FALSE)=TRUE),"",VLOOKUP(E187,SpeciesLookup!B:G,6,FALSE)),"")</f>
        <v/>
      </c>
      <c r="H187" s="128" t="str">
        <f>IF(LEN(E187&amp;"")&gt;0,IF(ISERROR(VLOOKUP(E187,SpeciesLookup!B:G,5,FALSE)=TRUE),"",VLOOKUP(E187,SpeciesLookup!B:G,5,FALSE)),"")</f>
        <v/>
      </c>
      <c r="I187" s="11"/>
      <c r="J187" s="73"/>
      <c r="K187" s="11"/>
      <c r="L187" s="127" t="str">
        <f>TRIM(IF(ISERROR(VLOOKUP(R187,SpeciesValidation!D:T,IF(ISNA(VLOOKUP(J187,Validation!B$2:C$15,2,FALSE)),FALSE,VLOOKUP(J187,Validation!B$2:C$15,2,FALSE)))),IF(LEN(E187&amp;"")&gt;0,"",""),VLOOKUP(R187,SpeciesValidation!D:T,VLOOKUP(J187,Validation!B$2:C$15,2,FALSE),FALSE)) &amp; " " &amp; IF(ISERROR(IF(LEFT(J187,1)="A",IF(IF(VLOOKUP(R187,SpeciesValidation!D:W,20,FALSE)=FALSE,OR(TEXT(A187,"MMDD")&lt;VLOOKUP(R187,SpeciesValidation!D:W,18,FALSE),TEXT(A187,"MMDD")&gt;VLOOKUP(R187,SpeciesValidation!D:W,19,FALSE)),IF(TEXT(A187,"MMDD")&lt;"0701",TEXT(A187,"MMDD")&gt;VLOOKUP(R187,SpeciesValidation!D:W,18,FALSE),TEXT(A187,"MMDD")&lt;VLOOKUP(R187,SpeciesValidation!D:W,19,FALSE))),"Date outside expected range for this species",""),"")),"",IF(LEFT(J187,1)="A",IF(IF(VLOOKUP(R187,SpeciesValidation!D:W,20,FALSE)=FALSE,OR(TEXT(A187,"MMDD")&lt;VLOOKUP(R187,SpeciesValidation!D:W,18,FALSE),TEXT(A187,"MMDD")&gt;VLOOKUP(R187,SpeciesValidation!D:W,19,FALSE)),IF(TEXT(A187,"MMDD")&lt;"0701",TEXT(A187,"MMDD")&gt;VLOOKUP(R187,SpeciesValidation!D:W,18,FALSE),TEXT(A187,"MMDD")&lt;VLOOKUP(R187,SpeciesValidation!D:W,19,FALSE))),"Date outside expected range for this species",""),"")))</f>
        <v/>
      </c>
      <c r="M187" s="127" t="str">
        <f>IF(LEN(E187&amp;"")&gt;0,IF(ISERROR(VLOOKUP(R187,SpeciesValidation!D:I,6,FALSE)),"",VLOOKUP(R187,SpeciesValidation!D:I,6,FALSE)),"")</f>
        <v/>
      </c>
      <c r="Q187" s="36" t="str">
        <f>IF(LEN(E187&amp;"")&gt;0,IF(ISERROR(VLOOKUP(E187,SpeciesValidation!B:G,2,FALSE)=TRUE),"",VLOOKUP(E187,SpeciesValidation!B:G,2,FALSE)),"")</f>
        <v/>
      </c>
      <c r="R187" s="36" t="str">
        <f>IF(LEN(E187&amp;"")&gt;0,IF(ISERROR(VLOOKUP(E187,SpeciesLookup!B:G,4,FALSE)=TRUE),"",VLOOKUP(E187,SpeciesLookup!B:G,4,FALSE)),"")</f>
        <v/>
      </c>
    </row>
    <row r="188" spans="1:18" ht="13.2" x14ac:dyDescent="0.25">
      <c r="A188" s="72"/>
      <c r="B188" s="73"/>
      <c r="C188" s="73"/>
      <c r="D188" s="11"/>
      <c r="E188" s="74"/>
      <c r="F188" s="75"/>
      <c r="G188" s="128" t="str">
        <f>IF(LEN(E188&amp;"")&gt;0,IF(ISERROR(VLOOKUP(E188,SpeciesLookup!B:G,6,FALSE)=TRUE),"",VLOOKUP(E188,SpeciesLookup!B:G,6,FALSE)),"")</f>
        <v/>
      </c>
      <c r="H188" s="128" t="str">
        <f>IF(LEN(E188&amp;"")&gt;0,IF(ISERROR(VLOOKUP(E188,SpeciesLookup!B:G,5,FALSE)=TRUE),"",VLOOKUP(E188,SpeciesLookup!B:G,5,FALSE)),"")</f>
        <v/>
      </c>
      <c r="I188" s="11"/>
      <c r="J188" s="73"/>
      <c r="K188" s="11"/>
      <c r="L188" s="127" t="str">
        <f>TRIM(IF(ISERROR(VLOOKUP(R188,SpeciesValidation!D:T,IF(ISNA(VLOOKUP(J188,Validation!B$2:C$15,2,FALSE)),FALSE,VLOOKUP(J188,Validation!B$2:C$15,2,FALSE)))),IF(LEN(E188&amp;"")&gt;0,"",""),VLOOKUP(R188,SpeciesValidation!D:T,VLOOKUP(J188,Validation!B$2:C$15,2,FALSE),FALSE)) &amp; " " &amp; IF(ISERROR(IF(LEFT(J188,1)="A",IF(IF(VLOOKUP(R188,SpeciesValidation!D:W,20,FALSE)=FALSE,OR(TEXT(A188,"MMDD")&lt;VLOOKUP(R188,SpeciesValidation!D:W,18,FALSE),TEXT(A188,"MMDD")&gt;VLOOKUP(R188,SpeciesValidation!D:W,19,FALSE)),IF(TEXT(A188,"MMDD")&lt;"0701",TEXT(A188,"MMDD")&gt;VLOOKUP(R188,SpeciesValidation!D:W,18,FALSE),TEXT(A188,"MMDD")&lt;VLOOKUP(R188,SpeciesValidation!D:W,19,FALSE))),"Date outside expected range for this species",""),"")),"",IF(LEFT(J188,1)="A",IF(IF(VLOOKUP(R188,SpeciesValidation!D:W,20,FALSE)=FALSE,OR(TEXT(A188,"MMDD")&lt;VLOOKUP(R188,SpeciesValidation!D:W,18,FALSE),TEXT(A188,"MMDD")&gt;VLOOKUP(R188,SpeciesValidation!D:W,19,FALSE)),IF(TEXT(A188,"MMDD")&lt;"0701",TEXT(A188,"MMDD")&gt;VLOOKUP(R188,SpeciesValidation!D:W,18,FALSE),TEXT(A188,"MMDD")&lt;VLOOKUP(R188,SpeciesValidation!D:W,19,FALSE))),"Date outside expected range for this species",""),"")))</f>
        <v/>
      </c>
      <c r="M188" s="127" t="str">
        <f>IF(LEN(E188&amp;"")&gt;0,IF(ISERROR(VLOOKUP(R188,SpeciesValidation!D:I,6,FALSE)),"",VLOOKUP(R188,SpeciesValidation!D:I,6,FALSE)),"")</f>
        <v/>
      </c>
      <c r="Q188" s="36" t="str">
        <f>IF(LEN(E188&amp;"")&gt;0,IF(ISERROR(VLOOKUP(E188,SpeciesValidation!B:G,2,FALSE)=TRUE),"",VLOOKUP(E188,SpeciesValidation!B:G,2,FALSE)),"")</f>
        <v/>
      </c>
      <c r="R188" s="36" t="str">
        <f>IF(LEN(E188&amp;"")&gt;0,IF(ISERROR(VLOOKUP(E188,SpeciesLookup!B:G,4,FALSE)=TRUE),"",VLOOKUP(E188,SpeciesLookup!B:G,4,FALSE)),"")</f>
        <v/>
      </c>
    </row>
    <row r="189" spans="1:18" ht="13.2" x14ac:dyDescent="0.25">
      <c r="A189" s="72"/>
      <c r="B189" s="73"/>
      <c r="C189" s="73"/>
      <c r="D189" s="11"/>
      <c r="E189" s="74"/>
      <c r="F189" s="75"/>
      <c r="G189" s="128" t="str">
        <f>IF(LEN(E189&amp;"")&gt;0,IF(ISERROR(VLOOKUP(E189,SpeciesLookup!B:G,6,FALSE)=TRUE),"",VLOOKUP(E189,SpeciesLookup!B:G,6,FALSE)),"")</f>
        <v/>
      </c>
      <c r="H189" s="128" t="str">
        <f>IF(LEN(E189&amp;"")&gt;0,IF(ISERROR(VLOOKUP(E189,SpeciesLookup!B:G,5,FALSE)=TRUE),"",VLOOKUP(E189,SpeciesLookup!B:G,5,FALSE)),"")</f>
        <v/>
      </c>
      <c r="I189" s="11"/>
      <c r="J189" s="73"/>
      <c r="K189" s="11"/>
      <c r="L189" s="127" t="str">
        <f>TRIM(IF(ISERROR(VLOOKUP(R189,SpeciesValidation!D:T,IF(ISNA(VLOOKUP(J189,Validation!B$2:C$15,2,FALSE)),FALSE,VLOOKUP(J189,Validation!B$2:C$15,2,FALSE)))),IF(LEN(E189&amp;"")&gt;0,"",""),VLOOKUP(R189,SpeciesValidation!D:T,VLOOKUP(J189,Validation!B$2:C$15,2,FALSE),FALSE)) &amp; " " &amp; IF(ISERROR(IF(LEFT(J189,1)="A",IF(IF(VLOOKUP(R189,SpeciesValidation!D:W,20,FALSE)=FALSE,OR(TEXT(A189,"MMDD")&lt;VLOOKUP(R189,SpeciesValidation!D:W,18,FALSE),TEXT(A189,"MMDD")&gt;VLOOKUP(R189,SpeciesValidation!D:W,19,FALSE)),IF(TEXT(A189,"MMDD")&lt;"0701",TEXT(A189,"MMDD")&gt;VLOOKUP(R189,SpeciesValidation!D:W,18,FALSE),TEXT(A189,"MMDD")&lt;VLOOKUP(R189,SpeciesValidation!D:W,19,FALSE))),"Date outside expected range for this species",""),"")),"",IF(LEFT(J189,1)="A",IF(IF(VLOOKUP(R189,SpeciesValidation!D:W,20,FALSE)=FALSE,OR(TEXT(A189,"MMDD")&lt;VLOOKUP(R189,SpeciesValidation!D:W,18,FALSE),TEXT(A189,"MMDD")&gt;VLOOKUP(R189,SpeciesValidation!D:W,19,FALSE)),IF(TEXT(A189,"MMDD")&lt;"0701",TEXT(A189,"MMDD")&gt;VLOOKUP(R189,SpeciesValidation!D:W,18,FALSE),TEXT(A189,"MMDD")&lt;VLOOKUP(R189,SpeciesValidation!D:W,19,FALSE))),"Date outside expected range for this species",""),"")))</f>
        <v/>
      </c>
      <c r="M189" s="127" t="str">
        <f>IF(LEN(E189&amp;"")&gt;0,IF(ISERROR(VLOOKUP(R189,SpeciesValidation!D:I,6,FALSE)),"",VLOOKUP(R189,SpeciesValidation!D:I,6,FALSE)),"")</f>
        <v/>
      </c>
      <c r="Q189" s="36" t="str">
        <f>IF(LEN(E189&amp;"")&gt;0,IF(ISERROR(VLOOKUP(E189,SpeciesValidation!B:G,2,FALSE)=TRUE),"",VLOOKUP(E189,SpeciesValidation!B:G,2,FALSE)),"")</f>
        <v/>
      </c>
      <c r="R189" s="36" t="str">
        <f>IF(LEN(E189&amp;"")&gt;0,IF(ISERROR(VLOOKUP(E189,SpeciesLookup!B:G,4,FALSE)=TRUE),"",VLOOKUP(E189,SpeciesLookup!B:G,4,FALSE)),"")</f>
        <v/>
      </c>
    </row>
    <row r="190" spans="1:18" ht="13.2" x14ac:dyDescent="0.25">
      <c r="A190" s="72"/>
      <c r="B190" s="73"/>
      <c r="C190" s="73"/>
      <c r="D190" s="11"/>
      <c r="E190" s="74"/>
      <c r="F190" s="75"/>
      <c r="G190" s="128" t="str">
        <f>IF(LEN(E190&amp;"")&gt;0,IF(ISERROR(VLOOKUP(E190,SpeciesLookup!B:G,6,FALSE)=TRUE),"",VLOOKUP(E190,SpeciesLookup!B:G,6,FALSE)),"")</f>
        <v/>
      </c>
      <c r="H190" s="128" t="str">
        <f>IF(LEN(E190&amp;"")&gt;0,IF(ISERROR(VLOOKUP(E190,SpeciesLookup!B:G,5,FALSE)=TRUE),"",VLOOKUP(E190,SpeciesLookup!B:G,5,FALSE)),"")</f>
        <v/>
      </c>
      <c r="I190" s="11"/>
      <c r="J190" s="73"/>
      <c r="K190" s="11"/>
      <c r="L190" s="127" t="str">
        <f>TRIM(IF(ISERROR(VLOOKUP(R190,SpeciesValidation!D:T,IF(ISNA(VLOOKUP(J190,Validation!B$2:C$15,2,FALSE)),FALSE,VLOOKUP(J190,Validation!B$2:C$15,2,FALSE)))),IF(LEN(E190&amp;"")&gt;0,"",""),VLOOKUP(R190,SpeciesValidation!D:T,VLOOKUP(J190,Validation!B$2:C$15,2,FALSE),FALSE)) &amp; " " &amp; IF(ISERROR(IF(LEFT(J190,1)="A",IF(IF(VLOOKUP(R190,SpeciesValidation!D:W,20,FALSE)=FALSE,OR(TEXT(A190,"MMDD")&lt;VLOOKUP(R190,SpeciesValidation!D:W,18,FALSE),TEXT(A190,"MMDD")&gt;VLOOKUP(R190,SpeciesValidation!D:W,19,FALSE)),IF(TEXT(A190,"MMDD")&lt;"0701",TEXT(A190,"MMDD")&gt;VLOOKUP(R190,SpeciesValidation!D:W,18,FALSE),TEXT(A190,"MMDD")&lt;VLOOKUP(R190,SpeciesValidation!D:W,19,FALSE))),"Date outside expected range for this species",""),"")),"",IF(LEFT(J190,1)="A",IF(IF(VLOOKUP(R190,SpeciesValidation!D:W,20,FALSE)=FALSE,OR(TEXT(A190,"MMDD")&lt;VLOOKUP(R190,SpeciesValidation!D:W,18,FALSE),TEXT(A190,"MMDD")&gt;VLOOKUP(R190,SpeciesValidation!D:W,19,FALSE)),IF(TEXT(A190,"MMDD")&lt;"0701",TEXT(A190,"MMDD")&gt;VLOOKUP(R190,SpeciesValidation!D:W,18,FALSE),TEXT(A190,"MMDD")&lt;VLOOKUP(R190,SpeciesValidation!D:W,19,FALSE))),"Date outside expected range for this species",""),"")))</f>
        <v/>
      </c>
      <c r="M190" s="127" t="str">
        <f>IF(LEN(E190&amp;"")&gt;0,IF(ISERROR(VLOOKUP(R190,SpeciesValidation!D:I,6,FALSE)),"",VLOOKUP(R190,SpeciesValidation!D:I,6,FALSE)),"")</f>
        <v/>
      </c>
      <c r="Q190" s="36" t="str">
        <f>IF(LEN(E190&amp;"")&gt;0,IF(ISERROR(VLOOKUP(E190,SpeciesValidation!B:G,2,FALSE)=TRUE),"",VLOOKUP(E190,SpeciesValidation!B:G,2,FALSE)),"")</f>
        <v/>
      </c>
      <c r="R190" s="36" t="str">
        <f>IF(LEN(E190&amp;"")&gt;0,IF(ISERROR(VLOOKUP(E190,SpeciesLookup!B:G,4,FALSE)=TRUE),"",VLOOKUP(E190,SpeciesLookup!B:G,4,FALSE)),"")</f>
        <v/>
      </c>
    </row>
    <row r="191" spans="1:18" ht="13.2" x14ac:dyDescent="0.25">
      <c r="A191" s="72"/>
      <c r="B191" s="73"/>
      <c r="C191" s="73"/>
      <c r="D191" s="11"/>
      <c r="E191" s="74"/>
      <c r="F191" s="75"/>
      <c r="G191" s="128" t="str">
        <f>IF(LEN(E191&amp;"")&gt;0,IF(ISERROR(VLOOKUP(E191,SpeciesLookup!B:G,6,FALSE)=TRUE),"",VLOOKUP(E191,SpeciesLookup!B:G,6,FALSE)),"")</f>
        <v/>
      </c>
      <c r="H191" s="128" t="str">
        <f>IF(LEN(E191&amp;"")&gt;0,IF(ISERROR(VLOOKUP(E191,SpeciesLookup!B:G,5,FALSE)=TRUE),"",VLOOKUP(E191,SpeciesLookup!B:G,5,FALSE)),"")</f>
        <v/>
      </c>
      <c r="I191" s="11"/>
      <c r="J191" s="73"/>
      <c r="K191" s="11"/>
      <c r="L191" s="127" t="str">
        <f>TRIM(IF(ISERROR(VLOOKUP(R191,SpeciesValidation!D:T,IF(ISNA(VLOOKUP(J191,Validation!B$2:C$15,2,FALSE)),FALSE,VLOOKUP(J191,Validation!B$2:C$15,2,FALSE)))),IF(LEN(E191&amp;"")&gt;0,"",""),VLOOKUP(R191,SpeciesValidation!D:T,VLOOKUP(J191,Validation!B$2:C$15,2,FALSE),FALSE)) &amp; " " &amp; IF(ISERROR(IF(LEFT(J191,1)="A",IF(IF(VLOOKUP(R191,SpeciesValidation!D:W,20,FALSE)=FALSE,OR(TEXT(A191,"MMDD")&lt;VLOOKUP(R191,SpeciesValidation!D:W,18,FALSE),TEXT(A191,"MMDD")&gt;VLOOKUP(R191,SpeciesValidation!D:W,19,FALSE)),IF(TEXT(A191,"MMDD")&lt;"0701",TEXT(A191,"MMDD")&gt;VLOOKUP(R191,SpeciesValidation!D:W,18,FALSE),TEXT(A191,"MMDD")&lt;VLOOKUP(R191,SpeciesValidation!D:W,19,FALSE))),"Date outside expected range for this species",""),"")),"",IF(LEFT(J191,1)="A",IF(IF(VLOOKUP(R191,SpeciesValidation!D:W,20,FALSE)=FALSE,OR(TEXT(A191,"MMDD")&lt;VLOOKUP(R191,SpeciesValidation!D:W,18,FALSE),TEXT(A191,"MMDD")&gt;VLOOKUP(R191,SpeciesValidation!D:W,19,FALSE)),IF(TEXT(A191,"MMDD")&lt;"0701",TEXT(A191,"MMDD")&gt;VLOOKUP(R191,SpeciesValidation!D:W,18,FALSE),TEXT(A191,"MMDD")&lt;VLOOKUP(R191,SpeciesValidation!D:W,19,FALSE))),"Date outside expected range for this species",""),"")))</f>
        <v/>
      </c>
      <c r="M191" s="127" t="str">
        <f>IF(LEN(E191&amp;"")&gt;0,IF(ISERROR(VLOOKUP(R191,SpeciesValidation!D:I,6,FALSE)),"",VLOOKUP(R191,SpeciesValidation!D:I,6,FALSE)),"")</f>
        <v/>
      </c>
      <c r="Q191" s="36" t="str">
        <f>IF(LEN(E191&amp;"")&gt;0,IF(ISERROR(VLOOKUP(E191,SpeciesValidation!B:G,2,FALSE)=TRUE),"",VLOOKUP(E191,SpeciesValidation!B:G,2,FALSE)),"")</f>
        <v/>
      </c>
      <c r="R191" s="36" t="str">
        <f>IF(LEN(E191&amp;"")&gt;0,IF(ISERROR(VLOOKUP(E191,SpeciesLookup!B:G,4,FALSE)=TRUE),"",VLOOKUP(E191,SpeciesLookup!B:G,4,FALSE)),"")</f>
        <v/>
      </c>
    </row>
    <row r="192" spans="1:18" ht="13.2" x14ac:dyDescent="0.25">
      <c r="A192" s="72"/>
      <c r="B192" s="73"/>
      <c r="C192" s="73"/>
      <c r="D192" s="11"/>
      <c r="E192" s="74"/>
      <c r="F192" s="75"/>
      <c r="G192" s="128" t="str">
        <f>IF(LEN(E192&amp;"")&gt;0,IF(ISERROR(VLOOKUP(E192,SpeciesLookup!B:G,6,FALSE)=TRUE),"",VLOOKUP(E192,SpeciesLookup!B:G,6,FALSE)),"")</f>
        <v/>
      </c>
      <c r="H192" s="128" t="str">
        <f>IF(LEN(E192&amp;"")&gt;0,IF(ISERROR(VLOOKUP(E192,SpeciesLookup!B:G,5,FALSE)=TRUE),"",VLOOKUP(E192,SpeciesLookup!B:G,5,FALSE)),"")</f>
        <v/>
      </c>
      <c r="I192" s="11"/>
      <c r="J192" s="73"/>
      <c r="K192" s="11"/>
      <c r="L192" s="127" t="str">
        <f>TRIM(IF(ISERROR(VLOOKUP(R192,SpeciesValidation!D:T,IF(ISNA(VLOOKUP(J192,Validation!B$2:C$15,2,FALSE)),FALSE,VLOOKUP(J192,Validation!B$2:C$15,2,FALSE)))),IF(LEN(E192&amp;"")&gt;0,"",""),VLOOKUP(R192,SpeciesValidation!D:T,VLOOKUP(J192,Validation!B$2:C$15,2,FALSE),FALSE)) &amp; " " &amp; IF(ISERROR(IF(LEFT(J192,1)="A",IF(IF(VLOOKUP(R192,SpeciesValidation!D:W,20,FALSE)=FALSE,OR(TEXT(A192,"MMDD")&lt;VLOOKUP(R192,SpeciesValidation!D:W,18,FALSE),TEXT(A192,"MMDD")&gt;VLOOKUP(R192,SpeciesValidation!D:W,19,FALSE)),IF(TEXT(A192,"MMDD")&lt;"0701",TEXT(A192,"MMDD")&gt;VLOOKUP(R192,SpeciesValidation!D:W,18,FALSE),TEXT(A192,"MMDD")&lt;VLOOKUP(R192,SpeciesValidation!D:W,19,FALSE))),"Date outside expected range for this species",""),"")),"",IF(LEFT(J192,1)="A",IF(IF(VLOOKUP(R192,SpeciesValidation!D:W,20,FALSE)=FALSE,OR(TEXT(A192,"MMDD")&lt;VLOOKUP(R192,SpeciesValidation!D:W,18,FALSE),TEXT(A192,"MMDD")&gt;VLOOKUP(R192,SpeciesValidation!D:W,19,FALSE)),IF(TEXT(A192,"MMDD")&lt;"0701",TEXT(A192,"MMDD")&gt;VLOOKUP(R192,SpeciesValidation!D:W,18,FALSE),TEXT(A192,"MMDD")&lt;VLOOKUP(R192,SpeciesValidation!D:W,19,FALSE))),"Date outside expected range for this species",""),"")))</f>
        <v/>
      </c>
      <c r="M192" s="127" t="str">
        <f>IF(LEN(E192&amp;"")&gt;0,IF(ISERROR(VLOOKUP(R192,SpeciesValidation!D:I,6,FALSE)),"",VLOOKUP(R192,SpeciesValidation!D:I,6,FALSE)),"")</f>
        <v/>
      </c>
      <c r="Q192" s="36" t="str">
        <f>IF(LEN(E192&amp;"")&gt;0,IF(ISERROR(VLOOKUP(E192,SpeciesValidation!B:G,2,FALSE)=TRUE),"",VLOOKUP(E192,SpeciesValidation!B:G,2,FALSE)),"")</f>
        <v/>
      </c>
      <c r="R192" s="36" t="str">
        <f>IF(LEN(E192&amp;"")&gt;0,IF(ISERROR(VLOOKUP(E192,SpeciesLookup!B:G,4,FALSE)=TRUE),"",VLOOKUP(E192,SpeciesLookup!B:G,4,FALSE)),"")</f>
        <v/>
      </c>
    </row>
    <row r="193" spans="1:18" ht="13.2" x14ac:dyDescent="0.25">
      <c r="A193" s="72"/>
      <c r="B193" s="73"/>
      <c r="C193" s="73"/>
      <c r="D193" s="11"/>
      <c r="E193" s="74"/>
      <c r="F193" s="75"/>
      <c r="G193" s="128" t="str">
        <f>IF(LEN(E193&amp;"")&gt;0,IF(ISERROR(VLOOKUP(E193,SpeciesLookup!B:G,6,FALSE)=TRUE),"",VLOOKUP(E193,SpeciesLookup!B:G,6,FALSE)),"")</f>
        <v/>
      </c>
      <c r="H193" s="128" t="str">
        <f>IF(LEN(E193&amp;"")&gt;0,IF(ISERROR(VLOOKUP(E193,SpeciesLookup!B:G,5,FALSE)=TRUE),"",VLOOKUP(E193,SpeciesLookup!B:G,5,FALSE)),"")</f>
        <v/>
      </c>
      <c r="I193" s="11"/>
      <c r="J193" s="73"/>
      <c r="K193" s="11"/>
      <c r="L193" s="127" t="str">
        <f>TRIM(IF(ISERROR(VLOOKUP(R193,SpeciesValidation!D:T,IF(ISNA(VLOOKUP(J193,Validation!B$2:C$15,2,FALSE)),FALSE,VLOOKUP(J193,Validation!B$2:C$15,2,FALSE)))),IF(LEN(E193&amp;"")&gt;0,"",""),VLOOKUP(R193,SpeciesValidation!D:T,VLOOKUP(J193,Validation!B$2:C$15,2,FALSE),FALSE)) &amp; " " &amp; IF(ISERROR(IF(LEFT(J193,1)="A",IF(IF(VLOOKUP(R193,SpeciesValidation!D:W,20,FALSE)=FALSE,OR(TEXT(A193,"MMDD")&lt;VLOOKUP(R193,SpeciesValidation!D:W,18,FALSE),TEXT(A193,"MMDD")&gt;VLOOKUP(R193,SpeciesValidation!D:W,19,FALSE)),IF(TEXT(A193,"MMDD")&lt;"0701",TEXT(A193,"MMDD")&gt;VLOOKUP(R193,SpeciesValidation!D:W,18,FALSE),TEXT(A193,"MMDD")&lt;VLOOKUP(R193,SpeciesValidation!D:W,19,FALSE))),"Date outside expected range for this species",""),"")),"",IF(LEFT(J193,1)="A",IF(IF(VLOOKUP(R193,SpeciesValidation!D:W,20,FALSE)=FALSE,OR(TEXT(A193,"MMDD")&lt;VLOOKUP(R193,SpeciesValidation!D:W,18,FALSE),TEXT(A193,"MMDD")&gt;VLOOKUP(R193,SpeciesValidation!D:W,19,FALSE)),IF(TEXT(A193,"MMDD")&lt;"0701",TEXT(A193,"MMDD")&gt;VLOOKUP(R193,SpeciesValidation!D:W,18,FALSE),TEXT(A193,"MMDD")&lt;VLOOKUP(R193,SpeciesValidation!D:W,19,FALSE))),"Date outside expected range for this species",""),"")))</f>
        <v/>
      </c>
      <c r="M193" s="127" t="str">
        <f>IF(LEN(E193&amp;"")&gt;0,IF(ISERROR(VLOOKUP(R193,SpeciesValidation!D:I,6,FALSE)),"",VLOOKUP(R193,SpeciesValidation!D:I,6,FALSE)),"")</f>
        <v/>
      </c>
      <c r="Q193" s="36" t="str">
        <f>IF(LEN(E193&amp;"")&gt;0,IF(ISERROR(VLOOKUP(E193,SpeciesValidation!B:G,2,FALSE)=TRUE),"",VLOOKUP(E193,SpeciesValidation!B:G,2,FALSE)),"")</f>
        <v/>
      </c>
      <c r="R193" s="36" t="str">
        <f>IF(LEN(E193&amp;"")&gt;0,IF(ISERROR(VLOOKUP(E193,SpeciesLookup!B:G,4,FALSE)=TRUE),"",VLOOKUP(E193,SpeciesLookup!B:G,4,FALSE)),"")</f>
        <v/>
      </c>
    </row>
    <row r="194" spans="1:18" ht="13.2" x14ac:dyDescent="0.25">
      <c r="A194" s="72"/>
      <c r="B194" s="73"/>
      <c r="C194" s="73"/>
      <c r="D194" s="11"/>
      <c r="E194" s="74"/>
      <c r="F194" s="75"/>
      <c r="G194" s="128" t="str">
        <f>IF(LEN(E194&amp;"")&gt;0,IF(ISERROR(VLOOKUP(E194,SpeciesLookup!B:G,6,FALSE)=TRUE),"",VLOOKUP(E194,SpeciesLookup!B:G,6,FALSE)),"")</f>
        <v/>
      </c>
      <c r="H194" s="128" t="str">
        <f>IF(LEN(E194&amp;"")&gt;0,IF(ISERROR(VLOOKUP(E194,SpeciesLookup!B:G,5,FALSE)=TRUE),"",VLOOKUP(E194,SpeciesLookup!B:G,5,FALSE)),"")</f>
        <v/>
      </c>
      <c r="I194" s="11"/>
      <c r="J194" s="73"/>
      <c r="K194" s="11"/>
      <c r="L194" s="127" t="str">
        <f>TRIM(IF(ISERROR(VLOOKUP(R194,SpeciesValidation!D:T,IF(ISNA(VLOOKUP(J194,Validation!B$2:C$15,2,FALSE)),FALSE,VLOOKUP(J194,Validation!B$2:C$15,2,FALSE)))),IF(LEN(E194&amp;"")&gt;0,"",""),VLOOKUP(R194,SpeciesValidation!D:T,VLOOKUP(J194,Validation!B$2:C$15,2,FALSE),FALSE)) &amp; " " &amp; IF(ISERROR(IF(LEFT(J194,1)="A",IF(IF(VLOOKUP(R194,SpeciesValidation!D:W,20,FALSE)=FALSE,OR(TEXT(A194,"MMDD")&lt;VLOOKUP(R194,SpeciesValidation!D:W,18,FALSE),TEXT(A194,"MMDD")&gt;VLOOKUP(R194,SpeciesValidation!D:W,19,FALSE)),IF(TEXT(A194,"MMDD")&lt;"0701",TEXT(A194,"MMDD")&gt;VLOOKUP(R194,SpeciesValidation!D:W,18,FALSE),TEXT(A194,"MMDD")&lt;VLOOKUP(R194,SpeciesValidation!D:W,19,FALSE))),"Date outside expected range for this species",""),"")),"",IF(LEFT(J194,1)="A",IF(IF(VLOOKUP(R194,SpeciesValidation!D:W,20,FALSE)=FALSE,OR(TEXT(A194,"MMDD")&lt;VLOOKUP(R194,SpeciesValidation!D:W,18,FALSE),TEXT(A194,"MMDD")&gt;VLOOKUP(R194,SpeciesValidation!D:W,19,FALSE)),IF(TEXT(A194,"MMDD")&lt;"0701",TEXT(A194,"MMDD")&gt;VLOOKUP(R194,SpeciesValidation!D:W,18,FALSE),TEXT(A194,"MMDD")&lt;VLOOKUP(R194,SpeciesValidation!D:W,19,FALSE))),"Date outside expected range for this species",""),"")))</f>
        <v/>
      </c>
      <c r="M194" s="127" t="str">
        <f>IF(LEN(E194&amp;"")&gt;0,IF(ISERROR(VLOOKUP(R194,SpeciesValidation!D:I,6,FALSE)),"",VLOOKUP(R194,SpeciesValidation!D:I,6,FALSE)),"")</f>
        <v/>
      </c>
      <c r="Q194" s="36" t="str">
        <f>IF(LEN(E194&amp;"")&gt;0,IF(ISERROR(VLOOKUP(E194,SpeciesValidation!B:G,2,FALSE)=TRUE),"",VLOOKUP(E194,SpeciesValidation!B:G,2,FALSE)),"")</f>
        <v/>
      </c>
      <c r="R194" s="36" t="str">
        <f>IF(LEN(E194&amp;"")&gt;0,IF(ISERROR(VLOOKUP(E194,SpeciesLookup!B:G,4,FALSE)=TRUE),"",VLOOKUP(E194,SpeciesLookup!B:G,4,FALSE)),"")</f>
        <v/>
      </c>
    </row>
    <row r="195" spans="1:18" ht="13.2" x14ac:dyDescent="0.25">
      <c r="A195" s="72"/>
      <c r="B195" s="73"/>
      <c r="C195" s="73"/>
      <c r="D195" s="11"/>
      <c r="E195" s="74"/>
      <c r="F195" s="75"/>
      <c r="G195" s="128" t="str">
        <f>IF(LEN(E195&amp;"")&gt;0,IF(ISERROR(VLOOKUP(E195,SpeciesLookup!B:G,6,FALSE)=TRUE),"",VLOOKUP(E195,SpeciesLookup!B:G,6,FALSE)),"")</f>
        <v/>
      </c>
      <c r="H195" s="128" t="str">
        <f>IF(LEN(E195&amp;"")&gt;0,IF(ISERROR(VLOOKUP(E195,SpeciesLookup!B:G,5,FALSE)=TRUE),"",VLOOKUP(E195,SpeciesLookup!B:G,5,FALSE)),"")</f>
        <v/>
      </c>
      <c r="I195" s="11"/>
      <c r="J195" s="73"/>
      <c r="K195" s="11"/>
      <c r="L195" s="127" t="str">
        <f>TRIM(IF(ISERROR(VLOOKUP(R195,SpeciesValidation!D:T,IF(ISNA(VLOOKUP(J195,Validation!B$2:C$15,2,FALSE)),FALSE,VLOOKUP(J195,Validation!B$2:C$15,2,FALSE)))),IF(LEN(E195&amp;"")&gt;0,"",""),VLOOKUP(R195,SpeciesValidation!D:T,VLOOKUP(J195,Validation!B$2:C$15,2,FALSE),FALSE)) &amp; " " &amp; IF(ISERROR(IF(LEFT(J195,1)="A",IF(IF(VLOOKUP(R195,SpeciesValidation!D:W,20,FALSE)=FALSE,OR(TEXT(A195,"MMDD")&lt;VLOOKUP(R195,SpeciesValidation!D:W,18,FALSE),TEXT(A195,"MMDD")&gt;VLOOKUP(R195,SpeciesValidation!D:W,19,FALSE)),IF(TEXT(A195,"MMDD")&lt;"0701",TEXT(A195,"MMDD")&gt;VLOOKUP(R195,SpeciesValidation!D:W,18,FALSE),TEXT(A195,"MMDD")&lt;VLOOKUP(R195,SpeciesValidation!D:W,19,FALSE))),"Date outside expected range for this species",""),"")),"",IF(LEFT(J195,1)="A",IF(IF(VLOOKUP(R195,SpeciesValidation!D:W,20,FALSE)=FALSE,OR(TEXT(A195,"MMDD")&lt;VLOOKUP(R195,SpeciesValidation!D:W,18,FALSE),TEXT(A195,"MMDD")&gt;VLOOKUP(R195,SpeciesValidation!D:W,19,FALSE)),IF(TEXT(A195,"MMDD")&lt;"0701",TEXT(A195,"MMDD")&gt;VLOOKUP(R195,SpeciesValidation!D:W,18,FALSE),TEXT(A195,"MMDD")&lt;VLOOKUP(R195,SpeciesValidation!D:W,19,FALSE))),"Date outside expected range for this species",""),"")))</f>
        <v/>
      </c>
      <c r="M195" s="127" t="str">
        <f>IF(LEN(E195&amp;"")&gt;0,IF(ISERROR(VLOOKUP(R195,SpeciesValidation!D:I,6,FALSE)),"",VLOOKUP(R195,SpeciesValidation!D:I,6,FALSE)),"")</f>
        <v/>
      </c>
      <c r="Q195" s="36" t="str">
        <f>IF(LEN(E195&amp;"")&gt;0,IF(ISERROR(VLOOKUP(E195,SpeciesValidation!B:G,2,FALSE)=TRUE),"",VLOOKUP(E195,SpeciesValidation!B:G,2,FALSE)),"")</f>
        <v/>
      </c>
      <c r="R195" s="36" t="str">
        <f>IF(LEN(E195&amp;"")&gt;0,IF(ISERROR(VLOOKUP(E195,SpeciesLookup!B:G,4,FALSE)=TRUE),"",VLOOKUP(E195,SpeciesLookup!B:G,4,FALSE)),"")</f>
        <v/>
      </c>
    </row>
    <row r="196" spans="1:18" ht="13.2" x14ac:dyDescent="0.25">
      <c r="A196" s="72"/>
      <c r="B196" s="73"/>
      <c r="C196" s="73"/>
      <c r="D196" s="11"/>
      <c r="E196" s="74"/>
      <c r="F196" s="75"/>
      <c r="G196" s="128" t="str">
        <f>IF(LEN(E196&amp;"")&gt;0,IF(ISERROR(VLOOKUP(E196,SpeciesLookup!B:G,6,FALSE)=TRUE),"",VLOOKUP(E196,SpeciesLookup!B:G,6,FALSE)),"")</f>
        <v/>
      </c>
      <c r="H196" s="128" t="str">
        <f>IF(LEN(E196&amp;"")&gt;0,IF(ISERROR(VLOOKUP(E196,SpeciesLookup!B:G,5,FALSE)=TRUE),"",VLOOKUP(E196,SpeciesLookup!B:G,5,FALSE)),"")</f>
        <v/>
      </c>
      <c r="I196" s="11"/>
      <c r="J196" s="73"/>
      <c r="K196" s="11"/>
      <c r="L196" s="127" t="str">
        <f>TRIM(IF(ISERROR(VLOOKUP(R196,SpeciesValidation!D:T,IF(ISNA(VLOOKUP(J196,Validation!B$2:C$15,2,FALSE)),FALSE,VLOOKUP(J196,Validation!B$2:C$15,2,FALSE)))),IF(LEN(E196&amp;"")&gt;0,"",""),VLOOKUP(R196,SpeciesValidation!D:T,VLOOKUP(J196,Validation!B$2:C$15,2,FALSE),FALSE)) &amp; " " &amp; IF(ISERROR(IF(LEFT(J196,1)="A",IF(IF(VLOOKUP(R196,SpeciesValidation!D:W,20,FALSE)=FALSE,OR(TEXT(A196,"MMDD")&lt;VLOOKUP(R196,SpeciesValidation!D:W,18,FALSE),TEXT(A196,"MMDD")&gt;VLOOKUP(R196,SpeciesValidation!D:W,19,FALSE)),IF(TEXT(A196,"MMDD")&lt;"0701",TEXT(A196,"MMDD")&gt;VLOOKUP(R196,SpeciesValidation!D:W,18,FALSE),TEXT(A196,"MMDD")&lt;VLOOKUP(R196,SpeciesValidation!D:W,19,FALSE))),"Date outside expected range for this species",""),"")),"",IF(LEFT(J196,1)="A",IF(IF(VLOOKUP(R196,SpeciesValidation!D:W,20,FALSE)=FALSE,OR(TEXT(A196,"MMDD")&lt;VLOOKUP(R196,SpeciesValidation!D:W,18,FALSE),TEXT(A196,"MMDD")&gt;VLOOKUP(R196,SpeciesValidation!D:W,19,FALSE)),IF(TEXT(A196,"MMDD")&lt;"0701",TEXT(A196,"MMDD")&gt;VLOOKUP(R196,SpeciesValidation!D:W,18,FALSE),TEXT(A196,"MMDD")&lt;VLOOKUP(R196,SpeciesValidation!D:W,19,FALSE))),"Date outside expected range for this species",""),"")))</f>
        <v/>
      </c>
      <c r="M196" s="127" t="str">
        <f>IF(LEN(E196&amp;"")&gt;0,IF(ISERROR(VLOOKUP(R196,SpeciesValidation!D:I,6,FALSE)),"",VLOOKUP(R196,SpeciesValidation!D:I,6,FALSE)),"")</f>
        <v/>
      </c>
      <c r="Q196" s="36" t="str">
        <f>IF(LEN(E196&amp;"")&gt;0,IF(ISERROR(VLOOKUP(E196,SpeciesValidation!B:G,2,FALSE)=TRUE),"",VLOOKUP(E196,SpeciesValidation!B:G,2,FALSE)),"")</f>
        <v/>
      </c>
      <c r="R196" s="36" t="str">
        <f>IF(LEN(E196&amp;"")&gt;0,IF(ISERROR(VLOOKUP(E196,SpeciesLookup!B:G,4,FALSE)=TRUE),"",VLOOKUP(E196,SpeciesLookup!B:G,4,FALSE)),"")</f>
        <v/>
      </c>
    </row>
    <row r="197" spans="1:18" ht="13.2" x14ac:dyDescent="0.25">
      <c r="A197" s="72"/>
      <c r="B197" s="73"/>
      <c r="C197" s="73"/>
      <c r="D197" s="11"/>
      <c r="E197" s="74"/>
      <c r="F197" s="75"/>
      <c r="G197" s="128" t="str">
        <f>IF(LEN(E197&amp;"")&gt;0,IF(ISERROR(VLOOKUP(E197,SpeciesLookup!B:G,6,FALSE)=TRUE),"",VLOOKUP(E197,SpeciesLookup!B:G,6,FALSE)),"")</f>
        <v/>
      </c>
      <c r="H197" s="128" t="str">
        <f>IF(LEN(E197&amp;"")&gt;0,IF(ISERROR(VLOOKUP(E197,SpeciesLookup!B:G,5,FALSE)=TRUE),"",VLOOKUP(E197,SpeciesLookup!B:G,5,FALSE)),"")</f>
        <v/>
      </c>
      <c r="I197" s="11"/>
      <c r="J197" s="73"/>
      <c r="K197" s="11"/>
      <c r="L197" s="127" t="str">
        <f>TRIM(IF(ISERROR(VLOOKUP(R197,SpeciesValidation!D:T,IF(ISNA(VLOOKUP(J197,Validation!B$2:C$15,2,FALSE)),FALSE,VLOOKUP(J197,Validation!B$2:C$15,2,FALSE)))),IF(LEN(E197&amp;"")&gt;0,"",""),VLOOKUP(R197,SpeciesValidation!D:T,VLOOKUP(J197,Validation!B$2:C$15,2,FALSE),FALSE)) &amp; " " &amp; IF(ISERROR(IF(LEFT(J197,1)="A",IF(IF(VLOOKUP(R197,SpeciesValidation!D:W,20,FALSE)=FALSE,OR(TEXT(A197,"MMDD")&lt;VLOOKUP(R197,SpeciesValidation!D:W,18,FALSE),TEXT(A197,"MMDD")&gt;VLOOKUP(R197,SpeciesValidation!D:W,19,FALSE)),IF(TEXT(A197,"MMDD")&lt;"0701",TEXT(A197,"MMDD")&gt;VLOOKUP(R197,SpeciesValidation!D:W,18,FALSE),TEXT(A197,"MMDD")&lt;VLOOKUP(R197,SpeciesValidation!D:W,19,FALSE))),"Date outside expected range for this species",""),"")),"",IF(LEFT(J197,1)="A",IF(IF(VLOOKUP(R197,SpeciesValidation!D:W,20,FALSE)=FALSE,OR(TEXT(A197,"MMDD")&lt;VLOOKUP(R197,SpeciesValidation!D:W,18,FALSE),TEXT(A197,"MMDD")&gt;VLOOKUP(R197,SpeciesValidation!D:W,19,FALSE)),IF(TEXT(A197,"MMDD")&lt;"0701",TEXT(A197,"MMDD")&gt;VLOOKUP(R197,SpeciesValidation!D:W,18,FALSE),TEXT(A197,"MMDD")&lt;VLOOKUP(R197,SpeciesValidation!D:W,19,FALSE))),"Date outside expected range for this species",""),"")))</f>
        <v/>
      </c>
      <c r="M197" s="127" t="str">
        <f>IF(LEN(E197&amp;"")&gt;0,IF(ISERROR(VLOOKUP(R197,SpeciesValidation!D:I,6,FALSE)),"",VLOOKUP(R197,SpeciesValidation!D:I,6,FALSE)),"")</f>
        <v/>
      </c>
      <c r="Q197" s="36" t="str">
        <f>IF(LEN(E197&amp;"")&gt;0,IF(ISERROR(VLOOKUP(E197,SpeciesValidation!B:G,2,FALSE)=TRUE),"",VLOOKUP(E197,SpeciesValidation!B:G,2,FALSE)),"")</f>
        <v/>
      </c>
      <c r="R197" s="36" t="str">
        <f>IF(LEN(E197&amp;"")&gt;0,IF(ISERROR(VLOOKUP(E197,SpeciesLookup!B:G,4,FALSE)=TRUE),"",VLOOKUP(E197,SpeciesLookup!B:G,4,FALSE)),"")</f>
        <v/>
      </c>
    </row>
    <row r="198" spans="1:18" ht="13.2" x14ac:dyDescent="0.25">
      <c r="A198" s="72"/>
      <c r="B198" s="73"/>
      <c r="C198" s="73"/>
      <c r="D198" s="11"/>
      <c r="E198" s="74"/>
      <c r="F198" s="75"/>
      <c r="G198" s="128" t="str">
        <f>IF(LEN(E198&amp;"")&gt;0,IF(ISERROR(VLOOKUP(E198,SpeciesLookup!B:G,6,FALSE)=TRUE),"",VLOOKUP(E198,SpeciesLookup!B:G,6,FALSE)),"")</f>
        <v/>
      </c>
      <c r="H198" s="128" t="str">
        <f>IF(LEN(E198&amp;"")&gt;0,IF(ISERROR(VLOOKUP(E198,SpeciesLookup!B:G,5,FALSE)=TRUE),"",VLOOKUP(E198,SpeciesLookup!B:G,5,FALSE)),"")</f>
        <v/>
      </c>
      <c r="I198" s="11"/>
      <c r="J198" s="73"/>
      <c r="K198" s="11"/>
      <c r="L198" s="127" t="str">
        <f>TRIM(IF(ISERROR(VLOOKUP(R198,SpeciesValidation!D:T,IF(ISNA(VLOOKUP(J198,Validation!B$2:C$15,2,FALSE)),FALSE,VLOOKUP(J198,Validation!B$2:C$15,2,FALSE)))),IF(LEN(E198&amp;"")&gt;0,"",""),VLOOKUP(R198,SpeciesValidation!D:T,VLOOKUP(J198,Validation!B$2:C$15,2,FALSE),FALSE)) &amp; " " &amp; IF(ISERROR(IF(LEFT(J198,1)="A",IF(IF(VLOOKUP(R198,SpeciesValidation!D:W,20,FALSE)=FALSE,OR(TEXT(A198,"MMDD")&lt;VLOOKUP(R198,SpeciesValidation!D:W,18,FALSE),TEXT(A198,"MMDD")&gt;VLOOKUP(R198,SpeciesValidation!D:W,19,FALSE)),IF(TEXT(A198,"MMDD")&lt;"0701",TEXT(A198,"MMDD")&gt;VLOOKUP(R198,SpeciesValidation!D:W,18,FALSE),TEXT(A198,"MMDD")&lt;VLOOKUP(R198,SpeciesValidation!D:W,19,FALSE))),"Date outside expected range for this species",""),"")),"",IF(LEFT(J198,1)="A",IF(IF(VLOOKUP(R198,SpeciesValidation!D:W,20,FALSE)=FALSE,OR(TEXT(A198,"MMDD")&lt;VLOOKUP(R198,SpeciesValidation!D:W,18,FALSE),TEXT(A198,"MMDD")&gt;VLOOKUP(R198,SpeciesValidation!D:W,19,FALSE)),IF(TEXT(A198,"MMDD")&lt;"0701",TEXT(A198,"MMDD")&gt;VLOOKUP(R198,SpeciesValidation!D:W,18,FALSE),TEXT(A198,"MMDD")&lt;VLOOKUP(R198,SpeciesValidation!D:W,19,FALSE))),"Date outside expected range for this species",""),"")))</f>
        <v/>
      </c>
      <c r="M198" s="127" t="str">
        <f>IF(LEN(E198&amp;"")&gt;0,IF(ISERROR(VLOOKUP(R198,SpeciesValidation!D:I,6,FALSE)),"",VLOOKUP(R198,SpeciesValidation!D:I,6,FALSE)),"")</f>
        <v/>
      </c>
      <c r="Q198" s="36" t="str">
        <f>IF(LEN(E198&amp;"")&gt;0,IF(ISERROR(VLOOKUP(E198,SpeciesValidation!B:G,2,FALSE)=TRUE),"",VLOOKUP(E198,SpeciesValidation!B:G,2,FALSE)),"")</f>
        <v/>
      </c>
      <c r="R198" s="36" t="str">
        <f>IF(LEN(E198&amp;"")&gt;0,IF(ISERROR(VLOOKUP(E198,SpeciesLookup!B:G,4,FALSE)=TRUE),"",VLOOKUP(E198,SpeciesLookup!B:G,4,FALSE)),"")</f>
        <v/>
      </c>
    </row>
    <row r="199" spans="1:18" ht="13.2" x14ac:dyDescent="0.25">
      <c r="A199" s="72"/>
      <c r="B199" s="73"/>
      <c r="C199" s="73"/>
      <c r="D199" s="11"/>
      <c r="E199" s="74"/>
      <c r="F199" s="75"/>
      <c r="G199" s="128" t="str">
        <f>IF(LEN(E199&amp;"")&gt;0,IF(ISERROR(VLOOKUP(E199,SpeciesLookup!B:G,6,FALSE)=TRUE),"",VLOOKUP(E199,SpeciesLookup!B:G,6,FALSE)),"")</f>
        <v/>
      </c>
      <c r="H199" s="128" t="str">
        <f>IF(LEN(E199&amp;"")&gt;0,IF(ISERROR(VLOOKUP(E199,SpeciesLookup!B:G,5,FALSE)=TRUE),"",VLOOKUP(E199,SpeciesLookup!B:G,5,FALSE)),"")</f>
        <v/>
      </c>
      <c r="I199" s="11"/>
      <c r="J199" s="73"/>
      <c r="K199" s="11"/>
      <c r="L199" s="127" t="str">
        <f>TRIM(IF(ISERROR(VLOOKUP(R199,SpeciesValidation!D:T,IF(ISNA(VLOOKUP(J199,Validation!B$2:C$15,2,FALSE)),FALSE,VLOOKUP(J199,Validation!B$2:C$15,2,FALSE)))),IF(LEN(E199&amp;"")&gt;0,"",""),VLOOKUP(R199,SpeciesValidation!D:T,VLOOKUP(J199,Validation!B$2:C$15,2,FALSE),FALSE)) &amp; " " &amp; IF(ISERROR(IF(LEFT(J199,1)="A",IF(IF(VLOOKUP(R199,SpeciesValidation!D:W,20,FALSE)=FALSE,OR(TEXT(A199,"MMDD")&lt;VLOOKUP(R199,SpeciesValidation!D:W,18,FALSE),TEXT(A199,"MMDD")&gt;VLOOKUP(R199,SpeciesValidation!D:W,19,FALSE)),IF(TEXT(A199,"MMDD")&lt;"0701",TEXT(A199,"MMDD")&gt;VLOOKUP(R199,SpeciesValidation!D:W,18,FALSE),TEXT(A199,"MMDD")&lt;VLOOKUP(R199,SpeciesValidation!D:W,19,FALSE))),"Date outside expected range for this species",""),"")),"",IF(LEFT(J199,1)="A",IF(IF(VLOOKUP(R199,SpeciesValidation!D:W,20,FALSE)=FALSE,OR(TEXT(A199,"MMDD")&lt;VLOOKUP(R199,SpeciesValidation!D:W,18,FALSE),TEXT(A199,"MMDD")&gt;VLOOKUP(R199,SpeciesValidation!D:W,19,FALSE)),IF(TEXT(A199,"MMDD")&lt;"0701",TEXT(A199,"MMDD")&gt;VLOOKUP(R199,SpeciesValidation!D:W,18,FALSE),TEXT(A199,"MMDD")&lt;VLOOKUP(R199,SpeciesValidation!D:W,19,FALSE))),"Date outside expected range for this species",""),"")))</f>
        <v/>
      </c>
      <c r="M199" s="127" t="str">
        <f>IF(LEN(E199&amp;"")&gt;0,IF(ISERROR(VLOOKUP(R199,SpeciesValidation!D:I,6,FALSE)),"",VLOOKUP(R199,SpeciesValidation!D:I,6,FALSE)),"")</f>
        <v/>
      </c>
      <c r="Q199" s="36" t="str">
        <f>IF(LEN(E199&amp;"")&gt;0,IF(ISERROR(VLOOKUP(E199,SpeciesValidation!B:G,2,FALSE)=TRUE),"",VLOOKUP(E199,SpeciesValidation!B:G,2,FALSE)),"")</f>
        <v/>
      </c>
      <c r="R199" s="36" t="str">
        <f>IF(LEN(E199&amp;"")&gt;0,IF(ISERROR(VLOOKUP(E199,SpeciesLookup!B:G,4,FALSE)=TRUE),"",VLOOKUP(E199,SpeciesLookup!B:G,4,FALSE)),"")</f>
        <v/>
      </c>
    </row>
    <row r="200" spans="1:18" ht="13.2" x14ac:dyDescent="0.25">
      <c r="A200" s="72"/>
      <c r="B200" s="73"/>
      <c r="C200" s="73"/>
      <c r="D200" s="11"/>
      <c r="E200" s="74"/>
      <c r="F200" s="75"/>
      <c r="G200" s="128" t="str">
        <f>IF(LEN(E200&amp;"")&gt;0,IF(ISERROR(VLOOKUP(E200,SpeciesLookup!B:G,6,FALSE)=TRUE),"",VLOOKUP(E200,SpeciesLookup!B:G,6,FALSE)),"")</f>
        <v/>
      </c>
      <c r="H200" s="128" t="str">
        <f>IF(LEN(E200&amp;"")&gt;0,IF(ISERROR(VLOOKUP(E200,SpeciesLookup!B:G,5,FALSE)=TRUE),"",VLOOKUP(E200,SpeciesLookup!B:G,5,FALSE)),"")</f>
        <v/>
      </c>
      <c r="I200" s="11"/>
      <c r="J200" s="73"/>
      <c r="K200" s="11"/>
      <c r="L200" s="127" t="str">
        <f>TRIM(IF(ISERROR(VLOOKUP(R200,SpeciesValidation!D:T,IF(ISNA(VLOOKUP(J200,Validation!B$2:C$15,2,FALSE)),FALSE,VLOOKUP(J200,Validation!B$2:C$15,2,FALSE)))),IF(LEN(E200&amp;"")&gt;0,"",""),VLOOKUP(R200,SpeciesValidation!D:T,VLOOKUP(J200,Validation!B$2:C$15,2,FALSE),FALSE)) &amp; " " &amp; IF(ISERROR(IF(LEFT(J200,1)="A",IF(IF(VLOOKUP(R200,SpeciesValidation!D:W,20,FALSE)=FALSE,OR(TEXT(A200,"MMDD")&lt;VLOOKUP(R200,SpeciesValidation!D:W,18,FALSE),TEXT(A200,"MMDD")&gt;VLOOKUP(R200,SpeciesValidation!D:W,19,FALSE)),IF(TEXT(A200,"MMDD")&lt;"0701",TEXT(A200,"MMDD")&gt;VLOOKUP(R200,SpeciesValidation!D:W,18,FALSE),TEXT(A200,"MMDD")&lt;VLOOKUP(R200,SpeciesValidation!D:W,19,FALSE))),"Date outside expected range for this species",""),"")),"",IF(LEFT(J200,1)="A",IF(IF(VLOOKUP(R200,SpeciesValidation!D:W,20,FALSE)=FALSE,OR(TEXT(A200,"MMDD")&lt;VLOOKUP(R200,SpeciesValidation!D:W,18,FALSE),TEXT(A200,"MMDD")&gt;VLOOKUP(R200,SpeciesValidation!D:W,19,FALSE)),IF(TEXT(A200,"MMDD")&lt;"0701",TEXT(A200,"MMDD")&gt;VLOOKUP(R200,SpeciesValidation!D:W,18,FALSE),TEXT(A200,"MMDD")&lt;VLOOKUP(R200,SpeciesValidation!D:W,19,FALSE))),"Date outside expected range for this species",""),"")))</f>
        <v/>
      </c>
      <c r="M200" s="127" t="str">
        <f>IF(LEN(E200&amp;"")&gt;0,IF(ISERROR(VLOOKUP(R200,SpeciesValidation!D:I,6,FALSE)),"",VLOOKUP(R200,SpeciesValidation!D:I,6,FALSE)),"")</f>
        <v/>
      </c>
      <c r="Q200" s="36" t="str">
        <f>IF(LEN(E200&amp;"")&gt;0,IF(ISERROR(VLOOKUP(E200,SpeciesValidation!B:G,2,FALSE)=TRUE),"",VLOOKUP(E200,SpeciesValidation!B:G,2,FALSE)),"")</f>
        <v/>
      </c>
      <c r="R200" s="36" t="str">
        <f>IF(LEN(E200&amp;"")&gt;0,IF(ISERROR(VLOOKUP(E200,SpeciesLookup!B:G,4,FALSE)=TRUE),"",VLOOKUP(E200,SpeciesLookup!B:G,4,FALSE)),"")</f>
        <v/>
      </c>
    </row>
    <row r="201" spans="1:18" ht="13.2" x14ac:dyDescent="0.25">
      <c r="A201" s="72"/>
      <c r="B201" s="73"/>
      <c r="C201" s="73"/>
      <c r="D201" s="11"/>
      <c r="E201" s="74"/>
      <c r="F201" s="75"/>
      <c r="G201" s="128" t="str">
        <f>IF(LEN(E201&amp;"")&gt;0,IF(ISERROR(VLOOKUP(E201,SpeciesLookup!B:G,6,FALSE)=TRUE),"",VLOOKUP(E201,SpeciesLookup!B:G,6,FALSE)),"")</f>
        <v/>
      </c>
      <c r="H201" s="128" t="str">
        <f>IF(LEN(E201&amp;"")&gt;0,IF(ISERROR(VLOOKUP(E201,SpeciesLookup!B:G,5,FALSE)=TRUE),"",VLOOKUP(E201,SpeciesLookup!B:G,5,FALSE)),"")</f>
        <v/>
      </c>
      <c r="I201" s="11"/>
      <c r="J201" s="73"/>
      <c r="K201" s="11"/>
      <c r="L201" s="127" t="str">
        <f>TRIM(IF(ISERROR(VLOOKUP(R201,SpeciesValidation!D:T,IF(ISNA(VLOOKUP(J201,Validation!B$2:C$15,2,FALSE)),FALSE,VLOOKUP(J201,Validation!B$2:C$15,2,FALSE)))),IF(LEN(E201&amp;"")&gt;0,"",""),VLOOKUP(R201,SpeciesValidation!D:T,VLOOKUP(J201,Validation!B$2:C$15,2,FALSE),FALSE)) &amp; " " &amp; IF(ISERROR(IF(LEFT(J201,1)="A",IF(IF(VLOOKUP(R201,SpeciesValidation!D:W,20,FALSE)=FALSE,OR(TEXT(A201,"MMDD")&lt;VLOOKUP(R201,SpeciesValidation!D:W,18,FALSE),TEXT(A201,"MMDD")&gt;VLOOKUP(R201,SpeciesValidation!D:W,19,FALSE)),IF(TEXT(A201,"MMDD")&lt;"0701",TEXT(A201,"MMDD")&gt;VLOOKUP(R201,SpeciesValidation!D:W,18,FALSE),TEXT(A201,"MMDD")&lt;VLOOKUP(R201,SpeciesValidation!D:W,19,FALSE))),"Date outside expected range for this species",""),"")),"",IF(LEFT(J201,1)="A",IF(IF(VLOOKUP(R201,SpeciesValidation!D:W,20,FALSE)=FALSE,OR(TEXT(A201,"MMDD")&lt;VLOOKUP(R201,SpeciesValidation!D:W,18,FALSE),TEXT(A201,"MMDD")&gt;VLOOKUP(R201,SpeciesValidation!D:W,19,FALSE)),IF(TEXT(A201,"MMDD")&lt;"0701",TEXT(A201,"MMDD")&gt;VLOOKUP(R201,SpeciesValidation!D:W,18,FALSE),TEXT(A201,"MMDD")&lt;VLOOKUP(R201,SpeciesValidation!D:W,19,FALSE))),"Date outside expected range for this species",""),"")))</f>
        <v/>
      </c>
      <c r="M201" s="127" t="str">
        <f>IF(LEN(E201&amp;"")&gt;0,IF(ISERROR(VLOOKUP(R201,SpeciesValidation!D:I,6,FALSE)),"",VLOOKUP(R201,SpeciesValidation!D:I,6,FALSE)),"")</f>
        <v/>
      </c>
      <c r="Q201" s="36" t="str">
        <f>IF(LEN(E201&amp;"")&gt;0,IF(ISERROR(VLOOKUP(E201,SpeciesValidation!B:G,2,FALSE)=TRUE),"",VLOOKUP(E201,SpeciesValidation!B:G,2,FALSE)),"")</f>
        <v/>
      </c>
      <c r="R201" s="36" t="str">
        <f>IF(LEN(E201&amp;"")&gt;0,IF(ISERROR(VLOOKUP(E201,SpeciesLookup!B:G,4,FALSE)=TRUE),"",VLOOKUP(E201,SpeciesLookup!B:G,4,FALSE)),"")</f>
        <v/>
      </c>
    </row>
    <row r="202" spans="1:18" ht="13.2" x14ac:dyDescent="0.25">
      <c r="A202" s="72"/>
      <c r="B202" s="73"/>
      <c r="C202" s="73"/>
      <c r="D202" s="11"/>
      <c r="E202" s="74"/>
      <c r="F202" s="75"/>
      <c r="G202" s="128" t="str">
        <f>IF(LEN(E202&amp;"")&gt;0,IF(ISERROR(VLOOKUP(E202,SpeciesLookup!B:G,6,FALSE)=TRUE),"",VLOOKUP(E202,SpeciesLookup!B:G,6,FALSE)),"")</f>
        <v/>
      </c>
      <c r="H202" s="128" t="str">
        <f>IF(LEN(E202&amp;"")&gt;0,IF(ISERROR(VLOOKUP(E202,SpeciesLookup!B:G,5,FALSE)=TRUE),"",VLOOKUP(E202,SpeciesLookup!B:G,5,FALSE)),"")</f>
        <v/>
      </c>
      <c r="I202" s="11"/>
      <c r="J202" s="73"/>
      <c r="K202" s="11"/>
      <c r="L202" s="127" t="str">
        <f>TRIM(IF(ISERROR(VLOOKUP(R202,SpeciesValidation!D:T,IF(ISNA(VLOOKUP(J202,Validation!B$2:C$15,2,FALSE)),FALSE,VLOOKUP(J202,Validation!B$2:C$15,2,FALSE)))),IF(LEN(E202&amp;"")&gt;0,"",""),VLOOKUP(R202,SpeciesValidation!D:T,VLOOKUP(J202,Validation!B$2:C$15,2,FALSE),FALSE)) &amp; " " &amp; IF(ISERROR(IF(LEFT(J202,1)="A",IF(IF(VLOOKUP(R202,SpeciesValidation!D:W,20,FALSE)=FALSE,OR(TEXT(A202,"MMDD")&lt;VLOOKUP(R202,SpeciesValidation!D:W,18,FALSE),TEXT(A202,"MMDD")&gt;VLOOKUP(R202,SpeciesValidation!D:W,19,FALSE)),IF(TEXT(A202,"MMDD")&lt;"0701",TEXT(A202,"MMDD")&gt;VLOOKUP(R202,SpeciesValidation!D:W,18,FALSE),TEXT(A202,"MMDD")&lt;VLOOKUP(R202,SpeciesValidation!D:W,19,FALSE))),"Date outside expected range for this species",""),"")),"",IF(LEFT(J202,1)="A",IF(IF(VLOOKUP(R202,SpeciesValidation!D:W,20,FALSE)=FALSE,OR(TEXT(A202,"MMDD")&lt;VLOOKUP(R202,SpeciesValidation!D:W,18,FALSE),TEXT(A202,"MMDD")&gt;VLOOKUP(R202,SpeciesValidation!D:W,19,FALSE)),IF(TEXT(A202,"MMDD")&lt;"0701",TEXT(A202,"MMDD")&gt;VLOOKUP(R202,SpeciesValidation!D:W,18,FALSE),TEXT(A202,"MMDD")&lt;VLOOKUP(R202,SpeciesValidation!D:W,19,FALSE))),"Date outside expected range for this species",""),"")))</f>
        <v/>
      </c>
      <c r="M202" s="127" t="str">
        <f>IF(LEN(E202&amp;"")&gt;0,IF(ISERROR(VLOOKUP(R202,SpeciesValidation!D:I,6,FALSE)),"",VLOOKUP(R202,SpeciesValidation!D:I,6,FALSE)),"")</f>
        <v/>
      </c>
      <c r="Q202" s="36" t="str">
        <f>IF(LEN(E202&amp;"")&gt;0,IF(ISERROR(VLOOKUP(E202,SpeciesValidation!B:G,2,FALSE)=TRUE),"",VLOOKUP(E202,SpeciesValidation!B:G,2,FALSE)),"")</f>
        <v/>
      </c>
      <c r="R202" s="36" t="str">
        <f>IF(LEN(E202&amp;"")&gt;0,IF(ISERROR(VLOOKUP(E202,SpeciesLookup!B:G,4,FALSE)=TRUE),"",VLOOKUP(E202,SpeciesLookup!B:G,4,FALSE)),"")</f>
        <v/>
      </c>
    </row>
    <row r="203" spans="1:18" ht="13.2" x14ac:dyDescent="0.25">
      <c r="A203" s="72"/>
      <c r="B203" s="73"/>
      <c r="C203" s="73"/>
      <c r="D203" s="11"/>
      <c r="E203" s="74"/>
      <c r="F203" s="75"/>
      <c r="G203" s="128" t="str">
        <f>IF(LEN(E203&amp;"")&gt;0,IF(ISERROR(VLOOKUP(E203,SpeciesLookup!B:G,6,FALSE)=TRUE),"",VLOOKUP(E203,SpeciesLookup!B:G,6,FALSE)),"")</f>
        <v/>
      </c>
      <c r="H203" s="128" t="str">
        <f>IF(LEN(E203&amp;"")&gt;0,IF(ISERROR(VLOOKUP(E203,SpeciesLookup!B:G,5,FALSE)=TRUE),"",VLOOKUP(E203,SpeciesLookup!B:G,5,FALSE)),"")</f>
        <v/>
      </c>
      <c r="I203" s="11"/>
      <c r="J203" s="73"/>
      <c r="K203" s="11"/>
      <c r="L203" s="127" t="str">
        <f>TRIM(IF(ISERROR(VLOOKUP(R203,SpeciesValidation!D:T,IF(ISNA(VLOOKUP(J203,Validation!B$2:C$15,2,FALSE)),FALSE,VLOOKUP(J203,Validation!B$2:C$15,2,FALSE)))),IF(LEN(E203&amp;"")&gt;0,"",""),VLOOKUP(R203,SpeciesValidation!D:T,VLOOKUP(J203,Validation!B$2:C$15,2,FALSE),FALSE)) &amp; " " &amp; IF(ISERROR(IF(LEFT(J203,1)="A",IF(IF(VLOOKUP(R203,SpeciesValidation!D:W,20,FALSE)=FALSE,OR(TEXT(A203,"MMDD")&lt;VLOOKUP(R203,SpeciesValidation!D:W,18,FALSE),TEXT(A203,"MMDD")&gt;VLOOKUP(R203,SpeciesValidation!D:W,19,FALSE)),IF(TEXT(A203,"MMDD")&lt;"0701",TEXT(A203,"MMDD")&gt;VLOOKUP(R203,SpeciesValidation!D:W,18,FALSE),TEXT(A203,"MMDD")&lt;VLOOKUP(R203,SpeciesValidation!D:W,19,FALSE))),"Date outside expected range for this species",""),"")),"",IF(LEFT(J203,1)="A",IF(IF(VLOOKUP(R203,SpeciesValidation!D:W,20,FALSE)=FALSE,OR(TEXT(A203,"MMDD")&lt;VLOOKUP(R203,SpeciesValidation!D:W,18,FALSE),TEXT(A203,"MMDD")&gt;VLOOKUP(R203,SpeciesValidation!D:W,19,FALSE)),IF(TEXT(A203,"MMDD")&lt;"0701",TEXT(A203,"MMDD")&gt;VLOOKUP(R203,SpeciesValidation!D:W,18,FALSE),TEXT(A203,"MMDD")&lt;VLOOKUP(R203,SpeciesValidation!D:W,19,FALSE))),"Date outside expected range for this species",""),"")))</f>
        <v/>
      </c>
      <c r="M203" s="127" t="str">
        <f>IF(LEN(E203&amp;"")&gt;0,IF(ISERROR(VLOOKUP(R203,SpeciesValidation!D:I,6,FALSE)),"",VLOOKUP(R203,SpeciesValidation!D:I,6,FALSE)),"")</f>
        <v/>
      </c>
      <c r="Q203" s="36" t="str">
        <f>IF(LEN(E203&amp;"")&gt;0,IF(ISERROR(VLOOKUP(E203,SpeciesValidation!B:G,2,FALSE)=TRUE),"",VLOOKUP(E203,SpeciesValidation!B:G,2,FALSE)),"")</f>
        <v/>
      </c>
      <c r="R203" s="36" t="str">
        <f>IF(LEN(E203&amp;"")&gt;0,IF(ISERROR(VLOOKUP(E203,SpeciesLookup!B:G,4,FALSE)=TRUE),"",VLOOKUP(E203,SpeciesLookup!B:G,4,FALSE)),"")</f>
        <v/>
      </c>
    </row>
    <row r="204" spans="1:18" ht="13.2" x14ac:dyDescent="0.25">
      <c r="A204" s="72"/>
      <c r="B204" s="73"/>
      <c r="C204" s="73"/>
      <c r="D204" s="11"/>
      <c r="E204" s="74"/>
      <c r="F204" s="75"/>
      <c r="G204" s="128" t="str">
        <f>IF(LEN(E204&amp;"")&gt;0,IF(ISERROR(VLOOKUP(E204,SpeciesLookup!B:G,6,FALSE)=TRUE),"",VLOOKUP(E204,SpeciesLookup!B:G,6,FALSE)),"")</f>
        <v/>
      </c>
      <c r="H204" s="128" t="str">
        <f>IF(LEN(E204&amp;"")&gt;0,IF(ISERROR(VLOOKUP(E204,SpeciesLookup!B:G,5,FALSE)=TRUE),"",VLOOKUP(E204,SpeciesLookup!B:G,5,FALSE)),"")</f>
        <v/>
      </c>
      <c r="I204" s="11"/>
      <c r="J204" s="73"/>
      <c r="K204" s="11"/>
      <c r="L204" s="127" t="str">
        <f>TRIM(IF(ISERROR(VLOOKUP(R204,SpeciesValidation!D:T,IF(ISNA(VLOOKUP(J204,Validation!B$2:C$15,2,FALSE)),FALSE,VLOOKUP(J204,Validation!B$2:C$15,2,FALSE)))),IF(LEN(E204&amp;"")&gt;0,"",""),VLOOKUP(R204,SpeciesValidation!D:T,VLOOKUP(J204,Validation!B$2:C$15,2,FALSE),FALSE)) &amp; " " &amp; IF(ISERROR(IF(LEFT(J204,1)="A",IF(IF(VLOOKUP(R204,SpeciesValidation!D:W,20,FALSE)=FALSE,OR(TEXT(A204,"MMDD")&lt;VLOOKUP(R204,SpeciesValidation!D:W,18,FALSE),TEXT(A204,"MMDD")&gt;VLOOKUP(R204,SpeciesValidation!D:W,19,FALSE)),IF(TEXT(A204,"MMDD")&lt;"0701",TEXT(A204,"MMDD")&gt;VLOOKUP(R204,SpeciesValidation!D:W,18,FALSE),TEXT(A204,"MMDD")&lt;VLOOKUP(R204,SpeciesValidation!D:W,19,FALSE))),"Date outside expected range for this species",""),"")),"",IF(LEFT(J204,1)="A",IF(IF(VLOOKUP(R204,SpeciesValidation!D:W,20,FALSE)=FALSE,OR(TEXT(A204,"MMDD")&lt;VLOOKUP(R204,SpeciesValidation!D:W,18,FALSE),TEXT(A204,"MMDD")&gt;VLOOKUP(R204,SpeciesValidation!D:W,19,FALSE)),IF(TEXT(A204,"MMDD")&lt;"0701",TEXT(A204,"MMDD")&gt;VLOOKUP(R204,SpeciesValidation!D:W,18,FALSE),TEXT(A204,"MMDD")&lt;VLOOKUP(R204,SpeciesValidation!D:W,19,FALSE))),"Date outside expected range for this species",""),"")))</f>
        <v/>
      </c>
      <c r="M204" s="127" t="str">
        <f>IF(LEN(E204&amp;"")&gt;0,IF(ISERROR(VLOOKUP(R204,SpeciesValidation!D:I,6,FALSE)),"",VLOOKUP(R204,SpeciesValidation!D:I,6,FALSE)),"")</f>
        <v/>
      </c>
      <c r="Q204" s="36" t="str">
        <f>IF(LEN(E204&amp;"")&gt;0,IF(ISERROR(VLOOKUP(E204,SpeciesValidation!B:G,2,FALSE)=TRUE),"",VLOOKUP(E204,SpeciesValidation!B:G,2,FALSE)),"")</f>
        <v/>
      </c>
      <c r="R204" s="36" t="str">
        <f>IF(LEN(E204&amp;"")&gt;0,IF(ISERROR(VLOOKUP(E204,SpeciesLookup!B:G,4,FALSE)=TRUE),"",VLOOKUP(E204,SpeciesLookup!B:G,4,FALSE)),"")</f>
        <v/>
      </c>
    </row>
    <row r="205" spans="1:18" ht="13.2" x14ac:dyDescent="0.25">
      <c r="A205" s="72"/>
      <c r="B205" s="73"/>
      <c r="C205" s="73"/>
      <c r="D205" s="11"/>
      <c r="E205" s="74"/>
      <c r="F205" s="75"/>
      <c r="G205" s="128" t="str">
        <f>IF(LEN(E205&amp;"")&gt;0,IF(ISERROR(VLOOKUP(E205,SpeciesLookup!B:G,6,FALSE)=TRUE),"",VLOOKUP(E205,SpeciesLookup!B:G,6,FALSE)),"")</f>
        <v/>
      </c>
      <c r="H205" s="128" t="str">
        <f>IF(LEN(E205&amp;"")&gt;0,IF(ISERROR(VLOOKUP(E205,SpeciesLookup!B:G,5,FALSE)=TRUE),"",VLOOKUP(E205,SpeciesLookup!B:G,5,FALSE)),"")</f>
        <v/>
      </c>
      <c r="I205" s="11"/>
      <c r="J205" s="73"/>
      <c r="K205" s="11"/>
      <c r="L205" s="127" t="str">
        <f>TRIM(IF(ISERROR(VLOOKUP(R205,SpeciesValidation!D:T,IF(ISNA(VLOOKUP(J205,Validation!B$2:C$15,2,FALSE)),FALSE,VLOOKUP(J205,Validation!B$2:C$15,2,FALSE)))),IF(LEN(E205&amp;"")&gt;0,"",""),VLOOKUP(R205,SpeciesValidation!D:T,VLOOKUP(J205,Validation!B$2:C$15,2,FALSE),FALSE)) &amp; " " &amp; IF(ISERROR(IF(LEFT(J205,1)="A",IF(IF(VLOOKUP(R205,SpeciesValidation!D:W,20,FALSE)=FALSE,OR(TEXT(A205,"MMDD")&lt;VLOOKUP(R205,SpeciesValidation!D:W,18,FALSE),TEXT(A205,"MMDD")&gt;VLOOKUP(R205,SpeciesValidation!D:W,19,FALSE)),IF(TEXT(A205,"MMDD")&lt;"0701",TEXT(A205,"MMDD")&gt;VLOOKUP(R205,SpeciesValidation!D:W,18,FALSE),TEXT(A205,"MMDD")&lt;VLOOKUP(R205,SpeciesValidation!D:W,19,FALSE))),"Date outside expected range for this species",""),"")),"",IF(LEFT(J205,1)="A",IF(IF(VLOOKUP(R205,SpeciesValidation!D:W,20,FALSE)=FALSE,OR(TEXT(A205,"MMDD")&lt;VLOOKUP(R205,SpeciesValidation!D:W,18,FALSE),TEXT(A205,"MMDD")&gt;VLOOKUP(R205,SpeciesValidation!D:W,19,FALSE)),IF(TEXT(A205,"MMDD")&lt;"0701",TEXT(A205,"MMDD")&gt;VLOOKUP(R205,SpeciesValidation!D:W,18,FALSE),TEXT(A205,"MMDD")&lt;VLOOKUP(R205,SpeciesValidation!D:W,19,FALSE))),"Date outside expected range for this species",""),"")))</f>
        <v/>
      </c>
      <c r="M205" s="127" t="str">
        <f>IF(LEN(E205&amp;"")&gt;0,IF(ISERROR(VLOOKUP(R205,SpeciesValidation!D:I,6,FALSE)),"",VLOOKUP(R205,SpeciesValidation!D:I,6,FALSE)),"")</f>
        <v/>
      </c>
      <c r="Q205" s="36" t="str">
        <f>IF(LEN(E205&amp;"")&gt;0,IF(ISERROR(VLOOKUP(E205,SpeciesValidation!B:G,2,FALSE)=TRUE),"",VLOOKUP(E205,SpeciesValidation!B:G,2,FALSE)),"")</f>
        <v/>
      </c>
      <c r="R205" s="36" t="str">
        <f>IF(LEN(E205&amp;"")&gt;0,IF(ISERROR(VLOOKUP(E205,SpeciesLookup!B:G,4,FALSE)=TRUE),"",VLOOKUP(E205,SpeciesLookup!B:G,4,FALSE)),"")</f>
        <v/>
      </c>
    </row>
    <row r="206" spans="1:18" ht="13.2" x14ac:dyDescent="0.25">
      <c r="A206" s="72"/>
      <c r="B206" s="73"/>
      <c r="C206" s="73"/>
      <c r="D206" s="11"/>
      <c r="E206" s="74"/>
      <c r="F206" s="75"/>
      <c r="G206" s="128" t="str">
        <f>IF(LEN(E206&amp;"")&gt;0,IF(ISERROR(VLOOKUP(E206,SpeciesLookup!B:G,6,FALSE)=TRUE),"",VLOOKUP(E206,SpeciesLookup!B:G,6,FALSE)),"")</f>
        <v/>
      </c>
      <c r="H206" s="128" t="str">
        <f>IF(LEN(E206&amp;"")&gt;0,IF(ISERROR(VLOOKUP(E206,SpeciesLookup!B:G,5,FALSE)=TRUE),"",VLOOKUP(E206,SpeciesLookup!B:G,5,FALSE)),"")</f>
        <v/>
      </c>
      <c r="I206" s="11"/>
      <c r="J206" s="73"/>
      <c r="K206" s="11"/>
      <c r="L206" s="127" t="str">
        <f>TRIM(IF(ISERROR(VLOOKUP(R206,SpeciesValidation!D:T,IF(ISNA(VLOOKUP(J206,Validation!B$2:C$15,2,FALSE)),FALSE,VLOOKUP(J206,Validation!B$2:C$15,2,FALSE)))),IF(LEN(E206&amp;"")&gt;0,"",""),VLOOKUP(R206,SpeciesValidation!D:T,VLOOKUP(J206,Validation!B$2:C$15,2,FALSE),FALSE)) &amp; " " &amp; IF(ISERROR(IF(LEFT(J206,1)="A",IF(IF(VLOOKUP(R206,SpeciesValidation!D:W,20,FALSE)=FALSE,OR(TEXT(A206,"MMDD")&lt;VLOOKUP(R206,SpeciesValidation!D:W,18,FALSE),TEXT(A206,"MMDD")&gt;VLOOKUP(R206,SpeciesValidation!D:W,19,FALSE)),IF(TEXT(A206,"MMDD")&lt;"0701",TEXT(A206,"MMDD")&gt;VLOOKUP(R206,SpeciesValidation!D:W,18,FALSE),TEXT(A206,"MMDD")&lt;VLOOKUP(R206,SpeciesValidation!D:W,19,FALSE))),"Date outside expected range for this species",""),"")),"",IF(LEFT(J206,1)="A",IF(IF(VLOOKUP(R206,SpeciesValidation!D:W,20,FALSE)=FALSE,OR(TEXT(A206,"MMDD")&lt;VLOOKUP(R206,SpeciesValidation!D:W,18,FALSE),TEXT(A206,"MMDD")&gt;VLOOKUP(R206,SpeciesValidation!D:W,19,FALSE)),IF(TEXT(A206,"MMDD")&lt;"0701",TEXT(A206,"MMDD")&gt;VLOOKUP(R206,SpeciesValidation!D:W,18,FALSE),TEXT(A206,"MMDD")&lt;VLOOKUP(R206,SpeciesValidation!D:W,19,FALSE))),"Date outside expected range for this species",""),"")))</f>
        <v/>
      </c>
      <c r="M206" s="127" t="str">
        <f>IF(LEN(E206&amp;"")&gt;0,IF(ISERROR(VLOOKUP(R206,SpeciesValidation!D:I,6,FALSE)),"",VLOOKUP(R206,SpeciesValidation!D:I,6,FALSE)),"")</f>
        <v/>
      </c>
      <c r="Q206" s="36" t="str">
        <f>IF(LEN(E206&amp;"")&gt;0,IF(ISERROR(VLOOKUP(E206,SpeciesValidation!B:G,2,FALSE)=TRUE),"",VLOOKUP(E206,SpeciesValidation!B:G,2,FALSE)),"")</f>
        <v/>
      </c>
      <c r="R206" s="36" t="str">
        <f>IF(LEN(E206&amp;"")&gt;0,IF(ISERROR(VLOOKUP(E206,SpeciesLookup!B:G,4,FALSE)=TRUE),"",VLOOKUP(E206,SpeciesLookup!B:G,4,FALSE)),"")</f>
        <v/>
      </c>
    </row>
    <row r="207" spans="1:18" ht="13.2" x14ac:dyDescent="0.25">
      <c r="A207" s="72"/>
      <c r="B207" s="73"/>
      <c r="C207" s="73"/>
      <c r="D207" s="11"/>
      <c r="E207" s="74"/>
      <c r="F207" s="75"/>
      <c r="G207" s="128" t="str">
        <f>IF(LEN(E207&amp;"")&gt;0,IF(ISERROR(VLOOKUP(E207,SpeciesLookup!B:G,6,FALSE)=TRUE),"",VLOOKUP(E207,SpeciesLookup!B:G,6,FALSE)),"")</f>
        <v/>
      </c>
      <c r="H207" s="128" t="str">
        <f>IF(LEN(E207&amp;"")&gt;0,IF(ISERROR(VLOOKUP(E207,SpeciesLookup!B:G,5,FALSE)=TRUE),"",VLOOKUP(E207,SpeciesLookup!B:G,5,FALSE)),"")</f>
        <v/>
      </c>
      <c r="I207" s="11"/>
      <c r="J207" s="73"/>
      <c r="K207" s="11"/>
      <c r="L207" s="127" t="str">
        <f>TRIM(IF(ISERROR(VLOOKUP(R207,SpeciesValidation!D:T,IF(ISNA(VLOOKUP(J207,Validation!B$2:C$15,2,FALSE)),FALSE,VLOOKUP(J207,Validation!B$2:C$15,2,FALSE)))),IF(LEN(E207&amp;"")&gt;0,"",""),VLOOKUP(R207,SpeciesValidation!D:T,VLOOKUP(J207,Validation!B$2:C$15,2,FALSE),FALSE)) &amp; " " &amp; IF(ISERROR(IF(LEFT(J207,1)="A",IF(IF(VLOOKUP(R207,SpeciesValidation!D:W,20,FALSE)=FALSE,OR(TEXT(A207,"MMDD")&lt;VLOOKUP(R207,SpeciesValidation!D:W,18,FALSE),TEXT(A207,"MMDD")&gt;VLOOKUP(R207,SpeciesValidation!D:W,19,FALSE)),IF(TEXT(A207,"MMDD")&lt;"0701",TEXT(A207,"MMDD")&gt;VLOOKUP(R207,SpeciesValidation!D:W,18,FALSE),TEXT(A207,"MMDD")&lt;VLOOKUP(R207,SpeciesValidation!D:W,19,FALSE))),"Date outside expected range for this species",""),"")),"",IF(LEFT(J207,1)="A",IF(IF(VLOOKUP(R207,SpeciesValidation!D:W,20,FALSE)=FALSE,OR(TEXT(A207,"MMDD")&lt;VLOOKUP(R207,SpeciesValidation!D:W,18,FALSE),TEXT(A207,"MMDD")&gt;VLOOKUP(R207,SpeciesValidation!D:W,19,FALSE)),IF(TEXT(A207,"MMDD")&lt;"0701",TEXT(A207,"MMDD")&gt;VLOOKUP(R207,SpeciesValidation!D:W,18,FALSE),TEXT(A207,"MMDD")&lt;VLOOKUP(R207,SpeciesValidation!D:W,19,FALSE))),"Date outside expected range for this species",""),"")))</f>
        <v/>
      </c>
      <c r="M207" s="127" t="str">
        <f>IF(LEN(E207&amp;"")&gt;0,IF(ISERROR(VLOOKUP(R207,SpeciesValidation!D:I,6,FALSE)),"",VLOOKUP(R207,SpeciesValidation!D:I,6,FALSE)),"")</f>
        <v/>
      </c>
      <c r="Q207" s="36" t="str">
        <f>IF(LEN(E207&amp;"")&gt;0,IF(ISERROR(VLOOKUP(E207,SpeciesValidation!B:G,2,FALSE)=TRUE),"",VLOOKUP(E207,SpeciesValidation!B:G,2,FALSE)),"")</f>
        <v/>
      </c>
      <c r="R207" s="36" t="str">
        <f>IF(LEN(E207&amp;"")&gt;0,IF(ISERROR(VLOOKUP(E207,SpeciesLookup!B:G,4,FALSE)=TRUE),"",VLOOKUP(E207,SpeciesLookup!B:G,4,FALSE)),"")</f>
        <v/>
      </c>
    </row>
    <row r="208" spans="1:18" ht="13.2" x14ac:dyDescent="0.25">
      <c r="A208" s="72"/>
      <c r="B208" s="73"/>
      <c r="C208" s="73"/>
      <c r="D208" s="11"/>
      <c r="E208" s="74"/>
      <c r="F208" s="75"/>
      <c r="G208" s="128" t="str">
        <f>IF(LEN(E208&amp;"")&gt;0,IF(ISERROR(VLOOKUP(E208,SpeciesLookup!B:G,6,FALSE)=TRUE),"",VLOOKUP(E208,SpeciesLookup!B:G,6,FALSE)),"")</f>
        <v/>
      </c>
      <c r="H208" s="128" t="str">
        <f>IF(LEN(E208&amp;"")&gt;0,IF(ISERROR(VLOOKUP(E208,SpeciesLookup!B:G,5,FALSE)=TRUE),"",VLOOKUP(E208,SpeciesLookup!B:G,5,FALSE)),"")</f>
        <v/>
      </c>
      <c r="I208" s="11"/>
      <c r="J208" s="73"/>
      <c r="K208" s="11"/>
      <c r="L208" s="127" t="str">
        <f>TRIM(IF(ISERROR(VLOOKUP(R208,SpeciesValidation!D:T,IF(ISNA(VLOOKUP(J208,Validation!B$2:C$15,2,FALSE)),FALSE,VLOOKUP(J208,Validation!B$2:C$15,2,FALSE)))),IF(LEN(E208&amp;"")&gt;0,"",""),VLOOKUP(R208,SpeciesValidation!D:T,VLOOKUP(J208,Validation!B$2:C$15,2,FALSE),FALSE)) &amp; " " &amp; IF(ISERROR(IF(LEFT(J208,1)="A",IF(IF(VLOOKUP(R208,SpeciesValidation!D:W,20,FALSE)=FALSE,OR(TEXT(A208,"MMDD")&lt;VLOOKUP(R208,SpeciesValidation!D:W,18,FALSE),TEXT(A208,"MMDD")&gt;VLOOKUP(R208,SpeciesValidation!D:W,19,FALSE)),IF(TEXT(A208,"MMDD")&lt;"0701",TEXT(A208,"MMDD")&gt;VLOOKUP(R208,SpeciesValidation!D:W,18,FALSE),TEXT(A208,"MMDD")&lt;VLOOKUP(R208,SpeciesValidation!D:W,19,FALSE))),"Date outside expected range for this species",""),"")),"",IF(LEFT(J208,1)="A",IF(IF(VLOOKUP(R208,SpeciesValidation!D:W,20,FALSE)=FALSE,OR(TEXT(A208,"MMDD")&lt;VLOOKUP(R208,SpeciesValidation!D:W,18,FALSE),TEXT(A208,"MMDD")&gt;VLOOKUP(R208,SpeciesValidation!D:W,19,FALSE)),IF(TEXT(A208,"MMDD")&lt;"0701",TEXT(A208,"MMDD")&gt;VLOOKUP(R208,SpeciesValidation!D:W,18,FALSE),TEXT(A208,"MMDD")&lt;VLOOKUP(R208,SpeciesValidation!D:W,19,FALSE))),"Date outside expected range for this species",""),"")))</f>
        <v/>
      </c>
      <c r="M208" s="127" t="str">
        <f>IF(LEN(E208&amp;"")&gt;0,IF(ISERROR(VLOOKUP(R208,SpeciesValidation!D:I,6,FALSE)),"",VLOOKUP(R208,SpeciesValidation!D:I,6,FALSE)),"")</f>
        <v/>
      </c>
      <c r="Q208" s="36" t="str">
        <f>IF(LEN(E208&amp;"")&gt;0,IF(ISERROR(VLOOKUP(E208,SpeciesValidation!B:G,2,FALSE)=TRUE),"",VLOOKUP(E208,SpeciesValidation!B:G,2,FALSE)),"")</f>
        <v/>
      </c>
      <c r="R208" s="36" t="str">
        <f>IF(LEN(E208&amp;"")&gt;0,IF(ISERROR(VLOOKUP(E208,SpeciesLookup!B:G,4,FALSE)=TRUE),"",VLOOKUP(E208,SpeciesLookup!B:G,4,FALSE)),"")</f>
        <v/>
      </c>
    </row>
    <row r="209" spans="1:18" ht="13.2" x14ac:dyDescent="0.25">
      <c r="A209" s="72"/>
      <c r="B209" s="73"/>
      <c r="C209" s="73"/>
      <c r="D209" s="11"/>
      <c r="E209" s="74"/>
      <c r="F209" s="75"/>
      <c r="G209" s="128" t="str">
        <f>IF(LEN(E209&amp;"")&gt;0,IF(ISERROR(VLOOKUP(E209,SpeciesLookup!B:G,6,FALSE)=TRUE),"",VLOOKUP(E209,SpeciesLookup!B:G,6,FALSE)),"")</f>
        <v/>
      </c>
      <c r="H209" s="128" t="str">
        <f>IF(LEN(E209&amp;"")&gt;0,IF(ISERROR(VLOOKUP(E209,SpeciesLookup!B:G,5,FALSE)=TRUE),"",VLOOKUP(E209,SpeciesLookup!B:G,5,FALSE)),"")</f>
        <v/>
      </c>
      <c r="I209" s="11"/>
      <c r="J209" s="73"/>
      <c r="K209" s="11"/>
      <c r="L209" s="127" t="str">
        <f>TRIM(IF(ISERROR(VLOOKUP(R209,SpeciesValidation!D:T,IF(ISNA(VLOOKUP(J209,Validation!B$2:C$15,2,FALSE)),FALSE,VLOOKUP(J209,Validation!B$2:C$15,2,FALSE)))),IF(LEN(E209&amp;"")&gt;0,"",""),VLOOKUP(R209,SpeciesValidation!D:T,VLOOKUP(J209,Validation!B$2:C$15,2,FALSE),FALSE)) &amp; " " &amp; IF(ISERROR(IF(LEFT(J209,1)="A",IF(IF(VLOOKUP(R209,SpeciesValidation!D:W,20,FALSE)=FALSE,OR(TEXT(A209,"MMDD")&lt;VLOOKUP(R209,SpeciesValidation!D:W,18,FALSE),TEXT(A209,"MMDD")&gt;VLOOKUP(R209,SpeciesValidation!D:W,19,FALSE)),IF(TEXT(A209,"MMDD")&lt;"0701",TEXT(A209,"MMDD")&gt;VLOOKUP(R209,SpeciesValidation!D:W,18,FALSE),TEXT(A209,"MMDD")&lt;VLOOKUP(R209,SpeciesValidation!D:W,19,FALSE))),"Date outside expected range for this species",""),"")),"",IF(LEFT(J209,1)="A",IF(IF(VLOOKUP(R209,SpeciesValidation!D:W,20,FALSE)=FALSE,OR(TEXT(A209,"MMDD")&lt;VLOOKUP(R209,SpeciesValidation!D:W,18,FALSE),TEXT(A209,"MMDD")&gt;VLOOKUP(R209,SpeciesValidation!D:W,19,FALSE)),IF(TEXT(A209,"MMDD")&lt;"0701",TEXT(A209,"MMDD")&gt;VLOOKUP(R209,SpeciesValidation!D:W,18,FALSE),TEXT(A209,"MMDD")&lt;VLOOKUP(R209,SpeciesValidation!D:W,19,FALSE))),"Date outside expected range for this species",""),"")))</f>
        <v/>
      </c>
      <c r="M209" s="127" t="str">
        <f>IF(LEN(E209&amp;"")&gt;0,IF(ISERROR(VLOOKUP(R209,SpeciesValidation!D:I,6,FALSE)),"",VLOOKUP(R209,SpeciesValidation!D:I,6,FALSE)),"")</f>
        <v/>
      </c>
      <c r="Q209" s="36" t="str">
        <f>IF(LEN(E209&amp;"")&gt;0,IF(ISERROR(VLOOKUP(E209,SpeciesValidation!B:G,2,FALSE)=TRUE),"",VLOOKUP(E209,SpeciesValidation!B:G,2,FALSE)),"")</f>
        <v/>
      </c>
      <c r="R209" s="36" t="str">
        <f>IF(LEN(E209&amp;"")&gt;0,IF(ISERROR(VLOOKUP(E209,SpeciesLookup!B:G,4,FALSE)=TRUE),"",VLOOKUP(E209,SpeciesLookup!B:G,4,FALSE)),"")</f>
        <v/>
      </c>
    </row>
    <row r="210" spans="1:18" ht="13.2" x14ac:dyDescent="0.25">
      <c r="A210" s="72"/>
      <c r="B210" s="73"/>
      <c r="C210" s="73"/>
      <c r="D210" s="11"/>
      <c r="E210" s="74"/>
      <c r="F210" s="75"/>
      <c r="G210" s="128" t="str">
        <f>IF(LEN(E210&amp;"")&gt;0,IF(ISERROR(VLOOKUP(E210,SpeciesLookup!B:G,6,FALSE)=TRUE),"",VLOOKUP(E210,SpeciesLookup!B:G,6,FALSE)),"")</f>
        <v/>
      </c>
      <c r="H210" s="128" t="str">
        <f>IF(LEN(E210&amp;"")&gt;0,IF(ISERROR(VLOOKUP(E210,SpeciesLookup!B:G,5,FALSE)=TRUE),"",VLOOKUP(E210,SpeciesLookup!B:G,5,FALSE)),"")</f>
        <v/>
      </c>
      <c r="I210" s="11"/>
      <c r="J210" s="73"/>
      <c r="K210" s="11"/>
      <c r="L210" s="127" t="str">
        <f>TRIM(IF(ISERROR(VLOOKUP(R210,SpeciesValidation!D:T,IF(ISNA(VLOOKUP(J210,Validation!B$2:C$15,2,FALSE)),FALSE,VLOOKUP(J210,Validation!B$2:C$15,2,FALSE)))),IF(LEN(E210&amp;"")&gt;0,"",""),VLOOKUP(R210,SpeciesValidation!D:T,VLOOKUP(J210,Validation!B$2:C$15,2,FALSE),FALSE)) &amp; " " &amp; IF(ISERROR(IF(LEFT(J210,1)="A",IF(IF(VLOOKUP(R210,SpeciesValidation!D:W,20,FALSE)=FALSE,OR(TEXT(A210,"MMDD")&lt;VLOOKUP(R210,SpeciesValidation!D:W,18,FALSE),TEXT(A210,"MMDD")&gt;VLOOKUP(R210,SpeciesValidation!D:W,19,FALSE)),IF(TEXT(A210,"MMDD")&lt;"0701",TEXT(A210,"MMDD")&gt;VLOOKUP(R210,SpeciesValidation!D:W,18,FALSE),TEXT(A210,"MMDD")&lt;VLOOKUP(R210,SpeciesValidation!D:W,19,FALSE))),"Date outside expected range for this species",""),"")),"",IF(LEFT(J210,1)="A",IF(IF(VLOOKUP(R210,SpeciesValidation!D:W,20,FALSE)=FALSE,OR(TEXT(A210,"MMDD")&lt;VLOOKUP(R210,SpeciesValidation!D:W,18,FALSE),TEXT(A210,"MMDD")&gt;VLOOKUP(R210,SpeciesValidation!D:W,19,FALSE)),IF(TEXT(A210,"MMDD")&lt;"0701",TEXT(A210,"MMDD")&gt;VLOOKUP(R210,SpeciesValidation!D:W,18,FALSE),TEXT(A210,"MMDD")&lt;VLOOKUP(R210,SpeciesValidation!D:W,19,FALSE))),"Date outside expected range for this species",""),"")))</f>
        <v/>
      </c>
      <c r="M210" s="127" t="str">
        <f>IF(LEN(E210&amp;"")&gt;0,IF(ISERROR(VLOOKUP(R210,SpeciesValidation!D:I,6,FALSE)),"",VLOOKUP(R210,SpeciesValidation!D:I,6,FALSE)),"")</f>
        <v/>
      </c>
      <c r="Q210" s="36" t="str">
        <f>IF(LEN(E210&amp;"")&gt;0,IF(ISERROR(VLOOKUP(E210,SpeciesValidation!B:G,2,FALSE)=TRUE),"",VLOOKUP(E210,SpeciesValidation!B:G,2,FALSE)),"")</f>
        <v/>
      </c>
      <c r="R210" s="36" t="str">
        <f>IF(LEN(E210&amp;"")&gt;0,IF(ISERROR(VLOOKUP(E210,SpeciesLookup!B:G,4,FALSE)=TRUE),"",VLOOKUP(E210,SpeciesLookup!B:G,4,FALSE)),"")</f>
        <v/>
      </c>
    </row>
    <row r="211" spans="1:18" ht="13.2" x14ac:dyDescent="0.25">
      <c r="A211" s="72"/>
      <c r="B211" s="73"/>
      <c r="C211" s="73"/>
      <c r="D211" s="11"/>
      <c r="E211" s="74"/>
      <c r="F211" s="75"/>
      <c r="G211" s="128" t="str">
        <f>IF(LEN(E211&amp;"")&gt;0,IF(ISERROR(VLOOKUP(E211,SpeciesLookup!B:G,6,FALSE)=TRUE),"",VLOOKUP(E211,SpeciesLookup!B:G,6,FALSE)),"")</f>
        <v/>
      </c>
      <c r="H211" s="128" t="str">
        <f>IF(LEN(E211&amp;"")&gt;0,IF(ISERROR(VLOOKUP(E211,SpeciesLookup!B:G,5,FALSE)=TRUE),"",VLOOKUP(E211,SpeciesLookup!B:G,5,FALSE)),"")</f>
        <v/>
      </c>
      <c r="I211" s="11"/>
      <c r="J211" s="73"/>
      <c r="K211" s="11"/>
      <c r="L211" s="127" t="str">
        <f>TRIM(IF(ISERROR(VLOOKUP(R211,SpeciesValidation!D:T,IF(ISNA(VLOOKUP(J211,Validation!B$2:C$15,2,FALSE)),FALSE,VLOOKUP(J211,Validation!B$2:C$15,2,FALSE)))),IF(LEN(E211&amp;"")&gt;0,"",""),VLOOKUP(R211,SpeciesValidation!D:T,VLOOKUP(J211,Validation!B$2:C$15,2,FALSE),FALSE)) &amp; " " &amp; IF(ISERROR(IF(LEFT(J211,1)="A",IF(IF(VLOOKUP(R211,SpeciesValidation!D:W,20,FALSE)=FALSE,OR(TEXT(A211,"MMDD")&lt;VLOOKUP(R211,SpeciesValidation!D:W,18,FALSE),TEXT(A211,"MMDD")&gt;VLOOKUP(R211,SpeciesValidation!D:W,19,FALSE)),IF(TEXT(A211,"MMDD")&lt;"0701",TEXT(A211,"MMDD")&gt;VLOOKUP(R211,SpeciesValidation!D:W,18,FALSE),TEXT(A211,"MMDD")&lt;VLOOKUP(R211,SpeciesValidation!D:W,19,FALSE))),"Date outside expected range for this species",""),"")),"",IF(LEFT(J211,1)="A",IF(IF(VLOOKUP(R211,SpeciesValidation!D:W,20,FALSE)=FALSE,OR(TEXT(A211,"MMDD")&lt;VLOOKUP(R211,SpeciesValidation!D:W,18,FALSE),TEXT(A211,"MMDD")&gt;VLOOKUP(R211,SpeciesValidation!D:W,19,FALSE)),IF(TEXT(A211,"MMDD")&lt;"0701",TEXT(A211,"MMDD")&gt;VLOOKUP(R211,SpeciesValidation!D:W,18,FALSE),TEXT(A211,"MMDD")&lt;VLOOKUP(R211,SpeciesValidation!D:W,19,FALSE))),"Date outside expected range for this species",""),"")))</f>
        <v/>
      </c>
      <c r="M211" s="127" t="str">
        <f>IF(LEN(E211&amp;"")&gt;0,IF(ISERROR(VLOOKUP(R211,SpeciesValidation!D:I,6,FALSE)),"",VLOOKUP(R211,SpeciesValidation!D:I,6,FALSE)),"")</f>
        <v/>
      </c>
      <c r="Q211" s="36" t="str">
        <f>IF(LEN(E211&amp;"")&gt;0,IF(ISERROR(VLOOKUP(E211,SpeciesValidation!B:G,2,FALSE)=TRUE),"",VLOOKUP(E211,SpeciesValidation!B:G,2,FALSE)),"")</f>
        <v/>
      </c>
      <c r="R211" s="36" t="str">
        <f>IF(LEN(E211&amp;"")&gt;0,IF(ISERROR(VLOOKUP(E211,SpeciesLookup!B:G,4,FALSE)=TRUE),"",VLOOKUP(E211,SpeciesLookup!B:G,4,FALSE)),"")</f>
        <v/>
      </c>
    </row>
    <row r="212" spans="1:18" ht="13.2" x14ac:dyDescent="0.25">
      <c r="A212" s="72"/>
      <c r="B212" s="73"/>
      <c r="C212" s="73"/>
      <c r="D212" s="11"/>
      <c r="E212" s="74"/>
      <c r="F212" s="75"/>
      <c r="G212" s="128" t="str">
        <f>IF(LEN(E212&amp;"")&gt;0,IF(ISERROR(VLOOKUP(E212,SpeciesLookup!B:G,6,FALSE)=TRUE),"",VLOOKUP(E212,SpeciesLookup!B:G,6,FALSE)),"")</f>
        <v/>
      </c>
      <c r="H212" s="128" t="str">
        <f>IF(LEN(E212&amp;"")&gt;0,IF(ISERROR(VLOOKUP(E212,SpeciesLookup!B:G,5,FALSE)=TRUE),"",VLOOKUP(E212,SpeciesLookup!B:G,5,FALSE)),"")</f>
        <v/>
      </c>
      <c r="I212" s="11"/>
      <c r="J212" s="73"/>
      <c r="K212" s="11"/>
      <c r="L212" s="127" t="str">
        <f>TRIM(IF(ISERROR(VLOOKUP(R212,SpeciesValidation!D:T,IF(ISNA(VLOOKUP(J212,Validation!B$2:C$15,2,FALSE)),FALSE,VLOOKUP(J212,Validation!B$2:C$15,2,FALSE)))),IF(LEN(E212&amp;"")&gt;0,"",""),VLOOKUP(R212,SpeciesValidation!D:T,VLOOKUP(J212,Validation!B$2:C$15,2,FALSE),FALSE)) &amp; " " &amp; IF(ISERROR(IF(LEFT(J212,1)="A",IF(IF(VLOOKUP(R212,SpeciesValidation!D:W,20,FALSE)=FALSE,OR(TEXT(A212,"MMDD")&lt;VLOOKUP(R212,SpeciesValidation!D:W,18,FALSE),TEXT(A212,"MMDD")&gt;VLOOKUP(R212,SpeciesValidation!D:W,19,FALSE)),IF(TEXT(A212,"MMDD")&lt;"0701",TEXT(A212,"MMDD")&gt;VLOOKUP(R212,SpeciesValidation!D:W,18,FALSE),TEXT(A212,"MMDD")&lt;VLOOKUP(R212,SpeciesValidation!D:W,19,FALSE))),"Date outside expected range for this species",""),"")),"",IF(LEFT(J212,1)="A",IF(IF(VLOOKUP(R212,SpeciesValidation!D:W,20,FALSE)=FALSE,OR(TEXT(A212,"MMDD")&lt;VLOOKUP(R212,SpeciesValidation!D:W,18,FALSE),TEXT(A212,"MMDD")&gt;VLOOKUP(R212,SpeciesValidation!D:W,19,FALSE)),IF(TEXT(A212,"MMDD")&lt;"0701",TEXT(A212,"MMDD")&gt;VLOOKUP(R212,SpeciesValidation!D:W,18,FALSE),TEXT(A212,"MMDD")&lt;VLOOKUP(R212,SpeciesValidation!D:W,19,FALSE))),"Date outside expected range for this species",""),"")))</f>
        <v/>
      </c>
      <c r="M212" s="127" t="str">
        <f>IF(LEN(E212&amp;"")&gt;0,IF(ISERROR(VLOOKUP(R212,SpeciesValidation!D:I,6,FALSE)),"",VLOOKUP(R212,SpeciesValidation!D:I,6,FALSE)),"")</f>
        <v/>
      </c>
      <c r="Q212" s="36" t="str">
        <f>IF(LEN(E212&amp;"")&gt;0,IF(ISERROR(VLOOKUP(E212,SpeciesValidation!B:G,2,FALSE)=TRUE),"",VLOOKUP(E212,SpeciesValidation!B:G,2,FALSE)),"")</f>
        <v/>
      </c>
      <c r="R212" s="36" t="str">
        <f>IF(LEN(E212&amp;"")&gt;0,IF(ISERROR(VLOOKUP(E212,SpeciesLookup!B:G,4,FALSE)=TRUE),"",VLOOKUP(E212,SpeciesLookup!B:G,4,FALSE)),"")</f>
        <v/>
      </c>
    </row>
    <row r="213" spans="1:18" ht="13.2" x14ac:dyDescent="0.25">
      <c r="A213" s="72"/>
      <c r="B213" s="73"/>
      <c r="C213" s="73"/>
      <c r="D213" s="11"/>
      <c r="E213" s="74"/>
      <c r="F213" s="75"/>
      <c r="G213" s="128" t="str">
        <f>IF(LEN(E213&amp;"")&gt;0,IF(ISERROR(VLOOKUP(E213,SpeciesLookup!B:G,6,FALSE)=TRUE),"",VLOOKUP(E213,SpeciesLookup!B:G,6,FALSE)),"")</f>
        <v/>
      </c>
      <c r="H213" s="128" t="str">
        <f>IF(LEN(E213&amp;"")&gt;0,IF(ISERROR(VLOOKUP(E213,SpeciesLookup!B:G,5,FALSE)=TRUE),"",VLOOKUP(E213,SpeciesLookup!B:G,5,FALSE)),"")</f>
        <v/>
      </c>
      <c r="I213" s="11"/>
      <c r="J213" s="73"/>
      <c r="K213" s="11"/>
      <c r="L213" s="127" t="str">
        <f>TRIM(IF(ISERROR(VLOOKUP(R213,SpeciesValidation!D:T,IF(ISNA(VLOOKUP(J213,Validation!B$2:C$15,2,FALSE)),FALSE,VLOOKUP(J213,Validation!B$2:C$15,2,FALSE)))),IF(LEN(E213&amp;"")&gt;0,"",""),VLOOKUP(R213,SpeciesValidation!D:T,VLOOKUP(J213,Validation!B$2:C$15,2,FALSE),FALSE)) &amp; " " &amp; IF(ISERROR(IF(LEFT(J213,1)="A",IF(IF(VLOOKUP(R213,SpeciesValidation!D:W,20,FALSE)=FALSE,OR(TEXT(A213,"MMDD")&lt;VLOOKUP(R213,SpeciesValidation!D:W,18,FALSE),TEXT(A213,"MMDD")&gt;VLOOKUP(R213,SpeciesValidation!D:W,19,FALSE)),IF(TEXT(A213,"MMDD")&lt;"0701",TEXT(A213,"MMDD")&gt;VLOOKUP(R213,SpeciesValidation!D:W,18,FALSE),TEXT(A213,"MMDD")&lt;VLOOKUP(R213,SpeciesValidation!D:W,19,FALSE))),"Date outside expected range for this species",""),"")),"",IF(LEFT(J213,1)="A",IF(IF(VLOOKUP(R213,SpeciesValidation!D:W,20,FALSE)=FALSE,OR(TEXT(A213,"MMDD")&lt;VLOOKUP(R213,SpeciesValidation!D:W,18,FALSE),TEXT(A213,"MMDD")&gt;VLOOKUP(R213,SpeciesValidation!D:W,19,FALSE)),IF(TEXT(A213,"MMDD")&lt;"0701",TEXT(A213,"MMDD")&gt;VLOOKUP(R213,SpeciesValidation!D:W,18,FALSE),TEXT(A213,"MMDD")&lt;VLOOKUP(R213,SpeciesValidation!D:W,19,FALSE))),"Date outside expected range for this species",""),"")))</f>
        <v/>
      </c>
      <c r="M213" s="127" t="str">
        <f>IF(LEN(E213&amp;"")&gt;0,IF(ISERROR(VLOOKUP(R213,SpeciesValidation!D:I,6,FALSE)),"",VLOOKUP(R213,SpeciesValidation!D:I,6,FALSE)),"")</f>
        <v/>
      </c>
      <c r="Q213" s="36" t="str">
        <f>IF(LEN(E213&amp;"")&gt;0,IF(ISERROR(VLOOKUP(E213,SpeciesValidation!B:G,2,FALSE)=TRUE),"",VLOOKUP(E213,SpeciesValidation!B:G,2,FALSE)),"")</f>
        <v/>
      </c>
      <c r="R213" s="36" t="str">
        <f>IF(LEN(E213&amp;"")&gt;0,IF(ISERROR(VLOOKUP(E213,SpeciesLookup!B:G,4,FALSE)=TRUE),"",VLOOKUP(E213,SpeciesLookup!B:G,4,FALSE)),"")</f>
        <v/>
      </c>
    </row>
    <row r="214" spans="1:18" ht="13.2" x14ac:dyDescent="0.25">
      <c r="A214" s="72"/>
      <c r="B214" s="73"/>
      <c r="C214" s="73"/>
      <c r="D214" s="11"/>
      <c r="E214" s="74"/>
      <c r="F214" s="75"/>
      <c r="G214" s="128" t="str">
        <f>IF(LEN(E214&amp;"")&gt;0,IF(ISERROR(VLOOKUP(E214,SpeciesLookup!B:G,6,FALSE)=TRUE),"",VLOOKUP(E214,SpeciesLookup!B:G,6,FALSE)),"")</f>
        <v/>
      </c>
      <c r="H214" s="128" t="str">
        <f>IF(LEN(E214&amp;"")&gt;0,IF(ISERROR(VLOOKUP(E214,SpeciesLookup!B:G,5,FALSE)=TRUE),"",VLOOKUP(E214,SpeciesLookup!B:G,5,FALSE)),"")</f>
        <v/>
      </c>
      <c r="I214" s="11"/>
      <c r="J214" s="73"/>
      <c r="K214" s="11"/>
      <c r="L214" s="127" t="str">
        <f>TRIM(IF(ISERROR(VLOOKUP(R214,SpeciesValidation!D:T,IF(ISNA(VLOOKUP(J214,Validation!B$2:C$15,2,FALSE)),FALSE,VLOOKUP(J214,Validation!B$2:C$15,2,FALSE)))),IF(LEN(E214&amp;"")&gt;0,"",""),VLOOKUP(R214,SpeciesValidation!D:T,VLOOKUP(J214,Validation!B$2:C$15,2,FALSE),FALSE)) &amp; " " &amp; IF(ISERROR(IF(LEFT(J214,1)="A",IF(IF(VLOOKUP(R214,SpeciesValidation!D:W,20,FALSE)=FALSE,OR(TEXT(A214,"MMDD")&lt;VLOOKUP(R214,SpeciesValidation!D:W,18,FALSE),TEXT(A214,"MMDD")&gt;VLOOKUP(R214,SpeciesValidation!D:W,19,FALSE)),IF(TEXT(A214,"MMDD")&lt;"0701",TEXT(A214,"MMDD")&gt;VLOOKUP(R214,SpeciesValidation!D:W,18,FALSE),TEXT(A214,"MMDD")&lt;VLOOKUP(R214,SpeciesValidation!D:W,19,FALSE))),"Date outside expected range for this species",""),"")),"",IF(LEFT(J214,1)="A",IF(IF(VLOOKUP(R214,SpeciesValidation!D:W,20,FALSE)=FALSE,OR(TEXT(A214,"MMDD")&lt;VLOOKUP(R214,SpeciesValidation!D:W,18,FALSE),TEXT(A214,"MMDD")&gt;VLOOKUP(R214,SpeciesValidation!D:W,19,FALSE)),IF(TEXT(A214,"MMDD")&lt;"0701",TEXT(A214,"MMDD")&gt;VLOOKUP(R214,SpeciesValidation!D:W,18,FALSE),TEXT(A214,"MMDD")&lt;VLOOKUP(R214,SpeciesValidation!D:W,19,FALSE))),"Date outside expected range for this species",""),"")))</f>
        <v/>
      </c>
      <c r="M214" s="127" t="str">
        <f>IF(LEN(E214&amp;"")&gt;0,IF(ISERROR(VLOOKUP(R214,SpeciesValidation!D:I,6,FALSE)),"",VLOOKUP(R214,SpeciesValidation!D:I,6,FALSE)),"")</f>
        <v/>
      </c>
      <c r="Q214" s="36" t="str">
        <f>IF(LEN(E214&amp;"")&gt;0,IF(ISERROR(VLOOKUP(E214,SpeciesValidation!B:G,2,FALSE)=TRUE),"",VLOOKUP(E214,SpeciesValidation!B:G,2,FALSE)),"")</f>
        <v/>
      </c>
      <c r="R214" s="36" t="str">
        <f>IF(LEN(E214&amp;"")&gt;0,IF(ISERROR(VLOOKUP(E214,SpeciesLookup!B:G,4,FALSE)=TRUE),"",VLOOKUP(E214,SpeciesLookup!B:G,4,FALSE)),"")</f>
        <v/>
      </c>
    </row>
    <row r="215" spans="1:18" ht="13.2" x14ac:dyDescent="0.25">
      <c r="A215" s="72"/>
      <c r="B215" s="73"/>
      <c r="C215" s="73"/>
      <c r="D215" s="11"/>
      <c r="E215" s="74"/>
      <c r="F215" s="75"/>
      <c r="G215" s="128" t="str">
        <f>IF(LEN(E215&amp;"")&gt;0,IF(ISERROR(VLOOKUP(E215,SpeciesLookup!B:G,6,FALSE)=TRUE),"",VLOOKUP(E215,SpeciesLookup!B:G,6,FALSE)),"")</f>
        <v/>
      </c>
      <c r="H215" s="128" t="str">
        <f>IF(LEN(E215&amp;"")&gt;0,IF(ISERROR(VLOOKUP(E215,SpeciesLookup!B:G,5,FALSE)=TRUE),"",VLOOKUP(E215,SpeciesLookup!B:G,5,FALSE)),"")</f>
        <v/>
      </c>
      <c r="I215" s="11"/>
      <c r="J215" s="73"/>
      <c r="K215" s="11"/>
      <c r="L215" s="127" t="str">
        <f>TRIM(IF(ISERROR(VLOOKUP(R215,SpeciesValidation!D:T,IF(ISNA(VLOOKUP(J215,Validation!B$2:C$15,2,FALSE)),FALSE,VLOOKUP(J215,Validation!B$2:C$15,2,FALSE)))),IF(LEN(E215&amp;"")&gt;0,"",""),VLOOKUP(R215,SpeciesValidation!D:T,VLOOKUP(J215,Validation!B$2:C$15,2,FALSE),FALSE)) &amp; " " &amp; IF(ISERROR(IF(LEFT(J215,1)="A",IF(IF(VLOOKUP(R215,SpeciesValidation!D:W,20,FALSE)=FALSE,OR(TEXT(A215,"MMDD")&lt;VLOOKUP(R215,SpeciesValidation!D:W,18,FALSE),TEXT(A215,"MMDD")&gt;VLOOKUP(R215,SpeciesValidation!D:W,19,FALSE)),IF(TEXT(A215,"MMDD")&lt;"0701",TEXT(A215,"MMDD")&gt;VLOOKUP(R215,SpeciesValidation!D:W,18,FALSE),TEXT(A215,"MMDD")&lt;VLOOKUP(R215,SpeciesValidation!D:W,19,FALSE))),"Date outside expected range for this species",""),"")),"",IF(LEFT(J215,1)="A",IF(IF(VLOOKUP(R215,SpeciesValidation!D:W,20,FALSE)=FALSE,OR(TEXT(A215,"MMDD")&lt;VLOOKUP(R215,SpeciesValidation!D:W,18,FALSE),TEXT(A215,"MMDD")&gt;VLOOKUP(R215,SpeciesValidation!D:W,19,FALSE)),IF(TEXT(A215,"MMDD")&lt;"0701",TEXT(A215,"MMDD")&gt;VLOOKUP(R215,SpeciesValidation!D:W,18,FALSE),TEXT(A215,"MMDD")&lt;VLOOKUP(R215,SpeciesValidation!D:W,19,FALSE))),"Date outside expected range for this species",""),"")))</f>
        <v/>
      </c>
      <c r="M215" s="127" t="str">
        <f>IF(LEN(E215&amp;"")&gt;0,IF(ISERROR(VLOOKUP(R215,SpeciesValidation!D:I,6,FALSE)),"",VLOOKUP(R215,SpeciesValidation!D:I,6,FALSE)),"")</f>
        <v/>
      </c>
      <c r="Q215" s="36" t="str">
        <f>IF(LEN(E215&amp;"")&gt;0,IF(ISERROR(VLOOKUP(E215,SpeciesValidation!B:G,2,FALSE)=TRUE),"",VLOOKUP(E215,SpeciesValidation!B:G,2,FALSE)),"")</f>
        <v/>
      </c>
      <c r="R215" s="36" t="str">
        <f>IF(LEN(E215&amp;"")&gt;0,IF(ISERROR(VLOOKUP(E215,SpeciesLookup!B:G,4,FALSE)=TRUE),"",VLOOKUP(E215,SpeciesLookup!B:G,4,FALSE)),"")</f>
        <v/>
      </c>
    </row>
    <row r="216" spans="1:18" ht="13.2" x14ac:dyDescent="0.25">
      <c r="A216" s="72"/>
      <c r="B216" s="73"/>
      <c r="C216" s="73"/>
      <c r="D216" s="11"/>
      <c r="E216" s="74"/>
      <c r="F216" s="75"/>
      <c r="G216" s="128" t="str">
        <f>IF(LEN(E216&amp;"")&gt;0,IF(ISERROR(VLOOKUP(E216,SpeciesLookup!B:G,6,FALSE)=TRUE),"",VLOOKUP(E216,SpeciesLookup!B:G,6,FALSE)),"")</f>
        <v/>
      </c>
      <c r="H216" s="128" t="str">
        <f>IF(LEN(E216&amp;"")&gt;0,IF(ISERROR(VLOOKUP(E216,SpeciesLookup!B:G,5,FALSE)=TRUE),"",VLOOKUP(E216,SpeciesLookup!B:G,5,FALSE)),"")</f>
        <v/>
      </c>
      <c r="I216" s="11"/>
      <c r="J216" s="73"/>
      <c r="K216" s="11"/>
      <c r="L216" s="127" t="str">
        <f>TRIM(IF(ISERROR(VLOOKUP(R216,SpeciesValidation!D:T,IF(ISNA(VLOOKUP(J216,Validation!B$2:C$15,2,FALSE)),FALSE,VLOOKUP(J216,Validation!B$2:C$15,2,FALSE)))),IF(LEN(E216&amp;"")&gt;0,"",""),VLOOKUP(R216,SpeciesValidation!D:T,VLOOKUP(J216,Validation!B$2:C$15,2,FALSE),FALSE)) &amp; " " &amp; IF(ISERROR(IF(LEFT(J216,1)="A",IF(IF(VLOOKUP(R216,SpeciesValidation!D:W,20,FALSE)=FALSE,OR(TEXT(A216,"MMDD")&lt;VLOOKUP(R216,SpeciesValidation!D:W,18,FALSE),TEXT(A216,"MMDD")&gt;VLOOKUP(R216,SpeciesValidation!D:W,19,FALSE)),IF(TEXT(A216,"MMDD")&lt;"0701",TEXT(A216,"MMDD")&gt;VLOOKUP(R216,SpeciesValidation!D:W,18,FALSE),TEXT(A216,"MMDD")&lt;VLOOKUP(R216,SpeciesValidation!D:W,19,FALSE))),"Date outside expected range for this species",""),"")),"",IF(LEFT(J216,1)="A",IF(IF(VLOOKUP(R216,SpeciesValidation!D:W,20,FALSE)=FALSE,OR(TEXT(A216,"MMDD")&lt;VLOOKUP(R216,SpeciesValidation!D:W,18,FALSE),TEXT(A216,"MMDD")&gt;VLOOKUP(R216,SpeciesValidation!D:W,19,FALSE)),IF(TEXT(A216,"MMDD")&lt;"0701",TEXT(A216,"MMDD")&gt;VLOOKUP(R216,SpeciesValidation!D:W,18,FALSE),TEXT(A216,"MMDD")&lt;VLOOKUP(R216,SpeciesValidation!D:W,19,FALSE))),"Date outside expected range for this species",""),"")))</f>
        <v/>
      </c>
      <c r="M216" s="127" t="str">
        <f>IF(LEN(E216&amp;"")&gt;0,IF(ISERROR(VLOOKUP(R216,SpeciesValidation!D:I,6,FALSE)),"",VLOOKUP(R216,SpeciesValidation!D:I,6,FALSE)),"")</f>
        <v/>
      </c>
      <c r="Q216" s="36" t="str">
        <f>IF(LEN(E216&amp;"")&gt;0,IF(ISERROR(VLOOKUP(E216,SpeciesValidation!B:G,2,FALSE)=TRUE),"",VLOOKUP(E216,SpeciesValidation!B:G,2,FALSE)),"")</f>
        <v/>
      </c>
      <c r="R216" s="36" t="str">
        <f>IF(LEN(E216&amp;"")&gt;0,IF(ISERROR(VLOOKUP(E216,SpeciesLookup!B:G,4,FALSE)=TRUE),"",VLOOKUP(E216,SpeciesLookup!B:G,4,FALSE)),"")</f>
        <v/>
      </c>
    </row>
    <row r="217" spans="1:18" ht="13.2" x14ac:dyDescent="0.25">
      <c r="A217" s="72"/>
      <c r="B217" s="73"/>
      <c r="C217" s="73"/>
      <c r="D217" s="11"/>
      <c r="E217" s="74"/>
      <c r="F217" s="75"/>
      <c r="G217" s="128" t="str">
        <f>IF(LEN(E217&amp;"")&gt;0,IF(ISERROR(VLOOKUP(E217,SpeciesLookup!B:G,6,FALSE)=TRUE),"",VLOOKUP(E217,SpeciesLookup!B:G,6,FALSE)),"")</f>
        <v/>
      </c>
      <c r="H217" s="128" t="str">
        <f>IF(LEN(E217&amp;"")&gt;0,IF(ISERROR(VLOOKUP(E217,SpeciesLookup!B:G,5,FALSE)=TRUE),"",VLOOKUP(E217,SpeciesLookup!B:G,5,FALSE)),"")</f>
        <v/>
      </c>
      <c r="I217" s="11"/>
      <c r="J217" s="73"/>
      <c r="K217" s="11"/>
      <c r="L217" s="127" t="str">
        <f>TRIM(IF(ISERROR(VLOOKUP(R217,SpeciesValidation!D:T,IF(ISNA(VLOOKUP(J217,Validation!B$2:C$15,2,FALSE)),FALSE,VLOOKUP(J217,Validation!B$2:C$15,2,FALSE)))),IF(LEN(E217&amp;"")&gt;0,"",""),VLOOKUP(R217,SpeciesValidation!D:T,VLOOKUP(J217,Validation!B$2:C$15,2,FALSE),FALSE)) &amp; " " &amp; IF(ISERROR(IF(LEFT(J217,1)="A",IF(IF(VLOOKUP(R217,SpeciesValidation!D:W,20,FALSE)=FALSE,OR(TEXT(A217,"MMDD")&lt;VLOOKUP(R217,SpeciesValidation!D:W,18,FALSE),TEXT(A217,"MMDD")&gt;VLOOKUP(R217,SpeciesValidation!D:W,19,FALSE)),IF(TEXT(A217,"MMDD")&lt;"0701",TEXT(A217,"MMDD")&gt;VLOOKUP(R217,SpeciesValidation!D:W,18,FALSE),TEXT(A217,"MMDD")&lt;VLOOKUP(R217,SpeciesValidation!D:W,19,FALSE))),"Date outside expected range for this species",""),"")),"",IF(LEFT(J217,1)="A",IF(IF(VLOOKUP(R217,SpeciesValidation!D:W,20,FALSE)=FALSE,OR(TEXT(A217,"MMDD")&lt;VLOOKUP(R217,SpeciesValidation!D:W,18,FALSE),TEXT(A217,"MMDD")&gt;VLOOKUP(R217,SpeciesValidation!D:W,19,FALSE)),IF(TEXT(A217,"MMDD")&lt;"0701",TEXT(A217,"MMDD")&gt;VLOOKUP(R217,SpeciesValidation!D:W,18,FALSE),TEXT(A217,"MMDD")&lt;VLOOKUP(R217,SpeciesValidation!D:W,19,FALSE))),"Date outside expected range for this species",""),"")))</f>
        <v/>
      </c>
      <c r="M217" s="127" t="str">
        <f>IF(LEN(E217&amp;"")&gt;0,IF(ISERROR(VLOOKUP(R217,SpeciesValidation!D:I,6,FALSE)),"",VLOOKUP(R217,SpeciesValidation!D:I,6,FALSE)),"")</f>
        <v/>
      </c>
      <c r="Q217" s="36" t="str">
        <f>IF(LEN(E217&amp;"")&gt;0,IF(ISERROR(VLOOKUP(E217,SpeciesValidation!B:G,2,FALSE)=TRUE),"",VLOOKUP(E217,SpeciesValidation!B:G,2,FALSE)),"")</f>
        <v/>
      </c>
      <c r="R217" s="36" t="str">
        <f>IF(LEN(E217&amp;"")&gt;0,IF(ISERROR(VLOOKUP(E217,SpeciesLookup!B:G,4,FALSE)=TRUE),"",VLOOKUP(E217,SpeciesLookup!B:G,4,FALSE)),"")</f>
        <v/>
      </c>
    </row>
    <row r="218" spans="1:18" ht="13.2" x14ac:dyDescent="0.25">
      <c r="A218" s="72"/>
      <c r="B218" s="73"/>
      <c r="C218" s="73"/>
      <c r="D218" s="11"/>
      <c r="E218" s="74"/>
      <c r="F218" s="75"/>
      <c r="G218" s="128" t="str">
        <f>IF(LEN(E218&amp;"")&gt;0,IF(ISERROR(VLOOKUP(E218,SpeciesLookup!B:G,6,FALSE)=TRUE),"",VLOOKUP(E218,SpeciesLookup!B:G,6,FALSE)),"")</f>
        <v/>
      </c>
      <c r="H218" s="128" t="str">
        <f>IF(LEN(E218&amp;"")&gt;0,IF(ISERROR(VLOOKUP(E218,SpeciesLookup!B:G,5,FALSE)=TRUE),"",VLOOKUP(E218,SpeciesLookup!B:G,5,FALSE)),"")</f>
        <v/>
      </c>
      <c r="I218" s="11"/>
      <c r="J218" s="73"/>
      <c r="K218" s="11"/>
      <c r="L218" s="127" t="str">
        <f>TRIM(IF(ISERROR(VLOOKUP(R218,SpeciesValidation!D:T,IF(ISNA(VLOOKUP(J218,Validation!B$2:C$15,2,FALSE)),FALSE,VLOOKUP(J218,Validation!B$2:C$15,2,FALSE)))),IF(LEN(E218&amp;"")&gt;0,"",""),VLOOKUP(R218,SpeciesValidation!D:T,VLOOKUP(J218,Validation!B$2:C$15,2,FALSE),FALSE)) &amp; " " &amp; IF(ISERROR(IF(LEFT(J218,1)="A",IF(IF(VLOOKUP(R218,SpeciesValidation!D:W,20,FALSE)=FALSE,OR(TEXT(A218,"MMDD")&lt;VLOOKUP(R218,SpeciesValidation!D:W,18,FALSE),TEXT(A218,"MMDD")&gt;VLOOKUP(R218,SpeciesValidation!D:W,19,FALSE)),IF(TEXT(A218,"MMDD")&lt;"0701",TEXT(A218,"MMDD")&gt;VLOOKUP(R218,SpeciesValidation!D:W,18,FALSE),TEXT(A218,"MMDD")&lt;VLOOKUP(R218,SpeciesValidation!D:W,19,FALSE))),"Date outside expected range for this species",""),"")),"",IF(LEFT(J218,1)="A",IF(IF(VLOOKUP(R218,SpeciesValidation!D:W,20,FALSE)=FALSE,OR(TEXT(A218,"MMDD")&lt;VLOOKUP(R218,SpeciesValidation!D:W,18,FALSE),TEXT(A218,"MMDD")&gt;VLOOKUP(R218,SpeciesValidation!D:W,19,FALSE)),IF(TEXT(A218,"MMDD")&lt;"0701",TEXT(A218,"MMDD")&gt;VLOOKUP(R218,SpeciesValidation!D:W,18,FALSE),TEXT(A218,"MMDD")&lt;VLOOKUP(R218,SpeciesValidation!D:W,19,FALSE))),"Date outside expected range for this species",""),"")))</f>
        <v/>
      </c>
      <c r="M218" s="127" t="str">
        <f>IF(LEN(E218&amp;"")&gt;0,IF(ISERROR(VLOOKUP(R218,SpeciesValidation!D:I,6,FALSE)),"",VLOOKUP(R218,SpeciesValidation!D:I,6,FALSE)),"")</f>
        <v/>
      </c>
      <c r="Q218" s="36" t="str">
        <f>IF(LEN(E218&amp;"")&gt;0,IF(ISERROR(VLOOKUP(E218,SpeciesValidation!B:G,2,FALSE)=TRUE),"",VLOOKUP(E218,SpeciesValidation!B:G,2,FALSE)),"")</f>
        <v/>
      </c>
      <c r="R218" s="36" t="str">
        <f>IF(LEN(E218&amp;"")&gt;0,IF(ISERROR(VLOOKUP(E218,SpeciesLookup!B:G,4,FALSE)=TRUE),"",VLOOKUP(E218,SpeciesLookup!B:G,4,FALSE)),"")</f>
        <v/>
      </c>
    </row>
    <row r="219" spans="1:18" ht="13.2" x14ac:dyDescent="0.25">
      <c r="A219" s="72"/>
      <c r="B219" s="73"/>
      <c r="C219" s="73"/>
      <c r="D219" s="11"/>
      <c r="E219" s="74"/>
      <c r="F219" s="75"/>
      <c r="G219" s="128" t="str">
        <f>IF(LEN(E219&amp;"")&gt;0,IF(ISERROR(VLOOKUP(E219,SpeciesLookup!B:G,6,FALSE)=TRUE),"",VLOOKUP(E219,SpeciesLookup!B:G,6,FALSE)),"")</f>
        <v/>
      </c>
      <c r="H219" s="128" t="str">
        <f>IF(LEN(E219&amp;"")&gt;0,IF(ISERROR(VLOOKUP(E219,SpeciesLookup!B:G,5,FALSE)=TRUE),"",VLOOKUP(E219,SpeciesLookup!B:G,5,FALSE)),"")</f>
        <v/>
      </c>
      <c r="I219" s="11"/>
      <c r="J219" s="73"/>
      <c r="K219" s="11"/>
      <c r="L219" s="127" t="str">
        <f>TRIM(IF(ISERROR(VLOOKUP(R219,SpeciesValidation!D:T,IF(ISNA(VLOOKUP(J219,Validation!B$2:C$15,2,FALSE)),FALSE,VLOOKUP(J219,Validation!B$2:C$15,2,FALSE)))),IF(LEN(E219&amp;"")&gt;0,"",""),VLOOKUP(R219,SpeciesValidation!D:T,VLOOKUP(J219,Validation!B$2:C$15,2,FALSE),FALSE)) &amp; " " &amp; IF(ISERROR(IF(LEFT(J219,1)="A",IF(IF(VLOOKUP(R219,SpeciesValidation!D:W,20,FALSE)=FALSE,OR(TEXT(A219,"MMDD")&lt;VLOOKUP(R219,SpeciesValidation!D:W,18,FALSE),TEXT(A219,"MMDD")&gt;VLOOKUP(R219,SpeciesValidation!D:W,19,FALSE)),IF(TEXT(A219,"MMDD")&lt;"0701",TEXT(A219,"MMDD")&gt;VLOOKUP(R219,SpeciesValidation!D:W,18,FALSE),TEXT(A219,"MMDD")&lt;VLOOKUP(R219,SpeciesValidation!D:W,19,FALSE))),"Date outside expected range for this species",""),"")),"",IF(LEFT(J219,1)="A",IF(IF(VLOOKUP(R219,SpeciesValidation!D:W,20,FALSE)=FALSE,OR(TEXT(A219,"MMDD")&lt;VLOOKUP(R219,SpeciesValidation!D:W,18,FALSE),TEXT(A219,"MMDD")&gt;VLOOKUP(R219,SpeciesValidation!D:W,19,FALSE)),IF(TEXT(A219,"MMDD")&lt;"0701",TEXT(A219,"MMDD")&gt;VLOOKUP(R219,SpeciesValidation!D:W,18,FALSE),TEXT(A219,"MMDD")&lt;VLOOKUP(R219,SpeciesValidation!D:W,19,FALSE))),"Date outside expected range for this species",""),"")))</f>
        <v/>
      </c>
      <c r="M219" s="127" t="str">
        <f>IF(LEN(E219&amp;"")&gt;0,IF(ISERROR(VLOOKUP(R219,SpeciesValidation!D:I,6,FALSE)),"",VLOOKUP(R219,SpeciesValidation!D:I,6,FALSE)),"")</f>
        <v/>
      </c>
      <c r="Q219" s="36" t="str">
        <f>IF(LEN(E219&amp;"")&gt;0,IF(ISERROR(VLOOKUP(E219,SpeciesValidation!B:G,2,FALSE)=TRUE),"",VLOOKUP(E219,SpeciesValidation!B:G,2,FALSE)),"")</f>
        <v/>
      </c>
      <c r="R219" s="36" t="str">
        <f>IF(LEN(E219&amp;"")&gt;0,IF(ISERROR(VLOOKUP(E219,SpeciesLookup!B:G,4,FALSE)=TRUE),"",VLOOKUP(E219,SpeciesLookup!B:G,4,FALSE)),"")</f>
        <v/>
      </c>
    </row>
    <row r="220" spans="1:18" ht="13.2" x14ac:dyDescent="0.25">
      <c r="A220" s="72"/>
      <c r="B220" s="73"/>
      <c r="C220" s="73"/>
      <c r="D220" s="11"/>
      <c r="E220" s="74"/>
      <c r="F220" s="75"/>
      <c r="G220" s="128" t="str">
        <f>IF(LEN(E220&amp;"")&gt;0,IF(ISERROR(VLOOKUP(E220,SpeciesLookup!B:G,6,FALSE)=TRUE),"",VLOOKUP(E220,SpeciesLookup!B:G,6,FALSE)),"")</f>
        <v/>
      </c>
      <c r="H220" s="128" t="str">
        <f>IF(LEN(E220&amp;"")&gt;0,IF(ISERROR(VLOOKUP(E220,SpeciesLookup!B:G,5,FALSE)=TRUE),"",VLOOKUP(E220,SpeciesLookup!B:G,5,FALSE)),"")</f>
        <v/>
      </c>
      <c r="I220" s="11"/>
      <c r="J220" s="73"/>
      <c r="K220" s="11"/>
      <c r="L220" s="127" t="str">
        <f>TRIM(IF(ISERROR(VLOOKUP(R220,SpeciesValidation!D:T,IF(ISNA(VLOOKUP(J220,Validation!B$2:C$15,2,FALSE)),FALSE,VLOOKUP(J220,Validation!B$2:C$15,2,FALSE)))),IF(LEN(E220&amp;"")&gt;0,"",""),VLOOKUP(R220,SpeciesValidation!D:T,VLOOKUP(J220,Validation!B$2:C$15,2,FALSE),FALSE)) &amp; " " &amp; IF(ISERROR(IF(LEFT(J220,1)="A",IF(IF(VLOOKUP(R220,SpeciesValidation!D:W,20,FALSE)=FALSE,OR(TEXT(A220,"MMDD")&lt;VLOOKUP(R220,SpeciesValidation!D:W,18,FALSE),TEXT(A220,"MMDD")&gt;VLOOKUP(R220,SpeciesValidation!D:W,19,FALSE)),IF(TEXT(A220,"MMDD")&lt;"0701",TEXT(A220,"MMDD")&gt;VLOOKUP(R220,SpeciesValidation!D:W,18,FALSE),TEXT(A220,"MMDD")&lt;VLOOKUP(R220,SpeciesValidation!D:W,19,FALSE))),"Date outside expected range for this species",""),"")),"",IF(LEFT(J220,1)="A",IF(IF(VLOOKUP(R220,SpeciesValidation!D:W,20,FALSE)=FALSE,OR(TEXT(A220,"MMDD")&lt;VLOOKUP(R220,SpeciesValidation!D:W,18,FALSE),TEXT(A220,"MMDD")&gt;VLOOKUP(R220,SpeciesValidation!D:W,19,FALSE)),IF(TEXT(A220,"MMDD")&lt;"0701",TEXT(A220,"MMDD")&gt;VLOOKUP(R220,SpeciesValidation!D:W,18,FALSE),TEXT(A220,"MMDD")&lt;VLOOKUP(R220,SpeciesValidation!D:W,19,FALSE))),"Date outside expected range for this species",""),"")))</f>
        <v/>
      </c>
      <c r="M220" s="127" t="str">
        <f>IF(LEN(E220&amp;"")&gt;0,IF(ISERROR(VLOOKUP(R220,SpeciesValidation!D:I,6,FALSE)),"",VLOOKUP(R220,SpeciesValidation!D:I,6,FALSE)),"")</f>
        <v/>
      </c>
      <c r="Q220" s="36" t="str">
        <f>IF(LEN(E220&amp;"")&gt;0,IF(ISERROR(VLOOKUP(E220,SpeciesValidation!B:G,2,FALSE)=TRUE),"",VLOOKUP(E220,SpeciesValidation!B:G,2,FALSE)),"")</f>
        <v/>
      </c>
      <c r="R220" s="36" t="str">
        <f>IF(LEN(E220&amp;"")&gt;0,IF(ISERROR(VLOOKUP(E220,SpeciesLookup!B:G,4,FALSE)=TRUE),"",VLOOKUP(E220,SpeciesLookup!B:G,4,FALSE)),"")</f>
        <v/>
      </c>
    </row>
    <row r="221" spans="1:18" ht="13.2" x14ac:dyDescent="0.25">
      <c r="A221" s="72"/>
      <c r="B221" s="73"/>
      <c r="C221" s="73"/>
      <c r="D221" s="11"/>
      <c r="E221" s="74"/>
      <c r="F221" s="75"/>
      <c r="G221" s="128" t="str">
        <f>IF(LEN(E221&amp;"")&gt;0,IF(ISERROR(VLOOKUP(E221,SpeciesLookup!B:G,6,FALSE)=TRUE),"",VLOOKUP(E221,SpeciesLookup!B:G,6,FALSE)),"")</f>
        <v/>
      </c>
      <c r="H221" s="128" t="str">
        <f>IF(LEN(E221&amp;"")&gt;0,IF(ISERROR(VLOOKUP(E221,SpeciesLookup!B:G,5,FALSE)=TRUE),"",VLOOKUP(E221,SpeciesLookup!B:G,5,FALSE)),"")</f>
        <v/>
      </c>
      <c r="I221" s="11"/>
      <c r="J221" s="73"/>
      <c r="K221" s="11"/>
      <c r="L221" s="127" t="str">
        <f>TRIM(IF(ISERROR(VLOOKUP(R221,SpeciesValidation!D:T,IF(ISNA(VLOOKUP(J221,Validation!B$2:C$15,2,FALSE)),FALSE,VLOOKUP(J221,Validation!B$2:C$15,2,FALSE)))),IF(LEN(E221&amp;"")&gt;0,"",""),VLOOKUP(R221,SpeciesValidation!D:T,VLOOKUP(J221,Validation!B$2:C$15,2,FALSE),FALSE)) &amp; " " &amp; IF(ISERROR(IF(LEFT(J221,1)="A",IF(IF(VLOOKUP(R221,SpeciesValidation!D:W,20,FALSE)=FALSE,OR(TEXT(A221,"MMDD")&lt;VLOOKUP(R221,SpeciesValidation!D:W,18,FALSE),TEXT(A221,"MMDD")&gt;VLOOKUP(R221,SpeciesValidation!D:W,19,FALSE)),IF(TEXT(A221,"MMDD")&lt;"0701",TEXT(A221,"MMDD")&gt;VLOOKUP(R221,SpeciesValidation!D:W,18,FALSE),TEXT(A221,"MMDD")&lt;VLOOKUP(R221,SpeciesValidation!D:W,19,FALSE))),"Date outside expected range for this species",""),"")),"",IF(LEFT(J221,1)="A",IF(IF(VLOOKUP(R221,SpeciesValidation!D:W,20,FALSE)=FALSE,OR(TEXT(A221,"MMDD")&lt;VLOOKUP(R221,SpeciesValidation!D:W,18,FALSE),TEXT(A221,"MMDD")&gt;VLOOKUP(R221,SpeciesValidation!D:W,19,FALSE)),IF(TEXT(A221,"MMDD")&lt;"0701",TEXT(A221,"MMDD")&gt;VLOOKUP(R221,SpeciesValidation!D:W,18,FALSE),TEXT(A221,"MMDD")&lt;VLOOKUP(R221,SpeciesValidation!D:W,19,FALSE))),"Date outside expected range for this species",""),"")))</f>
        <v/>
      </c>
      <c r="M221" s="127" t="str">
        <f>IF(LEN(E221&amp;"")&gt;0,IF(ISERROR(VLOOKUP(R221,SpeciesValidation!D:I,6,FALSE)),"",VLOOKUP(R221,SpeciesValidation!D:I,6,FALSE)),"")</f>
        <v/>
      </c>
      <c r="Q221" s="36" t="str">
        <f>IF(LEN(E221&amp;"")&gt;0,IF(ISERROR(VLOOKUP(E221,SpeciesValidation!B:G,2,FALSE)=TRUE),"",VLOOKUP(E221,SpeciesValidation!B:G,2,FALSE)),"")</f>
        <v/>
      </c>
      <c r="R221" s="36" t="str">
        <f>IF(LEN(E221&amp;"")&gt;0,IF(ISERROR(VLOOKUP(E221,SpeciesLookup!B:G,4,FALSE)=TRUE),"",VLOOKUP(E221,SpeciesLookup!B:G,4,FALSE)),"")</f>
        <v/>
      </c>
    </row>
    <row r="222" spans="1:18" ht="13.2" x14ac:dyDescent="0.25">
      <c r="A222" s="72"/>
      <c r="B222" s="73"/>
      <c r="C222" s="73"/>
      <c r="D222" s="11"/>
      <c r="E222" s="74"/>
      <c r="F222" s="75"/>
      <c r="G222" s="128" t="str">
        <f>IF(LEN(E222&amp;"")&gt;0,IF(ISERROR(VLOOKUP(E222,SpeciesLookup!B:G,6,FALSE)=TRUE),"",VLOOKUP(E222,SpeciesLookup!B:G,6,FALSE)),"")</f>
        <v/>
      </c>
      <c r="H222" s="128" t="str">
        <f>IF(LEN(E222&amp;"")&gt;0,IF(ISERROR(VLOOKUP(E222,SpeciesLookup!B:G,5,FALSE)=TRUE),"",VLOOKUP(E222,SpeciesLookup!B:G,5,FALSE)),"")</f>
        <v/>
      </c>
      <c r="I222" s="11"/>
      <c r="J222" s="73"/>
      <c r="K222" s="11"/>
      <c r="L222" s="127" t="str">
        <f>TRIM(IF(ISERROR(VLOOKUP(R222,SpeciesValidation!D:T,IF(ISNA(VLOOKUP(J222,Validation!B$2:C$15,2,FALSE)),FALSE,VLOOKUP(J222,Validation!B$2:C$15,2,FALSE)))),IF(LEN(E222&amp;"")&gt;0,"",""),VLOOKUP(R222,SpeciesValidation!D:T,VLOOKUP(J222,Validation!B$2:C$15,2,FALSE),FALSE)) &amp; " " &amp; IF(ISERROR(IF(LEFT(J222,1)="A",IF(IF(VLOOKUP(R222,SpeciesValidation!D:W,20,FALSE)=FALSE,OR(TEXT(A222,"MMDD")&lt;VLOOKUP(R222,SpeciesValidation!D:W,18,FALSE),TEXT(A222,"MMDD")&gt;VLOOKUP(R222,SpeciesValidation!D:W,19,FALSE)),IF(TEXT(A222,"MMDD")&lt;"0701",TEXT(A222,"MMDD")&gt;VLOOKUP(R222,SpeciesValidation!D:W,18,FALSE),TEXT(A222,"MMDD")&lt;VLOOKUP(R222,SpeciesValidation!D:W,19,FALSE))),"Date outside expected range for this species",""),"")),"",IF(LEFT(J222,1)="A",IF(IF(VLOOKUP(R222,SpeciesValidation!D:W,20,FALSE)=FALSE,OR(TEXT(A222,"MMDD")&lt;VLOOKUP(R222,SpeciesValidation!D:W,18,FALSE),TEXT(A222,"MMDD")&gt;VLOOKUP(R222,SpeciesValidation!D:W,19,FALSE)),IF(TEXT(A222,"MMDD")&lt;"0701",TEXT(A222,"MMDD")&gt;VLOOKUP(R222,SpeciesValidation!D:W,18,FALSE),TEXT(A222,"MMDD")&lt;VLOOKUP(R222,SpeciesValidation!D:W,19,FALSE))),"Date outside expected range for this species",""),"")))</f>
        <v/>
      </c>
      <c r="M222" s="127" t="str">
        <f>IF(LEN(E222&amp;"")&gt;0,IF(ISERROR(VLOOKUP(R222,SpeciesValidation!D:I,6,FALSE)),"",VLOOKUP(R222,SpeciesValidation!D:I,6,FALSE)),"")</f>
        <v/>
      </c>
      <c r="Q222" s="36" t="str">
        <f>IF(LEN(E222&amp;"")&gt;0,IF(ISERROR(VLOOKUP(E222,SpeciesValidation!B:G,2,FALSE)=TRUE),"",VLOOKUP(E222,SpeciesValidation!B:G,2,FALSE)),"")</f>
        <v/>
      </c>
      <c r="R222" s="36" t="str">
        <f>IF(LEN(E222&amp;"")&gt;0,IF(ISERROR(VLOOKUP(E222,SpeciesLookup!B:G,4,FALSE)=TRUE),"",VLOOKUP(E222,SpeciesLookup!B:G,4,FALSE)),"")</f>
        <v/>
      </c>
    </row>
    <row r="223" spans="1:18" ht="13.2" x14ac:dyDescent="0.25">
      <c r="A223" s="72"/>
      <c r="B223" s="73"/>
      <c r="C223" s="73"/>
      <c r="D223" s="11"/>
      <c r="E223" s="74"/>
      <c r="F223" s="75"/>
      <c r="G223" s="128" t="str">
        <f>IF(LEN(E223&amp;"")&gt;0,IF(ISERROR(VLOOKUP(E223,SpeciesLookup!B:G,6,FALSE)=TRUE),"",VLOOKUP(E223,SpeciesLookup!B:G,6,FALSE)),"")</f>
        <v/>
      </c>
      <c r="H223" s="128" t="str">
        <f>IF(LEN(E223&amp;"")&gt;0,IF(ISERROR(VLOOKUP(E223,SpeciesLookup!B:G,5,FALSE)=TRUE),"",VLOOKUP(E223,SpeciesLookup!B:G,5,FALSE)),"")</f>
        <v/>
      </c>
      <c r="I223" s="11"/>
      <c r="J223" s="73"/>
      <c r="K223" s="11"/>
      <c r="L223" s="127" t="str">
        <f>TRIM(IF(ISERROR(VLOOKUP(R223,SpeciesValidation!D:T,IF(ISNA(VLOOKUP(J223,Validation!B$2:C$15,2,FALSE)),FALSE,VLOOKUP(J223,Validation!B$2:C$15,2,FALSE)))),IF(LEN(E223&amp;"")&gt;0,"",""),VLOOKUP(R223,SpeciesValidation!D:T,VLOOKUP(J223,Validation!B$2:C$15,2,FALSE),FALSE)) &amp; " " &amp; IF(ISERROR(IF(LEFT(J223,1)="A",IF(IF(VLOOKUP(R223,SpeciesValidation!D:W,20,FALSE)=FALSE,OR(TEXT(A223,"MMDD")&lt;VLOOKUP(R223,SpeciesValidation!D:W,18,FALSE),TEXT(A223,"MMDD")&gt;VLOOKUP(R223,SpeciesValidation!D:W,19,FALSE)),IF(TEXT(A223,"MMDD")&lt;"0701",TEXT(A223,"MMDD")&gt;VLOOKUP(R223,SpeciesValidation!D:W,18,FALSE),TEXT(A223,"MMDD")&lt;VLOOKUP(R223,SpeciesValidation!D:W,19,FALSE))),"Date outside expected range for this species",""),"")),"",IF(LEFT(J223,1)="A",IF(IF(VLOOKUP(R223,SpeciesValidation!D:W,20,FALSE)=FALSE,OR(TEXT(A223,"MMDD")&lt;VLOOKUP(R223,SpeciesValidation!D:W,18,FALSE),TEXT(A223,"MMDD")&gt;VLOOKUP(R223,SpeciesValidation!D:W,19,FALSE)),IF(TEXT(A223,"MMDD")&lt;"0701",TEXT(A223,"MMDD")&gt;VLOOKUP(R223,SpeciesValidation!D:W,18,FALSE),TEXT(A223,"MMDD")&lt;VLOOKUP(R223,SpeciesValidation!D:W,19,FALSE))),"Date outside expected range for this species",""),"")))</f>
        <v/>
      </c>
      <c r="M223" s="127" t="str">
        <f>IF(LEN(E223&amp;"")&gt;0,IF(ISERROR(VLOOKUP(R223,SpeciesValidation!D:I,6,FALSE)),"",VLOOKUP(R223,SpeciesValidation!D:I,6,FALSE)),"")</f>
        <v/>
      </c>
      <c r="Q223" s="36" t="str">
        <f>IF(LEN(E223&amp;"")&gt;0,IF(ISERROR(VLOOKUP(E223,SpeciesValidation!B:G,2,FALSE)=TRUE),"",VLOOKUP(E223,SpeciesValidation!B:G,2,FALSE)),"")</f>
        <v/>
      </c>
      <c r="R223" s="36" t="str">
        <f>IF(LEN(E223&amp;"")&gt;0,IF(ISERROR(VLOOKUP(E223,SpeciesLookup!B:G,4,FALSE)=TRUE),"",VLOOKUP(E223,SpeciesLookup!B:G,4,FALSE)),"")</f>
        <v/>
      </c>
    </row>
    <row r="224" spans="1:18" ht="13.2" x14ac:dyDescent="0.25">
      <c r="A224" s="72"/>
      <c r="B224" s="73"/>
      <c r="C224" s="73"/>
      <c r="D224" s="11"/>
      <c r="E224" s="74"/>
      <c r="F224" s="75"/>
      <c r="G224" s="128" t="str">
        <f>IF(LEN(E224&amp;"")&gt;0,IF(ISERROR(VLOOKUP(E224,SpeciesLookup!B:G,6,FALSE)=TRUE),"",VLOOKUP(E224,SpeciesLookup!B:G,6,FALSE)),"")</f>
        <v/>
      </c>
      <c r="H224" s="128" t="str">
        <f>IF(LEN(E224&amp;"")&gt;0,IF(ISERROR(VLOOKUP(E224,SpeciesLookup!B:G,5,FALSE)=TRUE),"",VLOOKUP(E224,SpeciesLookup!B:G,5,FALSE)),"")</f>
        <v/>
      </c>
      <c r="I224" s="11"/>
      <c r="J224" s="73"/>
      <c r="K224" s="11"/>
      <c r="L224" s="127" t="str">
        <f>TRIM(IF(ISERROR(VLOOKUP(R224,SpeciesValidation!D:T,IF(ISNA(VLOOKUP(J224,Validation!B$2:C$15,2,FALSE)),FALSE,VLOOKUP(J224,Validation!B$2:C$15,2,FALSE)))),IF(LEN(E224&amp;"")&gt;0,"",""),VLOOKUP(R224,SpeciesValidation!D:T,VLOOKUP(J224,Validation!B$2:C$15,2,FALSE),FALSE)) &amp; " " &amp; IF(ISERROR(IF(LEFT(J224,1)="A",IF(IF(VLOOKUP(R224,SpeciesValidation!D:W,20,FALSE)=FALSE,OR(TEXT(A224,"MMDD")&lt;VLOOKUP(R224,SpeciesValidation!D:W,18,FALSE),TEXT(A224,"MMDD")&gt;VLOOKUP(R224,SpeciesValidation!D:W,19,FALSE)),IF(TEXT(A224,"MMDD")&lt;"0701",TEXT(A224,"MMDD")&gt;VLOOKUP(R224,SpeciesValidation!D:W,18,FALSE),TEXT(A224,"MMDD")&lt;VLOOKUP(R224,SpeciesValidation!D:W,19,FALSE))),"Date outside expected range for this species",""),"")),"",IF(LEFT(J224,1)="A",IF(IF(VLOOKUP(R224,SpeciesValidation!D:W,20,FALSE)=FALSE,OR(TEXT(A224,"MMDD")&lt;VLOOKUP(R224,SpeciesValidation!D:W,18,FALSE),TEXT(A224,"MMDD")&gt;VLOOKUP(R224,SpeciesValidation!D:W,19,FALSE)),IF(TEXT(A224,"MMDD")&lt;"0701",TEXT(A224,"MMDD")&gt;VLOOKUP(R224,SpeciesValidation!D:W,18,FALSE),TEXT(A224,"MMDD")&lt;VLOOKUP(R224,SpeciesValidation!D:W,19,FALSE))),"Date outside expected range for this species",""),"")))</f>
        <v/>
      </c>
      <c r="M224" s="127" t="str">
        <f>IF(LEN(E224&amp;"")&gt;0,IF(ISERROR(VLOOKUP(R224,SpeciesValidation!D:I,6,FALSE)),"",VLOOKUP(R224,SpeciesValidation!D:I,6,FALSE)),"")</f>
        <v/>
      </c>
      <c r="Q224" s="36" t="str">
        <f>IF(LEN(E224&amp;"")&gt;0,IF(ISERROR(VLOOKUP(E224,SpeciesValidation!B:G,2,FALSE)=TRUE),"",VLOOKUP(E224,SpeciesValidation!B:G,2,FALSE)),"")</f>
        <v/>
      </c>
      <c r="R224" s="36" t="str">
        <f>IF(LEN(E224&amp;"")&gt;0,IF(ISERROR(VLOOKUP(E224,SpeciesLookup!B:G,4,FALSE)=TRUE),"",VLOOKUP(E224,SpeciesLookup!B:G,4,FALSE)),"")</f>
        <v/>
      </c>
    </row>
    <row r="225" spans="1:18" ht="13.2" x14ac:dyDescent="0.25">
      <c r="A225" s="72"/>
      <c r="B225" s="73"/>
      <c r="C225" s="73"/>
      <c r="D225" s="11"/>
      <c r="E225" s="74"/>
      <c r="F225" s="75"/>
      <c r="G225" s="128" t="str">
        <f>IF(LEN(E225&amp;"")&gt;0,IF(ISERROR(VLOOKUP(E225,SpeciesLookup!B:G,6,FALSE)=TRUE),"",VLOOKUP(E225,SpeciesLookup!B:G,6,FALSE)),"")</f>
        <v/>
      </c>
      <c r="H225" s="128" t="str">
        <f>IF(LEN(E225&amp;"")&gt;0,IF(ISERROR(VLOOKUP(E225,SpeciesLookup!B:G,5,FALSE)=TRUE),"",VLOOKUP(E225,SpeciesLookup!B:G,5,FALSE)),"")</f>
        <v/>
      </c>
      <c r="I225" s="11"/>
      <c r="J225" s="73"/>
      <c r="K225" s="11"/>
      <c r="L225" s="127" t="str">
        <f>TRIM(IF(ISERROR(VLOOKUP(R225,SpeciesValidation!D:T,IF(ISNA(VLOOKUP(J225,Validation!B$2:C$15,2,FALSE)),FALSE,VLOOKUP(J225,Validation!B$2:C$15,2,FALSE)))),IF(LEN(E225&amp;"")&gt;0,"",""),VLOOKUP(R225,SpeciesValidation!D:T,VLOOKUP(J225,Validation!B$2:C$15,2,FALSE),FALSE)) &amp; " " &amp; IF(ISERROR(IF(LEFT(J225,1)="A",IF(IF(VLOOKUP(R225,SpeciesValidation!D:W,20,FALSE)=FALSE,OR(TEXT(A225,"MMDD")&lt;VLOOKUP(R225,SpeciesValidation!D:W,18,FALSE),TEXT(A225,"MMDD")&gt;VLOOKUP(R225,SpeciesValidation!D:W,19,FALSE)),IF(TEXT(A225,"MMDD")&lt;"0701",TEXT(A225,"MMDD")&gt;VLOOKUP(R225,SpeciesValidation!D:W,18,FALSE),TEXT(A225,"MMDD")&lt;VLOOKUP(R225,SpeciesValidation!D:W,19,FALSE))),"Date outside expected range for this species",""),"")),"",IF(LEFT(J225,1)="A",IF(IF(VLOOKUP(R225,SpeciesValidation!D:W,20,FALSE)=FALSE,OR(TEXT(A225,"MMDD")&lt;VLOOKUP(R225,SpeciesValidation!D:W,18,FALSE),TEXT(A225,"MMDD")&gt;VLOOKUP(R225,SpeciesValidation!D:W,19,FALSE)),IF(TEXT(A225,"MMDD")&lt;"0701",TEXT(A225,"MMDD")&gt;VLOOKUP(R225,SpeciesValidation!D:W,18,FALSE),TEXT(A225,"MMDD")&lt;VLOOKUP(R225,SpeciesValidation!D:W,19,FALSE))),"Date outside expected range for this species",""),"")))</f>
        <v/>
      </c>
      <c r="M225" s="127" t="str">
        <f>IF(LEN(E225&amp;"")&gt;0,IF(ISERROR(VLOOKUP(R225,SpeciesValidation!D:I,6,FALSE)),"",VLOOKUP(R225,SpeciesValidation!D:I,6,FALSE)),"")</f>
        <v/>
      </c>
      <c r="Q225" s="36" t="str">
        <f>IF(LEN(E225&amp;"")&gt;0,IF(ISERROR(VLOOKUP(E225,SpeciesValidation!B:G,2,FALSE)=TRUE),"",VLOOKUP(E225,SpeciesValidation!B:G,2,FALSE)),"")</f>
        <v/>
      </c>
      <c r="R225" s="36" t="str">
        <f>IF(LEN(E225&amp;"")&gt;0,IF(ISERROR(VLOOKUP(E225,SpeciesLookup!B:G,4,FALSE)=TRUE),"",VLOOKUP(E225,SpeciesLookup!B:G,4,FALSE)),"")</f>
        <v/>
      </c>
    </row>
    <row r="226" spans="1:18" ht="13.2" x14ac:dyDescent="0.25">
      <c r="A226" s="72"/>
      <c r="B226" s="73"/>
      <c r="C226" s="73"/>
      <c r="D226" s="11"/>
      <c r="E226" s="74"/>
      <c r="F226" s="75"/>
      <c r="G226" s="128" t="str">
        <f>IF(LEN(E226&amp;"")&gt;0,IF(ISERROR(VLOOKUP(E226,SpeciesLookup!B:G,6,FALSE)=TRUE),"",VLOOKUP(E226,SpeciesLookup!B:G,6,FALSE)),"")</f>
        <v/>
      </c>
      <c r="H226" s="128" t="str">
        <f>IF(LEN(E226&amp;"")&gt;0,IF(ISERROR(VLOOKUP(E226,SpeciesLookup!B:G,5,FALSE)=TRUE),"",VLOOKUP(E226,SpeciesLookup!B:G,5,FALSE)),"")</f>
        <v/>
      </c>
      <c r="I226" s="11"/>
      <c r="J226" s="73"/>
      <c r="K226" s="11"/>
      <c r="L226" s="127" t="str">
        <f>TRIM(IF(ISERROR(VLOOKUP(R226,SpeciesValidation!D:T,IF(ISNA(VLOOKUP(J226,Validation!B$2:C$15,2,FALSE)),FALSE,VLOOKUP(J226,Validation!B$2:C$15,2,FALSE)))),IF(LEN(E226&amp;"")&gt;0,"",""),VLOOKUP(R226,SpeciesValidation!D:T,VLOOKUP(J226,Validation!B$2:C$15,2,FALSE),FALSE)) &amp; " " &amp; IF(ISERROR(IF(LEFT(J226,1)="A",IF(IF(VLOOKUP(R226,SpeciesValidation!D:W,20,FALSE)=FALSE,OR(TEXT(A226,"MMDD")&lt;VLOOKUP(R226,SpeciesValidation!D:W,18,FALSE),TEXT(A226,"MMDD")&gt;VLOOKUP(R226,SpeciesValidation!D:W,19,FALSE)),IF(TEXT(A226,"MMDD")&lt;"0701",TEXT(A226,"MMDD")&gt;VLOOKUP(R226,SpeciesValidation!D:W,18,FALSE),TEXT(A226,"MMDD")&lt;VLOOKUP(R226,SpeciesValidation!D:W,19,FALSE))),"Date outside expected range for this species",""),"")),"",IF(LEFT(J226,1)="A",IF(IF(VLOOKUP(R226,SpeciesValidation!D:W,20,FALSE)=FALSE,OR(TEXT(A226,"MMDD")&lt;VLOOKUP(R226,SpeciesValidation!D:W,18,FALSE),TEXT(A226,"MMDD")&gt;VLOOKUP(R226,SpeciesValidation!D:W,19,FALSE)),IF(TEXT(A226,"MMDD")&lt;"0701",TEXT(A226,"MMDD")&gt;VLOOKUP(R226,SpeciesValidation!D:W,18,FALSE),TEXT(A226,"MMDD")&lt;VLOOKUP(R226,SpeciesValidation!D:W,19,FALSE))),"Date outside expected range for this species",""),"")))</f>
        <v/>
      </c>
      <c r="M226" s="127" t="str">
        <f>IF(LEN(E226&amp;"")&gt;0,IF(ISERROR(VLOOKUP(R226,SpeciesValidation!D:I,6,FALSE)),"",VLOOKUP(R226,SpeciesValidation!D:I,6,FALSE)),"")</f>
        <v/>
      </c>
      <c r="Q226" s="36" t="str">
        <f>IF(LEN(E226&amp;"")&gt;0,IF(ISERROR(VLOOKUP(E226,SpeciesValidation!B:G,2,FALSE)=TRUE),"",VLOOKUP(E226,SpeciesValidation!B:G,2,FALSE)),"")</f>
        <v/>
      </c>
      <c r="R226" s="36" t="str">
        <f>IF(LEN(E226&amp;"")&gt;0,IF(ISERROR(VLOOKUP(E226,SpeciesLookup!B:G,4,FALSE)=TRUE),"",VLOOKUP(E226,SpeciesLookup!B:G,4,FALSE)),"")</f>
        <v/>
      </c>
    </row>
    <row r="227" spans="1:18" ht="13.2" x14ac:dyDescent="0.25">
      <c r="A227" s="72"/>
      <c r="B227" s="73"/>
      <c r="C227" s="73"/>
      <c r="D227" s="11"/>
      <c r="E227" s="74"/>
      <c r="F227" s="75"/>
      <c r="G227" s="128" t="str">
        <f>IF(LEN(E227&amp;"")&gt;0,IF(ISERROR(VLOOKUP(E227,SpeciesLookup!B:G,6,FALSE)=TRUE),"",VLOOKUP(E227,SpeciesLookup!B:G,6,FALSE)),"")</f>
        <v/>
      </c>
      <c r="H227" s="128" t="str">
        <f>IF(LEN(E227&amp;"")&gt;0,IF(ISERROR(VLOOKUP(E227,SpeciesLookup!B:G,5,FALSE)=TRUE),"",VLOOKUP(E227,SpeciesLookup!B:G,5,FALSE)),"")</f>
        <v/>
      </c>
      <c r="I227" s="11"/>
      <c r="J227" s="73"/>
      <c r="K227" s="11"/>
      <c r="L227" s="127" t="str">
        <f>TRIM(IF(ISERROR(VLOOKUP(R227,SpeciesValidation!D:T,IF(ISNA(VLOOKUP(J227,Validation!B$2:C$15,2,FALSE)),FALSE,VLOOKUP(J227,Validation!B$2:C$15,2,FALSE)))),IF(LEN(E227&amp;"")&gt;0,"",""),VLOOKUP(R227,SpeciesValidation!D:T,VLOOKUP(J227,Validation!B$2:C$15,2,FALSE),FALSE)) &amp; " " &amp; IF(ISERROR(IF(LEFT(J227,1)="A",IF(IF(VLOOKUP(R227,SpeciesValidation!D:W,20,FALSE)=FALSE,OR(TEXT(A227,"MMDD")&lt;VLOOKUP(R227,SpeciesValidation!D:W,18,FALSE),TEXT(A227,"MMDD")&gt;VLOOKUP(R227,SpeciesValidation!D:W,19,FALSE)),IF(TEXT(A227,"MMDD")&lt;"0701",TEXT(A227,"MMDD")&gt;VLOOKUP(R227,SpeciesValidation!D:W,18,FALSE),TEXT(A227,"MMDD")&lt;VLOOKUP(R227,SpeciesValidation!D:W,19,FALSE))),"Date outside expected range for this species",""),"")),"",IF(LEFT(J227,1)="A",IF(IF(VLOOKUP(R227,SpeciesValidation!D:W,20,FALSE)=FALSE,OR(TEXT(A227,"MMDD")&lt;VLOOKUP(R227,SpeciesValidation!D:W,18,FALSE),TEXT(A227,"MMDD")&gt;VLOOKUP(R227,SpeciesValidation!D:W,19,FALSE)),IF(TEXT(A227,"MMDD")&lt;"0701",TEXT(A227,"MMDD")&gt;VLOOKUP(R227,SpeciesValidation!D:W,18,FALSE),TEXT(A227,"MMDD")&lt;VLOOKUP(R227,SpeciesValidation!D:W,19,FALSE))),"Date outside expected range for this species",""),"")))</f>
        <v/>
      </c>
      <c r="M227" s="127" t="str">
        <f>IF(LEN(E227&amp;"")&gt;0,IF(ISERROR(VLOOKUP(R227,SpeciesValidation!D:I,6,FALSE)),"",VLOOKUP(R227,SpeciesValidation!D:I,6,FALSE)),"")</f>
        <v/>
      </c>
      <c r="Q227" s="36" t="str">
        <f>IF(LEN(E227&amp;"")&gt;0,IF(ISERROR(VLOOKUP(E227,SpeciesValidation!B:G,2,FALSE)=TRUE),"",VLOOKUP(E227,SpeciesValidation!B:G,2,FALSE)),"")</f>
        <v/>
      </c>
      <c r="R227" s="36" t="str">
        <f>IF(LEN(E227&amp;"")&gt;0,IF(ISERROR(VLOOKUP(E227,SpeciesLookup!B:G,4,FALSE)=TRUE),"",VLOOKUP(E227,SpeciesLookup!B:G,4,FALSE)),"")</f>
        <v/>
      </c>
    </row>
    <row r="228" spans="1:18" ht="13.2" x14ac:dyDescent="0.25">
      <c r="A228" s="72"/>
      <c r="B228" s="73"/>
      <c r="C228" s="73"/>
      <c r="D228" s="11"/>
      <c r="E228" s="74"/>
      <c r="F228" s="75"/>
      <c r="G228" s="128" t="str">
        <f>IF(LEN(E228&amp;"")&gt;0,IF(ISERROR(VLOOKUP(E228,SpeciesLookup!B:G,6,FALSE)=TRUE),"",VLOOKUP(E228,SpeciesLookup!B:G,6,FALSE)),"")</f>
        <v/>
      </c>
      <c r="H228" s="128" t="str">
        <f>IF(LEN(E228&amp;"")&gt;0,IF(ISERROR(VLOOKUP(E228,SpeciesLookup!B:G,5,FALSE)=TRUE),"",VLOOKUP(E228,SpeciesLookup!B:G,5,FALSE)),"")</f>
        <v/>
      </c>
      <c r="I228" s="11"/>
      <c r="J228" s="73"/>
      <c r="K228" s="11"/>
      <c r="L228" s="127" t="str">
        <f>TRIM(IF(ISERROR(VLOOKUP(R228,SpeciesValidation!D:T,IF(ISNA(VLOOKUP(J228,Validation!B$2:C$15,2,FALSE)),FALSE,VLOOKUP(J228,Validation!B$2:C$15,2,FALSE)))),IF(LEN(E228&amp;"")&gt;0,"",""),VLOOKUP(R228,SpeciesValidation!D:T,VLOOKUP(J228,Validation!B$2:C$15,2,FALSE),FALSE)) &amp; " " &amp; IF(ISERROR(IF(LEFT(J228,1)="A",IF(IF(VLOOKUP(R228,SpeciesValidation!D:W,20,FALSE)=FALSE,OR(TEXT(A228,"MMDD")&lt;VLOOKUP(R228,SpeciesValidation!D:W,18,FALSE),TEXT(A228,"MMDD")&gt;VLOOKUP(R228,SpeciesValidation!D:W,19,FALSE)),IF(TEXT(A228,"MMDD")&lt;"0701",TEXT(A228,"MMDD")&gt;VLOOKUP(R228,SpeciesValidation!D:W,18,FALSE),TEXT(A228,"MMDD")&lt;VLOOKUP(R228,SpeciesValidation!D:W,19,FALSE))),"Date outside expected range for this species",""),"")),"",IF(LEFT(J228,1)="A",IF(IF(VLOOKUP(R228,SpeciesValidation!D:W,20,FALSE)=FALSE,OR(TEXT(A228,"MMDD")&lt;VLOOKUP(R228,SpeciesValidation!D:W,18,FALSE),TEXT(A228,"MMDD")&gt;VLOOKUP(R228,SpeciesValidation!D:W,19,FALSE)),IF(TEXT(A228,"MMDD")&lt;"0701",TEXT(A228,"MMDD")&gt;VLOOKUP(R228,SpeciesValidation!D:W,18,FALSE),TEXT(A228,"MMDD")&lt;VLOOKUP(R228,SpeciesValidation!D:W,19,FALSE))),"Date outside expected range for this species",""),"")))</f>
        <v/>
      </c>
      <c r="M228" s="127" t="str">
        <f>IF(LEN(E228&amp;"")&gt;0,IF(ISERROR(VLOOKUP(R228,SpeciesValidation!D:I,6,FALSE)),"",VLOOKUP(R228,SpeciesValidation!D:I,6,FALSE)),"")</f>
        <v/>
      </c>
      <c r="Q228" s="36" t="str">
        <f>IF(LEN(E228&amp;"")&gt;0,IF(ISERROR(VLOOKUP(E228,SpeciesValidation!B:G,2,FALSE)=TRUE),"",VLOOKUP(E228,SpeciesValidation!B:G,2,FALSE)),"")</f>
        <v/>
      </c>
      <c r="R228" s="36" t="str">
        <f>IF(LEN(E228&amp;"")&gt;0,IF(ISERROR(VLOOKUP(E228,SpeciesLookup!B:G,4,FALSE)=TRUE),"",VLOOKUP(E228,SpeciesLookup!B:G,4,FALSE)),"")</f>
        <v/>
      </c>
    </row>
    <row r="229" spans="1:18" ht="13.2" x14ac:dyDescent="0.25">
      <c r="A229" s="72"/>
      <c r="B229" s="73"/>
      <c r="C229" s="73"/>
      <c r="D229" s="11"/>
      <c r="E229" s="74"/>
      <c r="F229" s="75"/>
      <c r="G229" s="128" t="str">
        <f>IF(LEN(E229&amp;"")&gt;0,IF(ISERROR(VLOOKUP(E229,SpeciesLookup!B:G,6,FALSE)=TRUE),"",VLOOKUP(E229,SpeciesLookup!B:G,6,FALSE)),"")</f>
        <v/>
      </c>
      <c r="H229" s="128" t="str">
        <f>IF(LEN(E229&amp;"")&gt;0,IF(ISERROR(VLOOKUP(E229,SpeciesLookup!B:G,5,FALSE)=TRUE),"",VLOOKUP(E229,SpeciesLookup!B:G,5,FALSE)),"")</f>
        <v/>
      </c>
      <c r="I229" s="11"/>
      <c r="J229" s="73"/>
      <c r="K229" s="11"/>
      <c r="L229" s="127" t="str">
        <f>TRIM(IF(ISERROR(VLOOKUP(R229,SpeciesValidation!D:T,IF(ISNA(VLOOKUP(J229,Validation!B$2:C$15,2,FALSE)),FALSE,VLOOKUP(J229,Validation!B$2:C$15,2,FALSE)))),IF(LEN(E229&amp;"")&gt;0,"",""),VLOOKUP(R229,SpeciesValidation!D:T,VLOOKUP(J229,Validation!B$2:C$15,2,FALSE),FALSE)) &amp; " " &amp; IF(ISERROR(IF(LEFT(J229,1)="A",IF(IF(VLOOKUP(R229,SpeciesValidation!D:W,20,FALSE)=FALSE,OR(TEXT(A229,"MMDD")&lt;VLOOKUP(R229,SpeciesValidation!D:W,18,FALSE),TEXT(A229,"MMDD")&gt;VLOOKUP(R229,SpeciesValidation!D:W,19,FALSE)),IF(TEXT(A229,"MMDD")&lt;"0701",TEXT(A229,"MMDD")&gt;VLOOKUP(R229,SpeciesValidation!D:W,18,FALSE),TEXT(A229,"MMDD")&lt;VLOOKUP(R229,SpeciesValidation!D:W,19,FALSE))),"Date outside expected range for this species",""),"")),"",IF(LEFT(J229,1)="A",IF(IF(VLOOKUP(R229,SpeciesValidation!D:W,20,FALSE)=FALSE,OR(TEXT(A229,"MMDD")&lt;VLOOKUP(R229,SpeciesValidation!D:W,18,FALSE),TEXT(A229,"MMDD")&gt;VLOOKUP(R229,SpeciesValidation!D:W,19,FALSE)),IF(TEXT(A229,"MMDD")&lt;"0701",TEXT(A229,"MMDD")&gt;VLOOKUP(R229,SpeciesValidation!D:W,18,FALSE),TEXT(A229,"MMDD")&lt;VLOOKUP(R229,SpeciesValidation!D:W,19,FALSE))),"Date outside expected range for this species",""),"")))</f>
        <v/>
      </c>
      <c r="M229" s="127" t="str">
        <f>IF(LEN(E229&amp;"")&gt;0,IF(ISERROR(VLOOKUP(R229,SpeciesValidation!D:I,6,FALSE)),"",VLOOKUP(R229,SpeciesValidation!D:I,6,FALSE)),"")</f>
        <v/>
      </c>
      <c r="Q229" s="36" t="str">
        <f>IF(LEN(E229&amp;"")&gt;0,IF(ISERROR(VLOOKUP(E229,SpeciesValidation!B:G,2,FALSE)=TRUE),"",VLOOKUP(E229,SpeciesValidation!B:G,2,FALSE)),"")</f>
        <v/>
      </c>
      <c r="R229" s="36" t="str">
        <f>IF(LEN(E229&amp;"")&gt;0,IF(ISERROR(VLOOKUP(E229,SpeciesLookup!B:G,4,FALSE)=TRUE),"",VLOOKUP(E229,SpeciesLookup!B:G,4,FALSE)),"")</f>
        <v/>
      </c>
    </row>
    <row r="230" spans="1:18" ht="13.2" x14ac:dyDescent="0.25">
      <c r="A230" s="72"/>
      <c r="B230" s="73"/>
      <c r="C230" s="73"/>
      <c r="D230" s="11"/>
      <c r="E230" s="74"/>
      <c r="F230" s="75"/>
      <c r="G230" s="128" t="str">
        <f>IF(LEN(E230&amp;"")&gt;0,IF(ISERROR(VLOOKUP(E230,SpeciesLookup!B:G,6,FALSE)=TRUE),"",VLOOKUP(E230,SpeciesLookup!B:G,6,FALSE)),"")</f>
        <v/>
      </c>
      <c r="H230" s="128" t="str">
        <f>IF(LEN(E230&amp;"")&gt;0,IF(ISERROR(VLOOKUP(E230,SpeciesLookup!B:G,5,FALSE)=TRUE),"",VLOOKUP(E230,SpeciesLookup!B:G,5,FALSE)),"")</f>
        <v/>
      </c>
      <c r="I230" s="11"/>
      <c r="J230" s="73"/>
      <c r="K230" s="11"/>
      <c r="L230" s="127" t="str">
        <f>TRIM(IF(ISERROR(VLOOKUP(R230,SpeciesValidation!D:T,IF(ISNA(VLOOKUP(J230,Validation!B$2:C$15,2,FALSE)),FALSE,VLOOKUP(J230,Validation!B$2:C$15,2,FALSE)))),IF(LEN(E230&amp;"")&gt;0,"",""),VLOOKUP(R230,SpeciesValidation!D:T,VLOOKUP(J230,Validation!B$2:C$15,2,FALSE),FALSE)) &amp; " " &amp; IF(ISERROR(IF(LEFT(J230,1)="A",IF(IF(VLOOKUP(R230,SpeciesValidation!D:W,20,FALSE)=FALSE,OR(TEXT(A230,"MMDD")&lt;VLOOKUP(R230,SpeciesValidation!D:W,18,FALSE),TEXT(A230,"MMDD")&gt;VLOOKUP(R230,SpeciesValidation!D:W,19,FALSE)),IF(TEXT(A230,"MMDD")&lt;"0701",TEXT(A230,"MMDD")&gt;VLOOKUP(R230,SpeciesValidation!D:W,18,FALSE),TEXT(A230,"MMDD")&lt;VLOOKUP(R230,SpeciesValidation!D:W,19,FALSE))),"Date outside expected range for this species",""),"")),"",IF(LEFT(J230,1)="A",IF(IF(VLOOKUP(R230,SpeciesValidation!D:W,20,FALSE)=FALSE,OR(TEXT(A230,"MMDD")&lt;VLOOKUP(R230,SpeciesValidation!D:W,18,FALSE),TEXT(A230,"MMDD")&gt;VLOOKUP(R230,SpeciesValidation!D:W,19,FALSE)),IF(TEXT(A230,"MMDD")&lt;"0701",TEXT(A230,"MMDD")&gt;VLOOKUP(R230,SpeciesValidation!D:W,18,FALSE),TEXT(A230,"MMDD")&lt;VLOOKUP(R230,SpeciesValidation!D:W,19,FALSE))),"Date outside expected range for this species",""),"")))</f>
        <v/>
      </c>
      <c r="M230" s="127" t="str">
        <f>IF(LEN(E230&amp;"")&gt;0,IF(ISERROR(VLOOKUP(R230,SpeciesValidation!D:I,6,FALSE)),"",VLOOKUP(R230,SpeciesValidation!D:I,6,FALSE)),"")</f>
        <v/>
      </c>
      <c r="Q230" s="36" t="str">
        <f>IF(LEN(E230&amp;"")&gt;0,IF(ISERROR(VLOOKUP(E230,SpeciesValidation!B:G,2,FALSE)=TRUE),"",VLOOKUP(E230,SpeciesValidation!B:G,2,FALSE)),"")</f>
        <v/>
      </c>
      <c r="R230" s="36" t="str">
        <f>IF(LEN(E230&amp;"")&gt;0,IF(ISERROR(VLOOKUP(E230,SpeciesLookup!B:G,4,FALSE)=TRUE),"",VLOOKUP(E230,SpeciesLookup!B:G,4,FALSE)),"")</f>
        <v/>
      </c>
    </row>
    <row r="231" spans="1:18" ht="13.2" x14ac:dyDescent="0.25">
      <c r="A231" s="72"/>
      <c r="B231" s="73"/>
      <c r="C231" s="73"/>
      <c r="D231" s="11"/>
      <c r="E231" s="74"/>
      <c r="F231" s="75"/>
      <c r="G231" s="128" t="str">
        <f>IF(LEN(E231&amp;"")&gt;0,IF(ISERROR(VLOOKUP(E231,SpeciesLookup!B:G,6,FALSE)=TRUE),"",VLOOKUP(E231,SpeciesLookup!B:G,6,FALSE)),"")</f>
        <v/>
      </c>
      <c r="H231" s="128" t="str">
        <f>IF(LEN(E231&amp;"")&gt;0,IF(ISERROR(VLOOKUP(E231,SpeciesLookup!B:G,5,FALSE)=TRUE),"",VLOOKUP(E231,SpeciesLookup!B:G,5,FALSE)),"")</f>
        <v/>
      </c>
      <c r="I231" s="11"/>
      <c r="J231" s="73"/>
      <c r="K231" s="11"/>
      <c r="L231" s="127" t="str">
        <f>TRIM(IF(ISERROR(VLOOKUP(R231,SpeciesValidation!D:T,IF(ISNA(VLOOKUP(J231,Validation!B$2:C$15,2,FALSE)),FALSE,VLOOKUP(J231,Validation!B$2:C$15,2,FALSE)))),IF(LEN(E231&amp;"")&gt;0,"",""),VLOOKUP(R231,SpeciesValidation!D:T,VLOOKUP(J231,Validation!B$2:C$15,2,FALSE),FALSE)) &amp; " " &amp; IF(ISERROR(IF(LEFT(J231,1)="A",IF(IF(VLOOKUP(R231,SpeciesValidation!D:W,20,FALSE)=FALSE,OR(TEXT(A231,"MMDD")&lt;VLOOKUP(R231,SpeciesValidation!D:W,18,FALSE),TEXT(A231,"MMDD")&gt;VLOOKUP(R231,SpeciesValidation!D:W,19,FALSE)),IF(TEXT(A231,"MMDD")&lt;"0701",TEXT(A231,"MMDD")&gt;VLOOKUP(R231,SpeciesValidation!D:W,18,FALSE),TEXT(A231,"MMDD")&lt;VLOOKUP(R231,SpeciesValidation!D:W,19,FALSE))),"Date outside expected range for this species",""),"")),"",IF(LEFT(J231,1)="A",IF(IF(VLOOKUP(R231,SpeciesValidation!D:W,20,FALSE)=FALSE,OR(TEXT(A231,"MMDD")&lt;VLOOKUP(R231,SpeciesValidation!D:W,18,FALSE),TEXT(A231,"MMDD")&gt;VLOOKUP(R231,SpeciesValidation!D:W,19,FALSE)),IF(TEXT(A231,"MMDD")&lt;"0701",TEXT(A231,"MMDD")&gt;VLOOKUP(R231,SpeciesValidation!D:W,18,FALSE),TEXT(A231,"MMDD")&lt;VLOOKUP(R231,SpeciesValidation!D:W,19,FALSE))),"Date outside expected range for this species",""),"")))</f>
        <v/>
      </c>
      <c r="M231" s="127" t="str">
        <f>IF(LEN(E231&amp;"")&gt;0,IF(ISERROR(VLOOKUP(R231,SpeciesValidation!D:I,6,FALSE)),"",VLOOKUP(R231,SpeciesValidation!D:I,6,FALSE)),"")</f>
        <v/>
      </c>
      <c r="Q231" s="36" t="str">
        <f>IF(LEN(E231&amp;"")&gt;0,IF(ISERROR(VLOOKUP(E231,SpeciesValidation!B:G,2,FALSE)=TRUE),"",VLOOKUP(E231,SpeciesValidation!B:G,2,FALSE)),"")</f>
        <v/>
      </c>
      <c r="R231" s="36" t="str">
        <f>IF(LEN(E231&amp;"")&gt;0,IF(ISERROR(VLOOKUP(E231,SpeciesLookup!B:G,4,FALSE)=TRUE),"",VLOOKUP(E231,SpeciesLookup!B:G,4,FALSE)),"")</f>
        <v/>
      </c>
    </row>
    <row r="232" spans="1:18" ht="13.2" x14ac:dyDescent="0.25">
      <c r="A232" s="72"/>
      <c r="B232" s="73"/>
      <c r="C232" s="73"/>
      <c r="D232" s="11"/>
      <c r="E232" s="74"/>
      <c r="F232" s="75"/>
      <c r="G232" s="128" t="str">
        <f>IF(LEN(E232&amp;"")&gt;0,IF(ISERROR(VLOOKUP(E232,SpeciesLookup!B:G,6,FALSE)=TRUE),"",VLOOKUP(E232,SpeciesLookup!B:G,6,FALSE)),"")</f>
        <v/>
      </c>
      <c r="H232" s="128" t="str">
        <f>IF(LEN(E232&amp;"")&gt;0,IF(ISERROR(VLOOKUP(E232,SpeciesLookup!B:G,5,FALSE)=TRUE),"",VLOOKUP(E232,SpeciesLookup!B:G,5,FALSE)),"")</f>
        <v/>
      </c>
      <c r="I232" s="11"/>
      <c r="J232" s="73"/>
      <c r="K232" s="11"/>
      <c r="L232" s="127" t="str">
        <f>TRIM(IF(ISERROR(VLOOKUP(R232,SpeciesValidation!D:T,IF(ISNA(VLOOKUP(J232,Validation!B$2:C$15,2,FALSE)),FALSE,VLOOKUP(J232,Validation!B$2:C$15,2,FALSE)))),IF(LEN(E232&amp;"")&gt;0,"",""),VLOOKUP(R232,SpeciesValidation!D:T,VLOOKUP(J232,Validation!B$2:C$15,2,FALSE),FALSE)) &amp; " " &amp; IF(ISERROR(IF(LEFT(J232,1)="A",IF(IF(VLOOKUP(R232,SpeciesValidation!D:W,20,FALSE)=FALSE,OR(TEXT(A232,"MMDD")&lt;VLOOKUP(R232,SpeciesValidation!D:W,18,FALSE),TEXT(A232,"MMDD")&gt;VLOOKUP(R232,SpeciesValidation!D:W,19,FALSE)),IF(TEXT(A232,"MMDD")&lt;"0701",TEXT(A232,"MMDD")&gt;VLOOKUP(R232,SpeciesValidation!D:W,18,FALSE),TEXT(A232,"MMDD")&lt;VLOOKUP(R232,SpeciesValidation!D:W,19,FALSE))),"Date outside expected range for this species",""),"")),"",IF(LEFT(J232,1)="A",IF(IF(VLOOKUP(R232,SpeciesValidation!D:W,20,FALSE)=FALSE,OR(TEXT(A232,"MMDD")&lt;VLOOKUP(R232,SpeciesValidation!D:W,18,FALSE),TEXT(A232,"MMDD")&gt;VLOOKUP(R232,SpeciesValidation!D:W,19,FALSE)),IF(TEXT(A232,"MMDD")&lt;"0701",TEXT(A232,"MMDD")&gt;VLOOKUP(R232,SpeciesValidation!D:W,18,FALSE),TEXT(A232,"MMDD")&lt;VLOOKUP(R232,SpeciesValidation!D:W,19,FALSE))),"Date outside expected range for this species",""),"")))</f>
        <v/>
      </c>
      <c r="M232" s="127" t="str">
        <f>IF(LEN(E232&amp;"")&gt;0,IF(ISERROR(VLOOKUP(R232,SpeciesValidation!D:I,6,FALSE)),"",VLOOKUP(R232,SpeciesValidation!D:I,6,FALSE)),"")</f>
        <v/>
      </c>
      <c r="Q232" s="36" t="str">
        <f>IF(LEN(E232&amp;"")&gt;0,IF(ISERROR(VLOOKUP(E232,SpeciesValidation!B:G,2,FALSE)=TRUE),"",VLOOKUP(E232,SpeciesValidation!B:G,2,FALSE)),"")</f>
        <v/>
      </c>
      <c r="R232" s="36" t="str">
        <f>IF(LEN(E232&amp;"")&gt;0,IF(ISERROR(VLOOKUP(E232,SpeciesLookup!B:G,4,FALSE)=TRUE),"",VLOOKUP(E232,SpeciesLookup!B:G,4,FALSE)),"")</f>
        <v/>
      </c>
    </row>
    <row r="233" spans="1:18" ht="13.2" x14ac:dyDescent="0.25">
      <c r="A233" s="72"/>
      <c r="B233" s="73"/>
      <c r="C233" s="73"/>
      <c r="D233" s="11"/>
      <c r="E233" s="74"/>
      <c r="F233" s="75"/>
      <c r="G233" s="128" t="str">
        <f>IF(LEN(E233&amp;"")&gt;0,IF(ISERROR(VLOOKUP(E233,SpeciesLookup!B:G,6,FALSE)=TRUE),"",VLOOKUP(E233,SpeciesLookup!B:G,6,FALSE)),"")</f>
        <v/>
      </c>
      <c r="H233" s="128" t="str">
        <f>IF(LEN(E233&amp;"")&gt;0,IF(ISERROR(VLOOKUP(E233,SpeciesLookup!B:G,5,FALSE)=TRUE),"",VLOOKUP(E233,SpeciesLookup!B:G,5,FALSE)),"")</f>
        <v/>
      </c>
      <c r="I233" s="11"/>
      <c r="J233" s="73"/>
      <c r="K233" s="11"/>
      <c r="L233" s="127" t="str">
        <f>TRIM(IF(ISERROR(VLOOKUP(R233,SpeciesValidation!D:T,IF(ISNA(VLOOKUP(J233,Validation!B$2:C$15,2,FALSE)),FALSE,VLOOKUP(J233,Validation!B$2:C$15,2,FALSE)))),IF(LEN(E233&amp;"")&gt;0,"",""),VLOOKUP(R233,SpeciesValidation!D:T,VLOOKUP(J233,Validation!B$2:C$15,2,FALSE),FALSE)) &amp; " " &amp; IF(ISERROR(IF(LEFT(J233,1)="A",IF(IF(VLOOKUP(R233,SpeciesValidation!D:W,20,FALSE)=FALSE,OR(TEXT(A233,"MMDD")&lt;VLOOKUP(R233,SpeciesValidation!D:W,18,FALSE),TEXT(A233,"MMDD")&gt;VLOOKUP(R233,SpeciesValidation!D:W,19,FALSE)),IF(TEXT(A233,"MMDD")&lt;"0701",TEXT(A233,"MMDD")&gt;VLOOKUP(R233,SpeciesValidation!D:W,18,FALSE),TEXT(A233,"MMDD")&lt;VLOOKUP(R233,SpeciesValidation!D:W,19,FALSE))),"Date outside expected range for this species",""),"")),"",IF(LEFT(J233,1)="A",IF(IF(VLOOKUP(R233,SpeciesValidation!D:W,20,FALSE)=FALSE,OR(TEXT(A233,"MMDD")&lt;VLOOKUP(R233,SpeciesValidation!D:W,18,FALSE),TEXT(A233,"MMDD")&gt;VLOOKUP(R233,SpeciesValidation!D:W,19,FALSE)),IF(TEXT(A233,"MMDD")&lt;"0701",TEXT(A233,"MMDD")&gt;VLOOKUP(R233,SpeciesValidation!D:W,18,FALSE),TEXT(A233,"MMDD")&lt;VLOOKUP(R233,SpeciesValidation!D:W,19,FALSE))),"Date outside expected range for this species",""),"")))</f>
        <v/>
      </c>
      <c r="M233" s="127" t="str">
        <f>IF(LEN(E233&amp;"")&gt;0,IF(ISERROR(VLOOKUP(R233,SpeciesValidation!D:I,6,FALSE)),"",VLOOKUP(R233,SpeciesValidation!D:I,6,FALSE)),"")</f>
        <v/>
      </c>
      <c r="Q233" s="36" t="str">
        <f>IF(LEN(E233&amp;"")&gt;0,IF(ISERROR(VLOOKUP(E233,SpeciesValidation!B:G,2,FALSE)=TRUE),"",VLOOKUP(E233,SpeciesValidation!B:G,2,FALSE)),"")</f>
        <v/>
      </c>
      <c r="R233" s="36" t="str">
        <f>IF(LEN(E233&amp;"")&gt;0,IF(ISERROR(VLOOKUP(E233,SpeciesLookup!B:G,4,FALSE)=TRUE),"",VLOOKUP(E233,SpeciesLookup!B:G,4,FALSE)),"")</f>
        <v/>
      </c>
    </row>
    <row r="234" spans="1:18" ht="13.2" x14ac:dyDescent="0.25">
      <c r="A234" s="72"/>
      <c r="B234" s="73"/>
      <c r="C234" s="73"/>
      <c r="D234" s="11"/>
      <c r="E234" s="74"/>
      <c r="F234" s="75"/>
      <c r="G234" s="128" t="str">
        <f>IF(LEN(E234&amp;"")&gt;0,IF(ISERROR(VLOOKUP(E234,SpeciesLookup!B:G,6,FALSE)=TRUE),"",VLOOKUP(E234,SpeciesLookup!B:G,6,FALSE)),"")</f>
        <v/>
      </c>
      <c r="H234" s="128" t="str">
        <f>IF(LEN(E234&amp;"")&gt;0,IF(ISERROR(VLOOKUP(E234,SpeciesLookup!B:G,5,FALSE)=TRUE),"",VLOOKUP(E234,SpeciesLookup!B:G,5,FALSE)),"")</f>
        <v/>
      </c>
      <c r="I234" s="11"/>
      <c r="J234" s="73"/>
      <c r="K234" s="11"/>
      <c r="L234" s="127" t="str">
        <f>TRIM(IF(ISERROR(VLOOKUP(R234,SpeciesValidation!D:T,IF(ISNA(VLOOKUP(J234,Validation!B$2:C$15,2,FALSE)),FALSE,VLOOKUP(J234,Validation!B$2:C$15,2,FALSE)))),IF(LEN(E234&amp;"")&gt;0,"",""),VLOOKUP(R234,SpeciesValidation!D:T,VLOOKUP(J234,Validation!B$2:C$15,2,FALSE),FALSE)) &amp; " " &amp; IF(ISERROR(IF(LEFT(J234,1)="A",IF(IF(VLOOKUP(R234,SpeciesValidation!D:W,20,FALSE)=FALSE,OR(TEXT(A234,"MMDD")&lt;VLOOKUP(R234,SpeciesValidation!D:W,18,FALSE),TEXT(A234,"MMDD")&gt;VLOOKUP(R234,SpeciesValidation!D:W,19,FALSE)),IF(TEXT(A234,"MMDD")&lt;"0701",TEXT(A234,"MMDD")&gt;VLOOKUP(R234,SpeciesValidation!D:W,18,FALSE),TEXT(A234,"MMDD")&lt;VLOOKUP(R234,SpeciesValidation!D:W,19,FALSE))),"Date outside expected range for this species",""),"")),"",IF(LEFT(J234,1)="A",IF(IF(VLOOKUP(R234,SpeciesValidation!D:W,20,FALSE)=FALSE,OR(TEXT(A234,"MMDD")&lt;VLOOKUP(R234,SpeciesValidation!D:W,18,FALSE),TEXT(A234,"MMDD")&gt;VLOOKUP(R234,SpeciesValidation!D:W,19,FALSE)),IF(TEXT(A234,"MMDD")&lt;"0701",TEXT(A234,"MMDD")&gt;VLOOKUP(R234,SpeciesValidation!D:W,18,FALSE),TEXT(A234,"MMDD")&lt;VLOOKUP(R234,SpeciesValidation!D:W,19,FALSE))),"Date outside expected range for this species",""),"")))</f>
        <v/>
      </c>
      <c r="M234" s="127" t="str">
        <f>IF(LEN(E234&amp;"")&gt;0,IF(ISERROR(VLOOKUP(R234,SpeciesValidation!D:I,6,FALSE)),"",VLOOKUP(R234,SpeciesValidation!D:I,6,FALSE)),"")</f>
        <v/>
      </c>
      <c r="Q234" s="36" t="str">
        <f>IF(LEN(E234&amp;"")&gt;0,IF(ISERROR(VLOOKUP(E234,SpeciesValidation!B:G,2,FALSE)=TRUE),"",VLOOKUP(E234,SpeciesValidation!B:G,2,FALSE)),"")</f>
        <v/>
      </c>
      <c r="R234" s="36" t="str">
        <f>IF(LEN(E234&amp;"")&gt;0,IF(ISERROR(VLOOKUP(E234,SpeciesLookup!B:G,4,FALSE)=TRUE),"",VLOOKUP(E234,SpeciesLookup!B:G,4,FALSE)),"")</f>
        <v/>
      </c>
    </row>
    <row r="235" spans="1:18" ht="13.2" x14ac:dyDescent="0.25">
      <c r="A235" s="72"/>
      <c r="B235" s="73"/>
      <c r="C235" s="73"/>
      <c r="D235" s="11"/>
      <c r="E235" s="74"/>
      <c r="F235" s="75"/>
      <c r="G235" s="128" t="str">
        <f>IF(LEN(E235&amp;"")&gt;0,IF(ISERROR(VLOOKUP(E235,SpeciesLookup!B:G,6,FALSE)=TRUE),"",VLOOKUP(E235,SpeciesLookup!B:G,6,FALSE)),"")</f>
        <v/>
      </c>
      <c r="H235" s="128" t="str">
        <f>IF(LEN(E235&amp;"")&gt;0,IF(ISERROR(VLOOKUP(E235,SpeciesLookup!B:G,5,FALSE)=TRUE),"",VLOOKUP(E235,SpeciesLookup!B:G,5,FALSE)),"")</f>
        <v/>
      </c>
      <c r="I235" s="11"/>
      <c r="J235" s="73"/>
      <c r="K235" s="11"/>
      <c r="L235" s="127" t="str">
        <f>TRIM(IF(ISERROR(VLOOKUP(R235,SpeciesValidation!D:T,IF(ISNA(VLOOKUP(J235,Validation!B$2:C$15,2,FALSE)),FALSE,VLOOKUP(J235,Validation!B$2:C$15,2,FALSE)))),IF(LEN(E235&amp;"")&gt;0,"",""),VLOOKUP(R235,SpeciesValidation!D:T,VLOOKUP(J235,Validation!B$2:C$15,2,FALSE),FALSE)) &amp; " " &amp; IF(ISERROR(IF(LEFT(J235,1)="A",IF(IF(VLOOKUP(R235,SpeciesValidation!D:W,20,FALSE)=FALSE,OR(TEXT(A235,"MMDD")&lt;VLOOKUP(R235,SpeciesValidation!D:W,18,FALSE),TEXT(A235,"MMDD")&gt;VLOOKUP(R235,SpeciesValidation!D:W,19,FALSE)),IF(TEXT(A235,"MMDD")&lt;"0701",TEXT(A235,"MMDD")&gt;VLOOKUP(R235,SpeciesValidation!D:W,18,FALSE),TEXT(A235,"MMDD")&lt;VLOOKUP(R235,SpeciesValidation!D:W,19,FALSE))),"Date outside expected range for this species",""),"")),"",IF(LEFT(J235,1)="A",IF(IF(VLOOKUP(R235,SpeciesValidation!D:W,20,FALSE)=FALSE,OR(TEXT(A235,"MMDD")&lt;VLOOKUP(R235,SpeciesValidation!D:W,18,FALSE),TEXT(A235,"MMDD")&gt;VLOOKUP(R235,SpeciesValidation!D:W,19,FALSE)),IF(TEXT(A235,"MMDD")&lt;"0701",TEXT(A235,"MMDD")&gt;VLOOKUP(R235,SpeciesValidation!D:W,18,FALSE),TEXT(A235,"MMDD")&lt;VLOOKUP(R235,SpeciesValidation!D:W,19,FALSE))),"Date outside expected range for this species",""),"")))</f>
        <v/>
      </c>
      <c r="M235" s="127" t="str">
        <f>IF(LEN(E235&amp;"")&gt;0,IF(ISERROR(VLOOKUP(R235,SpeciesValidation!D:I,6,FALSE)),"",VLOOKUP(R235,SpeciesValidation!D:I,6,FALSE)),"")</f>
        <v/>
      </c>
      <c r="Q235" s="36" t="str">
        <f>IF(LEN(E235&amp;"")&gt;0,IF(ISERROR(VLOOKUP(E235,SpeciesValidation!B:G,2,FALSE)=TRUE),"",VLOOKUP(E235,SpeciesValidation!B:G,2,FALSE)),"")</f>
        <v/>
      </c>
      <c r="R235" s="36" t="str">
        <f>IF(LEN(E235&amp;"")&gt;0,IF(ISERROR(VLOOKUP(E235,SpeciesLookup!B:G,4,FALSE)=TRUE),"",VLOOKUP(E235,SpeciesLookup!B:G,4,FALSE)),"")</f>
        <v/>
      </c>
    </row>
    <row r="236" spans="1:18" ht="13.2" x14ac:dyDescent="0.25">
      <c r="A236" s="72"/>
      <c r="B236" s="73"/>
      <c r="C236" s="73"/>
      <c r="D236" s="11"/>
      <c r="E236" s="74"/>
      <c r="F236" s="75"/>
      <c r="G236" s="128" t="str">
        <f>IF(LEN(E236&amp;"")&gt;0,IF(ISERROR(VLOOKUP(E236,SpeciesLookup!B:G,6,FALSE)=TRUE),"",VLOOKUP(E236,SpeciesLookup!B:G,6,FALSE)),"")</f>
        <v/>
      </c>
      <c r="H236" s="128" t="str">
        <f>IF(LEN(E236&amp;"")&gt;0,IF(ISERROR(VLOOKUP(E236,SpeciesLookup!B:G,5,FALSE)=TRUE),"",VLOOKUP(E236,SpeciesLookup!B:G,5,FALSE)),"")</f>
        <v/>
      </c>
      <c r="I236" s="11"/>
      <c r="J236" s="73"/>
      <c r="K236" s="11"/>
      <c r="L236" s="127" t="str">
        <f>TRIM(IF(ISERROR(VLOOKUP(R236,SpeciesValidation!D:T,IF(ISNA(VLOOKUP(J236,Validation!B$2:C$15,2,FALSE)),FALSE,VLOOKUP(J236,Validation!B$2:C$15,2,FALSE)))),IF(LEN(E236&amp;"")&gt;0,"",""),VLOOKUP(R236,SpeciesValidation!D:T,VLOOKUP(J236,Validation!B$2:C$15,2,FALSE),FALSE)) &amp; " " &amp; IF(ISERROR(IF(LEFT(J236,1)="A",IF(IF(VLOOKUP(R236,SpeciesValidation!D:W,20,FALSE)=FALSE,OR(TEXT(A236,"MMDD")&lt;VLOOKUP(R236,SpeciesValidation!D:W,18,FALSE),TEXT(A236,"MMDD")&gt;VLOOKUP(R236,SpeciesValidation!D:W,19,FALSE)),IF(TEXT(A236,"MMDD")&lt;"0701",TEXT(A236,"MMDD")&gt;VLOOKUP(R236,SpeciesValidation!D:W,18,FALSE),TEXT(A236,"MMDD")&lt;VLOOKUP(R236,SpeciesValidation!D:W,19,FALSE))),"Date outside expected range for this species",""),"")),"",IF(LEFT(J236,1)="A",IF(IF(VLOOKUP(R236,SpeciesValidation!D:W,20,FALSE)=FALSE,OR(TEXT(A236,"MMDD")&lt;VLOOKUP(R236,SpeciesValidation!D:W,18,FALSE),TEXT(A236,"MMDD")&gt;VLOOKUP(R236,SpeciesValidation!D:W,19,FALSE)),IF(TEXT(A236,"MMDD")&lt;"0701",TEXT(A236,"MMDD")&gt;VLOOKUP(R236,SpeciesValidation!D:W,18,FALSE),TEXT(A236,"MMDD")&lt;VLOOKUP(R236,SpeciesValidation!D:W,19,FALSE))),"Date outside expected range for this species",""),"")))</f>
        <v/>
      </c>
      <c r="M236" s="127" t="str">
        <f>IF(LEN(E236&amp;"")&gt;0,IF(ISERROR(VLOOKUP(R236,SpeciesValidation!D:I,6,FALSE)),"",VLOOKUP(R236,SpeciesValidation!D:I,6,FALSE)),"")</f>
        <v/>
      </c>
      <c r="Q236" s="36" t="str">
        <f>IF(LEN(E236&amp;"")&gt;0,IF(ISERROR(VLOOKUP(E236,SpeciesValidation!B:G,2,FALSE)=TRUE),"",VLOOKUP(E236,SpeciesValidation!B:G,2,FALSE)),"")</f>
        <v/>
      </c>
      <c r="R236" s="36" t="str">
        <f>IF(LEN(E236&amp;"")&gt;0,IF(ISERROR(VLOOKUP(E236,SpeciesLookup!B:G,4,FALSE)=TRUE),"",VLOOKUP(E236,SpeciesLookup!B:G,4,FALSE)),"")</f>
        <v/>
      </c>
    </row>
    <row r="237" spans="1:18" ht="13.2" x14ac:dyDescent="0.25">
      <c r="A237" s="72"/>
      <c r="B237" s="73"/>
      <c r="C237" s="73"/>
      <c r="D237" s="11"/>
      <c r="E237" s="74"/>
      <c r="F237" s="75"/>
      <c r="G237" s="128" t="str">
        <f>IF(LEN(E237&amp;"")&gt;0,IF(ISERROR(VLOOKUP(E237,SpeciesLookup!B:G,6,FALSE)=TRUE),"",VLOOKUP(E237,SpeciesLookup!B:G,6,FALSE)),"")</f>
        <v/>
      </c>
      <c r="H237" s="128" t="str">
        <f>IF(LEN(E237&amp;"")&gt;0,IF(ISERROR(VLOOKUP(E237,SpeciesLookup!B:G,5,FALSE)=TRUE),"",VLOOKUP(E237,SpeciesLookup!B:G,5,FALSE)),"")</f>
        <v/>
      </c>
      <c r="I237" s="11"/>
      <c r="J237" s="73"/>
      <c r="K237" s="11"/>
      <c r="L237" s="127" t="str">
        <f>TRIM(IF(ISERROR(VLOOKUP(R237,SpeciesValidation!D:T,IF(ISNA(VLOOKUP(J237,Validation!B$2:C$15,2,FALSE)),FALSE,VLOOKUP(J237,Validation!B$2:C$15,2,FALSE)))),IF(LEN(E237&amp;"")&gt;0,"",""),VLOOKUP(R237,SpeciesValidation!D:T,VLOOKUP(J237,Validation!B$2:C$15,2,FALSE),FALSE)) &amp; " " &amp; IF(ISERROR(IF(LEFT(J237,1)="A",IF(IF(VLOOKUP(R237,SpeciesValidation!D:W,20,FALSE)=FALSE,OR(TEXT(A237,"MMDD")&lt;VLOOKUP(R237,SpeciesValidation!D:W,18,FALSE),TEXT(A237,"MMDD")&gt;VLOOKUP(R237,SpeciesValidation!D:W,19,FALSE)),IF(TEXT(A237,"MMDD")&lt;"0701",TEXT(A237,"MMDD")&gt;VLOOKUP(R237,SpeciesValidation!D:W,18,FALSE),TEXT(A237,"MMDD")&lt;VLOOKUP(R237,SpeciesValidation!D:W,19,FALSE))),"Date outside expected range for this species",""),"")),"",IF(LEFT(J237,1)="A",IF(IF(VLOOKUP(R237,SpeciesValidation!D:W,20,FALSE)=FALSE,OR(TEXT(A237,"MMDD")&lt;VLOOKUP(R237,SpeciesValidation!D:W,18,FALSE),TEXT(A237,"MMDD")&gt;VLOOKUP(R237,SpeciesValidation!D:W,19,FALSE)),IF(TEXT(A237,"MMDD")&lt;"0701",TEXT(A237,"MMDD")&gt;VLOOKUP(R237,SpeciesValidation!D:W,18,FALSE),TEXT(A237,"MMDD")&lt;VLOOKUP(R237,SpeciesValidation!D:W,19,FALSE))),"Date outside expected range for this species",""),"")))</f>
        <v/>
      </c>
      <c r="M237" s="127" t="str">
        <f>IF(LEN(E237&amp;"")&gt;0,IF(ISERROR(VLOOKUP(R237,SpeciesValidation!D:I,6,FALSE)),"",VLOOKUP(R237,SpeciesValidation!D:I,6,FALSE)),"")</f>
        <v/>
      </c>
      <c r="Q237" s="36" t="str">
        <f>IF(LEN(E237&amp;"")&gt;0,IF(ISERROR(VLOOKUP(E237,SpeciesValidation!B:G,2,FALSE)=TRUE),"",VLOOKUP(E237,SpeciesValidation!B:G,2,FALSE)),"")</f>
        <v/>
      </c>
      <c r="R237" s="36" t="str">
        <f>IF(LEN(E237&amp;"")&gt;0,IF(ISERROR(VLOOKUP(E237,SpeciesLookup!B:G,4,FALSE)=TRUE),"",VLOOKUP(E237,SpeciesLookup!B:G,4,FALSE)),"")</f>
        <v/>
      </c>
    </row>
    <row r="238" spans="1:18" ht="13.2" x14ac:dyDescent="0.25">
      <c r="A238" s="72"/>
      <c r="B238" s="73"/>
      <c r="C238" s="73"/>
      <c r="D238" s="11"/>
      <c r="E238" s="74"/>
      <c r="F238" s="75"/>
      <c r="G238" s="128" t="str">
        <f>IF(LEN(E238&amp;"")&gt;0,IF(ISERROR(VLOOKUP(E238,SpeciesLookup!B:G,6,FALSE)=TRUE),"",VLOOKUP(E238,SpeciesLookup!B:G,6,FALSE)),"")</f>
        <v/>
      </c>
      <c r="H238" s="128" t="str">
        <f>IF(LEN(E238&amp;"")&gt;0,IF(ISERROR(VLOOKUP(E238,SpeciesLookup!B:G,5,FALSE)=TRUE),"",VLOOKUP(E238,SpeciesLookup!B:G,5,FALSE)),"")</f>
        <v/>
      </c>
      <c r="I238" s="11"/>
      <c r="J238" s="73"/>
      <c r="K238" s="11"/>
      <c r="L238" s="127" t="str">
        <f>TRIM(IF(ISERROR(VLOOKUP(R238,SpeciesValidation!D:T,IF(ISNA(VLOOKUP(J238,Validation!B$2:C$15,2,FALSE)),FALSE,VLOOKUP(J238,Validation!B$2:C$15,2,FALSE)))),IF(LEN(E238&amp;"")&gt;0,"",""),VLOOKUP(R238,SpeciesValidation!D:T,VLOOKUP(J238,Validation!B$2:C$15,2,FALSE),FALSE)) &amp; " " &amp; IF(ISERROR(IF(LEFT(J238,1)="A",IF(IF(VLOOKUP(R238,SpeciesValidation!D:W,20,FALSE)=FALSE,OR(TEXT(A238,"MMDD")&lt;VLOOKUP(R238,SpeciesValidation!D:W,18,FALSE),TEXT(A238,"MMDD")&gt;VLOOKUP(R238,SpeciesValidation!D:W,19,FALSE)),IF(TEXT(A238,"MMDD")&lt;"0701",TEXT(A238,"MMDD")&gt;VLOOKUP(R238,SpeciesValidation!D:W,18,FALSE),TEXT(A238,"MMDD")&lt;VLOOKUP(R238,SpeciesValidation!D:W,19,FALSE))),"Date outside expected range for this species",""),"")),"",IF(LEFT(J238,1)="A",IF(IF(VLOOKUP(R238,SpeciesValidation!D:W,20,FALSE)=FALSE,OR(TEXT(A238,"MMDD")&lt;VLOOKUP(R238,SpeciesValidation!D:W,18,FALSE),TEXT(A238,"MMDD")&gt;VLOOKUP(R238,SpeciesValidation!D:W,19,FALSE)),IF(TEXT(A238,"MMDD")&lt;"0701",TEXT(A238,"MMDD")&gt;VLOOKUP(R238,SpeciesValidation!D:W,18,FALSE),TEXT(A238,"MMDD")&lt;VLOOKUP(R238,SpeciesValidation!D:W,19,FALSE))),"Date outside expected range for this species",""),"")))</f>
        <v/>
      </c>
      <c r="M238" s="127" t="str">
        <f>IF(LEN(E238&amp;"")&gt;0,IF(ISERROR(VLOOKUP(R238,SpeciesValidation!D:I,6,FALSE)),"",VLOOKUP(R238,SpeciesValidation!D:I,6,FALSE)),"")</f>
        <v/>
      </c>
      <c r="Q238" s="36" t="str">
        <f>IF(LEN(E238&amp;"")&gt;0,IF(ISERROR(VLOOKUP(E238,SpeciesValidation!B:G,2,FALSE)=TRUE),"",VLOOKUP(E238,SpeciesValidation!B:G,2,FALSE)),"")</f>
        <v/>
      </c>
      <c r="R238" s="36" t="str">
        <f>IF(LEN(E238&amp;"")&gt;0,IF(ISERROR(VLOOKUP(E238,SpeciesLookup!B:G,4,FALSE)=TRUE),"",VLOOKUP(E238,SpeciesLookup!B:G,4,FALSE)),"")</f>
        <v/>
      </c>
    </row>
    <row r="239" spans="1:18" ht="13.2" x14ac:dyDescent="0.25">
      <c r="A239" s="72"/>
      <c r="B239" s="73"/>
      <c r="C239" s="73"/>
      <c r="D239" s="11"/>
      <c r="E239" s="74"/>
      <c r="F239" s="75"/>
      <c r="G239" s="128" t="str">
        <f>IF(LEN(E239&amp;"")&gt;0,IF(ISERROR(VLOOKUP(E239,SpeciesLookup!B:G,6,FALSE)=TRUE),"",VLOOKUP(E239,SpeciesLookup!B:G,6,FALSE)),"")</f>
        <v/>
      </c>
      <c r="H239" s="128" t="str">
        <f>IF(LEN(E239&amp;"")&gt;0,IF(ISERROR(VLOOKUP(E239,SpeciesLookup!B:G,5,FALSE)=TRUE),"",VLOOKUP(E239,SpeciesLookup!B:G,5,FALSE)),"")</f>
        <v/>
      </c>
      <c r="I239" s="11"/>
      <c r="J239" s="73"/>
      <c r="K239" s="11"/>
      <c r="L239" s="127" t="str">
        <f>TRIM(IF(ISERROR(VLOOKUP(R239,SpeciesValidation!D:T,IF(ISNA(VLOOKUP(J239,Validation!B$2:C$15,2,FALSE)),FALSE,VLOOKUP(J239,Validation!B$2:C$15,2,FALSE)))),IF(LEN(E239&amp;"")&gt;0,"",""),VLOOKUP(R239,SpeciesValidation!D:T,VLOOKUP(J239,Validation!B$2:C$15,2,FALSE),FALSE)) &amp; " " &amp; IF(ISERROR(IF(LEFT(J239,1)="A",IF(IF(VLOOKUP(R239,SpeciesValidation!D:W,20,FALSE)=FALSE,OR(TEXT(A239,"MMDD")&lt;VLOOKUP(R239,SpeciesValidation!D:W,18,FALSE),TEXT(A239,"MMDD")&gt;VLOOKUP(R239,SpeciesValidation!D:W,19,FALSE)),IF(TEXT(A239,"MMDD")&lt;"0701",TEXT(A239,"MMDD")&gt;VLOOKUP(R239,SpeciesValidation!D:W,18,FALSE),TEXT(A239,"MMDD")&lt;VLOOKUP(R239,SpeciesValidation!D:W,19,FALSE))),"Date outside expected range for this species",""),"")),"",IF(LEFT(J239,1)="A",IF(IF(VLOOKUP(R239,SpeciesValidation!D:W,20,FALSE)=FALSE,OR(TEXT(A239,"MMDD")&lt;VLOOKUP(R239,SpeciesValidation!D:W,18,FALSE),TEXT(A239,"MMDD")&gt;VLOOKUP(R239,SpeciesValidation!D:W,19,FALSE)),IF(TEXT(A239,"MMDD")&lt;"0701",TEXT(A239,"MMDD")&gt;VLOOKUP(R239,SpeciesValidation!D:W,18,FALSE),TEXT(A239,"MMDD")&lt;VLOOKUP(R239,SpeciesValidation!D:W,19,FALSE))),"Date outside expected range for this species",""),"")))</f>
        <v/>
      </c>
      <c r="M239" s="127" t="str">
        <f>IF(LEN(E239&amp;"")&gt;0,IF(ISERROR(VLOOKUP(R239,SpeciesValidation!D:I,6,FALSE)),"",VLOOKUP(R239,SpeciesValidation!D:I,6,FALSE)),"")</f>
        <v/>
      </c>
      <c r="Q239" s="36" t="str">
        <f>IF(LEN(E239&amp;"")&gt;0,IF(ISERROR(VLOOKUP(E239,SpeciesValidation!B:G,2,FALSE)=TRUE),"",VLOOKUP(E239,SpeciesValidation!B:G,2,FALSE)),"")</f>
        <v/>
      </c>
      <c r="R239" s="36" t="str">
        <f>IF(LEN(E239&amp;"")&gt;0,IF(ISERROR(VLOOKUP(E239,SpeciesLookup!B:G,4,FALSE)=TRUE),"",VLOOKUP(E239,SpeciesLookup!B:G,4,FALSE)),"")</f>
        <v/>
      </c>
    </row>
    <row r="240" spans="1:18" ht="13.2" x14ac:dyDescent="0.25">
      <c r="A240" s="72"/>
      <c r="B240" s="73"/>
      <c r="C240" s="73"/>
      <c r="D240" s="11"/>
      <c r="E240" s="74"/>
      <c r="F240" s="75"/>
      <c r="G240" s="128" t="str">
        <f>IF(LEN(E240&amp;"")&gt;0,IF(ISERROR(VLOOKUP(E240,SpeciesLookup!B:G,6,FALSE)=TRUE),"",VLOOKUP(E240,SpeciesLookup!B:G,6,FALSE)),"")</f>
        <v/>
      </c>
      <c r="H240" s="128" t="str">
        <f>IF(LEN(E240&amp;"")&gt;0,IF(ISERROR(VLOOKUP(E240,SpeciesLookup!B:G,5,FALSE)=TRUE),"",VLOOKUP(E240,SpeciesLookup!B:G,5,FALSE)),"")</f>
        <v/>
      </c>
      <c r="I240" s="11"/>
      <c r="J240" s="73"/>
      <c r="K240" s="11"/>
      <c r="L240" s="127" t="str">
        <f>TRIM(IF(ISERROR(VLOOKUP(R240,SpeciesValidation!D:T,IF(ISNA(VLOOKUP(J240,Validation!B$2:C$15,2,FALSE)),FALSE,VLOOKUP(J240,Validation!B$2:C$15,2,FALSE)))),IF(LEN(E240&amp;"")&gt;0,"",""),VLOOKUP(R240,SpeciesValidation!D:T,VLOOKUP(J240,Validation!B$2:C$15,2,FALSE),FALSE)) &amp; " " &amp; IF(ISERROR(IF(LEFT(J240,1)="A",IF(IF(VLOOKUP(R240,SpeciesValidation!D:W,20,FALSE)=FALSE,OR(TEXT(A240,"MMDD")&lt;VLOOKUP(R240,SpeciesValidation!D:W,18,FALSE),TEXT(A240,"MMDD")&gt;VLOOKUP(R240,SpeciesValidation!D:W,19,FALSE)),IF(TEXT(A240,"MMDD")&lt;"0701",TEXT(A240,"MMDD")&gt;VLOOKUP(R240,SpeciesValidation!D:W,18,FALSE),TEXT(A240,"MMDD")&lt;VLOOKUP(R240,SpeciesValidation!D:W,19,FALSE))),"Date outside expected range for this species",""),"")),"",IF(LEFT(J240,1)="A",IF(IF(VLOOKUP(R240,SpeciesValidation!D:W,20,FALSE)=FALSE,OR(TEXT(A240,"MMDD")&lt;VLOOKUP(R240,SpeciesValidation!D:W,18,FALSE),TEXT(A240,"MMDD")&gt;VLOOKUP(R240,SpeciesValidation!D:W,19,FALSE)),IF(TEXT(A240,"MMDD")&lt;"0701",TEXT(A240,"MMDD")&gt;VLOOKUP(R240,SpeciesValidation!D:W,18,FALSE),TEXT(A240,"MMDD")&lt;VLOOKUP(R240,SpeciesValidation!D:W,19,FALSE))),"Date outside expected range for this species",""),"")))</f>
        <v/>
      </c>
      <c r="M240" s="127" t="str">
        <f>IF(LEN(E240&amp;"")&gt;0,IF(ISERROR(VLOOKUP(R240,SpeciesValidation!D:I,6,FALSE)),"",VLOOKUP(R240,SpeciesValidation!D:I,6,FALSE)),"")</f>
        <v/>
      </c>
      <c r="Q240" s="36" t="str">
        <f>IF(LEN(E240&amp;"")&gt;0,IF(ISERROR(VLOOKUP(E240,SpeciesValidation!B:G,2,FALSE)=TRUE),"",VLOOKUP(E240,SpeciesValidation!B:G,2,FALSE)),"")</f>
        <v/>
      </c>
      <c r="R240" s="36" t="str">
        <f>IF(LEN(E240&amp;"")&gt;0,IF(ISERROR(VLOOKUP(E240,SpeciesLookup!B:G,4,FALSE)=TRUE),"",VLOOKUP(E240,SpeciesLookup!B:G,4,FALSE)),"")</f>
        <v/>
      </c>
    </row>
    <row r="241" spans="1:18" ht="13.2" x14ac:dyDescent="0.25">
      <c r="A241" s="72"/>
      <c r="B241" s="73"/>
      <c r="C241" s="73"/>
      <c r="D241" s="11"/>
      <c r="E241" s="74"/>
      <c r="F241" s="75"/>
      <c r="G241" s="128" t="str">
        <f>IF(LEN(E241&amp;"")&gt;0,IF(ISERROR(VLOOKUP(E241,SpeciesLookup!B:G,6,FALSE)=TRUE),"",VLOOKUP(E241,SpeciesLookup!B:G,6,FALSE)),"")</f>
        <v/>
      </c>
      <c r="H241" s="128" t="str">
        <f>IF(LEN(E241&amp;"")&gt;0,IF(ISERROR(VLOOKUP(E241,SpeciesLookup!B:G,5,FALSE)=TRUE),"",VLOOKUP(E241,SpeciesLookup!B:G,5,FALSE)),"")</f>
        <v/>
      </c>
      <c r="I241" s="11"/>
      <c r="J241" s="73"/>
      <c r="K241" s="11"/>
      <c r="L241" s="127" t="str">
        <f>TRIM(IF(ISERROR(VLOOKUP(R241,SpeciesValidation!D:T,IF(ISNA(VLOOKUP(J241,Validation!B$2:C$15,2,FALSE)),FALSE,VLOOKUP(J241,Validation!B$2:C$15,2,FALSE)))),IF(LEN(E241&amp;"")&gt;0,"",""),VLOOKUP(R241,SpeciesValidation!D:T,VLOOKUP(J241,Validation!B$2:C$15,2,FALSE),FALSE)) &amp; " " &amp; IF(ISERROR(IF(LEFT(J241,1)="A",IF(IF(VLOOKUP(R241,SpeciesValidation!D:W,20,FALSE)=FALSE,OR(TEXT(A241,"MMDD")&lt;VLOOKUP(R241,SpeciesValidation!D:W,18,FALSE),TEXT(A241,"MMDD")&gt;VLOOKUP(R241,SpeciesValidation!D:W,19,FALSE)),IF(TEXT(A241,"MMDD")&lt;"0701",TEXT(A241,"MMDD")&gt;VLOOKUP(R241,SpeciesValidation!D:W,18,FALSE),TEXT(A241,"MMDD")&lt;VLOOKUP(R241,SpeciesValidation!D:W,19,FALSE))),"Date outside expected range for this species",""),"")),"",IF(LEFT(J241,1)="A",IF(IF(VLOOKUP(R241,SpeciesValidation!D:W,20,FALSE)=FALSE,OR(TEXT(A241,"MMDD")&lt;VLOOKUP(R241,SpeciesValidation!D:W,18,FALSE),TEXT(A241,"MMDD")&gt;VLOOKUP(R241,SpeciesValidation!D:W,19,FALSE)),IF(TEXT(A241,"MMDD")&lt;"0701",TEXT(A241,"MMDD")&gt;VLOOKUP(R241,SpeciesValidation!D:W,18,FALSE),TEXT(A241,"MMDD")&lt;VLOOKUP(R241,SpeciesValidation!D:W,19,FALSE))),"Date outside expected range for this species",""),"")))</f>
        <v/>
      </c>
      <c r="M241" s="127" t="str">
        <f>IF(LEN(E241&amp;"")&gt;0,IF(ISERROR(VLOOKUP(R241,SpeciesValidation!D:I,6,FALSE)),"",VLOOKUP(R241,SpeciesValidation!D:I,6,FALSE)),"")</f>
        <v/>
      </c>
      <c r="Q241" s="36" t="str">
        <f>IF(LEN(E241&amp;"")&gt;0,IF(ISERROR(VLOOKUP(E241,SpeciesValidation!B:G,2,FALSE)=TRUE),"",VLOOKUP(E241,SpeciesValidation!B:G,2,FALSE)),"")</f>
        <v/>
      </c>
      <c r="R241" s="36" t="str">
        <f>IF(LEN(E241&amp;"")&gt;0,IF(ISERROR(VLOOKUP(E241,SpeciesLookup!B:G,4,FALSE)=TRUE),"",VLOOKUP(E241,SpeciesLookup!B:G,4,FALSE)),"")</f>
        <v/>
      </c>
    </row>
    <row r="242" spans="1:18" ht="13.2" x14ac:dyDescent="0.25">
      <c r="A242" s="72"/>
      <c r="B242" s="73"/>
      <c r="C242" s="73"/>
      <c r="D242" s="11"/>
      <c r="E242" s="74"/>
      <c r="F242" s="75"/>
      <c r="G242" s="128" t="str">
        <f>IF(LEN(E242&amp;"")&gt;0,IF(ISERROR(VLOOKUP(E242,SpeciesLookup!B:G,6,FALSE)=TRUE),"",VLOOKUP(E242,SpeciesLookup!B:G,6,FALSE)),"")</f>
        <v/>
      </c>
      <c r="H242" s="128" t="str">
        <f>IF(LEN(E242&amp;"")&gt;0,IF(ISERROR(VLOOKUP(E242,SpeciesLookup!B:G,5,FALSE)=TRUE),"",VLOOKUP(E242,SpeciesLookup!B:G,5,FALSE)),"")</f>
        <v/>
      </c>
      <c r="I242" s="11"/>
      <c r="J242" s="73"/>
      <c r="K242" s="11"/>
      <c r="L242" s="127" t="str">
        <f>TRIM(IF(ISERROR(VLOOKUP(R242,SpeciesValidation!D:T,IF(ISNA(VLOOKUP(J242,Validation!B$2:C$15,2,FALSE)),FALSE,VLOOKUP(J242,Validation!B$2:C$15,2,FALSE)))),IF(LEN(E242&amp;"")&gt;0,"",""),VLOOKUP(R242,SpeciesValidation!D:T,VLOOKUP(J242,Validation!B$2:C$15,2,FALSE),FALSE)) &amp; " " &amp; IF(ISERROR(IF(LEFT(J242,1)="A",IF(IF(VLOOKUP(R242,SpeciesValidation!D:W,20,FALSE)=FALSE,OR(TEXT(A242,"MMDD")&lt;VLOOKUP(R242,SpeciesValidation!D:W,18,FALSE),TEXT(A242,"MMDD")&gt;VLOOKUP(R242,SpeciesValidation!D:W,19,FALSE)),IF(TEXT(A242,"MMDD")&lt;"0701",TEXT(A242,"MMDD")&gt;VLOOKUP(R242,SpeciesValidation!D:W,18,FALSE),TEXT(A242,"MMDD")&lt;VLOOKUP(R242,SpeciesValidation!D:W,19,FALSE))),"Date outside expected range for this species",""),"")),"",IF(LEFT(J242,1)="A",IF(IF(VLOOKUP(R242,SpeciesValidation!D:W,20,FALSE)=FALSE,OR(TEXT(A242,"MMDD")&lt;VLOOKUP(R242,SpeciesValidation!D:W,18,FALSE),TEXT(A242,"MMDD")&gt;VLOOKUP(R242,SpeciesValidation!D:W,19,FALSE)),IF(TEXT(A242,"MMDD")&lt;"0701",TEXT(A242,"MMDD")&gt;VLOOKUP(R242,SpeciesValidation!D:W,18,FALSE),TEXT(A242,"MMDD")&lt;VLOOKUP(R242,SpeciesValidation!D:W,19,FALSE))),"Date outside expected range for this species",""),"")))</f>
        <v/>
      </c>
      <c r="M242" s="127" t="str">
        <f>IF(LEN(E242&amp;"")&gt;0,IF(ISERROR(VLOOKUP(R242,SpeciesValidation!D:I,6,FALSE)),"",VLOOKUP(R242,SpeciesValidation!D:I,6,FALSE)),"")</f>
        <v/>
      </c>
      <c r="Q242" s="36" t="str">
        <f>IF(LEN(E242&amp;"")&gt;0,IF(ISERROR(VLOOKUP(E242,SpeciesValidation!B:G,2,FALSE)=TRUE),"",VLOOKUP(E242,SpeciesValidation!B:G,2,FALSE)),"")</f>
        <v/>
      </c>
      <c r="R242" s="36" t="str">
        <f>IF(LEN(E242&amp;"")&gt;0,IF(ISERROR(VLOOKUP(E242,SpeciesLookup!B:G,4,FALSE)=TRUE),"",VLOOKUP(E242,SpeciesLookup!B:G,4,FALSE)),"")</f>
        <v/>
      </c>
    </row>
    <row r="243" spans="1:18" ht="13.2" x14ac:dyDescent="0.25">
      <c r="A243" s="72"/>
      <c r="B243" s="73"/>
      <c r="C243" s="73"/>
      <c r="D243" s="11"/>
      <c r="E243" s="74"/>
      <c r="F243" s="75"/>
      <c r="G243" s="128" t="str">
        <f>IF(LEN(E243&amp;"")&gt;0,IF(ISERROR(VLOOKUP(E243,SpeciesLookup!B:G,6,FALSE)=TRUE),"",VLOOKUP(E243,SpeciesLookup!B:G,6,FALSE)),"")</f>
        <v/>
      </c>
      <c r="H243" s="128" t="str">
        <f>IF(LEN(E243&amp;"")&gt;0,IF(ISERROR(VLOOKUP(E243,SpeciesLookup!B:G,5,FALSE)=TRUE),"",VLOOKUP(E243,SpeciesLookup!B:G,5,FALSE)),"")</f>
        <v/>
      </c>
      <c r="I243" s="11"/>
      <c r="J243" s="73"/>
      <c r="K243" s="11"/>
      <c r="L243" s="127" t="str">
        <f>TRIM(IF(ISERROR(VLOOKUP(R243,SpeciesValidation!D:T,IF(ISNA(VLOOKUP(J243,Validation!B$2:C$15,2,FALSE)),FALSE,VLOOKUP(J243,Validation!B$2:C$15,2,FALSE)))),IF(LEN(E243&amp;"")&gt;0,"",""),VLOOKUP(R243,SpeciesValidation!D:T,VLOOKUP(J243,Validation!B$2:C$15,2,FALSE),FALSE)) &amp; " " &amp; IF(ISERROR(IF(LEFT(J243,1)="A",IF(IF(VLOOKUP(R243,SpeciesValidation!D:W,20,FALSE)=FALSE,OR(TEXT(A243,"MMDD")&lt;VLOOKUP(R243,SpeciesValidation!D:W,18,FALSE),TEXT(A243,"MMDD")&gt;VLOOKUP(R243,SpeciesValidation!D:W,19,FALSE)),IF(TEXT(A243,"MMDD")&lt;"0701",TEXT(A243,"MMDD")&gt;VLOOKUP(R243,SpeciesValidation!D:W,18,FALSE),TEXT(A243,"MMDD")&lt;VLOOKUP(R243,SpeciesValidation!D:W,19,FALSE))),"Date outside expected range for this species",""),"")),"",IF(LEFT(J243,1)="A",IF(IF(VLOOKUP(R243,SpeciesValidation!D:W,20,FALSE)=FALSE,OR(TEXT(A243,"MMDD")&lt;VLOOKUP(R243,SpeciesValidation!D:W,18,FALSE),TEXT(A243,"MMDD")&gt;VLOOKUP(R243,SpeciesValidation!D:W,19,FALSE)),IF(TEXT(A243,"MMDD")&lt;"0701",TEXT(A243,"MMDD")&gt;VLOOKUP(R243,SpeciesValidation!D:W,18,FALSE),TEXT(A243,"MMDD")&lt;VLOOKUP(R243,SpeciesValidation!D:W,19,FALSE))),"Date outside expected range for this species",""),"")))</f>
        <v/>
      </c>
      <c r="M243" s="127" t="str">
        <f>IF(LEN(E243&amp;"")&gt;0,IF(ISERROR(VLOOKUP(R243,SpeciesValidation!D:I,6,FALSE)),"",VLOOKUP(R243,SpeciesValidation!D:I,6,FALSE)),"")</f>
        <v/>
      </c>
      <c r="Q243" s="36" t="str">
        <f>IF(LEN(E243&amp;"")&gt;0,IF(ISERROR(VLOOKUP(E243,SpeciesValidation!B:G,2,FALSE)=TRUE),"",VLOOKUP(E243,SpeciesValidation!B:G,2,FALSE)),"")</f>
        <v/>
      </c>
      <c r="R243" s="36" t="str">
        <f>IF(LEN(E243&amp;"")&gt;0,IF(ISERROR(VLOOKUP(E243,SpeciesLookup!B:G,4,FALSE)=TRUE),"",VLOOKUP(E243,SpeciesLookup!B:G,4,FALSE)),"")</f>
        <v/>
      </c>
    </row>
    <row r="244" spans="1:18" ht="13.2" x14ac:dyDescent="0.25">
      <c r="A244" s="72"/>
      <c r="B244" s="73"/>
      <c r="C244" s="73"/>
      <c r="D244" s="11"/>
      <c r="E244" s="74"/>
      <c r="F244" s="75"/>
      <c r="G244" s="128" t="str">
        <f>IF(LEN(E244&amp;"")&gt;0,IF(ISERROR(VLOOKUP(E244,SpeciesLookup!B:G,6,FALSE)=TRUE),"",VLOOKUP(E244,SpeciesLookup!B:G,6,FALSE)),"")</f>
        <v/>
      </c>
      <c r="H244" s="128" t="str">
        <f>IF(LEN(E244&amp;"")&gt;0,IF(ISERROR(VLOOKUP(E244,SpeciesLookup!B:G,5,FALSE)=TRUE),"",VLOOKUP(E244,SpeciesLookup!B:G,5,FALSE)),"")</f>
        <v/>
      </c>
      <c r="I244" s="11"/>
      <c r="J244" s="73"/>
      <c r="K244" s="11"/>
      <c r="L244" s="127" t="str">
        <f>TRIM(IF(ISERROR(VLOOKUP(R244,SpeciesValidation!D:T,IF(ISNA(VLOOKUP(J244,Validation!B$2:C$15,2,FALSE)),FALSE,VLOOKUP(J244,Validation!B$2:C$15,2,FALSE)))),IF(LEN(E244&amp;"")&gt;0,"",""),VLOOKUP(R244,SpeciesValidation!D:T,VLOOKUP(J244,Validation!B$2:C$15,2,FALSE),FALSE)) &amp; " " &amp; IF(ISERROR(IF(LEFT(J244,1)="A",IF(IF(VLOOKUP(R244,SpeciesValidation!D:W,20,FALSE)=FALSE,OR(TEXT(A244,"MMDD")&lt;VLOOKUP(R244,SpeciesValidation!D:W,18,FALSE),TEXT(A244,"MMDD")&gt;VLOOKUP(R244,SpeciesValidation!D:W,19,FALSE)),IF(TEXT(A244,"MMDD")&lt;"0701",TEXT(A244,"MMDD")&gt;VLOOKUP(R244,SpeciesValidation!D:W,18,FALSE),TEXT(A244,"MMDD")&lt;VLOOKUP(R244,SpeciesValidation!D:W,19,FALSE))),"Date outside expected range for this species",""),"")),"",IF(LEFT(J244,1)="A",IF(IF(VLOOKUP(R244,SpeciesValidation!D:W,20,FALSE)=FALSE,OR(TEXT(A244,"MMDD")&lt;VLOOKUP(R244,SpeciesValidation!D:W,18,FALSE),TEXT(A244,"MMDD")&gt;VLOOKUP(R244,SpeciesValidation!D:W,19,FALSE)),IF(TEXT(A244,"MMDD")&lt;"0701",TEXT(A244,"MMDD")&gt;VLOOKUP(R244,SpeciesValidation!D:W,18,FALSE),TEXT(A244,"MMDD")&lt;VLOOKUP(R244,SpeciesValidation!D:W,19,FALSE))),"Date outside expected range for this species",""),"")))</f>
        <v/>
      </c>
      <c r="M244" s="127" t="str">
        <f>IF(LEN(E244&amp;"")&gt;0,IF(ISERROR(VLOOKUP(R244,SpeciesValidation!D:I,6,FALSE)),"",VLOOKUP(R244,SpeciesValidation!D:I,6,FALSE)),"")</f>
        <v/>
      </c>
      <c r="Q244" s="36" t="str">
        <f>IF(LEN(E244&amp;"")&gt;0,IF(ISERROR(VLOOKUP(E244,SpeciesValidation!B:G,2,FALSE)=TRUE),"",VLOOKUP(E244,SpeciesValidation!B:G,2,FALSE)),"")</f>
        <v/>
      </c>
      <c r="R244" s="36" t="str">
        <f>IF(LEN(E244&amp;"")&gt;0,IF(ISERROR(VLOOKUP(E244,SpeciesLookup!B:G,4,FALSE)=TRUE),"",VLOOKUP(E244,SpeciesLookup!B:G,4,FALSE)),"")</f>
        <v/>
      </c>
    </row>
    <row r="245" spans="1:18" ht="13.2" x14ac:dyDescent="0.25">
      <c r="A245" s="72"/>
      <c r="B245" s="73"/>
      <c r="C245" s="73"/>
      <c r="D245" s="11"/>
      <c r="E245" s="74"/>
      <c r="F245" s="75"/>
      <c r="G245" s="128" t="str">
        <f>IF(LEN(E245&amp;"")&gt;0,IF(ISERROR(VLOOKUP(E245,SpeciesLookup!B:G,6,FALSE)=TRUE),"",VLOOKUP(E245,SpeciesLookup!B:G,6,FALSE)),"")</f>
        <v/>
      </c>
      <c r="H245" s="128" t="str">
        <f>IF(LEN(E245&amp;"")&gt;0,IF(ISERROR(VLOOKUP(E245,SpeciesLookup!B:G,5,FALSE)=TRUE),"",VLOOKUP(E245,SpeciesLookup!B:G,5,FALSE)),"")</f>
        <v/>
      </c>
      <c r="I245" s="11"/>
      <c r="J245" s="73"/>
      <c r="K245" s="11"/>
      <c r="L245" s="127" t="str">
        <f>TRIM(IF(ISERROR(VLOOKUP(R245,SpeciesValidation!D:T,IF(ISNA(VLOOKUP(J245,Validation!B$2:C$15,2,FALSE)),FALSE,VLOOKUP(J245,Validation!B$2:C$15,2,FALSE)))),IF(LEN(E245&amp;"")&gt;0,"",""),VLOOKUP(R245,SpeciesValidation!D:T,VLOOKUP(J245,Validation!B$2:C$15,2,FALSE),FALSE)) &amp; " " &amp; IF(ISERROR(IF(LEFT(J245,1)="A",IF(IF(VLOOKUP(R245,SpeciesValidation!D:W,20,FALSE)=FALSE,OR(TEXT(A245,"MMDD")&lt;VLOOKUP(R245,SpeciesValidation!D:W,18,FALSE),TEXT(A245,"MMDD")&gt;VLOOKUP(R245,SpeciesValidation!D:W,19,FALSE)),IF(TEXT(A245,"MMDD")&lt;"0701",TEXT(A245,"MMDD")&gt;VLOOKUP(R245,SpeciesValidation!D:W,18,FALSE),TEXT(A245,"MMDD")&lt;VLOOKUP(R245,SpeciesValidation!D:W,19,FALSE))),"Date outside expected range for this species",""),"")),"",IF(LEFT(J245,1)="A",IF(IF(VLOOKUP(R245,SpeciesValidation!D:W,20,FALSE)=FALSE,OR(TEXT(A245,"MMDD")&lt;VLOOKUP(R245,SpeciesValidation!D:W,18,FALSE),TEXT(A245,"MMDD")&gt;VLOOKUP(R245,SpeciesValidation!D:W,19,FALSE)),IF(TEXT(A245,"MMDD")&lt;"0701",TEXT(A245,"MMDD")&gt;VLOOKUP(R245,SpeciesValidation!D:W,18,FALSE),TEXT(A245,"MMDD")&lt;VLOOKUP(R245,SpeciesValidation!D:W,19,FALSE))),"Date outside expected range for this species",""),"")))</f>
        <v/>
      </c>
      <c r="M245" s="127" t="str">
        <f>IF(LEN(E245&amp;"")&gt;0,IF(ISERROR(VLOOKUP(R245,SpeciesValidation!D:I,6,FALSE)),"",VLOOKUP(R245,SpeciesValidation!D:I,6,FALSE)),"")</f>
        <v/>
      </c>
      <c r="Q245" s="36" t="str">
        <f>IF(LEN(E245&amp;"")&gt;0,IF(ISERROR(VLOOKUP(E245,SpeciesValidation!B:G,2,FALSE)=TRUE),"",VLOOKUP(E245,SpeciesValidation!B:G,2,FALSE)),"")</f>
        <v/>
      </c>
      <c r="R245" s="36" t="str">
        <f>IF(LEN(E245&amp;"")&gt;0,IF(ISERROR(VLOOKUP(E245,SpeciesLookup!B:G,4,FALSE)=TRUE),"",VLOOKUP(E245,SpeciesLookup!B:G,4,FALSE)),"")</f>
        <v/>
      </c>
    </row>
    <row r="246" spans="1:18" ht="13.2" x14ac:dyDescent="0.25">
      <c r="A246" s="72"/>
      <c r="B246" s="73"/>
      <c r="C246" s="73"/>
      <c r="D246" s="11"/>
      <c r="E246" s="74"/>
      <c r="F246" s="75"/>
      <c r="G246" s="128" t="str">
        <f>IF(LEN(E246&amp;"")&gt;0,IF(ISERROR(VLOOKUP(E246,SpeciesLookup!B:G,6,FALSE)=TRUE),"",VLOOKUP(E246,SpeciesLookup!B:G,6,FALSE)),"")</f>
        <v/>
      </c>
      <c r="H246" s="128" t="str">
        <f>IF(LEN(E246&amp;"")&gt;0,IF(ISERROR(VLOOKUP(E246,SpeciesLookup!B:G,5,FALSE)=TRUE),"",VLOOKUP(E246,SpeciesLookup!B:G,5,FALSE)),"")</f>
        <v/>
      </c>
      <c r="I246" s="11"/>
      <c r="J246" s="73"/>
      <c r="K246" s="11"/>
      <c r="L246" s="127" t="str">
        <f>TRIM(IF(ISERROR(VLOOKUP(R246,SpeciesValidation!D:T,IF(ISNA(VLOOKUP(J246,Validation!B$2:C$15,2,FALSE)),FALSE,VLOOKUP(J246,Validation!B$2:C$15,2,FALSE)))),IF(LEN(E246&amp;"")&gt;0,"",""),VLOOKUP(R246,SpeciesValidation!D:T,VLOOKUP(J246,Validation!B$2:C$15,2,FALSE),FALSE)) &amp; " " &amp; IF(ISERROR(IF(LEFT(J246,1)="A",IF(IF(VLOOKUP(R246,SpeciesValidation!D:W,20,FALSE)=FALSE,OR(TEXT(A246,"MMDD")&lt;VLOOKUP(R246,SpeciesValidation!D:W,18,FALSE),TEXT(A246,"MMDD")&gt;VLOOKUP(R246,SpeciesValidation!D:W,19,FALSE)),IF(TEXT(A246,"MMDD")&lt;"0701",TEXT(A246,"MMDD")&gt;VLOOKUP(R246,SpeciesValidation!D:W,18,FALSE),TEXT(A246,"MMDD")&lt;VLOOKUP(R246,SpeciesValidation!D:W,19,FALSE))),"Date outside expected range for this species",""),"")),"",IF(LEFT(J246,1)="A",IF(IF(VLOOKUP(R246,SpeciesValidation!D:W,20,FALSE)=FALSE,OR(TEXT(A246,"MMDD")&lt;VLOOKUP(R246,SpeciesValidation!D:W,18,FALSE),TEXT(A246,"MMDD")&gt;VLOOKUP(R246,SpeciesValidation!D:W,19,FALSE)),IF(TEXT(A246,"MMDD")&lt;"0701",TEXT(A246,"MMDD")&gt;VLOOKUP(R246,SpeciesValidation!D:W,18,FALSE),TEXT(A246,"MMDD")&lt;VLOOKUP(R246,SpeciesValidation!D:W,19,FALSE))),"Date outside expected range for this species",""),"")))</f>
        <v/>
      </c>
      <c r="M246" s="127" t="str">
        <f>IF(LEN(E246&amp;"")&gt;0,IF(ISERROR(VLOOKUP(R246,SpeciesValidation!D:I,6,FALSE)),"",VLOOKUP(R246,SpeciesValidation!D:I,6,FALSE)),"")</f>
        <v/>
      </c>
      <c r="Q246" s="36" t="str">
        <f>IF(LEN(E246&amp;"")&gt;0,IF(ISERROR(VLOOKUP(E246,SpeciesValidation!B:G,2,FALSE)=TRUE),"",VLOOKUP(E246,SpeciesValidation!B:G,2,FALSE)),"")</f>
        <v/>
      </c>
      <c r="R246" s="36" t="str">
        <f>IF(LEN(E246&amp;"")&gt;0,IF(ISERROR(VLOOKUP(E246,SpeciesLookup!B:G,4,FALSE)=TRUE),"",VLOOKUP(E246,SpeciesLookup!B:G,4,FALSE)),"")</f>
        <v/>
      </c>
    </row>
    <row r="247" spans="1:18" ht="13.2" x14ac:dyDescent="0.25">
      <c r="A247" s="72"/>
      <c r="B247" s="73"/>
      <c r="C247" s="73"/>
      <c r="D247" s="11"/>
      <c r="E247" s="74"/>
      <c r="F247" s="75"/>
      <c r="G247" s="128" t="str">
        <f>IF(LEN(E247&amp;"")&gt;0,IF(ISERROR(VLOOKUP(E247,SpeciesLookup!B:G,6,FALSE)=TRUE),"",VLOOKUP(E247,SpeciesLookup!B:G,6,FALSE)),"")</f>
        <v/>
      </c>
      <c r="H247" s="128" t="str">
        <f>IF(LEN(E247&amp;"")&gt;0,IF(ISERROR(VLOOKUP(E247,SpeciesLookup!B:G,5,FALSE)=TRUE),"",VLOOKUP(E247,SpeciesLookup!B:G,5,FALSE)),"")</f>
        <v/>
      </c>
      <c r="I247" s="11"/>
      <c r="J247" s="73"/>
      <c r="K247" s="11"/>
      <c r="L247" s="127" t="str">
        <f>TRIM(IF(ISERROR(VLOOKUP(R247,SpeciesValidation!D:T,IF(ISNA(VLOOKUP(J247,Validation!B$2:C$15,2,FALSE)),FALSE,VLOOKUP(J247,Validation!B$2:C$15,2,FALSE)))),IF(LEN(E247&amp;"")&gt;0,"",""),VLOOKUP(R247,SpeciesValidation!D:T,VLOOKUP(J247,Validation!B$2:C$15,2,FALSE),FALSE)) &amp; " " &amp; IF(ISERROR(IF(LEFT(J247,1)="A",IF(IF(VLOOKUP(R247,SpeciesValidation!D:W,20,FALSE)=FALSE,OR(TEXT(A247,"MMDD")&lt;VLOOKUP(R247,SpeciesValidation!D:W,18,FALSE),TEXT(A247,"MMDD")&gt;VLOOKUP(R247,SpeciesValidation!D:W,19,FALSE)),IF(TEXT(A247,"MMDD")&lt;"0701",TEXT(A247,"MMDD")&gt;VLOOKUP(R247,SpeciesValidation!D:W,18,FALSE),TEXT(A247,"MMDD")&lt;VLOOKUP(R247,SpeciesValidation!D:W,19,FALSE))),"Date outside expected range for this species",""),"")),"",IF(LEFT(J247,1)="A",IF(IF(VLOOKUP(R247,SpeciesValidation!D:W,20,FALSE)=FALSE,OR(TEXT(A247,"MMDD")&lt;VLOOKUP(R247,SpeciesValidation!D:W,18,FALSE),TEXT(A247,"MMDD")&gt;VLOOKUP(R247,SpeciesValidation!D:W,19,FALSE)),IF(TEXT(A247,"MMDD")&lt;"0701",TEXT(A247,"MMDD")&gt;VLOOKUP(R247,SpeciesValidation!D:W,18,FALSE),TEXT(A247,"MMDD")&lt;VLOOKUP(R247,SpeciesValidation!D:W,19,FALSE))),"Date outside expected range for this species",""),"")))</f>
        <v/>
      </c>
      <c r="M247" s="127" t="str">
        <f>IF(LEN(E247&amp;"")&gt;0,IF(ISERROR(VLOOKUP(R247,SpeciesValidation!D:I,6,FALSE)),"",VLOOKUP(R247,SpeciesValidation!D:I,6,FALSE)),"")</f>
        <v/>
      </c>
      <c r="Q247" s="36" t="str">
        <f>IF(LEN(E247&amp;"")&gt;0,IF(ISERROR(VLOOKUP(E247,SpeciesValidation!B:G,2,FALSE)=TRUE),"",VLOOKUP(E247,SpeciesValidation!B:G,2,FALSE)),"")</f>
        <v/>
      </c>
      <c r="R247" s="36" t="str">
        <f>IF(LEN(E247&amp;"")&gt;0,IF(ISERROR(VLOOKUP(E247,SpeciesLookup!B:G,4,FALSE)=TRUE),"",VLOOKUP(E247,SpeciesLookup!B:G,4,FALSE)),"")</f>
        <v/>
      </c>
    </row>
    <row r="248" spans="1:18" ht="13.2" x14ac:dyDescent="0.25">
      <c r="A248" s="72"/>
      <c r="B248" s="73"/>
      <c r="C248" s="73"/>
      <c r="D248" s="11"/>
      <c r="E248" s="74"/>
      <c r="F248" s="75"/>
      <c r="G248" s="128" t="str">
        <f>IF(LEN(E248&amp;"")&gt;0,IF(ISERROR(VLOOKUP(E248,SpeciesLookup!B:G,6,FALSE)=TRUE),"",VLOOKUP(E248,SpeciesLookup!B:G,6,FALSE)),"")</f>
        <v/>
      </c>
      <c r="H248" s="128" t="str">
        <f>IF(LEN(E248&amp;"")&gt;0,IF(ISERROR(VLOOKUP(E248,SpeciesLookup!B:G,5,FALSE)=TRUE),"",VLOOKUP(E248,SpeciesLookup!B:G,5,FALSE)),"")</f>
        <v/>
      </c>
      <c r="I248" s="11"/>
      <c r="J248" s="73"/>
      <c r="K248" s="11"/>
      <c r="L248" s="127" t="str">
        <f>TRIM(IF(ISERROR(VLOOKUP(R248,SpeciesValidation!D:T,IF(ISNA(VLOOKUP(J248,Validation!B$2:C$15,2,FALSE)),FALSE,VLOOKUP(J248,Validation!B$2:C$15,2,FALSE)))),IF(LEN(E248&amp;"")&gt;0,"",""),VLOOKUP(R248,SpeciesValidation!D:T,VLOOKUP(J248,Validation!B$2:C$15,2,FALSE),FALSE)) &amp; " " &amp; IF(ISERROR(IF(LEFT(J248,1)="A",IF(IF(VLOOKUP(R248,SpeciesValidation!D:W,20,FALSE)=FALSE,OR(TEXT(A248,"MMDD")&lt;VLOOKUP(R248,SpeciesValidation!D:W,18,FALSE),TEXT(A248,"MMDD")&gt;VLOOKUP(R248,SpeciesValidation!D:W,19,FALSE)),IF(TEXT(A248,"MMDD")&lt;"0701",TEXT(A248,"MMDD")&gt;VLOOKUP(R248,SpeciesValidation!D:W,18,FALSE),TEXT(A248,"MMDD")&lt;VLOOKUP(R248,SpeciesValidation!D:W,19,FALSE))),"Date outside expected range for this species",""),"")),"",IF(LEFT(J248,1)="A",IF(IF(VLOOKUP(R248,SpeciesValidation!D:W,20,FALSE)=FALSE,OR(TEXT(A248,"MMDD")&lt;VLOOKUP(R248,SpeciesValidation!D:W,18,FALSE),TEXT(A248,"MMDD")&gt;VLOOKUP(R248,SpeciesValidation!D:W,19,FALSE)),IF(TEXT(A248,"MMDD")&lt;"0701",TEXT(A248,"MMDD")&gt;VLOOKUP(R248,SpeciesValidation!D:W,18,FALSE),TEXT(A248,"MMDD")&lt;VLOOKUP(R248,SpeciesValidation!D:W,19,FALSE))),"Date outside expected range for this species",""),"")))</f>
        <v/>
      </c>
      <c r="M248" s="127" t="str">
        <f>IF(LEN(E248&amp;"")&gt;0,IF(ISERROR(VLOOKUP(R248,SpeciesValidation!D:I,6,FALSE)),"",VLOOKUP(R248,SpeciesValidation!D:I,6,FALSE)),"")</f>
        <v/>
      </c>
      <c r="Q248" s="36" t="str">
        <f>IF(LEN(E248&amp;"")&gt;0,IF(ISERROR(VLOOKUP(E248,SpeciesValidation!B:G,2,FALSE)=TRUE),"",VLOOKUP(E248,SpeciesValidation!B:G,2,FALSE)),"")</f>
        <v/>
      </c>
      <c r="R248" s="36" t="str">
        <f>IF(LEN(E248&amp;"")&gt;0,IF(ISERROR(VLOOKUP(E248,SpeciesLookup!B:G,4,FALSE)=TRUE),"",VLOOKUP(E248,SpeciesLookup!B:G,4,FALSE)),"")</f>
        <v/>
      </c>
    </row>
    <row r="249" spans="1:18" ht="13.2" x14ac:dyDescent="0.25">
      <c r="A249" s="72"/>
      <c r="B249" s="73"/>
      <c r="C249" s="73"/>
      <c r="D249" s="11"/>
      <c r="E249" s="74"/>
      <c r="F249" s="75"/>
      <c r="G249" s="128" t="str">
        <f>IF(LEN(E249&amp;"")&gt;0,IF(ISERROR(VLOOKUP(E249,SpeciesLookup!B:G,6,FALSE)=TRUE),"",VLOOKUP(E249,SpeciesLookup!B:G,6,FALSE)),"")</f>
        <v/>
      </c>
      <c r="H249" s="128" t="str">
        <f>IF(LEN(E249&amp;"")&gt;0,IF(ISERROR(VLOOKUP(E249,SpeciesLookup!B:G,5,FALSE)=TRUE),"",VLOOKUP(E249,SpeciesLookup!B:G,5,FALSE)),"")</f>
        <v/>
      </c>
      <c r="I249" s="11"/>
      <c r="J249" s="73"/>
      <c r="K249" s="11"/>
      <c r="L249" s="127" t="str">
        <f>TRIM(IF(ISERROR(VLOOKUP(R249,SpeciesValidation!D:T,IF(ISNA(VLOOKUP(J249,Validation!B$2:C$15,2,FALSE)),FALSE,VLOOKUP(J249,Validation!B$2:C$15,2,FALSE)))),IF(LEN(E249&amp;"")&gt;0,"",""),VLOOKUP(R249,SpeciesValidation!D:T,VLOOKUP(J249,Validation!B$2:C$15,2,FALSE),FALSE)) &amp; " " &amp; IF(ISERROR(IF(LEFT(J249,1)="A",IF(IF(VLOOKUP(R249,SpeciesValidation!D:W,20,FALSE)=FALSE,OR(TEXT(A249,"MMDD")&lt;VLOOKUP(R249,SpeciesValidation!D:W,18,FALSE),TEXT(A249,"MMDD")&gt;VLOOKUP(R249,SpeciesValidation!D:W,19,FALSE)),IF(TEXT(A249,"MMDD")&lt;"0701",TEXT(A249,"MMDD")&gt;VLOOKUP(R249,SpeciesValidation!D:W,18,FALSE),TEXT(A249,"MMDD")&lt;VLOOKUP(R249,SpeciesValidation!D:W,19,FALSE))),"Date outside expected range for this species",""),"")),"",IF(LEFT(J249,1)="A",IF(IF(VLOOKUP(R249,SpeciesValidation!D:W,20,FALSE)=FALSE,OR(TEXT(A249,"MMDD")&lt;VLOOKUP(R249,SpeciesValidation!D:W,18,FALSE),TEXT(A249,"MMDD")&gt;VLOOKUP(R249,SpeciesValidation!D:W,19,FALSE)),IF(TEXT(A249,"MMDD")&lt;"0701",TEXT(A249,"MMDD")&gt;VLOOKUP(R249,SpeciesValidation!D:W,18,FALSE),TEXT(A249,"MMDD")&lt;VLOOKUP(R249,SpeciesValidation!D:W,19,FALSE))),"Date outside expected range for this species",""),"")))</f>
        <v/>
      </c>
      <c r="M249" s="127" t="str">
        <f>IF(LEN(E249&amp;"")&gt;0,IF(ISERROR(VLOOKUP(R249,SpeciesValidation!D:I,6,FALSE)),"",VLOOKUP(R249,SpeciesValidation!D:I,6,FALSE)),"")</f>
        <v/>
      </c>
      <c r="Q249" s="36" t="str">
        <f>IF(LEN(E249&amp;"")&gt;0,IF(ISERROR(VLOOKUP(E249,SpeciesValidation!B:G,2,FALSE)=TRUE),"",VLOOKUP(E249,SpeciesValidation!B:G,2,FALSE)),"")</f>
        <v/>
      </c>
      <c r="R249" s="36" t="str">
        <f>IF(LEN(E249&amp;"")&gt;0,IF(ISERROR(VLOOKUP(E249,SpeciesLookup!B:G,4,FALSE)=TRUE),"",VLOOKUP(E249,SpeciesLookup!B:G,4,FALSE)),"")</f>
        <v/>
      </c>
    </row>
    <row r="250" spans="1:18" ht="13.2" x14ac:dyDescent="0.25">
      <c r="A250" s="72"/>
      <c r="B250" s="73"/>
      <c r="C250" s="73"/>
      <c r="D250" s="11"/>
      <c r="E250" s="74"/>
      <c r="F250" s="75"/>
      <c r="G250" s="128" t="str">
        <f>IF(LEN(E250&amp;"")&gt;0,IF(ISERROR(VLOOKUP(E250,SpeciesLookup!B:G,6,FALSE)=TRUE),"",VLOOKUP(E250,SpeciesLookup!B:G,6,FALSE)),"")</f>
        <v/>
      </c>
      <c r="H250" s="128" t="str">
        <f>IF(LEN(E250&amp;"")&gt;0,IF(ISERROR(VLOOKUP(E250,SpeciesLookup!B:G,5,FALSE)=TRUE),"",VLOOKUP(E250,SpeciesLookup!B:G,5,FALSE)),"")</f>
        <v/>
      </c>
      <c r="I250" s="11"/>
      <c r="J250" s="73"/>
      <c r="K250" s="11"/>
      <c r="L250" s="127" t="str">
        <f>TRIM(IF(ISERROR(VLOOKUP(R250,SpeciesValidation!D:T,IF(ISNA(VLOOKUP(J250,Validation!B$2:C$15,2,FALSE)),FALSE,VLOOKUP(J250,Validation!B$2:C$15,2,FALSE)))),IF(LEN(E250&amp;"")&gt;0,"",""),VLOOKUP(R250,SpeciesValidation!D:T,VLOOKUP(J250,Validation!B$2:C$15,2,FALSE),FALSE)) &amp; " " &amp; IF(ISERROR(IF(LEFT(J250,1)="A",IF(IF(VLOOKUP(R250,SpeciesValidation!D:W,20,FALSE)=FALSE,OR(TEXT(A250,"MMDD")&lt;VLOOKUP(R250,SpeciesValidation!D:W,18,FALSE),TEXT(A250,"MMDD")&gt;VLOOKUP(R250,SpeciesValidation!D:W,19,FALSE)),IF(TEXT(A250,"MMDD")&lt;"0701",TEXT(A250,"MMDD")&gt;VLOOKUP(R250,SpeciesValidation!D:W,18,FALSE),TEXT(A250,"MMDD")&lt;VLOOKUP(R250,SpeciesValidation!D:W,19,FALSE))),"Date outside expected range for this species",""),"")),"",IF(LEFT(J250,1)="A",IF(IF(VLOOKUP(R250,SpeciesValidation!D:W,20,FALSE)=FALSE,OR(TEXT(A250,"MMDD")&lt;VLOOKUP(R250,SpeciesValidation!D:W,18,FALSE),TEXT(A250,"MMDD")&gt;VLOOKUP(R250,SpeciesValidation!D:W,19,FALSE)),IF(TEXT(A250,"MMDD")&lt;"0701",TEXT(A250,"MMDD")&gt;VLOOKUP(R250,SpeciesValidation!D:W,18,FALSE),TEXT(A250,"MMDD")&lt;VLOOKUP(R250,SpeciesValidation!D:W,19,FALSE))),"Date outside expected range for this species",""),"")))</f>
        <v/>
      </c>
      <c r="M250" s="127" t="str">
        <f>IF(LEN(E250&amp;"")&gt;0,IF(ISERROR(VLOOKUP(R250,SpeciesValidation!D:I,6,FALSE)),"",VLOOKUP(R250,SpeciesValidation!D:I,6,FALSE)),"")</f>
        <v/>
      </c>
      <c r="Q250" s="36" t="str">
        <f>IF(LEN(E250&amp;"")&gt;0,IF(ISERROR(VLOOKUP(E250,SpeciesValidation!B:G,2,FALSE)=TRUE),"",VLOOKUP(E250,SpeciesValidation!B:G,2,FALSE)),"")</f>
        <v/>
      </c>
      <c r="R250" s="36" t="str">
        <f>IF(LEN(E250&amp;"")&gt;0,IF(ISERROR(VLOOKUP(E250,SpeciesLookup!B:G,4,FALSE)=TRUE),"",VLOOKUP(E250,SpeciesLookup!B:G,4,FALSE)),"")</f>
        <v/>
      </c>
    </row>
    <row r="251" spans="1:18" ht="13.2" x14ac:dyDescent="0.25">
      <c r="A251" s="72"/>
      <c r="B251" s="73"/>
      <c r="C251" s="73"/>
      <c r="D251" s="11"/>
      <c r="E251" s="74"/>
      <c r="F251" s="75"/>
      <c r="G251" s="128" t="str">
        <f>IF(LEN(E251&amp;"")&gt;0,IF(ISERROR(VLOOKUP(E251,SpeciesLookup!B:G,6,FALSE)=TRUE),"",VLOOKUP(E251,SpeciesLookup!B:G,6,FALSE)),"")</f>
        <v/>
      </c>
      <c r="H251" s="128" t="str">
        <f>IF(LEN(E251&amp;"")&gt;0,IF(ISERROR(VLOOKUP(E251,SpeciesLookup!B:G,5,FALSE)=TRUE),"",VLOOKUP(E251,SpeciesLookup!B:G,5,FALSE)),"")</f>
        <v/>
      </c>
      <c r="I251" s="11"/>
      <c r="J251" s="73"/>
      <c r="K251" s="11"/>
      <c r="L251" s="127" t="str">
        <f>TRIM(IF(ISERROR(VLOOKUP(R251,SpeciesValidation!D:T,IF(ISNA(VLOOKUP(J251,Validation!B$2:C$15,2,FALSE)),FALSE,VLOOKUP(J251,Validation!B$2:C$15,2,FALSE)))),IF(LEN(E251&amp;"")&gt;0,"",""),VLOOKUP(R251,SpeciesValidation!D:T,VLOOKUP(J251,Validation!B$2:C$15,2,FALSE),FALSE)) &amp; " " &amp; IF(ISERROR(IF(LEFT(J251,1)="A",IF(IF(VLOOKUP(R251,SpeciesValidation!D:W,20,FALSE)=FALSE,OR(TEXT(A251,"MMDD")&lt;VLOOKUP(R251,SpeciesValidation!D:W,18,FALSE),TEXT(A251,"MMDD")&gt;VLOOKUP(R251,SpeciesValidation!D:W,19,FALSE)),IF(TEXT(A251,"MMDD")&lt;"0701",TEXT(A251,"MMDD")&gt;VLOOKUP(R251,SpeciesValidation!D:W,18,FALSE),TEXT(A251,"MMDD")&lt;VLOOKUP(R251,SpeciesValidation!D:W,19,FALSE))),"Date outside expected range for this species",""),"")),"",IF(LEFT(J251,1)="A",IF(IF(VLOOKUP(R251,SpeciesValidation!D:W,20,FALSE)=FALSE,OR(TEXT(A251,"MMDD")&lt;VLOOKUP(R251,SpeciesValidation!D:W,18,FALSE),TEXT(A251,"MMDD")&gt;VLOOKUP(R251,SpeciesValidation!D:W,19,FALSE)),IF(TEXT(A251,"MMDD")&lt;"0701",TEXT(A251,"MMDD")&gt;VLOOKUP(R251,SpeciesValidation!D:W,18,FALSE),TEXT(A251,"MMDD")&lt;VLOOKUP(R251,SpeciesValidation!D:W,19,FALSE))),"Date outside expected range for this species",""),"")))</f>
        <v/>
      </c>
      <c r="M251" s="127" t="str">
        <f>IF(LEN(E251&amp;"")&gt;0,IF(ISERROR(VLOOKUP(R251,SpeciesValidation!D:I,6,FALSE)),"",VLOOKUP(R251,SpeciesValidation!D:I,6,FALSE)),"")</f>
        <v/>
      </c>
      <c r="Q251" s="36" t="str">
        <f>IF(LEN(E251&amp;"")&gt;0,IF(ISERROR(VLOOKUP(E251,SpeciesValidation!B:G,2,FALSE)=TRUE),"",VLOOKUP(E251,SpeciesValidation!B:G,2,FALSE)),"")</f>
        <v/>
      </c>
      <c r="R251" s="36" t="str">
        <f>IF(LEN(E251&amp;"")&gt;0,IF(ISERROR(VLOOKUP(E251,SpeciesLookup!B:G,4,FALSE)=TRUE),"",VLOOKUP(E251,SpeciesLookup!B:G,4,FALSE)),"")</f>
        <v/>
      </c>
    </row>
    <row r="252" spans="1:18" ht="13.2" x14ac:dyDescent="0.25">
      <c r="A252" s="72"/>
      <c r="B252" s="73"/>
      <c r="C252" s="73"/>
      <c r="D252" s="11"/>
      <c r="E252" s="74"/>
      <c r="F252" s="75"/>
      <c r="G252" s="128" t="str">
        <f>IF(LEN(E252&amp;"")&gt;0,IF(ISERROR(VLOOKUP(E252,SpeciesLookup!B:G,6,FALSE)=TRUE),"",VLOOKUP(E252,SpeciesLookup!B:G,6,FALSE)),"")</f>
        <v/>
      </c>
      <c r="H252" s="128" t="str">
        <f>IF(LEN(E252&amp;"")&gt;0,IF(ISERROR(VLOOKUP(E252,SpeciesLookup!B:G,5,FALSE)=TRUE),"",VLOOKUP(E252,SpeciesLookup!B:G,5,FALSE)),"")</f>
        <v/>
      </c>
      <c r="I252" s="11"/>
      <c r="J252" s="73"/>
      <c r="K252" s="11"/>
      <c r="L252" s="127" t="str">
        <f>TRIM(IF(ISERROR(VLOOKUP(R252,SpeciesValidation!D:T,IF(ISNA(VLOOKUP(J252,Validation!B$2:C$15,2,FALSE)),FALSE,VLOOKUP(J252,Validation!B$2:C$15,2,FALSE)))),IF(LEN(E252&amp;"")&gt;0,"",""),VLOOKUP(R252,SpeciesValidation!D:T,VLOOKUP(J252,Validation!B$2:C$15,2,FALSE),FALSE)) &amp; " " &amp; IF(ISERROR(IF(LEFT(J252,1)="A",IF(IF(VLOOKUP(R252,SpeciesValidation!D:W,20,FALSE)=FALSE,OR(TEXT(A252,"MMDD")&lt;VLOOKUP(R252,SpeciesValidation!D:W,18,FALSE),TEXT(A252,"MMDD")&gt;VLOOKUP(R252,SpeciesValidation!D:W,19,FALSE)),IF(TEXT(A252,"MMDD")&lt;"0701",TEXT(A252,"MMDD")&gt;VLOOKUP(R252,SpeciesValidation!D:W,18,FALSE),TEXT(A252,"MMDD")&lt;VLOOKUP(R252,SpeciesValidation!D:W,19,FALSE))),"Date outside expected range for this species",""),"")),"",IF(LEFT(J252,1)="A",IF(IF(VLOOKUP(R252,SpeciesValidation!D:W,20,FALSE)=FALSE,OR(TEXT(A252,"MMDD")&lt;VLOOKUP(R252,SpeciesValidation!D:W,18,FALSE),TEXT(A252,"MMDD")&gt;VLOOKUP(R252,SpeciesValidation!D:W,19,FALSE)),IF(TEXT(A252,"MMDD")&lt;"0701",TEXT(A252,"MMDD")&gt;VLOOKUP(R252,SpeciesValidation!D:W,18,FALSE),TEXT(A252,"MMDD")&lt;VLOOKUP(R252,SpeciesValidation!D:W,19,FALSE))),"Date outside expected range for this species",""),"")))</f>
        <v/>
      </c>
      <c r="M252" s="127" t="str">
        <f>IF(LEN(E252&amp;"")&gt;0,IF(ISERROR(VLOOKUP(R252,SpeciesValidation!D:I,6,FALSE)),"",VLOOKUP(R252,SpeciesValidation!D:I,6,FALSE)),"")</f>
        <v/>
      </c>
      <c r="Q252" s="36" t="str">
        <f>IF(LEN(E252&amp;"")&gt;0,IF(ISERROR(VLOOKUP(E252,SpeciesValidation!B:G,2,FALSE)=TRUE),"",VLOOKUP(E252,SpeciesValidation!B:G,2,FALSE)),"")</f>
        <v/>
      </c>
      <c r="R252" s="36" t="str">
        <f>IF(LEN(E252&amp;"")&gt;0,IF(ISERROR(VLOOKUP(E252,SpeciesLookup!B:G,4,FALSE)=TRUE),"",VLOOKUP(E252,SpeciesLookup!B:G,4,FALSE)),"")</f>
        <v/>
      </c>
    </row>
    <row r="253" spans="1:18" ht="13.2" x14ac:dyDescent="0.25">
      <c r="A253" s="72"/>
      <c r="B253" s="73"/>
      <c r="C253" s="73"/>
      <c r="D253" s="11"/>
      <c r="E253" s="74"/>
      <c r="F253" s="75"/>
      <c r="G253" s="128" t="str">
        <f>IF(LEN(E253&amp;"")&gt;0,IF(ISERROR(VLOOKUP(E253,SpeciesLookup!B:G,6,FALSE)=TRUE),"",VLOOKUP(E253,SpeciesLookup!B:G,6,FALSE)),"")</f>
        <v/>
      </c>
      <c r="H253" s="128" t="str">
        <f>IF(LEN(E253&amp;"")&gt;0,IF(ISERROR(VLOOKUP(E253,SpeciesLookup!B:G,5,FALSE)=TRUE),"",VLOOKUP(E253,SpeciesLookup!B:G,5,FALSE)),"")</f>
        <v/>
      </c>
      <c r="I253" s="11"/>
      <c r="J253" s="73"/>
      <c r="K253" s="11"/>
      <c r="L253" s="127" t="str">
        <f>TRIM(IF(ISERROR(VLOOKUP(R253,SpeciesValidation!D:T,IF(ISNA(VLOOKUP(J253,Validation!B$2:C$15,2,FALSE)),FALSE,VLOOKUP(J253,Validation!B$2:C$15,2,FALSE)))),IF(LEN(E253&amp;"")&gt;0,"",""),VLOOKUP(R253,SpeciesValidation!D:T,VLOOKUP(J253,Validation!B$2:C$15,2,FALSE),FALSE)) &amp; " " &amp; IF(ISERROR(IF(LEFT(J253,1)="A",IF(IF(VLOOKUP(R253,SpeciesValidation!D:W,20,FALSE)=FALSE,OR(TEXT(A253,"MMDD")&lt;VLOOKUP(R253,SpeciesValidation!D:W,18,FALSE),TEXT(A253,"MMDD")&gt;VLOOKUP(R253,SpeciesValidation!D:W,19,FALSE)),IF(TEXT(A253,"MMDD")&lt;"0701",TEXT(A253,"MMDD")&gt;VLOOKUP(R253,SpeciesValidation!D:W,18,FALSE),TEXT(A253,"MMDD")&lt;VLOOKUP(R253,SpeciesValidation!D:W,19,FALSE))),"Date outside expected range for this species",""),"")),"",IF(LEFT(J253,1)="A",IF(IF(VLOOKUP(R253,SpeciesValidation!D:W,20,FALSE)=FALSE,OR(TEXT(A253,"MMDD")&lt;VLOOKUP(R253,SpeciesValidation!D:W,18,FALSE),TEXT(A253,"MMDD")&gt;VLOOKUP(R253,SpeciesValidation!D:W,19,FALSE)),IF(TEXT(A253,"MMDD")&lt;"0701",TEXT(A253,"MMDD")&gt;VLOOKUP(R253,SpeciesValidation!D:W,18,FALSE),TEXT(A253,"MMDD")&lt;VLOOKUP(R253,SpeciesValidation!D:W,19,FALSE))),"Date outside expected range for this species",""),"")))</f>
        <v/>
      </c>
      <c r="M253" s="127" t="str">
        <f>IF(LEN(E253&amp;"")&gt;0,IF(ISERROR(VLOOKUP(R253,SpeciesValidation!D:I,6,FALSE)),"",VLOOKUP(R253,SpeciesValidation!D:I,6,FALSE)),"")</f>
        <v/>
      </c>
      <c r="Q253" s="36" t="str">
        <f>IF(LEN(E253&amp;"")&gt;0,IF(ISERROR(VLOOKUP(E253,SpeciesValidation!B:G,2,FALSE)=TRUE),"",VLOOKUP(E253,SpeciesValidation!B:G,2,FALSE)),"")</f>
        <v/>
      </c>
      <c r="R253" s="36" t="str">
        <f>IF(LEN(E253&amp;"")&gt;0,IF(ISERROR(VLOOKUP(E253,SpeciesLookup!B:G,4,FALSE)=TRUE),"",VLOOKUP(E253,SpeciesLookup!B:G,4,FALSE)),"")</f>
        <v/>
      </c>
    </row>
    <row r="254" spans="1:18" ht="13.2" x14ac:dyDescent="0.25">
      <c r="A254" s="72"/>
      <c r="B254" s="73"/>
      <c r="C254" s="73"/>
      <c r="D254" s="11"/>
      <c r="E254" s="74"/>
      <c r="F254" s="75"/>
      <c r="G254" s="128" t="str">
        <f>IF(LEN(E254&amp;"")&gt;0,IF(ISERROR(VLOOKUP(E254,SpeciesLookup!B:G,6,FALSE)=TRUE),"",VLOOKUP(E254,SpeciesLookup!B:G,6,FALSE)),"")</f>
        <v/>
      </c>
      <c r="H254" s="128" t="str">
        <f>IF(LEN(E254&amp;"")&gt;0,IF(ISERROR(VLOOKUP(E254,SpeciesLookup!B:G,5,FALSE)=TRUE),"",VLOOKUP(E254,SpeciesLookup!B:G,5,FALSE)),"")</f>
        <v/>
      </c>
      <c r="I254" s="11"/>
      <c r="J254" s="73"/>
      <c r="K254" s="11"/>
      <c r="L254" s="127" t="str">
        <f>TRIM(IF(ISERROR(VLOOKUP(R254,SpeciesValidation!D:T,IF(ISNA(VLOOKUP(J254,Validation!B$2:C$15,2,FALSE)),FALSE,VLOOKUP(J254,Validation!B$2:C$15,2,FALSE)))),IF(LEN(E254&amp;"")&gt;0,"",""),VLOOKUP(R254,SpeciesValidation!D:T,VLOOKUP(J254,Validation!B$2:C$15,2,FALSE),FALSE)) &amp; " " &amp; IF(ISERROR(IF(LEFT(J254,1)="A",IF(IF(VLOOKUP(R254,SpeciesValidation!D:W,20,FALSE)=FALSE,OR(TEXT(A254,"MMDD")&lt;VLOOKUP(R254,SpeciesValidation!D:W,18,FALSE),TEXT(A254,"MMDD")&gt;VLOOKUP(R254,SpeciesValidation!D:W,19,FALSE)),IF(TEXT(A254,"MMDD")&lt;"0701",TEXT(A254,"MMDD")&gt;VLOOKUP(R254,SpeciesValidation!D:W,18,FALSE),TEXT(A254,"MMDD")&lt;VLOOKUP(R254,SpeciesValidation!D:W,19,FALSE))),"Date outside expected range for this species",""),"")),"",IF(LEFT(J254,1)="A",IF(IF(VLOOKUP(R254,SpeciesValidation!D:W,20,FALSE)=FALSE,OR(TEXT(A254,"MMDD")&lt;VLOOKUP(R254,SpeciesValidation!D:W,18,FALSE),TEXT(A254,"MMDD")&gt;VLOOKUP(R254,SpeciesValidation!D:W,19,FALSE)),IF(TEXT(A254,"MMDD")&lt;"0701",TEXT(A254,"MMDD")&gt;VLOOKUP(R254,SpeciesValidation!D:W,18,FALSE),TEXT(A254,"MMDD")&lt;VLOOKUP(R254,SpeciesValidation!D:W,19,FALSE))),"Date outside expected range for this species",""),"")))</f>
        <v/>
      </c>
      <c r="M254" s="127" t="str">
        <f>IF(LEN(E254&amp;"")&gt;0,IF(ISERROR(VLOOKUP(R254,SpeciesValidation!D:I,6,FALSE)),"",VLOOKUP(R254,SpeciesValidation!D:I,6,FALSE)),"")</f>
        <v/>
      </c>
      <c r="Q254" s="36" t="str">
        <f>IF(LEN(E254&amp;"")&gt;0,IF(ISERROR(VLOOKUP(E254,SpeciesValidation!B:G,2,FALSE)=TRUE),"",VLOOKUP(E254,SpeciesValidation!B:G,2,FALSE)),"")</f>
        <v/>
      </c>
      <c r="R254" s="36" t="str">
        <f>IF(LEN(E254&amp;"")&gt;0,IF(ISERROR(VLOOKUP(E254,SpeciesLookup!B:G,4,FALSE)=TRUE),"",VLOOKUP(E254,SpeciesLookup!B:G,4,FALSE)),"")</f>
        <v/>
      </c>
    </row>
    <row r="255" spans="1:18" ht="13.2" x14ac:dyDescent="0.25">
      <c r="A255" s="72"/>
      <c r="B255" s="73"/>
      <c r="C255" s="73"/>
      <c r="D255" s="11"/>
      <c r="E255" s="74"/>
      <c r="F255" s="75"/>
      <c r="G255" s="128" t="str">
        <f>IF(LEN(E255&amp;"")&gt;0,IF(ISERROR(VLOOKUP(E255,SpeciesLookup!B:G,6,FALSE)=TRUE),"",VLOOKUP(E255,SpeciesLookup!B:G,6,FALSE)),"")</f>
        <v/>
      </c>
      <c r="H255" s="128" t="str">
        <f>IF(LEN(E255&amp;"")&gt;0,IF(ISERROR(VLOOKUP(E255,SpeciesLookup!B:G,5,FALSE)=TRUE),"",VLOOKUP(E255,SpeciesLookup!B:G,5,FALSE)),"")</f>
        <v/>
      </c>
      <c r="I255" s="11"/>
      <c r="J255" s="73"/>
      <c r="K255" s="11"/>
      <c r="L255" s="127" t="str">
        <f>TRIM(IF(ISERROR(VLOOKUP(R255,SpeciesValidation!D:T,IF(ISNA(VLOOKUP(J255,Validation!B$2:C$15,2,FALSE)),FALSE,VLOOKUP(J255,Validation!B$2:C$15,2,FALSE)))),IF(LEN(E255&amp;"")&gt;0,"",""),VLOOKUP(R255,SpeciesValidation!D:T,VLOOKUP(J255,Validation!B$2:C$15,2,FALSE),FALSE)) &amp; " " &amp; IF(ISERROR(IF(LEFT(J255,1)="A",IF(IF(VLOOKUP(R255,SpeciesValidation!D:W,20,FALSE)=FALSE,OR(TEXT(A255,"MMDD")&lt;VLOOKUP(R255,SpeciesValidation!D:W,18,FALSE),TEXT(A255,"MMDD")&gt;VLOOKUP(R255,SpeciesValidation!D:W,19,FALSE)),IF(TEXT(A255,"MMDD")&lt;"0701",TEXT(A255,"MMDD")&gt;VLOOKUP(R255,SpeciesValidation!D:W,18,FALSE),TEXT(A255,"MMDD")&lt;VLOOKUP(R255,SpeciesValidation!D:W,19,FALSE))),"Date outside expected range for this species",""),"")),"",IF(LEFT(J255,1)="A",IF(IF(VLOOKUP(R255,SpeciesValidation!D:W,20,FALSE)=FALSE,OR(TEXT(A255,"MMDD")&lt;VLOOKUP(R255,SpeciesValidation!D:W,18,FALSE),TEXT(A255,"MMDD")&gt;VLOOKUP(R255,SpeciesValidation!D:W,19,FALSE)),IF(TEXT(A255,"MMDD")&lt;"0701",TEXT(A255,"MMDD")&gt;VLOOKUP(R255,SpeciesValidation!D:W,18,FALSE),TEXT(A255,"MMDD")&lt;VLOOKUP(R255,SpeciesValidation!D:W,19,FALSE))),"Date outside expected range for this species",""),"")))</f>
        <v/>
      </c>
      <c r="M255" s="127" t="str">
        <f>IF(LEN(E255&amp;"")&gt;0,IF(ISERROR(VLOOKUP(R255,SpeciesValidation!D:I,6,FALSE)),"",VLOOKUP(R255,SpeciesValidation!D:I,6,FALSE)),"")</f>
        <v/>
      </c>
      <c r="Q255" s="36" t="str">
        <f>IF(LEN(E255&amp;"")&gt;0,IF(ISERROR(VLOOKUP(E255,SpeciesValidation!B:G,2,FALSE)=TRUE),"",VLOOKUP(E255,SpeciesValidation!B:G,2,FALSE)),"")</f>
        <v/>
      </c>
      <c r="R255" s="36" t="str">
        <f>IF(LEN(E255&amp;"")&gt;0,IF(ISERROR(VLOOKUP(E255,SpeciesLookup!B:G,4,FALSE)=TRUE),"",VLOOKUP(E255,SpeciesLookup!B:G,4,FALSE)),"")</f>
        <v/>
      </c>
    </row>
    <row r="256" spans="1:18" ht="13.2" x14ac:dyDescent="0.25">
      <c r="A256" s="72"/>
      <c r="B256" s="73"/>
      <c r="C256" s="73"/>
      <c r="D256" s="11"/>
      <c r="E256" s="74"/>
      <c r="F256" s="75"/>
      <c r="G256" s="128" t="str">
        <f>IF(LEN(E256&amp;"")&gt;0,IF(ISERROR(VLOOKUP(E256,SpeciesLookup!B:G,6,FALSE)=TRUE),"",VLOOKUP(E256,SpeciesLookup!B:G,6,FALSE)),"")</f>
        <v/>
      </c>
      <c r="H256" s="128" t="str">
        <f>IF(LEN(E256&amp;"")&gt;0,IF(ISERROR(VLOOKUP(E256,SpeciesLookup!B:G,5,FALSE)=TRUE),"",VLOOKUP(E256,SpeciesLookup!B:G,5,FALSE)),"")</f>
        <v/>
      </c>
      <c r="I256" s="11"/>
      <c r="J256" s="73"/>
      <c r="K256" s="11"/>
      <c r="L256" s="127" t="str">
        <f>TRIM(IF(ISERROR(VLOOKUP(R256,SpeciesValidation!D:T,IF(ISNA(VLOOKUP(J256,Validation!B$2:C$15,2,FALSE)),FALSE,VLOOKUP(J256,Validation!B$2:C$15,2,FALSE)))),IF(LEN(E256&amp;"")&gt;0,"",""),VLOOKUP(R256,SpeciesValidation!D:T,VLOOKUP(J256,Validation!B$2:C$15,2,FALSE),FALSE)) &amp; " " &amp; IF(ISERROR(IF(LEFT(J256,1)="A",IF(IF(VLOOKUP(R256,SpeciesValidation!D:W,20,FALSE)=FALSE,OR(TEXT(A256,"MMDD")&lt;VLOOKUP(R256,SpeciesValidation!D:W,18,FALSE),TEXT(A256,"MMDD")&gt;VLOOKUP(R256,SpeciesValidation!D:W,19,FALSE)),IF(TEXT(A256,"MMDD")&lt;"0701",TEXT(A256,"MMDD")&gt;VLOOKUP(R256,SpeciesValidation!D:W,18,FALSE),TEXT(A256,"MMDD")&lt;VLOOKUP(R256,SpeciesValidation!D:W,19,FALSE))),"Date outside expected range for this species",""),"")),"",IF(LEFT(J256,1)="A",IF(IF(VLOOKUP(R256,SpeciesValidation!D:W,20,FALSE)=FALSE,OR(TEXT(A256,"MMDD")&lt;VLOOKUP(R256,SpeciesValidation!D:W,18,FALSE),TEXT(A256,"MMDD")&gt;VLOOKUP(R256,SpeciesValidation!D:W,19,FALSE)),IF(TEXT(A256,"MMDD")&lt;"0701",TEXT(A256,"MMDD")&gt;VLOOKUP(R256,SpeciesValidation!D:W,18,FALSE),TEXT(A256,"MMDD")&lt;VLOOKUP(R256,SpeciesValidation!D:W,19,FALSE))),"Date outside expected range for this species",""),"")))</f>
        <v/>
      </c>
      <c r="M256" s="127" t="str">
        <f>IF(LEN(E256&amp;"")&gt;0,IF(ISERROR(VLOOKUP(R256,SpeciesValidation!D:I,6,FALSE)),"",VLOOKUP(R256,SpeciesValidation!D:I,6,FALSE)),"")</f>
        <v/>
      </c>
      <c r="Q256" s="36" t="str">
        <f>IF(LEN(E256&amp;"")&gt;0,IF(ISERROR(VLOOKUP(E256,SpeciesValidation!B:G,2,FALSE)=TRUE),"",VLOOKUP(E256,SpeciesValidation!B:G,2,FALSE)),"")</f>
        <v/>
      </c>
      <c r="R256" s="36" t="str">
        <f>IF(LEN(E256&amp;"")&gt;0,IF(ISERROR(VLOOKUP(E256,SpeciesLookup!B:G,4,FALSE)=TRUE),"",VLOOKUP(E256,SpeciesLookup!B:G,4,FALSE)),"")</f>
        <v/>
      </c>
    </row>
    <row r="257" spans="1:18" ht="13.2" x14ac:dyDescent="0.25">
      <c r="A257" s="72"/>
      <c r="B257" s="73"/>
      <c r="C257" s="73"/>
      <c r="D257" s="11"/>
      <c r="E257" s="74"/>
      <c r="F257" s="75"/>
      <c r="G257" s="128" t="str">
        <f>IF(LEN(E257&amp;"")&gt;0,IF(ISERROR(VLOOKUP(E257,SpeciesLookup!B:G,6,FALSE)=TRUE),"",VLOOKUP(E257,SpeciesLookup!B:G,6,FALSE)),"")</f>
        <v/>
      </c>
      <c r="H257" s="128" t="str">
        <f>IF(LEN(E257&amp;"")&gt;0,IF(ISERROR(VLOOKUP(E257,SpeciesLookup!B:G,5,FALSE)=TRUE),"",VLOOKUP(E257,SpeciesLookup!B:G,5,FALSE)),"")</f>
        <v/>
      </c>
      <c r="I257" s="11"/>
      <c r="J257" s="73"/>
      <c r="K257" s="11"/>
      <c r="L257" s="127" t="str">
        <f>TRIM(IF(ISERROR(VLOOKUP(R257,SpeciesValidation!D:T,IF(ISNA(VLOOKUP(J257,Validation!B$2:C$15,2,FALSE)),FALSE,VLOOKUP(J257,Validation!B$2:C$15,2,FALSE)))),IF(LEN(E257&amp;"")&gt;0,"",""),VLOOKUP(R257,SpeciesValidation!D:T,VLOOKUP(J257,Validation!B$2:C$15,2,FALSE),FALSE)) &amp; " " &amp; IF(ISERROR(IF(LEFT(J257,1)="A",IF(IF(VLOOKUP(R257,SpeciesValidation!D:W,20,FALSE)=FALSE,OR(TEXT(A257,"MMDD")&lt;VLOOKUP(R257,SpeciesValidation!D:W,18,FALSE),TEXT(A257,"MMDD")&gt;VLOOKUP(R257,SpeciesValidation!D:W,19,FALSE)),IF(TEXT(A257,"MMDD")&lt;"0701",TEXT(A257,"MMDD")&gt;VLOOKUP(R257,SpeciesValidation!D:W,18,FALSE),TEXT(A257,"MMDD")&lt;VLOOKUP(R257,SpeciesValidation!D:W,19,FALSE))),"Date outside expected range for this species",""),"")),"",IF(LEFT(J257,1)="A",IF(IF(VLOOKUP(R257,SpeciesValidation!D:W,20,FALSE)=FALSE,OR(TEXT(A257,"MMDD")&lt;VLOOKUP(R257,SpeciesValidation!D:W,18,FALSE),TEXT(A257,"MMDD")&gt;VLOOKUP(R257,SpeciesValidation!D:W,19,FALSE)),IF(TEXT(A257,"MMDD")&lt;"0701",TEXT(A257,"MMDD")&gt;VLOOKUP(R257,SpeciesValidation!D:W,18,FALSE),TEXT(A257,"MMDD")&lt;VLOOKUP(R257,SpeciesValidation!D:W,19,FALSE))),"Date outside expected range for this species",""),"")))</f>
        <v/>
      </c>
      <c r="M257" s="127" t="str">
        <f>IF(LEN(E257&amp;"")&gt;0,IF(ISERROR(VLOOKUP(R257,SpeciesValidation!D:I,6,FALSE)),"",VLOOKUP(R257,SpeciesValidation!D:I,6,FALSE)),"")</f>
        <v/>
      </c>
      <c r="Q257" s="36" t="str">
        <f>IF(LEN(E257&amp;"")&gt;0,IF(ISERROR(VLOOKUP(E257,SpeciesValidation!B:G,2,FALSE)=TRUE),"",VLOOKUP(E257,SpeciesValidation!B:G,2,FALSE)),"")</f>
        <v/>
      </c>
      <c r="R257" s="36" t="str">
        <f>IF(LEN(E257&amp;"")&gt;0,IF(ISERROR(VLOOKUP(E257,SpeciesLookup!B:G,4,FALSE)=TRUE),"",VLOOKUP(E257,SpeciesLookup!B:G,4,FALSE)),"")</f>
        <v/>
      </c>
    </row>
    <row r="258" spans="1:18" ht="13.2" x14ac:dyDescent="0.25">
      <c r="A258" s="72"/>
      <c r="B258" s="73"/>
      <c r="C258" s="73"/>
      <c r="D258" s="11"/>
      <c r="E258" s="74"/>
      <c r="F258" s="75"/>
      <c r="G258" s="128" t="str">
        <f>IF(LEN(E258&amp;"")&gt;0,IF(ISERROR(VLOOKUP(E258,SpeciesLookup!B:G,6,FALSE)=TRUE),"",VLOOKUP(E258,SpeciesLookup!B:G,6,FALSE)),"")</f>
        <v/>
      </c>
      <c r="H258" s="128" t="str">
        <f>IF(LEN(E258&amp;"")&gt;0,IF(ISERROR(VLOOKUP(E258,SpeciesLookup!B:G,5,FALSE)=TRUE),"",VLOOKUP(E258,SpeciesLookup!B:G,5,FALSE)),"")</f>
        <v/>
      </c>
      <c r="I258" s="11"/>
      <c r="J258" s="73"/>
      <c r="K258" s="11"/>
      <c r="L258" s="127" t="str">
        <f>TRIM(IF(ISERROR(VLOOKUP(R258,SpeciesValidation!D:T,IF(ISNA(VLOOKUP(J258,Validation!B$2:C$15,2,FALSE)),FALSE,VLOOKUP(J258,Validation!B$2:C$15,2,FALSE)))),IF(LEN(E258&amp;"")&gt;0,"",""),VLOOKUP(R258,SpeciesValidation!D:T,VLOOKUP(J258,Validation!B$2:C$15,2,FALSE),FALSE)) &amp; " " &amp; IF(ISERROR(IF(LEFT(J258,1)="A",IF(IF(VLOOKUP(R258,SpeciesValidation!D:W,20,FALSE)=FALSE,OR(TEXT(A258,"MMDD")&lt;VLOOKUP(R258,SpeciesValidation!D:W,18,FALSE),TEXT(A258,"MMDD")&gt;VLOOKUP(R258,SpeciesValidation!D:W,19,FALSE)),IF(TEXT(A258,"MMDD")&lt;"0701",TEXT(A258,"MMDD")&gt;VLOOKUP(R258,SpeciesValidation!D:W,18,FALSE),TEXT(A258,"MMDD")&lt;VLOOKUP(R258,SpeciesValidation!D:W,19,FALSE))),"Date outside expected range for this species",""),"")),"",IF(LEFT(J258,1)="A",IF(IF(VLOOKUP(R258,SpeciesValidation!D:W,20,FALSE)=FALSE,OR(TEXT(A258,"MMDD")&lt;VLOOKUP(R258,SpeciesValidation!D:W,18,FALSE),TEXT(A258,"MMDD")&gt;VLOOKUP(R258,SpeciesValidation!D:W,19,FALSE)),IF(TEXT(A258,"MMDD")&lt;"0701",TEXT(A258,"MMDD")&gt;VLOOKUP(R258,SpeciesValidation!D:W,18,FALSE),TEXT(A258,"MMDD")&lt;VLOOKUP(R258,SpeciesValidation!D:W,19,FALSE))),"Date outside expected range for this species",""),"")))</f>
        <v/>
      </c>
      <c r="M258" s="127" t="str">
        <f>IF(LEN(E258&amp;"")&gt;0,IF(ISERROR(VLOOKUP(R258,SpeciesValidation!D:I,6,FALSE)),"",VLOOKUP(R258,SpeciesValidation!D:I,6,FALSE)),"")</f>
        <v/>
      </c>
      <c r="Q258" s="36" t="str">
        <f>IF(LEN(E258&amp;"")&gt;0,IF(ISERROR(VLOOKUP(E258,SpeciesValidation!B:G,2,FALSE)=TRUE),"",VLOOKUP(E258,SpeciesValidation!B:G,2,FALSE)),"")</f>
        <v/>
      </c>
      <c r="R258" s="36" t="str">
        <f>IF(LEN(E258&amp;"")&gt;0,IF(ISERROR(VLOOKUP(E258,SpeciesLookup!B:G,4,FALSE)=TRUE),"",VLOOKUP(E258,SpeciesLookup!B:G,4,FALSE)),"")</f>
        <v/>
      </c>
    </row>
    <row r="259" spans="1:18" ht="13.2" x14ac:dyDescent="0.25">
      <c r="A259" s="72"/>
      <c r="B259" s="73"/>
      <c r="C259" s="73"/>
      <c r="D259" s="11"/>
      <c r="E259" s="74"/>
      <c r="F259" s="75"/>
      <c r="G259" s="128" t="str">
        <f>IF(LEN(E259&amp;"")&gt;0,IF(ISERROR(VLOOKUP(E259,SpeciesLookup!B:G,6,FALSE)=TRUE),"",VLOOKUP(E259,SpeciesLookup!B:G,6,FALSE)),"")</f>
        <v/>
      </c>
      <c r="H259" s="128" t="str">
        <f>IF(LEN(E259&amp;"")&gt;0,IF(ISERROR(VLOOKUP(E259,SpeciesLookup!B:G,5,FALSE)=TRUE),"",VLOOKUP(E259,SpeciesLookup!B:G,5,FALSE)),"")</f>
        <v/>
      </c>
      <c r="I259" s="11"/>
      <c r="J259" s="73"/>
      <c r="K259" s="11"/>
      <c r="L259" s="127" t="str">
        <f>TRIM(IF(ISERROR(VLOOKUP(R259,SpeciesValidation!D:T,IF(ISNA(VLOOKUP(J259,Validation!B$2:C$15,2,FALSE)),FALSE,VLOOKUP(J259,Validation!B$2:C$15,2,FALSE)))),IF(LEN(E259&amp;"")&gt;0,"",""),VLOOKUP(R259,SpeciesValidation!D:T,VLOOKUP(J259,Validation!B$2:C$15,2,FALSE),FALSE)) &amp; " " &amp; IF(ISERROR(IF(LEFT(J259,1)="A",IF(IF(VLOOKUP(R259,SpeciesValidation!D:W,20,FALSE)=FALSE,OR(TEXT(A259,"MMDD")&lt;VLOOKUP(R259,SpeciesValidation!D:W,18,FALSE),TEXT(A259,"MMDD")&gt;VLOOKUP(R259,SpeciesValidation!D:W,19,FALSE)),IF(TEXT(A259,"MMDD")&lt;"0701",TEXT(A259,"MMDD")&gt;VLOOKUP(R259,SpeciesValidation!D:W,18,FALSE),TEXT(A259,"MMDD")&lt;VLOOKUP(R259,SpeciesValidation!D:W,19,FALSE))),"Date outside expected range for this species",""),"")),"",IF(LEFT(J259,1)="A",IF(IF(VLOOKUP(R259,SpeciesValidation!D:W,20,FALSE)=FALSE,OR(TEXT(A259,"MMDD")&lt;VLOOKUP(R259,SpeciesValidation!D:W,18,FALSE),TEXT(A259,"MMDD")&gt;VLOOKUP(R259,SpeciesValidation!D:W,19,FALSE)),IF(TEXT(A259,"MMDD")&lt;"0701",TEXT(A259,"MMDD")&gt;VLOOKUP(R259,SpeciesValidation!D:W,18,FALSE),TEXT(A259,"MMDD")&lt;VLOOKUP(R259,SpeciesValidation!D:W,19,FALSE))),"Date outside expected range for this species",""),"")))</f>
        <v/>
      </c>
      <c r="M259" s="127" t="str">
        <f>IF(LEN(E259&amp;"")&gt;0,IF(ISERROR(VLOOKUP(R259,SpeciesValidation!D:I,6,FALSE)),"",VLOOKUP(R259,SpeciesValidation!D:I,6,FALSE)),"")</f>
        <v/>
      </c>
      <c r="Q259" s="36" t="str">
        <f>IF(LEN(E259&amp;"")&gt;0,IF(ISERROR(VLOOKUP(E259,SpeciesValidation!B:G,2,FALSE)=TRUE),"",VLOOKUP(E259,SpeciesValidation!B:G,2,FALSE)),"")</f>
        <v/>
      </c>
      <c r="R259" s="36" t="str">
        <f>IF(LEN(E259&amp;"")&gt;0,IF(ISERROR(VLOOKUP(E259,SpeciesLookup!B:G,4,FALSE)=TRUE),"",VLOOKUP(E259,SpeciesLookup!B:G,4,FALSE)),"")</f>
        <v/>
      </c>
    </row>
    <row r="260" spans="1:18" ht="13.2" x14ac:dyDescent="0.25">
      <c r="A260" s="72"/>
      <c r="B260" s="73"/>
      <c r="C260" s="73"/>
      <c r="D260" s="11"/>
      <c r="E260" s="74"/>
      <c r="F260" s="75"/>
      <c r="G260" s="128" t="str">
        <f>IF(LEN(E260&amp;"")&gt;0,IF(ISERROR(VLOOKUP(E260,SpeciesLookup!B:G,6,FALSE)=TRUE),"",VLOOKUP(E260,SpeciesLookup!B:G,6,FALSE)),"")</f>
        <v/>
      </c>
      <c r="H260" s="128" t="str">
        <f>IF(LEN(E260&amp;"")&gt;0,IF(ISERROR(VLOOKUP(E260,SpeciesLookup!B:G,5,FALSE)=TRUE),"",VLOOKUP(E260,SpeciesLookup!B:G,5,FALSE)),"")</f>
        <v/>
      </c>
      <c r="I260" s="11"/>
      <c r="J260" s="73"/>
      <c r="K260" s="11"/>
      <c r="L260" s="127" t="str">
        <f>TRIM(IF(ISERROR(VLOOKUP(R260,SpeciesValidation!D:T,IF(ISNA(VLOOKUP(J260,Validation!B$2:C$15,2,FALSE)),FALSE,VLOOKUP(J260,Validation!B$2:C$15,2,FALSE)))),IF(LEN(E260&amp;"")&gt;0,"",""),VLOOKUP(R260,SpeciesValidation!D:T,VLOOKUP(J260,Validation!B$2:C$15,2,FALSE),FALSE)) &amp; " " &amp; IF(ISERROR(IF(LEFT(J260,1)="A",IF(IF(VLOOKUP(R260,SpeciesValidation!D:W,20,FALSE)=FALSE,OR(TEXT(A260,"MMDD")&lt;VLOOKUP(R260,SpeciesValidation!D:W,18,FALSE),TEXT(A260,"MMDD")&gt;VLOOKUP(R260,SpeciesValidation!D:W,19,FALSE)),IF(TEXT(A260,"MMDD")&lt;"0701",TEXT(A260,"MMDD")&gt;VLOOKUP(R260,SpeciesValidation!D:W,18,FALSE),TEXT(A260,"MMDD")&lt;VLOOKUP(R260,SpeciesValidation!D:W,19,FALSE))),"Date outside expected range for this species",""),"")),"",IF(LEFT(J260,1)="A",IF(IF(VLOOKUP(R260,SpeciesValidation!D:W,20,FALSE)=FALSE,OR(TEXT(A260,"MMDD")&lt;VLOOKUP(R260,SpeciesValidation!D:W,18,FALSE),TEXT(A260,"MMDD")&gt;VLOOKUP(R260,SpeciesValidation!D:W,19,FALSE)),IF(TEXT(A260,"MMDD")&lt;"0701",TEXT(A260,"MMDD")&gt;VLOOKUP(R260,SpeciesValidation!D:W,18,FALSE),TEXT(A260,"MMDD")&lt;VLOOKUP(R260,SpeciesValidation!D:W,19,FALSE))),"Date outside expected range for this species",""),"")))</f>
        <v/>
      </c>
      <c r="M260" s="127" t="str">
        <f>IF(LEN(E260&amp;"")&gt;0,IF(ISERROR(VLOOKUP(R260,SpeciesValidation!D:I,6,FALSE)),"",VLOOKUP(R260,SpeciesValidation!D:I,6,FALSE)),"")</f>
        <v/>
      </c>
      <c r="Q260" s="36" t="str">
        <f>IF(LEN(E260&amp;"")&gt;0,IF(ISERROR(VLOOKUP(E260,SpeciesValidation!B:G,2,FALSE)=TRUE),"",VLOOKUP(E260,SpeciesValidation!B:G,2,FALSE)),"")</f>
        <v/>
      </c>
      <c r="R260" s="36" t="str">
        <f>IF(LEN(E260&amp;"")&gt;0,IF(ISERROR(VLOOKUP(E260,SpeciesLookup!B:G,4,FALSE)=TRUE),"",VLOOKUP(E260,SpeciesLookup!B:G,4,FALSE)),"")</f>
        <v/>
      </c>
    </row>
    <row r="261" spans="1:18" ht="13.2" x14ac:dyDescent="0.25">
      <c r="A261" s="72"/>
      <c r="B261" s="73"/>
      <c r="C261" s="73"/>
      <c r="D261" s="11"/>
      <c r="E261" s="74"/>
      <c r="F261" s="75"/>
      <c r="G261" s="128" t="str">
        <f>IF(LEN(E261&amp;"")&gt;0,IF(ISERROR(VLOOKUP(E261,SpeciesLookup!B:G,6,FALSE)=TRUE),"",VLOOKUP(E261,SpeciesLookup!B:G,6,FALSE)),"")</f>
        <v/>
      </c>
      <c r="H261" s="128" t="str">
        <f>IF(LEN(E261&amp;"")&gt;0,IF(ISERROR(VLOOKUP(E261,SpeciesLookup!B:G,5,FALSE)=TRUE),"",VLOOKUP(E261,SpeciesLookup!B:G,5,FALSE)),"")</f>
        <v/>
      </c>
      <c r="I261" s="11"/>
      <c r="J261" s="73"/>
      <c r="K261" s="11"/>
      <c r="L261" s="127" t="str">
        <f>TRIM(IF(ISERROR(VLOOKUP(R261,SpeciesValidation!D:T,IF(ISNA(VLOOKUP(J261,Validation!B$2:C$15,2,FALSE)),FALSE,VLOOKUP(J261,Validation!B$2:C$15,2,FALSE)))),IF(LEN(E261&amp;"")&gt;0,"",""),VLOOKUP(R261,SpeciesValidation!D:T,VLOOKUP(J261,Validation!B$2:C$15,2,FALSE),FALSE)) &amp; " " &amp; IF(ISERROR(IF(LEFT(J261,1)="A",IF(IF(VLOOKUP(R261,SpeciesValidation!D:W,20,FALSE)=FALSE,OR(TEXT(A261,"MMDD")&lt;VLOOKUP(R261,SpeciesValidation!D:W,18,FALSE),TEXT(A261,"MMDD")&gt;VLOOKUP(R261,SpeciesValidation!D:W,19,FALSE)),IF(TEXT(A261,"MMDD")&lt;"0701",TEXT(A261,"MMDD")&gt;VLOOKUP(R261,SpeciesValidation!D:W,18,FALSE),TEXT(A261,"MMDD")&lt;VLOOKUP(R261,SpeciesValidation!D:W,19,FALSE))),"Date outside expected range for this species",""),"")),"",IF(LEFT(J261,1)="A",IF(IF(VLOOKUP(R261,SpeciesValidation!D:W,20,FALSE)=FALSE,OR(TEXT(A261,"MMDD")&lt;VLOOKUP(R261,SpeciesValidation!D:W,18,FALSE),TEXT(A261,"MMDD")&gt;VLOOKUP(R261,SpeciesValidation!D:W,19,FALSE)),IF(TEXT(A261,"MMDD")&lt;"0701",TEXT(A261,"MMDD")&gt;VLOOKUP(R261,SpeciesValidation!D:W,18,FALSE),TEXT(A261,"MMDD")&lt;VLOOKUP(R261,SpeciesValidation!D:W,19,FALSE))),"Date outside expected range for this species",""),"")))</f>
        <v/>
      </c>
      <c r="M261" s="127" t="str">
        <f>IF(LEN(E261&amp;"")&gt;0,IF(ISERROR(VLOOKUP(R261,SpeciesValidation!D:I,6,FALSE)),"",VLOOKUP(R261,SpeciesValidation!D:I,6,FALSE)),"")</f>
        <v/>
      </c>
      <c r="Q261" s="36" t="str">
        <f>IF(LEN(E261&amp;"")&gt;0,IF(ISERROR(VLOOKUP(E261,SpeciesValidation!B:G,2,FALSE)=TRUE),"",VLOOKUP(E261,SpeciesValidation!B:G,2,FALSE)),"")</f>
        <v/>
      </c>
      <c r="R261" s="36" t="str">
        <f>IF(LEN(E261&amp;"")&gt;0,IF(ISERROR(VLOOKUP(E261,SpeciesLookup!B:G,4,FALSE)=TRUE),"",VLOOKUP(E261,SpeciesLookup!B:G,4,FALSE)),"")</f>
        <v/>
      </c>
    </row>
    <row r="262" spans="1:18" ht="13.2" x14ac:dyDescent="0.25">
      <c r="A262" s="72"/>
      <c r="B262" s="73"/>
      <c r="C262" s="73"/>
      <c r="D262" s="11"/>
      <c r="E262" s="74"/>
      <c r="F262" s="75"/>
      <c r="G262" s="128" t="str">
        <f>IF(LEN(E262&amp;"")&gt;0,IF(ISERROR(VLOOKUP(E262,SpeciesLookup!B:G,6,FALSE)=TRUE),"",VLOOKUP(E262,SpeciesLookup!B:G,6,FALSE)),"")</f>
        <v/>
      </c>
      <c r="H262" s="128" t="str">
        <f>IF(LEN(E262&amp;"")&gt;0,IF(ISERROR(VLOOKUP(E262,SpeciesLookup!B:G,5,FALSE)=TRUE),"",VLOOKUP(E262,SpeciesLookup!B:G,5,FALSE)),"")</f>
        <v/>
      </c>
      <c r="I262" s="11"/>
      <c r="J262" s="73"/>
      <c r="K262" s="11"/>
      <c r="L262" s="127" t="str">
        <f>TRIM(IF(ISERROR(VLOOKUP(R262,SpeciesValidation!D:T,IF(ISNA(VLOOKUP(J262,Validation!B$2:C$15,2,FALSE)),FALSE,VLOOKUP(J262,Validation!B$2:C$15,2,FALSE)))),IF(LEN(E262&amp;"")&gt;0,"",""),VLOOKUP(R262,SpeciesValidation!D:T,VLOOKUP(J262,Validation!B$2:C$15,2,FALSE),FALSE)) &amp; " " &amp; IF(ISERROR(IF(LEFT(J262,1)="A",IF(IF(VLOOKUP(R262,SpeciesValidation!D:W,20,FALSE)=FALSE,OR(TEXT(A262,"MMDD")&lt;VLOOKUP(R262,SpeciesValidation!D:W,18,FALSE),TEXT(A262,"MMDD")&gt;VLOOKUP(R262,SpeciesValidation!D:W,19,FALSE)),IF(TEXT(A262,"MMDD")&lt;"0701",TEXT(A262,"MMDD")&gt;VLOOKUP(R262,SpeciesValidation!D:W,18,FALSE),TEXT(A262,"MMDD")&lt;VLOOKUP(R262,SpeciesValidation!D:W,19,FALSE))),"Date outside expected range for this species",""),"")),"",IF(LEFT(J262,1)="A",IF(IF(VLOOKUP(R262,SpeciesValidation!D:W,20,FALSE)=FALSE,OR(TEXT(A262,"MMDD")&lt;VLOOKUP(R262,SpeciesValidation!D:W,18,FALSE),TEXT(A262,"MMDD")&gt;VLOOKUP(R262,SpeciesValidation!D:W,19,FALSE)),IF(TEXT(A262,"MMDD")&lt;"0701",TEXT(A262,"MMDD")&gt;VLOOKUP(R262,SpeciesValidation!D:W,18,FALSE),TEXT(A262,"MMDD")&lt;VLOOKUP(R262,SpeciesValidation!D:W,19,FALSE))),"Date outside expected range for this species",""),"")))</f>
        <v/>
      </c>
      <c r="M262" s="127" t="str">
        <f>IF(LEN(E262&amp;"")&gt;0,IF(ISERROR(VLOOKUP(R262,SpeciesValidation!D:I,6,FALSE)),"",VLOOKUP(R262,SpeciesValidation!D:I,6,FALSE)),"")</f>
        <v/>
      </c>
      <c r="Q262" s="36" t="str">
        <f>IF(LEN(E262&amp;"")&gt;0,IF(ISERROR(VLOOKUP(E262,SpeciesValidation!B:G,2,FALSE)=TRUE),"",VLOOKUP(E262,SpeciesValidation!B:G,2,FALSE)),"")</f>
        <v/>
      </c>
      <c r="R262" s="36" t="str">
        <f>IF(LEN(E262&amp;"")&gt;0,IF(ISERROR(VLOOKUP(E262,SpeciesLookup!B:G,4,FALSE)=TRUE),"",VLOOKUP(E262,SpeciesLookup!B:G,4,FALSE)),"")</f>
        <v/>
      </c>
    </row>
    <row r="263" spans="1:18" ht="13.2" x14ac:dyDescent="0.25">
      <c r="A263" s="72"/>
      <c r="B263" s="73"/>
      <c r="C263" s="73"/>
      <c r="D263" s="11"/>
      <c r="E263" s="74"/>
      <c r="F263" s="75"/>
      <c r="G263" s="128" t="str">
        <f>IF(LEN(E263&amp;"")&gt;0,IF(ISERROR(VLOOKUP(E263,SpeciesLookup!B:G,6,FALSE)=TRUE),"",VLOOKUP(E263,SpeciesLookup!B:G,6,FALSE)),"")</f>
        <v/>
      </c>
      <c r="H263" s="128" t="str">
        <f>IF(LEN(E263&amp;"")&gt;0,IF(ISERROR(VLOOKUP(E263,SpeciesLookup!B:G,5,FALSE)=TRUE),"",VLOOKUP(E263,SpeciesLookup!B:G,5,FALSE)),"")</f>
        <v/>
      </c>
      <c r="I263" s="11"/>
      <c r="J263" s="73"/>
      <c r="K263" s="11"/>
      <c r="L263" s="127" t="str">
        <f>TRIM(IF(ISERROR(VLOOKUP(R263,SpeciesValidation!D:T,IF(ISNA(VLOOKUP(J263,Validation!B$2:C$15,2,FALSE)),FALSE,VLOOKUP(J263,Validation!B$2:C$15,2,FALSE)))),IF(LEN(E263&amp;"")&gt;0,"",""),VLOOKUP(R263,SpeciesValidation!D:T,VLOOKUP(J263,Validation!B$2:C$15,2,FALSE),FALSE)) &amp; " " &amp; IF(ISERROR(IF(LEFT(J263,1)="A",IF(IF(VLOOKUP(R263,SpeciesValidation!D:W,20,FALSE)=FALSE,OR(TEXT(A263,"MMDD")&lt;VLOOKUP(R263,SpeciesValidation!D:W,18,FALSE),TEXT(A263,"MMDD")&gt;VLOOKUP(R263,SpeciesValidation!D:W,19,FALSE)),IF(TEXT(A263,"MMDD")&lt;"0701",TEXT(A263,"MMDD")&gt;VLOOKUP(R263,SpeciesValidation!D:W,18,FALSE),TEXT(A263,"MMDD")&lt;VLOOKUP(R263,SpeciesValidation!D:W,19,FALSE))),"Date outside expected range for this species",""),"")),"",IF(LEFT(J263,1)="A",IF(IF(VLOOKUP(R263,SpeciesValidation!D:W,20,FALSE)=FALSE,OR(TEXT(A263,"MMDD")&lt;VLOOKUP(R263,SpeciesValidation!D:W,18,FALSE),TEXT(A263,"MMDD")&gt;VLOOKUP(R263,SpeciesValidation!D:W,19,FALSE)),IF(TEXT(A263,"MMDD")&lt;"0701",TEXT(A263,"MMDD")&gt;VLOOKUP(R263,SpeciesValidation!D:W,18,FALSE),TEXT(A263,"MMDD")&lt;VLOOKUP(R263,SpeciesValidation!D:W,19,FALSE))),"Date outside expected range for this species",""),"")))</f>
        <v/>
      </c>
      <c r="M263" s="127" t="str">
        <f>IF(LEN(E263&amp;"")&gt;0,IF(ISERROR(VLOOKUP(R263,SpeciesValidation!D:I,6,FALSE)),"",VLOOKUP(R263,SpeciesValidation!D:I,6,FALSE)),"")</f>
        <v/>
      </c>
      <c r="Q263" s="36" t="str">
        <f>IF(LEN(E263&amp;"")&gt;0,IF(ISERROR(VLOOKUP(E263,SpeciesValidation!B:G,2,FALSE)=TRUE),"",VLOOKUP(E263,SpeciesValidation!B:G,2,FALSE)),"")</f>
        <v/>
      </c>
      <c r="R263" s="36" t="str">
        <f>IF(LEN(E263&amp;"")&gt;0,IF(ISERROR(VLOOKUP(E263,SpeciesLookup!B:G,4,FALSE)=TRUE),"",VLOOKUP(E263,SpeciesLookup!B:G,4,FALSE)),"")</f>
        <v/>
      </c>
    </row>
    <row r="264" spans="1:18" ht="13.2" x14ac:dyDescent="0.25">
      <c r="A264" s="72"/>
      <c r="B264" s="73"/>
      <c r="C264" s="73"/>
      <c r="D264" s="11"/>
      <c r="E264" s="74"/>
      <c r="F264" s="75"/>
      <c r="G264" s="128" t="str">
        <f>IF(LEN(E264&amp;"")&gt;0,IF(ISERROR(VLOOKUP(E264,SpeciesLookup!B:G,6,FALSE)=TRUE),"",VLOOKUP(E264,SpeciesLookup!B:G,6,FALSE)),"")</f>
        <v/>
      </c>
      <c r="H264" s="128" t="str">
        <f>IF(LEN(E264&amp;"")&gt;0,IF(ISERROR(VLOOKUP(E264,SpeciesLookup!B:G,5,FALSE)=TRUE),"",VLOOKUP(E264,SpeciesLookup!B:G,5,FALSE)),"")</f>
        <v/>
      </c>
      <c r="I264" s="11"/>
      <c r="J264" s="73"/>
      <c r="K264" s="11"/>
      <c r="L264" s="127" t="str">
        <f>TRIM(IF(ISERROR(VLOOKUP(R264,SpeciesValidation!D:T,IF(ISNA(VLOOKUP(J264,Validation!B$2:C$15,2,FALSE)),FALSE,VLOOKUP(J264,Validation!B$2:C$15,2,FALSE)))),IF(LEN(E264&amp;"")&gt;0,"",""),VLOOKUP(R264,SpeciesValidation!D:T,VLOOKUP(J264,Validation!B$2:C$15,2,FALSE),FALSE)) &amp; " " &amp; IF(ISERROR(IF(LEFT(J264,1)="A",IF(IF(VLOOKUP(R264,SpeciesValidation!D:W,20,FALSE)=FALSE,OR(TEXT(A264,"MMDD")&lt;VLOOKUP(R264,SpeciesValidation!D:W,18,FALSE),TEXT(A264,"MMDD")&gt;VLOOKUP(R264,SpeciesValidation!D:W,19,FALSE)),IF(TEXT(A264,"MMDD")&lt;"0701",TEXT(A264,"MMDD")&gt;VLOOKUP(R264,SpeciesValidation!D:W,18,FALSE),TEXT(A264,"MMDD")&lt;VLOOKUP(R264,SpeciesValidation!D:W,19,FALSE))),"Date outside expected range for this species",""),"")),"",IF(LEFT(J264,1)="A",IF(IF(VLOOKUP(R264,SpeciesValidation!D:W,20,FALSE)=FALSE,OR(TEXT(A264,"MMDD")&lt;VLOOKUP(R264,SpeciesValidation!D:W,18,FALSE),TEXT(A264,"MMDD")&gt;VLOOKUP(R264,SpeciesValidation!D:W,19,FALSE)),IF(TEXT(A264,"MMDD")&lt;"0701",TEXT(A264,"MMDD")&gt;VLOOKUP(R264,SpeciesValidation!D:W,18,FALSE),TEXT(A264,"MMDD")&lt;VLOOKUP(R264,SpeciesValidation!D:W,19,FALSE))),"Date outside expected range for this species",""),"")))</f>
        <v/>
      </c>
      <c r="M264" s="127" t="str">
        <f>IF(LEN(E264&amp;"")&gt;0,IF(ISERROR(VLOOKUP(R264,SpeciesValidation!D:I,6,FALSE)),"",VLOOKUP(R264,SpeciesValidation!D:I,6,FALSE)),"")</f>
        <v/>
      </c>
      <c r="Q264" s="36" t="str">
        <f>IF(LEN(E264&amp;"")&gt;0,IF(ISERROR(VLOOKUP(E264,SpeciesValidation!B:G,2,FALSE)=TRUE),"",VLOOKUP(E264,SpeciesValidation!B:G,2,FALSE)),"")</f>
        <v/>
      </c>
      <c r="R264" s="36" t="str">
        <f>IF(LEN(E264&amp;"")&gt;0,IF(ISERROR(VLOOKUP(E264,SpeciesLookup!B:G,4,FALSE)=TRUE),"",VLOOKUP(E264,SpeciesLookup!B:G,4,FALSE)),"")</f>
        <v/>
      </c>
    </row>
    <row r="265" spans="1:18" ht="13.2" x14ac:dyDescent="0.25">
      <c r="A265" s="72"/>
      <c r="B265" s="73"/>
      <c r="C265" s="73"/>
      <c r="D265" s="11"/>
      <c r="E265" s="74"/>
      <c r="F265" s="75"/>
      <c r="G265" s="128" t="str">
        <f>IF(LEN(E265&amp;"")&gt;0,IF(ISERROR(VLOOKUP(E265,SpeciesLookup!B:G,6,FALSE)=TRUE),"",VLOOKUP(E265,SpeciesLookup!B:G,6,FALSE)),"")</f>
        <v/>
      </c>
      <c r="H265" s="128" t="str">
        <f>IF(LEN(E265&amp;"")&gt;0,IF(ISERROR(VLOOKUP(E265,SpeciesLookup!B:G,5,FALSE)=TRUE),"",VLOOKUP(E265,SpeciesLookup!B:G,5,FALSE)),"")</f>
        <v/>
      </c>
      <c r="I265" s="11"/>
      <c r="J265" s="73"/>
      <c r="K265" s="11"/>
      <c r="L265" s="127" t="str">
        <f>TRIM(IF(ISERROR(VLOOKUP(R265,SpeciesValidation!D:T,IF(ISNA(VLOOKUP(J265,Validation!B$2:C$15,2,FALSE)),FALSE,VLOOKUP(J265,Validation!B$2:C$15,2,FALSE)))),IF(LEN(E265&amp;"")&gt;0,"",""),VLOOKUP(R265,SpeciesValidation!D:T,VLOOKUP(J265,Validation!B$2:C$15,2,FALSE),FALSE)) &amp; " " &amp; IF(ISERROR(IF(LEFT(J265,1)="A",IF(IF(VLOOKUP(R265,SpeciesValidation!D:W,20,FALSE)=FALSE,OR(TEXT(A265,"MMDD")&lt;VLOOKUP(R265,SpeciesValidation!D:W,18,FALSE),TEXT(A265,"MMDD")&gt;VLOOKUP(R265,SpeciesValidation!D:W,19,FALSE)),IF(TEXT(A265,"MMDD")&lt;"0701",TEXT(A265,"MMDD")&gt;VLOOKUP(R265,SpeciesValidation!D:W,18,FALSE),TEXT(A265,"MMDD")&lt;VLOOKUP(R265,SpeciesValidation!D:W,19,FALSE))),"Date outside expected range for this species",""),"")),"",IF(LEFT(J265,1)="A",IF(IF(VLOOKUP(R265,SpeciesValidation!D:W,20,FALSE)=FALSE,OR(TEXT(A265,"MMDD")&lt;VLOOKUP(R265,SpeciesValidation!D:W,18,FALSE),TEXT(A265,"MMDD")&gt;VLOOKUP(R265,SpeciesValidation!D:W,19,FALSE)),IF(TEXT(A265,"MMDD")&lt;"0701",TEXT(A265,"MMDD")&gt;VLOOKUP(R265,SpeciesValidation!D:W,18,FALSE),TEXT(A265,"MMDD")&lt;VLOOKUP(R265,SpeciesValidation!D:W,19,FALSE))),"Date outside expected range for this species",""),"")))</f>
        <v/>
      </c>
      <c r="M265" s="127" t="str">
        <f>IF(LEN(E265&amp;"")&gt;0,IF(ISERROR(VLOOKUP(R265,SpeciesValidation!D:I,6,FALSE)),"",VLOOKUP(R265,SpeciesValidation!D:I,6,FALSE)),"")</f>
        <v/>
      </c>
      <c r="Q265" s="36" t="str">
        <f>IF(LEN(E265&amp;"")&gt;0,IF(ISERROR(VLOOKUP(E265,SpeciesValidation!B:G,2,FALSE)=TRUE),"",VLOOKUP(E265,SpeciesValidation!B:G,2,FALSE)),"")</f>
        <v/>
      </c>
      <c r="R265" s="36" t="str">
        <f>IF(LEN(E265&amp;"")&gt;0,IF(ISERROR(VLOOKUP(E265,SpeciesLookup!B:G,4,FALSE)=TRUE),"",VLOOKUP(E265,SpeciesLookup!B:G,4,FALSE)),"")</f>
        <v/>
      </c>
    </row>
    <row r="266" spans="1:18" ht="13.2" x14ac:dyDescent="0.25">
      <c r="A266" s="72"/>
      <c r="B266" s="73"/>
      <c r="C266" s="73"/>
      <c r="D266" s="11"/>
      <c r="E266" s="74"/>
      <c r="F266" s="75"/>
      <c r="G266" s="128" t="str">
        <f>IF(LEN(E266&amp;"")&gt;0,IF(ISERROR(VLOOKUP(E266,SpeciesLookup!B:G,6,FALSE)=TRUE),"",VLOOKUP(E266,SpeciesLookup!B:G,6,FALSE)),"")</f>
        <v/>
      </c>
      <c r="H266" s="128" t="str">
        <f>IF(LEN(E266&amp;"")&gt;0,IF(ISERROR(VLOOKUP(E266,SpeciesLookup!B:G,5,FALSE)=TRUE),"",VLOOKUP(E266,SpeciesLookup!B:G,5,FALSE)),"")</f>
        <v/>
      </c>
      <c r="I266" s="11"/>
      <c r="J266" s="73"/>
      <c r="K266" s="11"/>
      <c r="L266" s="127" t="str">
        <f>TRIM(IF(ISERROR(VLOOKUP(R266,SpeciesValidation!D:T,IF(ISNA(VLOOKUP(J266,Validation!B$2:C$15,2,FALSE)),FALSE,VLOOKUP(J266,Validation!B$2:C$15,2,FALSE)))),IF(LEN(E266&amp;"")&gt;0,"",""),VLOOKUP(R266,SpeciesValidation!D:T,VLOOKUP(J266,Validation!B$2:C$15,2,FALSE),FALSE)) &amp; " " &amp; IF(ISERROR(IF(LEFT(J266,1)="A",IF(IF(VLOOKUP(R266,SpeciesValidation!D:W,20,FALSE)=FALSE,OR(TEXT(A266,"MMDD")&lt;VLOOKUP(R266,SpeciesValidation!D:W,18,FALSE),TEXT(A266,"MMDD")&gt;VLOOKUP(R266,SpeciesValidation!D:W,19,FALSE)),IF(TEXT(A266,"MMDD")&lt;"0701",TEXT(A266,"MMDD")&gt;VLOOKUP(R266,SpeciesValidation!D:W,18,FALSE),TEXT(A266,"MMDD")&lt;VLOOKUP(R266,SpeciesValidation!D:W,19,FALSE))),"Date outside expected range for this species",""),"")),"",IF(LEFT(J266,1)="A",IF(IF(VLOOKUP(R266,SpeciesValidation!D:W,20,FALSE)=FALSE,OR(TEXT(A266,"MMDD")&lt;VLOOKUP(R266,SpeciesValidation!D:W,18,FALSE),TEXT(A266,"MMDD")&gt;VLOOKUP(R266,SpeciesValidation!D:W,19,FALSE)),IF(TEXT(A266,"MMDD")&lt;"0701",TEXT(A266,"MMDD")&gt;VLOOKUP(R266,SpeciesValidation!D:W,18,FALSE),TEXT(A266,"MMDD")&lt;VLOOKUP(R266,SpeciesValidation!D:W,19,FALSE))),"Date outside expected range for this species",""),"")))</f>
        <v/>
      </c>
      <c r="M266" s="127" t="str">
        <f>IF(LEN(E266&amp;"")&gt;0,IF(ISERROR(VLOOKUP(R266,SpeciesValidation!D:I,6,FALSE)),"",VLOOKUP(R266,SpeciesValidation!D:I,6,FALSE)),"")</f>
        <v/>
      </c>
      <c r="Q266" s="36" t="str">
        <f>IF(LEN(E266&amp;"")&gt;0,IF(ISERROR(VLOOKUP(E266,SpeciesValidation!B:G,2,FALSE)=TRUE),"",VLOOKUP(E266,SpeciesValidation!B:G,2,FALSE)),"")</f>
        <v/>
      </c>
      <c r="R266" s="36" t="str">
        <f>IF(LEN(E266&amp;"")&gt;0,IF(ISERROR(VLOOKUP(E266,SpeciesLookup!B:G,4,FALSE)=TRUE),"",VLOOKUP(E266,SpeciesLookup!B:G,4,FALSE)),"")</f>
        <v/>
      </c>
    </row>
    <row r="267" spans="1:18" ht="13.2" x14ac:dyDescent="0.25">
      <c r="A267" s="72"/>
      <c r="B267" s="73"/>
      <c r="C267" s="73"/>
      <c r="D267" s="11"/>
      <c r="E267" s="74"/>
      <c r="F267" s="75"/>
      <c r="G267" s="128" t="str">
        <f>IF(LEN(E267&amp;"")&gt;0,IF(ISERROR(VLOOKUP(E267,SpeciesLookup!B:G,6,FALSE)=TRUE),"",VLOOKUP(E267,SpeciesLookup!B:G,6,FALSE)),"")</f>
        <v/>
      </c>
      <c r="H267" s="128" t="str">
        <f>IF(LEN(E267&amp;"")&gt;0,IF(ISERROR(VLOOKUP(E267,SpeciesLookup!B:G,5,FALSE)=TRUE),"",VLOOKUP(E267,SpeciesLookup!B:G,5,FALSE)),"")</f>
        <v/>
      </c>
      <c r="I267" s="11"/>
      <c r="J267" s="73"/>
      <c r="K267" s="11"/>
      <c r="L267" s="127" t="str">
        <f>TRIM(IF(ISERROR(VLOOKUP(R267,SpeciesValidation!D:T,IF(ISNA(VLOOKUP(J267,Validation!B$2:C$15,2,FALSE)),FALSE,VLOOKUP(J267,Validation!B$2:C$15,2,FALSE)))),IF(LEN(E267&amp;"")&gt;0,"",""),VLOOKUP(R267,SpeciesValidation!D:T,VLOOKUP(J267,Validation!B$2:C$15,2,FALSE),FALSE)) &amp; " " &amp; IF(ISERROR(IF(LEFT(J267,1)="A",IF(IF(VLOOKUP(R267,SpeciesValidation!D:W,20,FALSE)=FALSE,OR(TEXT(A267,"MMDD")&lt;VLOOKUP(R267,SpeciesValidation!D:W,18,FALSE),TEXT(A267,"MMDD")&gt;VLOOKUP(R267,SpeciesValidation!D:W,19,FALSE)),IF(TEXT(A267,"MMDD")&lt;"0701",TEXT(A267,"MMDD")&gt;VLOOKUP(R267,SpeciesValidation!D:W,18,FALSE),TEXT(A267,"MMDD")&lt;VLOOKUP(R267,SpeciesValidation!D:W,19,FALSE))),"Date outside expected range for this species",""),"")),"",IF(LEFT(J267,1)="A",IF(IF(VLOOKUP(R267,SpeciesValidation!D:W,20,FALSE)=FALSE,OR(TEXT(A267,"MMDD")&lt;VLOOKUP(R267,SpeciesValidation!D:W,18,FALSE),TEXT(A267,"MMDD")&gt;VLOOKUP(R267,SpeciesValidation!D:W,19,FALSE)),IF(TEXT(A267,"MMDD")&lt;"0701",TEXT(A267,"MMDD")&gt;VLOOKUP(R267,SpeciesValidation!D:W,18,FALSE),TEXT(A267,"MMDD")&lt;VLOOKUP(R267,SpeciesValidation!D:W,19,FALSE))),"Date outside expected range for this species",""),"")))</f>
        <v/>
      </c>
      <c r="M267" s="127" t="str">
        <f>IF(LEN(E267&amp;"")&gt;0,IF(ISERROR(VLOOKUP(R267,SpeciesValidation!D:I,6,FALSE)),"",VLOOKUP(R267,SpeciesValidation!D:I,6,FALSE)),"")</f>
        <v/>
      </c>
      <c r="Q267" s="36" t="str">
        <f>IF(LEN(E267&amp;"")&gt;0,IF(ISERROR(VLOOKUP(E267,SpeciesValidation!B:G,2,FALSE)=TRUE),"",VLOOKUP(E267,SpeciesValidation!B:G,2,FALSE)),"")</f>
        <v/>
      </c>
      <c r="R267" s="36" t="str">
        <f>IF(LEN(E267&amp;"")&gt;0,IF(ISERROR(VLOOKUP(E267,SpeciesLookup!B:G,4,FALSE)=TRUE),"",VLOOKUP(E267,SpeciesLookup!B:G,4,FALSE)),"")</f>
        <v/>
      </c>
    </row>
    <row r="268" spans="1:18" ht="13.2" x14ac:dyDescent="0.25">
      <c r="A268" s="72"/>
      <c r="B268" s="73"/>
      <c r="C268" s="73"/>
      <c r="D268" s="11"/>
      <c r="E268" s="74"/>
      <c r="F268" s="75"/>
      <c r="G268" s="128" t="str">
        <f>IF(LEN(E268&amp;"")&gt;0,IF(ISERROR(VLOOKUP(E268,SpeciesLookup!B:G,6,FALSE)=TRUE),"",VLOOKUP(E268,SpeciesLookup!B:G,6,FALSE)),"")</f>
        <v/>
      </c>
      <c r="H268" s="128" t="str">
        <f>IF(LEN(E268&amp;"")&gt;0,IF(ISERROR(VLOOKUP(E268,SpeciesLookup!B:G,5,FALSE)=TRUE),"",VLOOKUP(E268,SpeciesLookup!B:G,5,FALSE)),"")</f>
        <v/>
      </c>
      <c r="I268" s="11"/>
      <c r="J268" s="73"/>
      <c r="K268" s="11"/>
      <c r="L268" s="127" t="str">
        <f>TRIM(IF(ISERROR(VLOOKUP(R268,SpeciesValidation!D:T,IF(ISNA(VLOOKUP(J268,Validation!B$2:C$15,2,FALSE)),FALSE,VLOOKUP(J268,Validation!B$2:C$15,2,FALSE)))),IF(LEN(E268&amp;"")&gt;0,"",""),VLOOKUP(R268,SpeciesValidation!D:T,VLOOKUP(J268,Validation!B$2:C$15,2,FALSE),FALSE)) &amp; " " &amp; IF(ISERROR(IF(LEFT(J268,1)="A",IF(IF(VLOOKUP(R268,SpeciesValidation!D:W,20,FALSE)=FALSE,OR(TEXT(A268,"MMDD")&lt;VLOOKUP(R268,SpeciesValidation!D:W,18,FALSE),TEXT(A268,"MMDD")&gt;VLOOKUP(R268,SpeciesValidation!D:W,19,FALSE)),IF(TEXT(A268,"MMDD")&lt;"0701",TEXT(A268,"MMDD")&gt;VLOOKUP(R268,SpeciesValidation!D:W,18,FALSE),TEXT(A268,"MMDD")&lt;VLOOKUP(R268,SpeciesValidation!D:W,19,FALSE))),"Date outside expected range for this species",""),"")),"",IF(LEFT(J268,1)="A",IF(IF(VLOOKUP(R268,SpeciesValidation!D:W,20,FALSE)=FALSE,OR(TEXT(A268,"MMDD")&lt;VLOOKUP(R268,SpeciesValidation!D:W,18,FALSE),TEXT(A268,"MMDD")&gt;VLOOKUP(R268,SpeciesValidation!D:W,19,FALSE)),IF(TEXT(A268,"MMDD")&lt;"0701",TEXT(A268,"MMDD")&gt;VLOOKUP(R268,SpeciesValidation!D:W,18,FALSE),TEXT(A268,"MMDD")&lt;VLOOKUP(R268,SpeciesValidation!D:W,19,FALSE))),"Date outside expected range for this species",""),"")))</f>
        <v/>
      </c>
      <c r="M268" s="127" t="str">
        <f>IF(LEN(E268&amp;"")&gt;0,IF(ISERROR(VLOOKUP(R268,SpeciesValidation!D:I,6,FALSE)),"",VLOOKUP(R268,SpeciesValidation!D:I,6,FALSE)),"")</f>
        <v/>
      </c>
      <c r="Q268" s="36" t="str">
        <f>IF(LEN(E268&amp;"")&gt;0,IF(ISERROR(VLOOKUP(E268,SpeciesValidation!B:G,2,FALSE)=TRUE),"",VLOOKUP(E268,SpeciesValidation!B:G,2,FALSE)),"")</f>
        <v/>
      </c>
      <c r="R268" s="36" t="str">
        <f>IF(LEN(E268&amp;"")&gt;0,IF(ISERROR(VLOOKUP(E268,SpeciesLookup!B:G,4,FALSE)=TRUE),"",VLOOKUP(E268,SpeciesLookup!B:G,4,FALSE)),"")</f>
        <v/>
      </c>
    </row>
    <row r="269" spans="1:18" ht="13.2" x14ac:dyDescent="0.25">
      <c r="A269" s="72"/>
      <c r="B269" s="73"/>
      <c r="C269" s="73"/>
      <c r="D269" s="11"/>
      <c r="E269" s="74"/>
      <c r="F269" s="75"/>
      <c r="G269" s="128" t="str">
        <f>IF(LEN(E269&amp;"")&gt;0,IF(ISERROR(VLOOKUP(E269,SpeciesLookup!B:G,6,FALSE)=TRUE),"",VLOOKUP(E269,SpeciesLookup!B:G,6,FALSE)),"")</f>
        <v/>
      </c>
      <c r="H269" s="128" t="str">
        <f>IF(LEN(E269&amp;"")&gt;0,IF(ISERROR(VLOOKUP(E269,SpeciesLookup!B:G,5,FALSE)=TRUE),"",VLOOKUP(E269,SpeciesLookup!B:G,5,FALSE)),"")</f>
        <v/>
      </c>
      <c r="I269" s="11"/>
      <c r="J269" s="73"/>
      <c r="K269" s="11"/>
      <c r="L269" s="127" t="str">
        <f>TRIM(IF(ISERROR(VLOOKUP(R269,SpeciesValidation!D:T,IF(ISNA(VLOOKUP(J269,Validation!B$2:C$15,2,FALSE)),FALSE,VLOOKUP(J269,Validation!B$2:C$15,2,FALSE)))),IF(LEN(E269&amp;"")&gt;0,"",""),VLOOKUP(R269,SpeciesValidation!D:T,VLOOKUP(J269,Validation!B$2:C$15,2,FALSE),FALSE)) &amp; " " &amp; IF(ISERROR(IF(LEFT(J269,1)="A",IF(IF(VLOOKUP(R269,SpeciesValidation!D:W,20,FALSE)=FALSE,OR(TEXT(A269,"MMDD")&lt;VLOOKUP(R269,SpeciesValidation!D:W,18,FALSE),TEXT(A269,"MMDD")&gt;VLOOKUP(R269,SpeciesValidation!D:W,19,FALSE)),IF(TEXT(A269,"MMDD")&lt;"0701",TEXT(A269,"MMDD")&gt;VLOOKUP(R269,SpeciesValidation!D:W,18,FALSE),TEXT(A269,"MMDD")&lt;VLOOKUP(R269,SpeciesValidation!D:W,19,FALSE))),"Date outside expected range for this species",""),"")),"",IF(LEFT(J269,1)="A",IF(IF(VLOOKUP(R269,SpeciesValidation!D:W,20,FALSE)=FALSE,OR(TEXT(A269,"MMDD")&lt;VLOOKUP(R269,SpeciesValidation!D:W,18,FALSE),TEXT(A269,"MMDD")&gt;VLOOKUP(R269,SpeciesValidation!D:W,19,FALSE)),IF(TEXT(A269,"MMDD")&lt;"0701",TEXT(A269,"MMDD")&gt;VLOOKUP(R269,SpeciesValidation!D:W,18,FALSE),TEXT(A269,"MMDD")&lt;VLOOKUP(R269,SpeciesValidation!D:W,19,FALSE))),"Date outside expected range for this species",""),"")))</f>
        <v/>
      </c>
      <c r="M269" s="127" t="str">
        <f>IF(LEN(E269&amp;"")&gt;0,IF(ISERROR(VLOOKUP(R269,SpeciesValidation!D:I,6,FALSE)),"",VLOOKUP(R269,SpeciesValidation!D:I,6,FALSE)),"")</f>
        <v/>
      </c>
      <c r="Q269" s="36" t="str">
        <f>IF(LEN(E269&amp;"")&gt;0,IF(ISERROR(VLOOKUP(E269,SpeciesValidation!B:G,2,FALSE)=TRUE),"",VLOOKUP(E269,SpeciesValidation!B:G,2,FALSE)),"")</f>
        <v/>
      </c>
      <c r="R269" s="36" t="str">
        <f>IF(LEN(E269&amp;"")&gt;0,IF(ISERROR(VLOOKUP(E269,SpeciesLookup!B:G,4,FALSE)=TRUE),"",VLOOKUP(E269,SpeciesLookup!B:G,4,FALSE)),"")</f>
        <v/>
      </c>
    </row>
    <row r="270" spans="1:18" ht="13.2" x14ac:dyDescent="0.25">
      <c r="A270" s="72"/>
      <c r="B270" s="73"/>
      <c r="C270" s="73"/>
      <c r="D270" s="11"/>
      <c r="E270" s="74"/>
      <c r="F270" s="75"/>
      <c r="G270" s="128" t="str">
        <f>IF(LEN(E270&amp;"")&gt;0,IF(ISERROR(VLOOKUP(E270,SpeciesLookup!B:G,6,FALSE)=TRUE),"",VLOOKUP(E270,SpeciesLookup!B:G,6,FALSE)),"")</f>
        <v/>
      </c>
      <c r="H270" s="128" t="str">
        <f>IF(LEN(E270&amp;"")&gt;0,IF(ISERROR(VLOOKUP(E270,SpeciesLookup!B:G,5,FALSE)=TRUE),"",VLOOKUP(E270,SpeciesLookup!B:G,5,FALSE)),"")</f>
        <v/>
      </c>
      <c r="I270" s="11"/>
      <c r="J270" s="73"/>
      <c r="K270" s="11"/>
      <c r="L270" s="127" t="str">
        <f>TRIM(IF(ISERROR(VLOOKUP(R270,SpeciesValidation!D:T,IF(ISNA(VLOOKUP(J270,Validation!B$2:C$15,2,FALSE)),FALSE,VLOOKUP(J270,Validation!B$2:C$15,2,FALSE)))),IF(LEN(E270&amp;"")&gt;0,"",""),VLOOKUP(R270,SpeciesValidation!D:T,VLOOKUP(J270,Validation!B$2:C$15,2,FALSE),FALSE)) &amp; " " &amp; IF(ISERROR(IF(LEFT(J270,1)="A",IF(IF(VLOOKUP(R270,SpeciesValidation!D:W,20,FALSE)=FALSE,OR(TEXT(A270,"MMDD")&lt;VLOOKUP(R270,SpeciesValidation!D:W,18,FALSE),TEXT(A270,"MMDD")&gt;VLOOKUP(R270,SpeciesValidation!D:W,19,FALSE)),IF(TEXT(A270,"MMDD")&lt;"0701",TEXT(A270,"MMDD")&gt;VLOOKUP(R270,SpeciesValidation!D:W,18,FALSE),TEXT(A270,"MMDD")&lt;VLOOKUP(R270,SpeciesValidation!D:W,19,FALSE))),"Date outside expected range for this species",""),"")),"",IF(LEFT(J270,1)="A",IF(IF(VLOOKUP(R270,SpeciesValidation!D:W,20,FALSE)=FALSE,OR(TEXT(A270,"MMDD")&lt;VLOOKUP(R270,SpeciesValidation!D:W,18,FALSE),TEXT(A270,"MMDD")&gt;VLOOKUP(R270,SpeciesValidation!D:W,19,FALSE)),IF(TEXT(A270,"MMDD")&lt;"0701",TEXT(A270,"MMDD")&gt;VLOOKUP(R270,SpeciesValidation!D:W,18,FALSE),TEXT(A270,"MMDD")&lt;VLOOKUP(R270,SpeciesValidation!D:W,19,FALSE))),"Date outside expected range for this species",""),"")))</f>
        <v/>
      </c>
      <c r="M270" s="127" t="str">
        <f>IF(LEN(E270&amp;"")&gt;0,IF(ISERROR(VLOOKUP(R270,SpeciesValidation!D:I,6,FALSE)),"",VLOOKUP(R270,SpeciesValidation!D:I,6,FALSE)),"")</f>
        <v/>
      </c>
      <c r="Q270" s="36" t="str">
        <f>IF(LEN(E270&amp;"")&gt;0,IF(ISERROR(VLOOKUP(E270,SpeciesValidation!B:G,2,FALSE)=TRUE),"",VLOOKUP(E270,SpeciesValidation!B:G,2,FALSE)),"")</f>
        <v/>
      </c>
      <c r="R270" s="36" t="str">
        <f>IF(LEN(E270&amp;"")&gt;0,IF(ISERROR(VLOOKUP(E270,SpeciesLookup!B:G,4,FALSE)=TRUE),"",VLOOKUP(E270,SpeciesLookup!B:G,4,FALSE)),"")</f>
        <v/>
      </c>
    </row>
    <row r="271" spans="1:18" ht="13.2" x14ac:dyDescent="0.25">
      <c r="A271" s="72"/>
      <c r="B271" s="73"/>
      <c r="C271" s="73"/>
      <c r="D271" s="11"/>
      <c r="E271" s="74"/>
      <c r="F271" s="75"/>
      <c r="G271" s="128" t="str">
        <f>IF(LEN(E271&amp;"")&gt;0,IF(ISERROR(VLOOKUP(E271,SpeciesLookup!B:G,6,FALSE)=TRUE),"",VLOOKUP(E271,SpeciesLookup!B:G,6,FALSE)),"")</f>
        <v/>
      </c>
      <c r="H271" s="128" t="str">
        <f>IF(LEN(E271&amp;"")&gt;0,IF(ISERROR(VLOOKUP(E271,SpeciesLookup!B:G,5,FALSE)=TRUE),"",VLOOKUP(E271,SpeciesLookup!B:G,5,FALSE)),"")</f>
        <v/>
      </c>
      <c r="I271" s="11"/>
      <c r="J271" s="73"/>
      <c r="K271" s="11"/>
      <c r="L271" s="127" t="str">
        <f>TRIM(IF(ISERROR(VLOOKUP(R271,SpeciesValidation!D:T,IF(ISNA(VLOOKUP(J271,Validation!B$2:C$15,2,FALSE)),FALSE,VLOOKUP(J271,Validation!B$2:C$15,2,FALSE)))),IF(LEN(E271&amp;"")&gt;0,"",""),VLOOKUP(R271,SpeciesValidation!D:T,VLOOKUP(J271,Validation!B$2:C$15,2,FALSE),FALSE)) &amp; " " &amp; IF(ISERROR(IF(LEFT(J271,1)="A",IF(IF(VLOOKUP(R271,SpeciesValidation!D:W,20,FALSE)=FALSE,OR(TEXT(A271,"MMDD")&lt;VLOOKUP(R271,SpeciesValidation!D:W,18,FALSE),TEXT(A271,"MMDD")&gt;VLOOKUP(R271,SpeciesValidation!D:W,19,FALSE)),IF(TEXT(A271,"MMDD")&lt;"0701",TEXT(A271,"MMDD")&gt;VLOOKUP(R271,SpeciesValidation!D:W,18,FALSE),TEXT(A271,"MMDD")&lt;VLOOKUP(R271,SpeciesValidation!D:W,19,FALSE))),"Date outside expected range for this species",""),"")),"",IF(LEFT(J271,1)="A",IF(IF(VLOOKUP(R271,SpeciesValidation!D:W,20,FALSE)=FALSE,OR(TEXT(A271,"MMDD")&lt;VLOOKUP(R271,SpeciesValidation!D:W,18,FALSE),TEXT(A271,"MMDD")&gt;VLOOKUP(R271,SpeciesValidation!D:W,19,FALSE)),IF(TEXT(A271,"MMDD")&lt;"0701",TEXT(A271,"MMDD")&gt;VLOOKUP(R271,SpeciesValidation!D:W,18,FALSE),TEXT(A271,"MMDD")&lt;VLOOKUP(R271,SpeciesValidation!D:W,19,FALSE))),"Date outside expected range for this species",""),"")))</f>
        <v/>
      </c>
      <c r="M271" s="127" t="str">
        <f>IF(LEN(E271&amp;"")&gt;0,IF(ISERROR(VLOOKUP(R271,SpeciesValidation!D:I,6,FALSE)),"",VLOOKUP(R271,SpeciesValidation!D:I,6,FALSE)),"")</f>
        <v/>
      </c>
      <c r="Q271" s="36" t="str">
        <f>IF(LEN(E271&amp;"")&gt;0,IF(ISERROR(VLOOKUP(E271,SpeciesValidation!B:G,2,FALSE)=TRUE),"",VLOOKUP(E271,SpeciesValidation!B:G,2,FALSE)),"")</f>
        <v/>
      </c>
      <c r="R271" s="36" t="str">
        <f>IF(LEN(E271&amp;"")&gt;0,IF(ISERROR(VLOOKUP(E271,SpeciesLookup!B:G,4,FALSE)=TRUE),"",VLOOKUP(E271,SpeciesLookup!B:G,4,FALSE)),"")</f>
        <v/>
      </c>
    </row>
    <row r="272" spans="1:18" ht="13.2" x14ac:dyDescent="0.25">
      <c r="A272" s="72"/>
      <c r="B272" s="73"/>
      <c r="C272" s="73"/>
      <c r="D272" s="11"/>
      <c r="E272" s="74"/>
      <c r="F272" s="75"/>
      <c r="G272" s="128" t="str">
        <f>IF(LEN(E272&amp;"")&gt;0,IF(ISERROR(VLOOKUP(E272,SpeciesLookup!B:G,6,FALSE)=TRUE),"",VLOOKUP(E272,SpeciesLookup!B:G,6,FALSE)),"")</f>
        <v/>
      </c>
      <c r="H272" s="128" t="str">
        <f>IF(LEN(E272&amp;"")&gt;0,IF(ISERROR(VLOOKUP(E272,SpeciesLookup!B:G,5,FALSE)=TRUE),"",VLOOKUP(E272,SpeciesLookup!B:G,5,FALSE)),"")</f>
        <v/>
      </c>
      <c r="I272" s="11"/>
      <c r="J272" s="73"/>
      <c r="K272" s="11"/>
      <c r="L272" s="127" t="str">
        <f>TRIM(IF(ISERROR(VLOOKUP(R272,SpeciesValidation!D:T,IF(ISNA(VLOOKUP(J272,Validation!B$2:C$15,2,FALSE)),FALSE,VLOOKUP(J272,Validation!B$2:C$15,2,FALSE)))),IF(LEN(E272&amp;"")&gt;0,"",""),VLOOKUP(R272,SpeciesValidation!D:T,VLOOKUP(J272,Validation!B$2:C$15,2,FALSE),FALSE)) &amp; " " &amp; IF(ISERROR(IF(LEFT(J272,1)="A",IF(IF(VLOOKUP(R272,SpeciesValidation!D:W,20,FALSE)=FALSE,OR(TEXT(A272,"MMDD")&lt;VLOOKUP(R272,SpeciesValidation!D:W,18,FALSE),TEXT(A272,"MMDD")&gt;VLOOKUP(R272,SpeciesValidation!D:W,19,FALSE)),IF(TEXT(A272,"MMDD")&lt;"0701",TEXT(A272,"MMDD")&gt;VLOOKUP(R272,SpeciesValidation!D:W,18,FALSE),TEXT(A272,"MMDD")&lt;VLOOKUP(R272,SpeciesValidation!D:W,19,FALSE))),"Date outside expected range for this species",""),"")),"",IF(LEFT(J272,1)="A",IF(IF(VLOOKUP(R272,SpeciesValidation!D:W,20,FALSE)=FALSE,OR(TEXT(A272,"MMDD")&lt;VLOOKUP(R272,SpeciesValidation!D:W,18,FALSE),TEXT(A272,"MMDD")&gt;VLOOKUP(R272,SpeciesValidation!D:W,19,FALSE)),IF(TEXT(A272,"MMDD")&lt;"0701",TEXT(A272,"MMDD")&gt;VLOOKUP(R272,SpeciesValidation!D:W,18,FALSE),TEXT(A272,"MMDD")&lt;VLOOKUP(R272,SpeciesValidation!D:W,19,FALSE))),"Date outside expected range for this species",""),"")))</f>
        <v/>
      </c>
      <c r="M272" s="127" t="str">
        <f>IF(LEN(E272&amp;"")&gt;0,IF(ISERROR(VLOOKUP(R272,SpeciesValidation!D:I,6,FALSE)),"",VLOOKUP(R272,SpeciesValidation!D:I,6,FALSE)),"")</f>
        <v/>
      </c>
      <c r="Q272" s="36" t="str">
        <f>IF(LEN(E272&amp;"")&gt;0,IF(ISERROR(VLOOKUP(E272,SpeciesValidation!B:G,2,FALSE)=TRUE),"",VLOOKUP(E272,SpeciesValidation!B:G,2,FALSE)),"")</f>
        <v/>
      </c>
      <c r="R272" s="36" t="str">
        <f>IF(LEN(E272&amp;"")&gt;0,IF(ISERROR(VLOOKUP(E272,SpeciesLookup!B:G,4,FALSE)=TRUE),"",VLOOKUP(E272,SpeciesLookup!B:G,4,FALSE)),"")</f>
        <v/>
      </c>
    </row>
    <row r="273" spans="1:18" ht="13.2" x14ac:dyDescent="0.25">
      <c r="A273" s="72"/>
      <c r="B273" s="73"/>
      <c r="C273" s="73"/>
      <c r="D273" s="11"/>
      <c r="E273" s="74"/>
      <c r="F273" s="75"/>
      <c r="G273" s="128" t="str">
        <f>IF(LEN(E273&amp;"")&gt;0,IF(ISERROR(VLOOKUP(E273,SpeciesLookup!B:G,6,FALSE)=TRUE),"",VLOOKUP(E273,SpeciesLookup!B:G,6,FALSE)),"")</f>
        <v/>
      </c>
      <c r="H273" s="128" t="str">
        <f>IF(LEN(E273&amp;"")&gt;0,IF(ISERROR(VLOOKUP(E273,SpeciesLookup!B:G,5,FALSE)=TRUE),"",VLOOKUP(E273,SpeciesLookup!B:G,5,FALSE)),"")</f>
        <v/>
      </c>
      <c r="I273" s="11"/>
      <c r="J273" s="73"/>
      <c r="K273" s="11"/>
      <c r="L273" s="127" t="str">
        <f>TRIM(IF(ISERROR(VLOOKUP(R273,SpeciesValidation!D:T,IF(ISNA(VLOOKUP(J273,Validation!B$2:C$15,2,FALSE)),FALSE,VLOOKUP(J273,Validation!B$2:C$15,2,FALSE)))),IF(LEN(E273&amp;"")&gt;0,"",""),VLOOKUP(R273,SpeciesValidation!D:T,VLOOKUP(J273,Validation!B$2:C$15,2,FALSE),FALSE)) &amp; " " &amp; IF(ISERROR(IF(LEFT(J273,1)="A",IF(IF(VLOOKUP(R273,SpeciesValidation!D:W,20,FALSE)=FALSE,OR(TEXT(A273,"MMDD")&lt;VLOOKUP(R273,SpeciesValidation!D:W,18,FALSE),TEXT(A273,"MMDD")&gt;VLOOKUP(R273,SpeciesValidation!D:W,19,FALSE)),IF(TEXT(A273,"MMDD")&lt;"0701",TEXT(A273,"MMDD")&gt;VLOOKUP(R273,SpeciesValidation!D:W,18,FALSE),TEXT(A273,"MMDD")&lt;VLOOKUP(R273,SpeciesValidation!D:W,19,FALSE))),"Date outside expected range for this species",""),"")),"",IF(LEFT(J273,1)="A",IF(IF(VLOOKUP(R273,SpeciesValidation!D:W,20,FALSE)=FALSE,OR(TEXT(A273,"MMDD")&lt;VLOOKUP(R273,SpeciesValidation!D:W,18,FALSE),TEXT(A273,"MMDD")&gt;VLOOKUP(R273,SpeciesValidation!D:W,19,FALSE)),IF(TEXT(A273,"MMDD")&lt;"0701",TEXT(A273,"MMDD")&gt;VLOOKUP(R273,SpeciesValidation!D:W,18,FALSE),TEXT(A273,"MMDD")&lt;VLOOKUP(R273,SpeciesValidation!D:W,19,FALSE))),"Date outside expected range for this species",""),"")))</f>
        <v/>
      </c>
      <c r="M273" s="127" t="str">
        <f>IF(LEN(E273&amp;"")&gt;0,IF(ISERROR(VLOOKUP(R273,SpeciesValidation!D:I,6,FALSE)),"",VLOOKUP(R273,SpeciesValidation!D:I,6,FALSE)),"")</f>
        <v/>
      </c>
      <c r="Q273" s="36" t="str">
        <f>IF(LEN(E273&amp;"")&gt;0,IF(ISERROR(VLOOKUP(E273,SpeciesValidation!B:G,2,FALSE)=TRUE),"",VLOOKUP(E273,SpeciesValidation!B:G,2,FALSE)),"")</f>
        <v/>
      </c>
      <c r="R273" s="36" t="str">
        <f>IF(LEN(E273&amp;"")&gt;0,IF(ISERROR(VLOOKUP(E273,SpeciesLookup!B:G,4,FALSE)=TRUE),"",VLOOKUP(E273,SpeciesLookup!B:G,4,FALSE)),"")</f>
        <v/>
      </c>
    </row>
    <row r="274" spans="1:18" ht="13.2" x14ac:dyDescent="0.25">
      <c r="A274" s="72"/>
      <c r="B274" s="73"/>
      <c r="C274" s="73"/>
      <c r="D274" s="11"/>
      <c r="E274" s="74"/>
      <c r="F274" s="75"/>
      <c r="G274" s="128" t="str">
        <f>IF(LEN(E274&amp;"")&gt;0,IF(ISERROR(VLOOKUP(E274,SpeciesLookup!B:G,6,FALSE)=TRUE),"",VLOOKUP(E274,SpeciesLookup!B:G,6,FALSE)),"")</f>
        <v/>
      </c>
      <c r="H274" s="128" t="str">
        <f>IF(LEN(E274&amp;"")&gt;0,IF(ISERROR(VLOOKUP(E274,SpeciesLookup!B:G,5,FALSE)=TRUE),"",VLOOKUP(E274,SpeciesLookup!B:G,5,FALSE)),"")</f>
        <v/>
      </c>
      <c r="I274" s="11"/>
      <c r="J274" s="73"/>
      <c r="K274" s="11"/>
      <c r="L274" s="127" t="str">
        <f>TRIM(IF(ISERROR(VLOOKUP(R274,SpeciesValidation!D:T,IF(ISNA(VLOOKUP(J274,Validation!B$2:C$15,2,FALSE)),FALSE,VLOOKUP(J274,Validation!B$2:C$15,2,FALSE)))),IF(LEN(E274&amp;"")&gt;0,"",""),VLOOKUP(R274,SpeciesValidation!D:T,VLOOKUP(J274,Validation!B$2:C$15,2,FALSE),FALSE)) &amp; " " &amp; IF(ISERROR(IF(LEFT(J274,1)="A",IF(IF(VLOOKUP(R274,SpeciesValidation!D:W,20,FALSE)=FALSE,OR(TEXT(A274,"MMDD")&lt;VLOOKUP(R274,SpeciesValidation!D:W,18,FALSE),TEXT(A274,"MMDD")&gt;VLOOKUP(R274,SpeciesValidation!D:W,19,FALSE)),IF(TEXT(A274,"MMDD")&lt;"0701",TEXT(A274,"MMDD")&gt;VLOOKUP(R274,SpeciesValidation!D:W,18,FALSE),TEXT(A274,"MMDD")&lt;VLOOKUP(R274,SpeciesValidation!D:W,19,FALSE))),"Date outside expected range for this species",""),"")),"",IF(LEFT(J274,1)="A",IF(IF(VLOOKUP(R274,SpeciesValidation!D:W,20,FALSE)=FALSE,OR(TEXT(A274,"MMDD")&lt;VLOOKUP(R274,SpeciesValidation!D:W,18,FALSE),TEXT(A274,"MMDD")&gt;VLOOKUP(R274,SpeciesValidation!D:W,19,FALSE)),IF(TEXT(A274,"MMDD")&lt;"0701",TEXT(A274,"MMDD")&gt;VLOOKUP(R274,SpeciesValidation!D:W,18,FALSE),TEXT(A274,"MMDD")&lt;VLOOKUP(R274,SpeciesValidation!D:W,19,FALSE))),"Date outside expected range for this species",""),"")))</f>
        <v/>
      </c>
      <c r="M274" s="127" t="str">
        <f>IF(LEN(E274&amp;"")&gt;0,IF(ISERROR(VLOOKUP(R274,SpeciesValidation!D:I,6,FALSE)),"",VLOOKUP(R274,SpeciesValidation!D:I,6,FALSE)),"")</f>
        <v/>
      </c>
      <c r="Q274" s="36" t="str">
        <f>IF(LEN(E274&amp;"")&gt;0,IF(ISERROR(VLOOKUP(E274,SpeciesValidation!B:G,2,FALSE)=TRUE),"",VLOOKUP(E274,SpeciesValidation!B:G,2,FALSE)),"")</f>
        <v/>
      </c>
      <c r="R274" s="36" t="str">
        <f>IF(LEN(E274&amp;"")&gt;0,IF(ISERROR(VLOOKUP(E274,SpeciesLookup!B:G,4,FALSE)=TRUE),"",VLOOKUP(E274,SpeciesLookup!B:G,4,FALSE)),"")</f>
        <v/>
      </c>
    </row>
    <row r="275" spans="1:18" ht="13.2" x14ac:dyDescent="0.25">
      <c r="A275" s="72"/>
      <c r="B275" s="73"/>
      <c r="C275" s="73"/>
      <c r="D275" s="11"/>
      <c r="E275" s="74"/>
      <c r="F275" s="75"/>
      <c r="G275" s="128" t="str">
        <f>IF(LEN(E275&amp;"")&gt;0,IF(ISERROR(VLOOKUP(E275,SpeciesLookup!B:G,6,FALSE)=TRUE),"",VLOOKUP(E275,SpeciesLookup!B:G,6,FALSE)),"")</f>
        <v/>
      </c>
      <c r="H275" s="128" t="str">
        <f>IF(LEN(E275&amp;"")&gt;0,IF(ISERROR(VLOOKUP(E275,SpeciesLookup!B:G,5,FALSE)=TRUE),"",VLOOKUP(E275,SpeciesLookup!B:G,5,FALSE)),"")</f>
        <v/>
      </c>
      <c r="I275" s="11"/>
      <c r="J275" s="73"/>
      <c r="K275" s="11"/>
      <c r="L275" s="127" t="str">
        <f>TRIM(IF(ISERROR(VLOOKUP(R275,SpeciesValidation!D:T,IF(ISNA(VLOOKUP(J275,Validation!B$2:C$15,2,FALSE)),FALSE,VLOOKUP(J275,Validation!B$2:C$15,2,FALSE)))),IF(LEN(E275&amp;"")&gt;0,"",""),VLOOKUP(R275,SpeciesValidation!D:T,VLOOKUP(J275,Validation!B$2:C$15,2,FALSE),FALSE)) &amp; " " &amp; IF(ISERROR(IF(LEFT(J275,1)="A",IF(IF(VLOOKUP(R275,SpeciesValidation!D:W,20,FALSE)=FALSE,OR(TEXT(A275,"MMDD")&lt;VLOOKUP(R275,SpeciesValidation!D:W,18,FALSE),TEXT(A275,"MMDD")&gt;VLOOKUP(R275,SpeciesValidation!D:W,19,FALSE)),IF(TEXT(A275,"MMDD")&lt;"0701",TEXT(A275,"MMDD")&gt;VLOOKUP(R275,SpeciesValidation!D:W,18,FALSE),TEXT(A275,"MMDD")&lt;VLOOKUP(R275,SpeciesValidation!D:W,19,FALSE))),"Date outside expected range for this species",""),"")),"",IF(LEFT(J275,1)="A",IF(IF(VLOOKUP(R275,SpeciesValidation!D:W,20,FALSE)=FALSE,OR(TEXT(A275,"MMDD")&lt;VLOOKUP(R275,SpeciesValidation!D:W,18,FALSE),TEXT(A275,"MMDD")&gt;VLOOKUP(R275,SpeciesValidation!D:W,19,FALSE)),IF(TEXT(A275,"MMDD")&lt;"0701",TEXT(A275,"MMDD")&gt;VLOOKUP(R275,SpeciesValidation!D:W,18,FALSE),TEXT(A275,"MMDD")&lt;VLOOKUP(R275,SpeciesValidation!D:W,19,FALSE))),"Date outside expected range for this species",""),"")))</f>
        <v/>
      </c>
      <c r="M275" s="127" t="str">
        <f>IF(LEN(E275&amp;"")&gt;0,IF(ISERROR(VLOOKUP(R275,SpeciesValidation!D:I,6,FALSE)),"",VLOOKUP(R275,SpeciesValidation!D:I,6,FALSE)),"")</f>
        <v/>
      </c>
      <c r="Q275" s="36" t="str">
        <f>IF(LEN(E275&amp;"")&gt;0,IF(ISERROR(VLOOKUP(E275,SpeciesValidation!B:G,2,FALSE)=TRUE),"",VLOOKUP(E275,SpeciesValidation!B:G,2,FALSE)),"")</f>
        <v/>
      </c>
      <c r="R275" s="36" t="str">
        <f>IF(LEN(E275&amp;"")&gt;0,IF(ISERROR(VLOOKUP(E275,SpeciesLookup!B:G,4,FALSE)=TRUE),"",VLOOKUP(E275,SpeciesLookup!B:G,4,FALSE)),"")</f>
        <v/>
      </c>
    </row>
    <row r="276" spans="1:18" ht="13.2" x14ac:dyDescent="0.25">
      <c r="A276" s="72"/>
      <c r="B276" s="73"/>
      <c r="C276" s="73"/>
      <c r="D276" s="11"/>
      <c r="E276" s="74"/>
      <c r="F276" s="75"/>
      <c r="G276" s="128" t="str">
        <f>IF(LEN(E276&amp;"")&gt;0,IF(ISERROR(VLOOKUP(E276,SpeciesLookup!B:G,6,FALSE)=TRUE),"",VLOOKUP(E276,SpeciesLookup!B:G,6,FALSE)),"")</f>
        <v/>
      </c>
      <c r="H276" s="128" t="str">
        <f>IF(LEN(E276&amp;"")&gt;0,IF(ISERROR(VLOOKUP(E276,SpeciesLookup!B:G,5,FALSE)=TRUE),"",VLOOKUP(E276,SpeciesLookup!B:G,5,FALSE)),"")</f>
        <v/>
      </c>
      <c r="I276" s="11"/>
      <c r="J276" s="73"/>
      <c r="K276" s="11"/>
      <c r="L276" s="127" t="str">
        <f>TRIM(IF(ISERROR(VLOOKUP(R276,SpeciesValidation!D:T,IF(ISNA(VLOOKUP(J276,Validation!B$2:C$15,2,FALSE)),FALSE,VLOOKUP(J276,Validation!B$2:C$15,2,FALSE)))),IF(LEN(E276&amp;"")&gt;0,"",""),VLOOKUP(R276,SpeciesValidation!D:T,VLOOKUP(J276,Validation!B$2:C$15,2,FALSE),FALSE)) &amp; " " &amp; IF(ISERROR(IF(LEFT(J276,1)="A",IF(IF(VLOOKUP(R276,SpeciesValidation!D:W,20,FALSE)=FALSE,OR(TEXT(A276,"MMDD")&lt;VLOOKUP(R276,SpeciesValidation!D:W,18,FALSE),TEXT(A276,"MMDD")&gt;VLOOKUP(R276,SpeciesValidation!D:W,19,FALSE)),IF(TEXT(A276,"MMDD")&lt;"0701",TEXT(A276,"MMDD")&gt;VLOOKUP(R276,SpeciesValidation!D:W,18,FALSE),TEXT(A276,"MMDD")&lt;VLOOKUP(R276,SpeciesValidation!D:W,19,FALSE))),"Date outside expected range for this species",""),"")),"",IF(LEFT(J276,1)="A",IF(IF(VLOOKUP(R276,SpeciesValidation!D:W,20,FALSE)=FALSE,OR(TEXT(A276,"MMDD")&lt;VLOOKUP(R276,SpeciesValidation!D:W,18,FALSE),TEXT(A276,"MMDD")&gt;VLOOKUP(R276,SpeciesValidation!D:W,19,FALSE)),IF(TEXT(A276,"MMDD")&lt;"0701",TEXT(A276,"MMDD")&gt;VLOOKUP(R276,SpeciesValidation!D:W,18,FALSE),TEXT(A276,"MMDD")&lt;VLOOKUP(R276,SpeciesValidation!D:W,19,FALSE))),"Date outside expected range for this species",""),"")))</f>
        <v/>
      </c>
      <c r="M276" s="127" t="str">
        <f>IF(LEN(E276&amp;"")&gt;0,IF(ISERROR(VLOOKUP(R276,SpeciesValidation!D:I,6,FALSE)),"",VLOOKUP(R276,SpeciesValidation!D:I,6,FALSE)),"")</f>
        <v/>
      </c>
      <c r="Q276" s="36" t="str">
        <f>IF(LEN(E276&amp;"")&gt;0,IF(ISERROR(VLOOKUP(E276,SpeciesValidation!B:G,2,FALSE)=TRUE),"",VLOOKUP(E276,SpeciesValidation!B:G,2,FALSE)),"")</f>
        <v/>
      </c>
      <c r="R276" s="36" t="str">
        <f>IF(LEN(E276&amp;"")&gt;0,IF(ISERROR(VLOOKUP(E276,SpeciesLookup!B:G,4,FALSE)=TRUE),"",VLOOKUP(E276,SpeciesLookup!B:G,4,FALSE)),"")</f>
        <v/>
      </c>
    </row>
    <row r="277" spans="1:18" ht="13.2" x14ac:dyDescent="0.25">
      <c r="A277" s="72"/>
      <c r="B277" s="73"/>
      <c r="C277" s="73"/>
      <c r="D277" s="11"/>
      <c r="E277" s="74"/>
      <c r="F277" s="75"/>
      <c r="G277" s="128" t="str">
        <f>IF(LEN(E277&amp;"")&gt;0,IF(ISERROR(VLOOKUP(E277,SpeciesLookup!B:G,6,FALSE)=TRUE),"",VLOOKUP(E277,SpeciesLookup!B:G,6,FALSE)),"")</f>
        <v/>
      </c>
      <c r="H277" s="128" t="str">
        <f>IF(LEN(E277&amp;"")&gt;0,IF(ISERROR(VLOOKUP(E277,SpeciesLookup!B:G,5,FALSE)=TRUE),"",VLOOKUP(E277,SpeciesLookup!B:G,5,FALSE)),"")</f>
        <v/>
      </c>
      <c r="I277" s="11"/>
      <c r="J277" s="73"/>
      <c r="K277" s="11"/>
      <c r="L277" s="127" t="str">
        <f>TRIM(IF(ISERROR(VLOOKUP(R277,SpeciesValidation!D:T,IF(ISNA(VLOOKUP(J277,Validation!B$2:C$15,2,FALSE)),FALSE,VLOOKUP(J277,Validation!B$2:C$15,2,FALSE)))),IF(LEN(E277&amp;"")&gt;0,"",""),VLOOKUP(R277,SpeciesValidation!D:T,VLOOKUP(J277,Validation!B$2:C$15,2,FALSE),FALSE)) &amp; " " &amp; IF(ISERROR(IF(LEFT(J277,1)="A",IF(IF(VLOOKUP(R277,SpeciesValidation!D:W,20,FALSE)=FALSE,OR(TEXT(A277,"MMDD")&lt;VLOOKUP(R277,SpeciesValidation!D:W,18,FALSE),TEXT(A277,"MMDD")&gt;VLOOKUP(R277,SpeciesValidation!D:W,19,FALSE)),IF(TEXT(A277,"MMDD")&lt;"0701",TEXT(A277,"MMDD")&gt;VLOOKUP(R277,SpeciesValidation!D:W,18,FALSE),TEXT(A277,"MMDD")&lt;VLOOKUP(R277,SpeciesValidation!D:W,19,FALSE))),"Date outside expected range for this species",""),"")),"",IF(LEFT(J277,1)="A",IF(IF(VLOOKUP(R277,SpeciesValidation!D:W,20,FALSE)=FALSE,OR(TEXT(A277,"MMDD")&lt;VLOOKUP(R277,SpeciesValidation!D:W,18,FALSE),TEXT(A277,"MMDD")&gt;VLOOKUP(R277,SpeciesValidation!D:W,19,FALSE)),IF(TEXT(A277,"MMDD")&lt;"0701",TEXT(A277,"MMDD")&gt;VLOOKUP(R277,SpeciesValidation!D:W,18,FALSE),TEXT(A277,"MMDD")&lt;VLOOKUP(R277,SpeciesValidation!D:W,19,FALSE))),"Date outside expected range for this species",""),"")))</f>
        <v/>
      </c>
      <c r="M277" s="127" t="str">
        <f>IF(LEN(E277&amp;"")&gt;0,IF(ISERROR(VLOOKUP(R277,SpeciesValidation!D:I,6,FALSE)),"",VLOOKUP(R277,SpeciesValidation!D:I,6,FALSE)),"")</f>
        <v/>
      </c>
      <c r="Q277" s="36" t="str">
        <f>IF(LEN(E277&amp;"")&gt;0,IF(ISERROR(VLOOKUP(E277,SpeciesValidation!B:G,2,FALSE)=TRUE),"",VLOOKUP(E277,SpeciesValidation!B:G,2,FALSE)),"")</f>
        <v/>
      </c>
      <c r="R277" s="36" t="str">
        <f>IF(LEN(E277&amp;"")&gt;0,IF(ISERROR(VLOOKUP(E277,SpeciesLookup!B:G,4,FALSE)=TRUE),"",VLOOKUP(E277,SpeciesLookup!B:G,4,FALSE)),"")</f>
        <v/>
      </c>
    </row>
    <row r="278" spans="1:18" ht="13.2" x14ac:dyDescent="0.25">
      <c r="A278" s="72"/>
      <c r="B278" s="73"/>
      <c r="C278" s="73"/>
      <c r="D278" s="11"/>
      <c r="E278" s="74"/>
      <c r="F278" s="75"/>
      <c r="G278" s="128" t="str">
        <f>IF(LEN(E278&amp;"")&gt;0,IF(ISERROR(VLOOKUP(E278,SpeciesLookup!B:G,6,FALSE)=TRUE),"",VLOOKUP(E278,SpeciesLookup!B:G,6,FALSE)),"")</f>
        <v/>
      </c>
      <c r="H278" s="128" t="str">
        <f>IF(LEN(E278&amp;"")&gt;0,IF(ISERROR(VLOOKUP(E278,SpeciesLookup!B:G,5,FALSE)=TRUE),"",VLOOKUP(E278,SpeciesLookup!B:G,5,FALSE)),"")</f>
        <v/>
      </c>
      <c r="I278" s="11"/>
      <c r="J278" s="73"/>
      <c r="K278" s="11"/>
      <c r="L278" s="127" t="str">
        <f>TRIM(IF(ISERROR(VLOOKUP(R278,SpeciesValidation!D:T,IF(ISNA(VLOOKUP(J278,Validation!B$2:C$15,2,FALSE)),FALSE,VLOOKUP(J278,Validation!B$2:C$15,2,FALSE)))),IF(LEN(E278&amp;"")&gt;0,"",""),VLOOKUP(R278,SpeciesValidation!D:T,VLOOKUP(J278,Validation!B$2:C$15,2,FALSE),FALSE)) &amp; " " &amp; IF(ISERROR(IF(LEFT(J278,1)="A",IF(IF(VLOOKUP(R278,SpeciesValidation!D:W,20,FALSE)=FALSE,OR(TEXT(A278,"MMDD")&lt;VLOOKUP(R278,SpeciesValidation!D:W,18,FALSE),TEXT(A278,"MMDD")&gt;VLOOKUP(R278,SpeciesValidation!D:W,19,FALSE)),IF(TEXT(A278,"MMDD")&lt;"0701",TEXT(A278,"MMDD")&gt;VLOOKUP(R278,SpeciesValidation!D:W,18,FALSE),TEXT(A278,"MMDD")&lt;VLOOKUP(R278,SpeciesValidation!D:W,19,FALSE))),"Date outside expected range for this species",""),"")),"",IF(LEFT(J278,1)="A",IF(IF(VLOOKUP(R278,SpeciesValidation!D:W,20,FALSE)=FALSE,OR(TEXT(A278,"MMDD")&lt;VLOOKUP(R278,SpeciesValidation!D:W,18,FALSE),TEXT(A278,"MMDD")&gt;VLOOKUP(R278,SpeciesValidation!D:W,19,FALSE)),IF(TEXT(A278,"MMDD")&lt;"0701",TEXT(A278,"MMDD")&gt;VLOOKUP(R278,SpeciesValidation!D:W,18,FALSE),TEXT(A278,"MMDD")&lt;VLOOKUP(R278,SpeciesValidation!D:W,19,FALSE))),"Date outside expected range for this species",""),"")))</f>
        <v/>
      </c>
      <c r="M278" s="127" t="str">
        <f>IF(LEN(E278&amp;"")&gt;0,IF(ISERROR(VLOOKUP(R278,SpeciesValidation!D:I,6,FALSE)),"",VLOOKUP(R278,SpeciesValidation!D:I,6,FALSE)),"")</f>
        <v/>
      </c>
      <c r="Q278" s="36" t="str">
        <f>IF(LEN(E278&amp;"")&gt;0,IF(ISERROR(VLOOKUP(E278,SpeciesValidation!B:G,2,FALSE)=TRUE),"",VLOOKUP(E278,SpeciesValidation!B:G,2,FALSE)),"")</f>
        <v/>
      </c>
      <c r="R278" s="36" t="str">
        <f>IF(LEN(E278&amp;"")&gt;0,IF(ISERROR(VLOOKUP(E278,SpeciesLookup!B:G,4,FALSE)=TRUE),"",VLOOKUP(E278,SpeciesLookup!B:G,4,FALSE)),"")</f>
        <v/>
      </c>
    </row>
    <row r="279" spans="1:18" ht="13.2" x14ac:dyDescent="0.25">
      <c r="A279" s="72"/>
      <c r="B279" s="73"/>
      <c r="C279" s="73"/>
      <c r="D279" s="11"/>
      <c r="E279" s="74"/>
      <c r="F279" s="75"/>
      <c r="G279" s="128" t="str">
        <f>IF(LEN(E279&amp;"")&gt;0,IF(ISERROR(VLOOKUP(E279,SpeciesLookup!B:G,6,FALSE)=TRUE),"",VLOOKUP(E279,SpeciesLookup!B:G,6,FALSE)),"")</f>
        <v/>
      </c>
      <c r="H279" s="128" t="str">
        <f>IF(LEN(E279&amp;"")&gt;0,IF(ISERROR(VLOOKUP(E279,SpeciesLookup!B:G,5,FALSE)=TRUE),"",VLOOKUP(E279,SpeciesLookup!B:G,5,FALSE)),"")</f>
        <v/>
      </c>
      <c r="I279" s="11"/>
      <c r="J279" s="73"/>
      <c r="K279" s="11"/>
      <c r="L279" s="127" t="str">
        <f>TRIM(IF(ISERROR(VLOOKUP(R279,SpeciesValidation!D:T,IF(ISNA(VLOOKUP(J279,Validation!B$2:C$15,2,FALSE)),FALSE,VLOOKUP(J279,Validation!B$2:C$15,2,FALSE)))),IF(LEN(E279&amp;"")&gt;0,"",""),VLOOKUP(R279,SpeciesValidation!D:T,VLOOKUP(J279,Validation!B$2:C$15,2,FALSE),FALSE)) &amp; " " &amp; IF(ISERROR(IF(LEFT(J279,1)="A",IF(IF(VLOOKUP(R279,SpeciesValidation!D:W,20,FALSE)=FALSE,OR(TEXT(A279,"MMDD")&lt;VLOOKUP(R279,SpeciesValidation!D:W,18,FALSE),TEXT(A279,"MMDD")&gt;VLOOKUP(R279,SpeciesValidation!D:W,19,FALSE)),IF(TEXT(A279,"MMDD")&lt;"0701",TEXT(A279,"MMDD")&gt;VLOOKUP(R279,SpeciesValidation!D:W,18,FALSE),TEXT(A279,"MMDD")&lt;VLOOKUP(R279,SpeciesValidation!D:W,19,FALSE))),"Date outside expected range for this species",""),"")),"",IF(LEFT(J279,1)="A",IF(IF(VLOOKUP(R279,SpeciesValidation!D:W,20,FALSE)=FALSE,OR(TEXT(A279,"MMDD")&lt;VLOOKUP(R279,SpeciesValidation!D:W,18,FALSE),TEXT(A279,"MMDD")&gt;VLOOKUP(R279,SpeciesValidation!D:W,19,FALSE)),IF(TEXT(A279,"MMDD")&lt;"0701",TEXT(A279,"MMDD")&gt;VLOOKUP(R279,SpeciesValidation!D:W,18,FALSE),TEXT(A279,"MMDD")&lt;VLOOKUP(R279,SpeciesValidation!D:W,19,FALSE))),"Date outside expected range for this species",""),"")))</f>
        <v/>
      </c>
      <c r="M279" s="127" t="str">
        <f>IF(LEN(E279&amp;"")&gt;0,IF(ISERROR(VLOOKUP(R279,SpeciesValidation!D:I,6,FALSE)),"",VLOOKUP(R279,SpeciesValidation!D:I,6,FALSE)),"")</f>
        <v/>
      </c>
      <c r="Q279" s="36" t="str">
        <f>IF(LEN(E279&amp;"")&gt;0,IF(ISERROR(VLOOKUP(E279,SpeciesValidation!B:G,2,FALSE)=TRUE),"",VLOOKUP(E279,SpeciesValidation!B:G,2,FALSE)),"")</f>
        <v/>
      </c>
      <c r="R279" s="36" t="str">
        <f>IF(LEN(E279&amp;"")&gt;0,IF(ISERROR(VLOOKUP(E279,SpeciesLookup!B:G,4,FALSE)=TRUE),"",VLOOKUP(E279,SpeciesLookup!B:G,4,FALSE)),"")</f>
        <v/>
      </c>
    </row>
    <row r="280" spans="1:18" ht="13.2" x14ac:dyDescent="0.25">
      <c r="A280" s="72"/>
      <c r="B280" s="73"/>
      <c r="C280" s="73"/>
      <c r="D280" s="11"/>
      <c r="E280" s="74"/>
      <c r="F280" s="75"/>
      <c r="G280" s="128" t="str">
        <f>IF(LEN(E280&amp;"")&gt;0,IF(ISERROR(VLOOKUP(E280,SpeciesLookup!B:G,6,FALSE)=TRUE),"",VLOOKUP(E280,SpeciesLookup!B:G,6,FALSE)),"")</f>
        <v/>
      </c>
      <c r="H280" s="128" t="str">
        <f>IF(LEN(E280&amp;"")&gt;0,IF(ISERROR(VLOOKUP(E280,SpeciesLookup!B:G,5,FALSE)=TRUE),"",VLOOKUP(E280,SpeciesLookup!B:G,5,FALSE)),"")</f>
        <v/>
      </c>
      <c r="I280" s="11"/>
      <c r="J280" s="73"/>
      <c r="K280" s="11"/>
      <c r="L280" s="127" t="str">
        <f>TRIM(IF(ISERROR(VLOOKUP(R280,SpeciesValidation!D:T,IF(ISNA(VLOOKUP(J280,Validation!B$2:C$15,2,FALSE)),FALSE,VLOOKUP(J280,Validation!B$2:C$15,2,FALSE)))),IF(LEN(E280&amp;"")&gt;0,"",""),VLOOKUP(R280,SpeciesValidation!D:T,VLOOKUP(J280,Validation!B$2:C$15,2,FALSE),FALSE)) &amp; " " &amp; IF(ISERROR(IF(LEFT(J280,1)="A",IF(IF(VLOOKUP(R280,SpeciesValidation!D:W,20,FALSE)=FALSE,OR(TEXT(A280,"MMDD")&lt;VLOOKUP(R280,SpeciesValidation!D:W,18,FALSE),TEXT(A280,"MMDD")&gt;VLOOKUP(R280,SpeciesValidation!D:W,19,FALSE)),IF(TEXT(A280,"MMDD")&lt;"0701",TEXT(A280,"MMDD")&gt;VLOOKUP(R280,SpeciesValidation!D:W,18,FALSE),TEXT(A280,"MMDD")&lt;VLOOKUP(R280,SpeciesValidation!D:W,19,FALSE))),"Date outside expected range for this species",""),"")),"",IF(LEFT(J280,1)="A",IF(IF(VLOOKUP(R280,SpeciesValidation!D:W,20,FALSE)=FALSE,OR(TEXT(A280,"MMDD")&lt;VLOOKUP(R280,SpeciesValidation!D:W,18,FALSE),TEXT(A280,"MMDD")&gt;VLOOKUP(R280,SpeciesValidation!D:W,19,FALSE)),IF(TEXT(A280,"MMDD")&lt;"0701",TEXT(A280,"MMDD")&gt;VLOOKUP(R280,SpeciesValidation!D:W,18,FALSE),TEXT(A280,"MMDD")&lt;VLOOKUP(R280,SpeciesValidation!D:W,19,FALSE))),"Date outside expected range for this species",""),"")))</f>
        <v/>
      </c>
      <c r="M280" s="127" t="str">
        <f>IF(LEN(E280&amp;"")&gt;0,IF(ISERROR(VLOOKUP(R280,SpeciesValidation!D:I,6,FALSE)),"",VLOOKUP(R280,SpeciesValidation!D:I,6,FALSE)),"")</f>
        <v/>
      </c>
      <c r="Q280" s="36" t="str">
        <f>IF(LEN(E280&amp;"")&gt;0,IF(ISERROR(VLOOKUP(E280,SpeciesValidation!B:G,2,FALSE)=TRUE),"",VLOOKUP(E280,SpeciesValidation!B:G,2,FALSE)),"")</f>
        <v/>
      </c>
      <c r="R280" s="36" t="str">
        <f>IF(LEN(E280&amp;"")&gt;0,IF(ISERROR(VLOOKUP(E280,SpeciesLookup!B:G,4,FALSE)=TRUE),"",VLOOKUP(E280,SpeciesLookup!B:G,4,FALSE)),"")</f>
        <v/>
      </c>
    </row>
    <row r="281" spans="1:18" ht="13.2" x14ac:dyDescent="0.25">
      <c r="A281" s="72"/>
      <c r="B281" s="73"/>
      <c r="C281" s="73"/>
      <c r="D281" s="11"/>
      <c r="E281" s="74"/>
      <c r="F281" s="75"/>
      <c r="G281" s="128" t="str">
        <f>IF(LEN(E281&amp;"")&gt;0,IF(ISERROR(VLOOKUP(E281,SpeciesLookup!B:G,6,FALSE)=TRUE),"",VLOOKUP(E281,SpeciesLookup!B:G,6,FALSE)),"")</f>
        <v/>
      </c>
      <c r="H281" s="128" t="str">
        <f>IF(LEN(E281&amp;"")&gt;0,IF(ISERROR(VLOOKUP(E281,SpeciesLookup!B:G,5,FALSE)=TRUE),"",VLOOKUP(E281,SpeciesLookup!B:G,5,FALSE)),"")</f>
        <v/>
      </c>
      <c r="I281" s="11"/>
      <c r="J281" s="73"/>
      <c r="K281" s="11"/>
      <c r="L281" s="127" t="str">
        <f>TRIM(IF(ISERROR(VLOOKUP(R281,SpeciesValidation!D:T,IF(ISNA(VLOOKUP(J281,Validation!B$2:C$15,2,FALSE)),FALSE,VLOOKUP(J281,Validation!B$2:C$15,2,FALSE)))),IF(LEN(E281&amp;"")&gt;0,"",""),VLOOKUP(R281,SpeciesValidation!D:T,VLOOKUP(J281,Validation!B$2:C$15,2,FALSE),FALSE)) &amp; " " &amp; IF(ISERROR(IF(LEFT(J281,1)="A",IF(IF(VLOOKUP(R281,SpeciesValidation!D:W,20,FALSE)=FALSE,OR(TEXT(A281,"MMDD")&lt;VLOOKUP(R281,SpeciesValidation!D:W,18,FALSE),TEXT(A281,"MMDD")&gt;VLOOKUP(R281,SpeciesValidation!D:W,19,FALSE)),IF(TEXT(A281,"MMDD")&lt;"0701",TEXT(A281,"MMDD")&gt;VLOOKUP(R281,SpeciesValidation!D:W,18,FALSE),TEXT(A281,"MMDD")&lt;VLOOKUP(R281,SpeciesValidation!D:W,19,FALSE))),"Date outside expected range for this species",""),"")),"",IF(LEFT(J281,1)="A",IF(IF(VLOOKUP(R281,SpeciesValidation!D:W,20,FALSE)=FALSE,OR(TEXT(A281,"MMDD")&lt;VLOOKUP(R281,SpeciesValidation!D:W,18,FALSE),TEXT(A281,"MMDD")&gt;VLOOKUP(R281,SpeciesValidation!D:W,19,FALSE)),IF(TEXT(A281,"MMDD")&lt;"0701",TEXT(A281,"MMDD")&gt;VLOOKUP(R281,SpeciesValidation!D:W,18,FALSE),TEXT(A281,"MMDD")&lt;VLOOKUP(R281,SpeciesValidation!D:W,19,FALSE))),"Date outside expected range for this species",""),"")))</f>
        <v/>
      </c>
      <c r="M281" s="127" t="str">
        <f>IF(LEN(E281&amp;"")&gt;0,IF(ISERROR(VLOOKUP(R281,SpeciesValidation!D:I,6,FALSE)),"",VLOOKUP(R281,SpeciesValidation!D:I,6,FALSE)),"")</f>
        <v/>
      </c>
      <c r="Q281" s="36" t="str">
        <f>IF(LEN(E281&amp;"")&gt;0,IF(ISERROR(VLOOKUP(E281,SpeciesValidation!B:G,2,FALSE)=TRUE),"",VLOOKUP(E281,SpeciesValidation!B:G,2,FALSE)),"")</f>
        <v/>
      </c>
      <c r="R281" s="36" t="str">
        <f>IF(LEN(E281&amp;"")&gt;0,IF(ISERROR(VLOOKUP(E281,SpeciesLookup!B:G,4,FALSE)=TRUE),"",VLOOKUP(E281,SpeciesLookup!B:G,4,FALSE)),"")</f>
        <v/>
      </c>
    </row>
    <row r="282" spans="1:18" ht="13.2" x14ac:dyDescent="0.25">
      <c r="A282" s="72"/>
      <c r="B282" s="73"/>
      <c r="C282" s="73"/>
      <c r="D282" s="11"/>
      <c r="E282" s="74"/>
      <c r="F282" s="75"/>
      <c r="G282" s="128" t="str">
        <f>IF(LEN(E282&amp;"")&gt;0,IF(ISERROR(VLOOKUP(E282,SpeciesLookup!B:G,6,FALSE)=TRUE),"",VLOOKUP(E282,SpeciesLookup!B:G,6,FALSE)),"")</f>
        <v/>
      </c>
      <c r="H282" s="128" t="str">
        <f>IF(LEN(E282&amp;"")&gt;0,IF(ISERROR(VLOOKUP(E282,SpeciesLookup!B:G,5,FALSE)=TRUE),"",VLOOKUP(E282,SpeciesLookup!B:G,5,FALSE)),"")</f>
        <v/>
      </c>
      <c r="I282" s="11"/>
      <c r="J282" s="73"/>
      <c r="K282" s="11"/>
      <c r="L282" s="127" t="str">
        <f>TRIM(IF(ISERROR(VLOOKUP(R282,SpeciesValidation!D:T,IF(ISNA(VLOOKUP(J282,Validation!B$2:C$15,2,FALSE)),FALSE,VLOOKUP(J282,Validation!B$2:C$15,2,FALSE)))),IF(LEN(E282&amp;"")&gt;0,"",""),VLOOKUP(R282,SpeciesValidation!D:T,VLOOKUP(J282,Validation!B$2:C$15,2,FALSE),FALSE)) &amp; " " &amp; IF(ISERROR(IF(LEFT(J282,1)="A",IF(IF(VLOOKUP(R282,SpeciesValidation!D:W,20,FALSE)=FALSE,OR(TEXT(A282,"MMDD")&lt;VLOOKUP(R282,SpeciesValidation!D:W,18,FALSE),TEXT(A282,"MMDD")&gt;VLOOKUP(R282,SpeciesValidation!D:W,19,FALSE)),IF(TEXT(A282,"MMDD")&lt;"0701",TEXT(A282,"MMDD")&gt;VLOOKUP(R282,SpeciesValidation!D:W,18,FALSE),TEXT(A282,"MMDD")&lt;VLOOKUP(R282,SpeciesValidation!D:W,19,FALSE))),"Date outside expected range for this species",""),"")),"",IF(LEFT(J282,1)="A",IF(IF(VLOOKUP(R282,SpeciesValidation!D:W,20,FALSE)=FALSE,OR(TEXT(A282,"MMDD")&lt;VLOOKUP(R282,SpeciesValidation!D:W,18,FALSE),TEXT(A282,"MMDD")&gt;VLOOKUP(R282,SpeciesValidation!D:W,19,FALSE)),IF(TEXT(A282,"MMDD")&lt;"0701",TEXT(A282,"MMDD")&gt;VLOOKUP(R282,SpeciesValidation!D:W,18,FALSE),TEXT(A282,"MMDD")&lt;VLOOKUP(R282,SpeciesValidation!D:W,19,FALSE))),"Date outside expected range for this species",""),"")))</f>
        <v/>
      </c>
      <c r="M282" s="127" t="str">
        <f>IF(LEN(E282&amp;"")&gt;0,IF(ISERROR(VLOOKUP(R282,SpeciesValidation!D:I,6,FALSE)),"",VLOOKUP(R282,SpeciesValidation!D:I,6,FALSE)),"")</f>
        <v/>
      </c>
      <c r="Q282" s="36" t="str">
        <f>IF(LEN(E282&amp;"")&gt;0,IF(ISERROR(VLOOKUP(E282,SpeciesValidation!B:G,2,FALSE)=TRUE),"",VLOOKUP(E282,SpeciesValidation!B:G,2,FALSE)),"")</f>
        <v/>
      </c>
      <c r="R282" s="36" t="str">
        <f>IF(LEN(E282&amp;"")&gt;0,IF(ISERROR(VLOOKUP(E282,SpeciesLookup!B:G,4,FALSE)=TRUE),"",VLOOKUP(E282,SpeciesLookup!B:G,4,FALSE)),"")</f>
        <v/>
      </c>
    </row>
    <row r="283" spans="1:18" ht="13.2" x14ac:dyDescent="0.25">
      <c r="A283" s="72"/>
      <c r="B283" s="73"/>
      <c r="C283" s="73"/>
      <c r="D283" s="11"/>
      <c r="E283" s="74"/>
      <c r="F283" s="75"/>
      <c r="G283" s="128" t="str">
        <f>IF(LEN(E283&amp;"")&gt;0,IF(ISERROR(VLOOKUP(E283,SpeciesLookup!B:G,6,FALSE)=TRUE),"",VLOOKUP(E283,SpeciesLookup!B:G,6,FALSE)),"")</f>
        <v/>
      </c>
      <c r="H283" s="128" t="str">
        <f>IF(LEN(E283&amp;"")&gt;0,IF(ISERROR(VLOOKUP(E283,SpeciesLookup!B:G,5,FALSE)=TRUE),"",VLOOKUP(E283,SpeciesLookup!B:G,5,FALSE)),"")</f>
        <v/>
      </c>
      <c r="I283" s="11"/>
      <c r="J283" s="73"/>
      <c r="K283" s="11"/>
      <c r="L283" s="127" t="str">
        <f>TRIM(IF(ISERROR(VLOOKUP(R283,SpeciesValidation!D:T,IF(ISNA(VLOOKUP(J283,Validation!B$2:C$15,2,FALSE)),FALSE,VLOOKUP(J283,Validation!B$2:C$15,2,FALSE)))),IF(LEN(E283&amp;"")&gt;0,"",""),VLOOKUP(R283,SpeciesValidation!D:T,VLOOKUP(J283,Validation!B$2:C$15,2,FALSE),FALSE)) &amp; " " &amp; IF(ISERROR(IF(LEFT(J283,1)="A",IF(IF(VLOOKUP(R283,SpeciesValidation!D:W,20,FALSE)=FALSE,OR(TEXT(A283,"MMDD")&lt;VLOOKUP(R283,SpeciesValidation!D:W,18,FALSE),TEXT(A283,"MMDD")&gt;VLOOKUP(R283,SpeciesValidation!D:W,19,FALSE)),IF(TEXT(A283,"MMDD")&lt;"0701",TEXT(A283,"MMDD")&gt;VLOOKUP(R283,SpeciesValidation!D:W,18,FALSE),TEXT(A283,"MMDD")&lt;VLOOKUP(R283,SpeciesValidation!D:W,19,FALSE))),"Date outside expected range for this species",""),"")),"",IF(LEFT(J283,1)="A",IF(IF(VLOOKUP(R283,SpeciesValidation!D:W,20,FALSE)=FALSE,OR(TEXT(A283,"MMDD")&lt;VLOOKUP(R283,SpeciesValidation!D:W,18,FALSE),TEXT(A283,"MMDD")&gt;VLOOKUP(R283,SpeciesValidation!D:W,19,FALSE)),IF(TEXT(A283,"MMDD")&lt;"0701",TEXT(A283,"MMDD")&gt;VLOOKUP(R283,SpeciesValidation!D:W,18,FALSE),TEXT(A283,"MMDD")&lt;VLOOKUP(R283,SpeciesValidation!D:W,19,FALSE))),"Date outside expected range for this species",""),"")))</f>
        <v/>
      </c>
      <c r="M283" s="127" t="str">
        <f>IF(LEN(E283&amp;"")&gt;0,IF(ISERROR(VLOOKUP(R283,SpeciesValidation!D:I,6,FALSE)),"",VLOOKUP(R283,SpeciesValidation!D:I,6,FALSE)),"")</f>
        <v/>
      </c>
      <c r="Q283" s="36" t="str">
        <f>IF(LEN(E283&amp;"")&gt;0,IF(ISERROR(VLOOKUP(E283,SpeciesValidation!B:G,2,FALSE)=TRUE),"",VLOOKUP(E283,SpeciesValidation!B:G,2,FALSE)),"")</f>
        <v/>
      </c>
      <c r="R283" s="36" t="str">
        <f>IF(LEN(E283&amp;"")&gt;0,IF(ISERROR(VLOOKUP(E283,SpeciesLookup!B:G,4,FALSE)=TRUE),"",VLOOKUP(E283,SpeciesLookup!B:G,4,FALSE)),"")</f>
        <v/>
      </c>
    </row>
    <row r="284" spans="1:18" ht="13.2" x14ac:dyDescent="0.25">
      <c r="A284" s="72"/>
      <c r="B284" s="73"/>
      <c r="C284" s="73"/>
      <c r="D284" s="11"/>
      <c r="E284" s="74"/>
      <c r="F284" s="75"/>
      <c r="G284" s="128" t="str">
        <f>IF(LEN(E284&amp;"")&gt;0,IF(ISERROR(VLOOKUP(E284,SpeciesLookup!B:G,6,FALSE)=TRUE),"",VLOOKUP(E284,SpeciesLookup!B:G,6,FALSE)),"")</f>
        <v/>
      </c>
      <c r="H284" s="128" t="str">
        <f>IF(LEN(E284&amp;"")&gt;0,IF(ISERROR(VLOOKUP(E284,SpeciesLookup!B:G,5,FALSE)=TRUE),"",VLOOKUP(E284,SpeciesLookup!B:G,5,FALSE)),"")</f>
        <v/>
      </c>
      <c r="I284" s="11"/>
      <c r="J284" s="73"/>
      <c r="K284" s="11"/>
      <c r="L284" s="127" t="str">
        <f>TRIM(IF(ISERROR(VLOOKUP(R284,SpeciesValidation!D:T,IF(ISNA(VLOOKUP(J284,Validation!B$2:C$15,2,FALSE)),FALSE,VLOOKUP(J284,Validation!B$2:C$15,2,FALSE)))),IF(LEN(E284&amp;"")&gt;0,"",""),VLOOKUP(R284,SpeciesValidation!D:T,VLOOKUP(J284,Validation!B$2:C$15,2,FALSE),FALSE)) &amp; " " &amp; IF(ISERROR(IF(LEFT(J284,1)="A",IF(IF(VLOOKUP(R284,SpeciesValidation!D:W,20,FALSE)=FALSE,OR(TEXT(A284,"MMDD")&lt;VLOOKUP(R284,SpeciesValidation!D:W,18,FALSE),TEXT(A284,"MMDD")&gt;VLOOKUP(R284,SpeciesValidation!D:W,19,FALSE)),IF(TEXT(A284,"MMDD")&lt;"0701",TEXT(A284,"MMDD")&gt;VLOOKUP(R284,SpeciesValidation!D:W,18,FALSE),TEXT(A284,"MMDD")&lt;VLOOKUP(R284,SpeciesValidation!D:W,19,FALSE))),"Date outside expected range for this species",""),"")),"",IF(LEFT(J284,1)="A",IF(IF(VLOOKUP(R284,SpeciesValidation!D:W,20,FALSE)=FALSE,OR(TEXT(A284,"MMDD")&lt;VLOOKUP(R284,SpeciesValidation!D:W,18,FALSE),TEXT(A284,"MMDD")&gt;VLOOKUP(R284,SpeciesValidation!D:W,19,FALSE)),IF(TEXT(A284,"MMDD")&lt;"0701",TEXT(A284,"MMDD")&gt;VLOOKUP(R284,SpeciesValidation!D:W,18,FALSE),TEXT(A284,"MMDD")&lt;VLOOKUP(R284,SpeciesValidation!D:W,19,FALSE))),"Date outside expected range for this species",""),"")))</f>
        <v/>
      </c>
      <c r="M284" s="127" t="str">
        <f>IF(LEN(E284&amp;"")&gt;0,IF(ISERROR(VLOOKUP(R284,SpeciesValidation!D:I,6,FALSE)),"",VLOOKUP(R284,SpeciesValidation!D:I,6,FALSE)),"")</f>
        <v/>
      </c>
      <c r="Q284" s="36" t="str">
        <f>IF(LEN(E284&amp;"")&gt;0,IF(ISERROR(VLOOKUP(E284,SpeciesValidation!B:G,2,FALSE)=TRUE),"",VLOOKUP(E284,SpeciesValidation!B:G,2,FALSE)),"")</f>
        <v/>
      </c>
      <c r="R284" s="36" t="str">
        <f>IF(LEN(E284&amp;"")&gt;0,IF(ISERROR(VLOOKUP(E284,SpeciesLookup!B:G,4,FALSE)=TRUE),"",VLOOKUP(E284,SpeciesLookup!B:G,4,FALSE)),"")</f>
        <v/>
      </c>
    </row>
    <row r="285" spans="1:18" ht="13.2" x14ac:dyDescent="0.25">
      <c r="A285" s="72"/>
      <c r="B285" s="73"/>
      <c r="C285" s="73"/>
      <c r="D285" s="11"/>
      <c r="E285" s="74"/>
      <c r="F285" s="75"/>
      <c r="G285" s="128" t="str">
        <f>IF(LEN(E285&amp;"")&gt;0,IF(ISERROR(VLOOKUP(E285,SpeciesLookup!B:G,6,FALSE)=TRUE),"",VLOOKUP(E285,SpeciesLookup!B:G,6,FALSE)),"")</f>
        <v/>
      </c>
      <c r="H285" s="128" t="str">
        <f>IF(LEN(E285&amp;"")&gt;0,IF(ISERROR(VLOOKUP(E285,SpeciesLookup!B:G,5,FALSE)=TRUE),"",VLOOKUP(E285,SpeciesLookup!B:G,5,FALSE)),"")</f>
        <v/>
      </c>
      <c r="I285" s="11"/>
      <c r="J285" s="73"/>
      <c r="K285" s="11"/>
      <c r="L285" s="127" t="str">
        <f>TRIM(IF(ISERROR(VLOOKUP(R285,SpeciesValidation!D:T,IF(ISNA(VLOOKUP(J285,Validation!B$2:C$15,2,FALSE)),FALSE,VLOOKUP(J285,Validation!B$2:C$15,2,FALSE)))),IF(LEN(E285&amp;"")&gt;0,"",""),VLOOKUP(R285,SpeciesValidation!D:T,VLOOKUP(J285,Validation!B$2:C$15,2,FALSE),FALSE)) &amp; " " &amp; IF(ISERROR(IF(LEFT(J285,1)="A",IF(IF(VLOOKUP(R285,SpeciesValidation!D:W,20,FALSE)=FALSE,OR(TEXT(A285,"MMDD")&lt;VLOOKUP(R285,SpeciesValidation!D:W,18,FALSE),TEXT(A285,"MMDD")&gt;VLOOKUP(R285,SpeciesValidation!D:W,19,FALSE)),IF(TEXT(A285,"MMDD")&lt;"0701",TEXT(A285,"MMDD")&gt;VLOOKUP(R285,SpeciesValidation!D:W,18,FALSE),TEXT(A285,"MMDD")&lt;VLOOKUP(R285,SpeciesValidation!D:W,19,FALSE))),"Date outside expected range for this species",""),"")),"",IF(LEFT(J285,1)="A",IF(IF(VLOOKUP(R285,SpeciesValidation!D:W,20,FALSE)=FALSE,OR(TEXT(A285,"MMDD")&lt;VLOOKUP(R285,SpeciesValidation!D:W,18,FALSE),TEXT(A285,"MMDD")&gt;VLOOKUP(R285,SpeciesValidation!D:W,19,FALSE)),IF(TEXT(A285,"MMDD")&lt;"0701",TEXT(A285,"MMDD")&gt;VLOOKUP(R285,SpeciesValidation!D:W,18,FALSE),TEXT(A285,"MMDD")&lt;VLOOKUP(R285,SpeciesValidation!D:W,19,FALSE))),"Date outside expected range for this species",""),"")))</f>
        <v/>
      </c>
      <c r="M285" s="127" t="str">
        <f>IF(LEN(E285&amp;"")&gt;0,IF(ISERROR(VLOOKUP(R285,SpeciesValidation!D:I,6,FALSE)),"",VLOOKUP(R285,SpeciesValidation!D:I,6,FALSE)),"")</f>
        <v/>
      </c>
      <c r="Q285" s="36" t="str">
        <f>IF(LEN(E285&amp;"")&gt;0,IF(ISERROR(VLOOKUP(E285,SpeciesValidation!B:G,2,FALSE)=TRUE),"",VLOOKUP(E285,SpeciesValidation!B:G,2,FALSE)),"")</f>
        <v/>
      </c>
      <c r="R285" s="36" t="str">
        <f>IF(LEN(E285&amp;"")&gt;0,IF(ISERROR(VLOOKUP(E285,SpeciesLookup!B:G,4,FALSE)=TRUE),"",VLOOKUP(E285,SpeciesLookup!B:G,4,FALSE)),"")</f>
        <v/>
      </c>
    </row>
    <row r="286" spans="1:18" ht="13.2" x14ac:dyDescent="0.25">
      <c r="A286" s="72"/>
      <c r="B286" s="73"/>
      <c r="C286" s="73"/>
      <c r="D286" s="11"/>
      <c r="E286" s="74"/>
      <c r="F286" s="75"/>
      <c r="G286" s="128" t="str">
        <f>IF(LEN(E286&amp;"")&gt;0,IF(ISERROR(VLOOKUP(E286,SpeciesLookup!B:G,6,FALSE)=TRUE),"",VLOOKUP(E286,SpeciesLookup!B:G,6,FALSE)),"")</f>
        <v/>
      </c>
      <c r="H286" s="128" t="str">
        <f>IF(LEN(E286&amp;"")&gt;0,IF(ISERROR(VLOOKUP(E286,SpeciesLookup!B:G,5,FALSE)=TRUE),"",VLOOKUP(E286,SpeciesLookup!B:G,5,FALSE)),"")</f>
        <v/>
      </c>
      <c r="I286" s="11"/>
      <c r="J286" s="73"/>
      <c r="K286" s="11"/>
      <c r="L286" s="127" t="str">
        <f>TRIM(IF(ISERROR(VLOOKUP(R286,SpeciesValidation!D:T,IF(ISNA(VLOOKUP(J286,Validation!B$2:C$15,2,FALSE)),FALSE,VLOOKUP(J286,Validation!B$2:C$15,2,FALSE)))),IF(LEN(E286&amp;"")&gt;0,"",""),VLOOKUP(R286,SpeciesValidation!D:T,VLOOKUP(J286,Validation!B$2:C$15,2,FALSE),FALSE)) &amp; " " &amp; IF(ISERROR(IF(LEFT(J286,1)="A",IF(IF(VLOOKUP(R286,SpeciesValidation!D:W,20,FALSE)=FALSE,OR(TEXT(A286,"MMDD")&lt;VLOOKUP(R286,SpeciesValidation!D:W,18,FALSE),TEXT(A286,"MMDD")&gt;VLOOKUP(R286,SpeciesValidation!D:W,19,FALSE)),IF(TEXT(A286,"MMDD")&lt;"0701",TEXT(A286,"MMDD")&gt;VLOOKUP(R286,SpeciesValidation!D:W,18,FALSE),TEXT(A286,"MMDD")&lt;VLOOKUP(R286,SpeciesValidation!D:W,19,FALSE))),"Date outside expected range for this species",""),"")),"",IF(LEFT(J286,1)="A",IF(IF(VLOOKUP(R286,SpeciesValidation!D:W,20,FALSE)=FALSE,OR(TEXT(A286,"MMDD")&lt;VLOOKUP(R286,SpeciesValidation!D:W,18,FALSE),TEXT(A286,"MMDD")&gt;VLOOKUP(R286,SpeciesValidation!D:W,19,FALSE)),IF(TEXT(A286,"MMDD")&lt;"0701",TEXT(A286,"MMDD")&gt;VLOOKUP(R286,SpeciesValidation!D:W,18,FALSE),TEXT(A286,"MMDD")&lt;VLOOKUP(R286,SpeciesValidation!D:W,19,FALSE))),"Date outside expected range for this species",""),"")))</f>
        <v/>
      </c>
      <c r="M286" s="127" t="str">
        <f>IF(LEN(E286&amp;"")&gt;0,IF(ISERROR(VLOOKUP(R286,SpeciesValidation!D:I,6,FALSE)),"",VLOOKUP(R286,SpeciesValidation!D:I,6,FALSE)),"")</f>
        <v/>
      </c>
      <c r="Q286" s="36" t="str">
        <f>IF(LEN(E286&amp;"")&gt;0,IF(ISERROR(VLOOKUP(E286,SpeciesValidation!B:G,2,FALSE)=TRUE),"",VLOOKUP(E286,SpeciesValidation!B:G,2,FALSE)),"")</f>
        <v/>
      </c>
      <c r="R286" s="36" t="str">
        <f>IF(LEN(E286&amp;"")&gt;0,IF(ISERROR(VLOOKUP(E286,SpeciesLookup!B:G,4,FALSE)=TRUE),"",VLOOKUP(E286,SpeciesLookup!B:G,4,FALSE)),"")</f>
        <v/>
      </c>
    </row>
    <row r="287" spans="1:18" ht="13.2" x14ac:dyDescent="0.25">
      <c r="A287" s="72"/>
      <c r="B287" s="73"/>
      <c r="C287" s="73"/>
      <c r="D287" s="11"/>
      <c r="E287" s="74"/>
      <c r="F287" s="75"/>
      <c r="G287" s="128" t="str">
        <f>IF(LEN(E287&amp;"")&gt;0,IF(ISERROR(VLOOKUP(E287,SpeciesLookup!B:G,6,FALSE)=TRUE),"",VLOOKUP(E287,SpeciesLookup!B:G,6,FALSE)),"")</f>
        <v/>
      </c>
      <c r="H287" s="128" t="str">
        <f>IF(LEN(E287&amp;"")&gt;0,IF(ISERROR(VLOOKUP(E287,SpeciesLookup!B:G,5,FALSE)=TRUE),"",VLOOKUP(E287,SpeciesLookup!B:G,5,FALSE)),"")</f>
        <v/>
      </c>
      <c r="I287" s="11"/>
      <c r="J287" s="73"/>
      <c r="K287" s="11"/>
      <c r="L287" s="127" t="str">
        <f>TRIM(IF(ISERROR(VLOOKUP(R287,SpeciesValidation!D:T,IF(ISNA(VLOOKUP(J287,Validation!B$2:C$15,2,FALSE)),FALSE,VLOOKUP(J287,Validation!B$2:C$15,2,FALSE)))),IF(LEN(E287&amp;"")&gt;0,"",""),VLOOKUP(R287,SpeciesValidation!D:T,VLOOKUP(J287,Validation!B$2:C$15,2,FALSE),FALSE)) &amp; " " &amp; IF(ISERROR(IF(LEFT(J287,1)="A",IF(IF(VLOOKUP(R287,SpeciesValidation!D:W,20,FALSE)=FALSE,OR(TEXT(A287,"MMDD")&lt;VLOOKUP(R287,SpeciesValidation!D:W,18,FALSE),TEXT(A287,"MMDD")&gt;VLOOKUP(R287,SpeciesValidation!D:W,19,FALSE)),IF(TEXT(A287,"MMDD")&lt;"0701",TEXT(A287,"MMDD")&gt;VLOOKUP(R287,SpeciesValidation!D:W,18,FALSE),TEXT(A287,"MMDD")&lt;VLOOKUP(R287,SpeciesValidation!D:W,19,FALSE))),"Date outside expected range for this species",""),"")),"",IF(LEFT(J287,1)="A",IF(IF(VLOOKUP(R287,SpeciesValidation!D:W,20,FALSE)=FALSE,OR(TEXT(A287,"MMDD")&lt;VLOOKUP(R287,SpeciesValidation!D:W,18,FALSE),TEXT(A287,"MMDD")&gt;VLOOKUP(R287,SpeciesValidation!D:W,19,FALSE)),IF(TEXT(A287,"MMDD")&lt;"0701",TEXT(A287,"MMDD")&gt;VLOOKUP(R287,SpeciesValidation!D:W,18,FALSE),TEXT(A287,"MMDD")&lt;VLOOKUP(R287,SpeciesValidation!D:W,19,FALSE))),"Date outside expected range for this species",""),"")))</f>
        <v/>
      </c>
      <c r="M287" s="127" t="str">
        <f>IF(LEN(E287&amp;"")&gt;0,IF(ISERROR(VLOOKUP(R287,SpeciesValidation!D:I,6,FALSE)),"",VLOOKUP(R287,SpeciesValidation!D:I,6,FALSE)),"")</f>
        <v/>
      </c>
      <c r="Q287" s="36" t="str">
        <f>IF(LEN(E287&amp;"")&gt;0,IF(ISERROR(VLOOKUP(E287,SpeciesValidation!B:G,2,FALSE)=TRUE),"",VLOOKUP(E287,SpeciesValidation!B:G,2,FALSE)),"")</f>
        <v/>
      </c>
      <c r="R287" s="36" t="str">
        <f>IF(LEN(E287&amp;"")&gt;0,IF(ISERROR(VLOOKUP(E287,SpeciesLookup!B:G,4,FALSE)=TRUE),"",VLOOKUP(E287,SpeciesLookup!B:G,4,FALSE)),"")</f>
        <v/>
      </c>
    </row>
    <row r="288" spans="1:18" ht="13.2" x14ac:dyDescent="0.25">
      <c r="A288" s="72"/>
      <c r="B288" s="73"/>
      <c r="C288" s="73"/>
      <c r="D288" s="11"/>
      <c r="E288" s="74"/>
      <c r="F288" s="75"/>
      <c r="G288" s="128" t="str">
        <f>IF(LEN(E288&amp;"")&gt;0,IF(ISERROR(VLOOKUP(E288,SpeciesLookup!B:G,6,FALSE)=TRUE),"",VLOOKUP(E288,SpeciesLookup!B:G,6,FALSE)),"")</f>
        <v/>
      </c>
      <c r="H288" s="128" t="str">
        <f>IF(LEN(E288&amp;"")&gt;0,IF(ISERROR(VLOOKUP(E288,SpeciesLookup!B:G,5,FALSE)=TRUE),"",VLOOKUP(E288,SpeciesLookup!B:G,5,FALSE)),"")</f>
        <v/>
      </c>
      <c r="I288" s="11"/>
      <c r="J288" s="73"/>
      <c r="K288" s="11"/>
      <c r="L288" s="127" t="str">
        <f>TRIM(IF(ISERROR(VLOOKUP(R288,SpeciesValidation!D:T,IF(ISNA(VLOOKUP(J288,Validation!B$2:C$15,2,FALSE)),FALSE,VLOOKUP(J288,Validation!B$2:C$15,2,FALSE)))),IF(LEN(E288&amp;"")&gt;0,"",""),VLOOKUP(R288,SpeciesValidation!D:T,VLOOKUP(J288,Validation!B$2:C$15,2,FALSE),FALSE)) &amp; " " &amp; IF(ISERROR(IF(LEFT(J288,1)="A",IF(IF(VLOOKUP(R288,SpeciesValidation!D:W,20,FALSE)=FALSE,OR(TEXT(A288,"MMDD")&lt;VLOOKUP(R288,SpeciesValidation!D:W,18,FALSE),TEXT(A288,"MMDD")&gt;VLOOKUP(R288,SpeciesValidation!D:W,19,FALSE)),IF(TEXT(A288,"MMDD")&lt;"0701",TEXT(A288,"MMDD")&gt;VLOOKUP(R288,SpeciesValidation!D:W,18,FALSE),TEXT(A288,"MMDD")&lt;VLOOKUP(R288,SpeciesValidation!D:W,19,FALSE))),"Date outside expected range for this species",""),"")),"",IF(LEFT(J288,1)="A",IF(IF(VLOOKUP(R288,SpeciesValidation!D:W,20,FALSE)=FALSE,OR(TEXT(A288,"MMDD")&lt;VLOOKUP(R288,SpeciesValidation!D:W,18,FALSE),TEXT(A288,"MMDD")&gt;VLOOKUP(R288,SpeciesValidation!D:W,19,FALSE)),IF(TEXT(A288,"MMDD")&lt;"0701",TEXT(A288,"MMDD")&gt;VLOOKUP(R288,SpeciesValidation!D:W,18,FALSE),TEXT(A288,"MMDD")&lt;VLOOKUP(R288,SpeciesValidation!D:W,19,FALSE))),"Date outside expected range for this species",""),"")))</f>
        <v/>
      </c>
      <c r="M288" s="127" t="str">
        <f>IF(LEN(E288&amp;"")&gt;0,IF(ISERROR(VLOOKUP(R288,SpeciesValidation!D:I,6,FALSE)),"",VLOOKUP(R288,SpeciesValidation!D:I,6,FALSE)),"")</f>
        <v/>
      </c>
      <c r="Q288" s="36" t="str">
        <f>IF(LEN(E288&amp;"")&gt;0,IF(ISERROR(VLOOKUP(E288,SpeciesValidation!B:G,2,FALSE)=TRUE),"",VLOOKUP(E288,SpeciesValidation!B:G,2,FALSE)),"")</f>
        <v/>
      </c>
      <c r="R288" s="36" t="str">
        <f>IF(LEN(E288&amp;"")&gt;0,IF(ISERROR(VLOOKUP(E288,SpeciesLookup!B:G,4,FALSE)=TRUE),"",VLOOKUP(E288,SpeciesLookup!B:G,4,FALSE)),"")</f>
        <v/>
      </c>
    </row>
    <row r="289" spans="1:18" ht="13.2" x14ac:dyDescent="0.25">
      <c r="A289" s="72"/>
      <c r="B289" s="73"/>
      <c r="C289" s="73"/>
      <c r="D289" s="11"/>
      <c r="E289" s="74"/>
      <c r="F289" s="75"/>
      <c r="G289" s="128" t="str">
        <f>IF(LEN(E289&amp;"")&gt;0,IF(ISERROR(VLOOKUP(E289,SpeciesLookup!B:G,6,FALSE)=TRUE),"",VLOOKUP(E289,SpeciesLookup!B:G,6,FALSE)),"")</f>
        <v/>
      </c>
      <c r="H289" s="128" t="str">
        <f>IF(LEN(E289&amp;"")&gt;0,IF(ISERROR(VLOOKUP(E289,SpeciesLookup!B:G,5,FALSE)=TRUE),"",VLOOKUP(E289,SpeciesLookup!B:G,5,FALSE)),"")</f>
        <v/>
      </c>
      <c r="I289" s="11"/>
      <c r="J289" s="73"/>
      <c r="K289" s="11"/>
      <c r="L289" s="127" t="str">
        <f>TRIM(IF(ISERROR(VLOOKUP(R289,SpeciesValidation!D:T,IF(ISNA(VLOOKUP(J289,Validation!B$2:C$15,2,FALSE)),FALSE,VLOOKUP(J289,Validation!B$2:C$15,2,FALSE)))),IF(LEN(E289&amp;"")&gt;0,"",""),VLOOKUP(R289,SpeciesValidation!D:T,VLOOKUP(J289,Validation!B$2:C$15,2,FALSE),FALSE)) &amp; " " &amp; IF(ISERROR(IF(LEFT(J289,1)="A",IF(IF(VLOOKUP(R289,SpeciesValidation!D:W,20,FALSE)=FALSE,OR(TEXT(A289,"MMDD")&lt;VLOOKUP(R289,SpeciesValidation!D:W,18,FALSE),TEXT(A289,"MMDD")&gt;VLOOKUP(R289,SpeciesValidation!D:W,19,FALSE)),IF(TEXT(A289,"MMDD")&lt;"0701",TEXT(A289,"MMDD")&gt;VLOOKUP(R289,SpeciesValidation!D:W,18,FALSE),TEXT(A289,"MMDD")&lt;VLOOKUP(R289,SpeciesValidation!D:W,19,FALSE))),"Date outside expected range for this species",""),"")),"",IF(LEFT(J289,1)="A",IF(IF(VLOOKUP(R289,SpeciesValidation!D:W,20,FALSE)=FALSE,OR(TEXT(A289,"MMDD")&lt;VLOOKUP(R289,SpeciesValidation!D:W,18,FALSE),TEXT(A289,"MMDD")&gt;VLOOKUP(R289,SpeciesValidation!D:W,19,FALSE)),IF(TEXT(A289,"MMDD")&lt;"0701",TEXT(A289,"MMDD")&gt;VLOOKUP(R289,SpeciesValidation!D:W,18,FALSE),TEXT(A289,"MMDD")&lt;VLOOKUP(R289,SpeciesValidation!D:W,19,FALSE))),"Date outside expected range for this species",""),"")))</f>
        <v/>
      </c>
      <c r="M289" s="127" t="str">
        <f>IF(LEN(E289&amp;"")&gt;0,IF(ISERROR(VLOOKUP(R289,SpeciesValidation!D:I,6,FALSE)),"",VLOOKUP(R289,SpeciesValidation!D:I,6,FALSE)),"")</f>
        <v/>
      </c>
      <c r="Q289" s="36" t="str">
        <f>IF(LEN(E289&amp;"")&gt;0,IF(ISERROR(VLOOKUP(E289,SpeciesValidation!B:G,2,FALSE)=TRUE),"",VLOOKUP(E289,SpeciesValidation!B:G,2,FALSE)),"")</f>
        <v/>
      </c>
      <c r="R289" s="36" t="str">
        <f>IF(LEN(E289&amp;"")&gt;0,IF(ISERROR(VLOOKUP(E289,SpeciesLookup!B:G,4,FALSE)=TRUE),"",VLOOKUP(E289,SpeciesLookup!B:G,4,FALSE)),"")</f>
        <v/>
      </c>
    </row>
    <row r="290" spans="1:18" ht="13.2" x14ac:dyDescent="0.25">
      <c r="A290" s="72"/>
      <c r="B290" s="73"/>
      <c r="C290" s="73"/>
      <c r="D290" s="11"/>
      <c r="E290" s="74"/>
      <c r="F290" s="75"/>
      <c r="G290" s="128" t="str">
        <f>IF(LEN(E290&amp;"")&gt;0,IF(ISERROR(VLOOKUP(E290,SpeciesLookup!B:G,6,FALSE)=TRUE),"",VLOOKUP(E290,SpeciesLookup!B:G,6,FALSE)),"")</f>
        <v/>
      </c>
      <c r="H290" s="128" t="str">
        <f>IF(LEN(E290&amp;"")&gt;0,IF(ISERROR(VLOOKUP(E290,SpeciesLookup!B:G,5,FALSE)=TRUE),"",VLOOKUP(E290,SpeciesLookup!B:G,5,FALSE)),"")</f>
        <v/>
      </c>
      <c r="I290" s="11"/>
      <c r="J290" s="73"/>
      <c r="K290" s="11"/>
      <c r="L290" s="127" t="str">
        <f>TRIM(IF(ISERROR(VLOOKUP(R290,SpeciesValidation!D:T,IF(ISNA(VLOOKUP(J290,Validation!B$2:C$15,2,FALSE)),FALSE,VLOOKUP(J290,Validation!B$2:C$15,2,FALSE)))),IF(LEN(E290&amp;"")&gt;0,"",""),VLOOKUP(R290,SpeciesValidation!D:T,VLOOKUP(J290,Validation!B$2:C$15,2,FALSE),FALSE)) &amp; " " &amp; IF(ISERROR(IF(LEFT(J290,1)="A",IF(IF(VLOOKUP(R290,SpeciesValidation!D:W,20,FALSE)=FALSE,OR(TEXT(A290,"MMDD")&lt;VLOOKUP(R290,SpeciesValidation!D:W,18,FALSE),TEXT(A290,"MMDD")&gt;VLOOKUP(R290,SpeciesValidation!D:W,19,FALSE)),IF(TEXT(A290,"MMDD")&lt;"0701",TEXT(A290,"MMDD")&gt;VLOOKUP(R290,SpeciesValidation!D:W,18,FALSE),TEXT(A290,"MMDD")&lt;VLOOKUP(R290,SpeciesValidation!D:W,19,FALSE))),"Date outside expected range for this species",""),"")),"",IF(LEFT(J290,1)="A",IF(IF(VLOOKUP(R290,SpeciesValidation!D:W,20,FALSE)=FALSE,OR(TEXT(A290,"MMDD")&lt;VLOOKUP(R290,SpeciesValidation!D:W,18,FALSE),TEXT(A290,"MMDD")&gt;VLOOKUP(R290,SpeciesValidation!D:W,19,FALSE)),IF(TEXT(A290,"MMDD")&lt;"0701",TEXT(A290,"MMDD")&gt;VLOOKUP(R290,SpeciesValidation!D:W,18,FALSE),TEXT(A290,"MMDD")&lt;VLOOKUP(R290,SpeciesValidation!D:W,19,FALSE))),"Date outside expected range for this species",""),"")))</f>
        <v/>
      </c>
      <c r="M290" s="127" t="str">
        <f>IF(LEN(E290&amp;"")&gt;0,IF(ISERROR(VLOOKUP(R290,SpeciesValidation!D:I,6,FALSE)),"",VLOOKUP(R290,SpeciesValidation!D:I,6,FALSE)),"")</f>
        <v/>
      </c>
      <c r="Q290" s="36" t="str">
        <f>IF(LEN(E290&amp;"")&gt;0,IF(ISERROR(VLOOKUP(E290,SpeciesValidation!B:G,2,FALSE)=TRUE),"",VLOOKUP(E290,SpeciesValidation!B:G,2,FALSE)),"")</f>
        <v/>
      </c>
      <c r="R290" s="36" t="str">
        <f>IF(LEN(E290&amp;"")&gt;0,IF(ISERROR(VLOOKUP(E290,SpeciesLookup!B:G,4,FALSE)=TRUE),"",VLOOKUP(E290,SpeciesLookup!B:G,4,FALSE)),"")</f>
        <v/>
      </c>
    </row>
    <row r="291" spans="1:18" ht="13.2" x14ac:dyDescent="0.25">
      <c r="A291" s="72"/>
      <c r="B291" s="73"/>
      <c r="C291" s="73"/>
      <c r="D291" s="11"/>
      <c r="E291" s="74"/>
      <c r="F291" s="75"/>
      <c r="G291" s="128" t="str">
        <f>IF(LEN(E291&amp;"")&gt;0,IF(ISERROR(VLOOKUP(E291,SpeciesLookup!B:G,6,FALSE)=TRUE),"",VLOOKUP(E291,SpeciesLookup!B:G,6,FALSE)),"")</f>
        <v/>
      </c>
      <c r="H291" s="128" t="str">
        <f>IF(LEN(E291&amp;"")&gt;0,IF(ISERROR(VLOOKUP(E291,SpeciesLookup!B:G,5,FALSE)=TRUE),"",VLOOKUP(E291,SpeciesLookup!B:G,5,FALSE)),"")</f>
        <v/>
      </c>
      <c r="I291" s="11"/>
      <c r="J291" s="73"/>
      <c r="K291" s="11"/>
      <c r="L291" s="127" t="str">
        <f>TRIM(IF(ISERROR(VLOOKUP(R291,SpeciesValidation!D:T,IF(ISNA(VLOOKUP(J291,Validation!B$2:C$15,2,FALSE)),FALSE,VLOOKUP(J291,Validation!B$2:C$15,2,FALSE)))),IF(LEN(E291&amp;"")&gt;0,"",""),VLOOKUP(R291,SpeciesValidation!D:T,VLOOKUP(J291,Validation!B$2:C$15,2,FALSE),FALSE)) &amp; " " &amp; IF(ISERROR(IF(LEFT(J291,1)="A",IF(IF(VLOOKUP(R291,SpeciesValidation!D:W,20,FALSE)=FALSE,OR(TEXT(A291,"MMDD")&lt;VLOOKUP(R291,SpeciesValidation!D:W,18,FALSE),TEXT(A291,"MMDD")&gt;VLOOKUP(R291,SpeciesValidation!D:W,19,FALSE)),IF(TEXT(A291,"MMDD")&lt;"0701",TEXT(A291,"MMDD")&gt;VLOOKUP(R291,SpeciesValidation!D:W,18,FALSE),TEXT(A291,"MMDD")&lt;VLOOKUP(R291,SpeciesValidation!D:W,19,FALSE))),"Date outside expected range for this species",""),"")),"",IF(LEFT(J291,1)="A",IF(IF(VLOOKUP(R291,SpeciesValidation!D:W,20,FALSE)=FALSE,OR(TEXT(A291,"MMDD")&lt;VLOOKUP(R291,SpeciesValidation!D:W,18,FALSE),TEXT(A291,"MMDD")&gt;VLOOKUP(R291,SpeciesValidation!D:W,19,FALSE)),IF(TEXT(A291,"MMDD")&lt;"0701",TEXT(A291,"MMDD")&gt;VLOOKUP(R291,SpeciesValidation!D:W,18,FALSE),TEXT(A291,"MMDD")&lt;VLOOKUP(R291,SpeciesValidation!D:W,19,FALSE))),"Date outside expected range for this species",""),"")))</f>
        <v/>
      </c>
      <c r="M291" s="127" t="str">
        <f>IF(LEN(E291&amp;"")&gt;0,IF(ISERROR(VLOOKUP(R291,SpeciesValidation!D:I,6,FALSE)),"",VLOOKUP(R291,SpeciesValidation!D:I,6,FALSE)),"")</f>
        <v/>
      </c>
      <c r="Q291" s="36" t="str">
        <f>IF(LEN(E291&amp;"")&gt;0,IF(ISERROR(VLOOKUP(E291,SpeciesValidation!B:G,2,FALSE)=TRUE),"",VLOOKUP(E291,SpeciesValidation!B:G,2,FALSE)),"")</f>
        <v/>
      </c>
      <c r="R291" s="36" t="str">
        <f>IF(LEN(E291&amp;"")&gt;0,IF(ISERROR(VLOOKUP(E291,SpeciesLookup!B:G,4,FALSE)=TRUE),"",VLOOKUP(E291,SpeciesLookup!B:G,4,FALSE)),"")</f>
        <v/>
      </c>
    </row>
    <row r="292" spans="1:18" ht="13.2" x14ac:dyDescent="0.25">
      <c r="A292" s="72"/>
      <c r="B292" s="73"/>
      <c r="C292" s="73"/>
      <c r="D292" s="11"/>
      <c r="E292" s="74"/>
      <c r="F292" s="75"/>
      <c r="G292" s="128" t="str">
        <f>IF(LEN(E292&amp;"")&gt;0,IF(ISERROR(VLOOKUP(E292,SpeciesLookup!B:G,6,FALSE)=TRUE),"",VLOOKUP(E292,SpeciesLookup!B:G,6,FALSE)),"")</f>
        <v/>
      </c>
      <c r="H292" s="128" t="str">
        <f>IF(LEN(E292&amp;"")&gt;0,IF(ISERROR(VLOOKUP(E292,SpeciesLookup!B:G,5,FALSE)=TRUE),"",VLOOKUP(E292,SpeciesLookup!B:G,5,FALSE)),"")</f>
        <v/>
      </c>
      <c r="I292" s="11"/>
      <c r="J292" s="73"/>
      <c r="K292" s="11"/>
      <c r="L292" s="127" t="str">
        <f>TRIM(IF(ISERROR(VLOOKUP(R292,SpeciesValidation!D:T,IF(ISNA(VLOOKUP(J292,Validation!B$2:C$15,2,FALSE)),FALSE,VLOOKUP(J292,Validation!B$2:C$15,2,FALSE)))),IF(LEN(E292&amp;"")&gt;0,"",""),VLOOKUP(R292,SpeciesValidation!D:T,VLOOKUP(J292,Validation!B$2:C$15,2,FALSE),FALSE)) &amp; " " &amp; IF(ISERROR(IF(LEFT(J292,1)="A",IF(IF(VLOOKUP(R292,SpeciesValidation!D:W,20,FALSE)=FALSE,OR(TEXT(A292,"MMDD")&lt;VLOOKUP(R292,SpeciesValidation!D:W,18,FALSE),TEXT(A292,"MMDD")&gt;VLOOKUP(R292,SpeciesValidation!D:W,19,FALSE)),IF(TEXT(A292,"MMDD")&lt;"0701",TEXT(A292,"MMDD")&gt;VLOOKUP(R292,SpeciesValidation!D:W,18,FALSE),TEXT(A292,"MMDD")&lt;VLOOKUP(R292,SpeciesValidation!D:W,19,FALSE))),"Date outside expected range for this species",""),"")),"",IF(LEFT(J292,1)="A",IF(IF(VLOOKUP(R292,SpeciesValidation!D:W,20,FALSE)=FALSE,OR(TEXT(A292,"MMDD")&lt;VLOOKUP(R292,SpeciesValidation!D:W,18,FALSE),TEXT(A292,"MMDD")&gt;VLOOKUP(R292,SpeciesValidation!D:W,19,FALSE)),IF(TEXT(A292,"MMDD")&lt;"0701",TEXT(A292,"MMDD")&gt;VLOOKUP(R292,SpeciesValidation!D:W,18,FALSE),TEXT(A292,"MMDD")&lt;VLOOKUP(R292,SpeciesValidation!D:W,19,FALSE))),"Date outside expected range for this species",""),"")))</f>
        <v/>
      </c>
      <c r="M292" s="127" t="str">
        <f>IF(LEN(E292&amp;"")&gt;0,IF(ISERROR(VLOOKUP(R292,SpeciesValidation!D:I,6,FALSE)),"",VLOOKUP(R292,SpeciesValidation!D:I,6,FALSE)),"")</f>
        <v/>
      </c>
      <c r="Q292" s="36" t="str">
        <f>IF(LEN(E292&amp;"")&gt;0,IF(ISERROR(VLOOKUP(E292,SpeciesValidation!B:G,2,FALSE)=TRUE),"",VLOOKUP(E292,SpeciesValidation!B:G,2,FALSE)),"")</f>
        <v/>
      </c>
      <c r="R292" s="36" t="str">
        <f>IF(LEN(E292&amp;"")&gt;0,IF(ISERROR(VLOOKUP(E292,SpeciesLookup!B:G,4,FALSE)=TRUE),"",VLOOKUP(E292,SpeciesLookup!B:G,4,FALSE)),"")</f>
        <v/>
      </c>
    </row>
    <row r="293" spans="1:18" ht="13.2" x14ac:dyDescent="0.25">
      <c r="A293" s="72"/>
      <c r="B293" s="73"/>
      <c r="C293" s="73"/>
      <c r="D293" s="11"/>
      <c r="E293" s="74"/>
      <c r="F293" s="75"/>
      <c r="G293" s="128" t="str">
        <f>IF(LEN(E293&amp;"")&gt;0,IF(ISERROR(VLOOKUP(E293,SpeciesLookup!B:G,6,FALSE)=TRUE),"",VLOOKUP(E293,SpeciesLookup!B:G,6,FALSE)),"")</f>
        <v/>
      </c>
      <c r="H293" s="128" t="str">
        <f>IF(LEN(E293&amp;"")&gt;0,IF(ISERROR(VLOOKUP(E293,SpeciesLookup!B:G,5,FALSE)=TRUE),"",VLOOKUP(E293,SpeciesLookup!B:G,5,FALSE)),"")</f>
        <v/>
      </c>
      <c r="I293" s="11"/>
      <c r="J293" s="73"/>
      <c r="K293" s="11"/>
      <c r="L293" s="127" t="str">
        <f>TRIM(IF(ISERROR(VLOOKUP(R293,SpeciesValidation!D:T,IF(ISNA(VLOOKUP(J293,Validation!B$2:C$15,2,FALSE)),FALSE,VLOOKUP(J293,Validation!B$2:C$15,2,FALSE)))),IF(LEN(E293&amp;"")&gt;0,"",""),VLOOKUP(R293,SpeciesValidation!D:T,VLOOKUP(J293,Validation!B$2:C$15,2,FALSE),FALSE)) &amp; " " &amp; IF(ISERROR(IF(LEFT(J293,1)="A",IF(IF(VLOOKUP(R293,SpeciesValidation!D:W,20,FALSE)=FALSE,OR(TEXT(A293,"MMDD")&lt;VLOOKUP(R293,SpeciesValidation!D:W,18,FALSE),TEXT(A293,"MMDD")&gt;VLOOKUP(R293,SpeciesValidation!D:W,19,FALSE)),IF(TEXT(A293,"MMDD")&lt;"0701",TEXT(A293,"MMDD")&gt;VLOOKUP(R293,SpeciesValidation!D:W,18,FALSE),TEXT(A293,"MMDD")&lt;VLOOKUP(R293,SpeciesValidation!D:W,19,FALSE))),"Date outside expected range for this species",""),"")),"",IF(LEFT(J293,1)="A",IF(IF(VLOOKUP(R293,SpeciesValidation!D:W,20,FALSE)=FALSE,OR(TEXT(A293,"MMDD")&lt;VLOOKUP(R293,SpeciesValidation!D:W,18,FALSE),TEXT(A293,"MMDD")&gt;VLOOKUP(R293,SpeciesValidation!D:W,19,FALSE)),IF(TEXT(A293,"MMDD")&lt;"0701",TEXT(A293,"MMDD")&gt;VLOOKUP(R293,SpeciesValidation!D:W,18,FALSE),TEXT(A293,"MMDD")&lt;VLOOKUP(R293,SpeciesValidation!D:W,19,FALSE))),"Date outside expected range for this species",""),"")))</f>
        <v/>
      </c>
      <c r="M293" s="127" t="str">
        <f>IF(LEN(E293&amp;"")&gt;0,IF(ISERROR(VLOOKUP(R293,SpeciesValidation!D:I,6,FALSE)),"",VLOOKUP(R293,SpeciesValidation!D:I,6,FALSE)),"")</f>
        <v/>
      </c>
      <c r="Q293" s="36" t="str">
        <f>IF(LEN(E293&amp;"")&gt;0,IF(ISERROR(VLOOKUP(E293,SpeciesValidation!B:G,2,FALSE)=TRUE),"",VLOOKUP(E293,SpeciesValidation!B:G,2,FALSE)),"")</f>
        <v/>
      </c>
      <c r="R293" s="36" t="str">
        <f>IF(LEN(E293&amp;"")&gt;0,IF(ISERROR(VLOOKUP(E293,SpeciesLookup!B:G,4,FALSE)=TRUE),"",VLOOKUP(E293,SpeciesLookup!B:G,4,FALSE)),"")</f>
        <v/>
      </c>
    </row>
    <row r="294" spans="1:18" ht="13.2" x14ac:dyDescent="0.25">
      <c r="A294" s="72"/>
      <c r="B294" s="73"/>
      <c r="C294" s="73"/>
      <c r="D294" s="11"/>
      <c r="E294" s="74"/>
      <c r="F294" s="75"/>
      <c r="G294" s="128" t="str">
        <f>IF(LEN(E294&amp;"")&gt;0,IF(ISERROR(VLOOKUP(E294,SpeciesLookup!B:G,6,FALSE)=TRUE),"",VLOOKUP(E294,SpeciesLookup!B:G,6,FALSE)),"")</f>
        <v/>
      </c>
      <c r="H294" s="128" t="str">
        <f>IF(LEN(E294&amp;"")&gt;0,IF(ISERROR(VLOOKUP(E294,SpeciesLookup!B:G,5,FALSE)=TRUE),"",VLOOKUP(E294,SpeciesLookup!B:G,5,FALSE)),"")</f>
        <v/>
      </c>
      <c r="I294" s="11"/>
      <c r="J294" s="73"/>
      <c r="K294" s="11"/>
      <c r="L294" s="127" t="str">
        <f>TRIM(IF(ISERROR(VLOOKUP(R294,SpeciesValidation!D:T,IF(ISNA(VLOOKUP(J294,Validation!B$2:C$15,2,FALSE)),FALSE,VLOOKUP(J294,Validation!B$2:C$15,2,FALSE)))),IF(LEN(E294&amp;"")&gt;0,"",""),VLOOKUP(R294,SpeciesValidation!D:T,VLOOKUP(J294,Validation!B$2:C$15,2,FALSE),FALSE)) &amp; " " &amp; IF(ISERROR(IF(LEFT(J294,1)="A",IF(IF(VLOOKUP(R294,SpeciesValidation!D:W,20,FALSE)=FALSE,OR(TEXT(A294,"MMDD")&lt;VLOOKUP(R294,SpeciesValidation!D:W,18,FALSE),TEXT(A294,"MMDD")&gt;VLOOKUP(R294,SpeciesValidation!D:W,19,FALSE)),IF(TEXT(A294,"MMDD")&lt;"0701",TEXT(A294,"MMDD")&gt;VLOOKUP(R294,SpeciesValidation!D:W,18,FALSE),TEXT(A294,"MMDD")&lt;VLOOKUP(R294,SpeciesValidation!D:W,19,FALSE))),"Date outside expected range for this species",""),"")),"",IF(LEFT(J294,1)="A",IF(IF(VLOOKUP(R294,SpeciesValidation!D:W,20,FALSE)=FALSE,OR(TEXT(A294,"MMDD")&lt;VLOOKUP(R294,SpeciesValidation!D:W,18,FALSE),TEXT(A294,"MMDD")&gt;VLOOKUP(R294,SpeciesValidation!D:W,19,FALSE)),IF(TEXT(A294,"MMDD")&lt;"0701",TEXT(A294,"MMDD")&gt;VLOOKUP(R294,SpeciesValidation!D:W,18,FALSE),TEXT(A294,"MMDD")&lt;VLOOKUP(R294,SpeciesValidation!D:W,19,FALSE))),"Date outside expected range for this species",""),"")))</f>
        <v/>
      </c>
      <c r="M294" s="127" t="str">
        <f>IF(LEN(E294&amp;"")&gt;0,IF(ISERROR(VLOOKUP(R294,SpeciesValidation!D:I,6,FALSE)),"",VLOOKUP(R294,SpeciesValidation!D:I,6,FALSE)),"")</f>
        <v/>
      </c>
      <c r="Q294" s="36" t="str">
        <f>IF(LEN(E294&amp;"")&gt;0,IF(ISERROR(VLOOKUP(E294,SpeciesValidation!B:G,2,FALSE)=TRUE),"",VLOOKUP(E294,SpeciesValidation!B:G,2,FALSE)),"")</f>
        <v/>
      </c>
      <c r="R294" s="36" t="str">
        <f>IF(LEN(E294&amp;"")&gt;0,IF(ISERROR(VLOOKUP(E294,SpeciesLookup!B:G,4,FALSE)=TRUE),"",VLOOKUP(E294,SpeciesLookup!B:G,4,FALSE)),"")</f>
        <v/>
      </c>
    </row>
    <row r="295" spans="1:18" ht="13.2" x14ac:dyDescent="0.25">
      <c r="A295" s="72"/>
      <c r="B295" s="73"/>
      <c r="C295" s="73"/>
      <c r="D295" s="11"/>
      <c r="E295" s="74"/>
      <c r="F295" s="75"/>
      <c r="G295" s="128" t="str">
        <f>IF(LEN(E295&amp;"")&gt;0,IF(ISERROR(VLOOKUP(E295,SpeciesLookup!B:G,6,FALSE)=TRUE),"",VLOOKUP(E295,SpeciesLookup!B:G,6,FALSE)),"")</f>
        <v/>
      </c>
      <c r="H295" s="128" t="str">
        <f>IF(LEN(E295&amp;"")&gt;0,IF(ISERROR(VLOOKUP(E295,SpeciesLookup!B:G,5,FALSE)=TRUE),"",VLOOKUP(E295,SpeciesLookup!B:G,5,FALSE)),"")</f>
        <v/>
      </c>
      <c r="I295" s="11"/>
      <c r="J295" s="73"/>
      <c r="K295" s="11"/>
      <c r="L295" s="127" t="str">
        <f>TRIM(IF(ISERROR(VLOOKUP(R295,SpeciesValidation!D:T,IF(ISNA(VLOOKUP(J295,Validation!B$2:C$15,2,FALSE)),FALSE,VLOOKUP(J295,Validation!B$2:C$15,2,FALSE)))),IF(LEN(E295&amp;"")&gt;0,"",""),VLOOKUP(R295,SpeciesValidation!D:T,VLOOKUP(J295,Validation!B$2:C$15,2,FALSE),FALSE)) &amp; " " &amp; IF(ISERROR(IF(LEFT(J295,1)="A",IF(IF(VLOOKUP(R295,SpeciesValidation!D:W,20,FALSE)=FALSE,OR(TEXT(A295,"MMDD")&lt;VLOOKUP(R295,SpeciesValidation!D:W,18,FALSE),TEXT(A295,"MMDD")&gt;VLOOKUP(R295,SpeciesValidation!D:W,19,FALSE)),IF(TEXT(A295,"MMDD")&lt;"0701",TEXT(A295,"MMDD")&gt;VLOOKUP(R295,SpeciesValidation!D:W,18,FALSE),TEXT(A295,"MMDD")&lt;VLOOKUP(R295,SpeciesValidation!D:W,19,FALSE))),"Date outside expected range for this species",""),"")),"",IF(LEFT(J295,1)="A",IF(IF(VLOOKUP(R295,SpeciesValidation!D:W,20,FALSE)=FALSE,OR(TEXT(A295,"MMDD")&lt;VLOOKUP(R295,SpeciesValidation!D:W,18,FALSE),TEXT(A295,"MMDD")&gt;VLOOKUP(R295,SpeciesValidation!D:W,19,FALSE)),IF(TEXT(A295,"MMDD")&lt;"0701",TEXT(A295,"MMDD")&gt;VLOOKUP(R295,SpeciesValidation!D:W,18,FALSE),TEXT(A295,"MMDD")&lt;VLOOKUP(R295,SpeciesValidation!D:W,19,FALSE))),"Date outside expected range for this species",""),"")))</f>
        <v/>
      </c>
      <c r="M295" s="127" t="str">
        <f>IF(LEN(E295&amp;"")&gt;0,IF(ISERROR(VLOOKUP(R295,SpeciesValidation!D:I,6,FALSE)),"",VLOOKUP(R295,SpeciesValidation!D:I,6,FALSE)),"")</f>
        <v/>
      </c>
      <c r="Q295" s="36" t="str">
        <f>IF(LEN(E295&amp;"")&gt;0,IF(ISERROR(VLOOKUP(E295,SpeciesValidation!B:G,2,FALSE)=TRUE),"",VLOOKUP(E295,SpeciesValidation!B:G,2,FALSE)),"")</f>
        <v/>
      </c>
      <c r="R295" s="36" t="str">
        <f>IF(LEN(E295&amp;"")&gt;0,IF(ISERROR(VLOOKUP(E295,SpeciesLookup!B:G,4,FALSE)=TRUE),"",VLOOKUP(E295,SpeciesLookup!B:G,4,FALSE)),"")</f>
        <v/>
      </c>
    </row>
    <row r="296" spans="1:18" ht="13.2" x14ac:dyDescent="0.25">
      <c r="A296" s="72"/>
      <c r="B296" s="73"/>
      <c r="C296" s="73"/>
      <c r="D296" s="11"/>
      <c r="E296" s="74"/>
      <c r="F296" s="75"/>
      <c r="G296" s="128" t="str">
        <f>IF(LEN(E296&amp;"")&gt;0,IF(ISERROR(VLOOKUP(E296,SpeciesLookup!B:G,6,FALSE)=TRUE),"",VLOOKUP(E296,SpeciesLookup!B:G,6,FALSE)),"")</f>
        <v/>
      </c>
      <c r="H296" s="128" t="str">
        <f>IF(LEN(E296&amp;"")&gt;0,IF(ISERROR(VLOOKUP(E296,SpeciesLookup!B:G,5,FALSE)=TRUE),"",VLOOKUP(E296,SpeciesLookup!B:G,5,FALSE)),"")</f>
        <v/>
      </c>
      <c r="I296" s="11"/>
      <c r="J296" s="73"/>
      <c r="K296" s="11"/>
      <c r="L296" s="127" t="str">
        <f>TRIM(IF(ISERROR(VLOOKUP(R296,SpeciesValidation!D:T,IF(ISNA(VLOOKUP(J296,Validation!B$2:C$15,2,FALSE)),FALSE,VLOOKUP(J296,Validation!B$2:C$15,2,FALSE)))),IF(LEN(E296&amp;"")&gt;0,"",""),VLOOKUP(R296,SpeciesValidation!D:T,VLOOKUP(J296,Validation!B$2:C$15,2,FALSE),FALSE)) &amp; " " &amp; IF(ISERROR(IF(LEFT(J296,1)="A",IF(IF(VLOOKUP(R296,SpeciesValidation!D:W,20,FALSE)=FALSE,OR(TEXT(A296,"MMDD")&lt;VLOOKUP(R296,SpeciesValidation!D:W,18,FALSE),TEXT(A296,"MMDD")&gt;VLOOKUP(R296,SpeciesValidation!D:W,19,FALSE)),IF(TEXT(A296,"MMDD")&lt;"0701",TEXT(A296,"MMDD")&gt;VLOOKUP(R296,SpeciesValidation!D:W,18,FALSE),TEXT(A296,"MMDD")&lt;VLOOKUP(R296,SpeciesValidation!D:W,19,FALSE))),"Date outside expected range for this species",""),"")),"",IF(LEFT(J296,1)="A",IF(IF(VLOOKUP(R296,SpeciesValidation!D:W,20,FALSE)=FALSE,OR(TEXT(A296,"MMDD")&lt;VLOOKUP(R296,SpeciesValidation!D:W,18,FALSE),TEXT(A296,"MMDD")&gt;VLOOKUP(R296,SpeciesValidation!D:W,19,FALSE)),IF(TEXT(A296,"MMDD")&lt;"0701",TEXT(A296,"MMDD")&gt;VLOOKUP(R296,SpeciesValidation!D:W,18,FALSE),TEXT(A296,"MMDD")&lt;VLOOKUP(R296,SpeciesValidation!D:W,19,FALSE))),"Date outside expected range for this species",""),"")))</f>
        <v/>
      </c>
      <c r="M296" s="127" t="str">
        <f>IF(LEN(E296&amp;"")&gt;0,IF(ISERROR(VLOOKUP(R296,SpeciesValidation!D:I,6,FALSE)),"",VLOOKUP(R296,SpeciesValidation!D:I,6,FALSE)),"")</f>
        <v/>
      </c>
      <c r="Q296" s="36" t="str">
        <f>IF(LEN(E296&amp;"")&gt;0,IF(ISERROR(VLOOKUP(E296,SpeciesValidation!B:G,2,FALSE)=TRUE),"",VLOOKUP(E296,SpeciesValidation!B:G,2,FALSE)),"")</f>
        <v/>
      </c>
      <c r="R296" s="36" t="str">
        <f>IF(LEN(E296&amp;"")&gt;0,IF(ISERROR(VLOOKUP(E296,SpeciesLookup!B:G,4,FALSE)=TRUE),"",VLOOKUP(E296,SpeciesLookup!B:G,4,FALSE)),"")</f>
        <v/>
      </c>
    </row>
    <row r="297" spans="1:18" ht="13.2" x14ac:dyDescent="0.25">
      <c r="A297" s="72"/>
      <c r="B297" s="73"/>
      <c r="C297" s="73"/>
      <c r="D297" s="11"/>
      <c r="E297" s="74"/>
      <c r="F297" s="75"/>
      <c r="G297" s="128" t="str">
        <f>IF(LEN(E297&amp;"")&gt;0,IF(ISERROR(VLOOKUP(E297,SpeciesLookup!B:G,6,FALSE)=TRUE),"",VLOOKUP(E297,SpeciesLookup!B:G,6,FALSE)),"")</f>
        <v/>
      </c>
      <c r="H297" s="128" t="str">
        <f>IF(LEN(E297&amp;"")&gt;0,IF(ISERROR(VLOOKUP(E297,SpeciesLookup!B:G,5,FALSE)=TRUE),"",VLOOKUP(E297,SpeciesLookup!B:G,5,FALSE)),"")</f>
        <v/>
      </c>
      <c r="I297" s="11"/>
      <c r="J297" s="73"/>
      <c r="K297" s="11"/>
      <c r="L297" s="127" t="str">
        <f>TRIM(IF(ISERROR(VLOOKUP(R297,SpeciesValidation!D:T,IF(ISNA(VLOOKUP(J297,Validation!B$2:C$15,2,FALSE)),FALSE,VLOOKUP(J297,Validation!B$2:C$15,2,FALSE)))),IF(LEN(E297&amp;"")&gt;0,"",""),VLOOKUP(R297,SpeciesValidation!D:T,VLOOKUP(J297,Validation!B$2:C$15,2,FALSE),FALSE)) &amp; " " &amp; IF(ISERROR(IF(LEFT(J297,1)="A",IF(IF(VLOOKUP(R297,SpeciesValidation!D:W,20,FALSE)=FALSE,OR(TEXT(A297,"MMDD")&lt;VLOOKUP(R297,SpeciesValidation!D:W,18,FALSE),TEXT(A297,"MMDD")&gt;VLOOKUP(R297,SpeciesValidation!D:W,19,FALSE)),IF(TEXT(A297,"MMDD")&lt;"0701",TEXT(A297,"MMDD")&gt;VLOOKUP(R297,SpeciesValidation!D:W,18,FALSE),TEXT(A297,"MMDD")&lt;VLOOKUP(R297,SpeciesValidation!D:W,19,FALSE))),"Date outside expected range for this species",""),"")),"",IF(LEFT(J297,1)="A",IF(IF(VLOOKUP(R297,SpeciesValidation!D:W,20,FALSE)=FALSE,OR(TEXT(A297,"MMDD")&lt;VLOOKUP(R297,SpeciesValidation!D:W,18,FALSE),TEXT(A297,"MMDD")&gt;VLOOKUP(R297,SpeciesValidation!D:W,19,FALSE)),IF(TEXT(A297,"MMDD")&lt;"0701",TEXT(A297,"MMDD")&gt;VLOOKUP(R297,SpeciesValidation!D:W,18,FALSE),TEXT(A297,"MMDD")&lt;VLOOKUP(R297,SpeciesValidation!D:W,19,FALSE))),"Date outside expected range for this species",""),"")))</f>
        <v/>
      </c>
      <c r="M297" s="127" t="str">
        <f>IF(LEN(E297&amp;"")&gt;0,IF(ISERROR(VLOOKUP(R297,SpeciesValidation!D:I,6,FALSE)),"",VLOOKUP(R297,SpeciesValidation!D:I,6,FALSE)),"")</f>
        <v/>
      </c>
      <c r="Q297" s="36" t="str">
        <f>IF(LEN(E297&amp;"")&gt;0,IF(ISERROR(VLOOKUP(E297,SpeciesValidation!B:G,2,FALSE)=TRUE),"",VLOOKUP(E297,SpeciesValidation!B:G,2,FALSE)),"")</f>
        <v/>
      </c>
      <c r="R297" s="36" t="str">
        <f>IF(LEN(E297&amp;"")&gt;0,IF(ISERROR(VLOOKUP(E297,SpeciesLookup!B:G,4,FALSE)=TRUE),"",VLOOKUP(E297,SpeciesLookup!B:G,4,FALSE)),"")</f>
        <v/>
      </c>
    </row>
    <row r="298" spans="1:18" ht="13.2" x14ac:dyDescent="0.25">
      <c r="A298" s="72"/>
      <c r="B298" s="73"/>
      <c r="C298" s="73"/>
      <c r="D298" s="11"/>
      <c r="E298" s="74"/>
      <c r="F298" s="75"/>
      <c r="G298" s="128" t="str">
        <f>IF(LEN(E298&amp;"")&gt;0,IF(ISERROR(VLOOKUP(E298,SpeciesLookup!B:G,6,FALSE)=TRUE),"",VLOOKUP(E298,SpeciesLookup!B:G,6,FALSE)),"")</f>
        <v/>
      </c>
      <c r="H298" s="128" t="str">
        <f>IF(LEN(E298&amp;"")&gt;0,IF(ISERROR(VLOOKUP(E298,SpeciesLookup!B:G,5,FALSE)=TRUE),"",VLOOKUP(E298,SpeciesLookup!B:G,5,FALSE)),"")</f>
        <v/>
      </c>
      <c r="I298" s="11"/>
      <c r="J298" s="73"/>
      <c r="K298" s="11"/>
      <c r="L298" s="127" t="str">
        <f>TRIM(IF(ISERROR(VLOOKUP(R298,SpeciesValidation!D:T,IF(ISNA(VLOOKUP(J298,Validation!B$2:C$15,2,FALSE)),FALSE,VLOOKUP(J298,Validation!B$2:C$15,2,FALSE)))),IF(LEN(E298&amp;"")&gt;0,"",""),VLOOKUP(R298,SpeciesValidation!D:T,VLOOKUP(J298,Validation!B$2:C$15,2,FALSE),FALSE)) &amp; " " &amp; IF(ISERROR(IF(LEFT(J298,1)="A",IF(IF(VLOOKUP(R298,SpeciesValidation!D:W,20,FALSE)=FALSE,OR(TEXT(A298,"MMDD")&lt;VLOOKUP(R298,SpeciesValidation!D:W,18,FALSE),TEXT(A298,"MMDD")&gt;VLOOKUP(R298,SpeciesValidation!D:W,19,FALSE)),IF(TEXT(A298,"MMDD")&lt;"0701",TEXT(A298,"MMDD")&gt;VLOOKUP(R298,SpeciesValidation!D:W,18,FALSE),TEXT(A298,"MMDD")&lt;VLOOKUP(R298,SpeciesValidation!D:W,19,FALSE))),"Date outside expected range for this species",""),"")),"",IF(LEFT(J298,1)="A",IF(IF(VLOOKUP(R298,SpeciesValidation!D:W,20,FALSE)=FALSE,OR(TEXT(A298,"MMDD")&lt;VLOOKUP(R298,SpeciesValidation!D:W,18,FALSE),TEXT(A298,"MMDD")&gt;VLOOKUP(R298,SpeciesValidation!D:W,19,FALSE)),IF(TEXT(A298,"MMDD")&lt;"0701",TEXT(A298,"MMDD")&gt;VLOOKUP(R298,SpeciesValidation!D:W,18,FALSE),TEXT(A298,"MMDD")&lt;VLOOKUP(R298,SpeciesValidation!D:W,19,FALSE))),"Date outside expected range for this species",""),"")))</f>
        <v/>
      </c>
      <c r="M298" s="127" t="str">
        <f>IF(LEN(E298&amp;"")&gt;0,IF(ISERROR(VLOOKUP(R298,SpeciesValidation!D:I,6,FALSE)),"",VLOOKUP(R298,SpeciesValidation!D:I,6,FALSE)),"")</f>
        <v/>
      </c>
      <c r="Q298" s="36" t="str">
        <f>IF(LEN(E298&amp;"")&gt;0,IF(ISERROR(VLOOKUP(E298,SpeciesValidation!B:G,2,FALSE)=TRUE),"",VLOOKUP(E298,SpeciesValidation!B:G,2,FALSE)),"")</f>
        <v/>
      </c>
      <c r="R298" s="36" t="str">
        <f>IF(LEN(E298&amp;"")&gt;0,IF(ISERROR(VLOOKUP(E298,SpeciesLookup!B:G,4,FALSE)=TRUE),"",VLOOKUP(E298,SpeciesLookup!B:G,4,FALSE)),"")</f>
        <v/>
      </c>
    </row>
    <row r="299" spans="1:18" ht="13.2" x14ac:dyDescent="0.25">
      <c r="A299" s="72"/>
      <c r="B299" s="73"/>
      <c r="C299" s="73"/>
      <c r="D299" s="11"/>
      <c r="E299" s="74"/>
      <c r="F299" s="75"/>
      <c r="G299" s="128" t="str">
        <f>IF(LEN(E299&amp;"")&gt;0,IF(ISERROR(VLOOKUP(E299,SpeciesLookup!B:G,6,FALSE)=TRUE),"",VLOOKUP(E299,SpeciesLookup!B:G,6,FALSE)),"")</f>
        <v/>
      </c>
      <c r="H299" s="128" t="str">
        <f>IF(LEN(E299&amp;"")&gt;0,IF(ISERROR(VLOOKUP(E299,SpeciesLookup!B:G,5,FALSE)=TRUE),"",VLOOKUP(E299,SpeciesLookup!B:G,5,FALSE)),"")</f>
        <v/>
      </c>
      <c r="I299" s="11"/>
      <c r="J299" s="73"/>
      <c r="K299" s="11"/>
      <c r="L299" s="127" t="str">
        <f>TRIM(IF(ISERROR(VLOOKUP(R299,SpeciesValidation!D:T,IF(ISNA(VLOOKUP(J299,Validation!B$2:C$15,2,FALSE)),FALSE,VLOOKUP(J299,Validation!B$2:C$15,2,FALSE)))),IF(LEN(E299&amp;"")&gt;0,"",""),VLOOKUP(R299,SpeciesValidation!D:T,VLOOKUP(J299,Validation!B$2:C$15,2,FALSE),FALSE)) &amp; " " &amp; IF(ISERROR(IF(LEFT(J299,1)="A",IF(IF(VLOOKUP(R299,SpeciesValidation!D:W,20,FALSE)=FALSE,OR(TEXT(A299,"MMDD")&lt;VLOOKUP(R299,SpeciesValidation!D:W,18,FALSE),TEXT(A299,"MMDD")&gt;VLOOKUP(R299,SpeciesValidation!D:W,19,FALSE)),IF(TEXT(A299,"MMDD")&lt;"0701",TEXT(A299,"MMDD")&gt;VLOOKUP(R299,SpeciesValidation!D:W,18,FALSE),TEXT(A299,"MMDD")&lt;VLOOKUP(R299,SpeciesValidation!D:W,19,FALSE))),"Date outside expected range for this species",""),"")),"",IF(LEFT(J299,1)="A",IF(IF(VLOOKUP(R299,SpeciesValidation!D:W,20,FALSE)=FALSE,OR(TEXT(A299,"MMDD")&lt;VLOOKUP(R299,SpeciesValidation!D:W,18,FALSE),TEXT(A299,"MMDD")&gt;VLOOKUP(R299,SpeciesValidation!D:W,19,FALSE)),IF(TEXT(A299,"MMDD")&lt;"0701",TEXT(A299,"MMDD")&gt;VLOOKUP(R299,SpeciesValidation!D:W,18,FALSE),TEXT(A299,"MMDD")&lt;VLOOKUP(R299,SpeciesValidation!D:W,19,FALSE))),"Date outside expected range for this species",""),"")))</f>
        <v/>
      </c>
      <c r="M299" s="127" t="str">
        <f>IF(LEN(E299&amp;"")&gt;0,IF(ISERROR(VLOOKUP(R299,SpeciesValidation!D:I,6,FALSE)),"",VLOOKUP(R299,SpeciesValidation!D:I,6,FALSE)),"")</f>
        <v/>
      </c>
      <c r="Q299" s="36" t="str">
        <f>IF(LEN(E299&amp;"")&gt;0,IF(ISERROR(VLOOKUP(E299,SpeciesValidation!B:G,2,FALSE)=TRUE),"",VLOOKUP(E299,SpeciesValidation!B:G,2,FALSE)),"")</f>
        <v/>
      </c>
      <c r="R299" s="36" t="str">
        <f>IF(LEN(E299&amp;"")&gt;0,IF(ISERROR(VLOOKUP(E299,SpeciesLookup!B:G,4,FALSE)=TRUE),"",VLOOKUP(E299,SpeciesLookup!B:G,4,FALSE)),"")</f>
        <v/>
      </c>
    </row>
    <row r="300" spans="1:18" ht="13.2" x14ac:dyDescent="0.25">
      <c r="A300" s="72"/>
      <c r="B300" s="73"/>
      <c r="C300" s="73"/>
      <c r="D300" s="11"/>
      <c r="E300" s="74"/>
      <c r="F300" s="75"/>
      <c r="G300" s="128" t="str">
        <f>IF(LEN(E300&amp;"")&gt;0,IF(ISERROR(VLOOKUP(E300,SpeciesLookup!B:G,6,FALSE)=TRUE),"",VLOOKUP(E300,SpeciesLookup!B:G,6,FALSE)),"")</f>
        <v/>
      </c>
      <c r="H300" s="128" t="str">
        <f>IF(LEN(E300&amp;"")&gt;0,IF(ISERROR(VLOOKUP(E300,SpeciesLookup!B:G,5,FALSE)=TRUE),"",VLOOKUP(E300,SpeciesLookup!B:G,5,FALSE)),"")</f>
        <v/>
      </c>
      <c r="I300" s="11"/>
      <c r="J300" s="73"/>
      <c r="K300" s="11"/>
      <c r="L300" s="127" t="str">
        <f>TRIM(IF(ISERROR(VLOOKUP(R300,SpeciesValidation!D:T,IF(ISNA(VLOOKUP(J300,Validation!B$2:C$15,2,FALSE)),FALSE,VLOOKUP(J300,Validation!B$2:C$15,2,FALSE)))),IF(LEN(E300&amp;"")&gt;0,"",""),VLOOKUP(R300,SpeciesValidation!D:T,VLOOKUP(J300,Validation!B$2:C$15,2,FALSE),FALSE)) &amp; " " &amp; IF(ISERROR(IF(LEFT(J300,1)="A",IF(IF(VLOOKUP(R300,SpeciesValidation!D:W,20,FALSE)=FALSE,OR(TEXT(A300,"MMDD")&lt;VLOOKUP(R300,SpeciesValidation!D:W,18,FALSE),TEXT(A300,"MMDD")&gt;VLOOKUP(R300,SpeciesValidation!D:W,19,FALSE)),IF(TEXT(A300,"MMDD")&lt;"0701",TEXT(A300,"MMDD")&gt;VLOOKUP(R300,SpeciesValidation!D:W,18,FALSE),TEXT(A300,"MMDD")&lt;VLOOKUP(R300,SpeciesValidation!D:W,19,FALSE))),"Date outside expected range for this species",""),"")),"",IF(LEFT(J300,1)="A",IF(IF(VLOOKUP(R300,SpeciesValidation!D:W,20,FALSE)=FALSE,OR(TEXT(A300,"MMDD")&lt;VLOOKUP(R300,SpeciesValidation!D:W,18,FALSE),TEXT(A300,"MMDD")&gt;VLOOKUP(R300,SpeciesValidation!D:W,19,FALSE)),IF(TEXT(A300,"MMDD")&lt;"0701",TEXT(A300,"MMDD")&gt;VLOOKUP(R300,SpeciesValidation!D:W,18,FALSE),TEXT(A300,"MMDD")&lt;VLOOKUP(R300,SpeciesValidation!D:W,19,FALSE))),"Date outside expected range for this species",""),"")))</f>
        <v/>
      </c>
      <c r="M300" s="127" t="str">
        <f>IF(LEN(E300&amp;"")&gt;0,IF(ISERROR(VLOOKUP(R300,SpeciesValidation!D:I,6,FALSE)),"",VLOOKUP(R300,SpeciesValidation!D:I,6,FALSE)),"")</f>
        <v/>
      </c>
      <c r="Q300" s="36" t="str">
        <f>IF(LEN(E300&amp;"")&gt;0,IF(ISERROR(VLOOKUP(E300,SpeciesValidation!B:G,2,FALSE)=TRUE),"",VLOOKUP(E300,SpeciesValidation!B:G,2,FALSE)),"")</f>
        <v/>
      </c>
      <c r="R300" s="36" t="str">
        <f>IF(LEN(E300&amp;"")&gt;0,IF(ISERROR(VLOOKUP(E300,SpeciesLookup!B:G,4,FALSE)=TRUE),"",VLOOKUP(E300,SpeciesLookup!B:G,4,FALSE)),"")</f>
        <v/>
      </c>
    </row>
    <row r="301" spans="1:18" ht="13.2" x14ac:dyDescent="0.25">
      <c r="A301" s="72"/>
      <c r="B301" s="73"/>
      <c r="C301" s="73"/>
      <c r="D301" s="11"/>
      <c r="E301" s="74"/>
      <c r="F301" s="75"/>
      <c r="G301" s="128" t="str">
        <f>IF(LEN(E301&amp;"")&gt;0,IF(ISERROR(VLOOKUP(E301,SpeciesLookup!B:G,6,FALSE)=TRUE),"",VLOOKUP(E301,SpeciesLookup!B:G,6,FALSE)),"")</f>
        <v/>
      </c>
      <c r="H301" s="128" t="str">
        <f>IF(LEN(E301&amp;"")&gt;0,IF(ISERROR(VLOOKUP(E301,SpeciesLookup!B:G,5,FALSE)=TRUE),"",VLOOKUP(E301,SpeciesLookup!B:G,5,FALSE)),"")</f>
        <v/>
      </c>
      <c r="I301" s="11"/>
      <c r="J301" s="73"/>
      <c r="K301" s="11"/>
      <c r="L301" s="127" t="str">
        <f>TRIM(IF(ISERROR(VLOOKUP(R301,SpeciesValidation!D:T,IF(ISNA(VLOOKUP(J301,Validation!B$2:C$15,2,FALSE)),FALSE,VLOOKUP(J301,Validation!B$2:C$15,2,FALSE)))),IF(LEN(E301&amp;"")&gt;0,"",""),VLOOKUP(R301,SpeciesValidation!D:T,VLOOKUP(J301,Validation!B$2:C$15,2,FALSE),FALSE)) &amp; " " &amp; IF(ISERROR(IF(LEFT(J301,1)="A",IF(IF(VLOOKUP(R301,SpeciesValidation!D:W,20,FALSE)=FALSE,OR(TEXT(A301,"MMDD")&lt;VLOOKUP(R301,SpeciesValidation!D:W,18,FALSE),TEXT(A301,"MMDD")&gt;VLOOKUP(R301,SpeciesValidation!D:W,19,FALSE)),IF(TEXT(A301,"MMDD")&lt;"0701",TEXT(A301,"MMDD")&gt;VLOOKUP(R301,SpeciesValidation!D:W,18,FALSE),TEXT(A301,"MMDD")&lt;VLOOKUP(R301,SpeciesValidation!D:W,19,FALSE))),"Date outside expected range for this species",""),"")),"",IF(LEFT(J301,1)="A",IF(IF(VLOOKUP(R301,SpeciesValidation!D:W,20,FALSE)=FALSE,OR(TEXT(A301,"MMDD")&lt;VLOOKUP(R301,SpeciesValidation!D:W,18,FALSE),TEXT(A301,"MMDD")&gt;VLOOKUP(R301,SpeciesValidation!D:W,19,FALSE)),IF(TEXT(A301,"MMDD")&lt;"0701",TEXT(A301,"MMDD")&gt;VLOOKUP(R301,SpeciesValidation!D:W,18,FALSE),TEXT(A301,"MMDD")&lt;VLOOKUP(R301,SpeciesValidation!D:W,19,FALSE))),"Date outside expected range for this species",""),"")))</f>
        <v/>
      </c>
      <c r="M301" s="127" t="str">
        <f>IF(LEN(E301&amp;"")&gt;0,IF(ISERROR(VLOOKUP(R301,SpeciesValidation!D:I,6,FALSE)),"",VLOOKUP(R301,SpeciesValidation!D:I,6,FALSE)),"")</f>
        <v/>
      </c>
      <c r="Q301" s="36" t="str">
        <f>IF(LEN(E301&amp;"")&gt;0,IF(ISERROR(VLOOKUP(E301,SpeciesValidation!B:G,2,FALSE)=TRUE),"",VLOOKUP(E301,SpeciesValidation!B:G,2,FALSE)),"")</f>
        <v/>
      </c>
      <c r="R301" s="36" t="str">
        <f>IF(LEN(E301&amp;"")&gt;0,IF(ISERROR(VLOOKUP(E301,SpeciesLookup!B:G,4,FALSE)=TRUE),"",VLOOKUP(E301,SpeciesLookup!B:G,4,FALSE)),"")</f>
        <v/>
      </c>
    </row>
    <row r="302" spans="1:18" ht="13.2" x14ac:dyDescent="0.25">
      <c r="A302" s="72"/>
      <c r="B302" s="73"/>
      <c r="C302" s="73"/>
      <c r="D302" s="11"/>
      <c r="E302" s="74"/>
      <c r="F302" s="75"/>
      <c r="G302" s="128" t="str">
        <f>IF(LEN(E302&amp;"")&gt;0,IF(ISERROR(VLOOKUP(E302,SpeciesLookup!B:G,6,FALSE)=TRUE),"",VLOOKUP(E302,SpeciesLookup!B:G,6,FALSE)),"")</f>
        <v/>
      </c>
      <c r="H302" s="128" t="str">
        <f>IF(LEN(E302&amp;"")&gt;0,IF(ISERROR(VLOOKUP(E302,SpeciesLookup!B:G,5,FALSE)=TRUE),"",VLOOKUP(E302,SpeciesLookup!B:G,5,FALSE)),"")</f>
        <v/>
      </c>
      <c r="I302" s="11"/>
      <c r="J302" s="73"/>
      <c r="K302" s="11"/>
      <c r="L302" s="127" t="str">
        <f>TRIM(IF(ISERROR(VLOOKUP(R302,SpeciesValidation!D:T,IF(ISNA(VLOOKUP(J302,Validation!B$2:C$15,2,FALSE)),FALSE,VLOOKUP(J302,Validation!B$2:C$15,2,FALSE)))),IF(LEN(E302&amp;"")&gt;0,"",""),VLOOKUP(R302,SpeciesValidation!D:T,VLOOKUP(J302,Validation!B$2:C$15,2,FALSE),FALSE)) &amp; " " &amp; IF(ISERROR(IF(LEFT(J302,1)="A",IF(IF(VLOOKUP(R302,SpeciesValidation!D:W,20,FALSE)=FALSE,OR(TEXT(A302,"MMDD")&lt;VLOOKUP(R302,SpeciesValidation!D:W,18,FALSE),TEXT(A302,"MMDD")&gt;VLOOKUP(R302,SpeciesValidation!D:W,19,FALSE)),IF(TEXT(A302,"MMDD")&lt;"0701",TEXT(A302,"MMDD")&gt;VLOOKUP(R302,SpeciesValidation!D:W,18,FALSE),TEXT(A302,"MMDD")&lt;VLOOKUP(R302,SpeciesValidation!D:W,19,FALSE))),"Date outside expected range for this species",""),"")),"",IF(LEFT(J302,1)="A",IF(IF(VLOOKUP(R302,SpeciesValidation!D:W,20,FALSE)=FALSE,OR(TEXT(A302,"MMDD")&lt;VLOOKUP(R302,SpeciesValidation!D:W,18,FALSE),TEXT(A302,"MMDD")&gt;VLOOKUP(R302,SpeciesValidation!D:W,19,FALSE)),IF(TEXT(A302,"MMDD")&lt;"0701",TEXT(A302,"MMDD")&gt;VLOOKUP(R302,SpeciesValidation!D:W,18,FALSE),TEXT(A302,"MMDD")&lt;VLOOKUP(R302,SpeciesValidation!D:W,19,FALSE))),"Date outside expected range for this species",""),"")))</f>
        <v/>
      </c>
      <c r="M302" s="127" t="str">
        <f>IF(LEN(E302&amp;"")&gt;0,IF(ISERROR(VLOOKUP(R302,SpeciesValidation!D:I,6,FALSE)),"",VLOOKUP(R302,SpeciesValidation!D:I,6,FALSE)),"")</f>
        <v/>
      </c>
      <c r="Q302" s="36" t="str">
        <f>IF(LEN(E302&amp;"")&gt;0,IF(ISERROR(VLOOKUP(E302,SpeciesValidation!B:G,2,FALSE)=TRUE),"",VLOOKUP(E302,SpeciesValidation!B:G,2,FALSE)),"")</f>
        <v/>
      </c>
      <c r="R302" s="36" t="str">
        <f>IF(LEN(E302&amp;"")&gt;0,IF(ISERROR(VLOOKUP(E302,SpeciesLookup!B:G,4,FALSE)=TRUE),"",VLOOKUP(E302,SpeciesLookup!B:G,4,FALSE)),"")</f>
        <v/>
      </c>
    </row>
    <row r="303" spans="1:18" ht="13.2" x14ac:dyDescent="0.25">
      <c r="A303" s="72"/>
      <c r="B303" s="73"/>
      <c r="C303" s="73"/>
      <c r="D303" s="11"/>
      <c r="E303" s="74"/>
      <c r="F303" s="75"/>
      <c r="G303" s="128" t="str">
        <f>IF(LEN(E303&amp;"")&gt;0,IF(ISERROR(VLOOKUP(E303,SpeciesLookup!B:G,6,FALSE)=TRUE),"",VLOOKUP(E303,SpeciesLookup!B:G,6,FALSE)),"")</f>
        <v/>
      </c>
      <c r="H303" s="128" t="str">
        <f>IF(LEN(E303&amp;"")&gt;0,IF(ISERROR(VLOOKUP(E303,SpeciesLookup!B:G,5,FALSE)=TRUE),"",VLOOKUP(E303,SpeciesLookup!B:G,5,FALSE)),"")</f>
        <v/>
      </c>
      <c r="I303" s="11"/>
      <c r="J303" s="73"/>
      <c r="K303" s="11"/>
      <c r="L303" s="127" t="str">
        <f>TRIM(IF(ISERROR(VLOOKUP(R303,SpeciesValidation!D:T,IF(ISNA(VLOOKUP(J303,Validation!B$2:C$15,2,FALSE)),FALSE,VLOOKUP(J303,Validation!B$2:C$15,2,FALSE)))),IF(LEN(E303&amp;"")&gt;0,"",""),VLOOKUP(R303,SpeciesValidation!D:T,VLOOKUP(J303,Validation!B$2:C$15,2,FALSE),FALSE)) &amp; " " &amp; IF(ISERROR(IF(LEFT(J303,1)="A",IF(IF(VLOOKUP(R303,SpeciesValidation!D:W,20,FALSE)=FALSE,OR(TEXT(A303,"MMDD")&lt;VLOOKUP(R303,SpeciesValidation!D:W,18,FALSE),TEXT(A303,"MMDD")&gt;VLOOKUP(R303,SpeciesValidation!D:W,19,FALSE)),IF(TEXT(A303,"MMDD")&lt;"0701",TEXT(A303,"MMDD")&gt;VLOOKUP(R303,SpeciesValidation!D:W,18,FALSE),TEXT(A303,"MMDD")&lt;VLOOKUP(R303,SpeciesValidation!D:W,19,FALSE))),"Date outside expected range for this species",""),"")),"",IF(LEFT(J303,1)="A",IF(IF(VLOOKUP(R303,SpeciesValidation!D:W,20,FALSE)=FALSE,OR(TEXT(A303,"MMDD")&lt;VLOOKUP(R303,SpeciesValidation!D:W,18,FALSE),TEXT(A303,"MMDD")&gt;VLOOKUP(R303,SpeciesValidation!D:W,19,FALSE)),IF(TEXT(A303,"MMDD")&lt;"0701",TEXT(A303,"MMDD")&gt;VLOOKUP(R303,SpeciesValidation!D:W,18,FALSE),TEXT(A303,"MMDD")&lt;VLOOKUP(R303,SpeciesValidation!D:W,19,FALSE))),"Date outside expected range for this species",""),"")))</f>
        <v/>
      </c>
      <c r="M303" s="127" t="str">
        <f>IF(LEN(E303&amp;"")&gt;0,IF(ISERROR(VLOOKUP(R303,SpeciesValidation!D:I,6,FALSE)),"",VLOOKUP(R303,SpeciesValidation!D:I,6,FALSE)),"")</f>
        <v/>
      </c>
      <c r="Q303" s="36" t="str">
        <f>IF(LEN(E303&amp;"")&gt;0,IF(ISERROR(VLOOKUP(E303,SpeciesValidation!B:G,2,FALSE)=TRUE),"",VLOOKUP(E303,SpeciesValidation!B:G,2,FALSE)),"")</f>
        <v/>
      </c>
      <c r="R303" s="36" t="str">
        <f>IF(LEN(E303&amp;"")&gt;0,IF(ISERROR(VLOOKUP(E303,SpeciesLookup!B:G,4,FALSE)=TRUE),"",VLOOKUP(E303,SpeciesLookup!B:G,4,FALSE)),"")</f>
        <v/>
      </c>
    </row>
    <row r="304" spans="1:18" ht="13.2" x14ac:dyDescent="0.25">
      <c r="A304" s="72"/>
      <c r="B304" s="73"/>
      <c r="C304" s="73"/>
      <c r="D304" s="11"/>
      <c r="E304" s="74"/>
      <c r="F304" s="75"/>
      <c r="G304" s="128" t="str">
        <f>IF(LEN(E304&amp;"")&gt;0,IF(ISERROR(VLOOKUP(E304,SpeciesLookup!B:G,6,FALSE)=TRUE),"",VLOOKUP(E304,SpeciesLookup!B:G,6,FALSE)),"")</f>
        <v/>
      </c>
      <c r="H304" s="128" t="str">
        <f>IF(LEN(E304&amp;"")&gt;0,IF(ISERROR(VLOOKUP(E304,SpeciesLookup!B:G,5,FALSE)=TRUE),"",VLOOKUP(E304,SpeciesLookup!B:G,5,FALSE)),"")</f>
        <v/>
      </c>
      <c r="I304" s="11"/>
      <c r="J304" s="73"/>
      <c r="K304" s="11"/>
      <c r="L304" s="127" t="str">
        <f>TRIM(IF(ISERROR(VLOOKUP(R304,SpeciesValidation!D:T,IF(ISNA(VLOOKUP(J304,Validation!B$2:C$15,2,FALSE)),FALSE,VLOOKUP(J304,Validation!B$2:C$15,2,FALSE)))),IF(LEN(E304&amp;"")&gt;0,"",""),VLOOKUP(R304,SpeciesValidation!D:T,VLOOKUP(J304,Validation!B$2:C$15,2,FALSE),FALSE)) &amp; " " &amp; IF(ISERROR(IF(LEFT(J304,1)="A",IF(IF(VLOOKUP(R304,SpeciesValidation!D:W,20,FALSE)=FALSE,OR(TEXT(A304,"MMDD")&lt;VLOOKUP(R304,SpeciesValidation!D:W,18,FALSE),TEXT(A304,"MMDD")&gt;VLOOKUP(R304,SpeciesValidation!D:W,19,FALSE)),IF(TEXT(A304,"MMDD")&lt;"0701",TEXT(A304,"MMDD")&gt;VLOOKUP(R304,SpeciesValidation!D:W,18,FALSE),TEXT(A304,"MMDD")&lt;VLOOKUP(R304,SpeciesValidation!D:W,19,FALSE))),"Date outside expected range for this species",""),"")),"",IF(LEFT(J304,1)="A",IF(IF(VLOOKUP(R304,SpeciesValidation!D:W,20,FALSE)=FALSE,OR(TEXT(A304,"MMDD")&lt;VLOOKUP(R304,SpeciesValidation!D:W,18,FALSE),TEXT(A304,"MMDD")&gt;VLOOKUP(R304,SpeciesValidation!D:W,19,FALSE)),IF(TEXT(A304,"MMDD")&lt;"0701",TEXT(A304,"MMDD")&gt;VLOOKUP(R304,SpeciesValidation!D:W,18,FALSE),TEXT(A304,"MMDD")&lt;VLOOKUP(R304,SpeciesValidation!D:W,19,FALSE))),"Date outside expected range for this species",""),"")))</f>
        <v/>
      </c>
      <c r="M304" s="127" t="str">
        <f>IF(LEN(E304&amp;"")&gt;0,IF(ISERROR(VLOOKUP(R304,SpeciesValidation!D:I,6,FALSE)),"",VLOOKUP(R304,SpeciesValidation!D:I,6,FALSE)),"")</f>
        <v/>
      </c>
      <c r="Q304" s="36" t="str">
        <f>IF(LEN(E304&amp;"")&gt;0,IF(ISERROR(VLOOKUP(E304,SpeciesValidation!B:G,2,FALSE)=TRUE),"",VLOOKUP(E304,SpeciesValidation!B:G,2,FALSE)),"")</f>
        <v/>
      </c>
      <c r="R304" s="36" t="str">
        <f>IF(LEN(E304&amp;"")&gt;0,IF(ISERROR(VLOOKUP(E304,SpeciesLookup!B:G,4,FALSE)=TRUE),"",VLOOKUP(E304,SpeciesLookup!B:G,4,FALSE)),"")</f>
        <v/>
      </c>
    </row>
    <row r="305" spans="1:18" ht="13.2" x14ac:dyDescent="0.25">
      <c r="A305" s="72"/>
      <c r="B305" s="73"/>
      <c r="C305" s="73"/>
      <c r="D305" s="11"/>
      <c r="E305" s="74"/>
      <c r="F305" s="75"/>
      <c r="G305" s="128" t="str">
        <f>IF(LEN(E305&amp;"")&gt;0,IF(ISERROR(VLOOKUP(E305,SpeciesLookup!B:G,6,FALSE)=TRUE),"",VLOOKUP(E305,SpeciesLookup!B:G,6,FALSE)),"")</f>
        <v/>
      </c>
      <c r="H305" s="128" t="str">
        <f>IF(LEN(E305&amp;"")&gt;0,IF(ISERROR(VLOOKUP(E305,SpeciesLookup!B:G,5,FALSE)=TRUE),"",VLOOKUP(E305,SpeciesLookup!B:G,5,FALSE)),"")</f>
        <v/>
      </c>
      <c r="I305" s="11"/>
      <c r="J305" s="73"/>
      <c r="K305" s="11"/>
      <c r="L305" s="127" t="str">
        <f>TRIM(IF(ISERROR(VLOOKUP(R305,SpeciesValidation!D:T,IF(ISNA(VLOOKUP(J305,Validation!B$2:C$15,2,FALSE)),FALSE,VLOOKUP(J305,Validation!B$2:C$15,2,FALSE)))),IF(LEN(E305&amp;"")&gt;0,"",""),VLOOKUP(R305,SpeciesValidation!D:T,VLOOKUP(J305,Validation!B$2:C$15,2,FALSE),FALSE)) &amp; " " &amp; IF(ISERROR(IF(LEFT(J305,1)="A",IF(IF(VLOOKUP(R305,SpeciesValidation!D:W,20,FALSE)=FALSE,OR(TEXT(A305,"MMDD")&lt;VLOOKUP(R305,SpeciesValidation!D:W,18,FALSE),TEXT(A305,"MMDD")&gt;VLOOKUP(R305,SpeciesValidation!D:W,19,FALSE)),IF(TEXT(A305,"MMDD")&lt;"0701",TEXT(A305,"MMDD")&gt;VLOOKUP(R305,SpeciesValidation!D:W,18,FALSE),TEXT(A305,"MMDD")&lt;VLOOKUP(R305,SpeciesValidation!D:W,19,FALSE))),"Date outside expected range for this species",""),"")),"",IF(LEFT(J305,1)="A",IF(IF(VLOOKUP(R305,SpeciesValidation!D:W,20,FALSE)=FALSE,OR(TEXT(A305,"MMDD")&lt;VLOOKUP(R305,SpeciesValidation!D:W,18,FALSE),TEXT(A305,"MMDD")&gt;VLOOKUP(R305,SpeciesValidation!D:W,19,FALSE)),IF(TEXT(A305,"MMDD")&lt;"0701",TEXT(A305,"MMDD")&gt;VLOOKUP(R305,SpeciesValidation!D:W,18,FALSE),TEXT(A305,"MMDD")&lt;VLOOKUP(R305,SpeciesValidation!D:W,19,FALSE))),"Date outside expected range for this species",""),"")))</f>
        <v/>
      </c>
      <c r="M305" s="127" t="str">
        <f>IF(LEN(E305&amp;"")&gt;0,IF(ISERROR(VLOOKUP(R305,SpeciesValidation!D:I,6,FALSE)),"",VLOOKUP(R305,SpeciesValidation!D:I,6,FALSE)),"")</f>
        <v/>
      </c>
      <c r="Q305" s="36" t="str">
        <f>IF(LEN(E305&amp;"")&gt;0,IF(ISERROR(VLOOKUP(E305,SpeciesValidation!B:G,2,FALSE)=TRUE),"",VLOOKUP(E305,SpeciesValidation!B:G,2,FALSE)),"")</f>
        <v/>
      </c>
      <c r="R305" s="36" t="str">
        <f>IF(LEN(E305&amp;"")&gt;0,IF(ISERROR(VLOOKUP(E305,SpeciesLookup!B:G,4,FALSE)=TRUE),"",VLOOKUP(E305,SpeciesLookup!B:G,4,FALSE)),"")</f>
        <v/>
      </c>
    </row>
    <row r="306" spans="1:18" ht="13.2" x14ac:dyDescent="0.25">
      <c r="A306" s="72"/>
      <c r="B306" s="73"/>
      <c r="C306" s="73"/>
      <c r="D306" s="11"/>
      <c r="E306" s="74"/>
      <c r="F306" s="75"/>
      <c r="G306" s="128" t="str">
        <f>IF(LEN(E306&amp;"")&gt;0,IF(ISERROR(VLOOKUP(E306,SpeciesLookup!B:G,6,FALSE)=TRUE),"",VLOOKUP(E306,SpeciesLookup!B:G,6,FALSE)),"")</f>
        <v/>
      </c>
      <c r="H306" s="128" t="str">
        <f>IF(LEN(E306&amp;"")&gt;0,IF(ISERROR(VLOOKUP(E306,SpeciesLookup!B:G,5,FALSE)=TRUE),"",VLOOKUP(E306,SpeciesLookup!B:G,5,FALSE)),"")</f>
        <v/>
      </c>
      <c r="I306" s="11"/>
      <c r="J306" s="73"/>
      <c r="K306" s="11"/>
      <c r="L306" s="127" t="str">
        <f>TRIM(IF(ISERROR(VLOOKUP(R306,SpeciesValidation!D:T,IF(ISNA(VLOOKUP(J306,Validation!B$2:C$15,2,FALSE)),FALSE,VLOOKUP(J306,Validation!B$2:C$15,2,FALSE)))),IF(LEN(E306&amp;"")&gt;0,"",""),VLOOKUP(R306,SpeciesValidation!D:T,VLOOKUP(J306,Validation!B$2:C$15,2,FALSE),FALSE)) &amp; " " &amp; IF(ISERROR(IF(LEFT(J306,1)="A",IF(IF(VLOOKUP(R306,SpeciesValidation!D:W,20,FALSE)=FALSE,OR(TEXT(A306,"MMDD")&lt;VLOOKUP(R306,SpeciesValidation!D:W,18,FALSE),TEXT(A306,"MMDD")&gt;VLOOKUP(R306,SpeciesValidation!D:W,19,FALSE)),IF(TEXT(A306,"MMDD")&lt;"0701",TEXT(A306,"MMDD")&gt;VLOOKUP(R306,SpeciesValidation!D:W,18,FALSE),TEXT(A306,"MMDD")&lt;VLOOKUP(R306,SpeciesValidation!D:W,19,FALSE))),"Date outside expected range for this species",""),"")),"",IF(LEFT(J306,1)="A",IF(IF(VLOOKUP(R306,SpeciesValidation!D:W,20,FALSE)=FALSE,OR(TEXT(A306,"MMDD")&lt;VLOOKUP(R306,SpeciesValidation!D:W,18,FALSE),TEXT(A306,"MMDD")&gt;VLOOKUP(R306,SpeciesValidation!D:W,19,FALSE)),IF(TEXT(A306,"MMDD")&lt;"0701",TEXT(A306,"MMDD")&gt;VLOOKUP(R306,SpeciesValidation!D:W,18,FALSE),TEXT(A306,"MMDD")&lt;VLOOKUP(R306,SpeciesValidation!D:W,19,FALSE))),"Date outside expected range for this species",""),"")))</f>
        <v/>
      </c>
      <c r="M306" s="127" t="str">
        <f>IF(LEN(E306&amp;"")&gt;0,IF(ISERROR(VLOOKUP(R306,SpeciesValidation!D:I,6,FALSE)),"",VLOOKUP(R306,SpeciesValidation!D:I,6,FALSE)),"")</f>
        <v/>
      </c>
      <c r="Q306" s="36" t="str">
        <f>IF(LEN(E306&amp;"")&gt;0,IF(ISERROR(VLOOKUP(E306,SpeciesValidation!B:G,2,FALSE)=TRUE),"",VLOOKUP(E306,SpeciesValidation!B:G,2,FALSE)),"")</f>
        <v/>
      </c>
      <c r="R306" s="36" t="str">
        <f>IF(LEN(E306&amp;"")&gt;0,IF(ISERROR(VLOOKUP(E306,SpeciesLookup!B:G,4,FALSE)=TRUE),"",VLOOKUP(E306,SpeciesLookup!B:G,4,FALSE)),"")</f>
        <v/>
      </c>
    </row>
    <row r="307" spans="1:18" ht="13.2" x14ac:dyDescent="0.25">
      <c r="A307" s="72"/>
      <c r="B307" s="73"/>
      <c r="C307" s="73"/>
      <c r="D307" s="11"/>
      <c r="E307" s="74"/>
      <c r="F307" s="75"/>
      <c r="G307" s="128" t="str">
        <f>IF(LEN(E307&amp;"")&gt;0,IF(ISERROR(VLOOKUP(E307,SpeciesLookup!B:G,6,FALSE)=TRUE),"",VLOOKUP(E307,SpeciesLookup!B:G,6,FALSE)),"")</f>
        <v/>
      </c>
      <c r="H307" s="128" t="str">
        <f>IF(LEN(E307&amp;"")&gt;0,IF(ISERROR(VLOOKUP(E307,SpeciesLookup!B:G,5,FALSE)=TRUE),"",VLOOKUP(E307,SpeciesLookup!B:G,5,FALSE)),"")</f>
        <v/>
      </c>
      <c r="I307" s="11"/>
      <c r="J307" s="73"/>
      <c r="K307" s="11"/>
      <c r="L307" s="127" t="str">
        <f>TRIM(IF(ISERROR(VLOOKUP(R307,SpeciesValidation!D:T,IF(ISNA(VLOOKUP(J307,Validation!B$2:C$15,2,FALSE)),FALSE,VLOOKUP(J307,Validation!B$2:C$15,2,FALSE)))),IF(LEN(E307&amp;"")&gt;0,"",""),VLOOKUP(R307,SpeciesValidation!D:T,VLOOKUP(J307,Validation!B$2:C$15,2,FALSE),FALSE)) &amp; " " &amp; IF(ISERROR(IF(LEFT(J307,1)="A",IF(IF(VLOOKUP(R307,SpeciesValidation!D:W,20,FALSE)=FALSE,OR(TEXT(A307,"MMDD")&lt;VLOOKUP(R307,SpeciesValidation!D:W,18,FALSE),TEXT(A307,"MMDD")&gt;VLOOKUP(R307,SpeciesValidation!D:W,19,FALSE)),IF(TEXT(A307,"MMDD")&lt;"0701",TEXT(A307,"MMDD")&gt;VLOOKUP(R307,SpeciesValidation!D:W,18,FALSE),TEXT(A307,"MMDD")&lt;VLOOKUP(R307,SpeciesValidation!D:W,19,FALSE))),"Date outside expected range for this species",""),"")),"",IF(LEFT(J307,1)="A",IF(IF(VLOOKUP(R307,SpeciesValidation!D:W,20,FALSE)=FALSE,OR(TEXT(A307,"MMDD")&lt;VLOOKUP(R307,SpeciesValidation!D:W,18,FALSE),TEXT(A307,"MMDD")&gt;VLOOKUP(R307,SpeciesValidation!D:W,19,FALSE)),IF(TEXT(A307,"MMDD")&lt;"0701",TEXT(A307,"MMDD")&gt;VLOOKUP(R307,SpeciesValidation!D:W,18,FALSE),TEXT(A307,"MMDD")&lt;VLOOKUP(R307,SpeciesValidation!D:W,19,FALSE))),"Date outside expected range for this species",""),"")))</f>
        <v/>
      </c>
      <c r="M307" s="127" t="str">
        <f>IF(LEN(E307&amp;"")&gt;0,IF(ISERROR(VLOOKUP(R307,SpeciesValidation!D:I,6,FALSE)),"",VLOOKUP(R307,SpeciesValidation!D:I,6,FALSE)),"")</f>
        <v/>
      </c>
      <c r="Q307" s="36" t="str">
        <f>IF(LEN(E307&amp;"")&gt;0,IF(ISERROR(VLOOKUP(E307,SpeciesValidation!B:G,2,FALSE)=TRUE),"",VLOOKUP(E307,SpeciesValidation!B:G,2,FALSE)),"")</f>
        <v/>
      </c>
      <c r="R307" s="36" t="str">
        <f>IF(LEN(E307&amp;"")&gt;0,IF(ISERROR(VLOOKUP(E307,SpeciesLookup!B:G,4,FALSE)=TRUE),"",VLOOKUP(E307,SpeciesLookup!B:G,4,FALSE)),"")</f>
        <v/>
      </c>
    </row>
    <row r="308" spans="1:18" ht="13.2" x14ac:dyDescent="0.25">
      <c r="A308" s="72"/>
      <c r="B308" s="73"/>
      <c r="C308" s="73"/>
      <c r="D308" s="11"/>
      <c r="E308" s="74"/>
      <c r="F308" s="75"/>
      <c r="G308" s="128" t="str">
        <f>IF(LEN(E308&amp;"")&gt;0,IF(ISERROR(VLOOKUP(E308,SpeciesLookup!B:G,6,FALSE)=TRUE),"",VLOOKUP(E308,SpeciesLookup!B:G,6,FALSE)),"")</f>
        <v/>
      </c>
      <c r="H308" s="128" t="str">
        <f>IF(LEN(E308&amp;"")&gt;0,IF(ISERROR(VLOOKUP(E308,SpeciesLookup!B:G,5,FALSE)=TRUE),"",VLOOKUP(E308,SpeciesLookup!B:G,5,FALSE)),"")</f>
        <v/>
      </c>
      <c r="I308" s="11"/>
      <c r="J308" s="73"/>
      <c r="K308" s="11"/>
      <c r="L308" s="127" t="str">
        <f>TRIM(IF(ISERROR(VLOOKUP(R308,SpeciesValidation!D:T,IF(ISNA(VLOOKUP(J308,Validation!B$2:C$15,2,FALSE)),FALSE,VLOOKUP(J308,Validation!B$2:C$15,2,FALSE)))),IF(LEN(E308&amp;"")&gt;0,"",""),VLOOKUP(R308,SpeciesValidation!D:T,VLOOKUP(J308,Validation!B$2:C$15,2,FALSE),FALSE)) &amp; " " &amp; IF(ISERROR(IF(LEFT(J308,1)="A",IF(IF(VLOOKUP(R308,SpeciesValidation!D:W,20,FALSE)=FALSE,OR(TEXT(A308,"MMDD")&lt;VLOOKUP(R308,SpeciesValidation!D:W,18,FALSE),TEXT(A308,"MMDD")&gt;VLOOKUP(R308,SpeciesValidation!D:W,19,FALSE)),IF(TEXT(A308,"MMDD")&lt;"0701",TEXT(A308,"MMDD")&gt;VLOOKUP(R308,SpeciesValidation!D:W,18,FALSE),TEXT(A308,"MMDD")&lt;VLOOKUP(R308,SpeciesValidation!D:W,19,FALSE))),"Date outside expected range for this species",""),"")),"",IF(LEFT(J308,1)="A",IF(IF(VLOOKUP(R308,SpeciesValidation!D:W,20,FALSE)=FALSE,OR(TEXT(A308,"MMDD")&lt;VLOOKUP(R308,SpeciesValidation!D:W,18,FALSE),TEXT(A308,"MMDD")&gt;VLOOKUP(R308,SpeciesValidation!D:W,19,FALSE)),IF(TEXT(A308,"MMDD")&lt;"0701",TEXT(A308,"MMDD")&gt;VLOOKUP(R308,SpeciesValidation!D:W,18,FALSE),TEXT(A308,"MMDD")&lt;VLOOKUP(R308,SpeciesValidation!D:W,19,FALSE))),"Date outside expected range for this species",""),"")))</f>
        <v/>
      </c>
      <c r="M308" s="127" t="str">
        <f>IF(LEN(E308&amp;"")&gt;0,IF(ISERROR(VLOOKUP(R308,SpeciesValidation!D:I,6,FALSE)),"",VLOOKUP(R308,SpeciesValidation!D:I,6,FALSE)),"")</f>
        <v/>
      </c>
      <c r="Q308" s="36" t="str">
        <f>IF(LEN(E308&amp;"")&gt;0,IF(ISERROR(VLOOKUP(E308,SpeciesValidation!B:G,2,FALSE)=TRUE),"",VLOOKUP(E308,SpeciesValidation!B:G,2,FALSE)),"")</f>
        <v/>
      </c>
      <c r="R308" s="36" t="str">
        <f>IF(LEN(E308&amp;"")&gt;0,IF(ISERROR(VLOOKUP(E308,SpeciesLookup!B:G,4,FALSE)=TRUE),"",VLOOKUP(E308,SpeciesLookup!B:G,4,FALSE)),"")</f>
        <v/>
      </c>
    </row>
    <row r="309" spans="1:18" ht="13.2" x14ac:dyDescent="0.25">
      <c r="A309" s="72"/>
      <c r="B309" s="73"/>
      <c r="C309" s="73"/>
      <c r="D309" s="11"/>
      <c r="E309" s="74"/>
      <c r="F309" s="75"/>
      <c r="G309" s="128" t="str">
        <f>IF(LEN(E309&amp;"")&gt;0,IF(ISERROR(VLOOKUP(E309,SpeciesLookup!B:G,6,FALSE)=TRUE),"",VLOOKUP(E309,SpeciesLookup!B:G,6,FALSE)),"")</f>
        <v/>
      </c>
      <c r="H309" s="128" t="str">
        <f>IF(LEN(E309&amp;"")&gt;0,IF(ISERROR(VLOOKUP(E309,SpeciesLookup!B:G,5,FALSE)=TRUE),"",VLOOKUP(E309,SpeciesLookup!B:G,5,FALSE)),"")</f>
        <v/>
      </c>
      <c r="I309" s="11"/>
      <c r="J309" s="73"/>
      <c r="K309" s="11"/>
      <c r="L309" s="127" t="str">
        <f>TRIM(IF(ISERROR(VLOOKUP(R309,SpeciesValidation!D:T,IF(ISNA(VLOOKUP(J309,Validation!B$2:C$15,2,FALSE)),FALSE,VLOOKUP(J309,Validation!B$2:C$15,2,FALSE)))),IF(LEN(E309&amp;"")&gt;0,"",""),VLOOKUP(R309,SpeciesValidation!D:T,VLOOKUP(J309,Validation!B$2:C$15,2,FALSE),FALSE)) &amp; " " &amp; IF(ISERROR(IF(LEFT(J309,1)="A",IF(IF(VLOOKUP(R309,SpeciesValidation!D:W,20,FALSE)=FALSE,OR(TEXT(A309,"MMDD")&lt;VLOOKUP(R309,SpeciesValidation!D:W,18,FALSE),TEXT(A309,"MMDD")&gt;VLOOKUP(R309,SpeciesValidation!D:W,19,FALSE)),IF(TEXT(A309,"MMDD")&lt;"0701",TEXT(A309,"MMDD")&gt;VLOOKUP(R309,SpeciesValidation!D:W,18,FALSE),TEXT(A309,"MMDD")&lt;VLOOKUP(R309,SpeciesValidation!D:W,19,FALSE))),"Date outside expected range for this species",""),"")),"",IF(LEFT(J309,1)="A",IF(IF(VLOOKUP(R309,SpeciesValidation!D:W,20,FALSE)=FALSE,OR(TEXT(A309,"MMDD")&lt;VLOOKUP(R309,SpeciesValidation!D:W,18,FALSE),TEXT(A309,"MMDD")&gt;VLOOKUP(R309,SpeciesValidation!D:W,19,FALSE)),IF(TEXT(A309,"MMDD")&lt;"0701",TEXT(A309,"MMDD")&gt;VLOOKUP(R309,SpeciesValidation!D:W,18,FALSE),TEXT(A309,"MMDD")&lt;VLOOKUP(R309,SpeciesValidation!D:W,19,FALSE))),"Date outside expected range for this species",""),"")))</f>
        <v/>
      </c>
      <c r="M309" s="127" t="str">
        <f>IF(LEN(E309&amp;"")&gt;0,IF(ISERROR(VLOOKUP(R309,SpeciesValidation!D:I,6,FALSE)),"",VLOOKUP(R309,SpeciesValidation!D:I,6,FALSE)),"")</f>
        <v/>
      </c>
      <c r="Q309" s="36" t="str">
        <f>IF(LEN(E309&amp;"")&gt;0,IF(ISERROR(VLOOKUP(E309,SpeciesValidation!B:G,2,FALSE)=TRUE),"",VLOOKUP(E309,SpeciesValidation!B:G,2,FALSE)),"")</f>
        <v/>
      </c>
      <c r="R309" s="36" t="str">
        <f>IF(LEN(E309&amp;"")&gt;0,IF(ISERROR(VLOOKUP(E309,SpeciesLookup!B:G,4,FALSE)=TRUE),"",VLOOKUP(E309,SpeciesLookup!B:G,4,FALSE)),"")</f>
        <v/>
      </c>
    </row>
    <row r="310" spans="1:18" ht="13.2" x14ac:dyDescent="0.25">
      <c r="A310" s="72"/>
      <c r="B310" s="73"/>
      <c r="C310" s="73"/>
      <c r="D310" s="11"/>
      <c r="E310" s="74"/>
      <c r="F310" s="75"/>
      <c r="G310" s="128" t="str">
        <f>IF(LEN(E310&amp;"")&gt;0,IF(ISERROR(VLOOKUP(E310,SpeciesLookup!B:G,6,FALSE)=TRUE),"",VLOOKUP(E310,SpeciesLookup!B:G,6,FALSE)),"")</f>
        <v/>
      </c>
      <c r="H310" s="128" t="str">
        <f>IF(LEN(E310&amp;"")&gt;0,IF(ISERROR(VLOOKUP(E310,SpeciesLookup!B:G,5,FALSE)=TRUE),"",VLOOKUP(E310,SpeciesLookup!B:G,5,FALSE)),"")</f>
        <v/>
      </c>
      <c r="I310" s="11"/>
      <c r="J310" s="73"/>
      <c r="K310" s="11"/>
      <c r="L310" s="127" t="str">
        <f>TRIM(IF(ISERROR(VLOOKUP(R310,SpeciesValidation!D:T,IF(ISNA(VLOOKUP(J310,Validation!B$2:C$15,2,FALSE)),FALSE,VLOOKUP(J310,Validation!B$2:C$15,2,FALSE)))),IF(LEN(E310&amp;"")&gt;0,"",""),VLOOKUP(R310,SpeciesValidation!D:T,VLOOKUP(J310,Validation!B$2:C$15,2,FALSE),FALSE)) &amp; " " &amp; IF(ISERROR(IF(LEFT(J310,1)="A",IF(IF(VLOOKUP(R310,SpeciesValidation!D:W,20,FALSE)=FALSE,OR(TEXT(A310,"MMDD")&lt;VLOOKUP(R310,SpeciesValidation!D:W,18,FALSE),TEXT(A310,"MMDD")&gt;VLOOKUP(R310,SpeciesValidation!D:W,19,FALSE)),IF(TEXT(A310,"MMDD")&lt;"0701",TEXT(A310,"MMDD")&gt;VLOOKUP(R310,SpeciesValidation!D:W,18,FALSE),TEXT(A310,"MMDD")&lt;VLOOKUP(R310,SpeciesValidation!D:W,19,FALSE))),"Date outside expected range for this species",""),"")),"",IF(LEFT(J310,1)="A",IF(IF(VLOOKUP(R310,SpeciesValidation!D:W,20,FALSE)=FALSE,OR(TEXT(A310,"MMDD")&lt;VLOOKUP(R310,SpeciesValidation!D:W,18,FALSE),TEXT(A310,"MMDD")&gt;VLOOKUP(R310,SpeciesValidation!D:W,19,FALSE)),IF(TEXT(A310,"MMDD")&lt;"0701",TEXT(A310,"MMDD")&gt;VLOOKUP(R310,SpeciesValidation!D:W,18,FALSE),TEXT(A310,"MMDD")&lt;VLOOKUP(R310,SpeciesValidation!D:W,19,FALSE))),"Date outside expected range for this species",""),"")))</f>
        <v/>
      </c>
      <c r="M310" s="127" t="str">
        <f>IF(LEN(E310&amp;"")&gt;0,IF(ISERROR(VLOOKUP(R310,SpeciesValidation!D:I,6,FALSE)),"",VLOOKUP(R310,SpeciesValidation!D:I,6,FALSE)),"")</f>
        <v/>
      </c>
      <c r="Q310" s="36" t="str">
        <f>IF(LEN(E310&amp;"")&gt;0,IF(ISERROR(VLOOKUP(E310,SpeciesValidation!B:G,2,FALSE)=TRUE),"",VLOOKUP(E310,SpeciesValidation!B:G,2,FALSE)),"")</f>
        <v/>
      </c>
      <c r="R310" s="36" t="str">
        <f>IF(LEN(E310&amp;"")&gt;0,IF(ISERROR(VLOOKUP(E310,SpeciesLookup!B:G,4,FALSE)=TRUE),"",VLOOKUP(E310,SpeciesLookup!B:G,4,FALSE)),"")</f>
        <v/>
      </c>
    </row>
    <row r="311" spans="1:18" ht="13.2" x14ac:dyDescent="0.25">
      <c r="A311" s="72"/>
      <c r="B311" s="73"/>
      <c r="C311" s="73"/>
      <c r="D311" s="11"/>
      <c r="E311" s="74"/>
      <c r="F311" s="75"/>
      <c r="G311" s="128" t="str">
        <f>IF(LEN(E311&amp;"")&gt;0,IF(ISERROR(VLOOKUP(E311,SpeciesLookup!B:G,6,FALSE)=TRUE),"",VLOOKUP(E311,SpeciesLookup!B:G,6,FALSE)),"")</f>
        <v/>
      </c>
      <c r="H311" s="128" t="str">
        <f>IF(LEN(E311&amp;"")&gt;0,IF(ISERROR(VLOOKUP(E311,SpeciesLookup!B:G,5,FALSE)=TRUE),"",VLOOKUP(E311,SpeciesLookup!B:G,5,FALSE)),"")</f>
        <v/>
      </c>
      <c r="I311" s="11"/>
      <c r="J311" s="73"/>
      <c r="K311" s="11"/>
      <c r="L311" s="127" t="str">
        <f>TRIM(IF(ISERROR(VLOOKUP(R311,SpeciesValidation!D:T,IF(ISNA(VLOOKUP(J311,Validation!B$2:C$15,2,FALSE)),FALSE,VLOOKUP(J311,Validation!B$2:C$15,2,FALSE)))),IF(LEN(E311&amp;"")&gt;0,"",""),VLOOKUP(R311,SpeciesValidation!D:T,VLOOKUP(J311,Validation!B$2:C$15,2,FALSE),FALSE)) &amp; " " &amp; IF(ISERROR(IF(LEFT(J311,1)="A",IF(IF(VLOOKUP(R311,SpeciesValidation!D:W,20,FALSE)=FALSE,OR(TEXT(A311,"MMDD")&lt;VLOOKUP(R311,SpeciesValidation!D:W,18,FALSE),TEXT(A311,"MMDD")&gt;VLOOKUP(R311,SpeciesValidation!D:W,19,FALSE)),IF(TEXT(A311,"MMDD")&lt;"0701",TEXT(A311,"MMDD")&gt;VLOOKUP(R311,SpeciesValidation!D:W,18,FALSE),TEXT(A311,"MMDD")&lt;VLOOKUP(R311,SpeciesValidation!D:W,19,FALSE))),"Date outside expected range for this species",""),"")),"",IF(LEFT(J311,1)="A",IF(IF(VLOOKUP(R311,SpeciesValidation!D:W,20,FALSE)=FALSE,OR(TEXT(A311,"MMDD")&lt;VLOOKUP(R311,SpeciesValidation!D:W,18,FALSE),TEXT(A311,"MMDD")&gt;VLOOKUP(R311,SpeciesValidation!D:W,19,FALSE)),IF(TEXT(A311,"MMDD")&lt;"0701",TEXT(A311,"MMDD")&gt;VLOOKUP(R311,SpeciesValidation!D:W,18,FALSE),TEXT(A311,"MMDD")&lt;VLOOKUP(R311,SpeciesValidation!D:W,19,FALSE))),"Date outside expected range for this species",""),"")))</f>
        <v/>
      </c>
      <c r="M311" s="127" t="str">
        <f>IF(LEN(E311&amp;"")&gt;0,IF(ISERROR(VLOOKUP(R311,SpeciesValidation!D:I,6,FALSE)),"",VLOOKUP(R311,SpeciesValidation!D:I,6,FALSE)),"")</f>
        <v/>
      </c>
      <c r="Q311" s="36" t="str">
        <f>IF(LEN(E311&amp;"")&gt;0,IF(ISERROR(VLOOKUP(E311,SpeciesValidation!B:G,2,FALSE)=TRUE),"",VLOOKUP(E311,SpeciesValidation!B:G,2,FALSE)),"")</f>
        <v/>
      </c>
      <c r="R311" s="36" t="str">
        <f>IF(LEN(E311&amp;"")&gt;0,IF(ISERROR(VLOOKUP(E311,SpeciesLookup!B:G,4,FALSE)=TRUE),"",VLOOKUP(E311,SpeciesLookup!B:G,4,FALSE)),"")</f>
        <v/>
      </c>
    </row>
    <row r="312" spans="1:18" ht="13.2" x14ac:dyDescent="0.25">
      <c r="A312" s="72"/>
      <c r="B312" s="73"/>
      <c r="C312" s="73"/>
      <c r="D312" s="11"/>
      <c r="E312" s="74"/>
      <c r="F312" s="75"/>
      <c r="G312" s="128" t="str">
        <f>IF(LEN(E312&amp;"")&gt;0,IF(ISERROR(VLOOKUP(E312,SpeciesLookup!B:G,6,FALSE)=TRUE),"",VLOOKUP(E312,SpeciesLookup!B:G,6,FALSE)),"")</f>
        <v/>
      </c>
      <c r="H312" s="128" t="str">
        <f>IF(LEN(E312&amp;"")&gt;0,IF(ISERROR(VLOOKUP(E312,SpeciesLookup!B:G,5,FALSE)=TRUE),"",VLOOKUP(E312,SpeciesLookup!B:G,5,FALSE)),"")</f>
        <v/>
      </c>
      <c r="I312" s="11"/>
      <c r="J312" s="73"/>
      <c r="K312" s="11"/>
      <c r="L312" s="127" t="str">
        <f>TRIM(IF(ISERROR(VLOOKUP(R312,SpeciesValidation!D:T,IF(ISNA(VLOOKUP(J312,Validation!B$2:C$15,2,FALSE)),FALSE,VLOOKUP(J312,Validation!B$2:C$15,2,FALSE)))),IF(LEN(E312&amp;"")&gt;0,"",""),VLOOKUP(R312,SpeciesValidation!D:T,VLOOKUP(J312,Validation!B$2:C$15,2,FALSE),FALSE)) &amp; " " &amp; IF(ISERROR(IF(LEFT(J312,1)="A",IF(IF(VLOOKUP(R312,SpeciesValidation!D:W,20,FALSE)=FALSE,OR(TEXT(A312,"MMDD")&lt;VLOOKUP(R312,SpeciesValidation!D:W,18,FALSE),TEXT(A312,"MMDD")&gt;VLOOKUP(R312,SpeciesValidation!D:W,19,FALSE)),IF(TEXT(A312,"MMDD")&lt;"0701",TEXT(A312,"MMDD")&gt;VLOOKUP(R312,SpeciesValidation!D:W,18,FALSE),TEXT(A312,"MMDD")&lt;VLOOKUP(R312,SpeciesValidation!D:W,19,FALSE))),"Date outside expected range for this species",""),"")),"",IF(LEFT(J312,1)="A",IF(IF(VLOOKUP(R312,SpeciesValidation!D:W,20,FALSE)=FALSE,OR(TEXT(A312,"MMDD")&lt;VLOOKUP(R312,SpeciesValidation!D:W,18,FALSE),TEXT(A312,"MMDD")&gt;VLOOKUP(R312,SpeciesValidation!D:W,19,FALSE)),IF(TEXT(A312,"MMDD")&lt;"0701",TEXT(A312,"MMDD")&gt;VLOOKUP(R312,SpeciesValidation!D:W,18,FALSE),TEXT(A312,"MMDD")&lt;VLOOKUP(R312,SpeciesValidation!D:W,19,FALSE))),"Date outside expected range for this species",""),"")))</f>
        <v/>
      </c>
      <c r="M312" s="127" t="str">
        <f>IF(LEN(E312&amp;"")&gt;0,IF(ISERROR(VLOOKUP(R312,SpeciesValidation!D:I,6,FALSE)),"",VLOOKUP(R312,SpeciesValidation!D:I,6,FALSE)),"")</f>
        <v/>
      </c>
      <c r="Q312" s="36" t="str">
        <f>IF(LEN(E312&amp;"")&gt;0,IF(ISERROR(VLOOKUP(E312,SpeciesValidation!B:G,2,FALSE)=TRUE),"",VLOOKUP(E312,SpeciesValidation!B:G,2,FALSE)),"")</f>
        <v/>
      </c>
      <c r="R312" s="36" t="str">
        <f>IF(LEN(E312&amp;"")&gt;0,IF(ISERROR(VLOOKUP(E312,SpeciesLookup!B:G,4,FALSE)=TRUE),"",VLOOKUP(E312,SpeciesLookup!B:G,4,FALSE)),"")</f>
        <v/>
      </c>
    </row>
    <row r="313" spans="1:18" ht="13.2" x14ac:dyDescent="0.25">
      <c r="A313" s="72"/>
      <c r="B313" s="73"/>
      <c r="C313" s="73"/>
      <c r="D313" s="11"/>
      <c r="E313" s="74"/>
      <c r="F313" s="75"/>
      <c r="G313" s="128" t="str">
        <f>IF(LEN(E313&amp;"")&gt;0,IF(ISERROR(VLOOKUP(E313,SpeciesLookup!B:G,6,FALSE)=TRUE),"",VLOOKUP(E313,SpeciesLookup!B:G,6,FALSE)),"")</f>
        <v/>
      </c>
      <c r="H313" s="128" t="str">
        <f>IF(LEN(E313&amp;"")&gt;0,IF(ISERROR(VLOOKUP(E313,SpeciesLookup!B:G,5,FALSE)=TRUE),"",VLOOKUP(E313,SpeciesLookup!B:G,5,FALSE)),"")</f>
        <v/>
      </c>
      <c r="I313" s="11"/>
      <c r="J313" s="73"/>
      <c r="K313" s="11"/>
      <c r="L313" s="127" t="str">
        <f>TRIM(IF(ISERROR(VLOOKUP(R313,SpeciesValidation!D:T,IF(ISNA(VLOOKUP(J313,Validation!B$2:C$15,2,FALSE)),FALSE,VLOOKUP(J313,Validation!B$2:C$15,2,FALSE)))),IF(LEN(E313&amp;"")&gt;0,"",""),VLOOKUP(R313,SpeciesValidation!D:T,VLOOKUP(J313,Validation!B$2:C$15,2,FALSE),FALSE)) &amp; " " &amp; IF(ISERROR(IF(LEFT(J313,1)="A",IF(IF(VLOOKUP(R313,SpeciesValidation!D:W,20,FALSE)=FALSE,OR(TEXT(A313,"MMDD")&lt;VLOOKUP(R313,SpeciesValidation!D:W,18,FALSE),TEXT(A313,"MMDD")&gt;VLOOKUP(R313,SpeciesValidation!D:W,19,FALSE)),IF(TEXT(A313,"MMDD")&lt;"0701",TEXT(A313,"MMDD")&gt;VLOOKUP(R313,SpeciesValidation!D:W,18,FALSE),TEXT(A313,"MMDD")&lt;VLOOKUP(R313,SpeciesValidation!D:W,19,FALSE))),"Date outside expected range for this species",""),"")),"",IF(LEFT(J313,1)="A",IF(IF(VLOOKUP(R313,SpeciesValidation!D:W,20,FALSE)=FALSE,OR(TEXT(A313,"MMDD")&lt;VLOOKUP(R313,SpeciesValidation!D:W,18,FALSE),TEXT(A313,"MMDD")&gt;VLOOKUP(R313,SpeciesValidation!D:W,19,FALSE)),IF(TEXT(A313,"MMDD")&lt;"0701",TEXT(A313,"MMDD")&gt;VLOOKUP(R313,SpeciesValidation!D:W,18,FALSE),TEXT(A313,"MMDD")&lt;VLOOKUP(R313,SpeciesValidation!D:W,19,FALSE))),"Date outside expected range for this species",""),"")))</f>
        <v/>
      </c>
      <c r="M313" s="127" t="str">
        <f>IF(LEN(E313&amp;"")&gt;0,IF(ISERROR(VLOOKUP(R313,SpeciesValidation!D:I,6,FALSE)),"",VLOOKUP(R313,SpeciesValidation!D:I,6,FALSE)),"")</f>
        <v/>
      </c>
      <c r="Q313" s="36" t="str">
        <f>IF(LEN(E313&amp;"")&gt;0,IF(ISERROR(VLOOKUP(E313,SpeciesValidation!B:G,2,FALSE)=TRUE),"",VLOOKUP(E313,SpeciesValidation!B:G,2,FALSE)),"")</f>
        <v/>
      </c>
      <c r="R313" s="36" t="str">
        <f>IF(LEN(E313&amp;"")&gt;0,IF(ISERROR(VLOOKUP(E313,SpeciesLookup!B:G,4,FALSE)=TRUE),"",VLOOKUP(E313,SpeciesLookup!B:G,4,FALSE)),"")</f>
        <v/>
      </c>
    </row>
    <row r="314" spans="1:18" ht="13.2" x14ac:dyDescent="0.25">
      <c r="A314" s="72"/>
      <c r="B314" s="73"/>
      <c r="C314" s="73"/>
      <c r="D314" s="11"/>
      <c r="E314" s="74"/>
      <c r="F314" s="75"/>
      <c r="G314" s="128" t="str">
        <f>IF(LEN(E314&amp;"")&gt;0,IF(ISERROR(VLOOKUP(E314,SpeciesLookup!B:G,6,FALSE)=TRUE),"",VLOOKUP(E314,SpeciesLookup!B:G,6,FALSE)),"")</f>
        <v/>
      </c>
      <c r="H314" s="128" t="str">
        <f>IF(LEN(E314&amp;"")&gt;0,IF(ISERROR(VLOOKUP(E314,SpeciesLookup!B:G,5,FALSE)=TRUE),"",VLOOKUP(E314,SpeciesLookup!B:G,5,FALSE)),"")</f>
        <v/>
      </c>
      <c r="I314" s="11"/>
      <c r="J314" s="73"/>
      <c r="K314" s="11"/>
      <c r="L314" s="127" t="str">
        <f>TRIM(IF(ISERROR(VLOOKUP(R314,SpeciesValidation!D:T,IF(ISNA(VLOOKUP(J314,Validation!B$2:C$15,2,FALSE)),FALSE,VLOOKUP(J314,Validation!B$2:C$15,2,FALSE)))),IF(LEN(E314&amp;"")&gt;0,"",""),VLOOKUP(R314,SpeciesValidation!D:T,VLOOKUP(J314,Validation!B$2:C$15,2,FALSE),FALSE)) &amp; " " &amp; IF(ISERROR(IF(LEFT(J314,1)="A",IF(IF(VLOOKUP(R314,SpeciesValidation!D:W,20,FALSE)=FALSE,OR(TEXT(A314,"MMDD")&lt;VLOOKUP(R314,SpeciesValidation!D:W,18,FALSE),TEXT(A314,"MMDD")&gt;VLOOKUP(R314,SpeciesValidation!D:W,19,FALSE)),IF(TEXT(A314,"MMDD")&lt;"0701",TEXT(A314,"MMDD")&gt;VLOOKUP(R314,SpeciesValidation!D:W,18,FALSE),TEXT(A314,"MMDD")&lt;VLOOKUP(R314,SpeciesValidation!D:W,19,FALSE))),"Date outside expected range for this species",""),"")),"",IF(LEFT(J314,1)="A",IF(IF(VLOOKUP(R314,SpeciesValidation!D:W,20,FALSE)=FALSE,OR(TEXT(A314,"MMDD")&lt;VLOOKUP(R314,SpeciesValidation!D:W,18,FALSE),TEXT(A314,"MMDD")&gt;VLOOKUP(R314,SpeciesValidation!D:W,19,FALSE)),IF(TEXT(A314,"MMDD")&lt;"0701",TEXT(A314,"MMDD")&gt;VLOOKUP(R314,SpeciesValidation!D:W,18,FALSE),TEXT(A314,"MMDD")&lt;VLOOKUP(R314,SpeciesValidation!D:W,19,FALSE))),"Date outside expected range for this species",""),"")))</f>
        <v/>
      </c>
      <c r="M314" s="127" t="str">
        <f>IF(LEN(E314&amp;"")&gt;0,IF(ISERROR(VLOOKUP(R314,SpeciesValidation!D:I,6,FALSE)),"",VLOOKUP(R314,SpeciesValidation!D:I,6,FALSE)),"")</f>
        <v/>
      </c>
      <c r="Q314" s="36" t="str">
        <f>IF(LEN(E314&amp;"")&gt;0,IF(ISERROR(VLOOKUP(E314,SpeciesValidation!B:G,2,FALSE)=TRUE),"",VLOOKUP(E314,SpeciesValidation!B:G,2,FALSE)),"")</f>
        <v/>
      </c>
      <c r="R314" s="36" t="str">
        <f>IF(LEN(E314&amp;"")&gt;0,IF(ISERROR(VLOOKUP(E314,SpeciesLookup!B:G,4,FALSE)=TRUE),"",VLOOKUP(E314,SpeciesLookup!B:G,4,FALSE)),"")</f>
        <v/>
      </c>
    </row>
    <row r="315" spans="1:18" ht="13.2" x14ac:dyDescent="0.25">
      <c r="A315" s="72"/>
      <c r="B315" s="73"/>
      <c r="C315" s="73"/>
      <c r="D315" s="11"/>
      <c r="E315" s="74"/>
      <c r="F315" s="75"/>
      <c r="G315" s="128" t="str">
        <f>IF(LEN(E315&amp;"")&gt;0,IF(ISERROR(VLOOKUP(E315,SpeciesLookup!B:G,6,FALSE)=TRUE),"",VLOOKUP(E315,SpeciesLookup!B:G,6,FALSE)),"")</f>
        <v/>
      </c>
      <c r="H315" s="128" t="str">
        <f>IF(LEN(E315&amp;"")&gt;0,IF(ISERROR(VLOOKUP(E315,SpeciesLookup!B:G,5,FALSE)=TRUE),"",VLOOKUP(E315,SpeciesLookup!B:G,5,FALSE)),"")</f>
        <v/>
      </c>
      <c r="I315" s="11"/>
      <c r="J315" s="73"/>
      <c r="K315" s="11"/>
      <c r="L315" s="127" t="str">
        <f>TRIM(IF(ISERROR(VLOOKUP(R315,SpeciesValidation!D:T,IF(ISNA(VLOOKUP(J315,Validation!B$2:C$15,2,FALSE)),FALSE,VLOOKUP(J315,Validation!B$2:C$15,2,FALSE)))),IF(LEN(E315&amp;"")&gt;0,"",""),VLOOKUP(R315,SpeciesValidation!D:T,VLOOKUP(J315,Validation!B$2:C$15,2,FALSE),FALSE)) &amp; " " &amp; IF(ISERROR(IF(LEFT(J315,1)="A",IF(IF(VLOOKUP(R315,SpeciesValidation!D:W,20,FALSE)=FALSE,OR(TEXT(A315,"MMDD")&lt;VLOOKUP(R315,SpeciesValidation!D:W,18,FALSE),TEXT(A315,"MMDD")&gt;VLOOKUP(R315,SpeciesValidation!D:W,19,FALSE)),IF(TEXT(A315,"MMDD")&lt;"0701",TEXT(A315,"MMDD")&gt;VLOOKUP(R315,SpeciesValidation!D:W,18,FALSE),TEXT(A315,"MMDD")&lt;VLOOKUP(R315,SpeciesValidation!D:W,19,FALSE))),"Date outside expected range for this species",""),"")),"",IF(LEFT(J315,1)="A",IF(IF(VLOOKUP(R315,SpeciesValidation!D:W,20,FALSE)=FALSE,OR(TEXT(A315,"MMDD")&lt;VLOOKUP(R315,SpeciesValidation!D:W,18,FALSE),TEXT(A315,"MMDD")&gt;VLOOKUP(R315,SpeciesValidation!D:W,19,FALSE)),IF(TEXT(A315,"MMDD")&lt;"0701",TEXT(A315,"MMDD")&gt;VLOOKUP(R315,SpeciesValidation!D:W,18,FALSE),TEXT(A315,"MMDD")&lt;VLOOKUP(R315,SpeciesValidation!D:W,19,FALSE))),"Date outside expected range for this species",""),"")))</f>
        <v/>
      </c>
      <c r="M315" s="127" t="str">
        <f>IF(LEN(E315&amp;"")&gt;0,IF(ISERROR(VLOOKUP(R315,SpeciesValidation!D:I,6,FALSE)),"",VLOOKUP(R315,SpeciesValidation!D:I,6,FALSE)),"")</f>
        <v/>
      </c>
      <c r="Q315" s="36" t="str">
        <f>IF(LEN(E315&amp;"")&gt;0,IF(ISERROR(VLOOKUP(E315,SpeciesValidation!B:G,2,FALSE)=TRUE),"",VLOOKUP(E315,SpeciesValidation!B:G,2,FALSE)),"")</f>
        <v/>
      </c>
      <c r="R315" s="36" t="str">
        <f>IF(LEN(E315&amp;"")&gt;0,IF(ISERROR(VLOOKUP(E315,SpeciesLookup!B:G,4,FALSE)=TRUE),"",VLOOKUP(E315,SpeciesLookup!B:G,4,FALSE)),"")</f>
        <v/>
      </c>
    </row>
    <row r="316" spans="1:18" ht="13.2" x14ac:dyDescent="0.25">
      <c r="A316" s="72"/>
      <c r="B316" s="73"/>
      <c r="C316" s="73"/>
      <c r="D316" s="11"/>
      <c r="E316" s="74"/>
      <c r="F316" s="75"/>
      <c r="G316" s="128" t="str">
        <f>IF(LEN(E316&amp;"")&gt;0,IF(ISERROR(VLOOKUP(E316,SpeciesLookup!B:G,6,FALSE)=TRUE),"",VLOOKUP(E316,SpeciesLookup!B:G,6,FALSE)),"")</f>
        <v/>
      </c>
      <c r="H316" s="128" t="str">
        <f>IF(LEN(E316&amp;"")&gt;0,IF(ISERROR(VLOOKUP(E316,SpeciesLookup!B:G,5,FALSE)=TRUE),"",VLOOKUP(E316,SpeciesLookup!B:G,5,FALSE)),"")</f>
        <v/>
      </c>
      <c r="I316" s="11"/>
      <c r="J316" s="73"/>
      <c r="K316" s="11"/>
      <c r="L316" s="127" t="str">
        <f>TRIM(IF(ISERROR(VLOOKUP(R316,SpeciesValidation!D:T,IF(ISNA(VLOOKUP(J316,Validation!B$2:C$15,2,FALSE)),FALSE,VLOOKUP(J316,Validation!B$2:C$15,2,FALSE)))),IF(LEN(E316&amp;"")&gt;0,"",""),VLOOKUP(R316,SpeciesValidation!D:T,VLOOKUP(J316,Validation!B$2:C$15,2,FALSE),FALSE)) &amp; " " &amp; IF(ISERROR(IF(LEFT(J316,1)="A",IF(IF(VLOOKUP(R316,SpeciesValidation!D:W,20,FALSE)=FALSE,OR(TEXT(A316,"MMDD")&lt;VLOOKUP(R316,SpeciesValidation!D:W,18,FALSE),TEXT(A316,"MMDD")&gt;VLOOKUP(R316,SpeciesValidation!D:W,19,FALSE)),IF(TEXT(A316,"MMDD")&lt;"0701",TEXT(A316,"MMDD")&gt;VLOOKUP(R316,SpeciesValidation!D:W,18,FALSE),TEXT(A316,"MMDD")&lt;VLOOKUP(R316,SpeciesValidation!D:W,19,FALSE))),"Date outside expected range for this species",""),"")),"",IF(LEFT(J316,1)="A",IF(IF(VLOOKUP(R316,SpeciesValidation!D:W,20,FALSE)=FALSE,OR(TEXT(A316,"MMDD")&lt;VLOOKUP(R316,SpeciesValidation!D:W,18,FALSE),TEXT(A316,"MMDD")&gt;VLOOKUP(R316,SpeciesValidation!D:W,19,FALSE)),IF(TEXT(A316,"MMDD")&lt;"0701",TEXT(A316,"MMDD")&gt;VLOOKUP(R316,SpeciesValidation!D:W,18,FALSE),TEXT(A316,"MMDD")&lt;VLOOKUP(R316,SpeciesValidation!D:W,19,FALSE))),"Date outside expected range for this species",""),"")))</f>
        <v/>
      </c>
      <c r="M316" s="127" t="str">
        <f>IF(LEN(E316&amp;"")&gt;0,IF(ISERROR(VLOOKUP(R316,SpeciesValidation!D:I,6,FALSE)),"",VLOOKUP(R316,SpeciesValidation!D:I,6,FALSE)),"")</f>
        <v/>
      </c>
      <c r="Q316" s="36" t="str">
        <f>IF(LEN(E316&amp;"")&gt;0,IF(ISERROR(VLOOKUP(E316,SpeciesValidation!B:G,2,FALSE)=TRUE),"",VLOOKUP(E316,SpeciesValidation!B:G,2,FALSE)),"")</f>
        <v/>
      </c>
      <c r="R316" s="36" t="str">
        <f>IF(LEN(E316&amp;"")&gt;0,IF(ISERROR(VLOOKUP(E316,SpeciesLookup!B:G,4,FALSE)=TRUE),"",VLOOKUP(E316,SpeciesLookup!B:G,4,FALSE)),"")</f>
        <v/>
      </c>
    </row>
    <row r="317" spans="1:18" ht="13.2" x14ac:dyDescent="0.25">
      <c r="A317" s="72"/>
      <c r="B317" s="73"/>
      <c r="C317" s="73"/>
      <c r="D317" s="11"/>
      <c r="E317" s="74"/>
      <c r="F317" s="75"/>
      <c r="G317" s="128" t="str">
        <f>IF(LEN(E317&amp;"")&gt;0,IF(ISERROR(VLOOKUP(E317,SpeciesLookup!B:G,6,FALSE)=TRUE),"",VLOOKUP(E317,SpeciesLookup!B:G,6,FALSE)),"")</f>
        <v/>
      </c>
      <c r="H317" s="128" t="str">
        <f>IF(LEN(E317&amp;"")&gt;0,IF(ISERROR(VLOOKUP(E317,SpeciesLookup!B:G,5,FALSE)=TRUE),"",VLOOKUP(E317,SpeciesLookup!B:G,5,FALSE)),"")</f>
        <v/>
      </c>
      <c r="I317" s="11"/>
      <c r="J317" s="73"/>
      <c r="K317" s="11"/>
      <c r="L317" s="127" t="str">
        <f>TRIM(IF(ISERROR(VLOOKUP(R317,SpeciesValidation!D:T,IF(ISNA(VLOOKUP(J317,Validation!B$2:C$15,2,FALSE)),FALSE,VLOOKUP(J317,Validation!B$2:C$15,2,FALSE)))),IF(LEN(E317&amp;"")&gt;0,"",""),VLOOKUP(R317,SpeciesValidation!D:T,VLOOKUP(J317,Validation!B$2:C$15,2,FALSE),FALSE)) &amp; " " &amp; IF(ISERROR(IF(LEFT(J317,1)="A",IF(IF(VLOOKUP(R317,SpeciesValidation!D:W,20,FALSE)=FALSE,OR(TEXT(A317,"MMDD")&lt;VLOOKUP(R317,SpeciesValidation!D:W,18,FALSE),TEXT(A317,"MMDD")&gt;VLOOKUP(R317,SpeciesValidation!D:W,19,FALSE)),IF(TEXT(A317,"MMDD")&lt;"0701",TEXT(A317,"MMDD")&gt;VLOOKUP(R317,SpeciesValidation!D:W,18,FALSE),TEXT(A317,"MMDD")&lt;VLOOKUP(R317,SpeciesValidation!D:W,19,FALSE))),"Date outside expected range for this species",""),"")),"",IF(LEFT(J317,1)="A",IF(IF(VLOOKUP(R317,SpeciesValidation!D:W,20,FALSE)=FALSE,OR(TEXT(A317,"MMDD")&lt;VLOOKUP(R317,SpeciesValidation!D:W,18,FALSE),TEXT(A317,"MMDD")&gt;VLOOKUP(R317,SpeciesValidation!D:W,19,FALSE)),IF(TEXT(A317,"MMDD")&lt;"0701",TEXT(A317,"MMDD")&gt;VLOOKUP(R317,SpeciesValidation!D:W,18,FALSE),TEXT(A317,"MMDD")&lt;VLOOKUP(R317,SpeciesValidation!D:W,19,FALSE))),"Date outside expected range for this species",""),"")))</f>
        <v/>
      </c>
      <c r="M317" s="127" t="str">
        <f>IF(LEN(E317&amp;"")&gt;0,IF(ISERROR(VLOOKUP(R317,SpeciesValidation!D:I,6,FALSE)),"",VLOOKUP(R317,SpeciesValidation!D:I,6,FALSE)),"")</f>
        <v/>
      </c>
      <c r="Q317" s="36" t="str">
        <f>IF(LEN(E317&amp;"")&gt;0,IF(ISERROR(VLOOKUP(E317,SpeciesValidation!B:G,2,FALSE)=TRUE),"",VLOOKUP(E317,SpeciesValidation!B:G,2,FALSE)),"")</f>
        <v/>
      </c>
      <c r="R317" s="36" t="str">
        <f>IF(LEN(E317&amp;"")&gt;0,IF(ISERROR(VLOOKUP(E317,SpeciesLookup!B:G,4,FALSE)=TRUE),"",VLOOKUP(E317,SpeciesLookup!B:G,4,FALSE)),"")</f>
        <v/>
      </c>
    </row>
    <row r="318" spans="1:18" ht="13.2" x14ac:dyDescent="0.25">
      <c r="A318" s="72"/>
      <c r="B318" s="73"/>
      <c r="C318" s="73"/>
      <c r="D318" s="11"/>
      <c r="E318" s="74"/>
      <c r="F318" s="75"/>
      <c r="G318" s="128" t="str">
        <f>IF(LEN(E318&amp;"")&gt;0,IF(ISERROR(VLOOKUP(E318,SpeciesLookup!B:G,6,FALSE)=TRUE),"",VLOOKUP(E318,SpeciesLookup!B:G,6,FALSE)),"")</f>
        <v/>
      </c>
      <c r="H318" s="128" t="str">
        <f>IF(LEN(E318&amp;"")&gt;0,IF(ISERROR(VLOOKUP(E318,SpeciesLookup!B:G,5,FALSE)=TRUE),"",VLOOKUP(E318,SpeciesLookup!B:G,5,FALSE)),"")</f>
        <v/>
      </c>
      <c r="I318" s="11"/>
      <c r="J318" s="73"/>
      <c r="K318" s="11"/>
      <c r="L318" s="127" t="str">
        <f>TRIM(IF(ISERROR(VLOOKUP(R318,SpeciesValidation!D:T,IF(ISNA(VLOOKUP(J318,Validation!B$2:C$15,2,FALSE)),FALSE,VLOOKUP(J318,Validation!B$2:C$15,2,FALSE)))),IF(LEN(E318&amp;"")&gt;0,"",""),VLOOKUP(R318,SpeciesValidation!D:T,VLOOKUP(J318,Validation!B$2:C$15,2,FALSE),FALSE)) &amp; " " &amp; IF(ISERROR(IF(LEFT(J318,1)="A",IF(IF(VLOOKUP(R318,SpeciesValidation!D:W,20,FALSE)=FALSE,OR(TEXT(A318,"MMDD")&lt;VLOOKUP(R318,SpeciesValidation!D:W,18,FALSE),TEXT(A318,"MMDD")&gt;VLOOKUP(R318,SpeciesValidation!D:W,19,FALSE)),IF(TEXT(A318,"MMDD")&lt;"0701",TEXT(A318,"MMDD")&gt;VLOOKUP(R318,SpeciesValidation!D:W,18,FALSE),TEXT(A318,"MMDD")&lt;VLOOKUP(R318,SpeciesValidation!D:W,19,FALSE))),"Date outside expected range for this species",""),"")),"",IF(LEFT(J318,1)="A",IF(IF(VLOOKUP(R318,SpeciesValidation!D:W,20,FALSE)=FALSE,OR(TEXT(A318,"MMDD")&lt;VLOOKUP(R318,SpeciesValidation!D:W,18,FALSE),TEXT(A318,"MMDD")&gt;VLOOKUP(R318,SpeciesValidation!D:W,19,FALSE)),IF(TEXT(A318,"MMDD")&lt;"0701",TEXT(A318,"MMDD")&gt;VLOOKUP(R318,SpeciesValidation!D:W,18,FALSE),TEXT(A318,"MMDD")&lt;VLOOKUP(R318,SpeciesValidation!D:W,19,FALSE))),"Date outside expected range for this species",""),"")))</f>
        <v/>
      </c>
      <c r="M318" s="127" t="str">
        <f>IF(LEN(E318&amp;"")&gt;0,IF(ISERROR(VLOOKUP(R318,SpeciesValidation!D:I,6,FALSE)),"",VLOOKUP(R318,SpeciesValidation!D:I,6,FALSE)),"")</f>
        <v/>
      </c>
      <c r="Q318" s="36" t="str">
        <f>IF(LEN(E318&amp;"")&gt;0,IF(ISERROR(VLOOKUP(E318,SpeciesValidation!B:G,2,FALSE)=TRUE),"",VLOOKUP(E318,SpeciesValidation!B:G,2,FALSE)),"")</f>
        <v/>
      </c>
      <c r="R318" s="36" t="str">
        <f>IF(LEN(E318&amp;"")&gt;0,IF(ISERROR(VLOOKUP(E318,SpeciesLookup!B:G,4,FALSE)=TRUE),"",VLOOKUP(E318,SpeciesLookup!B:G,4,FALSE)),"")</f>
        <v/>
      </c>
    </row>
    <row r="319" spans="1:18" ht="13.2" x14ac:dyDescent="0.25">
      <c r="A319" s="72"/>
      <c r="B319" s="73"/>
      <c r="C319" s="73"/>
      <c r="D319" s="11"/>
      <c r="E319" s="74"/>
      <c r="F319" s="75"/>
      <c r="G319" s="128" t="str">
        <f>IF(LEN(E319&amp;"")&gt;0,IF(ISERROR(VLOOKUP(E319,SpeciesLookup!B:G,6,FALSE)=TRUE),"",VLOOKUP(E319,SpeciesLookup!B:G,6,FALSE)),"")</f>
        <v/>
      </c>
      <c r="H319" s="128" t="str">
        <f>IF(LEN(E319&amp;"")&gt;0,IF(ISERROR(VLOOKUP(E319,SpeciesLookup!B:G,5,FALSE)=TRUE),"",VLOOKUP(E319,SpeciesLookup!B:G,5,FALSE)),"")</f>
        <v/>
      </c>
      <c r="I319" s="11"/>
      <c r="J319" s="73"/>
      <c r="K319" s="11"/>
      <c r="L319" s="127" t="str">
        <f>TRIM(IF(ISERROR(VLOOKUP(R319,SpeciesValidation!D:T,IF(ISNA(VLOOKUP(J319,Validation!B$2:C$15,2,FALSE)),FALSE,VLOOKUP(J319,Validation!B$2:C$15,2,FALSE)))),IF(LEN(E319&amp;"")&gt;0,"",""),VLOOKUP(R319,SpeciesValidation!D:T,VLOOKUP(J319,Validation!B$2:C$15,2,FALSE),FALSE)) &amp; " " &amp; IF(ISERROR(IF(LEFT(J319,1)="A",IF(IF(VLOOKUP(R319,SpeciesValidation!D:W,20,FALSE)=FALSE,OR(TEXT(A319,"MMDD")&lt;VLOOKUP(R319,SpeciesValidation!D:W,18,FALSE),TEXT(A319,"MMDD")&gt;VLOOKUP(R319,SpeciesValidation!D:W,19,FALSE)),IF(TEXT(A319,"MMDD")&lt;"0701",TEXT(A319,"MMDD")&gt;VLOOKUP(R319,SpeciesValidation!D:W,18,FALSE),TEXT(A319,"MMDD")&lt;VLOOKUP(R319,SpeciesValidation!D:W,19,FALSE))),"Date outside expected range for this species",""),"")),"",IF(LEFT(J319,1)="A",IF(IF(VLOOKUP(R319,SpeciesValidation!D:W,20,FALSE)=FALSE,OR(TEXT(A319,"MMDD")&lt;VLOOKUP(R319,SpeciesValidation!D:W,18,FALSE),TEXT(A319,"MMDD")&gt;VLOOKUP(R319,SpeciesValidation!D:W,19,FALSE)),IF(TEXT(A319,"MMDD")&lt;"0701",TEXT(A319,"MMDD")&gt;VLOOKUP(R319,SpeciesValidation!D:W,18,FALSE),TEXT(A319,"MMDD")&lt;VLOOKUP(R319,SpeciesValidation!D:W,19,FALSE))),"Date outside expected range for this species",""),"")))</f>
        <v/>
      </c>
      <c r="M319" s="127" t="str">
        <f>IF(LEN(E319&amp;"")&gt;0,IF(ISERROR(VLOOKUP(R319,SpeciesValidation!D:I,6,FALSE)),"",VLOOKUP(R319,SpeciesValidation!D:I,6,FALSE)),"")</f>
        <v/>
      </c>
      <c r="Q319" s="36" t="str">
        <f>IF(LEN(E319&amp;"")&gt;0,IF(ISERROR(VLOOKUP(E319,SpeciesValidation!B:G,2,FALSE)=TRUE),"",VLOOKUP(E319,SpeciesValidation!B:G,2,FALSE)),"")</f>
        <v/>
      </c>
      <c r="R319" s="36" t="str">
        <f>IF(LEN(E319&amp;"")&gt;0,IF(ISERROR(VLOOKUP(E319,SpeciesLookup!B:G,4,FALSE)=TRUE),"",VLOOKUP(E319,SpeciesLookup!B:G,4,FALSE)),"")</f>
        <v/>
      </c>
    </row>
    <row r="320" spans="1:18" ht="13.2" x14ac:dyDescent="0.25">
      <c r="A320" s="72"/>
      <c r="B320" s="73"/>
      <c r="C320" s="73"/>
      <c r="D320" s="11"/>
      <c r="E320" s="74"/>
      <c r="F320" s="75"/>
      <c r="G320" s="128" t="str">
        <f>IF(LEN(E320&amp;"")&gt;0,IF(ISERROR(VLOOKUP(E320,SpeciesLookup!B:G,6,FALSE)=TRUE),"",VLOOKUP(E320,SpeciesLookup!B:G,6,FALSE)),"")</f>
        <v/>
      </c>
      <c r="H320" s="128" t="str">
        <f>IF(LEN(E320&amp;"")&gt;0,IF(ISERROR(VLOOKUP(E320,SpeciesLookup!B:G,5,FALSE)=TRUE),"",VLOOKUP(E320,SpeciesLookup!B:G,5,FALSE)),"")</f>
        <v/>
      </c>
      <c r="I320" s="11"/>
      <c r="J320" s="73"/>
      <c r="K320" s="11"/>
      <c r="L320" s="127" t="str">
        <f>TRIM(IF(ISERROR(VLOOKUP(R320,SpeciesValidation!D:T,IF(ISNA(VLOOKUP(J320,Validation!B$2:C$15,2,FALSE)),FALSE,VLOOKUP(J320,Validation!B$2:C$15,2,FALSE)))),IF(LEN(E320&amp;"")&gt;0,"",""),VLOOKUP(R320,SpeciesValidation!D:T,VLOOKUP(J320,Validation!B$2:C$15,2,FALSE),FALSE)) &amp; " " &amp; IF(ISERROR(IF(LEFT(J320,1)="A",IF(IF(VLOOKUP(R320,SpeciesValidation!D:W,20,FALSE)=FALSE,OR(TEXT(A320,"MMDD")&lt;VLOOKUP(R320,SpeciesValidation!D:W,18,FALSE),TEXT(A320,"MMDD")&gt;VLOOKUP(R320,SpeciesValidation!D:W,19,FALSE)),IF(TEXT(A320,"MMDD")&lt;"0701",TEXT(A320,"MMDD")&gt;VLOOKUP(R320,SpeciesValidation!D:W,18,FALSE),TEXT(A320,"MMDD")&lt;VLOOKUP(R320,SpeciesValidation!D:W,19,FALSE))),"Date outside expected range for this species",""),"")),"",IF(LEFT(J320,1)="A",IF(IF(VLOOKUP(R320,SpeciesValidation!D:W,20,FALSE)=FALSE,OR(TEXT(A320,"MMDD")&lt;VLOOKUP(R320,SpeciesValidation!D:W,18,FALSE),TEXT(A320,"MMDD")&gt;VLOOKUP(R320,SpeciesValidation!D:W,19,FALSE)),IF(TEXT(A320,"MMDD")&lt;"0701",TEXT(A320,"MMDD")&gt;VLOOKUP(R320,SpeciesValidation!D:W,18,FALSE),TEXT(A320,"MMDD")&lt;VLOOKUP(R320,SpeciesValidation!D:W,19,FALSE))),"Date outside expected range for this species",""),"")))</f>
        <v/>
      </c>
      <c r="M320" s="127" t="str">
        <f>IF(LEN(E320&amp;"")&gt;0,IF(ISERROR(VLOOKUP(R320,SpeciesValidation!D:I,6,FALSE)),"",VLOOKUP(R320,SpeciesValidation!D:I,6,FALSE)),"")</f>
        <v/>
      </c>
      <c r="Q320" s="36" t="str">
        <f>IF(LEN(E320&amp;"")&gt;0,IF(ISERROR(VLOOKUP(E320,SpeciesValidation!B:G,2,FALSE)=TRUE),"",VLOOKUP(E320,SpeciesValidation!B:G,2,FALSE)),"")</f>
        <v/>
      </c>
      <c r="R320" s="36" t="str">
        <f>IF(LEN(E320&amp;"")&gt;0,IF(ISERROR(VLOOKUP(E320,SpeciesLookup!B:G,4,FALSE)=TRUE),"",VLOOKUP(E320,SpeciesLookup!B:G,4,FALSE)),"")</f>
        <v/>
      </c>
    </row>
    <row r="321" spans="1:18" ht="13.2" x14ac:dyDescent="0.25">
      <c r="A321" s="72"/>
      <c r="B321" s="73"/>
      <c r="C321" s="73"/>
      <c r="D321" s="11"/>
      <c r="E321" s="74"/>
      <c r="F321" s="75"/>
      <c r="G321" s="128" t="str">
        <f>IF(LEN(E321&amp;"")&gt;0,IF(ISERROR(VLOOKUP(E321,SpeciesLookup!B:G,6,FALSE)=TRUE),"",VLOOKUP(E321,SpeciesLookup!B:G,6,FALSE)),"")</f>
        <v/>
      </c>
      <c r="H321" s="128" t="str">
        <f>IF(LEN(E321&amp;"")&gt;0,IF(ISERROR(VLOOKUP(E321,SpeciesLookup!B:G,5,FALSE)=TRUE),"",VLOOKUP(E321,SpeciesLookup!B:G,5,FALSE)),"")</f>
        <v/>
      </c>
      <c r="I321" s="11"/>
      <c r="J321" s="73"/>
      <c r="K321" s="11"/>
      <c r="L321" s="127" t="str">
        <f>TRIM(IF(ISERROR(VLOOKUP(R321,SpeciesValidation!D:T,IF(ISNA(VLOOKUP(J321,Validation!B$2:C$15,2,FALSE)),FALSE,VLOOKUP(J321,Validation!B$2:C$15,2,FALSE)))),IF(LEN(E321&amp;"")&gt;0,"",""),VLOOKUP(R321,SpeciesValidation!D:T,VLOOKUP(J321,Validation!B$2:C$15,2,FALSE),FALSE)) &amp; " " &amp; IF(ISERROR(IF(LEFT(J321,1)="A",IF(IF(VLOOKUP(R321,SpeciesValidation!D:W,20,FALSE)=FALSE,OR(TEXT(A321,"MMDD")&lt;VLOOKUP(R321,SpeciesValidation!D:W,18,FALSE),TEXT(A321,"MMDD")&gt;VLOOKUP(R321,SpeciesValidation!D:W,19,FALSE)),IF(TEXT(A321,"MMDD")&lt;"0701",TEXT(A321,"MMDD")&gt;VLOOKUP(R321,SpeciesValidation!D:W,18,FALSE),TEXT(A321,"MMDD")&lt;VLOOKUP(R321,SpeciesValidation!D:W,19,FALSE))),"Date outside expected range for this species",""),"")),"",IF(LEFT(J321,1)="A",IF(IF(VLOOKUP(R321,SpeciesValidation!D:W,20,FALSE)=FALSE,OR(TEXT(A321,"MMDD")&lt;VLOOKUP(R321,SpeciesValidation!D:W,18,FALSE),TEXT(A321,"MMDD")&gt;VLOOKUP(R321,SpeciesValidation!D:W,19,FALSE)),IF(TEXT(A321,"MMDD")&lt;"0701",TEXT(A321,"MMDD")&gt;VLOOKUP(R321,SpeciesValidation!D:W,18,FALSE),TEXT(A321,"MMDD")&lt;VLOOKUP(R321,SpeciesValidation!D:W,19,FALSE))),"Date outside expected range for this species",""),"")))</f>
        <v/>
      </c>
      <c r="M321" s="127" t="str">
        <f>IF(LEN(E321&amp;"")&gt;0,IF(ISERROR(VLOOKUP(R321,SpeciesValidation!D:I,6,FALSE)),"",VLOOKUP(R321,SpeciesValidation!D:I,6,FALSE)),"")</f>
        <v/>
      </c>
      <c r="Q321" s="36" t="str">
        <f>IF(LEN(E321&amp;"")&gt;0,IF(ISERROR(VLOOKUP(E321,SpeciesValidation!B:G,2,FALSE)=TRUE),"",VLOOKUP(E321,SpeciesValidation!B:G,2,FALSE)),"")</f>
        <v/>
      </c>
      <c r="R321" s="36" t="str">
        <f>IF(LEN(E321&amp;"")&gt;0,IF(ISERROR(VLOOKUP(E321,SpeciesLookup!B:G,4,FALSE)=TRUE),"",VLOOKUP(E321,SpeciesLookup!B:G,4,FALSE)),"")</f>
        <v/>
      </c>
    </row>
    <row r="322" spans="1:18" ht="13.2" x14ac:dyDescent="0.25">
      <c r="A322" s="72"/>
      <c r="B322" s="73"/>
      <c r="C322" s="73"/>
      <c r="D322" s="11"/>
      <c r="E322" s="74"/>
      <c r="F322" s="75"/>
      <c r="G322" s="128" t="str">
        <f>IF(LEN(E322&amp;"")&gt;0,IF(ISERROR(VLOOKUP(E322,SpeciesLookup!B:G,6,FALSE)=TRUE),"",VLOOKUP(E322,SpeciesLookup!B:G,6,FALSE)),"")</f>
        <v/>
      </c>
      <c r="H322" s="128" t="str">
        <f>IF(LEN(E322&amp;"")&gt;0,IF(ISERROR(VLOOKUP(E322,SpeciesLookup!B:G,5,FALSE)=TRUE),"",VLOOKUP(E322,SpeciesLookup!B:G,5,FALSE)),"")</f>
        <v/>
      </c>
      <c r="I322" s="11"/>
      <c r="J322" s="73"/>
      <c r="K322" s="11"/>
      <c r="L322" s="127" t="str">
        <f>TRIM(IF(ISERROR(VLOOKUP(R322,SpeciesValidation!D:T,IF(ISNA(VLOOKUP(J322,Validation!B$2:C$15,2,FALSE)),FALSE,VLOOKUP(J322,Validation!B$2:C$15,2,FALSE)))),IF(LEN(E322&amp;"")&gt;0,"",""),VLOOKUP(R322,SpeciesValidation!D:T,VLOOKUP(J322,Validation!B$2:C$15,2,FALSE),FALSE)) &amp; " " &amp; IF(ISERROR(IF(LEFT(J322,1)="A",IF(IF(VLOOKUP(R322,SpeciesValidation!D:W,20,FALSE)=FALSE,OR(TEXT(A322,"MMDD")&lt;VLOOKUP(R322,SpeciesValidation!D:W,18,FALSE),TEXT(A322,"MMDD")&gt;VLOOKUP(R322,SpeciesValidation!D:W,19,FALSE)),IF(TEXT(A322,"MMDD")&lt;"0701",TEXT(A322,"MMDD")&gt;VLOOKUP(R322,SpeciesValidation!D:W,18,FALSE),TEXT(A322,"MMDD")&lt;VLOOKUP(R322,SpeciesValidation!D:W,19,FALSE))),"Date outside expected range for this species",""),"")),"",IF(LEFT(J322,1)="A",IF(IF(VLOOKUP(R322,SpeciesValidation!D:W,20,FALSE)=FALSE,OR(TEXT(A322,"MMDD")&lt;VLOOKUP(R322,SpeciesValidation!D:W,18,FALSE),TEXT(A322,"MMDD")&gt;VLOOKUP(R322,SpeciesValidation!D:W,19,FALSE)),IF(TEXT(A322,"MMDD")&lt;"0701",TEXT(A322,"MMDD")&gt;VLOOKUP(R322,SpeciesValidation!D:W,18,FALSE),TEXT(A322,"MMDD")&lt;VLOOKUP(R322,SpeciesValidation!D:W,19,FALSE))),"Date outside expected range for this species",""),"")))</f>
        <v/>
      </c>
      <c r="M322" s="127" t="str">
        <f>IF(LEN(E322&amp;"")&gt;0,IF(ISERROR(VLOOKUP(R322,SpeciesValidation!D:I,6,FALSE)),"",VLOOKUP(R322,SpeciesValidation!D:I,6,FALSE)),"")</f>
        <v/>
      </c>
      <c r="Q322" s="36" t="str">
        <f>IF(LEN(E322&amp;"")&gt;0,IF(ISERROR(VLOOKUP(E322,SpeciesValidation!B:G,2,FALSE)=TRUE),"",VLOOKUP(E322,SpeciesValidation!B:G,2,FALSE)),"")</f>
        <v/>
      </c>
      <c r="R322" s="36" t="str">
        <f>IF(LEN(E322&amp;"")&gt;0,IF(ISERROR(VLOOKUP(E322,SpeciesLookup!B:G,4,FALSE)=TRUE),"",VLOOKUP(E322,SpeciesLookup!B:G,4,FALSE)),"")</f>
        <v/>
      </c>
    </row>
    <row r="323" spans="1:18" ht="13.2" x14ac:dyDescent="0.25">
      <c r="A323" s="72"/>
      <c r="B323" s="73"/>
      <c r="C323" s="73"/>
      <c r="D323" s="11"/>
      <c r="E323" s="74"/>
      <c r="F323" s="75"/>
      <c r="G323" s="128" t="str">
        <f>IF(LEN(E323&amp;"")&gt;0,IF(ISERROR(VLOOKUP(E323,SpeciesLookup!B:G,6,FALSE)=TRUE),"",VLOOKUP(E323,SpeciesLookup!B:G,6,FALSE)),"")</f>
        <v/>
      </c>
      <c r="H323" s="128" t="str">
        <f>IF(LEN(E323&amp;"")&gt;0,IF(ISERROR(VLOOKUP(E323,SpeciesLookup!B:G,5,FALSE)=TRUE),"",VLOOKUP(E323,SpeciesLookup!B:G,5,FALSE)),"")</f>
        <v/>
      </c>
      <c r="I323" s="11"/>
      <c r="J323" s="73"/>
      <c r="K323" s="11"/>
      <c r="L323" s="127" t="str">
        <f>TRIM(IF(ISERROR(VLOOKUP(R323,SpeciesValidation!D:T,IF(ISNA(VLOOKUP(J323,Validation!B$2:C$15,2,FALSE)),FALSE,VLOOKUP(J323,Validation!B$2:C$15,2,FALSE)))),IF(LEN(E323&amp;"")&gt;0,"",""),VLOOKUP(R323,SpeciesValidation!D:T,VLOOKUP(J323,Validation!B$2:C$15,2,FALSE),FALSE)) &amp; " " &amp; IF(ISERROR(IF(LEFT(J323,1)="A",IF(IF(VLOOKUP(R323,SpeciesValidation!D:W,20,FALSE)=FALSE,OR(TEXT(A323,"MMDD")&lt;VLOOKUP(R323,SpeciesValidation!D:W,18,FALSE),TEXT(A323,"MMDD")&gt;VLOOKUP(R323,SpeciesValidation!D:W,19,FALSE)),IF(TEXT(A323,"MMDD")&lt;"0701",TEXT(A323,"MMDD")&gt;VLOOKUP(R323,SpeciesValidation!D:W,18,FALSE),TEXT(A323,"MMDD")&lt;VLOOKUP(R323,SpeciesValidation!D:W,19,FALSE))),"Date outside expected range for this species",""),"")),"",IF(LEFT(J323,1)="A",IF(IF(VLOOKUP(R323,SpeciesValidation!D:W,20,FALSE)=FALSE,OR(TEXT(A323,"MMDD")&lt;VLOOKUP(R323,SpeciesValidation!D:W,18,FALSE),TEXT(A323,"MMDD")&gt;VLOOKUP(R323,SpeciesValidation!D:W,19,FALSE)),IF(TEXT(A323,"MMDD")&lt;"0701",TEXT(A323,"MMDD")&gt;VLOOKUP(R323,SpeciesValidation!D:W,18,FALSE),TEXT(A323,"MMDD")&lt;VLOOKUP(R323,SpeciesValidation!D:W,19,FALSE))),"Date outside expected range for this species",""),"")))</f>
        <v/>
      </c>
      <c r="M323" s="127" t="str">
        <f>IF(LEN(E323&amp;"")&gt;0,IF(ISERROR(VLOOKUP(R323,SpeciesValidation!D:I,6,FALSE)),"",VLOOKUP(R323,SpeciesValidation!D:I,6,FALSE)),"")</f>
        <v/>
      </c>
      <c r="Q323" s="36" t="str">
        <f>IF(LEN(E323&amp;"")&gt;0,IF(ISERROR(VLOOKUP(E323,SpeciesValidation!B:G,2,FALSE)=TRUE),"",VLOOKUP(E323,SpeciesValidation!B:G,2,FALSE)),"")</f>
        <v/>
      </c>
      <c r="R323" s="36" t="str">
        <f>IF(LEN(E323&amp;"")&gt;0,IF(ISERROR(VLOOKUP(E323,SpeciesLookup!B:G,4,FALSE)=TRUE),"",VLOOKUP(E323,SpeciesLookup!B:G,4,FALSE)),"")</f>
        <v/>
      </c>
    </row>
    <row r="324" spans="1:18" ht="13.2" x14ac:dyDescent="0.25">
      <c r="A324" s="72"/>
      <c r="B324" s="73"/>
      <c r="C324" s="73"/>
      <c r="D324" s="11"/>
      <c r="E324" s="74"/>
      <c r="F324" s="75"/>
      <c r="G324" s="128" t="str">
        <f>IF(LEN(E324&amp;"")&gt;0,IF(ISERROR(VLOOKUP(E324,SpeciesLookup!B:G,6,FALSE)=TRUE),"",VLOOKUP(E324,SpeciesLookup!B:G,6,FALSE)),"")</f>
        <v/>
      </c>
      <c r="H324" s="128" t="str">
        <f>IF(LEN(E324&amp;"")&gt;0,IF(ISERROR(VLOOKUP(E324,SpeciesLookup!B:G,5,FALSE)=TRUE),"",VLOOKUP(E324,SpeciesLookup!B:G,5,FALSE)),"")</f>
        <v/>
      </c>
      <c r="I324" s="11"/>
      <c r="J324" s="73"/>
      <c r="K324" s="11"/>
      <c r="L324" s="127" t="str">
        <f>TRIM(IF(ISERROR(VLOOKUP(R324,SpeciesValidation!D:T,IF(ISNA(VLOOKUP(J324,Validation!B$2:C$15,2,FALSE)),FALSE,VLOOKUP(J324,Validation!B$2:C$15,2,FALSE)))),IF(LEN(E324&amp;"")&gt;0,"",""),VLOOKUP(R324,SpeciesValidation!D:T,VLOOKUP(J324,Validation!B$2:C$15,2,FALSE),FALSE)) &amp; " " &amp; IF(ISERROR(IF(LEFT(J324,1)="A",IF(IF(VLOOKUP(R324,SpeciesValidation!D:W,20,FALSE)=FALSE,OR(TEXT(A324,"MMDD")&lt;VLOOKUP(R324,SpeciesValidation!D:W,18,FALSE),TEXT(A324,"MMDD")&gt;VLOOKUP(R324,SpeciesValidation!D:W,19,FALSE)),IF(TEXT(A324,"MMDD")&lt;"0701",TEXT(A324,"MMDD")&gt;VLOOKUP(R324,SpeciesValidation!D:W,18,FALSE),TEXT(A324,"MMDD")&lt;VLOOKUP(R324,SpeciesValidation!D:W,19,FALSE))),"Date outside expected range for this species",""),"")),"",IF(LEFT(J324,1)="A",IF(IF(VLOOKUP(R324,SpeciesValidation!D:W,20,FALSE)=FALSE,OR(TEXT(A324,"MMDD")&lt;VLOOKUP(R324,SpeciesValidation!D:W,18,FALSE),TEXT(A324,"MMDD")&gt;VLOOKUP(R324,SpeciesValidation!D:W,19,FALSE)),IF(TEXT(A324,"MMDD")&lt;"0701",TEXT(A324,"MMDD")&gt;VLOOKUP(R324,SpeciesValidation!D:W,18,FALSE),TEXT(A324,"MMDD")&lt;VLOOKUP(R324,SpeciesValidation!D:W,19,FALSE))),"Date outside expected range for this species",""),"")))</f>
        <v/>
      </c>
      <c r="M324" s="127" t="str">
        <f>IF(LEN(E324&amp;"")&gt;0,IF(ISERROR(VLOOKUP(R324,SpeciesValidation!D:I,6,FALSE)),"",VLOOKUP(R324,SpeciesValidation!D:I,6,FALSE)),"")</f>
        <v/>
      </c>
      <c r="Q324" s="36" t="str">
        <f>IF(LEN(E324&amp;"")&gt;0,IF(ISERROR(VLOOKUP(E324,SpeciesValidation!B:G,2,FALSE)=TRUE),"",VLOOKUP(E324,SpeciesValidation!B:G,2,FALSE)),"")</f>
        <v/>
      </c>
      <c r="R324" s="36" t="str">
        <f>IF(LEN(E324&amp;"")&gt;0,IF(ISERROR(VLOOKUP(E324,SpeciesLookup!B:G,4,FALSE)=TRUE),"",VLOOKUP(E324,SpeciesLookup!B:G,4,FALSE)),"")</f>
        <v/>
      </c>
    </row>
    <row r="325" spans="1:18" ht="13.2" x14ac:dyDescent="0.25">
      <c r="A325" s="72"/>
      <c r="B325" s="73"/>
      <c r="C325" s="73"/>
      <c r="D325" s="11"/>
      <c r="E325" s="74"/>
      <c r="F325" s="75"/>
      <c r="G325" s="128" t="str">
        <f>IF(LEN(E325&amp;"")&gt;0,IF(ISERROR(VLOOKUP(E325,SpeciesLookup!B:G,6,FALSE)=TRUE),"",VLOOKUP(E325,SpeciesLookup!B:G,6,FALSE)),"")</f>
        <v/>
      </c>
      <c r="H325" s="128" t="str">
        <f>IF(LEN(E325&amp;"")&gt;0,IF(ISERROR(VLOOKUP(E325,SpeciesLookup!B:G,5,FALSE)=TRUE),"",VLOOKUP(E325,SpeciesLookup!B:G,5,FALSE)),"")</f>
        <v/>
      </c>
      <c r="I325" s="11"/>
      <c r="J325" s="73"/>
      <c r="K325" s="11"/>
      <c r="L325" s="127" t="str">
        <f>TRIM(IF(ISERROR(VLOOKUP(R325,SpeciesValidation!D:T,IF(ISNA(VLOOKUP(J325,Validation!B$2:C$15,2,FALSE)),FALSE,VLOOKUP(J325,Validation!B$2:C$15,2,FALSE)))),IF(LEN(E325&amp;"")&gt;0,"",""),VLOOKUP(R325,SpeciesValidation!D:T,VLOOKUP(J325,Validation!B$2:C$15,2,FALSE),FALSE)) &amp; " " &amp; IF(ISERROR(IF(LEFT(J325,1)="A",IF(IF(VLOOKUP(R325,SpeciesValidation!D:W,20,FALSE)=FALSE,OR(TEXT(A325,"MMDD")&lt;VLOOKUP(R325,SpeciesValidation!D:W,18,FALSE),TEXT(A325,"MMDD")&gt;VLOOKUP(R325,SpeciesValidation!D:W,19,FALSE)),IF(TEXT(A325,"MMDD")&lt;"0701",TEXT(A325,"MMDD")&gt;VLOOKUP(R325,SpeciesValidation!D:W,18,FALSE),TEXT(A325,"MMDD")&lt;VLOOKUP(R325,SpeciesValidation!D:W,19,FALSE))),"Date outside expected range for this species",""),"")),"",IF(LEFT(J325,1)="A",IF(IF(VLOOKUP(R325,SpeciesValidation!D:W,20,FALSE)=FALSE,OR(TEXT(A325,"MMDD")&lt;VLOOKUP(R325,SpeciesValidation!D:W,18,FALSE),TEXT(A325,"MMDD")&gt;VLOOKUP(R325,SpeciesValidation!D:W,19,FALSE)),IF(TEXT(A325,"MMDD")&lt;"0701",TEXT(A325,"MMDD")&gt;VLOOKUP(R325,SpeciesValidation!D:W,18,FALSE),TEXT(A325,"MMDD")&lt;VLOOKUP(R325,SpeciesValidation!D:W,19,FALSE))),"Date outside expected range for this species",""),"")))</f>
        <v/>
      </c>
      <c r="M325" s="127" t="str">
        <f>IF(LEN(E325&amp;"")&gt;0,IF(ISERROR(VLOOKUP(R325,SpeciesValidation!D:I,6,FALSE)),"",VLOOKUP(R325,SpeciesValidation!D:I,6,FALSE)),"")</f>
        <v/>
      </c>
      <c r="Q325" s="36" t="str">
        <f>IF(LEN(E325&amp;"")&gt;0,IF(ISERROR(VLOOKUP(E325,SpeciesValidation!B:G,2,FALSE)=TRUE),"",VLOOKUP(E325,SpeciesValidation!B:G,2,FALSE)),"")</f>
        <v/>
      </c>
      <c r="R325" s="36" t="str">
        <f>IF(LEN(E325&amp;"")&gt;0,IF(ISERROR(VLOOKUP(E325,SpeciesLookup!B:G,4,FALSE)=TRUE),"",VLOOKUP(E325,SpeciesLookup!B:G,4,FALSE)),"")</f>
        <v/>
      </c>
    </row>
    <row r="326" spans="1:18" ht="13.2" x14ac:dyDescent="0.25">
      <c r="A326" s="72"/>
      <c r="B326" s="73"/>
      <c r="C326" s="73"/>
      <c r="D326" s="11"/>
      <c r="E326" s="74"/>
      <c r="F326" s="75"/>
      <c r="G326" s="128" t="str">
        <f>IF(LEN(E326&amp;"")&gt;0,IF(ISERROR(VLOOKUP(E326,SpeciesLookup!B:G,6,FALSE)=TRUE),"",VLOOKUP(E326,SpeciesLookup!B:G,6,FALSE)),"")</f>
        <v/>
      </c>
      <c r="H326" s="128" t="str">
        <f>IF(LEN(E326&amp;"")&gt;0,IF(ISERROR(VLOOKUP(E326,SpeciesLookup!B:G,5,FALSE)=TRUE),"",VLOOKUP(E326,SpeciesLookup!B:G,5,FALSE)),"")</f>
        <v/>
      </c>
      <c r="I326" s="11"/>
      <c r="J326" s="73"/>
      <c r="K326" s="11"/>
      <c r="L326" s="127" t="str">
        <f>TRIM(IF(ISERROR(VLOOKUP(R326,SpeciesValidation!D:T,IF(ISNA(VLOOKUP(J326,Validation!B$2:C$15,2,FALSE)),FALSE,VLOOKUP(J326,Validation!B$2:C$15,2,FALSE)))),IF(LEN(E326&amp;"")&gt;0,"",""),VLOOKUP(R326,SpeciesValidation!D:T,VLOOKUP(J326,Validation!B$2:C$15,2,FALSE),FALSE)) &amp; " " &amp; IF(ISERROR(IF(LEFT(J326,1)="A",IF(IF(VLOOKUP(R326,SpeciesValidation!D:W,20,FALSE)=FALSE,OR(TEXT(A326,"MMDD")&lt;VLOOKUP(R326,SpeciesValidation!D:W,18,FALSE),TEXT(A326,"MMDD")&gt;VLOOKUP(R326,SpeciesValidation!D:W,19,FALSE)),IF(TEXT(A326,"MMDD")&lt;"0701",TEXT(A326,"MMDD")&gt;VLOOKUP(R326,SpeciesValidation!D:W,18,FALSE),TEXT(A326,"MMDD")&lt;VLOOKUP(R326,SpeciesValidation!D:W,19,FALSE))),"Date outside expected range for this species",""),"")),"",IF(LEFT(J326,1)="A",IF(IF(VLOOKUP(R326,SpeciesValidation!D:W,20,FALSE)=FALSE,OR(TEXT(A326,"MMDD")&lt;VLOOKUP(R326,SpeciesValidation!D:W,18,FALSE),TEXT(A326,"MMDD")&gt;VLOOKUP(R326,SpeciesValidation!D:W,19,FALSE)),IF(TEXT(A326,"MMDD")&lt;"0701",TEXT(A326,"MMDD")&gt;VLOOKUP(R326,SpeciesValidation!D:W,18,FALSE),TEXT(A326,"MMDD")&lt;VLOOKUP(R326,SpeciesValidation!D:W,19,FALSE))),"Date outside expected range for this species",""),"")))</f>
        <v/>
      </c>
      <c r="M326" s="127" t="str">
        <f>IF(LEN(E326&amp;"")&gt;0,IF(ISERROR(VLOOKUP(R326,SpeciesValidation!D:I,6,FALSE)),"",VLOOKUP(R326,SpeciesValidation!D:I,6,FALSE)),"")</f>
        <v/>
      </c>
      <c r="Q326" s="36" t="str">
        <f>IF(LEN(E326&amp;"")&gt;0,IF(ISERROR(VLOOKUP(E326,SpeciesValidation!B:G,2,FALSE)=TRUE),"",VLOOKUP(E326,SpeciesValidation!B:G,2,FALSE)),"")</f>
        <v/>
      </c>
      <c r="R326" s="36" t="str">
        <f>IF(LEN(E326&amp;"")&gt;0,IF(ISERROR(VLOOKUP(E326,SpeciesLookup!B:G,4,FALSE)=TRUE),"",VLOOKUP(E326,SpeciesLookup!B:G,4,FALSE)),"")</f>
        <v/>
      </c>
    </row>
    <row r="327" spans="1:18" ht="13.2" x14ac:dyDescent="0.25">
      <c r="A327" s="72"/>
      <c r="B327" s="73"/>
      <c r="C327" s="73"/>
      <c r="D327" s="11"/>
      <c r="E327" s="74"/>
      <c r="F327" s="75"/>
      <c r="G327" s="128" t="str">
        <f>IF(LEN(E327&amp;"")&gt;0,IF(ISERROR(VLOOKUP(E327,SpeciesLookup!B:G,6,FALSE)=TRUE),"",VLOOKUP(E327,SpeciesLookup!B:G,6,FALSE)),"")</f>
        <v/>
      </c>
      <c r="H327" s="128" t="str">
        <f>IF(LEN(E327&amp;"")&gt;0,IF(ISERROR(VLOOKUP(E327,SpeciesLookup!B:G,5,FALSE)=TRUE),"",VLOOKUP(E327,SpeciesLookup!B:G,5,FALSE)),"")</f>
        <v/>
      </c>
      <c r="I327" s="11"/>
      <c r="J327" s="73"/>
      <c r="K327" s="11"/>
      <c r="L327" s="127" t="str">
        <f>TRIM(IF(ISERROR(VLOOKUP(R327,SpeciesValidation!D:T,IF(ISNA(VLOOKUP(J327,Validation!B$2:C$15,2,FALSE)),FALSE,VLOOKUP(J327,Validation!B$2:C$15,2,FALSE)))),IF(LEN(E327&amp;"")&gt;0,"",""),VLOOKUP(R327,SpeciesValidation!D:T,VLOOKUP(J327,Validation!B$2:C$15,2,FALSE),FALSE)) &amp; " " &amp; IF(ISERROR(IF(LEFT(J327,1)="A",IF(IF(VLOOKUP(R327,SpeciesValidation!D:W,20,FALSE)=FALSE,OR(TEXT(A327,"MMDD")&lt;VLOOKUP(R327,SpeciesValidation!D:W,18,FALSE),TEXT(A327,"MMDD")&gt;VLOOKUP(R327,SpeciesValidation!D:W,19,FALSE)),IF(TEXT(A327,"MMDD")&lt;"0701",TEXT(A327,"MMDD")&gt;VLOOKUP(R327,SpeciesValidation!D:W,18,FALSE),TEXT(A327,"MMDD")&lt;VLOOKUP(R327,SpeciesValidation!D:W,19,FALSE))),"Date outside expected range for this species",""),"")),"",IF(LEFT(J327,1)="A",IF(IF(VLOOKUP(R327,SpeciesValidation!D:W,20,FALSE)=FALSE,OR(TEXT(A327,"MMDD")&lt;VLOOKUP(R327,SpeciesValidation!D:W,18,FALSE),TEXT(A327,"MMDD")&gt;VLOOKUP(R327,SpeciesValidation!D:W,19,FALSE)),IF(TEXT(A327,"MMDD")&lt;"0701",TEXT(A327,"MMDD")&gt;VLOOKUP(R327,SpeciesValidation!D:W,18,FALSE),TEXT(A327,"MMDD")&lt;VLOOKUP(R327,SpeciesValidation!D:W,19,FALSE))),"Date outside expected range for this species",""),"")))</f>
        <v/>
      </c>
      <c r="M327" s="127" t="str">
        <f>IF(LEN(E327&amp;"")&gt;0,IF(ISERROR(VLOOKUP(R327,SpeciesValidation!D:I,6,FALSE)),"",VLOOKUP(R327,SpeciesValidation!D:I,6,FALSE)),"")</f>
        <v/>
      </c>
      <c r="Q327" s="36" t="str">
        <f>IF(LEN(E327&amp;"")&gt;0,IF(ISERROR(VLOOKUP(E327,SpeciesValidation!B:G,2,FALSE)=TRUE),"",VLOOKUP(E327,SpeciesValidation!B:G,2,FALSE)),"")</f>
        <v/>
      </c>
      <c r="R327" s="36" t="str">
        <f>IF(LEN(E327&amp;"")&gt;0,IF(ISERROR(VLOOKUP(E327,SpeciesLookup!B:G,4,FALSE)=TRUE),"",VLOOKUP(E327,SpeciesLookup!B:G,4,FALSE)),"")</f>
        <v/>
      </c>
    </row>
    <row r="328" spans="1:18" ht="13.2" x14ac:dyDescent="0.25">
      <c r="A328" s="72"/>
      <c r="B328" s="73"/>
      <c r="C328" s="73"/>
      <c r="D328" s="11"/>
      <c r="E328" s="74"/>
      <c r="F328" s="75"/>
      <c r="G328" s="128" t="str">
        <f>IF(LEN(E328&amp;"")&gt;0,IF(ISERROR(VLOOKUP(E328,SpeciesLookup!B:G,6,FALSE)=TRUE),"",VLOOKUP(E328,SpeciesLookup!B:G,6,FALSE)),"")</f>
        <v/>
      </c>
      <c r="H328" s="128" t="str">
        <f>IF(LEN(E328&amp;"")&gt;0,IF(ISERROR(VLOOKUP(E328,SpeciesLookup!B:G,5,FALSE)=TRUE),"",VLOOKUP(E328,SpeciesLookup!B:G,5,FALSE)),"")</f>
        <v/>
      </c>
      <c r="I328" s="11"/>
      <c r="J328" s="73"/>
      <c r="K328" s="11"/>
      <c r="L328" s="127" t="str">
        <f>TRIM(IF(ISERROR(VLOOKUP(R328,SpeciesValidation!D:T,IF(ISNA(VLOOKUP(J328,Validation!B$2:C$15,2,FALSE)),FALSE,VLOOKUP(J328,Validation!B$2:C$15,2,FALSE)))),IF(LEN(E328&amp;"")&gt;0,"",""),VLOOKUP(R328,SpeciesValidation!D:T,VLOOKUP(J328,Validation!B$2:C$15,2,FALSE),FALSE)) &amp; " " &amp; IF(ISERROR(IF(LEFT(J328,1)="A",IF(IF(VLOOKUP(R328,SpeciesValidation!D:W,20,FALSE)=FALSE,OR(TEXT(A328,"MMDD")&lt;VLOOKUP(R328,SpeciesValidation!D:W,18,FALSE),TEXT(A328,"MMDD")&gt;VLOOKUP(R328,SpeciesValidation!D:W,19,FALSE)),IF(TEXT(A328,"MMDD")&lt;"0701",TEXT(A328,"MMDD")&gt;VLOOKUP(R328,SpeciesValidation!D:W,18,FALSE),TEXT(A328,"MMDD")&lt;VLOOKUP(R328,SpeciesValidation!D:W,19,FALSE))),"Date outside expected range for this species",""),"")),"",IF(LEFT(J328,1)="A",IF(IF(VLOOKUP(R328,SpeciesValidation!D:W,20,FALSE)=FALSE,OR(TEXT(A328,"MMDD")&lt;VLOOKUP(R328,SpeciesValidation!D:W,18,FALSE),TEXT(A328,"MMDD")&gt;VLOOKUP(R328,SpeciesValidation!D:W,19,FALSE)),IF(TEXT(A328,"MMDD")&lt;"0701",TEXT(A328,"MMDD")&gt;VLOOKUP(R328,SpeciesValidation!D:W,18,FALSE),TEXT(A328,"MMDD")&lt;VLOOKUP(R328,SpeciesValidation!D:W,19,FALSE))),"Date outside expected range for this species",""),"")))</f>
        <v/>
      </c>
      <c r="M328" s="127" t="str">
        <f>IF(LEN(E328&amp;"")&gt;0,IF(ISERROR(VLOOKUP(R328,SpeciesValidation!D:I,6,FALSE)),"",VLOOKUP(R328,SpeciesValidation!D:I,6,FALSE)),"")</f>
        <v/>
      </c>
      <c r="Q328" s="36" t="str">
        <f>IF(LEN(E328&amp;"")&gt;0,IF(ISERROR(VLOOKUP(E328,SpeciesValidation!B:G,2,FALSE)=TRUE),"",VLOOKUP(E328,SpeciesValidation!B:G,2,FALSE)),"")</f>
        <v/>
      </c>
      <c r="R328" s="36" t="str">
        <f>IF(LEN(E328&amp;"")&gt;0,IF(ISERROR(VLOOKUP(E328,SpeciesLookup!B:G,4,FALSE)=TRUE),"",VLOOKUP(E328,SpeciesLookup!B:G,4,FALSE)),"")</f>
        <v/>
      </c>
    </row>
    <row r="329" spans="1:18" ht="13.2" x14ac:dyDescent="0.25">
      <c r="A329" s="72"/>
      <c r="B329" s="73"/>
      <c r="C329" s="73"/>
      <c r="D329" s="11"/>
      <c r="E329" s="74"/>
      <c r="F329" s="75"/>
      <c r="G329" s="128" t="str">
        <f>IF(LEN(E329&amp;"")&gt;0,IF(ISERROR(VLOOKUP(E329,SpeciesLookup!B:G,6,FALSE)=TRUE),"",VLOOKUP(E329,SpeciesLookup!B:G,6,FALSE)),"")</f>
        <v/>
      </c>
      <c r="H329" s="128" t="str">
        <f>IF(LEN(E329&amp;"")&gt;0,IF(ISERROR(VLOOKUP(E329,SpeciesLookup!B:G,5,FALSE)=TRUE),"",VLOOKUP(E329,SpeciesLookup!B:G,5,FALSE)),"")</f>
        <v/>
      </c>
      <c r="I329" s="11"/>
      <c r="J329" s="73"/>
      <c r="K329" s="11"/>
      <c r="L329" s="127" t="str">
        <f>TRIM(IF(ISERROR(VLOOKUP(R329,SpeciesValidation!D:T,IF(ISNA(VLOOKUP(J329,Validation!B$2:C$15,2,FALSE)),FALSE,VLOOKUP(J329,Validation!B$2:C$15,2,FALSE)))),IF(LEN(E329&amp;"")&gt;0,"",""),VLOOKUP(R329,SpeciesValidation!D:T,VLOOKUP(J329,Validation!B$2:C$15,2,FALSE),FALSE)) &amp; " " &amp; IF(ISERROR(IF(LEFT(J329,1)="A",IF(IF(VLOOKUP(R329,SpeciesValidation!D:W,20,FALSE)=FALSE,OR(TEXT(A329,"MMDD")&lt;VLOOKUP(R329,SpeciesValidation!D:W,18,FALSE),TEXT(A329,"MMDD")&gt;VLOOKUP(R329,SpeciesValidation!D:W,19,FALSE)),IF(TEXT(A329,"MMDD")&lt;"0701",TEXT(A329,"MMDD")&gt;VLOOKUP(R329,SpeciesValidation!D:W,18,FALSE),TEXT(A329,"MMDD")&lt;VLOOKUP(R329,SpeciesValidation!D:W,19,FALSE))),"Date outside expected range for this species",""),"")),"",IF(LEFT(J329,1)="A",IF(IF(VLOOKUP(R329,SpeciesValidation!D:W,20,FALSE)=FALSE,OR(TEXT(A329,"MMDD")&lt;VLOOKUP(R329,SpeciesValidation!D:W,18,FALSE),TEXT(A329,"MMDD")&gt;VLOOKUP(R329,SpeciesValidation!D:W,19,FALSE)),IF(TEXT(A329,"MMDD")&lt;"0701",TEXT(A329,"MMDD")&gt;VLOOKUP(R329,SpeciesValidation!D:W,18,FALSE),TEXT(A329,"MMDD")&lt;VLOOKUP(R329,SpeciesValidation!D:W,19,FALSE))),"Date outside expected range for this species",""),"")))</f>
        <v/>
      </c>
      <c r="M329" s="127" t="str">
        <f>IF(LEN(E329&amp;"")&gt;0,IF(ISERROR(VLOOKUP(R329,SpeciesValidation!D:I,6,FALSE)),"",VLOOKUP(R329,SpeciesValidation!D:I,6,FALSE)),"")</f>
        <v/>
      </c>
      <c r="Q329" s="36" t="str">
        <f>IF(LEN(E329&amp;"")&gt;0,IF(ISERROR(VLOOKUP(E329,SpeciesValidation!B:G,2,FALSE)=TRUE),"",VLOOKUP(E329,SpeciesValidation!B:G,2,FALSE)),"")</f>
        <v/>
      </c>
      <c r="R329" s="36" t="str">
        <f>IF(LEN(E329&amp;"")&gt;0,IF(ISERROR(VLOOKUP(E329,SpeciesLookup!B:G,4,FALSE)=TRUE),"",VLOOKUP(E329,SpeciesLookup!B:G,4,FALSE)),"")</f>
        <v/>
      </c>
    </row>
    <row r="330" spans="1:18" ht="13.2" x14ac:dyDescent="0.25">
      <c r="A330" s="72"/>
      <c r="B330" s="73"/>
      <c r="C330" s="73"/>
      <c r="D330" s="11"/>
      <c r="E330" s="74"/>
      <c r="F330" s="75"/>
      <c r="G330" s="128" t="str">
        <f>IF(LEN(E330&amp;"")&gt;0,IF(ISERROR(VLOOKUP(E330,SpeciesLookup!B:G,6,FALSE)=TRUE),"",VLOOKUP(E330,SpeciesLookup!B:G,6,FALSE)),"")</f>
        <v/>
      </c>
      <c r="H330" s="128" t="str">
        <f>IF(LEN(E330&amp;"")&gt;0,IF(ISERROR(VLOOKUP(E330,SpeciesLookup!B:G,5,FALSE)=TRUE),"",VLOOKUP(E330,SpeciesLookup!B:G,5,FALSE)),"")</f>
        <v/>
      </c>
      <c r="I330" s="11"/>
      <c r="J330" s="73"/>
      <c r="K330" s="11"/>
      <c r="L330" s="127" t="str">
        <f>TRIM(IF(ISERROR(VLOOKUP(R330,SpeciesValidation!D:T,IF(ISNA(VLOOKUP(J330,Validation!B$2:C$15,2,FALSE)),FALSE,VLOOKUP(J330,Validation!B$2:C$15,2,FALSE)))),IF(LEN(E330&amp;"")&gt;0,"",""),VLOOKUP(R330,SpeciesValidation!D:T,VLOOKUP(J330,Validation!B$2:C$15,2,FALSE),FALSE)) &amp; " " &amp; IF(ISERROR(IF(LEFT(J330,1)="A",IF(IF(VLOOKUP(R330,SpeciesValidation!D:W,20,FALSE)=FALSE,OR(TEXT(A330,"MMDD")&lt;VLOOKUP(R330,SpeciesValidation!D:W,18,FALSE),TEXT(A330,"MMDD")&gt;VLOOKUP(R330,SpeciesValidation!D:W,19,FALSE)),IF(TEXT(A330,"MMDD")&lt;"0701",TEXT(A330,"MMDD")&gt;VLOOKUP(R330,SpeciesValidation!D:W,18,FALSE),TEXT(A330,"MMDD")&lt;VLOOKUP(R330,SpeciesValidation!D:W,19,FALSE))),"Date outside expected range for this species",""),"")),"",IF(LEFT(J330,1)="A",IF(IF(VLOOKUP(R330,SpeciesValidation!D:W,20,FALSE)=FALSE,OR(TEXT(A330,"MMDD")&lt;VLOOKUP(R330,SpeciesValidation!D:W,18,FALSE),TEXT(A330,"MMDD")&gt;VLOOKUP(R330,SpeciesValidation!D:W,19,FALSE)),IF(TEXT(A330,"MMDD")&lt;"0701",TEXT(A330,"MMDD")&gt;VLOOKUP(R330,SpeciesValidation!D:W,18,FALSE),TEXT(A330,"MMDD")&lt;VLOOKUP(R330,SpeciesValidation!D:W,19,FALSE))),"Date outside expected range for this species",""),"")))</f>
        <v/>
      </c>
      <c r="M330" s="127" t="str">
        <f>IF(LEN(E330&amp;"")&gt;0,IF(ISERROR(VLOOKUP(R330,SpeciesValidation!D:I,6,FALSE)),"",VLOOKUP(R330,SpeciesValidation!D:I,6,FALSE)),"")</f>
        <v/>
      </c>
      <c r="Q330" s="36" t="str">
        <f>IF(LEN(E330&amp;"")&gt;0,IF(ISERROR(VLOOKUP(E330,SpeciesValidation!B:G,2,FALSE)=TRUE),"",VLOOKUP(E330,SpeciesValidation!B:G,2,FALSE)),"")</f>
        <v/>
      </c>
      <c r="R330" s="36" t="str">
        <f>IF(LEN(E330&amp;"")&gt;0,IF(ISERROR(VLOOKUP(E330,SpeciesLookup!B:G,4,FALSE)=TRUE),"",VLOOKUP(E330,SpeciesLookup!B:G,4,FALSE)),"")</f>
        <v/>
      </c>
    </row>
    <row r="331" spans="1:18" ht="13.2" x14ac:dyDescent="0.25">
      <c r="A331" s="72"/>
      <c r="B331" s="73"/>
      <c r="C331" s="73"/>
      <c r="D331" s="11"/>
      <c r="E331" s="74"/>
      <c r="F331" s="75"/>
      <c r="G331" s="128" t="str">
        <f>IF(LEN(E331&amp;"")&gt;0,IF(ISERROR(VLOOKUP(E331,SpeciesLookup!B:G,6,FALSE)=TRUE),"",VLOOKUP(E331,SpeciesLookup!B:G,6,FALSE)),"")</f>
        <v/>
      </c>
      <c r="H331" s="128" t="str">
        <f>IF(LEN(E331&amp;"")&gt;0,IF(ISERROR(VLOOKUP(E331,SpeciesLookup!B:G,5,FALSE)=TRUE),"",VLOOKUP(E331,SpeciesLookup!B:G,5,FALSE)),"")</f>
        <v/>
      </c>
      <c r="I331" s="11"/>
      <c r="J331" s="73"/>
      <c r="K331" s="11"/>
      <c r="L331" s="127" t="str">
        <f>TRIM(IF(ISERROR(VLOOKUP(R331,SpeciesValidation!D:T,IF(ISNA(VLOOKUP(J331,Validation!B$2:C$15,2,FALSE)),FALSE,VLOOKUP(J331,Validation!B$2:C$15,2,FALSE)))),IF(LEN(E331&amp;"")&gt;0,"",""),VLOOKUP(R331,SpeciesValidation!D:T,VLOOKUP(J331,Validation!B$2:C$15,2,FALSE),FALSE)) &amp; " " &amp; IF(ISERROR(IF(LEFT(J331,1)="A",IF(IF(VLOOKUP(R331,SpeciesValidation!D:W,20,FALSE)=FALSE,OR(TEXT(A331,"MMDD")&lt;VLOOKUP(R331,SpeciesValidation!D:W,18,FALSE),TEXT(A331,"MMDD")&gt;VLOOKUP(R331,SpeciesValidation!D:W,19,FALSE)),IF(TEXT(A331,"MMDD")&lt;"0701",TEXT(A331,"MMDD")&gt;VLOOKUP(R331,SpeciesValidation!D:W,18,FALSE),TEXT(A331,"MMDD")&lt;VLOOKUP(R331,SpeciesValidation!D:W,19,FALSE))),"Date outside expected range for this species",""),"")),"",IF(LEFT(J331,1)="A",IF(IF(VLOOKUP(R331,SpeciesValidation!D:W,20,FALSE)=FALSE,OR(TEXT(A331,"MMDD")&lt;VLOOKUP(R331,SpeciesValidation!D:W,18,FALSE),TEXT(A331,"MMDD")&gt;VLOOKUP(R331,SpeciesValidation!D:W,19,FALSE)),IF(TEXT(A331,"MMDD")&lt;"0701",TEXT(A331,"MMDD")&gt;VLOOKUP(R331,SpeciesValidation!D:W,18,FALSE),TEXT(A331,"MMDD")&lt;VLOOKUP(R331,SpeciesValidation!D:W,19,FALSE))),"Date outside expected range for this species",""),"")))</f>
        <v/>
      </c>
      <c r="M331" s="127" t="str">
        <f>IF(LEN(E331&amp;"")&gt;0,IF(ISERROR(VLOOKUP(R331,SpeciesValidation!D:I,6,FALSE)),"",VLOOKUP(R331,SpeciesValidation!D:I,6,FALSE)),"")</f>
        <v/>
      </c>
      <c r="Q331" s="36" t="str">
        <f>IF(LEN(E331&amp;"")&gt;0,IF(ISERROR(VLOOKUP(E331,SpeciesValidation!B:G,2,FALSE)=TRUE),"",VLOOKUP(E331,SpeciesValidation!B:G,2,FALSE)),"")</f>
        <v/>
      </c>
      <c r="R331" s="36" t="str">
        <f>IF(LEN(E331&amp;"")&gt;0,IF(ISERROR(VLOOKUP(E331,SpeciesLookup!B:G,4,FALSE)=TRUE),"",VLOOKUP(E331,SpeciesLookup!B:G,4,FALSE)),"")</f>
        <v/>
      </c>
    </row>
    <row r="332" spans="1:18" ht="13.2" x14ac:dyDescent="0.25">
      <c r="A332" s="72"/>
      <c r="B332" s="73"/>
      <c r="C332" s="73"/>
      <c r="D332" s="11"/>
      <c r="E332" s="74"/>
      <c r="F332" s="75"/>
      <c r="G332" s="128" t="str">
        <f>IF(LEN(E332&amp;"")&gt;0,IF(ISERROR(VLOOKUP(E332,SpeciesLookup!B:G,6,FALSE)=TRUE),"",VLOOKUP(E332,SpeciesLookup!B:G,6,FALSE)),"")</f>
        <v/>
      </c>
      <c r="H332" s="128" t="str">
        <f>IF(LEN(E332&amp;"")&gt;0,IF(ISERROR(VLOOKUP(E332,SpeciesLookup!B:G,5,FALSE)=TRUE),"",VLOOKUP(E332,SpeciesLookup!B:G,5,FALSE)),"")</f>
        <v/>
      </c>
      <c r="I332" s="11"/>
      <c r="J332" s="73"/>
      <c r="K332" s="11"/>
      <c r="L332" s="127" t="str">
        <f>TRIM(IF(ISERROR(VLOOKUP(R332,SpeciesValidation!D:T,IF(ISNA(VLOOKUP(J332,Validation!B$2:C$15,2,FALSE)),FALSE,VLOOKUP(J332,Validation!B$2:C$15,2,FALSE)))),IF(LEN(E332&amp;"")&gt;0,"",""),VLOOKUP(R332,SpeciesValidation!D:T,VLOOKUP(J332,Validation!B$2:C$15,2,FALSE),FALSE)) &amp; " " &amp; IF(ISERROR(IF(LEFT(J332,1)="A",IF(IF(VLOOKUP(R332,SpeciesValidation!D:W,20,FALSE)=FALSE,OR(TEXT(A332,"MMDD")&lt;VLOOKUP(R332,SpeciesValidation!D:W,18,FALSE),TEXT(A332,"MMDD")&gt;VLOOKUP(R332,SpeciesValidation!D:W,19,FALSE)),IF(TEXT(A332,"MMDD")&lt;"0701",TEXT(A332,"MMDD")&gt;VLOOKUP(R332,SpeciesValidation!D:W,18,FALSE),TEXT(A332,"MMDD")&lt;VLOOKUP(R332,SpeciesValidation!D:W,19,FALSE))),"Date outside expected range for this species",""),"")),"",IF(LEFT(J332,1)="A",IF(IF(VLOOKUP(R332,SpeciesValidation!D:W,20,FALSE)=FALSE,OR(TEXT(A332,"MMDD")&lt;VLOOKUP(R332,SpeciesValidation!D:W,18,FALSE),TEXT(A332,"MMDD")&gt;VLOOKUP(R332,SpeciesValidation!D:W,19,FALSE)),IF(TEXT(A332,"MMDD")&lt;"0701",TEXT(A332,"MMDD")&gt;VLOOKUP(R332,SpeciesValidation!D:W,18,FALSE),TEXT(A332,"MMDD")&lt;VLOOKUP(R332,SpeciesValidation!D:W,19,FALSE))),"Date outside expected range for this species",""),"")))</f>
        <v/>
      </c>
      <c r="M332" s="127" t="str">
        <f>IF(LEN(E332&amp;"")&gt;0,IF(ISERROR(VLOOKUP(R332,SpeciesValidation!D:I,6,FALSE)),"",VLOOKUP(R332,SpeciesValidation!D:I,6,FALSE)),"")</f>
        <v/>
      </c>
      <c r="Q332" s="36" t="str">
        <f>IF(LEN(E332&amp;"")&gt;0,IF(ISERROR(VLOOKUP(E332,SpeciesValidation!B:G,2,FALSE)=TRUE),"",VLOOKUP(E332,SpeciesValidation!B:G,2,FALSE)),"")</f>
        <v/>
      </c>
      <c r="R332" s="36" t="str">
        <f>IF(LEN(E332&amp;"")&gt;0,IF(ISERROR(VLOOKUP(E332,SpeciesLookup!B:G,4,FALSE)=TRUE),"",VLOOKUP(E332,SpeciesLookup!B:G,4,FALSE)),"")</f>
        <v/>
      </c>
    </row>
    <row r="333" spans="1:18" ht="13.2" x14ac:dyDescent="0.25">
      <c r="A333" s="72"/>
      <c r="B333" s="73"/>
      <c r="C333" s="73"/>
      <c r="D333" s="11"/>
      <c r="E333" s="74"/>
      <c r="F333" s="75"/>
      <c r="G333" s="128" t="str">
        <f>IF(LEN(E333&amp;"")&gt;0,IF(ISERROR(VLOOKUP(E333,SpeciesLookup!B:G,6,FALSE)=TRUE),"",VLOOKUP(E333,SpeciesLookup!B:G,6,FALSE)),"")</f>
        <v/>
      </c>
      <c r="H333" s="128" t="str">
        <f>IF(LEN(E333&amp;"")&gt;0,IF(ISERROR(VLOOKUP(E333,SpeciesLookup!B:G,5,FALSE)=TRUE),"",VLOOKUP(E333,SpeciesLookup!B:G,5,FALSE)),"")</f>
        <v/>
      </c>
      <c r="I333" s="11"/>
      <c r="J333" s="73"/>
      <c r="K333" s="11"/>
      <c r="L333" s="127" t="str">
        <f>TRIM(IF(ISERROR(VLOOKUP(R333,SpeciesValidation!D:T,IF(ISNA(VLOOKUP(J333,Validation!B$2:C$15,2,FALSE)),FALSE,VLOOKUP(J333,Validation!B$2:C$15,2,FALSE)))),IF(LEN(E333&amp;"")&gt;0,"",""),VLOOKUP(R333,SpeciesValidation!D:T,VLOOKUP(J333,Validation!B$2:C$15,2,FALSE),FALSE)) &amp; " " &amp; IF(ISERROR(IF(LEFT(J333,1)="A",IF(IF(VLOOKUP(R333,SpeciesValidation!D:W,20,FALSE)=FALSE,OR(TEXT(A333,"MMDD")&lt;VLOOKUP(R333,SpeciesValidation!D:W,18,FALSE),TEXT(A333,"MMDD")&gt;VLOOKUP(R333,SpeciesValidation!D:W,19,FALSE)),IF(TEXT(A333,"MMDD")&lt;"0701",TEXT(A333,"MMDD")&gt;VLOOKUP(R333,SpeciesValidation!D:W,18,FALSE),TEXT(A333,"MMDD")&lt;VLOOKUP(R333,SpeciesValidation!D:W,19,FALSE))),"Date outside expected range for this species",""),"")),"",IF(LEFT(J333,1)="A",IF(IF(VLOOKUP(R333,SpeciesValidation!D:W,20,FALSE)=FALSE,OR(TEXT(A333,"MMDD")&lt;VLOOKUP(R333,SpeciesValidation!D:W,18,FALSE),TEXT(A333,"MMDD")&gt;VLOOKUP(R333,SpeciesValidation!D:W,19,FALSE)),IF(TEXT(A333,"MMDD")&lt;"0701",TEXT(A333,"MMDD")&gt;VLOOKUP(R333,SpeciesValidation!D:W,18,FALSE),TEXT(A333,"MMDD")&lt;VLOOKUP(R333,SpeciesValidation!D:W,19,FALSE))),"Date outside expected range for this species",""),"")))</f>
        <v/>
      </c>
      <c r="M333" s="127" t="str">
        <f>IF(LEN(E333&amp;"")&gt;0,IF(ISERROR(VLOOKUP(R333,SpeciesValidation!D:I,6,FALSE)),"",VLOOKUP(R333,SpeciesValidation!D:I,6,FALSE)),"")</f>
        <v/>
      </c>
      <c r="Q333" s="36" t="str">
        <f>IF(LEN(E333&amp;"")&gt;0,IF(ISERROR(VLOOKUP(E333,SpeciesValidation!B:G,2,FALSE)=TRUE),"",VLOOKUP(E333,SpeciesValidation!B:G,2,FALSE)),"")</f>
        <v/>
      </c>
      <c r="R333" s="36" t="str">
        <f>IF(LEN(E333&amp;"")&gt;0,IF(ISERROR(VLOOKUP(E333,SpeciesLookup!B:G,4,FALSE)=TRUE),"",VLOOKUP(E333,SpeciesLookup!B:G,4,FALSE)),"")</f>
        <v/>
      </c>
    </row>
    <row r="334" spans="1:18" ht="13.2" x14ac:dyDescent="0.25">
      <c r="A334" s="72"/>
      <c r="B334" s="73"/>
      <c r="C334" s="73"/>
      <c r="D334" s="11"/>
      <c r="E334" s="74"/>
      <c r="F334" s="75"/>
      <c r="G334" s="128" t="str">
        <f>IF(LEN(E334&amp;"")&gt;0,IF(ISERROR(VLOOKUP(E334,SpeciesLookup!B:G,6,FALSE)=TRUE),"",VLOOKUP(E334,SpeciesLookup!B:G,6,FALSE)),"")</f>
        <v/>
      </c>
      <c r="H334" s="128" t="str">
        <f>IF(LEN(E334&amp;"")&gt;0,IF(ISERROR(VLOOKUP(E334,SpeciesLookup!B:G,5,FALSE)=TRUE),"",VLOOKUP(E334,SpeciesLookup!B:G,5,FALSE)),"")</f>
        <v/>
      </c>
      <c r="I334" s="11"/>
      <c r="J334" s="73"/>
      <c r="K334" s="11"/>
      <c r="L334" s="127" t="str">
        <f>TRIM(IF(ISERROR(VLOOKUP(R334,SpeciesValidation!D:T,IF(ISNA(VLOOKUP(J334,Validation!B$2:C$15,2,FALSE)),FALSE,VLOOKUP(J334,Validation!B$2:C$15,2,FALSE)))),IF(LEN(E334&amp;"")&gt;0,"",""),VLOOKUP(R334,SpeciesValidation!D:T,VLOOKUP(J334,Validation!B$2:C$15,2,FALSE),FALSE)) &amp; " " &amp; IF(ISERROR(IF(LEFT(J334,1)="A",IF(IF(VLOOKUP(R334,SpeciesValidation!D:W,20,FALSE)=FALSE,OR(TEXT(A334,"MMDD")&lt;VLOOKUP(R334,SpeciesValidation!D:W,18,FALSE),TEXT(A334,"MMDD")&gt;VLOOKUP(R334,SpeciesValidation!D:W,19,FALSE)),IF(TEXT(A334,"MMDD")&lt;"0701",TEXT(A334,"MMDD")&gt;VLOOKUP(R334,SpeciesValidation!D:W,18,FALSE),TEXT(A334,"MMDD")&lt;VLOOKUP(R334,SpeciesValidation!D:W,19,FALSE))),"Date outside expected range for this species",""),"")),"",IF(LEFT(J334,1)="A",IF(IF(VLOOKUP(R334,SpeciesValidation!D:W,20,FALSE)=FALSE,OR(TEXT(A334,"MMDD")&lt;VLOOKUP(R334,SpeciesValidation!D:W,18,FALSE),TEXT(A334,"MMDD")&gt;VLOOKUP(R334,SpeciesValidation!D:W,19,FALSE)),IF(TEXT(A334,"MMDD")&lt;"0701",TEXT(A334,"MMDD")&gt;VLOOKUP(R334,SpeciesValidation!D:W,18,FALSE),TEXT(A334,"MMDD")&lt;VLOOKUP(R334,SpeciesValidation!D:W,19,FALSE))),"Date outside expected range for this species",""),"")))</f>
        <v/>
      </c>
      <c r="M334" s="127" t="str">
        <f>IF(LEN(E334&amp;"")&gt;0,IF(ISERROR(VLOOKUP(R334,SpeciesValidation!D:I,6,FALSE)),"",VLOOKUP(R334,SpeciesValidation!D:I,6,FALSE)),"")</f>
        <v/>
      </c>
      <c r="Q334" s="36" t="str">
        <f>IF(LEN(E334&amp;"")&gt;0,IF(ISERROR(VLOOKUP(E334,SpeciesValidation!B:G,2,FALSE)=TRUE),"",VLOOKUP(E334,SpeciesValidation!B:G,2,FALSE)),"")</f>
        <v/>
      </c>
      <c r="R334" s="36" t="str">
        <f>IF(LEN(E334&amp;"")&gt;0,IF(ISERROR(VLOOKUP(E334,SpeciesLookup!B:G,4,FALSE)=TRUE),"",VLOOKUP(E334,SpeciesLookup!B:G,4,FALSE)),"")</f>
        <v/>
      </c>
    </row>
    <row r="335" spans="1:18" ht="13.2" x14ac:dyDescent="0.25">
      <c r="A335" s="72"/>
      <c r="B335" s="73"/>
      <c r="C335" s="73"/>
      <c r="D335" s="11"/>
      <c r="E335" s="74"/>
      <c r="F335" s="75"/>
      <c r="G335" s="128" t="str">
        <f>IF(LEN(E335&amp;"")&gt;0,IF(ISERROR(VLOOKUP(E335,SpeciesLookup!B:G,6,FALSE)=TRUE),"",VLOOKUP(E335,SpeciesLookup!B:G,6,FALSE)),"")</f>
        <v/>
      </c>
      <c r="H335" s="128" t="str">
        <f>IF(LEN(E335&amp;"")&gt;0,IF(ISERROR(VLOOKUP(E335,SpeciesLookup!B:G,5,FALSE)=TRUE),"",VLOOKUP(E335,SpeciesLookup!B:G,5,FALSE)),"")</f>
        <v/>
      </c>
      <c r="I335" s="11"/>
      <c r="J335" s="73"/>
      <c r="K335" s="11"/>
      <c r="L335" s="127" t="str">
        <f>TRIM(IF(ISERROR(VLOOKUP(R335,SpeciesValidation!D:T,IF(ISNA(VLOOKUP(J335,Validation!B$2:C$15,2,FALSE)),FALSE,VLOOKUP(J335,Validation!B$2:C$15,2,FALSE)))),IF(LEN(E335&amp;"")&gt;0,"",""),VLOOKUP(R335,SpeciesValidation!D:T,VLOOKUP(J335,Validation!B$2:C$15,2,FALSE),FALSE)) &amp; " " &amp; IF(ISERROR(IF(LEFT(J335,1)="A",IF(IF(VLOOKUP(R335,SpeciesValidation!D:W,20,FALSE)=FALSE,OR(TEXT(A335,"MMDD")&lt;VLOOKUP(R335,SpeciesValidation!D:W,18,FALSE),TEXT(A335,"MMDD")&gt;VLOOKUP(R335,SpeciesValidation!D:W,19,FALSE)),IF(TEXT(A335,"MMDD")&lt;"0701",TEXT(A335,"MMDD")&gt;VLOOKUP(R335,SpeciesValidation!D:W,18,FALSE),TEXT(A335,"MMDD")&lt;VLOOKUP(R335,SpeciesValidation!D:W,19,FALSE))),"Date outside expected range for this species",""),"")),"",IF(LEFT(J335,1)="A",IF(IF(VLOOKUP(R335,SpeciesValidation!D:W,20,FALSE)=FALSE,OR(TEXT(A335,"MMDD")&lt;VLOOKUP(R335,SpeciesValidation!D:W,18,FALSE),TEXT(A335,"MMDD")&gt;VLOOKUP(R335,SpeciesValidation!D:W,19,FALSE)),IF(TEXT(A335,"MMDD")&lt;"0701",TEXT(A335,"MMDD")&gt;VLOOKUP(R335,SpeciesValidation!D:W,18,FALSE),TEXT(A335,"MMDD")&lt;VLOOKUP(R335,SpeciesValidation!D:W,19,FALSE))),"Date outside expected range for this species",""),"")))</f>
        <v/>
      </c>
      <c r="M335" s="127" t="str">
        <f>IF(LEN(E335&amp;"")&gt;0,IF(ISERROR(VLOOKUP(R335,SpeciesValidation!D:I,6,FALSE)),"",VLOOKUP(R335,SpeciesValidation!D:I,6,FALSE)),"")</f>
        <v/>
      </c>
      <c r="Q335" s="36" t="str">
        <f>IF(LEN(E335&amp;"")&gt;0,IF(ISERROR(VLOOKUP(E335,SpeciesValidation!B:G,2,FALSE)=TRUE),"",VLOOKUP(E335,SpeciesValidation!B:G,2,FALSE)),"")</f>
        <v/>
      </c>
      <c r="R335" s="36" t="str">
        <f>IF(LEN(E335&amp;"")&gt;0,IF(ISERROR(VLOOKUP(E335,SpeciesLookup!B:G,4,FALSE)=TRUE),"",VLOOKUP(E335,SpeciesLookup!B:G,4,FALSE)),"")</f>
        <v/>
      </c>
    </row>
    <row r="336" spans="1:18" ht="13.2" x14ac:dyDescent="0.25">
      <c r="A336" s="72"/>
      <c r="B336" s="73"/>
      <c r="C336" s="73"/>
      <c r="D336" s="11"/>
      <c r="E336" s="74"/>
      <c r="F336" s="75"/>
      <c r="G336" s="128" t="str">
        <f>IF(LEN(E336&amp;"")&gt;0,IF(ISERROR(VLOOKUP(E336,SpeciesLookup!B:G,6,FALSE)=TRUE),"",VLOOKUP(E336,SpeciesLookup!B:G,6,FALSE)),"")</f>
        <v/>
      </c>
      <c r="H336" s="128" t="str">
        <f>IF(LEN(E336&amp;"")&gt;0,IF(ISERROR(VLOOKUP(E336,SpeciesLookup!B:G,5,FALSE)=TRUE),"",VLOOKUP(E336,SpeciesLookup!B:G,5,FALSE)),"")</f>
        <v/>
      </c>
      <c r="I336" s="11"/>
      <c r="J336" s="73"/>
      <c r="K336" s="11"/>
      <c r="L336" s="127" t="str">
        <f>TRIM(IF(ISERROR(VLOOKUP(R336,SpeciesValidation!D:T,IF(ISNA(VLOOKUP(J336,Validation!B$2:C$15,2,FALSE)),FALSE,VLOOKUP(J336,Validation!B$2:C$15,2,FALSE)))),IF(LEN(E336&amp;"")&gt;0,"",""),VLOOKUP(R336,SpeciesValidation!D:T,VLOOKUP(J336,Validation!B$2:C$15,2,FALSE),FALSE)) &amp; " " &amp; IF(ISERROR(IF(LEFT(J336,1)="A",IF(IF(VLOOKUP(R336,SpeciesValidation!D:W,20,FALSE)=FALSE,OR(TEXT(A336,"MMDD")&lt;VLOOKUP(R336,SpeciesValidation!D:W,18,FALSE),TEXT(A336,"MMDD")&gt;VLOOKUP(R336,SpeciesValidation!D:W,19,FALSE)),IF(TEXT(A336,"MMDD")&lt;"0701",TEXT(A336,"MMDD")&gt;VLOOKUP(R336,SpeciesValidation!D:W,18,FALSE),TEXT(A336,"MMDD")&lt;VLOOKUP(R336,SpeciesValidation!D:W,19,FALSE))),"Date outside expected range for this species",""),"")),"",IF(LEFT(J336,1)="A",IF(IF(VLOOKUP(R336,SpeciesValidation!D:W,20,FALSE)=FALSE,OR(TEXT(A336,"MMDD")&lt;VLOOKUP(R336,SpeciesValidation!D:W,18,FALSE),TEXT(A336,"MMDD")&gt;VLOOKUP(R336,SpeciesValidation!D:W,19,FALSE)),IF(TEXT(A336,"MMDD")&lt;"0701",TEXT(A336,"MMDD")&gt;VLOOKUP(R336,SpeciesValidation!D:W,18,FALSE),TEXT(A336,"MMDD")&lt;VLOOKUP(R336,SpeciesValidation!D:W,19,FALSE))),"Date outside expected range for this species",""),"")))</f>
        <v/>
      </c>
      <c r="M336" s="127" t="str">
        <f>IF(LEN(E336&amp;"")&gt;0,IF(ISERROR(VLOOKUP(R336,SpeciesValidation!D:I,6,FALSE)),"",VLOOKUP(R336,SpeciesValidation!D:I,6,FALSE)),"")</f>
        <v/>
      </c>
      <c r="Q336" s="36" t="str">
        <f>IF(LEN(E336&amp;"")&gt;0,IF(ISERROR(VLOOKUP(E336,SpeciesValidation!B:G,2,FALSE)=TRUE),"",VLOOKUP(E336,SpeciesValidation!B:G,2,FALSE)),"")</f>
        <v/>
      </c>
      <c r="R336" s="36" t="str">
        <f>IF(LEN(E336&amp;"")&gt;0,IF(ISERROR(VLOOKUP(E336,SpeciesLookup!B:G,4,FALSE)=TRUE),"",VLOOKUP(E336,SpeciesLookup!B:G,4,FALSE)),"")</f>
        <v/>
      </c>
    </row>
    <row r="337" spans="1:18" ht="13.2" x14ac:dyDescent="0.25">
      <c r="A337" s="72"/>
      <c r="B337" s="73"/>
      <c r="C337" s="73"/>
      <c r="D337" s="11"/>
      <c r="E337" s="74"/>
      <c r="F337" s="75"/>
      <c r="G337" s="128" t="str">
        <f>IF(LEN(E337&amp;"")&gt;0,IF(ISERROR(VLOOKUP(E337,SpeciesLookup!B:G,6,FALSE)=TRUE),"",VLOOKUP(E337,SpeciesLookup!B:G,6,FALSE)),"")</f>
        <v/>
      </c>
      <c r="H337" s="128" t="str">
        <f>IF(LEN(E337&amp;"")&gt;0,IF(ISERROR(VLOOKUP(E337,SpeciesLookup!B:G,5,FALSE)=TRUE),"",VLOOKUP(E337,SpeciesLookup!B:G,5,FALSE)),"")</f>
        <v/>
      </c>
      <c r="I337" s="11"/>
      <c r="J337" s="73"/>
      <c r="K337" s="11"/>
      <c r="L337" s="127" t="str">
        <f>TRIM(IF(ISERROR(VLOOKUP(R337,SpeciesValidation!D:T,IF(ISNA(VLOOKUP(J337,Validation!B$2:C$15,2,FALSE)),FALSE,VLOOKUP(J337,Validation!B$2:C$15,2,FALSE)))),IF(LEN(E337&amp;"")&gt;0,"",""),VLOOKUP(R337,SpeciesValidation!D:T,VLOOKUP(J337,Validation!B$2:C$15,2,FALSE),FALSE)) &amp; " " &amp; IF(ISERROR(IF(LEFT(J337,1)="A",IF(IF(VLOOKUP(R337,SpeciesValidation!D:W,20,FALSE)=FALSE,OR(TEXT(A337,"MMDD")&lt;VLOOKUP(R337,SpeciesValidation!D:W,18,FALSE),TEXT(A337,"MMDD")&gt;VLOOKUP(R337,SpeciesValidation!D:W,19,FALSE)),IF(TEXT(A337,"MMDD")&lt;"0701",TEXT(A337,"MMDD")&gt;VLOOKUP(R337,SpeciesValidation!D:W,18,FALSE),TEXT(A337,"MMDD")&lt;VLOOKUP(R337,SpeciesValidation!D:W,19,FALSE))),"Date outside expected range for this species",""),"")),"",IF(LEFT(J337,1)="A",IF(IF(VLOOKUP(R337,SpeciesValidation!D:W,20,FALSE)=FALSE,OR(TEXT(A337,"MMDD")&lt;VLOOKUP(R337,SpeciesValidation!D:W,18,FALSE),TEXT(A337,"MMDD")&gt;VLOOKUP(R337,SpeciesValidation!D:W,19,FALSE)),IF(TEXT(A337,"MMDD")&lt;"0701",TEXT(A337,"MMDD")&gt;VLOOKUP(R337,SpeciesValidation!D:W,18,FALSE),TEXT(A337,"MMDD")&lt;VLOOKUP(R337,SpeciesValidation!D:W,19,FALSE))),"Date outside expected range for this species",""),"")))</f>
        <v/>
      </c>
      <c r="M337" s="127" t="str">
        <f>IF(LEN(E337&amp;"")&gt;0,IF(ISERROR(VLOOKUP(R337,SpeciesValidation!D:I,6,FALSE)),"",VLOOKUP(R337,SpeciesValidation!D:I,6,FALSE)),"")</f>
        <v/>
      </c>
      <c r="Q337" s="36" t="str">
        <f>IF(LEN(E337&amp;"")&gt;0,IF(ISERROR(VLOOKUP(E337,SpeciesValidation!B:G,2,FALSE)=TRUE),"",VLOOKUP(E337,SpeciesValidation!B:G,2,FALSE)),"")</f>
        <v/>
      </c>
      <c r="R337" s="36" t="str">
        <f>IF(LEN(E337&amp;"")&gt;0,IF(ISERROR(VLOOKUP(E337,SpeciesLookup!B:G,4,FALSE)=TRUE),"",VLOOKUP(E337,SpeciesLookup!B:G,4,FALSE)),"")</f>
        <v/>
      </c>
    </row>
    <row r="338" spans="1:18" ht="13.2" x14ac:dyDescent="0.25">
      <c r="A338" s="72"/>
      <c r="B338" s="73"/>
      <c r="C338" s="73"/>
      <c r="D338" s="11"/>
      <c r="E338" s="74"/>
      <c r="F338" s="75"/>
      <c r="G338" s="128" t="str">
        <f>IF(LEN(E338&amp;"")&gt;0,IF(ISERROR(VLOOKUP(E338,SpeciesLookup!B:G,6,FALSE)=TRUE),"",VLOOKUP(E338,SpeciesLookup!B:G,6,FALSE)),"")</f>
        <v/>
      </c>
      <c r="H338" s="128" t="str">
        <f>IF(LEN(E338&amp;"")&gt;0,IF(ISERROR(VLOOKUP(E338,SpeciesLookup!B:G,5,FALSE)=TRUE),"",VLOOKUP(E338,SpeciesLookup!B:G,5,FALSE)),"")</f>
        <v/>
      </c>
      <c r="I338" s="11"/>
      <c r="J338" s="73"/>
      <c r="K338" s="11"/>
      <c r="L338" s="127" t="str">
        <f>TRIM(IF(ISERROR(VLOOKUP(R338,SpeciesValidation!D:T,IF(ISNA(VLOOKUP(J338,Validation!B$2:C$15,2,FALSE)),FALSE,VLOOKUP(J338,Validation!B$2:C$15,2,FALSE)))),IF(LEN(E338&amp;"")&gt;0,"",""),VLOOKUP(R338,SpeciesValidation!D:T,VLOOKUP(J338,Validation!B$2:C$15,2,FALSE),FALSE)) &amp; " " &amp; IF(ISERROR(IF(LEFT(J338,1)="A",IF(IF(VLOOKUP(R338,SpeciesValidation!D:W,20,FALSE)=FALSE,OR(TEXT(A338,"MMDD")&lt;VLOOKUP(R338,SpeciesValidation!D:W,18,FALSE),TEXT(A338,"MMDD")&gt;VLOOKUP(R338,SpeciesValidation!D:W,19,FALSE)),IF(TEXT(A338,"MMDD")&lt;"0701",TEXT(A338,"MMDD")&gt;VLOOKUP(R338,SpeciesValidation!D:W,18,FALSE),TEXT(A338,"MMDD")&lt;VLOOKUP(R338,SpeciesValidation!D:W,19,FALSE))),"Date outside expected range for this species",""),"")),"",IF(LEFT(J338,1)="A",IF(IF(VLOOKUP(R338,SpeciesValidation!D:W,20,FALSE)=FALSE,OR(TEXT(A338,"MMDD")&lt;VLOOKUP(R338,SpeciesValidation!D:W,18,FALSE),TEXT(A338,"MMDD")&gt;VLOOKUP(R338,SpeciesValidation!D:W,19,FALSE)),IF(TEXT(A338,"MMDD")&lt;"0701",TEXT(A338,"MMDD")&gt;VLOOKUP(R338,SpeciesValidation!D:W,18,FALSE),TEXT(A338,"MMDD")&lt;VLOOKUP(R338,SpeciesValidation!D:W,19,FALSE))),"Date outside expected range for this species",""),"")))</f>
        <v/>
      </c>
      <c r="M338" s="127" t="str">
        <f>IF(LEN(E338&amp;"")&gt;0,IF(ISERROR(VLOOKUP(R338,SpeciesValidation!D:I,6,FALSE)),"",VLOOKUP(R338,SpeciesValidation!D:I,6,FALSE)),"")</f>
        <v/>
      </c>
      <c r="Q338" s="36" t="str">
        <f>IF(LEN(E338&amp;"")&gt;0,IF(ISERROR(VLOOKUP(E338,SpeciesValidation!B:G,2,FALSE)=TRUE),"",VLOOKUP(E338,SpeciesValidation!B:G,2,FALSE)),"")</f>
        <v/>
      </c>
      <c r="R338" s="36" t="str">
        <f>IF(LEN(E338&amp;"")&gt;0,IF(ISERROR(VLOOKUP(E338,SpeciesLookup!B:G,4,FALSE)=TRUE),"",VLOOKUP(E338,SpeciesLookup!B:G,4,FALSE)),"")</f>
        <v/>
      </c>
    </row>
    <row r="339" spans="1:18" ht="13.2" x14ac:dyDescent="0.25">
      <c r="A339" s="72"/>
      <c r="B339" s="73"/>
      <c r="C339" s="73"/>
      <c r="D339" s="11"/>
      <c r="E339" s="74"/>
      <c r="F339" s="75"/>
      <c r="G339" s="128" t="str">
        <f>IF(LEN(E339&amp;"")&gt;0,IF(ISERROR(VLOOKUP(E339,SpeciesLookup!B:G,6,FALSE)=TRUE),"",VLOOKUP(E339,SpeciesLookup!B:G,6,FALSE)),"")</f>
        <v/>
      </c>
      <c r="H339" s="128" t="str">
        <f>IF(LEN(E339&amp;"")&gt;0,IF(ISERROR(VLOOKUP(E339,SpeciesLookup!B:G,5,FALSE)=TRUE),"",VLOOKUP(E339,SpeciesLookup!B:G,5,FALSE)),"")</f>
        <v/>
      </c>
      <c r="I339" s="11"/>
      <c r="J339" s="73"/>
      <c r="K339" s="11"/>
      <c r="L339" s="127" t="str">
        <f>TRIM(IF(ISERROR(VLOOKUP(R339,SpeciesValidation!D:T,IF(ISNA(VLOOKUP(J339,Validation!B$2:C$15,2,FALSE)),FALSE,VLOOKUP(J339,Validation!B$2:C$15,2,FALSE)))),IF(LEN(E339&amp;"")&gt;0,"",""),VLOOKUP(R339,SpeciesValidation!D:T,VLOOKUP(J339,Validation!B$2:C$15,2,FALSE),FALSE)) &amp; " " &amp; IF(ISERROR(IF(LEFT(J339,1)="A",IF(IF(VLOOKUP(R339,SpeciesValidation!D:W,20,FALSE)=FALSE,OR(TEXT(A339,"MMDD")&lt;VLOOKUP(R339,SpeciesValidation!D:W,18,FALSE),TEXT(A339,"MMDD")&gt;VLOOKUP(R339,SpeciesValidation!D:W,19,FALSE)),IF(TEXT(A339,"MMDD")&lt;"0701",TEXT(A339,"MMDD")&gt;VLOOKUP(R339,SpeciesValidation!D:W,18,FALSE),TEXT(A339,"MMDD")&lt;VLOOKUP(R339,SpeciesValidation!D:W,19,FALSE))),"Date outside expected range for this species",""),"")),"",IF(LEFT(J339,1)="A",IF(IF(VLOOKUP(R339,SpeciesValidation!D:W,20,FALSE)=FALSE,OR(TEXT(A339,"MMDD")&lt;VLOOKUP(R339,SpeciesValidation!D:W,18,FALSE),TEXT(A339,"MMDD")&gt;VLOOKUP(R339,SpeciesValidation!D:W,19,FALSE)),IF(TEXT(A339,"MMDD")&lt;"0701",TEXT(A339,"MMDD")&gt;VLOOKUP(R339,SpeciesValidation!D:W,18,FALSE),TEXT(A339,"MMDD")&lt;VLOOKUP(R339,SpeciesValidation!D:W,19,FALSE))),"Date outside expected range for this species",""),"")))</f>
        <v/>
      </c>
      <c r="M339" s="127" t="str">
        <f>IF(LEN(E339&amp;"")&gt;0,IF(ISERROR(VLOOKUP(R339,SpeciesValidation!D:I,6,FALSE)),"",VLOOKUP(R339,SpeciesValidation!D:I,6,FALSE)),"")</f>
        <v/>
      </c>
      <c r="Q339" s="36" t="str">
        <f>IF(LEN(E339&amp;"")&gt;0,IF(ISERROR(VLOOKUP(E339,SpeciesValidation!B:G,2,FALSE)=TRUE),"",VLOOKUP(E339,SpeciesValidation!B:G,2,FALSE)),"")</f>
        <v/>
      </c>
      <c r="R339" s="36" t="str">
        <f>IF(LEN(E339&amp;"")&gt;0,IF(ISERROR(VLOOKUP(E339,SpeciesLookup!B:G,4,FALSE)=TRUE),"",VLOOKUP(E339,SpeciesLookup!B:G,4,FALSE)),"")</f>
        <v/>
      </c>
    </row>
    <row r="340" spans="1:18" ht="13.2" x14ac:dyDescent="0.25">
      <c r="A340" s="72"/>
      <c r="B340" s="73"/>
      <c r="C340" s="73"/>
      <c r="D340" s="11"/>
      <c r="E340" s="74"/>
      <c r="F340" s="75"/>
      <c r="G340" s="128" t="str">
        <f>IF(LEN(E340&amp;"")&gt;0,IF(ISERROR(VLOOKUP(E340,SpeciesLookup!B:G,6,FALSE)=TRUE),"",VLOOKUP(E340,SpeciesLookup!B:G,6,FALSE)),"")</f>
        <v/>
      </c>
      <c r="H340" s="128" t="str">
        <f>IF(LEN(E340&amp;"")&gt;0,IF(ISERROR(VLOOKUP(E340,SpeciesLookup!B:G,5,FALSE)=TRUE),"",VLOOKUP(E340,SpeciesLookup!B:G,5,FALSE)),"")</f>
        <v/>
      </c>
      <c r="I340" s="11"/>
      <c r="J340" s="73"/>
      <c r="K340" s="11"/>
      <c r="L340" s="127" t="str">
        <f>TRIM(IF(ISERROR(VLOOKUP(R340,SpeciesValidation!D:T,IF(ISNA(VLOOKUP(J340,Validation!B$2:C$15,2,FALSE)),FALSE,VLOOKUP(J340,Validation!B$2:C$15,2,FALSE)))),IF(LEN(E340&amp;"")&gt;0,"",""),VLOOKUP(R340,SpeciesValidation!D:T,VLOOKUP(J340,Validation!B$2:C$15,2,FALSE),FALSE)) &amp; " " &amp; IF(ISERROR(IF(LEFT(J340,1)="A",IF(IF(VLOOKUP(R340,SpeciesValidation!D:W,20,FALSE)=FALSE,OR(TEXT(A340,"MMDD")&lt;VLOOKUP(R340,SpeciesValidation!D:W,18,FALSE),TEXT(A340,"MMDD")&gt;VLOOKUP(R340,SpeciesValidation!D:W,19,FALSE)),IF(TEXT(A340,"MMDD")&lt;"0701",TEXT(A340,"MMDD")&gt;VLOOKUP(R340,SpeciesValidation!D:W,18,FALSE),TEXT(A340,"MMDD")&lt;VLOOKUP(R340,SpeciesValidation!D:W,19,FALSE))),"Date outside expected range for this species",""),"")),"",IF(LEFT(J340,1)="A",IF(IF(VLOOKUP(R340,SpeciesValidation!D:W,20,FALSE)=FALSE,OR(TEXT(A340,"MMDD")&lt;VLOOKUP(R340,SpeciesValidation!D:W,18,FALSE),TEXT(A340,"MMDD")&gt;VLOOKUP(R340,SpeciesValidation!D:W,19,FALSE)),IF(TEXT(A340,"MMDD")&lt;"0701",TEXT(A340,"MMDD")&gt;VLOOKUP(R340,SpeciesValidation!D:W,18,FALSE),TEXT(A340,"MMDD")&lt;VLOOKUP(R340,SpeciesValidation!D:W,19,FALSE))),"Date outside expected range for this species",""),"")))</f>
        <v/>
      </c>
      <c r="M340" s="127" t="str">
        <f>IF(LEN(E340&amp;"")&gt;0,IF(ISERROR(VLOOKUP(R340,SpeciesValidation!D:I,6,FALSE)),"",VLOOKUP(R340,SpeciesValidation!D:I,6,FALSE)),"")</f>
        <v/>
      </c>
      <c r="Q340" s="36" t="str">
        <f>IF(LEN(E340&amp;"")&gt;0,IF(ISERROR(VLOOKUP(E340,SpeciesValidation!B:G,2,FALSE)=TRUE),"",VLOOKUP(E340,SpeciesValidation!B:G,2,FALSE)),"")</f>
        <v/>
      </c>
      <c r="R340" s="36" t="str">
        <f>IF(LEN(E340&amp;"")&gt;0,IF(ISERROR(VLOOKUP(E340,SpeciesLookup!B:G,4,FALSE)=TRUE),"",VLOOKUP(E340,SpeciesLookup!B:G,4,FALSE)),"")</f>
        <v/>
      </c>
    </row>
    <row r="341" spans="1:18" ht="13.2" x14ac:dyDescent="0.25">
      <c r="A341" s="72"/>
      <c r="B341" s="73"/>
      <c r="C341" s="73"/>
      <c r="D341" s="11"/>
      <c r="E341" s="74"/>
      <c r="F341" s="75"/>
      <c r="G341" s="128" t="str">
        <f>IF(LEN(E341&amp;"")&gt;0,IF(ISERROR(VLOOKUP(E341,SpeciesLookup!B:G,6,FALSE)=TRUE),"",VLOOKUP(E341,SpeciesLookup!B:G,6,FALSE)),"")</f>
        <v/>
      </c>
      <c r="H341" s="128" t="str">
        <f>IF(LEN(E341&amp;"")&gt;0,IF(ISERROR(VLOOKUP(E341,SpeciesLookup!B:G,5,FALSE)=TRUE),"",VLOOKUP(E341,SpeciesLookup!B:G,5,FALSE)),"")</f>
        <v/>
      </c>
      <c r="I341" s="11"/>
      <c r="J341" s="73"/>
      <c r="K341" s="11"/>
      <c r="L341" s="127" t="str">
        <f>TRIM(IF(ISERROR(VLOOKUP(R341,SpeciesValidation!D:T,IF(ISNA(VLOOKUP(J341,Validation!B$2:C$15,2,FALSE)),FALSE,VLOOKUP(J341,Validation!B$2:C$15,2,FALSE)))),IF(LEN(E341&amp;"")&gt;0,"",""),VLOOKUP(R341,SpeciesValidation!D:T,VLOOKUP(J341,Validation!B$2:C$15,2,FALSE),FALSE)) &amp; " " &amp; IF(ISERROR(IF(LEFT(J341,1)="A",IF(IF(VLOOKUP(R341,SpeciesValidation!D:W,20,FALSE)=FALSE,OR(TEXT(A341,"MMDD")&lt;VLOOKUP(R341,SpeciesValidation!D:W,18,FALSE),TEXT(A341,"MMDD")&gt;VLOOKUP(R341,SpeciesValidation!D:W,19,FALSE)),IF(TEXT(A341,"MMDD")&lt;"0701",TEXT(A341,"MMDD")&gt;VLOOKUP(R341,SpeciesValidation!D:W,18,FALSE),TEXT(A341,"MMDD")&lt;VLOOKUP(R341,SpeciesValidation!D:W,19,FALSE))),"Date outside expected range for this species",""),"")),"",IF(LEFT(J341,1)="A",IF(IF(VLOOKUP(R341,SpeciesValidation!D:W,20,FALSE)=FALSE,OR(TEXT(A341,"MMDD")&lt;VLOOKUP(R341,SpeciesValidation!D:W,18,FALSE),TEXT(A341,"MMDD")&gt;VLOOKUP(R341,SpeciesValidation!D:W,19,FALSE)),IF(TEXT(A341,"MMDD")&lt;"0701",TEXT(A341,"MMDD")&gt;VLOOKUP(R341,SpeciesValidation!D:W,18,FALSE),TEXT(A341,"MMDD")&lt;VLOOKUP(R341,SpeciesValidation!D:W,19,FALSE))),"Date outside expected range for this species",""),"")))</f>
        <v/>
      </c>
      <c r="M341" s="127" t="str">
        <f>IF(LEN(E341&amp;"")&gt;0,IF(ISERROR(VLOOKUP(R341,SpeciesValidation!D:I,6,FALSE)),"",VLOOKUP(R341,SpeciesValidation!D:I,6,FALSE)),"")</f>
        <v/>
      </c>
      <c r="Q341" s="36" t="str">
        <f>IF(LEN(E341&amp;"")&gt;0,IF(ISERROR(VLOOKUP(E341,SpeciesValidation!B:G,2,FALSE)=TRUE),"",VLOOKUP(E341,SpeciesValidation!B:G,2,FALSE)),"")</f>
        <v/>
      </c>
      <c r="R341" s="36" t="str">
        <f>IF(LEN(E341&amp;"")&gt;0,IF(ISERROR(VLOOKUP(E341,SpeciesLookup!B:G,4,FALSE)=TRUE),"",VLOOKUP(E341,SpeciesLookup!B:G,4,FALSE)),"")</f>
        <v/>
      </c>
    </row>
    <row r="342" spans="1:18" ht="13.2" x14ac:dyDescent="0.25">
      <c r="A342" s="72"/>
      <c r="B342" s="73"/>
      <c r="C342" s="73"/>
      <c r="D342" s="11"/>
      <c r="E342" s="74"/>
      <c r="F342" s="75"/>
      <c r="G342" s="128" t="str">
        <f>IF(LEN(E342&amp;"")&gt;0,IF(ISERROR(VLOOKUP(E342,SpeciesLookup!B:G,6,FALSE)=TRUE),"",VLOOKUP(E342,SpeciesLookup!B:G,6,FALSE)),"")</f>
        <v/>
      </c>
      <c r="H342" s="128" t="str">
        <f>IF(LEN(E342&amp;"")&gt;0,IF(ISERROR(VLOOKUP(E342,SpeciesLookup!B:G,5,FALSE)=TRUE),"",VLOOKUP(E342,SpeciesLookup!B:G,5,FALSE)),"")</f>
        <v/>
      </c>
      <c r="I342" s="11"/>
      <c r="J342" s="73"/>
      <c r="K342" s="11"/>
      <c r="L342" s="127" t="str">
        <f>TRIM(IF(ISERROR(VLOOKUP(R342,SpeciesValidation!D:T,IF(ISNA(VLOOKUP(J342,Validation!B$2:C$15,2,FALSE)),FALSE,VLOOKUP(J342,Validation!B$2:C$15,2,FALSE)))),IF(LEN(E342&amp;"")&gt;0,"",""),VLOOKUP(R342,SpeciesValidation!D:T,VLOOKUP(J342,Validation!B$2:C$15,2,FALSE),FALSE)) &amp; " " &amp; IF(ISERROR(IF(LEFT(J342,1)="A",IF(IF(VLOOKUP(R342,SpeciesValidation!D:W,20,FALSE)=FALSE,OR(TEXT(A342,"MMDD")&lt;VLOOKUP(R342,SpeciesValidation!D:W,18,FALSE),TEXT(A342,"MMDD")&gt;VLOOKUP(R342,SpeciesValidation!D:W,19,FALSE)),IF(TEXT(A342,"MMDD")&lt;"0701",TEXT(A342,"MMDD")&gt;VLOOKUP(R342,SpeciesValidation!D:W,18,FALSE),TEXT(A342,"MMDD")&lt;VLOOKUP(R342,SpeciesValidation!D:W,19,FALSE))),"Date outside expected range for this species",""),"")),"",IF(LEFT(J342,1)="A",IF(IF(VLOOKUP(R342,SpeciesValidation!D:W,20,FALSE)=FALSE,OR(TEXT(A342,"MMDD")&lt;VLOOKUP(R342,SpeciesValidation!D:W,18,FALSE),TEXT(A342,"MMDD")&gt;VLOOKUP(R342,SpeciesValidation!D:W,19,FALSE)),IF(TEXT(A342,"MMDD")&lt;"0701",TEXT(A342,"MMDD")&gt;VLOOKUP(R342,SpeciesValidation!D:W,18,FALSE),TEXT(A342,"MMDD")&lt;VLOOKUP(R342,SpeciesValidation!D:W,19,FALSE))),"Date outside expected range for this species",""),"")))</f>
        <v/>
      </c>
      <c r="M342" s="127" t="str">
        <f>IF(LEN(E342&amp;"")&gt;0,IF(ISERROR(VLOOKUP(R342,SpeciesValidation!D:I,6,FALSE)),"",VLOOKUP(R342,SpeciesValidation!D:I,6,FALSE)),"")</f>
        <v/>
      </c>
      <c r="Q342" s="36" t="str">
        <f>IF(LEN(E342&amp;"")&gt;0,IF(ISERROR(VLOOKUP(E342,SpeciesValidation!B:G,2,FALSE)=TRUE),"",VLOOKUP(E342,SpeciesValidation!B:G,2,FALSE)),"")</f>
        <v/>
      </c>
      <c r="R342" s="36" t="str">
        <f>IF(LEN(E342&amp;"")&gt;0,IF(ISERROR(VLOOKUP(E342,SpeciesLookup!B:G,4,FALSE)=TRUE),"",VLOOKUP(E342,SpeciesLookup!B:G,4,FALSE)),"")</f>
        <v/>
      </c>
    </row>
    <row r="343" spans="1:18" ht="13.2" x14ac:dyDescent="0.25">
      <c r="A343" s="72"/>
      <c r="B343" s="73"/>
      <c r="C343" s="73"/>
      <c r="D343" s="11"/>
      <c r="E343" s="74"/>
      <c r="F343" s="75"/>
      <c r="G343" s="128" t="str">
        <f>IF(LEN(E343&amp;"")&gt;0,IF(ISERROR(VLOOKUP(E343,SpeciesLookup!B:G,6,FALSE)=TRUE),"",VLOOKUP(E343,SpeciesLookup!B:G,6,FALSE)),"")</f>
        <v/>
      </c>
      <c r="H343" s="128" t="str">
        <f>IF(LEN(E343&amp;"")&gt;0,IF(ISERROR(VLOOKUP(E343,SpeciesLookup!B:G,5,FALSE)=TRUE),"",VLOOKUP(E343,SpeciesLookup!B:G,5,FALSE)),"")</f>
        <v/>
      </c>
      <c r="I343" s="11"/>
      <c r="J343" s="73"/>
      <c r="K343" s="11"/>
      <c r="L343" s="127" t="str">
        <f>TRIM(IF(ISERROR(VLOOKUP(R343,SpeciesValidation!D:T,IF(ISNA(VLOOKUP(J343,Validation!B$2:C$15,2,FALSE)),FALSE,VLOOKUP(J343,Validation!B$2:C$15,2,FALSE)))),IF(LEN(E343&amp;"")&gt;0,"",""),VLOOKUP(R343,SpeciesValidation!D:T,VLOOKUP(J343,Validation!B$2:C$15,2,FALSE),FALSE)) &amp; " " &amp; IF(ISERROR(IF(LEFT(J343,1)="A",IF(IF(VLOOKUP(R343,SpeciesValidation!D:W,20,FALSE)=FALSE,OR(TEXT(A343,"MMDD")&lt;VLOOKUP(R343,SpeciesValidation!D:W,18,FALSE),TEXT(A343,"MMDD")&gt;VLOOKUP(R343,SpeciesValidation!D:W,19,FALSE)),IF(TEXT(A343,"MMDD")&lt;"0701",TEXT(A343,"MMDD")&gt;VLOOKUP(R343,SpeciesValidation!D:W,18,FALSE),TEXT(A343,"MMDD")&lt;VLOOKUP(R343,SpeciesValidation!D:W,19,FALSE))),"Date outside expected range for this species",""),"")),"",IF(LEFT(J343,1)="A",IF(IF(VLOOKUP(R343,SpeciesValidation!D:W,20,FALSE)=FALSE,OR(TEXT(A343,"MMDD")&lt;VLOOKUP(R343,SpeciesValidation!D:W,18,FALSE),TEXT(A343,"MMDD")&gt;VLOOKUP(R343,SpeciesValidation!D:W,19,FALSE)),IF(TEXT(A343,"MMDD")&lt;"0701",TEXT(A343,"MMDD")&gt;VLOOKUP(R343,SpeciesValidation!D:W,18,FALSE),TEXT(A343,"MMDD")&lt;VLOOKUP(R343,SpeciesValidation!D:W,19,FALSE))),"Date outside expected range for this species",""),"")))</f>
        <v/>
      </c>
      <c r="M343" s="127" t="str">
        <f>IF(LEN(E343&amp;"")&gt;0,IF(ISERROR(VLOOKUP(R343,SpeciesValidation!D:I,6,FALSE)),"",VLOOKUP(R343,SpeciesValidation!D:I,6,FALSE)),"")</f>
        <v/>
      </c>
      <c r="Q343" s="36" t="str">
        <f>IF(LEN(E343&amp;"")&gt;0,IF(ISERROR(VLOOKUP(E343,SpeciesValidation!B:G,2,FALSE)=TRUE),"",VLOOKUP(E343,SpeciesValidation!B:G,2,FALSE)),"")</f>
        <v/>
      </c>
      <c r="R343" s="36" t="str">
        <f>IF(LEN(E343&amp;"")&gt;0,IF(ISERROR(VLOOKUP(E343,SpeciesLookup!B:G,4,FALSE)=TRUE),"",VLOOKUP(E343,SpeciesLookup!B:G,4,FALSE)),"")</f>
        <v/>
      </c>
    </row>
    <row r="344" spans="1:18" ht="13.2" x14ac:dyDescent="0.25">
      <c r="A344" s="72"/>
      <c r="B344" s="73"/>
      <c r="C344" s="73"/>
      <c r="D344" s="11"/>
      <c r="E344" s="74"/>
      <c r="F344" s="75"/>
      <c r="G344" s="128" t="str">
        <f>IF(LEN(E344&amp;"")&gt;0,IF(ISERROR(VLOOKUP(E344,SpeciesLookup!B:G,6,FALSE)=TRUE),"",VLOOKUP(E344,SpeciesLookup!B:G,6,FALSE)),"")</f>
        <v/>
      </c>
      <c r="H344" s="128" t="str">
        <f>IF(LEN(E344&amp;"")&gt;0,IF(ISERROR(VLOOKUP(E344,SpeciesLookup!B:G,5,FALSE)=TRUE),"",VLOOKUP(E344,SpeciesLookup!B:G,5,FALSE)),"")</f>
        <v/>
      </c>
      <c r="I344" s="11"/>
      <c r="J344" s="73"/>
      <c r="K344" s="11"/>
      <c r="L344" s="127" t="str">
        <f>TRIM(IF(ISERROR(VLOOKUP(R344,SpeciesValidation!D:T,IF(ISNA(VLOOKUP(J344,Validation!B$2:C$15,2,FALSE)),FALSE,VLOOKUP(J344,Validation!B$2:C$15,2,FALSE)))),IF(LEN(E344&amp;"")&gt;0,"",""),VLOOKUP(R344,SpeciesValidation!D:T,VLOOKUP(J344,Validation!B$2:C$15,2,FALSE),FALSE)) &amp; " " &amp; IF(ISERROR(IF(LEFT(J344,1)="A",IF(IF(VLOOKUP(R344,SpeciesValidation!D:W,20,FALSE)=FALSE,OR(TEXT(A344,"MMDD")&lt;VLOOKUP(R344,SpeciesValidation!D:W,18,FALSE),TEXT(A344,"MMDD")&gt;VLOOKUP(R344,SpeciesValidation!D:W,19,FALSE)),IF(TEXT(A344,"MMDD")&lt;"0701",TEXT(A344,"MMDD")&gt;VLOOKUP(R344,SpeciesValidation!D:W,18,FALSE),TEXT(A344,"MMDD")&lt;VLOOKUP(R344,SpeciesValidation!D:W,19,FALSE))),"Date outside expected range for this species",""),"")),"",IF(LEFT(J344,1)="A",IF(IF(VLOOKUP(R344,SpeciesValidation!D:W,20,FALSE)=FALSE,OR(TEXT(A344,"MMDD")&lt;VLOOKUP(R344,SpeciesValidation!D:W,18,FALSE),TEXT(A344,"MMDD")&gt;VLOOKUP(R344,SpeciesValidation!D:W,19,FALSE)),IF(TEXT(A344,"MMDD")&lt;"0701",TEXT(A344,"MMDD")&gt;VLOOKUP(R344,SpeciesValidation!D:W,18,FALSE),TEXT(A344,"MMDD")&lt;VLOOKUP(R344,SpeciesValidation!D:W,19,FALSE))),"Date outside expected range for this species",""),"")))</f>
        <v/>
      </c>
      <c r="M344" s="127" t="str">
        <f>IF(LEN(E344&amp;"")&gt;0,IF(ISERROR(VLOOKUP(R344,SpeciesValidation!D:I,6,FALSE)),"",VLOOKUP(R344,SpeciesValidation!D:I,6,FALSE)),"")</f>
        <v/>
      </c>
      <c r="Q344" s="36" t="str">
        <f>IF(LEN(E344&amp;"")&gt;0,IF(ISERROR(VLOOKUP(E344,SpeciesValidation!B:G,2,FALSE)=TRUE),"",VLOOKUP(E344,SpeciesValidation!B:G,2,FALSE)),"")</f>
        <v/>
      </c>
      <c r="R344" s="36" t="str">
        <f>IF(LEN(E344&amp;"")&gt;0,IF(ISERROR(VLOOKUP(E344,SpeciesLookup!B:G,4,FALSE)=TRUE),"",VLOOKUP(E344,SpeciesLookup!B:G,4,FALSE)),"")</f>
        <v/>
      </c>
    </row>
    <row r="345" spans="1:18" ht="13.2" x14ac:dyDescent="0.25">
      <c r="A345" s="72"/>
      <c r="B345" s="73"/>
      <c r="C345" s="73"/>
      <c r="D345" s="11"/>
      <c r="E345" s="74"/>
      <c r="F345" s="75"/>
      <c r="G345" s="128" t="str">
        <f>IF(LEN(E345&amp;"")&gt;0,IF(ISERROR(VLOOKUP(E345,SpeciesLookup!B:G,6,FALSE)=TRUE),"",VLOOKUP(E345,SpeciesLookup!B:G,6,FALSE)),"")</f>
        <v/>
      </c>
      <c r="H345" s="128" t="str">
        <f>IF(LEN(E345&amp;"")&gt;0,IF(ISERROR(VLOOKUP(E345,SpeciesLookup!B:G,5,FALSE)=TRUE),"",VLOOKUP(E345,SpeciesLookup!B:G,5,FALSE)),"")</f>
        <v/>
      </c>
      <c r="I345" s="11"/>
      <c r="J345" s="73"/>
      <c r="K345" s="11"/>
      <c r="L345" s="127" t="str">
        <f>TRIM(IF(ISERROR(VLOOKUP(R345,SpeciesValidation!D:T,IF(ISNA(VLOOKUP(J345,Validation!B$2:C$15,2,FALSE)),FALSE,VLOOKUP(J345,Validation!B$2:C$15,2,FALSE)))),IF(LEN(E345&amp;"")&gt;0,"",""),VLOOKUP(R345,SpeciesValidation!D:T,VLOOKUP(J345,Validation!B$2:C$15,2,FALSE),FALSE)) &amp; " " &amp; IF(ISERROR(IF(LEFT(J345,1)="A",IF(IF(VLOOKUP(R345,SpeciesValidation!D:W,20,FALSE)=FALSE,OR(TEXT(A345,"MMDD")&lt;VLOOKUP(R345,SpeciesValidation!D:W,18,FALSE),TEXT(A345,"MMDD")&gt;VLOOKUP(R345,SpeciesValidation!D:W,19,FALSE)),IF(TEXT(A345,"MMDD")&lt;"0701",TEXT(A345,"MMDD")&gt;VLOOKUP(R345,SpeciesValidation!D:W,18,FALSE),TEXT(A345,"MMDD")&lt;VLOOKUP(R345,SpeciesValidation!D:W,19,FALSE))),"Date outside expected range for this species",""),"")),"",IF(LEFT(J345,1)="A",IF(IF(VLOOKUP(R345,SpeciesValidation!D:W,20,FALSE)=FALSE,OR(TEXT(A345,"MMDD")&lt;VLOOKUP(R345,SpeciesValidation!D:W,18,FALSE),TEXT(A345,"MMDD")&gt;VLOOKUP(R345,SpeciesValidation!D:W,19,FALSE)),IF(TEXT(A345,"MMDD")&lt;"0701",TEXT(A345,"MMDD")&gt;VLOOKUP(R345,SpeciesValidation!D:W,18,FALSE),TEXT(A345,"MMDD")&lt;VLOOKUP(R345,SpeciesValidation!D:W,19,FALSE))),"Date outside expected range for this species",""),"")))</f>
        <v/>
      </c>
      <c r="M345" s="127" t="str">
        <f>IF(LEN(E345&amp;"")&gt;0,IF(ISERROR(VLOOKUP(R345,SpeciesValidation!D:I,6,FALSE)),"",VLOOKUP(R345,SpeciesValidation!D:I,6,FALSE)),"")</f>
        <v/>
      </c>
      <c r="Q345" s="36" t="str">
        <f>IF(LEN(E345&amp;"")&gt;0,IF(ISERROR(VLOOKUP(E345,SpeciesValidation!B:G,2,FALSE)=TRUE),"",VLOOKUP(E345,SpeciesValidation!B:G,2,FALSE)),"")</f>
        <v/>
      </c>
      <c r="R345" s="36" t="str">
        <f>IF(LEN(E345&amp;"")&gt;0,IF(ISERROR(VLOOKUP(E345,SpeciesLookup!B:G,4,FALSE)=TRUE),"",VLOOKUP(E345,SpeciesLookup!B:G,4,FALSE)),"")</f>
        <v/>
      </c>
    </row>
    <row r="346" spans="1:18" ht="13.2" x14ac:dyDescent="0.25">
      <c r="A346" s="72"/>
      <c r="B346" s="73"/>
      <c r="C346" s="73"/>
      <c r="D346" s="11"/>
      <c r="E346" s="74"/>
      <c r="F346" s="75"/>
      <c r="G346" s="128" t="str">
        <f>IF(LEN(E346&amp;"")&gt;0,IF(ISERROR(VLOOKUP(E346,SpeciesLookup!B:G,6,FALSE)=TRUE),"",VLOOKUP(E346,SpeciesLookup!B:G,6,FALSE)),"")</f>
        <v/>
      </c>
      <c r="H346" s="128" t="str">
        <f>IF(LEN(E346&amp;"")&gt;0,IF(ISERROR(VLOOKUP(E346,SpeciesLookup!B:G,5,FALSE)=TRUE),"",VLOOKUP(E346,SpeciesLookup!B:G,5,FALSE)),"")</f>
        <v/>
      </c>
      <c r="I346" s="11"/>
      <c r="J346" s="73"/>
      <c r="K346" s="11"/>
      <c r="L346" s="127" t="str">
        <f>TRIM(IF(ISERROR(VLOOKUP(R346,SpeciesValidation!D:T,IF(ISNA(VLOOKUP(J346,Validation!B$2:C$15,2,FALSE)),FALSE,VLOOKUP(J346,Validation!B$2:C$15,2,FALSE)))),IF(LEN(E346&amp;"")&gt;0,"",""),VLOOKUP(R346,SpeciesValidation!D:T,VLOOKUP(J346,Validation!B$2:C$15,2,FALSE),FALSE)) &amp; " " &amp; IF(ISERROR(IF(LEFT(J346,1)="A",IF(IF(VLOOKUP(R346,SpeciesValidation!D:W,20,FALSE)=FALSE,OR(TEXT(A346,"MMDD")&lt;VLOOKUP(R346,SpeciesValidation!D:W,18,FALSE),TEXT(A346,"MMDD")&gt;VLOOKUP(R346,SpeciesValidation!D:W,19,FALSE)),IF(TEXT(A346,"MMDD")&lt;"0701",TEXT(A346,"MMDD")&gt;VLOOKUP(R346,SpeciesValidation!D:W,18,FALSE),TEXT(A346,"MMDD")&lt;VLOOKUP(R346,SpeciesValidation!D:W,19,FALSE))),"Date outside expected range for this species",""),"")),"",IF(LEFT(J346,1)="A",IF(IF(VLOOKUP(R346,SpeciesValidation!D:W,20,FALSE)=FALSE,OR(TEXT(A346,"MMDD")&lt;VLOOKUP(R346,SpeciesValidation!D:W,18,FALSE),TEXT(A346,"MMDD")&gt;VLOOKUP(R346,SpeciesValidation!D:W,19,FALSE)),IF(TEXT(A346,"MMDD")&lt;"0701",TEXT(A346,"MMDD")&gt;VLOOKUP(R346,SpeciesValidation!D:W,18,FALSE),TEXT(A346,"MMDD")&lt;VLOOKUP(R346,SpeciesValidation!D:W,19,FALSE))),"Date outside expected range for this species",""),"")))</f>
        <v/>
      </c>
      <c r="M346" s="127" t="str">
        <f>IF(LEN(E346&amp;"")&gt;0,IF(ISERROR(VLOOKUP(R346,SpeciesValidation!D:I,6,FALSE)),"",VLOOKUP(R346,SpeciesValidation!D:I,6,FALSE)),"")</f>
        <v/>
      </c>
      <c r="Q346" s="36" t="str">
        <f>IF(LEN(E346&amp;"")&gt;0,IF(ISERROR(VLOOKUP(E346,SpeciesValidation!B:G,2,FALSE)=TRUE),"",VLOOKUP(E346,SpeciesValidation!B:G,2,FALSE)),"")</f>
        <v/>
      </c>
      <c r="R346" s="36" t="str">
        <f>IF(LEN(E346&amp;"")&gt;0,IF(ISERROR(VLOOKUP(E346,SpeciesLookup!B:G,4,FALSE)=TRUE),"",VLOOKUP(E346,SpeciesLookup!B:G,4,FALSE)),"")</f>
        <v/>
      </c>
    </row>
    <row r="347" spans="1:18" ht="13.2" x14ac:dyDescent="0.25">
      <c r="A347" s="72"/>
      <c r="B347" s="73"/>
      <c r="C347" s="73"/>
      <c r="D347" s="11"/>
      <c r="E347" s="74"/>
      <c r="F347" s="75"/>
      <c r="G347" s="128" t="str">
        <f>IF(LEN(E347&amp;"")&gt;0,IF(ISERROR(VLOOKUP(E347,SpeciesLookup!B:G,6,FALSE)=TRUE),"",VLOOKUP(E347,SpeciesLookup!B:G,6,FALSE)),"")</f>
        <v/>
      </c>
      <c r="H347" s="128" t="str">
        <f>IF(LEN(E347&amp;"")&gt;0,IF(ISERROR(VLOOKUP(E347,SpeciesLookup!B:G,5,FALSE)=TRUE),"",VLOOKUP(E347,SpeciesLookup!B:G,5,FALSE)),"")</f>
        <v/>
      </c>
      <c r="I347" s="11"/>
      <c r="J347" s="73"/>
      <c r="K347" s="11"/>
      <c r="L347" s="127" t="str">
        <f>TRIM(IF(ISERROR(VLOOKUP(R347,SpeciesValidation!D:T,IF(ISNA(VLOOKUP(J347,Validation!B$2:C$15,2,FALSE)),FALSE,VLOOKUP(J347,Validation!B$2:C$15,2,FALSE)))),IF(LEN(E347&amp;"")&gt;0,"",""),VLOOKUP(R347,SpeciesValidation!D:T,VLOOKUP(J347,Validation!B$2:C$15,2,FALSE),FALSE)) &amp; " " &amp; IF(ISERROR(IF(LEFT(J347,1)="A",IF(IF(VLOOKUP(R347,SpeciesValidation!D:W,20,FALSE)=FALSE,OR(TEXT(A347,"MMDD")&lt;VLOOKUP(R347,SpeciesValidation!D:W,18,FALSE),TEXT(A347,"MMDD")&gt;VLOOKUP(R347,SpeciesValidation!D:W,19,FALSE)),IF(TEXT(A347,"MMDD")&lt;"0701",TEXT(A347,"MMDD")&gt;VLOOKUP(R347,SpeciesValidation!D:W,18,FALSE),TEXT(A347,"MMDD")&lt;VLOOKUP(R347,SpeciesValidation!D:W,19,FALSE))),"Date outside expected range for this species",""),"")),"",IF(LEFT(J347,1)="A",IF(IF(VLOOKUP(R347,SpeciesValidation!D:W,20,FALSE)=FALSE,OR(TEXT(A347,"MMDD")&lt;VLOOKUP(R347,SpeciesValidation!D:W,18,FALSE),TEXT(A347,"MMDD")&gt;VLOOKUP(R347,SpeciesValidation!D:W,19,FALSE)),IF(TEXT(A347,"MMDD")&lt;"0701",TEXT(A347,"MMDD")&gt;VLOOKUP(R347,SpeciesValidation!D:W,18,FALSE),TEXT(A347,"MMDD")&lt;VLOOKUP(R347,SpeciesValidation!D:W,19,FALSE))),"Date outside expected range for this species",""),"")))</f>
        <v/>
      </c>
      <c r="M347" s="127" t="str">
        <f>IF(LEN(E347&amp;"")&gt;0,IF(ISERROR(VLOOKUP(R347,SpeciesValidation!D:I,6,FALSE)),"",VLOOKUP(R347,SpeciesValidation!D:I,6,FALSE)),"")</f>
        <v/>
      </c>
      <c r="Q347" s="36" t="str">
        <f>IF(LEN(E347&amp;"")&gt;0,IF(ISERROR(VLOOKUP(E347,SpeciesValidation!B:G,2,FALSE)=TRUE),"",VLOOKUP(E347,SpeciesValidation!B:G,2,FALSE)),"")</f>
        <v/>
      </c>
      <c r="R347" s="36" t="str">
        <f>IF(LEN(E347&amp;"")&gt;0,IF(ISERROR(VLOOKUP(E347,SpeciesLookup!B:G,4,FALSE)=TRUE),"",VLOOKUP(E347,SpeciesLookup!B:G,4,FALSE)),"")</f>
        <v/>
      </c>
    </row>
    <row r="348" spans="1:18" ht="13.2" x14ac:dyDescent="0.25">
      <c r="A348" s="72"/>
      <c r="B348" s="73"/>
      <c r="C348" s="73"/>
      <c r="D348" s="11"/>
      <c r="E348" s="74"/>
      <c r="F348" s="75"/>
      <c r="G348" s="128" t="str">
        <f>IF(LEN(E348&amp;"")&gt;0,IF(ISERROR(VLOOKUP(E348,SpeciesLookup!B:G,6,FALSE)=TRUE),"",VLOOKUP(E348,SpeciesLookup!B:G,6,FALSE)),"")</f>
        <v/>
      </c>
      <c r="H348" s="128" t="str">
        <f>IF(LEN(E348&amp;"")&gt;0,IF(ISERROR(VLOOKUP(E348,SpeciesLookup!B:G,5,FALSE)=TRUE),"",VLOOKUP(E348,SpeciesLookup!B:G,5,FALSE)),"")</f>
        <v/>
      </c>
      <c r="I348" s="11"/>
      <c r="J348" s="73"/>
      <c r="K348" s="11"/>
      <c r="L348" s="127" t="str">
        <f>TRIM(IF(ISERROR(VLOOKUP(R348,SpeciesValidation!D:T,IF(ISNA(VLOOKUP(J348,Validation!B$2:C$15,2,FALSE)),FALSE,VLOOKUP(J348,Validation!B$2:C$15,2,FALSE)))),IF(LEN(E348&amp;"")&gt;0,"",""),VLOOKUP(R348,SpeciesValidation!D:T,VLOOKUP(J348,Validation!B$2:C$15,2,FALSE),FALSE)) &amp; " " &amp; IF(ISERROR(IF(LEFT(J348,1)="A",IF(IF(VLOOKUP(R348,SpeciesValidation!D:W,20,FALSE)=FALSE,OR(TEXT(A348,"MMDD")&lt;VLOOKUP(R348,SpeciesValidation!D:W,18,FALSE),TEXT(A348,"MMDD")&gt;VLOOKUP(R348,SpeciesValidation!D:W,19,FALSE)),IF(TEXT(A348,"MMDD")&lt;"0701",TEXT(A348,"MMDD")&gt;VLOOKUP(R348,SpeciesValidation!D:W,18,FALSE),TEXT(A348,"MMDD")&lt;VLOOKUP(R348,SpeciesValidation!D:W,19,FALSE))),"Date outside expected range for this species",""),"")),"",IF(LEFT(J348,1)="A",IF(IF(VLOOKUP(R348,SpeciesValidation!D:W,20,FALSE)=FALSE,OR(TEXT(A348,"MMDD")&lt;VLOOKUP(R348,SpeciesValidation!D:W,18,FALSE),TEXT(A348,"MMDD")&gt;VLOOKUP(R348,SpeciesValidation!D:W,19,FALSE)),IF(TEXT(A348,"MMDD")&lt;"0701",TEXT(A348,"MMDD")&gt;VLOOKUP(R348,SpeciesValidation!D:W,18,FALSE),TEXT(A348,"MMDD")&lt;VLOOKUP(R348,SpeciesValidation!D:W,19,FALSE))),"Date outside expected range for this species",""),"")))</f>
        <v/>
      </c>
      <c r="M348" s="127" t="str">
        <f>IF(LEN(E348&amp;"")&gt;0,IF(ISERROR(VLOOKUP(R348,SpeciesValidation!D:I,6,FALSE)),"",VLOOKUP(R348,SpeciesValidation!D:I,6,FALSE)),"")</f>
        <v/>
      </c>
      <c r="Q348" s="36" t="str">
        <f>IF(LEN(E348&amp;"")&gt;0,IF(ISERROR(VLOOKUP(E348,SpeciesValidation!B:G,2,FALSE)=TRUE),"",VLOOKUP(E348,SpeciesValidation!B:G,2,FALSE)),"")</f>
        <v/>
      </c>
      <c r="R348" s="36" t="str">
        <f>IF(LEN(E348&amp;"")&gt;0,IF(ISERROR(VLOOKUP(E348,SpeciesLookup!B:G,4,FALSE)=TRUE),"",VLOOKUP(E348,SpeciesLookup!B:G,4,FALSE)),"")</f>
        <v/>
      </c>
    </row>
    <row r="349" spans="1:18" ht="13.2" x14ac:dyDescent="0.25">
      <c r="A349" s="72"/>
      <c r="B349" s="73"/>
      <c r="C349" s="73"/>
      <c r="D349" s="11"/>
      <c r="E349" s="74"/>
      <c r="F349" s="75"/>
      <c r="G349" s="128" t="str">
        <f>IF(LEN(E349&amp;"")&gt;0,IF(ISERROR(VLOOKUP(E349,SpeciesLookup!B:G,6,FALSE)=TRUE),"",VLOOKUP(E349,SpeciesLookup!B:G,6,FALSE)),"")</f>
        <v/>
      </c>
      <c r="H349" s="128" t="str">
        <f>IF(LEN(E349&amp;"")&gt;0,IF(ISERROR(VLOOKUP(E349,SpeciesLookup!B:G,5,FALSE)=TRUE),"",VLOOKUP(E349,SpeciesLookup!B:G,5,FALSE)),"")</f>
        <v/>
      </c>
      <c r="I349" s="11"/>
      <c r="J349" s="73"/>
      <c r="K349" s="11"/>
      <c r="L349" s="127" t="str">
        <f>TRIM(IF(ISERROR(VLOOKUP(R349,SpeciesValidation!D:T,IF(ISNA(VLOOKUP(J349,Validation!B$2:C$15,2,FALSE)),FALSE,VLOOKUP(J349,Validation!B$2:C$15,2,FALSE)))),IF(LEN(E349&amp;"")&gt;0,"",""),VLOOKUP(R349,SpeciesValidation!D:T,VLOOKUP(J349,Validation!B$2:C$15,2,FALSE),FALSE)) &amp; " " &amp; IF(ISERROR(IF(LEFT(J349,1)="A",IF(IF(VLOOKUP(R349,SpeciesValidation!D:W,20,FALSE)=FALSE,OR(TEXT(A349,"MMDD")&lt;VLOOKUP(R349,SpeciesValidation!D:W,18,FALSE),TEXT(A349,"MMDD")&gt;VLOOKUP(R349,SpeciesValidation!D:W,19,FALSE)),IF(TEXT(A349,"MMDD")&lt;"0701",TEXT(A349,"MMDD")&gt;VLOOKUP(R349,SpeciesValidation!D:W,18,FALSE),TEXT(A349,"MMDD")&lt;VLOOKUP(R349,SpeciesValidation!D:W,19,FALSE))),"Date outside expected range for this species",""),"")),"",IF(LEFT(J349,1)="A",IF(IF(VLOOKUP(R349,SpeciesValidation!D:W,20,FALSE)=FALSE,OR(TEXT(A349,"MMDD")&lt;VLOOKUP(R349,SpeciesValidation!D:W,18,FALSE),TEXT(A349,"MMDD")&gt;VLOOKUP(R349,SpeciesValidation!D:W,19,FALSE)),IF(TEXT(A349,"MMDD")&lt;"0701",TEXT(A349,"MMDD")&gt;VLOOKUP(R349,SpeciesValidation!D:W,18,FALSE),TEXT(A349,"MMDD")&lt;VLOOKUP(R349,SpeciesValidation!D:W,19,FALSE))),"Date outside expected range for this species",""),"")))</f>
        <v/>
      </c>
      <c r="M349" s="127" t="str">
        <f>IF(LEN(E349&amp;"")&gt;0,IF(ISERROR(VLOOKUP(R349,SpeciesValidation!D:I,6,FALSE)),"",VLOOKUP(R349,SpeciesValidation!D:I,6,FALSE)),"")</f>
        <v/>
      </c>
      <c r="Q349" s="36" t="str">
        <f>IF(LEN(E349&amp;"")&gt;0,IF(ISERROR(VLOOKUP(E349,SpeciesValidation!B:G,2,FALSE)=TRUE),"",VLOOKUP(E349,SpeciesValidation!B:G,2,FALSE)),"")</f>
        <v/>
      </c>
      <c r="R349" s="36" t="str">
        <f>IF(LEN(E349&amp;"")&gt;0,IF(ISERROR(VLOOKUP(E349,SpeciesLookup!B:G,4,FALSE)=TRUE),"",VLOOKUP(E349,SpeciesLookup!B:G,4,FALSE)),"")</f>
        <v/>
      </c>
    </row>
    <row r="350" spans="1:18" ht="13.2" x14ac:dyDescent="0.25">
      <c r="A350" s="72"/>
      <c r="B350" s="73"/>
      <c r="C350" s="73"/>
      <c r="D350" s="11"/>
      <c r="E350" s="74"/>
      <c r="F350" s="75"/>
      <c r="G350" s="128" t="str">
        <f>IF(LEN(E350&amp;"")&gt;0,IF(ISERROR(VLOOKUP(E350,SpeciesLookup!B:G,6,FALSE)=TRUE),"",VLOOKUP(E350,SpeciesLookup!B:G,6,FALSE)),"")</f>
        <v/>
      </c>
      <c r="H350" s="128" t="str">
        <f>IF(LEN(E350&amp;"")&gt;0,IF(ISERROR(VLOOKUP(E350,SpeciesLookup!B:G,5,FALSE)=TRUE),"",VLOOKUP(E350,SpeciesLookup!B:G,5,FALSE)),"")</f>
        <v/>
      </c>
      <c r="I350" s="11"/>
      <c r="J350" s="73"/>
      <c r="K350" s="11"/>
      <c r="L350" s="127" t="str">
        <f>TRIM(IF(ISERROR(VLOOKUP(R350,SpeciesValidation!D:T,IF(ISNA(VLOOKUP(J350,Validation!B$2:C$15,2,FALSE)),FALSE,VLOOKUP(J350,Validation!B$2:C$15,2,FALSE)))),IF(LEN(E350&amp;"")&gt;0,"",""),VLOOKUP(R350,SpeciesValidation!D:T,VLOOKUP(J350,Validation!B$2:C$15,2,FALSE),FALSE)) &amp; " " &amp; IF(ISERROR(IF(LEFT(J350,1)="A",IF(IF(VLOOKUP(R350,SpeciesValidation!D:W,20,FALSE)=FALSE,OR(TEXT(A350,"MMDD")&lt;VLOOKUP(R350,SpeciesValidation!D:W,18,FALSE),TEXT(A350,"MMDD")&gt;VLOOKUP(R350,SpeciesValidation!D:W,19,FALSE)),IF(TEXT(A350,"MMDD")&lt;"0701",TEXT(A350,"MMDD")&gt;VLOOKUP(R350,SpeciesValidation!D:W,18,FALSE),TEXT(A350,"MMDD")&lt;VLOOKUP(R350,SpeciesValidation!D:W,19,FALSE))),"Date outside expected range for this species",""),"")),"",IF(LEFT(J350,1)="A",IF(IF(VLOOKUP(R350,SpeciesValidation!D:W,20,FALSE)=FALSE,OR(TEXT(A350,"MMDD")&lt;VLOOKUP(R350,SpeciesValidation!D:W,18,FALSE),TEXT(A350,"MMDD")&gt;VLOOKUP(R350,SpeciesValidation!D:W,19,FALSE)),IF(TEXT(A350,"MMDD")&lt;"0701",TEXT(A350,"MMDD")&gt;VLOOKUP(R350,SpeciesValidation!D:W,18,FALSE),TEXT(A350,"MMDD")&lt;VLOOKUP(R350,SpeciesValidation!D:W,19,FALSE))),"Date outside expected range for this species",""),"")))</f>
        <v/>
      </c>
      <c r="M350" s="127" t="str">
        <f>IF(LEN(E350&amp;"")&gt;0,IF(ISERROR(VLOOKUP(R350,SpeciesValidation!D:I,6,FALSE)),"",VLOOKUP(R350,SpeciesValidation!D:I,6,FALSE)),"")</f>
        <v/>
      </c>
      <c r="Q350" s="36" t="str">
        <f>IF(LEN(E350&amp;"")&gt;0,IF(ISERROR(VLOOKUP(E350,SpeciesValidation!B:G,2,FALSE)=TRUE),"",VLOOKUP(E350,SpeciesValidation!B:G,2,FALSE)),"")</f>
        <v/>
      </c>
      <c r="R350" s="36" t="str">
        <f>IF(LEN(E350&amp;"")&gt;0,IF(ISERROR(VLOOKUP(E350,SpeciesLookup!B:G,4,FALSE)=TRUE),"",VLOOKUP(E350,SpeciesLookup!B:G,4,FALSE)),"")</f>
        <v/>
      </c>
    </row>
    <row r="351" spans="1:18" ht="13.2" x14ac:dyDescent="0.25">
      <c r="A351" s="72"/>
      <c r="B351" s="73"/>
      <c r="C351" s="73"/>
      <c r="D351" s="11"/>
      <c r="E351" s="74"/>
      <c r="F351" s="75"/>
      <c r="G351" s="128" t="str">
        <f>IF(LEN(E351&amp;"")&gt;0,IF(ISERROR(VLOOKUP(E351,SpeciesLookup!B:G,6,FALSE)=TRUE),"",VLOOKUP(E351,SpeciesLookup!B:G,6,FALSE)),"")</f>
        <v/>
      </c>
      <c r="H351" s="128" t="str">
        <f>IF(LEN(E351&amp;"")&gt;0,IF(ISERROR(VLOOKUP(E351,SpeciesLookup!B:G,5,FALSE)=TRUE),"",VLOOKUP(E351,SpeciesLookup!B:G,5,FALSE)),"")</f>
        <v/>
      </c>
      <c r="I351" s="11"/>
      <c r="J351" s="73"/>
      <c r="K351" s="11"/>
      <c r="L351" s="127" t="str">
        <f>TRIM(IF(ISERROR(VLOOKUP(R351,SpeciesValidation!D:T,IF(ISNA(VLOOKUP(J351,Validation!B$2:C$15,2,FALSE)),FALSE,VLOOKUP(J351,Validation!B$2:C$15,2,FALSE)))),IF(LEN(E351&amp;"")&gt;0,"",""),VLOOKUP(R351,SpeciesValidation!D:T,VLOOKUP(J351,Validation!B$2:C$15,2,FALSE),FALSE)) &amp; " " &amp; IF(ISERROR(IF(LEFT(J351,1)="A",IF(IF(VLOOKUP(R351,SpeciesValidation!D:W,20,FALSE)=FALSE,OR(TEXT(A351,"MMDD")&lt;VLOOKUP(R351,SpeciesValidation!D:W,18,FALSE),TEXT(A351,"MMDD")&gt;VLOOKUP(R351,SpeciesValidation!D:W,19,FALSE)),IF(TEXT(A351,"MMDD")&lt;"0701",TEXT(A351,"MMDD")&gt;VLOOKUP(R351,SpeciesValidation!D:W,18,FALSE),TEXT(A351,"MMDD")&lt;VLOOKUP(R351,SpeciesValidation!D:W,19,FALSE))),"Date outside expected range for this species",""),"")),"",IF(LEFT(J351,1)="A",IF(IF(VLOOKUP(R351,SpeciesValidation!D:W,20,FALSE)=FALSE,OR(TEXT(A351,"MMDD")&lt;VLOOKUP(R351,SpeciesValidation!D:W,18,FALSE),TEXT(A351,"MMDD")&gt;VLOOKUP(R351,SpeciesValidation!D:W,19,FALSE)),IF(TEXT(A351,"MMDD")&lt;"0701",TEXT(A351,"MMDD")&gt;VLOOKUP(R351,SpeciesValidation!D:W,18,FALSE),TEXT(A351,"MMDD")&lt;VLOOKUP(R351,SpeciesValidation!D:W,19,FALSE))),"Date outside expected range for this species",""),"")))</f>
        <v/>
      </c>
      <c r="M351" s="127" t="str">
        <f>IF(LEN(E351&amp;"")&gt;0,IF(ISERROR(VLOOKUP(R351,SpeciesValidation!D:I,6,FALSE)),"",VLOOKUP(R351,SpeciesValidation!D:I,6,FALSE)),"")</f>
        <v/>
      </c>
      <c r="Q351" s="36" t="str">
        <f>IF(LEN(E351&amp;"")&gt;0,IF(ISERROR(VLOOKUP(E351,SpeciesValidation!B:G,2,FALSE)=TRUE),"",VLOOKUP(E351,SpeciesValidation!B:G,2,FALSE)),"")</f>
        <v/>
      </c>
      <c r="R351" s="36" t="str">
        <f>IF(LEN(E351&amp;"")&gt;0,IF(ISERROR(VLOOKUP(E351,SpeciesLookup!B:G,4,FALSE)=TRUE),"",VLOOKUP(E351,SpeciesLookup!B:G,4,FALSE)),"")</f>
        <v/>
      </c>
    </row>
    <row r="352" spans="1:18" ht="13.2" x14ac:dyDescent="0.25">
      <c r="A352" s="72"/>
      <c r="B352" s="73"/>
      <c r="C352" s="73"/>
      <c r="D352" s="11"/>
      <c r="E352" s="74"/>
      <c r="F352" s="75"/>
      <c r="G352" s="128" t="str">
        <f>IF(LEN(E352&amp;"")&gt;0,IF(ISERROR(VLOOKUP(E352,SpeciesLookup!B:G,6,FALSE)=TRUE),"",VLOOKUP(E352,SpeciesLookup!B:G,6,FALSE)),"")</f>
        <v/>
      </c>
      <c r="H352" s="128" t="str">
        <f>IF(LEN(E352&amp;"")&gt;0,IF(ISERROR(VLOOKUP(E352,SpeciesLookup!B:G,5,FALSE)=TRUE),"",VLOOKUP(E352,SpeciesLookup!B:G,5,FALSE)),"")</f>
        <v/>
      </c>
      <c r="I352" s="11"/>
      <c r="J352" s="73"/>
      <c r="K352" s="11"/>
      <c r="L352" s="127" t="str">
        <f>TRIM(IF(ISERROR(VLOOKUP(R352,SpeciesValidation!D:T,IF(ISNA(VLOOKUP(J352,Validation!B$2:C$15,2,FALSE)),FALSE,VLOOKUP(J352,Validation!B$2:C$15,2,FALSE)))),IF(LEN(E352&amp;"")&gt;0,"",""),VLOOKUP(R352,SpeciesValidation!D:T,VLOOKUP(J352,Validation!B$2:C$15,2,FALSE),FALSE)) &amp; " " &amp; IF(ISERROR(IF(LEFT(J352,1)="A",IF(IF(VLOOKUP(R352,SpeciesValidation!D:W,20,FALSE)=FALSE,OR(TEXT(A352,"MMDD")&lt;VLOOKUP(R352,SpeciesValidation!D:W,18,FALSE),TEXT(A352,"MMDD")&gt;VLOOKUP(R352,SpeciesValidation!D:W,19,FALSE)),IF(TEXT(A352,"MMDD")&lt;"0701",TEXT(A352,"MMDD")&gt;VLOOKUP(R352,SpeciesValidation!D:W,18,FALSE),TEXT(A352,"MMDD")&lt;VLOOKUP(R352,SpeciesValidation!D:W,19,FALSE))),"Date outside expected range for this species",""),"")),"",IF(LEFT(J352,1)="A",IF(IF(VLOOKUP(R352,SpeciesValidation!D:W,20,FALSE)=FALSE,OR(TEXT(A352,"MMDD")&lt;VLOOKUP(R352,SpeciesValidation!D:W,18,FALSE),TEXT(A352,"MMDD")&gt;VLOOKUP(R352,SpeciesValidation!D:W,19,FALSE)),IF(TEXT(A352,"MMDD")&lt;"0701",TEXT(A352,"MMDD")&gt;VLOOKUP(R352,SpeciesValidation!D:W,18,FALSE),TEXT(A352,"MMDD")&lt;VLOOKUP(R352,SpeciesValidation!D:W,19,FALSE))),"Date outside expected range for this species",""),"")))</f>
        <v/>
      </c>
      <c r="M352" s="127" t="str">
        <f>IF(LEN(E352&amp;"")&gt;0,IF(ISERROR(VLOOKUP(R352,SpeciesValidation!D:I,6,FALSE)),"",VLOOKUP(R352,SpeciesValidation!D:I,6,FALSE)),"")</f>
        <v/>
      </c>
      <c r="Q352" s="36" t="str">
        <f>IF(LEN(E352&amp;"")&gt;0,IF(ISERROR(VLOOKUP(E352,SpeciesValidation!B:G,2,FALSE)=TRUE),"",VLOOKUP(E352,SpeciesValidation!B:G,2,FALSE)),"")</f>
        <v/>
      </c>
      <c r="R352" s="36" t="str">
        <f>IF(LEN(E352&amp;"")&gt;0,IF(ISERROR(VLOOKUP(E352,SpeciesLookup!B:G,4,FALSE)=TRUE),"",VLOOKUP(E352,SpeciesLookup!B:G,4,FALSE)),"")</f>
        <v/>
      </c>
    </row>
    <row r="353" spans="1:18" ht="13.2" x14ac:dyDescent="0.25">
      <c r="A353" s="72"/>
      <c r="B353" s="73"/>
      <c r="C353" s="73"/>
      <c r="D353" s="11"/>
      <c r="E353" s="74"/>
      <c r="F353" s="75"/>
      <c r="G353" s="128" t="str">
        <f>IF(LEN(E353&amp;"")&gt;0,IF(ISERROR(VLOOKUP(E353,SpeciesLookup!B:G,6,FALSE)=TRUE),"",VLOOKUP(E353,SpeciesLookup!B:G,6,FALSE)),"")</f>
        <v/>
      </c>
      <c r="H353" s="128" t="str">
        <f>IF(LEN(E353&amp;"")&gt;0,IF(ISERROR(VLOOKUP(E353,SpeciesLookup!B:G,5,FALSE)=TRUE),"",VLOOKUP(E353,SpeciesLookup!B:G,5,FALSE)),"")</f>
        <v/>
      </c>
      <c r="I353" s="11"/>
      <c r="J353" s="73"/>
      <c r="K353" s="11"/>
      <c r="L353" s="127" t="str">
        <f>TRIM(IF(ISERROR(VLOOKUP(R353,SpeciesValidation!D:T,IF(ISNA(VLOOKUP(J353,Validation!B$2:C$15,2,FALSE)),FALSE,VLOOKUP(J353,Validation!B$2:C$15,2,FALSE)))),IF(LEN(E353&amp;"")&gt;0,"",""),VLOOKUP(R353,SpeciesValidation!D:T,VLOOKUP(J353,Validation!B$2:C$15,2,FALSE),FALSE)) &amp; " " &amp; IF(ISERROR(IF(LEFT(J353,1)="A",IF(IF(VLOOKUP(R353,SpeciesValidation!D:W,20,FALSE)=FALSE,OR(TEXT(A353,"MMDD")&lt;VLOOKUP(R353,SpeciesValidation!D:W,18,FALSE),TEXT(A353,"MMDD")&gt;VLOOKUP(R353,SpeciesValidation!D:W,19,FALSE)),IF(TEXT(A353,"MMDD")&lt;"0701",TEXT(A353,"MMDD")&gt;VLOOKUP(R353,SpeciesValidation!D:W,18,FALSE),TEXT(A353,"MMDD")&lt;VLOOKUP(R353,SpeciesValidation!D:W,19,FALSE))),"Date outside expected range for this species",""),"")),"",IF(LEFT(J353,1)="A",IF(IF(VLOOKUP(R353,SpeciesValidation!D:W,20,FALSE)=FALSE,OR(TEXT(A353,"MMDD")&lt;VLOOKUP(R353,SpeciesValidation!D:W,18,FALSE),TEXT(A353,"MMDD")&gt;VLOOKUP(R353,SpeciesValidation!D:W,19,FALSE)),IF(TEXT(A353,"MMDD")&lt;"0701",TEXT(A353,"MMDD")&gt;VLOOKUP(R353,SpeciesValidation!D:W,18,FALSE),TEXT(A353,"MMDD")&lt;VLOOKUP(R353,SpeciesValidation!D:W,19,FALSE))),"Date outside expected range for this species",""),"")))</f>
        <v/>
      </c>
      <c r="M353" s="127" t="str">
        <f>IF(LEN(E353&amp;"")&gt;0,IF(ISERROR(VLOOKUP(R353,SpeciesValidation!D:I,6,FALSE)),"",VLOOKUP(R353,SpeciesValidation!D:I,6,FALSE)),"")</f>
        <v/>
      </c>
      <c r="Q353" s="36" t="str">
        <f>IF(LEN(E353&amp;"")&gt;0,IF(ISERROR(VLOOKUP(E353,SpeciesValidation!B:G,2,FALSE)=TRUE),"",VLOOKUP(E353,SpeciesValidation!B:G,2,FALSE)),"")</f>
        <v/>
      </c>
      <c r="R353" s="36" t="str">
        <f>IF(LEN(E353&amp;"")&gt;0,IF(ISERROR(VLOOKUP(E353,SpeciesLookup!B:G,4,FALSE)=TRUE),"",VLOOKUP(E353,SpeciesLookup!B:G,4,FALSE)),"")</f>
        <v/>
      </c>
    </row>
    <row r="354" spans="1:18" ht="13.2" x14ac:dyDescent="0.25">
      <c r="A354" s="72"/>
      <c r="B354" s="73"/>
      <c r="C354" s="73"/>
      <c r="D354" s="11"/>
      <c r="E354" s="74"/>
      <c r="F354" s="75"/>
      <c r="G354" s="128" t="str">
        <f>IF(LEN(E354&amp;"")&gt;0,IF(ISERROR(VLOOKUP(E354,SpeciesLookup!B:G,6,FALSE)=TRUE),"",VLOOKUP(E354,SpeciesLookup!B:G,6,FALSE)),"")</f>
        <v/>
      </c>
      <c r="H354" s="128" t="str">
        <f>IF(LEN(E354&amp;"")&gt;0,IF(ISERROR(VLOOKUP(E354,SpeciesLookup!B:G,5,FALSE)=TRUE),"",VLOOKUP(E354,SpeciesLookup!B:G,5,FALSE)),"")</f>
        <v/>
      </c>
      <c r="I354" s="11"/>
      <c r="J354" s="73"/>
      <c r="K354" s="11"/>
      <c r="L354" s="127" t="str">
        <f>TRIM(IF(ISERROR(VLOOKUP(R354,SpeciesValidation!D:T,IF(ISNA(VLOOKUP(J354,Validation!B$2:C$15,2,FALSE)),FALSE,VLOOKUP(J354,Validation!B$2:C$15,2,FALSE)))),IF(LEN(E354&amp;"")&gt;0,"",""),VLOOKUP(R354,SpeciesValidation!D:T,VLOOKUP(J354,Validation!B$2:C$15,2,FALSE),FALSE)) &amp; " " &amp; IF(ISERROR(IF(LEFT(J354,1)="A",IF(IF(VLOOKUP(R354,SpeciesValidation!D:W,20,FALSE)=FALSE,OR(TEXT(A354,"MMDD")&lt;VLOOKUP(R354,SpeciesValidation!D:W,18,FALSE),TEXT(A354,"MMDD")&gt;VLOOKUP(R354,SpeciesValidation!D:W,19,FALSE)),IF(TEXT(A354,"MMDD")&lt;"0701",TEXT(A354,"MMDD")&gt;VLOOKUP(R354,SpeciesValidation!D:W,18,FALSE),TEXT(A354,"MMDD")&lt;VLOOKUP(R354,SpeciesValidation!D:W,19,FALSE))),"Date outside expected range for this species",""),"")),"",IF(LEFT(J354,1)="A",IF(IF(VLOOKUP(R354,SpeciesValidation!D:W,20,FALSE)=FALSE,OR(TEXT(A354,"MMDD")&lt;VLOOKUP(R354,SpeciesValidation!D:W,18,FALSE),TEXT(A354,"MMDD")&gt;VLOOKUP(R354,SpeciesValidation!D:W,19,FALSE)),IF(TEXT(A354,"MMDD")&lt;"0701",TEXT(A354,"MMDD")&gt;VLOOKUP(R354,SpeciesValidation!D:W,18,FALSE),TEXT(A354,"MMDD")&lt;VLOOKUP(R354,SpeciesValidation!D:W,19,FALSE))),"Date outside expected range for this species",""),"")))</f>
        <v/>
      </c>
      <c r="M354" s="127" t="str">
        <f>IF(LEN(E354&amp;"")&gt;0,IF(ISERROR(VLOOKUP(R354,SpeciesValidation!D:I,6,FALSE)),"",VLOOKUP(R354,SpeciesValidation!D:I,6,FALSE)),"")</f>
        <v/>
      </c>
      <c r="Q354" s="36" t="str">
        <f>IF(LEN(E354&amp;"")&gt;0,IF(ISERROR(VLOOKUP(E354,SpeciesValidation!B:G,2,FALSE)=TRUE),"",VLOOKUP(E354,SpeciesValidation!B:G,2,FALSE)),"")</f>
        <v/>
      </c>
      <c r="R354" s="36" t="str">
        <f>IF(LEN(E354&amp;"")&gt;0,IF(ISERROR(VLOOKUP(E354,SpeciesLookup!B:G,4,FALSE)=TRUE),"",VLOOKUP(E354,SpeciesLookup!B:G,4,FALSE)),"")</f>
        <v/>
      </c>
    </row>
    <row r="355" spans="1:18" ht="13.2" x14ac:dyDescent="0.25">
      <c r="A355" s="72"/>
      <c r="B355" s="73"/>
      <c r="C355" s="73"/>
      <c r="D355" s="11"/>
      <c r="E355" s="74"/>
      <c r="F355" s="75"/>
      <c r="G355" s="128" t="str">
        <f>IF(LEN(E355&amp;"")&gt;0,IF(ISERROR(VLOOKUP(E355,SpeciesLookup!B:G,6,FALSE)=TRUE),"",VLOOKUP(E355,SpeciesLookup!B:G,6,FALSE)),"")</f>
        <v/>
      </c>
      <c r="H355" s="128" t="str">
        <f>IF(LEN(E355&amp;"")&gt;0,IF(ISERROR(VLOOKUP(E355,SpeciesLookup!B:G,5,FALSE)=TRUE),"",VLOOKUP(E355,SpeciesLookup!B:G,5,FALSE)),"")</f>
        <v/>
      </c>
      <c r="I355" s="11"/>
      <c r="J355" s="73"/>
      <c r="K355" s="11"/>
      <c r="L355" s="127" t="str">
        <f>TRIM(IF(ISERROR(VLOOKUP(R355,SpeciesValidation!D:T,IF(ISNA(VLOOKUP(J355,Validation!B$2:C$15,2,FALSE)),FALSE,VLOOKUP(J355,Validation!B$2:C$15,2,FALSE)))),IF(LEN(E355&amp;"")&gt;0,"",""),VLOOKUP(R355,SpeciesValidation!D:T,VLOOKUP(J355,Validation!B$2:C$15,2,FALSE),FALSE)) &amp; " " &amp; IF(ISERROR(IF(LEFT(J355,1)="A",IF(IF(VLOOKUP(R355,SpeciesValidation!D:W,20,FALSE)=FALSE,OR(TEXT(A355,"MMDD")&lt;VLOOKUP(R355,SpeciesValidation!D:W,18,FALSE),TEXT(A355,"MMDD")&gt;VLOOKUP(R355,SpeciesValidation!D:W,19,FALSE)),IF(TEXT(A355,"MMDD")&lt;"0701",TEXT(A355,"MMDD")&gt;VLOOKUP(R355,SpeciesValidation!D:W,18,FALSE),TEXT(A355,"MMDD")&lt;VLOOKUP(R355,SpeciesValidation!D:W,19,FALSE))),"Date outside expected range for this species",""),"")),"",IF(LEFT(J355,1)="A",IF(IF(VLOOKUP(R355,SpeciesValidation!D:W,20,FALSE)=FALSE,OR(TEXT(A355,"MMDD")&lt;VLOOKUP(R355,SpeciesValidation!D:W,18,FALSE),TEXT(A355,"MMDD")&gt;VLOOKUP(R355,SpeciesValidation!D:W,19,FALSE)),IF(TEXT(A355,"MMDD")&lt;"0701",TEXT(A355,"MMDD")&gt;VLOOKUP(R355,SpeciesValidation!D:W,18,FALSE),TEXT(A355,"MMDD")&lt;VLOOKUP(R355,SpeciesValidation!D:W,19,FALSE))),"Date outside expected range for this species",""),"")))</f>
        <v/>
      </c>
      <c r="M355" s="127" t="str">
        <f>IF(LEN(E355&amp;"")&gt;0,IF(ISERROR(VLOOKUP(R355,SpeciesValidation!D:I,6,FALSE)),"",VLOOKUP(R355,SpeciesValidation!D:I,6,FALSE)),"")</f>
        <v/>
      </c>
      <c r="Q355" s="36" t="str">
        <f>IF(LEN(E355&amp;"")&gt;0,IF(ISERROR(VLOOKUP(E355,SpeciesValidation!B:G,2,FALSE)=TRUE),"",VLOOKUP(E355,SpeciesValidation!B:G,2,FALSE)),"")</f>
        <v/>
      </c>
      <c r="R355" s="36" t="str">
        <f>IF(LEN(E355&amp;"")&gt;0,IF(ISERROR(VLOOKUP(E355,SpeciesLookup!B:G,4,FALSE)=TRUE),"",VLOOKUP(E355,SpeciesLookup!B:G,4,FALSE)),"")</f>
        <v/>
      </c>
    </row>
    <row r="356" spans="1:18" ht="13.2" x14ac:dyDescent="0.25">
      <c r="A356" s="72"/>
      <c r="B356" s="73"/>
      <c r="C356" s="73"/>
      <c r="D356" s="11"/>
      <c r="E356" s="74"/>
      <c r="F356" s="75"/>
      <c r="G356" s="128" t="str">
        <f>IF(LEN(E356&amp;"")&gt;0,IF(ISERROR(VLOOKUP(E356,SpeciesLookup!B:G,6,FALSE)=TRUE),"",VLOOKUP(E356,SpeciesLookup!B:G,6,FALSE)),"")</f>
        <v/>
      </c>
      <c r="H356" s="128" t="str">
        <f>IF(LEN(E356&amp;"")&gt;0,IF(ISERROR(VLOOKUP(E356,SpeciesLookup!B:G,5,FALSE)=TRUE),"",VLOOKUP(E356,SpeciesLookup!B:G,5,FALSE)),"")</f>
        <v/>
      </c>
      <c r="I356" s="11"/>
      <c r="J356" s="73"/>
      <c r="K356" s="11"/>
      <c r="L356" s="127" t="str">
        <f>TRIM(IF(ISERROR(VLOOKUP(R356,SpeciesValidation!D:T,IF(ISNA(VLOOKUP(J356,Validation!B$2:C$15,2,FALSE)),FALSE,VLOOKUP(J356,Validation!B$2:C$15,2,FALSE)))),IF(LEN(E356&amp;"")&gt;0,"",""),VLOOKUP(R356,SpeciesValidation!D:T,VLOOKUP(J356,Validation!B$2:C$15,2,FALSE),FALSE)) &amp; " " &amp; IF(ISERROR(IF(LEFT(J356,1)="A",IF(IF(VLOOKUP(R356,SpeciesValidation!D:W,20,FALSE)=FALSE,OR(TEXT(A356,"MMDD")&lt;VLOOKUP(R356,SpeciesValidation!D:W,18,FALSE),TEXT(A356,"MMDD")&gt;VLOOKUP(R356,SpeciesValidation!D:W,19,FALSE)),IF(TEXT(A356,"MMDD")&lt;"0701",TEXT(A356,"MMDD")&gt;VLOOKUP(R356,SpeciesValidation!D:W,18,FALSE),TEXT(A356,"MMDD")&lt;VLOOKUP(R356,SpeciesValidation!D:W,19,FALSE))),"Date outside expected range for this species",""),"")),"",IF(LEFT(J356,1)="A",IF(IF(VLOOKUP(R356,SpeciesValidation!D:W,20,FALSE)=FALSE,OR(TEXT(A356,"MMDD")&lt;VLOOKUP(R356,SpeciesValidation!D:W,18,FALSE),TEXT(A356,"MMDD")&gt;VLOOKUP(R356,SpeciesValidation!D:W,19,FALSE)),IF(TEXT(A356,"MMDD")&lt;"0701",TEXT(A356,"MMDD")&gt;VLOOKUP(R356,SpeciesValidation!D:W,18,FALSE),TEXT(A356,"MMDD")&lt;VLOOKUP(R356,SpeciesValidation!D:W,19,FALSE))),"Date outside expected range for this species",""),"")))</f>
        <v/>
      </c>
      <c r="M356" s="127" t="str">
        <f>IF(LEN(E356&amp;"")&gt;0,IF(ISERROR(VLOOKUP(R356,SpeciesValidation!D:I,6,FALSE)),"",VLOOKUP(R356,SpeciesValidation!D:I,6,FALSE)),"")</f>
        <v/>
      </c>
      <c r="Q356" s="36" t="str">
        <f>IF(LEN(E356&amp;"")&gt;0,IF(ISERROR(VLOOKUP(E356,SpeciesValidation!B:G,2,FALSE)=TRUE),"",VLOOKUP(E356,SpeciesValidation!B:G,2,FALSE)),"")</f>
        <v/>
      </c>
      <c r="R356" s="36" t="str">
        <f>IF(LEN(E356&amp;"")&gt;0,IF(ISERROR(VLOOKUP(E356,SpeciesLookup!B:G,4,FALSE)=TRUE),"",VLOOKUP(E356,SpeciesLookup!B:G,4,FALSE)),"")</f>
        <v/>
      </c>
    </row>
    <row r="357" spans="1:18" ht="13.2" x14ac:dyDescent="0.25">
      <c r="A357" s="72"/>
      <c r="B357" s="73"/>
      <c r="C357" s="73"/>
      <c r="D357" s="11"/>
      <c r="E357" s="74"/>
      <c r="F357" s="75"/>
      <c r="G357" s="128" t="str">
        <f>IF(LEN(E357&amp;"")&gt;0,IF(ISERROR(VLOOKUP(E357,SpeciesLookup!B:G,6,FALSE)=TRUE),"",VLOOKUP(E357,SpeciesLookup!B:G,6,FALSE)),"")</f>
        <v/>
      </c>
      <c r="H357" s="128" t="str">
        <f>IF(LEN(E357&amp;"")&gt;0,IF(ISERROR(VLOOKUP(E357,SpeciesLookup!B:G,5,FALSE)=TRUE),"",VLOOKUP(E357,SpeciesLookup!B:G,5,FALSE)),"")</f>
        <v/>
      </c>
      <c r="I357" s="11"/>
      <c r="J357" s="73"/>
      <c r="K357" s="11"/>
      <c r="L357" s="127" t="str">
        <f>TRIM(IF(ISERROR(VLOOKUP(R357,SpeciesValidation!D:T,IF(ISNA(VLOOKUP(J357,Validation!B$2:C$15,2,FALSE)),FALSE,VLOOKUP(J357,Validation!B$2:C$15,2,FALSE)))),IF(LEN(E357&amp;"")&gt;0,"",""),VLOOKUP(R357,SpeciesValidation!D:T,VLOOKUP(J357,Validation!B$2:C$15,2,FALSE),FALSE)) &amp; " " &amp; IF(ISERROR(IF(LEFT(J357,1)="A",IF(IF(VLOOKUP(R357,SpeciesValidation!D:W,20,FALSE)=FALSE,OR(TEXT(A357,"MMDD")&lt;VLOOKUP(R357,SpeciesValidation!D:W,18,FALSE),TEXT(A357,"MMDD")&gt;VLOOKUP(R357,SpeciesValidation!D:W,19,FALSE)),IF(TEXT(A357,"MMDD")&lt;"0701",TEXT(A357,"MMDD")&gt;VLOOKUP(R357,SpeciesValidation!D:W,18,FALSE),TEXT(A357,"MMDD")&lt;VLOOKUP(R357,SpeciesValidation!D:W,19,FALSE))),"Date outside expected range for this species",""),"")),"",IF(LEFT(J357,1)="A",IF(IF(VLOOKUP(R357,SpeciesValidation!D:W,20,FALSE)=FALSE,OR(TEXT(A357,"MMDD")&lt;VLOOKUP(R357,SpeciesValidation!D:W,18,FALSE),TEXT(A357,"MMDD")&gt;VLOOKUP(R357,SpeciesValidation!D:W,19,FALSE)),IF(TEXT(A357,"MMDD")&lt;"0701",TEXT(A357,"MMDD")&gt;VLOOKUP(R357,SpeciesValidation!D:W,18,FALSE),TEXT(A357,"MMDD")&lt;VLOOKUP(R357,SpeciesValidation!D:W,19,FALSE))),"Date outside expected range for this species",""),"")))</f>
        <v/>
      </c>
      <c r="M357" s="127" t="str">
        <f>IF(LEN(E357&amp;"")&gt;0,IF(ISERROR(VLOOKUP(R357,SpeciesValidation!D:I,6,FALSE)),"",VLOOKUP(R357,SpeciesValidation!D:I,6,FALSE)),"")</f>
        <v/>
      </c>
      <c r="Q357" s="36" t="str">
        <f>IF(LEN(E357&amp;"")&gt;0,IF(ISERROR(VLOOKUP(E357,SpeciesValidation!B:G,2,FALSE)=TRUE),"",VLOOKUP(E357,SpeciesValidation!B:G,2,FALSE)),"")</f>
        <v/>
      </c>
      <c r="R357" s="36" t="str">
        <f>IF(LEN(E357&amp;"")&gt;0,IF(ISERROR(VLOOKUP(E357,SpeciesLookup!B:G,4,FALSE)=TRUE),"",VLOOKUP(E357,SpeciesLookup!B:G,4,FALSE)),"")</f>
        <v/>
      </c>
    </row>
    <row r="358" spans="1:18" ht="13.2" x14ac:dyDescent="0.25">
      <c r="A358" s="72"/>
      <c r="B358" s="73"/>
      <c r="C358" s="73"/>
      <c r="D358" s="11"/>
      <c r="E358" s="74"/>
      <c r="F358" s="75"/>
      <c r="G358" s="128" t="str">
        <f>IF(LEN(E358&amp;"")&gt;0,IF(ISERROR(VLOOKUP(E358,SpeciesLookup!B:G,6,FALSE)=TRUE),"",VLOOKUP(E358,SpeciesLookup!B:G,6,FALSE)),"")</f>
        <v/>
      </c>
      <c r="H358" s="128" t="str">
        <f>IF(LEN(E358&amp;"")&gt;0,IF(ISERROR(VLOOKUP(E358,SpeciesLookup!B:G,5,FALSE)=TRUE),"",VLOOKUP(E358,SpeciesLookup!B:G,5,FALSE)),"")</f>
        <v/>
      </c>
      <c r="I358" s="11"/>
      <c r="J358" s="73"/>
      <c r="K358" s="11"/>
      <c r="L358" s="127" t="str">
        <f>TRIM(IF(ISERROR(VLOOKUP(R358,SpeciesValidation!D:T,IF(ISNA(VLOOKUP(J358,Validation!B$2:C$15,2,FALSE)),FALSE,VLOOKUP(J358,Validation!B$2:C$15,2,FALSE)))),IF(LEN(E358&amp;"")&gt;0,"",""),VLOOKUP(R358,SpeciesValidation!D:T,VLOOKUP(J358,Validation!B$2:C$15,2,FALSE),FALSE)) &amp; " " &amp; IF(ISERROR(IF(LEFT(J358,1)="A",IF(IF(VLOOKUP(R358,SpeciesValidation!D:W,20,FALSE)=FALSE,OR(TEXT(A358,"MMDD")&lt;VLOOKUP(R358,SpeciesValidation!D:W,18,FALSE),TEXT(A358,"MMDD")&gt;VLOOKUP(R358,SpeciesValidation!D:W,19,FALSE)),IF(TEXT(A358,"MMDD")&lt;"0701",TEXT(A358,"MMDD")&gt;VLOOKUP(R358,SpeciesValidation!D:W,18,FALSE),TEXT(A358,"MMDD")&lt;VLOOKUP(R358,SpeciesValidation!D:W,19,FALSE))),"Date outside expected range for this species",""),"")),"",IF(LEFT(J358,1)="A",IF(IF(VLOOKUP(R358,SpeciesValidation!D:W,20,FALSE)=FALSE,OR(TEXT(A358,"MMDD")&lt;VLOOKUP(R358,SpeciesValidation!D:W,18,FALSE),TEXT(A358,"MMDD")&gt;VLOOKUP(R358,SpeciesValidation!D:W,19,FALSE)),IF(TEXT(A358,"MMDD")&lt;"0701",TEXT(A358,"MMDD")&gt;VLOOKUP(R358,SpeciesValidation!D:W,18,FALSE),TEXT(A358,"MMDD")&lt;VLOOKUP(R358,SpeciesValidation!D:W,19,FALSE))),"Date outside expected range for this species",""),"")))</f>
        <v/>
      </c>
      <c r="M358" s="127" t="str">
        <f>IF(LEN(E358&amp;"")&gt;0,IF(ISERROR(VLOOKUP(R358,SpeciesValidation!D:I,6,FALSE)),"",VLOOKUP(R358,SpeciesValidation!D:I,6,FALSE)),"")</f>
        <v/>
      </c>
      <c r="Q358" s="36" t="str">
        <f>IF(LEN(E358&amp;"")&gt;0,IF(ISERROR(VLOOKUP(E358,SpeciesValidation!B:G,2,FALSE)=TRUE),"",VLOOKUP(E358,SpeciesValidation!B:G,2,FALSE)),"")</f>
        <v/>
      </c>
      <c r="R358" s="36" t="str">
        <f>IF(LEN(E358&amp;"")&gt;0,IF(ISERROR(VLOOKUP(E358,SpeciesLookup!B:G,4,FALSE)=TRUE),"",VLOOKUP(E358,SpeciesLookup!B:G,4,FALSE)),"")</f>
        <v/>
      </c>
    </row>
    <row r="359" spans="1:18" ht="13.2" x14ac:dyDescent="0.25">
      <c r="A359" s="72"/>
      <c r="B359" s="73"/>
      <c r="C359" s="73"/>
      <c r="D359" s="11"/>
      <c r="E359" s="74"/>
      <c r="F359" s="75"/>
      <c r="G359" s="128" t="str">
        <f>IF(LEN(E359&amp;"")&gt;0,IF(ISERROR(VLOOKUP(E359,SpeciesLookup!B:G,6,FALSE)=TRUE),"",VLOOKUP(E359,SpeciesLookup!B:G,6,FALSE)),"")</f>
        <v/>
      </c>
      <c r="H359" s="128" t="str">
        <f>IF(LEN(E359&amp;"")&gt;0,IF(ISERROR(VLOOKUP(E359,SpeciesLookup!B:G,5,FALSE)=TRUE),"",VLOOKUP(E359,SpeciesLookup!B:G,5,FALSE)),"")</f>
        <v/>
      </c>
      <c r="I359" s="11"/>
      <c r="J359" s="73"/>
      <c r="K359" s="11"/>
      <c r="L359" s="127" t="str">
        <f>TRIM(IF(ISERROR(VLOOKUP(R359,SpeciesValidation!D:T,IF(ISNA(VLOOKUP(J359,Validation!B$2:C$15,2,FALSE)),FALSE,VLOOKUP(J359,Validation!B$2:C$15,2,FALSE)))),IF(LEN(E359&amp;"")&gt;0,"",""),VLOOKUP(R359,SpeciesValidation!D:T,VLOOKUP(J359,Validation!B$2:C$15,2,FALSE),FALSE)) &amp; " " &amp; IF(ISERROR(IF(LEFT(J359,1)="A",IF(IF(VLOOKUP(R359,SpeciesValidation!D:W,20,FALSE)=FALSE,OR(TEXT(A359,"MMDD")&lt;VLOOKUP(R359,SpeciesValidation!D:W,18,FALSE),TEXT(A359,"MMDD")&gt;VLOOKUP(R359,SpeciesValidation!D:W,19,FALSE)),IF(TEXT(A359,"MMDD")&lt;"0701",TEXT(A359,"MMDD")&gt;VLOOKUP(R359,SpeciesValidation!D:W,18,FALSE),TEXT(A359,"MMDD")&lt;VLOOKUP(R359,SpeciesValidation!D:W,19,FALSE))),"Date outside expected range for this species",""),"")),"",IF(LEFT(J359,1)="A",IF(IF(VLOOKUP(R359,SpeciesValidation!D:W,20,FALSE)=FALSE,OR(TEXT(A359,"MMDD")&lt;VLOOKUP(R359,SpeciesValidation!D:W,18,FALSE),TEXT(A359,"MMDD")&gt;VLOOKUP(R359,SpeciesValidation!D:W,19,FALSE)),IF(TEXT(A359,"MMDD")&lt;"0701",TEXT(A359,"MMDD")&gt;VLOOKUP(R359,SpeciesValidation!D:W,18,FALSE),TEXT(A359,"MMDD")&lt;VLOOKUP(R359,SpeciesValidation!D:W,19,FALSE))),"Date outside expected range for this species",""),"")))</f>
        <v/>
      </c>
      <c r="M359" s="127" t="str">
        <f>IF(LEN(E359&amp;"")&gt;0,IF(ISERROR(VLOOKUP(R359,SpeciesValidation!D:I,6,FALSE)),"",VLOOKUP(R359,SpeciesValidation!D:I,6,FALSE)),"")</f>
        <v/>
      </c>
      <c r="Q359" s="36" t="str">
        <f>IF(LEN(E359&amp;"")&gt;0,IF(ISERROR(VLOOKUP(E359,SpeciesValidation!B:G,2,FALSE)=TRUE),"",VLOOKUP(E359,SpeciesValidation!B:G,2,FALSE)),"")</f>
        <v/>
      </c>
      <c r="R359" s="36" t="str">
        <f>IF(LEN(E359&amp;"")&gt;0,IF(ISERROR(VLOOKUP(E359,SpeciesLookup!B:G,4,FALSE)=TRUE),"",VLOOKUP(E359,SpeciesLookup!B:G,4,FALSE)),"")</f>
        <v/>
      </c>
    </row>
    <row r="360" spans="1:18" ht="13.2" x14ac:dyDescent="0.25">
      <c r="A360" s="72"/>
      <c r="B360" s="73"/>
      <c r="C360" s="73"/>
      <c r="D360" s="11"/>
      <c r="E360" s="74"/>
      <c r="F360" s="75"/>
      <c r="G360" s="128" t="str">
        <f>IF(LEN(E360&amp;"")&gt;0,IF(ISERROR(VLOOKUP(E360,SpeciesLookup!B:G,6,FALSE)=TRUE),"",VLOOKUP(E360,SpeciesLookup!B:G,6,FALSE)),"")</f>
        <v/>
      </c>
      <c r="H360" s="128" t="str">
        <f>IF(LEN(E360&amp;"")&gt;0,IF(ISERROR(VLOOKUP(E360,SpeciesLookup!B:G,5,FALSE)=TRUE),"",VLOOKUP(E360,SpeciesLookup!B:G,5,FALSE)),"")</f>
        <v/>
      </c>
      <c r="I360" s="11"/>
      <c r="J360" s="73"/>
      <c r="K360" s="11"/>
      <c r="L360" s="127" t="str">
        <f>TRIM(IF(ISERROR(VLOOKUP(R360,SpeciesValidation!D:T,IF(ISNA(VLOOKUP(J360,Validation!B$2:C$15,2,FALSE)),FALSE,VLOOKUP(J360,Validation!B$2:C$15,2,FALSE)))),IF(LEN(E360&amp;"")&gt;0,"",""),VLOOKUP(R360,SpeciesValidation!D:T,VLOOKUP(J360,Validation!B$2:C$15,2,FALSE),FALSE)) &amp; " " &amp; IF(ISERROR(IF(LEFT(J360,1)="A",IF(IF(VLOOKUP(R360,SpeciesValidation!D:W,20,FALSE)=FALSE,OR(TEXT(A360,"MMDD")&lt;VLOOKUP(R360,SpeciesValidation!D:W,18,FALSE),TEXT(A360,"MMDD")&gt;VLOOKUP(R360,SpeciesValidation!D:W,19,FALSE)),IF(TEXT(A360,"MMDD")&lt;"0701",TEXT(A360,"MMDD")&gt;VLOOKUP(R360,SpeciesValidation!D:W,18,FALSE),TEXT(A360,"MMDD")&lt;VLOOKUP(R360,SpeciesValidation!D:W,19,FALSE))),"Date outside expected range for this species",""),"")),"",IF(LEFT(J360,1)="A",IF(IF(VLOOKUP(R360,SpeciesValidation!D:W,20,FALSE)=FALSE,OR(TEXT(A360,"MMDD")&lt;VLOOKUP(R360,SpeciesValidation!D:W,18,FALSE),TEXT(A360,"MMDD")&gt;VLOOKUP(R360,SpeciesValidation!D:W,19,FALSE)),IF(TEXT(A360,"MMDD")&lt;"0701",TEXT(A360,"MMDD")&gt;VLOOKUP(R360,SpeciesValidation!D:W,18,FALSE),TEXT(A360,"MMDD")&lt;VLOOKUP(R360,SpeciesValidation!D:W,19,FALSE))),"Date outside expected range for this species",""),"")))</f>
        <v/>
      </c>
      <c r="M360" s="127" t="str">
        <f>IF(LEN(E360&amp;"")&gt;0,IF(ISERROR(VLOOKUP(R360,SpeciesValidation!D:I,6,FALSE)),"",VLOOKUP(R360,SpeciesValidation!D:I,6,FALSE)),"")</f>
        <v/>
      </c>
      <c r="Q360" s="36" t="str">
        <f>IF(LEN(E360&amp;"")&gt;0,IF(ISERROR(VLOOKUP(E360,SpeciesValidation!B:G,2,FALSE)=TRUE),"",VLOOKUP(E360,SpeciesValidation!B:G,2,FALSE)),"")</f>
        <v/>
      </c>
      <c r="R360" s="36" t="str">
        <f>IF(LEN(E360&amp;"")&gt;0,IF(ISERROR(VLOOKUP(E360,SpeciesLookup!B:G,4,FALSE)=TRUE),"",VLOOKUP(E360,SpeciesLookup!B:G,4,FALSE)),"")</f>
        <v/>
      </c>
    </row>
    <row r="361" spans="1:18" ht="13.2" x14ac:dyDescent="0.25">
      <c r="A361" s="72"/>
      <c r="B361" s="73"/>
      <c r="C361" s="73"/>
      <c r="D361" s="11"/>
      <c r="E361" s="74"/>
      <c r="F361" s="75"/>
      <c r="G361" s="128" t="str">
        <f>IF(LEN(E361&amp;"")&gt;0,IF(ISERROR(VLOOKUP(E361,SpeciesLookup!B:G,6,FALSE)=TRUE),"",VLOOKUP(E361,SpeciesLookup!B:G,6,FALSE)),"")</f>
        <v/>
      </c>
      <c r="H361" s="128" t="str">
        <f>IF(LEN(E361&amp;"")&gt;0,IF(ISERROR(VLOOKUP(E361,SpeciesLookup!B:G,5,FALSE)=TRUE),"",VLOOKUP(E361,SpeciesLookup!B:G,5,FALSE)),"")</f>
        <v/>
      </c>
      <c r="I361" s="11"/>
      <c r="J361" s="73"/>
      <c r="K361" s="11"/>
      <c r="L361" s="127" t="str">
        <f>TRIM(IF(ISERROR(VLOOKUP(R361,SpeciesValidation!D:T,IF(ISNA(VLOOKUP(J361,Validation!B$2:C$15,2,FALSE)),FALSE,VLOOKUP(J361,Validation!B$2:C$15,2,FALSE)))),IF(LEN(E361&amp;"")&gt;0,"",""),VLOOKUP(R361,SpeciesValidation!D:T,VLOOKUP(J361,Validation!B$2:C$15,2,FALSE),FALSE)) &amp; " " &amp; IF(ISERROR(IF(LEFT(J361,1)="A",IF(IF(VLOOKUP(R361,SpeciesValidation!D:W,20,FALSE)=FALSE,OR(TEXT(A361,"MMDD")&lt;VLOOKUP(R361,SpeciesValidation!D:W,18,FALSE),TEXT(A361,"MMDD")&gt;VLOOKUP(R361,SpeciesValidation!D:W,19,FALSE)),IF(TEXT(A361,"MMDD")&lt;"0701",TEXT(A361,"MMDD")&gt;VLOOKUP(R361,SpeciesValidation!D:W,18,FALSE),TEXT(A361,"MMDD")&lt;VLOOKUP(R361,SpeciesValidation!D:W,19,FALSE))),"Date outside expected range for this species",""),"")),"",IF(LEFT(J361,1)="A",IF(IF(VLOOKUP(R361,SpeciesValidation!D:W,20,FALSE)=FALSE,OR(TEXT(A361,"MMDD")&lt;VLOOKUP(R361,SpeciesValidation!D:W,18,FALSE),TEXT(A361,"MMDD")&gt;VLOOKUP(R361,SpeciesValidation!D:W,19,FALSE)),IF(TEXT(A361,"MMDD")&lt;"0701",TEXT(A361,"MMDD")&gt;VLOOKUP(R361,SpeciesValidation!D:W,18,FALSE),TEXT(A361,"MMDD")&lt;VLOOKUP(R361,SpeciesValidation!D:W,19,FALSE))),"Date outside expected range for this species",""),"")))</f>
        <v/>
      </c>
      <c r="M361" s="127" t="str">
        <f>IF(LEN(E361&amp;"")&gt;0,IF(ISERROR(VLOOKUP(R361,SpeciesValidation!D:I,6,FALSE)),"",VLOOKUP(R361,SpeciesValidation!D:I,6,FALSE)),"")</f>
        <v/>
      </c>
      <c r="Q361" s="36" t="str">
        <f>IF(LEN(E361&amp;"")&gt;0,IF(ISERROR(VLOOKUP(E361,SpeciesValidation!B:G,2,FALSE)=TRUE),"",VLOOKUP(E361,SpeciesValidation!B:G,2,FALSE)),"")</f>
        <v/>
      </c>
      <c r="R361" s="36" t="str">
        <f>IF(LEN(E361&amp;"")&gt;0,IF(ISERROR(VLOOKUP(E361,SpeciesLookup!B:G,4,FALSE)=TRUE),"",VLOOKUP(E361,SpeciesLookup!B:G,4,FALSE)),"")</f>
        <v/>
      </c>
    </row>
    <row r="362" spans="1:18" ht="13.2" x14ac:dyDescent="0.25">
      <c r="A362" s="72"/>
      <c r="B362" s="73"/>
      <c r="C362" s="73"/>
      <c r="D362" s="11"/>
      <c r="E362" s="74"/>
      <c r="F362" s="75"/>
      <c r="G362" s="128" t="str">
        <f>IF(LEN(E362&amp;"")&gt;0,IF(ISERROR(VLOOKUP(E362,SpeciesLookup!B:G,6,FALSE)=TRUE),"",VLOOKUP(E362,SpeciesLookup!B:G,6,FALSE)),"")</f>
        <v/>
      </c>
      <c r="H362" s="128" t="str">
        <f>IF(LEN(E362&amp;"")&gt;0,IF(ISERROR(VLOOKUP(E362,SpeciesLookup!B:G,5,FALSE)=TRUE),"",VLOOKUP(E362,SpeciesLookup!B:G,5,FALSE)),"")</f>
        <v/>
      </c>
      <c r="I362" s="11"/>
      <c r="J362" s="73"/>
      <c r="K362" s="11"/>
      <c r="L362" s="127" t="str">
        <f>TRIM(IF(ISERROR(VLOOKUP(R362,SpeciesValidation!D:T,IF(ISNA(VLOOKUP(J362,Validation!B$2:C$15,2,FALSE)),FALSE,VLOOKUP(J362,Validation!B$2:C$15,2,FALSE)))),IF(LEN(E362&amp;"")&gt;0,"",""),VLOOKUP(R362,SpeciesValidation!D:T,VLOOKUP(J362,Validation!B$2:C$15,2,FALSE),FALSE)) &amp; " " &amp; IF(ISERROR(IF(LEFT(J362,1)="A",IF(IF(VLOOKUP(R362,SpeciesValidation!D:W,20,FALSE)=FALSE,OR(TEXT(A362,"MMDD")&lt;VLOOKUP(R362,SpeciesValidation!D:W,18,FALSE),TEXT(A362,"MMDD")&gt;VLOOKUP(R362,SpeciesValidation!D:W,19,FALSE)),IF(TEXT(A362,"MMDD")&lt;"0701",TEXT(A362,"MMDD")&gt;VLOOKUP(R362,SpeciesValidation!D:W,18,FALSE),TEXT(A362,"MMDD")&lt;VLOOKUP(R362,SpeciesValidation!D:W,19,FALSE))),"Date outside expected range for this species",""),"")),"",IF(LEFT(J362,1)="A",IF(IF(VLOOKUP(R362,SpeciesValidation!D:W,20,FALSE)=FALSE,OR(TEXT(A362,"MMDD")&lt;VLOOKUP(R362,SpeciesValidation!D:W,18,FALSE),TEXT(A362,"MMDD")&gt;VLOOKUP(R362,SpeciesValidation!D:W,19,FALSE)),IF(TEXT(A362,"MMDD")&lt;"0701",TEXT(A362,"MMDD")&gt;VLOOKUP(R362,SpeciesValidation!D:W,18,FALSE),TEXT(A362,"MMDD")&lt;VLOOKUP(R362,SpeciesValidation!D:W,19,FALSE))),"Date outside expected range for this species",""),"")))</f>
        <v/>
      </c>
      <c r="M362" s="127" t="str">
        <f>IF(LEN(E362&amp;"")&gt;0,IF(ISERROR(VLOOKUP(R362,SpeciesValidation!D:I,6,FALSE)),"",VLOOKUP(R362,SpeciesValidation!D:I,6,FALSE)),"")</f>
        <v/>
      </c>
      <c r="Q362" s="36" t="str">
        <f>IF(LEN(E362&amp;"")&gt;0,IF(ISERROR(VLOOKUP(E362,SpeciesValidation!B:G,2,FALSE)=TRUE),"",VLOOKUP(E362,SpeciesValidation!B:G,2,FALSE)),"")</f>
        <v/>
      </c>
      <c r="R362" s="36" t="str">
        <f>IF(LEN(E362&amp;"")&gt;0,IF(ISERROR(VLOOKUP(E362,SpeciesLookup!B:G,4,FALSE)=TRUE),"",VLOOKUP(E362,SpeciesLookup!B:G,4,FALSE)),"")</f>
        <v/>
      </c>
    </row>
    <row r="363" spans="1:18" ht="13.2" x14ac:dyDescent="0.25">
      <c r="A363" s="72"/>
      <c r="B363" s="73"/>
      <c r="C363" s="73"/>
      <c r="D363" s="11"/>
      <c r="E363" s="74"/>
      <c r="F363" s="75"/>
      <c r="G363" s="128" t="str">
        <f>IF(LEN(E363&amp;"")&gt;0,IF(ISERROR(VLOOKUP(E363,SpeciesLookup!B:G,6,FALSE)=TRUE),"",VLOOKUP(E363,SpeciesLookup!B:G,6,FALSE)),"")</f>
        <v/>
      </c>
      <c r="H363" s="128" t="str">
        <f>IF(LEN(E363&amp;"")&gt;0,IF(ISERROR(VLOOKUP(E363,SpeciesLookup!B:G,5,FALSE)=TRUE),"",VLOOKUP(E363,SpeciesLookup!B:G,5,FALSE)),"")</f>
        <v/>
      </c>
      <c r="I363" s="11"/>
      <c r="J363" s="73"/>
      <c r="K363" s="11"/>
      <c r="L363" s="127" t="str">
        <f>TRIM(IF(ISERROR(VLOOKUP(R363,SpeciesValidation!D:T,IF(ISNA(VLOOKUP(J363,Validation!B$2:C$15,2,FALSE)),FALSE,VLOOKUP(J363,Validation!B$2:C$15,2,FALSE)))),IF(LEN(E363&amp;"")&gt;0,"",""),VLOOKUP(R363,SpeciesValidation!D:T,VLOOKUP(J363,Validation!B$2:C$15,2,FALSE),FALSE)) &amp; " " &amp; IF(ISERROR(IF(LEFT(J363,1)="A",IF(IF(VLOOKUP(R363,SpeciesValidation!D:W,20,FALSE)=FALSE,OR(TEXT(A363,"MMDD")&lt;VLOOKUP(R363,SpeciesValidation!D:W,18,FALSE),TEXT(A363,"MMDD")&gt;VLOOKUP(R363,SpeciesValidation!D:W,19,FALSE)),IF(TEXT(A363,"MMDD")&lt;"0701",TEXT(A363,"MMDD")&gt;VLOOKUP(R363,SpeciesValidation!D:W,18,FALSE),TEXT(A363,"MMDD")&lt;VLOOKUP(R363,SpeciesValidation!D:W,19,FALSE))),"Date outside expected range for this species",""),"")),"",IF(LEFT(J363,1)="A",IF(IF(VLOOKUP(R363,SpeciesValidation!D:W,20,FALSE)=FALSE,OR(TEXT(A363,"MMDD")&lt;VLOOKUP(R363,SpeciesValidation!D:W,18,FALSE),TEXT(A363,"MMDD")&gt;VLOOKUP(R363,SpeciesValidation!D:W,19,FALSE)),IF(TEXT(A363,"MMDD")&lt;"0701",TEXT(A363,"MMDD")&gt;VLOOKUP(R363,SpeciesValidation!D:W,18,FALSE),TEXT(A363,"MMDD")&lt;VLOOKUP(R363,SpeciesValidation!D:W,19,FALSE))),"Date outside expected range for this species",""),"")))</f>
        <v/>
      </c>
      <c r="M363" s="127" t="str">
        <f>IF(LEN(E363&amp;"")&gt;0,IF(ISERROR(VLOOKUP(R363,SpeciesValidation!D:I,6,FALSE)),"",VLOOKUP(R363,SpeciesValidation!D:I,6,FALSE)),"")</f>
        <v/>
      </c>
      <c r="Q363" s="36" t="str">
        <f>IF(LEN(E363&amp;"")&gt;0,IF(ISERROR(VLOOKUP(E363,SpeciesValidation!B:G,2,FALSE)=TRUE),"",VLOOKUP(E363,SpeciesValidation!B:G,2,FALSE)),"")</f>
        <v/>
      </c>
      <c r="R363" s="36" t="str">
        <f>IF(LEN(E363&amp;"")&gt;0,IF(ISERROR(VLOOKUP(E363,SpeciesLookup!B:G,4,FALSE)=TRUE),"",VLOOKUP(E363,SpeciesLookup!B:G,4,FALSE)),"")</f>
        <v/>
      </c>
    </row>
    <row r="364" spans="1:18" ht="13.2" x14ac:dyDescent="0.25">
      <c r="A364" s="72"/>
      <c r="B364" s="73"/>
      <c r="C364" s="73"/>
      <c r="D364" s="11"/>
      <c r="E364" s="74"/>
      <c r="F364" s="75"/>
      <c r="G364" s="128" t="str">
        <f>IF(LEN(E364&amp;"")&gt;0,IF(ISERROR(VLOOKUP(E364,SpeciesLookup!B:G,6,FALSE)=TRUE),"",VLOOKUP(E364,SpeciesLookup!B:G,6,FALSE)),"")</f>
        <v/>
      </c>
      <c r="H364" s="128" t="str">
        <f>IF(LEN(E364&amp;"")&gt;0,IF(ISERROR(VLOOKUP(E364,SpeciesLookup!B:G,5,FALSE)=TRUE),"",VLOOKUP(E364,SpeciesLookup!B:G,5,FALSE)),"")</f>
        <v/>
      </c>
      <c r="I364" s="11"/>
      <c r="J364" s="73"/>
      <c r="K364" s="11"/>
      <c r="L364" s="127" t="str">
        <f>TRIM(IF(ISERROR(VLOOKUP(R364,SpeciesValidation!D:T,IF(ISNA(VLOOKUP(J364,Validation!B$2:C$15,2,FALSE)),FALSE,VLOOKUP(J364,Validation!B$2:C$15,2,FALSE)))),IF(LEN(E364&amp;"")&gt;0,"",""),VLOOKUP(R364,SpeciesValidation!D:T,VLOOKUP(J364,Validation!B$2:C$15,2,FALSE),FALSE)) &amp; " " &amp; IF(ISERROR(IF(LEFT(J364,1)="A",IF(IF(VLOOKUP(R364,SpeciesValidation!D:W,20,FALSE)=FALSE,OR(TEXT(A364,"MMDD")&lt;VLOOKUP(R364,SpeciesValidation!D:W,18,FALSE),TEXT(A364,"MMDD")&gt;VLOOKUP(R364,SpeciesValidation!D:W,19,FALSE)),IF(TEXT(A364,"MMDD")&lt;"0701",TEXT(A364,"MMDD")&gt;VLOOKUP(R364,SpeciesValidation!D:W,18,FALSE),TEXT(A364,"MMDD")&lt;VLOOKUP(R364,SpeciesValidation!D:W,19,FALSE))),"Date outside expected range for this species",""),"")),"",IF(LEFT(J364,1)="A",IF(IF(VLOOKUP(R364,SpeciesValidation!D:W,20,FALSE)=FALSE,OR(TEXT(A364,"MMDD")&lt;VLOOKUP(R364,SpeciesValidation!D:W,18,FALSE),TEXT(A364,"MMDD")&gt;VLOOKUP(R364,SpeciesValidation!D:W,19,FALSE)),IF(TEXT(A364,"MMDD")&lt;"0701",TEXT(A364,"MMDD")&gt;VLOOKUP(R364,SpeciesValidation!D:W,18,FALSE),TEXT(A364,"MMDD")&lt;VLOOKUP(R364,SpeciesValidation!D:W,19,FALSE))),"Date outside expected range for this species",""),"")))</f>
        <v/>
      </c>
      <c r="M364" s="127" t="str">
        <f>IF(LEN(E364&amp;"")&gt;0,IF(ISERROR(VLOOKUP(R364,SpeciesValidation!D:I,6,FALSE)),"",VLOOKUP(R364,SpeciesValidation!D:I,6,FALSE)),"")</f>
        <v/>
      </c>
      <c r="Q364" s="36" t="str">
        <f>IF(LEN(E364&amp;"")&gt;0,IF(ISERROR(VLOOKUP(E364,SpeciesValidation!B:G,2,FALSE)=TRUE),"",VLOOKUP(E364,SpeciesValidation!B:G,2,FALSE)),"")</f>
        <v/>
      </c>
      <c r="R364" s="36" t="str">
        <f>IF(LEN(E364&amp;"")&gt;0,IF(ISERROR(VLOOKUP(E364,SpeciesLookup!B:G,4,FALSE)=TRUE),"",VLOOKUP(E364,SpeciesLookup!B:G,4,FALSE)),"")</f>
        <v/>
      </c>
    </row>
    <row r="365" spans="1:18" ht="13.2" x14ac:dyDescent="0.25">
      <c r="A365" s="72"/>
      <c r="B365" s="73"/>
      <c r="C365" s="73"/>
      <c r="D365" s="11"/>
      <c r="E365" s="74"/>
      <c r="F365" s="75"/>
      <c r="G365" s="128" t="str">
        <f>IF(LEN(E365&amp;"")&gt;0,IF(ISERROR(VLOOKUP(E365,SpeciesLookup!B:G,6,FALSE)=TRUE),"",VLOOKUP(E365,SpeciesLookup!B:G,6,FALSE)),"")</f>
        <v/>
      </c>
      <c r="H365" s="128" t="str">
        <f>IF(LEN(E365&amp;"")&gt;0,IF(ISERROR(VLOOKUP(E365,SpeciesLookup!B:G,5,FALSE)=TRUE),"",VLOOKUP(E365,SpeciesLookup!B:G,5,FALSE)),"")</f>
        <v/>
      </c>
      <c r="I365" s="11"/>
      <c r="J365" s="73"/>
      <c r="K365" s="11"/>
      <c r="L365" s="127" t="str">
        <f>TRIM(IF(ISERROR(VLOOKUP(R365,SpeciesValidation!D:T,IF(ISNA(VLOOKUP(J365,Validation!B$2:C$15,2,FALSE)),FALSE,VLOOKUP(J365,Validation!B$2:C$15,2,FALSE)))),IF(LEN(E365&amp;"")&gt;0,"",""),VLOOKUP(R365,SpeciesValidation!D:T,VLOOKUP(J365,Validation!B$2:C$15,2,FALSE),FALSE)) &amp; " " &amp; IF(ISERROR(IF(LEFT(J365,1)="A",IF(IF(VLOOKUP(R365,SpeciesValidation!D:W,20,FALSE)=FALSE,OR(TEXT(A365,"MMDD")&lt;VLOOKUP(R365,SpeciesValidation!D:W,18,FALSE),TEXT(A365,"MMDD")&gt;VLOOKUP(R365,SpeciesValidation!D:W,19,FALSE)),IF(TEXT(A365,"MMDD")&lt;"0701",TEXT(A365,"MMDD")&gt;VLOOKUP(R365,SpeciesValidation!D:W,18,FALSE),TEXT(A365,"MMDD")&lt;VLOOKUP(R365,SpeciesValidation!D:W,19,FALSE))),"Date outside expected range for this species",""),"")),"",IF(LEFT(J365,1)="A",IF(IF(VLOOKUP(R365,SpeciesValidation!D:W,20,FALSE)=FALSE,OR(TEXT(A365,"MMDD")&lt;VLOOKUP(R365,SpeciesValidation!D:W,18,FALSE),TEXT(A365,"MMDD")&gt;VLOOKUP(R365,SpeciesValidation!D:W,19,FALSE)),IF(TEXT(A365,"MMDD")&lt;"0701",TEXT(A365,"MMDD")&gt;VLOOKUP(R365,SpeciesValidation!D:W,18,FALSE),TEXT(A365,"MMDD")&lt;VLOOKUP(R365,SpeciesValidation!D:W,19,FALSE))),"Date outside expected range for this species",""),"")))</f>
        <v/>
      </c>
      <c r="M365" s="127" t="str">
        <f>IF(LEN(E365&amp;"")&gt;0,IF(ISERROR(VLOOKUP(R365,SpeciesValidation!D:I,6,FALSE)),"",VLOOKUP(R365,SpeciesValidation!D:I,6,FALSE)),"")</f>
        <v/>
      </c>
      <c r="Q365" s="36" t="str">
        <f>IF(LEN(E365&amp;"")&gt;0,IF(ISERROR(VLOOKUP(E365,SpeciesValidation!B:G,2,FALSE)=TRUE),"",VLOOKUP(E365,SpeciesValidation!B:G,2,FALSE)),"")</f>
        <v/>
      </c>
      <c r="R365" s="36" t="str">
        <f>IF(LEN(E365&amp;"")&gt;0,IF(ISERROR(VLOOKUP(E365,SpeciesLookup!B:G,4,FALSE)=TRUE),"",VLOOKUP(E365,SpeciesLookup!B:G,4,FALSE)),"")</f>
        <v/>
      </c>
    </row>
    <row r="366" spans="1:18" ht="13.2" x14ac:dyDescent="0.25">
      <c r="A366" s="72"/>
      <c r="B366" s="73"/>
      <c r="C366" s="73"/>
      <c r="D366" s="11"/>
      <c r="E366" s="74"/>
      <c r="F366" s="75"/>
      <c r="G366" s="128" t="str">
        <f>IF(LEN(E366&amp;"")&gt;0,IF(ISERROR(VLOOKUP(E366,SpeciesLookup!B:G,6,FALSE)=TRUE),"",VLOOKUP(E366,SpeciesLookup!B:G,6,FALSE)),"")</f>
        <v/>
      </c>
      <c r="H366" s="128" t="str">
        <f>IF(LEN(E366&amp;"")&gt;0,IF(ISERROR(VLOOKUP(E366,SpeciesLookup!B:G,5,FALSE)=TRUE),"",VLOOKUP(E366,SpeciesLookup!B:G,5,FALSE)),"")</f>
        <v/>
      </c>
      <c r="I366" s="11"/>
      <c r="J366" s="73"/>
      <c r="K366" s="11"/>
      <c r="L366" s="127" t="str">
        <f>TRIM(IF(ISERROR(VLOOKUP(R366,SpeciesValidation!D:T,IF(ISNA(VLOOKUP(J366,Validation!B$2:C$15,2,FALSE)),FALSE,VLOOKUP(J366,Validation!B$2:C$15,2,FALSE)))),IF(LEN(E366&amp;"")&gt;0,"",""),VLOOKUP(R366,SpeciesValidation!D:T,VLOOKUP(J366,Validation!B$2:C$15,2,FALSE),FALSE)) &amp; " " &amp; IF(ISERROR(IF(LEFT(J366,1)="A",IF(IF(VLOOKUP(R366,SpeciesValidation!D:W,20,FALSE)=FALSE,OR(TEXT(A366,"MMDD")&lt;VLOOKUP(R366,SpeciesValidation!D:W,18,FALSE),TEXT(A366,"MMDD")&gt;VLOOKUP(R366,SpeciesValidation!D:W,19,FALSE)),IF(TEXT(A366,"MMDD")&lt;"0701",TEXT(A366,"MMDD")&gt;VLOOKUP(R366,SpeciesValidation!D:W,18,FALSE),TEXT(A366,"MMDD")&lt;VLOOKUP(R366,SpeciesValidation!D:W,19,FALSE))),"Date outside expected range for this species",""),"")),"",IF(LEFT(J366,1)="A",IF(IF(VLOOKUP(R366,SpeciesValidation!D:W,20,FALSE)=FALSE,OR(TEXT(A366,"MMDD")&lt;VLOOKUP(R366,SpeciesValidation!D:W,18,FALSE),TEXT(A366,"MMDD")&gt;VLOOKUP(R366,SpeciesValidation!D:W,19,FALSE)),IF(TEXT(A366,"MMDD")&lt;"0701",TEXT(A366,"MMDD")&gt;VLOOKUP(R366,SpeciesValidation!D:W,18,FALSE),TEXT(A366,"MMDD")&lt;VLOOKUP(R366,SpeciesValidation!D:W,19,FALSE))),"Date outside expected range for this species",""),"")))</f>
        <v/>
      </c>
      <c r="M366" s="127" t="str">
        <f>IF(LEN(E366&amp;"")&gt;0,IF(ISERROR(VLOOKUP(R366,SpeciesValidation!D:I,6,FALSE)),"",VLOOKUP(R366,SpeciesValidation!D:I,6,FALSE)),"")</f>
        <v/>
      </c>
      <c r="Q366" s="36" t="str">
        <f>IF(LEN(E366&amp;"")&gt;0,IF(ISERROR(VLOOKUP(E366,SpeciesValidation!B:G,2,FALSE)=TRUE),"",VLOOKUP(E366,SpeciesValidation!B:G,2,FALSE)),"")</f>
        <v/>
      </c>
      <c r="R366" s="36" t="str">
        <f>IF(LEN(E366&amp;"")&gt;0,IF(ISERROR(VLOOKUP(E366,SpeciesLookup!B:G,4,FALSE)=TRUE),"",VLOOKUP(E366,SpeciesLookup!B:G,4,FALSE)),"")</f>
        <v/>
      </c>
    </row>
    <row r="367" spans="1:18" ht="13.2" x14ac:dyDescent="0.25">
      <c r="A367" s="72"/>
      <c r="B367" s="73"/>
      <c r="C367" s="73"/>
      <c r="D367" s="11"/>
      <c r="E367" s="74"/>
      <c r="F367" s="75"/>
      <c r="G367" s="128" t="str">
        <f>IF(LEN(E367&amp;"")&gt;0,IF(ISERROR(VLOOKUP(E367,SpeciesLookup!B:G,6,FALSE)=TRUE),"",VLOOKUP(E367,SpeciesLookup!B:G,6,FALSE)),"")</f>
        <v/>
      </c>
      <c r="H367" s="128" t="str">
        <f>IF(LEN(E367&amp;"")&gt;0,IF(ISERROR(VLOOKUP(E367,SpeciesLookup!B:G,5,FALSE)=TRUE),"",VLOOKUP(E367,SpeciesLookup!B:G,5,FALSE)),"")</f>
        <v/>
      </c>
      <c r="I367" s="11"/>
      <c r="J367" s="73"/>
      <c r="K367" s="11"/>
      <c r="L367" s="127" t="str">
        <f>TRIM(IF(ISERROR(VLOOKUP(R367,SpeciesValidation!D:T,IF(ISNA(VLOOKUP(J367,Validation!B$2:C$15,2,FALSE)),FALSE,VLOOKUP(J367,Validation!B$2:C$15,2,FALSE)))),IF(LEN(E367&amp;"")&gt;0,"",""),VLOOKUP(R367,SpeciesValidation!D:T,VLOOKUP(J367,Validation!B$2:C$15,2,FALSE),FALSE)) &amp; " " &amp; IF(ISERROR(IF(LEFT(J367,1)="A",IF(IF(VLOOKUP(R367,SpeciesValidation!D:W,20,FALSE)=FALSE,OR(TEXT(A367,"MMDD")&lt;VLOOKUP(R367,SpeciesValidation!D:W,18,FALSE),TEXT(A367,"MMDD")&gt;VLOOKUP(R367,SpeciesValidation!D:W,19,FALSE)),IF(TEXT(A367,"MMDD")&lt;"0701",TEXT(A367,"MMDD")&gt;VLOOKUP(R367,SpeciesValidation!D:W,18,FALSE),TEXT(A367,"MMDD")&lt;VLOOKUP(R367,SpeciesValidation!D:W,19,FALSE))),"Date outside expected range for this species",""),"")),"",IF(LEFT(J367,1)="A",IF(IF(VLOOKUP(R367,SpeciesValidation!D:W,20,FALSE)=FALSE,OR(TEXT(A367,"MMDD")&lt;VLOOKUP(R367,SpeciesValidation!D:W,18,FALSE),TEXT(A367,"MMDD")&gt;VLOOKUP(R367,SpeciesValidation!D:W,19,FALSE)),IF(TEXT(A367,"MMDD")&lt;"0701",TEXT(A367,"MMDD")&gt;VLOOKUP(R367,SpeciesValidation!D:W,18,FALSE),TEXT(A367,"MMDD")&lt;VLOOKUP(R367,SpeciesValidation!D:W,19,FALSE))),"Date outside expected range for this species",""),"")))</f>
        <v/>
      </c>
      <c r="M367" s="127" t="str">
        <f>IF(LEN(E367&amp;"")&gt;0,IF(ISERROR(VLOOKUP(R367,SpeciesValidation!D:I,6,FALSE)),"",VLOOKUP(R367,SpeciesValidation!D:I,6,FALSE)),"")</f>
        <v/>
      </c>
      <c r="Q367" s="36" t="str">
        <f>IF(LEN(E367&amp;"")&gt;0,IF(ISERROR(VLOOKUP(E367,SpeciesValidation!B:G,2,FALSE)=TRUE),"",VLOOKUP(E367,SpeciesValidation!B:G,2,FALSE)),"")</f>
        <v/>
      </c>
      <c r="R367" s="36" t="str">
        <f>IF(LEN(E367&amp;"")&gt;0,IF(ISERROR(VLOOKUP(E367,SpeciesLookup!B:G,4,FALSE)=TRUE),"",VLOOKUP(E367,SpeciesLookup!B:G,4,FALSE)),"")</f>
        <v/>
      </c>
    </row>
    <row r="368" spans="1:18" ht="13.2" x14ac:dyDescent="0.25">
      <c r="A368" s="72"/>
      <c r="B368" s="73"/>
      <c r="C368" s="73"/>
      <c r="D368" s="11"/>
      <c r="E368" s="74"/>
      <c r="F368" s="75"/>
      <c r="G368" s="128" t="str">
        <f>IF(LEN(E368&amp;"")&gt;0,IF(ISERROR(VLOOKUP(E368,SpeciesLookup!B:G,6,FALSE)=TRUE),"",VLOOKUP(E368,SpeciesLookup!B:G,6,FALSE)),"")</f>
        <v/>
      </c>
      <c r="H368" s="128" t="str">
        <f>IF(LEN(E368&amp;"")&gt;0,IF(ISERROR(VLOOKUP(E368,SpeciesLookup!B:G,5,FALSE)=TRUE),"",VLOOKUP(E368,SpeciesLookup!B:G,5,FALSE)),"")</f>
        <v/>
      </c>
      <c r="I368" s="11"/>
      <c r="J368" s="73"/>
      <c r="K368" s="11"/>
      <c r="L368" s="127" t="str">
        <f>TRIM(IF(ISERROR(VLOOKUP(R368,SpeciesValidation!D:T,IF(ISNA(VLOOKUP(J368,Validation!B$2:C$15,2,FALSE)),FALSE,VLOOKUP(J368,Validation!B$2:C$15,2,FALSE)))),IF(LEN(E368&amp;"")&gt;0,"",""),VLOOKUP(R368,SpeciesValidation!D:T,VLOOKUP(J368,Validation!B$2:C$15,2,FALSE),FALSE)) &amp; " " &amp; IF(ISERROR(IF(LEFT(J368,1)="A",IF(IF(VLOOKUP(R368,SpeciesValidation!D:W,20,FALSE)=FALSE,OR(TEXT(A368,"MMDD")&lt;VLOOKUP(R368,SpeciesValidation!D:W,18,FALSE),TEXT(A368,"MMDD")&gt;VLOOKUP(R368,SpeciesValidation!D:W,19,FALSE)),IF(TEXT(A368,"MMDD")&lt;"0701",TEXT(A368,"MMDD")&gt;VLOOKUP(R368,SpeciesValidation!D:W,18,FALSE),TEXT(A368,"MMDD")&lt;VLOOKUP(R368,SpeciesValidation!D:W,19,FALSE))),"Date outside expected range for this species",""),"")),"",IF(LEFT(J368,1)="A",IF(IF(VLOOKUP(R368,SpeciesValidation!D:W,20,FALSE)=FALSE,OR(TEXT(A368,"MMDD")&lt;VLOOKUP(R368,SpeciesValidation!D:W,18,FALSE),TEXT(A368,"MMDD")&gt;VLOOKUP(R368,SpeciesValidation!D:W,19,FALSE)),IF(TEXT(A368,"MMDD")&lt;"0701",TEXT(A368,"MMDD")&gt;VLOOKUP(R368,SpeciesValidation!D:W,18,FALSE),TEXT(A368,"MMDD")&lt;VLOOKUP(R368,SpeciesValidation!D:W,19,FALSE))),"Date outside expected range for this species",""),"")))</f>
        <v/>
      </c>
      <c r="M368" s="127" t="str">
        <f>IF(LEN(E368&amp;"")&gt;0,IF(ISERROR(VLOOKUP(R368,SpeciesValidation!D:I,6,FALSE)),"",VLOOKUP(R368,SpeciesValidation!D:I,6,FALSE)),"")</f>
        <v/>
      </c>
      <c r="Q368" s="36" t="str">
        <f>IF(LEN(E368&amp;"")&gt;0,IF(ISERROR(VLOOKUP(E368,SpeciesValidation!B:G,2,FALSE)=TRUE),"",VLOOKUP(E368,SpeciesValidation!B:G,2,FALSE)),"")</f>
        <v/>
      </c>
      <c r="R368" s="36" t="str">
        <f>IF(LEN(E368&amp;"")&gt;0,IF(ISERROR(VLOOKUP(E368,SpeciesLookup!B:G,4,FALSE)=TRUE),"",VLOOKUP(E368,SpeciesLookup!B:G,4,FALSE)),"")</f>
        <v/>
      </c>
    </row>
    <row r="369" spans="1:18" ht="13.2" x14ac:dyDescent="0.25">
      <c r="A369" s="72"/>
      <c r="B369" s="73"/>
      <c r="C369" s="73"/>
      <c r="D369" s="11"/>
      <c r="E369" s="74"/>
      <c r="F369" s="75"/>
      <c r="G369" s="128" t="str">
        <f>IF(LEN(E369&amp;"")&gt;0,IF(ISERROR(VLOOKUP(E369,SpeciesLookup!B:G,6,FALSE)=TRUE),"",VLOOKUP(E369,SpeciesLookup!B:G,6,FALSE)),"")</f>
        <v/>
      </c>
      <c r="H369" s="128" t="str">
        <f>IF(LEN(E369&amp;"")&gt;0,IF(ISERROR(VLOOKUP(E369,SpeciesLookup!B:G,5,FALSE)=TRUE),"",VLOOKUP(E369,SpeciesLookup!B:G,5,FALSE)),"")</f>
        <v/>
      </c>
      <c r="I369" s="11"/>
      <c r="J369" s="73"/>
      <c r="K369" s="11"/>
      <c r="L369" s="127" t="str">
        <f>TRIM(IF(ISERROR(VLOOKUP(R369,SpeciesValidation!D:T,IF(ISNA(VLOOKUP(J369,Validation!B$2:C$15,2,FALSE)),FALSE,VLOOKUP(J369,Validation!B$2:C$15,2,FALSE)))),IF(LEN(E369&amp;"")&gt;0,"",""),VLOOKUP(R369,SpeciesValidation!D:T,VLOOKUP(J369,Validation!B$2:C$15,2,FALSE),FALSE)) &amp; " " &amp; IF(ISERROR(IF(LEFT(J369,1)="A",IF(IF(VLOOKUP(R369,SpeciesValidation!D:W,20,FALSE)=FALSE,OR(TEXT(A369,"MMDD")&lt;VLOOKUP(R369,SpeciesValidation!D:W,18,FALSE),TEXT(A369,"MMDD")&gt;VLOOKUP(R369,SpeciesValidation!D:W,19,FALSE)),IF(TEXT(A369,"MMDD")&lt;"0701",TEXT(A369,"MMDD")&gt;VLOOKUP(R369,SpeciesValidation!D:W,18,FALSE),TEXT(A369,"MMDD")&lt;VLOOKUP(R369,SpeciesValidation!D:W,19,FALSE))),"Date outside expected range for this species",""),"")),"",IF(LEFT(J369,1)="A",IF(IF(VLOOKUP(R369,SpeciesValidation!D:W,20,FALSE)=FALSE,OR(TEXT(A369,"MMDD")&lt;VLOOKUP(R369,SpeciesValidation!D:W,18,FALSE),TEXT(A369,"MMDD")&gt;VLOOKUP(R369,SpeciesValidation!D:W,19,FALSE)),IF(TEXT(A369,"MMDD")&lt;"0701",TEXT(A369,"MMDD")&gt;VLOOKUP(R369,SpeciesValidation!D:W,18,FALSE),TEXT(A369,"MMDD")&lt;VLOOKUP(R369,SpeciesValidation!D:W,19,FALSE))),"Date outside expected range for this species",""),"")))</f>
        <v/>
      </c>
      <c r="M369" s="127" t="str">
        <f>IF(LEN(E369&amp;"")&gt;0,IF(ISERROR(VLOOKUP(R369,SpeciesValidation!D:I,6,FALSE)),"",VLOOKUP(R369,SpeciesValidation!D:I,6,FALSE)),"")</f>
        <v/>
      </c>
      <c r="Q369" s="36" t="str">
        <f>IF(LEN(E369&amp;"")&gt;0,IF(ISERROR(VLOOKUP(E369,SpeciesValidation!B:G,2,FALSE)=TRUE),"",VLOOKUP(E369,SpeciesValidation!B:G,2,FALSE)),"")</f>
        <v/>
      </c>
      <c r="R369" s="36" t="str">
        <f>IF(LEN(E369&amp;"")&gt;0,IF(ISERROR(VLOOKUP(E369,SpeciesLookup!B:G,4,FALSE)=TRUE),"",VLOOKUP(E369,SpeciesLookup!B:G,4,FALSE)),"")</f>
        <v/>
      </c>
    </row>
    <row r="370" spans="1:18" ht="13.2" x14ac:dyDescent="0.25">
      <c r="A370" s="72"/>
      <c r="B370" s="73"/>
      <c r="C370" s="73"/>
      <c r="D370" s="11"/>
      <c r="E370" s="74"/>
      <c r="F370" s="75"/>
      <c r="G370" s="128" t="str">
        <f>IF(LEN(E370&amp;"")&gt;0,IF(ISERROR(VLOOKUP(E370,SpeciesLookup!B:G,6,FALSE)=TRUE),"",VLOOKUP(E370,SpeciesLookup!B:G,6,FALSE)),"")</f>
        <v/>
      </c>
      <c r="H370" s="128" t="str">
        <f>IF(LEN(E370&amp;"")&gt;0,IF(ISERROR(VLOOKUP(E370,SpeciesLookup!B:G,5,FALSE)=TRUE),"",VLOOKUP(E370,SpeciesLookup!B:G,5,FALSE)),"")</f>
        <v/>
      </c>
      <c r="I370" s="11"/>
      <c r="J370" s="73"/>
      <c r="K370" s="11"/>
      <c r="L370" s="127" t="str">
        <f>TRIM(IF(ISERROR(VLOOKUP(R370,SpeciesValidation!D:T,IF(ISNA(VLOOKUP(J370,Validation!B$2:C$15,2,FALSE)),FALSE,VLOOKUP(J370,Validation!B$2:C$15,2,FALSE)))),IF(LEN(E370&amp;"")&gt;0,"",""),VLOOKUP(R370,SpeciesValidation!D:T,VLOOKUP(J370,Validation!B$2:C$15,2,FALSE),FALSE)) &amp; " " &amp; IF(ISERROR(IF(LEFT(J370,1)="A",IF(IF(VLOOKUP(R370,SpeciesValidation!D:W,20,FALSE)=FALSE,OR(TEXT(A370,"MMDD")&lt;VLOOKUP(R370,SpeciesValidation!D:W,18,FALSE),TEXT(A370,"MMDD")&gt;VLOOKUP(R370,SpeciesValidation!D:W,19,FALSE)),IF(TEXT(A370,"MMDD")&lt;"0701",TEXT(A370,"MMDD")&gt;VLOOKUP(R370,SpeciesValidation!D:W,18,FALSE),TEXT(A370,"MMDD")&lt;VLOOKUP(R370,SpeciesValidation!D:W,19,FALSE))),"Date outside expected range for this species",""),"")),"",IF(LEFT(J370,1)="A",IF(IF(VLOOKUP(R370,SpeciesValidation!D:W,20,FALSE)=FALSE,OR(TEXT(A370,"MMDD")&lt;VLOOKUP(R370,SpeciesValidation!D:W,18,FALSE),TEXT(A370,"MMDD")&gt;VLOOKUP(R370,SpeciesValidation!D:W,19,FALSE)),IF(TEXT(A370,"MMDD")&lt;"0701",TEXT(A370,"MMDD")&gt;VLOOKUP(R370,SpeciesValidation!D:W,18,FALSE),TEXT(A370,"MMDD")&lt;VLOOKUP(R370,SpeciesValidation!D:W,19,FALSE))),"Date outside expected range for this species",""),"")))</f>
        <v/>
      </c>
      <c r="M370" s="127" t="str">
        <f>IF(LEN(E370&amp;"")&gt;0,IF(ISERROR(VLOOKUP(R370,SpeciesValidation!D:I,6,FALSE)),"",VLOOKUP(R370,SpeciesValidation!D:I,6,FALSE)),"")</f>
        <v/>
      </c>
      <c r="Q370" s="36" t="str">
        <f>IF(LEN(E370&amp;"")&gt;0,IF(ISERROR(VLOOKUP(E370,SpeciesValidation!B:G,2,FALSE)=TRUE),"",VLOOKUP(E370,SpeciesValidation!B:G,2,FALSE)),"")</f>
        <v/>
      </c>
      <c r="R370" s="36" t="str">
        <f>IF(LEN(E370&amp;"")&gt;0,IF(ISERROR(VLOOKUP(E370,SpeciesLookup!B:G,4,FALSE)=TRUE),"",VLOOKUP(E370,SpeciesLookup!B:G,4,FALSE)),"")</f>
        <v/>
      </c>
    </row>
    <row r="371" spans="1:18" ht="13.2" x14ac:dyDescent="0.25">
      <c r="A371" s="72"/>
      <c r="B371" s="73"/>
      <c r="C371" s="73"/>
      <c r="D371" s="11"/>
      <c r="E371" s="74"/>
      <c r="F371" s="75"/>
      <c r="G371" s="128" t="str">
        <f>IF(LEN(E371&amp;"")&gt;0,IF(ISERROR(VLOOKUP(E371,SpeciesLookup!B:G,6,FALSE)=TRUE),"",VLOOKUP(E371,SpeciesLookup!B:G,6,FALSE)),"")</f>
        <v/>
      </c>
      <c r="H371" s="128" t="str">
        <f>IF(LEN(E371&amp;"")&gt;0,IF(ISERROR(VLOOKUP(E371,SpeciesLookup!B:G,5,FALSE)=TRUE),"",VLOOKUP(E371,SpeciesLookup!B:G,5,FALSE)),"")</f>
        <v/>
      </c>
      <c r="I371" s="11"/>
      <c r="J371" s="73"/>
      <c r="K371" s="11"/>
      <c r="L371" s="127" t="str">
        <f>TRIM(IF(ISERROR(VLOOKUP(R371,SpeciesValidation!D:T,IF(ISNA(VLOOKUP(J371,Validation!B$2:C$15,2,FALSE)),FALSE,VLOOKUP(J371,Validation!B$2:C$15,2,FALSE)))),IF(LEN(E371&amp;"")&gt;0,"",""),VLOOKUP(R371,SpeciesValidation!D:T,VLOOKUP(J371,Validation!B$2:C$15,2,FALSE),FALSE)) &amp; " " &amp; IF(ISERROR(IF(LEFT(J371,1)="A",IF(IF(VLOOKUP(R371,SpeciesValidation!D:W,20,FALSE)=FALSE,OR(TEXT(A371,"MMDD")&lt;VLOOKUP(R371,SpeciesValidation!D:W,18,FALSE),TEXT(A371,"MMDD")&gt;VLOOKUP(R371,SpeciesValidation!D:W,19,FALSE)),IF(TEXT(A371,"MMDD")&lt;"0701",TEXT(A371,"MMDD")&gt;VLOOKUP(R371,SpeciesValidation!D:W,18,FALSE),TEXT(A371,"MMDD")&lt;VLOOKUP(R371,SpeciesValidation!D:W,19,FALSE))),"Date outside expected range for this species",""),"")),"",IF(LEFT(J371,1)="A",IF(IF(VLOOKUP(R371,SpeciesValidation!D:W,20,FALSE)=FALSE,OR(TEXT(A371,"MMDD")&lt;VLOOKUP(R371,SpeciesValidation!D:W,18,FALSE),TEXT(A371,"MMDD")&gt;VLOOKUP(R371,SpeciesValidation!D:W,19,FALSE)),IF(TEXT(A371,"MMDD")&lt;"0701",TEXT(A371,"MMDD")&gt;VLOOKUP(R371,SpeciesValidation!D:W,18,FALSE),TEXT(A371,"MMDD")&lt;VLOOKUP(R371,SpeciesValidation!D:W,19,FALSE))),"Date outside expected range for this species",""),"")))</f>
        <v/>
      </c>
      <c r="M371" s="127" t="str">
        <f>IF(LEN(E371&amp;"")&gt;0,IF(ISERROR(VLOOKUP(R371,SpeciesValidation!D:I,6,FALSE)),"",VLOOKUP(R371,SpeciesValidation!D:I,6,FALSE)),"")</f>
        <v/>
      </c>
      <c r="Q371" s="36" t="str">
        <f>IF(LEN(E371&amp;"")&gt;0,IF(ISERROR(VLOOKUP(E371,SpeciesValidation!B:G,2,FALSE)=TRUE),"",VLOOKUP(E371,SpeciesValidation!B:G,2,FALSE)),"")</f>
        <v/>
      </c>
      <c r="R371" s="36" t="str">
        <f>IF(LEN(E371&amp;"")&gt;0,IF(ISERROR(VLOOKUP(E371,SpeciesLookup!B:G,4,FALSE)=TRUE),"",VLOOKUP(E371,SpeciesLookup!B:G,4,FALSE)),"")</f>
        <v/>
      </c>
    </row>
    <row r="372" spans="1:18" ht="13.2" x14ac:dyDescent="0.25">
      <c r="A372" s="72"/>
      <c r="B372" s="73"/>
      <c r="C372" s="73"/>
      <c r="D372" s="11"/>
      <c r="E372" s="74"/>
      <c r="F372" s="75"/>
      <c r="G372" s="128" t="str">
        <f>IF(LEN(E372&amp;"")&gt;0,IF(ISERROR(VLOOKUP(E372,SpeciesLookup!B:G,6,FALSE)=TRUE),"",VLOOKUP(E372,SpeciesLookup!B:G,6,FALSE)),"")</f>
        <v/>
      </c>
      <c r="H372" s="128" t="str">
        <f>IF(LEN(E372&amp;"")&gt;0,IF(ISERROR(VLOOKUP(E372,SpeciesLookup!B:G,5,FALSE)=TRUE),"",VLOOKUP(E372,SpeciesLookup!B:G,5,FALSE)),"")</f>
        <v/>
      </c>
      <c r="I372" s="11"/>
      <c r="J372" s="73"/>
      <c r="K372" s="11"/>
      <c r="L372" s="127" t="str">
        <f>TRIM(IF(ISERROR(VLOOKUP(R372,SpeciesValidation!D:T,IF(ISNA(VLOOKUP(J372,Validation!B$2:C$15,2,FALSE)),FALSE,VLOOKUP(J372,Validation!B$2:C$15,2,FALSE)))),IF(LEN(E372&amp;"")&gt;0,"",""),VLOOKUP(R372,SpeciesValidation!D:T,VLOOKUP(J372,Validation!B$2:C$15,2,FALSE),FALSE)) &amp; " " &amp; IF(ISERROR(IF(LEFT(J372,1)="A",IF(IF(VLOOKUP(R372,SpeciesValidation!D:W,20,FALSE)=FALSE,OR(TEXT(A372,"MMDD")&lt;VLOOKUP(R372,SpeciesValidation!D:W,18,FALSE),TEXT(A372,"MMDD")&gt;VLOOKUP(R372,SpeciesValidation!D:W,19,FALSE)),IF(TEXT(A372,"MMDD")&lt;"0701",TEXT(A372,"MMDD")&gt;VLOOKUP(R372,SpeciesValidation!D:W,18,FALSE),TEXT(A372,"MMDD")&lt;VLOOKUP(R372,SpeciesValidation!D:W,19,FALSE))),"Date outside expected range for this species",""),"")),"",IF(LEFT(J372,1)="A",IF(IF(VLOOKUP(R372,SpeciesValidation!D:W,20,FALSE)=FALSE,OR(TEXT(A372,"MMDD")&lt;VLOOKUP(R372,SpeciesValidation!D:W,18,FALSE),TEXT(A372,"MMDD")&gt;VLOOKUP(R372,SpeciesValidation!D:W,19,FALSE)),IF(TEXT(A372,"MMDD")&lt;"0701",TEXT(A372,"MMDD")&gt;VLOOKUP(R372,SpeciesValidation!D:W,18,FALSE),TEXT(A372,"MMDD")&lt;VLOOKUP(R372,SpeciesValidation!D:W,19,FALSE))),"Date outside expected range for this species",""),"")))</f>
        <v/>
      </c>
      <c r="M372" s="127" t="str">
        <f>IF(LEN(E372&amp;"")&gt;0,IF(ISERROR(VLOOKUP(R372,SpeciesValidation!D:I,6,FALSE)),"",VLOOKUP(R372,SpeciesValidation!D:I,6,FALSE)),"")</f>
        <v/>
      </c>
      <c r="Q372" s="36" t="str">
        <f>IF(LEN(E372&amp;"")&gt;0,IF(ISERROR(VLOOKUP(E372,SpeciesValidation!B:G,2,FALSE)=TRUE),"",VLOOKUP(E372,SpeciesValidation!B:G,2,FALSE)),"")</f>
        <v/>
      </c>
      <c r="R372" s="36" t="str">
        <f>IF(LEN(E372&amp;"")&gt;0,IF(ISERROR(VLOOKUP(E372,SpeciesLookup!B:G,4,FALSE)=TRUE),"",VLOOKUP(E372,SpeciesLookup!B:G,4,FALSE)),"")</f>
        <v/>
      </c>
    </row>
    <row r="373" spans="1:18" ht="13.2" x14ac:dyDescent="0.25">
      <c r="A373" s="72"/>
      <c r="B373" s="73"/>
      <c r="C373" s="73"/>
      <c r="D373" s="11"/>
      <c r="E373" s="74"/>
      <c r="F373" s="75"/>
      <c r="G373" s="128" t="str">
        <f>IF(LEN(E373&amp;"")&gt;0,IF(ISERROR(VLOOKUP(E373,SpeciesLookup!B:G,6,FALSE)=TRUE),"",VLOOKUP(E373,SpeciesLookup!B:G,6,FALSE)),"")</f>
        <v/>
      </c>
      <c r="H373" s="128" t="str">
        <f>IF(LEN(E373&amp;"")&gt;0,IF(ISERROR(VLOOKUP(E373,SpeciesLookup!B:G,5,FALSE)=TRUE),"",VLOOKUP(E373,SpeciesLookup!B:G,5,FALSE)),"")</f>
        <v/>
      </c>
      <c r="I373" s="11"/>
      <c r="J373" s="73"/>
      <c r="K373" s="11"/>
      <c r="L373" s="127" t="str">
        <f>TRIM(IF(ISERROR(VLOOKUP(R373,SpeciesValidation!D:T,IF(ISNA(VLOOKUP(J373,Validation!B$2:C$15,2,FALSE)),FALSE,VLOOKUP(J373,Validation!B$2:C$15,2,FALSE)))),IF(LEN(E373&amp;"")&gt;0,"",""),VLOOKUP(R373,SpeciesValidation!D:T,VLOOKUP(J373,Validation!B$2:C$15,2,FALSE),FALSE)) &amp; " " &amp; IF(ISERROR(IF(LEFT(J373,1)="A",IF(IF(VLOOKUP(R373,SpeciesValidation!D:W,20,FALSE)=FALSE,OR(TEXT(A373,"MMDD")&lt;VLOOKUP(R373,SpeciesValidation!D:W,18,FALSE),TEXT(A373,"MMDD")&gt;VLOOKUP(R373,SpeciesValidation!D:W,19,FALSE)),IF(TEXT(A373,"MMDD")&lt;"0701",TEXT(A373,"MMDD")&gt;VLOOKUP(R373,SpeciesValidation!D:W,18,FALSE),TEXT(A373,"MMDD")&lt;VLOOKUP(R373,SpeciesValidation!D:W,19,FALSE))),"Date outside expected range for this species",""),"")),"",IF(LEFT(J373,1)="A",IF(IF(VLOOKUP(R373,SpeciesValidation!D:W,20,FALSE)=FALSE,OR(TEXT(A373,"MMDD")&lt;VLOOKUP(R373,SpeciesValidation!D:W,18,FALSE),TEXT(A373,"MMDD")&gt;VLOOKUP(R373,SpeciesValidation!D:W,19,FALSE)),IF(TEXT(A373,"MMDD")&lt;"0701",TEXT(A373,"MMDD")&gt;VLOOKUP(R373,SpeciesValidation!D:W,18,FALSE),TEXT(A373,"MMDD")&lt;VLOOKUP(R373,SpeciesValidation!D:W,19,FALSE))),"Date outside expected range for this species",""),"")))</f>
        <v/>
      </c>
      <c r="M373" s="127" t="str">
        <f>IF(LEN(E373&amp;"")&gt;0,IF(ISERROR(VLOOKUP(R373,SpeciesValidation!D:I,6,FALSE)),"",VLOOKUP(R373,SpeciesValidation!D:I,6,FALSE)),"")</f>
        <v/>
      </c>
      <c r="Q373" s="36" t="str">
        <f>IF(LEN(E373&amp;"")&gt;0,IF(ISERROR(VLOOKUP(E373,SpeciesValidation!B:G,2,FALSE)=TRUE),"",VLOOKUP(E373,SpeciesValidation!B:G,2,FALSE)),"")</f>
        <v/>
      </c>
      <c r="R373" s="36" t="str">
        <f>IF(LEN(E373&amp;"")&gt;0,IF(ISERROR(VLOOKUP(E373,SpeciesLookup!B:G,4,FALSE)=TRUE),"",VLOOKUP(E373,SpeciesLookup!B:G,4,FALSE)),"")</f>
        <v/>
      </c>
    </row>
    <row r="374" spans="1:18" ht="13.2" x14ac:dyDescent="0.25">
      <c r="A374" s="72"/>
      <c r="B374" s="73"/>
      <c r="C374" s="73"/>
      <c r="D374" s="11"/>
      <c r="E374" s="74"/>
      <c r="F374" s="75"/>
      <c r="G374" s="128" t="str">
        <f>IF(LEN(E374&amp;"")&gt;0,IF(ISERROR(VLOOKUP(E374,SpeciesLookup!B:G,6,FALSE)=TRUE),"",VLOOKUP(E374,SpeciesLookup!B:G,6,FALSE)),"")</f>
        <v/>
      </c>
      <c r="H374" s="128" t="str">
        <f>IF(LEN(E374&amp;"")&gt;0,IF(ISERROR(VLOOKUP(E374,SpeciesLookup!B:G,5,FALSE)=TRUE),"",VLOOKUP(E374,SpeciesLookup!B:G,5,FALSE)),"")</f>
        <v/>
      </c>
      <c r="I374" s="11"/>
      <c r="J374" s="73"/>
      <c r="K374" s="11"/>
      <c r="L374" s="127" t="str">
        <f>TRIM(IF(ISERROR(VLOOKUP(R374,SpeciesValidation!D:T,IF(ISNA(VLOOKUP(J374,Validation!B$2:C$15,2,FALSE)),FALSE,VLOOKUP(J374,Validation!B$2:C$15,2,FALSE)))),IF(LEN(E374&amp;"")&gt;0,"",""),VLOOKUP(R374,SpeciesValidation!D:T,VLOOKUP(J374,Validation!B$2:C$15,2,FALSE),FALSE)) &amp; " " &amp; IF(ISERROR(IF(LEFT(J374,1)="A",IF(IF(VLOOKUP(R374,SpeciesValidation!D:W,20,FALSE)=FALSE,OR(TEXT(A374,"MMDD")&lt;VLOOKUP(R374,SpeciesValidation!D:W,18,FALSE),TEXT(A374,"MMDD")&gt;VLOOKUP(R374,SpeciesValidation!D:W,19,FALSE)),IF(TEXT(A374,"MMDD")&lt;"0701",TEXT(A374,"MMDD")&gt;VLOOKUP(R374,SpeciesValidation!D:W,18,FALSE),TEXT(A374,"MMDD")&lt;VLOOKUP(R374,SpeciesValidation!D:W,19,FALSE))),"Date outside expected range for this species",""),"")),"",IF(LEFT(J374,1)="A",IF(IF(VLOOKUP(R374,SpeciesValidation!D:W,20,FALSE)=FALSE,OR(TEXT(A374,"MMDD")&lt;VLOOKUP(R374,SpeciesValidation!D:W,18,FALSE),TEXT(A374,"MMDD")&gt;VLOOKUP(R374,SpeciesValidation!D:W,19,FALSE)),IF(TEXT(A374,"MMDD")&lt;"0701",TEXT(A374,"MMDD")&gt;VLOOKUP(R374,SpeciesValidation!D:W,18,FALSE),TEXT(A374,"MMDD")&lt;VLOOKUP(R374,SpeciesValidation!D:W,19,FALSE))),"Date outside expected range for this species",""),"")))</f>
        <v/>
      </c>
      <c r="M374" s="127" t="str">
        <f>IF(LEN(E374&amp;"")&gt;0,IF(ISERROR(VLOOKUP(R374,SpeciesValidation!D:I,6,FALSE)),"",VLOOKUP(R374,SpeciesValidation!D:I,6,FALSE)),"")</f>
        <v/>
      </c>
      <c r="Q374" s="36" t="str">
        <f>IF(LEN(E374&amp;"")&gt;0,IF(ISERROR(VLOOKUP(E374,SpeciesValidation!B:G,2,FALSE)=TRUE),"",VLOOKUP(E374,SpeciesValidation!B:G,2,FALSE)),"")</f>
        <v/>
      </c>
      <c r="R374" s="36" t="str">
        <f>IF(LEN(E374&amp;"")&gt;0,IF(ISERROR(VLOOKUP(E374,SpeciesLookup!B:G,4,FALSE)=TRUE),"",VLOOKUP(E374,SpeciesLookup!B:G,4,FALSE)),"")</f>
        <v/>
      </c>
    </row>
    <row r="375" spans="1:18" ht="13.2" x14ac:dyDescent="0.25">
      <c r="A375" s="72"/>
      <c r="B375" s="73"/>
      <c r="C375" s="73"/>
      <c r="D375" s="11"/>
      <c r="E375" s="74"/>
      <c r="F375" s="75"/>
      <c r="G375" s="128" t="str">
        <f>IF(LEN(E375&amp;"")&gt;0,IF(ISERROR(VLOOKUP(E375,SpeciesLookup!B:G,6,FALSE)=TRUE),"",VLOOKUP(E375,SpeciesLookup!B:G,6,FALSE)),"")</f>
        <v/>
      </c>
      <c r="H375" s="128" t="str">
        <f>IF(LEN(E375&amp;"")&gt;0,IF(ISERROR(VLOOKUP(E375,SpeciesLookup!B:G,5,FALSE)=TRUE),"",VLOOKUP(E375,SpeciesLookup!B:G,5,FALSE)),"")</f>
        <v/>
      </c>
      <c r="I375" s="11"/>
      <c r="J375" s="73"/>
      <c r="K375" s="11"/>
      <c r="L375" s="127" t="str">
        <f>TRIM(IF(ISERROR(VLOOKUP(R375,SpeciesValidation!D:T,IF(ISNA(VLOOKUP(J375,Validation!B$2:C$15,2,FALSE)),FALSE,VLOOKUP(J375,Validation!B$2:C$15,2,FALSE)))),IF(LEN(E375&amp;"")&gt;0,"",""),VLOOKUP(R375,SpeciesValidation!D:T,VLOOKUP(J375,Validation!B$2:C$15,2,FALSE),FALSE)) &amp; " " &amp; IF(ISERROR(IF(LEFT(J375,1)="A",IF(IF(VLOOKUP(R375,SpeciesValidation!D:W,20,FALSE)=FALSE,OR(TEXT(A375,"MMDD")&lt;VLOOKUP(R375,SpeciesValidation!D:W,18,FALSE),TEXT(A375,"MMDD")&gt;VLOOKUP(R375,SpeciesValidation!D:W,19,FALSE)),IF(TEXT(A375,"MMDD")&lt;"0701",TEXT(A375,"MMDD")&gt;VLOOKUP(R375,SpeciesValidation!D:W,18,FALSE),TEXT(A375,"MMDD")&lt;VLOOKUP(R375,SpeciesValidation!D:W,19,FALSE))),"Date outside expected range for this species",""),"")),"",IF(LEFT(J375,1)="A",IF(IF(VLOOKUP(R375,SpeciesValidation!D:W,20,FALSE)=FALSE,OR(TEXT(A375,"MMDD")&lt;VLOOKUP(R375,SpeciesValidation!D:W,18,FALSE),TEXT(A375,"MMDD")&gt;VLOOKUP(R375,SpeciesValidation!D:W,19,FALSE)),IF(TEXT(A375,"MMDD")&lt;"0701",TEXT(A375,"MMDD")&gt;VLOOKUP(R375,SpeciesValidation!D:W,18,FALSE),TEXT(A375,"MMDD")&lt;VLOOKUP(R375,SpeciesValidation!D:W,19,FALSE))),"Date outside expected range for this species",""),"")))</f>
        <v/>
      </c>
      <c r="M375" s="127" t="str">
        <f>IF(LEN(E375&amp;"")&gt;0,IF(ISERROR(VLOOKUP(R375,SpeciesValidation!D:I,6,FALSE)),"",VLOOKUP(R375,SpeciesValidation!D:I,6,FALSE)),"")</f>
        <v/>
      </c>
      <c r="Q375" s="36" t="str">
        <f>IF(LEN(E375&amp;"")&gt;0,IF(ISERROR(VLOOKUP(E375,SpeciesValidation!B:G,2,FALSE)=TRUE),"",VLOOKUP(E375,SpeciesValidation!B:G,2,FALSE)),"")</f>
        <v/>
      </c>
      <c r="R375" s="36" t="str">
        <f>IF(LEN(E375&amp;"")&gt;0,IF(ISERROR(VLOOKUP(E375,SpeciesLookup!B:G,4,FALSE)=TRUE),"",VLOOKUP(E375,SpeciesLookup!B:G,4,FALSE)),"")</f>
        <v/>
      </c>
    </row>
    <row r="376" spans="1:18" ht="13.2" x14ac:dyDescent="0.25">
      <c r="A376" s="72"/>
      <c r="B376" s="73"/>
      <c r="C376" s="73"/>
      <c r="D376" s="11"/>
      <c r="E376" s="74"/>
      <c r="F376" s="75"/>
      <c r="G376" s="128" t="str">
        <f>IF(LEN(E376&amp;"")&gt;0,IF(ISERROR(VLOOKUP(E376,SpeciesLookup!B:G,6,FALSE)=TRUE),"",VLOOKUP(E376,SpeciesLookup!B:G,6,FALSE)),"")</f>
        <v/>
      </c>
      <c r="H376" s="128" t="str">
        <f>IF(LEN(E376&amp;"")&gt;0,IF(ISERROR(VLOOKUP(E376,SpeciesLookup!B:G,5,FALSE)=TRUE),"",VLOOKUP(E376,SpeciesLookup!B:G,5,FALSE)),"")</f>
        <v/>
      </c>
      <c r="I376" s="11"/>
      <c r="J376" s="73"/>
      <c r="K376" s="11"/>
      <c r="L376" s="127" t="str">
        <f>TRIM(IF(ISERROR(VLOOKUP(R376,SpeciesValidation!D:T,IF(ISNA(VLOOKUP(J376,Validation!B$2:C$15,2,FALSE)),FALSE,VLOOKUP(J376,Validation!B$2:C$15,2,FALSE)))),IF(LEN(E376&amp;"")&gt;0,"",""),VLOOKUP(R376,SpeciesValidation!D:T,VLOOKUP(J376,Validation!B$2:C$15,2,FALSE),FALSE)) &amp; " " &amp; IF(ISERROR(IF(LEFT(J376,1)="A",IF(IF(VLOOKUP(R376,SpeciesValidation!D:W,20,FALSE)=FALSE,OR(TEXT(A376,"MMDD")&lt;VLOOKUP(R376,SpeciesValidation!D:W,18,FALSE),TEXT(A376,"MMDD")&gt;VLOOKUP(R376,SpeciesValidation!D:W,19,FALSE)),IF(TEXT(A376,"MMDD")&lt;"0701",TEXT(A376,"MMDD")&gt;VLOOKUP(R376,SpeciesValidation!D:W,18,FALSE),TEXT(A376,"MMDD")&lt;VLOOKUP(R376,SpeciesValidation!D:W,19,FALSE))),"Date outside expected range for this species",""),"")),"",IF(LEFT(J376,1)="A",IF(IF(VLOOKUP(R376,SpeciesValidation!D:W,20,FALSE)=FALSE,OR(TEXT(A376,"MMDD")&lt;VLOOKUP(R376,SpeciesValidation!D:W,18,FALSE),TEXT(A376,"MMDD")&gt;VLOOKUP(R376,SpeciesValidation!D:W,19,FALSE)),IF(TEXT(A376,"MMDD")&lt;"0701",TEXT(A376,"MMDD")&gt;VLOOKUP(R376,SpeciesValidation!D:W,18,FALSE),TEXT(A376,"MMDD")&lt;VLOOKUP(R376,SpeciesValidation!D:W,19,FALSE))),"Date outside expected range for this species",""),"")))</f>
        <v/>
      </c>
      <c r="M376" s="127" t="str">
        <f>IF(LEN(E376&amp;"")&gt;0,IF(ISERROR(VLOOKUP(R376,SpeciesValidation!D:I,6,FALSE)),"",VLOOKUP(R376,SpeciesValidation!D:I,6,FALSE)),"")</f>
        <v/>
      </c>
      <c r="Q376" s="36" t="str">
        <f>IF(LEN(E376&amp;"")&gt;0,IF(ISERROR(VLOOKUP(E376,SpeciesValidation!B:G,2,FALSE)=TRUE),"",VLOOKUP(E376,SpeciesValidation!B:G,2,FALSE)),"")</f>
        <v/>
      </c>
      <c r="R376" s="36" t="str">
        <f>IF(LEN(E376&amp;"")&gt;0,IF(ISERROR(VLOOKUP(E376,SpeciesLookup!B:G,4,FALSE)=TRUE),"",VLOOKUP(E376,SpeciesLookup!B:G,4,FALSE)),"")</f>
        <v/>
      </c>
    </row>
    <row r="377" spans="1:18" ht="13.2" x14ac:dyDescent="0.25">
      <c r="A377" s="72"/>
      <c r="B377" s="73"/>
      <c r="C377" s="73"/>
      <c r="D377" s="11"/>
      <c r="E377" s="74"/>
      <c r="F377" s="75"/>
      <c r="G377" s="128" t="str">
        <f>IF(LEN(E377&amp;"")&gt;0,IF(ISERROR(VLOOKUP(E377,SpeciesLookup!B:G,6,FALSE)=TRUE),"",VLOOKUP(E377,SpeciesLookup!B:G,6,FALSE)),"")</f>
        <v/>
      </c>
      <c r="H377" s="128" t="str">
        <f>IF(LEN(E377&amp;"")&gt;0,IF(ISERROR(VLOOKUP(E377,SpeciesLookup!B:G,5,FALSE)=TRUE),"",VLOOKUP(E377,SpeciesLookup!B:G,5,FALSE)),"")</f>
        <v/>
      </c>
      <c r="I377" s="11"/>
      <c r="J377" s="73"/>
      <c r="K377" s="11"/>
      <c r="L377" s="127" t="str">
        <f>TRIM(IF(ISERROR(VLOOKUP(R377,SpeciesValidation!D:T,IF(ISNA(VLOOKUP(J377,Validation!B$2:C$15,2,FALSE)),FALSE,VLOOKUP(J377,Validation!B$2:C$15,2,FALSE)))),IF(LEN(E377&amp;"")&gt;0,"",""),VLOOKUP(R377,SpeciesValidation!D:T,VLOOKUP(J377,Validation!B$2:C$15,2,FALSE),FALSE)) &amp; " " &amp; IF(ISERROR(IF(LEFT(J377,1)="A",IF(IF(VLOOKUP(R377,SpeciesValidation!D:W,20,FALSE)=FALSE,OR(TEXT(A377,"MMDD")&lt;VLOOKUP(R377,SpeciesValidation!D:W,18,FALSE),TEXT(A377,"MMDD")&gt;VLOOKUP(R377,SpeciesValidation!D:W,19,FALSE)),IF(TEXT(A377,"MMDD")&lt;"0701",TEXT(A377,"MMDD")&gt;VLOOKUP(R377,SpeciesValidation!D:W,18,FALSE),TEXT(A377,"MMDD")&lt;VLOOKUP(R377,SpeciesValidation!D:W,19,FALSE))),"Date outside expected range for this species",""),"")),"",IF(LEFT(J377,1)="A",IF(IF(VLOOKUP(R377,SpeciesValidation!D:W,20,FALSE)=FALSE,OR(TEXT(A377,"MMDD")&lt;VLOOKUP(R377,SpeciesValidation!D:W,18,FALSE),TEXT(A377,"MMDD")&gt;VLOOKUP(R377,SpeciesValidation!D:W,19,FALSE)),IF(TEXT(A377,"MMDD")&lt;"0701",TEXT(A377,"MMDD")&gt;VLOOKUP(R377,SpeciesValidation!D:W,18,FALSE),TEXT(A377,"MMDD")&lt;VLOOKUP(R377,SpeciesValidation!D:W,19,FALSE))),"Date outside expected range for this species",""),"")))</f>
        <v/>
      </c>
      <c r="M377" s="127" t="str">
        <f>IF(LEN(E377&amp;"")&gt;0,IF(ISERROR(VLOOKUP(R377,SpeciesValidation!D:I,6,FALSE)),"",VLOOKUP(R377,SpeciesValidation!D:I,6,FALSE)),"")</f>
        <v/>
      </c>
      <c r="Q377" s="36" t="str">
        <f>IF(LEN(E377&amp;"")&gt;0,IF(ISERROR(VLOOKUP(E377,SpeciesValidation!B:G,2,FALSE)=TRUE),"",VLOOKUP(E377,SpeciesValidation!B:G,2,FALSE)),"")</f>
        <v/>
      </c>
      <c r="R377" s="36" t="str">
        <f>IF(LEN(E377&amp;"")&gt;0,IF(ISERROR(VLOOKUP(E377,SpeciesLookup!B:G,4,FALSE)=TRUE),"",VLOOKUP(E377,SpeciesLookup!B:G,4,FALSE)),"")</f>
        <v/>
      </c>
    </row>
    <row r="378" spans="1:18" ht="13.2" x14ac:dyDescent="0.25">
      <c r="A378" s="72"/>
      <c r="B378" s="73"/>
      <c r="C378" s="73"/>
      <c r="D378" s="11"/>
      <c r="E378" s="74"/>
      <c r="F378" s="75"/>
      <c r="G378" s="128" t="str">
        <f>IF(LEN(E378&amp;"")&gt;0,IF(ISERROR(VLOOKUP(E378,SpeciesLookup!B:G,6,FALSE)=TRUE),"",VLOOKUP(E378,SpeciesLookup!B:G,6,FALSE)),"")</f>
        <v/>
      </c>
      <c r="H378" s="128" t="str">
        <f>IF(LEN(E378&amp;"")&gt;0,IF(ISERROR(VLOOKUP(E378,SpeciesLookup!B:G,5,FALSE)=TRUE),"",VLOOKUP(E378,SpeciesLookup!B:G,5,FALSE)),"")</f>
        <v/>
      </c>
      <c r="I378" s="11"/>
      <c r="J378" s="73"/>
      <c r="K378" s="11"/>
      <c r="L378" s="127" t="str">
        <f>TRIM(IF(ISERROR(VLOOKUP(R378,SpeciesValidation!D:T,IF(ISNA(VLOOKUP(J378,Validation!B$2:C$15,2,FALSE)),FALSE,VLOOKUP(J378,Validation!B$2:C$15,2,FALSE)))),IF(LEN(E378&amp;"")&gt;0,"",""),VLOOKUP(R378,SpeciesValidation!D:T,VLOOKUP(J378,Validation!B$2:C$15,2,FALSE),FALSE)) &amp; " " &amp; IF(ISERROR(IF(LEFT(J378,1)="A",IF(IF(VLOOKUP(R378,SpeciesValidation!D:W,20,FALSE)=FALSE,OR(TEXT(A378,"MMDD")&lt;VLOOKUP(R378,SpeciesValidation!D:W,18,FALSE),TEXT(A378,"MMDD")&gt;VLOOKUP(R378,SpeciesValidation!D:W,19,FALSE)),IF(TEXT(A378,"MMDD")&lt;"0701",TEXT(A378,"MMDD")&gt;VLOOKUP(R378,SpeciesValidation!D:W,18,FALSE),TEXT(A378,"MMDD")&lt;VLOOKUP(R378,SpeciesValidation!D:W,19,FALSE))),"Date outside expected range for this species",""),"")),"",IF(LEFT(J378,1)="A",IF(IF(VLOOKUP(R378,SpeciesValidation!D:W,20,FALSE)=FALSE,OR(TEXT(A378,"MMDD")&lt;VLOOKUP(R378,SpeciesValidation!D:W,18,FALSE),TEXT(A378,"MMDD")&gt;VLOOKUP(R378,SpeciesValidation!D:W,19,FALSE)),IF(TEXT(A378,"MMDD")&lt;"0701",TEXT(A378,"MMDD")&gt;VLOOKUP(R378,SpeciesValidation!D:W,18,FALSE),TEXT(A378,"MMDD")&lt;VLOOKUP(R378,SpeciesValidation!D:W,19,FALSE))),"Date outside expected range for this species",""),"")))</f>
        <v/>
      </c>
      <c r="M378" s="127" t="str">
        <f>IF(LEN(E378&amp;"")&gt;0,IF(ISERROR(VLOOKUP(R378,SpeciesValidation!D:I,6,FALSE)),"",VLOOKUP(R378,SpeciesValidation!D:I,6,FALSE)),"")</f>
        <v/>
      </c>
      <c r="Q378" s="36" t="str">
        <f>IF(LEN(E378&amp;"")&gt;0,IF(ISERROR(VLOOKUP(E378,SpeciesValidation!B:G,2,FALSE)=TRUE),"",VLOOKUP(E378,SpeciesValidation!B:G,2,FALSE)),"")</f>
        <v/>
      </c>
      <c r="R378" s="36" t="str">
        <f>IF(LEN(E378&amp;"")&gt;0,IF(ISERROR(VLOOKUP(E378,SpeciesLookup!B:G,4,FALSE)=TRUE),"",VLOOKUP(E378,SpeciesLookup!B:G,4,FALSE)),"")</f>
        <v/>
      </c>
    </row>
    <row r="379" spans="1:18" ht="13.2" x14ac:dyDescent="0.25">
      <c r="A379" s="72"/>
      <c r="B379" s="73"/>
      <c r="C379" s="73"/>
      <c r="D379" s="11"/>
      <c r="E379" s="74"/>
      <c r="F379" s="75"/>
      <c r="G379" s="128" t="str">
        <f>IF(LEN(E379&amp;"")&gt;0,IF(ISERROR(VLOOKUP(E379,SpeciesLookup!B:G,6,FALSE)=TRUE),"",VLOOKUP(E379,SpeciesLookup!B:G,6,FALSE)),"")</f>
        <v/>
      </c>
      <c r="H379" s="128" t="str">
        <f>IF(LEN(E379&amp;"")&gt;0,IF(ISERROR(VLOOKUP(E379,SpeciesLookup!B:G,5,FALSE)=TRUE),"",VLOOKUP(E379,SpeciesLookup!B:G,5,FALSE)),"")</f>
        <v/>
      </c>
      <c r="I379" s="11"/>
      <c r="J379" s="73"/>
      <c r="K379" s="11"/>
      <c r="L379" s="127" t="str">
        <f>TRIM(IF(ISERROR(VLOOKUP(R379,SpeciesValidation!D:T,IF(ISNA(VLOOKUP(J379,Validation!B$2:C$15,2,FALSE)),FALSE,VLOOKUP(J379,Validation!B$2:C$15,2,FALSE)))),IF(LEN(E379&amp;"")&gt;0,"",""),VLOOKUP(R379,SpeciesValidation!D:T,VLOOKUP(J379,Validation!B$2:C$15,2,FALSE),FALSE)) &amp; " " &amp; IF(ISERROR(IF(LEFT(J379,1)="A",IF(IF(VLOOKUP(R379,SpeciesValidation!D:W,20,FALSE)=FALSE,OR(TEXT(A379,"MMDD")&lt;VLOOKUP(R379,SpeciesValidation!D:W,18,FALSE),TEXT(A379,"MMDD")&gt;VLOOKUP(R379,SpeciesValidation!D:W,19,FALSE)),IF(TEXT(A379,"MMDD")&lt;"0701",TEXT(A379,"MMDD")&gt;VLOOKUP(R379,SpeciesValidation!D:W,18,FALSE),TEXT(A379,"MMDD")&lt;VLOOKUP(R379,SpeciesValidation!D:W,19,FALSE))),"Date outside expected range for this species",""),"")),"",IF(LEFT(J379,1)="A",IF(IF(VLOOKUP(R379,SpeciesValidation!D:W,20,FALSE)=FALSE,OR(TEXT(A379,"MMDD")&lt;VLOOKUP(R379,SpeciesValidation!D:W,18,FALSE),TEXT(A379,"MMDD")&gt;VLOOKUP(R379,SpeciesValidation!D:W,19,FALSE)),IF(TEXT(A379,"MMDD")&lt;"0701",TEXT(A379,"MMDD")&gt;VLOOKUP(R379,SpeciesValidation!D:W,18,FALSE),TEXT(A379,"MMDD")&lt;VLOOKUP(R379,SpeciesValidation!D:W,19,FALSE))),"Date outside expected range for this species",""),"")))</f>
        <v/>
      </c>
      <c r="M379" s="127" t="str">
        <f>IF(LEN(E379&amp;"")&gt;0,IF(ISERROR(VLOOKUP(R379,SpeciesValidation!D:I,6,FALSE)),"",VLOOKUP(R379,SpeciesValidation!D:I,6,FALSE)),"")</f>
        <v/>
      </c>
      <c r="Q379" s="36" t="str">
        <f>IF(LEN(E379&amp;"")&gt;0,IF(ISERROR(VLOOKUP(E379,SpeciesValidation!B:G,2,FALSE)=TRUE),"",VLOOKUP(E379,SpeciesValidation!B:G,2,FALSE)),"")</f>
        <v/>
      </c>
      <c r="R379" s="36" t="str">
        <f>IF(LEN(E379&amp;"")&gt;0,IF(ISERROR(VLOOKUP(E379,SpeciesLookup!B:G,4,FALSE)=TRUE),"",VLOOKUP(E379,SpeciesLookup!B:G,4,FALSE)),"")</f>
        <v/>
      </c>
    </row>
    <row r="380" spans="1:18" ht="13.2" x14ac:dyDescent="0.25">
      <c r="A380" s="72"/>
      <c r="B380" s="73"/>
      <c r="C380" s="73"/>
      <c r="D380" s="11"/>
      <c r="E380" s="74"/>
      <c r="F380" s="75"/>
      <c r="G380" s="128" t="str">
        <f>IF(LEN(E380&amp;"")&gt;0,IF(ISERROR(VLOOKUP(E380,SpeciesLookup!B:G,6,FALSE)=TRUE),"",VLOOKUP(E380,SpeciesLookup!B:G,6,FALSE)),"")</f>
        <v/>
      </c>
      <c r="H380" s="128" t="str">
        <f>IF(LEN(E380&amp;"")&gt;0,IF(ISERROR(VLOOKUP(E380,SpeciesLookup!B:G,5,FALSE)=TRUE),"",VLOOKUP(E380,SpeciesLookup!B:G,5,FALSE)),"")</f>
        <v/>
      </c>
      <c r="I380" s="11"/>
      <c r="J380" s="73"/>
      <c r="K380" s="11"/>
      <c r="L380" s="127" t="str">
        <f>TRIM(IF(ISERROR(VLOOKUP(R380,SpeciesValidation!D:T,IF(ISNA(VLOOKUP(J380,Validation!B$2:C$15,2,FALSE)),FALSE,VLOOKUP(J380,Validation!B$2:C$15,2,FALSE)))),IF(LEN(E380&amp;"")&gt;0,"",""),VLOOKUP(R380,SpeciesValidation!D:T,VLOOKUP(J380,Validation!B$2:C$15,2,FALSE),FALSE)) &amp; " " &amp; IF(ISERROR(IF(LEFT(J380,1)="A",IF(IF(VLOOKUP(R380,SpeciesValidation!D:W,20,FALSE)=FALSE,OR(TEXT(A380,"MMDD")&lt;VLOOKUP(R380,SpeciesValidation!D:W,18,FALSE),TEXT(A380,"MMDD")&gt;VLOOKUP(R380,SpeciesValidation!D:W,19,FALSE)),IF(TEXT(A380,"MMDD")&lt;"0701",TEXT(A380,"MMDD")&gt;VLOOKUP(R380,SpeciesValidation!D:W,18,FALSE),TEXT(A380,"MMDD")&lt;VLOOKUP(R380,SpeciesValidation!D:W,19,FALSE))),"Date outside expected range for this species",""),"")),"",IF(LEFT(J380,1)="A",IF(IF(VLOOKUP(R380,SpeciesValidation!D:W,20,FALSE)=FALSE,OR(TEXT(A380,"MMDD")&lt;VLOOKUP(R380,SpeciesValidation!D:W,18,FALSE),TEXT(A380,"MMDD")&gt;VLOOKUP(R380,SpeciesValidation!D:W,19,FALSE)),IF(TEXT(A380,"MMDD")&lt;"0701",TEXT(A380,"MMDD")&gt;VLOOKUP(R380,SpeciesValidation!D:W,18,FALSE),TEXT(A380,"MMDD")&lt;VLOOKUP(R380,SpeciesValidation!D:W,19,FALSE))),"Date outside expected range for this species",""),"")))</f>
        <v/>
      </c>
      <c r="M380" s="127" t="str">
        <f>IF(LEN(E380&amp;"")&gt;0,IF(ISERROR(VLOOKUP(R380,SpeciesValidation!D:I,6,FALSE)),"",VLOOKUP(R380,SpeciesValidation!D:I,6,FALSE)),"")</f>
        <v/>
      </c>
      <c r="Q380" s="36" t="str">
        <f>IF(LEN(E380&amp;"")&gt;0,IF(ISERROR(VLOOKUP(E380,SpeciesValidation!B:G,2,FALSE)=TRUE),"",VLOOKUP(E380,SpeciesValidation!B:G,2,FALSE)),"")</f>
        <v/>
      </c>
      <c r="R380" s="36" t="str">
        <f>IF(LEN(E380&amp;"")&gt;0,IF(ISERROR(VLOOKUP(E380,SpeciesLookup!B:G,4,FALSE)=TRUE),"",VLOOKUP(E380,SpeciesLookup!B:G,4,FALSE)),"")</f>
        <v/>
      </c>
    </row>
    <row r="381" spans="1:18" ht="13.2" x14ac:dyDescent="0.25">
      <c r="A381" s="72"/>
      <c r="B381" s="73"/>
      <c r="C381" s="73"/>
      <c r="D381" s="11"/>
      <c r="E381" s="74"/>
      <c r="F381" s="75"/>
      <c r="G381" s="128" t="str">
        <f>IF(LEN(E381&amp;"")&gt;0,IF(ISERROR(VLOOKUP(E381,SpeciesLookup!B:G,6,FALSE)=TRUE),"",VLOOKUP(E381,SpeciesLookup!B:G,6,FALSE)),"")</f>
        <v/>
      </c>
      <c r="H381" s="128" t="str">
        <f>IF(LEN(E381&amp;"")&gt;0,IF(ISERROR(VLOOKUP(E381,SpeciesLookup!B:G,5,FALSE)=TRUE),"",VLOOKUP(E381,SpeciesLookup!B:G,5,FALSE)),"")</f>
        <v/>
      </c>
      <c r="I381" s="11"/>
      <c r="J381" s="73"/>
      <c r="K381" s="11"/>
      <c r="L381" s="127" t="str">
        <f>TRIM(IF(ISERROR(VLOOKUP(R381,SpeciesValidation!D:T,IF(ISNA(VLOOKUP(J381,Validation!B$2:C$15,2,FALSE)),FALSE,VLOOKUP(J381,Validation!B$2:C$15,2,FALSE)))),IF(LEN(E381&amp;"")&gt;0,"",""),VLOOKUP(R381,SpeciesValidation!D:T,VLOOKUP(J381,Validation!B$2:C$15,2,FALSE),FALSE)) &amp; " " &amp; IF(ISERROR(IF(LEFT(J381,1)="A",IF(IF(VLOOKUP(R381,SpeciesValidation!D:W,20,FALSE)=FALSE,OR(TEXT(A381,"MMDD")&lt;VLOOKUP(R381,SpeciesValidation!D:W,18,FALSE),TEXT(A381,"MMDD")&gt;VLOOKUP(R381,SpeciesValidation!D:W,19,FALSE)),IF(TEXT(A381,"MMDD")&lt;"0701",TEXT(A381,"MMDD")&gt;VLOOKUP(R381,SpeciesValidation!D:W,18,FALSE),TEXT(A381,"MMDD")&lt;VLOOKUP(R381,SpeciesValidation!D:W,19,FALSE))),"Date outside expected range for this species",""),"")),"",IF(LEFT(J381,1)="A",IF(IF(VLOOKUP(R381,SpeciesValidation!D:W,20,FALSE)=FALSE,OR(TEXT(A381,"MMDD")&lt;VLOOKUP(R381,SpeciesValidation!D:W,18,FALSE),TEXT(A381,"MMDD")&gt;VLOOKUP(R381,SpeciesValidation!D:W,19,FALSE)),IF(TEXT(A381,"MMDD")&lt;"0701",TEXT(A381,"MMDD")&gt;VLOOKUP(R381,SpeciesValidation!D:W,18,FALSE),TEXT(A381,"MMDD")&lt;VLOOKUP(R381,SpeciesValidation!D:W,19,FALSE))),"Date outside expected range for this species",""),"")))</f>
        <v/>
      </c>
      <c r="M381" s="127" t="str">
        <f>IF(LEN(E381&amp;"")&gt;0,IF(ISERROR(VLOOKUP(R381,SpeciesValidation!D:I,6,FALSE)),"",VLOOKUP(R381,SpeciesValidation!D:I,6,FALSE)),"")</f>
        <v/>
      </c>
      <c r="Q381" s="36" t="str">
        <f>IF(LEN(E381&amp;"")&gt;0,IF(ISERROR(VLOOKUP(E381,SpeciesValidation!B:G,2,FALSE)=TRUE),"",VLOOKUP(E381,SpeciesValidation!B:G,2,FALSE)),"")</f>
        <v/>
      </c>
      <c r="R381" s="36" t="str">
        <f>IF(LEN(E381&amp;"")&gt;0,IF(ISERROR(VLOOKUP(E381,SpeciesLookup!B:G,4,FALSE)=TRUE),"",VLOOKUP(E381,SpeciesLookup!B:G,4,FALSE)),"")</f>
        <v/>
      </c>
    </row>
    <row r="382" spans="1:18" ht="13.2" x14ac:dyDescent="0.25">
      <c r="A382" s="72"/>
      <c r="B382" s="73"/>
      <c r="C382" s="73"/>
      <c r="D382" s="11"/>
      <c r="E382" s="74"/>
      <c r="F382" s="75"/>
      <c r="G382" s="128" t="str">
        <f>IF(LEN(E382&amp;"")&gt;0,IF(ISERROR(VLOOKUP(E382,SpeciesLookup!B:G,6,FALSE)=TRUE),"",VLOOKUP(E382,SpeciesLookup!B:G,6,FALSE)),"")</f>
        <v/>
      </c>
      <c r="H382" s="128" t="str">
        <f>IF(LEN(E382&amp;"")&gt;0,IF(ISERROR(VLOOKUP(E382,SpeciesLookup!B:G,5,FALSE)=TRUE),"",VLOOKUP(E382,SpeciesLookup!B:G,5,FALSE)),"")</f>
        <v/>
      </c>
      <c r="I382" s="11"/>
      <c r="J382" s="73"/>
      <c r="K382" s="11"/>
      <c r="L382" s="127" t="str">
        <f>TRIM(IF(ISERROR(VLOOKUP(R382,SpeciesValidation!D:T,IF(ISNA(VLOOKUP(J382,Validation!B$2:C$15,2,FALSE)),FALSE,VLOOKUP(J382,Validation!B$2:C$15,2,FALSE)))),IF(LEN(E382&amp;"")&gt;0,"",""),VLOOKUP(R382,SpeciesValidation!D:T,VLOOKUP(J382,Validation!B$2:C$15,2,FALSE),FALSE)) &amp; " " &amp; IF(ISERROR(IF(LEFT(J382,1)="A",IF(IF(VLOOKUP(R382,SpeciesValidation!D:W,20,FALSE)=FALSE,OR(TEXT(A382,"MMDD")&lt;VLOOKUP(R382,SpeciesValidation!D:W,18,FALSE),TEXT(A382,"MMDD")&gt;VLOOKUP(R382,SpeciesValidation!D:W,19,FALSE)),IF(TEXT(A382,"MMDD")&lt;"0701",TEXT(A382,"MMDD")&gt;VLOOKUP(R382,SpeciesValidation!D:W,18,FALSE),TEXT(A382,"MMDD")&lt;VLOOKUP(R382,SpeciesValidation!D:W,19,FALSE))),"Date outside expected range for this species",""),"")),"",IF(LEFT(J382,1)="A",IF(IF(VLOOKUP(R382,SpeciesValidation!D:W,20,FALSE)=FALSE,OR(TEXT(A382,"MMDD")&lt;VLOOKUP(R382,SpeciesValidation!D:W,18,FALSE),TEXT(A382,"MMDD")&gt;VLOOKUP(R382,SpeciesValidation!D:W,19,FALSE)),IF(TEXT(A382,"MMDD")&lt;"0701",TEXT(A382,"MMDD")&gt;VLOOKUP(R382,SpeciesValidation!D:W,18,FALSE),TEXT(A382,"MMDD")&lt;VLOOKUP(R382,SpeciesValidation!D:W,19,FALSE))),"Date outside expected range for this species",""),"")))</f>
        <v/>
      </c>
      <c r="M382" s="127" t="str">
        <f>IF(LEN(E382&amp;"")&gt;0,IF(ISERROR(VLOOKUP(R382,SpeciesValidation!D:I,6,FALSE)),"",VLOOKUP(R382,SpeciesValidation!D:I,6,FALSE)),"")</f>
        <v/>
      </c>
      <c r="Q382" s="36" t="str">
        <f>IF(LEN(E382&amp;"")&gt;0,IF(ISERROR(VLOOKUP(E382,SpeciesValidation!B:G,2,FALSE)=TRUE),"",VLOOKUP(E382,SpeciesValidation!B:G,2,FALSE)),"")</f>
        <v/>
      </c>
      <c r="R382" s="36" t="str">
        <f>IF(LEN(E382&amp;"")&gt;0,IF(ISERROR(VLOOKUP(E382,SpeciesLookup!B:G,4,FALSE)=TRUE),"",VLOOKUP(E382,SpeciesLookup!B:G,4,FALSE)),"")</f>
        <v/>
      </c>
    </row>
    <row r="383" spans="1:18" ht="13.2" x14ac:dyDescent="0.25">
      <c r="A383" s="72"/>
      <c r="B383" s="73"/>
      <c r="C383" s="73"/>
      <c r="D383" s="11"/>
      <c r="E383" s="74"/>
      <c r="F383" s="75"/>
      <c r="G383" s="128" t="str">
        <f>IF(LEN(E383&amp;"")&gt;0,IF(ISERROR(VLOOKUP(E383,SpeciesLookup!B:G,6,FALSE)=TRUE),"",VLOOKUP(E383,SpeciesLookup!B:G,6,FALSE)),"")</f>
        <v/>
      </c>
      <c r="H383" s="128" t="str">
        <f>IF(LEN(E383&amp;"")&gt;0,IF(ISERROR(VLOOKUP(E383,SpeciesLookup!B:G,5,FALSE)=TRUE),"",VLOOKUP(E383,SpeciesLookup!B:G,5,FALSE)),"")</f>
        <v/>
      </c>
      <c r="I383" s="11"/>
      <c r="J383" s="73"/>
      <c r="K383" s="11"/>
      <c r="L383" s="127" t="str">
        <f>TRIM(IF(ISERROR(VLOOKUP(R383,SpeciesValidation!D:T,IF(ISNA(VLOOKUP(J383,Validation!B$2:C$15,2,FALSE)),FALSE,VLOOKUP(J383,Validation!B$2:C$15,2,FALSE)))),IF(LEN(E383&amp;"")&gt;0,"",""),VLOOKUP(R383,SpeciesValidation!D:T,VLOOKUP(J383,Validation!B$2:C$15,2,FALSE),FALSE)) &amp; " " &amp; IF(ISERROR(IF(LEFT(J383,1)="A",IF(IF(VLOOKUP(R383,SpeciesValidation!D:W,20,FALSE)=FALSE,OR(TEXT(A383,"MMDD")&lt;VLOOKUP(R383,SpeciesValidation!D:W,18,FALSE),TEXT(A383,"MMDD")&gt;VLOOKUP(R383,SpeciesValidation!D:W,19,FALSE)),IF(TEXT(A383,"MMDD")&lt;"0701",TEXT(A383,"MMDD")&gt;VLOOKUP(R383,SpeciesValidation!D:W,18,FALSE),TEXT(A383,"MMDD")&lt;VLOOKUP(R383,SpeciesValidation!D:W,19,FALSE))),"Date outside expected range for this species",""),"")),"",IF(LEFT(J383,1)="A",IF(IF(VLOOKUP(R383,SpeciesValidation!D:W,20,FALSE)=FALSE,OR(TEXT(A383,"MMDD")&lt;VLOOKUP(R383,SpeciesValidation!D:W,18,FALSE),TEXT(A383,"MMDD")&gt;VLOOKUP(R383,SpeciesValidation!D:W,19,FALSE)),IF(TEXT(A383,"MMDD")&lt;"0701",TEXT(A383,"MMDD")&gt;VLOOKUP(R383,SpeciesValidation!D:W,18,FALSE),TEXT(A383,"MMDD")&lt;VLOOKUP(R383,SpeciesValidation!D:W,19,FALSE))),"Date outside expected range for this species",""),"")))</f>
        <v/>
      </c>
      <c r="M383" s="127" t="str">
        <f>IF(LEN(E383&amp;"")&gt;0,IF(ISERROR(VLOOKUP(R383,SpeciesValidation!D:I,6,FALSE)),"",VLOOKUP(R383,SpeciesValidation!D:I,6,FALSE)),"")</f>
        <v/>
      </c>
      <c r="Q383" s="36" t="str">
        <f>IF(LEN(E383&amp;"")&gt;0,IF(ISERROR(VLOOKUP(E383,SpeciesValidation!B:G,2,FALSE)=TRUE),"",VLOOKUP(E383,SpeciesValidation!B:G,2,FALSE)),"")</f>
        <v/>
      </c>
      <c r="R383" s="36" t="str">
        <f>IF(LEN(E383&amp;"")&gt;0,IF(ISERROR(VLOOKUP(E383,SpeciesLookup!B:G,4,FALSE)=TRUE),"",VLOOKUP(E383,SpeciesLookup!B:G,4,FALSE)),"")</f>
        <v/>
      </c>
    </row>
    <row r="384" spans="1:18" ht="13.2" x14ac:dyDescent="0.25">
      <c r="A384" s="72"/>
      <c r="B384" s="73"/>
      <c r="C384" s="73"/>
      <c r="D384" s="11"/>
      <c r="E384" s="74"/>
      <c r="F384" s="75"/>
      <c r="G384" s="128" t="str">
        <f>IF(LEN(E384&amp;"")&gt;0,IF(ISERROR(VLOOKUP(E384,SpeciesLookup!B:G,6,FALSE)=TRUE),"",VLOOKUP(E384,SpeciesLookup!B:G,6,FALSE)),"")</f>
        <v/>
      </c>
      <c r="H384" s="128" t="str">
        <f>IF(LEN(E384&amp;"")&gt;0,IF(ISERROR(VLOOKUP(E384,SpeciesLookup!B:G,5,FALSE)=TRUE),"",VLOOKUP(E384,SpeciesLookup!B:G,5,FALSE)),"")</f>
        <v/>
      </c>
      <c r="I384" s="11"/>
      <c r="J384" s="73"/>
      <c r="K384" s="11"/>
      <c r="L384" s="127" t="str">
        <f>TRIM(IF(ISERROR(VLOOKUP(R384,SpeciesValidation!D:T,IF(ISNA(VLOOKUP(J384,Validation!B$2:C$15,2,FALSE)),FALSE,VLOOKUP(J384,Validation!B$2:C$15,2,FALSE)))),IF(LEN(E384&amp;"")&gt;0,"",""),VLOOKUP(R384,SpeciesValidation!D:T,VLOOKUP(J384,Validation!B$2:C$15,2,FALSE),FALSE)) &amp; " " &amp; IF(ISERROR(IF(LEFT(J384,1)="A",IF(IF(VLOOKUP(R384,SpeciesValidation!D:W,20,FALSE)=FALSE,OR(TEXT(A384,"MMDD")&lt;VLOOKUP(R384,SpeciesValidation!D:W,18,FALSE),TEXT(A384,"MMDD")&gt;VLOOKUP(R384,SpeciesValidation!D:W,19,FALSE)),IF(TEXT(A384,"MMDD")&lt;"0701",TEXT(A384,"MMDD")&gt;VLOOKUP(R384,SpeciesValidation!D:W,18,FALSE),TEXT(A384,"MMDD")&lt;VLOOKUP(R384,SpeciesValidation!D:W,19,FALSE))),"Date outside expected range for this species",""),"")),"",IF(LEFT(J384,1)="A",IF(IF(VLOOKUP(R384,SpeciesValidation!D:W,20,FALSE)=FALSE,OR(TEXT(A384,"MMDD")&lt;VLOOKUP(R384,SpeciesValidation!D:W,18,FALSE),TEXT(A384,"MMDD")&gt;VLOOKUP(R384,SpeciesValidation!D:W,19,FALSE)),IF(TEXT(A384,"MMDD")&lt;"0701",TEXT(A384,"MMDD")&gt;VLOOKUP(R384,SpeciesValidation!D:W,18,FALSE),TEXT(A384,"MMDD")&lt;VLOOKUP(R384,SpeciesValidation!D:W,19,FALSE))),"Date outside expected range for this species",""),"")))</f>
        <v/>
      </c>
      <c r="M384" s="127" t="str">
        <f>IF(LEN(E384&amp;"")&gt;0,IF(ISERROR(VLOOKUP(R384,SpeciesValidation!D:I,6,FALSE)),"",VLOOKUP(R384,SpeciesValidation!D:I,6,FALSE)),"")</f>
        <v/>
      </c>
      <c r="Q384" s="36" t="str">
        <f>IF(LEN(E384&amp;"")&gt;0,IF(ISERROR(VLOOKUP(E384,SpeciesValidation!B:G,2,FALSE)=TRUE),"",VLOOKUP(E384,SpeciesValidation!B:G,2,FALSE)),"")</f>
        <v/>
      </c>
      <c r="R384" s="36" t="str">
        <f>IF(LEN(E384&amp;"")&gt;0,IF(ISERROR(VLOOKUP(E384,SpeciesLookup!B:G,4,FALSE)=TRUE),"",VLOOKUP(E384,SpeciesLookup!B:G,4,FALSE)),"")</f>
        <v/>
      </c>
    </row>
    <row r="385" spans="1:18" ht="13.2" x14ac:dyDescent="0.25">
      <c r="A385" s="72"/>
      <c r="B385" s="73"/>
      <c r="C385" s="73"/>
      <c r="D385" s="11"/>
      <c r="E385" s="74"/>
      <c r="F385" s="75"/>
      <c r="G385" s="128" t="str">
        <f>IF(LEN(E385&amp;"")&gt;0,IF(ISERROR(VLOOKUP(E385,SpeciesLookup!B:G,6,FALSE)=TRUE),"",VLOOKUP(E385,SpeciesLookup!B:G,6,FALSE)),"")</f>
        <v/>
      </c>
      <c r="H385" s="128" t="str">
        <f>IF(LEN(E385&amp;"")&gt;0,IF(ISERROR(VLOOKUP(E385,SpeciesLookup!B:G,5,FALSE)=TRUE),"",VLOOKUP(E385,SpeciesLookup!B:G,5,FALSE)),"")</f>
        <v/>
      </c>
      <c r="I385" s="11"/>
      <c r="J385" s="73"/>
      <c r="K385" s="11"/>
      <c r="L385" s="127" t="str">
        <f>TRIM(IF(ISERROR(VLOOKUP(R385,SpeciesValidation!D:T,IF(ISNA(VLOOKUP(J385,Validation!B$2:C$15,2,FALSE)),FALSE,VLOOKUP(J385,Validation!B$2:C$15,2,FALSE)))),IF(LEN(E385&amp;"")&gt;0,"",""),VLOOKUP(R385,SpeciesValidation!D:T,VLOOKUP(J385,Validation!B$2:C$15,2,FALSE),FALSE)) &amp; " " &amp; IF(ISERROR(IF(LEFT(J385,1)="A",IF(IF(VLOOKUP(R385,SpeciesValidation!D:W,20,FALSE)=FALSE,OR(TEXT(A385,"MMDD")&lt;VLOOKUP(R385,SpeciesValidation!D:W,18,FALSE),TEXT(A385,"MMDD")&gt;VLOOKUP(R385,SpeciesValidation!D:W,19,FALSE)),IF(TEXT(A385,"MMDD")&lt;"0701",TEXT(A385,"MMDD")&gt;VLOOKUP(R385,SpeciesValidation!D:W,18,FALSE),TEXT(A385,"MMDD")&lt;VLOOKUP(R385,SpeciesValidation!D:W,19,FALSE))),"Date outside expected range for this species",""),"")),"",IF(LEFT(J385,1)="A",IF(IF(VLOOKUP(R385,SpeciesValidation!D:W,20,FALSE)=FALSE,OR(TEXT(A385,"MMDD")&lt;VLOOKUP(R385,SpeciesValidation!D:W,18,FALSE),TEXT(A385,"MMDD")&gt;VLOOKUP(R385,SpeciesValidation!D:W,19,FALSE)),IF(TEXT(A385,"MMDD")&lt;"0701",TEXT(A385,"MMDD")&gt;VLOOKUP(R385,SpeciesValidation!D:W,18,FALSE),TEXT(A385,"MMDD")&lt;VLOOKUP(R385,SpeciesValidation!D:W,19,FALSE))),"Date outside expected range for this species",""),"")))</f>
        <v/>
      </c>
      <c r="M385" s="127" t="str">
        <f>IF(LEN(E385&amp;"")&gt;0,IF(ISERROR(VLOOKUP(R385,SpeciesValidation!D:I,6,FALSE)),"",VLOOKUP(R385,SpeciesValidation!D:I,6,FALSE)),"")</f>
        <v/>
      </c>
      <c r="Q385" s="36" t="str">
        <f>IF(LEN(E385&amp;"")&gt;0,IF(ISERROR(VLOOKUP(E385,SpeciesValidation!B:G,2,FALSE)=TRUE),"",VLOOKUP(E385,SpeciesValidation!B:G,2,FALSE)),"")</f>
        <v/>
      </c>
      <c r="R385" s="36" t="str">
        <f>IF(LEN(E385&amp;"")&gt;0,IF(ISERROR(VLOOKUP(E385,SpeciesLookup!B:G,4,FALSE)=TRUE),"",VLOOKUP(E385,SpeciesLookup!B:G,4,FALSE)),"")</f>
        <v/>
      </c>
    </row>
    <row r="386" spans="1:18" ht="13.2" x14ac:dyDescent="0.25">
      <c r="A386" s="72"/>
      <c r="B386" s="73"/>
      <c r="C386" s="73"/>
      <c r="D386" s="11"/>
      <c r="E386" s="74"/>
      <c r="F386" s="75"/>
      <c r="G386" s="128" t="str">
        <f>IF(LEN(E386&amp;"")&gt;0,IF(ISERROR(VLOOKUP(E386,SpeciesLookup!B:G,6,FALSE)=TRUE),"",VLOOKUP(E386,SpeciesLookup!B:G,6,FALSE)),"")</f>
        <v/>
      </c>
      <c r="H386" s="128" t="str">
        <f>IF(LEN(E386&amp;"")&gt;0,IF(ISERROR(VLOOKUP(E386,SpeciesLookup!B:G,5,FALSE)=TRUE),"",VLOOKUP(E386,SpeciesLookup!B:G,5,FALSE)),"")</f>
        <v/>
      </c>
      <c r="I386" s="11"/>
      <c r="J386" s="73"/>
      <c r="K386" s="11"/>
      <c r="L386" s="127" t="str">
        <f>TRIM(IF(ISERROR(VLOOKUP(R386,SpeciesValidation!D:T,IF(ISNA(VLOOKUP(J386,Validation!B$2:C$15,2,FALSE)),FALSE,VLOOKUP(J386,Validation!B$2:C$15,2,FALSE)))),IF(LEN(E386&amp;"")&gt;0,"",""),VLOOKUP(R386,SpeciesValidation!D:T,VLOOKUP(J386,Validation!B$2:C$15,2,FALSE),FALSE)) &amp; " " &amp; IF(ISERROR(IF(LEFT(J386,1)="A",IF(IF(VLOOKUP(R386,SpeciesValidation!D:W,20,FALSE)=FALSE,OR(TEXT(A386,"MMDD")&lt;VLOOKUP(R386,SpeciesValidation!D:W,18,FALSE),TEXT(A386,"MMDD")&gt;VLOOKUP(R386,SpeciesValidation!D:W,19,FALSE)),IF(TEXT(A386,"MMDD")&lt;"0701",TEXT(A386,"MMDD")&gt;VLOOKUP(R386,SpeciesValidation!D:W,18,FALSE),TEXT(A386,"MMDD")&lt;VLOOKUP(R386,SpeciesValidation!D:W,19,FALSE))),"Date outside expected range for this species",""),"")),"",IF(LEFT(J386,1)="A",IF(IF(VLOOKUP(R386,SpeciesValidation!D:W,20,FALSE)=FALSE,OR(TEXT(A386,"MMDD")&lt;VLOOKUP(R386,SpeciesValidation!D:W,18,FALSE),TEXT(A386,"MMDD")&gt;VLOOKUP(R386,SpeciesValidation!D:W,19,FALSE)),IF(TEXT(A386,"MMDD")&lt;"0701",TEXT(A386,"MMDD")&gt;VLOOKUP(R386,SpeciesValidation!D:W,18,FALSE),TEXT(A386,"MMDD")&lt;VLOOKUP(R386,SpeciesValidation!D:W,19,FALSE))),"Date outside expected range for this species",""),"")))</f>
        <v/>
      </c>
      <c r="M386" s="127" t="str">
        <f>IF(LEN(E386&amp;"")&gt;0,IF(ISERROR(VLOOKUP(R386,SpeciesValidation!D:I,6,FALSE)),"",VLOOKUP(R386,SpeciesValidation!D:I,6,FALSE)),"")</f>
        <v/>
      </c>
      <c r="Q386" s="36" t="str">
        <f>IF(LEN(E386&amp;"")&gt;0,IF(ISERROR(VLOOKUP(E386,SpeciesValidation!B:G,2,FALSE)=TRUE),"",VLOOKUP(E386,SpeciesValidation!B:G,2,FALSE)),"")</f>
        <v/>
      </c>
      <c r="R386" s="36" t="str">
        <f>IF(LEN(E386&amp;"")&gt;0,IF(ISERROR(VLOOKUP(E386,SpeciesLookup!B:G,4,FALSE)=TRUE),"",VLOOKUP(E386,SpeciesLookup!B:G,4,FALSE)),"")</f>
        <v/>
      </c>
    </row>
    <row r="387" spans="1:18" ht="13.2" x14ac:dyDescent="0.25">
      <c r="A387" s="72"/>
      <c r="B387" s="73"/>
      <c r="C387" s="73"/>
      <c r="D387" s="11"/>
      <c r="E387" s="74"/>
      <c r="F387" s="75"/>
      <c r="G387" s="128" t="str">
        <f>IF(LEN(E387&amp;"")&gt;0,IF(ISERROR(VLOOKUP(E387,SpeciesLookup!B:G,6,FALSE)=TRUE),"",VLOOKUP(E387,SpeciesLookup!B:G,6,FALSE)),"")</f>
        <v/>
      </c>
      <c r="H387" s="128" t="str">
        <f>IF(LEN(E387&amp;"")&gt;0,IF(ISERROR(VLOOKUP(E387,SpeciesLookup!B:G,5,FALSE)=TRUE),"",VLOOKUP(E387,SpeciesLookup!B:G,5,FALSE)),"")</f>
        <v/>
      </c>
      <c r="I387" s="11"/>
      <c r="J387" s="73"/>
      <c r="K387" s="11"/>
      <c r="L387" s="127" t="str">
        <f>TRIM(IF(ISERROR(VLOOKUP(R387,SpeciesValidation!D:T,IF(ISNA(VLOOKUP(J387,Validation!B$2:C$15,2,FALSE)),FALSE,VLOOKUP(J387,Validation!B$2:C$15,2,FALSE)))),IF(LEN(E387&amp;"")&gt;0,"",""),VLOOKUP(R387,SpeciesValidation!D:T,VLOOKUP(J387,Validation!B$2:C$15,2,FALSE),FALSE)) &amp; " " &amp; IF(ISERROR(IF(LEFT(J387,1)="A",IF(IF(VLOOKUP(R387,SpeciesValidation!D:W,20,FALSE)=FALSE,OR(TEXT(A387,"MMDD")&lt;VLOOKUP(R387,SpeciesValidation!D:W,18,FALSE),TEXT(A387,"MMDD")&gt;VLOOKUP(R387,SpeciesValidation!D:W,19,FALSE)),IF(TEXT(A387,"MMDD")&lt;"0701",TEXT(A387,"MMDD")&gt;VLOOKUP(R387,SpeciesValidation!D:W,18,FALSE),TEXT(A387,"MMDD")&lt;VLOOKUP(R387,SpeciesValidation!D:W,19,FALSE))),"Date outside expected range for this species",""),"")),"",IF(LEFT(J387,1)="A",IF(IF(VLOOKUP(R387,SpeciesValidation!D:W,20,FALSE)=FALSE,OR(TEXT(A387,"MMDD")&lt;VLOOKUP(R387,SpeciesValidation!D:W,18,FALSE),TEXT(A387,"MMDD")&gt;VLOOKUP(R387,SpeciesValidation!D:W,19,FALSE)),IF(TEXT(A387,"MMDD")&lt;"0701",TEXT(A387,"MMDD")&gt;VLOOKUP(R387,SpeciesValidation!D:W,18,FALSE),TEXT(A387,"MMDD")&lt;VLOOKUP(R387,SpeciesValidation!D:W,19,FALSE))),"Date outside expected range for this species",""),"")))</f>
        <v/>
      </c>
      <c r="M387" s="127" t="str">
        <f>IF(LEN(E387&amp;"")&gt;0,IF(ISERROR(VLOOKUP(R387,SpeciesValidation!D:I,6,FALSE)),"",VLOOKUP(R387,SpeciesValidation!D:I,6,FALSE)),"")</f>
        <v/>
      </c>
      <c r="Q387" s="36" t="str">
        <f>IF(LEN(E387&amp;"")&gt;0,IF(ISERROR(VLOOKUP(E387,SpeciesValidation!B:G,2,FALSE)=TRUE),"",VLOOKUP(E387,SpeciesValidation!B:G,2,FALSE)),"")</f>
        <v/>
      </c>
      <c r="R387" s="36" t="str">
        <f>IF(LEN(E387&amp;"")&gt;0,IF(ISERROR(VLOOKUP(E387,SpeciesLookup!B:G,4,FALSE)=TRUE),"",VLOOKUP(E387,SpeciesLookup!B:G,4,FALSE)),"")</f>
        <v/>
      </c>
    </row>
    <row r="388" spans="1:18" ht="13.2" x14ac:dyDescent="0.25">
      <c r="A388" s="72"/>
      <c r="B388" s="73"/>
      <c r="C388" s="73"/>
      <c r="D388" s="11"/>
      <c r="E388" s="74"/>
      <c r="F388" s="75"/>
      <c r="G388" s="128" t="str">
        <f>IF(LEN(E388&amp;"")&gt;0,IF(ISERROR(VLOOKUP(E388,SpeciesLookup!B:G,6,FALSE)=TRUE),"",VLOOKUP(E388,SpeciesLookup!B:G,6,FALSE)),"")</f>
        <v/>
      </c>
      <c r="H388" s="128" t="str">
        <f>IF(LEN(E388&amp;"")&gt;0,IF(ISERROR(VLOOKUP(E388,SpeciesLookup!B:G,5,FALSE)=TRUE),"",VLOOKUP(E388,SpeciesLookup!B:G,5,FALSE)),"")</f>
        <v/>
      </c>
      <c r="I388" s="11"/>
      <c r="J388" s="73"/>
      <c r="K388" s="11"/>
      <c r="L388" s="127" t="str">
        <f>TRIM(IF(ISERROR(VLOOKUP(R388,SpeciesValidation!D:T,IF(ISNA(VLOOKUP(J388,Validation!B$2:C$15,2,FALSE)),FALSE,VLOOKUP(J388,Validation!B$2:C$15,2,FALSE)))),IF(LEN(E388&amp;"")&gt;0,"",""),VLOOKUP(R388,SpeciesValidation!D:T,VLOOKUP(J388,Validation!B$2:C$15,2,FALSE),FALSE)) &amp; " " &amp; IF(ISERROR(IF(LEFT(J388,1)="A",IF(IF(VLOOKUP(R388,SpeciesValidation!D:W,20,FALSE)=FALSE,OR(TEXT(A388,"MMDD")&lt;VLOOKUP(R388,SpeciesValidation!D:W,18,FALSE),TEXT(A388,"MMDD")&gt;VLOOKUP(R388,SpeciesValidation!D:W,19,FALSE)),IF(TEXT(A388,"MMDD")&lt;"0701",TEXT(A388,"MMDD")&gt;VLOOKUP(R388,SpeciesValidation!D:W,18,FALSE),TEXT(A388,"MMDD")&lt;VLOOKUP(R388,SpeciesValidation!D:W,19,FALSE))),"Date outside expected range for this species",""),"")),"",IF(LEFT(J388,1)="A",IF(IF(VLOOKUP(R388,SpeciesValidation!D:W,20,FALSE)=FALSE,OR(TEXT(A388,"MMDD")&lt;VLOOKUP(R388,SpeciesValidation!D:W,18,FALSE),TEXT(A388,"MMDD")&gt;VLOOKUP(R388,SpeciesValidation!D:W,19,FALSE)),IF(TEXT(A388,"MMDD")&lt;"0701",TEXT(A388,"MMDD")&gt;VLOOKUP(R388,SpeciesValidation!D:W,18,FALSE),TEXT(A388,"MMDD")&lt;VLOOKUP(R388,SpeciesValidation!D:W,19,FALSE))),"Date outside expected range for this species",""),"")))</f>
        <v/>
      </c>
      <c r="M388" s="127" t="str">
        <f>IF(LEN(E388&amp;"")&gt;0,IF(ISERROR(VLOOKUP(R388,SpeciesValidation!D:I,6,FALSE)),"",VLOOKUP(R388,SpeciesValidation!D:I,6,FALSE)),"")</f>
        <v/>
      </c>
      <c r="Q388" s="36" t="str">
        <f>IF(LEN(E388&amp;"")&gt;0,IF(ISERROR(VLOOKUP(E388,SpeciesValidation!B:G,2,FALSE)=TRUE),"",VLOOKUP(E388,SpeciesValidation!B:G,2,FALSE)),"")</f>
        <v/>
      </c>
      <c r="R388" s="36" t="str">
        <f>IF(LEN(E388&amp;"")&gt;0,IF(ISERROR(VLOOKUP(E388,SpeciesLookup!B:G,4,FALSE)=TRUE),"",VLOOKUP(E388,SpeciesLookup!B:G,4,FALSE)),"")</f>
        <v/>
      </c>
    </row>
    <row r="389" spans="1:18" ht="13.2" x14ac:dyDescent="0.25">
      <c r="A389" s="72"/>
      <c r="B389" s="73"/>
      <c r="C389" s="73"/>
      <c r="D389" s="11"/>
      <c r="E389" s="74"/>
      <c r="F389" s="75"/>
      <c r="G389" s="128" t="str">
        <f>IF(LEN(E389&amp;"")&gt;0,IF(ISERROR(VLOOKUP(E389,SpeciesLookup!B:G,6,FALSE)=TRUE),"",VLOOKUP(E389,SpeciesLookup!B:G,6,FALSE)),"")</f>
        <v/>
      </c>
      <c r="H389" s="128" t="str">
        <f>IF(LEN(E389&amp;"")&gt;0,IF(ISERROR(VLOOKUP(E389,SpeciesLookup!B:G,5,FALSE)=TRUE),"",VLOOKUP(E389,SpeciesLookup!B:G,5,FALSE)),"")</f>
        <v/>
      </c>
      <c r="I389" s="11"/>
      <c r="J389" s="73"/>
      <c r="K389" s="11"/>
      <c r="L389" s="127" t="str">
        <f>TRIM(IF(ISERROR(VLOOKUP(R389,SpeciesValidation!D:T,IF(ISNA(VLOOKUP(J389,Validation!B$2:C$15,2,FALSE)),FALSE,VLOOKUP(J389,Validation!B$2:C$15,2,FALSE)))),IF(LEN(E389&amp;"")&gt;0,"",""),VLOOKUP(R389,SpeciesValidation!D:T,VLOOKUP(J389,Validation!B$2:C$15,2,FALSE),FALSE)) &amp; " " &amp; IF(ISERROR(IF(LEFT(J389,1)="A",IF(IF(VLOOKUP(R389,SpeciesValidation!D:W,20,FALSE)=FALSE,OR(TEXT(A389,"MMDD")&lt;VLOOKUP(R389,SpeciesValidation!D:W,18,FALSE),TEXT(A389,"MMDD")&gt;VLOOKUP(R389,SpeciesValidation!D:W,19,FALSE)),IF(TEXT(A389,"MMDD")&lt;"0701",TEXT(A389,"MMDD")&gt;VLOOKUP(R389,SpeciesValidation!D:W,18,FALSE),TEXT(A389,"MMDD")&lt;VLOOKUP(R389,SpeciesValidation!D:W,19,FALSE))),"Date outside expected range for this species",""),"")),"",IF(LEFT(J389,1)="A",IF(IF(VLOOKUP(R389,SpeciesValidation!D:W,20,FALSE)=FALSE,OR(TEXT(A389,"MMDD")&lt;VLOOKUP(R389,SpeciesValidation!D:W,18,FALSE),TEXT(A389,"MMDD")&gt;VLOOKUP(R389,SpeciesValidation!D:W,19,FALSE)),IF(TEXT(A389,"MMDD")&lt;"0701",TEXT(A389,"MMDD")&gt;VLOOKUP(R389,SpeciesValidation!D:W,18,FALSE),TEXT(A389,"MMDD")&lt;VLOOKUP(R389,SpeciesValidation!D:W,19,FALSE))),"Date outside expected range for this species",""),"")))</f>
        <v/>
      </c>
      <c r="M389" s="127" t="str">
        <f>IF(LEN(E389&amp;"")&gt;0,IF(ISERROR(VLOOKUP(R389,SpeciesValidation!D:I,6,FALSE)),"",VLOOKUP(R389,SpeciesValidation!D:I,6,FALSE)),"")</f>
        <v/>
      </c>
      <c r="Q389" s="36" t="str">
        <f>IF(LEN(E389&amp;"")&gt;0,IF(ISERROR(VLOOKUP(E389,SpeciesValidation!B:G,2,FALSE)=TRUE),"",VLOOKUP(E389,SpeciesValidation!B:G,2,FALSE)),"")</f>
        <v/>
      </c>
      <c r="R389" s="36" t="str">
        <f>IF(LEN(E389&amp;"")&gt;0,IF(ISERROR(VLOOKUP(E389,SpeciesLookup!B:G,4,FALSE)=TRUE),"",VLOOKUP(E389,SpeciesLookup!B:G,4,FALSE)),"")</f>
        <v/>
      </c>
    </row>
    <row r="390" spans="1:18" ht="13.2" x14ac:dyDescent="0.25">
      <c r="A390" s="72"/>
      <c r="B390" s="73"/>
      <c r="C390" s="73"/>
      <c r="D390" s="11"/>
      <c r="E390" s="74"/>
      <c r="F390" s="75"/>
      <c r="G390" s="128" t="str">
        <f>IF(LEN(E390&amp;"")&gt;0,IF(ISERROR(VLOOKUP(E390,SpeciesLookup!B:G,6,FALSE)=TRUE),"",VLOOKUP(E390,SpeciesLookup!B:G,6,FALSE)),"")</f>
        <v/>
      </c>
      <c r="H390" s="128" t="str">
        <f>IF(LEN(E390&amp;"")&gt;0,IF(ISERROR(VLOOKUP(E390,SpeciesLookup!B:G,5,FALSE)=TRUE),"",VLOOKUP(E390,SpeciesLookup!B:G,5,FALSE)),"")</f>
        <v/>
      </c>
      <c r="I390" s="11"/>
      <c r="J390" s="73"/>
      <c r="K390" s="11"/>
      <c r="L390" s="127" t="str">
        <f>TRIM(IF(ISERROR(VLOOKUP(R390,SpeciesValidation!D:T,IF(ISNA(VLOOKUP(J390,Validation!B$2:C$15,2,FALSE)),FALSE,VLOOKUP(J390,Validation!B$2:C$15,2,FALSE)))),IF(LEN(E390&amp;"")&gt;0,"",""),VLOOKUP(R390,SpeciesValidation!D:T,VLOOKUP(J390,Validation!B$2:C$15,2,FALSE),FALSE)) &amp; " " &amp; IF(ISERROR(IF(LEFT(J390,1)="A",IF(IF(VLOOKUP(R390,SpeciesValidation!D:W,20,FALSE)=FALSE,OR(TEXT(A390,"MMDD")&lt;VLOOKUP(R390,SpeciesValidation!D:W,18,FALSE),TEXT(A390,"MMDD")&gt;VLOOKUP(R390,SpeciesValidation!D:W,19,FALSE)),IF(TEXT(A390,"MMDD")&lt;"0701",TEXT(A390,"MMDD")&gt;VLOOKUP(R390,SpeciesValidation!D:W,18,FALSE),TEXT(A390,"MMDD")&lt;VLOOKUP(R390,SpeciesValidation!D:W,19,FALSE))),"Date outside expected range for this species",""),"")),"",IF(LEFT(J390,1)="A",IF(IF(VLOOKUP(R390,SpeciesValidation!D:W,20,FALSE)=FALSE,OR(TEXT(A390,"MMDD")&lt;VLOOKUP(R390,SpeciesValidation!D:W,18,FALSE),TEXT(A390,"MMDD")&gt;VLOOKUP(R390,SpeciesValidation!D:W,19,FALSE)),IF(TEXT(A390,"MMDD")&lt;"0701",TEXT(A390,"MMDD")&gt;VLOOKUP(R390,SpeciesValidation!D:W,18,FALSE),TEXT(A390,"MMDD")&lt;VLOOKUP(R390,SpeciesValidation!D:W,19,FALSE))),"Date outside expected range for this species",""),"")))</f>
        <v/>
      </c>
      <c r="M390" s="127" t="str">
        <f>IF(LEN(E390&amp;"")&gt;0,IF(ISERROR(VLOOKUP(R390,SpeciesValidation!D:I,6,FALSE)),"",VLOOKUP(R390,SpeciesValidation!D:I,6,FALSE)),"")</f>
        <v/>
      </c>
      <c r="Q390" s="36" t="str">
        <f>IF(LEN(E390&amp;"")&gt;0,IF(ISERROR(VLOOKUP(E390,SpeciesValidation!B:G,2,FALSE)=TRUE),"",VLOOKUP(E390,SpeciesValidation!B:G,2,FALSE)),"")</f>
        <v/>
      </c>
      <c r="R390" s="36" t="str">
        <f>IF(LEN(E390&amp;"")&gt;0,IF(ISERROR(VLOOKUP(E390,SpeciesLookup!B:G,4,FALSE)=TRUE),"",VLOOKUP(E390,SpeciesLookup!B:G,4,FALSE)),"")</f>
        <v/>
      </c>
    </row>
    <row r="391" spans="1:18" ht="13.2" x14ac:dyDescent="0.25">
      <c r="A391" s="72"/>
      <c r="B391" s="73"/>
      <c r="C391" s="73"/>
      <c r="D391" s="11"/>
      <c r="E391" s="74"/>
      <c r="F391" s="75"/>
      <c r="G391" s="128" t="str">
        <f>IF(LEN(E391&amp;"")&gt;0,IF(ISERROR(VLOOKUP(E391,SpeciesLookup!B:G,6,FALSE)=TRUE),"",VLOOKUP(E391,SpeciesLookup!B:G,6,FALSE)),"")</f>
        <v/>
      </c>
      <c r="H391" s="128" t="str">
        <f>IF(LEN(E391&amp;"")&gt;0,IF(ISERROR(VLOOKUP(E391,SpeciesLookup!B:G,5,FALSE)=TRUE),"",VLOOKUP(E391,SpeciesLookup!B:G,5,FALSE)),"")</f>
        <v/>
      </c>
      <c r="I391" s="11"/>
      <c r="J391" s="73"/>
      <c r="K391" s="11"/>
      <c r="L391" s="127" t="str">
        <f>TRIM(IF(ISERROR(VLOOKUP(R391,SpeciesValidation!D:T,IF(ISNA(VLOOKUP(J391,Validation!B$2:C$15,2,FALSE)),FALSE,VLOOKUP(J391,Validation!B$2:C$15,2,FALSE)))),IF(LEN(E391&amp;"")&gt;0,"",""),VLOOKUP(R391,SpeciesValidation!D:T,VLOOKUP(J391,Validation!B$2:C$15,2,FALSE),FALSE)) &amp; " " &amp; IF(ISERROR(IF(LEFT(J391,1)="A",IF(IF(VLOOKUP(R391,SpeciesValidation!D:W,20,FALSE)=FALSE,OR(TEXT(A391,"MMDD")&lt;VLOOKUP(R391,SpeciesValidation!D:W,18,FALSE),TEXT(A391,"MMDD")&gt;VLOOKUP(R391,SpeciesValidation!D:W,19,FALSE)),IF(TEXT(A391,"MMDD")&lt;"0701",TEXT(A391,"MMDD")&gt;VLOOKUP(R391,SpeciesValidation!D:W,18,FALSE),TEXT(A391,"MMDD")&lt;VLOOKUP(R391,SpeciesValidation!D:W,19,FALSE))),"Date outside expected range for this species",""),"")),"",IF(LEFT(J391,1)="A",IF(IF(VLOOKUP(R391,SpeciesValidation!D:W,20,FALSE)=FALSE,OR(TEXT(A391,"MMDD")&lt;VLOOKUP(R391,SpeciesValidation!D:W,18,FALSE),TEXT(A391,"MMDD")&gt;VLOOKUP(R391,SpeciesValidation!D:W,19,FALSE)),IF(TEXT(A391,"MMDD")&lt;"0701",TEXT(A391,"MMDD")&gt;VLOOKUP(R391,SpeciesValidation!D:W,18,FALSE),TEXT(A391,"MMDD")&lt;VLOOKUP(R391,SpeciesValidation!D:W,19,FALSE))),"Date outside expected range for this species",""),"")))</f>
        <v/>
      </c>
      <c r="M391" s="127" t="str">
        <f>IF(LEN(E391&amp;"")&gt;0,IF(ISERROR(VLOOKUP(R391,SpeciesValidation!D:I,6,FALSE)),"",VLOOKUP(R391,SpeciesValidation!D:I,6,FALSE)),"")</f>
        <v/>
      </c>
      <c r="Q391" s="36" t="str">
        <f>IF(LEN(E391&amp;"")&gt;0,IF(ISERROR(VLOOKUP(E391,SpeciesValidation!B:G,2,FALSE)=TRUE),"",VLOOKUP(E391,SpeciesValidation!B:G,2,FALSE)),"")</f>
        <v/>
      </c>
      <c r="R391" s="36" t="str">
        <f>IF(LEN(E391&amp;"")&gt;0,IF(ISERROR(VLOOKUP(E391,SpeciesLookup!B:G,4,FALSE)=TRUE),"",VLOOKUP(E391,SpeciesLookup!B:G,4,FALSE)),"")</f>
        <v/>
      </c>
    </row>
    <row r="392" spans="1:18" ht="13.2" x14ac:dyDescent="0.25">
      <c r="A392" s="72"/>
      <c r="B392" s="73"/>
      <c r="C392" s="73"/>
      <c r="D392" s="11"/>
      <c r="E392" s="74"/>
      <c r="F392" s="75"/>
      <c r="G392" s="128" t="str">
        <f>IF(LEN(E392&amp;"")&gt;0,IF(ISERROR(VLOOKUP(E392,SpeciesLookup!B:G,6,FALSE)=TRUE),"",VLOOKUP(E392,SpeciesLookup!B:G,6,FALSE)),"")</f>
        <v/>
      </c>
      <c r="H392" s="128" t="str">
        <f>IF(LEN(E392&amp;"")&gt;0,IF(ISERROR(VLOOKUP(E392,SpeciesLookup!B:G,5,FALSE)=TRUE),"",VLOOKUP(E392,SpeciesLookup!B:G,5,FALSE)),"")</f>
        <v/>
      </c>
      <c r="I392" s="11"/>
      <c r="J392" s="73"/>
      <c r="K392" s="11"/>
      <c r="L392" s="127" t="str">
        <f>TRIM(IF(ISERROR(VLOOKUP(R392,SpeciesValidation!D:T,IF(ISNA(VLOOKUP(J392,Validation!B$2:C$15,2,FALSE)),FALSE,VLOOKUP(J392,Validation!B$2:C$15,2,FALSE)))),IF(LEN(E392&amp;"")&gt;0,"",""),VLOOKUP(R392,SpeciesValidation!D:T,VLOOKUP(J392,Validation!B$2:C$15,2,FALSE),FALSE)) &amp; " " &amp; IF(ISERROR(IF(LEFT(J392,1)="A",IF(IF(VLOOKUP(R392,SpeciesValidation!D:W,20,FALSE)=FALSE,OR(TEXT(A392,"MMDD")&lt;VLOOKUP(R392,SpeciesValidation!D:W,18,FALSE),TEXT(A392,"MMDD")&gt;VLOOKUP(R392,SpeciesValidation!D:W,19,FALSE)),IF(TEXT(A392,"MMDD")&lt;"0701",TEXT(A392,"MMDD")&gt;VLOOKUP(R392,SpeciesValidation!D:W,18,FALSE),TEXT(A392,"MMDD")&lt;VLOOKUP(R392,SpeciesValidation!D:W,19,FALSE))),"Date outside expected range for this species",""),"")),"",IF(LEFT(J392,1)="A",IF(IF(VLOOKUP(R392,SpeciesValidation!D:W,20,FALSE)=FALSE,OR(TEXT(A392,"MMDD")&lt;VLOOKUP(R392,SpeciesValidation!D:W,18,FALSE),TEXT(A392,"MMDD")&gt;VLOOKUP(R392,SpeciesValidation!D:W,19,FALSE)),IF(TEXT(A392,"MMDD")&lt;"0701",TEXT(A392,"MMDD")&gt;VLOOKUP(R392,SpeciesValidation!D:W,18,FALSE),TEXT(A392,"MMDD")&lt;VLOOKUP(R392,SpeciesValidation!D:W,19,FALSE))),"Date outside expected range for this species",""),"")))</f>
        <v/>
      </c>
      <c r="M392" s="127" t="str">
        <f>IF(LEN(E392&amp;"")&gt;0,IF(ISERROR(VLOOKUP(R392,SpeciesValidation!D:I,6,FALSE)),"",VLOOKUP(R392,SpeciesValidation!D:I,6,FALSE)),"")</f>
        <v/>
      </c>
      <c r="Q392" s="36" t="str">
        <f>IF(LEN(E392&amp;"")&gt;0,IF(ISERROR(VLOOKUP(E392,SpeciesValidation!B:G,2,FALSE)=TRUE),"",VLOOKUP(E392,SpeciesValidation!B:G,2,FALSE)),"")</f>
        <v/>
      </c>
      <c r="R392" s="36" t="str">
        <f>IF(LEN(E392&amp;"")&gt;0,IF(ISERROR(VLOOKUP(E392,SpeciesLookup!B:G,4,FALSE)=TRUE),"",VLOOKUP(E392,SpeciesLookup!B:G,4,FALSE)),"")</f>
        <v/>
      </c>
    </row>
    <row r="393" spans="1:18" ht="13.2" x14ac:dyDescent="0.25">
      <c r="A393" s="72"/>
      <c r="B393" s="73"/>
      <c r="C393" s="73"/>
      <c r="D393" s="11"/>
      <c r="E393" s="74"/>
      <c r="F393" s="75"/>
      <c r="G393" s="128" t="str">
        <f>IF(LEN(E393&amp;"")&gt;0,IF(ISERROR(VLOOKUP(E393,SpeciesLookup!B:G,6,FALSE)=TRUE),"",VLOOKUP(E393,SpeciesLookup!B:G,6,FALSE)),"")</f>
        <v/>
      </c>
      <c r="H393" s="128" t="str">
        <f>IF(LEN(E393&amp;"")&gt;0,IF(ISERROR(VLOOKUP(E393,SpeciesLookup!B:G,5,FALSE)=TRUE),"",VLOOKUP(E393,SpeciesLookup!B:G,5,FALSE)),"")</f>
        <v/>
      </c>
      <c r="I393" s="11"/>
      <c r="J393" s="73"/>
      <c r="K393" s="11"/>
      <c r="L393" s="127" t="str">
        <f>TRIM(IF(ISERROR(VLOOKUP(R393,SpeciesValidation!D:T,IF(ISNA(VLOOKUP(J393,Validation!B$2:C$15,2,FALSE)),FALSE,VLOOKUP(J393,Validation!B$2:C$15,2,FALSE)))),IF(LEN(E393&amp;"")&gt;0,"",""),VLOOKUP(R393,SpeciesValidation!D:T,VLOOKUP(J393,Validation!B$2:C$15,2,FALSE),FALSE)) &amp; " " &amp; IF(ISERROR(IF(LEFT(J393,1)="A",IF(IF(VLOOKUP(R393,SpeciesValidation!D:W,20,FALSE)=FALSE,OR(TEXT(A393,"MMDD")&lt;VLOOKUP(R393,SpeciesValidation!D:W,18,FALSE),TEXT(A393,"MMDD")&gt;VLOOKUP(R393,SpeciesValidation!D:W,19,FALSE)),IF(TEXT(A393,"MMDD")&lt;"0701",TEXT(A393,"MMDD")&gt;VLOOKUP(R393,SpeciesValidation!D:W,18,FALSE),TEXT(A393,"MMDD")&lt;VLOOKUP(R393,SpeciesValidation!D:W,19,FALSE))),"Date outside expected range for this species",""),"")),"",IF(LEFT(J393,1)="A",IF(IF(VLOOKUP(R393,SpeciesValidation!D:W,20,FALSE)=FALSE,OR(TEXT(A393,"MMDD")&lt;VLOOKUP(R393,SpeciesValidation!D:W,18,FALSE),TEXT(A393,"MMDD")&gt;VLOOKUP(R393,SpeciesValidation!D:W,19,FALSE)),IF(TEXT(A393,"MMDD")&lt;"0701",TEXT(A393,"MMDD")&gt;VLOOKUP(R393,SpeciesValidation!D:W,18,FALSE),TEXT(A393,"MMDD")&lt;VLOOKUP(R393,SpeciesValidation!D:W,19,FALSE))),"Date outside expected range for this species",""),"")))</f>
        <v/>
      </c>
      <c r="M393" s="127" t="str">
        <f>IF(LEN(E393&amp;"")&gt;0,IF(ISERROR(VLOOKUP(R393,SpeciesValidation!D:I,6,FALSE)),"",VLOOKUP(R393,SpeciesValidation!D:I,6,FALSE)),"")</f>
        <v/>
      </c>
      <c r="Q393" s="36" t="str">
        <f>IF(LEN(E393&amp;"")&gt;0,IF(ISERROR(VLOOKUP(E393,SpeciesValidation!B:G,2,FALSE)=TRUE),"",VLOOKUP(E393,SpeciesValidation!B:G,2,FALSE)),"")</f>
        <v/>
      </c>
      <c r="R393" s="36" t="str">
        <f>IF(LEN(E393&amp;"")&gt;0,IF(ISERROR(VLOOKUP(E393,SpeciesLookup!B:G,4,FALSE)=TRUE),"",VLOOKUP(E393,SpeciesLookup!B:G,4,FALSE)),"")</f>
        <v/>
      </c>
    </row>
    <row r="394" spans="1:18" ht="13.2" x14ac:dyDescent="0.25">
      <c r="A394" s="72"/>
      <c r="B394" s="73"/>
      <c r="C394" s="73"/>
      <c r="D394" s="11"/>
      <c r="E394" s="74"/>
      <c r="F394" s="75"/>
      <c r="G394" s="128" t="str">
        <f>IF(LEN(E394&amp;"")&gt;0,IF(ISERROR(VLOOKUP(E394,SpeciesLookup!B:G,6,FALSE)=TRUE),"",VLOOKUP(E394,SpeciesLookup!B:G,6,FALSE)),"")</f>
        <v/>
      </c>
      <c r="H394" s="128" t="str">
        <f>IF(LEN(E394&amp;"")&gt;0,IF(ISERROR(VLOOKUP(E394,SpeciesLookup!B:G,5,FALSE)=TRUE),"",VLOOKUP(E394,SpeciesLookup!B:G,5,FALSE)),"")</f>
        <v/>
      </c>
      <c r="I394" s="11"/>
      <c r="J394" s="73"/>
      <c r="K394" s="11"/>
      <c r="L394" s="127" t="str">
        <f>TRIM(IF(ISERROR(VLOOKUP(R394,SpeciesValidation!D:T,IF(ISNA(VLOOKUP(J394,Validation!B$2:C$15,2,FALSE)),FALSE,VLOOKUP(J394,Validation!B$2:C$15,2,FALSE)))),IF(LEN(E394&amp;"")&gt;0,"",""),VLOOKUP(R394,SpeciesValidation!D:T,VLOOKUP(J394,Validation!B$2:C$15,2,FALSE),FALSE)) &amp; " " &amp; IF(ISERROR(IF(LEFT(J394,1)="A",IF(IF(VLOOKUP(R394,SpeciesValidation!D:W,20,FALSE)=FALSE,OR(TEXT(A394,"MMDD")&lt;VLOOKUP(R394,SpeciesValidation!D:W,18,FALSE),TEXT(A394,"MMDD")&gt;VLOOKUP(R394,SpeciesValidation!D:W,19,FALSE)),IF(TEXT(A394,"MMDD")&lt;"0701",TEXT(A394,"MMDD")&gt;VLOOKUP(R394,SpeciesValidation!D:W,18,FALSE),TEXT(A394,"MMDD")&lt;VLOOKUP(R394,SpeciesValidation!D:W,19,FALSE))),"Date outside expected range for this species",""),"")),"",IF(LEFT(J394,1)="A",IF(IF(VLOOKUP(R394,SpeciesValidation!D:W,20,FALSE)=FALSE,OR(TEXT(A394,"MMDD")&lt;VLOOKUP(R394,SpeciesValidation!D:W,18,FALSE),TEXT(A394,"MMDD")&gt;VLOOKUP(R394,SpeciesValidation!D:W,19,FALSE)),IF(TEXT(A394,"MMDD")&lt;"0701",TEXT(A394,"MMDD")&gt;VLOOKUP(R394,SpeciesValidation!D:W,18,FALSE),TEXT(A394,"MMDD")&lt;VLOOKUP(R394,SpeciesValidation!D:W,19,FALSE))),"Date outside expected range for this species",""),"")))</f>
        <v/>
      </c>
      <c r="M394" s="127" t="str">
        <f>IF(LEN(E394&amp;"")&gt;0,IF(ISERROR(VLOOKUP(R394,SpeciesValidation!D:I,6,FALSE)),"",VLOOKUP(R394,SpeciesValidation!D:I,6,FALSE)),"")</f>
        <v/>
      </c>
      <c r="Q394" s="36" t="str">
        <f>IF(LEN(E394&amp;"")&gt;0,IF(ISERROR(VLOOKUP(E394,SpeciesValidation!B:G,2,FALSE)=TRUE),"",VLOOKUP(E394,SpeciesValidation!B:G,2,FALSE)),"")</f>
        <v/>
      </c>
      <c r="R394" s="36" t="str">
        <f>IF(LEN(E394&amp;"")&gt;0,IF(ISERROR(VLOOKUP(E394,SpeciesLookup!B:G,4,FALSE)=TRUE),"",VLOOKUP(E394,SpeciesLookup!B:G,4,FALSE)),"")</f>
        <v/>
      </c>
    </row>
    <row r="395" spans="1:18" ht="13.2" x14ac:dyDescent="0.25">
      <c r="A395" s="72"/>
      <c r="B395" s="73"/>
      <c r="C395" s="73"/>
      <c r="D395" s="11"/>
      <c r="E395" s="74"/>
      <c r="F395" s="75"/>
      <c r="G395" s="128" t="str">
        <f>IF(LEN(E395&amp;"")&gt;0,IF(ISERROR(VLOOKUP(E395,SpeciesLookup!B:G,6,FALSE)=TRUE),"",VLOOKUP(E395,SpeciesLookup!B:G,6,FALSE)),"")</f>
        <v/>
      </c>
      <c r="H395" s="128" t="str">
        <f>IF(LEN(E395&amp;"")&gt;0,IF(ISERROR(VLOOKUP(E395,SpeciesLookup!B:G,5,FALSE)=TRUE),"",VLOOKUP(E395,SpeciesLookup!B:G,5,FALSE)),"")</f>
        <v/>
      </c>
      <c r="I395" s="11"/>
      <c r="J395" s="73"/>
      <c r="K395" s="11"/>
      <c r="L395" s="127" t="str">
        <f>TRIM(IF(ISERROR(VLOOKUP(R395,SpeciesValidation!D:T,IF(ISNA(VLOOKUP(J395,Validation!B$2:C$15,2,FALSE)),FALSE,VLOOKUP(J395,Validation!B$2:C$15,2,FALSE)))),IF(LEN(E395&amp;"")&gt;0,"",""),VLOOKUP(R395,SpeciesValidation!D:T,VLOOKUP(J395,Validation!B$2:C$15,2,FALSE),FALSE)) &amp; " " &amp; IF(ISERROR(IF(LEFT(J395,1)="A",IF(IF(VLOOKUP(R395,SpeciesValidation!D:W,20,FALSE)=FALSE,OR(TEXT(A395,"MMDD")&lt;VLOOKUP(R395,SpeciesValidation!D:W,18,FALSE),TEXT(A395,"MMDD")&gt;VLOOKUP(R395,SpeciesValidation!D:W,19,FALSE)),IF(TEXT(A395,"MMDD")&lt;"0701",TEXT(A395,"MMDD")&gt;VLOOKUP(R395,SpeciesValidation!D:W,18,FALSE),TEXT(A395,"MMDD")&lt;VLOOKUP(R395,SpeciesValidation!D:W,19,FALSE))),"Date outside expected range for this species",""),"")),"",IF(LEFT(J395,1)="A",IF(IF(VLOOKUP(R395,SpeciesValidation!D:W,20,FALSE)=FALSE,OR(TEXT(A395,"MMDD")&lt;VLOOKUP(R395,SpeciesValidation!D:W,18,FALSE),TEXT(A395,"MMDD")&gt;VLOOKUP(R395,SpeciesValidation!D:W,19,FALSE)),IF(TEXT(A395,"MMDD")&lt;"0701",TEXT(A395,"MMDD")&gt;VLOOKUP(R395,SpeciesValidation!D:W,18,FALSE),TEXT(A395,"MMDD")&lt;VLOOKUP(R395,SpeciesValidation!D:W,19,FALSE))),"Date outside expected range for this species",""),"")))</f>
        <v/>
      </c>
      <c r="M395" s="127" t="str">
        <f>IF(LEN(E395&amp;"")&gt;0,IF(ISERROR(VLOOKUP(R395,SpeciesValidation!D:I,6,FALSE)),"",VLOOKUP(R395,SpeciesValidation!D:I,6,FALSE)),"")</f>
        <v/>
      </c>
      <c r="Q395" s="36" t="str">
        <f>IF(LEN(E395&amp;"")&gt;0,IF(ISERROR(VLOOKUP(E395,SpeciesValidation!B:G,2,FALSE)=TRUE),"",VLOOKUP(E395,SpeciesValidation!B:G,2,FALSE)),"")</f>
        <v/>
      </c>
      <c r="R395" s="36" t="str">
        <f>IF(LEN(E395&amp;"")&gt;0,IF(ISERROR(VLOOKUP(E395,SpeciesLookup!B:G,4,FALSE)=TRUE),"",VLOOKUP(E395,SpeciesLookup!B:G,4,FALSE)),"")</f>
        <v/>
      </c>
    </row>
    <row r="396" spans="1:18" ht="13.2" x14ac:dyDescent="0.25">
      <c r="A396" s="72"/>
      <c r="B396" s="73"/>
      <c r="C396" s="73"/>
      <c r="D396" s="11"/>
      <c r="E396" s="74"/>
      <c r="F396" s="75"/>
      <c r="G396" s="128" t="str">
        <f>IF(LEN(E396&amp;"")&gt;0,IF(ISERROR(VLOOKUP(E396,SpeciesLookup!B:G,6,FALSE)=TRUE),"",VLOOKUP(E396,SpeciesLookup!B:G,6,FALSE)),"")</f>
        <v/>
      </c>
      <c r="H396" s="128" t="str">
        <f>IF(LEN(E396&amp;"")&gt;0,IF(ISERROR(VLOOKUP(E396,SpeciesLookup!B:G,5,FALSE)=TRUE),"",VLOOKUP(E396,SpeciesLookup!B:G,5,FALSE)),"")</f>
        <v/>
      </c>
      <c r="I396" s="11"/>
      <c r="J396" s="73"/>
      <c r="K396" s="11"/>
      <c r="L396" s="127" t="str">
        <f>TRIM(IF(ISERROR(VLOOKUP(R396,SpeciesValidation!D:T,IF(ISNA(VLOOKUP(J396,Validation!B$2:C$15,2,FALSE)),FALSE,VLOOKUP(J396,Validation!B$2:C$15,2,FALSE)))),IF(LEN(E396&amp;"")&gt;0,"",""),VLOOKUP(R396,SpeciesValidation!D:T,VLOOKUP(J396,Validation!B$2:C$15,2,FALSE),FALSE)) &amp; " " &amp; IF(ISERROR(IF(LEFT(J396,1)="A",IF(IF(VLOOKUP(R396,SpeciesValidation!D:W,20,FALSE)=FALSE,OR(TEXT(A396,"MMDD")&lt;VLOOKUP(R396,SpeciesValidation!D:W,18,FALSE),TEXT(A396,"MMDD")&gt;VLOOKUP(R396,SpeciesValidation!D:W,19,FALSE)),IF(TEXT(A396,"MMDD")&lt;"0701",TEXT(A396,"MMDD")&gt;VLOOKUP(R396,SpeciesValidation!D:W,18,FALSE),TEXT(A396,"MMDD")&lt;VLOOKUP(R396,SpeciesValidation!D:W,19,FALSE))),"Date outside expected range for this species",""),"")),"",IF(LEFT(J396,1)="A",IF(IF(VLOOKUP(R396,SpeciesValidation!D:W,20,FALSE)=FALSE,OR(TEXT(A396,"MMDD")&lt;VLOOKUP(R396,SpeciesValidation!D:W,18,FALSE),TEXT(A396,"MMDD")&gt;VLOOKUP(R396,SpeciesValidation!D:W,19,FALSE)),IF(TEXT(A396,"MMDD")&lt;"0701",TEXT(A396,"MMDD")&gt;VLOOKUP(R396,SpeciesValidation!D:W,18,FALSE),TEXT(A396,"MMDD")&lt;VLOOKUP(R396,SpeciesValidation!D:W,19,FALSE))),"Date outside expected range for this species",""),"")))</f>
        <v/>
      </c>
      <c r="M396" s="127" t="str">
        <f>IF(LEN(E396&amp;"")&gt;0,IF(ISERROR(VLOOKUP(R396,SpeciesValidation!D:I,6,FALSE)),"",VLOOKUP(R396,SpeciesValidation!D:I,6,FALSE)),"")</f>
        <v/>
      </c>
      <c r="Q396" s="36" t="str">
        <f>IF(LEN(E396&amp;"")&gt;0,IF(ISERROR(VLOOKUP(E396,SpeciesValidation!B:G,2,FALSE)=TRUE),"",VLOOKUP(E396,SpeciesValidation!B:G,2,FALSE)),"")</f>
        <v/>
      </c>
      <c r="R396" s="36" t="str">
        <f>IF(LEN(E396&amp;"")&gt;0,IF(ISERROR(VLOOKUP(E396,SpeciesLookup!B:G,4,FALSE)=TRUE),"",VLOOKUP(E396,SpeciesLookup!B:G,4,FALSE)),"")</f>
        <v/>
      </c>
    </row>
    <row r="397" spans="1:18" ht="13.2" x14ac:dyDescent="0.25">
      <c r="A397" s="72"/>
      <c r="B397" s="73"/>
      <c r="C397" s="73"/>
      <c r="D397" s="11"/>
      <c r="E397" s="74"/>
      <c r="F397" s="75"/>
      <c r="G397" s="128" t="str">
        <f>IF(LEN(E397&amp;"")&gt;0,IF(ISERROR(VLOOKUP(E397,SpeciesLookup!B:G,6,FALSE)=TRUE),"",VLOOKUP(E397,SpeciesLookup!B:G,6,FALSE)),"")</f>
        <v/>
      </c>
      <c r="H397" s="128" t="str">
        <f>IF(LEN(E397&amp;"")&gt;0,IF(ISERROR(VLOOKUP(E397,SpeciesLookup!B:G,5,FALSE)=TRUE),"",VLOOKUP(E397,SpeciesLookup!B:G,5,FALSE)),"")</f>
        <v/>
      </c>
      <c r="I397" s="11"/>
      <c r="J397" s="73"/>
      <c r="K397" s="11"/>
      <c r="L397" s="127" t="str">
        <f>TRIM(IF(ISERROR(VLOOKUP(R397,SpeciesValidation!D:T,IF(ISNA(VLOOKUP(J397,Validation!B$2:C$15,2,FALSE)),FALSE,VLOOKUP(J397,Validation!B$2:C$15,2,FALSE)))),IF(LEN(E397&amp;"")&gt;0,"",""),VLOOKUP(R397,SpeciesValidation!D:T,VLOOKUP(J397,Validation!B$2:C$15,2,FALSE),FALSE)) &amp; " " &amp; IF(ISERROR(IF(LEFT(J397,1)="A",IF(IF(VLOOKUP(R397,SpeciesValidation!D:W,20,FALSE)=FALSE,OR(TEXT(A397,"MMDD")&lt;VLOOKUP(R397,SpeciesValidation!D:W,18,FALSE),TEXT(A397,"MMDD")&gt;VLOOKUP(R397,SpeciesValidation!D:W,19,FALSE)),IF(TEXT(A397,"MMDD")&lt;"0701",TEXT(A397,"MMDD")&gt;VLOOKUP(R397,SpeciesValidation!D:W,18,FALSE),TEXT(A397,"MMDD")&lt;VLOOKUP(R397,SpeciesValidation!D:W,19,FALSE))),"Date outside expected range for this species",""),"")),"",IF(LEFT(J397,1)="A",IF(IF(VLOOKUP(R397,SpeciesValidation!D:W,20,FALSE)=FALSE,OR(TEXT(A397,"MMDD")&lt;VLOOKUP(R397,SpeciesValidation!D:W,18,FALSE),TEXT(A397,"MMDD")&gt;VLOOKUP(R397,SpeciesValidation!D:W,19,FALSE)),IF(TEXT(A397,"MMDD")&lt;"0701",TEXT(A397,"MMDD")&gt;VLOOKUP(R397,SpeciesValidation!D:W,18,FALSE),TEXT(A397,"MMDD")&lt;VLOOKUP(R397,SpeciesValidation!D:W,19,FALSE))),"Date outside expected range for this species",""),"")))</f>
        <v/>
      </c>
      <c r="M397" s="127" t="str">
        <f>IF(LEN(E397&amp;"")&gt;0,IF(ISERROR(VLOOKUP(R397,SpeciesValidation!D:I,6,FALSE)),"",VLOOKUP(R397,SpeciesValidation!D:I,6,FALSE)),"")</f>
        <v/>
      </c>
      <c r="Q397" s="36" t="str">
        <f>IF(LEN(E397&amp;"")&gt;0,IF(ISERROR(VLOOKUP(E397,SpeciesValidation!B:G,2,FALSE)=TRUE),"",VLOOKUP(E397,SpeciesValidation!B:G,2,FALSE)),"")</f>
        <v/>
      </c>
      <c r="R397" s="36" t="str">
        <f>IF(LEN(E397&amp;"")&gt;0,IF(ISERROR(VLOOKUP(E397,SpeciesLookup!B:G,4,FALSE)=TRUE),"",VLOOKUP(E397,SpeciesLookup!B:G,4,FALSE)),"")</f>
        <v/>
      </c>
    </row>
    <row r="398" spans="1:18" ht="13.2" x14ac:dyDescent="0.25">
      <c r="A398" s="72"/>
      <c r="B398" s="73"/>
      <c r="C398" s="73"/>
      <c r="D398" s="11"/>
      <c r="E398" s="74"/>
      <c r="F398" s="75"/>
      <c r="G398" s="128" t="str">
        <f>IF(LEN(E398&amp;"")&gt;0,IF(ISERROR(VLOOKUP(E398,SpeciesLookup!B:G,6,FALSE)=TRUE),"",VLOOKUP(E398,SpeciesLookup!B:G,6,FALSE)),"")</f>
        <v/>
      </c>
      <c r="H398" s="128" t="str">
        <f>IF(LEN(E398&amp;"")&gt;0,IF(ISERROR(VLOOKUP(E398,SpeciesLookup!B:G,5,FALSE)=TRUE),"",VLOOKUP(E398,SpeciesLookup!B:G,5,FALSE)),"")</f>
        <v/>
      </c>
      <c r="I398" s="11"/>
      <c r="J398" s="73"/>
      <c r="K398" s="11"/>
      <c r="L398" s="127" t="str">
        <f>TRIM(IF(ISERROR(VLOOKUP(R398,SpeciesValidation!D:T,IF(ISNA(VLOOKUP(J398,Validation!B$2:C$15,2,FALSE)),FALSE,VLOOKUP(J398,Validation!B$2:C$15,2,FALSE)))),IF(LEN(E398&amp;"")&gt;0,"",""),VLOOKUP(R398,SpeciesValidation!D:T,VLOOKUP(J398,Validation!B$2:C$15,2,FALSE),FALSE)) &amp; " " &amp; IF(ISERROR(IF(LEFT(J398,1)="A",IF(IF(VLOOKUP(R398,SpeciesValidation!D:W,20,FALSE)=FALSE,OR(TEXT(A398,"MMDD")&lt;VLOOKUP(R398,SpeciesValidation!D:W,18,FALSE),TEXT(A398,"MMDD")&gt;VLOOKUP(R398,SpeciesValidation!D:W,19,FALSE)),IF(TEXT(A398,"MMDD")&lt;"0701",TEXT(A398,"MMDD")&gt;VLOOKUP(R398,SpeciesValidation!D:W,18,FALSE),TEXT(A398,"MMDD")&lt;VLOOKUP(R398,SpeciesValidation!D:W,19,FALSE))),"Date outside expected range for this species",""),"")),"",IF(LEFT(J398,1)="A",IF(IF(VLOOKUP(R398,SpeciesValidation!D:W,20,FALSE)=FALSE,OR(TEXT(A398,"MMDD")&lt;VLOOKUP(R398,SpeciesValidation!D:W,18,FALSE),TEXT(A398,"MMDD")&gt;VLOOKUP(R398,SpeciesValidation!D:W,19,FALSE)),IF(TEXT(A398,"MMDD")&lt;"0701",TEXT(A398,"MMDD")&gt;VLOOKUP(R398,SpeciesValidation!D:W,18,FALSE),TEXT(A398,"MMDD")&lt;VLOOKUP(R398,SpeciesValidation!D:W,19,FALSE))),"Date outside expected range for this species",""),"")))</f>
        <v/>
      </c>
      <c r="M398" s="127" t="str">
        <f>IF(LEN(E398&amp;"")&gt;0,IF(ISERROR(VLOOKUP(R398,SpeciesValidation!D:I,6,FALSE)),"",VLOOKUP(R398,SpeciesValidation!D:I,6,FALSE)),"")</f>
        <v/>
      </c>
      <c r="Q398" s="36" t="str">
        <f>IF(LEN(E398&amp;"")&gt;0,IF(ISERROR(VLOOKUP(E398,SpeciesValidation!B:G,2,FALSE)=TRUE),"",VLOOKUP(E398,SpeciesValidation!B:G,2,FALSE)),"")</f>
        <v/>
      </c>
      <c r="R398" s="36" t="str">
        <f>IF(LEN(E398&amp;"")&gt;0,IF(ISERROR(VLOOKUP(E398,SpeciesLookup!B:G,4,FALSE)=TRUE),"",VLOOKUP(E398,SpeciesLookup!B:G,4,FALSE)),"")</f>
        <v/>
      </c>
    </row>
    <row r="399" spans="1:18" ht="13.2" x14ac:dyDescent="0.25">
      <c r="A399" s="72"/>
      <c r="B399" s="73"/>
      <c r="C399" s="73"/>
      <c r="D399" s="11"/>
      <c r="E399" s="74"/>
      <c r="F399" s="75"/>
      <c r="G399" s="128" t="str">
        <f>IF(LEN(E399&amp;"")&gt;0,IF(ISERROR(VLOOKUP(E399,SpeciesLookup!B:G,6,FALSE)=TRUE),"",VLOOKUP(E399,SpeciesLookup!B:G,6,FALSE)),"")</f>
        <v/>
      </c>
      <c r="H399" s="128" t="str">
        <f>IF(LEN(E399&amp;"")&gt;0,IF(ISERROR(VLOOKUP(E399,SpeciesLookup!B:G,5,FALSE)=TRUE),"",VLOOKUP(E399,SpeciesLookup!B:G,5,FALSE)),"")</f>
        <v/>
      </c>
      <c r="I399" s="11"/>
      <c r="J399" s="73"/>
      <c r="K399" s="11"/>
      <c r="L399" s="127" t="str">
        <f>TRIM(IF(ISERROR(VLOOKUP(R399,SpeciesValidation!D:T,IF(ISNA(VLOOKUP(J399,Validation!B$2:C$15,2,FALSE)),FALSE,VLOOKUP(J399,Validation!B$2:C$15,2,FALSE)))),IF(LEN(E399&amp;"")&gt;0,"",""),VLOOKUP(R399,SpeciesValidation!D:T,VLOOKUP(J399,Validation!B$2:C$15,2,FALSE),FALSE)) &amp; " " &amp; IF(ISERROR(IF(LEFT(J399,1)="A",IF(IF(VLOOKUP(R399,SpeciesValidation!D:W,20,FALSE)=FALSE,OR(TEXT(A399,"MMDD")&lt;VLOOKUP(R399,SpeciesValidation!D:W,18,FALSE),TEXT(A399,"MMDD")&gt;VLOOKUP(R399,SpeciesValidation!D:W,19,FALSE)),IF(TEXT(A399,"MMDD")&lt;"0701",TEXT(A399,"MMDD")&gt;VLOOKUP(R399,SpeciesValidation!D:W,18,FALSE),TEXT(A399,"MMDD")&lt;VLOOKUP(R399,SpeciesValidation!D:W,19,FALSE))),"Date outside expected range for this species",""),"")),"",IF(LEFT(J399,1)="A",IF(IF(VLOOKUP(R399,SpeciesValidation!D:W,20,FALSE)=FALSE,OR(TEXT(A399,"MMDD")&lt;VLOOKUP(R399,SpeciesValidation!D:W,18,FALSE),TEXT(A399,"MMDD")&gt;VLOOKUP(R399,SpeciesValidation!D:W,19,FALSE)),IF(TEXT(A399,"MMDD")&lt;"0701",TEXT(A399,"MMDD")&gt;VLOOKUP(R399,SpeciesValidation!D:W,18,FALSE),TEXT(A399,"MMDD")&lt;VLOOKUP(R399,SpeciesValidation!D:W,19,FALSE))),"Date outside expected range for this species",""),"")))</f>
        <v/>
      </c>
      <c r="M399" s="127" t="str">
        <f>IF(LEN(E399&amp;"")&gt;0,IF(ISERROR(VLOOKUP(R399,SpeciesValidation!D:I,6,FALSE)),"",VLOOKUP(R399,SpeciesValidation!D:I,6,FALSE)),"")</f>
        <v/>
      </c>
      <c r="Q399" s="36" t="str">
        <f>IF(LEN(E399&amp;"")&gt;0,IF(ISERROR(VLOOKUP(E399,SpeciesValidation!B:G,2,FALSE)=TRUE),"",VLOOKUP(E399,SpeciesValidation!B:G,2,FALSE)),"")</f>
        <v/>
      </c>
      <c r="R399" s="36" t="str">
        <f>IF(LEN(E399&amp;"")&gt;0,IF(ISERROR(VLOOKUP(E399,SpeciesLookup!B:G,4,FALSE)=TRUE),"",VLOOKUP(E399,SpeciesLookup!B:G,4,FALSE)),"")</f>
        <v/>
      </c>
    </row>
    <row r="400" spans="1:18" ht="13.2" x14ac:dyDescent="0.25">
      <c r="A400" s="72"/>
      <c r="B400" s="73"/>
      <c r="C400" s="73"/>
      <c r="D400" s="11"/>
      <c r="E400" s="74"/>
      <c r="F400" s="75"/>
      <c r="G400" s="128" t="str">
        <f>IF(LEN(E400&amp;"")&gt;0,IF(ISERROR(VLOOKUP(E400,SpeciesLookup!B:G,6,FALSE)=TRUE),"",VLOOKUP(E400,SpeciesLookup!B:G,6,FALSE)),"")</f>
        <v/>
      </c>
      <c r="H400" s="128" t="str">
        <f>IF(LEN(E400&amp;"")&gt;0,IF(ISERROR(VLOOKUP(E400,SpeciesLookup!B:G,5,FALSE)=TRUE),"",VLOOKUP(E400,SpeciesLookup!B:G,5,FALSE)),"")</f>
        <v/>
      </c>
      <c r="I400" s="11"/>
      <c r="J400" s="73"/>
      <c r="K400" s="11"/>
      <c r="L400" s="127" t="str">
        <f>TRIM(IF(ISERROR(VLOOKUP(R400,SpeciesValidation!D:T,IF(ISNA(VLOOKUP(J400,Validation!B$2:C$15,2,FALSE)),FALSE,VLOOKUP(J400,Validation!B$2:C$15,2,FALSE)))),IF(LEN(E400&amp;"")&gt;0,"",""),VLOOKUP(R400,SpeciesValidation!D:T,VLOOKUP(J400,Validation!B$2:C$15,2,FALSE),FALSE)) &amp; " " &amp; IF(ISERROR(IF(LEFT(J400,1)="A",IF(IF(VLOOKUP(R400,SpeciesValidation!D:W,20,FALSE)=FALSE,OR(TEXT(A400,"MMDD")&lt;VLOOKUP(R400,SpeciesValidation!D:W,18,FALSE),TEXT(A400,"MMDD")&gt;VLOOKUP(R400,SpeciesValidation!D:W,19,FALSE)),IF(TEXT(A400,"MMDD")&lt;"0701",TEXT(A400,"MMDD")&gt;VLOOKUP(R400,SpeciesValidation!D:W,18,FALSE),TEXT(A400,"MMDD")&lt;VLOOKUP(R400,SpeciesValidation!D:W,19,FALSE))),"Date outside expected range for this species",""),"")),"",IF(LEFT(J400,1)="A",IF(IF(VLOOKUP(R400,SpeciesValidation!D:W,20,FALSE)=FALSE,OR(TEXT(A400,"MMDD")&lt;VLOOKUP(R400,SpeciesValidation!D:W,18,FALSE),TEXT(A400,"MMDD")&gt;VLOOKUP(R400,SpeciesValidation!D:W,19,FALSE)),IF(TEXT(A400,"MMDD")&lt;"0701",TEXT(A400,"MMDD")&gt;VLOOKUP(R400,SpeciesValidation!D:W,18,FALSE),TEXT(A400,"MMDD")&lt;VLOOKUP(R400,SpeciesValidation!D:W,19,FALSE))),"Date outside expected range for this species",""),"")))</f>
        <v/>
      </c>
      <c r="M400" s="127" t="str">
        <f>IF(LEN(E400&amp;"")&gt;0,IF(ISERROR(VLOOKUP(R400,SpeciesValidation!D:I,6,FALSE)),"",VLOOKUP(R400,SpeciesValidation!D:I,6,FALSE)),"")</f>
        <v/>
      </c>
      <c r="Q400" s="36" t="str">
        <f>IF(LEN(E400&amp;"")&gt;0,IF(ISERROR(VLOOKUP(E400,SpeciesValidation!B:G,2,FALSE)=TRUE),"",VLOOKUP(E400,SpeciesValidation!B:G,2,FALSE)),"")</f>
        <v/>
      </c>
      <c r="R400" s="36" t="str">
        <f>IF(LEN(E400&amp;"")&gt;0,IF(ISERROR(VLOOKUP(E400,SpeciesLookup!B:G,4,FALSE)=TRUE),"",VLOOKUP(E400,SpeciesLookup!B:G,4,FALSE)),"")</f>
        <v/>
      </c>
    </row>
    <row r="401" spans="1:18" ht="13.2" x14ac:dyDescent="0.25">
      <c r="A401" s="72"/>
      <c r="B401" s="73"/>
      <c r="C401" s="73"/>
      <c r="D401" s="11"/>
      <c r="E401" s="74"/>
      <c r="F401" s="75"/>
      <c r="G401" s="128" t="str">
        <f>IF(LEN(E401&amp;"")&gt;0,IF(ISERROR(VLOOKUP(E401,SpeciesLookup!B:G,6,FALSE)=TRUE),"",VLOOKUP(E401,SpeciesLookup!B:G,6,FALSE)),"")</f>
        <v/>
      </c>
      <c r="H401" s="128" t="str">
        <f>IF(LEN(E401&amp;"")&gt;0,IF(ISERROR(VLOOKUP(E401,SpeciesLookup!B:G,5,FALSE)=TRUE),"",VLOOKUP(E401,SpeciesLookup!B:G,5,FALSE)),"")</f>
        <v/>
      </c>
      <c r="I401" s="11"/>
      <c r="J401" s="73"/>
      <c r="K401" s="11"/>
      <c r="L401" s="127" t="str">
        <f>TRIM(IF(ISERROR(VLOOKUP(R401,SpeciesValidation!D:T,IF(ISNA(VLOOKUP(J401,Validation!B$2:C$15,2,FALSE)),FALSE,VLOOKUP(J401,Validation!B$2:C$15,2,FALSE)))),IF(LEN(E401&amp;"")&gt;0,"",""),VLOOKUP(R401,SpeciesValidation!D:T,VLOOKUP(J401,Validation!B$2:C$15,2,FALSE),FALSE)) &amp; " " &amp; IF(ISERROR(IF(LEFT(J401,1)="A",IF(IF(VLOOKUP(R401,SpeciesValidation!D:W,20,FALSE)=FALSE,OR(TEXT(A401,"MMDD")&lt;VLOOKUP(R401,SpeciesValidation!D:W,18,FALSE),TEXT(A401,"MMDD")&gt;VLOOKUP(R401,SpeciesValidation!D:W,19,FALSE)),IF(TEXT(A401,"MMDD")&lt;"0701",TEXT(A401,"MMDD")&gt;VLOOKUP(R401,SpeciesValidation!D:W,18,FALSE),TEXT(A401,"MMDD")&lt;VLOOKUP(R401,SpeciesValidation!D:W,19,FALSE))),"Date outside expected range for this species",""),"")),"",IF(LEFT(J401,1)="A",IF(IF(VLOOKUP(R401,SpeciesValidation!D:W,20,FALSE)=FALSE,OR(TEXT(A401,"MMDD")&lt;VLOOKUP(R401,SpeciesValidation!D:W,18,FALSE),TEXT(A401,"MMDD")&gt;VLOOKUP(R401,SpeciesValidation!D:W,19,FALSE)),IF(TEXT(A401,"MMDD")&lt;"0701",TEXT(A401,"MMDD")&gt;VLOOKUP(R401,SpeciesValidation!D:W,18,FALSE),TEXT(A401,"MMDD")&lt;VLOOKUP(R401,SpeciesValidation!D:W,19,FALSE))),"Date outside expected range for this species",""),"")))</f>
        <v/>
      </c>
      <c r="M401" s="127" t="str">
        <f>IF(LEN(E401&amp;"")&gt;0,IF(ISERROR(VLOOKUP(R401,SpeciesValidation!D:I,6,FALSE)),"",VLOOKUP(R401,SpeciesValidation!D:I,6,FALSE)),"")</f>
        <v/>
      </c>
      <c r="Q401" s="36" t="str">
        <f>IF(LEN(E401&amp;"")&gt;0,IF(ISERROR(VLOOKUP(E401,SpeciesValidation!B:G,2,FALSE)=TRUE),"",VLOOKUP(E401,SpeciesValidation!B:G,2,FALSE)),"")</f>
        <v/>
      </c>
      <c r="R401" s="36" t="str">
        <f>IF(LEN(E401&amp;"")&gt;0,IF(ISERROR(VLOOKUP(E401,SpeciesLookup!B:G,4,FALSE)=TRUE),"",VLOOKUP(E401,SpeciesLookup!B:G,4,FALSE)),"")</f>
        <v/>
      </c>
    </row>
    <row r="402" spans="1:18" ht="13.2" x14ac:dyDescent="0.25">
      <c r="A402" s="72"/>
      <c r="B402" s="73"/>
      <c r="C402" s="73"/>
      <c r="D402" s="11"/>
      <c r="E402" s="74"/>
      <c r="F402" s="75"/>
      <c r="G402" s="128" t="str">
        <f>IF(LEN(E402&amp;"")&gt;0,IF(ISERROR(VLOOKUP(E402,SpeciesLookup!B:G,6,FALSE)=TRUE),"",VLOOKUP(E402,SpeciesLookup!B:G,6,FALSE)),"")</f>
        <v/>
      </c>
      <c r="H402" s="128" t="str">
        <f>IF(LEN(E402&amp;"")&gt;0,IF(ISERROR(VLOOKUP(E402,SpeciesLookup!B:G,5,FALSE)=TRUE),"",VLOOKUP(E402,SpeciesLookup!B:G,5,FALSE)),"")</f>
        <v/>
      </c>
      <c r="I402" s="11"/>
      <c r="J402" s="73"/>
      <c r="K402" s="11"/>
      <c r="L402" s="127" t="str">
        <f>TRIM(IF(ISERROR(VLOOKUP(R402,SpeciesValidation!D:T,IF(ISNA(VLOOKUP(J402,Validation!B$2:C$15,2,FALSE)),FALSE,VLOOKUP(J402,Validation!B$2:C$15,2,FALSE)))),IF(LEN(E402&amp;"")&gt;0,"",""),VLOOKUP(R402,SpeciesValidation!D:T,VLOOKUP(J402,Validation!B$2:C$15,2,FALSE),FALSE)) &amp; " " &amp; IF(ISERROR(IF(LEFT(J402,1)="A",IF(IF(VLOOKUP(R402,SpeciesValidation!D:W,20,FALSE)=FALSE,OR(TEXT(A402,"MMDD")&lt;VLOOKUP(R402,SpeciesValidation!D:W,18,FALSE),TEXT(A402,"MMDD")&gt;VLOOKUP(R402,SpeciesValidation!D:W,19,FALSE)),IF(TEXT(A402,"MMDD")&lt;"0701",TEXT(A402,"MMDD")&gt;VLOOKUP(R402,SpeciesValidation!D:W,18,FALSE),TEXT(A402,"MMDD")&lt;VLOOKUP(R402,SpeciesValidation!D:W,19,FALSE))),"Date outside expected range for this species",""),"")),"",IF(LEFT(J402,1)="A",IF(IF(VLOOKUP(R402,SpeciesValidation!D:W,20,FALSE)=FALSE,OR(TEXT(A402,"MMDD")&lt;VLOOKUP(R402,SpeciesValidation!D:W,18,FALSE),TEXT(A402,"MMDD")&gt;VLOOKUP(R402,SpeciesValidation!D:W,19,FALSE)),IF(TEXT(A402,"MMDD")&lt;"0701",TEXT(A402,"MMDD")&gt;VLOOKUP(R402,SpeciesValidation!D:W,18,FALSE),TEXT(A402,"MMDD")&lt;VLOOKUP(R402,SpeciesValidation!D:W,19,FALSE))),"Date outside expected range for this species",""),"")))</f>
        <v/>
      </c>
      <c r="M402" s="127" t="str">
        <f>IF(LEN(E402&amp;"")&gt;0,IF(ISERROR(VLOOKUP(R402,SpeciesValidation!D:I,6,FALSE)),"",VLOOKUP(R402,SpeciesValidation!D:I,6,FALSE)),"")</f>
        <v/>
      </c>
      <c r="Q402" s="36" t="str">
        <f>IF(LEN(E402&amp;"")&gt;0,IF(ISERROR(VLOOKUP(E402,SpeciesValidation!B:G,2,FALSE)=TRUE),"",VLOOKUP(E402,SpeciesValidation!B:G,2,FALSE)),"")</f>
        <v/>
      </c>
      <c r="R402" s="36" t="str">
        <f>IF(LEN(E402&amp;"")&gt;0,IF(ISERROR(VLOOKUP(E402,SpeciesLookup!B:G,4,FALSE)=TRUE),"",VLOOKUP(E402,SpeciesLookup!B:G,4,FALSE)),"")</f>
        <v/>
      </c>
    </row>
    <row r="403" spans="1:18" ht="13.2" x14ac:dyDescent="0.25">
      <c r="A403" s="72"/>
      <c r="B403" s="73"/>
      <c r="C403" s="73"/>
      <c r="D403" s="11"/>
      <c r="E403" s="74"/>
      <c r="F403" s="75"/>
      <c r="G403" s="128" t="str">
        <f>IF(LEN(E403&amp;"")&gt;0,IF(ISERROR(VLOOKUP(E403,SpeciesLookup!B:G,6,FALSE)=TRUE),"",VLOOKUP(E403,SpeciesLookup!B:G,6,FALSE)),"")</f>
        <v/>
      </c>
      <c r="H403" s="128" t="str">
        <f>IF(LEN(E403&amp;"")&gt;0,IF(ISERROR(VLOOKUP(E403,SpeciesLookup!B:G,5,FALSE)=TRUE),"",VLOOKUP(E403,SpeciesLookup!B:G,5,FALSE)),"")</f>
        <v/>
      </c>
      <c r="I403" s="11"/>
      <c r="J403" s="73"/>
      <c r="K403" s="11"/>
      <c r="L403" s="127" t="str">
        <f>TRIM(IF(ISERROR(VLOOKUP(R403,SpeciesValidation!D:T,IF(ISNA(VLOOKUP(J403,Validation!B$2:C$15,2,FALSE)),FALSE,VLOOKUP(J403,Validation!B$2:C$15,2,FALSE)))),IF(LEN(E403&amp;"")&gt;0,"",""),VLOOKUP(R403,SpeciesValidation!D:T,VLOOKUP(J403,Validation!B$2:C$15,2,FALSE),FALSE)) &amp; " " &amp; IF(ISERROR(IF(LEFT(J403,1)="A",IF(IF(VLOOKUP(R403,SpeciesValidation!D:W,20,FALSE)=FALSE,OR(TEXT(A403,"MMDD")&lt;VLOOKUP(R403,SpeciesValidation!D:W,18,FALSE),TEXT(A403,"MMDD")&gt;VLOOKUP(R403,SpeciesValidation!D:W,19,FALSE)),IF(TEXT(A403,"MMDD")&lt;"0701",TEXT(A403,"MMDD")&gt;VLOOKUP(R403,SpeciesValidation!D:W,18,FALSE),TEXT(A403,"MMDD")&lt;VLOOKUP(R403,SpeciesValidation!D:W,19,FALSE))),"Date outside expected range for this species",""),"")),"",IF(LEFT(J403,1)="A",IF(IF(VLOOKUP(R403,SpeciesValidation!D:W,20,FALSE)=FALSE,OR(TEXT(A403,"MMDD")&lt;VLOOKUP(R403,SpeciesValidation!D:W,18,FALSE),TEXT(A403,"MMDD")&gt;VLOOKUP(R403,SpeciesValidation!D:W,19,FALSE)),IF(TEXT(A403,"MMDD")&lt;"0701",TEXT(A403,"MMDD")&gt;VLOOKUP(R403,SpeciesValidation!D:W,18,FALSE),TEXT(A403,"MMDD")&lt;VLOOKUP(R403,SpeciesValidation!D:W,19,FALSE))),"Date outside expected range for this species",""),"")))</f>
        <v/>
      </c>
      <c r="M403" s="127" t="str">
        <f>IF(LEN(E403&amp;"")&gt;0,IF(ISERROR(VLOOKUP(R403,SpeciesValidation!D:I,6,FALSE)),"",VLOOKUP(R403,SpeciesValidation!D:I,6,FALSE)),"")</f>
        <v/>
      </c>
      <c r="Q403" s="36" t="str">
        <f>IF(LEN(E403&amp;"")&gt;0,IF(ISERROR(VLOOKUP(E403,SpeciesValidation!B:G,2,FALSE)=TRUE),"",VLOOKUP(E403,SpeciesValidation!B:G,2,FALSE)),"")</f>
        <v/>
      </c>
      <c r="R403" s="36" t="str">
        <f>IF(LEN(E403&amp;"")&gt;0,IF(ISERROR(VLOOKUP(E403,SpeciesLookup!B:G,4,FALSE)=TRUE),"",VLOOKUP(E403,SpeciesLookup!B:G,4,FALSE)),"")</f>
        <v/>
      </c>
    </row>
    <row r="404" spans="1:18" ht="13.2" x14ac:dyDescent="0.25">
      <c r="A404" s="72"/>
      <c r="B404" s="73"/>
      <c r="C404" s="73"/>
      <c r="D404" s="11"/>
      <c r="E404" s="74"/>
      <c r="F404" s="75"/>
      <c r="G404" s="128" t="str">
        <f>IF(LEN(E404&amp;"")&gt;0,IF(ISERROR(VLOOKUP(E404,SpeciesLookup!B:G,6,FALSE)=TRUE),"",VLOOKUP(E404,SpeciesLookup!B:G,6,FALSE)),"")</f>
        <v/>
      </c>
      <c r="H404" s="128" t="str">
        <f>IF(LEN(E404&amp;"")&gt;0,IF(ISERROR(VLOOKUP(E404,SpeciesLookup!B:G,5,FALSE)=TRUE),"",VLOOKUP(E404,SpeciesLookup!B:G,5,FALSE)),"")</f>
        <v/>
      </c>
      <c r="I404" s="11"/>
      <c r="J404" s="73"/>
      <c r="K404" s="11"/>
      <c r="L404" s="127" t="str">
        <f>TRIM(IF(ISERROR(VLOOKUP(R404,SpeciesValidation!D:T,IF(ISNA(VLOOKUP(J404,Validation!B$2:C$15,2,FALSE)),FALSE,VLOOKUP(J404,Validation!B$2:C$15,2,FALSE)))),IF(LEN(E404&amp;"")&gt;0,"",""),VLOOKUP(R404,SpeciesValidation!D:T,VLOOKUP(J404,Validation!B$2:C$15,2,FALSE),FALSE)) &amp; " " &amp; IF(ISERROR(IF(LEFT(J404,1)="A",IF(IF(VLOOKUP(R404,SpeciesValidation!D:W,20,FALSE)=FALSE,OR(TEXT(A404,"MMDD")&lt;VLOOKUP(R404,SpeciesValidation!D:W,18,FALSE),TEXT(A404,"MMDD")&gt;VLOOKUP(R404,SpeciesValidation!D:W,19,FALSE)),IF(TEXT(A404,"MMDD")&lt;"0701",TEXT(A404,"MMDD")&gt;VLOOKUP(R404,SpeciesValidation!D:W,18,FALSE),TEXT(A404,"MMDD")&lt;VLOOKUP(R404,SpeciesValidation!D:W,19,FALSE))),"Date outside expected range for this species",""),"")),"",IF(LEFT(J404,1)="A",IF(IF(VLOOKUP(R404,SpeciesValidation!D:W,20,FALSE)=FALSE,OR(TEXT(A404,"MMDD")&lt;VLOOKUP(R404,SpeciesValidation!D:W,18,FALSE),TEXT(A404,"MMDD")&gt;VLOOKUP(R404,SpeciesValidation!D:W,19,FALSE)),IF(TEXT(A404,"MMDD")&lt;"0701",TEXT(A404,"MMDD")&gt;VLOOKUP(R404,SpeciesValidation!D:W,18,FALSE),TEXT(A404,"MMDD")&lt;VLOOKUP(R404,SpeciesValidation!D:W,19,FALSE))),"Date outside expected range for this species",""),"")))</f>
        <v/>
      </c>
      <c r="M404" s="127" t="str">
        <f>IF(LEN(E404&amp;"")&gt;0,IF(ISERROR(VLOOKUP(R404,SpeciesValidation!D:I,6,FALSE)),"",VLOOKUP(R404,SpeciesValidation!D:I,6,FALSE)),"")</f>
        <v/>
      </c>
      <c r="Q404" s="36" t="str">
        <f>IF(LEN(E404&amp;"")&gt;0,IF(ISERROR(VLOOKUP(E404,SpeciesValidation!B:G,2,FALSE)=TRUE),"",VLOOKUP(E404,SpeciesValidation!B:G,2,FALSE)),"")</f>
        <v/>
      </c>
      <c r="R404" s="36" t="str">
        <f>IF(LEN(E404&amp;"")&gt;0,IF(ISERROR(VLOOKUP(E404,SpeciesLookup!B:G,4,FALSE)=TRUE),"",VLOOKUP(E404,SpeciesLookup!B:G,4,FALSE)),"")</f>
        <v/>
      </c>
    </row>
    <row r="405" spans="1:18" ht="13.2" x14ac:dyDescent="0.25">
      <c r="A405" s="72"/>
      <c r="B405" s="73"/>
      <c r="C405" s="73"/>
      <c r="D405" s="11"/>
      <c r="E405" s="74"/>
      <c r="F405" s="75"/>
      <c r="G405" s="128" t="str">
        <f>IF(LEN(E405&amp;"")&gt;0,IF(ISERROR(VLOOKUP(E405,SpeciesLookup!B:G,6,FALSE)=TRUE),"",VLOOKUP(E405,SpeciesLookup!B:G,6,FALSE)),"")</f>
        <v/>
      </c>
      <c r="H405" s="128" t="str">
        <f>IF(LEN(E405&amp;"")&gt;0,IF(ISERROR(VLOOKUP(E405,SpeciesLookup!B:G,5,FALSE)=TRUE),"",VLOOKUP(E405,SpeciesLookup!B:G,5,FALSE)),"")</f>
        <v/>
      </c>
      <c r="I405" s="11"/>
      <c r="J405" s="73"/>
      <c r="K405" s="11"/>
      <c r="L405" s="127" t="str">
        <f>TRIM(IF(ISERROR(VLOOKUP(R405,SpeciesValidation!D:T,IF(ISNA(VLOOKUP(J405,Validation!B$2:C$15,2,FALSE)),FALSE,VLOOKUP(J405,Validation!B$2:C$15,2,FALSE)))),IF(LEN(E405&amp;"")&gt;0,"",""),VLOOKUP(R405,SpeciesValidation!D:T,VLOOKUP(J405,Validation!B$2:C$15,2,FALSE),FALSE)) &amp; " " &amp; IF(ISERROR(IF(LEFT(J405,1)="A",IF(IF(VLOOKUP(R405,SpeciesValidation!D:W,20,FALSE)=FALSE,OR(TEXT(A405,"MMDD")&lt;VLOOKUP(R405,SpeciesValidation!D:W,18,FALSE),TEXT(A405,"MMDD")&gt;VLOOKUP(R405,SpeciesValidation!D:W,19,FALSE)),IF(TEXT(A405,"MMDD")&lt;"0701",TEXT(A405,"MMDD")&gt;VLOOKUP(R405,SpeciesValidation!D:W,18,FALSE),TEXT(A405,"MMDD")&lt;VLOOKUP(R405,SpeciesValidation!D:W,19,FALSE))),"Date outside expected range for this species",""),"")),"",IF(LEFT(J405,1)="A",IF(IF(VLOOKUP(R405,SpeciesValidation!D:W,20,FALSE)=FALSE,OR(TEXT(A405,"MMDD")&lt;VLOOKUP(R405,SpeciesValidation!D:W,18,FALSE),TEXT(A405,"MMDD")&gt;VLOOKUP(R405,SpeciesValidation!D:W,19,FALSE)),IF(TEXT(A405,"MMDD")&lt;"0701",TEXT(A405,"MMDD")&gt;VLOOKUP(R405,SpeciesValidation!D:W,18,FALSE),TEXT(A405,"MMDD")&lt;VLOOKUP(R405,SpeciesValidation!D:W,19,FALSE))),"Date outside expected range for this species",""),"")))</f>
        <v/>
      </c>
      <c r="M405" s="127" t="str">
        <f>IF(LEN(E405&amp;"")&gt;0,IF(ISERROR(VLOOKUP(R405,SpeciesValidation!D:I,6,FALSE)),"",VLOOKUP(R405,SpeciesValidation!D:I,6,FALSE)),"")</f>
        <v/>
      </c>
      <c r="Q405" s="36" t="str">
        <f>IF(LEN(E405&amp;"")&gt;0,IF(ISERROR(VLOOKUP(E405,SpeciesValidation!B:G,2,FALSE)=TRUE),"",VLOOKUP(E405,SpeciesValidation!B:G,2,FALSE)),"")</f>
        <v/>
      </c>
      <c r="R405" s="36" t="str">
        <f>IF(LEN(E405&amp;"")&gt;0,IF(ISERROR(VLOOKUP(E405,SpeciesLookup!B:G,4,FALSE)=TRUE),"",VLOOKUP(E405,SpeciesLookup!B:G,4,FALSE)),"")</f>
        <v/>
      </c>
    </row>
    <row r="406" spans="1:18" ht="13.2" x14ac:dyDescent="0.25">
      <c r="A406" s="72"/>
      <c r="B406" s="73"/>
      <c r="C406" s="73"/>
      <c r="D406" s="11"/>
      <c r="E406" s="74"/>
      <c r="F406" s="75"/>
      <c r="G406" s="128" t="str">
        <f>IF(LEN(E406&amp;"")&gt;0,IF(ISERROR(VLOOKUP(E406,SpeciesLookup!B:G,6,FALSE)=TRUE),"",VLOOKUP(E406,SpeciesLookup!B:G,6,FALSE)),"")</f>
        <v/>
      </c>
      <c r="H406" s="128" t="str">
        <f>IF(LEN(E406&amp;"")&gt;0,IF(ISERROR(VLOOKUP(E406,SpeciesLookup!B:G,5,FALSE)=TRUE),"",VLOOKUP(E406,SpeciesLookup!B:G,5,FALSE)),"")</f>
        <v/>
      </c>
      <c r="I406" s="11"/>
      <c r="J406" s="73"/>
      <c r="K406" s="11"/>
      <c r="L406" s="127" t="str">
        <f>TRIM(IF(ISERROR(VLOOKUP(R406,SpeciesValidation!D:T,IF(ISNA(VLOOKUP(J406,Validation!B$2:C$15,2,FALSE)),FALSE,VLOOKUP(J406,Validation!B$2:C$15,2,FALSE)))),IF(LEN(E406&amp;"")&gt;0,"",""),VLOOKUP(R406,SpeciesValidation!D:T,VLOOKUP(J406,Validation!B$2:C$15,2,FALSE),FALSE)) &amp; " " &amp; IF(ISERROR(IF(LEFT(J406,1)="A",IF(IF(VLOOKUP(R406,SpeciesValidation!D:W,20,FALSE)=FALSE,OR(TEXT(A406,"MMDD")&lt;VLOOKUP(R406,SpeciesValidation!D:W,18,FALSE),TEXT(A406,"MMDD")&gt;VLOOKUP(R406,SpeciesValidation!D:W,19,FALSE)),IF(TEXT(A406,"MMDD")&lt;"0701",TEXT(A406,"MMDD")&gt;VLOOKUP(R406,SpeciesValidation!D:W,18,FALSE),TEXT(A406,"MMDD")&lt;VLOOKUP(R406,SpeciesValidation!D:W,19,FALSE))),"Date outside expected range for this species",""),"")),"",IF(LEFT(J406,1)="A",IF(IF(VLOOKUP(R406,SpeciesValidation!D:W,20,FALSE)=FALSE,OR(TEXT(A406,"MMDD")&lt;VLOOKUP(R406,SpeciesValidation!D:W,18,FALSE),TEXT(A406,"MMDD")&gt;VLOOKUP(R406,SpeciesValidation!D:W,19,FALSE)),IF(TEXT(A406,"MMDD")&lt;"0701",TEXT(A406,"MMDD")&gt;VLOOKUP(R406,SpeciesValidation!D:W,18,FALSE),TEXT(A406,"MMDD")&lt;VLOOKUP(R406,SpeciesValidation!D:W,19,FALSE))),"Date outside expected range for this species",""),"")))</f>
        <v/>
      </c>
      <c r="M406" s="127" t="str">
        <f>IF(LEN(E406&amp;"")&gt;0,IF(ISERROR(VLOOKUP(R406,SpeciesValidation!D:I,6,FALSE)),"",VLOOKUP(R406,SpeciesValidation!D:I,6,FALSE)),"")</f>
        <v/>
      </c>
      <c r="Q406" s="36" t="str">
        <f>IF(LEN(E406&amp;"")&gt;0,IF(ISERROR(VLOOKUP(E406,SpeciesValidation!B:G,2,FALSE)=TRUE),"",VLOOKUP(E406,SpeciesValidation!B:G,2,FALSE)),"")</f>
        <v/>
      </c>
      <c r="R406" s="36" t="str">
        <f>IF(LEN(E406&amp;"")&gt;0,IF(ISERROR(VLOOKUP(E406,SpeciesLookup!B:G,4,FALSE)=TRUE),"",VLOOKUP(E406,SpeciesLookup!B:G,4,FALSE)),"")</f>
        <v/>
      </c>
    </row>
    <row r="407" spans="1:18" ht="13.2" x14ac:dyDescent="0.25">
      <c r="A407" s="72"/>
      <c r="B407" s="73"/>
      <c r="C407" s="73"/>
      <c r="D407" s="11"/>
      <c r="E407" s="74"/>
      <c r="F407" s="75"/>
      <c r="G407" s="128" t="str">
        <f>IF(LEN(E407&amp;"")&gt;0,IF(ISERROR(VLOOKUP(E407,SpeciesLookup!B:G,6,FALSE)=TRUE),"",VLOOKUP(E407,SpeciesLookup!B:G,6,FALSE)),"")</f>
        <v/>
      </c>
      <c r="H407" s="128" t="str">
        <f>IF(LEN(E407&amp;"")&gt;0,IF(ISERROR(VLOOKUP(E407,SpeciesLookup!B:G,5,FALSE)=TRUE),"",VLOOKUP(E407,SpeciesLookup!B:G,5,FALSE)),"")</f>
        <v/>
      </c>
      <c r="I407" s="11"/>
      <c r="J407" s="73"/>
      <c r="K407" s="11"/>
      <c r="L407" s="127" t="str">
        <f>TRIM(IF(ISERROR(VLOOKUP(R407,SpeciesValidation!D:T,IF(ISNA(VLOOKUP(J407,Validation!B$2:C$15,2,FALSE)),FALSE,VLOOKUP(J407,Validation!B$2:C$15,2,FALSE)))),IF(LEN(E407&amp;"")&gt;0,"",""),VLOOKUP(R407,SpeciesValidation!D:T,VLOOKUP(J407,Validation!B$2:C$15,2,FALSE),FALSE)) &amp; " " &amp; IF(ISERROR(IF(LEFT(J407,1)="A",IF(IF(VLOOKUP(R407,SpeciesValidation!D:W,20,FALSE)=FALSE,OR(TEXT(A407,"MMDD")&lt;VLOOKUP(R407,SpeciesValidation!D:W,18,FALSE),TEXT(A407,"MMDD")&gt;VLOOKUP(R407,SpeciesValidation!D:W,19,FALSE)),IF(TEXT(A407,"MMDD")&lt;"0701",TEXT(A407,"MMDD")&gt;VLOOKUP(R407,SpeciesValidation!D:W,18,FALSE),TEXT(A407,"MMDD")&lt;VLOOKUP(R407,SpeciesValidation!D:W,19,FALSE))),"Date outside expected range for this species",""),"")),"",IF(LEFT(J407,1)="A",IF(IF(VLOOKUP(R407,SpeciesValidation!D:W,20,FALSE)=FALSE,OR(TEXT(A407,"MMDD")&lt;VLOOKUP(R407,SpeciesValidation!D:W,18,FALSE),TEXT(A407,"MMDD")&gt;VLOOKUP(R407,SpeciesValidation!D:W,19,FALSE)),IF(TEXT(A407,"MMDD")&lt;"0701",TEXT(A407,"MMDD")&gt;VLOOKUP(R407,SpeciesValidation!D:W,18,FALSE),TEXT(A407,"MMDD")&lt;VLOOKUP(R407,SpeciesValidation!D:W,19,FALSE))),"Date outside expected range for this species",""),"")))</f>
        <v/>
      </c>
      <c r="M407" s="127" t="str">
        <f>IF(LEN(E407&amp;"")&gt;0,IF(ISERROR(VLOOKUP(R407,SpeciesValidation!D:I,6,FALSE)),"",VLOOKUP(R407,SpeciesValidation!D:I,6,FALSE)),"")</f>
        <v/>
      </c>
      <c r="Q407" s="36" t="str">
        <f>IF(LEN(E407&amp;"")&gt;0,IF(ISERROR(VLOOKUP(E407,SpeciesValidation!B:G,2,FALSE)=TRUE),"",VLOOKUP(E407,SpeciesValidation!B:G,2,FALSE)),"")</f>
        <v/>
      </c>
      <c r="R407" s="36" t="str">
        <f>IF(LEN(E407&amp;"")&gt;0,IF(ISERROR(VLOOKUP(E407,SpeciesLookup!B:G,4,FALSE)=TRUE),"",VLOOKUP(E407,SpeciesLookup!B:G,4,FALSE)),"")</f>
        <v/>
      </c>
    </row>
    <row r="408" spans="1:18" ht="13.2" x14ac:dyDescent="0.25">
      <c r="A408" s="72"/>
      <c r="B408" s="73"/>
      <c r="C408" s="73"/>
      <c r="D408" s="11"/>
      <c r="E408" s="74"/>
      <c r="F408" s="75"/>
      <c r="G408" s="128" t="str">
        <f>IF(LEN(E408&amp;"")&gt;0,IF(ISERROR(VLOOKUP(E408,SpeciesLookup!B:G,6,FALSE)=TRUE),"",VLOOKUP(E408,SpeciesLookup!B:G,6,FALSE)),"")</f>
        <v/>
      </c>
      <c r="H408" s="128" t="str">
        <f>IF(LEN(E408&amp;"")&gt;0,IF(ISERROR(VLOOKUP(E408,SpeciesLookup!B:G,5,FALSE)=TRUE),"",VLOOKUP(E408,SpeciesLookup!B:G,5,FALSE)),"")</f>
        <v/>
      </c>
      <c r="I408" s="11"/>
      <c r="J408" s="73"/>
      <c r="K408" s="11"/>
      <c r="L408" s="127" t="str">
        <f>TRIM(IF(ISERROR(VLOOKUP(R408,SpeciesValidation!D:T,IF(ISNA(VLOOKUP(J408,Validation!B$2:C$15,2,FALSE)),FALSE,VLOOKUP(J408,Validation!B$2:C$15,2,FALSE)))),IF(LEN(E408&amp;"")&gt;0,"",""),VLOOKUP(R408,SpeciesValidation!D:T,VLOOKUP(J408,Validation!B$2:C$15,2,FALSE),FALSE)) &amp; " " &amp; IF(ISERROR(IF(LEFT(J408,1)="A",IF(IF(VLOOKUP(R408,SpeciesValidation!D:W,20,FALSE)=FALSE,OR(TEXT(A408,"MMDD")&lt;VLOOKUP(R408,SpeciesValidation!D:W,18,FALSE),TEXT(A408,"MMDD")&gt;VLOOKUP(R408,SpeciesValidation!D:W,19,FALSE)),IF(TEXT(A408,"MMDD")&lt;"0701",TEXT(A408,"MMDD")&gt;VLOOKUP(R408,SpeciesValidation!D:W,18,FALSE),TEXT(A408,"MMDD")&lt;VLOOKUP(R408,SpeciesValidation!D:W,19,FALSE))),"Date outside expected range for this species",""),"")),"",IF(LEFT(J408,1)="A",IF(IF(VLOOKUP(R408,SpeciesValidation!D:W,20,FALSE)=FALSE,OR(TEXT(A408,"MMDD")&lt;VLOOKUP(R408,SpeciesValidation!D:W,18,FALSE),TEXT(A408,"MMDD")&gt;VLOOKUP(R408,SpeciesValidation!D:W,19,FALSE)),IF(TEXT(A408,"MMDD")&lt;"0701",TEXT(A408,"MMDD")&gt;VLOOKUP(R408,SpeciesValidation!D:W,18,FALSE),TEXT(A408,"MMDD")&lt;VLOOKUP(R408,SpeciesValidation!D:W,19,FALSE))),"Date outside expected range for this species",""),"")))</f>
        <v/>
      </c>
      <c r="M408" s="127" t="str">
        <f>IF(LEN(E408&amp;"")&gt;0,IF(ISERROR(VLOOKUP(R408,SpeciesValidation!D:I,6,FALSE)),"",VLOOKUP(R408,SpeciesValidation!D:I,6,FALSE)),"")</f>
        <v/>
      </c>
      <c r="Q408" s="36" t="str">
        <f>IF(LEN(E408&amp;"")&gt;0,IF(ISERROR(VLOOKUP(E408,SpeciesValidation!B:G,2,FALSE)=TRUE),"",VLOOKUP(E408,SpeciesValidation!B:G,2,FALSE)),"")</f>
        <v/>
      </c>
      <c r="R408" s="36" t="str">
        <f>IF(LEN(E408&amp;"")&gt;0,IF(ISERROR(VLOOKUP(E408,SpeciesLookup!B:G,4,FALSE)=TRUE),"",VLOOKUP(E408,SpeciesLookup!B:G,4,FALSE)),"")</f>
        <v/>
      </c>
    </row>
    <row r="409" spans="1:18" ht="13.2" x14ac:dyDescent="0.25">
      <c r="A409" s="72"/>
      <c r="B409" s="73"/>
      <c r="C409" s="73"/>
      <c r="D409" s="11"/>
      <c r="E409" s="74"/>
      <c r="F409" s="75"/>
      <c r="G409" s="128" t="str">
        <f>IF(LEN(E409&amp;"")&gt;0,IF(ISERROR(VLOOKUP(E409,SpeciesLookup!B:G,6,FALSE)=TRUE),"",VLOOKUP(E409,SpeciesLookup!B:G,6,FALSE)),"")</f>
        <v/>
      </c>
      <c r="H409" s="128" t="str">
        <f>IF(LEN(E409&amp;"")&gt;0,IF(ISERROR(VLOOKUP(E409,SpeciesLookup!B:G,5,FALSE)=TRUE),"",VLOOKUP(E409,SpeciesLookup!B:G,5,FALSE)),"")</f>
        <v/>
      </c>
      <c r="I409" s="11"/>
      <c r="J409" s="73"/>
      <c r="K409" s="11"/>
      <c r="L409" s="127" t="str">
        <f>TRIM(IF(ISERROR(VLOOKUP(R409,SpeciesValidation!D:T,IF(ISNA(VLOOKUP(J409,Validation!B$2:C$15,2,FALSE)),FALSE,VLOOKUP(J409,Validation!B$2:C$15,2,FALSE)))),IF(LEN(E409&amp;"")&gt;0,"",""),VLOOKUP(R409,SpeciesValidation!D:T,VLOOKUP(J409,Validation!B$2:C$15,2,FALSE),FALSE)) &amp; " " &amp; IF(ISERROR(IF(LEFT(J409,1)="A",IF(IF(VLOOKUP(R409,SpeciesValidation!D:W,20,FALSE)=FALSE,OR(TEXT(A409,"MMDD")&lt;VLOOKUP(R409,SpeciesValidation!D:W,18,FALSE),TEXT(A409,"MMDD")&gt;VLOOKUP(R409,SpeciesValidation!D:W,19,FALSE)),IF(TEXT(A409,"MMDD")&lt;"0701",TEXT(A409,"MMDD")&gt;VLOOKUP(R409,SpeciesValidation!D:W,18,FALSE),TEXT(A409,"MMDD")&lt;VLOOKUP(R409,SpeciesValidation!D:W,19,FALSE))),"Date outside expected range for this species",""),"")),"",IF(LEFT(J409,1)="A",IF(IF(VLOOKUP(R409,SpeciesValidation!D:W,20,FALSE)=FALSE,OR(TEXT(A409,"MMDD")&lt;VLOOKUP(R409,SpeciesValidation!D:W,18,FALSE),TEXT(A409,"MMDD")&gt;VLOOKUP(R409,SpeciesValidation!D:W,19,FALSE)),IF(TEXT(A409,"MMDD")&lt;"0701",TEXT(A409,"MMDD")&gt;VLOOKUP(R409,SpeciesValidation!D:W,18,FALSE),TEXT(A409,"MMDD")&lt;VLOOKUP(R409,SpeciesValidation!D:W,19,FALSE))),"Date outside expected range for this species",""),"")))</f>
        <v/>
      </c>
      <c r="M409" s="127" t="str">
        <f>IF(LEN(E409&amp;"")&gt;0,IF(ISERROR(VLOOKUP(R409,SpeciesValidation!D:I,6,FALSE)),"",VLOOKUP(R409,SpeciesValidation!D:I,6,FALSE)),"")</f>
        <v/>
      </c>
      <c r="Q409" s="36" t="str">
        <f>IF(LEN(E409&amp;"")&gt;0,IF(ISERROR(VLOOKUP(E409,SpeciesValidation!B:G,2,FALSE)=TRUE),"",VLOOKUP(E409,SpeciesValidation!B:G,2,FALSE)),"")</f>
        <v/>
      </c>
      <c r="R409" s="36" t="str">
        <f>IF(LEN(E409&amp;"")&gt;0,IF(ISERROR(VLOOKUP(E409,SpeciesLookup!B:G,4,FALSE)=TRUE),"",VLOOKUP(E409,SpeciesLookup!B:G,4,FALSE)),"")</f>
        <v/>
      </c>
    </row>
    <row r="410" spans="1:18" ht="13.2" x14ac:dyDescent="0.25">
      <c r="A410" s="72"/>
      <c r="B410" s="73"/>
      <c r="C410" s="73"/>
      <c r="D410" s="11"/>
      <c r="E410" s="74"/>
      <c r="F410" s="75"/>
      <c r="G410" s="128" t="str">
        <f>IF(LEN(E410&amp;"")&gt;0,IF(ISERROR(VLOOKUP(E410,SpeciesLookup!B:G,6,FALSE)=TRUE),"",VLOOKUP(E410,SpeciesLookup!B:G,6,FALSE)),"")</f>
        <v/>
      </c>
      <c r="H410" s="128" t="str">
        <f>IF(LEN(E410&amp;"")&gt;0,IF(ISERROR(VLOOKUP(E410,SpeciesLookup!B:G,5,FALSE)=TRUE),"",VLOOKUP(E410,SpeciesLookup!B:G,5,FALSE)),"")</f>
        <v/>
      </c>
      <c r="I410" s="11"/>
      <c r="J410" s="73"/>
      <c r="K410" s="11"/>
      <c r="L410" s="127" t="str">
        <f>TRIM(IF(ISERROR(VLOOKUP(R410,SpeciesValidation!D:T,IF(ISNA(VLOOKUP(J410,Validation!B$2:C$15,2,FALSE)),FALSE,VLOOKUP(J410,Validation!B$2:C$15,2,FALSE)))),IF(LEN(E410&amp;"")&gt;0,"",""),VLOOKUP(R410,SpeciesValidation!D:T,VLOOKUP(J410,Validation!B$2:C$15,2,FALSE),FALSE)) &amp; " " &amp; IF(ISERROR(IF(LEFT(J410,1)="A",IF(IF(VLOOKUP(R410,SpeciesValidation!D:W,20,FALSE)=FALSE,OR(TEXT(A410,"MMDD")&lt;VLOOKUP(R410,SpeciesValidation!D:W,18,FALSE),TEXT(A410,"MMDD")&gt;VLOOKUP(R410,SpeciesValidation!D:W,19,FALSE)),IF(TEXT(A410,"MMDD")&lt;"0701",TEXT(A410,"MMDD")&gt;VLOOKUP(R410,SpeciesValidation!D:W,18,FALSE),TEXT(A410,"MMDD")&lt;VLOOKUP(R410,SpeciesValidation!D:W,19,FALSE))),"Date outside expected range for this species",""),"")),"",IF(LEFT(J410,1)="A",IF(IF(VLOOKUP(R410,SpeciesValidation!D:W,20,FALSE)=FALSE,OR(TEXT(A410,"MMDD")&lt;VLOOKUP(R410,SpeciesValidation!D:W,18,FALSE),TEXT(A410,"MMDD")&gt;VLOOKUP(R410,SpeciesValidation!D:W,19,FALSE)),IF(TEXT(A410,"MMDD")&lt;"0701",TEXT(A410,"MMDD")&gt;VLOOKUP(R410,SpeciesValidation!D:W,18,FALSE),TEXT(A410,"MMDD")&lt;VLOOKUP(R410,SpeciesValidation!D:W,19,FALSE))),"Date outside expected range for this species",""),"")))</f>
        <v/>
      </c>
      <c r="M410" s="127" t="str">
        <f>IF(LEN(E410&amp;"")&gt;0,IF(ISERROR(VLOOKUP(R410,SpeciesValidation!D:I,6,FALSE)),"",VLOOKUP(R410,SpeciesValidation!D:I,6,FALSE)),"")</f>
        <v/>
      </c>
      <c r="Q410" s="36" t="str">
        <f>IF(LEN(E410&amp;"")&gt;0,IF(ISERROR(VLOOKUP(E410,SpeciesValidation!B:G,2,FALSE)=TRUE),"",VLOOKUP(E410,SpeciesValidation!B:G,2,FALSE)),"")</f>
        <v/>
      </c>
      <c r="R410" s="36" t="str">
        <f>IF(LEN(E410&amp;"")&gt;0,IF(ISERROR(VLOOKUP(E410,SpeciesLookup!B:G,4,FALSE)=TRUE),"",VLOOKUP(E410,SpeciesLookup!B:G,4,FALSE)),"")</f>
        <v/>
      </c>
    </row>
    <row r="411" spans="1:18" ht="13.2" x14ac:dyDescent="0.25">
      <c r="A411" s="72"/>
      <c r="B411" s="73"/>
      <c r="C411" s="73"/>
      <c r="D411" s="11"/>
      <c r="E411" s="74"/>
      <c r="F411" s="75"/>
      <c r="G411" s="128" t="str">
        <f>IF(LEN(E411&amp;"")&gt;0,IF(ISERROR(VLOOKUP(E411,SpeciesLookup!B:G,6,FALSE)=TRUE),"",VLOOKUP(E411,SpeciesLookup!B:G,6,FALSE)),"")</f>
        <v/>
      </c>
      <c r="H411" s="128" t="str">
        <f>IF(LEN(E411&amp;"")&gt;0,IF(ISERROR(VLOOKUP(E411,SpeciesLookup!B:G,5,FALSE)=TRUE),"",VLOOKUP(E411,SpeciesLookup!B:G,5,FALSE)),"")</f>
        <v/>
      </c>
      <c r="I411" s="11"/>
      <c r="J411" s="73"/>
      <c r="K411" s="11"/>
      <c r="L411" s="127" t="str">
        <f>TRIM(IF(ISERROR(VLOOKUP(R411,SpeciesValidation!D:T,IF(ISNA(VLOOKUP(J411,Validation!B$2:C$15,2,FALSE)),FALSE,VLOOKUP(J411,Validation!B$2:C$15,2,FALSE)))),IF(LEN(E411&amp;"")&gt;0,"",""),VLOOKUP(R411,SpeciesValidation!D:T,VLOOKUP(J411,Validation!B$2:C$15,2,FALSE),FALSE)) &amp; " " &amp; IF(ISERROR(IF(LEFT(J411,1)="A",IF(IF(VLOOKUP(R411,SpeciesValidation!D:W,20,FALSE)=FALSE,OR(TEXT(A411,"MMDD")&lt;VLOOKUP(R411,SpeciesValidation!D:W,18,FALSE),TEXT(A411,"MMDD")&gt;VLOOKUP(R411,SpeciesValidation!D:W,19,FALSE)),IF(TEXT(A411,"MMDD")&lt;"0701",TEXT(A411,"MMDD")&gt;VLOOKUP(R411,SpeciesValidation!D:W,18,FALSE),TEXT(A411,"MMDD")&lt;VLOOKUP(R411,SpeciesValidation!D:W,19,FALSE))),"Date outside expected range for this species",""),"")),"",IF(LEFT(J411,1)="A",IF(IF(VLOOKUP(R411,SpeciesValidation!D:W,20,FALSE)=FALSE,OR(TEXT(A411,"MMDD")&lt;VLOOKUP(R411,SpeciesValidation!D:W,18,FALSE),TEXT(A411,"MMDD")&gt;VLOOKUP(R411,SpeciesValidation!D:W,19,FALSE)),IF(TEXT(A411,"MMDD")&lt;"0701",TEXT(A411,"MMDD")&gt;VLOOKUP(R411,SpeciesValidation!D:W,18,FALSE),TEXT(A411,"MMDD")&lt;VLOOKUP(R411,SpeciesValidation!D:W,19,FALSE))),"Date outside expected range for this species",""),"")))</f>
        <v/>
      </c>
      <c r="M411" s="127" t="str">
        <f>IF(LEN(E411&amp;"")&gt;0,IF(ISERROR(VLOOKUP(R411,SpeciesValidation!D:I,6,FALSE)),"",VLOOKUP(R411,SpeciesValidation!D:I,6,FALSE)),"")</f>
        <v/>
      </c>
      <c r="Q411" s="36" t="str">
        <f>IF(LEN(E411&amp;"")&gt;0,IF(ISERROR(VLOOKUP(E411,SpeciesValidation!B:G,2,FALSE)=TRUE),"",VLOOKUP(E411,SpeciesValidation!B:G,2,FALSE)),"")</f>
        <v/>
      </c>
      <c r="R411" s="36" t="str">
        <f>IF(LEN(E411&amp;"")&gt;0,IF(ISERROR(VLOOKUP(E411,SpeciesLookup!B:G,4,FALSE)=TRUE),"",VLOOKUP(E411,SpeciesLookup!B:G,4,FALSE)),"")</f>
        <v/>
      </c>
    </row>
    <row r="412" spans="1:18" ht="13.2" x14ac:dyDescent="0.25">
      <c r="A412" s="72"/>
      <c r="B412" s="73"/>
      <c r="C412" s="73"/>
      <c r="D412" s="11"/>
      <c r="E412" s="74"/>
      <c r="F412" s="75"/>
      <c r="G412" s="128" t="str">
        <f>IF(LEN(E412&amp;"")&gt;0,IF(ISERROR(VLOOKUP(E412,SpeciesLookup!B:G,6,FALSE)=TRUE),"",VLOOKUP(E412,SpeciesLookup!B:G,6,FALSE)),"")</f>
        <v/>
      </c>
      <c r="H412" s="128" t="str">
        <f>IF(LEN(E412&amp;"")&gt;0,IF(ISERROR(VLOOKUP(E412,SpeciesLookup!B:G,5,FALSE)=TRUE),"",VLOOKUP(E412,SpeciesLookup!B:G,5,FALSE)),"")</f>
        <v/>
      </c>
      <c r="I412" s="11"/>
      <c r="J412" s="73"/>
      <c r="K412" s="11"/>
      <c r="L412" s="127" t="str">
        <f>TRIM(IF(ISERROR(VLOOKUP(R412,SpeciesValidation!D:T,IF(ISNA(VLOOKUP(J412,Validation!B$2:C$15,2,FALSE)),FALSE,VLOOKUP(J412,Validation!B$2:C$15,2,FALSE)))),IF(LEN(E412&amp;"")&gt;0,"",""),VLOOKUP(R412,SpeciesValidation!D:T,VLOOKUP(J412,Validation!B$2:C$15,2,FALSE),FALSE)) &amp; " " &amp; IF(ISERROR(IF(LEFT(J412,1)="A",IF(IF(VLOOKUP(R412,SpeciesValidation!D:W,20,FALSE)=FALSE,OR(TEXT(A412,"MMDD")&lt;VLOOKUP(R412,SpeciesValidation!D:W,18,FALSE),TEXT(A412,"MMDD")&gt;VLOOKUP(R412,SpeciesValidation!D:W,19,FALSE)),IF(TEXT(A412,"MMDD")&lt;"0701",TEXT(A412,"MMDD")&gt;VLOOKUP(R412,SpeciesValidation!D:W,18,FALSE),TEXT(A412,"MMDD")&lt;VLOOKUP(R412,SpeciesValidation!D:W,19,FALSE))),"Date outside expected range for this species",""),"")),"",IF(LEFT(J412,1)="A",IF(IF(VLOOKUP(R412,SpeciesValidation!D:W,20,FALSE)=FALSE,OR(TEXT(A412,"MMDD")&lt;VLOOKUP(R412,SpeciesValidation!D:W,18,FALSE),TEXT(A412,"MMDD")&gt;VLOOKUP(R412,SpeciesValidation!D:W,19,FALSE)),IF(TEXT(A412,"MMDD")&lt;"0701",TEXT(A412,"MMDD")&gt;VLOOKUP(R412,SpeciesValidation!D:W,18,FALSE),TEXT(A412,"MMDD")&lt;VLOOKUP(R412,SpeciesValidation!D:W,19,FALSE))),"Date outside expected range for this species",""),"")))</f>
        <v/>
      </c>
      <c r="M412" s="127" t="str">
        <f>IF(LEN(E412&amp;"")&gt;0,IF(ISERROR(VLOOKUP(R412,SpeciesValidation!D:I,6,FALSE)),"",VLOOKUP(R412,SpeciesValidation!D:I,6,FALSE)),"")</f>
        <v/>
      </c>
      <c r="Q412" s="36" t="str">
        <f>IF(LEN(E412&amp;"")&gt;0,IF(ISERROR(VLOOKUP(E412,SpeciesValidation!B:G,2,FALSE)=TRUE),"",VLOOKUP(E412,SpeciesValidation!B:G,2,FALSE)),"")</f>
        <v/>
      </c>
      <c r="R412" s="36" t="str">
        <f>IF(LEN(E412&amp;"")&gt;0,IF(ISERROR(VLOOKUP(E412,SpeciesLookup!B:G,4,FALSE)=TRUE),"",VLOOKUP(E412,SpeciesLookup!B:G,4,FALSE)),"")</f>
        <v/>
      </c>
    </row>
    <row r="413" spans="1:18" ht="13.2" x14ac:dyDescent="0.25">
      <c r="A413" s="72"/>
      <c r="B413" s="73"/>
      <c r="C413" s="73"/>
      <c r="D413" s="11"/>
      <c r="E413" s="74"/>
      <c r="F413" s="75"/>
      <c r="G413" s="128" t="str">
        <f>IF(LEN(E413&amp;"")&gt;0,IF(ISERROR(VLOOKUP(E413,SpeciesLookup!B:G,6,FALSE)=TRUE),"",VLOOKUP(E413,SpeciesLookup!B:G,6,FALSE)),"")</f>
        <v/>
      </c>
      <c r="H413" s="128" t="str">
        <f>IF(LEN(E413&amp;"")&gt;0,IF(ISERROR(VLOOKUP(E413,SpeciesLookup!B:G,5,FALSE)=TRUE),"",VLOOKUP(E413,SpeciesLookup!B:G,5,FALSE)),"")</f>
        <v/>
      </c>
      <c r="I413" s="11"/>
      <c r="J413" s="73"/>
      <c r="K413" s="11"/>
      <c r="L413" s="127" t="str">
        <f>TRIM(IF(ISERROR(VLOOKUP(R413,SpeciesValidation!D:T,IF(ISNA(VLOOKUP(J413,Validation!B$2:C$15,2,FALSE)),FALSE,VLOOKUP(J413,Validation!B$2:C$15,2,FALSE)))),IF(LEN(E413&amp;"")&gt;0,"",""),VLOOKUP(R413,SpeciesValidation!D:T,VLOOKUP(J413,Validation!B$2:C$15,2,FALSE),FALSE)) &amp; " " &amp; IF(ISERROR(IF(LEFT(J413,1)="A",IF(IF(VLOOKUP(R413,SpeciesValidation!D:W,20,FALSE)=FALSE,OR(TEXT(A413,"MMDD")&lt;VLOOKUP(R413,SpeciesValidation!D:W,18,FALSE),TEXT(A413,"MMDD")&gt;VLOOKUP(R413,SpeciesValidation!D:W,19,FALSE)),IF(TEXT(A413,"MMDD")&lt;"0701",TEXT(A413,"MMDD")&gt;VLOOKUP(R413,SpeciesValidation!D:W,18,FALSE),TEXT(A413,"MMDD")&lt;VLOOKUP(R413,SpeciesValidation!D:W,19,FALSE))),"Date outside expected range for this species",""),"")),"",IF(LEFT(J413,1)="A",IF(IF(VLOOKUP(R413,SpeciesValidation!D:W,20,FALSE)=FALSE,OR(TEXT(A413,"MMDD")&lt;VLOOKUP(R413,SpeciesValidation!D:W,18,FALSE),TEXT(A413,"MMDD")&gt;VLOOKUP(R413,SpeciesValidation!D:W,19,FALSE)),IF(TEXT(A413,"MMDD")&lt;"0701",TEXT(A413,"MMDD")&gt;VLOOKUP(R413,SpeciesValidation!D:W,18,FALSE),TEXT(A413,"MMDD")&lt;VLOOKUP(R413,SpeciesValidation!D:W,19,FALSE))),"Date outside expected range for this species",""),"")))</f>
        <v/>
      </c>
      <c r="M413" s="127" t="str">
        <f>IF(LEN(E413&amp;"")&gt;0,IF(ISERROR(VLOOKUP(R413,SpeciesValidation!D:I,6,FALSE)),"",VLOOKUP(R413,SpeciesValidation!D:I,6,FALSE)),"")</f>
        <v/>
      </c>
      <c r="Q413" s="36" t="str">
        <f>IF(LEN(E413&amp;"")&gt;0,IF(ISERROR(VLOOKUP(E413,SpeciesValidation!B:G,2,FALSE)=TRUE),"",VLOOKUP(E413,SpeciesValidation!B:G,2,FALSE)),"")</f>
        <v/>
      </c>
      <c r="R413" s="36" t="str">
        <f>IF(LEN(E413&amp;"")&gt;0,IF(ISERROR(VLOOKUP(E413,SpeciesLookup!B:G,4,FALSE)=TRUE),"",VLOOKUP(E413,SpeciesLookup!B:G,4,FALSE)),"")</f>
        <v/>
      </c>
    </row>
    <row r="414" spans="1:18" ht="13.2" x14ac:dyDescent="0.25">
      <c r="A414" s="72"/>
      <c r="B414" s="73"/>
      <c r="C414" s="73"/>
      <c r="D414" s="11"/>
      <c r="E414" s="74"/>
      <c r="F414" s="75"/>
      <c r="G414" s="128" t="str">
        <f>IF(LEN(E414&amp;"")&gt;0,IF(ISERROR(VLOOKUP(E414,SpeciesLookup!B:G,6,FALSE)=TRUE),"",VLOOKUP(E414,SpeciesLookup!B:G,6,FALSE)),"")</f>
        <v/>
      </c>
      <c r="H414" s="128" t="str">
        <f>IF(LEN(E414&amp;"")&gt;0,IF(ISERROR(VLOOKUP(E414,SpeciesLookup!B:G,5,FALSE)=TRUE),"",VLOOKUP(E414,SpeciesLookup!B:G,5,FALSE)),"")</f>
        <v/>
      </c>
      <c r="I414" s="11"/>
      <c r="J414" s="73"/>
      <c r="K414" s="11"/>
      <c r="L414" s="127" t="str">
        <f>TRIM(IF(ISERROR(VLOOKUP(R414,SpeciesValidation!D:T,IF(ISNA(VLOOKUP(J414,Validation!B$2:C$15,2,FALSE)),FALSE,VLOOKUP(J414,Validation!B$2:C$15,2,FALSE)))),IF(LEN(E414&amp;"")&gt;0,"",""),VLOOKUP(R414,SpeciesValidation!D:T,VLOOKUP(J414,Validation!B$2:C$15,2,FALSE),FALSE)) &amp; " " &amp; IF(ISERROR(IF(LEFT(J414,1)="A",IF(IF(VLOOKUP(R414,SpeciesValidation!D:W,20,FALSE)=FALSE,OR(TEXT(A414,"MMDD")&lt;VLOOKUP(R414,SpeciesValidation!D:W,18,FALSE),TEXT(A414,"MMDD")&gt;VLOOKUP(R414,SpeciesValidation!D:W,19,FALSE)),IF(TEXT(A414,"MMDD")&lt;"0701",TEXT(A414,"MMDD")&gt;VLOOKUP(R414,SpeciesValidation!D:W,18,FALSE),TEXT(A414,"MMDD")&lt;VLOOKUP(R414,SpeciesValidation!D:W,19,FALSE))),"Date outside expected range for this species",""),"")),"",IF(LEFT(J414,1)="A",IF(IF(VLOOKUP(R414,SpeciesValidation!D:W,20,FALSE)=FALSE,OR(TEXT(A414,"MMDD")&lt;VLOOKUP(R414,SpeciesValidation!D:W,18,FALSE),TEXT(A414,"MMDD")&gt;VLOOKUP(R414,SpeciesValidation!D:W,19,FALSE)),IF(TEXT(A414,"MMDD")&lt;"0701",TEXT(A414,"MMDD")&gt;VLOOKUP(R414,SpeciesValidation!D:W,18,FALSE),TEXT(A414,"MMDD")&lt;VLOOKUP(R414,SpeciesValidation!D:W,19,FALSE))),"Date outside expected range for this species",""),"")))</f>
        <v/>
      </c>
      <c r="M414" s="127" t="str">
        <f>IF(LEN(E414&amp;"")&gt;0,IF(ISERROR(VLOOKUP(R414,SpeciesValidation!D:I,6,FALSE)),"",VLOOKUP(R414,SpeciesValidation!D:I,6,FALSE)),"")</f>
        <v/>
      </c>
      <c r="Q414" s="36" t="str">
        <f>IF(LEN(E414&amp;"")&gt;0,IF(ISERROR(VLOOKUP(E414,SpeciesValidation!B:G,2,FALSE)=TRUE),"",VLOOKUP(E414,SpeciesValidation!B:G,2,FALSE)),"")</f>
        <v/>
      </c>
      <c r="R414" s="36" t="str">
        <f>IF(LEN(E414&amp;"")&gt;0,IF(ISERROR(VLOOKUP(E414,SpeciesLookup!B:G,4,FALSE)=TRUE),"",VLOOKUP(E414,SpeciesLookup!B:G,4,FALSE)),"")</f>
        <v/>
      </c>
    </row>
    <row r="415" spans="1:18" ht="13.2" x14ac:dyDescent="0.25">
      <c r="A415" s="72"/>
      <c r="B415" s="73"/>
      <c r="C415" s="73"/>
      <c r="D415" s="11"/>
      <c r="E415" s="74"/>
      <c r="F415" s="75"/>
      <c r="G415" s="128" t="str">
        <f>IF(LEN(E415&amp;"")&gt;0,IF(ISERROR(VLOOKUP(E415,SpeciesLookup!B:G,6,FALSE)=TRUE),"",VLOOKUP(E415,SpeciesLookup!B:G,6,FALSE)),"")</f>
        <v/>
      </c>
      <c r="H415" s="128" t="str">
        <f>IF(LEN(E415&amp;"")&gt;0,IF(ISERROR(VLOOKUP(E415,SpeciesLookup!B:G,5,FALSE)=TRUE),"",VLOOKUP(E415,SpeciesLookup!B:G,5,FALSE)),"")</f>
        <v/>
      </c>
      <c r="I415" s="11"/>
      <c r="J415" s="73"/>
      <c r="K415" s="11"/>
      <c r="L415" s="127" t="str">
        <f>TRIM(IF(ISERROR(VLOOKUP(R415,SpeciesValidation!D:T,IF(ISNA(VLOOKUP(J415,Validation!B$2:C$15,2,FALSE)),FALSE,VLOOKUP(J415,Validation!B$2:C$15,2,FALSE)))),IF(LEN(E415&amp;"")&gt;0,"",""),VLOOKUP(R415,SpeciesValidation!D:T,VLOOKUP(J415,Validation!B$2:C$15,2,FALSE),FALSE)) &amp; " " &amp; IF(ISERROR(IF(LEFT(J415,1)="A",IF(IF(VLOOKUP(R415,SpeciesValidation!D:W,20,FALSE)=FALSE,OR(TEXT(A415,"MMDD")&lt;VLOOKUP(R415,SpeciesValidation!D:W,18,FALSE),TEXT(A415,"MMDD")&gt;VLOOKUP(R415,SpeciesValidation!D:W,19,FALSE)),IF(TEXT(A415,"MMDD")&lt;"0701",TEXT(A415,"MMDD")&gt;VLOOKUP(R415,SpeciesValidation!D:W,18,FALSE),TEXT(A415,"MMDD")&lt;VLOOKUP(R415,SpeciesValidation!D:W,19,FALSE))),"Date outside expected range for this species",""),"")),"",IF(LEFT(J415,1)="A",IF(IF(VLOOKUP(R415,SpeciesValidation!D:W,20,FALSE)=FALSE,OR(TEXT(A415,"MMDD")&lt;VLOOKUP(R415,SpeciesValidation!D:W,18,FALSE),TEXT(A415,"MMDD")&gt;VLOOKUP(R415,SpeciesValidation!D:W,19,FALSE)),IF(TEXT(A415,"MMDD")&lt;"0701",TEXT(A415,"MMDD")&gt;VLOOKUP(R415,SpeciesValidation!D:W,18,FALSE),TEXT(A415,"MMDD")&lt;VLOOKUP(R415,SpeciesValidation!D:W,19,FALSE))),"Date outside expected range for this species",""),"")))</f>
        <v/>
      </c>
      <c r="M415" s="127" t="str">
        <f>IF(LEN(E415&amp;"")&gt;0,IF(ISERROR(VLOOKUP(R415,SpeciesValidation!D:I,6,FALSE)),"",VLOOKUP(R415,SpeciesValidation!D:I,6,FALSE)),"")</f>
        <v/>
      </c>
      <c r="Q415" s="36" t="str">
        <f>IF(LEN(E415&amp;"")&gt;0,IF(ISERROR(VLOOKUP(E415,SpeciesValidation!B:G,2,FALSE)=TRUE),"",VLOOKUP(E415,SpeciesValidation!B:G,2,FALSE)),"")</f>
        <v/>
      </c>
      <c r="R415" s="36" t="str">
        <f>IF(LEN(E415&amp;"")&gt;0,IF(ISERROR(VLOOKUP(E415,SpeciesLookup!B:G,4,FALSE)=TRUE),"",VLOOKUP(E415,SpeciesLookup!B:G,4,FALSE)),"")</f>
        <v/>
      </c>
    </row>
    <row r="416" spans="1:18" ht="13.2" x14ac:dyDescent="0.25">
      <c r="A416" s="72"/>
      <c r="B416" s="73"/>
      <c r="C416" s="73"/>
      <c r="D416" s="11"/>
      <c r="E416" s="74"/>
      <c r="F416" s="75"/>
      <c r="G416" s="128" t="str">
        <f>IF(LEN(E416&amp;"")&gt;0,IF(ISERROR(VLOOKUP(E416,SpeciesLookup!B:G,6,FALSE)=TRUE),"",VLOOKUP(E416,SpeciesLookup!B:G,6,FALSE)),"")</f>
        <v/>
      </c>
      <c r="H416" s="128" t="str">
        <f>IF(LEN(E416&amp;"")&gt;0,IF(ISERROR(VLOOKUP(E416,SpeciesLookup!B:G,5,FALSE)=TRUE),"",VLOOKUP(E416,SpeciesLookup!B:G,5,FALSE)),"")</f>
        <v/>
      </c>
      <c r="I416" s="11"/>
      <c r="J416" s="73"/>
      <c r="K416" s="11"/>
      <c r="L416" s="127" t="str">
        <f>TRIM(IF(ISERROR(VLOOKUP(R416,SpeciesValidation!D:T,IF(ISNA(VLOOKUP(J416,Validation!B$2:C$15,2,FALSE)),FALSE,VLOOKUP(J416,Validation!B$2:C$15,2,FALSE)))),IF(LEN(E416&amp;"")&gt;0,"",""),VLOOKUP(R416,SpeciesValidation!D:T,VLOOKUP(J416,Validation!B$2:C$15,2,FALSE),FALSE)) &amp; " " &amp; IF(ISERROR(IF(LEFT(J416,1)="A",IF(IF(VLOOKUP(R416,SpeciesValidation!D:W,20,FALSE)=FALSE,OR(TEXT(A416,"MMDD")&lt;VLOOKUP(R416,SpeciesValidation!D:W,18,FALSE),TEXT(A416,"MMDD")&gt;VLOOKUP(R416,SpeciesValidation!D:W,19,FALSE)),IF(TEXT(A416,"MMDD")&lt;"0701",TEXT(A416,"MMDD")&gt;VLOOKUP(R416,SpeciesValidation!D:W,18,FALSE),TEXT(A416,"MMDD")&lt;VLOOKUP(R416,SpeciesValidation!D:W,19,FALSE))),"Date outside expected range for this species",""),"")),"",IF(LEFT(J416,1)="A",IF(IF(VLOOKUP(R416,SpeciesValidation!D:W,20,FALSE)=FALSE,OR(TEXT(A416,"MMDD")&lt;VLOOKUP(R416,SpeciesValidation!D:W,18,FALSE),TEXT(A416,"MMDD")&gt;VLOOKUP(R416,SpeciesValidation!D:W,19,FALSE)),IF(TEXT(A416,"MMDD")&lt;"0701",TEXT(A416,"MMDD")&gt;VLOOKUP(R416,SpeciesValidation!D:W,18,FALSE),TEXT(A416,"MMDD")&lt;VLOOKUP(R416,SpeciesValidation!D:W,19,FALSE))),"Date outside expected range for this species",""),"")))</f>
        <v/>
      </c>
      <c r="M416" s="127" t="str">
        <f>IF(LEN(E416&amp;"")&gt;0,IF(ISERROR(VLOOKUP(R416,SpeciesValidation!D:I,6,FALSE)),"",VLOOKUP(R416,SpeciesValidation!D:I,6,FALSE)),"")</f>
        <v/>
      </c>
      <c r="Q416" s="36" t="str">
        <f>IF(LEN(E416&amp;"")&gt;0,IF(ISERROR(VLOOKUP(E416,SpeciesValidation!B:G,2,FALSE)=TRUE),"",VLOOKUP(E416,SpeciesValidation!B:G,2,FALSE)),"")</f>
        <v/>
      </c>
      <c r="R416" s="36" t="str">
        <f>IF(LEN(E416&amp;"")&gt;0,IF(ISERROR(VLOOKUP(E416,SpeciesLookup!B:G,4,FALSE)=TRUE),"",VLOOKUP(E416,SpeciesLookup!B:G,4,FALSE)),"")</f>
        <v/>
      </c>
    </row>
    <row r="417" spans="1:18" ht="13.2" x14ac:dyDescent="0.25">
      <c r="A417" s="72"/>
      <c r="B417" s="73"/>
      <c r="C417" s="73"/>
      <c r="D417" s="11"/>
      <c r="E417" s="74"/>
      <c r="F417" s="75"/>
      <c r="G417" s="128" t="str">
        <f>IF(LEN(E417&amp;"")&gt;0,IF(ISERROR(VLOOKUP(E417,SpeciesLookup!B:G,6,FALSE)=TRUE),"",VLOOKUP(E417,SpeciesLookup!B:G,6,FALSE)),"")</f>
        <v/>
      </c>
      <c r="H417" s="128" t="str">
        <f>IF(LEN(E417&amp;"")&gt;0,IF(ISERROR(VLOOKUP(E417,SpeciesLookup!B:G,5,FALSE)=TRUE),"",VLOOKUP(E417,SpeciesLookup!B:G,5,FALSE)),"")</f>
        <v/>
      </c>
      <c r="I417" s="11"/>
      <c r="J417" s="73"/>
      <c r="K417" s="11"/>
      <c r="L417" s="127" t="str">
        <f>TRIM(IF(ISERROR(VLOOKUP(R417,SpeciesValidation!D:T,IF(ISNA(VLOOKUP(J417,Validation!B$2:C$15,2,FALSE)),FALSE,VLOOKUP(J417,Validation!B$2:C$15,2,FALSE)))),IF(LEN(E417&amp;"")&gt;0,"",""),VLOOKUP(R417,SpeciesValidation!D:T,VLOOKUP(J417,Validation!B$2:C$15,2,FALSE),FALSE)) &amp; " " &amp; IF(ISERROR(IF(LEFT(J417,1)="A",IF(IF(VLOOKUP(R417,SpeciesValidation!D:W,20,FALSE)=FALSE,OR(TEXT(A417,"MMDD")&lt;VLOOKUP(R417,SpeciesValidation!D:W,18,FALSE),TEXT(A417,"MMDD")&gt;VLOOKUP(R417,SpeciesValidation!D:W,19,FALSE)),IF(TEXT(A417,"MMDD")&lt;"0701",TEXT(A417,"MMDD")&gt;VLOOKUP(R417,SpeciesValidation!D:W,18,FALSE),TEXT(A417,"MMDD")&lt;VLOOKUP(R417,SpeciesValidation!D:W,19,FALSE))),"Date outside expected range for this species",""),"")),"",IF(LEFT(J417,1)="A",IF(IF(VLOOKUP(R417,SpeciesValidation!D:W,20,FALSE)=FALSE,OR(TEXT(A417,"MMDD")&lt;VLOOKUP(R417,SpeciesValidation!D:W,18,FALSE),TEXT(A417,"MMDD")&gt;VLOOKUP(R417,SpeciesValidation!D:W,19,FALSE)),IF(TEXT(A417,"MMDD")&lt;"0701",TEXT(A417,"MMDD")&gt;VLOOKUP(R417,SpeciesValidation!D:W,18,FALSE),TEXT(A417,"MMDD")&lt;VLOOKUP(R417,SpeciesValidation!D:W,19,FALSE))),"Date outside expected range for this species",""),"")))</f>
        <v/>
      </c>
      <c r="M417" s="127" t="str">
        <f>IF(LEN(E417&amp;"")&gt;0,IF(ISERROR(VLOOKUP(R417,SpeciesValidation!D:I,6,FALSE)),"",VLOOKUP(R417,SpeciesValidation!D:I,6,FALSE)),"")</f>
        <v/>
      </c>
      <c r="Q417" s="36" t="str">
        <f>IF(LEN(E417&amp;"")&gt;0,IF(ISERROR(VLOOKUP(E417,SpeciesValidation!B:G,2,FALSE)=TRUE),"",VLOOKUP(E417,SpeciesValidation!B:G,2,FALSE)),"")</f>
        <v/>
      </c>
      <c r="R417" s="36" t="str">
        <f>IF(LEN(E417&amp;"")&gt;0,IF(ISERROR(VLOOKUP(E417,SpeciesLookup!B:G,4,FALSE)=TRUE),"",VLOOKUP(E417,SpeciesLookup!B:G,4,FALSE)),"")</f>
        <v/>
      </c>
    </row>
    <row r="418" spans="1:18" ht="13.2" x14ac:dyDescent="0.25">
      <c r="A418" s="72"/>
      <c r="B418" s="73"/>
      <c r="C418" s="73"/>
      <c r="D418" s="11"/>
      <c r="E418" s="74"/>
      <c r="F418" s="75"/>
      <c r="G418" s="128" t="str">
        <f>IF(LEN(E418&amp;"")&gt;0,IF(ISERROR(VLOOKUP(E418,SpeciesLookup!B:G,6,FALSE)=TRUE),"",VLOOKUP(E418,SpeciesLookup!B:G,6,FALSE)),"")</f>
        <v/>
      </c>
      <c r="H418" s="128" t="str">
        <f>IF(LEN(E418&amp;"")&gt;0,IF(ISERROR(VLOOKUP(E418,SpeciesLookup!B:G,5,FALSE)=TRUE),"",VLOOKUP(E418,SpeciesLookup!B:G,5,FALSE)),"")</f>
        <v/>
      </c>
      <c r="I418" s="11"/>
      <c r="J418" s="73"/>
      <c r="K418" s="11"/>
      <c r="L418" s="127" t="str">
        <f>TRIM(IF(ISERROR(VLOOKUP(R418,SpeciesValidation!D:T,IF(ISNA(VLOOKUP(J418,Validation!B$2:C$15,2,FALSE)),FALSE,VLOOKUP(J418,Validation!B$2:C$15,2,FALSE)))),IF(LEN(E418&amp;"")&gt;0,"",""),VLOOKUP(R418,SpeciesValidation!D:T,VLOOKUP(J418,Validation!B$2:C$15,2,FALSE),FALSE)) &amp; " " &amp; IF(ISERROR(IF(LEFT(J418,1)="A",IF(IF(VLOOKUP(R418,SpeciesValidation!D:W,20,FALSE)=FALSE,OR(TEXT(A418,"MMDD")&lt;VLOOKUP(R418,SpeciesValidation!D:W,18,FALSE),TEXT(A418,"MMDD")&gt;VLOOKUP(R418,SpeciesValidation!D:W,19,FALSE)),IF(TEXT(A418,"MMDD")&lt;"0701",TEXT(A418,"MMDD")&gt;VLOOKUP(R418,SpeciesValidation!D:W,18,FALSE),TEXT(A418,"MMDD")&lt;VLOOKUP(R418,SpeciesValidation!D:W,19,FALSE))),"Date outside expected range for this species",""),"")),"",IF(LEFT(J418,1)="A",IF(IF(VLOOKUP(R418,SpeciesValidation!D:W,20,FALSE)=FALSE,OR(TEXT(A418,"MMDD")&lt;VLOOKUP(R418,SpeciesValidation!D:W,18,FALSE),TEXT(A418,"MMDD")&gt;VLOOKUP(R418,SpeciesValidation!D:W,19,FALSE)),IF(TEXT(A418,"MMDD")&lt;"0701",TEXT(A418,"MMDD")&gt;VLOOKUP(R418,SpeciesValidation!D:W,18,FALSE),TEXT(A418,"MMDD")&lt;VLOOKUP(R418,SpeciesValidation!D:W,19,FALSE))),"Date outside expected range for this species",""),"")))</f>
        <v/>
      </c>
      <c r="M418" s="127" t="str">
        <f>IF(LEN(E418&amp;"")&gt;0,IF(ISERROR(VLOOKUP(R418,SpeciesValidation!D:I,6,FALSE)),"",VLOOKUP(R418,SpeciesValidation!D:I,6,FALSE)),"")</f>
        <v/>
      </c>
      <c r="Q418" s="36" t="str">
        <f>IF(LEN(E418&amp;"")&gt;0,IF(ISERROR(VLOOKUP(E418,SpeciesValidation!B:G,2,FALSE)=TRUE),"",VLOOKUP(E418,SpeciesValidation!B:G,2,FALSE)),"")</f>
        <v/>
      </c>
      <c r="R418" s="36" t="str">
        <f>IF(LEN(E418&amp;"")&gt;0,IF(ISERROR(VLOOKUP(E418,SpeciesLookup!B:G,4,FALSE)=TRUE),"",VLOOKUP(E418,SpeciesLookup!B:G,4,FALSE)),"")</f>
        <v/>
      </c>
    </row>
    <row r="419" spans="1:18" ht="13.2" x14ac:dyDescent="0.25">
      <c r="A419" s="72"/>
      <c r="B419" s="73"/>
      <c r="C419" s="73"/>
      <c r="D419" s="11"/>
      <c r="E419" s="74"/>
      <c r="F419" s="75"/>
      <c r="G419" s="128" t="str">
        <f>IF(LEN(E419&amp;"")&gt;0,IF(ISERROR(VLOOKUP(E419,SpeciesLookup!B:G,6,FALSE)=TRUE),"",VLOOKUP(E419,SpeciesLookup!B:G,6,FALSE)),"")</f>
        <v/>
      </c>
      <c r="H419" s="128" t="str">
        <f>IF(LEN(E419&amp;"")&gt;0,IF(ISERROR(VLOOKUP(E419,SpeciesLookup!B:G,5,FALSE)=TRUE),"",VLOOKUP(E419,SpeciesLookup!B:G,5,FALSE)),"")</f>
        <v/>
      </c>
      <c r="I419" s="11"/>
      <c r="J419" s="73"/>
      <c r="K419" s="11"/>
      <c r="L419" s="127" t="str">
        <f>TRIM(IF(ISERROR(VLOOKUP(R419,SpeciesValidation!D:T,IF(ISNA(VLOOKUP(J419,Validation!B$2:C$15,2,FALSE)),FALSE,VLOOKUP(J419,Validation!B$2:C$15,2,FALSE)))),IF(LEN(E419&amp;"")&gt;0,"",""),VLOOKUP(R419,SpeciesValidation!D:T,VLOOKUP(J419,Validation!B$2:C$15,2,FALSE),FALSE)) &amp; " " &amp; IF(ISERROR(IF(LEFT(J419,1)="A",IF(IF(VLOOKUP(R419,SpeciesValidation!D:W,20,FALSE)=FALSE,OR(TEXT(A419,"MMDD")&lt;VLOOKUP(R419,SpeciesValidation!D:W,18,FALSE),TEXT(A419,"MMDD")&gt;VLOOKUP(R419,SpeciesValidation!D:W,19,FALSE)),IF(TEXT(A419,"MMDD")&lt;"0701",TEXT(A419,"MMDD")&gt;VLOOKUP(R419,SpeciesValidation!D:W,18,FALSE),TEXT(A419,"MMDD")&lt;VLOOKUP(R419,SpeciesValidation!D:W,19,FALSE))),"Date outside expected range for this species",""),"")),"",IF(LEFT(J419,1)="A",IF(IF(VLOOKUP(R419,SpeciesValidation!D:W,20,FALSE)=FALSE,OR(TEXT(A419,"MMDD")&lt;VLOOKUP(R419,SpeciesValidation!D:W,18,FALSE),TEXT(A419,"MMDD")&gt;VLOOKUP(R419,SpeciesValidation!D:W,19,FALSE)),IF(TEXT(A419,"MMDD")&lt;"0701",TEXT(A419,"MMDD")&gt;VLOOKUP(R419,SpeciesValidation!D:W,18,FALSE),TEXT(A419,"MMDD")&lt;VLOOKUP(R419,SpeciesValidation!D:W,19,FALSE))),"Date outside expected range for this species",""),"")))</f>
        <v/>
      </c>
      <c r="M419" s="127" t="str">
        <f>IF(LEN(E419&amp;"")&gt;0,IF(ISERROR(VLOOKUP(R419,SpeciesValidation!D:I,6,FALSE)),"",VLOOKUP(R419,SpeciesValidation!D:I,6,FALSE)),"")</f>
        <v/>
      </c>
      <c r="Q419" s="36" t="str">
        <f>IF(LEN(E419&amp;"")&gt;0,IF(ISERROR(VLOOKUP(E419,SpeciesValidation!B:G,2,FALSE)=TRUE),"",VLOOKUP(E419,SpeciesValidation!B:G,2,FALSE)),"")</f>
        <v/>
      </c>
      <c r="R419" s="36" t="str">
        <f>IF(LEN(E419&amp;"")&gt;0,IF(ISERROR(VLOOKUP(E419,SpeciesLookup!B:G,4,FALSE)=TRUE),"",VLOOKUP(E419,SpeciesLookup!B:G,4,FALSE)),"")</f>
        <v/>
      </c>
    </row>
    <row r="420" spans="1:18" ht="13.2" x14ac:dyDescent="0.25">
      <c r="A420" s="72"/>
      <c r="B420" s="73"/>
      <c r="C420" s="73"/>
      <c r="D420" s="11"/>
      <c r="E420" s="74"/>
      <c r="F420" s="75"/>
      <c r="G420" s="128" t="str">
        <f>IF(LEN(E420&amp;"")&gt;0,IF(ISERROR(VLOOKUP(E420,SpeciesLookup!B:G,6,FALSE)=TRUE),"",VLOOKUP(E420,SpeciesLookup!B:G,6,FALSE)),"")</f>
        <v/>
      </c>
      <c r="H420" s="128" t="str">
        <f>IF(LEN(E420&amp;"")&gt;0,IF(ISERROR(VLOOKUP(E420,SpeciesLookup!B:G,5,FALSE)=TRUE),"",VLOOKUP(E420,SpeciesLookup!B:G,5,FALSE)),"")</f>
        <v/>
      </c>
      <c r="I420" s="11"/>
      <c r="J420" s="73"/>
      <c r="K420" s="11"/>
      <c r="L420" s="127" t="str">
        <f>TRIM(IF(ISERROR(VLOOKUP(R420,SpeciesValidation!D:T,IF(ISNA(VLOOKUP(J420,Validation!B$2:C$15,2,FALSE)),FALSE,VLOOKUP(J420,Validation!B$2:C$15,2,FALSE)))),IF(LEN(E420&amp;"")&gt;0,"",""),VLOOKUP(R420,SpeciesValidation!D:T,VLOOKUP(J420,Validation!B$2:C$15,2,FALSE),FALSE)) &amp; " " &amp; IF(ISERROR(IF(LEFT(J420,1)="A",IF(IF(VLOOKUP(R420,SpeciesValidation!D:W,20,FALSE)=FALSE,OR(TEXT(A420,"MMDD")&lt;VLOOKUP(R420,SpeciesValidation!D:W,18,FALSE),TEXT(A420,"MMDD")&gt;VLOOKUP(R420,SpeciesValidation!D:W,19,FALSE)),IF(TEXT(A420,"MMDD")&lt;"0701",TEXT(A420,"MMDD")&gt;VLOOKUP(R420,SpeciesValidation!D:W,18,FALSE),TEXT(A420,"MMDD")&lt;VLOOKUP(R420,SpeciesValidation!D:W,19,FALSE))),"Date outside expected range for this species",""),"")),"",IF(LEFT(J420,1)="A",IF(IF(VLOOKUP(R420,SpeciesValidation!D:W,20,FALSE)=FALSE,OR(TEXT(A420,"MMDD")&lt;VLOOKUP(R420,SpeciesValidation!D:W,18,FALSE),TEXT(A420,"MMDD")&gt;VLOOKUP(R420,SpeciesValidation!D:W,19,FALSE)),IF(TEXT(A420,"MMDD")&lt;"0701",TEXT(A420,"MMDD")&gt;VLOOKUP(R420,SpeciesValidation!D:W,18,FALSE),TEXT(A420,"MMDD")&lt;VLOOKUP(R420,SpeciesValidation!D:W,19,FALSE))),"Date outside expected range for this species",""),"")))</f>
        <v/>
      </c>
      <c r="M420" s="127" t="str">
        <f>IF(LEN(E420&amp;"")&gt;0,IF(ISERROR(VLOOKUP(R420,SpeciesValidation!D:I,6,FALSE)),"",VLOOKUP(R420,SpeciesValidation!D:I,6,FALSE)),"")</f>
        <v/>
      </c>
      <c r="Q420" s="36" t="str">
        <f>IF(LEN(E420&amp;"")&gt;0,IF(ISERROR(VLOOKUP(E420,SpeciesValidation!B:G,2,FALSE)=TRUE),"",VLOOKUP(E420,SpeciesValidation!B:G,2,FALSE)),"")</f>
        <v/>
      </c>
      <c r="R420" s="36" t="str">
        <f>IF(LEN(E420&amp;"")&gt;0,IF(ISERROR(VLOOKUP(E420,SpeciesLookup!B:G,4,FALSE)=TRUE),"",VLOOKUP(E420,SpeciesLookup!B:G,4,FALSE)),"")</f>
        <v/>
      </c>
    </row>
    <row r="421" spans="1:18" ht="13.2" x14ac:dyDescent="0.25">
      <c r="A421" s="72"/>
      <c r="B421" s="73"/>
      <c r="C421" s="73"/>
      <c r="D421" s="11"/>
      <c r="E421" s="74"/>
      <c r="F421" s="75"/>
      <c r="G421" s="128" t="str">
        <f>IF(LEN(E421&amp;"")&gt;0,IF(ISERROR(VLOOKUP(E421,SpeciesLookup!B:G,6,FALSE)=TRUE),"",VLOOKUP(E421,SpeciesLookup!B:G,6,FALSE)),"")</f>
        <v/>
      </c>
      <c r="H421" s="128" t="str">
        <f>IF(LEN(E421&amp;"")&gt;0,IF(ISERROR(VLOOKUP(E421,SpeciesLookup!B:G,5,FALSE)=TRUE),"",VLOOKUP(E421,SpeciesLookup!B:G,5,FALSE)),"")</f>
        <v/>
      </c>
      <c r="I421" s="11"/>
      <c r="J421" s="73"/>
      <c r="K421" s="11"/>
      <c r="L421" s="127" t="str">
        <f>TRIM(IF(ISERROR(VLOOKUP(R421,SpeciesValidation!D:T,IF(ISNA(VLOOKUP(J421,Validation!B$2:C$15,2,FALSE)),FALSE,VLOOKUP(J421,Validation!B$2:C$15,2,FALSE)))),IF(LEN(E421&amp;"")&gt;0,"",""),VLOOKUP(R421,SpeciesValidation!D:T,VLOOKUP(J421,Validation!B$2:C$15,2,FALSE),FALSE)) &amp; " " &amp; IF(ISERROR(IF(LEFT(J421,1)="A",IF(IF(VLOOKUP(R421,SpeciesValidation!D:W,20,FALSE)=FALSE,OR(TEXT(A421,"MMDD")&lt;VLOOKUP(R421,SpeciesValidation!D:W,18,FALSE),TEXT(A421,"MMDD")&gt;VLOOKUP(R421,SpeciesValidation!D:W,19,FALSE)),IF(TEXT(A421,"MMDD")&lt;"0701",TEXT(A421,"MMDD")&gt;VLOOKUP(R421,SpeciesValidation!D:W,18,FALSE),TEXT(A421,"MMDD")&lt;VLOOKUP(R421,SpeciesValidation!D:W,19,FALSE))),"Date outside expected range for this species",""),"")),"",IF(LEFT(J421,1)="A",IF(IF(VLOOKUP(R421,SpeciesValidation!D:W,20,FALSE)=FALSE,OR(TEXT(A421,"MMDD")&lt;VLOOKUP(R421,SpeciesValidation!D:W,18,FALSE),TEXT(A421,"MMDD")&gt;VLOOKUP(R421,SpeciesValidation!D:W,19,FALSE)),IF(TEXT(A421,"MMDD")&lt;"0701",TEXT(A421,"MMDD")&gt;VLOOKUP(R421,SpeciesValidation!D:W,18,FALSE),TEXT(A421,"MMDD")&lt;VLOOKUP(R421,SpeciesValidation!D:W,19,FALSE))),"Date outside expected range for this species",""),"")))</f>
        <v/>
      </c>
      <c r="M421" s="127" t="str">
        <f>IF(LEN(E421&amp;"")&gt;0,IF(ISERROR(VLOOKUP(R421,SpeciesValidation!D:I,6,FALSE)),"",VLOOKUP(R421,SpeciesValidation!D:I,6,FALSE)),"")</f>
        <v/>
      </c>
      <c r="Q421" s="36" t="str">
        <f>IF(LEN(E421&amp;"")&gt;0,IF(ISERROR(VLOOKUP(E421,SpeciesValidation!B:G,2,FALSE)=TRUE),"",VLOOKUP(E421,SpeciesValidation!B:G,2,FALSE)),"")</f>
        <v/>
      </c>
      <c r="R421" s="36" t="str">
        <f>IF(LEN(E421&amp;"")&gt;0,IF(ISERROR(VLOOKUP(E421,SpeciesLookup!B:G,4,FALSE)=TRUE),"",VLOOKUP(E421,SpeciesLookup!B:G,4,FALSE)),"")</f>
        <v/>
      </c>
    </row>
    <row r="422" spans="1:18" ht="13.2" x14ac:dyDescent="0.25">
      <c r="A422" s="72"/>
      <c r="B422" s="73"/>
      <c r="C422" s="73"/>
      <c r="D422" s="11"/>
      <c r="E422" s="74"/>
      <c r="F422" s="75"/>
      <c r="G422" s="128" t="str">
        <f>IF(LEN(E422&amp;"")&gt;0,IF(ISERROR(VLOOKUP(E422,SpeciesLookup!B:G,6,FALSE)=TRUE),"",VLOOKUP(E422,SpeciesLookup!B:G,6,FALSE)),"")</f>
        <v/>
      </c>
      <c r="H422" s="128" t="str">
        <f>IF(LEN(E422&amp;"")&gt;0,IF(ISERROR(VLOOKUP(E422,SpeciesLookup!B:G,5,FALSE)=TRUE),"",VLOOKUP(E422,SpeciesLookup!B:G,5,FALSE)),"")</f>
        <v/>
      </c>
      <c r="I422" s="11"/>
      <c r="J422" s="73"/>
      <c r="K422" s="11"/>
      <c r="L422" s="127" t="str">
        <f>TRIM(IF(ISERROR(VLOOKUP(R422,SpeciesValidation!D:T,IF(ISNA(VLOOKUP(J422,Validation!B$2:C$15,2,FALSE)),FALSE,VLOOKUP(J422,Validation!B$2:C$15,2,FALSE)))),IF(LEN(E422&amp;"")&gt;0,"",""),VLOOKUP(R422,SpeciesValidation!D:T,VLOOKUP(J422,Validation!B$2:C$15,2,FALSE),FALSE)) &amp; " " &amp; IF(ISERROR(IF(LEFT(J422,1)="A",IF(IF(VLOOKUP(R422,SpeciesValidation!D:W,20,FALSE)=FALSE,OR(TEXT(A422,"MMDD")&lt;VLOOKUP(R422,SpeciesValidation!D:W,18,FALSE),TEXT(A422,"MMDD")&gt;VLOOKUP(R422,SpeciesValidation!D:W,19,FALSE)),IF(TEXT(A422,"MMDD")&lt;"0701",TEXT(A422,"MMDD")&gt;VLOOKUP(R422,SpeciesValidation!D:W,18,FALSE),TEXT(A422,"MMDD")&lt;VLOOKUP(R422,SpeciesValidation!D:W,19,FALSE))),"Date outside expected range for this species",""),"")),"",IF(LEFT(J422,1)="A",IF(IF(VLOOKUP(R422,SpeciesValidation!D:W,20,FALSE)=FALSE,OR(TEXT(A422,"MMDD")&lt;VLOOKUP(R422,SpeciesValidation!D:W,18,FALSE),TEXT(A422,"MMDD")&gt;VLOOKUP(R422,SpeciesValidation!D:W,19,FALSE)),IF(TEXT(A422,"MMDD")&lt;"0701",TEXT(A422,"MMDD")&gt;VLOOKUP(R422,SpeciesValidation!D:W,18,FALSE),TEXT(A422,"MMDD")&lt;VLOOKUP(R422,SpeciesValidation!D:W,19,FALSE))),"Date outside expected range for this species",""),"")))</f>
        <v/>
      </c>
      <c r="M422" s="127" t="str">
        <f>IF(LEN(E422&amp;"")&gt;0,IF(ISERROR(VLOOKUP(R422,SpeciesValidation!D:I,6,FALSE)),"",VLOOKUP(R422,SpeciesValidation!D:I,6,FALSE)),"")</f>
        <v/>
      </c>
      <c r="Q422" s="36" t="str">
        <f>IF(LEN(E422&amp;"")&gt;0,IF(ISERROR(VLOOKUP(E422,SpeciesValidation!B:G,2,FALSE)=TRUE),"",VLOOKUP(E422,SpeciesValidation!B:G,2,FALSE)),"")</f>
        <v/>
      </c>
      <c r="R422" s="36" t="str">
        <f>IF(LEN(E422&amp;"")&gt;0,IF(ISERROR(VLOOKUP(E422,SpeciesLookup!B:G,4,FALSE)=TRUE),"",VLOOKUP(E422,SpeciesLookup!B:G,4,FALSE)),"")</f>
        <v/>
      </c>
    </row>
    <row r="423" spans="1:18" ht="13.2" x14ac:dyDescent="0.25">
      <c r="A423" s="72"/>
      <c r="B423" s="73"/>
      <c r="C423" s="73"/>
      <c r="D423" s="11"/>
      <c r="E423" s="74"/>
      <c r="F423" s="75"/>
      <c r="G423" s="128" t="str">
        <f>IF(LEN(E423&amp;"")&gt;0,IF(ISERROR(VLOOKUP(E423,SpeciesLookup!B:G,6,FALSE)=TRUE),"",VLOOKUP(E423,SpeciesLookup!B:G,6,FALSE)),"")</f>
        <v/>
      </c>
      <c r="H423" s="128" t="str">
        <f>IF(LEN(E423&amp;"")&gt;0,IF(ISERROR(VLOOKUP(E423,SpeciesLookup!B:G,5,FALSE)=TRUE),"",VLOOKUP(E423,SpeciesLookup!B:G,5,FALSE)),"")</f>
        <v/>
      </c>
      <c r="I423" s="11"/>
      <c r="J423" s="73"/>
      <c r="K423" s="11"/>
      <c r="L423" s="127" t="str">
        <f>TRIM(IF(ISERROR(VLOOKUP(R423,SpeciesValidation!D:T,IF(ISNA(VLOOKUP(J423,Validation!B$2:C$15,2,FALSE)),FALSE,VLOOKUP(J423,Validation!B$2:C$15,2,FALSE)))),IF(LEN(E423&amp;"")&gt;0,"",""),VLOOKUP(R423,SpeciesValidation!D:T,VLOOKUP(J423,Validation!B$2:C$15,2,FALSE),FALSE)) &amp; " " &amp; IF(ISERROR(IF(LEFT(J423,1)="A",IF(IF(VLOOKUP(R423,SpeciesValidation!D:W,20,FALSE)=FALSE,OR(TEXT(A423,"MMDD")&lt;VLOOKUP(R423,SpeciesValidation!D:W,18,FALSE),TEXT(A423,"MMDD")&gt;VLOOKUP(R423,SpeciesValidation!D:W,19,FALSE)),IF(TEXT(A423,"MMDD")&lt;"0701",TEXT(A423,"MMDD")&gt;VLOOKUP(R423,SpeciesValidation!D:W,18,FALSE),TEXT(A423,"MMDD")&lt;VLOOKUP(R423,SpeciesValidation!D:W,19,FALSE))),"Date outside expected range for this species",""),"")),"",IF(LEFT(J423,1)="A",IF(IF(VLOOKUP(R423,SpeciesValidation!D:W,20,FALSE)=FALSE,OR(TEXT(A423,"MMDD")&lt;VLOOKUP(R423,SpeciesValidation!D:W,18,FALSE),TEXT(A423,"MMDD")&gt;VLOOKUP(R423,SpeciesValidation!D:W,19,FALSE)),IF(TEXT(A423,"MMDD")&lt;"0701",TEXT(A423,"MMDD")&gt;VLOOKUP(R423,SpeciesValidation!D:W,18,FALSE),TEXT(A423,"MMDD")&lt;VLOOKUP(R423,SpeciesValidation!D:W,19,FALSE))),"Date outside expected range for this species",""),"")))</f>
        <v/>
      </c>
      <c r="M423" s="127" t="str">
        <f>IF(LEN(E423&amp;"")&gt;0,IF(ISERROR(VLOOKUP(R423,SpeciesValidation!D:I,6,FALSE)),"",VLOOKUP(R423,SpeciesValidation!D:I,6,FALSE)),"")</f>
        <v/>
      </c>
      <c r="Q423" s="36" t="str">
        <f>IF(LEN(E423&amp;"")&gt;0,IF(ISERROR(VLOOKUP(E423,SpeciesValidation!B:G,2,FALSE)=TRUE),"",VLOOKUP(E423,SpeciesValidation!B:G,2,FALSE)),"")</f>
        <v/>
      </c>
      <c r="R423" s="36" t="str">
        <f>IF(LEN(E423&amp;"")&gt;0,IF(ISERROR(VLOOKUP(E423,SpeciesLookup!B:G,4,FALSE)=TRUE),"",VLOOKUP(E423,SpeciesLookup!B:G,4,FALSE)),"")</f>
        <v/>
      </c>
    </row>
    <row r="424" spans="1:18" ht="13.2" x14ac:dyDescent="0.25">
      <c r="A424" s="72"/>
      <c r="B424" s="73"/>
      <c r="C424" s="73"/>
      <c r="D424" s="11"/>
      <c r="E424" s="74"/>
      <c r="F424" s="75"/>
      <c r="G424" s="128" t="str">
        <f>IF(LEN(E424&amp;"")&gt;0,IF(ISERROR(VLOOKUP(E424,SpeciesLookup!B:G,6,FALSE)=TRUE),"",VLOOKUP(E424,SpeciesLookup!B:G,6,FALSE)),"")</f>
        <v/>
      </c>
      <c r="H424" s="128" t="str">
        <f>IF(LEN(E424&amp;"")&gt;0,IF(ISERROR(VLOOKUP(E424,SpeciesLookup!B:G,5,FALSE)=TRUE),"",VLOOKUP(E424,SpeciesLookup!B:G,5,FALSE)),"")</f>
        <v/>
      </c>
      <c r="I424" s="11"/>
      <c r="J424" s="73"/>
      <c r="K424" s="11"/>
      <c r="L424" s="127" t="str">
        <f>TRIM(IF(ISERROR(VLOOKUP(R424,SpeciesValidation!D:T,IF(ISNA(VLOOKUP(J424,Validation!B$2:C$15,2,FALSE)),FALSE,VLOOKUP(J424,Validation!B$2:C$15,2,FALSE)))),IF(LEN(E424&amp;"")&gt;0,"",""),VLOOKUP(R424,SpeciesValidation!D:T,VLOOKUP(J424,Validation!B$2:C$15,2,FALSE),FALSE)) &amp; " " &amp; IF(ISERROR(IF(LEFT(J424,1)="A",IF(IF(VLOOKUP(R424,SpeciesValidation!D:W,20,FALSE)=FALSE,OR(TEXT(A424,"MMDD")&lt;VLOOKUP(R424,SpeciesValidation!D:W,18,FALSE),TEXT(A424,"MMDD")&gt;VLOOKUP(R424,SpeciesValidation!D:W,19,FALSE)),IF(TEXT(A424,"MMDD")&lt;"0701",TEXT(A424,"MMDD")&gt;VLOOKUP(R424,SpeciesValidation!D:W,18,FALSE),TEXT(A424,"MMDD")&lt;VLOOKUP(R424,SpeciesValidation!D:W,19,FALSE))),"Date outside expected range for this species",""),"")),"",IF(LEFT(J424,1)="A",IF(IF(VLOOKUP(R424,SpeciesValidation!D:W,20,FALSE)=FALSE,OR(TEXT(A424,"MMDD")&lt;VLOOKUP(R424,SpeciesValidation!D:W,18,FALSE),TEXT(A424,"MMDD")&gt;VLOOKUP(R424,SpeciesValidation!D:W,19,FALSE)),IF(TEXT(A424,"MMDD")&lt;"0701",TEXT(A424,"MMDD")&gt;VLOOKUP(R424,SpeciesValidation!D:W,18,FALSE),TEXT(A424,"MMDD")&lt;VLOOKUP(R424,SpeciesValidation!D:W,19,FALSE))),"Date outside expected range for this species",""),"")))</f>
        <v/>
      </c>
      <c r="M424" s="127" t="str">
        <f>IF(LEN(E424&amp;"")&gt;0,IF(ISERROR(VLOOKUP(R424,SpeciesValidation!D:I,6,FALSE)),"",VLOOKUP(R424,SpeciesValidation!D:I,6,FALSE)),"")</f>
        <v/>
      </c>
      <c r="Q424" s="36" t="str">
        <f>IF(LEN(E424&amp;"")&gt;0,IF(ISERROR(VLOOKUP(E424,SpeciesValidation!B:G,2,FALSE)=TRUE),"",VLOOKUP(E424,SpeciesValidation!B:G,2,FALSE)),"")</f>
        <v/>
      </c>
      <c r="R424" s="36" t="str">
        <f>IF(LEN(E424&amp;"")&gt;0,IF(ISERROR(VLOOKUP(E424,SpeciesLookup!B:G,4,FALSE)=TRUE),"",VLOOKUP(E424,SpeciesLookup!B:G,4,FALSE)),"")</f>
        <v/>
      </c>
    </row>
    <row r="425" spans="1:18" ht="13.2" x14ac:dyDescent="0.25">
      <c r="A425" s="72"/>
      <c r="B425" s="73"/>
      <c r="C425" s="73"/>
      <c r="D425" s="11"/>
      <c r="E425" s="74"/>
      <c r="F425" s="75"/>
      <c r="G425" s="128" t="str">
        <f>IF(LEN(E425&amp;"")&gt;0,IF(ISERROR(VLOOKUP(E425,SpeciesLookup!B:G,6,FALSE)=TRUE),"",VLOOKUP(E425,SpeciesLookup!B:G,6,FALSE)),"")</f>
        <v/>
      </c>
      <c r="H425" s="128" t="str">
        <f>IF(LEN(E425&amp;"")&gt;0,IF(ISERROR(VLOOKUP(E425,SpeciesLookup!B:G,5,FALSE)=TRUE),"",VLOOKUP(E425,SpeciesLookup!B:G,5,FALSE)),"")</f>
        <v/>
      </c>
      <c r="I425" s="11"/>
      <c r="J425" s="73"/>
      <c r="K425" s="11"/>
      <c r="L425" s="127" t="str">
        <f>TRIM(IF(ISERROR(VLOOKUP(R425,SpeciesValidation!D:T,IF(ISNA(VLOOKUP(J425,Validation!B$2:C$15,2,FALSE)),FALSE,VLOOKUP(J425,Validation!B$2:C$15,2,FALSE)))),IF(LEN(E425&amp;"")&gt;0,"",""),VLOOKUP(R425,SpeciesValidation!D:T,VLOOKUP(J425,Validation!B$2:C$15,2,FALSE),FALSE)) &amp; " " &amp; IF(ISERROR(IF(LEFT(J425,1)="A",IF(IF(VLOOKUP(R425,SpeciesValidation!D:W,20,FALSE)=FALSE,OR(TEXT(A425,"MMDD")&lt;VLOOKUP(R425,SpeciesValidation!D:W,18,FALSE),TEXT(A425,"MMDD")&gt;VLOOKUP(R425,SpeciesValidation!D:W,19,FALSE)),IF(TEXT(A425,"MMDD")&lt;"0701",TEXT(A425,"MMDD")&gt;VLOOKUP(R425,SpeciesValidation!D:W,18,FALSE),TEXT(A425,"MMDD")&lt;VLOOKUP(R425,SpeciesValidation!D:W,19,FALSE))),"Date outside expected range for this species",""),"")),"",IF(LEFT(J425,1)="A",IF(IF(VLOOKUP(R425,SpeciesValidation!D:W,20,FALSE)=FALSE,OR(TEXT(A425,"MMDD")&lt;VLOOKUP(R425,SpeciesValidation!D:W,18,FALSE),TEXT(A425,"MMDD")&gt;VLOOKUP(R425,SpeciesValidation!D:W,19,FALSE)),IF(TEXT(A425,"MMDD")&lt;"0701",TEXT(A425,"MMDD")&gt;VLOOKUP(R425,SpeciesValidation!D:W,18,FALSE),TEXT(A425,"MMDD")&lt;VLOOKUP(R425,SpeciesValidation!D:W,19,FALSE))),"Date outside expected range for this species",""),"")))</f>
        <v/>
      </c>
      <c r="M425" s="127" t="str">
        <f>IF(LEN(E425&amp;"")&gt;0,IF(ISERROR(VLOOKUP(R425,SpeciesValidation!D:I,6,FALSE)),"",VLOOKUP(R425,SpeciesValidation!D:I,6,FALSE)),"")</f>
        <v/>
      </c>
      <c r="Q425" s="36" t="str">
        <f>IF(LEN(E425&amp;"")&gt;0,IF(ISERROR(VLOOKUP(E425,SpeciesValidation!B:G,2,FALSE)=TRUE),"",VLOOKUP(E425,SpeciesValidation!B:G,2,FALSE)),"")</f>
        <v/>
      </c>
      <c r="R425" s="36" t="str">
        <f>IF(LEN(E425&amp;"")&gt;0,IF(ISERROR(VLOOKUP(E425,SpeciesLookup!B:G,4,FALSE)=TRUE),"",VLOOKUP(E425,SpeciesLookup!B:G,4,FALSE)),"")</f>
        <v/>
      </c>
    </row>
    <row r="426" spans="1:18" ht="13.2" x14ac:dyDescent="0.25">
      <c r="A426" s="72"/>
      <c r="B426" s="73"/>
      <c r="C426" s="73"/>
      <c r="D426" s="11"/>
      <c r="E426" s="74"/>
      <c r="F426" s="75"/>
      <c r="G426" s="128" t="str">
        <f>IF(LEN(E426&amp;"")&gt;0,IF(ISERROR(VLOOKUP(E426,SpeciesLookup!B:G,6,FALSE)=TRUE),"",VLOOKUP(E426,SpeciesLookup!B:G,6,FALSE)),"")</f>
        <v/>
      </c>
      <c r="H426" s="128" t="str">
        <f>IF(LEN(E426&amp;"")&gt;0,IF(ISERROR(VLOOKUP(E426,SpeciesLookup!B:G,5,FALSE)=TRUE),"",VLOOKUP(E426,SpeciesLookup!B:G,5,FALSE)),"")</f>
        <v/>
      </c>
      <c r="I426" s="11"/>
      <c r="J426" s="73"/>
      <c r="K426" s="11"/>
      <c r="L426" s="127" t="str">
        <f>TRIM(IF(ISERROR(VLOOKUP(R426,SpeciesValidation!D:T,IF(ISNA(VLOOKUP(J426,Validation!B$2:C$15,2,FALSE)),FALSE,VLOOKUP(J426,Validation!B$2:C$15,2,FALSE)))),IF(LEN(E426&amp;"")&gt;0,"",""),VLOOKUP(R426,SpeciesValidation!D:T,VLOOKUP(J426,Validation!B$2:C$15,2,FALSE),FALSE)) &amp; " " &amp; IF(ISERROR(IF(LEFT(J426,1)="A",IF(IF(VLOOKUP(R426,SpeciesValidation!D:W,20,FALSE)=FALSE,OR(TEXT(A426,"MMDD")&lt;VLOOKUP(R426,SpeciesValidation!D:W,18,FALSE),TEXT(A426,"MMDD")&gt;VLOOKUP(R426,SpeciesValidation!D:W,19,FALSE)),IF(TEXT(A426,"MMDD")&lt;"0701",TEXT(A426,"MMDD")&gt;VLOOKUP(R426,SpeciesValidation!D:W,18,FALSE),TEXT(A426,"MMDD")&lt;VLOOKUP(R426,SpeciesValidation!D:W,19,FALSE))),"Date outside expected range for this species",""),"")),"",IF(LEFT(J426,1)="A",IF(IF(VLOOKUP(R426,SpeciesValidation!D:W,20,FALSE)=FALSE,OR(TEXT(A426,"MMDD")&lt;VLOOKUP(R426,SpeciesValidation!D:W,18,FALSE),TEXT(A426,"MMDD")&gt;VLOOKUP(R426,SpeciesValidation!D:W,19,FALSE)),IF(TEXT(A426,"MMDD")&lt;"0701",TEXT(A426,"MMDD")&gt;VLOOKUP(R426,SpeciesValidation!D:W,18,FALSE),TEXT(A426,"MMDD")&lt;VLOOKUP(R426,SpeciesValidation!D:W,19,FALSE))),"Date outside expected range for this species",""),"")))</f>
        <v/>
      </c>
      <c r="M426" s="127" t="str">
        <f>IF(LEN(E426&amp;"")&gt;0,IF(ISERROR(VLOOKUP(R426,SpeciesValidation!D:I,6,FALSE)),"",VLOOKUP(R426,SpeciesValidation!D:I,6,FALSE)),"")</f>
        <v/>
      </c>
      <c r="Q426" s="36" t="str">
        <f>IF(LEN(E426&amp;"")&gt;0,IF(ISERROR(VLOOKUP(E426,SpeciesValidation!B:G,2,FALSE)=TRUE),"",VLOOKUP(E426,SpeciesValidation!B:G,2,FALSE)),"")</f>
        <v/>
      </c>
      <c r="R426" s="36" t="str">
        <f>IF(LEN(E426&amp;"")&gt;0,IF(ISERROR(VLOOKUP(E426,SpeciesLookup!B:G,4,FALSE)=TRUE),"",VLOOKUP(E426,SpeciesLookup!B:G,4,FALSE)),"")</f>
        <v/>
      </c>
    </row>
    <row r="427" spans="1:18" ht="13.2" x14ac:dyDescent="0.25">
      <c r="A427" s="72"/>
      <c r="B427" s="73"/>
      <c r="C427" s="73"/>
      <c r="D427" s="11"/>
      <c r="E427" s="74"/>
      <c r="F427" s="75"/>
      <c r="G427" s="128" t="str">
        <f>IF(LEN(E427&amp;"")&gt;0,IF(ISERROR(VLOOKUP(E427,SpeciesLookup!B:G,6,FALSE)=TRUE),"",VLOOKUP(E427,SpeciesLookup!B:G,6,FALSE)),"")</f>
        <v/>
      </c>
      <c r="H427" s="128" t="str">
        <f>IF(LEN(E427&amp;"")&gt;0,IF(ISERROR(VLOOKUP(E427,SpeciesLookup!B:G,5,FALSE)=TRUE),"",VLOOKUP(E427,SpeciesLookup!B:G,5,FALSE)),"")</f>
        <v/>
      </c>
      <c r="I427" s="11"/>
      <c r="J427" s="73"/>
      <c r="K427" s="11"/>
      <c r="L427" s="127" t="str">
        <f>TRIM(IF(ISERROR(VLOOKUP(R427,SpeciesValidation!D:T,IF(ISNA(VLOOKUP(J427,Validation!B$2:C$15,2,FALSE)),FALSE,VLOOKUP(J427,Validation!B$2:C$15,2,FALSE)))),IF(LEN(E427&amp;"")&gt;0,"",""),VLOOKUP(R427,SpeciesValidation!D:T,VLOOKUP(J427,Validation!B$2:C$15,2,FALSE),FALSE)) &amp; " " &amp; IF(ISERROR(IF(LEFT(J427,1)="A",IF(IF(VLOOKUP(R427,SpeciesValidation!D:W,20,FALSE)=FALSE,OR(TEXT(A427,"MMDD")&lt;VLOOKUP(R427,SpeciesValidation!D:W,18,FALSE),TEXT(A427,"MMDD")&gt;VLOOKUP(R427,SpeciesValidation!D:W,19,FALSE)),IF(TEXT(A427,"MMDD")&lt;"0701",TEXT(A427,"MMDD")&gt;VLOOKUP(R427,SpeciesValidation!D:W,18,FALSE),TEXT(A427,"MMDD")&lt;VLOOKUP(R427,SpeciesValidation!D:W,19,FALSE))),"Date outside expected range for this species",""),"")),"",IF(LEFT(J427,1)="A",IF(IF(VLOOKUP(R427,SpeciesValidation!D:W,20,FALSE)=FALSE,OR(TEXT(A427,"MMDD")&lt;VLOOKUP(R427,SpeciesValidation!D:W,18,FALSE),TEXT(A427,"MMDD")&gt;VLOOKUP(R427,SpeciesValidation!D:W,19,FALSE)),IF(TEXT(A427,"MMDD")&lt;"0701",TEXT(A427,"MMDD")&gt;VLOOKUP(R427,SpeciesValidation!D:W,18,FALSE),TEXT(A427,"MMDD")&lt;VLOOKUP(R427,SpeciesValidation!D:W,19,FALSE))),"Date outside expected range for this species",""),"")))</f>
        <v/>
      </c>
      <c r="M427" s="127" t="str">
        <f>IF(LEN(E427&amp;"")&gt;0,IF(ISERROR(VLOOKUP(R427,SpeciesValidation!D:I,6,FALSE)),"",VLOOKUP(R427,SpeciesValidation!D:I,6,FALSE)),"")</f>
        <v/>
      </c>
      <c r="Q427" s="36" t="str">
        <f>IF(LEN(E427&amp;"")&gt;0,IF(ISERROR(VLOOKUP(E427,SpeciesValidation!B:G,2,FALSE)=TRUE),"",VLOOKUP(E427,SpeciesValidation!B:G,2,FALSE)),"")</f>
        <v/>
      </c>
      <c r="R427" s="36" t="str">
        <f>IF(LEN(E427&amp;"")&gt;0,IF(ISERROR(VLOOKUP(E427,SpeciesLookup!B:G,4,FALSE)=TRUE),"",VLOOKUP(E427,SpeciesLookup!B:G,4,FALSE)),"")</f>
        <v/>
      </c>
    </row>
    <row r="428" spans="1:18" ht="13.2" x14ac:dyDescent="0.25">
      <c r="A428" s="72"/>
      <c r="B428" s="73"/>
      <c r="C428" s="73"/>
      <c r="D428" s="11"/>
      <c r="E428" s="74"/>
      <c r="F428" s="75"/>
      <c r="G428" s="128" t="str">
        <f>IF(LEN(E428&amp;"")&gt;0,IF(ISERROR(VLOOKUP(E428,SpeciesLookup!B:G,6,FALSE)=TRUE),"",VLOOKUP(E428,SpeciesLookup!B:G,6,FALSE)),"")</f>
        <v/>
      </c>
      <c r="H428" s="128" t="str">
        <f>IF(LEN(E428&amp;"")&gt;0,IF(ISERROR(VLOOKUP(E428,SpeciesLookup!B:G,5,FALSE)=TRUE),"",VLOOKUP(E428,SpeciesLookup!B:G,5,FALSE)),"")</f>
        <v/>
      </c>
      <c r="I428" s="11"/>
      <c r="J428" s="73"/>
      <c r="K428" s="11"/>
      <c r="L428" s="127" t="str">
        <f>TRIM(IF(ISERROR(VLOOKUP(R428,SpeciesValidation!D:T,IF(ISNA(VLOOKUP(J428,Validation!B$2:C$15,2,FALSE)),FALSE,VLOOKUP(J428,Validation!B$2:C$15,2,FALSE)))),IF(LEN(E428&amp;"")&gt;0,"",""),VLOOKUP(R428,SpeciesValidation!D:T,VLOOKUP(J428,Validation!B$2:C$15,2,FALSE),FALSE)) &amp; " " &amp; IF(ISERROR(IF(LEFT(J428,1)="A",IF(IF(VLOOKUP(R428,SpeciesValidation!D:W,20,FALSE)=FALSE,OR(TEXT(A428,"MMDD")&lt;VLOOKUP(R428,SpeciesValidation!D:W,18,FALSE),TEXT(A428,"MMDD")&gt;VLOOKUP(R428,SpeciesValidation!D:W,19,FALSE)),IF(TEXT(A428,"MMDD")&lt;"0701",TEXT(A428,"MMDD")&gt;VLOOKUP(R428,SpeciesValidation!D:W,18,FALSE),TEXT(A428,"MMDD")&lt;VLOOKUP(R428,SpeciesValidation!D:W,19,FALSE))),"Date outside expected range for this species",""),"")),"",IF(LEFT(J428,1)="A",IF(IF(VLOOKUP(R428,SpeciesValidation!D:W,20,FALSE)=FALSE,OR(TEXT(A428,"MMDD")&lt;VLOOKUP(R428,SpeciesValidation!D:W,18,FALSE),TEXT(A428,"MMDD")&gt;VLOOKUP(R428,SpeciesValidation!D:W,19,FALSE)),IF(TEXT(A428,"MMDD")&lt;"0701",TEXT(A428,"MMDD")&gt;VLOOKUP(R428,SpeciesValidation!D:W,18,FALSE),TEXT(A428,"MMDD")&lt;VLOOKUP(R428,SpeciesValidation!D:W,19,FALSE))),"Date outside expected range for this species",""),"")))</f>
        <v/>
      </c>
      <c r="M428" s="127" t="str">
        <f>IF(LEN(E428&amp;"")&gt;0,IF(ISERROR(VLOOKUP(R428,SpeciesValidation!D:I,6,FALSE)),"",VLOOKUP(R428,SpeciesValidation!D:I,6,FALSE)),"")</f>
        <v/>
      </c>
      <c r="Q428" s="36" t="str">
        <f>IF(LEN(E428&amp;"")&gt;0,IF(ISERROR(VLOOKUP(E428,SpeciesValidation!B:G,2,FALSE)=TRUE),"",VLOOKUP(E428,SpeciesValidation!B:G,2,FALSE)),"")</f>
        <v/>
      </c>
      <c r="R428" s="36" t="str">
        <f>IF(LEN(E428&amp;"")&gt;0,IF(ISERROR(VLOOKUP(E428,SpeciesLookup!B:G,4,FALSE)=TRUE),"",VLOOKUP(E428,SpeciesLookup!B:G,4,FALSE)),"")</f>
        <v/>
      </c>
    </row>
    <row r="429" spans="1:18" ht="13.2" x14ac:dyDescent="0.25">
      <c r="A429" s="72"/>
      <c r="B429" s="73"/>
      <c r="C429" s="73"/>
      <c r="D429" s="11"/>
      <c r="E429" s="74"/>
      <c r="F429" s="75"/>
      <c r="G429" s="128" t="str">
        <f>IF(LEN(E429&amp;"")&gt;0,IF(ISERROR(VLOOKUP(E429,SpeciesLookup!B:G,6,FALSE)=TRUE),"",VLOOKUP(E429,SpeciesLookup!B:G,6,FALSE)),"")</f>
        <v/>
      </c>
      <c r="H429" s="128" t="str">
        <f>IF(LEN(E429&amp;"")&gt;0,IF(ISERROR(VLOOKUP(E429,SpeciesLookup!B:G,5,FALSE)=TRUE),"",VLOOKUP(E429,SpeciesLookup!B:G,5,FALSE)),"")</f>
        <v/>
      </c>
      <c r="I429" s="11"/>
      <c r="J429" s="73"/>
      <c r="K429" s="11"/>
      <c r="L429" s="127" t="str">
        <f>TRIM(IF(ISERROR(VLOOKUP(R429,SpeciesValidation!D:T,IF(ISNA(VLOOKUP(J429,Validation!B$2:C$15,2,FALSE)),FALSE,VLOOKUP(J429,Validation!B$2:C$15,2,FALSE)))),IF(LEN(E429&amp;"")&gt;0,"",""),VLOOKUP(R429,SpeciesValidation!D:T,VLOOKUP(J429,Validation!B$2:C$15,2,FALSE),FALSE)) &amp; " " &amp; IF(ISERROR(IF(LEFT(J429,1)="A",IF(IF(VLOOKUP(R429,SpeciesValidation!D:W,20,FALSE)=FALSE,OR(TEXT(A429,"MMDD")&lt;VLOOKUP(R429,SpeciesValidation!D:W,18,FALSE),TEXT(A429,"MMDD")&gt;VLOOKUP(R429,SpeciesValidation!D:W,19,FALSE)),IF(TEXT(A429,"MMDD")&lt;"0701",TEXT(A429,"MMDD")&gt;VLOOKUP(R429,SpeciesValidation!D:W,18,FALSE),TEXT(A429,"MMDD")&lt;VLOOKUP(R429,SpeciesValidation!D:W,19,FALSE))),"Date outside expected range for this species",""),"")),"",IF(LEFT(J429,1)="A",IF(IF(VLOOKUP(R429,SpeciesValidation!D:W,20,FALSE)=FALSE,OR(TEXT(A429,"MMDD")&lt;VLOOKUP(R429,SpeciesValidation!D:W,18,FALSE),TEXT(A429,"MMDD")&gt;VLOOKUP(R429,SpeciesValidation!D:W,19,FALSE)),IF(TEXT(A429,"MMDD")&lt;"0701",TEXT(A429,"MMDD")&gt;VLOOKUP(R429,SpeciesValidation!D:W,18,FALSE),TEXT(A429,"MMDD")&lt;VLOOKUP(R429,SpeciesValidation!D:W,19,FALSE))),"Date outside expected range for this species",""),"")))</f>
        <v/>
      </c>
      <c r="M429" s="127" t="str">
        <f>IF(LEN(E429&amp;"")&gt;0,IF(ISERROR(VLOOKUP(R429,SpeciesValidation!D:I,6,FALSE)),"",VLOOKUP(R429,SpeciesValidation!D:I,6,FALSE)),"")</f>
        <v/>
      </c>
      <c r="Q429" s="36" t="str">
        <f>IF(LEN(E429&amp;"")&gt;0,IF(ISERROR(VLOOKUP(E429,SpeciesValidation!B:G,2,FALSE)=TRUE),"",VLOOKUP(E429,SpeciesValidation!B:G,2,FALSE)),"")</f>
        <v/>
      </c>
      <c r="R429" s="36" t="str">
        <f>IF(LEN(E429&amp;"")&gt;0,IF(ISERROR(VLOOKUP(E429,SpeciesLookup!B:G,4,FALSE)=TRUE),"",VLOOKUP(E429,SpeciesLookup!B:G,4,FALSE)),"")</f>
        <v/>
      </c>
    </row>
    <row r="430" spans="1:18" ht="13.2" x14ac:dyDescent="0.25">
      <c r="A430" s="72"/>
      <c r="B430" s="73"/>
      <c r="C430" s="73"/>
      <c r="D430" s="11"/>
      <c r="E430" s="74"/>
      <c r="F430" s="75"/>
      <c r="G430" s="128" t="str">
        <f>IF(LEN(E430&amp;"")&gt;0,IF(ISERROR(VLOOKUP(E430,SpeciesLookup!B:G,6,FALSE)=TRUE),"",VLOOKUP(E430,SpeciesLookup!B:G,6,FALSE)),"")</f>
        <v/>
      </c>
      <c r="H430" s="128" t="str">
        <f>IF(LEN(E430&amp;"")&gt;0,IF(ISERROR(VLOOKUP(E430,SpeciesLookup!B:G,5,FALSE)=TRUE),"",VLOOKUP(E430,SpeciesLookup!B:G,5,FALSE)),"")</f>
        <v/>
      </c>
      <c r="I430" s="11"/>
      <c r="J430" s="73"/>
      <c r="K430" s="11"/>
      <c r="L430" s="127" t="str">
        <f>TRIM(IF(ISERROR(VLOOKUP(R430,SpeciesValidation!D:T,IF(ISNA(VLOOKUP(J430,Validation!B$2:C$15,2,FALSE)),FALSE,VLOOKUP(J430,Validation!B$2:C$15,2,FALSE)))),IF(LEN(E430&amp;"")&gt;0,"",""),VLOOKUP(R430,SpeciesValidation!D:T,VLOOKUP(J430,Validation!B$2:C$15,2,FALSE),FALSE)) &amp; " " &amp; IF(ISERROR(IF(LEFT(J430,1)="A",IF(IF(VLOOKUP(R430,SpeciesValidation!D:W,20,FALSE)=FALSE,OR(TEXT(A430,"MMDD")&lt;VLOOKUP(R430,SpeciesValidation!D:W,18,FALSE),TEXT(A430,"MMDD")&gt;VLOOKUP(R430,SpeciesValidation!D:W,19,FALSE)),IF(TEXT(A430,"MMDD")&lt;"0701",TEXT(A430,"MMDD")&gt;VLOOKUP(R430,SpeciesValidation!D:W,18,FALSE),TEXT(A430,"MMDD")&lt;VLOOKUP(R430,SpeciesValidation!D:W,19,FALSE))),"Date outside expected range for this species",""),"")),"",IF(LEFT(J430,1)="A",IF(IF(VLOOKUP(R430,SpeciesValidation!D:W,20,FALSE)=FALSE,OR(TEXT(A430,"MMDD")&lt;VLOOKUP(R430,SpeciesValidation!D:W,18,FALSE),TEXT(A430,"MMDD")&gt;VLOOKUP(R430,SpeciesValidation!D:W,19,FALSE)),IF(TEXT(A430,"MMDD")&lt;"0701",TEXT(A430,"MMDD")&gt;VLOOKUP(R430,SpeciesValidation!D:W,18,FALSE),TEXT(A430,"MMDD")&lt;VLOOKUP(R430,SpeciesValidation!D:W,19,FALSE))),"Date outside expected range for this species",""),"")))</f>
        <v/>
      </c>
      <c r="M430" s="127" t="str">
        <f>IF(LEN(E430&amp;"")&gt;0,IF(ISERROR(VLOOKUP(R430,SpeciesValidation!D:I,6,FALSE)),"",VLOOKUP(R430,SpeciesValidation!D:I,6,FALSE)),"")</f>
        <v/>
      </c>
      <c r="Q430" s="36" t="str">
        <f>IF(LEN(E430&amp;"")&gt;0,IF(ISERROR(VLOOKUP(E430,SpeciesValidation!B:G,2,FALSE)=TRUE),"",VLOOKUP(E430,SpeciesValidation!B:G,2,FALSE)),"")</f>
        <v/>
      </c>
      <c r="R430" s="36" t="str">
        <f>IF(LEN(E430&amp;"")&gt;0,IF(ISERROR(VLOOKUP(E430,SpeciesLookup!B:G,4,FALSE)=TRUE),"",VLOOKUP(E430,SpeciesLookup!B:G,4,FALSE)),"")</f>
        <v/>
      </c>
    </row>
    <row r="431" spans="1:18" ht="13.2" x14ac:dyDescent="0.25">
      <c r="A431" s="72"/>
      <c r="B431" s="73"/>
      <c r="C431" s="73"/>
      <c r="D431" s="11"/>
      <c r="E431" s="74"/>
      <c r="F431" s="75"/>
      <c r="G431" s="128" t="str">
        <f>IF(LEN(E431&amp;"")&gt;0,IF(ISERROR(VLOOKUP(E431,SpeciesLookup!B:G,6,FALSE)=TRUE),"",VLOOKUP(E431,SpeciesLookup!B:G,6,FALSE)),"")</f>
        <v/>
      </c>
      <c r="H431" s="128" t="str">
        <f>IF(LEN(E431&amp;"")&gt;0,IF(ISERROR(VLOOKUP(E431,SpeciesLookup!B:G,5,FALSE)=TRUE),"",VLOOKUP(E431,SpeciesLookup!B:G,5,FALSE)),"")</f>
        <v/>
      </c>
      <c r="I431" s="11"/>
      <c r="J431" s="73"/>
      <c r="K431" s="11"/>
      <c r="L431" s="127" t="str">
        <f>TRIM(IF(ISERROR(VLOOKUP(R431,SpeciesValidation!D:T,IF(ISNA(VLOOKUP(J431,Validation!B$2:C$15,2,FALSE)),FALSE,VLOOKUP(J431,Validation!B$2:C$15,2,FALSE)))),IF(LEN(E431&amp;"")&gt;0,"",""),VLOOKUP(R431,SpeciesValidation!D:T,VLOOKUP(J431,Validation!B$2:C$15,2,FALSE),FALSE)) &amp; " " &amp; IF(ISERROR(IF(LEFT(J431,1)="A",IF(IF(VLOOKUP(R431,SpeciesValidation!D:W,20,FALSE)=FALSE,OR(TEXT(A431,"MMDD")&lt;VLOOKUP(R431,SpeciesValidation!D:W,18,FALSE),TEXT(A431,"MMDD")&gt;VLOOKUP(R431,SpeciesValidation!D:W,19,FALSE)),IF(TEXT(A431,"MMDD")&lt;"0701",TEXT(A431,"MMDD")&gt;VLOOKUP(R431,SpeciesValidation!D:W,18,FALSE),TEXT(A431,"MMDD")&lt;VLOOKUP(R431,SpeciesValidation!D:W,19,FALSE))),"Date outside expected range for this species",""),"")),"",IF(LEFT(J431,1)="A",IF(IF(VLOOKUP(R431,SpeciesValidation!D:W,20,FALSE)=FALSE,OR(TEXT(A431,"MMDD")&lt;VLOOKUP(R431,SpeciesValidation!D:W,18,FALSE),TEXT(A431,"MMDD")&gt;VLOOKUP(R431,SpeciesValidation!D:W,19,FALSE)),IF(TEXT(A431,"MMDD")&lt;"0701",TEXT(A431,"MMDD")&gt;VLOOKUP(R431,SpeciesValidation!D:W,18,FALSE),TEXT(A431,"MMDD")&lt;VLOOKUP(R431,SpeciesValidation!D:W,19,FALSE))),"Date outside expected range for this species",""),"")))</f>
        <v/>
      </c>
      <c r="M431" s="127" t="str">
        <f>IF(LEN(E431&amp;"")&gt;0,IF(ISERROR(VLOOKUP(R431,SpeciesValidation!D:I,6,FALSE)),"",VLOOKUP(R431,SpeciesValidation!D:I,6,FALSE)),"")</f>
        <v/>
      </c>
      <c r="Q431" s="36" t="str">
        <f>IF(LEN(E431&amp;"")&gt;0,IF(ISERROR(VLOOKUP(E431,SpeciesValidation!B:G,2,FALSE)=TRUE),"",VLOOKUP(E431,SpeciesValidation!B:G,2,FALSE)),"")</f>
        <v/>
      </c>
      <c r="R431" s="36" t="str">
        <f>IF(LEN(E431&amp;"")&gt;0,IF(ISERROR(VLOOKUP(E431,SpeciesLookup!B:G,4,FALSE)=TRUE),"",VLOOKUP(E431,SpeciesLookup!B:G,4,FALSE)),"")</f>
        <v/>
      </c>
    </row>
    <row r="432" spans="1:18" ht="13.2" x14ac:dyDescent="0.25">
      <c r="A432" s="72"/>
      <c r="B432" s="73"/>
      <c r="C432" s="73"/>
      <c r="D432" s="11"/>
      <c r="E432" s="74"/>
      <c r="F432" s="75"/>
      <c r="G432" s="128" t="str">
        <f>IF(LEN(E432&amp;"")&gt;0,IF(ISERROR(VLOOKUP(E432,SpeciesLookup!B:G,6,FALSE)=TRUE),"",VLOOKUP(E432,SpeciesLookup!B:G,6,FALSE)),"")</f>
        <v/>
      </c>
      <c r="H432" s="128" t="str">
        <f>IF(LEN(E432&amp;"")&gt;0,IF(ISERROR(VLOOKUP(E432,SpeciesLookup!B:G,5,FALSE)=TRUE),"",VLOOKUP(E432,SpeciesLookup!B:G,5,FALSE)),"")</f>
        <v/>
      </c>
      <c r="I432" s="11"/>
      <c r="J432" s="73"/>
      <c r="K432" s="11"/>
      <c r="L432" s="127" t="str">
        <f>TRIM(IF(ISERROR(VLOOKUP(R432,SpeciesValidation!D:T,IF(ISNA(VLOOKUP(J432,Validation!B$2:C$15,2,FALSE)),FALSE,VLOOKUP(J432,Validation!B$2:C$15,2,FALSE)))),IF(LEN(E432&amp;"")&gt;0,"",""),VLOOKUP(R432,SpeciesValidation!D:T,VLOOKUP(J432,Validation!B$2:C$15,2,FALSE),FALSE)) &amp; " " &amp; IF(ISERROR(IF(LEFT(J432,1)="A",IF(IF(VLOOKUP(R432,SpeciesValidation!D:W,20,FALSE)=FALSE,OR(TEXT(A432,"MMDD")&lt;VLOOKUP(R432,SpeciesValidation!D:W,18,FALSE),TEXT(A432,"MMDD")&gt;VLOOKUP(R432,SpeciesValidation!D:W,19,FALSE)),IF(TEXT(A432,"MMDD")&lt;"0701",TEXT(A432,"MMDD")&gt;VLOOKUP(R432,SpeciesValidation!D:W,18,FALSE),TEXT(A432,"MMDD")&lt;VLOOKUP(R432,SpeciesValidation!D:W,19,FALSE))),"Date outside expected range for this species",""),"")),"",IF(LEFT(J432,1)="A",IF(IF(VLOOKUP(R432,SpeciesValidation!D:W,20,FALSE)=FALSE,OR(TEXT(A432,"MMDD")&lt;VLOOKUP(R432,SpeciesValidation!D:W,18,FALSE),TEXT(A432,"MMDD")&gt;VLOOKUP(R432,SpeciesValidation!D:W,19,FALSE)),IF(TEXT(A432,"MMDD")&lt;"0701",TEXT(A432,"MMDD")&gt;VLOOKUP(R432,SpeciesValidation!D:W,18,FALSE),TEXT(A432,"MMDD")&lt;VLOOKUP(R432,SpeciesValidation!D:W,19,FALSE))),"Date outside expected range for this species",""),"")))</f>
        <v/>
      </c>
      <c r="M432" s="127" t="str">
        <f>IF(LEN(E432&amp;"")&gt;0,IF(ISERROR(VLOOKUP(R432,SpeciesValidation!D:I,6,FALSE)),"",VLOOKUP(R432,SpeciesValidation!D:I,6,FALSE)),"")</f>
        <v/>
      </c>
      <c r="Q432" s="36" t="str">
        <f>IF(LEN(E432&amp;"")&gt;0,IF(ISERROR(VLOOKUP(E432,SpeciesValidation!B:G,2,FALSE)=TRUE),"",VLOOKUP(E432,SpeciesValidation!B:G,2,FALSE)),"")</f>
        <v/>
      </c>
      <c r="R432" s="36" t="str">
        <f>IF(LEN(E432&amp;"")&gt;0,IF(ISERROR(VLOOKUP(E432,SpeciesLookup!B:G,4,FALSE)=TRUE),"",VLOOKUP(E432,SpeciesLookup!B:G,4,FALSE)),"")</f>
        <v/>
      </c>
    </row>
    <row r="433" spans="1:18" ht="13.2" x14ac:dyDescent="0.25">
      <c r="A433" s="72"/>
      <c r="B433" s="73"/>
      <c r="C433" s="73"/>
      <c r="D433" s="11"/>
      <c r="E433" s="74"/>
      <c r="F433" s="75"/>
      <c r="G433" s="128" t="str">
        <f>IF(LEN(E433&amp;"")&gt;0,IF(ISERROR(VLOOKUP(E433,SpeciesLookup!B:G,6,FALSE)=TRUE),"",VLOOKUP(E433,SpeciesLookup!B:G,6,FALSE)),"")</f>
        <v/>
      </c>
      <c r="H433" s="128" t="str">
        <f>IF(LEN(E433&amp;"")&gt;0,IF(ISERROR(VLOOKUP(E433,SpeciesLookup!B:G,5,FALSE)=TRUE),"",VLOOKUP(E433,SpeciesLookup!B:G,5,FALSE)),"")</f>
        <v/>
      </c>
      <c r="I433" s="11"/>
      <c r="J433" s="73"/>
      <c r="K433" s="11"/>
      <c r="L433" s="127" t="str">
        <f>TRIM(IF(ISERROR(VLOOKUP(R433,SpeciesValidation!D:T,IF(ISNA(VLOOKUP(J433,Validation!B$2:C$15,2,FALSE)),FALSE,VLOOKUP(J433,Validation!B$2:C$15,2,FALSE)))),IF(LEN(E433&amp;"")&gt;0,"",""),VLOOKUP(R433,SpeciesValidation!D:T,VLOOKUP(J433,Validation!B$2:C$15,2,FALSE),FALSE)) &amp; " " &amp; IF(ISERROR(IF(LEFT(J433,1)="A",IF(IF(VLOOKUP(R433,SpeciesValidation!D:W,20,FALSE)=FALSE,OR(TEXT(A433,"MMDD")&lt;VLOOKUP(R433,SpeciesValidation!D:W,18,FALSE),TEXT(A433,"MMDD")&gt;VLOOKUP(R433,SpeciesValidation!D:W,19,FALSE)),IF(TEXT(A433,"MMDD")&lt;"0701",TEXT(A433,"MMDD")&gt;VLOOKUP(R433,SpeciesValidation!D:W,18,FALSE),TEXT(A433,"MMDD")&lt;VLOOKUP(R433,SpeciesValidation!D:W,19,FALSE))),"Date outside expected range for this species",""),"")),"",IF(LEFT(J433,1)="A",IF(IF(VLOOKUP(R433,SpeciesValidation!D:W,20,FALSE)=FALSE,OR(TEXT(A433,"MMDD")&lt;VLOOKUP(R433,SpeciesValidation!D:W,18,FALSE),TEXT(A433,"MMDD")&gt;VLOOKUP(R433,SpeciesValidation!D:W,19,FALSE)),IF(TEXT(A433,"MMDD")&lt;"0701",TEXT(A433,"MMDD")&gt;VLOOKUP(R433,SpeciesValidation!D:W,18,FALSE),TEXT(A433,"MMDD")&lt;VLOOKUP(R433,SpeciesValidation!D:W,19,FALSE))),"Date outside expected range for this species",""),"")))</f>
        <v/>
      </c>
      <c r="M433" s="127" t="str">
        <f>IF(LEN(E433&amp;"")&gt;0,IF(ISERROR(VLOOKUP(R433,SpeciesValidation!D:I,6,FALSE)),"",VLOOKUP(R433,SpeciesValidation!D:I,6,FALSE)),"")</f>
        <v/>
      </c>
      <c r="Q433" s="36" t="str">
        <f>IF(LEN(E433&amp;"")&gt;0,IF(ISERROR(VLOOKUP(E433,SpeciesValidation!B:G,2,FALSE)=TRUE),"",VLOOKUP(E433,SpeciesValidation!B:G,2,FALSE)),"")</f>
        <v/>
      </c>
      <c r="R433" s="36" t="str">
        <f>IF(LEN(E433&amp;"")&gt;0,IF(ISERROR(VLOOKUP(E433,SpeciesLookup!B:G,4,FALSE)=TRUE),"",VLOOKUP(E433,SpeciesLookup!B:G,4,FALSE)),"")</f>
        <v/>
      </c>
    </row>
    <row r="434" spans="1:18" ht="13.2" x14ac:dyDescent="0.25">
      <c r="A434" s="72"/>
      <c r="B434" s="73"/>
      <c r="C434" s="73"/>
      <c r="D434" s="11"/>
      <c r="E434" s="74"/>
      <c r="F434" s="75"/>
      <c r="G434" s="128" t="str">
        <f>IF(LEN(E434&amp;"")&gt;0,IF(ISERROR(VLOOKUP(E434,SpeciesLookup!B:G,6,FALSE)=TRUE),"",VLOOKUP(E434,SpeciesLookup!B:G,6,FALSE)),"")</f>
        <v/>
      </c>
      <c r="H434" s="128" t="str">
        <f>IF(LEN(E434&amp;"")&gt;0,IF(ISERROR(VLOOKUP(E434,SpeciesLookup!B:G,5,FALSE)=TRUE),"",VLOOKUP(E434,SpeciesLookup!B:G,5,FALSE)),"")</f>
        <v/>
      </c>
      <c r="I434" s="11"/>
      <c r="J434" s="73"/>
      <c r="K434" s="11"/>
      <c r="L434" s="127" t="str">
        <f>TRIM(IF(ISERROR(VLOOKUP(R434,SpeciesValidation!D:T,IF(ISNA(VLOOKUP(J434,Validation!B$2:C$15,2,FALSE)),FALSE,VLOOKUP(J434,Validation!B$2:C$15,2,FALSE)))),IF(LEN(E434&amp;"")&gt;0,"",""),VLOOKUP(R434,SpeciesValidation!D:T,VLOOKUP(J434,Validation!B$2:C$15,2,FALSE),FALSE)) &amp; " " &amp; IF(ISERROR(IF(LEFT(J434,1)="A",IF(IF(VLOOKUP(R434,SpeciesValidation!D:W,20,FALSE)=FALSE,OR(TEXT(A434,"MMDD")&lt;VLOOKUP(R434,SpeciesValidation!D:W,18,FALSE),TEXT(A434,"MMDD")&gt;VLOOKUP(R434,SpeciesValidation!D:W,19,FALSE)),IF(TEXT(A434,"MMDD")&lt;"0701",TEXT(A434,"MMDD")&gt;VLOOKUP(R434,SpeciesValidation!D:W,18,FALSE),TEXT(A434,"MMDD")&lt;VLOOKUP(R434,SpeciesValidation!D:W,19,FALSE))),"Date outside expected range for this species",""),"")),"",IF(LEFT(J434,1)="A",IF(IF(VLOOKUP(R434,SpeciesValidation!D:W,20,FALSE)=FALSE,OR(TEXT(A434,"MMDD")&lt;VLOOKUP(R434,SpeciesValidation!D:W,18,FALSE),TEXT(A434,"MMDD")&gt;VLOOKUP(R434,SpeciesValidation!D:W,19,FALSE)),IF(TEXT(A434,"MMDD")&lt;"0701",TEXT(A434,"MMDD")&gt;VLOOKUP(R434,SpeciesValidation!D:W,18,FALSE),TEXT(A434,"MMDD")&lt;VLOOKUP(R434,SpeciesValidation!D:W,19,FALSE))),"Date outside expected range for this species",""),"")))</f>
        <v/>
      </c>
      <c r="M434" s="127" t="str">
        <f>IF(LEN(E434&amp;"")&gt;0,IF(ISERROR(VLOOKUP(R434,SpeciesValidation!D:I,6,FALSE)),"",VLOOKUP(R434,SpeciesValidation!D:I,6,FALSE)),"")</f>
        <v/>
      </c>
      <c r="Q434" s="36" t="str">
        <f>IF(LEN(E434&amp;"")&gt;0,IF(ISERROR(VLOOKUP(E434,SpeciesValidation!B:G,2,FALSE)=TRUE),"",VLOOKUP(E434,SpeciesValidation!B:G,2,FALSE)),"")</f>
        <v/>
      </c>
      <c r="R434" s="36" t="str">
        <f>IF(LEN(E434&amp;"")&gt;0,IF(ISERROR(VLOOKUP(E434,SpeciesLookup!B:G,4,FALSE)=TRUE),"",VLOOKUP(E434,SpeciesLookup!B:G,4,FALSE)),"")</f>
        <v/>
      </c>
    </row>
    <row r="435" spans="1:18" ht="13.2" x14ac:dyDescent="0.25">
      <c r="A435" s="72"/>
      <c r="B435" s="73"/>
      <c r="C435" s="73"/>
      <c r="D435" s="11"/>
      <c r="E435" s="74"/>
      <c r="F435" s="75"/>
      <c r="G435" s="128" t="str">
        <f>IF(LEN(E435&amp;"")&gt;0,IF(ISERROR(VLOOKUP(E435,SpeciesLookup!B:G,6,FALSE)=TRUE),"",VLOOKUP(E435,SpeciesLookup!B:G,6,FALSE)),"")</f>
        <v/>
      </c>
      <c r="H435" s="128" t="str">
        <f>IF(LEN(E435&amp;"")&gt;0,IF(ISERROR(VLOOKUP(E435,SpeciesLookup!B:G,5,FALSE)=TRUE),"",VLOOKUP(E435,SpeciesLookup!B:G,5,FALSE)),"")</f>
        <v/>
      </c>
      <c r="I435" s="11"/>
      <c r="J435" s="73"/>
      <c r="K435" s="11"/>
      <c r="L435" s="127" t="str">
        <f>TRIM(IF(ISERROR(VLOOKUP(R435,SpeciesValidation!D:T,IF(ISNA(VLOOKUP(J435,Validation!B$2:C$15,2,FALSE)),FALSE,VLOOKUP(J435,Validation!B$2:C$15,2,FALSE)))),IF(LEN(E435&amp;"")&gt;0,"",""),VLOOKUP(R435,SpeciesValidation!D:T,VLOOKUP(J435,Validation!B$2:C$15,2,FALSE),FALSE)) &amp; " " &amp; IF(ISERROR(IF(LEFT(J435,1)="A",IF(IF(VLOOKUP(R435,SpeciesValidation!D:W,20,FALSE)=FALSE,OR(TEXT(A435,"MMDD")&lt;VLOOKUP(R435,SpeciesValidation!D:W,18,FALSE),TEXT(A435,"MMDD")&gt;VLOOKUP(R435,SpeciesValidation!D:W,19,FALSE)),IF(TEXT(A435,"MMDD")&lt;"0701",TEXT(A435,"MMDD")&gt;VLOOKUP(R435,SpeciesValidation!D:W,18,FALSE),TEXT(A435,"MMDD")&lt;VLOOKUP(R435,SpeciesValidation!D:W,19,FALSE))),"Date outside expected range for this species",""),"")),"",IF(LEFT(J435,1)="A",IF(IF(VLOOKUP(R435,SpeciesValidation!D:W,20,FALSE)=FALSE,OR(TEXT(A435,"MMDD")&lt;VLOOKUP(R435,SpeciesValidation!D:W,18,FALSE),TEXT(A435,"MMDD")&gt;VLOOKUP(R435,SpeciesValidation!D:W,19,FALSE)),IF(TEXT(A435,"MMDD")&lt;"0701",TEXT(A435,"MMDD")&gt;VLOOKUP(R435,SpeciesValidation!D:W,18,FALSE),TEXT(A435,"MMDD")&lt;VLOOKUP(R435,SpeciesValidation!D:W,19,FALSE))),"Date outside expected range for this species",""),"")))</f>
        <v/>
      </c>
      <c r="M435" s="127" t="str">
        <f>IF(LEN(E435&amp;"")&gt;0,IF(ISERROR(VLOOKUP(R435,SpeciesValidation!D:I,6,FALSE)),"",VLOOKUP(R435,SpeciesValidation!D:I,6,FALSE)),"")</f>
        <v/>
      </c>
      <c r="Q435" s="36" t="str">
        <f>IF(LEN(E435&amp;"")&gt;0,IF(ISERROR(VLOOKUP(E435,SpeciesValidation!B:G,2,FALSE)=TRUE),"",VLOOKUP(E435,SpeciesValidation!B:G,2,FALSE)),"")</f>
        <v/>
      </c>
      <c r="R435" s="36" t="str">
        <f>IF(LEN(E435&amp;"")&gt;0,IF(ISERROR(VLOOKUP(E435,SpeciesLookup!B:G,4,FALSE)=TRUE),"",VLOOKUP(E435,SpeciesLookup!B:G,4,FALSE)),"")</f>
        <v/>
      </c>
    </row>
    <row r="436" spans="1:18" ht="13.2" x14ac:dyDescent="0.25">
      <c r="A436" s="72"/>
      <c r="B436" s="73"/>
      <c r="C436" s="73"/>
      <c r="D436" s="11"/>
      <c r="E436" s="74"/>
      <c r="F436" s="75"/>
      <c r="G436" s="128" t="str">
        <f>IF(LEN(E436&amp;"")&gt;0,IF(ISERROR(VLOOKUP(E436,SpeciesLookup!B:G,6,FALSE)=TRUE),"",VLOOKUP(E436,SpeciesLookup!B:G,6,FALSE)),"")</f>
        <v/>
      </c>
      <c r="H436" s="128" t="str">
        <f>IF(LEN(E436&amp;"")&gt;0,IF(ISERROR(VLOOKUP(E436,SpeciesLookup!B:G,5,FALSE)=TRUE),"",VLOOKUP(E436,SpeciesLookup!B:G,5,FALSE)),"")</f>
        <v/>
      </c>
      <c r="I436" s="11"/>
      <c r="J436" s="73"/>
      <c r="K436" s="11"/>
      <c r="L436" s="127" t="str">
        <f>TRIM(IF(ISERROR(VLOOKUP(R436,SpeciesValidation!D:T,IF(ISNA(VLOOKUP(J436,Validation!B$2:C$15,2,FALSE)),FALSE,VLOOKUP(J436,Validation!B$2:C$15,2,FALSE)))),IF(LEN(E436&amp;"")&gt;0,"",""),VLOOKUP(R436,SpeciesValidation!D:T,VLOOKUP(J436,Validation!B$2:C$15,2,FALSE),FALSE)) &amp; " " &amp; IF(ISERROR(IF(LEFT(J436,1)="A",IF(IF(VLOOKUP(R436,SpeciesValidation!D:W,20,FALSE)=FALSE,OR(TEXT(A436,"MMDD")&lt;VLOOKUP(R436,SpeciesValidation!D:W,18,FALSE),TEXT(A436,"MMDD")&gt;VLOOKUP(R436,SpeciesValidation!D:W,19,FALSE)),IF(TEXT(A436,"MMDD")&lt;"0701",TEXT(A436,"MMDD")&gt;VLOOKUP(R436,SpeciesValidation!D:W,18,FALSE),TEXT(A436,"MMDD")&lt;VLOOKUP(R436,SpeciesValidation!D:W,19,FALSE))),"Date outside expected range for this species",""),"")),"",IF(LEFT(J436,1)="A",IF(IF(VLOOKUP(R436,SpeciesValidation!D:W,20,FALSE)=FALSE,OR(TEXT(A436,"MMDD")&lt;VLOOKUP(R436,SpeciesValidation!D:W,18,FALSE),TEXT(A436,"MMDD")&gt;VLOOKUP(R436,SpeciesValidation!D:W,19,FALSE)),IF(TEXT(A436,"MMDD")&lt;"0701",TEXT(A436,"MMDD")&gt;VLOOKUP(R436,SpeciesValidation!D:W,18,FALSE),TEXT(A436,"MMDD")&lt;VLOOKUP(R436,SpeciesValidation!D:W,19,FALSE))),"Date outside expected range for this species",""),"")))</f>
        <v/>
      </c>
      <c r="M436" s="127" t="str">
        <f>IF(LEN(E436&amp;"")&gt;0,IF(ISERROR(VLOOKUP(R436,SpeciesValidation!D:I,6,FALSE)),"",VLOOKUP(R436,SpeciesValidation!D:I,6,FALSE)),"")</f>
        <v/>
      </c>
      <c r="Q436" s="36" t="str">
        <f>IF(LEN(E436&amp;"")&gt;0,IF(ISERROR(VLOOKUP(E436,SpeciesValidation!B:G,2,FALSE)=TRUE),"",VLOOKUP(E436,SpeciesValidation!B:G,2,FALSE)),"")</f>
        <v/>
      </c>
      <c r="R436" s="36" t="str">
        <f>IF(LEN(E436&amp;"")&gt;0,IF(ISERROR(VLOOKUP(E436,SpeciesLookup!B:G,4,FALSE)=TRUE),"",VLOOKUP(E436,SpeciesLookup!B:G,4,FALSE)),"")</f>
        <v/>
      </c>
    </row>
    <row r="437" spans="1:18" ht="13.2" x14ac:dyDescent="0.25">
      <c r="A437" s="72"/>
      <c r="B437" s="73"/>
      <c r="C437" s="73"/>
      <c r="D437" s="11"/>
      <c r="E437" s="74"/>
      <c r="F437" s="75"/>
      <c r="G437" s="128" t="str">
        <f>IF(LEN(E437&amp;"")&gt;0,IF(ISERROR(VLOOKUP(E437,SpeciesLookup!B:G,6,FALSE)=TRUE),"",VLOOKUP(E437,SpeciesLookup!B:G,6,FALSE)),"")</f>
        <v/>
      </c>
      <c r="H437" s="128" t="str">
        <f>IF(LEN(E437&amp;"")&gt;0,IF(ISERROR(VLOOKUP(E437,SpeciesLookup!B:G,5,FALSE)=TRUE),"",VLOOKUP(E437,SpeciesLookup!B:G,5,FALSE)),"")</f>
        <v/>
      </c>
      <c r="I437" s="11"/>
      <c r="J437" s="73"/>
      <c r="K437" s="11"/>
      <c r="L437" s="127" t="str">
        <f>TRIM(IF(ISERROR(VLOOKUP(R437,SpeciesValidation!D:T,IF(ISNA(VLOOKUP(J437,Validation!B$2:C$15,2,FALSE)),FALSE,VLOOKUP(J437,Validation!B$2:C$15,2,FALSE)))),IF(LEN(E437&amp;"")&gt;0,"",""),VLOOKUP(R437,SpeciesValidation!D:T,VLOOKUP(J437,Validation!B$2:C$15,2,FALSE),FALSE)) &amp; " " &amp; IF(ISERROR(IF(LEFT(J437,1)="A",IF(IF(VLOOKUP(R437,SpeciesValidation!D:W,20,FALSE)=FALSE,OR(TEXT(A437,"MMDD")&lt;VLOOKUP(R437,SpeciesValidation!D:W,18,FALSE),TEXT(A437,"MMDD")&gt;VLOOKUP(R437,SpeciesValidation!D:W,19,FALSE)),IF(TEXT(A437,"MMDD")&lt;"0701",TEXT(A437,"MMDD")&gt;VLOOKUP(R437,SpeciesValidation!D:W,18,FALSE),TEXT(A437,"MMDD")&lt;VLOOKUP(R437,SpeciesValidation!D:W,19,FALSE))),"Date outside expected range for this species",""),"")),"",IF(LEFT(J437,1)="A",IF(IF(VLOOKUP(R437,SpeciesValidation!D:W,20,FALSE)=FALSE,OR(TEXT(A437,"MMDD")&lt;VLOOKUP(R437,SpeciesValidation!D:W,18,FALSE),TEXT(A437,"MMDD")&gt;VLOOKUP(R437,SpeciesValidation!D:W,19,FALSE)),IF(TEXT(A437,"MMDD")&lt;"0701",TEXT(A437,"MMDD")&gt;VLOOKUP(R437,SpeciesValidation!D:W,18,FALSE),TEXT(A437,"MMDD")&lt;VLOOKUP(R437,SpeciesValidation!D:W,19,FALSE))),"Date outside expected range for this species",""),"")))</f>
        <v/>
      </c>
      <c r="M437" s="127" t="str">
        <f>IF(LEN(E437&amp;"")&gt;0,IF(ISERROR(VLOOKUP(R437,SpeciesValidation!D:I,6,FALSE)),"",VLOOKUP(R437,SpeciesValidation!D:I,6,FALSE)),"")</f>
        <v/>
      </c>
      <c r="Q437" s="36" t="str">
        <f>IF(LEN(E437&amp;"")&gt;0,IF(ISERROR(VLOOKUP(E437,SpeciesValidation!B:G,2,FALSE)=TRUE),"",VLOOKUP(E437,SpeciesValidation!B:G,2,FALSE)),"")</f>
        <v/>
      </c>
      <c r="R437" s="36" t="str">
        <f>IF(LEN(E437&amp;"")&gt;0,IF(ISERROR(VLOOKUP(E437,SpeciesLookup!B:G,4,FALSE)=TRUE),"",VLOOKUP(E437,SpeciesLookup!B:G,4,FALSE)),"")</f>
        <v/>
      </c>
    </row>
    <row r="438" spans="1:18" ht="13.2" x14ac:dyDescent="0.25">
      <c r="A438" s="72"/>
      <c r="B438" s="73"/>
      <c r="C438" s="73"/>
      <c r="D438" s="11"/>
      <c r="E438" s="74"/>
      <c r="F438" s="75"/>
      <c r="G438" s="128" t="str">
        <f>IF(LEN(E438&amp;"")&gt;0,IF(ISERROR(VLOOKUP(E438,SpeciesLookup!B:G,6,FALSE)=TRUE),"",VLOOKUP(E438,SpeciesLookup!B:G,6,FALSE)),"")</f>
        <v/>
      </c>
      <c r="H438" s="128" t="str">
        <f>IF(LEN(E438&amp;"")&gt;0,IF(ISERROR(VLOOKUP(E438,SpeciesLookup!B:G,5,FALSE)=TRUE),"",VLOOKUP(E438,SpeciesLookup!B:G,5,FALSE)),"")</f>
        <v/>
      </c>
      <c r="I438" s="11"/>
      <c r="J438" s="73"/>
      <c r="K438" s="11"/>
      <c r="L438" s="127" t="str">
        <f>TRIM(IF(ISERROR(VLOOKUP(R438,SpeciesValidation!D:T,IF(ISNA(VLOOKUP(J438,Validation!B$2:C$15,2,FALSE)),FALSE,VLOOKUP(J438,Validation!B$2:C$15,2,FALSE)))),IF(LEN(E438&amp;"")&gt;0,"",""),VLOOKUP(R438,SpeciesValidation!D:T,VLOOKUP(J438,Validation!B$2:C$15,2,FALSE),FALSE)) &amp; " " &amp; IF(ISERROR(IF(LEFT(J438,1)="A",IF(IF(VLOOKUP(R438,SpeciesValidation!D:W,20,FALSE)=FALSE,OR(TEXT(A438,"MMDD")&lt;VLOOKUP(R438,SpeciesValidation!D:W,18,FALSE),TEXT(A438,"MMDD")&gt;VLOOKUP(R438,SpeciesValidation!D:W,19,FALSE)),IF(TEXT(A438,"MMDD")&lt;"0701",TEXT(A438,"MMDD")&gt;VLOOKUP(R438,SpeciesValidation!D:W,18,FALSE),TEXT(A438,"MMDD")&lt;VLOOKUP(R438,SpeciesValidation!D:W,19,FALSE))),"Date outside expected range for this species",""),"")),"",IF(LEFT(J438,1)="A",IF(IF(VLOOKUP(R438,SpeciesValidation!D:W,20,FALSE)=FALSE,OR(TEXT(A438,"MMDD")&lt;VLOOKUP(R438,SpeciesValidation!D:W,18,FALSE),TEXT(A438,"MMDD")&gt;VLOOKUP(R438,SpeciesValidation!D:W,19,FALSE)),IF(TEXT(A438,"MMDD")&lt;"0701",TEXT(A438,"MMDD")&gt;VLOOKUP(R438,SpeciesValidation!D:W,18,FALSE),TEXT(A438,"MMDD")&lt;VLOOKUP(R438,SpeciesValidation!D:W,19,FALSE))),"Date outside expected range for this species",""),"")))</f>
        <v/>
      </c>
      <c r="M438" s="127" t="str">
        <f>IF(LEN(E438&amp;"")&gt;0,IF(ISERROR(VLOOKUP(R438,SpeciesValidation!D:I,6,FALSE)),"",VLOOKUP(R438,SpeciesValidation!D:I,6,FALSE)),"")</f>
        <v/>
      </c>
      <c r="Q438" s="36" t="str">
        <f>IF(LEN(E438&amp;"")&gt;0,IF(ISERROR(VLOOKUP(E438,SpeciesValidation!B:G,2,FALSE)=TRUE),"",VLOOKUP(E438,SpeciesValidation!B:G,2,FALSE)),"")</f>
        <v/>
      </c>
      <c r="R438" s="36" t="str">
        <f>IF(LEN(E438&amp;"")&gt;0,IF(ISERROR(VLOOKUP(E438,SpeciesLookup!B:G,4,FALSE)=TRUE),"",VLOOKUP(E438,SpeciesLookup!B:G,4,FALSE)),"")</f>
        <v/>
      </c>
    </row>
    <row r="439" spans="1:18" ht="13.2" x14ac:dyDescent="0.25">
      <c r="A439" s="72"/>
      <c r="B439" s="73"/>
      <c r="C439" s="73"/>
      <c r="D439" s="11"/>
      <c r="E439" s="74"/>
      <c r="F439" s="75"/>
      <c r="G439" s="128" t="str">
        <f>IF(LEN(E439&amp;"")&gt;0,IF(ISERROR(VLOOKUP(E439,SpeciesLookup!B:G,6,FALSE)=TRUE),"",VLOOKUP(E439,SpeciesLookup!B:G,6,FALSE)),"")</f>
        <v/>
      </c>
      <c r="H439" s="128" t="str">
        <f>IF(LEN(E439&amp;"")&gt;0,IF(ISERROR(VLOOKUP(E439,SpeciesLookup!B:G,5,FALSE)=TRUE),"",VLOOKUP(E439,SpeciesLookup!B:G,5,FALSE)),"")</f>
        <v/>
      </c>
      <c r="I439" s="11"/>
      <c r="J439" s="73"/>
      <c r="K439" s="11"/>
      <c r="L439" s="127" t="str">
        <f>TRIM(IF(ISERROR(VLOOKUP(R439,SpeciesValidation!D:T,IF(ISNA(VLOOKUP(J439,Validation!B$2:C$15,2,FALSE)),FALSE,VLOOKUP(J439,Validation!B$2:C$15,2,FALSE)))),IF(LEN(E439&amp;"")&gt;0,"",""),VLOOKUP(R439,SpeciesValidation!D:T,VLOOKUP(J439,Validation!B$2:C$15,2,FALSE),FALSE)) &amp; " " &amp; IF(ISERROR(IF(LEFT(J439,1)="A",IF(IF(VLOOKUP(R439,SpeciesValidation!D:W,20,FALSE)=FALSE,OR(TEXT(A439,"MMDD")&lt;VLOOKUP(R439,SpeciesValidation!D:W,18,FALSE),TEXT(A439,"MMDD")&gt;VLOOKUP(R439,SpeciesValidation!D:W,19,FALSE)),IF(TEXT(A439,"MMDD")&lt;"0701",TEXT(A439,"MMDD")&gt;VLOOKUP(R439,SpeciesValidation!D:W,18,FALSE),TEXT(A439,"MMDD")&lt;VLOOKUP(R439,SpeciesValidation!D:W,19,FALSE))),"Date outside expected range for this species",""),"")),"",IF(LEFT(J439,1)="A",IF(IF(VLOOKUP(R439,SpeciesValidation!D:W,20,FALSE)=FALSE,OR(TEXT(A439,"MMDD")&lt;VLOOKUP(R439,SpeciesValidation!D:W,18,FALSE),TEXT(A439,"MMDD")&gt;VLOOKUP(R439,SpeciesValidation!D:W,19,FALSE)),IF(TEXT(A439,"MMDD")&lt;"0701",TEXT(A439,"MMDD")&gt;VLOOKUP(R439,SpeciesValidation!D:W,18,FALSE),TEXT(A439,"MMDD")&lt;VLOOKUP(R439,SpeciesValidation!D:W,19,FALSE))),"Date outside expected range for this species",""),"")))</f>
        <v/>
      </c>
      <c r="M439" s="127" t="str">
        <f>IF(LEN(E439&amp;"")&gt;0,IF(ISERROR(VLOOKUP(R439,SpeciesValidation!D:I,6,FALSE)),"",VLOOKUP(R439,SpeciesValidation!D:I,6,FALSE)),"")</f>
        <v/>
      </c>
      <c r="Q439" s="36" t="str">
        <f>IF(LEN(E439&amp;"")&gt;0,IF(ISERROR(VLOOKUP(E439,SpeciesValidation!B:G,2,FALSE)=TRUE),"",VLOOKUP(E439,SpeciesValidation!B:G,2,FALSE)),"")</f>
        <v/>
      </c>
      <c r="R439" s="36" t="str">
        <f>IF(LEN(E439&amp;"")&gt;0,IF(ISERROR(VLOOKUP(E439,SpeciesLookup!B:G,4,FALSE)=TRUE),"",VLOOKUP(E439,SpeciesLookup!B:G,4,FALSE)),"")</f>
        <v/>
      </c>
    </row>
    <row r="440" spans="1:18" ht="13.2" x14ac:dyDescent="0.25">
      <c r="A440" s="72"/>
      <c r="B440" s="73"/>
      <c r="C440" s="73"/>
      <c r="D440" s="11"/>
      <c r="E440" s="74"/>
      <c r="F440" s="75"/>
      <c r="G440" s="128" t="str">
        <f>IF(LEN(E440&amp;"")&gt;0,IF(ISERROR(VLOOKUP(E440,SpeciesLookup!B:G,6,FALSE)=TRUE),"",VLOOKUP(E440,SpeciesLookup!B:G,6,FALSE)),"")</f>
        <v/>
      </c>
      <c r="H440" s="128" t="str">
        <f>IF(LEN(E440&amp;"")&gt;0,IF(ISERROR(VLOOKUP(E440,SpeciesLookup!B:G,5,FALSE)=TRUE),"",VLOOKUP(E440,SpeciesLookup!B:G,5,FALSE)),"")</f>
        <v/>
      </c>
      <c r="I440" s="11"/>
      <c r="J440" s="73"/>
      <c r="K440" s="11"/>
      <c r="L440" s="127" t="str">
        <f>TRIM(IF(ISERROR(VLOOKUP(R440,SpeciesValidation!D:T,IF(ISNA(VLOOKUP(J440,Validation!B$2:C$15,2,FALSE)),FALSE,VLOOKUP(J440,Validation!B$2:C$15,2,FALSE)))),IF(LEN(E440&amp;"")&gt;0,"",""),VLOOKUP(R440,SpeciesValidation!D:T,VLOOKUP(J440,Validation!B$2:C$15,2,FALSE),FALSE)) &amp; " " &amp; IF(ISERROR(IF(LEFT(J440,1)="A",IF(IF(VLOOKUP(R440,SpeciesValidation!D:W,20,FALSE)=FALSE,OR(TEXT(A440,"MMDD")&lt;VLOOKUP(R440,SpeciesValidation!D:W,18,FALSE),TEXT(A440,"MMDD")&gt;VLOOKUP(R440,SpeciesValidation!D:W,19,FALSE)),IF(TEXT(A440,"MMDD")&lt;"0701",TEXT(A440,"MMDD")&gt;VLOOKUP(R440,SpeciesValidation!D:W,18,FALSE),TEXT(A440,"MMDD")&lt;VLOOKUP(R440,SpeciesValidation!D:W,19,FALSE))),"Date outside expected range for this species",""),"")),"",IF(LEFT(J440,1)="A",IF(IF(VLOOKUP(R440,SpeciesValidation!D:W,20,FALSE)=FALSE,OR(TEXT(A440,"MMDD")&lt;VLOOKUP(R440,SpeciesValidation!D:W,18,FALSE),TEXT(A440,"MMDD")&gt;VLOOKUP(R440,SpeciesValidation!D:W,19,FALSE)),IF(TEXT(A440,"MMDD")&lt;"0701",TEXT(A440,"MMDD")&gt;VLOOKUP(R440,SpeciesValidation!D:W,18,FALSE),TEXT(A440,"MMDD")&lt;VLOOKUP(R440,SpeciesValidation!D:W,19,FALSE))),"Date outside expected range for this species",""),"")))</f>
        <v/>
      </c>
      <c r="M440" s="127" t="str">
        <f>IF(LEN(E440&amp;"")&gt;0,IF(ISERROR(VLOOKUP(R440,SpeciesValidation!D:I,6,FALSE)),"",VLOOKUP(R440,SpeciesValidation!D:I,6,FALSE)),"")</f>
        <v/>
      </c>
      <c r="Q440" s="36" t="str">
        <f>IF(LEN(E440&amp;"")&gt;0,IF(ISERROR(VLOOKUP(E440,SpeciesValidation!B:G,2,FALSE)=TRUE),"",VLOOKUP(E440,SpeciesValidation!B:G,2,FALSE)),"")</f>
        <v/>
      </c>
      <c r="R440" s="36" t="str">
        <f>IF(LEN(E440&amp;"")&gt;0,IF(ISERROR(VLOOKUP(E440,SpeciesLookup!B:G,4,FALSE)=TRUE),"",VLOOKUP(E440,SpeciesLookup!B:G,4,FALSE)),"")</f>
        <v/>
      </c>
    </row>
    <row r="441" spans="1:18" ht="13.2" x14ac:dyDescent="0.25">
      <c r="A441" s="72"/>
      <c r="B441" s="73"/>
      <c r="C441" s="73"/>
      <c r="D441" s="11"/>
      <c r="E441" s="74"/>
      <c r="F441" s="75"/>
      <c r="G441" s="128" t="str">
        <f>IF(LEN(E441&amp;"")&gt;0,IF(ISERROR(VLOOKUP(E441,SpeciesLookup!B:G,6,FALSE)=TRUE),"",VLOOKUP(E441,SpeciesLookup!B:G,6,FALSE)),"")</f>
        <v/>
      </c>
      <c r="H441" s="128" t="str">
        <f>IF(LEN(E441&amp;"")&gt;0,IF(ISERROR(VLOOKUP(E441,SpeciesLookup!B:G,5,FALSE)=TRUE),"",VLOOKUP(E441,SpeciesLookup!B:G,5,FALSE)),"")</f>
        <v/>
      </c>
      <c r="I441" s="11"/>
      <c r="J441" s="73"/>
      <c r="K441" s="11"/>
      <c r="L441" s="127" t="str">
        <f>TRIM(IF(ISERROR(VLOOKUP(R441,SpeciesValidation!D:T,IF(ISNA(VLOOKUP(J441,Validation!B$2:C$15,2,FALSE)),FALSE,VLOOKUP(J441,Validation!B$2:C$15,2,FALSE)))),IF(LEN(E441&amp;"")&gt;0,"",""),VLOOKUP(R441,SpeciesValidation!D:T,VLOOKUP(J441,Validation!B$2:C$15,2,FALSE),FALSE)) &amp; " " &amp; IF(ISERROR(IF(LEFT(J441,1)="A",IF(IF(VLOOKUP(R441,SpeciesValidation!D:W,20,FALSE)=FALSE,OR(TEXT(A441,"MMDD")&lt;VLOOKUP(R441,SpeciesValidation!D:W,18,FALSE),TEXT(A441,"MMDD")&gt;VLOOKUP(R441,SpeciesValidation!D:W,19,FALSE)),IF(TEXT(A441,"MMDD")&lt;"0701",TEXT(A441,"MMDD")&gt;VLOOKUP(R441,SpeciesValidation!D:W,18,FALSE),TEXT(A441,"MMDD")&lt;VLOOKUP(R441,SpeciesValidation!D:W,19,FALSE))),"Date outside expected range for this species",""),"")),"",IF(LEFT(J441,1)="A",IF(IF(VLOOKUP(R441,SpeciesValidation!D:W,20,FALSE)=FALSE,OR(TEXT(A441,"MMDD")&lt;VLOOKUP(R441,SpeciesValidation!D:W,18,FALSE),TEXT(A441,"MMDD")&gt;VLOOKUP(R441,SpeciesValidation!D:W,19,FALSE)),IF(TEXT(A441,"MMDD")&lt;"0701",TEXT(A441,"MMDD")&gt;VLOOKUP(R441,SpeciesValidation!D:W,18,FALSE),TEXT(A441,"MMDD")&lt;VLOOKUP(R441,SpeciesValidation!D:W,19,FALSE))),"Date outside expected range for this species",""),"")))</f>
        <v/>
      </c>
      <c r="M441" s="127" t="str">
        <f>IF(LEN(E441&amp;"")&gt;0,IF(ISERROR(VLOOKUP(R441,SpeciesValidation!D:I,6,FALSE)),"",VLOOKUP(R441,SpeciesValidation!D:I,6,FALSE)),"")</f>
        <v/>
      </c>
      <c r="Q441" s="36" t="str">
        <f>IF(LEN(E441&amp;"")&gt;0,IF(ISERROR(VLOOKUP(E441,SpeciesValidation!B:G,2,FALSE)=TRUE),"",VLOOKUP(E441,SpeciesValidation!B:G,2,FALSE)),"")</f>
        <v/>
      </c>
      <c r="R441" s="36" t="str">
        <f>IF(LEN(E441&amp;"")&gt;0,IF(ISERROR(VLOOKUP(E441,SpeciesLookup!B:G,4,FALSE)=TRUE),"",VLOOKUP(E441,SpeciesLookup!B:G,4,FALSE)),"")</f>
        <v/>
      </c>
    </row>
    <row r="442" spans="1:18" ht="13.2" x14ac:dyDescent="0.25">
      <c r="A442" s="72"/>
      <c r="B442" s="73"/>
      <c r="C442" s="73"/>
      <c r="D442" s="11"/>
      <c r="E442" s="74"/>
      <c r="F442" s="75"/>
      <c r="G442" s="128" t="str">
        <f>IF(LEN(E442&amp;"")&gt;0,IF(ISERROR(VLOOKUP(E442,SpeciesLookup!B:G,6,FALSE)=TRUE),"",VLOOKUP(E442,SpeciesLookup!B:G,6,FALSE)),"")</f>
        <v/>
      </c>
      <c r="H442" s="128" t="str">
        <f>IF(LEN(E442&amp;"")&gt;0,IF(ISERROR(VLOOKUP(E442,SpeciesLookup!B:G,5,FALSE)=TRUE),"",VLOOKUP(E442,SpeciesLookup!B:G,5,FALSE)),"")</f>
        <v/>
      </c>
      <c r="I442" s="11"/>
      <c r="J442" s="73"/>
      <c r="K442" s="11"/>
      <c r="L442" s="127" t="str">
        <f>TRIM(IF(ISERROR(VLOOKUP(R442,SpeciesValidation!D:T,IF(ISNA(VLOOKUP(J442,Validation!B$2:C$15,2,FALSE)),FALSE,VLOOKUP(J442,Validation!B$2:C$15,2,FALSE)))),IF(LEN(E442&amp;"")&gt;0,"",""),VLOOKUP(R442,SpeciesValidation!D:T,VLOOKUP(J442,Validation!B$2:C$15,2,FALSE),FALSE)) &amp; " " &amp; IF(ISERROR(IF(LEFT(J442,1)="A",IF(IF(VLOOKUP(R442,SpeciesValidation!D:W,20,FALSE)=FALSE,OR(TEXT(A442,"MMDD")&lt;VLOOKUP(R442,SpeciesValidation!D:W,18,FALSE),TEXT(A442,"MMDD")&gt;VLOOKUP(R442,SpeciesValidation!D:W,19,FALSE)),IF(TEXT(A442,"MMDD")&lt;"0701",TEXT(A442,"MMDD")&gt;VLOOKUP(R442,SpeciesValidation!D:W,18,FALSE),TEXT(A442,"MMDD")&lt;VLOOKUP(R442,SpeciesValidation!D:W,19,FALSE))),"Date outside expected range for this species",""),"")),"",IF(LEFT(J442,1)="A",IF(IF(VLOOKUP(R442,SpeciesValidation!D:W,20,FALSE)=FALSE,OR(TEXT(A442,"MMDD")&lt;VLOOKUP(R442,SpeciesValidation!D:W,18,FALSE),TEXT(A442,"MMDD")&gt;VLOOKUP(R442,SpeciesValidation!D:W,19,FALSE)),IF(TEXT(A442,"MMDD")&lt;"0701",TEXT(A442,"MMDD")&gt;VLOOKUP(R442,SpeciesValidation!D:W,18,FALSE),TEXT(A442,"MMDD")&lt;VLOOKUP(R442,SpeciesValidation!D:W,19,FALSE))),"Date outside expected range for this species",""),"")))</f>
        <v/>
      </c>
      <c r="M442" s="127" t="str">
        <f>IF(LEN(E442&amp;"")&gt;0,IF(ISERROR(VLOOKUP(R442,SpeciesValidation!D:I,6,FALSE)),"",VLOOKUP(R442,SpeciesValidation!D:I,6,FALSE)),"")</f>
        <v/>
      </c>
      <c r="Q442" s="36" t="str">
        <f>IF(LEN(E442&amp;"")&gt;0,IF(ISERROR(VLOOKUP(E442,SpeciesValidation!B:G,2,FALSE)=TRUE),"",VLOOKUP(E442,SpeciesValidation!B:G,2,FALSE)),"")</f>
        <v/>
      </c>
      <c r="R442" s="36" t="str">
        <f>IF(LEN(E442&amp;"")&gt;0,IF(ISERROR(VLOOKUP(E442,SpeciesLookup!B:G,4,FALSE)=TRUE),"",VLOOKUP(E442,SpeciesLookup!B:G,4,FALSE)),"")</f>
        <v/>
      </c>
    </row>
    <row r="443" spans="1:18" ht="13.2" x14ac:dyDescent="0.25">
      <c r="A443" s="72"/>
      <c r="B443" s="73"/>
      <c r="C443" s="73"/>
      <c r="D443" s="11"/>
      <c r="E443" s="74"/>
      <c r="F443" s="75"/>
      <c r="G443" s="128" t="str">
        <f>IF(LEN(E443&amp;"")&gt;0,IF(ISERROR(VLOOKUP(E443,SpeciesLookup!B:G,6,FALSE)=TRUE),"",VLOOKUP(E443,SpeciesLookup!B:G,6,FALSE)),"")</f>
        <v/>
      </c>
      <c r="H443" s="128" t="str">
        <f>IF(LEN(E443&amp;"")&gt;0,IF(ISERROR(VLOOKUP(E443,SpeciesLookup!B:G,5,FALSE)=TRUE),"",VLOOKUP(E443,SpeciesLookup!B:G,5,FALSE)),"")</f>
        <v/>
      </c>
      <c r="I443" s="11"/>
      <c r="J443" s="73"/>
      <c r="K443" s="11"/>
      <c r="L443" s="127" t="str">
        <f>TRIM(IF(ISERROR(VLOOKUP(R443,SpeciesValidation!D:T,IF(ISNA(VLOOKUP(J443,Validation!B$2:C$15,2,FALSE)),FALSE,VLOOKUP(J443,Validation!B$2:C$15,2,FALSE)))),IF(LEN(E443&amp;"")&gt;0,"",""),VLOOKUP(R443,SpeciesValidation!D:T,VLOOKUP(J443,Validation!B$2:C$15,2,FALSE),FALSE)) &amp; " " &amp; IF(ISERROR(IF(LEFT(J443,1)="A",IF(IF(VLOOKUP(R443,SpeciesValidation!D:W,20,FALSE)=FALSE,OR(TEXT(A443,"MMDD")&lt;VLOOKUP(R443,SpeciesValidation!D:W,18,FALSE),TEXT(A443,"MMDD")&gt;VLOOKUP(R443,SpeciesValidation!D:W,19,FALSE)),IF(TEXT(A443,"MMDD")&lt;"0701",TEXT(A443,"MMDD")&gt;VLOOKUP(R443,SpeciesValidation!D:W,18,FALSE),TEXT(A443,"MMDD")&lt;VLOOKUP(R443,SpeciesValidation!D:W,19,FALSE))),"Date outside expected range for this species",""),"")),"",IF(LEFT(J443,1)="A",IF(IF(VLOOKUP(R443,SpeciesValidation!D:W,20,FALSE)=FALSE,OR(TEXT(A443,"MMDD")&lt;VLOOKUP(R443,SpeciesValidation!D:W,18,FALSE),TEXT(A443,"MMDD")&gt;VLOOKUP(R443,SpeciesValidation!D:W,19,FALSE)),IF(TEXT(A443,"MMDD")&lt;"0701",TEXT(A443,"MMDD")&gt;VLOOKUP(R443,SpeciesValidation!D:W,18,FALSE),TEXT(A443,"MMDD")&lt;VLOOKUP(R443,SpeciesValidation!D:W,19,FALSE))),"Date outside expected range for this species",""),"")))</f>
        <v/>
      </c>
      <c r="M443" s="127" t="str">
        <f>IF(LEN(E443&amp;"")&gt;0,IF(ISERROR(VLOOKUP(R443,SpeciesValidation!D:I,6,FALSE)),"",VLOOKUP(R443,SpeciesValidation!D:I,6,FALSE)),"")</f>
        <v/>
      </c>
      <c r="Q443" s="36" t="str">
        <f>IF(LEN(E443&amp;"")&gt;0,IF(ISERROR(VLOOKUP(E443,SpeciesValidation!B:G,2,FALSE)=TRUE),"",VLOOKUP(E443,SpeciesValidation!B:G,2,FALSE)),"")</f>
        <v/>
      </c>
      <c r="R443" s="36" t="str">
        <f>IF(LEN(E443&amp;"")&gt;0,IF(ISERROR(VLOOKUP(E443,SpeciesLookup!B:G,4,FALSE)=TRUE),"",VLOOKUP(E443,SpeciesLookup!B:G,4,FALSE)),"")</f>
        <v/>
      </c>
    </row>
    <row r="444" spans="1:18" ht="13.2" x14ac:dyDescent="0.25">
      <c r="A444" s="72"/>
      <c r="B444" s="73"/>
      <c r="C444" s="73"/>
      <c r="D444" s="11"/>
      <c r="E444" s="74"/>
      <c r="F444" s="75"/>
      <c r="G444" s="128" t="str">
        <f>IF(LEN(E444&amp;"")&gt;0,IF(ISERROR(VLOOKUP(E444,SpeciesLookup!B:G,6,FALSE)=TRUE),"",VLOOKUP(E444,SpeciesLookup!B:G,6,FALSE)),"")</f>
        <v/>
      </c>
      <c r="H444" s="128" t="str">
        <f>IF(LEN(E444&amp;"")&gt;0,IF(ISERROR(VLOOKUP(E444,SpeciesLookup!B:G,5,FALSE)=TRUE),"",VLOOKUP(E444,SpeciesLookup!B:G,5,FALSE)),"")</f>
        <v/>
      </c>
      <c r="I444" s="11"/>
      <c r="J444" s="73"/>
      <c r="K444" s="11"/>
      <c r="L444" s="127" t="str">
        <f>TRIM(IF(ISERROR(VLOOKUP(R444,SpeciesValidation!D:T,IF(ISNA(VLOOKUP(J444,Validation!B$2:C$15,2,FALSE)),FALSE,VLOOKUP(J444,Validation!B$2:C$15,2,FALSE)))),IF(LEN(E444&amp;"")&gt;0,"",""),VLOOKUP(R444,SpeciesValidation!D:T,VLOOKUP(J444,Validation!B$2:C$15,2,FALSE),FALSE)) &amp; " " &amp; IF(ISERROR(IF(LEFT(J444,1)="A",IF(IF(VLOOKUP(R444,SpeciesValidation!D:W,20,FALSE)=FALSE,OR(TEXT(A444,"MMDD")&lt;VLOOKUP(R444,SpeciesValidation!D:W,18,FALSE),TEXT(A444,"MMDD")&gt;VLOOKUP(R444,SpeciesValidation!D:W,19,FALSE)),IF(TEXT(A444,"MMDD")&lt;"0701",TEXT(A444,"MMDD")&gt;VLOOKUP(R444,SpeciesValidation!D:W,18,FALSE),TEXT(A444,"MMDD")&lt;VLOOKUP(R444,SpeciesValidation!D:W,19,FALSE))),"Date outside expected range for this species",""),"")),"",IF(LEFT(J444,1)="A",IF(IF(VLOOKUP(R444,SpeciesValidation!D:W,20,FALSE)=FALSE,OR(TEXT(A444,"MMDD")&lt;VLOOKUP(R444,SpeciesValidation!D:W,18,FALSE),TEXT(A444,"MMDD")&gt;VLOOKUP(R444,SpeciesValidation!D:W,19,FALSE)),IF(TEXT(A444,"MMDD")&lt;"0701",TEXT(A444,"MMDD")&gt;VLOOKUP(R444,SpeciesValidation!D:W,18,FALSE),TEXT(A444,"MMDD")&lt;VLOOKUP(R444,SpeciesValidation!D:W,19,FALSE))),"Date outside expected range for this species",""),"")))</f>
        <v/>
      </c>
      <c r="M444" s="127" t="str">
        <f>IF(LEN(E444&amp;"")&gt;0,IF(ISERROR(VLOOKUP(R444,SpeciesValidation!D:I,6,FALSE)),"",VLOOKUP(R444,SpeciesValidation!D:I,6,FALSE)),"")</f>
        <v/>
      </c>
      <c r="Q444" s="36" t="str">
        <f>IF(LEN(E444&amp;"")&gt;0,IF(ISERROR(VLOOKUP(E444,SpeciesValidation!B:G,2,FALSE)=TRUE),"",VLOOKUP(E444,SpeciesValidation!B:G,2,FALSE)),"")</f>
        <v/>
      </c>
      <c r="R444" s="36" t="str">
        <f>IF(LEN(E444&amp;"")&gt;0,IF(ISERROR(VLOOKUP(E444,SpeciesLookup!B:G,4,FALSE)=TRUE),"",VLOOKUP(E444,SpeciesLookup!B:G,4,FALSE)),"")</f>
        <v/>
      </c>
    </row>
    <row r="445" spans="1:18" ht="13.2" x14ac:dyDescent="0.25">
      <c r="A445" s="72"/>
      <c r="B445" s="73"/>
      <c r="C445" s="73"/>
      <c r="D445" s="11"/>
      <c r="E445" s="74"/>
      <c r="F445" s="75"/>
      <c r="G445" s="128" t="str">
        <f>IF(LEN(E445&amp;"")&gt;0,IF(ISERROR(VLOOKUP(E445,SpeciesLookup!B:G,6,FALSE)=TRUE),"",VLOOKUP(E445,SpeciesLookup!B:G,6,FALSE)),"")</f>
        <v/>
      </c>
      <c r="H445" s="128" t="str">
        <f>IF(LEN(E445&amp;"")&gt;0,IF(ISERROR(VLOOKUP(E445,SpeciesLookup!B:G,5,FALSE)=TRUE),"",VLOOKUP(E445,SpeciesLookup!B:G,5,FALSE)),"")</f>
        <v/>
      </c>
      <c r="I445" s="11"/>
      <c r="J445" s="73"/>
      <c r="K445" s="11"/>
      <c r="L445" s="127" t="str">
        <f>TRIM(IF(ISERROR(VLOOKUP(R445,SpeciesValidation!D:T,IF(ISNA(VLOOKUP(J445,Validation!B$2:C$15,2,FALSE)),FALSE,VLOOKUP(J445,Validation!B$2:C$15,2,FALSE)))),IF(LEN(E445&amp;"")&gt;0,"",""),VLOOKUP(R445,SpeciesValidation!D:T,VLOOKUP(J445,Validation!B$2:C$15,2,FALSE),FALSE)) &amp; " " &amp; IF(ISERROR(IF(LEFT(J445,1)="A",IF(IF(VLOOKUP(R445,SpeciesValidation!D:W,20,FALSE)=FALSE,OR(TEXT(A445,"MMDD")&lt;VLOOKUP(R445,SpeciesValidation!D:W,18,FALSE),TEXT(A445,"MMDD")&gt;VLOOKUP(R445,SpeciesValidation!D:W,19,FALSE)),IF(TEXT(A445,"MMDD")&lt;"0701",TEXT(A445,"MMDD")&gt;VLOOKUP(R445,SpeciesValidation!D:W,18,FALSE),TEXT(A445,"MMDD")&lt;VLOOKUP(R445,SpeciesValidation!D:W,19,FALSE))),"Date outside expected range for this species",""),"")),"",IF(LEFT(J445,1)="A",IF(IF(VLOOKUP(R445,SpeciesValidation!D:W,20,FALSE)=FALSE,OR(TEXT(A445,"MMDD")&lt;VLOOKUP(R445,SpeciesValidation!D:W,18,FALSE),TEXT(A445,"MMDD")&gt;VLOOKUP(R445,SpeciesValidation!D:W,19,FALSE)),IF(TEXT(A445,"MMDD")&lt;"0701",TEXT(A445,"MMDD")&gt;VLOOKUP(R445,SpeciesValidation!D:W,18,FALSE),TEXT(A445,"MMDD")&lt;VLOOKUP(R445,SpeciesValidation!D:W,19,FALSE))),"Date outside expected range for this species",""),"")))</f>
        <v/>
      </c>
      <c r="M445" s="127" t="str">
        <f>IF(LEN(E445&amp;"")&gt;0,IF(ISERROR(VLOOKUP(R445,SpeciesValidation!D:I,6,FALSE)),"",VLOOKUP(R445,SpeciesValidation!D:I,6,FALSE)),"")</f>
        <v/>
      </c>
      <c r="Q445" s="36" t="str">
        <f>IF(LEN(E445&amp;"")&gt;0,IF(ISERROR(VLOOKUP(E445,SpeciesValidation!B:G,2,FALSE)=TRUE),"",VLOOKUP(E445,SpeciesValidation!B:G,2,FALSE)),"")</f>
        <v/>
      </c>
      <c r="R445" s="36" t="str">
        <f>IF(LEN(E445&amp;"")&gt;0,IF(ISERROR(VLOOKUP(E445,SpeciesLookup!B:G,4,FALSE)=TRUE),"",VLOOKUP(E445,SpeciesLookup!B:G,4,FALSE)),"")</f>
        <v/>
      </c>
    </row>
    <row r="446" spans="1:18" ht="13.2" x14ac:dyDescent="0.25">
      <c r="A446" s="72"/>
      <c r="B446" s="73"/>
      <c r="C446" s="73"/>
      <c r="D446" s="11"/>
      <c r="E446" s="74"/>
      <c r="F446" s="75"/>
      <c r="G446" s="128" t="str">
        <f>IF(LEN(E446&amp;"")&gt;0,IF(ISERROR(VLOOKUP(E446,SpeciesLookup!B:G,6,FALSE)=TRUE),"",VLOOKUP(E446,SpeciesLookup!B:G,6,FALSE)),"")</f>
        <v/>
      </c>
      <c r="H446" s="128" t="str">
        <f>IF(LEN(E446&amp;"")&gt;0,IF(ISERROR(VLOOKUP(E446,SpeciesLookup!B:G,5,FALSE)=TRUE),"",VLOOKUP(E446,SpeciesLookup!B:G,5,FALSE)),"")</f>
        <v/>
      </c>
      <c r="I446" s="11"/>
      <c r="J446" s="73"/>
      <c r="K446" s="11"/>
      <c r="L446" s="127" t="str">
        <f>TRIM(IF(ISERROR(VLOOKUP(R446,SpeciesValidation!D:T,IF(ISNA(VLOOKUP(J446,Validation!B$2:C$15,2,FALSE)),FALSE,VLOOKUP(J446,Validation!B$2:C$15,2,FALSE)))),IF(LEN(E446&amp;"")&gt;0,"",""),VLOOKUP(R446,SpeciesValidation!D:T,VLOOKUP(J446,Validation!B$2:C$15,2,FALSE),FALSE)) &amp; " " &amp; IF(ISERROR(IF(LEFT(J446,1)="A",IF(IF(VLOOKUP(R446,SpeciesValidation!D:W,20,FALSE)=FALSE,OR(TEXT(A446,"MMDD")&lt;VLOOKUP(R446,SpeciesValidation!D:W,18,FALSE),TEXT(A446,"MMDD")&gt;VLOOKUP(R446,SpeciesValidation!D:W,19,FALSE)),IF(TEXT(A446,"MMDD")&lt;"0701",TEXT(A446,"MMDD")&gt;VLOOKUP(R446,SpeciesValidation!D:W,18,FALSE),TEXT(A446,"MMDD")&lt;VLOOKUP(R446,SpeciesValidation!D:W,19,FALSE))),"Date outside expected range for this species",""),"")),"",IF(LEFT(J446,1)="A",IF(IF(VLOOKUP(R446,SpeciesValidation!D:W,20,FALSE)=FALSE,OR(TEXT(A446,"MMDD")&lt;VLOOKUP(R446,SpeciesValidation!D:W,18,FALSE),TEXT(A446,"MMDD")&gt;VLOOKUP(R446,SpeciesValidation!D:W,19,FALSE)),IF(TEXT(A446,"MMDD")&lt;"0701",TEXT(A446,"MMDD")&gt;VLOOKUP(R446,SpeciesValidation!D:W,18,FALSE),TEXT(A446,"MMDD")&lt;VLOOKUP(R446,SpeciesValidation!D:W,19,FALSE))),"Date outside expected range for this species",""),"")))</f>
        <v/>
      </c>
      <c r="M446" s="127" t="str">
        <f>IF(LEN(E446&amp;"")&gt;0,IF(ISERROR(VLOOKUP(R446,SpeciesValidation!D:I,6,FALSE)),"",VLOOKUP(R446,SpeciesValidation!D:I,6,FALSE)),"")</f>
        <v/>
      </c>
      <c r="Q446" s="36" t="str">
        <f>IF(LEN(E446&amp;"")&gt;0,IF(ISERROR(VLOOKUP(E446,SpeciesValidation!B:G,2,FALSE)=TRUE),"",VLOOKUP(E446,SpeciesValidation!B:G,2,FALSE)),"")</f>
        <v/>
      </c>
      <c r="R446" s="36" t="str">
        <f>IF(LEN(E446&amp;"")&gt;0,IF(ISERROR(VLOOKUP(E446,SpeciesLookup!B:G,4,FALSE)=TRUE),"",VLOOKUP(E446,SpeciesLookup!B:G,4,FALSE)),"")</f>
        <v/>
      </c>
    </row>
    <row r="447" spans="1:18" ht="13.2" x14ac:dyDescent="0.25">
      <c r="A447" s="72"/>
      <c r="B447" s="73"/>
      <c r="C447" s="73"/>
      <c r="D447" s="11"/>
      <c r="E447" s="74"/>
      <c r="F447" s="75"/>
      <c r="G447" s="128" t="str">
        <f>IF(LEN(E447&amp;"")&gt;0,IF(ISERROR(VLOOKUP(E447,SpeciesLookup!B:G,6,FALSE)=TRUE),"",VLOOKUP(E447,SpeciesLookup!B:G,6,FALSE)),"")</f>
        <v/>
      </c>
      <c r="H447" s="128" t="str">
        <f>IF(LEN(E447&amp;"")&gt;0,IF(ISERROR(VLOOKUP(E447,SpeciesLookup!B:G,5,FALSE)=TRUE),"",VLOOKUP(E447,SpeciesLookup!B:G,5,FALSE)),"")</f>
        <v/>
      </c>
      <c r="I447" s="11"/>
      <c r="J447" s="73"/>
      <c r="K447" s="11"/>
      <c r="L447" s="127" t="str">
        <f>TRIM(IF(ISERROR(VLOOKUP(R447,SpeciesValidation!D:T,IF(ISNA(VLOOKUP(J447,Validation!B$2:C$15,2,FALSE)),FALSE,VLOOKUP(J447,Validation!B$2:C$15,2,FALSE)))),IF(LEN(E447&amp;"")&gt;0,"",""),VLOOKUP(R447,SpeciesValidation!D:T,VLOOKUP(J447,Validation!B$2:C$15,2,FALSE),FALSE)) &amp; " " &amp; IF(ISERROR(IF(LEFT(J447,1)="A",IF(IF(VLOOKUP(R447,SpeciesValidation!D:W,20,FALSE)=FALSE,OR(TEXT(A447,"MMDD")&lt;VLOOKUP(R447,SpeciesValidation!D:W,18,FALSE),TEXT(A447,"MMDD")&gt;VLOOKUP(R447,SpeciesValidation!D:W,19,FALSE)),IF(TEXT(A447,"MMDD")&lt;"0701",TEXT(A447,"MMDD")&gt;VLOOKUP(R447,SpeciesValidation!D:W,18,FALSE),TEXT(A447,"MMDD")&lt;VLOOKUP(R447,SpeciesValidation!D:W,19,FALSE))),"Date outside expected range for this species",""),"")),"",IF(LEFT(J447,1)="A",IF(IF(VLOOKUP(R447,SpeciesValidation!D:W,20,FALSE)=FALSE,OR(TEXT(A447,"MMDD")&lt;VLOOKUP(R447,SpeciesValidation!D:W,18,FALSE),TEXT(A447,"MMDD")&gt;VLOOKUP(R447,SpeciesValidation!D:W,19,FALSE)),IF(TEXT(A447,"MMDD")&lt;"0701",TEXT(A447,"MMDD")&gt;VLOOKUP(R447,SpeciesValidation!D:W,18,FALSE),TEXT(A447,"MMDD")&lt;VLOOKUP(R447,SpeciesValidation!D:W,19,FALSE))),"Date outside expected range for this species",""),"")))</f>
        <v/>
      </c>
      <c r="M447" s="127" t="str">
        <f>IF(LEN(E447&amp;"")&gt;0,IF(ISERROR(VLOOKUP(R447,SpeciesValidation!D:I,6,FALSE)),"",VLOOKUP(R447,SpeciesValidation!D:I,6,FALSE)),"")</f>
        <v/>
      </c>
      <c r="Q447" s="36" t="str">
        <f>IF(LEN(E447&amp;"")&gt;0,IF(ISERROR(VLOOKUP(E447,SpeciesValidation!B:G,2,FALSE)=TRUE),"",VLOOKUP(E447,SpeciesValidation!B:G,2,FALSE)),"")</f>
        <v/>
      </c>
      <c r="R447" s="36" t="str">
        <f>IF(LEN(E447&amp;"")&gt;0,IF(ISERROR(VLOOKUP(E447,SpeciesLookup!B:G,4,FALSE)=TRUE),"",VLOOKUP(E447,SpeciesLookup!B:G,4,FALSE)),"")</f>
        <v/>
      </c>
    </row>
    <row r="448" spans="1:18" ht="13.2" x14ac:dyDescent="0.25">
      <c r="A448" s="72"/>
      <c r="B448" s="73"/>
      <c r="C448" s="73"/>
      <c r="D448" s="11"/>
      <c r="E448" s="74"/>
      <c r="F448" s="75"/>
      <c r="G448" s="128" t="str">
        <f>IF(LEN(E448&amp;"")&gt;0,IF(ISERROR(VLOOKUP(E448,SpeciesLookup!B:G,6,FALSE)=TRUE),"",VLOOKUP(E448,SpeciesLookup!B:G,6,FALSE)),"")</f>
        <v/>
      </c>
      <c r="H448" s="128" t="str">
        <f>IF(LEN(E448&amp;"")&gt;0,IF(ISERROR(VLOOKUP(E448,SpeciesLookup!B:G,5,FALSE)=TRUE),"",VLOOKUP(E448,SpeciesLookup!B:G,5,FALSE)),"")</f>
        <v/>
      </c>
      <c r="I448" s="11"/>
      <c r="J448" s="73"/>
      <c r="K448" s="11"/>
      <c r="L448" s="127" t="str">
        <f>TRIM(IF(ISERROR(VLOOKUP(R448,SpeciesValidation!D:T,IF(ISNA(VLOOKUP(J448,Validation!B$2:C$15,2,FALSE)),FALSE,VLOOKUP(J448,Validation!B$2:C$15,2,FALSE)))),IF(LEN(E448&amp;"")&gt;0,"",""),VLOOKUP(R448,SpeciesValidation!D:T,VLOOKUP(J448,Validation!B$2:C$15,2,FALSE),FALSE)) &amp; " " &amp; IF(ISERROR(IF(LEFT(J448,1)="A",IF(IF(VLOOKUP(R448,SpeciesValidation!D:W,20,FALSE)=FALSE,OR(TEXT(A448,"MMDD")&lt;VLOOKUP(R448,SpeciesValidation!D:W,18,FALSE),TEXT(A448,"MMDD")&gt;VLOOKUP(R448,SpeciesValidation!D:W,19,FALSE)),IF(TEXT(A448,"MMDD")&lt;"0701",TEXT(A448,"MMDD")&gt;VLOOKUP(R448,SpeciesValidation!D:W,18,FALSE),TEXT(A448,"MMDD")&lt;VLOOKUP(R448,SpeciesValidation!D:W,19,FALSE))),"Date outside expected range for this species",""),"")),"",IF(LEFT(J448,1)="A",IF(IF(VLOOKUP(R448,SpeciesValidation!D:W,20,FALSE)=FALSE,OR(TEXT(A448,"MMDD")&lt;VLOOKUP(R448,SpeciesValidation!D:W,18,FALSE),TEXT(A448,"MMDD")&gt;VLOOKUP(R448,SpeciesValidation!D:W,19,FALSE)),IF(TEXT(A448,"MMDD")&lt;"0701",TEXT(A448,"MMDD")&gt;VLOOKUP(R448,SpeciesValidation!D:W,18,FALSE),TEXT(A448,"MMDD")&lt;VLOOKUP(R448,SpeciesValidation!D:W,19,FALSE))),"Date outside expected range for this species",""),"")))</f>
        <v/>
      </c>
      <c r="M448" s="127" t="str">
        <f>IF(LEN(E448&amp;"")&gt;0,IF(ISERROR(VLOOKUP(R448,SpeciesValidation!D:I,6,FALSE)),"",VLOOKUP(R448,SpeciesValidation!D:I,6,FALSE)),"")</f>
        <v/>
      </c>
      <c r="Q448" s="36" t="str">
        <f>IF(LEN(E448&amp;"")&gt;0,IF(ISERROR(VLOOKUP(E448,SpeciesValidation!B:G,2,FALSE)=TRUE),"",VLOOKUP(E448,SpeciesValidation!B:G,2,FALSE)),"")</f>
        <v/>
      </c>
      <c r="R448" s="36" t="str">
        <f>IF(LEN(E448&amp;"")&gt;0,IF(ISERROR(VLOOKUP(E448,SpeciesLookup!B:G,4,FALSE)=TRUE),"",VLOOKUP(E448,SpeciesLookup!B:G,4,FALSE)),"")</f>
        <v/>
      </c>
    </row>
    <row r="449" spans="1:18" ht="13.2" x14ac:dyDescent="0.25">
      <c r="A449" s="72"/>
      <c r="B449" s="73"/>
      <c r="C449" s="73"/>
      <c r="D449" s="11"/>
      <c r="E449" s="74"/>
      <c r="F449" s="75"/>
      <c r="G449" s="128" t="str">
        <f>IF(LEN(E449&amp;"")&gt;0,IF(ISERROR(VLOOKUP(E449,SpeciesLookup!B:G,6,FALSE)=TRUE),"",VLOOKUP(E449,SpeciesLookup!B:G,6,FALSE)),"")</f>
        <v/>
      </c>
      <c r="H449" s="128" t="str">
        <f>IF(LEN(E449&amp;"")&gt;0,IF(ISERROR(VLOOKUP(E449,SpeciesLookup!B:G,5,FALSE)=TRUE),"",VLOOKUP(E449,SpeciesLookup!B:G,5,FALSE)),"")</f>
        <v/>
      </c>
      <c r="I449" s="11"/>
      <c r="J449" s="73"/>
      <c r="K449" s="11"/>
      <c r="L449" s="127" t="str">
        <f>TRIM(IF(ISERROR(VLOOKUP(R449,SpeciesValidation!D:T,IF(ISNA(VLOOKUP(J449,Validation!B$2:C$15,2,FALSE)),FALSE,VLOOKUP(J449,Validation!B$2:C$15,2,FALSE)))),IF(LEN(E449&amp;"")&gt;0,"",""),VLOOKUP(R449,SpeciesValidation!D:T,VLOOKUP(J449,Validation!B$2:C$15,2,FALSE),FALSE)) &amp; " " &amp; IF(ISERROR(IF(LEFT(J449,1)="A",IF(IF(VLOOKUP(R449,SpeciesValidation!D:W,20,FALSE)=FALSE,OR(TEXT(A449,"MMDD")&lt;VLOOKUP(R449,SpeciesValidation!D:W,18,FALSE),TEXT(A449,"MMDD")&gt;VLOOKUP(R449,SpeciesValidation!D:W,19,FALSE)),IF(TEXT(A449,"MMDD")&lt;"0701",TEXT(A449,"MMDD")&gt;VLOOKUP(R449,SpeciesValidation!D:W,18,FALSE),TEXT(A449,"MMDD")&lt;VLOOKUP(R449,SpeciesValidation!D:W,19,FALSE))),"Date outside expected range for this species",""),"")),"",IF(LEFT(J449,1)="A",IF(IF(VLOOKUP(R449,SpeciesValidation!D:W,20,FALSE)=FALSE,OR(TEXT(A449,"MMDD")&lt;VLOOKUP(R449,SpeciesValidation!D:W,18,FALSE),TEXT(A449,"MMDD")&gt;VLOOKUP(R449,SpeciesValidation!D:W,19,FALSE)),IF(TEXT(A449,"MMDD")&lt;"0701",TEXT(A449,"MMDD")&gt;VLOOKUP(R449,SpeciesValidation!D:W,18,FALSE),TEXT(A449,"MMDD")&lt;VLOOKUP(R449,SpeciesValidation!D:W,19,FALSE))),"Date outside expected range for this species",""),"")))</f>
        <v/>
      </c>
      <c r="M449" s="127" t="str">
        <f>IF(LEN(E449&amp;"")&gt;0,IF(ISERROR(VLOOKUP(R449,SpeciesValidation!D:I,6,FALSE)),"",VLOOKUP(R449,SpeciesValidation!D:I,6,FALSE)),"")</f>
        <v/>
      </c>
      <c r="Q449" s="36" t="str">
        <f>IF(LEN(E449&amp;"")&gt;0,IF(ISERROR(VLOOKUP(E449,SpeciesValidation!B:G,2,FALSE)=TRUE),"",VLOOKUP(E449,SpeciesValidation!B:G,2,FALSE)),"")</f>
        <v/>
      </c>
      <c r="R449" s="36" t="str">
        <f>IF(LEN(E449&amp;"")&gt;0,IF(ISERROR(VLOOKUP(E449,SpeciesLookup!B:G,4,FALSE)=TRUE),"",VLOOKUP(E449,SpeciesLookup!B:G,4,FALSE)),"")</f>
        <v/>
      </c>
    </row>
    <row r="450" spans="1:18" ht="13.2" x14ac:dyDescent="0.25">
      <c r="A450" s="72"/>
      <c r="B450" s="73"/>
      <c r="C450" s="73"/>
      <c r="D450" s="11"/>
      <c r="E450" s="74"/>
      <c r="F450" s="75"/>
      <c r="G450" s="128" t="str">
        <f>IF(LEN(E450&amp;"")&gt;0,IF(ISERROR(VLOOKUP(E450,SpeciesLookup!B:G,6,FALSE)=TRUE),"",VLOOKUP(E450,SpeciesLookup!B:G,6,FALSE)),"")</f>
        <v/>
      </c>
      <c r="H450" s="128" t="str">
        <f>IF(LEN(E450&amp;"")&gt;0,IF(ISERROR(VLOOKUP(E450,SpeciesLookup!B:G,5,FALSE)=TRUE),"",VLOOKUP(E450,SpeciesLookup!B:G,5,FALSE)),"")</f>
        <v/>
      </c>
      <c r="I450" s="11"/>
      <c r="J450" s="73"/>
      <c r="K450" s="11"/>
      <c r="L450" s="127" t="str">
        <f>TRIM(IF(ISERROR(VLOOKUP(R450,SpeciesValidation!D:T,IF(ISNA(VLOOKUP(J450,Validation!B$2:C$15,2,FALSE)),FALSE,VLOOKUP(J450,Validation!B$2:C$15,2,FALSE)))),IF(LEN(E450&amp;"")&gt;0,"",""),VLOOKUP(R450,SpeciesValidation!D:T,VLOOKUP(J450,Validation!B$2:C$15,2,FALSE),FALSE)) &amp; " " &amp; IF(ISERROR(IF(LEFT(J450,1)="A",IF(IF(VLOOKUP(R450,SpeciesValidation!D:W,20,FALSE)=FALSE,OR(TEXT(A450,"MMDD")&lt;VLOOKUP(R450,SpeciesValidation!D:W,18,FALSE),TEXT(A450,"MMDD")&gt;VLOOKUP(R450,SpeciesValidation!D:W,19,FALSE)),IF(TEXT(A450,"MMDD")&lt;"0701",TEXT(A450,"MMDD")&gt;VLOOKUP(R450,SpeciesValidation!D:W,18,FALSE),TEXT(A450,"MMDD")&lt;VLOOKUP(R450,SpeciesValidation!D:W,19,FALSE))),"Date outside expected range for this species",""),"")),"",IF(LEFT(J450,1)="A",IF(IF(VLOOKUP(R450,SpeciesValidation!D:W,20,FALSE)=FALSE,OR(TEXT(A450,"MMDD")&lt;VLOOKUP(R450,SpeciesValidation!D:W,18,FALSE),TEXT(A450,"MMDD")&gt;VLOOKUP(R450,SpeciesValidation!D:W,19,FALSE)),IF(TEXT(A450,"MMDD")&lt;"0701",TEXT(A450,"MMDD")&gt;VLOOKUP(R450,SpeciesValidation!D:W,18,FALSE),TEXT(A450,"MMDD")&lt;VLOOKUP(R450,SpeciesValidation!D:W,19,FALSE))),"Date outside expected range for this species",""),"")))</f>
        <v/>
      </c>
      <c r="M450" s="127" t="str">
        <f>IF(LEN(E450&amp;"")&gt;0,IF(ISERROR(VLOOKUP(R450,SpeciesValidation!D:I,6,FALSE)),"",VLOOKUP(R450,SpeciesValidation!D:I,6,FALSE)),"")</f>
        <v/>
      </c>
      <c r="Q450" s="36" t="str">
        <f>IF(LEN(E450&amp;"")&gt;0,IF(ISERROR(VLOOKUP(E450,SpeciesValidation!B:G,2,FALSE)=TRUE),"",VLOOKUP(E450,SpeciesValidation!B:G,2,FALSE)),"")</f>
        <v/>
      </c>
      <c r="R450" s="36" t="str">
        <f>IF(LEN(E450&amp;"")&gt;0,IF(ISERROR(VLOOKUP(E450,SpeciesLookup!B:G,4,FALSE)=TRUE),"",VLOOKUP(E450,SpeciesLookup!B:G,4,FALSE)),"")</f>
        <v/>
      </c>
    </row>
    <row r="451" spans="1:18" ht="13.2" x14ac:dyDescent="0.25">
      <c r="A451" s="72"/>
      <c r="B451" s="73"/>
      <c r="C451" s="73"/>
      <c r="D451" s="11"/>
      <c r="E451" s="74"/>
      <c r="F451" s="75"/>
      <c r="G451" s="128" t="str">
        <f>IF(LEN(E451&amp;"")&gt;0,IF(ISERROR(VLOOKUP(E451,SpeciesLookup!B:G,6,FALSE)=TRUE),"",VLOOKUP(E451,SpeciesLookup!B:G,6,FALSE)),"")</f>
        <v/>
      </c>
      <c r="H451" s="128" t="str">
        <f>IF(LEN(E451&amp;"")&gt;0,IF(ISERROR(VLOOKUP(E451,SpeciesLookup!B:G,5,FALSE)=TRUE),"",VLOOKUP(E451,SpeciesLookup!B:G,5,FALSE)),"")</f>
        <v/>
      </c>
      <c r="I451" s="11"/>
      <c r="J451" s="73"/>
      <c r="K451" s="11"/>
      <c r="L451" s="127" t="str">
        <f>TRIM(IF(ISERROR(VLOOKUP(R451,SpeciesValidation!D:T,IF(ISNA(VLOOKUP(J451,Validation!B$2:C$15,2,FALSE)),FALSE,VLOOKUP(J451,Validation!B$2:C$15,2,FALSE)))),IF(LEN(E451&amp;"")&gt;0,"",""),VLOOKUP(R451,SpeciesValidation!D:T,VLOOKUP(J451,Validation!B$2:C$15,2,FALSE),FALSE)) &amp; " " &amp; IF(ISERROR(IF(LEFT(J451,1)="A",IF(IF(VLOOKUP(R451,SpeciesValidation!D:W,20,FALSE)=FALSE,OR(TEXT(A451,"MMDD")&lt;VLOOKUP(R451,SpeciesValidation!D:W,18,FALSE),TEXT(A451,"MMDD")&gt;VLOOKUP(R451,SpeciesValidation!D:W,19,FALSE)),IF(TEXT(A451,"MMDD")&lt;"0701",TEXT(A451,"MMDD")&gt;VLOOKUP(R451,SpeciesValidation!D:W,18,FALSE),TEXT(A451,"MMDD")&lt;VLOOKUP(R451,SpeciesValidation!D:W,19,FALSE))),"Date outside expected range for this species",""),"")),"",IF(LEFT(J451,1)="A",IF(IF(VLOOKUP(R451,SpeciesValidation!D:W,20,FALSE)=FALSE,OR(TEXT(A451,"MMDD")&lt;VLOOKUP(R451,SpeciesValidation!D:W,18,FALSE),TEXT(A451,"MMDD")&gt;VLOOKUP(R451,SpeciesValidation!D:W,19,FALSE)),IF(TEXT(A451,"MMDD")&lt;"0701",TEXT(A451,"MMDD")&gt;VLOOKUP(R451,SpeciesValidation!D:W,18,FALSE),TEXT(A451,"MMDD")&lt;VLOOKUP(R451,SpeciesValidation!D:W,19,FALSE))),"Date outside expected range for this species",""),"")))</f>
        <v/>
      </c>
      <c r="M451" s="127" t="str">
        <f>IF(LEN(E451&amp;"")&gt;0,IF(ISERROR(VLOOKUP(R451,SpeciesValidation!D:I,6,FALSE)),"",VLOOKUP(R451,SpeciesValidation!D:I,6,FALSE)),"")</f>
        <v/>
      </c>
      <c r="Q451" s="36" t="str">
        <f>IF(LEN(E451&amp;"")&gt;0,IF(ISERROR(VLOOKUP(E451,SpeciesValidation!B:G,2,FALSE)=TRUE),"",VLOOKUP(E451,SpeciesValidation!B:G,2,FALSE)),"")</f>
        <v/>
      </c>
      <c r="R451" s="36" t="str">
        <f>IF(LEN(E451&amp;"")&gt;0,IF(ISERROR(VLOOKUP(E451,SpeciesLookup!B:G,4,FALSE)=TRUE),"",VLOOKUP(E451,SpeciesLookup!B:G,4,FALSE)),"")</f>
        <v/>
      </c>
    </row>
    <row r="452" spans="1:18" ht="13.2" x14ac:dyDescent="0.25">
      <c r="A452" s="72"/>
      <c r="B452" s="73"/>
      <c r="C452" s="73"/>
      <c r="D452" s="11"/>
      <c r="E452" s="74"/>
      <c r="F452" s="75"/>
      <c r="G452" s="128" t="str">
        <f>IF(LEN(E452&amp;"")&gt;0,IF(ISERROR(VLOOKUP(E452,SpeciesLookup!B:G,6,FALSE)=TRUE),"",VLOOKUP(E452,SpeciesLookup!B:G,6,FALSE)),"")</f>
        <v/>
      </c>
      <c r="H452" s="128" t="str">
        <f>IF(LEN(E452&amp;"")&gt;0,IF(ISERROR(VLOOKUP(E452,SpeciesLookup!B:G,5,FALSE)=TRUE),"",VLOOKUP(E452,SpeciesLookup!B:G,5,FALSE)),"")</f>
        <v/>
      </c>
      <c r="I452" s="11"/>
      <c r="J452" s="73"/>
      <c r="K452" s="11"/>
      <c r="L452" s="127" t="str">
        <f>TRIM(IF(ISERROR(VLOOKUP(R452,SpeciesValidation!D:T,IF(ISNA(VLOOKUP(J452,Validation!B$2:C$15,2,FALSE)),FALSE,VLOOKUP(J452,Validation!B$2:C$15,2,FALSE)))),IF(LEN(E452&amp;"")&gt;0,"",""),VLOOKUP(R452,SpeciesValidation!D:T,VLOOKUP(J452,Validation!B$2:C$15,2,FALSE),FALSE)) &amp; " " &amp; IF(ISERROR(IF(LEFT(J452,1)="A",IF(IF(VLOOKUP(R452,SpeciesValidation!D:W,20,FALSE)=FALSE,OR(TEXT(A452,"MMDD")&lt;VLOOKUP(R452,SpeciesValidation!D:W,18,FALSE),TEXT(A452,"MMDD")&gt;VLOOKUP(R452,SpeciesValidation!D:W,19,FALSE)),IF(TEXT(A452,"MMDD")&lt;"0701",TEXT(A452,"MMDD")&gt;VLOOKUP(R452,SpeciesValidation!D:W,18,FALSE),TEXT(A452,"MMDD")&lt;VLOOKUP(R452,SpeciesValidation!D:W,19,FALSE))),"Date outside expected range for this species",""),"")),"",IF(LEFT(J452,1)="A",IF(IF(VLOOKUP(R452,SpeciesValidation!D:W,20,FALSE)=FALSE,OR(TEXT(A452,"MMDD")&lt;VLOOKUP(R452,SpeciesValidation!D:W,18,FALSE),TEXT(A452,"MMDD")&gt;VLOOKUP(R452,SpeciesValidation!D:W,19,FALSE)),IF(TEXT(A452,"MMDD")&lt;"0701",TEXT(A452,"MMDD")&gt;VLOOKUP(R452,SpeciesValidation!D:W,18,FALSE),TEXT(A452,"MMDD")&lt;VLOOKUP(R452,SpeciesValidation!D:W,19,FALSE))),"Date outside expected range for this species",""),"")))</f>
        <v/>
      </c>
      <c r="M452" s="127" t="str">
        <f>IF(LEN(E452&amp;"")&gt;0,IF(ISERROR(VLOOKUP(R452,SpeciesValidation!D:I,6,FALSE)),"",VLOOKUP(R452,SpeciesValidation!D:I,6,FALSE)),"")</f>
        <v/>
      </c>
      <c r="Q452" s="36" t="str">
        <f>IF(LEN(E452&amp;"")&gt;0,IF(ISERROR(VLOOKUP(E452,SpeciesValidation!B:G,2,FALSE)=TRUE),"",VLOOKUP(E452,SpeciesValidation!B:G,2,FALSE)),"")</f>
        <v/>
      </c>
      <c r="R452" s="36" t="str">
        <f>IF(LEN(E452&amp;"")&gt;0,IF(ISERROR(VLOOKUP(E452,SpeciesLookup!B:G,4,FALSE)=TRUE),"",VLOOKUP(E452,SpeciesLookup!B:G,4,FALSE)),"")</f>
        <v/>
      </c>
    </row>
    <row r="453" spans="1:18" ht="13.2" x14ac:dyDescent="0.25">
      <c r="A453" s="72"/>
      <c r="B453" s="73"/>
      <c r="C453" s="73"/>
      <c r="D453" s="11"/>
      <c r="E453" s="74"/>
      <c r="F453" s="75"/>
      <c r="G453" s="128" t="str">
        <f>IF(LEN(E453&amp;"")&gt;0,IF(ISERROR(VLOOKUP(E453,SpeciesLookup!B:G,6,FALSE)=TRUE),"",VLOOKUP(E453,SpeciesLookup!B:G,6,FALSE)),"")</f>
        <v/>
      </c>
      <c r="H453" s="128" t="str">
        <f>IF(LEN(E453&amp;"")&gt;0,IF(ISERROR(VLOOKUP(E453,SpeciesLookup!B:G,5,FALSE)=TRUE),"",VLOOKUP(E453,SpeciesLookup!B:G,5,FALSE)),"")</f>
        <v/>
      </c>
      <c r="I453" s="11"/>
      <c r="J453" s="73"/>
      <c r="K453" s="11"/>
      <c r="L453" s="127" t="str">
        <f>TRIM(IF(ISERROR(VLOOKUP(R453,SpeciesValidation!D:T,IF(ISNA(VLOOKUP(J453,Validation!B$2:C$15,2,FALSE)),FALSE,VLOOKUP(J453,Validation!B$2:C$15,2,FALSE)))),IF(LEN(E453&amp;"")&gt;0,"",""),VLOOKUP(R453,SpeciesValidation!D:T,VLOOKUP(J453,Validation!B$2:C$15,2,FALSE),FALSE)) &amp; " " &amp; IF(ISERROR(IF(LEFT(J453,1)="A",IF(IF(VLOOKUP(R453,SpeciesValidation!D:W,20,FALSE)=FALSE,OR(TEXT(A453,"MMDD")&lt;VLOOKUP(R453,SpeciesValidation!D:W,18,FALSE),TEXT(A453,"MMDD")&gt;VLOOKUP(R453,SpeciesValidation!D:W,19,FALSE)),IF(TEXT(A453,"MMDD")&lt;"0701",TEXT(A453,"MMDD")&gt;VLOOKUP(R453,SpeciesValidation!D:W,18,FALSE),TEXT(A453,"MMDD")&lt;VLOOKUP(R453,SpeciesValidation!D:W,19,FALSE))),"Date outside expected range for this species",""),"")),"",IF(LEFT(J453,1)="A",IF(IF(VLOOKUP(R453,SpeciesValidation!D:W,20,FALSE)=FALSE,OR(TEXT(A453,"MMDD")&lt;VLOOKUP(R453,SpeciesValidation!D:W,18,FALSE),TEXT(A453,"MMDD")&gt;VLOOKUP(R453,SpeciesValidation!D:W,19,FALSE)),IF(TEXT(A453,"MMDD")&lt;"0701",TEXT(A453,"MMDD")&gt;VLOOKUP(R453,SpeciesValidation!D:W,18,FALSE),TEXT(A453,"MMDD")&lt;VLOOKUP(R453,SpeciesValidation!D:W,19,FALSE))),"Date outside expected range for this species",""),"")))</f>
        <v/>
      </c>
      <c r="M453" s="127" t="str">
        <f>IF(LEN(E453&amp;"")&gt;0,IF(ISERROR(VLOOKUP(R453,SpeciesValidation!D:I,6,FALSE)),"",VLOOKUP(R453,SpeciesValidation!D:I,6,FALSE)),"")</f>
        <v/>
      </c>
      <c r="Q453" s="36" t="str">
        <f>IF(LEN(E453&amp;"")&gt;0,IF(ISERROR(VLOOKUP(E453,SpeciesValidation!B:G,2,FALSE)=TRUE),"",VLOOKUP(E453,SpeciesValidation!B:G,2,FALSE)),"")</f>
        <v/>
      </c>
      <c r="R453" s="36" t="str">
        <f>IF(LEN(E453&amp;"")&gt;0,IF(ISERROR(VLOOKUP(E453,SpeciesLookup!B:G,4,FALSE)=TRUE),"",VLOOKUP(E453,SpeciesLookup!B:G,4,FALSE)),"")</f>
        <v/>
      </c>
    </row>
    <row r="454" spans="1:18" ht="13.2" x14ac:dyDescent="0.25">
      <c r="A454" s="72"/>
      <c r="B454" s="73"/>
      <c r="C454" s="73"/>
      <c r="D454" s="11"/>
      <c r="E454" s="74"/>
      <c r="F454" s="75"/>
      <c r="G454" s="128" t="str">
        <f>IF(LEN(E454&amp;"")&gt;0,IF(ISERROR(VLOOKUP(E454,SpeciesLookup!B:G,6,FALSE)=TRUE),"",VLOOKUP(E454,SpeciesLookup!B:G,6,FALSE)),"")</f>
        <v/>
      </c>
      <c r="H454" s="128" t="str">
        <f>IF(LEN(E454&amp;"")&gt;0,IF(ISERROR(VLOOKUP(E454,SpeciesLookup!B:G,5,FALSE)=TRUE),"",VLOOKUP(E454,SpeciesLookup!B:G,5,FALSE)),"")</f>
        <v/>
      </c>
      <c r="I454" s="11"/>
      <c r="J454" s="73"/>
      <c r="K454" s="11"/>
      <c r="L454" s="127" t="str">
        <f>TRIM(IF(ISERROR(VLOOKUP(R454,SpeciesValidation!D:T,IF(ISNA(VLOOKUP(J454,Validation!B$2:C$15,2,FALSE)),FALSE,VLOOKUP(J454,Validation!B$2:C$15,2,FALSE)))),IF(LEN(E454&amp;"")&gt;0,"",""),VLOOKUP(R454,SpeciesValidation!D:T,VLOOKUP(J454,Validation!B$2:C$15,2,FALSE),FALSE)) &amp; " " &amp; IF(ISERROR(IF(LEFT(J454,1)="A",IF(IF(VLOOKUP(R454,SpeciesValidation!D:W,20,FALSE)=FALSE,OR(TEXT(A454,"MMDD")&lt;VLOOKUP(R454,SpeciesValidation!D:W,18,FALSE),TEXT(A454,"MMDD")&gt;VLOOKUP(R454,SpeciesValidation!D:W,19,FALSE)),IF(TEXT(A454,"MMDD")&lt;"0701",TEXT(A454,"MMDD")&gt;VLOOKUP(R454,SpeciesValidation!D:W,18,FALSE),TEXT(A454,"MMDD")&lt;VLOOKUP(R454,SpeciesValidation!D:W,19,FALSE))),"Date outside expected range for this species",""),"")),"",IF(LEFT(J454,1)="A",IF(IF(VLOOKUP(R454,SpeciesValidation!D:W,20,FALSE)=FALSE,OR(TEXT(A454,"MMDD")&lt;VLOOKUP(R454,SpeciesValidation!D:W,18,FALSE),TEXT(A454,"MMDD")&gt;VLOOKUP(R454,SpeciesValidation!D:W,19,FALSE)),IF(TEXT(A454,"MMDD")&lt;"0701",TEXT(A454,"MMDD")&gt;VLOOKUP(R454,SpeciesValidation!D:W,18,FALSE),TEXT(A454,"MMDD")&lt;VLOOKUP(R454,SpeciesValidation!D:W,19,FALSE))),"Date outside expected range for this species",""),"")))</f>
        <v/>
      </c>
      <c r="M454" s="127" t="str">
        <f>IF(LEN(E454&amp;"")&gt;0,IF(ISERROR(VLOOKUP(R454,SpeciesValidation!D:I,6,FALSE)),"",VLOOKUP(R454,SpeciesValidation!D:I,6,FALSE)),"")</f>
        <v/>
      </c>
      <c r="Q454" s="36" t="str">
        <f>IF(LEN(E454&amp;"")&gt;0,IF(ISERROR(VLOOKUP(E454,SpeciesValidation!B:G,2,FALSE)=TRUE),"",VLOOKUP(E454,SpeciesValidation!B:G,2,FALSE)),"")</f>
        <v/>
      </c>
      <c r="R454" s="36" t="str">
        <f>IF(LEN(E454&amp;"")&gt;0,IF(ISERROR(VLOOKUP(E454,SpeciesLookup!B:G,4,FALSE)=TRUE),"",VLOOKUP(E454,SpeciesLookup!B:G,4,FALSE)),"")</f>
        <v/>
      </c>
    </row>
    <row r="455" spans="1:18" ht="13.2" x14ac:dyDescent="0.25">
      <c r="A455" s="72"/>
      <c r="B455" s="73"/>
      <c r="C455" s="73"/>
      <c r="D455" s="11"/>
      <c r="E455" s="74"/>
      <c r="F455" s="75"/>
      <c r="G455" s="128" t="str">
        <f>IF(LEN(E455&amp;"")&gt;0,IF(ISERROR(VLOOKUP(E455,SpeciesLookup!B:G,6,FALSE)=TRUE),"",VLOOKUP(E455,SpeciesLookup!B:G,6,FALSE)),"")</f>
        <v/>
      </c>
      <c r="H455" s="128" t="str">
        <f>IF(LEN(E455&amp;"")&gt;0,IF(ISERROR(VLOOKUP(E455,SpeciesLookup!B:G,5,FALSE)=TRUE),"",VLOOKUP(E455,SpeciesLookup!B:G,5,FALSE)),"")</f>
        <v/>
      </c>
      <c r="I455" s="11"/>
      <c r="J455" s="73"/>
      <c r="K455" s="11"/>
      <c r="L455" s="127" t="str">
        <f>TRIM(IF(ISERROR(VLOOKUP(R455,SpeciesValidation!D:T,IF(ISNA(VLOOKUP(J455,Validation!B$2:C$15,2,FALSE)),FALSE,VLOOKUP(J455,Validation!B$2:C$15,2,FALSE)))),IF(LEN(E455&amp;"")&gt;0,"",""),VLOOKUP(R455,SpeciesValidation!D:T,VLOOKUP(J455,Validation!B$2:C$15,2,FALSE),FALSE)) &amp; " " &amp; IF(ISERROR(IF(LEFT(J455,1)="A",IF(IF(VLOOKUP(R455,SpeciesValidation!D:W,20,FALSE)=FALSE,OR(TEXT(A455,"MMDD")&lt;VLOOKUP(R455,SpeciesValidation!D:W,18,FALSE),TEXT(A455,"MMDD")&gt;VLOOKUP(R455,SpeciesValidation!D:W,19,FALSE)),IF(TEXT(A455,"MMDD")&lt;"0701",TEXT(A455,"MMDD")&gt;VLOOKUP(R455,SpeciesValidation!D:W,18,FALSE),TEXT(A455,"MMDD")&lt;VLOOKUP(R455,SpeciesValidation!D:W,19,FALSE))),"Date outside expected range for this species",""),"")),"",IF(LEFT(J455,1)="A",IF(IF(VLOOKUP(R455,SpeciesValidation!D:W,20,FALSE)=FALSE,OR(TEXT(A455,"MMDD")&lt;VLOOKUP(R455,SpeciesValidation!D:W,18,FALSE),TEXT(A455,"MMDD")&gt;VLOOKUP(R455,SpeciesValidation!D:W,19,FALSE)),IF(TEXT(A455,"MMDD")&lt;"0701",TEXT(A455,"MMDD")&gt;VLOOKUP(R455,SpeciesValidation!D:W,18,FALSE),TEXT(A455,"MMDD")&lt;VLOOKUP(R455,SpeciesValidation!D:W,19,FALSE))),"Date outside expected range for this species",""),"")))</f>
        <v/>
      </c>
      <c r="M455" s="127" t="str">
        <f>IF(LEN(E455&amp;"")&gt;0,IF(ISERROR(VLOOKUP(R455,SpeciesValidation!D:I,6,FALSE)),"",VLOOKUP(R455,SpeciesValidation!D:I,6,FALSE)),"")</f>
        <v/>
      </c>
      <c r="Q455" s="36" t="str">
        <f>IF(LEN(E455&amp;"")&gt;0,IF(ISERROR(VLOOKUP(E455,SpeciesValidation!B:G,2,FALSE)=TRUE),"",VLOOKUP(E455,SpeciesValidation!B:G,2,FALSE)),"")</f>
        <v/>
      </c>
      <c r="R455" s="36" t="str">
        <f>IF(LEN(E455&amp;"")&gt;0,IF(ISERROR(VLOOKUP(E455,SpeciesLookup!B:G,4,FALSE)=TRUE),"",VLOOKUP(E455,SpeciesLookup!B:G,4,FALSE)),"")</f>
        <v/>
      </c>
    </row>
    <row r="456" spans="1:18" ht="13.2" x14ac:dyDescent="0.25">
      <c r="A456" s="72"/>
      <c r="B456" s="73"/>
      <c r="C456" s="73"/>
      <c r="D456" s="11"/>
      <c r="E456" s="74"/>
      <c r="F456" s="75"/>
      <c r="G456" s="128" t="str">
        <f>IF(LEN(E456&amp;"")&gt;0,IF(ISERROR(VLOOKUP(E456,SpeciesLookup!B:G,6,FALSE)=TRUE),"",VLOOKUP(E456,SpeciesLookup!B:G,6,FALSE)),"")</f>
        <v/>
      </c>
      <c r="H456" s="128" t="str">
        <f>IF(LEN(E456&amp;"")&gt;0,IF(ISERROR(VLOOKUP(E456,SpeciesLookup!B:G,5,FALSE)=TRUE),"",VLOOKUP(E456,SpeciesLookup!B:G,5,FALSE)),"")</f>
        <v/>
      </c>
      <c r="I456" s="11"/>
      <c r="J456" s="73"/>
      <c r="K456" s="11"/>
      <c r="L456" s="127" t="str">
        <f>TRIM(IF(ISERROR(VLOOKUP(R456,SpeciesValidation!D:T,IF(ISNA(VLOOKUP(J456,Validation!B$2:C$15,2,FALSE)),FALSE,VLOOKUP(J456,Validation!B$2:C$15,2,FALSE)))),IF(LEN(E456&amp;"")&gt;0,"",""),VLOOKUP(R456,SpeciesValidation!D:T,VLOOKUP(J456,Validation!B$2:C$15,2,FALSE),FALSE)) &amp; " " &amp; IF(ISERROR(IF(LEFT(J456,1)="A",IF(IF(VLOOKUP(R456,SpeciesValidation!D:W,20,FALSE)=FALSE,OR(TEXT(A456,"MMDD")&lt;VLOOKUP(R456,SpeciesValidation!D:W,18,FALSE),TEXT(A456,"MMDD")&gt;VLOOKUP(R456,SpeciesValidation!D:W,19,FALSE)),IF(TEXT(A456,"MMDD")&lt;"0701",TEXT(A456,"MMDD")&gt;VLOOKUP(R456,SpeciesValidation!D:W,18,FALSE),TEXT(A456,"MMDD")&lt;VLOOKUP(R456,SpeciesValidation!D:W,19,FALSE))),"Date outside expected range for this species",""),"")),"",IF(LEFT(J456,1)="A",IF(IF(VLOOKUP(R456,SpeciesValidation!D:W,20,FALSE)=FALSE,OR(TEXT(A456,"MMDD")&lt;VLOOKUP(R456,SpeciesValidation!D:W,18,FALSE),TEXT(A456,"MMDD")&gt;VLOOKUP(R456,SpeciesValidation!D:W,19,FALSE)),IF(TEXT(A456,"MMDD")&lt;"0701",TEXT(A456,"MMDD")&gt;VLOOKUP(R456,SpeciesValidation!D:W,18,FALSE),TEXT(A456,"MMDD")&lt;VLOOKUP(R456,SpeciesValidation!D:W,19,FALSE))),"Date outside expected range for this species",""),"")))</f>
        <v/>
      </c>
      <c r="M456" s="127" t="str">
        <f>IF(LEN(E456&amp;"")&gt;0,IF(ISERROR(VLOOKUP(R456,SpeciesValidation!D:I,6,FALSE)),"",VLOOKUP(R456,SpeciesValidation!D:I,6,FALSE)),"")</f>
        <v/>
      </c>
      <c r="Q456" s="36" t="str">
        <f>IF(LEN(E456&amp;"")&gt;0,IF(ISERROR(VLOOKUP(E456,SpeciesValidation!B:G,2,FALSE)=TRUE),"",VLOOKUP(E456,SpeciesValidation!B:G,2,FALSE)),"")</f>
        <v/>
      </c>
      <c r="R456" s="36" t="str">
        <f>IF(LEN(E456&amp;"")&gt;0,IF(ISERROR(VLOOKUP(E456,SpeciesLookup!B:G,4,FALSE)=TRUE),"",VLOOKUP(E456,SpeciesLookup!B:G,4,FALSE)),"")</f>
        <v/>
      </c>
    </row>
    <row r="457" spans="1:18" ht="13.2" x14ac:dyDescent="0.25">
      <c r="A457" s="72"/>
      <c r="B457" s="73"/>
      <c r="C457" s="73"/>
      <c r="D457" s="11"/>
      <c r="E457" s="74"/>
      <c r="F457" s="75"/>
      <c r="G457" s="128" t="str">
        <f>IF(LEN(E457&amp;"")&gt;0,IF(ISERROR(VLOOKUP(E457,SpeciesLookup!B:G,6,FALSE)=TRUE),"",VLOOKUP(E457,SpeciesLookup!B:G,6,FALSE)),"")</f>
        <v/>
      </c>
      <c r="H457" s="128" t="str">
        <f>IF(LEN(E457&amp;"")&gt;0,IF(ISERROR(VLOOKUP(E457,SpeciesLookup!B:G,5,FALSE)=TRUE),"",VLOOKUP(E457,SpeciesLookup!B:G,5,FALSE)),"")</f>
        <v/>
      </c>
      <c r="I457" s="11"/>
      <c r="J457" s="73"/>
      <c r="K457" s="11"/>
      <c r="L457" s="127" t="str">
        <f>TRIM(IF(ISERROR(VLOOKUP(R457,SpeciesValidation!D:T,IF(ISNA(VLOOKUP(J457,Validation!B$2:C$15,2,FALSE)),FALSE,VLOOKUP(J457,Validation!B$2:C$15,2,FALSE)))),IF(LEN(E457&amp;"")&gt;0,"",""),VLOOKUP(R457,SpeciesValidation!D:T,VLOOKUP(J457,Validation!B$2:C$15,2,FALSE),FALSE)) &amp; " " &amp; IF(ISERROR(IF(LEFT(J457,1)="A",IF(IF(VLOOKUP(R457,SpeciesValidation!D:W,20,FALSE)=FALSE,OR(TEXT(A457,"MMDD")&lt;VLOOKUP(R457,SpeciesValidation!D:W,18,FALSE),TEXT(A457,"MMDD")&gt;VLOOKUP(R457,SpeciesValidation!D:W,19,FALSE)),IF(TEXT(A457,"MMDD")&lt;"0701",TEXT(A457,"MMDD")&gt;VLOOKUP(R457,SpeciesValidation!D:W,18,FALSE),TEXT(A457,"MMDD")&lt;VLOOKUP(R457,SpeciesValidation!D:W,19,FALSE))),"Date outside expected range for this species",""),"")),"",IF(LEFT(J457,1)="A",IF(IF(VLOOKUP(R457,SpeciesValidation!D:W,20,FALSE)=FALSE,OR(TEXT(A457,"MMDD")&lt;VLOOKUP(R457,SpeciesValidation!D:W,18,FALSE),TEXT(A457,"MMDD")&gt;VLOOKUP(R457,SpeciesValidation!D:W,19,FALSE)),IF(TEXT(A457,"MMDD")&lt;"0701",TEXT(A457,"MMDD")&gt;VLOOKUP(R457,SpeciesValidation!D:W,18,FALSE),TEXT(A457,"MMDD")&lt;VLOOKUP(R457,SpeciesValidation!D:W,19,FALSE))),"Date outside expected range for this species",""),"")))</f>
        <v/>
      </c>
      <c r="M457" s="127" t="str">
        <f>IF(LEN(E457&amp;"")&gt;0,IF(ISERROR(VLOOKUP(R457,SpeciesValidation!D:I,6,FALSE)),"",VLOOKUP(R457,SpeciesValidation!D:I,6,FALSE)),"")</f>
        <v/>
      </c>
      <c r="Q457" s="36" t="str">
        <f>IF(LEN(E457&amp;"")&gt;0,IF(ISERROR(VLOOKUP(E457,SpeciesValidation!B:G,2,FALSE)=TRUE),"",VLOOKUP(E457,SpeciesValidation!B:G,2,FALSE)),"")</f>
        <v/>
      </c>
      <c r="R457" s="36" t="str">
        <f>IF(LEN(E457&amp;"")&gt;0,IF(ISERROR(VLOOKUP(E457,SpeciesLookup!B:G,4,FALSE)=TRUE),"",VLOOKUP(E457,SpeciesLookup!B:G,4,FALSE)),"")</f>
        <v/>
      </c>
    </row>
    <row r="458" spans="1:18" ht="13.2" x14ac:dyDescent="0.25">
      <c r="A458" s="72"/>
      <c r="B458" s="73"/>
      <c r="C458" s="73"/>
      <c r="D458" s="11"/>
      <c r="E458" s="74"/>
      <c r="F458" s="75"/>
      <c r="G458" s="128" t="str">
        <f>IF(LEN(E458&amp;"")&gt;0,IF(ISERROR(VLOOKUP(E458,SpeciesLookup!B:G,6,FALSE)=TRUE),"",VLOOKUP(E458,SpeciesLookup!B:G,6,FALSE)),"")</f>
        <v/>
      </c>
      <c r="H458" s="128" t="str">
        <f>IF(LEN(E458&amp;"")&gt;0,IF(ISERROR(VLOOKUP(E458,SpeciesLookup!B:G,5,FALSE)=TRUE),"",VLOOKUP(E458,SpeciesLookup!B:G,5,FALSE)),"")</f>
        <v/>
      </c>
      <c r="I458" s="11"/>
      <c r="J458" s="73"/>
      <c r="K458" s="11"/>
      <c r="L458" s="127" t="str">
        <f>TRIM(IF(ISERROR(VLOOKUP(R458,SpeciesValidation!D:T,IF(ISNA(VLOOKUP(J458,Validation!B$2:C$15,2,FALSE)),FALSE,VLOOKUP(J458,Validation!B$2:C$15,2,FALSE)))),IF(LEN(E458&amp;"")&gt;0,"",""),VLOOKUP(R458,SpeciesValidation!D:T,VLOOKUP(J458,Validation!B$2:C$15,2,FALSE),FALSE)) &amp; " " &amp; IF(ISERROR(IF(LEFT(J458,1)="A",IF(IF(VLOOKUP(R458,SpeciesValidation!D:W,20,FALSE)=FALSE,OR(TEXT(A458,"MMDD")&lt;VLOOKUP(R458,SpeciesValidation!D:W,18,FALSE),TEXT(A458,"MMDD")&gt;VLOOKUP(R458,SpeciesValidation!D:W,19,FALSE)),IF(TEXT(A458,"MMDD")&lt;"0701",TEXT(A458,"MMDD")&gt;VLOOKUP(R458,SpeciesValidation!D:W,18,FALSE),TEXT(A458,"MMDD")&lt;VLOOKUP(R458,SpeciesValidation!D:W,19,FALSE))),"Date outside expected range for this species",""),"")),"",IF(LEFT(J458,1)="A",IF(IF(VLOOKUP(R458,SpeciesValidation!D:W,20,FALSE)=FALSE,OR(TEXT(A458,"MMDD")&lt;VLOOKUP(R458,SpeciesValidation!D:W,18,FALSE),TEXT(A458,"MMDD")&gt;VLOOKUP(R458,SpeciesValidation!D:W,19,FALSE)),IF(TEXT(A458,"MMDD")&lt;"0701",TEXT(A458,"MMDD")&gt;VLOOKUP(R458,SpeciesValidation!D:W,18,FALSE),TEXT(A458,"MMDD")&lt;VLOOKUP(R458,SpeciesValidation!D:W,19,FALSE))),"Date outside expected range for this species",""),"")))</f>
        <v/>
      </c>
      <c r="M458" s="127" t="str">
        <f>IF(LEN(E458&amp;"")&gt;0,IF(ISERROR(VLOOKUP(R458,SpeciesValidation!D:I,6,FALSE)),"",VLOOKUP(R458,SpeciesValidation!D:I,6,FALSE)),"")</f>
        <v/>
      </c>
      <c r="Q458" s="36" t="str">
        <f>IF(LEN(E458&amp;"")&gt;0,IF(ISERROR(VLOOKUP(E458,SpeciesValidation!B:G,2,FALSE)=TRUE),"",VLOOKUP(E458,SpeciesValidation!B:G,2,FALSE)),"")</f>
        <v/>
      </c>
      <c r="R458" s="36" t="str">
        <f>IF(LEN(E458&amp;"")&gt;0,IF(ISERROR(VLOOKUP(E458,SpeciesLookup!B:G,4,FALSE)=TRUE),"",VLOOKUP(E458,SpeciesLookup!B:G,4,FALSE)),"")</f>
        <v/>
      </c>
    </row>
    <row r="459" spans="1:18" ht="13.2" x14ac:dyDescent="0.25">
      <c r="A459" s="72"/>
      <c r="B459" s="73"/>
      <c r="C459" s="73"/>
      <c r="D459" s="11"/>
      <c r="E459" s="74"/>
      <c r="F459" s="75"/>
      <c r="G459" s="128" t="str">
        <f>IF(LEN(E459&amp;"")&gt;0,IF(ISERROR(VLOOKUP(E459,SpeciesLookup!B:G,6,FALSE)=TRUE),"",VLOOKUP(E459,SpeciesLookup!B:G,6,FALSE)),"")</f>
        <v/>
      </c>
      <c r="H459" s="128" t="str">
        <f>IF(LEN(E459&amp;"")&gt;0,IF(ISERROR(VLOOKUP(E459,SpeciesLookup!B:G,5,FALSE)=TRUE),"",VLOOKUP(E459,SpeciesLookup!B:G,5,FALSE)),"")</f>
        <v/>
      </c>
      <c r="I459" s="11"/>
      <c r="J459" s="73"/>
      <c r="K459" s="11"/>
      <c r="L459" s="127" t="str">
        <f>TRIM(IF(ISERROR(VLOOKUP(R459,SpeciesValidation!D:T,IF(ISNA(VLOOKUP(J459,Validation!B$2:C$15,2,FALSE)),FALSE,VLOOKUP(J459,Validation!B$2:C$15,2,FALSE)))),IF(LEN(E459&amp;"")&gt;0,"",""),VLOOKUP(R459,SpeciesValidation!D:T,VLOOKUP(J459,Validation!B$2:C$15,2,FALSE),FALSE)) &amp; " " &amp; IF(ISERROR(IF(LEFT(J459,1)="A",IF(IF(VLOOKUP(R459,SpeciesValidation!D:W,20,FALSE)=FALSE,OR(TEXT(A459,"MMDD")&lt;VLOOKUP(R459,SpeciesValidation!D:W,18,FALSE),TEXT(A459,"MMDD")&gt;VLOOKUP(R459,SpeciesValidation!D:W,19,FALSE)),IF(TEXT(A459,"MMDD")&lt;"0701",TEXT(A459,"MMDD")&gt;VLOOKUP(R459,SpeciesValidation!D:W,18,FALSE),TEXT(A459,"MMDD")&lt;VLOOKUP(R459,SpeciesValidation!D:W,19,FALSE))),"Date outside expected range for this species",""),"")),"",IF(LEFT(J459,1)="A",IF(IF(VLOOKUP(R459,SpeciesValidation!D:W,20,FALSE)=FALSE,OR(TEXT(A459,"MMDD")&lt;VLOOKUP(R459,SpeciesValidation!D:W,18,FALSE),TEXT(A459,"MMDD")&gt;VLOOKUP(R459,SpeciesValidation!D:W,19,FALSE)),IF(TEXT(A459,"MMDD")&lt;"0701",TEXT(A459,"MMDD")&gt;VLOOKUP(R459,SpeciesValidation!D:W,18,FALSE),TEXT(A459,"MMDD")&lt;VLOOKUP(R459,SpeciesValidation!D:W,19,FALSE))),"Date outside expected range for this species",""),"")))</f>
        <v/>
      </c>
      <c r="M459" s="127" t="str">
        <f>IF(LEN(E459&amp;"")&gt;0,IF(ISERROR(VLOOKUP(R459,SpeciesValidation!D:I,6,FALSE)),"",VLOOKUP(R459,SpeciesValidation!D:I,6,FALSE)),"")</f>
        <v/>
      </c>
      <c r="Q459" s="36" t="str">
        <f>IF(LEN(E459&amp;"")&gt;0,IF(ISERROR(VLOOKUP(E459,SpeciesValidation!B:G,2,FALSE)=TRUE),"",VLOOKUP(E459,SpeciesValidation!B:G,2,FALSE)),"")</f>
        <v/>
      </c>
      <c r="R459" s="36" t="str">
        <f>IF(LEN(E459&amp;"")&gt;0,IF(ISERROR(VLOOKUP(E459,SpeciesLookup!B:G,4,FALSE)=TRUE),"",VLOOKUP(E459,SpeciesLookup!B:G,4,FALSE)),"")</f>
        <v/>
      </c>
    </row>
    <row r="460" spans="1:18" ht="13.2" x14ac:dyDescent="0.25">
      <c r="A460" s="72"/>
      <c r="B460" s="73"/>
      <c r="C460" s="73"/>
      <c r="D460" s="11"/>
      <c r="E460" s="74"/>
      <c r="F460" s="75"/>
      <c r="G460" s="128" t="str">
        <f>IF(LEN(E460&amp;"")&gt;0,IF(ISERROR(VLOOKUP(E460,SpeciesLookup!B:G,6,FALSE)=TRUE),"",VLOOKUP(E460,SpeciesLookup!B:G,6,FALSE)),"")</f>
        <v/>
      </c>
      <c r="H460" s="128" t="str">
        <f>IF(LEN(E460&amp;"")&gt;0,IF(ISERROR(VLOOKUP(E460,SpeciesLookup!B:G,5,FALSE)=TRUE),"",VLOOKUP(E460,SpeciesLookup!B:G,5,FALSE)),"")</f>
        <v/>
      </c>
      <c r="I460" s="11"/>
      <c r="J460" s="73"/>
      <c r="K460" s="11"/>
      <c r="L460" s="127" t="str">
        <f>TRIM(IF(ISERROR(VLOOKUP(R460,SpeciesValidation!D:T,IF(ISNA(VLOOKUP(J460,Validation!B$2:C$15,2,FALSE)),FALSE,VLOOKUP(J460,Validation!B$2:C$15,2,FALSE)))),IF(LEN(E460&amp;"")&gt;0,"",""),VLOOKUP(R460,SpeciesValidation!D:T,VLOOKUP(J460,Validation!B$2:C$15,2,FALSE),FALSE)) &amp; " " &amp; IF(ISERROR(IF(LEFT(J460,1)="A",IF(IF(VLOOKUP(R460,SpeciesValidation!D:W,20,FALSE)=FALSE,OR(TEXT(A460,"MMDD")&lt;VLOOKUP(R460,SpeciesValidation!D:W,18,FALSE),TEXT(A460,"MMDD")&gt;VLOOKUP(R460,SpeciesValidation!D:W,19,FALSE)),IF(TEXT(A460,"MMDD")&lt;"0701",TEXT(A460,"MMDD")&gt;VLOOKUP(R460,SpeciesValidation!D:W,18,FALSE),TEXT(A460,"MMDD")&lt;VLOOKUP(R460,SpeciesValidation!D:W,19,FALSE))),"Date outside expected range for this species",""),"")),"",IF(LEFT(J460,1)="A",IF(IF(VLOOKUP(R460,SpeciesValidation!D:W,20,FALSE)=FALSE,OR(TEXT(A460,"MMDD")&lt;VLOOKUP(R460,SpeciesValidation!D:W,18,FALSE),TEXT(A460,"MMDD")&gt;VLOOKUP(R460,SpeciesValidation!D:W,19,FALSE)),IF(TEXT(A460,"MMDD")&lt;"0701",TEXT(A460,"MMDD")&gt;VLOOKUP(R460,SpeciesValidation!D:W,18,FALSE),TEXT(A460,"MMDD")&lt;VLOOKUP(R460,SpeciesValidation!D:W,19,FALSE))),"Date outside expected range for this species",""),"")))</f>
        <v/>
      </c>
      <c r="M460" s="127" t="str">
        <f>IF(LEN(E460&amp;"")&gt;0,IF(ISERROR(VLOOKUP(R460,SpeciesValidation!D:I,6,FALSE)),"",VLOOKUP(R460,SpeciesValidation!D:I,6,FALSE)),"")</f>
        <v/>
      </c>
      <c r="Q460" s="36" t="str">
        <f>IF(LEN(E460&amp;"")&gt;0,IF(ISERROR(VLOOKUP(E460,SpeciesValidation!B:G,2,FALSE)=TRUE),"",VLOOKUP(E460,SpeciesValidation!B:G,2,FALSE)),"")</f>
        <v/>
      </c>
      <c r="R460" s="36" t="str">
        <f>IF(LEN(E460&amp;"")&gt;0,IF(ISERROR(VLOOKUP(E460,SpeciesLookup!B:G,4,FALSE)=TRUE),"",VLOOKUP(E460,SpeciesLookup!B:G,4,FALSE)),"")</f>
        <v/>
      </c>
    </row>
    <row r="461" spans="1:18" ht="13.2" x14ac:dyDescent="0.25">
      <c r="A461" s="72"/>
      <c r="B461" s="73"/>
      <c r="C461" s="73"/>
      <c r="D461" s="11"/>
      <c r="E461" s="74"/>
      <c r="F461" s="75"/>
      <c r="G461" s="128" t="str">
        <f>IF(LEN(E461&amp;"")&gt;0,IF(ISERROR(VLOOKUP(E461,SpeciesLookup!B:G,6,FALSE)=TRUE),"",VLOOKUP(E461,SpeciesLookup!B:G,6,FALSE)),"")</f>
        <v/>
      </c>
      <c r="H461" s="128" t="str">
        <f>IF(LEN(E461&amp;"")&gt;0,IF(ISERROR(VLOOKUP(E461,SpeciesLookup!B:G,5,FALSE)=TRUE),"",VLOOKUP(E461,SpeciesLookup!B:G,5,FALSE)),"")</f>
        <v/>
      </c>
      <c r="I461" s="11"/>
      <c r="J461" s="73"/>
      <c r="K461" s="11"/>
      <c r="L461" s="127" t="str">
        <f>TRIM(IF(ISERROR(VLOOKUP(R461,SpeciesValidation!D:T,IF(ISNA(VLOOKUP(J461,Validation!B$2:C$15,2,FALSE)),FALSE,VLOOKUP(J461,Validation!B$2:C$15,2,FALSE)))),IF(LEN(E461&amp;"")&gt;0,"",""),VLOOKUP(R461,SpeciesValidation!D:T,VLOOKUP(J461,Validation!B$2:C$15,2,FALSE),FALSE)) &amp; " " &amp; IF(ISERROR(IF(LEFT(J461,1)="A",IF(IF(VLOOKUP(R461,SpeciesValidation!D:W,20,FALSE)=FALSE,OR(TEXT(A461,"MMDD")&lt;VLOOKUP(R461,SpeciesValidation!D:W,18,FALSE),TEXT(A461,"MMDD")&gt;VLOOKUP(R461,SpeciesValidation!D:W,19,FALSE)),IF(TEXT(A461,"MMDD")&lt;"0701",TEXT(A461,"MMDD")&gt;VLOOKUP(R461,SpeciesValidation!D:W,18,FALSE),TEXT(A461,"MMDD")&lt;VLOOKUP(R461,SpeciesValidation!D:W,19,FALSE))),"Date outside expected range for this species",""),"")),"",IF(LEFT(J461,1)="A",IF(IF(VLOOKUP(R461,SpeciesValidation!D:W,20,FALSE)=FALSE,OR(TEXT(A461,"MMDD")&lt;VLOOKUP(R461,SpeciesValidation!D:W,18,FALSE),TEXT(A461,"MMDD")&gt;VLOOKUP(R461,SpeciesValidation!D:W,19,FALSE)),IF(TEXT(A461,"MMDD")&lt;"0701",TEXT(A461,"MMDD")&gt;VLOOKUP(R461,SpeciesValidation!D:W,18,FALSE),TEXT(A461,"MMDD")&lt;VLOOKUP(R461,SpeciesValidation!D:W,19,FALSE))),"Date outside expected range for this species",""),"")))</f>
        <v/>
      </c>
      <c r="M461" s="127" t="str">
        <f>IF(LEN(E461&amp;"")&gt;0,IF(ISERROR(VLOOKUP(R461,SpeciesValidation!D:I,6,FALSE)),"",VLOOKUP(R461,SpeciesValidation!D:I,6,FALSE)),"")</f>
        <v/>
      </c>
      <c r="Q461" s="36" t="str">
        <f>IF(LEN(E461&amp;"")&gt;0,IF(ISERROR(VLOOKUP(E461,SpeciesValidation!B:G,2,FALSE)=TRUE),"",VLOOKUP(E461,SpeciesValidation!B:G,2,FALSE)),"")</f>
        <v/>
      </c>
      <c r="R461" s="36" t="str">
        <f>IF(LEN(E461&amp;"")&gt;0,IF(ISERROR(VLOOKUP(E461,SpeciesLookup!B:G,4,FALSE)=TRUE),"",VLOOKUP(E461,SpeciesLookup!B:G,4,FALSE)),"")</f>
        <v/>
      </c>
    </row>
    <row r="462" spans="1:18" ht="13.2" x14ac:dyDescent="0.25">
      <c r="A462" s="72"/>
      <c r="B462" s="73"/>
      <c r="C462" s="73"/>
      <c r="D462" s="11"/>
      <c r="E462" s="74"/>
      <c r="F462" s="75"/>
      <c r="G462" s="128" t="str">
        <f>IF(LEN(E462&amp;"")&gt;0,IF(ISERROR(VLOOKUP(E462,SpeciesLookup!B:G,6,FALSE)=TRUE),"",VLOOKUP(E462,SpeciesLookup!B:G,6,FALSE)),"")</f>
        <v/>
      </c>
      <c r="H462" s="128" t="str">
        <f>IF(LEN(E462&amp;"")&gt;0,IF(ISERROR(VLOOKUP(E462,SpeciesLookup!B:G,5,FALSE)=TRUE),"",VLOOKUP(E462,SpeciesLookup!B:G,5,FALSE)),"")</f>
        <v/>
      </c>
      <c r="I462" s="11"/>
      <c r="J462" s="73"/>
      <c r="K462" s="11"/>
      <c r="L462" s="127" t="str">
        <f>TRIM(IF(ISERROR(VLOOKUP(R462,SpeciesValidation!D:T,IF(ISNA(VLOOKUP(J462,Validation!B$2:C$15,2,FALSE)),FALSE,VLOOKUP(J462,Validation!B$2:C$15,2,FALSE)))),IF(LEN(E462&amp;"")&gt;0,"",""),VLOOKUP(R462,SpeciesValidation!D:T,VLOOKUP(J462,Validation!B$2:C$15,2,FALSE),FALSE)) &amp; " " &amp; IF(ISERROR(IF(LEFT(J462,1)="A",IF(IF(VLOOKUP(R462,SpeciesValidation!D:W,20,FALSE)=FALSE,OR(TEXT(A462,"MMDD")&lt;VLOOKUP(R462,SpeciesValidation!D:W,18,FALSE),TEXT(A462,"MMDD")&gt;VLOOKUP(R462,SpeciesValidation!D:W,19,FALSE)),IF(TEXT(A462,"MMDD")&lt;"0701",TEXT(A462,"MMDD")&gt;VLOOKUP(R462,SpeciesValidation!D:W,18,FALSE),TEXT(A462,"MMDD")&lt;VLOOKUP(R462,SpeciesValidation!D:W,19,FALSE))),"Date outside expected range for this species",""),"")),"",IF(LEFT(J462,1)="A",IF(IF(VLOOKUP(R462,SpeciesValidation!D:W,20,FALSE)=FALSE,OR(TEXT(A462,"MMDD")&lt;VLOOKUP(R462,SpeciesValidation!D:W,18,FALSE),TEXT(A462,"MMDD")&gt;VLOOKUP(R462,SpeciesValidation!D:W,19,FALSE)),IF(TEXT(A462,"MMDD")&lt;"0701",TEXT(A462,"MMDD")&gt;VLOOKUP(R462,SpeciesValidation!D:W,18,FALSE),TEXT(A462,"MMDD")&lt;VLOOKUP(R462,SpeciesValidation!D:W,19,FALSE))),"Date outside expected range for this species",""),"")))</f>
        <v/>
      </c>
      <c r="M462" s="127" t="str">
        <f>IF(LEN(E462&amp;"")&gt;0,IF(ISERROR(VLOOKUP(R462,SpeciesValidation!D:I,6,FALSE)),"",VLOOKUP(R462,SpeciesValidation!D:I,6,FALSE)),"")</f>
        <v/>
      </c>
      <c r="Q462" s="36" t="str">
        <f>IF(LEN(E462&amp;"")&gt;0,IF(ISERROR(VLOOKUP(E462,SpeciesValidation!B:G,2,FALSE)=TRUE),"",VLOOKUP(E462,SpeciesValidation!B:G,2,FALSE)),"")</f>
        <v/>
      </c>
      <c r="R462" s="36" t="str">
        <f>IF(LEN(E462&amp;"")&gt;0,IF(ISERROR(VLOOKUP(E462,SpeciesLookup!B:G,4,FALSE)=TRUE),"",VLOOKUP(E462,SpeciesLookup!B:G,4,FALSE)),"")</f>
        <v/>
      </c>
    </row>
    <row r="463" spans="1:18" ht="13.2" x14ac:dyDescent="0.25">
      <c r="A463" s="72"/>
      <c r="B463" s="73"/>
      <c r="C463" s="73"/>
      <c r="D463" s="11"/>
      <c r="E463" s="74"/>
      <c r="F463" s="75"/>
      <c r="G463" s="128" t="str">
        <f>IF(LEN(E463&amp;"")&gt;0,IF(ISERROR(VLOOKUP(E463,SpeciesLookup!B:G,6,FALSE)=TRUE),"",VLOOKUP(E463,SpeciesLookup!B:G,6,FALSE)),"")</f>
        <v/>
      </c>
      <c r="H463" s="128" t="str">
        <f>IF(LEN(E463&amp;"")&gt;0,IF(ISERROR(VLOOKUP(E463,SpeciesLookup!B:G,5,FALSE)=TRUE),"",VLOOKUP(E463,SpeciesLookup!B:G,5,FALSE)),"")</f>
        <v/>
      </c>
      <c r="I463" s="11"/>
      <c r="J463" s="73"/>
      <c r="K463" s="11"/>
      <c r="L463" s="127" t="str">
        <f>TRIM(IF(ISERROR(VLOOKUP(R463,SpeciesValidation!D:T,IF(ISNA(VLOOKUP(J463,Validation!B$2:C$15,2,FALSE)),FALSE,VLOOKUP(J463,Validation!B$2:C$15,2,FALSE)))),IF(LEN(E463&amp;"")&gt;0,"",""),VLOOKUP(R463,SpeciesValidation!D:T,VLOOKUP(J463,Validation!B$2:C$15,2,FALSE),FALSE)) &amp; " " &amp; IF(ISERROR(IF(LEFT(J463,1)="A",IF(IF(VLOOKUP(R463,SpeciesValidation!D:W,20,FALSE)=FALSE,OR(TEXT(A463,"MMDD")&lt;VLOOKUP(R463,SpeciesValidation!D:W,18,FALSE),TEXT(A463,"MMDD")&gt;VLOOKUP(R463,SpeciesValidation!D:W,19,FALSE)),IF(TEXT(A463,"MMDD")&lt;"0701",TEXT(A463,"MMDD")&gt;VLOOKUP(R463,SpeciesValidation!D:W,18,FALSE),TEXT(A463,"MMDD")&lt;VLOOKUP(R463,SpeciesValidation!D:W,19,FALSE))),"Date outside expected range for this species",""),"")),"",IF(LEFT(J463,1)="A",IF(IF(VLOOKUP(R463,SpeciesValidation!D:W,20,FALSE)=FALSE,OR(TEXT(A463,"MMDD")&lt;VLOOKUP(R463,SpeciesValidation!D:W,18,FALSE),TEXT(A463,"MMDD")&gt;VLOOKUP(R463,SpeciesValidation!D:W,19,FALSE)),IF(TEXT(A463,"MMDD")&lt;"0701",TEXT(A463,"MMDD")&gt;VLOOKUP(R463,SpeciesValidation!D:W,18,FALSE),TEXT(A463,"MMDD")&lt;VLOOKUP(R463,SpeciesValidation!D:W,19,FALSE))),"Date outside expected range for this species",""),"")))</f>
        <v/>
      </c>
      <c r="M463" s="127" t="str">
        <f>IF(LEN(E463&amp;"")&gt;0,IF(ISERROR(VLOOKUP(R463,SpeciesValidation!D:I,6,FALSE)),"",VLOOKUP(R463,SpeciesValidation!D:I,6,FALSE)),"")</f>
        <v/>
      </c>
      <c r="Q463" s="36" t="str">
        <f>IF(LEN(E463&amp;"")&gt;0,IF(ISERROR(VLOOKUP(E463,SpeciesValidation!B:G,2,FALSE)=TRUE),"",VLOOKUP(E463,SpeciesValidation!B:G,2,FALSE)),"")</f>
        <v/>
      </c>
      <c r="R463" s="36" t="str">
        <f>IF(LEN(E463&amp;"")&gt;0,IF(ISERROR(VLOOKUP(E463,SpeciesLookup!B:G,4,FALSE)=TRUE),"",VLOOKUP(E463,SpeciesLookup!B:G,4,FALSE)),"")</f>
        <v/>
      </c>
    </row>
    <row r="464" spans="1:18" ht="13.2" x14ac:dyDescent="0.25">
      <c r="A464" s="72"/>
      <c r="B464" s="73"/>
      <c r="C464" s="73"/>
      <c r="D464" s="11"/>
      <c r="E464" s="74"/>
      <c r="F464" s="75"/>
      <c r="G464" s="128" t="str">
        <f>IF(LEN(E464&amp;"")&gt;0,IF(ISERROR(VLOOKUP(E464,SpeciesLookup!B:G,6,FALSE)=TRUE),"",VLOOKUP(E464,SpeciesLookup!B:G,6,FALSE)),"")</f>
        <v/>
      </c>
      <c r="H464" s="128" t="str">
        <f>IF(LEN(E464&amp;"")&gt;0,IF(ISERROR(VLOOKUP(E464,SpeciesLookup!B:G,5,FALSE)=TRUE),"",VLOOKUP(E464,SpeciesLookup!B:G,5,FALSE)),"")</f>
        <v/>
      </c>
      <c r="I464" s="11"/>
      <c r="J464" s="73"/>
      <c r="K464" s="11"/>
      <c r="L464" s="127" t="str">
        <f>TRIM(IF(ISERROR(VLOOKUP(R464,SpeciesValidation!D:T,IF(ISNA(VLOOKUP(J464,Validation!B$2:C$15,2,FALSE)),FALSE,VLOOKUP(J464,Validation!B$2:C$15,2,FALSE)))),IF(LEN(E464&amp;"")&gt;0,"",""),VLOOKUP(R464,SpeciesValidation!D:T,VLOOKUP(J464,Validation!B$2:C$15,2,FALSE),FALSE)) &amp; " " &amp; IF(ISERROR(IF(LEFT(J464,1)="A",IF(IF(VLOOKUP(R464,SpeciesValidation!D:W,20,FALSE)=FALSE,OR(TEXT(A464,"MMDD")&lt;VLOOKUP(R464,SpeciesValidation!D:W,18,FALSE),TEXT(A464,"MMDD")&gt;VLOOKUP(R464,SpeciesValidation!D:W,19,FALSE)),IF(TEXT(A464,"MMDD")&lt;"0701",TEXT(A464,"MMDD")&gt;VLOOKUP(R464,SpeciesValidation!D:W,18,FALSE),TEXT(A464,"MMDD")&lt;VLOOKUP(R464,SpeciesValidation!D:W,19,FALSE))),"Date outside expected range for this species",""),"")),"",IF(LEFT(J464,1)="A",IF(IF(VLOOKUP(R464,SpeciesValidation!D:W,20,FALSE)=FALSE,OR(TEXT(A464,"MMDD")&lt;VLOOKUP(R464,SpeciesValidation!D:W,18,FALSE),TEXT(A464,"MMDD")&gt;VLOOKUP(R464,SpeciesValidation!D:W,19,FALSE)),IF(TEXT(A464,"MMDD")&lt;"0701",TEXT(A464,"MMDD")&gt;VLOOKUP(R464,SpeciesValidation!D:W,18,FALSE),TEXT(A464,"MMDD")&lt;VLOOKUP(R464,SpeciesValidation!D:W,19,FALSE))),"Date outside expected range for this species",""),"")))</f>
        <v/>
      </c>
      <c r="M464" s="127" t="str">
        <f>IF(LEN(E464&amp;"")&gt;0,IF(ISERROR(VLOOKUP(R464,SpeciesValidation!D:I,6,FALSE)),"",VLOOKUP(R464,SpeciesValidation!D:I,6,FALSE)),"")</f>
        <v/>
      </c>
      <c r="Q464" s="36" t="str">
        <f>IF(LEN(E464&amp;"")&gt;0,IF(ISERROR(VLOOKUP(E464,SpeciesValidation!B:G,2,FALSE)=TRUE),"",VLOOKUP(E464,SpeciesValidation!B:G,2,FALSE)),"")</f>
        <v/>
      </c>
      <c r="R464" s="36" t="str">
        <f>IF(LEN(E464&amp;"")&gt;0,IF(ISERROR(VLOOKUP(E464,SpeciesLookup!B:G,4,FALSE)=TRUE),"",VLOOKUP(E464,SpeciesLookup!B:G,4,FALSE)),"")</f>
        <v/>
      </c>
    </row>
    <row r="465" spans="1:18" ht="13.2" x14ac:dyDescent="0.25">
      <c r="A465" s="72"/>
      <c r="B465" s="73"/>
      <c r="C465" s="73"/>
      <c r="D465" s="11"/>
      <c r="E465" s="74"/>
      <c r="F465" s="75"/>
      <c r="G465" s="128" t="str">
        <f>IF(LEN(E465&amp;"")&gt;0,IF(ISERROR(VLOOKUP(E465,SpeciesLookup!B:G,6,FALSE)=TRUE),"",VLOOKUP(E465,SpeciesLookup!B:G,6,FALSE)),"")</f>
        <v/>
      </c>
      <c r="H465" s="128" t="str">
        <f>IF(LEN(E465&amp;"")&gt;0,IF(ISERROR(VLOOKUP(E465,SpeciesLookup!B:G,5,FALSE)=TRUE),"",VLOOKUP(E465,SpeciesLookup!B:G,5,FALSE)),"")</f>
        <v/>
      </c>
      <c r="I465" s="11"/>
      <c r="J465" s="73"/>
      <c r="K465" s="11"/>
      <c r="L465" s="127" t="str">
        <f>TRIM(IF(ISERROR(VLOOKUP(R465,SpeciesValidation!D:T,IF(ISNA(VLOOKUP(J465,Validation!B$2:C$15,2,FALSE)),FALSE,VLOOKUP(J465,Validation!B$2:C$15,2,FALSE)))),IF(LEN(E465&amp;"")&gt;0,"",""),VLOOKUP(R465,SpeciesValidation!D:T,VLOOKUP(J465,Validation!B$2:C$15,2,FALSE),FALSE)) &amp; " " &amp; IF(ISERROR(IF(LEFT(J465,1)="A",IF(IF(VLOOKUP(R465,SpeciesValidation!D:W,20,FALSE)=FALSE,OR(TEXT(A465,"MMDD")&lt;VLOOKUP(R465,SpeciesValidation!D:W,18,FALSE),TEXT(A465,"MMDD")&gt;VLOOKUP(R465,SpeciesValidation!D:W,19,FALSE)),IF(TEXT(A465,"MMDD")&lt;"0701",TEXT(A465,"MMDD")&gt;VLOOKUP(R465,SpeciesValidation!D:W,18,FALSE),TEXT(A465,"MMDD")&lt;VLOOKUP(R465,SpeciesValidation!D:W,19,FALSE))),"Date outside expected range for this species",""),"")),"",IF(LEFT(J465,1)="A",IF(IF(VLOOKUP(R465,SpeciesValidation!D:W,20,FALSE)=FALSE,OR(TEXT(A465,"MMDD")&lt;VLOOKUP(R465,SpeciesValidation!D:W,18,FALSE),TEXT(A465,"MMDD")&gt;VLOOKUP(R465,SpeciesValidation!D:W,19,FALSE)),IF(TEXT(A465,"MMDD")&lt;"0701",TEXT(A465,"MMDD")&gt;VLOOKUP(R465,SpeciesValidation!D:W,18,FALSE),TEXT(A465,"MMDD")&lt;VLOOKUP(R465,SpeciesValidation!D:W,19,FALSE))),"Date outside expected range for this species",""),"")))</f>
        <v/>
      </c>
      <c r="M465" s="127" t="str">
        <f>IF(LEN(E465&amp;"")&gt;0,IF(ISERROR(VLOOKUP(R465,SpeciesValidation!D:I,6,FALSE)),"",VLOOKUP(R465,SpeciesValidation!D:I,6,FALSE)),"")</f>
        <v/>
      </c>
      <c r="Q465" s="36" t="str">
        <f>IF(LEN(E465&amp;"")&gt;0,IF(ISERROR(VLOOKUP(E465,SpeciesValidation!B:G,2,FALSE)=TRUE),"",VLOOKUP(E465,SpeciesValidation!B:G,2,FALSE)),"")</f>
        <v/>
      </c>
      <c r="R465" s="36" t="str">
        <f>IF(LEN(E465&amp;"")&gt;0,IF(ISERROR(VLOOKUP(E465,SpeciesLookup!B:G,4,FALSE)=TRUE),"",VLOOKUP(E465,SpeciesLookup!B:G,4,FALSE)),"")</f>
        <v/>
      </c>
    </row>
    <row r="466" spans="1:18" ht="13.2" x14ac:dyDescent="0.25">
      <c r="A466" s="72"/>
      <c r="B466" s="73"/>
      <c r="C466" s="73"/>
      <c r="D466" s="11"/>
      <c r="E466" s="74"/>
      <c r="F466" s="75"/>
      <c r="G466" s="128" t="str">
        <f>IF(LEN(E466&amp;"")&gt;0,IF(ISERROR(VLOOKUP(E466,SpeciesLookup!B:G,6,FALSE)=TRUE),"",VLOOKUP(E466,SpeciesLookup!B:G,6,FALSE)),"")</f>
        <v/>
      </c>
      <c r="H466" s="128" t="str">
        <f>IF(LEN(E466&amp;"")&gt;0,IF(ISERROR(VLOOKUP(E466,SpeciesLookup!B:G,5,FALSE)=TRUE),"",VLOOKUP(E466,SpeciesLookup!B:G,5,FALSE)),"")</f>
        <v/>
      </c>
      <c r="I466" s="11"/>
      <c r="J466" s="73"/>
      <c r="K466" s="11"/>
      <c r="L466" s="127" t="str">
        <f>TRIM(IF(ISERROR(VLOOKUP(R466,SpeciesValidation!D:T,IF(ISNA(VLOOKUP(J466,Validation!B$2:C$15,2,FALSE)),FALSE,VLOOKUP(J466,Validation!B$2:C$15,2,FALSE)))),IF(LEN(E466&amp;"")&gt;0,"",""),VLOOKUP(R466,SpeciesValidation!D:T,VLOOKUP(J466,Validation!B$2:C$15,2,FALSE),FALSE)) &amp; " " &amp; IF(ISERROR(IF(LEFT(J466,1)="A",IF(IF(VLOOKUP(R466,SpeciesValidation!D:W,20,FALSE)=FALSE,OR(TEXT(A466,"MMDD")&lt;VLOOKUP(R466,SpeciesValidation!D:W,18,FALSE),TEXT(A466,"MMDD")&gt;VLOOKUP(R466,SpeciesValidation!D:W,19,FALSE)),IF(TEXT(A466,"MMDD")&lt;"0701",TEXT(A466,"MMDD")&gt;VLOOKUP(R466,SpeciesValidation!D:W,18,FALSE),TEXT(A466,"MMDD")&lt;VLOOKUP(R466,SpeciesValidation!D:W,19,FALSE))),"Date outside expected range for this species",""),"")),"",IF(LEFT(J466,1)="A",IF(IF(VLOOKUP(R466,SpeciesValidation!D:W,20,FALSE)=FALSE,OR(TEXT(A466,"MMDD")&lt;VLOOKUP(R466,SpeciesValidation!D:W,18,FALSE),TEXT(A466,"MMDD")&gt;VLOOKUP(R466,SpeciesValidation!D:W,19,FALSE)),IF(TEXT(A466,"MMDD")&lt;"0701",TEXT(A466,"MMDD")&gt;VLOOKUP(R466,SpeciesValidation!D:W,18,FALSE),TEXT(A466,"MMDD")&lt;VLOOKUP(R466,SpeciesValidation!D:W,19,FALSE))),"Date outside expected range for this species",""),"")))</f>
        <v/>
      </c>
      <c r="M466" s="127" t="str">
        <f>IF(LEN(E466&amp;"")&gt;0,IF(ISERROR(VLOOKUP(R466,SpeciesValidation!D:I,6,FALSE)),"",VLOOKUP(R466,SpeciesValidation!D:I,6,FALSE)),"")</f>
        <v/>
      </c>
      <c r="Q466" s="36" t="str">
        <f>IF(LEN(E466&amp;"")&gt;0,IF(ISERROR(VLOOKUP(E466,SpeciesValidation!B:G,2,FALSE)=TRUE),"",VLOOKUP(E466,SpeciesValidation!B:G,2,FALSE)),"")</f>
        <v/>
      </c>
      <c r="R466" s="36" t="str">
        <f>IF(LEN(E466&amp;"")&gt;0,IF(ISERROR(VLOOKUP(E466,SpeciesLookup!B:G,4,FALSE)=TRUE),"",VLOOKUP(E466,SpeciesLookup!B:G,4,FALSE)),"")</f>
        <v/>
      </c>
    </row>
    <row r="467" spans="1:18" ht="13.2" x14ac:dyDescent="0.25">
      <c r="A467" s="72"/>
      <c r="B467" s="73"/>
      <c r="C467" s="73"/>
      <c r="D467" s="11"/>
      <c r="E467" s="74"/>
      <c r="F467" s="75"/>
      <c r="G467" s="128" t="str">
        <f>IF(LEN(E467&amp;"")&gt;0,IF(ISERROR(VLOOKUP(E467,SpeciesLookup!B:G,6,FALSE)=TRUE),"",VLOOKUP(E467,SpeciesLookup!B:G,6,FALSE)),"")</f>
        <v/>
      </c>
      <c r="H467" s="128" t="str">
        <f>IF(LEN(E467&amp;"")&gt;0,IF(ISERROR(VLOOKUP(E467,SpeciesLookup!B:G,5,FALSE)=TRUE),"",VLOOKUP(E467,SpeciesLookup!B:G,5,FALSE)),"")</f>
        <v/>
      </c>
      <c r="I467" s="11"/>
      <c r="J467" s="73"/>
      <c r="K467" s="11"/>
      <c r="L467" s="127" t="str">
        <f>TRIM(IF(ISERROR(VLOOKUP(R467,SpeciesValidation!D:T,IF(ISNA(VLOOKUP(J467,Validation!B$2:C$15,2,FALSE)),FALSE,VLOOKUP(J467,Validation!B$2:C$15,2,FALSE)))),IF(LEN(E467&amp;"")&gt;0,"",""),VLOOKUP(R467,SpeciesValidation!D:T,VLOOKUP(J467,Validation!B$2:C$15,2,FALSE),FALSE)) &amp; " " &amp; IF(ISERROR(IF(LEFT(J467,1)="A",IF(IF(VLOOKUP(R467,SpeciesValidation!D:W,20,FALSE)=FALSE,OR(TEXT(A467,"MMDD")&lt;VLOOKUP(R467,SpeciesValidation!D:W,18,FALSE),TEXT(A467,"MMDD")&gt;VLOOKUP(R467,SpeciesValidation!D:W,19,FALSE)),IF(TEXT(A467,"MMDD")&lt;"0701",TEXT(A467,"MMDD")&gt;VLOOKUP(R467,SpeciesValidation!D:W,18,FALSE),TEXT(A467,"MMDD")&lt;VLOOKUP(R467,SpeciesValidation!D:W,19,FALSE))),"Date outside expected range for this species",""),"")),"",IF(LEFT(J467,1)="A",IF(IF(VLOOKUP(R467,SpeciesValidation!D:W,20,FALSE)=FALSE,OR(TEXT(A467,"MMDD")&lt;VLOOKUP(R467,SpeciesValidation!D:W,18,FALSE),TEXT(A467,"MMDD")&gt;VLOOKUP(R467,SpeciesValidation!D:W,19,FALSE)),IF(TEXT(A467,"MMDD")&lt;"0701",TEXT(A467,"MMDD")&gt;VLOOKUP(R467,SpeciesValidation!D:W,18,FALSE),TEXT(A467,"MMDD")&lt;VLOOKUP(R467,SpeciesValidation!D:W,19,FALSE))),"Date outside expected range for this species",""),"")))</f>
        <v/>
      </c>
      <c r="M467" s="127" t="str">
        <f>IF(LEN(E467&amp;"")&gt;0,IF(ISERROR(VLOOKUP(R467,SpeciesValidation!D:I,6,FALSE)),"",VLOOKUP(R467,SpeciesValidation!D:I,6,FALSE)),"")</f>
        <v/>
      </c>
      <c r="Q467" s="36" t="str">
        <f>IF(LEN(E467&amp;"")&gt;0,IF(ISERROR(VLOOKUP(E467,SpeciesValidation!B:G,2,FALSE)=TRUE),"",VLOOKUP(E467,SpeciesValidation!B:G,2,FALSE)),"")</f>
        <v/>
      </c>
      <c r="R467" s="36" t="str">
        <f>IF(LEN(E467&amp;"")&gt;0,IF(ISERROR(VLOOKUP(E467,SpeciesLookup!B:G,4,FALSE)=TRUE),"",VLOOKUP(E467,SpeciesLookup!B:G,4,FALSE)),"")</f>
        <v/>
      </c>
    </row>
    <row r="468" spans="1:18" ht="13.2" x14ac:dyDescent="0.25">
      <c r="A468" s="72"/>
      <c r="B468" s="73"/>
      <c r="C468" s="73"/>
      <c r="D468" s="11"/>
      <c r="E468" s="74"/>
      <c r="F468" s="75"/>
      <c r="G468" s="128" t="str">
        <f>IF(LEN(E468&amp;"")&gt;0,IF(ISERROR(VLOOKUP(E468,SpeciesLookup!B:G,6,FALSE)=TRUE),"",VLOOKUP(E468,SpeciesLookup!B:G,6,FALSE)),"")</f>
        <v/>
      </c>
      <c r="H468" s="128" t="str">
        <f>IF(LEN(E468&amp;"")&gt;0,IF(ISERROR(VLOOKUP(E468,SpeciesLookup!B:G,5,FALSE)=TRUE),"",VLOOKUP(E468,SpeciesLookup!B:G,5,FALSE)),"")</f>
        <v/>
      </c>
      <c r="I468" s="11"/>
      <c r="J468" s="73"/>
      <c r="K468" s="11"/>
      <c r="L468" s="127" t="str">
        <f>TRIM(IF(ISERROR(VLOOKUP(R468,SpeciesValidation!D:T,IF(ISNA(VLOOKUP(J468,Validation!B$2:C$15,2,FALSE)),FALSE,VLOOKUP(J468,Validation!B$2:C$15,2,FALSE)))),IF(LEN(E468&amp;"")&gt;0,"",""),VLOOKUP(R468,SpeciesValidation!D:T,VLOOKUP(J468,Validation!B$2:C$15,2,FALSE),FALSE)) &amp; " " &amp; IF(ISERROR(IF(LEFT(J468,1)="A",IF(IF(VLOOKUP(R468,SpeciesValidation!D:W,20,FALSE)=FALSE,OR(TEXT(A468,"MMDD")&lt;VLOOKUP(R468,SpeciesValidation!D:W,18,FALSE),TEXT(A468,"MMDD")&gt;VLOOKUP(R468,SpeciesValidation!D:W,19,FALSE)),IF(TEXT(A468,"MMDD")&lt;"0701",TEXT(A468,"MMDD")&gt;VLOOKUP(R468,SpeciesValidation!D:W,18,FALSE),TEXT(A468,"MMDD")&lt;VLOOKUP(R468,SpeciesValidation!D:W,19,FALSE))),"Date outside expected range for this species",""),"")),"",IF(LEFT(J468,1)="A",IF(IF(VLOOKUP(R468,SpeciesValidation!D:W,20,FALSE)=FALSE,OR(TEXT(A468,"MMDD")&lt;VLOOKUP(R468,SpeciesValidation!D:W,18,FALSE),TEXT(A468,"MMDD")&gt;VLOOKUP(R468,SpeciesValidation!D:W,19,FALSE)),IF(TEXT(A468,"MMDD")&lt;"0701",TEXT(A468,"MMDD")&gt;VLOOKUP(R468,SpeciesValidation!D:W,18,FALSE),TEXT(A468,"MMDD")&lt;VLOOKUP(R468,SpeciesValidation!D:W,19,FALSE))),"Date outside expected range for this species",""),"")))</f>
        <v/>
      </c>
      <c r="M468" s="127" t="str">
        <f>IF(LEN(E468&amp;"")&gt;0,IF(ISERROR(VLOOKUP(R468,SpeciesValidation!D:I,6,FALSE)),"",VLOOKUP(R468,SpeciesValidation!D:I,6,FALSE)),"")</f>
        <v/>
      </c>
      <c r="Q468" s="36" t="str">
        <f>IF(LEN(E468&amp;"")&gt;0,IF(ISERROR(VLOOKUP(E468,SpeciesValidation!B:G,2,FALSE)=TRUE),"",VLOOKUP(E468,SpeciesValidation!B:G,2,FALSE)),"")</f>
        <v/>
      </c>
      <c r="R468" s="36" t="str">
        <f>IF(LEN(E468&amp;"")&gt;0,IF(ISERROR(VLOOKUP(E468,SpeciesLookup!B:G,4,FALSE)=TRUE),"",VLOOKUP(E468,SpeciesLookup!B:G,4,FALSE)),"")</f>
        <v/>
      </c>
    </row>
    <row r="469" spans="1:18" ht="13.2" x14ac:dyDescent="0.25">
      <c r="A469" s="72"/>
      <c r="B469" s="73"/>
      <c r="C469" s="73"/>
      <c r="D469" s="11"/>
      <c r="E469" s="74"/>
      <c r="F469" s="75"/>
      <c r="G469" s="128" t="str">
        <f>IF(LEN(E469&amp;"")&gt;0,IF(ISERROR(VLOOKUP(E469,SpeciesLookup!B:G,6,FALSE)=TRUE),"",VLOOKUP(E469,SpeciesLookup!B:G,6,FALSE)),"")</f>
        <v/>
      </c>
      <c r="H469" s="128" t="str">
        <f>IF(LEN(E469&amp;"")&gt;0,IF(ISERROR(VLOOKUP(E469,SpeciesLookup!B:G,5,FALSE)=TRUE),"",VLOOKUP(E469,SpeciesLookup!B:G,5,FALSE)),"")</f>
        <v/>
      </c>
      <c r="I469" s="11"/>
      <c r="J469" s="73"/>
      <c r="K469" s="11"/>
      <c r="L469" s="127" t="str">
        <f>TRIM(IF(ISERROR(VLOOKUP(R469,SpeciesValidation!D:T,IF(ISNA(VLOOKUP(J469,Validation!B$2:C$15,2,FALSE)),FALSE,VLOOKUP(J469,Validation!B$2:C$15,2,FALSE)))),IF(LEN(E469&amp;"")&gt;0,"",""),VLOOKUP(R469,SpeciesValidation!D:T,VLOOKUP(J469,Validation!B$2:C$15,2,FALSE),FALSE)) &amp; " " &amp; IF(ISERROR(IF(LEFT(J469,1)="A",IF(IF(VLOOKUP(R469,SpeciesValidation!D:W,20,FALSE)=FALSE,OR(TEXT(A469,"MMDD")&lt;VLOOKUP(R469,SpeciesValidation!D:W,18,FALSE),TEXT(A469,"MMDD")&gt;VLOOKUP(R469,SpeciesValidation!D:W,19,FALSE)),IF(TEXT(A469,"MMDD")&lt;"0701",TEXT(A469,"MMDD")&gt;VLOOKUP(R469,SpeciesValidation!D:W,18,FALSE),TEXT(A469,"MMDD")&lt;VLOOKUP(R469,SpeciesValidation!D:W,19,FALSE))),"Date outside expected range for this species",""),"")),"",IF(LEFT(J469,1)="A",IF(IF(VLOOKUP(R469,SpeciesValidation!D:W,20,FALSE)=FALSE,OR(TEXT(A469,"MMDD")&lt;VLOOKUP(R469,SpeciesValidation!D:W,18,FALSE),TEXT(A469,"MMDD")&gt;VLOOKUP(R469,SpeciesValidation!D:W,19,FALSE)),IF(TEXT(A469,"MMDD")&lt;"0701",TEXT(A469,"MMDD")&gt;VLOOKUP(R469,SpeciesValidation!D:W,18,FALSE),TEXT(A469,"MMDD")&lt;VLOOKUP(R469,SpeciesValidation!D:W,19,FALSE))),"Date outside expected range for this species",""),"")))</f>
        <v/>
      </c>
      <c r="M469" s="127" t="str">
        <f>IF(LEN(E469&amp;"")&gt;0,IF(ISERROR(VLOOKUP(R469,SpeciesValidation!D:I,6,FALSE)),"",VLOOKUP(R469,SpeciesValidation!D:I,6,FALSE)),"")</f>
        <v/>
      </c>
      <c r="Q469" s="36" t="str">
        <f>IF(LEN(E469&amp;"")&gt;0,IF(ISERROR(VLOOKUP(E469,SpeciesValidation!B:G,2,FALSE)=TRUE),"",VLOOKUP(E469,SpeciesValidation!B:G,2,FALSE)),"")</f>
        <v/>
      </c>
      <c r="R469" s="36" t="str">
        <f>IF(LEN(E469&amp;"")&gt;0,IF(ISERROR(VLOOKUP(E469,SpeciesLookup!B:G,4,FALSE)=TRUE),"",VLOOKUP(E469,SpeciesLookup!B:G,4,FALSE)),"")</f>
        <v/>
      </c>
    </row>
    <row r="470" spans="1:18" ht="13.2" x14ac:dyDescent="0.25">
      <c r="A470" s="72"/>
      <c r="B470" s="73"/>
      <c r="C470" s="73"/>
      <c r="D470" s="11"/>
      <c r="E470" s="74"/>
      <c r="F470" s="75"/>
      <c r="G470" s="128" t="str">
        <f>IF(LEN(E470&amp;"")&gt;0,IF(ISERROR(VLOOKUP(E470,SpeciesLookup!B:G,6,FALSE)=TRUE),"",VLOOKUP(E470,SpeciesLookup!B:G,6,FALSE)),"")</f>
        <v/>
      </c>
      <c r="H470" s="128" t="str">
        <f>IF(LEN(E470&amp;"")&gt;0,IF(ISERROR(VLOOKUP(E470,SpeciesLookup!B:G,5,FALSE)=TRUE),"",VLOOKUP(E470,SpeciesLookup!B:G,5,FALSE)),"")</f>
        <v/>
      </c>
      <c r="I470" s="11"/>
      <c r="J470" s="73"/>
      <c r="K470" s="11"/>
      <c r="L470" s="127" t="str">
        <f>TRIM(IF(ISERROR(VLOOKUP(R470,SpeciesValidation!D:T,IF(ISNA(VLOOKUP(J470,Validation!B$2:C$15,2,FALSE)),FALSE,VLOOKUP(J470,Validation!B$2:C$15,2,FALSE)))),IF(LEN(E470&amp;"")&gt;0,"",""),VLOOKUP(R470,SpeciesValidation!D:T,VLOOKUP(J470,Validation!B$2:C$15,2,FALSE),FALSE)) &amp; " " &amp; IF(ISERROR(IF(LEFT(J470,1)="A",IF(IF(VLOOKUP(R470,SpeciesValidation!D:W,20,FALSE)=FALSE,OR(TEXT(A470,"MMDD")&lt;VLOOKUP(R470,SpeciesValidation!D:W,18,FALSE),TEXT(A470,"MMDD")&gt;VLOOKUP(R470,SpeciesValidation!D:W,19,FALSE)),IF(TEXT(A470,"MMDD")&lt;"0701",TEXT(A470,"MMDD")&gt;VLOOKUP(R470,SpeciesValidation!D:W,18,FALSE),TEXT(A470,"MMDD")&lt;VLOOKUP(R470,SpeciesValidation!D:W,19,FALSE))),"Date outside expected range for this species",""),"")),"",IF(LEFT(J470,1)="A",IF(IF(VLOOKUP(R470,SpeciesValidation!D:W,20,FALSE)=FALSE,OR(TEXT(A470,"MMDD")&lt;VLOOKUP(R470,SpeciesValidation!D:W,18,FALSE),TEXT(A470,"MMDD")&gt;VLOOKUP(R470,SpeciesValidation!D:W,19,FALSE)),IF(TEXT(A470,"MMDD")&lt;"0701",TEXT(A470,"MMDD")&gt;VLOOKUP(R470,SpeciesValidation!D:W,18,FALSE),TEXT(A470,"MMDD")&lt;VLOOKUP(R470,SpeciesValidation!D:W,19,FALSE))),"Date outside expected range for this species",""),"")))</f>
        <v/>
      </c>
      <c r="M470" s="127" t="str">
        <f>IF(LEN(E470&amp;"")&gt;0,IF(ISERROR(VLOOKUP(R470,SpeciesValidation!D:I,6,FALSE)),"",VLOOKUP(R470,SpeciesValidation!D:I,6,FALSE)),"")</f>
        <v/>
      </c>
      <c r="Q470" s="36" t="str">
        <f>IF(LEN(E470&amp;"")&gt;0,IF(ISERROR(VLOOKUP(E470,SpeciesValidation!B:G,2,FALSE)=TRUE),"",VLOOKUP(E470,SpeciesValidation!B:G,2,FALSE)),"")</f>
        <v/>
      </c>
      <c r="R470" s="36" t="str">
        <f>IF(LEN(E470&amp;"")&gt;0,IF(ISERROR(VLOOKUP(E470,SpeciesLookup!B:G,4,FALSE)=TRUE),"",VLOOKUP(E470,SpeciesLookup!B:G,4,FALSE)),"")</f>
        <v/>
      </c>
    </row>
    <row r="471" spans="1:18" ht="13.2" x14ac:dyDescent="0.25">
      <c r="A471" s="72"/>
      <c r="B471" s="73"/>
      <c r="C471" s="73"/>
      <c r="D471" s="11"/>
      <c r="E471" s="74"/>
      <c r="F471" s="75"/>
      <c r="G471" s="128" t="str">
        <f>IF(LEN(E471&amp;"")&gt;0,IF(ISERROR(VLOOKUP(E471,SpeciesLookup!B:G,6,FALSE)=TRUE),"",VLOOKUP(E471,SpeciesLookup!B:G,6,FALSE)),"")</f>
        <v/>
      </c>
      <c r="H471" s="128" t="str">
        <f>IF(LEN(E471&amp;"")&gt;0,IF(ISERROR(VLOOKUP(E471,SpeciesLookup!B:G,5,FALSE)=TRUE),"",VLOOKUP(E471,SpeciesLookup!B:G,5,FALSE)),"")</f>
        <v/>
      </c>
      <c r="I471" s="11"/>
      <c r="J471" s="73"/>
      <c r="K471" s="11"/>
      <c r="L471" s="127" t="str">
        <f>TRIM(IF(ISERROR(VLOOKUP(R471,SpeciesValidation!D:T,IF(ISNA(VLOOKUP(J471,Validation!B$2:C$15,2,FALSE)),FALSE,VLOOKUP(J471,Validation!B$2:C$15,2,FALSE)))),IF(LEN(E471&amp;"")&gt;0,"",""),VLOOKUP(R471,SpeciesValidation!D:T,VLOOKUP(J471,Validation!B$2:C$15,2,FALSE),FALSE)) &amp; " " &amp; IF(ISERROR(IF(LEFT(J471,1)="A",IF(IF(VLOOKUP(R471,SpeciesValidation!D:W,20,FALSE)=FALSE,OR(TEXT(A471,"MMDD")&lt;VLOOKUP(R471,SpeciesValidation!D:W,18,FALSE),TEXT(A471,"MMDD")&gt;VLOOKUP(R471,SpeciesValidation!D:W,19,FALSE)),IF(TEXT(A471,"MMDD")&lt;"0701",TEXT(A471,"MMDD")&gt;VLOOKUP(R471,SpeciesValidation!D:W,18,FALSE),TEXT(A471,"MMDD")&lt;VLOOKUP(R471,SpeciesValidation!D:W,19,FALSE))),"Date outside expected range for this species",""),"")),"",IF(LEFT(J471,1)="A",IF(IF(VLOOKUP(R471,SpeciesValidation!D:W,20,FALSE)=FALSE,OR(TEXT(A471,"MMDD")&lt;VLOOKUP(R471,SpeciesValidation!D:W,18,FALSE),TEXT(A471,"MMDD")&gt;VLOOKUP(R471,SpeciesValidation!D:W,19,FALSE)),IF(TEXT(A471,"MMDD")&lt;"0701",TEXT(A471,"MMDD")&gt;VLOOKUP(R471,SpeciesValidation!D:W,18,FALSE),TEXT(A471,"MMDD")&lt;VLOOKUP(R471,SpeciesValidation!D:W,19,FALSE))),"Date outside expected range for this species",""),"")))</f>
        <v/>
      </c>
      <c r="M471" s="127" t="str">
        <f>IF(LEN(E471&amp;"")&gt;0,IF(ISERROR(VLOOKUP(R471,SpeciesValidation!D:I,6,FALSE)),"",VLOOKUP(R471,SpeciesValidation!D:I,6,FALSE)),"")</f>
        <v/>
      </c>
      <c r="Q471" s="36" t="str">
        <f>IF(LEN(E471&amp;"")&gt;0,IF(ISERROR(VLOOKUP(E471,SpeciesValidation!B:G,2,FALSE)=TRUE),"",VLOOKUP(E471,SpeciesValidation!B:G,2,FALSE)),"")</f>
        <v/>
      </c>
      <c r="R471" s="36" t="str">
        <f>IF(LEN(E471&amp;"")&gt;0,IF(ISERROR(VLOOKUP(E471,SpeciesLookup!B:G,4,FALSE)=TRUE),"",VLOOKUP(E471,SpeciesLookup!B:G,4,FALSE)),"")</f>
        <v/>
      </c>
    </row>
    <row r="472" spans="1:18" ht="13.2" x14ac:dyDescent="0.25">
      <c r="A472" s="72"/>
      <c r="B472" s="73"/>
      <c r="C472" s="73"/>
      <c r="D472" s="11"/>
      <c r="E472" s="74"/>
      <c r="F472" s="75"/>
      <c r="G472" s="128" t="str">
        <f>IF(LEN(E472&amp;"")&gt;0,IF(ISERROR(VLOOKUP(E472,SpeciesLookup!B:G,6,FALSE)=TRUE),"",VLOOKUP(E472,SpeciesLookup!B:G,6,FALSE)),"")</f>
        <v/>
      </c>
      <c r="H472" s="128" t="str">
        <f>IF(LEN(E472&amp;"")&gt;0,IF(ISERROR(VLOOKUP(E472,SpeciesLookup!B:G,5,FALSE)=TRUE),"",VLOOKUP(E472,SpeciesLookup!B:G,5,FALSE)),"")</f>
        <v/>
      </c>
      <c r="I472" s="11"/>
      <c r="J472" s="73"/>
      <c r="K472" s="11"/>
      <c r="L472" s="127" t="str">
        <f>TRIM(IF(ISERROR(VLOOKUP(R472,SpeciesValidation!D:T,IF(ISNA(VLOOKUP(J472,Validation!B$2:C$15,2,FALSE)),FALSE,VLOOKUP(J472,Validation!B$2:C$15,2,FALSE)))),IF(LEN(E472&amp;"")&gt;0,"",""),VLOOKUP(R472,SpeciesValidation!D:T,VLOOKUP(J472,Validation!B$2:C$15,2,FALSE),FALSE)) &amp; " " &amp; IF(ISERROR(IF(LEFT(J472,1)="A",IF(IF(VLOOKUP(R472,SpeciesValidation!D:W,20,FALSE)=FALSE,OR(TEXT(A472,"MMDD")&lt;VLOOKUP(R472,SpeciesValidation!D:W,18,FALSE),TEXT(A472,"MMDD")&gt;VLOOKUP(R472,SpeciesValidation!D:W,19,FALSE)),IF(TEXT(A472,"MMDD")&lt;"0701",TEXT(A472,"MMDD")&gt;VLOOKUP(R472,SpeciesValidation!D:W,18,FALSE),TEXT(A472,"MMDD")&lt;VLOOKUP(R472,SpeciesValidation!D:W,19,FALSE))),"Date outside expected range for this species",""),"")),"",IF(LEFT(J472,1)="A",IF(IF(VLOOKUP(R472,SpeciesValidation!D:W,20,FALSE)=FALSE,OR(TEXT(A472,"MMDD")&lt;VLOOKUP(R472,SpeciesValidation!D:W,18,FALSE),TEXT(A472,"MMDD")&gt;VLOOKUP(R472,SpeciesValidation!D:W,19,FALSE)),IF(TEXT(A472,"MMDD")&lt;"0701",TEXT(A472,"MMDD")&gt;VLOOKUP(R472,SpeciesValidation!D:W,18,FALSE),TEXT(A472,"MMDD")&lt;VLOOKUP(R472,SpeciesValidation!D:W,19,FALSE))),"Date outside expected range for this species",""),"")))</f>
        <v/>
      </c>
      <c r="M472" s="127" t="str">
        <f>IF(LEN(E472&amp;"")&gt;0,IF(ISERROR(VLOOKUP(R472,SpeciesValidation!D:I,6,FALSE)),"",VLOOKUP(R472,SpeciesValidation!D:I,6,FALSE)),"")</f>
        <v/>
      </c>
      <c r="Q472" s="36" t="str">
        <f>IF(LEN(E472&amp;"")&gt;0,IF(ISERROR(VLOOKUP(E472,SpeciesValidation!B:G,2,FALSE)=TRUE),"",VLOOKUP(E472,SpeciesValidation!B:G,2,FALSE)),"")</f>
        <v/>
      </c>
      <c r="R472" s="36" t="str">
        <f>IF(LEN(E472&amp;"")&gt;0,IF(ISERROR(VLOOKUP(E472,SpeciesLookup!B:G,4,FALSE)=TRUE),"",VLOOKUP(E472,SpeciesLookup!B:G,4,FALSE)),"")</f>
        <v/>
      </c>
    </row>
    <row r="473" spans="1:18" ht="13.2" x14ac:dyDescent="0.25">
      <c r="A473" s="72"/>
      <c r="B473" s="73"/>
      <c r="C473" s="73"/>
      <c r="D473" s="11"/>
      <c r="E473" s="74"/>
      <c r="F473" s="75"/>
      <c r="G473" s="128" t="str">
        <f>IF(LEN(E473&amp;"")&gt;0,IF(ISERROR(VLOOKUP(E473,SpeciesLookup!B:G,6,FALSE)=TRUE),"",VLOOKUP(E473,SpeciesLookup!B:G,6,FALSE)),"")</f>
        <v/>
      </c>
      <c r="H473" s="128" t="str">
        <f>IF(LEN(E473&amp;"")&gt;0,IF(ISERROR(VLOOKUP(E473,SpeciesLookup!B:G,5,FALSE)=TRUE),"",VLOOKUP(E473,SpeciesLookup!B:G,5,FALSE)),"")</f>
        <v/>
      </c>
      <c r="I473" s="11"/>
      <c r="J473" s="73"/>
      <c r="K473" s="11"/>
      <c r="L473" s="127" t="str">
        <f>TRIM(IF(ISERROR(VLOOKUP(R473,SpeciesValidation!D:T,IF(ISNA(VLOOKUP(J473,Validation!B$2:C$15,2,FALSE)),FALSE,VLOOKUP(J473,Validation!B$2:C$15,2,FALSE)))),IF(LEN(E473&amp;"")&gt;0,"",""),VLOOKUP(R473,SpeciesValidation!D:T,VLOOKUP(J473,Validation!B$2:C$15,2,FALSE),FALSE)) &amp; " " &amp; IF(ISERROR(IF(LEFT(J473,1)="A",IF(IF(VLOOKUP(R473,SpeciesValidation!D:W,20,FALSE)=FALSE,OR(TEXT(A473,"MMDD")&lt;VLOOKUP(R473,SpeciesValidation!D:W,18,FALSE),TEXT(A473,"MMDD")&gt;VLOOKUP(R473,SpeciesValidation!D:W,19,FALSE)),IF(TEXT(A473,"MMDD")&lt;"0701",TEXT(A473,"MMDD")&gt;VLOOKUP(R473,SpeciesValidation!D:W,18,FALSE),TEXT(A473,"MMDD")&lt;VLOOKUP(R473,SpeciesValidation!D:W,19,FALSE))),"Date outside expected range for this species",""),"")),"",IF(LEFT(J473,1)="A",IF(IF(VLOOKUP(R473,SpeciesValidation!D:W,20,FALSE)=FALSE,OR(TEXT(A473,"MMDD")&lt;VLOOKUP(R473,SpeciesValidation!D:W,18,FALSE),TEXT(A473,"MMDD")&gt;VLOOKUP(R473,SpeciesValidation!D:W,19,FALSE)),IF(TEXT(A473,"MMDD")&lt;"0701",TEXT(A473,"MMDD")&gt;VLOOKUP(R473,SpeciesValidation!D:W,18,FALSE),TEXT(A473,"MMDD")&lt;VLOOKUP(R473,SpeciesValidation!D:W,19,FALSE))),"Date outside expected range for this species",""),"")))</f>
        <v/>
      </c>
      <c r="M473" s="127" t="str">
        <f>IF(LEN(E473&amp;"")&gt;0,IF(ISERROR(VLOOKUP(R473,SpeciesValidation!D:I,6,FALSE)),"",VLOOKUP(R473,SpeciesValidation!D:I,6,FALSE)),"")</f>
        <v/>
      </c>
      <c r="Q473" s="36" t="str">
        <f>IF(LEN(E473&amp;"")&gt;0,IF(ISERROR(VLOOKUP(E473,SpeciesValidation!B:G,2,FALSE)=TRUE),"",VLOOKUP(E473,SpeciesValidation!B:G,2,FALSE)),"")</f>
        <v/>
      </c>
      <c r="R473" s="36" t="str">
        <f>IF(LEN(E473&amp;"")&gt;0,IF(ISERROR(VLOOKUP(E473,SpeciesLookup!B:G,4,FALSE)=TRUE),"",VLOOKUP(E473,SpeciesLookup!B:G,4,FALSE)),"")</f>
        <v/>
      </c>
    </row>
    <row r="474" spans="1:18" ht="13.2" x14ac:dyDescent="0.25">
      <c r="A474" s="72"/>
      <c r="B474" s="73"/>
      <c r="C474" s="73"/>
      <c r="D474" s="11"/>
      <c r="E474" s="74"/>
      <c r="F474" s="75"/>
      <c r="G474" s="128" t="str">
        <f>IF(LEN(E474&amp;"")&gt;0,IF(ISERROR(VLOOKUP(E474,SpeciesLookup!B:G,6,FALSE)=TRUE),"",VLOOKUP(E474,SpeciesLookup!B:G,6,FALSE)),"")</f>
        <v/>
      </c>
      <c r="H474" s="128" t="str">
        <f>IF(LEN(E474&amp;"")&gt;0,IF(ISERROR(VLOOKUP(E474,SpeciesLookup!B:G,5,FALSE)=TRUE),"",VLOOKUP(E474,SpeciesLookup!B:G,5,FALSE)),"")</f>
        <v/>
      </c>
      <c r="I474" s="11"/>
      <c r="J474" s="73"/>
      <c r="K474" s="11"/>
      <c r="L474" s="127" t="str">
        <f>TRIM(IF(ISERROR(VLOOKUP(R474,SpeciesValidation!D:T,IF(ISNA(VLOOKUP(J474,Validation!B$2:C$15,2,FALSE)),FALSE,VLOOKUP(J474,Validation!B$2:C$15,2,FALSE)))),IF(LEN(E474&amp;"")&gt;0,"",""),VLOOKUP(R474,SpeciesValidation!D:T,VLOOKUP(J474,Validation!B$2:C$15,2,FALSE),FALSE)) &amp; " " &amp; IF(ISERROR(IF(LEFT(J474,1)="A",IF(IF(VLOOKUP(R474,SpeciesValidation!D:W,20,FALSE)=FALSE,OR(TEXT(A474,"MMDD")&lt;VLOOKUP(R474,SpeciesValidation!D:W,18,FALSE),TEXT(A474,"MMDD")&gt;VLOOKUP(R474,SpeciesValidation!D:W,19,FALSE)),IF(TEXT(A474,"MMDD")&lt;"0701",TEXT(A474,"MMDD")&gt;VLOOKUP(R474,SpeciesValidation!D:W,18,FALSE),TEXT(A474,"MMDD")&lt;VLOOKUP(R474,SpeciesValidation!D:W,19,FALSE))),"Date outside expected range for this species",""),"")),"",IF(LEFT(J474,1)="A",IF(IF(VLOOKUP(R474,SpeciesValidation!D:W,20,FALSE)=FALSE,OR(TEXT(A474,"MMDD")&lt;VLOOKUP(R474,SpeciesValidation!D:W,18,FALSE),TEXT(A474,"MMDD")&gt;VLOOKUP(R474,SpeciesValidation!D:W,19,FALSE)),IF(TEXT(A474,"MMDD")&lt;"0701",TEXT(A474,"MMDD")&gt;VLOOKUP(R474,SpeciesValidation!D:W,18,FALSE),TEXT(A474,"MMDD")&lt;VLOOKUP(R474,SpeciesValidation!D:W,19,FALSE))),"Date outside expected range for this species",""),"")))</f>
        <v/>
      </c>
      <c r="M474" s="127" t="str">
        <f>IF(LEN(E474&amp;"")&gt;0,IF(ISERROR(VLOOKUP(R474,SpeciesValidation!D:I,6,FALSE)),"",VLOOKUP(R474,SpeciesValidation!D:I,6,FALSE)),"")</f>
        <v/>
      </c>
      <c r="Q474" s="36" t="str">
        <f>IF(LEN(E474&amp;"")&gt;0,IF(ISERROR(VLOOKUP(E474,SpeciesValidation!B:G,2,FALSE)=TRUE),"",VLOOKUP(E474,SpeciesValidation!B:G,2,FALSE)),"")</f>
        <v/>
      </c>
      <c r="R474" s="36" t="str">
        <f>IF(LEN(E474&amp;"")&gt;0,IF(ISERROR(VLOOKUP(E474,SpeciesLookup!B:G,4,FALSE)=TRUE),"",VLOOKUP(E474,SpeciesLookup!B:G,4,FALSE)),"")</f>
        <v/>
      </c>
    </row>
    <row r="475" spans="1:18" ht="13.2" x14ac:dyDescent="0.25">
      <c r="A475" s="72"/>
      <c r="B475" s="73"/>
      <c r="C475" s="73"/>
      <c r="D475" s="11"/>
      <c r="E475" s="74"/>
      <c r="F475" s="75"/>
      <c r="G475" s="128" t="str">
        <f>IF(LEN(E475&amp;"")&gt;0,IF(ISERROR(VLOOKUP(E475,SpeciesLookup!B:G,6,FALSE)=TRUE),"",VLOOKUP(E475,SpeciesLookup!B:G,6,FALSE)),"")</f>
        <v/>
      </c>
      <c r="H475" s="128" t="str">
        <f>IF(LEN(E475&amp;"")&gt;0,IF(ISERROR(VLOOKUP(E475,SpeciesLookup!B:G,5,FALSE)=TRUE),"",VLOOKUP(E475,SpeciesLookup!B:G,5,FALSE)),"")</f>
        <v/>
      </c>
      <c r="I475" s="11"/>
      <c r="J475" s="73"/>
      <c r="K475" s="11"/>
      <c r="L475" s="127" t="str">
        <f>TRIM(IF(ISERROR(VLOOKUP(R475,SpeciesValidation!D:T,IF(ISNA(VLOOKUP(J475,Validation!B$2:C$15,2,FALSE)),FALSE,VLOOKUP(J475,Validation!B$2:C$15,2,FALSE)))),IF(LEN(E475&amp;"")&gt;0,"",""),VLOOKUP(R475,SpeciesValidation!D:T,VLOOKUP(J475,Validation!B$2:C$15,2,FALSE),FALSE)) &amp; " " &amp; IF(ISERROR(IF(LEFT(J475,1)="A",IF(IF(VLOOKUP(R475,SpeciesValidation!D:W,20,FALSE)=FALSE,OR(TEXT(A475,"MMDD")&lt;VLOOKUP(R475,SpeciesValidation!D:W,18,FALSE),TEXT(A475,"MMDD")&gt;VLOOKUP(R475,SpeciesValidation!D:W,19,FALSE)),IF(TEXT(A475,"MMDD")&lt;"0701",TEXT(A475,"MMDD")&gt;VLOOKUP(R475,SpeciesValidation!D:W,18,FALSE),TEXT(A475,"MMDD")&lt;VLOOKUP(R475,SpeciesValidation!D:W,19,FALSE))),"Date outside expected range for this species",""),"")),"",IF(LEFT(J475,1)="A",IF(IF(VLOOKUP(R475,SpeciesValidation!D:W,20,FALSE)=FALSE,OR(TEXT(A475,"MMDD")&lt;VLOOKUP(R475,SpeciesValidation!D:W,18,FALSE),TEXT(A475,"MMDD")&gt;VLOOKUP(R475,SpeciesValidation!D:W,19,FALSE)),IF(TEXT(A475,"MMDD")&lt;"0701",TEXT(A475,"MMDD")&gt;VLOOKUP(R475,SpeciesValidation!D:W,18,FALSE),TEXT(A475,"MMDD")&lt;VLOOKUP(R475,SpeciesValidation!D:W,19,FALSE))),"Date outside expected range for this species",""),"")))</f>
        <v/>
      </c>
      <c r="M475" s="127" t="str">
        <f>IF(LEN(E475&amp;"")&gt;0,IF(ISERROR(VLOOKUP(R475,SpeciesValidation!D:I,6,FALSE)),"",VLOOKUP(R475,SpeciesValidation!D:I,6,FALSE)),"")</f>
        <v/>
      </c>
      <c r="Q475" s="36" t="str">
        <f>IF(LEN(E475&amp;"")&gt;0,IF(ISERROR(VLOOKUP(E475,SpeciesValidation!B:G,2,FALSE)=TRUE),"",VLOOKUP(E475,SpeciesValidation!B:G,2,FALSE)),"")</f>
        <v/>
      </c>
      <c r="R475" s="36" t="str">
        <f>IF(LEN(E475&amp;"")&gt;0,IF(ISERROR(VLOOKUP(E475,SpeciesLookup!B:G,4,FALSE)=TRUE),"",VLOOKUP(E475,SpeciesLookup!B:G,4,FALSE)),"")</f>
        <v/>
      </c>
    </row>
    <row r="476" spans="1:18" ht="13.2" x14ac:dyDescent="0.25">
      <c r="A476" s="72"/>
      <c r="B476" s="73"/>
      <c r="C476" s="73"/>
      <c r="D476" s="11"/>
      <c r="E476" s="74"/>
      <c r="F476" s="75"/>
      <c r="G476" s="128" t="str">
        <f>IF(LEN(E476&amp;"")&gt;0,IF(ISERROR(VLOOKUP(E476,SpeciesLookup!B:G,6,FALSE)=TRUE),"",VLOOKUP(E476,SpeciesLookup!B:G,6,FALSE)),"")</f>
        <v/>
      </c>
      <c r="H476" s="128" t="str">
        <f>IF(LEN(E476&amp;"")&gt;0,IF(ISERROR(VLOOKUP(E476,SpeciesLookup!B:G,5,FALSE)=TRUE),"",VLOOKUP(E476,SpeciesLookup!B:G,5,FALSE)),"")</f>
        <v/>
      </c>
      <c r="I476" s="11"/>
      <c r="J476" s="73"/>
      <c r="K476" s="11"/>
      <c r="L476" s="127" t="str">
        <f>TRIM(IF(ISERROR(VLOOKUP(R476,SpeciesValidation!D:T,IF(ISNA(VLOOKUP(J476,Validation!B$2:C$15,2,FALSE)),FALSE,VLOOKUP(J476,Validation!B$2:C$15,2,FALSE)))),IF(LEN(E476&amp;"")&gt;0,"",""),VLOOKUP(R476,SpeciesValidation!D:T,VLOOKUP(J476,Validation!B$2:C$15,2,FALSE),FALSE)) &amp; " " &amp; IF(ISERROR(IF(LEFT(J476,1)="A",IF(IF(VLOOKUP(R476,SpeciesValidation!D:W,20,FALSE)=FALSE,OR(TEXT(A476,"MMDD")&lt;VLOOKUP(R476,SpeciesValidation!D:W,18,FALSE),TEXT(A476,"MMDD")&gt;VLOOKUP(R476,SpeciesValidation!D:W,19,FALSE)),IF(TEXT(A476,"MMDD")&lt;"0701",TEXT(A476,"MMDD")&gt;VLOOKUP(R476,SpeciesValidation!D:W,18,FALSE),TEXT(A476,"MMDD")&lt;VLOOKUP(R476,SpeciesValidation!D:W,19,FALSE))),"Date outside expected range for this species",""),"")),"",IF(LEFT(J476,1)="A",IF(IF(VLOOKUP(R476,SpeciesValidation!D:W,20,FALSE)=FALSE,OR(TEXT(A476,"MMDD")&lt;VLOOKUP(R476,SpeciesValidation!D:W,18,FALSE),TEXT(A476,"MMDD")&gt;VLOOKUP(R476,SpeciesValidation!D:W,19,FALSE)),IF(TEXT(A476,"MMDD")&lt;"0701",TEXT(A476,"MMDD")&gt;VLOOKUP(R476,SpeciesValidation!D:W,18,FALSE),TEXT(A476,"MMDD")&lt;VLOOKUP(R476,SpeciesValidation!D:W,19,FALSE))),"Date outside expected range for this species",""),"")))</f>
        <v/>
      </c>
      <c r="M476" s="127" t="str">
        <f>IF(LEN(E476&amp;"")&gt;0,IF(ISERROR(VLOOKUP(R476,SpeciesValidation!D:I,6,FALSE)),"",VLOOKUP(R476,SpeciesValidation!D:I,6,FALSE)),"")</f>
        <v/>
      </c>
      <c r="Q476" s="36" t="str">
        <f>IF(LEN(E476&amp;"")&gt;0,IF(ISERROR(VLOOKUP(E476,SpeciesValidation!B:G,2,FALSE)=TRUE),"",VLOOKUP(E476,SpeciesValidation!B:G,2,FALSE)),"")</f>
        <v/>
      </c>
      <c r="R476" s="36" t="str">
        <f>IF(LEN(E476&amp;"")&gt;0,IF(ISERROR(VLOOKUP(E476,SpeciesLookup!B:G,4,FALSE)=TRUE),"",VLOOKUP(E476,SpeciesLookup!B:G,4,FALSE)),"")</f>
        <v/>
      </c>
    </row>
    <row r="477" spans="1:18" ht="13.2" x14ac:dyDescent="0.25">
      <c r="A477" s="72"/>
      <c r="B477" s="73"/>
      <c r="C477" s="73"/>
      <c r="D477" s="11"/>
      <c r="E477" s="74"/>
      <c r="F477" s="75"/>
      <c r="G477" s="128" t="str">
        <f>IF(LEN(E477&amp;"")&gt;0,IF(ISERROR(VLOOKUP(E477,SpeciesLookup!B:G,6,FALSE)=TRUE),"",VLOOKUP(E477,SpeciesLookup!B:G,6,FALSE)),"")</f>
        <v/>
      </c>
      <c r="H477" s="128" t="str">
        <f>IF(LEN(E477&amp;"")&gt;0,IF(ISERROR(VLOOKUP(E477,SpeciesLookup!B:G,5,FALSE)=TRUE),"",VLOOKUP(E477,SpeciesLookup!B:G,5,FALSE)),"")</f>
        <v/>
      </c>
      <c r="I477" s="11"/>
      <c r="J477" s="73"/>
      <c r="K477" s="11"/>
      <c r="L477" s="127" t="str">
        <f>TRIM(IF(ISERROR(VLOOKUP(R477,SpeciesValidation!D:T,IF(ISNA(VLOOKUP(J477,Validation!B$2:C$15,2,FALSE)),FALSE,VLOOKUP(J477,Validation!B$2:C$15,2,FALSE)))),IF(LEN(E477&amp;"")&gt;0,"",""),VLOOKUP(R477,SpeciesValidation!D:T,VLOOKUP(J477,Validation!B$2:C$15,2,FALSE),FALSE)) &amp; " " &amp; IF(ISERROR(IF(LEFT(J477,1)="A",IF(IF(VLOOKUP(R477,SpeciesValidation!D:W,20,FALSE)=FALSE,OR(TEXT(A477,"MMDD")&lt;VLOOKUP(R477,SpeciesValidation!D:W,18,FALSE),TEXT(A477,"MMDD")&gt;VLOOKUP(R477,SpeciesValidation!D:W,19,FALSE)),IF(TEXT(A477,"MMDD")&lt;"0701",TEXT(A477,"MMDD")&gt;VLOOKUP(R477,SpeciesValidation!D:W,18,FALSE),TEXT(A477,"MMDD")&lt;VLOOKUP(R477,SpeciesValidation!D:W,19,FALSE))),"Date outside expected range for this species",""),"")),"",IF(LEFT(J477,1)="A",IF(IF(VLOOKUP(R477,SpeciesValidation!D:W,20,FALSE)=FALSE,OR(TEXT(A477,"MMDD")&lt;VLOOKUP(R477,SpeciesValidation!D:W,18,FALSE),TEXT(A477,"MMDD")&gt;VLOOKUP(R477,SpeciesValidation!D:W,19,FALSE)),IF(TEXT(A477,"MMDD")&lt;"0701",TEXT(A477,"MMDD")&gt;VLOOKUP(R477,SpeciesValidation!D:W,18,FALSE),TEXT(A477,"MMDD")&lt;VLOOKUP(R477,SpeciesValidation!D:W,19,FALSE))),"Date outside expected range for this species",""),"")))</f>
        <v/>
      </c>
      <c r="M477" s="127" t="str">
        <f>IF(LEN(E477&amp;"")&gt;0,IF(ISERROR(VLOOKUP(R477,SpeciesValidation!D:I,6,FALSE)),"",VLOOKUP(R477,SpeciesValidation!D:I,6,FALSE)),"")</f>
        <v/>
      </c>
      <c r="Q477" s="36" t="str">
        <f>IF(LEN(E477&amp;"")&gt;0,IF(ISERROR(VLOOKUP(E477,SpeciesValidation!B:G,2,FALSE)=TRUE),"",VLOOKUP(E477,SpeciesValidation!B:G,2,FALSE)),"")</f>
        <v/>
      </c>
      <c r="R477" s="36" t="str">
        <f>IF(LEN(E477&amp;"")&gt;0,IF(ISERROR(VLOOKUP(E477,SpeciesLookup!B:G,4,FALSE)=TRUE),"",VLOOKUP(E477,SpeciesLookup!B:G,4,FALSE)),"")</f>
        <v/>
      </c>
    </row>
    <row r="478" spans="1:18" ht="13.2" x14ac:dyDescent="0.25">
      <c r="A478" s="72"/>
      <c r="B478" s="73"/>
      <c r="C478" s="73"/>
      <c r="D478" s="11"/>
      <c r="E478" s="74"/>
      <c r="F478" s="75"/>
      <c r="G478" s="128" t="str">
        <f>IF(LEN(E478&amp;"")&gt;0,IF(ISERROR(VLOOKUP(E478,SpeciesLookup!B:G,6,FALSE)=TRUE),"",VLOOKUP(E478,SpeciesLookup!B:G,6,FALSE)),"")</f>
        <v/>
      </c>
      <c r="H478" s="128" t="str">
        <f>IF(LEN(E478&amp;"")&gt;0,IF(ISERROR(VLOOKUP(E478,SpeciesLookup!B:G,5,FALSE)=TRUE),"",VLOOKUP(E478,SpeciesLookup!B:G,5,FALSE)),"")</f>
        <v/>
      </c>
      <c r="I478" s="11"/>
      <c r="J478" s="73"/>
      <c r="K478" s="11"/>
      <c r="L478" s="127" t="str">
        <f>TRIM(IF(ISERROR(VLOOKUP(R478,SpeciesValidation!D:T,IF(ISNA(VLOOKUP(J478,Validation!B$2:C$15,2,FALSE)),FALSE,VLOOKUP(J478,Validation!B$2:C$15,2,FALSE)))),IF(LEN(E478&amp;"")&gt;0,"",""),VLOOKUP(R478,SpeciesValidation!D:T,VLOOKUP(J478,Validation!B$2:C$15,2,FALSE),FALSE)) &amp; " " &amp; IF(ISERROR(IF(LEFT(J478,1)="A",IF(IF(VLOOKUP(R478,SpeciesValidation!D:W,20,FALSE)=FALSE,OR(TEXT(A478,"MMDD")&lt;VLOOKUP(R478,SpeciesValidation!D:W,18,FALSE),TEXT(A478,"MMDD")&gt;VLOOKUP(R478,SpeciesValidation!D:W,19,FALSE)),IF(TEXT(A478,"MMDD")&lt;"0701",TEXT(A478,"MMDD")&gt;VLOOKUP(R478,SpeciesValidation!D:W,18,FALSE),TEXT(A478,"MMDD")&lt;VLOOKUP(R478,SpeciesValidation!D:W,19,FALSE))),"Date outside expected range for this species",""),"")),"",IF(LEFT(J478,1)="A",IF(IF(VLOOKUP(R478,SpeciesValidation!D:W,20,FALSE)=FALSE,OR(TEXT(A478,"MMDD")&lt;VLOOKUP(R478,SpeciesValidation!D:W,18,FALSE),TEXT(A478,"MMDD")&gt;VLOOKUP(R478,SpeciesValidation!D:W,19,FALSE)),IF(TEXT(A478,"MMDD")&lt;"0701",TEXT(A478,"MMDD")&gt;VLOOKUP(R478,SpeciesValidation!D:W,18,FALSE),TEXT(A478,"MMDD")&lt;VLOOKUP(R478,SpeciesValidation!D:W,19,FALSE))),"Date outside expected range for this species",""),"")))</f>
        <v/>
      </c>
      <c r="M478" s="127" t="str">
        <f>IF(LEN(E478&amp;"")&gt;0,IF(ISERROR(VLOOKUP(R478,SpeciesValidation!D:I,6,FALSE)),"",VLOOKUP(R478,SpeciesValidation!D:I,6,FALSE)),"")</f>
        <v/>
      </c>
      <c r="Q478" s="36" t="str">
        <f>IF(LEN(E478&amp;"")&gt;0,IF(ISERROR(VLOOKUP(E478,SpeciesValidation!B:G,2,FALSE)=TRUE),"",VLOOKUP(E478,SpeciesValidation!B:G,2,FALSE)),"")</f>
        <v/>
      </c>
      <c r="R478" s="36" t="str">
        <f>IF(LEN(E478&amp;"")&gt;0,IF(ISERROR(VLOOKUP(E478,SpeciesLookup!B:G,4,FALSE)=TRUE),"",VLOOKUP(E478,SpeciesLookup!B:G,4,FALSE)),"")</f>
        <v/>
      </c>
    </row>
    <row r="479" spans="1:18" ht="13.2" x14ac:dyDescent="0.25">
      <c r="A479" s="72"/>
      <c r="B479" s="73"/>
      <c r="C479" s="73"/>
      <c r="D479" s="11"/>
      <c r="E479" s="74"/>
      <c r="F479" s="75"/>
      <c r="G479" s="128" t="str">
        <f>IF(LEN(E479&amp;"")&gt;0,IF(ISERROR(VLOOKUP(E479,SpeciesLookup!B:G,6,FALSE)=TRUE),"",VLOOKUP(E479,SpeciesLookup!B:G,6,FALSE)),"")</f>
        <v/>
      </c>
      <c r="H479" s="128" t="str">
        <f>IF(LEN(E479&amp;"")&gt;0,IF(ISERROR(VLOOKUP(E479,SpeciesLookup!B:G,5,FALSE)=TRUE),"",VLOOKUP(E479,SpeciesLookup!B:G,5,FALSE)),"")</f>
        <v/>
      </c>
      <c r="I479" s="11"/>
      <c r="J479" s="73"/>
      <c r="K479" s="11"/>
      <c r="L479" s="127" t="str">
        <f>TRIM(IF(ISERROR(VLOOKUP(R479,SpeciesValidation!D:T,IF(ISNA(VLOOKUP(J479,Validation!B$2:C$15,2,FALSE)),FALSE,VLOOKUP(J479,Validation!B$2:C$15,2,FALSE)))),IF(LEN(E479&amp;"")&gt;0,"",""),VLOOKUP(R479,SpeciesValidation!D:T,VLOOKUP(J479,Validation!B$2:C$15,2,FALSE),FALSE)) &amp; " " &amp; IF(ISERROR(IF(LEFT(J479,1)="A",IF(IF(VLOOKUP(R479,SpeciesValidation!D:W,20,FALSE)=FALSE,OR(TEXT(A479,"MMDD")&lt;VLOOKUP(R479,SpeciesValidation!D:W,18,FALSE),TEXT(A479,"MMDD")&gt;VLOOKUP(R479,SpeciesValidation!D:W,19,FALSE)),IF(TEXT(A479,"MMDD")&lt;"0701",TEXT(A479,"MMDD")&gt;VLOOKUP(R479,SpeciesValidation!D:W,18,FALSE),TEXT(A479,"MMDD")&lt;VLOOKUP(R479,SpeciesValidation!D:W,19,FALSE))),"Date outside expected range for this species",""),"")),"",IF(LEFT(J479,1)="A",IF(IF(VLOOKUP(R479,SpeciesValidation!D:W,20,FALSE)=FALSE,OR(TEXT(A479,"MMDD")&lt;VLOOKUP(R479,SpeciesValidation!D:W,18,FALSE),TEXT(A479,"MMDD")&gt;VLOOKUP(R479,SpeciesValidation!D:W,19,FALSE)),IF(TEXT(A479,"MMDD")&lt;"0701",TEXT(A479,"MMDD")&gt;VLOOKUP(R479,SpeciesValidation!D:W,18,FALSE),TEXT(A479,"MMDD")&lt;VLOOKUP(R479,SpeciesValidation!D:W,19,FALSE))),"Date outside expected range for this species",""),"")))</f>
        <v/>
      </c>
      <c r="M479" s="127" t="str">
        <f>IF(LEN(E479&amp;"")&gt;0,IF(ISERROR(VLOOKUP(R479,SpeciesValidation!D:I,6,FALSE)),"",VLOOKUP(R479,SpeciesValidation!D:I,6,FALSE)),"")</f>
        <v/>
      </c>
      <c r="Q479" s="36" t="str">
        <f>IF(LEN(E479&amp;"")&gt;0,IF(ISERROR(VLOOKUP(E479,SpeciesValidation!B:G,2,FALSE)=TRUE),"",VLOOKUP(E479,SpeciesValidation!B:G,2,FALSE)),"")</f>
        <v/>
      </c>
      <c r="R479" s="36" t="str">
        <f>IF(LEN(E479&amp;"")&gt;0,IF(ISERROR(VLOOKUP(E479,SpeciesLookup!B:G,4,FALSE)=TRUE),"",VLOOKUP(E479,SpeciesLookup!B:G,4,FALSE)),"")</f>
        <v/>
      </c>
    </row>
    <row r="480" spans="1:18" ht="13.2" x14ac:dyDescent="0.25">
      <c r="A480" s="72"/>
      <c r="B480" s="73"/>
      <c r="C480" s="73"/>
      <c r="D480" s="11"/>
      <c r="E480" s="74"/>
      <c r="F480" s="75"/>
      <c r="G480" s="128" t="str">
        <f>IF(LEN(E480&amp;"")&gt;0,IF(ISERROR(VLOOKUP(E480,SpeciesLookup!B:G,6,FALSE)=TRUE),"",VLOOKUP(E480,SpeciesLookup!B:G,6,FALSE)),"")</f>
        <v/>
      </c>
      <c r="H480" s="128" t="str">
        <f>IF(LEN(E480&amp;"")&gt;0,IF(ISERROR(VLOOKUP(E480,SpeciesLookup!B:G,5,FALSE)=TRUE),"",VLOOKUP(E480,SpeciesLookup!B:G,5,FALSE)),"")</f>
        <v/>
      </c>
      <c r="I480" s="11"/>
      <c r="J480" s="73"/>
      <c r="K480" s="11"/>
      <c r="L480" s="127" t="str">
        <f>TRIM(IF(ISERROR(VLOOKUP(R480,SpeciesValidation!D:T,IF(ISNA(VLOOKUP(J480,Validation!B$2:C$15,2,FALSE)),FALSE,VLOOKUP(J480,Validation!B$2:C$15,2,FALSE)))),IF(LEN(E480&amp;"")&gt;0,"",""),VLOOKUP(R480,SpeciesValidation!D:T,VLOOKUP(J480,Validation!B$2:C$15,2,FALSE),FALSE)) &amp; " " &amp; IF(ISERROR(IF(LEFT(J480,1)="A",IF(IF(VLOOKUP(R480,SpeciesValidation!D:W,20,FALSE)=FALSE,OR(TEXT(A480,"MMDD")&lt;VLOOKUP(R480,SpeciesValidation!D:W,18,FALSE),TEXT(A480,"MMDD")&gt;VLOOKUP(R480,SpeciesValidation!D:W,19,FALSE)),IF(TEXT(A480,"MMDD")&lt;"0701",TEXT(A480,"MMDD")&gt;VLOOKUP(R480,SpeciesValidation!D:W,18,FALSE),TEXT(A480,"MMDD")&lt;VLOOKUP(R480,SpeciesValidation!D:W,19,FALSE))),"Date outside expected range for this species",""),"")),"",IF(LEFT(J480,1)="A",IF(IF(VLOOKUP(R480,SpeciesValidation!D:W,20,FALSE)=FALSE,OR(TEXT(A480,"MMDD")&lt;VLOOKUP(R480,SpeciesValidation!D:W,18,FALSE),TEXT(A480,"MMDD")&gt;VLOOKUP(R480,SpeciesValidation!D:W,19,FALSE)),IF(TEXT(A480,"MMDD")&lt;"0701",TEXT(A480,"MMDD")&gt;VLOOKUP(R480,SpeciesValidation!D:W,18,FALSE),TEXT(A480,"MMDD")&lt;VLOOKUP(R480,SpeciesValidation!D:W,19,FALSE))),"Date outside expected range for this species",""),"")))</f>
        <v/>
      </c>
      <c r="M480" s="127" t="str">
        <f>IF(LEN(E480&amp;"")&gt;0,IF(ISERROR(VLOOKUP(R480,SpeciesValidation!D:I,6,FALSE)),"",VLOOKUP(R480,SpeciesValidation!D:I,6,FALSE)),"")</f>
        <v/>
      </c>
      <c r="Q480" s="36" t="str">
        <f>IF(LEN(E480&amp;"")&gt;0,IF(ISERROR(VLOOKUP(E480,SpeciesValidation!B:G,2,FALSE)=TRUE),"",VLOOKUP(E480,SpeciesValidation!B:G,2,FALSE)),"")</f>
        <v/>
      </c>
      <c r="R480" s="36" t="str">
        <f>IF(LEN(E480&amp;"")&gt;0,IF(ISERROR(VLOOKUP(E480,SpeciesLookup!B:G,4,FALSE)=TRUE),"",VLOOKUP(E480,SpeciesLookup!B:G,4,FALSE)),"")</f>
        <v/>
      </c>
    </row>
    <row r="481" spans="1:18" ht="13.2" x14ac:dyDescent="0.25">
      <c r="A481" s="72"/>
      <c r="B481" s="73"/>
      <c r="C481" s="73"/>
      <c r="D481" s="11"/>
      <c r="E481" s="74"/>
      <c r="F481" s="75"/>
      <c r="G481" s="128" t="str">
        <f>IF(LEN(E481&amp;"")&gt;0,IF(ISERROR(VLOOKUP(E481,SpeciesLookup!B:G,6,FALSE)=TRUE),"",VLOOKUP(E481,SpeciesLookup!B:G,6,FALSE)),"")</f>
        <v/>
      </c>
      <c r="H481" s="128" t="str">
        <f>IF(LEN(E481&amp;"")&gt;0,IF(ISERROR(VLOOKUP(E481,SpeciesLookup!B:G,5,FALSE)=TRUE),"",VLOOKUP(E481,SpeciesLookup!B:G,5,FALSE)),"")</f>
        <v/>
      </c>
      <c r="I481" s="11"/>
      <c r="J481" s="73"/>
      <c r="K481" s="11"/>
      <c r="L481" s="127" t="str">
        <f>TRIM(IF(ISERROR(VLOOKUP(R481,SpeciesValidation!D:T,IF(ISNA(VLOOKUP(J481,Validation!B$2:C$15,2,FALSE)),FALSE,VLOOKUP(J481,Validation!B$2:C$15,2,FALSE)))),IF(LEN(E481&amp;"")&gt;0,"",""),VLOOKUP(R481,SpeciesValidation!D:T,VLOOKUP(J481,Validation!B$2:C$15,2,FALSE),FALSE)) &amp; " " &amp; IF(ISERROR(IF(LEFT(J481,1)="A",IF(IF(VLOOKUP(R481,SpeciesValidation!D:W,20,FALSE)=FALSE,OR(TEXT(A481,"MMDD")&lt;VLOOKUP(R481,SpeciesValidation!D:W,18,FALSE),TEXT(A481,"MMDD")&gt;VLOOKUP(R481,SpeciesValidation!D:W,19,FALSE)),IF(TEXT(A481,"MMDD")&lt;"0701",TEXT(A481,"MMDD")&gt;VLOOKUP(R481,SpeciesValidation!D:W,18,FALSE),TEXT(A481,"MMDD")&lt;VLOOKUP(R481,SpeciesValidation!D:W,19,FALSE))),"Date outside expected range for this species",""),"")),"",IF(LEFT(J481,1)="A",IF(IF(VLOOKUP(R481,SpeciesValidation!D:W,20,FALSE)=FALSE,OR(TEXT(A481,"MMDD")&lt;VLOOKUP(R481,SpeciesValidation!D:W,18,FALSE),TEXT(A481,"MMDD")&gt;VLOOKUP(R481,SpeciesValidation!D:W,19,FALSE)),IF(TEXT(A481,"MMDD")&lt;"0701",TEXT(A481,"MMDD")&gt;VLOOKUP(R481,SpeciesValidation!D:W,18,FALSE),TEXT(A481,"MMDD")&lt;VLOOKUP(R481,SpeciesValidation!D:W,19,FALSE))),"Date outside expected range for this species",""),"")))</f>
        <v/>
      </c>
      <c r="M481" s="127" t="str">
        <f>IF(LEN(E481&amp;"")&gt;0,IF(ISERROR(VLOOKUP(R481,SpeciesValidation!D:I,6,FALSE)),"",VLOOKUP(R481,SpeciesValidation!D:I,6,FALSE)),"")</f>
        <v/>
      </c>
      <c r="Q481" s="36" t="str">
        <f>IF(LEN(E481&amp;"")&gt;0,IF(ISERROR(VLOOKUP(E481,SpeciesValidation!B:G,2,FALSE)=TRUE),"",VLOOKUP(E481,SpeciesValidation!B:G,2,FALSE)),"")</f>
        <v/>
      </c>
      <c r="R481" s="36" t="str">
        <f>IF(LEN(E481&amp;"")&gt;0,IF(ISERROR(VLOOKUP(E481,SpeciesLookup!B:G,4,FALSE)=TRUE),"",VLOOKUP(E481,SpeciesLookup!B:G,4,FALSE)),"")</f>
        <v/>
      </c>
    </row>
    <row r="482" spans="1:18" ht="13.2" x14ac:dyDescent="0.25">
      <c r="A482" s="72"/>
      <c r="B482" s="73"/>
      <c r="C482" s="73"/>
      <c r="D482" s="11"/>
      <c r="E482" s="74"/>
      <c r="F482" s="75"/>
      <c r="G482" s="128" t="str">
        <f>IF(LEN(E482&amp;"")&gt;0,IF(ISERROR(VLOOKUP(E482,SpeciesLookup!B:G,6,FALSE)=TRUE),"",VLOOKUP(E482,SpeciesLookup!B:G,6,FALSE)),"")</f>
        <v/>
      </c>
      <c r="H482" s="128" t="str">
        <f>IF(LEN(E482&amp;"")&gt;0,IF(ISERROR(VLOOKUP(E482,SpeciesLookup!B:G,5,FALSE)=TRUE),"",VLOOKUP(E482,SpeciesLookup!B:G,5,FALSE)),"")</f>
        <v/>
      </c>
      <c r="I482" s="11"/>
      <c r="J482" s="73"/>
      <c r="K482" s="11"/>
      <c r="L482" s="127" t="str">
        <f>TRIM(IF(ISERROR(VLOOKUP(R482,SpeciesValidation!D:T,IF(ISNA(VLOOKUP(J482,Validation!B$2:C$15,2,FALSE)),FALSE,VLOOKUP(J482,Validation!B$2:C$15,2,FALSE)))),IF(LEN(E482&amp;"")&gt;0,"",""),VLOOKUP(R482,SpeciesValidation!D:T,VLOOKUP(J482,Validation!B$2:C$15,2,FALSE),FALSE)) &amp; " " &amp; IF(ISERROR(IF(LEFT(J482,1)="A",IF(IF(VLOOKUP(R482,SpeciesValidation!D:W,20,FALSE)=FALSE,OR(TEXT(A482,"MMDD")&lt;VLOOKUP(R482,SpeciesValidation!D:W,18,FALSE),TEXT(A482,"MMDD")&gt;VLOOKUP(R482,SpeciesValidation!D:W,19,FALSE)),IF(TEXT(A482,"MMDD")&lt;"0701",TEXT(A482,"MMDD")&gt;VLOOKUP(R482,SpeciesValidation!D:W,18,FALSE),TEXT(A482,"MMDD")&lt;VLOOKUP(R482,SpeciesValidation!D:W,19,FALSE))),"Date outside expected range for this species",""),"")),"",IF(LEFT(J482,1)="A",IF(IF(VLOOKUP(R482,SpeciesValidation!D:W,20,FALSE)=FALSE,OR(TEXT(A482,"MMDD")&lt;VLOOKUP(R482,SpeciesValidation!D:W,18,FALSE),TEXT(A482,"MMDD")&gt;VLOOKUP(R482,SpeciesValidation!D:W,19,FALSE)),IF(TEXT(A482,"MMDD")&lt;"0701",TEXT(A482,"MMDD")&gt;VLOOKUP(R482,SpeciesValidation!D:W,18,FALSE),TEXT(A482,"MMDD")&lt;VLOOKUP(R482,SpeciesValidation!D:W,19,FALSE))),"Date outside expected range for this species",""),"")))</f>
        <v/>
      </c>
      <c r="M482" s="127" t="str">
        <f>IF(LEN(E482&amp;"")&gt;0,IF(ISERROR(VLOOKUP(R482,SpeciesValidation!D:I,6,FALSE)),"",VLOOKUP(R482,SpeciesValidation!D:I,6,FALSE)),"")</f>
        <v/>
      </c>
      <c r="Q482" s="36" t="str">
        <f>IF(LEN(E482&amp;"")&gt;0,IF(ISERROR(VLOOKUP(E482,SpeciesValidation!B:G,2,FALSE)=TRUE),"",VLOOKUP(E482,SpeciesValidation!B:G,2,FALSE)),"")</f>
        <v/>
      </c>
      <c r="R482" s="36" t="str">
        <f>IF(LEN(E482&amp;"")&gt;0,IF(ISERROR(VLOOKUP(E482,SpeciesLookup!B:G,4,FALSE)=TRUE),"",VLOOKUP(E482,SpeciesLookup!B:G,4,FALSE)),"")</f>
        <v/>
      </c>
    </row>
    <row r="483" spans="1:18" ht="13.2" x14ac:dyDescent="0.25">
      <c r="A483" s="72"/>
      <c r="B483" s="73"/>
      <c r="C483" s="73"/>
      <c r="D483" s="11"/>
      <c r="E483" s="74"/>
      <c r="F483" s="75"/>
      <c r="G483" s="128" t="str">
        <f>IF(LEN(E483&amp;"")&gt;0,IF(ISERROR(VLOOKUP(E483,SpeciesLookup!B:G,6,FALSE)=TRUE),"",VLOOKUP(E483,SpeciesLookup!B:G,6,FALSE)),"")</f>
        <v/>
      </c>
      <c r="H483" s="128" t="str">
        <f>IF(LEN(E483&amp;"")&gt;0,IF(ISERROR(VLOOKUP(E483,SpeciesLookup!B:G,5,FALSE)=TRUE),"",VLOOKUP(E483,SpeciesLookup!B:G,5,FALSE)),"")</f>
        <v/>
      </c>
      <c r="I483" s="11"/>
      <c r="J483" s="73"/>
      <c r="K483" s="11"/>
      <c r="L483" s="127" t="str">
        <f>TRIM(IF(ISERROR(VLOOKUP(R483,SpeciesValidation!D:T,IF(ISNA(VLOOKUP(J483,Validation!B$2:C$15,2,FALSE)),FALSE,VLOOKUP(J483,Validation!B$2:C$15,2,FALSE)))),IF(LEN(E483&amp;"")&gt;0,"",""),VLOOKUP(R483,SpeciesValidation!D:T,VLOOKUP(J483,Validation!B$2:C$15,2,FALSE),FALSE)) &amp; " " &amp; IF(ISERROR(IF(LEFT(J483,1)="A",IF(IF(VLOOKUP(R483,SpeciesValidation!D:W,20,FALSE)=FALSE,OR(TEXT(A483,"MMDD")&lt;VLOOKUP(R483,SpeciesValidation!D:W,18,FALSE),TEXT(A483,"MMDD")&gt;VLOOKUP(R483,SpeciesValidation!D:W,19,FALSE)),IF(TEXT(A483,"MMDD")&lt;"0701",TEXT(A483,"MMDD")&gt;VLOOKUP(R483,SpeciesValidation!D:W,18,FALSE),TEXT(A483,"MMDD")&lt;VLOOKUP(R483,SpeciesValidation!D:W,19,FALSE))),"Date outside expected range for this species",""),"")),"",IF(LEFT(J483,1)="A",IF(IF(VLOOKUP(R483,SpeciesValidation!D:W,20,FALSE)=FALSE,OR(TEXT(A483,"MMDD")&lt;VLOOKUP(R483,SpeciesValidation!D:W,18,FALSE),TEXT(A483,"MMDD")&gt;VLOOKUP(R483,SpeciesValidation!D:W,19,FALSE)),IF(TEXT(A483,"MMDD")&lt;"0701",TEXT(A483,"MMDD")&gt;VLOOKUP(R483,SpeciesValidation!D:W,18,FALSE),TEXT(A483,"MMDD")&lt;VLOOKUP(R483,SpeciesValidation!D:W,19,FALSE))),"Date outside expected range for this species",""),"")))</f>
        <v/>
      </c>
      <c r="M483" s="127" t="str">
        <f>IF(LEN(E483&amp;"")&gt;0,IF(ISERROR(VLOOKUP(R483,SpeciesValidation!D:I,6,FALSE)),"",VLOOKUP(R483,SpeciesValidation!D:I,6,FALSE)),"")</f>
        <v/>
      </c>
      <c r="Q483" s="36" t="str">
        <f>IF(LEN(E483&amp;"")&gt;0,IF(ISERROR(VLOOKUP(E483,SpeciesValidation!B:G,2,FALSE)=TRUE),"",VLOOKUP(E483,SpeciesValidation!B:G,2,FALSE)),"")</f>
        <v/>
      </c>
      <c r="R483" s="36" t="str">
        <f>IF(LEN(E483&amp;"")&gt;0,IF(ISERROR(VLOOKUP(E483,SpeciesLookup!B:G,4,FALSE)=TRUE),"",VLOOKUP(E483,SpeciesLookup!B:G,4,FALSE)),"")</f>
        <v/>
      </c>
    </row>
    <row r="484" spans="1:18" ht="13.2" x14ac:dyDescent="0.25">
      <c r="A484" s="72"/>
      <c r="B484" s="73"/>
      <c r="C484" s="73"/>
      <c r="D484" s="11"/>
      <c r="E484" s="74"/>
      <c r="F484" s="75"/>
      <c r="G484" s="128" t="str">
        <f>IF(LEN(E484&amp;"")&gt;0,IF(ISERROR(VLOOKUP(E484,SpeciesLookup!B:G,6,FALSE)=TRUE),"",VLOOKUP(E484,SpeciesLookup!B:G,6,FALSE)),"")</f>
        <v/>
      </c>
      <c r="H484" s="128" t="str">
        <f>IF(LEN(E484&amp;"")&gt;0,IF(ISERROR(VLOOKUP(E484,SpeciesLookup!B:G,5,FALSE)=TRUE),"",VLOOKUP(E484,SpeciesLookup!B:G,5,FALSE)),"")</f>
        <v/>
      </c>
      <c r="I484" s="11"/>
      <c r="J484" s="73"/>
      <c r="K484" s="11"/>
      <c r="L484" s="127" t="str">
        <f>TRIM(IF(ISERROR(VLOOKUP(R484,SpeciesValidation!D:T,IF(ISNA(VLOOKUP(J484,Validation!B$2:C$15,2,FALSE)),FALSE,VLOOKUP(J484,Validation!B$2:C$15,2,FALSE)))),IF(LEN(E484&amp;"")&gt;0,"",""),VLOOKUP(R484,SpeciesValidation!D:T,VLOOKUP(J484,Validation!B$2:C$15,2,FALSE),FALSE)) &amp; " " &amp; IF(ISERROR(IF(LEFT(J484,1)="A",IF(IF(VLOOKUP(R484,SpeciesValidation!D:W,20,FALSE)=FALSE,OR(TEXT(A484,"MMDD")&lt;VLOOKUP(R484,SpeciesValidation!D:W,18,FALSE),TEXT(A484,"MMDD")&gt;VLOOKUP(R484,SpeciesValidation!D:W,19,FALSE)),IF(TEXT(A484,"MMDD")&lt;"0701",TEXT(A484,"MMDD")&gt;VLOOKUP(R484,SpeciesValidation!D:W,18,FALSE),TEXT(A484,"MMDD")&lt;VLOOKUP(R484,SpeciesValidation!D:W,19,FALSE))),"Date outside expected range for this species",""),"")),"",IF(LEFT(J484,1)="A",IF(IF(VLOOKUP(R484,SpeciesValidation!D:W,20,FALSE)=FALSE,OR(TEXT(A484,"MMDD")&lt;VLOOKUP(R484,SpeciesValidation!D:W,18,FALSE),TEXT(A484,"MMDD")&gt;VLOOKUP(R484,SpeciesValidation!D:W,19,FALSE)),IF(TEXT(A484,"MMDD")&lt;"0701",TEXT(A484,"MMDD")&gt;VLOOKUP(R484,SpeciesValidation!D:W,18,FALSE),TEXT(A484,"MMDD")&lt;VLOOKUP(R484,SpeciesValidation!D:W,19,FALSE))),"Date outside expected range for this species",""),"")))</f>
        <v/>
      </c>
      <c r="M484" s="127" t="str">
        <f>IF(LEN(E484&amp;"")&gt;0,IF(ISERROR(VLOOKUP(R484,SpeciesValidation!D:I,6,FALSE)),"",VLOOKUP(R484,SpeciesValidation!D:I,6,FALSE)),"")</f>
        <v/>
      </c>
      <c r="Q484" s="36" t="str">
        <f>IF(LEN(E484&amp;"")&gt;0,IF(ISERROR(VLOOKUP(E484,SpeciesValidation!B:G,2,FALSE)=TRUE),"",VLOOKUP(E484,SpeciesValidation!B:G,2,FALSE)),"")</f>
        <v/>
      </c>
      <c r="R484" s="36" t="str">
        <f>IF(LEN(E484&amp;"")&gt;0,IF(ISERROR(VLOOKUP(E484,SpeciesLookup!B:G,4,FALSE)=TRUE),"",VLOOKUP(E484,SpeciesLookup!B:G,4,FALSE)),"")</f>
        <v/>
      </c>
    </row>
    <row r="485" spans="1:18" ht="13.2" x14ac:dyDescent="0.25">
      <c r="A485" s="72"/>
      <c r="B485" s="73"/>
      <c r="C485" s="73"/>
      <c r="D485" s="11"/>
      <c r="E485" s="74"/>
      <c r="F485" s="75"/>
      <c r="G485" s="128" t="str">
        <f>IF(LEN(E485&amp;"")&gt;0,IF(ISERROR(VLOOKUP(E485,SpeciesLookup!B:G,6,FALSE)=TRUE),"",VLOOKUP(E485,SpeciesLookup!B:G,6,FALSE)),"")</f>
        <v/>
      </c>
      <c r="H485" s="128" t="str">
        <f>IF(LEN(E485&amp;"")&gt;0,IF(ISERROR(VLOOKUP(E485,SpeciesLookup!B:G,5,FALSE)=TRUE),"",VLOOKUP(E485,SpeciesLookup!B:G,5,FALSE)),"")</f>
        <v/>
      </c>
      <c r="I485" s="11"/>
      <c r="J485" s="73"/>
      <c r="K485" s="11"/>
      <c r="L485" s="127" t="str">
        <f>TRIM(IF(ISERROR(VLOOKUP(R485,SpeciesValidation!D:T,IF(ISNA(VLOOKUP(J485,Validation!B$2:C$15,2,FALSE)),FALSE,VLOOKUP(J485,Validation!B$2:C$15,2,FALSE)))),IF(LEN(E485&amp;"")&gt;0,"",""),VLOOKUP(R485,SpeciesValidation!D:T,VLOOKUP(J485,Validation!B$2:C$15,2,FALSE),FALSE)) &amp; " " &amp; IF(ISERROR(IF(LEFT(J485,1)="A",IF(IF(VLOOKUP(R485,SpeciesValidation!D:W,20,FALSE)=FALSE,OR(TEXT(A485,"MMDD")&lt;VLOOKUP(R485,SpeciesValidation!D:W,18,FALSE),TEXT(A485,"MMDD")&gt;VLOOKUP(R485,SpeciesValidation!D:W,19,FALSE)),IF(TEXT(A485,"MMDD")&lt;"0701",TEXT(A485,"MMDD")&gt;VLOOKUP(R485,SpeciesValidation!D:W,18,FALSE),TEXT(A485,"MMDD")&lt;VLOOKUP(R485,SpeciesValidation!D:W,19,FALSE))),"Date outside expected range for this species",""),"")),"",IF(LEFT(J485,1)="A",IF(IF(VLOOKUP(R485,SpeciesValidation!D:W,20,FALSE)=FALSE,OR(TEXT(A485,"MMDD")&lt;VLOOKUP(R485,SpeciesValidation!D:W,18,FALSE),TEXT(A485,"MMDD")&gt;VLOOKUP(R485,SpeciesValidation!D:W,19,FALSE)),IF(TEXT(A485,"MMDD")&lt;"0701",TEXT(A485,"MMDD")&gt;VLOOKUP(R485,SpeciesValidation!D:W,18,FALSE),TEXT(A485,"MMDD")&lt;VLOOKUP(R485,SpeciesValidation!D:W,19,FALSE))),"Date outside expected range for this species",""),"")))</f>
        <v/>
      </c>
      <c r="M485" s="127" t="str">
        <f>IF(LEN(E485&amp;"")&gt;0,IF(ISERROR(VLOOKUP(R485,SpeciesValidation!D:I,6,FALSE)),"",VLOOKUP(R485,SpeciesValidation!D:I,6,FALSE)),"")</f>
        <v/>
      </c>
      <c r="Q485" s="36" t="str">
        <f>IF(LEN(E485&amp;"")&gt;0,IF(ISERROR(VLOOKUP(E485,SpeciesValidation!B:G,2,FALSE)=TRUE),"",VLOOKUP(E485,SpeciesValidation!B:G,2,FALSE)),"")</f>
        <v/>
      </c>
      <c r="R485" s="36" t="str">
        <f>IF(LEN(E485&amp;"")&gt;0,IF(ISERROR(VLOOKUP(E485,SpeciesLookup!B:G,4,FALSE)=TRUE),"",VLOOKUP(E485,SpeciesLookup!B:G,4,FALSE)),"")</f>
        <v/>
      </c>
    </row>
    <row r="486" spans="1:18" ht="13.2" x14ac:dyDescent="0.25">
      <c r="A486" s="72"/>
      <c r="B486" s="73"/>
      <c r="C486" s="73"/>
      <c r="D486" s="11"/>
      <c r="E486" s="74"/>
      <c r="F486" s="75"/>
      <c r="G486" s="128" t="str">
        <f>IF(LEN(E486&amp;"")&gt;0,IF(ISERROR(VLOOKUP(E486,SpeciesLookup!B:G,6,FALSE)=TRUE),"",VLOOKUP(E486,SpeciesLookup!B:G,6,FALSE)),"")</f>
        <v/>
      </c>
      <c r="H486" s="128" t="str">
        <f>IF(LEN(E486&amp;"")&gt;0,IF(ISERROR(VLOOKUP(E486,SpeciesLookup!B:G,5,FALSE)=TRUE),"",VLOOKUP(E486,SpeciesLookup!B:G,5,FALSE)),"")</f>
        <v/>
      </c>
      <c r="I486" s="11"/>
      <c r="J486" s="73"/>
      <c r="K486" s="11"/>
      <c r="L486" s="127" t="str">
        <f>TRIM(IF(ISERROR(VLOOKUP(R486,SpeciesValidation!D:T,IF(ISNA(VLOOKUP(J486,Validation!B$2:C$15,2,FALSE)),FALSE,VLOOKUP(J486,Validation!B$2:C$15,2,FALSE)))),IF(LEN(E486&amp;"")&gt;0,"",""),VLOOKUP(R486,SpeciesValidation!D:T,VLOOKUP(J486,Validation!B$2:C$15,2,FALSE),FALSE)) &amp; " " &amp; IF(ISERROR(IF(LEFT(J486,1)="A",IF(IF(VLOOKUP(R486,SpeciesValidation!D:W,20,FALSE)=FALSE,OR(TEXT(A486,"MMDD")&lt;VLOOKUP(R486,SpeciesValidation!D:W,18,FALSE),TEXT(A486,"MMDD")&gt;VLOOKUP(R486,SpeciesValidation!D:W,19,FALSE)),IF(TEXT(A486,"MMDD")&lt;"0701",TEXT(A486,"MMDD")&gt;VLOOKUP(R486,SpeciesValidation!D:W,18,FALSE),TEXT(A486,"MMDD")&lt;VLOOKUP(R486,SpeciesValidation!D:W,19,FALSE))),"Date outside expected range for this species",""),"")),"",IF(LEFT(J486,1)="A",IF(IF(VLOOKUP(R486,SpeciesValidation!D:W,20,FALSE)=FALSE,OR(TEXT(A486,"MMDD")&lt;VLOOKUP(R486,SpeciesValidation!D:W,18,FALSE),TEXT(A486,"MMDD")&gt;VLOOKUP(R486,SpeciesValidation!D:W,19,FALSE)),IF(TEXT(A486,"MMDD")&lt;"0701",TEXT(A486,"MMDD")&gt;VLOOKUP(R486,SpeciesValidation!D:W,18,FALSE),TEXT(A486,"MMDD")&lt;VLOOKUP(R486,SpeciesValidation!D:W,19,FALSE))),"Date outside expected range for this species",""),"")))</f>
        <v/>
      </c>
      <c r="M486" s="127" t="str">
        <f>IF(LEN(E486&amp;"")&gt;0,IF(ISERROR(VLOOKUP(R486,SpeciesValidation!D:I,6,FALSE)),"",VLOOKUP(R486,SpeciesValidation!D:I,6,FALSE)),"")</f>
        <v/>
      </c>
      <c r="Q486" s="36" t="str">
        <f>IF(LEN(E486&amp;"")&gt;0,IF(ISERROR(VLOOKUP(E486,SpeciesValidation!B:G,2,FALSE)=TRUE),"",VLOOKUP(E486,SpeciesValidation!B:G,2,FALSE)),"")</f>
        <v/>
      </c>
      <c r="R486" s="36" t="str">
        <f>IF(LEN(E486&amp;"")&gt;0,IF(ISERROR(VLOOKUP(E486,SpeciesLookup!B:G,4,FALSE)=TRUE),"",VLOOKUP(E486,SpeciesLookup!B:G,4,FALSE)),"")</f>
        <v/>
      </c>
    </row>
    <row r="487" spans="1:18" ht="13.2" x14ac:dyDescent="0.25">
      <c r="A487" s="72"/>
      <c r="B487" s="73"/>
      <c r="C487" s="73"/>
      <c r="D487" s="11"/>
      <c r="E487" s="74"/>
      <c r="F487" s="75"/>
      <c r="G487" s="128" t="str">
        <f>IF(LEN(E487&amp;"")&gt;0,IF(ISERROR(VLOOKUP(E487,SpeciesLookup!B:G,6,FALSE)=TRUE),"",VLOOKUP(E487,SpeciesLookup!B:G,6,FALSE)),"")</f>
        <v/>
      </c>
      <c r="H487" s="128" t="str">
        <f>IF(LEN(E487&amp;"")&gt;0,IF(ISERROR(VLOOKUP(E487,SpeciesLookup!B:G,5,FALSE)=TRUE),"",VLOOKUP(E487,SpeciesLookup!B:G,5,FALSE)),"")</f>
        <v/>
      </c>
      <c r="I487" s="11"/>
      <c r="J487" s="73"/>
      <c r="K487" s="11"/>
      <c r="L487" s="127" t="str">
        <f>TRIM(IF(ISERROR(VLOOKUP(R487,SpeciesValidation!D:T,IF(ISNA(VLOOKUP(J487,Validation!B$2:C$15,2,FALSE)),FALSE,VLOOKUP(J487,Validation!B$2:C$15,2,FALSE)))),IF(LEN(E487&amp;"")&gt;0,"",""),VLOOKUP(R487,SpeciesValidation!D:T,VLOOKUP(J487,Validation!B$2:C$15,2,FALSE),FALSE)) &amp; " " &amp; IF(ISERROR(IF(LEFT(J487,1)="A",IF(IF(VLOOKUP(R487,SpeciesValidation!D:W,20,FALSE)=FALSE,OR(TEXT(A487,"MMDD")&lt;VLOOKUP(R487,SpeciesValidation!D:W,18,FALSE),TEXT(A487,"MMDD")&gt;VLOOKUP(R487,SpeciesValidation!D:W,19,FALSE)),IF(TEXT(A487,"MMDD")&lt;"0701",TEXT(A487,"MMDD")&gt;VLOOKUP(R487,SpeciesValidation!D:W,18,FALSE),TEXT(A487,"MMDD")&lt;VLOOKUP(R487,SpeciesValidation!D:W,19,FALSE))),"Date outside expected range for this species",""),"")),"",IF(LEFT(J487,1)="A",IF(IF(VLOOKUP(R487,SpeciesValidation!D:W,20,FALSE)=FALSE,OR(TEXT(A487,"MMDD")&lt;VLOOKUP(R487,SpeciesValidation!D:W,18,FALSE),TEXT(A487,"MMDD")&gt;VLOOKUP(R487,SpeciesValidation!D:W,19,FALSE)),IF(TEXT(A487,"MMDD")&lt;"0701",TEXT(A487,"MMDD")&gt;VLOOKUP(R487,SpeciesValidation!D:W,18,FALSE),TEXT(A487,"MMDD")&lt;VLOOKUP(R487,SpeciesValidation!D:W,19,FALSE))),"Date outside expected range for this species",""),"")))</f>
        <v/>
      </c>
      <c r="M487" s="127" t="str">
        <f>IF(LEN(E487&amp;"")&gt;0,IF(ISERROR(VLOOKUP(R487,SpeciesValidation!D:I,6,FALSE)),"",VLOOKUP(R487,SpeciesValidation!D:I,6,FALSE)),"")</f>
        <v/>
      </c>
      <c r="Q487" s="36" t="str">
        <f>IF(LEN(E487&amp;"")&gt;0,IF(ISERROR(VLOOKUP(E487,SpeciesValidation!B:G,2,FALSE)=TRUE),"",VLOOKUP(E487,SpeciesValidation!B:G,2,FALSE)),"")</f>
        <v/>
      </c>
      <c r="R487" s="36" t="str">
        <f>IF(LEN(E487&amp;"")&gt;0,IF(ISERROR(VLOOKUP(E487,SpeciesLookup!B:G,4,FALSE)=TRUE),"",VLOOKUP(E487,SpeciesLookup!B:G,4,FALSE)),"")</f>
        <v/>
      </c>
    </row>
    <row r="488" spans="1:18" ht="13.2" x14ac:dyDescent="0.25">
      <c r="A488" s="72"/>
      <c r="B488" s="73"/>
      <c r="C488" s="73"/>
      <c r="D488" s="11"/>
      <c r="E488" s="74"/>
      <c r="F488" s="75"/>
      <c r="G488" s="128" t="str">
        <f>IF(LEN(E488&amp;"")&gt;0,IF(ISERROR(VLOOKUP(E488,SpeciesLookup!B:G,6,FALSE)=TRUE),"",VLOOKUP(E488,SpeciesLookup!B:G,6,FALSE)),"")</f>
        <v/>
      </c>
      <c r="H488" s="128" t="str">
        <f>IF(LEN(E488&amp;"")&gt;0,IF(ISERROR(VLOOKUP(E488,SpeciesLookup!B:G,5,FALSE)=TRUE),"",VLOOKUP(E488,SpeciesLookup!B:G,5,FALSE)),"")</f>
        <v/>
      </c>
      <c r="I488" s="11"/>
      <c r="J488" s="73"/>
      <c r="K488" s="11"/>
      <c r="L488" s="127" t="str">
        <f>TRIM(IF(ISERROR(VLOOKUP(R488,SpeciesValidation!D:T,IF(ISNA(VLOOKUP(J488,Validation!B$2:C$15,2,FALSE)),FALSE,VLOOKUP(J488,Validation!B$2:C$15,2,FALSE)))),IF(LEN(E488&amp;"")&gt;0,"",""),VLOOKUP(R488,SpeciesValidation!D:T,VLOOKUP(J488,Validation!B$2:C$15,2,FALSE),FALSE)) &amp; " " &amp; IF(ISERROR(IF(LEFT(J488,1)="A",IF(IF(VLOOKUP(R488,SpeciesValidation!D:W,20,FALSE)=FALSE,OR(TEXT(A488,"MMDD")&lt;VLOOKUP(R488,SpeciesValidation!D:W,18,FALSE),TEXT(A488,"MMDD")&gt;VLOOKUP(R488,SpeciesValidation!D:W,19,FALSE)),IF(TEXT(A488,"MMDD")&lt;"0701",TEXT(A488,"MMDD")&gt;VLOOKUP(R488,SpeciesValidation!D:W,18,FALSE),TEXT(A488,"MMDD")&lt;VLOOKUP(R488,SpeciesValidation!D:W,19,FALSE))),"Date outside expected range for this species",""),"")),"",IF(LEFT(J488,1)="A",IF(IF(VLOOKUP(R488,SpeciesValidation!D:W,20,FALSE)=FALSE,OR(TEXT(A488,"MMDD")&lt;VLOOKUP(R488,SpeciesValidation!D:W,18,FALSE),TEXT(A488,"MMDD")&gt;VLOOKUP(R488,SpeciesValidation!D:W,19,FALSE)),IF(TEXT(A488,"MMDD")&lt;"0701",TEXT(A488,"MMDD")&gt;VLOOKUP(R488,SpeciesValidation!D:W,18,FALSE),TEXT(A488,"MMDD")&lt;VLOOKUP(R488,SpeciesValidation!D:W,19,FALSE))),"Date outside expected range for this species",""),"")))</f>
        <v/>
      </c>
      <c r="M488" s="127" t="str">
        <f>IF(LEN(E488&amp;"")&gt;0,IF(ISERROR(VLOOKUP(R488,SpeciesValidation!D:I,6,FALSE)),"",VLOOKUP(R488,SpeciesValidation!D:I,6,FALSE)),"")</f>
        <v/>
      </c>
      <c r="Q488" s="36" t="str">
        <f>IF(LEN(E488&amp;"")&gt;0,IF(ISERROR(VLOOKUP(E488,SpeciesValidation!B:G,2,FALSE)=TRUE),"",VLOOKUP(E488,SpeciesValidation!B:G,2,FALSE)),"")</f>
        <v/>
      </c>
      <c r="R488" s="36" t="str">
        <f>IF(LEN(E488&amp;"")&gt;0,IF(ISERROR(VLOOKUP(E488,SpeciesLookup!B:G,4,FALSE)=TRUE),"",VLOOKUP(E488,SpeciesLookup!B:G,4,FALSE)),"")</f>
        <v/>
      </c>
    </row>
    <row r="489" spans="1:18" ht="13.2" x14ac:dyDescent="0.25">
      <c r="A489" s="72"/>
      <c r="B489" s="73"/>
      <c r="C489" s="73"/>
      <c r="D489" s="11"/>
      <c r="E489" s="74"/>
      <c r="F489" s="75"/>
      <c r="G489" s="128" t="str">
        <f>IF(LEN(E489&amp;"")&gt;0,IF(ISERROR(VLOOKUP(E489,SpeciesLookup!B:G,6,FALSE)=TRUE),"",VLOOKUP(E489,SpeciesLookup!B:G,6,FALSE)),"")</f>
        <v/>
      </c>
      <c r="H489" s="128" t="str">
        <f>IF(LEN(E489&amp;"")&gt;0,IF(ISERROR(VLOOKUP(E489,SpeciesLookup!B:G,5,FALSE)=TRUE),"",VLOOKUP(E489,SpeciesLookup!B:G,5,FALSE)),"")</f>
        <v/>
      </c>
      <c r="I489" s="11"/>
      <c r="J489" s="73"/>
      <c r="K489" s="11"/>
      <c r="L489" s="127" t="str">
        <f>TRIM(IF(ISERROR(VLOOKUP(R489,SpeciesValidation!D:T,IF(ISNA(VLOOKUP(J489,Validation!B$2:C$15,2,FALSE)),FALSE,VLOOKUP(J489,Validation!B$2:C$15,2,FALSE)))),IF(LEN(E489&amp;"")&gt;0,"",""),VLOOKUP(R489,SpeciesValidation!D:T,VLOOKUP(J489,Validation!B$2:C$15,2,FALSE),FALSE)) &amp; " " &amp; IF(ISERROR(IF(LEFT(J489,1)="A",IF(IF(VLOOKUP(R489,SpeciesValidation!D:W,20,FALSE)=FALSE,OR(TEXT(A489,"MMDD")&lt;VLOOKUP(R489,SpeciesValidation!D:W,18,FALSE),TEXT(A489,"MMDD")&gt;VLOOKUP(R489,SpeciesValidation!D:W,19,FALSE)),IF(TEXT(A489,"MMDD")&lt;"0701",TEXT(A489,"MMDD")&gt;VLOOKUP(R489,SpeciesValidation!D:W,18,FALSE),TEXT(A489,"MMDD")&lt;VLOOKUP(R489,SpeciesValidation!D:W,19,FALSE))),"Date outside expected range for this species",""),"")),"",IF(LEFT(J489,1)="A",IF(IF(VLOOKUP(R489,SpeciesValidation!D:W,20,FALSE)=FALSE,OR(TEXT(A489,"MMDD")&lt;VLOOKUP(R489,SpeciesValidation!D:W,18,FALSE),TEXT(A489,"MMDD")&gt;VLOOKUP(R489,SpeciesValidation!D:W,19,FALSE)),IF(TEXT(A489,"MMDD")&lt;"0701",TEXT(A489,"MMDD")&gt;VLOOKUP(R489,SpeciesValidation!D:W,18,FALSE),TEXT(A489,"MMDD")&lt;VLOOKUP(R489,SpeciesValidation!D:W,19,FALSE))),"Date outside expected range for this species",""),"")))</f>
        <v/>
      </c>
      <c r="M489" s="127" t="str">
        <f>IF(LEN(E489&amp;"")&gt;0,IF(ISERROR(VLOOKUP(R489,SpeciesValidation!D:I,6,FALSE)),"",VLOOKUP(R489,SpeciesValidation!D:I,6,FALSE)),"")</f>
        <v/>
      </c>
      <c r="Q489" s="36" t="str">
        <f>IF(LEN(E489&amp;"")&gt;0,IF(ISERROR(VLOOKUP(E489,SpeciesValidation!B:G,2,FALSE)=TRUE),"",VLOOKUP(E489,SpeciesValidation!B:G,2,FALSE)),"")</f>
        <v/>
      </c>
      <c r="R489" s="36" t="str">
        <f>IF(LEN(E489&amp;"")&gt;0,IF(ISERROR(VLOOKUP(E489,SpeciesLookup!B:G,4,FALSE)=TRUE),"",VLOOKUP(E489,SpeciesLookup!B:G,4,FALSE)),"")</f>
        <v/>
      </c>
    </row>
    <row r="490" spans="1:18" ht="13.2" x14ac:dyDescent="0.25">
      <c r="A490" s="72"/>
      <c r="B490" s="73"/>
      <c r="C490" s="73"/>
      <c r="D490" s="11"/>
      <c r="E490" s="74"/>
      <c r="F490" s="75"/>
      <c r="G490" s="128" t="str">
        <f>IF(LEN(E490&amp;"")&gt;0,IF(ISERROR(VLOOKUP(E490,SpeciesLookup!B:G,6,FALSE)=TRUE),"",VLOOKUP(E490,SpeciesLookup!B:G,6,FALSE)),"")</f>
        <v/>
      </c>
      <c r="H490" s="128" t="str">
        <f>IF(LEN(E490&amp;"")&gt;0,IF(ISERROR(VLOOKUP(E490,SpeciesLookup!B:G,5,FALSE)=TRUE),"",VLOOKUP(E490,SpeciesLookup!B:G,5,FALSE)),"")</f>
        <v/>
      </c>
      <c r="I490" s="11"/>
      <c r="J490" s="73"/>
      <c r="K490" s="11"/>
      <c r="L490" s="127" t="str">
        <f>TRIM(IF(ISERROR(VLOOKUP(R490,SpeciesValidation!D:T,IF(ISNA(VLOOKUP(J490,Validation!B$2:C$15,2,FALSE)),FALSE,VLOOKUP(J490,Validation!B$2:C$15,2,FALSE)))),IF(LEN(E490&amp;"")&gt;0,"",""),VLOOKUP(R490,SpeciesValidation!D:T,VLOOKUP(J490,Validation!B$2:C$15,2,FALSE),FALSE)) &amp; " " &amp; IF(ISERROR(IF(LEFT(J490,1)="A",IF(IF(VLOOKUP(R490,SpeciesValidation!D:W,20,FALSE)=FALSE,OR(TEXT(A490,"MMDD")&lt;VLOOKUP(R490,SpeciesValidation!D:W,18,FALSE),TEXT(A490,"MMDD")&gt;VLOOKUP(R490,SpeciesValidation!D:W,19,FALSE)),IF(TEXT(A490,"MMDD")&lt;"0701",TEXT(A490,"MMDD")&gt;VLOOKUP(R490,SpeciesValidation!D:W,18,FALSE),TEXT(A490,"MMDD")&lt;VLOOKUP(R490,SpeciesValidation!D:W,19,FALSE))),"Date outside expected range for this species",""),"")),"",IF(LEFT(J490,1)="A",IF(IF(VLOOKUP(R490,SpeciesValidation!D:W,20,FALSE)=FALSE,OR(TEXT(A490,"MMDD")&lt;VLOOKUP(R490,SpeciesValidation!D:W,18,FALSE),TEXT(A490,"MMDD")&gt;VLOOKUP(R490,SpeciesValidation!D:W,19,FALSE)),IF(TEXT(A490,"MMDD")&lt;"0701",TEXT(A490,"MMDD")&gt;VLOOKUP(R490,SpeciesValidation!D:W,18,FALSE),TEXT(A490,"MMDD")&lt;VLOOKUP(R490,SpeciesValidation!D:W,19,FALSE))),"Date outside expected range for this species",""),"")))</f>
        <v/>
      </c>
      <c r="M490" s="127" t="str">
        <f>IF(LEN(E490&amp;"")&gt;0,IF(ISERROR(VLOOKUP(R490,SpeciesValidation!D:I,6,FALSE)),"",VLOOKUP(R490,SpeciesValidation!D:I,6,FALSE)),"")</f>
        <v/>
      </c>
      <c r="Q490" s="36" t="str">
        <f>IF(LEN(E490&amp;"")&gt;0,IF(ISERROR(VLOOKUP(E490,SpeciesValidation!B:G,2,FALSE)=TRUE),"",VLOOKUP(E490,SpeciesValidation!B:G,2,FALSE)),"")</f>
        <v/>
      </c>
      <c r="R490" s="36" t="str">
        <f>IF(LEN(E490&amp;"")&gt;0,IF(ISERROR(VLOOKUP(E490,SpeciesLookup!B:G,4,FALSE)=TRUE),"",VLOOKUP(E490,SpeciesLookup!B:G,4,FALSE)),"")</f>
        <v/>
      </c>
    </row>
    <row r="491" spans="1:18" ht="13.2" x14ac:dyDescent="0.25">
      <c r="A491" s="72"/>
      <c r="B491" s="73"/>
      <c r="C491" s="73"/>
      <c r="D491" s="11"/>
      <c r="E491" s="74"/>
      <c r="F491" s="75"/>
      <c r="G491" s="128" t="str">
        <f>IF(LEN(E491&amp;"")&gt;0,IF(ISERROR(VLOOKUP(E491,SpeciesLookup!B:G,6,FALSE)=TRUE),"",VLOOKUP(E491,SpeciesLookup!B:G,6,FALSE)),"")</f>
        <v/>
      </c>
      <c r="H491" s="128" t="str">
        <f>IF(LEN(E491&amp;"")&gt;0,IF(ISERROR(VLOOKUP(E491,SpeciesLookup!B:G,5,FALSE)=TRUE),"",VLOOKUP(E491,SpeciesLookup!B:G,5,FALSE)),"")</f>
        <v/>
      </c>
      <c r="I491" s="11"/>
      <c r="J491" s="73"/>
      <c r="K491" s="11"/>
      <c r="L491" s="127" t="str">
        <f>TRIM(IF(ISERROR(VLOOKUP(R491,SpeciesValidation!D:T,IF(ISNA(VLOOKUP(J491,Validation!B$2:C$15,2,FALSE)),FALSE,VLOOKUP(J491,Validation!B$2:C$15,2,FALSE)))),IF(LEN(E491&amp;"")&gt;0,"",""),VLOOKUP(R491,SpeciesValidation!D:T,VLOOKUP(J491,Validation!B$2:C$15,2,FALSE),FALSE)) &amp; " " &amp; IF(ISERROR(IF(LEFT(J491,1)="A",IF(IF(VLOOKUP(R491,SpeciesValidation!D:W,20,FALSE)=FALSE,OR(TEXT(A491,"MMDD")&lt;VLOOKUP(R491,SpeciesValidation!D:W,18,FALSE),TEXT(A491,"MMDD")&gt;VLOOKUP(R491,SpeciesValidation!D:W,19,FALSE)),IF(TEXT(A491,"MMDD")&lt;"0701",TEXT(A491,"MMDD")&gt;VLOOKUP(R491,SpeciesValidation!D:W,18,FALSE),TEXT(A491,"MMDD")&lt;VLOOKUP(R491,SpeciesValidation!D:W,19,FALSE))),"Date outside expected range for this species",""),"")),"",IF(LEFT(J491,1)="A",IF(IF(VLOOKUP(R491,SpeciesValidation!D:W,20,FALSE)=FALSE,OR(TEXT(A491,"MMDD")&lt;VLOOKUP(R491,SpeciesValidation!D:W,18,FALSE),TEXT(A491,"MMDD")&gt;VLOOKUP(R491,SpeciesValidation!D:W,19,FALSE)),IF(TEXT(A491,"MMDD")&lt;"0701",TEXT(A491,"MMDD")&gt;VLOOKUP(R491,SpeciesValidation!D:W,18,FALSE),TEXT(A491,"MMDD")&lt;VLOOKUP(R491,SpeciesValidation!D:W,19,FALSE))),"Date outside expected range for this species",""),"")))</f>
        <v/>
      </c>
      <c r="M491" s="127" t="str">
        <f>IF(LEN(E491&amp;"")&gt;0,IF(ISERROR(VLOOKUP(R491,SpeciesValidation!D:I,6,FALSE)),"",VLOOKUP(R491,SpeciesValidation!D:I,6,FALSE)),"")</f>
        <v/>
      </c>
      <c r="Q491" s="36" t="str">
        <f>IF(LEN(E491&amp;"")&gt;0,IF(ISERROR(VLOOKUP(E491,SpeciesValidation!B:G,2,FALSE)=TRUE),"",VLOOKUP(E491,SpeciesValidation!B:G,2,FALSE)),"")</f>
        <v/>
      </c>
      <c r="R491" s="36" t="str">
        <f>IF(LEN(E491&amp;"")&gt;0,IF(ISERROR(VLOOKUP(E491,SpeciesLookup!B:G,4,FALSE)=TRUE),"",VLOOKUP(E491,SpeciesLookup!B:G,4,FALSE)),"")</f>
        <v/>
      </c>
    </row>
    <row r="492" spans="1:18" ht="13.2" x14ac:dyDescent="0.25">
      <c r="A492" s="72"/>
      <c r="B492" s="73"/>
      <c r="C492" s="73"/>
      <c r="D492" s="11"/>
      <c r="E492" s="74"/>
      <c r="F492" s="75"/>
      <c r="G492" s="128" t="str">
        <f>IF(LEN(E492&amp;"")&gt;0,IF(ISERROR(VLOOKUP(E492,SpeciesLookup!B:G,6,FALSE)=TRUE),"",VLOOKUP(E492,SpeciesLookup!B:G,6,FALSE)),"")</f>
        <v/>
      </c>
      <c r="H492" s="128" t="str">
        <f>IF(LEN(E492&amp;"")&gt;0,IF(ISERROR(VLOOKUP(E492,SpeciesLookup!B:G,5,FALSE)=TRUE),"",VLOOKUP(E492,SpeciesLookup!B:G,5,FALSE)),"")</f>
        <v/>
      </c>
      <c r="I492" s="11"/>
      <c r="J492" s="73"/>
      <c r="K492" s="11"/>
      <c r="L492" s="127" t="str">
        <f>TRIM(IF(ISERROR(VLOOKUP(R492,SpeciesValidation!D:T,IF(ISNA(VLOOKUP(J492,Validation!B$2:C$15,2,FALSE)),FALSE,VLOOKUP(J492,Validation!B$2:C$15,2,FALSE)))),IF(LEN(E492&amp;"")&gt;0,"",""),VLOOKUP(R492,SpeciesValidation!D:T,VLOOKUP(J492,Validation!B$2:C$15,2,FALSE),FALSE)) &amp; " " &amp; IF(ISERROR(IF(LEFT(J492,1)="A",IF(IF(VLOOKUP(R492,SpeciesValidation!D:W,20,FALSE)=FALSE,OR(TEXT(A492,"MMDD")&lt;VLOOKUP(R492,SpeciesValidation!D:W,18,FALSE),TEXT(A492,"MMDD")&gt;VLOOKUP(R492,SpeciesValidation!D:W,19,FALSE)),IF(TEXT(A492,"MMDD")&lt;"0701",TEXT(A492,"MMDD")&gt;VLOOKUP(R492,SpeciesValidation!D:W,18,FALSE),TEXT(A492,"MMDD")&lt;VLOOKUP(R492,SpeciesValidation!D:W,19,FALSE))),"Date outside expected range for this species",""),"")),"",IF(LEFT(J492,1)="A",IF(IF(VLOOKUP(R492,SpeciesValidation!D:W,20,FALSE)=FALSE,OR(TEXT(A492,"MMDD")&lt;VLOOKUP(R492,SpeciesValidation!D:W,18,FALSE),TEXT(A492,"MMDD")&gt;VLOOKUP(R492,SpeciesValidation!D:W,19,FALSE)),IF(TEXT(A492,"MMDD")&lt;"0701",TEXT(A492,"MMDD")&gt;VLOOKUP(R492,SpeciesValidation!D:W,18,FALSE),TEXT(A492,"MMDD")&lt;VLOOKUP(R492,SpeciesValidation!D:W,19,FALSE))),"Date outside expected range for this species",""),"")))</f>
        <v/>
      </c>
      <c r="M492" s="127" t="str">
        <f>IF(LEN(E492&amp;"")&gt;0,IF(ISERROR(VLOOKUP(R492,SpeciesValidation!D:I,6,FALSE)),"",VLOOKUP(R492,SpeciesValidation!D:I,6,FALSE)),"")</f>
        <v/>
      </c>
      <c r="Q492" s="36" t="str">
        <f>IF(LEN(E492&amp;"")&gt;0,IF(ISERROR(VLOOKUP(E492,SpeciesValidation!B:G,2,FALSE)=TRUE),"",VLOOKUP(E492,SpeciesValidation!B:G,2,FALSE)),"")</f>
        <v/>
      </c>
      <c r="R492" s="36" t="str">
        <f>IF(LEN(E492&amp;"")&gt;0,IF(ISERROR(VLOOKUP(E492,SpeciesLookup!B:G,4,FALSE)=TRUE),"",VLOOKUP(E492,SpeciesLookup!B:G,4,FALSE)),"")</f>
        <v/>
      </c>
    </row>
    <row r="493" spans="1:18" ht="13.2" x14ac:dyDescent="0.25">
      <c r="A493" s="72"/>
      <c r="B493" s="73"/>
      <c r="C493" s="73"/>
      <c r="D493" s="11"/>
      <c r="E493" s="74"/>
      <c r="F493" s="75"/>
      <c r="G493" s="128" t="str">
        <f>IF(LEN(E493&amp;"")&gt;0,IF(ISERROR(VLOOKUP(E493,SpeciesLookup!B:G,6,FALSE)=TRUE),"",VLOOKUP(E493,SpeciesLookup!B:G,6,FALSE)),"")</f>
        <v/>
      </c>
      <c r="H493" s="128" t="str">
        <f>IF(LEN(E493&amp;"")&gt;0,IF(ISERROR(VLOOKUP(E493,SpeciesLookup!B:G,5,FALSE)=TRUE),"",VLOOKUP(E493,SpeciesLookup!B:G,5,FALSE)),"")</f>
        <v/>
      </c>
      <c r="I493" s="11"/>
      <c r="J493" s="73"/>
      <c r="K493" s="11"/>
      <c r="L493" s="127" t="str">
        <f>TRIM(IF(ISERROR(VLOOKUP(R493,SpeciesValidation!D:T,IF(ISNA(VLOOKUP(J493,Validation!B$2:C$15,2,FALSE)),FALSE,VLOOKUP(J493,Validation!B$2:C$15,2,FALSE)))),IF(LEN(E493&amp;"")&gt;0,"",""),VLOOKUP(R493,SpeciesValidation!D:T,VLOOKUP(J493,Validation!B$2:C$15,2,FALSE),FALSE)) &amp; " " &amp; IF(ISERROR(IF(LEFT(J493,1)="A",IF(IF(VLOOKUP(R493,SpeciesValidation!D:W,20,FALSE)=FALSE,OR(TEXT(A493,"MMDD")&lt;VLOOKUP(R493,SpeciesValidation!D:W,18,FALSE),TEXT(A493,"MMDD")&gt;VLOOKUP(R493,SpeciesValidation!D:W,19,FALSE)),IF(TEXT(A493,"MMDD")&lt;"0701",TEXT(A493,"MMDD")&gt;VLOOKUP(R493,SpeciesValidation!D:W,18,FALSE),TEXT(A493,"MMDD")&lt;VLOOKUP(R493,SpeciesValidation!D:W,19,FALSE))),"Date outside expected range for this species",""),"")),"",IF(LEFT(J493,1)="A",IF(IF(VLOOKUP(R493,SpeciesValidation!D:W,20,FALSE)=FALSE,OR(TEXT(A493,"MMDD")&lt;VLOOKUP(R493,SpeciesValidation!D:W,18,FALSE),TEXT(A493,"MMDD")&gt;VLOOKUP(R493,SpeciesValidation!D:W,19,FALSE)),IF(TEXT(A493,"MMDD")&lt;"0701",TEXT(A493,"MMDD")&gt;VLOOKUP(R493,SpeciesValidation!D:W,18,FALSE),TEXT(A493,"MMDD")&lt;VLOOKUP(R493,SpeciesValidation!D:W,19,FALSE))),"Date outside expected range for this species",""),"")))</f>
        <v/>
      </c>
      <c r="M493" s="127" t="str">
        <f>IF(LEN(E493&amp;"")&gt;0,IF(ISERROR(VLOOKUP(R493,SpeciesValidation!D:I,6,FALSE)),"",VLOOKUP(R493,SpeciesValidation!D:I,6,FALSE)),"")</f>
        <v/>
      </c>
      <c r="Q493" s="36" t="str">
        <f>IF(LEN(E493&amp;"")&gt;0,IF(ISERROR(VLOOKUP(E493,SpeciesValidation!B:G,2,FALSE)=TRUE),"",VLOOKUP(E493,SpeciesValidation!B:G,2,FALSE)),"")</f>
        <v/>
      </c>
      <c r="R493" s="36" t="str">
        <f>IF(LEN(E493&amp;"")&gt;0,IF(ISERROR(VLOOKUP(E493,SpeciesLookup!B:G,4,FALSE)=TRUE),"",VLOOKUP(E493,SpeciesLookup!B:G,4,FALSE)),"")</f>
        <v/>
      </c>
    </row>
    <row r="494" spans="1:18" ht="13.2" x14ac:dyDescent="0.25">
      <c r="A494" s="72"/>
      <c r="B494" s="73"/>
      <c r="C494" s="73"/>
      <c r="D494" s="11"/>
      <c r="E494" s="74"/>
      <c r="F494" s="75"/>
      <c r="G494" s="128" t="str">
        <f>IF(LEN(E494&amp;"")&gt;0,IF(ISERROR(VLOOKUP(E494,SpeciesLookup!B:G,6,FALSE)=TRUE),"",VLOOKUP(E494,SpeciesLookup!B:G,6,FALSE)),"")</f>
        <v/>
      </c>
      <c r="H494" s="128" t="str">
        <f>IF(LEN(E494&amp;"")&gt;0,IF(ISERROR(VLOOKUP(E494,SpeciesLookup!B:G,5,FALSE)=TRUE),"",VLOOKUP(E494,SpeciesLookup!B:G,5,FALSE)),"")</f>
        <v/>
      </c>
      <c r="I494" s="11"/>
      <c r="J494" s="73"/>
      <c r="K494" s="11"/>
      <c r="L494" s="127" t="str">
        <f>TRIM(IF(ISERROR(VLOOKUP(R494,SpeciesValidation!D:T,IF(ISNA(VLOOKUP(J494,Validation!B$2:C$15,2,FALSE)),FALSE,VLOOKUP(J494,Validation!B$2:C$15,2,FALSE)))),IF(LEN(E494&amp;"")&gt;0,"",""),VLOOKUP(R494,SpeciesValidation!D:T,VLOOKUP(J494,Validation!B$2:C$15,2,FALSE),FALSE)) &amp; " " &amp; IF(ISERROR(IF(LEFT(J494,1)="A",IF(IF(VLOOKUP(R494,SpeciesValidation!D:W,20,FALSE)=FALSE,OR(TEXT(A494,"MMDD")&lt;VLOOKUP(R494,SpeciesValidation!D:W,18,FALSE),TEXT(A494,"MMDD")&gt;VLOOKUP(R494,SpeciesValidation!D:W,19,FALSE)),IF(TEXT(A494,"MMDD")&lt;"0701",TEXT(A494,"MMDD")&gt;VLOOKUP(R494,SpeciesValidation!D:W,18,FALSE),TEXT(A494,"MMDD")&lt;VLOOKUP(R494,SpeciesValidation!D:W,19,FALSE))),"Date outside expected range for this species",""),"")),"",IF(LEFT(J494,1)="A",IF(IF(VLOOKUP(R494,SpeciesValidation!D:W,20,FALSE)=FALSE,OR(TEXT(A494,"MMDD")&lt;VLOOKUP(R494,SpeciesValidation!D:W,18,FALSE),TEXT(A494,"MMDD")&gt;VLOOKUP(R494,SpeciesValidation!D:W,19,FALSE)),IF(TEXT(A494,"MMDD")&lt;"0701",TEXT(A494,"MMDD")&gt;VLOOKUP(R494,SpeciesValidation!D:W,18,FALSE),TEXT(A494,"MMDD")&lt;VLOOKUP(R494,SpeciesValidation!D:W,19,FALSE))),"Date outside expected range for this species",""),"")))</f>
        <v/>
      </c>
      <c r="M494" s="127" t="str">
        <f>IF(LEN(E494&amp;"")&gt;0,IF(ISERROR(VLOOKUP(R494,SpeciesValidation!D:I,6,FALSE)),"",VLOOKUP(R494,SpeciesValidation!D:I,6,FALSE)),"")</f>
        <v/>
      </c>
      <c r="Q494" s="36" t="str">
        <f>IF(LEN(E494&amp;"")&gt;0,IF(ISERROR(VLOOKUP(E494,SpeciesValidation!B:G,2,FALSE)=TRUE),"",VLOOKUP(E494,SpeciesValidation!B:G,2,FALSE)),"")</f>
        <v/>
      </c>
      <c r="R494" s="36" t="str">
        <f>IF(LEN(E494&amp;"")&gt;0,IF(ISERROR(VLOOKUP(E494,SpeciesLookup!B:G,4,FALSE)=TRUE),"",VLOOKUP(E494,SpeciesLookup!B:G,4,FALSE)),"")</f>
        <v/>
      </c>
    </row>
    <row r="495" spans="1:18" ht="13.2" x14ac:dyDescent="0.25">
      <c r="A495" s="72"/>
      <c r="B495" s="73"/>
      <c r="C495" s="73"/>
      <c r="D495" s="11"/>
      <c r="E495" s="74"/>
      <c r="F495" s="75"/>
      <c r="G495" s="128" t="str">
        <f>IF(LEN(E495&amp;"")&gt;0,IF(ISERROR(VLOOKUP(E495,SpeciesLookup!B:G,6,FALSE)=TRUE),"",VLOOKUP(E495,SpeciesLookup!B:G,6,FALSE)),"")</f>
        <v/>
      </c>
      <c r="H495" s="128" t="str">
        <f>IF(LEN(E495&amp;"")&gt;0,IF(ISERROR(VLOOKUP(E495,SpeciesLookup!B:G,5,FALSE)=TRUE),"",VLOOKUP(E495,SpeciesLookup!B:G,5,FALSE)),"")</f>
        <v/>
      </c>
      <c r="I495" s="11"/>
      <c r="J495" s="73"/>
      <c r="K495" s="11"/>
      <c r="L495" s="127" t="str">
        <f>TRIM(IF(ISERROR(VLOOKUP(R495,SpeciesValidation!D:T,IF(ISNA(VLOOKUP(J495,Validation!B$2:C$15,2,FALSE)),FALSE,VLOOKUP(J495,Validation!B$2:C$15,2,FALSE)))),IF(LEN(E495&amp;"")&gt;0,"",""),VLOOKUP(R495,SpeciesValidation!D:T,VLOOKUP(J495,Validation!B$2:C$15,2,FALSE),FALSE)) &amp; " " &amp; IF(ISERROR(IF(LEFT(J495,1)="A",IF(IF(VLOOKUP(R495,SpeciesValidation!D:W,20,FALSE)=FALSE,OR(TEXT(A495,"MMDD")&lt;VLOOKUP(R495,SpeciesValidation!D:W,18,FALSE),TEXT(A495,"MMDD")&gt;VLOOKUP(R495,SpeciesValidation!D:W,19,FALSE)),IF(TEXT(A495,"MMDD")&lt;"0701",TEXT(A495,"MMDD")&gt;VLOOKUP(R495,SpeciesValidation!D:W,18,FALSE),TEXT(A495,"MMDD")&lt;VLOOKUP(R495,SpeciesValidation!D:W,19,FALSE))),"Date outside expected range for this species",""),"")),"",IF(LEFT(J495,1)="A",IF(IF(VLOOKUP(R495,SpeciesValidation!D:W,20,FALSE)=FALSE,OR(TEXT(A495,"MMDD")&lt;VLOOKUP(R495,SpeciesValidation!D:W,18,FALSE),TEXT(A495,"MMDD")&gt;VLOOKUP(R495,SpeciesValidation!D:W,19,FALSE)),IF(TEXT(A495,"MMDD")&lt;"0701",TEXT(A495,"MMDD")&gt;VLOOKUP(R495,SpeciesValidation!D:W,18,FALSE),TEXT(A495,"MMDD")&lt;VLOOKUP(R495,SpeciesValidation!D:W,19,FALSE))),"Date outside expected range for this species",""),"")))</f>
        <v/>
      </c>
      <c r="M495" s="127" t="str">
        <f>IF(LEN(E495&amp;"")&gt;0,IF(ISERROR(VLOOKUP(R495,SpeciesValidation!D:I,6,FALSE)),"",VLOOKUP(R495,SpeciesValidation!D:I,6,FALSE)),"")</f>
        <v/>
      </c>
      <c r="Q495" s="36" t="str">
        <f>IF(LEN(E495&amp;"")&gt;0,IF(ISERROR(VLOOKUP(E495,SpeciesValidation!B:G,2,FALSE)=TRUE),"",VLOOKUP(E495,SpeciesValidation!B:G,2,FALSE)),"")</f>
        <v/>
      </c>
      <c r="R495" s="36" t="str">
        <f>IF(LEN(E495&amp;"")&gt;0,IF(ISERROR(VLOOKUP(E495,SpeciesLookup!B:G,4,FALSE)=TRUE),"",VLOOKUP(E495,SpeciesLookup!B:G,4,FALSE)),"")</f>
        <v/>
      </c>
    </row>
    <row r="496" spans="1:18" ht="13.2" x14ac:dyDescent="0.25">
      <c r="A496" s="72"/>
      <c r="B496" s="73"/>
      <c r="C496" s="73"/>
      <c r="D496" s="11"/>
      <c r="E496" s="74"/>
      <c r="F496" s="75"/>
      <c r="G496" s="128" t="str">
        <f>IF(LEN(E496&amp;"")&gt;0,IF(ISERROR(VLOOKUP(E496,SpeciesLookup!B:G,6,FALSE)=TRUE),"",VLOOKUP(E496,SpeciesLookup!B:G,6,FALSE)),"")</f>
        <v/>
      </c>
      <c r="H496" s="128" t="str">
        <f>IF(LEN(E496&amp;"")&gt;0,IF(ISERROR(VLOOKUP(E496,SpeciesLookup!B:G,5,FALSE)=TRUE),"",VLOOKUP(E496,SpeciesLookup!B:G,5,FALSE)),"")</f>
        <v/>
      </c>
      <c r="I496" s="11"/>
      <c r="J496" s="73"/>
      <c r="K496" s="11"/>
      <c r="L496" s="127" t="str">
        <f>TRIM(IF(ISERROR(VLOOKUP(R496,SpeciesValidation!D:T,IF(ISNA(VLOOKUP(J496,Validation!B$2:C$15,2,FALSE)),FALSE,VLOOKUP(J496,Validation!B$2:C$15,2,FALSE)))),IF(LEN(E496&amp;"")&gt;0,"",""),VLOOKUP(R496,SpeciesValidation!D:T,VLOOKUP(J496,Validation!B$2:C$15,2,FALSE),FALSE)) &amp; " " &amp; IF(ISERROR(IF(LEFT(J496,1)="A",IF(IF(VLOOKUP(R496,SpeciesValidation!D:W,20,FALSE)=FALSE,OR(TEXT(A496,"MMDD")&lt;VLOOKUP(R496,SpeciesValidation!D:W,18,FALSE),TEXT(A496,"MMDD")&gt;VLOOKUP(R496,SpeciesValidation!D:W,19,FALSE)),IF(TEXT(A496,"MMDD")&lt;"0701",TEXT(A496,"MMDD")&gt;VLOOKUP(R496,SpeciesValidation!D:W,18,FALSE),TEXT(A496,"MMDD")&lt;VLOOKUP(R496,SpeciesValidation!D:W,19,FALSE))),"Date outside expected range for this species",""),"")),"",IF(LEFT(J496,1)="A",IF(IF(VLOOKUP(R496,SpeciesValidation!D:W,20,FALSE)=FALSE,OR(TEXT(A496,"MMDD")&lt;VLOOKUP(R496,SpeciesValidation!D:W,18,FALSE),TEXT(A496,"MMDD")&gt;VLOOKUP(R496,SpeciesValidation!D:W,19,FALSE)),IF(TEXT(A496,"MMDD")&lt;"0701",TEXT(A496,"MMDD")&gt;VLOOKUP(R496,SpeciesValidation!D:W,18,FALSE),TEXT(A496,"MMDD")&lt;VLOOKUP(R496,SpeciesValidation!D:W,19,FALSE))),"Date outside expected range for this species",""),"")))</f>
        <v/>
      </c>
      <c r="M496" s="127" t="str">
        <f>IF(LEN(E496&amp;"")&gt;0,IF(ISERROR(VLOOKUP(R496,SpeciesValidation!D:I,6,FALSE)),"",VLOOKUP(R496,SpeciesValidation!D:I,6,FALSE)),"")</f>
        <v/>
      </c>
      <c r="Q496" s="36" t="str">
        <f>IF(LEN(E496&amp;"")&gt;0,IF(ISERROR(VLOOKUP(E496,SpeciesValidation!B:G,2,FALSE)=TRUE),"",VLOOKUP(E496,SpeciesValidation!B:G,2,FALSE)),"")</f>
        <v/>
      </c>
      <c r="R496" s="36" t="str">
        <f>IF(LEN(E496&amp;"")&gt;0,IF(ISERROR(VLOOKUP(E496,SpeciesLookup!B:G,4,FALSE)=TRUE),"",VLOOKUP(E496,SpeciesLookup!B:G,4,FALSE)),"")</f>
        <v/>
      </c>
    </row>
    <row r="497" spans="1:18" ht="13.2" x14ac:dyDescent="0.25">
      <c r="A497" s="72"/>
      <c r="B497" s="73"/>
      <c r="C497" s="73"/>
      <c r="D497" s="11"/>
      <c r="E497" s="74"/>
      <c r="F497" s="75"/>
      <c r="G497" s="128" t="str">
        <f>IF(LEN(E497&amp;"")&gt;0,IF(ISERROR(VLOOKUP(E497,SpeciesLookup!B:G,6,FALSE)=TRUE),"",VLOOKUP(E497,SpeciesLookup!B:G,6,FALSE)),"")</f>
        <v/>
      </c>
      <c r="H497" s="128" t="str">
        <f>IF(LEN(E497&amp;"")&gt;0,IF(ISERROR(VLOOKUP(E497,SpeciesLookup!B:G,5,FALSE)=TRUE),"",VLOOKUP(E497,SpeciesLookup!B:G,5,FALSE)),"")</f>
        <v/>
      </c>
      <c r="I497" s="11"/>
      <c r="J497" s="73"/>
      <c r="K497" s="11"/>
      <c r="L497" s="127" t="str">
        <f>TRIM(IF(ISERROR(VLOOKUP(R497,SpeciesValidation!D:T,IF(ISNA(VLOOKUP(J497,Validation!B$2:C$15,2,FALSE)),FALSE,VLOOKUP(J497,Validation!B$2:C$15,2,FALSE)))),IF(LEN(E497&amp;"")&gt;0,"",""),VLOOKUP(R497,SpeciesValidation!D:T,VLOOKUP(J497,Validation!B$2:C$15,2,FALSE),FALSE)) &amp; " " &amp; IF(ISERROR(IF(LEFT(J497,1)="A",IF(IF(VLOOKUP(R497,SpeciesValidation!D:W,20,FALSE)=FALSE,OR(TEXT(A497,"MMDD")&lt;VLOOKUP(R497,SpeciesValidation!D:W,18,FALSE),TEXT(A497,"MMDD")&gt;VLOOKUP(R497,SpeciesValidation!D:W,19,FALSE)),IF(TEXT(A497,"MMDD")&lt;"0701",TEXT(A497,"MMDD")&gt;VLOOKUP(R497,SpeciesValidation!D:W,18,FALSE),TEXT(A497,"MMDD")&lt;VLOOKUP(R497,SpeciesValidation!D:W,19,FALSE))),"Date outside expected range for this species",""),"")),"",IF(LEFT(J497,1)="A",IF(IF(VLOOKUP(R497,SpeciesValidation!D:W,20,FALSE)=FALSE,OR(TEXT(A497,"MMDD")&lt;VLOOKUP(R497,SpeciesValidation!D:W,18,FALSE),TEXT(A497,"MMDD")&gt;VLOOKUP(R497,SpeciesValidation!D:W,19,FALSE)),IF(TEXT(A497,"MMDD")&lt;"0701",TEXT(A497,"MMDD")&gt;VLOOKUP(R497,SpeciesValidation!D:W,18,FALSE),TEXT(A497,"MMDD")&lt;VLOOKUP(R497,SpeciesValidation!D:W,19,FALSE))),"Date outside expected range for this species",""),"")))</f>
        <v/>
      </c>
      <c r="M497" s="127" t="str">
        <f>IF(LEN(E497&amp;"")&gt;0,IF(ISERROR(VLOOKUP(R497,SpeciesValidation!D:I,6,FALSE)),"",VLOOKUP(R497,SpeciesValidation!D:I,6,FALSE)),"")</f>
        <v/>
      </c>
      <c r="Q497" s="36" t="str">
        <f>IF(LEN(E497&amp;"")&gt;0,IF(ISERROR(VLOOKUP(E497,SpeciesValidation!B:G,2,FALSE)=TRUE),"",VLOOKUP(E497,SpeciesValidation!B:G,2,FALSE)),"")</f>
        <v/>
      </c>
      <c r="R497" s="36" t="str">
        <f>IF(LEN(E497&amp;"")&gt;0,IF(ISERROR(VLOOKUP(E497,SpeciesLookup!B:G,4,FALSE)=TRUE),"",VLOOKUP(E497,SpeciesLookup!B:G,4,FALSE)),"")</f>
        <v/>
      </c>
    </row>
    <row r="498" spans="1:18" ht="13.2" x14ac:dyDescent="0.25">
      <c r="A498" s="72"/>
      <c r="B498" s="73"/>
      <c r="C498" s="73"/>
      <c r="D498" s="11"/>
      <c r="E498" s="74"/>
      <c r="F498" s="75"/>
      <c r="G498" s="128" t="str">
        <f>IF(LEN(E498&amp;"")&gt;0,IF(ISERROR(VLOOKUP(E498,SpeciesLookup!B:G,6,FALSE)=TRUE),"",VLOOKUP(E498,SpeciesLookup!B:G,6,FALSE)),"")</f>
        <v/>
      </c>
      <c r="H498" s="128" t="str">
        <f>IF(LEN(E498&amp;"")&gt;0,IF(ISERROR(VLOOKUP(E498,SpeciesLookup!B:G,5,FALSE)=TRUE),"",VLOOKUP(E498,SpeciesLookup!B:G,5,FALSE)),"")</f>
        <v/>
      </c>
      <c r="I498" s="11"/>
      <c r="J498" s="73"/>
      <c r="K498" s="11"/>
      <c r="L498" s="127" t="str">
        <f>TRIM(IF(ISERROR(VLOOKUP(R498,SpeciesValidation!D:T,IF(ISNA(VLOOKUP(J498,Validation!B$2:C$15,2,FALSE)),FALSE,VLOOKUP(J498,Validation!B$2:C$15,2,FALSE)))),IF(LEN(E498&amp;"")&gt;0,"",""),VLOOKUP(R498,SpeciesValidation!D:T,VLOOKUP(J498,Validation!B$2:C$15,2,FALSE),FALSE)) &amp; " " &amp; IF(ISERROR(IF(LEFT(J498,1)="A",IF(IF(VLOOKUP(R498,SpeciesValidation!D:W,20,FALSE)=FALSE,OR(TEXT(A498,"MMDD")&lt;VLOOKUP(R498,SpeciesValidation!D:W,18,FALSE),TEXT(A498,"MMDD")&gt;VLOOKUP(R498,SpeciesValidation!D:W,19,FALSE)),IF(TEXT(A498,"MMDD")&lt;"0701",TEXT(A498,"MMDD")&gt;VLOOKUP(R498,SpeciesValidation!D:W,18,FALSE),TEXT(A498,"MMDD")&lt;VLOOKUP(R498,SpeciesValidation!D:W,19,FALSE))),"Date outside expected range for this species",""),"")),"",IF(LEFT(J498,1)="A",IF(IF(VLOOKUP(R498,SpeciesValidation!D:W,20,FALSE)=FALSE,OR(TEXT(A498,"MMDD")&lt;VLOOKUP(R498,SpeciesValidation!D:W,18,FALSE),TEXT(A498,"MMDD")&gt;VLOOKUP(R498,SpeciesValidation!D:W,19,FALSE)),IF(TEXT(A498,"MMDD")&lt;"0701",TEXT(A498,"MMDD")&gt;VLOOKUP(R498,SpeciesValidation!D:W,18,FALSE),TEXT(A498,"MMDD")&lt;VLOOKUP(R498,SpeciesValidation!D:W,19,FALSE))),"Date outside expected range for this species",""),"")))</f>
        <v/>
      </c>
      <c r="M498" s="127" t="str">
        <f>IF(LEN(E498&amp;"")&gt;0,IF(ISERROR(VLOOKUP(R498,SpeciesValidation!D:I,6,FALSE)),"",VLOOKUP(R498,SpeciesValidation!D:I,6,FALSE)),"")</f>
        <v/>
      </c>
      <c r="Q498" s="36" t="str">
        <f>IF(LEN(E498&amp;"")&gt;0,IF(ISERROR(VLOOKUP(E498,SpeciesValidation!B:G,2,FALSE)=TRUE),"",VLOOKUP(E498,SpeciesValidation!B:G,2,FALSE)),"")</f>
        <v/>
      </c>
      <c r="R498" s="36" t="str">
        <f>IF(LEN(E498&amp;"")&gt;0,IF(ISERROR(VLOOKUP(E498,SpeciesLookup!B:G,4,FALSE)=TRUE),"",VLOOKUP(E498,SpeciesLookup!B:G,4,FALSE)),"")</f>
        <v/>
      </c>
    </row>
    <row r="499" spans="1:18" ht="13.2" x14ac:dyDescent="0.25">
      <c r="A499" s="72"/>
      <c r="B499" s="73"/>
      <c r="C499" s="73"/>
      <c r="D499" s="11"/>
      <c r="E499" s="74"/>
      <c r="F499" s="75"/>
      <c r="G499" s="128" t="str">
        <f>IF(LEN(E499&amp;"")&gt;0,IF(ISERROR(VLOOKUP(E499,SpeciesLookup!B:G,6,FALSE)=TRUE),"",VLOOKUP(E499,SpeciesLookup!B:G,6,FALSE)),"")</f>
        <v/>
      </c>
      <c r="H499" s="128" t="str">
        <f>IF(LEN(E499&amp;"")&gt;0,IF(ISERROR(VLOOKUP(E499,SpeciesLookup!B:G,5,FALSE)=TRUE),"",VLOOKUP(E499,SpeciesLookup!B:G,5,FALSE)),"")</f>
        <v/>
      </c>
      <c r="I499" s="11"/>
      <c r="J499" s="73"/>
      <c r="K499" s="11"/>
      <c r="L499" s="127" t="str">
        <f>TRIM(IF(ISERROR(VLOOKUP(R499,SpeciesValidation!D:T,IF(ISNA(VLOOKUP(J499,Validation!B$2:C$15,2,FALSE)),FALSE,VLOOKUP(J499,Validation!B$2:C$15,2,FALSE)))),IF(LEN(E499&amp;"")&gt;0,"",""),VLOOKUP(R499,SpeciesValidation!D:T,VLOOKUP(J499,Validation!B$2:C$15,2,FALSE),FALSE)) &amp; " " &amp; IF(ISERROR(IF(LEFT(J499,1)="A",IF(IF(VLOOKUP(R499,SpeciesValidation!D:W,20,FALSE)=FALSE,OR(TEXT(A499,"MMDD")&lt;VLOOKUP(R499,SpeciesValidation!D:W,18,FALSE),TEXT(A499,"MMDD")&gt;VLOOKUP(R499,SpeciesValidation!D:W,19,FALSE)),IF(TEXT(A499,"MMDD")&lt;"0701",TEXT(A499,"MMDD")&gt;VLOOKUP(R499,SpeciesValidation!D:W,18,FALSE),TEXT(A499,"MMDD")&lt;VLOOKUP(R499,SpeciesValidation!D:W,19,FALSE))),"Date outside expected range for this species",""),"")),"",IF(LEFT(J499,1)="A",IF(IF(VLOOKUP(R499,SpeciesValidation!D:W,20,FALSE)=FALSE,OR(TEXT(A499,"MMDD")&lt;VLOOKUP(R499,SpeciesValidation!D:W,18,FALSE),TEXT(A499,"MMDD")&gt;VLOOKUP(R499,SpeciesValidation!D:W,19,FALSE)),IF(TEXT(A499,"MMDD")&lt;"0701",TEXT(A499,"MMDD")&gt;VLOOKUP(R499,SpeciesValidation!D:W,18,FALSE),TEXT(A499,"MMDD")&lt;VLOOKUP(R499,SpeciesValidation!D:W,19,FALSE))),"Date outside expected range for this species",""),"")))</f>
        <v/>
      </c>
      <c r="M499" s="127" t="str">
        <f>IF(LEN(E499&amp;"")&gt;0,IF(ISERROR(VLOOKUP(R499,SpeciesValidation!D:I,6,FALSE)),"",VLOOKUP(R499,SpeciesValidation!D:I,6,FALSE)),"")</f>
        <v/>
      </c>
      <c r="Q499" s="36" t="str">
        <f>IF(LEN(E499&amp;"")&gt;0,IF(ISERROR(VLOOKUP(E499,SpeciesValidation!B:G,2,FALSE)=TRUE),"",VLOOKUP(E499,SpeciesValidation!B:G,2,FALSE)),"")</f>
        <v/>
      </c>
      <c r="R499" s="36" t="str">
        <f>IF(LEN(E499&amp;"")&gt;0,IF(ISERROR(VLOOKUP(E499,SpeciesLookup!B:G,4,FALSE)=TRUE),"",VLOOKUP(E499,SpeciesLookup!B:G,4,FALSE)),"")</f>
        <v/>
      </c>
    </row>
    <row r="500" spans="1:18" ht="13.2" x14ac:dyDescent="0.25">
      <c r="A500" s="72"/>
      <c r="B500" s="73"/>
      <c r="C500" s="73"/>
      <c r="D500" s="11"/>
      <c r="E500" s="74"/>
      <c r="F500" s="75"/>
      <c r="G500" s="128" t="str">
        <f>IF(LEN(E500&amp;"")&gt;0,IF(ISERROR(VLOOKUP(E500,SpeciesLookup!B:G,6,FALSE)=TRUE),"",VLOOKUP(E500,SpeciesLookup!B:G,6,FALSE)),"")</f>
        <v/>
      </c>
      <c r="H500" s="128" t="str">
        <f>IF(LEN(E500&amp;"")&gt;0,IF(ISERROR(VLOOKUP(E500,SpeciesLookup!B:G,5,FALSE)=TRUE),"",VLOOKUP(E500,SpeciesLookup!B:G,5,FALSE)),"")</f>
        <v/>
      </c>
      <c r="I500" s="11"/>
      <c r="J500" s="73"/>
      <c r="K500" s="11"/>
      <c r="L500" s="127" t="str">
        <f>TRIM(IF(ISERROR(VLOOKUP(R500,SpeciesValidation!D:T,IF(ISNA(VLOOKUP(J500,Validation!B$2:C$15,2,FALSE)),FALSE,VLOOKUP(J500,Validation!B$2:C$15,2,FALSE)))),IF(LEN(E500&amp;"")&gt;0,"",""),VLOOKUP(R500,SpeciesValidation!D:T,VLOOKUP(J500,Validation!B$2:C$15,2,FALSE),FALSE)) &amp; " " &amp; IF(ISERROR(IF(LEFT(J500,1)="A",IF(IF(VLOOKUP(R500,SpeciesValidation!D:W,20,FALSE)=FALSE,OR(TEXT(A500,"MMDD")&lt;VLOOKUP(R500,SpeciesValidation!D:W,18,FALSE),TEXT(A500,"MMDD")&gt;VLOOKUP(R500,SpeciesValidation!D:W,19,FALSE)),IF(TEXT(A500,"MMDD")&lt;"0701",TEXT(A500,"MMDD")&gt;VLOOKUP(R500,SpeciesValidation!D:W,18,FALSE),TEXT(A500,"MMDD")&lt;VLOOKUP(R500,SpeciesValidation!D:W,19,FALSE))),"Date outside expected range for this species",""),"")),"",IF(LEFT(J500,1)="A",IF(IF(VLOOKUP(R500,SpeciesValidation!D:W,20,FALSE)=FALSE,OR(TEXT(A500,"MMDD")&lt;VLOOKUP(R500,SpeciesValidation!D:W,18,FALSE),TEXT(A500,"MMDD")&gt;VLOOKUP(R500,SpeciesValidation!D:W,19,FALSE)),IF(TEXT(A500,"MMDD")&lt;"0701",TEXT(A500,"MMDD")&gt;VLOOKUP(R500,SpeciesValidation!D:W,18,FALSE),TEXT(A500,"MMDD")&lt;VLOOKUP(R500,SpeciesValidation!D:W,19,FALSE))),"Date outside expected range for this species",""),"")))</f>
        <v/>
      </c>
      <c r="M500" s="127" t="str">
        <f>IF(LEN(E500&amp;"")&gt;0,IF(ISERROR(VLOOKUP(R500,SpeciesValidation!D:I,6,FALSE)),"",VLOOKUP(R500,SpeciesValidation!D:I,6,FALSE)),"")</f>
        <v/>
      </c>
      <c r="Q500" s="36" t="str">
        <f>IF(LEN(E500&amp;"")&gt;0,IF(ISERROR(VLOOKUP(E500,SpeciesValidation!B:G,2,FALSE)=TRUE),"",VLOOKUP(E500,SpeciesValidation!B:G,2,FALSE)),"")</f>
        <v/>
      </c>
      <c r="R500" s="36" t="str">
        <f>IF(LEN(E500&amp;"")&gt;0,IF(ISERROR(VLOOKUP(E500,SpeciesLookup!B:G,4,FALSE)=TRUE),"",VLOOKUP(E500,SpeciesLookup!B:G,4,FALSE)),"")</f>
        <v/>
      </c>
    </row>
    <row r="501" spans="1:18" ht="13.2" x14ac:dyDescent="0.25">
      <c r="A501" s="72"/>
      <c r="B501" s="73"/>
      <c r="C501" s="73"/>
      <c r="D501" s="11"/>
      <c r="E501" s="74"/>
      <c r="F501" s="75"/>
      <c r="G501" s="128" t="str">
        <f>IF(LEN(E501&amp;"")&gt;0,IF(ISERROR(VLOOKUP(E501,SpeciesLookup!B:G,6,FALSE)=TRUE),"",VLOOKUP(E501,SpeciesLookup!B:G,6,FALSE)),"")</f>
        <v/>
      </c>
      <c r="H501" s="128" t="str">
        <f>IF(LEN(E501&amp;"")&gt;0,IF(ISERROR(VLOOKUP(E501,SpeciesLookup!B:G,5,FALSE)=TRUE),"",VLOOKUP(E501,SpeciesLookup!B:G,5,FALSE)),"")</f>
        <v/>
      </c>
      <c r="I501" s="11"/>
      <c r="J501" s="73"/>
      <c r="K501" s="11"/>
      <c r="L501" s="127" t="str">
        <f>TRIM(IF(ISERROR(VLOOKUP(R501,SpeciesValidation!D:T,IF(ISNA(VLOOKUP(J501,Validation!B$2:C$15,2,FALSE)),FALSE,VLOOKUP(J501,Validation!B$2:C$15,2,FALSE)))),IF(LEN(E501&amp;"")&gt;0,"",""),VLOOKUP(R501,SpeciesValidation!D:T,VLOOKUP(J501,Validation!B$2:C$15,2,FALSE),FALSE)) &amp; " " &amp; IF(ISERROR(IF(LEFT(J501,1)="A",IF(IF(VLOOKUP(R501,SpeciesValidation!D:W,20,FALSE)=FALSE,OR(TEXT(A501,"MMDD")&lt;VLOOKUP(R501,SpeciesValidation!D:W,18,FALSE),TEXT(A501,"MMDD")&gt;VLOOKUP(R501,SpeciesValidation!D:W,19,FALSE)),IF(TEXT(A501,"MMDD")&lt;"0701",TEXT(A501,"MMDD")&gt;VLOOKUP(R501,SpeciesValidation!D:W,18,FALSE),TEXT(A501,"MMDD")&lt;VLOOKUP(R501,SpeciesValidation!D:W,19,FALSE))),"Date outside expected range for this species",""),"")),"",IF(LEFT(J501,1)="A",IF(IF(VLOOKUP(R501,SpeciesValidation!D:W,20,FALSE)=FALSE,OR(TEXT(A501,"MMDD")&lt;VLOOKUP(R501,SpeciesValidation!D:W,18,FALSE),TEXT(A501,"MMDD")&gt;VLOOKUP(R501,SpeciesValidation!D:W,19,FALSE)),IF(TEXT(A501,"MMDD")&lt;"0701",TEXT(A501,"MMDD")&gt;VLOOKUP(R501,SpeciesValidation!D:W,18,FALSE),TEXT(A501,"MMDD")&lt;VLOOKUP(R501,SpeciesValidation!D:W,19,FALSE))),"Date outside expected range for this species",""),"")))</f>
        <v/>
      </c>
      <c r="M501" s="127" t="str">
        <f>IF(LEN(E501&amp;"")&gt;0,IF(ISERROR(VLOOKUP(R501,SpeciesValidation!D:I,6,FALSE)),"",VLOOKUP(R501,SpeciesValidation!D:I,6,FALSE)),"")</f>
        <v/>
      </c>
      <c r="Q501" s="36" t="str">
        <f>IF(LEN(E501&amp;"")&gt;0,IF(ISERROR(VLOOKUP(E501,SpeciesValidation!B:G,2,FALSE)=TRUE),"",VLOOKUP(E501,SpeciesValidation!B:G,2,FALSE)),"")</f>
        <v/>
      </c>
      <c r="R501" s="36" t="str">
        <f>IF(LEN(E501&amp;"")&gt;0,IF(ISERROR(VLOOKUP(E501,SpeciesLookup!B:G,4,FALSE)=TRUE),"",VLOOKUP(E501,SpeciesLookup!B:G,4,FALSE)),"")</f>
        <v/>
      </c>
    </row>
    <row r="502" spans="1:18" ht="13.2" x14ac:dyDescent="0.25">
      <c r="A502" s="72"/>
      <c r="B502" s="73"/>
      <c r="C502" s="73"/>
      <c r="D502" s="11"/>
      <c r="E502" s="74"/>
      <c r="F502" s="75"/>
      <c r="G502" s="128" t="str">
        <f>IF(LEN(E502&amp;"")&gt;0,IF(ISERROR(VLOOKUP(E502,SpeciesLookup!B:G,6,FALSE)=TRUE),"",VLOOKUP(E502,SpeciesLookup!B:G,6,FALSE)),"")</f>
        <v/>
      </c>
      <c r="H502" s="128" t="str">
        <f>IF(LEN(E502&amp;"")&gt;0,IF(ISERROR(VLOOKUP(E502,SpeciesLookup!B:G,5,FALSE)=TRUE),"",VLOOKUP(E502,SpeciesLookup!B:G,5,FALSE)),"")</f>
        <v/>
      </c>
      <c r="I502" s="11"/>
      <c r="J502" s="73"/>
      <c r="K502" s="11"/>
      <c r="L502" s="127" t="str">
        <f>TRIM(IF(ISERROR(VLOOKUP(R502,SpeciesValidation!D:T,IF(ISNA(VLOOKUP(J502,Validation!B$2:C$15,2,FALSE)),FALSE,VLOOKUP(J502,Validation!B$2:C$15,2,FALSE)))),IF(LEN(E502&amp;"")&gt;0,"",""),VLOOKUP(R502,SpeciesValidation!D:T,VLOOKUP(J502,Validation!B$2:C$15,2,FALSE),FALSE)) &amp; " " &amp; IF(ISERROR(IF(LEFT(J502,1)="A",IF(IF(VLOOKUP(R502,SpeciesValidation!D:W,20,FALSE)=FALSE,OR(TEXT(A502,"MMDD")&lt;VLOOKUP(R502,SpeciesValidation!D:W,18,FALSE),TEXT(A502,"MMDD")&gt;VLOOKUP(R502,SpeciesValidation!D:W,19,FALSE)),IF(TEXT(A502,"MMDD")&lt;"0701",TEXT(A502,"MMDD")&gt;VLOOKUP(R502,SpeciesValidation!D:W,18,FALSE),TEXT(A502,"MMDD")&lt;VLOOKUP(R502,SpeciesValidation!D:W,19,FALSE))),"Date outside expected range for this species",""),"")),"",IF(LEFT(J502,1)="A",IF(IF(VLOOKUP(R502,SpeciesValidation!D:W,20,FALSE)=FALSE,OR(TEXT(A502,"MMDD")&lt;VLOOKUP(R502,SpeciesValidation!D:W,18,FALSE),TEXT(A502,"MMDD")&gt;VLOOKUP(R502,SpeciesValidation!D:W,19,FALSE)),IF(TEXT(A502,"MMDD")&lt;"0701",TEXT(A502,"MMDD")&gt;VLOOKUP(R502,SpeciesValidation!D:W,18,FALSE),TEXT(A502,"MMDD")&lt;VLOOKUP(R502,SpeciesValidation!D:W,19,FALSE))),"Date outside expected range for this species",""),"")))</f>
        <v/>
      </c>
      <c r="M502" s="127" t="str">
        <f>IF(LEN(E502&amp;"")&gt;0,IF(ISERROR(VLOOKUP(R502,SpeciesValidation!D:I,6,FALSE)),"",VLOOKUP(R502,SpeciesValidation!D:I,6,FALSE)),"")</f>
        <v/>
      </c>
      <c r="Q502" s="36" t="str">
        <f>IF(LEN(E502&amp;"")&gt;0,IF(ISERROR(VLOOKUP(E502,SpeciesValidation!B:G,2,FALSE)=TRUE),"",VLOOKUP(E502,SpeciesValidation!B:G,2,FALSE)),"")</f>
        <v/>
      </c>
      <c r="R502" s="36" t="str">
        <f>IF(LEN(E502&amp;"")&gt;0,IF(ISERROR(VLOOKUP(E502,SpeciesLookup!B:G,4,FALSE)=TRUE),"",VLOOKUP(E502,SpeciesLookup!B:G,4,FALSE)),"")</f>
        <v/>
      </c>
    </row>
    <row r="503" spans="1:18" ht="13.2" x14ac:dyDescent="0.25">
      <c r="A503" s="72"/>
      <c r="B503" s="73"/>
      <c r="C503" s="73"/>
      <c r="D503" s="11"/>
      <c r="E503" s="74"/>
      <c r="F503" s="75"/>
      <c r="G503" s="128" t="str">
        <f>IF(LEN(E503&amp;"")&gt;0,IF(ISERROR(VLOOKUP(E503,SpeciesLookup!B:G,6,FALSE)=TRUE),"",VLOOKUP(E503,SpeciesLookup!B:G,6,FALSE)),"")</f>
        <v/>
      </c>
      <c r="H503" s="128" t="str">
        <f>IF(LEN(E503&amp;"")&gt;0,IF(ISERROR(VLOOKUP(E503,SpeciesLookup!B:G,5,FALSE)=TRUE),"",VLOOKUP(E503,SpeciesLookup!B:G,5,FALSE)),"")</f>
        <v/>
      </c>
      <c r="I503" s="11"/>
      <c r="J503" s="73"/>
      <c r="K503" s="11"/>
      <c r="L503" s="127" t="str">
        <f>TRIM(IF(ISERROR(VLOOKUP(R503,SpeciesValidation!D:T,IF(ISNA(VLOOKUP(J503,Validation!B$2:C$15,2,FALSE)),FALSE,VLOOKUP(J503,Validation!B$2:C$15,2,FALSE)))),IF(LEN(E503&amp;"")&gt;0,"",""),VLOOKUP(R503,SpeciesValidation!D:T,VLOOKUP(J503,Validation!B$2:C$15,2,FALSE),FALSE)) &amp; " " &amp; IF(ISERROR(IF(LEFT(J503,1)="A",IF(IF(VLOOKUP(R503,SpeciesValidation!D:W,20,FALSE)=FALSE,OR(TEXT(A503,"MMDD")&lt;VLOOKUP(R503,SpeciesValidation!D:W,18,FALSE),TEXT(A503,"MMDD")&gt;VLOOKUP(R503,SpeciesValidation!D:W,19,FALSE)),IF(TEXT(A503,"MMDD")&lt;"0701",TEXT(A503,"MMDD")&gt;VLOOKUP(R503,SpeciesValidation!D:W,18,FALSE),TEXT(A503,"MMDD")&lt;VLOOKUP(R503,SpeciesValidation!D:W,19,FALSE))),"Date outside expected range for this species",""),"")),"",IF(LEFT(J503,1)="A",IF(IF(VLOOKUP(R503,SpeciesValidation!D:W,20,FALSE)=FALSE,OR(TEXT(A503,"MMDD")&lt;VLOOKUP(R503,SpeciesValidation!D:W,18,FALSE),TEXT(A503,"MMDD")&gt;VLOOKUP(R503,SpeciesValidation!D:W,19,FALSE)),IF(TEXT(A503,"MMDD")&lt;"0701",TEXT(A503,"MMDD")&gt;VLOOKUP(R503,SpeciesValidation!D:W,18,FALSE),TEXT(A503,"MMDD")&lt;VLOOKUP(R503,SpeciesValidation!D:W,19,FALSE))),"Date outside expected range for this species",""),"")))</f>
        <v/>
      </c>
      <c r="M503" s="127" t="str">
        <f>IF(LEN(E503&amp;"")&gt;0,IF(ISERROR(VLOOKUP(R503,SpeciesValidation!D:I,6,FALSE)),"",VLOOKUP(R503,SpeciesValidation!D:I,6,FALSE)),"")</f>
        <v/>
      </c>
      <c r="Q503" s="36" t="str">
        <f>IF(LEN(E503&amp;"")&gt;0,IF(ISERROR(VLOOKUP(E503,SpeciesValidation!B:G,2,FALSE)=TRUE),"",VLOOKUP(E503,SpeciesValidation!B:G,2,FALSE)),"")</f>
        <v/>
      </c>
      <c r="R503" s="36" t="str">
        <f>IF(LEN(E503&amp;"")&gt;0,IF(ISERROR(VLOOKUP(E503,SpeciesLookup!B:G,4,FALSE)=TRUE),"",VLOOKUP(E503,SpeciesLookup!B:G,4,FALSE)),"")</f>
        <v/>
      </c>
    </row>
    <row r="504" spans="1:18" ht="13.2" x14ac:dyDescent="0.25">
      <c r="A504" s="72"/>
      <c r="B504" s="73"/>
      <c r="C504" s="73"/>
      <c r="D504" s="11"/>
      <c r="E504" s="74"/>
      <c r="F504" s="75"/>
      <c r="G504" s="128" t="str">
        <f>IF(LEN(E504&amp;"")&gt;0,IF(ISERROR(VLOOKUP(E504,SpeciesLookup!B:G,6,FALSE)=TRUE),"",VLOOKUP(E504,SpeciesLookup!B:G,6,FALSE)),"")</f>
        <v/>
      </c>
      <c r="H504" s="128" t="str">
        <f>IF(LEN(E504&amp;"")&gt;0,IF(ISERROR(VLOOKUP(E504,SpeciesLookup!B:G,5,FALSE)=TRUE),"",VLOOKUP(E504,SpeciesLookup!B:G,5,FALSE)),"")</f>
        <v/>
      </c>
      <c r="I504" s="11"/>
      <c r="J504" s="73"/>
      <c r="K504" s="11"/>
      <c r="L504" s="127" t="str">
        <f>TRIM(IF(ISERROR(VLOOKUP(R504,SpeciesValidation!D:T,IF(ISNA(VLOOKUP(J504,Validation!B$2:C$15,2,FALSE)),FALSE,VLOOKUP(J504,Validation!B$2:C$15,2,FALSE)))),IF(LEN(E504&amp;"")&gt;0,"",""),VLOOKUP(R504,SpeciesValidation!D:T,VLOOKUP(J504,Validation!B$2:C$15,2,FALSE),FALSE)) &amp; " " &amp; IF(ISERROR(IF(LEFT(J504,1)="A",IF(IF(VLOOKUP(R504,SpeciesValidation!D:W,20,FALSE)=FALSE,OR(TEXT(A504,"MMDD")&lt;VLOOKUP(R504,SpeciesValidation!D:W,18,FALSE),TEXT(A504,"MMDD")&gt;VLOOKUP(R504,SpeciesValidation!D:W,19,FALSE)),IF(TEXT(A504,"MMDD")&lt;"0701",TEXT(A504,"MMDD")&gt;VLOOKUP(R504,SpeciesValidation!D:W,18,FALSE),TEXT(A504,"MMDD")&lt;VLOOKUP(R504,SpeciesValidation!D:W,19,FALSE))),"Date outside expected range for this species",""),"")),"",IF(LEFT(J504,1)="A",IF(IF(VLOOKUP(R504,SpeciesValidation!D:W,20,FALSE)=FALSE,OR(TEXT(A504,"MMDD")&lt;VLOOKUP(R504,SpeciesValidation!D:W,18,FALSE),TEXT(A504,"MMDD")&gt;VLOOKUP(R504,SpeciesValidation!D:W,19,FALSE)),IF(TEXT(A504,"MMDD")&lt;"0701",TEXT(A504,"MMDD")&gt;VLOOKUP(R504,SpeciesValidation!D:W,18,FALSE),TEXT(A504,"MMDD")&lt;VLOOKUP(R504,SpeciesValidation!D:W,19,FALSE))),"Date outside expected range for this species",""),"")))</f>
        <v/>
      </c>
      <c r="M504" s="127" t="str">
        <f>IF(LEN(E504&amp;"")&gt;0,IF(ISERROR(VLOOKUP(R504,SpeciesValidation!D:I,6,FALSE)),"",VLOOKUP(R504,SpeciesValidation!D:I,6,FALSE)),"")</f>
        <v/>
      </c>
      <c r="Q504" s="36" t="str">
        <f>IF(LEN(E504&amp;"")&gt;0,IF(ISERROR(VLOOKUP(E504,SpeciesValidation!B:G,2,FALSE)=TRUE),"",VLOOKUP(E504,SpeciesValidation!B:G,2,FALSE)),"")</f>
        <v/>
      </c>
      <c r="R504" s="36" t="str">
        <f>IF(LEN(E504&amp;"")&gt;0,IF(ISERROR(VLOOKUP(E504,SpeciesLookup!B:G,4,FALSE)=TRUE),"",VLOOKUP(E504,SpeciesLookup!B:G,4,FALSE)),"")</f>
        <v/>
      </c>
    </row>
    <row r="505" spans="1:18" ht="13.2" x14ac:dyDescent="0.25">
      <c r="A505" s="72"/>
      <c r="B505" s="73"/>
      <c r="C505" s="73"/>
      <c r="D505" s="11"/>
      <c r="E505" s="74"/>
      <c r="F505" s="75"/>
      <c r="G505" s="128" t="str">
        <f>IF(LEN(E505&amp;"")&gt;0,IF(ISERROR(VLOOKUP(E505,SpeciesLookup!B:G,6,FALSE)=TRUE),"",VLOOKUP(E505,SpeciesLookup!B:G,6,FALSE)),"")</f>
        <v/>
      </c>
      <c r="H505" s="128" t="str">
        <f>IF(LEN(E505&amp;"")&gt;0,IF(ISERROR(VLOOKUP(E505,SpeciesLookup!B:G,5,FALSE)=TRUE),"",VLOOKUP(E505,SpeciesLookup!B:G,5,FALSE)),"")</f>
        <v/>
      </c>
      <c r="I505" s="11"/>
      <c r="J505" s="73"/>
      <c r="K505" s="11"/>
      <c r="L505" s="127" t="str">
        <f>TRIM(IF(ISERROR(VLOOKUP(R505,SpeciesValidation!D:T,IF(ISNA(VLOOKUP(J505,Validation!B$2:C$15,2,FALSE)),FALSE,VLOOKUP(J505,Validation!B$2:C$15,2,FALSE)))),IF(LEN(E505&amp;"")&gt;0,"",""),VLOOKUP(R505,SpeciesValidation!D:T,VLOOKUP(J505,Validation!B$2:C$15,2,FALSE),FALSE)) &amp; " " &amp; IF(ISERROR(IF(LEFT(J505,1)="A",IF(IF(VLOOKUP(R505,SpeciesValidation!D:W,20,FALSE)=FALSE,OR(TEXT(A505,"MMDD")&lt;VLOOKUP(R505,SpeciesValidation!D:W,18,FALSE),TEXT(A505,"MMDD")&gt;VLOOKUP(R505,SpeciesValidation!D:W,19,FALSE)),IF(TEXT(A505,"MMDD")&lt;"0701",TEXT(A505,"MMDD")&gt;VLOOKUP(R505,SpeciesValidation!D:W,18,FALSE),TEXT(A505,"MMDD")&lt;VLOOKUP(R505,SpeciesValidation!D:W,19,FALSE))),"Date outside expected range for this species",""),"")),"",IF(LEFT(J505,1)="A",IF(IF(VLOOKUP(R505,SpeciesValidation!D:W,20,FALSE)=FALSE,OR(TEXT(A505,"MMDD")&lt;VLOOKUP(R505,SpeciesValidation!D:W,18,FALSE),TEXT(A505,"MMDD")&gt;VLOOKUP(R505,SpeciesValidation!D:W,19,FALSE)),IF(TEXT(A505,"MMDD")&lt;"0701",TEXT(A505,"MMDD")&gt;VLOOKUP(R505,SpeciesValidation!D:W,18,FALSE),TEXT(A505,"MMDD")&lt;VLOOKUP(R505,SpeciesValidation!D:W,19,FALSE))),"Date outside expected range for this species",""),"")))</f>
        <v/>
      </c>
      <c r="M505" s="127" t="str">
        <f>IF(LEN(E505&amp;"")&gt;0,IF(ISERROR(VLOOKUP(R505,SpeciesValidation!D:I,6,FALSE)),"",VLOOKUP(R505,SpeciesValidation!D:I,6,FALSE)),"")</f>
        <v/>
      </c>
      <c r="Q505" s="36" t="str">
        <f>IF(LEN(E505&amp;"")&gt;0,IF(ISERROR(VLOOKUP(E505,SpeciesValidation!B:G,2,FALSE)=TRUE),"",VLOOKUP(E505,SpeciesValidation!B:G,2,FALSE)),"")</f>
        <v/>
      </c>
      <c r="R505" s="36" t="str">
        <f>IF(LEN(E505&amp;"")&gt;0,IF(ISERROR(VLOOKUP(E505,SpeciesLookup!B:G,4,FALSE)=TRUE),"",VLOOKUP(E505,SpeciesLookup!B:G,4,FALSE)),"")</f>
        <v/>
      </c>
    </row>
    <row r="506" spans="1:18" ht="13.2" x14ac:dyDescent="0.25">
      <c r="A506" s="72"/>
      <c r="B506" s="73"/>
      <c r="C506" s="73"/>
      <c r="D506" s="11"/>
      <c r="E506" s="74"/>
      <c r="F506" s="75"/>
      <c r="G506" s="128" t="str">
        <f>IF(LEN(E506&amp;"")&gt;0,IF(ISERROR(VLOOKUP(E506,SpeciesLookup!B:G,6,FALSE)=TRUE),"",VLOOKUP(E506,SpeciesLookup!B:G,6,FALSE)),"")</f>
        <v/>
      </c>
      <c r="H506" s="128" t="str">
        <f>IF(LEN(E506&amp;"")&gt;0,IF(ISERROR(VLOOKUP(E506,SpeciesLookup!B:G,5,FALSE)=TRUE),"",VLOOKUP(E506,SpeciesLookup!B:G,5,FALSE)),"")</f>
        <v/>
      </c>
      <c r="I506" s="11"/>
      <c r="J506" s="73"/>
      <c r="K506" s="11"/>
      <c r="L506" s="127" t="str">
        <f>TRIM(IF(ISERROR(VLOOKUP(R506,SpeciesValidation!D:T,IF(ISNA(VLOOKUP(J506,Validation!B$2:C$15,2,FALSE)),FALSE,VLOOKUP(J506,Validation!B$2:C$15,2,FALSE)))),IF(LEN(E506&amp;"")&gt;0,"",""),VLOOKUP(R506,SpeciesValidation!D:T,VLOOKUP(J506,Validation!B$2:C$15,2,FALSE),FALSE)) &amp; " " &amp; IF(ISERROR(IF(LEFT(J506,1)="A",IF(IF(VLOOKUP(R506,SpeciesValidation!D:W,20,FALSE)=FALSE,OR(TEXT(A506,"MMDD")&lt;VLOOKUP(R506,SpeciesValidation!D:W,18,FALSE),TEXT(A506,"MMDD")&gt;VLOOKUP(R506,SpeciesValidation!D:W,19,FALSE)),IF(TEXT(A506,"MMDD")&lt;"0701",TEXT(A506,"MMDD")&gt;VLOOKUP(R506,SpeciesValidation!D:W,18,FALSE),TEXT(A506,"MMDD")&lt;VLOOKUP(R506,SpeciesValidation!D:W,19,FALSE))),"Date outside expected range for this species",""),"")),"",IF(LEFT(J506,1)="A",IF(IF(VLOOKUP(R506,SpeciesValidation!D:W,20,FALSE)=FALSE,OR(TEXT(A506,"MMDD")&lt;VLOOKUP(R506,SpeciesValidation!D:W,18,FALSE),TEXT(A506,"MMDD")&gt;VLOOKUP(R506,SpeciesValidation!D:W,19,FALSE)),IF(TEXT(A506,"MMDD")&lt;"0701",TEXT(A506,"MMDD")&gt;VLOOKUP(R506,SpeciesValidation!D:W,18,FALSE),TEXT(A506,"MMDD")&lt;VLOOKUP(R506,SpeciesValidation!D:W,19,FALSE))),"Date outside expected range for this species",""),"")))</f>
        <v/>
      </c>
      <c r="M506" s="127" t="str">
        <f>IF(LEN(E506&amp;"")&gt;0,IF(ISERROR(VLOOKUP(R506,SpeciesValidation!D:I,6,FALSE)),"",VLOOKUP(R506,SpeciesValidation!D:I,6,FALSE)),"")</f>
        <v/>
      </c>
      <c r="Q506" s="36" t="str">
        <f>IF(LEN(E506&amp;"")&gt;0,IF(ISERROR(VLOOKUP(E506,SpeciesValidation!B:G,2,FALSE)=TRUE),"",VLOOKUP(E506,SpeciesValidation!B:G,2,FALSE)),"")</f>
        <v/>
      </c>
      <c r="R506" s="36" t="str">
        <f>IF(LEN(E506&amp;"")&gt;0,IF(ISERROR(VLOOKUP(E506,SpeciesLookup!B:G,4,FALSE)=TRUE),"",VLOOKUP(E506,SpeciesLookup!B:G,4,FALSE)),"")</f>
        <v/>
      </c>
    </row>
    <row r="507" spans="1:18" ht="13.2" x14ac:dyDescent="0.25">
      <c r="A507" s="72"/>
      <c r="B507" s="73"/>
      <c r="C507" s="73"/>
      <c r="D507" s="11"/>
      <c r="E507" s="74"/>
      <c r="F507" s="75"/>
      <c r="G507" s="128" t="str">
        <f>IF(LEN(E507&amp;"")&gt;0,IF(ISERROR(VLOOKUP(E507,SpeciesLookup!B:G,6,FALSE)=TRUE),"",VLOOKUP(E507,SpeciesLookup!B:G,6,FALSE)),"")</f>
        <v/>
      </c>
      <c r="H507" s="128" t="str">
        <f>IF(LEN(E507&amp;"")&gt;0,IF(ISERROR(VLOOKUP(E507,SpeciesLookup!B:G,5,FALSE)=TRUE),"",VLOOKUP(E507,SpeciesLookup!B:G,5,FALSE)),"")</f>
        <v/>
      </c>
      <c r="I507" s="11"/>
      <c r="J507" s="73"/>
      <c r="K507" s="11"/>
      <c r="L507" s="127" t="str">
        <f>TRIM(IF(ISERROR(VLOOKUP(R507,SpeciesValidation!D:T,IF(ISNA(VLOOKUP(J507,Validation!B$2:C$15,2,FALSE)),FALSE,VLOOKUP(J507,Validation!B$2:C$15,2,FALSE)))),IF(LEN(E507&amp;"")&gt;0,"",""),VLOOKUP(R507,SpeciesValidation!D:T,VLOOKUP(J507,Validation!B$2:C$15,2,FALSE),FALSE)) &amp; " " &amp; IF(ISERROR(IF(LEFT(J507,1)="A",IF(IF(VLOOKUP(R507,SpeciesValidation!D:W,20,FALSE)=FALSE,OR(TEXT(A507,"MMDD")&lt;VLOOKUP(R507,SpeciesValidation!D:W,18,FALSE),TEXT(A507,"MMDD")&gt;VLOOKUP(R507,SpeciesValidation!D:W,19,FALSE)),IF(TEXT(A507,"MMDD")&lt;"0701",TEXT(A507,"MMDD")&gt;VLOOKUP(R507,SpeciesValidation!D:W,18,FALSE),TEXT(A507,"MMDD")&lt;VLOOKUP(R507,SpeciesValidation!D:W,19,FALSE))),"Date outside expected range for this species",""),"")),"",IF(LEFT(J507,1)="A",IF(IF(VLOOKUP(R507,SpeciesValidation!D:W,20,FALSE)=FALSE,OR(TEXT(A507,"MMDD")&lt;VLOOKUP(R507,SpeciesValidation!D:W,18,FALSE),TEXT(A507,"MMDD")&gt;VLOOKUP(R507,SpeciesValidation!D:W,19,FALSE)),IF(TEXT(A507,"MMDD")&lt;"0701",TEXT(A507,"MMDD")&gt;VLOOKUP(R507,SpeciesValidation!D:W,18,FALSE),TEXT(A507,"MMDD")&lt;VLOOKUP(R507,SpeciesValidation!D:W,19,FALSE))),"Date outside expected range for this species",""),"")))</f>
        <v/>
      </c>
      <c r="M507" s="127" t="str">
        <f>IF(LEN(E507&amp;"")&gt;0,IF(ISERROR(VLOOKUP(R507,SpeciesValidation!D:I,6,FALSE)),"",VLOOKUP(R507,SpeciesValidation!D:I,6,FALSE)),"")</f>
        <v/>
      </c>
      <c r="Q507" s="36" t="str">
        <f>IF(LEN(E507&amp;"")&gt;0,IF(ISERROR(VLOOKUP(E507,SpeciesValidation!B:G,2,FALSE)=TRUE),"",VLOOKUP(E507,SpeciesValidation!B:G,2,FALSE)),"")</f>
        <v/>
      </c>
      <c r="R507" s="36" t="str">
        <f>IF(LEN(E507&amp;"")&gt;0,IF(ISERROR(VLOOKUP(E507,SpeciesLookup!B:G,4,FALSE)=TRUE),"",VLOOKUP(E507,SpeciesLookup!B:G,4,FALSE)),"")</f>
        <v/>
      </c>
    </row>
    <row r="508" spans="1:18" ht="13.2" x14ac:dyDescent="0.25">
      <c r="A508" s="72"/>
      <c r="B508" s="73"/>
      <c r="C508" s="73"/>
      <c r="D508" s="11"/>
      <c r="E508" s="74"/>
      <c r="F508" s="75"/>
      <c r="G508" s="128" t="str">
        <f>IF(LEN(E508&amp;"")&gt;0,IF(ISERROR(VLOOKUP(E508,SpeciesLookup!B:G,6,FALSE)=TRUE),"",VLOOKUP(E508,SpeciesLookup!B:G,6,FALSE)),"")</f>
        <v/>
      </c>
      <c r="H508" s="128" t="str">
        <f>IF(LEN(E508&amp;"")&gt;0,IF(ISERROR(VLOOKUP(E508,SpeciesLookup!B:G,5,FALSE)=TRUE),"",VLOOKUP(E508,SpeciesLookup!B:G,5,FALSE)),"")</f>
        <v/>
      </c>
      <c r="I508" s="11"/>
      <c r="J508" s="73"/>
      <c r="K508" s="11"/>
      <c r="L508" s="127" t="str">
        <f>TRIM(IF(ISERROR(VLOOKUP(R508,SpeciesValidation!D:T,IF(ISNA(VLOOKUP(J508,Validation!B$2:C$15,2,FALSE)),FALSE,VLOOKUP(J508,Validation!B$2:C$15,2,FALSE)))),IF(LEN(E508&amp;"")&gt;0,"",""),VLOOKUP(R508,SpeciesValidation!D:T,VLOOKUP(J508,Validation!B$2:C$15,2,FALSE),FALSE)) &amp; " " &amp; IF(ISERROR(IF(LEFT(J508,1)="A",IF(IF(VLOOKUP(R508,SpeciesValidation!D:W,20,FALSE)=FALSE,OR(TEXT(A508,"MMDD")&lt;VLOOKUP(R508,SpeciesValidation!D:W,18,FALSE),TEXT(A508,"MMDD")&gt;VLOOKUP(R508,SpeciesValidation!D:W,19,FALSE)),IF(TEXT(A508,"MMDD")&lt;"0701",TEXT(A508,"MMDD")&gt;VLOOKUP(R508,SpeciesValidation!D:W,18,FALSE),TEXT(A508,"MMDD")&lt;VLOOKUP(R508,SpeciesValidation!D:W,19,FALSE))),"Date outside expected range for this species",""),"")),"",IF(LEFT(J508,1)="A",IF(IF(VLOOKUP(R508,SpeciesValidation!D:W,20,FALSE)=FALSE,OR(TEXT(A508,"MMDD")&lt;VLOOKUP(R508,SpeciesValidation!D:W,18,FALSE),TEXT(A508,"MMDD")&gt;VLOOKUP(R508,SpeciesValidation!D:W,19,FALSE)),IF(TEXT(A508,"MMDD")&lt;"0701",TEXT(A508,"MMDD")&gt;VLOOKUP(R508,SpeciesValidation!D:W,18,FALSE),TEXT(A508,"MMDD")&lt;VLOOKUP(R508,SpeciesValidation!D:W,19,FALSE))),"Date outside expected range for this species",""),"")))</f>
        <v/>
      </c>
      <c r="M508" s="127" t="str">
        <f>IF(LEN(E508&amp;"")&gt;0,IF(ISERROR(VLOOKUP(R508,SpeciesValidation!D:I,6,FALSE)),"",VLOOKUP(R508,SpeciesValidation!D:I,6,FALSE)),"")</f>
        <v/>
      </c>
      <c r="Q508" s="36" t="str">
        <f>IF(LEN(E508&amp;"")&gt;0,IF(ISERROR(VLOOKUP(E508,SpeciesValidation!B:G,2,FALSE)=TRUE),"",VLOOKUP(E508,SpeciesValidation!B:G,2,FALSE)),"")</f>
        <v/>
      </c>
      <c r="R508" s="36" t="str">
        <f>IF(LEN(E508&amp;"")&gt;0,IF(ISERROR(VLOOKUP(E508,SpeciesLookup!B:G,4,FALSE)=TRUE),"",VLOOKUP(E508,SpeciesLookup!B:G,4,FALSE)),"")</f>
        <v/>
      </c>
    </row>
    <row r="509" spans="1:18" ht="13.2" x14ac:dyDescent="0.25">
      <c r="A509" s="72"/>
      <c r="B509" s="73"/>
      <c r="C509" s="73"/>
      <c r="D509" s="11"/>
      <c r="E509" s="74"/>
      <c r="F509" s="75"/>
      <c r="G509" s="128" t="str">
        <f>IF(LEN(E509&amp;"")&gt;0,IF(ISERROR(VLOOKUP(E509,SpeciesLookup!B:G,6,FALSE)=TRUE),"",VLOOKUP(E509,SpeciesLookup!B:G,6,FALSE)),"")</f>
        <v/>
      </c>
      <c r="H509" s="128" t="str">
        <f>IF(LEN(E509&amp;"")&gt;0,IF(ISERROR(VLOOKUP(E509,SpeciesLookup!B:G,5,FALSE)=TRUE),"",VLOOKUP(E509,SpeciesLookup!B:G,5,FALSE)),"")</f>
        <v/>
      </c>
      <c r="I509" s="11"/>
      <c r="J509" s="73"/>
      <c r="K509" s="11"/>
      <c r="L509" s="127" t="str">
        <f>TRIM(IF(ISERROR(VLOOKUP(R509,SpeciesValidation!D:T,IF(ISNA(VLOOKUP(J509,Validation!B$2:C$15,2,FALSE)),FALSE,VLOOKUP(J509,Validation!B$2:C$15,2,FALSE)))),IF(LEN(E509&amp;"")&gt;0,"",""),VLOOKUP(R509,SpeciesValidation!D:T,VLOOKUP(J509,Validation!B$2:C$15,2,FALSE),FALSE)) &amp; " " &amp; IF(ISERROR(IF(LEFT(J509,1)="A",IF(IF(VLOOKUP(R509,SpeciesValidation!D:W,20,FALSE)=FALSE,OR(TEXT(A509,"MMDD")&lt;VLOOKUP(R509,SpeciesValidation!D:W,18,FALSE),TEXT(A509,"MMDD")&gt;VLOOKUP(R509,SpeciesValidation!D:W,19,FALSE)),IF(TEXT(A509,"MMDD")&lt;"0701",TEXT(A509,"MMDD")&gt;VLOOKUP(R509,SpeciesValidation!D:W,18,FALSE),TEXT(A509,"MMDD")&lt;VLOOKUP(R509,SpeciesValidation!D:W,19,FALSE))),"Date outside expected range for this species",""),"")),"",IF(LEFT(J509,1)="A",IF(IF(VLOOKUP(R509,SpeciesValidation!D:W,20,FALSE)=FALSE,OR(TEXT(A509,"MMDD")&lt;VLOOKUP(R509,SpeciesValidation!D:W,18,FALSE),TEXT(A509,"MMDD")&gt;VLOOKUP(R509,SpeciesValidation!D:W,19,FALSE)),IF(TEXT(A509,"MMDD")&lt;"0701",TEXT(A509,"MMDD")&gt;VLOOKUP(R509,SpeciesValidation!D:W,18,FALSE),TEXT(A509,"MMDD")&lt;VLOOKUP(R509,SpeciesValidation!D:W,19,FALSE))),"Date outside expected range for this species",""),"")))</f>
        <v/>
      </c>
      <c r="M509" s="127" t="str">
        <f>IF(LEN(E509&amp;"")&gt;0,IF(ISERROR(VLOOKUP(R509,SpeciesValidation!D:I,6,FALSE)),"",VLOOKUP(R509,SpeciesValidation!D:I,6,FALSE)),"")</f>
        <v/>
      </c>
      <c r="Q509" s="36" t="str">
        <f>IF(LEN(E509&amp;"")&gt;0,IF(ISERROR(VLOOKUP(E509,SpeciesValidation!B:G,2,FALSE)=TRUE),"",VLOOKUP(E509,SpeciesValidation!B:G,2,FALSE)),"")</f>
        <v/>
      </c>
      <c r="R509" s="36" t="str">
        <f>IF(LEN(E509&amp;"")&gt;0,IF(ISERROR(VLOOKUP(E509,SpeciesLookup!B:G,4,FALSE)=TRUE),"",VLOOKUP(E509,SpeciesLookup!B:G,4,FALSE)),"")</f>
        <v/>
      </c>
    </row>
    <row r="510" spans="1:18" ht="13.2" x14ac:dyDescent="0.25">
      <c r="A510" s="72"/>
      <c r="B510" s="73"/>
      <c r="C510" s="73"/>
      <c r="D510" s="11"/>
      <c r="E510" s="74"/>
      <c r="F510" s="75"/>
      <c r="G510" s="128" t="str">
        <f>IF(LEN(E510&amp;"")&gt;0,IF(ISERROR(VLOOKUP(E510,SpeciesLookup!B:G,6,FALSE)=TRUE),"",VLOOKUP(E510,SpeciesLookup!B:G,6,FALSE)),"")</f>
        <v/>
      </c>
      <c r="H510" s="128" t="str">
        <f>IF(LEN(E510&amp;"")&gt;0,IF(ISERROR(VLOOKUP(E510,SpeciesLookup!B:G,5,FALSE)=TRUE),"",VLOOKUP(E510,SpeciesLookup!B:G,5,FALSE)),"")</f>
        <v/>
      </c>
      <c r="I510" s="11"/>
      <c r="J510" s="73"/>
      <c r="K510" s="11"/>
      <c r="L510" s="127" t="str">
        <f>TRIM(IF(ISERROR(VLOOKUP(R510,SpeciesValidation!D:T,IF(ISNA(VLOOKUP(J510,Validation!B$2:C$15,2,FALSE)),FALSE,VLOOKUP(J510,Validation!B$2:C$15,2,FALSE)))),IF(LEN(E510&amp;"")&gt;0,"",""),VLOOKUP(R510,SpeciesValidation!D:T,VLOOKUP(J510,Validation!B$2:C$15,2,FALSE),FALSE)) &amp; " " &amp; IF(ISERROR(IF(LEFT(J510,1)="A",IF(IF(VLOOKUP(R510,SpeciesValidation!D:W,20,FALSE)=FALSE,OR(TEXT(A510,"MMDD")&lt;VLOOKUP(R510,SpeciesValidation!D:W,18,FALSE),TEXT(A510,"MMDD")&gt;VLOOKUP(R510,SpeciesValidation!D:W,19,FALSE)),IF(TEXT(A510,"MMDD")&lt;"0701",TEXT(A510,"MMDD")&gt;VLOOKUP(R510,SpeciesValidation!D:W,18,FALSE),TEXT(A510,"MMDD")&lt;VLOOKUP(R510,SpeciesValidation!D:W,19,FALSE))),"Date outside expected range for this species",""),"")),"",IF(LEFT(J510,1)="A",IF(IF(VLOOKUP(R510,SpeciesValidation!D:W,20,FALSE)=FALSE,OR(TEXT(A510,"MMDD")&lt;VLOOKUP(R510,SpeciesValidation!D:W,18,FALSE),TEXT(A510,"MMDD")&gt;VLOOKUP(R510,SpeciesValidation!D:W,19,FALSE)),IF(TEXT(A510,"MMDD")&lt;"0701",TEXT(A510,"MMDD")&gt;VLOOKUP(R510,SpeciesValidation!D:W,18,FALSE),TEXT(A510,"MMDD")&lt;VLOOKUP(R510,SpeciesValidation!D:W,19,FALSE))),"Date outside expected range for this species",""),"")))</f>
        <v/>
      </c>
      <c r="M510" s="127" t="str">
        <f>IF(LEN(E510&amp;"")&gt;0,IF(ISERROR(VLOOKUP(R510,SpeciesValidation!D:I,6,FALSE)),"",VLOOKUP(R510,SpeciesValidation!D:I,6,FALSE)),"")</f>
        <v/>
      </c>
      <c r="Q510" s="36" t="str">
        <f>IF(LEN(E510&amp;"")&gt;0,IF(ISERROR(VLOOKUP(E510,SpeciesValidation!B:G,2,FALSE)=TRUE),"",VLOOKUP(E510,SpeciesValidation!B:G,2,FALSE)),"")</f>
        <v/>
      </c>
      <c r="R510" s="36" t="str">
        <f>IF(LEN(E510&amp;"")&gt;0,IF(ISERROR(VLOOKUP(E510,SpeciesLookup!B:G,4,FALSE)=TRUE),"",VLOOKUP(E510,SpeciesLookup!B:G,4,FALSE)),"")</f>
        <v/>
      </c>
    </row>
    <row r="511" spans="1:18" ht="13.2" x14ac:dyDescent="0.25">
      <c r="A511" s="72"/>
      <c r="B511" s="73"/>
      <c r="C511" s="73"/>
      <c r="D511" s="11"/>
      <c r="E511" s="74"/>
      <c r="F511" s="75"/>
      <c r="G511" s="128" t="str">
        <f>IF(LEN(E511&amp;"")&gt;0,IF(ISERROR(VLOOKUP(E511,SpeciesLookup!B:G,6,FALSE)=TRUE),"",VLOOKUP(E511,SpeciesLookup!B:G,6,FALSE)),"")</f>
        <v/>
      </c>
      <c r="H511" s="128" t="str">
        <f>IF(LEN(E511&amp;"")&gt;0,IF(ISERROR(VLOOKUP(E511,SpeciesLookup!B:G,5,FALSE)=TRUE),"",VLOOKUP(E511,SpeciesLookup!B:G,5,FALSE)),"")</f>
        <v/>
      </c>
      <c r="I511" s="11"/>
      <c r="J511" s="73"/>
      <c r="K511" s="11"/>
      <c r="L511" s="127" t="str">
        <f>TRIM(IF(ISERROR(VLOOKUP(R511,SpeciesValidation!D:T,IF(ISNA(VLOOKUP(J511,Validation!B$2:C$15,2,FALSE)),FALSE,VLOOKUP(J511,Validation!B$2:C$15,2,FALSE)))),IF(LEN(E511&amp;"")&gt;0,"",""),VLOOKUP(R511,SpeciesValidation!D:T,VLOOKUP(J511,Validation!B$2:C$15,2,FALSE),FALSE)) &amp; " " &amp; IF(ISERROR(IF(LEFT(J511,1)="A",IF(IF(VLOOKUP(R511,SpeciesValidation!D:W,20,FALSE)=FALSE,OR(TEXT(A511,"MMDD")&lt;VLOOKUP(R511,SpeciesValidation!D:W,18,FALSE),TEXT(A511,"MMDD")&gt;VLOOKUP(R511,SpeciesValidation!D:W,19,FALSE)),IF(TEXT(A511,"MMDD")&lt;"0701",TEXT(A511,"MMDD")&gt;VLOOKUP(R511,SpeciesValidation!D:W,18,FALSE),TEXT(A511,"MMDD")&lt;VLOOKUP(R511,SpeciesValidation!D:W,19,FALSE))),"Date outside expected range for this species",""),"")),"",IF(LEFT(J511,1)="A",IF(IF(VLOOKUP(R511,SpeciesValidation!D:W,20,FALSE)=FALSE,OR(TEXT(A511,"MMDD")&lt;VLOOKUP(R511,SpeciesValidation!D:W,18,FALSE),TEXT(A511,"MMDD")&gt;VLOOKUP(R511,SpeciesValidation!D:W,19,FALSE)),IF(TEXT(A511,"MMDD")&lt;"0701",TEXT(A511,"MMDD")&gt;VLOOKUP(R511,SpeciesValidation!D:W,18,FALSE),TEXT(A511,"MMDD")&lt;VLOOKUP(R511,SpeciesValidation!D:W,19,FALSE))),"Date outside expected range for this species",""),"")))</f>
        <v/>
      </c>
      <c r="M511" s="127" t="str">
        <f>IF(LEN(E511&amp;"")&gt;0,IF(ISERROR(VLOOKUP(R511,SpeciesValidation!D:I,6,FALSE)),"",VLOOKUP(R511,SpeciesValidation!D:I,6,FALSE)),"")</f>
        <v/>
      </c>
      <c r="Q511" s="36" t="str">
        <f>IF(LEN(E511&amp;"")&gt;0,IF(ISERROR(VLOOKUP(E511,SpeciesValidation!B:G,2,FALSE)=TRUE),"",VLOOKUP(E511,SpeciesValidation!B:G,2,FALSE)),"")</f>
        <v/>
      </c>
      <c r="R511" s="36" t="str">
        <f>IF(LEN(E511&amp;"")&gt;0,IF(ISERROR(VLOOKUP(E511,SpeciesLookup!B:G,4,FALSE)=TRUE),"",VLOOKUP(E511,SpeciesLookup!B:G,4,FALSE)),"")</f>
        <v/>
      </c>
    </row>
    <row r="512" spans="1:18" ht="13.2" x14ac:dyDescent="0.25">
      <c r="A512" s="72"/>
      <c r="B512" s="73"/>
      <c r="C512" s="73"/>
      <c r="D512" s="11"/>
      <c r="E512" s="74"/>
      <c r="F512" s="75"/>
      <c r="G512" s="128" t="str">
        <f>IF(LEN(E512&amp;"")&gt;0,IF(ISERROR(VLOOKUP(E512,SpeciesLookup!B:G,6,FALSE)=TRUE),"",VLOOKUP(E512,SpeciesLookup!B:G,6,FALSE)),"")</f>
        <v/>
      </c>
      <c r="H512" s="128" t="str">
        <f>IF(LEN(E512&amp;"")&gt;0,IF(ISERROR(VLOOKUP(E512,SpeciesLookup!B:G,5,FALSE)=TRUE),"",VLOOKUP(E512,SpeciesLookup!B:G,5,FALSE)),"")</f>
        <v/>
      </c>
      <c r="I512" s="11"/>
      <c r="J512" s="73"/>
      <c r="K512" s="11"/>
      <c r="L512" s="127" t="str">
        <f>TRIM(IF(ISERROR(VLOOKUP(R512,SpeciesValidation!D:T,IF(ISNA(VLOOKUP(J512,Validation!B$2:C$15,2,FALSE)),FALSE,VLOOKUP(J512,Validation!B$2:C$15,2,FALSE)))),IF(LEN(E512&amp;"")&gt;0,"",""),VLOOKUP(R512,SpeciesValidation!D:T,VLOOKUP(J512,Validation!B$2:C$15,2,FALSE),FALSE)) &amp; " " &amp; IF(ISERROR(IF(LEFT(J512,1)="A",IF(IF(VLOOKUP(R512,SpeciesValidation!D:W,20,FALSE)=FALSE,OR(TEXT(A512,"MMDD")&lt;VLOOKUP(R512,SpeciesValidation!D:W,18,FALSE),TEXT(A512,"MMDD")&gt;VLOOKUP(R512,SpeciesValidation!D:W,19,FALSE)),IF(TEXT(A512,"MMDD")&lt;"0701",TEXT(A512,"MMDD")&gt;VLOOKUP(R512,SpeciesValidation!D:W,18,FALSE),TEXT(A512,"MMDD")&lt;VLOOKUP(R512,SpeciesValidation!D:W,19,FALSE))),"Date outside expected range for this species",""),"")),"",IF(LEFT(J512,1)="A",IF(IF(VLOOKUP(R512,SpeciesValidation!D:W,20,FALSE)=FALSE,OR(TEXT(A512,"MMDD")&lt;VLOOKUP(R512,SpeciesValidation!D:W,18,FALSE),TEXT(A512,"MMDD")&gt;VLOOKUP(R512,SpeciesValidation!D:W,19,FALSE)),IF(TEXT(A512,"MMDD")&lt;"0701",TEXT(A512,"MMDD")&gt;VLOOKUP(R512,SpeciesValidation!D:W,18,FALSE),TEXT(A512,"MMDD")&lt;VLOOKUP(R512,SpeciesValidation!D:W,19,FALSE))),"Date outside expected range for this species",""),"")))</f>
        <v/>
      </c>
      <c r="M512" s="127" t="str">
        <f>IF(LEN(E512&amp;"")&gt;0,IF(ISERROR(VLOOKUP(R512,SpeciesValidation!D:I,6,FALSE)),"",VLOOKUP(R512,SpeciesValidation!D:I,6,FALSE)),"")</f>
        <v/>
      </c>
      <c r="Q512" s="36" t="str">
        <f>IF(LEN(E512&amp;"")&gt;0,IF(ISERROR(VLOOKUP(E512,SpeciesValidation!B:G,2,FALSE)=TRUE),"",VLOOKUP(E512,SpeciesValidation!B:G,2,FALSE)),"")</f>
        <v/>
      </c>
      <c r="R512" s="36" t="str">
        <f>IF(LEN(E512&amp;"")&gt;0,IF(ISERROR(VLOOKUP(E512,SpeciesLookup!B:G,4,FALSE)=TRUE),"",VLOOKUP(E512,SpeciesLookup!B:G,4,FALSE)),"")</f>
        <v/>
      </c>
    </row>
    <row r="513" spans="1:18" ht="13.2" x14ac:dyDescent="0.25">
      <c r="A513" s="72"/>
      <c r="B513" s="73"/>
      <c r="C513" s="73"/>
      <c r="D513" s="11"/>
      <c r="E513" s="74"/>
      <c r="F513" s="75"/>
      <c r="G513" s="128" t="str">
        <f>IF(LEN(E513&amp;"")&gt;0,IF(ISERROR(VLOOKUP(E513,SpeciesLookup!B:G,6,FALSE)=TRUE),"",VLOOKUP(E513,SpeciesLookup!B:G,6,FALSE)),"")</f>
        <v/>
      </c>
      <c r="H513" s="128" t="str">
        <f>IF(LEN(E513&amp;"")&gt;0,IF(ISERROR(VLOOKUP(E513,SpeciesLookup!B:G,5,FALSE)=TRUE),"",VLOOKUP(E513,SpeciesLookup!B:G,5,FALSE)),"")</f>
        <v/>
      </c>
      <c r="I513" s="11"/>
      <c r="J513" s="73"/>
      <c r="K513" s="11"/>
      <c r="L513" s="127" t="str">
        <f>TRIM(IF(ISERROR(VLOOKUP(R513,SpeciesValidation!D:T,IF(ISNA(VLOOKUP(J513,Validation!B$2:C$15,2,FALSE)),FALSE,VLOOKUP(J513,Validation!B$2:C$15,2,FALSE)))),IF(LEN(E513&amp;"")&gt;0,"",""),VLOOKUP(R513,SpeciesValidation!D:T,VLOOKUP(J513,Validation!B$2:C$15,2,FALSE),FALSE)) &amp; " " &amp; IF(ISERROR(IF(LEFT(J513,1)="A",IF(IF(VLOOKUP(R513,SpeciesValidation!D:W,20,FALSE)=FALSE,OR(TEXT(A513,"MMDD")&lt;VLOOKUP(R513,SpeciesValidation!D:W,18,FALSE),TEXT(A513,"MMDD")&gt;VLOOKUP(R513,SpeciesValidation!D:W,19,FALSE)),IF(TEXT(A513,"MMDD")&lt;"0701",TEXT(A513,"MMDD")&gt;VLOOKUP(R513,SpeciesValidation!D:W,18,FALSE),TEXT(A513,"MMDD")&lt;VLOOKUP(R513,SpeciesValidation!D:W,19,FALSE))),"Date outside expected range for this species",""),"")),"",IF(LEFT(J513,1)="A",IF(IF(VLOOKUP(R513,SpeciesValidation!D:W,20,FALSE)=FALSE,OR(TEXT(A513,"MMDD")&lt;VLOOKUP(R513,SpeciesValidation!D:W,18,FALSE),TEXT(A513,"MMDD")&gt;VLOOKUP(R513,SpeciesValidation!D:W,19,FALSE)),IF(TEXT(A513,"MMDD")&lt;"0701",TEXT(A513,"MMDD")&gt;VLOOKUP(R513,SpeciesValidation!D:W,18,FALSE),TEXT(A513,"MMDD")&lt;VLOOKUP(R513,SpeciesValidation!D:W,19,FALSE))),"Date outside expected range for this species",""),"")))</f>
        <v/>
      </c>
      <c r="M513" s="127" t="str">
        <f>IF(LEN(E513&amp;"")&gt;0,IF(ISERROR(VLOOKUP(R513,SpeciesValidation!D:I,6,FALSE)),"",VLOOKUP(R513,SpeciesValidation!D:I,6,FALSE)),"")</f>
        <v/>
      </c>
      <c r="Q513" s="36" t="str">
        <f>IF(LEN(E513&amp;"")&gt;0,IF(ISERROR(VLOOKUP(E513,SpeciesValidation!B:G,2,FALSE)=TRUE),"",VLOOKUP(E513,SpeciesValidation!B:G,2,FALSE)),"")</f>
        <v/>
      </c>
      <c r="R513" s="36" t="str">
        <f>IF(LEN(E513&amp;"")&gt;0,IF(ISERROR(VLOOKUP(E513,SpeciesLookup!B:G,4,FALSE)=TRUE),"",VLOOKUP(E513,SpeciesLookup!B:G,4,FALSE)),"")</f>
        <v/>
      </c>
    </row>
    <row r="514" spans="1:18" ht="13.2" x14ac:dyDescent="0.25">
      <c r="A514" s="72"/>
      <c r="B514" s="73"/>
      <c r="C514" s="73"/>
      <c r="D514" s="11"/>
      <c r="E514" s="74"/>
      <c r="F514" s="75"/>
      <c r="G514" s="128" t="str">
        <f>IF(LEN(E514&amp;"")&gt;0,IF(ISERROR(VLOOKUP(E514,SpeciesLookup!B:G,6,FALSE)=TRUE),"",VLOOKUP(E514,SpeciesLookup!B:G,6,FALSE)),"")</f>
        <v/>
      </c>
      <c r="H514" s="128" t="str">
        <f>IF(LEN(E514&amp;"")&gt;0,IF(ISERROR(VLOOKUP(E514,SpeciesLookup!B:G,5,FALSE)=TRUE),"",VLOOKUP(E514,SpeciesLookup!B:G,5,FALSE)),"")</f>
        <v/>
      </c>
      <c r="I514" s="11"/>
      <c r="J514" s="73"/>
      <c r="K514" s="11"/>
      <c r="L514" s="127" t="str">
        <f>TRIM(IF(ISERROR(VLOOKUP(R514,SpeciesValidation!D:T,IF(ISNA(VLOOKUP(J514,Validation!B$2:C$15,2,FALSE)),FALSE,VLOOKUP(J514,Validation!B$2:C$15,2,FALSE)))),IF(LEN(E514&amp;"")&gt;0,"",""),VLOOKUP(R514,SpeciesValidation!D:T,VLOOKUP(J514,Validation!B$2:C$15,2,FALSE),FALSE)) &amp; " " &amp; IF(ISERROR(IF(LEFT(J514,1)="A",IF(IF(VLOOKUP(R514,SpeciesValidation!D:W,20,FALSE)=FALSE,OR(TEXT(A514,"MMDD")&lt;VLOOKUP(R514,SpeciesValidation!D:W,18,FALSE),TEXT(A514,"MMDD")&gt;VLOOKUP(R514,SpeciesValidation!D:W,19,FALSE)),IF(TEXT(A514,"MMDD")&lt;"0701",TEXT(A514,"MMDD")&gt;VLOOKUP(R514,SpeciesValidation!D:W,18,FALSE),TEXT(A514,"MMDD")&lt;VLOOKUP(R514,SpeciesValidation!D:W,19,FALSE))),"Date outside expected range for this species",""),"")),"",IF(LEFT(J514,1)="A",IF(IF(VLOOKUP(R514,SpeciesValidation!D:W,20,FALSE)=FALSE,OR(TEXT(A514,"MMDD")&lt;VLOOKUP(R514,SpeciesValidation!D:W,18,FALSE),TEXT(A514,"MMDD")&gt;VLOOKUP(R514,SpeciesValidation!D:W,19,FALSE)),IF(TEXT(A514,"MMDD")&lt;"0701",TEXT(A514,"MMDD")&gt;VLOOKUP(R514,SpeciesValidation!D:W,18,FALSE),TEXT(A514,"MMDD")&lt;VLOOKUP(R514,SpeciesValidation!D:W,19,FALSE))),"Date outside expected range for this species",""),"")))</f>
        <v/>
      </c>
      <c r="M514" s="127" t="str">
        <f>IF(LEN(E514&amp;"")&gt;0,IF(ISERROR(VLOOKUP(R514,SpeciesValidation!D:I,6,FALSE)),"",VLOOKUP(R514,SpeciesValidation!D:I,6,FALSE)),"")</f>
        <v/>
      </c>
      <c r="Q514" s="36" t="str">
        <f>IF(LEN(E514&amp;"")&gt;0,IF(ISERROR(VLOOKUP(E514,SpeciesValidation!B:G,2,FALSE)=TRUE),"",VLOOKUP(E514,SpeciesValidation!B:G,2,FALSE)),"")</f>
        <v/>
      </c>
      <c r="R514" s="36" t="str">
        <f>IF(LEN(E514&amp;"")&gt;0,IF(ISERROR(VLOOKUP(E514,SpeciesLookup!B:G,4,FALSE)=TRUE),"",VLOOKUP(E514,SpeciesLookup!B:G,4,FALSE)),"")</f>
        <v/>
      </c>
    </row>
    <row r="515" spans="1:18" ht="13.2" x14ac:dyDescent="0.25">
      <c r="A515" s="72"/>
      <c r="B515" s="73"/>
      <c r="C515" s="73"/>
      <c r="D515" s="11"/>
      <c r="E515" s="74"/>
      <c r="F515" s="75"/>
      <c r="G515" s="128" t="str">
        <f>IF(LEN(E515&amp;"")&gt;0,IF(ISERROR(VLOOKUP(E515,SpeciesLookup!B:G,6,FALSE)=TRUE),"",VLOOKUP(E515,SpeciesLookup!B:G,6,FALSE)),"")</f>
        <v/>
      </c>
      <c r="H515" s="128" t="str">
        <f>IF(LEN(E515&amp;"")&gt;0,IF(ISERROR(VLOOKUP(E515,SpeciesLookup!B:G,5,FALSE)=TRUE),"",VLOOKUP(E515,SpeciesLookup!B:G,5,FALSE)),"")</f>
        <v/>
      </c>
      <c r="I515" s="11"/>
      <c r="J515" s="73"/>
      <c r="K515" s="11"/>
      <c r="L515" s="127" t="str">
        <f>TRIM(IF(ISERROR(VLOOKUP(R515,SpeciesValidation!D:T,IF(ISNA(VLOOKUP(J515,Validation!B$2:C$15,2,FALSE)),FALSE,VLOOKUP(J515,Validation!B$2:C$15,2,FALSE)))),IF(LEN(E515&amp;"")&gt;0,"",""),VLOOKUP(R515,SpeciesValidation!D:T,VLOOKUP(J515,Validation!B$2:C$15,2,FALSE),FALSE)) &amp; " " &amp; IF(ISERROR(IF(LEFT(J515,1)="A",IF(IF(VLOOKUP(R515,SpeciesValidation!D:W,20,FALSE)=FALSE,OR(TEXT(A515,"MMDD")&lt;VLOOKUP(R515,SpeciesValidation!D:W,18,FALSE),TEXT(A515,"MMDD")&gt;VLOOKUP(R515,SpeciesValidation!D:W,19,FALSE)),IF(TEXT(A515,"MMDD")&lt;"0701",TEXT(A515,"MMDD")&gt;VLOOKUP(R515,SpeciesValidation!D:W,18,FALSE),TEXT(A515,"MMDD")&lt;VLOOKUP(R515,SpeciesValidation!D:W,19,FALSE))),"Date outside expected range for this species",""),"")),"",IF(LEFT(J515,1)="A",IF(IF(VLOOKUP(R515,SpeciesValidation!D:W,20,FALSE)=FALSE,OR(TEXT(A515,"MMDD")&lt;VLOOKUP(R515,SpeciesValidation!D:W,18,FALSE),TEXT(A515,"MMDD")&gt;VLOOKUP(R515,SpeciesValidation!D:W,19,FALSE)),IF(TEXT(A515,"MMDD")&lt;"0701",TEXT(A515,"MMDD")&gt;VLOOKUP(R515,SpeciesValidation!D:W,18,FALSE),TEXT(A515,"MMDD")&lt;VLOOKUP(R515,SpeciesValidation!D:W,19,FALSE))),"Date outside expected range for this species",""),"")))</f>
        <v/>
      </c>
      <c r="M515" s="127" t="str">
        <f>IF(LEN(E515&amp;"")&gt;0,IF(ISERROR(VLOOKUP(R515,SpeciesValidation!D:I,6,FALSE)),"",VLOOKUP(R515,SpeciesValidation!D:I,6,FALSE)),"")</f>
        <v/>
      </c>
      <c r="Q515" s="36" t="str">
        <f>IF(LEN(E515&amp;"")&gt;0,IF(ISERROR(VLOOKUP(E515,SpeciesValidation!B:G,2,FALSE)=TRUE),"",VLOOKUP(E515,SpeciesValidation!B:G,2,FALSE)),"")</f>
        <v/>
      </c>
      <c r="R515" s="36" t="str">
        <f>IF(LEN(E515&amp;"")&gt;0,IF(ISERROR(VLOOKUP(E515,SpeciesLookup!B:G,4,FALSE)=TRUE),"",VLOOKUP(E515,SpeciesLookup!B:G,4,FALSE)),"")</f>
        <v/>
      </c>
    </row>
    <row r="516" spans="1:18" ht="13.2" x14ac:dyDescent="0.25">
      <c r="A516" s="72"/>
      <c r="B516" s="73"/>
      <c r="C516" s="73"/>
      <c r="D516" s="11"/>
      <c r="E516" s="74"/>
      <c r="F516" s="75"/>
      <c r="G516" s="128" t="str">
        <f>IF(LEN(E516&amp;"")&gt;0,IF(ISERROR(VLOOKUP(E516,SpeciesLookup!B:G,6,FALSE)=TRUE),"",VLOOKUP(E516,SpeciesLookup!B:G,6,FALSE)),"")</f>
        <v/>
      </c>
      <c r="H516" s="128" t="str">
        <f>IF(LEN(E516&amp;"")&gt;0,IF(ISERROR(VLOOKUP(E516,SpeciesLookup!B:G,5,FALSE)=TRUE),"",VLOOKUP(E516,SpeciesLookup!B:G,5,FALSE)),"")</f>
        <v/>
      </c>
      <c r="I516" s="11"/>
      <c r="J516" s="73"/>
      <c r="K516" s="11"/>
      <c r="L516" s="127" t="str">
        <f>TRIM(IF(ISERROR(VLOOKUP(R516,SpeciesValidation!D:T,IF(ISNA(VLOOKUP(J516,Validation!B$2:C$15,2,FALSE)),FALSE,VLOOKUP(J516,Validation!B$2:C$15,2,FALSE)))),IF(LEN(E516&amp;"")&gt;0,"",""),VLOOKUP(R516,SpeciesValidation!D:T,VLOOKUP(J516,Validation!B$2:C$15,2,FALSE),FALSE)) &amp; " " &amp; IF(ISERROR(IF(LEFT(J516,1)="A",IF(IF(VLOOKUP(R516,SpeciesValidation!D:W,20,FALSE)=FALSE,OR(TEXT(A516,"MMDD")&lt;VLOOKUP(R516,SpeciesValidation!D:W,18,FALSE),TEXT(A516,"MMDD")&gt;VLOOKUP(R516,SpeciesValidation!D:W,19,FALSE)),IF(TEXT(A516,"MMDD")&lt;"0701",TEXT(A516,"MMDD")&gt;VLOOKUP(R516,SpeciesValidation!D:W,18,FALSE),TEXT(A516,"MMDD")&lt;VLOOKUP(R516,SpeciesValidation!D:W,19,FALSE))),"Date outside expected range for this species",""),"")),"",IF(LEFT(J516,1)="A",IF(IF(VLOOKUP(R516,SpeciesValidation!D:W,20,FALSE)=FALSE,OR(TEXT(A516,"MMDD")&lt;VLOOKUP(R516,SpeciesValidation!D:W,18,FALSE),TEXT(A516,"MMDD")&gt;VLOOKUP(R516,SpeciesValidation!D:W,19,FALSE)),IF(TEXT(A516,"MMDD")&lt;"0701",TEXT(A516,"MMDD")&gt;VLOOKUP(R516,SpeciesValidation!D:W,18,FALSE),TEXT(A516,"MMDD")&lt;VLOOKUP(R516,SpeciesValidation!D:W,19,FALSE))),"Date outside expected range for this species",""),"")))</f>
        <v/>
      </c>
      <c r="M516" s="127" t="str">
        <f>IF(LEN(E516&amp;"")&gt;0,IF(ISERROR(VLOOKUP(R516,SpeciesValidation!D:I,6,FALSE)),"",VLOOKUP(R516,SpeciesValidation!D:I,6,FALSE)),"")</f>
        <v/>
      </c>
      <c r="Q516" s="36" t="str">
        <f>IF(LEN(E516&amp;"")&gt;0,IF(ISERROR(VLOOKUP(E516,SpeciesValidation!B:G,2,FALSE)=TRUE),"",VLOOKUP(E516,SpeciesValidation!B:G,2,FALSE)),"")</f>
        <v/>
      </c>
      <c r="R516" s="36" t="str">
        <f>IF(LEN(E516&amp;"")&gt;0,IF(ISERROR(VLOOKUP(E516,SpeciesLookup!B:G,4,FALSE)=TRUE),"",VLOOKUP(E516,SpeciesLookup!B:G,4,FALSE)),"")</f>
        <v/>
      </c>
    </row>
    <row r="517" spans="1:18" ht="13.2" x14ac:dyDescent="0.25">
      <c r="A517" s="72"/>
      <c r="B517" s="73"/>
      <c r="C517" s="73"/>
      <c r="D517" s="11"/>
      <c r="E517" s="74"/>
      <c r="F517" s="75"/>
      <c r="G517" s="128" t="str">
        <f>IF(LEN(E517&amp;"")&gt;0,IF(ISERROR(VLOOKUP(E517,SpeciesLookup!B:G,6,FALSE)=TRUE),"",VLOOKUP(E517,SpeciesLookup!B:G,6,FALSE)),"")</f>
        <v/>
      </c>
      <c r="H517" s="128" t="str">
        <f>IF(LEN(E517&amp;"")&gt;0,IF(ISERROR(VLOOKUP(E517,SpeciesLookup!B:G,5,FALSE)=TRUE),"",VLOOKUP(E517,SpeciesLookup!B:G,5,FALSE)),"")</f>
        <v/>
      </c>
      <c r="I517" s="11"/>
      <c r="J517" s="73"/>
      <c r="K517" s="11"/>
      <c r="L517" s="127" t="str">
        <f>TRIM(IF(ISERROR(VLOOKUP(R517,SpeciesValidation!D:T,IF(ISNA(VLOOKUP(J517,Validation!B$2:C$15,2,FALSE)),FALSE,VLOOKUP(J517,Validation!B$2:C$15,2,FALSE)))),IF(LEN(E517&amp;"")&gt;0,"",""),VLOOKUP(R517,SpeciesValidation!D:T,VLOOKUP(J517,Validation!B$2:C$15,2,FALSE),FALSE)) &amp; " " &amp; IF(ISERROR(IF(LEFT(J517,1)="A",IF(IF(VLOOKUP(R517,SpeciesValidation!D:W,20,FALSE)=FALSE,OR(TEXT(A517,"MMDD")&lt;VLOOKUP(R517,SpeciesValidation!D:W,18,FALSE),TEXT(A517,"MMDD")&gt;VLOOKUP(R517,SpeciesValidation!D:W,19,FALSE)),IF(TEXT(A517,"MMDD")&lt;"0701",TEXT(A517,"MMDD")&gt;VLOOKUP(R517,SpeciesValidation!D:W,18,FALSE),TEXT(A517,"MMDD")&lt;VLOOKUP(R517,SpeciesValidation!D:W,19,FALSE))),"Date outside expected range for this species",""),"")),"",IF(LEFT(J517,1)="A",IF(IF(VLOOKUP(R517,SpeciesValidation!D:W,20,FALSE)=FALSE,OR(TEXT(A517,"MMDD")&lt;VLOOKUP(R517,SpeciesValidation!D:W,18,FALSE),TEXT(A517,"MMDD")&gt;VLOOKUP(R517,SpeciesValidation!D:W,19,FALSE)),IF(TEXT(A517,"MMDD")&lt;"0701",TEXT(A517,"MMDD")&gt;VLOOKUP(R517,SpeciesValidation!D:W,18,FALSE),TEXT(A517,"MMDD")&lt;VLOOKUP(R517,SpeciesValidation!D:W,19,FALSE))),"Date outside expected range for this species",""),"")))</f>
        <v/>
      </c>
      <c r="M517" s="127" t="str">
        <f>IF(LEN(E517&amp;"")&gt;0,IF(ISERROR(VLOOKUP(R517,SpeciesValidation!D:I,6,FALSE)),"",VLOOKUP(R517,SpeciesValidation!D:I,6,FALSE)),"")</f>
        <v/>
      </c>
      <c r="Q517" s="36" t="str">
        <f>IF(LEN(E517&amp;"")&gt;0,IF(ISERROR(VLOOKUP(E517,SpeciesValidation!B:G,2,FALSE)=TRUE),"",VLOOKUP(E517,SpeciesValidation!B:G,2,FALSE)),"")</f>
        <v/>
      </c>
      <c r="R517" s="36" t="str">
        <f>IF(LEN(E517&amp;"")&gt;0,IF(ISERROR(VLOOKUP(E517,SpeciesLookup!B:G,4,FALSE)=TRUE),"",VLOOKUP(E517,SpeciesLookup!B:G,4,FALSE)),"")</f>
        <v/>
      </c>
    </row>
    <row r="518" spans="1:18" ht="13.2" x14ac:dyDescent="0.25">
      <c r="A518" s="72"/>
      <c r="B518" s="73"/>
      <c r="C518" s="73"/>
      <c r="D518" s="11"/>
      <c r="E518" s="74"/>
      <c r="F518" s="75"/>
      <c r="G518" s="128" t="str">
        <f>IF(LEN(E518&amp;"")&gt;0,IF(ISERROR(VLOOKUP(E518,SpeciesLookup!B:G,6,FALSE)=TRUE),"",VLOOKUP(E518,SpeciesLookup!B:G,6,FALSE)),"")</f>
        <v/>
      </c>
      <c r="H518" s="128" t="str">
        <f>IF(LEN(E518&amp;"")&gt;0,IF(ISERROR(VLOOKUP(E518,SpeciesLookup!B:G,5,FALSE)=TRUE),"",VLOOKUP(E518,SpeciesLookup!B:G,5,FALSE)),"")</f>
        <v/>
      </c>
      <c r="I518" s="11"/>
      <c r="J518" s="73"/>
      <c r="K518" s="11"/>
      <c r="L518" s="127" t="str">
        <f>TRIM(IF(ISERROR(VLOOKUP(R518,SpeciesValidation!D:T,IF(ISNA(VLOOKUP(J518,Validation!B$2:C$15,2,FALSE)),FALSE,VLOOKUP(J518,Validation!B$2:C$15,2,FALSE)))),IF(LEN(E518&amp;"")&gt;0,"",""),VLOOKUP(R518,SpeciesValidation!D:T,VLOOKUP(J518,Validation!B$2:C$15,2,FALSE),FALSE)) &amp; " " &amp; IF(ISERROR(IF(LEFT(J518,1)="A",IF(IF(VLOOKUP(R518,SpeciesValidation!D:W,20,FALSE)=FALSE,OR(TEXT(A518,"MMDD")&lt;VLOOKUP(R518,SpeciesValidation!D:W,18,FALSE),TEXT(A518,"MMDD")&gt;VLOOKUP(R518,SpeciesValidation!D:W,19,FALSE)),IF(TEXT(A518,"MMDD")&lt;"0701",TEXT(A518,"MMDD")&gt;VLOOKUP(R518,SpeciesValidation!D:W,18,FALSE),TEXT(A518,"MMDD")&lt;VLOOKUP(R518,SpeciesValidation!D:W,19,FALSE))),"Date outside expected range for this species",""),"")),"",IF(LEFT(J518,1)="A",IF(IF(VLOOKUP(R518,SpeciesValidation!D:W,20,FALSE)=FALSE,OR(TEXT(A518,"MMDD")&lt;VLOOKUP(R518,SpeciesValidation!D:W,18,FALSE),TEXT(A518,"MMDD")&gt;VLOOKUP(R518,SpeciesValidation!D:W,19,FALSE)),IF(TEXT(A518,"MMDD")&lt;"0701",TEXT(A518,"MMDD")&gt;VLOOKUP(R518,SpeciesValidation!D:W,18,FALSE),TEXT(A518,"MMDD")&lt;VLOOKUP(R518,SpeciesValidation!D:W,19,FALSE))),"Date outside expected range for this species",""),"")))</f>
        <v/>
      </c>
      <c r="M518" s="127" t="str">
        <f>IF(LEN(E518&amp;"")&gt;0,IF(ISERROR(VLOOKUP(R518,SpeciesValidation!D:I,6,FALSE)),"",VLOOKUP(R518,SpeciesValidation!D:I,6,FALSE)),"")</f>
        <v/>
      </c>
      <c r="Q518" s="36" t="str">
        <f>IF(LEN(E518&amp;"")&gt;0,IF(ISERROR(VLOOKUP(E518,SpeciesValidation!B:G,2,FALSE)=TRUE),"",VLOOKUP(E518,SpeciesValidation!B:G,2,FALSE)),"")</f>
        <v/>
      </c>
      <c r="R518" s="36" t="str">
        <f>IF(LEN(E518&amp;"")&gt;0,IF(ISERROR(VLOOKUP(E518,SpeciesLookup!B:G,4,FALSE)=TRUE),"",VLOOKUP(E518,SpeciesLookup!B:G,4,FALSE)),"")</f>
        <v/>
      </c>
    </row>
    <row r="519" spans="1:18" ht="13.2" x14ac:dyDescent="0.25">
      <c r="A519" s="72"/>
      <c r="B519" s="73"/>
      <c r="C519" s="73"/>
      <c r="D519" s="11"/>
      <c r="E519" s="74"/>
      <c r="F519" s="75"/>
      <c r="G519" s="128" t="str">
        <f>IF(LEN(E519&amp;"")&gt;0,IF(ISERROR(VLOOKUP(E519,SpeciesLookup!B:G,6,FALSE)=TRUE),"",VLOOKUP(E519,SpeciesLookup!B:G,6,FALSE)),"")</f>
        <v/>
      </c>
      <c r="H519" s="128" t="str">
        <f>IF(LEN(E519&amp;"")&gt;0,IF(ISERROR(VLOOKUP(E519,SpeciesLookup!B:G,5,FALSE)=TRUE),"",VLOOKUP(E519,SpeciesLookup!B:G,5,FALSE)),"")</f>
        <v/>
      </c>
      <c r="I519" s="11"/>
      <c r="J519" s="73"/>
      <c r="K519" s="11"/>
      <c r="L519" s="127" t="str">
        <f>TRIM(IF(ISERROR(VLOOKUP(R519,SpeciesValidation!D:T,IF(ISNA(VLOOKUP(J519,Validation!B$2:C$15,2,FALSE)),FALSE,VLOOKUP(J519,Validation!B$2:C$15,2,FALSE)))),IF(LEN(E519&amp;"")&gt;0,"",""),VLOOKUP(R519,SpeciesValidation!D:T,VLOOKUP(J519,Validation!B$2:C$15,2,FALSE),FALSE)) &amp; " " &amp; IF(ISERROR(IF(LEFT(J519,1)="A",IF(IF(VLOOKUP(R519,SpeciesValidation!D:W,20,FALSE)=FALSE,OR(TEXT(A519,"MMDD")&lt;VLOOKUP(R519,SpeciesValidation!D:W,18,FALSE),TEXT(A519,"MMDD")&gt;VLOOKUP(R519,SpeciesValidation!D:W,19,FALSE)),IF(TEXT(A519,"MMDD")&lt;"0701",TEXT(A519,"MMDD")&gt;VLOOKUP(R519,SpeciesValidation!D:W,18,FALSE),TEXT(A519,"MMDD")&lt;VLOOKUP(R519,SpeciesValidation!D:W,19,FALSE))),"Date outside expected range for this species",""),"")),"",IF(LEFT(J519,1)="A",IF(IF(VLOOKUP(R519,SpeciesValidation!D:W,20,FALSE)=FALSE,OR(TEXT(A519,"MMDD")&lt;VLOOKUP(R519,SpeciesValidation!D:W,18,FALSE),TEXT(A519,"MMDD")&gt;VLOOKUP(R519,SpeciesValidation!D:W,19,FALSE)),IF(TEXT(A519,"MMDD")&lt;"0701",TEXT(A519,"MMDD")&gt;VLOOKUP(R519,SpeciesValidation!D:W,18,FALSE),TEXT(A519,"MMDD")&lt;VLOOKUP(R519,SpeciesValidation!D:W,19,FALSE))),"Date outside expected range for this species",""),"")))</f>
        <v/>
      </c>
      <c r="M519" s="127" t="str">
        <f>IF(LEN(E519&amp;"")&gt;0,IF(ISERROR(VLOOKUP(R519,SpeciesValidation!D:I,6,FALSE)),"",VLOOKUP(R519,SpeciesValidation!D:I,6,FALSE)),"")</f>
        <v/>
      </c>
      <c r="Q519" s="36" t="str">
        <f>IF(LEN(E519&amp;"")&gt;0,IF(ISERROR(VLOOKUP(E519,SpeciesValidation!B:G,2,FALSE)=TRUE),"",VLOOKUP(E519,SpeciesValidation!B:G,2,FALSE)),"")</f>
        <v/>
      </c>
      <c r="R519" s="36" t="str">
        <f>IF(LEN(E519&amp;"")&gt;0,IF(ISERROR(VLOOKUP(E519,SpeciesLookup!B:G,4,FALSE)=TRUE),"",VLOOKUP(E519,SpeciesLookup!B:G,4,FALSE)),"")</f>
        <v/>
      </c>
    </row>
    <row r="520" spans="1:18" ht="13.2" x14ac:dyDescent="0.25">
      <c r="A520" s="72"/>
      <c r="B520" s="73"/>
      <c r="C520" s="73"/>
      <c r="D520" s="11"/>
      <c r="E520" s="74"/>
      <c r="F520" s="75"/>
      <c r="G520" s="128" t="str">
        <f>IF(LEN(E520&amp;"")&gt;0,IF(ISERROR(VLOOKUP(E520,SpeciesLookup!B:G,6,FALSE)=TRUE),"",VLOOKUP(E520,SpeciesLookup!B:G,6,FALSE)),"")</f>
        <v/>
      </c>
      <c r="H520" s="128" t="str">
        <f>IF(LEN(E520&amp;"")&gt;0,IF(ISERROR(VLOOKUP(E520,SpeciesLookup!B:G,5,FALSE)=TRUE),"",VLOOKUP(E520,SpeciesLookup!B:G,5,FALSE)),"")</f>
        <v/>
      </c>
      <c r="I520" s="11"/>
      <c r="J520" s="73"/>
      <c r="K520" s="11"/>
      <c r="L520" s="127" t="str">
        <f>TRIM(IF(ISERROR(VLOOKUP(R520,SpeciesValidation!D:T,IF(ISNA(VLOOKUP(J520,Validation!B$2:C$15,2,FALSE)),FALSE,VLOOKUP(J520,Validation!B$2:C$15,2,FALSE)))),IF(LEN(E520&amp;"")&gt;0,"",""),VLOOKUP(R520,SpeciesValidation!D:T,VLOOKUP(J520,Validation!B$2:C$15,2,FALSE),FALSE)) &amp; " " &amp; IF(ISERROR(IF(LEFT(J520,1)="A",IF(IF(VLOOKUP(R520,SpeciesValidation!D:W,20,FALSE)=FALSE,OR(TEXT(A520,"MMDD")&lt;VLOOKUP(R520,SpeciesValidation!D:W,18,FALSE),TEXT(A520,"MMDD")&gt;VLOOKUP(R520,SpeciesValidation!D:W,19,FALSE)),IF(TEXT(A520,"MMDD")&lt;"0701",TEXT(A520,"MMDD")&gt;VLOOKUP(R520,SpeciesValidation!D:W,18,FALSE),TEXT(A520,"MMDD")&lt;VLOOKUP(R520,SpeciesValidation!D:W,19,FALSE))),"Date outside expected range for this species",""),"")),"",IF(LEFT(J520,1)="A",IF(IF(VLOOKUP(R520,SpeciesValidation!D:W,20,FALSE)=FALSE,OR(TEXT(A520,"MMDD")&lt;VLOOKUP(R520,SpeciesValidation!D:W,18,FALSE),TEXT(A520,"MMDD")&gt;VLOOKUP(R520,SpeciesValidation!D:W,19,FALSE)),IF(TEXT(A520,"MMDD")&lt;"0701",TEXT(A520,"MMDD")&gt;VLOOKUP(R520,SpeciesValidation!D:W,18,FALSE),TEXT(A520,"MMDD")&lt;VLOOKUP(R520,SpeciesValidation!D:W,19,FALSE))),"Date outside expected range for this species",""),"")))</f>
        <v/>
      </c>
      <c r="M520" s="127" t="str">
        <f>IF(LEN(E520&amp;"")&gt;0,IF(ISERROR(VLOOKUP(R520,SpeciesValidation!D:I,6,FALSE)),"",VLOOKUP(R520,SpeciesValidation!D:I,6,FALSE)),"")</f>
        <v/>
      </c>
      <c r="Q520" s="36" t="str">
        <f>IF(LEN(E520&amp;"")&gt;0,IF(ISERROR(VLOOKUP(E520,SpeciesValidation!B:G,2,FALSE)=TRUE),"",VLOOKUP(E520,SpeciesValidation!B:G,2,FALSE)),"")</f>
        <v/>
      </c>
      <c r="R520" s="36" t="str">
        <f>IF(LEN(E520&amp;"")&gt;0,IF(ISERROR(VLOOKUP(E520,SpeciesLookup!B:G,4,FALSE)=TRUE),"",VLOOKUP(E520,SpeciesLookup!B:G,4,FALSE)),"")</f>
        <v/>
      </c>
    </row>
    <row r="521" spans="1:18" ht="13.2" x14ac:dyDescent="0.25">
      <c r="A521" s="72"/>
      <c r="B521" s="73"/>
      <c r="C521" s="73"/>
      <c r="D521" s="11"/>
      <c r="E521" s="74"/>
      <c r="F521" s="75"/>
      <c r="G521" s="128" t="str">
        <f>IF(LEN(E521&amp;"")&gt;0,IF(ISERROR(VLOOKUP(E521,SpeciesLookup!B:G,6,FALSE)=TRUE),"",VLOOKUP(E521,SpeciesLookup!B:G,6,FALSE)),"")</f>
        <v/>
      </c>
      <c r="H521" s="128" t="str">
        <f>IF(LEN(E521&amp;"")&gt;0,IF(ISERROR(VLOOKUP(E521,SpeciesLookup!B:G,5,FALSE)=TRUE),"",VLOOKUP(E521,SpeciesLookup!B:G,5,FALSE)),"")</f>
        <v/>
      </c>
      <c r="I521" s="11"/>
      <c r="J521" s="73"/>
      <c r="K521" s="11"/>
      <c r="L521" s="127" t="str">
        <f>TRIM(IF(ISERROR(VLOOKUP(R521,SpeciesValidation!D:T,IF(ISNA(VLOOKUP(J521,Validation!B$2:C$15,2,FALSE)),FALSE,VLOOKUP(J521,Validation!B$2:C$15,2,FALSE)))),IF(LEN(E521&amp;"")&gt;0,"",""),VLOOKUP(R521,SpeciesValidation!D:T,VLOOKUP(J521,Validation!B$2:C$15,2,FALSE),FALSE)) &amp; " " &amp; IF(ISERROR(IF(LEFT(J521,1)="A",IF(IF(VLOOKUP(R521,SpeciesValidation!D:W,20,FALSE)=FALSE,OR(TEXT(A521,"MMDD")&lt;VLOOKUP(R521,SpeciesValidation!D:W,18,FALSE),TEXT(A521,"MMDD")&gt;VLOOKUP(R521,SpeciesValidation!D:W,19,FALSE)),IF(TEXT(A521,"MMDD")&lt;"0701",TEXT(A521,"MMDD")&gt;VLOOKUP(R521,SpeciesValidation!D:W,18,FALSE),TEXT(A521,"MMDD")&lt;VLOOKUP(R521,SpeciesValidation!D:W,19,FALSE))),"Date outside expected range for this species",""),"")),"",IF(LEFT(J521,1)="A",IF(IF(VLOOKUP(R521,SpeciesValidation!D:W,20,FALSE)=FALSE,OR(TEXT(A521,"MMDD")&lt;VLOOKUP(R521,SpeciesValidation!D:W,18,FALSE),TEXT(A521,"MMDD")&gt;VLOOKUP(R521,SpeciesValidation!D:W,19,FALSE)),IF(TEXT(A521,"MMDD")&lt;"0701",TEXT(A521,"MMDD")&gt;VLOOKUP(R521,SpeciesValidation!D:W,18,FALSE),TEXT(A521,"MMDD")&lt;VLOOKUP(R521,SpeciesValidation!D:W,19,FALSE))),"Date outside expected range for this species",""),"")))</f>
        <v/>
      </c>
      <c r="M521" s="127" t="str">
        <f>IF(LEN(E521&amp;"")&gt;0,IF(ISERROR(VLOOKUP(R521,SpeciesValidation!D:I,6,FALSE)),"",VLOOKUP(R521,SpeciesValidation!D:I,6,FALSE)),"")</f>
        <v/>
      </c>
      <c r="Q521" s="36" t="str">
        <f>IF(LEN(E521&amp;"")&gt;0,IF(ISERROR(VLOOKUP(E521,SpeciesValidation!B:G,2,FALSE)=TRUE),"",VLOOKUP(E521,SpeciesValidation!B:G,2,FALSE)),"")</f>
        <v/>
      </c>
      <c r="R521" s="36" t="str">
        <f>IF(LEN(E521&amp;"")&gt;0,IF(ISERROR(VLOOKUP(E521,SpeciesLookup!B:G,4,FALSE)=TRUE),"",VLOOKUP(E521,SpeciesLookup!B:G,4,FALSE)),"")</f>
        <v/>
      </c>
    </row>
    <row r="522" spans="1:18" ht="13.2" x14ac:dyDescent="0.25">
      <c r="A522" s="72"/>
      <c r="B522" s="73"/>
      <c r="C522" s="73"/>
      <c r="D522" s="11"/>
      <c r="E522" s="74"/>
      <c r="F522" s="75"/>
      <c r="G522" s="128" t="str">
        <f>IF(LEN(E522&amp;"")&gt;0,IF(ISERROR(VLOOKUP(E522,SpeciesLookup!B:G,6,FALSE)=TRUE),"",VLOOKUP(E522,SpeciesLookup!B:G,6,FALSE)),"")</f>
        <v/>
      </c>
      <c r="H522" s="128" t="str">
        <f>IF(LEN(E522&amp;"")&gt;0,IF(ISERROR(VLOOKUP(E522,SpeciesLookup!B:G,5,FALSE)=TRUE),"",VLOOKUP(E522,SpeciesLookup!B:G,5,FALSE)),"")</f>
        <v/>
      </c>
      <c r="I522" s="11"/>
      <c r="J522" s="73"/>
      <c r="K522" s="11"/>
      <c r="L522" s="127" t="str">
        <f>TRIM(IF(ISERROR(VLOOKUP(R522,SpeciesValidation!D:T,IF(ISNA(VLOOKUP(J522,Validation!B$2:C$15,2,FALSE)),FALSE,VLOOKUP(J522,Validation!B$2:C$15,2,FALSE)))),IF(LEN(E522&amp;"")&gt;0,"",""),VLOOKUP(R522,SpeciesValidation!D:T,VLOOKUP(J522,Validation!B$2:C$15,2,FALSE),FALSE)) &amp; " " &amp; IF(ISERROR(IF(LEFT(J522,1)="A",IF(IF(VLOOKUP(R522,SpeciesValidation!D:W,20,FALSE)=FALSE,OR(TEXT(A522,"MMDD")&lt;VLOOKUP(R522,SpeciesValidation!D:W,18,FALSE),TEXT(A522,"MMDD")&gt;VLOOKUP(R522,SpeciesValidation!D:W,19,FALSE)),IF(TEXT(A522,"MMDD")&lt;"0701",TEXT(A522,"MMDD")&gt;VLOOKUP(R522,SpeciesValidation!D:W,18,FALSE),TEXT(A522,"MMDD")&lt;VLOOKUP(R522,SpeciesValidation!D:W,19,FALSE))),"Date outside expected range for this species",""),"")),"",IF(LEFT(J522,1)="A",IF(IF(VLOOKUP(R522,SpeciesValidation!D:W,20,FALSE)=FALSE,OR(TEXT(A522,"MMDD")&lt;VLOOKUP(R522,SpeciesValidation!D:W,18,FALSE),TEXT(A522,"MMDD")&gt;VLOOKUP(R522,SpeciesValidation!D:W,19,FALSE)),IF(TEXT(A522,"MMDD")&lt;"0701",TEXT(A522,"MMDD")&gt;VLOOKUP(R522,SpeciesValidation!D:W,18,FALSE),TEXT(A522,"MMDD")&lt;VLOOKUP(R522,SpeciesValidation!D:W,19,FALSE))),"Date outside expected range for this species",""),"")))</f>
        <v/>
      </c>
      <c r="M522" s="127" t="str">
        <f>IF(LEN(E522&amp;"")&gt;0,IF(ISERROR(VLOOKUP(R522,SpeciesValidation!D:I,6,FALSE)),"",VLOOKUP(R522,SpeciesValidation!D:I,6,FALSE)),"")</f>
        <v/>
      </c>
      <c r="Q522" s="36" t="str">
        <f>IF(LEN(E522&amp;"")&gt;0,IF(ISERROR(VLOOKUP(E522,SpeciesValidation!B:G,2,FALSE)=TRUE),"",VLOOKUP(E522,SpeciesValidation!B:G,2,FALSE)),"")</f>
        <v/>
      </c>
      <c r="R522" s="36" t="str">
        <f>IF(LEN(E522&amp;"")&gt;0,IF(ISERROR(VLOOKUP(E522,SpeciesLookup!B:G,4,FALSE)=TRUE),"",VLOOKUP(E522,SpeciesLookup!B:G,4,FALSE)),"")</f>
        <v/>
      </c>
    </row>
    <row r="523" spans="1:18" ht="13.2" x14ac:dyDescent="0.25">
      <c r="A523" s="72"/>
      <c r="B523" s="73"/>
      <c r="C523" s="73"/>
      <c r="D523" s="11"/>
      <c r="E523" s="74"/>
      <c r="F523" s="75"/>
      <c r="G523" s="128" t="str">
        <f>IF(LEN(E523&amp;"")&gt;0,IF(ISERROR(VLOOKUP(E523,SpeciesLookup!B:G,6,FALSE)=TRUE),"",VLOOKUP(E523,SpeciesLookup!B:G,6,FALSE)),"")</f>
        <v/>
      </c>
      <c r="H523" s="128" t="str">
        <f>IF(LEN(E523&amp;"")&gt;0,IF(ISERROR(VLOOKUP(E523,SpeciesLookup!B:G,5,FALSE)=TRUE),"",VLOOKUP(E523,SpeciesLookup!B:G,5,FALSE)),"")</f>
        <v/>
      </c>
      <c r="I523" s="11"/>
      <c r="J523" s="73"/>
      <c r="K523" s="11"/>
      <c r="L523" s="127" t="str">
        <f>TRIM(IF(ISERROR(VLOOKUP(R523,SpeciesValidation!D:T,IF(ISNA(VLOOKUP(J523,Validation!B$2:C$15,2,FALSE)),FALSE,VLOOKUP(J523,Validation!B$2:C$15,2,FALSE)))),IF(LEN(E523&amp;"")&gt;0,"",""),VLOOKUP(R523,SpeciesValidation!D:T,VLOOKUP(J523,Validation!B$2:C$15,2,FALSE),FALSE)) &amp; " " &amp; IF(ISERROR(IF(LEFT(J523,1)="A",IF(IF(VLOOKUP(R523,SpeciesValidation!D:W,20,FALSE)=FALSE,OR(TEXT(A523,"MMDD")&lt;VLOOKUP(R523,SpeciesValidation!D:W,18,FALSE),TEXT(A523,"MMDD")&gt;VLOOKUP(R523,SpeciesValidation!D:W,19,FALSE)),IF(TEXT(A523,"MMDD")&lt;"0701",TEXT(A523,"MMDD")&gt;VLOOKUP(R523,SpeciesValidation!D:W,18,FALSE),TEXT(A523,"MMDD")&lt;VLOOKUP(R523,SpeciesValidation!D:W,19,FALSE))),"Date outside expected range for this species",""),"")),"",IF(LEFT(J523,1)="A",IF(IF(VLOOKUP(R523,SpeciesValidation!D:W,20,FALSE)=FALSE,OR(TEXT(A523,"MMDD")&lt;VLOOKUP(R523,SpeciesValidation!D:W,18,FALSE),TEXT(A523,"MMDD")&gt;VLOOKUP(R523,SpeciesValidation!D:W,19,FALSE)),IF(TEXT(A523,"MMDD")&lt;"0701",TEXT(A523,"MMDD")&gt;VLOOKUP(R523,SpeciesValidation!D:W,18,FALSE),TEXT(A523,"MMDD")&lt;VLOOKUP(R523,SpeciesValidation!D:W,19,FALSE))),"Date outside expected range for this species",""),"")))</f>
        <v/>
      </c>
      <c r="M523" s="127" t="str">
        <f>IF(LEN(E523&amp;"")&gt;0,IF(ISERROR(VLOOKUP(R523,SpeciesValidation!D:I,6,FALSE)),"",VLOOKUP(R523,SpeciesValidation!D:I,6,FALSE)),"")</f>
        <v/>
      </c>
      <c r="Q523" s="36" t="str">
        <f>IF(LEN(E523&amp;"")&gt;0,IF(ISERROR(VLOOKUP(E523,SpeciesValidation!B:G,2,FALSE)=TRUE),"",VLOOKUP(E523,SpeciesValidation!B:G,2,FALSE)),"")</f>
        <v/>
      </c>
      <c r="R523" s="36" t="str">
        <f>IF(LEN(E523&amp;"")&gt;0,IF(ISERROR(VLOOKUP(E523,SpeciesLookup!B:G,4,FALSE)=TRUE),"",VLOOKUP(E523,SpeciesLookup!B:G,4,FALSE)),"")</f>
        <v/>
      </c>
    </row>
    <row r="524" spans="1:18" ht="13.2" x14ac:dyDescent="0.25">
      <c r="A524" s="72"/>
      <c r="B524" s="73"/>
      <c r="C524" s="73"/>
      <c r="D524" s="11"/>
      <c r="E524" s="74"/>
      <c r="F524" s="75"/>
      <c r="G524" s="128" t="str">
        <f>IF(LEN(E524&amp;"")&gt;0,IF(ISERROR(VLOOKUP(E524,SpeciesLookup!B:G,6,FALSE)=TRUE),"",VLOOKUP(E524,SpeciesLookup!B:G,6,FALSE)),"")</f>
        <v/>
      </c>
      <c r="H524" s="128" t="str">
        <f>IF(LEN(E524&amp;"")&gt;0,IF(ISERROR(VLOOKUP(E524,SpeciesLookup!B:G,5,FALSE)=TRUE),"",VLOOKUP(E524,SpeciesLookup!B:G,5,FALSE)),"")</f>
        <v/>
      </c>
      <c r="I524" s="11"/>
      <c r="J524" s="73"/>
      <c r="K524" s="11"/>
      <c r="L524" s="127" t="str">
        <f>TRIM(IF(ISERROR(VLOOKUP(R524,SpeciesValidation!D:T,IF(ISNA(VLOOKUP(J524,Validation!B$2:C$15,2,FALSE)),FALSE,VLOOKUP(J524,Validation!B$2:C$15,2,FALSE)))),IF(LEN(E524&amp;"")&gt;0,"",""),VLOOKUP(R524,SpeciesValidation!D:T,VLOOKUP(J524,Validation!B$2:C$15,2,FALSE),FALSE)) &amp; " " &amp; IF(ISERROR(IF(LEFT(J524,1)="A",IF(IF(VLOOKUP(R524,SpeciesValidation!D:W,20,FALSE)=FALSE,OR(TEXT(A524,"MMDD")&lt;VLOOKUP(R524,SpeciesValidation!D:W,18,FALSE),TEXT(A524,"MMDD")&gt;VLOOKUP(R524,SpeciesValidation!D:W,19,FALSE)),IF(TEXT(A524,"MMDD")&lt;"0701",TEXT(A524,"MMDD")&gt;VLOOKUP(R524,SpeciesValidation!D:W,18,FALSE),TEXT(A524,"MMDD")&lt;VLOOKUP(R524,SpeciesValidation!D:W,19,FALSE))),"Date outside expected range for this species",""),"")),"",IF(LEFT(J524,1)="A",IF(IF(VLOOKUP(R524,SpeciesValidation!D:W,20,FALSE)=FALSE,OR(TEXT(A524,"MMDD")&lt;VLOOKUP(R524,SpeciesValidation!D:W,18,FALSE),TEXT(A524,"MMDD")&gt;VLOOKUP(R524,SpeciesValidation!D:W,19,FALSE)),IF(TEXT(A524,"MMDD")&lt;"0701",TEXT(A524,"MMDD")&gt;VLOOKUP(R524,SpeciesValidation!D:W,18,FALSE),TEXT(A524,"MMDD")&lt;VLOOKUP(R524,SpeciesValidation!D:W,19,FALSE))),"Date outside expected range for this species",""),"")))</f>
        <v/>
      </c>
      <c r="M524" s="127" t="str">
        <f>IF(LEN(E524&amp;"")&gt;0,IF(ISERROR(VLOOKUP(R524,SpeciesValidation!D:I,6,FALSE)),"",VLOOKUP(R524,SpeciesValidation!D:I,6,FALSE)),"")</f>
        <v/>
      </c>
      <c r="Q524" s="36" t="str">
        <f>IF(LEN(E524&amp;"")&gt;0,IF(ISERROR(VLOOKUP(E524,SpeciesValidation!B:G,2,FALSE)=TRUE),"",VLOOKUP(E524,SpeciesValidation!B:G,2,FALSE)),"")</f>
        <v/>
      </c>
      <c r="R524" s="36" t="str">
        <f>IF(LEN(E524&amp;"")&gt;0,IF(ISERROR(VLOOKUP(E524,SpeciesLookup!B:G,4,FALSE)=TRUE),"",VLOOKUP(E524,SpeciesLookup!B:G,4,FALSE)),"")</f>
        <v/>
      </c>
    </row>
    <row r="525" spans="1:18" ht="13.2" x14ac:dyDescent="0.25">
      <c r="A525" s="72"/>
      <c r="B525" s="73"/>
      <c r="C525" s="73"/>
      <c r="D525" s="11"/>
      <c r="E525" s="74"/>
      <c r="F525" s="75"/>
      <c r="G525" s="128" t="str">
        <f>IF(LEN(E525&amp;"")&gt;0,IF(ISERROR(VLOOKUP(E525,SpeciesLookup!B:G,6,FALSE)=TRUE),"",VLOOKUP(E525,SpeciesLookup!B:G,6,FALSE)),"")</f>
        <v/>
      </c>
      <c r="H525" s="128" t="str">
        <f>IF(LEN(E525&amp;"")&gt;0,IF(ISERROR(VLOOKUP(E525,SpeciesLookup!B:G,5,FALSE)=TRUE),"",VLOOKUP(E525,SpeciesLookup!B:G,5,FALSE)),"")</f>
        <v/>
      </c>
      <c r="I525" s="11"/>
      <c r="J525" s="73"/>
      <c r="K525" s="11"/>
      <c r="L525" s="127" t="str">
        <f>TRIM(IF(ISERROR(VLOOKUP(R525,SpeciesValidation!D:T,IF(ISNA(VLOOKUP(J525,Validation!B$2:C$15,2,FALSE)),FALSE,VLOOKUP(J525,Validation!B$2:C$15,2,FALSE)))),IF(LEN(E525&amp;"")&gt;0,"",""),VLOOKUP(R525,SpeciesValidation!D:T,VLOOKUP(J525,Validation!B$2:C$15,2,FALSE),FALSE)) &amp; " " &amp; IF(ISERROR(IF(LEFT(J525,1)="A",IF(IF(VLOOKUP(R525,SpeciesValidation!D:W,20,FALSE)=FALSE,OR(TEXT(A525,"MMDD")&lt;VLOOKUP(R525,SpeciesValidation!D:W,18,FALSE),TEXT(A525,"MMDD")&gt;VLOOKUP(R525,SpeciesValidation!D:W,19,FALSE)),IF(TEXT(A525,"MMDD")&lt;"0701",TEXT(A525,"MMDD")&gt;VLOOKUP(R525,SpeciesValidation!D:W,18,FALSE),TEXT(A525,"MMDD")&lt;VLOOKUP(R525,SpeciesValidation!D:W,19,FALSE))),"Date outside expected range for this species",""),"")),"",IF(LEFT(J525,1)="A",IF(IF(VLOOKUP(R525,SpeciesValidation!D:W,20,FALSE)=FALSE,OR(TEXT(A525,"MMDD")&lt;VLOOKUP(R525,SpeciesValidation!D:W,18,FALSE),TEXT(A525,"MMDD")&gt;VLOOKUP(R525,SpeciesValidation!D:W,19,FALSE)),IF(TEXT(A525,"MMDD")&lt;"0701",TEXT(A525,"MMDD")&gt;VLOOKUP(R525,SpeciesValidation!D:W,18,FALSE),TEXT(A525,"MMDD")&lt;VLOOKUP(R525,SpeciesValidation!D:W,19,FALSE))),"Date outside expected range for this species",""),"")))</f>
        <v/>
      </c>
      <c r="M525" s="127" t="str">
        <f>IF(LEN(E525&amp;"")&gt;0,IF(ISERROR(VLOOKUP(R525,SpeciesValidation!D:I,6,FALSE)),"",VLOOKUP(R525,SpeciesValidation!D:I,6,FALSE)),"")</f>
        <v/>
      </c>
      <c r="Q525" s="36" t="str">
        <f>IF(LEN(E525&amp;"")&gt;0,IF(ISERROR(VLOOKUP(E525,SpeciesValidation!B:G,2,FALSE)=TRUE),"",VLOOKUP(E525,SpeciesValidation!B:G,2,FALSE)),"")</f>
        <v/>
      </c>
      <c r="R525" s="36" t="str">
        <f>IF(LEN(E525&amp;"")&gt;0,IF(ISERROR(VLOOKUP(E525,SpeciesLookup!B:G,4,FALSE)=TRUE),"",VLOOKUP(E525,SpeciesLookup!B:G,4,FALSE)),"")</f>
        <v/>
      </c>
    </row>
    <row r="526" spans="1:18" ht="13.2" x14ac:dyDescent="0.25">
      <c r="A526" s="72"/>
      <c r="B526" s="73"/>
      <c r="C526" s="73"/>
      <c r="D526" s="11"/>
      <c r="E526" s="74"/>
      <c r="F526" s="75"/>
      <c r="G526" s="128" t="str">
        <f>IF(LEN(E526&amp;"")&gt;0,IF(ISERROR(VLOOKUP(E526,SpeciesLookup!B:G,6,FALSE)=TRUE),"",VLOOKUP(E526,SpeciesLookup!B:G,6,FALSE)),"")</f>
        <v/>
      </c>
      <c r="H526" s="128" t="str">
        <f>IF(LEN(E526&amp;"")&gt;0,IF(ISERROR(VLOOKUP(E526,SpeciesLookup!B:G,5,FALSE)=TRUE),"",VLOOKUP(E526,SpeciesLookup!B:G,5,FALSE)),"")</f>
        <v/>
      </c>
      <c r="I526" s="11"/>
      <c r="J526" s="73"/>
      <c r="K526" s="11"/>
      <c r="L526" s="127" t="str">
        <f>TRIM(IF(ISERROR(VLOOKUP(R526,SpeciesValidation!D:T,IF(ISNA(VLOOKUP(J526,Validation!B$2:C$15,2,FALSE)),FALSE,VLOOKUP(J526,Validation!B$2:C$15,2,FALSE)))),IF(LEN(E526&amp;"")&gt;0,"",""),VLOOKUP(R526,SpeciesValidation!D:T,VLOOKUP(J526,Validation!B$2:C$15,2,FALSE),FALSE)) &amp; " " &amp; IF(ISERROR(IF(LEFT(J526,1)="A",IF(IF(VLOOKUP(R526,SpeciesValidation!D:W,20,FALSE)=FALSE,OR(TEXT(A526,"MMDD")&lt;VLOOKUP(R526,SpeciesValidation!D:W,18,FALSE),TEXT(A526,"MMDD")&gt;VLOOKUP(R526,SpeciesValidation!D:W,19,FALSE)),IF(TEXT(A526,"MMDD")&lt;"0701",TEXT(A526,"MMDD")&gt;VLOOKUP(R526,SpeciesValidation!D:W,18,FALSE),TEXT(A526,"MMDD")&lt;VLOOKUP(R526,SpeciesValidation!D:W,19,FALSE))),"Date outside expected range for this species",""),"")),"",IF(LEFT(J526,1)="A",IF(IF(VLOOKUP(R526,SpeciesValidation!D:W,20,FALSE)=FALSE,OR(TEXT(A526,"MMDD")&lt;VLOOKUP(R526,SpeciesValidation!D:W,18,FALSE),TEXT(A526,"MMDD")&gt;VLOOKUP(R526,SpeciesValidation!D:W,19,FALSE)),IF(TEXT(A526,"MMDD")&lt;"0701",TEXT(A526,"MMDD")&gt;VLOOKUP(R526,SpeciesValidation!D:W,18,FALSE),TEXT(A526,"MMDD")&lt;VLOOKUP(R526,SpeciesValidation!D:W,19,FALSE))),"Date outside expected range for this species",""),"")))</f>
        <v/>
      </c>
      <c r="M526" s="127" t="str">
        <f>IF(LEN(E526&amp;"")&gt;0,IF(ISERROR(VLOOKUP(R526,SpeciesValidation!D:I,6,FALSE)),"",VLOOKUP(R526,SpeciesValidation!D:I,6,FALSE)),"")</f>
        <v/>
      </c>
      <c r="Q526" s="36" t="str">
        <f>IF(LEN(E526&amp;"")&gt;0,IF(ISERROR(VLOOKUP(E526,SpeciesValidation!B:G,2,FALSE)=TRUE),"",VLOOKUP(E526,SpeciesValidation!B:G,2,FALSE)),"")</f>
        <v/>
      </c>
      <c r="R526" s="36" t="str">
        <f>IF(LEN(E526&amp;"")&gt;0,IF(ISERROR(VLOOKUP(E526,SpeciesLookup!B:G,4,FALSE)=TRUE),"",VLOOKUP(E526,SpeciesLookup!B:G,4,FALSE)),"")</f>
        <v/>
      </c>
    </row>
    <row r="527" spans="1:18" ht="13.2" x14ac:dyDescent="0.25">
      <c r="A527" s="72"/>
      <c r="B527" s="73"/>
      <c r="C527" s="73"/>
      <c r="D527" s="11"/>
      <c r="E527" s="74"/>
      <c r="F527" s="75"/>
      <c r="G527" s="128" t="str">
        <f>IF(LEN(E527&amp;"")&gt;0,IF(ISERROR(VLOOKUP(E527,SpeciesLookup!B:G,6,FALSE)=TRUE),"",VLOOKUP(E527,SpeciesLookup!B:G,6,FALSE)),"")</f>
        <v/>
      </c>
      <c r="H527" s="128" t="str">
        <f>IF(LEN(E527&amp;"")&gt;0,IF(ISERROR(VLOOKUP(E527,SpeciesLookup!B:G,5,FALSE)=TRUE),"",VLOOKUP(E527,SpeciesLookup!B:G,5,FALSE)),"")</f>
        <v/>
      </c>
      <c r="I527" s="11"/>
      <c r="J527" s="73"/>
      <c r="K527" s="11"/>
      <c r="L527" s="127" t="str">
        <f>TRIM(IF(ISERROR(VLOOKUP(R527,SpeciesValidation!D:T,IF(ISNA(VLOOKUP(J527,Validation!B$2:C$15,2,FALSE)),FALSE,VLOOKUP(J527,Validation!B$2:C$15,2,FALSE)))),IF(LEN(E527&amp;"")&gt;0,"",""),VLOOKUP(R527,SpeciesValidation!D:T,VLOOKUP(J527,Validation!B$2:C$15,2,FALSE),FALSE)) &amp; " " &amp; IF(ISERROR(IF(LEFT(J527,1)="A",IF(IF(VLOOKUP(R527,SpeciesValidation!D:W,20,FALSE)=FALSE,OR(TEXT(A527,"MMDD")&lt;VLOOKUP(R527,SpeciesValidation!D:W,18,FALSE),TEXT(A527,"MMDD")&gt;VLOOKUP(R527,SpeciesValidation!D:W,19,FALSE)),IF(TEXT(A527,"MMDD")&lt;"0701",TEXT(A527,"MMDD")&gt;VLOOKUP(R527,SpeciesValidation!D:W,18,FALSE),TEXT(A527,"MMDD")&lt;VLOOKUP(R527,SpeciesValidation!D:W,19,FALSE))),"Date outside expected range for this species",""),"")),"",IF(LEFT(J527,1)="A",IF(IF(VLOOKUP(R527,SpeciesValidation!D:W,20,FALSE)=FALSE,OR(TEXT(A527,"MMDD")&lt;VLOOKUP(R527,SpeciesValidation!D:W,18,FALSE),TEXT(A527,"MMDD")&gt;VLOOKUP(R527,SpeciesValidation!D:W,19,FALSE)),IF(TEXT(A527,"MMDD")&lt;"0701",TEXT(A527,"MMDD")&gt;VLOOKUP(R527,SpeciesValidation!D:W,18,FALSE),TEXT(A527,"MMDD")&lt;VLOOKUP(R527,SpeciesValidation!D:W,19,FALSE))),"Date outside expected range for this species",""),"")))</f>
        <v/>
      </c>
      <c r="M527" s="127" t="str">
        <f>IF(LEN(E527&amp;"")&gt;0,IF(ISERROR(VLOOKUP(R527,SpeciesValidation!D:I,6,FALSE)),"",VLOOKUP(R527,SpeciesValidation!D:I,6,FALSE)),"")</f>
        <v/>
      </c>
      <c r="Q527" s="36" t="str">
        <f>IF(LEN(E527&amp;"")&gt;0,IF(ISERROR(VLOOKUP(E527,SpeciesValidation!B:G,2,FALSE)=TRUE),"",VLOOKUP(E527,SpeciesValidation!B:G,2,FALSE)),"")</f>
        <v/>
      </c>
      <c r="R527" s="36" t="str">
        <f>IF(LEN(E527&amp;"")&gt;0,IF(ISERROR(VLOOKUP(E527,SpeciesLookup!B:G,4,FALSE)=TRUE),"",VLOOKUP(E527,SpeciesLookup!B:G,4,FALSE)),"")</f>
        <v/>
      </c>
    </row>
    <row r="528" spans="1:18" ht="13.2" x14ac:dyDescent="0.25">
      <c r="A528" s="72"/>
      <c r="B528" s="73"/>
      <c r="C528" s="73"/>
      <c r="D528" s="11"/>
      <c r="E528" s="74"/>
      <c r="F528" s="75"/>
      <c r="G528" s="128" t="str">
        <f>IF(LEN(E528&amp;"")&gt;0,IF(ISERROR(VLOOKUP(E528,SpeciesLookup!B:G,6,FALSE)=TRUE),"",VLOOKUP(E528,SpeciesLookup!B:G,6,FALSE)),"")</f>
        <v/>
      </c>
      <c r="H528" s="128" t="str">
        <f>IF(LEN(E528&amp;"")&gt;0,IF(ISERROR(VLOOKUP(E528,SpeciesLookup!B:G,5,FALSE)=TRUE),"",VLOOKUP(E528,SpeciesLookup!B:G,5,FALSE)),"")</f>
        <v/>
      </c>
      <c r="I528" s="11"/>
      <c r="J528" s="73"/>
      <c r="K528" s="11"/>
      <c r="L528" s="127" t="str">
        <f>TRIM(IF(ISERROR(VLOOKUP(R528,SpeciesValidation!D:T,IF(ISNA(VLOOKUP(J528,Validation!B$2:C$15,2,FALSE)),FALSE,VLOOKUP(J528,Validation!B$2:C$15,2,FALSE)))),IF(LEN(E528&amp;"")&gt;0,"",""),VLOOKUP(R528,SpeciesValidation!D:T,VLOOKUP(J528,Validation!B$2:C$15,2,FALSE),FALSE)) &amp; " " &amp; IF(ISERROR(IF(LEFT(J528,1)="A",IF(IF(VLOOKUP(R528,SpeciesValidation!D:W,20,FALSE)=FALSE,OR(TEXT(A528,"MMDD")&lt;VLOOKUP(R528,SpeciesValidation!D:W,18,FALSE),TEXT(A528,"MMDD")&gt;VLOOKUP(R528,SpeciesValidation!D:W,19,FALSE)),IF(TEXT(A528,"MMDD")&lt;"0701",TEXT(A528,"MMDD")&gt;VLOOKUP(R528,SpeciesValidation!D:W,18,FALSE),TEXT(A528,"MMDD")&lt;VLOOKUP(R528,SpeciesValidation!D:W,19,FALSE))),"Date outside expected range for this species",""),"")),"",IF(LEFT(J528,1)="A",IF(IF(VLOOKUP(R528,SpeciesValidation!D:W,20,FALSE)=FALSE,OR(TEXT(A528,"MMDD")&lt;VLOOKUP(R528,SpeciesValidation!D:W,18,FALSE),TEXT(A528,"MMDD")&gt;VLOOKUP(R528,SpeciesValidation!D:W,19,FALSE)),IF(TEXT(A528,"MMDD")&lt;"0701",TEXT(A528,"MMDD")&gt;VLOOKUP(R528,SpeciesValidation!D:W,18,FALSE),TEXT(A528,"MMDD")&lt;VLOOKUP(R528,SpeciesValidation!D:W,19,FALSE))),"Date outside expected range for this species",""),"")))</f>
        <v/>
      </c>
      <c r="M528" s="127" t="str">
        <f>IF(LEN(E528&amp;"")&gt;0,IF(ISERROR(VLOOKUP(R528,SpeciesValidation!D:I,6,FALSE)),"",VLOOKUP(R528,SpeciesValidation!D:I,6,FALSE)),"")</f>
        <v/>
      </c>
      <c r="Q528" s="36" t="str">
        <f>IF(LEN(E528&amp;"")&gt;0,IF(ISERROR(VLOOKUP(E528,SpeciesValidation!B:G,2,FALSE)=TRUE),"",VLOOKUP(E528,SpeciesValidation!B:G,2,FALSE)),"")</f>
        <v/>
      </c>
      <c r="R528" s="36" t="str">
        <f>IF(LEN(E528&amp;"")&gt;0,IF(ISERROR(VLOOKUP(E528,SpeciesLookup!B:G,4,FALSE)=TRUE),"",VLOOKUP(E528,SpeciesLookup!B:G,4,FALSE)),"")</f>
        <v/>
      </c>
    </row>
    <row r="529" spans="1:18" ht="13.2" x14ac:dyDescent="0.25">
      <c r="A529" s="72"/>
      <c r="B529" s="73"/>
      <c r="C529" s="73"/>
      <c r="D529" s="11"/>
      <c r="E529" s="74"/>
      <c r="F529" s="75"/>
      <c r="G529" s="128" t="str">
        <f>IF(LEN(E529&amp;"")&gt;0,IF(ISERROR(VLOOKUP(E529,SpeciesLookup!B:G,6,FALSE)=TRUE),"",VLOOKUP(E529,SpeciesLookup!B:G,6,FALSE)),"")</f>
        <v/>
      </c>
      <c r="H529" s="128" t="str">
        <f>IF(LEN(E529&amp;"")&gt;0,IF(ISERROR(VLOOKUP(E529,SpeciesLookup!B:G,5,FALSE)=TRUE),"",VLOOKUP(E529,SpeciesLookup!B:G,5,FALSE)),"")</f>
        <v/>
      </c>
      <c r="I529" s="11"/>
      <c r="J529" s="73"/>
      <c r="K529" s="11"/>
      <c r="L529" s="127" t="str">
        <f>TRIM(IF(ISERROR(VLOOKUP(R529,SpeciesValidation!D:T,IF(ISNA(VLOOKUP(J529,Validation!B$2:C$15,2,FALSE)),FALSE,VLOOKUP(J529,Validation!B$2:C$15,2,FALSE)))),IF(LEN(E529&amp;"")&gt;0,"",""),VLOOKUP(R529,SpeciesValidation!D:T,VLOOKUP(J529,Validation!B$2:C$15,2,FALSE),FALSE)) &amp; " " &amp; IF(ISERROR(IF(LEFT(J529,1)="A",IF(IF(VLOOKUP(R529,SpeciesValidation!D:W,20,FALSE)=FALSE,OR(TEXT(A529,"MMDD")&lt;VLOOKUP(R529,SpeciesValidation!D:W,18,FALSE),TEXT(A529,"MMDD")&gt;VLOOKUP(R529,SpeciesValidation!D:W,19,FALSE)),IF(TEXT(A529,"MMDD")&lt;"0701",TEXT(A529,"MMDD")&gt;VLOOKUP(R529,SpeciesValidation!D:W,18,FALSE),TEXT(A529,"MMDD")&lt;VLOOKUP(R529,SpeciesValidation!D:W,19,FALSE))),"Date outside expected range for this species",""),"")),"",IF(LEFT(J529,1)="A",IF(IF(VLOOKUP(R529,SpeciesValidation!D:W,20,FALSE)=FALSE,OR(TEXT(A529,"MMDD")&lt;VLOOKUP(R529,SpeciesValidation!D:W,18,FALSE),TEXT(A529,"MMDD")&gt;VLOOKUP(R529,SpeciesValidation!D:W,19,FALSE)),IF(TEXT(A529,"MMDD")&lt;"0701",TEXT(A529,"MMDD")&gt;VLOOKUP(R529,SpeciesValidation!D:W,18,FALSE),TEXT(A529,"MMDD")&lt;VLOOKUP(R529,SpeciesValidation!D:W,19,FALSE))),"Date outside expected range for this species",""),"")))</f>
        <v/>
      </c>
      <c r="M529" s="127" t="str">
        <f>IF(LEN(E529&amp;"")&gt;0,IF(ISERROR(VLOOKUP(R529,SpeciesValidation!D:I,6,FALSE)),"",VLOOKUP(R529,SpeciesValidation!D:I,6,FALSE)),"")</f>
        <v/>
      </c>
      <c r="Q529" s="36" t="str">
        <f>IF(LEN(E529&amp;"")&gt;0,IF(ISERROR(VLOOKUP(E529,SpeciesValidation!B:G,2,FALSE)=TRUE),"",VLOOKUP(E529,SpeciesValidation!B:G,2,FALSE)),"")</f>
        <v/>
      </c>
      <c r="R529" s="36" t="str">
        <f>IF(LEN(E529&amp;"")&gt;0,IF(ISERROR(VLOOKUP(E529,SpeciesLookup!B:G,4,FALSE)=TRUE),"",VLOOKUP(E529,SpeciesLookup!B:G,4,FALSE)),"")</f>
        <v/>
      </c>
    </row>
    <row r="530" spans="1:18" ht="13.2" x14ac:dyDescent="0.25">
      <c r="A530" s="72"/>
      <c r="B530" s="73"/>
      <c r="C530" s="73"/>
      <c r="D530" s="11"/>
      <c r="E530" s="74"/>
      <c r="F530" s="75"/>
      <c r="G530" s="128" t="str">
        <f>IF(LEN(E530&amp;"")&gt;0,IF(ISERROR(VLOOKUP(E530,SpeciesLookup!B:G,6,FALSE)=TRUE),"",VLOOKUP(E530,SpeciesLookup!B:G,6,FALSE)),"")</f>
        <v/>
      </c>
      <c r="H530" s="128" t="str">
        <f>IF(LEN(E530&amp;"")&gt;0,IF(ISERROR(VLOOKUP(E530,SpeciesLookup!B:G,5,FALSE)=TRUE),"",VLOOKUP(E530,SpeciesLookup!B:G,5,FALSE)),"")</f>
        <v/>
      </c>
      <c r="I530" s="11"/>
      <c r="J530" s="73"/>
      <c r="K530" s="11"/>
      <c r="L530" s="127" t="str">
        <f>TRIM(IF(ISERROR(VLOOKUP(R530,SpeciesValidation!D:T,IF(ISNA(VLOOKUP(J530,Validation!B$2:C$15,2,FALSE)),FALSE,VLOOKUP(J530,Validation!B$2:C$15,2,FALSE)))),IF(LEN(E530&amp;"")&gt;0,"",""),VLOOKUP(R530,SpeciesValidation!D:T,VLOOKUP(J530,Validation!B$2:C$15,2,FALSE),FALSE)) &amp; " " &amp; IF(ISERROR(IF(LEFT(J530,1)="A",IF(IF(VLOOKUP(R530,SpeciesValidation!D:W,20,FALSE)=FALSE,OR(TEXT(A530,"MMDD")&lt;VLOOKUP(R530,SpeciesValidation!D:W,18,FALSE),TEXT(A530,"MMDD")&gt;VLOOKUP(R530,SpeciesValidation!D:W,19,FALSE)),IF(TEXT(A530,"MMDD")&lt;"0701",TEXT(A530,"MMDD")&gt;VLOOKUP(R530,SpeciesValidation!D:W,18,FALSE),TEXT(A530,"MMDD")&lt;VLOOKUP(R530,SpeciesValidation!D:W,19,FALSE))),"Date outside expected range for this species",""),"")),"",IF(LEFT(J530,1)="A",IF(IF(VLOOKUP(R530,SpeciesValidation!D:W,20,FALSE)=FALSE,OR(TEXT(A530,"MMDD")&lt;VLOOKUP(R530,SpeciesValidation!D:W,18,FALSE),TEXT(A530,"MMDD")&gt;VLOOKUP(R530,SpeciesValidation!D:W,19,FALSE)),IF(TEXT(A530,"MMDD")&lt;"0701",TEXT(A530,"MMDD")&gt;VLOOKUP(R530,SpeciesValidation!D:W,18,FALSE),TEXT(A530,"MMDD")&lt;VLOOKUP(R530,SpeciesValidation!D:W,19,FALSE))),"Date outside expected range for this species",""),"")))</f>
        <v/>
      </c>
      <c r="M530" s="127" t="str">
        <f>IF(LEN(E530&amp;"")&gt;0,IF(ISERROR(VLOOKUP(R530,SpeciesValidation!D:I,6,FALSE)),"",VLOOKUP(R530,SpeciesValidation!D:I,6,FALSE)),"")</f>
        <v/>
      </c>
      <c r="Q530" s="36" t="str">
        <f>IF(LEN(E530&amp;"")&gt;0,IF(ISERROR(VLOOKUP(E530,SpeciesValidation!B:G,2,FALSE)=TRUE),"",VLOOKUP(E530,SpeciesValidation!B:G,2,FALSE)),"")</f>
        <v/>
      </c>
      <c r="R530" s="36" t="str">
        <f>IF(LEN(E530&amp;"")&gt;0,IF(ISERROR(VLOOKUP(E530,SpeciesLookup!B:G,4,FALSE)=TRUE),"",VLOOKUP(E530,SpeciesLookup!B:G,4,FALSE)),"")</f>
        <v/>
      </c>
    </row>
    <row r="531" spans="1:18" ht="13.2" x14ac:dyDescent="0.25">
      <c r="A531" s="72"/>
      <c r="B531" s="73"/>
      <c r="C531" s="73"/>
      <c r="D531" s="11"/>
      <c r="E531" s="74"/>
      <c r="F531" s="75"/>
      <c r="G531" s="128" t="str">
        <f>IF(LEN(E531&amp;"")&gt;0,IF(ISERROR(VLOOKUP(E531,SpeciesLookup!B:G,6,FALSE)=TRUE),"",VLOOKUP(E531,SpeciesLookup!B:G,6,FALSE)),"")</f>
        <v/>
      </c>
      <c r="H531" s="128" t="str">
        <f>IF(LEN(E531&amp;"")&gt;0,IF(ISERROR(VLOOKUP(E531,SpeciesLookup!B:G,5,FALSE)=TRUE),"",VLOOKUP(E531,SpeciesLookup!B:G,5,FALSE)),"")</f>
        <v/>
      </c>
      <c r="I531" s="11"/>
      <c r="J531" s="73"/>
      <c r="K531" s="11"/>
      <c r="L531" s="127" t="str">
        <f>TRIM(IF(ISERROR(VLOOKUP(R531,SpeciesValidation!D:T,IF(ISNA(VLOOKUP(J531,Validation!B$2:C$15,2,FALSE)),FALSE,VLOOKUP(J531,Validation!B$2:C$15,2,FALSE)))),IF(LEN(E531&amp;"")&gt;0,"",""),VLOOKUP(R531,SpeciesValidation!D:T,VLOOKUP(J531,Validation!B$2:C$15,2,FALSE),FALSE)) &amp; " " &amp; IF(ISERROR(IF(LEFT(J531,1)="A",IF(IF(VLOOKUP(R531,SpeciesValidation!D:W,20,FALSE)=FALSE,OR(TEXT(A531,"MMDD")&lt;VLOOKUP(R531,SpeciesValidation!D:W,18,FALSE),TEXT(A531,"MMDD")&gt;VLOOKUP(R531,SpeciesValidation!D:W,19,FALSE)),IF(TEXT(A531,"MMDD")&lt;"0701",TEXT(A531,"MMDD")&gt;VLOOKUP(R531,SpeciesValidation!D:W,18,FALSE),TEXT(A531,"MMDD")&lt;VLOOKUP(R531,SpeciesValidation!D:W,19,FALSE))),"Date outside expected range for this species",""),"")),"",IF(LEFT(J531,1)="A",IF(IF(VLOOKUP(R531,SpeciesValidation!D:W,20,FALSE)=FALSE,OR(TEXT(A531,"MMDD")&lt;VLOOKUP(R531,SpeciesValidation!D:W,18,FALSE),TEXT(A531,"MMDD")&gt;VLOOKUP(R531,SpeciesValidation!D:W,19,FALSE)),IF(TEXT(A531,"MMDD")&lt;"0701",TEXT(A531,"MMDD")&gt;VLOOKUP(R531,SpeciesValidation!D:W,18,FALSE),TEXT(A531,"MMDD")&lt;VLOOKUP(R531,SpeciesValidation!D:W,19,FALSE))),"Date outside expected range for this species",""),"")))</f>
        <v/>
      </c>
      <c r="M531" s="127" t="str">
        <f>IF(LEN(E531&amp;"")&gt;0,IF(ISERROR(VLOOKUP(R531,SpeciesValidation!D:I,6,FALSE)),"",VLOOKUP(R531,SpeciesValidation!D:I,6,FALSE)),"")</f>
        <v/>
      </c>
      <c r="Q531" s="36" t="str">
        <f>IF(LEN(E531&amp;"")&gt;0,IF(ISERROR(VLOOKUP(E531,SpeciesValidation!B:G,2,FALSE)=TRUE),"",VLOOKUP(E531,SpeciesValidation!B:G,2,FALSE)),"")</f>
        <v/>
      </c>
      <c r="R531" s="36" t="str">
        <f>IF(LEN(E531&amp;"")&gt;0,IF(ISERROR(VLOOKUP(E531,SpeciesLookup!B:G,4,FALSE)=TRUE),"",VLOOKUP(E531,SpeciesLookup!B:G,4,FALSE)),"")</f>
        <v/>
      </c>
    </row>
    <row r="532" spans="1:18" ht="13.2" x14ac:dyDescent="0.25">
      <c r="A532" s="72"/>
      <c r="B532" s="73"/>
      <c r="C532" s="73"/>
      <c r="D532" s="11"/>
      <c r="E532" s="74"/>
      <c r="F532" s="75"/>
      <c r="G532" s="128" t="str">
        <f>IF(LEN(E532&amp;"")&gt;0,IF(ISERROR(VLOOKUP(E532,SpeciesLookup!B:G,6,FALSE)=TRUE),"",VLOOKUP(E532,SpeciesLookup!B:G,6,FALSE)),"")</f>
        <v/>
      </c>
      <c r="H532" s="128" t="str">
        <f>IF(LEN(E532&amp;"")&gt;0,IF(ISERROR(VLOOKUP(E532,SpeciesLookup!B:G,5,FALSE)=TRUE),"",VLOOKUP(E532,SpeciesLookup!B:G,5,FALSE)),"")</f>
        <v/>
      </c>
      <c r="I532" s="11"/>
      <c r="J532" s="73"/>
      <c r="K532" s="11"/>
      <c r="L532" s="127" t="str">
        <f>TRIM(IF(ISERROR(VLOOKUP(R532,SpeciesValidation!D:T,IF(ISNA(VLOOKUP(J532,Validation!B$2:C$15,2,FALSE)),FALSE,VLOOKUP(J532,Validation!B$2:C$15,2,FALSE)))),IF(LEN(E532&amp;"")&gt;0,"",""),VLOOKUP(R532,SpeciesValidation!D:T,VLOOKUP(J532,Validation!B$2:C$15,2,FALSE),FALSE)) &amp; " " &amp; IF(ISERROR(IF(LEFT(J532,1)="A",IF(IF(VLOOKUP(R532,SpeciesValidation!D:W,20,FALSE)=FALSE,OR(TEXT(A532,"MMDD")&lt;VLOOKUP(R532,SpeciesValidation!D:W,18,FALSE),TEXT(A532,"MMDD")&gt;VLOOKUP(R532,SpeciesValidation!D:W,19,FALSE)),IF(TEXT(A532,"MMDD")&lt;"0701",TEXT(A532,"MMDD")&gt;VLOOKUP(R532,SpeciesValidation!D:W,18,FALSE),TEXT(A532,"MMDD")&lt;VLOOKUP(R532,SpeciesValidation!D:W,19,FALSE))),"Date outside expected range for this species",""),"")),"",IF(LEFT(J532,1)="A",IF(IF(VLOOKUP(R532,SpeciesValidation!D:W,20,FALSE)=FALSE,OR(TEXT(A532,"MMDD")&lt;VLOOKUP(R532,SpeciesValidation!D:W,18,FALSE),TEXT(A532,"MMDD")&gt;VLOOKUP(R532,SpeciesValidation!D:W,19,FALSE)),IF(TEXT(A532,"MMDD")&lt;"0701",TEXT(A532,"MMDD")&gt;VLOOKUP(R532,SpeciesValidation!D:W,18,FALSE),TEXT(A532,"MMDD")&lt;VLOOKUP(R532,SpeciesValidation!D:W,19,FALSE))),"Date outside expected range for this species",""),"")))</f>
        <v/>
      </c>
      <c r="M532" s="127" t="str">
        <f>IF(LEN(E532&amp;"")&gt;0,IF(ISERROR(VLOOKUP(R532,SpeciesValidation!D:I,6,FALSE)),"",VLOOKUP(R532,SpeciesValidation!D:I,6,FALSE)),"")</f>
        <v/>
      </c>
      <c r="Q532" s="36" t="str">
        <f>IF(LEN(E532&amp;"")&gt;0,IF(ISERROR(VLOOKUP(E532,SpeciesValidation!B:G,2,FALSE)=TRUE),"",VLOOKUP(E532,SpeciesValidation!B:G,2,FALSE)),"")</f>
        <v/>
      </c>
      <c r="R532" s="36" t="str">
        <f>IF(LEN(E532&amp;"")&gt;0,IF(ISERROR(VLOOKUP(E532,SpeciesLookup!B:G,4,FALSE)=TRUE),"",VLOOKUP(E532,SpeciesLookup!B:G,4,FALSE)),"")</f>
        <v/>
      </c>
    </row>
    <row r="533" spans="1:18" ht="13.2" x14ac:dyDescent="0.25">
      <c r="A533" s="72"/>
      <c r="B533" s="73"/>
      <c r="C533" s="73"/>
      <c r="D533" s="11"/>
      <c r="E533" s="74"/>
      <c r="F533" s="75"/>
      <c r="G533" s="128" t="str">
        <f>IF(LEN(E533&amp;"")&gt;0,IF(ISERROR(VLOOKUP(E533,SpeciesLookup!B:G,6,FALSE)=TRUE),"",VLOOKUP(E533,SpeciesLookup!B:G,6,FALSE)),"")</f>
        <v/>
      </c>
      <c r="H533" s="128" t="str">
        <f>IF(LEN(E533&amp;"")&gt;0,IF(ISERROR(VLOOKUP(E533,SpeciesLookup!B:G,5,FALSE)=TRUE),"",VLOOKUP(E533,SpeciesLookup!B:G,5,FALSE)),"")</f>
        <v/>
      </c>
      <c r="I533" s="11"/>
      <c r="J533" s="73"/>
      <c r="K533" s="11"/>
      <c r="L533" s="127" t="str">
        <f>TRIM(IF(ISERROR(VLOOKUP(R533,SpeciesValidation!D:T,IF(ISNA(VLOOKUP(J533,Validation!B$2:C$15,2,FALSE)),FALSE,VLOOKUP(J533,Validation!B$2:C$15,2,FALSE)))),IF(LEN(E533&amp;"")&gt;0,"",""),VLOOKUP(R533,SpeciesValidation!D:T,VLOOKUP(J533,Validation!B$2:C$15,2,FALSE),FALSE)) &amp; " " &amp; IF(ISERROR(IF(LEFT(J533,1)="A",IF(IF(VLOOKUP(R533,SpeciesValidation!D:W,20,FALSE)=FALSE,OR(TEXT(A533,"MMDD")&lt;VLOOKUP(R533,SpeciesValidation!D:W,18,FALSE),TEXT(A533,"MMDD")&gt;VLOOKUP(R533,SpeciesValidation!D:W,19,FALSE)),IF(TEXT(A533,"MMDD")&lt;"0701",TEXT(A533,"MMDD")&gt;VLOOKUP(R533,SpeciesValidation!D:W,18,FALSE),TEXT(A533,"MMDD")&lt;VLOOKUP(R533,SpeciesValidation!D:W,19,FALSE))),"Date outside expected range for this species",""),"")),"",IF(LEFT(J533,1)="A",IF(IF(VLOOKUP(R533,SpeciesValidation!D:W,20,FALSE)=FALSE,OR(TEXT(A533,"MMDD")&lt;VLOOKUP(R533,SpeciesValidation!D:W,18,FALSE),TEXT(A533,"MMDD")&gt;VLOOKUP(R533,SpeciesValidation!D:W,19,FALSE)),IF(TEXT(A533,"MMDD")&lt;"0701",TEXT(A533,"MMDD")&gt;VLOOKUP(R533,SpeciesValidation!D:W,18,FALSE),TEXT(A533,"MMDD")&lt;VLOOKUP(R533,SpeciesValidation!D:W,19,FALSE))),"Date outside expected range for this species",""),"")))</f>
        <v/>
      </c>
      <c r="M533" s="127" t="str">
        <f>IF(LEN(E533&amp;"")&gt;0,IF(ISERROR(VLOOKUP(R533,SpeciesValidation!D:I,6,FALSE)),"",VLOOKUP(R533,SpeciesValidation!D:I,6,FALSE)),"")</f>
        <v/>
      </c>
      <c r="Q533" s="36" t="str">
        <f>IF(LEN(E533&amp;"")&gt;0,IF(ISERROR(VLOOKUP(E533,SpeciesValidation!B:G,2,FALSE)=TRUE),"",VLOOKUP(E533,SpeciesValidation!B:G,2,FALSE)),"")</f>
        <v/>
      </c>
      <c r="R533" s="36" t="str">
        <f>IF(LEN(E533&amp;"")&gt;0,IF(ISERROR(VLOOKUP(E533,SpeciesLookup!B:G,4,FALSE)=TRUE),"",VLOOKUP(E533,SpeciesLookup!B:G,4,FALSE)),"")</f>
        <v/>
      </c>
    </row>
    <row r="534" spans="1:18" ht="13.2" x14ac:dyDescent="0.25">
      <c r="A534" s="72"/>
      <c r="B534" s="73"/>
      <c r="C534" s="73"/>
      <c r="D534" s="11"/>
      <c r="E534" s="74"/>
      <c r="F534" s="75"/>
      <c r="G534" s="128" t="str">
        <f>IF(LEN(E534&amp;"")&gt;0,IF(ISERROR(VLOOKUP(E534,SpeciesLookup!B:G,6,FALSE)=TRUE),"",VLOOKUP(E534,SpeciesLookup!B:G,6,FALSE)),"")</f>
        <v/>
      </c>
      <c r="H534" s="128" t="str">
        <f>IF(LEN(E534&amp;"")&gt;0,IF(ISERROR(VLOOKUP(E534,SpeciesLookup!B:G,5,FALSE)=TRUE),"",VLOOKUP(E534,SpeciesLookup!B:G,5,FALSE)),"")</f>
        <v/>
      </c>
      <c r="I534" s="11"/>
      <c r="J534" s="73"/>
      <c r="K534" s="11"/>
      <c r="L534" s="127" t="str">
        <f>TRIM(IF(ISERROR(VLOOKUP(R534,SpeciesValidation!D:T,IF(ISNA(VLOOKUP(J534,Validation!B$2:C$15,2,FALSE)),FALSE,VLOOKUP(J534,Validation!B$2:C$15,2,FALSE)))),IF(LEN(E534&amp;"")&gt;0,"",""),VLOOKUP(R534,SpeciesValidation!D:T,VLOOKUP(J534,Validation!B$2:C$15,2,FALSE),FALSE)) &amp; " " &amp; IF(ISERROR(IF(LEFT(J534,1)="A",IF(IF(VLOOKUP(R534,SpeciesValidation!D:W,20,FALSE)=FALSE,OR(TEXT(A534,"MMDD")&lt;VLOOKUP(R534,SpeciesValidation!D:W,18,FALSE),TEXT(A534,"MMDD")&gt;VLOOKUP(R534,SpeciesValidation!D:W,19,FALSE)),IF(TEXT(A534,"MMDD")&lt;"0701",TEXT(A534,"MMDD")&gt;VLOOKUP(R534,SpeciesValidation!D:W,18,FALSE),TEXT(A534,"MMDD")&lt;VLOOKUP(R534,SpeciesValidation!D:W,19,FALSE))),"Date outside expected range for this species",""),"")),"",IF(LEFT(J534,1)="A",IF(IF(VLOOKUP(R534,SpeciesValidation!D:W,20,FALSE)=FALSE,OR(TEXT(A534,"MMDD")&lt;VLOOKUP(R534,SpeciesValidation!D:W,18,FALSE),TEXT(A534,"MMDD")&gt;VLOOKUP(R534,SpeciesValidation!D:W,19,FALSE)),IF(TEXT(A534,"MMDD")&lt;"0701",TEXT(A534,"MMDD")&gt;VLOOKUP(R534,SpeciesValidation!D:W,18,FALSE),TEXT(A534,"MMDD")&lt;VLOOKUP(R534,SpeciesValidation!D:W,19,FALSE))),"Date outside expected range for this species",""),"")))</f>
        <v/>
      </c>
      <c r="M534" s="127" t="str">
        <f>IF(LEN(E534&amp;"")&gt;0,IF(ISERROR(VLOOKUP(R534,SpeciesValidation!D:I,6,FALSE)),"",VLOOKUP(R534,SpeciesValidation!D:I,6,FALSE)),"")</f>
        <v/>
      </c>
      <c r="Q534" s="36" t="str">
        <f>IF(LEN(E534&amp;"")&gt;0,IF(ISERROR(VLOOKUP(E534,SpeciesValidation!B:G,2,FALSE)=TRUE),"",VLOOKUP(E534,SpeciesValidation!B:G,2,FALSE)),"")</f>
        <v/>
      </c>
      <c r="R534" s="36" t="str">
        <f>IF(LEN(E534&amp;"")&gt;0,IF(ISERROR(VLOOKUP(E534,SpeciesLookup!B:G,4,FALSE)=TRUE),"",VLOOKUP(E534,SpeciesLookup!B:G,4,FALSE)),"")</f>
        <v/>
      </c>
    </row>
    <row r="535" spans="1:18" ht="13.2" x14ac:dyDescent="0.25">
      <c r="A535" s="72"/>
      <c r="B535" s="73"/>
      <c r="C535" s="73"/>
      <c r="D535" s="11"/>
      <c r="E535" s="74"/>
      <c r="F535" s="75"/>
      <c r="G535" s="128" t="str">
        <f>IF(LEN(E535&amp;"")&gt;0,IF(ISERROR(VLOOKUP(E535,SpeciesLookup!B:G,6,FALSE)=TRUE),"",VLOOKUP(E535,SpeciesLookup!B:G,6,FALSE)),"")</f>
        <v/>
      </c>
      <c r="H535" s="128" t="str">
        <f>IF(LEN(E535&amp;"")&gt;0,IF(ISERROR(VLOOKUP(E535,SpeciesLookup!B:G,5,FALSE)=TRUE),"",VLOOKUP(E535,SpeciesLookup!B:G,5,FALSE)),"")</f>
        <v/>
      </c>
      <c r="I535" s="11"/>
      <c r="J535" s="73"/>
      <c r="K535" s="11"/>
      <c r="L535" s="127" t="str">
        <f>TRIM(IF(ISERROR(VLOOKUP(R535,SpeciesValidation!D:T,IF(ISNA(VLOOKUP(J535,Validation!B$2:C$15,2,FALSE)),FALSE,VLOOKUP(J535,Validation!B$2:C$15,2,FALSE)))),IF(LEN(E535&amp;"")&gt;0,"",""),VLOOKUP(R535,SpeciesValidation!D:T,VLOOKUP(J535,Validation!B$2:C$15,2,FALSE),FALSE)) &amp; " " &amp; IF(ISERROR(IF(LEFT(J535,1)="A",IF(IF(VLOOKUP(R535,SpeciesValidation!D:W,20,FALSE)=FALSE,OR(TEXT(A535,"MMDD")&lt;VLOOKUP(R535,SpeciesValidation!D:W,18,FALSE),TEXT(A535,"MMDD")&gt;VLOOKUP(R535,SpeciesValidation!D:W,19,FALSE)),IF(TEXT(A535,"MMDD")&lt;"0701",TEXT(A535,"MMDD")&gt;VLOOKUP(R535,SpeciesValidation!D:W,18,FALSE),TEXT(A535,"MMDD")&lt;VLOOKUP(R535,SpeciesValidation!D:W,19,FALSE))),"Date outside expected range for this species",""),"")),"",IF(LEFT(J535,1)="A",IF(IF(VLOOKUP(R535,SpeciesValidation!D:W,20,FALSE)=FALSE,OR(TEXT(A535,"MMDD")&lt;VLOOKUP(R535,SpeciesValidation!D:W,18,FALSE),TEXT(A535,"MMDD")&gt;VLOOKUP(R535,SpeciesValidation!D:W,19,FALSE)),IF(TEXT(A535,"MMDD")&lt;"0701",TEXT(A535,"MMDD")&gt;VLOOKUP(R535,SpeciesValidation!D:W,18,FALSE),TEXT(A535,"MMDD")&lt;VLOOKUP(R535,SpeciesValidation!D:W,19,FALSE))),"Date outside expected range for this species",""),"")))</f>
        <v/>
      </c>
      <c r="M535" s="127" t="str">
        <f>IF(LEN(E535&amp;"")&gt;0,IF(ISERROR(VLOOKUP(R535,SpeciesValidation!D:I,6,FALSE)),"",VLOOKUP(R535,SpeciesValidation!D:I,6,FALSE)),"")</f>
        <v/>
      </c>
      <c r="Q535" s="36" t="str">
        <f>IF(LEN(E535&amp;"")&gt;0,IF(ISERROR(VLOOKUP(E535,SpeciesValidation!B:G,2,FALSE)=TRUE),"",VLOOKUP(E535,SpeciesValidation!B:G,2,FALSE)),"")</f>
        <v/>
      </c>
      <c r="R535" s="36" t="str">
        <f>IF(LEN(E535&amp;"")&gt;0,IF(ISERROR(VLOOKUP(E535,SpeciesLookup!B:G,4,FALSE)=TRUE),"",VLOOKUP(E535,SpeciesLookup!B:G,4,FALSE)),"")</f>
        <v/>
      </c>
    </row>
    <row r="536" spans="1:18" ht="13.2" x14ac:dyDescent="0.25">
      <c r="A536" s="72"/>
      <c r="B536" s="73"/>
      <c r="C536" s="73"/>
      <c r="D536" s="11"/>
      <c r="E536" s="74"/>
      <c r="F536" s="75"/>
      <c r="G536" s="128" t="str">
        <f>IF(LEN(E536&amp;"")&gt;0,IF(ISERROR(VLOOKUP(E536,SpeciesLookup!B:G,6,FALSE)=TRUE),"",VLOOKUP(E536,SpeciesLookup!B:G,6,FALSE)),"")</f>
        <v/>
      </c>
      <c r="H536" s="128" t="str">
        <f>IF(LEN(E536&amp;"")&gt;0,IF(ISERROR(VLOOKUP(E536,SpeciesLookup!B:G,5,FALSE)=TRUE),"",VLOOKUP(E536,SpeciesLookup!B:G,5,FALSE)),"")</f>
        <v/>
      </c>
      <c r="I536" s="11"/>
      <c r="J536" s="73"/>
      <c r="K536" s="11"/>
      <c r="L536" s="127" t="str">
        <f>TRIM(IF(ISERROR(VLOOKUP(R536,SpeciesValidation!D:T,IF(ISNA(VLOOKUP(J536,Validation!B$2:C$15,2,FALSE)),FALSE,VLOOKUP(J536,Validation!B$2:C$15,2,FALSE)))),IF(LEN(E536&amp;"")&gt;0,"",""),VLOOKUP(R536,SpeciesValidation!D:T,VLOOKUP(J536,Validation!B$2:C$15,2,FALSE),FALSE)) &amp; " " &amp; IF(ISERROR(IF(LEFT(J536,1)="A",IF(IF(VLOOKUP(R536,SpeciesValidation!D:W,20,FALSE)=FALSE,OR(TEXT(A536,"MMDD")&lt;VLOOKUP(R536,SpeciesValidation!D:W,18,FALSE),TEXT(A536,"MMDD")&gt;VLOOKUP(R536,SpeciesValidation!D:W,19,FALSE)),IF(TEXT(A536,"MMDD")&lt;"0701",TEXT(A536,"MMDD")&gt;VLOOKUP(R536,SpeciesValidation!D:W,18,FALSE),TEXT(A536,"MMDD")&lt;VLOOKUP(R536,SpeciesValidation!D:W,19,FALSE))),"Date outside expected range for this species",""),"")),"",IF(LEFT(J536,1)="A",IF(IF(VLOOKUP(R536,SpeciesValidation!D:W,20,FALSE)=FALSE,OR(TEXT(A536,"MMDD")&lt;VLOOKUP(R536,SpeciesValidation!D:W,18,FALSE),TEXT(A536,"MMDD")&gt;VLOOKUP(R536,SpeciesValidation!D:W,19,FALSE)),IF(TEXT(A536,"MMDD")&lt;"0701",TEXT(A536,"MMDD")&gt;VLOOKUP(R536,SpeciesValidation!D:W,18,FALSE),TEXT(A536,"MMDD")&lt;VLOOKUP(R536,SpeciesValidation!D:W,19,FALSE))),"Date outside expected range for this species",""),"")))</f>
        <v/>
      </c>
      <c r="M536" s="127" t="str">
        <f>IF(LEN(E536&amp;"")&gt;0,IF(ISERROR(VLOOKUP(R536,SpeciesValidation!D:I,6,FALSE)),"",VLOOKUP(R536,SpeciesValidation!D:I,6,FALSE)),"")</f>
        <v/>
      </c>
      <c r="Q536" s="36" t="str">
        <f>IF(LEN(E536&amp;"")&gt;0,IF(ISERROR(VLOOKUP(E536,SpeciesValidation!B:G,2,FALSE)=TRUE),"",VLOOKUP(E536,SpeciesValidation!B:G,2,FALSE)),"")</f>
        <v/>
      </c>
      <c r="R536" s="36" t="str">
        <f>IF(LEN(E536&amp;"")&gt;0,IF(ISERROR(VLOOKUP(E536,SpeciesLookup!B:G,4,FALSE)=TRUE),"",VLOOKUP(E536,SpeciesLookup!B:G,4,FALSE)),"")</f>
        <v/>
      </c>
    </row>
    <row r="537" spans="1:18" ht="13.2" x14ac:dyDescent="0.25">
      <c r="A537" s="72"/>
      <c r="B537" s="73"/>
      <c r="C537" s="73"/>
      <c r="D537" s="11"/>
      <c r="E537" s="74"/>
      <c r="F537" s="75"/>
      <c r="G537" s="128" t="str">
        <f>IF(LEN(E537&amp;"")&gt;0,IF(ISERROR(VLOOKUP(E537,SpeciesLookup!B:G,6,FALSE)=TRUE),"",VLOOKUP(E537,SpeciesLookup!B:G,6,FALSE)),"")</f>
        <v/>
      </c>
      <c r="H537" s="128" t="str">
        <f>IF(LEN(E537&amp;"")&gt;0,IF(ISERROR(VLOOKUP(E537,SpeciesLookup!B:G,5,FALSE)=TRUE),"",VLOOKUP(E537,SpeciesLookup!B:G,5,FALSE)),"")</f>
        <v/>
      </c>
      <c r="I537" s="11"/>
      <c r="J537" s="73"/>
      <c r="K537" s="11"/>
      <c r="L537" s="127" t="str">
        <f>TRIM(IF(ISERROR(VLOOKUP(R537,SpeciesValidation!D:T,IF(ISNA(VLOOKUP(J537,Validation!B$2:C$15,2,FALSE)),FALSE,VLOOKUP(J537,Validation!B$2:C$15,2,FALSE)))),IF(LEN(E537&amp;"")&gt;0,"",""),VLOOKUP(R537,SpeciesValidation!D:T,VLOOKUP(J537,Validation!B$2:C$15,2,FALSE),FALSE)) &amp; " " &amp; IF(ISERROR(IF(LEFT(J537,1)="A",IF(IF(VLOOKUP(R537,SpeciesValidation!D:W,20,FALSE)=FALSE,OR(TEXT(A537,"MMDD")&lt;VLOOKUP(R537,SpeciesValidation!D:W,18,FALSE),TEXT(A537,"MMDD")&gt;VLOOKUP(R537,SpeciesValidation!D:W,19,FALSE)),IF(TEXT(A537,"MMDD")&lt;"0701",TEXT(A537,"MMDD")&gt;VLOOKUP(R537,SpeciesValidation!D:W,18,FALSE),TEXT(A537,"MMDD")&lt;VLOOKUP(R537,SpeciesValidation!D:W,19,FALSE))),"Date outside expected range for this species",""),"")),"",IF(LEFT(J537,1)="A",IF(IF(VLOOKUP(R537,SpeciesValidation!D:W,20,FALSE)=FALSE,OR(TEXT(A537,"MMDD")&lt;VLOOKUP(R537,SpeciesValidation!D:W,18,FALSE),TEXT(A537,"MMDD")&gt;VLOOKUP(R537,SpeciesValidation!D:W,19,FALSE)),IF(TEXT(A537,"MMDD")&lt;"0701",TEXT(A537,"MMDD")&gt;VLOOKUP(R537,SpeciesValidation!D:W,18,FALSE),TEXT(A537,"MMDD")&lt;VLOOKUP(R537,SpeciesValidation!D:W,19,FALSE))),"Date outside expected range for this species",""),"")))</f>
        <v/>
      </c>
      <c r="M537" s="127" t="str">
        <f>IF(LEN(E537&amp;"")&gt;0,IF(ISERROR(VLOOKUP(R537,SpeciesValidation!D:I,6,FALSE)),"",VLOOKUP(R537,SpeciesValidation!D:I,6,FALSE)),"")</f>
        <v/>
      </c>
      <c r="Q537" s="36" t="str">
        <f>IF(LEN(E537&amp;"")&gt;0,IF(ISERROR(VLOOKUP(E537,SpeciesValidation!B:G,2,FALSE)=TRUE),"",VLOOKUP(E537,SpeciesValidation!B:G,2,FALSE)),"")</f>
        <v/>
      </c>
      <c r="R537" s="36" t="str">
        <f>IF(LEN(E537&amp;"")&gt;0,IF(ISERROR(VLOOKUP(E537,SpeciesLookup!B:G,4,FALSE)=TRUE),"",VLOOKUP(E537,SpeciesLookup!B:G,4,FALSE)),"")</f>
        <v/>
      </c>
    </row>
    <row r="538" spans="1:18" ht="13.2" x14ac:dyDescent="0.25">
      <c r="A538" s="72"/>
      <c r="B538" s="73"/>
      <c r="C538" s="73"/>
      <c r="D538" s="11"/>
      <c r="E538" s="74"/>
      <c r="F538" s="75"/>
      <c r="G538" s="128" t="str">
        <f>IF(LEN(E538&amp;"")&gt;0,IF(ISERROR(VLOOKUP(E538,SpeciesLookup!B:G,6,FALSE)=TRUE),"",VLOOKUP(E538,SpeciesLookup!B:G,6,FALSE)),"")</f>
        <v/>
      </c>
      <c r="H538" s="128" t="str">
        <f>IF(LEN(E538&amp;"")&gt;0,IF(ISERROR(VLOOKUP(E538,SpeciesLookup!B:G,5,FALSE)=TRUE),"",VLOOKUP(E538,SpeciesLookup!B:G,5,FALSE)),"")</f>
        <v/>
      </c>
      <c r="I538" s="11"/>
      <c r="J538" s="73"/>
      <c r="K538" s="11"/>
      <c r="L538" s="127" t="str">
        <f>TRIM(IF(ISERROR(VLOOKUP(R538,SpeciesValidation!D:T,IF(ISNA(VLOOKUP(J538,Validation!B$2:C$15,2,FALSE)),FALSE,VLOOKUP(J538,Validation!B$2:C$15,2,FALSE)))),IF(LEN(E538&amp;"")&gt;0,"",""),VLOOKUP(R538,SpeciesValidation!D:T,VLOOKUP(J538,Validation!B$2:C$15,2,FALSE),FALSE)) &amp; " " &amp; IF(ISERROR(IF(LEFT(J538,1)="A",IF(IF(VLOOKUP(R538,SpeciesValidation!D:W,20,FALSE)=FALSE,OR(TEXT(A538,"MMDD")&lt;VLOOKUP(R538,SpeciesValidation!D:W,18,FALSE),TEXT(A538,"MMDD")&gt;VLOOKUP(R538,SpeciesValidation!D:W,19,FALSE)),IF(TEXT(A538,"MMDD")&lt;"0701",TEXT(A538,"MMDD")&gt;VLOOKUP(R538,SpeciesValidation!D:W,18,FALSE),TEXT(A538,"MMDD")&lt;VLOOKUP(R538,SpeciesValidation!D:W,19,FALSE))),"Date outside expected range for this species",""),"")),"",IF(LEFT(J538,1)="A",IF(IF(VLOOKUP(R538,SpeciesValidation!D:W,20,FALSE)=FALSE,OR(TEXT(A538,"MMDD")&lt;VLOOKUP(R538,SpeciesValidation!D:W,18,FALSE),TEXT(A538,"MMDD")&gt;VLOOKUP(R538,SpeciesValidation!D:W,19,FALSE)),IF(TEXT(A538,"MMDD")&lt;"0701",TEXT(A538,"MMDD")&gt;VLOOKUP(R538,SpeciesValidation!D:W,18,FALSE),TEXT(A538,"MMDD")&lt;VLOOKUP(R538,SpeciesValidation!D:W,19,FALSE))),"Date outside expected range for this species",""),"")))</f>
        <v/>
      </c>
      <c r="M538" s="127" t="str">
        <f>IF(LEN(E538&amp;"")&gt;0,IF(ISERROR(VLOOKUP(R538,SpeciesValidation!D:I,6,FALSE)),"",VLOOKUP(R538,SpeciesValidation!D:I,6,FALSE)),"")</f>
        <v/>
      </c>
      <c r="Q538" s="36" t="str">
        <f>IF(LEN(E538&amp;"")&gt;0,IF(ISERROR(VLOOKUP(E538,SpeciesValidation!B:G,2,FALSE)=TRUE),"",VLOOKUP(E538,SpeciesValidation!B:G,2,FALSE)),"")</f>
        <v/>
      </c>
      <c r="R538" s="36" t="str">
        <f>IF(LEN(E538&amp;"")&gt;0,IF(ISERROR(VLOOKUP(E538,SpeciesLookup!B:G,4,FALSE)=TRUE),"",VLOOKUP(E538,SpeciesLookup!B:G,4,FALSE)),"")</f>
        <v/>
      </c>
    </row>
    <row r="539" spans="1:18" ht="13.2" x14ac:dyDescent="0.25">
      <c r="A539" s="72"/>
      <c r="B539" s="73"/>
      <c r="C539" s="73"/>
      <c r="D539" s="11"/>
      <c r="E539" s="74"/>
      <c r="F539" s="75"/>
      <c r="G539" s="128" t="str">
        <f>IF(LEN(E539&amp;"")&gt;0,IF(ISERROR(VLOOKUP(E539,SpeciesLookup!B:G,6,FALSE)=TRUE),"",VLOOKUP(E539,SpeciesLookup!B:G,6,FALSE)),"")</f>
        <v/>
      </c>
      <c r="H539" s="128" t="str">
        <f>IF(LEN(E539&amp;"")&gt;0,IF(ISERROR(VLOOKUP(E539,SpeciesLookup!B:G,5,FALSE)=TRUE),"",VLOOKUP(E539,SpeciesLookup!B:G,5,FALSE)),"")</f>
        <v/>
      </c>
      <c r="I539" s="11"/>
      <c r="J539" s="73"/>
      <c r="K539" s="11"/>
      <c r="L539" s="127" t="str">
        <f>TRIM(IF(ISERROR(VLOOKUP(R539,SpeciesValidation!D:T,IF(ISNA(VLOOKUP(J539,Validation!B$2:C$15,2,FALSE)),FALSE,VLOOKUP(J539,Validation!B$2:C$15,2,FALSE)))),IF(LEN(E539&amp;"")&gt;0,"",""),VLOOKUP(R539,SpeciesValidation!D:T,VLOOKUP(J539,Validation!B$2:C$15,2,FALSE),FALSE)) &amp; " " &amp; IF(ISERROR(IF(LEFT(J539,1)="A",IF(IF(VLOOKUP(R539,SpeciesValidation!D:W,20,FALSE)=FALSE,OR(TEXT(A539,"MMDD")&lt;VLOOKUP(R539,SpeciesValidation!D:W,18,FALSE),TEXT(A539,"MMDD")&gt;VLOOKUP(R539,SpeciesValidation!D:W,19,FALSE)),IF(TEXT(A539,"MMDD")&lt;"0701",TEXT(A539,"MMDD")&gt;VLOOKUP(R539,SpeciesValidation!D:W,18,FALSE),TEXT(A539,"MMDD")&lt;VLOOKUP(R539,SpeciesValidation!D:W,19,FALSE))),"Date outside expected range for this species",""),"")),"",IF(LEFT(J539,1)="A",IF(IF(VLOOKUP(R539,SpeciesValidation!D:W,20,FALSE)=FALSE,OR(TEXT(A539,"MMDD")&lt;VLOOKUP(R539,SpeciesValidation!D:W,18,FALSE),TEXT(A539,"MMDD")&gt;VLOOKUP(R539,SpeciesValidation!D:W,19,FALSE)),IF(TEXT(A539,"MMDD")&lt;"0701",TEXT(A539,"MMDD")&gt;VLOOKUP(R539,SpeciesValidation!D:W,18,FALSE),TEXT(A539,"MMDD")&lt;VLOOKUP(R539,SpeciesValidation!D:W,19,FALSE))),"Date outside expected range for this species",""),"")))</f>
        <v/>
      </c>
      <c r="M539" s="127" t="str">
        <f>IF(LEN(E539&amp;"")&gt;0,IF(ISERROR(VLOOKUP(R539,SpeciesValidation!D:I,6,FALSE)),"",VLOOKUP(R539,SpeciesValidation!D:I,6,FALSE)),"")</f>
        <v/>
      </c>
      <c r="Q539" s="36" t="str">
        <f>IF(LEN(E539&amp;"")&gt;0,IF(ISERROR(VLOOKUP(E539,SpeciesValidation!B:G,2,FALSE)=TRUE),"",VLOOKUP(E539,SpeciesValidation!B:G,2,FALSE)),"")</f>
        <v/>
      </c>
      <c r="R539" s="36" t="str">
        <f>IF(LEN(E539&amp;"")&gt;0,IF(ISERROR(VLOOKUP(E539,SpeciesLookup!B:G,4,FALSE)=TRUE),"",VLOOKUP(E539,SpeciesLookup!B:G,4,FALSE)),"")</f>
        <v/>
      </c>
    </row>
    <row r="540" spans="1:18" ht="13.2" x14ac:dyDescent="0.25">
      <c r="A540" s="72"/>
      <c r="B540" s="73"/>
      <c r="C540" s="73"/>
      <c r="D540" s="11"/>
      <c r="E540" s="74"/>
      <c r="F540" s="75"/>
      <c r="G540" s="128" t="str">
        <f>IF(LEN(E540&amp;"")&gt;0,IF(ISERROR(VLOOKUP(E540,SpeciesLookup!B:G,6,FALSE)=TRUE),"",VLOOKUP(E540,SpeciesLookup!B:G,6,FALSE)),"")</f>
        <v/>
      </c>
      <c r="H540" s="128" t="str">
        <f>IF(LEN(E540&amp;"")&gt;0,IF(ISERROR(VLOOKUP(E540,SpeciesLookup!B:G,5,FALSE)=TRUE),"",VLOOKUP(E540,SpeciesLookup!B:G,5,FALSE)),"")</f>
        <v/>
      </c>
      <c r="I540" s="11"/>
      <c r="J540" s="73"/>
      <c r="K540" s="11"/>
      <c r="L540" s="127" t="str">
        <f>TRIM(IF(ISERROR(VLOOKUP(R540,SpeciesValidation!D:T,IF(ISNA(VLOOKUP(J540,Validation!B$2:C$15,2,FALSE)),FALSE,VLOOKUP(J540,Validation!B$2:C$15,2,FALSE)))),IF(LEN(E540&amp;"")&gt;0,"",""),VLOOKUP(R540,SpeciesValidation!D:T,VLOOKUP(J540,Validation!B$2:C$15,2,FALSE),FALSE)) &amp; " " &amp; IF(ISERROR(IF(LEFT(J540,1)="A",IF(IF(VLOOKUP(R540,SpeciesValidation!D:W,20,FALSE)=FALSE,OR(TEXT(A540,"MMDD")&lt;VLOOKUP(R540,SpeciesValidation!D:W,18,FALSE),TEXT(A540,"MMDD")&gt;VLOOKUP(R540,SpeciesValidation!D:W,19,FALSE)),IF(TEXT(A540,"MMDD")&lt;"0701",TEXT(A540,"MMDD")&gt;VLOOKUP(R540,SpeciesValidation!D:W,18,FALSE),TEXT(A540,"MMDD")&lt;VLOOKUP(R540,SpeciesValidation!D:W,19,FALSE))),"Date outside expected range for this species",""),"")),"",IF(LEFT(J540,1)="A",IF(IF(VLOOKUP(R540,SpeciesValidation!D:W,20,FALSE)=FALSE,OR(TEXT(A540,"MMDD")&lt;VLOOKUP(R540,SpeciesValidation!D:W,18,FALSE),TEXT(A540,"MMDD")&gt;VLOOKUP(R540,SpeciesValidation!D:W,19,FALSE)),IF(TEXT(A540,"MMDD")&lt;"0701",TEXT(A540,"MMDD")&gt;VLOOKUP(R540,SpeciesValidation!D:W,18,FALSE),TEXT(A540,"MMDD")&lt;VLOOKUP(R540,SpeciesValidation!D:W,19,FALSE))),"Date outside expected range for this species",""),"")))</f>
        <v/>
      </c>
      <c r="M540" s="127" t="str">
        <f>IF(LEN(E540&amp;"")&gt;0,IF(ISERROR(VLOOKUP(R540,SpeciesValidation!D:I,6,FALSE)),"",VLOOKUP(R540,SpeciesValidation!D:I,6,FALSE)),"")</f>
        <v/>
      </c>
      <c r="Q540" s="36" t="str">
        <f>IF(LEN(E540&amp;"")&gt;0,IF(ISERROR(VLOOKUP(E540,SpeciesValidation!B:G,2,FALSE)=TRUE),"",VLOOKUP(E540,SpeciesValidation!B:G,2,FALSE)),"")</f>
        <v/>
      </c>
      <c r="R540" s="36" t="str">
        <f>IF(LEN(E540&amp;"")&gt;0,IF(ISERROR(VLOOKUP(E540,SpeciesLookup!B:G,4,FALSE)=TRUE),"",VLOOKUP(E540,SpeciesLookup!B:G,4,FALSE)),"")</f>
        <v/>
      </c>
    </row>
    <row r="541" spans="1:18" ht="13.2" x14ac:dyDescent="0.25">
      <c r="A541" s="72"/>
      <c r="B541" s="73"/>
      <c r="C541" s="73"/>
      <c r="D541" s="11"/>
      <c r="E541" s="74"/>
      <c r="F541" s="75"/>
      <c r="G541" s="128" t="str">
        <f>IF(LEN(E541&amp;"")&gt;0,IF(ISERROR(VLOOKUP(E541,SpeciesLookup!B:G,6,FALSE)=TRUE),"",VLOOKUP(E541,SpeciesLookup!B:G,6,FALSE)),"")</f>
        <v/>
      </c>
      <c r="H541" s="128" t="str">
        <f>IF(LEN(E541&amp;"")&gt;0,IF(ISERROR(VLOOKUP(E541,SpeciesLookup!B:G,5,FALSE)=TRUE),"",VLOOKUP(E541,SpeciesLookup!B:G,5,FALSE)),"")</f>
        <v/>
      </c>
      <c r="I541" s="11"/>
      <c r="J541" s="73"/>
      <c r="K541" s="11"/>
      <c r="L541" s="127" t="str">
        <f>TRIM(IF(ISERROR(VLOOKUP(R541,SpeciesValidation!D:T,IF(ISNA(VLOOKUP(J541,Validation!B$2:C$15,2,FALSE)),FALSE,VLOOKUP(J541,Validation!B$2:C$15,2,FALSE)))),IF(LEN(E541&amp;"")&gt;0,"",""),VLOOKUP(R541,SpeciesValidation!D:T,VLOOKUP(J541,Validation!B$2:C$15,2,FALSE),FALSE)) &amp; " " &amp; IF(ISERROR(IF(LEFT(J541,1)="A",IF(IF(VLOOKUP(R541,SpeciesValidation!D:W,20,FALSE)=FALSE,OR(TEXT(A541,"MMDD")&lt;VLOOKUP(R541,SpeciesValidation!D:W,18,FALSE),TEXT(A541,"MMDD")&gt;VLOOKUP(R541,SpeciesValidation!D:W,19,FALSE)),IF(TEXT(A541,"MMDD")&lt;"0701",TEXT(A541,"MMDD")&gt;VLOOKUP(R541,SpeciesValidation!D:W,18,FALSE),TEXT(A541,"MMDD")&lt;VLOOKUP(R541,SpeciesValidation!D:W,19,FALSE))),"Date outside expected range for this species",""),"")),"",IF(LEFT(J541,1)="A",IF(IF(VLOOKUP(R541,SpeciesValidation!D:W,20,FALSE)=FALSE,OR(TEXT(A541,"MMDD")&lt;VLOOKUP(R541,SpeciesValidation!D:W,18,FALSE),TEXT(A541,"MMDD")&gt;VLOOKUP(R541,SpeciesValidation!D:W,19,FALSE)),IF(TEXT(A541,"MMDD")&lt;"0701",TEXT(A541,"MMDD")&gt;VLOOKUP(R541,SpeciesValidation!D:W,18,FALSE),TEXT(A541,"MMDD")&lt;VLOOKUP(R541,SpeciesValidation!D:W,19,FALSE))),"Date outside expected range for this species",""),"")))</f>
        <v/>
      </c>
      <c r="M541" s="127" t="str">
        <f>IF(LEN(E541&amp;"")&gt;0,IF(ISERROR(VLOOKUP(R541,SpeciesValidation!D:I,6,FALSE)),"",VLOOKUP(R541,SpeciesValidation!D:I,6,FALSE)),"")</f>
        <v/>
      </c>
      <c r="Q541" s="36" t="str">
        <f>IF(LEN(E541&amp;"")&gt;0,IF(ISERROR(VLOOKUP(E541,SpeciesValidation!B:G,2,FALSE)=TRUE),"",VLOOKUP(E541,SpeciesValidation!B:G,2,FALSE)),"")</f>
        <v/>
      </c>
      <c r="R541" s="36" t="str">
        <f>IF(LEN(E541&amp;"")&gt;0,IF(ISERROR(VLOOKUP(E541,SpeciesLookup!B:G,4,FALSE)=TRUE),"",VLOOKUP(E541,SpeciesLookup!B:G,4,FALSE)),"")</f>
        <v/>
      </c>
    </row>
    <row r="542" spans="1:18" ht="13.2" x14ac:dyDescent="0.25">
      <c r="A542" s="72"/>
      <c r="B542" s="73"/>
      <c r="C542" s="73"/>
      <c r="D542" s="11"/>
      <c r="E542" s="74"/>
      <c r="F542" s="75"/>
      <c r="G542" s="128" t="str">
        <f>IF(LEN(E542&amp;"")&gt;0,IF(ISERROR(VLOOKUP(E542,SpeciesLookup!B:G,6,FALSE)=TRUE),"",VLOOKUP(E542,SpeciesLookup!B:G,6,FALSE)),"")</f>
        <v/>
      </c>
      <c r="H542" s="128" t="str">
        <f>IF(LEN(E542&amp;"")&gt;0,IF(ISERROR(VLOOKUP(E542,SpeciesLookup!B:G,5,FALSE)=TRUE),"",VLOOKUP(E542,SpeciesLookup!B:G,5,FALSE)),"")</f>
        <v/>
      </c>
      <c r="I542" s="11"/>
      <c r="J542" s="73"/>
      <c r="K542" s="11"/>
      <c r="L542" s="127" t="str">
        <f>TRIM(IF(ISERROR(VLOOKUP(R542,SpeciesValidation!D:T,IF(ISNA(VLOOKUP(J542,Validation!B$2:C$15,2,FALSE)),FALSE,VLOOKUP(J542,Validation!B$2:C$15,2,FALSE)))),IF(LEN(E542&amp;"")&gt;0,"",""),VLOOKUP(R542,SpeciesValidation!D:T,VLOOKUP(J542,Validation!B$2:C$15,2,FALSE),FALSE)) &amp; " " &amp; IF(ISERROR(IF(LEFT(J542,1)="A",IF(IF(VLOOKUP(R542,SpeciesValidation!D:W,20,FALSE)=FALSE,OR(TEXT(A542,"MMDD")&lt;VLOOKUP(R542,SpeciesValidation!D:W,18,FALSE),TEXT(A542,"MMDD")&gt;VLOOKUP(R542,SpeciesValidation!D:W,19,FALSE)),IF(TEXT(A542,"MMDD")&lt;"0701",TEXT(A542,"MMDD")&gt;VLOOKUP(R542,SpeciesValidation!D:W,18,FALSE),TEXT(A542,"MMDD")&lt;VLOOKUP(R542,SpeciesValidation!D:W,19,FALSE))),"Date outside expected range for this species",""),"")),"",IF(LEFT(J542,1)="A",IF(IF(VLOOKUP(R542,SpeciesValidation!D:W,20,FALSE)=FALSE,OR(TEXT(A542,"MMDD")&lt;VLOOKUP(R542,SpeciesValidation!D:W,18,FALSE),TEXT(A542,"MMDD")&gt;VLOOKUP(R542,SpeciesValidation!D:W,19,FALSE)),IF(TEXT(A542,"MMDD")&lt;"0701",TEXT(A542,"MMDD")&gt;VLOOKUP(R542,SpeciesValidation!D:W,18,FALSE),TEXT(A542,"MMDD")&lt;VLOOKUP(R542,SpeciesValidation!D:W,19,FALSE))),"Date outside expected range for this species",""),"")))</f>
        <v/>
      </c>
      <c r="M542" s="127" t="str">
        <f>IF(LEN(E542&amp;"")&gt;0,IF(ISERROR(VLOOKUP(R542,SpeciesValidation!D:I,6,FALSE)),"",VLOOKUP(R542,SpeciesValidation!D:I,6,FALSE)),"")</f>
        <v/>
      </c>
      <c r="Q542" s="36" t="str">
        <f>IF(LEN(E542&amp;"")&gt;0,IF(ISERROR(VLOOKUP(E542,SpeciesValidation!B:G,2,FALSE)=TRUE),"",VLOOKUP(E542,SpeciesValidation!B:G,2,FALSE)),"")</f>
        <v/>
      </c>
      <c r="R542" s="36" t="str">
        <f>IF(LEN(E542&amp;"")&gt;0,IF(ISERROR(VLOOKUP(E542,SpeciesLookup!B:G,4,FALSE)=TRUE),"",VLOOKUP(E542,SpeciesLookup!B:G,4,FALSE)),"")</f>
        <v/>
      </c>
    </row>
    <row r="543" spans="1:18" ht="13.2" x14ac:dyDescent="0.25">
      <c r="A543" s="72"/>
      <c r="B543" s="73"/>
      <c r="C543" s="73"/>
      <c r="D543" s="11"/>
      <c r="E543" s="74"/>
      <c r="F543" s="75"/>
      <c r="G543" s="128" t="str">
        <f>IF(LEN(E543&amp;"")&gt;0,IF(ISERROR(VLOOKUP(E543,SpeciesLookup!B:G,6,FALSE)=TRUE),"",VLOOKUP(E543,SpeciesLookup!B:G,6,FALSE)),"")</f>
        <v/>
      </c>
      <c r="H543" s="128" t="str">
        <f>IF(LEN(E543&amp;"")&gt;0,IF(ISERROR(VLOOKUP(E543,SpeciesLookup!B:G,5,FALSE)=TRUE),"",VLOOKUP(E543,SpeciesLookup!B:G,5,FALSE)),"")</f>
        <v/>
      </c>
      <c r="I543" s="11"/>
      <c r="J543" s="73"/>
      <c r="K543" s="11"/>
      <c r="L543" s="127" t="str">
        <f>TRIM(IF(ISERROR(VLOOKUP(R543,SpeciesValidation!D:T,IF(ISNA(VLOOKUP(J543,Validation!B$2:C$15,2,FALSE)),FALSE,VLOOKUP(J543,Validation!B$2:C$15,2,FALSE)))),IF(LEN(E543&amp;"")&gt;0,"",""),VLOOKUP(R543,SpeciesValidation!D:T,VLOOKUP(J543,Validation!B$2:C$15,2,FALSE),FALSE)) &amp; " " &amp; IF(ISERROR(IF(LEFT(J543,1)="A",IF(IF(VLOOKUP(R543,SpeciesValidation!D:W,20,FALSE)=FALSE,OR(TEXT(A543,"MMDD")&lt;VLOOKUP(R543,SpeciesValidation!D:W,18,FALSE),TEXT(A543,"MMDD")&gt;VLOOKUP(R543,SpeciesValidation!D:W,19,FALSE)),IF(TEXT(A543,"MMDD")&lt;"0701",TEXT(A543,"MMDD")&gt;VLOOKUP(R543,SpeciesValidation!D:W,18,FALSE),TEXT(A543,"MMDD")&lt;VLOOKUP(R543,SpeciesValidation!D:W,19,FALSE))),"Date outside expected range for this species",""),"")),"",IF(LEFT(J543,1)="A",IF(IF(VLOOKUP(R543,SpeciesValidation!D:W,20,FALSE)=FALSE,OR(TEXT(A543,"MMDD")&lt;VLOOKUP(R543,SpeciesValidation!D:W,18,FALSE),TEXT(A543,"MMDD")&gt;VLOOKUP(R543,SpeciesValidation!D:W,19,FALSE)),IF(TEXT(A543,"MMDD")&lt;"0701",TEXT(A543,"MMDD")&gt;VLOOKUP(R543,SpeciesValidation!D:W,18,FALSE),TEXT(A543,"MMDD")&lt;VLOOKUP(R543,SpeciesValidation!D:W,19,FALSE))),"Date outside expected range for this species",""),"")))</f>
        <v/>
      </c>
      <c r="M543" s="127" t="str">
        <f>IF(LEN(E543&amp;"")&gt;0,IF(ISERROR(VLOOKUP(R543,SpeciesValidation!D:I,6,FALSE)),"",VLOOKUP(R543,SpeciesValidation!D:I,6,FALSE)),"")</f>
        <v/>
      </c>
      <c r="Q543" s="36" t="str">
        <f>IF(LEN(E543&amp;"")&gt;0,IF(ISERROR(VLOOKUP(E543,SpeciesValidation!B:G,2,FALSE)=TRUE),"",VLOOKUP(E543,SpeciesValidation!B:G,2,FALSE)),"")</f>
        <v/>
      </c>
      <c r="R543" s="36" t="str">
        <f>IF(LEN(E543&amp;"")&gt;0,IF(ISERROR(VLOOKUP(E543,SpeciesLookup!B:G,4,FALSE)=TRUE),"",VLOOKUP(E543,SpeciesLookup!B:G,4,FALSE)),"")</f>
        <v/>
      </c>
    </row>
    <row r="544" spans="1:18" ht="13.2" x14ac:dyDescent="0.25">
      <c r="A544" s="72"/>
      <c r="B544" s="73"/>
      <c r="C544" s="73"/>
      <c r="D544" s="11"/>
      <c r="E544" s="74"/>
      <c r="F544" s="75"/>
      <c r="G544" s="128" t="str">
        <f>IF(LEN(E544&amp;"")&gt;0,IF(ISERROR(VLOOKUP(E544,SpeciesLookup!B:G,6,FALSE)=TRUE),"",VLOOKUP(E544,SpeciesLookup!B:G,6,FALSE)),"")</f>
        <v/>
      </c>
      <c r="H544" s="128" t="str">
        <f>IF(LEN(E544&amp;"")&gt;0,IF(ISERROR(VLOOKUP(E544,SpeciesLookup!B:G,5,FALSE)=TRUE),"",VLOOKUP(E544,SpeciesLookup!B:G,5,FALSE)),"")</f>
        <v/>
      </c>
      <c r="I544" s="11"/>
      <c r="J544" s="73"/>
      <c r="K544" s="11"/>
      <c r="L544" s="127" t="str">
        <f>TRIM(IF(ISERROR(VLOOKUP(R544,SpeciesValidation!D:T,IF(ISNA(VLOOKUP(J544,Validation!B$2:C$15,2,FALSE)),FALSE,VLOOKUP(J544,Validation!B$2:C$15,2,FALSE)))),IF(LEN(E544&amp;"")&gt;0,"",""),VLOOKUP(R544,SpeciesValidation!D:T,VLOOKUP(J544,Validation!B$2:C$15,2,FALSE),FALSE)) &amp; " " &amp; IF(ISERROR(IF(LEFT(J544,1)="A",IF(IF(VLOOKUP(R544,SpeciesValidation!D:W,20,FALSE)=FALSE,OR(TEXT(A544,"MMDD")&lt;VLOOKUP(R544,SpeciesValidation!D:W,18,FALSE),TEXT(A544,"MMDD")&gt;VLOOKUP(R544,SpeciesValidation!D:W,19,FALSE)),IF(TEXT(A544,"MMDD")&lt;"0701",TEXT(A544,"MMDD")&gt;VLOOKUP(R544,SpeciesValidation!D:W,18,FALSE),TEXT(A544,"MMDD")&lt;VLOOKUP(R544,SpeciesValidation!D:W,19,FALSE))),"Date outside expected range for this species",""),"")),"",IF(LEFT(J544,1)="A",IF(IF(VLOOKUP(R544,SpeciesValidation!D:W,20,FALSE)=FALSE,OR(TEXT(A544,"MMDD")&lt;VLOOKUP(R544,SpeciesValidation!D:W,18,FALSE),TEXT(A544,"MMDD")&gt;VLOOKUP(R544,SpeciesValidation!D:W,19,FALSE)),IF(TEXT(A544,"MMDD")&lt;"0701",TEXT(A544,"MMDD")&gt;VLOOKUP(R544,SpeciesValidation!D:W,18,FALSE),TEXT(A544,"MMDD")&lt;VLOOKUP(R544,SpeciesValidation!D:W,19,FALSE))),"Date outside expected range for this species",""),"")))</f>
        <v/>
      </c>
      <c r="M544" s="127" t="str">
        <f>IF(LEN(E544&amp;"")&gt;0,IF(ISERROR(VLOOKUP(R544,SpeciesValidation!D:I,6,FALSE)),"",VLOOKUP(R544,SpeciesValidation!D:I,6,FALSE)),"")</f>
        <v/>
      </c>
      <c r="Q544" s="36" t="str">
        <f>IF(LEN(E544&amp;"")&gt;0,IF(ISERROR(VLOOKUP(E544,SpeciesValidation!B:G,2,FALSE)=TRUE),"",VLOOKUP(E544,SpeciesValidation!B:G,2,FALSE)),"")</f>
        <v/>
      </c>
      <c r="R544" s="36" t="str">
        <f>IF(LEN(E544&amp;"")&gt;0,IF(ISERROR(VLOOKUP(E544,SpeciesLookup!B:G,4,FALSE)=TRUE),"",VLOOKUP(E544,SpeciesLookup!B:G,4,FALSE)),"")</f>
        <v/>
      </c>
    </row>
    <row r="545" spans="1:18" ht="13.2" x14ac:dyDescent="0.25">
      <c r="A545" s="72"/>
      <c r="B545" s="73"/>
      <c r="C545" s="73"/>
      <c r="D545" s="11"/>
      <c r="E545" s="74"/>
      <c r="F545" s="75"/>
      <c r="G545" s="128" t="str">
        <f>IF(LEN(E545&amp;"")&gt;0,IF(ISERROR(VLOOKUP(E545,SpeciesLookup!B:G,6,FALSE)=TRUE),"",VLOOKUP(E545,SpeciesLookup!B:G,6,FALSE)),"")</f>
        <v/>
      </c>
      <c r="H545" s="128" t="str">
        <f>IF(LEN(E545&amp;"")&gt;0,IF(ISERROR(VLOOKUP(E545,SpeciesLookup!B:G,5,FALSE)=TRUE),"",VLOOKUP(E545,SpeciesLookup!B:G,5,FALSE)),"")</f>
        <v/>
      </c>
      <c r="I545" s="11"/>
      <c r="J545" s="73"/>
      <c r="K545" s="11"/>
      <c r="L545" s="127" t="str">
        <f>TRIM(IF(ISERROR(VLOOKUP(R545,SpeciesValidation!D:T,IF(ISNA(VLOOKUP(J545,Validation!B$2:C$15,2,FALSE)),FALSE,VLOOKUP(J545,Validation!B$2:C$15,2,FALSE)))),IF(LEN(E545&amp;"")&gt;0,"",""),VLOOKUP(R545,SpeciesValidation!D:T,VLOOKUP(J545,Validation!B$2:C$15,2,FALSE),FALSE)) &amp; " " &amp; IF(ISERROR(IF(LEFT(J545,1)="A",IF(IF(VLOOKUP(R545,SpeciesValidation!D:W,20,FALSE)=FALSE,OR(TEXT(A545,"MMDD")&lt;VLOOKUP(R545,SpeciesValidation!D:W,18,FALSE),TEXT(A545,"MMDD")&gt;VLOOKUP(R545,SpeciesValidation!D:W,19,FALSE)),IF(TEXT(A545,"MMDD")&lt;"0701",TEXT(A545,"MMDD")&gt;VLOOKUP(R545,SpeciesValidation!D:W,18,FALSE),TEXT(A545,"MMDD")&lt;VLOOKUP(R545,SpeciesValidation!D:W,19,FALSE))),"Date outside expected range for this species",""),"")),"",IF(LEFT(J545,1)="A",IF(IF(VLOOKUP(R545,SpeciesValidation!D:W,20,FALSE)=FALSE,OR(TEXT(A545,"MMDD")&lt;VLOOKUP(R545,SpeciesValidation!D:W,18,FALSE),TEXT(A545,"MMDD")&gt;VLOOKUP(R545,SpeciesValidation!D:W,19,FALSE)),IF(TEXT(A545,"MMDD")&lt;"0701",TEXT(A545,"MMDD")&gt;VLOOKUP(R545,SpeciesValidation!D:W,18,FALSE),TEXT(A545,"MMDD")&lt;VLOOKUP(R545,SpeciesValidation!D:W,19,FALSE))),"Date outside expected range for this species",""),"")))</f>
        <v/>
      </c>
      <c r="M545" s="127" t="str">
        <f>IF(LEN(E545&amp;"")&gt;0,IF(ISERROR(VLOOKUP(R545,SpeciesValidation!D:I,6,FALSE)),"",VLOOKUP(R545,SpeciesValidation!D:I,6,FALSE)),"")</f>
        <v/>
      </c>
      <c r="Q545" s="36" t="str">
        <f>IF(LEN(E545&amp;"")&gt;0,IF(ISERROR(VLOOKUP(E545,SpeciesValidation!B:G,2,FALSE)=TRUE),"",VLOOKUP(E545,SpeciesValidation!B:G,2,FALSE)),"")</f>
        <v/>
      </c>
      <c r="R545" s="36" t="str">
        <f>IF(LEN(E545&amp;"")&gt;0,IF(ISERROR(VLOOKUP(E545,SpeciesLookup!B:G,4,FALSE)=TRUE),"",VLOOKUP(E545,SpeciesLookup!B:G,4,FALSE)),"")</f>
        <v/>
      </c>
    </row>
    <row r="546" spans="1:18" ht="13.2" x14ac:dyDescent="0.25">
      <c r="A546" s="72"/>
      <c r="B546" s="73"/>
      <c r="C546" s="73"/>
      <c r="D546" s="11"/>
      <c r="E546" s="74"/>
      <c r="F546" s="75"/>
      <c r="G546" s="128" t="str">
        <f>IF(LEN(E546&amp;"")&gt;0,IF(ISERROR(VLOOKUP(E546,SpeciesLookup!B:G,6,FALSE)=TRUE),"",VLOOKUP(E546,SpeciesLookup!B:G,6,FALSE)),"")</f>
        <v/>
      </c>
      <c r="H546" s="128" t="str">
        <f>IF(LEN(E546&amp;"")&gt;0,IF(ISERROR(VLOOKUP(E546,SpeciesLookup!B:G,5,FALSE)=TRUE),"",VLOOKUP(E546,SpeciesLookup!B:G,5,FALSE)),"")</f>
        <v/>
      </c>
      <c r="I546" s="11"/>
      <c r="J546" s="73"/>
      <c r="K546" s="11"/>
      <c r="L546" s="127" t="str">
        <f>TRIM(IF(ISERROR(VLOOKUP(R546,SpeciesValidation!D:T,IF(ISNA(VLOOKUP(J546,Validation!B$2:C$15,2,FALSE)),FALSE,VLOOKUP(J546,Validation!B$2:C$15,2,FALSE)))),IF(LEN(E546&amp;"")&gt;0,"",""),VLOOKUP(R546,SpeciesValidation!D:T,VLOOKUP(J546,Validation!B$2:C$15,2,FALSE),FALSE)) &amp; " " &amp; IF(ISERROR(IF(LEFT(J546,1)="A",IF(IF(VLOOKUP(R546,SpeciesValidation!D:W,20,FALSE)=FALSE,OR(TEXT(A546,"MMDD")&lt;VLOOKUP(R546,SpeciesValidation!D:W,18,FALSE),TEXT(A546,"MMDD")&gt;VLOOKUP(R546,SpeciesValidation!D:W,19,FALSE)),IF(TEXT(A546,"MMDD")&lt;"0701",TEXT(A546,"MMDD")&gt;VLOOKUP(R546,SpeciesValidation!D:W,18,FALSE),TEXT(A546,"MMDD")&lt;VLOOKUP(R546,SpeciesValidation!D:W,19,FALSE))),"Date outside expected range for this species",""),"")),"",IF(LEFT(J546,1)="A",IF(IF(VLOOKUP(R546,SpeciesValidation!D:W,20,FALSE)=FALSE,OR(TEXT(A546,"MMDD")&lt;VLOOKUP(R546,SpeciesValidation!D:W,18,FALSE),TEXT(A546,"MMDD")&gt;VLOOKUP(R546,SpeciesValidation!D:W,19,FALSE)),IF(TEXT(A546,"MMDD")&lt;"0701",TEXT(A546,"MMDD")&gt;VLOOKUP(R546,SpeciesValidation!D:W,18,FALSE),TEXT(A546,"MMDD")&lt;VLOOKUP(R546,SpeciesValidation!D:W,19,FALSE))),"Date outside expected range for this species",""),"")))</f>
        <v/>
      </c>
      <c r="M546" s="127" t="str">
        <f>IF(LEN(E546&amp;"")&gt;0,IF(ISERROR(VLOOKUP(R546,SpeciesValidation!D:I,6,FALSE)),"",VLOOKUP(R546,SpeciesValidation!D:I,6,FALSE)),"")</f>
        <v/>
      </c>
      <c r="Q546" s="36" t="str">
        <f>IF(LEN(E546&amp;"")&gt;0,IF(ISERROR(VLOOKUP(E546,SpeciesValidation!B:G,2,FALSE)=TRUE),"",VLOOKUP(E546,SpeciesValidation!B:G,2,FALSE)),"")</f>
        <v/>
      </c>
      <c r="R546" s="36" t="str">
        <f>IF(LEN(E546&amp;"")&gt;0,IF(ISERROR(VLOOKUP(E546,SpeciesLookup!B:G,4,FALSE)=TRUE),"",VLOOKUP(E546,SpeciesLookup!B:G,4,FALSE)),"")</f>
        <v/>
      </c>
    </row>
    <row r="547" spans="1:18" ht="13.2" x14ac:dyDescent="0.25">
      <c r="A547" s="72"/>
      <c r="B547" s="73"/>
      <c r="C547" s="73"/>
      <c r="D547" s="11"/>
      <c r="E547" s="74"/>
      <c r="F547" s="75"/>
      <c r="G547" s="128" t="str">
        <f>IF(LEN(E547&amp;"")&gt;0,IF(ISERROR(VLOOKUP(E547,SpeciesLookup!B:G,6,FALSE)=TRUE),"",VLOOKUP(E547,SpeciesLookup!B:G,6,FALSE)),"")</f>
        <v/>
      </c>
      <c r="H547" s="128" t="str">
        <f>IF(LEN(E547&amp;"")&gt;0,IF(ISERROR(VLOOKUP(E547,SpeciesLookup!B:G,5,FALSE)=TRUE),"",VLOOKUP(E547,SpeciesLookup!B:G,5,FALSE)),"")</f>
        <v/>
      </c>
      <c r="I547" s="11"/>
      <c r="J547" s="73"/>
      <c r="K547" s="11"/>
      <c r="L547" s="127" t="str">
        <f>TRIM(IF(ISERROR(VLOOKUP(R547,SpeciesValidation!D:T,IF(ISNA(VLOOKUP(J547,Validation!B$2:C$15,2,FALSE)),FALSE,VLOOKUP(J547,Validation!B$2:C$15,2,FALSE)))),IF(LEN(E547&amp;"")&gt;0,"",""),VLOOKUP(R547,SpeciesValidation!D:T,VLOOKUP(J547,Validation!B$2:C$15,2,FALSE),FALSE)) &amp; " " &amp; IF(ISERROR(IF(LEFT(J547,1)="A",IF(IF(VLOOKUP(R547,SpeciesValidation!D:W,20,FALSE)=FALSE,OR(TEXT(A547,"MMDD")&lt;VLOOKUP(R547,SpeciesValidation!D:W,18,FALSE),TEXT(A547,"MMDD")&gt;VLOOKUP(R547,SpeciesValidation!D:W,19,FALSE)),IF(TEXT(A547,"MMDD")&lt;"0701",TEXT(A547,"MMDD")&gt;VLOOKUP(R547,SpeciesValidation!D:W,18,FALSE),TEXT(A547,"MMDD")&lt;VLOOKUP(R547,SpeciesValidation!D:W,19,FALSE))),"Date outside expected range for this species",""),"")),"",IF(LEFT(J547,1)="A",IF(IF(VLOOKUP(R547,SpeciesValidation!D:W,20,FALSE)=FALSE,OR(TEXT(A547,"MMDD")&lt;VLOOKUP(R547,SpeciesValidation!D:W,18,FALSE),TEXT(A547,"MMDD")&gt;VLOOKUP(R547,SpeciesValidation!D:W,19,FALSE)),IF(TEXT(A547,"MMDD")&lt;"0701",TEXT(A547,"MMDD")&gt;VLOOKUP(R547,SpeciesValidation!D:W,18,FALSE),TEXT(A547,"MMDD")&lt;VLOOKUP(R547,SpeciesValidation!D:W,19,FALSE))),"Date outside expected range for this species",""),"")))</f>
        <v/>
      </c>
      <c r="M547" s="127" t="str">
        <f>IF(LEN(E547&amp;"")&gt;0,IF(ISERROR(VLOOKUP(R547,SpeciesValidation!D:I,6,FALSE)),"",VLOOKUP(R547,SpeciesValidation!D:I,6,FALSE)),"")</f>
        <v/>
      </c>
      <c r="Q547" s="36" t="str">
        <f>IF(LEN(E547&amp;"")&gt;0,IF(ISERROR(VLOOKUP(E547,SpeciesValidation!B:G,2,FALSE)=TRUE),"",VLOOKUP(E547,SpeciesValidation!B:G,2,FALSE)),"")</f>
        <v/>
      </c>
      <c r="R547" s="36" t="str">
        <f>IF(LEN(E547&amp;"")&gt;0,IF(ISERROR(VLOOKUP(E547,SpeciesLookup!B:G,4,FALSE)=TRUE),"",VLOOKUP(E547,SpeciesLookup!B:G,4,FALSE)),"")</f>
        <v/>
      </c>
    </row>
    <row r="548" spans="1:18" ht="13.2" x14ac:dyDescent="0.25">
      <c r="A548" s="72"/>
      <c r="B548" s="73"/>
      <c r="C548" s="73"/>
      <c r="D548" s="11"/>
      <c r="E548" s="74"/>
      <c r="F548" s="75"/>
      <c r="G548" s="128" t="str">
        <f>IF(LEN(E548&amp;"")&gt;0,IF(ISERROR(VLOOKUP(E548,SpeciesLookup!B:G,6,FALSE)=TRUE),"",VLOOKUP(E548,SpeciesLookup!B:G,6,FALSE)),"")</f>
        <v/>
      </c>
      <c r="H548" s="128" t="str">
        <f>IF(LEN(E548&amp;"")&gt;0,IF(ISERROR(VLOOKUP(E548,SpeciesLookup!B:G,5,FALSE)=TRUE),"",VLOOKUP(E548,SpeciesLookup!B:G,5,FALSE)),"")</f>
        <v/>
      </c>
      <c r="I548" s="11"/>
      <c r="J548" s="73"/>
      <c r="K548" s="11"/>
      <c r="L548" s="127" t="str">
        <f>TRIM(IF(ISERROR(VLOOKUP(R548,SpeciesValidation!D:T,IF(ISNA(VLOOKUP(J548,Validation!B$2:C$15,2,FALSE)),FALSE,VLOOKUP(J548,Validation!B$2:C$15,2,FALSE)))),IF(LEN(E548&amp;"")&gt;0,"",""),VLOOKUP(R548,SpeciesValidation!D:T,VLOOKUP(J548,Validation!B$2:C$15,2,FALSE),FALSE)) &amp; " " &amp; IF(ISERROR(IF(LEFT(J548,1)="A",IF(IF(VLOOKUP(R548,SpeciesValidation!D:W,20,FALSE)=FALSE,OR(TEXT(A548,"MMDD")&lt;VLOOKUP(R548,SpeciesValidation!D:W,18,FALSE),TEXT(A548,"MMDD")&gt;VLOOKUP(R548,SpeciesValidation!D:W,19,FALSE)),IF(TEXT(A548,"MMDD")&lt;"0701",TEXT(A548,"MMDD")&gt;VLOOKUP(R548,SpeciesValidation!D:W,18,FALSE),TEXT(A548,"MMDD")&lt;VLOOKUP(R548,SpeciesValidation!D:W,19,FALSE))),"Date outside expected range for this species",""),"")),"",IF(LEFT(J548,1)="A",IF(IF(VLOOKUP(R548,SpeciesValidation!D:W,20,FALSE)=FALSE,OR(TEXT(A548,"MMDD")&lt;VLOOKUP(R548,SpeciesValidation!D:W,18,FALSE),TEXT(A548,"MMDD")&gt;VLOOKUP(R548,SpeciesValidation!D:W,19,FALSE)),IF(TEXT(A548,"MMDD")&lt;"0701",TEXT(A548,"MMDD")&gt;VLOOKUP(R548,SpeciesValidation!D:W,18,FALSE),TEXT(A548,"MMDD")&lt;VLOOKUP(R548,SpeciesValidation!D:W,19,FALSE))),"Date outside expected range for this species",""),"")))</f>
        <v/>
      </c>
      <c r="M548" s="127" t="str">
        <f>IF(LEN(E548&amp;"")&gt;0,IF(ISERROR(VLOOKUP(R548,SpeciesValidation!D:I,6,FALSE)),"",VLOOKUP(R548,SpeciesValidation!D:I,6,FALSE)),"")</f>
        <v/>
      </c>
      <c r="Q548" s="36" t="str">
        <f>IF(LEN(E548&amp;"")&gt;0,IF(ISERROR(VLOOKUP(E548,SpeciesValidation!B:G,2,FALSE)=TRUE),"",VLOOKUP(E548,SpeciesValidation!B:G,2,FALSE)),"")</f>
        <v/>
      </c>
      <c r="R548" s="36" t="str">
        <f>IF(LEN(E548&amp;"")&gt;0,IF(ISERROR(VLOOKUP(E548,SpeciesLookup!B:G,4,FALSE)=TRUE),"",VLOOKUP(E548,SpeciesLookup!B:G,4,FALSE)),"")</f>
        <v/>
      </c>
    </row>
    <row r="549" spans="1:18" ht="13.2" x14ac:dyDescent="0.25">
      <c r="A549" s="72"/>
      <c r="B549" s="73"/>
      <c r="C549" s="73"/>
      <c r="D549" s="11"/>
      <c r="E549" s="77"/>
      <c r="F549" s="75"/>
      <c r="G549" s="128" t="str">
        <f>IF(LEN(E549&amp;"")&gt;0,IF(ISERROR(VLOOKUP(E549,SpeciesLookup!B:G,6,FALSE)=TRUE),"",VLOOKUP(E549,SpeciesLookup!B:G,6,FALSE)),"")</f>
        <v/>
      </c>
      <c r="H549" s="128" t="str">
        <f>IF(LEN(E549&amp;"")&gt;0,IF(ISERROR(VLOOKUP(E549,SpeciesLookup!B:G,5,FALSE)=TRUE),"",VLOOKUP(E549,SpeciesLookup!B:G,5,FALSE)),"")</f>
        <v/>
      </c>
      <c r="I549" s="11"/>
      <c r="J549" s="73"/>
      <c r="K549" s="11"/>
      <c r="L549" s="127" t="str">
        <f>TRIM(IF(ISERROR(VLOOKUP(R549,SpeciesValidation!D:T,IF(ISNA(VLOOKUP(J549,Validation!B$2:C$15,2,FALSE)),FALSE,VLOOKUP(J549,Validation!B$2:C$15,2,FALSE)))),IF(LEN(E549&amp;"")&gt;0,"",""),VLOOKUP(R549,SpeciesValidation!D:T,VLOOKUP(J549,Validation!B$2:C$15,2,FALSE),FALSE)) &amp; " " &amp; IF(ISERROR(IF(LEFT(J549,1)="A",IF(IF(VLOOKUP(R549,SpeciesValidation!D:W,20,FALSE)=FALSE,OR(TEXT(A549,"MMDD")&lt;VLOOKUP(R549,SpeciesValidation!D:W,18,FALSE),TEXT(A549,"MMDD")&gt;VLOOKUP(R549,SpeciesValidation!D:W,19,FALSE)),IF(TEXT(A549,"MMDD")&lt;"0701",TEXT(A549,"MMDD")&gt;VLOOKUP(R549,SpeciesValidation!D:W,18,FALSE),TEXT(A549,"MMDD")&lt;VLOOKUP(R549,SpeciesValidation!D:W,19,FALSE))),"Date outside expected range for this species",""),"")),"",IF(LEFT(J549,1)="A",IF(IF(VLOOKUP(R549,SpeciesValidation!D:W,20,FALSE)=FALSE,OR(TEXT(A549,"MMDD")&lt;VLOOKUP(R549,SpeciesValidation!D:W,18,FALSE),TEXT(A549,"MMDD")&gt;VLOOKUP(R549,SpeciesValidation!D:W,19,FALSE)),IF(TEXT(A549,"MMDD")&lt;"0701",TEXT(A549,"MMDD")&gt;VLOOKUP(R549,SpeciesValidation!D:W,18,FALSE),TEXT(A549,"MMDD")&lt;VLOOKUP(R549,SpeciesValidation!D:W,19,FALSE))),"Date outside expected range for this species",""),"")))</f>
        <v/>
      </c>
      <c r="M549" s="127" t="str">
        <f>IF(LEN(E549&amp;"")&gt;0,IF(ISERROR(VLOOKUP(R549,SpeciesValidation!D:I,6,FALSE)),"",VLOOKUP(R549,SpeciesValidation!D:I,6,FALSE)),"")</f>
        <v/>
      </c>
      <c r="Q549" s="36" t="str">
        <f>IF(LEN(E549&amp;"")&gt;0,IF(ISERROR(VLOOKUP(E549,SpeciesValidation!B:G,2,FALSE)=TRUE),"",VLOOKUP(E549,SpeciesValidation!B:G,2,FALSE)),"")</f>
        <v/>
      </c>
      <c r="R549" s="36" t="str">
        <f>IF(LEN(E549&amp;"")&gt;0,IF(ISERROR(VLOOKUP(E549,SpeciesLookup!B:G,4,FALSE)=TRUE),"",VLOOKUP(E549,SpeciesLookup!B:G,4,FALSE)),"")</f>
        <v/>
      </c>
    </row>
    <row r="550" spans="1:18" ht="13.2" x14ac:dyDescent="0.25">
      <c r="A550" s="72"/>
      <c r="B550" s="73"/>
      <c r="C550" s="73"/>
      <c r="D550" s="11"/>
      <c r="E550" s="74"/>
      <c r="F550" s="75"/>
      <c r="G550" s="128" t="str">
        <f>IF(LEN(E550&amp;"")&gt;0,IF(ISERROR(VLOOKUP(E550,SpeciesLookup!B:G,6,FALSE)=TRUE),"",VLOOKUP(E550,SpeciesLookup!B:G,6,FALSE)),"")</f>
        <v/>
      </c>
      <c r="H550" s="128" t="str">
        <f>IF(LEN(E550&amp;"")&gt;0,IF(ISERROR(VLOOKUP(E550,SpeciesLookup!B:G,5,FALSE)=TRUE),"",VLOOKUP(E550,SpeciesLookup!B:G,5,FALSE)),"")</f>
        <v/>
      </c>
      <c r="I550" s="11"/>
      <c r="J550" s="73"/>
      <c r="K550" s="11"/>
      <c r="L550" s="127" t="str">
        <f>TRIM(IF(ISERROR(VLOOKUP(R550,SpeciesValidation!D:T,IF(ISNA(VLOOKUP(J550,Validation!B$2:C$15,2,FALSE)),FALSE,VLOOKUP(J550,Validation!B$2:C$15,2,FALSE)))),IF(LEN(E550&amp;"")&gt;0,"",""),VLOOKUP(R550,SpeciesValidation!D:T,VLOOKUP(J550,Validation!B$2:C$15,2,FALSE),FALSE)) &amp; " " &amp; IF(ISERROR(IF(LEFT(J550,1)="A",IF(IF(VLOOKUP(R550,SpeciesValidation!D:W,20,FALSE)=FALSE,OR(TEXT(A550,"MMDD")&lt;VLOOKUP(R550,SpeciesValidation!D:W,18,FALSE),TEXT(A550,"MMDD")&gt;VLOOKUP(R550,SpeciesValidation!D:W,19,FALSE)),IF(TEXT(A550,"MMDD")&lt;"0701",TEXT(A550,"MMDD")&gt;VLOOKUP(R550,SpeciesValidation!D:W,18,FALSE),TEXT(A550,"MMDD")&lt;VLOOKUP(R550,SpeciesValidation!D:W,19,FALSE))),"Date outside expected range for this species",""),"")),"",IF(LEFT(J550,1)="A",IF(IF(VLOOKUP(R550,SpeciesValidation!D:W,20,FALSE)=FALSE,OR(TEXT(A550,"MMDD")&lt;VLOOKUP(R550,SpeciesValidation!D:W,18,FALSE),TEXT(A550,"MMDD")&gt;VLOOKUP(R550,SpeciesValidation!D:W,19,FALSE)),IF(TEXT(A550,"MMDD")&lt;"0701",TEXT(A550,"MMDD")&gt;VLOOKUP(R550,SpeciesValidation!D:W,18,FALSE),TEXT(A550,"MMDD")&lt;VLOOKUP(R550,SpeciesValidation!D:W,19,FALSE))),"Date outside expected range for this species",""),"")))</f>
        <v/>
      </c>
      <c r="M550" s="127" t="str">
        <f>IF(LEN(E550&amp;"")&gt;0,IF(ISERROR(VLOOKUP(R550,SpeciesValidation!D:I,6,FALSE)),"",VLOOKUP(R550,SpeciesValidation!D:I,6,FALSE)),"")</f>
        <v/>
      </c>
      <c r="Q550" s="36" t="str">
        <f>IF(LEN(E550&amp;"")&gt;0,IF(ISERROR(VLOOKUP(E550,SpeciesValidation!B:G,2,FALSE)=TRUE),"",VLOOKUP(E550,SpeciesValidation!B:G,2,FALSE)),"")</f>
        <v/>
      </c>
      <c r="R550" s="36" t="str">
        <f>IF(LEN(E550&amp;"")&gt;0,IF(ISERROR(VLOOKUP(E550,SpeciesLookup!B:G,4,FALSE)=TRUE),"",VLOOKUP(E550,SpeciesLookup!B:G,4,FALSE)),"")</f>
        <v/>
      </c>
    </row>
    <row r="551" spans="1:18" ht="13.2" x14ac:dyDescent="0.25">
      <c r="A551" s="72"/>
      <c r="B551" s="73"/>
      <c r="C551" s="73"/>
      <c r="D551" s="11"/>
      <c r="E551" s="74"/>
      <c r="F551" s="75"/>
      <c r="G551" s="128" t="str">
        <f>IF(LEN(E551&amp;"")&gt;0,IF(ISERROR(VLOOKUP(E551,SpeciesLookup!B:G,6,FALSE)=TRUE),"",VLOOKUP(E551,SpeciesLookup!B:G,6,FALSE)),"")</f>
        <v/>
      </c>
      <c r="H551" s="128" t="str">
        <f>IF(LEN(E551&amp;"")&gt;0,IF(ISERROR(VLOOKUP(E551,SpeciesLookup!B:G,5,FALSE)=TRUE),"",VLOOKUP(E551,SpeciesLookup!B:G,5,FALSE)),"")</f>
        <v/>
      </c>
      <c r="I551" s="11"/>
      <c r="J551" s="73"/>
      <c r="K551" s="11"/>
      <c r="L551" s="127" t="str">
        <f>TRIM(IF(ISERROR(VLOOKUP(R551,SpeciesValidation!D:T,IF(ISNA(VLOOKUP(J551,Validation!B$2:C$15,2,FALSE)),FALSE,VLOOKUP(J551,Validation!B$2:C$15,2,FALSE)))),IF(LEN(E551&amp;"")&gt;0,"",""),VLOOKUP(R551,SpeciesValidation!D:T,VLOOKUP(J551,Validation!B$2:C$15,2,FALSE),FALSE)) &amp; " " &amp; IF(ISERROR(IF(LEFT(J551,1)="A",IF(IF(VLOOKUP(R551,SpeciesValidation!D:W,20,FALSE)=FALSE,OR(TEXT(A551,"MMDD")&lt;VLOOKUP(R551,SpeciesValidation!D:W,18,FALSE),TEXT(A551,"MMDD")&gt;VLOOKUP(R551,SpeciesValidation!D:W,19,FALSE)),IF(TEXT(A551,"MMDD")&lt;"0701",TEXT(A551,"MMDD")&gt;VLOOKUP(R551,SpeciesValidation!D:W,18,FALSE),TEXT(A551,"MMDD")&lt;VLOOKUP(R551,SpeciesValidation!D:W,19,FALSE))),"Date outside expected range for this species",""),"")),"",IF(LEFT(J551,1)="A",IF(IF(VLOOKUP(R551,SpeciesValidation!D:W,20,FALSE)=FALSE,OR(TEXT(A551,"MMDD")&lt;VLOOKUP(R551,SpeciesValidation!D:W,18,FALSE),TEXT(A551,"MMDD")&gt;VLOOKUP(R551,SpeciesValidation!D:W,19,FALSE)),IF(TEXT(A551,"MMDD")&lt;"0701",TEXT(A551,"MMDD")&gt;VLOOKUP(R551,SpeciesValidation!D:W,18,FALSE),TEXT(A551,"MMDD")&lt;VLOOKUP(R551,SpeciesValidation!D:W,19,FALSE))),"Date outside expected range for this species",""),"")))</f>
        <v/>
      </c>
      <c r="M551" s="127" t="str">
        <f>IF(LEN(E551&amp;"")&gt;0,IF(ISERROR(VLOOKUP(R551,SpeciesValidation!D:I,6,FALSE)),"",VLOOKUP(R551,SpeciesValidation!D:I,6,FALSE)),"")</f>
        <v/>
      </c>
      <c r="Q551" s="36" t="str">
        <f>IF(LEN(E551&amp;"")&gt;0,IF(ISERROR(VLOOKUP(E551,SpeciesValidation!B:G,2,FALSE)=TRUE),"",VLOOKUP(E551,SpeciesValidation!B:G,2,FALSE)),"")</f>
        <v/>
      </c>
      <c r="R551" s="36" t="str">
        <f>IF(LEN(E551&amp;"")&gt;0,IF(ISERROR(VLOOKUP(E551,SpeciesLookup!B:G,4,FALSE)=TRUE),"",VLOOKUP(E551,SpeciesLookup!B:G,4,FALSE)),"")</f>
        <v/>
      </c>
    </row>
    <row r="552" spans="1:18" ht="13.2" x14ac:dyDescent="0.25">
      <c r="A552" s="72"/>
      <c r="B552" s="73"/>
      <c r="C552" s="73"/>
      <c r="D552" s="11"/>
      <c r="E552" s="74"/>
      <c r="F552" s="75"/>
      <c r="G552" s="128" t="str">
        <f>IF(LEN(E552&amp;"")&gt;0,IF(ISERROR(VLOOKUP(E552,SpeciesLookup!B:G,6,FALSE)=TRUE),"",VLOOKUP(E552,SpeciesLookup!B:G,6,FALSE)),"")</f>
        <v/>
      </c>
      <c r="H552" s="128" t="str">
        <f>IF(LEN(E552&amp;"")&gt;0,IF(ISERROR(VLOOKUP(E552,SpeciesLookup!B:G,5,FALSE)=TRUE),"",VLOOKUP(E552,SpeciesLookup!B:G,5,FALSE)),"")</f>
        <v/>
      </c>
      <c r="I552" s="11"/>
      <c r="J552" s="73"/>
      <c r="K552" s="11"/>
      <c r="L552" s="127" t="str">
        <f>TRIM(IF(ISERROR(VLOOKUP(R552,SpeciesValidation!D:T,IF(ISNA(VLOOKUP(J552,Validation!B$2:C$15,2,FALSE)),FALSE,VLOOKUP(J552,Validation!B$2:C$15,2,FALSE)))),IF(LEN(E552&amp;"")&gt;0,"",""),VLOOKUP(R552,SpeciesValidation!D:T,VLOOKUP(J552,Validation!B$2:C$15,2,FALSE),FALSE)) &amp; " " &amp; IF(ISERROR(IF(LEFT(J552,1)="A",IF(IF(VLOOKUP(R552,SpeciesValidation!D:W,20,FALSE)=FALSE,OR(TEXT(A552,"MMDD")&lt;VLOOKUP(R552,SpeciesValidation!D:W,18,FALSE),TEXT(A552,"MMDD")&gt;VLOOKUP(R552,SpeciesValidation!D:W,19,FALSE)),IF(TEXT(A552,"MMDD")&lt;"0701",TEXT(A552,"MMDD")&gt;VLOOKUP(R552,SpeciesValidation!D:W,18,FALSE),TEXT(A552,"MMDD")&lt;VLOOKUP(R552,SpeciesValidation!D:W,19,FALSE))),"Date outside expected range for this species",""),"")),"",IF(LEFT(J552,1)="A",IF(IF(VLOOKUP(R552,SpeciesValidation!D:W,20,FALSE)=FALSE,OR(TEXT(A552,"MMDD")&lt;VLOOKUP(R552,SpeciesValidation!D:W,18,FALSE),TEXT(A552,"MMDD")&gt;VLOOKUP(R552,SpeciesValidation!D:W,19,FALSE)),IF(TEXT(A552,"MMDD")&lt;"0701",TEXT(A552,"MMDD")&gt;VLOOKUP(R552,SpeciesValidation!D:W,18,FALSE),TEXT(A552,"MMDD")&lt;VLOOKUP(R552,SpeciesValidation!D:W,19,FALSE))),"Date outside expected range for this species",""),"")))</f>
        <v/>
      </c>
      <c r="M552" s="127" t="str">
        <f>IF(LEN(E552&amp;"")&gt;0,IF(ISERROR(VLOOKUP(R552,SpeciesValidation!D:I,6,FALSE)),"",VLOOKUP(R552,SpeciesValidation!D:I,6,FALSE)),"")</f>
        <v/>
      </c>
      <c r="Q552" s="36" t="str">
        <f>IF(LEN(E552&amp;"")&gt;0,IF(ISERROR(VLOOKUP(E552,SpeciesValidation!B:G,2,FALSE)=TRUE),"",VLOOKUP(E552,SpeciesValidation!B:G,2,FALSE)),"")</f>
        <v/>
      </c>
      <c r="R552" s="36" t="str">
        <f>IF(LEN(E552&amp;"")&gt;0,IF(ISERROR(VLOOKUP(E552,SpeciesLookup!B:G,4,FALSE)=TRUE),"",VLOOKUP(E552,SpeciesLookup!B:G,4,FALSE)),"")</f>
        <v/>
      </c>
    </row>
    <row r="553" spans="1:18" ht="13.2" x14ac:dyDescent="0.25">
      <c r="A553" s="72"/>
      <c r="B553" s="73"/>
      <c r="C553" s="73"/>
      <c r="D553" s="11"/>
      <c r="E553" s="74"/>
      <c r="F553" s="75"/>
      <c r="G553" s="128" t="str">
        <f>IF(LEN(E553&amp;"")&gt;0,IF(ISERROR(VLOOKUP(E553,SpeciesLookup!B:G,6,FALSE)=TRUE),"",VLOOKUP(E553,SpeciesLookup!B:G,6,FALSE)),"")</f>
        <v/>
      </c>
      <c r="H553" s="128" t="str">
        <f>IF(LEN(E553&amp;"")&gt;0,IF(ISERROR(VLOOKUP(E553,SpeciesLookup!B:G,5,FALSE)=TRUE),"",VLOOKUP(E553,SpeciesLookup!B:G,5,FALSE)),"")</f>
        <v/>
      </c>
      <c r="I553" s="11"/>
      <c r="J553" s="73"/>
      <c r="K553" s="11"/>
      <c r="L553" s="127" t="str">
        <f>TRIM(IF(ISERROR(VLOOKUP(R553,SpeciesValidation!D:T,IF(ISNA(VLOOKUP(J553,Validation!B$2:C$15,2,FALSE)),FALSE,VLOOKUP(J553,Validation!B$2:C$15,2,FALSE)))),IF(LEN(E553&amp;"")&gt;0,"",""),VLOOKUP(R553,SpeciesValidation!D:T,VLOOKUP(J553,Validation!B$2:C$15,2,FALSE),FALSE)) &amp; " " &amp; IF(ISERROR(IF(LEFT(J553,1)="A",IF(IF(VLOOKUP(R553,SpeciesValidation!D:W,20,FALSE)=FALSE,OR(TEXT(A553,"MMDD")&lt;VLOOKUP(R553,SpeciesValidation!D:W,18,FALSE),TEXT(A553,"MMDD")&gt;VLOOKUP(R553,SpeciesValidation!D:W,19,FALSE)),IF(TEXT(A553,"MMDD")&lt;"0701",TEXT(A553,"MMDD")&gt;VLOOKUP(R553,SpeciesValidation!D:W,18,FALSE),TEXT(A553,"MMDD")&lt;VLOOKUP(R553,SpeciesValidation!D:W,19,FALSE))),"Date outside expected range for this species",""),"")),"",IF(LEFT(J553,1)="A",IF(IF(VLOOKUP(R553,SpeciesValidation!D:W,20,FALSE)=FALSE,OR(TEXT(A553,"MMDD")&lt;VLOOKUP(R553,SpeciesValidation!D:W,18,FALSE),TEXT(A553,"MMDD")&gt;VLOOKUP(R553,SpeciesValidation!D:W,19,FALSE)),IF(TEXT(A553,"MMDD")&lt;"0701",TEXT(A553,"MMDD")&gt;VLOOKUP(R553,SpeciesValidation!D:W,18,FALSE),TEXT(A553,"MMDD")&lt;VLOOKUP(R553,SpeciesValidation!D:W,19,FALSE))),"Date outside expected range for this species",""),"")))</f>
        <v/>
      </c>
      <c r="M553" s="127" t="str">
        <f>IF(LEN(E553&amp;"")&gt;0,IF(ISERROR(VLOOKUP(R553,SpeciesValidation!D:I,6,FALSE)),"",VLOOKUP(R553,SpeciesValidation!D:I,6,FALSE)),"")</f>
        <v/>
      </c>
      <c r="Q553" s="36" t="str">
        <f>IF(LEN(E553&amp;"")&gt;0,IF(ISERROR(VLOOKUP(E553,SpeciesValidation!B:G,2,FALSE)=TRUE),"",VLOOKUP(E553,SpeciesValidation!B:G,2,FALSE)),"")</f>
        <v/>
      </c>
      <c r="R553" s="36" t="str">
        <f>IF(LEN(E553&amp;"")&gt;0,IF(ISERROR(VLOOKUP(E553,SpeciesLookup!B:G,4,FALSE)=TRUE),"",VLOOKUP(E553,SpeciesLookup!B:G,4,FALSE)),"")</f>
        <v/>
      </c>
    </row>
    <row r="554" spans="1:18" ht="13.2" x14ac:dyDescent="0.25">
      <c r="A554" s="72"/>
      <c r="B554" s="73"/>
      <c r="C554" s="73"/>
      <c r="D554" s="11"/>
      <c r="E554" s="74"/>
      <c r="F554" s="75"/>
      <c r="G554" s="128" t="str">
        <f>IF(LEN(E554&amp;"")&gt;0,IF(ISERROR(VLOOKUP(E554,SpeciesLookup!B:G,6,FALSE)=TRUE),"",VLOOKUP(E554,SpeciesLookup!B:G,6,FALSE)),"")</f>
        <v/>
      </c>
      <c r="H554" s="128" t="str">
        <f>IF(LEN(E554&amp;"")&gt;0,IF(ISERROR(VLOOKUP(E554,SpeciesLookup!B:G,5,FALSE)=TRUE),"",VLOOKUP(E554,SpeciesLookup!B:G,5,FALSE)),"")</f>
        <v/>
      </c>
      <c r="I554" s="11"/>
      <c r="J554" s="73"/>
      <c r="K554" s="11"/>
      <c r="L554" s="127" t="str">
        <f>TRIM(IF(ISERROR(VLOOKUP(R554,SpeciesValidation!D:T,IF(ISNA(VLOOKUP(J554,Validation!B$2:C$15,2,FALSE)),FALSE,VLOOKUP(J554,Validation!B$2:C$15,2,FALSE)))),IF(LEN(E554&amp;"")&gt;0,"",""),VLOOKUP(R554,SpeciesValidation!D:T,VLOOKUP(J554,Validation!B$2:C$15,2,FALSE),FALSE)) &amp; " " &amp; IF(ISERROR(IF(LEFT(J554,1)="A",IF(IF(VLOOKUP(R554,SpeciesValidation!D:W,20,FALSE)=FALSE,OR(TEXT(A554,"MMDD")&lt;VLOOKUP(R554,SpeciesValidation!D:W,18,FALSE),TEXT(A554,"MMDD")&gt;VLOOKUP(R554,SpeciesValidation!D:W,19,FALSE)),IF(TEXT(A554,"MMDD")&lt;"0701",TEXT(A554,"MMDD")&gt;VLOOKUP(R554,SpeciesValidation!D:W,18,FALSE),TEXT(A554,"MMDD")&lt;VLOOKUP(R554,SpeciesValidation!D:W,19,FALSE))),"Date outside expected range for this species",""),"")),"",IF(LEFT(J554,1)="A",IF(IF(VLOOKUP(R554,SpeciesValidation!D:W,20,FALSE)=FALSE,OR(TEXT(A554,"MMDD")&lt;VLOOKUP(R554,SpeciesValidation!D:W,18,FALSE),TEXT(A554,"MMDD")&gt;VLOOKUP(R554,SpeciesValidation!D:W,19,FALSE)),IF(TEXT(A554,"MMDD")&lt;"0701",TEXT(A554,"MMDD")&gt;VLOOKUP(R554,SpeciesValidation!D:W,18,FALSE),TEXT(A554,"MMDD")&lt;VLOOKUP(R554,SpeciesValidation!D:W,19,FALSE))),"Date outside expected range for this species",""),"")))</f>
        <v/>
      </c>
      <c r="M554" s="127" t="str">
        <f>IF(LEN(E554&amp;"")&gt;0,IF(ISERROR(VLOOKUP(R554,SpeciesValidation!D:I,6,FALSE)),"",VLOOKUP(R554,SpeciesValidation!D:I,6,FALSE)),"")</f>
        <v/>
      </c>
      <c r="Q554" s="36" t="str">
        <f>IF(LEN(E554&amp;"")&gt;0,IF(ISERROR(VLOOKUP(E554,SpeciesValidation!B:G,2,FALSE)=TRUE),"",VLOOKUP(E554,SpeciesValidation!B:G,2,FALSE)),"")</f>
        <v/>
      </c>
      <c r="R554" s="36" t="str">
        <f>IF(LEN(E554&amp;"")&gt;0,IF(ISERROR(VLOOKUP(E554,SpeciesLookup!B:G,4,FALSE)=TRUE),"",VLOOKUP(E554,SpeciesLookup!B:G,4,FALSE)),"")</f>
        <v/>
      </c>
    </row>
    <row r="555" spans="1:18" ht="13.2" x14ac:dyDescent="0.25">
      <c r="A555" s="72"/>
      <c r="B555" s="73"/>
      <c r="C555" s="73"/>
      <c r="D555" s="11"/>
      <c r="E555" s="74"/>
      <c r="F555" s="75"/>
      <c r="G555" s="128" t="str">
        <f>IF(LEN(E555&amp;"")&gt;0,IF(ISERROR(VLOOKUP(E555,SpeciesLookup!B:G,6,FALSE)=TRUE),"",VLOOKUP(E555,SpeciesLookup!B:G,6,FALSE)),"")</f>
        <v/>
      </c>
      <c r="H555" s="128" t="str">
        <f>IF(LEN(E555&amp;"")&gt;0,IF(ISERROR(VLOOKUP(E555,SpeciesLookup!B:G,5,FALSE)=TRUE),"",VLOOKUP(E555,SpeciesLookup!B:G,5,FALSE)),"")</f>
        <v/>
      </c>
      <c r="I555" s="11"/>
      <c r="J555" s="73"/>
      <c r="K555" s="11"/>
      <c r="L555" s="127" t="str">
        <f>TRIM(IF(ISERROR(VLOOKUP(R555,SpeciesValidation!D:T,IF(ISNA(VLOOKUP(J555,Validation!B$2:C$15,2,FALSE)),FALSE,VLOOKUP(J555,Validation!B$2:C$15,2,FALSE)))),IF(LEN(E555&amp;"")&gt;0,"",""),VLOOKUP(R555,SpeciesValidation!D:T,VLOOKUP(J555,Validation!B$2:C$15,2,FALSE),FALSE)) &amp; " " &amp; IF(ISERROR(IF(LEFT(J555,1)="A",IF(IF(VLOOKUP(R555,SpeciesValidation!D:W,20,FALSE)=FALSE,OR(TEXT(A555,"MMDD")&lt;VLOOKUP(R555,SpeciesValidation!D:W,18,FALSE),TEXT(A555,"MMDD")&gt;VLOOKUP(R555,SpeciesValidation!D:W,19,FALSE)),IF(TEXT(A555,"MMDD")&lt;"0701",TEXT(A555,"MMDD")&gt;VLOOKUP(R555,SpeciesValidation!D:W,18,FALSE),TEXT(A555,"MMDD")&lt;VLOOKUP(R555,SpeciesValidation!D:W,19,FALSE))),"Date outside expected range for this species",""),"")),"",IF(LEFT(J555,1)="A",IF(IF(VLOOKUP(R555,SpeciesValidation!D:W,20,FALSE)=FALSE,OR(TEXT(A555,"MMDD")&lt;VLOOKUP(R555,SpeciesValidation!D:W,18,FALSE),TEXT(A555,"MMDD")&gt;VLOOKUP(R555,SpeciesValidation!D:W,19,FALSE)),IF(TEXT(A555,"MMDD")&lt;"0701",TEXT(A555,"MMDD")&gt;VLOOKUP(R555,SpeciesValidation!D:W,18,FALSE),TEXT(A555,"MMDD")&lt;VLOOKUP(R555,SpeciesValidation!D:W,19,FALSE))),"Date outside expected range for this species",""),"")))</f>
        <v/>
      </c>
      <c r="M555" s="127" t="str">
        <f>IF(LEN(E555&amp;"")&gt;0,IF(ISERROR(VLOOKUP(R555,SpeciesValidation!D:I,6,FALSE)),"",VLOOKUP(R555,SpeciesValidation!D:I,6,FALSE)),"")</f>
        <v/>
      </c>
      <c r="Q555" s="36" t="str">
        <f>IF(LEN(E555&amp;"")&gt;0,IF(ISERROR(VLOOKUP(E555,SpeciesValidation!B:G,2,FALSE)=TRUE),"",VLOOKUP(E555,SpeciesValidation!B:G,2,FALSE)),"")</f>
        <v/>
      </c>
      <c r="R555" s="36" t="str">
        <f>IF(LEN(E555&amp;"")&gt;0,IF(ISERROR(VLOOKUP(E555,SpeciesLookup!B:G,4,FALSE)=TRUE),"",VLOOKUP(E555,SpeciesLookup!B:G,4,FALSE)),"")</f>
        <v/>
      </c>
    </row>
    <row r="556" spans="1:18" ht="13.2" x14ac:dyDescent="0.25">
      <c r="A556" s="72"/>
      <c r="B556" s="73"/>
      <c r="C556" s="73"/>
      <c r="D556" s="11"/>
      <c r="E556" s="74"/>
      <c r="F556" s="75"/>
      <c r="G556" s="128" t="str">
        <f>IF(LEN(E556&amp;"")&gt;0,IF(ISERROR(VLOOKUP(E556,SpeciesLookup!B:G,6,FALSE)=TRUE),"",VLOOKUP(E556,SpeciesLookup!B:G,6,FALSE)),"")</f>
        <v/>
      </c>
      <c r="H556" s="128" t="str">
        <f>IF(LEN(E556&amp;"")&gt;0,IF(ISERROR(VLOOKUP(E556,SpeciesLookup!B:G,5,FALSE)=TRUE),"",VLOOKUP(E556,SpeciesLookup!B:G,5,FALSE)),"")</f>
        <v/>
      </c>
      <c r="I556" s="11"/>
      <c r="J556" s="73"/>
      <c r="K556" s="11"/>
      <c r="L556" s="127" t="str">
        <f>TRIM(IF(ISERROR(VLOOKUP(R556,SpeciesValidation!D:T,IF(ISNA(VLOOKUP(J556,Validation!B$2:C$15,2,FALSE)),FALSE,VLOOKUP(J556,Validation!B$2:C$15,2,FALSE)))),IF(LEN(E556&amp;"")&gt;0,"",""),VLOOKUP(R556,SpeciesValidation!D:T,VLOOKUP(J556,Validation!B$2:C$15,2,FALSE),FALSE)) &amp; " " &amp; IF(ISERROR(IF(LEFT(J556,1)="A",IF(IF(VLOOKUP(R556,SpeciesValidation!D:W,20,FALSE)=FALSE,OR(TEXT(A556,"MMDD")&lt;VLOOKUP(R556,SpeciesValidation!D:W,18,FALSE),TEXT(A556,"MMDD")&gt;VLOOKUP(R556,SpeciesValidation!D:W,19,FALSE)),IF(TEXT(A556,"MMDD")&lt;"0701",TEXT(A556,"MMDD")&gt;VLOOKUP(R556,SpeciesValidation!D:W,18,FALSE),TEXT(A556,"MMDD")&lt;VLOOKUP(R556,SpeciesValidation!D:W,19,FALSE))),"Date outside expected range for this species",""),"")),"",IF(LEFT(J556,1)="A",IF(IF(VLOOKUP(R556,SpeciesValidation!D:W,20,FALSE)=FALSE,OR(TEXT(A556,"MMDD")&lt;VLOOKUP(R556,SpeciesValidation!D:W,18,FALSE),TEXT(A556,"MMDD")&gt;VLOOKUP(R556,SpeciesValidation!D:W,19,FALSE)),IF(TEXT(A556,"MMDD")&lt;"0701",TEXT(A556,"MMDD")&gt;VLOOKUP(R556,SpeciesValidation!D:W,18,FALSE),TEXT(A556,"MMDD")&lt;VLOOKUP(R556,SpeciesValidation!D:W,19,FALSE))),"Date outside expected range for this species",""),"")))</f>
        <v/>
      </c>
      <c r="M556" s="127" t="str">
        <f>IF(LEN(E556&amp;"")&gt;0,IF(ISERROR(VLOOKUP(R556,SpeciesValidation!D:I,6,FALSE)),"",VLOOKUP(R556,SpeciesValidation!D:I,6,FALSE)),"")</f>
        <v/>
      </c>
      <c r="Q556" s="36" t="str">
        <f>IF(LEN(E556&amp;"")&gt;0,IF(ISERROR(VLOOKUP(E556,SpeciesValidation!B:G,2,FALSE)=TRUE),"",VLOOKUP(E556,SpeciesValidation!B:G,2,FALSE)),"")</f>
        <v/>
      </c>
      <c r="R556" s="36" t="str">
        <f>IF(LEN(E556&amp;"")&gt;0,IF(ISERROR(VLOOKUP(E556,SpeciesLookup!B:G,4,FALSE)=TRUE),"",VLOOKUP(E556,SpeciesLookup!B:G,4,FALSE)),"")</f>
        <v/>
      </c>
    </row>
    <row r="557" spans="1:18" ht="13.2" x14ac:dyDescent="0.25">
      <c r="A557" s="72"/>
      <c r="B557" s="73"/>
      <c r="C557" s="73"/>
      <c r="D557" s="11"/>
      <c r="E557" s="74"/>
      <c r="F557" s="75"/>
      <c r="G557" s="128" t="str">
        <f>IF(LEN(E557&amp;"")&gt;0,IF(ISERROR(VLOOKUP(E557,SpeciesLookup!B:G,6,FALSE)=TRUE),"",VLOOKUP(E557,SpeciesLookup!B:G,6,FALSE)),"")</f>
        <v/>
      </c>
      <c r="H557" s="128" t="str">
        <f>IF(LEN(E557&amp;"")&gt;0,IF(ISERROR(VLOOKUP(E557,SpeciesLookup!B:G,5,FALSE)=TRUE),"",VLOOKUP(E557,SpeciesLookup!B:G,5,FALSE)),"")</f>
        <v/>
      </c>
      <c r="I557" s="11"/>
      <c r="J557" s="73"/>
      <c r="K557" s="11"/>
      <c r="L557" s="127" t="str">
        <f>TRIM(IF(ISERROR(VLOOKUP(R557,SpeciesValidation!D:T,IF(ISNA(VLOOKUP(J557,Validation!B$2:C$15,2,FALSE)),FALSE,VLOOKUP(J557,Validation!B$2:C$15,2,FALSE)))),IF(LEN(E557&amp;"")&gt;0,"",""),VLOOKUP(R557,SpeciesValidation!D:T,VLOOKUP(J557,Validation!B$2:C$15,2,FALSE),FALSE)) &amp; " " &amp; IF(ISERROR(IF(LEFT(J557,1)="A",IF(IF(VLOOKUP(R557,SpeciesValidation!D:W,20,FALSE)=FALSE,OR(TEXT(A557,"MMDD")&lt;VLOOKUP(R557,SpeciesValidation!D:W,18,FALSE),TEXT(A557,"MMDD")&gt;VLOOKUP(R557,SpeciesValidation!D:W,19,FALSE)),IF(TEXT(A557,"MMDD")&lt;"0701",TEXT(A557,"MMDD")&gt;VLOOKUP(R557,SpeciesValidation!D:W,18,FALSE),TEXT(A557,"MMDD")&lt;VLOOKUP(R557,SpeciesValidation!D:W,19,FALSE))),"Date outside expected range for this species",""),"")),"",IF(LEFT(J557,1)="A",IF(IF(VLOOKUP(R557,SpeciesValidation!D:W,20,FALSE)=FALSE,OR(TEXT(A557,"MMDD")&lt;VLOOKUP(R557,SpeciesValidation!D:W,18,FALSE),TEXT(A557,"MMDD")&gt;VLOOKUP(R557,SpeciesValidation!D:W,19,FALSE)),IF(TEXT(A557,"MMDD")&lt;"0701",TEXT(A557,"MMDD")&gt;VLOOKUP(R557,SpeciesValidation!D:W,18,FALSE),TEXT(A557,"MMDD")&lt;VLOOKUP(R557,SpeciesValidation!D:W,19,FALSE))),"Date outside expected range for this species",""),"")))</f>
        <v/>
      </c>
      <c r="M557" s="127" t="str">
        <f>IF(LEN(E557&amp;"")&gt;0,IF(ISERROR(VLOOKUP(R557,SpeciesValidation!D:I,6,FALSE)),"",VLOOKUP(R557,SpeciesValidation!D:I,6,FALSE)),"")</f>
        <v/>
      </c>
      <c r="Q557" s="36" t="str">
        <f>IF(LEN(E557&amp;"")&gt;0,IF(ISERROR(VLOOKUP(E557,SpeciesValidation!B:G,2,FALSE)=TRUE),"",VLOOKUP(E557,SpeciesValidation!B:G,2,FALSE)),"")</f>
        <v/>
      </c>
      <c r="R557" s="36" t="str">
        <f>IF(LEN(E557&amp;"")&gt;0,IF(ISERROR(VLOOKUP(E557,SpeciesLookup!B:G,4,FALSE)=TRUE),"",VLOOKUP(E557,SpeciesLookup!B:G,4,FALSE)),"")</f>
        <v/>
      </c>
    </row>
    <row r="558" spans="1:18" ht="13.2" x14ac:dyDescent="0.25">
      <c r="A558" s="72"/>
      <c r="B558" s="73"/>
      <c r="C558" s="73"/>
      <c r="D558" s="11"/>
      <c r="E558" s="74"/>
      <c r="F558" s="75"/>
      <c r="G558" s="128" t="str">
        <f>IF(LEN(E558&amp;"")&gt;0,IF(ISERROR(VLOOKUP(E558,SpeciesLookup!B:G,6,FALSE)=TRUE),"",VLOOKUP(E558,SpeciesLookup!B:G,6,FALSE)),"")</f>
        <v/>
      </c>
      <c r="H558" s="128" t="str">
        <f>IF(LEN(E558&amp;"")&gt;0,IF(ISERROR(VLOOKUP(E558,SpeciesLookup!B:G,5,FALSE)=TRUE),"",VLOOKUP(E558,SpeciesLookup!B:G,5,FALSE)),"")</f>
        <v/>
      </c>
      <c r="I558" s="11"/>
      <c r="J558" s="73"/>
      <c r="K558" s="11"/>
      <c r="L558" s="127" t="str">
        <f>TRIM(IF(ISERROR(VLOOKUP(R558,SpeciesValidation!D:T,IF(ISNA(VLOOKUP(J558,Validation!B$2:C$15,2,FALSE)),FALSE,VLOOKUP(J558,Validation!B$2:C$15,2,FALSE)))),IF(LEN(E558&amp;"")&gt;0,"",""),VLOOKUP(R558,SpeciesValidation!D:T,VLOOKUP(J558,Validation!B$2:C$15,2,FALSE),FALSE)) &amp; " " &amp; IF(ISERROR(IF(LEFT(J558,1)="A",IF(IF(VLOOKUP(R558,SpeciesValidation!D:W,20,FALSE)=FALSE,OR(TEXT(A558,"MMDD")&lt;VLOOKUP(R558,SpeciesValidation!D:W,18,FALSE),TEXT(A558,"MMDD")&gt;VLOOKUP(R558,SpeciesValidation!D:W,19,FALSE)),IF(TEXT(A558,"MMDD")&lt;"0701",TEXT(A558,"MMDD")&gt;VLOOKUP(R558,SpeciesValidation!D:W,18,FALSE),TEXT(A558,"MMDD")&lt;VLOOKUP(R558,SpeciesValidation!D:W,19,FALSE))),"Date outside expected range for this species",""),"")),"",IF(LEFT(J558,1)="A",IF(IF(VLOOKUP(R558,SpeciesValidation!D:W,20,FALSE)=FALSE,OR(TEXT(A558,"MMDD")&lt;VLOOKUP(R558,SpeciesValidation!D:W,18,FALSE),TEXT(A558,"MMDD")&gt;VLOOKUP(R558,SpeciesValidation!D:W,19,FALSE)),IF(TEXT(A558,"MMDD")&lt;"0701",TEXT(A558,"MMDD")&gt;VLOOKUP(R558,SpeciesValidation!D:W,18,FALSE),TEXT(A558,"MMDD")&lt;VLOOKUP(R558,SpeciesValidation!D:W,19,FALSE))),"Date outside expected range for this species",""),"")))</f>
        <v/>
      </c>
      <c r="M558" s="127" t="str">
        <f>IF(LEN(E558&amp;"")&gt;0,IF(ISERROR(VLOOKUP(R558,SpeciesValidation!D:I,6,FALSE)),"",VLOOKUP(R558,SpeciesValidation!D:I,6,FALSE)),"")</f>
        <v/>
      </c>
      <c r="Q558" s="36" t="str">
        <f>IF(LEN(E558&amp;"")&gt;0,IF(ISERROR(VLOOKUP(E558,SpeciesValidation!B:G,2,FALSE)=TRUE),"",VLOOKUP(E558,SpeciesValidation!B:G,2,FALSE)),"")</f>
        <v/>
      </c>
      <c r="R558" s="36" t="str">
        <f>IF(LEN(E558&amp;"")&gt;0,IF(ISERROR(VLOOKUP(E558,SpeciesLookup!B:G,4,FALSE)=TRUE),"",VLOOKUP(E558,SpeciesLookup!B:G,4,FALSE)),"")</f>
        <v/>
      </c>
    </row>
    <row r="559" spans="1:18" ht="13.2" x14ac:dyDescent="0.25">
      <c r="A559" s="72"/>
      <c r="B559" s="73"/>
      <c r="C559" s="73"/>
      <c r="D559" s="11"/>
      <c r="E559" s="74"/>
      <c r="F559" s="75"/>
      <c r="G559" s="128" t="str">
        <f>IF(LEN(E559&amp;"")&gt;0,IF(ISERROR(VLOOKUP(E559,SpeciesLookup!B:G,6,FALSE)=TRUE),"",VLOOKUP(E559,SpeciesLookup!B:G,6,FALSE)),"")</f>
        <v/>
      </c>
      <c r="H559" s="128" t="str">
        <f>IF(LEN(E559&amp;"")&gt;0,IF(ISERROR(VLOOKUP(E559,SpeciesLookup!B:G,5,FALSE)=TRUE),"",VLOOKUP(E559,SpeciesLookup!B:G,5,FALSE)),"")</f>
        <v/>
      </c>
      <c r="I559" s="11"/>
      <c r="J559" s="73"/>
      <c r="K559" s="11"/>
      <c r="L559" s="127" t="str">
        <f>TRIM(IF(ISERROR(VLOOKUP(R559,SpeciesValidation!D:T,IF(ISNA(VLOOKUP(J559,Validation!B$2:C$15,2,FALSE)),FALSE,VLOOKUP(J559,Validation!B$2:C$15,2,FALSE)))),IF(LEN(E559&amp;"")&gt;0,"",""),VLOOKUP(R559,SpeciesValidation!D:T,VLOOKUP(J559,Validation!B$2:C$15,2,FALSE),FALSE)) &amp; " " &amp; IF(ISERROR(IF(LEFT(J559,1)="A",IF(IF(VLOOKUP(R559,SpeciesValidation!D:W,20,FALSE)=FALSE,OR(TEXT(A559,"MMDD")&lt;VLOOKUP(R559,SpeciesValidation!D:W,18,FALSE),TEXT(A559,"MMDD")&gt;VLOOKUP(R559,SpeciesValidation!D:W,19,FALSE)),IF(TEXT(A559,"MMDD")&lt;"0701",TEXT(A559,"MMDD")&gt;VLOOKUP(R559,SpeciesValidation!D:W,18,FALSE),TEXT(A559,"MMDD")&lt;VLOOKUP(R559,SpeciesValidation!D:W,19,FALSE))),"Date outside expected range for this species",""),"")),"",IF(LEFT(J559,1)="A",IF(IF(VLOOKUP(R559,SpeciesValidation!D:W,20,FALSE)=FALSE,OR(TEXT(A559,"MMDD")&lt;VLOOKUP(R559,SpeciesValidation!D:W,18,FALSE),TEXT(A559,"MMDD")&gt;VLOOKUP(R559,SpeciesValidation!D:W,19,FALSE)),IF(TEXT(A559,"MMDD")&lt;"0701",TEXT(A559,"MMDD")&gt;VLOOKUP(R559,SpeciesValidation!D:W,18,FALSE),TEXT(A559,"MMDD")&lt;VLOOKUP(R559,SpeciesValidation!D:W,19,FALSE))),"Date outside expected range for this species",""),"")))</f>
        <v/>
      </c>
      <c r="M559" s="127" t="str">
        <f>IF(LEN(E559&amp;"")&gt;0,IF(ISERROR(VLOOKUP(R559,SpeciesValidation!D:I,6,FALSE)),"",VLOOKUP(R559,SpeciesValidation!D:I,6,FALSE)),"")</f>
        <v/>
      </c>
      <c r="Q559" s="36" t="str">
        <f>IF(LEN(E559&amp;"")&gt;0,IF(ISERROR(VLOOKUP(E559,SpeciesValidation!B:G,2,FALSE)=TRUE),"",VLOOKUP(E559,SpeciesValidation!B:G,2,FALSE)),"")</f>
        <v/>
      </c>
      <c r="R559" s="36" t="str">
        <f>IF(LEN(E559&amp;"")&gt;0,IF(ISERROR(VLOOKUP(E559,SpeciesLookup!B:G,4,FALSE)=TRUE),"",VLOOKUP(E559,SpeciesLookup!B:G,4,FALSE)),"")</f>
        <v/>
      </c>
    </row>
    <row r="560" spans="1:18" ht="13.2" x14ac:dyDescent="0.25">
      <c r="A560" s="72"/>
      <c r="B560" s="73"/>
      <c r="C560" s="73"/>
      <c r="D560" s="11"/>
      <c r="E560" s="74"/>
      <c r="F560" s="75"/>
      <c r="G560" s="128" t="str">
        <f>IF(LEN(E560&amp;"")&gt;0,IF(ISERROR(VLOOKUP(E560,SpeciesLookup!B:G,6,FALSE)=TRUE),"",VLOOKUP(E560,SpeciesLookup!B:G,6,FALSE)),"")</f>
        <v/>
      </c>
      <c r="H560" s="128" t="str">
        <f>IF(LEN(E560&amp;"")&gt;0,IF(ISERROR(VLOOKUP(E560,SpeciesLookup!B:G,5,FALSE)=TRUE),"",VLOOKUP(E560,SpeciesLookup!B:G,5,FALSE)),"")</f>
        <v/>
      </c>
      <c r="I560" s="11"/>
      <c r="J560" s="73"/>
      <c r="K560" s="11"/>
      <c r="L560" s="127" t="str">
        <f>TRIM(IF(ISERROR(VLOOKUP(R560,SpeciesValidation!D:T,IF(ISNA(VLOOKUP(J560,Validation!B$2:C$15,2,FALSE)),FALSE,VLOOKUP(J560,Validation!B$2:C$15,2,FALSE)))),IF(LEN(E560&amp;"")&gt;0,"",""),VLOOKUP(R560,SpeciesValidation!D:T,VLOOKUP(J560,Validation!B$2:C$15,2,FALSE),FALSE)) &amp; " " &amp; IF(ISERROR(IF(LEFT(J560,1)="A",IF(IF(VLOOKUP(R560,SpeciesValidation!D:W,20,FALSE)=FALSE,OR(TEXT(A560,"MMDD")&lt;VLOOKUP(R560,SpeciesValidation!D:W,18,FALSE),TEXT(A560,"MMDD")&gt;VLOOKUP(R560,SpeciesValidation!D:W,19,FALSE)),IF(TEXT(A560,"MMDD")&lt;"0701",TEXT(A560,"MMDD")&gt;VLOOKUP(R560,SpeciesValidation!D:W,18,FALSE),TEXT(A560,"MMDD")&lt;VLOOKUP(R560,SpeciesValidation!D:W,19,FALSE))),"Date outside expected range for this species",""),"")),"",IF(LEFT(J560,1)="A",IF(IF(VLOOKUP(R560,SpeciesValidation!D:W,20,FALSE)=FALSE,OR(TEXT(A560,"MMDD")&lt;VLOOKUP(R560,SpeciesValidation!D:W,18,FALSE),TEXT(A560,"MMDD")&gt;VLOOKUP(R560,SpeciesValidation!D:W,19,FALSE)),IF(TEXT(A560,"MMDD")&lt;"0701",TEXT(A560,"MMDD")&gt;VLOOKUP(R560,SpeciesValidation!D:W,18,FALSE),TEXT(A560,"MMDD")&lt;VLOOKUP(R560,SpeciesValidation!D:W,19,FALSE))),"Date outside expected range for this species",""),"")))</f>
        <v/>
      </c>
      <c r="M560" s="127" t="str">
        <f>IF(LEN(E560&amp;"")&gt;0,IF(ISERROR(VLOOKUP(R560,SpeciesValidation!D:I,6,FALSE)),"",VLOOKUP(R560,SpeciesValidation!D:I,6,FALSE)),"")</f>
        <v/>
      </c>
      <c r="Q560" s="36" t="str">
        <f>IF(LEN(E560&amp;"")&gt;0,IF(ISERROR(VLOOKUP(E560,SpeciesValidation!B:G,2,FALSE)=TRUE),"",VLOOKUP(E560,SpeciesValidation!B:G,2,FALSE)),"")</f>
        <v/>
      </c>
      <c r="R560" s="36" t="str">
        <f>IF(LEN(E560&amp;"")&gt;0,IF(ISERROR(VLOOKUP(E560,SpeciesLookup!B:G,4,FALSE)=TRUE),"",VLOOKUP(E560,SpeciesLookup!B:G,4,FALSE)),"")</f>
        <v/>
      </c>
    </row>
    <row r="561" spans="1:18" ht="13.2" x14ac:dyDescent="0.25">
      <c r="A561" s="72"/>
      <c r="B561" s="73"/>
      <c r="C561" s="73"/>
      <c r="D561" s="11"/>
      <c r="E561" s="74"/>
      <c r="F561" s="75"/>
      <c r="G561" s="128" t="str">
        <f>IF(LEN(E561&amp;"")&gt;0,IF(ISERROR(VLOOKUP(E561,SpeciesLookup!B:G,6,FALSE)=TRUE),"",VLOOKUP(E561,SpeciesLookup!B:G,6,FALSE)),"")</f>
        <v/>
      </c>
      <c r="H561" s="128" t="str">
        <f>IF(LEN(E561&amp;"")&gt;0,IF(ISERROR(VLOOKUP(E561,SpeciesLookup!B:G,5,FALSE)=TRUE),"",VLOOKUP(E561,SpeciesLookup!B:G,5,FALSE)),"")</f>
        <v/>
      </c>
      <c r="I561" s="11"/>
      <c r="J561" s="73"/>
      <c r="K561" s="11"/>
      <c r="L561" s="127" t="str">
        <f>TRIM(IF(ISERROR(VLOOKUP(R561,SpeciesValidation!D:T,IF(ISNA(VLOOKUP(J561,Validation!B$2:C$15,2,FALSE)),FALSE,VLOOKUP(J561,Validation!B$2:C$15,2,FALSE)))),IF(LEN(E561&amp;"")&gt;0,"",""),VLOOKUP(R561,SpeciesValidation!D:T,VLOOKUP(J561,Validation!B$2:C$15,2,FALSE),FALSE)) &amp; " " &amp; IF(ISERROR(IF(LEFT(J561,1)="A",IF(IF(VLOOKUP(R561,SpeciesValidation!D:W,20,FALSE)=FALSE,OR(TEXT(A561,"MMDD")&lt;VLOOKUP(R561,SpeciesValidation!D:W,18,FALSE),TEXT(A561,"MMDD")&gt;VLOOKUP(R561,SpeciesValidation!D:W,19,FALSE)),IF(TEXT(A561,"MMDD")&lt;"0701",TEXT(A561,"MMDD")&gt;VLOOKUP(R561,SpeciesValidation!D:W,18,FALSE),TEXT(A561,"MMDD")&lt;VLOOKUP(R561,SpeciesValidation!D:W,19,FALSE))),"Date outside expected range for this species",""),"")),"",IF(LEFT(J561,1)="A",IF(IF(VLOOKUP(R561,SpeciesValidation!D:W,20,FALSE)=FALSE,OR(TEXT(A561,"MMDD")&lt;VLOOKUP(R561,SpeciesValidation!D:W,18,FALSE),TEXT(A561,"MMDD")&gt;VLOOKUP(R561,SpeciesValidation!D:W,19,FALSE)),IF(TEXT(A561,"MMDD")&lt;"0701",TEXT(A561,"MMDD")&gt;VLOOKUP(R561,SpeciesValidation!D:W,18,FALSE),TEXT(A561,"MMDD")&lt;VLOOKUP(R561,SpeciesValidation!D:W,19,FALSE))),"Date outside expected range for this species",""),"")))</f>
        <v/>
      </c>
      <c r="M561" s="127" t="str">
        <f>IF(LEN(E561&amp;"")&gt;0,IF(ISERROR(VLOOKUP(R561,SpeciesValidation!D:I,6,FALSE)),"",VLOOKUP(R561,SpeciesValidation!D:I,6,FALSE)),"")</f>
        <v/>
      </c>
      <c r="Q561" s="36" t="str">
        <f>IF(LEN(E561&amp;"")&gt;0,IF(ISERROR(VLOOKUP(E561,SpeciesValidation!B:G,2,FALSE)=TRUE),"",VLOOKUP(E561,SpeciesValidation!B:G,2,FALSE)),"")</f>
        <v/>
      </c>
      <c r="R561" s="36" t="str">
        <f>IF(LEN(E561&amp;"")&gt;0,IF(ISERROR(VLOOKUP(E561,SpeciesLookup!B:G,4,FALSE)=TRUE),"",VLOOKUP(E561,SpeciesLookup!B:G,4,FALSE)),"")</f>
        <v/>
      </c>
    </row>
    <row r="562" spans="1:18" ht="13.2" x14ac:dyDescent="0.25">
      <c r="A562" s="72"/>
      <c r="B562" s="73"/>
      <c r="C562" s="73"/>
      <c r="D562" s="11"/>
      <c r="E562" s="74"/>
      <c r="F562" s="75"/>
      <c r="G562" s="128" t="str">
        <f>IF(LEN(E562&amp;"")&gt;0,IF(ISERROR(VLOOKUP(E562,SpeciesLookup!B:G,6,FALSE)=TRUE),"",VLOOKUP(E562,SpeciesLookup!B:G,6,FALSE)),"")</f>
        <v/>
      </c>
      <c r="H562" s="128" t="str">
        <f>IF(LEN(E562&amp;"")&gt;0,IF(ISERROR(VLOOKUP(E562,SpeciesLookup!B:G,5,FALSE)=TRUE),"",VLOOKUP(E562,SpeciesLookup!B:G,5,FALSE)),"")</f>
        <v/>
      </c>
      <c r="I562" s="11"/>
      <c r="J562" s="73"/>
      <c r="K562" s="11"/>
      <c r="L562" s="127" t="str">
        <f>TRIM(IF(ISERROR(VLOOKUP(R562,SpeciesValidation!D:T,IF(ISNA(VLOOKUP(J562,Validation!B$2:C$15,2,FALSE)),FALSE,VLOOKUP(J562,Validation!B$2:C$15,2,FALSE)))),IF(LEN(E562&amp;"")&gt;0,"",""),VLOOKUP(R562,SpeciesValidation!D:T,VLOOKUP(J562,Validation!B$2:C$15,2,FALSE),FALSE)) &amp; " " &amp; IF(ISERROR(IF(LEFT(J562,1)="A",IF(IF(VLOOKUP(R562,SpeciesValidation!D:W,20,FALSE)=FALSE,OR(TEXT(A562,"MMDD")&lt;VLOOKUP(R562,SpeciesValidation!D:W,18,FALSE),TEXT(A562,"MMDD")&gt;VLOOKUP(R562,SpeciesValidation!D:W,19,FALSE)),IF(TEXT(A562,"MMDD")&lt;"0701",TEXT(A562,"MMDD")&gt;VLOOKUP(R562,SpeciesValidation!D:W,18,FALSE),TEXT(A562,"MMDD")&lt;VLOOKUP(R562,SpeciesValidation!D:W,19,FALSE))),"Date outside expected range for this species",""),"")),"",IF(LEFT(J562,1)="A",IF(IF(VLOOKUP(R562,SpeciesValidation!D:W,20,FALSE)=FALSE,OR(TEXT(A562,"MMDD")&lt;VLOOKUP(R562,SpeciesValidation!D:W,18,FALSE),TEXT(A562,"MMDD")&gt;VLOOKUP(R562,SpeciesValidation!D:W,19,FALSE)),IF(TEXT(A562,"MMDD")&lt;"0701",TEXT(A562,"MMDD")&gt;VLOOKUP(R562,SpeciesValidation!D:W,18,FALSE),TEXT(A562,"MMDD")&lt;VLOOKUP(R562,SpeciesValidation!D:W,19,FALSE))),"Date outside expected range for this species",""),"")))</f>
        <v/>
      </c>
      <c r="M562" s="127" t="str">
        <f>IF(LEN(E562&amp;"")&gt;0,IF(ISERROR(VLOOKUP(R562,SpeciesValidation!D:I,6,FALSE)),"",VLOOKUP(R562,SpeciesValidation!D:I,6,FALSE)),"")</f>
        <v/>
      </c>
      <c r="Q562" s="36" t="str">
        <f>IF(LEN(E562&amp;"")&gt;0,IF(ISERROR(VLOOKUP(E562,SpeciesValidation!B:G,2,FALSE)=TRUE),"",VLOOKUP(E562,SpeciesValidation!B:G,2,FALSE)),"")</f>
        <v/>
      </c>
      <c r="R562" s="36" t="str">
        <f>IF(LEN(E562&amp;"")&gt;0,IF(ISERROR(VLOOKUP(E562,SpeciesLookup!B:G,4,FALSE)=TRUE),"",VLOOKUP(E562,SpeciesLookup!B:G,4,FALSE)),"")</f>
        <v/>
      </c>
    </row>
    <row r="563" spans="1:18" ht="13.2" x14ac:dyDescent="0.25">
      <c r="A563" s="72"/>
      <c r="B563" s="73"/>
      <c r="C563" s="73"/>
      <c r="D563" s="11"/>
      <c r="E563" s="74"/>
      <c r="F563" s="75"/>
      <c r="G563" s="128" t="str">
        <f>IF(LEN(E563&amp;"")&gt;0,IF(ISERROR(VLOOKUP(E563,SpeciesLookup!B:G,6,FALSE)=TRUE),"",VLOOKUP(E563,SpeciesLookup!B:G,6,FALSE)),"")</f>
        <v/>
      </c>
      <c r="H563" s="128" t="str">
        <f>IF(LEN(E563&amp;"")&gt;0,IF(ISERROR(VLOOKUP(E563,SpeciesLookup!B:G,5,FALSE)=TRUE),"",VLOOKUP(E563,SpeciesLookup!B:G,5,FALSE)),"")</f>
        <v/>
      </c>
      <c r="I563" s="11"/>
      <c r="J563" s="73"/>
      <c r="K563" s="11"/>
      <c r="L563" s="127" t="str">
        <f>TRIM(IF(ISERROR(VLOOKUP(R563,SpeciesValidation!D:T,IF(ISNA(VLOOKUP(J563,Validation!B$2:C$15,2,FALSE)),FALSE,VLOOKUP(J563,Validation!B$2:C$15,2,FALSE)))),IF(LEN(E563&amp;"")&gt;0,"",""),VLOOKUP(R563,SpeciesValidation!D:T,VLOOKUP(J563,Validation!B$2:C$15,2,FALSE),FALSE)) &amp; " " &amp; IF(ISERROR(IF(LEFT(J563,1)="A",IF(IF(VLOOKUP(R563,SpeciesValidation!D:W,20,FALSE)=FALSE,OR(TEXT(A563,"MMDD")&lt;VLOOKUP(R563,SpeciesValidation!D:W,18,FALSE),TEXT(A563,"MMDD")&gt;VLOOKUP(R563,SpeciesValidation!D:W,19,FALSE)),IF(TEXT(A563,"MMDD")&lt;"0701",TEXT(A563,"MMDD")&gt;VLOOKUP(R563,SpeciesValidation!D:W,18,FALSE),TEXT(A563,"MMDD")&lt;VLOOKUP(R563,SpeciesValidation!D:W,19,FALSE))),"Date outside expected range for this species",""),"")),"",IF(LEFT(J563,1)="A",IF(IF(VLOOKUP(R563,SpeciesValidation!D:W,20,FALSE)=FALSE,OR(TEXT(A563,"MMDD")&lt;VLOOKUP(R563,SpeciesValidation!D:W,18,FALSE),TEXT(A563,"MMDD")&gt;VLOOKUP(R563,SpeciesValidation!D:W,19,FALSE)),IF(TEXT(A563,"MMDD")&lt;"0701",TEXT(A563,"MMDD")&gt;VLOOKUP(R563,SpeciesValidation!D:W,18,FALSE),TEXT(A563,"MMDD")&lt;VLOOKUP(R563,SpeciesValidation!D:W,19,FALSE))),"Date outside expected range for this species",""),"")))</f>
        <v/>
      </c>
      <c r="M563" s="127" t="str">
        <f>IF(LEN(E563&amp;"")&gt;0,IF(ISERROR(VLOOKUP(R563,SpeciesValidation!D:I,6,FALSE)),"",VLOOKUP(R563,SpeciesValidation!D:I,6,FALSE)),"")</f>
        <v/>
      </c>
      <c r="Q563" s="36" t="str">
        <f>IF(LEN(E563&amp;"")&gt;0,IF(ISERROR(VLOOKUP(E563,SpeciesValidation!B:G,2,FALSE)=TRUE),"",VLOOKUP(E563,SpeciesValidation!B:G,2,FALSE)),"")</f>
        <v/>
      </c>
      <c r="R563" s="36" t="str">
        <f>IF(LEN(E563&amp;"")&gt;0,IF(ISERROR(VLOOKUP(E563,SpeciesLookup!B:G,4,FALSE)=TRUE),"",VLOOKUP(E563,SpeciesLookup!B:G,4,FALSE)),"")</f>
        <v/>
      </c>
    </row>
    <row r="564" spans="1:18" ht="13.2" x14ac:dyDescent="0.25">
      <c r="A564" s="72"/>
      <c r="B564" s="73"/>
      <c r="C564" s="73"/>
      <c r="D564" s="11"/>
      <c r="E564" s="74"/>
      <c r="F564" s="75"/>
      <c r="G564" s="128" t="str">
        <f>IF(LEN(E564&amp;"")&gt;0,IF(ISERROR(VLOOKUP(E564,SpeciesLookup!B:G,6,FALSE)=TRUE),"",VLOOKUP(E564,SpeciesLookup!B:G,6,FALSE)),"")</f>
        <v/>
      </c>
      <c r="H564" s="128" t="str">
        <f>IF(LEN(E564&amp;"")&gt;0,IF(ISERROR(VLOOKUP(E564,SpeciesLookup!B:G,5,FALSE)=TRUE),"",VLOOKUP(E564,SpeciesLookup!B:G,5,FALSE)),"")</f>
        <v/>
      </c>
      <c r="I564" s="11"/>
      <c r="J564" s="73"/>
      <c r="K564" s="11"/>
      <c r="L564" s="127" t="str">
        <f>TRIM(IF(ISERROR(VLOOKUP(R564,SpeciesValidation!D:T,IF(ISNA(VLOOKUP(J564,Validation!B$2:C$15,2,FALSE)),FALSE,VLOOKUP(J564,Validation!B$2:C$15,2,FALSE)))),IF(LEN(E564&amp;"")&gt;0,"",""),VLOOKUP(R564,SpeciesValidation!D:T,VLOOKUP(J564,Validation!B$2:C$15,2,FALSE),FALSE)) &amp; " " &amp; IF(ISERROR(IF(LEFT(J564,1)="A",IF(IF(VLOOKUP(R564,SpeciesValidation!D:W,20,FALSE)=FALSE,OR(TEXT(A564,"MMDD")&lt;VLOOKUP(R564,SpeciesValidation!D:W,18,FALSE),TEXT(A564,"MMDD")&gt;VLOOKUP(R564,SpeciesValidation!D:W,19,FALSE)),IF(TEXT(A564,"MMDD")&lt;"0701",TEXT(A564,"MMDD")&gt;VLOOKUP(R564,SpeciesValidation!D:W,18,FALSE),TEXT(A564,"MMDD")&lt;VLOOKUP(R564,SpeciesValidation!D:W,19,FALSE))),"Date outside expected range for this species",""),"")),"",IF(LEFT(J564,1)="A",IF(IF(VLOOKUP(R564,SpeciesValidation!D:W,20,FALSE)=FALSE,OR(TEXT(A564,"MMDD")&lt;VLOOKUP(R564,SpeciesValidation!D:W,18,FALSE),TEXT(A564,"MMDD")&gt;VLOOKUP(R564,SpeciesValidation!D:W,19,FALSE)),IF(TEXT(A564,"MMDD")&lt;"0701",TEXT(A564,"MMDD")&gt;VLOOKUP(R564,SpeciesValidation!D:W,18,FALSE),TEXT(A564,"MMDD")&lt;VLOOKUP(R564,SpeciesValidation!D:W,19,FALSE))),"Date outside expected range for this species",""),"")))</f>
        <v/>
      </c>
      <c r="M564" s="127" t="str">
        <f>IF(LEN(E564&amp;"")&gt;0,IF(ISERROR(VLOOKUP(R564,SpeciesValidation!D:I,6,FALSE)),"",VLOOKUP(R564,SpeciesValidation!D:I,6,FALSE)),"")</f>
        <v/>
      </c>
      <c r="Q564" s="36" t="str">
        <f>IF(LEN(E564&amp;"")&gt;0,IF(ISERROR(VLOOKUP(E564,SpeciesValidation!B:G,2,FALSE)=TRUE),"",VLOOKUP(E564,SpeciesValidation!B:G,2,FALSE)),"")</f>
        <v/>
      </c>
      <c r="R564" s="36" t="str">
        <f>IF(LEN(E564&amp;"")&gt;0,IF(ISERROR(VLOOKUP(E564,SpeciesLookup!B:G,4,FALSE)=TRUE),"",VLOOKUP(E564,SpeciesLookup!B:G,4,FALSE)),"")</f>
        <v/>
      </c>
    </row>
    <row r="565" spans="1:18" ht="13.2" x14ac:dyDescent="0.25">
      <c r="A565" s="72"/>
      <c r="B565" s="73"/>
      <c r="C565" s="73"/>
      <c r="D565" s="11"/>
      <c r="E565" s="74"/>
      <c r="F565" s="75"/>
      <c r="G565" s="128" t="str">
        <f>IF(LEN(E565&amp;"")&gt;0,IF(ISERROR(VLOOKUP(E565,SpeciesLookup!B:G,6,FALSE)=TRUE),"",VLOOKUP(E565,SpeciesLookup!B:G,6,FALSE)),"")</f>
        <v/>
      </c>
      <c r="H565" s="128" t="str">
        <f>IF(LEN(E565&amp;"")&gt;0,IF(ISERROR(VLOOKUP(E565,SpeciesLookup!B:G,5,FALSE)=TRUE),"",VLOOKUP(E565,SpeciesLookup!B:G,5,FALSE)),"")</f>
        <v/>
      </c>
      <c r="I565" s="11"/>
      <c r="J565" s="73"/>
      <c r="K565" s="11"/>
      <c r="L565" s="127" t="str">
        <f>TRIM(IF(ISERROR(VLOOKUP(R565,SpeciesValidation!D:T,IF(ISNA(VLOOKUP(J565,Validation!B$2:C$15,2,FALSE)),FALSE,VLOOKUP(J565,Validation!B$2:C$15,2,FALSE)))),IF(LEN(E565&amp;"")&gt;0,"",""),VLOOKUP(R565,SpeciesValidation!D:T,VLOOKUP(J565,Validation!B$2:C$15,2,FALSE),FALSE)) &amp; " " &amp; IF(ISERROR(IF(LEFT(J565,1)="A",IF(IF(VLOOKUP(R565,SpeciesValidation!D:W,20,FALSE)=FALSE,OR(TEXT(A565,"MMDD")&lt;VLOOKUP(R565,SpeciesValidation!D:W,18,FALSE),TEXT(A565,"MMDD")&gt;VLOOKUP(R565,SpeciesValidation!D:W,19,FALSE)),IF(TEXT(A565,"MMDD")&lt;"0701",TEXT(A565,"MMDD")&gt;VLOOKUP(R565,SpeciesValidation!D:W,18,FALSE),TEXT(A565,"MMDD")&lt;VLOOKUP(R565,SpeciesValidation!D:W,19,FALSE))),"Date outside expected range for this species",""),"")),"",IF(LEFT(J565,1)="A",IF(IF(VLOOKUP(R565,SpeciesValidation!D:W,20,FALSE)=FALSE,OR(TEXT(A565,"MMDD")&lt;VLOOKUP(R565,SpeciesValidation!D:W,18,FALSE),TEXT(A565,"MMDD")&gt;VLOOKUP(R565,SpeciesValidation!D:W,19,FALSE)),IF(TEXT(A565,"MMDD")&lt;"0701",TEXT(A565,"MMDD")&gt;VLOOKUP(R565,SpeciesValidation!D:W,18,FALSE),TEXT(A565,"MMDD")&lt;VLOOKUP(R565,SpeciesValidation!D:W,19,FALSE))),"Date outside expected range for this species",""),"")))</f>
        <v/>
      </c>
      <c r="M565" s="127" t="str">
        <f>IF(LEN(E565&amp;"")&gt;0,IF(ISERROR(VLOOKUP(R565,SpeciesValidation!D:I,6,FALSE)),"",VLOOKUP(R565,SpeciesValidation!D:I,6,FALSE)),"")</f>
        <v/>
      </c>
      <c r="Q565" s="36" t="str">
        <f>IF(LEN(E565&amp;"")&gt;0,IF(ISERROR(VLOOKUP(E565,SpeciesValidation!B:G,2,FALSE)=TRUE),"",VLOOKUP(E565,SpeciesValidation!B:G,2,FALSE)),"")</f>
        <v/>
      </c>
      <c r="R565" s="36" t="str">
        <f>IF(LEN(E565&amp;"")&gt;0,IF(ISERROR(VLOOKUP(E565,SpeciesLookup!B:G,4,FALSE)=TRUE),"",VLOOKUP(E565,SpeciesLookup!B:G,4,FALSE)),"")</f>
        <v/>
      </c>
    </row>
    <row r="566" spans="1:18" ht="13.2" x14ac:dyDescent="0.25">
      <c r="A566" s="72"/>
      <c r="B566" s="73"/>
      <c r="C566" s="73"/>
      <c r="D566" s="11"/>
      <c r="E566" s="74"/>
      <c r="F566" s="75"/>
      <c r="G566" s="128" t="str">
        <f>IF(LEN(E566&amp;"")&gt;0,IF(ISERROR(VLOOKUP(E566,SpeciesLookup!B:G,6,FALSE)=TRUE),"",VLOOKUP(E566,SpeciesLookup!B:G,6,FALSE)),"")</f>
        <v/>
      </c>
      <c r="H566" s="128" t="str">
        <f>IF(LEN(E566&amp;"")&gt;0,IF(ISERROR(VLOOKUP(E566,SpeciesLookup!B:G,5,FALSE)=TRUE),"",VLOOKUP(E566,SpeciesLookup!B:G,5,FALSE)),"")</f>
        <v/>
      </c>
      <c r="I566" s="11"/>
      <c r="J566" s="73"/>
      <c r="K566" s="11"/>
      <c r="L566" s="127" t="str">
        <f>TRIM(IF(ISERROR(VLOOKUP(R566,SpeciesValidation!D:T,IF(ISNA(VLOOKUP(J566,Validation!B$2:C$15,2,FALSE)),FALSE,VLOOKUP(J566,Validation!B$2:C$15,2,FALSE)))),IF(LEN(E566&amp;"")&gt;0,"",""),VLOOKUP(R566,SpeciesValidation!D:T,VLOOKUP(J566,Validation!B$2:C$15,2,FALSE),FALSE)) &amp; " " &amp; IF(ISERROR(IF(LEFT(J566,1)="A",IF(IF(VLOOKUP(R566,SpeciesValidation!D:W,20,FALSE)=FALSE,OR(TEXT(A566,"MMDD")&lt;VLOOKUP(R566,SpeciesValidation!D:W,18,FALSE),TEXT(A566,"MMDD")&gt;VLOOKUP(R566,SpeciesValidation!D:W,19,FALSE)),IF(TEXT(A566,"MMDD")&lt;"0701",TEXT(A566,"MMDD")&gt;VLOOKUP(R566,SpeciesValidation!D:W,18,FALSE),TEXT(A566,"MMDD")&lt;VLOOKUP(R566,SpeciesValidation!D:W,19,FALSE))),"Date outside expected range for this species",""),"")),"",IF(LEFT(J566,1)="A",IF(IF(VLOOKUP(R566,SpeciesValidation!D:W,20,FALSE)=FALSE,OR(TEXT(A566,"MMDD")&lt;VLOOKUP(R566,SpeciesValidation!D:W,18,FALSE),TEXT(A566,"MMDD")&gt;VLOOKUP(R566,SpeciesValidation!D:W,19,FALSE)),IF(TEXT(A566,"MMDD")&lt;"0701",TEXT(A566,"MMDD")&gt;VLOOKUP(R566,SpeciesValidation!D:W,18,FALSE),TEXT(A566,"MMDD")&lt;VLOOKUP(R566,SpeciesValidation!D:W,19,FALSE))),"Date outside expected range for this species",""),"")))</f>
        <v/>
      </c>
      <c r="M566" s="127" t="str">
        <f>IF(LEN(E566&amp;"")&gt;0,IF(ISERROR(VLOOKUP(R566,SpeciesValidation!D:I,6,FALSE)),"",VLOOKUP(R566,SpeciesValidation!D:I,6,FALSE)),"")</f>
        <v/>
      </c>
      <c r="Q566" s="36" t="str">
        <f>IF(LEN(E566&amp;"")&gt;0,IF(ISERROR(VLOOKUP(E566,SpeciesValidation!B:G,2,FALSE)=TRUE),"",VLOOKUP(E566,SpeciesValidation!B:G,2,FALSE)),"")</f>
        <v/>
      </c>
      <c r="R566" s="36" t="str">
        <f>IF(LEN(E566&amp;"")&gt;0,IF(ISERROR(VLOOKUP(E566,SpeciesLookup!B:G,4,FALSE)=TRUE),"",VLOOKUP(E566,SpeciesLookup!B:G,4,FALSE)),"")</f>
        <v/>
      </c>
    </row>
    <row r="567" spans="1:18" ht="13.2" x14ac:dyDescent="0.25">
      <c r="A567" s="72"/>
      <c r="B567" s="73"/>
      <c r="C567" s="73"/>
      <c r="D567" s="11"/>
      <c r="E567" s="74"/>
      <c r="F567" s="75"/>
      <c r="G567" s="128" t="str">
        <f>IF(LEN(E567&amp;"")&gt;0,IF(ISERROR(VLOOKUP(E567,SpeciesLookup!B:G,6,FALSE)=TRUE),"",VLOOKUP(E567,SpeciesLookup!B:G,6,FALSE)),"")</f>
        <v/>
      </c>
      <c r="H567" s="128" t="str">
        <f>IF(LEN(E567&amp;"")&gt;0,IF(ISERROR(VLOOKUP(E567,SpeciesLookup!B:G,5,FALSE)=TRUE),"",VLOOKUP(E567,SpeciesLookup!B:G,5,FALSE)),"")</f>
        <v/>
      </c>
      <c r="I567" s="11"/>
      <c r="J567" s="73"/>
      <c r="K567" s="11"/>
      <c r="L567" s="127" t="str">
        <f>TRIM(IF(ISERROR(VLOOKUP(R567,SpeciesValidation!D:T,IF(ISNA(VLOOKUP(J567,Validation!B$2:C$15,2,FALSE)),FALSE,VLOOKUP(J567,Validation!B$2:C$15,2,FALSE)))),IF(LEN(E567&amp;"")&gt;0,"",""),VLOOKUP(R567,SpeciesValidation!D:T,VLOOKUP(J567,Validation!B$2:C$15,2,FALSE),FALSE)) &amp; " " &amp; IF(ISERROR(IF(LEFT(J567,1)="A",IF(IF(VLOOKUP(R567,SpeciesValidation!D:W,20,FALSE)=FALSE,OR(TEXT(A567,"MMDD")&lt;VLOOKUP(R567,SpeciesValidation!D:W,18,FALSE),TEXT(A567,"MMDD")&gt;VLOOKUP(R567,SpeciesValidation!D:W,19,FALSE)),IF(TEXT(A567,"MMDD")&lt;"0701",TEXT(A567,"MMDD")&gt;VLOOKUP(R567,SpeciesValidation!D:W,18,FALSE),TEXT(A567,"MMDD")&lt;VLOOKUP(R567,SpeciesValidation!D:W,19,FALSE))),"Date outside expected range for this species",""),"")),"",IF(LEFT(J567,1)="A",IF(IF(VLOOKUP(R567,SpeciesValidation!D:W,20,FALSE)=FALSE,OR(TEXT(A567,"MMDD")&lt;VLOOKUP(R567,SpeciesValidation!D:W,18,FALSE),TEXT(A567,"MMDD")&gt;VLOOKUP(R567,SpeciesValidation!D:W,19,FALSE)),IF(TEXT(A567,"MMDD")&lt;"0701",TEXT(A567,"MMDD")&gt;VLOOKUP(R567,SpeciesValidation!D:W,18,FALSE),TEXT(A567,"MMDD")&lt;VLOOKUP(R567,SpeciesValidation!D:W,19,FALSE))),"Date outside expected range for this species",""),"")))</f>
        <v/>
      </c>
      <c r="M567" s="127" t="str">
        <f>IF(LEN(E567&amp;"")&gt;0,IF(ISERROR(VLOOKUP(R567,SpeciesValidation!D:I,6,FALSE)),"",VLOOKUP(R567,SpeciesValidation!D:I,6,FALSE)),"")</f>
        <v/>
      </c>
      <c r="Q567" s="36" t="str">
        <f>IF(LEN(E567&amp;"")&gt;0,IF(ISERROR(VLOOKUP(E567,SpeciesValidation!B:G,2,FALSE)=TRUE),"",VLOOKUP(E567,SpeciesValidation!B:G,2,FALSE)),"")</f>
        <v/>
      </c>
      <c r="R567" s="36" t="str">
        <f>IF(LEN(E567&amp;"")&gt;0,IF(ISERROR(VLOOKUP(E567,SpeciesLookup!B:G,4,FALSE)=TRUE),"",VLOOKUP(E567,SpeciesLookup!B:G,4,FALSE)),"")</f>
        <v/>
      </c>
    </row>
    <row r="568" spans="1:18" ht="13.2" x14ac:dyDescent="0.25">
      <c r="A568" s="72"/>
      <c r="B568" s="73"/>
      <c r="C568" s="73"/>
      <c r="D568" s="11"/>
      <c r="E568" s="74"/>
      <c r="F568" s="75"/>
      <c r="G568" s="128" t="str">
        <f>IF(LEN(E568&amp;"")&gt;0,IF(ISERROR(VLOOKUP(E568,SpeciesLookup!B:G,6,FALSE)=TRUE),"",VLOOKUP(E568,SpeciesLookup!B:G,6,FALSE)),"")</f>
        <v/>
      </c>
      <c r="H568" s="128" t="str">
        <f>IF(LEN(E568&amp;"")&gt;0,IF(ISERROR(VLOOKUP(E568,SpeciesLookup!B:G,5,FALSE)=TRUE),"",VLOOKUP(E568,SpeciesLookup!B:G,5,FALSE)),"")</f>
        <v/>
      </c>
      <c r="I568" s="11"/>
      <c r="J568" s="73"/>
      <c r="K568" s="11"/>
      <c r="L568" s="127" t="str">
        <f>TRIM(IF(ISERROR(VLOOKUP(R568,SpeciesValidation!D:T,IF(ISNA(VLOOKUP(J568,Validation!B$2:C$15,2,FALSE)),FALSE,VLOOKUP(J568,Validation!B$2:C$15,2,FALSE)))),IF(LEN(E568&amp;"")&gt;0,"",""),VLOOKUP(R568,SpeciesValidation!D:T,VLOOKUP(J568,Validation!B$2:C$15,2,FALSE),FALSE)) &amp; " " &amp; IF(ISERROR(IF(LEFT(J568,1)="A",IF(IF(VLOOKUP(R568,SpeciesValidation!D:W,20,FALSE)=FALSE,OR(TEXT(A568,"MMDD")&lt;VLOOKUP(R568,SpeciesValidation!D:W,18,FALSE),TEXT(A568,"MMDD")&gt;VLOOKUP(R568,SpeciesValidation!D:W,19,FALSE)),IF(TEXT(A568,"MMDD")&lt;"0701",TEXT(A568,"MMDD")&gt;VLOOKUP(R568,SpeciesValidation!D:W,18,FALSE),TEXT(A568,"MMDD")&lt;VLOOKUP(R568,SpeciesValidation!D:W,19,FALSE))),"Date outside expected range for this species",""),"")),"",IF(LEFT(J568,1)="A",IF(IF(VLOOKUP(R568,SpeciesValidation!D:W,20,FALSE)=FALSE,OR(TEXT(A568,"MMDD")&lt;VLOOKUP(R568,SpeciesValidation!D:W,18,FALSE),TEXT(A568,"MMDD")&gt;VLOOKUP(R568,SpeciesValidation!D:W,19,FALSE)),IF(TEXT(A568,"MMDD")&lt;"0701",TEXT(A568,"MMDD")&gt;VLOOKUP(R568,SpeciesValidation!D:W,18,FALSE),TEXT(A568,"MMDD")&lt;VLOOKUP(R568,SpeciesValidation!D:W,19,FALSE))),"Date outside expected range for this species",""),"")))</f>
        <v/>
      </c>
      <c r="M568" s="127" t="str">
        <f>IF(LEN(E568&amp;"")&gt;0,IF(ISERROR(VLOOKUP(R568,SpeciesValidation!D:I,6,FALSE)),"",VLOOKUP(R568,SpeciesValidation!D:I,6,FALSE)),"")</f>
        <v/>
      </c>
      <c r="Q568" s="36" t="str">
        <f>IF(LEN(E568&amp;"")&gt;0,IF(ISERROR(VLOOKUP(E568,SpeciesValidation!B:G,2,FALSE)=TRUE),"",VLOOKUP(E568,SpeciesValidation!B:G,2,FALSE)),"")</f>
        <v/>
      </c>
      <c r="R568" s="36" t="str">
        <f>IF(LEN(E568&amp;"")&gt;0,IF(ISERROR(VLOOKUP(E568,SpeciesLookup!B:G,4,FALSE)=TRUE),"",VLOOKUP(E568,SpeciesLookup!B:G,4,FALSE)),"")</f>
        <v/>
      </c>
    </row>
    <row r="569" spans="1:18" ht="13.2" x14ac:dyDescent="0.25">
      <c r="A569" s="72"/>
      <c r="B569" s="73"/>
      <c r="C569" s="73"/>
      <c r="D569" s="11"/>
      <c r="E569" s="74"/>
      <c r="F569" s="75"/>
      <c r="G569" s="128" t="str">
        <f>IF(LEN(E569&amp;"")&gt;0,IF(ISERROR(VLOOKUP(E569,SpeciesLookup!B:G,6,FALSE)=TRUE),"",VLOOKUP(E569,SpeciesLookup!B:G,6,FALSE)),"")</f>
        <v/>
      </c>
      <c r="H569" s="128" t="str">
        <f>IF(LEN(E569&amp;"")&gt;0,IF(ISERROR(VLOOKUP(E569,SpeciesLookup!B:G,5,FALSE)=TRUE),"",VLOOKUP(E569,SpeciesLookup!B:G,5,FALSE)),"")</f>
        <v/>
      </c>
      <c r="I569" s="11"/>
      <c r="J569" s="73"/>
      <c r="K569" s="11"/>
      <c r="L569" s="127" t="str">
        <f>TRIM(IF(ISERROR(VLOOKUP(R569,SpeciesValidation!D:T,IF(ISNA(VLOOKUP(J569,Validation!B$2:C$15,2,FALSE)),FALSE,VLOOKUP(J569,Validation!B$2:C$15,2,FALSE)))),IF(LEN(E569&amp;"")&gt;0,"",""),VLOOKUP(R569,SpeciesValidation!D:T,VLOOKUP(J569,Validation!B$2:C$15,2,FALSE),FALSE)) &amp; " " &amp; IF(ISERROR(IF(LEFT(J569,1)="A",IF(IF(VLOOKUP(R569,SpeciesValidation!D:W,20,FALSE)=FALSE,OR(TEXT(A569,"MMDD")&lt;VLOOKUP(R569,SpeciesValidation!D:W,18,FALSE),TEXT(A569,"MMDD")&gt;VLOOKUP(R569,SpeciesValidation!D:W,19,FALSE)),IF(TEXT(A569,"MMDD")&lt;"0701",TEXT(A569,"MMDD")&gt;VLOOKUP(R569,SpeciesValidation!D:W,18,FALSE),TEXT(A569,"MMDD")&lt;VLOOKUP(R569,SpeciesValidation!D:W,19,FALSE))),"Date outside expected range for this species",""),"")),"",IF(LEFT(J569,1)="A",IF(IF(VLOOKUP(R569,SpeciesValidation!D:W,20,FALSE)=FALSE,OR(TEXT(A569,"MMDD")&lt;VLOOKUP(R569,SpeciesValidation!D:W,18,FALSE),TEXT(A569,"MMDD")&gt;VLOOKUP(R569,SpeciesValidation!D:W,19,FALSE)),IF(TEXT(A569,"MMDD")&lt;"0701",TEXT(A569,"MMDD")&gt;VLOOKUP(R569,SpeciesValidation!D:W,18,FALSE),TEXT(A569,"MMDD")&lt;VLOOKUP(R569,SpeciesValidation!D:W,19,FALSE))),"Date outside expected range for this species",""),"")))</f>
        <v/>
      </c>
      <c r="M569" s="127" t="str">
        <f>IF(LEN(E569&amp;"")&gt;0,IF(ISERROR(VLOOKUP(R569,SpeciesValidation!D:I,6,FALSE)),"",VLOOKUP(R569,SpeciesValidation!D:I,6,FALSE)),"")</f>
        <v/>
      </c>
      <c r="Q569" s="36" t="str">
        <f>IF(LEN(E569&amp;"")&gt;0,IF(ISERROR(VLOOKUP(E569,SpeciesValidation!B:G,2,FALSE)=TRUE),"",VLOOKUP(E569,SpeciesValidation!B:G,2,FALSE)),"")</f>
        <v/>
      </c>
      <c r="R569" s="36" t="str">
        <f>IF(LEN(E569&amp;"")&gt;0,IF(ISERROR(VLOOKUP(E569,SpeciesLookup!B:G,4,FALSE)=TRUE),"",VLOOKUP(E569,SpeciesLookup!B:G,4,FALSE)),"")</f>
        <v/>
      </c>
    </row>
    <row r="570" spans="1:18" ht="13.2" x14ac:dyDescent="0.25">
      <c r="A570" s="72"/>
      <c r="B570" s="73"/>
      <c r="C570" s="73"/>
      <c r="D570" s="11"/>
      <c r="E570" s="74"/>
      <c r="F570" s="75"/>
      <c r="G570" s="128" t="str">
        <f>IF(LEN(E570&amp;"")&gt;0,IF(ISERROR(VLOOKUP(E570,SpeciesLookup!B:G,6,FALSE)=TRUE),"",VLOOKUP(E570,SpeciesLookup!B:G,6,FALSE)),"")</f>
        <v/>
      </c>
      <c r="H570" s="128" t="str">
        <f>IF(LEN(E570&amp;"")&gt;0,IF(ISERROR(VLOOKUP(E570,SpeciesLookup!B:G,5,FALSE)=TRUE),"",VLOOKUP(E570,SpeciesLookup!B:G,5,FALSE)),"")</f>
        <v/>
      </c>
      <c r="I570" s="11"/>
      <c r="J570" s="73"/>
      <c r="K570" s="11"/>
      <c r="L570" s="127" t="str">
        <f>TRIM(IF(ISERROR(VLOOKUP(R570,SpeciesValidation!D:T,IF(ISNA(VLOOKUP(J570,Validation!B$2:C$15,2,FALSE)),FALSE,VLOOKUP(J570,Validation!B$2:C$15,2,FALSE)))),IF(LEN(E570&amp;"")&gt;0,"",""),VLOOKUP(R570,SpeciesValidation!D:T,VLOOKUP(J570,Validation!B$2:C$15,2,FALSE),FALSE)) &amp; " " &amp; IF(ISERROR(IF(LEFT(J570,1)="A",IF(IF(VLOOKUP(R570,SpeciesValidation!D:W,20,FALSE)=FALSE,OR(TEXT(A570,"MMDD")&lt;VLOOKUP(R570,SpeciesValidation!D:W,18,FALSE),TEXT(A570,"MMDD")&gt;VLOOKUP(R570,SpeciesValidation!D:W,19,FALSE)),IF(TEXT(A570,"MMDD")&lt;"0701",TEXT(A570,"MMDD")&gt;VLOOKUP(R570,SpeciesValidation!D:W,18,FALSE),TEXT(A570,"MMDD")&lt;VLOOKUP(R570,SpeciesValidation!D:W,19,FALSE))),"Date outside expected range for this species",""),"")),"",IF(LEFT(J570,1)="A",IF(IF(VLOOKUP(R570,SpeciesValidation!D:W,20,FALSE)=FALSE,OR(TEXT(A570,"MMDD")&lt;VLOOKUP(R570,SpeciesValidation!D:W,18,FALSE),TEXT(A570,"MMDD")&gt;VLOOKUP(R570,SpeciesValidation!D:W,19,FALSE)),IF(TEXT(A570,"MMDD")&lt;"0701",TEXT(A570,"MMDD")&gt;VLOOKUP(R570,SpeciesValidation!D:W,18,FALSE),TEXT(A570,"MMDD")&lt;VLOOKUP(R570,SpeciesValidation!D:W,19,FALSE))),"Date outside expected range for this species",""),"")))</f>
        <v/>
      </c>
      <c r="M570" s="127" t="str">
        <f>IF(LEN(E570&amp;"")&gt;0,IF(ISERROR(VLOOKUP(R570,SpeciesValidation!D:I,6,FALSE)),"",VLOOKUP(R570,SpeciesValidation!D:I,6,FALSE)),"")</f>
        <v/>
      </c>
      <c r="Q570" s="36" t="str">
        <f>IF(LEN(E570&amp;"")&gt;0,IF(ISERROR(VLOOKUP(E570,SpeciesValidation!B:G,2,FALSE)=TRUE),"",VLOOKUP(E570,SpeciesValidation!B:G,2,FALSE)),"")</f>
        <v/>
      </c>
      <c r="R570" s="36" t="str">
        <f>IF(LEN(E570&amp;"")&gt;0,IF(ISERROR(VLOOKUP(E570,SpeciesLookup!B:G,4,FALSE)=TRUE),"",VLOOKUP(E570,SpeciesLookup!B:G,4,FALSE)),"")</f>
        <v/>
      </c>
    </row>
    <row r="571" spans="1:18" ht="13.2" x14ac:dyDescent="0.25">
      <c r="A571" s="72"/>
      <c r="B571" s="73"/>
      <c r="C571" s="73"/>
      <c r="D571" s="11"/>
      <c r="E571" s="74"/>
      <c r="F571" s="75"/>
      <c r="G571" s="128" t="str">
        <f>IF(LEN(E571&amp;"")&gt;0,IF(ISERROR(VLOOKUP(E571,SpeciesLookup!B:G,6,FALSE)=TRUE),"",VLOOKUP(E571,SpeciesLookup!B:G,6,FALSE)),"")</f>
        <v/>
      </c>
      <c r="H571" s="128" t="str">
        <f>IF(LEN(E571&amp;"")&gt;0,IF(ISERROR(VLOOKUP(E571,SpeciesLookup!B:G,5,FALSE)=TRUE),"",VLOOKUP(E571,SpeciesLookup!B:G,5,FALSE)),"")</f>
        <v/>
      </c>
      <c r="I571" s="11"/>
      <c r="J571" s="73"/>
      <c r="K571" s="11"/>
      <c r="L571" s="127" t="str">
        <f>TRIM(IF(ISERROR(VLOOKUP(R571,SpeciesValidation!D:T,IF(ISNA(VLOOKUP(J571,Validation!B$2:C$15,2,FALSE)),FALSE,VLOOKUP(J571,Validation!B$2:C$15,2,FALSE)))),IF(LEN(E571&amp;"")&gt;0,"",""),VLOOKUP(R571,SpeciesValidation!D:T,VLOOKUP(J571,Validation!B$2:C$15,2,FALSE),FALSE)) &amp; " " &amp; IF(ISERROR(IF(LEFT(J571,1)="A",IF(IF(VLOOKUP(R571,SpeciesValidation!D:W,20,FALSE)=FALSE,OR(TEXT(A571,"MMDD")&lt;VLOOKUP(R571,SpeciesValidation!D:W,18,FALSE),TEXT(A571,"MMDD")&gt;VLOOKUP(R571,SpeciesValidation!D:W,19,FALSE)),IF(TEXT(A571,"MMDD")&lt;"0701",TEXT(A571,"MMDD")&gt;VLOOKUP(R571,SpeciesValidation!D:W,18,FALSE),TEXT(A571,"MMDD")&lt;VLOOKUP(R571,SpeciesValidation!D:W,19,FALSE))),"Date outside expected range for this species",""),"")),"",IF(LEFT(J571,1)="A",IF(IF(VLOOKUP(R571,SpeciesValidation!D:W,20,FALSE)=FALSE,OR(TEXT(A571,"MMDD")&lt;VLOOKUP(R571,SpeciesValidation!D:W,18,FALSE),TEXT(A571,"MMDD")&gt;VLOOKUP(R571,SpeciesValidation!D:W,19,FALSE)),IF(TEXT(A571,"MMDD")&lt;"0701",TEXT(A571,"MMDD")&gt;VLOOKUP(R571,SpeciesValidation!D:W,18,FALSE),TEXT(A571,"MMDD")&lt;VLOOKUP(R571,SpeciesValidation!D:W,19,FALSE))),"Date outside expected range for this species",""),"")))</f>
        <v/>
      </c>
      <c r="M571" s="127" t="str">
        <f>IF(LEN(E571&amp;"")&gt;0,IF(ISERROR(VLOOKUP(R571,SpeciesValidation!D:I,6,FALSE)),"",VLOOKUP(R571,SpeciesValidation!D:I,6,FALSE)),"")</f>
        <v/>
      </c>
      <c r="Q571" s="36" t="str">
        <f>IF(LEN(E571&amp;"")&gt;0,IF(ISERROR(VLOOKUP(E571,SpeciesValidation!B:G,2,FALSE)=TRUE),"",VLOOKUP(E571,SpeciesValidation!B:G,2,FALSE)),"")</f>
        <v/>
      </c>
      <c r="R571" s="36" t="str">
        <f>IF(LEN(E571&amp;"")&gt;0,IF(ISERROR(VLOOKUP(E571,SpeciesLookup!B:G,4,FALSE)=TRUE),"",VLOOKUP(E571,SpeciesLookup!B:G,4,FALSE)),"")</f>
        <v/>
      </c>
    </row>
    <row r="572" spans="1:18" ht="13.2" x14ac:dyDescent="0.25">
      <c r="A572" s="72"/>
      <c r="B572" s="73"/>
      <c r="C572" s="73"/>
      <c r="D572" s="11"/>
      <c r="E572" s="74"/>
      <c r="F572" s="75"/>
      <c r="G572" s="128" t="str">
        <f>IF(LEN(E572&amp;"")&gt;0,IF(ISERROR(VLOOKUP(E572,SpeciesLookup!B:G,6,FALSE)=TRUE),"",VLOOKUP(E572,SpeciesLookup!B:G,6,FALSE)),"")</f>
        <v/>
      </c>
      <c r="H572" s="128" t="str">
        <f>IF(LEN(E572&amp;"")&gt;0,IF(ISERROR(VLOOKUP(E572,SpeciesLookup!B:G,5,FALSE)=TRUE),"",VLOOKUP(E572,SpeciesLookup!B:G,5,FALSE)),"")</f>
        <v/>
      </c>
      <c r="I572" s="11"/>
      <c r="J572" s="73"/>
      <c r="K572" s="11"/>
      <c r="L572" s="127" t="str">
        <f>TRIM(IF(ISERROR(VLOOKUP(R572,SpeciesValidation!D:T,IF(ISNA(VLOOKUP(J572,Validation!B$2:C$15,2,FALSE)),FALSE,VLOOKUP(J572,Validation!B$2:C$15,2,FALSE)))),IF(LEN(E572&amp;"")&gt;0,"",""),VLOOKUP(R572,SpeciesValidation!D:T,VLOOKUP(J572,Validation!B$2:C$15,2,FALSE),FALSE)) &amp; " " &amp; IF(ISERROR(IF(LEFT(J572,1)="A",IF(IF(VLOOKUP(R572,SpeciesValidation!D:W,20,FALSE)=FALSE,OR(TEXT(A572,"MMDD")&lt;VLOOKUP(R572,SpeciesValidation!D:W,18,FALSE),TEXT(A572,"MMDD")&gt;VLOOKUP(R572,SpeciesValidation!D:W,19,FALSE)),IF(TEXT(A572,"MMDD")&lt;"0701",TEXT(A572,"MMDD")&gt;VLOOKUP(R572,SpeciesValidation!D:W,18,FALSE),TEXT(A572,"MMDD")&lt;VLOOKUP(R572,SpeciesValidation!D:W,19,FALSE))),"Date outside expected range for this species",""),"")),"",IF(LEFT(J572,1)="A",IF(IF(VLOOKUP(R572,SpeciesValidation!D:W,20,FALSE)=FALSE,OR(TEXT(A572,"MMDD")&lt;VLOOKUP(R572,SpeciesValidation!D:W,18,FALSE),TEXT(A572,"MMDD")&gt;VLOOKUP(R572,SpeciesValidation!D:W,19,FALSE)),IF(TEXT(A572,"MMDD")&lt;"0701",TEXT(A572,"MMDD")&gt;VLOOKUP(R572,SpeciesValidation!D:W,18,FALSE),TEXT(A572,"MMDD")&lt;VLOOKUP(R572,SpeciesValidation!D:W,19,FALSE))),"Date outside expected range for this species",""),"")))</f>
        <v/>
      </c>
      <c r="M572" s="127" t="str">
        <f>IF(LEN(E572&amp;"")&gt;0,IF(ISERROR(VLOOKUP(R572,SpeciesValidation!D:I,6,FALSE)),"",VLOOKUP(R572,SpeciesValidation!D:I,6,FALSE)),"")</f>
        <v/>
      </c>
      <c r="Q572" s="36" t="str">
        <f>IF(LEN(E572&amp;"")&gt;0,IF(ISERROR(VLOOKUP(E572,SpeciesValidation!B:G,2,FALSE)=TRUE),"",VLOOKUP(E572,SpeciesValidation!B:G,2,FALSE)),"")</f>
        <v/>
      </c>
      <c r="R572" s="36" t="str">
        <f>IF(LEN(E572&amp;"")&gt;0,IF(ISERROR(VLOOKUP(E572,SpeciesLookup!B:G,4,FALSE)=TRUE),"",VLOOKUP(E572,SpeciesLookup!B:G,4,FALSE)),"")</f>
        <v/>
      </c>
    </row>
    <row r="573" spans="1:18" ht="13.2" x14ac:dyDescent="0.25">
      <c r="A573" s="72"/>
      <c r="B573" s="73"/>
      <c r="C573" s="73"/>
      <c r="D573" s="11"/>
      <c r="E573" s="74"/>
      <c r="F573" s="75"/>
      <c r="G573" s="128" t="str">
        <f>IF(LEN(E573&amp;"")&gt;0,IF(ISERROR(VLOOKUP(E573,SpeciesLookup!B:G,6,FALSE)=TRUE),"",VLOOKUP(E573,SpeciesLookup!B:G,6,FALSE)),"")</f>
        <v/>
      </c>
      <c r="H573" s="128" t="str">
        <f>IF(LEN(E573&amp;"")&gt;0,IF(ISERROR(VLOOKUP(E573,SpeciesLookup!B:G,5,FALSE)=TRUE),"",VLOOKUP(E573,SpeciesLookup!B:G,5,FALSE)),"")</f>
        <v/>
      </c>
      <c r="I573" s="11"/>
      <c r="J573" s="73"/>
      <c r="K573" s="11"/>
      <c r="L573" s="127" t="str">
        <f>TRIM(IF(ISERROR(VLOOKUP(R573,SpeciesValidation!D:T,IF(ISNA(VLOOKUP(J573,Validation!B$2:C$15,2,FALSE)),FALSE,VLOOKUP(J573,Validation!B$2:C$15,2,FALSE)))),IF(LEN(E573&amp;"")&gt;0,"",""),VLOOKUP(R573,SpeciesValidation!D:T,VLOOKUP(J573,Validation!B$2:C$15,2,FALSE),FALSE)) &amp; " " &amp; IF(ISERROR(IF(LEFT(J573,1)="A",IF(IF(VLOOKUP(R573,SpeciesValidation!D:W,20,FALSE)=FALSE,OR(TEXT(A573,"MMDD")&lt;VLOOKUP(R573,SpeciesValidation!D:W,18,FALSE),TEXT(A573,"MMDD")&gt;VLOOKUP(R573,SpeciesValidation!D:W,19,FALSE)),IF(TEXT(A573,"MMDD")&lt;"0701",TEXT(A573,"MMDD")&gt;VLOOKUP(R573,SpeciesValidation!D:W,18,FALSE),TEXT(A573,"MMDD")&lt;VLOOKUP(R573,SpeciesValidation!D:W,19,FALSE))),"Date outside expected range for this species",""),"")),"",IF(LEFT(J573,1)="A",IF(IF(VLOOKUP(R573,SpeciesValidation!D:W,20,FALSE)=FALSE,OR(TEXT(A573,"MMDD")&lt;VLOOKUP(R573,SpeciesValidation!D:W,18,FALSE),TEXT(A573,"MMDD")&gt;VLOOKUP(R573,SpeciesValidation!D:W,19,FALSE)),IF(TEXT(A573,"MMDD")&lt;"0701",TEXT(A573,"MMDD")&gt;VLOOKUP(R573,SpeciesValidation!D:W,18,FALSE),TEXT(A573,"MMDD")&lt;VLOOKUP(R573,SpeciesValidation!D:W,19,FALSE))),"Date outside expected range for this species",""),"")))</f>
        <v/>
      </c>
      <c r="M573" s="127" t="str">
        <f>IF(LEN(E573&amp;"")&gt;0,IF(ISERROR(VLOOKUP(R573,SpeciesValidation!D:I,6,FALSE)),"",VLOOKUP(R573,SpeciesValidation!D:I,6,FALSE)),"")</f>
        <v/>
      </c>
      <c r="Q573" s="36" t="str">
        <f>IF(LEN(E573&amp;"")&gt;0,IF(ISERROR(VLOOKUP(E573,SpeciesValidation!B:G,2,FALSE)=TRUE),"",VLOOKUP(E573,SpeciesValidation!B:G,2,FALSE)),"")</f>
        <v/>
      </c>
      <c r="R573" s="36" t="str">
        <f>IF(LEN(E573&amp;"")&gt;0,IF(ISERROR(VLOOKUP(E573,SpeciesLookup!B:G,4,FALSE)=TRUE),"",VLOOKUP(E573,SpeciesLookup!B:G,4,FALSE)),"")</f>
        <v/>
      </c>
    </row>
    <row r="574" spans="1:18" ht="13.2" x14ac:dyDescent="0.25">
      <c r="A574" s="72"/>
      <c r="B574" s="73"/>
      <c r="C574" s="73"/>
      <c r="D574" s="11"/>
      <c r="E574" s="74"/>
      <c r="F574" s="75"/>
      <c r="G574" s="128" t="str">
        <f>IF(LEN(E574&amp;"")&gt;0,IF(ISERROR(VLOOKUP(E574,SpeciesLookup!B:G,6,FALSE)=TRUE),"",VLOOKUP(E574,SpeciesLookup!B:G,6,FALSE)),"")</f>
        <v/>
      </c>
      <c r="H574" s="128" t="str">
        <f>IF(LEN(E574&amp;"")&gt;0,IF(ISERROR(VLOOKUP(E574,SpeciesLookup!B:G,5,FALSE)=TRUE),"",VLOOKUP(E574,SpeciesLookup!B:G,5,FALSE)),"")</f>
        <v/>
      </c>
      <c r="I574" s="11"/>
      <c r="J574" s="73"/>
      <c r="K574" s="11"/>
      <c r="L574" s="127" t="str">
        <f>TRIM(IF(ISERROR(VLOOKUP(R574,SpeciesValidation!D:T,IF(ISNA(VLOOKUP(J574,Validation!B$2:C$15,2,FALSE)),FALSE,VLOOKUP(J574,Validation!B$2:C$15,2,FALSE)))),IF(LEN(E574&amp;"")&gt;0,"",""),VLOOKUP(R574,SpeciesValidation!D:T,VLOOKUP(J574,Validation!B$2:C$15,2,FALSE),FALSE)) &amp; " " &amp; IF(ISERROR(IF(LEFT(J574,1)="A",IF(IF(VLOOKUP(R574,SpeciesValidation!D:W,20,FALSE)=FALSE,OR(TEXT(A574,"MMDD")&lt;VLOOKUP(R574,SpeciesValidation!D:W,18,FALSE),TEXT(A574,"MMDD")&gt;VLOOKUP(R574,SpeciesValidation!D:W,19,FALSE)),IF(TEXT(A574,"MMDD")&lt;"0701",TEXT(A574,"MMDD")&gt;VLOOKUP(R574,SpeciesValidation!D:W,18,FALSE),TEXT(A574,"MMDD")&lt;VLOOKUP(R574,SpeciesValidation!D:W,19,FALSE))),"Date outside expected range for this species",""),"")),"",IF(LEFT(J574,1)="A",IF(IF(VLOOKUP(R574,SpeciesValidation!D:W,20,FALSE)=FALSE,OR(TEXT(A574,"MMDD")&lt;VLOOKUP(R574,SpeciesValidation!D:W,18,FALSE),TEXT(A574,"MMDD")&gt;VLOOKUP(R574,SpeciesValidation!D:W,19,FALSE)),IF(TEXT(A574,"MMDD")&lt;"0701",TEXT(A574,"MMDD")&gt;VLOOKUP(R574,SpeciesValidation!D:W,18,FALSE),TEXT(A574,"MMDD")&lt;VLOOKUP(R574,SpeciesValidation!D:W,19,FALSE))),"Date outside expected range for this species",""),"")))</f>
        <v/>
      </c>
      <c r="M574" s="127" t="str">
        <f>IF(LEN(E574&amp;"")&gt;0,IF(ISERROR(VLOOKUP(R574,SpeciesValidation!D:I,6,FALSE)),"",VLOOKUP(R574,SpeciesValidation!D:I,6,FALSE)),"")</f>
        <v/>
      </c>
      <c r="Q574" s="36" t="str">
        <f>IF(LEN(E574&amp;"")&gt;0,IF(ISERROR(VLOOKUP(E574,SpeciesValidation!B:G,2,FALSE)=TRUE),"",VLOOKUP(E574,SpeciesValidation!B:G,2,FALSE)),"")</f>
        <v/>
      </c>
      <c r="R574" s="36" t="str">
        <f>IF(LEN(E574&amp;"")&gt;0,IF(ISERROR(VLOOKUP(E574,SpeciesLookup!B:G,4,FALSE)=TRUE),"",VLOOKUP(E574,SpeciesLookup!B:G,4,FALSE)),"")</f>
        <v/>
      </c>
    </row>
    <row r="575" spans="1:18" ht="13.2" x14ac:dyDescent="0.25">
      <c r="A575" s="72"/>
      <c r="B575" s="73"/>
      <c r="C575" s="73"/>
      <c r="D575" s="11"/>
      <c r="E575" s="74"/>
      <c r="F575" s="75"/>
      <c r="G575" s="128" t="str">
        <f>IF(LEN(E575&amp;"")&gt;0,IF(ISERROR(VLOOKUP(E575,SpeciesLookup!B:G,6,FALSE)=TRUE),"",VLOOKUP(E575,SpeciesLookup!B:G,6,FALSE)),"")</f>
        <v/>
      </c>
      <c r="H575" s="128" t="str">
        <f>IF(LEN(E575&amp;"")&gt;0,IF(ISERROR(VLOOKUP(E575,SpeciesLookup!B:G,5,FALSE)=TRUE),"",VLOOKUP(E575,SpeciesLookup!B:G,5,FALSE)),"")</f>
        <v/>
      </c>
      <c r="I575" s="11"/>
      <c r="J575" s="73"/>
      <c r="K575" s="11"/>
      <c r="L575" s="127" t="str">
        <f>TRIM(IF(ISERROR(VLOOKUP(R575,SpeciesValidation!D:T,IF(ISNA(VLOOKUP(J575,Validation!B$2:C$15,2,FALSE)),FALSE,VLOOKUP(J575,Validation!B$2:C$15,2,FALSE)))),IF(LEN(E575&amp;"")&gt;0,"",""),VLOOKUP(R575,SpeciesValidation!D:T,VLOOKUP(J575,Validation!B$2:C$15,2,FALSE),FALSE)) &amp; " " &amp; IF(ISERROR(IF(LEFT(J575,1)="A",IF(IF(VLOOKUP(R575,SpeciesValidation!D:W,20,FALSE)=FALSE,OR(TEXT(A575,"MMDD")&lt;VLOOKUP(R575,SpeciesValidation!D:W,18,FALSE),TEXT(A575,"MMDD")&gt;VLOOKUP(R575,SpeciesValidation!D:W,19,FALSE)),IF(TEXT(A575,"MMDD")&lt;"0701",TEXT(A575,"MMDD")&gt;VLOOKUP(R575,SpeciesValidation!D:W,18,FALSE),TEXT(A575,"MMDD")&lt;VLOOKUP(R575,SpeciesValidation!D:W,19,FALSE))),"Date outside expected range for this species",""),"")),"",IF(LEFT(J575,1)="A",IF(IF(VLOOKUP(R575,SpeciesValidation!D:W,20,FALSE)=FALSE,OR(TEXT(A575,"MMDD")&lt;VLOOKUP(R575,SpeciesValidation!D:W,18,FALSE),TEXT(A575,"MMDD")&gt;VLOOKUP(R575,SpeciesValidation!D:W,19,FALSE)),IF(TEXT(A575,"MMDD")&lt;"0701",TEXT(A575,"MMDD")&gt;VLOOKUP(R575,SpeciesValidation!D:W,18,FALSE),TEXT(A575,"MMDD")&lt;VLOOKUP(R575,SpeciesValidation!D:W,19,FALSE))),"Date outside expected range for this species",""),"")))</f>
        <v/>
      </c>
      <c r="M575" s="127" t="str">
        <f>IF(LEN(E575&amp;"")&gt;0,IF(ISERROR(VLOOKUP(R575,SpeciesValidation!D:I,6,FALSE)),"",VLOOKUP(R575,SpeciesValidation!D:I,6,FALSE)),"")</f>
        <v/>
      </c>
      <c r="Q575" s="36" t="str">
        <f>IF(LEN(E575&amp;"")&gt;0,IF(ISERROR(VLOOKUP(E575,SpeciesValidation!B:G,2,FALSE)=TRUE),"",VLOOKUP(E575,SpeciesValidation!B:G,2,FALSE)),"")</f>
        <v/>
      </c>
      <c r="R575" s="36" t="str">
        <f>IF(LEN(E575&amp;"")&gt;0,IF(ISERROR(VLOOKUP(E575,SpeciesLookup!B:G,4,FALSE)=TRUE),"",VLOOKUP(E575,SpeciesLookup!B:G,4,FALSE)),"")</f>
        <v/>
      </c>
    </row>
    <row r="576" spans="1:18" ht="13.2" x14ac:dyDescent="0.25">
      <c r="A576" s="72"/>
      <c r="B576" s="73"/>
      <c r="C576" s="73"/>
      <c r="D576" s="11"/>
      <c r="E576" s="74"/>
      <c r="F576" s="75"/>
      <c r="G576" s="128" t="str">
        <f>IF(LEN(E576&amp;"")&gt;0,IF(ISERROR(VLOOKUP(E576,SpeciesLookup!B:G,6,FALSE)=TRUE),"",VLOOKUP(E576,SpeciesLookup!B:G,6,FALSE)),"")</f>
        <v/>
      </c>
      <c r="H576" s="128" t="str">
        <f>IF(LEN(E576&amp;"")&gt;0,IF(ISERROR(VLOOKUP(E576,SpeciesLookup!B:G,5,FALSE)=TRUE),"",VLOOKUP(E576,SpeciesLookup!B:G,5,FALSE)),"")</f>
        <v/>
      </c>
      <c r="I576" s="11"/>
      <c r="J576" s="73"/>
      <c r="K576" s="11"/>
      <c r="L576" s="127" t="str">
        <f>TRIM(IF(ISERROR(VLOOKUP(R576,SpeciesValidation!D:T,IF(ISNA(VLOOKUP(J576,Validation!B$2:C$15,2,FALSE)),FALSE,VLOOKUP(J576,Validation!B$2:C$15,2,FALSE)))),IF(LEN(E576&amp;"")&gt;0,"",""),VLOOKUP(R576,SpeciesValidation!D:T,VLOOKUP(J576,Validation!B$2:C$15,2,FALSE),FALSE)) &amp; " " &amp; IF(ISERROR(IF(LEFT(J576,1)="A",IF(IF(VLOOKUP(R576,SpeciesValidation!D:W,20,FALSE)=FALSE,OR(TEXT(A576,"MMDD")&lt;VLOOKUP(R576,SpeciesValidation!D:W,18,FALSE),TEXT(A576,"MMDD")&gt;VLOOKUP(R576,SpeciesValidation!D:W,19,FALSE)),IF(TEXT(A576,"MMDD")&lt;"0701",TEXT(A576,"MMDD")&gt;VLOOKUP(R576,SpeciesValidation!D:W,18,FALSE),TEXT(A576,"MMDD")&lt;VLOOKUP(R576,SpeciesValidation!D:W,19,FALSE))),"Date outside expected range for this species",""),"")),"",IF(LEFT(J576,1)="A",IF(IF(VLOOKUP(R576,SpeciesValidation!D:W,20,FALSE)=FALSE,OR(TEXT(A576,"MMDD")&lt;VLOOKUP(R576,SpeciesValidation!D:W,18,FALSE),TEXT(A576,"MMDD")&gt;VLOOKUP(R576,SpeciesValidation!D:W,19,FALSE)),IF(TEXT(A576,"MMDD")&lt;"0701",TEXT(A576,"MMDD")&gt;VLOOKUP(R576,SpeciesValidation!D:W,18,FALSE),TEXT(A576,"MMDD")&lt;VLOOKUP(R576,SpeciesValidation!D:W,19,FALSE))),"Date outside expected range for this species",""),"")))</f>
        <v/>
      </c>
      <c r="M576" s="127" t="str">
        <f>IF(LEN(E576&amp;"")&gt;0,IF(ISERROR(VLOOKUP(R576,SpeciesValidation!D:I,6,FALSE)),"",VLOOKUP(R576,SpeciesValidation!D:I,6,FALSE)),"")</f>
        <v/>
      </c>
      <c r="Q576" s="36" t="str">
        <f>IF(LEN(E576&amp;"")&gt;0,IF(ISERROR(VLOOKUP(E576,SpeciesValidation!B:G,2,FALSE)=TRUE),"",VLOOKUP(E576,SpeciesValidation!B:G,2,FALSE)),"")</f>
        <v/>
      </c>
      <c r="R576" s="36" t="str">
        <f>IF(LEN(E576&amp;"")&gt;0,IF(ISERROR(VLOOKUP(E576,SpeciesLookup!B:G,4,FALSE)=TRUE),"",VLOOKUP(E576,SpeciesLookup!B:G,4,FALSE)),"")</f>
        <v/>
      </c>
    </row>
    <row r="577" spans="1:18" ht="13.2" x14ac:dyDescent="0.25">
      <c r="A577" s="72"/>
      <c r="B577" s="73"/>
      <c r="C577" s="73"/>
      <c r="D577" s="11"/>
      <c r="E577" s="74"/>
      <c r="F577" s="75"/>
      <c r="G577" s="128" t="str">
        <f>IF(LEN(E577&amp;"")&gt;0,IF(ISERROR(VLOOKUP(E577,SpeciesLookup!B:G,6,FALSE)=TRUE),"",VLOOKUP(E577,SpeciesLookup!B:G,6,FALSE)),"")</f>
        <v/>
      </c>
      <c r="H577" s="128" t="str">
        <f>IF(LEN(E577&amp;"")&gt;0,IF(ISERROR(VLOOKUP(E577,SpeciesLookup!B:G,5,FALSE)=TRUE),"",VLOOKUP(E577,SpeciesLookup!B:G,5,FALSE)),"")</f>
        <v/>
      </c>
      <c r="I577" s="11"/>
      <c r="J577" s="73"/>
      <c r="K577" s="11"/>
      <c r="L577" s="127" t="str">
        <f>TRIM(IF(ISERROR(VLOOKUP(R577,SpeciesValidation!D:T,IF(ISNA(VLOOKUP(J577,Validation!B$2:C$15,2,FALSE)),FALSE,VLOOKUP(J577,Validation!B$2:C$15,2,FALSE)))),IF(LEN(E577&amp;"")&gt;0,"",""),VLOOKUP(R577,SpeciesValidation!D:T,VLOOKUP(J577,Validation!B$2:C$15,2,FALSE),FALSE)) &amp; " " &amp; IF(ISERROR(IF(LEFT(J577,1)="A",IF(IF(VLOOKUP(R577,SpeciesValidation!D:W,20,FALSE)=FALSE,OR(TEXT(A577,"MMDD")&lt;VLOOKUP(R577,SpeciesValidation!D:W,18,FALSE),TEXT(A577,"MMDD")&gt;VLOOKUP(R577,SpeciesValidation!D:W,19,FALSE)),IF(TEXT(A577,"MMDD")&lt;"0701",TEXT(A577,"MMDD")&gt;VLOOKUP(R577,SpeciesValidation!D:W,18,FALSE),TEXT(A577,"MMDD")&lt;VLOOKUP(R577,SpeciesValidation!D:W,19,FALSE))),"Date outside expected range for this species",""),"")),"",IF(LEFT(J577,1)="A",IF(IF(VLOOKUP(R577,SpeciesValidation!D:W,20,FALSE)=FALSE,OR(TEXT(A577,"MMDD")&lt;VLOOKUP(R577,SpeciesValidation!D:W,18,FALSE),TEXT(A577,"MMDD")&gt;VLOOKUP(R577,SpeciesValidation!D:W,19,FALSE)),IF(TEXT(A577,"MMDD")&lt;"0701",TEXT(A577,"MMDD")&gt;VLOOKUP(R577,SpeciesValidation!D:W,18,FALSE),TEXT(A577,"MMDD")&lt;VLOOKUP(R577,SpeciesValidation!D:W,19,FALSE))),"Date outside expected range for this species",""),"")))</f>
        <v/>
      </c>
      <c r="M577" s="127" t="str">
        <f>IF(LEN(E577&amp;"")&gt;0,IF(ISERROR(VLOOKUP(R577,SpeciesValidation!D:I,6,FALSE)),"",VLOOKUP(R577,SpeciesValidation!D:I,6,FALSE)),"")</f>
        <v/>
      </c>
      <c r="Q577" s="36" t="str">
        <f>IF(LEN(E577&amp;"")&gt;0,IF(ISERROR(VLOOKUP(E577,SpeciesValidation!B:G,2,FALSE)=TRUE),"",VLOOKUP(E577,SpeciesValidation!B:G,2,FALSE)),"")</f>
        <v/>
      </c>
      <c r="R577" s="36" t="str">
        <f>IF(LEN(E577&amp;"")&gt;0,IF(ISERROR(VLOOKUP(E577,SpeciesLookup!B:G,4,FALSE)=TRUE),"",VLOOKUP(E577,SpeciesLookup!B:G,4,FALSE)),"")</f>
        <v/>
      </c>
    </row>
    <row r="578" spans="1:18" ht="13.2" x14ac:dyDescent="0.25">
      <c r="A578" s="72"/>
      <c r="B578" s="73"/>
      <c r="C578" s="73"/>
      <c r="D578" s="11"/>
      <c r="E578" s="74"/>
      <c r="F578" s="75"/>
      <c r="G578" s="128" t="str">
        <f>IF(LEN(E578&amp;"")&gt;0,IF(ISERROR(VLOOKUP(E578,SpeciesLookup!B:G,6,FALSE)=TRUE),"",VLOOKUP(E578,SpeciesLookup!B:G,6,FALSE)),"")</f>
        <v/>
      </c>
      <c r="H578" s="128" t="str">
        <f>IF(LEN(E578&amp;"")&gt;0,IF(ISERROR(VLOOKUP(E578,SpeciesLookup!B:G,5,FALSE)=TRUE),"",VLOOKUP(E578,SpeciesLookup!B:G,5,FALSE)),"")</f>
        <v/>
      </c>
      <c r="I578" s="11"/>
      <c r="J578" s="73"/>
      <c r="K578" s="11"/>
      <c r="L578" s="127" t="str">
        <f>TRIM(IF(ISERROR(VLOOKUP(R578,SpeciesValidation!D:T,IF(ISNA(VLOOKUP(J578,Validation!B$2:C$15,2,FALSE)),FALSE,VLOOKUP(J578,Validation!B$2:C$15,2,FALSE)))),IF(LEN(E578&amp;"")&gt;0,"",""),VLOOKUP(R578,SpeciesValidation!D:T,VLOOKUP(J578,Validation!B$2:C$15,2,FALSE),FALSE)) &amp; " " &amp; IF(ISERROR(IF(LEFT(J578,1)="A",IF(IF(VLOOKUP(R578,SpeciesValidation!D:W,20,FALSE)=FALSE,OR(TEXT(A578,"MMDD")&lt;VLOOKUP(R578,SpeciesValidation!D:W,18,FALSE),TEXT(A578,"MMDD")&gt;VLOOKUP(R578,SpeciesValidation!D:W,19,FALSE)),IF(TEXT(A578,"MMDD")&lt;"0701",TEXT(A578,"MMDD")&gt;VLOOKUP(R578,SpeciesValidation!D:W,18,FALSE),TEXT(A578,"MMDD")&lt;VLOOKUP(R578,SpeciesValidation!D:W,19,FALSE))),"Date outside expected range for this species",""),"")),"",IF(LEFT(J578,1)="A",IF(IF(VLOOKUP(R578,SpeciesValidation!D:W,20,FALSE)=FALSE,OR(TEXT(A578,"MMDD")&lt;VLOOKUP(R578,SpeciesValidation!D:W,18,FALSE),TEXT(A578,"MMDD")&gt;VLOOKUP(R578,SpeciesValidation!D:W,19,FALSE)),IF(TEXT(A578,"MMDD")&lt;"0701",TEXT(A578,"MMDD")&gt;VLOOKUP(R578,SpeciesValidation!D:W,18,FALSE),TEXT(A578,"MMDD")&lt;VLOOKUP(R578,SpeciesValidation!D:W,19,FALSE))),"Date outside expected range for this species",""),"")))</f>
        <v/>
      </c>
      <c r="M578" s="127" t="str">
        <f>IF(LEN(E578&amp;"")&gt;0,IF(ISERROR(VLOOKUP(R578,SpeciesValidation!D:I,6,FALSE)),"",VLOOKUP(R578,SpeciesValidation!D:I,6,FALSE)),"")</f>
        <v/>
      </c>
      <c r="Q578" s="36" t="str">
        <f>IF(LEN(E578&amp;"")&gt;0,IF(ISERROR(VLOOKUP(E578,SpeciesValidation!B:G,2,FALSE)=TRUE),"",VLOOKUP(E578,SpeciesValidation!B:G,2,FALSE)),"")</f>
        <v/>
      </c>
      <c r="R578" s="36" t="str">
        <f>IF(LEN(E578&amp;"")&gt;0,IF(ISERROR(VLOOKUP(E578,SpeciesLookup!B:G,4,FALSE)=TRUE),"",VLOOKUP(E578,SpeciesLookup!B:G,4,FALSE)),"")</f>
        <v/>
      </c>
    </row>
    <row r="579" spans="1:18" ht="13.2" x14ac:dyDescent="0.25">
      <c r="A579" s="72"/>
      <c r="B579" s="73"/>
      <c r="C579" s="73"/>
      <c r="D579" s="11"/>
      <c r="E579" s="74"/>
      <c r="F579" s="75"/>
      <c r="G579" s="128" t="str">
        <f>IF(LEN(E579&amp;"")&gt;0,IF(ISERROR(VLOOKUP(E579,SpeciesLookup!B:G,6,FALSE)=TRUE),"",VLOOKUP(E579,SpeciesLookup!B:G,6,FALSE)),"")</f>
        <v/>
      </c>
      <c r="H579" s="128" t="str">
        <f>IF(LEN(E579&amp;"")&gt;0,IF(ISERROR(VLOOKUP(E579,SpeciesLookup!B:G,5,FALSE)=TRUE),"",VLOOKUP(E579,SpeciesLookup!B:G,5,FALSE)),"")</f>
        <v/>
      </c>
      <c r="I579" s="11"/>
      <c r="J579" s="73"/>
      <c r="K579" s="11"/>
      <c r="L579" s="127" t="str">
        <f>TRIM(IF(ISERROR(VLOOKUP(R579,SpeciesValidation!D:T,IF(ISNA(VLOOKUP(J579,Validation!B$2:C$15,2,FALSE)),FALSE,VLOOKUP(J579,Validation!B$2:C$15,2,FALSE)))),IF(LEN(E579&amp;"")&gt;0,"",""),VLOOKUP(R579,SpeciesValidation!D:T,VLOOKUP(J579,Validation!B$2:C$15,2,FALSE),FALSE)) &amp; " " &amp; IF(ISERROR(IF(LEFT(J579,1)="A",IF(IF(VLOOKUP(R579,SpeciesValidation!D:W,20,FALSE)=FALSE,OR(TEXT(A579,"MMDD")&lt;VLOOKUP(R579,SpeciesValidation!D:W,18,FALSE),TEXT(A579,"MMDD")&gt;VLOOKUP(R579,SpeciesValidation!D:W,19,FALSE)),IF(TEXT(A579,"MMDD")&lt;"0701",TEXT(A579,"MMDD")&gt;VLOOKUP(R579,SpeciesValidation!D:W,18,FALSE),TEXT(A579,"MMDD")&lt;VLOOKUP(R579,SpeciesValidation!D:W,19,FALSE))),"Date outside expected range for this species",""),"")),"",IF(LEFT(J579,1)="A",IF(IF(VLOOKUP(R579,SpeciesValidation!D:W,20,FALSE)=FALSE,OR(TEXT(A579,"MMDD")&lt;VLOOKUP(R579,SpeciesValidation!D:W,18,FALSE),TEXT(A579,"MMDD")&gt;VLOOKUP(R579,SpeciesValidation!D:W,19,FALSE)),IF(TEXT(A579,"MMDD")&lt;"0701",TEXT(A579,"MMDD")&gt;VLOOKUP(R579,SpeciesValidation!D:W,18,FALSE),TEXT(A579,"MMDD")&lt;VLOOKUP(R579,SpeciesValidation!D:W,19,FALSE))),"Date outside expected range for this species",""),"")))</f>
        <v/>
      </c>
      <c r="M579" s="127" t="str">
        <f>IF(LEN(E579&amp;"")&gt;0,IF(ISERROR(VLOOKUP(R579,SpeciesValidation!D:I,6,FALSE)),"",VLOOKUP(R579,SpeciesValidation!D:I,6,FALSE)),"")</f>
        <v/>
      </c>
      <c r="Q579" s="36" t="str">
        <f>IF(LEN(E579&amp;"")&gt;0,IF(ISERROR(VLOOKUP(E579,SpeciesValidation!B:G,2,FALSE)=TRUE),"",VLOOKUP(E579,SpeciesValidation!B:G,2,FALSE)),"")</f>
        <v/>
      </c>
      <c r="R579" s="36" t="str">
        <f>IF(LEN(E579&amp;"")&gt;0,IF(ISERROR(VLOOKUP(E579,SpeciesLookup!B:G,4,FALSE)=TRUE),"",VLOOKUP(E579,SpeciesLookup!B:G,4,FALSE)),"")</f>
        <v/>
      </c>
    </row>
    <row r="580" spans="1:18" ht="13.2" x14ac:dyDescent="0.25">
      <c r="A580" s="72"/>
      <c r="B580" s="73"/>
      <c r="C580" s="73"/>
      <c r="D580" s="11"/>
      <c r="E580" s="74"/>
      <c r="F580" s="75"/>
      <c r="G580" s="128" t="str">
        <f>IF(LEN(E580&amp;"")&gt;0,IF(ISERROR(VLOOKUP(E580,SpeciesLookup!B:G,6,FALSE)=TRUE),"",VLOOKUP(E580,SpeciesLookup!B:G,6,FALSE)),"")</f>
        <v/>
      </c>
      <c r="H580" s="128" t="str">
        <f>IF(LEN(E580&amp;"")&gt;0,IF(ISERROR(VLOOKUP(E580,SpeciesLookup!B:G,5,FALSE)=TRUE),"",VLOOKUP(E580,SpeciesLookup!B:G,5,FALSE)),"")</f>
        <v/>
      </c>
      <c r="I580" s="11"/>
      <c r="J580" s="73"/>
      <c r="K580" s="11"/>
      <c r="L580" s="127" t="str">
        <f>TRIM(IF(ISERROR(VLOOKUP(R580,SpeciesValidation!D:T,IF(ISNA(VLOOKUP(J580,Validation!B$2:C$15,2,FALSE)),FALSE,VLOOKUP(J580,Validation!B$2:C$15,2,FALSE)))),IF(LEN(E580&amp;"")&gt;0,"",""),VLOOKUP(R580,SpeciesValidation!D:T,VLOOKUP(J580,Validation!B$2:C$15,2,FALSE),FALSE)) &amp; " " &amp; IF(ISERROR(IF(LEFT(J580,1)="A",IF(IF(VLOOKUP(R580,SpeciesValidation!D:W,20,FALSE)=FALSE,OR(TEXT(A580,"MMDD")&lt;VLOOKUP(R580,SpeciesValidation!D:W,18,FALSE),TEXT(A580,"MMDD")&gt;VLOOKUP(R580,SpeciesValidation!D:W,19,FALSE)),IF(TEXT(A580,"MMDD")&lt;"0701",TEXT(A580,"MMDD")&gt;VLOOKUP(R580,SpeciesValidation!D:W,18,FALSE),TEXT(A580,"MMDD")&lt;VLOOKUP(R580,SpeciesValidation!D:W,19,FALSE))),"Date outside expected range for this species",""),"")),"",IF(LEFT(J580,1)="A",IF(IF(VLOOKUP(R580,SpeciesValidation!D:W,20,FALSE)=FALSE,OR(TEXT(A580,"MMDD")&lt;VLOOKUP(R580,SpeciesValidation!D:W,18,FALSE),TEXT(A580,"MMDD")&gt;VLOOKUP(R580,SpeciesValidation!D:W,19,FALSE)),IF(TEXT(A580,"MMDD")&lt;"0701",TEXT(A580,"MMDD")&gt;VLOOKUP(R580,SpeciesValidation!D:W,18,FALSE),TEXT(A580,"MMDD")&lt;VLOOKUP(R580,SpeciesValidation!D:W,19,FALSE))),"Date outside expected range for this species",""),"")))</f>
        <v/>
      </c>
      <c r="M580" s="127" t="str">
        <f>IF(LEN(E580&amp;"")&gt;0,IF(ISERROR(VLOOKUP(R580,SpeciesValidation!D:I,6,FALSE)),"",VLOOKUP(R580,SpeciesValidation!D:I,6,FALSE)),"")</f>
        <v/>
      </c>
      <c r="Q580" s="36" t="str">
        <f>IF(LEN(E580&amp;"")&gt;0,IF(ISERROR(VLOOKUP(E580,SpeciesValidation!B:G,2,FALSE)=TRUE),"",VLOOKUP(E580,SpeciesValidation!B:G,2,FALSE)),"")</f>
        <v/>
      </c>
      <c r="R580" s="36" t="str">
        <f>IF(LEN(E580&amp;"")&gt;0,IF(ISERROR(VLOOKUP(E580,SpeciesLookup!B:G,4,FALSE)=TRUE),"",VLOOKUP(E580,SpeciesLookup!B:G,4,FALSE)),"")</f>
        <v/>
      </c>
    </row>
    <row r="581" spans="1:18" ht="13.2" x14ac:dyDescent="0.25">
      <c r="A581" s="72"/>
      <c r="B581" s="73"/>
      <c r="C581" s="73"/>
      <c r="D581" s="11"/>
      <c r="E581" s="74"/>
      <c r="F581" s="75"/>
      <c r="G581" s="128" t="str">
        <f>IF(LEN(E581&amp;"")&gt;0,IF(ISERROR(VLOOKUP(E581,SpeciesLookup!B:G,6,FALSE)=TRUE),"",VLOOKUP(E581,SpeciesLookup!B:G,6,FALSE)),"")</f>
        <v/>
      </c>
      <c r="H581" s="128" t="str">
        <f>IF(LEN(E581&amp;"")&gt;0,IF(ISERROR(VLOOKUP(E581,SpeciesLookup!B:G,5,FALSE)=TRUE),"",VLOOKUP(E581,SpeciesLookup!B:G,5,FALSE)),"")</f>
        <v/>
      </c>
      <c r="I581" s="11"/>
      <c r="J581" s="73"/>
      <c r="K581" s="11"/>
      <c r="L581" s="127" t="str">
        <f>TRIM(IF(ISERROR(VLOOKUP(R581,SpeciesValidation!D:T,IF(ISNA(VLOOKUP(J581,Validation!B$2:C$15,2,FALSE)),FALSE,VLOOKUP(J581,Validation!B$2:C$15,2,FALSE)))),IF(LEN(E581&amp;"")&gt;0,"",""),VLOOKUP(R581,SpeciesValidation!D:T,VLOOKUP(J581,Validation!B$2:C$15,2,FALSE),FALSE)) &amp; " " &amp; IF(ISERROR(IF(LEFT(J581,1)="A",IF(IF(VLOOKUP(R581,SpeciesValidation!D:W,20,FALSE)=FALSE,OR(TEXT(A581,"MMDD")&lt;VLOOKUP(R581,SpeciesValidation!D:W,18,FALSE),TEXT(A581,"MMDD")&gt;VLOOKUP(R581,SpeciesValidation!D:W,19,FALSE)),IF(TEXT(A581,"MMDD")&lt;"0701",TEXT(A581,"MMDD")&gt;VLOOKUP(R581,SpeciesValidation!D:W,18,FALSE),TEXT(A581,"MMDD")&lt;VLOOKUP(R581,SpeciesValidation!D:W,19,FALSE))),"Date outside expected range for this species",""),"")),"",IF(LEFT(J581,1)="A",IF(IF(VLOOKUP(R581,SpeciesValidation!D:W,20,FALSE)=FALSE,OR(TEXT(A581,"MMDD")&lt;VLOOKUP(R581,SpeciesValidation!D:W,18,FALSE),TEXT(A581,"MMDD")&gt;VLOOKUP(R581,SpeciesValidation!D:W,19,FALSE)),IF(TEXT(A581,"MMDD")&lt;"0701",TEXT(A581,"MMDD")&gt;VLOOKUP(R581,SpeciesValidation!D:W,18,FALSE),TEXT(A581,"MMDD")&lt;VLOOKUP(R581,SpeciesValidation!D:W,19,FALSE))),"Date outside expected range for this species",""),"")))</f>
        <v/>
      </c>
      <c r="M581" s="127" t="str">
        <f>IF(LEN(E581&amp;"")&gt;0,IF(ISERROR(VLOOKUP(R581,SpeciesValidation!D:I,6,FALSE)),"",VLOOKUP(R581,SpeciesValidation!D:I,6,FALSE)),"")</f>
        <v/>
      </c>
      <c r="Q581" s="36" t="str">
        <f>IF(LEN(E581&amp;"")&gt;0,IF(ISERROR(VLOOKUP(E581,SpeciesValidation!B:G,2,FALSE)=TRUE),"",VLOOKUP(E581,SpeciesValidation!B:G,2,FALSE)),"")</f>
        <v/>
      </c>
      <c r="R581" s="36" t="str">
        <f>IF(LEN(E581&amp;"")&gt;0,IF(ISERROR(VLOOKUP(E581,SpeciesLookup!B:G,4,FALSE)=TRUE),"",VLOOKUP(E581,SpeciesLookup!B:G,4,FALSE)),"")</f>
        <v/>
      </c>
    </row>
    <row r="582" spans="1:18" ht="13.2" x14ac:dyDescent="0.25">
      <c r="A582" s="72"/>
      <c r="B582" s="73"/>
      <c r="C582" s="73"/>
      <c r="D582" s="11"/>
      <c r="E582" s="74"/>
      <c r="F582" s="75"/>
      <c r="G582" s="128" t="str">
        <f>IF(LEN(E582&amp;"")&gt;0,IF(ISERROR(VLOOKUP(E582,SpeciesLookup!B:G,6,FALSE)=TRUE),"",VLOOKUP(E582,SpeciesLookup!B:G,6,FALSE)),"")</f>
        <v/>
      </c>
      <c r="H582" s="128" t="str">
        <f>IF(LEN(E582&amp;"")&gt;0,IF(ISERROR(VLOOKUP(E582,SpeciesLookup!B:G,5,FALSE)=TRUE),"",VLOOKUP(E582,SpeciesLookup!B:G,5,FALSE)),"")</f>
        <v/>
      </c>
      <c r="I582" s="11"/>
      <c r="J582" s="73"/>
      <c r="K582" s="11"/>
      <c r="L582" s="127" t="str">
        <f>TRIM(IF(ISERROR(VLOOKUP(R582,SpeciesValidation!D:T,IF(ISNA(VLOOKUP(J582,Validation!B$2:C$15,2,FALSE)),FALSE,VLOOKUP(J582,Validation!B$2:C$15,2,FALSE)))),IF(LEN(E582&amp;"")&gt;0,"",""),VLOOKUP(R582,SpeciesValidation!D:T,VLOOKUP(J582,Validation!B$2:C$15,2,FALSE),FALSE)) &amp; " " &amp; IF(ISERROR(IF(LEFT(J582,1)="A",IF(IF(VLOOKUP(R582,SpeciesValidation!D:W,20,FALSE)=FALSE,OR(TEXT(A582,"MMDD")&lt;VLOOKUP(R582,SpeciesValidation!D:W,18,FALSE),TEXT(A582,"MMDD")&gt;VLOOKUP(R582,SpeciesValidation!D:W,19,FALSE)),IF(TEXT(A582,"MMDD")&lt;"0701",TEXT(A582,"MMDD")&gt;VLOOKUP(R582,SpeciesValidation!D:W,18,FALSE),TEXT(A582,"MMDD")&lt;VLOOKUP(R582,SpeciesValidation!D:W,19,FALSE))),"Date outside expected range for this species",""),"")),"",IF(LEFT(J582,1)="A",IF(IF(VLOOKUP(R582,SpeciesValidation!D:W,20,FALSE)=FALSE,OR(TEXT(A582,"MMDD")&lt;VLOOKUP(R582,SpeciesValidation!D:W,18,FALSE),TEXT(A582,"MMDD")&gt;VLOOKUP(R582,SpeciesValidation!D:W,19,FALSE)),IF(TEXT(A582,"MMDD")&lt;"0701",TEXT(A582,"MMDD")&gt;VLOOKUP(R582,SpeciesValidation!D:W,18,FALSE),TEXT(A582,"MMDD")&lt;VLOOKUP(R582,SpeciesValidation!D:W,19,FALSE))),"Date outside expected range for this species",""),"")))</f>
        <v/>
      </c>
      <c r="M582" s="127" t="str">
        <f>IF(LEN(E582&amp;"")&gt;0,IF(ISERROR(VLOOKUP(R582,SpeciesValidation!D:I,6,FALSE)),"",VLOOKUP(R582,SpeciesValidation!D:I,6,FALSE)),"")</f>
        <v/>
      </c>
      <c r="Q582" s="36" t="str">
        <f>IF(LEN(E582&amp;"")&gt;0,IF(ISERROR(VLOOKUP(E582,SpeciesValidation!B:G,2,FALSE)=TRUE),"",VLOOKUP(E582,SpeciesValidation!B:G,2,FALSE)),"")</f>
        <v/>
      </c>
      <c r="R582" s="36" t="str">
        <f>IF(LEN(E582&amp;"")&gt;0,IF(ISERROR(VLOOKUP(E582,SpeciesLookup!B:G,4,FALSE)=TRUE),"",VLOOKUP(E582,SpeciesLookup!B:G,4,FALSE)),"")</f>
        <v/>
      </c>
    </row>
    <row r="583" spans="1:18" ht="13.2" x14ac:dyDescent="0.25">
      <c r="A583" s="72"/>
      <c r="B583" s="73"/>
      <c r="C583" s="73"/>
      <c r="D583" s="11"/>
      <c r="E583" s="74"/>
      <c r="F583" s="75"/>
      <c r="G583" s="128" t="str">
        <f>IF(LEN(E583&amp;"")&gt;0,IF(ISERROR(VLOOKUP(E583,SpeciesLookup!B:G,6,FALSE)=TRUE),"",VLOOKUP(E583,SpeciesLookup!B:G,6,FALSE)),"")</f>
        <v/>
      </c>
      <c r="H583" s="128" t="str">
        <f>IF(LEN(E583&amp;"")&gt;0,IF(ISERROR(VLOOKUP(E583,SpeciesLookup!B:G,5,FALSE)=TRUE),"",VLOOKUP(E583,SpeciesLookup!B:G,5,FALSE)),"")</f>
        <v/>
      </c>
      <c r="I583" s="11"/>
      <c r="J583" s="73"/>
      <c r="K583" s="11"/>
      <c r="L583" s="127" t="str">
        <f>TRIM(IF(ISERROR(VLOOKUP(R583,SpeciesValidation!D:T,IF(ISNA(VLOOKUP(J583,Validation!B$2:C$15,2,FALSE)),FALSE,VLOOKUP(J583,Validation!B$2:C$15,2,FALSE)))),IF(LEN(E583&amp;"")&gt;0,"",""),VLOOKUP(R583,SpeciesValidation!D:T,VLOOKUP(J583,Validation!B$2:C$15,2,FALSE),FALSE)) &amp; " " &amp; IF(ISERROR(IF(LEFT(J583,1)="A",IF(IF(VLOOKUP(R583,SpeciesValidation!D:W,20,FALSE)=FALSE,OR(TEXT(A583,"MMDD")&lt;VLOOKUP(R583,SpeciesValidation!D:W,18,FALSE),TEXT(A583,"MMDD")&gt;VLOOKUP(R583,SpeciesValidation!D:W,19,FALSE)),IF(TEXT(A583,"MMDD")&lt;"0701",TEXT(A583,"MMDD")&gt;VLOOKUP(R583,SpeciesValidation!D:W,18,FALSE),TEXT(A583,"MMDD")&lt;VLOOKUP(R583,SpeciesValidation!D:W,19,FALSE))),"Date outside expected range for this species",""),"")),"",IF(LEFT(J583,1)="A",IF(IF(VLOOKUP(R583,SpeciesValidation!D:W,20,FALSE)=FALSE,OR(TEXT(A583,"MMDD")&lt;VLOOKUP(R583,SpeciesValidation!D:W,18,FALSE),TEXT(A583,"MMDD")&gt;VLOOKUP(R583,SpeciesValidation!D:W,19,FALSE)),IF(TEXT(A583,"MMDD")&lt;"0701",TEXT(A583,"MMDD")&gt;VLOOKUP(R583,SpeciesValidation!D:W,18,FALSE),TEXT(A583,"MMDD")&lt;VLOOKUP(R583,SpeciesValidation!D:W,19,FALSE))),"Date outside expected range for this species",""),"")))</f>
        <v/>
      </c>
      <c r="M583" s="127" t="str">
        <f>IF(LEN(E583&amp;"")&gt;0,IF(ISERROR(VLOOKUP(R583,SpeciesValidation!D:I,6,FALSE)),"",VLOOKUP(R583,SpeciesValidation!D:I,6,FALSE)),"")</f>
        <v/>
      </c>
      <c r="Q583" s="36" t="str">
        <f>IF(LEN(E583&amp;"")&gt;0,IF(ISERROR(VLOOKUP(E583,SpeciesValidation!B:G,2,FALSE)=TRUE),"",VLOOKUP(E583,SpeciesValidation!B:G,2,FALSE)),"")</f>
        <v/>
      </c>
      <c r="R583" s="36" t="str">
        <f>IF(LEN(E583&amp;"")&gt;0,IF(ISERROR(VLOOKUP(E583,SpeciesLookup!B:G,4,FALSE)=TRUE),"",VLOOKUP(E583,SpeciesLookup!B:G,4,FALSE)),"")</f>
        <v/>
      </c>
    </row>
    <row r="584" spans="1:18" ht="13.2" x14ac:dyDescent="0.25">
      <c r="A584" s="72"/>
      <c r="B584" s="73"/>
      <c r="C584" s="73"/>
      <c r="D584" s="11"/>
      <c r="E584" s="74"/>
      <c r="F584" s="75"/>
      <c r="G584" s="128" t="str">
        <f>IF(LEN(E584&amp;"")&gt;0,IF(ISERROR(VLOOKUP(E584,SpeciesLookup!B:G,6,FALSE)=TRUE),"",VLOOKUP(E584,SpeciesLookup!B:G,6,FALSE)),"")</f>
        <v/>
      </c>
      <c r="H584" s="128" t="str">
        <f>IF(LEN(E584&amp;"")&gt;0,IF(ISERROR(VLOOKUP(E584,SpeciesLookup!B:G,5,FALSE)=TRUE),"",VLOOKUP(E584,SpeciesLookup!B:G,5,FALSE)),"")</f>
        <v/>
      </c>
      <c r="I584" s="11"/>
      <c r="J584" s="73"/>
      <c r="K584" s="11"/>
      <c r="L584" s="127" t="str">
        <f>TRIM(IF(ISERROR(VLOOKUP(R584,SpeciesValidation!D:T,IF(ISNA(VLOOKUP(J584,Validation!B$2:C$15,2,FALSE)),FALSE,VLOOKUP(J584,Validation!B$2:C$15,2,FALSE)))),IF(LEN(E584&amp;"")&gt;0,"",""),VLOOKUP(R584,SpeciesValidation!D:T,VLOOKUP(J584,Validation!B$2:C$15,2,FALSE),FALSE)) &amp; " " &amp; IF(ISERROR(IF(LEFT(J584,1)="A",IF(IF(VLOOKUP(R584,SpeciesValidation!D:W,20,FALSE)=FALSE,OR(TEXT(A584,"MMDD")&lt;VLOOKUP(R584,SpeciesValidation!D:W,18,FALSE),TEXT(A584,"MMDD")&gt;VLOOKUP(R584,SpeciesValidation!D:W,19,FALSE)),IF(TEXT(A584,"MMDD")&lt;"0701",TEXT(A584,"MMDD")&gt;VLOOKUP(R584,SpeciesValidation!D:W,18,FALSE),TEXT(A584,"MMDD")&lt;VLOOKUP(R584,SpeciesValidation!D:W,19,FALSE))),"Date outside expected range for this species",""),"")),"",IF(LEFT(J584,1)="A",IF(IF(VLOOKUP(R584,SpeciesValidation!D:W,20,FALSE)=FALSE,OR(TEXT(A584,"MMDD")&lt;VLOOKUP(R584,SpeciesValidation!D:W,18,FALSE),TEXT(A584,"MMDD")&gt;VLOOKUP(R584,SpeciesValidation!D:W,19,FALSE)),IF(TEXT(A584,"MMDD")&lt;"0701",TEXT(A584,"MMDD")&gt;VLOOKUP(R584,SpeciesValidation!D:W,18,FALSE),TEXT(A584,"MMDD")&lt;VLOOKUP(R584,SpeciesValidation!D:W,19,FALSE))),"Date outside expected range for this species",""),"")))</f>
        <v/>
      </c>
      <c r="M584" s="127" t="str">
        <f>IF(LEN(E584&amp;"")&gt;0,IF(ISERROR(VLOOKUP(R584,SpeciesValidation!D:I,6,FALSE)),"",VLOOKUP(R584,SpeciesValidation!D:I,6,FALSE)),"")</f>
        <v/>
      </c>
      <c r="Q584" s="36" t="str">
        <f>IF(LEN(E584&amp;"")&gt;0,IF(ISERROR(VLOOKUP(E584,SpeciesValidation!B:G,2,FALSE)=TRUE),"",VLOOKUP(E584,SpeciesValidation!B:G,2,FALSE)),"")</f>
        <v/>
      </c>
      <c r="R584" s="36" t="str">
        <f>IF(LEN(E584&amp;"")&gt;0,IF(ISERROR(VLOOKUP(E584,SpeciesLookup!B:G,4,FALSE)=TRUE),"",VLOOKUP(E584,SpeciesLookup!B:G,4,FALSE)),"")</f>
        <v/>
      </c>
    </row>
    <row r="585" spans="1:18" ht="13.2" x14ac:dyDescent="0.25">
      <c r="A585" s="72"/>
      <c r="B585" s="73"/>
      <c r="C585" s="73"/>
      <c r="D585" s="11"/>
      <c r="E585" s="74"/>
      <c r="F585" s="75"/>
      <c r="G585" s="128" t="str">
        <f>IF(LEN(E585&amp;"")&gt;0,IF(ISERROR(VLOOKUP(E585,SpeciesLookup!B:G,6,FALSE)=TRUE),"",VLOOKUP(E585,SpeciesLookup!B:G,6,FALSE)),"")</f>
        <v/>
      </c>
      <c r="H585" s="128" t="str">
        <f>IF(LEN(E585&amp;"")&gt;0,IF(ISERROR(VLOOKUP(E585,SpeciesLookup!B:G,5,FALSE)=TRUE),"",VLOOKUP(E585,SpeciesLookup!B:G,5,FALSE)),"")</f>
        <v/>
      </c>
      <c r="I585" s="11"/>
      <c r="J585" s="73"/>
      <c r="K585" s="11"/>
      <c r="L585" s="127" t="str">
        <f>TRIM(IF(ISERROR(VLOOKUP(R585,SpeciesValidation!D:T,IF(ISNA(VLOOKUP(J585,Validation!B$2:C$15,2,FALSE)),FALSE,VLOOKUP(J585,Validation!B$2:C$15,2,FALSE)))),IF(LEN(E585&amp;"")&gt;0,"",""),VLOOKUP(R585,SpeciesValidation!D:T,VLOOKUP(J585,Validation!B$2:C$15,2,FALSE),FALSE)) &amp; " " &amp; IF(ISERROR(IF(LEFT(J585,1)="A",IF(IF(VLOOKUP(R585,SpeciesValidation!D:W,20,FALSE)=FALSE,OR(TEXT(A585,"MMDD")&lt;VLOOKUP(R585,SpeciesValidation!D:W,18,FALSE),TEXT(A585,"MMDD")&gt;VLOOKUP(R585,SpeciesValidation!D:W,19,FALSE)),IF(TEXT(A585,"MMDD")&lt;"0701",TEXT(A585,"MMDD")&gt;VLOOKUP(R585,SpeciesValidation!D:W,18,FALSE),TEXT(A585,"MMDD")&lt;VLOOKUP(R585,SpeciesValidation!D:W,19,FALSE))),"Date outside expected range for this species",""),"")),"",IF(LEFT(J585,1)="A",IF(IF(VLOOKUP(R585,SpeciesValidation!D:W,20,FALSE)=FALSE,OR(TEXT(A585,"MMDD")&lt;VLOOKUP(R585,SpeciesValidation!D:W,18,FALSE),TEXT(A585,"MMDD")&gt;VLOOKUP(R585,SpeciesValidation!D:W,19,FALSE)),IF(TEXT(A585,"MMDD")&lt;"0701",TEXT(A585,"MMDD")&gt;VLOOKUP(R585,SpeciesValidation!D:W,18,FALSE),TEXT(A585,"MMDD")&lt;VLOOKUP(R585,SpeciesValidation!D:W,19,FALSE))),"Date outside expected range for this species",""),"")))</f>
        <v/>
      </c>
      <c r="M585" s="127" t="str">
        <f>IF(LEN(E585&amp;"")&gt;0,IF(ISERROR(VLOOKUP(R585,SpeciesValidation!D:I,6,FALSE)),"",VLOOKUP(R585,SpeciesValidation!D:I,6,FALSE)),"")</f>
        <v/>
      </c>
      <c r="Q585" s="36" t="str">
        <f>IF(LEN(E585&amp;"")&gt;0,IF(ISERROR(VLOOKUP(E585,SpeciesValidation!B:G,2,FALSE)=TRUE),"",VLOOKUP(E585,SpeciesValidation!B:G,2,FALSE)),"")</f>
        <v/>
      </c>
      <c r="R585" s="36" t="str">
        <f>IF(LEN(E585&amp;"")&gt;0,IF(ISERROR(VLOOKUP(E585,SpeciesLookup!B:G,4,FALSE)=TRUE),"",VLOOKUP(E585,SpeciesLookup!B:G,4,FALSE)),"")</f>
        <v/>
      </c>
    </row>
    <row r="586" spans="1:18" ht="13.2" x14ac:dyDescent="0.25">
      <c r="A586" s="72"/>
      <c r="B586" s="73"/>
      <c r="C586" s="73"/>
      <c r="D586" s="11"/>
      <c r="E586" s="74"/>
      <c r="F586" s="75"/>
      <c r="G586" s="128" t="str">
        <f>IF(LEN(E586&amp;"")&gt;0,IF(ISERROR(VLOOKUP(E586,SpeciesLookup!B:G,6,FALSE)=TRUE),"",VLOOKUP(E586,SpeciesLookup!B:G,6,FALSE)),"")</f>
        <v/>
      </c>
      <c r="H586" s="128" t="str">
        <f>IF(LEN(E586&amp;"")&gt;0,IF(ISERROR(VLOOKUP(E586,SpeciesLookup!B:G,5,FALSE)=TRUE),"",VLOOKUP(E586,SpeciesLookup!B:G,5,FALSE)),"")</f>
        <v/>
      </c>
      <c r="I586" s="11"/>
      <c r="J586" s="73"/>
      <c r="K586" s="11"/>
      <c r="L586" s="127" t="str">
        <f>TRIM(IF(ISERROR(VLOOKUP(R586,SpeciesValidation!D:T,IF(ISNA(VLOOKUP(J586,Validation!B$2:C$15,2,FALSE)),FALSE,VLOOKUP(J586,Validation!B$2:C$15,2,FALSE)))),IF(LEN(E586&amp;"")&gt;0,"",""),VLOOKUP(R586,SpeciesValidation!D:T,VLOOKUP(J586,Validation!B$2:C$15,2,FALSE),FALSE)) &amp; " " &amp; IF(ISERROR(IF(LEFT(J586,1)="A",IF(IF(VLOOKUP(R586,SpeciesValidation!D:W,20,FALSE)=FALSE,OR(TEXT(A586,"MMDD")&lt;VLOOKUP(R586,SpeciesValidation!D:W,18,FALSE),TEXT(A586,"MMDD")&gt;VLOOKUP(R586,SpeciesValidation!D:W,19,FALSE)),IF(TEXT(A586,"MMDD")&lt;"0701",TEXT(A586,"MMDD")&gt;VLOOKUP(R586,SpeciesValidation!D:W,18,FALSE),TEXT(A586,"MMDD")&lt;VLOOKUP(R586,SpeciesValidation!D:W,19,FALSE))),"Date outside expected range for this species",""),"")),"",IF(LEFT(J586,1)="A",IF(IF(VLOOKUP(R586,SpeciesValidation!D:W,20,FALSE)=FALSE,OR(TEXT(A586,"MMDD")&lt;VLOOKUP(R586,SpeciesValidation!D:W,18,FALSE),TEXT(A586,"MMDD")&gt;VLOOKUP(R586,SpeciesValidation!D:W,19,FALSE)),IF(TEXT(A586,"MMDD")&lt;"0701",TEXT(A586,"MMDD")&gt;VLOOKUP(R586,SpeciesValidation!D:W,18,FALSE),TEXT(A586,"MMDD")&lt;VLOOKUP(R586,SpeciesValidation!D:W,19,FALSE))),"Date outside expected range for this species",""),"")))</f>
        <v/>
      </c>
      <c r="M586" s="127" t="str">
        <f>IF(LEN(E586&amp;"")&gt;0,IF(ISERROR(VLOOKUP(R586,SpeciesValidation!D:I,6,FALSE)),"",VLOOKUP(R586,SpeciesValidation!D:I,6,FALSE)),"")</f>
        <v/>
      </c>
      <c r="Q586" s="36" t="str">
        <f>IF(LEN(E586&amp;"")&gt;0,IF(ISERROR(VLOOKUP(E586,SpeciesValidation!B:G,2,FALSE)=TRUE),"",VLOOKUP(E586,SpeciesValidation!B:G,2,FALSE)),"")</f>
        <v/>
      </c>
      <c r="R586" s="36" t="str">
        <f>IF(LEN(E586&amp;"")&gt;0,IF(ISERROR(VLOOKUP(E586,SpeciesLookup!B:G,4,FALSE)=TRUE),"",VLOOKUP(E586,SpeciesLookup!B:G,4,FALSE)),"")</f>
        <v/>
      </c>
    </row>
    <row r="587" spans="1:18" ht="13.2" x14ac:dyDescent="0.25">
      <c r="A587" s="72"/>
      <c r="B587" s="73"/>
      <c r="C587" s="73"/>
      <c r="D587" s="11"/>
      <c r="E587" s="74"/>
      <c r="F587" s="75"/>
      <c r="G587" s="128" t="str">
        <f>IF(LEN(E587&amp;"")&gt;0,IF(ISERROR(VLOOKUP(E587,SpeciesLookup!B:G,6,FALSE)=TRUE),"",VLOOKUP(E587,SpeciesLookup!B:G,6,FALSE)),"")</f>
        <v/>
      </c>
      <c r="H587" s="128" t="str">
        <f>IF(LEN(E587&amp;"")&gt;0,IF(ISERROR(VLOOKUP(E587,SpeciesLookup!B:G,5,FALSE)=TRUE),"",VLOOKUP(E587,SpeciesLookup!B:G,5,FALSE)),"")</f>
        <v/>
      </c>
      <c r="I587" s="11"/>
      <c r="J587" s="73"/>
      <c r="K587" s="11"/>
      <c r="L587" s="127" t="str">
        <f>TRIM(IF(ISERROR(VLOOKUP(R587,SpeciesValidation!D:T,IF(ISNA(VLOOKUP(J587,Validation!B$2:C$15,2,FALSE)),FALSE,VLOOKUP(J587,Validation!B$2:C$15,2,FALSE)))),IF(LEN(E587&amp;"")&gt;0,"",""),VLOOKUP(R587,SpeciesValidation!D:T,VLOOKUP(J587,Validation!B$2:C$15,2,FALSE),FALSE)) &amp; " " &amp; IF(ISERROR(IF(LEFT(J587,1)="A",IF(IF(VLOOKUP(R587,SpeciesValidation!D:W,20,FALSE)=FALSE,OR(TEXT(A587,"MMDD")&lt;VLOOKUP(R587,SpeciesValidation!D:W,18,FALSE),TEXT(A587,"MMDD")&gt;VLOOKUP(R587,SpeciesValidation!D:W,19,FALSE)),IF(TEXT(A587,"MMDD")&lt;"0701",TEXT(A587,"MMDD")&gt;VLOOKUP(R587,SpeciesValidation!D:W,18,FALSE),TEXT(A587,"MMDD")&lt;VLOOKUP(R587,SpeciesValidation!D:W,19,FALSE))),"Date outside expected range for this species",""),"")),"",IF(LEFT(J587,1)="A",IF(IF(VLOOKUP(R587,SpeciesValidation!D:W,20,FALSE)=FALSE,OR(TEXT(A587,"MMDD")&lt;VLOOKUP(R587,SpeciesValidation!D:W,18,FALSE),TEXT(A587,"MMDD")&gt;VLOOKUP(R587,SpeciesValidation!D:W,19,FALSE)),IF(TEXT(A587,"MMDD")&lt;"0701",TEXT(A587,"MMDD")&gt;VLOOKUP(R587,SpeciesValidation!D:W,18,FALSE),TEXT(A587,"MMDD")&lt;VLOOKUP(R587,SpeciesValidation!D:W,19,FALSE))),"Date outside expected range for this species",""),"")))</f>
        <v/>
      </c>
      <c r="M587" s="127" t="str">
        <f>IF(LEN(E587&amp;"")&gt;0,IF(ISERROR(VLOOKUP(R587,SpeciesValidation!D:I,6,FALSE)),"",VLOOKUP(R587,SpeciesValidation!D:I,6,FALSE)),"")</f>
        <v/>
      </c>
      <c r="Q587" s="36" t="str">
        <f>IF(LEN(E587&amp;"")&gt;0,IF(ISERROR(VLOOKUP(E587,SpeciesValidation!B:G,2,FALSE)=TRUE),"",VLOOKUP(E587,SpeciesValidation!B:G,2,FALSE)),"")</f>
        <v/>
      </c>
      <c r="R587" s="36" t="str">
        <f>IF(LEN(E587&amp;"")&gt;0,IF(ISERROR(VLOOKUP(E587,SpeciesLookup!B:G,4,FALSE)=TRUE),"",VLOOKUP(E587,SpeciesLookup!B:G,4,FALSE)),"")</f>
        <v/>
      </c>
    </row>
    <row r="588" spans="1:18" ht="13.2" x14ac:dyDescent="0.25">
      <c r="A588" s="72"/>
      <c r="B588" s="73"/>
      <c r="C588" s="73"/>
      <c r="D588" s="11"/>
      <c r="E588" s="74"/>
      <c r="F588" s="75"/>
      <c r="G588" s="128" t="str">
        <f>IF(LEN(E588&amp;"")&gt;0,IF(ISERROR(VLOOKUP(E588,SpeciesLookup!B:G,6,FALSE)=TRUE),"",VLOOKUP(E588,SpeciesLookup!B:G,6,FALSE)),"")</f>
        <v/>
      </c>
      <c r="H588" s="128" t="str">
        <f>IF(LEN(E588&amp;"")&gt;0,IF(ISERROR(VLOOKUP(E588,SpeciesLookup!B:G,5,FALSE)=TRUE),"",VLOOKUP(E588,SpeciesLookup!B:G,5,FALSE)),"")</f>
        <v/>
      </c>
      <c r="I588" s="11"/>
      <c r="J588" s="73"/>
      <c r="K588" s="11"/>
      <c r="L588" s="127" t="str">
        <f>TRIM(IF(ISERROR(VLOOKUP(R588,SpeciesValidation!D:T,IF(ISNA(VLOOKUP(J588,Validation!B$2:C$15,2,FALSE)),FALSE,VLOOKUP(J588,Validation!B$2:C$15,2,FALSE)))),IF(LEN(E588&amp;"")&gt;0,"",""),VLOOKUP(R588,SpeciesValidation!D:T,VLOOKUP(J588,Validation!B$2:C$15,2,FALSE),FALSE)) &amp; " " &amp; IF(ISERROR(IF(LEFT(J588,1)="A",IF(IF(VLOOKUP(R588,SpeciesValidation!D:W,20,FALSE)=FALSE,OR(TEXT(A588,"MMDD")&lt;VLOOKUP(R588,SpeciesValidation!D:W,18,FALSE),TEXT(A588,"MMDD")&gt;VLOOKUP(R588,SpeciesValidation!D:W,19,FALSE)),IF(TEXT(A588,"MMDD")&lt;"0701",TEXT(A588,"MMDD")&gt;VLOOKUP(R588,SpeciesValidation!D:W,18,FALSE),TEXT(A588,"MMDD")&lt;VLOOKUP(R588,SpeciesValidation!D:W,19,FALSE))),"Date outside expected range for this species",""),"")),"",IF(LEFT(J588,1)="A",IF(IF(VLOOKUP(R588,SpeciesValidation!D:W,20,FALSE)=FALSE,OR(TEXT(A588,"MMDD")&lt;VLOOKUP(R588,SpeciesValidation!D:W,18,FALSE),TEXT(A588,"MMDD")&gt;VLOOKUP(R588,SpeciesValidation!D:W,19,FALSE)),IF(TEXT(A588,"MMDD")&lt;"0701",TEXT(A588,"MMDD")&gt;VLOOKUP(R588,SpeciesValidation!D:W,18,FALSE),TEXT(A588,"MMDD")&lt;VLOOKUP(R588,SpeciesValidation!D:W,19,FALSE))),"Date outside expected range for this species",""),"")))</f>
        <v/>
      </c>
      <c r="M588" s="127" t="str">
        <f>IF(LEN(E588&amp;"")&gt;0,IF(ISERROR(VLOOKUP(R588,SpeciesValidation!D:I,6,FALSE)),"",VLOOKUP(R588,SpeciesValidation!D:I,6,FALSE)),"")</f>
        <v/>
      </c>
      <c r="Q588" s="36" t="str">
        <f>IF(LEN(E588&amp;"")&gt;0,IF(ISERROR(VLOOKUP(E588,SpeciesValidation!B:G,2,FALSE)=TRUE),"",VLOOKUP(E588,SpeciesValidation!B:G,2,FALSE)),"")</f>
        <v/>
      </c>
      <c r="R588" s="36" t="str">
        <f>IF(LEN(E588&amp;"")&gt;0,IF(ISERROR(VLOOKUP(E588,SpeciesLookup!B:G,4,FALSE)=TRUE),"",VLOOKUP(E588,SpeciesLookup!B:G,4,FALSE)),"")</f>
        <v/>
      </c>
    </row>
    <row r="589" spans="1:18" ht="13.2" x14ac:dyDescent="0.25">
      <c r="A589" s="72"/>
      <c r="B589" s="73"/>
      <c r="C589" s="73"/>
      <c r="D589" s="11"/>
      <c r="E589" s="74"/>
      <c r="F589" s="75"/>
      <c r="G589" s="128" t="str">
        <f>IF(LEN(E589&amp;"")&gt;0,IF(ISERROR(VLOOKUP(E589,SpeciesLookup!B:G,6,FALSE)=TRUE),"",VLOOKUP(E589,SpeciesLookup!B:G,6,FALSE)),"")</f>
        <v/>
      </c>
      <c r="H589" s="128" t="str">
        <f>IF(LEN(E589&amp;"")&gt;0,IF(ISERROR(VLOOKUP(E589,SpeciesLookup!B:G,5,FALSE)=TRUE),"",VLOOKUP(E589,SpeciesLookup!B:G,5,FALSE)),"")</f>
        <v/>
      </c>
      <c r="I589" s="11"/>
      <c r="J589" s="73"/>
      <c r="K589" s="11"/>
      <c r="L589" s="127" t="str">
        <f>TRIM(IF(ISERROR(VLOOKUP(R589,SpeciesValidation!D:T,IF(ISNA(VLOOKUP(J589,Validation!B$2:C$15,2,FALSE)),FALSE,VLOOKUP(J589,Validation!B$2:C$15,2,FALSE)))),IF(LEN(E589&amp;"")&gt;0,"",""),VLOOKUP(R589,SpeciesValidation!D:T,VLOOKUP(J589,Validation!B$2:C$15,2,FALSE),FALSE)) &amp; " " &amp; IF(ISERROR(IF(LEFT(J589,1)="A",IF(IF(VLOOKUP(R589,SpeciesValidation!D:W,20,FALSE)=FALSE,OR(TEXT(A589,"MMDD")&lt;VLOOKUP(R589,SpeciesValidation!D:W,18,FALSE),TEXT(A589,"MMDD")&gt;VLOOKUP(R589,SpeciesValidation!D:W,19,FALSE)),IF(TEXT(A589,"MMDD")&lt;"0701",TEXT(A589,"MMDD")&gt;VLOOKUP(R589,SpeciesValidation!D:W,18,FALSE),TEXT(A589,"MMDD")&lt;VLOOKUP(R589,SpeciesValidation!D:W,19,FALSE))),"Date outside expected range for this species",""),"")),"",IF(LEFT(J589,1)="A",IF(IF(VLOOKUP(R589,SpeciesValidation!D:W,20,FALSE)=FALSE,OR(TEXT(A589,"MMDD")&lt;VLOOKUP(R589,SpeciesValidation!D:W,18,FALSE),TEXT(A589,"MMDD")&gt;VLOOKUP(R589,SpeciesValidation!D:W,19,FALSE)),IF(TEXT(A589,"MMDD")&lt;"0701",TEXT(A589,"MMDD")&gt;VLOOKUP(R589,SpeciesValidation!D:W,18,FALSE),TEXT(A589,"MMDD")&lt;VLOOKUP(R589,SpeciesValidation!D:W,19,FALSE))),"Date outside expected range for this species",""),"")))</f>
        <v/>
      </c>
      <c r="M589" s="127" t="str">
        <f>IF(LEN(E589&amp;"")&gt;0,IF(ISERROR(VLOOKUP(R589,SpeciesValidation!D:I,6,FALSE)),"",VLOOKUP(R589,SpeciesValidation!D:I,6,FALSE)),"")</f>
        <v/>
      </c>
      <c r="Q589" s="36" t="str">
        <f>IF(LEN(E589&amp;"")&gt;0,IF(ISERROR(VLOOKUP(E589,SpeciesValidation!B:G,2,FALSE)=TRUE),"",VLOOKUP(E589,SpeciesValidation!B:G,2,FALSE)),"")</f>
        <v/>
      </c>
      <c r="R589" s="36" t="str">
        <f>IF(LEN(E589&amp;"")&gt;0,IF(ISERROR(VLOOKUP(E589,SpeciesLookup!B:G,4,FALSE)=TRUE),"",VLOOKUP(E589,SpeciesLookup!B:G,4,FALSE)),"")</f>
        <v/>
      </c>
    </row>
    <row r="590" spans="1:18" ht="13.2" x14ac:dyDescent="0.25">
      <c r="A590" s="72"/>
      <c r="B590" s="73"/>
      <c r="C590" s="73"/>
      <c r="D590" s="11"/>
      <c r="E590" s="74"/>
      <c r="F590" s="75"/>
      <c r="G590" s="128" t="str">
        <f>IF(LEN(E590&amp;"")&gt;0,IF(ISERROR(VLOOKUP(E590,SpeciesLookup!B:G,6,FALSE)=TRUE),"",VLOOKUP(E590,SpeciesLookup!B:G,6,FALSE)),"")</f>
        <v/>
      </c>
      <c r="H590" s="128" t="str">
        <f>IF(LEN(E590&amp;"")&gt;0,IF(ISERROR(VLOOKUP(E590,SpeciesLookup!B:G,5,FALSE)=TRUE),"",VLOOKUP(E590,SpeciesLookup!B:G,5,FALSE)),"")</f>
        <v/>
      </c>
      <c r="I590" s="11"/>
      <c r="J590" s="73"/>
      <c r="K590" s="11"/>
      <c r="L590" s="127" t="str">
        <f>TRIM(IF(ISERROR(VLOOKUP(R590,SpeciesValidation!D:T,IF(ISNA(VLOOKUP(J590,Validation!B$2:C$15,2,FALSE)),FALSE,VLOOKUP(J590,Validation!B$2:C$15,2,FALSE)))),IF(LEN(E590&amp;"")&gt;0,"",""),VLOOKUP(R590,SpeciesValidation!D:T,VLOOKUP(J590,Validation!B$2:C$15,2,FALSE),FALSE)) &amp; " " &amp; IF(ISERROR(IF(LEFT(J590,1)="A",IF(IF(VLOOKUP(R590,SpeciesValidation!D:W,20,FALSE)=FALSE,OR(TEXT(A590,"MMDD")&lt;VLOOKUP(R590,SpeciesValidation!D:W,18,FALSE),TEXT(A590,"MMDD")&gt;VLOOKUP(R590,SpeciesValidation!D:W,19,FALSE)),IF(TEXT(A590,"MMDD")&lt;"0701",TEXT(A590,"MMDD")&gt;VLOOKUP(R590,SpeciesValidation!D:W,18,FALSE),TEXT(A590,"MMDD")&lt;VLOOKUP(R590,SpeciesValidation!D:W,19,FALSE))),"Date outside expected range for this species",""),"")),"",IF(LEFT(J590,1)="A",IF(IF(VLOOKUP(R590,SpeciesValidation!D:W,20,FALSE)=FALSE,OR(TEXT(A590,"MMDD")&lt;VLOOKUP(R590,SpeciesValidation!D:W,18,FALSE),TEXT(A590,"MMDD")&gt;VLOOKUP(R590,SpeciesValidation!D:W,19,FALSE)),IF(TEXT(A590,"MMDD")&lt;"0701",TEXT(A590,"MMDD")&gt;VLOOKUP(R590,SpeciesValidation!D:W,18,FALSE),TEXT(A590,"MMDD")&lt;VLOOKUP(R590,SpeciesValidation!D:W,19,FALSE))),"Date outside expected range for this species",""),"")))</f>
        <v/>
      </c>
      <c r="M590" s="127" t="str">
        <f>IF(LEN(E590&amp;"")&gt;0,IF(ISERROR(VLOOKUP(R590,SpeciesValidation!D:I,6,FALSE)),"",VLOOKUP(R590,SpeciesValidation!D:I,6,FALSE)),"")</f>
        <v/>
      </c>
      <c r="Q590" s="36" t="str">
        <f>IF(LEN(E590&amp;"")&gt;0,IF(ISERROR(VLOOKUP(E590,SpeciesValidation!B:G,2,FALSE)=TRUE),"",VLOOKUP(E590,SpeciesValidation!B:G,2,FALSE)),"")</f>
        <v/>
      </c>
      <c r="R590" s="36" t="str">
        <f>IF(LEN(E590&amp;"")&gt;0,IF(ISERROR(VLOOKUP(E590,SpeciesLookup!B:G,4,FALSE)=TRUE),"",VLOOKUP(E590,SpeciesLookup!B:G,4,FALSE)),"")</f>
        <v/>
      </c>
    </row>
    <row r="591" spans="1:18" ht="13.2" x14ac:dyDescent="0.25">
      <c r="A591" s="72"/>
      <c r="B591" s="73"/>
      <c r="C591" s="73"/>
      <c r="D591" s="11"/>
      <c r="E591" s="74"/>
      <c r="F591" s="75"/>
      <c r="G591" s="128" t="str">
        <f>IF(LEN(E591&amp;"")&gt;0,IF(ISERROR(VLOOKUP(E591,SpeciesLookup!B:G,6,FALSE)=TRUE),"",VLOOKUP(E591,SpeciesLookup!B:G,6,FALSE)),"")</f>
        <v/>
      </c>
      <c r="H591" s="128" t="str">
        <f>IF(LEN(E591&amp;"")&gt;0,IF(ISERROR(VLOOKUP(E591,SpeciesLookup!B:G,5,FALSE)=TRUE),"",VLOOKUP(E591,SpeciesLookup!B:G,5,FALSE)),"")</f>
        <v/>
      </c>
      <c r="I591" s="11"/>
      <c r="J591" s="73"/>
      <c r="K591" s="11"/>
      <c r="L591" s="127" t="str">
        <f>TRIM(IF(ISERROR(VLOOKUP(R591,SpeciesValidation!D:T,IF(ISNA(VLOOKUP(J591,Validation!B$2:C$15,2,FALSE)),FALSE,VLOOKUP(J591,Validation!B$2:C$15,2,FALSE)))),IF(LEN(E591&amp;"")&gt;0,"",""),VLOOKUP(R591,SpeciesValidation!D:T,VLOOKUP(J591,Validation!B$2:C$15,2,FALSE),FALSE)) &amp; " " &amp; IF(ISERROR(IF(LEFT(J591,1)="A",IF(IF(VLOOKUP(R591,SpeciesValidation!D:W,20,FALSE)=FALSE,OR(TEXT(A591,"MMDD")&lt;VLOOKUP(R591,SpeciesValidation!D:W,18,FALSE),TEXT(A591,"MMDD")&gt;VLOOKUP(R591,SpeciesValidation!D:W,19,FALSE)),IF(TEXT(A591,"MMDD")&lt;"0701",TEXT(A591,"MMDD")&gt;VLOOKUP(R591,SpeciesValidation!D:W,18,FALSE),TEXT(A591,"MMDD")&lt;VLOOKUP(R591,SpeciesValidation!D:W,19,FALSE))),"Date outside expected range for this species",""),"")),"",IF(LEFT(J591,1)="A",IF(IF(VLOOKUP(R591,SpeciesValidation!D:W,20,FALSE)=FALSE,OR(TEXT(A591,"MMDD")&lt;VLOOKUP(R591,SpeciesValidation!D:W,18,FALSE),TEXT(A591,"MMDD")&gt;VLOOKUP(R591,SpeciesValidation!D:W,19,FALSE)),IF(TEXT(A591,"MMDD")&lt;"0701",TEXT(A591,"MMDD")&gt;VLOOKUP(R591,SpeciesValidation!D:W,18,FALSE),TEXT(A591,"MMDD")&lt;VLOOKUP(R591,SpeciesValidation!D:W,19,FALSE))),"Date outside expected range for this species",""),"")))</f>
        <v/>
      </c>
      <c r="M591" s="127" t="str">
        <f>IF(LEN(E591&amp;"")&gt;0,IF(ISERROR(VLOOKUP(R591,SpeciesValidation!D:I,6,FALSE)),"",VLOOKUP(R591,SpeciesValidation!D:I,6,FALSE)),"")</f>
        <v/>
      </c>
      <c r="Q591" s="36" t="str">
        <f>IF(LEN(E591&amp;"")&gt;0,IF(ISERROR(VLOOKUP(E591,SpeciesValidation!B:G,2,FALSE)=TRUE),"",VLOOKUP(E591,SpeciesValidation!B:G,2,FALSE)),"")</f>
        <v/>
      </c>
      <c r="R591" s="36" t="str">
        <f>IF(LEN(E591&amp;"")&gt;0,IF(ISERROR(VLOOKUP(E591,SpeciesLookup!B:G,4,FALSE)=TRUE),"",VLOOKUP(E591,SpeciesLookup!B:G,4,FALSE)),"")</f>
        <v/>
      </c>
    </row>
    <row r="592" spans="1:18" ht="13.2" x14ac:dyDescent="0.25">
      <c r="A592" s="72"/>
      <c r="B592" s="73"/>
      <c r="C592" s="73"/>
      <c r="D592" s="11"/>
      <c r="E592" s="74"/>
      <c r="F592" s="75"/>
      <c r="G592" s="128" t="str">
        <f>IF(LEN(E592&amp;"")&gt;0,IF(ISERROR(VLOOKUP(E592,SpeciesLookup!B:G,6,FALSE)=TRUE),"",VLOOKUP(E592,SpeciesLookup!B:G,6,FALSE)),"")</f>
        <v/>
      </c>
      <c r="H592" s="128" t="str">
        <f>IF(LEN(E592&amp;"")&gt;0,IF(ISERROR(VLOOKUP(E592,SpeciesLookup!B:G,5,FALSE)=TRUE),"",VLOOKUP(E592,SpeciesLookup!B:G,5,FALSE)),"")</f>
        <v/>
      </c>
      <c r="I592" s="11"/>
      <c r="J592" s="73"/>
      <c r="K592" s="11"/>
      <c r="L592" s="127" t="str">
        <f>TRIM(IF(ISERROR(VLOOKUP(R592,SpeciesValidation!D:T,IF(ISNA(VLOOKUP(J592,Validation!B$2:C$15,2,FALSE)),FALSE,VLOOKUP(J592,Validation!B$2:C$15,2,FALSE)))),IF(LEN(E592&amp;"")&gt;0,"",""),VLOOKUP(R592,SpeciesValidation!D:T,VLOOKUP(J592,Validation!B$2:C$15,2,FALSE),FALSE)) &amp; " " &amp; IF(ISERROR(IF(LEFT(J592,1)="A",IF(IF(VLOOKUP(R592,SpeciesValidation!D:W,20,FALSE)=FALSE,OR(TEXT(A592,"MMDD")&lt;VLOOKUP(R592,SpeciesValidation!D:W,18,FALSE),TEXT(A592,"MMDD")&gt;VLOOKUP(R592,SpeciesValidation!D:W,19,FALSE)),IF(TEXT(A592,"MMDD")&lt;"0701",TEXT(A592,"MMDD")&gt;VLOOKUP(R592,SpeciesValidation!D:W,18,FALSE),TEXT(A592,"MMDD")&lt;VLOOKUP(R592,SpeciesValidation!D:W,19,FALSE))),"Date outside expected range for this species",""),"")),"",IF(LEFT(J592,1)="A",IF(IF(VLOOKUP(R592,SpeciesValidation!D:W,20,FALSE)=FALSE,OR(TEXT(A592,"MMDD")&lt;VLOOKUP(R592,SpeciesValidation!D:W,18,FALSE),TEXT(A592,"MMDD")&gt;VLOOKUP(R592,SpeciesValidation!D:W,19,FALSE)),IF(TEXT(A592,"MMDD")&lt;"0701",TEXT(A592,"MMDD")&gt;VLOOKUP(R592,SpeciesValidation!D:W,18,FALSE),TEXT(A592,"MMDD")&lt;VLOOKUP(R592,SpeciesValidation!D:W,19,FALSE))),"Date outside expected range for this species",""),"")))</f>
        <v/>
      </c>
      <c r="M592" s="127" t="str">
        <f>IF(LEN(E592&amp;"")&gt;0,IF(ISERROR(VLOOKUP(R592,SpeciesValidation!D:I,6,FALSE)),"",VLOOKUP(R592,SpeciesValidation!D:I,6,FALSE)),"")</f>
        <v/>
      </c>
      <c r="Q592" s="36" t="str">
        <f>IF(LEN(E592&amp;"")&gt;0,IF(ISERROR(VLOOKUP(E592,SpeciesValidation!B:G,2,FALSE)=TRUE),"",VLOOKUP(E592,SpeciesValidation!B:G,2,FALSE)),"")</f>
        <v/>
      </c>
      <c r="R592" s="36" t="str">
        <f>IF(LEN(E592&amp;"")&gt;0,IF(ISERROR(VLOOKUP(E592,SpeciesLookup!B:G,4,FALSE)=TRUE),"",VLOOKUP(E592,SpeciesLookup!B:G,4,FALSE)),"")</f>
        <v/>
      </c>
    </row>
    <row r="593" spans="1:18" ht="13.2" x14ac:dyDescent="0.25">
      <c r="A593" s="72"/>
      <c r="B593" s="73"/>
      <c r="C593" s="73"/>
      <c r="D593" s="11"/>
      <c r="E593" s="74"/>
      <c r="F593" s="75"/>
      <c r="G593" s="128" t="str">
        <f>IF(LEN(E593&amp;"")&gt;0,IF(ISERROR(VLOOKUP(E593,SpeciesLookup!B:G,6,FALSE)=TRUE),"",VLOOKUP(E593,SpeciesLookup!B:G,6,FALSE)),"")</f>
        <v/>
      </c>
      <c r="H593" s="128" t="str">
        <f>IF(LEN(E593&amp;"")&gt;0,IF(ISERROR(VLOOKUP(E593,SpeciesLookup!B:G,5,FALSE)=TRUE),"",VLOOKUP(E593,SpeciesLookup!B:G,5,FALSE)),"")</f>
        <v/>
      </c>
      <c r="I593" s="11"/>
      <c r="J593" s="73"/>
      <c r="K593" s="11"/>
      <c r="L593" s="127" t="str">
        <f>TRIM(IF(ISERROR(VLOOKUP(R593,SpeciesValidation!D:T,IF(ISNA(VLOOKUP(J593,Validation!B$2:C$15,2,FALSE)),FALSE,VLOOKUP(J593,Validation!B$2:C$15,2,FALSE)))),IF(LEN(E593&amp;"")&gt;0,"",""),VLOOKUP(R593,SpeciesValidation!D:T,VLOOKUP(J593,Validation!B$2:C$15,2,FALSE),FALSE)) &amp; " " &amp; IF(ISERROR(IF(LEFT(J593,1)="A",IF(IF(VLOOKUP(R593,SpeciesValidation!D:W,20,FALSE)=FALSE,OR(TEXT(A593,"MMDD")&lt;VLOOKUP(R593,SpeciesValidation!D:W,18,FALSE),TEXT(A593,"MMDD")&gt;VLOOKUP(R593,SpeciesValidation!D:W,19,FALSE)),IF(TEXT(A593,"MMDD")&lt;"0701",TEXT(A593,"MMDD")&gt;VLOOKUP(R593,SpeciesValidation!D:W,18,FALSE),TEXT(A593,"MMDD")&lt;VLOOKUP(R593,SpeciesValidation!D:W,19,FALSE))),"Date outside expected range for this species",""),"")),"",IF(LEFT(J593,1)="A",IF(IF(VLOOKUP(R593,SpeciesValidation!D:W,20,FALSE)=FALSE,OR(TEXT(A593,"MMDD")&lt;VLOOKUP(R593,SpeciesValidation!D:W,18,FALSE),TEXT(A593,"MMDD")&gt;VLOOKUP(R593,SpeciesValidation!D:W,19,FALSE)),IF(TEXT(A593,"MMDD")&lt;"0701",TEXT(A593,"MMDD")&gt;VLOOKUP(R593,SpeciesValidation!D:W,18,FALSE),TEXT(A593,"MMDD")&lt;VLOOKUP(R593,SpeciesValidation!D:W,19,FALSE))),"Date outside expected range for this species",""),"")))</f>
        <v/>
      </c>
      <c r="M593" s="127" t="str">
        <f>IF(LEN(E593&amp;"")&gt;0,IF(ISERROR(VLOOKUP(R593,SpeciesValidation!D:I,6,FALSE)),"",VLOOKUP(R593,SpeciesValidation!D:I,6,FALSE)),"")</f>
        <v/>
      </c>
      <c r="Q593" s="36" t="str">
        <f>IF(LEN(E593&amp;"")&gt;0,IF(ISERROR(VLOOKUP(E593,SpeciesValidation!B:G,2,FALSE)=TRUE),"",VLOOKUP(E593,SpeciesValidation!B:G,2,FALSE)),"")</f>
        <v/>
      </c>
      <c r="R593" s="36" t="str">
        <f>IF(LEN(E593&amp;"")&gt;0,IF(ISERROR(VLOOKUP(E593,SpeciesLookup!B:G,4,FALSE)=TRUE),"",VLOOKUP(E593,SpeciesLookup!B:G,4,FALSE)),"")</f>
        <v/>
      </c>
    </row>
    <row r="594" spans="1:18" ht="13.2" x14ac:dyDescent="0.25">
      <c r="A594" s="72"/>
      <c r="B594" s="73"/>
      <c r="C594" s="73"/>
      <c r="D594" s="11"/>
      <c r="E594" s="74"/>
      <c r="F594" s="75"/>
      <c r="G594" s="128" t="str">
        <f>IF(LEN(E594&amp;"")&gt;0,IF(ISERROR(VLOOKUP(E594,SpeciesLookup!B:G,6,FALSE)=TRUE),"",VLOOKUP(E594,SpeciesLookup!B:G,6,FALSE)),"")</f>
        <v/>
      </c>
      <c r="H594" s="128" t="str">
        <f>IF(LEN(E594&amp;"")&gt;0,IF(ISERROR(VLOOKUP(E594,SpeciesLookup!B:G,5,FALSE)=TRUE),"",VLOOKUP(E594,SpeciesLookup!B:G,5,FALSE)),"")</f>
        <v/>
      </c>
      <c r="I594" s="11"/>
      <c r="J594" s="73"/>
      <c r="K594" s="11"/>
      <c r="L594" s="127" t="str">
        <f>TRIM(IF(ISERROR(VLOOKUP(R594,SpeciesValidation!D:T,IF(ISNA(VLOOKUP(J594,Validation!B$2:C$15,2,FALSE)),FALSE,VLOOKUP(J594,Validation!B$2:C$15,2,FALSE)))),IF(LEN(E594&amp;"")&gt;0,"",""),VLOOKUP(R594,SpeciesValidation!D:T,VLOOKUP(J594,Validation!B$2:C$15,2,FALSE),FALSE)) &amp; " " &amp; IF(ISERROR(IF(LEFT(J594,1)="A",IF(IF(VLOOKUP(R594,SpeciesValidation!D:W,20,FALSE)=FALSE,OR(TEXT(A594,"MMDD")&lt;VLOOKUP(R594,SpeciesValidation!D:W,18,FALSE),TEXT(A594,"MMDD")&gt;VLOOKUP(R594,SpeciesValidation!D:W,19,FALSE)),IF(TEXT(A594,"MMDD")&lt;"0701",TEXT(A594,"MMDD")&gt;VLOOKUP(R594,SpeciesValidation!D:W,18,FALSE),TEXT(A594,"MMDD")&lt;VLOOKUP(R594,SpeciesValidation!D:W,19,FALSE))),"Date outside expected range for this species",""),"")),"",IF(LEFT(J594,1)="A",IF(IF(VLOOKUP(R594,SpeciesValidation!D:W,20,FALSE)=FALSE,OR(TEXT(A594,"MMDD")&lt;VLOOKUP(R594,SpeciesValidation!D:W,18,FALSE),TEXT(A594,"MMDD")&gt;VLOOKUP(R594,SpeciesValidation!D:W,19,FALSE)),IF(TEXT(A594,"MMDD")&lt;"0701",TEXT(A594,"MMDD")&gt;VLOOKUP(R594,SpeciesValidation!D:W,18,FALSE),TEXT(A594,"MMDD")&lt;VLOOKUP(R594,SpeciesValidation!D:W,19,FALSE))),"Date outside expected range for this species",""),"")))</f>
        <v/>
      </c>
      <c r="M594" s="127" t="str">
        <f>IF(LEN(E594&amp;"")&gt;0,IF(ISERROR(VLOOKUP(R594,SpeciesValidation!D:I,6,FALSE)),"",VLOOKUP(R594,SpeciesValidation!D:I,6,FALSE)),"")</f>
        <v/>
      </c>
      <c r="Q594" s="36" t="str">
        <f>IF(LEN(E594&amp;"")&gt;0,IF(ISERROR(VLOOKUP(E594,SpeciesValidation!B:G,2,FALSE)=TRUE),"",VLOOKUP(E594,SpeciesValidation!B:G,2,FALSE)),"")</f>
        <v/>
      </c>
      <c r="R594" s="36" t="str">
        <f>IF(LEN(E594&amp;"")&gt;0,IF(ISERROR(VLOOKUP(E594,SpeciesLookup!B:G,4,FALSE)=TRUE),"",VLOOKUP(E594,SpeciesLookup!B:G,4,FALSE)),"")</f>
        <v/>
      </c>
    </row>
    <row r="595" spans="1:18" ht="13.2" x14ac:dyDescent="0.25">
      <c r="A595" s="72"/>
      <c r="B595" s="73"/>
      <c r="C595" s="73"/>
      <c r="D595" s="11"/>
      <c r="E595" s="74"/>
      <c r="F595" s="75"/>
      <c r="G595" s="128" t="str">
        <f>IF(LEN(E595&amp;"")&gt;0,IF(ISERROR(VLOOKUP(E595,SpeciesLookup!B:G,6,FALSE)=TRUE),"",VLOOKUP(E595,SpeciesLookup!B:G,6,FALSE)),"")</f>
        <v/>
      </c>
      <c r="H595" s="128" t="str">
        <f>IF(LEN(E595&amp;"")&gt;0,IF(ISERROR(VLOOKUP(E595,SpeciesLookup!B:G,5,FALSE)=TRUE),"",VLOOKUP(E595,SpeciesLookup!B:G,5,FALSE)),"")</f>
        <v/>
      </c>
      <c r="I595" s="11"/>
      <c r="J595" s="73"/>
      <c r="K595" s="11"/>
      <c r="L595" s="127" t="str">
        <f>TRIM(IF(ISERROR(VLOOKUP(R595,SpeciesValidation!D:T,IF(ISNA(VLOOKUP(J595,Validation!B$2:C$15,2,FALSE)),FALSE,VLOOKUP(J595,Validation!B$2:C$15,2,FALSE)))),IF(LEN(E595&amp;"")&gt;0,"",""),VLOOKUP(R595,SpeciesValidation!D:T,VLOOKUP(J595,Validation!B$2:C$15,2,FALSE),FALSE)) &amp; " " &amp; IF(ISERROR(IF(LEFT(J595,1)="A",IF(IF(VLOOKUP(R595,SpeciesValidation!D:W,20,FALSE)=FALSE,OR(TEXT(A595,"MMDD")&lt;VLOOKUP(R595,SpeciesValidation!D:W,18,FALSE),TEXT(A595,"MMDD")&gt;VLOOKUP(R595,SpeciesValidation!D:W,19,FALSE)),IF(TEXT(A595,"MMDD")&lt;"0701",TEXT(A595,"MMDD")&gt;VLOOKUP(R595,SpeciesValidation!D:W,18,FALSE),TEXT(A595,"MMDD")&lt;VLOOKUP(R595,SpeciesValidation!D:W,19,FALSE))),"Date outside expected range for this species",""),"")),"",IF(LEFT(J595,1)="A",IF(IF(VLOOKUP(R595,SpeciesValidation!D:W,20,FALSE)=FALSE,OR(TEXT(A595,"MMDD")&lt;VLOOKUP(R595,SpeciesValidation!D:W,18,FALSE),TEXT(A595,"MMDD")&gt;VLOOKUP(R595,SpeciesValidation!D:W,19,FALSE)),IF(TEXT(A595,"MMDD")&lt;"0701",TEXT(A595,"MMDD")&gt;VLOOKUP(R595,SpeciesValidation!D:W,18,FALSE),TEXT(A595,"MMDD")&lt;VLOOKUP(R595,SpeciesValidation!D:W,19,FALSE))),"Date outside expected range for this species",""),"")))</f>
        <v/>
      </c>
      <c r="M595" s="127" t="str">
        <f>IF(LEN(E595&amp;"")&gt;0,IF(ISERROR(VLOOKUP(R595,SpeciesValidation!D:I,6,FALSE)),"",VLOOKUP(R595,SpeciesValidation!D:I,6,FALSE)),"")</f>
        <v/>
      </c>
      <c r="Q595" s="36" t="str">
        <f>IF(LEN(E595&amp;"")&gt;0,IF(ISERROR(VLOOKUP(E595,SpeciesValidation!B:G,2,FALSE)=TRUE),"",VLOOKUP(E595,SpeciesValidation!B:G,2,FALSE)),"")</f>
        <v/>
      </c>
      <c r="R595" s="36" t="str">
        <f>IF(LEN(E595&amp;"")&gt;0,IF(ISERROR(VLOOKUP(E595,SpeciesLookup!B:G,4,FALSE)=TRUE),"",VLOOKUP(E595,SpeciesLookup!B:G,4,FALSE)),"")</f>
        <v/>
      </c>
    </row>
    <row r="596" spans="1:18" ht="13.2" x14ac:dyDescent="0.25">
      <c r="A596" s="72"/>
      <c r="B596" s="73"/>
      <c r="C596" s="73"/>
      <c r="D596" s="11"/>
      <c r="E596" s="74"/>
      <c r="F596" s="75"/>
      <c r="G596" s="128" t="str">
        <f>IF(LEN(E596&amp;"")&gt;0,IF(ISERROR(VLOOKUP(E596,SpeciesLookup!B:G,6,FALSE)=TRUE),"",VLOOKUP(E596,SpeciesLookup!B:G,6,FALSE)),"")</f>
        <v/>
      </c>
      <c r="H596" s="128" t="str">
        <f>IF(LEN(E596&amp;"")&gt;0,IF(ISERROR(VLOOKUP(E596,SpeciesLookup!B:G,5,FALSE)=TRUE),"",VLOOKUP(E596,SpeciesLookup!B:G,5,FALSE)),"")</f>
        <v/>
      </c>
      <c r="I596" s="11"/>
      <c r="J596" s="73"/>
      <c r="K596" s="11"/>
      <c r="L596" s="127" t="str">
        <f>TRIM(IF(ISERROR(VLOOKUP(R596,SpeciesValidation!D:T,IF(ISNA(VLOOKUP(J596,Validation!B$2:C$15,2,FALSE)),FALSE,VLOOKUP(J596,Validation!B$2:C$15,2,FALSE)))),IF(LEN(E596&amp;"")&gt;0,"",""),VLOOKUP(R596,SpeciesValidation!D:T,VLOOKUP(J596,Validation!B$2:C$15,2,FALSE),FALSE)) &amp; " " &amp; IF(ISERROR(IF(LEFT(J596,1)="A",IF(IF(VLOOKUP(R596,SpeciesValidation!D:W,20,FALSE)=FALSE,OR(TEXT(A596,"MMDD")&lt;VLOOKUP(R596,SpeciesValidation!D:W,18,FALSE),TEXT(A596,"MMDD")&gt;VLOOKUP(R596,SpeciesValidation!D:W,19,FALSE)),IF(TEXT(A596,"MMDD")&lt;"0701",TEXT(A596,"MMDD")&gt;VLOOKUP(R596,SpeciesValidation!D:W,18,FALSE),TEXT(A596,"MMDD")&lt;VLOOKUP(R596,SpeciesValidation!D:W,19,FALSE))),"Date outside expected range for this species",""),"")),"",IF(LEFT(J596,1)="A",IF(IF(VLOOKUP(R596,SpeciesValidation!D:W,20,FALSE)=FALSE,OR(TEXT(A596,"MMDD")&lt;VLOOKUP(R596,SpeciesValidation!D:W,18,FALSE),TEXT(A596,"MMDD")&gt;VLOOKUP(R596,SpeciesValidation!D:W,19,FALSE)),IF(TEXT(A596,"MMDD")&lt;"0701",TEXT(A596,"MMDD")&gt;VLOOKUP(R596,SpeciesValidation!D:W,18,FALSE),TEXT(A596,"MMDD")&lt;VLOOKUP(R596,SpeciesValidation!D:W,19,FALSE))),"Date outside expected range for this species",""),"")))</f>
        <v/>
      </c>
      <c r="M596" s="127" t="str">
        <f>IF(LEN(E596&amp;"")&gt;0,IF(ISERROR(VLOOKUP(R596,SpeciesValidation!D:I,6,FALSE)),"",VLOOKUP(R596,SpeciesValidation!D:I,6,FALSE)),"")</f>
        <v/>
      </c>
      <c r="Q596" s="36" t="str">
        <f>IF(LEN(E596&amp;"")&gt;0,IF(ISERROR(VLOOKUP(E596,SpeciesValidation!B:G,2,FALSE)=TRUE),"",VLOOKUP(E596,SpeciesValidation!B:G,2,FALSE)),"")</f>
        <v/>
      </c>
      <c r="R596" s="36" t="str">
        <f>IF(LEN(E596&amp;"")&gt;0,IF(ISERROR(VLOOKUP(E596,SpeciesLookup!B:G,4,FALSE)=TRUE),"",VLOOKUP(E596,SpeciesLookup!B:G,4,FALSE)),"")</f>
        <v/>
      </c>
    </row>
    <row r="597" spans="1:18" ht="13.2" x14ac:dyDescent="0.25">
      <c r="A597" s="72"/>
      <c r="B597" s="73"/>
      <c r="C597" s="73"/>
      <c r="D597" s="11"/>
      <c r="E597" s="74"/>
      <c r="F597" s="75"/>
      <c r="G597" s="128" t="str">
        <f>IF(LEN(E597&amp;"")&gt;0,IF(ISERROR(VLOOKUP(E597,SpeciesLookup!B:G,6,FALSE)=TRUE),"",VLOOKUP(E597,SpeciesLookup!B:G,6,FALSE)),"")</f>
        <v/>
      </c>
      <c r="H597" s="128" t="str">
        <f>IF(LEN(E597&amp;"")&gt;0,IF(ISERROR(VLOOKUP(E597,SpeciesLookup!B:G,5,FALSE)=TRUE),"",VLOOKUP(E597,SpeciesLookup!B:G,5,FALSE)),"")</f>
        <v/>
      </c>
      <c r="I597" s="11"/>
      <c r="J597" s="73"/>
      <c r="K597" s="11"/>
      <c r="L597" s="127" t="str">
        <f>TRIM(IF(ISERROR(VLOOKUP(R597,SpeciesValidation!D:T,IF(ISNA(VLOOKUP(J597,Validation!B$2:C$15,2,FALSE)),FALSE,VLOOKUP(J597,Validation!B$2:C$15,2,FALSE)))),IF(LEN(E597&amp;"")&gt;0,"",""),VLOOKUP(R597,SpeciesValidation!D:T,VLOOKUP(J597,Validation!B$2:C$15,2,FALSE),FALSE)) &amp; " " &amp; IF(ISERROR(IF(LEFT(J597,1)="A",IF(IF(VLOOKUP(R597,SpeciesValidation!D:W,20,FALSE)=FALSE,OR(TEXT(A597,"MMDD")&lt;VLOOKUP(R597,SpeciesValidation!D:W,18,FALSE),TEXT(A597,"MMDD")&gt;VLOOKUP(R597,SpeciesValidation!D:W,19,FALSE)),IF(TEXT(A597,"MMDD")&lt;"0701",TEXT(A597,"MMDD")&gt;VLOOKUP(R597,SpeciesValidation!D:W,18,FALSE),TEXT(A597,"MMDD")&lt;VLOOKUP(R597,SpeciesValidation!D:W,19,FALSE))),"Date outside expected range for this species",""),"")),"",IF(LEFT(J597,1)="A",IF(IF(VLOOKUP(R597,SpeciesValidation!D:W,20,FALSE)=FALSE,OR(TEXT(A597,"MMDD")&lt;VLOOKUP(R597,SpeciesValidation!D:W,18,FALSE),TEXT(A597,"MMDD")&gt;VLOOKUP(R597,SpeciesValidation!D:W,19,FALSE)),IF(TEXT(A597,"MMDD")&lt;"0701",TEXT(A597,"MMDD")&gt;VLOOKUP(R597,SpeciesValidation!D:W,18,FALSE),TEXT(A597,"MMDD")&lt;VLOOKUP(R597,SpeciesValidation!D:W,19,FALSE))),"Date outside expected range for this species",""),"")))</f>
        <v/>
      </c>
      <c r="M597" s="127" t="str">
        <f>IF(LEN(E597&amp;"")&gt;0,IF(ISERROR(VLOOKUP(R597,SpeciesValidation!D:I,6,FALSE)),"",VLOOKUP(R597,SpeciesValidation!D:I,6,FALSE)),"")</f>
        <v/>
      </c>
      <c r="Q597" s="36" t="str">
        <f>IF(LEN(E597&amp;"")&gt;0,IF(ISERROR(VLOOKUP(E597,SpeciesValidation!B:G,2,FALSE)=TRUE),"",VLOOKUP(E597,SpeciesValidation!B:G,2,FALSE)),"")</f>
        <v/>
      </c>
      <c r="R597" s="36" t="str">
        <f>IF(LEN(E597&amp;"")&gt;0,IF(ISERROR(VLOOKUP(E597,SpeciesLookup!B:G,4,FALSE)=TRUE),"",VLOOKUP(E597,SpeciesLookup!B:G,4,FALSE)),"")</f>
        <v/>
      </c>
    </row>
    <row r="598" spans="1:18" ht="13.2" x14ac:dyDescent="0.25">
      <c r="A598" s="72"/>
      <c r="B598" s="73"/>
      <c r="C598" s="73"/>
      <c r="D598" s="11"/>
      <c r="E598" s="74"/>
      <c r="F598" s="75"/>
      <c r="G598" s="128" t="str">
        <f>IF(LEN(E598&amp;"")&gt;0,IF(ISERROR(VLOOKUP(E598,SpeciesLookup!B:G,6,FALSE)=TRUE),"",VLOOKUP(E598,SpeciesLookup!B:G,6,FALSE)),"")</f>
        <v/>
      </c>
      <c r="H598" s="128" t="str">
        <f>IF(LEN(E598&amp;"")&gt;0,IF(ISERROR(VLOOKUP(E598,SpeciesLookup!B:G,5,FALSE)=TRUE),"",VLOOKUP(E598,SpeciesLookup!B:G,5,FALSE)),"")</f>
        <v/>
      </c>
      <c r="I598" s="11"/>
      <c r="J598" s="73"/>
      <c r="K598" s="11"/>
      <c r="L598" s="127" t="str">
        <f>TRIM(IF(ISERROR(VLOOKUP(R598,SpeciesValidation!D:T,IF(ISNA(VLOOKUP(J598,Validation!B$2:C$15,2,FALSE)),FALSE,VLOOKUP(J598,Validation!B$2:C$15,2,FALSE)))),IF(LEN(E598&amp;"")&gt;0,"",""),VLOOKUP(R598,SpeciesValidation!D:T,VLOOKUP(J598,Validation!B$2:C$15,2,FALSE),FALSE)) &amp; " " &amp; IF(ISERROR(IF(LEFT(J598,1)="A",IF(IF(VLOOKUP(R598,SpeciesValidation!D:W,20,FALSE)=FALSE,OR(TEXT(A598,"MMDD")&lt;VLOOKUP(R598,SpeciesValidation!D:W,18,FALSE),TEXT(A598,"MMDD")&gt;VLOOKUP(R598,SpeciesValidation!D:W,19,FALSE)),IF(TEXT(A598,"MMDD")&lt;"0701",TEXT(A598,"MMDD")&gt;VLOOKUP(R598,SpeciesValidation!D:W,18,FALSE),TEXT(A598,"MMDD")&lt;VLOOKUP(R598,SpeciesValidation!D:W,19,FALSE))),"Date outside expected range for this species",""),"")),"",IF(LEFT(J598,1)="A",IF(IF(VLOOKUP(R598,SpeciesValidation!D:W,20,FALSE)=FALSE,OR(TEXT(A598,"MMDD")&lt;VLOOKUP(R598,SpeciesValidation!D:W,18,FALSE),TEXT(A598,"MMDD")&gt;VLOOKUP(R598,SpeciesValidation!D:W,19,FALSE)),IF(TEXT(A598,"MMDD")&lt;"0701",TEXT(A598,"MMDD")&gt;VLOOKUP(R598,SpeciesValidation!D:W,18,FALSE),TEXT(A598,"MMDD")&lt;VLOOKUP(R598,SpeciesValidation!D:W,19,FALSE))),"Date outside expected range for this species",""),"")))</f>
        <v/>
      </c>
      <c r="M598" s="127" t="str">
        <f>IF(LEN(E598&amp;"")&gt;0,IF(ISERROR(VLOOKUP(R598,SpeciesValidation!D:I,6,FALSE)),"",VLOOKUP(R598,SpeciesValidation!D:I,6,FALSE)),"")</f>
        <v/>
      </c>
      <c r="Q598" s="36" t="str">
        <f>IF(LEN(E598&amp;"")&gt;0,IF(ISERROR(VLOOKUP(E598,SpeciesValidation!B:G,2,FALSE)=TRUE),"",VLOOKUP(E598,SpeciesValidation!B:G,2,FALSE)),"")</f>
        <v/>
      </c>
      <c r="R598" s="36" t="str">
        <f>IF(LEN(E598&amp;"")&gt;0,IF(ISERROR(VLOOKUP(E598,SpeciesLookup!B:G,4,FALSE)=TRUE),"",VLOOKUP(E598,SpeciesLookup!B:G,4,FALSE)),"")</f>
        <v/>
      </c>
    </row>
    <row r="599" spans="1:18" ht="13.2" x14ac:dyDescent="0.25">
      <c r="A599" s="72"/>
      <c r="B599" s="73"/>
      <c r="C599" s="73"/>
      <c r="D599" s="11"/>
      <c r="E599" s="74"/>
      <c r="F599" s="75"/>
      <c r="G599" s="128" t="str">
        <f>IF(LEN(E599&amp;"")&gt;0,IF(ISERROR(VLOOKUP(E599,SpeciesLookup!B:G,6,FALSE)=TRUE),"",VLOOKUP(E599,SpeciesLookup!B:G,6,FALSE)),"")</f>
        <v/>
      </c>
      <c r="H599" s="128" t="str">
        <f>IF(LEN(E599&amp;"")&gt;0,IF(ISERROR(VLOOKUP(E599,SpeciesLookup!B:G,5,FALSE)=TRUE),"",VLOOKUP(E599,SpeciesLookup!B:G,5,FALSE)),"")</f>
        <v/>
      </c>
      <c r="I599" s="11"/>
      <c r="J599" s="73"/>
      <c r="K599" s="11"/>
      <c r="L599" s="127" t="str">
        <f>TRIM(IF(ISERROR(VLOOKUP(R599,SpeciesValidation!D:T,IF(ISNA(VLOOKUP(J599,Validation!B$2:C$15,2,FALSE)),FALSE,VLOOKUP(J599,Validation!B$2:C$15,2,FALSE)))),IF(LEN(E599&amp;"")&gt;0,"",""),VLOOKUP(R599,SpeciesValidation!D:T,VLOOKUP(J599,Validation!B$2:C$15,2,FALSE),FALSE)) &amp; " " &amp; IF(ISERROR(IF(LEFT(J599,1)="A",IF(IF(VLOOKUP(R599,SpeciesValidation!D:W,20,FALSE)=FALSE,OR(TEXT(A599,"MMDD")&lt;VLOOKUP(R599,SpeciesValidation!D:W,18,FALSE),TEXT(A599,"MMDD")&gt;VLOOKUP(R599,SpeciesValidation!D:W,19,FALSE)),IF(TEXT(A599,"MMDD")&lt;"0701",TEXT(A599,"MMDD")&gt;VLOOKUP(R599,SpeciesValidation!D:W,18,FALSE),TEXT(A599,"MMDD")&lt;VLOOKUP(R599,SpeciesValidation!D:W,19,FALSE))),"Date outside expected range for this species",""),"")),"",IF(LEFT(J599,1)="A",IF(IF(VLOOKUP(R599,SpeciesValidation!D:W,20,FALSE)=FALSE,OR(TEXT(A599,"MMDD")&lt;VLOOKUP(R599,SpeciesValidation!D:W,18,FALSE),TEXT(A599,"MMDD")&gt;VLOOKUP(R599,SpeciesValidation!D:W,19,FALSE)),IF(TEXT(A599,"MMDD")&lt;"0701",TEXT(A599,"MMDD")&gt;VLOOKUP(R599,SpeciesValidation!D:W,18,FALSE),TEXT(A599,"MMDD")&lt;VLOOKUP(R599,SpeciesValidation!D:W,19,FALSE))),"Date outside expected range for this species",""),"")))</f>
        <v/>
      </c>
      <c r="M599" s="127" t="str">
        <f>IF(LEN(E599&amp;"")&gt;0,IF(ISERROR(VLOOKUP(R599,SpeciesValidation!D:I,6,FALSE)),"",VLOOKUP(R599,SpeciesValidation!D:I,6,FALSE)),"")</f>
        <v/>
      </c>
      <c r="Q599" s="36" t="str">
        <f>IF(LEN(E599&amp;"")&gt;0,IF(ISERROR(VLOOKUP(E599,SpeciesValidation!B:G,2,FALSE)=TRUE),"",VLOOKUP(E599,SpeciesValidation!B:G,2,FALSE)),"")</f>
        <v/>
      </c>
      <c r="R599" s="36" t="str">
        <f>IF(LEN(E599&amp;"")&gt;0,IF(ISERROR(VLOOKUP(E599,SpeciesLookup!B:G,4,FALSE)=TRUE),"",VLOOKUP(E599,SpeciesLookup!B:G,4,FALSE)),"")</f>
        <v/>
      </c>
    </row>
    <row r="600" spans="1:18" ht="13.2" x14ac:dyDescent="0.25">
      <c r="A600" s="72"/>
      <c r="B600" s="73"/>
      <c r="C600" s="73"/>
      <c r="D600" s="11"/>
      <c r="E600" s="74"/>
      <c r="F600" s="75"/>
      <c r="G600" s="128" t="str">
        <f>IF(LEN(E600&amp;"")&gt;0,IF(ISERROR(VLOOKUP(E600,SpeciesLookup!B:G,6,FALSE)=TRUE),"",VLOOKUP(E600,SpeciesLookup!B:G,6,FALSE)),"")</f>
        <v/>
      </c>
      <c r="H600" s="128" t="str">
        <f>IF(LEN(E600&amp;"")&gt;0,IF(ISERROR(VLOOKUP(E600,SpeciesLookup!B:G,5,FALSE)=TRUE),"",VLOOKUP(E600,SpeciesLookup!B:G,5,FALSE)),"")</f>
        <v/>
      </c>
      <c r="I600" s="11"/>
      <c r="J600" s="73"/>
      <c r="K600" s="11"/>
      <c r="L600" s="127" t="str">
        <f>TRIM(IF(ISERROR(VLOOKUP(R600,SpeciesValidation!D:T,IF(ISNA(VLOOKUP(J600,Validation!B$2:C$15,2,FALSE)),FALSE,VLOOKUP(J600,Validation!B$2:C$15,2,FALSE)))),IF(LEN(E600&amp;"")&gt;0,"",""),VLOOKUP(R600,SpeciesValidation!D:T,VLOOKUP(J600,Validation!B$2:C$15,2,FALSE),FALSE)) &amp; " " &amp; IF(ISERROR(IF(LEFT(J600,1)="A",IF(IF(VLOOKUP(R600,SpeciesValidation!D:W,20,FALSE)=FALSE,OR(TEXT(A600,"MMDD")&lt;VLOOKUP(R600,SpeciesValidation!D:W,18,FALSE),TEXT(A600,"MMDD")&gt;VLOOKUP(R600,SpeciesValidation!D:W,19,FALSE)),IF(TEXT(A600,"MMDD")&lt;"0701",TEXT(A600,"MMDD")&gt;VLOOKUP(R600,SpeciesValidation!D:W,18,FALSE),TEXT(A600,"MMDD")&lt;VLOOKUP(R600,SpeciesValidation!D:W,19,FALSE))),"Date outside expected range for this species",""),"")),"",IF(LEFT(J600,1)="A",IF(IF(VLOOKUP(R600,SpeciesValidation!D:W,20,FALSE)=FALSE,OR(TEXT(A600,"MMDD")&lt;VLOOKUP(R600,SpeciesValidation!D:W,18,FALSE),TEXT(A600,"MMDD")&gt;VLOOKUP(R600,SpeciesValidation!D:W,19,FALSE)),IF(TEXT(A600,"MMDD")&lt;"0701",TEXT(A600,"MMDD")&gt;VLOOKUP(R600,SpeciesValidation!D:W,18,FALSE),TEXT(A600,"MMDD")&lt;VLOOKUP(R600,SpeciesValidation!D:W,19,FALSE))),"Date outside expected range for this species",""),"")))</f>
        <v/>
      </c>
      <c r="M600" s="127" t="str">
        <f>IF(LEN(E600&amp;"")&gt;0,IF(ISERROR(VLOOKUP(R600,SpeciesValidation!D:I,6,FALSE)),"",VLOOKUP(R600,SpeciesValidation!D:I,6,FALSE)),"")</f>
        <v/>
      </c>
      <c r="Q600" s="36" t="str">
        <f>IF(LEN(E600&amp;"")&gt;0,IF(ISERROR(VLOOKUP(E600,SpeciesValidation!B:G,2,FALSE)=TRUE),"",VLOOKUP(E600,SpeciesValidation!B:G,2,FALSE)),"")</f>
        <v/>
      </c>
      <c r="R600" s="36" t="str">
        <f>IF(LEN(E600&amp;"")&gt;0,IF(ISERROR(VLOOKUP(E600,SpeciesLookup!B:G,4,FALSE)=TRUE),"",VLOOKUP(E600,SpeciesLookup!B:G,4,FALSE)),"")</f>
        <v/>
      </c>
    </row>
    <row r="601" spans="1:18" ht="13.2" x14ac:dyDescent="0.25">
      <c r="A601" s="72"/>
      <c r="B601" s="73"/>
      <c r="C601" s="73"/>
      <c r="D601" s="11"/>
      <c r="E601" s="74"/>
      <c r="F601" s="75"/>
      <c r="G601" s="128" t="str">
        <f>IF(LEN(E601&amp;"")&gt;0,IF(ISERROR(VLOOKUP(E601,SpeciesLookup!B:G,6,FALSE)=TRUE),"",VLOOKUP(E601,SpeciesLookup!B:G,6,FALSE)),"")</f>
        <v/>
      </c>
      <c r="H601" s="128" t="str">
        <f>IF(LEN(E601&amp;"")&gt;0,IF(ISERROR(VLOOKUP(E601,SpeciesLookup!B:G,5,FALSE)=TRUE),"",VLOOKUP(E601,SpeciesLookup!B:G,5,FALSE)),"")</f>
        <v/>
      </c>
      <c r="I601" s="11"/>
      <c r="J601" s="73"/>
      <c r="K601" s="11"/>
      <c r="L601" s="127" t="str">
        <f>TRIM(IF(ISERROR(VLOOKUP(R601,SpeciesValidation!D:T,IF(ISNA(VLOOKUP(J601,Validation!B$2:C$15,2,FALSE)),FALSE,VLOOKUP(J601,Validation!B$2:C$15,2,FALSE)))),IF(LEN(E601&amp;"")&gt;0,"",""),VLOOKUP(R601,SpeciesValidation!D:T,VLOOKUP(J601,Validation!B$2:C$15,2,FALSE),FALSE)) &amp; " " &amp; IF(ISERROR(IF(LEFT(J601,1)="A",IF(IF(VLOOKUP(R601,SpeciesValidation!D:W,20,FALSE)=FALSE,OR(TEXT(A601,"MMDD")&lt;VLOOKUP(R601,SpeciesValidation!D:W,18,FALSE),TEXT(A601,"MMDD")&gt;VLOOKUP(R601,SpeciesValidation!D:W,19,FALSE)),IF(TEXT(A601,"MMDD")&lt;"0701",TEXT(A601,"MMDD")&gt;VLOOKUP(R601,SpeciesValidation!D:W,18,FALSE),TEXT(A601,"MMDD")&lt;VLOOKUP(R601,SpeciesValidation!D:W,19,FALSE))),"Date outside expected range for this species",""),"")),"",IF(LEFT(J601,1)="A",IF(IF(VLOOKUP(R601,SpeciesValidation!D:W,20,FALSE)=FALSE,OR(TEXT(A601,"MMDD")&lt;VLOOKUP(R601,SpeciesValidation!D:W,18,FALSE),TEXT(A601,"MMDD")&gt;VLOOKUP(R601,SpeciesValidation!D:W,19,FALSE)),IF(TEXT(A601,"MMDD")&lt;"0701",TEXT(A601,"MMDD")&gt;VLOOKUP(R601,SpeciesValidation!D:W,18,FALSE),TEXT(A601,"MMDD")&lt;VLOOKUP(R601,SpeciesValidation!D:W,19,FALSE))),"Date outside expected range for this species",""),"")))</f>
        <v/>
      </c>
      <c r="M601" s="127" t="str">
        <f>IF(LEN(E601&amp;"")&gt;0,IF(ISERROR(VLOOKUP(R601,SpeciesValidation!D:I,6,FALSE)),"",VLOOKUP(R601,SpeciesValidation!D:I,6,FALSE)),"")</f>
        <v/>
      </c>
      <c r="Q601" s="36" t="str">
        <f>IF(LEN(E601&amp;"")&gt;0,IF(ISERROR(VLOOKUP(E601,SpeciesValidation!B:G,2,FALSE)=TRUE),"",VLOOKUP(E601,SpeciesValidation!B:G,2,FALSE)),"")</f>
        <v/>
      </c>
      <c r="R601" s="36" t="str">
        <f>IF(LEN(E601&amp;"")&gt;0,IF(ISERROR(VLOOKUP(E601,SpeciesLookup!B:G,4,FALSE)=TRUE),"",VLOOKUP(E601,SpeciesLookup!B:G,4,FALSE)),"")</f>
        <v/>
      </c>
    </row>
    <row r="602" spans="1:18" ht="13.2" x14ac:dyDescent="0.25">
      <c r="A602" s="72"/>
      <c r="B602" s="73"/>
      <c r="C602" s="73"/>
      <c r="D602" s="11"/>
      <c r="E602" s="74"/>
      <c r="F602" s="75"/>
      <c r="G602" s="128" t="str">
        <f>IF(LEN(E602&amp;"")&gt;0,IF(ISERROR(VLOOKUP(E602,SpeciesLookup!B:G,6,FALSE)=TRUE),"",VLOOKUP(E602,SpeciesLookup!B:G,6,FALSE)),"")</f>
        <v/>
      </c>
      <c r="H602" s="128" t="str">
        <f>IF(LEN(E602&amp;"")&gt;0,IF(ISERROR(VLOOKUP(E602,SpeciesLookup!B:G,5,FALSE)=TRUE),"",VLOOKUP(E602,SpeciesLookup!B:G,5,FALSE)),"")</f>
        <v/>
      </c>
      <c r="I602" s="11"/>
      <c r="J602" s="73"/>
      <c r="K602" s="11"/>
      <c r="L602" s="127" t="str">
        <f>TRIM(IF(ISERROR(VLOOKUP(R602,SpeciesValidation!D:T,IF(ISNA(VLOOKUP(J602,Validation!B$2:C$15,2,FALSE)),FALSE,VLOOKUP(J602,Validation!B$2:C$15,2,FALSE)))),IF(LEN(E602&amp;"")&gt;0,"",""),VLOOKUP(R602,SpeciesValidation!D:T,VLOOKUP(J602,Validation!B$2:C$15,2,FALSE),FALSE)) &amp; " " &amp; IF(ISERROR(IF(LEFT(J602,1)="A",IF(IF(VLOOKUP(R602,SpeciesValidation!D:W,20,FALSE)=FALSE,OR(TEXT(A602,"MMDD")&lt;VLOOKUP(R602,SpeciesValidation!D:W,18,FALSE),TEXT(A602,"MMDD")&gt;VLOOKUP(R602,SpeciesValidation!D:W,19,FALSE)),IF(TEXT(A602,"MMDD")&lt;"0701",TEXT(A602,"MMDD")&gt;VLOOKUP(R602,SpeciesValidation!D:W,18,FALSE),TEXT(A602,"MMDD")&lt;VLOOKUP(R602,SpeciesValidation!D:W,19,FALSE))),"Date outside expected range for this species",""),"")),"",IF(LEFT(J602,1)="A",IF(IF(VLOOKUP(R602,SpeciesValidation!D:W,20,FALSE)=FALSE,OR(TEXT(A602,"MMDD")&lt;VLOOKUP(R602,SpeciesValidation!D:W,18,FALSE),TEXT(A602,"MMDD")&gt;VLOOKUP(R602,SpeciesValidation!D:W,19,FALSE)),IF(TEXT(A602,"MMDD")&lt;"0701",TEXT(A602,"MMDD")&gt;VLOOKUP(R602,SpeciesValidation!D:W,18,FALSE),TEXT(A602,"MMDD")&lt;VLOOKUP(R602,SpeciesValidation!D:W,19,FALSE))),"Date outside expected range for this species",""),"")))</f>
        <v/>
      </c>
      <c r="M602" s="127" t="str">
        <f>IF(LEN(E602&amp;"")&gt;0,IF(ISERROR(VLOOKUP(R602,SpeciesValidation!D:I,6,FALSE)),"",VLOOKUP(R602,SpeciesValidation!D:I,6,FALSE)),"")</f>
        <v/>
      </c>
      <c r="Q602" s="36" t="str">
        <f>IF(LEN(E602&amp;"")&gt;0,IF(ISERROR(VLOOKUP(E602,SpeciesValidation!B:G,2,FALSE)=TRUE),"",VLOOKUP(E602,SpeciesValidation!B:G,2,FALSE)),"")</f>
        <v/>
      </c>
      <c r="R602" s="36" t="str">
        <f>IF(LEN(E602&amp;"")&gt;0,IF(ISERROR(VLOOKUP(E602,SpeciesLookup!B:G,4,FALSE)=TRUE),"",VLOOKUP(E602,SpeciesLookup!B:G,4,FALSE)),"")</f>
        <v/>
      </c>
    </row>
    <row r="603" spans="1:18" ht="13.2" x14ac:dyDescent="0.25">
      <c r="A603" s="72"/>
      <c r="B603" s="73"/>
      <c r="C603" s="73"/>
      <c r="D603" s="11"/>
      <c r="E603" s="74"/>
      <c r="F603" s="75"/>
      <c r="G603" s="128" t="str">
        <f>IF(LEN(E603&amp;"")&gt;0,IF(ISERROR(VLOOKUP(E603,SpeciesLookup!B:G,6,FALSE)=TRUE),"",VLOOKUP(E603,SpeciesLookup!B:G,6,FALSE)),"")</f>
        <v/>
      </c>
      <c r="H603" s="128" t="str">
        <f>IF(LEN(E603&amp;"")&gt;0,IF(ISERROR(VLOOKUP(E603,SpeciesLookup!B:G,5,FALSE)=TRUE),"",VLOOKUP(E603,SpeciesLookup!B:G,5,FALSE)),"")</f>
        <v/>
      </c>
      <c r="I603" s="11"/>
      <c r="J603" s="73"/>
      <c r="K603" s="11"/>
      <c r="L603" s="127" t="str">
        <f>TRIM(IF(ISERROR(VLOOKUP(R603,SpeciesValidation!D:T,IF(ISNA(VLOOKUP(J603,Validation!B$2:C$15,2,FALSE)),FALSE,VLOOKUP(J603,Validation!B$2:C$15,2,FALSE)))),IF(LEN(E603&amp;"")&gt;0,"",""),VLOOKUP(R603,SpeciesValidation!D:T,VLOOKUP(J603,Validation!B$2:C$15,2,FALSE),FALSE)) &amp; " " &amp; IF(ISERROR(IF(LEFT(J603,1)="A",IF(IF(VLOOKUP(R603,SpeciesValidation!D:W,20,FALSE)=FALSE,OR(TEXT(A603,"MMDD")&lt;VLOOKUP(R603,SpeciesValidation!D:W,18,FALSE),TEXT(A603,"MMDD")&gt;VLOOKUP(R603,SpeciesValidation!D:W,19,FALSE)),IF(TEXT(A603,"MMDD")&lt;"0701",TEXT(A603,"MMDD")&gt;VLOOKUP(R603,SpeciesValidation!D:W,18,FALSE),TEXT(A603,"MMDD")&lt;VLOOKUP(R603,SpeciesValidation!D:W,19,FALSE))),"Date outside expected range for this species",""),"")),"",IF(LEFT(J603,1)="A",IF(IF(VLOOKUP(R603,SpeciesValidation!D:W,20,FALSE)=FALSE,OR(TEXT(A603,"MMDD")&lt;VLOOKUP(R603,SpeciesValidation!D:W,18,FALSE),TEXT(A603,"MMDD")&gt;VLOOKUP(R603,SpeciesValidation!D:W,19,FALSE)),IF(TEXT(A603,"MMDD")&lt;"0701",TEXT(A603,"MMDD")&gt;VLOOKUP(R603,SpeciesValidation!D:W,18,FALSE),TEXT(A603,"MMDD")&lt;VLOOKUP(R603,SpeciesValidation!D:W,19,FALSE))),"Date outside expected range for this species",""),"")))</f>
        <v/>
      </c>
      <c r="M603" s="127" t="str">
        <f>IF(LEN(E603&amp;"")&gt;0,IF(ISERROR(VLOOKUP(R603,SpeciesValidation!D:I,6,FALSE)),"",VLOOKUP(R603,SpeciesValidation!D:I,6,FALSE)),"")</f>
        <v/>
      </c>
      <c r="Q603" s="36" t="str">
        <f>IF(LEN(E603&amp;"")&gt;0,IF(ISERROR(VLOOKUP(E603,SpeciesValidation!B:G,2,FALSE)=TRUE),"",VLOOKUP(E603,SpeciesValidation!B:G,2,FALSE)),"")</f>
        <v/>
      </c>
      <c r="R603" s="36" t="str">
        <f>IF(LEN(E603&amp;"")&gt;0,IF(ISERROR(VLOOKUP(E603,SpeciesLookup!B:G,4,FALSE)=TRUE),"",VLOOKUP(E603,SpeciesLookup!B:G,4,FALSE)),"")</f>
        <v/>
      </c>
    </row>
    <row r="604" spans="1:18" ht="13.2" x14ac:dyDescent="0.25">
      <c r="A604" s="72"/>
      <c r="B604" s="73"/>
      <c r="C604" s="73"/>
      <c r="D604" s="11"/>
      <c r="E604" s="74"/>
      <c r="F604" s="75"/>
      <c r="G604" s="128" t="str">
        <f>IF(LEN(E604&amp;"")&gt;0,IF(ISERROR(VLOOKUP(E604,SpeciesLookup!B:G,6,FALSE)=TRUE),"",VLOOKUP(E604,SpeciesLookup!B:G,6,FALSE)),"")</f>
        <v/>
      </c>
      <c r="H604" s="128" t="str">
        <f>IF(LEN(E604&amp;"")&gt;0,IF(ISERROR(VLOOKUP(E604,SpeciesLookup!B:G,5,FALSE)=TRUE),"",VLOOKUP(E604,SpeciesLookup!B:G,5,FALSE)),"")</f>
        <v/>
      </c>
      <c r="I604" s="11"/>
      <c r="J604" s="73"/>
      <c r="K604" s="11"/>
      <c r="L604" s="127" t="str">
        <f>TRIM(IF(ISERROR(VLOOKUP(R604,SpeciesValidation!D:T,IF(ISNA(VLOOKUP(J604,Validation!B$2:C$15,2,FALSE)),FALSE,VLOOKUP(J604,Validation!B$2:C$15,2,FALSE)))),IF(LEN(E604&amp;"")&gt;0,"",""),VLOOKUP(R604,SpeciesValidation!D:T,VLOOKUP(J604,Validation!B$2:C$15,2,FALSE),FALSE)) &amp; " " &amp; IF(ISERROR(IF(LEFT(J604,1)="A",IF(IF(VLOOKUP(R604,SpeciesValidation!D:W,20,FALSE)=FALSE,OR(TEXT(A604,"MMDD")&lt;VLOOKUP(R604,SpeciesValidation!D:W,18,FALSE),TEXT(A604,"MMDD")&gt;VLOOKUP(R604,SpeciesValidation!D:W,19,FALSE)),IF(TEXT(A604,"MMDD")&lt;"0701",TEXT(A604,"MMDD")&gt;VLOOKUP(R604,SpeciesValidation!D:W,18,FALSE),TEXT(A604,"MMDD")&lt;VLOOKUP(R604,SpeciesValidation!D:W,19,FALSE))),"Date outside expected range for this species",""),"")),"",IF(LEFT(J604,1)="A",IF(IF(VLOOKUP(R604,SpeciesValidation!D:W,20,FALSE)=FALSE,OR(TEXT(A604,"MMDD")&lt;VLOOKUP(R604,SpeciesValidation!D:W,18,FALSE),TEXT(A604,"MMDD")&gt;VLOOKUP(R604,SpeciesValidation!D:W,19,FALSE)),IF(TEXT(A604,"MMDD")&lt;"0701",TEXT(A604,"MMDD")&gt;VLOOKUP(R604,SpeciesValidation!D:W,18,FALSE),TEXT(A604,"MMDD")&lt;VLOOKUP(R604,SpeciesValidation!D:W,19,FALSE))),"Date outside expected range for this species",""),"")))</f>
        <v/>
      </c>
      <c r="M604" s="127" t="str">
        <f>IF(LEN(E604&amp;"")&gt;0,IF(ISERROR(VLOOKUP(R604,SpeciesValidation!D:I,6,FALSE)),"",VLOOKUP(R604,SpeciesValidation!D:I,6,FALSE)),"")</f>
        <v/>
      </c>
      <c r="Q604" s="36" t="str">
        <f>IF(LEN(E604&amp;"")&gt;0,IF(ISERROR(VLOOKUP(E604,SpeciesValidation!B:G,2,FALSE)=TRUE),"",VLOOKUP(E604,SpeciesValidation!B:G,2,FALSE)),"")</f>
        <v/>
      </c>
      <c r="R604" s="36" t="str">
        <f>IF(LEN(E604&amp;"")&gt;0,IF(ISERROR(VLOOKUP(E604,SpeciesLookup!B:G,4,FALSE)=TRUE),"",VLOOKUP(E604,SpeciesLookup!B:G,4,FALSE)),"")</f>
        <v/>
      </c>
    </row>
    <row r="605" spans="1:18" ht="13.2" x14ac:dyDescent="0.25">
      <c r="A605" s="72"/>
      <c r="B605" s="73"/>
      <c r="C605" s="73"/>
      <c r="D605" s="11"/>
      <c r="E605" s="74"/>
      <c r="F605" s="75"/>
      <c r="G605" s="128" t="str">
        <f>IF(LEN(E605&amp;"")&gt;0,IF(ISERROR(VLOOKUP(E605,SpeciesLookup!B:G,6,FALSE)=TRUE),"",VLOOKUP(E605,SpeciesLookup!B:G,6,FALSE)),"")</f>
        <v/>
      </c>
      <c r="H605" s="128" t="str">
        <f>IF(LEN(E605&amp;"")&gt;0,IF(ISERROR(VLOOKUP(E605,SpeciesLookup!B:G,5,FALSE)=TRUE),"",VLOOKUP(E605,SpeciesLookup!B:G,5,FALSE)),"")</f>
        <v/>
      </c>
      <c r="I605" s="11"/>
      <c r="J605" s="73"/>
      <c r="K605" s="11"/>
      <c r="L605" s="127" t="str">
        <f>TRIM(IF(ISERROR(VLOOKUP(R605,SpeciesValidation!D:T,IF(ISNA(VLOOKUP(J605,Validation!B$2:C$15,2,FALSE)),FALSE,VLOOKUP(J605,Validation!B$2:C$15,2,FALSE)))),IF(LEN(E605&amp;"")&gt;0,"",""),VLOOKUP(R605,SpeciesValidation!D:T,VLOOKUP(J605,Validation!B$2:C$15,2,FALSE),FALSE)) &amp; " " &amp; IF(ISERROR(IF(LEFT(J605,1)="A",IF(IF(VLOOKUP(R605,SpeciesValidation!D:W,20,FALSE)=FALSE,OR(TEXT(A605,"MMDD")&lt;VLOOKUP(R605,SpeciesValidation!D:W,18,FALSE),TEXT(A605,"MMDD")&gt;VLOOKUP(R605,SpeciesValidation!D:W,19,FALSE)),IF(TEXT(A605,"MMDD")&lt;"0701",TEXT(A605,"MMDD")&gt;VLOOKUP(R605,SpeciesValidation!D:W,18,FALSE),TEXT(A605,"MMDD")&lt;VLOOKUP(R605,SpeciesValidation!D:W,19,FALSE))),"Date outside expected range for this species",""),"")),"",IF(LEFT(J605,1)="A",IF(IF(VLOOKUP(R605,SpeciesValidation!D:W,20,FALSE)=FALSE,OR(TEXT(A605,"MMDD")&lt;VLOOKUP(R605,SpeciesValidation!D:W,18,FALSE),TEXT(A605,"MMDD")&gt;VLOOKUP(R605,SpeciesValidation!D:W,19,FALSE)),IF(TEXT(A605,"MMDD")&lt;"0701",TEXT(A605,"MMDD")&gt;VLOOKUP(R605,SpeciesValidation!D:W,18,FALSE),TEXT(A605,"MMDD")&lt;VLOOKUP(R605,SpeciesValidation!D:W,19,FALSE))),"Date outside expected range for this species",""),"")))</f>
        <v/>
      </c>
      <c r="M605" s="127" t="str">
        <f>IF(LEN(E605&amp;"")&gt;0,IF(ISERROR(VLOOKUP(R605,SpeciesValidation!D:I,6,FALSE)),"",VLOOKUP(R605,SpeciesValidation!D:I,6,FALSE)),"")</f>
        <v/>
      </c>
      <c r="Q605" s="36" t="str">
        <f>IF(LEN(E605&amp;"")&gt;0,IF(ISERROR(VLOOKUP(E605,SpeciesValidation!B:G,2,FALSE)=TRUE),"",VLOOKUP(E605,SpeciesValidation!B:G,2,FALSE)),"")</f>
        <v/>
      </c>
      <c r="R605" s="36" t="str">
        <f>IF(LEN(E605&amp;"")&gt;0,IF(ISERROR(VLOOKUP(E605,SpeciesLookup!B:G,4,FALSE)=TRUE),"",VLOOKUP(E605,SpeciesLookup!B:G,4,FALSE)),"")</f>
        <v/>
      </c>
    </row>
    <row r="606" spans="1:18" ht="13.2" x14ac:dyDescent="0.25">
      <c r="A606" s="72"/>
      <c r="B606" s="73"/>
      <c r="C606" s="73"/>
      <c r="D606" s="11"/>
      <c r="E606" s="74"/>
      <c r="F606" s="75"/>
      <c r="G606" s="128" t="str">
        <f>IF(LEN(E606&amp;"")&gt;0,IF(ISERROR(VLOOKUP(E606,SpeciesLookup!B:G,6,FALSE)=TRUE),"",VLOOKUP(E606,SpeciesLookup!B:G,6,FALSE)),"")</f>
        <v/>
      </c>
      <c r="H606" s="128" t="str">
        <f>IF(LEN(E606&amp;"")&gt;0,IF(ISERROR(VLOOKUP(E606,SpeciesLookup!B:G,5,FALSE)=TRUE),"",VLOOKUP(E606,SpeciesLookup!B:G,5,FALSE)),"")</f>
        <v/>
      </c>
      <c r="I606" s="11"/>
      <c r="J606" s="73"/>
      <c r="K606" s="11"/>
      <c r="L606" s="127" t="str">
        <f>TRIM(IF(ISERROR(VLOOKUP(R606,SpeciesValidation!D:T,IF(ISNA(VLOOKUP(J606,Validation!B$2:C$15,2,FALSE)),FALSE,VLOOKUP(J606,Validation!B$2:C$15,2,FALSE)))),IF(LEN(E606&amp;"")&gt;0,"",""),VLOOKUP(R606,SpeciesValidation!D:T,VLOOKUP(J606,Validation!B$2:C$15,2,FALSE),FALSE)) &amp; " " &amp; IF(ISERROR(IF(LEFT(J606,1)="A",IF(IF(VLOOKUP(R606,SpeciesValidation!D:W,20,FALSE)=FALSE,OR(TEXT(A606,"MMDD")&lt;VLOOKUP(R606,SpeciesValidation!D:W,18,FALSE),TEXT(A606,"MMDD")&gt;VLOOKUP(R606,SpeciesValidation!D:W,19,FALSE)),IF(TEXT(A606,"MMDD")&lt;"0701",TEXT(A606,"MMDD")&gt;VLOOKUP(R606,SpeciesValidation!D:W,18,FALSE),TEXT(A606,"MMDD")&lt;VLOOKUP(R606,SpeciesValidation!D:W,19,FALSE))),"Date outside expected range for this species",""),"")),"",IF(LEFT(J606,1)="A",IF(IF(VLOOKUP(R606,SpeciesValidation!D:W,20,FALSE)=FALSE,OR(TEXT(A606,"MMDD")&lt;VLOOKUP(R606,SpeciesValidation!D:W,18,FALSE),TEXT(A606,"MMDD")&gt;VLOOKUP(R606,SpeciesValidation!D:W,19,FALSE)),IF(TEXT(A606,"MMDD")&lt;"0701",TEXT(A606,"MMDD")&gt;VLOOKUP(R606,SpeciesValidation!D:W,18,FALSE),TEXT(A606,"MMDD")&lt;VLOOKUP(R606,SpeciesValidation!D:W,19,FALSE))),"Date outside expected range for this species",""),"")))</f>
        <v/>
      </c>
      <c r="M606" s="127" t="str">
        <f>IF(LEN(E606&amp;"")&gt;0,IF(ISERROR(VLOOKUP(R606,SpeciesValidation!D:I,6,FALSE)),"",VLOOKUP(R606,SpeciesValidation!D:I,6,FALSE)),"")</f>
        <v/>
      </c>
      <c r="Q606" s="36" t="str">
        <f>IF(LEN(E606&amp;"")&gt;0,IF(ISERROR(VLOOKUP(E606,SpeciesValidation!B:G,2,FALSE)=TRUE),"",VLOOKUP(E606,SpeciesValidation!B:G,2,FALSE)),"")</f>
        <v/>
      </c>
      <c r="R606" s="36" t="str">
        <f>IF(LEN(E606&amp;"")&gt;0,IF(ISERROR(VLOOKUP(E606,SpeciesLookup!B:G,4,FALSE)=TRUE),"",VLOOKUP(E606,SpeciesLookup!B:G,4,FALSE)),"")</f>
        <v/>
      </c>
    </row>
    <row r="607" spans="1:18" ht="13.2" x14ac:dyDescent="0.25">
      <c r="A607" s="72"/>
      <c r="B607" s="73"/>
      <c r="C607" s="73"/>
      <c r="D607" s="11"/>
      <c r="E607" s="74"/>
      <c r="F607" s="75"/>
      <c r="G607" s="128" t="str">
        <f>IF(LEN(E607&amp;"")&gt;0,IF(ISERROR(VLOOKUP(E607,SpeciesLookup!B:G,6,FALSE)=TRUE),"",VLOOKUP(E607,SpeciesLookup!B:G,6,FALSE)),"")</f>
        <v/>
      </c>
      <c r="H607" s="128" t="str">
        <f>IF(LEN(E607&amp;"")&gt;0,IF(ISERROR(VLOOKUP(E607,SpeciesLookup!B:G,5,FALSE)=TRUE),"",VLOOKUP(E607,SpeciesLookup!B:G,5,FALSE)),"")</f>
        <v/>
      </c>
      <c r="I607" s="11"/>
      <c r="J607" s="73"/>
      <c r="K607" s="11"/>
      <c r="L607" s="127" t="str">
        <f>TRIM(IF(ISERROR(VLOOKUP(R607,SpeciesValidation!D:T,IF(ISNA(VLOOKUP(J607,Validation!B$2:C$15,2,FALSE)),FALSE,VLOOKUP(J607,Validation!B$2:C$15,2,FALSE)))),IF(LEN(E607&amp;"")&gt;0,"",""),VLOOKUP(R607,SpeciesValidation!D:T,VLOOKUP(J607,Validation!B$2:C$15,2,FALSE),FALSE)) &amp; " " &amp; IF(ISERROR(IF(LEFT(J607,1)="A",IF(IF(VLOOKUP(R607,SpeciesValidation!D:W,20,FALSE)=FALSE,OR(TEXT(A607,"MMDD")&lt;VLOOKUP(R607,SpeciesValidation!D:W,18,FALSE),TEXT(A607,"MMDD")&gt;VLOOKUP(R607,SpeciesValidation!D:W,19,FALSE)),IF(TEXT(A607,"MMDD")&lt;"0701",TEXT(A607,"MMDD")&gt;VLOOKUP(R607,SpeciesValidation!D:W,18,FALSE),TEXT(A607,"MMDD")&lt;VLOOKUP(R607,SpeciesValidation!D:W,19,FALSE))),"Date outside expected range for this species",""),"")),"",IF(LEFT(J607,1)="A",IF(IF(VLOOKUP(R607,SpeciesValidation!D:W,20,FALSE)=FALSE,OR(TEXT(A607,"MMDD")&lt;VLOOKUP(R607,SpeciesValidation!D:W,18,FALSE),TEXT(A607,"MMDD")&gt;VLOOKUP(R607,SpeciesValidation!D:W,19,FALSE)),IF(TEXT(A607,"MMDD")&lt;"0701",TEXT(A607,"MMDD")&gt;VLOOKUP(R607,SpeciesValidation!D:W,18,FALSE),TEXT(A607,"MMDD")&lt;VLOOKUP(R607,SpeciesValidation!D:W,19,FALSE))),"Date outside expected range for this species",""),"")))</f>
        <v/>
      </c>
      <c r="M607" s="127" t="str">
        <f>IF(LEN(E607&amp;"")&gt;0,IF(ISERROR(VLOOKUP(R607,SpeciesValidation!D:I,6,FALSE)),"",VLOOKUP(R607,SpeciesValidation!D:I,6,FALSE)),"")</f>
        <v/>
      </c>
      <c r="Q607" s="36" t="str">
        <f>IF(LEN(E607&amp;"")&gt;0,IF(ISERROR(VLOOKUP(E607,SpeciesValidation!B:G,2,FALSE)=TRUE),"",VLOOKUP(E607,SpeciesValidation!B:G,2,FALSE)),"")</f>
        <v/>
      </c>
      <c r="R607" s="36" t="str">
        <f>IF(LEN(E607&amp;"")&gt;0,IF(ISERROR(VLOOKUP(E607,SpeciesLookup!B:G,4,FALSE)=TRUE),"",VLOOKUP(E607,SpeciesLookup!B:G,4,FALSE)),"")</f>
        <v/>
      </c>
    </row>
    <row r="608" spans="1:18" ht="13.2" x14ac:dyDescent="0.25">
      <c r="A608" s="72"/>
      <c r="B608" s="73"/>
      <c r="C608" s="73"/>
      <c r="D608" s="11"/>
      <c r="E608" s="74"/>
      <c r="F608" s="75"/>
      <c r="G608" s="128" t="str">
        <f>IF(LEN(E608&amp;"")&gt;0,IF(ISERROR(VLOOKUP(E608,SpeciesLookup!B:G,6,FALSE)=TRUE),"",VLOOKUP(E608,SpeciesLookup!B:G,6,FALSE)),"")</f>
        <v/>
      </c>
      <c r="H608" s="128" t="str">
        <f>IF(LEN(E608&amp;"")&gt;0,IF(ISERROR(VLOOKUP(E608,SpeciesLookup!B:G,5,FALSE)=TRUE),"",VLOOKUP(E608,SpeciesLookup!B:G,5,FALSE)),"")</f>
        <v/>
      </c>
      <c r="I608" s="11"/>
      <c r="J608" s="73"/>
      <c r="K608" s="11"/>
      <c r="L608" s="127" t="str">
        <f>TRIM(IF(ISERROR(VLOOKUP(R608,SpeciesValidation!D:T,IF(ISNA(VLOOKUP(J608,Validation!B$2:C$15,2,FALSE)),FALSE,VLOOKUP(J608,Validation!B$2:C$15,2,FALSE)))),IF(LEN(E608&amp;"")&gt;0,"",""),VLOOKUP(R608,SpeciesValidation!D:T,VLOOKUP(J608,Validation!B$2:C$15,2,FALSE),FALSE)) &amp; " " &amp; IF(ISERROR(IF(LEFT(J608,1)="A",IF(IF(VLOOKUP(R608,SpeciesValidation!D:W,20,FALSE)=FALSE,OR(TEXT(A608,"MMDD")&lt;VLOOKUP(R608,SpeciesValidation!D:W,18,FALSE),TEXT(A608,"MMDD")&gt;VLOOKUP(R608,SpeciesValidation!D:W,19,FALSE)),IF(TEXT(A608,"MMDD")&lt;"0701",TEXT(A608,"MMDD")&gt;VLOOKUP(R608,SpeciesValidation!D:W,18,FALSE),TEXT(A608,"MMDD")&lt;VLOOKUP(R608,SpeciesValidation!D:W,19,FALSE))),"Date outside expected range for this species",""),"")),"",IF(LEFT(J608,1)="A",IF(IF(VLOOKUP(R608,SpeciesValidation!D:W,20,FALSE)=FALSE,OR(TEXT(A608,"MMDD")&lt;VLOOKUP(R608,SpeciesValidation!D:W,18,FALSE),TEXT(A608,"MMDD")&gt;VLOOKUP(R608,SpeciesValidation!D:W,19,FALSE)),IF(TEXT(A608,"MMDD")&lt;"0701",TEXT(A608,"MMDD")&gt;VLOOKUP(R608,SpeciesValidation!D:W,18,FALSE),TEXT(A608,"MMDD")&lt;VLOOKUP(R608,SpeciesValidation!D:W,19,FALSE))),"Date outside expected range for this species",""),"")))</f>
        <v/>
      </c>
      <c r="M608" s="127" t="str">
        <f>IF(LEN(E608&amp;"")&gt;0,IF(ISERROR(VLOOKUP(R608,SpeciesValidation!D:I,6,FALSE)),"",VLOOKUP(R608,SpeciesValidation!D:I,6,FALSE)),"")</f>
        <v/>
      </c>
      <c r="Q608" s="36" t="str">
        <f>IF(LEN(E608&amp;"")&gt;0,IF(ISERROR(VLOOKUP(E608,SpeciesValidation!B:G,2,FALSE)=TRUE),"",VLOOKUP(E608,SpeciesValidation!B:G,2,FALSE)),"")</f>
        <v/>
      </c>
      <c r="R608" s="36" t="str">
        <f>IF(LEN(E608&amp;"")&gt;0,IF(ISERROR(VLOOKUP(E608,SpeciesLookup!B:G,4,FALSE)=TRUE),"",VLOOKUP(E608,SpeciesLookup!B:G,4,FALSE)),"")</f>
        <v/>
      </c>
    </row>
    <row r="609" spans="1:18" ht="13.2" x14ac:dyDescent="0.25">
      <c r="A609" s="72"/>
      <c r="B609" s="73"/>
      <c r="C609" s="73"/>
      <c r="D609" s="11"/>
      <c r="E609" s="74"/>
      <c r="F609" s="75"/>
      <c r="G609" s="128" t="str">
        <f>IF(LEN(E609&amp;"")&gt;0,IF(ISERROR(VLOOKUP(E609,SpeciesLookup!B:G,6,FALSE)=TRUE),"",VLOOKUP(E609,SpeciesLookup!B:G,6,FALSE)),"")</f>
        <v/>
      </c>
      <c r="H609" s="128" t="str">
        <f>IF(LEN(E609&amp;"")&gt;0,IF(ISERROR(VLOOKUP(E609,SpeciesLookup!B:G,5,FALSE)=TRUE),"",VLOOKUP(E609,SpeciesLookup!B:G,5,FALSE)),"")</f>
        <v/>
      </c>
      <c r="I609" s="11"/>
      <c r="J609" s="73"/>
      <c r="K609" s="11"/>
      <c r="L609" s="127" t="str">
        <f>TRIM(IF(ISERROR(VLOOKUP(R609,SpeciesValidation!D:T,IF(ISNA(VLOOKUP(J609,Validation!B$2:C$15,2,FALSE)),FALSE,VLOOKUP(J609,Validation!B$2:C$15,2,FALSE)))),IF(LEN(E609&amp;"")&gt;0,"",""),VLOOKUP(R609,SpeciesValidation!D:T,VLOOKUP(J609,Validation!B$2:C$15,2,FALSE),FALSE)) &amp; " " &amp; IF(ISERROR(IF(LEFT(J609,1)="A",IF(IF(VLOOKUP(R609,SpeciesValidation!D:W,20,FALSE)=FALSE,OR(TEXT(A609,"MMDD")&lt;VLOOKUP(R609,SpeciesValidation!D:W,18,FALSE),TEXT(A609,"MMDD")&gt;VLOOKUP(R609,SpeciesValidation!D:W,19,FALSE)),IF(TEXT(A609,"MMDD")&lt;"0701",TEXT(A609,"MMDD")&gt;VLOOKUP(R609,SpeciesValidation!D:W,18,FALSE),TEXT(A609,"MMDD")&lt;VLOOKUP(R609,SpeciesValidation!D:W,19,FALSE))),"Date outside expected range for this species",""),"")),"",IF(LEFT(J609,1)="A",IF(IF(VLOOKUP(R609,SpeciesValidation!D:W,20,FALSE)=FALSE,OR(TEXT(A609,"MMDD")&lt;VLOOKUP(R609,SpeciesValidation!D:W,18,FALSE),TEXT(A609,"MMDD")&gt;VLOOKUP(R609,SpeciesValidation!D:W,19,FALSE)),IF(TEXT(A609,"MMDD")&lt;"0701",TEXT(A609,"MMDD")&gt;VLOOKUP(R609,SpeciesValidation!D:W,18,FALSE),TEXT(A609,"MMDD")&lt;VLOOKUP(R609,SpeciesValidation!D:W,19,FALSE))),"Date outside expected range for this species",""),"")))</f>
        <v/>
      </c>
      <c r="M609" s="127" t="str">
        <f>IF(LEN(E609&amp;"")&gt;0,IF(ISERROR(VLOOKUP(R609,SpeciesValidation!D:I,6,FALSE)),"",VLOOKUP(R609,SpeciesValidation!D:I,6,FALSE)),"")</f>
        <v/>
      </c>
      <c r="Q609" s="36" t="str">
        <f>IF(LEN(E609&amp;"")&gt;0,IF(ISERROR(VLOOKUP(E609,SpeciesValidation!B:G,2,FALSE)=TRUE),"",VLOOKUP(E609,SpeciesValidation!B:G,2,FALSE)),"")</f>
        <v/>
      </c>
      <c r="R609" s="36" t="str">
        <f>IF(LEN(E609&amp;"")&gt;0,IF(ISERROR(VLOOKUP(E609,SpeciesLookup!B:G,4,FALSE)=TRUE),"",VLOOKUP(E609,SpeciesLookup!B:G,4,FALSE)),"")</f>
        <v/>
      </c>
    </row>
    <row r="610" spans="1:18" ht="13.2" x14ac:dyDescent="0.25">
      <c r="A610" s="72"/>
      <c r="B610" s="73"/>
      <c r="C610" s="73"/>
      <c r="D610" s="11"/>
      <c r="E610" s="74"/>
      <c r="F610" s="75"/>
      <c r="G610" s="128" t="str">
        <f>IF(LEN(E610&amp;"")&gt;0,IF(ISERROR(VLOOKUP(E610,SpeciesLookup!B:G,6,FALSE)=TRUE),"",VLOOKUP(E610,SpeciesLookup!B:G,6,FALSE)),"")</f>
        <v/>
      </c>
      <c r="H610" s="128" t="str">
        <f>IF(LEN(E610&amp;"")&gt;0,IF(ISERROR(VLOOKUP(E610,SpeciesLookup!B:G,5,FALSE)=TRUE),"",VLOOKUP(E610,SpeciesLookup!B:G,5,FALSE)),"")</f>
        <v/>
      </c>
      <c r="I610" s="11"/>
      <c r="J610" s="73"/>
      <c r="K610" s="11"/>
      <c r="L610" s="127" t="str">
        <f>TRIM(IF(ISERROR(VLOOKUP(R610,SpeciesValidation!D:T,IF(ISNA(VLOOKUP(J610,Validation!B$2:C$15,2,FALSE)),FALSE,VLOOKUP(J610,Validation!B$2:C$15,2,FALSE)))),IF(LEN(E610&amp;"")&gt;0,"",""),VLOOKUP(R610,SpeciesValidation!D:T,VLOOKUP(J610,Validation!B$2:C$15,2,FALSE),FALSE)) &amp; " " &amp; IF(ISERROR(IF(LEFT(J610,1)="A",IF(IF(VLOOKUP(R610,SpeciesValidation!D:W,20,FALSE)=FALSE,OR(TEXT(A610,"MMDD")&lt;VLOOKUP(R610,SpeciesValidation!D:W,18,FALSE),TEXT(A610,"MMDD")&gt;VLOOKUP(R610,SpeciesValidation!D:W,19,FALSE)),IF(TEXT(A610,"MMDD")&lt;"0701",TEXT(A610,"MMDD")&gt;VLOOKUP(R610,SpeciesValidation!D:W,18,FALSE),TEXT(A610,"MMDD")&lt;VLOOKUP(R610,SpeciesValidation!D:W,19,FALSE))),"Date outside expected range for this species",""),"")),"",IF(LEFT(J610,1)="A",IF(IF(VLOOKUP(R610,SpeciesValidation!D:W,20,FALSE)=FALSE,OR(TEXT(A610,"MMDD")&lt;VLOOKUP(R610,SpeciesValidation!D:W,18,FALSE),TEXT(A610,"MMDD")&gt;VLOOKUP(R610,SpeciesValidation!D:W,19,FALSE)),IF(TEXT(A610,"MMDD")&lt;"0701",TEXT(A610,"MMDD")&gt;VLOOKUP(R610,SpeciesValidation!D:W,18,FALSE),TEXT(A610,"MMDD")&lt;VLOOKUP(R610,SpeciesValidation!D:W,19,FALSE))),"Date outside expected range for this species",""),"")))</f>
        <v/>
      </c>
      <c r="M610" s="127" t="str">
        <f>IF(LEN(E610&amp;"")&gt;0,IF(ISERROR(VLOOKUP(R610,SpeciesValidation!D:I,6,FALSE)),"",VLOOKUP(R610,SpeciesValidation!D:I,6,FALSE)),"")</f>
        <v/>
      </c>
      <c r="Q610" s="36" t="str">
        <f>IF(LEN(E610&amp;"")&gt;0,IF(ISERROR(VLOOKUP(E610,SpeciesValidation!B:G,2,FALSE)=TRUE),"",VLOOKUP(E610,SpeciesValidation!B:G,2,FALSE)),"")</f>
        <v/>
      </c>
      <c r="R610" s="36" t="str">
        <f>IF(LEN(E610&amp;"")&gt;0,IF(ISERROR(VLOOKUP(E610,SpeciesLookup!B:G,4,FALSE)=TRUE),"",VLOOKUP(E610,SpeciesLookup!B:G,4,FALSE)),"")</f>
        <v/>
      </c>
    </row>
    <row r="611" spans="1:18" ht="13.2" x14ac:dyDescent="0.25">
      <c r="A611" s="72"/>
      <c r="B611" s="73"/>
      <c r="C611" s="73"/>
      <c r="D611" s="11"/>
      <c r="E611" s="74"/>
      <c r="F611" s="75"/>
      <c r="G611" s="128" t="str">
        <f>IF(LEN(E611&amp;"")&gt;0,IF(ISERROR(VLOOKUP(E611,SpeciesLookup!B:G,6,FALSE)=TRUE),"",VLOOKUP(E611,SpeciesLookup!B:G,6,FALSE)),"")</f>
        <v/>
      </c>
      <c r="H611" s="128" t="str">
        <f>IF(LEN(E611&amp;"")&gt;0,IF(ISERROR(VLOOKUP(E611,SpeciesLookup!B:G,5,FALSE)=TRUE),"",VLOOKUP(E611,SpeciesLookup!B:G,5,FALSE)),"")</f>
        <v/>
      </c>
      <c r="I611" s="11"/>
      <c r="J611" s="73"/>
      <c r="K611" s="11"/>
      <c r="L611" s="127" t="str">
        <f>TRIM(IF(ISERROR(VLOOKUP(R611,SpeciesValidation!D:T,IF(ISNA(VLOOKUP(J611,Validation!B$2:C$15,2,FALSE)),FALSE,VLOOKUP(J611,Validation!B$2:C$15,2,FALSE)))),IF(LEN(E611&amp;"")&gt;0,"",""),VLOOKUP(R611,SpeciesValidation!D:T,VLOOKUP(J611,Validation!B$2:C$15,2,FALSE),FALSE)) &amp; " " &amp; IF(ISERROR(IF(LEFT(J611,1)="A",IF(IF(VLOOKUP(R611,SpeciesValidation!D:W,20,FALSE)=FALSE,OR(TEXT(A611,"MMDD")&lt;VLOOKUP(R611,SpeciesValidation!D:W,18,FALSE),TEXT(A611,"MMDD")&gt;VLOOKUP(R611,SpeciesValidation!D:W,19,FALSE)),IF(TEXT(A611,"MMDD")&lt;"0701",TEXT(A611,"MMDD")&gt;VLOOKUP(R611,SpeciesValidation!D:W,18,FALSE),TEXT(A611,"MMDD")&lt;VLOOKUP(R611,SpeciesValidation!D:W,19,FALSE))),"Date outside expected range for this species",""),"")),"",IF(LEFT(J611,1)="A",IF(IF(VLOOKUP(R611,SpeciesValidation!D:W,20,FALSE)=FALSE,OR(TEXT(A611,"MMDD")&lt;VLOOKUP(R611,SpeciesValidation!D:W,18,FALSE),TEXT(A611,"MMDD")&gt;VLOOKUP(R611,SpeciesValidation!D:W,19,FALSE)),IF(TEXT(A611,"MMDD")&lt;"0701",TEXT(A611,"MMDD")&gt;VLOOKUP(R611,SpeciesValidation!D:W,18,FALSE),TEXT(A611,"MMDD")&lt;VLOOKUP(R611,SpeciesValidation!D:W,19,FALSE))),"Date outside expected range for this species",""),"")))</f>
        <v/>
      </c>
      <c r="M611" s="127" t="str">
        <f>IF(LEN(E611&amp;"")&gt;0,IF(ISERROR(VLOOKUP(R611,SpeciesValidation!D:I,6,FALSE)),"",VLOOKUP(R611,SpeciesValidation!D:I,6,FALSE)),"")</f>
        <v/>
      </c>
      <c r="Q611" s="36" t="str">
        <f>IF(LEN(E611&amp;"")&gt;0,IF(ISERROR(VLOOKUP(E611,SpeciesValidation!B:G,2,FALSE)=TRUE),"",VLOOKUP(E611,SpeciesValidation!B:G,2,FALSE)),"")</f>
        <v/>
      </c>
      <c r="R611" s="36" t="str">
        <f>IF(LEN(E611&amp;"")&gt;0,IF(ISERROR(VLOOKUP(E611,SpeciesLookup!B:G,4,FALSE)=TRUE),"",VLOOKUP(E611,SpeciesLookup!B:G,4,FALSE)),"")</f>
        <v/>
      </c>
    </row>
    <row r="612" spans="1:18" ht="13.2" x14ac:dyDescent="0.25">
      <c r="A612" s="72"/>
      <c r="B612" s="73"/>
      <c r="C612" s="73"/>
      <c r="D612" s="11"/>
      <c r="E612" s="74"/>
      <c r="F612" s="75"/>
      <c r="G612" s="128" t="str">
        <f>IF(LEN(E612&amp;"")&gt;0,IF(ISERROR(VLOOKUP(E612,SpeciesLookup!B:G,6,FALSE)=TRUE),"",VLOOKUP(E612,SpeciesLookup!B:G,6,FALSE)),"")</f>
        <v/>
      </c>
      <c r="H612" s="128" t="str">
        <f>IF(LEN(E612&amp;"")&gt;0,IF(ISERROR(VLOOKUP(E612,SpeciesLookup!B:G,5,FALSE)=TRUE),"",VLOOKUP(E612,SpeciesLookup!B:G,5,FALSE)),"")</f>
        <v/>
      </c>
      <c r="I612" s="11"/>
      <c r="J612" s="73"/>
      <c r="K612" s="11"/>
      <c r="L612" s="127" t="str">
        <f>TRIM(IF(ISERROR(VLOOKUP(R612,SpeciesValidation!D:T,IF(ISNA(VLOOKUP(J612,Validation!B$2:C$15,2,FALSE)),FALSE,VLOOKUP(J612,Validation!B$2:C$15,2,FALSE)))),IF(LEN(E612&amp;"")&gt;0,"",""),VLOOKUP(R612,SpeciesValidation!D:T,VLOOKUP(J612,Validation!B$2:C$15,2,FALSE),FALSE)) &amp; " " &amp; IF(ISERROR(IF(LEFT(J612,1)="A",IF(IF(VLOOKUP(R612,SpeciesValidation!D:W,20,FALSE)=FALSE,OR(TEXT(A612,"MMDD")&lt;VLOOKUP(R612,SpeciesValidation!D:W,18,FALSE),TEXT(A612,"MMDD")&gt;VLOOKUP(R612,SpeciesValidation!D:W,19,FALSE)),IF(TEXT(A612,"MMDD")&lt;"0701",TEXT(A612,"MMDD")&gt;VLOOKUP(R612,SpeciesValidation!D:W,18,FALSE),TEXT(A612,"MMDD")&lt;VLOOKUP(R612,SpeciesValidation!D:W,19,FALSE))),"Date outside expected range for this species",""),"")),"",IF(LEFT(J612,1)="A",IF(IF(VLOOKUP(R612,SpeciesValidation!D:W,20,FALSE)=FALSE,OR(TEXT(A612,"MMDD")&lt;VLOOKUP(R612,SpeciesValidation!D:W,18,FALSE),TEXT(A612,"MMDD")&gt;VLOOKUP(R612,SpeciesValidation!D:W,19,FALSE)),IF(TEXT(A612,"MMDD")&lt;"0701",TEXT(A612,"MMDD")&gt;VLOOKUP(R612,SpeciesValidation!D:W,18,FALSE),TEXT(A612,"MMDD")&lt;VLOOKUP(R612,SpeciesValidation!D:W,19,FALSE))),"Date outside expected range for this species",""),"")))</f>
        <v/>
      </c>
      <c r="M612" s="127" t="str">
        <f>IF(LEN(E612&amp;"")&gt;0,IF(ISERROR(VLOOKUP(R612,SpeciesValidation!D:I,6,FALSE)),"",VLOOKUP(R612,SpeciesValidation!D:I,6,FALSE)),"")</f>
        <v/>
      </c>
      <c r="Q612" s="36" t="str">
        <f>IF(LEN(E612&amp;"")&gt;0,IF(ISERROR(VLOOKUP(E612,SpeciesValidation!B:G,2,FALSE)=TRUE),"",VLOOKUP(E612,SpeciesValidation!B:G,2,FALSE)),"")</f>
        <v/>
      </c>
      <c r="R612" s="36" t="str">
        <f>IF(LEN(E612&amp;"")&gt;0,IF(ISERROR(VLOOKUP(E612,SpeciesLookup!B:G,4,FALSE)=TRUE),"",VLOOKUP(E612,SpeciesLookup!B:G,4,FALSE)),"")</f>
        <v/>
      </c>
    </row>
    <row r="613" spans="1:18" ht="13.2" x14ac:dyDescent="0.25">
      <c r="A613" s="72"/>
      <c r="B613" s="73"/>
      <c r="C613" s="73"/>
      <c r="D613" s="11"/>
      <c r="E613" s="74"/>
      <c r="F613" s="75"/>
      <c r="G613" s="128" t="str">
        <f>IF(LEN(E613&amp;"")&gt;0,IF(ISERROR(VLOOKUP(E613,SpeciesLookup!B:G,6,FALSE)=TRUE),"",VLOOKUP(E613,SpeciesLookup!B:G,6,FALSE)),"")</f>
        <v/>
      </c>
      <c r="H613" s="128" t="str">
        <f>IF(LEN(E613&amp;"")&gt;0,IF(ISERROR(VLOOKUP(E613,SpeciesLookup!B:G,5,FALSE)=TRUE),"",VLOOKUP(E613,SpeciesLookup!B:G,5,FALSE)),"")</f>
        <v/>
      </c>
      <c r="I613" s="11"/>
      <c r="J613" s="73"/>
      <c r="K613" s="11"/>
      <c r="L613" s="127" t="str">
        <f>TRIM(IF(ISERROR(VLOOKUP(R613,SpeciesValidation!D:T,IF(ISNA(VLOOKUP(J613,Validation!B$2:C$15,2,FALSE)),FALSE,VLOOKUP(J613,Validation!B$2:C$15,2,FALSE)))),IF(LEN(E613&amp;"")&gt;0,"",""),VLOOKUP(R613,SpeciesValidation!D:T,VLOOKUP(J613,Validation!B$2:C$15,2,FALSE),FALSE)) &amp; " " &amp; IF(ISERROR(IF(LEFT(J613,1)="A",IF(IF(VLOOKUP(R613,SpeciesValidation!D:W,20,FALSE)=FALSE,OR(TEXT(A613,"MMDD")&lt;VLOOKUP(R613,SpeciesValidation!D:W,18,FALSE),TEXT(A613,"MMDD")&gt;VLOOKUP(R613,SpeciesValidation!D:W,19,FALSE)),IF(TEXT(A613,"MMDD")&lt;"0701",TEXT(A613,"MMDD")&gt;VLOOKUP(R613,SpeciesValidation!D:W,18,FALSE),TEXT(A613,"MMDD")&lt;VLOOKUP(R613,SpeciesValidation!D:W,19,FALSE))),"Date outside expected range for this species",""),"")),"",IF(LEFT(J613,1)="A",IF(IF(VLOOKUP(R613,SpeciesValidation!D:W,20,FALSE)=FALSE,OR(TEXT(A613,"MMDD")&lt;VLOOKUP(R613,SpeciesValidation!D:W,18,FALSE),TEXT(A613,"MMDD")&gt;VLOOKUP(R613,SpeciesValidation!D:W,19,FALSE)),IF(TEXT(A613,"MMDD")&lt;"0701",TEXT(A613,"MMDD")&gt;VLOOKUP(R613,SpeciesValidation!D:W,18,FALSE),TEXT(A613,"MMDD")&lt;VLOOKUP(R613,SpeciesValidation!D:W,19,FALSE))),"Date outside expected range for this species",""),"")))</f>
        <v/>
      </c>
      <c r="M613" s="127" t="str">
        <f>IF(LEN(E613&amp;"")&gt;0,IF(ISERROR(VLOOKUP(R613,SpeciesValidation!D:I,6,FALSE)),"",VLOOKUP(R613,SpeciesValidation!D:I,6,FALSE)),"")</f>
        <v/>
      </c>
      <c r="Q613" s="36" t="str">
        <f>IF(LEN(E613&amp;"")&gt;0,IF(ISERROR(VLOOKUP(E613,SpeciesValidation!B:G,2,FALSE)=TRUE),"",VLOOKUP(E613,SpeciesValidation!B:G,2,FALSE)),"")</f>
        <v/>
      </c>
      <c r="R613" s="36" t="str">
        <f>IF(LEN(E613&amp;"")&gt;0,IF(ISERROR(VLOOKUP(E613,SpeciesLookup!B:G,4,FALSE)=TRUE),"",VLOOKUP(E613,SpeciesLookup!B:G,4,FALSE)),"")</f>
        <v/>
      </c>
    </row>
    <row r="614" spans="1:18" ht="13.2" x14ac:dyDescent="0.25">
      <c r="A614" s="72"/>
      <c r="B614" s="73"/>
      <c r="C614" s="73"/>
      <c r="D614" s="11"/>
      <c r="E614" s="74"/>
      <c r="F614" s="75"/>
      <c r="G614" s="128" t="str">
        <f>IF(LEN(E614&amp;"")&gt;0,IF(ISERROR(VLOOKUP(E614,SpeciesLookup!B:G,6,FALSE)=TRUE),"",VLOOKUP(E614,SpeciesLookup!B:G,6,FALSE)),"")</f>
        <v/>
      </c>
      <c r="H614" s="128" t="str">
        <f>IF(LEN(E614&amp;"")&gt;0,IF(ISERROR(VLOOKUP(E614,SpeciesLookup!B:G,5,FALSE)=TRUE),"",VLOOKUP(E614,SpeciesLookup!B:G,5,FALSE)),"")</f>
        <v/>
      </c>
      <c r="I614" s="11"/>
      <c r="J614" s="73"/>
      <c r="K614" s="11"/>
      <c r="L614" s="127" t="str">
        <f>TRIM(IF(ISERROR(VLOOKUP(R614,SpeciesValidation!D:T,IF(ISNA(VLOOKUP(J614,Validation!B$2:C$15,2,FALSE)),FALSE,VLOOKUP(J614,Validation!B$2:C$15,2,FALSE)))),IF(LEN(E614&amp;"")&gt;0,"",""),VLOOKUP(R614,SpeciesValidation!D:T,VLOOKUP(J614,Validation!B$2:C$15,2,FALSE),FALSE)) &amp; " " &amp; IF(ISERROR(IF(LEFT(J614,1)="A",IF(IF(VLOOKUP(R614,SpeciesValidation!D:W,20,FALSE)=FALSE,OR(TEXT(A614,"MMDD")&lt;VLOOKUP(R614,SpeciesValidation!D:W,18,FALSE),TEXT(A614,"MMDD")&gt;VLOOKUP(R614,SpeciesValidation!D:W,19,FALSE)),IF(TEXT(A614,"MMDD")&lt;"0701",TEXT(A614,"MMDD")&gt;VLOOKUP(R614,SpeciesValidation!D:W,18,FALSE),TEXT(A614,"MMDD")&lt;VLOOKUP(R614,SpeciesValidation!D:W,19,FALSE))),"Date outside expected range for this species",""),"")),"",IF(LEFT(J614,1)="A",IF(IF(VLOOKUP(R614,SpeciesValidation!D:W,20,FALSE)=FALSE,OR(TEXT(A614,"MMDD")&lt;VLOOKUP(R614,SpeciesValidation!D:W,18,FALSE),TEXT(A614,"MMDD")&gt;VLOOKUP(R614,SpeciesValidation!D:W,19,FALSE)),IF(TEXT(A614,"MMDD")&lt;"0701",TEXT(A614,"MMDD")&gt;VLOOKUP(R614,SpeciesValidation!D:W,18,FALSE),TEXT(A614,"MMDD")&lt;VLOOKUP(R614,SpeciesValidation!D:W,19,FALSE))),"Date outside expected range for this species",""),"")))</f>
        <v/>
      </c>
      <c r="M614" s="127" t="str">
        <f>IF(LEN(E614&amp;"")&gt;0,IF(ISERROR(VLOOKUP(R614,SpeciesValidation!D:I,6,FALSE)),"",VLOOKUP(R614,SpeciesValidation!D:I,6,FALSE)),"")</f>
        <v/>
      </c>
      <c r="Q614" s="36" t="str">
        <f>IF(LEN(E614&amp;"")&gt;0,IF(ISERROR(VLOOKUP(E614,SpeciesValidation!B:G,2,FALSE)=TRUE),"",VLOOKUP(E614,SpeciesValidation!B:G,2,FALSE)),"")</f>
        <v/>
      </c>
      <c r="R614" s="36" t="str">
        <f>IF(LEN(E614&amp;"")&gt;0,IF(ISERROR(VLOOKUP(E614,SpeciesLookup!B:G,4,FALSE)=TRUE),"",VLOOKUP(E614,SpeciesLookup!B:G,4,FALSE)),"")</f>
        <v/>
      </c>
    </row>
    <row r="615" spans="1:18" ht="13.2" x14ac:dyDescent="0.25">
      <c r="A615" s="72"/>
      <c r="B615" s="73"/>
      <c r="C615" s="73"/>
      <c r="D615" s="11"/>
      <c r="E615" s="74"/>
      <c r="F615" s="75"/>
      <c r="G615" s="128" t="str">
        <f>IF(LEN(E615&amp;"")&gt;0,IF(ISERROR(VLOOKUP(E615,SpeciesLookup!B:G,6,FALSE)=TRUE),"",VLOOKUP(E615,SpeciesLookup!B:G,6,FALSE)),"")</f>
        <v/>
      </c>
      <c r="H615" s="128" t="str">
        <f>IF(LEN(E615&amp;"")&gt;0,IF(ISERROR(VLOOKUP(E615,SpeciesLookup!B:G,5,FALSE)=TRUE),"",VLOOKUP(E615,SpeciesLookup!B:G,5,FALSE)),"")</f>
        <v/>
      </c>
      <c r="I615" s="11"/>
      <c r="J615" s="73"/>
      <c r="K615" s="11"/>
      <c r="L615" s="127" t="str">
        <f>TRIM(IF(ISERROR(VLOOKUP(R615,SpeciesValidation!D:T,IF(ISNA(VLOOKUP(J615,Validation!B$2:C$15,2,FALSE)),FALSE,VLOOKUP(J615,Validation!B$2:C$15,2,FALSE)))),IF(LEN(E615&amp;"")&gt;0,"",""),VLOOKUP(R615,SpeciesValidation!D:T,VLOOKUP(J615,Validation!B$2:C$15,2,FALSE),FALSE)) &amp; " " &amp; IF(ISERROR(IF(LEFT(J615,1)="A",IF(IF(VLOOKUP(R615,SpeciesValidation!D:W,20,FALSE)=FALSE,OR(TEXT(A615,"MMDD")&lt;VLOOKUP(R615,SpeciesValidation!D:W,18,FALSE),TEXT(A615,"MMDD")&gt;VLOOKUP(R615,SpeciesValidation!D:W,19,FALSE)),IF(TEXT(A615,"MMDD")&lt;"0701",TEXT(A615,"MMDD")&gt;VLOOKUP(R615,SpeciesValidation!D:W,18,FALSE),TEXT(A615,"MMDD")&lt;VLOOKUP(R615,SpeciesValidation!D:W,19,FALSE))),"Date outside expected range for this species",""),"")),"",IF(LEFT(J615,1)="A",IF(IF(VLOOKUP(R615,SpeciesValidation!D:W,20,FALSE)=FALSE,OR(TEXT(A615,"MMDD")&lt;VLOOKUP(R615,SpeciesValidation!D:W,18,FALSE),TEXT(A615,"MMDD")&gt;VLOOKUP(R615,SpeciesValidation!D:W,19,FALSE)),IF(TEXT(A615,"MMDD")&lt;"0701",TEXT(A615,"MMDD")&gt;VLOOKUP(R615,SpeciesValidation!D:W,18,FALSE),TEXT(A615,"MMDD")&lt;VLOOKUP(R615,SpeciesValidation!D:W,19,FALSE))),"Date outside expected range for this species",""),"")))</f>
        <v/>
      </c>
      <c r="M615" s="127" t="str">
        <f>IF(LEN(E615&amp;"")&gt;0,IF(ISERROR(VLOOKUP(R615,SpeciesValidation!D:I,6,FALSE)),"",VLOOKUP(R615,SpeciesValidation!D:I,6,FALSE)),"")</f>
        <v/>
      </c>
      <c r="Q615" s="36" t="str">
        <f>IF(LEN(E615&amp;"")&gt;0,IF(ISERROR(VLOOKUP(E615,SpeciesValidation!B:G,2,FALSE)=TRUE),"",VLOOKUP(E615,SpeciesValidation!B:G,2,FALSE)),"")</f>
        <v/>
      </c>
      <c r="R615" s="36" t="str">
        <f>IF(LEN(E615&amp;"")&gt;0,IF(ISERROR(VLOOKUP(E615,SpeciesLookup!B:G,4,FALSE)=TRUE),"",VLOOKUP(E615,SpeciesLookup!B:G,4,FALSE)),"")</f>
        <v/>
      </c>
    </row>
    <row r="616" spans="1:18" ht="13.2" x14ac:dyDescent="0.25">
      <c r="A616" s="72"/>
      <c r="B616" s="73"/>
      <c r="C616" s="73"/>
      <c r="D616" s="11"/>
      <c r="E616" s="74"/>
      <c r="F616" s="75"/>
      <c r="G616" s="128" t="str">
        <f>IF(LEN(E616&amp;"")&gt;0,IF(ISERROR(VLOOKUP(E616,SpeciesLookup!B:G,6,FALSE)=TRUE),"",VLOOKUP(E616,SpeciesLookup!B:G,6,FALSE)),"")</f>
        <v/>
      </c>
      <c r="H616" s="128" t="str">
        <f>IF(LEN(E616&amp;"")&gt;0,IF(ISERROR(VLOOKUP(E616,SpeciesLookup!B:G,5,FALSE)=TRUE),"",VLOOKUP(E616,SpeciesLookup!B:G,5,FALSE)),"")</f>
        <v/>
      </c>
      <c r="I616" s="11"/>
      <c r="J616" s="73"/>
      <c r="K616" s="11"/>
      <c r="L616" s="127" t="str">
        <f>TRIM(IF(ISERROR(VLOOKUP(R616,SpeciesValidation!D:T,IF(ISNA(VLOOKUP(J616,Validation!B$2:C$15,2,FALSE)),FALSE,VLOOKUP(J616,Validation!B$2:C$15,2,FALSE)))),IF(LEN(E616&amp;"")&gt;0,"",""),VLOOKUP(R616,SpeciesValidation!D:T,VLOOKUP(J616,Validation!B$2:C$15,2,FALSE),FALSE)) &amp; " " &amp; IF(ISERROR(IF(LEFT(J616,1)="A",IF(IF(VLOOKUP(R616,SpeciesValidation!D:W,20,FALSE)=FALSE,OR(TEXT(A616,"MMDD")&lt;VLOOKUP(R616,SpeciesValidation!D:W,18,FALSE),TEXT(A616,"MMDD")&gt;VLOOKUP(R616,SpeciesValidation!D:W,19,FALSE)),IF(TEXT(A616,"MMDD")&lt;"0701",TEXT(A616,"MMDD")&gt;VLOOKUP(R616,SpeciesValidation!D:W,18,FALSE),TEXT(A616,"MMDD")&lt;VLOOKUP(R616,SpeciesValidation!D:W,19,FALSE))),"Date outside expected range for this species",""),"")),"",IF(LEFT(J616,1)="A",IF(IF(VLOOKUP(R616,SpeciesValidation!D:W,20,FALSE)=FALSE,OR(TEXT(A616,"MMDD")&lt;VLOOKUP(R616,SpeciesValidation!D:W,18,FALSE),TEXT(A616,"MMDD")&gt;VLOOKUP(R616,SpeciesValidation!D:W,19,FALSE)),IF(TEXT(A616,"MMDD")&lt;"0701",TEXT(A616,"MMDD")&gt;VLOOKUP(R616,SpeciesValidation!D:W,18,FALSE),TEXT(A616,"MMDD")&lt;VLOOKUP(R616,SpeciesValidation!D:W,19,FALSE))),"Date outside expected range for this species",""),"")))</f>
        <v/>
      </c>
      <c r="M616" s="127" t="str">
        <f>IF(LEN(E616&amp;"")&gt;0,IF(ISERROR(VLOOKUP(R616,SpeciesValidation!D:I,6,FALSE)),"",VLOOKUP(R616,SpeciesValidation!D:I,6,FALSE)),"")</f>
        <v/>
      </c>
      <c r="Q616" s="36" t="str">
        <f>IF(LEN(E616&amp;"")&gt;0,IF(ISERROR(VLOOKUP(E616,SpeciesValidation!B:G,2,FALSE)=TRUE),"",VLOOKUP(E616,SpeciesValidation!B:G,2,FALSE)),"")</f>
        <v/>
      </c>
      <c r="R616" s="36" t="str">
        <f>IF(LEN(E616&amp;"")&gt;0,IF(ISERROR(VLOOKUP(E616,SpeciesLookup!B:G,4,FALSE)=TRUE),"",VLOOKUP(E616,SpeciesLookup!B:G,4,FALSE)),"")</f>
        <v/>
      </c>
    </row>
    <row r="617" spans="1:18" ht="13.2" x14ac:dyDescent="0.25">
      <c r="A617" s="72"/>
      <c r="B617" s="73"/>
      <c r="C617" s="73"/>
      <c r="D617" s="11"/>
      <c r="E617" s="74"/>
      <c r="F617" s="75"/>
      <c r="G617" s="128" t="str">
        <f>IF(LEN(E617&amp;"")&gt;0,IF(ISERROR(VLOOKUP(E617,SpeciesLookup!B:G,6,FALSE)=TRUE),"",VLOOKUP(E617,SpeciesLookup!B:G,6,FALSE)),"")</f>
        <v/>
      </c>
      <c r="H617" s="128" t="str">
        <f>IF(LEN(E617&amp;"")&gt;0,IF(ISERROR(VLOOKUP(E617,SpeciesLookup!B:G,5,FALSE)=TRUE),"",VLOOKUP(E617,SpeciesLookup!B:G,5,FALSE)),"")</f>
        <v/>
      </c>
      <c r="I617" s="11"/>
      <c r="J617" s="73"/>
      <c r="K617" s="11"/>
      <c r="L617" s="127" t="str">
        <f>TRIM(IF(ISERROR(VLOOKUP(R617,SpeciesValidation!D:T,IF(ISNA(VLOOKUP(J617,Validation!B$2:C$15,2,FALSE)),FALSE,VLOOKUP(J617,Validation!B$2:C$15,2,FALSE)))),IF(LEN(E617&amp;"")&gt;0,"",""),VLOOKUP(R617,SpeciesValidation!D:T,VLOOKUP(J617,Validation!B$2:C$15,2,FALSE),FALSE)) &amp; " " &amp; IF(ISERROR(IF(LEFT(J617,1)="A",IF(IF(VLOOKUP(R617,SpeciesValidation!D:W,20,FALSE)=FALSE,OR(TEXT(A617,"MMDD")&lt;VLOOKUP(R617,SpeciesValidation!D:W,18,FALSE),TEXT(A617,"MMDD")&gt;VLOOKUP(R617,SpeciesValidation!D:W,19,FALSE)),IF(TEXT(A617,"MMDD")&lt;"0701",TEXT(A617,"MMDD")&gt;VLOOKUP(R617,SpeciesValidation!D:W,18,FALSE),TEXT(A617,"MMDD")&lt;VLOOKUP(R617,SpeciesValidation!D:W,19,FALSE))),"Date outside expected range for this species",""),"")),"",IF(LEFT(J617,1)="A",IF(IF(VLOOKUP(R617,SpeciesValidation!D:W,20,FALSE)=FALSE,OR(TEXT(A617,"MMDD")&lt;VLOOKUP(R617,SpeciesValidation!D:W,18,FALSE),TEXT(A617,"MMDD")&gt;VLOOKUP(R617,SpeciesValidation!D:W,19,FALSE)),IF(TEXT(A617,"MMDD")&lt;"0701",TEXT(A617,"MMDD")&gt;VLOOKUP(R617,SpeciesValidation!D:W,18,FALSE),TEXT(A617,"MMDD")&lt;VLOOKUP(R617,SpeciesValidation!D:W,19,FALSE))),"Date outside expected range for this species",""),"")))</f>
        <v/>
      </c>
      <c r="M617" s="127" t="str">
        <f>IF(LEN(E617&amp;"")&gt;0,IF(ISERROR(VLOOKUP(R617,SpeciesValidation!D:I,6,FALSE)),"",VLOOKUP(R617,SpeciesValidation!D:I,6,FALSE)),"")</f>
        <v/>
      </c>
      <c r="Q617" s="36" t="str">
        <f>IF(LEN(E617&amp;"")&gt;0,IF(ISERROR(VLOOKUP(E617,SpeciesValidation!B:G,2,FALSE)=TRUE),"",VLOOKUP(E617,SpeciesValidation!B:G,2,FALSE)),"")</f>
        <v/>
      </c>
      <c r="R617" s="36" t="str">
        <f>IF(LEN(E617&amp;"")&gt;0,IF(ISERROR(VLOOKUP(E617,SpeciesLookup!B:G,4,FALSE)=TRUE),"",VLOOKUP(E617,SpeciesLookup!B:G,4,FALSE)),"")</f>
        <v/>
      </c>
    </row>
    <row r="618" spans="1:18" ht="13.2" x14ac:dyDescent="0.25">
      <c r="A618" s="72"/>
      <c r="B618" s="73"/>
      <c r="C618" s="73"/>
      <c r="D618" s="11"/>
      <c r="E618" s="74"/>
      <c r="F618" s="75"/>
      <c r="G618" s="128" t="str">
        <f>IF(LEN(E618&amp;"")&gt;0,IF(ISERROR(VLOOKUP(E618,SpeciesLookup!B:G,6,FALSE)=TRUE),"",VLOOKUP(E618,SpeciesLookup!B:G,6,FALSE)),"")</f>
        <v/>
      </c>
      <c r="H618" s="128" t="str">
        <f>IF(LEN(E618&amp;"")&gt;0,IF(ISERROR(VLOOKUP(E618,SpeciesLookup!B:G,5,FALSE)=TRUE),"",VLOOKUP(E618,SpeciesLookup!B:G,5,FALSE)),"")</f>
        <v/>
      </c>
      <c r="I618" s="11"/>
      <c r="J618" s="73"/>
      <c r="K618" s="11"/>
      <c r="L618" s="127" t="str">
        <f>TRIM(IF(ISERROR(VLOOKUP(R618,SpeciesValidation!D:T,IF(ISNA(VLOOKUP(J618,Validation!B$2:C$15,2,FALSE)),FALSE,VLOOKUP(J618,Validation!B$2:C$15,2,FALSE)))),IF(LEN(E618&amp;"")&gt;0,"",""),VLOOKUP(R618,SpeciesValidation!D:T,VLOOKUP(J618,Validation!B$2:C$15,2,FALSE),FALSE)) &amp; " " &amp; IF(ISERROR(IF(LEFT(J618,1)="A",IF(IF(VLOOKUP(R618,SpeciesValidation!D:W,20,FALSE)=FALSE,OR(TEXT(A618,"MMDD")&lt;VLOOKUP(R618,SpeciesValidation!D:W,18,FALSE),TEXT(A618,"MMDD")&gt;VLOOKUP(R618,SpeciesValidation!D:W,19,FALSE)),IF(TEXT(A618,"MMDD")&lt;"0701",TEXT(A618,"MMDD")&gt;VLOOKUP(R618,SpeciesValidation!D:W,18,FALSE),TEXT(A618,"MMDD")&lt;VLOOKUP(R618,SpeciesValidation!D:W,19,FALSE))),"Date outside expected range for this species",""),"")),"",IF(LEFT(J618,1)="A",IF(IF(VLOOKUP(R618,SpeciesValidation!D:W,20,FALSE)=FALSE,OR(TEXT(A618,"MMDD")&lt;VLOOKUP(R618,SpeciesValidation!D:W,18,FALSE),TEXT(A618,"MMDD")&gt;VLOOKUP(R618,SpeciesValidation!D:W,19,FALSE)),IF(TEXT(A618,"MMDD")&lt;"0701",TEXT(A618,"MMDD")&gt;VLOOKUP(R618,SpeciesValidation!D:W,18,FALSE),TEXT(A618,"MMDD")&lt;VLOOKUP(R618,SpeciesValidation!D:W,19,FALSE))),"Date outside expected range for this species",""),"")))</f>
        <v/>
      </c>
      <c r="M618" s="127" t="str">
        <f>IF(LEN(E618&amp;"")&gt;0,IF(ISERROR(VLOOKUP(R618,SpeciesValidation!D:I,6,FALSE)),"",VLOOKUP(R618,SpeciesValidation!D:I,6,FALSE)),"")</f>
        <v/>
      </c>
      <c r="Q618" s="36" t="str">
        <f>IF(LEN(E618&amp;"")&gt;0,IF(ISERROR(VLOOKUP(E618,SpeciesValidation!B:G,2,FALSE)=TRUE),"",VLOOKUP(E618,SpeciesValidation!B:G,2,FALSE)),"")</f>
        <v/>
      </c>
      <c r="R618" s="36" t="str">
        <f>IF(LEN(E618&amp;"")&gt;0,IF(ISERROR(VLOOKUP(E618,SpeciesLookup!B:G,4,FALSE)=TRUE),"",VLOOKUP(E618,SpeciesLookup!B:G,4,FALSE)),"")</f>
        <v/>
      </c>
    </row>
    <row r="619" spans="1:18" ht="13.2" x14ac:dyDescent="0.25">
      <c r="A619" s="72"/>
      <c r="B619" s="73"/>
      <c r="C619" s="73"/>
      <c r="D619" s="11"/>
      <c r="E619" s="74"/>
      <c r="F619" s="75"/>
      <c r="G619" s="128" t="str">
        <f>IF(LEN(E619&amp;"")&gt;0,IF(ISERROR(VLOOKUP(E619,SpeciesLookup!B:G,6,FALSE)=TRUE),"",VLOOKUP(E619,SpeciesLookup!B:G,6,FALSE)),"")</f>
        <v/>
      </c>
      <c r="H619" s="128" t="str">
        <f>IF(LEN(E619&amp;"")&gt;0,IF(ISERROR(VLOOKUP(E619,SpeciesLookup!B:G,5,FALSE)=TRUE),"",VLOOKUP(E619,SpeciesLookup!B:G,5,FALSE)),"")</f>
        <v/>
      </c>
      <c r="I619" s="11"/>
      <c r="J619" s="73"/>
      <c r="K619" s="11"/>
      <c r="L619" s="127" t="str">
        <f>TRIM(IF(ISERROR(VLOOKUP(R619,SpeciesValidation!D:T,IF(ISNA(VLOOKUP(J619,Validation!B$2:C$15,2,FALSE)),FALSE,VLOOKUP(J619,Validation!B$2:C$15,2,FALSE)))),IF(LEN(E619&amp;"")&gt;0,"",""),VLOOKUP(R619,SpeciesValidation!D:T,VLOOKUP(J619,Validation!B$2:C$15,2,FALSE),FALSE)) &amp; " " &amp; IF(ISERROR(IF(LEFT(J619,1)="A",IF(IF(VLOOKUP(R619,SpeciesValidation!D:W,20,FALSE)=FALSE,OR(TEXT(A619,"MMDD")&lt;VLOOKUP(R619,SpeciesValidation!D:W,18,FALSE),TEXT(A619,"MMDD")&gt;VLOOKUP(R619,SpeciesValidation!D:W,19,FALSE)),IF(TEXT(A619,"MMDD")&lt;"0701",TEXT(A619,"MMDD")&gt;VLOOKUP(R619,SpeciesValidation!D:W,18,FALSE),TEXT(A619,"MMDD")&lt;VLOOKUP(R619,SpeciesValidation!D:W,19,FALSE))),"Date outside expected range for this species",""),"")),"",IF(LEFT(J619,1)="A",IF(IF(VLOOKUP(R619,SpeciesValidation!D:W,20,FALSE)=FALSE,OR(TEXT(A619,"MMDD")&lt;VLOOKUP(R619,SpeciesValidation!D:W,18,FALSE),TEXT(A619,"MMDD")&gt;VLOOKUP(R619,SpeciesValidation!D:W,19,FALSE)),IF(TEXT(A619,"MMDD")&lt;"0701",TEXT(A619,"MMDD")&gt;VLOOKUP(R619,SpeciesValidation!D:W,18,FALSE),TEXT(A619,"MMDD")&lt;VLOOKUP(R619,SpeciesValidation!D:W,19,FALSE))),"Date outside expected range for this species",""),"")))</f>
        <v/>
      </c>
      <c r="M619" s="127" t="str">
        <f>IF(LEN(E619&amp;"")&gt;0,IF(ISERROR(VLOOKUP(R619,SpeciesValidation!D:I,6,FALSE)),"",VLOOKUP(R619,SpeciesValidation!D:I,6,FALSE)),"")</f>
        <v/>
      </c>
      <c r="Q619" s="36" t="str">
        <f>IF(LEN(E619&amp;"")&gt;0,IF(ISERROR(VLOOKUP(E619,SpeciesValidation!B:G,2,FALSE)=TRUE),"",VLOOKUP(E619,SpeciesValidation!B:G,2,FALSE)),"")</f>
        <v/>
      </c>
      <c r="R619" s="36" t="str">
        <f>IF(LEN(E619&amp;"")&gt;0,IF(ISERROR(VLOOKUP(E619,SpeciesLookup!B:G,4,FALSE)=TRUE),"",VLOOKUP(E619,SpeciesLookup!B:G,4,FALSE)),"")</f>
        <v/>
      </c>
    </row>
    <row r="620" spans="1:18" ht="13.2" x14ac:dyDescent="0.25">
      <c r="A620" s="72"/>
      <c r="B620" s="73"/>
      <c r="C620" s="73"/>
      <c r="D620" s="11"/>
      <c r="E620" s="74"/>
      <c r="F620" s="75"/>
      <c r="G620" s="128" t="str">
        <f>IF(LEN(E620&amp;"")&gt;0,IF(ISERROR(VLOOKUP(E620,SpeciesLookup!B:G,6,FALSE)=TRUE),"",VLOOKUP(E620,SpeciesLookup!B:G,6,FALSE)),"")</f>
        <v/>
      </c>
      <c r="H620" s="128" t="str">
        <f>IF(LEN(E620&amp;"")&gt;0,IF(ISERROR(VLOOKUP(E620,SpeciesLookup!B:G,5,FALSE)=TRUE),"",VLOOKUP(E620,SpeciesLookup!B:G,5,FALSE)),"")</f>
        <v/>
      </c>
      <c r="I620" s="11"/>
      <c r="J620" s="73"/>
      <c r="K620" s="11"/>
      <c r="L620" s="127" t="str">
        <f>TRIM(IF(ISERROR(VLOOKUP(R620,SpeciesValidation!D:T,IF(ISNA(VLOOKUP(J620,Validation!B$2:C$15,2,FALSE)),FALSE,VLOOKUP(J620,Validation!B$2:C$15,2,FALSE)))),IF(LEN(E620&amp;"")&gt;0,"",""),VLOOKUP(R620,SpeciesValidation!D:T,VLOOKUP(J620,Validation!B$2:C$15,2,FALSE),FALSE)) &amp; " " &amp; IF(ISERROR(IF(LEFT(J620,1)="A",IF(IF(VLOOKUP(R620,SpeciesValidation!D:W,20,FALSE)=FALSE,OR(TEXT(A620,"MMDD")&lt;VLOOKUP(R620,SpeciesValidation!D:W,18,FALSE),TEXT(A620,"MMDD")&gt;VLOOKUP(R620,SpeciesValidation!D:W,19,FALSE)),IF(TEXT(A620,"MMDD")&lt;"0701",TEXT(A620,"MMDD")&gt;VLOOKUP(R620,SpeciesValidation!D:W,18,FALSE),TEXT(A620,"MMDD")&lt;VLOOKUP(R620,SpeciesValidation!D:W,19,FALSE))),"Date outside expected range for this species",""),"")),"",IF(LEFT(J620,1)="A",IF(IF(VLOOKUP(R620,SpeciesValidation!D:W,20,FALSE)=FALSE,OR(TEXT(A620,"MMDD")&lt;VLOOKUP(R620,SpeciesValidation!D:W,18,FALSE),TEXT(A620,"MMDD")&gt;VLOOKUP(R620,SpeciesValidation!D:W,19,FALSE)),IF(TEXT(A620,"MMDD")&lt;"0701",TEXT(A620,"MMDD")&gt;VLOOKUP(R620,SpeciesValidation!D:W,18,FALSE),TEXT(A620,"MMDD")&lt;VLOOKUP(R620,SpeciesValidation!D:W,19,FALSE))),"Date outside expected range for this species",""),"")))</f>
        <v/>
      </c>
      <c r="M620" s="127" t="str">
        <f>IF(LEN(E620&amp;"")&gt;0,IF(ISERROR(VLOOKUP(R620,SpeciesValidation!D:I,6,FALSE)),"",VLOOKUP(R620,SpeciesValidation!D:I,6,FALSE)),"")</f>
        <v/>
      </c>
      <c r="Q620" s="36" t="str">
        <f>IF(LEN(E620&amp;"")&gt;0,IF(ISERROR(VLOOKUP(E620,SpeciesValidation!B:G,2,FALSE)=TRUE),"",VLOOKUP(E620,SpeciesValidation!B:G,2,FALSE)),"")</f>
        <v/>
      </c>
      <c r="R620" s="36" t="str">
        <f>IF(LEN(E620&amp;"")&gt;0,IF(ISERROR(VLOOKUP(E620,SpeciesLookup!B:G,4,FALSE)=TRUE),"",VLOOKUP(E620,SpeciesLookup!B:G,4,FALSE)),"")</f>
        <v/>
      </c>
    </row>
    <row r="621" spans="1:18" ht="13.2" x14ac:dyDescent="0.25">
      <c r="A621" s="72"/>
      <c r="B621" s="73"/>
      <c r="C621" s="73"/>
      <c r="D621" s="11"/>
      <c r="E621" s="74"/>
      <c r="F621" s="75"/>
      <c r="G621" s="128" t="str">
        <f>IF(LEN(E621&amp;"")&gt;0,IF(ISERROR(VLOOKUP(E621,SpeciesLookup!B:G,6,FALSE)=TRUE),"",VLOOKUP(E621,SpeciesLookup!B:G,6,FALSE)),"")</f>
        <v/>
      </c>
      <c r="H621" s="128" t="str">
        <f>IF(LEN(E621&amp;"")&gt;0,IF(ISERROR(VLOOKUP(E621,SpeciesLookup!B:G,5,FALSE)=TRUE),"",VLOOKUP(E621,SpeciesLookup!B:G,5,FALSE)),"")</f>
        <v/>
      </c>
      <c r="I621" s="11"/>
      <c r="J621" s="73"/>
      <c r="K621" s="11"/>
      <c r="L621" s="127" t="str">
        <f>TRIM(IF(ISERROR(VLOOKUP(R621,SpeciesValidation!D:T,IF(ISNA(VLOOKUP(J621,Validation!B$2:C$15,2,FALSE)),FALSE,VLOOKUP(J621,Validation!B$2:C$15,2,FALSE)))),IF(LEN(E621&amp;"")&gt;0,"",""),VLOOKUP(R621,SpeciesValidation!D:T,VLOOKUP(J621,Validation!B$2:C$15,2,FALSE),FALSE)) &amp; " " &amp; IF(ISERROR(IF(LEFT(J621,1)="A",IF(IF(VLOOKUP(R621,SpeciesValidation!D:W,20,FALSE)=FALSE,OR(TEXT(A621,"MMDD")&lt;VLOOKUP(R621,SpeciesValidation!D:W,18,FALSE),TEXT(A621,"MMDD")&gt;VLOOKUP(R621,SpeciesValidation!D:W,19,FALSE)),IF(TEXT(A621,"MMDD")&lt;"0701",TEXT(A621,"MMDD")&gt;VLOOKUP(R621,SpeciesValidation!D:W,18,FALSE),TEXT(A621,"MMDD")&lt;VLOOKUP(R621,SpeciesValidation!D:W,19,FALSE))),"Date outside expected range for this species",""),"")),"",IF(LEFT(J621,1)="A",IF(IF(VLOOKUP(R621,SpeciesValidation!D:W,20,FALSE)=FALSE,OR(TEXT(A621,"MMDD")&lt;VLOOKUP(R621,SpeciesValidation!D:W,18,FALSE),TEXT(A621,"MMDD")&gt;VLOOKUP(R621,SpeciesValidation!D:W,19,FALSE)),IF(TEXT(A621,"MMDD")&lt;"0701",TEXT(A621,"MMDD")&gt;VLOOKUP(R621,SpeciesValidation!D:W,18,FALSE),TEXT(A621,"MMDD")&lt;VLOOKUP(R621,SpeciesValidation!D:W,19,FALSE))),"Date outside expected range for this species",""),"")))</f>
        <v/>
      </c>
      <c r="M621" s="127" t="str">
        <f>IF(LEN(E621&amp;"")&gt;0,IF(ISERROR(VLOOKUP(R621,SpeciesValidation!D:I,6,FALSE)),"",VLOOKUP(R621,SpeciesValidation!D:I,6,FALSE)),"")</f>
        <v/>
      </c>
      <c r="Q621" s="36" t="str">
        <f>IF(LEN(E621&amp;"")&gt;0,IF(ISERROR(VLOOKUP(E621,SpeciesValidation!B:G,2,FALSE)=TRUE),"",VLOOKUP(E621,SpeciesValidation!B:G,2,FALSE)),"")</f>
        <v/>
      </c>
      <c r="R621" s="36" t="str">
        <f>IF(LEN(E621&amp;"")&gt;0,IF(ISERROR(VLOOKUP(E621,SpeciesLookup!B:G,4,FALSE)=TRUE),"",VLOOKUP(E621,SpeciesLookup!B:G,4,FALSE)),"")</f>
        <v/>
      </c>
    </row>
    <row r="622" spans="1:18" ht="13.2" x14ac:dyDescent="0.25">
      <c r="A622" s="72"/>
      <c r="B622" s="73"/>
      <c r="C622" s="73"/>
      <c r="D622" s="11"/>
      <c r="E622" s="74"/>
      <c r="F622" s="75"/>
      <c r="G622" s="128" t="str">
        <f>IF(LEN(E622&amp;"")&gt;0,IF(ISERROR(VLOOKUP(E622,SpeciesLookup!B:G,6,FALSE)=TRUE),"",VLOOKUP(E622,SpeciesLookup!B:G,6,FALSE)),"")</f>
        <v/>
      </c>
      <c r="H622" s="128" t="str">
        <f>IF(LEN(E622&amp;"")&gt;0,IF(ISERROR(VLOOKUP(E622,SpeciesLookup!B:G,5,FALSE)=TRUE),"",VLOOKUP(E622,SpeciesLookup!B:G,5,FALSE)),"")</f>
        <v/>
      </c>
      <c r="I622" s="11"/>
      <c r="J622" s="73"/>
      <c r="K622" s="11"/>
      <c r="L622" s="127" t="str">
        <f>TRIM(IF(ISERROR(VLOOKUP(R622,SpeciesValidation!D:T,IF(ISNA(VLOOKUP(J622,Validation!B$2:C$15,2,FALSE)),FALSE,VLOOKUP(J622,Validation!B$2:C$15,2,FALSE)))),IF(LEN(E622&amp;"")&gt;0,"",""),VLOOKUP(R622,SpeciesValidation!D:T,VLOOKUP(J622,Validation!B$2:C$15,2,FALSE),FALSE)) &amp; " " &amp; IF(ISERROR(IF(LEFT(J622,1)="A",IF(IF(VLOOKUP(R622,SpeciesValidation!D:W,20,FALSE)=FALSE,OR(TEXT(A622,"MMDD")&lt;VLOOKUP(R622,SpeciesValidation!D:W,18,FALSE),TEXT(A622,"MMDD")&gt;VLOOKUP(R622,SpeciesValidation!D:W,19,FALSE)),IF(TEXT(A622,"MMDD")&lt;"0701",TEXT(A622,"MMDD")&gt;VLOOKUP(R622,SpeciesValidation!D:W,18,FALSE),TEXT(A622,"MMDD")&lt;VLOOKUP(R622,SpeciesValidation!D:W,19,FALSE))),"Date outside expected range for this species",""),"")),"",IF(LEFT(J622,1)="A",IF(IF(VLOOKUP(R622,SpeciesValidation!D:W,20,FALSE)=FALSE,OR(TEXT(A622,"MMDD")&lt;VLOOKUP(R622,SpeciesValidation!D:W,18,FALSE),TEXT(A622,"MMDD")&gt;VLOOKUP(R622,SpeciesValidation!D:W,19,FALSE)),IF(TEXT(A622,"MMDD")&lt;"0701",TEXT(A622,"MMDD")&gt;VLOOKUP(R622,SpeciesValidation!D:W,18,FALSE),TEXT(A622,"MMDD")&lt;VLOOKUP(R622,SpeciesValidation!D:W,19,FALSE))),"Date outside expected range for this species",""),"")))</f>
        <v/>
      </c>
      <c r="M622" s="127" t="str">
        <f>IF(LEN(E622&amp;"")&gt;0,IF(ISERROR(VLOOKUP(R622,SpeciesValidation!D:I,6,FALSE)),"",VLOOKUP(R622,SpeciesValidation!D:I,6,FALSE)),"")</f>
        <v/>
      </c>
      <c r="Q622" s="36" t="str">
        <f>IF(LEN(E622&amp;"")&gt;0,IF(ISERROR(VLOOKUP(E622,SpeciesValidation!B:G,2,FALSE)=TRUE),"",VLOOKUP(E622,SpeciesValidation!B:G,2,FALSE)),"")</f>
        <v/>
      </c>
      <c r="R622" s="36" t="str">
        <f>IF(LEN(E622&amp;"")&gt;0,IF(ISERROR(VLOOKUP(E622,SpeciesLookup!B:G,4,FALSE)=TRUE),"",VLOOKUP(E622,SpeciesLookup!B:G,4,FALSE)),"")</f>
        <v/>
      </c>
    </row>
    <row r="623" spans="1:18" ht="13.2" x14ac:dyDescent="0.25">
      <c r="A623" s="72"/>
      <c r="B623" s="73"/>
      <c r="C623" s="73"/>
      <c r="D623" s="11"/>
      <c r="E623" s="74"/>
      <c r="F623" s="75"/>
      <c r="G623" s="128" t="str">
        <f>IF(LEN(E623&amp;"")&gt;0,IF(ISERROR(VLOOKUP(E623,SpeciesLookup!B:G,6,FALSE)=TRUE),"",VLOOKUP(E623,SpeciesLookup!B:G,6,FALSE)),"")</f>
        <v/>
      </c>
      <c r="H623" s="128" t="str">
        <f>IF(LEN(E623&amp;"")&gt;0,IF(ISERROR(VLOOKUP(E623,SpeciesLookup!B:G,5,FALSE)=TRUE),"",VLOOKUP(E623,SpeciesLookup!B:G,5,FALSE)),"")</f>
        <v/>
      </c>
      <c r="I623" s="11"/>
      <c r="J623" s="73"/>
      <c r="K623" s="11"/>
      <c r="L623" s="127" t="str">
        <f>TRIM(IF(ISERROR(VLOOKUP(R623,SpeciesValidation!D:T,IF(ISNA(VLOOKUP(J623,Validation!B$2:C$15,2,FALSE)),FALSE,VLOOKUP(J623,Validation!B$2:C$15,2,FALSE)))),IF(LEN(E623&amp;"")&gt;0,"",""),VLOOKUP(R623,SpeciesValidation!D:T,VLOOKUP(J623,Validation!B$2:C$15,2,FALSE),FALSE)) &amp; " " &amp; IF(ISERROR(IF(LEFT(J623,1)="A",IF(IF(VLOOKUP(R623,SpeciesValidation!D:W,20,FALSE)=FALSE,OR(TEXT(A623,"MMDD")&lt;VLOOKUP(R623,SpeciesValidation!D:W,18,FALSE),TEXT(A623,"MMDD")&gt;VLOOKUP(R623,SpeciesValidation!D:W,19,FALSE)),IF(TEXT(A623,"MMDD")&lt;"0701",TEXT(A623,"MMDD")&gt;VLOOKUP(R623,SpeciesValidation!D:W,18,FALSE),TEXT(A623,"MMDD")&lt;VLOOKUP(R623,SpeciesValidation!D:W,19,FALSE))),"Date outside expected range for this species",""),"")),"",IF(LEFT(J623,1)="A",IF(IF(VLOOKUP(R623,SpeciesValidation!D:W,20,FALSE)=FALSE,OR(TEXT(A623,"MMDD")&lt;VLOOKUP(R623,SpeciesValidation!D:W,18,FALSE),TEXT(A623,"MMDD")&gt;VLOOKUP(R623,SpeciesValidation!D:W,19,FALSE)),IF(TEXT(A623,"MMDD")&lt;"0701",TEXT(A623,"MMDD")&gt;VLOOKUP(R623,SpeciesValidation!D:W,18,FALSE),TEXT(A623,"MMDD")&lt;VLOOKUP(R623,SpeciesValidation!D:W,19,FALSE))),"Date outside expected range for this species",""),"")))</f>
        <v/>
      </c>
      <c r="M623" s="127" t="str">
        <f>IF(LEN(E623&amp;"")&gt;0,IF(ISERROR(VLOOKUP(R623,SpeciesValidation!D:I,6,FALSE)),"",VLOOKUP(R623,SpeciesValidation!D:I,6,FALSE)),"")</f>
        <v/>
      </c>
      <c r="Q623" s="36" t="str">
        <f>IF(LEN(E623&amp;"")&gt;0,IF(ISERROR(VLOOKUP(E623,SpeciesValidation!B:G,2,FALSE)=TRUE),"",VLOOKUP(E623,SpeciesValidation!B:G,2,FALSE)),"")</f>
        <v/>
      </c>
      <c r="R623" s="36" t="str">
        <f>IF(LEN(E623&amp;"")&gt;0,IF(ISERROR(VLOOKUP(E623,SpeciesLookup!B:G,4,FALSE)=TRUE),"",VLOOKUP(E623,SpeciesLookup!B:G,4,FALSE)),"")</f>
        <v/>
      </c>
    </row>
    <row r="624" spans="1:18" ht="13.2" x14ac:dyDescent="0.25">
      <c r="A624" s="72"/>
      <c r="B624" s="73"/>
      <c r="C624" s="73"/>
      <c r="D624" s="11"/>
      <c r="E624" s="74"/>
      <c r="F624" s="75"/>
      <c r="G624" s="128" t="str">
        <f>IF(LEN(E624&amp;"")&gt;0,IF(ISERROR(VLOOKUP(E624,SpeciesLookup!B:G,6,FALSE)=TRUE),"",VLOOKUP(E624,SpeciesLookup!B:G,6,FALSE)),"")</f>
        <v/>
      </c>
      <c r="H624" s="128" t="str">
        <f>IF(LEN(E624&amp;"")&gt;0,IF(ISERROR(VLOOKUP(E624,SpeciesLookup!B:G,5,FALSE)=TRUE),"",VLOOKUP(E624,SpeciesLookup!B:G,5,FALSE)),"")</f>
        <v/>
      </c>
      <c r="I624" s="11"/>
      <c r="J624" s="73"/>
      <c r="K624" s="11"/>
      <c r="L624" s="127" t="str">
        <f>TRIM(IF(ISERROR(VLOOKUP(R624,SpeciesValidation!D:T,IF(ISNA(VLOOKUP(J624,Validation!B$2:C$15,2,FALSE)),FALSE,VLOOKUP(J624,Validation!B$2:C$15,2,FALSE)))),IF(LEN(E624&amp;"")&gt;0,"",""),VLOOKUP(R624,SpeciesValidation!D:T,VLOOKUP(J624,Validation!B$2:C$15,2,FALSE),FALSE)) &amp; " " &amp; IF(ISERROR(IF(LEFT(J624,1)="A",IF(IF(VLOOKUP(R624,SpeciesValidation!D:W,20,FALSE)=FALSE,OR(TEXT(A624,"MMDD")&lt;VLOOKUP(R624,SpeciesValidation!D:W,18,FALSE),TEXT(A624,"MMDD")&gt;VLOOKUP(R624,SpeciesValidation!D:W,19,FALSE)),IF(TEXT(A624,"MMDD")&lt;"0701",TEXT(A624,"MMDD")&gt;VLOOKUP(R624,SpeciesValidation!D:W,18,FALSE),TEXT(A624,"MMDD")&lt;VLOOKUP(R624,SpeciesValidation!D:W,19,FALSE))),"Date outside expected range for this species",""),"")),"",IF(LEFT(J624,1)="A",IF(IF(VLOOKUP(R624,SpeciesValidation!D:W,20,FALSE)=FALSE,OR(TEXT(A624,"MMDD")&lt;VLOOKUP(R624,SpeciesValidation!D:W,18,FALSE),TEXT(A624,"MMDD")&gt;VLOOKUP(R624,SpeciesValidation!D:W,19,FALSE)),IF(TEXT(A624,"MMDD")&lt;"0701",TEXT(A624,"MMDD")&gt;VLOOKUP(R624,SpeciesValidation!D:W,18,FALSE),TEXT(A624,"MMDD")&lt;VLOOKUP(R624,SpeciesValidation!D:W,19,FALSE))),"Date outside expected range for this species",""),"")))</f>
        <v/>
      </c>
      <c r="M624" s="127" t="str">
        <f>IF(LEN(E624&amp;"")&gt;0,IF(ISERROR(VLOOKUP(R624,SpeciesValidation!D:I,6,FALSE)),"",VLOOKUP(R624,SpeciesValidation!D:I,6,FALSE)),"")</f>
        <v/>
      </c>
      <c r="Q624" s="36" t="str">
        <f>IF(LEN(E624&amp;"")&gt;0,IF(ISERROR(VLOOKUP(E624,SpeciesValidation!B:G,2,FALSE)=TRUE),"",VLOOKUP(E624,SpeciesValidation!B:G,2,FALSE)),"")</f>
        <v/>
      </c>
      <c r="R624" s="36" t="str">
        <f>IF(LEN(E624&amp;"")&gt;0,IF(ISERROR(VLOOKUP(E624,SpeciesLookup!B:G,4,FALSE)=TRUE),"",VLOOKUP(E624,SpeciesLookup!B:G,4,FALSE)),"")</f>
        <v/>
      </c>
    </row>
    <row r="625" spans="1:18" ht="13.2" x14ac:dyDescent="0.25">
      <c r="A625" s="72"/>
      <c r="B625" s="73"/>
      <c r="C625" s="73"/>
      <c r="D625" s="11"/>
      <c r="E625" s="74"/>
      <c r="F625" s="75"/>
      <c r="G625" s="128" t="str">
        <f>IF(LEN(E625&amp;"")&gt;0,IF(ISERROR(VLOOKUP(E625,SpeciesLookup!B:G,6,FALSE)=TRUE),"",VLOOKUP(E625,SpeciesLookup!B:G,6,FALSE)),"")</f>
        <v/>
      </c>
      <c r="H625" s="128" t="str">
        <f>IF(LEN(E625&amp;"")&gt;0,IF(ISERROR(VLOOKUP(E625,SpeciesLookup!B:G,5,FALSE)=TRUE),"",VLOOKUP(E625,SpeciesLookup!B:G,5,FALSE)),"")</f>
        <v/>
      </c>
      <c r="I625" s="11"/>
      <c r="J625" s="73"/>
      <c r="K625" s="11"/>
      <c r="L625" s="127" t="str">
        <f>TRIM(IF(ISERROR(VLOOKUP(R625,SpeciesValidation!D:T,IF(ISNA(VLOOKUP(J625,Validation!B$2:C$15,2,FALSE)),FALSE,VLOOKUP(J625,Validation!B$2:C$15,2,FALSE)))),IF(LEN(E625&amp;"")&gt;0,"",""),VLOOKUP(R625,SpeciesValidation!D:T,VLOOKUP(J625,Validation!B$2:C$15,2,FALSE),FALSE)) &amp; " " &amp; IF(ISERROR(IF(LEFT(J625,1)="A",IF(IF(VLOOKUP(R625,SpeciesValidation!D:W,20,FALSE)=FALSE,OR(TEXT(A625,"MMDD")&lt;VLOOKUP(R625,SpeciesValidation!D:W,18,FALSE),TEXT(A625,"MMDD")&gt;VLOOKUP(R625,SpeciesValidation!D:W,19,FALSE)),IF(TEXT(A625,"MMDD")&lt;"0701",TEXT(A625,"MMDD")&gt;VLOOKUP(R625,SpeciesValidation!D:W,18,FALSE),TEXT(A625,"MMDD")&lt;VLOOKUP(R625,SpeciesValidation!D:W,19,FALSE))),"Date outside expected range for this species",""),"")),"",IF(LEFT(J625,1)="A",IF(IF(VLOOKUP(R625,SpeciesValidation!D:W,20,FALSE)=FALSE,OR(TEXT(A625,"MMDD")&lt;VLOOKUP(R625,SpeciesValidation!D:W,18,FALSE),TEXT(A625,"MMDD")&gt;VLOOKUP(R625,SpeciesValidation!D:W,19,FALSE)),IF(TEXT(A625,"MMDD")&lt;"0701",TEXT(A625,"MMDD")&gt;VLOOKUP(R625,SpeciesValidation!D:W,18,FALSE),TEXT(A625,"MMDD")&lt;VLOOKUP(R625,SpeciesValidation!D:W,19,FALSE))),"Date outside expected range for this species",""),"")))</f>
        <v/>
      </c>
      <c r="M625" s="127" t="str">
        <f>IF(LEN(E625&amp;"")&gt;0,IF(ISERROR(VLOOKUP(R625,SpeciesValidation!D:I,6,FALSE)),"",VLOOKUP(R625,SpeciesValidation!D:I,6,FALSE)),"")</f>
        <v/>
      </c>
      <c r="Q625" s="36" t="str">
        <f>IF(LEN(E625&amp;"")&gt;0,IF(ISERROR(VLOOKUP(E625,SpeciesValidation!B:G,2,FALSE)=TRUE),"",VLOOKUP(E625,SpeciesValidation!B:G,2,FALSE)),"")</f>
        <v/>
      </c>
      <c r="R625" s="36" t="str">
        <f>IF(LEN(E625&amp;"")&gt;0,IF(ISERROR(VLOOKUP(E625,SpeciesLookup!B:G,4,FALSE)=TRUE),"",VLOOKUP(E625,SpeciesLookup!B:G,4,FALSE)),"")</f>
        <v/>
      </c>
    </row>
    <row r="626" spans="1:18" ht="13.2" x14ac:dyDescent="0.25">
      <c r="A626" s="72"/>
      <c r="B626" s="73"/>
      <c r="C626" s="73"/>
      <c r="D626" s="11"/>
      <c r="E626" s="74"/>
      <c r="F626" s="75"/>
      <c r="G626" s="128" t="str">
        <f>IF(LEN(E626&amp;"")&gt;0,IF(ISERROR(VLOOKUP(E626,SpeciesLookup!B:G,6,FALSE)=TRUE),"",VLOOKUP(E626,SpeciesLookup!B:G,6,FALSE)),"")</f>
        <v/>
      </c>
      <c r="H626" s="128" t="str">
        <f>IF(LEN(E626&amp;"")&gt;0,IF(ISERROR(VLOOKUP(E626,SpeciesLookup!B:G,5,FALSE)=TRUE),"",VLOOKUP(E626,SpeciesLookup!B:G,5,FALSE)),"")</f>
        <v/>
      </c>
      <c r="I626" s="11"/>
      <c r="J626" s="73"/>
      <c r="K626" s="11"/>
      <c r="L626" s="127" t="str">
        <f>TRIM(IF(ISERROR(VLOOKUP(R626,SpeciesValidation!D:T,IF(ISNA(VLOOKUP(J626,Validation!B$2:C$15,2,FALSE)),FALSE,VLOOKUP(J626,Validation!B$2:C$15,2,FALSE)))),IF(LEN(E626&amp;"")&gt;0,"",""),VLOOKUP(R626,SpeciesValidation!D:T,VLOOKUP(J626,Validation!B$2:C$15,2,FALSE),FALSE)) &amp; " " &amp; IF(ISERROR(IF(LEFT(J626,1)="A",IF(IF(VLOOKUP(R626,SpeciesValidation!D:W,20,FALSE)=FALSE,OR(TEXT(A626,"MMDD")&lt;VLOOKUP(R626,SpeciesValidation!D:W,18,FALSE),TEXT(A626,"MMDD")&gt;VLOOKUP(R626,SpeciesValidation!D:W,19,FALSE)),IF(TEXT(A626,"MMDD")&lt;"0701",TEXT(A626,"MMDD")&gt;VLOOKUP(R626,SpeciesValidation!D:W,18,FALSE),TEXT(A626,"MMDD")&lt;VLOOKUP(R626,SpeciesValidation!D:W,19,FALSE))),"Date outside expected range for this species",""),"")),"",IF(LEFT(J626,1)="A",IF(IF(VLOOKUP(R626,SpeciesValidation!D:W,20,FALSE)=FALSE,OR(TEXT(A626,"MMDD")&lt;VLOOKUP(R626,SpeciesValidation!D:W,18,FALSE),TEXT(A626,"MMDD")&gt;VLOOKUP(R626,SpeciesValidation!D:W,19,FALSE)),IF(TEXT(A626,"MMDD")&lt;"0701",TEXT(A626,"MMDD")&gt;VLOOKUP(R626,SpeciesValidation!D:W,18,FALSE),TEXT(A626,"MMDD")&lt;VLOOKUP(R626,SpeciesValidation!D:W,19,FALSE))),"Date outside expected range for this species",""),"")))</f>
        <v/>
      </c>
      <c r="M626" s="127" t="str">
        <f>IF(LEN(E626&amp;"")&gt;0,IF(ISERROR(VLOOKUP(R626,SpeciesValidation!D:I,6,FALSE)),"",VLOOKUP(R626,SpeciesValidation!D:I,6,FALSE)),"")</f>
        <v/>
      </c>
      <c r="Q626" s="36" t="str">
        <f>IF(LEN(E626&amp;"")&gt;0,IF(ISERROR(VLOOKUP(E626,SpeciesValidation!B:G,2,FALSE)=TRUE),"",VLOOKUP(E626,SpeciesValidation!B:G,2,FALSE)),"")</f>
        <v/>
      </c>
      <c r="R626" s="36" t="str">
        <f>IF(LEN(E626&amp;"")&gt;0,IF(ISERROR(VLOOKUP(E626,SpeciesLookup!B:G,4,FALSE)=TRUE),"",VLOOKUP(E626,SpeciesLookup!B:G,4,FALSE)),"")</f>
        <v/>
      </c>
    </row>
    <row r="627" spans="1:18" ht="13.2" x14ac:dyDescent="0.25">
      <c r="A627" s="72"/>
      <c r="B627" s="73"/>
      <c r="C627" s="73"/>
      <c r="D627" s="11"/>
      <c r="E627" s="74"/>
      <c r="F627" s="75"/>
      <c r="G627" s="128" t="str">
        <f>IF(LEN(E627&amp;"")&gt;0,IF(ISERROR(VLOOKUP(E627,SpeciesLookup!B:G,6,FALSE)=TRUE),"",VLOOKUP(E627,SpeciesLookup!B:G,6,FALSE)),"")</f>
        <v/>
      </c>
      <c r="H627" s="128" t="str">
        <f>IF(LEN(E627&amp;"")&gt;0,IF(ISERROR(VLOOKUP(E627,SpeciesLookup!B:G,5,FALSE)=TRUE),"",VLOOKUP(E627,SpeciesLookup!B:G,5,FALSE)),"")</f>
        <v/>
      </c>
      <c r="I627" s="11"/>
      <c r="J627" s="73"/>
      <c r="K627" s="11"/>
      <c r="L627" s="127" t="str">
        <f>TRIM(IF(ISERROR(VLOOKUP(R627,SpeciesValidation!D:T,IF(ISNA(VLOOKUP(J627,Validation!B$2:C$15,2,FALSE)),FALSE,VLOOKUP(J627,Validation!B$2:C$15,2,FALSE)))),IF(LEN(E627&amp;"")&gt;0,"",""),VLOOKUP(R627,SpeciesValidation!D:T,VLOOKUP(J627,Validation!B$2:C$15,2,FALSE),FALSE)) &amp; " " &amp; IF(ISERROR(IF(LEFT(J627,1)="A",IF(IF(VLOOKUP(R627,SpeciesValidation!D:W,20,FALSE)=FALSE,OR(TEXT(A627,"MMDD")&lt;VLOOKUP(R627,SpeciesValidation!D:W,18,FALSE),TEXT(A627,"MMDD")&gt;VLOOKUP(R627,SpeciesValidation!D:W,19,FALSE)),IF(TEXT(A627,"MMDD")&lt;"0701",TEXT(A627,"MMDD")&gt;VLOOKUP(R627,SpeciesValidation!D:W,18,FALSE),TEXT(A627,"MMDD")&lt;VLOOKUP(R627,SpeciesValidation!D:W,19,FALSE))),"Date outside expected range for this species",""),"")),"",IF(LEFT(J627,1)="A",IF(IF(VLOOKUP(R627,SpeciesValidation!D:W,20,FALSE)=FALSE,OR(TEXT(A627,"MMDD")&lt;VLOOKUP(R627,SpeciesValidation!D:W,18,FALSE),TEXT(A627,"MMDD")&gt;VLOOKUP(R627,SpeciesValidation!D:W,19,FALSE)),IF(TEXT(A627,"MMDD")&lt;"0701",TEXT(A627,"MMDD")&gt;VLOOKUP(R627,SpeciesValidation!D:W,18,FALSE),TEXT(A627,"MMDD")&lt;VLOOKUP(R627,SpeciesValidation!D:W,19,FALSE))),"Date outside expected range for this species",""),"")))</f>
        <v/>
      </c>
      <c r="M627" s="127" t="str">
        <f>IF(LEN(E627&amp;"")&gt;0,IF(ISERROR(VLOOKUP(R627,SpeciesValidation!D:I,6,FALSE)),"",VLOOKUP(R627,SpeciesValidation!D:I,6,FALSE)),"")</f>
        <v/>
      </c>
      <c r="Q627" s="36" t="str">
        <f>IF(LEN(E627&amp;"")&gt;0,IF(ISERROR(VLOOKUP(E627,SpeciesValidation!B:G,2,FALSE)=TRUE),"",VLOOKUP(E627,SpeciesValidation!B:G,2,FALSE)),"")</f>
        <v/>
      </c>
      <c r="R627" s="36" t="str">
        <f>IF(LEN(E627&amp;"")&gt;0,IF(ISERROR(VLOOKUP(E627,SpeciesLookup!B:G,4,FALSE)=TRUE),"",VLOOKUP(E627,SpeciesLookup!B:G,4,FALSE)),"")</f>
        <v/>
      </c>
    </row>
    <row r="628" spans="1:18" ht="13.2" x14ac:dyDescent="0.25">
      <c r="A628" s="72"/>
      <c r="B628" s="73"/>
      <c r="C628" s="73"/>
      <c r="D628" s="11"/>
      <c r="E628" s="74"/>
      <c r="F628" s="75"/>
      <c r="G628" s="128" t="str">
        <f>IF(LEN(E628&amp;"")&gt;0,IF(ISERROR(VLOOKUP(E628,SpeciesLookup!B:G,6,FALSE)=TRUE),"",VLOOKUP(E628,SpeciesLookup!B:G,6,FALSE)),"")</f>
        <v/>
      </c>
      <c r="H628" s="128" t="str">
        <f>IF(LEN(E628&amp;"")&gt;0,IF(ISERROR(VLOOKUP(E628,SpeciesLookup!B:G,5,FALSE)=TRUE),"",VLOOKUP(E628,SpeciesLookup!B:G,5,FALSE)),"")</f>
        <v/>
      </c>
      <c r="I628" s="11"/>
      <c r="J628" s="73"/>
      <c r="K628" s="11"/>
      <c r="L628" s="127" t="str">
        <f>TRIM(IF(ISERROR(VLOOKUP(R628,SpeciesValidation!D:T,IF(ISNA(VLOOKUP(J628,Validation!B$2:C$15,2,FALSE)),FALSE,VLOOKUP(J628,Validation!B$2:C$15,2,FALSE)))),IF(LEN(E628&amp;"")&gt;0,"",""),VLOOKUP(R628,SpeciesValidation!D:T,VLOOKUP(J628,Validation!B$2:C$15,2,FALSE),FALSE)) &amp; " " &amp; IF(ISERROR(IF(LEFT(J628,1)="A",IF(IF(VLOOKUP(R628,SpeciesValidation!D:W,20,FALSE)=FALSE,OR(TEXT(A628,"MMDD")&lt;VLOOKUP(R628,SpeciesValidation!D:W,18,FALSE),TEXT(A628,"MMDD")&gt;VLOOKUP(R628,SpeciesValidation!D:W,19,FALSE)),IF(TEXT(A628,"MMDD")&lt;"0701",TEXT(A628,"MMDD")&gt;VLOOKUP(R628,SpeciesValidation!D:W,18,FALSE),TEXT(A628,"MMDD")&lt;VLOOKUP(R628,SpeciesValidation!D:W,19,FALSE))),"Date outside expected range for this species",""),"")),"",IF(LEFT(J628,1)="A",IF(IF(VLOOKUP(R628,SpeciesValidation!D:W,20,FALSE)=FALSE,OR(TEXT(A628,"MMDD")&lt;VLOOKUP(R628,SpeciesValidation!D:W,18,FALSE),TEXT(A628,"MMDD")&gt;VLOOKUP(R628,SpeciesValidation!D:W,19,FALSE)),IF(TEXT(A628,"MMDD")&lt;"0701",TEXT(A628,"MMDD")&gt;VLOOKUP(R628,SpeciesValidation!D:W,18,FALSE),TEXT(A628,"MMDD")&lt;VLOOKUP(R628,SpeciesValidation!D:W,19,FALSE))),"Date outside expected range for this species",""),"")))</f>
        <v/>
      </c>
      <c r="M628" s="127" t="str">
        <f>IF(LEN(E628&amp;"")&gt;0,IF(ISERROR(VLOOKUP(R628,SpeciesValidation!D:I,6,FALSE)),"",VLOOKUP(R628,SpeciesValidation!D:I,6,FALSE)),"")</f>
        <v/>
      </c>
      <c r="Q628" s="36" t="str">
        <f>IF(LEN(E628&amp;"")&gt;0,IF(ISERROR(VLOOKUP(E628,SpeciesValidation!B:G,2,FALSE)=TRUE),"",VLOOKUP(E628,SpeciesValidation!B:G,2,FALSE)),"")</f>
        <v/>
      </c>
      <c r="R628" s="36" t="str">
        <f>IF(LEN(E628&amp;"")&gt;0,IF(ISERROR(VLOOKUP(E628,SpeciesLookup!B:G,4,FALSE)=TRUE),"",VLOOKUP(E628,SpeciesLookup!B:G,4,FALSE)),"")</f>
        <v/>
      </c>
    </row>
    <row r="629" spans="1:18" ht="13.2" x14ac:dyDescent="0.25">
      <c r="A629" s="72"/>
      <c r="B629" s="73"/>
      <c r="C629" s="73"/>
      <c r="D629" s="11"/>
      <c r="E629" s="74"/>
      <c r="F629" s="75"/>
      <c r="G629" s="128" t="str">
        <f>IF(LEN(E629&amp;"")&gt;0,IF(ISERROR(VLOOKUP(E629,SpeciesLookup!B:G,6,FALSE)=TRUE),"",VLOOKUP(E629,SpeciesLookup!B:G,6,FALSE)),"")</f>
        <v/>
      </c>
      <c r="H629" s="128" t="str">
        <f>IF(LEN(E629&amp;"")&gt;0,IF(ISERROR(VLOOKUP(E629,SpeciesLookup!B:G,5,FALSE)=TRUE),"",VLOOKUP(E629,SpeciesLookup!B:G,5,FALSE)),"")</f>
        <v/>
      </c>
      <c r="I629" s="11"/>
      <c r="J629" s="73"/>
      <c r="K629" s="11"/>
      <c r="L629" s="127" t="str">
        <f>TRIM(IF(ISERROR(VLOOKUP(R629,SpeciesValidation!D:T,IF(ISNA(VLOOKUP(J629,Validation!B$2:C$15,2,FALSE)),FALSE,VLOOKUP(J629,Validation!B$2:C$15,2,FALSE)))),IF(LEN(E629&amp;"")&gt;0,"",""),VLOOKUP(R629,SpeciesValidation!D:T,VLOOKUP(J629,Validation!B$2:C$15,2,FALSE),FALSE)) &amp; " " &amp; IF(ISERROR(IF(LEFT(J629,1)="A",IF(IF(VLOOKUP(R629,SpeciesValidation!D:W,20,FALSE)=FALSE,OR(TEXT(A629,"MMDD")&lt;VLOOKUP(R629,SpeciesValidation!D:W,18,FALSE),TEXT(A629,"MMDD")&gt;VLOOKUP(R629,SpeciesValidation!D:W,19,FALSE)),IF(TEXT(A629,"MMDD")&lt;"0701",TEXT(A629,"MMDD")&gt;VLOOKUP(R629,SpeciesValidation!D:W,18,FALSE),TEXT(A629,"MMDD")&lt;VLOOKUP(R629,SpeciesValidation!D:W,19,FALSE))),"Date outside expected range for this species",""),"")),"",IF(LEFT(J629,1)="A",IF(IF(VLOOKUP(R629,SpeciesValidation!D:W,20,FALSE)=FALSE,OR(TEXT(A629,"MMDD")&lt;VLOOKUP(R629,SpeciesValidation!D:W,18,FALSE),TEXT(A629,"MMDD")&gt;VLOOKUP(R629,SpeciesValidation!D:W,19,FALSE)),IF(TEXT(A629,"MMDD")&lt;"0701",TEXT(A629,"MMDD")&gt;VLOOKUP(R629,SpeciesValidation!D:W,18,FALSE),TEXT(A629,"MMDD")&lt;VLOOKUP(R629,SpeciesValidation!D:W,19,FALSE))),"Date outside expected range for this species",""),"")))</f>
        <v/>
      </c>
      <c r="M629" s="127" t="str">
        <f>IF(LEN(E629&amp;"")&gt;0,IF(ISERROR(VLOOKUP(R629,SpeciesValidation!D:I,6,FALSE)),"",VLOOKUP(R629,SpeciesValidation!D:I,6,FALSE)),"")</f>
        <v/>
      </c>
      <c r="Q629" s="36" t="str">
        <f>IF(LEN(E629&amp;"")&gt;0,IF(ISERROR(VLOOKUP(E629,SpeciesValidation!B:G,2,FALSE)=TRUE),"",VLOOKUP(E629,SpeciesValidation!B:G,2,FALSE)),"")</f>
        <v/>
      </c>
      <c r="R629" s="36" t="str">
        <f>IF(LEN(E629&amp;"")&gt;0,IF(ISERROR(VLOOKUP(E629,SpeciesLookup!B:G,4,FALSE)=TRUE),"",VLOOKUP(E629,SpeciesLookup!B:G,4,FALSE)),"")</f>
        <v/>
      </c>
    </row>
    <row r="630" spans="1:18" ht="13.2" x14ac:dyDescent="0.25">
      <c r="A630" s="72"/>
      <c r="B630" s="73"/>
      <c r="C630" s="73"/>
      <c r="D630" s="11"/>
      <c r="E630" s="74"/>
      <c r="F630" s="75"/>
      <c r="G630" s="128" t="str">
        <f>IF(LEN(E630&amp;"")&gt;0,IF(ISERROR(VLOOKUP(E630,SpeciesLookup!B:G,6,FALSE)=TRUE),"",VLOOKUP(E630,SpeciesLookup!B:G,6,FALSE)),"")</f>
        <v/>
      </c>
      <c r="H630" s="128" t="str">
        <f>IF(LEN(E630&amp;"")&gt;0,IF(ISERROR(VLOOKUP(E630,SpeciesLookup!B:G,5,FALSE)=TRUE),"",VLOOKUP(E630,SpeciesLookup!B:G,5,FALSE)),"")</f>
        <v/>
      </c>
      <c r="I630" s="11"/>
      <c r="J630" s="73"/>
      <c r="K630" s="11"/>
      <c r="L630" s="127" t="str">
        <f>TRIM(IF(ISERROR(VLOOKUP(R630,SpeciesValidation!D:T,IF(ISNA(VLOOKUP(J630,Validation!B$2:C$15,2,FALSE)),FALSE,VLOOKUP(J630,Validation!B$2:C$15,2,FALSE)))),IF(LEN(E630&amp;"")&gt;0,"",""),VLOOKUP(R630,SpeciesValidation!D:T,VLOOKUP(J630,Validation!B$2:C$15,2,FALSE),FALSE)) &amp; " " &amp; IF(ISERROR(IF(LEFT(J630,1)="A",IF(IF(VLOOKUP(R630,SpeciesValidation!D:W,20,FALSE)=FALSE,OR(TEXT(A630,"MMDD")&lt;VLOOKUP(R630,SpeciesValidation!D:W,18,FALSE),TEXT(A630,"MMDD")&gt;VLOOKUP(R630,SpeciesValidation!D:W,19,FALSE)),IF(TEXT(A630,"MMDD")&lt;"0701",TEXT(A630,"MMDD")&gt;VLOOKUP(R630,SpeciesValidation!D:W,18,FALSE),TEXT(A630,"MMDD")&lt;VLOOKUP(R630,SpeciesValidation!D:W,19,FALSE))),"Date outside expected range for this species",""),"")),"",IF(LEFT(J630,1)="A",IF(IF(VLOOKUP(R630,SpeciesValidation!D:W,20,FALSE)=FALSE,OR(TEXT(A630,"MMDD")&lt;VLOOKUP(R630,SpeciesValidation!D:W,18,FALSE),TEXT(A630,"MMDD")&gt;VLOOKUP(R630,SpeciesValidation!D:W,19,FALSE)),IF(TEXT(A630,"MMDD")&lt;"0701",TEXT(A630,"MMDD")&gt;VLOOKUP(R630,SpeciesValidation!D:W,18,FALSE),TEXT(A630,"MMDD")&lt;VLOOKUP(R630,SpeciesValidation!D:W,19,FALSE))),"Date outside expected range for this species",""),"")))</f>
        <v/>
      </c>
      <c r="M630" s="127" t="str">
        <f>IF(LEN(E630&amp;"")&gt;0,IF(ISERROR(VLOOKUP(R630,SpeciesValidation!D:I,6,FALSE)),"",VLOOKUP(R630,SpeciesValidation!D:I,6,FALSE)),"")</f>
        <v/>
      </c>
      <c r="Q630" s="36" t="str">
        <f>IF(LEN(E630&amp;"")&gt;0,IF(ISERROR(VLOOKUP(E630,SpeciesValidation!B:G,2,FALSE)=TRUE),"",VLOOKUP(E630,SpeciesValidation!B:G,2,FALSE)),"")</f>
        <v/>
      </c>
      <c r="R630" s="36" t="str">
        <f>IF(LEN(E630&amp;"")&gt;0,IF(ISERROR(VLOOKUP(E630,SpeciesLookup!B:G,4,FALSE)=TRUE),"",VLOOKUP(E630,SpeciesLookup!B:G,4,FALSE)),"")</f>
        <v/>
      </c>
    </row>
    <row r="631" spans="1:18" ht="13.2" x14ac:dyDescent="0.25">
      <c r="A631" s="72"/>
      <c r="B631" s="73"/>
      <c r="C631" s="73"/>
      <c r="D631" s="11"/>
      <c r="E631" s="74"/>
      <c r="F631" s="75"/>
      <c r="G631" s="128" t="str">
        <f>IF(LEN(E631&amp;"")&gt;0,IF(ISERROR(VLOOKUP(E631,SpeciesLookup!B:G,6,FALSE)=TRUE),"",VLOOKUP(E631,SpeciesLookup!B:G,6,FALSE)),"")</f>
        <v/>
      </c>
      <c r="H631" s="128" t="str">
        <f>IF(LEN(E631&amp;"")&gt;0,IF(ISERROR(VLOOKUP(E631,SpeciesLookup!B:G,5,FALSE)=TRUE),"",VLOOKUP(E631,SpeciesLookup!B:G,5,FALSE)),"")</f>
        <v/>
      </c>
      <c r="I631" s="11"/>
      <c r="J631" s="73"/>
      <c r="K631" s="11"/>
      <c r="L631" s="127" t="str">
        <f>TRIM(IF(ISERROR(VLOOKUP(R631,SpeciesValidation!D:T,IF(ISNA(VLOOKUP(J631,Validation!B$2:C$15,2,FALSE)),FALSE,VLOOKUP(J631,Validation!B$2:C$15,2,FALSE)))),IF(LEN(E631&amp;"")&gt;0,"",""),VLOOKUP(R631,SpeciesValidation!D:T,VLOOKUP(J631,Validation!B$2:C$15,2,FALSE),FALSE)) &amp; " " &amp; IF(ISERROR(IF(LEFT(J631,1)="A",IF(IF(VLOOKUP(R631,SpeciesValidation!D:W,20,FALSE)=FALSE,OR(TEXT(A631,"MMDD")&lt;VLOOKUP(R631,SpeciesValidation!D:W,18,FALSE),TEXT(A631,"MMDD")&gt;VLOOKUP(R631,SpeciesValidation!D:W,19,FALSE)),IF(TEXT(A631,"MMDD")&lt;"0701",TEXT(A631,"MMDD")&gt;VLOOKUP(R631,SpeciesValidation!D:W,18,FALSE),TEXT(A631,"MMDD")&lt;VLOOKUP(R631,SpeciesValidation!D:W,19,FALSE))),"Date outside expected range for this species",""),"")),"",IF(LEFT(J631,1)="A",IF(IF(VLOOKUP(R631,SpeciesValidation!D:W,20,FALSE)=FALSE,OR(TEXT(A631,"MMDD")&lt;VLOOKUP(R631,SpeciesValidation!D:W,18,FALSE),TEXT(A631,"MMDD")&gt;VLOOKUP(R631,SpeciesValidation!D:W,19,FALSE)),IF(TEXT(A631,"MMDD")&lt;"0701",TEXT(A631,"MMDD")&gt;VLOOKUP(R631,SpeciesValidation!D:W,18,FALSE),TEXT(A631,"MMDD")&lt;VLOOKUP(R631,SpeciesValidation!D:W,19,FALSE))),"Date outside expected range for this species",""),"")))</f>
        <v/>
      </c>
      <c r="M631" s="127" t="str">
        <f>IF(LEN(E631&amp;"")&gt;0,IF(ISERROR(VLOOKUP(R631,SpeciesValidation!D:I,6,FALSE)),"",VLOOKUP(R631,SpeciesValidation!D:I,6,FALSE)),"")</f>
        <v/>
      </c>
      <c r="Q631" s="36" t="str">
        <f>IF(LEN(E631&amp;"")&gt;0,IF(ISERROR(VLOOKUP(E631,SpeciesValidation!B:G,2,FALSE)=TRUE),"",VLOOKUP(E631,SpeciesValidation!B:G,2,FALSE)),"")</f>
        <v/>
      </c>
      <c r="R631" s="36" t="str">
        <f>IF(LEN(E631&amp;"")&gt;0,IF(ISERROR(VLOOKUP(E631,SpeciesLookup!B:G,4,FALSE)=TRUE),"",VLOOKUP(E631,SpeciesLookup!B:G,4,FALSE)),"")</f>
        <v/>
      </c>
    </row>
    <row r="632" spans="1:18" ht="13.2" x14ac:dyDescent="0.25">
      <c r="A632" s="72"/>
      <c r="B632" s="73"/>
      <c r="C632" s="73"/>
      <c r="D632" s="11"/>
      <c r="E632" s="74"/>
      <c r="F632" s="75"/>
      <c r="G632" s="128" t="str">
        <f>IF(LEN(E632&amp;"")&gt;0,IF(ISERROR(VLOOKUP(E632,SpeciesLookup!B:G,6,FALSE)=TRUE),"",VLOOKUP(E632,SpeciesLookup!B:G,6,FALSE)),"")</f>
        <v/>
      </c>
      <c r="H632" s="128" t="str">
        <f>IF(LEN(E632&amp;"")&gt;0,IF(ISERROR(VLOOKUP(E632,SpeciesLookup!B:G,5,FALSE)=TRUE),"",VLOOKUP(E632,SpeciesLookup!B:G,5,FALSE)),"")</f>
        <v/>
      </c>
      <c r="I632" s="11"/>
      <c r="J632" s="73"/>
      <c r="K632" s="11"/>
      <c r="L632" s="127" t="str">
        <f>TRIM(IF(ISERROR(VLOOKUP(R632,SpeciesValidation!D:T,IF(ISNA(VLOOKUP(J632,Validation!B$2:C$15,2,FALSE)),FALSE,VLOOKUP(J632,Validation!B$2:C$15,2,FALSE)))),IF(LEN(E632&amp;"")&gt;0,"",""),VLOOKUP(R632,SpeciesValidation!D:T,VLOOKUP(J632,Validation!B$2:C$15,2,FALSE),FALSE)) &amp; " " &amp; IF(ISERROR(IF(LEFT(J632,1)="A",IF(IF(VLOOKUP(R632,SpeciesValidation!D:W,20,FALSE)=FALSE,OR(TEXT(A632,"MMDD")&lt;VLOOKUP(R632,SpeciesValidation!D:W,18,FALSE),TEXT(A632,"MMDD")&gt;VLOOKUP(R632,SpeciesValidation!D:W,19,FALSE)),IF(TEXT(A632,"MMDD")&lt;"0701",TEXT(A632,"MMDD")&gt;VLOOKUP(R632,SpeciesValidation!D:W,18,FALSE),TEXT(A632,"MMDD")&lt;VLOOKUP(R632,SpeciesValidation!D:W,19,FALSE))),"Date outside expected range for this species",""),"")),"",IF(LEFT(J632,1)="A",IF(IF(VLOOKUP(R632,SpeciesValidation!D:W,20,FALSE)=FALSE,OR(TEXT(A632,"MMDD")&lt;VLOOKUP(R632,SpeciesValidation!D:W,18,FALSE),TEXT(A632,"MMDD")&gt;VLOOKUP(R632,SpeciesValidation!D:W,19,FALSE)),IF(TEXT(A632,"MMDD")&lt;"0701",TEXT(A632,"MMDD")&gt;VLOOKUP(R632,SpeciesValidation!D:W,18,FALSE),TEXT(A632,"MMDD")&lt;VLOOKUP(R632,SpeciesValidation!D:W,19,FALSE))),"Date outside expected range for this species",""),"")))</f>
        <v/>
      </c>
      <c r="M632" s="127" t="str">
        <f>IF(LEN(E632&amp;"")&gt;0,IF(ISERROR(VLOOKUP(R632,SpeciesValidation!D:I,6,FALSE)),"",VLOOKUP(R632,SpeciesValidation!D:I,6,FALSE)),"")</f>
        <v/>
      </c>
      <c r="Q632" s="36" t="str">
        <f>IF(LEN(E632&amp;"")&gt;0,IF(ISERROR(VLOOKUP(E632,SpeciesValidation!B:G,2,FALSE)=TRUE),"",VLOOKUP(E632,SpeciesValidation!B:G,2,FALSE)),"")</f>
        <v/>
      </c>
      <c r="R632" s="36" t="str">
        <f>IF(LEN(E632&amp;"")&gt;0,IF(ISERROR(VLOOKUP(E632,SpeciesLookup!B:G,4,FALSE)=TRUE),"",VLOOKUP(E632,SpeciesLookup!B:G,4,FALSE)),"")</f>
        <v/>
      </c>
    </row>
    <row r="633" spans="1:18" ht="13.2" x14ac:dyDescent="0.25">
      <c r="A633" s="72"/>
      <c r="B633" s="73"/>
      <c r="C633" s="73"/>
      <c r="D633" s="11"/>
      <c r="E633" s="74"/>
      <c r="F633" s="75"/>
      <c r="G633" s="128" t="str">
        <f>IF(LEN(E633&amp;"")&gt;0,IF(ISERROR(VLOOKUP(E633,SpeciesLookup!B:G,6,FALSE)=TRUE),"",VLOOKUP(E633,SpeciesLookup!B:G,6,FALSE)),"")</f>
        <v/>
      </c>
      <c r="H633" s="128" t="str">
        <f>IF(LEN(E633&amp;"")&gt;0,IF(ISERROR(VLOOKUP(E633,SpeciesLookup!B:G,5,FALSE)=TRUE),"",VLOOKUP(E633,SpeciesLookup!B:G,5,FALSE)),"")</f>
        <v/>
      </c>
      <c r="I633" s="11"/>
      <c r="J633" s="73"/>
      <c r="K633" s="11"/>
      <c r="L633" s="127" t="str">
        <f>TRIM(IF(ISERROR(VLOOKUP(R633,SpeciesValidation!D:T,IF(ISNA(VLOOKUP(J633,Validation!B$2:C$15,2,FALSE)),FALSE,VLOOKUP(J633,Validation!B$2:C$15,2,FALSE)))),IF(LEN(E633&amp;"")&gt;0,"",""),VLOOKUP(R633,SpeciesValidation!D:T,VLOOKUP(J633,Validation!B$2:C$15,2,FALSE),FALSE)) &amp; " " &amp; IF(ISERROR(IF(LEFT(J633,1)="A",IF(IF(VLOOKUP(R633,SpeciesValidation!D:W,20,FALSE)=FALSE,OR(TEXT(A633,"MMDD")&lt;VLOOKUP(R633,SpeciesValidation!D:W,18,FALSE),TEXT(A633,"MMDD")&gt;VLOOKUP(R633,SpeciesValidation!D:W,19,FALSE)),IF(TEXT(A633,"MMDD")&lt;"0701",TEXT(A633,"MMDD")&gt;VLOOKUP(R633,SpeciesValidation!D:W,18,FALSE),TEXT(A633,"MMDD")&lt;VLOOKUP(R633,SpeciesValidation!D:W,19,FALSE))),"Date outside expected range for this species",""),"")),"",IF(LEFT(J633,1)="A",IF(IF(VLOOKUP(R633,SpeciesValidation!D:W,20,FALSE)=FALSE,OR(TEXT(A633,"MMDD")&lt;VLOOKUP(R633,SpeciesValidation!D:W,18,FALSE),TEXT(A633,"MMDD")&gt;VLOOKUP(R633,SpeciesValidation!D:W,19,FALSE)),IF(TEXT(A633,"MMDD")&lt;"0701",TEXT(A633,"MMDD")&gt;VLOOKUP(R633,SpeciesValidation!D:W,18,FALSE),TEXT(A633,"MMDD")&lt;VLOOKUP(R633,SpeciesValidation!D:W,19,FALSE))),"Date outside expected range for this species",""),"")))</f>
        <v/>
      </c>
      <c r="M633" s="127" t="str">
        <f>IF(LEN(E633&amp;"")&gt;0,IF(ISERROR(VLOOKUP(R633,SpeciesValidation!D:I,6,FALSE)),"",VLOOKUP(R633,SpeciesValidation!D:I,6,FALSE)),"")</f>
        <v/>
      </c>
      <c r="Q633" s="36" t="str">
        <f>IF(LEN(E633&amp;"")&gt;0,IF(ISERROR(VLOOKUP(E633,SpeciesValidation!B:G,2,FALSE)=TRUE),"",VLOOKUP(E633,SpeciesValidation!B:G,2,FALSE)),"")</f>
        <v/>
      </c>
      <c r="R633" s="36" t="str">
        <f>IF(LEN(E633&amp;"")&gt;0,IF(ISERROR(VLOOKUP(E633,SpeciesLookup!B:G,4,FALSE)=TRUE),"",VLOOKUP(E633,SpeciesLookup!B:G,4,FALSE)),"")</f>
        <v/>
      </c>
    </row>
    <row r="634" spans="1:18" ht="13.2" x14ac:dyDescent="0.25">
      <c r="A634" s="72"/>
      <c r="B634" s="73"/>
      <c r="C634" s="73"/>
      <c r="D634" s="11"/>
      <c r="E634" s="74"/>
      <c r="F634" s="75"/>
      <c r="G634" s="128" t="str">
        <f>IF(LEN(E634&amp;"")&gt;0,IF(ISERROR(VLOOKUP(E634,SpeciesLookup!B:G,6,FALSE)=TRUE),"",VLOOKUP(E634,SpeciesLookup!B:G,6,FALSE)),"")</f>
        <v/>
      </c>
      <c r="H634" s="128" t="str">
        <f>IF(LEN(E634&amp;"")&gt;0,IF(ISERROR(VLOOKUP(E634,SpeciesLookup!B:G,5,FALSE)=TRUE),"",VLOOKUP(E634,SpeciesLookup!B:G,5,FALSE)),"")</f>
        <v/>
      </c>
      <c r="I634" s="11"/>
      <c r="J634" s="73"/>
      <c r="K634" s="11"/>
      <c r="L634" s="127" t="str">
        <f>TRIM(IF(ISERROR(VLOOKUP(R634,SpeciesValidation!D:T,IF(ISNA(VLOOKUP(J634,Validation!B$2:C$15,2,FALSE)),FALSE,VLOOKUP(J634,Validation!B$2:C$15,2,FALSE)))),IF(LEN(E634&amp;"")&gt;0,"",""),VLOOKUP(R634,SpeciesValidation!D:T,VLOOKUP(J634,Validation!B$2:C$15,2,FALSE),FALSE)) &amp; " " &amp; IF(ISERROR(IF(LEFT(J634,1)="A",IF(IF(VLOOKUP(R634,SpeciesValidation!D:W,20,FALSE)=FALSE,OR(TEXT(A634,"MMDD")&lt;VLOOKUP(R634,SpeciesValidation!D:W,18,FALSE),TEXT(A634,"MMDD")&gt;VLOOKUP(R634,SpeciesValidation!D:W,19,FALSE)),IF(TEXT(A634,"MMDD")&lt;"0701",TEXT(A634,"MMDD")&gt;VLOOKUP(R634,SpeciesValidation!D:W,18,FALSE),TEXT(A634,"MMDD")&lt;VLOOKUP(R634,SpeciesValidation!D:W,19,FALSE))),"Date outside expected range for this species",""),"")),"",IF(LEFT(J634,1)="A",IF(IF(VLOOKUP(R634,SpeciesValidation!D:W,20,FALSE)=FALSE,OR(TEXT(A634,"MMDD")&lt;VLOOKUP(R634,SpeciesValidation!D:W,18,FALSE),TEXT(A634,"MMDD")&gt;VLOOKUP(R634,SpeciesValidation!D:W,19,FALSE)),IF(TEXT(A634,"MMDD")&lt;"0701",TEXT(A634,"MMDD")&gt;VLOOKUP(R634,SpeciesValidation!D:W,18,FALSE),TEXT(A634,"MMDD")&lt;VLOOKUP(R634,SpeciesValidation!D:W,19,FALSE))),"Date outside expected range for this species",""),"")))</f>
        <v/>
      </c>
      <c r="M634" s="127" t="str">
        <f>IF(LEN(E634&amp;"")&gt;0,IF(ISERROR(VLOOKUP(R634,SpeciesValidation!D:I,6,FALSE)),"",VLOOKUP(R634,SpeciesValidation!D:I,6,FALSE)),"")</f>
        <v/>
      </c>
      <c r="Q634" s="36" t="str">
        <f>IF(LEN(E634&amp;"")&gt;0,IF(ISERROR(VLOOKUP(E634,SpeciesValidation!B:G,2,FALSE)=TRUE),"",VLOOKUP(E634,SpeciesValidation!B:G,2,FALSE)),"")</f>
        <v/>
      </c>
      <c r="R634" s="36" t="str">
        <f>IF(LEN(E634&amp;"")&gt;0,IF(ISERROR(VLOOKUP(E634,SpeciesLookup!B:G,4,FALSE)=TRUE),"",VLOOKUP(E634,SpeciesLookup!B:G,4,FALSE)),"")</f>
        <v/>
      </c>
    </row>
    <row r="635" spans="1:18" ht="13.2" x14ac:dyDescent="0.25">
      <c r="A635" s="72"/>
      <c r="B635" s="73"/>
      <c r="C635" s="73"/>
      <c r="D635" s="11"/>
      <c r="E635" s="74"/>
      <c r="F635" s="75"/>
      <c r="G635" s="128" t="str">
        <f>IF(LEN(E635&amp;"")&gt;0,IF(ISERROR(VLOOKUP(E635,SpeciesLookup!B:G,6,FALSE)=TRUE),"",VLOOKUP(E635,SpeciesLookup!B:G,6,FALSE)),"")</f>
        <v/>
      </c>
      <c r="H635" s="128" t="str">
        <f>IF(LEN(E635&amp;"")&gt;0,IF(ISERROR(VLOOKUP(E635,SpeciesLookup!B:G,5,FALSE)=TRUE),"",VLOOKUP(E635,SpeciesLookup!B:G,5,FALSE)),"")</f>
        <v/>
      </c>
      <c r="I635" s="11"/>
      <c r="J635" s="73"/>
      <c r="K635" s="11"/>
      <c r="L635" s="127" t="str">
        <f>TRIM(IF(ISERROR(VLOOKUP(R635,SpeciesValidation!D:T,IF(ISNA(VLOOKUP(J635,Validation!B$2:C$15,2,FALSE)),FALSE,VLOOKUP(J635,Validation!B$2:C$15,2,FALSE)))),IF(LEN(E635&amp;"")&gt;0,"",""),VLOOKUP(R635,SpeciesValidation!D:T,VLOOKUP(J635,Validation!B$2:C$15,2,FALSE),FALSE)) &amp; " " &amp; IF(ISERROR(IF(LEFT(J635,1)="A",IF(IF(VLOOKUP(R635,SpeciesValidation!D:W,20,FALSE)=FALSE,OR(TEXT(A635,"MMDD")&lt;VLOOKUP(R635,SpeciesValidation!D:W,18,FALSE),TEXT(A635,"MMDD")&gt;VLOOKUP(R635,SpeciesValidation!D:W,19,FALSE)),IF(TEXT(A635,"MMDD")&lt;"0701",TEXT(A635,"MMDD")&gt;VLOOKUP(R635,SpeciesValidation!D:W,18,FALSE),TEXT(A635,"MMDD")&lt;VLOOKUP(R635,SpeciesValidation!D:W,19,FALSE))),"Date outside expected range for this species",""),"")),"",IF(LEFT(J635,1)="A",IF(IF(VLOOKUP(R635,SpeciesValidation!D:W,20,FALSE)=FALSE,OR(TEXT(A635,"MMDD")&lt;VLOOKUP(R635,SpeciesValidation!D:W,18,FALSE),TEXT(A635,"MMDD")&gt;VLOOKUP(R635,SpeciesValidation!D:W,19,FALSE)),IF(TEXT(A635,"MMDD")&lt;"0701",TEXT(A635,"MMDD")&gt;VLOOKUP(R635,SpeciesValidation!D:W,18,FALSE),TEXT(A635,"MMDD")&lt;VLOOKUP(R635,SpeciesValidation!D:W,19,FALSE))),"Date outside expected range for this species",""),"")))</f>
        <v/>
      </c>
      <c r="M635" s="127" t="str">
        <f>IF(LEN(E635&amp;"")&gt;0,IF(ISERROR(VLOOKUP(R635,SpeciesValidation!D:I,6,FALSE)),"",VLOOKUP(R635,SpeciesValidation!D:I,6,FALSE)),"")</f>
        <v/>
      </c>
      <c r="Q635" s="36" t="str">
        <f>IF(LEN(E635&amp;"")&gt;0,IF(ISERROR(VLOOKUP(E635,SpeciesValidation!B:G,2,FALSE)=TRUE),"",VLOOKUP(E635,SpeciesValidation!B:G,2,FALSE)),"")</f>
        <v/>
      </c>
      <c r="R635" s="36" t="str">
        <f>IF(LEN(E635&amp;"")&gt;0,IF(ISERROR(VLOOKUP(E635,SpeciesLookup!B:G,4,FALSE)=TRUE),"",VLOOKUP(E635,SpeciesLookup!B:G,4,FALSE)),"")</f>
        <v/>
      </c>
    </row>
    <row r="636" spans="1:18" ht="13.2" x14ac:dyDescent="0.25">
      <c r="A636" s="72"/>
      <c r="B636" s="73"/>
      <c r="C636" s="73"/>
      <c r="D636" s="11"/>
      <c r="E636" s="74"/>
      <c r="F636" s="75"/>
      <c r="G636" s="128" t="str">
        <f>IF(LEN(E636&amp;"")&gt;0,IF(ISERROR(VLOOKUP(E636,SpeciesLookup!B:G,6,FALSE)=TRUE),"",VLOOKUP(E636,SpeciesLookup!B:G,6,FALSE)),"")</f>
        <v/>
      </c>
      <c r="H636" s="128" t="str">
        <f>IF(LEN(E636&amp;"")&gt;0,IF(ISERROR(VLOOKUP(E636,SpeciesLookup!B:G,5,FALSE)=TRUE),"",VLOOKUP(E636,SpeciesLookup!B:G,5,FALSE)),"")</f>
        <v/>
      </c>
      <c r="I636" s="11"/>
      <c r="J636" s="73"/>
      <c r="K636" s="11"/>
      <c r="L636" s="127" t="str">
        <f>TRIM(IF(ISERROR(VLOOKUP(R636,SpeciesValidation!D:T,IF(ISNA(VLOOKUP(J636,Validation!B$2:C$15,2,FALSE)),FALSE,VLOOKUP(J636,Validation!B$2:C$15,2,FALSE)))),IF(LEN(E636&amp;"")&gt;0,"",""),VLOOKUP(R636,SpeciesValidation!D:T,VLOOKUP(J636,Validation!B$2:C$15,2,FALSE),FALSE)) &amp; " " &amp; IF(ISERROR(IF(LEFT(J636,1)="A",IF(IF(VLOOKUP(R636,SpeciesValidation!D:W,20,FALSE)=FALSE,OR(TEXT(A636,"MMDD")&lt;VLOOKUP(R636,SpeciesValidation!D:W,18,FALSE),TEXT(A636,"MMDD")&gt;VLOOKUP(R636,SpeciesValidation!D:W,19,FALSE)),IF(TEXT(A636,"MMDD")&lt;"0701",TEXT(A636,"MMDD")&gt;VLOOKUP(R636,SpeciesValidation!D:W,18,FALSE),TEXT(A636,"MMDD")&lt;VLOOKUP(R636,SpeciesValidation!D:W,19,FALSE))),"Date outside expected range for this species",""),"")),"",IF(LEFT(J636,1)="A",IF(IF(VLOOKUP(R636,SpeciesValidation!D:W,20,FALSE)=FALSE,OR(TEXT(A636,"MMDD")&lt;VLOOKUP(R636,SpeciesValidation!D:W,18,FALSE),TEXT(A636,"MMDD")&gt;VLOOKUP(R636,SpeciesValidation!D:W,19,FALSE)),IF(TEXT(A636,"MMDD")&lt;"0701",TEXT(A636,"MMDD")&gt;VLOOKUP(R636,SpeciesValidation!D:W,18,FALSE),TEXT(A636,"MMDD")&lt;VLOOKUP(R636,SpeciesValidation!D:W,19,FALSE))),"Date outside expected range for this species",""),"")))</f>
        <v/>
      </c>
      <c r="M636" s="127" t="str">
        <f>IF(LEN(E636&amp;"")&gt;0,IF(ISERROR(VLOOKUP(R636,SpeciesValidation!D:I,6,FALSE)),"",VLOOKUP(R636,SpeciesValidation!D:I,6,FALSE)),"")</f>
        <v/>
      </c>
      <c r="Q636" s="36" t="str">
        <f>IF(LEN(E636&amp;"")&gt;0,IF(ISERROR(VLOOKUP(E636,SpeciesValidation!B:G,2,FALSE)=TRUE),"",VLOOKUP(E636,SpeciesValidation!B:G,2,FALSE)),"")</f>
        <v/>
      </c>
      <c r="R636" s="36" t="str">
        <f>IF(LEN(E636&amp;"")&gt;0,IF(ISERROR(VLOOKUP(E636,SpeciesLookup!B:G,4,FALSE)=TRUE),"",VLOOKUP(E636,SpeciesLookup!B:G,4,FALSE)),"")</f>
        <v/>
      </c>
    </row>
    <row r="637" spans="1:18" ht="13.2" x14ac:dyDescent="0.25">
      <c r="A637" s="72"/>
      <c r="B637" s="73"/>
      <c r="C637" s="73"/>
      <c r="D637" s="11"/>
      <c r="E637" s="74"/>
      <c r="F637" s="75"/>
      <c r="G637" s="128" t="str">
        <f>IF(LEN(E637&amp;"")&gt;0,IF(ISERROR(VLOOKUP(E637,SpeciesLookup!B:G,6,FALSE)=TRUE),"",VLOOKUP(E637,SpeciesLookup!B:G,6,FALSE)),"")</f>
        <v/>
      </c>
      <c r="H637" s="128" t="str">
        <f>IF(LEN(E637&amp;"")&gt;0,IF(ISERROR(VLOOKUP(E637,SpeciesLookup!B:G,5,FALSE)=TRUE),"",VLOOKUP(E637,SpeciesLookup!B:G,5,FALSE)),"")</f>
        <v/>
      </c>
      <c r="I637" s="11"/>
      <c r="J637" s="73"/>
      <c r="K637" s="11"/>
      <c r="L637" s="127" t="str">
        <f>TRIM(IF(ISERROR(VLOOKUP(R637,SpeciesValidation!D:T,IF(ISNA(VLOOKUP(J637,Validation!B$2:C$15,2,FALSE)),FALSE,VLOOKUP(J637,Validation!B$2:C$15,2,FALSE)))),IF(LEN(E637&amp;"")&gt;0,"",""),VLOOKUP(R637,SpeciesValidation!D:T,VLOOKUP(J637,Validation!B$2:C$15,2,FALSE),FALSE)) &amp; " " &amp; IF(ISERROR(IF(LEFT(J637,1)="A",IF(IF(VLOOKUP(R637,SpeciesValidation!D:W,20,FALSE)=FALSE,OR(TEXT(A637,"MMDD")&lt;VLOOKUP(R637,SpeciesValidation!D:W,18,FALSE),TEXT(A637,"MMDD")&gt;VLOOKUP(R637,SpeciesValidation!D:W,19,FALSE)),IF(TEXT(A637,"MMDD")&lt;"0701",TEXT(A637,"MMDD")&gt;VLOOKUP(R637,SpeciesValidation!D:W,18,FALSE),TEXT(A637,"MMDD")&lt;VLOOKUP(R637,SpeciesValidation!D:W,19,FALSE))),"Date outside expected range for this species",""),"")),"",IF(LEFT(J637,1)="A",IF(IF(VLOOKUP(R637,SpeciesValidation!D:W,20,FALSE)=FALSE,OR(TEXT(A637,"MMDD")&lt;VLOOKUP(R637,SpeciesValidation!D:W,18,FALSE),TEXT(A637,"MMDD")&gt;VLOOKUP(R637,SpeciesValidation!D:W,19,FALSE)),IF(TEXT(A637,"MMDD")&lt;"0701",TEXT(A637,"MMDD")&gt;VLOOKUP(R637,SpeciesValidation!D:W,18,FALSE),TEXT(A637,"MMDD")&lt;VLOOKUP(R637,SpeciesValidation!D:W,19,FALSE))),"Date outside expected range for this species",""),"")))</f>
        <v/>
      </c>
      <c r="M637" s="127" t="str">
        <f>IF(LEN(E637&amp;"")&gt;0,IF(ISERROR(VLOOKUP(R637,SpeciesValidation!D:I,6,FALSE)),"",VLOOKUP(R637,SpeciesValidation!D:I,6,FALSE)),"")</f>
        <v/>
      </c>
      <c r="Q637" s="36" t="str">
        <f>IF(LEN(E637&amp;"")&gt;0,IF(ISERROR(VLOOKUP(E637,SpeciesValidation!B:G,2,FALSE)=TRUE),"",VLOOKUP(E637,SpeciesValidation!B:G,2,FALSE)),"")</f>
        <v/>
      </c>
      <c r="R637" s="36" t="str">
        <f>IF(LEN(E637&amp;"")&gt;0,IF(ISERROR(VLOOKUP(E637,SpeciesLookup!B:G,4,FALSE)=TRUE),"",VLOOKUP(E637,SpeciesLookup!B:G,4,FALSE)),"")</f>
        <v/>
      </c>
    </row>
    <row r="638" spans="1:18" ht="13.2" x14ac:dyDescent="0.25">
      <c r="A638" s="72"/>
      <c r="B638" s="73"/>
      <c r="C638" s="73"/>
      <c r="D638" s="11"/>
      <c r="E638" s="74"/>
      <c r="F638" s="75"/>
      <c r="G638" s="128" t="str">
        <f>IF(LEN(E638&amp;"")&gt;0,IF(ISERROR(VLOOKUP(E638,SpeciesLookup!B:G,6,FALSE)=TRUE),"",VLOOKUP(E638,SpeciesLookup!B:G,6,FALSE)),"")</f>
        <v/>
      </c>
      <c r="H638" s="128" t="str">
        <f>IF(LEN(E638&amp;"")&gt;0,IF(ISERROR(VLOOKUP(E638,SpeciesLookup!B:G,5,FALSE)=TRUE),"",VLOOKUP(E638,SpeciesLookup!B:G,5,FALSE)),"")</f>
        <v/>
      </c>
      <c r="I638" s="11"/>
      <c r="J638" s="73"/>
      <c r="K638" s="11"/>
      <c r="L638" s="127" t="str">
        <f>TRIM(IF(ISERROR(VLOOKUP(R638,SpeciesValidation!D:T,IF(ISNA(VLOOKUP(J638,Validation!B$2:C$15,2,FALSE)),FALSE,VLOOKUP(J638,Validation!B$2:C$15,2,FALSE)))),IF(LEN(E638&amp;"")&gt;0,"",""),VLOOKUP(R638,SpeciesValidation!D:T,VLOOKUP(J638,Validation!B$2:C$15,2,FALSE),FALSE)) &amp; " " &amp; IF(ISERROR(IF(LEFT(J638,1)="A",IF(IF(VLOOKUP(R638,SpeciesValidation!D:W,20,FALSE)=FALSE,OR(TEXT(A638,"MMDD")&lt;VLOOKUP(R638,SpeciesValidation!D:W,18,FALSE),TEXT(A638,"MMDD")&gt;VLOOKUP(R638,SpeciesValidation!D:W,19,FALSE)),IF(TEXT(A638,"MMDD")&lt;"0701",TEXT(A638,"MMDD")&gt;VLOOKUP(R638,SpeciesValidation!D:W,18,FALSE),TEXT(A638,"MMDD")&lt;VLOOKUP(R638,SpeciesValidation!D:W,19,FALSE))),"Date outside expected range for this species",""),"")),"",IF(LEFT(J638,1)="A",IF(IF(VLOOKUP(R638,SpeciesValidation!D:W,20,FALSE)=FALSE,OR(TEXT(A638,"MMDD")&lt;VLOOKUP(R638,SpeciesValidation!D:W,18,FALSE),TEXT(A638,"MMDD")&gt;VLOOKUP(R638,SpeciesValidation!D:W,19,FALSE)),IF(TEXT(A638,"MMDD")&lt;"0701",TEXT(A638,"MMDD")&gt;VLOOKUP(R638,SpeciesValidation!D:W,18,FALSE),TEXT(A638,"MMDD")&lt;VLOOKUP(R638,SpeciesValidation!D:W,19,FALSE))),"Date outside expected range for this species",""),"")))</f>
        <v/>
      </c>
      <c r="M638" s="127" t="str">
        <f>IF(LEN(E638&amp;"")&gt;0,IF(ISERROR(VLOOKUP(R638,SpeciesValidation!D:I,6,FALSE)),"",VLOOKUP(R638,SpeciesValidation!D:I,6,FALSE)),"")</f>
        <v/>
      </c>
      <c r="Q638" s="36" t="str">
        <f>IF(LEN(E638&amp;"")&gt;0,IF(ISERROR(VLOOKUP(E638,SpeciesValidation!B:G,2,FALSE)=TRUE),"",VLOOKUP(E638,SpeciesValidation!B:G,2,FALSE)),"")</f>
        <v/>
      </c>
      <c r="R638" s="36" t="str">
        <f>IF(LEN(E638&amp;"")&gt;0,IF(ISERROR(VLOOKUP(E638,SpeciesLookup!B:G,4,FALSE)=TRUE),"",VLOOKUP(E638,SpeciesLookup!B:G,4,FALSE)),"")</f>
        <v/>
      </c>
    </row>
    <row r="639" spans="1:18" ht="13.2" x14ac:dyDescent="0.25">
      <c r="A639" s="72"/>
      <c r="B639" s="73"/>
      <c r="C639" s="73"/>
      <c r="D639" s="11"/>
      <c r="E639" s="74"/>
      <c r="F639" s="75"/>
      <c r="G639" s="128" t="str">
        <f>IF(LEN(E639&amp;"")&gt;0,IF(ISERROR(VLOOKUP(E639,SpeciesLookup!B:G,6,FALSE)=TRUE),"",VLOOKUP(E639,SpeciesLookup!B:G,6,FALSE)),"")</f>
        <v/>
      </c>
      <c r="H639" s="128" t="str">
        <f>IF(LEN(E639&amp;"")&gt;0,IF(ISERROR(VLOOKUP(E639,SpeciesLookup!B:G,5,FALSE)=TRUE),"",VLOOKUP(E639,SpeciesLookup!B:G,5,FALSE)),"")</f>
        <v/>
      </c>
      <c r="I639" s="11"/>
      <c r="J639" s="73"/>
      <c r="K639" s="11"/>
      <c r="L639" s="127" t="str">
        <f>TRIM(IF(ISERROR(VLOOKUP(R639,SpeciesValidation!D:T,IF(ISNA(VLOOKUP(J639,Validation!B$2:C$15,2,FALSE)),FALSE,VLOOKUP(J639,Validation!B$2:C$15,2,FALSE)))),IF(LEN(E639&amp;"")&gt;0,"",""),VLOOKUP(R639,SpeciesValidation!D:T,VLOOKUP(J639,Validation!B$2:C$15,2,FALSE),FALSE)) &amp; " " &amp; IF(ISERROR(IF(LEFT(J639,1)="A",IF(IF(VLOOKUP(R639,SpeciesValidation!D:W,20,FALSE)=FALSE,OR(TEXT(A639,"MMDD")&lt;VLOOKUP(R639,SpeciesValidation!D:W,18,FALSE),TEXT(A639,"MMDD")&gt;VLOOKUP(R639,SpeciesValidation!D:W,19,FALSE)),IF(TEXT(A639,"MMDD")&lt;"0701",TEXT(A639,"MMDD")&gt;VLOOKUP(R639,SpeciesValidation!D:W,18,FALSE),TEXT(A639,"MMDD")&lt;VLOOKUP(R639,SpeciesValidation!D:W,19,FALSE))),"Date outside expected range for this species",""),"")),"",IF(LEFT(J639,1)="A",IF(IF(VLOOKUP(R639,SpeciesValidation!D:W,20,FALSE)=FALSE,OR(TEXT(A639,"MMDD")&lt;VLOOKUP(R639,SpeciesValidation!D:W,18,FALSE),TEXT(A639,"MMDD")&gt;VLOOKUP(R639,SpeciesValidation!D:W,19,FALSE)),IF(TEXT(A639,"MMDD")&lt;"0701",TEXT(A639,"MMDD")&gt;VLOOKUP(R639,SpeciesValidation!D:W,18,FALSE),TEXT(A639,"MMDD")&lt;VLOOKUP(R639,SpeciesValidation!D:W,19,FALSE))),"Date outside expected range for this species",""),"")))</f>
        <v/>
      </c>
      <c r="M639" s="127" t="str">
        <f>IF(LEN(E639&amp;"")&gt;0,IF(ISERROR(VLOOKUP(R639,SpeciesValidation!D:I,6,FALSE)),"",VLOOKUP(R639,SpeciesValidation!D:I,6,FALSE)),"")</f>
        <v/>
      </c>
      <c r="Q639" s="36" t="str">
        <f>IF(LEN(E639&amp;"")&gt;0,IF(ISERROR(VLOOKUP(E639,SpeciesValidation!B:G,2,FALSE)=TRUE),"",VLOOKUP(E639,SpeciesValidation!B:G,2,FALSE)),"")</f>
        <v/>
      </c>
      <c r="R639" s="36" t="str">
        <f>IF(LEN(E639&amp;"")&gt;0,IF(ISERROR(VLOOKUP(E639,SpeciesLookup!B:G,4,FALSE)=TRUE),"",VLOOKUP(E639,SpeciesLookup!B:G,4,FALSE)),"")</f>
        <v/>
      </c>
    </row>
    <row r="640" spans="1:18" ht="13.2" x14ac:dyDescent="0.25">
      <c r="A640" s="72"/>
      <c r="B640" s="73"/>
      <c r="C640" s="73"/>
      <c r="D640" s="11"/>
      <c r="E640" s="74"/>
      <c r="F640" s="75"/>
      <c r="G640" s="128" t="str">
        <f>IF(LEN(E640&amp;"")&gt;0,IF(ISERROR(VLOOKUP(E640,SpeciesLookup!B:G,6,FALSE)=TRUE),"",VLOOKUP(E640,SpeciesLookup!B:G,6,FALSE)),"")</f>
        <v/>
      </c>
      <c r="H640" s="128" t="str">
        <f>IF(LEN(E640&amp;"")&gt;0,IF(ISERROR(VLOOKUP(E640,SpeciesLookup!B:G,5,FALSE)=TRUE),"",VLOOKUP(E640,SpeciesLookup!B:G,5,FALSE)),"")</f>
        <v/>
      </c>
      <c r="I640" s="11"/>
      <c r="J640" s="73"/>
      <c r="K640" s="11"/>
      <c r="L640" s="127" t="str">
        <f>TRIM(IF(ISERROR(VLOOKUP(R640,SpeciesValidation!D:T,IF(ISNA(VLOOKUP(J640,Validation!B$2:C$15,2,FALSE)),FALSE,VLOOKUP(J640,Validation!B$2:C$15,2,FALSE)))),IF(LEN(E640&amp;"")&gt;0,"",""),VLOOKUP(R640,SpeciesValidation!D:T,VLOOKUP(J640,Validation!B$2:C$15,2,FALSE),FALSE)) &amp; " " &amp; IF(ISERROR(IF(LEFT(J640,1)="A",IF(IF(VLOOKUP(R640,SpeciesValidation!D:W,20,FALSE)=FALSE,OR(TEXT(A640,"MMDD")&lt;VLOOKUP(R640,SpeciesValidation!D:W,18,FALSE),TEXT(A640,"MMDD")&gt;VLOOKUP(R640,SpeciesValidation!D:W,19,FALSE)),IF(TEXT(A640,"MMDD")&lt;"0701",TEXT(A640,"MMDD")&gt;VLOOKUP(R640,SpeciesValidation!D:W,18,FALSE),TEXT(A640,"MMDD")&lt;VLOOKUP(R640,SpeciesValidation!D:W,19,FALSE))),"Date outside expected range for this species",""),"")),"",IF(LEFT(J640,1)="A",IF(IF(VLOOKUP(R640,SpeciesValidation!D:W,20,FALSE)=FALSE,OR(TEXT(A640,"MMDD")&lt;VLOOKUP(R640,SpeciesValidation!D:W,18,FALSE),TEXT(A640,"MMDD")&gt;VLOOKUP(R640,SpeciesValidation!D:W,19,FALSE)),IF(TEXT(A640,"MMDD")&lt;"0701",TEXT(A640,"MMDD")&gt;VLOOKUP(R640,SpeciesValidation!D:W,18,FALSE),TEXT(A640,"MMDD")&lt;VLOOKUP(R640,SpeciesValidation!D:W,19,FALSE))),"Date outside expected range for this species",""),"")))</f>
        <v/>
      </c>
      <c r="M640" s="127" t="str">
        <f>IF(LEN(E640&amp;"")&gt;0,IF(ISERROR(VLOOKUP(R640,SpeciesValidation!D:I,6,FALSE)),"",VLOOKUP(R640,SpeciesValidation!D:I,6,FALSE)),"")</f>
        <v/>
      </c>
      <c r="Q640" s="36" t="str">
        <f>IF(LEN(E640&amp;"")&gt;0,IF(ISERROR(VLOOKUP(E640,SpeciesValidation!B:G,2,FALSE)=TRUE),"",VLOOKUP(E640,SpeciesValidation!B:G,2,FALSE)),"")</f>
        <v/>
      </c>
      <c r="R640" s="36" t="str">
        <f>IF(LEN(E640&amp;"")&gt;0,IF(ISERROR(VLOOKUP(E640,SpeciesLookup!B:G,4,FALSE)=TRUE),"",VLOOKUP(E640,SpeciesLookup!B:G,4,FALSE)),"")</f>
        <v/>
      </c>
    </row>
    <row r="641" spans="1:18" ht="13.2" x14ac:dyDescent="0.25">
      <c r="A641" s="72"/>
      <c r="B641" s="73"/>
      <c r="C641" s="73"/>
      <c r="D641" s="11"/>
      <c r="E641" s="74"/>
      <c r="F641" s="75"/>
      <c r="G641" s="128" t="str">
        <f>IF(LEN(E641&amp;"")&gt;0,IF(ISERROR(VLOOKUP(E641,SpeciesLookup!B:G,6,FALSE)=TRUE),"",VLOOKUP(E641,SpeciesLookup!B:G,6,FALSE)),"")</f>
        <v/>
      </c>
      <c r="H641" s="128" t="str">
        <f>IF(LEN(E641&amp;"")&gt;0,IF(ISERROR(VLOOKUP(E641,SpeciesLookup!B:G,5,FALSE)=TRUE),"",VLOOKUP(E641,SpeciesLookup!B:G,5,FALSE)),"")</f>
        <v/>
      </c>
      <c r="I641" s="11"/>
      <c r="J641" s="73"/>
      <c r="K641" s="11"/>
      <c r="L641" s="127" t="str">
        <f>TRIM(IF(ISERROR(VLOOKUP(R641,SpeciesValidation!D:T,IF(ISNA(VLOOKUP(J641,Validation!B$2:C$15,2,FALSE)),FALSE,VLOOKUP(J641,Validation!B$2:C$15,2,FALSE)))),IF(LEN(E641&amp;"")&gt;0,"",""),VLOOKUP(R641,SpeciesValidation!D:T,VLOOKUP(J641,Validation!B$2:C$15,2,FALSE),FALSE)) &amp; " " &amp; IF(ISERROR(IF(LEFT(J641,1)="A",IF(IF(VLOOKUP(R641,SpeciesValidation!D:W,20,FALSE)=FALSE,OR(TEXT(A641,"MMDD")&lt;VLOOKUP(R641,SpeciesValidation!D:W,18,FALSE),TEXT(A641,"MMDD")&gt;VLOOKUP(R641,SpeciesValidation!D:W,19,FALSE)),IF(TEXT(A641,"MMDD")&lt;"0701",TEXT(A641,"MMDD")&gt;VLOOKUP(R641,SpeciesValidation!D:W,18,FALSE),TEXT(A641,"MMDD")&lt;VLOOKUP(R641,SpeciesValidation!D:W,19,FALSE))),"Date outside expected range for this species",""),"")),"",IF(LEFT(J641,1)="A",IF(IF(VLOOKUP(R641,SpeciesValidation!D:W,20,FALSE)=FALSE,OR(TEXT(A641,"MMDD")&lt;VLOOKUP(R641,SpeciesValidation!D:W,18,FALSE),TEXT(A641,"MMDD")&gt;VLOOKUP(R641,SpeciesValidation!D:W,19,FALSE)),IF(TEXT(A641,"MMDD")&lt;"0701",TEXT(A641,"MMDD")&gt;VLOOKUP(R641,SpeciesValidation!D:W,18,FALSE),TEXT(A641,"MMDD")&lt;VLOOKUP(R641,SpeciesValidation!D:W,19,FALSE))),"Date outside expected range for this species",""),"")))</f>
        <v/>
      </c>
      <c r="M641" s="127" t="str">
        <f>IF(LEN(E641&amp;"")&gt;0,IF(ISERROR(VLOOKUP(R641,SpeciesValidation!D:I,6,FALSE)),"",VLOOKUP(R641,SpeciesValidation!D:I,6,FALSE)),"")</f>
        <v/>
      </c>
      <c r="Q641" s="36" t="str">
        <f>IF(LEN(E641&amp;"")&gt;0,IF(ISERROR(VLOOKUP(E641,SpeciesValidation!B:G,2,FALSE)=TRUE),"",VLOOKUP(E641,SpeciesValidation!B:G,2,FALSE)),"")</f>
        <v/>
      </c>
      <c r="R641" s="36" t="str">
        <f>IF(LEN(E641&amp;"")&gt;0,IF(ISERROR(VLOOKUP(E641,SpeciesLookup!B:G,4,FALSE)=TRUE),"",VLOOKUP(E641,SpeciesLookup!B:G,4,FALSE)),"")</f>
        <v/>
      </c>
    </row>
    <row r="642" spans="1:18" ht="13.2" x14ac:dyDescent="0.25">
      <c r="A642" s="72"/>
      <c r="B642" s="73"/>
      <c r="C642" s="73"/>
      <c r="D642" s="11"/>
      <c r="E642" s="74"/>
      <c r="F642" s="75"/>
      <c r="G642" s="128" t="str">
        <f>IF(LEN(E642&amp;"")&gt;0,IF(ISERROR(VLOOKUP(E642,SpeciesLookup!B:G,6,FALSE)=TRUE),"",VLOOKUP(E642,SpeciesLookup!B:G,6,FALSE)),"")</f>
        <v/>
      </c>
      <c r="H642" s="128" t="str">
        <f>IF(LEN(E642&amp;"")&gt;0,IF(ISERROR(VLOOKUP(E642,SpeciesLookup!B:G,5,FALSE)=TRUE),"",VLOOKUP(E642,SpeciesLookup!B:G,5,FALSE)),"")</f>
        <v/>
      </c>
      <c r="I642" s="11"/>
      <c r="J642" s="73"/>
      <c r="K642" s="11"/>
      <c r="L642" s="127" t="str">
        <f>TRIM(IF(ISERROR(VLOOKUP(R642,SpeciesValidation!D:T,IF(ISNA(VLOOKUP(J642,Validation!B$2:C$15,2,FALSE)),FALSE,VLOOKUP(J642,Validation!B$2:C$15,2,FALSE)))),IF(LEN(E642&amp;"")&gt;0,"",""),VLOOKUP(R642,SpeciesValidation!D:T,VLOOKUP(J642,Validation!B$2:C$15,2,FALSE),FALSE)) &amp; " " &amp; IF(ISERROR(IF(LEFT(J642,1)="A",IF(IF(VLOOKUP(R642,SpeciesValidation!D:W,20,FALSE)=FALSE,OR(TEXT(A642,"MMDD")&lt;VLOOKUP(R642,SpeciesValidation!D:W,18,FALSE),TEXT(A642,"MMDD")&gt;VLOOKUP(R642,SpeciesValidation!D:W,19,FALSE)),IF(TEXT(A642,"MMDD")&lt;"0701",TEXT(A642,"MMDD")&gt;VLOOKUP(R642,SpeciesValidation!D:W,18,FALSE),TEXT(A642,"MMDD")&lt;VLOOKUP(R642,SpeciesValidation!D:W,19,FALSE))),"Date outside expected range for this species",""),"")),"",IF(LEFT(J642,1)="A",IF(IF(VLOOKUP(R642,SpeciesValidation!D:W,20,FALSE)=FALSE,OR(TEXT(A642,"MMDD")&lt;VLOOKUP(R642,SpeciesValidation!D:W,18,FALSE),TEXT(A642,"MMDD")&gt;VLOOKUP(R642,SpeciesValidation!D:W,19,FALSE)),IF(TEXT(A642,"MMDD")&lt;"0701",TEXT(A642,"MMDD")&gt;VLOOKUP(R642,SpeciesValidation!D:W,18,FALSE),TEXT(A642,"MMDD")&lt;VLOOKUP(R642,SpeciesValidation!D:W,19,FALSE))),"Date outside expected range for this species",""),"")))</f>
        <v/>
      </c>
      <c r="M642" s="127" t="str">
        <f>IF(LEN(E642&amp;"")&gt;0,IF(ISERROR(VLOOKUP(R642,SpeciesValidation!D:I,6,FALSE)),"",VLOOKUP(R642,SpeciesValidation!D:I,6,FALSE)),"")</f>
        <v/>
      </c>
      <c r="Q642" s="36" t="str">
        <f>IF(LEN(E642&amp;"")&gt;0,IF(ISERROR(VLOOKUP(E642,SpeciesValidation!B:G,2,FALSE)=TRUE),"",VLOOKUP(E642,SpeciesValidation!B:G,2,FALSE)),"")</f>
        <v/>
      </c>
      <c r="R642" s="36" t="str">
        <f>IF(LEN(E642&amp;"")&gt;0,IF(ISERROR(VLOOKUP(E642,SpeciesLookup!B:G,4,FALSE)=TRUE),"",VLOOKUP(E642,SpeciesLookup!B:G,4,FALSE)),"")</f>
        <v/>
      </c>
    </row>
    <row r="643" spans="1:18" ht="13.2" x14ac:dyDescent="0.25">
      <c r="A643" s="72"/>
      <c r="B643" s="73"/>
      <c r="C643" s="73"/>
      <c r="D643" s="11"/>
      <c r="E643" s="74"/>
      <c r="F643" s="75"/>
      <c r="G643" s="128" t="str">
        <f>IF(LEN(E643&amp;"")&gt;0,IF(ISERROR(VLOOKUP(E643,SpeciesLookup!B:G,6,FALSE)=TRUE),"",VLOOKUP(E643,SpeciesLookup!B:G,6,FALSE)),"")</f>
        <v/>
      </c>
      <c r="H643" s="128" t="str">
        <f>IF(LEN(E643&amp;"")&gt;0,IF(ISERROR(VLOOKUP(E643,SpeciesLookup!B:G,5,FALSE)=TRUE),"",VLOOKUP(E643,SpeciesLookup!B:G,5,FALSE)),"")</f>
        <v/>
      </c>
      <c r="I643" s="11"/>
      <c r="J643" s="73"/>
      <c r="K643" s="11"/>
      <c r="L643" s="127" t="str">
        <f>TRIM(IF(ISERROR(VLOOKUP(R643,SpeciesValidation!D:T,IF(ISNA(VLOOKUP(J643,Validation!B$2:C$15,2,FALSE)),FALSE,VLOOKUP(J643,Validation!B$2:C$15,2,FALSE)))),IF(LEN(E643&amp;"")&gt;0,"",""),VLOOKUP(R643,SpeciesValidation!D:T,VLOOKUP(J643,Validation!B$2:C$15,2,FALSE),FALSE)) &amp; " " &amp; IF(ISERROR(IF(LEFT(J643,1)="A",IF(IF(VLOOKUP(R643,SpeciesValidation!D:W,20,FALSE)=FALSE,OR(TEXT(A643,"MMDD")&lt;VLOOKUP(R643,SpeciesValidation!D:W,18,FALSE),TEXT(A643,"MMDD")&gt;VLOOKUP(R643,SpeciesValidation!D:W,19,FALSE)),IF(TEXT(A643,"MMDD")&lt;"0701",TEXT(A643,"MMDD")&gt;VLOOKUP(R643,SpeciesValidation!D:W,18,FALSE),TEXT(A643,"MMDD")&lt;VLOOKUP(R643,SpeciesValidation!D:W,19,FALSE))),"Date outside expected range for this species",""),"")),"",IF(LEFT(J643,1)="A",IF(IF(VLOOKUP(R643,SpeciesValidation!D:W,20,FALSE)=FALSE,OR(TEXT(A643,"MMDD")&lt;VLOOKUP(R643,SpeciesValidation!D:W,18,FALSE),TEXT(A643,"MMDD")&gt;VLOOKUP(R643,SpeciesValidation!D:W,19,FALSE)),IF(TEXT(A643,"MMDD")&lt;"0701",TEXT(A643,"MMDD")&gt;VLOOKUP(R643,SpeciesValidation!D:W,18,FALSE),TEXT(A643,"MMDD")&lt;VLOOKUP(R643,SpeciesValidation!D:W,19,FALSE))),"Date outside expected range for this species",""),"")))</f>
        <v/>
      </c>
      <c r="M643" s="127" t="str">
        <f>IF(LEN(E643&amp;"")&gt;0,IF(ISERROR(VLOOKUP(R643,SpeciesValidation!D:I,6,FALSE)),"",VLOOKUP(R643,SpeciesValidation!D:I,6,FALSE)),"")</f>
        <v/>
      </c>
      <c r="Q643" s="36" t="str">
        <f>IF(LEN(E643&amp;"")&gt;0,IF(ISERROR(VLOOKUP(E643,SpeciesValidation!B:G,2,FALSE)=TRUE),"",VLOOKUP(E643,SpeciesValidation!B:G,2,FALSE)),"")</f>
        <v/>
      </c>
      <c r="R643" s="36" t="str">
        <f>IF(LEN(E643&amp;"")&gt;0,IF(ISERROR(VLOOKUP(E643,SpeciesLookup!B:G,4,FALSE)=TRUE),"",VLOOKUP(E643,SpeciesLookup!B:G,4,FALSE)),"")</f>
        <v/>
      </c>
    </row>
    <row r="644" spans="1:18" ht="13.2" x14ac:dyDescent="0.25">
      <c r="A644" s="72"/>
      <c r="B644" s="73"/>
      <c r="C644" s="73"/>
      <c r="D644" s="11"/>
      <c r="E644" s="74"/>
      <c r="F644" s="75"/>
      <c r="G644" s="128" t="str">
        <f>IF(LEN(E644&amp;"")&gt;0,IF(ISERROR(VLOOKUP(E644,SpeciesLookup!B:G,6,FALSE)=TRUE),"",VLOOKUP(E644,SpeciesLookup!B:G,6,FALSE)),"")</f>
        <v/>
      </c>
      <c r="H644" s="128" t="str">
        <f>IF(LEN(E644&amp;"")&gt;0,IF(ISERROR(VLOOKUP(E644,SpeciesLookup!B:G,5,FALSE)=TRUE),"",VLOOKUP(E644,SpeciesLookup!B:G,5,FALSE)),"")</f>
        <v/>
      </c>
      <c r="I644" s="11"/>
      <c r="J644" s="73"/>
      <c r="K644" s="11"/>
      <c r="L644" s="127" t="str">
        <f>TRIM(IF(ISERROR(VLOOKUP(R644,SpeciesValidation!D:T,IF(ISNA(VLOOKUP(J644,Validation!B$2:C$15,2,FALSE)),FALSE,VLOOKUP(J644,Validation!B$2:C$15,2,FALSE)))),IF(LEN(E644&amp;"")&gt;0,"",""),VLOOKUP(R644,SpeciesValidation!D:T,VLOOKUP(J644,Validation!B$2:C$15,2,FALSE),FALSE)) &amp; " " &amp; IF(ISERROR(IF(LEFT(J644,1)="A",IF(IF(VLOOKUP(R644,SpeciesValidation!D:W,20,FALSE)=FALSE,OR(TEXT(A644,"MMDD")&lt;VLOOKUP(R644,SpeciesValidation!D:W,18,FALSE),TEXT(A644,"MMDD")&gt;VLOOKUP(R644,SpeciesValidation!D:W,19,FALSE)),IF(TEXT(A644,"MMDD")&lt;"0701",TEXT(A644,"MMDD")&gt;VLOOKUP(R644,SpeciesValidation!D:W,18,FALSE),TEXT(A644,"MMDD")&lt;VLOOKUP(R644,SpeciesValidation!D:W,19,FALSE))),"Date outside expected range for this species",""),"")),"",IF(LEFT(J644,1)="A",IF(IF(VLOOKUP(R644,SpeciesValidation!D:W,20,FALSE)=FALSE,OR(TEXT(A644,"MMDD")&lt;VLOOKUP(R644,SpeciesValidation!D:W,18,FALSE),TEXT(A644,"MMDD")&gt;VLOOKUP(R644,SpeciesValidation!D:W,19,FALSE)),IF(TEXT(A644,"MMDD")&lt;"0701",TEXT(A644,"MMDD")&gt;VLOOKUP(R644,SpeciesValidation!D:W,18,FALSE),TEXT(A644,"MMDD")&lt;VLOOKUP(R644,SpeciesValidation!D:W,19,FALSE))),"Date outside expected range for this species",""),"")))</f>
        <v/>
      </c>
      <c r="M644" s="127" t="str">
        <f>IF(LEN(E644&amp;"")&gt;0,IF(ISERROR(VLOOKUP(R644,SpeciesValidation!D:I,6,FALSE)),"",VLOOKUP(R644,SpeciesValidation!D:I,6,FALSE)),"")</f>
        <v/>
      </c>
      <c r="Q644" s="36" t="str">
        <f>IF(LEN(E644&amp;"")&gt;0,IF(ISERROR(VLOOKUP(E644,SpeciesValidation!B:G,2,FALSE)=TRUE),"",VLOOKUP(E644,SpeciesValidation!B:G,2,FALSE)),"")</f>
        <v/>
      </c>
      <c r="R644" s="36" t="str">
        <f>IF(LEN(E644&amp;"")&gt;0,IF(ISERROR(VLOOKUP(E644,SpeciesLookup!B:G,4,FALSE)=TRUE),"",VLOOKUP(E644,SpeciesLookup!B:G,4,FALSE)),"")</f>
        <v/>
      </c>
    </row>
    <row r="645" spans="1:18" ht="13.2" x14ac:dyDescent="0.25">
      <c r="A645" s="72"/>
      <c r="B645" s="73"/>
      <c r="C645" s="73"/>
      <c r="D645" s="11"/>
      <c r="E645" s="74"/>
      <c r="F645" s="75"/>
      <c r="G645" s="128" t="str">
        <f>IF(LEN(E645&amp;"")&gt;0,IF(ISERROR(VLOOKUP(E645,SpeciesLookup!B:G,6,FALSE)=TRUE),"",VLOOKUP(E645,SpeciesLookup!B:G,6,FALSE)),"")</f>
        <v/>
      </c>
      <c r="H645" s="128" t="str">
        <f>IF(LEN(E645&amp;"")&gt;0,IF(ISERROR(VLOOKUP(E645,SpeciesLookup!B:G,5,FALSE)=TRUE),"",VLOOKUP(E645,SpeciesLookup!B:G,5,FALSE)),"")</f>
        <v/>
      </c>
      <c r="I645" s="11"/>
      <c r="J645" s="73"/>
      <c r="K645" s="11"/>
      <c r="L645" s="127" t="str">
        <f>TRIM(IF(ISERROR(VLOOKUP(R645,SpeciesValidation!D:T,IF(ISNA(VLOOKUP(J645,Validation!B$2:C$15,2,FALSE)),FALSE,VLOOKUP(J645,Validation!B$2:C$15,2,FALSE)))),IF(LEN(E645&amp;"")&gt;0,"",""),VLOOKUP(R645,SpeciesValidation!D:T,VLOOKUP(J645,Validation!B$2:C$15,2,FALSE),FALSE)) &amp; " " &amp; IF(ISERROR(IF(LEFT(J645,1)="A",IF(IF(VLOOKUP(R645,SpeciesValidation!D:W,20,FALSE)=FALSE,OR(TEXT(A645,"MMDD")&lt;VLOOKUP(R645,SpeciesValidation!D:W,18,FALSE),TEXT(A645,"MMDD")&gt;VLOOKUP(R645,SpeciesValidation!D:W,19,FALSE)),IF(TEXT(A645,"MMDD")&lt;"0701",TEXT(A645,"MMDD")&gt;VLOOKUP(R645,SpeciesValidation!D:W,18,FALSE),TEXT(A645,"MMDD")&lt;VLOOKUP(R645,SpeciesValidation!D:W,19,FALSE))),"Date outside expected range for this species",""),"")),"",IF(LEFT(J645,1)="A",IF(IF(VLOOKUP(R645,SpeciesValidation!D:W,20,FALSE)=FALSE,OR(TEXT(A645,"MMDD")&lt;VLOOKUP(R645,SpeciesValidation!D:W,18,FALSE),TEXT(A645,"MMDD")&gt;VLOOKUP(R645,SpeciesValidation!D:W,19,FALSE)),IF(TEXT(A645,"MMDD")&lt;"0701",TEXT(A645,"MMDD")&gt;VLOOKUP(R645,SpeciesValidation!D:W,18,FALSE),TEXT(A645,"MMDD")&lt;VLOOKUP(R645,SpeciesValidation!D:W,19,FALSE))),"Date outside expected range for this species",""),"")))</f>
        <v/>
      </c>
      <c r="M645" s="127" t="str">
        <f>IF(LEN(E645&amp;"")&gt;0,IF(ISERROR(VLOOKUP(R645,SpeciesValidation!D:I,6,FALSE)),"",VLOOKUP(R645,SpeciesValidation!D:I,6,FALSE)),"")</f>
        <v/>
      </c>
      <c r="Q645" s="36" t="str">
        <f>IF(LEN(E645&amp;"")&gt;0,IF(ISERROR(VLOOKUP(E645,SpeciesValidation!B:G,2,FALSE)=TRUE),"",VLOOKUP(E645,SpeciesValidation!B:G,2,FALSE)),"")</f>
        <v/>
      </c>
      <c r="R645" s="36" t="str">
        <f>IF(LEN(E645&amp;"")&gt;0,IF(ISERROR(VLOOKUP(E645,SpeciesLookup!B:G,4,FALSE)=TRUE),"",VLOOKUP(E645,SpeciesLookup!B:G,4,FALSE)),"")</f>
        <v/>
      </c>
    </row>
    <row r="646" spans="1:18" ht="13.2" x14ac:dyDescent="0.25">
      <c r="A646" s="72"/>
      <c r="B646" s="73"/>
      <c r="C646" s="73"/>
      <c r="D646" s="11"/>
      <c r="E646" s="74"/>
      <c r="F646" s="75"/>
      <c r="G646" s="128" t="str">
        <f>IF(LEN(E646&amp;"")&gt;0,IF(ISERROR(VLOOKUP(E646,SpeciesLookup!B:G,6,FALSE)=TRUE),"",VLOOKUP(E646,SpeciesLookup!B:G,6,FALSE)),"")</f>
        <v/>
      </c>
      <c r="H646" s="128" t="str">
        <f>IF(LEN(E646&amp;"")&gt;0,IF(ISERROR(VLOOKUP(E646,SpeciesLookup!B:G,5,FALSE)=TRUE),"",VLOOKUP(E646,SpeciesLookup!B:G,5,FALSE)),"")</f>
        <v/>
      </c>
      <c r="I646" s="11"/>
      <c r="J646" s="73"/>
      <c r="K646" s="11"/>
      <c r="L646" s="127" t="str">
        <f>TRIM(IF(ISERROR(VLOOKUP(R646,SpeciesValidation!D:T,IF(ISNA(VLOOKUP(J646,Validation!B$2:C$15,2,FALSE)),FALSE,VLOOKUP(J646,Validation!B$2:C$15,2,FALSE)))),IF(LEN(E646&amp;"")&gt;0,"",""),VLOOKUP(R646,SpeciesValidation!D:T,VLOOKUP(J646,Validation!B$2:C$15,2,FALSE),FALSE)) &amp; " " &amp; IF(ISERROR(IF(LEFT(J646,1)="A",IF(IF(VLOOKUP(R646,SpeciesValidation!D:W,20,FALSE)=FALSE,OR(TEXT(A646,"MMDD")&lt;VLOOKUP(R646,SpeciesValidation!D:W,18,FALSE),TEXT(A646,"MMDD")&gt;VLOOKUP(R646,SpeciesValidation!D:W,19,FALSE)),IF(TEXT(A646,"MMDD")&lt;"0701",TEXT(A646,"MMDD")&gt;VLOOKUP(R646,SpeciesValidation!D:W,18,FALSE),TEXT(A646,"MMDD")&lt;VLOOKUP(R646,SpeciesValidation!D:W,19,FALSE))),"Date outside expected range for this species",""),"")),"",IF(LEFT(J646,1)="A",IF(IF(VLOOKUP(R646,SpeciesValidation!D:W,20,FALSE)=FALSE,OR(TEXT(A646,"MMDD")&lt;VLOOKUP(R646,SpeciesValidation!D:W,18,FALSE),TEXT(A646,"MMDD")&gt;VLOOKUP(R646,SpeciesValidation!D:W,19,FALSE)),IF(TEXT(A646,"MMDD")&lt;"0701",TEXT(A646,"MMDD")&gt;VLOOKUP(R646,SpeciesValidation!D:W,18,FALSE),TEXT(A646,"MMDD")&lt;VLOOKUP(R646,SpeciesValidation!D:W,19,FALSE))),"Date outside expected range for this species",""),"")))</f>
        <v/>
      </c>
      <c r="M646" s="127" t="str">
        <f>IF(LEN(E646&amp;"")&gt;0,IF(ISERROR(VLOOKUP(R646,SpeciesValidation!D:I,6,FALSE)),"",VLOOKUP(R646,SpeciesValidation!D:I,6,FALSE)),"")</f>
        <v/>
      </c>
      <c r="Q646" s="36" t="str">
        <f>IF(LEN(E646&amp;"")&gt;0,IF(ISERROR(VLOOKUP(E646,SpeciesValidation!B:G,2,FALSE)=TRUE),"",VLOOKUP(E646,SpeciesValidation!B:G,2,FALSE)),"")</f>
        <v/>
      </c>
      <c r="R646" s="36" t="str">
        <f>IF(LEN(E646&amp;"")&gt;0,IF(ISERROR(VLOOKUP(E646,SpeciesLookup!B:G,4,FALSE)=TRUE),"",VLOOKUP(E646,SpeciesLookup!B:G,4,FALSE)),"")</f>
        <v/>
      </c>
    </row>
    <row r="647" spans="1:18" ht="13.2" x14ac:dyDescent="0.25">
      <c r="A647" s="72"/>
      <c r="B647" s="73"/>
      <c r="C647" s="73"/>
      <c r="D647" s="11"/>
      <c r="E647" s="74"/>
      <c r="F647" s="75"/>
      <c r="G647" s="128" t="str">
        <f>IF(LEN(E647&amp;"")&gt;0,IF(ISERROR(VLOOKUP(E647,SpeciesLookup!B:G,6,FALSE)=TRUE),"",VLOOKUP(E647,SpeciesLookup!B:G,6,FALSE)),"")</f>
        <v/>
      </c>
      <c r="H647" s="128" t="str">
        <f>IF(LEN(E647&amp;"")&gt;0,IF(ISERROR(VLOOKUP(E647,SpeciesLookup!B:G,5,FALSE)=TRUE),"",VLOOKUP(E647,SpeciesLookup!B:G,5,FALSE)),"")</f>
        <v/>
      </c>
      <c r="I647" s="11"/>
      <c r="J647" s="73"/>
      <c r="K647" s="11"/>
      <c r="L647" s="127" t="str">
        <f>TRIM(IF(ISERROR(VLOOKUP(R647,SpeciesValidation!D:T,IF(ISNA(VLOOKUP(J647,Validation!B$2:C$15,2,FALSE)),FALSE,VLOOKUP(J647,Validation!B$2:C$15,2,FALSE)))),IF(LEN(E647&amp;"")&gt;0,"",""),VLOOKUP(R647,SpeciesValidation!D:T,VLOOKUP(J647,Validation!B$2:C$15,2,FALSE),FALSE)) &amp; " " &amp; IF(ISERROR(IF(LEFT(J647,1)="A",IF(IF(VLOOKUP(R647,SpeciesValidation!D:W,20,FALSE)=FALSE,OR(TEXT(A647,"MMDD")&lt;VLOOKUP(R647,SpeciesValidation!D:W,18,FALSE),TEXT(A647,"MMDD")&gt;VLOOKUP(R647,SpeciesValidation!D:W,19,FALSE)),IF(TEXT(A647,"MMDD")&lt;"0701",TEXT(A647,"MMDD")&gt;VLOOKUP(R647,SpeciesValidation!D:W,18,FALSE),TEXT(A647,"MMDD")&lt;VLOOKUP(R647,SpeciesValidation!D:W,19,FALSE))),"Date outside expected range for this species",""),"")),"",IF(LEFT(J647,1)="A",IF(IF(VLOOKUP(R647,SpeciesValidation!D:W,20,FALSE)=FALSE,OR(TEXT(A647,"MMDD")&lt;VLOOKUP(R647,SpeciesValidation!D:W,18,FALSE),TEXT(A647,"MMDD")&gt;VLOOKUP(R647,SpeciesValidation!D:W,19,FALSE)),IF(TEXT(A647,"MMDD")&lt;"0701",TEXT(A647,"MMDD")&gt;VLOOKUP(R647,SpeciesValidation!D:W,18,FALSE),TEXT(A647,"MMDD")&lt;VLOOKUP(R647,SpeciesValidation!D:W,19,FALSE))),"Date outside expected range for this species",""),"")))</f>
        <v/>
      </c>
      <c r="M647" s="127" t="str">
        <f>IF(LEN(E647&amp;"")&gt;0,IF(ISERROR(VLOOKUP(R647,SpeciesValidation!D:I,6,FALSE)),"",VLOOKUP(R647,SpeciesValidation!D:I,6,FALSE)),"")</f>
        <v/>
      </c>
      <c r="Q647" s="36" t="str">
        <f>IF(LEN(E647&amp;"")&gt;0,IF(ISERROR(VLOOKUP(E647,SpeciesValidation!B:G,2,FALSE)=TRUE),"",VLOOKUP(E647,SpeciesValidation!B:G,2,FALSE)),"")</f>
        <v/>
      </c>
      <c r="R647" s="36" t="str">
        <f>IF(LEN(E647&amp;"")&gt;0,IF(ISERROR(VLOOKUP(E647,SpeciesLookup!B:G,4,FALSE)=TRUE),"",VLOOKUP(E647,SpeciesLookup!B:G,4,FALSE)),"")</f>
        <v/>
      </c>
    </row>
    <row r="648" spans="1:18" ht="13.2" x14ac:dyDescent="0.25">
      <c r="A648" s="72"/>
      <c r="B648" s="73"/>
      <c r="C648" s="73"/>
      <c r="D648" s="11"/>
      <c r="E648" s="74"/>
      <c r="F648" s="75"/>
      <c r="G648" s="128" t="str">
        <f>IF(LEN(E648&amp;"")&gt;0,IF(ISERROR(VLOOKUP(E648,SpeciesLookup!B:G,6,FALSE)=TRUE),"",VLOOKUP(E648,SpeciesLookup!B:G,6,FALSE)),"")</f>
        <v/>
      </c>
      <c r="H648" s="128" t="str">
        <f>IF(LEN(E648&amp;"")&gt;0,IF(ISERROR(VLOOKUP(E648,SpeciesLookup!B:G,5,FALSE)=TRUE),"",VLOOKUP(E648,SpeciesLookup!B:G,5,FALSE)),"")</f>
        <v/>
      </c>
      <c r="I648" s="11"/>
      <c r="J648" s="73"/>
      <c r="K648" s="11"/>
      <c r="L648" s="127" t="str">
        <f>TRIM(IF(ISERROR(VLOOKUP(R648,SpeciesValidation!D:T,IF(ISNA(VLOOKUP(J648,Validation!B$2:C$15,2,FALSE)),FALSE,VLOOKUP(J648,Validation!B$2:C$15,2,FALSE)))),IF(LEN(E648&amp;"")&gt;0,"",""),VLOOKUP(R648,SpeciesValidation!D:T,VLOOKUP(J648,Validation!B$2:C$15,2,FALSE),FALSE)) &amp; " " &amp; IF(ISERROR(IF(LEFT(J648,1)="A",IF(IF(VLOOKUP(R648,SpeciesValidation!D:W,20,FALSE)=FALSE,OR(TEXT(A648,"MMDD")&lt;VLOOKUP(R648,SpeciesValidation!D:W,18,FALSE),TEXT(A648,"MMDD")&gt;VLOOKUP(R648,SpeciesValidation!D:W,19,FALSE)),IF(TEXT(A648,"MMDD")&lt;"0701",TEXT(A648,"MMDD")&gt;VLOOKUP(R648,SpeciesValidation!D:W,18,FALSE),TEXT(A648,"MMDD")&lt;VLOOKUP(R648,SpeciesValidation!D:W,19,FALSE))),"Date outside expected range for this species",""),"")),"",IF(LEFT(J648,1)="A",IF(IF(VLOOKUP(R648,SpeciesValidation!D:W,20,FALSE)=FALSE,OR(TEXT(A648,"MMDD")&lt;VLOOKUP(R648,SpeciesValidation!D:W,18,FALSE),TEXT(A648,"MMDD")&gt;VLOOKUP(R648,SpeciesValidation!D:W,19,FALSE)),IF(TEXT(A648,"MMDD")&lt;"0701",TEXT(A648,"MMDD")&gt;VLOOKUP(R648,SpeciesValidation!D:W,18,FALSE),TEXT(A648,"MMDD")&lt;VLOOKUP(R648,SpeciesValidation!D:W,19,FALSE))),"Date outside expected range for this species",""),"")))</f>
        <v/>
      </c>
      <c r="M648" s="127" t="str">
        <f>IF(LEN(E648&amp;"")&gt;0,IF(ISERROR(VLOOKUP(R648,SpeciesValidation!D:I,6,FALSE)),"",VLOOKUP(R648,SpeciesValidation!D:I,6,FALSE)),"")</f>
        <v/>
      </c>
      <c r="Q648" s="36" t="str">
        <f>IF(LEN(E648&amp;"")&gt;0,IF(ISERROR(VLOOKUP(E648,SpeciesValidation!B:G,2,FALSE)=TRUE),"",VLOOKUP(E648,SpeciesValidation!B:G,2,FALSE)),"")</f>
        <v/>
      </c>
      <c r="R648" s="36" t="str">
        <f>IF(LEN(E648&amp;"")&gt;0,IF(ISERROR(VLOOKUP(E648,SpeciesLookup!B:G,4,FALSE)=TRUE),"",VLOOKUP(E648,SpeciesLookup!B:G,4,FALSE)),"")</f>
        <v/>
      </c>
    </row>
    <row r="649" spans="1:18" ht="13.2" x14ac:dyDescent="0.25">
      <c r="A649" s="72"/>
      <c r="B649" s="73"/>
      <c r="C649" s="73"/>
      <c r="D649" s="11"/>
      <c r="E649" s="74"/>
      <c r="F649" s="75"/>
      <c r="G649" s="128" t="str">
        <f>IF(LEN(E649&amp;"")&gt;0,IF(ISERROR(VLOOKUP(E649,SpeciesLookup!B:G,6,FALSE)=TRUE),"",VLOOKUP(E649,SpeciesLookup!B:G,6,FALSE)),"")</f>
        <v/>
      </c>
      <c r="H649" s="128" t="str">
        <f>IF(LEN(E649&amp;"")&gt;0,IF(ISERROR(VLOOKUP(E649,SpeciesLookup!B:G,5,FALSE)=TRUE),"",VLOOKUP(E649,SpeciesLookup!B:G,5,FALSE)),"")</f>
        <v/>
      </c>
      <c r="I649" s="11"/>
      <c r="J649" s="73"/>
      <c r="K649" s="11"/>
      <c r="L649" s="127" t="str">
        <f>TRIM(IF(ISERROR(VLOOKUP(R649,SpeciesValidation!D:T,IF(ISNA(VLOOKUP(J649,Validation!B$2:C$15,2,FALSE)),FALSE,VLOOKUP(J649,Validation!B$2:C$15,2,FALSE)))),IF(LEN(E649&amp;"")&gt;0,"",""),VLOOKUP(R649,SpeciesValidation!D:T,VLOOKUP(J649,Validation!B$2:C$15,2,FALSE),FALSE)) &amp; " " &amp; IF(ISERROR(IF(LEFT(J649,1)="A",IF(IF(VLOOKUP(R649,SpeciesValidation!D:W,20,FALSE)=FALSE,OR(TEXT(A649,"MMDD")&lt;VLOOKUP(R649,SpeciesValidation!D:W,18,FALSE),TEXT(A649,"MMDD")&gt;VLOOKUP(R649,SpeciesValidation!D:W,19,FALSE)),IF(TEXT(A649,"MMDD")&lt;"0701",TEXT(A649,"MMDD")&gt;VLOOKUP(R649,SpeciesValidation!D:W,18,FALSE),TEXT(A649,"MMDD")&lt;VLOOKUP(R649,SpeciesValidation!D:W,19,FALSE))),"Date outside expected range for this species",""),"")),"",IF(LEFT(J649,1)="A",IF(IF(VLOOKUP(R649,SpeciesValidation!D:W,20,FALSE)=FALSE,OR(TEXT(A649,"MMDD")&lt;VLOOKUP(R649,SpeciesValidation!D:W,18,FALSE),TEXT(A649,"MMDD")&gt;VLOOKUP(R649,SpeciesValidation!D:W,19,FALSE)),IF(TEXT(A649,"MMDD")&lt;"0701",TEXT(A649,"MMDD")&gt;VLOOKUP(R649,SpeciesValidation!D:W,18,FALSE),TEXT(A649,"MMDD")&lt;VLOOKUP(R649,SpeciesValidation!D:W,19,FALSE))),"Date outside expected range for this species",""),"")))</f>
        <v/>
      </c>
      <c r="M649" s="127" t="str">
        <f>IF(LEN(E649&amp;"")&gt;0,IF(ISERROR(VLOOKUP(R649,SpeciesValidation!D:I,6,FALSE)),"",VLOOKUP(R649,SpeciesValidation!D:I,6,FALSE)),"")</f>
        <v/>
      </c>
      <c r="Q649" s="36" t="str">
        <f>IF(LEN(E649&amp;"")&gt;0,IF(ISERROR(VLOOKUP(E649,SpeciesValidation!B:G,2,FALSE)=TRUE),"",VLOOKUP(E649,SpeciesValidation!B:G,2,FALSE)),"")</f>
        <v/>
      </c>
      <c r="R649" s="36" t="str">
        <f>IF(LEN(E649&amp;"")&gt;0,IF(ISERROR(VLOOKUP(E649,SpeciesLookup!B:G,4,FALSE)=TRUE),"",VLOOKUP(E649,SpeciesLookup!B:G,4,FALSE)),"")</f>
        <v/>
      </c>
    </row>
    <row r="650" spans="1:18" ht="13.2" x14ac:dyDescent="0.25">
      <c r="A650" s="72"/>
      <c r="B650" s="73"/>
      <c r="C650" s="73"/>
      <c r="D650" s="11"/>
      <c r="E650" s="74"/>
      <c r="F650" s="75"/>
      <c r="G650" s="128" t="str">
        <f>IF(LEN(E650&amp;"")&gt;0,IF(ISERROR(VLOOKUP(E650,SpeciesLookup!B:G,6,FALSE)=TRUE),"",VLOOKUP(E650,SpeciesLookup!B:G,6,FALSE)),"")</f>
        <v/>
      </c>
      <c r="H650" s="128" t="str">
        <f>IF(LEN(E650&amp;"")&gt;0,IF(ISERROR(VLOOKUP(E650,SpeciesLookup!B:G,5,FALSE)=TRUE),"",VLOOKUP(E650,SpeciesLookup!B:G,5,FALSE)),"")</f>
        <v/>
      </c>
      <c r="I650" s="11"/>
      <c r="J650" s="73"/>
      <c r="K650" s="11"/>
      <c r="L650" s="127" t="str">
        <f>TRIM(IF(ISERROR(VLOOKUP(R650,SpeciesValidation!D:T,IF(ISNA(VLOOKUP(J650,Validation!B$2:C$15,2,FALSE)),FALSE,VLOOKUP(J650,Validation!B$2:C$15,2,FALSE)))),IF(LEN(E650&amp;"")&gt;0,"",""),VLOOKUP(R650,SpeciesValidation!D:T,VLOOKUP(J650,Validation!B$2:C$15,2,FALSE),FALSE)) &amp; " " &amp; IF(ISERROR(IF(LEFT(J650,1)="A",IF(IF(VLOOKUP(R650,SpeciesValidation!D:W,20,FALSE)=FALSE,OR(TEXT(A650,"MMDD")&lt;VLOOKUP(R650,SpeciesValidation!D:W,18,FALSE),TEXT(A650,"MMDD")&gt;VLOOKUP(R650,SpeciesValidation!D:W,19,FALSE)),IF(TEXT(A650,"MMDD")&lt;"0701",TEXT(A650,"MMDD")&gt;VLOOKUP(R650,SpeciesValidation!D:W,18,FALSE),TEXT(A650,"MMDD")&lt;VLOOKUP(R650,SpeciesValidation!D:W,19,FALSE))),"Date outside expected range for this species",""),"")),"",IF(LEFT(J650,1)="A",IF(IF(VLOOKUP(R650,SpeciesValidation!D:W,20,FALSE)=FALSE,OR(TEXT(A650,"MMDD")&lt;VLOOKUP(R650,SpeciesValidation!D:W,18,FALSE),TEXT(A650,"MMDD")&gt;VLOOKUP(R650,SpeciesValidation!D:W,19,FALSE)),IF(TEXT(A650,"MMDD")&lt;"0701",TEXT(A650,"MMDD")&gt;VLOOKUP(R650,SpeciesValidation!D:W,18,FALSE),TEXT(A650,"MMDD")&lt;VLOOKUP(R650,SpeciesValidation!D:W,19,FALSE))),"Date outside expected range for this species",""),"")))</f>
        <v/>
      </c>
      <c r="M650" s="127" t="str">
        <f>IF(LEN(E650&amp;"")&gt;0,IF(ISERROR(VLOOKUP(R650,SpeciesValidation!D:I,6,FALSE)),"",VLOOKUP(R650,SpeciesValidation!D:I,6,FALSE)),"")</f>
        <v/>
      </c>
      <c r="Q650" s="36" t="str">
        <f>IF(LEN(E650&amp;"")&gt;0,IF(ISERROR(VLOOKUP(E650,SpeciesValidation!B:G,2,FALSE)=TRUE),"",VLOOKUP(E650,SpeciesValidation!B:G,2,FALSE)),"")</f>
        <v/>
      </c>
      <c r="R650" s="36" t="str">
        <f>IF(LEN(E650&amp;"")&gt;0,IF(ISERROR(VLOOKUP(E650,SpeciesLookup!B:G,4,FALSE)=TRUE),"",VLOOKUP(E650,SpeciesLookup!B:G,4,FALSE)),"")</f>
        <v/>
      </c>
    </row>
    <row r="651" spans="1:18" ht="13.2" x14ac:dyDescent="0.25">
      <c r="A651" s="72"/>
      <c r="B651" s="73"/>
      <c r="C651" s="73"/>
      <c r="D651" s="11"/>
      <c r="E651" s="74"/>
      <c r="F651" s="75"/>
      <c r="G651" s="128" t="str">
        <f>IF(LEN(E651&amp;"")&gt;0,IF(ISERROR(VLOOKUP(E651,SpeciesLookup!B:G,6,FALSE)=TRUE),"",VLOOKUP(E651,SpeciesLookup!B:G,6,FALSE)),"")</f>
        <v/>
      </c>
      <c r="H651" s="128" t="str">
        <f>IF(LEN(E651&amp;"")&gt;0,IF(ISERROR(VLOOKUP(E651,SpeciesLookup!B:G,5,FALSE)=TRUE),"",VLOOKUP(E651,SpeciesLookup!B:G,5,FALSE)),"")</f>
        <v/>
      </c>
      <c r="I651" s="11"/>
      <c r="J651" s="73"/>
      <c r="K651" s="11"/>
      <c r="L651" s="127" t="str">
        <f>TRIM(IF(ISERROR(VLOOKUP(R651,SpeciesValidation!D:T,IF(ISNA(VLOOKUP(J651,Validation!B$2:C$15,2,FALSE)),FALSE,VLOOKUP(J651,Validation!B$2:C$15,2,FALSE)))),IF(LEN(E651&amp;"")&gt;0,"",""),VLOOKUP(R651,SpeciesValidation!D:T,VLOOKUP(J651,Validation!B$2:C$15,2,FALSE),FALSE)) &amp; " " &amp; IF(ISERROR(IF(LEFT(J651,1)="A",IF(IF(VLOOKUP(R651,SpeciesValidation!D:W,20,FALSE)=FALSE,OR(TEXT(A651,"MMDD")&lt;VLOOKUP(R651,SpeciesValidation!D:W,18,FALSE),TEXT(A651,"MMDD")&gt;VLOOKUP(R651,SpeciesValidation!D:W,19,FALSE)),IF(TEXT(A651,"MMDD")&lt;"0701",TEXT(A651,"MMDD")&gt;VLOOKUP(R651,SpeciesValidation!D:W,18,FALSE),TEXT(A651,"MMDD")&lt;VLOOKUP(R651,SpeciesValidation!D:W,19,FALSE))),"Date outside expected range for this species",""),"")),"",IF(LEFT(J651,1)="A",IF(IF(VLOOKUP(R651,SpeciesValidation!D:W,20,FALSE)=FALSE,OR(TEXT(A651,"MMDD")&lt;VLOOKUP(R651,SpeciesValidation!D:W,18,FALSE),TEXT(A651,"MMDD")&gt;VLOOKUP(R651,SpeciesValidation!D:W,19,FALSE)),IF(TEXT(A651,"MMDD")&lt;"0701",TEXT(A651,"MMDD")&gt;VLOOKUP(R651,SpeciesValidation!D:W,18,FALSE),TEXT(A651,"MMDD")&lt;VLOOKUP(R651,SpeciesValidation!D:W,19,FALSE))),"Date outside expected range for this species",""),"")))</f>
        <v/>
      </c>
      <c r="M651" s="127" t="str">
        <f>IF(LEN(E651&amp;"")&gt;0,IF(ISERROR(VLOOKUP(R651,SpeciesValidation!D:I,6,FALSE)),"",VLOOKUP(R651,SpeciesValidation!D:I,6,FALSE)),"")</f>
        <v/>
      </c>
      <c r="Q651" s="36" t="str">
        <f>IF(LEN(E651&amp;"")&gt;0,IF(ISERROR(VLOOKUP(E651,SpeciesValidation!B:G,2,FALSE)=TRUE),"",VLOOKUP(E651,SpeciesValidation!B:G,2,FALSE)),"")</f>
        <v/>
      </c>
      <c r="R651" s="36" t="str">
        <f>IF(LEN(E651&amp;"")&gt;0,IF(ISERROR(VLOOKUP(E651,SpeciesLookup!B:G,4,FALSE)=TRUE),"",VLOOKUP(E651,SpeciesLookup!B:G,4,FALSE)),"")</f>
        <v/>
      </c>
    </row>
    <row r="652" spans="1:18" ht="13.2" x14ac:dyDescent="0.25">
      <c r="A652" s="72"/>
      <c r="B652" s="73"/>
      <c r="C652" s="73"/>
      <c r="D652" s="11"/>
      <c r="E652" s="74"/>
      <c r="F652" s="75"/>
      <c r="G652" s="128" t="str">
        <f>IF(LEN(E652&amp;"")&gt;0,IF(ISERROR(VLOOKUP(E652,SpeciesLookup!B:G,6,FALSE)=TRUE),"",VLOOKUP(E652,SpeciesLookup!B:G,6,FALSE)),"")</f>
        <v/>
      </c>
      <c r="H652" s="128" t="str">
        <f>IF(LEN(E652&amp;"")&gt;0,IF(ISERROR(VLOOKUP(E652,SpeciesLookup!B:G,5,FALSE)=TRUE),"",VLOOKUP(E652,SpeciesLookup!B:G,5,FALSE)),"")</f>
        <v/>
      </c>
      <c r="I652" s="11"/>
      <c r="J652" s="73"/>
      <c r="K652" s="11"/>
      <c r="L652" s="127" t="str">
        <f>TRIM(IF(ISERROR(VLOOKUP(R652,SpeciesValidation!D:T,IF(ISNA(VLOOKUP(J652,Validation!B$2:C$15,2,FALSE)),FALSE,VLOOKUP(J652,Validation!B$2:C$15,2,FALSE)))),IF(LEN(E652&amp;"")&gt;0,"",""),VLOOKUP(R652,SpeciesValidation!D:T,VLOOKUP(J652,Validation!B$2:C$15,2,FALSE),FALSE)) &amp; " " &amp; IF(ISERROR(IF(LEFT(J652,1)="A",IF(IF(VLOOKUP(R652,SpeciesValidation!D:W,20,FALSE)=FALSE,OR(TEXT(A652,"MMDD")&lt;VLOOKUP(R652,SpeciesValidation!D:W,18,FALSE),TEXT(A652,"MMDD")&gt;VLOOKUP(R652,SpeciesValidation!D:W,19,FALSE)),IF(TEXT(A652,"MMDD")&lt;"0701",TEXT(A652,"MMDD")&gt;VLOOKUP(R652,SpeciesValidation!D:W,18,FALSE),TEXT(A652,"MMDD")&lt;VLOOKUP(R652,SpeciesValidation!D:W,19,FALSE))),"Date outside expected range for this species",""),"")),"",IF(LEFT(J652,1)="A",IF(IF(VLOOKUP(R652,SpeciesValidation!D:W,20,FALSE)=FALSE,OR(TEXT(A652,"MMDD")&lt;VLOOKUP(R652,SpeciesValidation!D:W,18,FALSE),TEXT(A652,"MMDD")&gt;VLOOKUP(R652,SpeciesValidation!D:W,19,FALSE)),IF(TEXT(A652,"MMDD")&lt;"0701",TEXT(A652,"MMDD")&gt;VLOOKUP(R652,SpeciesValidation!D:W,18,FALSE),TEXT(A652,"MMDD")&lt;VLOOKUP(R652,SpeciesValidation!D:W,19,FALSE))),"Date outside expected range for this species",""),"")))</f>
        <v/>
      </c>
      <c r="M652" s="127" t="str">
        <f>IF(LEN(E652&amp;"")&gt;0,IF(ISERROR(VLOOKUP(R652,SpeciesValidation!D:I,6,FALSE)),"",VLOOKUP(R652,SpeciesValidation!D:I,6,FALSE)),"")</f>
        <v/>
      </c>
      <c r="Q652" s="36" t="str">
        <f>IF(LEN(E652&amp;"")&gt;0,IF(ISERROR(VLOOKUP(E652,SpeciesValidation!B:G,2,FALSE)=TRUE),"",VLOOKUP(E652,SpeciesValidation!B:G,2,FALSE)),"")</f>
        <v/>
      </c>
      <c r="R652" s="36" t="str">
        <f>IF(LEN(E652&amp;"")&gt;0,IF(ISERROR(VLOOKUP(E652,SpeciesLookup!B:G,4,FALSE)=TRUE),"",VLOOKUP(E652,SpeciesLookup!B:G,4,FALSE)),"")</f>
        <v/>
      </c>
    </row>
    <row r="653" spans="1:18" ht="13.2" x14ac:dyDescent="0.25">
      <c r="A653" s="72"/>
      <c r="B653" s="73"/>
      <c r="C653" s="73"/>
      <c r="D653" s="11"/>
      <c r="E653" s="74"/>
      <c r="F653" s="75"/>
      <c r="G653" s="128" t="str">
        <f>IF(LEN(E653&amp;"")&gt;0,IF(ISERROR(VLOOKUP(E653,SpeciesLookup!B:G,6,FALSE)=TRUE),"",VLOOKUP(E653,SpeciesLookup!B:G,6,FALSE)),"")</f>
        <v/>
      </c>
      <c r="H653" s="128" t="str">
        <f>IF(LEN(E653&amp;"")&gt;0,IF(ISERROR(VLOOKUP(E653,SpeciesLookup!B:G,5,FALSE)=TRUE),"",VLOOKUP(E653,SpeciesLookup!B:G,5,FALSE)),"")</f>
        <v/>
      </c>
      <c r="I653" s="11"/>
      <c r="J653" s="73"/>
      <c r="K653" s="11"/>
      <c r="L653" s="127" t="str">
        <f>TRIM(IF(ISERROR(VLOOKUP(R653,SpeciesValidation!D:T,IF(ISNA(VLOOKUP(J653,Validation!B$2:C$15,2,FALSE)),FALSE,VLOOKUP(J653,Validation!B$2:C$15,2,FALSE)))),IF(LEN(E653&amp;"")&gt;0,"",""),VLOOKUP(R653,SpeciesValidation!D:T,VLOOKUP(J653,Validation!B$2:C$15,2,FALSE),FALSE)) &amp; " " &amp; IF(ISERROR(IF(LEFT(J653,1)="A",IF(IF(VLOOKUP(R653,SpeciesValidation!D:W,20,FALSE)=FALSE,OR(TEXT(A653,"MMDD")&lt;VLOOKUP(R653,SpeciesValidation!D:W,18,FALSE),TEXT(A653,"MMDD")&gt;VLOOKUP(R653,SpeciesValidation!D:W,19,FALSE)),IF(TEXT(A653,"MMDD")&lt;"0701",TEXT(A653,"MMDD")&gt;VLOOKUP(R653,SpeciesValidation!D:W,18,FALSE),TEXT(A653,"MMDD")&lt;VLOOKUP(R653,SpeciesValidation!D:W,19,FALSE))),"Date outside expected range for this species",""),"")),"",IF(LEFT(J653,1)="A",IF(IF(VLOOKUP(R653,SpeciesValidation!D:W,20,FALSE)=FALSE,OR(TEXT(A653,"MMDD")&lt;VLOOKUP(R653,SpeciesValidation!D:W,18,FALSE),TEXT(A653,"MMDD")&gt;VLOOKUP(R653,SpeciesValidation!D:W,19,FALSE)),IF(TEXT(A653,"MMDD")&lt;"0701",TEXT(A653,"MMDD")&gt;VLOOKUP(R653,SpeciesValidation!D:W,18,FALSE),TEXT(A653,"MMDD")&lt;VLOOKUP(R653,SpeciesValidation!D:W,19,FALSE))),"Date outside expected range for this species",""),"")))</f>
        <v/>
      </c>
      <c r="M653" s="127" t="str">
        <f>IF(LEN(E653&amp;"")&gt;0,IF(ISERROR(VLOOKUP(R653,SpeciesValidation!D:I,6,FALSE)),"",VLOOKUP(R653,SpeciesValidation!D:I,6,FALSE)),"")</f>
        <v/>
      </c>
      <c r="Q653" s="36" t="str">
        <f>IF(LEN(E653&amp;"")&gt;0,IF(ISERROR(VLOOKUP(E653,SpeciesValidation!B:G,2,FALSE)=TRUE),"",VLOOKUP(E653,SpeciesValidation!B:G,2,FALSE)),"")</f>
        <v/>
      </c>
      <c r="R653" s="36" t="str">
        <f>IF(LEN(E653&amp;"")&gt;0,IF(ISERROR(VLOOKUP(E653,SpeciesLookup!B:G,4,FALSE)=TRUE),"",VLOOKUP(E653,SpeciesLookup!B:G,4,FALSE)),"")</f>
        <v/>
      </c>
    </row>
    <row r="654" spans="1:18" ht="13.2" x14ac:dyDescent="0.25">
      <c r="A654" s="72"/>
      <c r="B654" s="73"/>
      <c r="C654" s="73"/>
      <c r="D654" s="11"/>
      <c r="E654" s="74"/>
      <c r="F654" s="75"/>
      <c r="G654" s="128" t="str">
        <f>IF(LEN(E654&amp;"")&gt;0,IF(ISERROR(VLOOKUP(E654,SpeciesLookup!B:G,6,FALSE)=TRUE),"",VLOOKUP(E654,SpeciesLookup!B:G,6,FALSE)),"")</f>
        <v/>
      </c>
      <c r="H654" s="128" t="str">
        <f>IF(LEN(E654&amp;"")&gt;0,IF(ISERROR(VLOOKUP(E654,SpeciesLookup!B:G,5,FALSE)=TRUE),"",VLOOKUP(E654,SpeciesLookup!B:G,5,FALSE)),"")</f>
        <v/>
      </c>
      <c r="I654" s="11"/>
      <c r="J654" s="73"/>
      <c r="K654" s="11"/>
      <c r="L654" s="127" t="str">
        <f>TRIM(IF(ISERROR(VLOOKUP(R654,SpeciesValidation!D:T,IF(ISNA(VLOOKUP(J654,Validation!B$2:C$15,2,FALSE)),FALSE,VLOOKUP(J654,Validation!B$2:C$15,2,FALSE)))),IF(LEN(E654&amp;"")&gt;0,"",""),VLOOKUP(R654,SpeciesValidation!D:T,VLOOKUP(J654,Validation!B$2:C$15,2,FALSE),FALSE)) &amp; " " &amp; IF(ISERROR(IF(LEFT(J654,1)="A",IF(IF(VLOOKUP(R654,SpeciesValidation!D:W,20,FALSE)=FALSE,OR(TEXT(A654,"MMDD")&lt;VLOOKUP(R654,SpeciesValidation!D:W,18,FALSE),TEXT(A654,"MMDD")&gt;VLOOKUP(R654,SpeciesValidation!D:W,19,FALSE)),IF(TEXT(A654,"MMDD")&lt;"0701",TEXT(A654,"MMDD")&gt;VLOOKUP(R654,SpeciesValidation!D:W,18,FALSE),TEXT(A654,"MMDD")&lt;VLOOKUP(R654,SpeciesValidation!D:W,19,FALSE))),"Date outside expected range for this species",""),"")),"",IF(LEFT(J654,1)="A",IF(IF(VLOOKUP(R654,SpeciesValidation!D:W,20,FALSE)=FALSE,OR(TEXT(A654,"MMDD")&lt;VLOOKUP(R654,SpeciesValidation!D:W,18,FALSE),TEXT(A654,"MMDD")&gt;VLOOKUP(R654,SpeciesValidation!D:W,19,FALSE)),IF(TEXT(A654,"MMDD")&lt;"0701",TEXT(A654,"MMDD")&gt;VLOOKUP(R654,SpeciesValidation!D:W,18,FALSE),TEXT(A654,"MMDD")&lt;VLOOKUP(R654,SpeciesValidation!D:W,19,FALSE))),"Date outside expected range for this species",""),"")))</f>
        <v/>
      </c>
      <c r="M654" s="127" t="str">
        <f>IF(LEN(E654&amp;"")&gt;0,IF(ISERROR(VLOOKUP(R654,SpeciesValidation!D:I,6,FALSE)),"",VLOOKUP(R654,SpeciesValidation!D:I,6,FALSE)),"")</f>
        <v/>
      </c>
      <c r="Q654" s="36" t="str">
        <f>IF(LEN(E654&amp;"")&gt;0,IF(ISERROR(VLOOKUP(E654,SpeciesValidation!B:G,2,FALSE)=TRUE),"",VLOOKUP(E654,SpeciesValidation!B:G,2,FALSE)),"")</f>
        <v/>
      </c>
      <c r="R654" s="36" t="str">
        <f>IF(LEN(E654&amp;"")&gt;0,IF(ISERROR(VLOOKUP(E654,SpeciesLookup!B:G,4,FALSE)=TRUE),"",VLOOKUP(E654,SpeciesLookup!B:G,4,FALSE)),"")</f>
        <v/>
      </c>
    </row>
    <row r="655" spans="1:18" ht="13.2" x14ac:dyDescent="0.25">
      <c r="A655" s="72"/>
      <c r="B655" s="73"/>
      <c r="C655" s="73"/>
      <c r="D655" s="11"/>
      <c r="E655" s="74"/>
      <c r="F655" s="75"/>
      <c r="G655" s="128" t="str">
        <f>IF(LEN(E655&amp;"")&gt;0,IF(ISERROR(VLOOKUP(E655,SpeciesLookup!B:G,6,FALSE)=TRUE),"",VLOOKUP(E655,SpeciesLookup!B:G,6,FALSE)),"")</f>
        <v/>
      </c>
      <c r="H655" s="128" t="str">
        <f>IF(LEN(E655&amp;"")&gt;0,IF(ISERROR(VLOOKUP(E655,SpeciesLookup!B:G,5,FALSE)=TRUE),"",VLOOKUP(E655,SpeciesLookup!B:G,5,FALSE)),"")</f>
        <v/>
      </c>
      <c r="I655" s="11"/>
      <c r="J655" s="73"/>
      <c r="K655" s="11"/>
      <c r="L655" s="127" t="str">
        <f>TRIM(IF(ISERROR(VLOOKUP(R655,SpeciesValidation!D:T,IF(ISNA(VLOOKUP(J655,Validation!B$2:C$15,2,FALSE)),FALSE,VLOOKUP(J655,Validation!B$2:C$15,2,FALSE)))),IF(LEN(E655&amp;"")&gt;0,"",""),VLOOKUP(R655,SpeciesValidation!D:T,VLOOKUP(J655,Validation!B$2:C$15,2,FALSE),FALSE)) &amp; " " &amp; IF(ISERROR(IF(LEFT(J655,1)="A",IF(IF(VLOOKUP(R655,SpeciesValidation!D:W,20,FALSE)=FALSE,OR(TEXT(A655,"MMDD")&lt;VLOOKUP(R655,SpeciesValidation!D:W,18,FALSE),TEXT(A655,"MMDD")&gt;VLOOKUP(R655,SpeciesValidation!D:W,19,FALSE)),IF(TEXT(A655,"MMDD")&lt;"0701",TEXT(A655,"MMDD")&gt;VLOOKUP(R655,SpeciesValidation!D:W,18,FALSE),TEXT(A655,"MMDD")&lt;VLOOKUP(R655,SpeciesValidation!D:W,19,FALSE))),"Date outside expected range for this species",""),"")),"",IF(LEFT(J655,1)="A",IF(IF(VLOOKUP(R655,SpeciesValidation!D:W,20,FALSE)=FALSE,OR(TEXT(A655,"MMDD")&lt;VLOOKUP(R655,SpeciesValidation!D:W,18,FALSE),TEXT(A655,"MMDD")&gt;VLOOKUP(R655,SpeciesValidation!D:W,19,FALSE)),IF(TEXT(A655,"MMDD")&lt;"0701",TEXT(A655,"MMDD")&gt;VLOOKUP(R655,SpeciesValidation!D:W,18,FALSE),TEXT(A655,"MMDD")&lt;VLOOKUP(R655,SpeciesValidation!D:W,19,FALSE))),"Date outside expected range for this species",""),"")))</f>
        <v/>
      </c>
      <c r="M655" s="127" t="str">
        <f>IF(LEN(E655&amp;"")&gt;0,IF(ISERROR(VLOOKUP(R655,SpeciesValidation!D:I,6,FALSE)),"",VLOOKUP(R655,SpeciesValidation!D:I,6,FALSE)),"")</f>
        <v/>
      </c>
      <c r="Q655" s="36" t="str">
        <f>IF(LEN(E655&amp;"")&gt;0,IF(ISERROR(VLOOKUP(E655,SpeciesValidation!B:G,2,FALSE)=TRUE),"",VLOOKUP(E655,SpeciesValidation!B:G,2,FALSE)),"")</f>
        <v/>
      </c>
      <c r="R655" s="36" t="str">
        <f>IF(LEN(E655&amp;"")&gt;0,IF(ISERROR(VLOOKUP(E655,SpeciesLookup!B:G,4,FALSE)=TRUE),"",VLOOKUP(E655,SpeciesLookup!B:G,4,FALSE)),"")</f>
        <v/>
      </c>
    </row>
    <row r="656" spans="1:18" ht="13.2" x14ac:dyDescent="0.25">
      <c r="A656" s="72"/>
      <c r="B656" s="73"/>
      <c r="C656" s="73"/>
      <c r="D656" s="11"/>
      <c r="E656" s="74"/>
      <c r="F656" s="75"/>
      <c r="G656" s="128" t="str">
        <f>IF(LEN(E656&amp;"")&gt;0,IF(ISERROR(VLOOKUP(E656,SpeciesLookup!B:G,6,FALSE)=TRUE),"",VLOOKUP(E656,SpeciesLookup!B:G,6,FALSE)),"")</f>
        <v/>
      </c>
      <c r="H656" s="128" t="str">
        <f>IF(LEN(E656&amp;"")&gt;0,IF(ISERROR(VLOOKUP(E656,SpeciesLookup!B:G,5,FALSE)=TRUE),"",VLOOKUP(E656,SpeciesLookup!B:G,5,FALSE)),"")</f>
        <v/>
      </c>
      <c r="I656" s="11"/>
      <c r="J656" s="73"/>
      <c r="K656" s="11"/>
      <c r="L656" s="127" t="str">
        <f>TRIM(IF(ISERROR(VLOOKUP(R656,SpeciesValidation!D:T,IF(ISNA(VLOOKUP(J656,Validation!B$2:C$15,2,FALSE)),FALSE,VLOOKUP(J656,Validation!B$2:C$15,2,FALSE)))),IF(LEN(E656&amp;"")&gt;0,"",""),VLOOKUP(R656,SpeciesValidation!D:T,VLOOKUP(J656,Validation!B$2:C$15,2,FALSE),FALSE)) &amp; " " &amp; IF(ISERROR(IF(LEFT(J656,1)="A",IF(IF(VLOOKUP(R656,SpeciesValidation!D:W,20,FALSE)=FALSE,OR(TEXT(A656,"MMDD")&lt;VLOOKUP(R656,SpeciesValidation!D:W,18,FALSE),TEXT(A656,"MMDD")&gt;VLOOKUP(R656,SpeciesValidation!D:W,19,FALSE)),IF(TEXT(A656,"MMDD")&lt;"0701",TEXT(A656,"MMDD")&gt;VLOOKUP(R656,SpeciesValidation!D:W,18,FALSE),TEXT(A656,"MMDD")&lt;VLOOKUP(R656,SpeciesValidation!D:W,19,FALSE))),"Date outside expected range for this species",""),"")),"",IF(LEFT(J656,1)="A",IF(IF(VLOOKUP(R656,SpeciesValidation!D:W,20,FALSE)=FALSE,OR(TEXT(A656,"MMDD")&lt;VLOOKUP(R656,SpeciesValidation!D:W,18,FALSE),TEXT(A656,"MMDD")&gt;VLOOKUP(R656,SpeciesValidation!D:W,19,FALSE)),IF(TEXT(A656,"MMDD")&lt;"0701",TEXT(A656,"MMDD")&gt;VLOOKUP(R656,SpeciesValidation!D:W,18,FALSE),TEXT(A656,"MMDD")&lt;VLOOKUP(R656,SpeciesValidation!D:W,19,FALSE))),"Date outside expected range for this species",""),"")))</f>
        <v/>
      </c>
      <c r="M656" s="127" t="str">
        <f>IF(LEN(E656&amp;"")&gt;0,IF(ISERROR(VLOOKUP(R656,SpeciesValidation!D:I,6,FALSE)),"",VLOOKUP(R656,SpeciesValidation!D:I,6,FALSE)),"")</f>
        <v/>
      </c>
      <c r="Q656" s="36" t="str">
        <f>IF(LEN(E656&amp;"")&gt;0,IF(ISERROR(VLOOKUP(E656,SpeciesValidation!B:G,2,FALSE)=TRUE),"",VLOOKUP(E656,SpeciesValidation!B:G,2,FALSE)),"")</f>
        <v/>
      </c>
      <c r="R656" s="36" t="str">
        <f>IF(LEN(E656&amp;"")&gt;0,IF(ISERROR(VLOOKUP(E656,SpeciesLookup!B:G,4,FALSE)=TRUE),"",VLOOKUP(E656,SpeciesLookup!B:G,4,FALSE)),"")</f>
        <v/>
      </c>
    </row>
    <row r="657" spans="1:18" ht="13.2" x14ac:dyDescent="0.25">
      <c r="A657" s="72"/>
      <c r="B657" s="73"/>
      <c r="C657" s="73"/>
      <c r="D657" s="11"/>
      <c r="E657" s="74"/>
      <c r="F657" s="75"/>
      <c r="G657" s="128" t="str">
        <f>IF(LEN(E657&amp;"")&gt;0,IF(ISERROR(VLOOKUP(E657,SpeciesLookup!B:G,6,FALSE)=TRUE),"",VLOOKUP(E657,SpeciesLookup!B:G,6,FALSE)),"")</f>
        <v/>
      </c>
      <c r="H657" s="128" t="str">
        <f>IF(LEN(E657&amp;"")&gt;0,IF(ISERROR(VLOOKUP(E657,SpeciesLookup!B:G,5,FALSE)=TRUE),"",VLOOKUP(E657,SpeciesLookup!B:G,5,FALSE)),"")</f>
        <v/>
      </c>
      <c r="I657" s="11"/>
      <c r="J657" s="73"/>
      <c r="K657" s="11"/>
      <c r="L657" s="127" t="str">
        <f>TRIM(IF(ISERROR(VLOOKUP(R657,SpeciesValidation!D:T,IF(ISNA(VLOOKUP(J657,Validation!B$2:C$15,2,FALSE)),FALSE,VLOOKUP(J657,Validation!B$2:C$15,2,FALSE)))),IF(LEN(E657&amp;"")&gt;0,"",""),VLOOKUP(R657,SpeciesValidation!D:T,VLOOKUP(J657,Validation!B$2:C$15,2,FALSE),FALSE)) &amp; " " &amp; IF(ISERROR(IF(LEFT(J657,1)="A",IF(IF(VLOOKUP(R657,SpeciesValidation!D:W,20,FALSE)=FALSE,OR(TEXT(A657,"MMDD")&lt;VLOOKUP(R657,SpeciesValidation!D:W,18,FALSE),TEXT(A657,"MMDD")&gt;VLOOKUP(R657,SpeciesValidation!D:W,19,FALSE)),IF(TEXT(A657,"MMDD")&lt;"0701",TEXT(A657,"MMDD")&gt;VLOOKUP(R657,SpeciesValidation!D:W,18,FALSE),TEXT(A657,"MMDD")&lt;VLOOKUP(R657,SpeciesValidation!D:W,19,FALSE))),"Date outside expected range for this species",""),"")),"",IF(LEFT(J657,1)="A",IF(IF(VLOOKUP(R657,SpeciesValidation!D:W,20,FALSE)=FALSE,OR(TEXT(A657,"MMDD")&lt;VLOOKUP(R657,SpeciesValidation!D:W,18,FALSE),TEXT(A657,"MMDD")&gt;VLOOKUP(R657,SpeciesValidation!D:W,19,FALSE)),IF(TEXT(A657,"MMDD")&lt;"0701",TEXT(A657,"MMDD")&gt;VLOOKUP(R657,SpeciesValidation!D:W,18,FALSE),TEXT(A657,"MMDD")&lt;VLOOKUP(R657,SpeciesValidation!D:W,19,FALSE))),"Date outside expected range for this species",""),"")))</f>
        <v/>
      </c>
      <c r="M657" s="127" t="str">
        <f>IF(LEN(E657&amp;"")&gt;0,IF(ISERROR(VLOOKUP(R657,SpeciesValidation!D:I,6,FALSE)),"",VLOOKUP(R657,SpeciesValidation!D:I,6,FALSE)),"")</f>
        <v/>
      </c>
      <c r="Q657" s="36" t="str">
        <f>IF(LEN(E657&amp;"")&gt;0,IF(ISERROR(VLOOKUP(E657,SpeciesValidation!B:G,2,FALSE)=TRUE),"",VLOOKUP(E657,SpeciesValidation!B:G,2,FALSE)),"")</f>
        <v/>
      </c>
      <c r="R657" s="36" t="str">
        <f>IF(LEN(E657&amp;"")&gt;0,IF(ISERROR(VLOOKUP(E657,SpeciesLookup!B:G,4,FALSE)=TRUE),"",VLOOKUP(E657,SpeciesLookup!B:G,4,FALSE)),"")</f>
        <v/>
      </c>
    </row>
    <row r="658" spans="1:18" ht="13.2" x14ac:dyDescent="0.25">
      <c r="A658" s="72"/>
      <c r="B658" s="73"/>
      <c r="C658" s="73"/>
      <c r="D658" s="11"/>
      <c r="E658" s="74"/>
      <c r="F658" s="75"/>
      <c r="G658" s="128" t="str">
        <f>IF(LEN(E658&amp;"")&gt;0,IF(ISERROR(VLOOKUP(E658,SpeciesLookup!B:G,6,FALSE)=TRUE),"",VLOOKUP(E658,SpeciesLookup!B:G,6,FALSE)),"")</f>
        <v/>
      </c>
      <c r="H658" s="128" t="str">
        <f>IF(LEN(E658&amp;"")&gt;0,IF(ISERROR(VLOOKUP(E658,SpeciesLookup!B:G,5,FALSE)=TRUE),"",VLOOKUP(E658,SpeciesLookup!B:G,5,FALSE)),"")</f>
        <v/>
      </c>
      <c r="I658" s="11"/>
      <c r="J658" s="73"/>
      <c r="K658" s="11"/>
      <c r="L658" s="127" t="str">
        <f>TRIM(IF(ISERROR(VLOOKUP(R658,SpeciesValidation!D:T,IF(ISNA(VLOOKUP(J658,Validation!B$2:C$15,2,FALSE)),FALSE,VLOOKUP(J658,Validation!B$2:C$15,2,FALSE)))),IF(LEN(E658&amp;"")&gt;0,"",""),VLOOKUP(R658,SpeciesValidation!D:T,VLOOKUP(J658,Validation!B$2:C$15,2,FALSE),FALSE)) &amp; " " &amp; IF(ISERROR(IF(LEFT(J658,1)="A",IF(IF(VLOOKUP(R658,SpeciesValidation!D:W,20,FALSE)=FALSE,OR(TEXT(A658,"MMDD")&lt;VLOOKUP(R658,SpeciesValidation!D:W,18,FALSE),TEXT(A658,"MMDD")&gt;VLOOKUP(R658,SpeciesValidation!D:W,19,FALSE)),IF(TEXT(A658,"MMDD")&lt;"0701",TEXT(A658,"MMDD")&gt;VLOOKUP(R658,SpeciesValidation!D:W,18,FALSE),TEXT(A658,"MMDD")&lt;VLOOKUP(R658,SpeciesValidation!D:W,19,FALSE))),"Date outside expected range for this species",""),"")),"",IF(LEFT(J658,1)="A",IF(IF(VLOOKUP(R658,SpeciesValidation!D:W,20,FALSE)=FALSE,OR(TEXT(A658,"MMDD")&lt;VLOOKUP(R658,SpeciesValidation!D:W,18,FALSE),TEXT(A658,"MMDD")&gt;VLOOKUP(R658,SpeciesValidation!D:W,19,FALSE)),IF(TEXT(A658,"MMDD")&lt;"0701",TEXT(A658,"MMDD")&gt;VLOOKUP(R658,SpeciesValidation!D:W,18,FALSE),TEXT(A658,"MMDD")&lt;VLOOKUP(R658,SpeciesValidation!D:W,19,FALSE))),"Date outside expected range for this species",""),"")))</f>
        <v/>
      </c>
      <c r="M658" s="127" t="str">
        <f>IF(LEN(E658&amp;"")&gt;0,IF(ISERROR(VLOOKUP(R658,SpeciesValidation!D:I,6,FALSE)),"",VLOOKUP(R658,SpeciesValidation!D:I,6,FALSE)),"")</f>
        <v/>
      </c>
      <c r="Q658" s="36" t="str">
        <f>IF(LEN(E658&amp;"")&gt;0,IF(ISERROR(VLOOKUP(E658,SpeciesValidation!B:G,2,FALSE)=TRUE),"",VLOOKUP(E658,SpeciesValidation!B:G,2,FALSE)),"")</f>
        <v/>
      </c>
      <c r="R658" s="36" t="str">
        <f>IF(LEN(E658&amp;"")&gt;0,IF(ISERROR(VLOOKUP(E658,SpeciesLookup!B:G,4,FALSE)=TRUE),"",VLOOKUP(E658,SpeciesLookup!B:G,4,FALSE)),"")</f>
        <v/>
      </c>
    </row>
    <row r="659" spans="1:18" ht="13.2" x14ac:dyDescent="0.25">
      <c r="A659" s="72"/>
      <c r="B659" s="73"/>
      <c r="C659" s="73"/>
      <c r="D659" s="11"/>
      <c r="E659" s="74"/>
      <c r="F659" s="75"/>
      <c r="G659" s="128" t="str">
        <f>IF(LEN(E659&amp;"")&gt;0,IF(ISERROR(VLOOKUP(E659,SpeciesLookup!B:G,6,FALSE)=TRUE),"",VLOOKUP(E659,SpeciesLookup!B:G,6,FALSE)),"")</f>
        <v/>
      </c>
      <c r="H659" s="128" t="str">
        <f>IF(LEN(E659&amp;"")&gt;0,IF(ISERROR(VLOOKUP(E659,SpeciesLookup!B:G,5,FALSE)=TRUE),"",VLOOKUP(E659,SpeciesLookup!B:G,5,FALSE)),"")</f>
        <v/>
      </c>
      <c r="I659" s="11"/>
      <c r="J659" s="73"/>
      <c r="K659" s="11"/>
      <c r="L659" s="127" t="str">
        <f>TRIM(IF(ISERROR(VLOOKUP(R659,SpeciesValidation!D:T,IF(ISNA(VLOOKUP(J659,Validation!B$2:C$15,2,FALSE)),FALSE,VLOOKUP(J659,Validation!B$2:C$15,2,FALSE)))),IF(LEN(E659&amp;"")&gt;0,"",""),VLOOKUP(R659,SpeciesValidation!D:T,VLOOKUP(J659,Validation!B$2:C$15,2,FALSE),FALSE)) &amp; " " &amp; IF(ISERROR(IF(LEFT(J659,1)="A",IF(IF(VLOOKUP(R659,SpeciesValidation!D:W,20,FALSE)=FALSE,OR(TEXT(A659,"MMDD")&lt;VLOOKUP(R659,SpeciesValidation!D:W,18,FALSE),TEXT(A659,"MMDD")&gt;VLOOKUP(R659,SpeciesValidation!D:W,19,FALSE)),IF(TEXT(A659,"MMDD")&lt;"0701",TEXT(A659,"MMDD")&gt;VLOOKUP(R659,SpeciesValidation!D:W,18,FALSE),TEXT(A659,"MMDD")&lt;VLOOKUP(R659,SpeciesValidation!D:W,19,FALSE))),"Date outside expected range for this species",""),"")),"",IF(LEFT(J659,1)="A",IF(IF(VLOOKUP(R659,SpeciesValidation!D:W,20,FALSE)=FALSE,OR(TEXT(A659,"MMDD")&lt;VLOOKUP(R659,SpeciesValidation!D:W,18,FALSE),TEXT(A659,"MMDD")&gt;VLOOKUP(R659,SpeciesValidation!D:W,19,FALSE)),IF(TEXT(A659,"MMDD")&lt;"0701",TEXT(A659,"MMDD")&gt;VLOOKUP(R659,SpeciesValidation!D:W,18,FALSE),TEXT(A659,"MMDD")&lt;VLOOKUP(R659,SpeciesValidation!D:W,19,FALSE))),"Date outside expected range for this species",""),"")))</f>
        <v/>
      </c>
      <c r="M659" s="127" t="str">
        <f>IF(LEN(E659&amp;"")&gt;0,IF(ISERROR(VLOOKUP(R659,SpeciesValidation!D:I,6,FALSE)),"",VLOOKUP(R659,SpeciesValidation!D:I,6,FALSE)),"")</f>
        <v/>
      </c>
      <c r="Q659" s="36" t="str">
        <f>IF(LEN(E659&amp;"")&gt;0,IF(ISERROR(VLOOKUP(E659,SpeciesValidation!B:G,2,FALSE)=TRUE),"",VLOOKUP(E659,SpeciesValidation!B:G,2,FALSE)),"")</f>
        <v/>
      </c>
      <c r="R659" s="36" t="str">
        <f>IF(LEN(E659&amp;"")&gt;0,IF(ISERROR(VLOOKUP(E659,SpeciesLookup!B:G,4,FALSE)=TRUE),"",VLOOKUP(E659,SpeciesLookup!B:G,4,FALSE)),"")</f>
        <v/>
      </c>
    </row>
    <row r="660" spans="1:18" ht="13.2" x14ac:dyDescent="0.25">
      <c r="A660" s="72"/>
      <c r="B660" s="73"/>
      <c r="C660" s="73"/>
      <c r="D660" s="11"/>
      <c r="E660" s="74"/>
      <c r="F660" s="75"/>
      <c r="G660" s="128" t="str">
        <f>IF(LEN(E660&amp;"")&gt;0,IF(ISERROR(VLOOKUP(E660,SpeciesLookup!B:G,6,FALSE)=TRUE),"",VLOOKUP(E660,SpeciesLookup!B:G,6,FALSE)),"")</f>
        <v/>
      </c>
      <c r="H660" s="128" t="str">
        <f>IF(LEN(E660&amp;"")&gt;0,IF(ISERROR(VLOOKUP(E660,SpeciesLookup!B:G,5,FALSE)=TRUE),"",VLOOKUP(E660,SpeciesLookup!B:G,5,FALSE)),"")</f>
        <v/>
      </c>
      <c r="I660" s="11"/>
      <c r="J660" s="73"/>
      <c r="K660" s="11"/>
      <c r="L660" s="127" t="str">
        <f>TRIM(IF(ISERROR(VLOOKUP(R660,SpeciesValidation!D:T,IF(ISNA(VLOOKUP(J660,Validation!B$2:C$15,2,FALSE)),FALSE,VLOOKUP(J660,Validation!B$2:C$15,2,FALSE)))),IF(LEN(E660&amp;"")&gt;0,"",""),VLOOKUP(R660,SpeciesValidation!D:T,VLOOKUP(J660,Validation!B$2:C$15,2,FALSE),FALSE)) &amp; " " &amp; IF(ISERROR(IF(LEFT(J660,1)="A",IF(IF(VLOOKUP(R660,SpeciesValidation!D:W,20,FALSE)=FALSE,OR(TEXT(A660,"MMDD")&lt;VLOOKUP(R660,SpeciesValidation!D:W,18,FALSE),TEXT(A660,"MMDD")&gt;VLOOKUP(R660,SpeciesValidation!D:W,19,FALSE)),IF(TEXT(A660,"MMDD")&lt;"0701",TEXT(A660,"MMDD")&gt;VLOOKUP(R660,SpeciesValidation!D:W,18,FALSE),TEXT(A660,"MMDD")&lt;VLOOKUP(R660,SpeciesValidation!D:W,19,FALSE))),"Date outside expected range for this species",""),"")),"",IF(LEFT(J660,1)="A",IF(IF(VLOOKUP(R660,SpeciesValidation!D:W,20,FALSE)=FALSE,OR(TEXT(A660,"MMDD")&lt;VLOOKUP(R660,SpeciesValidation!D:W,18,FALSE),TEXT(A660,"MMDD")&gt;VLOOKUP(R660,SpeciesValidation!D:W,19,FALSE)),IF(TEXT(A660,"MMDD")&lt;"0701",TEXT(A660,"MMDD")&gt;VLOOKUP(R660,SpeciesValidation!D:W,18,FALSE),TEXT(A660,"MMDD")&lt;VLOOKUP(R660,SpeciesValidation!D:W,19,FALSE))),"Date outside expected range for this species",""),"")))</f>
        <v/>
      </c>
      <c r="M660" s="127" t="str">
        <f>IF(LEN(E660&amp;"")&gt;0,IF(ISERROR(VLOOKUP(R660,SpeciesValidation!D:I,6,FALSE)),"",VLOOKUP(R660,SpeciesValidation!D:I,6,FALSE)),"")</f>
        <v/>
      </c>
      <c r="Q660" s="36" t="str">
        <f>IF(LEN(E660&amp;"")&gt;0,IF(ISERROR(VLOOKUP(E660,SpeciesValidation!B:G,2,FALSE)=TRUE),"",VLOOKUP(E660,SpeciesValidation!B:G,2,FALSE)),"")</f>
        <v/>
      </c>
      <c r="R660" s="36" t="str">
        <f>IF(LEN(E660&amp;"")&gt;0,IF(ISERROR(VLOOKUP(E660,SpeciesLookup!B:G,4,FALSE)=TRUE),"",VLOOKUP(E660,SpeciesLookup!B:G,4,FALSE)),"")</f>
        <v/>
      </c>
    </row>
    <row r="661" spans="1:18" ht="13.2" x14ac:dyDescent="0.25">
      <c r="A661" s="72"/>
      <c r="B661" s="73"/>
      <c r="C661" s="73"/>
      <c r="D661" s="11"/>
      <c r="E661" s="74"/>
      <c r="F661" s="75"/>
      <c r="G661" s="128" t="str">
        <f>IF(LEN(E661&amp;"")&gt;0,IF(ISERROR(VLOOKUP(E661,SpeciesLookup!B:G,6,FALSE)=TRUE),"",VLOOKUP(E661,SpeciesLookup!B:G,6,FALSE)),"")</f>
        <v/>
      </c>
      <c r="H661" s="128" t="str">
        <f>IF(LEN(E661&amp;"")&gt;0,IF(ISERROR(VLOOKUP(E661,SpeciesLookup!B:G,5,FALSE)=TRUE),"",VLOOKUP(E661,SpeciesLookup!B:G,5,FALSE)),"")</f>
        <v/>
      </c>
      <c r="I661" s="11"/>
      <c r="J661" s="73"/>
      <c r="K661" s="11"/>
      <c r="L661" s="127" t="str">
        <f>TRIM(IF(ISERROR(VLOOKUP(R661,SpeciesValidation!D:T,IF(ISNA(VLOOKUP(J661,Validation!B$2:C$15,2,FALSE)),FALSE,VLOOKUP(J661,Validation!B$2:C$15,2,FALSE)))),IF(LEN(E661&amp;"")&gt;0,"",""),VLOOKUP(R661,SpeciesValidation!D:T,VLOOKUP(J661,Validation!B$2:C$15,2,FALSE),FALSE)) &amp; " " &amp; IF(ISERROR(IF(LEFT(J661,1)="A",IF(IF(VLOOKUP(R661,SpeciesValidation!D:W,20,FALSE)=FALSE,OR(TEXT(A661,"MMDD")&lt;VLOOKUP(R661,SpeciesValidation!D:W,18,FALSE),TEXT(A661,"MMDD")&gt;VLOOKUP(R661,SpeciesValidation!D:W,19,FALSE)),IF(TEXT(A661,"MMDD")&lt;"0701",TEXT(A661,"MMDD")&gt;VLOOKUP(R661,SpeciesValidation!D:W,18,FALSE),TEXT(A661,"MMDD")&lt;VLOOKUP(R661,SpeciesValidation!D:W,19,FALSE))),"Date outside expected range for this species",""),"")),"",IF(LEFT(J661,1)="A",IF(IF(VLOOKUP(R661,SpeciesValidation!D:W,20,FALSE)=FALSE,OR(TEXT(A661,"MMDD")&lt;VLOOKUP(R661,SpeciesValidation!D:W,18,FALSE),TEXT(A661,"MMDD")&gt;VLOOKUP(R661,SpeciesValidation!D:W,19,FALSE)),IF(TEXT(A661,"MMDD")&lt;"0701",TEXT(A661,"MMDD")&gt;VLOOKUP(R661,SpeciesValidation!D:W,18,FALSE),TEXT(A661,"MMDD")&lt;VLOOKUP(R661,SpeciesValidation!D:W,19,FALSE))),"Date outside expected range for this species",""),"")))</f>
        <v/>
      </c>
      <c r="M661" s="127" t="str">
        <f>IF(LEN(E661&amp;"")&gt;0,IF(ISERROR(VLOOKUP(R661,SpeciesValidation!D:I,6,FALSE)),"",VLOOKUP(R661,SpeciesValidation!D:I,6,FALSE)),"")</f>
        <v/>
      </c>
      <c r="Q661" s="36" t="str">
        <f>IF(LEN(E661&amp;"")&gt;0,IF(ISERROR(VLOOKUP(E661,SpeciesValidation!B:G,2,FALSE)=TRUE),"",VLOOKUP(E661,SpeciesValidation!B:G,2,FALSE)),"")</f>
        <v/>
      </c>
      <c r="R661" s="36" t="str">
        <f>IF(LEN(E661&amp;"")&gt;0,IF(ISERROR(VLOOKUP(E661,SpeciesLookup!B:G,4,FALSE)=TRUE),"",VLOOKUP(E661,SpeciesLookup!B:G,4,FALSE)),"")</f>
        <v/>
      </c>
    </row>
    <row r="662" spans="1:18" ht="13.2" x14ac:dyDescent="0.25">
      <c r="A662" s="72"/>
      <c r="B662" s="73"/>
      <c r="C662" s="73"/>
      <c r="D662" s="11"/>
      <c r="E662" s="74"/>
      <c r="F662" s="75"/>
      <c r="G662" s="128" t="str">
        <f>IF(LEN(E662&amp;"")&gt;0,IF(ISERROR(VLOOKUP(E662,SpeciesLookup!B:G,6,FALSE)=TRUE),"",VLOOKUP(E662,SpeciesLookup!B:G,6,FALSE)),"")</f>
        <v/>
      </c>
      <c r="H662" s="128" t="str">
        <f>IF(LEN(E662&amp;"")&gt;0,IF(ISERROR(VLOOKUP(E662,SpeciesLookup!B:G,5,FALSE)=TRUE),"",VLOOKUP(E662,SpeciesLookup!B:G,5,FALSE)),"")</f>
        <v/>
      </c>
      <c r="I662" s="11"/>
      <c r="J662" s="73"/>
      <c r="K662" s="11"/>
      <c r="L662" s="127" t="str">
        <f>TRIM(IF(ISERROR(VLOOKUP(R662,SpeciesValidation!D:T,IF(ISNA(VLOOKUP(J662,Validation!B$2:C$15,2,FALSE)),FALSE,VLOOKUP(J662,Validation!B$2:C$15,2,FALSE)))),IF(LEN(E662&amp;"")&gt;0,"",""),VLOOKUP(R662,SpeciesValidation!D:T,VLOOKUP(J662,Validation!B$2:C$15,2,FALSE),FALSE)) &amp; " " &amp; IF(ISERROR(IF(LEFT(J662,1)="A",IF(IF(VLOOKUP(R662,SpeciesValidation!D:W,20,FALSE)=FALSE,OR(TEXT(A662,"MMDD")&lt;VLOOKUP(R662,SpeciesValidation!D:W,18,FALSE),TEXT(A662,"MMDD")&gt;VLOOKUP(R662,SpeciesValidation!D:W,19,FALSE)),IF(TEXT(A662,"MMDD")&lt;"0701",TEXT(A662,"MMDD")&gt;VLOOKUP(R662,SpeciesValidation!D:W,18,FALSE),TEXT(A662,"MMDD")&lt;VLOOKUP(R662,SpeciesValidation!D:W,19,FALSE))),"Date outside expected range for this species",""),"")),"",IF(LEFT(J662,1)="A",IF(IF(VLOOKUP(R662,SpeciesValidation!D:W,20,FALSE)=FALSE,OR(TEXT(A662,"MMDD")&lt;VLOOKUP(R662,SpeciesValidation!D:W,18,FALSE),TEXT(A662,"MMDD")&gt;VLOOKUP(R662,SpeciesValidation!D:W,19,FALSE)),IF(TEXT(A662,"MMDD")&lt;"0701",TEXT(A662,"MMDD")&gt;VLOOKUP(R662,SpeciesValidation!D:W,18,FALSE),TEXT(A662,"MMDD")&lt;VLOOKUP(R662,SpeciesValidation!D:W,19,FALSE))),"Date outside expected range for this species",""),"")))</f>
        <v/>
      </c>
      <c r="M662" s="127" t="str">
        <f>IF(LEN(E662&amp;"")&gt;0,IF(ISERROR(VLOOKUP(R662,SpeciesValidation!D:I,6,FALSE)),"",VLOOKUP(R662,SpeciesValidation!D:I,6,FALSE)),"")</f>
        <v/>
      </c>
      <c r="Q662" s="36" t="str">
        <f>IF(LEN(E662&amp;"")&gt;0,IF(ISERROR(VLOOKUP(E662,SpeciesValidation!B:G,2,FALSE)=TRUE),"",VLOOKUP(E662,SpeciesValidation!B:G,2,FALSE)),"")</f>
        <v/>
      </c>
      <c r="R662" s="36" t="str">
        <f>IF(LEN(E662&amp;"")&gt;0,IF(ISERROR(VLOOKUP(E662,SpeciesLookup!B:G,4,FALSE)=TRUE),"",VLOOKUP(E662,SpeciesLookup!B:G,4,FALSE)),"")</f>
        <v/>
      </c>
    </row>
    <row r="663" spans="1:18" ht="13.2" x14ac:dyDescent="0.25">
      <c r="A663" s="72"/>
      <c r="B663" s="73"/>
      <c r="C663" s="73"/>
      <c r="D663" s="11"/>
      <c r="E663" s="74"/>
      <c r="F663" s="75"/>
      <c r="G663" s="128" t="str">
        <f>IF(LEN(E663&amp;"")&gt;0,IF(ISERROR(VLOOKUP(E663,SpeciesLookup!B:G,6,FALSE)=TRUE),"",VLOOKUP(E663,SpeciesLookup!B:G,6,FALSE)),"")</f>
        <v/>
      </c>
      <c r="H663" s="128" t="str">
        <f>IF(LEN(E663&amp;"")&gt;0,IF(ISERROR(VLOOKUP(E663,SpeciesLookup!B:G,5,FALSE)=TRUE),"",VLOOKUP(E663,SpeciesLookup!B:G,5,FALSE)),"")</f>
        <v/>
      </c>
      <c r="I663" s="11"/>
      <c r="J663" s="73"/>
      <c r="K663" s="11"/>
      <c r="L663" s="127" t="str">
        <f>TRIM(IF(ISERROR(VLOOKUP(R663,SpeciesValidation!D:T,IF(ISNA(VLOOKUP(J663,Validation!B$2:C$15,2,FALSE)),FALSE,VLOOKUP(J663,Validation!B$2:C$15,2,FALSE)))),IF(LEN(E663&amp;"")&gt;0,"",""),VLOOKUP(R663,SpeciesValidation!D:T,VLOOKUP(J663,Validation!B$2:C$15,2,FALSE),FALSE)) &amp; " " &amp; IF(ISERROR(IF(LEFT(J663,1)="A",IF(IF(VLOOKUP(R663,SpeciesValidation!D:W,20,FALSE)=FALSE,OR(TEXT(A663,"MMDD")&lt;VLOOKUP(R663,SpeciesValidation!D:W,18,FALSE),TEXT(A663,"MMDD")&gt;VLOOKUP(R663,SpeciesValidation!D:W,19,FALSE)),IF(TEXT(A663,"MMDD")&lt;"0701",TEXT(A663,"MMDD")&gt;VLOOKUP(R663,SpeciesValidation!D:W,18,FALSE),TEXT(A663,"MMDD")&lt;VLOOKUP(R663,SpeciesValidation!D:W,19,FALSE))),"Date outside expected range for this species",""),"")),"",IF(LEFT(J663,1)="A",IF(IF(VLOOKUP(R663,SpeciesValidation!D:W,20,FALSE)=FALSE,OR(TEXT(A663,"MMDD")&lt;VLOOKUP(R663,SpeciesValidation!D:W,18,FALSE),TEXT(A663,"MMDD")&gt;VLOOKUP(R663,SpeciesValidation!D:W,19,FALSE)),IF(TEXT(A663,"MMDD")&lt;"0701",TEXT(A663,"MMDD")&gt;VLOOKUP(R663,SpeciesValidation!D:W,18,FALSE),TEXT(A663,"MMDD")&lt;VLOOKUP(R663,SpeciesValidation!D:W,19,FALSE))),"Date outside expected range for this species",""),"")))</f>
        <v/>
      </c>
      <c r="M663" s="127" t="str">
        <f>IF(LEN(E663&amp;"")&gt;0,IF(ISERROR(VLOOKUP(R663,SpeciesValidation!D:I,6,FALSE)),"",VLOOKUP(R663,SpeciesValidation!D:I,6,FALSE)),"")</f>
        <v/>
      </c>
      <c r="Q663" s="36" t="str">
        <f>IF(LEN(E663&amp;"")&gt;0,IF(ISERROR(VLOOKUP(E663,SpeciesValidation!B:G,2,FALSE)=TRUE),"",VLOOKUP(E663,SpeciesValidation!B:G,2,FALSE)),"")</f>
        <v/>
      </c>
      <c r="R663" s="36" t="str">
        <f>IF(LEN(E663&amp;"")&gt;0,IF(ISERROR(VLOOKUP(E663,SpeciesLookup!B:G,4,FALSE)=TRUE),"",VLOOKUP(E663,SpeciesLookup!B:G,4,FALSE)),"")</f>
        <v/>
      </c>
    </row>
    <row r="664" spans="1:18" ht="13.2" x14ac:dyDescent="0.25">
      <c r="A664" s="72"/>
      <c r="B664" s="73"/>
      <c r="C664" s="73"/>
      <c r="D664" s="11"/>
      <c r="E664" s="74"/>
      <c r="F664" s="75"/>
      <c r="G664" s="128" t="str">
        <f>IF(LEN(E664&amp;"")&gt;0,IF(ISERROR(VLOOKUP(E664,SpeciesLookup!B:G,6,FALSE)=TRUE),"",VLOOKUP(E664,SpeciesLookup!B:G,6,FALSE)),"")</f>
        <v/>
      </c>
      <c r="H664" s="128" t="str">
        <f>IF(LEN(E664&amp;"")&gt;0,IF(ISERROR(VLOOKUP(E664,SpeciesLookup!B:G,5,FALSE)=TRUE),"",VLOOKUP(E664,SpeciesLookup!B:G,5,FALSE)),"")</f>
        <v/>
      </c>
      <c r="I664" s="11"/>
      <c r="J664" s="73"/>
      <c r="K664" s="11"/>
      <c r="L664" s="127" t="str">
        <f>TRIM(IF(ISERROR(VLOOKUP(R664,SpeciesValidation!D:T,IF(ISNA(VLOOKUP(J664,Validation!B$2:C$15,2,FALSE)),FALSE,VLOOKUP(J664,Validation!B$2:C$15,2,FALSE)))),IF(LEN(E664&amp;"")&gt;0,"",""),VLOOKUP(R664,SpeciesValidation!D:T,VLOOKUP(J664,Validation!B$2:C$15,2,FALSE),FALSE)) &amp; " " &amp; IF(ISERROR(IF(LEFT(J664,1)="A",IF(IF(VLOOKUP(R664,SpeciesValidation!D:W,20,FALSE)=FALSE,OR(TEXT(A664,"MMDD")&lt;VLOOKUP(R664,SpeciesValidation!D:W,18,FALSE),TEXT(A664,"MMDD")&gt;VLOOKUP(R664,SpeciesValidation!D:W,19,FALSE)),IF(TEXT(A664,"MMDD")&lt;"0701",TEXT(A664,"MMDD")&gt;VLOOKUP(R664,SpeciesValidation!D:W,18,FALSE),TEXT(A664,"MMDD")&lt;VLOOKUP(R664,SpeciesValidation!D:W,19,FALSE))),"Date outside expected range for this species",""),"")),"",IF(LEFT(J664,1)="A",IF(IF(VLOOKUP(R664,SpeciesValidation!D:W,20,FALSE)=FALSE,OR(TEXT(A664,"MMDD")&lt;VLOOKUP(R664,SpeciesValidation!D:W,18,FALSE),TEXT(A664,"MMDD")&gt;VLOOKUP(R664,SpeciesValidation!D:W,19,FALSE)),IF(TEXT(A664,"MMDD")&lt;"0701",TEXT(A664,"MMDD")&gt;VLOOKUP(R664,SpeciesValidation!D:W,18,FALSE),TEXT(A664,"MMDD")&lt;VLOOKUP(R664,SpeciesValidation!D:W,19,FALSE))),"Date outside expected range for this species",""),"")))</f>
        <v/>
      </c>
      <c r="M664" s="127" t="str">
        <f>IF(LEN(E664&amp;"")&gt;0,IF(ISERROR(VLOOKUP(R664,SpeciesValidation!D:I,6,FALSE)),"",VLOOKUP(R664,SpeciesValidation!D:I,6,FALSE)),"")</f>
        <v/>
      </c>
      <c r="Q664" s="36" t="str">
        <f>IF(LEN(E664&amp;"")&gt;0,IF(ISERROR(VLOOKUP(E664,SpeciesValidation!B:G,2,FALSE)=TRUE),"",VLOOKUP(E664,SpeciesValidation!B:G,2,FALSE)),"")</f>
        <v/>
      </c>
      <c r="R664" s="36" t="str">
        <f>IF(LEN(E664&amp;"")&gt;0,IF(ISERROR(VLOOKUP(E664,SpeciesLookup!B:G,4,FALSE)=TRUE),"",VLOOKUP(E664,SpeciesLookup!B:G,4,FALSE)),"")</f>
        <v/>
      </c>
    </row>
    <row r="665" spans="1:18" ht="13.2" x14ac:dyDescent="0.25">
      <c r="A665" s="72"/>
      <c r="B665" s="73"/>
      <c r="C665" s="73"/>
      <c r="D665" s="11"/>
      <c r="E665" s="74"/>
      <c r="F665" s="75"/>
      <c r="G665" s="128" t="str">
        <f>IF(LEN(E665&amp;"")&gt;0,IF(ISERROR(VLOOKUP(E665,SpeciesLookup!B:G,6,FALSE)=TRUE),"",VLOOKUP(E665,SpeciesLookup!B:G,6,FALSE)),"")</f>
        <v/>
      </c>
      <c r="H665" s="128" t="str">
        <f>IF(LEN(E665&amp;"")&gt;0,IF(ISERROR(VLOOKUP(E665,SpeciesLookup!B:G,5,FALSE)=TRUE),"",VLOOKUP(E665,SpeciesLookup!B:G,5,FALSE)),"")</f>
        <v/>
      </c>
      <c r="I665" s="11"/>
      <c r="J665" s="73"/>
      <c r="K665" s="11"/>
      <c r="L665" s="127" t="str">
        <f>TRIM(IF(ISERROR(VLOOKUP(R665,SpeciesValidation!D:T,IF(ISNA(VLOOKUP(J665,Validation!B$2:C$15,2,FALSE)),FALSE,VLOOKUP(J665,Validation!B$2:C$15,2,FALSE)))),IF(LEN(E665&amp;"")&gt;0,"",""),VLOOKUP(R665,SpeciesValidation!D:T,VLOOKUP(J665,Validation!B$2:C$15,2,FALSE),FALSE)) &amp; " " &amp; IF(ISERROR(IF(LEFT(J665,1)="A",IF(IF(VLOOKUP(R665,SpeciesValidation!D:W,20,FALSE)=FALSE,OR(TEXT(A665,"MMDD")&lt;VLOOKUP(R665,SpeciesValidation!D:W,18,FALSE),TEXT(A665,"MMDD")&gt;VLOOKUP(R665,SpeciesValidation!D:W,19,FALSE)),IF(TEXT(A665,"MMDD")&lt;"0701",TEXT(A665,"MMDD")&gt;VLOOKUP(R665,SpeciesValidation!D:W,18,FALSE),TEXT(A665,"MMDD")&lt;VLOOKUP(R665,SpeciesValidation!D:W,19,FALSE))),"Date outside expected range for this species",""),"")),"",IF(LEFT(J665,1)="A",IF(IF(VLOOKUP(R665,SpeciesValidation!D:W,20,FALSE)=FALSE,OR(TEXT(A665,"MMDD")&lt;VLOOKUP(R665,SpeciesValidation!D:W,18,FALSE),TEXT(A665,"MMDD")&gt;VLOOKUP(R665,SpeciesValidation!D:W,19,FALSE)),IF(TEXT(A665,"MMDD")&lt;"0701",TEXT(A665,"MMDD")&gt;VLOOKUP(R665,SpeciesValidation!D:W,18,FALSE),TEXT(A665,"MMDD")&lt;VLOOKUP(R665,SpeciesValidation!D:W,19,FALSE))),"Date outside expected range for this species",""),"")))</f>
        <v/>
      </c>
      <c r="M665" s="127" t="str">
        <f>IF(LEN(E665&amp;"")&gt;0,IF(ISERROR(VLOOKUP(R665,SpeciesValidation!D:I,6,FALSE)),"",VLOOKUP(R665,SpeciesValidation!D:I,6,FALSE)),"")</f>
        <v/>
      </c>
      <c r="Q665" s="36" t="str">
        <f>IF(LEN(E665&amp;"")&gt;0,IF(ISERROR(VLOOKUP(E665,SpeciesValidation!B:G,2,FALSE)=TRUE),"",VLOOKUP(E665,SpeciesValidation!B:G,2,FALSE)),"")</f>
        <v/>
      </c>
      <c r="R665" s="36" t="str">
        <f>IF(LEN(E665&amp;"")&gt;0,IF(ISERROR(VLOOKUP(E665,SpeciesLookup!B:G,4,FALSE)=TRUE),"",VLOOKUP(E665,SpeciesLookup!B:G,4,FALSE)),"")</f>
        <v/>
      </c>
    </row>
    <row r="666" spans="1:18" ht="13.2" x14ac:dyDescent="0.25">
      <c r="A666" s="72"/>
      <c r="B666" s="73"/>
      <c r="C666" s="73"/>
      <c r="D666" s="11"/>
      <c r="E666" s="74"/>
      <c r="F666" s="75"/>
      <c r="G666" s="128" t="str">
        <f>IF(LEN(E666&amp;"")&gt;0,IF(ISERROR(VLOOKUP(E666,SpeciesLookup!B:G,6,FALSE)=TRUE),"",VLOOKUP(E666,SpeciesLookup!B:G,6,FALSE)),"")</f>
        <v/>
      </c>
      <c r="H666" s="128" t="str">
        <f>IF(LEN(E666&amp;"")&gt;0,IF(ISERROR(VLOOKUP(E666,SpeciesLookup!B:G,5,FALSE)=TRUE),"",VLOOKUP(E666,SpeciesLookup!B:G,5,FALSE)),"")</f>
        <v/>
      </c>
      <c r="I666" s="11"/>
      <c r="J666" s="73"/>
      <c r="K666" s="11"/>
      <c r="L666" s="127" t="str">
        <f>TRIM(IF(ISERROR(VLOOKUP(R666,SpeciesValidation!D:T,IF(ISNA(VLOOKUP(J666,Validation!B$2:C$15,2,FALSE)),FALSE,VLOOKUP(J666,Validation!B$2:C$15,2,FALSE)))),IF(LEN(E666&amp;"")&gt;0,"",""),VLOOKUP(R666,SpeciesValidation!D:T,VLOOKUP(J666,Validation!B$2:C$15,2,FALSE),FALSE)) &amp; " " &amp; IF(ISERROR(IF(LEFT(J666,1)="A",IF(IF(VLOOKUP(R666,SpeciesValidation!D:W,20,FALSE)=FALSE,OR(TEXT(A666,"MMDD")&lt;VLOOKUP(R666,SpeciesValidation!D:W,18,FALSE),TEXT(A666,"MMDD")&gt;VLOOKUP(R666,SpeciesValidation!D:W,19,FALSE)),IF(TEXT(A666,"MMDD")&lt;"0701",TEXT(A666,"MMDD")&gt;VLOOKUP(R666,SpeciesValidation!D:W,18,FALSE),TEXT(A666,"MMDD")&lt;VLOOKUP(R666,SpeciesValidation!D:W,19,FALSE))),"Date outside expected range for this species",""),"")),"",IF(LEFT(J666,1)="A",IF(IF(VLOOKUP(R666,SpeciesValidation!D:W,20,FALSE)=FALSE,OR(TEXT(A666,"MMDD")&lt;VLOOKUP(R666,SpeciesValidation!D:W,18,FALSE),TEXT(A666,"MMDD")&gt;VLOOKUP(R666,SpeciesValidation!D:W,19,FALSE)),IF(TEXT(A666,"MMDD")&lt;"0701",TEXT(A666,"MMDD")&gt;VLOOKUP(R666,SpeciesValidation!D:W,18,FALSE),TEXT(A666,"MMDD")&lt;VLOOKUP(R666,SpeciesValidation!D:W,19,FALSE))),"Date outside expected range for this species",""),"")))</f>
        <v/>
      </c>
      <c r="M666" s="127" t="str">
        <f>IF(LEN(E666&amp;"")&gt;0,IF(ISERROR(VLOOKUP(R666,SpeciesValidation!D:I,6,FALSE)),"",VLOOKUP(R666,SpeciesValidation!D:I,6,FALSE)),"")</f>
        <v/>
      </c>
      <c r="Q666" s="36" t="str">
        <f>IF(LEN(E666&amp;"")&gt;0,IF(ISERROR(VLOOKUP(E666,SpeciesValidation!B:G,2,FALSE)=TRUE),"",VLOOKUP(E666,SpeciesValidation!B:G,2,FALSE)),"")</f>
        <v/>
      </c>
      <c r="R666" s="36" t="str">
        <f>IF(LEN(E666&amp;"")&gt;0,IF(ISERROR(VLOOKUP(E666,SpeciesLookup!B:G,4,FALSE)=TRUE),"",VLOOKUP(E666,SpeciesLookup!B:G,4,FALSE)),"")</f>
        <v/>
      </c>
    </row>
    <row r="667" spans="1:18" ht="13.2" x14ac:dyDescent="0.25">
      <c r="A667" s="72"/>
      <c r="B667" s="73"/>
      <c r="C667" s="73"/>
      <c r="D667" s="11"/>
      <c r="E667" s="74"/>
      <c r="F667" s="75"/>
      <c r="G667" s="128" t="str">
        <f>IF(LEN(E667&amp;"")&gt;0,IF(ISERROR(VLOOKUP(E667,SpeciesLookup!B:G,6,FALSE)=TRUE),"",VLOOKUP(E667,SpeciesLookup!B:G,6,FALSE)),"")</f>
        <v/>
      </c>
      <c r="H667" s="128" t="str">
        <f>IF(LEN(E667&amp;"")&gt;0,IF(ISERROR(VLOOKUP(E667,SpeciesLookup!B:G,5,FALSE)=TRUE),"",VLOOKUP(E667,SpeciesLookup!B:G,5,FALSE)),"")</f>
        <v/>
      </c>
      <c r="I667" s="11"/>
      <c r="J667" s="73"/>
      <c r="K667" s="11"/>
      <c r="L667" s="127" t="str">
        <f>TRIM(IF(ISERROR(VLOOKUP(R667,SpeciesValidation!D:T,IF(ISNA(VLOOKUP(J667,Validation!B$2:C$15,2,FALSE)),FALSE,VLOOKUP(J667,Validation!B$2:C$15,2,FALSE)))),IF(LEN(E667&amp;"")&gt;0,"",""),VLOOKUP(R667,SpeciesValidation!D:T,VLOOKUP(J667,Validation!B$2:C$15,2,FALSE),FALSE)) &amp; " " &amp; IF(ISERROR(IF(LEFT(J667,1)="A",IF(IF(VLOOKUP(R667,SpeciesValidation!D:W,20,FALSE)=FALSE,OR(TEXT(A667,"MMDD")&lt;VLOOKUP(R667,SpeciesValidation!D:W,18,FALSE),TEXT(A667,"MMDD")&gt;VLOOKUP(R667,SpeciesValidation!D:W,19,FALSE)),IF(TEXT(A667,"MMDD")&lt;"0701",TEXT(A667,"MMDD")&gt;VLOOKUP(R667,SpeciesValidation!D:W,18,FALSE),TEXT(A667,"MMDD")&lt;VLOOKUP(R667,SpeciesValidation!D:W,19,FALSE))),"Date outside expected range for this species",""),"")),"",IF(LEFT(J667,1)="A",IF(IF(VLOOKUP(R667,SpeciesValidation!D:W,20,FALSE)=FALSE,OR(TEXT(A667,"MMDD")&lt;VLOOKUP(R667,SpeciesValidation!D:W,18,FALSE),TEXT(A667,"MMDD")&gt;VLOOKUP(R667,SpeciesValidation!D:W,19,FALSE)),IF(TEXT(A667,"MMDD")&lt;"0701",TEXT(A667,"MMDD")&gt;VLOOKUP(R667,SpeciesValidation!D:W,18,FALSE),TEXT(A667,"MMDD")&lt;VLOOKUP(R667,SpeciesValidation!D:W,19,FALSE))),"Date outside expected range for this species",""),"")))</f>
        <v/>
      </c>
      <c r="M667" s="127" t="str">
        <f>IF(LEN(E667&amp;"")&gt;0,IF(ISERROR(VLOOKUP(R667,SpeciesValidation!D:I,6,FALSE)),"",VLOOKUP(R667,SpeciesValidation!D:I,6,FALSE)),"")</f>
        <v/>
      </c>
      <c r="Q667" s="36" t="str">
        <f>IF(LEN(E667&amp;"")&gt;0,IF(ISERROR(VLOOKUP(E667,SpeciesValidation!B:G,2,FALSE)=TRUE),"",VLOOKUP(E667,SpeciesValidation!B:G,2,FALSE)),"")</f>
        <v/>
      </c>
      <c r="R667" s="36" t="str">
        <f>IF(LEN(E667&amp;"")&gt;0,IF(ISERROR(VLOOKUP(E667,SpeciesLookup!B:G,4,FALSE)=TRUE),"",VLOOKUP(E667,SpeciesLookup!B:G,4,FALSE)),"")</f>
        <v/>
      </c>
    </row>
    <row r="668" spans="1:18" ht="13.2" x14ac:dyDescent="0.25">
      <c r="A668" s="72"/>
      <c r="B668" s="73"/>
      <c r="C668" s="73"/>
      <c r="D668" s="11"/>
      <c r="E668" s="74"/>
      <c r="F668" s="75"/>
      <c r="G668" s="128" t="str">
        <f>IF(LEN(E668&amp;"")&gt;0,IF(ISERROR(VLOOKUP(E668,SpeciesLookup!B:G,6,FALSE)=TRUE),"",VLOOKUP(E668,SpeciesLookup!B:G,6,FALSE)),"")</f>
        <v/>
      </c>
      <c r="H668" s="128" t="str">
        <f>IF(LEN(E668&amp;"")&gt;0,IF(ISERROR(VLOOKUP(E668,SpeciesLookup!B:G,5,FALSE)=TRUE),"",VLOOKUP(E668,SpeciesLookup!B:G,5,FALSE)),"")</f>
        <v/>
      </c>
      <c r="I668" s="11"/>
      <c r="J668" s="73"/>
      <c r="K668" s="11"/>
      <c r="L668" s="127" t="str">
        <f>TRIM(IF(ISERROR(VLOOKUP(R668,SpeciesValidation!D:T,IF(ISNA(VLOOKUP(J668,Validation!B$2:C$15,2,FALSE)),FALSE,VLOOKUP(J668,Validation!B$2:C$15,2,FALSE)))),IF(LEN(E668&amp;"")&gt;0,"",""),VLOOKUP(R668,SpeciesValidation!D:T,VLOOKUP(J668,Validation!B$2:C$15,2,FALSE),FALSE)) &amp; " " &amp; IF(ISERROR(IF(LEFT(J668,1)="A",IF(IF(VLOOKUP(R668,SpeciesValidation!D:W,20,FALSE)=FALSE,OR(TEXT(A668,"MMDD")&lt;VLOOKUP(R668,SpeciesValidation!D:W,18,FALSE),TEXT(A668,"MMDD")&gt;VLOOKUP(R668,SpeciesValidation!D:W,19,FALSE)),IF(TEXT(A668,"MMDD")&lt;"0701",TEXT(A668,"MMDD")&gt;VLOOKUP(R668,SpeciesValidation!D:W,18,FALSE),TEXT(A668,"MMDD")&lt;VLOOKUP(R668,SpeciesValidation!D:W,19,FALSE))),"Date outside expected range for this species",""),"")),"",IF(LEFT(J668,1)="A",IF(IF(VLOOKUP(R668,SpeciesValidation!D:W,20,FALSE)=FALSE,OR(TEXT(A668,"MMDD")&lt;VLOOKUP(R668,SpeciesValidation!D:W,18,FALSE),TEXT(A668,"MMDD")&gt;VLOOKUP(R668,SpeciesValidation!D:W,19,FALSE)),IF(TEXT(A668,"MMDD")&lt;"0701",TEXT(A668,"MMDD")&gt;VLOOKUP(R668,SpeciesValidation!D:W,18,FALSE),TEXT(A668,"MMDD")&lt;VLOOKUP(R668,SpeciesValidation!D:W,19,FALSE))),"Date outside expected range for this species",""),"")))</f>
        <v/>
      </c>
      <c r="M668" s="127" t="str">
        <f>IF(LEN(E668&amp;"")&gt;0,IF(ISERROR(VLOOKUP(R668,SpeciesValidation!D:I,6,FALSE)),"",VLOOKUP(R668,SpeciesValidation!D:I,6,FALSE)),"")</f>
        <v/>
      </c>
      <c r="Q668" s="36" t="str">
        <f>IF(LEN(E668&amp;"")&gt;0,IF(ISERROR(VLOOKUP(E668,SpeciesValidation!B:G,2,FALSE)=TRUE),"",VLOOKUP(E668,SpeciesValidation!B:G,2,FALSE)),"")</f>
        <v/>
      </c>
      <c r="R668" s="36" t="str">
        <f>IF(LEN(E668&amp;"")&gt;0,IF(ISERROR(VLOOKUP(E668,SpeciesLookup!B:G,4,FALSE)=TRUE),"",VLOOKUP(E668,SpeciesLookup!B:G,4,FALSE)),"")</f>
        <v/>
      </c>
    </row>
    <row r="669" spans="1:18" ht="13.2" x14ac:dyDescent="0.25">
      <c r="A669" s="72"/>
      <c r="B669" s="73"/>
      <c r="C669" s="73"/>
      <c r="D669" s="11"/>
      <c r="E669" s="74"/>
      <c r="F669" s="75"/>
      <c r="G669" s="128" t="str">
        <f>IF(LEN(E669&amp;"")&gt;0,IF(ISERROR(VLOOKUP(E669,SpeciesLookup!B:G,6,FALSE)=TRUE),"",VLOOKUP(E669,SpeciesLookup!B:G,6,FALSE)),"")</f>
        <v/>
      </c>
      <c r="H669" s="128" t="str">
        <f>IF(LEN(E669&amp;"")&gt;0,IF(ISERROR(VLOOKUP(E669,SpeciesLookup!B:G,5,FALSE)=TRUE),"",VLOOKUP(E669,SpeciesLookup!B:G,5,FALSE)),"")</f>
        <v/>
      </c>
      <c r="I669" s="11"/>
      <c r="J669" s="73"/>
      <c r="K669" s="11"/>
      <c r="L669" s="127" t="str">
        <f>TRIM(IF(ISERROR(VLOOKUP(R669,SpeciesValidation!D:T,IF(ISNA(VLOOKUP(J669,Validation!B$2:C$15,2,FALSE)),FALSE,VLOOKUP(J669,Validation!B$2:C$15,2,FALSE)))),IF(LEN(E669&amp;"")&gt;0,"",""),VLOOKUP(R669,SpeciesValidation!D:T,VLOOKUP(J669,Validation!B$2:C$15,2,FALSE),FALSE)) &amp; " " &amp; IF(ISERROR(IF(LEFT(J669,1)="A",IF(IF(VLOOKUP(R669,SpeciesValidation!D:W,20,FALSE)=FALSE,OR(TEXT(A669,"MMDD")&lt;VLOOKUP(R669,SpeciesValidation!D:W,18,FALSE),TEXT(A669,"MMDD")&gt;VLOOKUP(R669,SpeciesValidation!D:W,19,FALSE)),IF(TEXT(A669,"MMDD")&lt;"0701",TEXT(A669,"MMDD")&gt;VLOOKUP(R669,SpeciesValidation!D:W,18,FALSE),TEXT(A669,"MMDD")&lt;VLOOKUP(R669,SpeciesValidation!D:W,19,FALSE))),"Date outside expected range for this species",""),"")),"",IF(LEFT(J669,1)="A",IF(IF(VLOOKUP(R669,SpeciesValidation!D:W,20,FALSE)=FALSE,OR(TEXT(A669,"MMDD")&lt;VLOOKUP(R669,SpeciesValidation!D:W,18,FALSE),TEXT(A669,"MMDD")&gt;VLOOKUP(R669,SpeciesValidation!D:W,19,FALSE)),IF(TEXT(A669,"MMDD")&lt;"0701",TEXT(A669,"MMDD")&gt;VLOOKUP(R669,SpeciesValidation!D:W,18,FALSE),TEXT(A669,"MMDD")&lt;VLOOKUP(R669,SpeciesValidation!D:W,19,FALSE))),"Date outside expected range for this species",""),"")))</f>
        <v/>
      </c>
      <c r="M669" s="127" t="str">
        <f>IF(LEN(E669&amp;"")&gt;0,IF(ISERROR(VLOOKUP(R669,SpeciesValidation!D:I,6,FALSE)),"",VLOOKUP(R669,SpeciesValidation!D:I,6,FALSE)),"")</f>
        <v/>
      </c>
      <c r="Q669" s="36" t="str">
        <f>IF(LEN(E669&amp;"")&gt;0,IF(ISERROR(VLOOKUP(E669,SpeciesValidation!B:G,2,FALSE)=TRUE),"",VLOOKUP(E669,SpeciesValidation!B:G,2,FALSE)),"")</f>
        <v/>
      </c>
      <c r="R669" s="36" t="str">
        <f>IF(LEN(E669&amp;"")&gt;0,IF(ISERROR(VLOOKUP(E669,SpeciesLookup!B:G,4,FALSE)=TRUE),"",VLOOKUP(E669,SpeciesLookup!B:G,4,FALSE)),"")</f>
        <v/>
      </c>
    </row>
    <row r="670" spans="1:18" ht="13.2" x14ac:dyDescent="0.25">
      <c r="A670" s="72"/>
      <c r="B670" s="73"/>
      <c r="C670" s="73"/>
      <c r="D670" s="11"/>
      <c r="E670" s="74"/>
      <c r="F670" s="75"/>
      <c r="G670" s="128" t="str">
        <f>IF(LEN(E670&amp;"")&gt;0,IF(ISERROR(VLOOKUP(E670,SpeciesLookup!B:G,6,FALSE)=TRUE),"",VLOOKUP(E670,SpeciesLookup!B:G,6,FALSE)),"")</f>
        <v/>
      </c>
      <c r="H670" s="128" t="str">
        <f>IF(LEN(E670&amp;"")&gt;0,IF(ISERROR(VLOOKUP(E670,SpeciesLookup!B:G,5,FALSE)=TRUE),"",VLOOKUP(E670,SpeciesLookup!B:G,5,FALSE)),"")</f>
        <v/>
      </c>
      <c r="I670" s="11"/>
      <c r="J670" s="73"/>
      <c r="K670" s="11"/>
      <c r="L670" s="127" t="str">
        <f>TRIM(IF(ISERROR(VLOOKUP(R670,SpeciesValidation!D:T,IF(ISNA(VLOOKUP(J670,Validation!B$2:C$15,2,FALSE)),FALSE,VLOOKUP(J670,Validation!B$2:C$15,2,FALSE)))),IF(LEN(E670&amp;"")&gt;0,"",""),VLOOKUP(R670,SpeciesValidation!D:T,VLOOKUP(J670,Validation!B$2:C$15,2,FALSE),FALSE)) &amp; " " &amp; IF(ISERROR(IF(LEFT(J670,1)="A",IF(IF(VLOOKUP(R670,SpeciesValidation!D:W,20,FALSE)=FALSE,OR(TEXT(A670,"MMDD")&lt;VLOOKUP(R670,SpeciesValidation!D:W,18,FALSE),TEXT(A670,"MMDD")&gt;VLOOKUP(R670,SpeciesValidation!D:W,19,FALSE)),IF(TEXT(A670,"MMDD")&lt;"0701",TEXT(A670,"MMDD")&gt;VLOOKUP(R670,SpeciesValidation!D:W,18,FALSE),TEXT(A670,"MMDD")&lt;VLOOKUP(R670,SpeciesValidation!D:W,19,FALSE))),"Date outside expected range for this species",""),"")),"",IF(LEFT(J670,1)="A",IF(IF(VLOOKUP(R670,SpeciesValidation!D:W,20,FALSE)=FALSE,OR(TEXT(A670,"MMDD")&lt;VLOOKUP(R670,SpeciesValidation!D:W,18,FALSE),TEXT(A670,"MMDD")&gt;VLOOKUP(R670,SpeciesValidation!D:W,19,FALSE)),IF(TEXT(A670,"MMDD")&lt;"0701",TEXT(A670,"MMDD")&gt;VLOOKUP(R670,SpeciesValidation!D:W,18,FALSE),TEXT(A670,"MMDD")&lt;VLOOKUP(R670,SpeciesValidation!D:W,19,FALSE))),"Date outside expected range for this species",""),"")))</f>
        <v/>
      </c>
      <c r="M670" s="127" t="str">
        <f>IF(LEN(E670&amp;"")&gt;0,IF(ISERROR(VLOOKUP(R670,SpeciesValidation!D:I,6,FALSE)),"",VLOOKUP(R670,SpeciesValidation!D:I,6,FALSE)),"")</f>
        <v/>
      </c>
      <c r="Q670" s="36" t="str">
        <f>IF(LEN(E670&amp;"")&gt;0,IF(ISERROR(VLOOKUP(E670,SpeciesValidation!B:G,2,FALSE)=TRUE),"",VLOOKUP(E670,SpeciesValidation!B:G,2,FALSE)),"")</f>
        <v/>
      </c>
      <c r="R670" s="36" t="str">
        <f>IF(LEN(E670&amp;"")&gt;0,IF(ISERROR(VLOOKUP(E670,SpeciesLookup!B:G,4,FALSE)=TRUE),"",VLOOKUP(E670,SpeciesLookup!B:G,4,FALSE)),"")</f>
        <v/>
      </c>
    </row>
    <row r="671" spans="1:18" ht="13.2" x14ac:dyDescent="0.25">
      <c r="A671" s="72"/>
      <c r="B671" s="73"/>
      <c r="C671" s="73"/>
      <c r="D671" s="11"/>
      <c r="E671" s="74"/>
      <c r="F671" s="75"/>
      <c r="G671" s="128" t="str">
        <f>IF(LEN(E671&amp;"")&gt;0,IF(ISERROR(VLOOKUP(E671,SpeciesLookup!B:G,6,FALSE)=TRUE),"",VLOOKUP(E671,SpeciesLookup!B:G,6,FALSE)),"")</f>
        <v/>
      </c>
      <c r="H671" s="128" t="str">
        <f>IF(LEN(E671&amp;"")&gt;0,IF(ISERROR(VLOOKUP(E671,SpeciesLookup!B:G,5,FALSE)=TRUE),"",VLOOKUP(E671,SpeciesLookup!B:G,5,FALSE)),"")</f>
        <v/>
      </c>
      <c r="I671" s="11"/>
      <c r="J671" s="73"/>
      <c r="K671" s="11"/>
      <c r="L671" s="127" t="str">
        <f>TRIM(IF(ISERROR(VLOOKUP(R671,SpeciesValidation!D:T,IF(ISNA(VLOOKUP(J671,Validation!B$2:C$15,2,FALSE)),FALSE,VLOOKUP(J671,Validation!B$2:C$15,2,FALSE)))),IF(LEN(E671&amp;"")&gt;0,"",""),VLOOKUP(R671,SpeciesValidation!D:T,VLOOKUP(J671,Validation!B$2:C$15,2,FALSE),FALSE)) &amp; " " &amp; IF(ISERROR(IF(LEFT(J671,1)="A",IF(IF(VLOOKUP(R671,SpeciesValidation!D:W,20,FALSE)=FALSE,OR(TEXT(A671,"MMDD")&lt;VLOOKUP(R671,SpeciesValidation!D:W,18,FALSE),TEXT(A671,"MMDD")&gt;VLOOKUP(R671,SpeciesValidation!D:W,19,FALSE)),IF(TEXT(A671,"MMDD")&lt;"0701",TEXT(A671,"MMDD")&gt;VLOOKUP(R671,SpeciesValidation!D:W,18,FALSE),TEXT(A671,"MMDD")&lt;VLOOKUP(R671,SpeciesValidation!D:W,19,FALSE))),"Date outside expected range for this species",""),"")),"",IF(LEFT(J671,1)="A",IF(IF(VLOOKUP(R671,SpeciesValidation!D:W,20,FALSE)=FALSE,OR(TEXT(A671,"MMDD")&lt;VLOOKUP(R671,SpeciesValidation!D:W,18,FALSE),TEXT(A671,"MMDD")&gt;VLOOKUP(R671,SpeciesValidation!D:W,19,FALSE)),IF(TEXT(A671,"MMDD")&lt;"0701",TEXT(A671,"MMDD")&gt;VLOOKUP(R671,SpeciesValidation!D:W,18,FALSE),TEXT(A671,"MMDD")&lt;VLOOKUP(R671,SpeciesValidation!D:W,19,FALSE))),"Date outside expected range for this species",""),"")))</f>
        <v/>
      </c>
      <c r="M671" s="127" t="str">
        <f>IF(LEN(E671&amp;"")&gt;0,IF(ISERROR(VLOOKUP(R671,SpeciesValidation!D:I,6,FALSE)),"",VLOOKUP(R671,SpeciesValidation!D:I,6,FALSE)),"")</f>
        <v/>
      </c>
      <c r="Q671" s="36" t="str">
        <f>IF(LEN(E671&amp;"")&gt;0,IF(ISERROR(VLOOKUP(E671,SpeciesValidation!B:G,2,FALSE)=TRUE),"",VLOOKUP(E671,SpeciesValidation!B:G,2,FALSE)),"")</f>
        <v/>
      </c>
      <c r="R671" s="36" t="str">
        <f>IF(LEN(E671&amp;"")&gt;0,IF(ISERROR(VLOOKUP(E671,SpeciesLookup!B:G,4,FALSE)=TRUE),"",VLOOKUP(E671,SpeciesLookup!B:G,4,FALSE)),"")</f>
        <v/>
      </c>
    </row>
    <row r="672" spans="1:18" ht="13.2" x14ac:dyDescent="0.25">
      <c r="A672" s="72"/>
      <c r="B672" s="73"/>
      <c r="C672" s="73"/>
      <c r="D672" s="11"/>
      <c r="E672" s="74"/>
      <c r="F672" s="75"/>
      <c r="G672" s="128" t="str">
        <f>IF(LEN(E672&amp;"")&gt;0,IF(ISERROR(VLOOKUP(E672,SpeciesLookup!B:G,6,FALSE)=TRUE),"",VLOOKUP(E672,SpeciesLookup!B:G,6,FALSE)),"")</f>
        <v/>
      </c>
      <c r="H672" s="128" t="str">
        <f>IF(LEN(E672&amp;"")&gt;0,IF(ISERROR(VLOOKUP(E672,SpeciesLookup!B:G,5,FALSE)=TRUE),"",VLOOKUP(E672,SpeciesLookup!B:G,5,FALSE)),"")</f>
        <v/>
      </c>
      <c r="I672" s="11"/>
      <c r="J672" s="73"/>
      <c r="K672" s="11"/>
      <c r="L672" s="127" t="str">
        <f>TRIM(IF(ISERROR(VLOOKUP(R672,SpeciesValidation!D:T,IF(ISNA(VLOOKUP(J672,Validation!B$2:C$15,2,FALSE)),FALSE,VLOOKUP(J672,Validation!B$2:C$15,2,FALSE)))),IF(LEN(E672&amp;"")&gt;0,"",""),VLOOKUP(R672,SpeciesValidation!D:T,VLOOKUP(J672,Validation!B$2:C$15,2,FALSE),FALSE)) &amp; " " &amp; IF(ISERROR(IF(LEFT(J672,1)="A",IF(IF(VLOOKUP(R672,SpeciesValidation!D:W,20,FALSE)=FALSE,OR(TEXT(A672,"MMDD")&lt;VLOOKUP(R672,SpeciesValidation!D:W,18,FALSE),TEXT(A672,"MMDD")&gt;VLOOKUP(R672,SpeciesValidation!D:W,19,FALSE)),IF(TEXT(A672,"MMDD")&lt;"0701",TEXT(A672,"MMDD")&gt;VLOOKUP(R672,SpeciesValidation!D:W,18,FALSE),TEXT(A672,"MMDD")&lt;VLOOKUP(R672,SpeciesValidation!D:W,19,FALSE))),"Date outside expected range for this species",""),"")),"",IF(LEFT(J672,1)="A",IF(IF(VLOOKUP(R672,SpeciesValidation!D:W,20,FALSE)=FALSE,OR(TEXT(A672,"MMDD")&lt;VLOOKUP(R672,SpeciesValidation!D:W,18,FALSE),TEXT(A672,"MMDD")&gt;VLOOKUP(R672,SpeciesValidation!D:W,19,FALSE)),IF(TEXT(A672,"MMDD")&lt;"0701",TEXT(A672,"MMDD")&gt;VLOOKUP(R672,SpeciesValidation!D:W,18,FALSE),TEXT(A672,"MMDD")&lt;VLOOKUP(R672,SpeciesValidation!D:W,19,FALSE))),"Date outside expected range for this species",""),"")))</f>
        <v/>
      </c>
      <c r="M672" s="127" t="str">
        <f>IF(LEN(E672&amp;"")&gt;0,IF(ISERROR(VLOOKUP(R672,SpeciesValidation!D:I,6,FALSE)),"",VLOOKUP(R672,SpeciesValidation!D:I,6,FALSE)),"")</f>
        <v/>
      </c>
      <c r="Q672" s="36" t="str">
        <f>IF(LEN(E672&amp;"")&gt;0,IF(ISERROR(VLOOKUP(E672,SpeciesValidation!B:G,2,FALSE)=TRUE),"",VLOOKUP(E672,SpeciesValidation!B:G,2,FALSE)),"")</f>
        <v/>
      </c>
      <c r="R672" s="36" t="str">
        <f>IF(LEN(E672&amp;"")&gt;0,IF(ISERROR(VLOOKUP(E672,SpeciesLookup!B:G,4,FALSE)=TRUE),"",VLOOKUP(E672,SpeciesLookup!B:G,4,FALSE)),"")</f>
        <v/>
      </c>
    </row>
    <row r="673" spans="1:18" ht="13.2" x14ac:dyDescent="0.25">
      <c r="A673" s="72"/>
      <c r="B673" s="73"/>
      <c r="C673" s="73"/>
      <c r="D673" s="11"/>
      <c r="E673" s="74"/>
      <c r="F673" s="75"/>
      <c r="G673" s="128" t="str">
        <f>IF(LEN(E673&amp;"")&gt;0,IF(ISERROR(VLOOKUP(E673,SpeciesLookup!B:G,6,FALSE)=TRUE),"",VLOOKUP(E673,SpeciesLookup!B:G,6,FALSE)),"")</f>
        <v/>
      </c>
      <c r="H673" s="128" t="str">
        <f>IF(LEN(E673&amp;"")&gt;0,IF(ISERROR(VLOOKUP(E673,SpeciesLookup!B:G,5,FALSE)=TRUE),"",VLOOKUP(E673,SpeciesLookup!B:G,5,FALSE)),"")</f>
        <v/>
      </c>
      <c r="I673" s="11"/>
      <c r="J673" s="73"/>
      <c r="K673" s="11"/>
      <c r="L673" s="127" t="str">
        <f>TRIM(IF(ISERROR(VLOOKUP(R673,SpeciesValidation!D:T,IF(ISNA(VLOOKUP(J673,Validation!B$2:C$15,2,FALSE)),FALSE,VLOOKUP(J673,Validation!B$2:C$15,2,FALSE)))),IF(LEN(E673&amp;"")&gt;0,"",""),VLOOKUP(R673,SpeciesValidation!D:T,VLOOKUP(J673,Validation!B$2:C$15,2,FALSE),FALSE)) &amp; " " &amp; IF(ISERROR(IF(LEFT(J673,1)="A",IF(IF(VLOOKUP(R673,SpeciesValidation!D:W,20,FALSE)=FALSE,OR(TEXT(A673,"MMDD")&lt;VLOOKUP(R673,SpeciesValidation!D:W,18,FALSE),TEXT(A673,"MMDD")&gt;VLOOKUP(R673,SpeciesValidation!D:W,19,FALSE)),IF(TEXT(A673,"MMDD")&lt;"0701",TEXT(A673,"MMDD")&gt;VLOOKUP(R673,SpeciesValidation!D:W,18,FALSE),TEXT(A673,"MMDD")&lt;VLOOKUP(R673,SpeciesValidation!D:W,19,FALSE))),"Date outside expected range for this species",""),"")),"",IF(LEFT(J673,1)="A",IF(IF(VLOOKUP(R673,SpeciesValidation!D:W,20,FALSE)=FALSE,OR(TEXT(A673,"MMDD")&lt;VLOOKUP(R673,SpeciesValidation!D:W,18,FALSE),TEXT(A673,"MMDD")&gt;VLOOKUP(R673,SpeciesValidation!D:W,19,FALSE)),IF(TEXT(A673,"MMDD")&lt;"0701",TEXT(A673,"MMDD")&gt;VLOOKUP(R673,SpeciesValidation!D:W,18,FALSE),TEXT(A673,"MMDD")&lt;VLOOKUP(R673,SpeciesValidation!D:W,19,FALSE))),"Date outside expected range for this species",""),"")))</f>
        <v/>
      </c>
      <c r="M673" s="127" t="str">
        <f>IF(LEN(E673&amp;"")&gt;0,IF(ISERROR(VLOOKUP(R673,SpeciesValidation!D:I,6,FALSE)),"",VLOOKUP(R673,SpeciesValidation!D:I,6,FALSE)),"")</f>
        <v/>
      </c>
      <c r="Q673" s="36" t="str">
        <f>IF(LEN(E673&amp;"")&gt;0,IF(ISERROR(VLOOKUP(E673,SpeciesValidation!B:G,2,FALSE)=TRUE),"",VLOOKUP(E673,SpeciesValidation!B:G,2,FALSE)),"")</f>
        <v/>
      </c>
      <c r="R673" s="36" t="str">
        <f>IF(LEN(E673&amp;"")&gt;0,IF(ISERROR(VLOOKUP(E673,SpeciesLookup!B:G,4,FALSE)=TRUE),"",VLOOKUP(E673,SpeciesLookup!B:G,4,FALSE)),"")</f>
        <v/>
      </c>
    </row>
    <row r="674" spans="1:18" ht="13.2" x14ac:dyDescent="0.25">
      <c r="A674" s="72"/>
      <c r="B674" s="73"/>
      <c r="C674" s="73"/>
      <c r="D674" s="11"/>
      <c r="E674" s="74"/>
      <c r="F674" s="75"/>
      <c r="G674" s="128" t="str">
        <f>IF(LEN(E674&amp;"")&gt;0,IF(ISERROR(VLOOKUP(E674,SpeciesLookup!B:G,6,FALSE)=TRUE),"",VLOOKUP(E674,SpeciesLookup!B:G,6,FALSE)),"")</f>
        <v/>
      </c>
      <c r="H674" s="128" t="str">
        <f>IF(LEN(E674&amp;"")&gt;0,IF(ISERROR(VLOOKUP(E674,SpeciesLookup!B:G,5,FALSE)=TRUE),"",VLOOKUP(E674,SpeciesLookup!B:G,5,FALSE)),"")</f>
        <v/>
      </c>
      <c r="I674" s="11"/>
      <c r="J674" s="73"/>
      <c r="K674" s="11"/>
      <c r="L674" s="127" t="str">
        <f>TRIM(IF(ISERROR(VLOOKUP(R674,SpeciesValidation!D:T,IF(ISNA(VLOOKUP(J674,Validation!B$2:C$15,2,FALSE)),FALSE,VLOOKUP(J674,Validation!B$2:C$15,2,FALSE)))),IF(LEN(E674&amp;"")&gt;0,"",""),VLOOKUP(R674,SpeciesValidation!D:T,VLOOKUP(J674,Validation!B$2:C$15,2,FALSE),FALSE)) &amp; " " &amp; IF(ISERROR(IF(LEFT(J674,1)="A",IF(IF(VLOOKUP(R674,SpeciesValidation!D:W,20,FALSE)=FALSE,OR(TEXT(A674,"MMDD")&lt;VLOOKUP(R674,SpeciesValidation!D:W,18,FALSE),TEXT(A674,"MMDD")&gt;VLOOKUP(R674,SpeciesValidation!D:W,19,FALSE)),IF(TEXT(A674,"MMDD")&lt;"0701",TEXT(A674,"MMDD")&gt;VLOOKUP(R674,SpeciesValidation!D:W,18,FALSE),TEXT(A674,"MMDD")&lt;VLOOKUP(R674,SpeciesValidation!D:W,19,FALSE))),"Date outside expected range for this species",""),"")),"",IF(LEFT(J674,1)="A",IF(IF(VLOOKUP(R674,SpeciesValidation!D:W,20,FALSE)=FALSE,OR(TEXT(A674,"MMDD")&lt;VLOOKUP(R674,SpeciesValidation!D:W,18,FALSE),TEXT(A674,"MMDD")&gt;VLOOKUP(R674,SpeciesValidation!D:W,19,FALSE)),IF(TEXT(A674,"MMDD")&lt;"0701",TEXT(A674,"MMDD")&gt;VLOOKUP(R674,SpeciesValidation!D:W,18,FALSE),TEXT(A674,"MMDD")&lt;VLOOKUP(R674,SpeciesValidation!D:W,19,FALSE))),"Date outside expected range for this species",""),"")))</f>
        <v/>
      </c>
      <c r="M674" s="127" t="str">
        <f>IF(LEN(E674&amp;"")&gt;0,IF(ISERROR(VLOOKUP(R674,SpeciesValidation!D:I,6,FALSE)),"",VLOOKUP(R674,SpeciesValidation!D:I,6,FALSE)),"")</f>
        <v/>
      </c>
      <c r="Q674" s="36" t="str">
        <f>IF(LEN(E674&amp;"")&gt;0,IF(ISERROR(VLOOKUP(E674,SpeciesValidation!B:G,2,FALSE)=TRUE),"",VLOOKUP(E674,SpeciesValidation!B:G,2,FALSE)),"")</f>
        <v/>
      </c>
      <c r="R674" s="36" t="str">
        <f>IF(LEN(E674&amp;"")&gt;0,IF(ISERROR(VLOOKUP(E674,SpeciesLookup!B:G,4,FALSE)=TRUE),"",VLOOKUP(E674,SpeciesLookup!B:G,4,FALSE)),"")</f>
        <v/>
      </c>
    </row>
    <row r="675" spans="1:18" ht="13.2" x14ac:dyDescent="0.25">
      <c r="A675" s="72"/>
      <c r="B675" s="73"/>
      <c r="C675" s="73"/>
      <c r="D675" s="11"/>
      <c r="E675" s="74"/>
      <c r="F675" s="75"/>
      <c r="G675" s="128" t="str">
        <f>IF(LEN(E675&amp;"")&gt;0,IF(ISERROR(VLOOKUP(E675,SpeciesLookup!B:G,6,FALSE)=TRUE),"",VLOOKUP(E675,SpeciesLookup!B:G,6,FALSE)),"")</f>
        <v/>
      </c>
      <c r="H675" s="128" t="str">
        <f>IF(LEN(E675&amp;"")&gt;0,IF(ISERROR(VLOOKUP(E675,SpeciesLookup!B:G,5,FALSE)=TRUE),"",VLOOKUP(E675,SpeciesLookup!B:G,5,FALSE)),"")</f>
        <v/>
      </c>
      <c r="I675" s="11"/>
      <c r="J675" s="73"/>
      <c r="K675" s="11"/>
      <c r="L675" s="127" t="str">
        <f>TRIM(IF(ISERROR(VLOOKUP(R675,SpeciesValidation!D:T,IF(ISNA(VLOOKUP(J675,Validation!B$2:C$15,2,FALSE)),FALSE,VLOOKUP(J675,Validation!B$2:C$15,2,FALSE)))),IF(LEN(E675&amp;"")&gt;0,"",""),VLOOKUP(R675,SpeciesValidation!D:T,VLOOKUP(J675,Validation!B$2:C$15,2,FALSE),FALSE)) &amp; " " &amp; IF(ISERROR(IF(LEFT(J675,1)="A",IF(IF(VLOOKUP(R675,SpeciesValidation!D:W,20,FALSE)=FALSE,OR(TEXT(A675,"MMDD")&lt;VLOOKUP(R675,SpeciesValidation!D:W,18,FALSE),TEXT(A675,"MMDD")&gt;VLOOKUP(R675,SpeciesValidation!D:W,19,FALSE)),IF(TEXT(A675,"MMDD")&lt;"0701",TEXT(A675,"MMDD")&gt;VLOOKUP(R675,SpeciesValidation!D:W,18,FALSE),TEXT(A675,"MMDD")&lt;VLOOKUP(R675,SpeciesValidation!D:W,19,FALSE))),"Date outside expected range for this species",""),"")),"",IF(LEFT(J675,1)="A",IF(IF(VLOOKUP(R675,SpeciesValidation!D:W,20,FALSE)=FALSE,OR(TEXT(A675,"MMDD")&lt;VLOOKUP(R675,SpeciesValidation!D:W,18,FALSE),TEXT(A675,"MMDD")&gt;VLOOKUP(R675,SpeciesValidation!D:W,19,FALSE)),IF(TEXT(A675,"MMDD")&lt;"0701",TEXT(A675,"MMDD")&gt;VLOOKUP(R675,SpeciesValidation!D:W,18,FALSE),TEXT(A675,"MMDD")&lt;VLOOKUP(R675,SpeciesValidation!D:W,19,FALSE))),"Date outside expected range for this species",""),"")))</f>
        <v/>
      </c>
      <c r="M675" s="127" t="str">
        <f>IF(LEN(E675&amp;"")&gt;0,IF(ISERROR(VLOOKUP(R675,SpeciesValidation!D:I,6,FALSE)),"",VLOOKUP(R675,SpeciesValidation!D:I,6,FALSE)),"")</f>
        <v/>
      </c>
      <c r="Q675" s="36" t="str">
        <f>IF(LEN(E675&amp;"")&gt;0,IF(ISERROR(VLOOKUP(E675,SpeciesValidation!B:G,2,FALSE)=TRUE),"",VLOOKUP(E675,SpeciesValidation!B:G,2,FALSE)),"")</f>
        <v/>
      </c>
      <c r="R675" s="36" t="str">
        <f>IF(LEN(E675&amp;"")&gt;0,IF(ISERROR(VLOOKUP(E675,SpeciesLookup!B:G,4,FALSE)=TRUE),"",VLOOKUP(E675,SpeciesLookup!B:G,4,FALSE)),"")</f>
        <v/>
      </c>
    </row>
    <row r="676" spans="1:18" ht="13.2" x14ac:dyDescent="0.25">
      <c r="A676" s="72"/>
      <c r="B676" s="73"/>
      <c r="C676" s="73"/>
      <c r="D676" s="11"/>
      <c r="E676" s="74"/>
      <c r="F676" s="75"/>
      <c r="G676" s="128" t="str">
        <f>IF(LEN(E676&amp;"")&gt;0,IF(ISERROR(VLOOKUP(E676,SpeciesLookup!B:G,6,FALSE)=TRUE),"",VLOOKUP(E676,SpeciesLookup!B:G,6,FALSE)),"")</f>
        <v/>
      </c>
      <c r="H676" s="128" t="str">
        <f>IF(LEN(E676&amp;"")&gt;0,IF(ISERROR(VLOOKUP(E676,SpeciesLookup!B:G,5,FALSE)=TRUE),"",VLOOKUP(E676,SpeciesLookup!B:G,5,FALSE)),"")</f>
        <v/>
      </c>
      <c r="I676" s="11"/>
      <c r="J676" s="73"/>
      <c r="K676" s="11"/>
      <c r="L676" s="127" t="str">
        <f>TRIM(IF(ISERROR(VLOOKUP(R676,SpeciesValidation!D:T,IF(ISNA(VLOOKUP(J676,Validation!B$2:C$15,2,FALSE)),FALSE,VLOOKUP(J676,Validation!B$2:C$15,2,FALSE)))),IF(LEN(E676&amp;"")&gt;0,"",""),VLOOKUP(R676,SpeciesValidation!D:T,VLOOKUP(J676,Validation!B$2:C$15,2,FALSE),FALSE)) &amp; " " &amp; IF(ISERROR(IF(LEFT(J676,1)="A",IF(IF(VLOOKUP(R676,SpeciesValidation!D:W,20,FALSE)=FALSE,OR(TEXT(A676,"MMDD")&lt;VLOOKUP(R676,SpeciesValidation!D:W,18,FALSE),TEXT(A676,"MMDD")&gt;VLOOKUP(R676,SpeciesValidation!D:W,19,FALSE)),IF(TEXT(A676,"MMDD")&lt;"0701",TEXT(A676,"MMDD")&gt;VLOOKUP(R676,SpeciesValidation!D:W,18,FALSE),TEXT(A676,"MMDD")&lt;VLOOKUP(R676,SpeciesValidation!D:W,19,FALSE))),"Date outside expected range for this species",""),"")),"",IF(LEFT(J676,1)="A",IF(IF(VLOOKUP(R676,SpeciesValidation!D:W,20,FALSE)=FALSE,OR(TEXT(A676,"MMDD")&lt;VLOOKUP(R676,SpeciesValidation!D:W,18,FALSE),TEXT(A676,"MMDD")&gt;VLOOKUP(R676,SpeciesValidation!D:W,19,FALSE)),IF(TEXT(A676,"MMDD")&lt;"0701",TEXT(A676,"MMDD")&gt;VLOOKUP(R676,SpeciesValidation!D:W,18,FALSE),TEXT(A676,"MMDD")&lt;VLOOKUP(R676,SpeciesValidation!D:W,19,FALSE))),"Date outside expected range for this species",""),"")))</f>
        <v/>
      </c>
      <c r="M676" s="127" t="str">
        <f>IF(LEN(E676&amp;"")&gt;0,IF(ISERROR(VLOOKUP(R676,SpeciesValidation!D:I,6,FALSE)),"",VLOOKUP(R676,SpeciesValidation!D:I,6,FALSE)),"")</f>
        <v/>
      </c>
      <c r="Q676" s="36" t="str">
        <f>IF(LEN(E676&amp;"")&gt;0,IF(ISERROR(VLOOKUP(E676,SpeciesValidation!B:G,2,FALSE)=TRUE),"",VLOOKUP(E676,SpeciesValidation!B:G,2,FALSE)),"")</f>
        <v/>
      </c>
      <c r="R676" s="36" t="str">
        <f>IF(LEN(E676&amp;"")&gt;0,IF(ISERROR(VLOOKUP(E676,SpeciesLookup!B:G,4,FALSE)=TRUE),"",VLOOKUP(E676,SpeciesLookup!B:G,4,FALSE)),"")</f>
        <v/>
      </c>
    </row>
    <row r="677" spans="1:18" ht="13.2" x14ac:dyDescent="0.25">
      <c r="A677" s="72"/>
      <c r="B677" s="73"/>
      <c r="C677" s="73"/>
      <c r="D677" s="11"/>
      <c r="E677" s="74"/>
      <c r="F677" s="75"/>
      <c r="G677" s="128" t="str">
        <f>IF(LEN(E677&amp;"")&gt;0,IF(ISERROR(VLOOKUP(E677,SpeciesLookup!B:G,6,FALSE)=TRUE),"",VLOOKUP(E677,SpeciesLookup!B:G,6,FALSE)),"")</f>
        <v/>
      </c>
      <c r="H677" s="128" t="str">
        <f>IF(LEN(E677&amp;"")&gt;0,IF(ISERROR(VLOOKUP(E677,SpeciesLookup!B:G,5,FALSE)=TRUE),"",VLOOKUP(E677,SpeciesLookup!B:G,5,FALSE)),"")</f>
        <v/>
      </c>
      <c r="I677" s="11"/>
      <c r="J677" s="73"/>
      <c r="K677" s="11"/>
      <c r="L677" s="127" t="str">
        <f>TRIM(IF(ISERROR(VLOOKUP(R677,SpeciesValidation!D:T,IF(ISNA(VLOOKUP(J677,Validation!B$2:C$15,2,FALSE)),FALSE,VLOOKUP(J677,Validation!B$2:C$15,2,FALSE)))),IF(LEN(E677&amp;"")&gt;0,"",""),VLOOKUP(R677,SpeciesValidation!D:T,VLOOKUP(J677,Validation!B$2:C$15,2,FALSE),FALSE)) &amp; " " &amp; IF(ISERROR(IF(LEFT(J677,1)="A",IF(IF(VLOOKUP(R677,SpeciesValidation!D:W,20,FALSE)=FALSE,OR(TEXT(A677,"MMDD")&lt;VLOOKUP(R677,SpeciesValidation!D:W,18,FALSE),TEXT(A677,"MMDD")&gt;VLOOKUP(R677,SpeciesValidation!D:W,19,FALSE)),IF(TEXT(A677,"MMDD")&lt;"0701",TEXT(A677,"MMDD")&gt;VLOOKUP(R677,SpeciesValidation!D:W,18,FALSE),TEXT(A677,"MMDD")&lt;VLOOKUP(R677,SpeciesValidation!D:W,19,FALSE))),"Date outside expected range for this species",""),"")),"",IF(LEFT(J677,1)="A",IF(IF(VLOOKUP(R677,SpeciesValidation!D:W,20,FALSE)=FALSE,OR(TEXT(A677,"MMDD")&lt;VLOOKUP(R677,SpeciesValidation!D:W,18,FALSE),TEXT(A677,"MMDD")&gt;VLOOKUP(R677,SpeciesValidation!D:W,19,FALSE)),IF(TEXT(A677,"MMDD")&lt;"0701",TEXT(A677,"MMDD")&gt;VLOOKUP(R677,SpeciesValidation!D:W,18,FALSE),TEXT(A677,"MMDD")&lt;VLOOKUP(R677,SpeciesValidation!D:W,19,FALSE))),"Date outside expected range for this species",""),"")))</f>
        <v/>
      </c>
      <c r="M677" s="127" t="str">
        <f>IF(LEN(E677&amp;"")&gt;0,IF(ISERROR(VLOOKUP(R677,SpeciesValidation!D:I,6,FALSE)),"",VLOOKUP(R677,SpeciesValidation!D:I,6,FALSE)),"")</f>
        <v/>
      </c>
      <c r="Q677" s="36" t="str">
        <f>IF(LEN(E677&amp;"")&gt;0,IF(ISERROR(VLOOKUP(E677,SpeciesValidation!B:G,2,FALSE)=TRUE),"",VLOOKUP(E677,SpeciesValidation!B:G,2,FALSE)),"")</f>
        <v/>
      </c>
      <c r="R677" s="36" t="str">
        <f>IF(LEN(E677&amp;"")&gt;0,IF(ISERROR(VLOOKUP(E677,SpeciesLookup!B:G,4,FALSE)=TRUE),"",VLOOKUP(E677,SpeciesLookup!B:G,4,FALSE)),"")</f>
        <v/>
      </c>
    </row>
    <row r="678" spans="1:18" ht="13.2" x14ac:dyDescent="0.25">
      <c r="A678" s="72"/>
      <c r="B678" s="73"/>
      <c r="C678" s="73"/>
      <c r="D678" s="11"/>
      <c r="E678" s="74"/>
      <c r="F678" s="75"/>
      <c r="G678" s="128" t="str">
        <f>IF(LEN(E678&amp;"")&gt;0,IF(ISERROR(VLOOKUP(E678,SpeciesLookup!B:G,6,FALSE)=TRUE),"",VLOOKUP(E678,SpeciesLookup!B:G,6,FALSE)),"")</f>
        <v/>
      </c>
      <c r="H678" s="128" t="str">
        <f>IF(LEN(E678&amp;"")&gt;0,IF(ISERROR(VLOOKUP(E678,SpeciesLookup!B:G,5,FALSE)=TRUE),"",VLOOKUP(E678,SpeciesLookup!B:G,5,FALSE)),"")</f>
        <v/>
      </c>
      <c r="I678" s="11"/>
      <c r="J678" s="73"/>
      <c r="K678" s="11"/>
      <c r="L678" s="127" t="str">
        <f>TRIM(IF(ISERROR(VLOOKUP(R678,SpeciesValidation!D:T,IF(ISNA(VLOOKUP(J678,Validation!B$2:C$15,2,FALSE)),FALSE,VLOOKUP(J678,Validation!B$2:C$15,2,FALSE)))),IF(LEN(E678&amp;"")&gt;0,"",""),VLOOKUP(R678,SpeciesValidation!D:T,VLOOKUP(J678,Validation!B$2:C$15,2,FALSE),FALSE)) &amp; " " &amp; IF(ISERROR(IF(LEFT(J678,1)="A",IF(IF(VLOOKUP(R678,SpeciesValidation!D:W,20,FALSE)=FALSE,OR(TEXT(A678,"MMDD")&lt;VLOOKUP(R678,SpeciesValidation!D:W,18,FALSE),TEXT(A678,"MMDD")&gt;VLOOKUP(R678,SpeciesValidation!D:W,19,FALSE)),IF(TEXT(A678,"MMDD")&lt;"0701",TEXT(A678,"MMDD")&gt;VLOOKUP(R678,SpeciesValidation!D:W,18,FALSE),TEXT(A678,"MMDD")&lt;VLOOKUP(R678,SpeciesValidation!D:W,19,FALSE))),"Date outside expected range for this species",""),"")),"",IF(LEFT(J678,1)="A",IF(IF(VLOOKUP(R678,SpeciesValidation!D:W,20,FALSE)=FALSE,OR(TEXT(A678,"MMDD")&lt;VLOOKUP(R678,SpeciesValidation!D:W,18,FALSE),TEXT(A678,"MMDD")&gt;VLOOKUP(R678,SpeciesValidation!D:W,19,FALSE)),IF(TEXT(A678,"MMDD")&lt;"0701",TEXT(A678,"MMDD")&gt;VLOOKUP(R678,SpeciesValidation!D:W,18,FALSE),TEXT(A678,"MMDD")&lt;VLOOKUP(R678,SpeciesValidation!D:W,19,FALSE))),"Date outside expected range for this species",""),"")))</f>
        <v/>
      </c>
      <c r="M678" s="127" t="str">
        <f>IF(LEN(E678&amp;"")&gt;0,IF(ISERROR(VLOOKUP(R678,SpeciesValidation!D:I,6,FALSE)),"",VLOOKUP(R678,SpeciesValidation!D:I,6,FALSE)),"")</f>
        <v/>
      </c>
      <c r="Q678" s="36" t="str">
        <f>IF(LEN(E678&amp;"")&gt;0,IF(ISERROR(VLOOKUP(E678,SpeciesValidation!B:G,2,FALSE)=TRUE),"",VLOOKUP(E678,SpeciesValidation!B:G,2,FALSE)),"")</f>
        <v/>
      </c>
      <c r="R678" s="36" t="str">
        <f>IF(LEN(E678&amp;"")&gt;0,IF(ISERROR(VLOOKUP(E678,SpeciesLookup!B:G,4,FALSE)=TRUE),"",VLOOKUP(E678,SpeciesLookup!B:G,4,FALSE)),"")</f>
        <v/>
      </c>
    </row>
    <row r="679" spans="1:18" ht="13.2" x14ac:dyDescent="0.25">
      <c r="A679" s="72"/>
      <c r="B679" s="73"/>
      <c r="C679" s="73"/>
      <c r="D679" s="11"/>
      <c r="E679" s="74"/>
      <c r="F679" s="75"/>
      <c r="G679" s="128" t="str">
        <f>IF(LEN(E679&amp;"")&gt;0,IF(ISERROR(VLOOKUP(E679,SpeciesLookup!B:G,6,FALSE)=TRUE),"",VLOOKUP(E679,SpeciesLookup!B:G,6,FALSE)),"")</f>
        <v/>
      </c>
      <c r="H679" s="128" t="str">
        <f>IF(LEN(E679&amp;"")&gt;0,IF(ISERROR(VLOOKUP(E679,SpeciesLookup!B:G,5,FALSE)=TRUE),"",VLOOKUP(E679,SpeciesLookup!B:G,5,FALSE)),"")</f>
        <v/>
      </c>
      <c r="I679" s="11"/>
      <c r="J679" s="73"/>
      <c r="K679" s="11"/>
      <c r="L679" s="127" t="str">
        <f>TRIM(IF(ISERROR(VLOOKUP(R679,SpeciesValidation!D:T,IF(ISNA(VLOOKUP(J679,Validation!B$2:C$15,2,FALSE)),FALSE,VLOOKUP(J679,Validation!B$2:C$15,2,FALSE)))),IF(LEN(E679&amp;"")&gt;0,"",""),VLOOKUP(R679,SpeciesValidation!D:T,VLOOKUP(J679,Validation!B$2:C$15,2,FALSE),FALSE)) &amp; " " &amp; IF(ISERROR(IF(LEFT(J679,1)="A",IF(IF(VLOOKUP(R679,SpeciesValidation!D:W,20,FALSE)=FALSE,OR(TEXT(A679,"MMDD")&lt;VLOOKUP(R679,SpeciesValidation!D:W,18,FALSE),TEXT(A679,"MMDD")&gt;VLOOKUP(R679,SpeciesValidation!D:W,19,FALSE)),IF(TEXT(A679,"MMDD")&lt;"0701",TEXT(A679,"MMDD")&gt;VLOOKUP(R679,SpeciesValidation!D:W,18,FALSE),TEXT(A679,"MMDD")&lt;VLOOKUP(R679,SpeciesValidation!D:W,19,FALSE))),"Date outside expected range for this species",""),"")),"",IF(LEFT(J679,1)="A",IF(IF(VLOOKUP(R679,SpeciesValidation!D:W,20,FALSE)=FALSE,OR(TEXT(A679,"MMDD")&lt;VLOOKUP(R679,SpeciesValidation!D:W,18,FALSE),TEXT(A679,"MMDD")&gt;VLOOKUP(R679,SpeciesValidation!D:W,19,FALSE)),IF(TEXT(A679,"MMDD")&lt;"0701",TEXT(A679,"MMDD")&gt;VLOOKUP(R679,SpeciesValidation!D:W,18,FALSE),TEXT(A679,"MMDD")&lt;VLOOKUP(R679,SpeciesValidation!D:W,19,FALSE))),"Date outside expected range for this species",""),"")))</f>
        <v/>
      </c>
      <c r="M679" s="127" t="str">
        <f>IF(LEN(E679&amp;"")&gt;0,IF(ISERROR(VLOOKUP(R679,SpeciesValidation!D:I,6,FALSE)),"",VLOOKUP(R679,SpeciesValidation!D:I,6,FALSE)),"")</f>
        <v/>
      </c>
      <c r="Q679" s="36" t="str">
        <f>IF(LEN(E679&amp;"")&gt;0,IF(ISERROR(VLOOKUP(E679,SpeciesValidation!B:G,2,FALSE)=TRUE),"",VLOOKUP(E679,SpeciesValidation!B:G,2,FALSE)),"")</f>
        <v/>
      </c>
      <c r="R679" s="36" t="str">
        <f>IF(LEN(E679&amp;"")&gt;0,IF(ISERROR(VLOOKUP(E679,SpeciesLookup!B:G,4,FALSE)=TRUE),"",VLOOKUP(E679,SpeciesLookup!B:G,4,FALSE)),"")</f>
        <v/>
      </c>
    </row>
    <row r="680" spans="1:18" ht="13.2" x14ac:dyDescent="0.25">
      <c r="A680" s="72"/>
      <c r="B680" s="73"/>
      <c r="C680" s="73"/>
      <c r="D680" s="11"/>
      <c r="E680" s="74"/>
      <c r="F680" s="75"/>
      <c r="G680" s="128" t="str">
        <f>IF(LEN(E680&amp;"")&gt;0,IF(ISERROR(VLOOKUP(E680,SpeciesLookup!B:G,6,FALSE)=TRUE),"",VLOOKUP(E680,SpeciesLookup!B:G,6,FALSE)),"")</f>
        <v/>
      </c>
      <c r="H680" s="128" t="str">
        <f>IF(LEN(E680&amp;"")&gt;0,IF(ISERROR(VLOOKUP(E680,SpeciesLookup!B:G,5,FALSE)=TRUE),"",VLOOKUP(E680,SpeciesLookup!B:G,5,FALSE)),"")</f>
        <v/>
      </c>
      <c r="I680" s="11"/>
      <c r="J680" s="73"/>
      <c r="K680" s="11"/>
      <c r="L680" s="127" t="str">
        <f>TRIM(IF(ISERROR(VLOOKUP(R680,SpeciesValidation!D:T,IF(ISNA(VLOOKUP(J680,Validation!B$2:C$15,2,FALSE)),FALSE,VLOOKUP(J680,Validation!B$2:C$15,2,FALSE)))),IF(LEN(E680&amp;"")&gt;0,"",""),VLOOKUP(R680,SpeciesValidation!D:T,VLOOKUP(J680,Validation!B$2:C$15,2,FALSE),FALSE)) &amp; " " &amp; IF(ISERROR(IF(LEFT(J680,1)="A",IF(IF(VLOOKUP(R680,SpeciesValidation!D:W,20,FALSE)=FALSE,OR(TEXT(A680,"MMDD")&lt;VLOOKUP(R680,SpeciesValidation!D:W,18,FALSE),TEXT(A680,"MMDD")&gt;VLOOKUP(R680,SpeciesValidation!D:W,19,FALSE)),IF(TEXT(A680,"MMDD")&lt;"0701",TEXT(A680,"MMDD")&gt;VLOOKUP(R680,SpeciesValidation!D:W,18,FALSE),TEXT(A680,"MMDD")&lt;VLOOKUP(R680,SpeciesValidation!D:W,19,FALSE))),"Date outside expected range for this species",""),"")),"",IF(LEFT(J680,1)="A",IF(IF(VLOOKUP(R680,SpeciesValidation!D:W,20,FALSE)=FALSE,OR(TEXT(A680,"MMDD")&lt;VLOOKUP(R680,SpeciesValidation!D:W,18,FALSE),TEXT(A680,"MMDD")&gt;VLOOKUP(R680,SpeciesValidation!D:W,19,FALSE)),IF(TEXT(A680,"MMDD")&lt;"0701",TEXT(A680,"MMDD")&gt;VLOOKUP(R680,SpeciesValidation!D:W,18,FALSE),TEXT(A680,"MMDD")&lt;VLOOKUP(R680,SpeciesValidation!D:W,19,FALSE))),"Date outside expected range for this species",""),"")))</f>
        <v/>
      </c>
      <c r="M680" s="127" t="str">
        <f>IF(LEN(E680&amp;"")&gt;0,IF(ISERROR(VLOOKUP(R680,SpeciesValidation!D:I,6,FALSE)),"",VLOOKUP(R680,SpeciesValidation!D:I,6,FALSE)),"")</f>
        <v/>
      </c>
      <c r="Q680" s="36" t="str">
        <f>IF(LEN(E680&amp;"")&gt;0,IF(ISERROR(VLOOKUP(E680,SpeciesValidation!B:G,2,FALSE)=TRUE),"",VLOOKUP(E680,SpeciesValidation!B:G,2,FALSE)),"")</f>
        <v/>
      </c>
      <c r="R680" s="36" t="str">
        <f>IF(LEN(E680&amp;"")&gt;0,IF(ISERROR(VLOOKUP(E680,SpeciesLookup!B:G,4,FALSE)=TRUE),"",VLOOKUP(E680,SpeciesLookup!B:G,4,FALSE)),"")</f>
        <v/>
      </c>
    </row>
    <row r="681" spans="1:18" ht="13.2" x14ac:dyDescent="0.25">
      <c r="A681" s="72"/>
      <c r="B681" s="73"/>
      <c r="C681" s="73"/>
      <c r="D681" s="11"/>
      <c r="E681" s="74"/>
      <c r="F681" s="75"/>
      <c r="G681" s="128" t="str">
        <f>IF(LEN(E681&amp;"")&gt;0,IF(ISERROR(VLOOKUP(E681,SpeciesLookup!B:G,6,FALSE)=TRUE),"",VLOOKUP(E681,SpeciesLookup!B:G,6,FALSE)),"")</f>
        <v/>
      </c>
      <c r="H681" s="128" t="str">
        <f>IF(LEN(E681&amp;"")&gt;0,IF(ISERROR(VLOOKUP(E681,SpeciesLookup!B:G,5,FALSE)=TRUE),"",VLOOKUP(E681,SpeciesLookup!B:G,5,FALSE)),"")</f>
        <v/>
      </c>
      <c r="I681" s="11"/>
      <c r="J681" s="73"/>
      <c r="K681" s="11"/>
      <c r="L681" s="127" t="str">
        <f>TRIM(IF(ISERROR(VLOOKUP(R681,SpeciesValidation!D:T,IF(ISNA(VLOOKUP(J681,Validation!B$2:C$15,2,FALSE)),FALSE,VLOOKUP(J681,Validation!B$2:C$15,2,FALSE)))),IF(LEN(E681&amp;"")&gt;0,"",""),VLOOKUP(R681,SpeciesValidation!D:T,VLOOKUP(J681,Validation!B$2:C$15,2,FALSE),FALSE)) &amp; " " &amp; IF(ISERROR(IF(LEFT(J681,1)="A",IF(IF(VLOOKUP(R681,SpeciesValidation!D:W,20,FALSE)=FALSE,OR(TEXT(A681,"MMDD")&lt;VLOOKUP(R681,SpeciesValidation!D:W,18,FALSE),TEXT(A681,"MMDD")&gt;VLOOKUP(R681,SpeciesValidation!D:W,19,FALSE)),IF(TEXT(A681,"MMDD")&lt;"0701",TEXT(A681,"MMDD")&gt;VLOOKUP(R681,SpeciesValidation!D:W,18,FALSE),TEXT(A681,"MMDD")&lt;VLOOKUP(R681,SpeciesValidation!D:W,19,FALSE))),"Date outside expected range for this species",""),"")),"",IF(LEFT(J681,1)="A",IF(IF(VLOOKUP(R681,SpeciesValidation!D:W,20,FALSE)=FALSE,OR(TEXT(A681,"MMDD")&lt;VLOOKUP(R681,SpeciesValidation!D:W,18,FALSE),TEXT(A681,"MMDD")&gt;VLOOKUP(R681,SpeciesValidation!D:W,19,FALSE)),IF(TEXT(A681,"MMDD")&lt;"0701",TEXT(A681,"MMDD")&gt;VLOOKUP(R681,SpeciesValidation!D:W,18,FALSE),TEXT(A681,"MMDD")&lt;VLOOKUP(R681,SpeciesValidation!D:W,19,FALSE))),"Date outside expected range for this species",""),"")))</f>
        <v/>
      </c>
      <c r="M681" s="127" t="str">
        <f>IF(LEN(E681&amp;"")&gt;0,IF(ISERROR(VLOOKUP(R681,SpeciesValidation!D:I,6,FALSE)),"",VLOOKUP(R681,SpeciesValidation!D:I,6,FALSE)),"")</f>
        <v/>
      </c>
      <c r="Q681" s="36" t="str">
        <f>IF(LEN(E681&amp;"")&gt;0,IF(ISERROR(VLOOKUP(E681,SpeciesValidation!B:G,2,FALSE)=TRUE),"",VLOOKUP(E681,SpeciesValidation!B:G,2,FALSE)),"")</f>
        <v/>
      </c>
      <c r="R681" s="36" t="str">
        <f>IF(LEN(E681&amp;"")&gt;0,IF(ISERROR(VLOOKUP(E681,SpeciesLookup!B:G,4,FALSE)=TRUE),"",VLOOKUP(E681,SpeciesLookup!B:G,4,FALSE)),"")</f>
        <v/>
      </c>
    </row>
    <row r="682" spans="1:18" ht="13.2" x14ac:dyDescent="0.25">
      <c r="A682" s="72"/>
      <c r="B682" s="73"/>
      <c r="C682" s="73"/>
      <c r="D682" s="11"/>
      <c r="E682" s="74"/>
      <c r="F682" s="75"/>
      <c r="G682" s="128" t="str">
        <f>IF(LEN(E682&amp;"")&gt;0,IF(ISERROR(VLOOKUP(E682,SpeciesLookup!B:G,6,FALSE)=TRUE),"",VLOOKUP(E682,SpeciesLookup!B:G,6,FALSE)),"")</f>
        <v/>
      </c>
      <c r="H682" s="128" t="str">
        <f>IF(LEN(E682&amp;"")&gt;0,IF(ISERROR(VLOOKUP(E682,SpeciesLookup!B:G,5,FALSE)=TRUE),"",VLOOKUP(E682,SpeciesLookup!B:G,5,FALSE)),"")</f>
        <v/>
      </c>
      <c r="I682" s="11"/>
      <c r="J682" s="73"/>
      <c r="K682" s="11"/>
      <c r="L682" s="127" t="str">
        <f>TRIM(IF(ISERROR(VLOOKUP(R682,SpeciesValidation!D:T,IF(ISNA(VLOOKUP(J682,Validation!B$2:C$15,2,FALSE)),FALSE,VLOOKUP(J682,Validation!B$2:C$15,2,FALSE)))),IF(LEN(E682&amp;"")&gt;0,"",""),VLOOKUP(R682,SpeciesValidation!D:T,VLOOKUP(J682,Validation!B$2:C$15,2,FALSE),FALSE)) &amp; " " &amp; IF(ISERROR(IF(LEFT(J682,1)="A",IF(IF(VLOOKUP(R682,SpeciesValidation!D:W,20,FALSE)=FALSE,OR(TEXT(A682,"MMDD")&lt;VLOOKUP(R682,SpeciesValidation!D:W,18,FALSE),TEXT(A682,"MMDD")&gt;VLOOKUP(R682,SpeciesValidation!D:W,19,FALSE)),IF(TEXT(A682,"MMDD")&lt;"0701",TEXT(A682,"MMDD")&gt;VLOOKUP(R682,SpeciesValidation!D:W,18,FALSE),TEXT(A682,"MMDD")&lt;VLOOKUP(R682,SpeciesValidation!D:W,19,FALSE))),"Date outside expected range for this species",""),"")),"",IF(LEFT(J682,1)="A",IF(IF(VLOOKUP(R682,SpeciesValidation!D:W,20,FALSE)=FALSE,OR(TEXT(A682,"MMDD")&lt;VLOOKUP(R682,SpeciesValidation!D:W,18,FALSE),TEXT(A682,"MMDD")&gt;VLOOKUP(R682,SpeciesValidation!D:W,19,FALSE)),IF(TEXT(A682,"MMDD")&lt;"0701",TEXT(A682,"MMDD")&gt;VLOOKUP(R682,SpeciesValidation!D:W,18,FALSE),TEXT(A682,"MMDD")&lt;VLOOKUP(R682,SpeciesValidation!D:W,19,FALSE))),"Date outside expected range for this species",""),"")))</f>
        <v/>
      </c>
      <c r="M682" s="127" t="str">
        <f>IF(LEN(E682&amp;"")&gt;0,IF(ISERROR(VLOOKUP(R682,SpeciesValidation!D:I,6,FALSE)),"",VLOOKUP(R682,SpeciesValidation!D:I,6,FALSE)),"")</f>
        <v/>
      </c>
      <c r="Q682" s="36" t="str">
        <f>IF(LEN(E682&amp;"")&gt;0,IF(ISERROR(VLOOKUP(E682,SpeciesValidation!B:G,2,FALSE)=TRUE),"",VLOOKUP(E682,SpeciesValidation!B:G,2,FALSE)),"")</f>
        <v/>
      </c>
      <c r="R682" s="36" t="str">
        <f>IF(LEN(E682&amp;"")&gt;0,IF(ISERROR(VLOOKUP(E682,SpeciesLookup!B:G,4,FALSE)=TRUE),"",VLOOKUP(E682,SpeciesLookup!B:G,4,FALSE)),"")</f>
        <v/>
      </c>
    </row>
    <row r="683" spans="1:18" ht="13.2" x14ac:dyDescent="0.25">
      <c r="A683" s="72"/>
      <c r="B683" s="73"/>
      <c r="C683" s="73"/>
      <c r="D683" s="11"/>
      <c r="E683" s="74"/>
      <c r="F683" s="75"/>
      <c r="G683" s="128" t="str">
        <f>IF(LEN(E683&amp;"")&gt;0,IF(ISERROR(VLOOKUP(E683,SpeciesLookup!B:G,6,FALSE)=TRUE),"",VLOOKUP(E683,SpeciesLookup!B:G,6,FALSE)),"")</f>
        <v/>
      </c>
      <c r="H683" s="128" t="str">
        <f>IF(LEN(E683&amp;"")&gt;0,IF(ISERROR(VLOOKUP(E683,SpeciesLookup!B:G,5,FALSE)=TRUE),"",VLOOKUP(E683,SpeciesLookup!B:G,5,FALSE)),"")</f>
        <v/>
      </c>
      <c r="I683" s="11"/>
      <c r="J683" s="73"/>
      <c r="K683" s="11"/>
      <c r="L683" s="127" t="str">
        <f>TRIM(IF(ISERROR(VLOOKUP(R683,SpeciesValidation!D:T,IF(ISNA(VLOOKUP(J683,Validation!B$2:C$15,2,FALSE)),FALSE,VLOOKUP(J683,Validation!B$2:C$15,2,FALSE)))),IF(LEN(E683&amp;"")&gt;0,"",""),VLOOKUP(R683,SpeciesValidation!D:T,VLOOKUP(J683,Validation!B$2:C$15,2,FALSE),FALSE)) &amp; " " &amp; IF(ISERROR(IF(LEFT(J683,1)="A",IF(IF(VLOOKUP(R683,SpeciesValidation!D:W,20,FALSE)=FALSE,OR(TEXT(A683,"MMDD")&lt;VLOOKUP(R683,SpeciesValidation!D:W,18,FALSE),TEXT(A683,"MMDD")&gt;VLOOKUP(R683,SpeciesValidation!D:W,19,FALSE)),IF(TEXT(A683,"MMDD")&lt;"0701",TEXT(A683,"MMDD")&gt;VLOOKUP(R683,SpeciesValidation!D:W,18,FALSE),TEXT(A683,"MMDD")&lt;VLOOKUP(R683,SpeciesValidation!D:W,19,FALSE))),"Date outside expected range for this species",""),"")),"",IF(LEFT(J683,1)="A",IF(IF(VLOOKUP(R683,SpeciesValidation!D:W,20,FALSE)=FALSE,OR(TEXT(A683,"MMDD")&lt;VLOOKUP(R683,SpeciesValidation!D:W,18,FALSE),TEXT(A683,"MMDD")&gt;VLOOKUP(R683,SpeciesValidation!D:W,19,FALSE)),IF(TEXT(A683,"MMDD")&lt;"0701",TEXT(A683,"MMDD")&gt;VLOOKUP(R683,SpeciesValidation!D:W,18,FALSE),TEXT(A683,"MMDD")&lt;VLOOKUP(R683,SpeciesValidation!D:W,19,FALSE))),"Date outside expected range for this species",""),"")))</f>
        <v/>
      </c>
      <c r="M683" s="127" t="str">
        <f>IF(LEN(E683&amp;"")&gt;0,IF(ISERROR(VLOOKUP(R683,SpeciesValidation!D:I,6,FALSE)),"",VLOOKUP(R683,SpeciesValidation!D:I,6,FALSE)),"")</f>
        <v/>
      </c>
      <c r="Q683" s="36" t="str">
        <f>IF(LEN(E683&amp;"")&gt;0,IF(ISERROR(VLOOKUP(E683,SpeciesValidation!B:G,2,FALSE)=TRUE),"",VLOOKUP(E683,SpeciesValidation!B:G,2,FALSE)),"")</f>
        <v/>
      </c>
      <c r="R683" s="36" t="str">
        <f>IF(LEN(E683&amp;"")&gt;0,IF(ISERROR(VLOOKUP(E683,SpeciesLookup!B:G,4,FALSE)=TRUE),"",VLOOKUP(E683,SpeciesLookup!B:G,4,FALSE)),"")</f>
        <v/>
      </c>
    </row>
    <row r="684" spans="1:18" ht="13.2" x14ac:dyDescent="0.25">
      <c r="A684" s="72"/>
      <c r="B684" s="73"/>
      <c r="C684" s="73"/>
      <c r="D684" s="11"/>
      <c r="E684" s="74"/>
      <c r="F684" s="75"/>
      <c r="G684" s="128" t="str">
        <f>IF(LEN(E684&amp;"")&gt;0,IF(ISERROR(VLOOKUP(E684,SpeciesLookup!B:G,6,FALSE)=TRUE),"",VLOOKUP(E684,SpeciesLookup!B:G,6,FALSE)),"")</f>
        <v/>
      </c>
      <c r="H684" s="128" t="str">
        <f>IF(LEN(E684&amp;"")&gt;0,IF(ISERROR(VLOOKUP(E684,SpeciesLookup!B:G,5,FALSE)=TRUE),"",VLOOKUP(E684,SpeciesLookup!B:G,5,FALSE)),"")</f>
        <v/>
      </c>
      <c r="I684" s="11"/>
      <c r="J684" s="73"/>
      <c r="K684" s="11"/>
      <c r="L684" s="127" t="str">
        <f>TRIM(IF(ISERROR(VLOOKUP(R684,SpeciesValidation!D:T,IF(ISNA(VLOOKUP(J684,Validation!B$2:C$15,2,FALSE)),FALSE,VLOOKUP(J684,Validation!B$2:C$15,2,FALSE)))),IF(LEN(E684&amp;"")&gt;0,"",""),VLOOKUP(R684,SpeciesValidation!D:T,VLOOKUP(J684,Validation!B$2:C$15,2,FALSE),FALSE)) &amp; " " &amp; IF(ISERROR(IF(LEFT(J684,1)="A",IF(IF(VLOOKUP(R684,SpeciesValidation!D:W,20,FALSE)=FALSE,OR(TEXT(A684,"MMDD")&lt;VLOOKUP(R684,SpeciesValidation!D:W,18,FALSE),TEXT(A684,"MMDD")&gt;VLOOKUP(R684,SpeciesValidation!D:W,19,FALSE)),IF(TEXT(A684,"MMDD")&lt;"0701",TEXT(A684,"MMDD")&gt;VLOOKUP(R684,SpeciesValidation!D:W,18,FALSE),TEXT(A684,"MMDD")&lt;VLOOKUP(R684,SpeciesValidation!D:W,19,FALSE))),"Date outside expected range for this species",""),"")),"",IF(LEFT(J684,1)="A",IF(IF(VLOOKUP(R684,SpeciesValidation!D:W,20,FALSE)=FALSE,OR(TEXT(A684,"MMDD")&lt;VLOOKUP(R684,SpeciesValidation!D:W,18,FALSE),TEXT(A684,"MMDD")&gt;VLOOKUP(R684,SpeciesValidation!D:W,19,FALSE)),IF(TEXT(A684,"MMDD")&lt;"0701",TEXT(A684,"MMDD")&gt;VLOOKUP(R684,SpeciesValidation!D:W,18,FALSE),TEXT(A684,"MMDD")&lt;VLOOKUP(R684,SpeciesValidation!D:W,19,FALSE))),"Date outside expected range for this species",""),"")))</f>
        <v/>
      </c>
      <c r="M684" s="127" t="str">
        <f>IF(LEN(E684&amp;"")&gt;0,IF(ISERROR(VLOOKUP(R684,SpeciesValidation!D:I,6,FALSE)),"",VLOOKUP(R684,SpeciesValidation!D:I,6,FALSE)),"")</f>
        <v/>
      </c>
      <c r="Q684" s="36" t="str">
        <f>IF(LEN(E684&amp;"")&gt;0,IF(ISERROR(VLOOKUP(E684,SpeciesValidation!B:G,2,FALSE)=TRUE),"",VLOOKUP(E684,SpeciesValidation!B:G,2,FALSE)),"")</f>
        <v/>
      </c>
      <c r="R684" s="36" t="str">
        <f>IF(LEN(E684&amp;"")&gt;0,IF(ISERROR(VLOOKUP(E684,SpeciesLookup!B:G,4,FALSE)=TRUE),"",VLOOKUP(E684,SpeciesLookup!B:G,4,FALSE)),"")</f>
        <v/>
      </c>
    </row>
    <row r="685" spans="1:18" ht="13.2" x14ac:dyDescent="0.25">
      <c r="A685" s="72"/>
      <c r="B685" s="73"/>
      <c r="C685" s="73"/>
      <c r="D685" s="11"/>
      <c r="E685" s="74"/>
      <c r="F685" s="75"/>
      <c r="G685" s="128" t="str">
        <f>IF(LEN(E685&amp;"")&gt;0,IF(ISERROR(VLOOKUP(E685,SpeciesLookup!B:G,6,FALSE)=TRUE),"",VLOOKUP(E685,SpeciesLookup!B:G,6,FALSE)),"")</f>
        <v/>
      </c>
      <c r="H685" s="128" t="str">
        <f>IF(LEN(E685&amp;"")&gt;0,IF(ISERROR(VLOOKUP(E685,SpeciesLookup!B:G,5,FALSE)=TRUE),"",VLOOKUP(E685,SpeciesLookup!B:G,5,FALSE)),"")</f>
        <v/>
      </c>
      <c r="I685" s="11"/>
      <c r="J685" s="73"/>
      <c r="K685" s="11"/>
      <c r="L685" s="127" t="str">
        <f>TRIM(IF(ISERROR(VLOOKUP(R685,SpeciesValidation!D:T,IF(ISNA(VLOOKUP(J685,Validation!B$2:C$15,2,FALSE)),FALSE,VLOOKUP(J685,Validation!B$2:C$15,2,FALSE)))),IF(LEN(E685&amp;"")&gt;0,"",""),VLOOKUP(R685,SpeciesValidation!D:T,VLOOKUP(J685,Validation!B$2:C$15,2,FALSE),FALSE)) &amp; " " &amp; IF(ISERROR(IF(LEFT(J685,1)="A",IF(IF(VLOOKUP(R685,SpeciesValidation!D:W,20,FALSE)=FALSE,OR(TEXT(A685,"MMDD")&lt;VLOOKUP(R685,SpeciesValidation!D:W,18,FALSE),TEXT(A685,"MMDD")&gt;VLOOKUP(R685,SpeciesValidation!D:W,19,FALSE)),IF(TEXT(A685,"MMDD")&lt;"0701",TEXT(A685,"MMDD")&gt;VLOOKUP(R685,SpeciesValidation!D:W,18,FALSE),TEXT(A685,"MMDD")&lt;VLOOKUP(R685,SpeciesValidation!D:W,19,FALSE))),"Date outside expected range for this species",""),"")),"",IF(LEFT(J685,1)="A",IF(IF(VLOOKUP(R685,SpeciesValidation!D:W,20,FALSE)=FALSE,OR(TEXT(A685,"MMDD")&lt;VLOOKUP(R685,SpeciesValidation!D:W,18,FALSE),TEXT(A685,"MMDD")&gt;VLOOKUP(R685,SpeciesValidation!D:W,19,FALSE)),IF(TEXT(A685,"MMDD")&lt;"0701",TEXT(A685,"MMDD")&gt;VLOOKUP(R685,SpeciesValidation!D:W,18,FALSE),TEXT(A685,"MMDD")&lt;VLOOKUP(R685,SpeciesValidation!D:W,19,FALSE))),"Date outside expected range for this species",""),"")))</f>
        <v/>
      </c>
      <c r="M685" s="127" t="str">
        <f>IF(LEN(E685&amp;"")&gt;0,IF(ISERROR(VLOOKUP(R685,SpeciesValidation!D:I,6,FALSE)),"",VLOOKUP(R685,SpeciesValidation!D:I,6,FALSE)),"")</f>
        <v/>
      </c>
      <c r="Q685" s="36" t="str">
        <f>IF(LEN(E685&amp;"")&gt;0,IF(ISERROR(VLOOKUP(E685,SpeciesValidation!B:G,2,FALSE)=TRUE),"",VLOOKUP(E685,SpeciesValidation!B:G,2,FALSE)),"")</f>
        <v/>
      </c>
      <c r="R685" s="36" t="str">
        <f>IF(LEN(E685&amp;"")&gt;0,IF(ISERROR(VLOOKUP(E685,SpeciesLookup!B:G,4,FALSE)=TRUE),"",VLOOKUP(E685,SpeciesLookup!B:G,4,FALSE)),"")</f>
        <v/>
      </c>
    </row>
    <row r="686" spans="1:18" ht="13.2" x14ac:dyDescent="0.25">
      <c r="A686" s="72"/>
      <c r="B686" s="73"/>
      <c r="C686" s="73"/>
      <c r="D686" s="11"/>
      <c r="E686" s="74"/>
      <c r="F686" s="75"/>
      <c r="G686" s="128" t="str">
        <f>IF(LEN(E686&amp;"")&gt;0,IF(ISERROR(VLOOKUP(E686,SpeciesLookup!B:G,6,FALSE)=TRUE),"",VLOOKUP(E686,SpeciesLookup!B:G,6,FALSE)),"")</f>
        <v/>
      </c>
      <c r="H686" s="128" t="str">
        <f>IF(LEN(E686&amp;"")&gt;0,IF(ISERROR(VLOOKUP(E686,SpeciesLookup!B:G,5,FALSE)=TRUE),"",VLOOKUP(E686,SpeciesLookup!B:G,5,FALSE)),"")</f>
        <v/>
      </c>
      <c r="I686" s="11"/>
      <c r="J686" s="73"/>
      <c r="K686" s="11"/>
      <c r="L686" s="127" t="str">
        <f>TRIM(IF(ISERROR(VLOOKUP(R686,SpeciesValidation!D:T,IF(ISNA(VLOOKUP(J686,Validation!B$2:C$15,2,FALSE)),FALSE,VLOOKUP(J686,Validation!B$2:C$15,2,FALSE)))),IF(LEN(E686&amp;"")&gt;0,"",""),VLOOKUP(R686,SpeciesValidation!D:T,VLOOKUP(J686,Validation!B$2:C$15,2,FALSE),FALSE)) &amp; " " &amp; IF(ISERROR(IF(LEFT(J686,1)="A",IF(IF(VLOOKUP(R686,SpeciesValidation!D:W,20,FALSE)=FALSE,OR(TEXT(A686,"MMDD")&lt;VLOOKUP(R686,SpeciesValidation!D:W,18,FALSE),TEXT(A686,"MMDD")&gt;VLOOKUP(R686,SpeciesValidation!D:W,19,FALSE)),IF(TEXT(A686,"MMDD")&lt;"0701",TEXT(A686,"MMDD")&gt;VLOOKUP(R686,SpeciesValidation!D:W,18,FALSE),TEXT(A686,"MMDD")&lt;VLOOKUP(R686,SpeciesValidation!D:W,19,FALSE))),"Date outside expected range for this species",""),"")),"",IF(LEFT(J686,1)="A",IF(IF(VLOOKUP(R686,SpeciesValidation!D:W,20,FALSE)=FALSE,OR(TEXT(A686,"MMDD")&lt;VLOOKUP(R686,SpeciesValidation!D:W,18,FALSE),TEXT(A686,"MMDD")&gt;VLOOKUP(R686,SpeciesValidation!D:W,19,FALSE)),IF(TEXT(A686,"MMDD")&lt;"0701",TEXT(A686,"MMDD")&gt;VLOOKUP(R686,SpeciesValidation!D:W,18,FALSE),TEXT(A686,"MMDD")&lt;VLOOKUP(R686,SpeciesValidation!D:W,19,FALSE))),"Date outside expected range for this species",""),"")))</f>
        <v/>
      </c>
      <c r="M686" s="127" t="str">
        <f>IF(LEN(E686&amp;"")&gt;0,IF(ISERROR(VLOOKUP(R686,SpeciesValidation!D:I,6,FALSE)),"",VLOOKUP(R686,SpeciesValidation!D:I,6,FALSE)),"")</f>
        <v/>
      </c>
      <c r="Q686" s="36" t="str">
        <f>IF(LEN(E686&amp;"")&gt;0,IF(ISERROR(VLOOKUP(E686,SpeciesValidation!B:G,2,FALSE)=TRUE),"",VLOOKUP(E686,SpeciesValidation!B:G,2,FALSE)),"")</f>
        <v/>
      </c>
      <c r="R686" s="36" t="str">
        <f>IF(LEN(E686&amp;"")&gt;0,IF(ISERROR(VLOOKUP(E686,SpeciesLookup!B:G,4,FALSE)=TRUE),"",VLOOKUP(E686,SpeciesLookup!B:G,4,FALSE)),"")</f>
        <v/>
      </c>
    </row>
    <row r="687" spans="1:18" ht="13.2" x14ac:dyDescent="0.25">
      <c r="A687" s="72"/>
      <c r="B687" s="73"/>
      <c r="C687" s="73"/>
      <c r="D687" s="11"/>
      <c r="E687" s="74"/>
      <c r="F687" s="75"/>
      <c r="G687" s="128" t="str">
        <f>IF(LEN(E687&amp;"")&gt;0,IF(ISERROR(VLOOKUP(E687,SpeciesLookup!B:G,6,FALSE)=TRUE),"",VLOOKUP(E687,SpeciesLookup!B:G,6,FALSE)),"")</f>
        <v/>
      </c>
      <c r="H687" s="128" t="str">
        <f>IF(LEN(E687&amp;"")&gt;0,IF(ISERROR(VLOOKUP(E687,SpeciesLookup!B:G,5,FALSE)=TRUE),"",VLOOKUP(E687,SpeciesLookup!B:G,5,FALSE)),"")</f>
        <v/>
      </c>
      <c r="I687" s="11"/>
      <c r="J687" s="73"/>
      <c r="K687" s="11"/>
      <c r="L687" s="127" t="str">
        <f>TRIM(IF(ISERROR(VLOOKUP(R687,SpeciesValidation!D:T,IF(ISNA(VLOOKUP(J687,Validation!B$2:C$15,2,FALSE)),FALSE,VLOOKUP(J687,Validation!B$2:C$15,2,FALSE)))),IF(LEN(E687&amp;"")&gt;0,"",""),VLOOKUP(R687,SpeciesValidation!D:T,VLOOKUP(J687,Validation!B$2:C$15,2,FALSE),FALSE)) &amp; " " &amp; IF(ISERROR(IF(LEFT(J687,1)="A",IF(IF(VLOOKUP(R687,SpeciesValidation!D:W,20,FALSE)=FALSE,OR(TEXT(A687,"MMDD")&lt;VLOOKUP(R687,SpeciesValidation!D:W,18,FALSE),TEXT(A687,"MMDD")&gt;VLOOKUP(R687,SpeciesValidation!D:W,19,FALSE)),IF(TEXT(A687,"MMDD")&lt;"0701",TEXT(A687,"MMDD")&gt;VLOOKUP(R687,SpeciesValidation!D:W,18,FALSE),TEXT(A687,"MMDD")&lt;VLOOKUP(R687,SpeciesValidation!D:W,19,FALSE))),"Date outside expected range for this species",""),"")),"",IF(LEFT(J687,1)="A",IF(IF(VLOOKUP(R687,SpeciesValidation!D:W,20,FALSE)=FALSE,OR(TEXT(A687,"MMDD")&lt;VLOOKUP(R687,SpeciesValidation!D:W,18,FALSE),TEXT(A687,"MMDD")&gt;VLOOKUP(R687,SpeciesValidation!D:W,19,FALSE)),IF(TEXT(A687,"MMDD")&lt;"0701",TEXT(A687,"MMDD")&gt;VLOOKUP(R687,SpeciesValidation!D:W,18,FALSE),TEXT(A687,"MMDD")&lt;VLOOKUP(R687,SpeciesValidation!D:W,19,FALSE))),"Date outside expected range for this species",""),"")))</f>
        <v/>
      </c>
      <c r="M687" s="127" t="str">
        <f>IF(LEN(E687&amp;"")&gt;0,IF(ISERROR(VLOOKUP(R687,SpeciesValidation!D:I,6,FALSE)),"",VLOOKUP(R687,SpeciesValidation!D:I,6,FALSE)),"")</f>
        <v/>
      </c>
      <c r="Q687" s="36" t="str">
        <f>IF(LEN(E687&amp;"")&gt;0,IF(ISERROR(VLOOKUP(E687,SpeciesValidation!B:G,2,FALSE)=TRUE),"",VLOOKUP(E687,SpeciesValidation!B:G,2,FALSE)),"")</f>
        <v/>
      </c>
      <c r="R687" s="36" t="str">
        <f>IF(LEN(E687&amp;"")&gt;0,IF(ISERROR(VLOOKUP(E687,SpeciesLookup!B:G,4,FALSE)=TRUE),"",VLOOKUP(E687,SpeciesLookup!B:G,4,FALSE)),"")</f>
        <v/>
      </c>
    </row>
    <row r="688" spans="1:18" ht="13.2" x14ac:dyDescent="0.25">
      <c r="A688" s="72"/>
      <c r="B688" s="73"/>
      <c r="C688" s="73"/>
      <c r="D688" s="11"/>
      <c r="E688" s="74"/>
      <c r="F688" s="75"/>
      <c r="G688" s="128" t="str">
        <f>IF(LEN(E688&amp;"")&gt;0,IF(ISERROR(VLOOKUP(E688,SpeciesLookup!B:G,6,FALSE)=TRUE),"",VLOOKUP(E688,SpeciesLookup!B:G,6,FALSE)),"")</f>
        <v/>
      </c>
      <c r="H688" s="128" t="str">
        <f>IF(LEN(E688&amp;"")&gt;0,IF(ISERROR(VLOOKUP(E688,SpeciesLookup!B:G,5,FALSE)=TRUE),"",VLOOKUP(E688,SpeciesLookup!B:G,5,FALSE)),"")</f>
        <v/>
      </c>
      <c r="I688" s="11"/>
      <c r="J688" s="73"/>
      <c r="K688" s="11"/>
      <c r="L688" s="127" t="str">
        <f>TRIM(IF(ISERROR(VLOOKUP(R688,SpeciesValidation!D:T,IF(ISNA(VLOOKUP(J688,Validation!B$2:C$15,2,FALSE)),FALSE,VLOOKUP(J688,Validation!B$2:C$15,2,FALSE)))),IF(LEN(E688&amp;"")&gt;0,"",""),VLOOKUP(R688,SpeciesValidation!D:T,VLOOKUP(J688,Validation!B$2:C$15,2,FALSE),FALSE)) &amp; " " &amp; IF(ISERROR(IF(LEFT(J688,1)="A",IF(IF(VLOOKUP(R688,SpeciesValidation!D:W,20,FALSE)=FALSE,OR(TEXT(A688,"MMDD")&lt;VLOOKUP(R688,SpeciesValidation!D:W,18,FALSE),TEXT(A688,"MMDD")&gt;VLOOKUP(R688,SpeciesValidation!D:W,19,FALSE)),IF(TEXT(A688,"MMDD")&lt;"0701",TEXT(A688,"MMDD")&gt;VLOOKUP(R688,SpeciesValidation!D:W,18,FALSE),TEXT(A688,"MMDD")&lt;VLOOKUP(R688,SpeciesValidation!D:W,19,FALSE))),"Date outside expected range for this species",""),"")),"",IF(LEFT(J688,1)="A",IF(IF(VLOOKUP(R688,SpeciesValidation!D:W,20,FALSE)=FALSE,OR(TEXT(A688,"MMDD")&lt;VLOOKUP(R688,SpeciesValidation!D:W,18,FALSE),TEXT(A688,"MMDD")&gt;VLOOKUP(R688,SpeciesValidation!D:W,19,FALSE)),IF(TEXT(A688,"MMDD")&lt;"0701",TEXT(A688,"MMDD")&gt;VLOOKUP(R688,SpeciesValidation!D:W,18,FALSE),TEXT(A688,"MMDD")&lt;VLOOKUP(R688,SpeciesValidation!D:W,19,FALSE))),"Date outside expected range for this species",""),"")))</f>
        <v/>
      </c>
      <c r="M688" s="127" t="str">
        <f>IF(LEN(E688&amp;"")&gt;0,IF(ISERROR(VLOOKUP(R688,SpeciesValidation!D:I,6,FALSE)),"",VLOOKUP(R688,SpeciesValidation!D:I,6,FALSE)),"")</f>
        <v/>
      </c>
      <c r="Q688" s="36" t="str">
        <f>IF(LEN(E688&amp;"")&gt;0,IF(ISERROR(VLOOKUP(E688,SpeciesValidation!B:G,2,FALSE)=TRUE),"",VLOOKUP(E688,SpeciesValidation!B:G,2,FALSE)),"")</f>
        <v/>
      </c>
      <c r="R688" s="36" t="str">
        <f>IF(LEN(E688&amp;"")&gt;0,IF(ISERROR(VLOOKUP(E688,SpeciesLookup!B:G,4,FALSE)=TRUE),"",VLOOKUP(E688,SpeciesLookup!B:G,4,FALSE)),"")</f>
        <v/>
      </c>
    </row>
    <row r="689" spans="1:18" ht="13.2" x14ac:dyDescent="0.25">
      <c r="A689" s="72"/>
      <c r="B689" s="73"/>
      <c r="C689" s="73"/>
      <c r="D689" s="11"/>
      <c r="E689" s="74"/>
      <c r="F689" s="75"/>
      <c r="G689" s="128" t="str">
        <f>IF(LEN(E689&amp;"")&gt;0,IF(ISERROR(VLOOKUP(E689,SpeciesLookup!B:G,6,FALSE)=TRUE),"",VLOOKUP(E689,SpeciesLookup!B:G,6,FALSE)),"")</f>
        <v/>
      </c>
      <c r="H689" s="128" t="str">
        <f>IF(LEN(E689&amp;"")&gt;0,IF(ISERROR(VLOOKUP(E689,SpeciesLookup!B:G,5,FALSE)=TRUE),"",VLOOKUP(E689,SpeciesLookup!B:G,5,FALSE)),"")</f>
        <v/>
      </c>
      <c r="I689" s="11"/>
      <c r="J689" s="73"/>
      <c r="K689" s="11"/>
      <c r="L689" s="127" t="str">
        <f>TRIM(IF(ISERROR(VLOOKUP(R689,SpeciesValidation!D:T,IF(ISNA(VLOOKUP(J689,Validation!B$2:C$15,2,FALSE)),FALSE,VLOOKUP(J689,Validation!B$2:C$15,2,FALSE)))),IF(LEN(E689&amp;"")&gt;0,"",""),VLOOKUP(R689,SpeciesValidation!D:T,VLOOKUP(J689,Validation!B$2:C$15,2,FALSE),FALSE)) &amp; " " &amp; IF(ISERROR(IF(LEFT(J689,1)="A",IF(IF(VLOOKUP(R689,SpeciesValidation!D:W,20,FALSE)=FALSE,OR(TEXT(A689,"MMDD")&lt;VLOOKUP(R689,SpeciesValidation!D:W,18,FALSE),TEXT(A689,"MMDD")&gt;VLOOKUP(R689,SpeciesValidation!D:W,19,FALSE)),IF(TEXT(A689,"MMDD")&lt;"0701",TEXT(A689,"MMDD")&gt;VLOOKUP(R689,SpeciesValidation!D:W,18,FALSE),TEXT(A689,"MMDD")&lt;VLOOKUP(R689,SpeciesValidation!D:W,19,FALSE))),"Date outside expected range for this species",""),"")),"",IF(LEFT(J689,1)="A",IF(IF(VLOOKUP(R689,SpeciesValidation!D:W,20,FALSE)=FALSE,OR(TEXT(A689,"MMDD")&lt;VLOOKUP(R689,SpeciesValidation!D:W,18,FALSE),TEXT(A689,"MMDD")&gt;VLOOKUP(R689,SpeciesValidation!D:W,19,FALSE)),IF(TEXT(A689,"MMDD")&lt;"0701",TEXT(A689,"MMDD")&gt;VLOOKUP(R689,SpeciesValidation!D:W,18,FALSE),TEXT(A689,"MMDD")&lt;VLOOKUP(R689,SpeciesValidation!D:W,19,FALSE))),"Date outside expected range for this species",""),"")))</f>
        <v/>
      </c>
      <c r="M689" s="127" t="str">
        <f>IF(LEN(E689&amp;"")&gt;0,IF(ISERROR(VLOOKUP(R689,SpeciesValidation!D:I,6,FALSE)),"",VLOOKUP(R689,SpeciesValidation!D:I,6,FALSE)),"")</f>
        <v/>
      </c>
      <c r="Q689" s="36" t="str">
        <f>IF(LEN(E689&amp;"")&gt;0,IF(ISERROR(VLOOKUP(E689,SpeciesValidation!B:G,2,FALSE)=TRUE),"",VLOOKUP(E689,SpeciesValidation!B:G,2,FALSE)),"")</f>
        <v/>
      </c>
      <c r="R689" s="36" t="str">
        <f>IF(LEN(E689&amp;"")&gt;0,IF(ISERROR(VLOOKUP(E689,SpeciesLookup!B:G,4,FALSE)=TRUE),"",VLOOKUP(E689,SpeciesLookup!B:G,4,FALSE)),"")</f>
        <v/>
      </c>
    </row>
    <row r="690" spans="1:18" ht="13.2" x14ac:dyDescent="0.25">
      <c r="A690" s="72"/>
      <c r="B690" s="73"/>
      <c r="C690" s="73"/>
      <c r="D690" s="11"/>
      <c r="E690" s="74"/>
      <c r="F690" s="75"/>
      <c r="G690" s="128" t="str">
        <f>IF(LEN(E690&amp;"")&gt;0,IF(ISERROR(VLOOKUP(E690,SpeciesLookup!B:G,6,FALSE)=TRUE),"",VLOOKUP(E690,SpeciesLookup!B:G,6,FALSE)),"")</f>
        <v/>
      </c>
      <c r="H690" s="128" t="str">
        <f>IF(LEN(E690&amp;"")&gt;0,IF(ISERROR(VLOOKUP(E690,SpeciesLookup!B:G,5,FALSE)=TRUE),"",VLOOKUP(E690,SpeciesLookup!B:G,5,FALSE)),"")</f>
        <v/>
      </c>
      <c r="I690" s="11"/>
      <c r="J690" s="73"/>
      <c r="K690" s="11"/>
      <c r="L690" s="127" t="str">
        <f>TRIM(IF(ISERROR(VLOOKUP(R690,SpeciesValidation!D:T,IF(ISNA(VLOOKUP(J690,Validation!B$2:C$15,2,FALSE)),FALSE,VLOOKUP(J690,Validation!B$2:C$15,2,FALSE)))),IF(LEN(E690&amp;"")&gt;0,"",""),VLOOKUP(R690,SpeciesValidation!D:T,VLOOKUP(J690,Validation!B$2:C$15,2,FALSE),FALSE)) &amp; " " &amp; IF(ISERROR(IF(LEFT(J690,1)="A",IF(IF(VLOOKUP(R690,SpeciesValidation!D:W,20,FALSE)=FALSE,OR(TEXT(A690,"MMDD")&lt;VLOOKUP(R690,SpeciesValidation!D:W,18,FALSE),TEXT(A690,"MMDD")&gt;VLOOKUP(R690,SpeciesValidation!D:W,19,FALSE)),IF(TEXT(A690,"MMDD")&lt;"0701",TEXT(A690,"MMDD")&gt;VLOOKUP(R690,SpeciesValidation!D:W,18,FALSE),TEXT(A690,"MMDD")&lt;VLOOKUP(R690,SpeciesValidation!D:W,19,FALSE))),"Date outside expected range for this species",""),"")),"",IF(LEFT(J690,1)="A",IF(IF(VLOOKUP(R690,SpeciesValidation!D:W,20,FALSE)=FALSE,OR(TEXT(A690,"MMDD")&lt;VLOOKUP(R690,SpeciesValidation!D:W,18,FALSE),TEXT(A690,"MMDD")&gt;VLOOKUP(R690,SpeciesValidation!D:W,19,FALSE)),IF(TEXT(A690,"MMDD")&lt;"0701",TEXT(A690,"MMDD")&gt;VLOOKUP(R690,SpeciesValidation!D:W,18,FALSE),TEXT(A690,"MMDD")&lt;VLOOKUP(R690,SpeciesValidation!D:W,19,FALSE))),"Date outside expected range for this species",""),"")))</f>
        <v/>
      </c>
      <c r="M690" s="127" t="str">
        <f>IF(LEN(E690&amp;"")&gt;0,IF(ISERROR(VLOOKUP(R690,SpeciesValidation!D:I,6,FALSE)),"",VLOOKUP(R690,SpeciesValidation!D:I,6,FALSE)),"")</f>
        <v/>
      </c>
      <c r="Q690" s="36" t="str">
        <f>IF(LEN(E690&amp;"")&gt;0,IF(ISERROR(VLOOKUP(E690,SpeciesValidation!B:G,2,FALSE)=TRUE),"",VLOOKUP(E690,SpeciesValidation!B:G,2,FALSE)),"")</f>
        <v/>
      </c>
      <c r="R690" s="36" t="str">
        <f>IF(LEN(E690&amp;"")&gt;0,IF(ISERROR(VLOOKUP(E690,SpeciesLookup!B:G,4,FALSE)=TRUE),"",VLOOKUP(E690,SpeciesLookup!B:G,4,FALSE)),"")</f>
        <v/>
      </c>
    </row>
    <row r="691" spans="1:18" ht="13.2" x14ac:dyDescent="0.25">
      <c r="A691" s="72"/>
      <c r="B691" s="73"/>
      <c r="C691" s="73"/>
      <c r="D691" s="11"/>
      <c r="E691" s="74"/>
      <c r="F691" s="75"/>
      <c r="G691" s="128" t="str">
        <f>IF(LEN(E691&amp;"")&gt;0,IF(ISERROR(VLOOKUP(E691,SpeciesLookup!B:G,6,FALSE)=TRUE),"",VLOOKUP(E691,SpeciesLookup!B:G,6,FALSE)),"")</f>
        <v/>
      </c>
      <c r="H691" s="128" t="str">
        <f>IF(LEN(E691&amp;"")&gt;0,IF(ISERROR(VLOOKUP(E691,SpeciesLookup!B:G,5,FALSE)=TRUE),"",VLOOKUP(E691,SpeciesLookup!B:G,5,FALSE)),"")</f>
        <v/>
      </c>
      <c r="I691" s="11"/>
      <c r="J691" s="73"/>
      <c r="K691" s="11"/>
      <c r="L691" s="127" t="str">
        <f>TRIM(IF(ISERROR(VLOOKUP(R691,SpeciesValidation!D:T,IF(ISNA(VLOOKUP(J691,Validation!B$2:C$15,2,FALSE)),FALSE,VLOOKUP(J691,Validation!B$2:C$15,2,FALSE)))),IF(LEN(E691&amp;"")&gt;0,"",""),VLOOKUP(R691,SpeciesValidation!D:T,VLOOKUP(J691,Validation!B$2:C$15,2,FALSE),FALSE)) &amp; " " &amp; IF(ISERROR(IF(LEFT(J691,1)="A",IF(IF(VLOOKUP(R691,SpeciesValidation!D:W,20,FALSE)=FALSE,OR(TEXT(A691,"MMDD")&lt;VLOOKUP(R691,SpeciesValidation!D:W,18,FALSE),TEXT(A691,"MMDD")&gt;VLOOKUP(R691,SpeciesValidation!D:W,19,FALSE)),IF(TEXT(A691,"MMDD")&lt;"0701",TEXT(A691,"MMDD")&gt;VLOOKUP(R691,SpeciesValidation!D:W,18,FALSE),TEXT(A691,"MMDD")&lt;VLOOKUP(R691,SpeciesValidation!D:W,19,FALSE))),"Date outside expected range for this species",""),"")),"",IF(LEFT(J691,1)="A",IF(IF(VLOOKUP(R691,SpeciesValidation!D:W,20,FALSE)=FALSE,OR(TEXT(A691,"MMDD")&lt;VLOOKUP(R691,SpeciesValidation!D:W,18,FALSE),TEXT(A691,"MMDD")&gt;VLOOKUP(R691,SpeciesValidation!D:W,19,FALSE)),IF(TEXT(A691,"MMDD")&lt;"0701",TEXT(A691,"MMDD")&gt;VLOOKUP(R691,SpeciesValidation!D:W,18,FALSE),TEXT(A691,"MMDD")&lt;VLOOKUP(R691,SpeciesValidation!D:W,19,FALSE))),"Date outside expected range for this species",""),"")))</f>
        <v/>
      </c>
      <c r="M691" s="127" t="str">
        <f>IF(LEN(E691&amp;"")&gt;0,IF(ISERROR(VLOOKUP(R691,SpeciesValidation!D:I,6,FALSE)),"",VLOOKUP(R691,SpeciesValidation!D:I,6,FALSE)),"")</f>
        <v/>
      </c>
      <c r="Q691" s="36" t="str">
        <f>IF(LEN(E691&amp;"")&gt;0,IF(ISERROR(VLOOKUP(E691,SpeciesValidation!B:G,2,FALSE)=TRUE),"",VLOOKUP(E691,SpeciesValidation!B:G,2,FALSE)),"")</f>
        <v/>
      </c>
      <c r="R691" s="36" t="str">
        <f>IF(LEN(E691&amp;"")&gt;0,IF(ISERROR(VLOOKUP(E691,SpeciesLookup!B:G,4,FALSE)=TRUE),"",VLOOKUP(E691,SpeciesLookup!B:G,4,FALSE)),"")</f>
        <v/>
      </c>
    </row>
    <row r="692" spans="1:18" ht="13.2" x14ac:dyDescent="0.25">
      <c r="A692" s="72"/>
      <c r="B692" s="73"/>
      <c r="C692" s="73"/>
      <c r="D692" s="11"/>
      <c r="E692" s="74"/>
      <c r="F692" s="75"/>
      <c r="G692" s="128" t="str">
        <f>IF(LEN(E692&amp;"")&gt;0,IF(ISERROR(VLOOKUP(E692,SpeciesLookup!B:G,6,FALSE)=TRUE),"",VLOOKUP(E692,SpeciesLookup!B:G,6,FALSE)),"")</f>
        <v/>
      </c>
      <c r="H692" s="128" t="str">
        <f>IF(LEN(E692&amp;"")&gt;0,IF(ISERROR(VLOOKUP(E692,SpeciesLookup!B:G,5,FALSE)=TRUE),"",VLOOKUP(E692,SpeciesLookup!B:G,5,FALSE)),"")</f>
        <v/>
      </c>
      <c r="I692" s="11"/>
      <c r="J692" s="73"/>
      <c r="K692" s="11"/>
      <c r="L692" s="127" t="str">
        <f>TRIM(IF(ISERROR(VLOOKUP(R692,SpeciesValidation!D:T,IF(ISNA(VLOOKUP(J692,Validation!B$2:C$15,2,FALSE)),FALSE,VLOOKUP(J692,Validation!B$2:C$15,2,FALSE)))),IF(LEN(E692&amp;"")&gt;0,"",""),VLOOKUP(R692,SpeciesValidation!D:T,VLOOKUP(J692,Validation!B$2:C$15,2,FALSE),FALSE)) &amp; " " &amp; IF(ISERROR(IF(LEFT(J692,1)="A",IF(IF(VLOOKUP(R692,SpeciesValidation!D:W,20,FALSE)=FALSE,OR(TEXT(A692,"MMDD")&lt;VLOOKUP(R692,SpeciesValidation!D:W,18,FALSE),TEXT(A692,"MMDD")&gt;VLOOKUP(R692,SpeciesValidation!D:W,19,FALSE)),IF(TEXT(A692,"MMDD")&lt;"0701",TEXT(A692,"MMDD")&gt;VLOOKUP(R692,SpeciesValidation!D:W,18,FALSE),TEXT(A692,"MMDD")&lt;VLOOKUP(R692,SpeciesValidation!D:W,19,FALSE))),"Date outside expected range for this species",""),"")),"",IF(LEFT(J692,1)="A",IF(IF(VLOOKUP(R692,SpeciesValidation!D:W,20,FALSE)=FALSE,OR(TEXT(A692,"MMDD")&lt;VLOOKUP(R692,SpeciesValidation!D:W,18,FALSE),TEXT(A692,"MMDD")&gt;VLOOKUP(R692,SpeciesValidation!D:W,19,FALSE)),IF(TEXT(A692,"MMDD")&lt;"0701",TEXT(A692,"MMDD")&gt;VLOOKUP(R692,SpeciesValidation!D:W,18,FALSE),TEXT(A692,"MMDD")&lt;VLOOKUP(R692,SpeciesValidation!D:W,19,FALSE))),"Date outside expected range for this species",""),"")))</f>
        <v/>
      </c>
      <c r="M692" s="127" t="str">
        <f>IF(LEN(E692&amp;"")&gt;0,IF(ISERROR(VLOOKUP(R692,SpeciesValidation!D:I,6,FALSE)),"",VLOOKUP(R692,SpeciesValidation!D:I,6,FALSE)),"")</f>
        <v/>
      </c>
      <c r="Q692" s="36" t="str">
        <f>IF(LEN(E692&amp;"")&gt;0,IF(ISERROR(VLOOKUP(E692,SpeciesValidation!B:G,2,FALSE)=TRUE),"",VLOOKUP(E692,SpeciesValidation!B:G,2,FALSE)),"")</f>
        <v/>
      </c>
      <c r="R692" s="36" t="str">
        <f>IF(LEN(E692&amp;"")&gt;0,IF(ISERROR(VLOOKUP(E692,SpeciesLookup!B:G,4,FALSE)=TRUE),"",VLOOKUP(E692,SpeciesLookup!B:G,4,FALSE)),"")</f>
        <v/>
      </c>
    </row>
    <row r="693" spans="1:18" ht="13.2" x14ac:dyDescent="0.25">
      <c r="A693" s="72"/>
      <c r="B693" s="73"/>
      <c r="C693" s="73"/>
      <c r="D693" s="11"/>
      <c r="E693" s="74"/>
      <c r="F693" s="75"/>
      <c r="G693" s="128" t="str">
        <f>IF(LEN(E693&amp;"")&gt;0,IF(ISERROR(VLOOKUP(E693,SpeciesLookup!B:G,6,FALSE)=TRUE),"",VLOOKUP(E693,SpeciesLookup!B:G,6,FALSE)),"")</f>
        <v/>
      </c>
      <c r="H693" s="128" t="str">
        <f>IF(LEN(E693&amp;"")&gt;0,IF(ISERROR(VLOOKUP(E693,SpeciesLookup!B:G,5,FALSE)=TRUE),"",VLOOKUP(E693,SpeciesLookup!B:G,5,FALSE)),"")</f>
        <v/>
      </c>
      <c r="I693" s="11"/>
      <c r="J693" s="73"/>
      <c r="K693" s="11"/>
      <c r="L693" s="127" t="str">
        <f>TRIM(IF(ISERROR(VLOOKUP(R693,SpeciesValidation!D:T,IF(ISNA(VLOOKUP(J693,Validation!B$2:C$15,2,FALSE)),FALSE,VLOOKUP(J693,Validation!B$2:C$15,2,FALSE)))),IF(LEN(E693&amp;"")&gt;0,"",""),VLOOKUP(R693,SpeciesValidation!D:T,VLOOKUP(J693,Validation!B$2:C$15,2,FALSE),FALSE)) &amp; " " &amp; IF(ISERROR(IF(LEFT(J693,1)="A",IF(IF(VLOOKUP(R693,SpeciesValidation!D:W,20,FALSE)=FALSE,OR(TEXT(A693,"MMDD")&lt;VLOOKUP(R693,SpeciesValidation!D:W,18,FALSE),TEXT(A693,"MMDD")&gt;VLOOKUP(R693,SpeciesValidation!D:W,19,FALSE)),IF(TEXT(A693,"MMDD")&lt;"0701",TEXT(A693,"MMDD")&gt;VLOOKUP(R693,SpeciesValidation!D:W,18,FALSE),TEXT(A693,"MMDD")&lt;VLOOKUP(R693,SpeciesValidation!D:W,19,FALSE))),"Date outside expected range for this species",""),"")),"",IF(LEFT(J693,1)="A",IF(IF(VLOOKUP(R693,SpeciesValidation!D:W,20,FALSE)=FALSE,OR(TEXT(A693,"MMDD")&lt;VLOOKUP(R693,SpeciesValidation!D:W,18,FALSE),TEXT(A693,"MMDD")&gt;VLOOKUP(R693,SpeciesValidation!D:W,19,FALSE)),IF(TEXT(A693,"MMDD")&lt;"0701",TEXT(A693,"MMDD")&gt;VLOOKUP(R693,SpeciesValidation!D:W,18,FALSE),TEXT(A693,"MMDD")&lt;VLOOKUP(R693,SpeciesValidation!D:W,19,FALSE))),"Date outside expected range for this species",""),"")))</f>
        <v/>
      </c>
      <c r="M693" s="127" t="str">
        <f>IF(LEN(E693&amp;"")&gt;0,IF(ISERROR(VLOOKUP(R693,SpeciesValidation!D:I,6,FALSE)),"",VLOOKUP(R693,SpeciesValidation!D:I,6,FALSE)),"")</f>
        <v/>
      </c>
      <c r="Q693" s="36" t="str">
        <f>IF(LEN(E693&amp;"")&gt;0,IF(ISERROR(VLOOKUP(E693,SpeciesValidation!B:G,2,FALSE)=TRUE),"",VLOOKUP(E693,SpeciesValidation!B:G,2,FALSE)),"")</f>
        <v/>
      </c>
      <c r="R693" s="36" t="str">
        <f>IF(LEN(E693&amp;"")&gt;0,IF(ISERROR(VLOOKUP(E693,SpeciesLookup!B:G,4,FALSE)=TRUE),"",VLOOKUP(E693,SpeciesLookup!B:G,4,FALSE)),"")</f>
        <v/>
      </c>
    </row>
    <row r="694" spans="1:18" ht="13.2" x14ac:dyDescent="0.25">
      <c r="A694" s="72"/>
      <c r="B694" s="73"/>
      <c r="C694" s="73"/>
      <c r="D694" s="11"/>
      <c r="E694" s="74"/>
      <c r="F694" s="75"/>
      <c r="G694" s="128" t="str">
        <f>IF(LEN(E694&amp;"")&gt;0,IF(ISERROR(VLOOKUP(E694,SpeciesLookup!B:G,6,FALSE)=TRUE),"",VLOOKUP(E694,SpeciesLookup!B:G,6,FALSE)),"")</f>
        <v/>
      </c>
      <c r="H694" s="128" t="str">
        <f>IF(LEN(E694&amp;"")&gt;0,IF(ISERROR(VLOOKUP(E694,SpeciesLookup!B:G,5,FALSE)=TRUE),"",VLOOKUP(E694,SpeciesLookup!B:G,5,FALSE)),"")</f>
        <v/>
      </c>
      <c r="I694" s="11"/>
      <c r="J694" s="73"/>
      <c r="K694" s="11"/>
      <c r="L694" s="127" t="str">
        <f>TRIM(IF(ISERROR(VLOOKUP(R694,SpeciesValidation!D:T,IF(ISNA(VLOOKUP(J694,Validation!B$2:C$15,2,FALSE)),FALSE,VLOOKUP(J694,Validation!B$2:C$15,2,FALSE)))),IF(LEN(E694&amp;"")&gt;0,"",""),VLOOKUP(R694,SpeciesValidation!D:T,VLOOKUP(J694,Validation!B$2:C$15,2,FALSE),FALSE)) &amp; " " &amp; IF(ISERROR(IF(LEFT(J694,1)="A",IF(IF(VLOOKUP(R694,SpeciesValidation!D:W,20,FALSE)=FALSE,OR(TEXT(A694,"MMDD")&lt;VLOOKUP(R694,SpeciesValidation!D:W,18,FALSE),TEXT(A694,"MMDD")&gt;VLOOKUP(R694,SpeciesValidation!D:W,19,FALSE)),IF(TEXT(A694,"MMDD")&lt;"0701",TEXT(A694,"MMDD")&gt;VLOOKUP(R694,SpeciesValidation!D:W,18,FALSE),TEXT(A694,"MMDD")&lt;VLOOKUP(R694,SpeciesValidation!D:W,19,FALSE))),"Date outside expected range for this species",""),"")),"",IF(LEFT(J694,1)="A",IF(IF(VLOOKUP(R694,SpeciesValidation!D:W,20,FALSE)=FALSE,OR(TEXT(A694,"MMDD")&lt;VLOOKUP(R694,SpeciesValidation!D:W,18,FALSE),TEXT(A694,"MMDD")&gt;VLOOKUP(R694,SpeciesValidation!D:W,19,FALSE)),IF(TEXT(A694,"MMDD")&lt;"0701",TEXT(A694,"MMDD")&gt;VLOOKUP(R694,SpeciesValidation!D:W,18,FALSE),TEXT(A694,"MMDD")&lt;VLOOKUP(R694,SpeciesValidation!D:W,19,FALSE))),"Date outside expected range for this species",""),"")))</f>
        <v/>
      </c>
      <c r="M694" s="127" t="str">
        <f>IF(LEN(E694&amp;"")&gt;0,IF(ISERROR(VLOOKUP(R694,SpeciesValidation!D:I,6,FALSE)),"",VLOOKUP(R694,SpeciesValidation!D:I,6,FALSE)),"")</f>
        <v/>
      </c>
      <c r="Q694" s="36" t="str">
        <f>IF(LEN(E694&amp;"")&gt;0,IF(ISERROR(VLOOKUP(E694,SpeciesValidation!B:G,2,FALSE)=TRUE),"",VLOOKUP(E694,SpeciesValidation!B:G,2,FALSE)),"")</f>
        <v/>
      </c>
      <c r="R694" s="36" t="str">
        <f>IF(LEN(E694&amp;"")&gt;0,IF(ISERROR(VLOOKUP(E694,SpeciesLookup!B:G,4,FALSE)=TRUE),"",VLOOKUP(E694,SpeciesLookup!B:G,4,FALSE)),"")</f>
        <v/>
      </c>
    </row>
    <row r="695" spans="1:18" ht="13.2" x14ac:dyDescent="0.25">
      <c r="A695" s="72"/>
      <c r="B695" s="73"/>
      <c r="C695" s="73"/>
      <c r="D695" s="11"/>
      <c r="E695" s="74"/>
      <c r="F695" s="75"/>
      <c r="G695" s="128" t="str">
        <f>IF(LEN(E695&amp;"")&gt;0,IF(ISERROR(VLOOKUP(E695,SpeciesLookup!B:G,6,FALSE)=TRUE),"",VLOOKUP(E695,SpeciesLookup!B:G,6,FALSE)),"")</f>
        <v/>
      </c>
      <c r="H695" s="128" t="str">
        <f>IF(LEN(E695&amp;"")&gt;0,IF(ISERROR(VLOOKUP(E695,SpeciesLookup!B:G,5,FALSE)=TRUE),"",VLOOKUP(E695,SpeciesLookup!B:G,5,FALSE)),"")</f>
        <v/>
      </c>
      <c r="I695" s="11"/>
      <c r="J695" s="73"/>
      <c r="K695" s="11"/>
      <c r="L695" s="127" t="str">
        <f>TRIM(IF(ISERROR(VLOOKUP(R695,SpeciesValidation!D:T,IF(ISNA(VLOOKUP(J695,Validation!B$2:C$15,2,FALSE)),FALSE,VLOOKUP(J695,Validation!B$2:C$15,2,FALSE)))),IF(LEN(E695&amp;"")&gt;0,"",""),VLOOKUP(R695,SpeciesValidation!D:T,VLOOKUP(J695,Validation!B$2:C$15,2,FALSE),FALSE)) &amp; " " &amp; IF(ISERROR(IF(LEFT(J695,1)="A",IF(IF(VLOOKUP(R695,SpeciesValidation!D:W,20,FALSE)=FALSE,OR(TEXT(A695,"MMDD")&lt;VLOOKUP(R695,SpeciesValidation!D:W,18,FALSE),TEXT(A695,"MMDD")&gt;VLOOKUP(R695,SpeciesValidation!D:W,19,FALSE)),IF(TEXT(A695,"MMDD")&lt;"0701",TEXT(A695,"MMDD")&gt;VLOOKUP(R695,SpeciesValidation!D:W,18,FALSE),TEXT(A695,"MMDD")&lt;VLOOKUP(R695,SpeciesValidation!D:W,19,FALSE))),"Date outside expected range for this species",""),"")),"",IF(LEFT(J695,1)="A",IF(IF(VLOOKUP(R695,SpeciesValidation!D:W,20,FALSE)=FALSE,OR(TEXT(A695,"MMDD")&lt;VLOOKUP(R695,SpeciesValidation!D:W,18,FALSE),TEXT(A695,"MMDD")&gt;VLOOKUP(R695,SpeciesValidation!D:W,19,FALSE)),IF(TEXT(A695,"MMDD")&lt;"0701",TEXT(A695,"MMDD")&gt;VLOOKUP(R695,SpeciesValidation!D:W,18,FALSE),TEXT(A695,"MMDD")&lt;VLOOKUP(R695,SpeciesValidation!D:W,19,FALSE))),"Date outside expected range for this species",""),"")))</f>
        <v/>
      </c>
      <c r="M695" s="127" t="str">
        <f>IF(LEN(E695&amp;"")&gt;0,IF(ISERROR(VLOOKUP(R695,SpeciesValidation!D:I,6,FALSE)),"",VLOOKUP(R695,SpeciesValidation!D:I,6,FALSE)),"")</f>
        <v/>
      </c>
      <c r="Q695" s="36" t="str">
        <f>IF(LEN(E695&amp;"")&gt;0,IF(ISERROR(VLOOKUP(E695,SpeciesValidation!B:G,2,FALSE)=TRUE),"",VLOOKUP(E695,SpeciesValidation!B:G,2,FALSE)),"")</f>
        <v/>
      </c>
      <c r="R695" s="36" t="str">
        <f>IF(LEN(E695&amp;"")&gt;0,IF(ISERROR(VLOOKUP(E695,SpeciesLookup!B:G,4,FALSE)=TRUE),"",VLOOKUP(E695,SpeciesLookup!B:G,4,FALSE)),"")</f>
        <v/>
      </c>
    </row>
    <row r="696" spans="1:18" ht="13.2" x14ac:dyDescent="0.25">
      <c r="A696" s="72"/>
      <c r="B696" s="73"/>
      <c r="C696" s="73"/>
      <c r="D696" s="11"/>
      <c r="E696" s="74"/>
      <c r="F696" s="75"/>
      <c r="G696" s="128" t="str">
        <f>IF(LEN(E696&amp;"")&gt;0,IF(ISERROR(VLOOKUP(E696,SpeciesLookup!B:G,6,FALSE)=TRUE),"",VLOOKUP(E696,SpeciesLookup!B:G,6,FALSE)),"")</f>
        <v/>
      </c>
      <c r="H696" s="128" t="str">
        <f>IF(LEN(E696&amp;"")&gt;0,IF(ISERROR(VLOOKUP(E696,SpeciesLookup!B:G,5,FALSE)=TRUE),"",VLOOKUP(E696,SpeciesLookup!B:G,5,FALSE)),"")</f>
        <v/>
      </c>
      <c r="I696" s="11"/>
      <c r="J696" s="73"/>
      <c r="K696" s="11"/>
      <c r="L696" s="127" t="str">
        <f>TRIM(IF(ISERROR(VLOOKUP(R696,SpeciesValidation!D:T,IF(ISNA(VLOOKUP(J696,Validation!B$2:C$15,2,FALSE)),FALSE,VLOOKUP(J696,Validation!B$2:C$15,2,FALSE)))),IF(LEN(E696&amp;"")&gt;0,"",""),VLOOKUP(R696,SpeciesValidation!D:T,VLOOKUP(J696,Validation!B$2:C$15,2,FALSE),FALSE)) &amp; " " &amp; IF(ISERROR(IF(LEFT(J696,1)="A",IF(IF(VLOOKUP(R696,SpeciesValidation!D:W,20,FALSE)=FALSE,OR(TEXT(A696,"MMDD")&lt;VLOOKUP(R696,SpeciesValidation!D:W,18,FALSE),TEXT(A696,"MMDD")&gt;VLOOKUP(R696,SpeciesValidation!D:W,19,FALSE)),IF(TEXT(A696,"MMDD")&lt;"0701",TEXT(A696,"MMDD")&gt;VLOOKUP(R696,SpeciesValidation!D:W,18,FALSE),TEXT(A696,"MMDD")&lt;VLOOKUP(R696,SpeciesValidation!D:W,19,FALSE))),"Date outside expected range for this species",""),"")),"",IF(LEFT(J696,1)="A",IF(IF(VLOOKUP(R696,SpeciesValidation!D:W,20,FALSE)=FALSE,OR(TEXT(A696,"MMDD")&lt;VLOOKUP(R696,SpeciesValidation!D:W,18,FALSE),TEXT(A696,"MMDD")&gt;VLOOKUP(R696,SpeciesValidation!D:W,19,FALSE)),IF(TEXT(A696,"MMDD")&lt;"0701",TEXT(A696,"MMDD")&gt;VLOOKUP(R696,SpeciesValidation!D:W,18,FALSE),TEXT(A696,"MMDD")&lt;VLOOKUP(R696,SpeciesValidation!D:W,19,FALSE))),"Date outside expected range for this species",""),"")))</f>
        <v/>
      </c>
      <c r="M696" s="127" t="str">
        <f>IF(LEN(E696&amp;"")&gt;0,IF(ISERROR(VLOOKUP(R696,SpeciesValidation!D:I,6,FALSE)),"",VLOOKUP(R696,SpeciesValidation!D:I,6,FALSE)),"")</f>
        <v/>
      </c>
      <c r="Q696" s="36" t="str">
        <f>IF(LEN(E696&amp;"")&gt;0,IF(ISERROR(VLOOKUP(E696,SpeciesValidation!B:G,2,FALSE)=TRUE),"",VLOOKUP(E696,SpeciesValidation!B:G,2,FALSE)),"")</f>
        <v/>
      </c>
      <c r="R696" s="36" t="str">
        <f>IF(LEN(E696&amp;"")&gt;0,IF(ISERROR(VLOOKUP(E696,SpeciesLookup!B:G,4,FALSE)=TRUE),"",VLOOKUP(E696,SpeciesLookup!B:G,4,FALSE)),"")</f>
        <v/>
      </c>
    </row>
    <row r="697" spans="1:18" ht="13.2" x14ac:dyDescent="0.25">
      <c r="A697" s="72"/>
      <c r="B697" s="73"/>
      <c r="C697" s="73"/>
      <c r="D697" s="11"/>
      <c r="E697" s="74"/>
      <c r="F697" s="75"/>
      <c r="G697" s="128" t="str">
        <f>IF(LEN(E697&amp;"")&gt;0,IF(ISERROR(VLOOKUP(E697,SpeciesLookup!B:G,6,FALSE)=TRUE),"",VLOOKUP(E697,SpeciesLookup!B:G,6,FALSE)),"")</f>
        <v/>
      </c>
      <c r="H697" s="128" t="str">
        <f>IF(LEN(E697&amp;"")&gt;0,IF(ISERROR(VLOOKUP(E697,SpeciesLookup!B:G,5,FALSE)=TRUE),"",VLOOKUP(E697,SpeciesLookup!B:G,5,FALSE)),"")</f>
        <v/>
      </c>
      <c r="I697" s="11"/>
      <c r="J697" s="73"/>
      <c r="K697" s="11"/>
      <c r="L697" s="127" t="str">
        <f>TRIM(IF(ISERROR(VLOOKUP(R697,SpeciesValidation!D:T,IF(ISNA(VLOOKUP(J697,Validation!B$2:C$15,2,FALSE)),FALSE,VLOOKUP(J697,Validation!B$2:C$15,2,FALSE)))),IF(LEN(E697&amp;"")&gt;0,"",""),VLOOKUP(R697,SpeciesValidation!D:T,VLOOKUP(J697,Validation!B$2:C$15,2,FALSE),FALSE)) &amp; " " &amp; IF(ISERROR(IF(LEFT(J697,1)="A",IF(IF(VLOOKUP(R697,SpeciesValidation!D:W,20,FALSE)=FALSE,OR(TEXT(A697,"MMDD")&lt;VLOOKUP(R697,SpeciesValidation!D:W,18,FALSE),TEXT(A697,"MMDD")&gt;VLOOKUP(R697,SpeciesValidation!D:W,19,FALSE)),IF(TEXT(A697,"MMDD")&lt;"0701",TEXT(A697,"MMDD")&gt;VLOOKUP(R697,SpeciesValidation!D:W,18,FALSE),TEXT(A697,"MMDD")&lt;VLOOKUP(R697,SpeciesValidation!D:W,19,FALSE))),"Date outside expected range for this species",""),"")),"",IF(LEFT(J697,1)="A",IF(IF(VLOOKUP(R697,SpeciesValidation!D:W,20,FALSE)=FALSE,OR(TEXT(A697,"MMDD")&lt;VLOOKUP(R697,SpeciesValidation!D:W,18,FALSE),TEXT(A697,"MMDD")&gt;VLOOKUP(R697,SpeciesValidation!D:W,19,FALSE)),IF(TEXT(A697,"MMDD")&lt;"0701",TEXT(A697,"MMDD")&gt;VLOOKUP(R697,SpeciesValidation!D:W,18,FALSE),TEXT(A697,"MMDD")&lt;VLOOKUP(R697,SpeciesValidation!D:W,19,FALSE))),"Date outside expected range for this species",""),"")))</f>
        <v/>
      </c>
      <c r="M697" s="127" t="str">
        <f>IF(LEN(E697&amp;"")&gt;0,IF(ISERROR(VLOOKUP(R697,SpeciesValidation!D:I,6,FALSE)),"",VLOOKUP(R697,SpeciesValidation!D:I,6,FALSE)),"")</f>
        <v/>
      </c>
      <c r="Q697" s="36" t="str">
        <f>IF(LEN(E697&amp;"")&gt;0,IF(ISERROR(VLOOKUP(E697,SpeciesValidation!B:G,2,FALSE)=TRUE),"",VLOOKUP(E697,SpeciesValidation!B:G,2,FALSE)),"")</f>
        <v/>
      </c>
      <c r="R697" s="36" t="str">
        <f>IF(LEN(E697&amp;"")&gt;0,IF(ISERROR(VLOOKUP(E697,SpeciesLookup!B:G,4,FALSE)=TRUE),"",VLOOKUP(E697,SpeciesLookup!B:G,4,FALSE)),"")</f>
        <v/>
      </c>
    </row>
    <row r="698" spans="1:18" ht="13.2" x14ac:dyDescent="0.25">
      <c r="A698" s="72"/>
      <c r="B698" s="73"/>
      <c r="C698" s="73"/>
      <c r="D698" s="11"/>
      <c r="E698" s="74"/>
      <c r="F698" s="75"/>
      <c r="G698" s="128" t="str">
        <f>IF(LEN(E698&amp;"")&gt;0,IF(ISERROR(VLOOKUP(E698,SpeciesLookup!B:G,6,FALSE)=TRUE),"",VLOOKUP(E698,SpeciesLookup!B:G,6,FALSE)),"")</f>
        <v/>
      </c>
      <c r="H698" s="128" t="str">
        <f>IF(LEN(E698&amp;"")&gt;0,IF(ISERROR(VLOOKUP(E698,SpeciesLookup!B:G,5,FALSE)=TRUE),"",VLOOKUP(E698,SpeciesLookup!B:G,5,FALSE)),"")</f>
        <v/>
      </c>
      <c r="I698" s="11"/>
      <c r="J698" s="73"/>
      <c r="K698" s="11"/>
      <c r="L698" s="127" t="str">
        <f>TRIM(IF(ISERROR(VLOOKUP(R698,SpeciesValidation!D:T,IF(ISNA(VLOOKUP(J698,Validation!B$2:C$15,2,FALSE)),FALSE,VLOOKUP(J698,Validation!B$2:C$15,2,FALSE)))),IF(LEN(E698&amp;"")&gt;0,"",""),VLOOKUP(R698,SpeciesValidation!D:T,VLOOKUP(J698,Validation!B$2:C$15,2,FALSE),FALSE)) &amp; " " &amp; IF(ISERROR(IF(LEFT(J698,1)="A",IF(IF(VLOOKUP(R698,SpeciesValidation!D:W,20,FALSE)=FALSE,OR(TEXT(A698,"MMDD")&lt;VLOOKUP(R698,SpeciesValidation!D:W,18,FALSE),TEXT(A698,"MMDD")&gt;VLOOKUP(R698,SpeciesValidation!D:W,19,FALSE)),IF(TEXT(A698,"MMDD")&lt;"0701",TEXT(A698,"MMDD")&gt;VLOOKUP(R698,SpeciesValidation!D:W,18,FALSE),TEXT(A698,"MMDD")&lt;VLOOKUP(R698,SpeciesValidation!D:W,19,FALSE))),"Date outside expected range for this species",""),"")),"",IF(LEFT(J698,1)="A",IF(IF(VLOOKUP(R698,SpeciesValidation!D:W,20,FALSE)=FALSE,OR(TEXT(A698,"MMDD")&lt;VLOOKUP(R698,SpeciesValidation!D:W,18,FALSE),TEXT(A698,"MMDD")&gt;VLOOKUP(R698,SpeciesValidation!D:W,19,FALSE)),IF(TEXT(A698,"MMDD")&lt;"0701",TEXT(A698,"MMDD")&gt;VLOOKUP(R698,SpeciesValidation!D:W,18,FALSE),TEXT(A698,"MMDD")&lt;VLOOKUP(R698,SpeciesValidation!D:W,19,FALSE))),"Date outside expected range for this species",""),"")))</f>
        <v/>
      </c>
      <c r="M698" s="127" t="str">
        <f>IF(LEN(E698&amp;"")&gt;0,IF(ISERROR(VLOOKUP(R698,SpeciesValidation!D:I,6,FALSE)),"",VLOOKUP(R698,SpeciesValidation!D:I,6,FALSE)),"")</f>
        <v/>
      </c>
      <c r="Q698" s="36" t="str">
        <f>IF(LEN(E698&amp;"")&gt;0,IF(ISERROR(VLOOKUP(E698,SpeciesValidation!B:G,2,FALSE)=TRUE),"",VLOOKUP(E698,SpeciesValidation!B:G,2,FALSE)),"")</f>
        <v/>
      </c>
      <c r="R698" s="36" t="str">
        <f>IF(LEN(E698&amp;"")&gt;0,IF(ISERROR(VLOOKUP(E698,SpeciesLookup!B:G,4,FALSE)=TRUE),"",VLOOKUP(E698,SpeciesLookup!B:G,4,FALSE)),"")</f>
        <v/>
      </c>
    </row>
    <row r="699" spans="1:18" ht="13.2" x14ac:dyDescent="0.25">
      <c r="A699" s="72"/>
      <c r="B699" s="73"/>
      <c r="C699" s="73"/>
      <c r="D699" s="11"/>
      <c r="E699" s="74"/>
      <c r="F699" s="75"/>
      <c r="G699" s="128" t="str">
        <f>IF(LEN(E699&amp;"")&gt;0,IF(ISERROR(VLOOKUP(E699,SpeciesLookup!B:G,6,FALSE)=TRUE),"",VLOOKUP(E699,SpeciesLookup!B:G,6,FALSE)),"")</f>
        <v/>
      </c>
      <c r="H699" s="128" t="str">
        <f>IF(LEN(E699&amp;"")&gt;0,IF(ISERROR(VLOOKUP(E699,SpeciesLookup!B:G,5,FALSE)=TRUE),"",VLOOKUP(E699,SpeciesLookup!B:G,5,FALSE)),"")</f>
        <v/>
      </c>
      <c r="I699" s="11"/>
      <c r="J699" s="73"/>
      <c r="K699" s="11"/>
      <c r="L699" s="127" t="str">
        <f>TRIM(IF(ISERROR(VLOOKUP(R699,SpeciesValidation!D:T,IF(ISNA(VLOOKUP(J699,Validation!B$2:C$15,2,FALSE)),FALSE,VLOOKUP(J699,Validation!B$2:C$15,2,FALSE)))),IF(LEN(E699&amp;"")&gt;0,"",""),VLOOKUP(R699,SpeciesValidation!D:T,VLOOKUP(J699,Validation!B$2:C$15,2,FALSE),FALSE)) &amp; " " &amp; IF(ISERROR(IF(LEFT(J699,1)="A",IF(IF(VLOOKUP(R699,SpeciesValidation!D:W,20,FALSE)=FALSE,OR(TEXT(A699,"MMDD")&lt;VLOOKUP(R699,SpeciesValidation!D:W,18,FALSE),TEXT(A699,"MMDD")&gt;VLOOKUP(R699,SpeciesValidation!D:W,19,FALSE)),IF(TEXT(A699,"MMDD")&lt;"0701",TEXT(A699,"MMDD")&gt;VLOOKUP(R699,SpeciesValidation!D:W,18,FALSE),TEXT(A699,"MMDD")&lt;VLOOKUP(R699,SpeciesValidation!D:W,19,FALSE))),"Date outside expected range for this species",""),"")),"",IF(LEFT(J699,1)="A",IF(IF(VLOOKUP(R699,SpeciesValidation!D:W,20,FALSE)=FALSE,OR(TEXT(A699,"MMDD")&lt;VLOOKUP(R699,SpeciesValidation!D:W,18,FALSE),TEXT(A699,"MMDD")&gt;VLOOKUP(R699,SpeciesValidation!D:W,19,FALSE)),IF(TEXT(A699,"MMDD")&lt;"0701",TEXT(A699,"MMDD")&gt;VLOOKUP(R699,SpeciesValidation!D:W,18,FALSE),TEXT(A699,"MMDD")&lt;VLOOKUP(R699,SpeciesValidation!D:W,19,FALSE))),"Date outside expected range for this species",""),"")))</f>
        <v/>
      </c>
      <c r="M699" s="127" t="str">
        <f>IF(LEN(E699&amp;"")&gt;0,IF(ISERROR(VLOOKUP(R699,SpeciesValidation!D:I,6,FALSE)),"",VLOOKUP(R699,SpeciesValidation!D:I,6,FALSE)),"")</f>
        <v/>
      </c>
      <c r="Q699" s="36" t="str">
        <f>IF(LEN(E699&amp;"")&gt;0,IF(ISERROR(VLOOKUP(E699,SpeciesValidation!B:G,2,FALSE)=TRUE),"",VLOOKUP(E699,SpeciesValidation!B:G,2,FALSE)),"")</f>
        <v/>
      </c>
      <c r="R699" s="36" t="str">
        <f>IF(LEN(E699&amp;"")&gt;0,IF(ISERROR(VLOOKUP(E699,SpeciesLookup!B:G,4,FALSE)=TRUE),"",VLOOKUP(E699,SpeciesLookup!B:G,4,FALSE)),"")</f>
        <v/>
      </c>
    </row>
    <row r="700" spans="1:18" ht="13.2" x14ac:dyDescent="0.25">
      <c r="A700" s="72"/>
      <c r="B700" s="73"/>
      <c r="C700" s="73"/>
      <c r="D700" s="11"/>
      <c r="E700" s="74"/>
      <c r="F700" s="75"/>
      <c r="G700" s="128" t="str">
        <f>IF(LEN(E700&amp;"")&gt;0,IF(ISERROR(VLOOKUP(E700,SpeciesLookup!B:G,6,FALSE)=TRUE),"",VLOOKUP(E700,SpeciesLookup!B:G,6,FALSE)),"")</f>
        <v/>
      </c>
      <c r="H700" s="128" t="str">
        <f>IF(LEN(E700&amp;"")&gt;0,IF(ISERROR(VLOOKUP(E700,SpeciesLookup!B:G,5,FALSE)=TRUE),"",VLOOKUP(E700,SpeciesLookup!B:G,5,FALSE)),"")</f>
        <v/>
      </c>
      <c r="I700" s="11"/>
      <c r="J700" s="73"/>
      <c r="K700" s="11"/>
      <c r="L700" s="127" t="str">
        <f>TRIM(IF(ISERROR(VLOOKUP(R700,SpeciesValidation!D:T,IF(ISNA(VLOOKUP(J700,Validation!B$2:C$15,2,FALSE)),FALSE,VLOOKUP(J700,Validation!B$2:C$15,2,FALSE)))),IF(LEN(E700&amp;"")&gt;0,"",""),VLOOKUP(R700,SpeciesValidation!D:T,VLOOKUP(J700,Validation!B$2:C$15,2,FALSE),FALSE)) &amp; " " &amp; IF(ISERROR(IF(LEFT(J700,1)="A",IF(IF(VLOOKUP(R700,SpeciesValidation!D:W,20,FALSE)=FALSE,OR(TEXT(A700,"MMDD")&lt;VLOOKUP(R700,SpeciesValidation!D:W,18,FALSE),TEXT(A700,"MMDD")&gt;VLOOKUP(R700,SpeciesValidation!D:W,19,FALSE)),IF(TEXT(A700,"MMDD")&lt;"0701",TEXT(A700,"MMDD")&gt;VLOOKUP(R700,SpeciesValidation!D:W,18,FALSE),TEXT(A700,"MMDD")&lt;VLOOKUP(R700,SpeciesValidation!D:W,19,FALSE))),"Date outside expected range for this species",""),"")),"",IF(LEFT(J700,1)="A",IF(IF(VLOOKUP(R700,SpeciesValidation!D:W,20,FALSE)=FALSE,OR(TEXT(A700,"MMDD")&lt;VLOOKUP(R700,SpeciesValidation!D:W,18,FALSE),TEXT(A700,"MMDD")&gt;VLOOKUP(R700,SpeciesValidation!D:W,19,FALSE)),IF(TEXT(A700,"MMDD")&lt;"0701",TEXT(A700,"MMDD")&gt;VLOOKUP(R700,SpeciesValidation!D:W,18,FALSE),TEXT(A700,"MMDD")&lt;VLOOKUP(R700,SpeciesValidation!D:W,19,FALSE))),"Date outside expected range for this species",""),"")))</f>
        <v/>
      </c>
      <c r="M700" s="127" t="str">
        <f>IF(LEN(E700&amp;"")&gt;0,IF(ISERROR(VLOOKUP(R700,SpeciesValidation!D:I,6,FALSE)),"",VLOOKUP(R700,SpeciesValidation!D:I,6,FALSE)),"")</f>
        <v/>
      </c>
      <c r="Q700" s="36" t="str">
        <f>IF(LEN(E700&amp;"")&gt;0,IF(ISERROR(VLOOKUP(E700,SpeciesValidation!B:G,2,FALSE)=TRUE),"",VLOOKUP(E700,SpeciesValidation!B:G,2,FALSE)),"")</f>
        <v/>
      </c>
      <c r="R700" s="36" t="str">
        <f>IF(LEN(E700&amp;"")&gt;0,IF(ISERROR(VLOOKUP(E700,SpeciesLookup!B:G,4,FALSE)=TRUE),"",VLOOKUP(E700,SpeciesLookup!B:G,4,FALSE)),"")</f>
        <v/>
      </c>
    </row>
    <row r="701" spans="1:18" ht="13.2" x14ac:dyDescent="0.25">
      <c r="A701" s="72"/>
      <c r="B701" s="73"/>
      <c r="C701" s="73"/>
      <c r="D701" s="11"/>
      <c r="E701" s="74"/>
      <c r="F701" s="75"/>
      <c r="G701" s="128" t="str">
        <f>IF(LEN(E701&amp;"")&gt;0,IF(ISERROR(VLOOKUP(E701,SpeciesLookup!B:G,6,FALSE)=TRUE),"",VLOOKUP(E701,SpeciesLookup!B:G,6,FALSE)),"")</f>
        <v/>
      </c>
      <c r="H701" s="128" t="str">
        <f>IF(LEN(E701&amp;"")&gt;0,IF(ISERROR(VLOOKUP(E701,SpeciesLookup!B:G,5,FALSE)=TRUE),"",VLOOKUP(E701,SpeciesLookup!B:G,5,FALSE)),"")</f>
        <v/>
      </c>
      <c r="I701" s="11"/>
      <c r="J701" s="73"/>
      <c r="K701" s="11"/>
      <c r="L701" s="127" t="str">
        <f>TRIM(IF(ISERROR(VLOOKUP(R701,SpeciesValidation!D:T,IF(ISNA(VLOOKUP(J701,Validation!B$2:C$15,2,FALSE)),FALSE,VLOOKUP(J701,Validation!B$2:C$15,2,FALSE)))),IF(LEN(E701&amp;"")&gt;0,"",""),VLOOKUP(R701,SpeciesValidation!D:T,VLOOKUP(J701,Validation!B$2:C$15,2,FALSE),FALSE)) &amp; " " &amp; IF(ISERROR(IF(LEFT(J701,1)="A",IF(IF(VLOOKUP(R701,SpeciesValidation!D:W,20,FALSE)=FALSE,OR(TEXT(A701,"MMDD")&lt;VLOOKUP(R701,SpeciesValidation!D:W,18,FALSE),TEXT(A701,"MMDD")&gt;VLOOKUP(R701,SpeciesValidation!D:W,19,FALSE)),IF(TEXT(A701,"MMDD")&lt;"0701",TEXT(A701,"MMDD")&gt;VLOOKUP(R701,SpeciesValidation!D:W,18,FALSE),TEXT(A701,"MMDD")&lt;VLOOKUP(R701,SpeciesValidation!D:W,19,FALSE))),"Date outside expected range for this species",""),"")),"",IF(LEFT(J701,1)="A",IF(IF(VLOOKUP(R701,SpeciesValidation!D:W,20,FALSE)=FALSE,OR(TEXT(A701,"MMDD")&lt;VLOOKUP(R701,SpeciesValidation!D:W,18,FALSE),TEXT(A701,"MMDD")&gt;VLOOKUP(R701,SpeciesValidation!D:W,19,FALSE)),IF(TEXT(A701,"MMDD")&lt;"0701",TEXT(A701,"MMDD")&gt;VLOOKUP(R701,SpeciesValidation!D:W,18,FALSE),TEXT(A701,"MMDD")&lt;VLOOKUP(R701,SpeciesValidation!D:W,19,FALSE))),"Date outside expected range for this species",""),"")))</f>
        <v/>
      </c>
      <c r="M701" s="127" t="str">
        <f>IF(LEN(E701&amp;"")&gt;0,IF(ISERROR(VLOOKUP(R701,SpeciesValidation!D:I,6,FALSE)),"",VLOOKUP(R701,SpeciesValidation!D:I,6,FALSE)),"")</f>
        <v/>
      </c>
      <c r="Q701" s="36" t="str">
        <f>IF(LEN(E701&amp;"")&gt;0,IF(ISERROR(VLOOKUP(E701,SpeciesValidation!B:G,2,FALSE)=TRUE),"",VLOOKUP(E701,SpeciesValidation!B:G,2,FALSE)),"")</f>
        <v/>
      </c>
      <c r="R701" s="36" t="str">
        <f>IF(LEN(E701&amp;"")&gt;0,IF(ISERROR(VLOOKUP(E701,SpeciesLookup!B:G,4,FALSE)=TRUE),"",VLOOKUP(E701,SpeciesLookup!B:G,4,FALSE)),"")</f>
        <v/>
      </c>
    </row>
    <row r="702" spans="1:18" ht="13.2" x14ac:dyDescent="0.25">
      <c r="A702" s="72"/>
      <c r="B702" s="73"/>
      <c r="C702" s="73"/>
      <c r="D702" s="11"/>
      <c r="E702" s="74"/>
      <c r="F702" s="75"/>
      <c r="G702" s="128" t="str">
        <f>IF(LEN(E702&amp;"")&gt;0,IF(ISERROR(VLOOKUP(E702,SpeciesLookup!B:G,6,FALSE)=TRUE),"",VLOOKUP(E702,SpeciesLookup!B:G,6,FALSE)),"")</f>
        <v/>
      </c>
      <c r="H702" s="128" t="str">
        <f>IF(LEN(E702&amp;"")&gt;0,IF(ISERROR(VLOOKUP(E702,SpeciesLookup!B:G,5,FALSE)=TRUE),"",VLOOKUP(E702,SpeciesLookup!B:G,5,FALSE)),"")</f>
        <v/>
      </c>
      <c r="I702" s="11"/>
      <c r="J702" s="73"/>
      <c r="K702" s="11"/>
      <c r="L702" s="127" t="str">
        <f>TRIM(IF(ISERROR(VLOOKUP(R702,SpeciesValidation!D:T,IF(ISNA(VLOOKUP(J702,Validation!B$2:C$15,2,FALSE)),FALSE,VLOOKUP(J702,Validation!B$2:C$15,2,FALSE)))),IF(LEN(E702&amp;"")&gt;0,"",""),VLOOKUP(R702,SpeciesValidation!D:T,VLOOKUP(J702,Validation!B$2:C$15,2,FALSE),FALSE)) &amp; " " &amp; IF(ISERROR(IF(LEFT(J702,1)="A",IF(IF(VLOOKUP(R702,SpeciesValidation!D:W,20,FALSE)=FALSE,OR(TEXT(A702,"MMDD")&lt;VLOOKUP(R702,SpeciesValidation!D:W,18,FALSE),TEXT(A702,"MMDD")&gt;VLOOKUP(R702,SpeciesValidation!D:W,19,FALSE)),IF(TEXT(A702,"MMDD")&lt;"0701",TEXT(A702,"MMDD")&gt;VLOOKUP(R702,SpeciesValidation!D:W,18,FALSE),TEXT(A702,"MMDD")&lt;VLOOKUP(R702,SpeciesValidation!D:W,19,FALSE))),"Date outside expected range for this species",""),"")),"",IF(LEFT(J702,1)="A",IF(IF(VLOOKUP(R702,SpeciesValidation!D:W,20,FALSE)=FALSE,OR(TEXT(A702,"MMDD")&lt;VLOOKUP(R702,SpeciesValidation!D:W,18,FALSE),TEXT(A702,"MMDD")&gt;VLOOKUP(R702,SpeciesValidation!D:W,19,FALSE)),IF(TEXT(A702,"MMDD")&lt;"0701",TEXT(A702,"MMDD")&gt;VLOOKUP(R702,SpeciesValidation!D:W,18,FALSE),TEXT(A702,"MMDD")&lt;VLOOKUP(R702,SpeciesValidation!D:W,19,FALSE))),"Date outside expected range for this species",""),"")))</f>
        <v/>
      </c>
      <c r="M702" s="127" t="str">
        <f>IF(LEN(E702&amp;"")&gt;0,IF(ISERROR(VLOOKUP(R702,SpeciesValidation!D:I,6,FALSE)),"",VLOOKUP(R702,SpeciesValidation!D:I,6,FALSE)),"")</f>
        <v/>
      </c>
      <c r="Q702" s="36" t="str">
        <f>IF(LEN(E702&amp;"")&gt;0,IF(ISERROR(VLOOKUP(E702,SpeciesValidation!B:G,2,FALSE)=TRUE),"",VLOOKUP(E702,SpeciesValidation!B:G,2,FALSE)),"")</f>
        <v/>
      </c>
      <c r="R702" s="36" t="str">
        <f>IF(LEN(E702&amp;"")&gt;0,IF(ISERROR(VLOOKUP(E702,SpeciesLookup!B:G,4,FALSE)=TRUE),"",VLOOKUP(E702,SpeciesLookup!B:G,4,FALSE)),"")</f>
        <v/>
      </c>
    </row>
    <row r="703" spans="1:18" ht="13.2" x14ac:dyDescent="0.25">
      <c r="A703" s="72"/>
      <c r="B703" s="73"/>
      <c r="C703" s="73"/>
      <c r="D703" s="11"/>
      <c r="E703" s="74"/>
      <c r="F703" s="75"/>
      <c r="G703" s="128" t="str">
        <f>IF(LEN(E703&amp;"")&gt;0,IF(ISERROR(VLOOKUP(E703,SpeciesLookup!B:G,6,FALSE)=TRUE),"",VLOOKUP(E703,SpeciesLookup!B:G,6,FALSE)),"")</f>
        <v/>
      </c>
      <c r="H703" s="128" t="str">
        <f>IF(LEN(E703&amp;"")&gt;0,IF(ISERROR(VLOOKUP(E703,SpeciesLookup!B:G,5,FALSE)=TRUE),"",VLOOKUP(E703,SpeciesLookup!B:G,5,FALSE)),"")</f>
        <v/>
      </c>
      <c r="I703" s="11"/>
      <c r="J703" s="73"/>
      <c r="K703" s="11"/>
      <c r="L703" s="127" t="str">
        <f>TRIM(IF(ISERROR(VLOOKUP(R703,SpeciesValidation!D:T,IF(ISNA(VLOOKUP(J703,Validation!B$2:C$15,2,FALSE)),FALSE,VLOOKUP(J703,Validation!B$2:C$15,2,FALSE)))),IF(LEN(E703&amp;"")&gt;0,"",""),VLOOKUP(R703,SpeciesValidation!D:T,VLOOKUP(J703,Validation!B$2:C$15,2,FALSE),FALSE)) &amp; " " &amp; IF(ISERROR(IF(LEFT(J703,1)="A",IF(IF(VLOOKUP(R703,SpeciesValidation!D:W,20,FALSE)=FALSE,OR(TEXT(A703,"MMDD")&lt;VLOOKUP(R703,SpeciesValidation!D:W,18,FALSE),TEXT(A703,"MMDD")&gt;VLOOKUP(R703,SpeciesValidation!D:W,19,FALSE)),IF(TEXT(A703,"MMDD")&lt;"0701",TEXT(A703,"MMDD")&gt;VLOOKUP(R703,SpeciesValidation!D:W,18,FALSE),TEXT(A703,"MMDD")&lt;VLOOKUP(R703,SpeciesValidation!D:W,19,FALSE))),"Date outside expected range for this species",""),"")),"",IF(LEFT(J703,1)="A",IF(IF(VLOOKUP(R703,SpeciesValidation!D:W,20,FALSE)=FALSE,OR(TEXT(A703,"MMDD")&lt;VLOOKUP(R703,SpeciesValidation!D:W,18,FALSE),TEXT(A703,"MMDD")&gt;VLOOKUP(R703,SpeciesValidation!D:W,19,FALSE)),IF(TEXT(A703,"MMDD")&lt;"0701",TEXT(A703,"MMDD")&gt;VLOOKUP(R703,SpeciesValidation!D:W,18,FALSE),TEXT(A703,"MMDD")&lt;VLOOKUP(R703,SpeciesValidation!D:W,19,FALSE))),"Date outside expected range for this species",""),"")))</f>
        <v/>
      </c>
      <c r="M703" s="127" t="str">
        <f>IF(LEN(E703&amp;"")&gt;0,IF(ISERROR(VLOOKUP(R703,SpeciesValidation!D:I,6,FALSE)),"",VLOOKUP(R703,SpeciesValidation!D:I,6,FALSE)),"")</f>
        <v/>
      </c>
      <c r="Q703" s="36" t="str">
        <f>IF(LEN(E703&amp;"")&gt;0,IF(ISERROR(VLOOKUP(E703,SpeciesValidation!B:G,2,FALSE)=TRUE),"",VLOOKUP(E703,SpeciesValidation!B:G,2,FALSE)),"")</f>
        <v/>
      </c>
      <c r="R703" s="36" t="str">
        <f>IF(LEN(E703&amp;"")&gt;0,IF(ISERROR(VLOOKUP(E703,SpeciesLookup!B:G,4,FALSE)=TRUE),"",VLOOKUP(E703,SpeciesLookup!B:G,4,FALSE)),"")</f>
        <v/>
      </c>
    </row>
    <row r="704" spans="1:18" ht="13.2" x14ac:dyDescent="0.25">
      <c r="A704" s="72"/>
      <c r="B704" s="73"/>
      <c r="C704" s="73"/>
      <c r="D704" s="11"/>
      <c r="E704" s="74"/>
      <c r="F704" s="75"/>
      <c r="G704" s="128" t="str">
        <f>IF(LEN(E704&amp;"")&gt;0,IF(ISERROR(VLOOKUP(E704,SpeciesLookup!B:G,6,FALSE)=TRUE),"",VLOOKUP(E704,SpeciesLookup!B:G,6,FALSE)),"")</f>
        <v/>
      </c>
      <c r="H704" s="128" t="str">
        <f>IF(LEN(E704&amp;"")&gt;0,IF(ISERROR(VLOOKUP(E704,SpeciesLookup!B:G,5,FALSE)=TRUE),"",VLOOKUP(E704,SpeciesLookup!B:G,5,FALSE)),"")</f>
        <v/>
      </c>
      <c r="I704" s="11"/>
      <c r="J704" s="73"/>
      <c r="K704" s="11"/>
      <c r="L704" s="127" t="str">
        <f>TRIM(IF(ISERROR(VLOOKUP(R704,SpeciesValidation!D:T,IF(ISNA(VLOOKUP(J704,Validation!B$2:C$15,2,FALSE)),FALSE,VLOOKUP(J704,Validation!B$2:C$15,2,FALSE)))),IF(LEN(E704&amp;"")&gt;0,"",""),VLOOKUP(R704,SpeciesValidation!D:T,VLOOKUP(J704,Validation!B$2:C$15,2,FALSE),FALSE)) &amp; " " &amp; IF(ISERROR(IF(LEFT(J704,1)="A",IF(IF(VLOOKUP(R704,SpeciesValidation!D:W,20,FALSE)=FALSE,OR(TEXT(A704,"MMDD")&lt;VLOOKUP(R704,SpeciesValidation!D:W,18,FALSE),TEXT(A704,"MMDD")&gt;VLOOKUP(R704,SpeciesValidation!D:W,19,FALSE)),IF(TEXT(A704,"MMDD")&lt;"0701",TEXT(A704,"MMDD")&gt;VLOOKUP(R704,SpeciesValidation!D:W,18,FALSE),TEXT(A704,"MMDD")&lt;VLOOKUP(R704,SpeciesValidation!D:W,19,FALSE))),"Date outside expected range for this species",""),"")),"",IF(LEFT(J704,1)="A",IF(IF(VLOOKUP(R704,SpeciesValidation!D:W,20,FALSE)=FALSE,OR(TEXT(A704,"MMDD")&lt;VLOOKUP(R704,SpeciesValidation!D:W,18,FALSE),TEXT(A704,"MMDD")&gt;VLOOKUP(R704,SpeciesValidation!D:W,19,FALSE)),IF(TEXT(A704,"MMDD")&lt;"0701",TEXT(A704,"MMDD")&gt;VLOOKUP(R704,SpeciesValidation!D:W,18,FALSE),TEXT(A704,"MMDD")&lt;VLOOKUP(R704,SpeciesValidation!D:W,19,FALSE))),"Date outside expected range for this species",""),"")))</f>
        <v/>
      </c>
      <c r="M704" s="127" t="str">
        <f>IF(LEN(E704&amp;"")&gt;0,IF(ISERROR(VLOOKUP(R704,SpeciesValidation!D:I,6,FALSE)),"",VLOOKUP(R704,SpeciesValidation!D:I,6,FALSE)),"")</f>
        <v/>
      </c>
      <c r="Q704" s="36" t="str">
        <f>IF(LEN(E704&amp;"")&gt;0,IF(ISERROR(VLOOKUP(E704,SpeciesValidation!B:G,2,FALSE)=TRUE),"",VLOOKUP(E704,SpeciesValidation!B:G,2,FALSE)),"")</f>
        <v/>
      </c>
      <c r="R704" s="36" t="str">
        <f>IF(LEN(E704&amp;"")&gt;0,IF(ISERROR(VLOOKUP(E704,SpeciesLookup!B:G,4,FALSE)=TRUE),"",VLOOKUP(E704,SpeciesLookup!B:G,4,FALSE)),"")</f>
        <v/>
      </c>
    </row>
    <row r="705" spans="1:18" ht="13.2" x14ac:dyDescent="0.25">
      <c r="A705" s="72"/>
      <c r="B705" s="73"/>
      <c r="C705" s="73"/>
      <c r="D705" s="11"/>
      <c r="E705" s="74"/>
      <c r="F705" s="75"/>
      <c r="G705" s="128" t="str">
        <f>IF(LEN(E705&amp;"")&gt;0,IF(ISERROR(VLOOKUP(E705,SpeciesLookup!B:G,6,FALSE)=TRUE),"",VLOOKUP(E705,SpeciesLookup!B:G,6,FALSE)),"")</f>
        <v/>
      </c>
      <c r="H705" s="128" t="str">
        <f>IF(LEN(E705&amp;"")&gt;0,IF(ISERROR(VLOOKUP(E705,SpeciesLookup!B:G,5,FALSE)=TRUE),"",VLOOKUP(E705,SpeciesLookup!B:G,5,FALSE)),"")</f>
        <v/>
      </c>
      <c r="I705" s="11"/>
      <c r="J705" s="73"/>
      <c r="K705" s="11"/>
      <c r="L705" s="127" t="str">
        <f>TRIM(IF(ISERROR(VLOOKUP(R705,SpeciesValidation!D:T,IF(ISNA(VLOOKUP(J705,Validation!B$2:C$15,2,FALSE)),FALSE,VLOOKUP(J705,Validation!B$2:C$15,2,FALSE)))),IF(LEN(E705&amp;"")&gt;0,"",""),VLOOKUP(R705,SpeciesValidation!D:T,VLOOKUP(J705,Validation!B$2:C$15,2,FALSE),FALSE)) &amp; " " &amp; IF(ISERROR(IF(LEFT(J705,1)="A",IF(IF(VLOOKUP(R705,SpeciesValidation!D:W,20,FALSE)=FALSE,OR(TEXT(A705,"MMDD")&lt;VLOOKUP(R705,SpeciesValidation!D:W,18,FALSE),TEXT(A705,"MMDD")&gt;VLOOKUP(R705,SpeciesValidation!D:W,19,FALSE)),IF(TEXT(A705,"MMDD")&lt;"0701",TEXT(A705,"MMDD")&gt;VLOOKUP(R705,SpeciesValidation!D:W,18,FALSE),TEXT(A705,"MMDD")&lt;VLOOKUP(R705,SpeciesValidation!D:W,19,FALSE))),"Date outside expected range for this species",""),"")),"",IF(LEFT(J705,1)="A",IF(IF(VLOOKUP(R705,SpeciesValidation!D:W,20,FALSE)=FALSE,OR(TEXT(A705,"MMDD")&lt;VLOOKUP(R705,SpeciesValidation!D:W,18,FALSE),TEXT(A705,"MMDD")&gt;VLOOKUP(R705,SpeciesValidation!D:W,19,FALSE)),IF(TEXT(A705,"MMDD")&lt;"0701",TEXT(A705,"MMDD")&gt;VLOOKUP(R705,SpeciesValidation!D:W,18,FALSE),TEXT(A705,"MMDD")&lt;VLOOKUP(R705,SpeciesValidation!D:W,19,FALSE))),"Date outside expected range for this species",""),"")))</f>
        <v/>
      </c>
      <c r="M705" s="127" t="str">
        <f>IF(LEN(E705&amp;"")&gt;0,IF(ISERROR(VLOOKUP(R705,SpeciesValidation!D:I,6,FALSE)),"",VLOOKUP(R705,SpeciesValidation!D:I,6,FALSE)),"")</f>
        <v/>
      </c>
      <c r="Q705" s="36" t="str">
        <f>IF(LEN(E705&amp;"")&gt;0,IF(ISERROR(VLOOKUP(E705,SpeciesValidation!B:G,2,FALSE)=TRUE),"",VLOOKUP(E705,SpeciesValidation!B:G,2,FALSE)),"")</f>
        <v/>
      </c>
      <c r="R705" s="36" t="str">
        <f>IF(LEN(E705&amp;"")&gt;0,IF(ISERROR(VLOOKUP(E705,SpeciesLookup!B:G,4,FALSE)=TRUE),"",VLOOKUP(E705,SpeciesLookup!B:G,4,FALSE)),"")</f>
        <v/>
      </c>
    </row>
    <row r="706" spans="1:18" ht="13.2" x14ac:dyDescent="0.25">
      <c r="A706" s="72"/>
      <c r="B706" s="73"/>
      <c r="C706" s="73"/>
      <c r="D706" s="11"/>
      <c r="E706" s="74"/>
      <c r="F706" s="75"/>
      <c r="G706" s="128" t="str">
        <f>IF(LEN(E706&amp;"")&gt;0,IF(ISERROR(VLOOKUP(E706,SpeciesLookup!B:G,6,FALSE)=TRUE),"",VLOOKUP(E706,SpeciesLookup!B:G,6,FALSE)),"")</f>
        <v/>
      </c>
      <c r="H706" s="128" t="str">
        <f>IF(LEN(E706&amp;"")&gt;0,IF(ISERROR(VLOOKUP(E706,SpeciesLookup!B:G,5,FALSE)=TRUE),"",VLOOKUP(E706,SpeciesLookup!B:G,5,FALSE)),"")</f>
        <v/>
      </c>
      <c r="I706" s="11"/>
      <c r="J706" s="73"/>
      <c r="K706" s="11"/>
      <c r="L706" s="127" t="str">
        <f>TRIM(IF(ISERROR(VLOOKUP(R706,SpeciesValidation!D:T,IF(ISNA(VLOOKUP(J706,Validation!B$2:C$15,2,FALSE)),FALSE,VLOOKUP(J706,Validation!B$2:C$15,2,FALSE)))),IF(LEN(E706&amp;"")&gt;0,"",""),VLOOKUP(R706,SpeciesValidation!D:T,VLOOKUP(J706,Validation!B$2:C$15,2,FALSE),FALSE)) &amp; " " &amp; IF(ISERROR(IF(LEFT(J706,1)="A",IF(IF(VLOOKUP(R706,SpeciesValidation!D:W,20,FALSE)=FALSE,OR(TEXT(A706,"MMDD")&lt;VLOOKUP(R706,SpeciesValidation!D:W,18,FALSE),TEXT(A706,"MMDD")&gt;VLOOKUP(R706,SpeciesValidation!D:W,19,FALSE)),IF(TEXT(A706,"MMDD")&lt;"0701",TEXT(A706,"MMDD")&gt;VLOOKUP(R706,SpeciesValidation!D:W,18,FALSE),TEXT(A706,"MMDD")&lt;VLOOKUP(R706,SpeciesValidation!D:W,19,FALSE))),"Date outside expected range for this species",""),"")),"",IF(LEFT(J706,1)="A",IF(IF(VLOOKUP(R706,SpeciesValidation!D:W,20,FALSE)=FALSE,OR(TEXT(A706,"MMDD")&lt;VLOOKUP(R706,SpeciesValidation!D:W,18,FALSE),TEXT(A706,"MMDD")&gt;VLOOKUP(R706,SpeciesValidation!D:W,19,FALSE)),IF(TEXT(A706,"MMDD")&lt;"0701",TEXT(A706,"MMDD")&gt;VLOOKUP(R706,SpeciesValidation!D:W,18,FALSE),TEXT(A706,"MMDD")&lt;VLOOKUP(R706,SpeciesValidation!D:W,19,FALSE))),"Date outside expected range for this species",""),"")))</f>
        <v/>
      </c>
      <c r="M706" s="127" t="str">
        <f>IF(LEN(E706&amp;"")&gt;0,IF(ISERROR(VLOOKUP(R706,SpeciesValidation!D:I,6,FALSE)),"",VLOOKUP(R706,SpeciesValidation!D:I,6,FALSE)),"")</f>
        <v/>
      </c>
      <c r="Q706" s="36" t="str">
        <f>IF(LEN(E706&amp;"")&gt;0,IF(ISERROR(VLOOKUP(E706,SpeciesValidation!B:G,2,FALSE)=TRUE),"",VLOOKUP(E706,SpeciesValidation!B:G,2,FALSE)),"")</f>
        <v/>
      </c>
      <c r="R706" s="36" t="str">
        <f>IF(LEN(E706&amp;"")&gt;0,IF(ISERROR(VLOOKUP(E706,SpeciesLookup!B:G,4,FALSE)=TRUE),"",VLOOKUP(E706,SpeciesLookup!B:G,4,FALSE)),"")</f>
        <v/>
      </c>
    </row>
    <row r="707" spans="1:18" ht="13.2" x14ac:dyDescent="0.25">
      <c r="A707" s="72"/>
      <c r="B707" s="73"/>
      <c r="C707" s="73"/>
      <c r="D707" s="11"/>
      <c r="E707" s="74"/>
      <c r="F707" s="75"/>
      <c r="G707" s="128" t="str">
        <f>IF(LEN(E707&amp;"")&gt;0,IF(ISERROR(VLOOKUP(E707,SpeciesLookup!B:G,6,FALSE)=TRUE),"",VLOOKUP(E707,SpeciesLookup!B:G,6,FALSE)),"")</f>
        <v/>
      </c>
      <c r="H707" s="128" t="str">
        <f>IF(LEN(E707&amp;"")&gt;0,IF(ISERROR(VLOOKUP(E707,SpeciesLookup!B:G,5,FALSE)=TRUE),"",VLOOKUP(E707,SpeciesLookup!B:G,5,FALSE)),"")</f>
        <v/>
      </c>
      <c r="I707" s="11"/>
      <c r="J707" s="73"/>
      <c r="K707" s="11"/>
      <c r="L707" s="127" t="str">
        <f>TRIM(IF(ISERROR(VLOOKUP(R707,SpeciesValidation!D:T,IF(ISNA(VLOOKUP(J707,Validation!B$2:C$15,2,FALSE)),FALSE,VLOOKUP(J707,Validation!B$2:C$15,2,FALSE)))),IF(LEN(E707&amp;"")&gt;0,"",""),VLOOKUP(R707,SpeciesValidation!D:T,VLOOKUP(J707,Validation!B$2:C$15,2,FALSE),FALSE)) &amp; " " &amp; IF(ISERROR(IF(LEFT(J707,1)="A",IF(IF(VLOOKUP(R707,SpeciesValidation!D:W,20,FALSE)=FALSE,OR(TEXT(A707,"MMDD")&lt;VLOOKUP(R707,SpeciesValidation!D:W,18,FALSE),TEXT(A707,"MMDD")&gt;VLOOKUP(R707,SpeciesValidation!D:W,19,FALSE)),IF(TEXT(A707,"MMDD")&lt;"0701",TEXT(A707,"MMDD")&gt;VLOOKUP(R707,SpeciesValidation!D:W,18,FALSE),TEXT(A707,"MMDD")&lt;VLOOKUP(R707,SpeciesValidation!D:W,19,FALSE))),"Date outside expected range for this species",""),"")),"",IF(LEFT(J707,1)="A",IF(IF(VLOOKUP(R707,SpeciesValidation!D:W,20,FALSE)=FALSE,OR(TEXT(A707,"MMDD")&lt;VLOOKUP(R707,SpeciesValidation!D:W,18,FALSE),TEXT(A707,"MMDD")&gt;VLOOKUP(R707,SpeciesValidation!D:W,19,FALSE)),IF(TEXT(A707,"MMDD")&lt;"0701",TEXT(A707,"MMDD")&gt;VLOOKUP(R707,SpeciesValidation!D:W,18,FALSE),TEXT(A707,"MMDD")&lt;VLOOKUP(R707,SpeciesValidation!D:W,19,FALSE))),"Date outside expected range for this species",""),"")))</f>
        <v/>
      </c>
      <c r="M707" s="127" t="str">
        <f>IF(LEN(E707&amp;"")&gt;0,IF(ISERROR(VLOOKUP(R707,SpeciesValidation!D:I,6,FALSE)),"",VLOOKUP(R707,SpeciesValidation!D:I,6,FALSE)),"")</f>
        <v/>
      </c>
      <c r="Q707" s="36" t="str">
        <f>IF(LEN(E707&amp;"")&gt;0,IF(ISERROR(VLOOKUP(E707,SpeciesValidation!B:G,2,FALSE)=TRUE),"",VLOOKUP(E707,SpeciesValidation!B:G,2,FALSE)),"")</f>
        <v/>
      </c>
      <c r="R707" s="36" t="str">
        <f>IF(LEN(E707&amp;"")&gt;0,IF(ISERROR(VLOOKUP(E707,SpeciesLookup!B:G,4,FALSE)=TRUE),"",VLOOKUP(E707,SpeciesLookup!B:G,4,FALSE)),"")</f>
        <v/>
      </c>
    </row>
    <row r="708" spans="1:18" ht="13.2" x14ac:dyDescent="0.25">
      <c r="A708" s="72"/>
      <c r="B708" s="73"/>
      <c r="C708" s="73"/>
      <c r="D708" s="11"/>
      <c r="E708" s="74"/>
      <c r="F708" s="75"/>
      <c r="G708" s="128" t="str">
        <f>IF(LEN(E708&amp;"")&gt;0,IF(ISERROR(VLOOKUP(E708,SpeciesLookup!B:G,6,FALSE)=TRUE),"",VLOOKUP(E708,SpeciesLookup!B:G,6,FALSE)),"")</f>
        <v/>
      </c>
      <c r="H708" s="128" t="str">
        <f>IF(LEN(E708&amp;"")&gt;0,IF(ISERROR(VLOOKUP(E708,SpeciesLookup!B:G,5,FALSE)=TRUE),"",VLOOKUP(E708,SpeciesLookup!B:G,5,FALSE)),"")</f>
        <v/>
      </c>
      <c r="I708" s="11"/>
      <c r="J708" s="73"/>
      <c r="K708" s="11"/>
      <c r="L708" s="127" t="str">
        <f>TRIM(IF(ISERROR(VLOOKUP(R708,SpeciesValidation!D:T,IF(ISNA(VLOOKUP(J708,Validation!B$2:C$15,2,FALSE)),FALSE,VLOOKUP(J708,Validation!B$2:C$15,2,FALSE)))),IF(LEN(E708&amp;"")&gt;0,"",""),VLOOKUP(R708,SpeciesValidation!D:T,VLOOKUP(J708,Validation!B$2:C$15,2,FALSE),FALSE)) &amp; " " &amp; IF(ISERROR(IF(LEFT(J708,1)="A",IF(IF(VLOOKUP(R708,SpeciesValidation!D:W,20,FALSE)=FALSE,OR(TEXT(A708,"MMDD")&lt;VLOOKUP(R708,SpeciesValidation!D:W,18,FALSE),TEXT(A708,"MMDD")&gt;VLOOKUP(R708,SpeciesValidation!D:W,19,FALSE)),IF(TEXT(A708,"MMDD")&lt;"0701",TEXT(A708,"MMDD")&gt;VLOOKUP(R708,SpeciesValidation!D:W,18,FALSE),TEXT(A708,"MMDD")&lt;VLOOKUP(R708,SpeciesValidation!D:W,19,FALSE))),"Date outside expected range for this species",""),"")),"",IF(LEFT(J708,1)="A",IF(IF(VLOOKUP(R708,SpeciesValidation!D:W,20,FALSE)=FALSE,OR(TEXT(A708,"MMDD")&lt;VLOOKUP(R708,SpeciesValidation!D:W,18,FALSE),TEXT(A708,"MMDD")&gt;VLOOKUP(R708,SpeciesValidation!D:W,19,FALSE)),IF(TEXT(A708,"MMDD")&lt;"0701",TEXT(A708,"MMDD")&gt;VLOOKUP(R708,SpeciesValidation!D:W,18,FALSE),TEXT(A708,"MMDD")&lt;VLOOKUP(R708,SpeciesValidation!D:W,19,FALSE))),"Date outside expected range for this species",""),"")))</f>
        <v/>
      </c>
      <c r="M708" s="127" t="str">
        <f>IF(LEN(E708&amp;"")&gt;0,IF(ISERROR(VLOOKUP(R708,SpeciesValidation!D:I,6,FALSE)),"",VLOOKUP(R708,SpeciesValidation!D:I,6,FALSE)),"")</f>
        <v/>
      </c>
      <c r="Q708" s="36" t="str">
        <f>IF(LEN(E708&amp;"")&gt;0,IF(ISERROR(VLOOKUP(E708,SpeciesValidation!B:G,2,FALSE)=TRUE),"",VLOOKUP(E708,SpeciesValidation!B:G,2,FALSE)),"")</f>
        <v/>
      </c>
      <c r="R708" s="36" t="str">
        <f>IF(LEN(E708&amp;"")&gt;0,IF(ISERROR(VLOOKUP(E708,SpeciesLookup!B:G,4,FALSE)=TRUE),"",VLOOKUP(E708,SpeciesLookup!B:G,4,FALSE)),"")</f>
        <v/>
      </c>
    </row>
    <row r="709" spans="1:18" ht="13.2" x14ac:dyDescent="0.25">
      <c r="A709" s="72"/>
      <c r="B709" s="73"/>
      <c r="C709" s="73"/>
      <c r="D709" s="11"/>
      <c r="E709" s="74"/>
      <c r="F709" s="75"/>
      <c r="G709" s="128" t="str">
        <f>IF(LEN(E709&amp;"")&gt;0,IF(ISERROR(VLOOKUP(E709,SpeciesLookup!B:G,6,FALSE)=TRUE),"",VLOOKUP(E709,SpeciesLookup!B:G,6,FALSE)),"")</f>
        <v/>
      </c>
      <c r="H709" s="128" t="str">
        <f>IF(LEN(E709&amp;"")&gt;0,IF(ISERROR(VLOOKUP(E709,SpeciesLookup!B:G,5,FALSE)=TRUE),"",VLOOKUP(E709,SpeciesLookup!B:G,5,FALSE)),"")</f>
        <v/>
      </c>
      <c r="I709" s="11"/>
      <c r="J709" s="73"/>
      <c r="K709" s="11"/>
      <c r="L709" s="127" t="str">
        <f>TRIM(IF(ISERROR(VLOOKUP(R709,SpeciesValidation!D:T,IF(ISNA(VLOOKUP(J709,Validation!B$2:C$15,2,FALSE)),FALSE,VLOOKUP(J709,Validation!B$2:C$15,2,FALSE)))),IF(LEN(E709&amp;"")&gt;0,"",""),VLOOKUP(R709,SpeciesValidation!D:T,VLOOKUP(J709,Validation!B$2:C$15,2,FALSE),FALSE)) &amp; " " &amp; IF(ISERROR(IF(LEFT(J709,1)="A",IF(IF(VLOOKUP(R709,SpeciesValidation!D:W,20,FALSE)=FALSE,OR(TEXT(A709,"MMDD")&lt;VLOOKUP(R709,SpeciesValidation!D:W,18,FALSE),TEXT(A709,"MMDD")&gt;VLOOKUP(R709,SpeciesValidation!D:W,19,FALSE)),IF(TEXT(A709,"MMDD")&lt;"0701",TEXT(A709,"MMDD")&gt;VLOOKUP(R709,SpeciesValidation!D:W,18,FALSE),TEXT(A709,"MMDD")&lt;VLOOKUP(R709,SpeciesValidation!D:W,19,FALSE))),"Date outside expected range for this species",""),"")),"",IF(LEFT(J709,1)="A",IF(IF(VLOOKUP(R709,SpeciesValidation!D:W,20,FALSE)=FALSE,OR(TEXT(A709,"MMDD")&lt;VLOOKUP(R709,SpeciesValidation!D:W,18,FALSE),TEXT(A709,"MMDD")&gt;VLOOKUP(R709,SpeciesValidation!D:W,19,FALSE)),IF(TEXT(A709,"MMDD")&lt;"0701",TEXT(A709,"MMDD")&gt;VLOOKUP(R709,SpeciesValidation!D:W,18,FALSE),TEXT(A709,"MMDD")&lt;VLOOKUP(R709,SpeciesValidation!D:W,19,FALSE))),"Date outside expected range for this species",""),"")))</f>
        <v/>
      </c>
      <c r="M709" s="127" t="str">
        <f>IF(LEN(E709&amp;"")&gt;0,IF(ISERROR(VLOOKUP(R709,SpeciesValidation!D:I,6,FALSE)),"",VLOOKUP(R709,SpeciesValidation!D:I,6,FALSE)),"")</f>
        <v/>
      </c>
      <c r="Q709" s="36" t="str">
        <f>IF(LEN(E709&amp;"")&gt;0,IF(ISERROR(VLOOKUP(E709,SpeciesValidation!B:G,2,FALSE)=TRUE),"",VLOOKUP(E709,SpeciesValidation!B:G,2,FALSE)),"")</f>
        <v/>
      </c>
      <c r="R709" s="36" t="str">
        <f>IF(LEN(E709&amp;"")&gt;0,IF(ISERROR(VLOOKUP(E709,SpeciesLookup!B:G,4,FALSE)=TRUE),"",VLOOKUP(E709,SpeciesLookup!B:G,4,FALSE)),"")</f>
        <v/>
      </c>
    </row>
    <row r="710" spans="1:18" ht="13.2" x14ac:dyDescent="0.25">
      <c r="A710" s="72"/>
      <c r="B710" s="73"/>
      <c r="C710" s="73"/>
      <c r="D710" s="11"/>
      <c r="E710" s="74"/>
      <c r="F710" s="75"/>
      <c r="G710" s="128" t="str">
        <f>IF(LEN(E710&amp;"")&gt;0,IF(ISERROR(VLOOKUP(E710,SpeciesLookup!B:G,6,FALSE)=TRUE),"",VLOOKUP(E710,SpeciesLookup!B:G,6,FALSE)),"")</f>
        <v/>
      </c>
      <c r="H710" s="128" t="str">
        <f>IF(LEN(E710&amp;"")&gt;0,IF(ISERROR(VLOOKUP(E710,SpeciesLookup!B:G,5,FALSE)=TRUE),"",VLOOKUP(E710,SpeciesLookup!B:G,5,FALSE)),"")</f>
        <v/>
      </c>
      <c r="I710" s="11"/>
      <c r="J710" s="73"/>
      <c r="K710" s="11"/>
      <c r="L710" s="127" t="str">
        <f>TRIM(IF(ISERROR(VLOOKUP(R710,SpeciesValidation!D:T,IF(ISNA(VLOOKUP(J710,Validation!B$2:C$15,2,FALSE)),FALSE,VLOOKUP(J710,Validation!B$2:C$15,2,FALSE)))),IF(LEN(E710&amp;"")&gt;0,"",""),VLOOKUP(R710,SpeciesValidation!D:T,VLOOKUP(J710,Validation!B$2:C$15,2,FALSE),FALSE)) &amp; " " &amp; IF(ISERROR(IF(LEFT(J710,1)="A",IF(IF(VLOOKUP(R710,SpeciesValidation!D:W,20,FALSE)=FALSE,OR(TEXT(A710,"MMDD")&lt;VLOOKUP(R710,SpeciesValidation!D:W,18,FALSE),TEXT(A710,"MMDD")&gt;VLOOKUP(R710,SpeciesValidation!D:W,19,FALSE)),IF(TEXT(A710,"MMDD")&lt;"0701",TEXT(A710,"MMDD")&gt;VLOOKUP(R710,SpeciesValidation!D:W,18,FALSE),TEXT(A710,"MMDD")&lt;VLOOKUP(R710,SpeciesValidation!D:W,19,FALSE))),"Date outside expected range for this species",""),"")),"",IF(LEFT(J710,1)="A",IF(IF(VLOOKUP(R710,SpeciesValidation!D:W,20,FALSE)=FALSE,OR(TEXT(A710,"MMDD")&lt;VLOOKUP(R710,SpeciesValidation!D:W,18,FALSE),TEXT(A710,"MMDD")&gt;VLOOKUP(R710,SpeciesValidation!D:W,19,FALSE)),IF(TEXT(A710,"MMDD")&lt;"0701",TEXT(A710,"MMDD")&gt;VLOOKUP(R710,SpeciesValidation!D:W,18,FALSE),TEXT(A710,"MMDD")&lt;VLOOKUP(R710,SpeciesValidation!D:W,19,FALSE))),"Date outside expected range for this species",""),"")))</f>
        <v/>
      </c>
      <c r="M710" s="127" t="str">
        <f>IF(LEN(E710&amp;"")&gt;0,IF(ISERROR(VLOOKUP(R710,SpeciesValidation!D:I,6,FALSE)),"",VLOOKUP(R710,SpeciesValidation!D:I,6,FALSE)),"")</f>
        <v/>
      </c>
      <c r="Q710" s="36" t="str">
        <f>IF(LEN(E710&amp;"")&gt;0,IF(ISERROR(VLOOKUP(E710,SpeciesValidation!B:G,2,FALSE)=TRUE),"",VLOOKUP(E710,SpeciesValidation!B:G,2,FALSE)),"")</f>
        <v/>
      </c>
      <c r="R710" s="36" t="str">
        <f>IF(LEN(E710&amp;"")&gt;0,IF(ISERROR(VLOOKUP(E710,SpeciesLookup!B:G,4,FALSE)=TRUE),"",VLOOKUP(E710,SpeciesLookup!B:G,4,FALSE)),"")</f>
        <v/>
      </c>
    </row>
    <row r="711" spans="1:18" ht="13.2" x14ac:dyDescent="0.25">
      <c r="A711" s="72"/>
      <c r="B711" s="73"/>
      <c r="C711" s="73"/>
      <c r="D711" s="11"/>
      <c r="E711" s="74"/>
      <c r="F711" s="75"/>
      <c r="G711" s="128" t="str">
        <f>IF(LEN(E711&amp;"")&gt;0,IF(ISERROR(VLOOKUP(E711,SpeciesLookup!B:G,6,FALSE)=TRUE),"",VLOOKUP(E711,SpeciesLookup!B:G,6,FALSE)),"")</f>
        <v/>
      </c>
      <c r="H711" s="128" t="str">
        <f>IF(LEN(E711&amp;"")&gt;0,IF(ISERROR(VLOOKUP(E711,SpeciesLookup!B:G,5,FALSE)=TRUE),"",VLOOKUP(E711,SpeciesLookup!B:G,5,FALSE)),"")</f>
        <v/>
      </c>
      <c r="I711" s="11"/>
      <c r="J711" s="73"/>
      <c r="K711" s="11"/>
      <c r="L711" s="127" t="str">
        <f>TRIM(IF(ISERROR(VLOOKUP(R711,SpeciesValidation!D:T,IF(ISNA(VLOOKUP(J711,Validation!B$2:C$15,2,FALSE)),FALSE,VLOOKUP(J711,Validation!B$2:C$15,2,FALSE)))),IF(LEN(E711&amp;"")&gt;0,"",""),VLOOKUP(R711,SpeciesValidation!D:T,VLOOKUP(J711,Validation!B$2:C$15,2,FALSE),FALSE)) &amp; " " &amp; IF(ISERROR(IF(LEFT(J711,1)="A",IF(IF(VLOOKUP(R711,SpeciesValidation!D:W,20,FALSE)=FALSE,OR(TEXT(A711,"MMDD")&lt;VLOOKUP(R711,SpeciesValidation!D:W,18,FALSE),TEXT(A711,"MMDD")&gt;VLOOKUP(R711,SpeciesValidation!D:W,19,FALSE)),IF(TEXT(A711,"MMDD")&lt;"0701",TEXT(A711,"MMDD")&gt;VLOOKUP(R711,SpeciesValidation!D:W,18,FALSE),TEXT(A711,"MMDD")&lt;VLOOKUP(R711,SpeciesValidation!D:W,19,FALSE))),"Date outside expected range for this species",""),"")),"",IF(LEFT(J711,1)="A",IF(IF(VLOOKUP(R711,SpeciesValidation!D:W,20,FALSE)=FALSE,OR(TEXT(A711,"MMDD")&lt;VLOOKUP(R711,SpeciesValidation!D:W,18,FALSE),TEXT(A711,"MMDD")&gt;VLOOKUP(R711,SpeciesValidation!D:W,19,FALSE)),IF(TEXT(A711,"MMDD")&lt;"0701",TEXT(A711,"MMDD")&gt;VLOOKUP(R711,SpeciesValidation!D:W,18,FALSE),TEXT(A711,"MMDD")&lt;VLOOKUP(R711,SpeciesValidation!D:W,19,FALSE))),"Date outside expected range for this species",""),"")))</f>
        <v/>
      </c>
      <c r="M711" s="127" t="str">
        <f>IF(LEN(E711&amp;"")&gt;0,IF(ISERROR(VLOOKUP(R711,SpeciesValidation!D:I,6,FALSE)),"",VLOOKUP(R711,SpeciesValidation!D:I,6,FALSE)),"")</f>
        <v/>
      </c>
      <c r="Q711" s="36" t="str">
        <f>IF(LEN(E711&amp;"")&gt;0,IF(ISERROR(VLOOKUP(E711,SpeciesValidation!B:G,2,FALSE)=TRUE),"",VLOOKUP(E711,SpeciesValidation!B:G,2,FALSE)),"")</f>
        <v/>
      </c>
      <c r="R711" s="36" t="str">
        <f>IF(LEN(E711&amp;"")&gt;0,IF(ISERROR(VLOOKUP(E711,SpeciesLookup!B:G,4,FALSE)=TRUE),"",VLOOKUP(E711,SpeciesLookup!B:G,4,FALSE)),"")</f>
        <v/>
      </c>
    </row>
    <row r="712" spans="1:18" ht="13.2" x14ac:dyDescent="0.25">
      <c r="A712" s="72"/>
      <c r="B712" s="73"/>
      <c r="C712" s="73"/>
      <c r="D712" s="11"/>
      <c r="E712" s="74"/>
      <c r="F712" s="75"/>
      <c r="G712" s="128" t="str">
        <f>IF(LEN(E712&amp;"")&gt;0,IF(ISERROR(VLOOKUP(E712,SpeciesLookup!B:G,6,FALSE)=TRUE),"",VLOOKUP(E712,SpeciesLookup!B:G,6,FALSE)),"")</f>
        <v/>
      </c>
      <c r="H712" s="128" t="str">
        <f>IF(LEN(E712&amp;"")&gt;0,IF(ISERROR(VLOOKUP(E712,SpeciesLookup!B:G,5,FALSE)=TRUE),"",VLOOKUP(E712,SpeciesLookup!B:G,5,FALSE)),"")</f>
        <v/>
      </c>
      <c r="I712" s="11"/>
      <c r="J712" s="73"/>
      <c r="K712" s="11"/>
      <c r="L712" s="127" t="str">
        <f>TRIM(IF(ISERROR(VLOOKUP(R712,SpeciesValidation!D:T,IF(ISNA(VLOOKUP(J712,Validation!B$2:C$15,2,FALSE)),FALSE,VLOOKUP(J712,Validation!B$2:C$15,2,FALSE)))),IF(LEN(E712&amp;"")&gt;0,"",""),VLOOKUP(R712,SpeciesValidation!D:T,VLOOKUP(J712,Validation!B$2:C$15,2,FALSE),FALSE)) &amp; " " &amp; IF(ISERROR(IF(LEFT(J712,1)="A",IF(IF(VLOOKUP(R712,SpeciesValidation!D:W,20,FALSE)=FALSE,OR(TEXT(A712,"MMDD")&lt;VLOOKUP(R712,SpeciesValidation!D:W,18,FALSE),TEXT(A712,"MMDD")&gt;VLOOKUP(R712,SpeciesValidation!D:W,19,FALSE)),IF(TEXT(A712,"MMDD")&lt;"0701",TEXT(A712,"MMDD")&gt;VLOOKUP(R712,SpeciesValidation!D:W,18,FALSE),TEXT(A712,"MMDD")&lt;VLOOKUP(R712,SpeciesValidation!D:W,19,FALSE))),"Date outside expected range for this species",""),"")),"",IF(LEFT(J712,1)="A",IF(IF(VLOOKUP(R712,SpeciesValidation!D:W,20,FALSE)=FALSE,OR(TEXT(A712,"MMDD")&lt;VLOOKUP(R712,SpeciesValidation!D:W,18,FALSE),TEXT(A712,"MMDD")&gt;VLOOKUP(R712,SpeciesValidation!D:W,19,FALSE)),IF(TEXT(A712,"MMDD")&lt;"0701",TEXT(A712,"MMDD")&gt;VLOOKUP(R712,SpeciesValidation!D:W,18,FALSE),TEXT(A712,"MMDD")&lt;VLOOKUP(R712,SpeciesValidation!D:W,19,FALSE))),"Date outside expected range for this species",""),"")))</f>
        <v/>
      </c>
      <c r="M712" s="127" t="str">
        <f>IF(LEN(E712&amp;"")&gt;0,IF(ISERROR(VLOOKUP(R712,SpeciesValidation!D:I,6,FALSE)),"",VLOOKUP(R712,SpeciesValidation!D:I,6,FALSE)),"")</f>
        <v/>
      </c>
      <c r="Q712" s="36" t="str">
        <f>IF(LEN(E712&amp;"")&gt;0,IF(ISERROR(VLOOKUP(E712,SpeciesValidation!B:G,2,FALSE)=TRUE),"",VLOOKUP(E712,SpeciesValidation!B:G,2,FALSE)),"")</f>
        <v/>
      </c>
      <c r="R712" s="36" t="str">
        <f>IF(LEN(E712&amp;"")&gt;0,IF(ISERROR(VLOOKUP(E712,SpeciesLookup!B:G,4,FALSE)=TRUE),"",VLOOKUP(E712,SpeciesLookup!B:G,4,FALSE)),"")</f>
        <v/>
      </c>
    </row>
    <row r="713" spans="1:18" ht="13.2" x14ac:dyDescent="0.25">
      <c r="A713" s="72"/>
      <c r="B713" s="73"/>
      <c r="C713" s="73"/>
      <c r="D713" s="11"/>
      <c r="E713" s="74"/>
      <c r="F713" s="75"/>
      <c r="G713" s="128" t="str">
        <f>IF(LEN(E713&amp;"")&gt;0,IF(ISERROR(VLOOKUP(E713,SpeciesLookup!B:G,6,FALSE)=TRUE),"",VLOOKUP(E713,SpeciesLookup!B:G,6,FALSE)),"")</f>
        <v/>
      </c>
      <c r="H713" s="128" t="str">
        <f>IF(LEN(E713&amp;"")&gt;0,IF(ISERROR(VLOOKUP(E713,SpeciesLookup!B:G,5,FALSE)=TRUE),"",VLOOKUP(E713,SpeciesLookup!B:G,5,FALSE)),"")</f>
        <v/>
      </c>
      <c r="I713" s="11"/>
      <c r="J713" s="73"/>
      <c r="K713" s="11"/>
      <c r="L713" s="127" t="str">
        <f>TRIM(IF(ISERROR(VLOOKUP(R713,SpeciesValidation!D:T,IF(ISNA(VLOOKUP(J713,Validation!B$2:C$15,2,FALSE)),FALSE,VLOOKUP(J713,Validation!B$2:C$15,2,FALSE)))),IF(LEN(E713&amp;"")&gt;0,"",""),VLOOKUP(R713,SpeciesValidation!D:T,VLOOKUP(J713,Validation!B$2:C$15,2,FALSE),FALSE)) &amp; " " &amp; IF(ISERROR(IF(LEFT(J713,1)="A",IF(IF(VLOOKUP(R713,SpeciesValidation!D:W,20,FALSE)=FALSE,OR(TEXT(A713,"MMDD")&lt;VLOOKUP(R713,SpeciesValidation!D:W,18,FALSE),TEXT(A713,"MMDD")&gt;VLOOKUP(R713,SpeciesValidation!D:W,19,FALSE)),IF(TEXT(A713,"MMDD")&lt;"0701",TEXT(A713,"MMDD")&gt;VLOOKUP(R713,SpeciesValidation!D:W,18,FALSE),TEXT(A713,"MMDD")&lt;VLOOKUP(R713,SpeciesValidation!D:W,19,FALSE))),"Date outside expected range for this species",""),"")),"",IF(LEFT(J713,1)="A",IF(IF(VLOOKUP(R713,SpeciesValidation!D:W,20,FALSE)=FALSE,OR(TEXT(A713,"MMDD")&lt;VLOOKUP(R713,SpeciesValidation!D:W,18,FALSE),TEXT(A713,"MMDD")&gt;VLOOKUP(R713,SpeciesValidation!D:W,19,FALSE)),IF(TEXT(A713,"MMDD")&lt;"0701",TEXT(A713,"MMDD")&gt;VLOOKUP(R713,SpeciesValidation!D:W,18,FALSE),TEXT(A713,"MMDD")&lt;VLOOKUP(R713,SpeciesValidation!D:W,19,FALSE))),"Date outside expected range for this species",""),"")))</f>
        <v/>
      </c>
      <c r="M713" s="127" t="str">
        <f>IF(LEN(E713&amp;"")&gt;0,IF(ISERROR(VLOOKUP(R713,SpeciesValidation!D:I,6,FALSE)),"",VLOOKUP(R713,SpeciesValidation!D:I,6,FALSE)),"")</f>
        <v/>
      </c>
      <c r="Q713" s="36" t="str">
        <f>IF(LEN(E713&amp;"")&gt;0,IF(ISERROR(VLOOKUP(E713,SpeciesValidation!B:G,2,FALSE)=TRUE),"",VLOOKUP(E713,SpeciesValidation!B:G,2,FALSE)),"")</f>
        <v/>
      </c>
      <c r="R713" s="36" t="str">
        <f>IF(LEN(E713&amp;"")&gt;0,IF(ISERROR(VLOOKUP(E713,SpeciesLookup!B:G,4,FALSE)=TRUE),"",VLOOKUP(E713,SpeciesLookup!B:G,4,FALSE)),"")</f>
        <v/>
      </c>
    </row>
    <row r="714" spans="1:18" ht="13.2" x14ac:dyDescent="0.25">
      <c r="A714" s="72"/>
      <c r="B714" s="73"/>
      <c r="C714" s="73"/>
      <c r="D714" s="11"/>
      <c r="E714" s="74"/>
      <c r="F714" s="75"/>
      <c r="G714" s="128" t="str">
        <f>IF(LEN(E714&amp;"")&gt;0,IF(ISERROR(VLOOKUP(E714,SpeciesLookup!B:G,6,FALSE)=TRUE),"",VLOOKUP(E714,SpeciesLookup!B:G,6,FALSE)),"")</f>
        <v/>
      </c>
      <c r="H714" s="128" t="str">
        <f>IF(LEN(E714&amp;"")&gt;0,IF(ISERROR(VLOOKUP(E714,SpeciesLookup!B:G,5,FALSE)=TRUE),"",VLOOKUP(E714,SpeciesLookup!B:G,5,FALSE)),"")</f>
        <v/>
      </c>
      <c r="I714" s="11"/>
      <c r="J714" s="73"/>
      <c r="K714" s="11"/>
      <c r="L714" s="127" t="str">
        <f>TRIM(IF(ISERROR(VLOOKUP(R714,SpeciesValidation!D:T,IF(ISNA(VLOOKUP(J714,Validation!B$2:C$15,2,FALSE)),FALSE,VLOOKUP(J714,Validation!B$2:C$15,2,FALSE)))),IF(LEN(E714&amp;"")&gt;0,"",""),VLOOKUP(R714,SpeciesValidation!D:T,VLOOKUP(J714,Validation!B$2:C$15,2,FALSE),FALSE)) &amp; " " &amp; IF(ISERROR(IF(LEFT(J714,1)="A",IF(IF(VLOOKUP(R714,SpeciesValidation!D:W,20,FALSE)=FALSE,OR(TEXT(A714,"MMDD")&lt;VLOOKUP(R714,SpeciesValidation!D:W,18,FALSE),TEXT(A714,"MMDD")&gt;VLOOKUP(R714,SpeciesValidation!D:W,19,FALSE)),IF(TEXT(A714,"MMDD")&lt;"0701",TEXT(A714,"MMDD")&gt;VLOOKUP(R714,SpeciesValidation!D:W,18,FALSE),TEXT(A714,"MMDD")&lt;VLOOKUP(R714,SpeciesValidation!D:W,19,FALSE))),"Date outside expected range for this species",""),"")),"",IF(LEFT(J714,1)="A",IF(IF(VLOOKUP(R714,SpeciesValidation!D:W,20,FALSE)=FALSE,OR(TEXT(A714,"MMDD")&lt;VLOOKUP(R714,SpeciesValidation!D:W,18,FALSE),TEXT(A714,"MMDD")&gt;VLOOKUP(R714,SpeciesValidation!D:W,19,FALSE)),IF(TEXT(A714,"MMDD")&lt;"0701",TEXT(A714,"MMDD")&gt;VLOOKUP(R714,SpeciesValidation!D:W,18,FALSE),TEXT(A714,"MMDD")&lt;VLOOKUP(R714,SpeciesValidation!D:W,19,FALSE))),"Date outside expected range for this species",""),"")))</f>
        <v/>
      </c>
      <c r="M714" s="127" t="str">
        <f>IF(LEN(E714&amp;"")&gt;0,IF(ISERROR(VLOOKUP(R714,SpeciesValidation!D:I,6,FALSE)),"",VLOOKUP(R714,SpeciesValidation!D:I,6,FALSE)),"")</f>
        <v/>
      </c>
      <c r="Q714" s="36" t="str">
        <f>IF(LEN(E714&amp;"")&gt;0,IF(ISERROR(VLOOKUP(E714,SpeciesValidation!B:G,2,FALSE)=TRUE),"",VLOOKUP(E714,SpeciesValidation!B:G,2,FALSE)),"")</f>
        <v/>
      </c>
      <c r="R714" s="36" t="str">
        <f>IF(LEN(E714&amp;"")&gt;0,IF(ISERROR(VLOOKUP(E714,SpeciesLookup!B:G,4,FALSE)=TRUE),"",VLOOKUP(E714,SpeciesLookup!B:G,4,FALSE)),"")</f>
        <v/>
      </c>
    </row>
    <row r="715" spans="1:18" ht="13.2" x14ac:dyDescent="0.25">
      <c r="A715" s="72"/>
      <c r="B715" s="73"/>
      <c r="C715" s="73"/>
      <c r="D715" s="11"/>
      <c r="E715" s="74"/>
      <c r="F715" s="75"/>
      <c r="G715" s="128" t="str">
        <f>IF(LEN(E715&amp;"")&gt;0,IF(ISERROR(VLOOKUP(E715,SpeciesLookup!B:G,6,FALSE)=TRUE),"",VLOOKUP(E715,SpeciesLookup!B:G,6,FALSE)),"")</f>
        <v/>
      </c>
      <c r="H715" s="128" t="str">
        <f>IF(LEN(E715&amp;"")&gt;0,IF(ISERROR(VLOOKUP(E715,SpeciesLookup!B:G,5,FALSE)=TRUE),"",VLOOKUP(E715,SpeciesLookup!B:G,5,FALSE)),"")</f>
        <v/>
      </c>
      <c r="I715" s="11"/>
      <c r="J715" s="73"/>
      <c r="K715" s="11"/>
      <c r="L715" s="127" t="str">
        <f>TRIM(IF(ISERROR(VLOOKUP(R715,SpeciesValidation!D:T,IF(ISNA(VLOOKUP(J715,Validation!B$2:C$15,2,FALSE)),FALSE,VLOOKUP(J715,Validation!B$2:C$15,2,FALSE)))),IF(LEN(E715&amp;"")&gt;0,"",""),VLOOKUP(R715,SpeciesValidation!D:T,VLOOKUP(J715,Validation!B$2:C$15,2,FALSE),FALSE)) &amp; " " &amp; IF(ISERROR(IF(LEFT(J715,1)="A",IF(IF(VLOOKUP(R715,SpeciesValidation!D:W,20,FALSE)=FALSE,OR(TEXT(A715,"MMDD")&lt;VLOOKUP(R715,SpeciesValidation!D:W,18,FALSE),TEXT(A715,"MMDD")&gt;VLOOKUP(R715,SpeciesValidation!D:W,19,FALSE)),IF(TEXT(A715,"MMDD")&lt;"0701",TEXT(A715,"MMDD")&gt;VLOOKUP(R715,SpeciesValidation!D:W,18,FALSE),TEXT(A715,"MMDD")&lt;VLOOKUP(R715,SpeciesValidation!D:W,19,FALSE))),"Date outside expected range for this species",""),"")),"",IF(LEFT(J715,1)="A",IF(IF(VLOOKUP(R715,SpeciesValidation!D:W,20,FALSE)=FALSE,OR(TEXT(A715,"MMDD")&lt;VLOOKUP(R715,SpeciesValidation!D:W,18,FALSE),TEXT(A715,"MMDD")&gt;VLOOKUP(R715,SpeciesValidation!D:W,19,FALSE)),IF(TEXT(A715,"MMDD")&lt;"0701",TEXT(A715,"MMDD")&gt;VLOOKUP(R715,SpeciesValidation!D:W,18,FALSE),TEXT(A715,"MMDD")&lt;VLOOKUP(R715,SpeciesValidation!D:W,19,FALSE))),"Date outside expected range for this species",""),"")))</f>
        <v/>
      </c>
      <c r="M715" s="127" t="str">
        <f>IF(LEN(E715&amp;"")&gt;0,IF(ISERROR(VLOOKUP(R715,SpeciesValidation!D:I,6,FALSE)),"",VLOOKUP(R715,SpeciesValidation!D:I,6,FALSE)),"")</f>
        <v/>
      </c>
      <c r="Q715" s="36" t="str">
        <f>IF(LEN(E715&amp;"")&gt;0,IF(ISERROR(VLOOKUP(E715,SpeciesValidation!B:G,2,FALSE)=TRUE),"",VLOOKUP(E715,SpeciesValidation!B:G,2,FALSE)),"")</f>
        <v/>
      </c>
      <c r="R715" s="36" t="str">
        <f>IF(LEN(E715&amp;"")&gt;0,IF(ISERROR(VLOOKUP(E715,SpeciesLookup!B:G,4,FALSE)=TRUE),"",VLOOKUP(E715,SpeciesLookup!B:G,4,FALSE)),"")</f>
        <v/>
      </c>
    </row>
    <row r="716" spans="1:18" ht="13.2" x14ac:dyDescent="0.25">
      <c r="A716" s="72"/>
      <c r="B716" s="73"/>
      <c r="C716" s="73"/>
      <c r="D716" s="11"/>
      <c r="E716" s="74"/>
      <c r="F716" s="75"/>
      <c r="G716" s="128" t="str">
        <f>IF(LEN(E716&amp;"")&gt;0,IF(ISERROR(VLOOKUP(E716,SpeciesLookup!B:G,6,FALSE)=TRUE),"",VLOOKUP(E716,SpeciesLookup!B:G,6,FALSE)),"")</f>
        <v/>
      </c>
      <c r="H716" s="128" t="str">
        <f>IF(LEN(E716&amp;"")&gt;0,IF(ISERROR(VLOOKUP(E716,SpeciesLookup!B:G,5,FALSE)=TRUE),"",VLOOKUP(E716,SpeciesLookup!B:G,5,FALSE)),"")</f>
        <v/>
      </c>
      <c r="I716" s="11"/>
      <c r="J716" s="73"/>
      <c r="K716" s="11"/>
      <c r="L716" s="127" t="str">
        <f>TRIM(IF(ISERROR(VLOOKUP(R716,SpeciesValidation!D:T,IF(ISNA(VLOOKUP(J716,Validation!B$2:C$15,2,FALSE)),FALSE,VLOOKUP(J716,Validation!B$2:C$15,2,FALSE)))),IF(LEN(E716&amp;"")&gt;0,"",""),VLOOKUP(R716,SpeciesValidation!D:T,VLOOKUP(J716,Validation!B$2:C$15,2,FALSE),FALSE)) &amp; " " &amp; IF(ISERROR(IF(LEFT(J716,1)="A",IF(IF(VLOOKUP(R716,SpeciesValidation!D:W,20,FALSE)=FALSE,OR(TEXT(A716,"MMDD")&lt;VLOOKUP(R716,SpeciesValidation!D:W,18,FALSE),TEXT(A716,"MMDD")&gt;VLOOKUP(R716,SpeciesValidation!D:W,19,FALSE)),IF(TEXT(A716,"MMDD")&lt;"0701",TEXT(A716,"MMDD")&gt;VLOOKUP(R716,SpeciesValidation!D:W,18,FALSE),TEXT(A716,"MMDD")&lt;VLOOKUP(R716,SpeciesValidation!D:W,19,FALSE))),"Date outside expected range for this species",""),"")),"",IF(LEFT(J716,1)="A",IF(IF(VLOOKUP(R716,SpeciesValidation!D:W,20,FALSE)=FALSE,OR(TEXT(A716,"MMDD")&lt;VLOOKUP(R716,SpeciesValidation!D:W,18,FALSE),TEXT(A716,"MMDD")&gt;VLOOKUP(R716,SpeciesValidation!D:W,19,FALSE)),IF(TEXT(A716,"MMDD")&lt;"0701",TEXT(A716,"MMDD")&gt;VLOOKUP(R716,SpeciesValidation!D:W,18,FALSE),TEXT(A716,"MMDD")&lt;VLOOKUP(R716,SpeciesValidation!D:W,19,FALSE))),"Date outside expected range for this species",""),"")))</f>
        <v/>
      </c>
      <c r="M716" s="127" t="str">
        <f>IF(LEN(E716&amp;"")&gt;0,IF(ISERROR(VLOOKUP(R716,SpeciesValidation!D:I,6,FALSE)),"",VLOOKUP(R716,SpeciesValidation!D:I,6,FALSE)),"")</f>
        <v/>
      </c>
      <c r="Q716" s="36" t="str">
        <f>IF(LEN(E716&amp;"")&gt;0,IF(ISERROR(VLOOKUP(E716,SpeciesValidation!B:G,2,FALSE)=TRUE),"",VLOOKUP(E716,SpeciesValidation!B:G,2,FALSE)),"")</f>
        <v/>
      </c>
      <c r="R716" s="36" t="str">
        <f>IF(LEN(E716&amp;"")&gt;0,IF(ISERROR(VLOOKUP(E716,SpeciesLookup!B:G,4,FALSE)=TRUE),"",VLOOKUP(E716,SpeciesLookup!B:G,4,FALSE)),"")</f>
        <v/>
      </c>
    </row>
    <row r="717" spans="1:18" ht="13.2" x14ac:dyDescent="0.25">
      <c r="A717" s="72"/>
      <c r="B717" s="73"/>
      <c r="C717" s="73"/>
      <c r="D717" s="11"/>
      <c r="E717" s="74"/>
      <c r="F717" s="75"/>
      <c r="G717" s="128" t="str">
        <f>IF(LEN(E717&amp;"")&gt;0,IF(ISERROR(VLOOKUP(E717,SpeciesLookup!B:G,6,FALSE)=TRUE),"",VLOOKUP(E717,SpeciesLookup!B:G,6,FALSE)),"")</f>
        <v/>
      </c>
      <c r="H717" s="128" t="str">
        <f>IF(LEN(E717&amp;"")&gt;0,IF(ISERROR(VLOOKUP(E717,SpeciesLookup!B:G,5,FALSE)=TRUE),"",VLOOKUP(E717,SpeciesLookup!B:G,5,FALSE)),"")</f>
        <v/>
      </c>
      <c r="I717" s="11"/>
      <c r="J717" s="73"/>
      <c r="K717" s="11"/>
      <c r="L717" s="127" t="str">
        <f>TRIM(IF(ISERROR(VLOOKUP(R717,SpeciesValidation!D:T,IF(ISNA(VLOOKUP(J717,Validation!B$2:C$15,2,FALSE)),FALSE,VLOOKUP(J717,Validation!B$2:C$15,2,FALSE)))),IF(LEN(E717&amp;"")&gt;0,"",""),VLOOKUP(R717,SpeciesValidation!D:T,VLOOKUP(J717,Validation!B$2:C$15,2,FALSE),FALSE)) &amp; " " &amp; IF(ISERROR(IF(LEFT(J717,1)="A",IF(IF(VLOOKUP(R717,SpeciesValidation!D:W,20,FALSE)=FALSE,OR(TEXT(A717,"MMDD")&lt;VLOOKUP(R717,SpeciesValidation!D:W,18,FALSE),TEXT(A717,"MMDD")&gt;VLOOKUP(R717,SpeciesValidation!D:W,19,FALSE)),IF(TEXT(A717,"MMDD")&lt;"0701",TEXT(A717,"MMDD")&gt;VLOOKUP(R717,SpeciesValidation!D:W,18,FALSE),TEXT(A717,"MMDD")&lt;VLOOKUP(R717,SpeciesValidation!D:W,19,FALSE))),"Date outside expected range for this species",""),"")),"",IF(LEFT(J717,1)="A",IF(IF(VLOOKUP(R717,SpeciesValidation!D:W,20,FALSE)=FALSE,OR(TEXT(A717,"MMDD")&lt;VLOOKUP(R717,SpeciesValidation!D:W,18,FALSE),TEXT(A717,"MMDD")&gt;VLOOKUP(R717,SpeciesValidation!D:W,19,FALSE)),IF(TEXT(A717,"MMDD")&lt;"0701",TEXT(A717,"MMDD")&gt;VLOOKUP(R717,SpeciesValidation!D:W,18,FALSE),TEXT(A717,"MMDD")&lt;VLOOKUP(R717,SpeciesValidation!D:W,19,FALSE))),"Date outside expected range for this species",""),"")))</f>
        <v/>
      </c>
      <c r="M717" s="127" t="str">
        <f>IF(LEN(E717&amp;"")&gt;0,IF(ISERROR(VLOOKUP(R717,SpeciesValidation!D:I,6,FALSE)),"",VLOOKUP(R717,SpeciesValidation!D:I,6,FALSE)),"")</f>
        <v/>
      </c>
      <c r="Q717" s="36" t="str">
        <f>IF(LEN(E717&amp;"")&gt;0,IF(ISERROR(VLOOKUP(E717,SpeciesValidation!B:G,2,FALSE)=TRUE),"",VLOOKUP(E717,SpeciesValidation!B:G,2,FALSE)),"")</f>
        <v/>
      </c>
      <c r="R717" s="36" t="str">
        <f>IF(LEN(E717&amp;"")&gt;0,IF(ISERROR(VLOOKUP(E717,SpeciesLookup!B:G,4,FALSE)=TRUE),"",VLOOKUP(E717,SpeciesLookup!B:G,4,FALSE)),"")</f>
        <v/>
      </c>
    </row>
    <row r="718" spans="1:18" ht="13.2" x14ac:dyDescent="0.25">
      <c r="A718" s="72"/>
      <c r="B718" s="73"/>
      <c r="C718" s="73"/>
      <c r="D718" s="11"/>
      <c r="E718" s="74"/>
      <c r="F718" s="75"/>
      <c r="G718" s="128" t="str">
        <f>IF(LEN(E718&amp;"")&gt;0,IF(ISERROR(VLOOKUP(E718,SpeciesLookup!B:G,6,FALSE)=TRUE),"",VLOOKUP(E718,SpeciesLookup!B:G,6,FALSE)),"")</f>
        <v/>
      </c>
      <c r="H718" s="128" t="str">
        <f>IF(LEN(E718&amp;"")&gt;0,IF(ISERROR(VLOOKUP(E718,SpeciesLookup!B:G,5,FALSE)=TRUE),"",VLOOKUP(E718,SpeciesLookup!B:G,5,FALSE)),"")</f>
        <v/>
      </c>
      <c r="I718" s="11"/>
      <c r="J718" s="73"/>
      <c r="K718" s="11"/>
      <c r="L718" s="127" t="str">
        <f>TRIM(IF(ISERROR(VLOOKUP(R718,SpeciesValidation!D:T,IF(ISNA(VLOOKUP(J718,Validation!B$2:C$15,2,FALSE)),FALSE,VLOOKUP(J718,Validation!B$2:C$15,2,FALSE)))),IF(LEN(E718&amp;"")&gt;0,"",""),VLOOKUP(R718,SpeciesValidation!D:T,VLOOKUP(J718,Validation!B$2:C$15,2,FALSE),FALSE)) &amp; " " &amp; IF(ISERROR(IF(LEFT(J718,1)="A",IF(IF(VLOOKUP(R718,SpeciesValidation!D:W,20,FALSE)=FALSE,OR(TEXT(A718,"MMDD")&lt;VLOOKUP(R718,SpeciesValidation!D:W,18,FALSE),TEXT(A718,"MMDD")&gt;VLOOKUP(R718,SpeciesValidation!D:W,19,FALSE)),IF(TEXT(A718,"MMDD")&lt;"0701",TEXT(A718,"MMDD")&gt;VLOOKUP(R718,SpeciesValidation!D:W,18,FALSE),TEXT(A718,"MMDD")&lt;VLOOKUP(R718,SpeciesValidation!D:W,19,FALSE))),"Date outside expected range for this species",""),"")),"",IF(LEFT(J718,1)="A",IF(IF(VLOOKUP(R718,SpeciesValidation!D:W,20,FALSE)=FALSE,OR(TEXT(A718,"MMDD")&lt;VLOOKUP(R718,SpeciesValidation!D:W,18,FALSE),TEXT(A718,"MMDD")&gt;VLOOKUP(R718,SpeciesValidation!D:W,19,FALSE)),IF(TEXT(A718,"MMDD")&lt;"0701",TEXT(A718,"MMDD")&gt;VLOOKUP(R718,SpeciesValidation!D:W,18,FALSE),TEXT(A718,"MMDD")&lt;VLOOKUP(R718,SpeciesValidation!D:W,19,FALSE))),"Date outside expected range for this species",""),"")))</f>
        <v/>
      </c>
      <c r="M718" s="127" t="str">
        <f>IF(LEN(E718&amp;"")&gt;0,IF(ISERROR(VLOOKUP(R718,SpeciesValidation!D:I,6,FALSE)),"",VLOOKUP(R718,SpeciesValidation!D:I,6,FALSE)),"")</f>
        <v/>
      </c>
      <c r="Q718" s="36" t="str">
        <f>IF(LEN(E718&amp;"")&gt;0,IF(ISERROR(VLOOKUP(E718,SpeciesValidation!B:G,2,FALSE)=TRUE),"",VLOOKUP(E718,SpeciesValidation!B:G,2,FALSE)),"")</f>
        <v/>
      </c>
      <c r="R718" s="36" t="str">
        <f>IF(LEN(E718&amp;"")&gt;0,IF(ISERROR(VLOOKUP(E718,SpeciesLookup!B:G,4,FALSE)=TRUE),"",VLOOKUP(E718,SpeciesLookup!B:G,4,FALSE)),"")</f>
        <v/>
      </c>
    </row>
    <row r="719" spans="1:18" ht="13.2" x14ac:dyDescent="0.25">
      <c r="A719" s="72"/>
      <c r="B719" s="73"/>
      <c r="C719" s="73"/>
      <c r="D719" s="11"/>
      <c r="E719" s="74"/>
      <c r="F719" s="75"/>
      <c r="G719" s="128" t="str">
        <f>IF(LEN(E719&amp;"")&gt;0,IF(ISERROR(VLOOKUP(E719,SpeciesLookup!B:G,6,FALSE)=TRUE),"",VLOOKUP(E719,SpeciesLookup!B:G,6,FALSE)),"")</f>
        <v/>
      </c>
      <c r="H719" s="128" t="str">
        <f>IF(LEN(E719&amp;"")&gt;0,IF(ISERROR(VLOOKUP(E719,SpeciesLookup!B:G,5,FALSE)=TRUE),"",VLOOKUP(E719,SpeciesLookup!B:G,5,FALSE)),"")</f>
        <v/>
      </c>
      <c r="I719" s="11"/>
      <c r="J719" s="73"/>
      <c r="K719" s="11"/>
      <c r="L719" s="127" t="str">
        <f>TRIM(IF(ISERROR(VLOOKUP(R719,SpeciesValidation!D:T,IF(ISNA(VLOOKUP(J719,Validation!B$2:C$15,2,FALSE)),FALSE,VLOOKUP(J719,Validation!B$2:C$15,2,FALSE)))),IF(LEN(E719&amp;"")&gt;0,"",""),VLOOKUP(R719,SpeciesValidation!D:T,VLOOKUP(J719,Validation!B$2:C$15,2,FALSE),FALSE)) &amp; " " &amp; IF(ISERROR(IF(LEFT(J719,1)="A",IF(IF(VLOOKUP(R719,SpeciesValidation!D:W,20,FALSE)=FALSE,OR(TEXT(A719,"MMDD")&lt;VLOOKUP(R719,SpeciesValidation!D:W,18,FALSE),TEXT(A719,"MMDD")&gt;VLOOKUP(R719,SpeciesValidation!D:W,19,FALSE)),IF(TEXT(A719,"MMDD")&lt;"0701",TEXT(A719,"MMDD")&gt;VLOOKUP(R719,SpeciesValidation!D:W,18,FALSE),TEXT(A719,"MMDD")&lt;VLOOKUP(R719,SpeciesValidation!D:W,19,FALSE))),"Date outside expected range for this species",""),"")),"",IF(LEFT(J719,1)="A",IF(IF(VLOOKUP(R719,SpeciesValidation!D:W,20,FALSE)=FALSE,OR(TEXT(A719,"MMDD")&lt;VLOOKUP(R719,SpeciesValidation!D:W,18,FALSE),TEXT(A719,"MMDD")&gt;VLOOKUP(R719,SpeciesValidation!D:W,19,FALSE)),IF(TEXT(A719,"MMDD")&lt;"0701",TEXT(A719,"MMDD")&gt;VLOOKUP(R719,SpeciesValidation!D:W,18,FALSE),TEXT(A719,"MMDD")&lt;VLOOKUP(R719,SpeciesValidation!D:W,19,FALSE))),"Date outside expected range for this species",""),"")))</f>
        <v/>
      </c>
      <c r="M719" s="127" t="str">
        <f>IF(LEN(E719&amp;"")&gt;0,IF(ISERROR(VLOOKUP(R719,SpeciesValidation!D:I,6,FALSE)),"",VLOOKUP(R719,SpeciesValidation!D:I,6,FALSE)),"")</f>
        <v/>
      </c>
      <c r="Q719" s="36" t="str">
        <f>IF(LEN(E719&amp;"")&gt;0,IF(ISERROR(VLOOKUP(E719,SpeciesValidation!B:G,2,FALSE)=TRUE),"",VLOOKUP(E719,SpeciesValidation!B:G,2,FALSE)),"")</f>
        <v/>
      </c>
      <c r="R719" s="36" t="str">
        <f>IF(LEN(E719&amp;"")&gt;0,IF(ISERROR(VLOOKUP(E719,SpeciesLookup!B:G,4,FALSE)=TRUE),"",VLOOKUP(E719,SpeciesLookup!B:G,4,FALSE)),"")</f>
        <v/>
      </c>
    </row>
    <row r="720" spans="1:18" ht="13.2" x14ac:dyDescent="0.25">
      <c r="A720" s="72"/>
      <c r="B720" s="73"/>
      <c r="C720" s="73"/>
      <c r="D720" s="11"/>
      <c r="E720" s="74"/>
      <c r="F720" s="75"/>
      <c r="G720" s="128" t="str">
        <f>IF(LEN(E720&amp;"")&gt;0,IF(ISERROR(VLOOKUP(E720,SpeciesLookup!B:G,6,FALSE)=TRUE),"",VLOOKUP(E720,SpeciesLookup!B:G,6,FALSE)),"")</f>
        <v/>
      </c>
      <c r="H720" s="128" t="str">
        <f>IF(LEN(E720&amp;"")&gt;0,IF(ISERROR(VLOOKUP(E720,SpeciesLookup!B:G,5,FALSE)=TRUE),"",VLOOKUP(E720,SpeciesLookup!B:G,5,FALSE)),"")</f>
        <v/>
      </c>
      <c r="I720" s="11"/>
      <c r="J720" s="73"/>
      <c r="K720" s="11"/>
      <c r="L720" s="127" t="str">
        <f>TRIM(IF(ISERROR(VLOOKUP(R720,SpeciesValidation!D:T,IF(ISNA(VLOOKUP(J720,Validation!B$2:C$15,2,FALSE)),FALSE,VLOOKUP(J720,Validation!B$2:C$15,2,FALSE)))),IF(LEN(E720&amp;"")&gt;0,"",""),VLOOKUP(R720,SpeciesValidation!D:T,VLOOKUP(J720,Validation!B$2:C$15,2,FALSE),FALSE)) &amp; " " &amp; IF(ISERROR(IF(LEFT(J720,1)="A",IF(IF(VLOOKUP(R720,SpeciesValidation!D:W,20,FALSE)=FALSE,OR(TEXT(A720,"MMDD")&lt;VLOOKUP(R720,SpeciesValidation!D:W,18,FALSE),TEXT(A720,"MMDD")&gt;VLOOKUP(R720,SpeciesValidation!D:W,19,FALSE)),IF(TEXT(A720,"MMDD")&lt;"0701",TEXT(A720,"MMDD")&gt;VLOOKUP(R720,SpeciesValidation!D:W,18,FALSE),TEXT(A720,"MMDD")&lt;VLOOKUP(R720,SpeciesValidation!D:W,19,FALSE))),"Date outside expected range for this species",""),"")),"",IF(LEFT(J720,1)="A",IF(IF(VLOOKUP(R720,SpeciesValidation!D:W,20,FALSE)=FALSE,OR(TEXT(A720,"MMDD")&lt;VLOOKUP(R720,SpeciesValidation!D:W,18,FALSE),TEXT(A720,"MMDD")&gt;VLOOKUP(R720,SpeciesValidation!D:W,19,FALSE)),IF(TEXT(A720,"MMDD")&lt;"0701",TEXT(A720,"MMDD")&gt;VLOOKUP(R720,SpeciesValidation!D:W,18,FALSE),TEXT(A720,"MMDD")&lt;VLOOKUP(R720,SpeciesValidation!D:W,19,FALSE))),"Date outside expected range for this species",""),"")))</f>
        <v/>
      </c>
      <c r="M720" s="127" t="str">
        <f>IF(LEN(E720&amp;"")&gt;0,IF(ISERROR(VLOOKUP(R720,SpeciesValidation!D:I,6,FALSE)),"",VLOOKUP(R720,SpeciesValidation!D:I,6,FALSE)),"")</f>
        <v/>
      </c>
      <c r="Q720" s="36" t="str">
        <f>IF(LEN(E720&amp;"")&gt;0,IF(ISERROR(VLOOKUP(E720,SpeciesValidation!B:G,2,FALSE)=TRUE),"",VLOOKUP(E720,SpeciesValidation!B:G,2,FALSE)),"")</f>
        <v/>
      </c>
      <c r="R720" s="36" t="str">
        <f>IF(LEN(E720&amp;"")&gt;0,IF(ISERROR(VLOOKUP(E720,SpeciesLookup!B:G,4,FALSE)=TRUE),"",VLOOKUP(E720,SpeciesLookup!B:G,4,FALSE)),"")</f>
        <v/>
      </c>
    </row>
    <row r="721" spans="1:18" ht="13.2" x14ac:dyDescent="0.25">
      <c r="A721" s="72"/>
      <c r="B721" s="73"/>
      <c r="C721" s="73"/>
      <c r="D721" s="11"/>
      <c r="E721" s="74"/>
      <c r="F721" s="75"/>
      <c r="G721" s="128" t="str">
        <f>IF(LEN(E721&amp;"")&gt;0,IF(ISERROR(VLOOKUP(E721,SpeciesLookup!B:G,6,FALSE)=TRUE),"",VLOOKUP(E721,SpeciesLookup!B:G,6,FALSE)),"")</f>
        <v/>
      </c>
      <c r="H721" s="128" t="str">
        <f>IF(LEN(E721&amp;"")&gt;0,IF(ISERROR(VLOOKUP(E721,SpeciesLookup!B:G,5,FALSE)=TRUE),"",VLOOKUP(E721,SpeciesLookup!B:G,5,FALSE)),"")</f>
        <v/>
      </c>
      <c r="I721" s="11"/>
      <c r="J721" s="73"/>
      <c r="K721" s="11"/>
      <c r="L721" s="127" t="str">
        <f>TRIM(IF(ISERROR(VLOOKUP(R721,SpeciesValidation!D:T,IF(ISNA(VLOOKUP(J721,Validation!B$2:C$15,2,FALSE)),FALSE,VLOOKUP(J721,Validation!B$2:C$15,2,FALSE)))),IF(LEN(E721&amp;"")&gt;0,"",""),VLOOKUP(R721,SpeciesValidation!D:T,VLOOKUP(J721,Validation!B$2:C$15,2,FALSE),FALSE)) &amp; " " &amp; IF(ISERROR(IF(LEFT(J721,1)="A",IF(IF(VLOOKUP(R721,SpeciesValidation!D:W,20,FALSE)=FALSE,OR(TEXT(A721,"MMDD")&lt;VLOOKUP(R721,SpeciesValidation!D:W,18,FALSE),TEXT(A721,"MMDD")&gt;VLOOKUP(R721,SpeciesValidation!D:W,19,FALSE)),IF(TEXT(A721,"MMDD")&lt;"0701",TEXT(A721,"MMDD")&gt;VLOOKUP(R721,SpeciesValidation!D:W,18,FALSE),TEXT(A721,"MMDD")&lt;VLOOKUP(R721,SpeciesValidation!D:W,19,FALSE))),"Date outside expected range for this species",""),"")),"",IF(LEFT(J721,1)="A",IF(IF(VLOOKUP(R721,SpeciesValidation!D:W,20,FALSE)=FALSE,OR(TEXT(A721,"MMDD")&lt;VLOOKUP(R721,SpeciesValidation!D:W,18,FALSE),TEXT(A721,"MMDD")&gt;VLOOKUP(R721,SpeciesValidation!D:W,19,FALSE)),IF(TEXT(A721,"MMDD")&lt;"0701",TEXT(A721,"MMDD")&gt;VLOOKUP(R721,SpeciesValidation!D:W,18,FALSE),TEXT(A721,"MMDD")&lt;VLOOKUP(R721,SpeciesValidation!D:W,19,FALSE))),"Date outside expected range for this species",""),"")))</f>
        <v/>
      </c>
      <c r="M721" s="127" t="str">
        <f>IF(LEN(E721&amp;"")&gt;0,IF(ISERROR(VLOOKUP(R721,SpeciesValidation!D:I,6,FALSE)),"",VLOOKUP(R721,SpeciesValidation!D:I,6,FALSE)),"")</f>
        <v/>
      </c>
      <c r="Q721" s="36" t="str">
        <f>IF(LEN(E721&amp;"")&gt;0,IF(ISERROR(VLOOKUP(E721,SpeciesValidation!B:G,2,FALSE)=TRUE),"",VLOOKUP(E721,SpeciesValidation!B:G,2,FALSE)),"")</f>
        <v/>
      </c>
      <c r="R721" s="36" t="str">
        <f>IF(LEN(E721&amp;"")&gt;0,IF(ISERROR(VLOOKUP(E721,SpeciesLookup!B:G,4,FALSE)=TRUE),"",VLOOKUP(E721,SpeciesLookup!B:G,4,FALSE)),"")</f>
        <v/>
      </c>
    </row>
    <row r="722" spans="1:18" ht="13.2" x14ac:dyDescent="0.25">
      <c r="A722" s="72"/>
      <c r="B722" s="73"/>
      <c r="C722" s="73"/>
      <c r="D722" s="11"/>
      <c r="E722" s="74"/>
      <c r="F722" s="75"/>
      <c r="G722" s="128" t="str">
        <f>IF(LEN(E722&amp;"")&gt;0,IF(ISERROR(VLOOKUP(E722,SpeciesLookup!B:G,6,FALSE)=TRUE),"",VLOOKUP(E722,SpeciesLookup!B:G,6,FALSE)),"")</f>
        <v/>
      </c>
      <c r="H722" s="128" t="str">
        <f>IF(LEN(E722&amp;"")&gt;0,IF(ISERROR(VLOOKUP(E722,SpeciesLookup!B:G,5,FALSE)=TRUE),"",VLOOKUP(E722,SpeciesLookup!B:G,5,FALSE)),"")</f>
        <v/>
      </c>
      <c r="I722" s="11"/>
      <c r="J722" s="73"/>
      <c r="K722" s="11"/>
      <c r="L722" s="127" t="str">
        <f>TRIM(IF(ISERROR(VLOOKUP(R722,SpeciesValidation!D:T,IF(ISNA(VLOOKUP(J722,Validation!B$2:C$15,2,FALSE)),FALSE,VLOOKUP(J722,Validation!B$2:C$15,2,FALSE)))),IF(LEN(E722&amp;"")&gt;0,"",""),VLOOKUP(R722,SpeciesValidation!D:T,VLOOKUP(J722,Validation!B$2:C$15,2,FALSE),FALSE)) &amp; " " &amp; IF(ISERROR(IF(LEFT(J722,1)="A",IF(IF(VLOOKUP(R722,SpeciesValidation!D:W,20,FALSE)=FALSE,OR(TEXT(A722,"MMDD")&lt;VLOOKUP(R722,SpeciesValidation!D:W,18,FALSE),TEXT(A722,"MMDD")&gt;VLOOKUP(R722,SpeciesValidation!D:W,19,FALSE)),IF(TEXT(A722,"MMDD")&lt;"0701",TEXT(A722,"MMDD")&gt;VLOOKUP(R722,SpeciesValidation!D:W,18,FALSE),TEXT(A722,"MMDD")&lt;VLOOKUP(R722,SpeciesValidation!D:W,19,FALSE))),"Date outside expected range for this species",""),"")),"",IF(LEFT(J722,1)="A",IF(IF(VLOOKUP(R722,SpeciesValidation!D:W,20,FALSE)=FALSE,OR(TEXT(A722,"MMDD")&lt;VLOOKUP(R722,SpeciesValidation!D:W,18,FALSE),TEXT(A722,"MMDD")&gt;VLOOKUP(R722,SpeciesValidation!D:W,19,FALSE)),IF(TEXT(A722,"MMDD")&lt;"0701",TEXT(A722,"MMDD")&gt;VLOOKUP(R722,SpeciesValidation!D:W,18,FALSE),TEXT(A722,"MMDD")&lt;VLOOKUP(R722,SpeciesValidation!D:W,19,FALSE))),"Date outside expected range for this species",""),"")))</f>
        <v/>
      </c>
      <c r="M722" s="127" t="str">
        <f>IF(LEN(E722&amp;"")&gt;0,IF(ISERROR(VLOOKUP(R722,SpeciesValidation!D:I,6,FALSE)),"",VLOOKUP(R722,SpeciesValidation!D:I,6,FALSE)),"")</f>
        <v/>
      </c>
      <c r="Q722" s="36" t="str">
        <f>IF(LEN(E722&amp;"")&gt;0,IF(ISERROR(VLOOKUP(E722,SpeciesValidation!B:G,2,FALSE)=TRUE),"",VLOOKUP(E722,SpeciesValidation!B:G,2,FALSE)),"")</f>
        <v/>
      </c>
      <c r="R722" s="36" t="str">
        <f>IF(LEN(E722&amp;"")&gt;0,IF(ISERROR(VLOOKUP(E722,SpeciesLookup!B:G,4,FALSE)=TRUE),"",VLOOKUP(E722,SpeciesLookup!B:G,4,FALSE)),"")</f>
        <v/>
      </c>
    </row>
    <row r="723" spans="1:18" ht="13.2" x14ac:dyDescent="0.25">
      <c r="A723" s="72"/>
      <c r="B723" s="73"/>
      <c r="C723" s="73"/>
      <c r="D723" s="11"/>
      <c r="E723" s="74"/>
      <c r="F723" s="75"/>
      <c r="G723" s="128" t="str">
        <f>IF(LEN(E723&amp;"")&gt;0,IF(ISERROR(VLOOKUP(E723,SpeciesLookup!B:G,6,FALSE)=TRUE),"",VLOOKUP(E723,SpeciesLookup!B:G,6,FALSE)),"")</f>
        <v/>
      </c>
      <c r="H723" s="128" t="str">
        <f>IF(LEN(E723&amp;"")&gt;0,IF(ISERROR(VLOOKUP(E723,SpeciesLookup!B:G,5,FALSE)=TRUE),"",VLOOKUP(E723,SpeciesLookup!B:G,5,FALSE)),"")</f>
        <v/>
      </c>
      <c r="I723" s="11"/>
      <c r="J723" s="73"/>
      <c r="K723" s="11"/>
      <c r="L723" s="127" t="str">
        <f>TRIM(IF(ISERROR(VLOOKUP(R723,SpeciesValidation!D:T,IF(ISNA(VLOOKUP(J723,Validation!B$2:C$15,2,FALSE)),FALSE,VLOOKUP(J723,Validation!B$2:C$15,2,FALSE)))),IF(LEN(E723&amp;"")&gt;0,"",""),VLOOKUP(R723,SpeciesValidation!D:T,VLOOKUP(J723,Validation!B$2:C$15,2,FALSE),FALSE)) &amp; " " &amp; IF(ISERROR(IF(LEFT(J723,1)="A",IF(IF(VLOOKUP(R723,SpeciesValidation!D:W,20,FALSE)=FALSE,OR(TEXT(A723,"MMDD")&lt;VLOOKUP(R723,SpeciesValidation!D:W,18,FALSE),TEXT(A723,"MMDD")&gt;VLOOKUP(R723,SpeciesValidation!D:W,19,FALSE)),IF(TEXT(A723,"MMDD")&lt;"0701",TEXT(A723,"MMDD")&gt;VLOOKUP(R723,SpeciesValidation!D:W,18,FALSE),TEXT(A723,"MMDD")&lt;VLOOKUP(R723,SpeciesValidation!D:W,19,FALSE))),"Date outside expected range for this species",""),"")),"",IF(LEFT(J723,1)="A",IF(IF(VLOOKUP(R723,SpeciesValidation!D:W,20,FALSE)=FALSE,OR(TEXT(A723,"MMDD")&lt;VLOOKUP(R723,SpeciesValidation!D:W,18,FALSE),TEXT(A723,"MMDD")&gt;VLOOKUP(R723,SpeciesValidation!D:W,19,FALSE)),IF(TEXT(A723,"MMDD")&lt;"0701",TEXT(A723,"MMDD")&gt;VLOOKUP(R723,SpeciesValidation!D:W,18,FALSE),TEXT(A723,"MMDD")&lt;VLOOKUP(R723,SpeciesValidation!D:W,19,FALSE))),"Date outside expected range for this species",""),"")))</f>
        <v/>
      </c>
      <c r="M723" s="127" t="str">
        <f>IF(LEN(E723&amp;"")&gt;0,IF(ISERROR(VLOOKUP(R723,SpeciesValidation!D:I,6,FALSE)),"",VLOOKUP(R723,SpeciesValidation!D:I,6,FALSE)),"")</f>
        <v/>
      </c>
      <c r="Q723" s="36" t="str">
        <f>IF(LEN(E723&amp;"")&gt;0,IF(ISERROR(VLOOKUP(E723,SpeciesValidation!B:G,2,FALSE)=TRUE),"",VLOOKUP(E723,SpeciesValidation!B:G,2,FALSE)),"")</f>
        <v/>
      </c>
      <c r="R723" s="36" t="str">
        <f>IF(LEN(E723&amp;"")&gt;0,IF(ISERROR(VLOOKUP(E723,SpeciesLookup!B:G,4,FALSE)=TRUE),"",VLOOKUP(E723,SpeciesLookup!B:G,4,FALSE)),"")</f>
        <v/>
      </c>
    </row>
    <row r="724" spans="1:18" ht="13.2" x14ac:dyDescent="0.25">
      <c r="A724" s="72"/>
      <c r="B724" s="73"/>
      <c r="C724" s="73"/>
      <c r="D724" s="11"/>
      <c r="E724" s="74"/>
      <c r="F724" s="75"/>
      <c r="G724" s="128" t="str">
        <f>IF(LEN(E724&amp;"")&gt;0,IF(ISERROR(VLOOKUP(E724,SpeciesLookup!B:G,6,FALSE)=TRUE),"",VLOOKUP(E724,SpeciesLookup!B:G,6,FALSE)),"")</f>
        <v/>
      </c>
      <c r="H724" s="128" t="str">
        <f>IF(LEN(E724&amp;"")&gt;0,IF(ISERROR(VLOOKUP(E724,SpeciesLookup!B:G,5,FALSE)=TRUE),"",VLOOKUP(E724,SpeciesLookup!B:G,5,FALSE)),"")</f>
        <v/>
      </c>
      <c r="I724" s="11"/>
      <c r="J724" s="73"/>
      <c r="K724" s="11"/>
      <c r="L724" s="127" t="str">
        <f>TRIM(IF(ISERROR(VLOOKUP(R724,SpeciesValidation!D:T,IF(ISNA(VLOOKUP(J724,Validation!B$2:C$15,2,FALSE)),FALSE,VLOOKUP(J724,Validation!B$2:C$15,2,FALSE)))),IF(LEN(E724&amp;"")&gt;0,"",""),VLOOKUP(R724,SpeciesValidation!D:T,VLOOKUP(J724,Validation!B$2:C$15,2,FALSE),FALSE)) &amp; " " &amp; IF(ISERROR(IF(LEFT(J724,1)="A",IF(IF(VLOOKUP(R724,SpeciesValidation!D:W,20,FALSE)=FALSE,OR(TEXT(A724,"MMDD")&lt;VLOOKUP(R724,SpeciesValidation!D:W,18,FALSE),TEXT(A724,"MMDD")&gt;VLOOKUP(R724,SpeciesValidation!D:W,19,FALSE)),IF(TEXT(A724,"MMDD")&lt;"0701",TEXT(A724,"MMDD")&gt;VLOOKUP(R724,SpeciesValidation!D:W,18,FALSE),TEXT(A724,"MMDD")&lt;VLOOKUP(R724,SpeciesValidation!D:W,19,FALSE))),"Date outside expected range for this species",""),"")),"",IF(LEFT(J724,1)="A",IF(IF(VLOOKUP(R724,SpeciesValidation!D:W,20,FALSE)=FALSE,OR(TEXT(A724,"MMDD")&lt;VLOOKUP(R724,SpeciesValidation!D:W,18,FALSE),TEXT(A724,"MMDD")&gt;VLOOKUP(R724,SpeciesValidation!D:W,19,FALSE)),IF(TEXT(A724,"MMDD")&lt;"0701",TEXT(A724,"MMDD")&gt;VLOOKUP(R724,SpeciesValidation!D:W,18,FALSE),TEXT(A724,"MMDD")&lt;VLOOKUP(R724,SpeciesValidation!D:W,19,FALSE))),"Date outside expected range for this species",""),"")))</f>
        <v/>
      </c>
      <c r="M724" s="127" t="str">
        <f>IF(LEN(E724&amp;"")&gt;0,IF(ISERROR(VLOOKUP(R724,SpeciesValidation!D:I,6,FALSE)),"",VLOOKUP(R724,SpeciesValidation!D:I,6,FALSE)),"")</f>
        <v/>
      </c>
      <c r="Q724" s="36" t="str">
        <f>IF(LEN(E724&amp;"")&gt;0,IF(ISERROR(VLOOKUP(E724,SpeciesValidation!B:G,2,FALSE)=TRUE),"",VLOOKUP(E724,SpeciesValidation!B:G,2,FALSE)),"")</f>
        <v/>
      </c>
      <c r="R724" s="36" t="str">
        <f>IF(LEN(E724&amp;"")&gt;0,IF(ISERROR(VLOOKUP(E724,SpeciesLookup!B:G,4,FALSE)=TRUE),"",VLOOKUP(E724,SpeciesLookup!B:G,4,FALSE)),"")</f>
        <v/>
      </c>
    </row>
    <row r="725" spans="1:18" ht="13.2" x14ac:dyDescent="0.25">
      <c r="A725" s="72"/>
      <c r="B725" s="73"/>
      <c r="C725" s="73"/>
      <c r="D725" s="11"/>
      <c r="E725" s="74"/>
      <c r="F725" s="75"/>
      <c r="G725" s="128" t="str">
        <f>IF(LEN(E725&amp;"")&gt;0,IF(ISERROR(VLOOKUP(E725,SpeciesLookup!B:G,6,FALSE)=TRUE),"",VLOOKUP(E725,SpeciesLookup!B:G,6,FALSE)),"")</f>
        <v/>
      </c>
      <c r="H725" s="128" t="str">
        <f>IF(LEN(E725&amp;"")&gt;0,IF(ISERROR(VLOOKUP(E725,SpeciesLookup!B:G,5,FALSE)=TRUE),"",VLOOKUP(E725,SpeciesLookup!B:G,5,FALSE)),"")</f>
        <v/>
      </c>
      <c r="I725" s="11"/>
      <c r="J725" s="73"/>
      <c r="K725" s="11"/>
      <c r="L725" s="127" t="str">
        <f>TRIM(IF(ISERROR(VLOOKUP(R725,SpeciesValidation!D:T,IF(ISNA(VLOOKUP(J725,Validation!B$2:C$15,2,FALSE)),FALSE,VLOOKUP(J725,Validation!B$2:C$15,2,FALSE)))),IF(LEN(E725&amp;"")&gt;0,"",""),VLOOKUP(R725,SpeciesValidation!D:T,VLOOKUP(J725,Validation!B$2:C$15,2,FALSE),FALSE)) &amp; " " &amp; IF(ISERROR(IF(LEFT(J725,1)="A",IF(IF(VLOOKUP(R725,SpeciesValidation!D:W,20,FALSE)=FALSE,OR(TEXT(A725,"MMDD")&lt;VLOOKUP(R725,SpeciesValidation!D:W,18,FALSE),TEXT(A725,"MMDD")&gt;VLOOKUP(R725,SpeciesValidation!D:W,19,FALSE)),IF(TEXT(A725,"MMDD")&lt;"0701",TEXT(A725,"MMDD")&gt;VLOOKUP(R725,SpeciesValidation!D:W,18,FALSE),TEXT(A725,"MMDD")&lt;VLOOKUP(R725,SpeciesValidation!D:W,19,FALSE))),"Date outside expected range for this species",""),"")),"",IF(LEFT(J725,1)="A",IF(IF(VLOOKUP(R725,SpeciesValidation!D:W,20,FALSE)=FALSE,OR(TEXT(A725,"MMDD")&lt;VLOOKUP(R725,SpeciesValidation!D:W,18,FALSE),TEXT(A725,"MMDD")&gt;VLOOKUP(R725,SpeciesValidation!D:W,19,FALSE)),IF(TEXT(A725,"MMDD")&lt;"0701",TEXT(A725,"MMDD")&gt;VLOOKUP(R725,SpeciesValidation!D:W,18,FALSE),TEXT(A725,"MMDD")&lt;VLOOKUP(R725,SpeciesValidation!D:W,19,FALSE))),"Date outside expected range for this species",""),"")))</f>
        <v/>
      </c>
      <c r="M725" s="127" t="str">
        <f>IF(LEN(E725&amp;"")&gt;0,IF(ISERROR(VLOOKUP(R725,SpeciesValidation!D:I,6,FALSE)),"",VLOOKUP(R725,SpeciesValidation!D:I,6,FALSE)),"")</f>
        <v/>
      </c>
      <c r="Q725" s="36" t="str">
        <f>IF(LEN(E725&amp;"")&gt;0,IF(ISERROR(VLOOKUP(E725,SpeciesValidation!B:G,2,FALSE)=TRUE),"",VLOOKUP(E725,SpeciesValidation!B:G,2,FALSE)),"")</f>
        <v/>
      </c>
      <c r="R725" s="36" t="str">
        <f>IF(LEN(E725&amp;"")&gt;0,IF(ISERROR(VLOOKUP(E725,SpeciesLookup!B:G,4,FALSE)=TRUE),"",VLOOKUP(E725,SpeciesLookup!B:G,4,FALSE)),"")</f>
        <v/>
      </c>
    </row>
    <row r="726" spans="1:18" ht="13.2" x14ac:dyDescent="0.25">
      <c r="A726" s="72"/>
      <c r="B726" s="73"/>
      <c r="C726" s="73"/>
      <c r="D726" s="11"/>
      <c r="E726" s="74"/>
      <c r="F726" s="75"/>
      <c r="G726" s="128" t="str">
        <f>IF(LEN(E726&amp;"")&gt;0,IF(ISERROR(VLOOKUP(E726,SpeciesLookup!B:G,6,FALSE)=TRUE),"",VLOOKUP(E726,SpeciesLookup!B:G,6,FALSE)),"")</f>
        <v/>
      </c>
      <c r="H726" s="128" t="str">
        <f>IF(LEN(E726&amp;"")&gt;0,IF(ISERROR(VLOOKUP(E726,SpeciesLookup!B:G,5,FALSE)=TRUE),"",VLOOKUP(E726,SpeciesLookup!B:G,5,FALSE)),"")</f>
        <v/>
      </c>
      <c r="I726" s="11"/>
      <c r="J726" s="73"/>
      <c r="K726" s="11"/>
      <c r="L726" s="127" t="str">
        <f>TRIM(IF(ISERROR(VLOOKUP(R726,SpeciesValidation!D:T,IF(ISNA(VLOOKUP(J726,Validation!B$2:C$15,2,FALSE)),FALSE,VLOOKUP(J726,Validation!B$2:C$15,2,FALSE)))),IF(LEN(E726&amp;"")&gt;0,"",""),VLOOKUP(R726,SpeciesValidation!D:T,VLOOKUP(J726,Validation!B$2:C$15,2,FALSE),FALSE)) &amp; " " &amp; IF(ISERROR(IF(LEFT(J726,1)="A",IF(IF(VLOOKUP(R726,SpeciesValidation!D:W,20,FALSE)=FALSE,OR(TEXT(A726,"MMDD")&lt;VLOOKUP(R726,SpeciesValidation!D:W,18,FALSE),TEXT(A726,"MMDD")&gt;VLOOKUP(R726,SpeciesValidation!D:W,19,FALSE)),IF(TEXT(A726,"MMDD")&lt;"0701",TEXT(A726,"MMDD")&gt;VLOOKUP(R726,SpeciesValidation!D:W,18,FALSE),TEXT(A726,"MMDD")&lt;VLOOKUP(R726,SpeciesValidation!D:W,19,FALSE))),"Date outside expected range for this species",""),"")),"",IF(LEFT(J726,1)="A",IF(IF(VLOOKUP(R726,SpeciesValidation!D:W,20,FALSE)=FALSE,OR(TEXT(A726,"MMDD")&lt;VLOOKUP(R726,SpeciesValidation!D:W,18,FALSE),TEXT(A726,"MMDD")&gt;VLOOKUP(R726,SpeciesValidation!D:W,19,FALSE)),IF(TEXT(A726,"MMDD")&lt;"0701",TEXT(A726,"MMDD")&gt;VLOOKUP(R726,SpeciesValidation!D:W,18,FALSE),TEXT(A726,"MMDD")&lt;VLOOKUP(R726,SpeciesValidation!D:W,19,FALSE))),"Date outside expected range for this species",""),"")))</f>
        <v/>
      </c>
      <c r="M726" s="127" t="str">
        <f>IF(LEN(E726&amp;"")&gt;0,IF(ISERROR(VLOOKUP(R726,SpeciesValidation!D:I,6,FALSE)),"",VLOOKUP(R726,SpeciesValidation!D:I,6,FALSE)),"")</f>
        <v/>
      </c>
      <c r="Q726" s="36" t="str">
        <f>IF(LEN(E726&amp;"")&gt;0,IF(ISERROR(VLOOKUP(E726,SpeciesValidation!B:G,2,FALSE)=TRUE),"",VLOOKUP(E726,SpeciesValidation!B:G,2,FALSE)),"")</f>
        <v/>
      </c>
      <c r="R726" s="36" t="str">
        <f>IF(LEN(E726&amp;"")&gt;0,IF(ISERROR(VLOOKUP(E726,SpeciesLookup!B:G,4,FALSE)=TRUE),"",VLOOKUP(E726,SpeciesLookup!B:G,4,FALSE)),"")</f>
        <v/>
      </c>
    </row>
    <row r="727" spans="1:18" ht="13.2" x14ac:dyDescent="0.25">
      <c r="A727" s="72"/>
      <c r="B727" s="73"/>
      <c r="C727" s="73"/>
      <c r="D727" s="11"/>
      <c r="E727" s="74"/>
      <c r="F727" s="75"/>
      <c r="G727" s="128" t="str">
        <f>IF(LEN(E727&amp;"")&gt;0,IF(ISERROR(VLOOKUP(E727,SpeciesLookup!B:G,6,FALSE)=TRUE),"",VLOOKUP(E727,SpeciesLookup!B:G,6,FALSE)),"")</f>
        <v/>
      </c>
      <c r="H727" s="128" t="str">
        <f>IF(LEN(E727&amp;"")&gt;0,IF(ISERROR(VLOOKUP(E727,SpeciesLookup!B:G,5,FALSE)=TRUE),"",VLOOKUP(E727,SpeciesLookup!B:G,5,FALSE)),"")</f>
        <v/>
      </c>
      <c r="I727" s="11"/>
      <c r="J727" s="73"/>
      <c r="K727" s="11"/>
      <c r="L727" s="127" t="str">
        <f>TRIM(IF(ISERROR(VLOOKUP(R727,SpeciesValidation!D:T,IF(ISNA(VLOOKUP(J727,Validation!B$2:C$15,2,FALSE)),FALSE,VLOOKUP(J727,Validation!B$2:C$15,2,FALSE)))),IF(LEN(E727&amp;"")&gt;0,"",""),VLOOKUP(R727,SpeciesValidation!D:T,VLOOKUP(J727,Validation!B$2:C$15,2,FALSE),FALSE)) &amp; " " &amp; IF(ISERROR(IF(LEFT(J727,1)="A",IF(IF(VLOOKUP(R727,SpeciesValidation!D:W,20,FALSE)=FALSE,OR(TEXT(A727,"MMDD")&lt;VLOOKUP(R727,SpeciesValidation!D:W,18,FALSE),TEXT(A727,"MMDD")&gt;VLOOKUP(R727,SpeciesValidation!D:W,19,FALSE)),IF(TEXT(A727,"MMDD")&lt;"0701",TEXT(A727,"MMDD")&gt;VLOOKUP(R727,SpeciesValidation!D:W,18,FALSE),TEXT(A727,"MMDD")&lt;VLOOKUP(R727,SpeciesValidation!D:W,19,FALSE))),"Date outside expected range for this species",""),"")),"",IF(LEFT(J727,1)="A",IF(IF(VLOOKUP(R727,SpeciesValidation!D:W,20,FALSE)=FALSE,OR(TEXT(A727,"MMDD")&lt;VLOOKUP(R727,SpeciesValidation!D:W,18,FALSE),TEXT(A727,"MMDD")&gt;VLOOKUP(R727,SpeciesValidation!D:W,19,FALSE)),IF(TEXT(A727,"MMDD")&lt;"0701",TEXT(A727,"MMDD")&gt;VLOOKUP(R727,SpeciesValidation!D:W,18,FALSE),TEXT(A727,"MMDD")&lt;VLOOKUP(R727,SpeciesValidation!D:W,19,FALSE))),"Date outside expected range for this species",""),"")))</f>
        <v/>
      </c>
      <c r="M727" s="127" t="str">
        <f>IF(LEN(E727&amp;"")&gt;0,IF(ISERROR(VLOOKUP(R727,SpeciesValidation!D:I,6,FALSE)),"",VLOOKUP(R727,SpeciesValidation!D:I,6,FALSE)),"")</f>
        <v/>
      </c>
      <c r="Q727" s="36" t="str">
        <f>IF(LEN(E727&amp;"")&gt;0,IF(ISERROR(VLOOKUP(E727,SpeciesValidation!B:G,2,FALSE)=TRUE),"",VLOOKUP(E727,SpeciesValidation!B:G,2,FALSE)),"")</f>
        <v/>
      </c>
      <c r="R727" s="36" t="str">
        <f>IF(LEN(E727&amp;"")&gt;0,IF(ISERROR(VLOOKUP(E727,SpeciesLookup!B:G,4,FALSE)=TRUE),"",VLOOKUP(E727,SpeciesLookup!B:G,4,FALSE)),"")</f>
        <v/>
      </c>
    </row>
    <row r="728" spans="1:18" ht="13.2" x14ac:dyDescent="0.25">
      <c r="A728" s="72"/>
      <c r="B728" s="73"/>
      <c r="C728" s="73"/>
      <c r="D728" s="11"/>
      <c r="E728" s="74"/>
      <c r="F728" s="75"/>
      <c r="G728" s="128" t="str">
        <f>IF(LEN(E728&amp;"")&gt;0,IF(ISERROR(VLOOKUP(E728,SpeciesLookup!B:G,6,FALSE)=TRUE),"",VLOOKUP(E728,SpeciesLookup!B:G,6,FALSE)),"")</f>
        <v/>
      </c>
      <c r="H728" s="128" t="str">
        <f>IF(LEN(E728&amp;"")&gt;0,IF(ISERROR(VLOOKUP(E728,SpeciesLookup!B:G,5,FALSE)=TRUE),"",VLOOKUP(E728,SpeciesLookup!B:G,5,FALSE)),"")</f>
        <v/>
      </c>
      <c r="I728" s="11"/>
      <c r="J728" s="73"/>
      <c r="K728" s="11"/>
      <c r="L728" s="127" t="str">
        <f>TRIM(IF(ISERROR(VLOOKUP(R728,SpeciesValidation!D:T,IF(ISNA(VLOOKUP(J728,Validation!B$2:C$15,2,FALSE)),FALSE,VLOOKUP(J728,Validation!B$2:C$15,2,FALSE)))),IF(LEN(E728&amp;"")&gt;0,"",""),VLOOKUP(R728,SpeciesValidation!D:T,VLOOKUP(J728,Validation!B$2:C$15,2,FALSE),FALSE)) &amp; " " &amp; IF(ISERROR(IF(LEFT(J728,1)="A",IF(IF(VLOOKUP(R728,SpeciesValidation!D:W,20,FALSE)=FALSE,OR(TEXT(A728,"MMDD")&lt;VLOOKUP(R728,SpeciesValidation!D:W,18,FALSE),TEXT(A728,"MMDD")&gt;VLOOKUP(R728,SpeciesValidation!D:W,19,FALSE)),IF(TEXT(A728,"MMDD")&lt;"0701",TEXT(A728,"MMDD")&gt;VLOOKUP(R728,SpeciesValidation!D:W,18,FALSE),TEXT(A728,"MMDD")&lt;VLOOKUP(R728,SpeciesValidation!D:W,19,FALSE))),"Date outside expected range for this species",""),"")),"",IF(LEFT(J728,1)="A",IF(IF(VLOOKUP(R728,SpeciesValidation!D:W,20,FALSE)=FALSE,OR(TEXT(A728,"MMDD")&lt;VLOOKUP(R728,SpeciesValidation!D:W,18,FALSE),TEXT(A728,"MMDD")&gt;VLOOKUP(R728,SpeciesValidation!D:W,19,FALSE)),IF(TEXT(A728,"MMDD")&lt;"0701",TEXT(A728,"MMDD")&gt;VLOOKUP(R728,SpeciesValidation!D:W,18,FALSE),TEXT(A728,"MMDD")&lt;VLOOKUP(R728,SpeciesValidation!D:W,19,FALSE))),"Date outside expected range for this species",""),"")))</f>
        <v/>
      </c>
      <c r="M728" s="127" t="str">
        <f>IF(LEN(E728&amp;"")&gt;0,IF(ISERROR(VLOOKUP(R728,SpeciesValidation!D:I,6,FALSE)),"",VLOOKUP(R728,SpeciesValidation!D:I,6,FALSE)),"")</f>
        <v/>
      </c>
      <c r="Q728" s="36" t="str">
        <f>IF(LEN(E728&amp;"")&gt;0,IF(ISERROR(VLOOKUP(E728,SpeciesValidation!B:G,2,FALSE)=TRUE),"",VLOOKUP(E728,SpeciesValidation!B:G,2,FALSE)),"")</f>
        <v/>
      </c>
      <c r="R728" s="36" t="str">
        <f>IF(LEN(E728&amp;"")&gt;0,IF(ISERROR(VLOOKUP(E728,SpeciesLookup!B:G,4,FALSE)=TRUE),"",VLOOKUP(E728,SpeciesLookup!B:G,4,FALSE)),"")</f>
        <v/>
      </c>
    </row>
    <row r="729" spans="1:18" ht="13.2" x14ac:dyDescent="0.25">
      <c r="A729" s="72"/>
      <c r="B729" s="73"/>
      <c r="C729" s="73"/>
      <c r="D729" s="11"/>
      <c r="E729" s="74"/>
      <c r="F729" s="75"/>
      <c r="G729" s="128" t="str">
        <f>IF(LEN(E729&amp;"")&gt;0,IF(ISERROR(VLOOKUP(E729,SpeciesLookup!B:G,6,FALSE)=TRUE),"",VLOOKUP(E729,SpeciesLookup!B:G,6,FALSE)),"")</f>
        <v/>
      </c>
      <c r="H729" s="128" t="str">
        <f>IF(LEN(E729&amp;"")&gt;0,IF(ISERROR(VLOOKUP(E729,SpeciesLookup!B:G,5,FALSE)=TRUE),"",VLOOKUP(E729,SpeciesLookup!B:G,5,FALSE)),"")</f>
        <v/>
      </c>
      <c r="I729" s="11"/>
      <c r="J729" s="73"/>
      <c r="K729" s="11"/>
      <c r="L729" s="127" t="str">
        <f>TRIM(IF(ISERROR(VLOOKUP(R729,SpeciesValidation!D:T,IF(ISNA(VLOOKUP(J729,Validation!B$2:C$15,2,FALSE)),FALSE,VLOOKUP(J729,Validation!B$2:C$15,2,FALSE)))),IF(LEN(E729&amp;"")&gt;0,"",""),VLOOKUP(R729,SpeciesValidation!D:T,VLOOKUP(J729,Validation!B$2:C$15,2,FALSE),FALSE)) &amp; " " &amp; IF(ISERROR(IF(LEFT(J729,1)="A",IF(IF(VLOOKUP(R729,SpeciesValidation!D:W,20,FALSE)=FALSE,OR(TEXT(A729,"MMDD")&lt;VLOOKUP(R729,SpeciesValidation!D:W,18,FALSE),TEXT(A729,"MMDD")&gt;VLOOKUP(R729,SpeciesValidation!D:W,19,FALSE)),IF(TEXT(A729,"MMDD")&lt;"0701",TEXT(A729,"MMDD")&gt;VLOOKUP(R729,SpeciesValidation!D:W,18,FALSE),TEXT(A729,"MMDD")&lt;VLOOKUP(R729,SpeciesValidation!D:W,19,FALSE))),"Date outside expected range for this species",""),"")),"",IF(LEFT(J729,1)="A",IF(IF(VLOOKUP(R729,SpeciesValidation!D:W,20,FALSE)=FALSE,OR(TEXT(A729,"MMDD")&lt;VLOOKUP(R729,SpeciesValidation!D:W,18,FALSE),TEXT(A729,"MMDD")&gt;VLOOKUP(R729,SpeciesValidation!D:W,19,FALSE)),IF(TEXT(A729,"MMDD")&lt;"0701",TEXT(A729,"MMDD")&gt;VLOOKUP(R729,SpeciesValidation!D:W,18,FALSE),TEXT(A729,"MMDD")&lt;VLOOKUP(R729,SpeciesValidation!D:W,19,FALSE))),"Date outside expected range for this species",""),"")))</f>
        <v/>
      </c>
      <c r="M729" s="127" t="str">
        <f>IF(LEN(E729&amp;"")&gt;0,IF(ISERROR(VLOOKUP(R729,SpeciesValidation!D:I,6,FALSE)),"",VLOOKUP(R729,SpeciesValidation!D:I,6,FALSE)),"")</f>
        <v/>
      </c>
      <c r="Q729" s="36" t="str">
        <f>IF(LEN(E729&amp;"")&gt;0,IF(ISERROR(VLOOKUP(E729,SpeciesValidation!B:G,2,FALSE)=TRUE),"",VLOOKUP(E729,SpeciesValidation!B:G,2,FALSE)),"")</f>
        <v/>
      </c>
      <c r="R729" s="36" t="str">
        <f>IF(LEN(E729&amp;"")&gt;0,IF(ISERROR(VLOOKUP(E729,SpeciesLookup!B:G,4,FALSE)=TRUE),"",VLOOKUP(E729,SpeciesLookup!B:G,4,FALSE)),"")</f>
        <v/>
      </c>
    </row>
    <row r="730" spans="1:18" ht="13.2" x14ac:dyDescent="0.25">
      <c r="A730" s="72"/>
      <c r="B730" s="73"/>
      <c r="C730" s="73"/>
      <c r="D730" s="11"/>
      <c r="E730" s="74"/>
      <c r="F730" s="75"/>
      <c r="G730" s="128" t="str">
        <f>IF(LEN(E730&amp;"")&gt;0,IF(ISERROR(VLOOKUP(E730,SpeciesLookup!B:G,6,FALSE)=TRUE),"",VLOOKUP(E730,SpeciesLookup!B:G,6,FALSE)),"")</f>
        <v/>
      </c>
      <c r="H730" s="128" t="str">
        <f>IF(LEN(E730&amp;"")&gt;0,IF(ISERROR(VLOOKUP(E730,SpeciesLookup!B:G,5,FALSE)=TRUE),"",VLOOKUP(E730,SpeciesLookup!B:G,5,FALSE)),"")</f>
        <v/>
      </c>
      <c r="I730" s="11"/>
      <c r="J730" s="73"/>
      <c r="K730" s="11"/>
      <c r="L730" s="127" t="str">
        <f>TRIM(IF(ISERROR(VLOOKUP(R730,SpeciesValidation!D:T,IF(ISNA(VLOOKUP(J730,Validation!B$2:C$15,2,FALSE)),FALSE,VLOOKUP(J730,Validation!B$2:C$15,2,FALSE)))),IF(LEN(E730&amp;"")&gt;0,"",""),VLOOKUP(R730,SpeciesValidation!D:T,VLOOKUP(J730,Validation!B$2:C$15,2,FALSE),FALSE)) &amp; " " &amp; IF(ISERROR(IF(LEFT(J730,1)="A",IF(IF(VLOOKUP(R730,SpeciesValidation!D:W,20,FALSE)=FALSE,OR(TEXT(A730,"MMDD")&lt;VLOOKUP(R730,SpeciesValidation!D:W,18,FALSE),TEXT(A730,"MMDD")&gt;VLOOKUP(R730,SpeciesValidation!D:W,19,FALSE)),IF(TEXT(A730,"MMDD")&lt;"0701",TEXT(A730,"MMDD")&gt;VLOOKUP(R730,SpeciesValidation!D:W,18,FALSE),TEXT(A730,"MMDD")&lt;VLOOKUP(R730,SpeciesValidation!D:W,19,FALSE))),"Date outside expected range for this species",""),"")),"",IF(LEFT(J730,1)="A",IF(IF(VLOOKUP(R730,SpeciesValidation!D:W,20,FALSE)=FALSE,OR(TEXT(A730,"MMDD")&lt;VLOOKUP(R730,SpeciesValidation!D:W,18,FALSE),TEXT(A730,"MMDD")&gt;VLOOKUP(R730,SpeciesValidation!D:W,19,FALSE)),IF(TEXT(A730,"MMDD")&lt;"0701",TEXT(A730,"MMDD")&gt;VLOOKUP(R730,SpeciesValidation!D:W,18,FALSE),TEXT(A730,"MMDD")&lt;VLOOKUP(R730,SpeciesValidation!D:W,19,FALSE))),"Date outside expected range for this species",""),"")))</f>
        <v/>
      </c>
      <c r="M730" s="127" t="str">
        <f>IF(LEN(E730&amp;"")&gt;0,IF(ISERROR(VLOOKUP(R730,SpeciesValidation!D:I,6,FALSE)),"",VLOOKUP(R730,SpeciesValidation!D:I,6,FALSE)),"")</f>
        <v/>
      </c>
      <c r="Q730" s="36" t="str">
        <f>IF(LEN(E730&amp;"")&gt;0,IF(ISERROR(VLOOKUP(E730,SpeciesValidation!B:G,2,FALSE)=TRUE),"",VLOOKUP(E730,SpeciesValidation!B:G,2,FALSE)),"")</f>
        <v/>
      </c>
      <c r="R730" s="36" t="str">
        <f>IF(LEN(E730&amp;"")&gt;0,IF(ISERROR(VLOOKUP(E730,SpeciesLookup!B:G,4,FALSE)=TRUE),"",VLOOKUP(E730,SpeciesLookup!B:G,4,FALSE)),"")</f>
        <v/>
      </c>
    </row>
    <row r="731" spans="1:18" ht="13.2" x14ac:dyDescent="0.25">
      <c r="A731" s="72"/>
      <c r="B731" s="73"/>
      <c r="C731" s="73"/>
      <c r="D731" s="11"/>
      <c r="E731" s="74"/>
      <c r="F731" s="75"/>
      <c r="G731" s="128" t="str">
        <f>IF(LEN(E731&amp;"")&gt;0,IF(ISERROR(VLOOKUP(E731,SpeciesLookup!B:G,6,FALSE)=TRUE),"",VLOOKUP(E731,SpeciesLookup!B:G,6,FALSE)),"")</f>
        <v/>
      </c>
      <c r="H731" s="128" t="str">
        <f>IF(LEN(E731&amp;"")&gt;0,IF(ISERROR(VLOOKUP(E731,SpeciesLookup!B:G,5,FALSE)=TRUE),"",VLOOKUP(E731,SpeciesLookup!B:G,5,FALSE)),"")</f>
        <v/>
      </c>
      <c r="I731" s="11"/>
      <c r="J731" s="73"/>
      <c r="K731" s="11"/>
      <c r="L731" s="127" t="str">
        <f>TRIM(IF(ISERROR(VLOOKUP(R731,SpeciesValidation!D:T,IF(ISNA(VLOOKUP(J731,Validation!B$2:C$15,2,FALSE)),FALSE,VLOOKUP(J731,Validation!B$2:C$15,2,FALSE)))),IF(LEN(E731&amp;"")&gt;0,"",""),VLOOKUP(R731,SpeciesValidation!D:T,VLOOKUP(J731,Validation!B$2:C$15,2,FALSE),FALSE)) &amp; " " &amp; IF(ISERROR(IF(LEFT(J731,1)="A",IF(IF(VLOOKUP(R731,SpeciesValidation!D:W,20,FALSE)=FALSE,OR(TEXT(A731,"MMDD")&lt;VLOOKUP(R731,SpeciesValidation!D:W,18,FALSE),TEXT(A731,"MMDD")&gt;VLOOKUP(R731,SpeciesValidation!D:W,19,FALSE)),IF(TEXT(A731,"MMDD")&lt;"0701",TEXT(A731,"MMDD")&gt;VLOOKUP(R731,SpeciesValidation!D:W,18,FALSE),TEXT(A731,"MMDD")&lt;VLOOKUP(R731,SpeciesValidation!D:W,19,FALSE))),"Date outside expected range for this species",""),"")),"",IF(LEFT(J731,1)="A",IF(IF(VLOOKUP(R731,SpeciesValidation!D:W,20,FALSE)=FALSE,OR(TEXT(A731,"MMDD")&lt;VLOOKUP(R731,SpeciesValidation!D:W,18,FALSE),TEXT(A731,"MMDD")&gt;VLOOKUP(R731,SpeciesValidation!D:W,19,FALSE)),IF(TEXT(A731,"MMDD")&lt;"0701",TEXT(A731,"MMDD")&gt;VLOOKUP(R731,SpeciesValidation!D:W,18,FALSE),TEXT(A731,"MMDD")&lt;VLOOKUP(R731,SpeciesValidation!D:W,19,FALSE))),"Date outside expected range for this species",""),"")))</f>
        <v/>
      </c>
      <c r="M731" s="127" t="str">
        <f>IF(LEN(E731&amp;"")&gt;0,IF(ISERROR(VLOOKUP(R731,SpeciesValidation!D:I,6,FALSE)),"",VLOOKUP(R731,SpeciesValidation!D:I,6,FALSE)),"")</f>
        <v/>
      </c>
      <c r="Q731" s="36" t="str">
        <f>IF(LEN(E731&amp;"")&gt;0,IF(ISERROR(VLOOKUP(E731,SpeciesValidation!B:G,2,FALSE)=TRUE),"",VLOOKUP(E731,SpeciesValidation!B:G,2,FALSE)),"")</f>
        <v/>
      </c>
      <c r="R731" s="36" t="str">
        <f>IF(LEN(E731&amp;"")&gt;0,IF(ISERROR(VLOOKUP(E731,SpeciesLookup!B:G,4,FALSE)=TRUE),"",VLOOKUP(E731,SpeciesLookup!B:G,4,FALSE)),"")</f>
        <v/>
      </c>
    </row>
    <row r="732" spans="1:18" ht="13.2" x14ac:dyDescent="0.25">
      <c r="A732" s="72"/>
      <c r="B732" s="73"/>
      <c r="C732" s="73"/>
      <c r="D732" s="11"/>
      <c r="E732" s="74"/>
      <c r="F732" s="75"/>
      <c r="G732" s="128" t="str">
        <f>IF(LEN(E732&amp;"")&gt;0,IF(ISERROR(VLOOKUP(E732,SpeciesLookup!B:G,6,FALSE)=TRUE),"",VLOOKUP(E732,SpeciesLookup!B:G,6,FALSE)),"")</f>
        <v/>
      </c>
      <c r="H732" s="128" t="str">
        <f>IF(LEN(E732&amp;"")&gt;0,IF(ISERROR(VLOOKUP(E732,SpeciesLookup!B:G,5,FALSE)=TRUE),"",VLOOKUP(E732,SpeciesLookup!B:G,5,FALSE)),"")</f>
        <v/>
      </c>
      <c r="I732" s="11"/>
      <c r="J732" s="73"/>
      <c r="K732" s="11"/>
      <c r="L732" s="127" t="str">
        <f>TRIM(IF(ISERROR(VLOOKUP(R732,SpeciesValidation!D:T,IF(ISNA(VLOOKUP(J732,Validation!B$2:C$15,2,FALSE)),FALSE,VLOOKUP(J732,Validation!B$2:C$15,2,FALSE)))),IF(LEN(E732&amp;"")&gt;0,"",""),VLOOKUP(R732,SpeciesValidation!D:T,VLOOKUP(J732,Validation!B$2:C$15,2,FALSE),FALSE)) &amp; " " &amp; IF(ISERROR(IF(LEFT(J732,1)="A",IF(IF(VLOOKUP(R732,SpeciesValidation!D:W,20,FALSE)=FALSE,OR(TEXT(A732,"MMDD")&lt;VLOOKUP(R732,SpeciesValidation!D:W,18,FALSE),TEXT(A732,"MMDD")&gt;VLOOKUP(R732,SpeciesValidation!D:W,19,FALSE)),IF(TEXT(A732,"MMDD")&lt;"0701",TEXT(A732,"MMDD")&gt;VLOOKUP(R732,SpeciesValidation!D:W,18,FALSE),TEXT(A732,"MMDD")&lt;VLOOKUP(R732,SpeciesValidation!D:W,19,FALSE))),"Date outside expected range for this species",""),"")),"",IF(LEFT(J732,1)="A",IF(IF(VLOOKUP(R732,SpeciesValidation!D:W,20,FALSE)=FALSE,OR(TEXT(A732,"MMDD")&lt;VLOOKUP(R732,SpeciesValidation!D:W,18,FALSE),TEXT(A732,"MMDD")&gt;VLOOKUP(R732,SpeciesValidation!D:W,19,FALSE)),IF(TEXT(A732,"MMDD")&lt;"0701",TEXT(A732,"MMDD")&gt;VLOOKUP(R732,SpeciesValidation!D:W,18,FALSE),TEXT(A732,"MMDD")&lt;VLOOKUP(R732,SpeciesValidation!D:W,19,FALSE))),"Date outside expected range for this species",""),"")))</f>
        <v/>
      </c>
      <c r="M732" s="127" t="str">
        <f>IF(LEN(E732&amp;"")&gt;0,IF(ISERROR(VLOOKUP(R732,SpeciesValidation!D:I,6,FALSE)),"",VLOOKUP(R732,SpeciesValidation!D:I,6,FALSE)),"")</f>
        <v/>
      </c>
      <c r="Q732" s="36" t="str">
        <f>IF(LEN(E732&amp;"")&gt;0,IF(ISERROR(VLOOKUP(E732,SpeciesValidation!B:G,2,FALSE)=TRUE),"",VLOOKUP(E732,SpeciesValidation!B:G,2,FALSE)),"")</f>
        <v/>
      </c>
      <c r="R732" s="36" t="str">
        <f>IF(LEN(E732&amp;"")&gt;0,IF(ISERROR(VLOOKUP(E732,SpeciesLookup!B:G,4,FALSE)=TRUE),"",VLOOKUP(E732,SpeciesLookup!B:G,4,FALSE)),"")</f>
        <v/>
      </c>
    </row>
    <row r="733" spans="1:18" ht="13.2" x14ac:dyDescent="0.25">
      <c r="A733" s="72"/>
      <c r="B733" s="73"/>
      <c r="C733" s="73"/>
      <c r="D733" s="11"/>
      <c r="E733" s="74"/>
      <c r="F733" s="75"/>
      <c r="G733" s="128" t="str">
        <f>IF(LEN(E733&amp;"")&gt;0,IF(ISERROR(VLOOKUP(E733,SpeciesLookup!B:G,6,FALSE)=TRUE),"",VLOOKUP(E733,SpeciesLookup!B:G,6,FALSE)),"")</f>
        <v/>
      </c>
      <c r="H733" s="128" t="str">
        <f>IF(LEN(E733&amp;"")&gt;0,IF(ISERROR(VLOOKUP(E733,SpeciesLookup!B:G,5,FALSE)=TRUE),"",VLOOKUP(E733,SpeciesLookup!B:G,5,FALSE)),"")</f>
        <v/>
      </c>
      <c r="I733" s="11"/>
      <c r="J733" s="73"/>
      <c r="K733" s="11"/>
      <c r="L733" s="127" t="str">
        <f>TRIM(IF(ISERROR(VLOOKUP(R733,SpeciesValidation!D:T,IF(ISNA(VLOOKUP(J733,Validation!B$2:C$15,2,FALSE)),FALSE,VLOOKUP(J733,Validation!B$2:C$15,2,FALSE)))),IF(LEN(E733&amp;"")&gt;0,"",""),VLOOKUP(R733,SpeciesValidation!D:T,VLOOKUP(J733,Validation!B$2:C$15,2,FALSE),FALSE)) &amp; " " &amp; IF(ISERROR(IF(LEFT(J733,1)="A",IF(IF(VLOOKUP(R733,SpeciesValidation!D:W,20,FALSE)=FALSE,OR(TEXT(A733,"MMDD")&lt;VLOOKUP(R733,SpeciesValidation!D:W,18,FALSE),TEXT(A733,"MMDD")&gt;VLOOKUP(R733,SpeciesValidation!D:W,19,FALSE)),IF(TEXT(A733,"MMDD")&lt;"0701",TEXT(A733,"MMDD")&gt;VLOOKUP(R733,SpeciesValidation!D:W,18,FALSE),TEXT(A733,"MMDD")&lt;VLOOKUP(R733,SpeciesValidation!D:W,19,FALSE))),"Date outside expected range for this species",""),"")),"",IF(LEFT(J733,1)="A",IF(IF(VLOOKUP(R733,SpeciesValidation!D:W,20,FALSE)=FALSE,OR(TEXT(A733,"MMDD")&lt;VLOOKUP(R733,SpeciesValidation!D:W,18,FALSE),TEXT(A733,"MMDD")&gt;VLOOKUP(R733,SpeciesValidation!D:W,19,FALSE)),IF(TEXT(A733,"MMDD")&lt;"0701",TEXT(A733,"MMDD")&gt;VLOOKUP(R733,SpeciesValidation!D:W,18,FALSE),TEXT(A733,"MMDD")&lt;VLOOKUP(R733,SpeciesValidation!D:W,19,FALSE))),"Date outside expected range for this species",""),"")))</f>
        <v/>
      </c>
      <c r="M733" s="127" t="str">
        <f>IF(LEN(E733&amp;"")&gt;0,IF(ISERROR(VLOOKUP(R733,SpeciesValidation!D:I,6,FALSE)),"",VLOOKUP(R733,SpeciesValidation!D:I,6,FALSE)),"")</f>
        <v/>
      </c>
      <c r="Q733" s="36" t="str">
        <f>IF(LEN(E733&amp;"")&gt;0,IF(ISERROR(VLOOKUP(E733,SpeciesValidation!B:G,2,FALSE)=TRUE),"",VLOOKUP(E733,SpeciesValidation!B:G,2,FALSE)),"")</f>
        <v/>
      </c>
      <c r="R733" s="36" t="str">
        <f>IF(LEN(E733&amp;"")&gt;0,IF(ISERROR(VLOOKUP(E733,SpeciesLookup!B:G,4,FALSE)=TRUE),"",VLOOKUP(E733,SpeciesLookup!B:G,4,FALSE)),"")</f>
        <v/>
      </c>
    </row>
    <row r="734" spans="1:18" ht="13.2" x14ac:dyDescent="0.25">
      <c r="A734" s="72"/>
      <c r="B734" s="73"/>
      <c r="C734" s="73"/>
      <c r="D734" s="11"/>
      <c r="E734" s="74"/>
      <c r="F734" s="75"/>
      <c r="G734" s="128" t="str">
        <f>IF(LEN(E734&amp;"")&gt;0,IF(ISERROR(VLOOKUP(E734,SpeciesLookup!B:G,6,FALSE)=TRUE),"",VLOOKUP(E734,SpeciesLookup!B:G,6,FALSE)),"")</f>
        <v/>
      </c>
      <c r="H734" s="128" t="str">
        <f>IF(LEN(E734&amp;"")&gt;0,IF(ISERROR(VLOOKUP(E734,SpeciesLookup!B:G,5,FALSE)=TRUE),"",VLOOKUP(E734,SpeciesLookup!B:G,5,FALSE)),"")</f>
        <v/>
      </c>
      <c r="I734" s="11"/>
      <c r="J734" s="73"/>
      <c r="K734" s="11"/>
      <c r="L734" s="127" t="str">
        <f>TRIM(IF(ISERROR(VLOOKUP(R734,SpeciesValidation!D:T,IF(ISNA(VLOOKUP(J734,Validation!B$2:C$15,2,FALSE)),FALSE,VLOOKUP(J734,Validation!B$2:C$15,2,FALSE)))),IF(LEN(E734&amp;"")&gt;0,"",""),VLOOKUP(R734,SpeciesValidation!D:T,VLOOKUP(J734,Validation!B$2:C$15,2,FALSE),FALSE)) &amp; " " &amp; IF(ISERROR(IF(LEFT(J734,1)="A",IF(IF(VLOOKUP(R734,SpeciesValidation!D:W,20,FALSE)=FALSE,OR(TEXT(A734,"MMDD")&lt;VLOOKUP(R734,SpeciesValidation!D:W,18,FALSE),TEXT(A734,"MMDD")&gt;VLOOKUP(R734,SpeciesValidation!D:W,19,FALSE)),IF(TEXT(A734,"MMDD")&lt;"0701",TEXT(A734,"MMDD")&gt;VLOOKUP(R734,SpeciesValidation!D:W,18,FALSE),TEXT(A734,"MMDD")&lt;VLOOKUP(R734,SpeciesValidation!D:W,19,FALSE))),"Date outside expected range for this species",""),"")),"",IF(LEFT(J734,1)="A",IF(IF(VLOOKUP(R734,SpeciesValidation!D:W,20,FALSE)=FALSE,OR(TEXT(A734,"MMDD")&lt;VLOOKUP(R734,SpeciesValidation!D:W,18,FALSE),TEXT(A734,"MMDD")&gt;VLOOKUP(R734,SpeciesValidation!D:W,19,FALSE)),IF(TEXT(A734,"MMDD")&lt;"0701",TEXT(A734,"MMDD")&gt;VLOOKUP(R734,SpeciesValidation!D:W,18,FALSE),TEXT(A734,"MMDD")&lt;VLOOKUP(R734,SpeciesValidation!D:W,19,FALSE))),"Date outside expected range for this species",""),"")))</f>
        <v/>
      </c>
      <c r="M734" s="127" t="str">
        <f>IF(LEN(E734&amp;"")&gt;0,IF(ISERROR(VLOOKUP(R734,SpeciesValidation!D:I,6,FALSE)),"",VLOOKUP(R734,SpeciesValidation!D:I,6,FALSE)),"")</f>
        <v/>
      </c>
      <c r="Q734" s="36" t="str">
        <f>IF(LEN(E734&amp;"")&gt;0,IF(ISERROR(VLOOKUP(E734,SpeciesValidation!B:G,2,FALSE)=TRUE),"",VLOOKUP(E734,SpeciesValidation!B:G,2,FALSE)),"")</f>
        <v/>
      </c>
      <c r="R734" s="36" t="str">
        <f>IF(LEN(E734&amp;"")&gt;0,IF(ISERROR(VLOOKUP(E734,SpeciesLookup!B:G,4,FALSE)=TRUE),"",VLOOKUP(E734,SpeciesLookup!B:G,4,FALSE)),"")</f>
        <v/>
      </c>
    </row>
    <row r="735" spans="1:18" ht="13.2" x14ac:dyDescent="0.25">
      <c r="A735" s="72"/>
      <c r="B735" s="73"/>
      <c r="C735" s="73"/>
      <c r="D735" s="11"/>
      <c r="E735" s="74"/>
      <c r="F735" s="75"/>
      <c r="G735" s="128" t="str">
        <f>IF(LEN(E735&amp;"")&gt;0,IF(ISERROR(VLOOKUP(E735,SpeciesLookup!B:G,6,FALSE)=TRUE),"",VLOOKUP(E735,SpeciesLookup!B:G,6,FALSE)),"")</f>
        <v/>
      </c>
      <c r="H735" s="128" t="str">
        <f>IF(LEN(E735&amp;"")&gt;0,IF(ISERROR(VLOOKUP(E735,SpeciesLookup!B:G,5,FALSE)=TRUE),"",VLOOKUP(E735,SpeciesLookup!B:G,5,FALSE)),"")</f>
        <v/>
      </c>
      <c r="I735" s="11"/>
      <c r="J735" s="73"/>
      <c r="K735" s="11"/>
      <c r="L735" s="127" t="str">
        <f>TRIM(IF(ISERROR(VLOOKUP(R735,SpeciesValidation!D:T,IF(ISNA(VLOOKUP(J735,Validation!B$2:C$15,2,FALSE)),FALSE,VLOOKUP(J735,Validation!B$2:C$15,2,FALSE)))),IF(LEN(E735&amp;"")&gt;0,"",""),VLOOKUP(R735,SpeciesValidation!D:T,VLOOKUP(J735,Validation!B$2:C$15,2,FALSE),FALSE)) &amp; " " &amp; IF(ISERROR(IF(LEFT(J735,1)="A",IF(IF(VLOOKUP(R735,SpeciesValidation!D:W,20,FALSE)=FALSE,OR(TEXT(A735,"MMDD")&lt;VLOOKUP(R735,SpeciesValidation!D:W,18,FALSE),TEXT(A735,"MMDD")&gt;VLOOKUP(R735,SpeciesValidation!D:W,19,FALSE)),IF(TEXT(A735,"MMDD")&lt;"0701",TEXT(A735,"MMDD")&gt;VLOOKUP(R735,SpeciesValidation!D:W,18,FALSE),TEXT(A735,"MMDD")&lt;VLOOKUP(R735,SpeciesValidation!D:W,19,FALSE))),"Date outside expected range for this species",""),"")),"",IF(LEFT(J735,1)="A",IF(IF(VLOOKUP(R735,SpeciesValidation!D:W,20,FALSE)=FALSE,OR(TEXT(A735,"MMDD")&lt;VLOOKUP(R735,SpeciesValidation!D:W,18,FALSE),TEXT(A735,"MMDD")&gt;VLOOKUP(R735,SpeciesValidation!D:W,19,FALSE)),IF(TEXT(A735,"MMDD")&lt;"0701",TEXT(A735,"MMDD")&gt;VLOOKUP(R735,SpeciesValidation!D:W,18,FALSE),TEXT(A735,"MMDD")&lt;VLOOKUP(R735,SpeciesValidation!D:W,19,FALSE))),"Date outside expected range for this species",""),"")))</f>
        <v/>
      </c>
      <c r="M735" s="127" t="str">
        <f>IF(LEN(E735&amp;"")&gt;0,IF(ISERROR(VLOOKUP(R735,SpeciesValidation!D:I,6,FALSE)),"",VLOOKUP(R735,SpeciesValidation!D:I,6,FALSE)),"")</f>
        <v/>
      </c>
      <c r="Q735" s="36" t="str">
        <f>IF(LEN(E735&amp;"")&gt;0,IF(ISERROR(VLOOKUP(E735,SpeciesValidation!B:G,2,FALSE)=TRUE),"",VLOOKUP(E735,SpeciesValidation!B:G,2,FALSE)),"")</f>
        <v/>
      </c>
      <c r="R735" s="36" t="str">
        <f>IF(LEN(E735&amp;"")&gt;0,IF(ISERROR(VLOOKUP(E735,SpeciesLookup!B:G,4,FALSE)=TRUE),"",VLOOKUP(E735,SpeciesLookup!B:G,4,FALSE)),"")</f>
        <v/>
      </c>
    </row>
    <row r="736" spans="1:18" ht="13.2" x14ac:dyDescent="0.25">
      <c r="A736" s="72"/>
      <c r="B736" s="73"/>
      <c r="C736" s="73"/>
      <c r="D736" s="11"/>
      <c r="E736" s="74"/>
      <c r="F736" s="75"/>
      <c r="G736" s="128" t="str">
        <f>IF(LEN(E736&amp;"")&gt;0,IF(ISERROR(VLOOKUP(E736,SpeciesLookup!B:G,6,FALSE)=TRUE),"",VLOOKUP(E736,SpeciesLookup!B:G,6,FALSE)),"")</f>
        <v/>
      </c>
      <c r="H736" s="128" t="str">
        <f>IF(LEN(E736&amp;"")&gt;0,IF(ISERROR(VLOOKUP(E736,SpeciesLookup!B:G,5,FALSE)=TRUE),"",VLOOKUP(E736,SpeciesLookup!B:G,5,FALSE)),"")</f>
        <v/>
      </c>
      <c r="I736" s="11"/>
      <c r="J736" s="73"/>
      <c r="K736" s="11"/>
      <c r="L736" s="127" t="str">
        <f>TRIM(IF(ISERROR(VLOOKUP(R736,SpeciesValidation!D:T,IF(ISNA(VLOOKUP(J736,Validation!B$2:C$15,2,FALSE)),FALSE,VLOOKUP(J736,Validation!B$2:C$15,2,FALSE)))),IF(LEN(E736&amp;"")&gt;0,"",""),VLOOKUP(R736,SpeciesValidation!D:T,VLOOKUP(J736,Validation!B$2:C$15,2,FALSE),FALSE)) &amp; " " &amp; IF(ISERROR(IF(LEFT(J736,1)="A",IF(IF(VLOOKUP(R736,SpeciesValidation!D:W,20,FALSE)=FALSE,OR(TEXT(A736,"MMDD")&lt;VLOOKUP(R736,SpeciesValidation!D:W,18,FALSE),TEXT(A736,"MMDD")&gt;VLOOKUP(R736,SpeciesValidation!D:W,19,FALSE)),IF(TEXT(A736,"MMDD")&lt;"0701",TEXT(A736,"MMDD")&gt;VLOOKUP(R736,SpeciesValidation!D:W,18,FALSE),TEXT(A736,"MMDD")&lt;VLOOKUP(R736,SpeciesValidation!D:W,19,FALSE))),"Date outside expected range for this species",""),"")),"",IF(LEFT(J736,1)="A",IF(IF(VLOOKUP(R736,SpeciesValidation!D:W,20,FALSE)=FALSE,OR(TEXT(A736,"MMDD")&lt;VLOOKUP(R736,SpeciesValidation!D:W,18,FALSE),TEXT(A736,"MMDD")&gt;VLOOKUP(R736,SpeciesValidation!D:W,19,FALSE)),IF(TEXT(A736,"MMDD")&lt;"0701",TEXT(A736,"MMDD")&gt;VLOOKUP(R736,SpeciesValidation!D:W,18,FALSE),TEXT(A736,"MMDD")&lt;VLOOKUP(R736,SpeciesValidation!D:W,19,FALSE))),"Date outside expected range for this species",""),"")))</f>
        <v/>
      </c>
      <c r="M736" s="127" t="str">
        <f>IF(LEN(E736&amp;"")&gt;0,IF(ISERROR(VLOOKUP(R736,SpeciesValidation!D:I,6,FALSE)),"",VLOOKUP(R736,SpeciesValidation!D:I,6,FALSE)),"")</f>
        <v/>
      </c>
      <c r="Q736" s="36" t="str">
        <f>IF(LEN(E736&amp;"")&gt;0,IF(ISERROR(VLOOKUP(E736,SpeciesValidation!B:G,2,FALSE)=TRUE),"",VLOOKUP(E736,SpeciesValidation!B:G,2,FALSE)),"")</f>
        <v/>
      </c>
      <c r="R736" s="36" t="str">
        <f>IF(LEN(E736&amp;"")&gt;0,IF(ISERROR(VLOOKUP(E736,SpeciesLookup!B:G,4,FALSE)=TRUE),"",VLOOKUP(E736,SpeciesLookup!B:G,4,FALSE)),"")</f>
        <v/>
      </c>
    </row>
    <row r="737" spans="1:18" ht="13.2" x14ac:dyDescent="0.25">
      <c r="A737" s="72"/>
      <c r="B737" s="73"/>
      <c r="C737" s="73"/>
      <c r="D737" s="11"/>
      <c r="E737" s="74"/>
      <c r="F737" s="75"/>
      <c r="G737" s="128" t="str">
        <f>IF(LEN(E737&amp;"")&gt;0,IF(ISERROR(VLOOKUP(E737,SpeciesLookup!B:G,6,FALSE)=TRUE),"",VLOOKUP(E737,SpeciesLookup!B:G,6,FALSE)),"")</f>
        <v/>
      </c>
      <c r="H737" s="128" t="str">
        <f>IF(LEN(E737&amp;"")&gt;0,IF(ISERROR(VLOOKUP(E737,SpeciesLookup!B:G,5,FALSE)=TRUE),"",VLOOKUP(E737,SpeciesLookup!B:G,5,FALSE)),"")</f>
        <v/>
      </c>
      <c r="I737" s="11"/>
      <c r="J737" s="73"/>
      <c r="K737" s="11"/>
      <c r="L737" s="127" t="str">
        <f>TRIM(IF(ISERROR(VLOOKUP(R737,SpeciesValidation!D:T,IF(ISNA(VLOOKUP(J737,Validation!B$2:C$15,2,FALSE)),FALSE,VLOOKUP(J737,Validation!B$2:C$15,2,FALSE)))),IF(LEN(E737&amp;"")&gt;0,"",""),VLOOKUP(R737,SpeciesValidation!D:T,VLOOKUP(J737,Validation!B$2:C$15,2,FALSE),FALSE)) &amp; " " &amp; IF(ISERROR(IF(LEFT(J737,1)="A",IF(IF(VLOOKUP(R737,SpeciesValidation!D:W,20,FALSE)=FALSE,OR(TEXT(A737,"MMDD")&lt;VLOOKUP(R737,SpeciesValidation!D:W,18,FALSE),TEXT(A737,"MMDD")&gt;VLOOKUP(R737,SpeciesValidation!D:W,19,FALSE)),IF(TEXT(A737,"MMDD")&lt;"0701",TEXT(A737,"MMDD")&gt;VLOOKUP(R737,SpeciesValidation!D:W,18,FALSE),TEXT(A737,"MMDD")&lt;VLOOKUP(R737,SpeciesValidation!D:W,19,FALSE))),"Date outside expected range for this species",""),"")),"",IF(LEFT(J737,1)="A",IF(IF(VLOOKUP(R737,SpeciesValidation!D:W,20,FALSE)=FALSE,OR(TEXT(A737,"MMDD")&lt;VLOOKUP(R737,SpeciesValidation!D:W,18,FALSE),TEXT(A737,"MMDD")&gt;VLOOKUP(R737,SpeciesValidation!D:W,19,FALSE)),IF(TEXT(A737,"MMDD")&lt;"0701",TEXT(A737,"MMDD")&gt;VLOOKUP(R737,SpeciesValidation!D:W,18,FALSE),TEXT(A737,"MMDD")&lt;VLOOKUP(R737,SpeciesValidation!D:W,19,FALSE))),"Date outside expected range for this species",""),"")))</f>
        <v/>
      </c>
      <c r="M737" s="127" t="str">
        <f>IF(LEN(E737&amp;"")&gt;0,IF(ISERROR(VLOOKUP(R737,SpeciesValidation!D:I,6,FALSE)),"",VLOOKUP(R737,SpeciesValidation!D:I,6,FALSE)),"")</f>
        <v/>
      </c>
      <c r="Q737" s="36" t="str">
        <f>IF(LEN(E737&amp;"")&gt;0,IF(ISERROR(VLOOKUP(E737,SpeciesValidation!B:G,2,FALSE)=TRUE),"",VLOOKUP(E737,SpeciesValidation!B:G,2,FALSE)),"")</f>
        <v/>
      </c>
      <c r="R737" s="36" t="str">
        <f>IF(LEN(E737&amp;"")&gt;0,IF(ISERROR(VLOOKUP(E737,SpeciesLookup!B:G,4,FALSE)=TRUE),"",VLOOKUP(E737,SpeciesLookup!B:G,4,FALSE)),"")</f>
        <v/>
      </c>
    </row>
    <row r="738" spans="1:18" ht="13.2" x14ac:dyDescent="0.25">
      <c r="A738" s="72"/>
      <c r="B738" s="73"/>
      <c r="C738" s="73"/>
      <c r="D738" s="11"/>
      <c r="E738" s="74"/>
      <c r="F738" s="75"/>
      <c r="G738" s="128" t="str">
        <f>IF(LEN(E738&amp;"")&gt;0,IF(ISERROR(VLOOKUP(E738,SpeciesLookup!B:G,6,FALSE)=TRUE),"",VLOOKUP(E738,SpeciesLookup!B:G,6,FALSE)),"")</f>
        <v/>
      </c>
      <c r="H738" s="128" t="str">
        <f>IF(LEN(E738&amp;"")&gt;0,IF(ISERROR(VLOOKUP(E738,SpeciesLookup!B:G,5,FALSE)=TRUE),"",VLOOKUP(E738,SpeciesLookup!B:G,5,FALSE)),"")</f>
        <v/>
      </c>
      <c r="I738" s="11"/>
      <c r="J738" s="73"/>
      <c r="K738" s="11"/>
      <c r="L738" s="127" t="str">
        <f>TRIM(IF(ISERROR(VLOOKUP(R738,SpeciesValidation!D:T,IF(ISNA(VLOOKUP(J738,Validation!B$2:C$15,2,FALSE)),FALSE,VLOOKUP(J738,Validation!B$2:C$15,2,FALSE)))),IF(LEN(E738&amp;"")&gt;0,"",""),VLOOKUP(R738,SpeciesValidation!D:T,VLOOKUP(J738,Validation!B$2:C$15,2,FALSE),FALSE)) &amp; " " &amp; IF(ISERROR(IF(LEFT(J738,1)="A",IF(IF(VLOOKUP(R738,SpeciesValidation!D:W,20,FALSE)=FALSE,OR(TEXT(A738,"MMDD")&lt;VLOOKUP(R738,SpeciesValidation!D:W,18,FALSE),TEXT(A738,"MMDD")&gt;VLOOKUP(R738,SpeciesValidation!D:W,19,FALSE)),IF(TEXT(A738,"MMDD")&lt;"0701",TEXT(A738,"MMDD")&gt;VLOOKUP(R738,SpeciesValidation!D:W,18,FALSE),TEXT(A738,"MMDD")&lt;VLOOKUP(R738,SpeciesValidation!D:W,19,FALSE))),"Date outside expected range for this species",""),"")),"",IF(LEFT(J738,1)="A",IF(IF(VLOOKUP(R738,SpeciesValidation!D:W,20,FALSE)=FALSE,OR(TEXT(A738,"MMDD")&lt;VLOOKUP(R738,SpeciesValidation!D:W,18,FALSE),TEXT(A738,"MMDD")&gt;VLOOKUP(R738,SpeciesValidation!D:W,19,FALSE)),IF(TEXT(A738,"MMDD")&lt;"0701",TEXT(A738,"MMDD")&gt;VLOOKUP(R738,SpeciesValidation!D:W,18,FALSE),TEXT(A738,"MMDD")&lt;VLOOKUP(R738,SpeciesValidation!D:W,19,FALSE))),"Date outside expected range for this species",""),"")))</f>
        <v/>
      </c>
      <c r="M738" s="127" t="str">
        <f>IF(LEN(E738&amp;"")&gt;0,IF(ISERROR(VLOOKUP(R738,SpeciesValidation!D:I,6,FALSE)),"",VLOOKUP(R738,SpeciesValidation!D:I,6,FALSE)),"")</f>
        <v/>
      </c>
      <c r="Q738" s="36" t="str">
        <f>IF(LEN(E738&amp;"")&gt;0,IF(ISERROR(VLOOKUP(E738,SpeciesValidation!B:G,2,FALSE)=TRUE),"",VLOOKUP(E738,SpeciesValidation!B:G,2,FALSE)),"")</f>
        <v/>
      </c>
      <c r="R738" s="36" t="str">
        <f>IF(LEN(E738&amp;"")&gt;0,IF(ISERROR(VLOOKUP(E738,SpeciesLookup!B:G,4,FALSE)=TRUE),"",VLOOKUP(E738,SpeciesLookup!B:G,4,FALSE)),"")</f>
        <v/>
      </c>
    </row>
    <row r="739" spans="1:18" ht="13.2" x14ac:dyDescent="0.25">
      <c r="A739" s="72"/>
      <c r="B739" s="73"/>
      <c r="C739" s="73"/>
      <c r="D739" s="11"/>
      <c r="E739" s="74"/>
      <c r="F739" s="75"/>
      <c r="G739" s="128" t="str">
        <f>IF(LEN(E739&amp;"")&gt;0,IF(ISERROR(VLOOKUP(E739,SpeciesLookup!B:G,6,FALSE)=TRUE),"",VLOOKUP(E739,SpeciesLookup!B:G,6,FALSE)),"")</f>
        <v/>
      </c>
      <c r="H739" s="128" t="str">
        <f>IF(LEN(E739&amp;"")&gt;0,IF(ISERROR(VLOOKUP(E739,SpeciesLookup!B:G,5,FALSE)=TRUE),"",VLOOKUP(E739,SpeciesLookup!B:G,5,FALSE)),"")</f>
        <v/>
      </c>
      <c r="I739" s="11"/>
      <c r="J739" s="73"/>
      <c r="K739" s="11"/>
      <c r="L739" s="127" t="str">
        <f>TRIM(IF(ISERROR(VLOOKUP(R739,SpeciesValidation!D:T,IF(ISNA(VLOOKUP(J739,Validation!B$2:C$15,2,FALSE)),FALSE,VLOOKUP(J739,Validation!B$2:C$15,2,FALSE)))),IF(LEN(E739&amp;"")&gt;0,"",""),VLOOKUP(R739,SpeciesValidation!D:T,VLOOKUP(J739,Validation!B$2:C$15,2,FALSE),FALSE)) &amp; " " &amp; IF(ISERROR(IF(LEFT(J739,1)="A",IF(IF(VLOOKUP(R739,SpeciesValidation!D:W,20,FALSE)=FALSE,OR(TEXT(A739,"MMDD")&lt;VLOOKUP(R739,SpeciesValidation!D:W,18,FALSE),TEXT(A739,"MMDD")&gt;VLOOKUP(R739,SpeciesValidation!D:W,19,FALSE)),IF(TEXT(A739,"MMDD")&lt;"0701",TEXT(A739,"MMDD")&gt;VLOOKUP(R739,SpeciesValidation!D:W,18,FALSE),TEXT(A739,"MMDD")&lt;VLOOKUP(R739,SpeciesValidation!D:W,19,FALSE))),"Date outside expected range for this species",""),"")),"",IF(LEFT(J739,1)="A",IF(IF(VLOOKUP(R739,SpeciesValidation!D:W,20,FALSE)=FALSE,OR(TEXT(A739,"MMDD")&lt;VLOOKUP(R739,SpeciesValidation!D:W,18,FALSE),TEXT(A739,"MMDD")&gt;VLOOKUP(R739,SpeciesValidation!D:W,19,FALSE)),IF(TEXT(A739,"MMDD")&lt;"0701",TEXT(A739,"MMDD")&gt;VLOOKUP(R739,SpeciesValidation!D:W,18,FALSE),TEXT(A739,"MMDD")&lt;VLOOKUP(R739,SpeciesValidation!D:W,19,FALSE))),"Date outside expected range for this species",""),"")))</f>
        <v/>
      </c>
      <c r="M739" s="127" t="str">
        <f>IF(LEN(E739&amp;"")&gt;0,IF(ISERROR(VLOOKUP(R739,SpeciesValidation!D:I,6,FALSE)),"",VLOOKUP(R739,SpeciesValidation!D:I,6,FALSE)),"")</f>
        <v/>
      </c>
      <c r="Q739" s="36" t="str">
        <f>IF(LEN(E739&amp;"")&gt;0,IF(ISERROR(VLOOKUP(E739,SpeciesValidation!B:G,2,FALSE)=TRUE),"",VLOOKUP(E739,SpeciesValidation!B:G,2,FALSE)),"")</f>
        <v/>
      </c>
      <c r="R739" s="36" t="str">
        <f>IF(LEN(E739&amp;"")&gt;0,IF(ISERROR(VLOOKUP(E739,SpeciesLookup!B:G,4,FALSE)=TRUE),"",VLOOKUP(E739,SpeciesLookup!B:G,4,FALSE)),"")</f>
        <v/>
      </c>
    </row>
    <row r="740" spans="1:18" ht="13.2" x14ac:dyDescent="0.25">
      <c r="A740" s="72"/>
      <c r="B740" s="73"/>
      <c r="C740" s="73"/>
      <c r="D740" s="11"/>
      <c r="E740" s="74"/>
      <c r="F740" s="75"/>
      <c r="G740" s="128" t="str">
        <f>IF(LEN(E740&amp;"")&gt;0,IF(ISERROR(VLOOKUP(E740,SpeciesLookup!B:G,6,FALSE)=TRUE),"",VLOOKUP(E740,SpeciesLookup!B:G,6,FALSE)),"")</f>
        <v/>
      </c>
      <c r="H740" s="128" t="str">
        <f>IF(LEN(E740&amp;"")&gt;0,IF(ISERROR(VLOOKUP(E740,SpeciesLookup!B:G,5,FALSE)=TRUE),"",VLOOKUP(E740,SpeciesLookup!B:G,5,FALSE)),"")</f>
        <v/>
      </c>
      <c r="I740" s="11"/>
      <c r="J740" s="73"/>
      <c r="K740" s="11"/>
      <c r="L740" s="127" t="str">
        <f>TRIM(IF(ISERROR(VLOOKUP(R740,SpeciesValidation!D:T,IF(ISNA(VLOOKUP(J740,Validation!B$2:C$15,2,FALSE)),FALSE,VLOOKUP(J740,Validation!B$2:C$15,2,FALSE)))),IF(LEN(E740&amp;"")&gt;0,"",""),VLOOKUP(R740,SpeciesValidation!D:T,VLOOKUP(J740,Validation!B$2:C$15,2,FALSE),FALSE)) &amp; " " &amp; IF(ISERROR(IF(LEFT(J740,1)="A",IF(IF(VLOOKUP(R740,SpeciesValidation!D:W,20,FALSE)=FALSE,OR(TEXT(A740,"MMDD")&lt;VLOOKUP(R740,SpeciesValidation!D:W,18,FALSE),TEXT(A740,"MMDD")&gt;VLOOKUP(R740,SpeciesValidation!D:W,19,FALSE)),IF(TEXT(A740,"MMDD")&lt;"0701",TEXT(A740,"MMDD")&gt;VLOOKUP(R740,SpeciesValidation!D:W,18,FALSE),TEXT(A740,"MMDD")&lt;VLOOKUP(R740,SpeciesValidation!D:W,19,FALSE))),"Date outside expected range for this species",""),"")),"",IF(LEFT(J740,1)="A",IF(IF(VLOOKUP(R740,SpeciesValidation!D:W,20,FALSE)=FALSE,OR(TEXT(A740,"MMDD")&lt;VLOOKUP(R740,SpeciesValidation!D:W,18,FALSE),TEXT(A740,"MMDD")&gt;VLOOKUP(R740,SpeciesValidation!D:W,19,FALSE)),IF(TEXT(A740,"MMDD")&lt;"0701",TEXT(A740,"MMDD")&gt;VLOOKUP(R740,SpeciesValidation!D:W,18,FALSE),TEXT(A740,"MMDD")&lt;VLOOKUP(R740,SpeciesValidation!D:W,19,FALSE))),"Date outside expected range for this species",""),"")))</f>
        <v/>
      </c>
      <c r="M740" s="127" t="str">
        <f>IF(LEN(E740&amp;"")&gt;0,IF(ISERROR(VLOOKUP(R740,SpeciesValidation!D:I,6,FALSE)),"",VLOOKUP(R740,SpeciesValidation!D:I,6,FALSE)),"")</f>
        <v/>
      </c>
      <c r="Q740" s="36" t="str">
        <f>IF(LEN(E740&amp;"")&gt;0,IF(ISERROR(VLOOKUP(E740,SpeciesValidation!B:G,2,FALSE)=TRUE),"",VLOOKUP(E740,SpeciesValidation!B:G,2,FALSE)),"")</f>
        <v/>
      </c>
      <c r="R740" s="36" t="str">
        <f>IF(LEN(E740&amp;"")&gt;0,IF(ISERROR(VLOOKUP(E740,SpeciesLookup!B:G,4,FALSE)=TRUE),"",VLOOKUP(E740,SpeciesLookup!B:G,4,FALSE)),"")</f>
        <v/>
      </c>
    </row>
    <row r="741" spans="1:18" ht="13.2" x14ac:dyDescent="0.25">
      <c r="A741" s="72"/>
      <c r="B741" s="73"/>
      <c r="C741" s="73"/>
      <c r="D741" s="11"/>
      <c r="E741" s="74"/>
      <c r="F741" s="75"/>
      <c r="G741" s="128" t="str">
        <f>IF(LEN(E741&amp;"")&gt;0,IF(ISERROR(VLOOKUP(E741,SpeciesLookup!B:G,6,FALSE)=TRUE),"",VLOOKUP(E741,SpeciesLookup!B:G,6,FALSE)),"")</f>
        <v/>
      </c>
      <c r="H741" s="128" t="str">
        <f>IF(LEN(E741&amp;"")&gt;0,IF(ISERROR(VLOOKUP(E741,SpeciesLookup!B:G,5,FALSE)=TRUE),"",VLOOKUP(E741,SpeciesLookup!B:G,5,FALSE)),"")</f>
        <v/>
      </c>
      <c r="I741" s="11"/>
      <c r="J741" s="73"/>
      <c r="K741" s="11"/>
      <c r="L741" s="127" t="str">
        <f>TRIM(IF(ISERROR(VLOOKUP(R741,SpeciesValidation!D:T,IF(ISNA(VLOOKUP(J741,Validation!B$2:C$15,2,FALSE)),FALSE,VLOOKUP(J741,Validation!B$2:C$15,2,FALSE)))),IF(LEN(E741&amp;"")&gt;0,"",""),VLOOKUP(R741,SpeciesValidation!D:T,VLOOKUP(J741,Validation!B$2:C$15,2,FALSE),FALSE)) &amp; " " &amp; IF(ISERROR(IF(LEFT(J741,1)="A",IF(IF(VLOOKUP(R741,SpeciesValidation!D:W,20,FALSE)=FALSE,OR(TEXT(A741,"MMDD")&lt;VLOOKUP(R741,SpeciesValidation!D:W,18,FALSE),TEXT(A741,"MMDD")&gt;VLOOKUP(R741,SpeciesValidation!D:W,19,FALSE)),IF(TEXT(A741,"MMDD")&lt;"0701",TEXT(A741,"MMDD")&gt;VLOOKUP(R741,SpeciesValidation!D:W,18,FALSE),TEXT(A741,"MMDD")&lt;VLOOKUP(R741,SpeciesValidation!D:W,19,FALSE))),"Date outside expected range for this species",""),"")),"",IF(LEFT(J741,1)="A",IF(IF(VLOOKUP(R741,SpeciesValidation!D:W,20,FALSE)=FALSE,OR(TEXT(A741,"MMDD")&lt;VLOOKUP(R741,SpeciesValidation!D:W,18,FALSE),TEXT(A741,"MMDD")&gt;VLOOKUP(R741,SpeciesValidation!D:W,19,FALSE)),IF(TEXT(A741,"MMDD")&lt;"0701",TEXT(A741,"MMDD")&gt;VLOOKUP(R741,SpeciesValidation!D:W,18,FALSE),TEXT(A741,"MMDD")&lt;VLOOKUP(R741,SpeciesValidation!D:W,19,FALSE))),"Date outside expected range for this species",""),"")))</f>
        <v/>
      </c>
      <c r="M741" s="127" t="str">
        <f>IF(LEN(E741&amp;"")&gt;0,IF(ISERROR(VLOOKUP(R741,SpeciesValidation!D:I,6,FALSE)),"",VLOOKUP(R741,SpeciesValidation!D:I,6,FALSE)),"")</f>
        <v/>
      </c>
      <c r="Q741" s="36" t="str">
        <f>IF(LEN(E741&amp;"")&gt;0,IF(ISERROR(VLOOKUP(E741,SpeciesValidation!B:G,2,FALSE)=TRUE),"",VLOOKUP(E741,SpeciesValidation!B:G,2,FALSE)),"")</f>
        <v/>
      </c>
      <c r="R741" s="36" t="str">
        <f>IF(LEN(E741&amp;"")&gt;0,IF(ISERROR(VLOOKUP(E741,SpeciesLookup!B:G,4,FALSE)=TRUE),"",VLOOKUP(E741,SpeciesLookup!B:G,4,FALSE)),"")</f>
        <v/>
      </c>
    </row>
    <row r="742" spans="1:18" ht="13.2" x14ac:dyDescent="0.25">
      <c r="A742" s="72"/>
      <c r="B742" s="73"/>
      <c r="C742" s="73"/>
      <c r="D742" s="11"/>
      <c r="E742" s="74"/>
      <c r="F742" s="75"/>
      <c r="G742" s="128" t="str">
        <f>IF(LEN(E742&amp;"")&gt;0,IF(ISERROR(VLOOKUP(E742,SpeciesLookup!B:G,6,FALSE)=TRUE),"",VLOOKUP(E742,SpeciesLookup!B:G,6,FALSE)),"")</f>
        <v/>
      </c>
      <c r="H742" s="128" t="str">
        <f>IF(LEN(E742&amp;"")&gt;0,IF(ISERROR(VLOOKUP(E742,SpeciesLookup!B:G,5,FALSE)=TRUE),"",VLOOKUP(E742,SpeciesLookup!B:G,5,FALSE)),"")</f>
        <v/>
      </c>
      <c r="I742" s="11"/>
      <c r="J742" s="73"/>
      <c r="K742" s="11"/>
      <c r="L742" s="127" t="str">
        <f>TRIM(IF(ISERROR(VLOOKUP(R742,SpeciesValidation!D:T,IF(ISNA(VLOOKUP(J742,Validation!B$2:C$15,2,FALSE)),FALSE,VLOOKUP(J742,Validation!B$2:C$15,2,FALSE)))),IF(LEN(E742&amp;"")&gt;0,"",""),VLOOKUP(R742,SpeciesValidation!D:T,VLOOKUP(J742,Validation!B$2:C$15,2,FALSE),FALSE)) &amp; " " &amp; IF(ISERROR(IF(LEFT(J742,1)="A",IF(IF(VLOOKUP(R742,SpeciesValidation!D:W,20,FALSE)=FALSE,OR(TEXT(A742,"MMDD")&lt;VLOOKUP(R742,SpeciesValidation!D:W,18,FALSE),TEXT(A742,"MMDD")&gt;VLOOKUP(R742,SpeciesValidation!D:W,19,FALSE)),IF(TEXT(A742,"MMDD")&lt;"0701",TEXT(A742,"MMDD")&gt;VLOOKUP(R742,SpeciesValidation!D:W,18,FALSE),TEXT(A742,"MMDD")&lt;VLOOKUP(R742,SpeciesValidation!D:W,19,FALSE))),"Date outside expected range for this species",""),"")),"",IF(LEFT(J742,1)="A",IF(IF(VLOOKUP(R742,SpeciesValidation!D:W,20,FALSE)=FALSE,OR(TEXT(A742,"MMDD")&lt;VLOOKUP(R742,SpeciesValidation!D:W,18,FALSE),TEXT(A742,"MMDD")&gt;VLOOKUP(R742,SpeciesValidation!D:W,19,FALSE)),IF(TEXT(A742,"MMDD")&lt;"0701",TEXT(A742,"MMDD")&gt;VLOOKUP(R742,SpeciesValidation!D:W,18,FALSE),TEXT(A742,"MMDD")&lt;VLOOKUP(R742,SpeciesValidation!D:W,19,FALSE))),"Date outside expected range for this species",""),"")))</f>
        <v/>
      </c>
      <c r="M742" s="127" t="str">
        <f>IF(LEN(E742&amp;"")&gt;0,IF(ISERROR(VLOOKUP(R742,SpeciesValidation!D:I,6,FALSE)),"",VLOOKUP(R742,SpeciesValidation!D:I,6,FALSE)),"")</f>
        <v/>
      </c>
      <c r="Q742" s="36" t="str">
        <f>IF(LEN(E742&amp;"")&gt;0,IF(ISERROR(VLOOKUP(E742,SpeciesValidation!B:G,2,FALSE)=TRUE),"",VLOOKUP(E742,SpeciesValidation!B:G,2,FALSE)),"")</f>
        <v/>
      </c>
      <c r="R742" s="36" t="str">
        <f>IF(LEN(E742&amp;"")&gt;0,IF(ISERROR(VLOOKUP(E742,SpeciesLookup!B:G,4,FALSE)=TRUE),"",VLOOKUP(E742,SpeciesLookup!B:G,4,FALSE)),"")</f>
        <v/>
      </c>
    </row>
    <row r="743" spans="1:18" ht="13.2" x14ac:dyDescent="0.25">
      <c r="A743" s="72"/>
      <c r="B743" s="73"/>
      <c r="C743" s="73"/>
      <c r="D743" s="11"/>
      <c r="E743" s="74"/>
      <c r="F743" s="75"/>
      <c r="G743" s="128" t="str">
        <f>IF(LEN(E743&amp;"")&gt;0,IF(ISERROR(VLOOKUP(E743,SpeciesLookup!B:G,6,FALSE)=TRUE),"",VLOOKUP(E743,SpeciesLookup!B:G,6,FALSE)),"")</f>
        <v/>
      </c>
      <c r="H743" s="128" t="str">
        <f>IF(LEN(E743&amp;"")&gt;0,IF(ISERROR(VLOOKUP(E743,SpeciesLookup!B:G,5,FALSE)=TRUE),"",VLOOKUP(E743,SpeciesLookup!B:G,5,FALSE)),"")</f>
        <v/>
      </c>
      <c r="I743" s="11"/>
      <c r="J743" s="73"/>
      <c r="K743" s="11"/>
      <c r="L743" s="127" t="str">
        <f>TRIM(IF(ISERROR(VLOOKUP(R743,SpeciesValidation!D:T,IF(ISNA(VLOOKUP(J743,Validation!B$2:C$15,2,FALSE)),FALSE,VLOOKUP(J743,Validation!B$2:C$15,2,FALSE)))),IF(LEN(E743&amp;"")&gt;0,"",""),VLOOKUP(R743,SpeciesValidation!D:T,VLOOKUP(J743,Validation!B$2:C$15,2,FALSE),FALSE)) &amp; " " &amp; IF(ISERROR(IF(LEFT(J743,1)="A",IF(IF(VLOOKUP(R743,SpeciesValidation!D:W,20,FALSE)=FALSE,OR(TEXT(A743,"MMDD")&lt;VLOOKUP(R743,SpeciesValidation!D:W,18,FALSE),TEXT(A743,"MMDD")&gt;VLOOKUP(R743,SpeciesValidation!D:W,19,FALSE)),IF(TEXT(A743,"MMDD")&lt;"0701",TEXT(A743,"MMDD")&gt;VLOOKUP(R743,SpeciesValidation!D:W,18,FALSE),TEXT(A743,"MMDD")&lt;VLOOKUP(R743,SpeciesValidation!D:W,19,FALSE))),"Date outside expected range for this species",""),"")),"",IF(LEFT(J743,1)="A",IF(IF(VLOOKUP(R743,SpeciesValidation!D:W,20,FALSE)=FALSE,OR(TEXT(A743,"MMDD")&lt;VLOOKUP(R743,SpeciesValidation!D:W,18,FALSE),TEXT(A743,"MMDD")&gt;VLOOKUP(R743,SpeciesValidation!D:W,19,FALSE)),IF(TEXT(A743,"MMDD")&lt;"0701",TEXT(A743,"MMDD")&gt;VLOOKUP(R743,SpeciesValidation!D:W,18,FALSE),TEXT(A743,"MMDD")&lt;VLOOKUP(R743,SpeciesValidation!D:W,19,FALSE))),"Date outside expected range for this species",""),"")))</f>
        <v/>
      </c>
      <c r="M743" s="127" t="str">
        <f>IF(LEN(E743&amp;"")&gt;0,IF(ISERROR(VLOOKUP(R743,SpeciesValidation!D:I,6,FALSE)),"",VLOOKUP(R743,SpeciesValidation!D:I,6,FALSE)),"")</f>
        <v/>
      </c>
      <c r="Q743" s="36" t="str">
        <f>IF(LEN(E743&amp;"")&gt;0,IF(ISERROR(VLOOKUP(E743,SpeciesValidation!B:G,2,FALSE)=TRUE),"",VLOOKUP(E743,SpeciesValidation!B:G,2,FALSE)),"")</f>
        <v/>
      </c>
      <c r="R743" s="36" t="str">
        <f>IF(LEN(E743&amp;"")&gt;0,IF(ISERROR(VLOOKUP(E743,SpeciesLookup!B:G,4,FALSE)=TRUE),"",VLOOKUP(E743,SpeciesLookup!B:G,4,FALSE)),"")</f>
        <v/>
      </c>
    </row>
    <row r="744" spans="1:18" ht="13.2" x14ac:dyDescent="0.25">
      <c r="A744" s="72"/>
      <c r="B744" s="73"/>
      <c r="C744" s="73"/>
      <c r="D744" s="11"/>
      <c r="E744" s="74"/>
      <c r="F744" s="75"/>
      <c r="G744" s="128" t="str">
        <f>IF(LEN(E744&amp;"")&gt;0,IF(ISERROR(VLOOKUP(E744,SpeciesLookup!B:G,6,FALSE)=TRUE),"",VLOOKUP(E744,SpeciesLookup!B:G,6,FALSE)),"")</f>
        <v/>
      </c>
      <c r="H744" s="128" t="str">
        <f>IF(LEN(E744&amp;"")&gt;0,IF(ISERROR(VLOOKUP(E744,SpeciesLookup!B:G,5,FALSE)=TRUE),"",VLOOKUP(E744,SpeciesLookup!B:G,5,FALSE)),"")</f>
        <v/>
      </c>
      <c r="I744" s="11"/>
      <c r="J744" s="73"/>
      <c r="K744" s="11"/>
      <c r="L744" s="127" t="str">
        <f>TRIM(IF(ISERROR(VLOOKUP(R744,SpeciesValidation!D:T,IF(ISNA(VLOOKUP(J744,Validation!B$2:C$15,2,FALSE)),FALSE,VLOOKUP(J744,Validation!B$2:C$15,2,FALSE)))),IF(LEN(E744&amp;"")&gt;0,"",""),VLOOKUP(R744,SpeciesValidation!D:T,VLOOKUP(J744,Validation!B$2:C$15,2,FALSE),FALSE)) &amp; " " &amp; IF(ISERROR(IF(LEFT(J744,1)="A",IF(IF(VLOOKUP(R744,SpeciesValidation!D:W,20,FALSE)=FALSE,OR(TEXT(A744,"MMDD")&lt;VLOOKUP(R744,SpeciesValidation!D:W,18,FALSE),TEXT(A744,"MMDD")&gt;VLOOKUP(R744,SpeciesValidation!D:W,19,FALSE)),IF(TEXT(A744,"MMDD")&lt;"0701",TEXT(A744,"MMDD")&gt;VLOOKUP(R744,SpeciesValidation!D:W,18,FALSE),TEXT(A744,"MMDD")&lt;VLOOKUP(R744,SpeciesValidation!D:W,19,FALSE))),"Date outside expected range for this species",""),"")),"",IF(LEFT(J744,1)="A",IF(IF(VLOOKUP(R744,SpeciesValidation!D:W,20,FALSE)=FALSE,OR(TEXT(A744,"MMDD")&lt;VLOOKUP(R744,SpeciesValidation!D:W,18,FALSE),TEXT(A744,"MMDD")&gt;VLOOKUP(R744,SpeciesValidation!D:W,19,FALSE)),IF(TEXT(A744,"MMDD")&lt;"0701",TEXT(A744,"MMDD")&gt;VLOOKUP(R744,SpeciesValidation!D:W,18,FALSE),TEXT(A744,"MMDD")&lt;VLOOKUP(R744,SpeciesValidation!D:W,19,FALSE))),"Date outside expected range for this species",""),"")))</f>
        <v/>
      </c>
      <c r="M744" s="127" t="str">
        <f>IF(LEN(E744&amp;"")&gt;0,IF(ISERROR(VLOOKUP(R744,SpeciesValidation!D:I,6,FALSE)),"",VLOOKUP(R744,SpeciesValidation!D:I,6,FALSE)),"")</f>
        <v/>
      </c>
      <c r="Q744" s="36" t="str">
        <f>IF(LEN(E744&amp;"")&gt;0,IF(ISERROR(VLOOKUP(E744,SpeciesValidation!B:G,2,FALSE)=TRUE),"",VLOOKUP(E744,SpeciesValidation!B:G,2,FALSE)),"")</f>
        <v/>
      </c>
      <c r="R744" s="36" t="str">
        <f>IF(LEN(E744&amp;"")&gt;0,IF(ISERROR(VLOOKUP(E744,SpeciesLookup!B:G,4,FALSE)=TRUE),"",VLOOKUP(E744,SpeciesLookup!B:G,4,FALSE)),"")</f>
        <v/>
      </c>
    </row>
    <row r="745" spans="1:18" ht="13.2" x14ac:dyDescent="0.25">
      <c r="A745" s="72"/>
      <c r="B745" s="73"/>
      <c r="C745" s="73"/>
      <c r="D745" s="11"/>
      <c r="E745" s="74"/>
      <c r="F745" s="75"/>
      <c r="G745" s="128" t="str">
        <f>IF(LEN(E745&amp;"")&gt;0,IF(ISERROR(VLOOKUP(E745,SpeciesLookup!B:G,6,FALSE)=TRUE),"",VLOOKUP(E745,SpeciesLookup!B:G,6,FALSE)),"")</f>
        <v/>
      </c>
      <c r="H745" s="128" t="str">
        <f>IF(LEN(E745&amp;"")&gt;0,IF(ISERROR(VLOOKUP(E745,SpeciesLookup!B:G,5,FALSE)=TRUE),"",VLOOKUP(E745,SpeciesLookup!B:G,5,FALSE)),"")</f>
        <v/>
      </c>
      <c r="I745" s="11"/>
      <c r="J745" s="73"/>
      <c r="K745" s="11"/>
      <c r="L745" s="127" t="str">
        <f>TRIM(IF(ISERROR(VLOOKUP(R745,SpeciesValidation!D:T,IF(ISNA(VLOOKUP(J745,Validation!B$2:C$15,2,FALSE)),FALSE,VLOOKUP(J745,Validation!B$2:C$15,2,FALSE)))),IF(LEN(E745&amp;"")&gt;0,"",""),VLOOKUP(R745,SpeciesValidation!D:T,VLOOKUP(J745,Validation!B$2:C$15,2,FALSE),FALSE)) &amp; " " &amp; IF(ISERROR(IF(LEFT(J745,1)="A",IF(IF(VLOOKUP(R745,SpeciesValidation!D:W,20,FALSE)=FALSE,OR(TEXT(A745,"MMDD")&lt;VLOOKUP(R745,SpeciesValidation!D:W,18,FALSE),TEXT(A745,"MMDD")&gt;VLOOKUP(R745,SpeciesValidation!D:W,19,FALSE)),IF(TEXT(A745,"MMDD")&lt;"0701",TEXT(A745,"MMDD")&gt;VLOOKUP(R745,SpeciesValidation!D:W,18,FALSE),TEXT(A745,"MMDD")&lt;VLOOKUP(R745,SpeciesValidation!D:W,19,FALSE))),"Date outside expected range for this species",""),"")),"",IF(LEFT(J745,1)="A",IF(IF(VLOOKUP(R745,SpeciesValidation!D:W,20,FALSE)=FALSE,OR(TEXT(A745,"MMDD")&lt;VLOOKUP(R745,SpeciesValidation!D:W,18,FALSE),TEXT(A745,"MMDD")&gt;VLOOKUP(R745,SpeciesValidation!D:W,19,FALSE)),IF(TEXT(A745,"MMDD")&lt;"0701",TEXT(A745,"MMDD")&gt;VLOOKUP(R745,SpeciesValidation!D:W,18,FALSE),TEXT(A745,"MMDD")&lt;VLOOKUP(R745,SpeciesValidation!D:W,19,FALSE))),"Date outside expected range for this species",""),"")))</f>
        <v/>
      </c>
      <c r="M745" s="127" t="str">
        <f>IF(LEN(E745&amp;"")&gt;0,IF(ISERROR(VLOOKUP(R745,SpeciesValidation!D:I,6,FALSE)),"",VLOOKUP(R745,SpeciesValidation!D:I,6,FALSE)),"")</f>
        <v/>
      </c>
      <c r="Q745" s="36" t="str">
        <f>IF(LEN(E745&amp;"")&gt;0,IF(ISERROR(VLOOKUP(E745,SpeciesValidation!B:G,2,FALSE)=TRUE),"",VLOOKUP(E745,SpeciesValidation!B:G,2,FALSE)),"")</f>
        <v/>
      </c>
      <c r="R745" s="36" t="str">
        <f>IF(LEN(E745&amp;"")&gt;0,IF(ISERROR(VLOOKUP(E745,SpeciesLookup!B:G,4,FALSE)=TRUE),"",VLOOKUP(E745,SpeciesLookup!B:G,4,FALSE)),"")</f>
        <v/>
      </c>
    </row>
    <row r="746" spans="1:18" ht="13.2" x14ac:dyDescent="0.25">
      <c r="A746" s="72"/>
      <c r="B746" s="73"/>
      <c r="C746" s="73"/>
      <c r="D746" s="11"/>
      <c r="E746" s="74"/>
      <c r="F746" s="75"/>
      <c r="G746" s="128" t="str">
        <f>IF(LEN(E746&amp;"")&gt;0,IF(ISERROR(VLOOKUP(E746,SpeciesLookup!B:G,6,FALSE)=TRUE),"",VLOOKUP(E746,SpeciesLookup!B:G,6,FALSE)),"")</f>
        <v/>
      </c>
      <c r="H746" s="128" t="str">
        <f>IF(LEN(E746&amp;"")&gt;0,IF(ISERROR(VLOOKUP(E746,SpeciesLookup!B:G,5,FALSE)=TRUE),"",VLOOKUP(E746,SpeciesLookup!B:G,5,FALSE)),"")</f>
        <v/>
      </c>
      <c r="I746" s="11"/>
      <c r="J746" s="73"/>
      <c r="K746" s="11"/>
      <c r="L746" s="127" t="str">
        <f>TRIM(IF(ISERROR(VLOOKUP(R746,SpeciesValidation!D:T,IF(ISNA(VLOOKUP(J746,Validation!B$2:C$15,2,FALSE)),FALSE,VLOOKUP(J746,Validation!B$2:C$15,2,FALSE)))),IF(LEN(E746&amp;"")&gt;0,"",""),VLOOKUP(R746,SpeciesValidation!D:T,VLOOKUP(J746,Validation!B$2:C$15,2,FALSE),FALSE)) &amp; " " &amp; IF(ISERROR(IF(LEFT(J746,1)="A",IF(IF(VLOOKUP(R746,SpeciesValidation!D:W,20,FALSE)=FALSE,OR(TEXT(A746,"MMDD")&lt;VLOOKUP(R746,SpeciesValidation!D:W,18,FALSE),TEXT(A746,"MMDD")&gt;VLOOKUP(R746,SpeciesValidation!D:W,19,FALSE)),IF(TEXT(A746,"MMDD")&lt;"0701",TEXT(A746,"MMDD")&gt;VLOOKUP(R746,SpeciesValidation!D:W,18,FALSE),TEXT(A746,"MMDD")&lt;VLOOKUP(R746,SpeciesValidation!D:W,19,FALSE))),"Date outside expected range for this species",""),"")),"",IF(LEFT(J746,1)="A",IF(IF(VLOOKUP(R746,SpeciesValidation!D:W,20,FALSE)=FALSE,OR(TEXT(A746,"MMDD")&lt;VLOOKUP(R746,SpeciesValidation!D:W,18,FALSE),TEXT(A746,"MMDD")&gt;VLOOKUP(R746,SpeciesValidation!D:W,19,FALSE)),IF(TEXT(A746,"MMDD")&lt;"0701",TEXT(A746,"MMDD")&gt;VLOOKUP(R746,SpeciesValidation!D:W,18,FALSE),TEXT(A746,"MMDD")&lt;VLOOKUP(R746,SpeciesValidation!D:W,19,FALSE))),"Date outside expected range for this species",""),"")))</f>
        <v/>
      </c>
      <c r="M746" s="127" t="str">
        <f>IF(LEN(E746&amp;"")&gt;0,IF(ISERROR(VLOOKUP(R746,SpeciesValidation!D:I,6,FALSE)),"",VLOOKUP(R746,SpeciesValidation!D:I,6,FALSE)),"")</f>
        <v/>
      </c>
      <c r="Q746" s="36" t="str">
        <f>IF(LEN(E746&amp;"")&gt;0,IF(ISERROR(VLOOKUP(E746,SpeciesValidation!B:G,2,FALSE)=TRUE),"",VLOOKUP(E746,SpeciesValidation!B:G,2,FALSE)),"")</f>
        <v/>
      </c>
      <c r="R746" s="36" t="str">
        <f>IF(LEN(E746&amp;"")&gt;0,IF(ISERROR(VLOOKUP(E746,SpeciesLookup!B:G,4,FALSE)=TRUE),"",VLOOKUP(E746,SpeciesLookup!B:G,4,FALSE)),"")</f>
        <v/>
      </c>
    </row>
    <row r="747" spans="1:18" ht="13.2" x14ac:dyDescent="0.25">
      <c r="A747" s="72"/>
      <c r="B747" s="73"/>
      <c r="C747" s="73"/>
      <c r="D747" s="11"/>
      <c r="E747" s="74"/>
      <c r="F747" s="75"/>
      <c r="G747" s="128" t="str">
        <f>IF(LEN(E747&amp;"")&gt;0,IF(ISERROR(VLOOKUP(E747,SpeciesLookup!B:G,6,FALSE)=TRUE),"",VLOOKUP(E747,SpeciesLookup!B:G,6,FALSE)),"")</f>
        <v/>
      </c>
      <c r="H747" s="128" t="str">
        <f>IF(LEN(E747&amp;"")&gt;0,IF(ISERROR(VLOOKUP(E747,SpeciesLookup!B:G,5,FALSE)=TRUE),"",VLOOKUP(E747,SpeciesLookup!B:G,5,FALSE)),"")</f>
        <v/>
      </c>
      <c r="I747" s="11"/>
      <c r="J747" s="73"/>
      <c r="K747" s="11"/>
      <c r="L747" s="127" t="str">
        <f>TRIM(IF(ISERROR(VLOOKUP(R747,SpeciesValidation!D:T,IF(ISNA(VLOOKUP(J747,Validation!B$2:C$15,2,FALSE)),FALSE,VLOOKUP(J747,Validation!B$2:C$15,2,FALSE)))),IF(LEN(E747&amp;"")&gt;0,"",""),VLOOKUP(R747,SpeciesValidation!D:T,VLOOKUP(J747,Validation!B$2:C$15,2,FALSE),FALSE)) &amp; " " &amp; IF(ISERROR(IF(LEFT(J747,1)="A",IF(IF(VLOOKUP(R747,SpeciesValidation!D:W,20,FALSE)=FALSE,OR(TEXT(A747,"MMDD")&lt;VLOOKUP(R747,SpeciesValidation!D:W,18,FALSE),TEXT(A747,"MMDD")&gt;VLOOKUP(R747,SpeciesValidation!D:W,19,FALSE)),IF(TEXT(A747,"MMDD")&lt;"0701",TEXT(A747,"MMDD")&gt;VLOOKUP(R747,SpeciesValidation!D:W,18,FALSE),TEXT(A747,"MMDD")&lt;VLOOKUP(R747,SpeciesValidation!D:W,19,FALSE))),"Date outside expected range for this species",""),"")),"",IF(LEFT(J747,1)="A",IF(IF(VLOOKUP(R747,SpeciesValidation!D:W,20,FALSE)=FALSE,OR(TEXT(A747,"MMDD")&lt;VLOOKUP(R747,SpeciesValidation!D:W,18,FALSE),TEXT(A747,"MMDD")&gt;VLOOKUP(R747,SpeciesValidation!D:W,19,FALSE)),IF(TEXT(A747,"MMDD")&lt;"0701",TEXT(A747,"MMDD")&gt;VLOOKUP(R747,SpeciesValidation!D:W,18,FALSE),TEXT(A747,"MMDD")&lt;VLOOKUP(R747,SpeciesValidation!D:W,19,FALSE))),"Date outside expected range for this species",""),"")))</f>
        <v/>
      </c>
      <c r="M747" s="127" t="str">
        <f>IF(LEN(E747&amp;"")&gt;0,IF(ISERROR(VLOOKUP(R747,SpeciesValidation!D:I,6,FALSE)),"",VLOOKUP(R747,SpeciesValidation!D:I,6,FALSE)),"")</f>
        <v/>
      </c>
      <c r="Q747" s="36" t="str">
        <f>IF(LEN(E747&amp;"")&gt;0,IF(ISERROR(VLOOKUP(E747,SpeciesValidation!B:G,2,FALSE)=TRUE),"",VLOOKUP(E747,SpeciesValidation!B:G,2,FALSE)),"")</f>
        <v/>
      </c>
      <c r="R747" s="36" t="str">
        <f>IF(LEN(E747&amp;"")&gt;0,IF(ISERROR(VLOOKUP(E747,SpeciesLookup!B:G,4,FALSE)=TRUE),"",VLOOKUP(E747,SpeciesLookup!B:G,4,FALSE)),"")</f>
        <v/>
      </c>
    </row>
    <row r="748" spans="1:18" ht="13.2" x14ac:dyDescent="0.25">
      <c r="A748" s="72"/>
      <c r="B748" s="73"/>
      <c r="C748" s="73"/>
      <c r="D748" s="11"/>
      <c r="E748" s="74"/>
      <c r="F748" s="75"/>
      <c r="G748" s="128" t="str">
        <f>IF(LEN(E748&amp;"")&gt;0,IF(ISERROR(VLOOKUP(E748,SpeciesLookup!B:G,6,FALSE)=TRUE),"",VLOOKUP(E748,SpeciesLookup!B:G,6,FALSE)),"")</f>
        <v/>
      </c>
      <c r="H748" s="128" t="str">
        <f>IF(LEN(E748&amp;"")&gt;0,IF(ISERROR(VLOOKUP(E748,SpeciesLookup!B:G,5,FALSE)=TRUE),"",VLOOKUP(E748,SpeciesLookup!B:G,5,FALSE)),"")</f>
        <v/>
      </c>
      <c r="I748" s="11"/>
      <c r="J748" s="73"/>
      <c r="K748" s="11"/>
      <c r="L748" s="127" t="str">
        <f>TRIM(IF(ISERROR(VLOOKUP(R748,SpeciesValidation!D:T,IF(ISNA(VLOOKUP(J748,Validation!B$2:C$15,2,FALSE)),FALSE,VLOOKUP(J748,Validation!B$2:C$15,2,FALSE)))),IF(LEN(E748&amp;"")&gt;0,"",""),VLOOKUP(R748,SpeciesValidation!D:T,VLOOKUP(J748,Validation!B$2:C$15,2,FALSE),FALSE)) &amp; " " &amp; IF(ISERROR(IF(LEFT(J748,1)="A",IF(IF(VLOOKUP(R748,SpeciesValidation!D:W,20,FALSE)=FALSE,OR(TEXT(A748,"MMDD")&lt;VLOOKUP(R748,SpeciesValidation!D:W,18,FALSE),TEXT(A748,"MMDD")&gt;VLOOKUP(R748,SpeciesValidation!D:W,19,FALSE)),IF(TEXT(A748,"MMDD")&lt;"0701",TEXT(A748,"MMDD")&gt;VLOOKUP(R748,SpeciesValidation!D:W,18,FALSE),TEXT(A748,"MMDD")&lt;VLOOKUP(R748,SpeciesValidation!D:W,19,FALSE))),"Date outside expected range for this species",""),"")),"",IF(LEFT(J748,1)="A",IF(IF(VLOOKUP(R748,SpeciesValidation!D:W,20,FALSE)=FALSE,OR(TEXT(A748,"MMDD")&lt;VLOOKUP(R748,SpeciesValidation!D:W,18,FALSE),TEXT(A748,"MMDD")&gt;VLOOKUP(R748,SpeciesValidation!D:W,19,FALSE)),IF(TEXT(A748,"MMDD")&lt;"0701",TEXT(A748,"MMDD")&gt;VLOOKUP(R748,SpeciesValidation!D:W,18,FALSE),TEXT(A748,"MMDD")&lt;VLOOKUP(R748,SpeciesValidation!D:W,19,FALSE))),"Date outside expected range for this species",""),"")))</f>
        <v/>
      </c>
      <c r="M748" s="127" t="str">
        <f>IF(LEN(E748&amp;"")&gt;0,IF(ISERROR(VLOOKUP(R748,SpeciesValidation!D:I,6,FALSE)),"",VLOOKUP(R748,SpeciesValidation!D:I,6,FALSE)),"")</f>
        <v/>
      </c>
      <c r="Q748" s="36" t="str">
        <f>IF(LEN(E748&amp;"")&gt;0,IF(ISERROR(VLOOKUP(E748,SpeciesValidation!B:G,2,FALSE)=TRUE),"",VLOOKUP(E748,SpeciesValidation!B:G,2,FALSE)),"")</f>
        <v/>
      </c>
      <c r="R748" s="36" t="str">
        <f>IF(LEN(E748&amp;"")&gt;0,IF(ISERROR(VLOOKUP(E748,SpeciesLookup!B:G,4,FALSE)=TRUE),"",VLOOKUP(E748,SpeciesLookup!B:G,4,FALSE)),"")</f>
        <v/>
      </c>
    </row>
    <row r="749" spans="1:18" ht="13.2" x14ac:dyDescent="0.25">
      <c r="A749" s="72"/>
      <c r="B749" s="73"/>
      <c r="C749" s="73"/>
      <c r="D749" s="11"/>
      <c r="E749" s="74"/>
      <c r="F749" s="75"/>
      <c r="G749" s="128" t="str">
        <f>IF(LEN(E749&amp;"")&gt;0,IF(ISERROR(VLOOKUP(E749,SpeciesLookup!B:G,6,FALSE)=TRUE),"",VLOOKUP(E749,SpeciesLookup!B:G,6,FALSE)),"")</f>
        <v/>
      </c>
      <c r="H749" s="128" t="str">
        <f>IF(LEN(E749&amp;"")&gt;0,IF(ISERROR(VLOOKUP(E749,SpeciesLookup!B:G,5,FALSE)=TRUE),"",VLOOKUP(E749,SpeciesLookup!B:G,5,FALSE)),"")</f>
        <v/>
      </c>
      <c r="I749" s="11"/>
      <c r="J749" s="73"/>
      <c r="K749" s="11"/>
      <c r="L749" s="127" t="str">
        <f>TRIM(IF(ISERROR(VLOOKUP(R749,SpeciesValidation!D:T,IF(ISNA(VLOOKUP(J749,Validation!B$2:C$15,2,FALSE)),FALSE,VLOOKUP(J749,Validation!B$2:C$15,2,FALSE)))),IF(LEN(E749&amp;"")&gt;0,"",""),VLOOKUP(R749,SpeciesValidation!D:T,VLOOKUP(J749,Validation!B$2:C$15,2,FALSE),FALSE)) &amp; " " &amp; IF(ISERROR(IF(LEFT(J749,1)="A",IF(IF(VLOOKUP(R749,SpeciesValidation!D:W,20,FALSE)=FALSE,OR(TEXT(A749,"MMDD")&lt;VLOOKUP(R749,SpeciesValidation!D:W,18,FALSE),TEXT(A749,"MMDD")&gt;VLOOKUP(R749,SpeciesValidation!D:W,19,FALSE)),IF(TEXT(A749,"MMDD")&lt;"0701",TEXT(A749,"MMDD")&gt;VLOOKUP(R749,SpeciesValidation!D:W,18,FALSE),TEXT(A749,"MMDD")&lt;VLOOKUP(R749,SpeciesValidation!D:W,19,FALSE))),"Date outside expected range for this species",""),"")),"",IF(LEFT(J749,1)="A",IF(IF(VLOOKUP(R749,SpeciesValidation!D:W,20,FALSE)=FALSE,OR(TEXT(A749,"MMDD")&lt;VLOOKUP(R749,SpeciesValidation!D:W,18,FALSE),TEXT(A749,"MMDD")&gt;VLOOKUP(R749,SpeciesValidation!D:W,19,FALSE)),IF(TEXT(A749,"MMDD")&lt;"0701",TEXT(A749,"MMDD")&gt;VLOOKUP(R749,SpeciesValidation!D:W,18,FALSE),TEXT(A749,"MMDD")&lt;VLOOKUP(R749,SpeciesValidation!D:W,19,FALSE))),"Date outside expected range for this species",""),"")))</f>
        <v/>
      </c>
      <c r="M749" s="127" t="str">
        <f>IF(LEN(E749&amp;"")&gt;0,IF(ISERROR(VLOOKUP(R749,SpeciesValidation!D:I,6,FALSE)),"",VLOOKUP(R749,SpeciesValidation!D:I,6,FALSE)),"")</f>
        <v/>
      </c>
      <c r="Q749" s="36" t="str">
        <f>IF(LEN(E749&amp;"")&gt;0,IF(ISERROR(VLOOKUP(E749,SpeciesValidation!B:G,2,FALSE)=TRUE),"",VLOOKUP(E749,SpeciesValidation!B:G,2,FALSE)),"")</f>
        <v/>
      </c>
      <c r="R749" s="36" t="str">
        <f>IF(LEN(E749&amp;"")&gt;0,IF(ISERROR(VLOOKUP(E749,SpeciesLookup!B:G,4,FALSE)=TRUE),"",VLOOKUP(E749,SpeciesLookup!B:G,4,FALSE)),"")</f>
        <v/>
      </c>
    </row>
    <row r="750" spans="1:18" ht="13.2" x14ac:dyDescent="0.25">
      <c r="A750" s="72"/>
      <c r="B750" s="73"/>
      <c r="C750" s="73"/>
      <c r="D750" s="11"/>
      <c r="E750" s="74"/>
      <c r="F750" s="75"/>
      <c r="G750" s="128" t="str">
        <f>IF(LEN(E750&amp;"")&gt;0,IF(ISERROR(VLOOKUP(E750,SpeciesLookup!B:G,6,FALSE)=TRUE),"",VLOOKUP(E750,SpeciesLookup!B:G,6,FALSE)),"")</f>
        <v/>
      </c>
      <c r="H750" s="128" t="str">
        <f>IF(LEN(E750&amp;"")&gt;0,IF(ISERROR(VLOOKUP(E750,SpeciesLookup!B:G,5,FALSE)=TRUE),"",VLOOKUP(E750,SpeciesLookup!B:G,5,FALSE)),"")</f>
        <v/>
      </c>
      <c r="I750" s="11"/>
      <c r="J750" s="73"/>
      <c r="K750" s="11"/>
      <c r="L750" s="127" t="str">
        <f>TRIM(IF(ISERROR(VLOOKUP(R750,SpeciesValidation!D:T,IF(ISNA(VLOOKUP(J750,Validation!B$2:C$15,2,FALSE)),FALSE,VLOOKUP(J750,Validation!B$2:C$15,2,FALSE)))),IF(LEN(E750&amp;"")&gt;0,"",""),VLOOKUP(R750,SpeciesValidation!D:T,VLOOKUP(J750,Validation!B$2:C$15,2,FALSE),FALSE)) &amp; " " &amp; IF(ISERROR(IF(LEFT(J750,1)="A",IF(IF(VLOOKUP(R750,SpeciesValidation!D:W,20,FALSE)=FALSE,OR(TEXT(A750,"MMDD")&lt;VLOOKUP(R750,SpeciesValidation!D:W,18,FALSE),TEXT(A750,"MMDD")&gt;VLOOKUP(R750,SpeciesValidation!D:W,19,FALSE)),IF(TEXT(A750,"MMDD")&lt;"0701",TEXT(A750,"MMDD")&gt;VLOOKUP(R750,SpeciesValidation!D:W,18,FALSE),TEXT(A750,"MMDD")&lt;VLOOKUP(R750,SpeciesValidation!D:W,19,FALSE))),"Date outside expected range for this species",""),"")),"",IF(LEFT(J750,1)="A",IF(IF(VLOOKUP(R750,SpeciesValidation!D:W,20,FALSE)=FALSE,OR(TEXT(A750,"MMDD")&lt;VLOOKUP(R750,SpeciesValidation!D:W,18,FALSE),TEXT(A750,"MMDD")&gt;VLOOKUP(R750,SpeciesValidation!D:W,19,FALSE)),IF(TEXT(A750,"MMDD")&lt;"0701",TEXT(A750,"MMDD")&gt;VLOOKUP(R750,SpeciesValidation!D:W,18,FALSE),TEXT(A750,"MMDD")&lt;VLOOKUP(R750,SpeciesValidation!D:W,19,FALSE))),"Date outside expected range for this species",""),"")))</f>
        <v/>
      </c>
      <c r="M750" s="127" t="str">
        <f>IF(LEN(E750&amp;"")&gt;0,IF(ISERROR(VLOOKUP(R750,SpeciesValidation!D:I,6,FALSE)),"",VLOOKUP(R750,SpeciesValidation!D:I,6,FALSE)),"")</f>
        <v/>
      </c>
      <c r="Q750" s="36" t="str">
        <f>IF(LEN(E750&amp;"")&gt;0,IF(ISERROR(VLOOKUP(E750,SpeciesValidation!B:G,2,FALSE)=TRUE),"",VLOOKUP(E750,SpeciesValidation!B:G,2,FALSE)),"")</f>
        <v/>
      </c>
      <c r="R750" s="36" t="str">
        <f>IF(LEN(E750&amp;"")&gt;0,IF(ISERROR(VLOOKUP(E750,SpeciesLookup!B:G,4,FALSE)=TRUE),"",VLOOKUP(E750,SpeciesLookup!B:G,4,FALSE)),"")</f>
        <v/>
      </c>
    </row>
    <row r="751" spans="1:18" ht="13.2" x14ac:dyDescent="0.25">
      <c r="A751" s="72"/>
      <c r="B751" s="73"/>
      <c r="C751" s="73"/>
      <c r="D751" s="11"/>
      <c r="E751" s="74"/>
      <c r="F751" s="75"/>
      <c r="G751" s="128" t="str">
        <f>IF(LEN(E751&amp;"")&gt;0,IF(ISERROR(VLOOKUP(E751,SpeciesLookup!B:G,6,FALSE)=TRUE),"",VLOOKUP(E751,SpeciesLookup!B:G,6,FALSE)),"")</f>
        <v/>
      </c>
      <c r="H751" s="128" t="str">
        <f>IF(LEN(E751&amp;"")&gt;0,IF(ISERROR(VLOOKUP(E751,SpeciesLookup!B:G,5,FALSE)=TRUE),"",VLOOKUP(E751,SpeciesLookup!B:G,5,FALSE)),"")</f>
        <v/>
      </c>
      <c r="I751" s="11"/>
      <c r="J751" s="73"/>
      <c r="K751" s="11"/>
      <c r="L751" s="127" t="str">
        <f>TRIM(IF(ISERROR(VLOOKUP(R751,SpeciesValidation!D:T,IF(ISNA(VLOOKUP(J751,Validation!B$2:C$15,2,FALSE)),FALSE,VLOOKUP(J751,Validation!B$2:C$15,2,FALSE)))),IF(LEN(E751&amp;"")&gt;0,"",""),VLOOKUP(R751,SpeciesValidation!D:T,VLOOKUP(J751,Validation!B$2:C$15,2,FALSE),FALSE)) &amp; " " &amp; IF(ISERROR(IF(LEFT(J751,1)="A",IF(IF(VLOOKUP(R751,SpeciesValidation!D:W,20,FALSE)=FALSE,OR(TEXT(A751,"MMDD")&lt;VLOOKUP(R751,SpeciesValidation!D:W,18,FALSE),TEXT(A751,"MMDD")&gt;VLOOKUP(R751,SpeciesValidation!D:W,19,FALSE)),IF(TEXT(A751,"MMDD")&lt;"0701",TEXT(A751,"MMDD")&gt;VLOOKUP(R751,SpeciesValidation!D:W,18,FALSE),TEXT(A751,"MMDD")&lt;VLOOKUP(R751,SpeciesValidation!D:W,19,FALSE))),"Date outside expected range for this species",""),"")),"",IF(LEFT(J751,1)="A",IF(IF(VLOOKUP(R751,SpeciesValidation!D:W,20,FALSE)=FALSE,OR(TEXT(A751,"MMDD")&lt;VLOOKUP(R751,SpeciesValidation!D:W,18,FALSE),TEXT(A751,"MMDD")&gt;VLOOKUP(R751,SpeciesValidation!D:W,19,FALSE)),IF(TEXT(A751,"MMDD")&lt;"0701",TEXT(A751,"MMDD")&gt;VLOOKUP(R751,SpeciesValidation!D:W,18,FALSE),TEXT(A751,"MMDD")&lt;VLOOKUP(R751,SpeciesValidation!D:W,19,FALSE))),"Date outside expected range for this species",""),"")))</f>
        <v/>
      </c>
      <c r="M751" s="127" t="str">
        <f>IF(LEN(E751&amp;"")&gt;0,IF(ISERROR(VLOOKUP(R751,SpeciesValidation!D:I,6,FALSE)),"",VLOOKUP(R751,SpeciesValidation!D:I,6,FALSE)),"")</f>
        <v/>
      </c>
      <c r="Q751" s="36" t="str">
        <f>IF(LEN(E751&amp;"")&gt;0,IF(ISERROR(VLOOKUP(E751,SpeciesValidation!B:G,2,FALSE)=TRUE),"",VLOOKUP(E751,SpeciesValidation!B:G,2,FALSE)),"")</f>
        <v/>
      </c>
      <c r="R751" s="36" t="str">
        <f>IF(LEN(E751&amp;"")&gt;0,IF(ISERROR(VLOOKUP(E751,SpeciesLookup!B:G,4,FALSE)=TRUE),"",VLOOKUP(E751,SpeciesLookup!B:G,4,FALSE)),"")</f>
        <v/>
      </c>
    </row>
    <row r="752" spans="1:18" ht="13.2" x14ac:dyDescent="0.25">
      <c r="A752" s="72"/>
      <c r="B752" s="73"/>
      <c r="C752" s="73"/>
      <c r="D752" s="11"/>
      <c r="E752" s="74"/>
      <c r="F752" s="75"/>
      <c r="G752" s="128" t="str">
        <f>IF(LEN(E752&amp;"")&gt;0,IF(ISERROR(VLOOKUP(E752,SpeciesLookup!B:G,6,FALSE)=TRUE),"",VLOOKUP(E752,SpeciesLookup!B:G,6,FALSE)),"")</f>
        <v/>
      </c>
      <c r="H752" s="128" t="str">
        <f>IF(LEN(E752&amp;"")&gt;0,IF(ISERROR(VLOOKUP(E752,SpeciesLookup!B:G,5,FALSE)=TRUE),"",VLOOKUP(E752,SpeciesLookup!B:G,5,FALSE)),"")</f>
        <v/>
      </c>
      <c r="I752" s="11"/>
      <c r="J752" s="73"/>
      <c r="K752" s="11"/>
      <c r="L752" s="127" t="str">
        <f>TRIM(IF(ISERROR(VLOOKUP(R752,SpeciesValidation!D:T,IF(ISNA(VLOOKUP(J752,Validation!B$2:C$15,2,FALSE)),FALSE,VLOOKUP(J752,Validation!B$2:C$15,2,FALSE)))),IF(LEN(E752&amp;"")&gt;0,"",""),VLOOKUP(R752,SpeciesValidation!D:T,VLOOKUP(J752,Validation!B$2:C$15,2,FALSE),FALSE)) &amp; " " &amp; IF(ISERROR(IF(LEFT(J752,1)="A",IF(IF(VLOOKUP(R752,SpeciesValidation!D:W,20,FALSE)=FALSE,OR(TEXT(A752,"MMDD")&lt;VLOOKUP(R752,SpeciesValidation!D:W,18,FALSE),TEXT(A752,"MMDD")&gt;VLOOKUP(R752,SpeciesValidation!D:W,19,FALSE)),IF(TEXT(A752,"MMDD")&lt;"0701",TEXT(A752,"MMDD")&gt;VLOOKUP(R752,SpeciesValidation!D:W,18,FALSE),TEXT(A752,"MMDD")&lt;VLOOKUP(R752,SpeciesValidation!D:W,19,FALSE))),"Date outside expected range for this species",""),"")),"",IF(LEFT(J752,1)="A",IF(IF(VLOOKUP(R752,SpeciesValidation!D:W,20,FALSE)=FALSE,OR(TEXT(A752,"MMDD")&lt;VLOOKUP(R752,SpeciesValidation!D:W,18,FALSE),TEXT(A752,"MMDD")&gt;VLOOKUP(R752,SpeciesValidation!D:W,19,FALSE)),IF(TEXT(A752,"MMDD")&lt;"0701",TEXT(A752,"MMDD")&gt;VLOOKUP(R752,SpeciesValidation!D:W,18,FALSE),TEXT(A752,"MMDD")&lt;VLOOKUP(R752,SpeciesValidation!D:W,19,FALSE))),"Date outside expected range for this species",""),"")))</f>
        <v/>
      </c>
      <c r="M752" s="127" t="str">
        <f>IF(LEN(E752&amp;"")&gt;0,IF(ISERROR(VLOOKUP(R752,SpeciesValidation!D:I,6,FALSE)),"",VLOOKUP(R752,SpeciesValidation!D:I,6,FALSE)),"")</f>
        <v/>
      </c>
      <c r="Q752" s="36" t="str">
        <f>IF(LEN(E752&amp;"")&gt;0,IF(ISERROR(VLOOKUP(E752,SpeciesValidation!B:G,2,FALSE)=TRUE),"",VLOOKUP(E752,SpeciesValidation!B:G,2,FALSE)),"")</f>
        <v/>
      </c>
      <c r="R752" s="36" t="str">
        <f>IF(LEN(E752&amp;"")&gt;0,IF(ISERROR(VLOOKUP(E752,SpeciesLookup!B:G,4,FALSE)=TRUE),"",VLOOKUP(E752,SpeciesLookup!B:G,4,FALSE)),"")</f>
        <v/>
      </c>
    </row>
    <row r="753" spans="1:18" ht="13.2" x14ac:dyDescent="0.25">
      <c r="A753" s="72"/>
      <c r="B753" s="73"/>
      <c r="C753" s="73"/>
      <c r="D753" s="11"/>
      <c r="E753" s="74"/>
      <c r="F753" s="75"/>
      <c r="G753" s="128" t="str">
        <f>IF(LEN(E753&amp;"")&gt;0,IF(ISERROR(VLOOKUP(E753,SpeciesLookup!B:G,6,FALSE)=TRUE),"",VLOOKUP(E753,SpeciesLookup!B:G,6,FALSE)),"")</f>
        <v/>
      </c>
      <c r="H753" s="128" t="str">
        <f>IF(LEN(E753&amp;"")&gt;0,IF(ISERROR(VLOOKUP(E753,SpeciesLookup!B:G,5,FALSE)=TRUE),"",VLOOKUP(E753,SpeciesLookup!B:G,5,FALSE)),"")</f>
        <v/>
      </c>
      <c r="I753" s="11"/>
      <c r="J753" s="73"/>
      <c r="K753" s="11"/>
      <c r="L753" s="127" t="str">
        <f>TRIM(IF(ISERROR(VLOOKUP(R753,SpeciesValidation!D:T,IF(ISNA(VLOOKUP(J753,Validation!B$2:C$15,2,FALSE)),FALSE,VLOOKUP(J753,Validation!B$2:C$15,2,FALSE)))),IF(LEN(E753&amp;"")&gt;0,"",""),VLOOKUP(R753,SpeciesValidation!D:T,VLOOKUP(J753,Validation!B$2:C$15,2,FALSE),FALSE)) &amp; " " &amp; IF(ISERROR(IF(LEFT(J753,1)="A",IF(IF(VLOOKUP(R753,SpeciesValidation!D:W,20,FALSE)=FALSE,OR(TEXT(A753,"MMDD")&lt;VLOOKUP(R753,SpeciesValidation!D:W,18,FALSE),TEXT(A753,"MMDD")&gt;VLOOKUP(R753,SpeciesValidation!D:W,19,FALSE)),IF(TEXT(A753,"MMDD")&lt;"0701",TEXT(A753,"MMDD")&gt;VLOOKUP(R753,SpeciesValidation!D:W,18,FALSE),TEXT(A753,"MMDD")&lt;VLOOKUP(R753,SpeciesValidation!D:W,19,FALSE))),"Date outside expected range for this species",""),"")),"",IF(LEFT(J753,1)="A",IF(IF(VLOOKUP(R753,SpeciesValidation!D:W,20,FALSE)=FALSE,OR(TEXT(A753,"MMDD")&lt;VLOOKUP(R753,SpeciesValidation!D:W,18,FALSE),TEXT(A753,"MMDD")&gt;VLOOKUP(R753,SpeciesValidation!D:W,19,FALSE)),IF(TEXT(A753,"MMDD")&lt;"0701",TEXT(A753,"MMDD")&gt;VLOOKUP(R753,SpeciesValidation!D:W,18,FALSE),TEXT(A753,"MMDD")&lt;VLOOKUP(R753,SpeciesValidation!D:W,19,FALSE))),"Date outside expected range for this species",""),"")))</f>
        <v/>
      </c>
      <c r="M753" s="127" t="str">
        <f>IF(LEN(E753&amp;"")&gt;0,IF(ISERROR(VLOOKUP(R753,SpeciesValidation!D:I,6,FALSE)),"",VLOOKUP(R753,SpeciesValidation!D:I,6,FALSE)),"")</f>
        <v/>
      </c>
      <c r="Q753" s="36" t="str">
        <f>IF(LEN(E753&amp;"")&gt;0,IF(ISERROR(VLOOKUP(E753,SpeciesValidation!B:G,2,FALSE)=TRUE),"",VLOOKUP(E753,SpeciesValidation!B:G,2,FALSE)),"")</f>
        <v/>
      </c>
      <c r="R753" s="36" t="str">
        <f>IF(LEN(E753&amp;"")&gt;0,IF(ISERROR(VLOOKUP(E753,SpeciesLookup!B:G,4,FALSE)=TRUE),"",VLOOKUP(E753,SpeciesLookup!B:G,4,FALSE)),"")</f>
        <v/>
      </c>
    </row>
    <row r="754" spans="1:18" ht="13.2" x14ac:dyDescent="0.25">
      <c r="A754" s="72"/>
      <c r="B754" s="73"/>
      <c r="C754" s="73"/>
      <c r="D754" s="11"/>
      <c r="E754" s="74"/>
      <c r="F754" s="75"/>
      <c r="G754" s="128" t="str">
        <f>IF(LEN(E754&amp;"")&gt;0,IF(ISERROR(VLOOKUP(E754,SpeciesLookup!B:G,6,FALSE)=TRUE),"",VLOOKUP(E754,SpeciesLookup!B:G,6,FALSE)),"")</f>
        <v/>
      </c>
      <c r="H754" s="128" t="str">
        <f>IF(LEN(E754&amp;"")&gt;0,IF(ISERROR(VLOOKUP(E754,SpeciesLookup!B:G,5,FALSE)=TRUE),"",VLOOKUP(E754,SpeciesLookup!B:G,5,FALSE)),"")</f>
        <v/>
      </c>
      <c r="I754" s="11"/>
      <c r="J754" s="73"/>
      <c r="K754" s="11"/>
      <c r="L754" s="127" t="str">
        <f>TRIM(IF(ISERROR(VLOOKUP(R754,SpeciesValidation!D:T,IF(ISNA(VLOOKUP(J754,Validation!B$2:C$15,2,FALSE)),FALSE,VLOOKUP(J754,Validation!B$2:C$15,2,FALSE)))),IF(LEN(E754&amp;"")&gt;0,"",""),VLOOKUP(R754,SpeciesValidation!D:T,VLOOKUP(J754,Validation!B$2:C$15,2,FALSE),FALSE)) &amp; " " &amp; IF(ISERROR(IF(LEFT(J754,1)="A",IF(IF(VLOOKUP(R754,SpeciesValidation!D:W,20,FALSE)=FALSE,OR(TEXT(A754,"MMDD")&lt;VLOOKUP(R754,SpeciesValidation!D:W,18,FALSE),TEXT(A754,"MMDD")&gt;VLOOKUP(R754,SpeciesValidation!D:W,19,FALSE)),IF(TEXT(A754,"MMDD")&lt;"0701",TEXT(A754,"MMDD")&gt;VLOOKUP(R754,SpeciesValidation!D:W,18,FALSE),TEXT(A754,"MMDD")&lt;VLOOKUP(R754,SpeciesValidation!D:W,19,FALSE))),"Date outside expected range for this species",""),"")),"",IF(LEFT(J754,1)="A",IF(IF(VLOOKUP(R754,SpeciesValidation!D:W,20,FALSE)=FALSE,OR(TEXT(A754,"MMDD")&lt;VLOOKUP(R754,SpeciesValidation!D:W,18,FALSE),TEXT(A754,"MMDD")&gt;VLOOKUP(R754,SpeciesValidation!D:W,19,FALSE)),IF(TEXT(A754,"MMDD")&lt;"0701",TEXT(A754,"MMDD")&gt;VLOOKUP(R754,SpeciesValidation!D:W,18,FALSE),TEXT(A754,"MMDD")&lt;VLOOKUP(R754,SpeciesValidation!D:W,19,FALSE))),"Date outside expected range for this species",""),"")))</f>
        <v/>
      </c>
      <c r="M754" s="127" t="str">
        <f>IF(LEN(E754&amp;"")&gt;0,IF(ISERROR(VLOOKUP(R754,SpeciesValidation!D:I,6,FALSE)),"",VLOOKUP(R754,SpeciesValidation!D:I,6,FALSE)),"")</f>
        <v/>
      </c>
      <c r="Q754" s="36" t="str">
        <f>IF(LEN(E754&amp;"")&gt;0,IF(ISERROR(VLOOKUP(E754,SpeciesValidation!B:G,2,FALSE)=TRUE),"",VLOOKUP(E754,SpeciesValidation!B:G,2,FALSE)),"")</f>
        <v/>
      </c>
      <c r="R754" s="36" t="str">
        <f>IF(LEN(E754&amp;"")&gt;0,IF(ISERROR(VLOOKUP(E754,SpeciesLookup!B:G,4,FALSE)=TRUE),"",VLOOKUP(E754,SpeciesLookup!B:G,4,FALSE)),"")</f>
        <v/>
      </c>
    </row>
    <row r="755" spans="1:18" ht="13.2" x14ac:dyDescent="0.25">
      <c r="A755" s="72"/>
      <c r="B755" s="73"/>
      <c r="C755" s="73"/>
      <c r="D755" s="11"/>
      <c r="E755" s="74"/>
      <c r="F755" s="75"/>
      <c r="G755" s="128" t="str">
        <f>IF(LEN(E755&amp;"")&gt;0,IF(ISERROR(VLOOKUP(E755,SpeciesLookup!B:G,6,FALSE)=TRUE),"",VLOOKUP(E755,SpeciesLookup!B:G,6,FALSE)),"")</f>
        <v/>
      </c>
      <c r="H755" s="128" t="str">
        <f>IF(LEN(E755&amp;"")&gt;0,IF(ISERROR(VLOOKUP(E755,SpeciesLookup!B:G,5,FALSE)=TRUE),"",VLOOKUP(E755,SpeciesLookup!B:G,5,FALSE)),"")</f>
        <v/>
      </c>
      <c r="I755" s="11"/>
      <c r="J755" s="73"/>
      <c r="K755" s="11"/>
      <c r="L755" s="127" t="str">
        <f>TRIM(IF(ISERROR(VLOOKUP(R755,SpeciesValidation!D:T,IF(ISNA(VLOOKUP(J755,Validation!B$2:C$15,2,FALSE)),FALSE,VLOOKUP(J755,Validation!B$2:C$15,2,FALSE)))),IF(LEN(E755&amp;"")&gt;0,"",""),VLOOKUP(R755,SpeciesValidation!D:T,VLOOKUP(J755,Validation!B$2:C$15,2,FALSE),FALSE)) &amp; " " &amp; IF(ISERROR(IF(LEFT(J755,1)="A",IF(IF(VLOOKUP(R755,SpeciesValidation!D:W,20,FALSE)=FALSE,OR(TEXT(A755,"MMDD")&lt;VLOOKUP(R755,SpeciesValidation!D:W,18,FALSE),TEXT(A755,"MMDD")&gt;VLOOKUP(R755,SpeciesValidation!D:W,19,FALSE)),IF(TEXT(A755,"MMDD")&lt;"0701",TEXT(A755,"MMDD")&gt;VLOOKUP(R755,SpeciesValidation!D:W,18,FALSE),TEXT(A755,"MMDD")&lt;VLOOKUP(R755,SpeciesValidation!D:W,19,FALSE))),"Date outside expected range for this species",""),"")),"",IF(LEFT(J755,1)="A",IF(IF(VLOOKUP(R755,SpeciesValidation!D:W,20,FALSE)=FALSE,OR(TEXT(A755,"MMDD")&lt;VLOOKUP(R755,SpeciesValidation!D:W,18,FALSE),TEXT(A755,"MMDD")&gt;VLOOKUP(R755,SpeciesValidation!D:W,19,FALSE)),IF(TEXT(A755,"MMDD")&lt;"0701",TEXT(A755,"MMDD")&gt;VLOOKUP(R755,SpeciesValidation!D:W,18,FALSE),TEXT(A755,"MMDD")&lt;VLOOKUP(R755,SpeciesValidation!D:W,19,FALSE))),"Date outside expected range for this species",""),"")))</f>
        <v/>
      </c>
      <c r="M755" s="127" t="str">
        <f>IF(LEN(E755&amp;"")&gt;0,IF(ISERROR(VLOOKUP(R755,SpeciesValidation!D:I,6,FALSE)),"",VLOOKUP(R755,SpeciesValidation!D:I,6,FALSE)),"")</f>
        <v/>
      </c>
      <c r="Q755" s="36" t="str">
        <f>IF(LEN(E755&amp;"")&gt;0,IF(ISERROR(VLOOKUP(E755,SpeciesValidation!B:G,2,FALSE)=TRUE),"",VLOOKUP(E755,SpeciesValidation!B:G,2,FALSE)),"")</f>
        <v/>
      </c>
      <c r="R755" s="36" t="str">
        <f>IF(LEN(E755&amp;"")&gt;0,IF(ISERROR(VLOOKUP(E755,SpeciesLookup!B:G,4,FALSE)=TRUE),"",VLOOKUP(E755,SpeciesLookup!B:G,4,FALSE)),"")</f>
        <v/>
      </c>
    </row>
    <row r="756" spans="1:18" ht="13.2" x14ac:dyDescent="0.25">
      <c r="A756" s="72"/>
      <c r="B756" s="73"/>
      <c r="C756" s="73"/>
      <c r="D756" s="11"/>
      <c r="E756" s="74"/>
      <c r="F756" s="75"/>
      <c r="G756" s="128" t="str">
        <f>IF(LEN(E756&amp;"")&gt;0,IF(ISERROR(VLOOKUP(E756,SpeciesLookup!B:G,6,FALSE)=TRUE),"",VLOOKUP(E756,SpeciesLookup!B:G,6,FALSE)),"")</f>
        <v/>
      </c>
      <c r="H756" s="128" t="str">
        <f>IF(LEN(E756&amp;"")&gt;0,IF(ISERROR(VLOOKUP(E756,SpeciesLookup!B:G,5,FALSE)=TRUE),"",VLOOKUP(E756,SpeciesLookup!B:G,5,FALSE)),"")</f>
        <v/>
      </c>
      <c r="I756" s="11"/>
      <c r="J756" s="73"/>
      <c r="K756" s="11"/>
      <c r="L756" s="127" t="str">
        <f>TRIM(IF(ISERROR(VLOOKUP(R756,SpeciesValidation!D:T,IF(ISNA(VLOOKUP(J756,Validation!B$2:C$15,2,FALSE)),FALSE,VLOOKUP(J756,Validation!B$2:C$15,2,FALSE)))),IF(LEN(E756&amp;"")&gt;0,"",""),VLOOKUP(R756,SpeciesValidation!D:T,VLOOKUP(J756,Validation!B$2:C$15,2,FALSE),FALSE)) &amp; " " &amp; IF(ISERROR(IF(LEFT(J756,1)="A",IF(IF(VLOOKUP(R756,SpeciesValidation!D:W,20,FALSE)=FALSE,OR(TEXT(A756,"MMDD")&lt;VLOOKUP(R756,SpeciesValidation!D:W,18,FALSE),TEXT(A756,"MMDD")&gt;VLOOKUP(R756,SpeciesValidation!D:W,19,FALSE)),IF(TEXT(A756,"MMDD")&lt;"0701",TEXT(A756,"MMDD")&gt;VLOOKUP(R756,SpeciesValidation!D:W,18,FALSE),TEXT(A756,"MMDD")&lt;VLOOKUP(R756,SpeciesValidation!D:W,19,FALSE))),"Date outside expected range for this species",""),"")),"",IF(LEFT(J756,1)="A",IF(IF(VLOOKUP(R756,SpeciesValidation!D:W,20,FALSE)=FALSE,OR(TEXT(A756,"MMDD")&lt;VLOOKUP(R756,SpeciesValidation!D:W,18,FALSE),TEXT(A756,"MMDD")&gt;VLOOKUP(R756,SpeciesValidation!D:W,19,FALSE)),IF(TEXT(A756,"MMDD")&lt;"0701",TEXT(A756,"MMDD")&gt;VLOOKUP(R756,SpeciesValidation!D:W,18,FALSE),TEXT(A756,"MMDD")&lt;VLOOKUP(R756,SpeciesValidation!D:W,19,FALSE))),"Date outside expected range for this species",""),"")))</f>
        <v/>
      </c>
      <c r="M756" s="127" t="str">
        <f>IF(LEN(E756&amp;"")&gt;0,IF(ISERROR(VLOOKUP(R756,SpeciesValidation!D:I,6,FALSE)),"",VLOOKUP(R756,SpeciesValidation!D:I,6,FALSE)),"")</f>
        <v/>
      </c>
      <c r="Q756" s="36" t="str">
        <f>IF(LEN(E756&amp;"")&gt;0,IF(ISERROR(VLOOKUP(E756,SpeciesValidation!B:G,2,FALSE)=TRUE),"",VLOOKUP(E756,SpeciesValidation!B:G,2,FALSE)),"")</f>
        <v/>
      </c>
      <c r="R756" s="36" t="str">
        <f>IF(LEN(E756&amp;"")&gt;0,IF(ISERROR(VLOOKUP(E756,SpeciesLookup!B:G,4,FALSE)=TRUE),"",VLOOKUP(E756,SpeciesLookup!B:G,4,FALSE)),"")</f>
        <v/>
      </c>
    </row>
    <row r="757" spans="1:18" ht="13.2" x14ac:dyDescent="0.25">
      <c r="A757" s="72"/>
      <c r="B757" s="73"/>
      <c r="C757" s="73"/>
      <c r="D757" s="11"/>
      <c r="E757" s="74"/>
      <c r="F757" s="75"/>
      <c r="G757" s="128" t="str">
        <f>IF(LEN(E757&amp;"")&gt;0,IF(ISERROR(VLOOKUP(E757,SpeciesLookup!B:G,6,FALSE)=TRUE),"",VLOOKUP(E757,SpeciesLookup!B:G,6,FALSE)),"")</f>
        <v/>
      </c>
      <c r="H757" s="128" t="str">
        <f>IF(LEN(E757&amp;"")&gt;0,IF(ISERROR(VLOOKUP(E757,SpeciesLookup!B:G,5,FALSE)=TRUE),"",VLOOKUP(E757,SpeciesLookup!B:G,5,FALSE)),"")</f>
        <v/>
      </c>
      <c r="I757" s="11"/>
      <c r="J757" s="73"/>
      <c r="K757" s="11"/>
      <c r="L757" s="127" t="str">
        <f>TRIM(IF(ISERROR(VLOOKUP(R757,SpeciesValidation!D:T,IF(ISNA(VLOOKUP(J757,Validation!B$2:C$15,2,FALSE)),FALSE,VLOOKUP(J757,Validation!B$2:C$15,2,FALSE)))),IF(LEN(E757&amp;"")&gt;0,"",""),VLOOKUP(R757,SpeciesValidation!D:T,VLOOKUP(J757,Validation!B$2:C$15,2,FALSE),FALSE)) &amp; " " &amp; IF(ISERROR(IF(LEFT(J757,1)="A",IF(IF(VLOOKUP(R757,SpeciesValidation!D:W,20,FALSE)=FALSE,OR(TEXT(A757,"MMDD")&lt;VLOOKUP(R757,SpeciesValidation!D:W,18,FALSE),TEXT(A757,"MMDD")&gt;VLOOKUP(R757,SpeciesValidation!D:W,19,FALSE)),IF(TEXT(A757,"MMDD")&lt;"0701",TEXT(A757,"MMDD")&gt;VLOOKUP(R757,SpeciesValidation!D:W,18,FALSE),TEXT(A757,"MMDD")&lt;VLOOKUP(R757,SpeciesValidation!D:W,19,FALSE))),"Date outside expected range for this species",""),"")),"",IF(LEFT(J757,1)="A",IF(IF(VLOOKUP(R757,SpeciesValidation!D:W,20,FALSE)=FALSE,OR(TEXT(A757,"MMDD")&lt;VLOOKUP(R757,SpeciesValidation!D:W,18,FALSE),TEXT(A757,"MMDD")&gt;VLOOKUP(R757,SpeciesValidation!D:W,19,FALSE)),IF(TEXT(A757,"MMDD")&lt;"0701",TEXT(A757,"MMDD")&gt;VLOOKUP(R757,SpeciesValidation!D:W,18,FALSE),TEXT(A757,"MMDD")&lt;VLOOKUP(R757,SpeciesValidation!D:W,19,FALSE))),"Date outside expected range for this species",""),"")))</f>
        <v/>
      </c>
      <c r="M757" s="127" t="str">
        <f>IF(LEN(E757&amp;"")&gt;0,IF(ISERROR(VLOOKUP(R757,SpeciesValidation!D:I,6,FALSE)),"",VLOOKUP(R757,SpeciesValidation!D:I,6,FALSE)),"")</f>
        <v/>
      </c>
      <c r="Q757" s="36" t="str">
        <f>IF(LEN(E757&amp;"")&gt;0,IF(ISERROR(VLOOKUP(E757,SpeciesValidation!B:G,2,FALSE)=TRUE),"",VLOOKUP(E757,SpeciesValidation!B:G,2,FALSE)),"")</f>
        <v/>
      </c>
      <c r="R757" s="36" t="str">
        <f>IF(LEN(E757&amp;"")&gt;0,IF(ISERROR(VLOOKUP(E757,SpeciesLookup!B:G,4,FALSE)=TRUE),"",VLOOKUP(E757,SpeciesLookup!B:G,4,FALSE)),"")</f>
        <v/>
      </c>
    </row>
    <row r="758" spans="1:18" ht="13.2" x14ac:dyDescent="0.25">
      <c r="A758" s="72"/>
      <c r="B758" s="73"/>
      <c r="C758" s="73"/>
      <c r="D758" s="11"/>
      <c r="E758" s="74"/>
      <c r="F758" s="75"/>
      <c r="G758" s="128" t="str">
        <f>IF(LEN(E758&amp;"")&gt;0,IF(ISERROR(VLOOKUP(E758,SpeciesLookup!B:G,6,FALSE)=TRUE),"",VLOOKUP(E758,SpeciesLookup!B:G,6,FALSE)),"")</f>
        <v/>
      </c>
      <c r="H758" s="128" t="str">
        <f>IF(LEN(E758&amp;"")&gt;0,IF(ISERROR(VLOOKUP(E758,SpeciesLookup!B:G,5,FALSE)=TRUE),"",VLOOKUP(E758,SpeciesLookup!B:G,5,FALSE)),"")</f>
        <v/>
      </c>
      <c r="I758" s="11"/>
      <c r="J758" s="73"/>
      <c r="K758" s="11"/>
      <c r="L758" s="127" t="str">
        <f>TRIM(IF(ISERROR(VLOOKUP(R758,SpeciesValidation!D:T,IF(ISNA(VLOOKUP(J758,Validation!B$2:C$15,2,FALSE)),FALSE,VLOOKUP(J758,Validation!B$2:C$15,2,FALSE)))),IF(LEN(E758&amp;"")&gt;0,"",""),VLOOKUP(R758,SpeciesValidation!D:T,VLOOKUP(J758,Validation!B$2:C$15,2,FALSE),FALSE)) &amp; " " &amp; IF(ISERROR(IF(LEFT(J758,1)="A",IF(IF(VLOOKUP(R758,SpeciesValidation!D:W,20,FALSE)=FALSE,OR(TEXT(A758,"MMDD")&lt;VLOOKUP(R758,SpeciesValidation!D:W,18,FALSE),TEXT(A758,"MMDD")&gt;VLOOKUP(R758,SpeciesValidation!D:W,19,FALSE)),IF(TEXT(A758,"MMDD")&lt;"0701",TEXT(A758,"MMDD")&gt;VLOOKUP(R758,SpeciesValidation!D:W,18,FALSE),TEXT(A758,"MMDD")&lt;VLOOKUP(R758,SpeciesValidation!D:W,19,FALSE))),"Date outside expected range for this species",""),"")),"",IF(LEFT(J758,1)="A",IF(IF(VLOOKUP(R758,SpeciesValidation!D:W,20,FALSE)=FALSE,OR(TEXT(A758,"MMDD")&lt;VLOOKUP(R758,SpeciesValidation!D:W,18,FALSE),TEXT(A758,"MMDD")&gt;VLOOKUP(R758,SpeciesValidation!D:W,19,FALSE)),IF(TEXT(A758,"MMDD")&lt;"0701",TEXT(A758,"MMDD")&gt;VLOOKUP(R758,SpeciesValidation!D:W,18,FALSE),TEXT(A758,"MMDD")&lt;VLOOKUP(R758,SpeciesValidation!D:W,19,FALSE))),"Date outside expected range for this species",""),"")))</f>
        <v/>
      </c>
      <c r="M758" s="127" t="str">
        <f>IF(LEN(E758&amp;"")&gt;0,IF(ISERROR(VLOOKUP(R758,SpeciesValidation!D:I,6,FALSE)),"",VLOOKUP(R758,SpeciesValidation!D:I,6,FALSE)),"")</f>
        <v/>
      </c>
      <c r="Q758" s="36" t="str">
        <f>IF(LEN(E758&amp;"")&gt;0,IF(ISERROR(VLOOKUP(E758,SpeciesValidation!B:G,2,FALSE)=TRUE),"",VLOOKUP(E758,SpeciesValidation!B:G,2,FALSE)),"")</f>
        <v/>
      </c>
      <c r="R758" s="36" t="str">
        <f>IF(LEN(E758&amp;"")&gt;0,IF(ISERROR(VLOOKUP(E758,SpeciesLookup!B:G,4,FALSE)=TRUE),"",VLOOKUP(E758,SpeciesLookup!B:G,4,FALSE)),"")</f>
        <v/>
      </c>
    </row>
    <row r="759" spans="1:18" ht="13.2" x14ac:dyDescent="0.25">
      <c r="A759" s="72"/>
      <c r="B759" s="73"/>
      <c r="C759" s="73"/>
      <c r="D759" s="11"/>
      <c r="E759" s="74"/>
      <c r="F759" s="75"/>
      <c r="G759" s="128" t="str">
        <f>IF(LEN(E759&amp;"")&gt;0,IF(ISERROR(VLOOKUP(E759,SpeciesLookup!B:G,6,FALSE)=TRUE),"",VLOOKUP(E759,SpeciesLookup!B:G,6,FALSE)),"")</f>
        <v/>
      </c>
      <c r="H759" s="128" t="str">
        <f>IF(LEN(E759&amp;"")&gt;0,IF(ISERROR(VLOOKUP(E759,SpeciesLookup!B:G,5,FALSE)=TRUE),"",VLOOKUP(E759,SpeciesLookup!B:G,5,FALSE)),"")</f>
        <v/>
      </c>
      <c r="I759" s="11"/>
      <c r="J759" s="73"/>
      <c r="K759" s="11"/>
      <c r="L759" s="127" t="str">
        <f>TRIM(IF(ISERROR(VLOOKUP(R759,SpeciesValidation!D:T,IF(ISNA(VLOOKUP(J759,Validation!B$2:C$15,2,FALSE)),FALSE,VLOOKUP(J759,Validation!B$2:C$15,2,FALSE)))),IF(LEN(E759&amp;"")&gt;0,"",""),VLOOKUP(R759,SpeciesValidation!D:T,VLOOKUP(J759,Validation!B$2:C$15,2,FALSE),FALSE)) &amp; " " &amp; IF(ISERROR(IF(LEFT(J759,1)="A",IF(IF(VLOOKUP(R759,SpeciesValidation!D:W,20,FALSE)=FALSE,OR(TEXT(A759,"MMDD")&lt;VLOOKUP(R759,SpeciesValidation!D:W,18,FALSE),TEXT(A759,"MMDD")&gt;VLOOKUP(R759,SpeciesValidation!D:W,19,FALSE)),IF(TEXT(A759,"MMDD")&lt;"0701",TEXT(A759,"MMDD")&gt;VLOOKUP(R759,SpeciesValidation!D:W,18,FALSE),TEXT(A759,"MMDD")&lt;VLOOKUP(R759,SpeciesValidation!D:W,19,FALSE))),"Date outside expected range for this species",""),"")),"",IF(LEFT(J759,1)="A",IF(IF(VLOOKUP(R759,SpeciesValidation!D:W,20,FALSE)=FALSE,OR(TEXT(A759,"MMDD")&lt;VLOOKUP(R759,SpeciesValidation!D:W,18,FALSE),TEXT(A759,"MMDD")&gt;VLOOKUP(R759,SpeciesValidation!D:W,19,FALSE)),IF(TEXT(A759,"MMDD")&lt;"0701",TEXT(A759,"MMDD")&gt;VLOOKUP(R759,SpeciesValidation!D:W,18,FALSE),TEXT(A759,"MMDD")&lt;VLOOKUP(R759,SpeciesValidation!D:W,19,FALSE))),"Date outside expected range for this species",""),"")))</f>
        <v/>
      </c>
      <c r="M759" s="127" t="str">
        <f>IF(LEN(E759&amp;"")&gt;0,IF(ISERROR(VLOOKUP(R759,SpeciesValidation!D:I,6,FALSE)),"",VLOOKUP(R759,SpeciesValidation!D:I,6,FALSE)),"")</f>
        <v/>
      </c>
      <c r="Q759" s="36" t="str">
        <f>IF(LEN(E759&amp;"")&gt;0,IF(ISERROR(VLOOKUP(E759,SpeciesValidation!B:G,2,FALSE)=TRUE),"",VLOOKUP(E759,SpeciesValidation!B:G,2,FALSE)),"")</f>
        <v/>
      </c>
      <c r="R759" s="36" t="str">
        <f>IF(LEN(E759&amp;"")&gt;0,IF(ISERROR(VLOOKUP(E759,SpeciesLookup!B:G,4,FALSE)=TRUE),"",VLOOKUP(E759,SpeciesLookup!B:G,4,FALSE)),"")</f>
        <v/>
      </c>
    </row>
    <row r="760" spans="1:18" ht="13.2" x14ac:dyDescent="0.25">
      <c r="A760" s="72"/>
      <c r="B760" s="73"/>
      <c r="C760" s="73"/>
      <c r="D760" s="11"/>
      <c r="E760" s="74"/>
      <c r="F760" s="75"/>
      <c r="G760" s="128" t="str">
        <f>IF(LEN(E760&amp;"")&gt;0,IF(ISERROR(VLOOKUP(E760,SpeciesLookup!B:G,6,FALSE)=TRUE),"",VLOOKUP(E760,SpeciesLookup!B:G,6,FALSE)),"")</f>
        <v/>
      </c>
      <c r="H760" s="128" t="str">
        <f>IF(LEN(E760&amp;"")&gt;0,IF(ISERROR(VLOOKUP(E760,SpeciesLookup!B:G,5,FALSE)=TRUE),"",VLOOKUP(E760,SpeciesLookup!B:G,5,FALSE)),"")</f>
        <v/>
      </c>
      <c r="I760" s="11"/>
      <c r="J760" s="73"/>
      <c r="K760" s="11"/>
      <c r="L760" s="127" t="str">
        <f>TRIM(IF(ISERROR(VLOOKUP(R760,SpeciesValidation!D:T,IF(ISNA(VLOOKUP(J760,Validation!B$2:C$15,2,FALSE)),FALSE,VLOOKUP(J760,Validation!B$2:C$15,2,FALSE)))),IF(LEN(E760&amp;"")&gt;0,"",""),VLOOKUP(R760,SpeciesValidation!D:T,VLOOKUP(J760,Validation!B$2:C$15,2,FALSE),FALSE)) &amp; " " &amp; IF(ISERROR(IF(LEFT(J760,1)="A",IF(IF(VLOOKUP(R760,SpeciesValidation!D:W,20,FALSE)=FALSE,OR(TEXT(A760,"MMDD")&lt;VLOOKUP(R760,SpeciesValidation!D:W,18,FALSE),TEXT(A760,"MMDD")&gt;VLOOKUP(R760,SpeciesValidation!D:W,19,FALSE)),IF(TEXT(A760,"MMDD")&lt;"0701",TEXT(A760,"MMDD")&gt;VLOOKUP(R760,SpeciesValidation!D:W,18,FALSE),TEXT(A760,"MMDD")&lt;VLOOKUP(R760,SpeciesValidation!D:W,19,FALSE))),"Date outside expected range for this species",""),"")),"",IF(LEFT(J760,1)="A",IF(IF(VLOOKUP(R760,SpeciesValidation!D:W,20,FALSE)=FALSE,OR(TEXT(A760,"MMDD")&lt;VLOOKUP(R760,SpeciesValidation!D:W,18,FALSE),TEXT(A760,"MMDD")&gt;VLOOKUP(R760,SpeciesValidation!D:W,19,FALSE)),IF(TEXT(A760,"MMDD")&lt;"0701",TEXT(A760,"MMDD")&gt;VLOOKUP(R760,SpeciesValidation!D:W,18,FALSE),TEXT(A760,"MMDD")&lt;VLOOKUP(R760,SpeciesValidation!D:W,19,FALSE))),"Date outside expected range for this species",""),"")))</f>
        <v/>
      </c>
      <c r="M760" s="127" t="str">
        <f>IF(LEN(E760&amp;"")&gt;0,IF(ISERROR(VLOOKUP(R760,SpeciesValidation!D:I,6,FALSE)),"",VLOOKUP(R760,SpeciesValidation!D:I,6,FALSE)),"")</f>
        <v/>
      </c>
      <c r="Q760" s="36" t="str">
        <f>IF(LEN(E760&amp;"")&gt;0,IF(ISERROR(VLOOKUP(E760,SpeciesValidation!B:G,2,FALSE)=TRUE),"",VLOOKUP(E760,SpeciesValidation!B:G,2,FALSE)),"")</f>
        <v/>
      </c>
      <c r="R760" s="36" t="str">
        <f>IF(LEN(E760&amp;"")&gt;0,IF(ISERROR(VLOOKUP(E760,SpeciesLookup!B:G,4,FALSE)=TRUE),"",VLOOKUP(E760,SpeciesLookup!B:G,4,FALSE)),"")</f>
        <v/>
      </c>
    </row>
    <row r="761" spans="1:18" ht="13.2" x14ac:dyDescent="0.25">
      <c r="A761" s="72"/>
      <c r="B761" s="73"/>
      <c r="C761" s="73"/>
      <c r="D761" s="11"/>
      <c r="E761" s="74"/>
      <c r="F761" s="75"/>
      <c r="G761" s="128" t="str">
        <f>IF(LEN(E761&amp;"")&gt;0,IF(ISERROR(VLOOKUP(E761,SpeciesLookup!B:G,6,FALSE)=TRUE),"",VLOOKUP(E761,SpeciesLookup!B:G,6,FALSE)),"")</f>
        <v/>
      </c>
      <c r="H761" s="128" t="str">
        <f>IF(LEN(E761&amp;"")&gt;0,IF(ISERROR(VLOOKUP(E761,SpeciesLookup!B:G,5,FALSE)=TRUE),"",VLOOKUP(E761,SpeciesLookup!B:G,5,FALSE)),"")</f>
        <v/>
      </c>
      <c r="I761" s="11"/>
      <c r="J761" s="73"/>
      <c r="K761" s="11"/>
      <c r="L761" s="127" t="str">
        <f>TRIM(IF(ISERROR(VLOOKUP(R761,SpeciesValidation!D:T,IF(ISNA(VLOOKUP(J761,Validation!B$2:C$15,2,FALSE)),FALSE,VLOOKUP(J761,Validation!B$2:C$15,2,FALSE)))),IF(LEN(E761&amp;"")&gt;0,"",""),VLOOKUP(R761,SpeciesValidation!D:T,VLOOKUP(J761,Validation!B$2:C$15,2,FALSE),FALSE)) &amp; " " &amp; IF(ISERROR(IF(LEFT(J761,1)="A",IF(IF(VLOOKUP(R761,SpeciesValidation!D:W,20,FALSE)=FALSE,OR(TEXT(A761,"MMDD")&lt;VLOOKUP(R761,SpeciesValidation!D:W,18,FALSE),TEXT(A761,"MMDD")&gt;VLOOKUP(R761,SpeciesValidation!D:W,19,FALSE)),IF(TEXT(A761,"MMDD")&lt;"0701",TEXT(A761,"MMDD")&gt;VLOOKUP(R761,SpeciesValidation!D:W,18,FALSE),TEXT(A761,"MMDD")&lt;VLOOKUP(R761,SpeciesValidation!D:W,19,FALSE))),"Date outside expected range for this species",""),"")),"",IF(LEFT(J761,1)="A",IF(IF(VLOOKUP(R761,SpeciesValidation!D:W,20,FALSE)=FALSE,OR(TEXT(A761,"MMDD")&lt;VLOOKUP(R761,SpeciesValidation!D:W,18,FALSE),TEXT(A761,"MMDD")&gt;VLOOKUP(R761,SpeciesValidation!D:W,19,FALSE)),IF(TEXT(A761,"MMDD")&lt;"0701",TEXT(A761,"MMDD")&gt;VLOOKUP(R761,SpeciesValidation!D:W,18,FALSE),TEXT(A761,"MMDD")&lt;VLOOKUP(R761,SpeciesValidation!D:W,19,FALSE))),"Date outside expected range for this species",""),"")))</f>
        <v/>
      </c>
      <c r="M761" s="127" t="str">
        <f>IF(LEN(E761&amp;"")&gt;0,IF(ISERROR(VLOOKUP(R761,SpeciesValidation!D:I,6,FALSE)),"",VLOOKUP(R761,SpeciesValidation!D:I,6,FALSE)),"")</f>
        <v/>
      </c>
      <c r="Q761" s="36" t="str">
        <f>IF(LEN(E761&amp;"")&gt;0,IF(ISERROR(VLOOKUP(E761,SpeciesValidation!B:G,2,FALSE)=TRUE),"",VLOOKUP(E761,SpeciesValidation!B:G,2,FALSE)),"")</f>
        <v/>
      </c>
      <c r="R761" s="36" t="str">
        <f>IF(LEN(E761&amp;"")&gt;0,IF(ISERROR(VLOOKUP(E761,SpeciesLookup!B:G,4,FALSE)=TRUE),"",VLOOKUP(E761,SpeciesLookup!B:G,4,FALSE)),"")</f>
        <v/>
      </c>
    </row>
    <row r="762" spans="1:18" ht="13.2" x14ac:dyDescent="0.25">
      <c r="A762" s="72"/>
      <c r="B762" s="73"/>
      <c r="C762" s="73"/>
      <c r="D762" s="11"/>
      <c r="E762" s="74"/>
      <c r="F762" s="75"/>
      <c r="G762" s="128" t="str">
        <f>IF(LEN(E762&amp;"")&gt;0,IF(ISERROR(VLOOKUP(E762,SpeciesLookup!B:G,6,FALSE)=TRUE),"",VLOOKUP(E762,SpeciesLookup!B:G,6,FALSE)),"")</f>
        <v/>
      </c>
      <c r="H762" s="128" t="str">
        <f>IF(LEN(E762&amp;"")&gt;0,IF(ISERROR(VLOOKUP(E762,SpeciesLookup!B:G,5,FALSE)=TRUE),"",VLOOKUP(E762,SpeciesLookup!B:G,5,FALSE)),"")</f>
        <v/>
      </c>
      <c r="I762" s="11"/>
      <c r="J762" s="73"/>
      <c r="K762" s="11"/>
      <c r="L762" s="127" t="str">
        <f>TRIM(IF(ISERROR(VLOOKUP(R762,SpeciesValidation!D:T,IF(ISNA(VLOOKUP(J762,Validation!B$2:C$15,2,FALSE)),FALSE,VLOOKUP(J762,Validation!B$2:C$15,2,FALSE)))),IF(LEN(E762&amp;"")&gt;0,"",""),VLOOKUP(R762,SpeciesValidation!D:T,VLOOKUP(J762,Validation!B$2:C$15,2,FALSE),FALSE)) &amp; " " &amp; IF(ISERROR(IF(LEFT(J762,1)="A",IF(IF(VLOOKUP(R762,SpeciesValidation!D:W,20,FALSE)=FALSE,OR(TEXT(A762,"MMDD")&lt;VLOOKUP(R762,SpeciesValidation!D:W,18,FALSE),TEXT(A762,"MMDD")&gt;VLOOKUP(R762,SpeciesValidation!D:W,19,FALSE)),IF(TEXT(A762,"MMDD")&lt;"0701",TEXT(A762,"MMDD")&gt;VLOOKUP(R762,SpeciesValidation!D:W,18,FALSE),TEXT(A762,"MMDD")&lt;VLOOKUP(R762,SpeciesValidation!D:W,19,FALSE))),"Date outside expected range for this species",""),"")),"",IF(LEFT(J762,1)="A",IF(IF(VLOOKUP(R762,SpeciesValidation!D:W,20,FALSE)=FALSE,OR(TEXT(A762,"MMDD")&lt;VLOOKUP(R762,SpeciesValidation!D:W,18,FALSE),TEXT(A762,"MMDD")&gt;VLOOKUP(R762,SpeciesValidation!D:W,19,FALSE)),IF(TEXT(A762,"MMDD")&lt;"0701",TEXT(A762,"MMDD")&gt;VLOOKUP(R762,SpeciesValidation!D:W,18,FALSE),TEXT(A762,"MMDD")&lt;VLOOKUP(R762,SpeciesValidation!D:W,19,FALSE))),"Date outside expected range for this species",""),"")))</f>
        <v/>
      </c>
      <c r="M762" s="127" t="str">
        <f>IF(LEN(E762&amp;"")&gt;0,IF(ISERROR(VLOOKUP(R762,SpeciesValidation!D:I,6,FALSE)),"",VLOOKUP(R762,SpeciesValidation!D:I,6,FALSE)),"")</f>
        <v/>
      </c>
      <c r="Q762" s="36" t="str">
        <f>IF(LEN(E762&amp;"")&gt;0,IF(ISERROR(VLOOKUP(E762,SpeciesValidation!B:G,2,FALSE)=TRUE),"",VLOOKUP(E762,SpeciesValidation!B:G,2,FALSE)),"")</f>
        <v/>
      </c>
      <c r="R762" s="36" t="str">
        <f>IF(LEN(E762&amp;"")&gt;0,IF(ISERROR(VLOOKUP(E762,SpeciesLookup!B:G,4,FALSE)=TRUE),"",VLOOKUP(E762,SpeciesLookup!B:G,4,FALSE)),"")</f>
        <v/>
      </c>
    </row>
    <row r="763" spans="1:18" ht="13.2" x14ac:dyDescent="0.25">
      <c r="A763" s="72"/>
      <c r="B763" s="73"/>
      <c r="C763" s="73"/>
      <c r="D763" s="11"/>
      <c r="E763" s="74"/>
      <c r="F763" s="75"/>
      <c r="G763" s="128" t="str">
        <f>IF(LEN(E763&amp;"")&gt;0,IF(ISERROR(VLOOKUP(E763,SpeciesLookup!B:G,6,FALSE)=TRUE),"",VLOOKUP(E763,SpeciesLookup!B:G,6,FALSE)),"")</f>
        <v/>
      </c>
      <c r="H763" s="128" t="str">
        <f>IF(LEN(E763&amp;"")&gt;0,IF(ISERROR(VLOOKUP(E763,SpeciesLookup!B:G,5,FALSE)=TRUE),"",VLOOKUP(E763,SpeciesLookup!B:G,5,FALSE)),"")</f>
        <v/>
      </c>
      <c r="I763" s="11"/>
      <c r="J763" s="73"/>
      <c r="K763" s="11"/>
      <c r="L763" s="127" t="str">
        <f>TRIM(IF(ISERROR(VLOOKUP(R763,SpeciesValidation!D:T,IF(ISNA(VLOOKUP(J763,Validation!B$2:C$15,2,FALSE)),FALSE,VLOOKUP(J763,Validation!B$2:C$15,2,FALSE)))),IF(LEN(E763&amp;"")&gt;0,"",""),VLOOKUP(R763,SpeciesValidation!D:T,VLOOKUP(J763,Validation!B$2:C$15,2,FALSE),FALSE)) &amp; " " &amp; IF(ISERROR(IF(LEFT(J763,1)="A",IF(IF(VLOOKUP(R763,SpeciesValidation!D:W,20,FALSE)=FALSE,OR(TEXT(A763,"MMDD")&lt;VLOOKUP(R763,SpeciesValidation!D:W,18,FALSE),TEXT(A763,"MMDD")&gt;VLOOKUP(R763,SpeciesValidation!D:W,19,FALSE)),IF(TEXT(A763,"MMDD")&lt;"0701",TEXT(A763,"MMDD")&gt;VLOOKUP(R763,SpeciesValidation!D:W,18,FALSE),TEXT(A763,"MMDD")&lt;VLOOKUP(R763,SpeciesValidation!D:W,19,FALSE))),"Date outside expected range for this species",""),"")),"",IF(LEFT(J763,1)="A",IF(IF(VLOOKUP(R763,SpeciesValidation!D:W,20,FALSE)=FALSE,OR(TEXT(A763,"MMDD")&lt;VLOOKUP(R763,SpeciesValidation!D:W,18,FALSE),TEXT(A763,"MMDD")&gt;VLOOKUP(R763,SpeciesValidation!D:W,19,FALSE)),IF(TEXT(A763,"MMDD")&lt;"0701",TEXT(A763,"MMDD")&gt;VLOOKUP(R763,SpeciesValidation!D:W,18,FALSE),TEXT(A763,"MMDD")&lt;VLOOKUP(R763,SpeciesValidation!D:W,19,FALSE))),"Date outside expected range for this species",""),"")))</f>
        <v/>
      </c>
      <c r="M763" s="127" t="str">
        <f>IF(LEN(E763&amp;"")&gt;0,IF(ISERROR(VLOOKUP(R763,SpeciesValidation!D:I,6,FALSE)),"",VLOOKUP(R763,SpeciesValidation!D:I,6,FALSE)),"")</f>
        <v/>
      </c>
      <c r="Q763" s="36" t="str">
        <f>IF(LEN(E763&amp;"")&gt;0,IF(ISERROR(VLOOKUP(E763,SpeciesValidation!B:G,2,FALSE)=TRUE),"",VLOOKUP(E763,SpeciesValidation!B:G,2,FALSE)),"")</f>
        <v/>
      </c>
      <c r="R763" s="36" t="str">
        <f>IF(LEN(E763&amp;"")&gt;0,IF(ISERROR(VLOOKUP(E763,SpeciesLookup!B:G,4,FALSE)=TRUE),"",VLOOKUP(E763,SpeciesLookup!B:G,4,FALSE)),"")</f>
        <v/>
      </c>
    </row>
    <row r="764" spans="1:18" ht="13.2" x14ac:dyDescent="0.25">
      <c r="A764" s="72"/>
      <c r="B764" s="73"/>
      <c r="C764" s="73"/>
      <c r="D764" s="11"/>
      <c r="E764" s="74"/>
      <c r="F764" s="75"/>
      <c r="G764" s="128" t="str">
        <f>IF(LEN(E764&amp;"")&gt;0,IF(ISERROR(VLOOKUP(E764,SpeciesLookup!B:G,6,FALSE)=TRUE),"",VLOOKUP(E764,SpeciesLookup!B:G,6,FALSE)),"")</f>
        <v/>
      </c>
      <c r="H764" s="128" t="str">
        <f>IF(LEN(E764&amp;"")&gt;0,IF(ISERROR(VLOOKUP(E764,SpeciesLookup!B:G,5,FALSE)=TRUE),"",VLOOKUP(E764,SpeciesLookup!B:G,5,FALSE)),"")</f>
        <v/>
      </c>
      <c r="I764" s="11"/>
      <c r="J764" s="73"/>
      <c r="K764" s="11"/>
      <c r="L764" s="127" t="str">
        <f>TRIM(IF(ISERROR(VLOOKUP(R764,SpeciesValidation!D:T,IF(ISNA(VLOOKUP(J764,Validation!B$2:C$15,2,FALSE)),FALSE,VLOOKUP(J764,Validation!B$2:C$15,2,FALSE)))),IF(LEN(E764&amp;"")&gt;0,"",""),VLOOKUP(R764,SpeciesValidation!D:T,VLOOKUP(J764,Validation!B$2:C$15,2,FALSE),FALSE)) &amp; " " &amp; IF(ISERROR(IF(LEFT(J764,1)="A",IF(IF(VLOOKUP(R764,SpeciesValidation!D:W,20,FALSE)=FALSE,OR(TEXT(A764,"MMDD")&lt;VLOOKUP(R764,SpeciesValidation!D:W,18,FALSE),TEXT(A764,"MMDD")&gt;VLOOKUP(R764,SpeciesValidation!D:W,19,FALSE)),IF(TEXT(A764,"MMDD")&lt;"0701",TEXT(A764,"MMDD")&gt;VLOOKUP(R764,SpeciesValidation!D:W,18,FALSE),TEXT(A764,"MMDD")&lt;VLOOKUP(R764,SpeciesValidation!D:W,19,FALSE))),"Date outside expected range for this species",""),"")),"",IF(LEFT(J764,1)="A",IF(IF(VLOOKUP(R764,SpeciesValidation!D:W,20,FALSE)=FALSE,OR(TEXT(A764,"MMDD")&lt;VLOOKUP(R764,SpeciesValidation!D:W,18,FALSE),TEXT(A764,"MMDD")&gt;VLOOKUP(R764,SpeciesValidation!D:W,19,FALSE)),IF(TEXT(A764,"MMDD")&lt;"0701",TEXT(A764,"MMDD")&gt;VLOOKUP(R764,SpeciesValidation!D:W,18,FALSE),TEXT(A764,"MMDD")&lt;VLOOKUP(R764,SpeciesValidation!D:W,19,FALSE))),"Date outside expected range for this species",""),"")))</f>
        <v/>
      </c>
      <c r="M764" s="127" t="str">
        <f>IF(LEN(E764&amp;"")&gt;0,IF(ISERROR(VLOOKUP(R764,SpeciesValidation!D:I,6,FALSE)),"",VLOOKUP(R764,SpeciesValidation!D:I,6,FALSE)),"")</f>
        <v/>
      </c>
      <c r="Q764" s="36" t="str">
        <f>IF(LEN(E764&amp;"")&gt;0,IF(ISERROR(VLOOKUP(E764,SpeciesValidation!B:G,2,FALSE)=TRUE),"",VLOOKUP(E764,SpeciesValidation!B:G,2,FALSE)),"")</f>
        <v/>
      </c>
      <c r="R764" s="36" t="str">
        <f>IF(LEN(E764&amp;"")&gt;0,IF(ISERROR(VLOOKUP(E764,SpeciesLookup!B:G,4,FALSE)=TRUE),"",VLOOKUP(E764,SpeciesLookup!B:G,4,FALSE)),"")</f>
        <v/>
      </c>
    </row>
    <row r="765" spans="1:18" ht="13.2" x14ac:dyDescent="0.25">
      <c r="A765" s="72"/>
      <c r="B765" s="73"/>
      <c r="C765" s="73"/>
      <c r="D765" s="11"/>
      <c r="E765" s="74"/>
      <c r="F765" s="75"/>
      <c r="G765" s="128" t="str">
        <f>IF(LEN(E765&amp;"")&gt;0,IF(ISERROR(VLOOKUP(E765,SpeciesLookup!B:G,6,FALSE)=TRUE),"",VLOOKUP(E765,SpeciesLookup!B:G,6,FALSE)),"")</f>
        <v/>
      </c>
      <c r="H765" s="128" t="str">
        <f>IF(LEN(E765&amp;"")&gt;0,IF(ISERROR(VLOOKUP(E765,SpeciesLookup!B:G,5,FALSE)=TRUE),"",VLOOKUP(E765,SpeciesLookup!B:G,5,FALSE)),"")</f>
        <v/>
      </c>
      <c r="I765" s="11"/>
      <c r="J765" s="73"/>
      <c r="K765" s="11"/>
      <c r="L765" s="127" t="str">
        <f>TRIM(IF(ISERROR(VLOOKUP(R765,SpeciesValidation!D:T,IF(ISNA(VLOOKUP(J765,Validation!B$2:C$15,2,FALSE)),FALSE,VLOOKUP(J765,Validation!B$2:C$15,2,FALSE)))),IF(LEN(E765&amp;"")&gt;0,"",""),VLOOKUP(R765,SpeciesValidation!D:T,VLOOKUP(J765,Validation!B$2:C$15,2,FALSE),FALSE)) &amp; " " &amp; IF(ISERROR(IF(LEFT(J765,1)="A",IF(IF(VLOOKUP(R765,SpeciesValidation!D:W,20,FALSE)=FALSE,OR(TEXT(A765,"MMDD")&lt;VLOOKUP(R765,SpeciesValidation!D:W,18,FALSE),TEXT(A765,"MMDD")&gt;VLOOKUP(R765,SpeciesValidation!D:W,19,FALSE)),IF(TEXT(A765,"MMDD")&lt;"0701",TEXT(A765,"MMDD")&gt;VLOOKUP(R765,SpeciesValidation!D:W,18,FALSE),TEXT(A765,"MMDD")&lt;VLOOKUP(R765,SpeciesValidation!D:W,19,FALSE))),"Date outside expected range for this species",""),"")),"",IF(LEFT(J765,1)="A",IF(IF(VLOOKUP(R765,SpeciesValidation!D:W,20,FALSE)=FALSE,OR(TEXT(A765,"MMDD")&lt;VLOOKUP(R765,SpeciesValidation!D:W,18,FALSE),TEXT(A765,"MMDD")&gt;VLOOKUP(R765,SpeciesValidation!D:W,19,FALSE)),IF(TEXT(A765,"MMDD")&lt;"0701",TEXT(A765,"MMDD")&gt;VLOOKUP(R765,SpeciesValidation!D:W,18,FALSE),TEXT(A765,"MMDD")&lt;VLOOKUP(R765,SpeciesValidation!D:W,19,FALSE))),"Date outside expected range for this species",""),"")))</f>
        <v/>
      </c>
      <c r="M765" s="127" t="str">
        <f>IF(LEN(E765&amp;"")&gt;0,IF(ISERROR(VLOOKUP(R765,SpeciesValidation!D:I,6,FALSE)),"",VLOOKUP(R765,SpeciesValidation!D:I,6,FALSE)),"")</f>
        <v/>
      </c>
      <c r="Q765" s="36" t="str">
        <f>IF(LEN(E765&amp;"")&gt;0,IF(ISERROR(VLOOKUP(E765,SpeciesValidation!B:G,2,FALSE)=TRUE),"",VLOOKUP(E765,SpeciesValidation!B:G,2,FALSE)),"")</f>
        <v/>
      </c>
      <c r="R765" s="36" t="str">
        <f>IF(LEN(E765&amp;"")&gt;0,IF(ISERROR(VLOOKUP(E765,SpeciesLookup!B:G,4,FALSE)=TRUE),"",VLOOKUP(E765,SpeciesLookup!B:G,4,FALSE)),"")</f>
        <v/>
      </c>
    </row>
    <row r="766" spans="1:18" ht="13.2" x14ac:dyDescent="0.25">
      <c r="A766" s="72"/>
      <c r="B766" s="73"/>
      <c r="C766" s="73"/>
      <c r="D766" s="11"/>
      <c r="E766" s="74"/>
      <c r="F766" s="75"/>
      <c r="G766" s="128" t="str">
        <f>IF(LEN(E766&amp;"")&gt;0,IF(ISERROR(VLOOKUP(E766,SpeciesLookup!B:G,6,FALSE)=TRUE),"",VLOOKUP(E766,SpeciesLookup!B:G,6,FALSE)),"")</f>
        <v/>
      </c>
      <c r="H766" s="128" t="str">
        <f>IF(LEN(E766&amp;"")&gt;0,IF(ISERROR(VLOOKUP(E766,SpeciesLookup!B:G,5,FALSE)=TRUE),"",VLOOKUP(E766,SpeciesLookup!B:G,5,FALSE)),"")</f>
        <v/>
      </c>
      <c r="I766" s="11"/>
      <c r="J766" s="73"/>
      <c r="K766" s="11"/>
      <c r="L766" s="127" t="str">
        <f>TRIM(IF(ISERROR(VLOOKUP(R766,SpeciesValidation!D:T,IF(ISNA(VLOOKUP(J766,Validation!B$2:C$15,2,FALSE)),FALSE,VLOOKUP(J766,Validation!B$2:C$15,2,FALSE)))),IF(LEN(E766&amp;"")&gt;0,"",""),VLOOKUP(R766,SpeciesValidation!D:T,VLOOKUP(J766,Validation!B$2:C$15,2,FALSE),FALSE)) &amp; " " &amp; IF(ISERROR(IF(LEFT(J766,1)="A",IF(IF(VLOOKUP(R766,SpeciesValidation!D:W,20,FALSE)=FALSE,OR(TEXT(A766,"MMDD")&lt;VLOOKUP(R766,SpeciesValidation!D:W,18,FALSE),TEXT(A766,"MMDD")&gt;VLOOKUP(R766,SpeciesValidation!D:W,19,FALSE)),IF(TEXT(A766,"MMDD")&lt;"0701",TEXT(A766,"MMDD")&gt;VLOOKUP(R766,SpeciesValidation!D:W,18,FALSE),TEXT(A766,"MMDD")&lt;VLOOKUP(R766,SpeciesValidation!D:W,19,FALSE))),"Date outside expected range for this species",""),"")),"",IF(LEFT(J766,1)="A",IF(IF(VLOOKUP(R766,SpeciesValidation!D:W,20,FALSE)=FALSE,OR(TEXT(A766,"MMDD")&lt;VLOOKUP(R766,SpeciesValidation!D:W,18,FALSE),TEXT(A766,"MMDD")&gt;VLOOKUP(R766,SpeciesValidation!D:W,19,FALSE)),IF(TEXT(A766,"MMDD")&lt;"0701",TEXT(A766,"MMDD")&gt;VLOOKUP(R766,SpeciesValidation!D:W,18,FALSE),TEXT(A766,"MMDD")&lt;VLOOKUP(R766,SpeciesValidation!D:W,19,FALSE))),"Date outside expected range for this species",""),"")))</f>
        <v/>
      </c>
      <c r="M766" s="127" t="str">
        <f>IF(LEN(E766&amp;"")&gt;0,IF(ISERROR(VLOOKUP(R766,SpeciesValidation!D:I,6,FALSE)),"",VLOOKUP(R766,SpeciesValidation!D:I,6,FALSE)),"")</f>
        <v/>
      </c>
      <c r="Q766" s="36" t="str">
        <f>IF(LEN(E766&amp;"")&gt;0,IF(ISERROR(VLOOKUP(E766,SpeciesValidation!B:G,2,FALSE)=TRUE),"",VLOOKUP(E766,SpeciesValidation!B:G,2,FALSE)),"")</f>
        <v/>
      </c>
      <c r="R766" s="36" t="str">
        <f>IF(LEN(E766&amp;"")&gt;0,IF(ISERROR(VLOOKUP(E766,SpeciesLookup!B:G,4,FALSE)=TRUE),"",VLOOKUP(E766,SpeciesLookup!B:G,4,FALSE)),"")</f>
        <v/>
      </c>
    </row>
    <row r="767" spans="1:18" ht="13.2" x14ac:dyDescent="0.25">
      <c r="A767" s="72"/>
      <c r="B767" s="73"/>
      <c r="C767" s="73"/>
      <c r="D767" s="11"/>
      <c r="E767" s="74"/>
      <c r="F767" s="75"/>
      <c r="G767" s="128" t="str">
        <f>IF(LEN(E767&amp;"")&gt;0,IF(ISERROR(VLOOKUP(E767,SpeciesLookup!B:G,6,FALSE)=TRUE),"",VLOOKUP(E767,SpeciesLookup!B:G,6,FALSE)),"")</f>
        <v/>
      </c>
      <c r="H767" s="128" t="str">
        <f>IF(LEN(E767&amp;"")&gt;0,IF(ISERROR(VLOOKUP(E767,SpeciesLookup!B:G,5,FALSE)=TRUE),"",VLOOKUP(E767,SpeciesLookup!B:G,5,FALSE)),"")</f>
        <v/>
      </c>
      <c r="I767" s="11"/>
      <c r="J767" s="73"/>
      <c r="K767" s="11"/>
      <c r="L767" s="127" t="str">
        <f>TRIM(IF(ISERROR(VLOOKUP(R767,SpeciesValidation!D:T,IF(ISNA(VLOOKUP(J767,Validation!B$2:C$15,2,FALSE)),FALSE,VLOOKUP(J767,Validation!B$2:C$15,2,FALSE)))),IF(LEN(E767&amp;"")&gt;0,"",""),VLOOKUP(R767,SpeciesValidation!D:T,VLOOKUP(J767,Validation!B$2:C$15,2,FALSE),FALSE)) &amp; " " &amp; IF(ISERROR(IF(LEFT(J767,1)="A",IF(IF(VLOOKUP(R767,SpeciesValidation!D:W,20,FALSE)=FALSE,OR(TEXT(A767,"MMDD")&lt;VLOOKUP(R767,SpeciesValidation!D:W,18,FALSE),TEXT(A767,"MMDD")&gt;VLOOKUP(R767,SpeciesValidation!D:W,19,FALSE)),IF(TEXT(A767,"MMDD")&lt;"0701",TEXT(A767,"MMDD")&gt;VLOOKUP(R767,SpeciesValidation!D:W,18,FALSE),TEXT(A767,"MMDD")&lt;VLOOKUP(R767,SpeciesValidation!D:W,19,FALSE))),"Date outside expected range for this species",""),"")),"",IF(LEFT(J767,1)="A",IF(IF(VLOOKUP(R767,SpeciesValidation!D:W,20,FALSE)=FALSE,OR(TEXT(A767,"MMDD")&lt;VLOOKUP(R767,SpeciesValidation!D:W,18,FALSE),TEXT(A767,"MMDD")&gt;VLOOKUP(R767,SpeciesValidation!D:W,19,FALSE)),IF(TEXT(A767,"MMDD")&lt;"0701",TEXT(A767,"MMDD")&gt;VLOOKUP(R767,SpeciesValidation!D:W,18,FALSE),TEXT(A767,"MMDD")&lt;VLOOKUP(R767,SpeciesValidation!D:W,19,FALSE))),"Date outside expected range for this species",""),"")))</f>
        <v/>
      </c>
      <c r="M767" s="127" t="str">
        <f>IF(LEN(E767&amp;"")&gt;0,IF(ISERROR(VLOOKUP(R767,SpeciesValidation!D:I,6,FALSE)),"",VLOOKUP(R767,SpeciesValidation!D:I,6,FALSE)),"")</f>
        <v/>
      </c>
      <c r="Q767" s="36" t="str">
        <f>IF(LEN(E767&amp;"")&gt;0,IF(ISERROR(VLOOKUP(E767,SpeciesValidation!B:G,2,FALSE)=TRUE),"",VLOOKUP(E767,SpeciesValidation!B:G,2,FALSE)),"")</f>
        <v/>
      </c>
      <c r="R767" s="36" t="str">
        <f>IF(LEN(E767&amp;"")&gt;0,IF(ISERROR(VLOOKUP(E767,SpeciesLookup!B:G,4,FALSE)=TRUE),"",VLOOKUP(E767,SpeciesLookup!B:G,4,FALSE)),"")</f>
        <v/>
      </c>
    </row>
    <row r="768" spans="1:18" ht="13.2" x14ac:dyDescent="0.25">
      <c r="A768" s="72"/>
      <c r="B768" s="73"/>
      <c r="C768" s="73"/>
      <c r="D768" s="11"/>
      <c r="E768" s="74"/>
      <c r="F768" s="75"/>
      <c r="G768" s="128" t="str">
        <f>IF(LEN(E768&amp;"")&gt;0,IF(ISERROR(VLOOKUP(E768,SpeciesLookup!B:G,6,FALSE)=TRUE),"",VLOOKUP(E768,SpeciesLookup!B:G,6,FALSE)),"")</f>
        <v/>
      </c>
      <c r="H768" s="128" t="str">
        <f>IF(LEN(E768&amp;"")&gt;0,IF(ISERROR(VLOOKUP(E768,SpeciesLookup!B:G,5,FALSE)=TRUE),"",VLOOKUP(E768,SpeciesLookup!B:G,5,FALSE)),"")</f>
        <v/>
      </c>
      <c r="I768" s="11"/>
      <c r="J768" s="73"/>
      <c r="K768" s="11"/>
      <c r="L768" s="127" t="str">
        <f>TRIM(IF(ISERROR(VLOOKUP(R768,SpeciesValidation!D:T,IF(ISNA(VLOOKUP(J768,Validation!B$2:C$15,2,FALSE)),FALSE,VLOOKUP(J768,Validation!B$2:C$15,2,FALSE)))),IF(LEN(E768&amp;"")&gt;0,"",""),VLOOKUP(R768,SpeciesValidation!D:T,VLOOKUP(J768,Validation!B$2:C$15,2,FALSE),FALSE)) &amp; " " &amp; IF(ISERROR(IF(LEFT(J768,1)="A",IF(IF(VLOOKUP(R768,SpeciesValidation!D:W,20,FALSE)=FALSE,OR(TEXT(A768,"MMDD")&lt;VLOOKUP(R768,SpeciesValidation!D:W,18,FALSE),TEXT(A768,"MMDD")&gt;VLOOKUP(R768,SpeciesValidation!D:W,19,FALSE)),IF(TEXT(A768,"MMDD")&lt;"0701",TEXT(A768,"MMDD")&gt;VLOOKUP(R768,SpeciesValidation!D:W,18,FALSE),TEXT(A768,"MMDD")&lt;VLOOKUP(R768,SpeciesValidation!D:W,19,FALSE))),"Date outside expected range for this species",""),"")),"",IF(LEFT(J768,1)="A",IF(IF(VLOOKUP(R768,SpeciesValidation!D:W,20,FALSE)=FALSE,OR(TEXT(A768,"MMDD")&lt;VLOOKUP(R768,SpeciesValidation!D:W,18,FALSE),TEXT(A768,"MMDD")&gt;VLOOKUP(R768,SpeciesValidation!D:W,19,FALSE)),IF(TEXT(A768,"MMDD")&lt;"0701",TEXT(A768,"MMDD")&gt;VLOOKUP(R768,SpeciesValidation!D:W,18,FALSE),TEXT(A768,"MMDD")&lt;VLOOKUP(R768,SpeciesValidation!D:W,19,FALSE))),"Date outside expected range for this species",""),"")))</f>
        <v/>
      </c>
      <c r="M768" s="127" t="str">
        <f>IF(LEN(E768&amp;"")&gt;0,IF(ISERROR(VLOOKUP(R768,SpeciesValidation!D:I,6,FALSE)),"",VLOOKUP(R768,SpeciesValidation!D:I,6,FALSE)),"")</f>
        <v/>
      </c>
      <c r="Q768" s="36" t="str">
        <f>IF(LEN(E768&amp;"")&gt;0,IF(ISERROR(VLOOKUP(E768,SpeciesValidation!B:G,2,FALSE)=TRUE),"",VLOOKUP(E768,SpeciesValidation!B:G,2,FALSE)),"")</f>
        <v/>
      </c>
      <c r="R768" s="36" t="str">
        <f>IF(LEN(E768&amp;"")&gt;0,IF(ISERROR(VLOOKUP(E768,SpeciesLookup!B:G,4,FALSE)=TRUE),"",VLOOKUP(E768,SpeciesLookup!B:G,4,FALSE)),"")</f>
        <v/>
      </c>
    </row>
    <row r="769" spans="1:18" ht="13.2" x14ac:dyDescent="0.25">
      <c r="A769" s="72"/>
      <c r="B769" s="73"/>
      <c r="C769" s="73"/>
      <c r="D769" s="11"/>
      <c r="E769" s="74"/>
      <c r="F769" s="75"/>
      <c r="G769" s="128" t="str">
        <f>IF(LEN(E769&amp;"")&gt;0,IF(ISERROR(VLOOKUP(E769,SpeciesLookup!B:G,6,FALSE)=TRUE),"",VLOOKUP(E769,SpeciesLookup!B:G,6,FALSE)),"")</f>
        <v/>
      </c>
      <c r="H769" s="128" t="str">
        <f>IF(LEN(E769&amp;"")&gt;0,IF(ISERROR(VLOOKUP(E769,SpeciesLookup!B:G,5,FALSE)=TRUE),"",VLOOKUP(E769,SpeciesLookup!B:G,5,FALSE)),"")</f>
        <v/>
      </c>
      <c r="I769" s="11"/>
      <c r="J769" s="73"/>
      <c r="K769" s="11"/>
      <c r="L769" s="127" t="str">
        <f>TRIM(IF(ISERROR(VLOOKUP(R769,SpeciesValidation!D:T,IF(ISNA(VLOOKUP(J769,Validation!B$2:C$15,2,FALSE)),FALSE,VLOOKUP(J769,Validation!B$2:C$15,2,FALSE)))),IF(LEN(E769&amp;"")&gt;0,"",""),VLOOKUP(R769,SpeciesValidation!D:T,VLOOKUP(J769,Validation!B$2:C$15,2,FALSE),FALSE)) &amp; " " &amp; IF(ISERROR(IF(LEFT(J769,1)="A",IF(IF(VLOOKUP(R769,SpeciesValidation!D:W,20,FALSE)=FALSE,OR(TEXT(A769,"MMDD")&lt;VLOOKUP(R769,SpeciesValidation!D:W,18,FALSE),TEXT(A769,"MMDD")&gt;VLOOKUP(R769,SpeciesValidation!D:W,19,FALSE)),IF(TEXT(A769,"MMDD")&lt;"0701",TEXT(A769,"MMDD")&gt;VLOOKUP(R769,SpeciesValidation!D:W,18,FALSE),TEXT(A769,"MMDD")&lt;VLOOKUP(R769,SpeciesValidation!D:W,19,FALSE))),"Date outside expected range for this species",""),"")),"",IF(LEFT(J769,1)="A",IF(IF(VLOOKUP(R769,SpeciesValidation!D:W,20,FALSE)=FALSE,OR(TEXT(A769,"MMDD")&lt;VLOOKUP(R769,SpeciesValidation!D:W,18,FALSE),TEXT(A769,"MMDD")&gt;VLOOKUP(R769,SpeciesValidation!D:W,19,FALSE)),IF(TEXT(A769,"MMDD")&lt;"0701",TEXT(A769,"MMDD")&gt;VLOOKUP(R769,SpeciesValidation!D:W,18,FALSE),TEXT(A769,"MMDD")&lt;VLOOKUP(R769,SpeciesValidation!D:W,19,FALSE))),"Date outside expected range for this species",""),"")))</f>
        <v/>
      </c>
      <c r="M769" s="127" t="str">
        <f>IF(LEN(E769&amp;"")&gt;0,IF(ISERROR(VLOOKUP(R769,SpeciesValidation!D:I,6,FALSE)),"",VLOOKUP(R769,SpeciesValidation!D:I,6,FALSE)),"")</f>
        <v/>
      </c>
      <c r="Q769" s="36" t="str">
        <f>IF(LEN(E769&amp;"")&gt;0,IF(ISERROR(VLOOKUP(E769,SpeciesValidation!B:G,2,FALSE)=TRUE),"",VLOOKUP(E769,SpeciesValidation!B:G,2,FALSE)),"")</f>
        <v/>
      </c>
      <c r="R769" s="36" t="str">
        <f>IF(LEN(E769&amp;"")&gt;0,IF(ISERROR(VLOOKUP(E769,SpeciesLookup!B:G,4,FALSE)=TRUE),"",VLOOKUP(E769,SpeciesLookup!B:G,4,FALSE)),"")</f>
        <v/>
      </c>
    </row>
    <row r="770" spans="1:18" ht="13.2" x14ac:dyDescent="0.25">
      <c r="A770" s="72"/>
      <c r="B770" s="73"/>
      <c r="C770" s="73"/>
      <c r="D770" s="11"/>
      <c r="E770" s="74"/>
      <c r="F770" s="75"/>
      <c r="G770" s="128" t="str">
        <f>IF(LEN(E770&amp;"")&gt;0,IF(ISERROR(VLOOKUP(E770,SpeciesLookup!B:G,6,FALSE)=TRUE),"",VLOOKUP(E770,SpeciesLookup!B:G,6,FALSE)),"")</f>
        <v/>
      </c>
      <c r="H770" s="128" t="str">
        <f>IF(LEN(E770&amp;"")&gt;0,IF(ISERROR(VLOOKUP(E770,SpeciesLookup!B:G,5,FALSE)=TRUE),"",VLOOKUP(E770,SpeciesLookup!B:G,5,FALSE)),"")</f>
        <v/>
      </c>
      <c r="I770" s="11"/>
      <c r="J770" s="73"/>
      <c r="K770" s="11"/>
      <c r="L770" s="127" t="str">
        <f>TRIM(IF(ISERROR(VLOOKUP(R770,SpeciesValidation!D:T,IF(ISNA(VLOOKUP(J770,Validation!B$2:C$15,2,FALSE)),FALSE,VLOOKUP(J770,Validation!B$2:C$15,2,FALSE)))),IF(LEN(E770&amp;"")&gt;0,"",""),VLOOKUP(R770,SpeciesValidation!D:T,VLOOKUP(J770,Validation!B$2:C$15,2,FALSE),FALSE)) &amp; " " &amp; IF(ISERROR(IF(LEFT(J770,1)="A",IF(IF(VLOOKUP(R770,SpeciesValidation!D:W,20,FALSE)=FALSE,OR(TEXT(A770,"MMDD")&lt;VLOOKUP(R770,SpeciesValidation!D:W,18,FALSE),TEXT(A770,"MMDD")&gt;VLOOKUP(R770,SpeciesValidation!D:W,19,FALSE)),IF(TEXT(A770,"MMDD")&lt;"0701",TEXT(A770,"MMDD")&gt;VLOOKUP(R770,SpeciesValidation!D:W,18,FALSE),TEXT(A770,"MMDD")&lt;VLOOKUP(R770,SpeciesValidation!D:W,19,FALSE))),"Date outside expected range for this species",""),"")),"",IF(LEFT(J770,1)="A",IF(IF(VLOOKUP(R770,SpeciesValidation!D:W,20,FALSE)=FALSE,OR(TEXT(A770,"MMDD")&lt;VLOOKUP(R770,SpeciesValidation!D:W,18,FALSE),TEXT(A770,"MMDD")&gt;VLOOKUP(R770,SpeciesValidation!D:W,19,FALSE)),IF(TEXT(A770,"MMDD")&lt;"0701",TEXT(A770,"MMDD")&gt;VLOOKUP(R770,SpeciesValidation!D:W,18,FALSE),TEXT(A770,"MMDD")&lt;VLOOKUP(R770,SpeciesValidation!D:W,19,FALSE))),"Date outside expected range for this species",""),"")))</f>
        <v/>
      </c>
      <c r="M770" s="127" t="str">
        <f>IF(LEN(E770&amp;"")&gt;0,IF(ISERROR(VLOOKUP(R770,SpeciesValidation!D:I,6,FALSE)),"",VLOOKUP(R770,SpeciesValidation!D:I,6,FALSE)),"")</f>
        <v/>
      </c>
      <c r="Q770" s="36" t="str">
        <f>IF(LEN(E770&amp;"")&gt;0,IF(ISERROR(VLOOKUP(E770,SpeciesValidation!B:G,2,FALSE)=TRUE),"",VLOOKUP(E770,SpeciesValidation!B:G,2,FALSE)),"")</f>
        <v/>
      </c>
      <c r="R770" s="36" t="str">
        <f>IF(LEN(E770&amp;"")&gt;0,IF(ISERROR(VLOOKUP(E770,SpeciesLookup!B:G,4,FALSE)=TRUE),"",VLOOKUP(E770,SpeciesLookup!B:G,4,FALSE)),"")</f>
        <v/>
      </c>
    </row>
    <row r="771" spans="1:18" ht="13.2" x14ac:dyDescent="0.25">
      <c r="A771" s="72"/>
      <c r="B771" s="73"/>
      <c r="C771" s="73"/>
      <c r="D771" s="11"/>
      <c r="E771" s="74"/>
      <c r="F771" s="75"/>
      <c r="G771" s="128" t="str">
        <f>IF(LEN(E771&amp;"")&gt;0,IF(ISERROR(VLOOKUP(E771,SpeciesLookup!B:G,6,FALSE)=TRUE),"",VLOOKUP(E771,SpeciesLookup!B:G,6,FALSE)),"")</f>
        <v/>
      </c>
      <c r="H771" s="128" t="str">
        <f>IF(LEN(E771&amp;"")&gt;0,IF(ISERROR(VLOOKUP(E771,SpeciesLookup!B:G,5,FALSE)=TRUE),"",VLOOKUP(E771,SpeciesLookup!B:G,5,FALSE)),"")</f>
        <v/>
      </c>
      <c r="I771" s="11"/>
      <c r="J771" s="73"/>
      <c r="K771" s="11"/>
      <c r="L771" s="127" t="str">
        <f>TRIM(IF(ISERROR(VLOOKUP(R771,SpeciesValidation!D:T,IF(ISNA(VLOOKUP(J771,Validation!B$2:C$15,2,FALSE)),FALSE,VLOOKUP(J771,Validation!B$2:C$15,2,FALSE)))),IF(LEN(E771&amp;"")&gt;0,"",""),VLOOKUP(R771,SpeciesValidation!D:T,VLOOKUP(J771,Validation!B$2:C$15,2,FALSE),FALSE)) &amp; " " &amp; IF(ISERROR(IF(LEFT(J771,1)="A",IF(IF(VLOOKUP(R771,SpeciesValidation!D:W,20,FALSE)=FALSE,OR(TEXT(A771,"MMDD")&lt;VLOOKUP(R771,SpeciesValidation!D:W,18,FALSE),TEXT(A771,"MMDD")&gt;VLOOKUP(R771,SpeciesValidation!D:W,19,FALSE)),IF(TEXT(A771,"MMDD")&lt;"0701",TEXT(A771,"MMDD")&gt;VLOOKUP(R771,SpeciesValidation!D:W,18,FALSE),TEXT(A771,"MMDD")&lt;VLOOKUP(R771,SpeciesValidation!D:W,19,FALSE))),"Date outside expected range for this species",""),"")),"",IF(LEFT(J771,1)="A",IF(IF(VLOOKUP(R771,SpeciesValidation!D:W,20,FALSE)=FALSE,OR(TEXT(A771,"MMDD")&lt;VLOOKUP(R771,SpeciesValidation!D:W,18,FALSE),TEXT(A771,"MMDD")&gt;VLOOKUP(R771,SpeciesValidation!D:W,19,FALSE)),IF(TEXT(A771,"MMDD")&lt;"0701",TEXT(A771,"MMDD")&gt;VLOOKUP(R771,SpeciesValidation!D:W,18,FALSE),TEXT(A771,"MMDD")&lt;VLOOKUP(R771,SpeciesValidation!D:W,19,FALSE))),"Date outside expected range for this species",""),"")))</f>
        <v/>
      </c>
      <c r="M771" s="127" t="str">
        <f>IF(LEN(E771&amp;"")&gt;0,IF(ISERROR(VLOOKUP(R771,SpeciesValidation!D:I,6,FALSE)),"",VLOOKUP(R771,SpeciesValidation!D:I,6,FALSE)),"")</f>
        <v/>
      </c>
      <c r="Q771" s="36" t="str">
        <f>IF(LEN(E771&amp;"")&gt;0,IF(ISERROR(VLOOKUP(E771,SpeciesValidation!B:G,2,FALSE)=TRUE),"",VLOOKUP(E771,SpeciesValidation!B:G,2,FALSE)),"")</f>
        <v/>
      </c>
      <c r="R771" s="36" t="str">
        <f>IF(LEN(E771&amp;"")&gt;0,IF(ISERROR(VLOOKUP(E771,SpeciesLookup!B:G,4,FALSE)=TRUE),"",VLOOKUP(E771,SpeciesLookup!B:G,4,FALSE)),"")</f>
        <v/>
      </c>
    </row>
    <row r="772" spans="1:18" ht="13.2" x14ac:dyDescent="0.25">
      <c r="A772" s="72"/>
      <c r="B772" s="73"/>
      <c r="C772" s="73"/>
      <c r="D772" s="11"/>
      <c r="E772" s="74"/>
      <c r="F772" s="75"/>
      <c r="G772" s="128" t="str">
        <f>IF(LEN(E772&amp;"")&gt;0,IF(ISERROR(VLOOKUP(E772,SpeciesLookup!B:G,6,FALSE)=TRUE),"",VLOOKUP(E772,SpeciesLookup!B:G,6,FALSE)),"")</f>
        <v/>
      </c>
      <c r="H772" s="128" t="str">
        <f>IF(LEN(E772&amp;"")&gt;0,IF(ISERROR(VLOOKUP(E772,SpeciesLookup!B:G,5,FALSE)=TRUE),"",VLOOKUP(E772,SpeciesLookup!B:G,5,FALSE)),"")</f>
        <v/>
      </c>
      <c r="I772" s="11"/>
      <c r="J772" s="73"/>
      <c r="K772" s="11"/>
      <c r="L772" s="127" t="str">
        <f>TRIM(IF(ISERROR(VLOOKUP(R772,SpeciesValidation!D:T,IF(ISNA(VLOOKUP(J772,Validation!B$2:C$15,2,FALSE)),FALSE,VLOOKUP(J772,Validation!B$2:C$15,2,FALSE)))),IF(LEN(E772&amp;"")&gt;0,"",""),VLOOKUP(R772,SpeciesValidation!D:T,VLOOKUP(J772,Validation!B$2:C$15,2,FALSE),FALSE)) &amp; " " &amp; IF(ISERROR(IF(LEFT(J772,1)="A",IF(IF(VLOOKUP(R772,SpeciesValidation!D:W,20,FALSE)=FALSE,OR(TEXT(A772,"MMDD")&lt;VLOOKUP(R772,SpeciesValidation!D:W,18,FALSE),TEXT(A772,"MMDD")&gt;VLOOKUP(R772,SpeciesValidation!D:W,19,FALSE)),IF(TEXT(A772,"MMDD")&lt;"0701",TEXT(A772,"MMDD")&gt;VLOOKUP(R772,SpeciesValidation!D:W,18,FALSE),TEXT(A772,"MMDD")&lt;VLOOKUP(R772,SpeciesValidation!D:W,19,FALSE))),"Date outside expected range for this species",""),"")),"",IF(LEFT(J772,1)="A",IF(IF(VLOOKUP(R772,SpeciesValidation!D:W,20,FALSE)=FALSE,OR(TEXT(A772,"MMDD")&lt;VLOOKUP(R772,SpeciesValidation!D:W,18,FALSE),TEXT(A772,"MMDD")&gt;VLOOKUP(R772,SpeciesValidation!D:W,19,FALSE)),IF(TEXT(A772,"MMDD")&lt;"0701",TEXT(A772,"MMDD")&gt;VLOOKUP(R772,SpeciesValidation!D:W,18,FALSE),TEXT(A772,"MMDD")&lt;VLOOKUP(R772,SpeciesValidation!D:W,19,FALSE))),"Date outside expected range for this species",""),"")))</f>
        <v/>
      </c>
      <c r="M772" s="127" t="str">
        <f>IF(LEN(E772&amp;"")&gt;0,IF(ISERROR(VLOOKUP(R772,SpeciesValidation!D:I,6,FALSE)),"",VLOOKUP(R772,SpeciesValidation!D:I,6,FALSE)),"")</f>
        <v/>
      </c>
      <c r="Q772" s="36" t="str">
        <f>IF(LEN(E772&amp;"")&gt;0,IF(ISERROR(VLOOKUP(E772,SpeciesValidation!B:G,2,FALSE)=TRUE),"",VLOOKUP(E772,SpeciesValidation!B:G,2,FALSE)),"")</f>
        <v/>
      </c>
      <c r="R772" s="36" t="str">
        <f>IF(LEN(E772&amp;"")&gt;0,IF(ISERROR(VLOOKUP(E772,SpeciesLookup!B:G,4,FALSE)=TRUE),"",VLOOKUP(E772,SpeciesLookup!B:G,4,FALSE)),"")</f>
        <v/>
      </c>
    </row>
    <row r="773" spans="1:18" ht="13.2" x14ac:dyDescent="0.25">
      <c r="A773" s="72"/>
      <c r="B773" s="73"/>
      <c r="C773" s="73"/>
      <c r="D773" s="11"/>
      <c r="E773" s="74"/>
      <c r="F773" s="75"/>
      <c r="G773" s="128" t="str">
        <f>IF(LEN(E773&amp;"")&gt;0,IF(ISERROR(VLOOKUP(E773,SpeciesLookup!B:G,6,FALSE)=TRUE),"",VLOOKUP(E773,SpeciesLookup!B:G,6,FALSE)),"")</f>
        <v/>
      </c>
      <c r="H773" s="128" t="str">
        <f>IF(LEN(E773&amp;"")&gt;0,IF(ISERROR(VLOOKUP(E773,SpeciesLookup!B:G,5,FALSE)=TRUE),"",VLOOKUP(E773,SpeciesLookup!B:G,5,FALSE)),"")</f>
        <v/>
      </c>
      <c r="I773" s="11"/>
      <c r="J773" s="73"/>
      <c r="K773" s="11"/>
      <c r="L773" s="127" t="str">
        <f>TRIM(IF(ISERROR(VLOOKUP(R773,SpeciesValidation!D:T,IF(ISNA(VLOOKUP(J773,Validation!B$2:C$15,2,FALSE)),FALSE,VLOOKUP(J773,Validation!B$2:C$15,2,FALSE)))),IF(LEN(E773&amp;"")&gt;0,"",""),VLOOKUP(R773,SpeciesValidation!D:T,VLOOKUP(J773,Validation!B$2:C$15,2,FALSE),FALSE)) &amp; " " &amp; IF(ISERROR(IF(LEFT(J773,1)="A",IF(IF(VLOOKUP(R773,SpeciesValidation!D:W,20,FALSE)=FALSE,OR(TEXT(A773,"MMDD")&lt;VLOOKUP(R773,SpeciesValidation!D:W,18,FALSE),TEXT(A773,"MMDD")&gt;VLOOKUP(R773,SpeciesValidation!D:W,19,FALSE)),IF(TEXT(A773,"MMDD")&lt;"0701",TEXT(A773,"MMDD")&gt;VLOOKUP(R773,SpeciesValidation!D:W,18,FALSE),TEXT(A773,"MMDD")&lt;VLOOKUP(R773,SpeciesValidation!D:W,19,FALSE))),"Date outside expected range for this species",""),"")),"",IF(LEFT(J773,1)="A",IF(IF(VLOOKUP(R773,SpeciesValidation!D:W,20,FALSE)=FALSE,OR(TEXT(A773,"MMDD")&lt;VLOOKUP(R773,SpeciesValidation!D:W,18,FALSE),TEXT(A773,"MMDD")&gt;VLOOKUP(R773,SpeciesValidation!D:W,19,FALSE)),IF(TEXT(A773,"MMDD")&lt;"0701",TEXT(A773,"MMDD")&gt;VLOOKUP(R773,SpeciesValidation!D:W,18,FALSE),TEXT(A773,"MMDD")&lt;VLOOKUP(R773,SpeciesValidation!D:W,19,FALSE))),"Date outside expected range for this species",""),"")))</f>
        <v/>
      </c>
      <c r="M773" s="127" t="str">
        <f>IF(LEN(E773&amp;"")&gt;0,IF(ISERROR(VLOOKUP(R773,SpeciesValidation!D:I,6,FALSE)),"",VLOOKUP(R773,SpeciesValidation!D:I,6,FALSE)),"")</f>
        <v/>
      </c>
      <c r="Q773" s="36" t="str">
        <f>IF(LEN(E773&amp;"")&gt;0,IF(ISERROR(VLOOKUP(E773,SpeciesValidation!B:G,2,FALSE)=TRUE),"",VLOOKUP(E773,SpeciesValidation!B:G,2,FALSE)),"")</f>
        <v/>
      </c>
      <c r="R773" s="36" t="str">
        <f>IF(LEN(E773&amp;"")&gt;0,IF(ISERROR(VLOOKUP(E773,SpeciesLookup!B:G,4,FALSE)=TRUE),"",VLOOKUP(E773,SpeciesLookup!B:G,4,FALSE)),"")</f>
        <v/>
      </c>
    </row>
    <row r="774" spans="1:18" ht="13.2" x14ac:dyDescent="0.25">
      <c r="A774" s="72"/>
      <c r="B774" s="73"/>
      <c r="C774" s="73"/>
      <c r="D774" s="11"/>
      <c r="E774" s="74"/>
      <c r="F774" s="75"/>
      <c r="G774" s="128" t="str">
        <f>IF(LEN(E774&amp;"")&gt;0,IF(ISERROR(VLOOKUP(E774,SpeciesLookup!B:G,6,FALSE)=TRUE),"",VLOOKUP(E774,SpeciesLookup!B:G,6,FALSE)),"")</f>
        <v/>
      </c>
      <c r="H774" s="128" t="str">
        <f>IF(LEN(E774&amp;"")&gt;0,IF(ISERROR(VLOOKUP(E774,SpeciesLookup!B:G,5,FALSE)=TRUE),"",VLOOKUP(E774,SpeciesLookup!B:G,5,FALSE)),"")</f>
        <v/>
      </c>
      <c r="I774" s="11"/>
      <c r="J774" s="73"/>
      <c r="K774" s="11"/>
      <c r="L774" s="127" t="str">
        <f>TRIM(IF(ISERROR(VLOOKUP(R774,SpeciesValidation!D:T,IF(ISNA(VLOOKUP(J774,Validation!B$2:C$15,2,FALSE)),FALSE,VLOOKUP(J774,Validation!B$2:C$15,2,FALSE)))),IF(LEN(E774&amp;"")&gt;0,"",""),VLOOKUP(R774,SpeciesValidation!D:T,VLOOKUP(J774,Validation!B$2:C$15,2,FALSE),FALSE)) &amp; " " &amp; IF(ISERROR(IF(LEFT(J774,1)="A",IF(IF(VLOOKUP(R774,SpeciesValidation!D:W,20,FALSE)=FALSE,OR(TEXT(A774,"MMDD")&lt;VLOOKUP(R774,SpeciesValidation!D:W,18,FALSE),TEXT(A774,"MMDD")&gt;VLOOKUP(R774,SpeciesValidation!D:W,19,FALSE)),IF(TEXT(A774,"MMDD")&lt;"0701",TEXT(A774,"MMDD")&gt;VLOOKUP(R774,SpeciesValidation!D:W,18,FALSE),TEXT(A774,"MMDD")&lt;VLOOKUP(R774,SpeciesValidation!D:W,19,FALSE))),"Date outside expected range for this species",""),"")),"",IF(LEFT(J774,1)="A",IF(IF(VLOOKUP(R774,SpeciesValidation!D:W,20,FALSE)=FALSE,OR(TEXT(A774,"MMDD")&lt;VLOOKUP(R774,SpeciesValidation!D:W,18,FALSE),TEXT(A774,"MMDD")&gt;VLOOKUP(R774,SpeciesValidation!D:W,19,FALSE)),IF(TEXT(A774,"MMDD")&lt;"0701",TEXT(A774,"MMDD")&gt;VLOOKUP(R774,SpeciesValidation!D:W,18,FALSE),TEXT(A774,"MMDD")&lt;VLOOKUP(R774,SpeciesValidation!D:W,19,FALSE))),"Date outside expected range for this species",""),"")))</f>
        <v/>
      </c>
      <c r="M774" s="127" t="str">
        <f>IF(LEN(E774&amp;"")&gt;0,IF(ISERROR(VLOOKUP(R774,SpeciesValidation!D:I,6,FALSE)),"",VLOOKUP(R774,SpeciesValidation!D:I,6,FALSE)),"")</f>
        <v/>
      </c>
      <c r="Q774" s="36" t="str">
        <f>IF(LEN(E774&amp;"")&gt;0,IF(ISERROR(VLOOKUP(E774,SpeciesValidation!B:G,2,FALSE)=TRUE),"",VLOOKUP(E774,SpeciesValidation!B:G,2,FALSE)),"")</f>
        <v/>
      </c>
      <c r="R774" s="36" t="str">
        <f>IF(LEN(E774&amp;"")&gt;0,IF(ISERROR(VLOOKUP(E774,SpeciesLookup!B:G,4,FALSE)=TRUE),"",VLOOKUP(E774,SpeciesLookup!B:G,4,FALSE)),"")</f>
        <v/>
      </c>
    </row>
    <row r="775" spans="1:18" ht="13.2" x14ac:dyDescent="0.25">
      <c r="A775" s="72"/>
      <c r="B775" s="73"/>
      <c r="C775" s="73"/>
      <c r="D775" s="11"/>
      <c r="E775" s="74"/>
      <c r="F775" s="75"/>
      <c r="G775" s="128" t="str">
        <f>IF(LEN(E775&amp;"")&gt;0,IF(ISERROR(VLOOKUP(E775,SpeciesLookup!B:G,6,FALSE)=TRUE),"",VLOOKUP(E775,SpeciesLookup!B:G,6,FALSE)),"")</f>
        <v/>
      </c>
      <c r="H775" s="128" t="str">
        <f>IF(LEN(E775&amp;"")&gt;0,IF(ISERROR(VLOOKUP(E775,SpeciesLookup!B:G,5,FALSE)=TRUE),"",VLOOKUP(E775,SpeciesLookup!B:G,5,FALSE)),"")</f>
        <v/>
      </c>
      <c r="I775" s="11"/>
      <c r="J775" s="73"/>
      <c r="K775" s="11"/>
      <c r="L775" s="127" t="str">
        <f>TRIM(IF(ISERROR(VLOOKUP(R775,SpeciesValidation!D:T,IF(ISNA(VLOOKUP(J775,Validation!B$2:C$15,2,FALSE)),FALSE,VLOOKUP(J775,Validation!B$2:C$15,2,FALSE)))),IF(LEN(E775&amp;"")&gt;0,"",""),VLOOKUP(R775,SpeciesValidation!D:T,VLOOKUP(J775,Validation!B$2:C$15,2,FALSE),FALSE)) &amp; " " &amp; IF(ISERROR(IF(LEFT(J775,1)="A",IF(IF(VLOOKUP(R775,SpeciesValidation!D:W,20,FALSE)=FALSE,OR(TEXT(A775,"MMDD")&lt;VLOOKUP(R775,SpeciesValidation!D:W,18,FALSE),TEXT(A775,"MMDD")&gt;VLOOKUP(R775,SpeciesValidation!D:W,19,FALSE)),IF(TEXT(A775,"MMDD")&lt;"0701",TEXT(A775,"MMDD")&gt;VLOOKUP(R775,SpeciesValidation!D:W,18,FALSE),TEXT(A775,"MMDD")&lt;VLOOKUP(R775,SpeciesValidation!D:W,19,FALSE))),"Date outside expected range for this species",""),"")),"",IF(LEFT(J775,1)="A",IF(IF(VLOOKUP(R775,SpeciesValidation!D:W,20,FALSE)=FALSE,OR(TEXT(A775,"MMDD")&lt;VLOOKUP(R775,SpeciesValidation!D:W,18,FALSE),TEXT(A775,"MMDD")&gt;VLOOKUP(R775,SpeciesValidation!D:W,19,FALSE)),IF(TEXT(A775,"MMDD")&lt;"0701",TEXT(A775,"MMDD")&gt;VLOOKUP(R775,SpeciesValidation!D:W,18,FALSE),TEXT(A775,"MMDD")&lt;VLOOKUP(R775,SpeciesValidation!D:W,19,FALSE))),"Date outside expected range for this species",""),"")))</f>
        <v/>
      </c>
      <c r="M775" s="127" t="str">
        <f>IF(LEN(E775&amp;"")&gt;0,IF(ISERROR(VLOOKUP(R775,SpeciesValidation!D:I,6,FALSE)),"",VLOOKUP(R775,SpeciesValidation!D:I,6,FALSE)),"")</f>
        <v/>
      </c>
      <c r="Q775" s="36" t="str">
        <f>IF(LEN(E775&amp;"")&gt;0,IF(ISERROR(VLOOKUP(E775,SpeciesValidation!B:G,2,FALSE)=TRUE),"",VLOOKUP(E775,SpeciesValidation!B:G,2,FALSE)),"")</f>
        <v/>
      </c>
      <c r="R775" s="36" t="str">
        <f>IF(LEN(E775&amp;"")&gt;0,IF(ISERROR(VLOOKUP(E775,SpeciesLookup!B:G,4,FALSE)=TRUE),"",VLOOKUP(E775,SpeciesLookup!B:G,4,FALSE)),"")</f>
        <v/>
      </c>
    </row>
    <row r="776" spans="1:18" ht="13.2" x14ac:dyDescent="0.25">
      <c r="A776" s="72"/>
      <c r="B776" s="73"/>
      <c r="C776" s="73"/>
      <c r="D776" s="11"/>
      <c r="E776" s="74"/>
      <c r="F776" s="75"/>
      <c r="G776" s="128" t="str">
        <f>IF(LEN(E776&amp;"")&gt;0,IF(ISERROR(VLOOKUP(E776,SpeciesLookup!B:G,6,FALSE)=TRUE),"",VLOOKUP(E776,SpeciesLookup!B:G,6,FALSE)),"")</f>
        <v/>
      </c>
      <c r="H776" s="128" t="str">
        <f>IF(LEN(E776&amp;"")&gt;0,IF(ISERROR(VLOOKUP(E776,SpeciesLookup!B:G,5,FALSE)=TRUE),"",VLOOKUP(E776,SpeciesLookup!B:G,5,FALSE)),"")</f>
        <v/>
      </c>
      <c r="I776" s="11"/>
      <c r="J776" s="73"/>
      <c r="K776" s="11"/>
      <c r="L776" s="127" t="str">
        <f>TRIM(IF(ISERROR(VLOOKUP(R776,SpeciesValidation!D:T,IF(ISNA(VLOOKUP(J776,Validation!B$2:C$15,2,FALSE)),FALSE,VLOOKUP(J776,Validation!B$2:C$15,2,FALSE)))),IF(LEN(E776&amp;"")&gt;0,"",""),VLOOKUP(R776,SpeciesValidation!D:T,VLOOKUP(J776,Validation!B$2:C$15,2,FALSE),FALSE)) &amp; " " &amp; IF(ISERROR(IF(LEFT(J776,1)="A",IF(IF(VLOOKUP(R776,SpeciesValidation!D:W,20,FALSE)=FALSE,OR(TEXT(A776,"MMDD")&lt;VLOOKUP(R776,SpeciesValidation!D:W,18,FALSE),TEXT(A776,"MMDD")&gt;VLOOKUP(R776,SpeciesValidation!D:W,19,FALSE)),IF(TEXT(A776,"MMDD")&lt;"0701",TEXT(A776,"MMDD")&gt;VLOOKUP(R776,SpeciesValidation!D:W,18,FALSE),TEXT(A776,"MMDD")&lt;VLOOKUP(R776,SpeciesValidation!D:W,19,FALSE))),"Date outside expected range for this species",""),"")),"",IF(LEFT(J776,1)="A",IF(IF(VLOOKUP(R776,SpeciesValidation!D:W,20,FALSE)=FALSE,OR(TEXT(A776,"MMDD")&lt;VLOOKUP(R776,SpeciesValidation!D:W,18,FALSE),TEXT(A776,"MMDD")&gt;VLOOKUP(R776,SpeciesValidation!D:W,19,FALSE)),IF(TEXT(A776,"MMDD")&lt;"0701",TEXT(A776,"MMDD")&gt;VLOOKUP(R776,SpeciesValidation!D:W,18,FALSE),TEXT(A776,"MMDD")&lt;VLOOKUP(R776,SpeciesValidation!D:W,19,FALSE))),"Date outside expected range for this species",""),"")))</f>
        <v/>
      </c>
      <c r="M776" s="127" t="str">
        <f>IF(LEN(E776&amp;"")&gt;0,IF(ISERROR(VLOOKUP(R776,SpeciesValidation!D:I,6,FALSE)),"",VLOOKUP(R776,SpeciesValidation!D:I,6,FALSE)),"")</f>
        <v/>
      </c>
      <c r="Q776" s="36" t="str">
        <f>IF(LEN(E776&amp;"")&gt;0,IF(ISERROR(VLOOKUP(E776,SpeciesValidation!B:G,2,FALSE)=TRUE),"",VLOOKUP(E776,SpeciesValidation!B:G,2,FALSE)),"")</f>
        <v/>
      </c>
      <c r="R776" s="36" t="str">
        <f>IF(LEN(E776&amp;"")&gt;0,IF(ISERROR(VLOOKUP(E776,SpeciesLookup!B:G,4,FALSE)=TRUE),"",VLOOKUP(E776,SpeciesLookup!B:G,4,FALSE)),"")</f>
        <v/>
      </c>
    </row>
    <row r="777" spans="1:18" ht="13.2" x14ac:dyDescent="0.25">
      <c r="A777" s="72"/>
      <c r="B777" s="73"/>
      <c r="C777" s="73"/>
      <c r="D777" s="11"/>
      <c r="E777" s="74"/>
      <c r="F777" s="75"/>
      <c r="G777" s="128" t="str">
        <f>IF(LEN(E777&amp;"")&gt;0,IF(ISERROR(VLOOKUP(E777,SpeciesLookup!B:G,6,FALSE)=TRUE),"",VLOOKUP(E777,SpeciesLookup!B:G,6,FALSE)),"")</f>
        <v/>
      </c>
      <c r="H777" s="128" t="str">
        <f>IF(LEN(E777&amp;"")&gt;0,IF(ISERROR(VLOOKUP(E777,SpeciesLookup!B:G,5,FALSE)=TRUE),"",VLOOKUP(E777,SpeciesLookup!B:G,5,FALSE)),"")</f>
        <v/>
      </c>
      <c r="I777" s="11"/>
      <c r="J777" s="73"/>
      <c r="K777" s="11"/>
      <c r="L777" s="127" t="str">
        <f>TRIM(IF(ISERROR(VLOOKUP(R777,SpeciesValidation!D:T,IF(ISNA(VLOOKUP(J777,Validation!B$2:C$15,2,FALSE)),FALSE,VLOOKUP(J777,Validation!B$2:C$15,2,FALSE)))),IF(LEN(E777&amp;"")&gt;0,"",""),VLOOKUP(R777,SpeciesValidation!D:T,VLOOKUP(J777,Validation!B$2:C$15,2,FALSE),FALSE)) &amp; " " &amp; IF(ISERROR(IF(LEFT(J777,1)="A",IF(IF(VLOOKUP(R777,SpeciesValidation!D:W,20,FALSE)=FALSE,OR(TEXT(A777,"MMDD")&lt;VLOOKUP(R777,SpeciesValidation!D:W,18,FALSE),TEXT(A777,"MMDD")&gt;VLOOKUP(R777,SpeciesValidation!D:W,19,FALSE)),IF(TEXT(A777,"MMDD")&lt;"0701",TEXT(A777,"MMDD")&gt;VLOOKUP(R777,SpeciesValidation!D:W,18,FALSE),TEXT(A777,"MMDD")&lt;VLOOKUP(R777,SpeciesValidation!D:W,19,FALSE))),"Date outside expected range for this species",""),"")),"",IF(LEFT(J777,1)="A",IF(IF(VLOOKUP(R777,SpeciesValidation!D:W,20,FALSE)=FALSE,OR(TEXT(A777,"MMDD")&lt;VLOOKUP(R777,SpeciesValidation!D:W,18,FALSE),TEXT(A777,"MMDD")&gt;VLOOKUP(R777,SpeciesValidation!D:W,19,FALSE)),IF(TEXT(A777,"MMDD")&lt;"0701",TEXT(A777,"MMDD")&gt;VLOOKUP(R777,SpeciesValidation!D:W,18,FALSE),TEXT(A777,"MMDD")&lt;VLOOKUP(R777,SpeciesValidation!D:W,19,FALSE))),"Date outside expected range for this species",""),"")))</f>
        <v/>
      </c>
      <c r="M777" s="127" t="str">
        <f>IF(LEN(E777&amp;"")&gt;0,IF(ISERROR(VLOOKUP(R777,SpeciesValidation!D:I,6,FALSE)),"",VLOOKUP(R777,SpeciesValidation!D:I,6,FALSE)),"")</f>
        <v/>
      </c>
      <c r="Q777" s="36" t="str">
        <f>IF(LEN(E777&amp;"")&gt;0,IF(ISERROR(VLOOKUP(E777,SpeciesValidation!B:G,2,FALSE)=TRUE),"",VLOOKUP(E777,SpeciesValidation!B:G,2,FALSE)),"")</f>
        <v/>
      </c>
      <c r="R777" s="36" t="str">
        <f>IF(LEN(E777&amp;"")&gt;0,IF(ISERROR(VLOOKUP(E777,SpeciesLookup!B:G,4,FALSE)=TRUE),"",VLOOKUP(E777,SpeciesLookup!B:G,4,FALSE)),"")</f>
        <v/>
      </c>
    </row>
    <row r="778" spans="1:18" ht="13.2" x14ac:dyDescent="0.25">
      <c r="A778" s="72"/>
      <c r="B778" s="73"/>
      <c r="C778" s="73"/>
      <c r="D778" s="11"/>
      <c r="E778" s="74"/>
      <c r="F778" s="75"/>
      <c r="G778" s="128" t="str">
        <f>IF(LEN(E778&amp;"")&gt;0,IF(ISERROR(VLOOKUP(E778,SpeciesLookup!B:G,6,FALSE)=TRUE),"",VLOOKUP(E778,SpeciesLookup!B:G,6,FALSE)),"")</f>
        <v/>
      </c>
      <c r="H778" s="128" t="str">
        <f>IF(LEN(E778&amp;"")&gt;0,IF(ISERROR(VLOOKUP(E778,SpeciesLookup!B:G,5,FALSE)=TRUE),"",VLOOKUP(E778,SpeciesLookup!B:G,5,FALSE)),"")</f>
        <v/>
      </c>
      <c r="I778" s="11"/>
      <c r="J778" s="73"/>
      <c r="K778" s="11"/>
      <c r="L778" s="127" t="str">
        <f>TRIM(IF(ISERROR(VLOOKUP(R778,SpeciesValidation!D:T,IF(ISNA(VLOOKUP(J778,Validation!B$2:C$15,2,FALSE)),FALSE,VLOOKUP(J778,Validation!B$2:C$15,2,FALSE)))),IF(LEN(E778&amp;"")&gt;0,"",""),VLOOKUP(R778,SpeciesValidation!D:T,VLOOKUP(J778,Validation!B$2:C$15,2,FALSE),FALSE)) &amp; " " &amp; IF(ISERROR(IF(LEFT(J778,1)="A",IF(IF(VLOOKUP(R778,SpeciesValidation!D:W,20,FALSE)=FALSE,OR(TEXT(A778,"MMDD")&lt;VLOOKUP(R778,SpeciesValidation!D:W,18,FALSE),TEXT(A778,"MMDD")&gt;VLOOKUP(R778,SpeciesValidation!D:W,19,FALSE)),IF(TEXT(A778,"MMDD")&lt;"0701",TEXT(A778,"MMDD")&gt;VLOOKUP(R778,SpeciesValidation!D:W,18,FALSE),TEXT(A778,"MMDD")&lt;VLOOKUP(R778,SpeciesValidation!D:W,19,FALSE))),"Date outside expected range for this species",""),"")),"",IF(LEFT(J778,1)="A",IF(IF(VLOOKUP(R778,SpeciesValidation!D:W,20,FALSE)=FALSE,OR(TEXT(A778,"MMDD")&lt;VLOOKUP(R778,SpeciesValidation!D:W,18,FALSE),TEXT(A778,"MMDD")&gt;VLOOKUP(R778,SpeciesValidation!D:W,19,FALSE)),IF(TEXT(A778,"MMDD")&lt;"0701",TEXT(A778,"MMDD")&gt;VLOOKUP(R778,SpeciesValidation!D:W,18,FALSE),TEXT(A778,"MMDD")&lt;VLOOKUP(R778,SpeciesValidation!D:W,19,FALSE))),"Date outside expected range for this species",""),"")))</f>
        <v/>
      </c>
      <c r="M778" s="127" t="str">
        <f>IF(LEN(E778&amp;"")&gt;0,IF(ISERROR(VLOOKUP(R778,SpeciesValidation!D:I,6,FALSE)),"",VLOOKUP(R778,SpeciesValidation!D:I,6,FALSE)),"")</f>
        <v/>
      </c>
      <c r="Q778" s="36" t="str">
        <f>IF(LEN(E778&amp;"")&gt;0,IF(ISERROR(VLOOKUP(E778,SpeciesValidation!B:G,2,FALSE)=TRUE),"",VLOOKUP(E778,SpeciesValidation!B:G,2,FALSE)),"")</f>
        <v/>
      </c>
      <c r="R778" s="36" t="str">
        <f>IF(LEN(E778&amp;"")&gt;0,IF(ISERROR(VLOOKUP(E778,SpeciesLookup!B:G,4,FALSE)=TRUE),"",VLOOKUP(E778,SpeciesLookup!B:G,4,FALSE)),"")</f>
        <v/>
      </c>
    </row>
    <row r="779" spans="1:18" ht="13.2" x14ac:dyDescent="0.25">
      <c r="A779" s="72"/>
      <c r="B779" s="73"/>
      <c r="C779" s="73"/>
      <c r="D779" s="11"/>
      <c r="E779" s="74"/>
      <c r="F779" s="75"/>
      <c r="G779" s="128" t="str">
        <f>IF(LEN(E779&amp;"")&gt;0,IF(ISERROR(VLOOKUP(E779,SpeciesLookup!B:G,6,FALSE)=TRUE),"",VLOOKUP(E779,SpeciesLookup!B:G,6,FALSE)),"")</f>
        <v/>
      </c>
      <c r="H779" s="128" t="str">
        <f>IF(LEN(E779&amp;"")&gt;0,IF(ISERROR(VLOOKUP(E779,SpeciesLookup!B:G,5,FALSE)=TRUE),"",VLOOKUP(E779,SpeciesLookup!B:G,5,FALSE)),"")</f>
        <v/>
      </c>
      <c r="I779" s="11"/>
      <c r="J779" s="73"/>
      <c r="K779" s="11"/>
      <c r="L779" s="127" t="str">
        <f>TRIM(IF(ISERROR(VLOOKUP(R779,SpeciesValidation!D:T,IF(ISNA(VLOOKUP(J779,Validation!B$2:C$15,2,FALSE)),FALSE,VLOOKUP(J779,Validation!B$2:C$15,2,FALSE)))),IF(LEN(E779&amp;"")&gt;0,"",""),VLOOKUP(R779,SpeciesValidation!D:T,VLOOKUP(J779,Validation!B$2:C$15,2,FALSE),FALSE)) &amp; " " &amp; IF(ISERROR(IF(LEFT(J779,1)="A",IF(IF(VLOOKUP(R779,SpeciesValidation!D:W,20,FALSE)=FALSE,OR(TEXT(A779,"MMDD")&lt;VLOOKUP(R779,SpeciesValidation!D:W,18,FALSE),TEXT(A779,"MMDD")&gt;VLOOKUP(R779,SpeciesValidation!D:W,19,FALSE)),IF(TEXT(A779,"MMDD")&lt;"0701",TEXT(A779,"MMDD")&gt;VLOOKUP(R779,SpeciesValidation!D:W,18,FALSE),TEXT(A779,"MMDD")&lt;VLOOKUP(R779,SpeciesValidation!D:W,19,FALSE))),"Date outside expected range for this species",""),"")),"",IF(LEFT(J779,1)="A",IF(IF(VLOOKUP(R779,SpeciesValidation!D:W,20,FALSE)=FALSE,OR(TEXT(A779,"MMDD")&lt;VLOOKUP(R779,SpeciesValidation!D:W,18,FALSE),TEXT(A779,"MMDD")&gt;VLOOKUP(R779,SpeciesValidation!D:W,19,FALSE)),IF(TEXT(A779,"MMDD")&lt;"0701",TEXT(A779,"MMDD")&gt;VLOOKUP(R779,SpeciesValidation!D:W,18,FALSE),TEXT(A779,"MMDD")&lt;VLOOKUP(R779,SpeciesValidation!D:W,19,FALSE))),"Date outside expected range for this species",""),"")))</f>
        <v/>
      </c>
      <c r="M779" s="127" t="str">
        <f>IF(LEN(E779&amp;"")&gt;0,IF(ISERROR(VLOOKUP(R779,SpeciesValidation!D:I,6,FALSE)),"",VLOOKUP(R779,SpeciesValidation!D:I,6,FALSE)),"")</f>
        <v/>
      </c>
      <c r="Q779" s="36" t="str">
        <f>IF(LEN(E779&amp;"")&gt;0,IF(ISERROR(VLOOKUP(E779,SpeciesValidation!B:G,2,FALSE)=TRUE),"",VLOOKUP(E779,SpeciesValidation!B:G,2,FALSE)),"")</f>
        <v/>
      </c>
      <c r="R779" s="36" t="str">
        <f>IF(LEN(E779&amp;"")&gt;0,IF(ISERROR(VLOOKUP(E779,SpeciesLookup!B:G,4,FALSE)=TRUE),"",VLOOKUP(E779,SpeciesLookup!B:G,4,FALSE)),"")</f>
        <v/>
      </c>
    </row>
    <row r="780" spans="1:18" ht="13.2" x14ac:dyDescent="0.25">
      <c r="A780" s="72"/>
      <c r="B780" s="73"/>
      <c r="C780" s="73"/>
      <c r="D780" s="11"/>
      <c r="E780" s="74"/>
      <c r="F780" s="75"/>
      <c r="G780" s="128" t="str">
        <f>IF(LEN(E780&amp;"")&gt;0,IF(ISERROR(VLOOKUP(E780,SpeciesLookup!B:G,6,FALSE)=TRUE),"",VLOOKUP(E780,SpeciesLookup!B:G,6,FALSE)),"")</f>
        <v/>
      </c>
      <c r="H780" s="128" t="str">
        <f>IF(LEN(E780&amp;"")&gt;0,IF(ISERROR(VLOOKUP(E780,SpeciesLookup!B:G,5,FALSE)=TRUE),"",VLOOKUP(E780,SpeciesLookup!B:G,5,FALSE)),"")</f>
        <v/>
      </c>
      <c r="I780" s="11"/>
      <c r="J780" s="73"/>
      <c r="K780" s="11"/>
      <c r="L780" s="127" t="str">
        <f>TRIM(IF(ISERROR(VLOOKUP(R780,SpeciesValidation!D:T,IF(ISNA(VLOOKUP(J780,Validation!B$2:C$15,2,FALSE)),FALSE,VLOOKUP(J780,Validation!B$2:C$15,2,FALSE)))),IF(LEN(E780&amp;"")&gt;0,"",""),VLOOKUP(R780,SpeciesValidation!D:T,VLOOKUP(J780,Validation!B$2:C$15,2,FALSE),FALSE)) &amp; " " &amp; IF(ISERROR(IF(LEFT(J780,1)="A",IF(IF(VLOOKUP(R780,SpeciesValidation!D:W,20,FALSE)=FALSE,OR(TEXT(A780,"MMDD")&lt;VLOOKUP(R780,SpeciesValidation!D:W,18,FALSE),TEXT(A780,"MMDD")&gt;VLOOKUP(R780,SpeciesValidation!D:W,19,FALSE)),IF(TEXT(A780,"MMDD")&lt;"0701",TEXT(A780,"MMDD")&gt;VLOOKUP(R780,SpeciesValidation!D:W,18,FALSE),TEXT(A780,"MMDD")&lt;VLOOKUP(R780,SpeciesValidation!D:W,19,FALSE))),"Date outside expected range for this species",""),"")),"",IF(LEFT(J780,1)="A",IF(IF(VLOOKUP(R780,SpeciesValidation!D:W,20,FALSE)=FALSE,OR(TEXT(A780,"MMDD")&lt;VLOOKUP(R780,SpeciesValidation!D:W,18,FALSE),TEXT(A780,"MMDD")&gt;VLOOKUP(R780,SpeciesValidation!D:W,19,FALSE)),IF(TEXT(A780,"MMDD")&lt;"0701",TEXT(A780,"MMDD")&gt;VLOOKUP(R780,SpeciesValidation!D:W,18,FALSE),TEXT(A780,"MMDD")&lt;VLOOKUP(R780,SpeciesValidation!D:W,19,FALSE))),"Date outside expected range for this species",""),"")))</f>
        <v/>
      </c>
      <c r="M780" s="127" t="str">
        <f>IF(LEN(E780&amp;"")&gt;0,IF(ISERROR(VLOOKUP(R780,SpeciesValidation!D:I,6,FALSE)),"",VLOOKUP(R780,SpeciesValidation!D:I,6,FALSE)),"")</f>
        <v/>
      </c>
      <c r="Q780" s="36" t="str">
        <f>IF(LEN(E780&amp;"")&gt;0,IF(ISERROR(VLOOKUP(E780,SpeciesValidation!B:G,2,FALSE)=TRUE),"",VLOOKUP(E780,SpeciesValidation!B:G,2,FALSE)),"")</f>
        <v/>
      </c>
      <c r="R780" s="36" t="str">
        <f>IF(LEN(E780&amp;"")&gt;0,IF(ISERROR(VLOOKUP(E780,SpeciesLookup!B:G,4,FALSE)=TRUE),"",VLOOKUP(E780,SpeciesLookup!B:G,4,FALSE)),"")</f>
        <v/>
      </c>
    </row>
    <row r="781" spans="1:18" ht="13.2" x14ac:dyDescent="0.25">
      <c r="A781" s="72"/>
      <c r="B781" s="73"/>
      <c r="C781" s="73"/>
      <c r="D781" s="11"/>
      <c r="E781" s="74"/>
      <c r="F781" s="75"/>
      <c r="G781" s="128" t="str">
        <f>IF(LEN(E781&amp;"")&gt;0,IF(ISERROR(VLOOKUP(E781,SpeciesLookup!B:G,6,FALSE)=TRUE),"",VLOOKUP(E781,SpeciesLookup!B:G,6,FALSE)),"")</f>
        <v/>
      </c>
      <c r="H781" s="128" t="str">
        <f>IF(LEN(E781&amp;"")&gt;0,IF(ISERROR(VLOOKUP(E781,SpeciesLookup!B:G,5,FALSE)=TRUE),"",VLOOKUP(E781,SpeciesLookup!B:G,5,FALSE)),"")</f>
        <v/>
      </c>
      <c r="I781" s="11"/>
      <c r="J781" s="73"/>
      <c r="K781" s="11"/>
      <c r="L781" s="127" t="str">
        <f>TRIM(IF(ISERROR(VLOOKUP(R781,SpeciesValidation!D:T,IF(ISNA(VLOOKUP(J781,Validation!B$2:C$15,2,FALSE)),FALSE,VLOOKUP(J781,Validation!B$2:C$15,2,FALSE)))),IF(LEN(E781&amp;"")&gt;0,"",""),VLOOKUP(R781,SpeciesValidation!D:T,VLOOKUP(J781,Validation!B$2:C$15,2,FALSE),FALSE)) &amp; " " &amp; IF(ISERROR(IF(LEFT(J781,1)="A",IF(IF(VLOOKUP(R781,SpeciesValidation!D:W,20,FALSE)=FALSE,OR(TEXT(A781,"MMDD")&lt;VLOOKUP(R781,SpeciesValidation!D:W,18,FALSE),TEXT(A781,"MMDD")&gt;VLOOKUP(R781,SpeciesValidation!D:W,19,FALSE)),IF(TEXT(A781,"MMDD")&lt;"0701",TEXT(A781,"MMDD")&gt;VLOOKUP(R781,SpeciesValidation!D:W,18,FALSE),TEXT(A781,"MMDD")&lt;VLOOKUP(R781,SpeciesValidation!D:W,19,FALSE))),"Date outside expected range for this species",""),"")),"",IF(LEFT(J781,1)="A",IF(IF(VLOOKUP(R781,SpeciesValidation!D:W,20,FALSE)=FALSE,OR(TEXT(A781,"MMDD")&lt;VLOOKUP(R781,SpeciesValidation!D:W,18,FALSE),TEXT(A781,"MMDD")&gt;VLOOKUP(R781,SpeciesValidation!D:W,19,FALSE)),IF(TEXT(A781,"MMDD")&lt;"0701",TEXT(A781,"MMDD")&gt;VLOOKUP(R781,SpeciesValidation!D:W,18,FALSE),TEXT(A781,"MMDD")&lt;VLOOKUP(R781,SpeciesValidation!D:W,19,FALSE))),"Date outside expected range for this species",""),"")))</f>
        <v/>
      </c>
      <c r="M781" s="127" t="str">
        <f>IF(LEN(E781&amp;"")&gt;0,IF(ISERROR(VLOOKUP(R781,SpeciesValidation!D:I,6,FALSE)),"",VLOOKUP(R781,SpeciesValidation!D:I,6,FALSE)),"")</f>
        <v/>
      </c>
      <c r="Q781" s="36" t="str">
        <f>IF(LEN(E781&amp;"")&gt;0,IF(ISERROR(VLOOKUP(E781,SpeciesValidation!B:G,2,FALSE)=TRUE),"",VLOOKUP(E781,SpeciesValidation!B:G,2,FALSE)),"")</f>
        <v/>
      </c>
      <c r="R781" s="36" t="str">
        <f>IF(LEN(E781&amp;"")&gt;0,IF(ISERROR(VLOOKUP(E781,SpeciesLookup!B:G,4,FALSE)=TRUE),"",VLOOKUP(E781,SpeciesLookup!B:G,4,FALSE)),"")</f>
        <v/>
      </c>
    </row>
    <row r="782" spans="1:18" ht="13.2" x14ac:dyDescent="0.25">
      <c r="A782" s="72"/>
      <c r="B782" s="73"/>
      <c r="C782" s="73"/>
      <c r="D782" s="11"/>
      <c r="E782" s="74"/>
      <c r="F782" s="75"/>
      <c r="G782" s="128" t="str">
        <f>IF(LEN(E782&amp;"")&gt;0,IF(ISERROR(VLOOKUP(E782,SpeciesLookup!B:G,6,FALSE)=TRUE),"",VLOOKUP(E782,SpeciesLookup!B:G,6,FALSE)),"")</f>
        <v/>
      </c>
      <c r="H782" s="128" t="str">
        <f>IF(LEN(E782&amp;"")&gt;0,IF(ISERROR(VLOOKUP(E782,SpeciesLookup!B:G,5,FALSE)=TRUE),"",VLOOKUP(E782,SpeciesLookup!B:G,5,FALSE)),"")</f>
        <v/>
      </c>
      <c r="I782" s="11"/>
      <c r="J782" s="73"/>
      <c r="K782" s="11"/>
      <c r="L782" s="127" t="str">
        <f>TRIM(IF(ISERROR(VLOOKUP(R782,SpeciesValidation!D:T,IF(ISNA(VLOOKUP(J782,Validation!B$2:C$15,2,FALSE)),FALSE,VLOOKUP(J782,Validation!B$2:C$15,2,FALSE)))),IF(LEN(E782&amp;"")&gt;0,"",""),VLOOKUP(R782,SpeciesValidation!D:T,VLOOKUP(J782,Validation!B$2:C$15,2,FALSE),FALSE)) &amp; " " &amp; IF(ISERROR(IF(LEFT(J782,1)="A",IF(IF(VLOOKUP(R782,SpeciesValidation!D:W,20,FALSE)=FALSE,OR(TEXT(A782,"MMDD")&lt;VLOOKUP(R782,SpeciesValidation!D:W,18,FALSE),TEXT(A782,"MMDD")&gt;VLOOKUP(R782,SpeciesValidation!D:W,19,FALSE)),IF(TEXT(A782,"MMDD")&lt;"0701",TEXT(A782,"MMDD")&gt;VLOOKUP(R782,SpeciesValidation!D:W,18,FALSE),TEXT(A782,"MMDD")&lt;VLOOKUP(R782,SpeciesValidation!D:W,19,FALSE))),"Date outside expected range for this species",""),"")),"",IF(LEFT(J782,1)="A",IF(IF(VLOOKUP(R782,SpeciesValidation!D:W,20,FALSE)=FALSE,OR(TEXT(A782,"MMDD")&lt;VLOOKUP(R782,SpeciesValidation!D:W,18,FALSE),TEXT(A782,"MMDD")&gt;VLOOKUP(R782,SpeciesValidation!D:W,19,FALSE)),IF(TEXT(A782,"MMDD")&lt;"0701",TEXT(A782,"MMDD")&gt;VLOOKUP(R782,SpeciesValidation!D:W,18,FALSE),TEXT(A782,"MMDD")&lt;VLOOKUP(R782,SpeciesValidation!D:W,19,FALSE))),"Date outside expected range for this species",""),"")))</f>
        <v/>
      </c>
      <c r="M782" s="127" t="str">
        <f>IF(LEN(E782&amp;"")&gt;0,IF(ISERROR(VLOOKUP(R782,SpeciesValidation!D:I,6,FALSE)),"",VLOOKUP(R782,SpeciesValidation!D:I,6,FALSE)),"")</f>
        <v/>
      </c>
      <c r="Q782" s="36" t="str">
        <f>IF(LEN(E782&amp;"")&gt;0,IF(ISERROR(VLOOKUP(E782,SpeciesValidation!B:G,2,FALSE)=TRUE),"",VLOOKUP(E782,SpeciesValidation!B:G,2,FALSE)),"")</f>
        <v/>
      </c>
      <c r="R782" s="36" t="str">
        <f>IF(LEN(E782&amp;"")&gt;0,IF(ISERROR(VLOOKUP(E782,SpeciesLookup!B:G,4,FALSE)=TRUE),"",VLOOKUP(E782,SpeciesLookup!B:G,4,FALSE)),"")</f>
        <v/>
      </c>
    </row>
    <row r="783" spans="1:18" ht="13.2" x14ac:dyDescent="0.25">
      <c r="A783" s="72"/>
      <c r="B783" s="73"/>
      <c r="C783" s="73"/>
      <c r="D783" s="11"/>
      <c r="E783" s="74"/>
      <c r="F783" s="75"/>
      <c r="G783" s="128" t="str">
        <f>IF(LEN(E783&amp;"")&gt;0,IF(ISERROR(VLOOKUP(E783,SpeciesLookup!B:G,6,FALSE)=TRUE),"",VLOOKUP(E783,SpeciesLookup!B:G,6,FALSE)),"")</f>
        <v/>
      </c>
      <c r="H783" s="128" t="str">
        <f>IF(LEN(E783&amp;"")&gt;0,IF(ISERROR(VLOOKUP(E783,SpeciesLookup!B:G,5,FALSE)=TRUE),"",VLOOKUP(E783,SpeciesLookup!B:G,5,FALSE)),"")</f>
        <v/>
      </c>
      <c r="I783" s="11"/>
      <c r="J783" s="73"/>
      <c r="K783" s="11"/>
      <c r="L783" s="127" t="str">
        <f>TRIM(IF(ISERROR(VLOOKUP(R783,SpeciesValidation!D:T,IF(ISNA(VLOOKUP(J783,Validation!B$2:C$15,2,FALSE)),FALSE,VLOOKUP(J783,Validation!B$2:C$15,2,FALSE)))),IF(LEN(E783&amp;"")&gt;0,"",""),VLOOKUP(R783,SpeciesValidation!D:T,VLOOKUP(J783,Validation!B$2:C$15,2,FALSE),FALSE)) &amp; " " &amp; IF(ISERROR(IF(LEFT(J783,1)="A",IF(IF(VLOOKUP(R783,SpeciesValidation!D:W,20,FALSE)=FALSE,OR(TEXT(A783,"MMDD")&lt;VLOOKUP(R783,SpeciesValidation!D:W,18,FALSE),TEXT(A783,"MMDD")&gt;VLOOKUP(R783,SpeciesValidation!D:W,19,FALSE)),IF(TEXT(A783,"MMDD")&lt;"0701",TEXT(A783,"MMDD")&gt;VLOOKUP(R783,SpeciesValidation!D:W,18,FALSE),TEXT(A783,"MMDD")&lt;VLOOKUP(R783,SpeciesValidation!D:W,19,FALSE))),"Date outside expected range for this species",""),"")),"",IF(LEFT(J783,1)="A",IF(IF(VLOOKUP(R783,SpeciesValidation!D:W,20,FALSE)=FALSE,OR(TEXT(A783,"MMDD")&lt;VLOOKUP(R783,SpeciesValidation!D:W,18,FALSE),TEXT(A783,"MMDD")&gt;VLOOKUP(R783,SpeciesValidation!D:W,19,FALSE)),IF(TEXT(A783,"MMDD")&lt;"0701",TEXT(A783,"MMDD")&gt;VLOOKUP(R783,SpeciesValidation!D:W,18,FALSE),TEXT(A783,"MMDD")&lt;VLOOKUP(R783,SpeciesValidation!D:W,19,FALSE))),"Date outside expected range for this species",""),"")))</f>
        <v/>
      </c>
      <c r="M783" s="127" t="str">
        <f>IF(LEN(E783&amp;"")&gt;0,IF(ISERROR(VLOOKUP(R783,SpeciesValidation!D:I,6,FALSE)),"",VLOOKUP(R783,SpeciesValidation!D:I,6,FALSE)),"")</f>
        <v/>
      </c>
      <c r="Q783" s="36" t="str">
        <f>IF(LEN(E783&amp;"")&gt;0,IF(ISERROR(VLOOKUP(E783,SpeciesValidation!B:G,2,FALSE)=TRUE),"",VLOOKUP(E783,SpeciesValidation!B:G,2,FALSE)),"")</f>
        <v/>
      </c>
      <c r="R783" s="36" t="str">
        <f>IF(LEN(E783&amp;"")&gt;0,IF(ISERROR(VLOOKUP(E783,SpeciesLookup!B:G,4,FALSE)=TRUE),"",VLOOKUP(E783,SpeciesLookup!B:G,4,FALSE)),"")</f>
        <v/>
      </c>
    </row>
    <row r="784" spans="1:18" ht="13.2" x14ac:dyDescent="0.25">
      <c r="A784" s="72"/>
      <c r="B784" s="73"/>
      <c r="C784" s="73"/>
      <c r="D784" s="11"/>
      <c r="E784" s="74"/>
      <c r="F784" s="75"/>
      <c r="G784" s="128" t="str">
        <f>IF(LEN(E784&amp;"")&gt;0,IF(ISERROR(VLOOKUP(E784,SpeciesLookup!B:G,6,FALSE)=TRUE),"",VLOOKUP(E784,SpeciesLookup!B:G,6,FALSE)),"")</f>
        <v/>
      </c>
      <c r="H784" s="128" t="str">
        <f>IF(LEN(E784&amp;"")&gt;0,IF(ISERROR(VLOOKUP(E784,SpeciesLookup!B:G,5,FALSE)=TRUE),"",VLOOKUP(E784,SpeciesLookup!B:G,5,FALSE)),"")</f>
        <v/>
      </c>
      <c r="I784" s="11"/>
      <c r="J784" s="73"/>
      <c r="K784" s="11"/>
      <c r="L784" s="127" t="str">
        <f>TRIM(IF(ISERROR(VLOOKUP(R784,SpeciesValidation!D:T,IF(ISNA(VLOOKUP(J784,Validation!B$2:C$15,2,FALSE)),FALSE,VLOOKUP(J784,Validation!B$2:C$15,2,FALSE)))),IF(LEN(E784&amp;"")&gt;0,"",""),VLOOKUP(R784,SpeciesValidation!D:T,VLOOKUP(J784,Validation!B$2:C$15,2,FALSE),FALSE)) &amp; " " &amp; IF(ISERROR(IF(LEFT(J784,1)="A",IF(IF(VLOOKUP(R784,SpeciesValidation!D:W,20,FALSE)=FALSE,OR(TEXT(A784,"MMDD")&lt;VLOOKUP(R784,SpeciesValidation!D:W,18,FALSE),TEXT(A784,"MMDD")&gt;VLOOKUP(R784,SpeciesValidation!D:W,19,FALSE)),IF(TEXT(A784,"MMDD")&lt;"0701",TEXT(A784,"MMDD")&gt;VLOOKUP(R784,SpeciesValidation!D:W,18,FALSE),TEXT(A784,"MMDD")&lt;VLOOKUP(R784,SpeciesValidation!D:W,19,FALSE))),"Date outside expected range for this species",""),"")),"",IF(LEFT(J784,1)="A",IF(IF(VLOOKUP(R784,SpeciesValidation!D:W,20,FALSE)=FALSE,OR(TEXT(A784,"MMDD")&lt;VLOOKUP(R784,SpeciesValidation!D:W,18,FALSE),TEXT(A784,"MMDD")&gt;VLOOKUP(R784,SpeciesValidation!D:W,19,FALSE)),IF(TEXT(A784,"MMDD")&lt;"0701",TEXT(A784,"MMDD")&gt;VLOOKUP(R784,SpeciesValidation!D:W,18,FALSE),TEXT(A784,"MMDD")&lt;VLOOKUP(R784,SpeciesValidation!D:W,19,FALSE))),"Date outside expected range for this species",""),"")))</f>
        <v/>
      </c>
      <c r="M784" s="127" t="str">
        <f>IF(LEN(E784&amp;"")&gt;0,IF(ISERROR(VLOOKUP(R784,SpeciesValidation!D:I,6,FALSE)),"",VLOOKUP(R784,SpeciesValidation!D:I,6,FALSE)),"")</f>
        <v/>
      </c>
      <c r="Q784" s="36" t="str">
        <f>IF(LEN(E784&amp;"")&gt;0,IF(ISERROR(VLOOKUP(E784,SpeciesValidation!B:G,2,FALSE)=TRUE),"",VLOOKUP(E784,SpeciesValidation!B:G,2,FALSE)),"")</f>
        <v/>
      </c>
      <c r="R784" s="36" t="str">
        <f>IF(LEN(E784&amp;"")&gt;0,IF(ISERROR(VLOOKUP(E784,SpeciesLookup!B:G,4,FALSE)=TRUE),"",VLOOKUP(E784,SpeciesLookup!B:G,4,FALSE)),"")</f>
        <v/>
      </c>
    </row>
    <row r="785" spans="1:18" ht="13.2" x14ac:dyDescent="0.25">
      <c r="A785" s="72"/>
      <c r="B785" s="73"/>
      <c r="C785" s="73"/>
      <c r="D785" s="11"/>
      <c r="E785" s="74"/>
      <c r="F785" s="75"/>
      <c r="G785" s="128" t="str">
        <f>IF(LEN(E785&amp;"")&gt;0,IF(ISERROR(VLOOKUP(E785,SpeciesLookup!B:G,6,FALSE)=TRUE),"",VLOOKUP(E785,SpeciesLookup!B:G,6,FALSE)),"")</f>
        <v/>
      </c>
      <c r="H785" s="128" t="str">
        <f>IF(LEN(E785&amp;"")&gt;0,IF(ISERROR(VLOOKUP(E785,SpeciesLookup!B:G,5,FALSE)=TRUE),"",VLOOKUP(E785,SpeciesLookup!B:G,5,FALSE)),"")</f>
        <v/>
      </c>
      <c r="I785" s="11"/>
      <c r="J785" s="73"/>
      <c r="K785" s="11"/>
      <c r="L785" s="127" t="str">
        <f>TRIM(IF(ISERROR(VLOOKUP(R785,SpeciesValidation!D:T,IF(ISNA(VLOOKUP(J785,Validation!B$2:C$15,2,FALSE)),FALSE,VLOOKUP(J785,Validation!B$2:C$15,2,FALSE)))),IF(LEN(E785&amp;"")&gt;0,"",""),VLOOKUP(R785,SpeciesValidation!D:T,VLOOKUP(J785,Validation!B$2:C$15,2,FALSE),FALSE)) &amp; " " &amp; IF(ISERROR(IF(LEFT(J785,1)="A",IF(IF(VLOOKUP(R785,SpeciesValidation!D:W,20,FALSE)=FALSE,OR(TEXT(A785,"MMDD")&lt;VLOOKUP(R785,SpeciesValidation!D:W,18,FALSE),TEXT(A785,"MMDD")&gt;VLOOKUP(R785,SpeciesValidation!D:W,19,FALSE)),IF(TEXT(A785,"MMDD")&lt;"0701",TEXT(A785,"MMDD")&gt;VLOOKUP(R785,SpeciesValidation!D:W,18,FALSE),TEXT(A785,"MMDD")&lt;VLOOKUP(R785,SpeciesValidation!D:W,19,FALSE))),"Date outside expected range for this species",""),"")),"",IF(LEFT(J785,1)="A",IF(IF(VLOOKUP(R785,SpeciesValidation!D:W,20,FALSE)=FALSE,OR(TEXT(A785,"MMDD")&lt;VLOOKUP(R785,SpeciesValidation!D:W,18,FALSE),TEXT(A785,"MMDD")&gt;VLOOKUP(R785,SpeciesValidation!D:W,19,FALSE)),IF(TEXT(A785,"MMDD")&lt;"0701",TEXT(A785,"MMDD")&gt;VLOOKUP(R785,SpeciesValidation!D:W,18,FALSE),TEXT(A785,"MMDD")&lt;VLOOKUP(R785,SpeciesValidation!D:W,19,FALSE))),"Date outside expected range for this species",""),"")))</f>
        <v/>
      </c>
      <c r="M785" s="127" t="str">
        <f>IF(LEN(E785&amp;"")&gt;0,IF(ISERROR(VLOOKUP(R785,SpeciesValidation!D:I,6,FALSE)),"",VLOOKUP(R785,SpeciesValidation!D:I,6,FALSE)),"")</f>
        <v/>
      </c>
      <c r="Q785" s="36" t="str">
        <f>IF(LEN(E785&amp;"")&gt;0,IF(ISERROR(VLOOKUP(E785,SpeciesValidation!B:G,2,FALSE)=TRUE),"",VLOOKUP(E785,SpeciesValidation!B:G,2,FALSE)),"")</f>
        <v/>
      </c>
      <c r="R785" s="36" t="str">
        <f>IF(LEN(E785&amp;"")&gt;0,IF(ISERROR(VLOOKUP(E785,SpeciesLookup!B:G,4,FALSE)=TRUE),"",VLOOKUP(E785,SpeciesLookup!B:G,4,FALSE)),"")</f>
        <v/>
      </c>
    </row>
    <row r="786" spans="1:18" ht="13.2" x14ac:dyDescent="0.25">
      <c r="A786" s="72"/>
      <c r="B786" s="73"/>
      <c r="C786" s="73"/>
      <c r="D786" s="11"/>
      <c r="E786" s="74"/>
      <c r="F786" s="75"/>
      <c r="G786" s="128" t="str">
        <f>IF(LEN(E786&amp;"")&gt;0,IF(ISERROR(VLOOKUP(E786,SpeciesLookup!B:G,6,FALSE)=TRUE),"",VLOOKUP(E786,SpeciesLookup!B:G,6,FALSE)),"")</f>
        <v/>
      </c>
      <c r="H786" s="128" t="str">
        <f>IF(LEN(E786&amp;"")&gt;0,IF(ISERROR(VLOOKUP(E786,SpeciesLookup!B:G,5,FALSE)=TRUE),"",VLOOKUP(E786,SpeciesLookup!B:G,5,FALSE)),"")</f>
        <v/>
      </c>
      <c r="I786" s="11"/>
      <c r="J786" s="73"/>
      <c r="K786" s="11"/>
      <c r="L786" s="127" t="str">
        <f>TRIM(IF(ISERROR(VLOOKUP(R786,SpeciesValidation!D:T,IF(ISNA(VLOOKUP(J786,Validation!B$2:C$15,2,FALSE)),FALSE,VLOOKUP(J786,Validation!B$2:C$15,2,FALSE)))),IF(LEN(E786&amp;"")&gt;0,"",""),VLOOKUP(R786,SpeciesValidation!D:T,VLOOKUP(J786,Validation!B$2:C$15,2,FALSE),FALSE)) &amp; " " &amp; IF(ISERROR(IF(LEFT(J786,1)="A",IF(IF(VLOOKUP(R786,SpeciesValidation!D:W,20,FALSE)=FALSE,OR(TEXT(A786,"MMDD")&lt;VLOOKUP(R786,SpeciesValidation!D:W,18,FALSE),TEXT(A786,"MMDD")&gt;VLOOKUP(R786,SpeciesValidation!D:W,19,FALSE)),IF(TEXT(A786,"MMDD")&lt;"0701",TEXT(A786,"MMDD")&gt;VLOOKUP(R786,SpeciesValidation!D:W,18,FALSE),TEXT(A786,"MMDD")&lt;VLOOKUP(R786,SpeciesValidation!D:W,19,FALSE))),"Date outside expected range for this species",""),"")),"",IF(LEFT(J786,1)="A",IF(IF(VLOOKUP(R786,SpeciesValidation!D:W,20,FALSE)=FALSE,OR(TEXT(A786,"MMDD")&lt;VLOOKUP(R786,SpeciesValidation!D:W,18,FALSE),TEXT(A786,"MMDD")&gt;VLOOKUP(R786,SpeciesValidation!D:W,19,FALSE)),IF(TEXT(A786,"MMDD")&lt;"0701",TEXT(A786,"MMDD")&gt;VLOOKUP(R786,SpeciesValidation!D:W,18,FALSE),TEXT(A786,"MMDD")&lt;VLOOKUP(R786,SpeciesValidation!D:W,19,FALSE))),"Date outside expected range for this species",""),"")))</f>
        <v/>
      </c>
      <c r="M786" s="127" t="str">
        <f>IF(LEN(E786&amp;"")&gt;0,IF(ISERROR(VLOOKUP(R786,SpeciesValidation!D:I,6,FALSE)),"",VLOOKUP(R786,SpeciesValidation!D:I,6,FALSE)),"")</f>
        <v/>
      </c>
      <c r="Q786" s="36" t="str">
        <f>IF(LEN(E786&amp;"")&gt;0,IF(ISERROR(VLOOKUP(E786,SpeciesValidation!B:G,2,FALSE)=TRUE),"",VLOOKUP(E786,SpeciesValidation!B:G,2,FALSE)),"")</f>
        <v/>
      </c>
      <c r="R786" s="36" t="str">
        <f>IF(LEN(E786&amp;"")&gt;0,IF(ISERROR(VLOOKUP(E786,SpeciesLookup!B:G,4,FALSE)=TRUE),"",VLOOKUP(E786,SpeciesLookup!B:G,4,FALSE)),"")</f>
        <v/>
      </c>
    </row>
    <row r="787" spans="1:18" ht="13.2" x14ac:dyDescent="0.25">
      <c r="A787" s="72"/>
      <c r="B787" s="73"/>
      <c r="C787" s="73"/>
      <c r="D787" s="11"/>
      <c r="E787" s="74"/>
      <c r="F787" s="75"/>
      <c r="G787" s="128" t="str">
        <f>IF(LEN(E787&amp;"")&gt;0,IF(ISERROR(VLOOKUP(E787,SpeciesLookup!B:G,6,FALSE)=TRUE),"",VLOOKUP(E787,SpeciesLookup!B:G,6,FALSE)),"")</f>
        <v/>
      </c>
      <c r="H787" s="128" t="str">
        <f>IF(LEN(E787&amp;"")&gt;0,IF(ISERROR(VLOOKUP(E787,SpeciesLookup!B:G,5,FALSE)=TRUE),"",VLOOKUP(E787,SpeciesLookup!B:G,5,FALSE)),"")</f>
        <v/>
      </c>
      <c r="I787" s="11"/>
      <c r="J787" s="73"/>
      <c r="K787" s="11"/>
      <c r="L787" s="127" t="str">
        <f>TRIM(IF(ISERROR(VLOOKUP(R787,SpeciesValidation!D:T,IF(ISNA(VLOOKUP(J787,Validation!B$2:C$15,2,FALSE)),FALSE,VLOOKUP(J787,Validation!B$2:C$15,2,FALSE)))),IF(LEN(E787&amp;"")&gt;0,"",""),VLOOKUP(R787,SpeciesValidation!D:T,VLOOKUP(J787,Validation!B$2:C$15,2,FALSE),FALSE)) &amp; " " &amp; IF(ISERROR(IF(LEFT(J787,1)="A",IF(IF(VLOOKUP(R787,SpeciesValidation!D:W,20,FALSE)=FALSE,OR(TEXT(A787,"MMDD")&lt;VLOOKUP(R787,SpeciesValidation!D:W,18,FALSE),TEXT(A787,"MMDD")&gt;VLOOKUP(R787,SpeciesValidation!D:W,19,FALSE)),IF(TEXT(A787,"MMDD")&lt;"0701",TEXT(A787,"MMDD")&gt;VLOOKUP(R787,SpeciesValidation!D:W,18,FALSE),TEXT(A787,"MMDD")&lt;VLOOKUP(R787,SpeciesValidation!D:W,19,FALSE))),"Date outside expected range for this species",""),"")),"",IF(LEFT(J787,1)="A",IF(IF(VLOOKUP(R787,SpeciesValidation!D:W,20,FALSE)=FALSE,OR(TEXT(A787,"MMDD")&lt;VLOOKUP(R787,SpeciesValidation!D:W,18,FALSE),TEXT(A787,"MMDD")&gt;VLOOKUP(R787,SpeciesValidation!D:W,19,FALSE)),IF(TEXT(A787,"MMDD")&lt;"0701",TEXT(A787,"MMDD")&gt;VLOOKUP(R787,SpeciesValidation!D:W,18,FALSE),TEXT(A787,"MMDD")&lt;VLOOKUP(R787,SpeciesValidation!D:W,19,FALSE))),"Date outside expected range for this species",""),"")))</f>
        <v/>
      </c>
      <c r="M787" s="127" t="str">
        <f>IF(LEN(E787&amp;"")&gt;0,IF(ISERROR(VLOOKUP(R787,SpeciesValidation!D:I,6,FALSE)),"",VLOOKUP(R787,SpeciesValidation!D:I,6,FALSE)),"")</f>
        <v/>
      </c>
      <c r="Q787" s="36" t="str">
        <f>IF(LEN(E787&amp;"")&gt;0,IF(ISERROR(VLOOKUP(E787,SpeciesValidation!B:G,2,FALSE)=TRUE),"",VLOOKUP(E787,SpeciesValidation!B:G,2,FALSE)),"")</f>
        <v/>
      </c>
      <c r="R787" s="36" t="str">
        <f>IF(LEN(E787&amp;"")&gt;0,IF(ISERROR(VLOOKUP(E787,SpeciesLookup!B:G,4,FALSE)=TRUE),"",VLOOKUP(E787,SpeciesLookup!B:G,4,FALSE)),"")</f>
        <v/>
      </c>
    </row>
    <row r="788" spans="1:18" ht="13.2" x14ac:dyDescent="0.25">
      <c r="A788" s="72"/>
      <c r="B788" s="73"/>
      <c r="C788" s="73"/>
      <c r="D788" s="11"/>
      <c r="E788" s="74"/>
      <c r="F788" s="75"/>
      <c r="G788" s="128" t="str">
        <f>IF(LEN(E788&amp;"")&gt;0,IF(ISERROR(VLOOKUP(E788,SpeciesLookup!B:G,6,FALSE)=TRUE),"",VLOOKUP(E788,SpeciesLookup!B:G,6,FALSE)),"")</f>
        <v/>
      </c>
      <c r="H788" s="128" t="str">
        <f>IF(LEN(E788&amp;"")&gt;0,IF(ISERROR(VLOOKUP(E788,SpeciesLookup!B:G,5,FALSE)=TRUE),"",VLOOKUP(E788,SpeciesLookup!B:G,5,FALSE)),"")</f>
        <v/>
      </c>
      <c r="I788" s="11"/>
      <c r="J788" s="73"/>
      <c r="K788" s="11"/>
      <c r="L788" s="127" t="str">
        <f>TRIM(IF(ISERROR(VLOOKUP(R788,SpeciesValidation!D:T,IF(ISNA(VLOOKUP(J788,Validation!B$2:C$15,2,FALSE)),FALSE,VLOOKUP(J788,Validation!B$2:C$15,2,FALSE)))),IF(LEN(E788&amp;"")&gt;0,"",""),VLOOKUP(R788,SpeciesValidation!D:T,VLOOKUP(J788,Validation!B$2:C$15,2,FALSE),FALSE)) &amp; " " &amp; IF(ISERROR(IF(LEFT(J788,1)="A",IF(IF(VLOOKUP(R788,SpeciesValidation!D:W,20,FALSE)=FALSE,OR(TEXT(A788,"MMDD")&lt;VLOOKUP(R788,SpeciesValidation!D:W,18,FALSE),TEXT(A788,"MMDD")&gt;VLOOKUP(R788,SpeciesValidation!D:W,19,FALSE)),IF(TEXT(A788,"MMDD")&lt;"0701",TEXT(A788,"MMDD")&gt;VLOOKUP(R788,SpeciesValidation!D:W,18,FALSE),TEXT(A788,"MMDD")&lt;VLOOKUP(R788,SpeciesValidation!D:W,19,FALSE))),"Date outside expected range for this species",""),"")),"",IF(LEFT(J788,1)="A",IF(IF(VLOOKUP(R788,SpeciesValidation!D:W,20,FALSE)=FALSE,OR(TEXT(A788,"MMDD")&lt;VLOOKUP(R788,SpeciesValidation!D:W,18,FALSE),TEXT(A788,"MMDD")&gt;VLOOKUP(R788,SpeciesValidation!D:W,19,FALSE)),IF(TEXT(A788,"MMDD")&lt;"0701",TEXT(A788,"MMDD")&gt;VLOOKUP(R788,SpeciesValidation!D:W,18,FALSE),TEXT(A788,"MMDD")&lt;VLOOKUP(R788,SpeciesValidation!D:W,19,FALSE))),"Date outside expected range for this species",""),"")))</f>
        <v/>
      </c>
      <c r="M788" s="127" t="str">
        <f>IF(LEN(E788&amp;"")&gt;0,IF(ISERROR(VLOOKUP(R788,SpeciesValidation!D:I,6,FALSE)),"",VLOOKUP(R788,SpeciesValidation!D:I,6,FALSE)),"")</f>
        <v/>
      </c>
      <c r="Q788" s="36" t="str">
        <f>IF(LEN(E788&amp;"")&gt;0,IF(ISERROR(VLOOKUP(E788,SpeciesValidation!B:G,2,FALSE)=TRUE),"",VLOOKUP(E788,SpeciesValidation!B:G,2,FALSE)),"")</f>
        <v/>
      </c>
      <c r="R788" s="36" t="str">
        <f>IF(LEN(E788&amp;"")&gt;0,IF(ISERROR(VLOOKUP(E788,SpeciesLookup!B:G,4,FALSE)=TRUE),"",VLOOKUP(E788,SpeciesLookup!B:G,4,FALSE)),"")</f>
        <v/>
      </c>
    </row>
    <row r="789" spans="1:18" ht="13.2" x14ac:dyDescent="0.25">
      <c r="A789" s="72"/>
      <c r="B789" s="73"/>
      <c r="C789" s="73"/>
      <c r="D789" s="11"/>
      <c r="E789" s="74"/>
      <c r="F789" s="75"/>
      <c r="G789" s="128" t="str">
        <f>IF(LEN(E789&amp;"")&gt;0,IF(ISERROR(VLOOKUP(E789,SpeciesLookup!B:G,6,FALSE)=TRUE),"",VLOOKUP(E789,SpeciesLookup!B:G,6,FALSE)),"")</f>
        <v/>
      </c>
      <c r="H789" s="128" t="str">
        <f>IF(LEN(E789&amp;"")&gt;0,IF(ISERROR(VLOOKUP(E789,SpeciesLookup!B:G,5,FALSE)=TRUE),"",VLOOKUP(E789,SpeciesLookup!B:G,5,FALSE)),"")</f>
        <v/>
      </c>
      <c r="I789" s="11"/>
      <c r="J789" s="73"/>
      <c r="K789" s="11"/>
      <c r="L789" s="127" t="str">
        <f>TRIM(IF(ISERROR(VLOOKUP(R789,SpeciesValidation!D:T,IF(ISNA(VLOOKUP(J789,Validation!B$2:C$15,2,FALSE)),FALSE,VLOOKUP(J789,Validation!B$2:C$15,2,FALSE)))),IF(LEN(E789&amp;"")&gt;0,"",""),VLOOKUP(R789,SpeciesValidation!D:T,VLOOKUP(J789,Validation!B$2:C$15,2,FALSE),FALSE)) &amp; " " &amp; IF(ISERROR(IF(LEFT(J789,1)="A",IF(IF(VLOOKUP(R789,SpeciesValidation!D:W,20,FALSE)=FALSE,OR(TEXT(A789,"MMDD")&lt;VLOOKUP(R789,SpeciesValidation!D:W,18,FALSE),TEXT(A789,"MMDD")&gt;VLOOKUP(R789,SpeciesValidation!D:W,19,FALSE)),IF(TEXT(A789,"MMDD")&lt;"0701",TEXT(A789,"MMDD")&gt;VLOOKUP(R789,SpeciesValidation!D:W,18,FALSE),TEXT(A789,"MMDD")&lt;VLOOKUP(R789,SpeciesValidation!D:W,19,FALSE))),"Date outside expected range for this species",""),"")),"",IF(LEFT(J789,1)="A",IF(IF(VLOOKUP(R789,SpeciesValidation!D:W,20,FALSE)=FALSE,OR(TEXT(A789,"MMDD")&lt;VLOOKUP(R789,SpeciesValidation!D:W,18,FALSE),TEXT(A789,"MMDD")&gt;VLOOKUP(R789,SpeciesValidation!D:W,19,FALSE)),IF(TEXT(A789,"MMDD")&lt;"0701",TEXT(A789,"MMDD")&gt;VLOOKUP(R789,SpeciesValidation!D:W,18,FALSE),TEXT(A789,"MMDD")&lt;VLOOKUP(R789,SpeciesValidation!D:W,19,FALSE))),"Date outside expected range for this species",""),"")))</f>
        <v/>
      </c>
      <c r="M789" s="127" t="str">
        <f>IF(LEN(E789&amp;"")&gt;0,IF(ISERROR(VLOOKUP(R789,SpeciesValidation!D:I,6,FALSE)),"",VLOOKUP(R789,SpeciesValidation!D:I,6,FALSE)),"")</f>
        <v/>
      </c>
      <c r="Q789" s="36" t="str">
        <f>IF(LEN(E789&amp;"")&gt;0,IF(ISERROR(VLOOKUP(E789,SpeciesValidation!B:G,2,FALSE)=TRUE),"",VLOOKUP(E789,SpeciesValidation!B:G,2,FALSE)),"")</f>
        <v/>
      </c>
      <c r="R789" s="36" t="str">
        <f>IF(LEN(E789&amp;"")&gt;0,IF(ISERROR(VLOOKUP(E789,SpeciesLookup!B:G,4,FALSE)=TRUE),"",VLOOKUP(E789,SpeciesLookup!B:G,4,FALSE)),"")</f>
        <v/>
      </c>
    </row>
    <row r="790" spans="1:18" ht="13.2" x14ac:dyDescent="0.25">
      <c r="A790" s="72"/>
      <c r="B790" s="73"/>
      <c r="C790" s="73"/>
      <c r="D790" s="11"/>
      <c r="E790" s="74"/>
      <c r="F790" s="75"/>
      <c r="G790" s="128" t="str">
        <f>IF(LEN(E790&amp;"")&gt;0,IF(ISERROR(VLOOKUP(E790,SpeciesLookup!B:G,6,FALSE)=TRUE),"",VLOOKUP(E790,SpeciesLookup!B:G,6,FALSE)),"")</f>
        <v/>
      </c>
      <c r="H790" s="128" t="str">
        <f>IF(LEN(E790&amp;"")&gt;0,IF(ISERROR(VLOOKUP(E790,SpeciesLookup!B:G,5,FALSE)=TRUE),"",VLOOKUP(E790,SpeciesLookup!B:G,5,FALSE)),"")</f>
        <v/>
      </c>
      <c r="I790" s="11"/>
      <c r="J790" s="73"/>
      <c r="K790" s="11"/>
      <c r="L790" s="127" t="str">
        <f>TRIM(IF(ISERROR(VLOOKUP(R790,SpeciesValidation!D:T,IF(ISNA(VLOOKUP(J790,Validation!B$2:C$15,2,FALSE)),FALSE,VLOOKUP(J790,Validation!B$2:C$15,2,FALSE)))),IF(LEN(E790&amp;"")&gt;0,"",""),VLOOKUP(R790,SpeciesValidation!D:T,VLOOKUP(J790,Validation!B$2:C$15,2,FALSE),FALSE)) &amp; " " &amp; IF(ISERROR(IF(LEFT(J790,1)="A",IF(IF(VLOOKUP(R790,SpeciesValidation!D:W,20,FALSE)=FALSE,OR(TEXT(A790,"MMDD")&lt;VLOOKUP(R790,SpeciesValidation!D:W,18,FALSE),TEXT(A790,"MMDD")&gt;VLOOKUP(R790,SpeciesValidation!D:W,19,FALSE)),IF(TEXT(A790,"MMDD")&lt;"0701",TEXT(A790,"MMDD")&gt;VLOOKUP(R790,SpeciesValidation!D:W,18,FALSE),TEXT(A790,"MMDD")&lt;VLOOKUP(R790,SpeciesValidation!D:W,19,FALSE))),"Date outside expected range for this species",""),"")),"",IF(LEFT(J790,1)="A",IF(IF(VLOOKUP(R790,SpeciesValidation!D:W,20,FALSE)=FALSE,OR(TEXT(A790,"MMDD")&lt;VLOOKUP(R790,SpeciesValidation!D:W,18,FALSE),TEXT(A790,"MMDD")&gt;VLOOKUP(R790,SpeciesValidation!D:W,19,FALSE)),IF(TEXT(A790,"MMDD")&lt;"0701",TEXT(A790,"MMDD")&gt;VLOOKUP(R790,SpeciesValidation!D:W,18,FALSE),TEXT(A790,"MMDD")&lt;VLOOKUP(R790,SpeciesValidation!D:W,19,FALSE))),"Date outside expected range for this species",""),"")))</f>
        <v/>
      </c>
      <c r="M790" s="127" t="str">
        <f>IF(LEN(E790&amp;"")&gt;0,IF(ISERROR(VLOOKUP(R790,SpeciesValidation!D:I,6,FALSE)),"",VLOOKUP(R790,SpeciesValidation!D:I,6,FALSE)),"")</f>
        <v/>
      </c>
      <c r="Q790" s="36" t="str">
        <f>IF(LEN(E790&amp;"")&gt;0,IF(ISERROR(VLOOKUP(E790,SpeciesValidation!B:G,2,FALSE)=TRUE),"",VLOOKUP(E790,SpeciesValidation!B:G,2,FALSE)),"")</f>
        <v/>
      </c>
      <c r="R790" s="36" t="str">
        <f>IF(LEN(E790&amp;"")&gt;0,IF(ISERROR(VLOOKUP(E790,SpeciesLookup!B:G,4,FALSE)=TRUE),"",VLOOKUP(E790,SpeciesLookup!B:G,4,FALSE)),"")</f>
        <v/>
      </c>
    </row>
    <row r="791" spans="1:18" ht="13.2" x14ac:dyDescent="0.25">
      <c r="A791" s="72"/>
      <c r="B791" s="73"/>
      <c r="C791" s="73"/>
      <c r="D791" s="11"/>
      <c r="E791" s="74"/>
      <c r="F791" s="75"/>
      <c r="G791" s="128" t="str">
        <f>IF(LEN(E791&amp;"")&gt;0,IF(ISERROR(VLOOKUP(E791,SpeciesLookup!B:G,6,FALSE)=TRUE),"",VLOOKUP(E791,SpeciesLookup!B:G,6,FALSE)),"")</f>
        <v/>
      </c>
      <c r="H791" s="128" t="str">
        <f>IF(LEN(E791&amp;"")&gt;0,IF(ISERROR(VLOOKUP(E791,SpeciesLookup!B:G,5,FALSE)=TRUE),"",VLOOKUP(E791,SpeciesLookup!B:G,5,FALSE)),"")</f>
        <v/>
      </c>
      <c r="I791" s="11"/>
      <c r="J791" s="73"/>
      <c r="K791" s="11"/>
      <c r="L791" s="127" t="str">
        <f>TRIM(IF(ISERROR(VLOOKUP(R791,SpeciesValidation!D:T,IF(ISNA(VLOOKUP(J791,Validation!B$2:C$15,2,FALSE)),FALSE,VLOOKUP(J791,Validation!B$2:C$15,2,FALSE)))),IF(LEN(E791&amp;"")&gt;0,"",""),VLOOKUP(R791,SpeciesValidation!D:T,VLOOKUP(J791,Validation!B$2:C$15,2,FALSE),FALSE)) &amp; " " &amp; IF(ISERROR(IF(LEFT(J791,1)="A",IF(IF(VLOOKUP(R791,SpeciesValidation!D:W,20,FALSE)=FALSE,OR(TEXT(A791,"MMDD")&lt;VLOOKUP(R791,SpeciesValidation!D:W,18,FALSE),TEXT(A791,"MMDD")&gt;VLOOKUP(R791,SpeciesValidation!D:W,19,FALSE)),IF(TEXT(A791,"MMDD")&lt;"0701",TEXT(A791,"MMDD")&gt;VLOOKUP(R791,SpeciesValidation!D:W,18,FALSE),TEXT(A791,"MMDD")&lt;VLOOKUP(R791,SpeciesValidation!D:W,19,FALSE))),"Date outside expected range for this species",""),"")),"",IF(LEFT(J791,1)="A",IF(IF(VLOOKUP(R791,SpeciesValidation!D:W,20,FALSE)=FALSE,OR(TEXT(A791,"MMDD")&lt;VLOOKUP(R791,SpeciesValidation!D:W,18,FALSE),TEXT(A791,"MMDD")&gt;VLOOKUP(R791,SpeciesValidation!D:W,19,FALSE)),IF(TEXT(A791,"MMDD")&lt;"0701",TEXT(A791,"MMDD")&gt;VLOOKUP(R791,SpeciesValidation!D:W,18,FALSE),TEXT(A791,"MMDD")&lt;VLOOKUP(R791,SpeciesValidation!D:W,19,FALSE))),"Date outside expected range for this species",""),"")))</f>
        <v/>
      </c>
      <c r="M791" s="127" t="str">
        <f>IF(LEN(E791&amp;"")&gt;0,IF(ISERROR(VLOOKUP(R791,SpeciesValidation!D:I,6,FALSE)),"",VLOOKUP(R791,SpeciesValidation!D:I,6,FALSE)),"")</f>
        <v/>
      </c>
      <c r="Q791" s="36" t="str">
        <f>IF(LEN(E791&amp;"")&gt;0,IF(ISERROR(VLOOKUP(E791,SpeciesValidation!B:G,2,FALSE)=TRUE),"",VLOOKUP(E791,SpeciesValidation!B:G,2,FALSE)),"")</f>
        <v/>
      </c>
      <c r="R791" s="36" t="str">
        <f>IF(LEN(E791&amp;"")&gt;0,IF(ISERROR(VLOOKUP(E791,SpeciesLookup!B:G,4,FALSE)=TRUE),"",VLOOKUP(E791,SpeciesLookup!B:G,4,FALSE)),"")</f>
        <v/>
      </c>
    </row>
    <row r="792" spans="1:18" ht="13.2" x14ac:dyDescent="0.25">
      <c r="A792" s="72"/>
      <c r="B792" s="73"/>
      <c r="C792" s="73"/>
      <c r="D792" s="11"/>
      <c r="E792" s="74"/>
      <c r="F792" s="75"/>
      <c r="G792" s="128" t="str">
        <f>IF(LEN(E792&amp;"")&gt;0,IF(ISERROR(VLOOKUP(E792,SpeciesLookup!B:G,6,FALSE)=TRUE),"",VLOOKUP(E792,SpeciesLookup!B:G,6,FALSE)),"")</f>
        <v/>
      </c>
      <c r="H792" s="128" t="str">
        <f>IF(LEN(E792&amp;"")&gt;0,IF(ISERROR(VLOOKUP(E792,SpeciesLookup!B:G,5,FALSE)=TRUE),"",VLOOKUP(E792,SpeciesLookup!B:G,5,FALSE)),"")</f>
        <v/>
      </c>
      <c r="I792" s="11"/>
      <c r="J792" s="73"/>
      <c r="K792" s="11"/>
      <c r="L792" s="127" t="str">
        <f>TRIM(IF(ISERROR(VLOOKUP(R792,SpeciesValidation!D:T,IF(ISNA(VLOOKUP(J792,Validation!B$2:C$15,2,FALSE)),FALSE,VLOOKUP(J792,Validation!B$2:C$15,2,FALSE)))),IF(LEN(E792&amp;"")&gt;0,"",""),VLOOKUP(R792,SpeciesValidation!D:T,VLOOKUP(J792,Validation!B$2:C$15,2,FALSE),FALSE)) &amp; " " &amp; IF(ISERROR(IF(LEFT(J792,1)="A",IF(IF(VLOOKUP(R792,SpeciesValidation!D:W,20,FALSE)=FALSE,OR(TEXT(A792,"MMDD")&lt;VLOOKUP(R792,SpeciesValidation!D:W,18,FALSE),TEXT(A792,"MMDD")&gt;VLOOKUP(R792,SpeciesValidation!D:W,19,FALSE)),IF(TEXT(A792,"MMDD")&lt;"0701",TEXT(A792,"MMDD")&gt;VLOOKUP(R792,SpeciesValidation!D:W,18,FALSE),TEXT(A792,"MMDD")&lt;VLOOKUP(R792,SpeciesValidation!D:W,19,FALSE))),"Date outside expected range for this species",""),"")),"",IF(LEFT(J792,1)="A",IF(IF(VLOOKUP(R792,SpeciesValidation!D:W,20,FALSE)=FALSE,OR(TEXT(A792,"MMDD")&lt;VLOOKUP(R792,SpeciesValidation!D:W,18,FALSE),TEXT(A792,"MMDD")&gt;VLOOKUP(R792,SpeciesValidation!D:W,19,FALSE)),IF(TEXT(A792,"MMDD")&lt;"0701",TEXT(A792,"MMDD")&gt;VLOOKUP(R792,SpeciesValidation!D:W,18,FALSE),TEXT(A792,"MMDD")&lt;VLOOKUP(R792,SpeciesValidation!D:W,19,FALSE))),"Date outside expected range for this species",""),"")))</f>
        <v/>
      </c>
      <c r="M792" s="127" t="str">
        <f>IF(LEN(E792&amp;"")&gt;0,IF(ISERROR(VLOOKUP(R792,SpeciesValidation!D:I,6,FALSE)),"",VLOOKUP(R792,SpeciesValidation!D:I,6,FALSE)),"")</f>
        <v/>
      </c>
      <c r="Q792" s="36" t="str">
        <f>IF(LEN(E792&amp;"")&gt;0,IF(ISERROR(VLOOKUP(E792,SpeciesValidation!B:G,2,FALSE)=TRUE),"",VLOOKUP(E792,SpeciesValidation!B:G,2,FALSE)),"")</f>
        <v/>
      </c>
      <c r="R792" s="36" t="str">
        <f>IF(LEN(E792&amp;"")&gt;0,IF(ISERROR(VLOOKUP(E792,SpeciesLookup!B:G,4,FALSE)=TRUE),"",VLOOKUP(E792,SpeciesLookup!B:G,4,FALSE)),"")</f>
        <v/>
      </c>
    </row>
    <row r="793" spans="1:18" ht="13.2" x14ac:dyDescent="0.25">
      <c r="A793" s="72"/>
      <c r="B793" s="73"/>
      <c r="C793" s="73"/>
      <c r="D793" s="11"/>
      <c r="E793" s="74"/>
      <c r="F793" s="75"/>
      <c r="G793" s="128" t="str">
        <f>IF(LEN(E793&amp;"")&gt;0,IF(ISERROR(VLOOKUP(E793,SpeciesLookup!B:G,6,FALSE)=TRUE),"",VLOOKUP(E793,SpeciesLookup!B:G,6,FALSE)),"")</f>
        <v/>
      </c>
      <c r="H793" s="128" t="str">
        <f>IF(LEN(E793&amp;"")&gt;0,IF(ISERROR(VLOOKUP(E793,SpeciesLookup!B:G,5,FALSE)=TRUE),"",VLOOKUP(E793,SpeciesLookup!B:G,5,FALSE)),"")</f>
        <v/>
      </c>
      <c r="I793" s="11"/>
      <c r="J793" s="73"/>
      <c r="K793" s="11"/>
      <c r="L793" s="127" t="str">
        <f>TRIM(IF(ISERROR(VLOOKUP(R793,SpeciesValidation!D:T,IF(ISNA(VLOOKUP(J793,Validation!B$2:C$15,2,FALSE)),FALSE,VLOOKUP(J793,Validation!B$2:C$15,2,FALSE)))),IF(LEN(E793&amp;"")&gt;0,"",""),VLOOKUP(R793,SpeciesValidation!D:T,VLOOKUP(J793,Validation!B$2:C$15,2,FALSE),FALSE)) &amp; " " &amp; IF(ISERROR(IF(LEFT(J793,1)="A",IF(IF(VLOOKUP(R793,SpeciesValidation!D:W,20,FALSE)=FALSE,OR(TEXT(A793,"MMDD")&lt;VLOOKUP(R793,SpeciesValidation!D:W,18,FALSE),TEXT(A793,"MMDD")&gt;VLOOKUP(R793,SpeciesValidation!D:W,19,FALSE)),IF(TEXT(A793,"MMDD")&lt;"0701",TEXT(A793,"MMDD")&gt;VLOOKUP(R793,SpeciesValidation!D:W,18,FALSE),TEXT(A793,"MMDD")&lt;VLOOKUP(R793,SpeciesValidation!D:W,19,FALSE))),"Date outside expected range for this species",""),"")),"",IF(LEFT(J793,1)="A",IF(IF(VLOOKUP(R793,SpeciesValidation!D:W,20,FALSE)=FALSE,OR(TEXT(A793,"MMDD")&lt;VLOOKUP(R793,SpeciesValidation!D:W,18,FALSE),TEXT(A793,"MMDD")&gt;VLOOKUP(R793,SpeciesValidation!D:W,19,FALSE)),IF(TEXT(A793,"MMDD")&lt;"0701",TEXT(A793,"MMDD")&gt;VLOOKUP(R793,SpeciesValidation!D:W,18,FALSE),TEXT(A793,"MMDD")&lt;VLOOKUP(R793,SpeciesValidation!D:W,19,FALSE))),"Date outside expected range for this species",""),"")))</f>
        <v/>
      </c>
      <c r="M793" s="127" t="str">
        <f>IF(LEN(E793&amp;"")&gt;0,IF(ISERROR(VLOOKUP(R793,SpeciesValidation!D:I,6,FALSE)),"",VLOOKUP(R793,SpeciesValidation!D:I,6,FALSE)),"")</f>
        <v/>
      </c>
      <c r="Q793" s="36" t="str">
        <f>IF(LEN(E793&amp;"")&gt;0,IF(ISERROR(VLOOKUP(E793,SpeciesValidation!B:G,2,FALSE)=TRUE),"",VLOOKUP(E793,SpeciesValidation!B:G,2,FALSE)),"")</f>
        <v/>
      </c>
      <c r="R793" s="36" t="str">
        <f>IF(LEN(E793&amp;"")&gt;0,IF(ISERROR(VLOOKUP(E793,SpeciesLookup!B:G,4,FALSE)=TRUE),"",VLOOKUP(E793,SpeciesLookup!B:G,4,FALSE)),"")</f>
        <v/>
      </c>
    </row>
    <row r="794" spans="1:18" ht="13.2" x14ac:dyDescent="0.25">
      <c r="A794" s="72"/>
      <c r="B794" s="73"/>
      <c r="C794" s="73"/>
      <c r="D794" s="11"/>
      <c r="E794" s="74"/>
      <c r="F794" s="75"/>
      <c r="G794" s="128" t="str">
        <f>IF(LEN(E794&amp;"")&gt;0,IF(ISERROR(VLOOKUP(E794,SpeciesLookup!B:G,6,FALSE)=TRUE),"",VLOOKUP(E794,SpeciesLookup!B:G,6,FALSE)),"")</f>
        <v/>
      </c>
      <c r="H794" s="128" t="str">
        <f>IF(LEN(E794&amp;"")&gt;0,IF(ISERROR(VLOOKUP(E794,SpeciesLookup!B:G,5,FALSE)=TRUE),"",VLOOKUP(E794,SpeciesLookup!B:G,5,FALSE)),"")</f>
        <v/>
      </c>
      <c r="I794" s="11"/>
      <c r="J794" s="73"/>
      <c r="K794" s="11"/>
      <c r="L794" s="127" t="str">
        <f>TRIM(IF(ISERROR(VLOOKUP(R794,SpeciesValidation!D:T,IF(ISNA(VLOOKUP(J794,Validation!B$2:C$15,2,FALSE)),FALSE,VLOOKUP(J794,Validation!B$2:C$15,2,FALSE)))),IF(LEN(E794&amp;"")&gt;0,"",""),VLOOKUP(R794,SpeciesValidation!D:T,VLOOKUP(J794,Validation!B$2:C$15,2,FALSE),FALSE)) &amp; " " &amp; IF(ISERROR(IF(LEFT(J794,1)="A",IF(IF(VLOOKUP(R794,SpeciesValidation!D:W,20,FALSE)=FALSE,OR(TEXT(A794,"MMDD")&lt;VLOOKUP(R794,SpeciesValidation!D:W,18,FALSE),TEXT(A794,"MMDD")&gt;VLOOKUP(R794,SpeciesValidation!D:W,19,FALSE)),IF(TEXT(A794,"MMDD")&lt;"0701",TEXT(A794,"MMDD")&gt;VLOOKUP(R794,SpeciesValidation!D:W,18,FALSE),TEXT(A794,"MMDD")&lt;VLOOKUP(R794,SpeciesValidation!D:W,19,FALSE))),"Date outside expected range for this species",""),"")),"",IF(LEFT(J794,1)="A",IF(IF(VLOOKUP(R794,SpeciesValidation!D:W,20,FALSE)=FALSE,OR(TEXT(A794,"MMDD")&lt;VLOOKUP(R794,SpeciesValidation!D:W,18,FALSE),TEXT(A794,"MMDD")&gt;VLOOKUP(R794,SpeciesValidation!D:W,19,FALSE)),IF(TEXT(A794,"MMDD")&lt;"0701",TEXT(A794,"MMDD")&gt;VLOOKUP(R794,SpeciesValidation!D:W,18,FALSE),TEXT(A794,"MMDD")&lt;VLOOKUP(R794,SpeciesValidation!D:W,19,FALSE))),"Date outside expected range for this species",""),"")))</f>
        <v/>
      </c>
      <c r="M794" s="127" t="str">
        <f>IF(LEN(E794&amp;"")&gt;0,IF(ISERROR(VLOOKUP(R794,SpeciesValidation!D:I,6,FALSE)),"",VLOOKUP(R794,SpeciesValidation!D:I,6,FALSE)),"")</f>
        <v/>
      </c>
      <c r="Q794" s="36" t="str">
        <f>IF(LEN(E794&amp;"")&gt;0,IF(ISERROR(VLOOKUP(E794,SpeciesValidation!B:G,2,FALSE)=TRUE),"",VLOOKUP(E794,SpeciesValidation!B:G,2,FALSE)),"")</f>
        <v/>
      </c>
      <c r="R794" s="36" t="str">
        <f>IF(LEN(E794&amp;"")&gt;0,IF(ISERROR(VLOOKUP(E794,SpeciesLookup!B:G,4,FALSE)=TRUE),"",VLOOKUP(E794,SpeciesLookup!B:G,4,FALSE)),"")</f>
        <v/>
      </c>
    </row>
    <row r="795" spans="1:18" ht="13.2" x14ac:dyDescent="0.25">
      <c r="A795" s="72"/>
      <c r="B795" s="73"/>
      <c r="C795" s="73"/>
      <c r="D795" s="11"/>
      <c r="E795" s="74"/>
      <c r="F795" s="75"/>
      <c r="G795" s="128" t="str">
        <f>IF(LEN(E795&amp;"")&gt;0,IF(ISERROR(VLOOKUP(E795,SpeciesLookup!B:G,6,FALSE)=TRUE),"",VLOOKUP(E795,SpeciesLookup!B:G,6,FALSE)),"")</f>
        <v/>
      </c>
      <c r="H795" s="128" t="str">
        <f>IF(LEN(E795&amp;"")&gt;0,IF(ISERROR(VLOOKUP(E795,SpeciesLookup!B:G,5,FALSE)=TRUE),"",VLOOKUP(E795,SpeciesLookup!B:G,5,FALSE)),"")</f>
        <v/>
      </c>
      <c r="I795" s="11"/>
      <c r="J795" s="73"/>
      <c r="K795" s="11"/>
      <c r="L795" s="127" t="str">
        <f>TRIM(IF(ISERROR(VLOOKUP(R795,SpeciesValidation!D:T,IF(ISNA(VLOOKUP(J795,Validation!B$2:C$15,2,FALSE)),FALSE,VLOOKUP(J795,Validation!B$2:C$15,2,FALSE)))),IF(LEN(E795&amp;"")&gt;0,"",""),VLOOKUP(R795,SpeciesValidation!D:T,VLOOKUP(J795,Validation!B$2:C$15,2,FALSE),FALSE)) &amp; " " &amp; IF(ISERROR(IF(LEFT(J795,1)="A",IF(IF(VLOOKUP(R795,SpeciesValidation!D:W,20,FALSE)=FALSE,OR(TEXT(A795,"MMDD")&lt;VLOOKUP(R795,SpeciesValidation!D:W,18,FALSE),TEXT(A795,"MMDD")&gt;VLOOKUP(R795,SpeciesValidation!D:W,19,FALSE)),IF(TEXT(A795,"MMDD")&lt;"0701",TEXT(A795,"MMDD")&gt;VLOOKUP(R795,SpeciesValidation!D:W,18,FALSE),TEXT(A795,"MMDD")&lt;VLOOKUP(R795,SpeciesValidation!D:W,19,FALSE))),"Date outside expected range for this species",""),"")),"",IF(LEFT(J795,1)="A",IF(IF(VLOOKUP(R795,SpeciesValidation!D:W,20,FALSE)=FALSE,OR(TEXT(A795,"MMDD")&lt;VLOOKUP(R795,SpeciesValidation!D:W,18,FALSE),TEXT(A795,"MMDD")&gt;VLOOKUP(R795,SpeciesValidation!D:W,19,FALSE)),IF(TEXT(A795,"MMDD")&lt;"0701",TEXT(A795,"MMDD")&gt;VLOOKUP(R795,SpeciesValidation!D:W,18,FALSE),TEXT(A795,"MMDD")&lt;VLOOKUP(R795,SpeciesValidation!D:W,19,FALSE))),"Date outside expected range for this species",""),"")))</f>
        <v/>
      </c>
      <c r="M795" s="127" t="str">
        <f>IF(LEN(E795&amp;"")&gt;0,IF(ISERROR(VLOOKUP(R795,SpeciesValidation!D:I,6,FALSE)),"",VLOOKUP(R795,SpeciesValidation!D:I,6,FALSE)),"")</f>
        <v/>
      </c>
      <c r="Q795" s="36" t="str">
        <f>IF(LEN(E795&amp;"")&gt;0,IF(ISERROR(VLOOKUP(E795,SpeciesValidation!B:G,2,FALSE)=TRUE),"",VLOOKUP(E795,SpeciesValidation!B:G,2,FALSE)),"")</f>
        <v/>
      </c>
      <c r="R795" s="36" t="str">
        <f>IF(LEN(E795&amp;"")&gt;0,IF(ISERROR(VLOOKUP(E795,SpeciesLookup!B:G,4,FALSE)=TRUE),"",VLOOKUP(E795,SpeciesLookup!B:G,4,FALSE)),"")</f>
        <v/>
      </c>
    </row>
    <row r="796" spans="1:18" ht="13.2" x14ac:dyDescent="0.25">
      <c r="A796" s="72"/>
      <c r="B796" s="73"/>
      <c r="C796" s="73"/>
      <c r="D796" s="11"/>
      <c r="E796" s="74"/>
      <c r="F796" s="75"/>
      <c r="G796" s="128" t="str">
        <f>IF(LEN(E796&amp;"")&gt;0,IF(ISERROR(VLOOKUP(E796,SpeciesLookup!B:G,6,FALSE)=TRUE),"",VLOOKUP(E796,SpeciesLookup!B:G,6,FALSE)),"")</f>
        <v/>
      </c>
      <c r="H796" s="128" t="str">
        <f>IF(LEN(E796&amp;"")&gt;0,IF(ISERROR(VLOOKUP(E796,SpeciesLookup!B:G,5,FALSE)=TRUE),"",VLOOKUP(E796,SpeciesLookup!B:G,5,FALSE)),"")</f>
        <v/>
      </c>
      <c r="I796" s="11"/>
      <c r="J796" s="73"/>
      <c r="K796" s="11"/>
      <c r="L796" s="127" t="str">
        <f>TRIM(IF(ISERROR(VLOOKUP(R796,SpeciesValidation!D:T,IF(ISNA(VLOOKUP(J796,Validation!B$2:C$15,2,FALSE)),FALSE,VLOOKUP(J796,Validation!B$2:C$15,2,FALSE)))),IF(LEN(E796&amp;"")&gt;0,"",""),VLOOKUP(R796,SpeciesValidation!D:T,VLOOKUP(J796,Validation!B$2:C$15,2,FALSE),FALSE)) &amp; " " &amp; IF(ISERROR(IF(LEFT(J796,1)="A",IF(IF(VLOOKUP(R796,SpeciesValidation!D:W,20,FALSE)=FALSE,OR(TEXT(A796,"MMDD")&lt;VLOOKUP(R796,SpeciesValidation!D:W,18,FALSE),TEXT(A796,"MMDD")&gt;VLOOKUP(R796,SpeciesValidation!D:W,19,FALSE)),IF(TEXT(A796,"MMDD")&lt;"0701",TEXT(A796,"MMDD")&gt;VLOOKUP(R796,SpeciesValidation!D:W,18,FALSE),TEXT(A796,"MMDD")&lt;VLOOKUP(R796,SpeciesValidation!D:W,19,FALSE))),"Date outside expected range for this species",""),"")),"",IF(LEFT(J796,1)="A",IF(IF(VLOOKUP(R796,SpeciesValidation!D:W,20,FALSE)=FALSE,OR(TEXT(A796,"MMDD")&lt;VLOOKUP(R796,SpeciesValidation!D:W,18,FALSE),TEXT(A796,"MMDD")&gt;VLOOKUP(R796,SpeciesValidation!D:W,19,FALSE)),IF(TEXT(A796,"MMDD")&lt;"0701",TEXT(A796,"MMDD")&gt;VLOOKUP(R796,SpeciesValidation!D:W,18,FALSE),TEXT(A796,"MMDD")&lt;VLOOKUP(R796,SpeciesValidation!D:W,19,FALSE))),"Date outside expected range for this species",""),"")))</f>
        <v/>
      </c>
      <c r="M796" s="127" t="str">
        <f>IF(LEN(E796&amp;"")&gt;0,IF(ISERROR(VLOOKUP(R796,SpeciesValidation!D:I,6,FALSE)),"",VLOOKUP(R796,SpeciesValidation!D:I,6,FALSE)),"")</f>
        <v/>
      </c>
      <c r="Q796" s="36" t="str">
        <f>IF(LEN(E796&amp;"")&gt;0,IF(ISERROR(VLOOKUP(E796,SpeciesValidation!B:G,2,FALSE)=TRUE),"",VLOOKUP(E796,SpeciesValidation!B:G,2,FALSE)),"")</f>
        <v/>
      </c>
      <c r="R796" s="36" t="str">
        <f>IF(LEN(E796&amp;"")&gt;0,IF(ISERROR(VLOOKUP(E796,SpeciesLookup!B:G,4,FALSE)=TRUE),"",VLOOKUP(E796,SpeciesLookup!B:G,4,FALSE)),"")</f>
        <v/>
      </c>
    </row>
    <row r="797" spans="1:18" ht="13.2" x14ac:dyDescent="0.25">
      <c r="A797" s="72"/>
      <c r="B797" s="73"/>
      <c r="C797" s="73"/>
      <c r="D797" s="11"/>
      <c r="E797" s="74"/>
      <c r="F797" s="75"/>
      <c r="G797" s="128" t="str">
        <f>IF(LEN(E797&amp;"")&gt;0,IF(ISERROR(VLOOKUP(E797,SpeciesLookup!B:G,6,FALSE)=TRUE),"",VLOOKUP(E797,SpeciesLookup!B:G,6,FALSE)),"")</f>
        <v/>
      </c>
      <c r="H797" s="128" t="str">
        <f>IF(LEN(E797&amp;"")&gt;0,IF(ISERROR(VLOOKUP(E797,SpeciesLookup!B:G,5,FALSE)=TRUE),"",VLOOKUP(E797,SpeciesLookup!B:G,5,FALSE)),"")</f>
        <v/>
      </c>
      <c r="I797" s="11"/>
      <c r="J797" s="73"/>
      <c r="K797" s="11"/>
      <c r="L797" s="127" t="str">
        <f>TRIM(IF(ISERROR(VLOOKUP(R797,SpeciesValidation!D:T,IF(ISNA(VLOOKUP(J797,Validation!B$2:C$15,2,FALSE)),FALSE,VLOOKUP(J797,Validation!B$2:C$15,2,FALSE)))),IF(LEN(E797&amp;"")&gt;0,"",""),VLOOKUP(R797,SpeciesValidation!D:T,VLOOKUP(J797,Validation!B$2:C$15,2,FALSE),FALSE)) &amp; " " &amp; IF(ISERROR(IF(LEFT(J797,1)="A",IF(IF(VLOOKUP(R797,SpeciesValidation!D:W,20,FALSE)=FALSE,OR(TEXT(A797,"MMDD")&lt;VLOOKUP(R797,SpeciesValidation!D:W,18,FALSE),TEXT(A797,"MMDD")&gt;VLOOKUP(R797,SpeciesValidation!D:W,19,FALSE)),IF(TEXT(A797,"MMDD")&lt;"0701",TEXT(A797,"MMDD")&gt;VLOOKUP(R797,SpeciesValidation!D:W,18,FALSE),TEXT(A797,"MMDD")&lt;VLOOKUP(R797,SpeciesValidation!D:W,19,FALSE))),"Date outside expected range for this species",""),"")),"",IF(LEFT(J797,1)="A",IF(IF(VLOOKUP(R797,SpeciesValidation!D:W,20,FALSE)=FALSE,OR(TEXT(A797,"MMDD")&lt;VLOOKUP(R797,SpeciesValidation!D:W,18,FALSE),TEXT(A797,"MMDD")&gt;VLOOKUP(R797,SpeciesValidation!D:W,19,FALSE)),IF(TEXT(A797,"MMDD")&lt;"0701",TEXT(A797,"MMDD")&gt;VLOOKUP(R797,SpeciesValidation!D:W,18,FALSE),TEXT(A797,"MMDD")&lt;VLOOKUP(R797,SpeciesValidation!D:W,19,FALSE))),"Date outside expected range for this species",""),"")))</f>
        <v/>
      </c>
      <c r="M797" s="127" t="str">
        <f>IF(LEN(E797&amp;"")&gt;0,IF(ISERROR(VLOOKUP(R797,SpeciesValidation!D:I,6,FALSE)),"",VLOOKUP(R797,SpeciesValidation!D:I,6,FALSE)),"")</f>
        <v/>
      </c>
      <c r="Q797" s="36" t="str">
        <f>IF(LEN(E797&amp;"")&gt;0,IF(ISERROR(VLOOKUP(E797,SpeciesValidation!B:G,2,FALSE)=TRUE),"",VLOOKUP(E797,SpeciesValidation!B:G,2,FALSE)),"")</f>
        <v/>
      </c>
      <c r="R797" s="36" t="str">
        <f>IF(LEN(E797&amp;"")&gt;0,IF(ISERROR(VLOOKUP(E797,SpeciesLookup!B:G,4,FALSE)=TRUE),"",VLOOKUP(E797,SpeciesLookup!B:G,4,FALSE)),"")</f>
        <v/>
      </c>
    </row>
    <row r="798" spans="1:18" ht="13.2" x14ac:dyDescent="0.25">
      <c r="A798" s="72"/>
      <c r="B798" s="73"/>
      <c r="C798" s="73"/>
      <c r="D798" s="11"/>
      <c r="E798" s="74"/>
      <c r="F798" s="75"/>
      <c r="G798" s="128" t="str">
        <f>IF(LEN(E798&amp;"")&gt;0,IF(ISERROR(VLOOKUP(E798,SpeciesLookup!B:G,6,FALSE)=TRUE),"",VLOOKUP(E798,SpeciesLookup!B:G,6,FALSE)),"")</f>
        <v/>
      </c>
      <c r="H798" s="128" t="str">
        <f>IF(LEN(E798&amp;"")&gt;0,IF(ISERROR(VLOOKUP(E798,SpeciesLookup!B:G,5,FALSE)=TRUE),"",VLOOKUP(E798,SpeciesLookup!B:G,5,FALSE)),"")</f>
        <v/>
      </c>
      <c r="I798" s="11"/>
      <c r="J798" s="73"/>
      <c r="K798" s="11"/>
      <c r="L798" s="127" t="str">
        <f>TRIM(IF(ISERROR(VLOOKUP(R798,SpeciesValidation!D:T,IF(ISNA(VLOOKUP(J798,Validation!B$2:C$15,2,FALSE)),FALSE,VLOOKUP(J798,Validation!B$2:C$15,2,FALSE)))),IF(LEN(E798&amp;"")&gt;0,"",""),VLOOKUP(R798,SpeciesValidation!D:T,VLOOKUP(J798,Validation!B$2:C$15,2,FALSE),FALSE)) &amp; " " &amp; IF(ISERROR(IF(LEFT(J798,1)="A",IF(IF(VLOOKUP(R798,SpeciesValidation!D:W,20,FALSE)=FALSE,OR(TEXT(A798,"MMDD")&lt;VLOOKUP(R798,SpeciesValidation!D:W,18,FALSE),TEXT(A798,"MMDD")&gt;VLOOKUP(R798,SpeciesValidation!D:W,19,FALSE)),IF(TEXT(A798,"MMDD")&lt;"0701",TEXT(A798,"MMDD")&gt;VLOOKUP(R798,SpeciesValidation!D:W,18,FALSE),TEXT(A798,"MMDD")&lt;VLOOKUP(R798,SpeciesValidation!D:W,19,FALSE))),"Date outside expected range for this species",""),"")),"",IF(LEFT(J798,1)="A",IF(IF(VLOOKUP(R798,SpeciesValidation!D:W,20,FALSE)=FALSE,OR(TEXT(A798,"MMDD")&lt;VLOOKUP(R798,SpeciesValidation!D:W,18,FALSE),TEXT(A798,"MMDD")&gt;VLOOKUP(R798,SpeciesValidation!D:W,19,FALSE)),IF(TEXT(A798,"MMDD")&lt;"0701",TEXT(A798,"MMDD")&gt;VLOOKUP(R798,SpeciesValidation!D:W,18,FALSE),TEXT(A798,"MMDD")&lt;VLOOKUP(R798,SpeciesValidation!D:W,19,FALSE))),"Date outside expected range for this species",""),"")))</f>
        <v/>
      </c>
      <c r="M798" s="127" t="str">
        <f>IF(LEN(E798&amp;"")&gt;0,IF(ISERROR(VLOOKUP(R798,SpeciesValidation!D:I,6,FALSE)),"",VLOOKUP(R798,SpeciesValidation!D:I,6,FALSE)),"")</f>
        <v/>
      </c>
      <c r="Q798" s="36" t="str">
        <f>IF(LEN(E798&amp;"")&gt;0,IF(ISERROR(VLOOKUP(E798,SpeciesValidation!B:G,2,FALSE)=TRUE),"",VLOOKUP(E798,SpeciesValidation!B:G,2,FALSE)),"")</f>
        <v/>
      </c>
      <c r="R798" s="36" t="str">
        <f>IF(LEN(E798&amp;"")&gt;0,IF(ISERROR(VLOOKUP(E798,SpeciesLookup!B:G,4,FALSE)=TRUE),"",VLOOKUP(E798,SpeciesLookup!B:G,4,FALSE)),"")</f>
        <v/>
      </c>
    </row>
    <row r="799" spans="1:18" ht="13.2" x14ac:dyDescent="0.25">
      <c r="A799" s="72"/>
      <c r="B799" s="73"/>
      <c r="C799" s="73"/>
      <c r="D799" s="11"/>
      <c r="E799" s="74"/>
      <c r="F799" s="75"/>
      <c r="G799" s="128" t="str">
        <f>IF(LEN(E799&amp;"")&gt;0,IF(ISERROR(VLOOKUP(E799,SpeciesLookup!B:G,6,FALSE)=TRUE),"",VLOOKUP(E799,SpeciesLookup!B:G,6,FALSE)),"")</f>
        <v/>
      </c>
      <c r="H799" s="128" t="str">
        <f>IF(LEN(E799&amp;"")&gt;0,IF(ISERROR(VLOOKUP(E799,SpeciesLookup!B:G,5,FALSE)=TRUE),"",VLOOKUP(E799,SpeciesLookup!B:G,5,FALSE)),"")</f>
        <v/>
      </c>
      <c r="I799" s="11"/>
      <c r="J799" s="73"/>
      <c r="K799" s="11"/>
      <c r="L799" s="127" t="str">
        <f>TRIM(IF(ISERROR(VLOOKUP(R799,SpeciesValidation!D:T,IF(ISNA(VLOOKUP(J799,Validation!B$2:C$15,2,FALSE)),FALSE,VLOOKUP(J799,Validation!B$2:C$15,2,FALSE)))),IF(LEN(E799&amp;"")&gt;0,"",""),VLOOKUP(R799,SpeciesValidation!D:T,VLOOKUP(J799,Validation!B$2:C$15,2,FALSE),FALSE)) &amp; " " &amp; IF(ISERROR(IF(LEFT(J799,1)="A",IF(IF(VLOOKUP(R799,SpeciesValidation!D:W,20,FALSE)=FALSE,OR(TEXT(A799,"MMDD")&lt;VLOOKUP(R799,SpeciesValidation!D:W,18,FALSE),TEXT(A799,"MMDD")&gt;VLOOKUP(R799,SpeciesValidation!D:W,19,FALSE)),IF(TEXT(A799,"MMDD")&lt;"0701",TEXT(A799,"MMDD")&gt;VLOOKUP(R799,SpeciesValidation!D:W,18,FALSE),TEXT(A799,"MMDD")&lt;VLOOKUP(R799,SpeciesValidation!D:W,19,FALSE))),"Date outside expected range for this species",""),"")),"",IF(LEFT(J799,1)="A",IF(IF(VLOOKUP(R799,SpeciesValidation!D:W,20,FALSE)=FALSE,OR(TEXT(A799,"MMDD")&lt;VLOOKUP(R799,SpeciesValidation!D:W,18,FALSE),TEXT(A799,"MMDD")&gt;VLOOKUP(R799,SpeciesValidation!D:W,19,FALSE)),IF(TEXT(A799,"MMDD")&lt;"0701",TEXT(A799,"MMDD")&gt;VLOOKUP(R799,SpeciesValidation!D:W,18,FALSE),TEXT(A799,"MMDD")&lt;VLOOKUP(R799,SpeciesValidation!D:W,19,FALSE))),"Date outside expected range for this species",""),"")))</f>
        <v/>
      </c>
      <c r="M799" s="127" t="str">
        <f>IF(LEN(E799&amp;"")&gt;0,IF(ISERROR(VLOOKUP(R799,SpeciesValidation!D:I,6,FALSE)),"",VLOOKUP(R799,SpeciesValidation!D:I,6,FALSE)),"")</f>
        <v/>
      </c>
      <c r="Q799" s="36" t="str">
        <f>IF(LEN(E799&amp;"")&gt;0,IF(ISERROR(VLOOKUP(E799,SpeciesValidation!B:G,2,FALSE)=TRUE),"",VLOOKUP(E799,SpeciesValidation!B:G,2,FALSE)),"")</f>
        <v/>
      </c>
      <c r="R799" s="36" t="str">
        <f>IF(LEN(E799&amp;"")&gt;0,IF(ISERROR(VLOOKUP(E799,SpeciesLookup!B:G,4,FALSE)=TRUE),"",VLOOKUP(E799,SpeciesLookup!B:G,4,FALSE)),"")</f>
        <v/>
      </c>
    </row>
    <row r="800" spans="1:18" ht="13.2" x14ac:dyDescent="0.25">
      <c r="A800" s="72"/>
      <c r="B800" s="73"/>
      <c r="C800" s="73"/>
      <c r="D800" s="11"/>
      <c r="E800" s="74"/>
      <c r="F800" s="75"/>
      <c r="G800" s="128" t="str">
        <f>IF(LEN(E800&amp;"")&gt;0,IF(ISERROR(VLOOKUP(E800,SpeciesLookup!B:G,6,FALSE)=TRUE),"",VLOOKUP(E800,SpeciesLookup!B:G,6,FALSE)),"")</f>
        <v/>
      </c>
      <c r="H800" s="128" t="str">
        <f>IF(LEN(E800&amp;"")&gt;0,IF(ISERROR(VLOOKUP(E800,SpeciesLookup!B:G,5,FALSE)=TRUE),"",VLOOKUP(E800,SpeciesLookup!B:G,5,FALSE)),"")</f>
        <v/>
      </c>
      <c r="I800" s="11"/>
      <c r="J800" s="73"/>
      <c r="K800" s="11"/>
      <c r="L800" s="127" t="str">
        <f>TRIM(IF(ISERROR(VLOOKUP(R800,SpeciesValidation!D:T,IF(ISNA(VLOOKUP(J800,Validation!B$2:C$15,2,FALSE)),FALSE,VLOOKUP(J800,Validation!B$2:C$15,2,FALSE)))),IF(LEN(E800&amp;"")&gt;0,"",""),VLOOKUP(R800,SpeciesValidation!D:T,VLOOKUP(J800,Validation!B$2:C$15,2,FALSE),FALSE)) &amp; " " &amp; IF(ISERROR(IF(LEFT(J800,1)="A",IF(IF(VLOOKUP(R800,SpeciesValidation!D:W,20,FALSE)=FALSE,OR(TEXT(A800,"MMDD")&lt;VLOOKUP(R800,SpeciesValidation!D:W,18,FALSE),TEXT(A800,"MMDD")&gt;VLOOKUP(R800,SpeciesValidation!D:W,19,FALSE)),IF(TEXT(A800,"MMDD")&lt;"0701",TEXT(A800,"MMDD")&gt;VLOOKUP(R800,SpeciesValidation!D:W,18,FALSE),TEXT(A800,"MMDD")&lt;VLOOKUP(R800,SpeciesValidation!D:W,19,FALSE))),"Date outside expected range for this species",""),"")),"",IF(LEFT(J800,1)="A",IF(IF(VLOOKUP(R800,SpeciesValidation!D:W,20,FALSE)=FALSE,OR(TEXT(A800,"MMDD")&lt;VLOOKUP(R800,SpeciesValidation!D:W,18,FALSE),TEXT(A800,"MMDD")&gt;VLOOKUP(R800,SpeciesValidation!D:W,19,FALSE)),IF(TEXT(A800,"MMDD")&lt;"0701",TEXT(A800,"MMDD")&gt;VLOOKUP(R800,SpeciesValidation!D:W,18,FALSE),TEXT(A800,"MMDD")&lt;VLOOKUP(R800,SpeciesValidation!D:W,19,FALSE))),"Date outside expected range for this species",""),"")))</f>
        <v/>
      </c>
      <c r="M800" s="127" t="str">
        <f>IF(LEN(E800&amp;"")&gt;0,IF(ISERROR(VLOOKUP(R800,SpeciesValidation!D:I,6,FALSE)),"",VLOOKUP(R800,SpeciesValidation!D:I,6,FALSE)),"")</f>
        <v/>
      </c>
      <c r="Q800" s="36" t="str">
        <f>IF(LEN(E800&amp;"")&gt;0,IF(ISERROR(VLOOKUP(E800,SpeciesValidation!B:G,2,FALSE)=TRUE),"",VLOOKUP(E800,SpeciesValidation!B:G,2,FALSE)),"")</f>
        <v/>
      </c>
      <c r="R800" s="36" t="str">
        <f>IF(LEN(E800&amp;"")&gt;0,IF(ISERROR(VLOOKUP(E800,SpeciesLookup!B:G,4,FALSE)=TRUE),"",VLOOKUP(E800,SpeciesLookup!B:G,4,FALSE)),"")</f>
        <v/>
      </c>
    </row>
    <row r="801" spans="1:18" ht="13.2" x14ac:dyDescent="0.25">
      <c r="A801" s="72"/>
      <c r="B801" s="73"/>
      <c r="C801" s="73"/>
      <c r="D801" s="11"/>
      <c r="E801" s="74"/>
      <c r="F801" s="75"/>
      <c r="G801" s="128" t="str">
        <f>IF(LEN(E801&amp;"")&gt;0,IF(ISERROR(VLOOKUP(E801,SpeciesLookup!B:G,6,FALSE)=TRUE),"",VLOOKUP(E801,SpeciesLookup!B:G,6,FALSE)),"")</f>
        <v/>
      </c>
      <c r="H801" s="128" t="str">
        <f>IF(LEN(E801&amp;"")&gt;0,IF(ISERROR(VLOOKUP(E801,SpeciesLookup!B:G,5,FALSE)=TRUE),"",VLOOKUP(E801,SpeciesLookup!B:G,5,FALSE)),"")</f>
        <v/>
      </c>
      <c r="I801" s="11"/>
      <c r="J801" s="73"/>
      <c r="K801" s="11"/>
      <c r="L801" s="127" t="str">
        <f>TRIM(IF(ISERROR(VLOOKUP(R801,SpeciesValidation!D:T,IF(ISNA(VLOOKUP(J801,Validation!B$2:C$15,2,FALSE)),FALSE,VLOOKUP(J801,Validation!B$2:C$15,2,FALSE)))),IF(LEN(E801&amp;"")&gt;0,"",""),VLOOKUP(R801,SpeciesValidation!D:T,VLOOKUP(J801,Validation!B$2:C$15,2,FALSE),FALSE)) &amp; " " &amp; IF(ISERROR(IF(LEFT(J801,1)="A",IF(IF(VLOOKUP(R801,SpeciesValidation!D:W,20,FALSE)=FALSE,OR(TEXT(A801,"MMDD")&lt;VLOOKUP(R801,SpeciesValidation!D:W,18,FALSE),TEXT(A801,"MMDD")&gt;VLOOKUP(R801,SpeciesValidation!D:W,19,FALSE)),IF(TEXT(A801,"MMDD")&lt;"0701",TEXT(A801,"MMDD")&gt;VLOOKUP(R801,SpeciesValidation!D:W,18,FALSE),TEXT(A801,"MMDD")&lt;VLOOKUP(R801,SpeciesValidation!D:W,19,FALSE))),"Date outside expected range for this species",""),"")),"",IF(LEFT(J801,1)="A",IF(IF(VLOOKUP(R801,SpeciesValidation!D:W,20,FALSE)=FALSE,OR(TEXT(A801,"MMDD")&lt;VLOOKUP(R801,SpeciesValidation!D:W,18,FALSE),TEXT(A801,"MMDD")&gt;VLOOKUP(R801,SpeciesValidation!D:W,19,FALSE)),IF(TEXT(A801,"MMDD")&lt;"0701",TEXT(A801,"MMDD")&gt;VLOOKUP(R801,SpeciesValidation!D:W,18,FALSE),TEXT(A801,"MMDD")&lt;VLOOKUP(R801,SpeciesValidation!D:W,19,FALSE))),"Date outside expected range for this species",""),"")))</f>
        <v/>
      </c>
      <c r="M801" s="127" t="str">
        <f>IF(LEN(E801&amp;"")&gt;0,IF(ISERROR(VLOOKUP(R801,SpeciesValidation!D:I,6,FALSE)),"",VLOOKUP(R801,SpeciesValidation!D:I,6,FALSE)),"")</f>
        <v/>
      </c>
      <c r="Q801" s="36" t="str">
        <f>IF(LEN(E801&amp;"")&gt;0,IF(ISERROR(VLOOKUP(E801,SpeciesValidation!B:G,2,FALSE)=TRUE),"",VLOOKUP(E801,SpeciesValidation!B:G,2,FALSE)),"")</f>
        <v/>
      </c>
      <c r="R801" s="36" t="str">
        <f>IF(LEN(E801&amp;"")&gt;0,IF(ISERROR(VLOOKUP(E801,SpeciesLookup!B:G,4,FALSE)=TRUE),"",VLOOKUP(E801,SpeciesLookup!B:G,4,FALSE)),"")</f>
        <v/>
      </c>
    </row>
    <row r="802" spans="1:18" ht="13.2" x14ac:dyDescent="0.25">
      <c r="A802" s="72"/>
      <c r="B802" s="73"/>
      <c r="C802" s="73"/>
      <c r="D802" s="11"/>
      <c r="E802" s="74"/>
      <c r="F802" s="75"/>
      <c r="G802" s="128" t="str">
        <f>IF(LEN(E802&amp;"")&gt;0,IF(ISERROR(VLOOKUP(E802,SpeciesLookup!B:G,6,FALSE)=TRUE),"",VLOOKUP(E802,SpeciesLookup!B:G,6,FALSE)),"")</f>
        <v/>
      </c>
      <c r="H802" s="128" t="str">
        <f>IF(LEN(E802&amp;"")&gt;0,IF(ISERROR(VLOOKUP(E802,SpeciesLookup!B:G,5,FALSE)=TRUE),"",VLOOKUP(E802,SpeciesLookup!B:G,5,FALSE)),"")</f>
        <v/>
      </c>
      <c r="I802" s="11"/>
      <c r="J802" s="73"/>
      <c r="K802" s="11"/>
      <c r="L802" s="127" t="str">
        <f>TRIM(IF(ISERROR(VLOOKUP(R802,SpeciesValidation!D:T,IF(ISNA(VLOOKUP(J802,Validation!B$2:C$15,2,FALSE)),FALSE,VLOOKUP(J802,Validation!B$2:C$15,2,FALSE)))),IF(LEN(E802&amp;"")&gt;0,"",""),VLOOKUP(R802,SpeciesValidation!D:T,VLOOKUP(J802,Validation!B$2:C$15,2,FALSE),FALSE)) &amp; " " &amp; IF(ISERROR(IF(LEFT(J802,1)="A",IF(IF(VLOOKUP(R802,SpeciesValidation!D:W,20,FALSE)=FALSE,OR(TEXT(A802,"MMDD")&lt;VLOOKUP(R802,SpeciesValidation!D:W,18,FALSE),TEXT(A802,"MMDD")&gt;VLOOKUP(R802,SpeciesValidation!D:W,19,FALSE)),IF(TEXT(A802,"MMDD")&lt;"0701",TEXT(A802,"MMDD")&gt;VLOOKUP(R802,SpeciesValidation!D:W,18,FALSE),TEXT(A802,"MMDD")&lt;VLOOKUP(R802,SpeciesValidation!D:W,19,FALSE))),"Date outside expected range for this species",""),"")),"",IF(LEFT(J802,1)="A",IF(IF(VLOOKUP(R802,SpeciesValidation!D:W,20,FALSE)=FALSE,OR(TEXT(A802,"MMDD")&lt;VLOOKUP(R802,SpeciesValidation!D:W,18,FALSE),TEXT(A802,"MMDD")&gt;VLOOKUP(R802,SpeciesValidation!D:W,19,FALSE)),IF(TEXT(A802,"MMDD")&lt;"0701",TEXT(A802,"MMDD")&gt;VLOOKUP(R802,SpeciesValidation!D:W,18,FALSE),TEXT(A802,"MMDD")&lt;VLOOKUP(R802,SpeciesValidation!D:W,19,FALSE))),"Date outside expected range for this species",""),"")))</f>
        <v/>
      </c>
      <c r="M802" s="127" t="str">
        <f>IF(LEN(E802&amp;"")&gt;0,IF(ISERROR(VLOOKUP(R802,SpeciesValidation!D:I,6,FALSE)),"",VLOOKUP(R802,SpeciesValidation!D:I,6,FALSE)),"")</f>
        <v/>
      </c>
      <c r="Q802" s="36" t="str">
        <f>IF(LEN(E802&amp;"")&gt;0,IF(ISERROR(VLOOKUP(E802,SpeciesValidation!B:G,2,FALSE)=TRUE),"",VLOOKUP(E802,SpeciesValidation!B:G,2,FALSE)),"")</f>
        <v/>
      </c>
      <c r="R802" s="36" t="str">
        <f>IF(LEN(E802&amp;"")&gt;0,IF(ISERROR(VLOOKUP(E802,SpeciesLookup!B:G,4,FALSE)=TRUE),"",VLOOKUP(E802,SpeciesLookup!B:G,4,FALSE)),"")</f>
        <v/>
      </c>
    </row>
    <row r="803" spans="1:18" ht="13.2" x14ac:dyDescent="0.25">
      <c r="A803" s="72"/>
      <c r="B803" s="73"/>
      <c r="C803" s="73"/>
      <c r="D803" s="11"/>
      <c r="E803" s="74"/>
      <c r="F803" s="75"/>
      <c r="G803" s="128" t="str">
        <f>IF(LEN(E803&amp;"")&gt;0,IF(ISERROR(VLOOKUP(E803,SpeciesLookup!B:G,6,FALSE)=TRUE),"",VLOOKUP(E803,SpeciesLookup!B:G,6,FALSE)),"")</f>
        <v/>
      </c>
      <c r="H803" s="128" t="str">
        <f>IF(LEN(E803&amp;"")&gt;0,IF(ISERROR(VLOOKUP(E803,SpeciesLookup!B:G,5,FALSE)=TRUE),"",VLOOKUP(E803,SpeciesLookup!B:G,5,FALSE)),"")</f>
        <v/>
      </c>
      <c r="I803" s="11"/>
      <c r="J803" s="73"/>
      <c r="K803" s="11"/>
      <c r="L803" s="127" t="str">
        <f>TRIM(IF(ISERROR(VLOOKUP(R803,SpeciesValidation!D:T,IF(ISNA(VLOOKUP(J803,Validation!B$2:C$15,2,FALSE)),FALSE,VLOOKUP(J803,Validation!B$2:C$15,2,FALSE)))),IF(LEN(E803&amp;"")&gt;0,"",""),VLOOKUP(R803,SpeciesValidation!D:T,VLOOKUP(J803,Validation!B$2:C$15,2,FALSE),FALSE)) &amp; " " &amp; IF(ISERROR(IF(LEFT(J803,1)="A",IF(IF(VLOOKUP(R803,SpeciesValidation!D:W,20,FALSE)=FALSE,OR(TEXT(A803,"MMDD")&lt;VLOOKUP(R803,SpeciesValidation!D:W,18,FALSE),TEXT(A803,"MMDD")&gt;VLOOKUP(R803,SpeciesValidation!D:W,19,FALSE)),IF(TEXT(A803,"MMDD")&lt;"0701",TEXT(A803,"MMDD")&gt;VLOOKUP(R803,SpeciesValidation!D:W,18,FALSE),TEXT(A803,"MMDD")&lt;VLOOKUP(R803,SpeciesValidation!D:W,19,FALSE))),"Date outside expected range for this species",""),"")),"",IF(LEFT(J803,1)="A",IF(IF(VLOOKUP(R803,SpeciesValidation!D:W,20,FALSE)=FALSE,OR(TEXT(A803,"MMDD")&lt;VLOOKUP(R803,SpeciesValidation!D:W,18,FALSE),TEXT(A803,"MMDD")&gt;VLOOKUP(R803,SpeciesValidation!D:W,19,FALSE)),IF(TEXT(A803,"MMDD")&lt;"0701",TEXT(A803,"MMDD")&gt;VLOOKUP(R803,SpeciesValidation!D:W,18,FALSE),TEXT(A803,"MMDD")&lt;VLOOKUP(R803,SpeciesValidation!D:W,19,FALSE))),"Date outside expected range for this species",""),"")))</f>
        <v/>
      </c>
      <c r="M803" s="127" t="str">
        <f>IF(LEN(E803&amp;"")&gt;0,IF(ISERROR(VLOOKUP(R803,SpeciesValidation!D:I,6,FALSE)),"",VLOOKUP(R803,SpeciesValidation!D:I,6,FALSE)),"")</f>
        <v/>
      </c>
      <c r="Q803" s="36" t="str">
        <f>IF(LEN(E803&amp;"")&gt;0,IF(ISERROR(VLOOKUP(E803,SpeciesValidation!B:G,2,FALSE)=TRUE),"",VLOOKUP(E803,SpeciesValidation!B:G,2,FALSE)),"")</f>
        <v/>
      </c>
      <c r="R803" s="36" t="str">
        <f>IF(LEN(E803&amp;"")&gt;0,IF(ISERROR(VLOOKUP(E803,SpeciesLookup!B:G,4,FALSE)=TRUE),"",VLOOKUP(E803,SpeciesLookup!B:G,4,FALSE)),"")</f>
        <v/>
      </c>
    </row>
    <row r="804" spans="1:18" ht="13.2" x14ac:dyDescent="0.25">
      <c r="A804" s="72"/>
      <c r="B804" s="73"/>
      <c r="C804" s="73"/>
      <c r="D804" s="11"/>
      <c r="E804" s="74"/>
      <c r="F804" s="75"/>
      <c r="G804" s="128" t="str">
        <f>IF(LEN(E804&amp;"")&gt;0,IF(ISERROR(VLOOKUP(E804,SpeciesLookup!B:G,6,FALSE)=TRUE),"",VLOOKUP(E804,SpeciesLookup!B:G,6,FALSE)),"")</f>
        <v/>
      </c>
      <c r="H804" s="128" t="str">
        <f>IF(LEN(E804&amp;"")&gt;0,IF(ISERROR(VLOOKUP(E804,SpeciesLookup!B:G,5,FALSE)=TRUE),"",VLOOKUP(E804,SpeciesLookup!B:G,5,FALSE)),"")</f>
        <v/>
      </c>
      <c r="I804" s="11"/>
      <c r="J804" s="73"/>
      <c r="K804" s="11"/>
      <c r="L804" s="127" t="str">
        <f>TRIM(IF(ISERROR(VLOOKUP(R804,SpeciesValidation!D:T,IF(ISNA(VLOOKUP(J804,Validation!B$2:C$15,2,FALSE)),FALSE,VLOOKUP(J804,Validation!B$2:C$15,2,FALSE)))),IF(LEN(E804&amp;"")&gt;0,"",""),VLOOKUP(R804,SpeciesValidation!D:T,VLOOKUP(J804,Validation!B$2:C$15,2,FALSE),FALSE)) &amp; " " &amp; IF(ISERROR(IF(LEFT(J804,1)="A",IF(IF(VLOOKUP(R804,SpeciesValidation!D:W,20,FALSE)=FALSE,OR(TEXT(A804,"MMDD")&lt;VLOOKUP(R804,SpeciesValidation!D:W,18,FALSE),TEXT(A804,"MMDD")&gt;VLOOKUP(R804,SpeciesValidation!D:W,19,FALSE)),IF(TEXT(A804,"MMDD")&lt;"0701",TEXT(A804,"MMDD")&gt;VLOOKUP(R804,SpeciesValidation!D:W,18,FALSE),TEXT(A804,"MMDD")&lt;VLOOKUP(R804,SpeciesValidation!D:W,19,FALSE))),"Date outside expected range for this species",""),"")),"",IF(LEFT(J804,1)="A",IF(IF(VLOOKUP(R804,SpeciesValidation!D:W,20,FALSE)=FALSE,OR(TEXT(A804,"MMDD")&lt;VLOOKUP(R804,SpeciesValidation!D:W,18,FALSE),TEXT(A804,"MMDD")&gt;VLOOKUP(R804,SpeciesValidation!D:W,19,FALSE)),IF(TEXT(A804,"MMDD")&lt;"0701",TEXT(A804,"MMDD")&gt;VLOOKUP(R804,SpeciesValidation!D:W,18,FALSE),TEXT(A804,"MMDD")&lt;VLOOKUP(R804,SpeciesValidation!D:W,19,FALSE))),"Date outside expected range for this species",""),"")))</f>
        <v/>
      </c>
      <c r="M804" s="127" t="str">
        <f>IF(LEN(E804&amp;"")&gt;0,IF(ISERROR(VLOOKUP(R804,SpeciesValidation!D:I,6,FALSE)),"",VLOOKUP(R804,SpeciesValidation!D:I,6,FALSE)),"")</f>
        <v/>
      </c>
      <c r="Q804" s="36" t="str">
        <f>IF(LEN(E804&amp;"")&gt;0,IF(ISERROR(VLOOKUP(E804,SpeciesValidation!B:G,2,FALSE)=TRUE),"",VLOOKUP(E804,SpeciesValidation!B:G,2,FALSE)),"")</f>
        <v/>
      </c>
      <c r="R804" s="36" t="str">
        <f>IF(LEN(E804&amp;"")&gt;0,IF(ISERROR(VLOOKUP(E804,SpeciesLookup!B:G,4,FALSE)=TRUE),"",VLOOKUP(E804,SpeciesLookup!B:G,4,FALSE)),"")</f>
        <v/>
      </c>
    </row>
    <row r="805" spans="1:18" ht="13.2" x14ac:dyDescent="0.25">
      <c r="A805" s="72"/>
      <c r="B805" s="73"/>
      <c r="C805" s="73"/>
      <c r="D805" s="11"/>
      <c r="E805" s="74"/>
      <c r="F805" s="75"/>
      <c r="G805" s="128" t="str">
        <f>IF(LEN(E805&amp;"")&gt;0,IF(ISERROR(VLOOKUP(E805,SpeciesLookup!B:G,6,FALSE)=TRUE),"",VLOOKUP(E805,SpeciesLookup!B:G,6,FALSE)),"")</f>
        <v/>
      </c>
      <c r="H805" s="128" t="str">
        <f>IF(LEN(E805&amp;"")&gt;0,IF(ISERROR(VLOOKUP(E805,SpeciesLookup!B:G,5,FALSE)=TRUE),"",VLOOKUP(E805,SpeciesLookup!B:G,5,FALSE)),"")</f>
        <v/>
      </c>
      <c r="I805" s="11"/>
      <c r="J805" s="73"/>
      <c r="K805" s="11"/>
      <c r="L805" s="127" t="str">
        <f>TRIM(IF(ISERROR(VLOOKUP(R805,SpeciesValidation!D:T,IF(ISNA(VLOOKUP(J805,Validation!B$2:C$15,2,FALSE)),FALSE,VLOOKUP(J805,Validation!B$2:C$15,2,FALSE)))),IF(LEN(E805&amp;"")&gt;0,"",""),VLOOKUP(R805,SpeciesValidation!D:T,VLOOKUP(J805,Validation!B$2:C$15,2,FALSE),FALSE)) &amp; " " &amp; IF(ISERROR(IF(LEFT(J805,1)="A",IF(IF(VLOOKUP(R805,SpeciesValidation!D:W,20,FALSE)=FALSE,OR(TEXT(A805,"MMDD")&lt;VLOOKUP(R805,SpeciesValidation!D:W,18,FALSE),TEXT(A805,"MMDD")&gt;VLOOKUP(R805,SpeciesValidation!D:W,19,FALSE)),IF(TEXT(A805,"MMDD")&lt;"0701",TEXT(A805,"MMDD")&gt;VLOOKUP(R805,SpeciesValidation!D:W,18,FALSE),TEXT(A805,"MMDD")&lt;VLOOKUP(R805,SpeciesValidation!D:W,19,FALSE))),"Date outside expected range for this species",""),"")),"",IF(LEFT(J805,1)="A",IF(IF(VLOOKUP(R805,SpeciesValidation!D:W,20,FALSE)=FALSE,OR(TEXT(A805,"MMDD")&lt;VLOOKUP(R805,SpeciesValidation!D:W,18,FALSE),TEXT(A805,"MMDD")&gt;VLOOKUP(R805,SpeciesValidation!D:W,19,FALSE)),IF(TEXT(A805,"MMDD")&lt;"0701",TEXT(A805,"MMDD")&gt;VLOOKUP(R805,SpeciesValidation!D:W,18,FALSE),TEXT(A805,"MMDD")&lt;VLOOKUP(R805,SpeciesValidation!D:W,19,FALSE))),"Date outside expected range for this species",""),"")))</f>
        <v/>
      </c>
      <c r="M805" s="127" t="str">
        <f>IF(LEN(E805&amp;"")&gt;0,IF(ISERROR(VLOOKUP(R805,SpeciesValidation!D:I,6,FALSE)),"",VLOOKUP(R805,SpeciesValidation!D:I,6,FALSE)),"")</f>
        <v/>
      </c>
      <c r="Q805" s="36" t="str">
        <f>IF(LEN(E805&amp;"")&gt;0,IF(ISERROR(VLOOKUP(E805,SpeciesValidation!B:G,2,FALSE)=TRUE),"",VLOOKUP(E805,SpeciesValidation!B:G,2,FALSE)),"")</f>
        <v/>
      </c>
      <c r="R805" s="36" t="str">
        <f>IF(LEN(E805&amp;"")&gt;0,IF(ISERROR(VLOOKUP(E805,SpeciesLookup!B:G,4,FALSE)=TRUE),"",VLOOKUP(E805,SpeciesLookup!B:G,4,FALSE)),"")</f>
        <v/>
      </c>
    </row>
    <row r="806" spans="1:18" ht="13.2" x14ac:dyDescent="0.25">
      <c r="A806" s="72"/>
      <c r="B806" s="73"/>
      <c r="C806" s="73"/>
      <c r="D806" s="11"/>
      <c r="E806" s="74"/>
      <c r="F806" s="75"/>
      <c r="G806" s="128" t="str">
        <f>IF(LEN(E806&amp;"")&gt;0,IF(ISERROR(VLOOKUP(E806,SpeciesLookup!B:G,6,FALSE)=TRUE),"",VLOOKUP(E806,SpeciesLookup!B:G,6,FALSE)),"")</f>
        <v/>
      </c>
      <c r="H806" s="128" t="str">
        <f>IF(LEN(E806&amp;"")&gt;0,IF(ISERROR(VLOOKUP(E806,SpeciesLookup!B:G,5,FALSE)=TRUE),"",VLOOKUP(E806,SpeciesLookup!B:G,5,FALSE)),"")</f>
        <v/>
      </c>
      <c r="I806" s="11"/>
      <c r="J806" s="73"/>
      <c r="K806" s="11"/>
      <c r="L806" s="127" t="str">
        <f>TRIM(IF(ISERROR(VLOOKUP(R806,SpeciesValidation!D:T,IF(ISNA(VLOOKUP(J806,Validation!B$2:C$15,2,FALSE)),FALSE,VLOOKUP(J806,Validation!B$2:C$15,2,FALSE)))),IF(LEN(E806&amp;"")&gt;0,"",""),VLOOKUP(R806,SpeciesValidation!D:T,VLOOKUP(J806,Validation!B$2:C$15,2,FALSE),FALSE)) &amp; " " &amp; IF(ISERROR(IF(LEFT(J806,1)="A",IF(IF(VLOOKUP(R806,SpeciesValidation!D:W,20,FALSE)=FALSE,OR(TEXT(A806,"MMDD")&lt;VLOOKUP(R806,SpeciesValidation!D:W,18,FALSE),TEXT(A806,"MMDD")&gt;VLOOKUP(R806,SpeciesValidation!D:W,19,FALSE)),IF(TEXT(A806,"MMDD")&lt;"0701",TEXT(A806,"MMDD")&gt;VLOOKUP(R806,SpeciesValidation!D:W,18,FALSE),TEXT(A806,"MMDD")&lt;VLOOKUP(R806,SpeciesValidation!D:W,19,FALSE))),"Date outside expected range for this species",""),"")),"",IF(LEFT(J806,1)="A",IF(IF(VLOOKUP(R806,SpeciesValidation!D:W,20,FALSE)=FALSE,OR(TEXT(A806,"MMDD")&lt;VLOOKUP(R806,SpeciesValidation!D:W,18,FALSE),TEXT(A806,"MMDD")&gt;VLOOKUP(R806,SpeciesValidation!D:W,19,FALSE)),IF(TEXT(A806,"MMDD")&lt;"0701",TEXT(A806,"MMDD")&gt;VLOOKUP(R806,SpeciesValidation!D:W,18,FALSE),TEXT(A806,"MMDD")&lt;VLOOKUP(R806,SpeciesValidation!D:W,19,FALSE))),"Date outside expected range for this species",""),"")))</f>
        <v/>
      </c>
      <c r="M806" s="127" t="str">
        <f>IF(LEN(E806&amp;"")&gt;0,IF(ISERROR(VLOOKUP(R806,SpeciesValidation!D:I,6,FALSE)),"",VLOOKUP(R806,SpeciesValidation!D:I,6,FALSE)),"")</f>
        <v/>
      </c>
      <c r="Q806" s="36" t="str">
        <f>IF(LEN(E806&amp;"")&gt;0,IF(ISERROR(VLOOKUP(E806,SpeciesValidation!B:G,2,FALSE)=TRUE),"",VLOOKUP(E806,SpeciesValidation!B:G,2,FALSE)),"")</f>
        <v/>
      </c>
      <c r="R806" s="36" t="str">
        <f>IF(LEN(E806&amp;"")&gt;0,IF(ISERROR(VLOOKUP(E806,SpeciesLookup!B:G,4,FALSE)=TRUE),"",VLOOKUP(E806,SpeciesLookup!B:G,4,FALSE)),"")</f>
        <v/>
      </c>
    </row>
    <row r="807" spans="1:18" ht="13.2" x14ac:dyDescent="0.25">
      <c r="A807" s="72"/>
      <c r="B807" s="73"/>
      <c r="C807" s="73"/>
      <c r="D807" s="11"/>
      <c r="E807" s="74"/>
      <c r="F807" s="75"/>
      <c r="G807" s="128" t="str">
        <f>IF(LEN(E807&amp;"")&gt;0,IF(ISERROR(VLOOKUP(E807,SpeciesLookup!B:G,6,FALSE)=TRUE),"",VLOOKUP(E807,SpeciesLookup!B:G,6,FALSE)),"")</f>
        <v/>
      </c>
      <c r="H807" s="128" t="str">
        <f>IF(LEN(E807&amp;"")&gt;0,IF(ISERROR(VLOOKUP(E807,SpeciesLookup!B:G,5,FALSE)=TRUE),"",VLOOKUP(E807,SpeciesLookup!B:G,5,FALSE)),"")</f>
        <v/>
      </c>
      <c r="I807" s="11"/>
      <c r="J807" s="73"/>
      <c r="K807" s="11"/>
      <c r="L807" s="127" t="str">
        <f>TRIM(IF(ISERROR(VLOOKUP(R807,SpeciesValidation!D:T,IF(ISNA(VLOOKUP(J807,Validation!B$2:C$15,2,FALSE)),FALSE,VLOOKUP(J807,Validation!B$2:C$15,2,FALSE)))),IF(LEN(E807&amp;"")&gt;0,"",""),VLOOKUP(R807,SpeciesValidation!D:T,VLOOKUP(J807,Validation!B$2:C$15,2,FALSE),FALSE)) &amp; " " &amp; IF(ISERROR(IF(LEFT(J807,1)="A",IF(IF(VLOOKUP(R807,SpeciesValidation!D:W,20,FALSE)=FALSE,OR(TEXT(A807,"MMDD")&lt;VLOOKUP(R807,SpeciesValidation!D:W,18,FALSE),TEXT(A807,"MMDD")&gt;VLOOKUP(R807,SpeciesValidation!D:W,19,FALSE)),IF(TEXT(A807,"MMDD")&lt;"0701",TEXT(A807,"MMDD")&gt;VLOOKUP(R807,SpeciesValidation!D:W,18,FALSE),TEXT(A807,"MMDD")&lt;VLOOKUP(R807,SpeciesValidation!D:W,19,FALSE))),"Date outside expected range for this species",""),"")),"",IF(LEFT(J807,1)="A",IF(IF(VLOOKUP(R807,SpeciesValidation!D:W,20,FALSE)=FALSE,OR(TEXT(A807,"MMDD")&lt;VLOOKUP(R807,SpeciesValidation!D:W,18,FALSE),TEXT(A807,"MMDD")&gt;VLOOKUP(R807,SpeciesValidation!D:W,19,FALSE)),IF(TEXT(A807,"MMDD")&lt;"0701",TEXT(A807,"MMDD")&gt;VLOOKUP(R807,SpeciesValidation!D:W,18,FALSE),TEXT(A807,"MMDD")&lt;VLOOKUP(R807,SpeciesValidation!D:W,19,FALSE))),"Date outside expected range for this species",""),"")))</f>
        <v/>
      </c>
      <c r="M807" s="127" t="str">
        <f>IF(LEN(E807&amp;"")&gt;0,IF(ISERROR(VLOOKUP(R807,SpeciesValidation!D:I,6,FALSE)),"",VLOOKUP(R807,SpeciesValidation!D:I,6,FALSE)),"")</f>
        <v/>
      </c>
      <c r="Q807" s="36" t="str">
        <f>IF(LEN(E807&amp;"")&gt;0,IF(ISERROR(VLOOKUP(E807,SpeciesValidation!B:G,2,FALSE)=TRUE),"",VLOOKUP(E807,SpeciesValidation!B:G,2,FALSE)),"")</f>
        <v/>
      </c>
      <c r="R807" s="36" t="str">
        <f>IF(LEN(E807&amp;"")&gt;0,IF(ISERROR(VLOOKUP(E807,SpeciesLookup!B:G,4,FALSE)=TRUE),"",VLOOKUP(E807,SpeciesLookup!B:G,4,FALSE)),"")</f>
        <v/>
      </c>
    </row>
    <row r="808" spans="1:18" ht="13.2" x14ac:dyDescent="0.25">
      <c r="A808" s="72"/>
      <c r="B808" s="73"/>
      <c r="C808" s="73"/>
      <c r="D808" s="11"/>
      <c r="E808" s="74"/>
      <c r="F808" s="75"/>
      <c r="G808" s="128" t="str">
        <f>IF(LEN(E808&amp;"")&gt;0,IF(ISERROR(VLOOKUP(E808,SpeciesLookup!B:G,6,FALSE)=TRUE),"",VLOOKUP(E808,SpeciesLookup!B:G,6,FALSE)),"")</f>
        <v/>
      </c>
      <c r="H808" s="128" t="str">
        <f>IF(LEN(E808&amp;"")&gt;0,IF(ISERROR(VLOOKUP(E808,SpeciesLookup!B:G,5,FALSE)=TRUE),"",VLOOKUP(E808,SpeciesLookup!B:G,5,FALSE)),"")</f>
        <v/>
      </c>
      <c r="I808" s="11"/>
      <c r="J808" s="73"/>
      <c r="K808" s="11"/>
      <c r="L808" s="127" t="str">
        <f>TRIM(IF(ISERROR(VLOOKUP(R808,SpeciesValidation!D:T,IF(ISNA(VLOOKUP(J808,Validation!B$2:C$15,2,FALSE)),FALSE,VLOOKUP(J808,Validation!B$2:C$15,2,FALSE)))),IF(LEN(E808&amp;"")&gt;0,"",""),VLOOKUP(R808,SpeciesValidation!D:T,VLOOKUP(J808,Validation!B$2:C$15,2,FALSE),FALSE)) &amp; " " &amp; IF(ISERROR(IF(LEFT(J808,1)="A",IF(IF(VLOOKUP(R808,SpeciesValidation!D:W,20,FALSE)=FALSE,OR(TEXT(A808,"MMDD")&lt;VLOOKUP(R808,SpeciesValidation!D:W,18,FALSE),TEXT(A808,"MMDD")&gt;VLOOKUP(R808,SpeciesValidation!D:W,19,FALSE)),IF(TEXT(A808,"MMDD")&lt;"0701",TEXT(A808,"MMDD")&gt;VLOOKUP(R808,SpeciesValidation!D:W,18,FALSE),TEXT(A808,"MMDD")&lt;VLOOKUP(R808,SpeciesValidation!D:W,19,FALSE))),"Date outside expected range for this species",""),"")),"",IF(LEFT(J808,1)="A",IF(IF(VLOOKUP(R808,SpeciesValidation!D:W,20,FALSE)=FALSE,OR(TEXT(A808,"MMDD")&lt;VLOOKUP(R808,SpeciesValidation!D:W,18,FALSE),TEXT(A808,"MMDD")&gt;VLOOKUP(R808,SpeciesValidation!D:W,19,FALSE)),IF(TEXT(A808,"MMDD")&lt;"0701",TEXT(A808,"MMDD")&gt;VLOOKUP(R808,SpeciesValidation!D:W,18,FALSE),TEXT(A808,"MMDD")&lt;VLOOKUP(R808,SpeciesValidation!D:W,19,FALSE))),"Date outside expected range for this species",""),"")))</f>
        <v/>
      </c>
      <c r="M808" s="127" t="str">
        <f>IF(LEN(E808&amp;"")&gt;0,IF(ISERROR(VLOOKUP(R808,SpeciesValidation!D:I,6,FALSE)),"",VLOOKUP(R808,SpeciesValidation!D:I,6,FALSE)),"")</f>
        <v/>
      </c>
      <c r="Q808" s="36" t="str">
        <f>IF(LEN(E808&amp;"")&gt;0,IF(ISERROR(VLOOKUP(E808,SpeciesValidation!B:G,2,FALSE)=TRUE),"",VLOOKUP(E808,SpeciesValidation!B:G,2,FALSE)),"")</f>
        <v/>
      </c>
      <c r="R808" s="36" t="str">
        <f>IF(LEN(E808&amp;"")&gt;0,IF(ISERROR(VLOOKUP(E808,SpeciesLookup!B:G,4,FALSE)=TRUE),"",VLOOKUP(E808,SpeciesLookup!B:G,4,FALSE)),"")</f>
        <v/>
      </c>
    </row>
    <row r="809" spans="1:18" ht="13.2" x14ac:dyDescent="0.25">
      <c r="A809" s="72"/>
      <c r="B809" s="73"/>
      <c r="C809" s="73"/>
      <c r="D809" s="11"/>
      <c r="E809" s="74"/>
      <c r="F809" s="75"/>
      <c r="G809" s="128" t="str">
        <f>IF(LEN(E809&amp;"")&gt;0,IF(ISERROR(VLOOKUP(E809,SpeciesLookup!B:G,6,FALSE)=TRUE),"",VLOOKUP(E809,SpeciesLookup!B:G,6,FALSE)),"")</f>
        <v/>
      </c>
      <c r="H809" s="128" t="str">
        <f>IF(LEN(E809&amp;"")&gt;0,IF(ISERROR(VLOOKUP(E809,SpeciesLookup!B:G,5,FALSE)=TRUE),"",VLOOKUP(E809,SpeciesLookup!B:G,5,FALSE)),"")</f>
        <v/>
      </c>
      <c r="I809" s="11"/>
      <c r="J809" s="73"/>
      <c r="K809" s="11"/>
      <c r="L809" s="127" t="str">
        <f>TRIM(IF(ISERROR(VLOOKUP(R809,SpeciesValidation!D:T,IF(ISNA(VLOOKUP(J809,Validation!B$2:C$15,2,FALSE)),FALSE,VLOOKUP(J809,Validation!B$2:C$15,2,FALSE)))),IF(LEN(E809&amp;"")&gt;0,"",""),VLOOKUP(R809,SpeciesValidation!D:T,VLOOKUP(J809,Validation!B$2:C$15,2,FALSE),FALSE)) &amp; " " &amp; IF(ISERROR(IF(LEFT(J809,1)="A",IF(IF(VLOOKUP(R809,SpeciesValidation!D:W,20,FALSE)=FALSE,OR(TEXT(A809,"MMDD")&lt;VLOOKUP(R809,SpeciesValidation!D:W,18,FALSE),TEXT(A809,"MMDD")&gt;VLOOKUP(R809,SpeciesValidation!D:W,19,FALSE)),IF(TEXT(A809,"MMDD")&lt;"0701",TEXT(A809,"MMDD")&gt;VLOOKUP(R809,SpeciesValidation!D:W,18,FALSE),TEXT(A809,"MMDD")&lt;VLOOKUP(R809,SpeciesValidation!D:W,19,FALSE))),"Date outside expected range for this species",""),"")),"",IF(LEFT(J809,1)="A",IF(IF(VLOOKUP(R809,SpeciesValidation!D:W,20,FALSE)=FALSE,OR(TEXT(A809,"MMDD")&lt;VLOOKUP(R809,SpeciesValidation!D:W,18,FALSE),TEXT(A809,"MMDD")&gt;VLOOKUP(R809,SpeciesValidation!D:W,19,FALSE)),IF(TEXT(A809,"MMDD")&lt;"0701",TEXT(A809,"MMDD")&gt;VLOOKUP(R809,SpeciesValidation!D:W,18,FALSE),TEXT(A809,"MMDD")&lt;VLOOKUP(R809,SpeciesValidation!D:W,19,FALSE))),"Date outside expected range for this species",""),"")))</f>
        <v/>
      </c>
      <c r="M809" s="127" t="str">
        <f>IF(LEN(E809&amp;"")&gt;0,IF(ISERROR(VLOOKUP(R809,SpeciesValidation!D:I,6,FALSE)),"",VLOOKUP(R809,SpeciesValidation!D:I,6,FALSE)),"")</f>
        <v/>
      </c>
      <c r="Q809" s="36" t="str">
        <f>IF(LEN(E809&amp;"")&gt;0,IF(ISERROR(VLOOKUP(E809,SpeciesValidation!B:G,2,FALSE)=TRUE),"",VLOOKUP(E809,SpeciesValidation!B:G,2,FALSE)),"")</f>
        <v/>
      </c>
      <c r="R809" s="36" t="str">
        <f>IF(LEN(E809&amp;"")&gt;0,IF(ISERROR(VLOOKUP(E809,SpeciesLookup!B:G,4,FALSE)=TRUE),"",VLOOKUP(E809,SpeciesLookup!B:G,4,FALSE)),"")</f>
        <v/>
      </c>
    </row>
    <row r="810" spans="1:18" ht="13.2" x14ac:dyDescent="0.25">
      <c r="A810" s="72"/>
      <c r="B810" s="73"/>
      <c r="C810" s="73"/>
      <c r="D810" s="11"/>
      <c r="E810" s="74"/>
      <c r="F810" s="75"/>
      <c r="G810" s="128" t="str">
        <f>IF(LEN(E810&amp;"")&gt;0,IF(ISERROR(VLOOKUP(E810,SpeciesLookup!B:G,6,FALSE)=TRUE),"",VLOOKUP(E810,SpeciesLookup!B:G,6,FALSE)),"")</f>
        <v/>
      </c>
      <c r="H810" s="128" t="str">
        <f>IF(LEN(E810&amp;"")&gt;0,IF(ISERROR(VLOOKUP(E810,SpeciesLookup!B:G,5,FALSE)=TRUE),"",VLOOKUP(E810,SpeciesLookup!B:G,5,FALSE)),"")</f>
        <v/>
      </c>
      <c r="I810" s="11"/>
      <c r="J810" s="73"/>
      <c r="K810" s="11"/>
      <c r="L810" s="127" t="str">
        <f>TRIM(IF(ISERROR(VLOOKUP(R810,SpeciesValidation!D:T,IF(ISNA(VLOOKUP(J810,Validation!B$2:C$15,2,FALSE)),FALSE,VLOOKUP(J810,Validation!B$2:C$15,2,FALSE)))),IF(LEN(E810&amp;"")&gt;0,"",""),VLOOKUP(R810,SpeciesValidation!D:T,VLOOKUP(J810,Validation!B$2:C$15,2,FALSE),FALSE)) &amp; " " &amp; IF(ISERROR(IF(LEFT(J810,1)="A",IF(IF(VLOOKUP(R810,SpeciesValidation!D:W,20,FALSE)=FALSE,OR(TEXT(A810,"MMDD")&lt;VLOOKUP(R810,SpeciesValidation!D:W,18,FALSE),TEXT(A810,"MMDD")&gt;VLOOKUP(R810,SpeciesValidation!D:W,19,FALSE)),IF(TEXT(A810,"MMDD")&lt;"0701",TEXT(A810,"MMDD")&gt;VLOOKUP(R810,SpeciesValidation!D:W,18,FALSE),TEXT(A810,"MMDD")&lt;VLOOKUP(R810,SpeciesValidation!D:W,19,FALSE))),"Date outside expected range for this species",""),"")),"",IF(LEFT(J810,1)="A",IF(IF(VLOOKUP(R810,SpeciesValidation!D:W,20,FALSE)=FALSE,OR(TEXT(A810,"MMDD")&lt;VLOOKUP(R810,SpeciesValidation!D:W,18,FALSE),TEXT(A810,"MMDD")&gt;VLOOKUP(R810,SpeciesValidation!D:W,19,FALSE)),IF(TEXT(A810,"MMDD")&lt;"0701",TEXT(A810,"MMDD")&gt;VLOOKUP(R810,SpeciesValidation!D:W,18,FALSE),TEXT(A810,"MMDD")&lt;VLOOKUP(R810,SpeciesValidation!D:W,19,FALSE))),"Date outside expected range for this species",""),"")))</f>
        <v/>
      </c>
      <c r="M810" s="127" t="str">
        <f>IF(LEN(E810&amp;"")&gt;0,IF(ISERROR(VLOOKUP(R810,SpeciesValidation!D:I,6,FALSE)),"",VLOOKUP(R810,SpeciesValidation!D:I,6,FALSE)),"")</f>
        <v/>
      </c>
      <c r="Q810" s="36" t="str">
        <f>IF(LEN(E810&amp;"")&gt;0,IF(ISERROR(VLOOKUP(E810,SpeciesValidation!B:G,2,FALSE)=TRUE),"",VLOOKUP(E810,SpeciesValidation!B:G,2,FALSE)),"")</f>
        <v/>
      </c>
      <c r="R810" s="36" t="str">
        <f>IF(LEN(E810&amp;"")&gt;0,IF(ISERROR(VLOOKUP(E810,SpeciesLookup!B:G,4,FALSE)=TRUE),"",VLOOKUP(E810,SpeciesLookup!B:G,4,FALSE)),"")</f>
        <v/>
      </c>
    </row>
    <row r="811" spans="1:18" ht="13.2" x14ac:dyDescent="0.25">
      <c r="A811" s="72"/>
      <c r="B811" s="73"/>
      <c r="C811" s="73"/>
      <c r="D811" s="11"/>
      <c r="E811" s="74"/>
      <c r="F811" s="75"/>
      <c r="G811" s="128" t="str">
        <f>IF(LEN(E811&amp;"")&gt;0,IF(ISERROR(VLOOKUP(E811,SpeciesLookup!B:G,6,FALSE)=TRUE),"",VLOOKUP(E811,SpeciesLookup!B:G,6,FALSE)),"")</f>
        <v/>
      </c>
      <c r="H811" s="128" t="str">
        <f>IF(LEN(E811&amp;"")&gt;0,IF(ISERROR(VLOOKUP(E811,SpeciesLookup!B:G,5,FALSE)=TRUE),"",VLOOKUP(E811,SpeciesLookup!B:G,5,FALSE)),"")</f>
        <v/>
      </c>
      <c r="I811" s="11"/>
      <c r="J811" s="73"/>
      <c r="K811" s="11"/>
      <c r="L811" s="127" t="str">
        <f>TRIM(IF(ISERROR(VLOOKUP(R811,SpeciesValidation!D:T,IF(ISNA(VLOOKUP(J811,Validation!B$2:C$15,2,FALSE)),FALSE,VLOOKUP(J811,Validation!B$2:C$15,2,FALSE)))),IF(LEN(E811&amp;"")&gt;0,"",""),VLOOKUP(R811,SpeciesValidation!D:T,VLOOKUP(J811,Validation!B$2:C$15,2,FALSE),FALSE)) &amp; " " &amp; IF(ISERROR(IF(LEFT(J811,1)="A",IF(IF(VLOOKUP(R811,SpeciesValidation!D:W,20,FALSE)=FALSE,OR(TEXT(A811,"MMDD")&lt;VLOOKUP(R811,SpeciesValidation!D:W,18,FALSE),TEXT(A811,"MMDD")&gt;VLOOKUP(R811,SpeciesValidation!D:W,19,FALSE)),IF(TEXT(A811,"MMDD")&lt;"0701",TEXT(A811,"MMDD")&gt;VLOOKUP(R811,SpeciesValidation!D:W,18,FALSE),TEXT(A811,"MMDD")&lt;VLOOKUP(R811,SpeciesValidation!D:W,19,FALSE))),"Date outside expected range for this species",""),"")),"",IF(LEFT(J811,1)="A",IF(IF(VLOOKUP(R811,SpeciesValidation!D:W,20,FALSE)=FALSE,OR(TEXT(A811,"MMDD")&lt;VLOOKUP(R811,SpeciesValidation!D:W,18,FALSE),TEXT(A811,"MMDD")&gt;VLOOKUP(R811,SpeciesValidation!D:W,19,FALSE)),IF(TEXT(A811,"MMDD")&lt;"0701",TEXT(A811,"MMDD")&gt;VLOOKUP(R811,SpeciesValidation!D:W,18,FALSE),TEXT(A811,"MMDD")&lt;VLOOKUP(R811,SpeciesValidation!D:W,19,FALSE))),"Date outside expected range for this species",""),"")))</f>
        <v/>
      </c>
      <c r="M811" s="127" t="str">
        <f>IF(LEN(E811&amp;"")&gt;0,IF(ISERROR(VLOOKUP(R811,SpeciesValidation!D:I,6,FALSE)),"",VLOOKUP(R811,SpeciesValidation!D:I,6,FALSE)),"")</f>
        <v/>
      </c>
      <c r="Q811" s="36" t="str">
        <f>IF(LEN(E811&amp;"")&gt;0,IF(ISERROR(VLOOKUP(E811,SpeciesValidation!B:G,2,FALSE)=TRUE),"",VLOOKUP(E811,SpeciesValidation!B:G,2,FALSE)),"")</f>
        <v/>
      </c>
      <c r="R811" s="36" t="str">
        <f>IF(LEN(E811&amp;"")&gt;0,IF(ISERROR(VLOOKUP(E811,SpeciesLookup!B:G,4,FALSE)=TRUE),"",VLOOKUP(E811,SpeciesLookup!B:G,4,FALSE)),"")</f>
        <v/>
      </c>
    </row>
    <row r="812" spans="1:18" ht="13.2" x14ac:dyDescent="0.25">
      <c r="A812" s="72"/>
      <c r="B812" s="73"/>
      <c r="C812" s="73"/>
      <c r="D812" s="11"/>
      <c r="E812" s="74"/>
      <c r="F812" s="75"/>
      <c r="G812" s="128" t="str">
        <f>IF(LEN(E812&amp;"")&gt;0,IF(ISERROR(VLOOKUP(E812,SpeciesLookup!B:G,6,FALSE)=TRUE),"",VLOOKUP(E812,SpeciesLookup!B:G,6,FALSE)),"")</f>
        <v/>
      </c>
      <c r="H812" s="128" t="str">
        <f>IF(LEN(E812&amp;"")&gt;0,IF(ISERROR(VLOOKUP(E812,SpeciesLookup!B:G,5,FALSE)=TRUE),"",VLOOKUP(E812,SpeciesLookup!B:G,5,FALSE)),"")</f>
        <v/>
      </c>
      <c r="I812" s="11"/>
      <c r="J812" s="73"/>
      <c r="K812" s="11"/>
      <c r="L812" s="127" t="str">
        <f>TRIM(IF(ISERROR(VLOOKUP(R812,SpeciesValidation!D:T,IF(ISNA(VLOOKUP(J812,Validation!B$2:C$15,2,FALSE)),FALSE,VLOOKUP(J812,Validation!B$2:C$15,2,FALSE)))),IF(LEN(E812&amp;"")&gt;0,"",""),VLOOKUP(R812,SpeciesValidation!D:T,VLOOKUP(J812,Validation!B$2:C$15,2,FALSE),FALSE)) &amp; " " &amp; IF(ISERROR(IF(LEFT(J812,1)="A",IF(IF(VLOOKUP(R812,SpeciesValidation!D:W,20,FALSE)=FALSE,OR(TEXT(A812,"MMDD")&lt;VLOOKUP(R812,SpeciesValidation!D:W,18,FALSE),TEXT(A812,"MMDD")&gt;VLOOKUP(R812,SpeciesValidation!D:W,19,FALSE)),IF(TEXT(A812,"MMDD")&lt;"0701",TEXT(A812,"MMDD")&gt;VLOOKUP(R812,SpeciesValidation!D:W,18,FALSE),TEXT(A812,"MMDD")&lt;VLOOKUP(R812,SpeciesValidation!D:W,19,FALSE))),"Date outside expected range for this species",""),"")),"",IF(LEFT(J812,1)="A",IF(IF(VLOOKUP(R812,SpeciesValidation!D:W,20,FALSE)=FALSE,OR(TEXT(A812,"MMDD")&lt;VLOOKUP(R812,SpeciesValidation!D:W,18,FALSE),TEXT(A812,"MMDD")&gt;VLOOKUP(R812,SpeciesValidation!D:W,19,FALSE)),IF(TEXT(A812,"MMDD")&lt;"0701",TEXT(A812,"MMDD")&gt;VLOOKUP(R812,SpeciesValidation!D:W,18,FALSE),TEXT(A812,"MMDD")&lt;VLOOKUP(R812,SpeciesValidation!D:W,19,FALSE))),"Date outside expected range for this species",""),"")))</f>
        <v/>
      </c>
      <c r="M812" s="127" t="str">
        <f>IF(LEN(E812&amp;"")&gt;0,IF(ISERROR(VLOOKUP(R812,SpeciesValidation!D:I,6,FALSE)),"",VLOOKUP(R812,SpeciesValidation!D:I,6,FALSE)),"")</f>
        <v/>
      </c>
      <c r="Q812" s="36" t="str">
        <f>IF(LEN(E812&amp;"")&gt;0,IF(ISERROR(VLOOKUP(E812,SpeciesValidation!B:G,2,FALSE)=TRUE),"",VLOOKUP(E812,SpeciesValidation!B:G,2,FALSE)),"")</f>
        <v/>
      </c>
      <c r="R812" s="36" t="str">
        <f>IF(LEN(E812&amp;"")&gt;0,IF(ISERROR(VLOOKUP(E812,SpeciesLookup!B:G,4,FALSE)=TRUE),"",VLOOKUP(E812,SpeciesLookup!B:G,4,FALSE)),"")</f>
        <v/>
      </c>
    </row>
    <row r="813" spans="1:18" ht="13.2" x14ac:dyDescent="0.25">
      <c r="A813" s="72"/>
      <c r="B813" s="73"/>
      <c r="C813" s="73"/>
      <c r="D813" s="11"/>
      <c r="E813" s="74"/>
      <c r="F813" s="75"/>
      <c r="G813" s="128" t="str">
        <f>IF(LEN(E813&amp;"")&gt;0,IF(ISERROR(VLOOKUP(E813,SpeciesLookup!B:G,6,FALSE)=TRUE),"",VLOOKUP(E813,SpeciesLookup!B:G,6,FALSE)),"")</f>
        <v/>
      </c>
      <c r="H813" s="128" t="str">
        <f>IF(LEN(E813&amp;"")&gt;0,IF(ISERROR(VLOOKUP(E813,SpeciesLookup!B:G,5,FALSE)=TRUE),"",VLOOKUP(E813,SpeciesLookup!B:G,5,FALSE)),"")</f>
        <v/>
      </c>
      <c r="I813" s="11"/>
      <c r="J813" s="73"/>
      <c r="K813" s="11"/>
      <c r="L813" s="127" t="str">
        <f>TRIM(IF(ISERROR(VLOOKUP(R813,SpeciesValidation!D:T,IF(ISNA(VLOOKUP(J813,Validation!B$2:C$15,2,FALSE)),FALSE,VLOOKUP(J813,Validation!B$2:C$15,2,FALSE)))),IF(LEN(E813&amp;"")&gt;0,"",""),VLOOKUP(R813,SpeciesValidation!D:T,VLOOKUP(J813,Validation!B$2:C$15,2,FALSE),FALSE)) &amp; " " &amp; IF(ISERROR(IF(LEFT(J813,1)="A",IF(IF(VLOOKUP(R813,SpeciesValidation!D:W,20,FALSE)=FALSE,OR(TEXT(A813,"MMDD")&lt;VLOOKUP(R813,SpeciesValidation!D:W,18,FALSE),TEXT(A813,"MMDD")&gt;VLOOKUP(R813,SpeciesValidation!D:W,19,FALSE)),IF(TEXT(A813,"MMDD")&lt;"0701",TEXT(A813,"MMDD")&gt;VLOOKUP(R813,SpeciesValidation!D:W,18,FALSE),TEXT(A813,"MMDD")&lt;VLOOKUP(R813,SpeciesValidation!D:W,19,FALSE))),"Date outside expected range for this species",""),"")),"",IF(LEFT(J813,1)="A",IF(IF(VLOOKUP(R813,SpeciesValidation!D:W,20,FALSE)=FALSE,OR(TEXT(A813,"MMDD")&lt;VLOOKUP(R813,SpeciesValidation!D:W,18,FALSE),TEXT(A813,"MMDD")&gt;VLOOKUP(R813,SpeciesValidation!D:W,19,FALSE)),IF(TEXT(A813,"MMDD")&lt;"0701",TEXT(A813,"MMDD")&gt;VLOOKUP(R813,SpeciesValidation!D:W,18,FALSE),TEXT(A813,"MMDD")&lt;VLOOKUP(R813,SpeciesValidation!D:W,19,FALSE))),"Date outside expected range for this species",""),"")))</f>
        <v/>
      </c>
      <c r="M813" s="127" t="str">
        <f>IF(LEN(E813&amp;"")&gt;0,IF(ISERROR(VLOOKUP(R813,SpeciesValidation!D:I,6,FALSE)),"",VLOOKUP(R813,SpeciesValidation!D:I,6,FALSE)),"")</f>
        <v/>
      </c>
      <c r="Q813" s="36" t="str">
        <f>IF(LEN(E813&amp;"")&gt;0,IF(ISERROR(VLOOKUP(E813,SpeciesValidation!B:G,2,FALSE)=TRUE),"",VLOOKUP(E813,SpeciesValidation!B:G,2,FALSE)),"")</f>
        <v/>
      </c>
      <c r="R813" s="36" t="str">
        <f>IF(LEN(E813&amp;"")&gt;0,IF(ISERROR(VLOOKUP(E813,SpeciesLookup!B:G,4,FALSE)=TRUE),"",VLOOKUP(E813,SpeciesLookup!B:G,4,FALSE)),"")</f>
        <v/>
      </c>
    </row>
    <row r="814" spans="1:18" ht="13.2" x14ac:dyDescent="0.25">
      <c r="A814" s="72"/>
      <c r="B814" s="73"/>
      <c r="C814" s="73"/>
      <c r="D814" s="11"/>
      <c r="E814" s="74"/>
      <c r="F814" s="75"/>
      <c r="G814" s="128" t="str">
        <f>IF(LEN(E814&amp;"")&gt;0,IF(ISERROR(VLOOKUP(E814,SpeciesLookup!B:G,6,FALSE)=TRUE),"",VLOOKUP(E814,SpeciesLookup!B:G,6,FALSE)),"")</f>
        <v/>
      </c>
      <c r="H814" s="128" t="str">
        <f>IF(LEN(E814&amp;"")&gt;0,IF(ISERROR(VLOOKUP(E814,SpeciesLookup!B:G,5,FALSE)=TRUE),"",VLOOKUP(E814,SpeciesLookup!B:G,5,FALSE)),"")</f>
        <v/>
      </c>
      <c r="I814" s="11"/>
      <c r="J814" s="73"/>
      <c r="K814" s="11"/>
      <c r="L814" s="127" t="str">
        <f>TRIM(IF(ISERROR(VLOOKUP(R814,SpeciesValidation!D:T,IF(ISNA(VLOOKUP(J814,Validation!B$2:C$15,2,FALSE)),FALSE,VLOOKUP(J814,Validation!B$2:C$15,2,FALSE)))),IF(LEN(E814&amp;"")&gt;0,"",""),VLOOKUP(R814,SpeciesValidation!D:T,VLOOKUP(J814,Validation!B$2:C$15,2,FALSE),FALSE)) &amp; " " &amp; IF(ISERROR(IF(LEFT(J814,1)="A",IF(IF(VLOOKUP(R814,SpeciesValidation!D:W,20,FALSE)=FALSE,OR(TEXT(A814,"MMDD")&lt;VLOOKUP(R814,SpeciesValidation!D:W,18,FALSE),TEXT(A814,"MMDD")&gt;VLOOKUP(R814,SpeciesValidation!D:W,19,FALSE)),IF(TEXT(A814,"MMDD")&lt;"0701",TEXT(A814,"MMDD")&gt;VLOOKUP(R814,SpeciesValidation!D:W,18,FALSE),TEXT(A814,"MMDD")&lt;VLOOKUP(R814,SpeciesValidation!D:W,19,FALSE))),"Date outside expected range for this species",""),"")),"",IF(LEFT(J814,1)="A",IF(IF(VLOOKUP(R814,SpeciesValidation!D:W,20,FALSE)=FALSE,OR(TEXT(A814,"MMDD")&lt;VLOOKUP(R814,SpeciesValidation!D:W,18,FALSE),TEXT(A814,"MMDD")&gt;VLOOKUP(R814,SpeciesValidation!D:W,19,FALSE)),IF(TEXT(A814,"MMDD")&lt;"0701",TEXT(A814,"MMDD")&gt;VLOOKUP(R814,SpeciesValidation!D:W,18,FALSE),TEXT(A814,"MMDD")&lt;VLOOKUP(R814,SpeciesValidation!D:W,19,FALSE))),"Date outside expected range for this species",""),"")))</f>
        <v/>
      </c>
      <c r="M814" s="127" t="str">
        <f>IF(LEN(E814&amp;"")&gt;0,IF(ISERROR(VLOOKUP(R814,SpeciesValidation!D:I,6,FALSE)),"",VLOOKUP(R814,SpeciesValidation!D:I,6,FALSE)),"")</f>
        <v/>
      </c>
      <c r="Q814" s="36" t="str">
        <f>IF(LEN(E814&amp;"")&gt;0,IF(ISERROR(VLOOKUP(E814,SpeciesValidation!B:G,2,FALSE)=TRUE),"",VLOOKUP(E814,SpeciesValidation!B:G,2,FALSE)),"")</f>
        <v/>
      </c>
      <c r="R814" s="36" t="str">
        <f>IF(LEN(E814&amp;"")&gt;0,IF(ISERROR(VLOOKUP(E814,SpeciesLookup!B:G,4,FALSE)=TRUE),"",VLOOKUP(E814,SpeciesLookup!B:G,4,FALSE)),"")</f>
        <v/>
      </c>
    </row>
    <row r="815" spans="1:18" ht="13.2" x14ac:dyDescent="0.25">
      <c r="A815" s="72"/>
      <c r="B815" s="73"/>
      <c r="C815" s="73"/>
      <c r="D815" s="11"/>
      <c r="E815" s="74"/>
      <c r="F815" s="75"/>
      <c r="G815" s="128" t="str">
        <f>IF(LEN(E815&amp;"")&gt;0,IF(ISERROR(VLOOKUP(E815,SpeciesLookup!B:G,6,FALSE)=TRUE),"",VLOOKUP(E815,SpeciesLookup!B:G,6,FALSE)),"")</f>
        <v/>
      </c>
      <c r="H815" s="128" t="str">
        <f>IF(LEN(E815&amp;"")&gt;0,IF(ISERROR(VLOOKUP(E815,SpeciesLookup!B:G,5,FALSE)=TRUE),"",VLOOKUP(E815,SpeciesLookup!B:G,5,FALSE)),"")</f>
        <v/>
      </c>
      <c r="I815" s="11"/>
      <c r="J815" s="73"/>
      <c r="K815" s="11"/>
      <c r="L815" s="127" t="str">
        <f>TRIM(IF(ISERROR(VLOOKUP(R815,SpeciesValidation!D:T,IF(ISNA(VLOOKUP(J815,Validation!B$2:C$15,2,FALSE)),FALSE,VLOOKUP(J815,Validation!B$2:C$15,2,FALSE)))),IF(LEN(E815&amp;"")&gt;0,"",""),VLOOKUP(R815,SpeciesValidation!D:T,VLOOKUP(J815,Validation!B$2:C$15,2,FALSE),FALSE)) &amp; " " &amp; IF(ISERROR(IF(LEFT(J815,1)="A",IF(IF(VLOOKUP(R815,SpeciesValidation!D:W,20,FALSE)=FALSE,OR(TEXT(A815,"MMDD")&lt;VLOOKUP(R815,SpeciesValidation!D:W,18,FALSE),TEXT(A815,"MMDD")&gt;VLOOKUP(R815,SpeciesValidation!D:W,19,FALSE)),IF(TEXT(A815,"MMDD")&lt;"0701",TEXT(A815,"MMDD")&gt;VLOOKUP(R815,SpeciesValidation!D:W,18,FALSE),TEXT(A815,"MMDD")&lt;VLOOKUP(R815,SpeciesValidation!D:W,19,FALSE))),"Date outside expected range for this species",""),"")),"",IF(LEFT(J815,1)="A",IF(IF(VLOOKUP(R815,SpeciesValidation!D:W,20,FALSE)=FALSE,OR(TEXT(A815,"MMDD")&lt;VLOOKUP(R815,SpeciesValidation!D:W,18,FALSE),TEXT(A815,"MMDD")&gt;VLOOKUP(R815,SpeciesValidation!D:W,19,FALSE)),IF(TEXT(A815,"MMDD")&lt;"0701",TEXT(A815,"MMDD")&gt;VLOOKUP(R815,SpeciesValidation!D:W,18,FALSE),TEXT(A815,"MMDD")&lt;VLOOKUP(R815,SpeciesValidation!D:W,19,FALSE))),"Date outside expected range for this species",""),"")))</f>
        <v/>
      </c>
      <c r="M815" s="127" t="str">
        <f>IF(LEN(E815&amp;"")&gt;0,IF(ISERROR(VLOOKUP(R815,SpeciesValidation!D:I,6,FALSE)),"",VLOOKUP(R815,SpeciesValidation!D:I,6,FALSE)),"")</f>
        <v/>
      </c>
      <c r="Q815" s="36" t="str">
        <f>IF(LEN(E815&amp;"")&gt;0,IF(ISERROR(VLOOKUP(E815,SpeciesValidation!B:G,2,FALSE)=TRUE),"",VLOOKUP(E815,SpeciesValidation!B:G,2,FALSE)),"")</f>
        <v/>
      </c>
      <c r="R815" s="36" t="str">
        <f>IF(LEN(E815&amp;"")&gt;0,IF(ISERROR(VLOOKUP(E815,SpeciesLookup!B:G,4,FALSE)=TRUE),"",VLOOKUP(E815,SpeciesLookup!B:G,4,FALSE)),"")</f>
        <v/>
      </c>
    </row>
    <row r="816" spans="1:18" ht="13.2" x14ac:dyDescent="0.25">
      <c r="A816" s="72"/>
      <c r="B816" s="73"/>
      <c r="C816" s="73"/>
      <c r="D816" s="11"/>
      <c r="E816" s="74"/>
      <c r="F816" s="75"/>
      <c r="G816" s="128" t="str">
        <f>IF(LEN(E816&amp;"")&gt;0,IF(ISERROR(VLOOKUP(E816,SpeciesLookup!B:G,6,FALSE)=TRUE),"",VLOOKUP(E816,SpeciesLookup!B:G,6,FALSE)),"")</f>
        <v/>
      </c>
      <c r="H816" s="128" t="str">
        <f>IF(LEN(E816&amp;"")&gt;0,IF(ISERROR(VLOOKUP(E816,SpeciesLookup!B:G,5,FALSE)=TRUE),"",VLOOKUP(E816,SpeciesLookup!B:G,5,FALSE)),"")</f>
        <v/>
      </c>
      <c r="I816" s="11"/>
      <c r="J816" s="73"/>
      <c r="K816" s="11"/>
      <c r="L816" s="127" t="str">
        <f>TRIM(IF(ISERROR(VLOOKUP(R816,SpeciesValidation!D:T,IF(ISNA(VLOOKUP(J816,Validation!B$2:C$15,2,FALSE)),FALSE,VLOOKUP(J816,Validation!B$2:C$15,2,FALSE)))),IF(LEN(E816&amp;"")&gt;0,"",""),VLOOKUP(R816,SpeciesValidation!D:T,VLOOKUP(J816,Validation!B$2:C$15,2,FALSE),FALSE)) &amp; " " &amp; IF(ISERROR(IF(LEFT(J816,1)="A",IF(IF(VLOOKUP(R816,SpeciesValidation!D:W,20,FALSE)=FALSE,OR(TEXT(A816,"MMDD")&lt;VLOOKUP(R816,SpeciesValidation!D:W,18,FALSE),TEXT(A816,"MMDD")&gt;VLOOKUP(R816,SpeciesValidation!D:W,19,FALSE)),IF(TEXT(A816,"MMDD")&lt;"0701",TEXT(A816,"MMDD")&gt;VLOOKUP(R816,SpeciesValidation!D:W,18,FALSE),TEXT(A816,"MMDD")&lt;VLOOKUP(R816,SpeciesValidation!D:W,19,FALSE))),"Date outside expected range for this species",""),"")),"",IF(LEFT(J816,1)="A",IF(IF(VLOOKUP(R816,SpeciesValidation!D:W,20,FALSE)=FALSE,OR(TEXT(A816,"MMDD")&lt;VLOOKUP(R816,SpeciesValidation!D:W,18,FALSE),TEXT(A816,"MMDD")&gt;VLOOKUP(R816,SpeciesValidation!D:W,19,FALSE)),IF(TEXT(A816,"MMDD")&lt;"0701",TEXT(A816,"MMDD")&gt;VLOOKUP(R816,SpeciesValidation!D:W,18,FALSE),TEXT(A816,"MMDD")&lt;VLOOKUP(R816,SpeciesValidation!D:W,19,FALSE))),"Date outside expected range for this species",""),"")))</f>
        <v/>
      </c>
      <c r="M816" s="127" t="str">
        <f>IF(LEN(E816&amp;"")&gt;0,IF(ISERROR(VLOOKUP(R816,SpeciesValidation!D:I,6,FALSE)),"",VLOOKUP(R816,SpeciesValidation!D:I,6,FALSE)),"")</f>
        <v/>
      </c>
      <c r="Q816" s="36" t="str">
        <f>IF(LEN(E816&amp;"")&gt;0,IF(ISERROR(VLOOKUP(E816,SpeciesValidation!B:G,2,FALSE)=TRUE),"",VLOOKUP(E816,SpeciesValidation!B:G,2,FALSE)),"")</f>
        <v/>
      </c>
      <c r="R816" s="36" t="str">
        <f>IF(LEN(E816&amp;"")&gt;0,IF(ISERROR(VLOOKUP(E816,SpeciesLookup!B:G,4,FALSE)=TRUE),"",VLOOKUP(E816,SpeciesLookup!B:G,4,FALSE)),"")</f>
        <v/>
      </c>
    </row>
    <row r="817" spans="1:18" ht="13.2" x14ac:dyDescent="0.25">
      <c r="A817" s="72"/>
      <c r="B817" s="73"/>
      <c r="C817" s="73"/>
      <c r="D817" s="11"/>
      <c r="E817" s="74"/>
      <c r="F817" s="75"/>
      <c r="G817" s="128" t="str">
        <f>IF(LEN(E817&amp;"")&gt;0,IF(ISERROR(VLOOKUP(E817,SpeciesLookup!B:G,6,FALSE)=TRUE),"",VLOOKUP(E817,SpeciesLookup!B:G,6,FALSE)),"")</f>
        <v/>
      </c>
      <c r="H817" s="128" t="str">
        <f>IF(LEN(E817&amp;"")&gt;0,IF(ISERROR(VLOOKUP(E817,SpeciesLookup!B:G,5,FALSE)=TRUE),"",VLOOKUP(E817,SpeciesLookup!B:G,5,FALSE)),"")</f>
        <v/>
      </c>
      <c r="I817" s="11"/>
      <c r="J817" s="73"/>
      <c r="K817" s="11"/>
      <c r="L817" s="127" t="str">
        <f>TRIM(IF(ISERROR(VLOOKUP(R817,SpeciesValidation!D:T,IF(ISNA(VLOOKUP(J817,Validation!B$2:C$15,2,FALSE)),FALSE,VLOOKUP(J817,Validation!B$2:C$15,2,FALSE)))),IF(LEN(E817&amp;"")&gt;0,"",""),VLOOKUP(R817,SpeciesValidation!D:T,VLOOKUP(J817,Validation!B$2:C$15,2,FALSE),FALSE)) &amp; " " &amp; IF(ISERROR(IF(LEFT(J817,1)="A",IF(IF(VLOOKUP(R817,SpeciesValidation!D:W,20,FALSE)=FALSE,OR(TEXT(A817,"MMDD")&lt;VLOOKUP(R817,SpeciesValidation!D:W,18,FALSE),TEXT(A817,"MMDD")&gt;VLOOKUP(R817,SpeciesValidation!D:W,19,FALSE)),IF(TEXT(A817,"MMDD")&lt;"0701",TEXT(A817,"MMDD")&gt;VLOOKUP(R817,SpeciesValidation!D:W,18,FALSE),TEXT(A817,"MMDD")&lt;VLOOKUP(R817,SpeciesValidation!D:W,19,FALSE))),"Date outside expected range for this species",""),"")),"",IF(LEFT(J817,1)="A",IF(IF(VLOOKUP(R817,SpeciesValidation!D:W,20,FALSE)=FALSE,OR(TEXT(A817,"MMDD")&lt;VLOOKUP(R817,SpeciesValidation!D:W,18,FALSE),TEXT(A817,"MMDD")&gt;VLOOKUP(R817,SpeciesValidation!D:W,19,FALSE)),IF(TEXT(A817,"MMDD")&lt;"0701",TEXT(A817,"MMDD")&gt;VLOOKUP(R817,SpeciesValidation!D:W,18,FALSE),TEXT(A817,"MMDD")&lt;VLOOKUP(R817,SpeciesValidation!D:W,19,FALSE))),"Date outside expected range for this species",""),"")))</f>
        <v/>
      </c>
      <c r="M817" s="127" t="str">
        <f>IF(LEN(E817&amp;"")&gt;0,IF(ISERROR(VLOOKUP(R817,SpeciesValidation!D:I,6,FALSE)),"",VLOOKUP(R817,SpeciesValidation!D:I,6,FALSE)),"")</f>
        <v/>
      </c>
      <c r="Q817" s="36" t="str">
        <f>IF(LEN(E817&amp;"")&gt;0,IF(ISERROR(VLOOKUP(E817,SpeciesValidation!B:G,2,FALSE)=TRUE),"",VLOOKUP(E817,SpeciesValidation!B:G,2,FALSE)),"")</f>
        <v/>
      </c>
      <c r="R817" s="36" t="str">
        <f>IF(LEN(E817&amp;"")&gt;0,IF(ISERROR(VLOOKUP(E817,SpeciesLookup!B:G,4,FALSE)=TRUE),"",VLOOKUP(E817,SpeciesLookup!B:G,4,FALSE)),"")</f>
        <v/>
      </c>
    </row>
    <row r="818" spans="1:18" ht="13.2" x14ac:dyDescent="0.25">
      <c r="A818" s="72"/>
      <c r="B818" s="73"/>
      <c r="C818" s="73"/>
      <c r="D818" s="11"/>
      <c r="E818" s="74"/>
      <c r="F818" s="75"/>
      <c r="G818" s="128" t="str">
        <f>IF(LEN(E818&amp;"")&gt;0,IF(ISERROR(VLOOKUP(E818,SpeciesLookup!B:G,6,FALSE)=TRUE),"",VLOOKUP(E818,SpeciesLookup!B:G,6,FALSE)),"")</f>
        <v/>
      </c>
      <c r="H818" s="128" t="str">
        <f>IF(LEN(E818&amp;"")&gt;0,IF(ISERROR(VLOOKUP(E818,SpeciesLookup!B:G,5,FALSE)=TRUE),"",VLOOKUP(E818,SpeciesLookup!B:G,5,FALSE)),"")</f>
        <v/>
      </c>
      <c r="I818" s="11"/>
      <c r="J818" s="73"/>
      <c r="K818" s="11"/>
      <c r="L818" s="127" t="str">
        <f>TRIM(IF(ISERROR(VLOOKUP(R818,SpeciesValidation!D:T,IF(ISNA(VLOOKUP(J818,Validation!B$2:C$15,2,FALSE)),FALSE,VLOOKUP(J818,Validation!B$2:C$15,2,FALSE)))),IF(LEN(E818&amp;"")&gt;0,"",""),VLOOKUP(R818,SpeciesValidation!D:T,VLOOKUP(J818,Validation!B$2:C$15,2,FALSE),FALSE)) &amp; " " &amp; IF(ISERROR(IF(LEFT(J818,1)="A",IF(IF(VLOOKUP(R818,SpeciesValidation!D:W,20,FALSE)=FALSE,OR(TEXT(A818,"MMDD")&lt;VLOOKUP(R818,SpeciesValidation!D:W,18,FALSE),TEXT(A818,"MMDD")&gt;VLOOKUP(R818,SpeciesValidation!D:W,19,FALSE)),IF(TEXT(A818,"MMDD")&lt;"0701",TEXT(A818,"MMDD")&gt;VLOOKUP(R818,SpeciesValidation!D:W,18,FALSE),TEXT(A818,"MMDD")&lt;VLOOKUP(R818,SpeciesValidation!D:W,19,FALSE))),"Date outside expected range for this species",""),"")),"",IF(LEFT(J818,1)="A",IF(IF(VLOOKUP(R818,SpeciesValidation!D:W,20,FALSE)=FALSE,OR(TEXT(A818,"MMDD")&lt;VLOOKUP(R818,SpeciesValidation!D:W,18,FALSE),TEXT(A818,"MMDD")&gt;VLOOKUP(R818,SpeciesValidation!D:W,19,FALSE)),IF(TEXT(A818,"MMDD")&lt;"0701",TEXT(A818,"MMDD")&gt;VLOOKUP(R818,SpeciesValidation!D:W,18,FALSE),TEXT(A818,"MMDD")&lt;VLOOKUP(R818,SpeciesValidation!D:W,19,FALSE))),"Date outside expected range for this species",""),"")))</f>
        <v/>
      </c>
      <c r="M818" s="127" t="str">
        <f>IF(LEN(E818&amp;"")&gt;0,IF(ISERROR(VLOOKUP(R818,SpeciesValidation!D:I,6,FALSE)),"",VLOOKUP(R818,SpeciesValidation!D:I,6,FALSE)),"")</f>
        <v/>
      </c>
      <c r="Q818" s="36" t="str">
        <f>IF(LEN(E818&amp;"")&gt;0,IF(ISERROR(VLOOKUP(E818,SpeciesValidation!B:G,2,FALSE)=TRUE),"",VLOOKUP(E818,SpeciesValidation!B:G,2,FALSE)),"")</f>
        <v/>
      </c>
      <c r="R818" s="36" t="str">
        <f>IF(LEN(E818&amp;"")&gt;0,IF(ISERROR(VLOOKUP(E818,SpeciesLookup!B:G,4,FALSE)=TRUE),"",VLOOKUP(E818,SpeciesLookup!B:G,4,FALSE)),"")</f>
        <v/>
      </c>
    </row>
    <row r="819" spans="1:18" ht="13.2" x14ac:dyDescent="0.25">
      <c r="A819" s="72"/>
      <c r="B819" s="73"/>
      <c r="C819" s="73"/>
      <c r="D819" s="11"/>
      <c r="E819" s="74"/>
      <c r="F819" s="75"/>
      <c r="G819" s="128" t="str">
        <f>IF(LEN(E819&amp;"")&gt;0,IF(ISERROR(VLOOKUP(E819,SpeciesLookup!B:G,6,FALSE)=TRUE),"",VLOOKUP(E819,SpeciesLookup!B:G,6,FALSE)),"")</f>
        <v/>
      </c>
      <c r="H819" s="128" t="str">
        <f>IF(LEN(E819&amp;"")&gt;0,IF(ISERROR(VLOOKUP(E819,SpeciesLookup!B:G,5,FALSE)=TRUE),"",VLOOKUP(E819,SpeciesLookup!B:G,5,FALSE)),"")</f>
        <v/>
      </c>
      <c r="I819" s="11"/>
      <c r="J819" s="73"/>
      <c r="K819" s="11"/>
      <c r="L819" s="127" t="str">
        <f>TRIM(IF(ISERROR(VLOOKUP(R819,SpeciesValidation!D:T,IF(ISNA(VLOOKUP(J819,Validation!B$2:C$15,2,FALSE)),FALSE,VLOOKUP(J819,Validation!B$2:C$15,2,FALSE)))),IF(LEN(E819&amp;"")&gt;0,"",""),VLOOKUP(R819,SpeciesValidation!D:T,VLOOKUP(J819,Validation!B$2:C$15,2,FALSE),FALSE)) &amp; " " &amp; IF(ISERROR(IF(LEFT(J819,1)="A",IF(IF(VLOOKUP(R819,SpeciesValidation!D:W,20,FALSE)=FALSE,OR(TEXT(A819,"MMDD")&lt;VLOOKUP(R819,SpeciesValidation!D:W,18,FALSE),TEXT(A819,"MMDD")&gt;VLOOKUP(R819,SpeciesValidation!D:W,19,FALSE)),IF(TEXT(A819,"MMDD")&lt;"0701",TEXT(A819,"MMDD")&gt;VLOOKUP(R819,SpeciesValidation!D:W,18,FALSE),TEXT(A819,"MMDD")&lt;VLOOKUP(R819,SpeciesValidation!D:W,19,FALSE))),"Date outside expected range for this species",""),"")),"",IF(LEFT(J819,1)="A",IF(IF(VLOOKUP(R819,SpeciesValidation!D:W,20,FALSE)=FALSE,OR(TEXT(A819,"MMDD")&lt;VLOOKUP(R819,SpeciesValidation!D:W,18,FALSE),TEXT(A819,"MMDD")&gt;VLOOKUP(R819,SpeciesValidation!D:W,19,FALSE)),IF(TEXT(A819,"MMDD")&lt;"0701",TEXT(A819,"MMDD")&gt;VLOOKUP(R819,SpeciesValidation!D:W,18,FALSE),TEXT(A819,"MMDD")&lt;VLOOKUP(R819,SpeciesValidation!D:W,19,FALSE))),"Date outside expected range for this species",""),"")))</f>
        <v/>
      </c>
      <c r="M819" s="127" t="str">
        <f>IF(LEN(E819&amp;"")&gt;0,IF(ISERROR(VLOOKUP(R819,SpeciesValidation!D:I,6,FALSE)),"",VLOOKUP(R819,SpeciesValidation!D:I,6,FALSE)),"")</f>
        <v/>
      </c>
      <c r="Q819" s="36" t="str">
        <f>IF(LEN(E819&amp;"")&gt;0,IF(ISERROR(VLOOKUP(E819,SpeciesValidation!B:G,2,FALSE)=TRUE),"",VLOOKUP(E819,SpeciesValidation!B:G,2,FALSE)),"")</f>
        <v/>
      </c>
      <c r="R819" s="36" t="str">
        <f>IF(LEN(E819&amp;"")&gt;0,IF(ISERROR(VLOOKUP(E819,SpeciesLookup!B:G,4,FALSE)=TRUE),"",VLOOKUP(E819,SpeciesLookup!B:G,4,FALSE)),"")</f>
        <v/>
      </c>
    </row>
    <row r="820" spans="1:18" ht="13.2" x14ac:dyDescent="0.25">
      <c r="A820" s="72"/>
      <c r="B820" s="73"/>
      <c r="C820" s="73"/>
      <c r="D820" s="11"/>
      <c r="E820" s="74"/>
      <c r="F820" s="75"/>
      <c r="G820" s="128" t="str">
        <f>IF(LEN(E820&amp;"")&gt;0,IF(ISERROR(VLOOKUP(E820,SpeciesLookup!B:G,6,FALSE)=TRUE),"",VLOOKUP(E820,SpeciesLookup!B:G,6,FALSE)),"")</f>
        <v/>
      </c>
      <c r="H820" s="128" t="str">
        <f>IF(LEN(E820&amp;"")&gt;0,IF(ISERROR(VLOOKUP(E820,SpeciesLookup!B:G,5,FALSE)=TRUE),"",VLOOKUP(E820,SpeciesLookup!B:G,5,FALSE)),"")</f>
        <v/>
      </c>
      <c r="I820" s="11"/>
      <c r="J820" s="73"/>
      <c r="K820" s="11"/>
      <c r="L820" s="127" t="str">
        <f>TRIM(IF(ISERROR(VLOOKUP(R820,SpeciesValidation!D:T,IF(ISNA(VLOOKUP(J820,Validation!B$2:C$15,2,FALSE)),FALSE,VLOOKUP(J820,Validation!B$2:C$15,2,FALSE)))),IF(LEN(E820&amp;"")&gt;0,"",""),VLOOKUP(R820,SpeciesValidation!D:T,VLOOKUP(J820,Validation!B$2:C$15,2,FALSE),FALSE)) &amp; " " &amp; IF(ISERROR(IF(LEFT(J820,1)="A",IF(IF(VLOOKUP(R820,SpeciesValidation!D:W,20,FALSE)=FALSE,OR(TEXT(A820,"MMDD")&lt;VLOOKUP(R820,SpeciesValidation!D:W,18,FALSE),TEXT(A820,"MMDD")&gt;VLOOKUP(R820,SpeciesValidation!D:W,19,FALSE)),IF(TEXT(A820,"MMDD")&lt;"0701",TEXT(A820,"MMDD")&gt;VLOOKUP(R820,SpeciesValidation!D:W,18,FALSE),TEXT(A820,"MMDD")&lt;VLOOKUP(R820,SpeciesValidation!D:W,19,FALSE))),"Date outside expected range for this species",""),"")),"",IF(LEFT(J820,1)="A",IF(IF(VLOOKUP(R820,SpeciesValidation!D:W,20,FALSE)=FALSE,OR(TEXT(A820,"MMDD")&lt;VLOOKUP(R820,SpeciesValidation!D:W,18,FALSE),TEXT(A820,"MMDD")&gt;VLOOKUP(R820,SpeciesValidation!D:W,19,FALSE)),IF(TEXT(A820,"MMDD")&lt;"0701",TEXT(A820,"MMDD")&gt;VLOOKUP(R820,SpeciesValidation!D:W,18,FALSE),TEXT(A820,"MMDD")&lt;VLOOKUP(R820,SpeciesValidation!D:W,19,FALSE))),"Date outside expected range for this species",""),"")))</f>
        <v/>
      </c>
      <c r="M820" s="127" t="str">
        <f>IF(LEN(E820&amp;"")&gt;0,IF(ISERROR(VLOOKUP(R820,SpeciesValidation!D:I,6,FALSE)),"",VLOOKUP(R820,SpeciesValidation!D:I,6,FALSE)),"")</f>
        <v/>
      </c>
      <c r="Q820" s="36" t="str">
        <f>IF(LEN(E820&amp;"")&gt;0,IF(ISERROR(VLOOKUP(E820,SpeciesValidation!B:G,2,FALSE)=TRUE),"",VLOOKUP(E820,SpeciesValidation!B:G,2,FALSE)),"")</f>
        <v/>
      </c>
      <c r="R820" s="36" t="str">
        <f>IF(LEN(E820&amp;"")&gt;0,IF(ISERROR(VLOOKUP(E820,SpeciesLookup!B:G,4,FALSE)=TRUE),"",VLOOKUP(E820,SpeciesLookup!B:G,4,FALSE)),"")</f>
        <v/>
      </c>
    </row>
    <row r="821" spans="1:18" ht="13.2" x14ac:dyDescent="0.25">
      <c r="A821" s="72"/>
      <c r="B821" s="73"/>
      <c r="C821" s="73"/>
      <c r="D821" s="11"/>
      <c r="E821" s="74"/>
      <c r="F821" s="75"/>
      <c r="G821" s="128" t="str">
        <f>IF(LEN(E821&amp;"")&gt;0,IF(ISERROR(VLOOKUP(E821,SpeciesLookup!B:G,6,FALSE)=TRUE),"",VLOOKUP(E821,SpeciesLookup!B:G,6,FALSE)),"")</f>
        <v/>
      </c>
      <c r="H821" s="128" t="str">
        <f>IF(LEN(E821&amp;"")&gt;0,IF(ISERROR(VLOOKUP(E821,SpeciesLookup!B:G,5,FALSE)=TRUE),"",VLOOKUP(E821,SpeciesLookup!B:G,5,FALSE)),"")</f>
        <v/>
      </c>
      <c r="I821" s="11"/>
      <c r="J821" s="73"/>
      <c r="K821" s="11"/>
      <c r="L821" s="127" t="str">
        <f>TRIM(IF(ISERROR(VLOOKUP(R821,SpeciesValidation!D:T,IF(ISNA(VLOOKUP(J821,Validation!B$2:C$15,2,FALSE)),FALSE,VLOOKUP(J821,Validation!B$2:C$15,2,FALSE)))),IF(LEN(E821&amp;"")&gt;0,"",""),VLOOKUP(R821,SpeciesValidation!D:T,VLOOKUP(J821,Validation!B$2:C$15,2,FALSE),FALSE)) &amp; " " &amp; IF(ISERROR(IF(LEFT(J821,1)="A",IF(IF(VLOOKUP(R821,SpeciesValidation!D:W,20,FALSE)=FALSE,OR(TEXT(A821,"MMDD")&lt;VLOOKUP(R821,SpeciesValidation!D:W,18,FALSE),TEXT(A821,"MMDD")&gt;VLOOKUP(R821,SpeciesValidation!D:W,19,FALSE)),IF(TEXT(A821,"MMDD")&lt;"0701",TEXT(A821,"MMDD")&gt;VLOOKUP(R821,SpeciesValidation!D:W,18,FALSE),TEXT(A821,"MMDD")&lt;VLOOKUP(R821,SpeciesValidation!D:W,19,FALSE))),"Date outside expected range for this species",""),"")),"",IF(LEFT(J821,1)="A",IF(IF(VLOOKUP(R821,SpeciesValidation!D:W,20,FALSE)=FALSE,OR(TEXT(A821,"MMDD")&lt;VLOOKUP(R821,SpeciesValidation!D:W,18,FALSE),TEXT(A821,"MMDD")&gt;VLOOKUP(R821,SpeciesValidation!D:W,19,FALSE)),IF(TEXT(A821,"MMDD")&lt;"0701",TEXT(A821,"MMDD")&gt;VLOOKUP(R821,SpeciesValidation!D:W,18,FALSE),TEXT(A821,"MMDD")&lt;VLOOKUP(R821,SpeciesValidation!D:W,19,FALSE))),"Date outside expected range for this species",""),"")))</f>
        <v/>
      </c>
      <c r="M821" s="127" t="str">
        <f>IF(LEN(E821&amp;"")&gt;0,IF(ISERROR(VLOOKUP(R821,SpeciesValidation!D:I,6,FALSE)),"",VLOOKUP(R821,SpeciesValidation!D:I,6,FALSE)),"")</f>
        <v/>
      </c>
      <c r="Q821" s="36" t="str">
        <f>IF(LEN(E821&amp;"")&gt;0,IF(ISERROR(VLOOKUP(E821,SpeciesValidation!B:G,2,FALSE)=TRUE),"",VLOOKUP(E821,SpeciesValidation!B:G,2,FALSE)),"")</f>
        <v/>
      </c>
      <c r="R821" s="36" t="str">
        <f>IF(LEN(E821&amp;"")&gt;0,IF(ISERROR(VLOOKUP(E821,SpeciesLookup!B:G,4,FALSE)=TRUE),"",VLOOKUP(E821,SpeciesLookup!B:G,4,FALSE)),"")</f>
        <v/>
      </c>
    </row>
    <row r="822" spans="1:18" ht="13.2" x14ac:dyDescent="0.25">
      <c r="A822" s="72"/>
      <c r="B822" s="73"/>
      <c r="C822" s="73"/>
      <c r="D822" s="11"/>
      <c r="E822" s="74"/>
      <c r="F822" s="75"/>
      <c r="G822" s="128" t="str">
        <f>IF(LEN(E822&amp;"")&gt;0,IF(ISERROR(VLOOKUP(E822,SpeciesLookup!B:G,6,FALSE)=TRUE),"",VLOOKUP(E822,SpeciesLookup!B:G,6,FALSE)),"")</f>
        <v/>
      </c>
      <c r="H822" s="128" t="str">
        <f>IF(LEN(E822&amp;"")&gt;0,IF(ISERROR(VLOOKUP(E822,SpeciesLookup!B:G,5,FALSE)=TRUE),"",VLOOKUP(E822,SpeciesLookup!B:G,5,FALSE)),"")</f>
        <v/>
      </c>
      <c r="I822" s="11"/>
      <c r="J822" s="73"/>
      <c r="K822" s="11"/>
      <c r="L822" s="127" t="str">
        <f>TRIM(IF(ISERROR(VLOOKUP(R822,SpeciesValidation!D:T,IF(ISNA(VLOOKUP(J822,Validation!B$2:C$15,2,FALSE)),FALSE,VLOOKUP(J822,Validation!B$2:C$15,2,FALSE)))),IF(LEN(E822&amp;"")&gt;0,"",""),VLOOKUP(R822,SpeciesValidation!D:T,VLOOKUP(J822,Validation!B$2:C$15,2,FALSE),FALSE)) &amp; " " &amp; IF(ISERROR(IF(LEFT(J822,1)="A",IF(IF(VLOOKUP(R822,SpeciesValidation!D:W,20,FALSE)=FALSE,OR(TEXT(A822,"MMDD")&lt;VLOOKUP(R822,SpeciesValidation!D:W,18,FALSE),TEXT(A822,"MMDD")&gt;VLOOKUP(R822,SpeciesValidation!D:W,19,FALSE)),IF(TEXT(A822,"MMDD")&lt;"0701",TEXT(A822,"MMDD")&gt;VLOOKUP(R822,SpeciesValidation!D:W,18,FALSE),TEXT(A822,"MMDD")&lt;VLOOKUP(R822,SpeciesValidation!D:W,19,FALSE))),"Date outside expected range for this species",""),"")),"",IF(LEFT(J822,1)="A",IF(IF(VLOOKUP(R822,SpeciesValidation!D:W,20,FALSE)=FALSE,OR(TEXT(A822,"MMDD")&lt;VLOOKUP(R822,SpeciesValidation!D:W,18,FALSE),TEXT(A822,"MMDD")&gt;VLOOKUP(R822,SpeciesValidation!D:W,19,FALSE)),IF(TEXT(A822,"MMDD")&lt;"0701",TEXT(A822,"MMDD")&gt;VLOOKUP(R822,SpeciesValidation!D:W,18,FALSE),TEXT(A822,"MMDD")&lt;VLOOKUP(R822,SpeciesValidation!D:W,19,FALSE))),"Date outside expected range for this species",""),"")))</f>
        <v/>
      </c>
      <c r="M822" s="127" t="str">
        <f>IF(LEN(E822&amp;"")&gt;0,IF(ISERROR(VLOOKUP(R822,SpeciesValidation!D:I,6,FALSE)),"",VLOOKUP(R822,SpeciesValidation!D:I,6,FALSE)),"")</f>
        <v/>
      </c>
      <c r="Q822" s="36" t="str">
        <f>IF(LEN(E822&amp;"")&gt;0,IF(ISERROR(VLOOKUP(E822,SpeciesValidation!B:G,2,FALSE)=TRUE),"",VLOOKUP(E822,SpeciesValidation!B:G,2,FALSE)),"")</f>
        <v/>
      </c>
      <c r="R822" s="36" t="str">
        <f>IF(LEN(E822&amp;"")&gt;0,IF(ISERROR(VLOOKUP(E822,SpeciesLookup!B:G,4,FALSE)=TRUE),"",VLOOKUP(E822,SpeciesLookup!B:G,4,FALSE)),"")</f>
        <v/>
      </c>
    </row>
    <row r="823" spans="1:18" ht="13.2" x14ac:dyDescent="0.25">
      <c r="A823" s="72"/>
      <c r="B823" s="73"/>
      <c r="C823" s="73"/>
      <c r="D823" s="11"/>
      <c r="E823" s="74"/>
      <c r="F823" s="75"/>
      <c r="G823" s="128" t="str">
        <f>IF(LEN(E823&amp;"")&gt;0,IF(ISERROR(VLOOKUP(E823,SpeciesLookup!B:G,6,FALSE)=TRUE),"",VLOOKUP(E823,SpeciesLookup!B:G,6,FALSE)),"")</f>
        <v/>
      </c>
      <c r="H823" s="128" t="str">
        <f>IF(LEN(E823&amp;"")&gt;0,IF(ISERROR(VLOOKUP(E823,SpeciesLookup!B:G,5,FALSE)=TRUE),"",VLOOKUP(E823,SpeciesLookup!B:G,5,FALSE)),"")</f>
        <v/>
      </c>
      <c r="I823" s="11"/>
      <c r="J823" s="73"/>
      <c r="K823" s="11"/>
      <c r="L823" s="127" t="str">
        <f>TRIM(IF(ISERROR(VLOOKUP(R823,SpeciesValidation!D:T,IF(ISNA(VLOOKUP(J823,Validation!B$2:C$15,2,FALSE)),FALSE,VLOOKUP(J823,Validation!B$2:C$15,2,FALSE)))),IF(LEN(E823&amp;"")&gt;0,"",""),VLOOKUP(R823,SpeciesValidation!D:T,VLOOKUP(J823,Validation!B$2:C$15,2,FALSE),FALSE)) &amp; " " &amp; IF(ISERROR(IF(LEFT(J823,1)="A",IF(IF(VLOOKUP(R823,SpeciesValidation!D:W,20,FALSE)=FALSE,OR(TEXT(A823,"MMDD")&lt;VLOOKUP(R823,SpeciesValidation!D:W,18,FALSE),TEXT(A823,"MMDD")&gt;VLOOKUP(R823,SpeciesValidation!D:W,19,FALSE)),IF(TEXT(A823,"MMDD")&lt;"0701",TEXT(A823,"MMDD")&gt;VLOOKUP(R823,SpeciesValidation!D:W,18,FALSE),TEXT(A823,"MMDD")&lt;VLOOKUP(R823,SpeciesValidation!D:W,19,FALSE))),"Date outside expected range for this species",""),"")),"",IF(LEFT(J823,1)="A",IF(IF(VLOOKUP(R823,SpeciesValidation!D:W,20,FALSE)=FALSE,OR(TEXT(A823,"MMDD")&lt;VLOOKUP(R823,SpeciesValidation!D:W,18,FALSE),TEXT(A823,"MMDD")&gt;VLOOKUP(R823,SpeciesValidation!D:W,19,FALSE)),IF(TEXT(A823,"MMDD")&lt;"0701",TEXT(A823,"MMDD")&gt;VLOOKUP(R823,SpeciesValidation!D:W,18,FALSE),TEXT(A823,"MMDD")&lt;VLOOKUP(R823,SpeciesValidation!D:W,19,FALSE))),"Date outside expected range for this species",""),"")))</f>
        <v/>
      </c>
      <c r="M823" s="127" t="str">
        <f>IF(LEN(E823&amp;"")&gt;0,IF(ISERROR(VLOOKUP(R823,SpeciesValidation!D:I,6,FALSE)),"",VLOOKUP(R823,SpeciesValidation!D:I,6,FALSE)),"")</f>
        <v/>
      </c>
      <c r="Q823" s="36" t="str">
        <f>IF(LEN(E823&amp;"")&gt;0,IF(ISERROR(VLOOKUP(E823,SpeciesValidation!B:G,2,FALSE)=TRUE),"",VLOOKUP(E823,SpeciesValidation!B:G,2,FALSE)),"")</f>
        <v/>
      </c>
      <c r="R823" s="36" t="str">
        <f>IF(LEN(E823&amp;"")&gt;0,IF(ISERROR(VLOOKUP(E823,SpeciesLookup!B:G,4,FALSE)=TRUE),"",VLOOKUP(E823,SpeciesLookup!B:G,4,FALSE)),"")</f>
        <v/>
      </c>
    </row>
    <row r="824" spans="1:18" ht="13.2" x14ac:dyDescent="0.25">
      <c r="A824" s="72"/>
      <c r="B824" s="73"/>
      <c r="C824" s="73"/>
      <c r="D824" s="11"/>
      <c r="E824" s="74"/>
      <c r="F824" s="75"/>
      <c r="G824" s="128" t="str">
        <f>IF(LEN(E824&amp;"")&gt;0,IF(ISERROR(VLOOKUP(E824,SpeciesLookup!B:G,6,FALSE)=TRUE),"",VLOOKUP(E824,SpeciesLookup!B:G,6,FALSE)),"")</f>
        <v/>
      </c>
      <c r="H824" s="128" t="str">
        <f>IF(LEN(E824&amp;"")&gt;0,IF(ISERROR(VLOOKUP(E824,SpeciesLookup!B:G,5,FALSE)=TRUE),"",VLOOKUP(E824,SpeciesLookup!B:G,5,FALSE)),"")</f>
        <v/>
      </c>
      <c r="I824" s="11"/>
      <c r="J824" s="73"/>
      <c r="K824" s="11"/>
      <c r="L824" s="127" t="str">
        <f>TRIM(IF(ISERROR(VLOOKUP(R824,SpeciesValidation!D:T,IF(ISNA(VLOOKUP(J824,Validation!B$2:C$15,2,FALSE)),FALSE,VLOOKUP(J824,Validation!B$2:C$15,2,FALSE)))),IF(LEN(E824&amp;"")&gt;0,"",""),VLOOKUP(R824,SpeciesValidation!D:T,VLOOKUP(J824,Validation!B$2:C$15,2,FALSE),FALSE)) &amp; " " &amp; IF(ISERROR(IF(LEFT(J824,1)="A",IF(IF(VLOOKUP(R824,SpeciesValidation!D:W,20,FALSE)=FALSE,OR(TEXT(A824,"MMDD")&lt;VLOOKUP(R824,SpeciesValidation!D:W,18,FALSE),TEXT(A824,"MMDD")&gt;VLOOKUP(R824,SpeciesValidation!D:W,19,FALSE)),IF(TEXT(A824,"MMDD")&lt;"0701",TEXT(A824,"MMDD")&gt;VLOOKUP(R824,SpeciesValidation!D:W,18,FALSE),TEXT(A824,"MMDD")&lt;VLOOKUP(R824,SpeciesValidation!D:W,19,FALSE))),"Date outside expected range for this species",""),"")),"",IF(LEFT(J824,1)="A",IF(IF(VLOOKUP(R824,SpeciesValidation!D:W,20,FALSE)=FALSE,OR(TEXT(A824,"MMDD")&lt;VLOOKUP(R824,SpeciesValidation!D:W,18,FALSE),TEXT(A824,"MMDD")&gt;VLOOKUP(R824,SpeciesValidation!D:W,19,FALSE)),IF(TEXT(A824,"MMDD")&lt;"0701",TEXT(A824,"MMDD")&gt;VLOOKUP(R824,SpeciesValidation!D:W,18,FALSE),TEXT(A824,"MMDD")&lt;VLOOKUP(R824,SpeciesValidation!D:W,19,FALSE))),"Date outside expected range for this species",""),"")))</f>
        <v/>
      </c>
      <c r="M824" s="127" t="str">
        <f>IF(LEN(E824&amp;"")&gt;0,IF(ISERROR(VLOOKUP(R824,SpeciesValidation!D:I,6,FALSE)),"",VLOOKUP(R824,SpeciesValidation!D:I,6,FALSE)),"")</f>
        <v/>
      </c>
      <c r="Q824" s="36" t="str">
        <f>IF(LEN(E824&amp;"")&gt;0,IF(ISERROR(VLOOKUP(E824,SpeciesValidation!B:G,2,FALSE)=TRUE),"",VLOOKUP(E824,SpeciesValidation!B:G,2,FALSE)),"")</f>
        <v/>
      </c>
      <c r="R824" s="36" t="str">
        <f>IF(LEN(E824&amp;"")&gt;0,IF(ISERROR(VLOOKUP(E824,SpeciesLookup!B:G,4,FALSE)=TRUE),"",VLOOKUP(E824,SpeciesLookup!B:G,4,FALSE)),"")</f>
        <v/>
      </c>
    </row>
    <row r="825" spans="1:18" ht="13.2" x14ac:dyDescent="0.25">
      <c r="A825" s="72"/>
      <c r="B825" s="73"/>
      <c r="C825" s="73"/>
      <c r="D825" s="11"/>
      <c r="E825" s="74"/>
      <c r="F825" s="75"/>
      <c r="G825" s="128" t="str">
        <f>IF(LEN(E825&amp;"")&gt;0,IF(ISERROR(VLOOKUP(E825,SpeciesLookup!B:G,6,FALSE)=TRUE),"",VLOOKUP(E825,SpeciesLookup!B:G,6,FALSE)),"")</f>
        <v/>
      </c>
      <c r="H825" s="128" t="str">
        <f>IF(LEN(E825&amp;"")&gt;0,IF(ISERROR(VLOOKUP(E825,SpeciesLookup!B:G,5,FALSE)=TRUE),"",VLOOKUP(E825,SpeciesLookup!B:G,5,FALSE)),"")</f>
        <v/>
      </c>
      <c r="I825" s="11"/>
      <c r="J825" s="73"/>
      <c r="K825" s="11"/>
      <c r="L825" s="127" t="str">
        <f>TRIM(IF(ISERROR(VLOOKUP(R825,SpeciesValidation!D:T,IF(ISNA(VLOOKUP(J825,Validation!B$2:C$15,2,FALSE)),FALSE,VLOOKUP(J825,Validation!B$2:C$15,2,FALSE)))),IF(LEN(E825&amp;"")&gt;0,"",""),VLOOKUP(R825,SpeciesValidation!D:T,VLOOKUP(J825,Validation!B$2:C$15,2,FALSE),FALSE)) &amp; " " &amp; IF(ISERROR(IF(LEFT(J825,1)="A",IF(IF(VLOOKUP(R825,SpeciesValidation!D:W,20,FALSE)=FALSE,OR(TEXT(A825,"MMDD")&lt;VLOOKUP(R825,SpeciesValidation!D:W,18,FALSE),TEXT(A825,"MMDD")&gt;VLOOKUP(R825,SpeciesValidation!D:W,19,FALSE)),IF(TEXT(A825,"MMDD")&lt;"0701",TEXT(A825,"MMDD")&gt;VLOOKUP(R825,SpeciesValidation!D:W,18,FALSE),TEXT(A825,"MMDD")&lt;VLOOKUP(R825,SpeciesValidation!D:W,19,FALSE))),"Date outside expected range for this species",""),"")),"",IF(LEFT(J825,1)="A",IF(IF(VLOOKUP(R825,SpeciesValidation!D:W,20,FALSE)=FALSE,OR(TEXT(A825,"MMDD")&lt;VLOOKUP(R825,SpeciesValidation!D:W,18,FALSE),TEXT(A825,"MMDD")&gt;VLOOKUP(R825,SpeciesValidation!D:W,19,FALSE)),IF(TEXT(A825,"MMDD")&lt;"0701",TEXT(A825,"MMDD")&gt;VLOOKUP(R825,SpeciesValidation!D:W,18,FALSE),TEXT(A825,"MMDD")&lt;VLOOKUP(R825,SpeciesValidation!D:W,19,FALSE))),"Date outside expected range for this species",""),"")))</f>
        <v/>
      </c>
      <c r="M825" s="127" t="str">
        <f>IF(LEN(E825&amp;"")&gt;0,IF(ISERROR(VLOOKUP(R825,SpeciesValidation!D:I,6,FALSE)),"",VLOOKUP(R825,SpeciesValidation!D:I,6,FALSE)),"")</f>
        <v/>
      </c>
      <c r="Q825" s="36" t="str">
        <f>IF(LEN(E825&amp;"")&gt;0,IF(ISERROR(VLOOKUP(E825,SpeciesValidation!B:G,2,FALSE)=TRUE),"",VLOOKUP(E825,SpeciesValidation!B:G,2,FALSE)),"")</f>
        <v/>
      </c>
      <c r="R825" s="36" t="str">
        <f>IF(LEN(E825&amp;"")&gt;0,IF(ISERROR(VLOOKUP(E825,SpeciesLookup!B:G,4,FALSE)=TRUE),"",VLOOKUP(E825,SpeciesLookup!B:G,4,FALSE)),"")</f>
        <v/>
      </c>
    </row>
    <row r="826" spans="1:18" ht="13.2" x14ac:dyDescent="0.25">
      <c r="A826" s="72"/>
      <c r="B826" s="73"/>
      <c r="C826" s="73"/>
      <c r="D826" s="11"/>
      <c r="E826" s="74"/>
      <c r="F826" s="75"/>
      <c r="G826" s="128" t="str">
        <f>IF(LEN(E826&amp;"")&gt;0,IF(ISERROR(VLOOKUP(E826,SpeciesLookup!B:G,6,FALSE)=TRUE),"",VLOOKUP(E826,SpeciesLookup!B:G,6,FALSE)),"")</f>
        <v/>
      </c>
      <c r="H826" s="128" t="str">
        <f>IF(LEN(E826&amp;"")&gt;0,IF(ISERROR(VLOOKUP(E826,SpeciesLookup!B:G,5,FALSE)=TRUE),"",VLOOKUP(E826,SpeciesLookup!B:G,5,FALSE)),"")</f>
        <v/>
      </c>
      <c r="I826" s="11"/>
      <c r="J826" s="73"/>
      <c r="K826" s="11"/>
      <c r="L826" s="127" t="str">
        <f>TRIM(IF(ISERROR(VLOOKUP(R826,SpeciesValidation!D:T,IF(ISNA(VLOOKUP(J826,Validation!B$2:C$15,2,FALSE)),FALSE,VLOOKUP(J826,Validation!B$2:C$15,2,FALSE)))),IF(LEN(E826&amp;"")&gt;0,"",""),VLOOKUP(R826,SpeciesValidation!D:T,VLOOKUP(J826,Validation!B$2:C$15,2,FALSE),FALSE)) &amp; " " &amp; IF(ISERROR(IF(LEFT(J826,1)="A",IF(IF(VLOOKUP(R826,SpeciesValidation!D:W,20,FALSE)=FALSE,OR(TEXT(A826,"MMDD")&lt;VLOOKUP(R826,SpeciesValidation!D:W,18,FALSE),TEXT(A826,"MMDD")&gt;VLOOKUP(R826,SpeciesValidation!D:W,19,FALSE)),IF(TEXT(A826,"MMDD")&lt;"0701",TEXT(A826,"MMDD")&gt;VLOOKUP(R826,SpeciesValidation!D:W,18,FALSE),TEXT(A826,"MMDD")&lt;VLOOKUP(R826,SpeciesValidation!D:W,19,FALSE))),"Date outside expected range for this species",""),"")),"",IF(LEFT(J826,1)="A",IF(IF(VLOOKUP(R826,SpeciesValidation!D:W,20,FALSE)=FALSE,OR(TEXT(A826,"MMDD")&lt;VLOOKUP(R826,SpeciesValidation!D:W,18,FALSE),TEXT(A826,"MMDD")&gt;VLOOKUP(R826,SpeciesValidation!D:W,19,FALSE)),IF(TEXT(A826,"MMDD")&lt;"0701",TEXT(A826,"MMDD")&gt;VLOOKUP(R826,SpeciesValidation!D:W,18,FALSE),TEXT(A826,"MMDD")&lt;VLOOKUP(R826,SpeciesValidation!D:W,19,FALSE))),"Date outside expected range for this species",""),"")))</f>
        <v/>
      </c>
      <c r="M826" s="127" t="str">
        <f>IF(LEN(E826&amp;"")&gt;0,IF(ISERROR(VLOOKUP(R826,SpeciesValidation!D:I,6,FALSE)),"",VLOOKUP(R826,SpeciesValidation!D:I,6,FALSE)),"")</f>
        <v/>
      </c>
      <c r="Q826" s="36" t="str">
        <f>IF(LEN(E826&amp;"")&gt;0,IF(ISERROR(VLOOKUP(E826,SpeciesValidation!B:G,2,FALSE)=TRUE),"",VLOOKUP(E826,SpeciesValidation!B:G,2,FALSE)),"")</f>
        <v/>
      </c>
      <c r="R826" s="36" t="str">
        <f>IF(LEN(E826&amp;"")&gt;0,IF(ISERROR(VLOOKUP(E826,SpeciesLookup!B:G,4,FALSE)=TRUE),"",VLOOKUP(E826,SpeciesLookup!B:G,4,FALSE)),"")</f>
        <v/>
      </c>
    </row>
    <row r="827" spans="1:18" ht="13.2" x14ac:dyDescent="0.25">
      <c r="A827" s="72"/>
      <c r="B827" s="73"/>
      <c r="C827" s="73"/>
      <c r="D827" s="11"/>
      <c r="E827" s="74"/>
      <c r="F827" s="75"/>
      <c r="G827" s="128" t="str">
        <f>IF(LEN(E827&amp;"")&gt;0,IF(ISERROR(VLOOKUP(E827,SpeciesLookup!B:G,6,FALSE)=TRUE),"",VLOOKUP(E827,SpeciesLookup!B:G,6,FALSE)),"")</f>
        <v/>
      </c>
      <c r="H827" s="128" t="str">
        <f>IF(LEN(E827&amp;"")&gt;0,IF(ISERROR(VLOOKUP(E827,SpeciesLookup!B:G,5,FALSE)=TRUE),"",VLOOKUP(E827,SpeciesLookup!B:G,5,FALSE)),"")</f>
        <v/>
      </c>
      <c r="I827" s="11"/>
      <c r="J827" s="73"/>
      <c r="K827" s="11"/>
      <c r="L827" s="127" t="str">
        <f>TRIM(IF(ISERROR(VLOOKUP(R827,SpeciesValidation!D:T,IF(ISNA(VLOOKUP(J827,Validation!B$2:C$15,2,FALSE)),FALSE,VLOOKUP(J827,Validation!B$2:C$15,2,FALSE)))),IF(LEN(E827&amp;"")&gt;0,"",""),VLOOKUP(R827,SpeciesValidation!D:T,VLOOKUP(J827,Validation!B$2:C$15,2,FALSE),FALSE)) &amp; " " &amp; IF(ISERROR(IF(LEFT(J827,1)="A",IF(IF(VLOOKUP(R827,SpeciesValidation!D:W,20,FALSE)=FALSE,OR(TEXT(A827,"MMDD")&lt;VLOOKUP(R827,SpeciesValidation!D:W,18,FALSE),TEXT(A827,"MMDD")&gt;VLOOKUP(R827,SpeciesValidation!D:W,19,FALSE)),IF(TEXT(A827,"MMDD")&lt;"0701",TEXT(A827,"MMDD")&gt;VLOOKUP(R827,SpeciesValidation!D:W,18,FALSE),TEXT(A827,"MMDD")&lt;VLOOKUP(R827,SpeciesValidation!D:W,19,FALSE))),"Date outside expected range for this species",""),"")),"",IF(LEFT(J827,1)="A",IF(IF(VLOOKUP(R827,SpeciesValidation!D:W,20,FALSE)=FALSE,OR(TEXT(A827,"MMDD")&lt;VLOOKUP(R827,SpeciesValidation!D:W,18,FALSE),TEXT(A827,"MMDD")&gt;VLOOKUP(R827,SpeciesValidation!D:W,19,FALSE)),IF(TEXT(A827,"MMDD")&lt;"0701",TEXT(A827,"MMDD")&gt;VLOOKUP(R827,SpeciesValidation!D:W,18,FALSE),TEXT(A827,"MMDD")&lt;VLOOKUP(R827,SpeciesValidation!D:W,19,FALSE))),"Date outside expected range for this species",""),"")))</f>
        <v/>
      </c>
      <c r="M827" s="127" t="str">
        <f>IF(LEN(E827&amp;"")&gt;0,IF(ISERROR(VLOOKUP(R827,SpeciesValidation!D:I,6,FALSE)),"",VLOOKUP(R827,SpeciesValidation!D:I,6,FALSE)),"")</f>
        <v/>
      </c>
      <c r="Q827" s="36" t="str">
        <f>IF(LEN(E827&amp;"")&gt;0,IF(ISERROR(VLOOKUP(E827,SpeciesValidation!B:G,2,FALSE)=TRUE),"",VLOOKUP(E827,SpeciesValidation!B:G,2,FALSE)),"")</f>
        <v/>
      </c>
      <c r="R827" s="36" t="str">
        <f>IF(LEN(E827&amp;"")&gt;0,IF(ISERROR(VLOOKUP(E827,SpeciesLookup!B:G,4,FALSE)=TRUE),"",VLOOKUP(E827,SpeciesLookup!B:G,4,FALSE)),"")</f>
        <v/>
      </c>
    </row>
    <row r="828" spans="1:18" ht="13.2" x14ac:dyDescent="0.25">
      <c r="A828" s="72"/>
      <c r="B828" s="73"/>
      <c r="C828" s="73"/>
      <c r="D828" s="11"/>
      <c r="E828" s="74"/>
      <c r="F828" s="75"/>
      <c r="G828" s="128" t="str">
        <f>IF(LEN(E828&amp;"")&gt;0,IF(ISERROR(VLOOKUP(E828,SpeciesLookup!B:G,6,FALSE)=TRUE),"",VLOOKUP(E828,SpeciesLookup!B:G,6,FALSE)),"")</f>
        <v/>
      </c>
      <c r="H828" s="128" t="str">
        <f>IF(LEN(E828&amp;"")&gt;0,IF(ISERROR(VLOOKUP(E828,SpeciesLookup!B:G,5,FALSE)=TRUE),"",VLOOKUP(E828,SpeciesLookup!B:G,5,FALSE)),"")</f>
        <v/>
      </c>
      <c r="I828" s="11"/>
      <c r="J828" s="73"/>
      <c r="K828" s="11"/>
      <c r="L828" s="127" t="str">
        <f>TRIM(IF(ISERROR(VLOOKUP(R828,SpeciesValidation!D:T,IF(ISNA(VLOOKUP(J828,Validation!B$2:C$15,2,FALSE)),FALSE,VLOOKUP(J828,Validation!B$2:C$15,2,FALSE)))),IF(LEN(E828&amp;"")&gt;0,"",""),VLOOKUP(R828,SpeciesValidation!D:T,VLOOKUP(J828,Validation!B$2:C$15,2,FALSE),FALSE)) &amp; " " &amp; IF(ISERROR(IF(LEFT(J828,1)="A",IF(IF(VLOOKUP(R828,SpeciesValidation!D:W,20,FALSE)=FALSE,OR(TEXT(A828,"MMDD")&lt;VLOOKUP(R828,SpeciesValidation!D:W,18,FALSE),TEXT(A828,"MMDD")&gt;VLOOKUP(R828,SpeciesValidation!D:W,19,FALSE)),IF(TEXT(A828,"MMDD")&lt;"0701",TEXT(A828,"MMDD")&gt;VLOOKUP(R828,SpeciesValidation!D:W,18,FALSE),TEXT(A828,"MMDD")&lt;VLOOKUP(R828,SpeciesValidation!D:W,19,FALSE))),"Date outside expected range for this species",""),"")),"",IF(LEFT(J828,1)="A",IF(IF(VLOOKUP(R828,SpeciesValidation!D:W,20,FALSE)=FALSE,OR(TEXT(A828,"MMDD")&lt;VLOOKUP(R828,SpeciesValidation!D:W,18,FALSE),TEXT(A828,"MMDD")&gt;VLOOKUP(R828,SpeciesValidation!D:W,19,FALSE)),IF(TEXT(A828,"MMDD")&lt;"0701",TEXT(A828,"MMDD")&gt;VLOOKUP(R828,SpeciesValidation!D:W,18,FALSE),TEXT(A828,"MMDD")&lt;VLOOKUP(R828,SpeciesValidation!D:W,19,FALSE))),"Date outside expected range for this species",""),"")))</f>
        <v/>
      </c>
      <c r="M828" s="127" t="str">
        <f>IF(LEN(E828&amp;"")&gt;0,IF(ISERROR(VLOOKUP(R828,SpeciesValidation!D:I,6,FALSE)),"",VLOOKUP(R828,SpeciesValidation!D:I,6,FALSE)),"")</f>
        <v/>
      </c>
      <c r="Q828" s="36" t="str">
        <f>IF(LEN(E828&amp;"")&gt;0,IF(ISERROR(VLOOKUP(E828,SpeciesValidation!B:G,2,FALSE)=TRUE),"",VLOOKUP(E828,SpeciesValidation!B:G,2,FALSE)),"")</f>
        <v/>
      </c>
      <c r="R828" s="36" t="str">
        <f>IF(LEN(E828&amp;"")&gt;0,IF(ISERROR(VLOOKUP(E828,SpeciesLookup!B:G,4,FALSE)=TRUE),"",VLOOKUP(E828,SpeciesLookup!B:G,4,FALSE)),"")</f>
        <v/>
      </c>
    </row>
    <row r="829" spans="1:18" ht="13.2" x14ac:dyDescent="0.25">
      <c r="A829" s="72"/>
      <c r="B829" s="73"/>
      <c r="C829" s="73"/>
      <c r="D829" s="11"/>
      <c r="E829" s="74"/>
      <c r="F829" s="75"/>
      <c r="G829" s="128" t="str">
        <f>IF(LEN(E829&amp;"")&gt;0,IF(ISERROR(VLOOKUP(E829,SpeciesLookup!B:G,6,FALSE)=TRUE),"",VLOOKUP(E829,SpeciesLookup!B:G,6,FALSE)),"")</f>
        <v/>
      </c>
      <c r="H829" s="128" t="str">
        <f>IF(LEN(E829&amp;"")&gt;0,IF(ISERROR(VLOOKUP(E829,SpeciesLookup!B:G,5,FALSE)=TRUE),"",VLOOKUP(E829,SpeciesLookup!B:G,5,FALSE)),"")</f>
        <v/>
      </c>
      <c r="I829" s="11"/>
      <c r="J829" s="73"/>
      <c r="K829" s="11"/>
      <c r="L829" s="127" t="str">
        <f>TRIM(IF(ISERROR(VLOOKUP(R829,SpeciesValidation!D:T,IF(ISNA(VLOOKUP(J829,Validation!B$2:C$15,2,FALSE)),FALSE,VLOOKUP(J829,Validation!B$2:C$15,2,FALSE)))),IF(LEN(E829&amp;"")&gt;0,"",""),VLOOKUP(R829,SpeciesValidation!D:T,VLOOKUP(J829,Validation!B$2:C$15,2,FALSE),FALSE)) &amp; " " &amp; IF(ISERROR(IF(LEFT(J829,1)="A",IF(IF(VLOOKUP(R829,SpeciesValidation!D:W,20,FALSE)=FALSE,OR(TEXT(A829,"MMDD")&lt;VLOOKUP(R829,SpeciesValidation!D:W,18,FALSE),TEXT(A829,"MMDD")&gt;VLOOKUP(R829,SpeciesValidation!D:W,19,FALSE)),IF(TEXT(A829,"MMDD")&lt;"0701",TEXT(A829,"MMDD")&gt;VLOOKUP(R829,SpeciesValidation!D:W,18,FALSE),TEXT(A829,"MMDD")&lt;VLOOKUP(R829,SpeciesValidation!D:W,19,FALSE))),"Date outside expected range for this species",""),"")),"",IF(LEFT(J829,1)="A",IF(IF(VLOOKUP(R829,SpeciesValidation!D:W,20,FALSE)=FALSE,OR(TEXT(A829,"MMDD")&lt;VLOOKUP(R829,SpeciesValidation!D:W,18,FALSE),TEXT(A829,"MMDD")&gt;VLOOKUP(R829,SpeciesValidation!D:W,19,FALSE)),IF(TEXT(A829,"MMDD")&lt;"0701",TEXT(A829,"MMDD")&gt;VLOOKUP(R829,SpeciesValidation!D:W,18,FALSE),TEXT(A829,"MMDD")&lt;VLOOKUP(R829,SpeciesValidation!D:W,19,FALSE))),"Date outside expected range for this species",""),"")))</f>
        <v/>
      </c>
      <c r="M829" s="127" t="str">
        <f>IF(LEN(E829&amp;"")&gt;0,IF(ISERROR(VLOOKUP(R829,SpeciesValidation!D:I,6,FALSE)),"",VLOOKUP(R829,SpeciesValidation!D:I,6,FALSE)),"")</f>
        <v/>
      </c>
      <c r="Q829" s="36" t="str">
        <f>IF(LEN(E829&amp;"")&gt;0,IF(ISERROR(VLOOKUP(E829,SpeciesValidation!B:G,2,FALSE)=TRUE),"",VLOOKUP(E829,SpeciesValidation!B:G,2,FALSE)),"")</f>
        <v/>
      </c>
      <c r="R829" s="36" t="str">
        <f>IF(LEN(E829&amp;"")&gt;0,IF(ISERROR(VLOOKUP(E829,SpeciesLookup!B:G,4,FALSE)=TRUE),"",VLOOKUP(E829,SpeciesLookup!B:G,4,FALSE)),"")</f>
        <v/>
      </c>
    </row>
    <row r="830" spans="1:18" ht="13.2" x14ac:dyDescent="0.25">
      <c r="A830" s="72"/>
      <c r="B830" s="73"/>
      <c r="C830" s="73"/>
      <c r="D830" s="11"/>
      <c r="E830" s="74"/>
      <c r="F830" s="75"/>
      <c r="G830" s="128" t="str">
        <f>IF(LEN(E830&amp;"")&gt;0,IF(ISERROR(VLOOKUP(E830,SpeciesLookup!B:G,6,FALSE)=TRUE),"",VLOOKUP(E830,SpeciesLookup!B:G,6,FALSE)),"")</f>
        <v/>
      </c>
      <c r="H830" s="128" t="str">
        <f>IF(LEN(E830&amp;"")&gt;0,IF(ISERROR(VLOOKUP(E830,SpeciesLookup!B:G,5,FALSE)=TRUE),"",VLOOKUP(E830,SpeciesLookup!B:G,5,FALSE)),"")</f>
        <v/>
      </c>
      <c r="I830" s="11"/>
      <c r="J830" s="73"/>
      <c r="K830" s="11"/>
      <c r="L830" s="127" t="str">
        <f>TRIM(IF(ISERROR(VLOOKUP(R830,SpeciesValidation!D:T,IF(ISNA(VLOOKUP(J830,Validation!B$2:C$15,2,FALSE)),FALSE,VLOOKUP(J830,Validation!B$2:C$15,2,FALSE)))),IF(LEN(E830&amp;"")&gt;0,"",""),VLOOKUP(R830,SpeciesValidation!D:T,VLOOKUP(J830,Validation!B$2:C$15,2,FALSE),FALSE)) &amp; " " &amp; IF(ISERROR(IF(LEFT(J830,1)="A",IF(IF(VLOOKUP(R830,SpeciesValidation!D:W,20,FALSE)=FALSE,OR(TEXT(A830,"MMDD")&lt;VLOOKUP(R830,SpeciesValidation!D:W,18,FALSE),TEXT(A830,"MMDD")&gt;VLOOKUP(R830,SpeciesValidation!D:W,19,FALSE)),IF(TEXT(A830,"MMDD")&lt;"0701",TEXT(A830,"MMDD")&gt;VLOOKUP(R830,SpeciesValidation!D:W,18,FALSE),TEXT(A830,"MMDD")&lt;VLOOKUP(R830,SpeciesValidation!D:W,19,FALSE))),"Date outside expected range for this species",""),"")),"",IF(LEFT(J830,1)="A",IF(IF(VLOOKUP(R830,SpeciesValidation!D:W,20,FALSE)=FALSE,OR(TEXT(A830,"MMDD")&lt;VLOOKUP(R830,SpeciesValidation!D:W,18,FALSE),TEXT(A830,"MMDD")&gt;VLOOKUP(R830,SpeciesValidation!D:W,19,FALSE)),IF(TEXT(A830,"MMDD")&lt;"0701",TEXT(A830,"MMDD")&gt;VLOOKUP(R830,SpeciesValidation!D:W,18,FALSE),TEXT(A830,"MMDD")&lt;VLOOKUP(R830,SpeciesValidation!D:W,19,FALSE))),"Date outside expected range for this species",""),"")))</f>
        <v/>
      </c>
      <c r="M830" s="127" t="str">
        <f>IF(LEN(E830&amp;"")&gt;0,IF(ISERROR(VLOOKUP(R830,SpeciesValidation!D:I,6,FALSE)),"",VLOOKUP(R830,SpeciesValidation!D:I,6,FALSE)),"")</f>
        <v/>
      </c>
      <c r="Q830" s="36" t="str">
        <f>IF(LEN(E830&amp;"")&gt;0,IF(ISERROR(VLOOKUP(E830,SpeciesValidation!B:G,2,FALSE)=TRUE),"",VLOOKUP(E830,SpeciesValidation!B:G,2,FALSE)),"")</f>
        <v/>
      </c>
      <c r="R830" s="36" t="str">
        <f>IF(LEN(E830&amp;"")&gt;0,IF(ISERROR(VLOOKUP(E830,SpeciesLookup!B:G,4,FALSE)=TRUE),"",VLOOKUP(E830,SpeciesLookup!B:G,4,FALSE)),"")</f>
        <v/>
      </c>
    </row>
    <row r="831" spans="1:18" ht="13.2" x14ac:dyDescent="0.25">
      <c r="A831" s="72"/>
      <c r="B831" s="73"/>
      <c r="C831" s="73"/>
      <c r="D831" s="11"/>
      <c r="E831" s="74"/>
      <c r="F831" s="75"/>
      <c r="G831" s="128" t="str">
        <f>IF(LEN(E831&amp;"")&gt;0,IF(ISERROR(VLOOKUP(E831,SpeciesLookup!B:G,6,FALSE)=TRUE),"",VLOOKUP(E831,SpeciesLookup!B:G,6,FALSE)),"")</f>
        <v/>
      </c>
      <c r="H831" s="128" t="str">
        <f>IF(LEN(E831&amp;"")&gt;0,IF(ISERROR(VLOOKUP(E831,SpeciesLookup!B:G,5,FALSE)=TRUE),"",VLOOKUP(E831,SpeciesLookup!B:G,5,FALSE)),"")</f>
        <v/>
      </c>
      <c r="I831" s="11"/>
      <c r="J831" s="73"/>
      <c r="K831" s="11"/>
      <c r="L831" s="127" t="str">
        <f>TRIM(IF(ISERROR(VLOOKUP(R831,SpeciesValidation!D:T,IF(ISNA(VLOOKUP(J831,Validation!B$2:C$15,2,FALSE)),FALSE,VLOOKUP(J831,Validation!B$2:C$15,2,FALSE)))),IF(LEN(E831&amp;"")&gt;0,"",""),VLOOKUP(R831,SpeciesValidation!D:T,VLOOKUP(J831,Validation!B$2:C$15,2,FALSE),FALSE)) &amp; " " &amp; IF(ISERROR(IF(LEFT(J831,1)="A",IF(IF(VLOOKUP(R831,SpeciesValidation!D:W,20,FALSE)=FALSE,OR(TEXT(A831,"MMDD")&lt;VLOOKUP(R831,SpeciesValidation!D:W,18,FALSE),TEXT(A831,"MMDD")&gt;VLOOKUP(R831,SpeciesValidation!D:W,19,FALSE)),IF(TEXT(A831,"MMDD")&lt;"0701",TEXT(A831,"MMDD")&gt;VLOOKUP(R831,SpeciesValidation!D:W,18,FALSE),TEXT(A831,"MMDD")&lt;VLOOKUP(R831,SpeciesValidation!D:W,19,FALSE))),"Date outside expected range for this species",""),"")),"",IF(LEFT(J831,1)="A",IF(IF(VLOOKUP(R831,SpeciesValidation!D:W,20,FALSE)=FALSE,OR(TEXT(A831,"MMDD")&lt;VLOOKUP(R831,SpeciesValidation!D:W,18,FALSE),TEXT(A831,"MMDD")&gt;VLOOKUP(R831,SpeciesValidation!D:W,19,FALSE)),IF(TEXT(A831,"MMDD")&lt;"0701",TEXT(A831,"MMDD")&gt;VLOOKUP(R831,SpeciesValidation!D:W,18,FALSE),TEXT(A831,"MMDD")&lt;VLOOKUP(R831,SpeciesValidation!D:W,19,FALSE))),"Date outside expected range for this species",""),"")))</f>
        <v/>
      </c>
      <c r="M831" s="127" t="str">
        <f>IF(LEN(E831&amp;"")&gt;0,IF(ISERROR(VLOOKUP(R831,SpeciesValidation!D:I,6,FALSE)),"",VLOOKUP(R831,SpeciesValidation!D:I,6,FALSE)),"")</f>
        <v/>
      </c>
      <c r="Q831" s="36" t="str">
        <f>IF(LEN(E831&amp;"")&gt;0,IF(ISERROR(VLOOKUP(E831,SpeciesValidation!B:G,2,FALSE)=TRUE),"",VLOOKUP(E831,SpeciesValidation!B:G,2,FALSE)),"")</f>
        <v/>
      </c>
      <c r="R831" s="36" t="str">
        <f>IF(LEN(E831&amp;"")&gt;0,IF(ISERROR(VLOOKUP(E831,SpeciesLookup!B:G,4,FALSE)=TRUE),"",VLOOKUP(E831,SpeciesLookup!B:G,4,FALSE)),"")</f>
        <v/>
      </c>
    </row>
    <row r="832" spans="1:18" ht="13.2" x14ac:dyDescent="0.25">
      <c r="A832" s="72"/>
      <c r="B832" s="73"/>
      <c r="C832" s="73"/>
      <c r="D832" s="11"/>
      <c r="E832" s="74"/>
      <c r="F832" s="75"/>
      <c r="G832" s="128" t="str">
        <f>IF(LEN(E832&amp;"")&gt;0,IF(ISERROR(VLOOKUP(E832,SpeciesLookup!B:G,6,FALSE)=TRUE),"",VLOOKUP(E832,SpeciesLookup!B:G,6,FALSE)),"")</f>
        <v/>
      </c>
      <c r="H832" s="128" t="str">
        <f>IF(LEN(E832&amp;"")&gt;0,IF(ISERROR(VLOOKUP(E832,SpeciesLookup!B:G,5,FALSE)=TRUE),"",VLOOKUP(E832,SpeciesLookup!B:G,5,FALSE)),"")</f>
        <v/>
      </c>
      <c r="I832" s="11"/>
      <c r="J832" s="73"/>
      <c r="K832" s="11"/>
      <c r="L832" s="127" t="str">
        <f>TRIM(IF(ISERROR(VLOOKUP(R832,SpeciesValidation!D:T,IF(ISNA(VLOOKUP(J832,Validation!B$2:C$15,2,FALSE)),FALSE,VLOOKUP(J832,Validation!B$2:C$15,2,FALSE)))),IF(LEN(E832&amp;"")&gt;0,"",""),VLOOKUP(R832,SpeciesValidation!D:T,VLOOKUP(J832,Validation!B$2:C$15,2,FALSE),FALSE)) &amp; " " &amp; IF(ISERROR(IF(LEFT(J832,1)="A",IF(IF(VLOOKUP(R832,SpeciesValidation!D:W,20,FALSE)=FALSE,OR(TEXT(A832,"MMDD")&lt;VLOOKUP(R832,SpeciesValidation!D:W,18,FALSE),TEXT(A832,"MMDD")&gt;VLOOKUP(R832,SpeciesValidation!D:W,19,FALSE)),IF(TEXT(A832,"MMDD")&lt;"0701",TEXT(A832,"MMDD")&gt;VLOOKUP(R832,SpeciesValidation!D:W,18,FALSE),TEXT(A832,"MMDD")&lt;VLOOKUP(R832,SpeciesValidation!D:W,19,FALSE))),"Date outside expected range for this species",""),"")),"",IF(LEFT(J832,1)="A",IF(IF(VLOOKUP(R832,SpeciesValidation!D:W,20,FALSE)=FALSE,OR(TEXT(A832,"MMDD")&lt;VLOOKUP(R832,SpeciesValidation!D:W,18,FALSE),TEXT(A832,"MMDD")&gt;VLOOKUP(R832,SpeciesValidation!D:W,19,FALSE)),IF(TEXT(A832,"MMDD")&lt;"0701",TEXT(A832,"MMDD")&gt;VLOOKUP(R832,SpeciesValidation!D:W,18,FALSE),TEXT(A832,"MMDD")&lt;VLOOKUP(R832,SpeciesValidation!D:W,19,FALSE))),"Date outside expected range for this species",""),"")))</f>
        <v/>
      </c>
      <c r="M832" s="127" t="str">
        <f>IF(LEN(E832&amp;"")&gt;0,IF(ISERROR(VLOOKUP(R832,SpeciesValidation!D:I,6,FALSE)),"",VLOOKUP(R832,SpeciesValidation!D:I,6,FALSE)),"")</f>
        <v/>
      </c>
      <c r="Q832" s="36" t="str">
        <f>IF(LEN(E832&amp;"")&gt;0,IF(ISERROR(VLOOKUP(E832,SpeciesValidation!B:G,2,FALSE)=TRUE),"",VLOOKUP(E832,SpeciesValidation!B:G,2,FALSE)),"")</f>
        <v/>
      </c>
      <c r="R832" s="36" t="str">
        <f>IF(LEN(E832&amp;"")&gt;0,IF(ISERROR(VLOOKUP(E832,SpeciesLookup!B:G,4,FALSE)=TRUE),"",VLOOKUP(E832,SpeciesLookup!B:G,4,FALSE)),"")</f>
        <v/>
      </c>
    </row>
    <row r="833" spans="1:18" ht="13.2" x14ac:dyDescent="0.25">
      <c r="A833" s="72"/>
      <c r="B833" s="73"/>
      <c r="C833" s="73"/>
      <c r="D833" s="11"/>
      <c r="E833" s="74"/>
      <c r="F833" s="75"/>
      <c r="G833" s="128" t="str">
        <f>IF(LEN(E833&amp;"")&gt;0,IF(ISERROR(VLOOKUP(E833,SpeciesLookup!B:G,6,FALSE)=TRUE),"",VLOOKUP(E833,SpeciesLookup!B:G,6,FALSE)),"")</f>
        <v/>
      </c>
      <c r="H833" s="128" t="str">
        <f>IF(LEN(E833&amp;"")&gt;0,IF(ISERROR(VLOOKUP(E833,SpeciesLookup!B:G,5,FALSE)=TRUE),"",VLOOKUP(E833,SpeciesLookup!B:G,5,FALSE)),"")</f>
        <v/>
      </c>
      <c r="I833" s="11"/>
      <c r="J833" s="73"/>
      <c r="K833" s="11"/>
      <c r="L833" s="127" t="str">
        <f>TRIM(IF(ISERROR(VLOOKUP(R833,SpeciesValidation!D:T,IF(ISNA(VLOOKUP(J833,Validation!B$2:C$15,2,FALSE)),FALSE,VLOOKUP(J833,Validation!B$2:C$15,2,FALSE)))),IF(LEN(E833&amp;"")&gt;0,"",""),VLOOKUP(R833,SpeciesValidation!D:T,VLOOKUP(J833,Validation!B$2:C$15,2,FALSE),FALSE)) &amp; " " &amp; IF(ISERROR(IF(LEFT(J833,1)="A",IF(IF(VLOOKUP(R833,SpeciesValidation!D:W,20,FALSE)=FALSE,OR(TEXT(A833,"MMDD")&lt;VLOOKUP(R833,SpeciesValidation!D:W,18,FALSE),TEXT(A833,"MMDD")&gt;VLOOKUP(R833,SpeciesValidation!D:W,19,FALSE)),IF(TEXT(A833,"MMDD")&lt;"0701",TEXT(A833,"MMDD")&gt;VLOOKUP(R833,SpeciesValidation!D:W,18,FALSE),TEXT(A833,"MMDD")&lt;VLOOKUP(R833,SpeciesValidation!D:W,19,FALSE))),"Date outside expected range for this species",""),"")),"",IF(LEFT(J833,1)="A",IF(IF(VLOOKUP(R833,SpeciesValidation!D:W,20,FALSE)=FALSE,OR(TEXT(A833,"MMDD")&lt;VLOOKUP(R833,SpeciesValidation!D:W,18,FALSE),TEXT(A833,"MMDD")&gt;VLOOKUP(R833,SpeciesValidation!D:W,19,FALSE)),IF(TEXT(A833,"MMDD")&lt;"0701",TEXT(A833,"MMDD")&gt;VLOOKUP(R833,SpeciesValidation!D:W,18,FALSE),TEXT(A833,"MMDD")&lt;VLOOKUP(R833,SpeciesValidation!D:W,19,FALSE))),"Date outside expected range for this species",""),"")))</f>
        <v/>
      </c>
      <c r="M833" s="127" t="str">
        <f>IF(LEN(E833&amp;"")&gt;0,IF(ISERROR(VLOOKUP(R833,SpeciesValidation!D:I,6,FALSE)),"",VLOOKUP(R833,SpeciesValidation!D:I,6,FALSE)),"")</f>
        <v/>
      </c>
      <c r="Q833" s="36" t="str">
        <f>IF(LEN(E833&amp;"")&gt;0,IF(ISERROR(VLOOKUP(E833,SpeciesValidation!B:G,2,FALSE)=TRUE),"",VLOOKUP(E833,SpeciesValidation!B:G,2,FALSE)),"")</f>
        <v/>
      </c>
      <c r="R833" s="36" t="str">
        <f>IF(LEN(E833&amp;"")&gt;0,IF(ISERROR(VLOOKUP(E833,SpeciesLookup!B:G,4,FALSE)=TRUE),"",VLOOKUP(E833,SpeciesLookup!B:G,4,FALSE)),"")</f>
        <v/>
      </c>
    </row>
    <row r="834" spans="1:18" ht="13.2" x14ac:dyDescent="0.25">
      <c r="A834" s="72"/>
      <c r="B834" s="73"/>
      <c r="C834" s="73"/>
      <c r="D834" s="11"/>
      <c r="E834" s="74"/>
      <c r="F834" s="75"/>
      <c r="G834" s="128" t="str">
        <f>IF(LEN(E834&amp;"")&gt;0,IF(ISERROR(VLOOKUP(E834,SpeciesLookup!B:G,6,FALSE)=TRUE),"",VLOOKUP(E834,SpeciesLookup!B:G,6,FALSE)),"")</f>
        <v/>
      </c>
      <c r="H834" s="128" t="str">
        <f>IF(LEN(E834&amp;"")&gt;0,IF(ISERROR(VLOOKUP(E834,SpeciesLookup!B:G,5,FALSE)=TRUE),"",VLOOKUP(E834,SpeciesLookup!B:G,5,FALSE)),"")</f>
        <v/>
      </c>
      <c r="I834" s="11"/>
      <c r="J834" s="73"/>
      <c r="K834" s="11"/>
      <c r="L834" s="127" t="str">
        <f>TRIM(IF(ISERROR(VLOOKUP(R834,SpeciesValidation!D:T,IF(ISNA(VLOOKUP(J834,Validation!B$2:C$15,2,FALSE)),FALSE,VLOOKUP(J834,Validation!B$2:C$15,2,FALSE)))),IF(LEN(E834&amp;"")&gt;0,"",""),VLOOKUP(R834,SpeciesValidation!D:T,VLOOKUP(J834,Validation!B$2:C$15,2,FALSE),FALSE)) &amp; " " &amp; IF(ISERROR(IF(LEFT(J834,1)="A",IF(IF(VLOOKUP(R834,SpeciesValidation!D:W,20,FALSE)=FALSE,OR(TEXT(A834,"MMDD")&lt;VLOOKUP(R834,SpeciesValidation!D:W,18,FALSE),TEXT(A834,"MMDD")&gt;VLOOKUP(R834,SpeciesValidation!D:W,19,FALSE)),IF(TEXT(A834,"MMDD")&lt;"0701",TEXT(A834,"MMDD")&gt;VLOOKUP(R834,SpeciesValidation!D:W,18,FALSE),TEXT(A834,"MMDD")&lt;VLOOKUP(R834,SpeciesValidation!D:W,19,FALSE))),"Date outside expected range for this species",""),"")),"",IF(LEFT(J834,1)="A",IF(IF(VLOOKUP(R834,SpeciesValidation!D:W,20,FALSE)=FALSE,OR(TEXT(A834,"MMDD")&lt;VLOOKUP(R834,SpeciesValidation!D:W,18,FALSE),TEXT(A834,"MMDD")&gt;VLOOKUP(R834,SpeciesValidation!D:W,19,FALSE)),IF(TEXT(A834,"MMDD")&lt;"0701",TEXT(A834,"MMDD")&gt;VLOOKUP(R834,SpeciesValidation!D:W,18,FALSE),TEXT(A834,"MMDD")&lt;VLOOKUP(R834,SpeciesValidation!D:W,19,FALSE))),"Date outside expected range for this species",""),"")))</f>
        <v/>
      </c>
      <c r="M834" s="127" t="str">
        <f>IF(LEN(E834&amp;"")&gt;0,IF(ISERROR(VLOOKUP(R834,SpeciesValidation!D:I,6,FALSE)),"",VLOOKUP(R834,SpeciesValidation!D:I,6,FALSE)),"")</f>
        <v/>
      </c>
      <c r="Q834" s="36" t="str">
        <f>IF(LEN(E834&amp;"")&gt;0,IF(ISERROR(VLOOKUP(E834,SpeciesValidation!B:G,2,FALSE)=TRUE),"",VLOOKUP(E834,SpeciesValidation!B:G,2,FALSE)),"")</f>
        <v/>
      </c>
      <c r="R834" s="36" t="str">
        <f>IF(LEN(E834&amp;"")&gt;0,IF(ISERROR(VLOOKUP(E834,SpeciesLookup!B:G,4,FALSE)=TRUE),"",VLOOKUP(E834,SpeciesLookup!B:G,4,FALSE)),"")</f>
        <v/>
      </c>
    </row>
    <row r="835" spans="1:18" ht="13.2" x14ac:dyDescent="0.25">
      <c r="A835" s="72"/>
      <c r="B835" s="73"/>
      <c r="C835" s="73"/>
      <c r="D835" s="11"/>
      <c r="E835" s="74"/>
      <c r="F835" s="75"/>
      <c r="G835" s="128" t="str">
        <f>IF(LEN(E835&amp;"")&gt;0,IF(ISERROR(VLOOKUP(E835,SpeciesLookup!B:G,6,FALSE)=TRUE),"",VLOOKUP(E835,SpeciesLookup!B:G,6,FALSE)),"")</f>
        <v/>
      </c>
      <c r="H835" s="128" t="str">
        <f>IF(LEN(E835&amp;"")&gt;0,IF(ISERROR(VLOOKUP(E835,SpeciesLookup!B:G,5,FALSE)=TRUE),"",VLOOKUP(E835,SpeciesLookup!B:G,5,FALSE)),"")</f>
        <v/>
      </c>
      <c r="I835" s="11"/>
      <c r="J835" s="73"/>
      <c r="K835" s="11"/>
      <c r="L835" s="127" t="str">
        <f>TRIM(IF(ISERROR(VLOOKUP(R835,SpeciesValidation!D:T,IF(ISNA(VLOOKUP(J835,Validation!B$2:C$15,2,FALSE)),FALSE,VLOOKUP(J835,Validation!B$2:C$15,2,FALSE)))),IF(LEN(E835&amp;"")&gt;0,"",""),VLOOKUP(R835,SpeciesValidation!D:T,VLOOKUP(J835,Validation!B$2:C$15,2,FALSE),FALSE)) &amp; " " &amp; IF(ISERROR(IF(LEFT(J835,1)="A",IF(IF(VLOOKUP(R835,SpeciesValidation!D:W,20,FALSE)=FALSE,OR(TEXT(A835,"MMDD")&lt;VLOOKUP(R835,SpeciesValidation!D:W,18,FALSE),TEXT(A835,"MMDD")&gt;VLOOKUP(R835,SpeciesValidation!D:W,19,FALSE)),IF(TEXT(A835,"MMDD")&lt;"0701",TEXT(A835,"MMDD")&gt;VLOOKUP(R835,SpeciesValidation!D:W,18,FALSE),TEXT(A835,"MMDD")&lt;VLOOKUP(R835,SpeciesValidation!D:W,19,FALSE))),"Date outside expected range for this species",""),"")),"",IF(LEFT(J835,1)="A",IF(IF(VLOOKUP(R835,SpeciesValidation!D:W,20,FALSE)=FALSE,OR(TEXT(A835,"MMDD")&lt;VLOOKUP(R835,SpeciesValidation!D:W,18,FALSE),TEXT(A835,"MMDD")&gt;VLOOKUP(R835,SpeciesValidation!D:W,19,FALSE)),IF(TEXT(A835,"MMDD")&lt;"0701",TEXT(A835,"MMDD")&gt;VLOOKUP(R835,SpeciesValidation!D:W,18,FALSE),TEXT(A835,"MMDD")&lt;VLOOKUP(R835,SpeciesValidation!D:W,19,FALSE))),"Date outside expected range for this species",""),"")))</f>
        <v/>
      </c>
      <c r="M835" s="127" t="str">
        <f>IF(LEN(E835&amp;"")&gt;0,IF(ISERROR(VLOOKUP(R835,SpeciesValidation!D:I,6,FALSE)),"",VLOOKUP(R835,SpeciesValidation!D:I,6,FALSE)),"")</f>
        <v/>
      </c>
      <c r="Q835" s="36" t="str">
        <f>IF(LEN(E835&amp;"")&gt;0,IF(ISERROR(VLOOKUP(E835,SpeciesValidation!B:G,2,FALSE)=TRUE),"",VLOOKUP(E835,SpeciesValidation!B:G,2,FALSE)),"")</f>
        <v/>
      </c>
      <c r="R835" s="36" t="str">
        <f>IF(LEN(E835&amp;"")&gt;0,IF(ISERROR(VLOOKUP(E835,SpeciesLookup!B:G,4,FALSE)=TRUE),"",VLOOKUP(E835,SpeciesLookup!B:G,4,FALSE)),"")</f>
        <v/>
      </c>
    </row>
    <row r="836" spans="1:18" ht="13.2" x14ac:dyDescent="0.25">
      <c r="A836" s="72"/>
      <c r="B836" s="73"/>
      <c r="C836" s="73"/>
      <c r="D836" s="11"/>
      <c r="E836" s="74"/>
      <c r="F836" s="75"/>
      <c r="G836" s="128" t="str">
        <f>IF(LEN(E836&amp;"")&gt;0,IF(ISERROR(VLOOKUP(E836,SpeciesLookup!B:G,6,FALSE)=TRUE),"",VLOOKUP(E836,SpeciesLookup!B:G,6,FALSE)),"")</f>
        <v/>
      </c>
      <c r="H836" s="128" t="str">
        <f>IF(LEN(E836&amp;"")&gt;0,IF(ISERROR(VLOOKUP(E836,SpeciesLookup!B:G,5,FALSE)=TRUE),"",VLOOKUP(E836,SpeciesLookup!B:G,5,FALSE)),"")</f>
        <v/>
      </c>
      <c r="I836" s="11"/>
      <c r="J836" s="73"/>
      <c r="K836" s="11"/>
      <c r="L836" s="127" t="str">
        <f>TRIM(IF(ISERROR(VLOOKUP(R836,SpeciesValidation!D:T,IF(ISNA(VLOOKUP(J836,Validation!B$2:C$15,2,FALSE)),FALSE,VLOOKUP(J836,Validation!B$2:C$15,2,FALSE)))),IF(LEN(E836&amp;"")&gt;0,"",""),VLOOKUP(R836,SpeciesValidation!D:T,VLOOKUP(J836,Validation!B$2:C$15,2,FALSE),FALSE)) &amp; " " &amp; IF(ISERROR(IF(LEFT(J836,1)="A",IF(IF(VLOOKUP(R836,SpeciesValidation!D:W,20,FALSE)=FALSE,OR(TEXT(A836,"MMDD")&lt;VLOOKUP(R836,SpeciesValidation!D:W,18,FALSE),TEXT(A836,"MMDD")&gt;VLOOKUP(R836,SpeciesValidation!D:W,19,FALSE)),IF(TEXT(A836,"MMDD")&lt;"0701",TEXT(A836,"MMDD")&gt;VLOOKUP(R836,SpeciesValidation!D:W,18,FALSE),TEXT(A836,"MMDD")&lt;VLOOKUP(R836,SpeciesValidation!D:W,19,FALSE))),"Date outside expected range for this species",""),"")),"",IF(LEFT(J836,1)="A",IF(IF(VLOOKUP(R836,SpeciesValidation!D:W,20,FALSE)=FALSE,OR(TEXT(A836,"MMDD")&lt;VLOOKUP(R836,SpeciesValidation!D:W,18,FALSE),TEXT(A836,"MMDD")&gt;VLOOKUP(R836,SpeciesValidation!D:W,19,FALSE)),IF(TEXT(A836,"MMDD")&lt;"0701",TEXT(A836,"MMDD")&gt;VLOOKUP(R836,SpeciesValidation!D:W,18,FALSE),TEXT(A836,"MMDD")&lt;VLOOKUP(R836,SpeciesValidation!D:W,19,FALSE))),"Date outside expected range for this species",""),"")))</f>
        <v/>
      </c>
      <c r="M836" s="127" t="str">
        <f>IF(LEN(E836&amp;"")&gt;0,IF(ISERROR(VLOOKUP(R836,SpeciesValidation!D:I,6,FALSE)),"",VLOOKUP(R836,SpeciesValidation!D:I,6,FALSE)),"")</f>
        <v/>
      </c>
      <c r="Q836" s="36" t="str">
        <f>IF(LEN(E836&amp;"")&gt;0,IF(ISERROR(VLOOKUP(E836,SpeciesValidation!B:G,2,FALSE)=TRUE),"",VLOOKUP(E836,SpeciesValidation!B:G,2,FALSE)),"")</f>
        <v/>
      </c>
      <c r="R836" s="36" t="str">
        <f>IF(LEN(E836&amp;"")&gt;0,IF(ISERROR(VLOOKUP(E836,SpeciesLookup!B:G,4,FALSE)=TRUE),"",VLOOKUP(E836,SpeciesLookup!B:G,4,FALSE)),"")</f>
        <v/>
      </c>
    </row>
    <row r="837" spans="1:18" ht="13.2" x14ac:dyDescent="0.25">
      <c r="A837" s="72"/>
      <c r="B837" s="73"/>
      <c r="C837" s="73"/>
      <c r="D837" s="11"/>
      <c r="E837" s="74"/>
      <c r="F837" s="75"/>
      <c r="G837" s="128" t="str">
        <f>IF(LEN(E837&amp;"")&gt;0,IF(ISERROR(VLOOKUP(E837,SpeciesLookup!B:G,6,FALSE)=TRUE),"",VLOOKUP(E837,SpeciesLookup!B:G,6,FALSE)),"")</f>
        <v/>
      </c>
      <c r="H837" s="128" t="str">
        <f>IF(LEN(E837&amp;"")&gt;0,IF(ISERROR(VLOOKUP(E837,SpeciesLookup!B:G,5,FALSE)=TRUE),"",VLOOKUP(E837,SpeciesLookup!B:G,5,FALSE)),"")</f>
        <v/>
      </c>
      <c r="I837" s="11"/>
      <c r="J837" s="73"/>
      <c r="K837" s="11"/>
      <c r="L837" s="127" t="str">
        <f>TRIM(IF(ISERROR(VLOOKUP(R837,SpeciesValidation!D:T,IF(ISNA(VLOOKUP(J837,Validation!B$2:C$15,2,FALSE)),FALSE,VLOOKUP(J837,Validation!B$2:C$15,2,FALSE)))),IF(LEN(E837&amp;"")&gt;0,"",""),VLOOKUP(R837,SpeciesValidation!D:T,VLOOKUP(J837,Validation!B$2:C$15,2,FALSE),FALSE)) &amp; " " &amp; IF(ISERROR(IF(LEFT(J837,1)="A",IF(IF(VLOOKUP(R837,SpeciesValidation!D:W,20,FALSE)=FALSE,OR(TEXT(A837,"MMDD")&lt;VLOOKUP(R837,SpeciesValidation!D:W,18,FALSE),TEXT(A837,"MMDD")&gt;VLOOKUP(R837,SpeciesValidation!D:W,19,FALSE)),IF(TEXT(A837,"MMDD")&lt;"0701",TEXT(A837,"MMDD")&gt;VLOOKUP(R837,SpeciesValidation!D:W,18,FALSE),TEXT(A837,"MMDD")&lt;VLOOKUP(R837,SpeciesValidation!D:W,19,FALSE))),"Date outside expected range for this species",""),"")),"",IF(LEFT(J837,1)="A",IF(IF(VLOOKUP(R837,SpeciesValidation!D:W,20,FALSE)=FALSE,OR(TEXT(A837,"MMDD")&lt;VLOOKUP(R837,SpeciesValidation!D:W,18,FALSE),TEXT(A837,"MMDD")&gt;VLOOKUP(R837,SpeciesValidation!D:W,19,FALSE)),IF(TEXT(A837,"MMDD")&lt;"0701",TEXT(A837,"MMDD")&gt;VLOOKUP(R837,SpeciesValidation!D:W,18,FALSE),TEXT(A837,"MMDD")&lt;VLOOKUP(R837,SpeciesValidation!D:W,19,FALSE))),"Date outside expected range for this species",""),"")))</f>
        <v/>
      </c>
      <c r="M837" s="127" t="str">
        <f>IF(LEN(E837&amp;"")&gt;0,IF(ISERROR(VLOOKUP(R837,SpeciesValidation!D:I,6,FALSE)),"",VLOOKUP(R837,SpeciesValidation!D:I,6,FALSE)),"")</f>
        <v/>
      </c>
      <c r="Q837" s="36" t="str">
        <f>IF(LEN(E837&amp;"")&gt;0,IF(ISERROR(VLOOKUP(E837,SpeciesValidation!B:G,2,FALSE)=TRUE),"",VLOOKUP(E837,SpeciesValidation!B:G,2,FALSE)),"")</f>
        <v/>
      </c>
      <c r="R837" s="36" t="str">
        <f>IF(LEN(E837&amp;"")&gt;0,IF(ISERROR(VLOOKUP(E837,SpeciesLookup!B:G,4,FALSE)=TRUE),"",VLOOKUP(E837,SpeciesLookup!B:G,4,FALSE)),"")</f>
        <v/>
      </c>
    </row>
    <row r="838" spans="1:18" ht="13.2" x14ac:dyDescent="0.25">
      <c r="A838" s="72"/>
      <c r="B838" s="73"/>
      <c r="C838" s="73"/>
      <c r="D838" s="11"/>
      <c r="E838" s="74"/>
      <c r="F838" s="75"/>
      <c r="G838" s="128" t="str">
        <f>IF(LEN(E838&amp;"")&gt;0,IF(ISERROR(VLOOKUP(E838,SpeciesLookup!B:G,6,FALSE)=TRUE),"",VLOOKUP(E838,SpeciesLookup!B:G,6,FALSE)),"")</f>
        <v/>
      </c>
      <c r="H838" s="128" t="str">
        <f>IF(LEN(E838&amp;"")&gt;0,IF(ISERROR(VLOOKUP(E838,SpeciesLookup!B:G,5,FALSE)=TRUE),"",VLOOKUP(E838,SpeciesLookup!B:G,5,FALSE)),"")</f>
        <v/>
      </c>
      <c r="I838" s="11"/>
      <c r="J838" s="73"/>
      <c r="K838" s="11"/>
      <c r="L838" s="127" t="str">
        <f>TRIM(IF(ISERROR(VLOOKUP(R838,SpeciesValidation!D:T,IF(ISNA(VLOOKUP(J838,Validation!B$2:C$15,2,FALSE)),FALSE,VLOOKUP(J838,Validation!B$2:C$15,2,FALSE)))),IF(LEN(E838&amp;"")&gt;0,"",""),VLOOKUP(R838,SpeciesValidation!D:T,VLOOKUP(J838,Validation!B$2:C$15,2,FALSE),FALSE)) &amp; " " &amp; IF(ISERROR(IF(LEFT(J838,1)="A",IF(IF(VLOOKUP(R838,SpeciesValidation!D:W,20,FALSE)=FALSE,OR(TEXT(A838,"MMDD")&lt;VLOOKUP(R838,SpeciesValidation!D:W,18,FALSE),TEXT(A838,"MMDD")&gt;VLOOKUP(R838,SpeciesValidation!D:W,19,FALSE)),IF(TEXT(A838,"MMDD")&lt;"0701",TEXT(A838,"MMDD")&gt;VLOOKUP(R838,SpeciesValidation!D:W,18,FALSE),TEXT(A838,"MMDD")&lt;VLOOKUP(R838,SpeciesValidation!D:W,19,FALSE))),"Date outside expected range for this species",""),"")),"",IF(LEFT(J838,1)="A",IF(IF(VLOOKUP(R838,SpeciesValidation!D:W,20,FALSE)=FALSE,OR(TEXT(A838,"MMDD")&lt;VLOOKUP(R838,SpeciesValidation!D:W,18,FALSE),TEXT(A838,"MMDD")&gt;VLOOKUP(R838,SpeciesValidation!D:W,19,FALSE)),IF(TEXT(A838,"MMDD")&lt;"0701",TEXT(A838,"MMDD")&gt;VLOOKUP(R838,SpeciesValidation!D:W,18,FALSE),TEXT(A838,"MMDD")&lt;VLOOKUP(R838,SpeciesValidation!D:W,19,FALSE))),"Date outside expected range for this species",""),"")))</f>
        <v/>
      </c>
      <c r="M838" s="127" t="str">
        <f>IF(LEN(E838&amp;"")&gt;0,IF(ISERROR(VLOOKUP(R838,SpeciesValidation!D:I,6,FALSE)),"",VLOOKUP(R838,SpeciesValidation!D:I,6,FALSE)),"")</f>
        <v/>
      </c>
      <c r="Q838" s="36" t="str">
        <f>IF(LEN(E838&amp;"")&gt;0,IF(ISERROR(VLOOKUP(E838,SpeciesValidation!B:G,2,FALSE)=TRUE),"",VLOOKUP(E838,SpeciesValidation!B:G,2,FALSE)),"")</f>
        <v/>
      </c>
      <c r="R838" s="36" t="str">
        <f>IF(LEN(E838&amp;"")&gt;0,IF(ISERROR(VLOOKUP(E838,SpeciesLookup!B:G,4,FALSE)=TRUE),"",VLOOKUP(E838,SpeciesLookup!B:G,4,FALSE)),"")</f>
        <v/>
      </c>
    </row>
    <row r="839" spans="1:18" ht="13.2" x14ac:dyDescent="0.25">
      <c r="A839" s="72"/>
      <c r="B839" s="73"/>
      <c r="C839" s="73"/>
      <c r="D839" s="11"/>
      <c r="E839" s="74"/>
      <c r="F839" s="75"/>
      <c r="G839" s="128" t="str">
        <f>IF(LEN(E839&amp;"")&gt;0,IF(ISERROR(VLOOKUP(E839,SpeciesLookup!B:G,6,FALSE)=TRUE),"",VLOOKUP(E839,SpeciesLookup!B:G,6,FALSE)),"")</f>
        <v/>
      </c>
      <c r="H839" s="128" t="str">
        <f>IF(LEN(E839&amp;"")&gt;0,IF(ISERROR(VLOOKUP(E839,SpeciesLookup!B:G,5,FALSE)=TRUE),"",VLOOKUP(E839,SpeciesLookup!B:G,5,FALSE)),"")</f>
        <v/>
      </c>
      <c r="I839" s="11"/>
      <c r="J839" s="73"/>
      <c r="K839" s="11"/>
      <c r="L839" s="127" t="str">
        <f>TRIM(IF(ISERROR(VLOOKUP(R839,SpeciesValidation!D:T,IF(ISNA(VLOOKUP(J839,Validation!B$2:C$15,2,FALSE)),FALSE,VLOOKUP(J839,Validation!B$2:C$15,2,FALSE)))),IF(LEN(E839&amp;"")&gt;0,"",""),VLOOKUP(R839,SpeciesValidation!D:T,VLOOKUP(J839,Validation!B$2:C$15,2,FALSE),FALSE)) &amp; " " &amp; IF(ISERROR(IF(LEFT(J839,1)="A",IF(IF(VLOOKUP(R839,SpeciesValidation!D:W,20,FALSE)=FALSE,OR(TEXT(A839,"MMDD")&lt;VLOOKUP(R839,SpeciesValidation!D:W,18,FALSE),TEXT(A839,"MMDD")&gt;VLOOKUP(R839,SpeciesValidation!D:W,19,FALSE)),IF(TEXT(A839,"MMDD")&lt;"0701",TEXT(A839,"MMDD")&gt;VLOOKUP(R839,SpeciesValidation!D:W,18,FALSE),TEXT(A839,"MMDD")&lt;VLOOKUP(R839,SpeciesValidation!D:W,19,FALSE))),"Date outside expected range for this species",""),"")),"",IF(LEFT(J839,1)="A",IF(IF(VLOOKUP(R839,SpeciesValidation!D:W,20,FALSE)=FALSE,OR(TEXT(A839,"MMDD")&lt;VLOOKUP(R839,SpeciesValidation!D:W,18,FALSE),TEXT(A839,"MMDD")&gt;VLOOKUP(R839,SpeciesValidation!D:W,19,FALSE)),IF(TEXT(A839,"MMDD")&lt;"0701",TEXT(A839,"MMDD")&gt;VLOOKUP(R839,SpeciesValidation!D:W,18,FALSE),TEXT(A839,"MMDD")&lt;VLOOKUP(R839,SpeciesValidation!D:W,19,FALSE))),"Date outside expected range for this species",""),"")))</f>
        <v/>
      </c>
      <c r="M839" s="127" t="str">
        <f>IF(LEN(E839&amp;"")&gt;0,IF(ISERROR(VLOOKUP(R839,SpeciesValidation!D:I,6,FALSE)),"",VLOOKUP(R839,SpeciesValidation!D:I,6,FALSE)),"")</f>
        <v/>
      </c>
      <c r="Q839" s="36" t="str">
        <f>IF(LEN(E839&amp;"")&gt;0,IF(ISERROR(VLOOKUP(E839,SpeciesValidation!B:G,2,FALSE)=TRUE),"",VLOOKUP(E839,SpeciesValidation!B:G,2,FALSE)),"")</f>
        <v/>
      </c>
      <c r="R839" s="36" t="str">
        <f>IF(LEN(E839&amp;"")&gt;0,IF(ISERROR(VLOOKUP(E839,SpeciesLookup!B:G,4,FALSE)=TRUE),"",VLOOKUP(E839,SpeciesLookup!B:G,4,FALSE)),"")</f>
        <v/>
      </c>
    </row>
    <row r="840" spans="1:18" ht="13.2" x14ac:dyDescent="0.25">
      <c r="A840" s="72"/>
      <c r="B840" s="73"/>
      <c r="C840" s="73"/>
      <c r="D840" s="11"/>
      <c r="E840" s="74"/>
      <c r="F840" s="75"/>
      <c r="G840" s="128" t="str">
        <f>IF(LEN(E840&amp;"")&gt;0,IF(ISERROR(VLOOKUP(E840,SpeciesLookup!B:G,6,FALSE)=TRUE),"",VLOOKUP(E840,SpeciesLookup!B:G,6,FALSE)),"")</f>
        <v/>
      </c>
      <c r="H840" s="128" t="str">
        <f>IF(LEN(E840&amp;"")&gt;0,IF(ISERROR(VLOOKUP(E840,SpeciesLookup!B:G,5,FALSE)=TRUE),"",VLOOKUP(E840,SpeciesLookup!B:G,5,FALSE)),"")</f>
        <v/>
      </c>
      <c r="I840" s="11"/>
      <c r="J840" s="73"/>
      <c r="K840" s="11"/>
      <c r="L840" s="127" t="str">
        <f>TRIM(IF(ISERROR(VLOOKUP(R840,SpeciesValidation!D:T,IF(ISNA(VLOOKUP(J840,Validation!B$2:C$15,2,FALSE)),FALSE,VLOOKUP(J840,Validation!B$2:C$15,2,FALSE)))),IF(LEN(E840&amp;"")&gt;0,"",""),VLOOKUP(R840,SpeciesValidation!D:T,VLOOKUP(J840,Validation!B$2:C$15,2,FALSE),FALSE)) &amp; " " &amp; IF(ISERROR(IF(LEFT(J840,1)="A",IF(IF(VLOOKUP(R840,SpeciesValidation!D:W,20,FALSE)=FALSE,OR(TEXT(A840,"MMDD")&lt;VLOOKUP(R840,SpeciesValidation!D:W,18,FALSE),TEXT(A840,"MMDD")&gt;VLOOKUP(R840,SpeciesValidation!D:W,19,FALSE)),IF(TEXT(A840,"MMDD")&lt;"0701",TEXT(A840,"MMDD")&gt;VLOOKUP(R840,SpeciesValidation!D:W,18,FALSE),TEXT(A840,"MMDD")&lt;VLOOKUP(R840,SpeciesValidation!D:W,19,FALSE))),"Date outside expected range for this species",""),"")),"",IF(LEFT(J840,1)="A",IF(IF(VLOOKUP(R840,SpeciesValidation!D:W,20,FALSE)=FALSE,OR(TEXT(A840,"MMDD")&lt;VLOOKUP(R840,SpeciesValidation!D:W,18,FALSE),TEXT(A840,"MMDD")&gt;VLOOKUP(R840,SpeciesValidation!D:W,19,FALSE)),IF(TEXT(A840,"MMDD")&lt;"0701",TEXT(A840,"MMDD")&gt;VLOOKUP(R840,SpeciesValidation!D:W,18,FALSE),TEXT(A840,"MMDD")&lt;VLOOKUP(R840,SpeciesValidation!D:W,19,FALSE))),"Date outside expected range for this species",""),"")))</f>
        <v/>
      </c>
      <c r="M840" s="127" t="str">
        <f>IF(LEN(E840&amp;"")&gt;0,IF(ISERROR(VLOOKUP(R840,SpeciesValidation!D:I,6,FALSE)),"",VLOOKUP(R840,SpeciesValidation!D:I,6,FALSE)),"")</f>
        <v/>
      </c>
      <c r="Q840" s="36" t="str">
        <f>IF(LEN(E840&amp;"")&gt;0,IF(ISERROR(VLOOKUP(E840,SpeciesValidation!B:G,2,FALSE)=TRUE),"",VLOOKUP(E840,SpeciesValidation!B:G,2,FALSE)),"")</f>
        <v/>
      </c>
      <c r="R840" s="36" t="str">
        <f>IF(LEN(E840&amp;"")&gt;0,IF(ISERROR(VLOOKUP(E840,SpeciesLookup!B:G,4,FALSE)=TRUE),"",VLOOKUP(E840,SpeciesLookup!B:G,4,FALSE)),"")</f>
        <v/>
      </c>
    </row>
    <row r="841" spans="1:18" ht="13.2" x14ac:dyDescent="0.25">
      <c r="A841" s="72"/>
      <c r="B841" s="73"/>
      <c r="C841" s="73"/>
      <c r="D841" s="11"/>
      <c r="E841" s="74"/>
      <c r="F841" s="75"/>
      <c r="G841" s="128" t="str">
        <f>IF(LEN(E841&amp;"")&gt;0,IF(ISERROR(VLOOKUP(E841,SpeciesLookup!B:G,6,FALSE)=TRUE),"",VLOOKUP(E841,SpeciesLookup!B:G,6,FALSE)),"")</f>
        <v/>
      </c>
      <c r="H841" s="128" t="str">
        <f>IF(LEN(E841&amp;"")&gt;0,IF(ISERROR(VLOOKUP(E841,SpeciesLookup!B:G,5,FALSE)=TRUE),"",VLOOKUP(E841,SpeciesLookup!B:G,5,FALSE)),"")</f>
        <v/>
      </c>
      <c r="I841" s="11"/>
      <c r="J841" s="73"/>
      <c r="K841" s="11"/>
      <c r="L841" s="127" t="str">
        <f>TRIM(IF(ISERROR(VLOOKUP(R841,SpeciesValidation!D:T,IF(ISNA(VLOOKUP(J841,Validation!B$2:C$15,2,FALSE)),FALSE,VLOOKUP(J841,Validation!B$2:C$15,2,FALSE)))),IF(LEN(E841&amp;"")&gt;0,"",""),VLOOKUP(R841,SpeciesValidation!D:T,VLOOKUP(J841,Validation!B$2:C$15,2,FALSE),FALSE)) &amp; " " &amp; IF(ISERROR(IF(LEFT(J841,1)="A",IF(IF(VLOOKUP(R841,SpeciesValidation!D:W,20,FALSE)=FALSE,OR(TEXT(A841,"MMDD")&lt;VLOOKUP(R841,SpeciesValidation!D:W,18,FALSE),TEXT(A841,"MMDD")&gt;VLOOKUP(R841,SpeciesValidation!D:W,19,FALSE)),IF(TEXT(A841,"MMDD")&lt;"0701",TEXT(A841,"MMDD")&gt;VLOOKUP(R841,SpeciesValidation!D:W,18,FALSE),TEXT(A841,"MMDD")&lt;VLOOKUP(R841,SpeciesValidation!D:W,19,FALSE))),"Date outside expected range for this species",""),"")),"",IF(LEFT(J841,1)="A",IF(IF(VLOOKUP(R841,SpeciesValidation!D:W,20,FALSE)=FALSE,OR(TEXT(A841,"MMDD")&lt;VLOOKUP(R841,SpeciesValidation!D:W,18,FALSE),TEXT(A841,"MMDD")&gt;VLOOKUP(R841,SpeciesValidation!D:W,19,FALSE)),IF(TEXT(A841,"MMDD")&lt;"0701",TEXT(A841,"MMDD")&gt;VLOOKUP(R841,SpeciesValidation!D:W,18,FALSE),TEXT(A841,"MMDD")&lt;VLOOKUP(R841,SpeciesValidation!D:W,19,FALSE))),"Date outside expected range for this species",""),"")))</f>
        <v/>
      </c>
      <c r="M841" s="127" t="str">
        <f>IF(LEN(E841&amp;"")&gt;0,IF(ISERROR(VLOOKUP(R841,SpeciesValidation!D:I,6,FALSE)),"",VLOOKUP(R841,SpeciesValidation!D:I,6,FALSE)),"")</f>
        <v/>
      </c>
      <c r="Q841" s="36" t="str">
        <f>IF(LEN(E841&amp;"")&gt;0,IF(ISERROR(VLOOKUP(E841,SpeciesValidation!B:G,2,FALSE)=TRUE),"",VLOOKUP(E841,SpeciesValidation!B:G,2,FALSE)),"")</f>
        <v/>
      </c>
      <c r="R841" s="36" t="str">
        <f>IF(LEN(E841&amp;"")&gt;0,IF(ISERROR(VLOOKUP(E841,SpeciesLookup!B:G,4,FALSE)=TRUE),"",VLOOKUP(E841,SpeciesLookup!B:G,4,FALSE)),"")</f>
        <v/>
      </c>
    </row>
    <row r="842" spans="1:18" ht="13.2" x14ac:dyDescent="0.25">
      <c r="A842" s="72"/>
      <c r="B842" s="73"/>
      <c r="C842" s="73"/>
      <c r="D842" s="11"/>
      <c r="E842" s="74"/>
      <c r="F842" s="75"/>
      <c r="G842" s="128" t="str">
        <f>IF(LEN(E842&amp;"")&gt;0,IF(ISERROR(VLOOKUP(E842,SpeciesLookup!B:G,6,FALSE)=TRUE),"",VLOOKUP(E842,SpeciesLookup!B:G,6,FALSE)),"")</f>
        <v/>
      </c>
      <c r="H842" s="128" t="str">
        <f>IF(LEN(E842&amp;"")&gt;0,IF(ISERROR(VLOOKUP(E842,SpeciesLookup!B:G,5,FALSE)=TRUE),"",VLOOKUP(E842,SpeciesLookup!B:G,5,FALSE)),"")</f>
        <v/>
      </c>
      <c r="I842" s="11"/>
      <c r="J842" s="73"/>
      <c r="K842" s="11"/>
      <c r="L842" s="127" t="str">
        <f>TRIM(IF(ISERROR(VLOOKUP(R842,SpeciesValidation!D:T,IF(ISNA(VLOOKUP(J842,Validation!B$2:C$15,2,FALSE)),FALSE,VLOOKUP(J842,Validation!B$2:C$15,2,FALSE)))),IF(LEN(E842&amp;"")&gt;0,"",""),VLOOKUP(R842,SpeciesValidation!D:T,VLOOKUP(J842,Validation!B$2:C$15,2,FALSE),FALSE)) &amp; " " &amp; IF(ISERROR(IF(LEFT(J842,1)="A",IF(IF(VLOOKUP(R842,SpeciesValidation!D:W,20,FALSE)=FALSE,OR(TEXT(A842,"MMDD")&lt;VLOOKUP(R842,SpeciesValidation!D:W,18,FALSE),TEXT(A842,"MMDD")&gt;VLOOKUP(R842,SpeciesValidation!D:W,19,FALSE)),IF(TEXT(A842,"MMDD")&lt;"0701",TEXT(A842,"MMDD")&gt;VLOOKUP(R842,SpeciesValidation!D:W,18,FALSE),TEXT(A842,"MMDD")&lt;VLOOKUP(R842,SpeciesValidation!D:W,19,FALSE))),"Date outside expected range for this species",""),"")),"",IF(LEFT(J842,1)="A",IF(IF(VLOOKUP(R842,SpeciesValidation!D:W,20,FALSE)=FALSE,OR(TEXT(A842,"MMDD")&lt;VLOOKUP(R842,SpeciesValidation!D:W,18,FALSE),TEXT(A842,"MMDD")&gt;VLOOKUP(R842,SpeciesValidation!D:W,19,FALSE)),IF(TEXT(A842,"MMDD")&lt;"0701",TEXT(A842,"MMDD")&gt;VLOOKUP(R842,SpeciesValidation!D:W,18,FALSE),TEXT(A842,"MMDD")&lt;VLOOKUP(R842,SpeciesValidation!D:W,19,FALSE))),"Date outside expected range for this species",""),"")))</f>
        <v/>
      </c>
      <c r="M842" s="127" t="str">
        <f>IF(LEN(E842&amp;"")&gt;0,IF(ISERROR(VLOOKUP(R842,SpeciesValidation!D:I,6,FALSE)),"",VLOOKUP(R842,SpeciesValidation!D:I,6,FALSE)),"")</f>
        <v/>
      </c>
      <c r="Q842" s="36" t="str">
        <f>IF(LEN(E842&amp;"")&gt;0,IF(ISERROR(VLOOKUP(E842,SpeciesValidation!B:G,2,FALSE)=TRUE),"",VLOOKUP(E842,SpeciesValidation!B:G,2,FALSE)),"")</f>
        <v/>
      </c>
      <c r="R842" s="36" t="str">
        <f>IF(LEN(E842&amp;"")&gt;0,IF(ISERROR(VLOOKUP(E842,SpeciesLookup!B:G,4,FALSE)=TRUE),"",VLOOKUP(E842,SpeciesLookup!B:G,4,FALSE)),"")</f>
        <v/>
      </c>
    </row>
    <row r="843" spans="1:18" ht="13.2" x14ac:dyDescent="0.25">
      <c r="A843" s="72"/>
      <c r="B843" s="73"/>
      <c r="C843" s="73"/>
      <c r="D843" s="11"/>
      <c r="E843" s="74"/>
      <c r="F843" s="75"/>
      <c r="G843" s="128" t="str">
        <f>IF(LEN(E843&amp;"")&gt;0,IF(ISERROR(VLOOKUP(E843,SpeciesLookup!B:G,6,FALSE)=TRUE),"",VLOOKUP(E843,SpeciesLookup!B:G,6,FALSE)),"")</f>
        <v/>
      </c>
      <c r="H843" s="128" t="str">
        <f>IF(LEN(E843&amp;"")&gt;0,IF(ISERROR(VLOOKUP(E843,SpeciesLookup!B:G,5,FALSE)=TRUE),"",VLOOKUP(E843,SpeciesLookup!B:G,5,FALSE)),"")</f>
        <v/>
      </c>
      <c r="I843" s="11"/>
      <c r="J843" s="73"/>
      <c r="K843" s="11"/>
      <c r="L843" s="127" t="str">
        <f>TRIM(IF(ISERROR(VLOOKUP(R843,SpeciesValidation!D:T,IF(ISNA(VLOOKUP(J843,Validation!B$2:C$15,2,FALSE)),FALSE,VLOOKUP(J843,Validation!B$2:C$15,2,FALSE)))),IF(LEN(E843&amp;"")&gt;0,"",""),VLOOKUP(R843,SpeciesValidation!D:T,VLOOKUP(J843,Validation!B$2:C$15,2,FALSE),FALSE)) &amp; " " &amp; IF(ISERROR(IF(LEFT(J843,1)="A",IF(IF(VLOOKUP(R843,SpeciesValidation!D:W,20,FALSE)=FALSE,OR(TEXT(A843,"MMDD")&lt;VLOOKUP(R843,SpeciesValidation!D:W,18,FALSE),TEXT(A843,"MMDD")&gt;VLOOKUP(R843,SpeciesValidation!D:W,19,FALSE)),IF(TEXT(A843,"MMDD")&lt;"0701",TEXT(A843,"MMDD")&gt;VLOOKUP(R843,SpeciesValidation!D:W,18,FALSE),TEXT(A843,"MMDD")&lt;VLOOKUP(R843,SpeciesValidation!D:W,19,FALSE))),"Date outside expected range for this species",""),"")),"",IF(LEFT(J843,1)="A",IF(IF(VLOOKUP(R843,SpeciesValidation!D:W,20,FALSE)=FALSE,OR(TEXT(A843,"MMDD")&lt;VLOOKUP(R843,SpeciesValidation!D:W,18,FALSE),TEXT(A843,"MMDD")&gt;VLOOKUP(R843,SpeciesValidation!D:W,19,FALSE)),IF(TEXT(A843,"MMDD")&lt;"0701",TEXT(A843,"MMDD")&gt;VLOOKUP(R843,SpeciesValidation!D:W,18,FALSE),TEXT(A843,"MMDD")&lt;VLOOKUP(R843,SpeciesValidation!D:W,19,FALSE))),"Date outside expected range for this species",""),"")))</f>
        <v/>
      </c>
      <c r="M843" s="127" t="str">
        <f>IF(LEN(E843&amp;"")&gt;0,IF(ISERROR(VLOOKUP(R843,SpeciesValidation!D:I,6,FALSE)),"",VLOOKUP(R843,SpeciesValidation!D:I,6,FALSE)),"")</f>
        <v/>
      </c>
      <c r="Q843" s="36" t="str">
        <f>IF(LEN(E843&amp;"")&gt;0,IF(ISERROR(VLOOKUP(E843,SpeciesValidation!B:G,2,FALSE)=TRUE),"",VLOOKUP(E843,SpeciesValidation!B:G,2,FALSE)),"")</f>
        <v/>
      </c>
      <c r="R843" s="36" t="str">
        <f>IF(LEN(E843&amp;"")&gt;0,IF(ISERROR(VLOOKUP(E843,SpeciesLookup!B:G,4,FALSE)=TRUE),"",VLOOKUP(E843,SpeciesLookup!B:G,4,FALSE)),"")</f>
        <v/>
      </c>
    </row>
    <row r="844" spans="1:18" ht="13.2" x14ac:dyDescent="0.25">
      <c r="A844" s="72"/>
      <c r="B844" s="73"/>
      <c r="C844" s="73"/>
      <c r="D844" s="11"/>
      <c r="E844" s="74"/>
      <c r="F844" s="75"/>
      <c r="G844" s="128" t="str">
        <f>IF(LEN(E844&amp;"")&gt;0,IF(ISERROR(VLOOKUP(E844,SpeciesLookup!B:G,6,FALSE)=TRUE),"",VLOOKUP(E844,SpeciesLookup!B:G,6,FALSE)),"")</f>
        <v/>
      </c>
      <c r="H844" s="128" t="str">
        <f>IF(LEN(E844&amp;"")&gt;0,IF(ISERROR(VLOOKUP(E844,SpeciesLookup!B:G,5,FALSE)=TRUE),"",VLOOKUP(E844,SpeciesLookup!B:G,5,FALSE)),"")</f>
        <v/>
      </c>
      <c r="I844" s="11"/>
      <c r="J844" s="73"/>
      <c r="K844" s="11"/>
      <c r="L844" s="127" t="str">
        <f>TRIM(IF(ISERROR(VLOOKUP(R844,SpeciesValidation!D:T,IF(ISNA(VLOOKUP(J844,Validation!B$2:C$15,2,FALSE)),FALSE,VLOOKUP(J844,Validation!B$2:C$15,2,FALSE)))),IF(LEN(E844&amp;"")&gt;0,"",""),VLOOKUP(R844,SpeciesValidation!D:T,VLOOKUP(J844,Validation!B$2:C$15,2,FALSE),FALSE)) &amp; " " &amp; IF(ISERROR(IF(LEFT(J844,1)="A",IF(IF(VLOOKUP(R844,SpeciesValidation!D:W,20,FALSE)=FALSE,OR(TEXT(A844,"MMDD")&lt;VLOOKUP(R844,SpeciesValidation!D:W,18,FALSE),TEXT(A844,"MMDD")&gt;VLOOKUP(R844,SpeciesValidation!D:W,19,FALSE)),IF(TEXT(A844,"MMDD")&lt;"0701",TEXT(A844,"MMDD")&gt;VLOOKUP(R844,SpeciesValidation!D:W,18,FALSE),TEXT(A844,"MMDD")&lt;VLOOKUP(R844,SpeciesValidation!D:W,19,FALSE))),"Date outside expected range for this species",""),"")),"",IF(LEFT(J844,1)="A",IF(IF(VLOOKUP(R844,SpeciesValidation!D:W,20,FALSE)=FALSE,OR(TEXT(A844,"MMDD")&lt;VLOOKUP(R844,SpeciesValidation!D:W,18,FALSE),TEXT(A844,"MMDD")&gt;VLOOKUP(R844,SpeciesValidation!D:W,19,FALSE)),IF(TEXT(A844,"MMDD")&lt;"0701",TEXT(A844,"MMDD")&gt;VLOOKUP(R844,SpeciesValidation!D:W,18,FALSE),TEXT(A844,"MMDD")&lt;VLOOKUP(R844,SpeciesValidation!D:W,19,FALSE))),"Date outside expected range for this species",""),"")))</f>
        <v/>
      </c>
      <c r="M844" s="127" t="str">
        <f>IF(LEN(E844&amp;"")&gt;0,IF(ISERROR(VLOOKUP(R844,SpeciesValidation!D:I,6,FALSE)),"",VLOOKUP(R844,SpeciesValidation!D:I,6,FALSE)),"")</f>
        <v/>
      </c>
      <c r="Q844" s="36" t="str">
        <f>IF(LEN(E844&amp;"")&gt;0,IF(ISERROR(VLOOKUP(E844,SpeciesValidation!B:G,2,FALSE)=TRUE),"",VLOOKUP(E844,SpeciesValidation!B:G,2,FALSE)),"")</f>
        <v/>
      </c>
      <c r="R844" s="36" t="str">
        <f>IF(LEN(E844&amp;"")&gt;0,IF(ISERROR(VLOOKUP(E844,SpeciesLookup!B:G,4,FALSE)=TRUE),"",VLOOKUP(E844,SpeciesLookup!B:G,4,FALSE)),"")</f>
        <v/>
      </c>
    </row>
    <row r="845" spans="1:18" ht="13.2" x14ac:dyDescent="0.25">
      <c r="A845" s="72"/>
      <c r="B845" s="73"/>
      <c r="C845" s="73"/>
      <c r="D845" s="11"/>
      <c r="E845" s="74"/>
      <c r="F845" s="75"/>
      <c r="G845" s="128" t="str">
        <f>IF(LEN(E845&amp;"")&gt;0,IF(ISERROR(VLOOKUP(E845,SpeciesLookup!B:G,6,FALSE)=TRUE),"",VLOOKUP(E845,SpeciesLookup!B:G,6,FALSE)),"")</f>
        <v/>
      </c>
      <c r="H845" s="128" t="str">
        <f>IF(LEN(E845&amp;"")&gt;0,IF(ISERROR(VLOOKUP(E845,SpeciesLookup!B:G,5,FALSE)=TRUE),"",VLOOKUP(E845,SpeciesLookup!B:G,5,FALSE)),"")</f>
        <v/>
      </c>
      <c r="I845" s="11"/>
      <c r="J845" s="73"/>
      <c r="K845" s="11"/>
      <c r="L845" s="127" t="str">
        <f>TRIM(IF(ISERROR(VLOOKUP(R845,SpeciesValidation!D:T,IF(ISNA(VLOOKUP(J845,Validation!B$2:C$15,2,FALSE)),FALSE,VLOOKUP(J845,Validation!B$2:C$15,2,FALSE)))),IF(LEN(E845&amp;"")&gt;0,"",""),VLOOKUP(R845,SpeciesValidation!D:T,VLOOKUP(J845,Validation!B$2:C$15,2,FALSE),FALSE)) &amp; " " &amp; IF(ISERROR(IF(LEFT(J845,1)="A",IF(IF(VLOOKUP(R845,SpeciesValidation!D:W,20,FALSE)=FALSE,OR(TEXT(A845,"MMDD")&lt;VLOOKUP(R845,SpeciesValidation!D:W,18,FALSE),TEXT(A845,"MMDD")&gt;VLOOKUP(R845,SpeciesValidation!D:W,19,FALSE)),IF(TEXT(A845,"MMDD")&lt;"0701",TEXT(A845,"MMDD")&gt;VLOOKUP(R845,SpeciesValidation!D:W,18,FALSE),TEXT(A845,"MMDD")&lt;VLOOKUP(R845,SpeciesValidation!D:W,19,FALSE))),"Date outside expected range for this species",""),"")),"",IF(LEFT(J845,1)="A",IF(IF(VLOOKUP(R845,SpeciesValidation!D:W,20,FALSE)=FALSE,OR(TEXT(A845,"MMDD")&lt;VLOOKUP(R845,SpeciesValidation!D:W,18,FALSE),TEXT(A845,"MMDD")&gt;VLOOKUP(R845,SpeciesValidation!D:W,19,FALSE)),IF(TEXT(A845,"MMDD")&lt;"0701",TEXT(A845,"MMDD")&gt;VLOOKUP(R845,SpeciesValidation!D:W,18,FALSE),TEXT(A845,"MMDD")&lt;VLOOKUP(R845,SpeciesValidation!D:W,19,FALSE))),"Date outside expected range for this species",""),"")))</f>
        <v/>
      </c>
      <c r="M845" s="127" t="str">
        <f>IF(LEN(E845&amp;"")&gt;0,IF(ISERROR(VLOOKUP(R845,SpeciesValidation!D:I,6,FALSE)),"",VLOOKUP(R845,SpeciesValidation!D:I,6,FALSE)),"")</f>
        <v/>
      </c>
      <c r="Q845" s="36" t="str">
        <f>IF(LEN(E845&amp;"")&gt;0,IF(ISERROR(VLOOKUP(E845,SpeciesValidation!B:G,2,FALSE)=TRUE),"",VLOOKUP(E845,SpeciesValidation!B:G,2,FALSE)),"")</f>
        <v/>
      </c>
      <c r="R845" s="36" t="str">
        <f>IF(LEN(E845&amp;"")&gt;0,IF(ISERROR(VLOOKUP(E845,SpeciesLookup!B:G,4,FALSE)=TRUE),"",VLOOKUP(E845,SpeciesLookup!B:G,4,FALSE)),"")</f>
        <v/>
      </c>
    </row>
    <row r="846" spans="1:18" ht="13.2" x14ac:dyDescent="0.25">
      <c r="A846" s="72"/>
      <c r="B846" s="73"/>
      <c r="C846" s="73"/>
      <c r="D846" s="11"/>
      <c r="E846" s="74"/>
      <c r="F846" s="75"/>
      <c r="G846" s="128" t="str">
        <f>IF(LEN(E846&amp;"")&gt;0,IF(ISERROR(VLOOKUP(E846,SpeciesLookup!B:G,6,FALSE)=TRUE),"",VLOOKUP(E846,SpeciesLookup!B:G,6,FALSE)),"")</f>
        <v/>
      </c>
      <c r="H846" s="128" t="str">
        <f>IF(LEN(E846&amp;"")&gt;0,IF(ISERROR(VLOOKUP(E846,SpeciesLookup!B:G,5,FALSE)=TRUE),"",VLOOKUP(E846,SpeciesLookup!B:G,5,FALSE)),"")</f>
        <v/>
      </c>
      <c r="I846" s="11"/>
      <c r="J846" s="73"/>
      <c r="K846" s="11"/>
      <c r="L846" s="127" t="str">
        <f>TRIM(IF(ISERROR(VLOOKUP(R846,SpeciesValidation!D:T,IF(ISNA(VLOOKUP(J846,Validation!B$2:C$15,2,FALSE)),FALSE,VLOOKUP(J846,Validation!B$2:C$15,2,FALSE)))),IF(LEN(E846&amp;"")&gt;0,"",""),VLOOKUP(R846,SpeciesValidation!D:T,VLOOKUP(J846,Validation!B$2:C$15,2,FALSE),FALSE)) &amp; " " &amp; IF(ISERROR(IF(LEFT(J846,1)="A",IF(IF(VLOOKUP(R846,SpeciesValidation!D:W,20,FALSE)=FALSE,OR(TEXT(A846,"MMDD")&lt;VLOOKUP(R846,SpeciesValidation!D:W,18,FALSE),TEXT(A846,"MMDD")&gt;VLOOKUP(R846,SpeciesValidation!D:W,19,FALSE)),IF(TEXT(A846,"MMDD")&lt;"0701",TEXT(A846,"MMDD")&gt;VLOOKUP(R846,SpeciesValidation!D:W,18,FALSE),TEXT(A846,"MMDD")&lt;VLOOKUP(R846,SpeciesValidation!D:W,19,FALSE))),"Date outside expected range for this species",""),"")),"",IF(LEFT(J846,1)="A",IF(IF(VLOOKUP(R846,SpeciesValidation!D:W,20,FALSE)=FALSE,OR(TEXT(A846,"MMDD")&lt;VLOOKUP(R846,SpeciesValidation!D:W,18,FALSE),TEXT(A846,"MMDD")&gt;VLOOKUP(R846,SpeciesValidation!D:W,19,FALSE)),IF(TEXT(A846,"MMDD")&lt;"0701",TEXT(A846,"MMDD")&gt;VLOOKUP(R846,SpeciesValidation!D:W,18,FALSE),TEXT(A846,"MMDD")&lt;VLOOKUP(R846,SpeciesValidation!D:W,19,FALSE))),"Date outside expected range for this species",""),"")))</f>
        <v/>
      </c>
      <c r="M846" s="127" t="str">
        <f>IF(LEN(E846&amp;"")&gt;0,IF(ISERROR(VLOOKUP(R846,SpeciesValidation!D:I,6,FALSE)),"",VLOOKUP(R846,SpeciesValidation!D:I,6,FALSE)),"")</f>
        <v/>
      </c>
      <c r="Q846" s="36" t="str">
        <f>IF(LEN(E846&amp;"")&gt;0,IF(ISERROR(VLOOKUP(E846,SpeciesValidation!B:G,2,FALSE)=TRUE),"",VLOOKUP(E846,SpeciesValidation!B:G,2,FALSE)),"")</f>
        <v/>
      </c>
      <c r="R846" s="36" t="str">
        <f>IF(LEN(E846&amp;"")&gt;0,IF(ISERROR(VLOOKUP(E846,SpeciesLookup!B:G,4,FALSE)=TRUE),"",VLOOKUP(E846,SpeciesLookup!B:G,4,FALSE)),"")</f>
        <v/>
      </c>
    </row>
    <row r="847" spans="1:18" ht="13.2" x14ac:dyDescent="0.25">
      <c r="A847" s="72"/>
      <c r="B847" s="73"/>
      <c r="C847" s="73"/>
      <c r="D847" s="11"/>
      <c r="E847" s="74"/>
      <c r="F847" s="75"/>
      <c r="G847" s="128" t="str">
        <f>IF(LEN(E847&amp;"")&gt;0,IF(ISERROR(VLOOKUP(E847,SpeciesLookup!B:G,6,FALSE)=TRUE),"",VLOOKUP(E847,SpeciesLookup!B:G,6,FALSE)),"")</f>
        <v/>
      </c>
      <c r="H847" s="128" t="str">
        <f>IF(LEN(E847&amp;"")&gt;0,IF(ISERROR(VLOOKUP(E847,SpeciesLookup!B:G,5,FALSE)=TRUE),"",VLOOKUP(E847,SpeciesLookup!B:G,5,FALSE)),"")</f>
        <v/>
      </c>
      <c r="I847" s="11"/>
      <c r="J847" s="73"/>
      <c r="K847" s="11"/>
      <c r="L847" s="127" t="str">
        <f>TRIM(IF(ISERROR(VLOOKUP(R847,SpeciesValidation!D:T,IF(ISNA(VLOOKUP(J847,Validation!B$2:C$15,2,FALSE)),FALSE,VLOOKUP(J847,Validation!B$2:C$15,2,FALSE)))),IF(LEN(E847&amp;"")&gt;0,"",""),VLOOKUP(R847,SpeciesValidation!D:T,VLOOKUP(J847,Validation!B$2:C$15,2,FALSE),FALSE)) &amp; " " &amp; IF(ISERROR(IF(LEFT(J847,1)="A",IF(IF(VLOOKUP(R847,SpeciesValidation!D:W,20,FALSE)=FALSE,OR(TEXT(A847,"MMDD")&lt;VLOOKUP(R847,SpeciesValidation!D:W,18,FALSE),TEXT(A847,"MMDD")&gt;VLOOKUP(R847,SpeciesValidation!D:W,19,FALSE)),IF(TEXT(A847,"MMDD")&lt;"0701",TEXT(A847,"MMDD")&gt;VLOOKUP(R847,SpeciesValidation!D:W,18,FALSE),TEXT(A847,"MMDD")&lt;VLOOKUP(R847,SpeciesValidation!D:W,19,FALSE))),"Date outside expected range for this species",""),"")),"",IF(LEFT(J847,1)="A",IF(IF(VLOOKUP(R847,SpeciesValidation!D:W,20,FALSE)=FALSE,OR(TEXT(A847,"MMDD")&lt;VLOOKUP(R847,SpeciesValidation!D:W,18,FALSE),TEXT(A847,"MMDD")&gt;VLOOKUP(R847,SpeciesValidation!D:W,19,FALSE)),IF(TEXT(A847,"MMDD")&lt;"0701",TEXT(A847,"MMDD")&gt;VLOOKUP(R847,SpeciesValidation!D:W,18,FALSE),TEXT(A847,"MMDD")&lt;VLOOKUP(R847,SpeciesValidation!D:W,19,FALSE))),"Date outside expected range for this species",""),"")))</f>
        <v/>
      </c>
      <c r="M847" s="127" t="str">
        <f>IF(LEN(E847&amp;"")&gt;0,IF(ISERROR(VLOOKUP(R847,SpeciesValidation!D:I,6,FALSE)),"",VLOOKUP(R847,SpeciesValidation!D:I,6,FALSE)),"")</f>
        <v/>
      </c>
      <c r="Q847" s="36" t="str">
        <f>IF(LEN(E847&amp;"")&gt;0,IF(ISERROR(VLOOKUP(E847,SpeciesValidation!B:G,2,FALSE)=TRUE),"",VLOOKUP(E847,SpeciesValidation!B:G,2,FALSE)),"")</f>
        <v/>
      </c>
      <c r="R847" s="36" t="str">
        <f>IF(LEN(E847&amp;"")&gt;0,IF(ISERROR(VLOOKUP(E847,SpeciesLookup!B:G,4,FALSE)=TRUE),"",VLOOKUP(E847,SpeciesLookup!B:G,4,FALSE)),"")</f>
        <v/>
      </c>
    </row>
    <row r="848" spans="1:18" ht="13.2" x14ac:dyDescent="0.25">
      <c r="A848" s="72"/>
      <c r="B848" s="73"/>
      <c r="C848" s="73"/>
      <c r="D848" s="11"/>
      <c r="E848" s="74"/>
      <c r="F848" s="75"/>
      <c r="G848" s="128" t="str">
        <f>IF(LEN(E848&amp;"")&gt;0,IF(ISERROR(VLOOKUP(E848,SpeciesLookup!B:G,6,FALSE)=TRUE),"",VLOOKUP(E848,SpeciesLookup!B:G,6,FALSE)),"")</f>
        <v/>
      </c>
      <c r="H848" s="128" t="str">
        <f>IF(LEN(E848&amp;"")&gt;0,IF(ISERROR(VLOOKUP(E848,SpeciesLookup!B:G,5,FALSE)=TRUE),"",VLOOKUP(E848,SpeciesLookup!B:G,5,FALSE)),"")</f>
        <v/>
      </c>
      <c r="I848" s="11"/>
      <c r="J848" s="73"/>
      <c r="K848" s="11"/>
      <c r="L848" s="127" t="str">
        <f>TRIM(IF(ISERROR(VLOOKUP(R848,SpeciesValidation!D:T,IF(ISNA(VLOOKUP(J848,Validation!B$2:C$15,2,FALSE)),FALSE,VLOOKUP(J848,Validation!B$2:C$15,2,FALSE)))),IF(LEN(E848&amp;"")&gt;0,"",""),VLOOKUP(R848,SpeciesValidation!D:T,VLOOKUP(J848,Validation!B$2:C$15,2,FALSE),FALSE)) &amp; " " &amp; IF(ISERROR(IF(LEFT(J848,1)="A",IF(IF(VLOOKUP(R848,SpeciesValidation!D:W,20,FALSE)=FALSE,OR(TEXT(A848,"MMDD")&lt;VLOOKUP(R848,SpeciesValidation!D:W,18,FALSE),TEXT(A848,"MMDD")&gt;VLOOKUP(R848,SpeciesValidation!D:W,19,FALSE)),IF(TEXT(A848,"MMDD")&lt;"0701",TEXT(A848,"MMDD")&gt;VLOOKUP(R848,SpeciesValidation!D:W,18,FALSE),TEXT(A848,"MMDD")&lt;VLOOKUP(R848,SpeciesValidation!D:W,19,FALSE))),"Date outside expected range for this species",""),"")),"",IF(LEFT(J848,1)="A",IF(IF(VLOOKUP(R848,SpeciesValidation!D:W,20,FALSE)=FALSE,OR(TEXT(A848,"MMDD")&lt;VLOOKUP(R848,SpeciesValidation!D:W,18,FALSE),TEXT(A848,"MMDD")&gt;VLOOKUP(R848,SpeciesValidation!D:W,19,FALSE)),IF(TEXT(A848,"MMDD")&lt;"0701",TEXT(A848,"MMDD")&gt;VLOOKUP(R848,SpeciesValidation!D:W,18,FALSE),TEXT(A848,"MMDD")&lt;VLOOKUP(R848,SpeciesValidation!D:W,19,FALSE))),"Date outside expected range for this species",""),"")))</f>
        <v/>
      </c>
      <c r="M848" s="127" t="str">
        <f>IF(LEN(E848&amp;"")&gt;0,IF(ISERROR(VLOOKUP(R848,SpeciesValidation!D:I,6,FALSE)),"",VLOOKUP(R848,SpeciesValidation!D:I,6,FALSE)),"")</f>
        <v/>
      </c>
      <c r="Q848" s="36" t="str">
        <f>IF(LEN(E848&amp;"")&gt;0,IF(ISERROR(VLOOKUP(E848,SpeciesValidation!B:G,2,FALSE)=TRUE),"",VLOOKUP(E848,SpeciesValidation!B:G,2,FALSE)),"")</f>
        <v/>
      </c>
      <c r="R848" s="36" t="str">
        <f>IF(LEN(E848&amp;"")&gt;0,IF(ISERROR(VLOOKUP(E848,SpeciesLookup!B:G,4,FALSE)=TRUE),"",VLOOKUP(E848,SpeciesLookup!B:G,4,FALSE)),"")</f>
        <v/>
      </c>
    </row>
    <row r="849" spans="1:18" ht="13.2" x14ac:dyDescent="0.25">
      <c r="A849" s="72"/>
      <c r="B849" s="73"/>
      <c r="C849" s="73"/>
      <c r="D849" s="11"/>
      <c r="E849" s="74"/>
      <c r="F849" s="75"/>
      <c r="G849" s="128" t="str">
        <f>IF(LEN(E849&amp;"")&gt;0,IF(ISERROR(VLOOKUP(E849,SpeciesLookup!B:G,6,FALSE)=TRUE),"",VLOOKUP(E849,SpeciesLookup!B:G,6,FALSE)),"")</f>
        <v/>
      </c>
      <c r="H849" s="128" t="str">
        <f>IF(LEN(E849&amp;"")&gt;0,IF(ISERROR(VLOOKUP(E849,SpeciesLookup!B:G,5,FALSE)=TRUE),"",VLOOKUP(E849,SpeciesLookup!B:G,5,FALSE)),"")</f>
        <v/>
      </c>
      <c r="I849" s="11"/>
      <c r="J849" s="73"/>
      <c r="K849" s="11"/>
      <c r="L849" s="127" t="str">
        <f>TRIM(IF(ISERROR(VLOOKUP(R849,SpeciesValidation!D:T,IF(ISNA(VLOOKUP(J849,Validation!B$2:C$15,2,FALSE)),FALSE,VLOOKUP(J849,Validation!B$2:C$15,2,FALSE)))),IF(LEN(E849&amp;"")&gt;0,"",""),VLOOKUP(R849,SpeciesValidation!D:T,VLOOKUP(J849,Validation!B$2:C$15,2,FALSE),FALSE)) &amp; " " &amp; IF(ISERROR(IF(LEFT(J849,1)="A",IF(IF(VLOOKUP(R849,SpeciesValidation!D:W,20,FALSE)=FALSE,OR(TEXT(A849,"MMDD")&lt;VLOOKUP(R849,SpeciesValidation!D:W,18,FALSE),TEXT(A849,"MMDD")&gt;VLOOKUP(R849,SpeciesValidation!D:W,19,FALSE)),IF(TEXT(A849,"MMDD")&lt;"0701",TEXT(A849,"MMDD")&gt;VLOOKUP(R849,SpeciesValidation!D:W,18,FALSE),TEXT(A849,"MMDD")&lt;VLOOKUP(R849,SpeciesValidation!D:W,19,FALSE))),"Date outside expected range for this species",""),"")),"",IF(LEFT(J849,1)="A",IF(IF(VLOOKUP(R849,SpeciesValidation!D:W,20,FALSE)=FALSE,OR(TEXT(A849,"MMDD")&lt;VLOOKUP(R849,SpeciesValidation!D:W,18,FALSE),TEXT(A849,"MMDD")&gt;VLOOKUP(R849,SpeciesValidation!D:W,19,FALSE)),IF(TEXT(A849,"MMDD")&lt;"0701",TEXT(A849,"MMDD")&gt;VLOOKUP(R849,SpeciesValidation!D:W,18,FALSE),TEXT(A849,"MMDD")&lt;VLOOKUP(R849,SpeciesValidation!D:W,19,FALSE))),"Date outside expected range for this species",""),"")))</f>
        <v/>
      </c>
      <c r="M849" s="127" t="str">
        <f>IF(LEN(E849&amp;"")&gt;0,IF(ISERROR(VLOOKUP(R849,SpeciesValidation!D:I,6,FALSE)),"",VLOOKUP(R849,SpeciesValidation!D:I,6,FALSE)),"")</f>
        <v/>
      </c>
      <c r="Q849" s="36" t="str">
        <f>IF(LEN(E849&amp;"")&gt;0,IF(ISERROR(VLOOKUP(E849,SpeciesValidation!B:G,2,FALSE)=TRUE),"",VLOOKUP(E849,SpeciesValidation!B:G,2,FALSE)),"")</f>
        <v/>
      </c>
      <c r="R849" s="36" t="str">
        <f>IF(LEN(E849&amp;"")&gt;0,IF(ISERROR(VLOOKUP(E849,SpeciesLookup!B:G,4,FALSE)=TRUE),"",VLOOKUP(E849,SpeciesLookup!B:G,4,FALSE)),"")</f>
        <v/>
      </c>
    </row>
    <row r="850" spans="1:18" ht="13.2" x14ac:dyDescent="0.25">
      <c r="A850" s="72"/>
      <c r="B850" s="73"/>
      <c r="C850" s="73"/>
      <c r="D850" s="11"/>
      <c r="E850" s="74"/>
      <c r="F850" s="75"/>
      <c r="G850" s="128" t="str">
        <f>IF(LEN(E850&amp;"")&gt;0,IF(ISERROR(VLOOKUP(E850,SpeciesLookup!B:G,6,FALSE)=TRUE),"",VLOOKUP(E850,SpeciesLookup!B:G,6,FALSE)),"")</f>
        <v/>
      </c>
      <c r="H850" s="128" t="str">
        <f>IF(LEN(E850&amp;"")&gt;0,IF(ISERROR(VLOOKUP(E850,SpeciesLookup!B:G,5,FALSE)=TRUE),"",VLOOKUP(E850,SpeciesLookup!B:G,5,FALSE)),"")</f>
        <v/>
      </c>
      <c r="I850" s="11"/>
      <c r="J850" s="73"/>
      <c r="K850" s="11"/>
      <c r="L850" s="127" t="str">
        <f>TRIM(IF(ISERROR(VLOOKUP(R850,SpeciesValidation!D:T,IF(ISNA(VLOOKUP(J850,Validation!B$2:C$15,2,FALSE)),FALSE,VLOOKUP(J850,Validation!B$2:C$15,2,FALSE)))),IF(LEN(E850&amp;"")&gt;0,"",""),VLOOKUP(R850,SpeciesValidation!D:T,VLOOKUP(J850,Validation!B$2:C$15,2,FALSE),FALSE)) &amp; " " &amp; IF(ISERROR(IF(LEFT(J850,1)="A",IF(IF(VLOOKUP(R850,SpeciesValidation!D:W,20,FALSE)=FALSE,OR(TEXT(A850,"MMDD")&lt;VLOOKUP(R850,SpeciesValidation!D:W,18,FALSE),TEXT(A850,"MMDD")&gt;VLOOKUP(R850,SpeciesValidation!D:W,19,FALSE)),IF(TEXT(A850,"MMDD")&lt;"0701",TEXT(A850,"MMDD")&gt;VLOOKUP(R850,SpeciesValidation!D:W,18,FALSE),TEXT(A850,"MMDD")&lt;VLOOKUP(R850,SpeciesValidation!D:W,19,FALSE))),"Date outside expected range for this species",""),"")),"",IF(LEFT(J850,1)="A",IF(IF(VLOOKUP(R850,SpeciesValidation!D:W,20,FALSE)=FALSE,OR(TEXT(A850,"MMDD")&lt;VLOOKUP(R850,SpeciesValidation!D:W,18,FALSE),TEXT(A850,"MMDD")&gt;VLOOKUP(R850,SpeciesValidation!D:W,19,FALSE)),IF(TEXT(A850,"MMDD")&lt;"0701",TEXT(A850,"MMDD")&gt;VLOOKUP(R850,SpeciesValidation!D:W,18,FALSE),TEXT(A850,"MMDD")&lt;VLOOKUP(R850,SpeciesValidation!D:W,19,FALSE))),"Date outside expected range for this species",""),"")))</f>
        <v/>
      </c>
      <c r="M850" s="127" t="str">
        <f>IF(LEN(E850&amp;"")&gt;0,IF(ISERROR(VLOOKUP(R850,SpeciesValidation!D:I,6,FALSE)),"",VLOOKUP(R850,SpeciesValidation!D:I,6,FALSE)),"")</f>
        <v/>
      </c>
      <c r="Q850" s="36" t="str">
        <f>IF(LEN(E850&amp;"")&gt;0,IF(ISERROR(VLOOKUP(E850,SpeciesValidation!B:G,2,FALSE)=TRUE),"",VLOOKUP(E850,SpeciesValidation!B:G,2,FALSE)),"")</f>
        <v/>
      </c>
      <c r="R850" s="36" t="str">
        <f>IF(LEN(E850&amp;"")&gt;0,IF(ISERROR(VLOOKUP(E850,SpeciesLookup!B:G,4,FALSE)=TRUE),"",VLOOKUP(E850,SpeciesLookup!B:G,4,FALSE)),"")</f>
        <v/>
      </c>
    </row>
    <row r="851" spans="1:18" ht="13.2" x14ac:dyDescent="0.25">
      <c r="A851" s="72"/>
      <c r="B851" s="73"/>
      <c r="C851" s="73"/>
      <c r="D851" s="11"/>
      <c r="E851" s="74"/>
      <c r="F851" s="75"/>
      <c r="G851" s="128" t="str">
        <f>IF(LEN(E851&amp;"")&gt;0,IF(ISERROR(VLOOKUP(E851,SpeciesLookup!B:G,6,FALSE)=TRUE),"",VLOOKUP(E851,SpeciesLookup!B:G,6,FALSE)),"")</f>
        <v/>
      </c>
      <c r="H851" s="128" t="str">
        <f>IF(LEN(E851&amp;"")&gt;0,IF(ISERROR(VLOOKUP(E851,SpeciesLookup!B:G,5,FALSE)=TRUE),"",VLOOKUP(E851,SpeciesLookup!B:G,5,FALSE)),"")</f>
        <v/>
      </c>
      <c r="I851" s="11"/>
      <c r="J851" s="73"/>
      <c r="K851" s="11"/>
      <c r="L851" s="127" t="str">
        <f>TRIM(IF(ISERROR(VLOOKUP(R851,SpeciesValidation!D:T,IF(ISNA(VLOOKUP(J851,Validation!B$2:C$15,2,FALSE)),FALSE,VLOOKUP(J851,Validation!B$2:C$15,2,FALSE)))),IF(LEN(E851&amp;"")&gt;0,"",""),VLOOKUP(R851,SpeciesValidation!D:T,VLOOKUP(J851,Validation!B$2:C$15,2,FALSE),FALSE)) &amp; " " &amp; IF(ISERROR(IF(LEFT(J851,1)="A",IF(IF(VLOOKUP(R851,SpeciesValidation!D:W,20,FALSE)=FALSE,OR(TEXT(A851,"MMDD")&lt;VLOOKUP(R851,SpeciesValidation!D:W,18,FALSE),TEXT(A851,"MMDD")&gt;VLOOKUP(R851,SpeciesValidation!D:W,19,FALSE)),IF(TEXT(A851,"MMDD")&lt;"0701",TEXT(A851,"MMDD")&gt;VLOOKUP(R851,SpeciesValidation!D:W,18,FALSE),TEXT(A851,"MMDD")&lt;VLOOKUP(R851,SpeciesValidation!D:W,19,FALSE))),"Date outside expected range for this species",""),"")),"",IF(LEFT(J851,1)="A",IF(IF(VLOOKUP(R851,SpeciesValidation!D:W,20,FALSE)=FALSE,OR(TEXT(A851,"MMDD")&lt;VLOOKUP(R851,SpeciesValidation!D:W,18,FALSE),TEXT(A851,"MMDD")&gt;VLOOKUP(R851,SpeciesValidation!D:W,19,FALSE)),IF(TEXT(A851,"MMDD")&lt;"0701",TEXT(A851,"MMDD")&gt;VLOOKUP(R851,SpeciesValidation!D:W,18,FALSE),TEXT(A851,"MMDD")&lt;VLOOKUP(R851,SpeciesValidation!D:W,19,FALSE))),"Date outside expected range for this species",""),"")))</f>
        <v/>
      </c>
      <c r="M851" s="127" t="str">
        <f>IF(LEN(E851&amp;"")&gt;0,IF(ISERROR(VLOOKUP(R851,SpeciesValidation!D:I,6,FALSE)),"",VLOOKUP(R851,SpeciesValidation!D:I,6,FALSE)),"")</f>
        <v/>
      </c>
      <c r="Q851" s="36" t="str">
        <f>IF(LEN(E851&amp;"")&gt;0,IF(ISERROR(VLOOKUP(E851,SpeciesValidation!B:G,2,FALSE)=TRUE),"",VLOOKUP(E851,SpeciesValidation!B:G,2,FALSE)),"")</f>
        <v/>
      </c>
      <c r="R851" s="36" t="str">
        <f>IF(LEN(E851&amp;"")&gt;0,IF(ISERROR(VLOOKUP(E851,SpeciesLookup!B:G,4,FALSE)=TRUE),"",VLOOKUP(E851,SpeciesLookup!B:G,4,FALSE)),"")</f>
        <v/>
      </c>
    </row>
    <row r="852" spans="1:18" ht="13.2" x14ac:dyDescent="0.25">
      <c r="A852" s="72"/>
      <c r="B852" s="73"/>
      <c r="C852" s="73"/>
      <c r="D852" s="11"/>
      <c r="E852" s="74"/>
      <c r="F852" s="75"/>
      <c r="G852" s="128" t="str">
        <f>IF(LEN(E852&amp;"")&gt;0,IF(ISERROR(VLOOKUP(E852,SpeciesLookup!B:G,6,FALSE)=TRUE),"",VLOOKUP(E852,SpeciesLookup!B:G,6,FALSE)),"")</f>
        <v/>
      </c>
      <c r="H852" s="128" t="str">
        <f>IF(LEN(E852&amp;"")&gt;0,IF(ISERROR(VLOOKUP(E852,SpeciesLookup!B:G,5,FALSE)=TRUE),"",VLOOKUP(E852,SpeciesLookup!B:G,5,FALSE)),"")</f>
        <v/>
      </c>
      <c r="I852" s="11"/>
      <c r="J852" s="73"/>
      <c r="K852" s="11"/>
      <c r="L852" s="127" t="str">
        <f>TRIM(IF(ISERROR(VLOOKUP(R852,SpeciesValidation!D:T,IF(ISNA(VLOOKUP(J852,Validation!B$2:C$15,2,FALSE)),FALSE,VLOOKUP(J852,Validation!B$2:C$15,2,FALSE)))),IF(LEN(E852&amp;"")&gt;0,"",""),VLOOKUP(R852,SpeciesValidation!D:T,VLOOKUP(J852,Validation!B$2:C$15,2,FALSE),FALSE)) &amp; " " &amp; IF(ISERROR(IF(LEFT(J852,1)="A",IF(IF(VLOOKUP(R852,SpeciesValidation!D:W,20,FALSE)=FALSE,OR(TEXT(A852,"MMDD")&lt;VLOOKUP(R852,SpeciesValidation!D:W,18,FALSE),TEXT(A852,"MMDD")&gt;VLOOKUP(R852,SpeciesValidation!D:W,19,FALSE)),IF(TEXT(A852,"MMDD")&lt;"0701",TEXT(A852,"MMDD")&gt;VLOOKUP(R852,SpeciesValidation!D:W,18,FALSE),TEXT(A852,"MMDD")&lt;VLOOKUP(R852,SpeciesValidation!D:W,19,FALSE))),"Date outside expected range for this species",""),"")),"",IF(LEFT(J852,1)="A",IF(IF(VLOOKUP(R852,SpeciesValidation!D:W,20,FALSE)=FALSE,OR(TEXT(A852,"MMDD")&lt;VLOOKUP(R852,SpeciesValidation!D:W,18,FALSE),TEXT(A852,"MMDD")&gt;VLOOKUP(R852,SpeciesValidation!D:W,19,FALSE)),IF(TEXT(A852,"MMDD")&lt;"0701",TEXT(A852,"MMDD")&gt;VLOOKUP(R852,SpeciesValidation!D:W,18,FALSE),TEXT(A852,"MMDD")&lt;VLOOKUP(R852,SpeciesValidation!D:W,19,FALSE))),"Date outside expected range for this species",""),"")))</f>
        <v/>
      </c>
      <c r="M852" s="127" t="str">
        <f>IF(LEN(E852&amp;"")&gt;0,IF(ISERROR(VLOOKUP(R852,SpeciesValidation!D:I,6,FALSE)),"",VLOOKUP(R852,SpeciesValidation!D:I,6,FALSE)),"")</f>
        <v/>
      </c>
      <c r="Q852" s="36" t="str">
        <f>IF(LEN(E852&amp;"")&gt;0,IF(ISERROR(VLOOKUP(E852,SpeciesValidation!B:G,2,FALSE)=TRUE),"",VLOOKUP(E852,SpeciesValidation!B:G,2,FALSE)),"")</f>
        <v/>
      </c>
      <c r="R852" s="36" t="str">
        <f>IF(LEN(E852&amp;"")&gt;0,IF(ISERROR(VLOOKUP(E852,SpeciesLookup!B:G,4,FALSE)=TRUE),"",VLOOKUP(E852,SpeciesLookup!B:G,4,FALSE)),"")</f>
        <v/>
      </c>
    </row>
    <row r="853" spans="1:18" ht="13.2" x14ac:dyDescent="0.25">
      <c r="A853" s="72"/>
      <c r="B853" s="73"/>
      <c r="C853" s="73"/>
      <c r="D853" s="11"/>
      <c r="E853" s="74"/>
      <c r="F853" s="75"/>
      <c r="G853" s="128" t="str">
        <f>IF(LEN(E853&amp;"")&gt;0,IF(ISERROR(VLOOKUP(E853,SpeciesLookup!B:G,6,FALSE)=TRUE),"",VLOOKUP(E853,SpeciesLookup!B:G,6,FALSE)),"")</f>
        <v/>
      </c>
      <c r="H853" s="128" t="str">
        <f>IF(LEN(E853&amp;"")&gt;0,IF(ISERROR(VLOOKUP(E853,SpeciesLookup!B:G,5,FALSE)=TRUE),"",VLOOKUP(E853,SpeciesLookup!B:G,5,FALSE)),"")</f>
        <v/>
      </c>
      <c r="I853" s="11"/>
      <c r="J853" s="73"/>
      <c r="K853" s="11"/>
      <c r="L853" s="127" t="str">
        <f>TRIM(IF(ISERROR(VLOOKUP(R853,SpeciesValidation!D:T,IF(ISNA(VLOOKUP(J853,Validation!B$2:C$15,2,FALSE)),FALSE,VLOOKUP(J853,Validation!B$2:C$15,2,FALSE)))),IF(LEN(E853&amp;"")&gt;0,"",""),VLOOKUP(R853,SpeciesValidation!D:T,VLOOKUP(J853,Validation!B$2:C$15,2,FALSE),FALSE)) &amp; " " &amp; IF(ISERROR(IF(LEFT(J853,1)="A",IF(IF(VLOOKUP(R853,SpeciesValidation!D:W,20,FALSE)=FALSE,OR(TEXT(A853,"MMDD")&lt;VLOOKUP(R853,SpeciesValidation!D:W,18,FALSE),TEXT(A853,"MMDD")&gt;VLOOKUP(R853,SpeciesValidation!D:W,19,FALSE)),IF(TEXT(A853,"MMDD")&lt;"0701",TEXT(A853,"MMDD")&gt;VLOOKUP(R853,SpeciesValidation!D:W,18,FALSE),TEXT(A853,"MMDD")&lt;VLOOKUP(R853,SpeciesValidation!D:W,19,FALSE))),"Date outside expected range for this species",""),"")),"",IF(LEFT(J853,1)="A",IF(IF(VLOOKUP(R853,SpeciesValidation!D:W,20,FALSE)=FALSE,OR(TEXT(A853,"MMDD")&lt;VLOOKUP(R853,SpeciesValidation!D:W,18,FALSE),TEXT(A853,"MMDD")&gt;VLOOKUP(R853,SpeciesValidation!D:W,19,FALSE)),IF(TEXT(A853,"MMDD")&lt;"0701",TEXT(A853,"MMDD")&gt;VLOOKUP(R853,SpeciesValidation!D:W,18,FALSE),TEXT(A853,"MMDD")&lt;VLOOKUP(R853,SpeciesValidation!D:W,19,FALSE))),"Date outside expected range for this species",""),"")))</f>
        <v/>
      </c>
      <c r="M853" s="127" t="str">
        <f>IF(LEN(E853&amp;"")&gt;0,IF(ISERROR(VLOOKUP(R853,SpeciesValidation!D:I,6,FALSE)),"",VLOOKUP(R853,SpeciesValidation!D:I,6,FALSE)),"")</f>
        <v/>
      </c>
      <c r="Q853" s="36" t="str">
        <f>IF(LEN(E853&amp;"")&gt;0,IF(ISERROR(VLOOKUP(E853,SpeciesValidation!B:G,2,FALSE)=TRUE),"",VLOOKUP(E853,SpeciesValidation!B:G,2,FALSE)),"")</f>
        <v/>
      </c>
      <c r="R853" s="36" t="str">
        <f>IF(LEN(E853&amp;"")&gt;0,IF(ISERROR(VLOOKUP(E853,SpeciesLookup!B:G,4,FALSE)=TRUE),"",VLOOKUP(E853,SpeciesLookup!B:G,4,FALSE)),"")</f>
        <v/>
      </c>
    </row>
    <row r="854" spans="1:18" ht="13.2" x14ac:dyDescent="0.25">
      <c r="A854" s="72"/>
      <c r="B854" s="73"/>
      <c r="C854" s="73"/>
      <c r="D854" s="11"/>
      <c r="E854" s="74"/>
      <c r="F854" s="75"/>
      <c r="G854" s="128" t="str">
        <f>IF(LEN(E854&amp;"")&gt;0,IF(ISERROR(VLOOKUP(E854,SpeciesLookup!B:G,6,FALSE)=TRUE),"",VLOOKUP(E854,SpeciesLookup!B:G,6,FALSE)),"")</f>
        <v/>
      </c>
      <c r="H854" s="128" t="str">
        <f>IF(LEN(E854&amp;"")&gt;0,IF(ISERROR(VLOOKUP(E854,SpeciesLookup!B:G,5,FALSE)=TRUE),"",VLOOKUP(E854,SpeciesLookup!B:G,5,FALSE)),"")</f>
        <v/>
      </c>
      <c r="I854" s="11"/>
      <c r="J854" s="73"/>
      <c r="K854" s="11"/>
      <c r="L854" s="127" t="str">
        <f>TRIM(IF(ISERROR(VLOOKUP(R854,SpeciesValidation!D:T,IF(ISNA(VLOOKUP(J854,Validation!B$2:C$15,2,FALSE)),FALSE,VLOOKUP(J854,Validation!B$2:C$15,2,FALSE)))),IF(LEN(E854&amp;"")&gt;0,"",""),VLOOKUP(R854,SpeciesValidation!D:T,VLOOKUP(J854,Validation!B$2:C$15,2,FALSE),FALSE)) &amp; " " &amp; IF(ISERROR(IF(LEFT(J854,1)="A",IF(IF(VLOOKUP(R854,SpeciesValidation!D:W,20,FALSE)=FALSE,OR(TEXT(A854,"MMDD")&lt;VLOOKUP(R854,SpeciesValidation!D:W,18,FALSE),TEXT(A854,"MMDD")&gt;VLOOKUP(R854,SpeciesValidation!D:W,19,FALSE)),IF(TEXT(A854,"MMDD")&lt;"0701",TEXT(A854,"MMDD")&gt;VLOOKUP(R854,SpeciesValidation!D:W,18,FALSE),TEXT(A854,"MMDD")&lt;VLOOKUP(R854,SpeciesValidation!D:W,19,FALSE))),"Date outside expected range for this species",""),"")),"",IF(LEFT(J854,1)="A",IF(IF(VLOOKUP(R854,SpeciesValidation!D:W,20,FALSE)=FALSE,OR(TEXT(A854,"MMDD")&lt;VLOOKUP(R854,SpeciesValidation!D:W,18,FALSE),TEXT(A854,"MMDD")&gt;VLOOKUP(R854,SpeciesValidation!D:W,19,FALSE)),IF(TEXT(A854,"MMDD")&lt;"0701",TEXT(A854,"MMDD")&gt;VLOOKUP(R854,SpeciesValidation!D:W,18,FALSE),TEXT(A854,"MMDD")&lt;VLOOKUP(R854,SpeciesValidation!D:W,19,FALSE))),"Date outside expected range for this species",""),"")))</f>
        <v/>
      </c>
      <c r="M854" s="127" t="str">
        <f>IF(LEN(E854&amp;"")&gt;0,IF(ISERROR(VLOOKUP(R854,SpeciesValidation!D:I,6,FALSE)),"",VLOOKUP(R854,SpeciesValidation!D:I,6,FALSE)),"")</f>
        <v/>
      </c>
      <c r="Q854" s="36" t="str">
        <f>IF(LEN(E854&amp;"")&gt;0,IF(ISERROR(VLOOKUP(E854,SpeciesValidation!B:G,2,FALSE)=TRUE),"",VLOOKUP(E854,SpeciesValidation!B:G,2,FALSE)),"")</f>
        <v/>
      </c>
      <c r="R854" s="36" t="str">
        <f>IF(LEN(E854&amp;"")&gt;0,IF(ISERROR(VLOOKUP(E854,SpeciesLookup!B:G,4,FALSE)=TRUE),"",VLOOKUP(E854,SpeciesLookup!B:G,4,FALSE)),"")</f>
        <v/>
      </c>
    </row>
    <row r="855" spans="1:18" ht="13.2" x14ac:dyDescent="0.25">
      <c r="A855" s="72"/>
      <c r="B855" s="73"/>
      <c r="C855" s="73"/>
      <c r="D855" s="11"/>
      <c r="E855" s="74"/>
      <c r="F855" s="75"/>
      <c r="G855" s="128" t="str">
        <f>IF(LEN(E855&amp;"")&gt;0,IF(ISERROR(VLOOKUP(E855,SpeciesLookup!B:G,6,FALSE)=TRUE),"",VLOOKUP(E855,SpeciesLookup!B:G,6,FALSE)),"")</f>
        <v/>
      </c>
      <c r="H855" s="128" t="str">
        <f>IF(LEN(E855&amp;"")&gt;0,IF(ISERROR(VLOOKUP(E855,SpeciesLookup!B:G,5,FALSE)=TRUE),"",VLOOKUP(E855,SpeciesLookup!B:G,5,FALSE)),"")</f>
        <v/>
      </c>
      <c r="I855" s="11"/>
      <c r="J855" s="73"/>
      <c r="K855" s="11"/>
      <c r="L855" s="127" t="str">
        <f>TRIM(IF(ISERROR(VLOOKUP(R855,SpeciesValidation!D:T,IF(ISNA(VLOOKUP(J855,Validation!B$2:C$15,2,FALSE)),FALSE,VLOOKUP(J855,Validation!B$2:C$15,2,FALSE)))),IF(LEN(E855&amp;"")&gt;0,"",""),VLOOKUP(R855,SpeciesValidation!D:T,VLOOKUP(J855,Validation!B$2:C$15,2,FALSE),FALSE)) &amp; " " &amp; IF(ISERROR(IF(LEFT(J855,1)="A",IF(IF(VLOOKUP(R855,SpeciesValidation!D:W,20,FALSE)=FALSE,OR(TEXT(A855,"MMDD")&lt;VLOOKUP(R855,SpeciesValidation!D:W,18,FALSE),TEXT(A855,"MMDD")&gt;VLOOKUP(R855,SpeciesValidation!D:W,19,FALSE)),IF(TEXT(A855,"MMDD")&lt;"0701",TEXT(A855,"MMDD")&gt;VLOOKUP(R855,SpeciesValidation!D:W,18,FALSE),TEXT(A855,"MMDD")&lt;VLOOKUP(R855,SpeciesValidation!D:W,19,FALSE))),"Date outside expected range for this species",""),"")),"",IF(LEFT(J855,1)="A",IF(IF(VLOOKUP(R855,SpeciesValidation!D:W,20,FALSE)=FALSE,OR(TEXT(A855,"MMDD")&lt;VLOOKUP(R855,SpeciesValidation!D:W,18,FALSE),TEXT(A855,"MMDD")&gt;VLOOKUP(R855,SpeciesValidation!D:W,19,FALSE)),IF(TEXT(A855,"MMDD")&lt;"0701",TEXT(A855,"MMDD")&gt;VLOOKUP(R855,SpeciesValidation!D:W,18,FALSE),TEXT(A855,"MMDD")&lt;VLOOKUP(R855,SpeciesValidation!D:W,19,FALSE))),"Date outside expected range for this species",""),"")))</f>
        <v/>
      </c>
      <c r="M855" s="127" t="str">
        <f>IF(LEN(E855&amp;"")&gt;0,IF(ISERROR(VLOOKUP(R855,SpeciesValidation!D:I,6,FALSE)),"",VLOOKUP(R855,SpeciesValidation!D:I,6,FALSE)),"")</f>
        <v/>
      </c>
      <c r="Q855" s="36" t="str">
        <f>IF(LEN(E855&amp;"")&gt;0,IF(ISERROR(VLOOKUP(E855,SpeciesValidation!B:G,2,FALSE)=TRUE),"",VLOOKUP(E855,SpeciesValidation!B:G,2,FALSE)),"")</f>
        <v/>
      </c>
      <c r="R855" s="36" t="str">
        <f>IF(LEN(E855&amp;"")&gt;0,IF(ISERROR(VLOOKUP(E855,SpeciesLookup!B:G,4,FALSE)=TRUE),"",VLOOKUP(E855,SpeciesLookup!B:G,4,FALSE)),"")</f>
        <v/>
      </c>
    </row>
    <row r="856" spans="1:18" ht="13.2" x14ac:dyDescent="0.25">
      <c r="A856" s="72"/>
      <c r="B856" s="73"/>
      <c r="C856" s="73"/>
      <c r="D856" s="11"/>
      <c r="E856" s="74"/>
      <c r="F856" s="75"/>
      <c r="G856" s="128" t="str">
        <f>IF(LEN(E856&amp;"")&gt;0,IF(ISERROR(VLOOKUP(E856,SpeciesLookup!B:G,6,FALSE)=TRUE),"",VLOOKUP(E856,SpeciesLookup!B:G,6,FALSE)),"")</f>
        <v/>
      </c>
      <c r="H856" s="128" t="str">
        <f>IF(LEN(E856&amp;"")&gt;0,IF(ISERROR(VLOOKUP(E856,SpeciesLookup!B:G,5,FALSE)=TRUE),"",VLOOKUP(E856,SpeciesLookup!B:G,5,FALSE)),"")</f>
        <v/>
      </c>
      <c r="I856" s="11"/>
      <c r="J856" s="73"/>
      <c r="K856" s="11"/>
      <c r="L856" s="127" t="str">
        <f>TRIM(IF(ISERROR(VLOOKUP(R856,SpeciesValidation!D:T,IF(ISNA(VLOOKUP(J856,Validation!B$2:C$15,2,FALSE)),FALSE,VLOOKUP(J856,Validation!B$2:C$15,2,FALSE)))),IF(LEN(E856&amp;"")&gt;0,"",""),VLOOKUP(R856,SpeciesValidation!D:T,VLOOKUP(J856,Validation!B$2:C$15,2,FALSE),FALSE)) &amp; " " &amp; IF(ISERROR(IF(LEFT(J856,1)="A",IF(IF(VLOOKUP(R856,SpeciesValidation!D:W,20,FALSE)=FALSE,OR(TEXT(A856,"MMDD")&lt;VLOOKUP(R856,SpeciesValidation!D:W,18,FALSE),TEXT(A856,"MMDD")&gt;VLOOKUP(R856,SpeciesValidation!D:W,19,FALSE)),IF(TEXT(A856,"MMDD")&lt;"0701",TEXT(A856,"MMDD")&gt;VLOOKUP(R856,SpeciesValidation!D:W,18,FALSE),TEXT(A856,"MMDD")&lt;VLOOKUP(R856,SpeciesValidation!D:W,19,FALSE))),"Date outside expected range for this species",""),"")),"",IF(LEFT(J856,1)="A",IF(IF(VLOOKUP(R856,SpeciesValidation!D:W,20,FALSE)=FALSE,OR(TEXT(A856,"MMDD")&lt;VLOOKUP(R856,SpeciesValidation!D:W,18,FALSE),TEXT(A856,"MMDD")&gt;VLOOKUP(R856,SpeciesValidation!D:W,19,FALSE)),IF(TEXT(A856,"MMDD")&lt;"0701",TEXT(A856,"MMDD")&gt;VLOOKUP(R856,SpeciesValidation!D:W,18,FALSE),TEXT(A856,"MMDD")&lt;VLOOKUP(R856,SpeciesValidation!D:W,19,FALSE))),"Date outside expected range for this species",""),"")))</f>
        <v/>
      </c>
      <c r="M856" s="127" t="str">
        <f>IF(LEN(E856&amp;"")&gt;0,IF(ISERROR(VLOOKUP(R856,SpeciesValidation!D:I,6,FALSE)),"",VLOOKUP(R856,SpeciesValidation!D:I,6,FALSE)),"")</f>
        <v/>
      </c>
      <c r="Q856" s="36" t="str">
        <f>IF(LEN(E856&amp;"")&gt;0,IF(ISERROR(VLOOKUP(E856,SpeciesValidation!B:G,2,FALSE)=TRUE),"",VLOOKUP(E856,SpeciesValidation!B:G,2,FALSE)),"")</f>
        <v/>
      </c>
      <c r="R856" s="36" t="str">
        <f>IF(LEN(E856&amp;"")&gt;0,IF(ISERROR(VLOOKUP(E856,SpeciesLookup!B:G,4,FALSE)=TRUE),"",VLOOKUP(E856,SpeciesLookup!B:G,4,FALSE)),"")</f>
        <v/>
      </c>
    </row>
    <row r="857" spans="1:18" ht="13.2" x14ac:dyDescent="0.25">
      <c r="A857" s="72"/>
      <c r="B857" s="73"/>
      <c r="C857" s="73"/>
      <c r="D857" s="11"/>
      <c r="E857" s="74"/>
      <c r="F857" s="75"/>
      <c r="G857" s="128" t="str">
        <f>IF(LEN(E857&amp;"")&gt;0,IF(ISERROR(VLOOKUP(E857,SpeciesLookup!B:G,6,FALSE)=TRUE),"",VLOOKUP(E857,SpeciesLookup!B:G,6,FALSE)),"")</f>
        <v/>
      </c>
      <c r="H857" s="128" t="str">
        <f>IF(LEN(E857&amp;"")&gt;0,IF(ISERROR(VLOOKUP(E857,SpeciesLookup!B:G,5,FALSE)=TRUE),"",VLOOKUP(E857,SpeciesLookup!B:G,5,FALSE)),"")</f>
        <v/>
      </c>
      <c r="I857" s="11"/>
      <c r="J857" s="73"/>
      <c r="K857" s="11"/>
      <c r="L857" s="127" t="str">
        <f>TRIM(IF(ISERROR(VLOOKUP(R857,SpeciesValidation!D:T,IF(ISNA(VLOOKUP(J857,Validation!B$2:C$15,2,FALSE)),FALSE,VLOOKUP(J857,Validation!B$2:C$15,2,FALSE)))),IF(LEN(E857&amp;"")&gt;0,"",""),VLOOKUP(R857,SpeciesValidation!D:T,VLOOKUP(J857,Validation!B$2:C$15,2,FALSE),FALSE)) &amp; " " &amp; IF(ISERROR(IF(LEFT(J857,1)="A",IF(IF(VLOOKUP(R857,SpeciesValidation!D:W,20,FALSE)=FALSE,OR(TEXT(A857,"MMDD")&lt;VLOOKUP(R857,SpeciesValidation!D:W,18,FALSE),TEXT(A857,"MMDD")&gt;VLOOKUP(R857,SpeciesValidation!D:W,19,FALSE)),IF(TEXT(A857,"MMDD")&lt;"0701",TEXT(A857,"MMDD")&gt;VLOOKUP(R857,SpeciesValidation!D:W,18,FALSE),TEXT(A857,"MMDD")&lt;VLOOKUP(R857,SpeciesValidation!D:W,19,FALSE))),"Date outside expected range for this species",""),"")),"",IF(LEFT(J857,1)="A",IF(IF(VLOOKUP(R857,SpeciesValidation!D:W,20,FALSE)=FALSE,OR(TEXT(A857,"MMDD")&lt;VLOOKUP(R857,SpeciesValidation!D:W,18,FALSE),TEXT(A857,"MMDD")&gt;VLOOKUP(R857,SpeciesValidation!D:W,19,FALSE)),IF(TEXT(A857,"MMDD")&lt;"0701",TEXT(A857,"MMDD")&gt;VLOOKUP(R857,SpeciesValidation!D:W,18,FALSE),TEXT(A857,"MMDD")&lt;VLOOKUP(R857,SpeciesValidation!D:W,19,FALSE))),"Date outside expected range for this species",""),"")))</f>
        <v/>
      </c>
      <c r="M857" s="127" t="str">
        <f>IF(LEN(E857&amp;"")&gt;0,IF(ISERROR(VLOOKUP(R857,SpeciesValidation!D:I,6,FALSE)),"",VLOOKUP(R857,SpeciesValidation!D:I,6,FALSE)),"")</f>
        <v/>
      </c>
      <c r="Q857" s="36" t="str">
        <f>IF(LEN(E857&amp;"")&gt;0,IF(ISERROR(VLOOKUP(E857,SpeciesValidation!B:G,2,FALSE)=TRUE),"",VLOOKUP(E857,SpeciesValidation!B:G,2,FALSE)),"")</f>
        <v/>
      </c>
      <c r="R857" s="36" t="str">
        <f>IF(LEN(E857&amp;"")&gt;0,IF(ISERROR(VLOOKUP(E857,SpeciesLookup!B:G,4,FALSE)=TRUE),"",VLOOKUP(E857,SpeciesLookup!B:G,4,FALSE)),"")</f>
        <v/>
      </c>
    </row>
    <row r="858" spans="1:18" ht="13.2" x14ac:dyDescent="0.25">
      <c r="A858" s="72"/>
      <c r="B858" s="73"/>
      <c r="C858" s="73"/>
      <c r="D858" s="11"/>
      <c r="E858" s="74"/>
      <c r="F858" s="75"/>
      <c r="G858" s="128" t="str">
        <f>IF(LEN(E858&amp;"")&gt;0,IF(ISERROR(VLOOKUP(E858,SpeciesLookup!B:G,6,FALSE)=TRUE),"",VLOOKUP(E858,SpeciesLookup!B:G,6,FALSE)),"")</f>
        <v/>
      </c>
      <c r="H858" s="128" t="str">
        <f>IF(LEN(E858&amp;"")&gt;0,IF(ISERROR(VLOOKUP(E858,SpeciesLookup!B:G,5,FALSE)=TRUE),"",VLOOKUP(E858,SpeciesLookup!B:G,5,FALSE)),"")</f>
        <v/>
      </c>
      <c r="I858" s="11"/>
      <c r="J858" s="73"/>
      <c r="K858" s="11"/>
      <c r="L858" s="127" t="str">
        <f>TRIM(IF(ISERROR(VLOOKUP(R858,SpeciesValidation!D:T,IF(ISNA(VLOOKUP(J858,Validation!B$2:C$15,2,FALSE)),FALSE,VLOOKUP(J858,Validation!B$2:C$15,2,FALSE)))),IF(LEN(E858&amp;"")&gt;0,"",""),VLOOKUP(R858,SpeciesValidation!D:T,VLOOKUP(J858,Validation!B$2:C$15,2,FALSE),FALSE)) &amp; " " &amp; IF(ISERROR(IF(LEFT(J858,1)="A",IF(IF(VLOOKUP(R858,SpeciesValidation!D:W,20,FALSE)=FALSE,OR(TEXT(A858,"MMDD")&lt;VLOOKUP(R858,SpeciesValidation!D:W,18,FALSE),TEXT(A858,"MMDD")&gt;VLOOKUP(R858,SpeciesValidation!D:W,19,FALSE)),IF(TEXT(A858,"MMDD")&lt;"0701",TEXT(A858,"MMDD")&gt;VLOOKUP(R858,SpeciesValidation!D:W,18,FALSE),TEXT(A858,"MMDD")&lt;VLOOKUP(R858,SpeciesValidation!D:W,19,FALSE))),"Date outside expected range for this species",""),"")),"",IF(LEFT(J858,1)="A",IF(IF(VLOOKUP(R858,SpeciesValidation!D:W,20,FALSE)=FALSE,OR(TEXT(A858,"MMDD")&lt;VLOOKUP(R858,SpeciesValidation!D:W,18,FALSE),TEXT(A858,"MMDD")&gt;VLOOKUP(R858,SpeciesValidation!D:W,19,FALSE)),IF(TEXT(A858,"MMDD")&lt;"0701",TEXT(A858,"MMDD")&gt;VLOOKUP(R858,SpeciesValidation!D:W,18,FALSE),TEXT(A858,"MMDD")&lt;VLOOKUP(R858,SpeciesValidation!D:W,19,FALSE))),"Date outside expected range for this species",""),"")))</f>
        <v/>
      </c>
      <c r="M858" s="127" t="str">
        <f>IF(LEN(E858&amp;"")&gt;0,IF(ISERROR(VLOOKUP(R858,SpeciesValidation!D:I,6,FALSE)),"",VLOOKUP(R858,SpeciesValidation!D:I,6,FALSE)),"")</f>
        <v/>
      </c>
      <c r="Q858" s="36" t="str">
        <f>IF(LEN(E858&amp;"")&gt;0,IF(ISERROR(VLOOKUP(E858,SpeciesValidation!B:G,2,FALSE)=TRUE),"",VLOOKUP(E858,SpeciesValidation!B:G,2,FALSE)),"")</f>
        <v/>
      </c>
      <c r="R858" s="36" t="str">
        <f>IF(LEN(E858&amp;"")&gt;0,IF(ISERROR(VLOOKUP(E858,SpeciesLookup!B:G,4,FALSE)=TRUE),"",VLOOKUP(E858,SpeciesLookup!B:G,4,FALSE)),"")</f>
        <v/>
      </c>
    </row>
    <row r="859" spans="1:18" ht="13.2" x14ac:dyDescent="0.25">
      <c r="A859" s="72"/>
      <c r="B859" s="73"/>
      <c r="C859" s="73"/>
      <c r="D859" s="11"/>
      <c r="E859" s="74"/>
      <c r="F859" s="75"/>
      <c r="G859" s="128" t="str">
        <f>IF(LEN(E859&amp;"")&gt;0,IF(ISERROR(VLOOKUP(E859,SpeciesLookup!B:G,6,FALSE)=TRUE),"",VLOOKUP(E859,SpeciesLookup!B:G,6,FALSE)),"")</f>
        <v/>
      </c>
      <c r="H859" s="128" t="str">
        <f>IF(LEN(E859&amp;"")&gt;0,IF(ISERROR(VLOOKUP(E859,SpeciesLookup!B:G,5,FALSE)=TRUE),"",VLOOKUP(E859,SpeciesLookup!B:G,5,FALSE)),"")</f>
        <v/>
      </c>
      <c r="I859" s="11"/>
      <c r="J859" s="73"/>
      <c r="K859" s="11"/>
      <c r="L859" s="127" t="str">
        <f>TRIM(IF(ISERROR(VLOOKUP(R859,SpeciesValidation!D:T,IF(ISNA(VLOOKUP(J859,Validation!B$2:C$15,2,FALSE)),FALSE,VLOOKUP(J859,Validation!B$2:C$15,2,FALSE)))),IF(LEN(E859&amp;"")&gt;0,"",""),VLOOKUP(R859,SpeciesValidation!D:T,VLOOKUP(J859,Validation!B$2:C$15,2,FALSE),FALSE)) &amp; " " &amp; IF(ISERROR(IF(LEFT(J859,1)="A",IF(IF(VLOOKUP(R859,SpeciesValidation!D:W,20,FALSE)=FALSE,OR(TEXT(A859,"MMDD")&lt;VLOOKUP(R859,SpeciesValidation!D:W,18,FALSE),TEXT(A859,"MMDD")&gt;VLOOKUP(R859,SpeciesValidation!D:W,19,FALSE)),IF(TEXT(A859,"MMDD")&lt;"0701",TEXT(A859,"MMDD")&gt;VLOOKUP(R859,SpeciesValidation!D:W,18,FALSE),TEXT(A859,"MMDD")&lt;VLOOKUP(R859,SpeciesValidation!D:W,19,FALSE))),"Date outside expected range for this species",""),"")),"",IF(LEFT(J859,1)="A",IF(IF(VLOOKUP(R859,SpeciesValidation!D:W,20,FALSE)=FALSE,OR(TEXT(A859,"MMDD")&lt;VLOOKUP(R859,SpeciesValidation!D:W,18,FALSE),TEXT(A859,"MMDD")&gt;VLOOKUP(R859,SpeciesValidation!D:W,19,FALSE)),IF(TEXT(A859,"MMDD")&lt;"0701",TEXT(A859,"MMDD")&gt;VLOOKUP(R859,SpeciesValidation!D:W,18,FALSE),TEXT(A859,"MMDD")&lt;VLOOKUP(R859,SpeciesValidation!D:W,19,FALSE))),"Date outside expected range for this species",""),"")))</f>
        <v/>
      </c>
      <c r="M859" s="127" t="str">
        <f>IF(LEN(E859&amp;"")&gt;0,IF(ISERROR(VLOOKUP(R859,SpeciesValidation!D:I,6,FALSE)),"",VLOOKUP(R859,SpeciesValidation!D:I,6,FALSE)),"")</f>
        <v/>
      </c>
      <c r="Q859" s="36" t="str">
        <f>IF(LEN(E859&amp;"")&gt;0,IF(ISERROR(VLOOKUP(E859,SpeciesValidation!B:G,2,FALSE)=TRUE),"",VLOOKUP(E859,SpeciesValidation!B:G,2,FALSE)),"")</f>
        <v/>
      </c>
      <c r="R859" s="36" t="str">
        <f>IF(LEN(E859&amp;"")&gt;0,IF(ISERROR(VLOOKUP(E859,SpeciesLookup!B:G,4,FALSE)=TRUE),"",VLOOKUP(E859,SpeciesLookup!B:G,4,FALSE)),"")</f>
        <v/>
      </c>
    </row>
    <row r="860" spans="1:18" ht="13.2" x14ac:dyDescent="0.25">
      <c r="A860" s="72"/>
      <c r="B860" s="73"/>
      <c r="C860" s="73"/>
      <c r="D860" s="11"/>
      <c r="E860" s="74"/>
      <c r="F860" s="75"/>
      <c r="G860" s="128" t="str">
        <f>IF(LEN(E860&amp;"")&gt;0,IF(ISERROR(VLOOKUP(E860,SpeciesLookup!B:G,6,FALSE)=TRUE),"",VLOOKUP(E860,SpeciesLookup!B:G,6,FALSE)),"")</f>
        <v/>
      </c>
      <c r="H860" s="128" t="str">
        <f>IF(LEN(E860&amp;"")&gt;0,IF(ISERROR(VLOOKUP(E860,SpeciesLookup!B:G,5,FALSE)=TRUE),"",VLOOKUP(E860,SpeciesLookup!B:G,5,FALSE)),"")</f>
        <v/>
      </c>
      <c r="I860" s="11"/>
      <c r="J860" s="73"/>
      <c r="K860" s="11"/>
      <c r="L860" s="127" t="str">
        <f>TRIM(IF(ISERROR(VLOOKUP(R860,SpeciesValidation!D:T,IF(ISNA(VLOOKUP(J860,Validation!B$2:C$15,2,FALSE)),FALSE,VLOOKUP(J860,Validation!B$2:C$15,2,FALSE)))),IF(LEN(E860&amp;"")&gt;0,"",""),VLOOKUP(R860,SpeciesValidation!D:T,VLOOKUP(J860,Validation!B$2:C$15,2,FALSE),FALSE)) &amp; " " &amp; IF(ISERROR(IF(LEFT(J860,1)="A",IF(IF(VLOOKUP(R860,SpeciesValidation!D:W,20,FALSE)=FALSE,OR(TEXT(A860,"MMDD")&lt;VLOOKUP(R860,SpeciesValidation!D:W,18,FALSE),TEXT(A860,"MMDD")&gt;VLOOKUP(R860,SpeciesValidation!D:W,19,FALSE)),IF(TEXT(A860,"MMDD")&lt;"0701",TEXT(A860,"MMDD")&gt;VLOOKUP(R860,SpeciesValidation!D:W,18,FALSE),TEXT(A860,"MMDD")&lt;VLOOKUP(R860,SpeciesValidation!D:W,19,FALSE))),"Date outside expected range for this species",""),"")),"",IF(LEFT(J860,1)="A",IF(IF(VLOOKUP(R860,SpeciesValidation!D:W,20,FALSE)=FALSE,OR(TEXT(A860,"MMDD")&lt;VLOOKUP(R860,SpeciesValidation!D:W,18,FALSE),TEXT(A860,"MMDD")&gt;VLOOKUP(R860,SpeciesValidation!D:W,19,FALSE)),IF(TEXT(A860,"MMDD")&lt;"0701",TEXT(A860,"MMDD")&gt;VLOOKUP(R860,SpeciesValidation!D:W,18,FALSE),TEXT(A860,"MMDD")&lt;VLOOKUP(R860,SpeciesValidation!D:W,19,FALSE))),"Date outside expected range for this species",""),"")))</f>
        <v/>
      </c>
      <c r="M860" s="127" t="str">
        <f>IF(LEN(E860&amp;"")&gt;0,IF(ISERROR(VLOOKUP(R860,SpeciesValidation!D:I,6,FALSE)),"",VLOOKUP(R860,SpeciesValidation!D:I,6,FALSE)),"")</f>
        <v/>
      </c>
      <c r="Q860" s="36" t="str">
        <f>IF(LEN(E860&amp;"")&gt;0,IF(ISERROR(VLOOKUP(E860,SpeciesValidation!B:G,2,FALSE)=TRUE),"",VLOOKUP(E860,SpeciesValidation!B:G,2,FALSE)),"")</f>
        <v/>
      </c>
      <c r="R860" s="36" t="str">
        <f>IF(LEN(E860&amp;"")&gt;0,IF(ISERROR(VLOOKUP(E860,SpeciesLookup!B:G,4,FALSE)=TRUE),"",VLOOKUP(E860,SpeciesLookup!B:G,4,FALSE)),"")</f>
        <v/>
      </c>
    </row>
    <row r="861" spans="1:18" ht="13.2" x14ac:dyDescent="0.25">
      <c r="A861" s="72"/>
      <c r="B861" s="73"/>
      <c r="C861" s="73"/>
      <c r="D861" s="11"/>
      <c r="E861" s="74"/>
      <c r="F861" s="75"/>
      <c r="G861" s="128" t="str">
        <f>IF(LEN(E861&amp;"")&gt;0,IF(ISERROR(VLOOKUP(E861,SpeciesLookup!B:G,6,FALSE)=TRUE),"",VLOOKUP(E861,SpeciesLookup!B:G,6,FALSE)),"")</f>
        <v/>
      </c>
      <c r="H861" s="128" t="str">
        <f>IF(LEN(E861&amp;"")&gt;0,IF(ISERROR(VLOOKUP(E861,SpeciesLookup!B:G,5,FALSE)=TRUE),"",VLOOKUP(E861,SpeciesLookup!B:G,5,FALSE)),"")</f>
        <v/>
      </c>
      <c r="I861" s="11"/>
      <c r="J861" s="73"/>
      <c r="K861" s="11"/>
      <c r="L861" s="127" t="str">
        <f>TRIM(IF(ISERROR(VLOOKUP(R861,SpeciesValidation!D:T,IF(ISNA(VLOOKUP(J861,Validation!B$2:C$15,2,FALSE)),FALSE,VLOOKUP(J861,Validation!B$2:C$15,2,FALSE)))),IF(LEN(E861&amp;"")&gt;0,"",""),VLOOKUP(R861,SpeciesValidation!D:T,VLOOKUP(J861,Validation!B$2:C$15,2,FALSE),FALSE)) &amp; " " &amp; IF(ISERROR(IF(LEFT(J861,1)="A",IF(IF(VLOOKUP(R861,SpeciesValidation!D:W,20,FALSE)=FALSE,OR(TEXT(A861,"MMDD")&lt;VLOOKUP(R861,SpeciesValidation!D:W,18,FALSE),TEXT(A861,"MMDD")&gt;VLOOKUP(R861,SpeciesValidation!D:W,19,FALSE)),IF(TEXT(A861,"MMDD")&lt;"0701",TEXT(A861,"MMDD")&gt;VLOOKUP(R861,SpeciesValidation!D:W,18,FALSE),TEXT(A861,"MMDD")&lt;VLOOKUP(R861,SpeciesValidation!D:W,19,FALSE))),"Date outside expected range for this species",""),"")),"",IF(LEFT(J861,1)="A",IF(IF(VLOOKUP(R861,SpeciesValidation!D:W,20,FALSE)=FALSE,OR(TEXT(A861,"MMDD")&lt;VLOOKUP(R861,SpeciesValidation!D:W,18,FALSE),TEXT(A861,"MMDD")&gt;VLOOKUP(R861,SpeciesValidation!D:W,19,FALSE)),IF(TEXT(A861,"MMDD")&lt;"0701",TEXT(A861,"MMDD")&gt;VLOOKUP(R861,SpeciesValidation!D:W,18,FALSE),TEXT(A861,"MMDD")&lt;VLOOKUP(R861,SpeciesValidation!D:W,19,FALSE))),"Date outside expected range for this species",""),"")))</f>
        <v/>
      </c>
      <c r="M861" s="127" t="str">
        <f>IF(LEN(E861&amp;"")&gt;0,IF(ISERROR(VLOOKUP(R861,SpeciesValidation!D:I,6,FALSE)),"",VLOOKUP(R861,SpeciesValidation!D:I,6,FALSE)),"")</f>
        <v/>
      </c>
      <c r="Q861" s="36" t="str">
        <f>IF(LEN(E861&amp;"")&gt;0,IF(ISERROR(VLOOKUP(E861,SpeciesValidation!B:G,2,FALSE)=TRUE),"",VLOOKUP(E861,SpeciesValidation!B:G,2,FALSE)),"")</f>
        <v/>
      </c>
      <c r="R861" s="36" t="str">
        <f>IF(LEN(E861&amp;"")&gt;0,IF(ISERROR(VLOOKUP(E861,SpeciesLookup!B:G,4,FALSE)=TRUE),"",VLOOKUP(E861,SpeciesLookup!B:G,4,FALSE)),"")</f>
        <v/>
      </c>
    </row>
    <row r="862" spans="1:18" ht="13.2" x14ac:dyDescent="0.25">
      <c r="A862" s="72"/>
      <c r="B862" s="73"/>
      <c r="C862" s="73"/>
      <c r="D862" s="11"/>
      <c r="E862" s="74"/>
      <c r="F862" s="75"/>
      <c r="G862" s="128" t="str">
        <f>IF(LEN(E862&amp;"")&gt;0,IF(ISERROR(VLOOKUP(E862,SpeciesLookup!B:G,6,FALSE)=TRUE),"",VLOOKUP(E862,SpeciesLookup!B:G,6,FALSE)),"")</f>
        <v/>
      </c>
      <c r="H862" s="128" t="str">
        <f>IF(LEN(E862&amp;"")&gt;0,IF(ISERROR(VLOOKUP(E862,SpeciesLookup!B:G,5,FALSE)=TRUE),"",VLOOKUP(E862,SpeciesLookup!B:G,5,FALSE)),"")</f>
        <v/>
      </c>
      <c r="I862" s="11"/>
      <c r="J862" s="73"/>
      <c r="K862" s="11"/>
      <c r="L862" s="127" t="str">
        <f>TRIM(IF(ISERROR(VLOOKUP(R862,SpeciesValidation!D:T,IF(ISNA(VLOOKUP(J862,Validation!B$2:C$15,2,FALSE)),FALSE,VLOOKUP(J862,Validation!B$2:C$15,2,FALSE)))),IF(LEN(E862&amp;"")&gt;0,"",""),VLOOKUP(R862,SpeciesValidation!D:T,VLOOKUP(J862,Validation!B$2:C$15,2,FALSE),FALSE)) &amp; " " &amp; IF(ISERROR(IF(LEFT(J862,1)="A",IF(IF(VLOOKUP(R862,SpeciesValidation!D:W,20,FALSE)=FALSE,OR(TEXT(A862,"MMDD")&lt;VLOOKUP(R862,SpeciesValidation!D:W,18,FALSE),TEXT(A862,"MMDD")&gt;VLOOKUP(R862,SpeciesValidation!D:W,19,FALSE)),IF(TEXT(A862,"MMDD")&lt;"0701",TEXT(A862,"MMDD")&gt;VLOOKUP(R862,SpeciesValidation!D:W,18,FALSE),TEXT(A862,"MMDD")&lt;VLOOKUP(R862,SpeciesValidation!D:W,19,FALSE))),"Date outside expected range for this species",""),"")),"",IF(LEFT(J862,1)="A",IF(IF(VLOOKUP(R862,SpeciesValidation!D:W,20,FALSE)=FALSE,OR(TEXT(A862,"MMDD")&lt;VLOOKUP(R862,SpeciesValidation!D:W,18,FALSE),TEXT(A862,"MMDD")&gt;VLOOKUP(R862,SpeciesValidation!D:W,19,FALSE)),IF(TEXT(A862,"MMDD")&lt;"0701",TEXT(A862,"MMDD")&gt;VLOOKUP(R862,SpeciesValidation!D:W,18,FALSE),TEXT(A862,"MMDD")&lt;VLOOKUP(R862,SpeciesValidation!D:W,19,FALSE))),"Date outside expected range for this species",""),"")))</f>
        <v/>
      </c>
      <c r="M862" s="127" t="str">
        <f>IF(LEN(E862&amp;"")&gt;0,IF(ISERROR(VLOOKUP(R862,SpeciesValidation!D:I,6,FALSE)),"",VLOOKUP(R862,SpeciesValidation!D:I,6,FALSE)),"")</f>
        <v/>
      </c>
      <c r="Q862" s="36" t="str">
        <f>IF(LEN(E862&amp;"")&gt;0,IF(ISERROR(VLOOKUP(E862,SpeciesValidation!B:G,2,FALSE)=TRUE),"",VLOOKUP(E862,SpeciesValidation!B:G,2,FALSE)),"")</f>
        <v/>
      </c>
      <c r="R862" s="36" t="str">
        <f>IF(LEN(E862&amp;"")&gt;0,IF(ISERROR(VLOOKUP(E862,SpeciesLookup!B:G,4,FALSE)=TRUE),"",VLOOKUP(E862,SpeciesLookup!B:G,4,FALSE)),"")</f>
        <v/>
      </c>
    </row>
    <row r="863" spans="1:18" ht="13.2" x14ac:dyDescent="0.25">
      <c r="A863" s="72"/>
      <c r="B863" s="73"/>
      <c r="C863" s="73"/>
      <c r="D863" s="11"/>
      <c r="E863" s="74"/>
      <c r="F863" s="75"/>
      <c r="G863" s="128" t="str">
        <f>IF(LEN(E863&amp;"")&gt;0,IF(ISERROR(VLOOKUP(E863,SpeciesLookup!B:G,6,FALSE)=TRUE),"",VLOOKUP(E863,SpeciesLookup!B:G,6,FALSE)),"")</f>
        <v/>
      </c>
      <c r="H863" s="128" t="str">
        <f>IF(LEN(E863&amp;"")&gt;0,IF(ISERROR(VLOOKUP(E863,SpeciesLookup!B:G,5,FALSE)=TRUE),"",VLOOKUP(E863,SpeciesLookup!B:G,5,FALSE)),"")</f>
        <v/>
      </c>
      <c r="I863" s="11"/>
      <c r="J863" s="73"/>
      <c r="K863" s="11"/>
      <c r="L863" s="127" t="str">
        <f>TRIM(IF(ISERROR(VLOOKUP(R863,SpeciesValidation!D:T,IF(ISNA(VLOOKUP(J863,Validation!B$2:C$15,2,FALSE)),FALSE,VLOOKUP(J863,Validation!B$2:C$15,2,FALSE)))),IF(LEN(E863&amp;"")&gt;0,"",""),VLOOKUP(R863,SpeciesValidation!D:T,VLOOKUP(J863,Validation!B$2:C$15,2,FALSE),FALSE)) &amp; " " &amp; IF(ISERROR(IF(LEFT(J863,1)="A",IF(IF(VLOOKUP(R863,SpeciesValidation!D:W,20,FALSE)=FALSE,OR(TEXT(A863,"MMDD")&lt;VLOOKUP(R863,SpeciesValidation!D:W,18,FALSE),TEXT(A863,"MMDD")&gt;VLOOKUP(R863,SpeciesValidation!D:W,19,FALSE)),IF(TEXT(A863,"MMDD")&lt;"0701",TEXT(A863,"MMDD")&gt;VLOOKUP(R863,SpeciesValidation!D:W,18,FALSE),TEXT(A863,"MMDD")&lt;VLOOKUP(R863,SpeciesValidation!D:W,19,FALSE))),"Date outside expected range for this species",""),"")),"",IF(LEFT(J863,1)="A",IF(IF(VLOOKUP(R863,SpeciesValidation!D:W,20,FALSE)=FALSE,OR(TEXT(A863,"MMDD")&lt;VLOOKUP(R863,SpeciesValidation!D:W,18,FALSE),TEXT(A863,"MMDD")&gt;VLOOKUP(R863,SpeciesValidation!D:W,19,FALSE)),IF(TEXT(A863,"MMDD")&lt;"0701",TEXT(A863,"MMDD")&gt;VLOOKUP(R863,SpeciesValidation!D:W,18,FALSE),TEXT(A863,"MMDD")&lt;VLOOKUP(R863,SpeciesValidation!D:W,19,FALSE))),"Date outside expected range for this species",""),"")))</f>
        <v/>
      </c>
      <c r="M863" s="127" t="str">
        <f>IF(LEN(E863&amp;"")&gt;0,IF(ISERROR(VLOOKUP(R863,SpeciesValidation!D:I,6,FALSE)),"",VLOOKUP(R863,SpeciesValidation!D:I,6,FALSE)),"")</f>
        <v/>
      </c>
      <c r="Q863" s="36" t="str">
        <f>IF(LEN(E863&amp;"")&gt;0,IF(ISERROR(VLOOKUP(E863,SpeciesValidation!B:G,2,FALSE)=TRUE),"",VLOOKUP(E863,SpeciesValidation!B:G,2,FALSE)),"")</f>
        <v/>
      </c>
      <c r="R863" s="36" t="str">
        <f>IF(LEN(E863&amp;"")&gt;0,IF(ISERROR(VLOOKUP(E863,SpeciesLookup!B:G,4,FALSE)=TRUE),"",VLOOKUP(E863,SpeciesLookup!B:G,4,FALSE)),"")</f>
        <v/>
      </c>
    </row>
    <row r="864" spans="1:18" ht="13.2" x14ac:dyDescent="0.25">
      <c r="A864" s="72"/>
      <c r="B864" s="73"/>
      <c r="C864" s="73"/>
      <c r="D864" s="11"/>
      <c r="E864" s="74"/>
      <c r="F864" s="75"/>
      <c r="G864" s="128" t="str">
        <f>IF(LEN(E864&amp;"")&gt;0,IF(ISERROR(VLOOKUP(E864,SpeciesLookup!B:G,6,FALSE)=TRUE),"",VLOOKUP(E864,SpeciesLookup!B:G,6,FALSE)),"")</f>
        <v/>
      </c>
      <c r="H864" s="128" t="str">
        <f>IF(LEN(E864&amp;"")&gt;0,IF(ISERROR(VLOOKUP(E864,SpeciesLookup!B:G,5,FALSE)=TRUE),"",VLOOKUP(E864,SpeciesLookup!B:G,5,FALSE)),"")</f>
        <v/>
      </c>
      <c r="I864" s="11"/>
      <c r="J864" s="73"/>
      <c r="K864" s="11"/>
      <c r="L864" s="127" t="str">
        <f>TRIM(IF(ISERROR(VLOOKUP(R864,SpeciesValidation!D:T,IF(ISNA(VLOOKUP(J864,Validation!B$2:C$15,2,FALSE)),FALSE,VLOOKUP(J864,Validation!B$2:C$15,2,FALSE)))),IF(LEN(E864&amp;"")&gt;0,"",""),VLOOKUP(R864,SpeciesValidation!D:T,VLOOKUP(J864,Validation!B$2:C$15,2,FALSE),FALSE)) &amp; " " &amp; IF(ISERROR(IF(LEFT(J864,1)="A",IF(IF(VLOOKUP(R864,SpeciesValidation!D:W,20,FALSE)=FALSE,OR(TEXT(A864,"MMDD")&lt;VLOOKUP(R864,SpeciesValidation!D:W,18,FALSE),TEXT(A864,"MMDD")&gt;VLOOKUP(R864,SpeciesValidation!D:W,19,FALSE)),IF(TEXT(A864,"MMDD")&lt;"0701",TEXT(A864,"MMDD")&gt;VLOOKUP(R864,SpeciesValidation!D:W,18,FALSE),TEXT(A864,"MMDD")&lt;VLOOKUP(R864,SpeciesValidation!D:W,19,FALSE))),"Date outside expected range for this species",""),"")),"",IF(LEFT(J864,1)="A",IF(IF(VLOOKUP(R864,SpeciesValidation!D:W,20,FALSE)=FALSE,OR(TEXT(A864,"MMDD")&lt;VLOOKUP(R864,SpeciesValidation!D:W,18,FALSE),TEXT(A864,"MMDD")&gt;VLOOKUP(R864,SpeciesValidation!D:W,19,FALSE)),IF(TEXT(A864,"MMDD")&lt;"0701",TEXT(A864,"MMDD")&gt;VLOOKUP(R864,SpeciesValidation!D:W,18,FALSE),TEXT(A864,"MMDD")&lt;VLOOKUP(R864,SpeciesValidation!D:W,19,FALSE))),"Date outside expected range for this species",""),"")))</f>
        <v/>
      </c>
      <c r="M864" s="127" t="str">
        <f>IF(LEN(E864&amp;"")&gt;0,IF(ISERROR(VLOOKUP(R864,SpeciesValidation!D:I,6,FALSE)),"",VLOOKUP(R864,SpeciesValidation!D:I,6,FALSE)),"")</f>
        <v/>
      </c>
      <c r="Q864" s="36" t="str">
        <f>IF(LEN(E864&amp;"")&gt;0,IF(ISERROR(VLOOKUP(E864,SpeciesValidation!B:G,2,FALSE)=TRUE),"",VLOOKUP(E864,SpeciesValidation!B:G,2,FALSE)),"")</f>
        <v/>
      </c>
      <c r="R864" s="36" t="str">
        <f>IF(LEN(E864&amp;"")&gt;0,IF(ISERROR(VLOOKUP(E864,SpeciesLookup!B:G,4,FALSE)=TRUE),"",VLOOKUP(E864,SpeciesLookup!B:G,4,FALSE)),"")</f>
        <v/>
      </c>
    </row>
    <row r="865" spans="1:18" ht="13.2" x14ac:dyDescent="0.25">
      <c r="A865" s="72"/>
      <c r="B865" s="73"/>
      <c r="C865" s="73"/>
      <c r="D865" s="11"/>
      <c r="E865" s="74"/>
      <c r="F865" s="75"/>
      <c r="G865" s="128" t="str">
        <f>IF(LEN(E865&amp;"")&gt;0,IF(ISERROR(VLOOKUP(E865,SpeciesLookup!B:G,6,FALSE)=TRUE),"",VLOOKUP(E865,SpeciesLookup!B:G,6,FALSE)),"")</f>
        <v/>
      </c>
      <c r="H865" s="128" t="str">
        <f>IF(LEN(E865&amp;"")&gt;0,IF(ISERROR(VLOOKUP(E865,SpeciesLookup!B:G,5,FALSE)=TRUE),"",VLOOKUP(E865,SpeciesLookup!B:G,5,FALSE)),"")</f>
        <v/>
      </c>
      <c r="I865" s="11"/>
      <c r="J865" s="73"/>
      <c r="K865" s="11"/>
      <c r="L865" s="127" t="str">
        <f>TRIM(IF(ISERROR(VLOOKUP(R865,SpeciesValidation!D:T,IF(ISNA(VLOOKUP(J865,Validation!B$2:C$15,2,FALSE)),FALSE,VLOOKUP(J865,Validation!B$2:C$15,2,FALSE)))),IF(LEN(E865&amp;"")&gt;0,"",""),VLOOKUP(R865,SpeciesValidation!D:T,VLOOKUP(J865,Validation!B$2:C$15,2,FALSE),FALSE)) &amp; " " &amp; IF(ISERROR(IF(LEFT(J865,1)="A",IF(IF(VLOOKUP(R865,SpeciesValidation!D:W,20,FALSE)=FALSE,OR(TEXT(A865,"MMDD")&lt;VLOOKUP(R865,SpeciesValidation!D:W,18,FALSE),TEXT(A865,"MMDD")&gt;VLOOKUP(R865,SpeciesValidation!D:W,19,FALSE)),IF(TEXT(A865,"MMDD")&lt;"0701",TEXT(A865,"MMDD")&gt;VLOOKUP(R865,SpeciesValidation!D:W,18,FALSE),TEXT(A865,"MMDD")&lt;VLOOKUP(R865,SpeciesValidation!D:W,19,FALSE))),"Date outside expected range for this species",""),"")),"",IF(LEFT(J865,1)="A",IF(IF(VLOOKUP(R865,SpeciesValidation!D:W,20,FALSE)=FALSE,OR(TEXT(A865,"MMDD")&lt;VLOOKUP(R865,SpeciesValidation!D:W,18,FALSE),TEXT(A865,"MMDD")&gt;VLOOKUP(R865,SpeciesValidation!D:W,19,FALSE)),IF(TEXT(A865,"MMDD")&lt;"0701",TEXT(A865,"MMDD")&gt;VLOOKUP(R865,SpeciesValidation!D:W,18,FALSE),TEXT(A865,"MMDD")&lt;VLOOKUP(R865,SpeciesValidation!D:W,19,FALSE))),"Date outside expected range for this species",""),"")))</f>
        <v/>
      </c>
      <c r="M865" s="127" t="str">
        <f>IF(LEN(E865&amp;"")&gt;0,IF(ISERROR(VLOOKUP(R865,SpeciesValidation!D:I,6,FALSE)),"",VLOOKUP(R865,SpeciesValidation!D:I,6,FALSE)),"")</f>
        <v/>
      </c>
      <c r="Q865" s="36" t="str">
        <f>IF(LEN(E865&amp;"")&gt;0,IF(ISERROR(VLOOKUP(E865,SpeciesValidation!B:G,2,FALSE)=TRUE),"",VLOOKUP(E865,SpeciesValidation!B:G,2,FALSE)),"")</f>
        <v/>
      </c>
      <c r="R865" s="36" t="str">
        <f>IF(LEN(E865&amp;"")&gt;0,IF(ISERROR(VLOOKUP(E865,SpeciesLookup!B:G,4,FALSE)=TRUE),"",VLOOKUP(E865,SpeciesLookup!B:G,4,FALSE)),"")</f>
        <v/>
      </c>
    </row>
    <row r="866" spans="1:18" ht="13.2" x14ac:dyDescent="0.25">
      <c r="A866" s="72"/>
      <c r="B866" s="73"/>
      <c r="C866" s="73"/>
      <c r="D866" s="11"/>
      <c r="E866" s="74"/>
      <c r="F866" s="75"/>
      <c r="G866" s="128" t="str">
        <f>IF(LEN(E866&amp;"")&gt;0,IF(ISERROR(VLOOKUP(E866,SpeciesLookup!B:G,6,FALSE)=TRUE),"",VLOOKUP(E866,SpeciesLookup!B:G,6,FALSE)),"")</f>
        <v/>
      </c>
      <c r="H866" s="128" t="str">
        <f>IF(LEN(E866&amp;"")&gt;0,IF(ISERROR(VLOOKUP(E866,SpeciesLookup!B:G,5,FALSE)=TRUE),"",VLOOKUP(E866,SpeciesLookup!B:G,5,FALSE)),"")</f>
        <v/>
      </c>
      <c r="I866" s="11"/>
      <c r="J866" s="73"/>
      <c r="K866" s="11"/>
      <c r="L866" s="127" t="str">
        <f>TRIM(IF(ISERROR(VLOOKUP(R866,SpeciesValidation!D:T,IF(ISNA(VLOOKUP(J866,Validation!B$2:C$15,2,FALSE)),FALSE,VLOOKUP(J866,Validation!B$2:C$15,2,FALSE)))),IF(LEN(E866&amp;"")&gt;0,"",""),VLOOKUP(R866,SpeciesValidation!D:T,VLOOKUP(J866,Validation!B$2:C$15,2,FALSE),FALSE)) &amp; " " &amp; IF(ISERROR(IF(LEFT(J866,1)="A",IF(IF(VLOOKUP(R866,SpeciesValidation!D:W,20,FALSE)=FALSE,OR(TEXT(A866,"MMDD")&lt;VLOOKUP(R866,SpeciesValidation!D:W,18,FALSE),TEXT(A866,"MMDD")&gt;VLOOKUP(R866,SpeciesValidation!D:W,19,FALSE)),IF(TEXT(A866,"MMDD")&lt;"0701",TEXT(A866,"MMDD")&gt;VLOOKUP(R866,SpeciesValidation!D:W,18,FALSE),TEXT(A866,"MMDD")&lt;VLOOKUP(R866,SpeciesValidation!D:W,19,FALSE))),"Date outside expected range for this species",""),"")),"",IF(LEFT(J866,1)="A",IF(IF(VLOOKUP(R866,SpeciesValidation!D:W,20,FALSE)=FALSE,OR(TEXT(A866,"MMDD")&lt;VLOOKUP(R866,SpeciesValidation!D:W,18,FALSE),TEXT(A866,"MMDD")&gt;VLOOKUP(R866,SpeciesValidation!D:W,19,FALSE)),IF(TEXT(A866,"MMDD")&lt;"0701",TEXT(A866,"MMDD")&gt;VLOOKUP(R866,SpeciesValidation!D:W,18,FALSE),TEXT(A866,"MMDD")&lt;VLOOKUP(R866,SpeciesValidation!D:W,19,FALSE))),"Date outside expected range for this species",""),"")))</f>
        <v/>
      </c>
      <c r="M866" s="127" t="str">
        <f>IF(LEN(E866&amp;"")&gt;0,IF(ISERROR(VLOOKUP(R866,SpeciesValidation!D:I,6,FALSE)),"",VLOOKUP(R866,SpeciesValidation!D:I,6,FALSE)),"")</f>
        <v/>
      </c>
      <c r="Q866" s="36" t="str">
        <f>IF(LEN(E866&amp;"")&gt;0,IF(ISERROR(VLOOKUP(E866,SpeciesValidation!B:G,2,FALSE)=TRUE),"",VLOOKUP(E866,SpeciesValidation!B:G,2,FALSE)),"")</f>
        <v/>
      </c>
      <c r="R866" s="36" t="str">
        <f>IF(LEN(E866&amp;"")&gt;0,IF(ISERROR(VLOOKUP(E866,SpeciesLookup!B:G,4,FALSE)=TRUE),"",VLOOKUP(E866,SpeciesLookup!B:G,4,FALSE)),"")</f>
        <v/>
      </c>
    </row>
    <row r="867" spans="1:18" ht="13.2" x14ac:dyDescent="0.25">
      <c r="A867" s="72"/>
      <c r="B867" s="73"/>
      <c r="C867" s="73"/>
      <c r="D867" s="11"/>
      <c r="E867" s="74"/>
      <c r="F867" s="75"/>
      <c r="G867" s="128" t="str">
        <f>IF(LEN(E867&amp;"")&gt;0,IF(ISERROR(VLOOKUP(E867,SpeciesLookup!B:G,6,FALSE)=TRUE),"",VLOOKUP(E867,SpeciesLookup!B:G,6,FALSE)),"")</f>
        <v/>
      </c>
      <c r="H867" s="128" t="str">
        <f>IF(LEN(E867&amp;"")&gt;0,IF(ISERROR(VLOOKUP(E867,SpeciesLookup!B:G,5,FALSE)=TRUE),"",VLOOKUP(E867,SpeciesLookup!B:G,5,FALSE)),"")</f>
        <v/>
      </c>
      <c r="I867" s="11"/>
      <c r="J867" s="73"/>
      <c r="K867" s="11"/>
      <c r="L867" s="127" t="str">
        <f>TRIM(IF(ISERROR(VLOOKUP(R867,SpeciesValidation!D:T,IF(ISNA(VLOOKUP(J867,Validation!B$2:C$15,2,FALSE)),FALSE,VLOOKUP(J867,Validation!B$2:C$15,2,FALSE)))),IF(LEN(E867&amp;"")&gt;0,"",""),VLOOKUP(R867,SpeciesValidation!D:T,VLOOKUP(J867,Validation!B$2:C$15,2,FALSE),FALSE)) &amp; " " &amp; IF(ISERROR(IF(LEFT(J867,1)="A",IF(IF(VLOOKUP(R867,SpeciesValidation!D:W,20,FALSE)=FALSE,OR(TEXT(A867,"MMDD")&lt;VLOOKUP(R867,SpeciesValidation!D:W,18,FALSE),TEXT(A867,"MMDD")&gt;VLOOKUP(R867,SpeciesValidation!D:W,19,FALSE)),IF(TEXT(A867,"MMDD")&lt;"0701",TEXT(A867,"MMDD")&gt;VLOOKUP(R867,SpeciesValidation!D:W,18,FALSE),TEXT(A867,"MMDD")&lt;VLOOKUP(R867,SpeciesValidation!D:W,19,FALSE))),"Date outside expected range for this species",""),"")),"",IF(LEFT(J867,1)="A",IF(IF(VLOOKUP(R867,SpeciesValidation!D:W,20,FALSE)=FALSE,OR(TEXT(A867,"MMDD")&lt;VLOOKUP(R867,SpeciesValidation!D:W,18,FALSE),TEXT(A867,"MMDD")&gt;VLOOKUP(R867,SpeciesValidation!D:W,19,FALSE)),IF(TEXT(A867,"MMDD")&lt;"0701",TEXT(A867,"MMDD")&gt;VLOOKUP(R867,SpeciesValidation!D:W,18,FALSE),TEXT(A867,"MMDD")&lt;VLOOKUP(R867,SpeciesValidation!D:W,19,FALSE))),"Date outside expected range for this species",""),"")))</f>
        <v/>
      </c>
      <c r="M867" s="127" t="str">
        <f>IF(LEN(E867&amp;"")&gt;0,IF(ISERROR(VLOOKUP(R867,SpeciesValidation!D:I,6,FALSE)),"",VLOOKUP(R867,SpeciesValidation!D:I,6,FALSE)),"")</f>
        <v/>
      </c>
      <c r="Q867" s="36" t="str">
        <f>IF(LEN(E867&amp;"")&gt;0,IF(ISERROR(VLOOKUP(E867,SpeciesValidation!B:G,2,FALSE)=TRUE),"",VLOOKUP(E867,SpeciesValidation!B:G,2,FALSE)),"")</f>
        <v/>
      </c>
      <c r="R867" s="36" t="str">
        <f>IF(LEN(E867&amp;"")&gt;0,IF(ISERROR(VLOOKUP(E867,SpeciesLookup!B:G,4,FALSE)=TRUE),"",VLOOKUP(E867,SpeciesLookup!B:G,4,FALSE)),"")</f>
        <v/>
      </c>
    </row>
    <row r="868" spans="1:18" ht="13.2" x14ac:dyDescent="0.25">
      <c r="A868" s="72"/>
      <c r="B868" s="73"/>
      <c r="C868" s="73"/>
      <c r="D868" s="11"/>
      <c r="E868" s="74"/>
      <c r="F868" s="75"/>
      <c r="G868" s="128" t="str">
        <f>IF(LEN(E868&amp;"")&gt;0,IF(ISERROR(VLOOKUP(E868,SpeciesLookup!B:G,6,FALSE)=TRUE),"",VLOOKUP(E868,SpeciesLookup!B:G,6,FALSE)),"")</f>
        <v/>
      </c>
      <c r="H868" s="128" t="str">
        <f>IF(LEN(E868&amp;"")&gt;0,IF(ISERROR(VLOOKUP(E868,SpeciesLookup!B:G,5,FALSE)=TRUE),"",VLOOKUP(E868,SpeciesLookup!B:G,5,FALSE)),"")</f>
        <v/>
      </c>
      <c r="I868" s="11"/>
      <c r="J868" s="73"/>
      <c r="K868" s="11"/>
      <c r="L868" s="127" t="str">
        <f>TRIM(IF(ISERROR(VLOOKUP(R868,SpeciesValidation!D:T,IF(ISNA(VLOOKUP(J868,Validation!B$2:C$15,2,FALSE)),FALSE,VLOOKUP(J868,Validation!B$2:C$15,2,FALSE)))),IF(LEN(E868&amp;"")&gt;0,"",""),VLOOKUP(R868,SpeciesValidation!D:T,VLOOKUP(J868,Validation!B$2:C$15,2,FALSE),FALSE)) &amp; " " &amp; IF(ISERROR(IF(LEFT(J868,1)="A",IF(IF(VLOOKUP(R868,SpeciesValidation!D:W,20,FALSE)=FALSE,OR(TEXT(A868,"MMDD")&lt;VLOOKUP(R868,SpeciesValidation!D:W,18,FALSE),TEXT(A868,"MMDD")&gt;VLOOKUP(R868,SpeciesValidation!D:W,19,FALSE)),IF(TEXT(A868,"MMDD")&lt;"0701",TEXT(A868,"MMDD")&gt;VLOOKUP(R868,SpeciesValidation!D:W,18,FALSE),TEXT(A868,"MMDD")&lt;VLOOKUP(R868,SpeciesValidation!D:W,19,FALSE))),"Date outside expected range for this species",""),"")),"",IF(LEFT(J868,1)="A",IF(IF(VLOOKUP(R868,SpeciesValidation!D:W,20,FALSE)=FALSE,OR(TEXT(A868,"MMDD")&lt;VLOOKUP(R868,SpeciesValidation!D:W,18,FALSE),TEXT(A868,"MMDD")&gt;VLOOKUP(R868,SpeciesValidation!D:W,19,FALSE)),IF(TEXT(A868,"MMDD")&lt;"0701",TEXT(A868,"MMDD")&gt;VLOOKUP(R868,SpeciesValidation!D:W,18,FALSE),TEXT(A868,"MMDD")&lt;VLOOKUP(R868,SpeciesValidation!D:W,19,FALSE))),"Date outside expected range for this species",""),"")))</f>
        <v/>
      </c>
      <c r="M868" s="127" t="str">
        <f>IF(LEN(E868&amp;"")&gt;0,IF(ISERROR(VLOOKUP(R868,SpeciesValidation!D:I,6,FALSE)),"",VLOOKUP(R868,SpeciesValidation!D:I,6,FALSE)),"")</f>
        <v/>
      </c>
      <c r="Q868" s="36" t="str">
        <f>IF(LEN(E868&amp;"")&gt;0,IF(ISERROR(VLOOKUP(E868,SpeciesValidation!B:G,2,FALSE)=TRUE),"",VLOOKUP(E868,SpeciesValidation!B:G,2,FALSE)),"")</f>
        <v/>
      </c>
      <c r="R868" s="36" t="str">
        <f>IF(LEN(E868&amp;"")&gt;0,IF(ISERROR(VLOOKUP(E868,SpeciesLookup!B:G,4,FALSE)=TRUE),"",VLOOKUP(E868,SpeciesLookup!B:G,4,FALSE)),"")</f>
        <v/>
      </c>
    </row>
    <row r="869" spans="1:18" ht="13.2" x14ac:dyDescent="0.25">
      <c r="A869" s="72"/>
      <c r="B869" s="73"/>
      <c r="C869" s="73"/>
      <c r="D869" s="11"/>
      <c r="E869" s="74"/>
      <c r="F869" s="75"/>
      <c r="G869" s="128" t="str">
        <f>IF(LEN(E869&amp;"")&gt;0,IF(ISERROR(VLOOKUP(E869,SpeciesLookup!B:G,6,FALSE)=TRUE),"",VLOOKUP(E869,SpeciesLookup!B:G,6,FALSE)),"")</f>
        <v/>
      </c>
      <c r="H869" s="128" t="str">
        <f>IF(LEN(E869&amp;"")&gt;0,IF(ISERROR(VLOOKUP(E869,SpeciesLookup!B:G,5,FALSE)=TRUE),"",VLOOKUP(E869,SpeciesLookup!B:G,5,FALSE)),"")</f>
        <v/>
      </c>
      <c r="I869" s="11"/>
      <c r="J869" s="73"/>
      <c r="K869" s="11"/>
      <c r="L869" s="127" t="str">
        <f>TRIM(IF(ISERROR(VLOOKUP(R869,SpeciesValidation!D:T,IF(ISNA(VLOOKUP(J869,Validation!B$2:C$15,2,FALSE)),FALSE,VLOOKUP(J869,Validation!B$2:C$15,2,FALSE)))),IF(LEN(E869&amp;"")&gt;0,"",""),VLOOKUP(R869,SpeciesValidation!D:T,VLOOKUP(J869,Validation!B$2:C$15,2,FALSE),FALSE)) &amp; " " &amp; IF(ISERROR(IF(LEFT(J869,1)="A",IF(IF(VLOOKUP(R869,SpeciesValidation!D:W,20,FALSE)=FALSE,OR(TEXT(A869,"MMDD")&lt;VLOOKUP(R869,SpeciesValidation!D:W,18,FALSE),TEXT(A869,"MMDD")&gt;VLOOKUP(R869,SpeciesValidation!D:W,19,FALSE)),IF(TEXT(A869,"MMDD")&lt;"0701",TEXT(A869,"MMDD")&gt;VLOOKUP(R869,SpeciesValidation!D:W,18,FALSE),TEXT(A869,"MMDD")&lt;VLOOKUP(R869,SpeciesValidation!D:W,19,FALSE))),"Date outside expected range for this species",""),"")),"",IF(LEFT(J869,1)="A",IF(IF(VLOOKUP(R869,SpeciesValidation!D:W,20,FALSE)=FALSE,OR(TEXT(A869,"MMDD")&lt;VLOOKUP(R869,SpeciesValidation!D:W,18,FALSE),TEXT(A869,"MMDD")&gt;VLOOKUP(R869,SpeciesValidation!D:W,19,FALSE)),IF(TEXT(A869,"MMDD")&lt;"0701",TEXT(A869,"MMDD")&gt;VLOOKUP(R869,SpeciesValidation!D:W,18,FALSE),TEXT(A869,"MMDD")&lt;VLOOKUP(R869,SpeciesValidation!D:W,19,FALSE))),"Date outside expected range for this species",""),"")))</f>
        <v/>
      </c>
      <c r="M869" s="127" t="str">
        <f>IF(LEN(E869&amp;"")&gt;0,IF(ISERROR(VLOOKUP(R869,SpeciesValidation!D:I,6,FALSE)),"",VLOOKUP(R869,SpeciesValidation!D:I,6,FALSE)),"")</f>
        <v/>
      </c>
      <c r="Q869" s="36" t="str">
        <f>IF(LEN(E869&amp;"")&gt;0,IF(ISERROR(VLOOKUP(E869,SpeciesValidation!B:G,2,FALSE)=TRUE),"",VLOOKUP(E869,SpeciesValidation!B:G,2,FALSE)),"")</f>
        <v/>
      </c>
      <c r="R869" s="36" t="str">
        <f>IF(LEN(E869&amp;"")&gt;0,IF(ISERROR(VLOOKUP(E869,SpeciesLookup!B:G,4,FALSE)=TRUE),"",VLOOKUP(E869,SpeciesLookup!B:G,4,FALSE)),"")</f>
        <v/>
      </c>
    </row>
    <row r="870" spans="1:18" ht="13.2" x14ac:dyDescent="0.25">
      <c r="A870" s="72"/>
      <c r="B870" s="73"/>
      <c r="C870" s="73"/>
      <c r="D870" s="11"/>
      <c r="E870" s="74"/>
      <c r="F870" s="75"/>
      <c r="G870" s="128" t="str">
        <f>IF(LEN(E870&amp;"")&gt;0,IF(ISERROR(VLOOKUP(E870,SpeciesLookup!B:G,6,FALSE)=TRUE),"",VLOOKUP(E870,SpeciesLookup!B:G,6,FALSE)),"")</f>
        <v/>
      </c>
      <c r="H870" s="128" t="str">
        <f>IF(LEN(E870&amp;"")&gt;0,IF(ISERROR(VLOOKUP(E870,SpeciesLookup!B:G,5,FALSE)=TRUE),"",VLOOKUP(E870,SpeciesLookup!B:G,5,FALSE)),"")</f>
        <v/>
      </c>
      <c r="I870" s="11"/>
      <c r="J870" s="73"/>
      <c r="K870" s="11"/>
      <c r="L870" s="127" t="str">
        <f>TRIM(IF(ISERROR(VLOOKUP(R870,SpeciesValidation!D:T,IF(ISNA(VLOOKUP(J870,Validation!B$2:C$15,2,FALSE)),FALSE,VLOOKUP(J870,Validation!B$2:C$15,2,FALSE)))),IF(LEN(E870&amp;"")&gt;0,"",""),VLOOKUP(R870,SpeciesValidation!D:T,VLOOKUP(J870,Validation!B$2:C$15,2,FALSE),FALSE)) &amp; " " &amp; IF(ISERROR(IF(LEFT(J870,1)="A",IF(IF(VLOOKUP(R870,SpeciesValidation!D:W,20,FALSE)=FALSE,OR(TEXT(A870,"MMDD")&lt;VLOOKUP(R870,SpeciesValidation!D:W,18,FALSE),TEXT(A870,"MMDD")&gt;VLOOKUP(R870,SpeciesValidation!D:W,19,FALSE)),IF(TEXT(A870,"MMDD")&lt;"0701",TEXT(A870,"MMDD")&gt;VLOOKUP(R870,SpeciesValidation!D:W,18,FALSE),TEXT(A870,"MMDD")&lt;VLOOKUP(R870,SpeciesValidation!D:W,19,FALSE))),"Date outside expected range for this species",""),"")),"",IF(LEFT(J870,1)="A",IF(IF(VLOOKUP(R870,SpeciesValidation!D:W,20,FALSE)=FALSE,OR(TEXT(A870,"MMDD")&lt;VLOOKUP(R870,SpeciesValidation!D:W,18,FALSE),TEXT(A870,"MMDD")&gt;VLOOKUP(R870,SpeciesValidation!D:W,19,FALSE)),IF(TEXT(A870,"MMDD")&lt;"0701",TEXT(A870,"MMDD")&gt;VLOOKUP(R870,SpeciesValidation!D:W,18,FALSE),TEXT(A870,"MMDD")&lt;VLOOKUP(R870,SpeciesValidation!D:W,19,FALSE))),"Date outside expected range for this species",""),"")))</f>
        <v/>
      </c>
      <c r="M870" s="127" t="str">
        <f>IF(LEN(E870&amp;"")&gt;0,IF(ISERROR(VLOOKUP(R870,SpeciesValidation!D:I,6,FALSE)),"",VLOOKUP(R870,SpeciesValidation!D:I,6,FALSE)),"")</f>
        <v/>
      </c>
      <c r="Q870" s="36" t="str">
        <f>IF(LEN(E870&amp;"")&gt;0,IF(ISERROR(VLOOKUP(E870,SpeciesValidation!B:G,2,FALSE)=TRUE),"",VLOOKUP(E870,SpeciesValidation!B:G,2,FALSE)),"")</f>
        <v/>
      </c>
      <c r="R870" s="36" t="str">
        <f>IF(LEN(E870&amp;"")&gt;0,IF(ISERROR(VLOOKUP(E870,SpeciesLookup!B:G,4,FALSE)=TRUE),"",VLOOKUP(E870,SpeciesLookup!B:G,4,FALSE)),"")</f>
        <v/>
      </c>
    </row>
    <row r="871" spans="1:18" ht="13.2" x14ac:dyDescent="0.25">
      <c r="A871" s="72"/>
      <c r="B871" s="73"/>
      <c r="C871" s="73"/>
      <c r="D871" s="11"/>
      <c r="E871" s="74"/>
      <c r="F871" s="75"/>
      <c r="G871" s="128" t="str">
        <f>IF(LEN(E871&amp;"")&gt;0,IF(ISERROR(VLOOKUP(E871,SpeciesLookup!B:G,6,FALSE)=TRUE),"",VLOOKUP(E871,SpeciesLookup!B:G,6,FALSE)),"")</f>
        <v/>
      </c>
      <c r="H871" s="128" t="str">
        <f>IF(LEN(E871&amp;"")&gt;0,IF(ISERROR(VLOOKUP(E871,SpeciesLookup!B:G,5,FALSE)=TRUE),"",VLOOKUP(E871,SpeciesLookup!B:G,5,FALSE)),"")</f>
        <v/>
      </c>
      <c r="I871" s="11"/>
      <c r="J871" s="73"/>
      <c r="K871" s="11"/>
      <c r="L871" s="127" t="str">
        <f>TRIM(IF(ISERROR(VLOOKUP(R871,SpeciesValidation!D:T,IF(ISNA(VLOOKUP(J871,Validation!B$2:C$15,2,FALSE)),FALSE,VLOOKUP(J871,Validation!B$2:C$15,2,FALSE)))),IF(LEN(E871&amp;"")&gt;0,"",""),VLOOKUP(R871,SpeciesValidation!D:T,VLOOKUP(J871,Validation!B$2:C$15,2,FALSE),FALSE)) &amp; " " &amp; IF(ISERROR(IF(LEFT(J871,1)="A",IF(IF(VLOOKUP(R871,SpeciesValidation!D:W,20,FALSE)=FALSE,OR(TEXT(A871,"MMDD")&lt;VLOOKUP(R871,SpeciesValidation!D:W,18,FALSE),TEXT(A871,"MMDD")&gt;VLOOKUP(R871,SpeciesValidation!D:W,19,FALSE)),IF(TEXT(A871,"MMDD")&lt;"0701",TEXT(A871,"MMDD")&gt;VLOOKUP(R871,SpeciesValidation!D:W,18,FALSE),TEXT(A871,"MMDD")&lt;VLOOKUP(R871,SpeciesValidation!D:W,19,FALSE))),"Date outside expected range for this species",""),"")),"",IF(LEFT(J871,1)="A",IF(IF(VLOOKUP(R871,SpeciesValidation!D:W,20,FALSE)=FALSE,OR(TEXT(A871,"MMDD")&lt;VLOOKUP(R871,SpeciesValidation!D:W,18,FALSE),TEXT(A871,"MMDD")&gt;VLOOKUP(R871,SpeciesValidation!D:W,19,FALSE)),IF(TEXT(A871,"MMDD")&lt;"0701",TEXT(A871,"MMDD")&gt;VLOOKUP(R871,SpeciesValidation!D:W,18,FALSE),TEXT(A871,"MMDD")&lt;VLOOKUP(R871,SpeciesValidation!D:W,19,FALSE))),"Date outside expected range for this species",""),"")))</f>
        <v/>
      </c>
      <c r="M871" s="127" t="str">
        <f>IF(LEN(E871&amp;"")&gt;0,IF(ISERROR(VLOOKUP(R871,SpeciesValidation!D:I,6,FALSE)),"",VLOOKUP(R871,SpeciesValidation!D:I,6,FALSE)),"")</f>
        <v/>
      </c>
      <c r="Q871" s="36" t="str">
        <f>IF(LEN(E871&amp;"")&gt;0,IF(ISERROR(VLOOKUP(E871,SpeciesValidation!B:G,2,FALSE)=TRUE),"",VLOOKUP(E871,SpeciesValidation!B:G,2,FALSE)),"")</f>
        <v/>
      </c>
      <c r="R871" s="36" t="str">
        <f>IF(LEN(E871&amp;"")&gt;0,IF(ISERROR(VLOOKUP(E871,SpeciesLookup!B:G,4,FALSE)=TRUE),"",VLOOKUP(E871,SpeciesLookup!B:G,4,FALSE)),"")</f>
        <v/>
      </c>
    </row>
    <row r="872" spans="1:18" ht="13.2" x14ac:dyDescent="0.25">
      <c r="A872" s="72"/>
      <c r="B872" s="73"/>
      <c r="C872" s="73"/>
      <c r="D872" s="11"/>
      <c r="E872" s="74"/>
      <c r="F872" s="75"/>
      <c r="G872" s="128" t="str">
        <f>IF(LEN(E872&amp;"")&gt;0,IF(ISERROR(VLOOKUP(E872,SpeciesLookup!B:G,6,FALSE)=TRUE),"",VLOOKUP(E872,SpeciesLookup!B:G,6,FALSE)),"")</f>
        <v/>
      </c>
      <c r="H872" s="128" t="str">
        <f>IF(LEN(E872&amp;"")&gt;0,IF(ISERROR(VLOOKUP(E872,SpeciesLookup!B:G,5,FALSE)=TRUE),"",VLOOKUP(E872,SpeciesLookup!B:G,5,FALSE)),"")</f>
        <v/>
      </c>
      <c r="I872" s="11"/>
      <c r="J872" s="73"/>
      <c r="K872" s="11"/>
      <c r="L872" s="127" t="str">
        <f>TRIM(IF(ISERROR(VLOOKUP(R872,SpeciesValidation!D:T,IF(ISNA(VLOOKUP(J872,Validation!B$2:C$15,2,FALSE)),FALSE,VLOOKUP(J872,Validation!B$2:C$15,2,FALSE)))),IF(LEN(E872&amp;"")&gt;0,"",""),VLOOKUP(R872,SpeciesValidation!D:T,VLOOKUP(J872,Validation!B$2:C$15,2,FALSE),FALSE)) &amp; " " &amp; IF(ISERROR(IF(LEFT(J872,1)="A",IF(IF(VLOOKUP(R872,SpeciesValidation!D:W,20,FALSE)=FALSE,OR(TEXT(A872,"MMDD")&lt;VLOOKUP(R872,SpeciesValidation!D:W,18,FALSE),TEXT(A872,"MMDD")&gt;VLOOKUP(R872,SpeciesValidation!D:W,19,FALSE)),IF(TEXT(A872,"MMDD")&lt;"0701",TEXT(A872,"MMDD")&gt;VLOOKUP(R872,SpeciesValidation!D:W,18,FALSE),TEXT(A872,"MMDD")&lt;VLOOKUP(R872,SpeciesValidation!D:W,19,FALSE))),"Date outside expected range for this species",""),"")),"",IF(LEFT(J872,1)="A",IF(IF(VLOOKUP(R872,SpeciesValidation!D:W,20,FALSE)=FALSE,OR(TEXT(A872,"MMDD")&lt;VLOOKUP(R872,SpeciesValidation!D:W,18,FALSE),TEXT(A872,"MMDD")&gt;VLOOKUP(R872,SpeciesValidation!D:W,19,FALSE)),IF(TEXT(A872,"MMDD")&lt;"0701",TEXT(A872,"MMDD")&gt;VLOOKUP(R872,SpeciesValidation!D:W,18,FALSE),TEXT(A872,"MMDD")&lt;VLOOKUP(R872,SpeciesValidation!D:W,19,FALSE))),"Date outside expected range for this species",""),"")))</f>
        <v/>
      </c>
      <c r="M872" s="127" t="str">
        <f>IF(LEN(E872&amp;"")&gt;0,IF(ISERROR(VLOOKUP(R872,SpeciesValidation!D:I,6,FALSE)),"",VLOOKUP(R872,SpeciesValidation!D:I,6,FALSE)),"")</f>
        <v/>
      </c>
      <c r="Q872" s="36" t="str">
        <f>IF(LEN(E872&amp;"")&gt;0,IF(ISERROR(VLOOKUP(E872,SpeciesValidation!B:G,2,FALSE)=TRUE),"",VLOOKUP(E872,SpeciesValidation!B:G,2,FALSE)),"")</f>
        <v/>
      </c>
      <c r="R872" s="36" t="str">
        <f>IF(LEN(E872&amp;"")&gt;0,IF(ISERROR(VLOOKUP(E872,SpeciesLookup!B:G,4,FALSE)=TRUE),"",VLOOKUP(E872,SpeciesLookup!B:G,4,FALSE)),"")</f>
        <v/>
      </c>
    </row>
    <row r="873" spans="1:18" ht="13.2" x14ac:dyDescent="0.25">
      <c r="A873" s="72"/>
      <c r="B873" s="73"/>
      <c r="C873" s="73"/>
      <c r="D873" s="11"/>
      <c r="E873" s="74"/>
      <c r="F873" s="75"/>
      <c r="G873" s="128" t="str">
        <f>IF(LEN(E873&amp;"")&gt;0,IF(ISERROR(VLOOKUP(E873,SpeciesLookup!B:G,6,FALSE)=TRUE),"",VLOOKUP(E873,SpeciesLookup!B:G,6,FALSE)),"")</f>
        <v/>
      </c>
      <c r="H873" s="128" t="str">
        <f>IF(LEN(E873&amp;"")&gt;0,IF(ISERROR(VLOOKUP(E873,SpeciesLookup!B:G,5,FALSE)=TRUE),"",VLOOKUP(E873,SpeciesLookup!B:G,5,FALSE)),"")</f>
        <v/>
      </c>
      <c r="I873" s="11"/>
      <c r="J873" s="73"/>
      <c r="K873" s="11"/>
      <c r="L873" s="127" t="str">
        <f>TRIM(IF(ISERROR(VLOOKUP(R873,SpeciesValidation!D:T,IF(ISNA(VLOOKUP(J873,Validation!B$2:C$15,2,FALSE)),FALSE,VLOOKUP(J873,Validation!B$2:C$15,2,FALSE)))),IF(LEN(E873&amp;"")&gt;0,"",""),VLOOKUP(R873,SpeciesValidation!D:T,VLOOKUP(J873,Validation!B$2:C$15,2,FALSE),FALSE)) &amp; " " &amp; IF(ISERROR(IF(LEFT(J873,1)="A",IF(IF(VLOOKUP(R873,SpeciesValidation!D:W,20,FALSE)=FALSE,OR(TEXT(A873,"MMDD")&lt;VLOOKUP(R873,SpeciesValidation!D:W,18,FALSE),TEXT(A873,"MMDD")&gt;VLOOKUP(R873,SpeciesValidation!D:W,19,FALSE)),IF(TEXT(A873,"MMDD")&lt;"0701",TEXT(A873,"MMDD")&gt;VLOOKUP(R873,SpeciesValidation!D:W,18,FALSE),TEXT(A873,"MMDD")&lt;VLOOKUP(R873,SpeciesValidation!D:W,19,FALSE))),"Date outside expected range for this species",""),"")),"",IF(LEFT(J873,1)="A",IF(IF(VLOOKUP(R873,SpeciesValidation!D:W,20,FALSE)=FALSE,OR(TEXT(A873,"MMDD")&lt;VLOOKUP(R873,SpeciesValidation!D:W,18,FALSE),TEXT(A873,"MMDD")&gt;VLOOKUP(R873,SpeciesValidation!D:W,19,FALSE)),IF(TEXT(A873,"MMDD")&lt;"0701",TEXT(A873,"MMDD")&gt;VLOOKUP(R873,SpeciesValidation!D:W,18,FALSE),TEXT(A873,"MMDD")&lt;VLOOKUP(R873,SpeciesValidation!D:W,19,FALSE))),"Date outside expected range for this species",""),"")))</f>
        <v/>
      </c>
      <c r="M873" s="127" t="str">
        <f>IF(LEN(E873&amp;"")&gt;0,IF(ISERROR(VLOOKUP(R873,SpeciesValidation!D:I,6,FALSE)),"",VLOOKUP(R873,SpeciesValidation!D:I,6,FALSE)),"")</f>
        <v/>
      </c>
      <c r="Q873" s="36" t="str">
        <f>IF(LEN(E873&amp;"")&gt;0,IF(ISERROR(VLOOKUP(E873,SpeciesValidation!B:G,2,FALSE)=TRUE),"",VLOOKUP(E873,SpeciesValidation!B:G,2,FALSE)),"")</f>
        <v/>
      </c>
      <c r="R873" s="36" t="str">
        <f>IF(LEN(E873&amp;"")&gt;0,IF(ISERROR(VLOOKUP(E873,SpeciesLookup!B:G,4,FALSE)=TRUE),"",VLOOKUP(E873,SpeciesLookup!B:G,4,FALSE)),"")</f>
        <v/>
      </c>
    </row>
    <row r="874" spans="1:18" ht="13.2" x14ac:dyDescent="0.25">
      <c r="A874" s="72"/>
      <c r="B874" s="73"/>
      <c r="C874" s="73"/>
      <c r="D874" s="11"/>
      <c r="E874" s="74"/>
      <c r="F874" s="75"/>
      <c r="G874" s="128" t="str">
        <f>IF(LEN(E874&amp;"")&gt;0,IF(ISERROR(VLOOKUP(E874,SpeciesLookup!B:G,6,FALSE)=TRUE),"",VLOOKUP(E874,SpeciesLookup!B:G,6,FALSE)),"")</f>
        <v/>
      </c>
      <c r="H874" s="128" t="str">
        <f>IF(LEN(E874&amp;"")&gt;0,IF(ISERROR(VLOOKUP(E874,SpeciesLookup!B:G,5,FALSE)=TRUE),"",VLOOKUP(E874,SpeciesLookup!B:G,5,FALSE)),"")</f>
        <v/>
      </c>
      <c r="I874" s="11"/>
      <c r="J874" s="73"/>
      <c r="K874" s="11"/>
      <c r="L874" s="127" t="str">
        <f>TRIM(IF(ISERROR(VLOOKUP(R874,SpeciesValidation!D:T,IF(ISNA(VLOOKUP(J874,Validation!B$2:C$15,2,FALSE)),FALSE,VLOOKUP(J874,Validation!B$2:C$15,2,FALSE)))),IF(LEN(E874&amp;"")&gt;0,"",""),VLOOKUP(R874,SpeciesValidation!D:T,VLOOKUP(J874,Validation!B$2:C$15,2,FALSE),FALSE)) &amp; " " &amp; IF(ISERROR(IF(LEFT(J874,1)="A",IF(IF(VLOOKUP(R874,SpeciesValidation!D:W,20,FALSE)=FALSE,OR(TEXT(A874,"MMDD")&lt;VLOOKUP(R874,SpeciesValidation!D:W,18,FALSE),TEXT(A874,"MMDD")&gt;VLOOKUP(R874,SpeciesValidation!D:W,19,FALSE)),IF(TEXT(A874,"MMDD")&lt;"0701",TEXT(A874,"MMDD")&gt;VLOOKUP(R874,SpeciesValidation!D:W,18,FALSE),TEXT(A874,"MMDD")&lt;VLOOKUP(R874,SpeciesValidation!D:W,19,FALSE))),"Date outside expected range for this species",""),"")),"",IF(LEFT(J874,1)="A",IF(IF(VLOOKUP(R874,SpeciesValidation!D:W,20,FALSE)=FALSE,OR(TEXT(A874,"MMDD")&lt;VLOOKUP(R874,SpeciesValidation!D:W,18,FALSE),TEXT(A874,"MMDD")&gt;VLOOKUP(R874,SpeciesValidation!D:W,19,FALSE)),IF(TEXT(A874,"MMDD")&lt;"0701",TEXT(A874,"MMDD")&gt;VLOOKUP(R874,SpeciesValidation!D:W,18,FALSE),TEXT(A874,"MMDD")&lt;VLOOKUP(R874,SpeciesValidation!D:W,19,FALSE))),"Date outside expected range for this species",""),"")))</f>
        <v/>
      </c>
      <c r="M874" s="127" t="str">
        <f>IF(LEN(E874&amp;"")&gt;0,IF(ISERROR(VLOOKUP(R874,SpeciesValidation!D:I,6,FALSE)),"",VLOOKUP(R874,SpeciesValidation!D:I,6,FALSE)),"")</f>
        <v/>
      </c>
      <c r="Q874" s="36" t="str">
        <f>IF(LEN(E874&amp;"")&gt;0,IF(ISERROR(VLOOKUP(E874,SpeciesValidation!B:G,2,FALSE)=TRUE),"",VLOOKUP(E874,SpeciesValidation!B:G,2,FALSE)),"")</f>
        <v/>
      </c>
      <c r="R874" s="36" t="str">
        <f>IF(LEN(E874&amp;"")&gt;0,IF(ISERROR(VLOOKUP(E874,SpeciesLookup!B:G,4,FALSE)=TRUE),"",VLOOKUP(E874,SpeciesLookup!B:G,4,FALSE)),"")</f>
        <v/>
      </c>
    </row>
    <row r="875" spans="1:18" ht="13.2" x14ac:dyDescent="0.25">
      <c r="A875" s="72"/>
      <c r="B875" s="73"/>
      <c r="C875" s="73"/>
      <c r="D875" s="11"/>
      <c r="E875" s="74"/>
      <c r="F875" s="75"/>
      <c r="G875" s="128" t="str">
        <f>IF(LEN(E875&amp;"")&gt;0,IF(ISERROR(VLOOKUP(E875,SpeciesLookup!B:G,6,FALSE)=TRUE),"",VLOOKUP(E875,SpeciesLookup!B:G,6,FALSE)),"")</f>
        <v/>
      </c>
      <c r="H875" s="128" t="str">
        <f>IF(LEN(E875&amp;"")&gt;0,IF(ISERROR(VLOOKUP(E875,SpeciesLookup!B:G,5,FALSE)=TRUE),"",VLOOKUP(E875,SpeciesLookup!B:G,5,FALSE)),"")</f>
        <v/>
      </c>
      <c r="I875" s="11"/>
      <c r="J875" s="73"/>
      <c r="K875" s="11"/>
      <c r="L875" s="127" t="str">
        <f>TRIM(IF(ISERROR(VLOOKUP(R875,SpeciesValidation!D:T,IF(ISNA(VLOOKUP(J875,Validation!B$2:C$15,2,FALSE)),FALSE,VLOOKUP(J875,Validation!B$2:C$15,2,FALSE)))),IF(LEN(E875&amp;"")&gt;0,"",""),VLOOKUP(R875,SpeciesValidation!D:T,VLOOKUP(J875,Validation!B$2:C$15,2,FALSE),FALSE)) &amp; " " &amp; IF(ISERROR(IF(LEFT(J875,1)="A",IF(IF(VLOOKUP(R875,SpeciesValidation!D:W,20,FALSE)=FALSE,OR(TEXT(A875,"MMDD")&lt;VLOOKUP(R875,SpeciesValidation!D:W,18,FALSE),TEXT(A875,"MMDD")&gt;VLOOKUP(R875,SpeciesValidation!D:W,19,FALSE)),IF(TEXT(A875,"MMDD")&lt;"0701",TEXT(A875,"MMDD")&gt;VLOOKUP(R875,SpeciesValidation!D:W,18,FALSE),TEXT(A875,"MMDD")&lt;VLOOKUP(R875,SpeciesValidation!D:W,19,FALSE))),"Date outside expected range for this species",""),"")),"",IF(LEFT(J875,1)="A",IF(IF(VLOOKUP(R875,SpeciesValidation!D:W,20,FALSE)=FALSE,OR(TEXT(A875,"MMDD")&lt;VLOOKUP(R875,SpeciesValidation!D:W,18,FALSE),TEXT(A875,"MMDD")&gt;VLOOKUP(R875,SpeciesValidation!D:W,19,FALSE)),IF(TEXT(A875,"MMDD")&lt;"0701",TEXT(A875,"MMDD")&gt;VLOOKUP(R875,SpeciesValidation!D:W,18,FALSE),TEXT(A875,"MMDD")&lt;VLOOKUP(R875,SpeciesValidation!D:W,19,FALSE))),"Date outside expected range for this species",""),"")))</f>
        <v/>
      </c>
      <c r="M875" s="127" t="str">
        <f>IF(LEN(E875&amp;"")&gt;0,IF(ISERROR(VLOOKUP(R875,SpeciesValidation!D:I,6,FALSE)),"",VLOOKUP(R875,SpeciesValidation!D:I,6,FALSE)),"")</f>
        <v/>
      </c>
      <c r="Q875" s="36" t="str">
        <f>IF(LEN(E875&amp;"")&gt;0,IF(ISERROR(VLOOKUP(E875,SpeciesValidation!B:G,2,FALSE)=TRUE),"",VLOOKUP(E875,SpeciesValidation!B:G,2,FALSE)),"")</f>
        <v/>
      </c>
      <c r="R875" s="36" t="str">
        <f>IF(LEN(E875&amp;"")&gt;0,IF(ISERROR(VLOOKUP(E875,SpeciesLookup!B:G,4,FALSE)=TRUE),"",VLOOKUP(E875,SpeciesLookup!B:G,4,FALSE)),"")</f>
        <v/>
      </c>
    </row>
    <row r="876" spans="1:18" ht="13.2" x14ac:dyDescent="0.25">
      <c r="A876" s="72"/>
      <c r="B876" s="73"/>
      <c r="C876" s="73"/>
      <c r="D876" s="11"/>
      <c r="E876" s="74"/>
      <c r="F876" s="75"/>
      <c r="G876" s="128" t="str">
        <f>IF(LEN(E876&amp;"")&gt;0,IF(ISERROR(VLOOKUP(E876,SpeciesLookup!B:G,6,FALSE)=TRUE),"",VLOOKUP(E876,SpeciesLookup!B:G,6,FALSE)),"")</f>
        <v/>
      </c>
      <c r="H876" s="128" t="str">
        <f>IF(LEN(E876&amp;"")&gt;0,IF(ISERROR(VLOOKUP(E876,SpeciesLookup!B:G,5,FALSE)=TRUE),"",VLOOKUP(E876,SpeciesLookup!B:G,5,FALSE)),"")</f>
        <v/>
      </c>
      <c r="I876" s="11"/>
      <c r="J876" s="73"/>
      <c r="K876" s="11"/>
      <c r="L876" s="127" t="str">
        <f>TRIM(IF(ISERROR(VLOOKUP(R876,SpeciesValidation!D:T,IF(ISNA(VLOOKUP(J876,Validation!B$2:C$15,2,FALSE)),FALSE,VLOOKUP(J876,Validation!B$2:C$15,2,FALSE)))),IF(LEN(E876&amp;"")&gt;0,"",""),VLOOKUP(R876,SpeciesValidation!D:T,VLOOKUP(J876,Validation!B$2:C$15,2,FALSE),FALSE)) &amp; " " &amp; IF(ISERROR(IF(LEFT(J876,1)="A",IF(IF(VLOOKUP(R876,SpeciesValidation!D:W,20,FALSE)=FALSE,OR(TEXT(A876,"MMDD")&lt;VLOOKUP(R876,SpeciesValidation!D:W,18,FALSE),TEXT(A876,"MMDD")&gt;VLOOKUP(R876,SpeciesValidation!D:W,19,FALSE)),IF(TEXT(A876,"MMDD")&lt;"0701",TEXT(A876,"MMDD")&gt;VLOOKUP(R876,SpeciesValidation!D:W,18,FALSE),TEXT(A876,"MMDD")&lt;VLOOKUP(R876,SpeciesValidation!D:W,19,FALSE))),"Date outside expected range for this species",""),"")),"",IF(LEFT(J876,1)="A",IF(IF(VLOOKUP(R876,SpeciesValidation!D:W,20,FALSE)=FALSE,OR(TEXT(A876,"MMDD")&lt;VLOOKUP(R876,SpeciesValidation!D:W,18,FALSE),TEXT(A876,"MMDD")&gt;VLOOKUP(R876,SpeciesValidation!D:W,19,FALSE)),IF(TEXT(A876,"MMDD")&lt;"0701",TEXT(A876,"MMDD")&gt;VLOOKUP(R876,SpeciesValidation!D:W,18,FALSE),TEXT(A876,"MMDD")&lt;VLOOKUP(R876,SpeciesValidation!D:W,19,FALSE))),"Date outside expected range for this species",""),"")))</f>
        <v/>
      </c>
      <c r="M876" s="127" t="str">
        <f>IF(LEN(E876&amp;"")&gt;0,IF(ISERROR(VLOOKUP(R876,SpeciesValidation!D:I,6,FALSE)),"",VLOOKUP(R876,SpeciesValidation!D:I,6,FALSE)),"")</f>
        <v/>
      </c>
      <c r="Q876" s="36" t="str">
        <f>IF(LEN(E876&amp;"")&gt;0,IF(ISERROR(VLOOKUP(E876,SpeciesValidation!B:G,2,FALSE)=TRUE),"",VLOOKUP(E876,SpeciesValidation!B:G,2,FALSE)),"")</f>
        <v/>
      </c>
      <c r="R876" s="36" t="str">
        <f>IF(LEN(E876&amp;"")&gt;0,IF(ISERROR(VLOOKUP(E876,SpeciesLookup!B:G,4,FALSE)=TRUE),"",VLOOKUP(E876,SpeciesLookup!B:G,4,FALSE)),"")</f>
        <v/>
      </c>
    </row>
    <row r="877" spans="1:18" ht="13.2" x14ac:dyDescent="0.25">
      <c r="A877" s="72"/>
      <c r="B877" s="73"/>
      <c r="C877" s="73"/>
      <c r="D877" s="11"/>
      <c r="E877" s="74"/>
      <c r="F877" s="75"/>
      <c r="G877" s="128" t="str">
        <f>IF(LEN(E877&amp;"")&gt;0,IF(ISERROR(VLOOKUP(E877,SpeciesLookup!B:G,6,FALSE)=TRUE),"",VLOOKUP(E877,SpeciesLookup!B:G,6,FALSE)),"")</f>
        <v/>
      </c>
      <c r="H877" s="128" t="str">
        <f>IF(LEN(E877&amp;"")&gt;0,IF(ISERROR(VLOOKUP(E877,SpeciesLookup!B:G,5,FALSE)=TRUE),"",VLOOKUP(E877,SpeciesLookup!B:G,5,FALSE)),"")</f>
        <v/>
      </c>
      <c r="I877" s="11"/>
      <c r="J877" s="73"/>
      <c r="K877" s="11"/>
      <c r="L877" s="127" t="str">
        <f>TRIM(IF(ISERROR(VLOOKUP(R877,SpeciesValidation!D:T,IF(ISNA(VLOOKUP(J877,Validation!B$2:C$15,2,FALSE)),FALSE,VLOOKUP(J877,Validation!B$2:C$15,2,FALSE)))),IF(LEN(E877&amp;"")&gt;0,"",""),VLOOKUP(R877,SpeciesValidation!D:T,VLOOKUP(J877,Validation!B$2:C$15,2,FALSE),FALSE)) &amp; " " &amp; IF(ISERROR(IF(LEFT(J877,1)="A",IF(IF(VLOOKUP(R877,SpeciesValidation!D:W,20,FALSE)=FALSE,OR(TEXT(A877,"MMDD")&lt;VLOOKUP(R877,SpeciesValidation!D:W,18,FALSE),TEXT(A877,"MMDD")&gt;VLOOKUP(R877,SpeciesValidation!D:W,19,FALSE)),IF(TEXT(A877,"MMDD")&lt;"0701",TEXT(A877,"MMDD")&gt;VLOOKUP(R877,SpeciesValidation!D:W,18,FALSE),TEXT(A877,"MMDD")&lt;VLOOKUP(R877,SpeciesValidation!D:W,19,FALSE))),"Date outside expected range for this species",""),"")),"",IF(LEFT(J877,1)="A",IF(IF(VLOOKUP(R877,SpeciesValidation!D:W,20,FALSE)=FALSE,OR(TEXT(A877,"MMDD")&lt;VLOOKUP(R877,SpeciesValidation!D:W,18,FALSE),TEXT(A877,"MMDD")&gt;VLOOKUP(R877,SpeciesValidation!D:W,19,FALSE)),IF(TEXT(A877,"MMDD")&lt;"0701",TEXT(A877,"MMDD")&gt;VLOOKUP(R877,SpeciesValidation!D:W,18,FALSE),TEXT(A877,"MMDD")&lt;VLOOKUP(R877,SpeciesValidation!D:W,19,FALSE))),"Date outside expected range for this species",""),"")))</f>
        <v/>
      </c>
      <c r="M877" s="127" t="str">
        <f>IF(LEN(E877&amp;"")&gt;0,IF(ISERROR(VLOOKUP(R877,SpeciesValidation!D:I,6,FALSE)),"",VLOOKUP(R877,SpeciesValidation!D:I,6,FALSE)),"")</f>
        <v/>
      </c>
      <c r="Q877" s="36" t="str">
        <f>IF(LEN(E877&amp;"")&gt;0,IF(ISERROR(VLOOKUP(E877,SpeciesValidation!B:G,2,FALSE)=TRUE),"",VLOOKUP(E877,SpeciesValidation!B:G,2,FALSE)),"")</f>
        <v/>
      </c>
      <c r="R877" s="36" t="str">
        <f>IF(LEN(E877&amp;"")&gt;0,IF(ISERROR(VLOOKUP(E877,SpeciesLookup!B:G,4,FALSE)=TRUE),"",VLOOKUP(E877,SpeciesLookup!B:G,4,FALSE)),"")</f>
        <v/>
      </c>
    </row>
    <row r="878" spans="1:18" ht="13.2" x14ac:dyDescent="0.25">
      <c r="A878" s="72"/>
      <c r="B878" s="73"/>
      <c r="C878" s="73"/>
      <c r="D878" s="11"/>
      <c r="E878" s="74"/>
      <c r="F878" s="75"/>
      <c r="G878" s="128" t="str">
        <f>IF(LEN(E878&amp;"")&gt;0,IF(ISERROR(VLOOKUP(E878,SpeciesLookup!B:G,6,FALSE)=TRUE),"",VLOOKUP(E878,SpeciesLookup!B:G,6,FALSE)),"")</f>
        <v/>
      </c>
      <c r="H878" s="128" t="str">
        <f>IF(LEN(E878&amp;"")&gt;0,IF(ISERROR(VLOOKUP(E878,SpeciesLookup!B:G,5,FALSE)=TRUE),"",VLOOKUP(E878,SpeciesLookup!B:G,5,FALSE)),"")</f>
        <v/>
      </c>
      <c r="I878" s="11"/>
      <c r="J878" s="73"/>
      <c r="K878" s="11"/>
      <c r="L878" s="127" t="str">
        <f>TRIM(IF(ISERROR(VLOOKUP(R878,SpeciesValidation!D:T,IF(ISNA(VLOOKUP(J878,Validation!B$2:C$15,2,FALSE)),FALSE,VLOOKUP(J878,Validation!B$2:C$15,2,FALSE)))),IF(LEN(E878&amp;"")&gt;0,"",""),VLOOKUP(R878,SpeciesValidation!D:T,VLOOKUP(J878,Validation!B$2:C$15,2,FALSE),FALSE)) &amp; " " &amp; IF(ISERROR(IF(LEFT(J878,1)="A",IF(IF(VLOOKUP(R878,SpeciesValidation!D:W,20,FALSE)=FALSE,OR(TEXT(A878,"MMDD")&lt;VLOOKUP(R878,SpeciesValidation!D:W,18,FALSE),TEXT(A878,"MMDD")&gt;VLOOKUP(R878,SpeciesValidation!D:W,19,FALSE)),IF(TEXT(A878,"MMDD")&lt;"0701",TEXT(A878,"MMDD")&gt;VLOOKUP(R878,SpeciesValidation!D:W,18,FALSE),TEXT(A878,"MMDD")&lt;VLOOKUP(R878,SpeciesValidation!D:W,19,FALSE))),"Date outside expected range for this species",""),"")),"",IF(LEFT(J878,1)="A",IF(IF(VLOOKUP(R878,SpeciesValidation!D:W,20,FALSE)=FALSE,OR(TEXT(A878,"MMDD")&lt;VLOOKUP(R878,SpeciesValidation!D:W,18,FALSE),TEXT(A878,"MMDD")&gt;VLOOKUP(R878,SpeciesValidation!D:W,19,FALSE)),IF(TEXT(A878,"MMDD")&lt;"0701",TEXT(A878,"MMDD")&gt;VLOOKUP(R878,SpeciesValidation!D:W,18,FALSE),TEXT(A878,"MMDD")&lt;VLOOKUP(R878,SpeciesValidation!D:W,19,FALSE))),"Date outside expected range for this species",""),"")))</f>
        <v/>
      </c>
      <c r="M878" s="127" t="str">
        <f>IF(LEN(E878&amp;"")&gt;0,IF(ISERROR(VLOOKUP(R878,SpeciesValidation!D:I,6,FALSE)),"",VLOOKUP(R878,SpeciesValidation!D:I,6,FALSE)),"")</f>
        <v/>
      </c>
      <c r="Q878" s="36" t="str">
        <f>IF(LEN(E878&amp;"")&gt;0,IF(ISERROR(VLOOKUP(E878,SpeciesValidation!B:G,2,FALSE)=TRUE),"",VLOOKUP(E878,SpeciesValidation!B:G,2,FALSE)),"")</f>
        <v/>
      </c>
      <c r="R878" s="36" t="str">
        <f>IF(LEN(E878&amp;"")&gt;0,IF(ISERROR(VLOOKUP(E878,SpeciesLookup!B:G,4,FALSE)=TRUE),"",VLOOKUP(E878,SpeciesLookup!B:G,4,FALSE)),"")</f>
        <v/>
      </c>
    </row>
    <row r="879" spans="1:18" ht="13.2" x14ac:dyDescent="0.25">
      <c r="A879" s="72"/>
      <c r="B879" s="73"/>
      <c r="C879" s="73"/>
      <c r="D879" s="11"/>
      <c r="E879" s="74"/>
      <c r="F879" s="75"/>
      <c r="G879" s="128" t="str">
        <f>IF(LEN(E879&amp;"")&gt;0,IF(ISERROR(VLOOKUP(E879,SpeciesLookup!B:G,6,FALSE)=TRUE),"",VLOOKUP(E879,SpeciesLookup!B:G,6,FALSE)),"")</f>
        <v/>
      </c>
      <c r="H879" s="128" t="str">
        <f>IF(LEN(E879&amp;"")&gt;0,IF(ISERROR(VLOOKUP(E879,SpeciesLookup!B:G,5,FALSE)=TRUE),"",VLOOKUP(E879,SpeciesLookup!B:G,5,FALSE)),"")</f>
        <v/>
      </c>
      <c r="I879" s="11"/>
      <c r="J879" s="73"/>
      <c r="K879" s="11"/>
      <c r="L879" s="127" t="str">
        <f>TRIM(IF(ISERROR(VLOOKUP(R879,SpeciesValidation!D:T,IF(ISNA(VLOOKUP(J879,Validation!B$2:C$15,2,FALSE)),FALSE,VLOOKUP(J879,Validation!B$2:C$15,2,FALSE)))),IF(LEN(E879&amp;"")&gt;0,"",""),VLOOKUP(R879,SpeciesValidation!D:T,VLOOKUP(J879,Validation!B$2:C$15,2,FALSE),FALSE)) &amp; " " &amp; IF(ISERROR(IF(LEFT(J879,1)="A",IF(IF(VLOOKUP(R879,SpeciesValidation!D:W,20,FALSE)=FALSE,OR(TEXT(A879,"MMDD")&lt;VLOOKUP(R879,SpeciesValidation!D:W,18,FALSE),TEXT(A879,"MMDD")&gt;VLOOKUP(R879,SpeciesValidation!D:W,19,FALSE)),IF(TEXT(A879,"MMDD")&lt;"0701",TEXT(A879,"MMDD")&gt;VLOOKUP(R879,SpeciesValidation!D:W,18,FALSE),TEXT(A879,"MMDD")&lt;VLOOKUP(R879,SpeciesValidation!D:W,19,FALSE))),"Date outside expected range for this species",""),"")),"",IF(LEFT(J879,1)="A",IF(IF(VLOOKUP(R879,SpeciesValidation!D:W,20,FALSE)=FALSE,OR(TEXT(A879,"MMDD")&lt;VLOOKUP(R879,SpeciesValidation!D:W,18,FALSE),TEXT(A879,"MMDD")&gt;VLOOKUP(R879,SpeciesValidation!D:W,19,FALSE)),IF(TEXT(A879,"MMDD")&lt;"0701",TEXT(A879,"MMDD")&gt;VLOOKUP(R879,SpeciesValidation!D:W,18,FALSE),TEXT(A879,"MMDD")&lt;VLOOKUP(R879,SpeciesValidation!D:W,19,FALSE))),"Date outside expected range for this species",""),"")))</f>
        <v/>
      </c>
      <c r="M879" s="127" t="str">
        <f>IF(LEN(E879&amp;"")&gt;0,IF(ISERROR(VLOOKUP(R879,SpeciesValidation!D:I,6,FALSE)),"",VLOOKUP(R879,SpeciesValidation!D:I,6,FALSE)),"")</f>
        <v/>
      </c>
      <c r="Q879" s="36" t="str">
        <f>IF(LEN(E879&amp;"")&gt;0,IF(ISERROR(VLOOKUP(E879,SpeciesValidation!B:G,2,FALSE)=TRUE),"",VLOOKUP(E879,SpeciesValidation!B:G,2,FALSE)),"")</f>
        <v/>
      </c>
      <c r="R879" s="36" t="str">
        <f>IF(LEN(E879&amp;"")&gt;0,IF(ISERROR(VLOOKUP(E879,SpeciesLookup!B:G,4,FALSE)=TRUE),"",VLOOKUP(E879,SpeciesLookup!B:G,4,FALSE)),"")</f>
        <v/>
      </c>
    </row>
    <row r="880" spans="1:18" ht="13.2" x14ac:dyDescent="0.25">
      <c r="A880" s="72"/>
      <c r="B880" s="73"/>
      <c r="C880" s="73"/>
      <c r="D880" s="11"/>
      <c r="E880" s="74"/>
      <c r="F880" s="75"/>
      <c r="G880" s="128" t="str">
        <f>IF(LEN(E880&amp;"")&gt;0,IF(ISERROR(VLOOKUP(E880,SpeciesLookup!B:G,6,FALSE)=TRUE),"",VLOOKUP(E880,SpeciesLookup!B:G,6,FALSE)),"")</f>
        <v/>
      </c>
      <c r="H880" s="128" t="str">
        <f>IF(LEN(E880&amp;"")&gt;0,IF(ISERROR(VLOOKUP(E880,SpeciesLookup!B:G,5,FALSE)=TRUE),"",VLOOKUP(E880,SpeciesLookup!B:G,5,FALSE)),"")</f>
        <v/>
      </c>
      <c r="I880" s="11"/>
      <c r="J880" s="73"/>
      <c r="K880" s="11"/>
      <c r="L880" s="127" t="str">
        <f>TRIM(IF(ISERROR(VLOOKUP(R880,SpeciesValidation!D:T,IF(ISNA(VLOOKUP(J880,Validation!B$2:C$15,2,FALSE)),FALSE,VLOOKUP(J880,Validation!B$2:C$15,2,FALSE)))),IF(LEN(E880&amp;"")&gt;0,"",""),VLOOKUP(R880,SpeciesValidation!D:T,VLOOKUP(J880,Validation!B$2:C$15,2,FALSE),FALSE)) &amp; " " &amp; IF(ISERROR(IF(LEFT(J880,1)="A",IF(IF(VLOOKUP(R880,SpeciesValidation!D:W,20,FALSE)=FALSE,OR(TEXT(A880,"MMDD")&lt;VLOOKUP(R880,SpeciesValidation!D:W,18,FALSE),TEXT(A880,"MMDD")&gt;VLOOKUP(R880,SpeciesValidation!D:W,19,FALSE)),IF(TEXT(A880,"MMDD")&lt;"0701",TEXT(A880,"MMDD")&gt;VLOOKUP(R880,SpeciesValidation!D:W,18,FALSE),TEXT(A880,"MMDD")&lt;VLOOKUP(R880,SpeciesValidation!D:W,19,FALSE))),"Date outside expected range for this species",""),"")),"",IF(LEFT(J880,1)="A",IF(IF(VLOOKUP(R880,SpeciesValidation!D:W,20,FALSE)=FALSE,OR(TEXT(A880,"MMDD")&lt;VLOOKUP(R880,SpeciesValidation!D:W,18,FALSE),TEXT(A880,"MMDD")&gt;VLOOKUP(R880,SpeciesValidation!D:W,19,FALSE)),IF(TEXT(A880,"MMDD")&lt;"0701",TEXT(A880,"MMDD")&gt;VLOOKUP(R880,SpeciesValidation!D:W,18,FALSE),TEXT(A880,"MMDD")&lt;VLOOKUP(R880,SpeciesValidation!D:W,19,FALSE))),"Date outside expected range for this species",""),"")))</f>
        <v/>
      </c>
      <c r="M880" s="127" t="str">
        <f>IF(LEN(E880&amp;"")&gt;0,IF(ISERROR(VLOOKUP(R880,SpeciesValidation!D:I,6,FALSE)),"",VLOOKUP(R880,SpeciesValidation!D:I,6,FALSE)),"")</f>
        <v/>
      </c>
      <c r="Q880" s="36" t="str">
        <f>IF(LEN(E880&amp;"")&gt;0,IF(ISERROR(VLOOKUP(E880,SpeciesValidation!B:G,2,FALSE)=TRUE),"",VLOOKUP(E880,SpeciesValidation!B:G,2,FALSE)),"")</f>
        <v/>
      </c>
      <c r="R880" s="36" t="str">
        <f>IF(LEN(E880&amp;"")&gt;0,IF(ISERROR(VLOOKUP(E880,SpeciesLookup!B:G,4,FALSE)=TRUE),"",VLOOKUP(E880,SpeciesLookup!B:G,4,FALSE)),"")</f>
        <v/>
      </c>
    </row>
    <row r="881" spans="1:18" ht="13.2" x14ac:dyDescent="0.25">
      <c r="A881" s="72"/>
      <c r="B881" s="73"/>
      <c r="C881" s="73"/>
      <c r="D881" s="11"/>
      <c r="E881" s="74"/>
      <c r="F881" s="75"/>
      <c r="G881" s="128" t="str">
        <f>IF(LEN(E881&amp;"")&gt;0,IF(ISERROR(VLOOKUP(E881,SpeciesLookup!B:G,6,FALSE)=TRUE),"",VLOOKUP(E881,SpeciesLookup!B:G,6,FALSE)),"")</f>
        <v/>
      </c>
      <c r="H881" s="128" t="str">
        <f>IF(LEN(E881&amp;"")&gt;0,IF(ISERROR(VLOOKUP(E881,SpeciesLookup!B:G,5,FALSE)=TRUE),"",VLOOKUP(E881,SpeciesLookup!B:G,5,FALSE)),"")</f>
        <v/>
      </c>
      <c r="I881" s="11"/>
      <c r="J881" s="73"/>
      <c r="K881" s="11"/>
      <c r="L881" s="127" t="str">
        <f>TRIM(IF(ISERROR(VLOOKUP(R881,SpeciesValidation!D:T,IF(ISNA(VLOOKUP(J881,Validation!B$2:C$15,2,FALSE)),FALSE,VLOOKUP(J881,Validation!B$2:C$15,2,FALSE)))),IF(LEN(E881&amp;"")&gt;0,"",""),VLOOKUP(R881,SpeciesValidation!D:T,VLOOKUP(J881,Validation!B$2:C$15,2,FALSE),FALSE)) &amp; " " &amp; IF(ISERROR(IF(LEFT(J881,1)="A",IF(IF(VLOOKUP(R881,SpeciesValidation!D:W,20,FALSE)=FALSE,OR(TEXT(A881,"MMDD")&lt;VLOOKUP(R881,SpeciesValidation!D:W,18,FALSE),TEXT(A881,"MMDD")&gt;VLOOKUP(R881,SpeciesValidation!D:W,19,FALSE)),IF(TEXT(A881,"MMDD")&lt;"0701",TEXT(A881,"MMDD")&gt;VLOOKUP(R881,SpeciesValidation!D:W,18,FALSE),TEXT(A881,"MMDD")&lt;VLOOKUP(R881,SpeciesValidation!D:W,19,FALSE))),"Date outside expected range for this species",""),"")),"",IF(LEFT(J881,1)="A",IF(IF(VLOOKUP(R881,SpeciesValidation!D:W,20,FALSE)=FALSE,OR(TEXT(A881,"MMDD")&lt;VLOOKUP(R881,SpeciesValidation!D:W,18,FALSE),TEXT(A881,"MMDD")&gt;VLOOKUP(R881,SpeciesValidation!D:W,19,FALSE)),IF(TEXT(A881,"MMDD")&lt;"0701",TEXT(A881,"MMDD")&gt;VLOOKUP(R881,SpeciesValidation!D:W,18,FALSE),TEXT(A881,"MMDD")&lt;VLOOKUP(R881,SpeciesValidation!D:W,19,FALSE))),"Date outside expected range for this species",""),"")))</f>
        <v/>
      </c>
      <c r="M881" s="127" t="str">
        <f>IF(LEN(E881&amp;"")&gt;0,IF(ISERROR(VLOOKUP(R881,SpeciesValidation!D:I,6,FALSE)),"",VLOOKUP(R881,SpeciesValidation!D:I,6,FALSE)),"")</f>
        <v/>
      </c>
      <c r="Q881" s="36" t="str">
        <f>IF(LEN(E881&amp;"")&gt;0,IF(ISERROR(VLOOKUP(E881,SpeciesValidation!B:G,2,FALSE)=TRUE),"",VLOOKUP(E881,SpeciesValidation!B:G,2,FALSE)),"")</f>
        <v/>
      </c>
      <c r="R881" s="36" t="str">
        <f>IF(LEN(E881&amp;"")&gt;0,IF(ISERROR(VLOOKUP(E881,SpeciesLookup!B:G,4,FALSE)=TRUE),"",VLOOKUP(E881,SpeciesLookup!B:G,4,FALSE)),"")</f>
        <v/>
      </c>
    </row>
    <row r="882" spans="1:18" ht="13.2" x14ac:dyDescent="0.25">
      <c r="A882" s="72"/>
      <c r="B882" s="73"/>
      <c r="C882" s="73"/>
      <c r="D882" s="11"/>
      <c r="E882" s="74"/>
      <c r="F882" s="75"/>
      <c r="G882" s="128" t="str">
        <f>IF(LEN(E882&amp;"")&gt;0,IF(ISERROR(VLOOKUP(E882,SpeciesLookup!B:G,6,FALSE)=TRUE),"",VLOOKUP(E882,SpeciesLookup!B:G,6,FALSE)),"")</f>
        <v/>
      </c>
      <c r="H882" s="128" t="str">
        <f>IF(LEN(E882&amp;"")&gt;0,IF(ISERROR(VLOOKUP(E882,SpeciesLookup!B:G,5,FALSE)=TRUE),"",VLOOKUP(E882,SpeciesLookup!B:G,5,FALSE)),"")</f>
        <v/>
      </c>
      <c r="I882" s="11"/>
      <c r="J882" s="73"/>
      <c r="K882" s="11"/>
      <c r="L882" s="127" t="str">
        <f>TRIM(IF(ISERROR(VLOOKUP(R882,SpeciesValidation!D:T,IF(ISNA(VLOOKUP(J882,Validation!B$2:C$15,2,FALSE)),FALSE,VLOOKUP(J882,Validation!B$2:C$15,2,FALSE)))),IF(LEN(E882&amp;"")&gt;0,"",""),VLOOKUP(R882,SpeciesValidation!D:T,VLOOKUP(J882,Validation!B$2:C$15,2,FALSE),FALSE)) &amp; " " &amp; IF(ISERROR(IF(LEFT(J882,1)="A",IF(IF(VLOOKUP(R882,SpeciesValidation!D:W,20,FALSE)=FALSE,OR(TEXT(A882,"MMDD")&lt;VLOOKUP(R882,SpeciesValidation!D:W,18,FALSE),TEXT(A882,"MMDD")&gt;VLOOKUP(R882,SpeciesValidation!D:W,19,FALSE)),IF(TEXT(A882,"MMDD")&lt;"0701",TEXT(A882,"MMDD")&gt;VLOOKUP(R882,SpeciesValidation!D:W,18,FALSE),TEXT(A882,"MMDD")&lt;VLOOKUP(R882,SpeciesValidation!D:W,19,FALSE))),"Date outside expected range for this species",""),"")),"",IF(LEFT(J882,1)="A",IF(IF(VLOOKUP(R882,SpeciesValidation!D:W,20,FALSE)=FALSE,OR(TEXT(A882,"MMDD")&lt;VLOOKUP(R882,SpeciesValidation!D:W,18,FALSE),TEXT(A882,"MMDD")&gt;VLOOKUP(R882,SpeciesValidation!D:W,19,FALSE)),IF(TEXT(A882,"MMDD")&lt;"0701",TEXT(A882,"MMDD")&gt;VLOOKUP(R882,SpeciesValidation!D:W,18,FALSE),TEXT(A882,"MMDD")&lt;VLOOKUP(R882,SpeciesValidation!D:W,19,FALSE))),"Date outside expected range for this species",""),"")))</f>
        <v/>
      </c>
      <c r="M882" s="127" t="str">
        <f>IF(LEN(E882&amp;"")&gt;0,IF(ISERROR(VLOOKUP(R882,SpeciesValidation!D:I,6,FALSE)),"",VLOOKUP(R882,SpeciesValidation!D:I,6,FALSE)),"")</f>
        <v/>
      </c>
      <c r="Q882" s="36" t="str">
        <f>IF(LEN(E882&amp;"")&gt;0,IF(ISERROR(VLOOKUP(E882,SpeciesValidation!B:G,2,FALSE)=TRUE),"",VLOOKUP(E882,SpeciesValidation!B:G,2,FALSE)),"")</f>
        <v/>
      </c>
      <c r="R882" s="36" t="str">
        <f>IF(LEN(E882&amp;"")&gt;0,IF(ISERROR(VLOOKUP(E882,SpeciesLookup!B:G,4,FALSE)=TRUE),"",VLOOKUP(E882,SpeciesLookup!B:G,4,FALSE)),"")</f>
        <v/>
      </c>
    </row>
    <row r="883" spans="1:18" ht="13.2" x14ac:dyDescent="0.25">
      <c r="A883" s="72"/>
      <c r="B883" s="73"/>
      <c r="C883" s="73"/>
      <c r="D883" s="11"/>
      <c r="E883" s="74"/>
      <c r="F883" s="75"/>
      <c r="G883" s="128" t="str">
        <f>IF(LEN(E883&amp;"")&gt;0,IF(ISERROR(VLOOKUP(E883,SpeciesLookup!B:G,6,FALSE)=TRUE),"",VLOOKUP(E883,SpeciesLookup!B:G,6,FALSE)),"")</f>
        <v/>
      </c>
      <c r="H883" s="128" t="str">
        <f>IF(LEN(E883&amp;"")&gt;0,IF(ISERROR(VLOOKUP(E883,SpeciesLookup!B:G,5,FALSE)=TRUE),"",VLOOKUP(E883,SpeciesLookup!B:G,5,FALSE)),"")</f>
        <v/>
      </c>
      <c r="I883" s="11"/>
      <c r="J883" s="73"/>
      <c r="K883" s="11"/>
      <c r="L883" s="127" t="str">
        <f>TRIM(IF(ISERROR(VLOOKUP(R883,SpeciesValidation!D:T,IF(ISNA(VLOOKUP(J883,Validation!B$2:C$15,2,FALSE)),FALSE,VLOOKUP(J883,Validation!B$2:C$15,2,FALSE)))),IF(LEN(E883&amp;"")&gt;0,"",""),VLOOKUP(R883,SpeciesValidation!D:T,VLOOKUP(J883,Validation!B$2:C$15,2,FALSE),FALSE)) &amp; " " &amp; IF(ISERROR(IF(LEFT(J883,1)="A",IF(IF(VLOOKUP(R883,SpeciesValidation!D:W,20,FALSE)=FALSE,OR(TEXT(A883,"MMDD")&lt;VLOOKUP(R883,SpeciesValidation!D:W,18,FALSE),TEXT(A883,"MMDD")&gt;VLOOKUP(R883,SpeciesValidation!D:W,19,FALSE)),IF(TEXT(A883,"MMDD")&lt;"0701",TEXT(A883,"MMDD")&gt;VLOOKUP(R883,SpeciesValidation!D:W,18,FALSE),TEXT(A883,"MMDD")&lt;VLOOKUP(R883,SpeciesValidation!D:W,19,FALSE))),"Date outside expected range for this species",""),"")),"",IF(LEFT(J883,1)="A",IF(IF(VLOOKUP(R883,SpeciesValidation!D:W,20,FALSE)=FALSE,OR(TEXT(A883,"MMDD")&lt;VLOOKUP(R883,SpeciesValidation!D:W,18,FALSE),TEXT(A883,"MMDD")&gt;VLOOKUP(R883,SpeciesValidation!D:W,19,FALSE)),IF(TEXT(A883,"MMDD")&lt;"0701",TEXT(A883,"MMDD")&gt;VLOOKUP(R883,SpeciesValidation!D:W,18,FALSE),TEXT(A883,"MMDD")&lt;VLOOKUP(R883,SpeciesValidation!D:W,19,FALSE))),"Date outside expected range for this species",""),"")))</f>
        <v/>
      </c>
      <c r="M883" s="127" t="str">
        <f>IF(LEN(E883&amp;"")&gt;0,IF(ISERROR(VLOOKUP(R883,SpeciesValidation!D:I,6,FALSE)),"",VLOOKUP(R883,SpeciesValidation!D:I,6,FALSE)),"")</f>
        <v/>
      </c>
      <c r="Q883" s="36" t="str">
        <f>IF(LEN(E883&amp;"")&gt;0,IF(ISERROR(VLOOKUP(E883,SpeciesValidation!B:G,2,FALSE)=TRUE),"",VLOOKUP(E883,SpeciesValidation!B:G,2,FALSE)),"")</f>
        <v/>
      </c>
      <c r="R883" s="36" t="str">
        <f>IF(LEN(E883&amp;"")&gt;0,IF(ISERROR(VLOOKUP(E883,SpeciesLookup!B:G,4,FALSE)=TRUE),"",VLOOKUP(E883,SpeciesLookup!B:G,4,FALSE)),"")</f>
        <v/>
      </c>
    </row>
    <row r="884" spans="1:18" ht="13.2" x14ac:dyDescent="0.25">
      <c r="A884" s="72"/>
      <c r="B884" s="73"/>
      <c r="C884" s="73"/>
      <c r="D884" s="11"/>
      <c r="E884" s="74"/>
      <c r="F884" s="75"/>
      <c r="G884" s="128" t="str">
        <f>IF(LEN(E884&amp;"")&gt;0,IF(ISERROR(VLOOKUP(E884,SpeciesLookup!B:G,6,FALSE)=TRUE),"",VLOOKUP(E884,SpeciesLookup!B:G,6,FALSE)),"")</f>
        <v/>
      </c>
      <c r="H884" s="128" t="str">
        <f>IF(LEN(E884&amp;"")&gt;0,IF(ISERROR(VLOOKUP(E884,SpeciesLookup!B:G,5,FALSE)=TRUE),"",VLOOKUP(E884,SpeciesLookup!B:G,5,FALSE)),"")</f>
        <v/>
      </c>
      <c r="I884" s="11"/>
      <c r="J884" s="73"/>
      <c r="K884" s="11"/>
      <c r="L884" s="127" t="str">
        <f>TRIM(IF(ISERROR(VLOOKUP(R884,SpeciesValidation!D:T,IF(ISNA(VLOOKUP(J884,Validation!B$2:C$15,2,FALSE)),FALSE,VLOOKUP(J884,Validation!B$2:C$15,2,FALSE)))),IF(LEN(E884&amp;"")&gt;0,"",""),VLOOKUP(R884,SpeciesValidation!D:T,VLOOKUP(J884,Validation!B$2:C$15,2,FALSE),FALSE)) &amp; " " &amp; IF(ISERROR(IF(LEFT(J884,1)="A",IF(IF(VLOOKUP(R884,SpeciesValidation!D:W,20,FALSE)=FALSE,OR(TEXT(A884,"MMDD")&lt;VLOOKUP(R884,SpeciesValidation!D:W,18,FALSE),TEXT(A884,"MMDD")&gt;VLOOKUP(R884,SpeciesValidation!D:W,19,FALSE)),IF(TEXT(A884,"MMDD")&lt;"0701",TEXT(A884,"MMDD")&gt;VLOOKUP(R884,SpeciesValidation!D:W,18,FALSE),TEXT(A884,"MMDD")&lt;VLOOKUP(R884,SpeciesValidation!D:W,19,FALSE))),"Date outside expected range for this species",""),"")),"",IF(LEFT(J884,1)="A",IF(IF(VLOOKUP(R884,SpeciesValidation!D:W,20,FALSE)=FALSE,OR(TEXT(A884,"MMDD")&lt;VLOOKUP(R884,SpeciesValidation!D:W,18,FALSE),TEXT(A884,"MMDD")&gt;VLOOKUP(R884,SpeciesValidation!D:W,19,FALSE)),IF(TEXT(A884,"MMDD")&lt;"0701",TEXT(A884,"MMDD")&gt;VLOOKUP(R884,SpeciesValidation!D:W,18,FALSE),TEXT(A884,"MMDD")&lt;VLOOKUP(R884,SpeciesValidation!D:W,19,FALSE))),"Date outside expected range for this species",""),"")))</f>
        <v/>
      </c>
      <c r="M884" s="127" t="str">
        <f>IF(LEN(E884&amp;"")&gt;0,IF(ISERROR(VLOOKUP(R884,SpeciesValidation!D:I,6,FALSE)),"",VLOOKUP(R884,SpeciesValidation!D:I,6,FALSE)),"")</f>
        <v/>
      </c>
      <c r="Q884" s="36" t="str">
        <f>IF(LEN(E884&amp;"")&gt;0,IF(ISERROR(VLOOKUP(E884,SpeciesValidation!B:G,2,FALSE)=TRUE),"",VLOOKUP(E884,SpeciesValidation!B:G,2,FALSE)),"")</f>
        <v/>
      </c>
      <c r="R884" s="36" t="str">
        <f>IF(LEN(E884&amp;"")&gt;0,IF(ISERROR(VLOOKUP(E884,SpeciesLookup!B:G,4,FALSE)=TRUE),"",VLOOKUP(E884,SpeciesLookup!B:G,4,FALSE)),"")</f>
        <v/>
      </c>
    </row>
    <row r="885" spans="1:18" ht="13.2" x14ac:dyDescent="0.25">
      <c r="A885" s="72"/>
      <c r="B885" s="73"/>
      <c r="C885" s="73"/>
      <c r="D885" s="11"/>
      <c r="E885" s="74"/>
      <c r="F885" s="75"/>
      <c r="G885" s="128" t="str">
        <f>IF(LEN(E885&amp;"")&gt;0,IF(ISERROR(VLOOKUP(E885,SpeciesLookup!B:G,6,FALSE)=TRUE),"",VLOOKUP(E885,SpeciesLookup!B:G,6,FALSE)),"")</f>
        <v/>
      </c>
      <c r="H885" s="128" t="str">
        <f>IF(LEN(E885&amp;"")&gt;0,IF(ISERROR(VLOOKUP(E885,SpeciesLookup!B:G,5,FALSE)=TRUE),"",VLOOKUP(E885,SpeciesLookup!B:G,5,FALSE)),"")</f>
        <v/>
      </c>
      <c r="I885" s="11"/>
      <c r="J885" s="73"/>
      <c r="K885" s="11"/>
      <c r="L885" s="127" t="str">
        <f>TRIM(IF(ISERROR(VLOOKUP(R885,SpeciesValidation!D:T,IF(ISNA(VLOOKUP(J885,Validation!B$2:C$15,2,FALSE)),FALSE,VLOOKUP(J885,Validation!B$2:C$15,2,FALSE)))),IF(LEN(E885&amp;"")&gt;0,"",""),VLOOKUP(R885,SpeciesValidation!D:T,VLOOKUP(J885,Validation!B$2:C$15,2,FALSE),FALSE)) &amp; " " &amp; IF(ISERROR(IF(LEFT(J885,1)="A",IF(IF(VLOOKUP(R885,SpeciesValidation!D:W,20,FALSE)=FALSE,OR(TEXT(A885,"MMDD")&lt;VLOOKUP(R885,SpeciesValidation!D:W,18,FALSE),TEXT(A885,"MMDD")&gt;VLOOKUP(R885,SpeciesValidation!D:W,19,FALSE)),IF(TEXT(A885,"MMDD")&lt;"0701",TEXT(A885,"MMDD")&gt;VLOOKUP(R885,SpeciesValidation!D:W,18,FALSE),TEXT(A885,"MMDD")&lt;VLOOKUP(R885,SpeciesValidation!D:W,19,FALSE))),"Date outside expected range for this species",""),"")),"",IF(LEFT(J885,1)="A",IF(IF(VLOOKUP(R885,SpeciesValidation!D:W,20,FALSE)=FALSE,OR(TEXT(A885,"MMDD")&lt;VLOOKUP(R885,SpeciesValidation!D:W,18,FALSE),TEXT(A885,"MMDD")&gt;VLOOKUP(R885,SpeciesValidation!D:W,19,FALSE)),IF(TEXT(A885,"MMDD")&lt;"0701",TEXT(A885,"MMDD")&gt;VLOOKUP(R885,SpeciesValidation!D:W,18,FALSE),TEXT(A885,"MMDD")&lt;VLOOKUP(R885,SpeciesValidation!D:W,19,FALSE))),"Date outside expected range for this species",""),"")))</f>
        <v/>
      </c>
      <c r="M885" s="127" t="str">
        <f>IF(LEN(E885&amp;"")&gt;0,IF(ISERROR(VLOOKUP(R885,SpeciesValidation!D:I,6,FALSE)),"",VLOOKUP(R885,SpeciesValidation!D:I,6,FALSE)),"")</f>
        <v/>
      </c>
      <c r="Q885" s="36" t="str">
        <f>IF(LEN(E885&amp;"")&gt;0,IF(ISERROR(VLOOKUP(E885,SpeciesValidation!B:G,2,FALSE)=TRUE),"",VLOOKUP(E885,SpeciesValidation!B:G,2,FALSE)),"")</f>
        <v/>
      </c>
      <c r="R885" s="36" t="str">
        <f>IF(LEN(E885&amp;"")&gt;0,IF(ISERROR(VLOOKUP(E885,SpeciesLookup!B:G,4,FALSE)=TRUE),"",VLOOKUP(E885,SpeciesLookup!B:G,4,FALSE)),"")</f>
        <v/>
      </c>
    </row>
    <row r="886" spans="1:18" ht="13.2" x14ac:dyDescent="0.25">
      <c r="A886" s="72"/>
      <c r="B886" s="73"/>
      <c r="C886" s="73"/>
      <c r="D886" s="11"/>
      <c r="E886" s="74"/>
      <c r="F886" s="75"/>
      <c r="G886" s="128" t="str">
        <f>IF(LEN(E886&amp;"")&gt;0,IF(ISERROR(VLOOKUP(E886,SpeciesLookup!B:G,6,FALSE)=TRUE),"",VLOOKUP(E886,SpeciesLookup!B:G,6,FALSE)),"")</f>
        <v/>
      </c>
      <c r="H886" s="128" t="str">
        <f>IF(LEN(E886&amp;"")&gt;0,IF(ISERROR(VLOOKUP(E886,SpeciesLookup!B:G,5,FALSE)=TRUE),"",VLOOKUP(E886,SpeciesLookup!B:G,5,FALSE)),"")</f>
        <v/>
      </c>
      <c r="I886" s="11"/>
      <c r="J886" s="73"/>
      <c r="K886" s="11"/>
      <c r="L886" s="127" t="str">
        <f>TRIM(IF(ISERROR(VLOOKUP(R886,SpeciesValidation!D:T,IF(ISNA(VLOOKUP(J886,Validation!B$2:C$15,2,FALSE)),FALSE,VLOOKUP(J886,Validation!B$2:C$15,2,FALSE)))),IF(LEN(E886&amp;"")&gt;0,"",""),VLOOKUP(R886,SpeciesValidation!D:T,VLOOKUP(J886,Validation!B$2:C$15,2,FALSE),FALSE)) &amp; " " &amp; IF(ISERROR(IF(LEFT(J886,1)="A",IF(IF(VLOOKUP(R886,SpeciesValidation!D:W,20,FALSE)=FALSE,OR(TEXT(A886,"MMDD")&lt;VLOOKUP(R886,SpeciesValidation!D:W,18,FALSE),TEXT(A886,"MMDD")&gt;VLOOKUP(R886,SpeciesValidation!D:W,19,FALSE)),IF(TEXT(A886,"MMDD")&lt;"0701",TEXT(A886,"MMDD")&gt;VLOOKUP(R886,SpeciesValidation!D:W,18,FALSE),TEXT(A886,"MMDD")&lt;VLOOKUP(R886,SpeciesValidation!D:W,19,FALSE))),"Date outside expected range for this species",""),"")),"",IF(LEFT(J886,1)="A",IF(IF(VLOOKUP(R886,SpeciesValidation!D:W,20,FALSE)=FALSE,OR(TEXT(A886,"MMDD")&lt;VLOOKUP(R886,SpeciesValidation!D:W,18,FALSE),TEXT(A886,"MMDD")&gt;VLOOKUP(R886,SpeciesValidation!D:W,19,FALSE)),IF(TEXT(A886,"MMDD")&lt;"0701",TEXT(A886,"MMDD")&gt;VLOOKUP(R886,SpeciesValidation!D:W,18,FALSE),TEXT(A886,"MMDD")&lt;VLOOKUP(R886,SpeciesValidation!D:W,19,FALSE))),"Date outside expected range for this species",""),"")))</f>
        <v/>
      </c>
      <c r="M886" s="127" t="str">
        <f>IF(LEN(E886&amp;"")&gt;0,IF(ISERROR(VLOOKUP(R886,SpeciesValidation!D:I,6,FALSE)),"",VLOOKUP(R886,SpeciesValidation!D:I,6,FALSE)),"")</f>
        <v/>
      </c>
      <c r="Q886" s="36" t="str">
        <f>IF(LEN(E886&amp;"")&gt;0,IF(ISERROR(VLOOKUP(E886,SpeciesValidation!B:G,2,FALSE)=TRUE),"",VLOOKUP(E886,SpeciesValidation!B:G,2,FALSE)),"")</f>
        <v/>
      </c>
      <c r="R886" s="36" t="str">
        <f>IF(LEN(E886&amp;"")&gt;0,IF(ISERROR(VLOOKUP(E886,SpeciesLookup!B:G,4,FALSE)=TRUE),"",VLOOKUP(E886,SpeciesLookup!B:G,4,FALSE)),"")</f>
        <v/>
      </c>
    </row>
    <row r="887" spans="1:18" ht="13.2" x14ac:dyDescent="0.25">
      <c r="A887" s="72"/>
      <c r="B887" s="73"/>
      <c r="C887" s="73"/>
      <c r="D887" s="11"/>
      <c r="E887" s="74"/>
      <c r="F887" s="75"/>
      <c r="G887" s="128" t="str">
        <f>IF(LEN(E887&amp;"")&gt;0,IF(ISERROR(VLOOKUP(E887,SpeciesLookup!B:G,6,FALSE)=TRUE),"",VLOOKUP(E887,SpeciesLookup!B:G,6,FALSE)),"")</f>
        <v/>
      </c>
      <c r="H887" s="128" t="str">
        <f>IF(LEN(E887&amp;"")&gt;0,IF(ISERROR(VLOOKUP(E887,SpeciesLookup!B:G,5,FALSE)=TRUE),"",VLOOKUP(E887,SpeciesLookup!B:G,5,FALSE)),"")</f>
        <v/>
      </c>
      <c r="I887" s="11"/>
      <c r="J887" s="73"/>
      <c r="K887" s="11"/>
      <c r="L887" s="127" t="str">
        <f>TRIM(IF(ISERROR(VLOOKUP(R887,SpeciesValidation!D:T,IF(ISNA(VLOOKUP(J887,Validation!B$2:C$15,2,FALSE)),FALSE,VLOOKUP(J887,Validation!B$2:C$15,2,FALSE)))),IF(LEN(E887&amp;"")&gt;0,"",""),VLOOKUP(R887,SpeciesValidation!D:T,VLOOKUP(J887,Validation!B$2:C$15,2,FALSE),FALSE)) &amp; " " &amp; IF(ISERROR(IF(LEFT(J887,1)="A",IF(IF(VLOOKUP(R887,SpeciesValidation!D:W,20,FALSE)=FALSE,OR(TEXT(A887,"MMDD")&lt;VLOOKUP(R887,SpeciesValidation!D:W,18,FALSE),TEXT(A887,"MMDD")&gt;VLOOKUP(R887,SpeciesValidation!D:W,19,FALSE)),IF(TEXT(A887,"MMDD")&lt;"0701",TEXT(A887,"MMDD")&gt;VLOOKUP(R887,SpeciesValidation!D:W,18,FALSE),TEXT(A887,"MMDD")&lt;VLOOKUP(R887,SpeciesValidation!D:W,19,FALSE))),"Date outside expected range for this species",""),"")),"",IF(LEFT(J887,1)="A",IF(IF(VLOOKUP(R887,SpeciesValidation!D:W,20,FALSE)=FALSE,OR(TEXT(A887,"MMDD")&lt;VLOOKUP(R887,SpeciesValidation!D:W,18,FALSE),TEXT(A887,"MMDD")&gt;VLOOKUP(R887,SpeciesValidation!D:W,19,FALSE)),IF(TEXT(A887,"MMDD")&lt;"0701",TEXT(A887,"MMDD")&gt;VLOOKUP(R887,SpeciesValidation!D:W,18,FALSE),TEXT(A887,"MMDD")&lt;VLOOKUP(R887,SpeciesValidation!D:W,19,FALSE))),"Date outside expected range for this species",""),"")))</f>
        <v/>
      </c>
      <c r="M887" s="127" t="str">
        <f>IF(LEN(E887&amp;"")&gt;0,IF(ISERROR(VLOOKUP(R887,SpeciesValidation!D:I,6,FALSE)),"",VLOOKUP(R887,SpeciesValidation!D:I,6,FALSE)),"")</f>
        <v/>
      </c>
      <c r="Q887" s="36" t="str">
        <f>IF(LEN(E887&amp;"")&gt;0,IF(ISERROR(VLOOKUP(E887,SpeciesValidation!B:G,2,FALSE)=TRUE),"",VLOOKUP(E887,SpeciesValidation!B:G,2,FALSE)),"")</f>
        <v/>
      </c>
      <c r="R887" s="36" t="str">
        <f>IF(LEN(E887&amp;"")&gt;0,IF(ISERROR(VLOOKUP(E887,SpeciesLookup!B:G,4,FALSE)=TRUE),"",VLOOKUP(E887,SpeciesLookup!B:G,4,FALSE)),"")</f>
        <v/>
      </c>
    </row>
    <row r="888" spans="1:18" ht="13.2" x14ac:dyDescent="0.25">
      <c r="A888" s="72"/>
      <c r="B888" s="73"/>
      <c r="C888" s="73"/>
      <c r="D888" s="11"/>
      <c r="E888" s="74"/>
      <c r="F888" s="75"/>
      <c r="G888" s="128" t="str">
        <f>IF(LEN(E888&amp;"")&gt;0,IF(ISERROR(VLOOKUP(E888,SpeciesLookup!B:G,6,FALSE)=TRUE),"",VLOOKUP(E888,SpeciesLookup!B:G,6,FALSE)),"")</f>
        <v/>
      </c>
      <c r="H888" s="128" t="str">
        <f>IF(LEN(E888&amp;"")&gt;0,IF(ISERROR(VLOOKUP(E888,SpeciesLookup!B:G,5,FALSE)=TRUE),"",VLOOKUP(E888,SpeciesLookup!B:G,5,FALSE)),"")</f>
        <v/>
      </c>
      <c r="I888" s="11"/>
      <c r="J888" s="73"/>
      <c r="K888" s="11"/>
      <c r="L888" s="127" t="str">
        <f>TRIM(IF(ISERROR(VLOOKUP(R888,SpeciesValidation!D:T,IF(ISNA(VLOOKUP(J888,Validation!B$2:C$15,2,FALSE)),FALSE,VLOOKUP(J888,Validation!B$2:C$15,2,FALSE)))),IF(LEN(E888&amp;"")&gt;0,"",""),VLOOKUP(R888,SpeciesValidation!D:T,VLOOKUP(J888,Validation!B$2:C$15,2,FALSE),FALSE)) &amp; " " &amp; IF(ISERROR(IF(LEFT(J888,1)="A",IF(IF(VLOOKUP(R888,SpeciesValidation!D:W,20,FALSE)=FALSE,OR(TEXT(A888,"MMDD")&lt;VLOOKUP(R888,SpeciesValidation!D:W,18,FALSE),TEXT(A888,"MMDD")&gt;VLOOKUP(R888,SpeciesValidation!D:W,19,FALSE)),IF(TEXT(A888,"MMDD")&lt;"0701",TEXT(A888,"MMDD")&gt;VLOOKUP(R888,SpeciesValidation!D:W,18,FALSE),TEXT(A888,"MMDD")&lt;VLOOKUP(R888,SpeciesValidation!D:W,19,FALSE))),"Date outside expected range for this species",""),"")),"",IF(LEFT(J888,1)="A",IF(IF(VLOOKUP(R888,SpeciesValidation!D:W,20,FALSE)=FALSE,OR(TEXT(A888,"MMDD")&lt;VLOOKUP(R888,SpeciesValidation!D:W,18,FALSE),TEXT(A888,"MMDD")&gt;VLOOKUP(R888,SpeciesValidation!D:W,19,FALSE)),IF(TEXT(A888,"MMDD")&lt;"0701",TEXT(A888,"MMDD")&gt;VLOOKUP(R888,SpeciesValidation!D:W,18,FALSE),TEXT(A888,"MMDD")&lt;VLOOKUP(R888,SpeciesValidation!D:W,19,FALSE))),"Date outside expected range for this species",""),"")))</f>
        <v/>
      </c>
      <c r="M888" s="127" t="str">
        <f>IF(LEN(E888&amp;"")&gt;0,IF(ISERROR(VLOOKUP(R888,SpeciesValidation!D:I,6,FALSE)),"",VLOOKUP(R888,SpeciesValidation!D:I,6,FALSE)),"")</f>
        <v/>
      </c>
      <c r="Q888" s="36" t="str">
        <f>IF(LEN(E888&amp;"")&gt;0,IF(ISERROR(VLOOKUP(E888,SpeciesValidation!B:G,2,FALSE)=TRUE),"",VLOOKUP(E888,SpeciesValidation!B:G,2,FALSE)),"")</f>
        <v/>
      </c>
      <c r="R888" s="36" t="str">
        <f>IF(LEN(E888&amp;"")&gt;0,IF(ISERROR(VLOOKUP(E888,SpeciesLookup!B:G,4,FALSE)=TRUE),"",VLOOKUP(E888,SpeciesLookup!B:G,4,FALSE)),"")</f>
        <v/>
      </c>
    </row>
    <row r="889" spans="1:18" ht="13.2" x14ac:dyDescent="0.25">
      <c r="A889" s="72"/>
      <c r="B889" s="73"/>
      <c r="C889" s="73"/>
      <c r="D889" s="11"/>
      <c r="E889" s="74"/>
      <c r="F889" s="75"/>
      <c r="G889" s="128" t="str">
        <f>IF(LEN(E889&amp;"")&gt;0,IF(ISERROR(VLOOKUP(E889,SpeciesLookup!B:G,6,FALSE)=TRUE),"",VLOOKUP(E889,SpeciesLookup!B:G,6,FALSE)),"")</f>
        <v/>
      </c>
      <c r="H889" s="128" t="str">
        <f>IF(LEN(E889&amp;"")&gt;0,IF(ISERROR(VLOOKUP(E889,SpeciesLookup!B:G,5,FALSE)=TRUE),"",VLOOKUP(E889,SpeciesLookup!B:G,5,FALSE)),"")</f>
        <v/>
      </c>
      <c r="I889" s="11"/>
      <c r="J889" s="73"/>
      <c r="K889" s="11"/>
      <c r="L889" s="127" t="str">
        <f>TRIM(IF(ISERROR(VLOOKUP(R889,SpeciesValidation!D:T,IF(ISNA(VLOOKUP(J889,Validation!B$2:C$15,2,FALSE)),FALSE,VLOOKUP(J889,Validation!B$2:C$15,2,FALSE)))),IF(LEN(E889&amp;"")&gt;0,"",""),VLOOKUP(R889,SpeciesValidation!D:T,VLOOKUP(J889,Validation!B$2:C$15,2,FALSE),FALSE)) &amp; " " &amp; IF(ISERROR(IF(LEFT(J889,1)="A",IF(IF(VLOOKUP(R889,SpeciesValidation!D:W,20,FALSE)=FALSE,OR(TEXT(A889,"MMDD")&lt;VLOOKUP(R889,SpeciesValidation!D:W,18,FALSE),TEXT(A889,"MMDD")&gt;VLOOKUP(R889,SpeciesValidation!D:W,19,FALSE)),IF(TEXT(A889,"MMDD")&lt;"0701",TEXT(A889,"MMDD")&gt;VLOOKUP(R889,SpeciesValidation!D:W,18,FALSE),TEXT(A889,"MMDD")&lt;VLOOKUP(R889,SpeciesValidation!D:W,19,FALSE))),"Date outside expected range for this species",""),"")),"",IF(LEFT(J889,1)="A",IF(IF(VLOOKUP(R889,SpeciesValidation!D:W,20,FALSE)=FALSE,OR(TEXT(A889,"MMDD")&lt;VLOOKUP(R889,SpeciesValidation!D:W,18,FALSE),TEXT(A889,"MMDD")&gt;VLOOKUP(R889,SpeciesValidation!D:W,19,FALSE)),IF(TEXT(A889,"MMDD")&lt;"0701",TEXT(A889,"MMDD")&gt;VLOOKUP(R889,SpeciesValidation!D:W,18,FALSE),TEXT(A889,"MMDD")&lt;VLOOKUP(R889,SpeciesValidation!D:W,19,FALSE))),"Date outside expected range for this species",""),"")))</f>
        <v/>
      </c>
      <c r="M889" s="127" t="str">
        <f>IF(LEN(E889&amp;"")&gt;0,IF(ISERROR(VLOOKUP(R889,SpeciesValidation!D:I,6,FALSE)),"",VLOOKUP(R889,SpeciesValidation!D:I,6,FALSE)),"")</f>
        <v/>
      </c>
      <c r="Q889" s="36" t="str">
        <f>IF(LEN(E889&amp;"")&gt;0,IF(ISERROR(VLOOKUP(E889,SpeciesValidation!B:G,2,FALSE)=TRUE),"",VLOOKUP(E889,SpeciesValidation!B:G,2,FALSE)),"")</f>
        <v/>
      </c>
      <c r="R889" s="36" t="str">
        <f>IF(LEN(E889&amp;"")&gt;0,IF(ISERROR(VLOOKUP(E889,SpeciesLookup!B:G,4,FALSE)=TRUE),"",VLOOKUP(E889,SpeciesLookup!B:G,4,FALSE)),"")</f>
        <v/>
      </c>
    </row>
    <row r="890" spans="1:18" ht="13.2" x14ac:dyDescent="0.25">
      <c r="A890" s="72"/>
      <c r="B890" s="73"/>
      <c r="C890" s="73"/>
      <c r="D890" s="11"/>
      <c r="E890" s="74"/>
      <c r="F890" s="75"/>
      <c r="G890" s="128" t="str">
        <f>IF(LEN(E890&amp;"")&gt;0,IF(ISERROR(VLOOKUP(E890,SpeciesLookup!B:G,6,FALSE)=TRUE),"",VLOOKUP(E890,SpeciesLookup!B:G,6,FALSE)),"")</f>
        <v/>
      </c>
      <c r="H890" s="128" t="str">
        <f>IF(LEN(E890&amp;"")&gt;0,IF(ISERROR(VLOOKUP(E890,SpeciesLookup!B:G,5,FALSE)=TRUE),"",VLOOKUP(E890,SpeciesLookup!B:G,5,FALSE)),"")</f>
        <v/>
      </c>
      <c r="I890" s="11"/>
      <c r="J890" s="73"/>
      <c r="K890" s="11"/>
      <c r="L890" s="127" t="str">
        <f>TRIM(IF(ISERROR(VLOOKUP(R890,SpeciesValidation!D:T,IF(ISNA(VLOOKUP(J890,Validation!B$2:C$15,2,FALSE)),FALSE,VLOOKUP(J890,Validation!B$2:C$15,2,FALSE)))),IF(LEN(E890&amp;"")&gt;0,"",""),VLOOKUP(R890,SpeciesValidation!D:T,VLOOKUP(J890,Validation!B$2:C$15,2,FALSE),FALSE)) &amp; " " &amp; IF(ISERROR(IF(LEFT(J890,1)="A",IF(IF(VLOOKUP(R890,SpeciesValidation!D:W,20,FALSE)=FALSE,OR(TEXT(A890,"MMDD")&lt;VLOOKUP(R890,SpeciesValidation!D:W,18,FALSE),TEXT(A890,"MMDD")&gt;VLOOKUP(R890,SpeciesValidation!D:W,19,FALSE)),IF(TEXT(A890,"MMDD")&lt;"0701",TEXT(A890,"MMDD")&gt;VLOOKUP(R890,SpeciesValidation!D:W,18,FALSE),TEXT(A890,"MMDD")&lt;VLOOKUP(R890,SpeciesValidation!D:W,19,FALSE))),"Date outside expected range for this species",""),"")),"",IF(LEFT(J890,1)="A",IF(IF(VLOOKUP(R890,SpeciesValidation!D:W,20,FALSE)=FALSE,OR(TEXT(A890,"MMDD")&lt;VLOOKUP(R890,SpeciesValidation!D:W,18,FALSE),TEXT(A890,"MMDD")&gt;VLOOKUP(R890,SpeciesValidation!D:W,19,FALSE)),IF(TEXT(A890,"MMDD")&lt;"0701",TEXT(A890,"MMDD")&gt;VLOOKUP(R890,SpeciesValidation!D:W,18,FALSE),TEXT(A890,"MMDD")&lt;VLOOKUP(R890,SpeciesValidation!D:W,19,FALSE))),"Date outside expected range for this species",""),"")))</f>
        <v/>
      </c>
      <c r="M890" s="127" t="str">
        <f>IF(LEN(E890&amp;"")&gt;0,IF(ISERROR(VLOOKUP(R890,SpeciesValidation!D:I,6,FALSE)),"",VLOOKUP(R890,SpeciesValidation!D:I,6,FALSE)),"")</f>
        <v/>
      </c>
      <c r="Q890" s="36" t="str">
        <f>IF(LEN(E890&amp;"")&gt;0,IF(ISERROR(VLOOKUP(E890,SpeciesValidation!B:G,2,FALSE)=TRUE),"",VLOOKUP(E890,SpeciesValidation!B:G,2,FALSE)),"")</f>
        <v/>
      </c>
      <c r="R890" s="36" t="str">
        <f>IF(LEN(E890&amp;"")&gt;0,IF(ISERROR(VLOOKUP(E890,SpeciesLookup!B:G,4,FALSE)=TRUE),"",VLOOKUP(E890,SpeciesLookup!B:G,4,FALSE)),"")</f>
        <v/>
      </c>
    </row>
    <row r="891" spans="1:18" ht="13.2" x14ac:dyDescent="0.25">
      <c r="A891" s="72"/>
      <c r="B891" s="73"/>
      <c r="C891" s="73"/>
      <c r="D891" s="11"/>
      <c r="E891" s="74"/>
      <c r="F891" s="75"/>
      <c r="G891" s="128" t="str">
        <f>IF(LEN(E891&amp;"")&gt;0,IF(ISERROR(VLOOKUP(E891,SpeciesLookup!B:G,6,FALSE)=TRUE),"",VLOOKUP(E891,SpeciesLookup!B:G,6,FALSE)),"")</f>
        <v/>
      </c>
      <c r="H891" s="128" t="str">
        <f>IF(LEN(E891&amp;"")&gt;0,IF(ISERROR(VLOOKUP(E891,SpeciesLookup!B:G,5,FALSE)=TRUE),"",VLOOKUP(E891,SpeciesLookup!B:G,5,FALSE)),"")</f>
        <v/>
      </c>
      <c r="I891" s="11"/>
      <c r="J891" s="73"/>
      <c r="K891" s="11"/>
      <c r="L891" s="127" t="str">
        <f>TRIM(IF(ISERROR(VLOOKUP(R891,SpeciesValidation!D:T,IF(ISNA(VLOOKUP(J891,Validation!B$2:C$15,2,FALSE)),FALSE,VLOOKUP(J891,Validation!B$2:C$15,2,FALSE)))),IF(LEN(E891&amp;"")&gt;0,"",""),VLOOKUP(R891,SpeciesValidation!D:T,VLOOKUP(J891,Validation!B$2:C$15,2,FALSE),FALSE)) &amp; " " &amp; IF(ISERROR(IF(LEFT(J891,1)="A",IF(IF(VLOOKUP(R891,SpeciesValidation!D:W,20,FALSE)=FALSE,OR(TEXT(A891,"MMDD")&lt;VLOOKUP(R891,SpeciesValidation!D:W,18,FALSE),TEXT(A891,"MMDD")&gt;VLOOKUP(R891,SpeciesValidation!D:W,19,FALSE)),IF(TEXT(A891,"MMDD")&lt;"0701",TEXT(A891,"MMDD")&gt;VLOOKUP(R891,SpeciesValidation!D:W,18,FALSE),TEXT(A891,"MMDD")&lt;VLOOKUP(R891,SpeciesValidation!D:W,19,FALSE))),"Date outside expected range for this species",""),"")),"",IF(LEFT(J891,1)="A",IF(IF(VLOOKUP(R891,SpeciesValidation!D:W,20,FALSE)=FALSE,OR(TEXT(A891,"MMDD")&lt;VLOOKUP(R891,SpeciesValidation!D:W,18,FALSE),TEXT(A891,"MMDD")&gt;VLOOKUP(R891,SpeciesValidation!D:W,19,FALSE)),IF(TEXT(A891,"MMDD")&lt;"0701",TEXT(A891,"MMDD")&gt;VLOOKUP(R891,SpeciesValidation!D:W,18,FALSE),TEXT(A891,"MMDD")&lt;VLOOKUP(R891,SpeciesValidation!D:W,19,FALSE))),"Date outside expected range for this species",""),"")))</f>
        <v/>
      </c>
      <c r="M891" s="127" t="str">
        <f>IF(LEN(E891&amp;"")&gt;0,IF(ISERROR(VLOOKUP(R891,SpeciesValidation!D:I,6,FALSE)),"",VLOOKUP(R891,SpeciesValidation!D:I,6,FALSE)),"")</f>
        <v/>
      </c>
      <c r="Q891" s="36" t="str">
        <f>IF(LEN(E891&amp;"")&gt;0,IF(ISERROR(VLOOKUP(E891,SpeciesValidation!B:G,2,FALSE)=TRUE),"",VLOOKUP(E891,SpeciesValidation!B:G,2,FALSE)),"")</f>
        <v/>
      </c>
      <c r="R891" s="36" t="str">
        <f>IF(LEN(E891&amp;"")&gt;0,IF(ISERROR(VLOOKUP(E891,SpeciesLookup!B:G,4,FALSE)=TRUE),"",VLOOKUP(E891,SpeciesLookup!B:G,4,FALSE)),"")</f>
        <v/>
      </c>
    </row>
    <row r="892" spans="1:18" ht="13.2" x14ac:dyDescent="0.25">
      <c r="A892" s="72"/>
      <c r="B892" s="73"/>
      <c r="C892" s="73"/>
      <c r="D892" s="11"/>
      <c r="E892" s="74"/>
      <c r="F892" s="75"/>
      <c r="G892" s="128" t="str">
        <f>IF(LEN(E892&amp;"")&gt;0,IF(ISERROR(VLOOKUP(E892,SpeciesLookup!B:G,6,FALSE)=TRUE),"",VLOOKUP(E892,SpeciesLookup!B:G,6,FALSE)),"")</f>
        <v/>
      </c>
      <c r="H892" s="128" t="str">
        <f>IF(LEN(E892&amp;"")&gt;0,IF(ISERROR(VLOOKUP(E892,SpeciesLookup!B:G,5,FALSE)=TRUE),"",VLOOKUP(E892,SpeciesLookup!B:G,5,FALSE)),"")</f>
        <v/>
      </c>
      <c r="I892" s="11"/>
      <c r="J892" s="73"/>
      <c r="K892" s="11"/>
      <c r="L892" s="127" t="str">
        <f>TRIM(IF(ISERROR(VLOOKUP(R892,SpeciesValidation!D:T,IF(ISNA(VLOOKUP(J892,Validation!B$2:C$15,2,FALSE)),FALSE,VLOOKUP(J892,Validation!B$2:C$15,2,FALSE)))),IF(LEN(E892&amp;"")&gt;0,"",""),VLOOKUP(R892,SpeciesValidation!D:T,VLOOKUP(J892,Validation!B$2:C$15,2,FALSE),FALSE)) &amp; " " &amp; IF(ISERROR(IF(LEFT(J892,1)="A",IF(IF(VLOOKUP(R892,SpeciesValidation!D:W,20,FALSE)=FALSE,OR(TEXT(A892,"MMDD")&lt;VLOOKUP(R892,SpeciesValidation!D:W,18,FALSE),TEXT(A892,"MMDD")&gt;VLOOKUP(R892,SpeciesValidation!D:W,19,FALSE)),IF(TEXT(A892,"MMDD")&lt;"0701",TEXT(A892,"MMDD")&gt;VLOOKUP(R892,SpeciesValidation!D:W,18,FALSE),TEXT(A892,"MMDD")&lt;VLOOKUP(R892,SpeciesValidation!D:W,19,FALSE))),"Date outside expected range for this species",""),"")),"",IF(LEFT(J892,1)="A",IF(IF(VLOOKUP(R892,SpeciesValidation!D:W,20,FALSE)=FALSE,OR(TEXT(A892,"MMDD")&lt;VLOOKUP(R892,SpeciesValidation!D:W,18,FALSE),TEXT(A892,"MMDD")&gt;VLOOKUP(R892,SpeciesValidation!D:W,19,FALSE)),IF(TEXT(A892,"MMDD")&lt;"0701",TEXT(A892,"MMDD")&gt;VLOOKUP(R892,SpeciesValidation!D:W,18,FALSE),TEXT(A892,"MMDD")&lt;VLOOKUP(R892,SpeciesValidation!D:W,19,FALSE))),"Date outside expected range for this species",""),"")))</f>
        <v/>
      </c>
      <c r="M892" s="127" t="str">
        <f>IF(LEN(E892&amp;"")&gt;0,IF(ISERROR(VLOOKUP(R892,SpeciesValidation!D:I,6,FALSE)),"",VLOOKUP(R892,SpeciesValidation!D:I,6,FALSE)),"")</f>
        <v/>
      </c>
      <c r="Q892" s="36" t="str">
        <f>IF(LEN(E892&amp;"")&gt;0,IF(ISERROR(VLOOKUP(E892,SpeciesValidation!B:G,2,FALSE)=TRUE),"",VLOOKUP(E892,SpeciesValidation!B:G,2,FALSE)),"")</f>
        <v/>
      </c>
      <c r="R892" s="36" t="str">
        <f>IF(LEN(E892&amp;"")&gt;0,IF(ISERROR(VLOOKUP(E892,SpeciesLookup!B:G,4,FALSE)=TRUE),"",VLOOKUP(E892,SpeciesLookup!B:G,4,FALSE)),"")</f>
        <v/>
      </c>
    </row>
    <row r="893" spans="1:18" ht="13.2" x14ac:dyDescent="0.25">
      <c r="A893" s="72"/>
      <c r="B893" s="73"/>
      <c r="C893" s="73"/>
      <c r="D893" s="11"/>
      <c r="E893" s="74"/>
      <c r="F893" s="75"/>
      <c r="G893" s="128" t="str">
        <f>IF(LEN(E893&amp;"")&gt;0,IF(ISERROR(VLOOKUP(E893,SpeciesLookup!B:G,6,FALSE)=TRUE),"",VLOOKUP(E893,SpeciesLookup!B:G,6,FALSE)),"")</f>
        <v/>
      </c>
      <c r="H893" s="128" t="str">
        <f>IF(LEN(E893&amp;"")&gt;0,IF(ISERROR(VLOOKUP(E893,SpeciesLookup!B:G,5,FALSE)=TRUE),"",VLOOKUP(E893,SpeciesLookup!B:G,5,FALSE)),"")</f>
        <v/>
      </c>
      <c r="I893" s="11"/>
      <c r="J893" s="73"/>
      <c r="K893" s="11"/>
      <c r="L893" s="127" t="str">
        <f>TRIM(IF(ISERROR(VLOOKUP(R893,SpeciesValidation!D:T,IF(ISNA(VLOOKUP(J893,Validation!B$2:C$15,2,FALSE)),FALSE,VLOOKUP(J893,Validation!B$2:C$15,2,FALSE)))),IF(LEN(E893&amp;"")&gt;0,"",""),VLOOKUP(R893,SpeciesValidation!D:T,VLOOKUP(J893,Validation!B$2:C$15,2,FALSE),FALSE)) &amp; " " &amp; IF(ISERROR(IF(LEFT(J893,1)="A",IF(IF(VLOOKUP(R893,SpeciesValidation!D:W,20,FALSE)=FALSE,OR(TEXT(A893,"MMDD")&lt;VLOOKUP(R893,SpeciesValidation!D:W,18,FALSE),TEXT(A893,"MMDD")&gt;VLOOKUP(R893,SpeciesValidation!D:W,19,FALSE)),IF(TEXT(A893,"MMDD")&lt;"0701",TEXT(A893,"MMDD")&gt;VLOOKUP(R893,SpeciesValidation!D:W,18,FALSE),TEXT(A893,"MMDD")&lt;VLOOKUP(R893,SpeciesValidation!D:W,19,FALSE))),"Date outside expected range for this species",""),"")),"",IF(LEFT(J893,1)="A",IF(IF(VLOOKUP(R893,SpeciesValidation!D:W,20,FALSE)=FALSE,OR(TEXT(A893,"MMDD")&lt;VLOOKUP(R893,SpeciesValidation!D:W,18,FALSE),TEXT(A893,"MMDD")&gt;VLOOKUP(R893,SpeciesValidation!D:W,19,FALSE)),IF(TEXT(A893,"MMDD")&lt;"0701",TEXT(A893,"MMDD")&gt;VLOOKUP(R893,SpeciesValidation!D:W,18,FALSE),TEXT(A893,"MMDD")&lt;VLOOKUP(R893,SpeciesValidation!D:W,19,FALSE))),"Date outside expected range for this species",""),"")))</f>
        <v/>
      </c>
      <c r="M893" s="127" t="str">
        <f>IF(LEN(E893&amp;"")&gt;0,IF(ISERROR(VLOOKUP(R893,SpeciesValidation!D:I,6,FALSE)),"",VLOOKUP(R893,SpeciesValidation!D:I,6,FALSE)),"")</f>
        <v/>
      </c>
      <c r="Q893" s="36" t="str">
        <f>IF(LEN(E893&amp;"")&gt;0,IF(ISERROR(VLOOKUP(E893,SpeciesValidation!B:G,2,FALSE)=TRUE),"",VLOOKUP(E893,SpeciesValidation!B:G,2,FALSE)),"")</f>
        <v/>
      </c>
      <c r="R893" s="36" t="str">
        <f>IF(LEN(E893&amp;"")&gt;0,IF(ISERROR(VLOOKUP(E893,SpeciesLookup!B:G,4,FALSE)=TRUE),"",VLOOKUP(E893,SpeciesLookup!B:G,4,FALSE)),"")</f>
        <v/>
      </c>
    </row>
    <row r="894" spans="1:18" ht="13.2" x14ac:dyDescent="0.25">
      <c r="A894" s="72"/>
      <c r="B894" s="73"/>
      <c r="C894" s="73"/>
      <c r="D894" s="11"/>
      <c r="E894" s="74"/>
      <c r="F894" s="75"/>
      <c r="G894" s="128" t="str">
        <f>IF(LEN(E894&amp;"")&gt;0,IF(ISERROR(VLOOKUP(E894,SpeciesLookup!B:G,6,FALSE)=TRUE),"",VLOOKUP(E894,SpeciesLookup!B:G,6,FALSE)),"")</f>
        <v/>
      </c>
      <c r="H894" s="128" t="str">
        <f>IF(LEN(E894&amp;"")&gt;0,IF(ISERROR(VLOOKUP(E894,SpeciesLookup!B:G,5,FALSE)=TRUE),"",VLOOKUP(E894,SpeciesLookup!B:G,5,FALSE)),"")</f>
        <v/>
      </c>
      <c r="I894" s="11"/>
      <c r="J894" s="73"/>
      <c r="K894" s="11"/>
      <c r="L894" s="127" t="str">
        <f>TRIM(IF(ISERROR(VLOOKUP(R894,SpeciesValidation!D:T,IF(ISNA(VLOOKUP(J894,Validation!B$2:C$15,2,FALSE)),FALSE,VLOOKUP(J894,Validation!B$2:C$15,2,FALSE)))),IF(LEN(E894&amp;"")&gt;0,"",""),VLOOKUP(R894,SpeciesValidation!D:T,VLOOKUP(J894,Validation!B$2:C$15,2,FALSE),FALSE)) &amp; " " &amp; IF(ISERROR(IF(LEFT(J894,1)="A",IF(IF(VLOOKUP(R894,SpeciesValidation!D:W,20,FALSE)=FALSE,OR(TEXT(A894,"MMDD")&lt;VLOOKUP(R894,SpeciesValidation!D:W,18,FALSE),TEXT(A894,"MMDD")&gt;VLOOKUP(R894,SpeciesValidation!D:W,19,FALSE)),IF(TEXT(A894,"MMDD")&lt;"0701",TEXT(A894,"MMDD")&gt;VLOOKUP(R894,SpeciesValidation!D:W,18,FALSE),TEXT(A894,"MMDD")&lt;VLOOKUP(R894,SpeciesValidation!D:W,19,FALSE))),"Date outside expected range for this species",""),"")),"",IF(LEFT(J894,1)="A",IF(IF(VLOOKUP(R894,SpeciesValidation!D:W,20,FALSE)=FALSE,OR(TEXT(A894,"MMDD")&lt;VLOOKUP(R894,SpeciesValidation!D:W,18,FALSE),TEXT(A894,"MMDD")&gt;VLOOKUP(R894,SpeciesValidation!D:W,19,FALSE)),IF(TEXT(A894,"MMDD")&lt;"0701",TEXT(A894,"MMDD")&gt;VLOOKUP(R894,SpeciesValidation!D:W,18,FALSE),TEXT(A894,"MMDD")&lt;VLOOKUP(R894,SpeciesValidation!D:W,19,FALSE))),"Date outside expected range for this species",""),"")))</f>
        <v/>
      </c>
      <c r="M894" s="127" t="str">
        <f>IF(LEN(E894&amp;"")&gt;0,IF(ISERROR(VLOOKUP(R894,SpeciesValidation!D:I,6,FALSE)),"",VLOOKUP(R894,SpeciesValidation!D:I,6,FALSE)),"")</f>
        <v/>
      </c>
      <c r="Q894" s="36" t="str">
        <f>IF(LEN(E894&amp;"")&gt;0,IF(ISERROR(VLOOKUP(E894,SpeciesValidation!B:G,2,FALSE)=TRUE),"",VLOOKUP(E894,SpeciesValidation!B:G,2,FALSE)),"")</f>
        <v/>
      </c>
      <c r="R894" s="36" t="str">
        <f>IF(LEN(E894&amp;"")&gt;0,IF(ISERROR(VLOOKUP(E894,SpeciesLookup!B:G,4,FALSE)=TRUE),"",VLOOKUP(E894,SpeciesLookup!B:G,4,FALSE)),"")</f>
        <v/>
      </c>
    </row>
    <row r="895" spans="1:18" ht="13.2" x14ac:dyDescent="0.25">
      <c r="A895" s="72"/>
      <c r="B895" s="73"/>
      <c r="C895" s="73"/>
      <c r="D895" s="11"/>
      <c r="E895" s="74"/>
      <c r="F895" s="75"/>
      <c r="G895" s="128" t="str">
        <f>IF(LEN(E895&amp;"")&gt;0,IF(ISERROR(VLOOKUP(E895,SpeciesLookup!B:G,6,FALSE)=TRUE),"",VLOOKUP(E895,SpeciesLookup!B:G,6,FALSE)),"")</f>
        <v/>
      </c>
      <c r="H895" s="128" t="str">
        <f>IF(LEN(E895&amp;"")&gt;0,IF(ISERROR(VLOOKUP(E895,SpeciesLookup!B:G,5,FALSE)=TRUE),"",VLOOKUP(E895,SpeciesLookup!B:G,5,FALSE)),"")</f>
        <v/>
      </c>
      <c r="I895" s="11"/>
      <c r="J895" s="73"/>
      <c r="K895" s="11"/>
      <c r="L895" s="127" t="str">
        <f>TRIM(IF(ISERROR(VLOOKUP(R895,SpeciesValidation!D:T,IF(ISNA(VLOOKUP(J895,Validation!B$2:C$15,2,FALSE)),FALSE,VLOOKUP(J895,Validation!B$2:C$15,2,FALSE)))),IF(LEN(E895&amp;"")&gt;0,"",""),VLOOKUP(R895,SpeciesValidation!D:T,VLOOKUP(J895,Validation!B$2:C$15,2,FALSE),FALSE)) &amp; " " &amp; IF(ISERROR(IF(LEFT(J895,1)="A",IF(IF(VLOOKUP(R895,SpeciesValidation!D:W,20,FALSE)=FALSE,OR(TEXT(A895,"MMDD")&lt;VLOOKUP(R895,SpeciesValidation!D:W,18,FALSE),TEXT(A895,"MMDD")&gt;VLOOKUP(R895,SpeciesValidation!D:W,19,FALSE)),IF(TEXT(A895,"MMDD")&lt;"0701",TEXT(A895,"MMDD")&gt;VLOOKUP(R895,SpeciesValidation!D:W,18,FALSE),TEXT(A895,"MMDD")&lt;VLOOKUP(R895,SpeciesValidation!D:W,19,FALSE))),"Date outside expected range for this species",""),"")),"",IF(LEFT(J895,1)="A",IF(IF(VLOOKUP(R895,SpeciesValidation!D:W,20,FALSE)=FALSE,OR(TEXT(A895,"MMDD")&lt;VLOOKUP(R895,SpeciesValidation!D:W,18,FALSE),TEXT(A895,"MMDD")&gt;VLOOKUP(R895,SpeciesValidation!D:W,19,FALSE)),IF(TEXT(A895,"MMDD")&lt;"0701",TEXT(A895,"MMDD")&gt;VLOOKUP(R895,SpeciesValidation!D:W,18,FALSE),TEXT(A895,"MMDD")&lt;VLOOKUP(R895,SpeciesValidation!D:W,19,FALSE))),"Date outside expected range for this species",""),"")))</f>
        <v/>
      </c>
      <c r="M895" s="127" t="str">
        <f>IF(LEN(E895&amp;"")&gt;0,IF(ISERROR(VLOOKUP(R895,SpeciesValidation!D:I,6,FALSE)),"",VLOOKUP(R895,SpeciesValidation!D:I,6,FALSE)),"")</f>
        <v/>
      </c>
      <c r="Q895" s="36" t="str">
        <f>IF(LEN(E895&amp;"")&gt;0,IF(ISERROR(VLOOKUP(E895,SpeciesValidation!B:G,2,FALSE)=TRUE),"",VLOOKUP(E895,SpeciesValidation!B:G,2,FALSE)),"")</f>
        <v/>
      </c>
      <c r="R895" s="36" t="str">
        <f>IF(LEN(E895&amp;"")&gt;0,IF(ISERROR(VLOOKUP(E895,SpeciesLookup!B:G,4,FALSE)=TRUE),"",VLOOKUP(E895,SpeciesLookup!B:G,4,FALSE)),"")</f>
        <v/>
      </c>
    </row>
    <row r="896" spans="1:18" ht="13.2" x14ac:dyDescent="0.25">
      <c r="A896" s="72"/>
      <c r="B896" s="73"/>
      <c r="C896" s="73"/>
      <c r="D896" s="11"/>
      <c r="E896" s="74"/>
      <c r="F896" s="75"/>
      <c r="G896" s="128" t="str">
        <f>IF(LEN(E896&amp;"")&gt;0,IF(ISERROR(VLOOKUP(E896,SpeciesLookup!B:G,6,FALSE)=TRUE),"",VLOOKUP(E896,SpeciesLookup!B:G,6,FALSE)),"")</f>
        <v/>
      </c>
      <c r="H896" s="128" t="str">
        <f>IF(LEN(E896&amp;"")&gt;0,IF(ISERROR(VLOOKUP(E896,SpeciesLookup!B:G,5,FALSE)=TRUE),"",VLOOKUP(E896,SpeciesLookup!B:G,5,FALSE)),"")</f>
        <v/>
      </c>
      <c r="I896" s="11"/>
      <c r="J896" s="73"/>
      <c r="K896" s="11"/>
      <c r="L896" s="127" t="str">
        <f>TRIM(IF(ISERROR(VLOOKUP(R896,SpeciesValidation!D:T,IF(ISNA(VLOOKUP(J896,Validation!B$2:C$15,2,FALSE)),FALSE,VLOOKUP(J896,Validation!B$2:C$15,2,FALSE)))),IF(LEN(E896&amp;"")&gt;0,"",""),VLOOKUP(R896,SpeciesValidation!D:T,VLOOKUP(J896,Validation!B$2:C$15,2,FALSE),FALSE)) &amp; " " &amp; IF(ISERROR(IF(LEFT(J896,1)="A",IF(IF(VLOOKUP(R896,SpeciesValidation!D:W,20,FALSE)=FALSE,OR(TEXT(A896,"MMDD")&lt;VLOOKUP(R896,SpeciesValidation!D:W,18,FALSE),TEXT(A896,"MMDD")&gt;VLOOKUP(R896,SpeciesValidation!D:W,19,FALSE)),IF(TEXT(A896,"MMDD")&lt;"0701",TEXT(A896,"MMDD")&gt;VLOOKUP(R896,SpeciesValidation!D:W,18,FALSE),TEXT(A896,"MMDD")&lt;VLOOKUP(R896,SpeciesValidation!D:W,19,FALSE))),"Date outside expected range for this species",""),"")),"",IF(LEFT(J896,1)="A",IF(IF(VLOOKUP(R896,SpeciesValidation!D:W,20,FALSE)=FALSE,OR(TEXT(A896,"MMDD")&lt;VLOOKUP(R896,SpeciesValidation!D:W,18,FALSE),TEXT(A896,"MMDD")&gt;VLOOKUP(R896,SpeciesValidation!D:W,19,FALSE)),IF(TEXT(A896,"MMDD")&lt;"0701",TEXT(A896,"MMDD")&gt;VLOOKUP(R896,SpeciesValidation!D:W,18,FALSE),TEXT(A896,"MMDD")&lt;VLOOKUP(R896,SpeciesValidation!D:W,19,FALSE))),"Date outside expected range for this species",""),"")))</f>
        <v/>
      </c>
      <c r="M896" s="127" t="str">
        <f>IF(LEN(E896&amp;"")&gt;0,IF(ISERROR(VLOOKUP(R896,SpeciesValidation!D:I,6,FALSE)),"",VLOOKUP(R896,SpeciesValidation!D:I,6,FALSE)),"")</f>
        <v/>
      </c>
      <c r="Q896" s="36" t="str">
        <f>IF(LEN(E896&amp;"")&gt;0,IF(ISERROR(VLOOKUP(E896,SpeciesValidation!B:G,2,FALSE)=TRUE),"",VLOOKUP(E896,SpeciesValidation!B:G,2,FALSE)),"")</f>
        <v/>
      </c>
      <c r="R896" s="36" t="str">
        <f>IF(LEN(E896&amp;"")&gt;0,IF(ISERROR(VLOOKUP(E896,SpeciesLookup!B:G,4,FALSE)=TRUE),"",VLOOKUP(E896,SpeciesLookup!B:G,4,FALSE)),"")</f>
        <v/>
      </c>
    </row>
    <row r="897" spans="1:18" ht="13.2" x14ac:dyDescent="0.25">
      <c r="A897" s="72"/>
      <c r="B897" s="73"/>
      <c r="C897" s="73"/>
      <c r="D897" s="11"/>
      <c r="E897" s="74"/>
      <c r="F897" s="75"/>
      <c r="G897" s="128" t="str">
        <f>IF(LEN(E897&amp;"")&gt;0,IF(ISERROR(VLOOKUP(E897,SpeciesLookup!B:G,6,FALSE)=TRUE),"",VLOOKUP(E897,SpeciesLookup!B:G,6,FALSE)),"")</f>
        <v/>
      </c>
      <c r="H897" s="128" t="str">
        <f>IF(LEN(E897&amp;"")&gt;0,IF(ISERROR(VLOOKUP(E897,SpeciesLookup!B:G,5,FALSE)=TRUE),"",VLOOKUP(E897,SpeciesLookup!B:G,5,FALSE)),"")</f>
        <v/>
      </c>
      <c r="I897" s="11"/>
      <c r="J897" s="73"/>
      <c r="K897" s="11"/>
      <c r="L897" s="127" t="str">
        <f>TRIM(IF(ISERROR(VLOOKUP(R897,SpeciesValidation!D:T,IF(ISNA(VLOOKUP(J897,Validation!B$2:C$15,2,FALSE)),FALSE,VLOOKUP(J897,Validation!B$2:C$15,2,FALSE)))),IF(LEN(E897&amp;"")&gt;0,"",""),VLOOKUP(R897,SpeciesValidation!D:T,VLOOKUP(J897,Validation!B$2:C$15,2,FALSE),FALSE)) &amp; " " &amp; IF(ISERROR(IF(LEFT(J897,1)="A",IF(IF(VLOOKUP(R897,SpeciesValidation!D:W,20,FALSE)=FALSE,OR(TEXT(A897,"MMDD")&lt;VLOOKUP(R897,SpeciesValidation!D:W,18,FALSE),TEXT(A897,"MMDD")&gt;VLOOKUP(R897,SpeciesValidation!D:W,19,FALSE)),IF(TEXT(A897,"MMDD")&lt;"0701",TEXT(A897,"MMDD")&gt;VLOOKUP(R897,SpeciesValidation!D:W,18,FALSE),TEXT(A897,"MMDD")&lt;VLOOKUP(R897,SpeciesValidation!D:W,19,FALSE))),"Date outside expected range for this species",""),"")),"",IF(LEFT(J897,1)="A",IF(IF(VLOOKUP(R897,SpeciesValidation!D:W,20,FALSE)=FALSE,OR(TEXT(A897,"MMDD")&lt;VLOOKUP(R897,SpeciesValidation!D:W,18,FALSE),TEXT(A897,"MMDD")&gt;VLOOKUP(R897,SpeciesValidation!D:W,19,FALSE)),IF(TEXT(A897,"MMDD")&lt;"0701",TEXT(A897,"MMDD")&gt;VLOOKUP(R897,SpeciesValidation!D:W,18,FALSE),TEXT(A897,"MMDD")&lt;VLOOKUP(R897,SpeciesValidation!D:W,19,FALSE))),"Date outside expected range for this species",""),"")))</f>
        <v/>
      </c>
      <c r="M897" s="127" t="str">
        <f>IF(LEN(E897&amp;"")&gt;0,IF(ISERROR(VLOOKUP(R897,SpeciesValidation!D:I,6,FALSE)),"",VLOOKUP(R897,SpeciesValidation!D:I,6,FALSE)),"")</f>
        <v/>
      </c>
      <c r="Q897" s="36" t="str">
        <f>IF(LEN(E897&amp;"")&gt;0,IF(ISERROR(VLOOKUP(E897,SpeciesValidation!B:G,2,FALSE)=TRUE),"",VLOOKUP(E897,SpeciesValidation!B:G,2,FALSE)),"")</f>
        <v/>
      </c>
      <c r="R897" s="36" t="str">
        <f>IF(LEN(E897&amp;"")&gt;0,IF(ISERROR(VLOOKUP(E897,SpeciesLookup!B:G,4,FALSE)=TRUE),"",VLOOKUP(E897,SpeciesLookup!B:G,4,FALSE)),"")</f>
        <v/>
      </c>
    </row>
    <row r="898" spans="1:18" ht="13.2" x14ac:dyDescent="0.25">
      <c r="A898" s="72"/>
      <c r="B898" s="73"/>
      <c r="C898" s="73"/>
      <c r="D898" s="11"/>
      <c r="E898" s="74"/>
      <c r="F898" s="75"/>
      <c r="G898" s="128" t="str">
        <f>IF(LEN(E898&amp;"")&gt;0,IF(ISERROR(VLOOKUP(E898,SpeciesLookup!B:G,6,FALSE)=TRUE),"",VLOOKUP(E898,SpeciesLookup!B:G,6,FALSE)),"")</f>
        <v/>
      </c>
      <c r="H898" s="128" t="str">
        <f>IF(LEN(E898&amp;"")&gt;0,IF(ISERROR(VLOOKUP(E898,SpeciesLookup!B:G,5,FALSE)=TRUE),"",VLOOKUP(E898,SpeciesLookup!B:G,5,FALSE)),"")</f>
        <v/>
      </c>
      <c r="I898" s="11"/>
      <c r="J898" s="73"/>
      <c r="K898" s="11"/>
      <c r="L898" s="127" t="str">
        <f>TRIM(IF(ISERROR(VLOOKUP(R898,SpeciesValidation!D:T,IF(ISNA(VLOOKUP(J898,Validation!B$2:C$15,2,FALSE)),FALSE,VLOOKUP(J898,Validation!B$2:C$15,2,FALSE)))),IF(LEN(E898&amp;"")&gt;0,"",""),VLOOKUP(R898,SpeciesValidation!D:T,VLOOKUP(J898,Validation!B$2:C$15,2,FALSE),FALSE)) &amp; " " &amp; IF(ISERROR(IF(LEFT(J898,1)="A",IF(IF(VLOOKUP(R898,SpeciesValidation!D:W,20,FALSE)=FALSE,OR(TEXT(A898,"MMDD")&lt;VLOOKUP(R898,SpeciesValidation!D:W,18,FALSE),TEXT(A898,"MMDD")&gt;VLOOKUP(R898,SpeciesValidation!D:W,19,FALSE)),IF(TEXT(A898,"MMDD")&lt;"0701",TEXT(A898,"MMDD")&gt;VLOOKUP(R898,SpeciesValidation!D:W,18,FALSE),TEXT(A898,"MMDD")&lt;VLOOKUP(R898,SpeciesValidation!D:W,19,FALSE))),"Date outside expected range for this species",""),"")),"",IF(LEFT(J898,1)="A",IF(IF(VLOOKUP(R898,SpeciesValidation!D:W,20,FALSE)=FALSE,OR(TEXT(A898,"MMDD")&lt;VLOOKUP(R898,SpeciesValidation!D:W,18,FALSE),TEXT(A898,"MMDD")&gt;VLOOKUP(R898,SpeciesValidation!D:W,19,FALSE)),IF(TEXT(A898,"MMDD")&lt;"0701",TEXT(A898,"MMDD")&gt;VLOOKUP(R898,SpeciesValidation!D:W,18,FALSE),TEXT(A898,"MMDD")&lt;VLOOKUP(R898,SpeciesValidation!D:W,19,FALSE))),"Date outside expected range for this species",""),"")))</f>
        <v/>
      </c>
      <c r="M898" s="127" t="str">
        <f>IF(LEN(E898&amp;"")&gt;0,IF(ISERROR(VLOOKUP(R898,SpeciesValidation!D:I,6,FALSE)),"",VLOOKUP(R898,SpeciesValidation!D:I,6,FALSE)),"")</f>
        <v/>
      </c>
      <c r="Q898" s="36" t="str">
        <f>IF(LEN(E898&amp;"")&gt;0,IF(ISERROR(VLOOKUP(E898,SpeciesValidation!B:G,2,FALSE)=TRUE),"",VLOOKUP(E898,SpeciesValidation!B:G,2,FALSE)),"")</f>
        <v/>
      </c>
      <c r="R898" s="36" t="str">
        <f>IF(LEN(E898&amp;"")&gt;0,IF(ISERROR(VLOOKUP(E898,SpeciesLookup!B:G,4,FALSE)=TRUE),"",VLOOKUP(E898,SpeciesLookup!B:G,4,FALSE)),"")</f>
        <v/>
      </c>
    </row>
    <row r="899" spans="1:18" ht="13.2" x14ac:dyDescent="0.25">
      <c r="A899" s="72"/>
      <c r="B899" s="73"/>
      <c r="C899" s="73"/>
      <c r="D899" s="11"/>
      <c r="E899" s="74"/>
      <c r="F899" s="75"/>
      <c r="G899" s="128" t="str">
        <f>IF(LEN(E899&amp;"")&gt;0,IF(ISERROR(VLOOKUP(E899,SpeciesLookup!B:G,6,FALSE)=TRUE),"",VLOOKUP(E899,SpeciesLookup!B:G,6,FALSE)),"")</f>
        <v/>
      </c>
      <c r="H899" s="128" t="str">
        <f>IF(LEN(E899&amp;"")&gt;0,IF(ISERROR(VLOOKUP(E899,SpeciesLookup!B:G,5,FALSE)=TRUE),"",VLOOKUP(E899,SpeciesLookup!B:G,5,FALSE)),"")</f>
        <v/>
      </c>
      <c r="I899" s="11"/>
      <c r="J899" s="73"/>
      <c r="K899" s="11"/>
      <c r="L899" s="127" t="str">
        <f>TRIM(IF(ISERROR(VLOOKUP(R899,SpeciesValidation!D:T,IF(ISNA(VLOOKUP(J899,Validation!B$2:C$15,2,FALSE)),FALSE,VLOOKUP(J899,Validation!B$2:C$15,2,FALSE)))),IF(LEN(E899&amp;"")&gt;0,"",""),VLOOKUP(R899,SpeciesValidation!D:T,VLOOKUP(J899,Validation!B$2:C$15,2,FALSE),FALSE)) &amp; " " &amp; IF(ISERROR(IF(LEFT(J899,1)="A",IF(IF(VLOOKUP(R899,SpeciesValidation!D:W,20,FALSE)=FALSE,OR(TEXT(A899,"MMDD")&lt;VLOOKUP(R899,SpeciesValidation!D:W,18,FALSE),TEXT(A899,"MMDD")&gt;VLOOKUP(R899,SpeciesValidation!D:W,19,FALSE)),IF(TEXT(A899,"MMDD")&lt;"0701",TEXT(A899,"MMDD")&gt;VLOOKUP(R899,SpeciesValidation!D:W,18,FALSE),TEXT(A899,"MMDD")&lt;VLOOKUP(R899,SpeciesValidation!D:W,19,FALSE))),"Date outside expected range for this species",""),"")),"",IF(LEFT(J899,1)="A",IF(IF(VLOOKUP(R899,SpeciesValidation!D:W,20,FALSE)=FALSE,OR(TEXT(A899,"MMDD")&lt;VLOOKUP(R899,SpeciesValidation!D:W,18,FALSE),TEXT(A899,"MMDD")&gt;VLOOKUP(R899,SpeciesValidation!D:W,19,FALSE)),IF(TEXT(A899,"MMDD")&lt;"0701",TEXT(A899,"MMDD")&gt;VLOOKUP(R899,SpeciesValidation!D:W,18,FALSE),TEXT(A899,"MMDD")&lt;VLOOKUP(R899,SpeciesValidation!D:W,19,FALSE))),"Date outside expected range for this species",""),"")))</f>
        <v/>
      </c>
      <c r="M899" s="127" t="str">
        <f>IF(LEN(E899&amp;"")&gt;0,IF(ISERROR(VLOOKUP(R899,SpeciesValidation!D:I,6,FALSE)),"",VLOOKUP(R899,SpeciesValidation!D:I,6,FALSE)),"")</f>
        <v/>
      </c>
      <c r="Q899" s="36" t="str">
        <f>IF(LEN(E899&amp;"")&gt;0,IF(ISERROR(VLOOKUP(E899,SpeciesValidation!B:G,2,FALSE)=TRUE),"",VLOOKUP(E899,SpeciesValidation!B:G,2,FALSE)),"")</f>
        <v/>
      </c>
      <c r="R899" s="36" t="str">
        <f>IF(LEN(E899&amp;"")&gt;0,IF(ISERROR(VLOOKUP(E899,SpeciesLookup!B:G,4,FALSE)=TRUE),"",VLOOKUP(E899,SpeciesLookup!B:G,4,FALSE)),"")</f>
        <v/>
      </c>
    </row>
    <row r="900" spans="1:18" ht="13.2" x14ac:dyDescent="0.25">
      <c r="A900" s="72"/>
      <c r="B900" s="73"/>
      <c r="C900" s="73"/>
      <c r="D900" s="11"/>
      <c r="E900" s="74"/>
      <c r="F900" s="75"/>
      <c r="G900" s="128" t="str">
        <f>IF(LEN(E900&amp;"")&gt;0,IF(ISERROR(VLOOKUP(E900,SpeciesLookup!B:G,6,FALSE)=TRUE),"",VLOOKUP(E900,SpeciesLookup!B:G,6,FALSE)),"")</f>
        <v/>
      </c>
      <c r="H900" s="128" t="str">
        <f>IF(LEN(E900&amp;"")&gt;0,IF(ISERROR(VLOOKUP(E900,SpeciesLookup!B:G,5,FALSE)=TRUE),"",VLOOKUP(E900,SpeciesLookup!B:G,5,FALSE)),"")</f>
        <v/>
      </c>
      <c r="I900" s="11"/>
      <c r="J900" s="73"/>
      <c r="K900" s="11"/>
      <c r="L900" s="127" t="str">
        <f>TRIM(IF(ISERROR(VLOOKUP(R900,SpeciesValidation!D:T,IF(ISNA(VLOOKUP(J900,Validation!B$2:C$15,2,FALSE)),FALSE,VLOOKUP(J900,Validation!B$2:C$15,2,FALSE)))),IF(LEN(E900&amp;"")&gt;0,"",""),VLOOKUP(R900,SpeciesValidation!D:T,VLOOKUP(J900,Validation!B$2:C$15,2,FALSE),FALSE)) &amp; " " &amp; IF(ISERROR(IF(LEFT(J900,1)="A",IF(IF(VLOOKUP(R900,SpeciesValidation!D:W,20,FALSE)=FALSE,OR(TEXT(A900,"MMDD")&lt;VLOOKUP(R900,SpeciesValidation!D:W,18,FALSE),TEXT(A900,"MMDD")&gt;VLOOKUP(R900,SpeciesValidation!D:W,19,FALSE)),IF(TEXT(A900,"MMDD")&lt;"0701",TEXT(A900,"MMDD")&gt;VLOOKUP(R900,SpeciesValidation!D:W,18,FALSE),TEXT(A900,"MMDD")&lt;VLOOKUP(R900,SpeciesValidation!D:W,19,FALSE))),"Date outside expected range for this species",""),"")),"",IF(LEFT(J900,1)="A",IF(IF(VLOOKUP(R900,SpeciesValidation!D:W,20,FALSE)=FALSE,OR(TEXT(A900,"MMDD")&lt;VLOOKUP(R900,SpeciesValidation!D:W,18,FALSE),TEXT(A900,"MMDD")&gt;VLOOKUP(R900,SpeciesValidation!D:W,19,FALSE)),IF(TEXT(A900,"MMDD")&lt;"0701",TEXT(A900,"MMDD")&gt;VLOOKUP(R900,SpeciesValidation!D:W,18,FALSE),TEXT(A900,"MMDD")&lt;VLOOKUP(R900,SpeciesValidation!D:W,19,FALSE))),"Date outside expected range for this species",""),"")))</f>
        <v/>
      </c>
      <c r="M900" s="127" t="str">
        <f>IF(LEN(E900&amp;"")&gt;0,IF(ISERROR(VLOOKUP(R900,SpeciesValidation!D:I,6,FALSE)),"",VLOOKUP(R900,SpeciesValidation!D:I,6,FALSE)),"")</f>
        <v/>
      </c>
      <c r="Q900" s="36" t="str">
        <f>IF(LEN(E900&amp;"")&gt;0,IF(ISERROR(VLOOKUP(E900,SpeciesValidation!B:G,2,FALSE)=TRUE),"",VLOOKUP(E900,SpeciesValidation!B:G,2,FALSE)),"")</f>
        <v/>
      </c>
      <c r="R900" s="36" t="str">
        <f>IF(LEN(E900&amp;"")&gt;0,IF(ISERROR(VLOOKUP(E900,SpeciesLookup!B:G,4,FALSE)=TRUE),"",VLOOKUP(E900,SpeciesLookup!B:G,4,FALSE)),"")</f>
        <v/>
      </c>
    </row>
    <row r="901" spans="1:18" ht="13.2" x14ac:dyDescent="0.25">
      <c r="A901" s="72"/>
      <c r="B901" s="73"/>
      <c r="C901" s="73"/>
      <c r="D901" s="11"/>
      <c r="E901" s="74"/>
      <c r="F901" s="75"/>
      <c r="G901" s="128" t="str">
        <f>IF(LEN(E901&amp;"")&gt;0,IF(ISERROR(VLOOKUP(E901,SpeciesLookup!B:G,6,FALSE)=TRUE),"",VLOOKUP(E901,SpeciesLookup!B:G,6,FALSE)),"")</f>
        <v/>
      </c>
      <c r="H901" s="128" t="str">
        <f>IF(LEN(E901&amp;"")&gt;0,IF(ISERROR(VLOOKUP(E901,SpeciesLookup!B:G,5,FALSE)=TRUE),"",VLOOKUP(E901,SpeciesLookup!B:G,5,FALSE)),"")</f>
        <v/>
      </c>
      <c r="I901" s="11"/>
      <c r="J901" s="73"/>
      <c r="K901" s="11"/>
      <c r="L901" s="127" t="str">
        <f>TRIM(IF(ISERROR(VLOOKUP(R901,SpeciesValidation!D:T,IF(ISNA(VLOOKUP(J901,Validation!B$2:C$15,2,FALSE)),FALSE,VLOOKUP(J901,Validation!B$2:C$15,2,FALSE)))),IF(LEN(E901&amp;"")&gt;0,"",""),VLOOKUP(R901,SpeciesValidation!D:T,VLOOKUP(J901,Validation!B$2:C$15,2,FALSE),FALSE)) &amp; " " &amp; IF(ISERROR(IF(LEFT(J901,1)="A",IF(IF(VLOOKUP(R901,SpeciesValidation!D:W,20,FALSE)=FALSE,OR(TEXT(A901,"MMDD")&lt;VLOOKUP(R901,SpeciesValidation!D:W,18,FALSE),TEXT(A901,"MMDD")&gt;VLOOKUP(R901,SpeciesValidation!D:W,19,FALSE)),IF(TEXT(A901,"MMDD")&lt;"0701",TEXT(A901,"MMDD")&gt;VLOOKUP(R901,SpeciesValidation!D:W,18,FALSE),TEXT(A901,"MMDD")&lt;VLOOKUP(R901,SpeciesValidation!D:W,19,FALSE))),"Date outside expected range for this species",""),"")),"",IF(LEFT(J901,1)="A",IF(IF(VLOOKUP(R901,SpeciesValidation!D:W,20,FALSE)=FALSE,OR(TEXT(A901,"MMDD")&lt;VLOOKUP(R901,SpeciesValidation!D:W,18,FALSE),TEXT(A901,"MMDD")&gt;VLOOKUP(R901,SpeciesValidation!D:W,19,FALSE)),IF(TEXT(A901,"MMDD")&lt;"0701",TEXT(A901,"MMDD")&gt;VLOOKUP(R901,SpeciesValidation!D:W,18,FALSE),TEXT(A901,"MMDD")&lt;VLOOKUP(R901,SpeciesValidation!D:W,19,FALSE))),"Date outside expected range for this species",""),"")))</f>
        <v/>
      </c>
      <c r="M901" s="127" t="str">
        <f>IF(LEN(E901&amp;"")&gt;0,IF(ISERROR(VLOOKUP(R901,SpeciesValidation!D:I,6,FALSE)),"",VLOOKUP(R901,SpeciesValidation!D:I,6,FALSE)),"")</f>
        <v/>
      </c>
      <c r="Q901" s="36" t="str">
        <f>IF(LEN(E901&amp;"")&gt;0,IF(ISERROR(VLOOKUP(E901,SpeciesValidation!B:G,2,FALSE)=TRUE),"",VLOOKUP(E901,SpeciesValidation!B:G,2,FALSE)),"")</f>
        <v/>
      </c>
      <c r="R901" s="36" t="str">
        <f>IF(LEN(E901&amp;"")&gt;0,IF(ISERROR(VLOOKUP(E901,SpeciesLookup!B:G,4,FALSE)=TRUE),"",VLOOKUP(E901,SpeciesLookup!B:G,4,FALSE)),"")</f>
        <v/>
      </c>
    </row>
    <row r="902" spans="1:18" ht="13.2" x14ac:dyDescent="0.25">
      <c r="A902" s="72"/>
      <c r="B902" s="73"/>
      <c r="C902" s="73"/>
      <c r="D902" s="11"/>
      <c r="E902" s="74"/>
      <c r="F902" s="75"/>
      <c r="G902" s="128" t="str">
        <f>IF(LEN(E902&amp;"")&gt;0,IF(ISERROR(VLOOKUP(E902,SpeciesLookup!B:G,6,FALSE)=TRUE),"",VLOOKUP(E902,SpeciesLookup!B:G,6,FALSE)),"")</f>
        <v/>
      </c>
      <c r="H902" s="128" t="str">
        <f>IF(LEN(E902&amp;"")&gt;0,IF(ISERROR(VLOOKUP(E902,SpeciesLookup!B:G,5,FALSE)=TRUE),"",VLOOKUP(E902,SpeciesLookup!B:G,5,FALSE)),"")</f>
        <v/>
      </c>
      <c r="I902" s="11"/>
      <c r="J902" s="73"/>
      <c r="K902" s="11"/>
      <c r="L902" s="127" t="str">
        <f>TRIM(IF(ISERROR(VLOOKUP(R902,SpeciesValidation!D:T,IF(ISNA(VLOOKUP(J902,Validation!B$2:C$15,2,FALSE)),FALSE,VLOOKUP(J902,Validation!B$2:C$15,2,FALSE)))),IF(LEN(E902&amp;"")&gt;0,"",""),VLOOKUP(R902,SpeciesValidation!D:T,VLOOKUP(J902,Validation!B$2:C$15,2,FALSE),FALSE)) &amp; " " &amp; IF(ISERROR(IF(LEFT(J902,1)="A",IF(IF(VLOOKUP(R902,SpeciesValidation!D:W,20,FALSE)=FALSE,OR(TEXT(A902,"MMDD")&lt;VLOOKUP(R902,SpeciesValidation!D:W,18,FALSE),TEXT(A902,"MMDD")&gt;VLOOKUP(R902,SpeciesValidation!D:W,19,FALSE)),IF(TEXT(A902,"MMDD")&lt;"0701",TEXT(A902,"MMDD")&gt;VLOOKUP(R902,SpeciesValidation!D:W,18,FALSE),TEXT(A902,"MMDD")&lt;VLOOKUP(R902,SpeciesValidation!D:W,19,FALSE))),"Date outside expected range for this species",""),"")),"",IF(LEFT(J902,1)="A",IF(IF(VLOOKUP(R902,SpeciesValidation!D:W,20,FALSE)=FALSE,OR(TEXT(A902,"MMDD")&lt;VLOOKUP(R902,SpeciesValidation!D:W,18,FALSE),TEXT(A902,"MMDD")&gt;VLOOKUP(R902,SpeciesValidation!D:W,19,FALSE)),IF(TEXT(A902,"MMDD")&lt;"0701",TEXT(A902,"MMDD")&gt;VLOOKUP(R902,SpeciesValidation!D:W,18,FALSE),TEXT(A902,"MMDD")&lt;VLOOKUP(R902,SpeciesValidation!D:W,19,FALSE))),"Date outside expected range for this species",""),"")))</f>
        <v/>
      </c>
      <c r="M902" s="127" t="str">
        <f>IF(LEN(E902&amp;"")&gt;0,IF(ISERROR(VLOOKUP(R902,SpeciesValidation!D:I,6,FALSE)),"",VLOOKUP(R902,SpeciesValidation!D:I,6,FALSE)),"")</f>
        <v/>
      </c>
      <c r="Q902" s="36" t="str">
        <f>IF(LEN(E902&amp;"")&gt;0,IF(ISERROR(VLOOKUP(E902,SpeciesValidation!B:G,2,FALSE)=TRUE),"",VLOOKUP(E902,SpeciesValidation!B:G,2,FALSE)),"")</f>
        <v/>
      </c>
      <c r="R902" s="36" t="str">
        <f>IF(LEN(E902&amp;"")&gt;0,IF(ISERROR(VLOOKUP(E902,SpeciesLookup!B:G,4,FALSE)=TRUE),"",VLOOKUP(E902,SpeciesLookup!B:G,4,FALSE)),"")</f>
        <v/>
      </c>
    </row>
    <row r="903" spans="1:18" ht="13.2" x14ac:dyDescent="0.25">
      <c r="A903" s="72"/>
      <c r="B903" s="73"/>
      <c r="C903" s="73"/>
      <c r="D903" s="11"/>
      <c r="E903" s="74"/>
      <c r="F903" s="75"/>
      <c r="G903" s="128" t="str">
        <f>IF(LEN(E903&amp;"")&gt;0,IF(ISERROR(VLOOKUP(E903,SpeciesLookup!B:G,6,FALSE)=TRUE),"",VLOOKUP(E903,SpeciesLookup!B:G,6,FALSE)),"")</f>
        <v/>
      </c>
      <c r="H903" s="128" t="str">
        <f>IF(LEN(E903&amp;"")&gt;0,IF(ISERROR(VLOOKUP(E903,SpeciesLookup!B:G,5,FALSE)=TRUE),"",VLOOKUP(E903,SpeciesLookup!B:G,5,FALSE)),"")</f>
        <v/>
      </c>
      <c r="I903" s="11"/>
      <c r="J903" s="73"/>
      <c r="K903" s="11"/>
      <c r="L903" s="127" t="str">
        <f>TRIM(IF(ISERROR(VLOOKUP(R903,SpeciesValidation!D:T,IF(ISNA(VLOOKUP(J903,Validation!B$2:C$15,2,FALSE)),FALSE,VLOOKUP(J903,Validation!B$2:C$15,2,FALSE)))),IF(LEN(E903&amp;"")&gt;0,"",""),VLOOKUP(R903,SpeciesValidation!D:T,VLOOKUP(J903,Validation!B$2:C$15,2,FALSE),FALSE)) &amp; " " &amp; IF(ISERROR(IF(LEFT(J903,1)="A",IF(IF(VLOOKUP(R903,SpeciesValidation!D:W,20,FALSE)=FALSE,OR(TEXT(A903,"MMDD")&lt;VLOOKUP(R903,SpeciesValidation!D:W,18,FALSE),TEXT(A903,"MMDD")&gt;VLOOKUP(R903,SpeciesValidation!D:W,19,FALSE)),IF(TEXT(A903,"MMDD")&lt;"0701",TEXT(A903,"MMDD")&gt;VLOOKUP(R903,SpeciesValidation!D:W,18,FALSE),TEXT(A903,"MMDD")&lt;VLOOKUP(R903,SpeciesValidation!D:W,19,FALSE))),"Date outside expected range for this species",""),"")),"",IF(LEFT(J903,1)="A",IF(IF(VLOOKUP(R903,SpeciesValidation!D:W,20,FALSE)=FALSE,OR(TEXT(A903,"MMDD")&lt;VLOOKUP(R903,SpeciesValidation!D:W,18,FALSE),TEXT(A903,"MMDD")&gt;VLOOKUP(R903,SpeciesValidation!D:W,19,FALSE)),IF(TEXT(A903,"MMDD")&lt;"0701",TEXT(A903,"MMDD")&gt;VLOOKUP(R903,SpeciesValidation!D:W,18,FALSE),TEXT(A903,"MMDD")&lt;VLOOKUP(R903,SpeciesValidation!D:W,19,FALSE))),"Date outside expected range for this species",""),"")))</f>
        <v/>
      </c>
      <c r="M903" s="127" t="str">
        <f>IF(LEN(E903&amp;"")&gt;0,IF(ISERROR(VLOOKUP(R903,SpeciesValidation!D:I,6,FALSE)),"",VLOOKUP(R903,SpeciesValidation!D:I,6,FALSE)),"")</f>
        <v/>
      </c>
      <c r="Q903" s="36" t="str">
        <f>IF(LEN(E903&amp;"")&gt;0,IF(ISERROR(VLOOKUP(E903,SpeciesValidation!B:G,2,FALSE)=TRUE),"",VLOOKUP(E903,SpeciesValidation!B:G,2,FALSE)),"")</f>
        <v/>
      </c>
      <c r="R903" s="36" t="str">
        <f>IF(LEN(E903&amp;"")&gt;0,IF(ISERROR(VLOOKUP(E903,SpeciesLookup!B:G,4,FALSE)=TRUE),"",VLOOKUP(E903,SpeciesLookup!B:G,4,FALSE)),"")</f>
        <v/>
      </c>
    </row>
    <row r="904" spans="1:18" ht="13.2" x14ac:dyDescent="0.25">
      <c r="A904" s="72"/>
      <c r="B904" s="73"/>
      <c r="C904" s="73"/>
      <c r="D904" s="11"/>
      <c r="E904" s="74"/>
      <c r="F904" s="75"/>
      <c r="G904" s="128" t="str">
        <f>IF(LEN(E904&amp;"")&gt;0,IF(ISERROR(VLOOKUP(E904,SpeciesLookup!B:G,6,FALSE)=TRUE),"",VLOOKUP(E904,SpeciesLookup!B:G,6,FALSE)),"")</f>
        <v/>
      </c>
      <c r="H904" s="128" t="str">
        <f>IF(LEN(E904&amp;"")&gt;0,IF(ISERROR(VLOOKUP(E904,SpeciesLookup!B:G,5,FALSE)=TRUE),"",VLOOKUP(E904,SpeciesLookup!B:G,5,FALSE)),"")</f>
        <v/>
      </c>
      <c r="I904" s="11"/>
      <c r="J904" s="73"/>
      <c r="K904" s="11"/>
      <c r="L904" s="127" t="str">
        <f>TRIM(IF(ISERROR(VLOOKUP(R904,SpeciesValidation!D:T,IF(ISNA(VLOOKUP(J904,Validation!B$2:C$15,2,FALSE)),FALSE,VLOOKUP(J904,Validation!B$2:C$15,2,FALSE)))),IF(LEN(E904&amp;"")&gt;0,"",""),VLOOKUP(R904,SpeciesValidation!D:T,VLOOKUP(J904,Validation!B$2:C$15,2,FALSE),FALSE)) &amp; " " &amp; IF(ISERROR(IF(LEFT(J904,1)="A",IF(IF(VLOOKUP(R904,SpeciesValidation!D:W,20,FALSE)=FALSE,OR(TEXT(A904,"MMDD")&lt;VLOOKUP(R904,SpeciesValidation!D:W,18,FALSE),TEXT(A904,"MMDD")&gt;VLOOKUP(R904,SpeciesValidation!D:W,19,FALSE)),IF(TEXT(A904,"MMDD")&lt;"0701",TEXT(A904,"MMDD")&gt;VLOOKUP(R904,SpeciesValidation!D:W,18,FALSE),TEXT(A904,"MMDD")&lt;VLOOKUP(R904,SpeciesValidation!D:W,19,FALSE))),"Date outside expected range for this species",""),"")),"",IF(LEFT(J904,1)="A",IF(IF(VLOOKUP(R904,SpeciesValidation!D:W,20,FALSE)=FALSE,OR(TEXT(A904,"MMDD")&lt;VLOOKUP(R904,SpeciesValidation!D:W,18,FALSE),TEXT(A904,"MMDD")&gt;VLOOKUP(R904,SpeciesValidation!D:W,19,FALSE)),IF(TEXT(A904,"MMDD")&lt;"0701",TEXT(A904,"MMDD")&gt;VLOOKUP(R904,SpeciesValidation!D:W,18,FALSE),TEXT(A904,"MMDD")&lt;VLOOKUP(R904,SpeciesValidation!D:W,19,FALSE))),"Date outside expected range for this species",""),"")))</f>
        <v/>
      </c>
      <c r="M904" s="127" t="str">
        <f>IF(LEN(E904&amp;"")&gt;0,IF(ISERROR(VLOOKUP(R904,SpeciesValidation!D:I,6,FALSE)),"",VLOOKUP(R904,SpeciesValidation!D:I,6,FALSE)),"")</f>
        <v/>
      </c>
      <c r="Q904" s="36" t="str">
        <f>IF(LEN(E904&amp;"")&gt;0,IF(ISERROR(VLOOKUP(E904,SpeciesValidation!B:G,2,FALSE)=TRUE),"",VLOOKUP(E904,SpeciesValidation!B:G,2,FALSE)),"")</f>
        <v/>
      </c>
      <c r="R904" s="36" t="str">
        <f>IF(LEN(E904&amp;"")&gt;0,IF(ISERROR(VLOOKUP(E904,SpeciesLookup!B:G,4,FALSE)=TRUE),"",VLOOKUP(E904,SpeciesLookup!B:G,4,FALSE)),"")</f>
        <v/>
      </c>
    </row>
    <row r="905" spans="1:18" ht="13.2" x14ac:dyDescent="0.25">
      <c r="A905" s="72"/>
      <c r="B905" s="73"/>
      <c r="C905" s="73"/>
      <c r="D905" s="11"/>
      <c r="E905" s="74"/>
      <c r="F905" s="75"/>
      <c r="G905" s="128" t="str">
        <f>IF(LEN(E905&amp;"")&gt;0,IF(ISERROR(VLOOKUP(E905,SpeciesLookup!B:G,6,FALSE)=TRUE),"",VLOOKUP(E905,SpeciesLookup!B:G,6,FALSE)),"")</f>
        <v/>
      </c>
      <c r="H905" s="128" t="str">
        <f>IF(LEN(E905&amp;"")&gt;0,IF(ISERROR(VLOOKUP(E905,SpeciesLookup!B:G,5,FALSE)=TRUE),"",VLOOKUP(E905,SpeciesLookup!B:G,5,FALSE)),"")</f>
        <v/>
      </c>
      <c r="I905" s="11"/>
      <c r="J905" s="73"/>
      <c r="K905" s="11"/>
      <c r="L905" s="127" t="str">
        <f>TRIM(IF(ISERROR(VLOOKUP(R905,SpeciesValidation!D:T,IF(ISNA(VLOOKUP(J905,Validation!B$2:C$15,2,FALSE)),FALSE,VLOOKUP(J905,Validation!B$2:C$15,2,FALSE)))),IF(LEN(E905&amp;"")&gt;0,"",""),VLOOKUP(R905,SpeciesValidation!D:T,VLOOKUP(J905,Validation!B$2:C$15,2,FALSE),FALSE)) &amp; " " &amp; IF(ISERROR(IF(LEFT(J905,1)="A",IF(IF(VLOOKUP(R905,SpeciesValidation!D:W,20,FALSE)=FALSE,OR(TEXT(A905,"MMDD")&lt;VLOOKUP(R905,SpeciesValidation!D:W,18,FALSE),TEXT(A905,"MMDD")&gt;VLOOKUP(R905,SpeciesValidation!D:W,19,FALSE)),IF(TEXT(A905,"MMDD")&lt;"0701",TEXT(A905,"MMDD")&gt;VLOOKUP(R905,SpeciesValidation!D:W,18,FALSE),TEXT(A905,"MMDD")&lt;VLOOKUP(R905,SpeciesValidation!D:W,19,FALSE))),"Date outside expected range for this species",""),"")),"",IF(LEFT(J905,1)="A",IF(IF(VLOOKUP(R905,SpeciesValidation!D:W,20,FALSE)=FALSE,OR(TEXT(A905,"MMDD")&lt;VLOOKUP(R905,SpeciesValidation!D:W,18,FALSE),TEXT(A905,"MMDD")&gt;VLOOKUP(R905,SpeciesValidation!D:W,19,FALSE)),IF(TEXT(A905,"MMDD")&lt;"0701",TEXT(A905,"MMDD")&gt;VLOOKUP(R905,SpeciesValidation!D:W,18,FALSE),TEXT(A905,"MMDD")&lt;VLOOKUP(R905,SpeciesValidation!D:W,19,FALSE))),"Date outside expected range for this species",""),"")))</f>
        <v/>
      </c>
      <c r="M905" s="127" t="str">
        <f>IF(LEN(E905&amp;"")&gt;0,IF(ISERROR(VLOOKUP(R905,SpeciesValidation!D:I,6,FALSE)),"",VLOOKUP(R905,SpeciesValidation!D:I,6,FALSE)),"")</f>
        <v/>
      </c>
      <c r="Q905" s="36" t="str">
        <f>IF(LEN(E905&amp;"")&gt;0,IF(ISERROR(VLOOKUP(E905,SpeciesValidation!B:G,2,FALSE)=TRUE),"",VLOOKUP(E905,SpeciesValidation!B:G,2,FALSE)),"")</f>
        <v/>
      </c>
      <c r="R905" s="36" t="str">
        <f>IF(LEN(E905&amp;"")&gt;0,IF(ISERROR(VLOOKUP(E905,SpeciesLookup!B:G,4,FALSE)=TRUE),"",VLOOKUP(E905,SpeciesLookup!B:G,4,FALSE)),"")</f>
        <v/>
      </c>
    </row>
    <row r="906" spans="1:18" ht="13.2" x14ac:dyDescent="0.25">
      <c r="A906" s="72"/>
      <c r="B906" s="73"/>
      <c r="C906" s="73"/>
      <c r="D906" s="11"/>
      <c r="E906" s="74"/>
      <c r="F906" s="75"/>
      <c r="G906" s="128" t="str">
        <f>IF(LEN(E906&amp;"")&gt;0,IF(ISERROR(VLOOKUP(E906,SpeciesLookup!B:G,6,FALSE)=TRUE),"",VLOOKUP(E906,SpeciesLookup!B:G,6,FALSE)),"")</f>
        <v/>
      </c>
      <c r="H906" s="128" t="str">
        <f>IF(LEN(E906&amp;"")&gt;0,IF(ISERROR(VLOOKUP(E906,SpeciesLookup!B:G,5,FALSE)=TRUE),"",VLOOKUP(E906,SpeciesLookup!B:G,5,FALSE)),"")</f>
        <v/>
      </c>
      <c r="I906" s="11"/>
      <c r="J906" s="73"/>
      <c r="K906" s="11"/>
      <c r="L906" s="127" t="str">
        <f>TRIM(IF(ISERROR(VLOOKUP(R906,SpeciesValidation!D:T,IF(ISNA(VLOOKUP(J906,Validation!B$2:C$15,2,FALSE)),FALSE,VLOOKUP(J906,Validation!B$2:C$15,2,FALSE)))),IF(LEN(E906&amp;"")&gt;0,"",""),VLOOKUP(R906,SpeciesValidation!D:T,VLOOKUP(J906,Validation!B$2:C$15,2,FALSE),FALSE)) &amp; " " &amp; IF(ISERROR(IF(LEFT(J906,1)="A",IF(IF(VLOOKUP(R906,SpeciesValidation!D:W,20,FALSE)=FALSE,OR(TEXT(A906,"MMDD")&lt;VLOOKUP(R906,SpeciesValidation!D:W,18,FALSE),TEXT(A906,"MMDD")&gt;VLOOKUP(R906,SpeciesValidation!D:W,19,FALSE)),IF(TEXT(A906,"MMDD")&lt;"0701",TEXT(A906,"MMDD")&gt;VLOOKUP(R906,SpeciesValidation!D:W,18,FALSE),TEXT(A906,"MMDD")&lt;VLOOKUP(R906,SpeciesValidation!D:W,19,FALSE))),"Date outside expected range for this species",""),"")),"",IF(LEFT(J906,1)="A",IF(IF(VLOOKUP(R906,SpeciesValidation!D:W,20,FALSE)=FALSE,OR(TEXT(A906,"MMDD")&lt;VLOOKUP(R906,SpeciesValidation!D:W,18,FALSE),TEXT(A906,"MMDD")&gt;VLOOKUP(R906,SpeciesValidation!D:W,19,FALSE)),IF(TEXT(A906,"MMDD")&lt;"0701",TEXT(A906,"MMDD")&gt;VLOOKUP(R906,SpeciesValidation!D:W,18,FALSE),TEXT(A906,"MMDD")&lt;VLOOKUP(R906,SpeciesValidation!D:W,19,FALSE))),"Date outside expected range for this species",""),"")))</f>
        <v/>
      </c>
      <c r="M906" s="127" t="str">
        <f>IF(LEN(E906&amp;"")&gt;0,IF(ISERROR(VLOOKUP(R906,SpeciesValidation!D:I,6,FALSE)),"",VLOOKUP(R906,SpeciesValidation!D:I,6,FALSE)),"")</f>
        <v/>
      </c>
      <c r="Q906" s="36" t="str">
        <f>IF(LEN(E906&amp;"")&gt;0,IF(ISERROR(VLOOKUP(E906,SpeciesValidation!B:G,2,FALSE)=TRUE),"",VLOOKUP(E906,SpeciesValidation!B:G,2,FALSE)),"")</f>
        <v/>
      </c>
      <c r="R906" s="36" t="str">
        <f>IF(LEN(E906&amp;"")&gt;0,IF(ISERROR(VLOOKUP(E906,SpeciesLookup!B:G,4,FALSE)=TRUE),"",VLOOKUP(E906,SpeciesLookup!B:G,4,FALSE)),"")</f>
        <v/>
      </c>
    </row>
    <row r="907" spans="1:18" ht="13.2" x14ac:dyDescent="0.25">
      <c r="A907" s="72"/>
      <c r="B907" s="73"/>
      <c r="C907" s="73"/>
      <c r="D907" s="11"/>
      <c r="E907" s="74"/>
      <c r="F907" s="75"/>
      <c r="G907" s="128" t="str">
        <f>IF(LEN(E907&amp;"")&gt;0,IF(ISERROR(VLOOKUP(E907,SpeciesLookup!B:G,6,FALSE)=TRUE),"",VLOOKUP(E907,SpeciesLookup!B:G,6,FALSE)),"")</f>
        <v/>
      </c>
      <c r="H907" s="128" t="str">
        <f>IF(LEN(E907&amp;"")&gt;0,IF(ISERROR(VLOOKUP(E907,SpeciesLookup!B:G,5,FALSE)=TRUE),"",VLOOKUP(E907,SpeciesLookup!B:G,5,FALSE)),"")</f>
        <v/>
      </c>
      <c r="I907" s="11"/>
      <c r="J907" s="73"/>
      <c r="K907" s="11"/>
      <c r="L907" s="127" t="str">
        <f>TRIM(IF(ISERROR(VLOOKUP(R907,SpeciesValidation!D:T,IF(ISNA(VLOOKUP(J907,Validation!B$2:C$15,2,FALSE)),FALSE,VLOOKUP(J907,Validation!B$2:C$15,2,FALSE)))),IF(LEN(E907&amp;"")&gt;0,"",""),VLOOKUP(R907,SpeciesValidation!D:T,VLOOKUP(J907,Validation!B$2:C$15,2,FALSE),FALSE)) &amp; " " &amp; IF(ISERROR(IF(LEFT(J907,1)="A",IF(IF(VLOOKUP(R907,SpeciesValidation!D:W,20,FALSE)=FALSE,OR(TEXT(A907,"MMDD")&lt;VLOOKUP(R907,SpeciesValidation!D:W,18,FALSE),TEXT(A907,"MMDD")&gt;VLOOKUP(R907,SpeciesValidation!D:W,19,FALSE)),IF(TEXT(A907,"MMDD")&lt;"0701",TEXT(A907,"MMDD")&gt;VLOOKUP(R907,SpeciesValidation!D:W,18,FALSE),TEXT(A907,"MMDD")&lt;VLOOKUP(R907,SpeciesValidation!D:W,19,FALSE))),"Date outside expected range for this species",""),"")),"",IF(LEFT(J907,1)="A",IF(IF(VLOOKUP(R907,SpeciesValidation!D:W,20,FALSE)=FALSE,OR(TEXT(A907,"MMDD")&lt;VLOOKUP(R907,SpeciesValidation!D:W,18,FALSE),TEXT(A907,"MMDD")&gt;VLOOKUP(R907,SpeciesValidation!D:W,19,FALSE)),IF(TEXT(A907,"MMDD")&lt;"0701",TEXT(A907,"MMDD")&gt;VLOOKUP(R907,SpeciesValidation!D:W,18,FALSE),TEXT(A907,"MMDD")&lt;VLOOKUP(R907,SpeciesValidation!D:W,19,FALSE))),"Date outside expected range for this species",""),"")))</f>
        <v/>
      </c>
      <c r="M907" s="127" t="str">
        <f>IF(LEN(E907&amp;"")&gt;0,IF(ISERROR(VLOOKUP(R907,SpeciesValidation!D:I,6,FALSE)),"",VLOOKUP(R907,SpeciesValidation!D:I,6,FALSE)),"")</f>
        <v/>
      </c>
      <c r="Q907" s="36" t="str">
        <f>IF(LEN(E907&amp;"")&gt;0,IF(ISERROR(VLOOKUP(E907,SpeciesValidation!B:G,2,FALSE)=TRUE),"",VLOOKUP(E907,SpeciesValidation!B:G,2,FALSE)),"")</f>
        <v/>
      </c>
      <c r="R907" s="36" t="str">
        <f>IF(LEN(E907&amp;"")&gt;0,IF(ISERROR(VLOOKUP(E907,SpeciesLookup!B:G,4,FALSE)=TRUE),"",VLOOKUP(E907,SpeciesLookup!B:G,4,FALSE)),"")</f>
        <v/>
      </c>
    </row>
    <row r="908" spans="1:18" ht="13.2" x14ac:dyDescent="0.25">
      <c r="A908" s="72"/>
      <c r="B908" s="73"/>
      <c r="C908" s="73"/>
      <c r="D908" s="11"/>
      <c r="E908" s="74"/>
      <c r="F908" s="75"/>
      <c r="G908" s="128" t="str">
        <f>IF(LEN(E908&amp;"")&gt;0,IF(ISERROR(VLOOKUP(E908,SpeciesLookup!B:G,6,FALSE)=TRUE),"",VLOOKUP(E908,SpeciesLookup!B:G,6,FALSE)),"")</f>
        <v/>
      </c>
      <c r="H908" s="128" t="str">
        <f>IF(LEN(E908&amp;"")&gt;0,IF(ISERROR(VLOOKUP(E908,SpeciesLookup!B:G,5,FALSE)=TRUE),"",VLOOKUP(E908,SpeciesLookup!B:G,5,FALSE)),"")</f>
        <v/>
      </c>
      <c r="I908" s="11"/>
      <c r="J908" s="73"/>
      <c r="K908" s="11"/>
      <c r="L908" s="127" t="str">
        <f>TRIM(IF(ISERROR(VLOOKUP(R908,SpeciesValidation!D:T,IF(ISNA(VLOOKUP(J908,Validation!B$2:C$15,2,FALSE)),FALSE,VLOOKUP(J908,Validation!B$2:C$15,2,FALSE)))),IF(LEN(E908&amp;"")&gt;0,"",""),VLOOKUP(R908,SpeciesValidation!D:T,VLOOKUP(J908,Validation!B$2:C$15,2,FALSE),FALSE)) &amp; " " &amp; IF(ISERROR(IF(LEFT(J908,1)="A",IF(IF(VLOOKUP(R908,SpeciesValidation!D:W,20,FALSE)=FALSE,OR(TEXT(A908,"MMDD")&lt;VLOOKUP(R908,SpeciesValidation!D:W,18,FALSE),TEXT(A908,"MMDD")&gt;VLOOKUP(R908,SpeciesValidation!D:W,19,FALSE)),IF(TEXT(A908,"MMDD")&lt;"0701",TEXT(A908,"MMDD")&gt;VLOOKUP(R908,SpeciesValidation!D:W,18,FALSE),TEXT(A908,"MMDD")&lt;VLOOKUP(R908,SpeciesValidation!D:W,19,FALSE))),"Date outside expected range for this species",""),"")),"",IF(LEFT(J908,1)="A",IF(IF(VLOOKUP(R908,SpeciesValidation!D:W,20,FALSE)=FALSE,OR(TEXT(A908,"MMDD")&lt;VLOOKUP(R908,SpeciesValidation!D:W,18,FALSE),TEXT(A908,"MMDD")&gt;VLOOKUP(R908,SpeciesValidation!D:W,19,FALSE)),IF(TEXT(A908,"MMDD")&lt;"0701",TEXT(A908,"MMDD")&gt;VLOOKUP(R908,SpeciesValidation!D:W,18,FALSE),TEXT(A908,"MMDD")&lt;VLOOKUP(R908,SpeciesValidation!D:W,19,FALSE))),"Date outside expected range for this species",""),"")))</f>
        <v/>
      </c>
      <c r="M908" s="127" t="str">
        <f>IF(LEN(E908&amp;"")&gt;0,IF(ISERROR(VLOOKUP(R908,SpeciesValidation!D:I,6,FALSE)),"",VLOOKUP(R908,SpeciesValidation!D:I,6,FALSE)),"")</f>
        <v/>
      </c>
      <c r="Q908" s="36" t="str">
        <f>IF(LEN(E908&amp;"")&gt;0,IF(ISERROR(VLOOKUP(E908,SpeciesValidation!B:G,2,FALSE)=TRUE),"",VLOOKUP(E908,SpeciesValidation!B:G,2,FALSE)),"")</f>
        <v/>
      </c>
      <c r="R908" s="36" t="str">
        <f>IF(LEN(E908&amp;"")&gt;0,IF(ISERROR(VLOOKUP(E908,SpeciesLookup!B:G,4,FALSE)=TRUE),"",VLOOKUP(E908,SpeciesLookup!B:G,4,FALSE)),"")</f>
        <v/>
      </c>
    </row>
    <row r="909" spans="1:18" ht="13.2" x14ac:dyDescent="0.25">
      <c r="A909" s="72"/>
      <c r="B909" s="73"/>
      <c r="C909" s="73"/>
      <c r="D909" s="11"/>
      <c r="E909" s="74"/>
      <c r="F909" s="75"/>
      <c r="G909" s="128" t="str">
        <f>IF(LEN(E909&amp;"")&gt;0,IF(ISERROR(VLOOKUP(E909,SpeciesLookup!B:G,6,FALSE)=TRUE),"",VLOOKUP(E909,SpeciesLookup!B:G,6,FALSE)),"")</f>
        <v/>
      </c>
      <c r="H909" s="128" t="str">
        <f>IF(LEN(E909&amp;"")&gt;0,IF(ISERROR(VLOOKUP(E909,SpeciesLookup!B:G,5,FALSE)=TRUE),"",VLOOKUP(E909,SpeciesLookup!B:G,5,FALSE)),"")</f>
        <v/>
      </c>
      <c r="I909" s="11"/>
      <c r="J909" s="73"/>
      <c r="K909" s="11"/>
      <c r="L909" s="127" t="str">
        <f>TRIM(IF(ISERROR(VLOOKUP(R909,SpeciesValidation!D:T,IF(ISNA(VLOOKUP(J909,Validation!B$2:C$15,2,FALSE)),FALSE,VLOOKUP(J909,Validation!B$2:C$15,2,FALSE)))),IF(LEN(E909&amp;"")&gt;0,"",""),VLOOKUP(R909,SpeciesValidation!D:T,VLOOKUP(J909,Validation!B$2:C$15,2,FALSE),FALSE)) &amp; " " &amp; IF(ISERROR(IF(LEFT(J909,1)="A",IF(IF(VLOOKUP(R909,SpeciesValidation!D:W,20,FALSE)=FALSE,OR(TEXT(A909,"MMDD")&lt;VLOOKUP(R909,SpeciesValidation!D:W,18,FALSE),TEXT(A909,"MMDD")&gt;VLOOKUP(R909,SpeciesValidation!D:W,19,FALSE)),IF(TEXT(A909,"MMDD")&lt;"0701",TEXT(A909,"MMDD")&gt;VLOOKUP(R909,SpeciesValidation!D:W,18,FALSE),TEXT(A909,"MMDD")&lt;VLOOKUP(R909,SpeciesValidation!D:W,19,FALSE))),"Date outside expected range for this species",""),"")),"",IF(LEFT(J909,1)="A",IF(IF(VLOOKUP(R909,SpeciesValidation!D:W,20,FALSE)=FALSE,OR(TEXT(A909,"MMDD")&lt;VLOOKUP(R909,SpeciesValidation!D:W,18,FALSE),TEXT(A909,"MMDD")&gt;VLOOKUP(R909,SpeciesValidation!D:W,19,FALSE)),IF(TEXT(A909,"MMDD")&lt;"0701",TEXT(A909,"MMDD")&gt;VLOOKUP(R909,SpeciesValidation!D:W,18,FALSE),TEXT(A909,"MMDD")&lt;VLOOKUP(R909,SpeciesValidation!D:W,19,FALSE))),"Date outside expected range for this species",""),"")))</f>
        <v/>
      </c>
      <c r="M909" s="127" t="str">
        <f>IF(LEN(E909&amp;"")&gt;0,IF(ISERROR(VLOOKUP(R909,SpeciesValidation!D:I,6,FALSE)),"",VLOOKUP(R909,SpeciesValidation!D:I,6,FALSE)),"")</f>
        <v/>
      </c>
      <c r="Q909" s="36" t="str">
        <f>IF(LEN(E909&amp;"")&gt;0,IF(ISERROR(VLOOKUP(E909,SpeciesValidation!B:G,2,FALSE)=TRUE),"",VLOOKUP(E909,SpeciesValidation!B:G,2,FALSE)),"")</f>
        <v/>
      </c>
      <c r="R909" s="36" t="str">
        <f>IF(LEN(E909&amp;"")&gt;0,IF(ISERROR(VLOOKUP(E909,SpeciesLookup!B:G,4,FALSE)=TRUE),"",VLOOKUP(E909,SpeciesLookup!B:G,4,FALSE)),"")</f>
        <v/>
      </c>
    </row>
    <row r="910" spans="1:18" ht="13.2" x14ac:dyDescent="0.25">
      <c r="A910" s="72"/>
      <c r="B910" s="73"/>
      <c r="C910" s="73"/>
      <c r="D910" s="11"/>
      <c r="E910" s="74"/>
      <c r="F910" s="75"/>
      <c r="G910" s="128" t="str">
        <f>IF(LEN(E910&amp;"")&gt;0,IF(ISERROR(VLOOKUP(E910,SpeciesLookup!B:G,6,FALSE)=TRUE),"",VLOOKUP(E910,SpeciesLookup!B:G,6,FALSE)),"")</f>
        <v/>
      </c>
      <c r="H910" s="128" t="str">
        <f>IF(LEN(E910&amp;"")&gt;0,IF(ISERROR(VLOOKUP(E910,SpeciesLookup!B:G,5,FALSE)=TRUE),"",VLOOKUP(E910,SpeciesLookup!B:G,5,FALSE)),"")</f>
        <v/>
      </c>
      <c r="I910" s="11"/>
      <c r="J910" s="73"/>
      <c r="K910" s="11"/>
      <c r="L910" s="127" t="str">
        <f>TRIM(IF(ISERROR(VLOOKUP(R910,SpeciesValidation!D:T,IF(ISNA(VLOOKUP(J910,Validation!B$2:C$15,2,FALSE)),FALSE,VLOOKUP(J910,Validation!B$2:C$15,2,FALSE)))),IF(LEN(E910&amp;"")&gt;0,"",""),VLOOKUP(R910,SpeciesValidation!D:T,VLOOKUP(J910,Validation!B$2:C$15,2,FALSE),FALSE)) &amp; " " &amp; IF(ISERROR(IF(LEFT(J910,1)="A",IF(IF(VLOOKUP(R910,SpeciesValidation!D:W,20,FALSE)=FALSE,OR(TEXT(A910,"MMDD")&lt;VLOOKUP(R910,SpeciesValidation!D:W,18,FALSE),TEXT(A910,"MMDD")&gt;VLOOKUP(R910,SpeciesValidation!D:W,19,FALSE)),IF(TEXT(A910,"MMDD")&lt;"0701",TEXT(A910,"MMDD")&gt;VLOOKUP(R910,SpeciesValidation!D:W,18,FALSE),TEXT(A910,"MMDD")&lt;VLOOKUP(R910,SpeciesValidation!D:W,19,FALSE))),"Date outside expected range for this species",""),"")),"",IF(LEFT(J910,1)="A",IF(IF(VLOOKUP(R910,SpeciesValidation!D:W,20,FALSE)=FALSE,OR(TEXT(A910,"MMDD")&lt;VLOOKUP(R910,SpeciesValidation!D:W,18,FALSE),TEXT(A910,"MMDD")&gt;VLOOKUP(R910,SpeciesValidation!D:W,19,FALSE)),IF(TEXT(A910,"MMDD")&lt;"0701",TEXT(A910,"MMDD")&gt;VLOOKUP(R910,SpeciesValidation!D:W,18,FALSE),TEXT(A910,"MMDD")&lt;VLOOKUP(R910,SpeciesValidation!D:W,19,FALSE))),"Date outside expected range for this species",""),"")))</f>
        <v/>
      </c>
      <c r="M910" s="127" t="str">
        <f>IF(LEN(E910&amp;"")&gt;0,IF(ISERROR(VLOOKUP(R910,SpeciesValidation!D:I,6,FALSE)),"",VLOOKUP(R910,SpeciesValidation!D:I,6,FALSE)),"")</f>
        <v/>
      </c>
      <c r="Q910" s="36" t="str">
        <f>IF(LEN(E910&amp;"")&gt;0,IF(ISERROR(VLOOKUP(E910,SpeciesValidation!B:G,2,FALSE)=TRUE),"",VLOOKUP(E910,SpeciesValidation!B:G,2,FALSE)),"")</f>
        <v/>
      </c>
      <c r="R910" s="36" t="str">
        <f>IF(LEN(E910&amp;"")&gt;0,IF(ISERROR(VLOOKUP(E910,SpeciesLookup!B:G,4,FALSE)=TRUE),"",VLOOKUP(E910,SpeciesLookup!B:G,4,FALSE)),"")</f>
        <v/>
      </c>
    </row>
    <row r="911" spans="1:18" ht="13.2" x14ac:dyDescent="0.25">
      <c r="A911" s="72"/>
      <c r="B911" s="73"/>
      <c r="C911" s="73"/>
      <c r="D911" s="11"/>
      <c r="E911" s="74"/>
      <c r="F911" s="75"/>
      <c r="G911" s="128" t="str">
        <f>IF(LEN(E911&amp;"")&gt;0,IF(ISERROR(VLOOKUP(E911,SpeciesLookup!B:G,6,FALSE)=TRUE),"",VLOOKUP(E911,SpeciesLookup!B:G,6,FALSE)),"")</f>
        <v/>
      </c>
      <c r="H911" s="128" t="str">
        <f>IF(LEN(E911&amp;"")&gt;0,IF(ISERROR(VLOOKUP(E911,SpeciesLookup!B:G,5,FALSE)=TRUE),"",VLOOKUP(E911,SpeciesLookup!B:G,5,FALSE)),"")</f>
        <v/>
      </c>
      <c r="I911" s="11"/>
      <c r="J911" s="73"/>
      <c r="K911" s="11"/>
      <c r="L911" s="127" t="str">
        <f>TRIM(IF(ISERROR(VLOOKUP(R911,SpeciesValidation!D:T,IF(ISNA(VLOOKUP(J911,Validation!B$2:C$15,2,FALSE)),FALSE,VLOOKUP(J911,Validation!B$2:C$15,2,FALSE)))),IF(LEN(E911&amp;"")&gt;0,"",""),VLOOKUP(R911,SpeciesValidation!D:T,VLOOKUP(J911,Validation!B$2:C$15,2,FALSE),FALSE)) &amp; " " &amp; IF(ISERROR(IF(LEFT(J911,1)="A",IF(IF(VLOOKUP(R911,SpeciesValidation!D:W,20,FALSE)=FALSE,OR(TEXT(A911,"MMDD")&lt;VLOOKUP(R911,SpeciesValidation!D:W,18,FALSE),TEXT(A911,"MMDD")&gt;VLOOKUP(R911,SpeciesValidation!D:W,19,FALSE)),IF(TEXT(A911,"MMDD")&lt;"0701",TEXT(A911,"MMDD")&gt;VLOOKUP(R911,SpeciesValidation!D:W,18,FALSE),TEXT(A911,"MMDD")&lt;VLOOKUP(R911,SpeciesValidation!D:W,19,FALSE))),"Date outside expected range for this species",""),"")),"",IF(LEFT(J911,1)="A",IF(IF(VLOOKUP(R911,SpeciesValidation!D:W,20,FALSE)=FALSE,OR(TEXT(A911,"MMDD")&lt;VLOOKUP(R911,SpeciesValidation!D:W,18,FALSE),TEXT(A911,"MMDD")&gt;VLOOKUP(R911,SpeciesValidation!D:W,19,FALSE)),IF(TEXT(A911,"MMDD")&lt;"0701",TEXT(A911,"MMDD")&gt;VLOOKUP(R911,SpeciesValidation!D:W,18,FALSE),TEXT(A911,"MMDD")&lt;VLOOKUP(R911,SpeciesValidation!D:W,19,FALSE))),"Date outside expected range for this species",""),"")))</f>
        <v/>
      </c>
      <c r="M911" s="127" t="str">
        <f>IF(LEN(E911&amp;"")&gt;0,IF(ISERROR(VLOOKUP(R911,SpeciesValidation!D:I,6,FALSE)),"",VLOOKUP(R911,SpeciesValidation!D:I,6,FALSE)),"")</f>
        <v/>
      </c>
      <c r="Q911" s="36" t="str">
        <f>IF(LEN(E911&amp;"")&gt;0,IF(ISERROR(VLOOKUP(E911,SpeciesValidation!B:G,2,FALSE)=TRUE),"",VLOOKUP(E911,SpeciesValidation!B:G,2,FALSE)),"")</f>
        <v/>
      </c>
      <c r="R911" s="36" t="str">
        <f>IF(LEN(E911&amp;"")&gt;0,IF(ISERROR(VLOOKUP(E911,SpeciesLookup!B:G,4,FALSE)=TRUE),"",VLOOKUP(E911,SpeciesLookup!B:G,4,FALSE)),"")</f>
        <v/>
      </c>
    </row>
    <row r="912" spans="1:18" ht="13.2" x14ac:dyDescent="0.25">
      <c r="A912" s="72"/>
      <c r="B912" s="73"/>
      <c r="C912" s="73"/>
      <c r="D912" s="11"/>
      <c r="E912" s="74"/>
      <c r="F912" s="75"/>
      <c r="G912" s="128" t="str">
        <f>IF(LEN(E912&amp;"")&gt;0,IF(ISERROR(VLOOKUP(E912,SpeciesLookup!B:G,6,FALSE)=TRUE),"",VLOOKUP(E912,SpeciesLookup!B:G,6,FALSE)),"")</f>
        <v/>
      </c>
      <c r="H912" s="128" t="str">
        <f>IF(LEN(E912&amp;"")&gt;0,IF(ISERROR(VLOOKUP(E912,SpeciesLookup!B:G,5,FALSE)=TRUE),"",VLOOKUP(E912,SpeciesLookup!B:G,5,FALSE)),"")</f>
        <v/>
      </c>
      <c r="I912" s="11"/>
      <c r="J912" s="73"/>
      <c r="K912" s="11"/>
      <c r="L912" s="127" t="str">
        <f>TRIM(IF(ISERROR(VLOOKUP(R912,SpeciesValidation!D:T,IF(ISNA(VLOOKUP(J912,Validation!B$2:C$15,2,FALSE)),FALSE,VLOOKUP(J912,Validation!B$2:C$15,2,FALSE)))),IF(LEN(E912&amp;"")&gt;0,"",""),VLOOKUP(R912,SpeciesValidation!D:T,VLOOKUP(J912,Validation!B$2:C$15,2,FALSE),FALSE)) &amp; " " &amp; IF(ISERROR(IF(LEFT(J912,1)="A",IF(IF(VLOOKUP(R912,SpeciesValidation!D:W,20,FALSE)=FALSE,OR(TEXT(A912,"MMDD")&lt;VLOOKUP(R912,SpeciesValidation!D:W,18,FALSE),TEXT(A912,"MMDD")&gt;VLOOKUP(R912,SpeciesValidation!D:W,19,FALSE)),IF(TEXT(A912,"MMDD")&lt;"0701",TEXT(A912,"MMDD")&gt;VLOOKUP(R912,SpeciesValidation!D:W,18,FALSE),TEXT(A912,"MMDD")&lt;VLOOKUP(R912,SpeciesValidation!D:W,19,FALSE))),"Date outside expected range for this species",""),"")),"",IF(LEFT(J912,1)="A",IF(IF(VLOOKUP(R912,SpeciesValidation!D:W,20,FALSE)=FALSE,OR(TEXT(A912,"MMDD")&lt;VLOOKUP(R912,SpeciesValidation!D:W,18,FALSE),TEXT(A912,"MMDD")&gt;VLOOKUP(R912,SpeciesValidation!D:W,19,FALSE)),IF(TEXT(A912,"MMDD")&lt;"0701",TEXT(A912,"MMDD")&gt;VLOOKUP(R912,SpeciesValidation!D:W,18,FALSE),TEXT(A912,"MMDD")&lt;VLOOKUP(R912,SpeciesValidation!D:W,19,FALSE))),"Date outside expected range for this species",""),"")))</f>
        <v/>
      </c>
      <c r="M912" s="127" t="str">
        <f>IF(LEN(E912&amp;"")&gt;0,IF(ISERROR(VLOOKUP(R912,SpeciesValidation!D:I,6,FALSE)),"",VLOOKUP(R912,SpeciesValidation!D:I,6,FALSE)),"")</f>
        <v/>
      </c>
      <c r="Q912" s="36" t="str">
        <f>IF(LEN(E912&amp;"")&gt;0,IF(ISERROR(VLOOKUP(E912,SpeciesValidation!B:G,2,FALSE)=TRUE),"",VLOOKUP(E912,SpeciesValidation!B:G,2,FALSE)),"")</f>
        <v/>
      </c>
      <c r="R912" s="36" t="str">
        <f>IF(LEN(E912&amp;"")&gt;0,IF(ISERROR(VLOOKUP(E912,SpeciesLookup!B:G,4,FALSE)=TRUE),"",VLOOKUP(E912,SpeciesLookup!B:G,4,FALSE)),"")</f>
        <v/>
      </c>
    </row>
    <row r="913" spans="1:18" ht="13.2" x14ac:dyDescent="0.25">
      <c r="A913" s="72"/>
      <c r="B913" s="73"/>
      <c r="C913" s="73"/>
      <c r="D913" s="11"/>
      <c r="E913" s="74"/>
      <c r="F913" s="75"/>
      <c r="G913" s="128" t="str">
        <f>IF(LEN(E913&amp;"")&gt;0,IF(ISERROR(VLOOKUP(E913,SpeciesLookup!B:G,6,FALSE)=TRUE),"",VLOOKUP(E913,SpeciesLookup!B:G,6,FALSE)),"")</f>
        <v/>
      </c>
      <c r="H913" s="128" t="str">
        <f>IF(LEN(E913&amp;"")&gt;0,IF(ISERROR(VLOOKUP(E913,SpeciesLookup!B:G,5,FALSE)=TRUE),"",VLOOKUP(E913,SpeciesLookup!B:G,5,FALSE)),"")</f>
        <v/>
      </c>
      <c r="I913" s="11"/>
      <c r="J913" s="73"/>
      <c r="K913" s="11"/>
      <c r="L913" s="127" t="str">
        <f>TRIM(IF(ISERROR(VLOOKUP(R913,SpeciesValidation!D:T,IF(ISNA(VLOOKUP(J913,Validation!B$2:C$15,2,FALSE)),FALSE,VLOOKUP(J913,Validation!B$2:C$15,2,FALSE)))),IF(LEN(E913&amp;"")&gt;0,"",""),VLOOKUP(R913,SpeciesValidation!D:T,VLOOKUP(J913,Validation!B$2:C$15,2,FALSE),FALSE)) &amp; " " &amp; IF(ISERROR(IF(LEFT(J913,1)="A",IF(IF(VLOOKUP(R913,SpeciesValidation!D:W,20,FALSE)=FALSE,OR(TEXT(A913,"MMDD")&lt;VLOOKUP(R913,SpeciesValidation!D:W,18,FALSE),TEXT(A913,"MMDD")&gt;VLOOKUP(R913,SpeciesValidation!D:W,19,FALSE)),IF(TEXT(A913,"MMDD")&lt;"0701",TEXT(A913,"MMDD")&gt;VLOOKUP(R913,SpeciesValidation!D:W,18,FALSE),TEXT(A913,"MMDD")&lt;VLOOKUP(R913,SpeciesValidation!D:W,19,FALSE))),"Date outside expected range for this species",""),"")),"",IF(LEFT(J913,1)="A",IF(IF(VLOOKUP(R913,SpeciesValidation!D:W,20,FALSE)=FALSE,OR(TEXT(A913,"MMDD")&lt;VLOOKUP(R913,SpeciesValidation!D:W,18,FALSE),TEXT(A913,"MMDD")&gt;VLOOKUP(R913,SpeciesValidation!D:W,19,FALSE)),IF(TEXT(A913,"MMDD")&lt;"0701",TEXT(A913,"MMDD")&gt;VLOOKUP(R913,SpeciesValidation!D:W,18,FALSE),TEXT(A913,"MMDD")&lt;VLOOKUP(R913,SpeciesValidation!D:W,19,FALSE))),"Date outside expected range for this species",""),"")))</f>
        <v/>
      </c>
      <c r="M913" s="127" t="str">
        <f>IF(LEN(E913&amp;"")&gt;0,IF(ISERROR(VLOOKUP(R913,SpeciesValidation!D:I,6,FALSE)),"",VLOOKUP(R913,SpeciesValidation!D:I,6,FALSE)),"")</f>
        <v/>
      </c>
      <c r="Q913" s="36" t="str">
        <f>IF(LEN(E913&amp;"")&gt;0,IF(ISERROR(VLOOKUP(E913,SpeciesValidation!B:G,2,FALSE)=TRUE),"",VLOOKUP(E913,SpeciesValidation!B:G,2,FALSE)),"")</f>
        <v/>
      </c>
      <c r="R913" s="36" t="str">
        <f>IF(LEN(E913&amp;"")&gt;0,IF(ISERROR(VLOOKUP(E913,SpeciesLookup!B:G,4,FALSE)=TRUE),"",VLOOKUP(E913,SpeciesLookup!B:G,4,FALSE)),"")</f>
        <v/>
      </c>
    </row>
    <row r="914" spans="1:18" ht="13.2" x14ac:dyDescent="0.25">
      <c r="A914" s="72"/>
      <c r="B914" s="73"/>
      <c r="C914" s="73"/>
      <c r="D914" s="11"/>
      <c r="E914" s="74"/>
      <c r="F914" s="75"/>
      <c r="G914" s="128" t="str">
        <f>IF(LEN(E914&amp;"")&gt;0,IF(ISERROR(VLOOKUP(E914,SpeciesLookup!B:G,6,FALSE)=TRUE),"",VLOOKUP(E914,SpeciesLookup!B:G,6,FALSE)),"")</f>
        <v/>
      </c>
      <c r="H914" s="128" t="str">
        <f>IF(LEN(E914&amp;"")&gt;0,IF(ISERROR(VLOOKUP(E914,SpeciesLookup!B:G,5,FALSE)=TRUE),"",VLOOKUP(E914,SpeciesLookup!B:G,5,FALSE)),"")</f>
        <v/>
      </c>
      <c r="I914" s="11"/>
      <c r="J914" s="73"/>
      <c r="K914" s="11"/>
      <c r="L914" s="127" t="str">
        <f>TRIM(IF(ISERROR(VLOOKUP(R914,SpeciesValidation!D:T,IF(ISNA(VLOOKUP(J914,Validation!B$2:C$15,2,FALSE)),FALSE,VLOOKUP(J914,Validation!B$2:C$15,2,FALSE)))),IF(LEN(E914&amp;"")&gt;0,"",""),VLOOKUP(R914,SpeciesValidation!D:T,VLOOKUP(J914,Validation!B$2:C$15,2,FALSE),FALSE)) &amp; " " &amp; IF(ISERROR(IF(LEFT(J914,1)="A",IF(IF(VLOOKUP(R914,SpeciesValidation!D:W,20,FALSE)=FALSE,OR(TEXT(A914,"MMDD")&lt;VLOOKUP(R914,SpeciesValidation!D:W,18,FALSE),TEXT(A914,"MMDD")&gt;VLOOKUP(R914,SpeciesValidation!D:W,19,FALSE)),IF(TEXT(A914,"MMDD")&lt;"0701",TEXT(A914,"MMDD")&gt;VLOOKUP(R914,SpeciesValidation!D:W,18,FALSE),TEXT(A914,"MMDD")&lt;VLOOKUP(R914,SpeciesValidation!D:W,19,FALSE))),"Date outside expected range for this species",""),"")),"",IF(LEFT(J914,1)="A",IF(IF(VLOOKUP(R914,SpeciesValidation!D:W,20,FALSE)=FALSE,OR(TEXT(A914,"MMDD")&lt;VLOOKUP(R914,SpeciesValidation!D:W,18,FALSE),TEXT(A914,"MMDD")&gt;VLOOKUP(R914,SpeciesValidation!D:W,19,FALSE)),IF(TEXT(A914,"MMDD")&lt;"0701",TEXT(A914,"MMDD")&gt;VLOOKUP(R914,SpeciesValidation!D:W,18,FALSE),TEXT(A914,"MMDD")&lt;VLOOKUP(R914,SpeciesValidation!D:W,19,FALSE))),"Date outside expected range for this species",""),"")))</f>
        <v/>
      </c>
      <c r="M914" s="127" t="str">
        <f>IF(LEN(E914&amp;"")&gt;0,IF(ISERROR(VLOOKUP(R914,SpeciesValidation!D:I,6,FALSE)),"",VLOOKUP(R914,SpeciesValidation!D:I,6,FALSE)),"")</f>
        <v/>
      </c>
      <c r="Q914" s="36" t="str">
        <f>IF(LEN(E914&amp;"")&gt;0,IF(ISERROR(VLOOKUP(E914,SpeciesValidation!B:G,2,FALSE)=TRUE),"",VLOOKUP(E914,SpeciesValidation!B:G,2,FALSE)),"")</f>
        <v/>
      </c>
      <c r="R914" s="36" t="str">
        <f>IF(LEN(E914&amp;"")&gt;0,IF(ISERROR(VLOOKUP(E914,SpeciesLookup!B:G,4,FALSE)=TRUE),"",VLOOKUP(E914,SpeciesLookup!B:G,4,FALSE)),"")</f>
        <v/>
      </c>
    </row>
    <row r="915" spans="1:18" ht="13.2" x14ac:dyDescent="0.25">
      <c r="A915" s="72"/>
      <c r="B915" s="73"/>
      <c r="C915" s="73"/>
      <c r="D915" s="11"/>
      <c r="E915" s="74"/>
      <c r="F915" s="75"/>
      <c r="G915" s="128" t="str">
        <f>IF(LEN(E915&amp;"")&gt;0,IF(ISERROR(VLOOKUP(E915,SpeciesLookup!B:G,6,FALSE)=TRUE),"",VLOOKUP(E915,SpeciesLookup!B:G,6,FALSE)),"")</f>
        <v/>
      </c>
      <c r="H915" s="128" t="str">
        <f>IF(LEN(E915&amp;"")&gt;0,IF(ISERROR(VLOOKUP(E915,SpeciesLookup!B:G,5,FALSE)=TRUE),"",VLOOKUP(E915,SpeciesLookup!B:G,5,FALSE)),"")</f>
        <v/>
      </c>
      <c r="I915" s="11"/>
      <c r="J915" s="73"/>
      <c r="K915" s="11"/>
      <c r="L915" s="127" t="str">
        <f>TRIM(IF(ISERROR(VLOOKUP(R915,SpeciesValidation!D:T,IF(ISNA(VLOOKUP(J915,Validation!B$2:C$15,2,FALSE)),FALSE,VLOOKUP(J915,Validation!B$2:C$15,2,FALSE)))),IF(LEN(E915&amp;"")&gt;0,"",""),VLOOKUP(R915,SpeciesValidation!D:T,VLOOKUP(J915,Validation!B$2:C$15,2,FALSE),FALSE)) &amp; " " &amp; IF(ISERROR(IF(LEFT(J915,1)="A",IF(IF(VLOOKUP(R915,SpeciesValidation!D:W,20,FALSE)=FALSE,OR(TEXT(A915,"MMDD")&lt;VLOOKUP(R915,SpeciesValidation!D:W,18,FALSE),TEXT(A915,"MMDD")&gt;VLOOKUP(R915,SpeciesValidation!D:W,19,FALSE)),IF(TEXT(A915,"MMDD")&lt;"0701",TEXT(A915,"MMDD")&gt;VLOOKUP(R915,SpeciesValidation!D:W,18,FALSE),TEXT(A915,"MMDD")&lt;VLOOKUP(R915,SpeciesValidation!D:W,19,FALSE))),"Date outside expected range for this species",""),"")),"",IF(LEFT(J915,1)="A",IF(IF(VLOOKUP(R915,SpeciesValidation!D:W,20,FALSE)=FALSE,OR(TEXT(A915,"MMDD")&lt;VLOOKUP(R915,SpeciesValidation!D:W,18,FALSE),TEXT(A915,"MMDD")&gt;VLOOKUP(R915,SpeciesValidation!D:W,19,FALSE)),IF(TEXT(A915,"MMDD")&lt;"0701",TEXT(A915,"MMDD")&gt;VLOOKUP(R915,SpeciesValidation!D:W,18,FALSE),TEXT(A915,"MMDD")&lt;VLOOKUP(R915,SpeciesValidation!D:W,19,FALSE))),"Date outside expected range for this species",""),"")))</f>
        <v/>
      </c>
      <c r="M915" s="127" t="str">
        <f>IF(LEN(E915&amp;"")&gt;0,IF(ISERROR(VLOOKUP(R915,SpeciesValidation!D:I,6,FALSE)),"",VLOOKUP(R915,SpeciesValidation!D:I,6,FALSE)),"")</f>
        <v/>
      </c>
      <c r="Q915" s="36" t="str">
        <f>IF(LEN(E915&amp;"")&gt;0,IF(ISERROR(VLOOKUP(E915,SpeciesValidation!B:G,2,FALSE)=TRUE),"",VLOOKUP(E915,SpeciesValidation!B:G,2,FALSE)),"")</f>
        <v/>
      </c>
      <c r="R915" s="36" t="str">
        <f>IF(LEN(E915&amp;"")&gt;0,IF(ISERROR(VLOOKUP(E915,SpeciesLookup!B:G,4,FALSE)=TRUE),"",VLOOKUP(E915,SpeciesLookup!B:G,4,FALSE)),"")</f>
        <v/>
      </c>
    </row>
    <row r="916" spans="1:18" ht="13.2" x14ac:dyDescent="0.25">
      <c r="A916" s="72"/>
      <c r="B916" s="73"/>
      <c r="C916" s="73"/>
      <c r="D916" s="11"/>
      <c r="E916" s="74"/>
      <c r="F916" s="75"/>
      <c r="G916" s="128" t="str">
        <f>IF(LEN(E916&amp;"")&gt;0,IF(ISERROR(VLOOKUP(E916,SpeciesLookup!B:G,6,FALSE)=TRUE),"",VLOOKUP(E916,SpeciesLookup!B:G,6,FALSE)),"")</f>
        <v/>
      </c>
      <c r="H916" s="128" t="str">
        <f>IF(LEN(E916&amp;"")&gt;0,IF(ISERROR(VLOOKUP(E916,SpeciesLookup!B:G,5,FALSE)=TRUE),"",VLOOKUP(E916,SpeciesLookup!B:G,5,FALSE)),"")</f>
        <v/>
      </c>
      <c r="I916" s="11"/>
      <c r="J916" s="73"/>
      <c r="K916" s="11"/>
      <c r="L916" s="127" t="str">
        <f>TRIM(IF(ISERROR(VLOOKUP(R916,SpeciesValidation!D:T,IF(ISNA(VLOOKUP(J916,Validation!B$2:C$15,2,FALSE)),FALSE,VLOOKUP(J916,Validation!B$2:C$15,2,FALSE)))),IF(LEN(E916&amp;"")&gt;0,"",""),VLOOKUP(R916,SpeciesValidation!D:T,VLOOKUP(J916,Validation!B$2:C$15,2,FALSE),FALSE)) &amp; " " &amp; IF(ISERROR(IF(LEFT(J916,1)="A",IF(IF(VLOOKUP(R916,SpeciesValidation!D:W,20,FALSE)=FALSE,OR(TEXT(A916,"MMDD")&lt;VLOOKUP(R916,SpeciesValidation!D:W,18,FALSE),TEXT(A916,"MMDD")&gt;VLOOKUP(R916,SpeciesValidation!D:W,19,FALSE)),IF(TEXT(A916,"MMDD")&lt;"0701",TEXT(A916,"MMDD")&gt;VLOOKUP(R916,SpeciesValidation!D:W,18,FALSE),TEXT(A916,"MMDD")&lt;VLOOKUP(R916,SpeciesValidation!D:W,19,FALSE))),"Date outside expected range for this species",""),"")),"",IF(LEFT(J916,1)="A",IF(IF(VLOOKUP(R916,SpeciesValidation!D:W,20,FALSE)=FALSE,OR(TEXT(A916,"MMDD")&lt;VLOOKUP(R916,SpeciesValidation!D:W,18,FALSE),TEXT(A916,"MMDD")&gt;VLOOKUP(R916,SpeciesValidation!D:W,19,FALSE)),IF(TEXT(A916,"MMDD")&lt;"0701",TEXT(A916,"MMDD")&gt;VLOOKUP(R916,SpeciesValidation!D:W,18,FALSE),TEXT(A916,"MMDD")&lt;VLOOKUP(R916,SpeciesValidation!D:W,19,FALSE))),"Date outside expected range for this species",""),"")))</f>
        <v/>
      </c>
      <c r="M916" s="127" t="str">
        <f>IF(LEN(E916&amp;"")&gt;0,IF(ISERROR(VLOOKUP(R916,SpeciesValidation!D:I,6,FALSE)),"",VLOOKUP(R916,SpeciesValidation!D:I,6,FALSE)),"")</f>
        <v/>
      </c>
      <c r="Q916" s="36" t="str">
        <f>IF(LEN(E916&amp;"")&gt;0,IF(ISERROR(VLOOKUP(E916,SpeciesValidation!B:G,2,FALSE)=TRUE),"",VLOOKUP(E916,SpeciesValidation!B:G,2,FALSE)),"")</f>
        <v/>
      </c>
      <c r="R916" s="36" t="str">
        <f>IF(LEN(E916&amp;"")&gt;0,IF(ISERROR(VLOOKUP(E916,SpeciesLookup!B:G,4,FALSE)=TRUE),"",VLOOKUP(E916,SpeciesLookup!B:G,4,FALSE)),"")</f>
        <v/>
      </c>
    </row>
    <row r="917" spans="1:18" ht="13.2" x14ac:dyDescent="0.25">
      <c r="A917" s="72"/>
      <c r="B917" s="73"/>
      <c r="C917" s="73"/>
      <c r="D917" s="11"/>
      <c r="E917" s="74"/>
      <c r="F917" s="75"/>
      <c r="G917" s="128" t="str">
        <f>IF(LEN(E917&amp;"")&gt;0,IF(ISERROR(VLOOKUP(E917,SpeciesLookup!B:G,6,FALSE)=TRUE),"",VLOOKUP(E917,SpeciesLookup!B:G,6,FALSE)),"")</f>
        <v/>
      </c>
      <c r="H917" s="128" t="str">
        <f>IF(LEN(E917&amp;"")&gt;0,IF(ISERROR(VLOOKUP(E917,SpeciesLookup!B:G,5,FALSE)=TRUE),"",VLOOKUP(E917,SpeciesLookup!B:G,5,FALSE)),"")</f>
        <v/>
      </c>
      <c r="I917" s="11"/>
      <c r="J917" s="73"/>
      <c r="K917" s="11"/>
      <c r="L917" s="127" t="str">
        <f>TRIM(IF(ISERROR(VLOOKUP(R917,SpeciesValidation!D:T,IF(ISNA(VLOOKUP(J917,Validation!B$2:C$15,2,FALSE)),FALSE,VLOOKUP(J917,Validation!B$2:C$15,2,FALSE)))),IF(LEN(E917&amp;"")&gt;0,"",""),VLOOKUP(R917,SpeciesValidation!D:T,VLOOKUP(J917,Validation!B$2:C$15,2,FALSE),FALSE)) &amp; " " &amp; IF(ISERROR(IF(LEFT(J917,1)="A",IF(IF(VLOOKUP(R917,SpeciesValidation!D:W,20,FALSE)=FALSE,OR(TEXT(A917,"MMDD")&lt;VLOOKUP(R917,SpeciesValidation!D:W,18,FALSE),TEXT(A917,"MMDD")&gt;VLOOKUP(R917,SpeciesValidation!D:W,19,FALSE)),IF(TEXT(A917,"MMDD")&lt;"0701",TEXT(A917,"MMDD")&gt;VLOOKUP(R917,SpeciesValidation!D:W,18,FALSE),TEXT(A917,"MMDD")&lt;VLOOKUP(R917,SpeciesValidation!D:W,19,FALSE))),"Date outside expected range for this species",""),"")),"",IF(LEFT(J917,1)="A",IF(IF(VLOOKUP(R917,SpeciesValidation!D:W,20,FALSE)=FALSE,OR(TEXT(A917,"MMDD")&lt;VLOOKUP(R917,SpeciesValidation!D:W,18,FALSE),TEXT(A917,"MMDD")&gt;VLOOKUP(R917,SpeciesValidation!D:W,19,FALSE)),IF(TEXT(A917,"MMDD")&lt;"0701",TEXT(A917,"MMDD")&gt;VLOOKUP(R917,SpeciesValidation!D:W,18,FALSE),TEXT(A917,"MMDD")&lt;VLOOKUP(R917,SpeciesValidation!D:W,19,FALSE))),"Date outside expected range for this species",""),"")))</f>
        <v/>
      </c>
      <c r="M917" s="127" t="str">
        <f>IF(LEN(E917&amp;"")&gt;0,IF(ISERROR(VLOOKUP(R917,SpeciesValidation!D:I,6,FALSE)),"",VLOOKUP(R917,SpeciesValidation!D:I,6,FALSE)),"")</f>
        <v/>
      </c>
      <c r="Q917" s="36" t="str">
        <f>IF(LEN(E917&amp;"")&gt;0,IF(ISERROR(VLOOKUP(E917,SpeciesValidation!B:G,2,FALSE)=TRUE),"",VLOOKUP(E917,SpeciesValidation!B:G,2,FALSE)),"")</f>
        <v/>
      </c>
      <c r="R917" s="36" t="str">
        <f>IF(LEN(E917&amp;"")&gt;0,IF(ISERROR(VLOOKUP(E917,SpeciesLookup!B:G,4,FALSE)=TRUE),"",VLOOKUP(E917,SpeciesLookup!B:G,4,FALSE)),"")</f>
        <v/>
      </c>
    </row>
    <row r="918" spans="1:18" ht="13.2" x14ac:dyDescent="0.25">
      <c r="A918" s="72"/>
      <c r="B918" s="73"/>
      <c r="C918" s="73"/>
      <c r="D918" s="11"/>
      <c r="E918" s="74"/>
      <c r="F918" s="75"/>
      <c r="G918" s="128" t="str">
        <f>IF(LEN(E918&amp;"")&gt;0,IF(ISERROR(VLOOKUP(E918,SpeciesLookup!B:G,6,FALSE)=TRUE),"",VLOOKUP(E918,SpeciesLookup!B:G,6,FALSE)),"")</f>
        <v/>
      </c>
      <c r="H918" s="128" t="str">
        <f>IF(LEN(E918&amp;"")&gt;0,IF(ISERROR(VLOOKUP(E918,SpeciesLookup!B:G,5,FALSE)=TRUE),"",VLOOKUP(E918,SpeciesLookup!B:G,5,FALSE)),"")</f>
        <v/>
      </c>
      <c r="I918" s="11"/>
      <c r="J918" s="73"/>
      <c r="K918" s="11"/>
      <c r="L918" s="127" t="str">
        <f>TRIM(IF(ISERROR(VLOOKUP(R918,SpeciesValidation!D:T,IF(ISNA(VLOOKUP(J918,Validation!B$2:C$15,2,FALSE)),FALSE,VLOOKUP(J918,Validation!B$2:C$15,2,FALSE)))),IF(LEN(E918&amp;"")&gt;0,"",""),VLOOKUP(R918,SpeciesValidation!D:T,VLOOKUP(J918,Validation!B$2:C$15,2,FALSE),FALSE)) &amp; " " &amp; IF(ISERROR(IF(LEFT(J918,1)="A",IF(IF(VLOOKUP(R918,SpeciesValidation!D:W,20,FALSE)=FALSE,OR(TEXT(A918,"MMDD")&lt;VLOOKUP(R918,SpeciesValidation!D:W,18,FALSE),TEXT(A918,"MMDD")&gt;VLOOKUP(R918,SpeciesValidation!D:W,19,FALSE)),IF(TEXT(A918,"MMDD")&lt;"0701",TEXT(A918,"MMDD")&gt;VLOOKUP(R918,SpeciesValidation!D:W,18,FALSE),TEXT(A918,"MMDD")&lt;VLOOKUP(R918,SpeciesValidation!D:W,19,FALSE))),"Date outside expected range for this species",""),"")),"",IF(LEFT(J918,1)="A",IF(IF(VLOOKUP(R918,SpeciesValidation!D:W,20,FALSE)=FALSE,OR(TEXT(A918,"MMDD")&lt;VLOOKUP(R918,SpeciesValidation!D:W,18,FALSE),TEXT(A918,"MMDD")&gt;VLOOKUP(R918,SpeciesValidation!D:W,19,FALSE)),IF(TEXT(A918,"MMDD")&lt;"0701",TEXT(A918,"MMDD")&gt;VLOOKUP(R918,SpeciesValidation!D:W,18,FALSE),TEXT(A918,"MMDD")&lt;VLOOKUP(R918,SpeciesValidation!D:W,19,FALSE))),"Date outside expected range for this species",""),"")))</f>
        <v/>
      </c>
      <c r="M918" s="127" t="str">
        <f>IF(LEN(E918&amp;"")&gt;0,IF(ISERROR(VLOOKUP(R918,SpeciesValidation!D:I,6,FALSE)),"",VLOOKUP(R918,SpeciesValidation!D:I,6,FALSE)),"")</f>
        <v/>
      </c>
      <c r="Q918" s="36" t="str">
        <f>IF(LEN(E918&amp;"")&gt;0,IF(ISERROR(VLOOKUP(E918,SpeciesValidation!B:G,2,FALSE)=TRUE),"",VLOOKUP(E918,SpeciesValidation!B:G,2,FALSE)),"")</f>
        <v/>
      </c>
      <c r="R918" s="36" t="str">
        <f>IF(LEN(E918&amp;"")&gt;0,IF(ISERROR(VLOOKUP(E918,SpeciesLookup!B:G,4,FALSE)=TRUE),"",VLOOKUP(E918,SpeciesLookup!B:G,4,FALSE)),"")</f>
        <v/>
      </c>
    </row>
    <row r="919" spans="1:18" ht="13.2" x14ac:dyDescent="0.25">
      <c r="A919" s="72"/>
      <c r="B919" s="73"/>
      <c r="C919" s="73"/>
      <c r="D919" s="11"/>
      <c r="E919" s="74"/>
      <c r="F919" s="75"/>
      <c r="G919" s="128" t="str">
        <f>IF(LEN(E919&amp;"")&gt;0,IF(ISERROR(VLOOKUP(E919,SpeciesLookup!B:G,6,FALSE)=TRUE),"",VLOOKUP(E919,SpeciesLookup!B:G,6,FALSE)),"")</f>
        <v/>
      </c>
      <c r="H919" s="128" t="str">
        <f>IF(LEN(E919&amp;"")&gt;0,IF(ISERROR(VLOOKUP(E919,SpeciesLookup!B:G,5,FALSE)=TRUE),"",VLOOKUP(E919,SpeciesLookup!B:G,5,FALSE)),"")</f>
        <v/>
      </c>
      <c r="I919" s="11"/>
      <c r="J919" s="73"/>
      <c r="K919" s="11"/>
      <c r="L919" s="127" t="str">
        <f>TRIM(IF(ISERROR(VLOOKUP(R919,SpeciesValidation!D:T,IF(ISNA(VLOOKUP(J919,Validation!B$2:C$15,2,FALSE)),FALSE,VLOOKUP(J919,Validation!B$2:C$15,2,FALSE)))),IF(LEN(E919&amp;"")&gt;0,"",""),VLOOKUP(R919,SpeciesValidation!D:T,VLOOKUP(J919,Validation!B$2:C$15,2,FALSE),FALSE)) &amp; " " &amp; IF(ISERROR(IF(LEFT(J919,1)="A",IF(IF(VLOOKUP(R919,SpeciesValidation!D:W,20,FALSE)=FALSE,OR(TEXT(A919,"MMDD")&lt;VLOOKUP(R919,SpeciesValidation!D:W,18,FALSE),TEXT(A919,"MMDD")&gt;VLOOKUP(R919,SpeciesValidation!D:W,19,FALSE)),IF(TEXT(A919,"MMDD")&lt;"0701",TEXT(A919,"MMDD")&gt;VLOOKUP(R919,SpeciesValidation!D:W,18,FALSE),TEXT(A919,"MMDD")&lt;VLOOKUP(R919,SpeciesValidation!D:W,19,FALSE))),"Date outside expected range for this species",""),"")),"",IF(LEFT(J919,1)="A",IF(IF(VLOOKUP(R919,SpeciesValidation!D:W,20,FALSE)=FALSE,OR(TEXT(A919,"MMDD")&lt;VLOOKUP(R919,SpeciesValidation!D:W,18,FALSE),TEXT(A919,"MMDD")&gt;VLOOKUP(R919,SpeciesValidation!D:W,19,FALSE)),IF(TEXT(A919,"MMDD")&lt;"0701",TEXT(A919,"MMDD")&gt;VLOOKUP(R919,SpeciesValidation!D:W,18,FALSE),TEXT(A919,"MMDD")&lt;VLOOKUP(R919,SpeciesValidation!D:W,19,FALSE))),"Date outside expected range for this species",""),"")))</f>
        <v/>
      </c>
      <c r="M919" s="127" t="str">
        <f>IF(LEN(E919&amp;"")&gt;0,IF(ISERROR(VLOOKUP(R919,SpeciesValidation!D:I,6,FALSE)),"",VLOOKUP(R919,SpeciesValidation!D:I,6,FALSE)),"")</f>
        <v/>
      </c>
      <c r="Q919" s="36" t="str">
        <f>IF(LEN(E919&amp;"")&gt;0,IF(ISERROR(VLOOKUP(E919,SpeciesValidation!B:G,2,FALSE)=TRUE),"",VLOOKUP(E919,SpeciesValidation!B:G,2,FALSE)),"")</f>
        <v/>
      </c>
      <c r="R919" s="36" t="str">
        <f>IF(LEN(E919&amp;"")&gt;0,IF(ISERROR(VLOOKUP(E919,SpeciesLookup!B:G,4,FALSE)=TRUE),"",VLOOKUP(E919,SpeciesLookup!B:G,4,FALSE)),"")</f>
        <v/>
      </c>
    </row>
    <row r="920" spans="1:18" ht="13.2" x14ac:dyDescent="0.25">
      <c r="A920" s="72"/>
      <c r="B920" s="73"/>
      <c r="C920" s="73"/>
      <c r="D920" s="11"/>
      <c r="E920" s="74"/>
      <c r="F920" s="75"/>
      <c r="G920" s="128" t="str">
        <f>IF(LEN(E920&amp;"")&gt;0,IF(ISERROR(VLOOKUP(E920,SpeciesLookup!B:G,6,FALSE)=TRUE),"",VLOOKUP(E920,SpeciesLookup!B:G,6,FALSE)),"")</f>
        <v/>
      </c>
      <c r="H920" s="128" t="str">
        <f>IF(LEN(E920&amp;"")&gt;0,IF(ISERROR(VLOOKUP(E920,SpeciesLookup!B:G,5,FALSE)=TRUE),"",VLOOKUP(E920,SpeciesLookup!B:G,5,FALSE)),"")</f>
        <v/>
      </c>
      <c r="I920" s="11"/>
      <c r="J920" s="73"/>
      <c r="K920" s="11"/>
      <c r="L920" s="127" t="str">
        <f>TRIM(IF(ISERROR(VLOOKUP(R920,SpeciesValidation!D:T,IF(ISNA(VLOOKUP(J920,Validation!B$2:C$15,2,FALSE)),FALSE,VLOOKUP(J920,Validation!B$2:C$15,2,FALSE)))),IF(LEN(E920&amp;"")&gt;0,"",""),VLOOKUP(R920,SpeciesValidation!D:T,VLOOKUP(J920,Validation!B$2:C$15,2,FALSE),FALSE)) &amp; " " &amp; IF(ISERROR(IF(LEFT(J920,1)="A",IF(IF(VLOOKUP(R920,SpeciesValidation!D:W,20,FALSE)=FALSE,OR(TEXT(A920,"MMDD")&lt;VLOOKUP(R920,SpeciesValidation!D:W,18,FALSE),TEXT(A920,"MMDD")&gt;VLOOKUP(R920,SpeciesValidation!D:W,19,FALSE)),IF(TEXT(A920,"MMDD")&lt;"0701",TEXT(A920,"MMDD")&gt;VLOOKUP(R920,SpeciesValidation!D:W,18,FALSE),TEXT(A920,"MMDD")&lt;VLOOKUP(R920,SpeciesValidation!D:W,19,FALSE))),"Date outside expected range for this species",""),"")),"",IF(LEFT(J920,1)="A",IF(IF(VLOOKUP(R920,SpeciesValidation!D:W,20,FALSE)=FALSE,OR(TEXT(A920,"MMDD")&lt;VLOOKUP(R920,SpeciesValidation!D:W,18,FALSE),TEXT(A920,"MMDD")&gt;VLOOKUP(R920,SpeciesValidation!D:W,19,FALSE)),IF(TEXT(A920,"MMDD")&lt;"0701",TEXT(A920,"MMDD")&gt;VLOOKUP(R920,SpeciesValidation!D:W,18,FALSE),TEXT(A920,"MMDD")&lt;VLOOKUP(R920,SpeciesValidation!D:W,19,FALSE))),"Date outside expected range for this species",""),"")))</f>
        <v/>
      </c>
      <c r="M920" s="127" t="str">
        <f>IF(LEN(E920&amp;"")&gt;0,IF(ISERROR(VLOOKUP(R920,SpeciesValidation!D:I,6,FALSE)),"",VLOOKUP(R920,SpeciesValidation!D:I,6,FALSE)),"")</f>
        <v/>
      </c>
      <c r="Q920" s="36" t="str">
        <f>IF(LEN(E920&amp;"")&gt;0,IF(ISERROR(VLOOKUP(E920,SpeciesValidation!B:G,2,FALSE)=TRUE),"",VLOOKUP(E920,SpeciesValidation!B:G,2,FALSE)),"")</f>
        <v/>
      </c>
      <c r="R920" s="36" t="str">
        <f>IF(LEN(E920&amp;"")&gt;0,IF(ISERROR(VLOOKUP(E920,SpeciesLookup!B:G,4,FALSE)=TRUE),"",VLOOKUP(E920,SpeciesLookup!B:G,4,FALSE)),"")</f>
        <v/>
      </c>
    </row>
    <row r="921" spans="1:18" ht="13.2" x14ac:dyDescent="0.25">
      <c r="A921" s="72"/>
      <c r="B921" s="73"/>
      <c r="C921" s="73"/>
      <c r="D921" s="11"/>
      <c r="E921" s="74"/>
      <c r="F921" s="75"/>
      <c r="G921" s="128" t="str">
        <f>IF(LEN(E921&amp;"")&gt;0,IF(ISERROR(VLOOKUP(E921,SpeciesLookup!B:G,6,FALSE)=TRUE),"",VLOOKUP(E921,SpeciesLookup!B:G,6,FALSE)),"")</f>
        <v/>
      </c>
      <c r="H921" s="128" t="str">
        <f>IF(LEN(E921&amp;"")&gt;0,IF(ISERROR(VLOOKUP(E921,SpeciesLookup!B:G,5,FALSE)=TRUE),"",VLOOKUP(E921,SpeciesLookup!B:G,5,FALSE)),"")</f>
        <v/>
      </c>
      <c r="I921" s="11"/>
      <c r="J921" s="73"/>
      <c r="K921" s="11"/>
      <c r="L921" s="127" t="str">
        <f>TRIM(IF(ISERROR(VLOOKUP(R921,SpeciesValidation!D:T,IF(ISNA(VLOOKUP(J921,Validation!B$2:C$15,2,FALSE)),FALSE,VLOOKUP(J921,Validation!B$2:C$15,2,FALSE)))),IF(LEN(E921&amp;"")&gt;0,"",""),VLOOKUP(R921,SpeciesValidation!D:T,VLOOKUP(J921,Validation!B$2:C$15,2,FALSE),FALSE)) &amp; " " &amp; IF(ISERROR(IF(LEFT(J921,1)="A",IF(IF(VLOOKUP(R921,SpeciesValidation!D:W,20,FALSE)=FALSE,OR(TEXT(A921,"MMDD")&lt;VLOOKUP(R921,SpeciesValidation!D:W,18,FALSE),TEXT(A921,"MMDD")&gt;VLOOKUP(R921,SpeciesValidation!D:W,19,FALSE)),IF(TEXT(A921,"MMDD")&lt;"0701",TEXT(A921,"MMDD")&gt;VLOOKUP(R921,SpeciesValidation!D:W,18,FALSE),TEXT(A921,"MMDD")&lt;VLOOKUP(R921,SpeciesValidation!D:W,19,FALSE))),"Date outside expected range for this species",""),"")),"",IF(LEFT(J921,1)="A",IF(IF(VLOOKUP(R921,SpeciesValidation!D:W,20,FALSE)=FALSE,OR(TEXT(A921,"MMDD")&lt;VLOOKUP(R921,SpeciesValidation!D:W,18,FALSE),TEXT(A921,"MMDD")&gt;VLOOKUP(R921,SpeciesValidation!D:W,19,FALSE)),IF(TEXT(A921,"MMDD")&lt;"0701",TEXT(A921,"MMDD")&gt;VLOOKUP(R921,SpeciesValidation!D:W,18,FALSE),TEXT(A921,"MMDD")&lt;VLOOKUP(R921,SpeciesValidation!D:W,19,FALSE))),"Date outside expected range for this species",""),"")))</f>
        <v/>
      </c>
      <c r="M921" s="127" t="str">
        <f>IF(LEN(E921&amp;"")&gt;0,IF(ISERROR(VLOOKUP(R921,SpeciesValidation!D:I,6,FALSE)),"",VLOOKUP(R921,SpeciesValidation!D:I,6,FALSE)),"")</f>
        <v/>
      </c>
      <c r="Q921" s="36" t="str">
        <f>IF(LEN(E921&amp;"")&gt;0,IF(ISERROR(VLOOKUP(E921,SpeciesValidation!B:G,2,FALSE)=TRUE),"",VLOOKUP(E921,SpeciesValidation!B:G,2,FALSE)),"")</f>
        <v/>
      </c>
      <c r="R921" s="36" t="str">
        <f>IF(LEN(E921&amp;"")&gt;0,IF(ISERROR(VLOOKUP(E921,SpeciesLookup!B:G,4,FALSE)=TRUE),"",VLOOKUP(E921,SpeciesLookup!B:G,4,FALSE)),"")</f>
        <v/>
      </c>
    </row>
    <row r="922" spans="1:18" ht="13.2" x14ac:dyDescent="0.25">
      <c r="A922" s="72"/>
      <c r="B922" s="73"/>
      <c r="C922" s="73"/>
      <c r="D922" s="11"/>
      <c r="E922" s="74"/>
      <c r="F922" s="75"/>
      <c r="G922" s="128" t="str">
        <f>IF(LEN(E922&amp;"")&gt;0,IF(ISERROR(VLOOKUP(E922,SpeciesLookup!B:G,6,FALSE)=TRUE),"",VLOOKUP(E922,SpeciesLookup!B:G,6,FALSE)),"")</f>
        <v/>
      </c>
      <c r="H922" s="128" t="str">
        <f>IF(LEN(E922&amp;"")&gt;0,IF(ISERROR(VLOOKUP(E922,SpeciesLookup!B:G,5,FALSE)=TRUE),"",VLOOKUP(E922,SpeciesLookup!B:G,5,FALSE)),"")</f>
        <v/>
      </c>
      <c r="I922" s="11"/>
      <c r="J922" s="73"/>
      <c r="K922" s="11"/>
      <c r="L922" s="127" t="str">
        <f>TRIM(IF(ISERROR(VLOOKUP(R922,SpeciesValidation!D:T,IF(ISNA(VLOOKUP(J922,Validation!B$2:C$15,2,FALSE)),FALSE,VLOOKUP(J922,Validation!B$2:C$15,2,FALSE)))),IF(LEN(E922&amp;"")&gt;0,"",""),VLOOKUP(R922,SpeciesValidation!D:T,VLOOKUP(J922,Validation!B$2:C$15,2,FALSE),FALSE)) &amp; " " &amp; IF(ISERROR(IF(LEFT(J922,1)="A",IF(IF(VLOOKUP(R922,SpeciesValidation!D:W,20,FALSE)=FALSE,OR(TEXT(A922,"MMDD")&lt;VLOOKUP(R922,SpeciesValidation!D:W,18,FALSE),TEXT(A922,"MMDD")&gt;VLOOKUP(R922,SpeciesValidation!D:W,19,FALSE)),IF(TEXT(A922,"MMDD")&lt;"0701",TEXT(A922,"MMDD")&gt;VLOOKUP(R922,SpeciesValidation!D:W,18,FALSE),TEXT(A922,"MMDD")&lt;VLOOKUP(R922,SpeciesValidation!D:W,19,FALSE))),"Date outside expected range for this species",""),"")),"",IF(LEFT(J922,1)="A",IF(IF(VLOOKUP(R922,SpeciesValidation!D:W,20,FALSE)=FALSE,OR(TEXT(A922,"MMDD")&lt;VLOOKUP(R922,SpeciesValidation!D:W,18,FALSE),TEXT(A922,"MMDD")&gt;VLOOKUP(R922,SpeciesValidation!D:W,19,FALSE)),IF(TEXT(A922,"MMDD")&lt;"0701",TEXT(A922,"MMDD")&gt;VLOOKUP(R922,SpeciesValidation!D:W,18,FALSE),TEXT(A922,"MMDD")&lt;VLOOKUP(R922,SpeciesValidation!D:W,19,FALSE))),"Date outside expected range for this species",""),"")))</f>
        <v/>
      </c>
      <c r="M922" s="127" t="str">
        <f>IF(LEN(E922&amp;"")&gt;0,IF(ISERROR(VLOOKUP(R922,SpeciesValidation!D:I,6,FALSE)),"",VLOOKUP(R922,SpeciesValidation!D:I,6,FALSE)),"")</f>
        <v/>
      </c>
      <c r="Q922" s="36" t="str">
        <f>IF(LEN(E922&amp;"")&gt;0,IF(ISERROR(VLOOKUP(E922,SpeciesValidation!B:G,2,FALSE)=TRUE),"",VLOOKUP(E922,SpeciesValidation!B:G,2,FALSE)),"")</f>
        <v/>
      </c>
      <c r="R922" s="36" t="str">
        <f>IF(LEN(E922&amp;"")&gt;0,IF(ISERROR(VLOOKUP(E922,SpeciesLookup!B:G,4,FALSE)=TRUE),"",VLOOKUP(E922,SpeciesLookup!B:G,4,FALSE)),"")</f>
        <v/>
      </c>
    </row>
    <row r="923" spans="1:18" ht="13.2" x14ac:dyDescent="0.25">
      <c r="A923" s="72"/>
      <c r="B923" s="73"/>
      <c r="C923" s="73"/>
      <c r="D923" s="11"/>
      <c r="E923" s="74"/>
      <c r="F923" s="75"/>
      <c r="G923" s="128" t="str">
        <f>IF(LEN(E923&amp;"")&gt;0,IF(ISERROR(VLOOKUP(E923,SpeciesLookup!B:G,6,FALSE)=TRUE),"",VLOOKUP(E923,SpeciesLookup!B:G,6,FALSE)),"")</f>
        <v/>
      </c>
      <c r="H923" s="128" t="str">
        <f>IF(LEN(E923&amp;"")&gt;0,IF(ISERROR(VLOOKUP(E923,SpeciesLookup!B:G,5,FALSE)=TRUE),"",VLOOKUP(E923,SpeciesLookup!B:G,5,FALSE)),"")</f>
        <v/>
      </c>
      <c r="I923" s="11"/>
      <c r="J923" s="73"/>
      <c r="K923" s="11"/>
      <c r="L923" s="127" t="str">
        <f>TRIM(IF(ISERROR(VLOOKUP(R923,SpeciesValidation!D:T,IF(ISNA(VLOOKUP(J923,Validation!B$2:C$15,2,FALSE)),FALSE,VLOOKUP(J923,Validation!B$2:C$15,2,FALSE)))),IF(LEN(E923&amp;"")&gt;0,"",""),VLOOKUP(R923,SpeciesValidation!D:T,VLOOKUP(J923,Validation!B$2:C$15,2,FALSE),FALSE)) &amp; " " &amp; IF(ISERROR(IF(LEFT(J923,1)="A",IF(IF(VLOOKUP(R923,SpeciesValidation!D:W,20,FALSE)=FALSE,OR(TEXT(A923,"MMDD")&lt;VLOOKUP(R923,SpeciesValidation!D:W,18,FALSE),TEXT(A923,"MMDD")&gt;VLOOKUP(R923,SpeciesValidation!D:W,19,FALSE)),IF(TEXT(A923,"MMDD")&lt;"0701",TEXT(A923,"MMDD")&gt;VLOOKUP(R923,SpeciesValidation!D:W,18,FALSE),TEXT(A923,"MMDD")&lt;VLOOKUP(R923,SpeciesValidation!D:W,19,FALSE))),"Date outside expected range for this species",""),"")),"",IF(LEFT(J923,1)="A",IF(IF(VLOOKUP(R923,SpeciesValidation!D:W,20,FALSE)=FALSE,OR(TEXT(A923,"MMDD")&lt;VLOOKUP(R923,SpeciesValidation!D:W,18,FALSE),TEXT(A923,"MMDD")&gt;VLOOKUP(R923,SpeciesValidation!D:W,19,FALSE)),IF(TEXT(A923,"MMDD")&lt;"0701",TEXT(A923,"MMDD")&gt;VLOOKUP(R923,SpeciesValidation!D:W,18,FALSE),TEXT(A923,"MMDD")&lt;VLOOKUP(R923,SpeciesValidation!D:W,19,FALSE))),"Date outside expected range for this species",""),"")))</f>
        <v/>
      </c>
      <c r="M923" s="127" t="str">
        <f>IF(LEN(E923&amp;"")&gt;0,IF(ISERROR(VLOOKUP(R923,SpeciesValidation!D:I,6,FALSE)),"",VLOOKUP(R923,SpeciesValidation!D:I,6,FALSE)),"")</f>
        <v/>
      </c>
      <c r="Q923" s="36" t="str">
        <f>IF(LEN(E923&amp;"")&gt;0,IF(ISERROR(VLOOKUP(E923,SpeciesValidation!B:G,2,FALSE)=TRUE),"",VLOOKUP(E923,SpeciesValidation!B:G,2,FALSE)),"")</f>
        <v/>
      </c>
      <c r="R923" s="36" t="str">
        <f>IF(LEN(E923&amp;"")&gt;0,IF(ISERROR(VLOOKUP(E923,SpeciesLookup!B:G,4,FALSE)=TRUE),"",VLOOKUP(E923,SpeciesLookup!B:G,4,FALSE)),"")</f>
        <v/>
      </c>
    </row>
    <row r="924" spans="1:18" ht="13.2" x14ac:dyDescent="0.25">
      <c r="A924" s="72"/>
      <c r="B924" s="73"/>
      <c r="C924" s="73"/>
      <c r="D924" s="11"/>
      <c r="E924" s="74"/>
      <c r="F924" s="75"/>
      <c r="G924" s="128" t="str">
        <f>IF(LEN(E924&amp;"")&gt;0,IF(ISERROR(VLOOKUP(E924,SpeciesLookup!B:G,6,FALSE)=TRUE),"",VLOOKUP(E924,SpeciesLookup!B:G,6,FALSE)),"")</f>
        <v/>
      </c>
      <c r="H924" s="128" t="str">
        <f>IF(LEN(E924&amp;"")&gt;0,IF(ISERROR(VLOOKUP(E924,SpeciesLookup!B:G,5,FALSE)=TRUE),"",VLOOKUP(E924,SpeciesLookup!B:G,5,FALSE)),"")</f>
        <v/>
      </c>
      <c r="I924" s="11"/>
      <c r="J924" s="73"/>
      <c r="K924" s="11"/>
      <c r="L924" s="127" t="str">
        <f>TRIM(IF(ISERROR(VLOOKUP(R924,SpeciesValidation!D:T,IF(ISNA(VLOOKUP(J924,Validation!B$2:C$15,2,FALSE)),FALSE,VLOOKUP(J924,Validation!B$2:C$15,2,FALSE)))),IF(LEN(E924&amp;"")&gt;0,"",""),VLOOKUP(R924,SpeciesValidation!D:T,VLOOKUP(J924,Validation!B$2:C$15,2,FALSE),FALSE)) &amp; " " &amp; IF(ISERROR(IF(LEFT(J924,1)="A",IF(IF(VLOOKUP(R924,SpeciesValidation!D:W,20,FALSE)=FALSE,OR(TEXT(A924,"MMDD")&lt;VLOOKUP(R924,SpeciesValidation!D:W,18,FALSE),TEXT(A924,"MMDD")&gt;VLOOKUP(R924,SpeciesValidation!D:W,19,FALSE)),IF(TEXT(A924,"MMDD")&lt;"0701",TEXT(A924,"MMDD")&gt;VLOOKUP(R924,SpeciesValidation!D:W,18,FALSE),TEXT(A924,"MMDD")&lt;VLOOKUP(R924,SpeciesValidation!D:W,19,FALSE))),"Date outside expected range for this species",""),"")),"",IF(LEFT(J924,1)="A",IF(IF(VLOOKUP(R924,SpeciesValidation!D:W,20,FALSE)=FALSE,OR(TEXT(A924,"MMDD")&lt;VLOOKUP(R924,SpeciesValidation!D:W,18,FALSE),TEXT(A924,"MMDD")&gt;VLOOKUP(R924,SpeciesValidation!D:W,19,FALSE)),IF(TEXT(A924,"MMDD")&lt;"0701",TEXT(A924,"MMDD")&gt;VLOOKUP(R924,SpeciesValidation!D:W,18,FALSE),TEXT(A924,"MMDD")&lt;VLOOKUP(R924,SpeciesValidation!D:W,19,FALSE))),"Date outside expected range for this species",""),"")))</f>
        <v/>
      </c>
      <c r="M924" s="127" t="str">
        <f>IF(LEN(E924&amp;"")&gt;0,IF(ISERROR(VLOOKUP(R924,SpeciesValidation!D:I,6,FALSE)),"",VLOOKUP(R924,SpeciesValidation!D:I,6,FALSE)),"")</f>
        <v/>
      </c>
      <c r="Q924" s="36" t="str">
        <f>IF(LEN(E924&amp;"")&gt;0,IF(ISERROR(VLOOKUP(E924,SpeciesValidation!B:G,2,FALSE)=TRUE),"",VLOOKUP(E924,SpeciesValidation!B:G,2,FALSE)),"")</f>
        <v/>
      </c>
      <c r="R924" s="36" t="str">
        <f>IF(LEN(E924&amp;"")&gt;0,IF(ISERROR(VLOOKUP(E924,SpeciesLookup!B:G,4,FALSE)=TRUE),"",VLOOKUP(E924,SpeciesLookup!B:G,4,FALSE)),"")</f>
        <v/>
      </c>
    </row>
    <row r="925" spans="1:18" ht="13.2" x14ac:dyDescent="0.25">
      <c r="A925" s="72"/>
      <c r="B925" s="73"/>
      <c r="C925" s="73"/>
      <c r="D925" s="11"/>
      <c r="E925" s="74"/>
      <c r="F925" s="75"/>
      <c r="G925" s="128" t="str">
        <f>IF(LEN(E925&amp;"")&gt;0,IF(ISERROR(VLOOKUP(E925,SpeciesLookup!B:G,6,FALSE)=TRUE),"",VLOOKUP(E925,SpeciesLookup!B:G,6,FALSE)),"")</f>
        <v/>
      </c>
      <c r="H925" s="128" t="str">
        <f>IF(LEN(E925&amp;"")&gt;0,IF(ISERROR(VLOOKUP(E925,SpeciesLookup!B:G,5,FALSE)=TRUE),"",VLOOKUP(E925,SpeciesLookup!B:G,5,FALSE)),"")</f>
        <v/>
      </c>
      <c r="I925" s="11"/>
      <c r="J925" s="73"/>
      <c r="K925" s="11"/>
      <c r="L925" s="127" t="str">
        <f>TRIM(IF(ISERROR(VLOOKUP(R925,SpeciesValidation!D:T,IF(ISNA(VLOOKUP(J925,Validation!B$2:C$15,2,FALSE)),FALSE,VLOOKUP(J925,Validation!B$2:C$15,2,FALSE)))),IF(LEN(E925&amp;"")&gt;0,"",""),VLOOKUP(R925,SpeciesValidation!D:T,VLOOKUP(J925,Validation!B$2:C$15,2,FALSE),FALSE)) &amp; " " &amp; IF(ISERROR(IF(LEFT(J925,1)="A",IF(IF(VLOOKUP(R925,SpeciesValidation!D:W,20,FALSE)=FALSE,OR(TEXT(A925,"MMDD")&lt;VLOOKUP(R925,SpeciesValidation!D:W,18,FALSE),TEXT(A925,"MMDD")&gt;VLOOKUP(R925,SpeciesValidation!D:W,19,FALSE)),IF(TEXT(A925,"MMDD")&lt;"0701",TEXT(A925,"MMDD")&gt;VLOOKUP(R925,SpeciesValidation!D:W,18,FALSE),TEXT(A925,"MMDD")&lt;VLOOKUP(R925,SpeciesValidation!D:W,19,FALSE))),"Date outside expected range for this species",""),"")),"",IF(LEFT(J925,1)="A",IF(IF(VLOOKUP(R925,SpeciesValidation!D:W,20,FALSE)=FALSE,OR(TEXT(A925,"MMDD")&lt;VLOOKUP(R925,SpeciesValidation!D:W,18,FALSE),TEXT(A925,"MMDD")&gt;VLOOKUP(R925,SpeciesValidation!D:W,19,FALSE)),IF(TEXT(A925,"MMDD")&lt;"0701",TEXT(A925,"MMDD")&gt;VLOOKUP(R925,SpeciesValidation!D:W,18,FALSE),TEXT(A925,"MMDD")&lt;VLOOKUP(R925,SpeciesValidation!D:W,19,FALSE))),"Date outside expected range for this species",""),"")))</f>
        <v/>
      </c>
      <c r="M925" s="127" t="str">
        <f>IF(LEN(E925&amp;"")&gt;0,IF(ISERROR(VLOOKUP(R925,SpeciesValidation!D:I,6,FALSE)),"",VLOOKUP(R925,SpeciesValidation!D:I,6,FALSE)),"")</f>
        <v/>
      </c>
      <c r="Q925" s="36" t="str">
        <f>IF(LEN(E925&amp;"")&gt;0,IF(ISERROR(VLOOKUP(E925,SpeciesValidation!B:G,2,FALSE)=TRUE),"",VLOOKUP(E925,SpeciesValidation!B:G,2,FALSE)),"")</f>
        <v/>
      </c>
      <c r="R925" s="36" t="str">
        <f>IF(LEN(E925&amp;"")&gt;0,IF(ISERROR(VLOOKUP(E925,SpeciesLookup!B:G,4,FALSE)=TRUE),"",VLOOKUP(E925,SpeciesLookup!B:G,4,FALSE)),"")</f>
        <v/>
      </c>
    </row>
    <row r="926" spans="1:18" ht="13.2" x14ac:dyDescent="0.25">
      <c r="A926" s="72"/>
      <c r="B926" s="73"/>
      <c r="C926" s="73"/>
      <c r="D926" s="11"/>
      <c r="E926" s="74"/>
      <c r="F926" s="75"/>
      <c r="G926" s="128" t="str">
        <f>IF(LEN(E926&amp;"")&gt;0,IF(ISERROR(VLOOKUP(E926,SpeciesLookup!B:G,6,FALSE)=TRUE),"",VLOOKUP(E926,SpeciesLookup!B:G,6,FALSE)),"")</f>
        <v/>
      </c>
      <c r="H926" s="128" t="str">
        <f>IF(LEN(E926&amp;"")&gt;0,IF(ISERROR(VLOOKUP(E926,SpeciesLookup!B:G,5,FALSE)=TRUE),"",VLOOKUP(E926,SpeciesLookup!B:G,5,FALSE)),"")</f>
        <v/>
      </c>
      <c r="I926" s="11"/>
      <c r="J926" s="73"/>
      <c r="K926" s="11"/>
      <c r="L926" s="127" t="str">
        <f>TRIM(IF(ISERROR(VLOOKUP(R926,SpeciesValidation!D:T,IF(ISNA(VLOOKUP(J926,Validation!B$2:C$15,2,FALSE)),FALSE,VLOOKUP(J926,Validation!B$2:C$15,2,FALSE)))),IF(LEN(E926&amp;"")&gt;0,"",""),VLOOKUP(R926,SpeciesValidation!D:T,VLOOKUP(J926,Validation!B$2:C$15,2,FALSE),FALSE)) &amp; " " &amp; IF(ISERROR(IF(LEFT(J926,1)="A",IF(IF(VLOOKUP(R926,SpeciesValidation!D:W,20,FALSE)=FALSE,OR(TEXT(A926,"MMDD")&lt;VLOOKUP(R926,SpeciesValidation!D:W,18,FALSE),TEXT(A926,"MMDD")&gt;VLOOKUP(R926,SpeciesValidation!D:W,19,FALSE)),IF(TEXT(A926,"MMDD")&lt;"0701",TEXT(A926,"MMDD")&gt;VLOOKUP(R926,SpeciesValidation!D:W,18,FALSE),TEXT(A926,"MMDD")&lt;VLOOKUP(R926,SpeciesValidation!D:W,19,FALSE))),"Date outside expected range for this species",""),"")),"",IF(LEFT(J926,1)="A",IF(IF(VLOOKUP(R926,SpeciesValidation!D:W,20,FALSE)=FALSE,OR(TEXT(A926,"MMDD")&lt;VLOOKUP(R926,SpeciesValidation!D:W,18,FALSE),TEXT(A926,"MMDD")&gt;VLOOKUP(R926,SpeciesValidation!D:W,19,FALSE)),IF(TEXT(A926,"MMDD")&lt;"0701",TEXT(A926,"MMDD")&gt;VLOOKUP(R926,SpeciesValidation!D:W,18,FALSE),TEXT(A926,"MMDD")&lt;VLOOKUP(R926,SpeciesValidation!D:W,19,FALSE))),"Date outside expected range for this species",""),"")))</f>
        <v/>
      </c>
      <c r="M926" s="127" t="str">
        <f>IF(LEN(E926&amp;"")&gt;0,IF(ISERROR(VLOOKUP(R926,SpeciesValidation!D:I,6,FALSE)),"",VLOOKUP(R926,SpeciesValidation!D:I,6,FALSE)),"")</f>
        <v/>
      </c>
      <c r="Q926" s="36" t="str">
        <f>IF(LEN(E926&amp;"")&gt;0,IF(ISERROR(VLOOKUP(E926,SpeciesValidation!B:G,2,FALSE)=TRUE),"",VLOOKUP(E926,SpeciesValidation!B:G,2,FALSE)),"")</f>
        <v/>
      </c>
      <c r="R926" s="36" t="str">
        <f>IF(LEN(E926&amp;"")&gt;0,IF(ISERROR(VLOOKUP(E926,SpeciesLookup!B:G,4,FALSE)=TRUE),"",VLOOKUP(E926,SpeciesLookup!B:G,4,FALSE)),"")</f>
        <v/>
      </c>
    </row>
    <row r="927" spans="1:18" ht="13.2" x14ac:dyDescent="0.25">
      <c r="A927" s="72"/>
      <c r="B927" s="73"/>
      <c r="C927" s="73"/>
      <c r="D927" s="11"/>
      <c r="E927" s="74"/>
      <c r="F927" s="75"/>
      <c r="G927" s="128" t="str">
        <f>IF(LEN(E927&amp;"")&gt;0,IF(ISERROR(VLOOKUP(E927,SpeciesLookup!B:G,6,FALSE)=TRUE),"",VLOOKUP(E927,SpeciesLookup!B:G,6,FALSE)),"")</f>
        <v/>
      </c>
      <c r="H927" s="128" t="str">
        <f>IF(LEN(E927&amp;"")&gt;0,IF(ISERROR(VLOOKUP(E927,SpeciesLookup!B:G,5,FALSE)=TRUE),"",VLOOKUP(E927,SpeciesLookup!B:G,5,FALSE)),"")</f>
        <v/>
      </c>
      <c r="I927" s="11"/>
      <c r="J927" s="73"/>
      <c r="K927" s="11"/>
      <c r="L927" s="127" t="str">
        <f>TRIM(IF(ISERROR(VLOOKUP(R927,SpeciesValidation!D:T,IF(ISNA(VLOOKUP(J927,Validation!B$2:C$15,2,FALSE)),FALSE,VLOOKUP(J927,Validation!B$2:C$15,2,FALSE)))),IF(LEN(E927&amp;"")&gt;0,"",""),VLOOKUP(R927,SpeciesValidation!D:T,VLOOKUP(J927,Validation!B$2:C$15,2,FALSE),FALSE)) &amp; " " &amp; IF(ISERROR(IF(LEFT(J927,1)="A",IF(IF(VLOOKUP(R927,SpeciesValidation!D:W,20,FALSE)=FALSE,OR(TEXT(A927,"MMDD")&lt;VLOOKUP(R927,SpeciesValidation!D:W,18,FALSE),TEXT(A927,"MMDD")&gt;VLOOKUP(R927,SpeciesValidation!D:W,19,FALSE)),IF(TEXT(A927,"MMDD")&lt;"0701",TEXT(A927,"MMDD")&gt;VLOOKUP(R927,SpeciesValidation!D:W,18,FALSE),TEXT(A927,"MMDD")&lt;VLOOKUP(R927,SpeciesValidation!D:W,19,FALSE))),"Date outside expected range for this species",""),"")),"",IF(LEFT(J927,1)="A",IF(IF(VLOOKUP(R927,SpeciesValidation!D:W,20,FALSE)=FALSE,OR(TEXT(A927,"MMDD")&lt;VLOOKUP(R927,SpeciesValidation!D:W,18,FALSE),TEXT(A927,"MMDD")&gt;VLOOKUP(R927,SpeciesValidation!D:W,19,FALSE)),IF(TEXT(A927,"MMDD")&lt;"0701",TEXT(A927,"MMDD")&gt;VLOOKUP(R927,SpeciesValidation!D:W,18,FALSE),TEXT(A927,"MMDD")&lt;VLOOKUP(R927,SpeciesValidation!D:W,19,FALSE))),"Date outside expected range for this species",""),"")))</f>
        <v/>
      </c>
      <c r="M927" s="127" t="str">
        <f>IF(LEN(E927&amp;"")&gt;0,IF(ISERROR(VLOOKUP(R927,SpeciesValidation!D:I,6,FALSE)),"",VLOOKUP(R927,SpeciesValidation!D:I,6,FALSE)),"")</f>
        <v/>
      </c>
      <c r="Q927" s="36" t="str">
        <f>IF(LEN(E927&amp;"")&gt;0,IF(ISERROR(VLOOKUP(E927,SpeciesValidation!B:G,2,FALSE)=TRUE),"",VLOOKUP(E927,SpeciesValidation!B:G,2,FALSE)),"")</f>
        <v/>
      </c>
      <c r="R927" s="36" t="str">
        <f>IF(LEN(E927&amp;"")&gt;0,IF(ISERROR(VLOOKUP(E927,SpeciesLookup!B:G,4,FALSE)=TRUE),"",VLOOKUP(E927,SpeciesLookup!B:G,4,FALSE)),"")</f>
        <v/>
      </c>
    </row>
    <row r="928" spans="1:18" ht="13.2" x14ac:dyDescent="0.25">
      <c r="A928" s="72"/>
      <c r="B928" s="73"/>
      <c r="C928" s="73"/>
      <c r="D928" s="11"/>
      <c r="E928" s="74"/>
      <c r="F928" s="75"/>
      <c r="G928" s="128" t="str">
        <f>IF(LEN(E928&amp;"")&gt;0,IF(ISERROR(VLOOKUP(E928,SpeciesLookup!B:G,6,FALSE)=TRUE),"",VLOOKUP(E928,SpeciesLookup!B:G,6,FALSE)),"")</f>
        <v/>
      </c>
      <c r="H928" s="128" t="str">
        <f>IF(LEN(E928&amp;"")&gt;0,IF(ISERROR(VLOOKUP(E928,SpeciesLookup!B:G,5,FALSE)=TRUE),"",VLOOKUP(E928,SpeciesLookup!B:G,5,FALSE)),"")</f>
        <v/>
      </c>
      <c r="I928" s="11"/>
      <c r="J928" s="73"/>
      <c r="K928" s="11"/>
      <c r="L928" s="127" t="str">
        <f>TRIM(IF(ISERROR(VLOOKUP(R928,SpeciesValidation!D:T,IF(ISNA(VLOOKUP(J928,Validation!B$2:C$15,2,FALSE)),FALSE,VLOOKUP(J928,Validation!B$2:C$15,2,FALSE)))),IF(LEN(E928&amp;"")&gt;0,"",""),VLOOKUP(R928,SpeciesValidation!D:T,VLOOKUP(J928,Validation!B$2:C$15,2,FALSE),FALSE)) &amp; " " &amp; IF(ISERROR(IF(LEFT(J928,1)="A",IF(IF(VLOOKUP(R928,SpeciesValidation!D:W,20,FALSE)=FALSE,OR(TEXT(A928,"MMDD")&lt;VLOOKUP(R928,SpeciesValidation!D:W,18,FALSE),TEXT(A928,"MMDD")&gt;VLOOKUP(R928,SpeciesValidation!D:W,19,FALSE)),IF(TEXT(A928,"MMDD")&lt;"0701",TEXT(A928,"MMDD")&gt;VLOOKUP(R928,SpeciesValidation!D:W,18,FALSE),TEXT(A928,"MMDD")&lt;VLOOKUP(R928,SpeciesValidation!D:W,19,FALSE))),"Date outside expected range for this species",""),"")),"",IF(LEFT(J928,1)="A",IF(IF(VLOOKUP(R928,SpeciesValidation!D:W,20,FALSE)=FALSE,OR(TEXT(A928,"MMDD")&lt;VLOOKUP(R928,SpeciesValidation!D:W,18,FALSE),TEXT(A928,"MMDD")&gt;VLOOKUP(R928,SpeciesValidation!D:W,19,FALSE)),IF(TEXT(A928,"MMDD")&lt;"0701",TEXT(A928,"MMDD")&gt;VLOOKUP(R928,SpeciesValidation!D:W,18,FALSE),TEXT(A928,"MMDD")&lt;VLOOKUP(R928,SpeciesValidation!D:W,19,FALSE))),"Date outside expected range for this species",""),"")))</f>
        <v/>
      </c>
      <c r="M928" s="127" t="str">
        <f>IF(LEN(E928&amp;"")&gt;0,IF(ISERROR(VLOOKUP(R928,SpeciesValidation!D:I,6,FALSE)),"",VLOOKUP(R928,SpeciesValidation!D:I,6,FALSE)),"")</f>
        <v/>
      </c>
      <c r="Q928" s="36" t="str">
        <f>IF(LEN(E928&amp;"")&gt;0,IF(ISERROR(VLOOKUP(E928,SpeciesValidation!B:G,2,FALSE)=TRUE),"",VLOOKUP(E928,SpeciesValidation!B:G,2,FALSE)),"")</f>
        <v/>
      </c>
      <c r="R928" s="36" t="str">
        <f>IF(LEN(E928&amp;"")&gt;0,IF(ISERROR(VLOOKUP(E928,SpeciesLookup!B:G,4,FALSE)=TRUE),"",VLOOKUP(E928,SpeciesLookup!B:G,4,FALSE)),"")</f>
        <v/>
      </c>
    </row>
    <row r="929" spans="1:18" ht="13.2" x14ac:dyDescent="0.25">
      <c r="A929" s="72"/>
      <c r="B929" s="73"/>
      <c r="C929" s="73"/>
      <c r="D929" s="11"/>
      <c r="E929" s="74"/>
      <c r="F929" s="75"/>
      <c r="G929" s="128" t="str">
        <f>IF(LEN(E929&amp;"")&gt;0,IF(ISERROR(VLOOKUP(E929,SpeciesLookup!B:G,6,FALSE)=TRUE),"",VLOOKUP(E929,SpeciesLookup!B:G,6,FALSE)),"")</f>
        <v/>
      </c>
      <c r="H929" s="128" t="str">
        <f>IF(LEN(E929&amp;"")&gt;0,IF(ISERROR(VLOOKUP(E929,SpeciesLookup!B:G,5,FALSE)=TRUE),"",VLOOKUP(E929,SpeciesLookup!B:G,5,FALSE)),"")</f>
        <v/>
      </c>
      <c r="I929" s="11"/>
      <c r="J929" s="73"/>
      <c r="K929" s="11"/>
      <c r="L929" s="127" t="str">
        <f>TRIM(IF(ISERROR(VLOOKUP(R929,SpeciesValidation!D:T,IF(ISNA(VLOOKUP(J929,Validation!B$2:C$15,2,FALSE)),FALSE,VLOOKUP(J929,Validation!B$2:C$15,2,FALSE)))),IF(LEN(E929&amp;"")&gt;0,"",""),VLOOKUP(R929,SpeciesValidation!D:T,VLOOKUP(J929,Validation!B$2:C$15,2,FALSE),FALSE)) &amp; " " &amp; IF(ISERROR(IF(LEFT(J929,1)="A",IF(IF(VLOOKUP(R929,SpeciesValidation!D:W,20,FALSE)=FALSE,OR(TEXT(A929,"MMDD")&lt;VLOOKUP(R929,SpeciesValidation!D:W,18,FALSE),TEXT(A929,"MMDD")&gt;VLOOKUP(R929,SpeciesValidation!D:W,19,FALSE)),IF(TEXT(A929,"MMDD")&lt;"0701",TEXT(A929,"MMDD")&gt;VLOOKUP(R929,SpeciesValidation!D:W,18,FALSE),TEXT(A929,"MMDD")&lt;VLOOKUP(R929,SpeciesValidation!D:W,19,FALSE))),"Date outside expected range for this species",""),"")),"",IF(LEFT(J929,1)="A",IF(IF(VLOOKUP(R929,SpeciesValidation!D:W,20,FALSE)=FALSE,OR(TEXT(A929,"MMDD")&lt;VLOOKUP(R929,SpeciesValidation!D:W,18,FALSE),TEXT(A929,"MMDD")&gt;VLOOKUP(R929,SpeciesValidation!D:W,19,FALSE)),IF(TEXT(A929,"MMDD")&lt;"0701",TEXT(A929,"MMDD")&gt;VLOOKUP(R929,SpeciesValidation!D:W,18,FALSE),TEXT(A929,"MMDD")&lt;VLOOKUP(R929,SpeciesValidation!D:W,19,FALSE))),"Date outside expected range for this species",""),"")))</f>
        <v/>
      </c>
      <c r="M929" s="127" t="str">
        <f>IF(LEN(E929&amp;"")&gt;0,IF(ISERROR(VLOOKUP(R929,SpeciesValidation!D:I,6,FALSE)),"",VLOOKUP(R929,SpeciesValidation!D:I,6,FALSE)),"")</f>
        <v/>
      </c>
      <c r="Q929" s="36" t="str">
        <f>IF(LEN(E929&amp;"")&gt;0,IF(ISERROR(VLOOKUP(E929,SpeciesValidation!B:G,2,FALSE)=TRUE),"",VLOOKUP(E929,SpeciesValidation!B:G,2,FALSE)),"")</f>
        <v/>
      </c>
      <c r="R929" s="36" t="str">
        <f>IF(LEN(E929&amp;"")&gt;0,IF(ISERROR(VLOOKUP(E929,SpeciesLookup!B:G,4,FALSE)=TRUE),"",VLOOKUP(E929,SpeciesLookup!B:G,4,FALSE)),"")</f>
        <v/>
      </c>
    </row>
    <row r="930" spans="1:18" ht="13.2" x14ac:dyDescent="0.25">
      <c r="A930" s="72"/>
      <c r="B930" s="73"/>
      <c r="C930" s="73"/>
      <c r="D930" s="11"/>
      <c r="E930" s="74"/>
      <c r="F930" s="75"/>
      <c r="G930" s="128" t="str">
        <f>IF(LEN(E930&amp;"")&gt;0,IF(ISERROR(VLOOKUP(E930,SpeciesLookup!B:G,6,FALSE)=TRUE),"",VLOOKUP(E930,SpeciesLookup!B:G,6,FALSE)),"")</f>
        <v/>
      </c>
      <c r="H930" s="128" t="str">
        <f>IF(LEN(E930&amp;"")&gt;0,IF(ISERROR(VLOOKUP(E930,SpeciesLookup!B:G,5,FALSE)=TRUE),"",VLOOKUP(E930,SpeciesLookup!B:G,5,FALSE)),"")</f>
        <v/>
      </c>
      <c r="I930" s="11"/>
      <c r="J930" s="73"/>
      <c r="K930" s="11"/>
      <c r="L930" s="127" t="str">
        <f>TRIM(IF(ISERROR(VLOOKUP(R930,SpeciesValidation!D:T,IF(ISNA(VLOOKUP(J930,Validation!B$2:C$15,2,FALSE)),FALSE,VLOOKUP(J930,Validation!B$2:C$15,2,FALSE)))),IF(LEN(E930&amp;"")&gt;0,"",""),VLOOKUP(R930,SpeciesValidation!D:T,VLOOKUP(J930,Validation!B$2:C$15,2,FALSE),FALSE)) &amp; " " &amp; IF(ISERROR(IF(LEFT(J930,1)="A",IF(IF(VLOOKUP(R930,SpeciesValidation!D:W,20,FALSE)=FALSE,OR(TEXT(A930,"MMDD")&lt;VLOOKUP(R930,SpeciesValidation!D:W,18,FALSE),TEXT(A930,"MMDD")&gt;VLOOKUP(R930,SpeciesValidation!D:W,19,FALSE)),IF(TEXT(A930,"MMDD")&lt;"0701",TEXT(A930,"MMDD")&gt;VLOOKUP(R930,SpeciesValidation!D:W,18,FALSE),TEXT(A930,"MMDD")&lt;VLOOKUP(R930,SpeciesValidation!D:W,19,FALSE))),"Date outside expected range for this species",""),"")),"",IF(LEFT(J930,1)="A",IF(IF(VLOOKUP(R930,SpeciesValidation!D:W,20,FALSE)=FALSE,OR(TEXT(A930,"MMDD")&lt;VLOOKUP(R930,SpeciesValidation!D:W,18,FALSE),TEXT(A930,"MMDD")&gt;VLOOKUP(R930,SpeciesValidation!D:W,19,FALSE)),IF(TEXT(A930,"MMDD")&lt;"0701",TEXT(A930,"MMDD")&gt;VLOOKUP(R930,SpeciesValidation!D:W,18,FALSE),TEXT(A930,"MMDD")&lt;VLOOKUP(R930,SpeciesValidation!D:W,19,FALSE))),"Date outside expected range for this species",""),"")))</f>
        <v/>
      </c>
      <c r="M930" s="127" t="str">
        <f>IF(LEN(E930&amp;"")&gt;0,IF(ISERROR(VLOOKUP(R930,SpeciesValidation!D:I,6,FALSE)),"",VLOOKUP(R930,SpeciesValidation!D:I,6,FALSE)),"")</f>
        <v/>
      </c>
      <c r="Q930" s="36" t="str">
        <f>IF(LEN(E930&amp;"")&gt;0,IF(ISERROR(VLOOKUP(E930,SpeciesValidation!B:G,2,FALSE)=TRUE),"",VLOOKUP(E930,SpeciesValidation!B:G,2,FALSE)),"")</f>
        <v/>
      </c>
      <c r="R930" s="36" t="str">
        <f>IF(LEN(E930&amp;"")&gt;0,IF(ISERROR(VLOOKUP(E930,SpeciesLookup!B:G,4,FALSE)=TRUE),"",VLOOKUP(E930,SpeciesLookup!B:G,4,FALSE)),"")</f>
        <v/>
      </c>
    </row>
    <row r="931" spans="1:18" ht="13.2" x14ac:dyDescent="0.25">
      <c r="A931" s="72"/>
      <c r="B931" s="73"/>
      <c r="C931" s="73"/>
      <c r="D931" s="11"/>
      <c r="E931" s="74"/>
      <c r="F931" s="75"/>
      <c r="G931" s="128" t="str">
        <f>IF(LEN(E931&amp;"")&gt;0,IF(ISERROR(VLOOKUP(E931,SpeciesLookup!B:G,6,FALSE)=TRUE),"",VLOOKUP(E931,SpeciesLookup!B:G,6,FALSE)),"")</f>
        <v/>
      </c>
      <c r="H931" s="128" t="str">
        <f>IF(LEN(E931&amp;"")&gt;0,IF(ISERROR(VLOOKUP(E931,SpeciesLookup!B:G,5,FALSE)=TRUE),"",VLOOKUP(E931,SpeciesLookup!B:G,5,FALSE)),"")</f>
        <v/>
      </c>
      <c r="I931" s="11"/>
      <c r="J931" s="73"/>
      <c r="K931" s="11"/>
      <c r="L931" s="127" t="str">
        <f>TRIM(IF(ISERROR(VLOOKUP(R931,SpeciesValidation!D:T,IF(ISNA(VLOOKUP(J931,Validation!B$2:C$15,2,FALSE)),FALSE,VLOOKUP(J931,Validation!B$2:C$15,2,FALSE)))),IF(LEN(E931&amp;"")&gt;0,"",""),VLOOKUP(R931,SpeciesValidation!D:T,VLOOKUP(J931,Validation!B$2:C$15,2,FALSE),FALSE)) &amp; " " &amp; IF(ISERROR(IF(LEFT(J931,1)="A",IF(IF(VLOOKUP(R931,SpeciesValidation!D:W,20,FALSE)=FALSE,OR(TEXT(A931,"MMDD")&lt;VLOOKUP(R931,SpeciesValidation!D:W,18,FALSE),TEXT(A931,"MMDD")&gt;VLOOKUP(R931,SpeciesValidation!D:W,19,FALSE)),IF(TEXT(A931,"MMDD")&lt;"0701",TEXT(A931,"MMDD")&gt;VLOOKUP(R931,SpeciesValidation!D:W,18,FALSE),TEXT(A931,"MMDD")&lt;VLOOKUP(R931,SpeciesValidation!D:W,19,FALSE))),"Date outside expected range for this species",""),"")),"",IF(LEFT(J931,1)="A",IF(IF(VLOOKUP(R931,SpeciesValidation!D:W,20,FALSE)=FALSE,OR(TEXT(A931,"MMDD")&lt;VLOOKUP(R931,SpeciesValidation!D:W,18,FALSE),TEXT(A931,"MMDD")&gt;VLOOKUP(R931,SpeciesValidation!D:W,19,FALSE)),IF(TEXT(A931,"MMDD")&lt;"0701",TEXT(A931,"MMDD")&gt;VLOOKUP(R931,SpeciesValidation!D:W,18,FALSE),TEXT(A931,"MMDD")&lt;VLOOKUP(R931,SpeciesValidation!D:W,19,FALSE))),"Date outside expected range for this species",""),"")))</f>
        <v/>
      </c>
      <c r="M931" s="127" t="str">
        <f>IF(LEN(E931&amp;"")&gt;0,IF(ISERROR(VLOOKUP(R931,SpeciesValidation!D:I,6,FALSE)),"",VLOOKUP(R931,SpeciesValidation!D:I,6,FALSE)),"")</f>
        <v/>
      </c>
      <c r="Q931" s="36" t="str">
        <f>IF(LEN(E931&amp;"")&gt;0,IF(ISERROR(VLOOKUP(E931,SpeciesValidation!B:G,2,FALSE)=TRUE),"",VLOOKUP(E931,SpeciesValidation!B:G,2,FALSE)),"")</f>
        <v/>
      </c>
      <c r="R931" s="36" t="str">
        <f>IF(LEN(E931&amp;"")&gt;0,IF(ISERROR(VLOOKUP(E931,SpeciesLookup!B:G,4,FALSE)=TRUE),"",VLOOKUP(E931,SpeciesLookup!B:G,4,FALSE)),"")</f>
        <v/>
      </c>
    </row>
    <row r="932" spans="1:18" ht="13.2" x14ac:dyDescent="0.25">
      <c r="A932" s="72"/>
      <c r="B932" s="73"/>
      <c r="C932" s="73"/>
      <c r="D932" s="11"/>
      <c r="E932" s="74"/>
      <c r="F932" s="75"/>
      <c r="G932" s="128" t="str">
        <f>IF(LEN(E932&amp;"")&gt;0,IF(ISERROR(VLOOKUP(E932,SpeciesLookup!B:G,6,FALSE)=TRUE),"",VLOOKUP(E932,SpeciesLookup!B:G,6,FALSE)),"")</f>
        <v/>
      </c>
      <c r="H932" s="128" t="str">
        <f>IF(LEN(E932&amp;"")&gt;0,IF(ISERROR(VLOOKUP(E932,SpeciesLookup!B:G,5,FALSE)=TRUE),"",VLOOKUP(E932,SpeciesLookup!B:G,5,FALSE)),"")</f>
        <v/>
      </c>
      <c r="I932" s="11"/>
      <c r="J932" s="73"/>
      <c r="K932" s="11"/>
      <c r="L932" s="127" t="str">
        <f>TRIM(IF(ISERROR(VLOOKUP(R932,SpeciesValidation!D:T,IF(ISNA(VLOOKUP(J932,Validation!B$2:C$15,2,FALSE)),FALSE,VLOOKUP(J932,Validation!B$2:C$15,2,FALSE)))),IF(LEN(E932&amp;"")&gt;0,"",""),VLOOKUP(R932,SpeciesValidation!D:T,VLOOKUP(J932,Validation!B$2:C$15,2,FALSE),FALSE)) &amp; " " &amp; IF(ISERROR(IF(LEFT(J932,1)="A",IF(IF(VLOOKUP(R932,SpeciesValidation!D:W,20,FALSE)=FALSE,OR(TEXT(A932,"MMDD")&lt;VLOOKUP(R932,SpeciesValidation!D:W,18,FALSE),TEXT(A932,"MMDD")&gt;VLOOKUP(R932,SpeciesValidation!D:W,19,FALSE)),IF(TEXT(A932,"MMDD")&lt;"0701",TEXT(A932,"MMDD")&gt;VLOOKUP(R932,SpeciesValidation!D:W,18,FALSE),TEXT(A932,"MMDD")&lt;VLOOKUP(R932,SpeciesValidation!D:W,19,FALSE))),"Date outside expected range for this species",""),"")),"",IF(LEFT(J932,1)="A",IF(IF(VLOOKUP(R932,SpeciesValidation!D:W,20,FALSE)=FALSE,OR(TEXT(A932,"MMDD")&lt;VLOOKUP(R932,SpeciesValidation!D:W,18,FALSE),TEXT(A932,"MMDD")&gt;VLOOKUP(R932,SpeciesValidation!D:W,19,FALSE)),IF(TEXT(A932,"MMDD")&lt;"0701",TEXT(A932,"MMDD")&gt;VLOOKUP(R932,SpeciesValidation!D:W,18,FALSE),TEXT(A932,"MMDD")&lt;VLOOKUP(R932,SpeciesValidation!D:W,19,FALSE))),"Date outside expected range for this species",""),"")))</f>
        <v/>
      </c>
      <c r="M932" s="127" t="str">
        <f>IF(LEN(E932&amp;"")&gt;0,IF(ISERROR(VLOOKUP(R932,SpeciesValidation!D:I,6,FALSE)),"",VLOOKUP(R932,SpeciesValidation!D:I,6,FALSE)),"")</f>
        <v/>
      </c>
      <c r="Q932" s="36" t="str">
        <f>IF(LEN(E932&amp;"")&gt;0,IF(ISERROR(VLOOKUP(E932,SpeciesValidation!B:G,2,FALSE)=TRUE),"",VLOOKUP(E932,SpeciesValidation!B:G,2,FALSE)),"")</f>
        <v/>
      </c>
      <c r="R932" s="36" t="str">
        <f>IF(LEN(E932&amp;"")&gt;0,IF(ISERROR(VLOOKUP(E932,SpeciesLookup!B:G,4,FALSE)=TRUE),"",VLOOKUP(E932,SpeciesLookup!B:G,4,FALSE)),"")</f>
        <v/>
      </c>
    </row>
    <row r="933" spans="1:18" ht="13.2" x14ac:dyDescent="0.25">
      <c r="A933" s="72"/>
      <c r="B933" s="73"/>
      <c r="C933" s="73"/>
      <c r="D933" s="11"/>
      <c r="E933" s="74"/>
      <c r="F933" s="75"/>
      <c r="G933" s="128" t="str">
        <f>IF(LEN(E933&amp;"")&gt;0,IF(ISERROR(VLOOKUP(E933,SpeciesLookup!B:G,6,FALSE)=TRUE),"",VLOOKUP(E933,SpeciesLookup!B:G,6,FALSE)),"")</f>
        <v/>
      </c>
      <c r="H933" s="128" t="str">
        <f>IF(LEN(E933&amp;"")&gt;0,IF(ISERROR(VLOOKUP(E933,SpeciesLookup!B:G,5,FALSE)=TRUE),"",VLOOKUP(E933,SpeciesLookup!B:G,5,FALSE)),"")</f>
        <v/>
      </c>
      <c r="I933" s="11"/>
      <c r="J933" s="73"/>
      <c r="K933" s="11"/>
      <c r="L933" s="127" t="str">
        <f>TRIM(IF(ISERROR(VLOOKUP(R933,SpeciesValidation!D:T,IF(ISNA(VLOOKUP(J933,Validation!B$2:C$15,2,FALSE)),FALSE,VLOOKUP(J933,Validation!B$2:C$15,2,FALSE)))),IF(LEN(E933&amp;"")&gt;0,"",""),VLOOKUP(R933,SpeciesValidation!D:T,VLOOKUP(J933,Validation!B$2:C$15,2,FALSE),FALSE)) &amp; " " &amp; IF(ISERROR(IF(LEFT(J933,1)="A",IF(IF(VLOOKUP(R933,SpeciesValidation!D:W,20,FALSE)=FALSE,OR(TEXT(A933,"MMDD")&lt;VLOOKUP(R933,SpeciesValidation!D:W,18,FALSE),TEXT(A933,"MMDD")&gt;VLOOKUP(R933,SpeciesValidation!D:W,19,FALSE)),IF(TEXT(A933,"MMDD")&lt;"0701",TEXT(A933,"MMDD")&gt;VLOOKUP(R933,SpeciesValidation!D:W,18,FALSE),TEXT(A933,"MMDD")&lt;VLOOKUP(R933,SpeciesValidation!D:W,19,FALSE))),"Date outside expected range for this species",""),"")),"",IF(LEFT(J933,1)="A",IF(IF(VLOOKUP(R933,SpeciesValidation!D:W,20,FALSE)=FALSE,OR(TEXT(A933,"MMDD")&lt;VLOOKUP(R933,SpeciesValidation!D:W,18,FALSE),TEXT(A933,"MMDD")&gt;VLOOKUP(R933,SpeciesValidation!D:W,19,FALSE)),IF(TEXT(A933,"MMDD")&lt;"0701",TEXT(A933,"MMDD")&gt;VLOOKUP(R933,SpeciesValidation!D:W,18,FALSE),TEXT(A933,"MMDD")&lt;VLOOKUP(R933,SpeciesValidation!D:W,19,FALSE))),"Date outside expected range for this species",""),"")))</f>
        <v/>
      </c>
      <c r="M933" s="127" t="str">
        <f>IF(LEN(E933&amp;"")&gt;0,IF(ISERROR(VLOOKUP(R933,SpeciesValidation!D:I,6,FALSE)),"",VLOOKUP(R933,SpeciesValidation!D:I,6,FALSE)),"")</f>
        <v/>
      </c>
      <c r="Q933" s="36" t="str">
        <f>IF(LEN(E933&amp;"")&gt;0,IF(ISERROR(VLOOKUP(E933,SpeciesValidation!B:G,2,FALSE)=TRUE),"",VLOOKUP(E933,SpeciesValidation!B:G,2,FALSE)),"")</f>
        <v/>
      </c>
      <c r="R933" s="36" t="str">
        <f>IF(LEN(E933&amp;"")&gt;0,IF(ISERROR(VLOOKUP(E933,SpeciesLookup!B:G,4,FALSE)=TRUE),"",VLOOKUP(E933,SpeciesLookup!B:G,4,FALSE)),"")</f>
        <v/>
      </c>
    </row>
    <row r="934" spans="1:18" ht="13.2" x14ac:dyDescent="0.25">
      <c r="A934" s="72"/>
      <c r="B934" s="73"/>
      <c r="C934" s="73"/>
      <c r="D934" s="11"/>
      <c r="E934" s="74"/>
      <c r="F934" s="75"/>
      <c r="G934" s="128" t="str">
        <f>IF(LEN(E934&amp;"")&gt;0,IF(ISERROR(VLOOKUP(E934,SpeciesLookup!B:G,6,FALSE)=TRUE),"",VLOOKUP(E934,SpeciesLookup!B:G,6,FALSE)),"")</f>
        <v/>
      </c>
      <c r="H934" s="128" t="str">
        <f>IF(LEN(E934&amp;"")&gt;0,IF(ISERROR(VLOOKUP(E934,SpeciesLookup!B:G,5,FALSE)=TRUE),"",VLOOKUP(E934,SpeciesLookup!B:G,5,FALSE)),"")</f>
        <v/>
      </c>
      <c r="I934" s="11"/>
      <c r="J934" s="73"/>
      <c r="K934" s="11"/>
      <c r="L934" s="127" t="str">
        <f>TRIM(IF(ISERROR(VLOOKUP(R934,SpeciesValidation!D:T,IF(ISNA(VLOOKUP(J934,Validation!B$2:C$15,2,FALSE)),FALSE,VLOOKUP(J934,Validation!B$2:C$15,2,FALSE)))),IF(LEN(E934&amp;"")&gt;0,"",""),VLOOKUP(R934,SpeciesValidation!D:T,VLOOKUP(J934,Validation!B$2:C$15,2,FALSE),FALSE)) &amp; " " &amp; IF(ISERROR(IF(LEFT(J934,1)="A",IF(IF(VLOOKUP(R934,SpeciesValidation!D:W,20,FALSE)=FALSE,OR(TEXT(A934,"MMDD")&lt;VLOOKUP(R934,SpeciesValidation!D:W,18,FALSE),TEXT(A934,"MMDD")&gt;VLOOKUP(R934,SpeciesValidation!D:W,19,FALSE)),IF(TEXT(A934,"MMDD")&lt;"0701",TEXT(A934,"MMDD")&gt;VLOOKUP(R934,SpeciesValidation!D:W,18,FALSE),TEXT(A934,"MMDD")&lt;VLOOKUP(R934,SpeciesValidation!D:W,19,FALSE))),"Date outside expected range for this species",""),"")),"",IF(LEFT(J934,1)="A",IF(IF(VLOOKUP(R934,SpeciesValidation!D:W,20,FALSE)=FALSE,OR(TEXT(A934,"MMDD")&lt;VLOOKUP(R934,SpeciesValidation!D:W,18,FALSE),TEXT(A934,"MMDD")&gt;VLOOKUP(R934,SpeciesValidation!D:W,19,FALSE)),IF(TEXT(A934,"MMDD")&lt;"0701",TEXT(A934,"MMDD")&gt;VLOOKUP(R934,SpeciesValidation!D:W,18,FALSE),TEXT(A934,"MMDD")&lt;VLOOKUP(R934,SpeciesValidation!D:W,19,FALSE))),"Date outside expected range for this species",""),"")))</f>
        <v/>
      </c>
      <c r="M934" s="127" t="str">
        <f>IF(LEN(E934&amp;"")&gt;0,IF(ISERROR(VLOOKUP(R934,SpeciesValidation!D:I,6,FALSE)),"",VLOOKUP(R934,SpeciesValidation!D:I,6,FALSE)),"")</f>
        <v/>
      </c>
      <c r="Q934" s="36" t="str">
        <f>IF(LEN(E934&amp;"")&gt;0,IF(ISERROR(VLOOKUP(E934,SpeciesValidation!B:G,2,FALSE)=TRUE),"",VLOOKUP(E934,SpeciesValidation!B:G,2,FALSE)),"")</f>
        <v/>
      </c>
      <c r="R934" s="36" t="str">
        <f>IF(LEN(E934&amp;"")&gt;0,IF(ISERROR(VLOOKUP(E934,SpeciesLookup!B:G,4,FALSE)=TRUE),"",VLOOKUP(E934,SpeciesLookup!B:G,4,FALSE)),"")</f>
        <v/>
      </c>
    </row>
    <row r="935" spans="1:18" ht="13.2" x14ac:dyDescent="0.25">
      <c r="A935" s="72"/>
      <c r="B935" s="73"/>
      <c r="C935" s="73"/>
      <c r="D935" s="11"/>
      <c r="E935" s="74"/>
      <c r="F935" s="75"/>
      <c r="G935" s="128" t="str">
        <f>IF(LEN(E935&amp;"")&gt;0,IF(ISERROR(VLOOKUP(E935,SpeciesLookup!B:G,6,FALSE)=TRUE),"",VLOOKUP(E935,SpeciesLookup!B:G,6,FALSE)),"")</f>
        <v/>
      </c>
      <c r="H935" s="128" t="str">
        <f>IF(LEN(E935&amp;"")&gt;0,IF(ISERROR(VLOOKUP(E935,SpeciesLookup!B:G,5,FALSE)=TRUE),"",VLOOKUP(E935,SpeciesLookup!B:G,5,FALSE)),"")</f>
        <v/>
      </c>
      <c r="I935" s="11"/>
      <c r="J935" s="73"/>
      <c r="K935" s="11"/>
      <c r="L935" s="127" t="str">
        <f>TRIM(IF(ISERROR(VLOOKUP(R935,SpeciesValidation!D:T,IF(ISNA(VLOOKUP(J935,Validation!B$2:C$15,2,FALSE)),FALSE,VLOOKUP(J935,Validation!B$2:C$15,2,FALSE)))),IF(LEN(E935&amp;"")&gt;0,"",""),VLOOKUP(R935,SpeciesValidation!D:T,VLOOKUP(J935,Validation!B$2:C$15,2,FALSE),FALSE)) &amp; " " &amp; IF(ISERROR(IF(LEFT(J935,1)="A",IF(IF(VLOOKUP(R935,SpeciesValidation!D:W,20,FALSE)=FALSE,OR(TEXT(A935,"MMDD")&lt;VLOOKUP(R935,SpeciesValidation!D:W,18,FALSE),TEXT(A935,"MMDD")&gt;VLOOKUP(R935,SpeciesValidation!D:W,19,FALSE)),IF(TEXT(A935,"MMDD")&lt;"0701",TEXT(A935,"MMDD")&gt;VLOOKUP(R935,SpeciesValidation!D:W,18,FALSE),TEXT(A935,"MMDD")&lt;VLOOKUP(R935,SpeciesValidation!D:W,19,FALSE))),"Date outside expected range for this species",""),"")),"",IF(LEFT(J935,1)="A",IF(IF(VLOOKUP(R935,SpeciesValidation!D:W,20,FALSE)=FALSE,OR(TEXT(A935,"MMDD")&lt;VLOOKUP(R935,SpeciesValidation!D:W,18,FALSE),TEXT(A935,"MMDD")&gt;VLOOKUP(R935,SpeciesValidation!D:W,19,FALSE)),IF(TEXT(A935,"MMDD")&lt;"0701",TEXT(A935,"MMDD")&gt;VLOOKUP(R935,SpeciesValidation!D:W,18,FALSE),TEXT(A935,"MMDD")&lt;VLOOKUP(R935,SpeciesValidation!D:W,19,FALSE))),"Date outside expected range for this species",""),"")))</f>
        <v/>
      </c>
      <c r="M935" s="127" t="str">
        <f>IF(LEN(E935&amp;"")&gt;0,IF(ISERROR(VLOOKUP(R935,SpeciesValidation!D:I,6,FALSE)),"",VLOOKUP(R935,SpeciesValidation!D:I,6,FALSE)),"")</f>
        <v/>
      </c>
      <c r="Q935" s="36" t="str">
        <f>IF(LEN(E935&amp;"")&gt;0,IF(ISERROR(VLOOKUP(E935,SpeciesValidation!B:G,2,FALSE)=TRUE),"",VLOOKUP(E935,SpeciesValidation!B:G,2,FALSE)),"")</f>
        <v/>
      </c>
      <c r="R935" s="36" t="str">
        <f>IF(LEN(E935&amp;"")&gt;0,IF(ISERROR(VLOOKUP(E935,SpeciesLookup!B:G,4,FALSE)=TRUE),"",VLOOKUP(E935,SpeciesLookup!B:G,4,FALSE)),"")</f>
        <v/>
      </c>
    </row>
    <row r="936" spans="1:18" ht="13.2" x14ac:dyDescent="0.25">
      <c r="A936" s="72"/>
      <c r="B936" s="73"/>
      <c r="C936" s="73"/>
      <c r="D936" s="11"/>
      <c r="E936" s="74"/>
      <c r="F936" s="75"/>
      <c r="G936" s="128" t="str">
        <f>IF(LEN(E936&amp;"")&gt;0,IF(ISERROR(VLOOKUP(E936,SpeciesLookup!B:G,6,FALSE)=TRUE),"",VLOOKUP(E936,SpeciesLookup!B:G,6,FALSE)),"")</f>
        <v/>
      </c>
      <c r="H936" s="128" t="str">
        <f>IF(LEN(E936&amp;"")&gt;0,IF(ISERROR(VLOOKUP(E936,SpeciesLookup!B:G,5,FALSE)=TRUE),"",VLOOKUP(E936,SpeciesLookup!B:G,5,FALSE)),"")</f>
        <v/>
      </c>
      <c r="I936" s="11"/>
      <c r="J936" s="73"/>
      <c r="K936" s="11"/>
      <c r="L936" s="127" t="str">
        <f>TRIM(IF(ISERROR(VLOOKUP(R936,SpeciesValidation!D:T,IF(ISNA(VLOOKUP(J936,Validation!B$2:C$15,2,FALSE)),FALSE,VLOOKUP(J936,Validation!B$2:C$15,2,FALSE)))),IF(LEN(E936&amp;"")&gt;0,"",""),VLOOKUP(R936,SpeciesValidation!D:T,VLOOKUP(J936,Validation!B$2:C$15,2,FALSE),FALSE)) &amp; " " &amp; IF(ISERROR(IF(LEFT(J936,1)="A",IF(IF(VLOOKUP(R936,SpeciesValidation!D:W,20,FALSE)=FALSE,OR(TEXT(A936,"MMDD")&lt;VLOOKUP(R936,SpeciesValidation!D:W,18,FALSE),TEXT(A936,"MMDD")&gt;VLOOKUP(R936,SpeciesValidation!D:W,19,FALSE)),IF(TEXT(A936,"MMDD")&lt;"0701",TEXT(A936,"MMDD")&gt;VLOOKUP(R936,SpeciesValidation!D:W,18,FALSE),TEXT(A936,"MMDD")&lt;VLOOKUP(R936,SpeciesValidation!D:W,19,FALSE))),"Date outside expected range for this species",""),"")),"",IF(LEFT(J936,1)="A",IF(IF(VLOOKUP(R936,SpeciesValidation!D:W,20,FALSE)=FALSE,OR(TEXT(A936,"MMDD")&lt;VLOOKUP(R936,SpeciesValidation!D:W,18,FALSE),TEXT(A936,"MMDD")&gt;VLOOKUP(R936,SpeciesValidation!D:W,19,FALSE)),IF(TEXT(A936,"MMDD")&lt;"0701",TEXT(A936,"MMDD")&gt;VLOOKUP(R936,SpeciesValidation!D:W,18,FALSE),TEXT(A936,"MMDD")&lt;VLOOKUP(R936,SpeciesValidation!D:W,19,FALSE))),"Date outside expected range for this species",""),"")))</f>
        <v/>
      </c>
      <c r="M936" s="127" t="str">
        <f>IF(LEN(E936&amp;"")&gt;0,IF(ISERROR(VLOOKUP(R936,SpeciesValidation!D:I,6,FALSE)),"",VLOOKUP(R936,SpeciesValidation!D:I,6,FALSE)),"")</f>
        <v/>
      </c>
      <c r="Q936" s="36" t="str">
        <f>IF(LEN(E936&amp;"")&gt;0,IF(ISERROR(VLOOKUP(E936,SpeciesValidation!B:G,2,FALSE)=TRUE),"",VLOOKUP(E936,SpeciesValidation!B:G,2,FALSE)),"")</f>
        <v/>
      </c>
      <c r="R936" s="36" t="str">
        <f>IF(LEN(E936&amp;"")&gt;0,IF(ISERROR(VLOOKUP(E936,SpeciesLookup!B:G,4,FALSE)=TRUE),"",VLOOKUP(E936,SpeciesLookup!B:G,4,FALSE)),"")</f>
        <v/>
      </c>
    </row>
    <row r="937" spans="1:18" ht="13.2" x14ac:dyDescent="0.25">
      <c r="A937" s="72"/>
      <c r="B937" s="73"/>
      <c r="C937" s="73"/>
      <c r="D937" s="11"/>
      <c r="E937" s="74"/>
      <c r="F937" s="75"/>
      <c r="G937" s="128" t="str">
        <f>IF(LEN(E937&amp;"")&gt;0,IF(ISERROR(VLOOKUP(E937,SpeciesLookup!B:G,6,FALSE)=TRUE),"",VLOOKUP(E937,SpeciesLookup!B:G,6,FALSE)),"")</f>
        <v/>
      </c>
      <c r="H937" s="128" t="str">
        <f>IF(LEN(E937&amp;"")&gt;0,IF(ISERROR(VLOOKUP(E937,SpeciesLookup!B:G,5,FALSE)=TRUE),"",VLOOKUP(E937,SpeciesLookup!B:G,5,FALSE)),"")</f>
        <v/>
      </c>
      <c r="I937" s="11"/>
      <c r="J937" s="73"/>
      <c r="K937" s="11"/>
      <c r="L937" s="127" t="str">
        <f>TRIM(IF(ISERROR(VLOOKUP(R937,SpeciesValidation!D:T,IF(ISNA(VLOOKUP(J937,Validation!B$2:C$15,2,FALSE)),FALSE,VLOOKUP(J937,Validation!B$2:C$15,2,FALSE)))),IF(LEN(E937&amp;"")&gt;0,"",""),VLOOKUP(R937,SpeciesValidation!D:T,VLOOKUP(J937,Validation!B$2:C$15,2,FALSE),FALSE)) &amp; " " &amp; IF(ISERROR(IF(LEFT(J937,1)="A",IF(IF(VLOOKUP(R937,SpeciesValidation!D:W,20,FALSE)=FALSE,OR(TEXT(A937,"MMDD")&lt;VLOOKUP(R937,SpeciesValidation!D:W,18,FALSE),TEXT(A937,"MMDD")&gt;VLOOKUP(R937,SpeciesValidation!D:W,19,FALSE)),IF(TEXT(A937,"MMDD")&lt;"0701",TEXT(A937,"MMDD")&gt;VLOOKUP(R937,SpeciesValidation!D:W,18,FALSE),TEXT(A937,"MMDD")&lt;VLOOKUP(R937,SpeciesValidation!D:W,19,FALSE))),"Date outside expected range for this species",""),"")),"",IF(LEFT(J937,1)="A",IF(IF(VLOOKUP(R937,SpeciesValidation!D:W,20,FALSE)=FALSE,OR(TEXT(A937,"MMDD")&lt;VLOOKUP(R937,SpeciesValidation!D:W,18,FALSE),TEXT(A937,"MMDD")&gt;VLOOKUP(R937,SpeciesValidation!D:W,19,FALSE)),IF(TEXT(A937,"MMDD")&lt;"0701",TEXT(A937,"MMDD")&gt;VLOOKUP(R937,SpeciesValidation!D:W,18,FALSE),TEXT(A937,"MMDD")&lt;VLOOKUP(R937,SpeciesValidation!D:W,19,FALSE))),"Date outside expected range for this species",""),"")))</f>
        <v/>
      </c>
      <c r="M937" s="127" t="str">
        <f>IF(LEN(E937&amp;"")&gt;0,IF(ISERROR(VLOOKUP(R937,SpeciesValidation!D:I,6,FALSE)),"",VLOOKUP(R937,SpeciesValidation!D:I,6,FALSE)),"")</f>
        <v/>
      </c>
      <c r="Q937" s="36" t="str">
        <f>IF(LEN(E937&amp;"")&gt;0,IF(ISERROR(VLOOKUP(E937,SpeciesValidation!B:G,2,FALSE)=TRUE),"",VLOOKUP(E937,SpeciesValidation!B:G,2,FALSE)),"")</f>
        <v/>
      </c>
      <c r="R937" s="36" t="str">
        <f>IF(LEN(E937&amp;"")&gt;0,IF(ISERROR(VLOOKUP(E937,SpeciesLookup!B:G,4,FALSE)=TRUE),"",VLOOKUP(E937,SpeciesLookup!B:G,4,FALSE)),"")</f>
        <v/>
      </c>
    </row>
    <row r="938" spans="1:18" ht="13.2" x14ac:dyDescent="0.25">
      <c r="A938" s="72"/>
      <c r="B938" s="73"/>
      <c r="C938" s="73"/>
      <c r="D938" s="11"/>
      <c r="E938" s="74"/>
      <c r="F938" s="75"/>
      <c r="G938" s="128" t="str">
        <f>IF(LEN(E938&amp;"")&gt;0,IF(ISERROR(VLOOKUP(E938,SpeciesLookup!B:G,6,FALSE)=TRUE),"",VLOOKUP(E938,SpeciesLookup!B:G,6,FALSE)),"")</f>
        <v/>
      </c>
      <c r="H938" s="128" t="str">
        <f>IF(LEN(E938&amp;"")&gt;0,IF(ISERROR(VLOOKUP(E938,SpeciesLookup!B:G,5,FALSE)=TRUE),"",VLOOKUP(E938,SpeciesLookup!B:G,5,FALSE)),"")</f>
        <v/>
      </c>
      <c r="I938" s="11"/>
      <c r="J938" s="73"/>
      <c r="K938" s="11"/>
      <c r="L938" s="127" t="str">
        <f>TRIM(IF(ISERROR(VLOOKUP(R938,SpeciesValidation!D:T,IF(ISNA(VLOOKUP(J938,Validation!B$2:C$15,2,FALSE)),FALSE,VLOOKUP(J938,Validation!B$2:C$15,2,FALSE)))),IF(LEN(E938&amp;"")&gt;0,"",""),VLOOKUP(R938,SpeciesValidation!D:T,VLOOKUP(J938,Validation!B$2:C$15,2,FALSE),FALSE)) &amp; " " &amp; IF(ISERROR(IF(LEFT(J938,1)="A",IF(IF(VLOOKUP(R938,SpeciesValidation!D:W,20,FALSE)=FALSE,OR(TEXT(A938,"MMDD")&lt;VLOOKUP(R938,SpeciesValidation!D:W,18,FALSE),TEXT(A938,"MMDD")&gt;VLOOKUP(R938,SpeciesValidation!D:W,19,FALSE)),IF(TEXT(A938,"MMDD")&lt;"0701",TEXT(A938,"MMDD")&gt;VLOOKUP(R938,SpeciesValidation!D:W,18,FALSE),TEXT(A938,"MMDD")&lt;VLOOKUP(R938,SpeciesValidation!D:W,19,FALSE))),"Date outside expected range for this species",""),"")),"",IF(LEFT(J938,1)="A",IF(IF(VLOOKUP(R938,SpeciesValidation!D:W,20,FALSE)=FALSE,OR(TEXT(A938,"MMDD")&lt;VLOOKUP(R938,SpeciesValidation!D:W,18,FALSE),TEXT(A938,"MMDD")&gt;VLOOKUP(R938,SpeciesValidation!D:W,19,FALSE)),IF(TEXT(A938,"MMDD")&lt;"0701",TEXT(A938,"MMDD")&gt;VLOOKUP(R938,SpeciesValidation!D:W,18,FALSE),TEXT(A938,"MMDD")&lt;VLOOKUP(R938,SpeciesValidation!D:W,19,FALSE))),"Date outside expected range for this species",""),"")))</f>
        <v/>
      </c>
      <c r="M938" s="127" t="str">
        <f>IF(LEN(E938&amp;"")&gt;0,IF(ISERROR(VLOOKUP(R938,SpeciesValidation!D:I,6,FALSE)),"",VLOOKUP(R938,SpeciesValidation!D:I,6,FALSE)),"")</f>
        <v/>
      </c>
      <c r="Q938" s="36" t="str">
        <f>IF(LEN(E938&amp;"")&gt;0,IF(ISERROR(VLOOKUP(E938,SpeciesValidation!B:G,2,FALSE)=TRUE),"",VLOOKUP(E938,SpeciesValidation!B:G,2,FALSE)),"")</f>
        <v/>
      </c>
      <c r="R938" s="36" t="str">
        <f>IF(LEN(E938&amp;"")&gt;0,IF(ISERROR(VLOOKUP(E938,SpeciesLookup!B:G,4,FALSE)=TRUE),"",VLOOKUP(E938,SpeciesLookup!B:G,4,FALSE)),"")</f>
        <v/>
      </c>
    </row>
    <row r="939" spans="1:18" ht="13.2" x14ac:dyDescent="0.25">
      <c r="A939" s="72"/>
      <c r="B939" s="73"/>
      <c r="C939" s="73"/>
      <c r="D939" s="11"/>
      <c r="E939" s="74"/>
      <c r="F939" s="75"/>
      <c r="G939" s="128" t="str">
        <f>IF(LEN(E939&amp;"")&gt;0,IF(ISERROR(VLOOKUP(E939,SpeciesLookup!B:G,6,FALSE)=TRUE),"",VLOOKUP(E939,SpeciesLookup!B:G,6,FALSE)),"")</f>
        <v/>
      </c>
      <c r="H939" s="128" t="str">
        <f>IF(LEN(E939&amp;"")&gt;0,IF(ISERROR(VLOOKUP(E939,SpeciesLookup!B:G,5,FALSE)=TRUE),"",VLOOKUP(E939,SpeciesLookup!B:G,5,FALSE)),"")</f>
        <v/>
      </c>
      <c r="I939" s="11"/>
      <c r="J939" s="73"/>
      <c r="K939" s="11"/>
      <c r="L939" s="127" t="str">
        <f>TRIM(IF(ISERROR(VLOOKUP(R939,SpeciesValidation!D:T,IF(ISNA(VLOOKUP(J939,Validation!B$2:C$15,2,FALSE)),FALSE,VLOOKUP(J939,Validation!B$2:C$15,2,FALSE)))),IF(LEN(E939&amp;"")&gt;0,"",""),VLOOKUP(R939,SpeciesValidation!D:T,VLOOKUP(J939,Validation!B$2:C$15,2,FALSE),FALSE)) &amp; " " &amp; IF(ISERROR(IF(LEFT(J939,1)="A",IF(IF(VLOOKUP(R939,SpeciesValidation!D:W,20,FALSE)=FALSE,OR(TEXT(A939,"MMDD")&lt;VLOOKUP(R939,SpeciesValidation!D:W,18,FALSE),TEXT(A939,"MMDD")&gt;VLOOKUP(R939,SpeciesValidation!D:W,19,FALSE)),IF(TEXT(A939,"MMDD")&lt;"0701",TEXT(A939,"MMDD")&gt;VLOOKUP(R939,SpeciesValidation!D:W,18,FALSE),TEXT(A939,"MMDD")&lt;VLOOKUP(R939,SpeciesValidation!D:W,19,FALSE))),"Date outside expected range for this species",""),"")),"",IF(LEFT(J939,1)="A",IF(IF(VLOOKUP(R939,SpeciesValidation!D:W,20,FALSE)=FALSE,OR(TEXT(A939,"MMDD")&lt;VLOOKUP(R939,SpeciesValidation!D:W,18,FALSE),TEXT(A939,"MMDD")&gt;VLOOKUP(R939,SpeciesValidation!D:W,19,FALSE)),IF(TEXT(A939,"MMDD")&lt;"0701",TEXT(A939,"MMDD")&gt;VLOOKUP(R939,SpeciesValidation!D:W,18,FALSE),TEXT(A939,"MMDD")&lt;VLOOKUP(R939,SpeciesValidation!D:W,19,FALSE))),"Date outside expected range for this species",""),"")))</f>
        <v/>
      </c>
      <c r="M939" s="127" t="str">
        <f>IF(LEN(E939&amp;"")&gt;0,IF(ISERROR(VLOOKUP(R939,SpeciesValidation!D:I,6,FALSE)),"",VLOOKUP(R939,SpeciesValidation!D:I,6,FALSE)),"")</f>
        <v/>
      </c>
      <c r="Q939" s="36" t="str">
        <f>IF(LEN(E939&amp;"")&gt;0,IF(ISERROR(VLOOKUP(E939,SpeciesValidation!B:G,2,FALSE)=TRUE),"",VLOOKUP(E939,SpeciesValidation!B:G,2,FALSE)),"")</f>
        <v/>
      </c>
      <c r="R939" s="36" t="str">
        <f>IF(LEN(E939&amp;"")&gt;0,IF(ISERROR(VLOOKUP(E939,SpeciesLookup!B:G,4,FALSE)=TRUE),"",VLOOKUP(E939,SpeciesLookup!B:G,4,FALSE)),"")</f>
        <v/>
      </c>
    </row>
    <row r="940" spans="1:18" ht="13.2" x14ac:dyDescent="0.25">
      <c r="A940" s="72"/>
      <c r="B940" s="73"/>
      <c r="C940" s="73"/>
      <c r="D940" s="11"/>
      <c r="E940" s="74"/>
      <c r="F940" s="75"/>
      <c r="G940" s="128" t="str">
        <f>IF(LEN(E940&amp;"")&gt;0,IF(ISERROR(VLOOKUP(E940,SpeciesLookup!B:G,6,FALSE)=TRUE),"",VLOOKUP(E940,SpeciesLookup!B:G,6,FALSE)),"")</f>
        <v/>
      </c>
      <c r="H940" s="128" t="str">
        <f>IF(LEN(E940&amp;"")&gt;0,IF(ISERROR(VLOOKUP(E940,SpeciesLookup!B:G,5,FALSE)=TRUE),"",VLOOKUP(E940,SpeciesLookup!B:G,5,FALSE)),"")</f>
        <v/>
      </c>
      <c r="I940" s="11"/>
      <c r="J940" s="73"/>
      <c r="K940" s="11"/>
      <c r="L940" s="127" t="str">
        <f>TRIM(IF(ISERROR(VLOOKUP(R940,SpeciesValidation!D:T,IF(ISNA(VLOOKUP(J940,Validation!B$2:C$15,2,FALSE)),FALSE,VLOOKUP(J940,Validation!B$2:C$15,2,FALSE)))),IF(LEN(E940&amp;"")&gt;0,"",""),VLOOKUP(R940,SpeciesValidation!D:T,VLOOKUP(J940,Validation!B$2:C$15,2,FALSE),FALSE)) &amp; " " &amp; IF(ISERROR(IF(LEFT(J940,1)="A",IF(IF(VLOOKUP(R940,SpeciesValidation!D:W,20,FALSE)=FALSE,OR(TEXT(A940,"MMDD")&lt;VLOOKUP(R940,SpeciesValidation!D:W,18,FALSE),TEXT(A940,"MMDD")&gt;VLOOKUP(R940,SpeciesValidation!D:W,19,FALSE)),IF(TEXT(A940,"MMDD")&lt;"0701",TEXT(A940,"MMDD")&gt;VLOOKUP(R940,SpeciesValidation!D:W,18,FALSE),TEXT(A940,"MMDD")&lt;VLOOKUP(R940,SpeciesValidation!D:W,19,FALSE))),"Date outside expected range for this species",""),"")),"",IF(LEFT(J940,1)="A",IF(IF(VLOOKUP(R940,SpeciesValidation!D:W,20,FALSE)=FALSE,OR(TEXT(A940,"MMDD")&lt;VLOOKUP(R940,SpeciesValidation!D:W,18,FALSE),TEXT(A940,"MMDD")&gt;VLOOKUP(R940,SpeciesValidation!D:W,19,FALSE)),IF(TEXT(A940,"MMDD")&lt;"0701",TEXT(A940,"MMDD")&gt;VLOOKUP(R940,SpeciesValidation!D:W,18,FALSE),TEXT(A940,"MMDD")&lt;VLOOKUP(R940,SpeciesValidation!D:W,19,FALSE))),"Date outside expected range for this species",""),"")))</f>
        <v/>
      </c>
      <c r="M940" s="127" t="str">
        <f>IF(LEN(E940&amp;"")&gt;0,IF(ISERROR(VLOOKUP(R940,SpeciesValidation!D:I,6,FALSE)),"",VLOOKUP(R940,SpeciesValidation!D:I,6,FALSE)),"")</f>
        <v/>
      </c>
      <c r="Q940" s="36" t="str">
        <f>IF(LEN(E940&amp;"")&gt;0,IF(ISERROR(VLOOKUP(E940,SpeciesValidation!B:G,2,FALSE)=TRUE),"",VLOOKUP(E940,SpeciesValidation!B:G,2,FALSE)),"")</f>
        <v/>
      </c>
      <c r="R940" s="36" t="str">
        <f>IF(LEN(E940&amp;"")&gt;0,IF(ISERROR(VLOOKUP(E940,SpeciesLookup!B:G,4,FALSE)=TRUE),"",VLOOKUP(E940,SpeciesLookup!B:G,4,FALSE)),"")</f>
        <v/>
      </c>
    </row>
    <row r="941" spans="1:18" ht="13.2" x14ac:dyDescent="0.25">
      <c r="A941" s="72"/>
      <c r="B941" s="73"/>
      <c r="C941" s="73"/>
      <c r="D941" s="11"/>
      <c r="E941" s="74"/>
      <c r="F941" s="75"/>
      <c r="G941" s="128" t="str">
        <f>IF(LEN(E941&amp;"")&gt;0,IF(ISERROR(VLOOKUP(E941,SpeciesLookup!B:G,6,FALSE)=TRUE),"",VLOOKUP(E941,SpeciesLookup!B:G,6,FALSE)),"")</f>
        <v/>
      </c>
      <c r="H941" s="128" t="str">
        <f>IF(LEN(E941&amp;"")&gt;0,IF(ISERROR(VLOOKUP(E941,SpeciesLookup!B:G,5,FALSE)=TRUE),"",VLOOKUP(E941,SpeciesLookup!B:G,5,FALSE)),"")</f>
        <v/>
      </c>
      <c r="I941" s="11"/>
      <c r="J941" s="73"/>
      <c r="K941" s="11"/>
      <c r="L941" s="127" t="str">
        <f>TRIM(IF(ISERROR(VLOOKUP(R941,SpeciesValidation!D:T,IF(ISNA(VLOOKUP(J941,Validation!B$2:C$15,2,FALSE)),FALSE,VLOOKUP(J941,Validation!B$2:C$15,2,FALSE)))),IF(LEN(E941&amp;"")&gt;0,"",""),VLOOKUP(R941,SpeciesValidation!D:T,VLOOKUP(J941,Validation!B$2:C$15,2,FALSE),FALSE)) &amp; " " &amp; IF(ISERROR(IF(LEFT(J941,1)="A",IF(IF(VLOOKUP(R941,SpeciesValidation!D:W,20,FALSE)=FALSE,OR(TEXT(A941,"MMDD")&lt;VLOOKUP(R941,SpeciesValidation!D:W,18,FALSE),TEXT(A941,"MMDD")&gt;VLOOKUP(R941,SpeciesValidation!D:W,19,FALSE)),IF(TEXT(A941,"MMDD")&lt;"0701",TEXT(A941,"MMDD")&gt;VLOOKUP(R941,SpeciesValidation!D:W,18,FALSE),TEXT(A941,"MMDD")&lt;VLOOKUP(R941,SpeciesValidation!D:W,19,FALSE))),"Date outside expected range for this species",""),"")),"",IF(LEFT(J941,1)="A",IF(IF(VLOOKUP(R941,SpeciesValidation!D:W,20,FALSE)=FALSE,OR(TEXT(A941,"MMDD")&lt;VLOOKUP(R941,SpeciesValidation!D:W,18,FALSE),TEXT(A941,"MMDD")&gt;VLOOKUP(R941,SpeciesValidation!D:W,19,FALSE)),IF(TEXT(A941,"MMDD")&lt;"0701",TEXT(A941,"MMDD")&gt;VLOOKUP(R941,SpeciesValidation!D:W,18,FALSE),TEXT(A941,"MMDD")&lt;VLOOKUP(R941,SpeciesValidation!D:W,19,FALSE))),"Date outside expected range for this species",""),"")))</f>
        <v/>
      </c>
      <c r="M941" s="127" t="str">
        <f>IF(LEN(E941&amp;"")&gt;0,IF(ISERROR(VLOOKUP(R941,SpeciesValidation!D:I,6,FALSE)),"",VLOOKUP(R941,SpeciesValidation!D:I,6,FALSE)),"")</f>
        <v/>
      </c>
      <c r="Q941" s="36" t="str">
        <f>IF(LEN(E941&amp;"")&gt;0,IF(ISERROR(VLOOKUP(E941,SpeciesValidation!B:G,2,FALSE)=TRUE),"",VLOOKUP(E941,SpeciesValidation!B:G,2,FALSE)),"")</f>
        <v/>
      </c>
      <c r="R941" s="36" t="str">
        <f>IF(LEN(E941&amp;"")&gt;0,IF(ISERROR(VLOOKUP(E941,SpeciesLookup!B:G,4,FALSE)=TRUE),"",VLOOKUP(E941,SpeciesLookup!B:G,4,FALSE)),"")</f>
        <v/>
      </c>
    </row>
    <row r="942" spans="1:18" ht="13.2" x14ac:dyDescent="0.25">
      <c r="A942" s="72"/>
      <c r="B942" s="73"/>
      <c r="C942" s="73"/>
      <c r="D942" s="11"/>
      <c r="E942" s="74"/>
      <c r="F942" s="75"/>
      <c r="G942" s="128" t="str">
        <f>IF(LEN(E942&amp;"")&gt;0,IF(ISERROR(VLOOKUP(E942,SpeciesLookup!B:G,6,FALSE)=TRUE),"",VLOOKUP(E942,SpeciesLookup!B:G,6,FALSE)),"")</f>
        <v/>
      </c>
      <c r="H942" s="128" t="str">
        <f>IF(LEN(E942&amp;"")&gt;0,IF(ISERROR(VLOOKUP(E942,SpeciesLookup!B:G,5,FALSE)=TRUE),"",VLOOKUP(E942,SpeciesLookup!B:G,5,FALSE)),"")</f>
        <v/>
      </c>
      <c r="I942" s="11"/>
      <c r="J942" s="73"/>
      <c r="K942" s="11"/>
      <c r="L942" s="127" t="str">
        <f>TRIM(IF(ISERROR(VLOOKUP(R942,SpeciesValidation!D:T,IF(ISNA(VLOOKUP(J942,Validation!B$2:C$15,2,FALSE)),FALSE,VLOOKUP(J942,Validation!B$2:C$15,2,FALSE)))),IF(LEN(E942&amp;"")&gt;0,"",""),VLOOKUP(R942,SpeciesValidation!D:T,VLOOKUP(J942,Validation!B$2:C$15,2,FALSE),FALSE)) &amp; " " &amp; IF(ISERROR(IF(LEFT(J942,1)="A",IF(IF(VLOOKUP(R942,SpeciesValidation!D:W,20,FALSE)=FALSE,OR(TEXT(A942,"MMDD")&lt;VLOOKUP(R942,SpeciesValidation!D:W,18,FALSE),TEXT(A942,"MMDD")&gt;VLOOKUP(R942,SpeciesValidation!D:W,19,FALSE)),IF(TEXT(A942,"MMDD")&lt;"0701",TEXT(A942,"MMDD")&gt;VLOOKUP(R942,SpeciesValidation!D:W,18,FALSE),TEXT(A942,"MMDD")&lt;VLOOKUP(R942,SpeciesValidation!D:W,19,FALSE))),"Date outside expected range for this species",""),"")),"",IF(LEFT(J942,1)="A",IF(IF(VLOOKUP(R942,SpeciesValidation!D:W,20,FALSE)=FALSE,OR(TEXT(A942,"MMDD")&lt;VLOOKUP(R942,SpeciesValidation!D:W,18,FALSE),TEXT(A942,"MMDD")&gt;VLOOKUP(R942,SpeciesValidation!D:W,19,FALSE)),IF(TEXT(A942,"MMDD")&lt;"0701",TEXT(A942,"MMDD")&gt;VLOOKUP(R942,SpeciesValidation!D:W,18,FALSE),TEXT(A942,"MMDD")&lt;VLOOKUP(R942,SpeciesValidation!D:W,19,FALSE))),"Date outside expected range for this species",""),"")))</f>
        <v/>
      </c>
      <c r="M942" s="127" t="str">
        <f>IF(LEN(E942&amp;"")&gt;0,IF(ISERROR(VLOOKUP(R942,SpeciesValidation!D:I,6,FALSE)),"",VLOOKUP(R942,SpeciesValidation!D:I,6,FALSE)),"")</f>
        <v/>
      </c>
      <c r="Q942" s="36" t="str">
        <f>IF(LEN(E942&amp;"")&gt;0,IF(ISERROR(VLOOKUP(E942,SpeciesValidation!B:G,2,FALSE)=TRUE),"",VLOOKUP(E942,SpeciesValidation!B:G,2,FALSE)),"")</f>
        <v/>
      </c>
      <c r="R942" s="36" t="str">
        <f>IF(LEN(E942&amp;"")&gt;0,IF(ISERROR(VLOOKUP(E942,SpeciesLookup!B:G,4,FALSE)=TRUE),"",VLOOKUP(E942,SpeciesLookup!B:G,4,FALSE)),"")</f>
        <v/>
      </c>
    </row>
    <row r="943" spans="1:18" ht="13.2" x14ac:dyDescent="0.25">
      <c r="A943" s="72"/>
      <c r="B943" s="73"/>
      <c r="C943" s="73"/>
      <c r="D943" s="11"/>
      <c r="E943" s="74"/>
      <c r="F943" s="75"/>
      <c r="G943" s="128" t="str">
        <f>IF(LEN(E943&amp;"")&gt;0,IF(ISERROR(VLOOKUP(E943,SpeciesLookup!B:G,6,FALSE)=TRUE),"",VLOOKUP(E943,SpeciesLookup!B:G,6,FALSE)),"")</f>
        <v/>
      </c>
      <c r="H943" s="128" t="str">
        <f>IF(LEN(E943&amp;"")&gt;0,IF(ISERROR(VLOOKUP(E943,SpeciesLookup!B:G,5,FALSE)=TRUE),"",VLOOKUP(E943,SpeciesLookup!B:G,5,FALSE)),"")</f>
        <v/>
      </c>
      <c r="I943" s="11"/>
      <c r="J943" s="73"/>
      <c r="K943" s="11"/>
      <c r="L943" s="127" t="str">
        <f>TRIM(IF(ISERROR(VLOOKUP(R943,SpeciesValidation!D:T,IF(ISNA(VLOOKUP(J943,Validation!B$2:C$15,2,FALSE)),FALSE,VLOOKUP(J943,Validation!B$2:C$15,2,FALSE)))),IF(LEN(E943&amp;"")&gt;0,"",""),VLOOKUP(R943,SpeciesValidation!D:T,VLOOKUP(J943,Validation!B$2:C$15,2,FALSE),FALSE)) &amp; " " &amp; IF(ISERROR(IF(LEFT(J943,1)="A",IF(IF(VLOOKUP(R943,SpeciesValidation!D:W,20,FALSE)=FALSE,OR(TEXT(A943,"MMDD")&lt;VLOOKUP(R943,SpeciesValidation!D:W,18,FALSE),TEXT(A943,"MMDD")&gt;VLOOKUP(R943,SpeciesValidation!D:W,19,FALSE)),IF(TEXT(A943,"MMDD")&lt;"0701",TEXT(A943,"MMDD")&gt;VLOOKUP(R943,SpeciesValidation!D:W,18,FALSE),TEXT(A943,"MMDD")&lt;VLOOKUP(R943,SpeciesValidation!D:W,19,FALSE))),"Date outside expected range for this species",""),"")),"",IF(LEFT(J943,1)="A",IF(IF(VLOOKUP(R943,SpeciesValidation!D:W,20,FALSE)=FALSE,OR(TEXT(A943,"MMDD")&lt;VLOOKUP(R943,SpeciesValidation!D:W,18,FALSE),TEXT(A943,"MMDD")&gt;VLOOKUP(R943,SpeciesValidation!D:W,19,FALSE)),IF(TEXT(A943,"MMDD")&lt;"0701",TEXT(A943,"MMDD")&gt;VLOOKUP(R943,SpeciesValidation!D:W,18,FALSE),TEXT(A943,"MMDD")&lt;VLOOKUP(R943,SpeciesValidation!D:W,19,FALSE))),"Date outside expected range for this species",""),"")))</f>
        <v/>
      </c>
      <c r="M943" s="127" t="str">
        <f>IF(LEN(E943&amp;"")&gt;0,IF(ISERROR(VLOOKUP(R943,SpeciesValidation!D:I,6,FALSE)),"",VLOOKUP(R943,SpeciesValidation!D:I,6,FALSE)),"")</f>
        <v/>
      </c>
      <c r="Q943" s="36" t="str">
        <f>IF(LEN(E943&amp;"")&gt;0,IF(ISERROR(VLOOKUP(E943,SpeciesValidation!B:G,2,FALSE)=TRUE),"",VLOOKUP(E943,SpeciesValidation!B:G,2,FALSE)),"")</f>
        <v/>
      </c>
      <c r="R943" s="36" t="str">
        <f>IF(LEN(E943&amp;"")&gt;0,IF(ISERROR(VLOOKUP(E943,SpeciesLookup!B:G,4,FALSE)=TRUE),"",VLOOKUP(E943,SpeciesLookup!B:G,4,FALSE)),"")</f>
        <v/>
      </c>
    </row>
    <row r="944" spans="1:18" ht="13.2" x14ac:dyDescent="0.25">
      <c r="A944" s="72"/>
      <c r="B944" s="73"/>
      <c r="C944" s="73"/>
      <c r="D944" s="11"/>
      <c r="E944" s="74"/>
      <c r="F944" s="75"/>
      <c r="G944" s="128" t="str">
        <f>IF(LEN(E944&amp;"")&gt;0,IF(ISERROR(VLOOKUP(E944,SpeciesLookup!B:G,6,FALSE)=TRUE),"",VLOOKUP(E944,SpeciesLookup!B:G,6,FALSE)),"")</f>
        <v/>
      </c>
      <c r="H944" s="128" t="str">
        <f>IF(LEN(E944&amp;"")&gt;0,IF(ISERROR(VLOOKUP(E944,SpeciesLookup!B:G,5,FALSE)=TRUE),"",VLOOKUP(E944,SpeciesLookup!B:G,5,FALSE)),"")</f>
        <v/>
      </c>
      <c r="I944" s="11"/>
      <c r="J944" s="73"/>
      <c r="K944" s="11"/>
      <c r="L944" s="127" t="str">
        <f>TRIM(IF(ISERROR(VLOOKUP(R944,SpeciesValidation!D:T,IF(ISNA(VLOOKUP(J944,Validation!B$2:C$15,2,FALSE)),FALSE,VLOOKUP(J944,Validation!B$2:C$15,2,FALSE)))),IF(LEN(E944&amp;"")&gt;0,"",""),VLOOKUP(R944,SpeciesValidation!D:T,VLOOKUP(J944,Validation!B$2:C$15,2,FALSE),FALSE)) &amp; " " &amp; IF(ISERROR(IF(LEFT(J944,1)="A",IF(IF(VLOOKUP(R944,SpeciesValidation!D:W,20,FALSE)=FALSE,OR(TEXT(A944,"MMDD")&lt;VLOOKUP(R944,SpeciesValidation!D:W,18,FALSE),TEXT(A944,"MMDD")&gt;VLOOKUP(R944,SpeciesValidation!D:W,19,FALSE)),IF(TEXT(A944,"MMDD")&lt;"0701",TEXT(A944,"MMDD")&gt;VLOOKUP(R944,SpeciesValidation!D:W,18,FALSE),TEXT(A944,"MMDD")&lt;VLOOKUP(R944,SpeciesValidation!D:W,19,FALSE))),"Date outside expected range for this species",""),"")),"",IF(LEFT(J944,1)="A",IF(IF(VLOOKUP(R944,SpeciesValidation!D:W,20,FALSE)=FALSE,OR(TEXT(A944,"MMDD")&lt;VLOOKUP(R944,SpeciesValidation!D:W,18,FALSE),TEXT(A944,"MMDD")&gt;VLOOKUP(R944,SpeciesValidation!D:W,19,FALSE)),IF(TEXT(A944,"MMDD")&lt;"0701",TEXT(A944,"MMDD")&gt;VLOOKUP(R944,SpeciesValidation!D:W,18,FALSE),TEXT(A944,"MMDD")&lt;VLOOKUP(R944,SpeciesValidation!D:W,19,FALSE))),"Date outside expected range for this species",""),"")))</f>
        <v/>
      </c>
      <c r="M944" s="127" t="str">
        <f>IF(LEN(E944&amp;"")&gt;0,IF(ISERROR(VLOOKUP(R944,SpeciesValidation!D:I,6,FALSE)),"",VLOOKUP(R944,SpeciesValidation!D:I,6,FALSE)),"")</f>
        <v/>
      </c>
      <c r="Q944" s="36" t="str">
        <f>IF(LEN(E944&amp;"")&gt;0,IF(ISERROR(VLOOKUP(E944,SpeciesValidation!B:G,2,FALSE)=TRUE),"",VLOOKUP(E944,SpeciesValidation!B:G,2,FALSE)),"")</f>
        <v/>
      </c>
      <c r="R944" s="36" t="str">
        <f>IF(LEN(E944&amp;"")&gt;0,IF(ISERROR(VLOOKUP(E944,SpeciesLookup!B:G,4,FALSE)=TRUE),"",VLOOKUP(E944,SpeciesLookup!B:G,4,FALSE)),"")</f>
        <v/>
      </c>
    </row>
    <row r="945" spans="1:18" ht="13.2" x14ac:dyDescent="0.25">
      <c r="A945" s="72"/>
      <c r="B945" s="73"/>
      <c r="C945" s="73"/>
      <c r="D945" s="11"/>
      <c r="E945" s="74"/>
      <c r="F945" s="75"/>
      <c r="G945" s="128" t="str">
        <f>IF(LEN(E945&amp;"")&gt;0,IF(ISERROR(VLOOKUP(E945,SpeciesLookup!B:G,6,FALSE)=TRUE),"",VLOOKUP(E945,SpeciesLookup!B:G,6,FALSE)),"")</f>
        <v/>
      </c>
      <c r="H945" s="128" t="str">
        <f>IF(LEN(E945&amp;"")&gt;0,IF(ISERROR(VLOOKUP(E945,SpeciesLookup!B:G,5,FALSE)=TRUE),"",VLOOKUP(E945,SpeciesLookup!B:G,5,FALSE)),"")</f>
        <v/>
      </c>
      <c r="I945" s="11"/>
      <c r="J945" s="73"/>
      <c r="K945" s="11"/>
      <c r="L945" s="127" t="str">
        <f>TRIM(IF(ISERROR(VLOOKUP(R945,SpeciesValidation!D:T,IF(ISNA(VLOOKUP(J945,Validation!B$2:C$15,2,FALSE)),FALSE,VLOOKUP(J945,Validation!B$2:C$15,2,FALSE)))),IF(LEN(E945&amp;"")&gt;0,"",""),VLOOKUP(R945,SpeciesValidation!D:T,VLOOKUP(J945,Validation!B$2:C$15,2,FALSE),FALSE)) &amp; " " &amp; IF(ISERROR(IF(LEFT(J945,1)="A",IF(IF(VLOOKUP(R945,SpeciesValidation!D:W,20,FALSE)=FALSE,OR(TEXT(A945,"MMDD")&lt;VLOOKUP(R945,SpeciesValidation!D:W,18,FALSE),TEXT(A945,"MMDD")&gt;VLOOKUP(R945,SpeciesValidation!D:W,19,FALSE)),IF(TEXT(A945,"MMDD")&lt;"0701",TEXT(A945,"MMDD")&gt;VLOOKUP(R945,SpeciesValidation!D:W,18,FALSE),TEXT(A945,"MMDD")&lt;VLOOKUP(R945,SpeciesValidation!D:W,19,FALSE))),"Date outside expected range for this species",""),"")),"",IF(LEFT(J945,1)="A",IF(IF(VLOOKUP(R945,SpeciesValidation!D:W,20,FALSE)=FALSE,OR(TEXT(A945,"MMDD")&lt;VLOOKUP(R945,SpeciesValidation!D:W,18,FALSE),TEXT(A945,"MMDD")&gt;VLOOKUP(R945,SpeciesValidation!D:W,19,FALSE)),IF(TEXT(A945,"MMDD")&lt;"0701",TEXT(A945,"MMDD")&gt;VLOOKUP(R945,SpeciesValidation!D:W,18,FALSE),TEXT(A945,"MMDD")&lt;VLOOKUP(R945,SpeciesValidation!D:W,19,FALSE))),"Date outside expected range for this species",""),"")))</f>
        <v/>
      </c>
      <c r="M945" s="127" t="str">
        <f>IF(LEN(E945&amp;"")&gt;0,IF(ISERROR(VLOOKUP(R945,SpeciesValidation!D:I,6,FALSE)),"",VLOOKUP(R945,SpeciesValidation!D:I,6,FALSE)),"")</f>
        <v/>
      </c>
      <c r="Q945" s="36" t="str">
        <f>IF(LEN(E945&amp;"")&gt;0,IF(ISERROR(VLOOKUP(E945,SpeciesValidation!B:G,2,FALSE)=TRUE),"",VLOOKUP(E945,SpeciesValidation!B:G,2,FALSE)),"")</f>
        <v/>
      </c>
      <c r="R945" s="36" t="str">
        <f>IF(LEN(E945&amp;"")&gt;0,IF(ISERROR(VLOOKUP(E945,SpeciesLookup!B:G,4,FALSE)=TRUE),"",VLOOKUP(E945,SpeciesLookup!B:G,4,FALSE)),"")</f>
        <v/>
      </c>
    </row>
    <row r="946" spans="1:18" ht="13.2" x14ac:dyDescent="0.25">
      <c r="A946" s="72"/>
      <c r="B946" s="73"/>
      <c r="C946" s="73"/>
      <c r="D946" s="11"/>
      <c r="E946" s="74"/>
      <c r="F946" s="75"/>
      <c r="G946" s="128" t="str">
        <f>IF(LEN(E946&amp;"")&gt;0,IF(ISERROR(VLOOKUP(E946,SpeciesLookup!B:G,6,FALSE)=TRUE),"",VLOOKUP(E946,SpeciesLookup!B:G,6,FALSE)),"")</f>
        <v/>
      </c>
      <c r="H946" s="128" t="str">
        <f>IF(LEN(E946&amp;"")&gt;0,IF(ISERROR(VLOOKUP(E946,SpeciesLookup!B:G,5,FALSE)=TRUE),"",VLOOKUP(E946,SpeciesLookup!B:G,5,FALSE)),"")</f>
        <v/>
      </c>
      <c r="I946" s="11"/>
      <c r="J946" s="73"/>
      <c r="K946" s="11"/>
      <c r="L946" s="127" t="str">
        <f>TRIM(IF(ISERROR(VLOOKUP(R946,SpeciesValidation!D:T,IF(ISNA(VLOOKUP(J946,Validation!B$2:C$15,2,FALSE)),FALSE,VLOOKUP(J946,Validation!B$2:C$15,2,FALSE)))),IF(LEN(E946&amp;"")&gt;0,"",""),VLOOKUP(R946,SpeciesValidation!D:T,VLOOKUP(J946,Validation!B$2:C$15,2,FALSE),FALSE)) &amp; " " &amp; IF(ISERROR(IF(LEFT(J946,1)="A",IF(IF(VLOOKUP(R946,SpeciesValidation!D:W,20,FALSE)=FALSE,OR(TEXT(A946,"MMDD")&lt;VLOOKUP(R946,SpeciesValidation!D:W,18,FALSE),TEXT(A946,"MMDD")&gt;VLOOKUP(R946,SpeciesValidation!D:W,19,FALSE)),IF(TEXT(A946,"MMDD")&lt;"0701",TEXT(A946,"MMDD")&gt;VLOOKUP(R946,SpeciesValidation!D:W,18,FALSE),TEXT(A946,"MMDD")&lt;VLOOKUP(R946,SpeciesValidation!D:W,19,FALSE))),"Date outside expected range for this species",""),"")),"",IF(LEFT(J946,1)="A",IF(IF(VLOOKUP(R946,SpeciesValidation!D:W,20,FALSE)=FALSE,OR(TEXT(A946,"MMDD")&lt;VLOOKUP(R946,SpeciesValidation!D:W,18,FALSE),TEXT(A946,"MMDD")&gt;VLOOKUP(R946,SpeciesValidation!D:W,19,FALSE)),IF(TEXT(A946,"MMDD")&lt;"0701",TEXT(A946,"MMDD")&gt;VLOOKUP(R946,SpeciesValidation!D:W,18,FALSE),TEXT(A946,"MMDD")&lt;VLOOKUP(R946,SpeciesValidation!D:W,19,FALSE))),"Date outside expected range for this species",""),"")))</f>
        <v/>
      </c>
      <c r="M946" s="127" t="str">
        <f>IF(LEN(E946&amp;"")&gt;0,IF(ISERROR(VLOOKUP(R946,SpeciesValidation!D:I,6,FALSE)),"",VLOOKUP(R946,SpeciesValidation!D:I,6,FALSE)),"")</f>
        <v/>
      </c>
      <c r="Q946" s="36" t="str">
        <f>IF(LEN(E946&amp;"")&gt;0,IF(ISERROR(VLOOKUP(E946,SpeciesValidation!B:G,2,FALSE)=TRUE),"",VLOOKUP(E946,SpeciesValidation!B:G,2,FALSE)),"")</f>
        <v/>
      </c>
      <c r="R946" s="36" t="str">
        <f>IF(LEN(E946&amp;"")&gt;0,IF(ISERROR(VLOOKUP(E946,SpeciesLookup!B:G,4,FALSE)=TRUE),"",VLOOKUP(E946,SpeciesLookup!B:G,4,FALSE)),"")</f>
        <v/>
      </c>
    </row>
    <row r="947" spans="1:18" ht="13.2" x14ac:dyDescent="0.25">
      <c r="A947" s="72"/>
      <c r="B947" s="73"/>
      <c r="C947" s="73"/>
      <c r="D947" s="11"/>
      <c r="E947" s="74"/>
      <c r="F947" s="75"/>
      <c r="G947" s="128" t="str">
        <f>IF(LEN(E947&amp;"")&gt;0,IF(ISERROR(VLOOKUP(E947,SpeciesLookup!B:G,6,FALSE)=TRUE),"",VLOOKUP(E947,SpeciesLookup!B:G,6,FALSE)),"")</f>
        <v/>
      </c>
      <c r="H947" s="128" t="str">
        <f>IF(LEN(E947&amp;"")&gt;0,IF(ISERROR(VLOOKUP(E947,SpeciesLookup!B:G,5,FALSE)=TRUE),"",VLOOKUP(E947,SpeciesLookup!B:G,5,FALSE)),"")</f>
        <v/>
      </c>
      <c r="I947" s="11"/>
      <c r="J947" s="73"/>
      <c r="K947" s="11"/>
      <c r="L947" s="127" t="str">
        <f>TRIM(IF(ISERROR(VLOOKUP(R947,SpeciesValidation!D:T,IF(ISNA(VLOOKUP(J947,Validation!B$2:C$15,2,FALSE)),FALSE,VLOOKUP(J947,Validation!B$2:C$15,2,FALSE)))),IF(LEN(E947&amp;"")&gt;0,"",""),VLOOKUP(R947,SpeciesValidation!D:T,VLOOKUP(J947,Validation!B$2:C$15,2,FALSE),FALSE)) &amp; " " &amp; IF(ISERROR(IF(LEFT(J947,1)="A",IF(IF(VLOOKUP(R947,SpeciesValidation!D:W,20,FALSE)=FALSE,OR(TEXT(A947,"MMDD")&lt;VLOOKUP(R947,SpeciesValidation!D:W,18,FALSE),TEXT(A947,"MMDD")&gt;VLOOKUP(R947,SpeciesValidation!D:W,19,FALSE)),IF(TEXT(A947,"MMDD")&lt;"0701",TEXT(A947,"MMDD")&gt;VLOOKUP(R947,SpeciesValidation!D:W,18,FALSE),TEXT(A947,"MMDD")&lt;VLOOKUP(R947,SpeciesValidation!D:W,19,FALSE))),"Date outside expected range for this species",""),"")),"",IF(LEFT(J947,1)="A",IF(IF(VLOOKUP(R947,SpeciesValidation!D:W,20,FALSE)=FALSE,OR(TEXT(A947,"MMDD")&lt;VLOOKUP(R947,SpeciesValidation!D:W,18,FALSE),TEXT(A947,"MMDD")&gt;VLOOKUP(R947,SpeciesValidation!D:W,19,FALSE)),IF(TEXT(A947,"MMDD")&lt;"0701",TEXT(A947,"MMDD")&gt;VLOOKUP(R947,SpeciesValidation!D:W,18,FALSE),TEXT(A947,"MMDD")&lt;VLOOKUP(R947,SpeciesValidation!D:W,19,FALSE))),"Date outside expected range for this species",""),"")))</f>
        <v/>
      </c>
      <c r="M947" s="127" t="str">
        <f>IF(LEN(E947&amp;"")&gt;0,IF(ISERROR(VLOOKUP(R947,SpeciesValidation!D:I,6,FALSE)),"",VLOOKUP(R947,SpeciesValidation!D:I,6,FALSE)),"")</f>
        <v/>
      </c>
      <c r="Q947" s="36" t="str">
        <f>IF(LEN(E947&amp;"")&gt;0,IF(ISERROR(VLOOKUP(E947,SpeciesValidation!B:G,2,FALSE)=TRUE),"",VLOOKUP(E947,SpeciesValidation!B:G,2,FALSE)),"")</f>
        <v/>
      </c>
      <c r="R947" s="36" t="str">
        <f>IF(LEN(E947&amp;"")&gt;0,IF(ISERROR(VLOOKUP(E947,SpeciesLookup!B:G,4,FALSE)=TRUE),"",VLOOKUP(E947,SpeciesLookup!B:G,4,FALSE)),"")</f>
        <v/>
      </c>
    </row>
    <row r="948" spans="1:18" ht="13.2" x14ac:dyDescent="0.25">
      <c r="A948" s="72"/>
      <c r="B948" s="73"/>
      <c r="C948" s="73"/>
      <c r="D948" s="11"/>
      <c r="E948" s="74"/>
      <c r="F948" s="75"/>
      <c r="G948" s="128" t="str">
        <f>IF(LEN(E948&amp;"")&gt;0,IF(ISERROR(VLOOKUP(E948,SpeciesLookup!B:G,6,FALSE)=TRUE),"",VLOOKUP(E948,SpeciesLookup!B:G,6,FALSE)),"")</f>
        <v/>
      </c>
      <c r="H948" s="128" t="str">
        <f>IF(LEN(E948&amp;"")&gt;0,IF(ISERROR(VLOOKUP(E948,SpeciesLookup!B:G,5,FALSE)=TRUE),"",VLOOKUP(E948,SpeciesLookup!B:G,5,FALSE)),"")</f>
        <v/>
      </c>
      <c r="I948" s="11"/>
      <c r="J948" s="73"/>
      <c r="K948" s="11"/>
      <c r="L948" s="127" t="str">
        <f>TRIM(IF(ISERROR(VLOOKUP(R948,SpeciesValidation!D:T,IF(ISNA(VLOOKUP(J948,Validation!B$2:C$15,2,FALSE)),FALSE,VLOOKUP(J948,Validation!B$2:C$15,2,FALSE)))),IF(LEN(E948&amp;"")&gt;0,"",""),VLOOKUP(R948,SpeciesValidation!D:T,VLOOKUP(J948,Validation!B$2:C$15,2,FALSE),FALSE)) &amp; " " &amp; IF(ISERROR(IF(LEFT(J948,1)="A",IF(IF(VLOOKUP(R948,SpeciesValidation!D:W,20,FALSE)=FALSE,OR(TEXT(A948,"MMDD")&lt;VLOOKUP(R948,SpeciesValidation!D:W,18,FALSE),TEXT(A948,"MMDD")&gt;VLOOKUP(R948,SpeciesValidation!D:W,19,FALSE)),IF(TEXT(A948,"MMDD")&lt;"0701",TEXT(A948,"MMDD")&gt;VLOOKUP(R948,SpeciesValidation!D:W,18,FALSE),TEXT(A948,"MMDD")&lt;VLOOKUP(R948,SpeciesValidation!D:W,19,FALSE))),"Date outside expected range for this species",""),"")),"",IF(LEFT(J948,1)="A",IF(IF(VLOOKUP(R948,SpeciesValidation!D:W,20,FALSE)=FALSE,OR(TEXT(A948,"MMDD")&lt;VLOOKUP(R948,SpeciesValidation!D:W,18,FALSE),TEXT(A948,"MMDD")&gt;VLOOKUP(R948,SpeciesValidation!D:W,19,FALSE)),IF(TEXT(A948,"MMDD")&lt;"0701",TEXT(A948,"MMDD")&gt;VLOOKUP(R948,SpeciesValidation!D:W,18,FALSE),TEXT(A948,"MMDD")&lt;VLOOKUP(R948,SpeciesValidation!D:W,19,FALSE))),"Date outside expected range for this species",""),"")))</f>
        <v/>
      </c>
      <c r="M948" s="127" t="str">
        <f>IF(LEN(E948&amp;"")&gt;0,IF(ISERROR(VLOOKUP(R948,SpeciesValidation!D:I,6,FALSE)),"",VLOOKUP(R948,SpeciesValidation!D:I,6,FALSE)),"")</f>
        <v/>
      </c>
      <c r="Q948" s="36" t="str">
        <f>IF(LEN(E948&amp;"")&gt;0,IF(ISERROR(VLOOKUP(E948,SpeciesValidation!B:G,2,FALSE)=TRUE),"",VLOOKUP(E948,SpeciesValidation!B:G,2,FALSE)),"")</f>
        <v/>
      </c>
      <c r="R948" s="36" t="str">
        <f>IF(LEN(E948&amp;"")&gt;0,IF(ISERROR(VLOOKUP(E948,SpeciesLookup!B:G,4,FALSE)=TRUE),"",VLOOKUP(E948,SpeciesLookup!B:G,4,FALSE)),"")</f>
        <v/>
      </c>
    </row>
    <row r="949" spans="1:18" ht="13.2" x14ac:dyDescent="0.25">
      <c r="A949" s="72"/>
      <c r="B949" s="73"/>
      <c r="C949" s="73"/>
      <c r="D949" s="11"/>
      <c r="E949" s="74"/>
      <c r="F949" s="75"/>
      <c r="G949" s="128" t="str">
        <f>IF(LEN(E949&amp;"")&gt;0,IF(ISERROR(VLOOKUP(E949,SpeciesLookup!B:G,6,FALSE)=TRUE),"",VLOOKUP(E949,SpeciesLookup!B:G,6,FALSE)),"")</f>
        <v/>
      </c>
      <c r="H949" s="128" t="str">
        <f>IF(LEN(E949&amp;"")&gt;0,IF(ISERROR(VLOOKUP(E949,SpeciesLookup!B:G,5,FALSE)=TRUE),"",VLOOKUP(E949,SpeciesLookup!B:G,5,FALSE)),"")</f>
        <v/>
      </c>
      <c r="I949" s="11"/>
      <c r="J949" s="73"/>
      <c r="K949" s="11"/>
      <c r="L949" s="127" t="str">
        <f>TRIM(IF(ISERROR(VLOOKUP(R949,SpeciesValidation!D:T,IF(ISNA(VLOOKUP(J949,Validation!B$2:C$15,2,FALSE)),FALSE,VLOOKUP(J949,Validation!B$2:C$15,2,FALSE)))),IF(LEN(E949&amp;"")&gt;0,"",""),VLOOKUP(R949,SpeciesValidation!D:T,VLOOKUP(J949,Validation!B$2:C$15,2,FALSE),FALSE)) &amp; " " &amp; IF(ISERROR(IF(LEFT(J949,1)="A",IF(IF(VLOOKUP(R949,SpeciesValidation!D:W,20,FALSE)=FALSE,OR(TEXT(A949,"MMDD")&lt;VLOOKUP(R949,SpeciesValidation!D:W,18,FALSE),TEXT(A949,"MMDD")&gt;VLOOKUP(R949,SpeciesValidation!D:W,19,FALSE)),IF(TEXT(A949,"MMDD")&lt;"0701",TEXT(A949,"MMDD")&gt;VLOOKUP(R949,SpeciesValidation!D:W,18,FALSE),TEXT(A949,"MMDD")&lt;VLOOKUP(R949,SpeciesValidation!D:W,19,FALSE))),"Date outside expected range for this species",""),"")),"",IF(LEFT(J949,1)="A",IF(IF(VLOOKUP(R949,SpeciesValidation!D:W,20,FALSE)=FALSE,OR(TEXT(A949,"MMDD")&lt;VLOOKUP(R949,SpeciesValidation!D:W,18,FALSE),TEXT(A949,"MMDD")&gt;VLOOKUP(R949,SpeciesValidation!D:W,19,FALSE)),IF(TEXT(A949,"MMDD")&lt;"0701",TEXT(A949,"MMDD")&gt;VLOOKUP(R949,SpeciesValidation!D:W,18,FALSE),TEXT(A949,"MMDD")&lt;VLOOKUP(R949,SpeciesValidation!D:W,19,FALSE))),"Date outside expected range for this species",""),"")))</f>
        <v/>
      </c>
      <c r="M949" s="127" t="str">
        <f>IF(LEN(E949&amp;"")&gt;0,IF(ISERROR(VLOOKUP(R949,SpeciesValidation!D:I,6,FALSE)),"",VLOOKUP(R949,SpeciesValidation!D:I,6,FALSE)),"")</f>
        <v/>
      </c>
      <c r="Q949" s="36" t="str">
        <f>IF(LEN(E949&amp;"")&gt;0,IF(ISERROR(VLOOKUP(E949,SpeciesValidation!B:G,2,FALSE)=TRUE),"",VLOOKUP(E949,SpeciesValidation!B:G,2,FALSE)),"")</f>
        <v/>
      </c>
      <c r="R949" s="36" t="str">
        <f>IF(LEN(E949&amp;"")&gt;0,IF(ISERROR(VLOOKUP(E949,SpeciesLookup!B:G,4,FALSE)=TRUE),"",VLOOKUP(E949,SpeciesLookup!B:G,4,FALSE)),"")</f>
        <v/>
      </c>
    </row>
    <row r="950" spans="1:18" ht="13.2" x14ac:dyDescent="0.25">
      <c r="A950" s="72"/>
      <c r="B950" s="73"/>
      <c r="C950" s="73"/>
      <c r="D950" s="11"/>
      <c r="E950" s="74"/>
      <c r="F950" s="75"/>
      <c r="G950" s="128" t="str">
        <f>IF(LEN(E950&amp;"")&gt;0,IF(ISERROR(VLOOKUP(E950,SpeciesLookup!B:G,6,FALSE)=TRUE),"",VLOOKUP(E950,SpeciesLookup!B:G,6,FALSE)),"")</f>
        <v/>
      </c>
      <c r="H950" s="128" t="str">
        <f>IF(LEN(E950&amp;"")&gt;0,IF(ISERROR(VLOOKUP(E950,SpeciesLookup!B:G,5,FALSE)=TRUE),"",VLOOKUP(E950,SpeciesLookup!B:G,5,FALSE)),"")</f>
        <v/>
      </c>
      <c r="I950" s="11"/>
      <c r="J950" s="73"/>
      <c r="K950" s="11"/>
      <c r="L950" s="127" t="str">
        <f>TRIM(IF(ISERROR(VLOOKUP(R950,SpeciesValidation!D:T,IF(ISNA(VLOOKUP(J950,Validation!B$2:C$15,2,FALSE)),FALSE,VLOOKUP(J950,Validation!B$2:C$15,2,FALSE)))),IF(LEN(E950&amp;"")&gt;0,"",""),VLOOKUP(R950,SpeciesValidation!D:T,VLOOKUP(J950,Validation!B$2:C$15,2,FALSE),FALSE)) &amp; " " &amp; IF(ISERROR(IF(LEFT(J950,1)="A",IF(IF(VLOOKUP(R950,SpeciesValidation!D:W,20,FALSE)=FALSE,OR(TEXT(A950,"MMDD")&lt;VLOOKUP(R950,SpeciesValidation!D:W,18,FALSE),TEXT(A950,"MMDD")&gt;VLOOKUP(R950,SpeciesValidation!D:W,19,FALSE)),IF(TEXT(A950,"MMDD")&lt;"0701",TEXT(A950,"MMDD")&gt;VLOOKUP(R950,SpeciesValidation!D:W,18,FALSE),TEXT(A950,"MMDD")&lt;VLOOKUP(R950,SpeciesValidation!D:W,19,FALSE))),"Date outside expected range for this species",""),"")),"",IF(LEFT(J950,1)="A",IF(IF(VLOOKUP(R950,SpeciesValidation!D:W,20,FALSE)=FALSE,OR(TEXT(A950,"MMDD")&lt;VLOOKUP(R950,SpeciesValidation!D:W,18,FALSE),TEXT(A950,"MMDD")&gt;VLOOKUP(R950,SpeciesValidation!D:W,19,FALSE)),IF(TEXT(A950,"MMDD")&lt;"0701",TEXT(A950,"MMDD")&gt;VLOOKUP(R950,SpeciesValidation!D:W,18,FALSE),TEXT(A950,"MMDD")&lt;VLOOKUP(R950,SpeciesValidation!D:W,19,FALSE))),"Date outside expected range for this species",""),"")))</f>
        <v/>
      </c>
      <c r="M950" s="127" t="str">
        <f>IF(LEN(E950&amp;"")&gt;0,IF(ISERROR(VLOOKUP(R950,SpeciesValidation!D:I,6,FALSE)),"",VLOOKUP(R950,SpeciesValidation!D:I,6,FALSE)),"")</f>
        <v/>
      </c>
      <c r="Q950" s="36" t="str">
        <f>IF(LEN(E950&amp;"")&gt;0,IF(ISERROR(VLOOKUP(E950,SpeciesValidation!B:G,2,FALSE)=TRUE),"",VLOOKUP(E950,SpeciesValidation!B:G,2,FALSE)),"")</f>
        <v/>
      </c>
      <c r="R950" s="36" t="str">
        <f>IF(LEN(E950&amp;"")&gt;0,IF(ISERROR(VLOOKUP(E950,SpeciesLookup!B:G,4,FALSE)=TRUE),"",VLOOKUP(E950,SpeciesLookup!B:G,4,FALSE)),"")</f>
        <v/>
      </c>
    </row>
    <row r="951" spans="1:18" ht="13.2" x14ac:dyDescent="0.25">
      <c r="A951" s="72"/>
      <c r="B951" s="73"/>
      <c r="C951" s="73"/>
      <c r="D951" s="11"/>
      <c r="E951" s="74"/>
      <c r="F951" s="75"/>
      <c r="G951" s="128" t="str">
        <f>IF(LEN(E951&amp;"")&gt;0,IF(ISERROR(VLOOKUP(E951,SpeciesLookup!B:G,6,FALSE)=TRUE),"",VLOOKUP(E951,SpeciesLookup!B:G,6,FALSE)),"")</f>
        <v/>
      </c>
      <c r="H951" s="128" t="str">
        <f>IF(LEN(E951&amp;"")&gt;0,IF(ISERROR(VLOOKUP(E951,SpeciesLookup!B:G,5,FALSE)=TRUE),"",VLOOKUP(E951,SpeciesLookup!B:G,5,FALSE)),"")</f>
        <v/>
      </c>
      <c r="I951" s="11"/>
      <c r="J951" s="73"/>
      <c r="K951" s="11"/>
      <c r="L951" s="127" t="str">
        <f>TRIM(IF(ISERROR(VLOOKUP(R951,SpeciesValidation!D:T,IF(ISNA(VLOOKUP(J951,Validation!B$2:C$15,2,FALSE)),FALSE,VLOOKUP(J951,Validation!B$2:C$15,2,FALSE)))),IF(LEN(E951&amp;"")&gt;0,"",""),VLOOKUP(R951,SpeciesValidation!D:T,VLOOKUP(J951,Validation!B$2:C$15,2,FALSE),FALSE)) &amp; " " &amp; IF(ISERROR(IF(LEFT(J951,1)="A",IF(IF(VLOOKUP(R951,SpeciesValidation!D:W,20,FALSE)=FALSE,OR(TEXT(A951,"MMDD")&lt;VLOOKUP(R951,SpeciesValidation!D:W,18,FALSE),TEXT(A951,"MMDD")&gt;VLOOKUP(R951,SpeciesValidation!D:W,19,FALSE)),IF(TEXT(A951,"MMDD")&lt;"0701",TEXT(A951,"MMDD")&gt;VLOOKUP(R951,SpeciesValidation!D:W,18,FALSE),TEXT(A951,"MMDD")&lt;VLOOKUP(R951,SpeciesValidation!D:W,19,FALSE))),"Date outside expected range for this species",""),"")),"",IF(LEFT(J951,1)="A",IF(IF(VLOOKUP(R951,SpeciesValidation!D:W,20,FALSE)=FALSE,OR(TEXT(A951,"MMDD")&lt;VLOOKUP(R951,SpeciesValidation!D:W,18,FALSE),TEXT(A951,"MMDD")&gt;VLOOKUP(R951,SpeciesValidation!D:W,19,FALSE)),IF(TEXT(A951,"MMDD")&lt;"0701",TEXT(A951,"MMDD")&gt;VLOOKUP(R951,SpeciesValidation!D:W,18,FALSE),TEXT(A951,"MMDD")&lt;VLOOKUP(R951,SpeciesValidation!D:W,19,FALSE))),"Date outside expected range for this species",""),"")))</f>
        <v/>
      </c>
      <c r="M951" s="127" t="str">
        <f>IF(LEN(E951&amp;"")&gt;0,IF(ISERROR(VLOOKUP(R951,SpeciesValidation!D:I,6,FALSE)),"",VLOOKUP(R951,SpeciesValidation!D:I,6,FALSE)),"")</f>
        <v/>
      </c>
      <c r="Q951" s="36" t="str">
        <f>IF(LEN(E951&amp;"")&gt;0,IF(ISERROR(VLOOKUP(E951,SpeciesValidation!B:G,2,FALSE)=TRUE),"",VLOOKUP(E951,SpeciesValidation!B:G,2,FALSE)),"")</f>
        <v/>
      </c>
      <c r="R951" s="36" t="str">
        <f>IF(LEN(E951&amp;"")&gt;0,IF(ISERROR(VLOOKUP(E951,SpeciesLookup!B:G,4,FALSE)=TRUE),"",VLOOKUP(E951,SpeciesLookup!B:G,4,FALSE)),"")</f>
        <v/>
      </c>
    </row>
    <row r="952" spans="1:18" ht="13.2" x14ac:dyDescent="0.25">
      <c r="A952" s="72"/>
      <c r="B952" s="73"/>
      <c r="C952" s="73"/>
      <c r="D952" s="11"/>
      <c r="E952" s="74"/>
      <c r="F952" s="75"/>
      <c r="G952" s="128" t="str">
        <f>IF(LEN(E952&amp;"")&gt;0,IF(ISERROR(VLOOKUP(E952,SpeciesLookup!B:G,6,FALSE)=TRUE),"",VLOOKUP(E952,SpeciesLookup!B:G,6,FALSE)),"")</f>
        <v/>
      </c>
      <c r="H952" s="128" t="str">
        <f>IF(LEN(E952&amp;"")&gt;0,IF(ISERROR(VLOOKUP(E952,SpeciesLookup!B:G,5,FALSE)=TRUE),"",VLOOKUP(E952,SpeciesLookup!B:G,5,FALSE)),"")</f>
        <v/>
      </c>
      <c r="I952" s="11"/>
      <c r="J952" s="73"/>
      <c r="K952" s="11"/>
      <c r="L952" s="127" t="str">
        <f>TRIM(IF(ISERROR(VLOOKUP(R952,SpeciesValidation!D:T,IF(ISNA(VLOOKUP(J952,Validation!B$2:C$15,2,FALSE)),FALSE,VLOOKUP(J952,Validation!B$2:C$15,2,FALSE)))),IF(LEN(E952&amp;"")&gt;0,"",""),VLOOKUP(R952,SpeciesValidation!D:T,VLOOKUP(J952,Validation!B$2:C$15,2,FALSE),FALSE)) &amp; " " &amp; IF(ISERROR(IF(LEFT(J952,1)="A",IF(IF(VLOOKUP(R952,SpeciesValidation!D:W,20,FALSE)=FALSE,OR(TEXT(A952,"MMDD")&lt;VLOOKUP(R952,SpeciesValidation!D:W,18,FALSE),TEXT(A952,"MMDD")&gt;VLOOKUP(R952,SpeciesValidation!D:W,19,FALSE)),IF(TEXT(A952,"MMDD")&lt;"0701",TEXT(A952,"MMDD")&gt;VLOOKUP(R952,SpeciesValidation!D:W,18,FALSE),TEXT(A952,"MMDD")&lt;VLOOKUP(R952,SpeciesValidation!D:W,19,FALSE))),"Date outside expected range for this species",""),"")),"",IF(LEFT(J952,1)="A",IF(IF(VLOOKUP(R952,SpeciesValidation!D:W,20,FALSE)=FALSE,OR(TEXT(A952,"MMDD")&lt;VLOOKUP(R952,SpeciesValidation!D:W,18,FALSE),TEXT(A952,"MMDD")&gt;VLOOKUP(R952,SpeciesValidation!D:W,19,FALSE)),IF(TEXT(A952,"MMDD")&lt;"0701",TEXT(A952,"MMDD")&gt;VLOOKUP(R952,SpeciesValidation!D:W,18,FALSE),TEXT(A952,"MMDD")&lt;VLOOKUP(R952,SpeciesValidation!D:W,19,FALSE))),"Date outside expected range for this species",""),"")))</f>
        <v/>
      </c>
      <c r="M952" s="127" t="str">
        <f>IF(LEN(E952&amp;"")&gt;0,IF(ISERROR(VLOOKUP(R952,SpeciesValidation!D:I,6,FALSE)),"",VLOOKUP(R952,SpeciesValidation!D:I,6,FALSE)),"")</f>
        <v/>
      </c>
      <c r="Q952" s="36" t="str">
        <f>IF(LEN(E952&amp;"")&gt;0,IF(ISERROR(VLOOKUP(E952,SpeciesValidation!B:G,2,FALSE)=TRUE),"",VLOOKUP(E952,SpeciesValidation!B:G,2,FALSE)),"")</f>
        <v/>
      </c>
      <c r="R952" s="36" t="str">
        <f>IF(LEN(E952&amp;"")&gt;0,IF(ISERROR(VLOOKUP(E952,SpeciesLookup!B:G,4,FALSE)=TRUE),"",VLOOKUP(E952,SpeciesLookup!B:G,4,FALSE)),"")</f>
        <v/>
      </c>
    </row>
    <row r="953" spans="1:18" ht="13.2" x14ac:dyDescent="0.25">
      <c r="A953" s="72"/>
      <c r="B953" s="73"/>
      <c r="C953" s="73"/>
      <c r="D953" s="11"/>
      <c r="E953" s="74"/>
      <c r="F953" s="75"/>
      <c r="G953" s="128" t="str">
        <f>IF(LEN(E953&amp;"")&gt;0,IF(ISERROR(VLOOKUP(E953,SpeciesLookup!B:G,6,FALSE)=TRUE),"",VLOOKUP(E953,SpeciesLookup!B:G,6,FALSE)),"")</f>
        <v/>
      </c>
      <c r="H953" s="128" t="str">
        <f>IF(LEN(E953&amp;"")&gt;0,IF(ISERROR(VLOOKUP(E953,SpeciesLookup!B:G,5,FALSE)=TRUE),"",VLOOKUP(E953,SpeciesLookup!B:G,5,FALSE)),"")</f>
        <v/>
      </c>
      <c r="I953" s="11"/>
      <c r="J953" s="73"/>
      <c r="K953" s="11"/>
      <c r="L953" s="127" t="str">
        <f>TRIM(IF(ISERROR(VLOOKUP(R953,SpeciesValidation!D:T,IF(ISNA(VLOOKUP(J953,Validation!B$2:C$15,2,FALSE)),FALSE,VLOOKUP(J953,Validation!B$2:C$15,2,FALSE)))),IF(LEN(E953&amp;"")&gt;0,"",""),VLOOKUP(R953,SpeciesValidation!D:T,VLOOKUP(J953,Validation!B$2:C$15,2,FALSE),FALSE)) &amp; " " &amp; IF(ISERROR(IF(LEFT(J953,1)="A",IF(IF(VLOOKUP(R953,SpeciesValidation!D:W,20,FALSE)=FALSE,OR(TEXT(A953,"MMDD")&lt;VLOOKUP(R953,SpeciesValidation!D:W,18,FALSE),TEXT(A953,"MMDD")&gt;VLOOKUP(R953,SpeciesValidation!D:W,19,FALSE)),IF(TEXT(A953,"MMDD")&lt;"0701",TEXT(A953,"MMDD")&gt;VLOOKUP(R953,SpeciesValidation!D:W,18,FALSE),TEXT(A953,"MMDD")&lt;VLOOKUP(R953,SpeciesValidation!D:W,19,FALSE))),"Date outside expected range for this species",""),"")),"",IF(LEFT(J953,1)="A",IF(IF(VLOOKUP(R953,SpeciesValidation!D:W,20,FALSE)=FALSE,OR(TEXT(A953,"MMDD")&lt;VLOOKUP(R953,SpeciesValidation!D:W,18,FALSE),TEXT(A953,"MMDD")&gt;VLOOKUP(R953,SpeciesValidation!D:W,19,FALSE)),IF(TEXT(A953,"MMDD")&lt;"0701",TEXT(A953,"MMDD")&gt;VLOOKUP(R953,SpeciesValidation!D:W,18,FALSE),TEXT(A953,"MMDD")&lt;VLOOKUP(R953,SpeciesValidation!D:W,19,FALSE))),"Date outside expected range for this species",""),"")))</f>
        <v/>
      </c>
      <c r="M953" s="127" t="str">
        <f>IF(LEN(E953&amp;"")&gt;0,IF(ISERROR(VLOOKUP(R953,SpeciesValidation!D:I,6,FALSE)),"",VLOOKUP(R953,SpeciesValidation!D:I,6,FALSE)),"")</f>
        <v/>
      </c>
      <c r="Q953" s="36" t="str">
        <f>IF(LEN(E953&amp;"")&gt;0,IF(ISERROR(VLOOKUP(E953,SpeciesValidation!B:G,2,FALSE)=TRUE),"",VLOOKUP(E953,SpeciesValidation!B:G,2,FALSE)),"")</f>
        <v/>
      </c>
      <c r="R953" s="36" t="str">
        <f>IF(LEN(E953&amp;"")&gt;0,IF(ISERROR(VLOOKUP(E953,SpeciesLookup!B:G,4,FALSE)=TRUE),"",VLOOKUP(E953,SpeciesLookup!B:G,4,FALSE)),"")</f>
        <v/>
      </c>
    </row>
    <row r="954" spans="1:18" ht="13.2" x14ac:dyDescent="0.25">
      <c r="A954" s="72"/>
      <c r="B954" s="73"/>
      <c r="C954" s="73"/>
      <c r="D954" s="11"/>
      <c r="E954" s="74"/>
      <c r="F954" s="75"/>
      <c r="G954" s="128" t="str">
        <f>IF(LEN(E954&amp;"")&gt;0,IF(ISERROR(VLOOKUP(E954,SpeciesLookup!B:G,6,FALSE)=TRUE),"",VLOOKUP(E954,SpeciesLookup!B:G,6,FALSE)),"")</f>
        <v/>
      </c>
      <c r="H954" s="128" t="str">
        <f>IF(LEN(E954&amp;"")&gt;0,IF(ISERROR(VLOOKUP(E954,SpeciesLookup!B:G,5,FALSE)=TRUE),"",VLOOKUP(E954,SpeciesLookup!B:G,5,FALSE)),"")</f>
        <v/>
      </c>
      <c r="I954" s="11"/>
      <c r="J954" s="73"/>
      <c r="K954" s="11"/>
      <c r="L954" s="127" t="str">
        <f>TRIM(IF(ISERROR(VLOOKUP(R954,SpeciesValidation!D:T,IF(ISNA(VLOOKUP(J954,Validation!B$2:C$15,2,FALSE)),FALSE,VLOOKUP(J954,Validation!B$2:C$15,2,FALSE)))),IF(LEN(E954&amp;"")&gt;0,"",""),VLOOKUP(R954,SpeciesValidation!D:T,VLOOKUP(J954,Validation!B$2:C$15,2,FALSE),FALSE)) &amp; " " &amp; IF(ISERROR(IF(LEFT(J954,1)="A",IF(IF(VLOOKUP(R954,SpeciesValidation!D:W,20,FALSE)=FALSE,OR(TEXT(A954,"MMDD")&lt;VLOOKUP(R954,SpeciesValidation!D:W,18,FALSE),TEXT(A954,"MMDD")&gt;VLOOKUP(R954,SpeciesValidation!D:W,19,FALSE)),IF(TEXT(A954,"MMDD")&lt;"0701",TEXT(A954,"MMDD")&gt;VLOOKUP(R954,SpeciesValidation!D:W,18,FALSE),TEXT(A954,"MMDD")&lt;VLOOKUP(R954,SpeciesValidation!D:W,19,FALSE))),"Date outside expected range for this species",""),"")),"",IF(LEFT(J954,1)="A",IF(IF(VLOOKUP(R954,SpeciesValidation!D:W,20,FALSE)=FALSE,OR(TEXT(A954,"MMDD")&lt;VLOOKUP(R954,SpeciesValidation!D:W,18,FALSE),TEXT(A954,"MMDD")&gt;VLOOKUP(R954,SpeciesValidation!D:W,19,FALSE)),IF(TEXT(A954,"MMDD")&lt;"0701",TEXT(A954,"MMDD")&gt;VLOOKUP(R954,SpeciesValidation!D:W,18,FALSE),TEXT(A954,"MMDD")&lt;VLOOKUP(R954,SpeciesValidation!D:W,19,FALSE))),"Date outside expected range for this species",""),"")))</f>
        <v/>
      </c>
      <c r="M954" s="127" t="str">
        <f>IF(LEN(E954&amp;"")&gt;0,IF(ISERROR(VLOOKUP(R954,SpeciesValidation!D:I,6,FALSE)),"",VLOOKUP(R954,SpeciesValidation!D:I,6,FALSE)),"")</f>
        <v/>
      </c>
      <c r="Q954" s="36" t="str">
        <f>IF(LEN(E954&amp;"")&gt;0,IF(ISERROR(VLOOKUP(E954,SpeciesValidation!B:G,2,FALSE)=TRUE),"",VLOOKUP(E954,SpeciesValidation!B:G,2,FALSE)),"")</f>
        <v/>
      </c>
      <c r="R954" s="36" t="str">
        <f>IF(LEN(E954&amp;"")&gt;0,IF(ISERROR(VLOOKUP(E954,SpeciesLookup!B:G,4,FALSE)=TRUE),"",VLOOKUP(E954,SpeciesLookup!B:G,4,FALSE)),"")</f>
        <v/>
      </c>
    </row>
    <row r="955" spans="1:18" ht="13.2" x14ac:dyDescent="0.25">
      <c r="A955" s="72"/>
      <c r="B955" s="73"/>
      <c r="C955" s="73"/>
      <c r="D955" s="11"/>
      <c r="E955" s="74"/>
      <c r="F955" s="75"/>
      <c r="G955" s="128" t="str">
        <f>IF(LEN(E955&amp;"")&gt;0,IF(ISERROR(VLOOKUP(E955,SpeciesLookup!B:G,6,FALSE)=TRUE),"",VLOOKUP(E955,SpeciesLookup!B:G,6,FALSE)),"")</f>
        <v/>
      </c>
      <c r="H955" s="128" t="str">
        <f>IF(LEN(E955&amp;"")&gt;0,IF(ISERROR(VLOOKUP(E955,SpeciesLookup!B:G,5,FALSE)=TRUE),"",VLOOKUP(E955,SpeciesLookup!B:G,5,FALSE)),"")</f>
        <v/>
      </c>
      <c r="I955" s="11"/>
      <c r="J955" s="73"/>
      <c r="K955" s="11"/>
      <c r="L955" s="127" t="str">
        <f>TRIM(IF(ISERROR(VLOOKUP(R955,SpeciesValidation!D:T,IF(ISNA(VLOOKUP(J955,Validation!B$2:C$15,2,FALSE)),FALSE,VLOOKUP(J955,Validation!B$2:C$15,2,FALSE)))),IF(LEN(E955&amp;"")&gt;0,"",""),VLOOKUP(R955,SpeciesValidation!D:T,VLOOKUP(J955,Validation!B$2:C$15,2,FALSE),FALSE)) &amp; " " &amp; IF(ISERROR(IF(LEFT(J955,1)="A",IF(IF(VLOOKUP(R955,SpeciesValidation!D:W,20,FALSE)=FALSE,OR(TEXT(A955,"MMDD")&lt;VLOOKUP(R955,SpeciesValidation!D:W,18,FALSE),TEXT(A955,"MMDD")&gt;VLOOKUP(R955,SpeciesValidation!D:W,19,FALSE)),IF(TEXT(A955,"MMDD")&lt;"0701",TEXT(A955,"MMDD")&gt;VLOOKUP(R955,SpeciesValidation!D:W,18,FALSE),TEXT(A955,"MMDD")&lt;VLOOKUP(R955,SpeciesValidation!D:W,19,FALSE))),"Date outside expected range for this species",""),"")),"",IF(LEFT(J955,1)="A",IF(IF(VLOOKUP(R955,SpeciesValidation!D:W,20,FALSE)=FALSE,OR(TEXT(A955,"MMDD")&lt;VLOOKUP(R955,SpeciesValidation!D:W,18,FALSE),TEXT(A955,"MMDD")&gt;VLOOKUP(R955,SpeciesValidation!D:W,19,FALSE)),IF(TEXT(A955,"MMDD")&lt;"0701",TEXT(A955,"MMDD")&gt;VLOOKUP(R955,SpeciesValidation!D:W,18,FALSE),TEXT(A955,"MMDD")&lt;VLOOKUP(R955,SpeciesValidation!D:W,19,FALSE))),"Date outside expected range for this species",""),"")))</f>
        <v/>
      </c>
      <c r="M955" s="127" t="str">
        <f>IF(LEN(E955&amp;"")&gt;0,IF(ISERROR(VLOOKUP(R955,SpeciesValidation!D:I,6,FALSE)),"",VLOOKUP(R955,SpeciesValidation!D:I,6,FALSE)),"")</f>
        <v/>
      </c>
      <c r="Q955" s="36" t="str">
        <f>IF(LEN(E955&amp;"")&gt;0,IF(ISERROR(VLOOKUP(E955,SpeciesValidation!B:G,2,FALSE)=TRUE),"",VLOOKUP(E955,SpeciesValidation!B:G,2,FALSE)),"")</f>
        <v/>
      </c>
      <c r="R955" s="36" t="str">
        <f>IF(LEN(E955&amp;"")&gt;0,IF(ISERROR(VLOOKUP(E955,SpeciesLookup!B:G,4,FALSE)=TRUE),"",VLOOKUP(E955,SpeciesLookup!B:G,4,FALSE)),"")</f>
        <v/>
      </c>
    </row>
    <row r="956" spans="1:18" ht="13.2" x14ac:dyDescent="0.25">
      <c r="A956" s="72"/>
      <c r="B956" s="73"/>
      <c r="C956" s="73"/>
      <c r="D956" s="11"/>
      <c r="E956" s="74"/>
      <c r="F956" s="75"/>
      <c r="G956" s="128" t="str">
        <f>IF(LEN(E956&amp;"")&gt;0,IF(ISERROR(VLOOKUP(E956,SpeciesLookup!B:G,6,FALSE)=TRUE),"",VLOOKUP(E956,SpeciesLookup!B:G,6,FALSE)),"")</f>
        <v/>
      </c>
      <c r="H956" s="128" t="str">
        <f>IF(LEN(E956&amp;"")&gt;0,IF(ISERROR(VLOOKUP(E956,SpeciesLookup!B:G,5,FALSE)=TRUE),"",VLOOKUP(E956,SpeciesLookup!B:G,5,FALSE)),"")</f>
        <v/>
      </c>
      <c r="I956" s="11"/>
      <c r="J956" s="73"/>
      <c r="K956" s="11"/>
      <c r="L956" s="127" t="str">
        <f>TRIM(IF(ISERROR(VLOOKUP(R956,SpeciesValidation!D:T,IF(ISNA(VLOOKUP(J956,Validation!B$2:C$15,2,FALSE)),FALSE,VLOOKUP(J956,Validation!B$2:C$15,2,FALSE)))),IF(LEN(E956&amp;"")&gt;0,"",""),VLOOKUP(R956,SpeciesValidation!D:T,VLOOKUP(J956,Validation!B$2:C$15,2,FALSE),FALSE)) &amp; " " &amp; IF(ISERROR(IF(LEFT(J956,1)="A",IF(IF(VLOOKUP(R956,SpeciesValidation!D:W,20,FALSE)=FALSE,OR(TEXT(A956,"MMDD")&lt;VLOOKUP(R956,SpeciesValidation!D:W,18,FALSE),TEXT(A956,"MMDD")&gt;VLOOKUP(R956,SpeciesValidation!D:W,19,FALSE)),IF(TEXT(A956,"MMDD")&lt;"0701",TEXT(A956,"MMDD")&gt;VLOOKUP(R956,SpeciesValidation!D:W,18,FALSE),TEXT(A956,"MMDD")&lt;VLOOKUP(R956,SpeciesValidation!D:W,19,FALSE))),"Date outside expected range for this species",""),"")),"",IF(LEFT(J956,1)="A",IF(IF(VLOOKUP(R956,SpeciesValidation!D:W,20,FALSE)=FALSE,OR(TEXT(A956,"MMDD")&lt;VLOOKUP(R956,SpeciesValidation!D:W,18,FALSE),TEXT(A956,"MMDD")&gt;VLOOKUP(R956,SpeciesValidation!D:W,19,FALSE)),IF(TEXT(A956,"MMDD")&lt;"0701",TEXT(A956,"MMDD")&gt;VLOOKUP(R956,SpeciesValidation!D:W,18,FALSE),TEXT(A956,"MMDD")&lt;VLOOKUP(R956,SpeciesValidation!D:W,19,FALSE))),"Date outside expected range for this species",""),"")))</f>
        <v/>
      </c>
      <c r="M956" s="127" t="str">
        <f>IF(LEN(E956&amp;"")&gt;0,IF(ISERROR(VLOOKUP(R956,SpeciesValidation!D:I,6,FALSE)),"",VLOOKUP(R956,SpeciesValidation!D:I,6,FALSE)),"")</f>
        <v/>
      </c>
      <c r="Q956" s="36" t="str">
        <f>IF(LEN(E956&amp;"")&gt;0,IF(ISERROR(VLOOKUP(E956,SpeciesValidation!B:G,2,FALSE)=TRUE),"",VLOOKUP(E956,SpeciesValidation!B:G,2,FALSE)),"")</f>
        <v/>
      </c>
      <c r="R956" s="36" t="str">
        <f>IF(LEN(E956&amp;"")&gt;0,IF(ISERROR(VLOOKUP(E956,SpeciesLookup!B:G,4,FALSE)=TRUE),"",VLOOKUP(E956,SpeciesLookup!B:G,4,FALSE)),"")</f>
        <v/>
      </c>
    </row>
    <row r="957" spans="1:18" ht="13.2" x14ac:dyDescent="0.25">
      <c r="A957" s="72"/>
      <c r="B957" s="73"/>
      <c r="C957" s="73"/>
      <c r="D957" s="11"/>
      <c r="E957" s="74"/>
      <c r="F957" s="75"/>
      <c r="G957" s="128" t="str">
        <f>IF(LEN(E957&amp;"")&gt;0,IF(ISERROR(VLOOKUP(E957,SpeciesLookup!B:G,6,FALSE)=TRUE),"",VLOOKUP(E957,SpeciesLookup!B:G,6,FALSE)),"")</f>
        <v/>
      </c>
      <c r="H957" s="128" t="str">
        <f>IF(LEN(E957&amp;"")&gt;0,IF(ISERROR(VLOOKUP(E957,SpeciesLookup!B:G,5,FALSE)=TRUE),"",VLOOKUP(E957,SpeciesLookup!B:G,5,FALSE)),"")</f>
        <v/>
      </c>
      <c r="I957" s="11"/>
      <c r="J957" s="73"/>
      <c r="K957" s="11"/>
      <c r="L957" s="127" t="str">
        <f>TRIM(IF(ISERROR(VLOOKUP(R957,SpeciesValidation!D:T,IF(ISNA(VLOOKUP(J957,Validation!B$2:C$15,2,FALSE)),FALSE,VLOOKUP(J957,Validation!B$2:C$15,2,FALSE)))),IF(LEN(E957&amp;"")&gt;0,"",""),VLOOKUP(R957,SpeciesValidation!D:T,VLOOKUP(J957,Validation!B$2:C$15,2,FALSE),FALSE)) &amp; " " &amp; IF(ISERROR(IF(LEFT(J957,1)="A",IF(IF(VLOOKUP(R957,SpeciesValidation!D:W,20,FALSE)=FALSE,OR(TEXT(A957,"MMDD")&lt;VLOOKUP(R957,SpeciesValidation!D:W,18,FALSE),TEXT(A957,"MMDD")&gt;VLOOKUP(R957,SpeciesValidation!D:W,19,FALSE)),IF(TEXT(A957,"MMDD")&lt;"0701",TEXT(A957,"MMDD")&gt;VLOOKUP(R957,SpeciesValidation!D:W,18,FALSE),TEXT(A957,"MMDD")&lt;VLOOKUP(R957,SpeciesValidation!D:W,19,FALSE))),"Date outside expected range for this species",""),"")),"",IF(LEFT(J957,1)="A",IF(IF(VLOOKUP(R957,SpeciesValidation!D:W,20,FALSE)=FALSE,OR(TEXT(A957,"MMDD")&lt;VLOOKUP(R957,SpeciesValidation!D:W,18,FALSE),TEXT(A957,"MMDD")&gt;VLOOKUP(R957,SpeciesValidation!D:W,19,FALSE)),IF(TEXT(A957,"MMDD")&lt;"0701",TEXT(A957,"MMDD")&gt;VLOOKUP(R957,SpeciesValidation!D:W,18,FALSE),TEXT(A957,"MMDD")&lt;VLOOKUP(R957,SpeciesValidation!D:W,19,FALSE))),"Date outside expected range for this species",""),"")))</f>
        <v/>
      </c>
      <c r="M957" s="127" t="str">
        <f>IF(LEN(E957&amp;"")&gt;0,IF(ISERROR(VLOOKUP(R957,SpeciesValidation!D:I,6,FALSE)),"",VLOOKUP(R957,SpeciesValidation!D:I,6,FALSE)),"")</f>
        <v/>
      </c>
      <c r="Q957" s="36" t="str">
        <f>IF(LEN(E957&amp;"")&gt;0,IF(ISERROR(VLOOKUP(E957,SpeciesValidation!B:G,2,FALSE)=TRUE),"",VLOOKUP(E957,SpeciesValidation!B:G,2,FALSE)),"")</f>
        <v/>
      </c>
      <c r="R957" s="36" t="str">
        <f>IF(LEN(E957&amp;"")&gt;0,IF(ISERROR(VLOOKUP(E957,SpeciesLookup!B:G,4,FALSE)=TRUE),"",VLOOKUP(E957,SpeciesLookup!B:G,4,FALSE)),"")</f>
        <v/>
      </c>
    </row>
    <row r="958" spans="1:18" ht="13.2" x14ac:dyDescent="0.25">
      <c r="A958" s="72"/>
      <c r="B958" s="73"/>
      <c r="C958" s="73"/>
      <c r="D958" s="11"/>
      <c r="E958" s="74"/>
      <c r="F958" s="75"/>
      <c r="G958" s="128" t="str">
        <f>IF(LEN(E958&amp;"")&gt;0,IF(ISERROR(VLOOKUP(E958,SpeciesLookup!B:G,6,FALSE)=TRUE),"",VLOOKUP(E958,SpeciesLookup!B:G,6,FALSE)),"")</f>
        <v/>
      </c>
      <c r="H958" s="128" t="str">
        <f>IF(LEN(E958&amp;"")&gt;0,IF(ISERROR(VLOOKUP(E958,SpeciesLookup!B:G,5,FALSE)=TRUE),"",VLOOKUP(E958,SpeciesLookup!B:G,5,FALSE)),"")</f>
        <v/>
      </c>
      <c r="I958" s="11"/>
      <c r="J958" s="73"/>
      <c r="K958" s="11"/>
      <c r="L958" s="127" t="str">
        <f>TRIM(IF(ISERROR(VLOOKUP(R958,SpeciesValidation!D:T,IF(ISNA(VLOOKUP(J958,Validation!B$2:C$15,2,FALSE)),FALSE,VLOOKUP(J958,Validation!B$2:C$15,2,FALSE)))),IF(LEN(E958&amp;"")&gt;0,"",""),VLOOKUP(R958,SpeciesValidation!D:T,VLOOKUP(J958,Validation!B$2:C$15,2,FALSE),FALSE)) &amp; " " &amp; IF(ISERROR(IF(LEFT(J958,1)="A",IF(IF(VLOOKUP(R958,SpeciesValidation!D:W,20,FALSE)=FALSE,OR(TEXT(A958,"MMDD")&lt;VLOOKUP(R958,SpeciesValidation!D:W,18,FALSE),TEXT(A958,"MMDD")&gt;VLOOKUP(R958,SpeciesValidation!D:W,19,FALSE)),IF(TEXT(A958,"MMDD")&lt;"0701",TEXT(A958,"MMDD")&gt;VLOOKUP(R958,SpeciesValidation!D:W,18,FALSE),TEXT(A958,"MMDD")&lt;VLOOKUP(R958,SpeciesValidation!D:W,19,FALSE))),"Date outside expected range for this species",""),"")),"",IF(LEFT(J958,1)="A",IF(IF(VLOOKUP(R958,SpeciesValidation!D:W,20,FALSE)=FALSE,OR(TEXT(A958,"MMDD")&lt;VLOOKUP(R958,SpeciesValidation!D:W,18,FALSE),TEXT(A958,"MMDD")&gt;VLOOKUP(R958,SpeciesValidation!D:W,19,FALSE)),IF(TEXT(A958,"MMDD")&lt;"0701",TEXT(A958,"MMDD")&gt;VLOOKUP(R958,SpeciesValidation!D:W,18,FALSE),TEXT(A958,"MMDD")&lt;VLOOKUP(R958,SpeciesValidation!D:W,19,FALSE))),"Date outside expected range for this species",""),"")))</f>
        <v/>
      </c>
      <c r="M958" s="127" t="str">
        <f>IF(LEN(E958&amp;"")&gt;0,IF(ISERROR(VLOOKUP(R958,SpeciesValidation!D:I,6,FALSE)),"",VLOOKUP(R958,SpeciesValidation!D:I,6,FALSE)),"")</f>
        <v/>
      </c>
      <c r="Q958" s="36" t="str">
        <f>IF(LEN(E958&amp;"")&gt;0,IF(ISERROR(VLOOKUP(E958,SpeciesValidation!B:G,2,FALSE)=TRUE),"",VLOOKUP(E958,SpeciesValidation!B:G,2,FALSE)),"")</f>
        <v/>
      </c>
      <c r="R958" s="36" t="str">
        <f>IF(LEN(E958&amp;"")&gt;0,IF(ISERROR(VLOOKUP(E958,SpeciesLookup!B:G,4,FALSE)=TRUE),"",VLOOKUP(E958,SpeciesLookup!B:G,4,FALSE)),"")</f>
        <v/>
      </c>
    </row>
    <row r="959" spans="1:18" ht="13.2" x14ac:dyDescent="0.25">
      <c r="A959" s="72"/>
      <c r="B959" s="73"/>
      <c r="C959" s="73"/>
      <c r="D959" s="11"/>
      <c r="E959" s="74"/>
      <c r="F959" s="75"/>
      <c r="G959" s="128" t="str">
        <f>IF(LEN(E959&amp;"")&gt;0,IF(ISERROR(VLOOKUP(E959,SpeciesLookup!B:G,6,FALSE)=TRUE),"",VLOOKUP(E959,SpeciesLookup!B:G,6,FALSE)),"")</f>
        <v/>
      </c>
      <c r="H959" s="128" t="str">
        <f>IF(LEN(E959&amp;"")&gt;0,IF(ISERROR(VLOOKUP(E959,SpeciesLookup!B:G,5,FALSE)=TRUE),"",VLOOKUP(E959,SpeciesLookup!B:G,5,FALSE)),"")</f>
        <v/>
      </c>
      <c r="I959" s="11"/>
      <c r="J959" s="73"/>
      <c r="K959" s="11"/>
      <c r="L959" s="127" t="str">
        <f>TRIM(IF(ISERROR(VLOOKUP(R959,SpeciesValidation!D:T,IF(ISNA(VLOOKUP(J959,Validation!B$2:C$15,2,FALSE)),FALSE,VLOOKUP(J959,Validation!B$2:C$15,2,FALSE)))),IF(LEN(E959&amp;"")&gt;0,"",""),VLOOKUP(R959,SpeciesValidation!D:T,VLOOKUP(J959,Validation!B$2:C$15,2,FALSE),FALSE)) &amp; " " &amp; IF(ISERROR(IF(LEFT(J959,1)="A",IF(IF(VLOOKUP(R959,SpeciesValidation!D:W,20,FALSE)=FALSE,OR(TEXT(A959,"MMDD")&lt;VLOOKUP(R959,SpeciesValidation!D:W,18,FALSE),TEXT(A959,"MMDD")&gt;VLOOKUP(R959,SpeciesValidation!D:W,19,FALSE)),IF(TEXT(A959,"MMDD")&lt;"0701",TEXT(A959,"MMDD")&gt;VLOOKUP(R959,SpeciesValidation!D:W,18,FALSE),TEXT(A959,"MMDD")&lt;VLOOKUP(R959,SpeciesValidation!D:W,19,FALSE))),"Date outside expected range for this species",""),"")),"",IF(LEFT(J959,1)="A",IF(IF(VLOOKUP(R959,SpeciesValidation!D:W,20,FALSE)=FALSE,OR(TEXT(A959,"MMDD")&lt;VLOOKUP(R959,SpeciesValidation!D:W,18,FALSE),TEXT(A959,"MMDD")&gt;VLOOKUP(R959,SpeciesValidation!D:W,19,FALSE)),IF(TEXT(A959,"MMDD")&lt;"0701",TEXT(A959,"MMDD")&gt;VLOOKUP(R959,SpeciesValidation!D:W,18,FALSE),TEXT(A959,"MMDD")&lt;VLOOKUP(R959,SpeciesValidation!D:W,19,FALSE))),"Date outside expected range for this species",""),"")))</f>
        <v/>
      </c>
      <c r="M959" s="127" t="str">
        <f>IF(LEN(E959&amp;"")&gt;0,IF(ISERROR(VLOOKUP(R959,SpeciesValidation!D:I,6,FALSE)),"",VLOOKUP(R959,SpeciesValidation!D:I,6,FALSE)),"")</f>
        <v/>
      </c>
      <c r="Q959" s="36" t="str">
        <f>IF(LEN(E959&amp;"")&gt;0,IF(ISERROR(VLOOKUP(E959,SpeciesValidation!B:G,2,FALSE)=TRUE),"",VLOOKUP(E959,SpeciesValidation!B:G,2,FALSE)),"")</f>
        <v/>
      </c>
      <c r="R959" s="36" t="str">
        <f>IF(LEN(E959&amp;"")&gt;0,IF(ISERROR(VLOOKUP(E959,SpeciesLookup!B:G,4,FALSE)=TRUE),"",VLOOKUP(E959,SpeciesLookup!B:G,4,FALSE)),"")</f>
        <v/>
      </c>
    </row>
    <row r="960" spans="1:18" ht="13.2" x14ac:dyDescent="0.25">
      <c r="A960" s="72"/>
      <c r="B960" s="73"/>
      <c r="C960" s="73"/>
      <c r="D960" s="11"/>
      <c r="E960" s="74"/>
      <c r="F960" s="75"/>
      <c r="G960" s="128" t="str">
        <f>IF(LEN(E960&amp;"")&gt;0,IF(ISERROR(VLOOKUP(E960,SpeciesLookup!B:G,6,FALSE)=TRUE),"",VLOOKUP(E960,SpeciesLookup!B:G,6,FALSE)),"")</f>
        <v/>
      </c>
      <c r="H960" s="128" t="str">
        <f>IF(LEN(E960&amp;"")&gt;0,IF(ISERROR(VLOOKUP(E960,SpeciesLookup!B:G,5,FALSE)=TRUE),"",VLOOKUP(E960,SpeciesLookup!B:G,5,FALSE)),"")</f>
        <v/>
      </c>
      <c r="I960" s="11"/>
      <c r="J960" s="73"/>
      <c r="K960" s="11"/>
      <c r="L960" s="127" t="str">
        <f>TRIM(IF(ISERROR(VLOOKUP(R960,SpeciesValidation!D:T,IF(ISNA(VLOOKUP(J960,Validation!B$2:C$15,2,FALSE)),FALSE,VLOOKUP(J960,Validation!B$2:C$15,2,FALSE)))),IF(LEN(E960&amp;"")&gt;0,"",""),VLOOKUP(R960,SpeciesValidation!D:T,VLOOKUP(J960,Validation!B$2:C$15,2,FALSE),FALSE)) &amp; " " &amp; IF(ISERROR(IF(LEFT(J960,1)="A",IF(IF(VLOOKUP(R960,SpeciesValidation!D:W,20,FALSE)=FALSE,OR(TEXT(A960,"MMDD")&lt;VLOOKUP(R960,SpeciesValidation!D:W,18,FALSE),TEXT(A960,"MMDD")&gt;VLOOKUP(R960,SpeciesValidation!D:W,19,FALSE)),IF(TEXT(A960,"MMDD")&lt;"0701",TEXT(A960,"MMDD")&gt;VLOOKUP(R960,SpeciesValidation!D:W,18,FALSE),TEXT(A960,"MMDD")&lt;VLOOKUP(R960,SpeciesValidation!D:W,19,FALSE))),"Date outside expected range for this species",""),"")),"",IF(LEFT(J960,1)="A",IF(IF(VLOOKUP(R960,SpeciesValidation!D:W,20,FALSE)=FALSE,OR(TEXT(A960,"MMDD")&lt;VLOOKUP(R960,SpeciesValidation!D:W,18,FALSE),TEXT(A960,"MMDD")&gt;VLOOKUP(R960,SpeciesValidation!D:W,19,FALSE)),IF(TEXT(A960,"MMDD")&lt;"0701",TEXT(A960,"MMDD")&gt;VLOOKUP(R960,SpeciesValidation!D:W,18,FALSE),TEXT(A960,"MMDD")&lt;VLOOKUP(R960,SpeciesValidation!D:W,19,FALSE))),"Date outside expected range for this species",""),"")))</f>
        <v/>
      </c>
      <c r="M960" s="127" t="str">
        <f>IF(LEN(E960&amp;"")&gt;0,IF(ISERROR(VLOOKUP(R960,SpeciesValidation!D:I,6,FALSE)),"",VLOOKUP(R960,SpeciesValidation!D:I,6,FALSE)),"")</f>
        <v/>
      </c>
      <c r="Q960" s="36" t="str">
        <f>IF(LEN(E960&amp;"")&gt;0,IF(ISERROR(VLOOKUP(E960,SpeciesValidation!B:G,2,FALSE)=TRUE),"",VLOOKUP(E960,SpeciesValidation!B:G,2,FALSE)),"")</f>
        <v/>
      </c>
      <c r="R960" s="36" t="str">
        <f>IF(LEN(E960&amp;"")&gt;0,IF(ISERROR(VLOOKUP(E960,SpeciesLookup!B:G,4,FALSE)=TRUE),"",VLOOKUP(E960,SpeciesLookup!B:G,4,FALSE)),"")</f>
        <v/>
      </c>
    </row>
    <row r="961" spans="1:18" ht="13.2" x14ac:dyDescent="0.25">
      <c r="A961" s="72"/>
      <c r="B961" s="73"/>
      <c r="C961" s="73"/>
      <c r="D961" s="11"/>
      <c r="E961" s="74"/>
      <c r="F961" s="75"/>
      <c r="G961" s="128" t="str">
        <f>IF(LEN(E961&amp;"")&gt;0,IF(ISERROR(VLOOKUP(E961,SpeciesLookup!B:G,6,FALSE)=TRUE),"",VLOOKUP(E961,SpeciesLookup!B:G,6,FALSE)),"")</f>
        <v/>
      </c>
      <c r="H961" s="128" t="str">
        <f>IF(LEN(E961&amp;"")&gt;0,IF(ISERROR(VLOOKUP(E961,SpeciesLookup!B:G,5,FALSE)=TRUE),"",VLOOKUP(E961,SpeciesLookup!B:G,5,FALSE)),"")</f>
        <v/>
      </c>
      <c r="I961" s="11"/>
      <c r="J961" s="73"/>
      <c r="K961" s="11"/>
      <c r="L961" s="127" t="str">
        <f>TRIM(IF(ISERROR(VLOOKUP(R961,SpeciesValidation!D:T,IF(ISNA(VLOOKUP(J961,Validation!B$2:C$15,2,FALSE)),FALSE,VLOOKUP(J961,Validation!B$2:C$15,2,FALSE)))),IF(LEN(E961&amp;"")&gt;0,"",""),VLOOKUP(R961,SpeciesValidation!D:T,VLOOKUP(J961,Validation!B$2:C$15,2,FALSE),FALSE)) &amp; " " &amp; IF(ISERROR(IF(LEFT(J961,1)="A",IF(IF(VLOOKUP(R961,SpeciesValidation!D:W,20,FALSE)=FALSE,OR(TEXT(A961,"MMDD")&lt;VLOOKUP(R961,SpeciesValidation!D:W,18,FALSE),TEXT(A961,"MMDD")&gt;VLOOKUP(R961,SpeciesValidation!D:W,19,FALSE)),IF(TEXT(A961,"MMDD")&lt;"0701",TEXT(A961,"MMDD")&gt;VLOOKUP(R961,SpeciesValidation!D:W,18,FALSE),TEXT(A961,"MMDD")&lt;VLOOKUP(R961,SpeciesValidation!D:W,19,FALSE))),"Date outside expected range for this species",""),"")),"",IF(LEFT(J961,1)="A",IF(IF(VLOOKUP(R961,SpeciesValidation!D:W,20,FALSE)=FALSE,OR(TEXT(A961,"MMDD")&lt;VLOOKUP(R961,SpeciesValidation!D:W,18,FALSE),TEXT(A961,"MMDD")&gt;VLOOKUP(R961,SpeciesValidation!D:W,19,FALSE)),IF(TEXT(A961,"MMDD")&lt;"0701",TEXT(A961,"MMDD")&gt;VLOOKUP(R961,SpeciesValidation!D:W,18,FALSE),TEXT(A961,"MMDD")&lt;VLOOKUP(R961,SpeciesValidation!D:W,19,FALSE))),"Date outside expected range for this species",""),"")))</f>
        <v/>
      </c>
      <c r="M961" s="127" t="str">
        <f>IF(LEN(E961&amp;"")&gt;0,IF(ISERROR(VLOOKUP(R961,SpeciesValidation!D:I,6,FALSE)),"",VLOOKUP(R961,SpeciesValidation!D:I,6,FALSE)),"")</f>
        <v/>
      </c>
      <c r="Q961" s="36" t="str">
        <f>IF(LEN(E961&amp;"")&gt;0,IF(ISERROR(VLOOKUP(E961,SpeciesValidation!B:G,2,FALSE)=TRUE),"",VLOOKUP(E961,SpeciesValidation!B:G,2,FALSE)),"")</f>
        <v/>
      </c>
      <c r="R961" s="36" t="str">
        <f>IF(LEN(E961&amp;"")&gt;0,IF(ISERROR(VLOOKUP(E961,SpeciesLookup!B:G,4,FALSE)=TRUE),"",VLOOKUP(E961,SpeciesLookup!B:G,4,FALSE)),"")</f>
        <v/>
      </c>
    </row>
    <row r="962" spans="1:18" ht="13.2" x14ac:dyDescent="0.25">
      <c r="A962" s="72"/>
      <c r="B962" s="73"/>
      <c r="C962" s="73"/>
      <c r="D962" s="11"/>
      <c r="E962" s="74"/>
      <c r="F962" s="75"/>
      <c r="G962" s="128" t="str">
        <f>IF(LEN(E962&amp;"")&gt;0,IF(ISERROR(VLOOKUP(E962,SpeciesLookup!B:G,6,FALSE)=TRUE),"",VLOOKUP(E962,SpeciesLookup!B:G,6,FALSE)),"")</f>
        <v/>
      </c>
      <c r="H962" s="128" t="str">
        <f>IF(LEN(E962&amp;"")&gt;0,IF(ISERROR(VLOOKUP(E962,SpeciesLookup!B:G,5,FALSE)=TRUE),"",VLOOKUP(E962,SpeciesLookup!B:G,5,FALSE)),"")</f>
        <v/>
      </c>
      <c r="I962" s="11"/>
      <c r="J962" s="73"/>
      <c r="K962" s="11"/>
      <c r="L962" s="127" t="str">
        <f>TRIM(IF(ISERROR(VLOOKUP(R962,SpeciesValidation!D:T,IF(ISNA(VLOOKUP(J962,Validation!B$2:C$15,2,FALSE)),FALSE,VLOOKUP(J962,Validation!B$2:C$15,2,FALSE)))),IF(LEN(E962&amp;"")&gt;0,"",""),VLOOKUP(R962,SpeciesValidation!D:T,VLOOKUP(J962,Validation!B$2:C$15,2,FALSE),FALSE)) &amp; " " &amp; IF(ISERROR(IF(LEFT(J962,1)="A",IF(IF(VLOOKUP(R962,SpeciesValidation!D:W,20,FALSE)=FALSE,OR(TEXT(A962,"MMDD")&lt;VLOOKUP(R962,SpeciesValidation!D:W,18,FALSE),TEXT(A962,"MMDD")&gt;VLOOKUP(R962,SpeciesValidation!D:W,19,FALSE)),IF(TEXT(A962,"MMDD")&lt;"0701",TEXT(A962,"MMDD")&gt;VLOOKUP(R962,SpeciesValidation!D:W,18,FALSE),TEXT(A962,"MMDD")&lt;VLOOKUP(R962,SpeciesValidation!D:W,19,FALSE))),"Date outside expected range for this species",""),"")),"",IF(LEFT(J962,1)="A",IF(IF(VLOOKUP(R962,SpeciesValidation!D:W,20,FALSE)=FALSE,OR(TEXT(A962,"MMDD")&lt;VLOOKUP(R962,SpeciesValidation!D:W,18,FALSE),TEXT(A962,"MMDD")&gt;VLOOKUP(R962,SpeciesValidation!D:W,19,FALSE)),IF(TEXT(A962,"MMDD")&lt;"0701",TEXT(A962,"MMDD")&gt;VLOOKUP(R962,SpeciesValidation!D:W,18,FALSE),TEXT(A962,"MMDD")&lt;VLOOKUP(R962,SpeciesValidation!D:W,19,FALSE))),"Date outside expected range for this species",""),"")))</f>
        <v/>
      </c>
      <c r="M962" s="127" t="str">
        <f>IF(LEN(E962&amp;"")&gt;0,IF(ISERROR(VLOOKUP(R962,SpeciesValidation!D:I,6,FALSE)),"",VLOOKUP(R962,SpeciesValidation!D:I,6,FALSE)),"")</f>
        <v/>
      </c>
      <c r="Q962" s="36" t="str">
        <f>IF(LEN(E962&amp;"")&gt;0,IF(ISERROR(VLOOKUP(E962,SpeciesValidation!B:G,2,FALSE)=TRUE),"",VLOOKUP(E962,SpeciesValidation!B:G,2,FALSE)),"")</f>
        <v/>
      </c>
      <c r="R962" s="36" t="str">
        <f>IF(LEN(E962&amp;"")&gt;0,IF(ISERROR(VLOOKUP(E962,SpeciesLookup!B:G,4,FALSE)=TRUE),"",VLOOKUP(E962,SpeciesLookup!B:G,4,FALSE)),"")</f>
        <v/>
      </c>
    </row>
    <row r="963" spans="1:18" ht="13.2" x14ac:dyDescent="0.25">
      <c r="A963" s="72"/>
      <c r="B963" s="73"/>
      <c r="C963" s="73"/>
      <c r="D963" s="11"/>
      <c r="E963" s="74"/>
      <c r="F963" s="75"/>
      <c r="G963" s="128" t="str">
        <f>IF(LEN(E963&amp;"")&gt;0,IF(ISERROR(VLOOKUP(E963,SpeciesLookup!B:G,6,FALSE)=TRUE),"",VLOOKUP(E963,SpeciesLookup!B:G,6,FALSE)),"")</f>
        <v/>
      </c>
      <c r="H963" s="128" t="str">
        <f>IF(LEN(E963&amp;"")&gt;0,IF(ISERROR(VLOOKUP(E963,SpeciesLookup!B:G,5,FALSE)=TRUE),"",VLOOKUP(E963,SpeciesLookup!B:G,5,FALSE)),"")</f>
        <v/>
      </c>
      <c r="I963" s="11"/>
      <c r="J963" s="73"/>
      <c r="K963" s="11"/>
      <c r="L963" s="127" t="str">
        <f>TRIM(IF(ISERROR(VLOOKUP(R963,SpeciesValidation!D:T,IF(ISNA(VLOOKUP(J963,Validation!B$2:C$15,2,FALSE)),FALSE,VLOOKUP(J963,Validation!B$2:C$15,2,FALSE)))),IF(LEN(E963&amp;"")&gt;0,"",""),VLOOKUP(R963,SpeciesValidation!D:T,VLOOKUP(J963,Validation!B$2:C$15,2,FALSE),FALSE)) &amp; " " &amp; IF(ISERROR(IF(LEFT(J963,1)="A",IF(IF(VLOOKUP(R963,SpeciesValidation!D:W,20,FALSE)=FALSE,OR(TEXT(A963,"MMDD")&lt;VLOOKUP(R963,SpeciesValidation!D:W,18,FALSE),TEXT(A963,"MMDD")&gt;VLOOKUP(R963,SpeciesValidation!D:W,19,FALSE)),IF(TEXT(A963,"MMDD")&lt;"0701",TEXT(A963,"MMDD")&gt;VLOOKUP(R963,SpeciesValidation!D:W,18,FALSE),TEXT(A963,"MMDD")&lt;VLOOKUP(R963,SpeciesValidation!D:W,19,FALSE))),"Date outside expected range for this species",""),"")),"",IF(LEFT(J963,1)="A",IF(IF(VLOOKUP(R963,SpeciesValidation!D:W,20,FALSE)=FALSE,OR(TEXT(A963,"MMDD")&lt;VLOOKUP(R963,SpeciesValidation!D:W,18,FALSE),TEXT(A963,"MMDD")&gt;VLOOKUP(R963,SpeciesValidation!D:W,19,FALSE)),IF(TEXT(A963,"MMDD")&lt;"0701",TEXT(A963,"MMDD")&gt;VLOOKUP(R963,SpeciesValidation!D:W,18,FALSE),TEXT(A963,"MMDD")&lt;VLOOKUP(R963,SpeciesValidation!D:W,19,FALSE))),"Date outside expected range for this species",""),"")))</f>
        <v/>
      </c>
      <c r="M963" s="127" t="str">
        <f>IF(LEN(E963&amp;"")&gt;0,IF(ISERROR(VLOOKUP(R963,SpeciesValidation!D:I,6,FALSE)),"",VLOOKUP(R963,SpeciesValidation!D:I,6,FALSE)),"")</f>
        <v/>
      </c>
      <c r="Q963" s="36" t="str">
        <f>IF(LEN(E963&amp;"")&gt;0,IF(ISERROR(VLOOKUP(E963,SpeciesValidation!B:G,2,FALSE)=TRUE),"",VLOOKUP(E963,SpeciesValidation!B:G,2,FALSE)),"")</f>
        <v/>
      </c>
      <c r="R963" s="36" t="str">
        <f>IF(LEN(E963&amp;"")&gt;0,IF(ISERROR(VLOOKUP(E963,SpeciesLookup!B:G,4,FALSE)=TRUE),"",VLOOKUP(E963,SpeciesLookup!B:G,4,FALSE)),"")</f>
        <v/>
      </c>
    </row>
    <row r="964" spans="1:18" ht="13.2" x14ac:dyDescent="0.25">
      <c r="A964" s="72"/>
      <c r="B964" s="73"/>
      <c r="C964" s="73"/>
      <c r="D964" s="11"/>
      <c r="E964" s="74"/>
      <c r="F964" s="75"/>
      <c r="G964" s="128" t="str">
        <f>IF(LEN(E964&amp;"")&gt;0,IF(ISERROR(VLOOKUP(E964,SpeciesLookup!B:G,6,FALSE)=TRUE),"",VLOOKUP(E964,SpeciesLookup!B:G,6,FALSE)),"")</f>
        <v/>
      </c>
      <c r="H964" s="128" t="str">
        <f>IF(LEN(E964&amp;"")&gt;0,IF(ISERROR(VLOOKUP(E964,SpeciesLookup!B:G,5,FALSE)=TRUE),"",VLOOKUP(E964,SpeciesLookup!B:G,5,FALSE)),"")</f>
        <v/>
      </c>
      <c r="I964" s="11"/>
      <c r="J964" s="73"/>
      <c r="K964" s="11"/>
      <c r="L964" s="127" t="str">
        <f>TRIM(IF(ISERROR(VLOOKUP(R964,SpeciesValidation!D:T,IF(ISNA(VLOOKUP(J964,Validation!B$2:C$15,2,FALSE)),FALSE,VLOOKUP(J964,Validation!B$2:C$15,2,FALSE)))),IF(LEN(E964&amp;"")&gt;0,"",""),VLOOKUP(R964,SpeciesValidation!D:T,VLOOKUP(J964,Validation!B$2:C$15,2,FALSE),FALSE)) &amp; " " &amp; IF(ISERROR(IF(LEFT(J964,1)="A",IF(IF(VLOOKUP(R964,SpeciesValidation!D:W,20,FALSE)=FALSE,OR(TEXT(A964,"MMDD")&lt;VLOOKUP(R964,SpeciesValidation!D:W,18,FALSE),TEXT(A964,"MMDD")&gt;VLOOKUP(R964,SpeciesValidation!D:W,19,FALSE)),IF(TEXT(A964,"MMDD")&lt;"0701",TEXT(A964,"MMDD")&gt;VLOOKUP(R964,SpeciesValidation!D:W,18,FALSE),TEXT(A964,"MMDD")&lt;VLOOKUP(R964,SpeciesValidation!D:W,19,FALSE))),"Date outside expected range for this species",""),"")),"",IF(LEFT(J964,1)="A",IF(IF(VLOOKUP(R964,SpeciesValidation!D:W,20,FALSE)=FALSE,OR(TEXT(A964,"MMDD")&lt;VLOOKUP(R964,SpeciesValidation!D:W,18,FALSE),TEXT(A964,"MMDD")&gt;VLOOKUP(R964,SpeciesValidation!D:W,19,FALSE)),IF(TEXT(A964,"MMDD")&lt;"0701",TEXT(A964,"MMDD")&gt;VLOOKUP(R964,SpeciesValidation!D:W,18,FALSE),TEXT(A964,"MMDD")&lt;VLOOKUP(R964,SpeciesValidation!D:W,19,FALSE))),"Date outside expected range for this species",""),"")))</f>
        <v/>
      </c>
      <c r="M964" s="127" t="str">
        <f>IF(LEN(E964&amp;"")&gt;0,IF(ISERROR(VLOOKUP(R964,SpeciesValidation!D:I,6,FALSE)),"",VLOOKUP(R964,SpeciesValidation!D:I,6,FALSE)),"")</f>
        <v/>
      </c>
      <c r="Q964" s="36" t="str">
        <f>IF(LEN(E964&amp;"")&gt;0,IF(ISERROR(VLOOKUP(E964,SpeciesValidation!B:G,2,FALSE)=TRUE),"",VLOOKUP(E964,SpeciesValidation!B:G,2,FALSE)),"")</f>
        <v/>
      </c>
      <c r="R964" s="36" t="str">
        <f>IF(LEN(E964&amp;"")&gt;0,IF(ISERROR(VLOOKUP(E964,SpeciesLookup!B:G,4,FALSE)=TRUE),"",VLOOKUP(E964,SpeciesLookup!B:G,4,FALSE)),"")</f>
        <v/>
      </c>
    </row>
    <row r="965" spans="1:18" ht="13.2" x14ac:dyDescent="0.25">
      <c r="A965" s="72"/>
      <c r="B965" s="73"/>
      <c r="C965" s="73"/>
      <c r="D965" s="11"/>
      <c r="E965" s="74"/>
      <c r="F965" s="75"/>
      <c r="G965" s="128" t="str">
        <f>IF(LEN(E965&amp;"")&gt;0,IF(ISERROR(VLOOKUP(E965,SpeciesLookup!B:G,6,FALSE)=TRUE),"",VLOOKUP(E965,SpeciesLookup!B:G,6,FALSE)),"")</f>
        <v/>
      </c>
      <c r="H965" s="128" t="str">
        <f>IF(LEN(E965&amp;"")&gt;0,IF(ISERROR(VLOOKUP(E965,SpeciesLookup!B:G,5,FALSE)=TRUE),"",VLOOKUP(E965,SpeciesLookup!B:G,5,FALSE)),"")</f>
        <v/>
      </c>
      <c r="I965" s="11"/>
      <c r="J965" s="73"/>
      <c r="K965" s="11"/>
      <c r="L965" s="127" t="str">
        <f>TRIM(IF(ISERROR(VLOOKUP(R965,SpeciesValidation!D:T,IF(ISNA(VLOOKUP(J965,Validation!B$2:C$15,2,FALSE)),FALSE,VLOOKUP(J965,Validation!B$2:C$15,2,FALSE)))),IF(LEN(E965&amp;"")&gt;0,"",""),VLOOKUP(R965,SpeciesValidation!D:T,VLOOKUP(J965,Validation!B$2:C$15,2,FALSE),FALSE)) &amp; " " &amp; IF(ISERROR(IF(LEFT(J965,1)="A",IF(IF(VLOOKUP(R965,SpeciesValidation!D:W,20,FALSE)=FALSE,OR(TEXT(A965,"MMDD")&lt;VLOOKUP(R965,SpeciesValidation!D:W,18,FALSE),TEXT(A965,"MMDD")&gt;VLOOKUP(R965,SpeciesValidation!D:W,19,FALSE)),IF(TEXT(A965,"MMDD")&lt;"0701",TEXT(A965,"MMDD")&gt;VLOOKUP(R965,SpeciesValidation!D:W,18,FALSE),TEXT(A965,"MMDD")&lt;VLOOKUP(R965,SpeciesValidation!D:W,19,FALSE))),"Date outside expected range for this species",""),"")),"",IF(LEFT(J965,1)="A",IF(IF(VLOOKUP(R965,SpeciesValidation!D:W,20,FALSE)=FALSE,OR(TEXT(A965,"MMDD")&lt;VLOOKUP(R965,SpeciesValidation!D:W,18,FALSE),TEXT(A965,"MMDD")&gt;VLOOKUP(R965,SpeciesValidation!D:W,19,FALSE)),IF(TEXT(A965,"MMDD")&lt;"0701",TEXT(A965,"MMDD")&gt;VLOOKUP(R965,SpeciesValidation!D:W,18,FALSE),TEXT(A965,"MMDD")&lt;VLOOKUP(R965,SpeciesValidation!D:W,19,FALSE))),"Date outside expected range for this species",""),"")))</f>
        <v/>
      </c>
      <c r="M965" s="127" t="str">
        <f>IF(LEN(E965&amp;"")&gt;0,IF(ISERROR(VLOOKUP(R965,SpeciesValidation!D:I,6,FALSE)),"",VLOOKUP(R965,SpeciesValidation!D:I,6,FALSE)),"")</f>
        <v/>
      </c>
      <c r="Q965" s="36" t="str">
        <f>IF(LEN(E965&amp;"")&gt;0,IF(ISERROR(VLOOKUP(E965,SpeciesValidation!B:G,2,FALSE)=TRUE),"",VLOOKUP(E965,SpeciesValidation!B:G,2,FALSE)),"")</f>
        <v/>
      </c>
      <c r="R965" s="36" t="str">
        <f>IF(LEN(E965&amp;"")&gt;0,IF(ISERROR(VLOOKUP(E965,SpeciesLookup!B:G,4,FALSE)=TRUE),"",VLOOKUP(E965,SpeciesLookup!B:G,4,FALSE)),"")</f>
        <v/>
      </c>
    </row>
    <row r="966" spans="1:18" ht="13.2" x14ac:dyDescent="0.25">
      <c r="A966" s="72"/>
      <c r="B966" s="73"/>
      <c r="C966" s="73"/>
      <c r="D966" s="11"/>
      <c r="E966" s="74"/>
      <c r="F966" s="75"/>
      <c r="G966" s="128" t="str">
        <f>IF(LEN(E966&amp;"")&gt;0,IF(ISERROR(VLOOKUP(E966,SpeciesLookup!B:G,6,FALSE)=TRUE),"",VLOOKUP(E966,SpeciesLookup!B:G,6,FALSE)),"")</f>
        <v/>
      </c>
      <c r="H966" s="128" t="str">
        <f>IF(LEN(E966&amp;"")&gt;0,IF(ISERROR(VLOOKUP(E966,SpeciesLookup!B:G,5,FALSE)=TRUE),"",VLOOKUP(E966,SpeciesLookup!B:G,5,FALSE)),"")</f>
        <v/>
      </c>
      <c r="I966" s="11"/>
      <c r="J966" s="73"/>
      <c r="K966" s="11"/>
      <c r="L966" s="127" t="str">
        <f>TRIM(IF(ISERROR(VLOOKUP(R966,SpeciesValidation!D:T,IF(ISNA(VLOOKUP(J966,Validation!B$2:C$15,2,FALSE)),FALSE,VLOOKUP(J966,Validation!B$2:C$15,2,FALSE)))),IF(LEN(E966&amp;"")&gt;0,"",""),VLOOKUP(R966,SpeciesValidation!D:T,VLOOKUP(J966,Validation!B$2:C$15,2,FALSE),FALSE)) &amp; " " &amp; IF(ISERROR(IF(LEFT(J966,1)="A",IF(IF(VLOOKUP(R966,SpeciesValidation!D:W,20,FALSE)=FALSE,OR(TEXT(A966,"MMDD")&lt;VLOOKUP(R966,SpeciesValidation!D:W,18,FALSE),TEXT(A966,"MMDD")&gt;VLOOKUP(R966,SpeciesValidation!D:W,19,FALSE)),IF(TEXT(A966,"MMDD")&lt;"0701",TEXT(A966,"MMDD")&gt;VLOOKUP(R966,SpeciesValidation!D:W,18,FALSE),TEXT(A966,"MMDD")&lt;VLOOKUP(R966,SpeciesValidation!D:W,19,FALSE))),"Date outside expected range for this species",""),"")),"",IF(LEFT(J966,1)="A",IF(IF(VLOOKUP(R966,SpeciesValidation!D:W,20,FALSE)=FALSE,OR(TEXT(A966,"MMDD")&lt;VLOOKUP(R966,SpeciesValidation!D:W,18,FALSE),TEXT(A966,"MMDD")&gt;VLOOKUP(R966,SpeciesValidation!D:W,19,FALSE)),IF(TEXT(A966,"MMDD")&lt;"0701",TEXT(A966,"MMDD")&gt;VLOOKUP(R966,SpeciesValidation!D:W,18,FALSE),TEXT(A966,"MMDD")&lt;VLOOKUP(R966,SpeciesValidation!D:W,19,FALSE))),"Date outside expected range for this species",""),"")))</f>
        <v/>
      </c>
      <c r="M966" s="127" t="str">
        <f>IF(LEN(E966&amp;"")&gt;0,IF(ISERROR(VLOOKUP(R966,SpeciesValidation!D:I,6,FALSE)),"",VLOOKUP(R966,SpeciesValidation!D:I,6,FALSE)),"")</f>
        <v/>
      </c>
      <c r="Q966" s="36" t="str">
        <f>IF(LEN(E966&amp;"")&gt;0,IF(ISERROR(VLOOKUP(E966,SpeciesValidation!B:G,2,FALSE)=TRUE),"",VLOOKUP(E966,SpeciesValidation!B:G,2,FALSE)),"")</f>
        <v/>
      </c>
      <c r="R966" s="36" t="str">
        <f>IF(LEN(E966&amp;"")&gt;0,IF(ISERROR(VLOOKUP(E966,SpeciesLookup!B:G,4,FALSE)=TRUE),"",VLOOKUP(E966,SpeciesLookup!B:G,4,FALSE)),"")</f>
        <v/>
      </c>
    </row>
    <row r="967" spans="1:18" ht="13.2" x14ac:dyDescent="0.25">
      <c r="A967" s="72"/>
      <c r="B967" s="73"/>
      <c r="C967" s="73"/>
      <c r="D967" s="11"/>
      <c r="E967" s="74"/>
      <c r="F967" s="75"/>
      <c r="G967" s="128" t="str">
        <f>IF(LEN(E967&amp;"")&gt;0,IF(ISERROR(VLOOKUP(E967,SpeciesLookup!B:G,6,FALSE)=TRUE),"",VLOOKUP(E967,SpeciesLookup!B:G,6,FALSE)),"")</f>
        <v/>
      </c>
      <c r="H967" s="128" t="str">
        <f>IF(LEN(E967&amp;"")&gt;0,IF(ISERROR(VLOOKUP(E967,SpeciesLookup!B:G,5,FALSE)=TRUE),"",VLOOKUP(E967,SpeciesLookup!B:G,5,FALSE)),"")</f>
        <v/>
      </c>
      <c r="I967" s="11"/>
      <c r="J967" s="73"/>
      <c r="K967" s="11"/>
      <c r="L967" s="127" t="str">
        <f>TRIM(IF(ISERROR(VLOOKUP(R967,SpeciesValidation!D:T,IF(ISNA(VLOOKUP(J967,Validation!B$2:C$15,2,FALSE)),FALSE,VLOOKUP(J967,Validation!B$2:C$15,2,FALSE)))),IF(LEN(E967&amp;"")&gt;0,"",""),VLOOKUP(R967,SpeciesValidation!D:T,VLOOKUP(J967,Validation!B$2:C$15,2,FALSE),FALSE)) &amp; " " &amp; IF(ISERROR(IF(LEFT(J967,1)="A",IF(IF(VLOOKUP(R967,SpeciesValidation!D:W,20,FALSE)=FALSE,OR(TEXT(A967,"MMDD")&lt;VLOOKUP(R967,SpeciesValidation!D:W,18,FALSE),TEXT(A967,"MMDD")&gt;VLOOKUP(R967,SpeciesValidation!D:W,19,FALSE)),IF(TEXT(A967,"MMDD")&lt;"0701",TEXT(A967,"MMDD")&gt;VLOOKUP(R967,SpeciesValidation!D:W,18,FALSE),TEXT(A967,"MMDD")&lt;VLOOKUP(R967,SpeciesValidation!D:W,19,FALSE))),"Date outside expected range for this species",""),"")),"",IF(LEFT(J967,1)="A",IF(IF(VLOOKUP(R967,SpeciesValidation!D:W,20,FALSE)=FALSE,OR(TEXT(A967,"MMDD")&lt;VLOOKUP(R967,SpeciesValidation!D:W,18,FALSE),TEXT(A967,"MMDD")&gt;VLOOKUP(R967,SpeciesValidation!D:W,19,FALSE)),IF(TEXT(A967,"MMDD")&lt;"0701",TEXT(A967,"MMDD")&gt;VLOOKUP(R967,SpeciesValidation!D:W,18,FALSE),TEXT(A967,"MMDD")&lt;VLOOKUP(R967,SpeciesValidation!D:W,19,FALSE))),"Date outside expected range for this species",""),"")))</f>
        <v/>
      </c>
      <c r="M967" s="127" t="str">
        <f>IF(LEN(E967&amp;"")&gt;0,IF(ISERROR(VLOOKUP(R967,SpeciesValidation!D:I,6,FALSE)),"",VLOOKUP(R967,SpeciesValidation!D:I,6,FALSE)),"")</f>
        <v/>
      </c>
      <c r="Q967" s="36" t="str">
        <f>IF(LEN(E967&amp;"")&gt;0,IF(ISERROR(VLOOKUP(E967,SpeciesValidation!B:G,2,FALSE)=TRUE),"",VLOOKUP(E967,SpeciesValidation!B:G,2,FALSE)),"")</f>
        <v/>
      </c>
      <c r="R967" s="36" t="str">
        <f>IF(LEN(E967&amp;"")&gt;0,IF(ISERROR(VLOOKUP(E967,SpeciesLookup!B:G,4,FALSE)=TRUE),"",VLOOKUP(E967,SpeciesLookup!B:G,4,FALSE)),"")</f>
        <v/>
      </c>
    </row>
    <row r="968" spans="1:18" ht="13.2" x14ac:dyDescent="0.25">
      <c r="A968" s="72"/>
      <c r="B968" s="73"/>
      <c r="C968" s="73"/>
      <c r="D968" s="11"/>
      <c r="E968" s="74"/>
      <c r="F968" s="75"/>
      <c r="G968" s="128" t="str">
        <f>IF(LEN(E968&amp;"")&gt;0,IF(ISERROR(VLOOKUP(E968,SpeciesLookup!B:G,6,FALSE)=TRUE),"",VLOOKUP(E968,SpeciesLookup!B:G,6,FALSE)),"")</f>
        <v/>
      </c>
      <c r="H968" s="128" t="str">
        <f>IF(LEN(E968&amp;"")&gt;0,IF(ISERROR(VLOOKUP(E968,SpeciesLookup!B:G,5,FALSE)=TRUE),"",VLOOKUP(E968,SpeciesLookup!B:G,5,FALSE)),"")</f>
        <v/>
      </c>
      <c r="I968" s="11"/>
      <c r="J968" s="73"/>
      <c r="K968" s="11"/>
      <c r="L968" s="127" t="str">
        <f>TRIM(IF(ISERROR(VLOOKUP(R968,SpeciesValidation!D:T,IF(ISNA(VLOOKUP(J968,Validation!B$2:C$15,2,FALSE)),FALSE,VLOOKUP(J968,Validation!B$2:C$15,2,FALSE)))),IF(LEN(E968&amp;"")&gt;0,"",""),VLOOKUP(R968,SpeciesValidation!D:T,VLOOKUP(J968,Validation!B$2:C$15,2,FALSE),FALSE)) &amp; " " &amp; IF(ISERROR(IF(LEFT(J968,1)="A",IF(IF(VLOOKUP(R968,SpeciesValidation!D:W,20,FALSE)=FALSE,OR(TEXT(A968,"MMDD")&lt;VLOOKUP(R968,SpeciesValidation!D:W,18,FALSE),TEXT(A968,"MMDD")&gt;VLOOKUP(R968,SpeciesValidation!D:W,19,FALSE)),IF(TEXT(A968,"MMDD")&lt;"0701",TEXT(A968,"MMDD")&gt;VLOOKUP(R968,SpeciesValidation!D:W,18,FALSE),TEXT(A968,"MMDD")&lt;VLOOKUP(R968,SpeciesValidation!D:W,19,FALSE))),"Date outside expected range for this species",""),"")),"",IF(LEFT(J968,1)="A",IF(IF(VLOOKUP(R968,SpeciesValidation!D:W,20,FALSE)=FALSE,OR(TEXT(A968,"MMDD")&lt;VLOOKUP(R968,SpeciesValidation!D:W,18,FALSE),TEXT(A968,"MMDD")&gt;VLOOKUP(R968,SpeciesValidation!D:W,19,FALSE)),IF(TEXT(A968,"MMDD")&lt;"0701",TEXT(A968,"MMDD")&gt;VLOOKUP(R968,SpeciesValidation!D:W,18,FALSE),TEXT(A968,"MMDD")&lt;VLOOKUP(R968,SpeciesValidation!D:W,19,FALSE))),"Date outside expected range for this species",""),"")))</f>
        <v/>
      </c>
      <c r="M968" s="127" t="str">
        <f>IF(LEN(E968&amp;"")&gt;0,IF(ISERROR(VLOOKUP(R968,SpeciesValidation!D:I,6,FALSE)),"",VLOOKUP(R968,SpeciesValidation!D:I,6,FALSE)),"")</f>
        <v/>
      </c>
      <c r="Q968" s="36" t="str">
        <f>IF(LEN(E968&amp;"")&gt;0,IF(ISERROR(VLOOKUP(E968,SpeciesValidation!B:G,2,FALSE)=TRUE),"",VLOOKUP(E968,SpeciesValidation!B:G,2,FALSE)),"")</f>
        <v/>
      </c>
      <c r="R968" s="36" t="str">
        <f>IF(LEN(E968&amp;"")&gt;0,IF(ISERROR(VLOOKUP(E968,SpeciesLookup!B:G,4,FALSE)=TRUE),"",VLOOKUP(E968,SpeciesLookup!B:G,4,FALSE)),"")</f>
        <v/>
      </c>
    </row>
    <row r="969" spans="1:18" ht="13.2" x14ac:dyDescent="0.25">
      <c r="A969" s="72"/>
      <c r="B969" s="73"/>
      <c r="C969" s="73"/>
      <c r="D969" s="11"/>
      <c r="E969" s="74"/>
      <c r="F969" s="75"/>
      <c r="G969" s="128" t="str">
        <f>IF(LEN(E969&amp;"")&gt;0,IF(ISERROR(VLOOKUP(E969,SpeciesLookup!B:G,6,FALSE)=TRUE),"",VLOOKUP(E969,SpeciesLookup!B:G,6,FALSE)),"")</f>
        <v/>
      </c>
      <c r="H969" s="128" t="str">
        <f>IF(LEN(E969&amp;"")&gt;0,IF(ISERROR(VLOOKUP(E969,SpeciesLookup!B:G,5,FALSE)=TRUE),"",VLOOKUP(E969,SpeciesLookup!B:G,5,FALSE)),"")</f>
        <v/>
      </c>
      <c r="I969" s="11"/>
      <c r="J969" s="73"/>
      <c r="K969" s="11"/>
      <c r="L969" s="127" t="str">
        <f>TRIM(IF(ISERROR(VLOOKUP(R969,SpeciesValidation!D:T,IF(ISNA(VLOOKUP(J969,Validation!B$2:C$15,2,FALSE)),FALSE,VLOOKUP(J969,Validation!B$2:C$15,2,FALSE)))),IF(LEN(E969&amp;"")&gt;0,"",""),VLOOKUP(R969,SpeciesValidation!D:T,VLOOKUP(J969,Validation!B$2:C$15,2,FALSE),FALSE)) &amp; " " &amp; IF(ISERROR(IF(LEFT(J969,1)="A",IF(IF(VLOOKUP(R969,SpeciesValidation!D:W,20,FALSE)=FALSE,OR(TEXT(A969,"MMDD")&lt;VLOOKUP(R969,SpeciesValidation!D:W,18,FALSE),TEXT(A969,"MMDD")&gt;VLOOKUP(R969,SpeciesValidation!D:W,19,FALSE)),IF(TEXT(A969,"MMDD")&lt;"0701",TEXT(A969,"MMDD")&gt;VLOOKUP(R969,SpeciesValidation!D:W,18,FALSE),TEXT(A969,"MMDD")&lt;VLOOKUP(R969,SpeciesValidation!D:W,19,FALSE))),"Date outside expected range for this species",""),"")),"",IF(LEFT(J969,1)="A",IF(IF(VLOOKUP(R969,SpeciesValidation!D:W,20,FALSE)=FALSE,OR(TEXT(A969,"MMDD")&lt;VLOOKUP(R969,SpeciesValidation!D:W,18,FALSE),TEXT(A969,"MMDD")&gt;VLOOKUP(R969,SpeciesValidation!D:W,19,FALSE)),IF(TEXT(A969,"MMDD")&lt;"0701",TEXT(A969,"MMDD")&gt;VLOOKUP(R969,SpeciesValidation!D:W,18,FALSE),TEXT(A969,"MMDD")&lt;VLOOKUP(R969,SpeciesValidation!D:W,19,FALSE))),"Date outside expected range for this species",""),"")))</f>
        <v/>
      </c>
      <c r="M969" s="127" t="str">
        <f>IF(LEN(E969&amp;"")&gt;0,IF(ISERROR(VLOOKUP(R969,SpeciesValidation!D:I,6,FALSE)),"",VLOOKUP(R969,SpeciesValidation!D:I,6,FALSE)),"")</f>
        <v/>
      </c>
      <c r="Q969" s="36" t="str">
        <f>IF(LEN(E969&amp;"")&gt;0,IF(ISERROR(VLOOKUP(E969,SpeciesValidation!B:G,2,FALSE)=TRUE),"",VLOOKUP(E969,SpeciesValidation!B:G,2,FALSE)),"")</f>
        <v/>
      </c>
      <c r="R969" s="36" t="str">
        <f>IF(LEN(E969&amp;"")&gt;0,IF(ISERROR(VLOOKUP(E969,SpeciesLookup!B:G,4,FALSE)=TRUE),"",VLOOKUP(E969,SpeciesLookup!B:G,4,FALSE)),"")</f>
        <v/>
      </c>
    </row>
    <row r="970" spans="1:18" ht="13.2" x14ac:dyDescent="0.25">
      <c r="A970" s="72"/>
      <c r="B970" s="73"/>
      <c r="C970" s="73"/>
      <c r="D970" s="11"/>
      <c r="E970" s="74"/>
      <c r="F970" s="75"/>
      <c r="G970" s="128" t="str">
        <f>IF(LEN(E970&amp;"")&gt;0,IF(ISERROR(VLOOKUP(E970,SpeciesLookup!B:G,6,FALSE)=TRUE),"",VLOOKUP(E970,SpeciesLookup!B:G,6,FALSE)),"")</f>
        <v/>
      </c>
      <c r="H970" s="128" t="str">
        <f>IF(LEN(E970&amp;"")&gt;0,IF(ISERROR(VLOOKUP(E970,SpeciesLookup!B:G,5,FALSE)=TRUE),"",VLOOKUP(E970,SpeciesLookup!B:G,5,FALSE)),"")</f>
        <v/>
      </c>
      <c r="I970" s="11"/>
      <c r="J970" s="73"/>
      <c r="K970" s="11"/>
      <c r="L970" s="127" t="str">
        <f>TRIM(IF(ISERROR(VLOOKUP(R970,SpeciesValidation!D:T,IF(ISNA(VLOOKUP(J970,Validation!B$2:C$15,2,FALSE)),FALSE,VLOOKUP(J970,Validation!B$2:C$15,2,FALSE)))),IF(LEN(E970&amp;"")&gt;0,"",""),VLOOKUP(R970,SpeciesValidation!D:T,VLOOKUP(J970,Validation!B$2:C$15,2,FALSE),FALSE)) &amp; " " &amp; IF(ISERROR(IF(LEFT(J970,1)="A",IF(IF(VLOOKUP(R970,SpeciesValidation!D:W,20,FALSE)=FALSE,OR(TEXT(A970,"MMDD")&lt;VLOOKUP(R970,SpeciesValidation!D:W,18,FALSE),TEXT(A970,"MMDD")&gt;VLOOKUP(R970,SpeciesValidation!D:W,19,FALSE)),IF(TEXT(A970,"MMDD")&lt;"0701",TEXT(A970,"MMDD")&gt;VLOOKUP(R970,SpeciesValidation!D:W,18,FALSE),TEXT(A970,"MMDD")&lt;VLOOKUP(R970,SpeciesValidation!D:W,19,FALSE))),"Date outside expected range for this species",""),"")),"",IF(LEFT(J970,1)="A",IF(IF(VLOOKUP(R970,SpeciesValidation!D:W,20,FALSE)=FALSE,OR(TEXT(A970,"MMDD")&lt;VLOOKUP(R970,SpeciesValidation!D:W,18,FALSE),TEXT(A970,"MMDD")&gt;VLOOKUP(R970,SpeciesValidation!D:W,19,FALSE)),IF(TEXT(A970,"MMDD")&lt;"0701",TEXT(A970,"MMDD")&gt;VLOOKUP(R970,SpeciesValidation!D:W,18,FALSE),TEXT(A970,"MMDD")&lt;VLOOKUP(R970,SpeciesValidation!D:W,19,FALSE))),"Date outside expected range for this species",""),"")))</f>
        <v/>
      </c>
      <c r="M970" s="127" t="str">
        <f>IF(LEN(E970&amp;"")&gt;0,IF(ISERROR(VLOOKUP(R970,SpeciesValidation!D:I,6,FALSE)),"",VLOOKUP(R970,SpeciesValidation!D:I,6,FALSE)),"")</f>
        <v/>
      </c>
      <c r="Q970" s="36" t="str">
        <f>IF(LEN(E970&amp;"")&gt;0,IF(ISERROR(VLOOKUP(E970,SpeciesValidation!B:G,2,FALSE)=TRUE),"",VLOOKUP(E970,SpeciesValidation!B:G,2,FALSE)),"")</f>
        <v/>
      </c>
      <c r="R970" s="36" t="str">
        <f>IF(LEN(E970&amp;"")&gt;0,IF(ISERROR(VLOOKUP(E970,SpeciesLookup!B:G,4,FALSE)=TRUE),"",VLOOKUP(E970,SpeciesLookup!B:G,4,FALSE)),"")</f>
        <v/>
      </c>
    </row>
    <row r="971" spans="1:18" ht="13.2" x14ac:dyDescent="0.25">
      <c r="A971" s="72"/>
      <c r="B971" s="73"/>
      <c r="C971" s="73"/>
      <c r="D971" s="11"/>
      <c r="E971" s="74"/>
      <c r="F971" s="75"/>
      <c r="G971" s="128" t="str">
        <f>IF(LEN(E971&amp;"")&gt;0,IF(ISERROR(VLOOKUP(E971,SpeciesLookup!B:G,6,FALSE)=TRUE),"",VLOOKUP(E971,SpeciesLookup!B:G,6,FALSE)),"")</f>
        <v/>
      </c>
      <c r="H971" s="128" t="str">
        <f>IF(LEN(E971&amp;"")&gt;0,IF(ISERROR(VLOOKUP(E971,SpeciesLookup!B:G,5,FALSE)=TRUE),"",VLOOKUP(E971,SpeciesLookup!B:G,5,FALSE)),"")</f>
        <v/>
      </c>
      <c r="I971" s="11"/>
      <c r="J971" s="73"/>
      <c r="K971" s="11"/>
      <c r="L971" s="127" t="str">
        <f>TRIM(IF(ISERROR(VLOOKUP(R971,SpeciesValidation!D:T,IF(ISNA(VLOOKUP(J971,Validation!B$2:C$15,2,FALSE)),FALSE,VLOOKUP(J971,Validation!B$2:C$15,2,FALSE)))),IF(LEN(E971&amp;"")&gt;0,"",""),VLOOKUP(R971,SpeciesValidation!D:T,VLOOKUP(J971,Validation!B$2:C$15,2,FALSE),FALSE)) &amp; " " &amp; IF(ISERROR(IF(LEFT(J971,1)="A",IF(IF(VLOOKUP(R971,SpeciesValidation!D:W,20,FALSE)=FALSE,OR(TEXT(A971,"MMDD")&lt;VLOOKUP(R971,SpeciesValidation!D:W,18,FALSE),TEXT(A971,"MMDD")&gt;VLOOKUP(R971,SpeciesValidation!D:W,19,FALSE)),IF(TEXT(A971,"MMDD")&lt;"0701",TEXT(A971,"MMDD")&gt;VLOOKUP(R971,SpeciesValidation!D:W,18,FALSE),TEXT(A971,"MMDD")&lt;VLOOKUP(R971,SpeciesValidation!D:W,19,FALSE))),"Date outside expected range for this species",""),"")),"",IF(LEFT(J971,1)="A",IF(IF(VLOOKUP(R971,SpeciesValidation!D:W,20,FALSE)=FALSE,OR(TEXT(A971,"MMDD")&lt;VLOOKUP(R971,SpeciesValidation!D:W,18,FALSE),TEXT(A971,"MMDD")&gt;VLOOKUP(R971,SpeciesValidation!D:W,19,FALSE)),IF(TEXT(A971,"MMDD")&lt;"0701",TEXT(A971,"MMDD")&gt;VLOOKUP(R971,SpeciesValidation!D:W,18,FALSE),TEXT(A971,"MMDD")&lt;VLOOKUP(R971,SpeciesValidation!D:W,19,FALSE))),"Date outside expected range for this species",""),"")))</f>
        <v/>
      </c>
      <c r="M971" s="127" t="str">
        <f>IF(LEN(E971&amp;"")&gt;0,IF(ISERROR(VLOOKUP(R971,SpeciesValidation!D:I,6,FALSE)),"",VLOOKUP(R971,SpeciesValidation!D:I,6,FALSE)),"")</f>
        <v/>
      </c>
      <c r="Q971" s="36" t="str">
        <f>IF(LEN(E971&amp;"")&gt;0,IF(ISERROR(VLOOKUP(E971,SpeciesValidation!B:G,2,FALSE)=TRUE),"",VLOOKUP(E971,SpeciesValidation!B:G,2,FALSE)),"")</f>
        <v/>
      </c>
      <c r="R971" s="36" t="str">
        <f>IF(LEN(E971&amp;"")&gt;0,IF(ISERROR(VLOOKUP(E971,SpeciesLookup!B:G,4,FALSE)=TRUE),"",VLOOKUP(E971,SpeciesLookup!B:G,4,FALSE)),"")</f>
        <v/>
      </c>
    </row>
    <row r="972" spans="1:18" ht="13.2" x14ac:dyDescent="0.25">
      <c r="A972" s="72"/>
      <c r="B972" s="73"/>
      <c r="C972" s="73"/>
      <c r="D972" s="11"/>
      <c r="E972" s="74"/>
      <c r="F972" s="75"/>
      <c r="G972" s="128" t="str">
        <f>IF(LEN(E972&amp;"")&gt;0,IF(ISERROR(VLOOKUP(E972,SpeciesLookup!B:G,6,FALSE)=TRUE),"",VLOOKUP(E972,SpeciesLookup!B:G,6,FALSE)),"")</f>
        <v/>
      </c>
      <c r="H972" s="128" t="str">
        <f>IF(LEN(E972&amp;"")&gt;0,IF(ISERROR(VLOOKUP(E972,SpeciesLookup!B:G,5,FALSE)=TRUE),"",VLOOKUP(E972,SpeciesLookup!B:G,5,FALSE)),"")</f>
        <v/>
      </c>
      <c r="I972" s="11"/>
      <c r="J972" s="73"/>
      <c r="K972" s="11"/>
      <c r="L972" s="127" t="str">
        <f>TRIM(IF(ISERROR(VLOOKUP(R972,SpeciesValidation!D:T,IF(ISNA(VLOOKUP(J972,Validation!B$2:C$15,2,FALSE)),FALSE,VLOOKUP(J972,Validation!B$2:C$15,2,FALSE)))),IF(LEN(E972&amp;"")&gt;0,"",""),VLOOKUP(R972,SpeciesValidation!D:T,VLOOKUP(J972,Validation!B$2:C$15,2,FALSE),FALSE)) &amp; " " &amp; IF(ISERROR(IF(LEFT(J972,1)="A",IF(IF(VLOOKUP(R972,SpeciesValidation!D:W,20,FALSE)=FALSE,OR(TEXT(A972,"MMDD")&lt;VLOOKUP(R972,SpeciesValidation!D:W,18,FALSE),TEXT(A972,"MMDD")&gt;VLOOKUP(R972,SpeciesValidation!D:W,19,FALSE)),IF(TEXT(A972,"MMDD")&lt;"0701",TEXT(A972,"MMDD")&gt;VLOOKUP(R972,SpeciesValidation!D:W,18,FALSE),TEXT(A972,"MMDD")&lt;VLOOKUP(R972,SpeciesValidation!D:W,19,FALSE))),"Date outside expected range for this species",""),"")),"",IF(LEFT(J972,1)="A",IF(IF(VLOOKUP(R972,SpeciesValidation!D:W,20,FALSE)=FALSE,OR(TEXT(A972,"MMDD")&lt;VLOOKUP(R972,SpeciesValidation!D:W,18,FALSE),TEXT(A972,"MMDD")&gt;VLOOKUP(R972,SpeciesValidation!D:W,19,FALSE)),IF(TEXT(A972,"MMDD")&lt;"0701",TEXT(A972,"MMDD")&gt;VLOOKUP(R972,SpeciesValidation!D:W,18,FALSE),TEXT(A972,"MMDD")&lt;VLOOKUP(R972,SpeciesValidation!D:W,19,FALSE))),"Date outside expected range for this species",""),"")))</f>
        <v/>
      </c>
      <c r="M972" s="127" t="str">
        <f>IF(LEN(E972&amp;"")&gt;0,IF(ISERROR(VLOOKUP(R972,SpeciesValidation!D:I,6,FALSE)),"",VLOOKUP(R972,SpeciesValidation!D:I,6,FALSE)),"")</f>
        <v/>
      </c>
      <c r="Q972" s="36" t="str">
        <f>IF(LEN(E972&amp;"")&gt;0,IF(ISERROR(VLOOKUP(E972,SpeciesValidation!B:G,2,FALSE)=TRUE),"",VLOOKUP(E972,SpeciesValidation!B:G,2,FALSE)),"")</f>
        <v/>
      </c>
      <c r="R972" s="36" t="str">
        <f>IF(LEN(E972&amp;"")&gt;0,IF(ISERROR(VLOOKUP(E972,SpeciesLookup!B:G,4,FALSE)=TRUE),"",VLOOKUP(E972,SpeciesLookup!B:G,4,FALSE)),"")</f>
        <v/>
      </c>
    </row>
    <row r="973" spans="1:18" ht="13.2" x14ac:dyDescent="0.25">
      <c r="A973" s="72"/>
      <c r="B973" s="73"/>
      <c r="C973" s="73"/>
      <c r="D973" s="11"/>
      <c r="E973" s="74"/>
      <c r="F973" s="75"/>
      <c r="G973" s="128" t="str">
        <f>IF(LEN(E973&amp;"")&gt;0,IF(ISERROR(VLOOKUP(E973,SpeciesLookup!B:G,6,FALSE)=TRUE),"",VLOOKUP(E973,SpeciesLookup!B:G,6,FALSE)),"")</f>
        <v/>
      </c>
      <c r="H973" s="128" t="str">
        <f>IF(LEN(E973&amp;"")&gt;0,IF(ISERROR(VLOOKUP(E973,SpeciesLookup!B:G,5,FALSE)=TRUE),"",VLOOKUP(E973,SpeciesLookup!B:G,5,FALSE)),"")</f>
        <v/>
      </c>
      <c r="I973" s="11"/>
      <c r="J973" s="73"/>
      <c r="K973" s="11"/>
      <c r="L973" s="127" t="str">
        <f>TRIM(IF(ISERROR(VLOOKUP(R973,SpeciesValidation!D:T,IF(ISNA(VLOOKUP(J973,Validation!B$2:C$15,2,FALSE)),FALSE,VLOOKUP(J973,Validation!B$2:C$15,2,FALSE)))),IF(LEN(E973&amp;"")&gt;0,"",""),VLOOKUP(R973,SpeciesValidation!D:T,VLOOKUP(J973,Validation!B$2:C$15,2,FALSE),FALSE)) &amp; " " &amp; IF(ISERROR(IF(LEFT(J973,1)="A",IF(IF(VLOOKUP(R973,SpeciesValidation!D:W,20,FALSE)=FALSE,OR(TEXT(A973,"MMDD")&lt;VLOOKUP(R973,SpeciesValidation!D:W,18,FALSE),TEXT(A973,"MMDD")&gt;VLOOKUP(R973,SpeciesValidation!D:W,19,FALSE)),IF(TEXT(A973,"MMDD")&lt;"0701",TEXT(A973,"MMDD")&gt;VLOOKUP(R973,SpeciesValidation!D:W,18,FALSE),TEXT(A973,"MMDD")&lt;VLOOKUP(R973,SpeciesValidation!D:W,19,FALSE))),"Date outside expected range for this species",""),"")),"",IF(LEFT(J973,1)="A",IF(IF(VLOOKUP(R973,SpeciesValidation!D:W,20,FALSE)=FALSE,OR(TEXT(A973,"MMDD")&lt;VLOOKUP(R973,SpeciesValidation!D:W,18,FALSE),TEXT(A973,"MMDD")&gt;VLOOKUP(R973,SpeciesValidation!D:W,19,FALSE)),IF(TEXT(A973,"MMDD")&lt;"0701",TEXT(A973,"MMDD")&gt;VLOOKUP(R973,SpeciesValidation!D:W,18,FALSE),TEXT(A973,"MMDD")&lt;VLOOKUP(R973,SpeciesValidation!D:W,19,FALSE))),"Date outside expected range for this species",""),"")))</f>
        <v/>
      </c>
      <c r="M973" s="127" t="str">
        <f>IF(LEN(E973&amp;"")&gt;0,IF(ISERROR(VLOOKUP(R973,SpeciesValidation!D:I,6,FALSE)),"",VLOOKUP(R973,SpeciesValidation!D:I,6,FALSE)),"")</f>
        <v/>
      </c>
      <c r="Q973" s="36" t="str">
        <f>IF(LEN(E973&amp;"")&gt;0,IF(ISERROR(VLOOKUP(E973,SpeciesValidation!B:G,2,FALSE)=TRUE),"",VLOOKUP(E973,SpeciesValidation!B:G,2,FALSE)),"")</f>
        <v/>
      </c>
      <c r="R973" s="36" t="str">
        <f>IF(LEN(E973&amp;"")&gt;0,IF(ISERROR(VLOOKUP(E973,SpeciesLookup!B:G,4,FALSE)=TRUE),"",VLOOKUP(E973,SpeciesLookup!B:G,4,FALSE)),"")</f>
        <v/>
      </c>
    </row>
    <row r="974" spans="1:18" ht="13.2" x14ac:dyDescent="0.25">
      <c r="A974" s="72"/>
      <c r="B974" s="73"/>
      <c r="C974" s="73"/>
      <c r="D974" s="11"/>
      <c r="E974" s="74"/>
      <c r="F974" s="75"/>
      <c r="G974" s="128" t="str">
        <f>IF(LEN(E974&amp;"")&gt;0,IF(ISERROR(VLOOKUP(E974,SpeciesLookup!B:G,6,FALSE)=TRUE),"",VLOOKUP(E974,SpeciesLookup!B:G,6,FALSE)),"")</f>
        <v/>
      </c>
      <c r="H974" s="128" t="str">
        <f>IF(LEN(E974&amp;"")&gt;0,IF(ISERROR(VLOOKUP(E974,SpeciesLookup!B:G,5,FALSE)=TRUE),"",VLOOKUP(E974,SpeciesLookup!B:G,5,FALSE)),"")</f>
        <v/>
      </c>
      <c r="I974" s="11"/>
      <c r="J974" s="73"/>
      <c r="K974" s="11"/>
      <c r="L974" s="127" t="str">
        <f>TRIM(IF(ISERROR(VLOOKUP(R974,SpeciesValidation!D:T,IF(ISNA(VLOOKUP(J974,Validation!B$2:C$15,2,FALSE)),FALSE,VLOOKUP(J974,Validation!B$2:C$15,2,FALSE)))),IF(LEN(E974&amp;"")&gt;0,"",""),VLOOKUP(R974,SpeciesValidation!D:T,VLOOKUP(J974,Validation!B$2:C$15,2,FALSE),FALSE)) &amp; " " &amp; IF(ISERROR(IF(LEFT(J974,1)="A",IF(IF(VLOOKUP(R974,SpeciesValidation!D:W,20,FALSE)=FALSE,OR(TEXT(A974,"MMDD")&lt;VLOOKUP(R974,SpeciesValidation!D:W,18,FALSE),TEXT(A974,"MMDD")&gt;VLOOKUP(R974,SpeciesValidation!D:W,19,FALSE)),IF(TEXT(A974,"MMDD")&lt;"0701",TEXT(A974,"MMDD")&gt;VLOOKUP(R974,SpeciesValidation!D:W,18,FALSE),TEXT(A974,"MMDD")&lt;VLOOKUP(R974,SpeciesValidation!D:W,19,FALSE))),"Date outside expected range for this species",""),"")),"",IF(LEFT(J974,1)="A",IF(IF(VLOOKUP(R974,SpeciesValidation!D:W,20,FALSE)=FALSE,OR(TEXT(A974,"MMDD")&lt;VLOOKUP(R974,SpeciesValidation!D:W,18,FALSE),TEXT(A974,"MMDD")&gt;VLOOKUP(R974,SpeciesValidation!D:W,19,FALSE)),IF(TEXT(A974,"MMDD")&lt;"0701",TEXT(A974,"MMDD")&gt;VLOOKUP(R974,SpeciesValidation!D:W,18,FALSE),TEXT(A974,"MMDD")&lt;VLOOKUP(R974,SpeciesValidation!D:W,19,FALSE))),"Date outside expected range for this species",""),"")))</f>
        <v/>
      </c>
      <c r="M974" s="127" t="str">
        <f>IF(LEN(E974&amp;"")&gt;0,IF(ISERROR(VLOOKUP(R974,SpeciesValidation!D:I,6,FALSE)),"",VLOOKUP(R974,SpeciesValidation!D:I,6,FALSE)),"")</f>
        <v/>
      </c>
      <c r="Q974" s="36" t="str">
        <f>IF(LEN(E974&amp;"")&gt;0,IF(ISERROR(VLOOKUP(E974,SpeciesValidation!B:G,2,FALSE)=TRUE),"",VLOOKUP(E974,SpeciesValidation!B:G,2,FALSE)),"")</f>
        <v/>
      </c>
      <c r="R974" s="36" t="str">
        <f>IF(LEN(E974&amp;"")&gt;0,IF(ISERROR(VLOOKUP(E974,SpeciesLookup!B:G,4,FALSE)=TRUE),"",VLOOKUP(E974,SpeciesLookup!B:G,4,FALSE)),"")</f>
        <v/>
      </c>
    </row>
    <row r="975" spans="1:18" ht="13.2" x14ac:dyDescent="0.25">
      <c r="A975" s="72"/>
      <c r="B975" s="73"/>
      <c r="C975" s="73"/>
      <c r="D975" s="11"/>
      <c r="E975" s="74"/>
      <c r="F975" s="75"/>
      <c r="G975" s="128" t="str">
        <f>IF(LEN(E975&amp;"")&gt;0,IF(ISERROR(VLOOKUP(E975,SpeciesLookup!B:G,6,FALSE)=TRUE),"",VLOOKUP(E975,SpeciesLookup!B:G,6,FALSE)),"")</f>
        <v/>
      </c>
      <c r="H975" s="128" t="str">
        <f>IF(LEN(E975&amp;"")&gt;0,IF(ISERROR(VLOOKUP(E975,SpeciesLookup!B:G,5,FALSE)=TRUE),"",VLOOKUP(E975,SpeciesLookup!B:G,5,FALSE)),"")</f>
        <v/>
      </c>
      <c r="I975" s="11"/>
      <c r="J975" s="73"/>
      <c r="K975" s="11"/>
      <c r="L975" s="127" t="str">
        <f>TRIM(IF(ISERROR(VLOOKUP(R975,SpeciesValidation!D:T,IF(ISNA(VLOOKUP(J975,Validation!B$2:C$15,2,FALSE)),FALSE,VLOOKUP(J975,Validation!B$2:C$15,2,FALSE)))),IF(LEN(E975&amp;"")&gt;0,"",""),VLOOKUP(R975,SpeciesValidation!D:T,VLOOKUP(J975,Validation!B$2:C$15,2,FALSE),FALSE)) &amp; " " &amp; IF(ISERROR(IF(LEFT(J975,1)="A",IF(IF(VLOOKUP(R975,SpeciesValidation!D:W,20,FALSE)=FALSE,OR(TEXT(A975,"MMDD")&lt;VLOOKUP(R975,SpeciesValidation!D:W,18,FALSE),TEXT(A975,"MMDD")&gt;VLOOKUP(R975,SpeciesValidation!D:W,19,FALSE)),IF(TEXT(A975,"MMDD")&lt;"0701",TEXT(A975,"MMDD")&gt;VLOOKUP(R975,SpeciesValidation!D:W,18,FALSE),TEXT(A975,"MMDD")&lt;VLOOKUP(R975,SpeciesValidation!D:W,19,FALSE))),"Date outside expected range for this species",""),"")),"",IF(LEFT(J975,1)="A",IF(IF(VLOOKUP(R975,SpeciesValidation!D:W,20,FALSE)=FALSE,OR(TEXT(A975,"MMDD")&lt;VLOOKUP(R975,SpeciesValidation!D:W,18,FALSE),TEXT(A975,"MMDD")&gt;VLOOKUP(R975,SpeciesValidation!D:W,19,FALSE)),IF(TEXT(A975,"MMDD")&lt;"0701",TEXT(A975,"MMDD")&gt;VLOOKUP(R975,SpeciesValidation!D:W,18,FALSE),TEXT(A975,"MMDD")&lt;VLOOKUP(R975,SpeciesValidation!D:W,19,FALSE))),"Date outside expected range for this species",""),"")))</f>
        <v/>
      </c>
      <c r="M975" s="127" t="str">
        <f>IF(LEN(E975&amp;"")&gt;0,IF(ISERROR(VLOOKUP(R975,SpeciesValidation!D:I,6,FALSE)),"",VLOOKUP(R975,SpeciesValidation!D:I,6,FALSE)),"")</f>
        <v/>
      </c>
      <c r="Q975" s="36" t="str">
        <f>IF(LEN(E975&amp;"")&gt;0,IF(ISERROR(VLOOKUP(E975,SpeciesValidation!B:G,2,FALSE)=TRUE),"",VLOOKUP(E975,SpeciesValidation!B:G,2,FALSE)),"")</f>
        <v/>
      </c>
      <c r="R975" s="36" t="str">
        <f>IF(LEN(E975&amp;"")&gt;0,IF(ISERROR(VLOOKUP(E975,SpeciesLookup!B:G,4,FALSE)=TRUE),"",VLOOKUP(E975,SpeciesLookup!B:G,4,FALSE)),"")</f>
        <v/>
      </c>
    </row>
    <row r="976" spans="1:18" ht="13.2" x14ac:dyDescent="0.25">
      <c r="A976" s="72"/>
      <c r="B976" s="73"/>
      <c r="C976" s="73"/>
      <c r="D976" s="11"/>
      <c r="E976" s="74"/>
      <c r="F976" s="75"/>
      <c r="G976" s="128" t="str">
        <f>IF(LEN(E976&amp;"")&gt;0,IF(ISERROR(VLOOKUP(E976,SpeciesLookup!B:G,6,FALSE)=TRUE),"",VLOOKUP(E976,SpeciesLookup!B:G,6,FALSE)),"")</f>
        <v/>
      </c>
      <c r="H976" s="128" t="str">
        <f>IF(LEN(E976&amp;"")&gt;0,IF(ISERROR(VLOOKUP(E976,SpeciesLookup!B:G,5,FALSE)=TRUE),"",VLOOKUP(E976,SpeciesLookup!B:G,5,FALSE)),"")</f>
        <v/>
      </c>
      <c r="I976" s="11"/>
      <c r="J976" s="73"/>
      <c r="K976" s="11"/>
      <c r="L976" s="127" t="str">
        <f>TRIM(IF(ISERROR(VLOOKUP(R976,SpeciesValidation!D:T,IF(ISNA(VLOOKUP(J976,Validation!B$2:C$15,2,FALSE)),FALSE,VLOOKUP(J976,Validation!B$2:C$15,2,FALSE)))),IF(LEN(E976&amp;"")&gt;0,"",""),VLOOKUP(R976,SpeciesValidation!D:T,VLOOKUP(J976,Validation!B$2:C$15,2,FALSE),FALSE)) &amp; " " &amp; IF(ISERROR(IF(LEFT(J976,1)="A",IF(IF(VLOOKUP(R976,SpeciesValidation!D:W,20,FALSE)=FALSE,OR(TEXT(A976,"MMDD")&lt;VLOOKUP(R976,SpeciesValidation!D:W,18,FALSE),TEXT(A976,"MMDD")&gt;VLOOKUP(R976,SpeciesValidation!D:W,19,FALSE)),IF(TEXT(A976,"MMDD")&lt;"0701",TEXT(A976,"MMDD")&gt;VLOOKUP(R976,SpeciesValidation!D:W,18,FALSE),TEXT(A976,"MMDD")&lt;VLOOKUP(R976,SpeciesValidation!D:W,19,FALSE))),"Date outside expected range for this species",""),"")),"",IF(LEFT(J976,1)="A",IF(IF(VLOOKUP(R976,SpeciesValidation!D:W,20,FALSE)=FALSE,OR(TEXT(A976,"MMDD")&lt;VLOOKUP(R976,SpeciesValidation!D:W,18,FALSE),TEXT(A976,"MMDD")&gt;VLOOKUP(R976,SpeciesValidation!D:W,19,FALSE)),IF(TEXT(A976,"MMDD")&lt;"0701",TEXT(A976,"MMDD")&gt;VLOOKUP(R976,SpeciesValidation!D:W,18,FALSE),TEXT(A976,"MMDD")&lt;VLOOKUP(R976,SpeciesValidation!D:W,19,FALSE))),"Date outside expected range for this species",""),"")))</f>
        <v/>
      </c>
      <c r="M976" s="127" t="str">
        <f>IF(LEN(E976&amp;"")&gt;0,IF(ISERROR(VLOOKUP(R976,SpeciesValidation!D:I,6,FALSE)),"",VLOOKUP(R976,SpeciesValidation!D:I,6,FALSE)),"")</f>
        <v/>
      </c>
      <c r="Q976" s="36" t="str">
        <f>IF(LEN(E976&amp;"")&gt;0,IF(ISERROR(VLOOKUP(E976,SpeciesValidation!B:G,2,FALSE)=TRUE),"",VLOOKUP(E976,SpeciesValidation!B:G,2,FALSE)),"")</f>
        <v/>
      </c>
      <c r="R976" s="36" t="str">
        <f>IF(LEN(E976&amp;"")&gt;0,IF(ISERROR(VLOOKUP(E976,SpeciesLookup!B:G,4,FALSE)=TRUE),"",VLOOKUP(E976,SpeciesLookup!B:G,4,FALSE)),"")</f>
        <v/>
      </c>
    </row>
    <row r="977" spans="1:18" ht="13.2" x14ac:dyDescent="0.25">
      <c r="A977" s="72"/>
      <c r="B977" s="73"/>
      <c r="C977" s="73"/>
      <c r="D977" s="11"/>
      <c r="E977" s="74"/>
      <c r="F977" s="75"/>
      <c r="G977" s="128" t="str">
        <f>IF(LEN(E977&amp;"")&gt;0,IF(ISERROR(VLOOKUP(E977,SpeciesLookup!B:G,6,FALSE)=TRUE),"",VLOOKUP(E977,SpeciesLookup!B:G,6,FALSE)),"")</f>
        <v/>
      </c>
      <c r="H977" s="128" t="str">
        <f>IF(LEN(E977&amp;"")&gt;0,IF(ISERROR(VLOOKUP(E977,SpeciesLookup!B:G,5,FALSE)=TRUE),"",VLOOKUP(E977,SpeciesLookup!B:G,5,FALSE)),"")</f>
        <v/>
      </c>
      <c r="I977" s="11"/>
      <c r="J977" s="73"/>
      <c r="K977" s="11"/>
      <c r="L977" s="127" t="str">
        <f>TRIM(IF(ISERROR(VLOOKUP(R977,SpeciesValidation!D:T,IF(ISNA(VLOOKUP(J977,Validation!B$2:C$15,2,FALSE)),FALSE,VLOOKUP(J977,Validation!B$2:C$15,2,FALSE)))),IF(LEN(E977&amp;"")&gt;0,"",""),VLOOKUP(R977,SpeciesValidation!D:T,VLOOKUP(J977,Validation!B$2:C$15,2,FALSE),FALSE)) &amp; " " &amp; IF(ISERROR(IF(LEFT(J977,1)="A",IF(IF(VLOOKUP(R977,SpeciesValidation!D:W,20,FALSE)=FALSE,OR(TEXT(A977,"MMDD")&lt;VLOOKUP(R977,SpeciesValidation!D:W,18,FALSE),TEXT(A977,"MMDD")&gt;VLOOKUP(R977,SpeciesValidation!D:W,19,FALSE)),IF(TEXT(A977,"MMDD")&lt;"0701",TEXT(A977,"MMDD")&gt;VLOOKUP(R977,SpeciesValidation!D:W,18,FALSE),TEXT(A977,"MMDD")&lt;VLOOKUP(R977,SpeciesValidation!D:W,19,FALSE))),"Date outside expected range for this species",""),"")),"",IF(LEFT(J977,1)="A",IF(IF(VLOOKUP(R977,SpeciesValidation!D:W,20,FALSE)=FALSE,OR(TEXT(A977,"MMDD")&lt;VLOOKUP(R977,SpeciesValidation!D:W,18,FALSE),TEXT(A977,"MMDD")&gt;VLOOKUP(R977,SpeciesValidation!D:W,19,FALSE)),IF(TEXT(A977,"MMDD")&lt;"0701",TEXT(A977,"MMDD")&gt;VLOOKUP(R977,SpeciesValidation!D:W,18,FALSE),TEXT(A977,"MMDD")&lt;VLOOKUP(R977,SpeciesValidation!D:W,19,FALSE))),"Date outside expected range for this species",""),"")))</f>
        <v/>
      </c>
      <c r="M977" s="127" t="str">
        <f>IF(LEN(E977&amp;"")&gt;0,IF(ISERROR(VLOOKUP(R977,SpeciesValidation!D:I,6,FALSE)),"",VLOOKUP(R977,SpeciesValidation!D:I,6,FALSE)),"")</f>
        <v/>
      </c>
      <c r="Q977" s="36" t="str">
        <f>IF(LEN(E977&amp;"")&gt;0,IF(ISERROR(VLOOKUP(E977,SpeciesValidation!B:G,2,FALSE)=TRUE),"",VLOOKUP(E977,SpeciesValidation!B:G,2,FALSE)),"")</f>
        <v/>
      </c>
      <c r="R977" s="36" t="str">
        <f>IF(LEN(E977&amp;"")&gt;0,IF(ISERROR(VLOOKUP(E977,SpeciesLookup!B:G,4,FALSE)=TRUE),"",VLOOKUP(E977,SpeciesLookup!B:G,4,FALSE)),"")</f>
        <v/>
      </c>
    </row>
    <row r="978" spans="1:18" ht="13.2" x14ac:dyDescent="0.25">
      <c r="A978" s="72"/>
      <c r="B978" s="73"/>
      <c r="C978" s="73"/>
      <c r="D978" s="11"/>
      <c r="E978" s="74"/>
      <c r="F978" s="75"/>
      <c r="G978" s="128" t="str">
        <f>IF(LEN(E978&amp;"")&gt;0,IF(ISERROR(VLOOKUP(E978,SpeciesLookup!B:G,6,FALSE)=TRUE),"",VLOOKUP(E978,SpeciesLookup!B:G,6,FALSE)),"")</f>
        <v/>
      </c>
      <c r="H978" s="128" t="str">
        <f>IF(LEN(E978&amp;"")&gt;0,IF(ISERROR(VLOOKUP(E978,SpeciesLookup!B:G,5,FALSE)=TRUE),"",VLOOKUP(E978,SpeciesLookup!B:G,5,FALSE)),"")</f>
        <v/>
      </c>
      <c r="I978" s="11"/>
      <c r="J978" s="73"/>
      <c r="K978" s="11"/>
      <c r="L978" s="127" t="str">
        <f>TRIM(IF(ISERROR(VLOOKUP(R978,SpeciesValidation!D:T,IF(ISNA(VLOOKUP(J978,Validation!B$2:C$15,2,FALSE)),FALSE,VLOOKUP(J978,Validation!B$2:C$15,2,FALSE)))),IF(LEN(E978&amp;"")&gt;0,"",""),VLOOKUP(R978,SpeciesValidation!D:T,VLOOKUP(J978,Validation!B$2:C$15,2,FALSE),FALSE)) &amp; " " &amp; IF(ISERROR(IF(LEFT(J978,1)="A",IF(IF(VLOOKUP(R978,SpeciesValidation!D:W,20,FALSE)=FALSE,OR(TEXT(A978,"MMDD")&lt;VLOOKUP(R978,SpeciesValidation!D:W,18,FALSE),TEXT(A978,"MMDD")&gt;VLOOKUP(R978,SpeciesValidation!D:W,19,FALSE)),IF(TEXT(A978,"MMDD")&lt;"0701",TEXT(A978,"MMDD")&gt;VLOOKUP(R978,SpeciesValidation!D:W,18,FALSE),TEXT(A978,"MMDD")&lt;VLOOKUP(R978,SpeciesValidation!D:W,19,FALSE))),"Date outside expected range for this species",""),"")),"",IF(LEFT(J978,1)="A",IF(IF(VLOOKUP(R978,SpeciesValidation!D:W,20,FALSE)=FALSE,OR(TEXT(A978,"MMDD")&lt;VLOOKUP(R978,SpeciesValidation!D:W,18,FALSE),TEXT(A978,"MMDD")&gt;VLOOKUP(R978,SpeciesValidation!D:W,19,FALSE)),IF(TEXT(A978,"MMDD")&lt;"0701",TEXT(A978,"MMDD")&gt;VLOOKUP(R978,SpeciesValidation!D:W,18,FALSE),TEXT(A978,"MMDD")&lt;VLOOKUP(R978,SpeciesValidation!D:W,19,FALSE))),"Date outside expected range for this species",""),"")))</f>
        <v/>
      </c>
      <c r="M978" s="127" t="str">
        <f>IF(LEN(E978&amp;"")&gt;0,IF(ISERROR(VLOOKUP(R978,SpeciesValidation!D:I,6,FALSE)),"",VLOOKUP(R978,SpeciesValidation!D:I,6,FALSE)),"")</f>
        <v/>
      </c>
      <c r="Q978" s="36" t="str">
        <f>IF(LEN(E978&amp;"")&gt;0,IF(ISERROR(VLOOKUP(E978,SpeciesValidation!B:G,2,FALSE)=TRUE),"",VLOOKUP(E978,SpeciesValidation!B:G,2,FALSE)),"")</f>
        <v/>
      </c>
      <c r="R978" s="36" t="str">
        <f>IF(LEN(E978&amp;"")&gt;0,IF(ISERROR(VLOOKUP(E978,SpeciesLookup!B:G,4,FALSE)=TRUE),"",VLOOKUP(E978,SpeciesLookup!B:G,4,FALSE)),"")</f>
        <v/>
      </c>
    </row>
    <row r="979" spans="1:18" ht="13.2" x14ac:dyDescent="0.25">
      <c r="A979" s="72"/>
      <c r="B979" s="73"/>
      <c r="C979" s="73"/>
      <c r="D979" s="11"/>
      <c r="E979" s="74"/>
      <c r="F979" s="75"/>
      <c r="G979" s="128" t="str">
        <f>IF(LEN(E979&amp;"")&gt;0,IF(ISERROR(VLOOKUP(E979,SpeciesLookup!B:G,6,FALSE)=TRUE),"",VLOOKUP(E979,SpeciesLookup!B:G,6,FALSE)),"")</f>
        <v/>
      </c>
      <c r="H979" s="128" t="str">
        <f>IF(LEN(E979&amp;"")&gt;0,IF(ISERROR(VLOOKUP(E979,SpeciesLookup!B:G,5,FALSE)=TRUE),"",VLOOKUP(E979,SpeciesLookup!B:G,5,FALSE)),"")</f>
        <v/>
      </c>
      <c r="I979" s="11"/>
      <c r="J979" s="73"/>
      <c r="K979" s="11"/>
      <c r="L979" s="127" t="str">
        <f>TRIM(IF(ISERROR(VLOOKUP(R979,SpeciesValidation!D:T,IF(ISNA(VLOOKUP(J979,Validation!B$2:C$15,2,FALSE)),FALSE,VLOOKUP(J979,Validation!B$2:C$15,2,FALSE)))),IF(LEN(E979&amp;"")&gt;0,"",""),VLOOKUP(R979,SpeciesValidation!D:T,VLOOKUP(J979,Validation!B$2:C$15,2,FALSE),FALSE)) &amp; " " &amp; IF(ISERROR(IF(LEFT(J979,1)="A",IF(IF(VLOOKUP(R979,SpeciesValidation!D:W,20,FALSE)=FALSE,OR(TEXT(A979,"MMDD")&lt;VLOOKUP(R979,SpeciesValidation!D:W,18,FALSE),TEXT(A979,"MMDD")&gt;VLOOKUP(R979,SpeciesValidation!D:W,19,FALSE)),IF(TEXT(A979,"MMDD")&lt;"0701",TEXT(A979,"MMDD")&gt;VLOOKUP(R979,SpeciesValidation!D:W,18,FALSE),TEXT(A979,"MMDD")&lt;VLOOKUP(R979,SpeciesValidation!D:W,19,FALSE))),"Date outside expected range for this species",""),"")),"",IF(LEFT(J979,1)="A",IF(IF(VLOOKUP(R979,SpeciesValidation!D:W,20,FALSE)=FALSE,OR(TEXT(A979,"MMDD")&lt;VLOOKUP(R979,SpeciesValidation!D:W,18,FALSE),TEXT(A979,"MMDD")&gt;VLOOKUP(R979,SpeciesValidation!D:W,19,FALSE)),IF(TEXT(A979,"MMDD")&lt;"0701",TEXT(A979,"MMDD")&gt;VLOOKUP(R979,SpeciesValidation!D:W,18,FALSE),TEXT(A979,"MMDD")&lt;VLOOKUP(R979,SpeciesValidation!D:W,19,FALSE))),"Date outside expected range for this species",""),"")))</f>
        <v/>
      </c>
      <c r="M979" s="127" t="str">
        <f>IF(LEN(E979&amp;"")&gt;0,IF(ISERROR(VLOOKUP(R979,SpeciesValidation!D:I,6,FALSE)),"",VLOOKUP(R979,SpeciesValidation!D:I,6,FALSE)),"")</f>
        <v/>
      </c>
      <c r="Q979" s="36" t="str">
        <f>IF(LEN(E979&amp;"")&gt;0,IF(ISERROR(VLOOKUP(E979,SpeciesValidation!B:G,2,FALSE)=TRUE),"",VLOOKUP(E979,SpeciesValidation!B:G,2,FALSE)),"")</f>
        <v/>
      </c>
      <c r="R979" s="36" t="str">
        <f>IF(LEN(E979&amp;"")&gt;0,IF(ISERROR(VLOOKUP(E979,SpeciesLookup!B:G,4,FALSE)=TRUE),"",VLOOKUP(E979,SpeciesLookup!B:G,4,FALSE)),"")</f>
        <v/>
      </c>
    </row>
    <row r="980" spans="1:18" ht="13.2" x14ac:dyDescent="0.25">
      <c r="A980" s="72"/>
      <c r="B980" s="73"/>
      <c r="C980" s="73"/>
      <c r="D980" s="11"/>
      <c r="E980" s="74"/>
      <c r="F980" s="75"/>
      <c r="G980" s="128" t="str">
        <f>IF(LEN(E980&amp;"")&gt;0,IF(ISERROR(VLOOKUP(E980,SpeciesLookup!B:G,6,FALSE)=TRUE),"",VLOOKUP(E980,SpeciesLookup!B:G,6,FALSE)),"")</f>
        <v/>
      </c>
      <c r="H980" s="128" t="str">
        <f>IF(LEN(E980&amp;"")&gt;0,IF(ISERROR(VLOOKUP(E980,SpeciesLookup!B:G,5,FALSE)=TRUE),"",VLOOKUP(E980,SpeciesLookup!B:G,5,FALSE)),"")</f>
        <v/>
      </c>
      <c r="I980" s="11"/>
      <c r="J980" s="73"/>
      <c r="K980" s="11"/>
      <c r="L980" s="127" t="str">
        <f>TRIM(IF(ISERROR(VLOOKUP(R980,SpeciesValidation!D:T,IF(ISNA(VLOOKUP(J980,Validation!B$2:C$15,2,FALSE)),FALSE,VLOOKUP(J980,Validation!B$2:C$15,2,FALSE)))),IF(LEN(E980&amp;"")&gt;0,"",""),VLOOKUP(R980,SpeciesValidation!D:T,VLOOKUP(J980,Validation!B$2:C$15,2,FALSE),FALSE)) &amp; " " &amp; IF(ISERROR(IF(LEFT(J980,1)="A",IF(IF(VLOOKUP(R980,SpeciesValidation!D:W,20,FALSE)=FALSE,OR(TEXT(A980,"MMDD")&lt;VLOOKUP(R980,SpeciesValidation!D:W,18,FALSE),TEXT(A980,"MMDD")&gt;VLOOKUP(R980,SpeciesValidation!D:W,19,FALSE)),IF(TEXT(A980,"MMDD")&lt;"0701",TEXT(A980,"MMDD")&gt;VLOOKUP(R980,SpeciesValidation!D:W,18,FALSE),TEXT(A980,"MMDD")&lt;VLOOKUP(R980,SpeciesValidation!D:W,19,FALSE))),"Date outside expected range for this species",""),"")),"",IF(LEFT(J980,1)="A",IF(IF(VLOOKUP(R980,SpeciesValidation!D:W,20,FALSE)=FALSE,OR(TEXT(A980,"MMDD")&lt;VLOOKUP(R980,SpeciesValidation!D:W,18,FALSE),TEXT(A980,"MMDD")&gt;VLOOKUP(R980,SpeciesValidation!D:W,19,FALSE)),IF(TEXT(A980,"MMDD")&lt;"0701",TEXT(A980,"MMDD")&gt;VLOOKUP(R980,SpeciesValidation!D:W,18,FALSE),TEXT(A980,"MMDD")&lt;VLOOKUP(R980,SpeciesValidation!D:W,19,FALSE))),"Date outside expected range for this species",""),"")))</f>
        <v/>
      </c>
      <c r="M980" s="127" t="str">
        <f>IF(LEN(E980&amp;"")&gt;0,IF(ISERROR(VLOOKUP(R980,SpeciesValidation!D:I,6,FALSE)),"",VLOOKUP(R980,SpeciesValidation!D:I,6,FALSE)),"")</f>
        <v/>
      </c>
      <c r="Q980" s="36" t="str">
        <f>IF(LEN(E980&amp;"")&gt;0,IF(ISERROR(VLOOKUP(E980,SpeciesValidation!B:G,2,FALSE)=TRUE),"",VLOOKUP(E980,SpeciesValidation!B:G,2,FALSE)),"")</f>
        <v/>
      </c>
      <c r="R980" s="36" t="str">
        <f>IF(LEN(E980&amp;"")&gt;0,IF(ISERROR(VLOOKUP(E980,SpeciesLookup!B:G,4,FALSE)=TRUE),"",VLOOKUP(E980,SpeciesLookup!B:G,4,FALSE)),"")</f>
        <v/>
      </c>
    </row>
    <row r="981" spans="1:18" ht="13.2" x14ac:dyDescent="0.25">
      <c r="A981" s="72"/>
      <c r="B981" s="73"/>
      <c r="C981" s="73"/>
      <c r="D981" s="11"/>
      <c r="E981" s="74"/>
      <c r="F981" s="75"/>
      <c r="G981" s="128" t="str">
        <f>IF(LEN(E981&amp;"")&gt;0,IF(ISERROR(VLOOKUP(E981,SpeciesLookup!B:G,6,FALSE)=TRUE),"",VLOOKUP(E981,SpeciesLookup!B:G,6,FALSE)),"")</f>
        <v/>
      </c>
      <c r="H981" s="128" t="str">
        <f>IF(LEN(E981&amp;"")&gt;0,IF(ISERROR(VLOOKUP(E981,SpeciesLookup!B:G,5,FALSE)=TRUE),"",VLOOKUP(E981,SpeciesLookup!B:G,5,FALSE)),"")</f>
        <v/>
      </c>
      <c r="I981" s="11"/>
      <c r="J981" s="73"/>
      <c r="K981" s="11"/>
      <c r="L981" s="127" t="str">
        <f>TRIM(IF(ISERROR(VLOOKUP(R981,SpeciesValidation!D:T,IF(ISNA(VLOOKUP(J981,Validation!B$2:C$15,2,FALSE)),FALSE,VLOOKUP(J981,Validation!B$2:C$15,2,FALSE)))),IF(LEN(E981&amp;"")&gt;0,"",""),VLOOKUP(R981,SpeciesValidation!D:T,VLOOKUP(J981,Validation!B$2:C$15,2,FALSE),FALSE)) &amp; " " &amp; IF(ISERROR(IF(LEFT(J981,1)="A",IF(IF(VLOOKUP(R981,SpeciesValidation!D:W,20,FALSE)=FALSE,OR(TEXT(A981,"MMDD")&lt;VLOOKUP(R981,SpeciesValidation!D:W,18,FALSE),TEXT(A981,"MMDD")&gt;VLOOKUP(R981,SpeciesValidation!D:W,19,FALSE)),IF(TEXT(A981,"MMDD")&lt;"0701",TEXT(A981,"MMDD")&gt;VLOOKUP(R981,SpeciesValidation!D:W,18,FALSE),TEXT(A981,"MMDD")&lt;VLOOKUP(R981,SpeciesValidation!D:W,19,FALSE))),"Date outside expected range for this species",""),"")),"",IF(LEFT(J981,1)="A",IF(IF(VLOOKUP(R981,SpeciesValidation!D:W,20,FALSE)=FALSE,OR(TEXT(A981,"MMDD")&lt;VLOOKUP(R981,SpeciesValidation!D:W,18,FALSE),TEXT(A981,"MMDD")&gt;VLOOKUP(R981,SpeciesValidation!D:W,19,FALSE)),IF(TEXT(A981,"MMDD")&lt;"0701",TEXT(A981,"MMDD")&gt;VLOOKUP(R981,SpeciesValidation!D:W,18,FALSE),TEXT(A981,"MMDD")&lt;VLOOKUP(R981,SpeciesValidation!D:W,19,FALSE))),"Date outside expected range for this species",""),"")))</f>
        <v/>
      </c>
      <c r="M981" s="127" t="str">
        <f>IF(LEN(E981&amp;"")&gt;0,IF(ISERROR(VLOOKUP(R981,SpeciesValidation!D:I,6,FALSE)),"",VLOOKUP(R981,SpeciesValidation!D:I,6,FALSE)),"")</f>
        <v/>
      </c>
      <c r="Q981" s="36" t="str">
        <f>IF(LEN(E981&amp;"")&gt;0,IF(ISERROR(VLOOKUP(E981,SpeciesValidation!B:G,2,FALSE)=TRUE),"",VLOOKUP(E981,SpeciesValidation!B:G,2,FALSE)),"")</f>
        <v/>
      </c>
      <c r="R981" s="36" t="str">
        <f>IF(LEN(E981&amp;"")&gt;0,IF(ISERROR(VLOOKUP(E981,SpeciesLookup!B:G,4,FALSE)=TRUE),"",VLOOKUP(E981,SpeciesLookup!B:G,4,FALSE)),"")</f>
        <v/>
      </c>
    </row>
    <row r="982" spans="1:18" ht="13.2" x14ac:dyDescent="0.25">
      <c r="A982" s="72"/>
      <c r="B982" s="73"/>
      <c r="C982" s="73"/>
      <c r="D982" s="11"/>
      <c r="E982" s="74"/>
      <c r="F982" s="75"/>
      <c r="G982" s="128" t="str">
        <f>IF(LEN(E982&amp;"")&gt;0,IF(ISERROR(VLOOKUP(E982,SpeciesLookup!B:G,6,FALSE)=TRUE),"",VLOOKUP(E982,SpeciesLookup!B:G,6,FALSE)),"")</f>
        <v/>
      </c>
      <c r="H982" s="128" t="str">
        <f>IF(LEN(E982&amp;"")&gt;0,IF(ISERROR(VLOOKUP(E982,SpeciesLookup!B:G,5,FALSE)=TRUE),"",VLOOKUP(E982,SpeciesLookup!B:G,5,FALSE)),"")</f>
        <v/>
      </c>
      <c r="I982" s="11"/>
      <c r="J982" s="73"/>
      <c r="K982" s="11"/>
      <c r="L982" s="127" t="str">
        <f>TRIM(IF(ISERROR(VLOOKUP(R982,SpeciesValidation!D:T,IF(ISNA(VLOOKUP(J982,Validation!B$2:C$15,2,FALSE)),FALSE,VLOOKUP(J982,Validation!B$2:C$15,2,FALSE)))),IF(LEN(E982&amp;"")&gt;0,"",""),VLOOKUP(R982,SpeciesValidation!D:T,VLOOKUP(J982,Validation!B$2:C$15,2,FALSE),FALSE)) &amp; " " &amp; IF(ISERROR(IF(LEFT(J982,1)="A",IF(IF(VLOOKUP(R982,SpeciesValidation!D:W,20,FALSE)=FALSE,OR(TEXT(A982,"MMDD")&lt;VLOOKUP(R982,SpeciesValidation!D:W,18,FALSE),TEXT(A982,"MMDD")&gt;VLOOKUP(R982,SpeciesValidation!D:W,19,FALSE)),IF(TEXT(A982,"MMDD")&lt;"0701",TEXT(A982,"MMDD")&gt;VLOOKUP(R982,SpeciesValidation!D:W,18,FALSE),TEXT(A982,"MMDD")&lt;VLOOKUP(R982,SpeciesValidation!D:W,19,FALSE))),"Date outside expected range for this species",""),"")),"",IF(LEFT(J982,1)="A",IF(IF(VLOOKUP(R982,SpeciesValidation!D:W,20,FALSE)=FALSE,OR(TEXT(A982,"MMDD")&lt;VLOOKUP(R982,SpeciesValidation!D:W,18,FALSE),TEXT(A982,"MMDD")&gt;VLOOKUP(R982,SpeciesValidation!D:W,19,FALSE)),IF(TEXT(A982,"MMDD")&lt;"0701",TEXT(A982,"MMDD")&gt;VLOOKUP(R982,SpeciesValidation!D:W,18,FALSE),TEXT(A982,"MMDD")&lt;VLOOKUP(R982,SpeciesValidation!D:W,19,FALSE))),"Date outside expected range for this species",""),"")))</f>
        <v/>
      </c>
      <c r="M982" s="127" t="str">
        <f>IF(LEN(E982&amp;"")&gt;0,IF(ISERROR(VLOOKUP(R982,SpeciesValidation!D:I,6,FALSE)),"",VLOOKUP(R982,SpeciesValidation!D:I,6,FALSE)),"")</f>
        <v/>
      </c>
      <c r="Q982" s="36" t="str">
        <f>IF(LEN(E982&amp;"")&gt;0,IF(ISERROR(VLOOKUP(E982,SpeciesValidation!B:G,2,FALSE)=TRUE),"",VLOOKUP(E982,SpeciesValidation!B:G,2,FALSE)),"")</f>
        <v/>
      </c>
      <c r="R982" s="36" t="str">
        <f>IF(LEN(E982&amp;"")&gt;0,IF(ISERROR(VLOOKUP(E982,SpeciesLookup!B:G,4,FALSE)=TRUE),"",VLOOKUP(E982,SpeciesLookup!B:G,4,FALSE)),"")</f>
        <v/>
      </c>
    </row>
    <row r="983" spans="1:18" ht="13.2" x14ac:dyDescent="0.25">
      <c r="A983" s="72"/>
      <c r="B983" s="73"/>
      <c r="C983" s="73"/>
      <c r="D983" s="11"/>
      <c r="E983" s="74"/>
      <c r="F983" s="75"/>
      <c r="G983" s="128" t="str">
        <f>IF(LEN(E983&amp;"")&gt;0,IF(ISERROR(VLOOKUP(E983,SpeciesLookup!B:G,6,FALSE)=TRUE),"",VLOOKUP(E983,SpeciesLookup!B:G,6,FALSE)),"")</f>
        <v/>
      </c>
      <c r="H983" s="128" t="str">
        <f>IF(LEN(E983&amp;"")&gt;0,IF(ISERROR(VLOOKUP(E983,SpeciesLookup!B:G,5,FALSE)=TRUE),"",VLOOKUP(E983,SpeciesLookup!B:G,5,FALSE)),"")</f>
        <v/>
      </c>
      <c r="I983" s="11"/>
      <c r="J983" s="73"/>
      <c r="K983" s="11"/>
      <c r="L983" s="127" t="str">
        <f>TRIM(IF(ISERROR(VLOOKUP(R983,SpeciesValidation!D:T,IF(ISNA(VLOOKUP(J983,Validation!B$2:C$15,2,FALSE)),FALSE,VLOOKUP(J983,Validation!B$2:C$15,2,FALSE)))),IF(LEN(E983&amp;"")&gt;0,"",""),VLOOKUP(R983,SpeciesValidation!D:T,VLOOKUP(J983,Validation!B$2:C$15,2,FALSE),FALSE)) &amp; " " &amp; IF(ISERROR(IF(LEFT(J983,1)="A",IF(IF(VLOOKUP(R983,SpeciesValidation!D:W,20,FALSE)=FALSE,OR(TEXT(A983,"MMDD")&lt;VLOOKUP(R983,SpeciesValidation!D:W,18,FALSE),TEXT(A983,"MMDD")&gt;VLOOKUP(R983,SpeciesValidation!D:W,19,FALSE)),IF(TEXT(A983,"MMDD")&lt;"0701",TEXT(A983,"MMDD")&gt;VLOOKUP(R983,SpeciesValidation!D:W,18,FALSE),TEXT(A983,"MMDD")&lt;VLOOKUP(R983,SpeciesValidation!D:W,19,FALSE))),"Date outside expected range for this species",""),"")),"",IF(LEFT(J983,1)="A",IF(IF(VLOOKUP(R983,SpeciesValidation!D:W,20,FALSE)=FALSE,OR(TEXT(A983,"MMDD")&lt;VLOOKUP(R983,SpeciesValidation!D:W,18,FALSE),TEXT(A983,"MMDD")&gt;VLOOKUP(R983,SpeciesValidation!D:W,19,FALSE)),IF(TEXT(A983,"MMDD")&lt;"0701",TEXT(A983,"MMDD")&gt;VLOOKUP(R983,SpeciesValidation!D:W,18,FALSE),TEXT(A983,"MMDD")&lt;VLOOKUP(R983,SpeciesValidation!D:W,19,FALSE))),"Date outside expected range for this species",""),"")))</f>
        <v/>
      </c>
      <c r="M983" s="127" t="str">
        <f>IF(LEN(E983&amp;"")&gt;0,IF(ISERROR(VLOOKUP(R983,SpeciesValidation!D:I,6,FALSE)),"",VLOOKUP(R983,SpeciesValidation!D:I,6,FALSE)),"")</f>
        <v/>
      </c>
      <c r="Q983" s="36" t="str">
        <f>IF(LEN(E983&amp;"")&gt;0,IF(ISERROR(VLOOKUP(E983,SpeciesValidation!B:G,2,FALSE)=TRUE),"",VLOOKUP(E983,SpeciesValidation!B:G,2,FALSE)),"")</f>
        <v/>
      </c>
      <c r="R983" s="36" t="str">
        <f>IF(LEN(E983&amp;"")&gt;0,IF(ISERROR(VLOOKUP(E983,SpeciesLookup!B:G,4,FALSE)=TRUE),"",VLOOKUP(E983,SpeciesLookup!B:G,4,FALSE)),"")</f>
        <v/>
      </c>
    </row>
    <row r="984" spans="1:18" ht="13.2" x14ac:dyDescent="0.25">
      <c r="A984" s="72"/>
      <c r="B984" s="73"/>
      <c r="C984" s="73"/>
      <c r="D984" s="11"/>
      <c r="E984" s="74"/>
      <c r="F984" s="75"/>
      <c r="G984" s="128" t="str">
        <f>IF(LEN(E984&amp;"")&gt;0,IF(ISERROR(VLOOKUP(E984,SpeciesLookup!B:G,6,FALSE)=TRUE),"",VLOOKUP(E984,SpeciesLookup!B:G,6,FALSE)),"")</f>
        <v/>
      </c>
      <c r="H984" s="128" t="str">
        <f>IF(LEN(E984&amp;"")&gt;0,IF(ISERROR(VLOOKUP(E984,SpeciesLookup!B:G,5,FALSE)=TRUE),"",VLOOKUP(E984,SpeciesLookup!B:G,5,FALSE)),"")</f>
        <v/>
      </c>
      <c r="I984" s="11"/>
      <c r="J984" s="73"/>
      <c r="K984" s="11"/>
      <c r="L984" s="127" t="str">
        <f>TRIM(IF(ISERROR(VLOOKUP(R984,SpeciesValidation!D:T,IF(ISNA(VLOOKUP(J984,Validation!B$2:C$15,2,FALSE)),FALSE,VLOOKUP(J984,Validation!B$2:C$15,2,FALSE)))),IF(LEN(E984&amp;"")&gt;0,"",""),VLOOKUP(R984,SpeciesValidation!D:T,VLOOKUP(J984,Validation!B$2:C$15,2,FALSE),FALSE)) &amp; " " &amp; IF(ISERROR(IF(LEFT(J984,1)="A",IF(IF(VLOOKUP(R984,SpeciesValidation!D:W,20,FALSE)=FALSE,OR(TEXT(A984,"MMDD")&lt;VLOOKUP(R984,SpeciesValidation!D:W,18,FALSE),TEXT(A984,"MMDD")&gt;VLOOKUP(R984,SpeciesValidation!D:W,19,FALSE)),IF(TEXT(A984,"MMDD")&lt;"0701",TEXT(A984,"MMDD")&gt;VLOOKUP(R984,SpeciesValidation!D:W,18,FALSE),TEXT(A984,"MMDD")&lt;VLOOKUP(R984,SpeciesValidation!D:W,19,FALSE))),"Date outside expected range for this species",""),"")),"",IF(LEFT(J984,1)="A",IF(IF(VLOOKUP(R984,SpeciesValidation!D:W,20,FALSE)=FALSE,OR(TEXT(A984,"MMDD")&lt;VLOOKUP(R984,SpeciesValidation!D:W,18,FALSE),TEXT(A984,"MMDD")&gt;VLOOKUP(R984,SpeciesValidation!D:W,19,FALSE)),IF(TEXT(A984,"MMDD")&lt;"0701",TEXT(A984,"MMDD")&gt;VLOOKUP(R984,SpeciesValidation!D:W,18,FALSE),TEXT(A984,"MMDD")&lt;VLOOKUP(R984,SpeciesValidation!D:W,19,FALSE))),"Date outside expected range for this species",""),"")))</f>
        <v/>
      </c>
      <c r="M984" s="127" t="str">
        <f>IF(LEN(E984&amp;"")&gt;0,IF(ISERROR(VLOOKUP(R984,SpeciesValidation!D:I,6,FALSE)),"",VLOOKUP(R984,SpeciesValidation!D:I,6,FALSE)),"")</f>
        <v/>
      </c>
      <c r="Q984" s="36" t="str">
        <f>IF(LEN(E984&amp;"")&gt;0,IF(ISERROR(VLOOKUP(E984,SpeciesValidation!B:G,2,FALSE)=TRUE),"",VLOOKUP(E984,SpeciesValidation!B:G,2,FALSE)),"")</f>
        <v/>
      </c>
      <c r="R984" s="36" t="str">
        <f>IF(LEN(E984&amp;"")&gt;0,IF(ISERROR(VLOOKUP(E984,SpeciesLookup!B:G,4,FALSE)=TRUE),"",VLOOKUP(E984,SpeciesLookup!B:G,4,FALSE)),"")</f>
        <v/>
      </c>
    </row>
    <row r="985" spans="1:18" ht="13.2" x14ac:dyDescent="0.25">
      <c r="A985" s="72"/>
      <c r="B985" s="73"/>
      <c r="C985" s="73"/>
      <c r="D985" s="11"/>
      <c r="E985" s="74"/>
      <c r="F985" s="75"/>
      <c r="G985" s="128" t="str">
        <f>IF(LEN(E985&amp;"")&gt;0,IF(ISERROR(VLOOKUP(E985,SpeciesLookup!B:G,6,FALSE)=TRUE),"",VLOOKUP(E985,SpeciesLookup!B:G,6,FALSE)),"")</f>
        <v/>
      </c>
      <c r="H985" s="128" t="str">
        <f>IF(LEN(E985&amp;"")&gt;0,IF(ISERROR(VLOOKUP(E985,SpeciesLookup!B:G,5,FALSE)=TRUE),"",VLOOKUP(E985,SpeciesLookup!B:G,5,FALSE)),"")</f>
        <v/>
      </c>
      <c r="I985" s="11"/>
      <c r="J985" s="73"/>
      <c r="K985" s="11"/>
      <c r="L985" s="127" t="str">
        <f>TRIM(IF(ISERROR(VLOOKUP(R985,SpeciesValidation!D:T,IF(ISNA(VLOOKUP(J985,Validation!B$2:C$15,2,FALSE)),FALSE,VLOOKUP(J985,Validation!B$2:C$15,2,FALSE)))),IF(LEN(E985&amp;"")&gt;0,"",""),VLOOKUP(R985,SpeciesValidation!D:T,VLOOKUP(J985,Validation!B$2:C$15,2,FALSE),FALSE)) &amp; " " &amp; IF(ISERROR(IF(LEFT(J985,1)="A",IF(IF(VLOOKUP(R985,SpeciesValidation!D:W,20,FALSE)=FALSE,OR(TEXT(A985,"MMDD")&lt;VLOOKUP(R985,SpeciesValidation!D:W,18,FALSE),TEXT(A985,"MMDD")&gt;VLOOKUP(R985,SpeciesValidation!D:W,19,FALSE)),IF(TEXT(A985,"MMDD")&lt;"0701",TEXT(A985,"MMDD")&gt;VLOOKUP(R985,SpeciesValidation!D:W,18,FALSE),TEXT(A985,"MMDD")&lt;VLOOKUP(R985,SpeciesValidation!D:W,19,FALSE))),"Date outside expected range for this species",""),"")),"",IF(LEFT(J985,1)="A",IF(IF(VLOOKUP(R985,SpeciesValidation!D:W,20,FALSE)=FALSE,OR(TEXT(A985,"MMDD")&lt;VLOOKUP(R985,SpeciesValidation!D:W,18,FALSE),TEXT(A985,"MMDD")&gt;VLOOKUP(R985,SpeciesValidation!D:W,19,FALSE)),IF(TEXT(A985,"MMDD")&lt;"0701",TEXT(A985,"MMDD")&gt;VLOOKUP(R985,SpeciesValidation!D:W,18,FALSE),TEXT(A985,"MMDD")&lt;VLOOKUP(R985,SpeciesValidation!D:W,19,FALSE))),"Date outside expected range for this species",""),"")))</f>
        <v/>
      </c>
      <c r="M985" s="127" t="str">
        <f>IF(LEN(E985&amp;"")&gt;0,IF(ISERROR(VLOOKUP(R985,SpeciesValidation!D:I,6,FALSE)),"",VLOOKUP(R985,SpeciesValidation!D:I,6,FALSE)),"")</f>
        <v/>
      </c>
      <c r="Q985" s="36" t="str">
        <f>IF(LEN(E985&amp;"")&gt;0,IF(ISERROR(VLOOKUP(E985,SpeciesValidation!B:G,2,FALSE)=TRUE),"",VLOOKUP(E985,SpeciesValidation!B:G,2,FALSE)),"")</f>
        <v/>
      </c>
      <c r="R985" s="36" t="str">
        <f>IF(LEN(E985&amp;"")&gt;0,IF(ISERROR(VLOOKUP(E985,SpeciesLookup!B:G,4,FALSE)=TRUE),"",VLOOKUP(E985,SpeciesLookup!B:G,4,FALSE)),"")</f>
        <v/>
      </c>
    </row>
    <row r="986" spans="1:18" ht="13.2" x14ac:dyDescent="0.25">
      <c r="A986" s="72"/>
      <c r="B986" s="73"/>
      <c r="C986" s="73"/>
      <c r="D986" s="11"/>
      <c r="E986" s="74"/>
      <c r="F986" s="75"/>
      <c r="G986" s="128" t="str">
        <f>IF(LEN(E986&amp;"")&gt;0,IF(ISERROR(VLOOKUP(E986,SpeciesLookup!B:G,6,FALSE)=TRUE),"",VLOOKUP(E986,SpeciesLookup!B:G,6,FALSE)),"")</f>
        <v/>
      </c>
      <c r="H986" s="128" t="str">
        <f>IF(LEN(E986&amp;"")&gt;0,IF(ISERROR(VLOOKUP(E986,SpeciesLookup!B:G,5,FALSE)=TRUE),"",VLOOKUP(E986,SpeciesLookup!B:G,5,FALSE)),"")</f>
        <v/>
      </c>
      <c r="I986" s="11"/>
      <c r="J986" s="73"/>
      <c r="K986" s="11"/>
      <c r="L986" s="127" t="str">
        <f>TRIM(IF(ISERROR(VLOOKUP(R986,SpeciesValidation!D:T,IF(ISNA(VLOOKUP(J986,Validation!B$2:C$15,2,FALSE)),FALSE,VLOOKUP(J986,Validation!B$2:C$15,2,FALSE)))),IF(LEN(E986&amp;"")&gt;0,"",""),VLOOKUP(R986,SpeciesValidation!D:T,VLOOKUP(J986,Validation!B$2:C$15,2,FALSE),FALSE)) &amp; " " &amp; IF(ISERROR(IF(LEFT(J986,1)="A",IF(IF(VLOOKUP(R986,SpeciesValidation!D:W,20,FALSE)=FALSE,OR(TEXT(A986,"MMDD")&lt;VLOOKUP(R986,SpeciesValidation!D:W,18,FALSE),TEXT(A986,"MMDD")&gt;VLOOKUP(R986,SpeciesValidation!D:W,19,FALSE)),IF(TEXT(A986,"MMDD")&lt;"0701",TEXT(A986,"MMDD")&gt;VLOOKUP(R986,SpeciesValidation!D:W,18,FALSE),TEXT(A986,"MMDD")&lt;VLOOKUP(R986,SpeciesValidation!D:W,19,FALSE))),"Date outside expected range for this species",""),"")),"",IF(LEFT(J986,1)="A",IF(IF(VLOOKUP(R986,SpeciesValidation!D:W,20,FALSE)=FALSE,OR(TEXT(A986,"MMDD")&lt;VLOOKUP(R986,SpeciesValidation!D:W,18,FALSE),TEXT(A986,"MMDD")&gt;VLOOKUP(R986,SpeciesValidation!D:W,19,FALSE)),IF(TEXT(A986,"MMDD")&lt;"0701",TEXT(A986,"MMDD")&gt;VLOOKUP(R986,SpeciesValidation!D:W,18,FALSE),TEXT(A986,"MMDD")&lt;VLOOKUP(R986,SpeciesValidation!D:W,19,FALSE))),"Date outside expected range for this species",""),"")))</f>
        <v/>
      </c>
      <c r="M986" s="127" t="str">
        <f>IF(LEN(E986&amp;"")&gt;0,IF(ISERROR(VLOOKUP(R986,SpeciesValidation!D:I,6,FALSE)),"",VLOOKUP(R986,SpeciesValidation!D:I,6,FALSE)),"")</f>
        <v/>
      </c>
      <c r="Q986" s="36" t="str">
        <f>IF(LEN(E986&amp;"")&gt;0,IF(ISERROR(VLOOKUP(E986,SpeciesValidation!B:G,2,FALSE)=TRUE),"",VLOOKUP(E986,SpeciesValidation!B:G,2,FALSE)),"")</f>
        <v/>
      </c>
      <c r="R986" s="36" t="str">
        <f>IF(LEN(E986&amp;"")&gt;0,IF(ISERROR(VLOOKUP(E986,SpeciesLookup!B:G,4,FALSE)=TRUE),"",VLOOKUP(E986,SpeciesLookup!B:G,4,FALSE)),"")</f>
        <v/>
      </c>
    </row>
    <row r="987" spans="1:18" ht="13.2" x14ac:dyDescent="0.25">
      <c r="A987" s="72"/>
      <c r="B987" s="73"/>
      <c r="C987" s="73"/>
      <c r="D987" s="11"/>
      <c r="E987" s="74"/>
      <c r="F987" s="75"/>
      <c r="G987" s="128" t="str">
        <f>IF(LEN(E987&amp;"")&gt;0,IF(ISERROR(VLOOKUP(E987,SpeciesLookup!B:G,6,FALSE)=TRUE),"",VLOOKUP(E987,SpeciesLookup!B:G,6,FALSE)),"")</f>
        <v/>
      </c>
      <c r="H987" s="128" t="str">
        <f>IF(LEN(E987&amp;"")&gt;0,IF(ISERROR(VLOOKUP(E987,SpeciesLookup!B:G,5,FALSE)=TRUE),"",VLOOKUP(E987,SpeciesLookup!B:G,5,FALSE)),"")</f>
        <v/>
      </c>
      <c r="I987" s="11"/>
      <c r="J987" s="73"/>
      <c r="K987" s="11"/>
      <c r="L987" s="127" t="str">
        <f>TRIM(IF(ISERROR(VLOOKUP(R987,SpeciesValidation!D:T,IF(ISNA(VLOOKUP(J987,Validation!B$2:C$15,2,FALSE)),FALSE,VLOOKUP(J987,Validation!B$2:C$15,2,FALSE)))),IF(LEN(E987&amp;"")&gt;0,"",""),VLOOKUP(R987,SpeciesValidation!D:T,VLOOKUP(J987,Validation!B$2:C$15,2,FALSE),FALSE)) &amp; " " &amp; IF(ISERROR(IF(LEFT(J987,1)="A",IF(IF(VLOOKUP(R987,SpeciesValidation!D:W,20,FALSE)=FALSE,OR(TEXT(A987,"MMDD")&lt;VLOOKUP(R987,SpeciesValidation!D:W,18,FALSE),TEXT(A987,"MMDD")&gt;VLOOKUP(R987,SpeciesValidation!D:W,19,FALSE)),IF(TEXT(A987,"MMDD")&lt;"0701",TEXT(A987,"MMDD")&gt;VLOOKUP(R987,SpeciesValidation!D:W,18,FALSE),TEXT(A987,"MMDD")&lt;VLOOKUP(R987,SpeciesValidation!D:W,19,FALSE))),"Date outside expected range for this species",""),"")),"",IF(LEFT(J987,1)="A",IF(IF(VLOOKUP(R987,SpeciesValidation!D:W,20,FALSE)=FALSE,OR(TEXT(A987,"MMDD")&lt;VLOOKUP(R987,SpeciesValidation!D:W,18,FALSE),TEXT(A987,"MMDD")&gt;VLOOKUP(R987,SpeciesValidation!D:W,19,FALSE)),IF(TEXT(A987,"MMDD")&lt;"0701",TEXT(A987,"MMDD")&gt;VLOOKUP(R987,SpeciesValidation!D:W,18,FALSE),TEXT(A987,"MMDD")&lt;VLOOKUP(R987,SpeciesValidation!D:W,19,FALSE))),"Date outside expected range for this species",""),"")))</f>
        <v/>
      </c>
      <c r="M987" s="127" t="str">
        <f>IF(LEN(E987&amp;"")&gt;0,IF(ISERROR(VLOOKUP(R987,SpeciesValidation!D:I,6,FALSE)),"",VLOOKUP(R987,SpeciesValidation!D:I,6,FALSE)),"")</f>
        <v/>
      </c>
      <c r="Q987" s="36" t="str">
        <f>IF(LEN(E987&amp;"")&gt;0,IF(ISERROR(VLOOKUP(E987,SpeciesValidation!B:G,2,FALSE)=TRUE),"",VLOOKUP(E987,SpeciesValidation!B:G,2,FALSE)),"")</f>
        <v/>
      </c>
      <c r="R987" s="36" t="str">
        <f>IF(LEN(E987&amp;"")&gt;0,IF(ISERROR(VLOOKUP(E987,SpeciesLookup!B:G,4,FALSE)=TRUE),"",VLOOKUP(E987,SpeciesLookup!B:G,4,FALSE)),"")</f>
        <v/>
      </c>
    </row>
    <row r="988" spans="1:18" ht="13.2" x14ac:dyDescent="0.25">
      <c r="A988" s="72"/>
      <c r="B988" s="73"/>
      <c r="C988" s="73"/>
      <c r="D988" s="11"/>
      <c r="E988" s="74"/>
      <c r="F988" s="75"/>
      <c r="G988" s="128" t="str">
        <f>IF(LEN(E988&amp;"")&gt;0,IF(ISERROR(VLOOKUP(E988,SpeciesLookup!B:G,6,FALSE)=TRUE),"",VLOOKUP(E988,SpeciesLookup!B:G,6,FALSE)),"")</f>
        <v/>
      </c>
      <c r="H988" s="128" t="str">
        <f>IF(LEN(E988&amp;"")&gt;0,IF(ISERROR(VLOOKUP(E988,SpeciesLookup!B:G,5,FALSE)=TRUE),"",VLOOKUP(E988,SpeciesLookup!B:G,5,FALSE)),"")</f>
        <v/>
      </c>
      <c r="I988" s="11"/>
      <c r="J988" s="73"/>
      <c r="K988" s="11"/>
      <c r="L988" s="127" t="str">
        <f>TRIM(IF(ISERROR(VLOOKUP(R988,SpeciesValidation!D:T,IF(ISNA(VLOOKUP(J988,Validation!B$2:C$15,2,FALSE)),FALSE,VLOOKUP(J988,Validation!B$2:C$15,2,FALSE)))),IF(LEN(E988&amp;"")&gt;0,"",""),VLOOKUP(R988,SpeciesValidation!D:T,VLOOKUP(J988,Validation!B$2:C$15,2,FALSE),FALSE)) &amp; " " &amp; IF(ISERROR(IF(LEFT(J988,1)="A",IF(IF(VLOOKUP(R988,SpeciesValidation!D:W,20,FALSE)=FALSE,OR(TEXT(A988,"MMDD")&lt;VLOOKUP(R988,SpeciesValidation!D:W,18,FALSE),TEXT(A988,"MMDD")&gt;VLOOKUP(R988,SpeciesValidation!D:W,19,FALSE)),IF(TEXT(A988,"MMDD")&lt;"0701",TEXT(A988,"MMDD")&gt;VLOOKUP(R988,SpeciesValidation!D:W,18,FALSE),TEXT(A988,"MMDD")&lt;VLOOKUP(R988,SpeciesValidation!D:W,19,FALSE))),"Date outside expected range for this species",""),"")),"",IF(LEFT(J988,1)="A",IF(IF(VLOOKUP(R988,SpeciesValidation!D:W,20,FALSE)=FALSE,OR(TEXT(A988,"MMDD")&lt;VLOOKUP(R988,SpeciesValidation!D:W,18,FALSE),TEXT(A988,"MMDD")&gt;VLOOKUP(R988,SpeciesValidation!D:W,19,FALSE)),IF(TEXT(A988,"MMDD")&lt;"0701",TEXT(A988,"MMDD")&gt;VLOOKUP(R988,SpeciesValidation!D:W,18,FALSE),TEXT(A988,"MMDD")&lt;VLOOKUP(R988,SpeciesValidation!D:W,19,FALSE))),"Date outside expected range for this species",""),"")))</f>
        <v/>
      </c>
      <c r="M988" s="127" t="str">
        <f>IF(LEN(E988&amp;"")&gt;0,IF(ISERROR(VLOOKUP(R988,SpeciesValidation!D:I,6,FALSE)),"",VLOOKUP(R988,SpeciesValidation!D:I,6,FALSE)),"")</f>
        <v/>
      </c>
      <c r="Q988" s="36" t="str">
        <f>IF(LEN(E988&amp;"")&gt;0,IF(ISERROR(VLOOKUP(E988,SpeciesValidation!B:G,2,FALSE)=TRUE),"",VLOOKUP(E988,SpeciesValidation!B:G,2,FALSE)),"")</f>
        <v/>
      </c>
      <c r="R988" s="36" t="str">
        <f>IF(LEN(E988&amp;"")&gt;0,IF(ISERROR(VLOOKUP(E988,SpeciesLookup!B:G,4,FALSE)=TRUE),"",VLOOKUP(E988,SpeciesLookup!B:G,4,FALSE)),"")</f>
        <v/>
      </c>
    </row>
    <row r="989" spans="1:18" ht="13.2" x14ac:dyDescent="0.25">
      <c r="A989" s="72"/>
      <c r="B989" s="73"/>
      <c r="C989" s="73"/>
      <c r="D989" s="11"/>
      <c r="E989" s="74"/>
      <c r="F989" s="75"/>
      <c r="G989" s="128" t="str">
        <f>IF(LEN(E989&amp;"")&gt;0,IF(ISERROR(VLOOKUP(E989,SpeciesLookup!B:G,6,FALSE)=TRUE),"",VLOOKUP(E989,SpeciesLookup!B:G,6,FALSE)),"")</f>
        <v/>
      </c>
      <c r="H989" s="128" t="str">
        <f>IF(LEN(E989&amp;"")&gt;0,IF(ISERROR(VLOOKUP(E989,SpeciesLookup!B:G,5,FALSE)=TRUE),"",VLOOKUP(E989,SpeciesLookup!B:G,5,FALSE)),"")</f>
        <v/>
      </c>
      <c r="I989" s="11"/>
      <c r="J989" s="73"/>
      <c r="K989" s="11"/>
      <c r="L989" s="127" t="str">
        <f>TRIM(IF(ISERROR(VLOOKUP(R989,SpeciesValidation!D:T,IF(ISNA(VLOOKUP(J989,Validation!B$2:C$15,2,FALSE)),FALSE,VLOOKUP(J989,Validation!B$2:C$15,2,FALSE)))),IF(LEN(E989&amp;"")&gt;0,"",""),VLOOKUP(R989,SpeciesValidation!D:T,VLOOKUP(J989,Validation!B$2:C$15,2,FALSE),FALSE)) &amp; " " &amp; IF(ISERROR(IF(LEFT(J989,1)="A",IF(IF(VLOOKUP(R989,SpeciesValidation!D:W,20,FALSE)=FALSE,OR(TEXT(A989,"MMDD")&lt;VLOOKUP(R989,SpeciesValidation!D:W,18,FALSE),TEXT(A989,"MMDD")&gt;VLOOKUP(R989,SpeciesValidation!D:W,19,FALSE)),IF(TEXT(A989,"MMDD")&lt;"0701",TEXT(A989,"MMDD")&gt;VLOOKUP(R989,SpeciesValidation!D:W,18,FALSE),TEXT(A989,"MMDD")&lt;VLOOKUP(R989,SpeciesValidation!D:W,19,FALSE))),"Date outside expected range for this species",""),"")),"",IF(LEFT(J989,1)="A",IF(IF(VLOOKUP(R989,SpeciesValidation!D:W,20,FALSE)=FALSE,OR(TEXT(A989,"MMDD")&lt;VLOOKUP(R989,SpeciesValidation!D:W,18,FALSE),TEXT(A989,"MMDD")&gt;VLOOKUP(R989,SpeciesValidation!D:W,19,FALSE)),IF(TEXT(A989,"MMDD")&lt;"0701",TEXT(A989,"MMDD")&gt;VLOOKUP(R989,SpeciesValidation!D:W,18,FALSE),TEXT(A989,"MMDD")&lt;VLOOKUP(R989,SpeciesValidation!D:W,19,FALSE))),"Date outside expected range for this species",""),"")))</f>
        <v/>
      </c>
      <c r="M989" s="127" t="str">
        <f>IF(LEN(E989&amp;"")&gt;0,IF(ISERROR(VLOOKUP(R989,SpeciesValidation!D:I,6,FALSE)),"",VLOOKUP(R989,SpeciesValidation!D:I,6,FALSE)),"")</f>
        <v/>
      </c>
      <c r="Q989" s="36" t="str">
        <f>IF(LEN(E989&amp;"")&gt;0,IF(ISERROR(VLOOKUP(E989,SpeciesValidation!B:G,2,FALSE)=TRUE),"",VLOOKUP(E989,SpeciesValidation!B:G,2,FALSE)),"")</f>
        <v/>
      </c>
      <c r="R989" s="36" t="str">
        <f>IF(LEN(E989&amp;"")&gt;0,IF(ISERROR(VLOOKUP(E989,SpeciesLookup!B:G,4,FALSE)=TRUE),"",VLOOKUP(E989,SpeciesLookup!B:G,4,FALSE)),"")</f>
        <v/>
      </c>
    </row>
    <row r="990" spans="1:18" ht="13.2" x14ac:dyDescent="0.25">
      <c r="A990" s="72"/>
      <c r="B990" s="73"/>
      <c r="C990" s="73"/>
      <c r="D990" s="11"/>
      <c r="E990" s="74"/>
      <c r="F990" s="75"/>
      <c r="G990" s="128" t="str">
        <f>IF(LEN(E990&amp;"")&gt;0,IF(ISERROR(VLOOKUP(E990,SpeciesLookup!B:G,6,FALSE)=TRUE),"",VLOOKUP(E990,SpeciesLookup!B:G,6,FALSE)),"")</f>
        <v/>
      </c>
      <c r="H990" s="128" t="str">
        <f>IF(LEN(E990&amp;"")&gt;0,IF(ISERROR(VLOOKUP(E990,SpeciesLookup!B:G,5,FALSE)=TRUE),"",VLOOKUP(E990,SpeciesLookup!B:G,5,FALSE)),"")</f>
        <v/>
      </c>
      <c r="I990" s="11"/>
      <c r="J990" s="73"/>
      <c r="K990" s="11"/>
      <c r="L990" s="127" t="str">
        <f>TRIM(IF(ISERROR(VLOOKUP(R990,SpeciesValidation!D:T,IF(ISNA(VLOOKUP(J990,Validation!B$2:C$15,2,FALSE)),FALSE,VLOOKUP(J990,Validation!B$2:C$15,2,FALSE)))),IF(LEN(E990&amp;"")&gt;0,"",""),VLOOKUP(R990,SpeciesValidation!D:T,VLOOKUP(J990,Validation!B$2:C$15,2,FALSE),FALSE)) &amp; " " &amp; IF(ISERROR(IF(LEFT(J990,1)="A",IF(IF(VLOOKUP(R990,SpeciesValidation!D:W,20,FALSE)=FALSE,OR(TEXT(A990,"MMDD")&lt;VLOOKUP(R990,SpeciesValidation!D:W,18,FALSE),TEXT(A990,"MMDD")&gt;VLOOKUP(R990,SpeciesValidation!D:W,19,FALSE)),IF(TEXT(A990,"MMDD")&lt;"0701",TEXT(A990,"MMDD")&gt;VLOOKUP(R990,SpeciesValidation!D:W,18,FALSE),TEXT(A990,"MMDD")&lt;VLOOKUP(R990,SpeciesValidation!D:W,19,FALSE))),"Date outside expected range for this species",""),"")),"",IF(LEFT(J990,1)="A",IF(IF(VLOOKUP(R990,SpeciesValidation!D:W,20,FALSE)=FALSE,OR(TEXT(A990,"MMDD")&lt;VLOOKUP(R990,SpeciesValidation!D:W,18,FALSE),TEXT(A990,"MMDD")&gt;VLOOKUP(R990,SpeciesValidation!D:W,19,FALSE)),IF(TEXT(A990,"MMDD")&lt;"0701",TEXT(A990,"MMDD")&gt;VLOOKUP(R990,SpeciesValidation!D:W,18,FALSE),TEXT(A990,"MMDD")&lt;VLOOKUP(R990,SpeciesValidation!D:W,19,FALSE))),"Date outside expected range for this species",""),"")))</f>
        <v/>
      </c>
      <c r="M990" s="127" t="str">
        <f>IF(LEN(E990&amp;"")&gt;0,IF(ISERROR(VLOOKUP(R990,SpeciesValidation!D:I,6,FALSE)),"",VLOOKUP(R990,SpeciesValidation!D:I,6,FALSE)),"")</f>
        <v/>
      </c>
      <c r="Q990" s="36" t="str">
        <f>IF(LEN(E990&amp;"")&gt;0,IF(ISERROR(VLOOKUP(E990,SpeciesValidation!B:G,2,FALSE)=TRUE),"",VLOOKUP(E990,SpeciesValidation!B:G,2,FALSE)),"")</f>
        <v/>
      </c>
      <c r="R990" s="36" t="str">
        <f>IF(LEN(E990&amp;"")&gt;0,IF(ISERROR(VLOOKUP(E990,SpeciesLookup!B:G,4,FALSE)=TRUE),"",VLOOKUP(E990,SpeciesLookup!B:G,4,FALSE)),"")</f>
        <v/>
      </c>
    </row>
    <row r="991" spans="1:18" ht="13.2" x14ac:dyDescent="0.25">
      <c r="A991" s="72"/>
      <c r="B991" s="73"/>
      <c r="C991" s="73"/>
      <c r="D991" s="11"/>
      <c r="E991" s="74"/>
      <c r="F991" s="75"/>
      <c r="G991" s="128" t="str">
        <f>IF(LEN(E991&amp;"")&gt;0,IF(ISERROR(VLOOKUP(E991,SpeciesLookup!B:G,6,FALSE)=TRUE),"",VLOOKUP(E991,SpeciesLookup!B:G,6,FALSE)),"")</f>
        <v/>
      </c>
      <c r="H991" s="128" t="str">
        <f>IF(LEN(E991&amp;"")&gt;0,IF(ISERROR(VLOOKUP(E991,SpeciesLookup!B:G,5,FALSE)=TRUE),"",VLOOKUP(E991,SpeciesLookup!B:G,5,FALSE)),"")</f>
        <v/>
      </c>
      <c r="I991" s="11"/>
      <c r="J991" s="73"/>
      <c r="K991" s="11"/>
      <c r="L991" s="127" t="str">
        <f>TRIM(IF(ISERROR(VLOOKUP(R991,SpeciesValidation!D:T,IF(ISNA(VLOOKUP(J991,Validation!B$2:C$15,2,FALSE)),FALSE,VLOOKUP(J991,Validation!B$2:C$15,2,FALSE)))),IF(LEN(E991&amp;"")&gt;0,"",""),VLOOKUP(R991,SpeciesValidation!D:T,VLOOKUP(J991,Validation!B$2:C$15,2,FALSE),FALSE)) &amp; " " &amp; IF(ISERROR(IF(LEFT(J991,1)="A",IF(IF(VLOOKUP(R991,SpeciesValidation!D:W,20,FALSE)=FALSE,OR(TEXT(A991,"MMDD")&lt;VLOOKUP(R991,SpeciesValidation!D:W,18,FALSE),TEXT(A991,"MMDD")&gt;VLOOKUP(R991,SpeciesValidation!D:W,19,FALSE)),IF(TEXT(A991,"MMDD")&lt;"0701",TEXT(A991,"MMDD")&gt;VLOOKUP(R991,SpeciesValidation!D:W,18,FALSE),TEXT(A991,"MMDD")&lt;VLOOKUP(R991,SpeciesValidation!D:W,19,FALSE))),"Date outside expected range for this species",""),"")),"",IF(LEFT(J991,1)="A",IF(IF(VLOOKUP(R991,SpeciesValidation!D:W,20,FALSE)=FALSE,OR(TEXT(A991,"MMDD")&lt;VLOOKUP(R991,SpeciesValidation!D:W,18,FALSE),TEXT(A991,"MMDD")&gt;VLOOKUP(R991,SpeciesValidation!D:W,19,FALSE)),IF(TEXT(A991,"MMDD")&lt;"0701",TEXT(A991,"MMDD")&gt;VLOOKUP(R991,SpeciesValidation!D:W,18,FALSE),TEXT(A991,"MMDD")&lt;VLOOKUP(R991,SpeciesValidation!D:W,19,FALSE))),"Date outside expected range for this species",""),"")))</f>
        <v/>
      </c>
      <c r="M991" s="127" t="str">
        <f>IF(LEN(E991&amp;"")&gt;0,IF(ISERROR(VLOOKUP(R991,SpeciesValidation!D:I,6,FALSE)),"",VLOOKUP(R991,SpeciesValidation!D:I,6,FALSE)),"")</f>
        <v/>
      </c>
      <c r="Q991" s="36" t="str">
        <f>IF(LEN(E991&amp;"")&gt;0,IF(ISERROR(VLOOKUP(E991,SpeciesValidation!B:G,2,FALSE)=TRUE),"",VLOOKUP(E991,SpeciesValidation!B:G,2,FALSE)),"")</f>
        <v/>
      </c>
      <c r="R991" s="36" t="str">
        <f>IF(LEN(E991&amp;"")&gt;0,IF(ISERROR(VLOOKUP(E991,SpeciesLookup!B:G,4,FALSE)=TRUE),"",VLOOKUP(E991,SpeciesLookup!B:G,4,FALSE)),"")</f>
        <v/>
      </c>
    </row>
    <row r="992" spans="1:18" ht="13.2" x14ac:dyDescent="0.25">
      <c r="A992" s="72"/>
      <c r="B992" s="73"/>
      <c r="C992" s="73"/>
      <c r="D992" s="11"/>
      <c r="E992" s="74"/>
      <c r="F992" s="75"/>
      <c r="G992" s="128" t="str">
        <f>IF(LEN(E992&amp;"")&gt;0,IF(ISERROR(VLOOKUP(E992,SpeciesLookup!B:G,6,FALSE)=TRUE),"",VLOOKUP(E992,SpeciesLookup!B:G,6,FALSE)),"")</f>
        <v/>
      </c>
      <c r="H992" s="128" t="str">
        <f>IF(LEN(E992&amp;"")&gt;0,IF(ISERROR(VLOOKUP(E992,SpeciesLookup!B:G,5,FALSE)=TRUE),"",VLOOKUP(E992,SpeciesLookup!B:G,5,FALSE)),"")</f>
        <v/>
      </c>
      <c r="I992" s="11"/>
      <c r="J992" s="73"/>
      <c r="K992" s="11"/>
      <c r="L992" s="127" t="str">
        <f>TRIM(IF(ISERROR(VLOOKUP(R992,SpeciesValidation!D:T,IF(ISNA(VLOOKUP(J992,Validation!B$2:C$15,2,FALSE)),FALSE,VLOOKUP(J992,Validation!B$2:C$15,2,FALSE)))),IF(LEN(E992&amp;"")&gt;0,"",""),VLOOKUP(R992,SpeciesValidation!D:T,VLOOKUP(J992,Validation!B$2:C$15,2,FALSE),FALSE)) &amp; " " &amp; IF(ISERROR(IF(LEFT(J992,1)="A",IF(IF(VLOOKUP(R992,SpeciesValidation!D:W,20,FALSE)=FALSE,OR(TEXT(A992,"MMDD")&lt;VLOOKUP(R992,SpeciesValidation!D:W,18,FALSE),TEXT(A992,"MMDD")&gt;VLOOKUP(R992,SpeciesValidation!D:W,19,FALSE)),IF(TEXT(A992,"MMDD")&lt;"0701",TEXT(A992,"MMDD")&gt;VLOOKUP(R992,SpeciesValidation!D:W,18,FALSE),TEXT(A992,"MMDD")&lt;VLOOKUP(R992,SpeciesValidation!D:W,19,FALSE))),"Date outside expected range for this species",""),"")),"",IF(LEFT(J992,1)="A",IF(IF(VLOOKUP(R992,SpeciesValidation!D:W,20,FALSE)=FALSE,OR(TEXT(A992,"MMDD")&lt;VLOOKUP(R992,SpeciesValidation!D:W,18,FALSE),TEXT(A992,"MMDD")&gt;VLOOKUP(R992,SpeciesValidation!D:W,19,FALSE)),IF(TEXT(A992,"MMDD")&lt;"0701",TEXT(A992,"MMDD")&gt;VLOOKUP(R992,SpeciesValidation!D:W,18,FALSE),TEXT(A992,"MMDD")&lt;VLOOKUP(R992,SpeciesValidation!D:W,19,FALSE))),"Date outside expected range for this species",""),"")))</f>
        <v/>
      </c>
      <c r="M992" s="127" t="str">
        <f>IF(LEN(E992&amp;"")&gt;0,IF(ISERROR(VLOOKUP(R992,SpeciesValidation!D:I,6,FALSE)),"",VLOOKUP(R992,SpeciesValidation!D:I,6,FALSE)),"")</f>
        <v/>
      </c>
      <c r="Q992" s="36" t="str">
        <f>IF(LEN(E992&amp;"")&gt;0,IF(ISERROR(VLOOKUP(E992,SpeciesValidation!B:G,2,FALSE)=TRUE),"",VLOOKUP(E992,SpeciesValidation!B:G,2,FALSE)),"")</f>
        <v/>
      </c>
      <c r="R992" s="36" t="str">
        <f>IF(LEN(E992&amp;"")&gt;0,IF(ISERROR(VLOOKUP(E992,SpeciesLookup!B:G,4,FALSE)=TRUE),"",VLOOKUP(E992,SpeciesLookup!B:G,4,FALSE)),"")</f>
        <v/>
      </c>
    </row>
    <row r="993" spans="1:18" ht="13.2" x14ac:dyDescent="0.25">
      <c r="A993" s="72"/>
      <c r="B993" s="73"/>
      <c r="C993" s="73"/>
      <c r="D993" s="11"/>
      <c r="E993" s="74"/>
      <c r="F993" s="75"/>
      <c r="G993" s="128" t="str">
        <f>IF(LEN(E993&amp;"")&gt;0,IF(ISERROR(VLOOKUP(E993,SpeciesLookup!B:G,6,FALSE)=TRUE),"",VLOOKUP(E993,SpeciesLookup!B:G,6,FALSE)),"")</f>
        <v/>
      </c>
      <c r="H993" s="128" t="str">
        <f>IF(LEN(E993&amp;"")&gt;0,IF(ISERROR(VLOOKUP(E993,SpeciesLookup!B:G,5,FALSE)=TRUE),"",VLOOKUP(E993,SpeciesLookup!B:G,5,FALSE)),"")</f>
        <v/>
      </c>
      <c r="I993" s="11"/>
      <c r="J993" s="73"/>
      <c r="K993" s="11"/>
      <c r="L993" s="127" t="str">
        <f>TRIM(IF(ISERROR(VLOOKUP(R993,SpeciesValidation!D:T,IF(ISNA(VLOOKUP(J993,Validation!B$2:C$15,2,FALSE)),FALSE,VLOOKUP(J993,Validation!B$2:C$15,2,FALSE)))),IF(LEN(E993&amp;"")&gt;0,"",""),VLOOKUP(R993,SpeciesValidation!D:T,VLOOKUP(J993,Validation!B$2:C$15,2,FALSE),FALSE)) &amp; " " &amp; IF(ISERROR(IF(LEFT(J993,1)="A",IF(IF(VLOOKUP(R993,SpeciesValidation!D:W,20,FALSE)=FALSE,OR(TEXT(A993,"MMDD")&lt;VLOOKUP(R993,SpeciesValidation!D:W,18,FALSE),TEXT(A993,"MMDD")&gt;VLOOKUP(R993,SpeciesValidation!D:W,19,FALSE)),IF(TEXT(A993,"MMDD")&lt;"0701",TEXT(A993,"MMDD")&gt;VLOOKUP(R993,SpeciesValidation!D:W,18,FALSE),TEXT(A993,"MMDD")&lt;VLOOKUP(R993,SpeciesValidation!D:W,19,FALSE))),"Date outside expected range for this species",""),"")),"",IF(LEFT(J993,1)="A",IF(IF(VLOOKUP(R993,SpeciesValidation!D:W,20,FALSE)=FALSE,OR(TEXT(A993,"MMDD")&lt;VLOOKUP(R993,SpeciesValidation!D:W,18,FALSE),TEXT(A993,"MMDD")&gt;VLOOKUP(R993,SpeciesValidation!D:W,19,FALSE)),IF(TEXT(A993,"MMDD")&lt;"0701",TEXT(A993,"MMDD")&gt;VLOOKUP(R993,SpeciesValidation!D:W,18,FALSE),TEXT(A993,"MMDD")&lt;VLOOKUP(R993,SpeciesValidation!D:W,19,FALSE))),"Date outside expected range for this species",""),"")))</f>
        <v/>
      </c>
      <c r="M993" s="127" t="str">
        <f>IF(LEN(E993&amp;"")&gt;0,IF(ISERROR(VLOOKUP(R993,SpeciesValidation!D:I,6,FALSE)),"",VLOOKUP(R993,SpeciesValidation!D:I,6,FALSE)),"")</f>
        <v/>
      </c>
      <c r="Q993" s="36" t="str">
        <f>IF(LEN(E993&amp;"")&gt;0,IF(ISERROR(VLOOKUP(E993,SpeciesValidation!B:G,2,FALSE)=TRUE),"",VLOOKUP(E993,SpeciesValidation!B:G,2,FALSE)),"")</f>
        <v/>
      </c>
      <c r="R993" s="36" t="str">
        <f>IF(LEN(E993&amp;"")&gt;0,IF(ISERROR(VLOOKUP(E993,SpeciesLookup!B:G,4,FALSE)=TRUE),"",VLOOKUP(E993,SpeciesLookup!B:G,4,FALSE)),"")</f>
        <v/>
      </c>
    </row>
    <row r="994" spans="1:18" ht="13.2" x14ac:dyDescent="0.25">
      <c r="A994" s="72"/>
      <c r="B994" s="73"/>
      <c r="C994" s="73"/>
      <c r="D994" s="11"/>
      <c r="E994" s="74"/>
      <c r="F994" s="75"/>
      <c r="G994" s="128" t="str">
        <f>IF(LEN(E994&amp;"")&gt;0,IF(ISERROR(VLOOKUP(E994,SpeciesLookup!B:G,6,FALSE)=TRUE),"",VLOOKUP(E994,SpeciesLookup!B:G,6,FALSE)),"")</f>
        <v/>
      </c>
      <c r="H994" s="128" t="str">
        <f>IF(LEN(E994&amp;"")&gt;0,IF(ISERROR(VLOOKUP(E994,SpeciesLookup!B:G,5,FALSE)=TRUE),"",VLOOKUP(E994,SpeciesLookup!B:G,5,FALSE)),"")</f>
        <v/>
      </c>
      <c r="I994" s="11"/>
      <c r="J994" s="73"/>
      <c r="K994" s="11"/>
      <c r="L994" s="127" t="str">
        <f>TRIM(IF(ISERROR(VLOOKUP(R994,SpeciesValidation!D:T,IF(ISNA(VLOOKUP(J994,Validation!B$2:C$15,2,FALSE)),FALSE,VLOOKUP(J994,Validation!B$2:C$15,2,FALSE)))),IF(LEN(E994&amp;"")&gt;0,"",""),VLOOKUP(R994,SpeciesValidation!D:T,VLOOKUP(J994,Validation!B$2:C$15,2,FALSE),FALSE)) &amp; " " &amp; IF(ISERROR(IF(LEFT(J994,1)="A",IF(IF(VLOOKUP(R994,SpeciesValidation!D:W,20,FALSE)=FALSE,OR(TEXT(A994,"MMDD")&lt;VLOOKUP(R994,SpeciesValidation!D:W,18,FALSE),TEXT(A994,"MMDD")&gt;VLOOKUP(R994,SpeciesValidation!D:W,19,FALSE)),IF(TEXT(A994,"MMDD")&lt;"0701",TEXT(A994,"MMDD")&gt;VLOOKUP(R994,SpeciesValidation!D:W,18,FALSE),TEXT(A994,"MMDD")&lt;VLOOKUP(R994,SpeciesValidation!D:W,19,FALSE))),"Date outside expected range for this species",""),"")),"",IF(LEFT(J994,1)="A",IF(IF(VLOOKUP(R994,SpeciesValidation!D:W,20,FALSE)=FALSE,OR(TEXT(A994,"MMDD")&lt;VLOOKUP(R994,SpeciesValidation!D:W,18,FALSE),TEXT(A994,"MMDD")&gt;VLOOKUP(R994,SpeciesValidation!D:W,19,FALSE)),IF(TEXT(A994,"MMDD")&lt;"0701",TEXT(A994,"MMDD")&gt;VLOOKUP(R994,SpeciesValidation!D:W,18,FALSE),TEXT(A994,"MMDD")&lt;VLOOKUP(R994,SpeciesValidation!D:W,19,FALSE))),"Date outside expected range for this species",""),"")))</f>
        <v/>
      </c>
      <c r="M994" s="127" t="str">
        <f>IF(LEN(E994&amp;"")&gt;0,IF(ISERROR(VLOOKUP(R994,SpeciesValidation!D:I,6,FALSE)),"",VLOOKUP(R994,SpeciesValidation!D:I,6,FALSE)),"")</f>
        <v/>
      </c>
      <c r="Q994" s="36" t="str">
        <f>IF(LEN(E994&amp;"")&gt;0,IF(ISERROR(VLOOKUP(E994,SpeciesValidation!B:G,2,FALSE)=TRUE),"",VLOOKUP(E994,SpeciesValidation!B:G,2,FALSE)),"")</f>
        <v/>
      </c>
      <c r="R994" s="36" t="str">
        <f>IF(LEN(E994&amp;"")&gt;0,IF(ISERROR(VLOOKUP(E994,SpeciesLookup!B:G,4,FALSE)=TRUE),"",VLOOKUP(E994,SpeciesLookup!B:G,4,FALSE)),"")</f>
        <v/>
      </c>
    </row>
    <row r="995" spans="1:18" ht="13.2" x14ac:dyDescent="0.25">
      <c r="A995" s="72"/>
      <c r="B995" s="73"/>
      <c r="C995" s="73"/>
      <c r="D995" s="11"/>
      <c r="E995" s="74"/>
      <c r="F995" s="75"/>
      <c r="G995" s="128" t="str">
        <f>IF(LEN(E995&amp;"")&gt;0,IF(ISERROR(VLOOKUP(E995,SpeciesLookup!B:G,6,FALSE)=TRUE),"",VLOOKUP(E995,SpeciesLookup!B:G,6,FALSE)),"")</f>
        <v/>
      </c>
      <c r="H995" s="128" t="str">
        <f>IF(LEN(E995&amp;"")&gt;0,IF(ISERROR(VLOOKUP(E995,SpeciesLookup!B:G,5,FALSE)=TRUE),"",VLOOKUP(E995,SpeciesLookup!B:G,5,FALSE)),"")</f>
        <v/>
      </c>
      <c r="I995" s="11"/>
      <c r="J995" s="73"/>
      <c r="K995" s="11"/>
      <c r="L995" s="127" t="str">
        <f>TRIM(IF(ISERROR(VLOOKUP(R995,SpeciesValidation!D:T,IF(ISNA(VLOOKUP(J995,Validation!B$2:C$15,2,FALSE)),FALSE,VLOOKUP(J995,Validation!B$2:C$15,2,FALSE)))),IF(LEN(E995&amp;"")&gt;0,"",""),VLOOKUP(R995,SpeciesValidation!D:T,VLOOKUP(J995,Validation!B$2:C$15,2,FALSE),FALSE)) &amp; " " &amp; IF(ISERROR(IF(LEFT(J995,1)="A",IF(IF(VLOOKUP(R995,SpeciesValidation!D:W,20,FALSE)=FALSE,OR(TEXT(A995,"MMDD")&lt;VLOOKUP(R995,SpeciesValidation!D:W,18,FALSE),TEXT(A995,"MMDD")&gt;VLOOKUP(R995,SpeciesValidation!D:W,19,FALSE)),IF(TEXT(A995,"MMDD")&lt;"0701",TEXT(A995,"MMDD")&gt;VLOOKUP(R995,SpeciesValidation!D:W,18,FALSE),TEXT(A995,"MMDD")&lt;VLOOKUP(R995,SpeciesValidation!D:W,19,FALSE))),"Date outside expected range for this species",""),"")),"",IF(LEFT(J995,1)="A",IF(IF(VLOOKUP(R995,SpeciesValidation!D:W,20,FALSE)=FALSE,OR(TEXT(A995,"MMDD")&lt;VLOOKUP(R995,SpeciesValidation!D:W,18,FALSE),TEXT(A995,"MMDD")&gt;VLOOKUP(R995,SpeciesValidation!D:W,19,FALSE)),IF(TEXT(A995,"MMDD")&lt;"0701",TEXT(A995,"MMDD")&gt;VLOOKUP(R995,SpeciesValidation!D:W,18,FALSE),TEXT(A995,"MMDD")&lt;VLOOKUP(R995,SpeciesValidation!D:W,19,FALSE))),"Date outside expected range for this species",""),"")))</f>
        <v/>
      </c>
      <c r="M995" s="127" t="str">
        <f>IF(LEN(E995&amp;"")&gt;0,IF(ISERROR(VLOOKUP(R995,SpeciesValidation!D:I,6,FALSE)),"",VLOOKUP(R995,SpeciesValidation!D:I,6,FALSE)),"")</f>
        <v/>
      </c>
      <c r="Q995" s="36" t="str">
        <f>IF(LEN(E995&amp;"")&gt;0,IF(ISERROR(VLOOKUP(E995,SpeciesValidation!B:G,2,FALSE)=TRUE),"",VLOOKUP(E995,SpeciesValidation!B:G,2,FALSE)),"")</f>
        <v/>
      </c>
      <c r="R995" s="36" t="str">
        <f>IF(LEN(E995&amp;"")&gt;0,IF(ISERROR(VLOOKUP(E995,SpeciesLookup!B:G,4,FALSE)=TRUE),"",VLOOKUP(E995,SpeciesLookup!B:G,4,FALSE)),"")</f>
        <v/>
      </c>
    </row>
    <row r="996" spans="1:18" ht="13.2" x14ac:dyDescent="0.25">
      <c r="A996" s="72"/>
      <c r="B996" s="73"/>
      <c r="C996" s="73"/>
      <c r="D996" s="11"/>
      <c r="E996" s="74"/>
      <c r="F996" s="75"/>
      <c r="G996" s="128" t="str">
        <f>IF(LEN(E996&amp;"")&gt;0,IF(ISERROR(VLOOKUP(E996,SpeciesLookup!B:G,6,FALSE)=TRUE),"",VLOOKUP(E996,SpeciesLookup!B:G,6,FALSE)),"")</f>
        <v/>
      </c>
      <c r="H996" s="128" t="str">
        <f>IF(LEN(E996&amp;"")&gt;0,IF(ISERROR(VLOOKUP(E996,SpeciesLookup!B:G,5,FALSE)=TRUE),"",VLOOKUP(E996,SpeciesLookup!B:G,5,FALSE)),"")</f>
        <v/>
      </c>
      <c r="I996" s="11"/>
      <c r="J996" s="73"/>
      <c r="K996" s="11"/>
      <c r="L996" s="127" t="str">
        <f>TRIM(IF(ISERROR(VLOOKUP(R996,SpeciesValidation!D:T,IF(ISNA(VLOOKUP(J996,Validation!B$2:C$15,2,FALSE)),FALSE,VLOOKUP(J996,Validation!B$2:C$15,2,FALSE)))),IF(LEN(E996&amp;"")&gt;0,"",""),VLOOKUP(R996,SpeciesValidation!D:T,VLOOKUP(J996,Validation!B$2:C$15,2,FALSE),FALSE)) &amp; " " &amp; IF(ISERROR(IF(LEFT(J996,1)="A",IF(IF(VLOOKUP(R996,SpeciesValidation!D:W,20,FALSE)=FALSE,OR(TEXT(A996,"MMDD")&lt;VLOOKUP(R996,SpeciesValidation!D:W,18,FALSE),TEXT(A996,"MMDD")&gt;VLOOKUP(R996,SpeciesValidation!D:W,19,FALSE)),IF(TEXT(A996,"MMDD")&lt;"0701",TEXT(A996,"MMDD")&gt;VLOOKUP(R996,SpeciesValidation!D:W,18,FALSE),TEXT(A996,"MMDD")&lt;VLOOKUP(R996,SpeciesValidation!D:W,19,FALSE))),"Date outside expected range for this species",""),"")),"",IF(LEFT(J996,1)="A",IF(IF(VLOOKUP(R996,SpeciesValidation!D:W,20,FALSE)=FALSE,OR(TEXT(A996,"MMDD")&lt;VLOOKUP(R996,SpeciesValidation!D:W,18,FALSE),TEXT(A996,"MMDD")&gt;VLOOKUP(R996,SpeciesValidation!D:W,19,FALSE)),IF(TEXT(A996,"MMDD")&lt;"0701",TEXT(A996,"MMDD")&gt;VLOOKUP(R996,SpeciesValidation!D:W,18,FALSE),TEXT(A996,"MMDD")&lt;VLOOKUP(R996,SpeciesValidation!D:W,19,FALSE))),"Date outside expected range for this species",""),"")))</f>
        <v/>
      </c>
      <c r="M996" s="127" t="str">
        <f>IF(LEN(E996&amp;"")&gt;0,IF(ISERROR(VLOOKUP(R996,SpeciesValidation!D:I,6,FALSE)),"",VLOOKUP(R996,SpeciesValidation!D:I,6,FALSE)),"")</f>
        <v/>
      </c>
      <c r="Q996" s="36" t="str">
        <f>IF(LEN(E996&amp;"")&gt;0,IF(ISERROR(VLOOKUP(E996,SpeciesValidation!B:G,2,FALSE)=TRUE),"",VLOOKUP(E996,SpeciesValidation!B:G,2,FALSE)),"")</f>
        <v/>
      </c>
      <c r="R996" s="36" t="str">
        <f>IF(LEN(E996&amp;"")&gt;0,IF(ISERROR(VLOOKUP(E996,SpeciesLookup!B:G,4,FALSE)=TRUE),"",VLOOKUP(E996,SpeciesLookup!B:G,4,FALSE)),"")</f>
        <v/>
      </c>
    </row>
    <row r="997" spans="1:18" ht="13.2" x14ac:dyDescent="0.25">
      <c r="A997" s="72"/>
      <c r="B997" s="73"/>
      <c r="C997" s="73"/>
      <c r="D997" s="11"/>
      <c r="E997" s="74"/>
      <c r="F997" s="75"/>
      <c r="G997" s="128" t="str">
        <f>IF(LEN(E997&amp;"")&gt;0,IF(ISERROR(VLOOKUP(E997,SpeciesLookup!B:G,6,FALSE)=TRUE),"",VLOOKUP(E997,SpeciesLookup!B:G,6,FALSE)),"")</f>
        <v/>
      </c>
      <c r="H997" s="128" t="str">
        <f>IF(LEN(E997&amp;"")&gt;0,IF(ISERROR(VLOOKUP(E997,SpeciesLookup!B:G,5,FALSE)=TRUE),"",VLOOKUP(E997,SpeciesLookup!B:G,5,FALSE)),"")</f>
        <v/>
      </c>
      <c r="I997" s="11"/>
      <c r="J997" s="73"/>
      <c r="K997" s="11"/>
      <c r="L997" s="127" t="str">
        <f>TRIM(IF(ISERROR(VLOOKUP(R997,SpeciesValidation!D:T,IF(ISNA(VLOOKUP(J997,Validation!B$2:C$15,2,FALSE)),FALSE,VLOOKUP(J997,Validation!B$2:C$15,2,FALSE)))),IF(LEN(E997&amp;"")&gt;0,"",""),VLOOKUP(R997,SpeciesValidation!D:T,VLOOKUP(J997,Validation!B$2:C$15,2,FALSE),FALSE)) &amp; " " &amp; IF(ISERROR(IF(LEFT(J997,1)="A",IF(IF(VLOOKUP(R997,SpeciesValidation!D:W,20,FALSE)=FALSE,OR(TEXT(A997,"MMDD")&lt;VLOOKUP(R997,SpeciesValidation!D:W,18,FALSE),TEXT(A997,"MMDD")&gt;VLOOKUP(R997,SpeciesValidation!D:W,19,FALSE)),IF(TEXT(A997,"MMDD")&lt;"0701",TEXT(A997,"MMDD")&gt;VLOOKUP(R997,SpeciesValidation!D:W,18,FALSE),TEXT(A997,"MMDD")&lt;VLOOKUP(R997,SpeciesValidation!D:W,19,FALSE))),"Date outside expected range for this species",""),"")),"",IF(LEFT(J997,1)="A",IF(IF(VLOOKUP(R997,SpeciesValidation!D:W,20,FALSE)=FALSE,OR(TEXT(A997,"MMDD")&lt;VLOOKUP(R997,SpeciesValidation!D:W,18,FALSE),TEXT(A997,"MMDD")&gt;VLOOKUP(R997,SpeciesValidation!D:W,19,FALSE)),IF(TEXT(A997,"MMDD")&lt;"0701",TEXT(A997,"MMDD")&gt;VLOOKUP(R997,SpeciesValidation!D:W,18,FALSE),TEXT(A997,"MMDD")&lt;VLOOKUP(R997,SpeciesValidation!D:W,19,FALSE))),"Date outside expected range for this species",""),"")))</f>
        <v/>
      </c>
      <c r="M997" s="127" t="str">
        <f>IF(LEN(E997&amp;"")&gt;0,IF(ISERROR(VLOOKUP(R997,SpeciesValidation!D:I,6,FALSE)),"",VLOOKUP(R997,SpeciesValidation!D:I,6,FALSE)),"")</f>
        <v/>
      </c>
      <c r="Q997" s="36" t="str">
        <f>IF(LEN(E997&amp;"")&gt;0,IF(ISERROR(VLOOKUP(E997,SpeciesValidation!B:G,2,FALSE)=TRUE),"",VLOOKUP(E997,SpeciesValidation!B:G,2,FALSE)),"")</f>
        <v/>
      </c>
      <c r="R997" s="36" t="str">
        <f>IF(LEN(E997&amp;"")&gt;0,IF(ISERROR(VLOOKUP(E997,SpeciesLookup!B:G,4,FALSE)=TRUE),"",VLOOKUP(E997,SpeciesLookup!B:G,4,FALSE)),"")</f>
        <v/>
      </c>
    </row>
    <row r="998" spans="1:18" ht="13.2" x14ac:dyDescent="0.25">
      <c r="A998" s="72"/>
      <c r="B998" s="73"/>
      <c r="C998" s="73"/>
      <c r="D998" s="11"/>
      <c r="E998" s="74"/>
      <c r="F998" s="75"/>
      <c r="G998" s="128" t="str">
        <f>IF(LEN(E998&amp;"")&gt;0,IF(ISERROR(VLOOKUP(E998,SpeciesLookup!B:G,6,FALSE)=TRUE),"",VLOOKUP(E998,SpeciesLookup!B:G,6,FALSE)),"")</f>
        <v/>
      </c>
      <c r="H998" s="128" t="str">
        <f>IF(LEN(E998&amp;"")&gt;0,IF(ISERROR(VLOOKUP(E998,SpeciesLookup!B:G,5,FALSE)=TRUE),"",VLOOKUP(E998,SpeciesLookup!B:G,5,FALSE)),"")</f>
        <v/>
      </c>
      <c r="I998" s="11"/>
      <c r="J998" s="73"/>
      <c r="K998" s="11"/>
      <c r="L998" s="127" t="str">
        <f>TRIM(IF(ISERROR(VLOOKUP(R998,SpeciesValidation!D:T,IF(ISNA(VLOOKUP(J998,Validation!B$2:C$15,2,FALSE)),FALSE,VLOOKUP(J998,Validation!B$2:C$15,2,FALSE)))),IF(LEN(E998&amp;"")&gt;0,"",""),VLOOKUP(R998,SpeciesValidation!D:T,VLOOKUP(J998,Validation!B$2:C$15,2,FALSE),FALSE)) &amp; " " &amp; IF(ISERROR(IF(LEFT(J998,1)="A",IF(IF(VLOOKUP(R998,SpeciesValidation!D:W,20,FALSE)=FALSE,OR(TEXT(A998,"MMDD")&lt;VLOOKUP(R998,SpeciesValidation!D:W,18,FALSE),TEXT(A998,"MMDD")&gt;VLOOKUP(R998,SpeciesValidation!D:W,19,FALSE)),IF(TEXT(A998,"MMDD")&lt;"0701",TEXT(A998,"MMDD")&gt;VLOOKUP(R998,SpeciesValidation!D:W,18,FALSE),TEXT(A998,"MMDD")&lt;VLOOKUP(R998,SpeciesValidation!D:W,19,FALSE))),"Date outside expected range for this species",""),"")),"",IF(LEFT(J998,1)="A",IF(IF(VLOOKUP(R998,SpeciesValidation!D:W,20,FALSE)=FALSE,OR(TEXT(A998,"MMDD")&lt;VLOOKUP(R998,SpeciesValidation!D:W,18,FALSE),TEXT(A998,"MMDD")&gt;VLOOKUP(R998,SpeciesValidation!D:W,19,FALSE)),IF(TEXT(A998,"MMDD")&lt;"0701",TEXT(A998,"MMDD")&gt;VLOOKUP(R998,SpeciesValidation!D:W,18,FALSE),TEXT(A998,"MMDD")&lt;VLOOKUP(R998,SpeciesValidation!D:W,19,FALSE))),"Date outside expected range for this species",""),"")))</f>
        <v/>
      </c>
      <c r="M998" s="127" t="str">
        <f>IF(LEN(E998&amp;"")&gt;0,IF(ISERROR(VLOOKUP(R998,SpeciesValidation!D:I,6,FALSE)),"",VLOOKUP(R998,SpeciesValidation!D:I,6,FALSE)),"")</f>
        <v/>
      </c>
      <c r="Q998" s="36" t="str">
        <f>IF(LEN(E998&amp;"")&gt;0,IF(ISERROR(VLOOKUP(E998,SpeciesValidation!B:G,2,FALSE)=TRUE),"",VLOOKUP(E998,SpeciesValidation!B:G,2,FALSE)),"")</f>
        <v/>
      </c>
      <c r="R998" s="36" t="str">
        <f>IF(LEN(E998&amp;"")&gt;0,IF(ISERROR(VLOOKUP(E998,SpeciesLookup!B:G,4,FALSE)=TRUE),"",VLOOKUP(E998,SpeciesLookup!B:G,4,FALSE)),"")</f>
        <v/>
      </c>
    </row>
    <row r="999" spans="1:18" ht="13.2" x14ac:dyDescent="0.25">
      <c r="A999" s="72"/>
      <c r="B999" s="73"/>
      <c r="C999" s="73"/>
      <c r="D999" s="11"/>
      <c r="E999" s="74"/>
      <c r="F999" s="75"/>
      <c r="G999" s="128" t="str">
        <f>IF(LEN(E999&amp;"")&gt;0,IF(ISERROR(VLOOKUP(E999,SpeciesLookup!B:G,6,FALSE)=TRUE),"",VLOOKUP(E999,SpeciesLookup!B:G,6,FALSE)),"")</f>
        <v/>
      </c>
      <c r="H999" s="128" t="str">
        <f>IF(LEN(E999&amp;"")&gt;0,IF(ISERROR(VLOOKUP(E999,SpeciesLookup!B:G,5,FALSE)=TRUE),"",VLOOKUP(E999,SpeciesLookup!B:G,5,FALSE)),"")</f>
        <v/>
      </c>
      <c r="I999" s="11"/>
      <c r="J999" s="73"/>
      <c r="K999" s="11"/>
      <c r="L999" s="127" t="str">
        <f>TRIM(IF(ISERROR(VLOOKUP(R999,SpeciesValidation!D:T,IF(ISNA(VLOOKUP(J999,Validation!B$2:C$15,2,FALSE)),FALSE,VLOOKUP(J999,Validation!B$2:C$15,2,FALSE)))),IF(LEN(E999&amp;"")&gt;0,"",""),VLOOKUP(R999,SpeciesValidation!D:T,VLOOKUP(J999,Validation!B$2:C$15,2,FALSE),FALSE)) &amp; " " &amp; IF(ISERROR(IF(LEFT(J999,1)="A",IF(IF(VLOOKUP(R999,SpeciesValidation!D:W,20,FALSE)=FALSE,OR(TEXT(A999,"MMDD")&lt;VLOOKUP(R999,SpeciesValidation!D:W,18,FALSE),TEXT(A999,"MMDD")&gt;VLOOKUP(R999,SpeciesValidation!D:W,19,FALSE)),IF(TEXT(A999,"MMDD")&lt;"0701",TEXT(A999,"MMDD")&gt;VLOOKUP(R999,SpeciesValidation!D:W,18,FALSE),TEXT(A999,"MMDD")&lt;VLOOKUP(R999,SpeciesValidation!D:W,19,FALSE))),"Date outside expected range for this species",""),"")),"",IF(LEFT(J999,1)="A",IF(IF(VLOOKUP(R999,SpeciesValidation!D:W,20,FALSE)=FALSE,OR(TEXT(A999,"MMDD")&lt;VLOOKUP(R999,SpeciesValidation!D:W,18,FALSE),TEXT(A999,"MMDD")&gt;VLOOKUP(R999,SpeciesValidation!D:W,19,FALSE)),IF(TEXT(A999,"MMDD")&lt;"0701",TEXT(A999,"MMDD")&gt;VLOOKUP(R999,SpeciesValidation!D:W,18,FALSE),TEXT(A999,"MMDD")&lt;VLOOKUP(R999,SpeciesValidation!D:W,19,FALSE))),"Date outside expected range for this species",""),"")))</f>
        <v/>
      </c>
      <c r="M999" s="127" t="str">
        <f>IF(LEN(E999&amp;"")&gt;0,IF(ISERROR(VLOOKUP(R999,SpeciesValidation!D:I,6,FALSE)),"",VLOOKUP(R999,SpeciesValidation!D:I,6,FALSE)),"")</f>
        <v/>
      </c>
      <c r="Q999" s="36" t="str">
        <f>IF(LEN(E999&amp;"")&gt;0,IF(ISERROR(VLOOKUP(E999,SpeciesValidation!B:G,2,FALSE)=TRUE),"",VLOOKUP(E999,SpeciesValidation!B:G,2,FALSE)),"")</f>
        <v/>
      </c>
      <c r="R999" s="36" t="str">
        <f>IF(LEN(E999&amp;"")&gt;0,IF(ISERROR(VLOOKUP(E999,SpeciesLookup!B:G,4,FALSE)=TRUE),"",VLOOKUP(E999,SpeciesLookup!B:G,4,FALSE)),"")</f>
        <v/>
      </c>
    </row>
    <row r="1000" spans="1:18" ht="13.2" x14ac:dyDescent="0.25">
      <c r="A1000" s="72"/>
      <c r="B1000" s="73"/>
      <c r="C1000" s="73"/>
      <c r="D1000" s="11"/>
      <c r="E1000" s="74"/>
      <c r="F1000" s="75"/>
      <c r="G1000" s="128" t="str">
        <f>IF(LEN(E1000&amp;"")&gt;0,IF(ISERROR(VLOOKUP(E1000,SpeciesLookup!B:G,6,FALSE)=TRUE),"",VLOOKUP(E1000,SpeciesLookup!B:G,6,FALSE)),"")</f>
        <v/>
      </c>
      <c r="H1000" s="128" t="str">
        <f>IF(LEN(E1000&amp;"")&gt;0,IF(ISERROR(VLOOKUP(E1000,SpeciesLookup!B:G,5,FALSE)=TRUE),"",VLOOKUP(E1000,SpeciesLookup!B:G,5,FALSE)),"")</f>
        <v/>
      </c>
      <c r="I1000" s="11"/>
      <c r="J1000" s="73"/>
      <c r="K1000" s="11"/>
      <c r="L1000" s="127" t="str">
        <f>TRIM(IF(ISERROR(VLOOKUP(R1000,SpeciesValidation!D:T,IF(ISNA(VLOOKUP(J1000,Validation!B$2:C$15,2,FALSE)),FALSE,VLOOKUP(J1000,Validation!B$2:C$15,2,FALSE)))),IF(LEN(E1000&amp;"")&gt;0,"",""),VLOOKUP(R1000,SpeciesValidation!D:T,VLOOKUP(J1000,Validation!B$2:C$15,2,FALSE),FALSE)) &amp; " " &amp; IF(ISERROR(IF(LEFT(J1000,1)="A",IF(IF(VLOOKUP(R1000,SpeciesValidation!D:W,20,FALSE)=FALSE,OR(TEXT(A1000,"MMDD")&lt;VLOOKUP(R1000,SpeciesValidation!D:W,18,FALSE),TEXT(A1000,"MMDD")&gt;VLOOKUP(R1000,SpeciesValidation!D:W,19,FALSE)),IF(TEXT(A1000,"MMDD")&lt;"0701",TEXT(A1000,"MMDD")&gt;VLOOKUP(R1000,SpeciesValidation!D:W,18,FALSE),TEXT(A1000,"MMDD")&lt;VLOOKUP(R1000,SpeciesValidation!D:W,19,FALSE))),"Date outside expected range for this species",""),"")),"",IF(LEFT(J1000,1)="A",IF(IF(VLOOKUP(R1000,SpeciesValidation!D:W,20,FALSE)=FALSE,OR(TEXT(A1000,"MMDD")&lt;VLOOKUP(R1000,SpeciesValidation!D:W,18,FALSE),TEXT(A1000,"MMDD")&gt;VLOOKUP(R1000,SpeciesValidation!D:W,19,FALSE)),IF(TEXT(A1000,"MMDD")&lt;"0701",TEXT(A1000,"MMDD")&gt;VLOOKUP(R1000,SpeciesValidation!D:W,18,FALSE),TEXT(A1000,"MMDD")&lt;VLOOKUP(R1000,SpeciesValidation!D:W,19,FALSE))),"Date outside expected range for this species",""),"")))</f>
        <v/>
      </c>
      <c r="M1000" s="127" t="str">
        <f>IF(LEN(E1000&amp;"")&gt;0,IF(ISERROR(VLOOKUP(R1000,SpeciesValidation!D:I,6,FALSE)),"",VLOOKUP(R1000,SpeciesValidation!D:I,6,FALSE)),"")</f>
        <v/>
      </c>
      <c r="Q1000" s="36" t="str">
        <f>IF(LEN(E1000&amp;"")&gt;0,IF(ISERROR(VLOOKUP(E1000,SpeciesValidation!B:G,2,FALSE)=TRUE),"",VLOOKUP(E1000,SpeciesValidation!B:G,2,FALSE)),"")</f>
        <v/>
      </c>
      <c r="R1000" s="36" t="str">
        <f>IF(LEN(E1000&amp;"")&gt;0,IF(ISERROR(VLOOKUP(E1000,SpeciesLookup!B:G,4,FALSE)=TRUE),"",VLOOKUP(E1000,SpeciesLookup!B:G,4,FALSE)),"")</f>
        <v/>
      </c>
    </row>
    <row r="1001" spans="1:18" ht="13.2" x14ac:dyDescent="0.25">
      <c r="A1001" s="72"/>
      <c r="B1001" s="73"/>
      <c r="C1001" s="73"/>
      <c r="D1001" s="11"/>
      <c r="E1001" s="74"/>
      <c r="F1001" s="75"/>
      <c r="G1001" s="128" t="str">
        <f>IF(LEN(E1001&amp;"")&gt;0,IF(ISERROR(VLOOKUP(E1001,SpeciesLookup!B:G,6,FALSE)=TRUE),"",VLOOKUP(E1001,SpeciesLookup!B:G,6,FALSE)),"")</f>
        <v/>
      </c>
      <c r="H1001" s="128" t="str">
        <f>IF(LEN(E1001&amp;"")&gt;0,IF(ISERROR(VLOOKUP(E1001,SpeciesLookup!B:G,5,FALSE)=TRUE),"",VLOOKUP(E1001,SpeciesLookup!B:G,5,FALSE)),"")</f>
        <v/>
      </c>
      <c r="I1001" s="11"/>
      <c r="J1001" s="73"/>
      <c r="K1001" s="11"/>
      <c r="L1001" s="127" t="str">
        <f>TRIM(IF(ISERROR(VLOOKUP(R1001,SpeciesValidation!D:T,IF(ISNA(VLOOKUP(J1001,Validation!B$2:C$15,2,FALSE)),FALSE,VLOOKUP(J1001,Validation!B$2:C$15,2,FALSE)))),IF(LEN(E1001&amp;"")&gt;0,"",""),VLOOKUP(R1001,SpeciesValidation!D:T,VLOOKUP(J1001,Validation!B$2:C$15,2,FALSE),FALSE)) &amp; " " &amp; IF(ISERROR(IF(LEFT(J1001,1)="A",IF(IF(VLOOKUP(R1001,SpeciesValidation!D:W,20,FALSE)=FALSE,OR(TEXT(A1001,"MMDD")&lt;VLOOKUP(R1001,SpeciesValidation!D:W,18,FALSE),TEXT(A1001,"MMDD")&gt;VLOOKUP(R1001,SpeciesValidation!D:W,19,FALSE)),IF(TEXT(A1001,"MMDD")&lt;"0701",TEXT(A1001,"MMDD")&gt;VLOOKUP(R1001,SpeciesValidation!D:W,18,FALSE),TEXT(A1001,"MMDD")&lt;VLOOKUP(R1001,SpeciesValidation!D:W,19,FALSE))),"Date outside expected range for this species",""),"")),"",IF(LEFT(J1001,1)="A",IF(IF(VLOOKUP(R1001,SpeciesValidation!D:W,20,FALSE)=FALSE,OR(TEXT(A1001,"MMDD")&lt;VLOOKUP(R1001,SpeciesValidation!D:W,18,FALSE),TEXT(A1001,"MMDD")&gt;VLOOKUP(R1001,SpeciesValidation!D:W,19,FALSE)),IF(TEXT(A1001,"MMDD")&lt;"0701",TEXT(A1001,"MMDD")&gt;VLOOKUP(R1001,SpeciesValidation!D:W,18,FALSE),TEXT(A1001,"MMDD")&lt;VLOOKUP(R1001,SpeciesValidation!D:W,19,FALSE))),"Date outside expected range for this species",""),"")))</f>
        <v/>
      </c>
      <c r="M1001" s="127" t="str">
        <f>IF(LEN(E1001&amp;"")&gt;0,IF(ISERROR(VLOOKUP(R1001,SpeciesValidation!D:I,6,FALSE)),"",VLOOKUP(R1001,SpeciesValidation!D:I,6,FALSE)),"")</f>
        <v/>
      </c>
      <c r="Q1001" s="36" t="str">
        <f>IF(LEN(E1001&amp;"")&gt;0,IF(ISERROR(VLOOKUP(E1001,SpeciesValidation!B:G,2,FALSE)=TRUE),"",VLOOKUP(E1001,SpeciesValidation!B:G,2,FALSE)),"")</f>
        <v/>
      </c>
      <c r="R1001" s="36" t="str">
        <f>IF(LEN(E1001&amp;"")&gt;0,IF(ISERROR(VLOOKUP(E1001,SpeciesLookup!B:G,4,FALSE)=TRUE),"",VLOOKUP(E1001,SpeciesLookup!B:G,4,FALSE)),"")</f>
        <v/>
      </c>
    </row>
    <row r="1002" spans="1:18" ht="13.2" x14ac:dyDescent="0.25">
      <c r="A1002" s="72"/>
      <c r="B1002" s="73"/>
      <c r="C1002" s="73"/>
      <c r="D1002" s="11"/>
      <c r="E1002" s="74"/>
      <c r="F1002" s="75"/>
      <c r="G1002" s="128" t="str">
        <f>IF(LEN(E1002&amp;"")&gt;0,IF(ISERROR(VLOOKUP(E1002,SpeciesLookup!B:G,6,FALSE)=TRUE),"",VLOOKUP(E1002,SpeciesLookup!B:G,6,FALSE)),"")</f>
        <v/>
      </c>
      <c r="H1002" s="128" t="str">
        <f>IF(LEN(E1002&amp;"")&gt;0,IF(ISERROR(VLOOKUP(E1002,SpeciesLookup!B:G,5,FALSE)=TRUE),"",VLOOKUP(E1002,SpeciesLookup!B:G,5,FALSE)),"")</f>
        <v/>
      </c>
      <c r="I1002" s="11"/>
      <c r="J1002" s="73"/>
      <c r="K1002" s="11"/>
      <c r="L1002" s="127" t="str">
        <f>TRIM(IF(ISERROR(VLOOKUP(R1002,SpeciesValidation!D:T,IF(ISNA(VLOOKUP(J1002,Validation!B$2:C$15,2,FALSE)),FALSE,VLOOKUP(J1002,Validation!B$2:C$15,2,FALSE)))),IF(LEN(E1002&amp;"")&gt;0,"",""),VLOOKUP(R1002,SpeciesValidation!D:T,VLOOKUP(J1002,Validation!B$2:C$15,2,FALSE),FALSE)) &amp; " " &amp; IF(ISERROR(IF(LEFT(J1002,1)="A",IF(IF(VLOOKUP(R1002,SpeciesValidation!D:W,20,FALSE)=FALSE,OR(TEXT(A1002,"MMDD")&lt;VLOOKUP(R1002,SpeciesValidation!D:W,18,FALSE),TEXT(A1002,"MMDD")&gt;VLOOKUP(R1002,SpeciesValidation!D:W,19,FALSE)),IF(TEXT(A1002,"MMDD")&lt;"0701",TEXT(A1002,"MMDD")&gt;VLOOKUP(R1002,SpeciesValidation!D:W,18,FALSE),TEXT(A1002,"MMDD")&lt;VLOOKUP(R1002,SpeciesValidation!D:W,19,FALSE))),"Date outside expected range for this species",""),"")),"",IF(LEFT(J1002,1)="A",IF(IF(VLOOKUP(R1002,SpeciesValidation!D:W,20,FALSE)=FALSE,OR(TEXT(A1002,"MMDD")&lt;VLOOKUP(R1002,SpeciesValidation!D:W,18,FALSE),TEXT(A1002,"MMDD")&gt;VLOOKUP(R1002,SpeciesValidation!D:W,19,FALSE)),IF(TEXT(A1002,"MMDD")&lt;"0701",TEXT(A1002,"MMDD")&gt;VLOOKUP(R1002,SpeciesValidation!D:W,18,FALSE),TEXT(A1002,"MMDD")&lt;VLOOKUP(R1002,SpeciesValidation!D:W,19,FALSE))),"Date outside expected range for this species",""),"")))</f>
        <v/>
      </c>
      <c r="M1002" s="127" t="str">
        <f>IF(LEN(E1002&amp;"")&gt;0,IF(ISERROR(VLOOKUP(R1002,SpeciesValidation!D:I,6,FALSE)),"",VLOOKUP(R1002,SpeciesValidation!D:I,6,FALSE)),"")</f>
        <v/>
      </c>
      <c r="Q1002" s="36" t="str">
        <f>IF(LEN(E1002&amp;"")&gt;0,IF(ISERROR(VLOOKUP(E1002,SpeciesValidation!B:G,2,FALSE)=TRUE),"",VLOOKUP(E1002,SpeciesValidation!B:G,2,FALSE)),"")</f>
        <v/>
      </c>
      <c r="R1002" s="36" t="str">
        <f>IF(LEN(E1002&amp;"")&gt;0,IF(ISERROR(VLOOKUP(E1002,SpeciesLookup!B:G,4,FALSE)=TRUE),"",VLOOKUP(E1002,SpeciesLookup!B:G,4,FALSE)),"")</f>
        <v/>
      </c>
    </row>
    <row r="1003" spans="1:18" ht="13.2" x14ac:dyDescent="0.25">
      <c r="A1003" s="72"/>
      <c r="B1003" s="73"/>
      <c r="C1003" s="73"/>
      <c r="D1003" s="11"/>
      <c r="E1003" s="74"/>
      <c r="F1003" s="75"/>
      <c r="G1003" s="128" t="str">
        <f>IF(LEN(E1003&amp;"")&gt;0,IF(ISERROR(VLOOKUP(E1003,SpeciesLookup!B:G,6,FALSE)=TRUE),"",VLOOKUP(E1003,SpeciesLookup!B:G,6,FALSE)),"")</f>
        <v/>
      </c>
      <c r="H1003" s="128" t="str">
        <f>IF(LEN(E1003&amp;"")&gt;0,IF(ISERROR(VLOOKUP(E1003,SpeciesLookup!B:G,5,FALSE)=TRUE),"",VLOOKUP(E1003,SpeciesLookup!B:G,5,FALSE)),"")</f>
        <v/>
      </c>
      <c r="I1003" s="11"/>
      <c r="J1003" s="73"/>
      <c r="K1003" s="11"/>
      <c r="L1003" s="127" t="str">
        <f>TRIM(IF(ISERROR(VLOOKUP(R1003,SpeciesValidation!D:T,IF(ISNA(VLOOKUP(J1003,Validation!B$2:C$15,2,FALSE)),FALSE,VLOOKUP(J1003,Validation!B$2:C$15,2,FALSE)))),IF(LEN(E1003&amp;"")&gt;0,"",""),VLOOKUP(R1003,SpeciesValidation!D:T,VLOOKUP(J1003,Validation!B$2:C$15,2,FALSE),FALSE)) &amp; " " &amp; IF(ISERROR(IF(LEFT(J1003,1)="A",IF(IF(VLOOKUP(R1003,SpeciesValidation!D:W,20,FALSE)=FALSE,OR(TEXT(A1003,"MMDD")&lt;VLOOKUP(R1003,SpeciesValidation!D:W,18,FALSE),TEXT(A1003,"MMDD")&gt;VLOOKUP(R1003,SpeciesValidation!D:W,19,FALSE)),IF(TEXT(A1003,"MMDD")&lt;"0701",TEXT(A1003,"MMDD")&gt;VLOOKUP(R1003,SpeciesValidation!D:W,18,FALSE),TEXT(A1003,"MMDD")&lt;VLOOKUP(R1003,SpeciesValidation!D:W,19,FALSE))),"Date outside expected range for this species",""),"")),"",IF(LEFT(J1003,1)="A",IF(IF(VLOOKUP(R1003,SpeciesValidation!D:W,20,FALSE)=FALSE,OR(TEXT(A1003,"MMDD")&lt;VLOOKUP(R1003,SpeciesValidation!D:W,18,FALSE),TEXT(A1003,"MMDD")&gt;VLOOKUP(R1003,SpeciesValidation!D:W,19,FALSE)),IF(TEXT(A1003,"MMDD")&lt;"0701",TEXT(A1003,"MMDD")&gt;VLOOKUP(R1003,SpeciesValidation!D:W,18,FALSE),TEXT(A1003,"MMDD")&lt;VLOOKUP(R1003,SpeciesValidation!D:W,19,FALSE))),"Date outside expected range for this species",""),"")))</f>
        <v/>
      </c>
      <c r="M1003" s="127" t="str">
        <f>IF(LEN(E1003&amp;"")&gt;0,IF(ISERROR(VLOOKUP(R1003,SpeciesValidation!D:I,6,FALSE)),"",VLOOKUP(R1003,SpeciesValidation!D:I,6,FALSE)),"")</f>
        <v/>
      </c>
      <c r="Q1003" s="36" t="str">
        <f>IF(LEN(E1003&amp;"")&gt;0,IF(ISERROR(VLOOKUP(E1003,SpeciesValidation!B:G,2,FALSE)=TRUE),"",VLOOKUP(E1003,SpeciesValidation!B:G,2,FALSE)),"")</f>
        <v/>
      </c>
      <c r="R1003" s="36" t="str">
        <f>IF(LEN(E1003&amp;"")&gt;0,IF(ISERROR(VLOOKUP(E1003,SpeciesLookup!B:G,4,FALSE)=TRUE),"",VLOOKUP(E1003,SpeciesLookup!B:G,4,FALSE)),"")</f>
        <v/>
      </c>
    </row>
    <row r="1004" spans="1:18" ht="13.2" x14ac:dyDescent="0.25">
      <c r="A1004" s="72"/>
      <c r="B1004" s="73"/>
      <c r="C1004" s="73"/>
      <c r="D1004" s="11"/>
      <c r="E1004" s="74"/>
      <c r="F1004" s="75"/>
      <c r="G1004" s="128" t="str">
        <f>IF(LEN(E1004&amp;"")&gt;0,IF(ISERROR(VLOOKUP(E1004,SpeciesLookup!B:G,6,FALSE)=TRUE),"",VLOOKUP(E1004,SpeciesLookup!B:G,6,FALSE)),"")</f>
        <v/>
      </c>
      <c r="H1004" s="128" t="str">
        <f>IF(LEN(E1004&amp;"")&gt;0,IF(ISERROR(VLOOKUP(E1004,SpeciesLookup!B:G,5,FALSE)=TRUE),"",VLOOKUP(E1004,SpeciesLookup!B:G,5,FALSE)),"")</f>
        <v/>
      </c>
      <c r="I1004" s="11"/>
      <c r="J1004" s="73"/>
      <c r="K1004" s="11"/>
      <c r="L1004" s="127" t="str">
        <f>TRIM(IF(ISERROR(VLOOKUP(R1004,SpeciesValidation!D:T,IF(ISNA(VLOOKUP(J1004,Validation!B$2:C$15,2,FALSE)),FALSE,VLOOKUP(J1004,Validation!B$2:C$15,2,FALSE)))),IF(LEN(E1004&amp;"")&gt;0,"",""),VLOOKUP(R1004,SpeciesValidation!D:T,VLOOKUP(J1004,Validation!B$2:C$15,2,FALSE),FALSE)) &amp; " " &amp; IF(ISERROR(IF(LEFT(J1004,1)="A",IF(IF(VLOOKUP(R1004,SpeciesValidation!D:W,20,FALSE)=FALSE,OR(TEXT(A1004,"MMDD")&lt;VLOOKUP(R1004,SpeciesValidation!D:W,18,FALSE),TEXT(A1004,"MMDD")&gt;VLOOKUP(R1004,SpeciesValidation!D:W,19,FALSE)),IF(TEXT(A1004,"MMDD")&lt;"0701",TEXT(A1004,"MMDD")&gt;VLOOKUP(R1004,SpeciesValidation!D:W,18,FALSE),TEXT(A1004,"MMDD")&lt;VLOOKUP(R1004,SpeciesValidation!D:W,19,FALSE))),"Date outside expected range for this species",""),"")),"",IF(LEFT(J1004,1)="A",IF(IF(VLOOKUP(R1004,SpeciesValidation!D:W,20,FALSE)=FALSE,OR(TEXT(A1004,"MMDD")&lt;VLOOKUP(R1004,SpeciesValidation!D:W,18,FALSE),TEXT(A1004,"MMDD")&gt;VLOOKUP(R1004,SpeciesValidation!D:W,19,FALSE)),IF(TEXT(A1004,"MMDD")&lt;"0701",TEXT(A1004,"MMDD")&gt;VLOOKUP(R1004,SpeciesValidation!D:W,18,FALSE),TEXT(A1004,"MMDD")&lt;VLOOKUP(R1004,SpeciesValidation!D:W,19,FALSE))),"Date outside expected range for this species",""),"")))</f>
        <v/>
      </c>
      <c r="M1004" s="127" t="str">
        <f>IF(LEN(E1004&amp;"")&gt;0,IF(ISERROR(VLOOKUP(R1004,SpeciesValidation!D:I,6,FALSE)),"",VLOOKUP(R1004,SpeciesValidation!D:I,6,FALSE)),"")</f>
        <v/>
      </c>
      <c r="Q1004" s="36" t="str">
        <f>IF(LEN(E1004&amp;"")&gt;0,IF(ISERROR(VLOOKUP(E1004,SpeciesValidation!B:G,2,FALSE)=TRUE),"",VLOOKUP(E1004,SpeciesValidation!B:G,2,FALSE)),"")</f>
        <v/>
      </c>
      <c r="R1004" s="36" t="str">
        <f>IF(LEN(E1004&amp;"")&gt;0,IF(ISERROR(VLOOKUP(E1004,SpeciesLookup!B:G,4,FALSE)=TRUE),"",VLOOKUP(E1004,SpeciesLookup!B:G,4,FALSE)),"")</f>
        <v/>
      </c>
    </row>
    <row r="1005" spans="1:18" ht="13.2" x14ac:dyDescent="0.25">
      <c r="A1005" s="72"/>
      <c r="B1005" s="73"/>
      <c r="C1005" s="73"/>
      <c r="D1005" s="11"/>
      <c r="E1005" s="74"/>
      <c r="F1005" s="75"/>
      <c r="G1005" s="128" t="str">
        <f>IF(LEN(E1005&amp;"")&gt;0,IF(ISERROR(VLOOKUP(E1005,SpeciesLookup!B:G,6,FALSE)=TRUE),"",VLOOKUP(E1005,SpeciesLookup!B:G,6,FALSE)),"")</f>
        <v/>
      </c>
      <c r="H1005" s="128" t="str">
        <f>IF(LEN(E1005&amp;"")&gt;0,IF(ISERROR(VLOOKUP(E1005,SpeciesLookup!B:G,5,FALSE)=TRUE),"",VLOOKUP(E1005,SpeciesLookup!B:G,5,FALSE)),"")</f>
        <v/>
      </c>
      <c r="I1005" s="11"/>
      <c r="J1005" s="73"/>
      <c r="K1005" s="11"/>
      <c r="L1005" s="127" t="str">
        <f>TRIM(IF(ISERROR(VLOOKUP(R1005,SpeciesValidation!D:T,IF(ISNA(VLOOKUP(J1005,Validation!B$2:C$15,2,FALSE)),FALSE,VLOOKUP(J1005,Validation!B$2:C$15,2,FALSE)))),IF(LEN(E1005&amp;"")&gt;0,"",""),VLOOKUP(R1005,SpeciesValidation!D:T,VLOOKUP(J1005,Validation!B$2:C$15,2,FALSE),FALSE)) &amp; " " &amp; IF(ISERROR(IF(LEFT(J1005,1)="A",IF(IF(VLOOKUP(R1005,SpeciesValidation!D:W,20,FALSE)=FALSE,OR(TEXT(A1005,"MMDD")&lt;VLOOKUP(R1005,SpeciesValidation!D:W,18,FALSE),TEXT(A1005,"MMDD")&gt;VLOOKUP(R1005,SpeciesValidation!D:W,19,FALSE)),IF(TEXT(A1005,"MMDD")&lt;"0701",TEXT(A1005,"MMDD")&gt;VLOOKUP(R1005,SpeciesValidation!D:W,18,FALSE),TEXT(A1005,"MMDD")&lt;VLOOKUP(R1005,SpeciesValidation!D:W,19,FALSE))),"Date outside expected range for this species",""),"")),"",IF(LEFT(J1005,1)="A",IF(IF(VLOOKUP(R1005,SpeciesValidation!D:W,20,FALSE)=FALSE,OR(TEXT(A1005,"MMDD")&lt;VLOOKUP(R1005,SpeciesValidation!D:W,18,FALSE),TEXT(A1005,"MMDD")&gt;VLOOKUP(R1005,SpeciesValidation!D:W,19,FALSE)),IF(TEXT(A1005,"MMDD")&lt;"0701",TEXT(A1005,"MMDD")&gt;VLOOKUP(R1005,SpeciesValidation!D:W,18,FALSE),TEXT(A1005,"MMDD")&lt;VLOOKUP(R1005,SpeciesValidation!D:W,19,FALSE))),"Date outside expected range for this species",""),"")))</f>
        <v/>
      </c>
      <c r="M1005" s="127" t="str">
        <f>IF(LEN(E1005&amp;"")&gt;0,IF(ISERROR(VLOOKUP(R1005,SpeciesValidation!D:I,6,FALSE)),"",VLOOKUP(R1005,SpeciesValidation!D:I,6,FALSE)),"")</f>
        <v/>
      </c>
      <c r="Q1005" s="36" t="str">
        <f>IF(LEN(E1005&amp;"")&gt;0,IF(ISERROR(VLOOKUP(E1005,SpeciesValidation!B:G,2,FALSE)=TRUE),"",VLOOKUP(E1005,SpeciesValidation!B:G,2,FALSE)),"")</f>
        <v/>
      </c>
      <c r="R1005" s="36" t="str">
        <f>IF(LEN(E1005&amp;"")&gt;0,IF(ISERROR(VLOOKUP(E1005,SpeciesLookup!B:G,4,FALSE)=TRUE),"",VLOOKUP(E1005,SpeciesLookup!B:G,4,FALSE)),"")</f>
        <v/>
      </c>
    </row>
    <row r="1006" spans="1:18" ht="13.2" x14ac:dyDescent="0.25">
      <c r="A1006" s="72"/>
      <c r="B1006" s="73"/>
      <c r="C1006" s="73"/>
      <c r="D1006" s="11"/>
      <c r="E1006" s="74"/>
      <c r="F1006" s="75"/>
      <c r="G1006" s="128" t="str">
        <f>IF(LEN(E1006&amp;"")&gt;0,IF(ISERROR(VLOOKUP(E1006,SpeciesLookup!B:G,6,FALSE)=TRUE),"",VLOOKUP(E1006,SpeciesLookup!B:G,6,FALSE)),"")</f>
        <v/>
      </c>
      <c r="H1006" s="128" t="str">
        <f>IF(LEN(E1006&amp;"")&gt;0,IF(ISERROR(VLOOKUP(E1006,SpeciesLookup!B:G,5,FALSE)=TRUE),"",VLOOKUP(E1006,SpeciesLookup!B:G,5,FALSE)),"")</f>
        <v/>
      </c>
      <c r="I1006" s="11"/>
      <c r="J1006" s="73"/>
      <c r="K1006" s="11"/>
      <c r="L1006" s="127" t="str">
        <f>TRIM(IF(ISERROR(VLOOKUP(R1006,SpeciesValidation!D:T,IF(ISNA(VLOOKUP(J1006,Validation!B$2:C$15,2,FALSE)),FALSE,VLOOKUP(J1006,Validation!B$2:C$15,2,FALSE)))),IF(LEN(E1006&amp;"")&gt;0,"",""),VLOOKUP(R1006,SpeciesValidation!D:T,VLOOKUP(J1006,Validation!B$2:C$15,2,FALSE),FALSE)) &amp; " " &amp; IF(ISERROR(IF(LEFT(J1006,1)="A",IF(IF(VLOOKUP(R1006,SpeciesValidation!D:W,20,FALSE)=FALSE,OR(TEXT(A1006,"MMDD")&lt;VLOOKUP(R1006,SpeciesValidation!D:W,18,FALSE),TEXT(A1006,"MMDD")&gt;VLOOKUP(R1006,SpeciesValidation!D:W,19,FALSE)),IF(TEXT(A1006,"MMDD")&lt;"0701",TEXT(A1006,"MMDD")&gt;VLOOKUP(R1006,SpeciesValidation!D:W,18,FALSE),TEXT(A1006,"MMDD")&lt;VLOOKUP(R1006,SpeciesValidation!D:W,19,FALSE))),"Date outside expected range for this species",""),"")),"",IF(LEFT(J1006,1)="A",IF(IF(VLOOKUP(R1006,SpeciesValidation!D:W,20,FALSE)=FALSE,OR(TEXT(A1006,"MMDD")&lt;VLOOKUP(R1006,SpeciesValidation!D:W,18,FALSE),TEXT(A1006,"MMDD")&gt;VLOOKUP(R1006,SpeciesValidation!D:W,19,FALSE)),IF(TEXT(A1006,"MMDD")&lt;"0701",TEXT(A1006,"MMDD")&gt;VLOOKUP(R1006,SpeciesValidation!D:W,18,FALSE),TEXT(A1006,"MMDD")&lt;VLOOKUP(R1006,SpeciesValidation!D:W,19,FALSE))),"Date outside expected range for this species",""),"")))</f>
        <v/>
      </c>
      <c r="M1006" s="127" t="str">
        <f>IF(LEN(E1006&amp;"")&gt;0,IF(ISERROR(VLOOKUP(R1006,SpeciesValidation!D:I,6,FALSE)),"",VLOOKUP(R1006,SpeciesValidation!D:I,6,FALSE)),"")</f>
        <v/>
      </c>
      <c r="Q1006" s="36" t="str">
        <f>IF(LEN(E1006&amp;"")&gt;0,IF(ISERROR(VLOOKUP(E1006,SpeciesValidation!B:G,2,FALSE)=TRUE),"",VLOOKUP(E1006,SpeciesValidation!B:G,2,FALSE)),"")</f>
        <v/>
      </c>
      <c r="R1006" s="36" t="str">
        <f>IF(LEN(E1006&amp;"")&gt;0,IF(ISERROR(VLOOKUP(E1006,SpeciesLookup!B:G,4,FALSE)=TRUE),"",VLOOKUP(E1006,SpeciesLookup!B:G,4,FALSE)),"")</f>
        <v/>
      </c>
    </row>
    <row r="1007" spans="1:18" ht="13.2" x14ac:dyDescent="0.25">
      <c r="A1007" s="72"/>
      <c r="B1007" s="73"/>
      <c r="C1007" s="73"/>
      <c r="D1007" s="11"/>
      <c r="E1007" s="74"/>
      <c r="F1007" s="75"/>
      <c r="G1007" s="128" t="str">
        <f>IF(LEN(E1007&amp;"")&gt;0,IF(ISERROR(VLOOKUP(E1007,SpeciesLookup!B:G,6,FALSE)=TRUE),"",VLOOKUP(E1007,SpeciesLookup!B:G,6,FALSE)),"")</f>
        <v/>
      </c>
      <c r="H1007" s="128" t="str">
        <f>IF(LEN(E1007&amp;"")&gt;0,IF(ISERROR(VLOOKUP(E1007,SpeciesLookup!B:G,5,FALSE)=TRUE),"",VLOOKUP(E1007,SpeciesLookup!B:G,5,FALSE)),"")</f>
        <v/>
      </c>
      <c r="I1007" s="11"/>
      <c r="J1007" s="73"/>
      <c r="K1007" s="11"/>
      <c r="L1007" s="127" t="str">
        <f>TRIM(IF(ISERROR(VLOOKUP(R1007,SpeciesValidation!D:T,IF(ISNA(VLOOKUP(J1007,Validation!B$2:C$15,2,FALSE)),FALSE,VLOOKUP(J1007,Validation!B$2:C$15,2,FALSE)))),IF(LEN(E1007&amp;"")&gt;0,"",""),VLOOKUP(R1007,SpeciesValidation!D:T,VLOOKUP(J1007,Validation!B$2:C$15,2,FALSE),FALSE)) &amp; " " &amp; IF(ISERROR(IF(LEFT(J1007,1)="A",IF(IF(VLOOKUP(R1007,SpeciesValidation!D:W,20,FALSE)=FALSE,OR(TEXT(A1007,"MMDD")&lt;VLOOKUP(R1007,SpeciesValidation!D:W,18,FALSE),TEXT(A1007,"MMDD")&gt;VLOOKUP(R1007,SpeciesValidation!D:W,19,FALSE)),IF(TEXT(A1007,"MMDD")&lt;"0701",TEXT(A1007,"MMDD")&gt;VLOOKUP(R1007,SpeciesValidation!D:W,18,FALSE),TEXT(A1007,"MMDD")&lt;VLOOKUP(R1007,SpeciesValidation!D:W,19,FALSE))),"Date outside expected range for this species",""),"")),"",IF(LEFT(J1007,1)="A",IF(IF(VLOOKUP(R1007,SpeciesValidation!D:W,20,FALSE)=FALSE,OR(TEXT(A1007,"MMDD")&lt;VLOOKUP(R1007,SpeciesValidation!D:W,18,FALSE),TEXT(A1007,"MMDD")&gt;VLOOKUP(R1007,SpeciesValidation!D:W,19,FALSE)),IF(TEXT(A1007,"MMDD")&lt;"0701",TEXT(A1007,"MMDD")&gt;VLOOKUP(R1007,SpeciesValidation!D:W,18,FALSE),TEXT(A1007,"MMDD")&lt;VLOOKUP(R1007,SpeciesValidation!D:W,19,FALSE))),"Date outside expected range for this species",""),"")))</f>
        <v/>
      </c>
      <c r="M1007" s="127" t="str">
        <f>IF(LEN(E1007&amp;"")&gt;0,IF(ISERROR(VLOOKUP(R1007,SpeciesValidation!D:I,6,FALSE)),"",VLOOKUP(R1007,SpeciesValidation!D:I,6,FALSE)),"")</f>
        <v/>
      </c>
      <c r="Q1007" s="36" t="str">
        <f>IF(LEN(E1007&amp;"")&gt;0,IF(ISERROR(VLOOKUP(E1007,SpeciesValidation!B:G,2,FALSE)=TRUE),"",VLOOKUP(E1007,SpeciesValidation!B:G,2,FALSE)),"")</f>
        <v/>
      </c>
      <c r="R1007" s="36" t="str">
        <f>IF(LEN(E1007&amp;"")&gt;0,IF(ISERROR(VLOOKUP(E1007,SpeciesLookup!B:G,4,FALSE)=TRUE),"",VLOOKUP(E1007,SpeciesLookup!B:G,4,FALSE)),"")</f>
        <v/>
      </c>
    </row>
    <row r="1008" spans="1:18" ht="13.2" x14ac:dyDescent="0.25">
      <c r="A1008" s="72"/>
      <c r="B1008" s="73"/>
      <c r="C1008" s="73"/>
      <c r="D1008" s="11"/>
      <c r="E1008" s="74"/>
      <c r="F1008" s="75"/>
      <c r="G1008" s="128" t="str">
        <f>IF(LEN(E1008&amp;"")&gt;0,IF(ISERROR(VLOOKUP(E1008,SpeciesLookup!B:G,6,FALSE)=TRUE),"",VLOOKUP(E1008,SpeciesLookup!B:G,6,FALSE)),"")</f>
        <v/>
      </c>
      <c r="H1008" s="128" t="str">
        <f>IF(LEN(E1008&amp;"")&gt;0,IF(ISERROR(VLOOKUP(E1008,SpeciesLookup!B:G,5,FALSE)=TRUE),"",VLOOKUP(E1008,SpeciesLookup!B:G,5,FALSE)),"")</f>
        <v/>
      </c>
      <c r="I1008" s="11"/>
      <c r="J1008" s="73"/>
      <c r="K1008" s="11"/>
      <c r="L1008" s="127" t="str">
        <f>TRIM(IF(ISERROR(VLOOKUP(R1008,SpeciesValidation!D:T,IF(ISNA(VLOOKUP(J1008,Validation!B$2:C$15,2,FALSE)),FALSE,VLOOKUP(J1008,Validation!B$2:C$15,2,FALSE)))),IF(LEN(E1008&amp;"")&gt;0,"",""),VLOOKUP(R1008,SpeciesValidation!D:T,VLOOKUP(J1008,Validation!B$2:C$15,2,FALSE),FALSE)) &amp; " " &amp; IF(ISERROR(IF(LEFT(J1008,1)="A",IF(IF(VLOOKUP(R1008,SpeciesValidation!D:W,20,FALSE)=FALSE,OR(TEXT(A1008,"MMDD")&lt;VLOOKUP(R1008,SpeciesValidation!D:W,18,FALSE),TEXT(A1008,"MMDD")&gt;VLOOKUP(R1008,SpeciesValidation!D:W,19,FALSE)),IF(TEXT(A1008,"MMDD")&lt;"0701",TEXT(A1008,"MMDD")&gt;VLOOKUP(R1008,SpeciesValidation!D:W,18,FALSE),TEXT(A1008,"MMDD")&lt;VLOOKUP(R1008,SpeciesValidation!D:W,19,FALSE))),"Date outside expected range for this species",""),"")),"",IF(LEFT(J1008,1)="A",IF(IF(VLOOKUP(R1008,SpeciesValidation!D:W,20,FALSE)=FALSE,OR(TEXT(A1008,"MMDD")&lt;VLOOKUP(R1008,SpeciesValidation!D:W,18,FALSE),TEXT(A1008,"MMDD")&gt;VLOOKUP(R1008,SpeciesValidation!D:W,19,FALSE)),IF(TEXT(A1008,"MMDD")&lt;"0701",TEXT(A1008,"MMDD")&gt;VLOOKUP(R1008,SpeciesValidation!D:W,18,FALSE),TEXT(A1008,"MMDD")&lt;VLOOKUP(R1008,SpeciesValidation!D:W,19,FALSE))),"Date outside expected range for this species",""),"")))</f>
        <v/>
      </c>
      <c r="M1008" s="127" t="str">
        <f>IF(LEN(E1008&amp;"")&gt;0,IF(ISERROR(VLOOKUP(R1008,SpeciesValidation!D:I,6,FALSE)),"",VLOOKUP(R1008,SpeciesValidation!D:I,6,FALSE)),"")</f>
        <v/>
      </c>
      <c r="Q1008" s="36" t="str">
        <f>IF(LEN(E1008&amp;"")&gt;0,IF(ISERROR(VLOOKUP(E1008,SpeciesValidation!B:G,2,FALSE)=TRUE),"",VLOOKUP(E1008,SpeciesValidation!B:G,2,FALSE)),"")</f>
        <v/>
      </c>
      <c r="R1008" s="36" t="str">
        <f>IF(LEN(E1008&amp;"")&gt;0,IF(ISERROR(VLOOKUP(E1008,SpeciesLookup!B:G,4,FALSE)=TRUE),"",VLOOKUP(E1008,SpeciesLookup!B:G,4,FALSE)),"")</f>
        <v/>
      </c>
    </row>
    <row r="1009" spans="1:18" ht="13.2" x14ac:dyDescent="0.25">
      <c r="A1009" s="72"/>
      <c r="B1009" s="73"/>
      <c r="C1009" s="73"/>
      <c r="D1009" s="11"/>
      <c r="E1009" s="74"/>
      <c r="F1009" s="75"/>
      <c r="G1009" s="128" t="str">
        <f>IF(LEN(E1009&amp;"")&gt;0,IF(ISERROR(VLOOKUP(E1009,SpeciesLookup!B:G,6,FALSE)=TRUE),"",VLOOKUP(E1009,SpeciesLookup!B:G,6,FALSE)),"")</f>
        <v/>
      </c>
      <c r="H1009" s="128" t="str">
        <f>IF(LEN(E1009&amp;"")&gt;0,IF(ISERROR(VLOOKUP(E1009,SpeciesLookup!B:G,5,FALSE)=TRUE),"",VLOOKUP(E1009,SpeciesLookup!B:G,5,FALSE)),"")</f>
        <v/>
      </c>
      <c r="I1009" s="11"/>
      <c r="J1009" s="73"/>
      <c r="K1009" s="11"/>
      <c r="L1009" s="127" t="str">
        <f>TRIM(IF(ISERROR(VLOOKUP(R1009,SpeciesValidation!D:T,IF(ISNA(VLOOKUP(J1009,Validation!B$2:C$15,2,FALSE)),FALSE,VLOOKUP(J1009,Validation!B$2:C$15,2,FALSE)))),IF(LEN(E1009&amp;"")&gt;0,"",""),VLOOKUP(R1009,SpeciesValidation!D:T,VLOOKUP(J1009,Validation!B$2:C$15,2,FALSE),FALSE)) &amp; " " &amp; IF(ISERROR(IF(LEFT(J1009,1)="A",IF(IF(VLOOKUP(R1009,SpeciesValidation!D:W,20,FALSE)=FALSE,OR(TEXT(A1009,"MMDD")&lt;VLOOKUP(R1009,SpeciesValidation!D:W,18,FALSE),TEXT(A1009,"MMDD")&gt;VLOOKUP(R1009,SpeciesValidation!D:W,19,FALSE)),IF(TEXT(A1009,"MMDD")&lt;"0701",TEXT(A1009,"MMDD")&gt;VLOOKUP(R1009,SpeciesValidation!D:W,18,FALSE),TEXT(A1009,"MMDD")&lt;VLOOKUP(R1009,SpeciesValidation!D:W,19,FALSE))),"Date outside expected range for this species",""),"")),"",IF(LEFT(J1009,1)="A",IF(IF(VLOOKUP(R1009,SpeciesValidation!D:W,20,FALSE)=FALSE,OR(TEXT(A1009,"MMDD")&lt;VLOOKUP(R1009,SpeciesValidation!D:W,18,FALSE),TEXT(A1009,"MMDD")&gt;VLOOKUP(R1009,SpeciesValidation!D:W,19,FALSE)),IF(TEXT(A1009,"MMDD")&lt;"0701",TEXT(A1009,"MMDD")&gt;VLOOKUP(R1009,SpeciesValidation!D:W,18,FALSE),TEXT(A1009,"MMDD")&lt;VLOOKUP(R1009,SpeciesValidation!D:W,19,FALSE))),"Date outside expected range for this species",""),"")))</f>
        <v/>
      </c>
      <c r="M1009" s="127" t="str">
        <f>IF(LEN(E1009&amp;"")&gt;0,IF(ISERROR(VLOOKUP(R1009,SpeciesValidation!D:I,6,FALSE)),"",VLOOKUP(R1009,SpeciesValidation!D:I,6,FALSE)),"")</f>
        <v/>
      </c>
      <c r="Q1009" s="36" t="str">
        <f>IF(LEN(E1009&amp;"")&gt;0,IF(ISERROR(VLOOKUP(E1009,SpeciesValidation!B:G,2,FALSE)=TRUE),"",VLOOKUP(E1009,SpeciesValidation!B:G,2,FALSE)),"")</f>
        <v/>
      </c>
      <c r="R1009" s="36" t="str">
        <f>IF(LEN(E1009&amp;"")&gt;0,IF(ISERROR(VLOOKUP(E1009,SpeciesLookup!B:G,4,FALSE)=TRUE),"",VLOOKUP(E1009,SpeciesLookup!B:G,4,FALSE)),"")</f>
        <v/>
      </c>
    </row>
    <row r="1010" spans="1:18" ht="13.2" x14ac:dyDescent="0.25">
      <c r="A1010" s="72"/>
      <c r="B1010" s="73"/>
      <c r="C1010" s="73"/>
      <c r="D1010" s="11"/>
      <c r="E1010" s="74"/>
      <c r="F1010" s="75"/>
      <c r="G1010" s="128" t="str">
        <f>IF(LEN(E1010&amp;"")&gt;0,IF(ISERROR(VLOOKUP(E1010,SpeciesLookup!B:G,6,FALSE)=TRUE),"",VLOOKUP(E1010,SpeciesLookup!B:G,6,FALSE)),"")</f>
        <v/>
      </c>
      <c r="H1010" s="128" t="str">
        <f>IF(LEN(E1010&amp;"")&gt;0,IF(ISERROR(VLOOKUP(E1010,SpeciesLookup!B:G,5,FALSE)=TRUE),"",VLOOKUP(E1010,SpeciesLookup!B:G,5,FALSE)),"")</f>
        <v/>
      </c>
      <c r="I1010" s="11"/>
      <c r="J1010" s="73"/>
      <c r="K1010" s="11"/>
      <c r="L1010" s="127" t="str">
        <f>TRIM(IF(ISERROR(VLOOKUP(R1010,SpeciesValidation!D:T,IF(ISNA(VLOOKUP(J1010,Validation!B$2:C$15,2,FALSE)),FALSE,VLOOKUP(J1010,Validation!B$2:C$15,2,FALSE)))),IF(LEN(E1010&amp;"")&gt;0,"",""),VLOOKUP(R1010,SpeciesValidation!D:T,VLOOKUP(J1010,Validation!B$2:C$15,2,FALSE),FALSE)) &amp; " " &amp; IF(ISERROR(IF(LEFT(J1010,1)="A",IF(IF(VLOOKUP(R1010,SpeciesValidation!D:W,20,FALSE)=FALSE,OR(TEXT(A1010,"MMDD")&lt;VLOOKUP(R1010,SpeciesValidation!D:W,18,FALSE),TEXT(A1010,"MMDD")&gt;VLOOKUP(R1010,SpeciesValidation!D:W,19,FALSE)),IF(TEXT(A1010,"MMDD")&lt;"0701",TEXT(A1010,"MMDD")&gt;VLOOKUP(R1010,SpeciesValidation!D:W,18,FALSE),TEXT(A1010,"MMDD")&lt;VLOOKUP(R1010,SpeciesValidation!D:W,19,FALSE))),"Date outside expected range for this species",""),"")),"",IF(LEFT(J1010,1)="A",IF(IF(VLOOKUP(R1010,SpeciesValidation!D:W,20,FALSE)=FALSE,OR(TEXT(A1010,"MMDD")&lt;VLOOKUP(R1010,SpeciesValidation!D:W,18,FALSE),TEXT(A1010,"MMDD")&gt;VLOOKUP(R1010,SpeciesValidation!D:W,19,FALSE)),IF(TEXT(A1010,"MMDD")&lt;"0701",TEXT(A1010,"MMDD")&gt;VLOOKUP(R1010,SpeciesValidation!D:W,18,FALSE),TEXT(A1010,"MMDD")&lt;VLOOKUP(R1010,SpeciesValidation!D:W,19,FALSE))),"Date outside expected range for this species",""),"")))</f>
        <v/>
      </c>
      <c r="M1010" s="127" t="str">
        <f>IF(LEN(E1010&amp;"")&gt;0,IF(ISERROR(VLOOKUP(R1010,SpeciesValidation!D:I,6,FALSE)),"",VLOOKUP(R1010,SpeciesValidation!D:I,6,FALSE)),"")</f>
        <v/>
      </c>
      <c r="Q1010" s="36" t="str">
        <f>IF(LEN(E1010&amp;"")&gt;0,IF(ISERROR(VLOOKUP(E1010,SpeciesValidation!B:G,2,FALSE)=TRUE),"",VLOOKUP(E1010,SpeciesValidation!B:G,2,FALSE)),"")</f>
        <v/>
      </c>
      <c r="R1010" s="36" t="str">
        <f>IF(LEN(E1010&amp;"")&gt;0,IF(ISERROR(VLOOKUP(E1010,SpeciesLookup!B:G,4,FALSE)=TRUE),"",VLOOKUP(E1010,SpeciesLookup!B:G,4,FALSE)),"")</f>
        <v/>
      </c>
    </row>
    <row r="1011" spans="1:18" ht="13.2" x14ac:dyDescent="0.25">
      <c r="A1011" s="72"/>
      <c r="B1011" s="73"/>
      <c r="C1011" s="73"/>
      <c r="D1011" s="11"/>
      <c r="E1011" s="74"/>
      <c r="F1011" s="75"/>
      <c r="G1011" s="128" t="str">
        <f>IF(LEN(E1011&amp;"")&gt;0,IF(ISERROR(VLOOKUP(E1011,SpeciesLookup!B:G,6,FALSE)=TRUE),"",VLOOKUP(E1011,SpeciesLookup!B:G,6,FALSE)),"")</f>
        <v/>
      </c>
      <c r="H1011" s="128" t="str">
        <f>IF(LEN(E1011&amp;"")&gt;0,IF(ISERROR(VLOOKUP(E1011,SpeciesLookup!B:G,5,FALSE)=TRUE),"",VLOOKUP(E1011,SpeciesLookup!B:G,5,FALSE)),"")</f>
        <v/>
      </c>
      <c r="I1011" s="11"/>
      <c r="J1011" s="73"/>
      <c r="K1011" s="11"/>
      <c r="L1011" s="127" t="str">
        <f>TRIM(IF(ISERROR(VLOOKUP(R1011,SpeciesValidation!D:T,IF(ISNA(VLOOKUP(J1011,Validation!B$2:C$15,2,FALSE)),FALSE,VLOOKUP(J1011,Validation!B$2:C$15,2,FALSE)))),IF(LEN(E1011&amp;"")&gt;0,"",""),VLOOKUP(R1011,SpeciesValidation!D:T,VLOOKUP(J1011,Validation!B$2:C$15,2,FALSE),FALSE)) &amp; " " &amp; IF(ISERROR(IF(LEFT(J1011,1)="A",IF(IF(VLOOKUP(R1011,SpeciesValidation!D:W,20,FALSE)=FALSE,OR(TEXT(A1011,"MMDD")&lt;VLOOKUP(R1011,SpeciesValidation!D:W,18,FALSE),TEXT(A1011,"MMDD")&gt;VLOOKUP(R1011,SpeciesValidation!D:W,19,FALSE)),IF(TEXT(A1011,"MMDD")&lt;"0701",TEXT(A1011,"MMDD")&gt;VLOOKUP(R1011,SpeciesValidation!D:W,18,FALSE),TEXT(A1011,"MMDD")&lt;VLOOKUP(R1011,SpeciesValidation!D:W,19,FALSE))),"Date outside expected range for this species",""),"")),"",IF(LEFT(J1011,1)="A",IF(IF(VLOOKUP(R1011,SpeciesValidation!D:W,20,FALSE)=FALSE,OR(TEXT(A1011,"MMDD")&lt;VLOOKUP(R1011,SpeciesValidation!D:W,18,FALSE),TEXT(A1011,"MMDD")&gt;VLOOKUP(R1011,SpeciesValidation!D:W,19,FALSE)),IF(TEXT(A1011,"MMDD")&lt;"0701",TEXT(A1011,"MMDD")&gt;VLOOKUP(R1011,SpeciesValidation!D:W,18,FALSE),TEXT(A1011,"MMDD")&lt;VLOOKUP(R1011,SpeciesValidation!D:W,19,FALSE))),"Date outside expected range for this species",""),"")))</f>
        <v/>
      </c>
      <c r="M1011" s="127" t="str">
        <f>IF(LEN(E1011&amp;"")&gt;0,IF(ISERROR(VLOOKUP(R1011,SpeciesValidation!D:I,6,FALSE)),"",VLOOKUP(R1011,SpeciesValidation!D:I,6,FALSE)),"")</f>
        <v/>
      </c>
      <c r="Q1011" s="36" t="str">
        <f>IF(LEN(E1011&amp;"")&gt;0,IF(ISERROR(VLOOKUP(E1011,SpeciesValidation!B:G,2,FALSE)=TRUE),"",VLOOKUP(E1011,SpeciesValidation!B:G,2,FALSE)),"")</f>
        <v/>
      </c>
      <c r="R1011" s="36" t="str">
        <f>IF(LEN(E1011&amp;"")&gt;0,IF(ISERROR(VLOOKUP(E1011,SpeciesLookup!B:G,4,FALSE)=TRUE),"",VLOOKUP(E1011,SpeciesLookup!B:G,4,FALSE)),"")</f>
        <v/>
      </c>
    </row>
    <row r="1012" spans="1:18" ht="13.2" x14ac:dyDescent="0.25">
      <c r="A1012" s="72"/>
      <c r="B1012" s="73"/>
      <c r="C1012" s="73"/>
      <c r="D1012" s="11"/>
      <c r="E1012" s="74"/>
      <c r="F1012" s="75"/>
      <c r="G1012" s="128" t="str">
        <f>IF(LEN(E1012&amp;"")&gt;0,IF(ISERROR(VLOOKUP(E1012,SpeciesLookup!B:G,6,FALSE)=TRUE),"",VLOOKUP(E1012,SpeciesLookup!B:G,6,FALSE)),"")</f>
        <v/>
      </c>
      <c r="H1012" s="128" t="str">
        <f>IF(LEN(E1012&amp;"")&gt;0,IF(ISERROR(VLOOKUP(E1012,SpeciesLookup!B:G,5,FALSE)=TRUE),"",VLOOKUP(E1012,SpeciesLookup!B:G,5,FALSE)),"")</f>
        <v/>
      </c>
      <c r="I1012" s="11"/>
      <c r="J1012" s="73"/>
      <c r="K1012" s="11"/>
      <c r="L1012" s="127" t="str">
        <f>TRIM(IF(ISERROR(VLOOKUP(R1012,SpeciesValidation!D:T,IF(ISNA(VLOOKUP(J1012,Validation!B$2:C$15,2,FALSE)),FALSE,VLOOKUP(J1012,Validation!B$2:C$15,2,FALSE)))),IF(LEN(E1012&amp;"")&gt;0,"",""),VLOOKUP(R1012,SpeciesValidation!D:T,VLOOKUP(J1012,Validation!B$2:C$15,2,FALSE),FALSE)) &amp; " " &amp; IF(ISERROR(IF(LEFT(J1012,1)="A",IF(IF(VLOOKUP(R1012,SpeciesValidation!D:W,20,FALSE)=FALSE,OR(TEXT(A1012,"MMDD")&lt;VLOOKUP(R1012,SpeciesValidation!D:W,18,FALSE),TEXT(A1012,"MMDD")&gt;VLOOKUP(R1012,SpeciesValidation!D:W,19,FALSE)),IF(TEXT(A1012,"MMDD")&lt;"0701",TEXT(A1012,"MMDD")&gt;VLOOKUP(R1012,SpeciesValidation!D:W,18,FALSE),TEXT(A1012,"MMDD")&lt;VLOOKUP(R1012,SpeciesValidation!D:W,19,FALSE))),"Date outside expected range for this species",""),"")),"",IF(LEFT(J1012,1)="A",IF(IF(VLOOKUP(R1012,SpeciesValidation!D:W,20,FALSE)=FALSE,OR(TEXT(A1012,"MMDD")&lt;VLOOKUP(R1012,SpeciesValidation!D:W,18,FALSE),TEXT(A1012,"MMDD")&gt;VLOOKUP(R1012,SpeciesValidation!D:W,19,FALSE)),IF(TEXT(A1012,"MMDD")&lt;"0701",TEXT(A1012,"MMDD")&gt;VLOOKUP(R1012,SpeciesValidation!D:W,18,FALSE),TEXT(A1012,"MMDD")&lt;VLOOKUP(R1012,SpeciesValidation!D:W,19,FALSE))),"Date outside expected range for this species",""),"")))</f>
        <v/>
      </c>
      <c r="M1012" s="127" t="str">
        <f>IF(LEN(E1012&amp;"")&gt;0,IF(ISERROR(VLOOKUP(R1012,SpeciesValidation!D:I,6,FALSE)),"",VLOOKUP(R1012,SpeciesValidation!D:I,6,FALSE)),"")</f>
        <v/>
      </c>
      <c r="Q1012" s="36" t="str">
        <f>IF(LEN(E1012&amp;"")&gt;0,IF(ISERROR(VLOOKUP(E1012,SpeciesValidation!B:G,2,FALSE)=TRUE),"",VLOOKUP(E1012,SpeciesValidation!B:G,2,FALSE)),"")</f>
        <v/>
      </c>
      <c r="R1012" s="36" t="str">
        <f>IF(LEN(E1012&amp;"")&gt;0,IF(ISERROR(VLOOKUP(E1012,SpeciesLookup!B:G,4,FALSE)=TRUE),"",VLOOKUP(E1012,SpeciesLookup!B:G,4,FALSE)),"")</f>
        <v/>
      </c>
    </row>
    <row r="1013" spans="1:18" ht="13.2" x14ac:dyDescent="0.25">
      <c r="A1013" s="72"/>
      <c r="B1013" s="73"/>
      <c r="C1013" s="73"/>
      <c r="D1013" s="11"/>
      <c r="E1013" s="74"/>
      <c r="F1013" s="75"/>
      <c r="G1013" s="128" t="str">
        <f>IF(LEN(E1013&amp;"")&gt;0,IF(ISERROR(VLOOKUP(E1013,SpeciesLookup!B:G,6,FALSE)=TRUE),"",VLOOKUP(E1013,SpeciesLookup!B:G,6,FALSE)),"")</f>
        <v/>
      </c>
      <c r="H1013" s="128" t="str">
        <f>IF(LEN(E1013&amp;"")&gt;0,IF(ISERROR(VLOOKUP(E1013,SpeciesLookup!B:G,5,FALSE)=TRUE),"",VLOOKUP(E1013,SpeciesLookup!B:G,5,FALSE)),"")</f>
        <v/>
      </c>
      <c r="I1013" s="11"/>
      <c r="J1013" s="73"/>
      <c r="K1013" s="11"/>
      <c r="L1013" s="127" t="str">
        <f>TRIM(IF(ISERROR(VLOOKUP(R1013,SpeciesValidation!D:T,IF(ISNA(VLOOKUP(J1013,Validation!B$2:C$15,2,FALSE)),FALSE,VLOOKUP(J1013,Validation!B$2:C$15,2,FALSE)))),IF(LEN(E1013&amp;"")&gt;0,"",""),VLOOKUP(R1013,SpeciesValidation!D:T,VLOOKUP(J1013,Validation!B$2:C$15,2,FALSE),FALSE)) &amp; " " &amp; IF(ISERROR(IF(LEFT(J1013,1)="A",IF(IF(VLOOKUP(R1013,SpeciesValidation!D:W,20,FALSE)=FALSE,OR(TEXT(A1013,"MMDD")&lt;VLOOKUP(R1013,SpeciesValidation!D:W,18,FALSE),TEXT(A1013,"MMDD")&gt;VLOOKUP(R1013,SpeciesValidation!D:W,19,FALSE)),IF(TEXT(A1013,"MMDD")&lt;"0701",TEXT(A1013,"MMDD")&gt;VLOOKUP(R1013,SpeciesValidation!D:W,18,FALSE),TEXT(A1013,"MMDD")&lt;VLOOKUP(R1013,SpeciesValidation!D:W,19,FALSE))),"Date outside expected range for this species",""),"")),"",IF(LEFT(J1013,1)="A",IF(IF(VLOOKUP(R1013,SpeciesValidation!D:W,20,FALSE)=FALSE,OR(TEXT(A1013,"MMDD")&lt;VLOOKUP(R1013,SpeciesValidation!D:W,18,FALSE),TEXT(A1013,"MMDD")&gt;VLOOKUP(R1013,SpeciesValidation!D:W,19,FALSE)),IF(TEXT(A1013,"MMDD")&lt;"0701",TEXT(A1013,"MMDD")&gt;VLOOKUP(R1013,SpeciesValidation!D:W,18,FALSE),TEXT(A1013,"MMDD")&lt;VLOOKUP(R1013,SpeciesValidation!D:W,19,FALSE))),"Date outside expected range for this species",""),"")))</f>
        <v/>
      </c>
      <c r="M1013" s="127" t="str">
        <f>IF(LEN(E1013&amp;"")&gt;0,IF(ISERROR(VLOOKUP(R1013,SpeciesValidation!D:I,6,FALSE)),"",VLOOKUP(R1013,SpeciesValidation!D:I,6,FALSE)),"")</f>
        <v/>
      </c>
      <c r="Q1013" s="36" t="str">
        <f>IF(LEN(E1013&amp;"")&gt;0,IF(ISERROR(VLOOKUP(E1013,SpeciesValidation!B:G,2,FALSE)=TRUE),"",VLOOKUP(E1013,SpeciesValidation!B:G,2,FALSE)),"")</f>
        <v/>
      </c>
      <c r="R1013" s="36" t="str">
        <f>IF(LEN(E1013&amp;"")&gt;0,IF(ISERROR(VLOOKUP(E1013,SpeciesLookup!B:G,4,FALSE)=TRUE),"",VLOOKUP(E1013,SpeciesLookup!B:G,4,FALSE)),"")</f>
        <v/>
      </c>
    </row>
    <row r="1014" spans="1:18" ht="13.2" x14ac:dyDescent="0.25">
      <c r="A1014" s="72"/>
      <c r="B1014" s="73"/>
      <c r="C1014" s="73"/>
      <c r="D1014" s="11"/>
      <c r="E1014" s="74"/>
      <c r="F1014" s="75"/>
      <c r="G1014" s="128" t="str">
        <f>IF(LEN(E1014&amp;"")&gt;0,IF(ISERROR(VLOOKUP(E1014,SpeciesLookup!B:G,6,FALSE)=TRUE),"",VLOOKUP(E1014,SpeciesLookup!B:G,6,FALSE)),"")</f>
        <v/>
      </c>
      <c r="H1014" s="128" t="str">
        <f>IF(LEN(E1014&amp;"")&gt;0,IF(ISERROR(VLOOKUP(E1014,SpeciesLookup!B:G,5,FALSE)=TRUE),"",VLOOKUP(E1014,SpeciesLookup!B:G,5,FALSE)),"")</f>
        <v/>
      </c>
      <c r="I1014" s="11"/>
      <c r="J1014" s="73"/>
      <c r="K1014" s="11"/>
      <c r="L1014" s="127" t="str">
        <f>TRIM(IF(ISERROR(VLOOKUP(R1014,SpeciesValidation!D:T,IF(ISNA(VLOOKUP(J1014,Validation!B$2:C$15,2,FALSE)),FALSE,VLOOKUP(J1014,Validation!B$2:C$15,2,FALSE)))),IF(LEN(E1014&amp;"")&gt;0,"",""),VLOOKUP(R1014,SpeciesValidation!D:T,VLOOKUP(J1014,Validation!B$2:C$15,2,FALSE),FALSE)) &amp; " " &amp; IF(ISERROR(IF(LEFT(J1014,1)="A",IF(IF(VLOOKUP(R1014,SpeciesValidation!D:W,20,FALSE)=FALSE,OR(TEXT(A1014,"MMDD")&lt;VLOOKUP(R1014,SpeciesValidation!D:W,18,FALSE),TEXT(A1014,"MMDD")&gt;VLOOKUP(R1014,SpeciesValidation!D:W,19,FALSE)),IF(TEXT(A1014,"MMDD")&lt;"0701",TEXT(A1014,"MMDD")&gt;VLOOKUP(R1014,SpeciesValidation!D:W,18,FALSE),TEXT(A1014,"MMDD")&lt;VLOOKUP(R1014,SpeciesValidation!D:W,19,FALSE))),"Date outside expected range for this species",""),"")),"",IF(LEFT(J1014,1)="A",IF(IF(VLOOKUP(R1014,SpeciesValidation!D:W,20,FALSE)=FALSE,OR(TEXT(A1014,"MMDD")&lt;VLOOKUP(R1014,SpeciesValidation!D:W,18,FALSE),TEXT(A1014,"MMDD")&gt;VLOOKUP(R1014,SpeciesValidation!D:W,19,FALSE)),IF(TEXT(A1014,"MMDD")&lt;"0701",TEXT(A1014,"MMDD")&gt;VLOOKUP(R1014,SpeciesValidation!D:W,18,FALSE),TEXT(A1014,"MMDD")&lt;VLOOKUP(R1014,SpeciesValidation!D:W,19,FALSE))),"Date outside expected range for this species",""),"")))</f>
        <v/>
      </c>
      <c r="M1014" s="127" t="str">
        <f>IF(LEN(E1014&amp;"")&gt;0,IF(ISERROR(VLOOKUP(R1014,SpeciesValidation!D:I,6,FALSE)),"",VLOOKUP(R1014,SpeciesValidation!D:I,6,FALSE)),"")</f>
        <v/>
      </c>
      <c r="Q1014" s="36" t="str">
        <f>IF(LEN(E1014&amp;"")&gt;0,IF(ISERROR(VLOOKUP(E1014,SpeciesValidation!B:G,2,FALSE)=TRUE),"",VLOOKUP(E1014,SpeciesValidation!B:G,2,FALSE)),"")</f>
        <v/>
      </c>
      <c r="R1014" s="36" t="str">
        <f>IF(LEN(E1014&amp;"")&gt;0,IF(ISERROR(VLOOKUP(E1014,SpeciesLookup!B:G,4,FALSE)=TRUE),"",VLOOKUP(E1014,SpeciesLookup!B:G,4,FALSE)),"")</f>
        <v/>
      </c>
    </row>
    <row r="1015" spans="1:18" ht="13.2" x14ac:dyDescent="0.25">
      <c r="A1015" s="72"/>
      <c r="B1015" s="73"/>
      <c r="C1015" s="73"/>
      <c r="D1015" s="11"/>
      <c r="E1015" s="74"/>
      <c r="F1015" s="75"/>
      <c r="G1015" s="128" t="str">
        <f>IF(LEN(E1015&amp;"")&gt;0,IF(ISERROR(VLOOKUP(E1015,SpeciesLookup!B:G,6,FALSE)=TRUE),"",VLOOKUP(E1015,SpeciesLookup!B:G,6,FALSE)),"")</f>
        <v/>
      </c>
      <c r="H1015" s="128" t="str">
        <f>IF(LEN(E1015&amp;"")&gt;0,IF(ISERROR(VLOOKUP(E1015,SpeciesLookup!B:G,5,FALSE)=TRUE),"",VLOOKUP(E1015,SpeciesLookup!B:G,5,FALSE)),"")</f>
        <v/>
      </c>
      <c r="I1015" s="11"/>
      <c r="J1015" s="73"/>
      <c r="K1015" s="11"/>
      <c r="L1015" s="127" t="str">
        <f>TRIM(IF(ISERROR(VLOOKUP(R1015,SpeciesValidation!D:T,IF(ISNA(VLOOKUP(J1015,Validation!B$2:C$15,2,FALSE)),FALSE,VLOOKUP(J1015,Validation!B$2:C$15,2,FALSE)))),IF(LEN(E1015&amp;"")&gt;0,"",""),VLOOKUP(R1015,SpeciesValidation!D:T,VLOOKUP(J1015,Validation!B$2:C$15,2,FALSE),FALSE)) &amp; " " &amp; IF(ISERROR(IF(LEFT(J1015,1)="A",IF(IF(VLOOKUP(R1015,SpeciesValidation!D:W,20,FALSE)=FALSE,OR(TEXT(A1015,"MMDD")&lt;VLOOKUP(R1015,SpeciesValidation!D:W,18,FALSE),TEXT(A1015,"MMDD")&gt;VLOOKUP(R1015,SpeciesValidation!D:W,19,FALSE)),IF(TEXT(A1015,"MMDD")&lt;"0701",TEXT(A1015,"MMDD")&gt;VLOOKUP(R1015,SpeciesValidation!D:W,18,FALSE),TEXT(A1015,"MMDD")&lt;VLOOKUP(R1015,SpeciesValidation!D:W,19,FALSE))),"Date outside expected range for this species",""),"")),"",IF(LEFT(J1015,1)="A",IF(IF(VLOOKUP(R1015,SpeciesValidation!D:W,20,FALSE)=FALSE,OR(TEXT(A1015,"MMDD")&lt;VLOOKUP(R1015,SpeciesValidation!D:W,18,FALSE),TEXT(A1015,"MMDD")&gt;VLOOKUP(R1015,SpeciesValidation!D:W,19,FALSE)),IF(TEXT(A1015,"MMDD")&lt;"0701",TEXT(A1015,"MMDD")&gt;VLOOKUP(R1015,SpeciesValidation!D:W,18,FALSE),TEXT(A1015,"MMDD")&lt;VLOOKUP(R1015,SpeciesValidation!D:W,19,FALSE))),"Date outside expected range for this species",""),"")))</f>
        <v/>
      </c>
      <c r="M1015" s="127" t="str">
        <f>IF(LEN(E1015&amp;"")&gt;0,IF(ISERROR(VLOOKUP(R1015,SpeciesValidation!D:I,6,FALSE)),"",VLOOKUP(R1015,SpeciesValidation!D:I,6,FALSE)),"")</f>
        <v/>
      </c>
      <c r="Q1015" s="36" t="str">
        <f>IF(LEN(E1015&amp;"")&gt;0,IF(ISERROR(VLOOKUP(E1015,SpeciesValidation!B:G,2,FALSE)=TRUE),"",VLOOKUP(E1015,SpeciesValidation!B:G,2,FALSE)),"")</f>
        <v/>
      </c>
      <c r="R1015" s="36" t="str">
        <f>IF(LEN(E1015&amp;"")&gt;0,IF(ISERROR(VLOOKUP(E1015,SpeciesLookup!B:G,4,FALSE)=TRUE),"",VLOOKUP(E1015,SpeciesLookup!B:G,4,FALSE)),"")</f>
        <v/>
      </c>
    </row>
    <row r="1016" spans="1:18" ht="13.2" x14ac:dyDescent="0.25">
      <c r="A1016" s="72"/>
      <c r="B1016" s="73"/>
      <c r="C1016" s="73"/>
      <c r="D1016" s="11"/>
      <c r="E1016" s="74"/>
      <c r="F1016" s="75"/>
      <c r="G1016" s="128" t="str">
        <f>IF(LEN(E1016&amp;"")&gt;0,IF(ISERROR(VLOOKUP(E1016,SpeciesLookup!B:G,6,FALSE)=TRUE),"",VLOOKUP(E1016,SpeciesLookup!B:G,6,FALSE)),"")</f>
        <v/>
      </c>
      <c r="H1016" s="128" t="str">
        <f>IF(LEN(E1016&amp;"")&gt;0,IF(ISERROR(VLOOKUP(E1016,SpeciesLookup!B:G,5,FALSE)=TRUE),"",VLOOKUP(E1016,SpeciesLookup!B:G,5,FALSE)),"")</f>
        <v/>
      </c>
      <c r="I1016" s="11"/>
      <c r="J1016" s="73"/>
      <c r="K1016" s="11"/>
      <c r="L1016" s="127" t="str">
        <f>TRIM(IF(ISERROR(VLOOKUP(R1016,SpeciesValidation!D:T,IF(ISNA(VLOOKUP(J1016,Validation!B$2:C$15,2,FALSE)),FALSE,VLOOKUP(J1016,Validation!B$2:C$15,2,FALSE)))),IF(LEN(E1016&amp;"")&gt;0,"",""),VLOOKUP(R1016,SpeciesValidation!D:T,VLOOKUP(J1016,Validation!B$2:C$15,2,FALSE),FALSE)) &amp; " " &amp; IF(ISERROR(IF(LEFT(J1016,1)="A",IF(IF(VLOOKUP(R1016,SpeciesValidation!D:W,20,FALSE)=FALSE,OR(TEXT(A1016,"MMDD")&lt;VLOOKUP(R1016,SpeciesValidation!D:W,18,FALSE),TEXT(A1016,"MMDD")&gt;VLOOKUP(R1016,SpeciesValidation!D:W,19,FALSE)),IF(TEXT(A1016,"MMDD")&lt;"0701",TEXT(A1016,"MMDD")&gt;VLOOKUP(R1016,SpeciesValidation!D:W,18,FALSE),TEXT(A1016,"MMDD")&lt;VLOOKUP(R1016,SpeciesValidation!D:W,19,FALSE))),"Date outside expected range for this species",""),"")),"",IF(LEFT(J1016,1)="A",IF(IF(VLOOKUP(R1016,SpeciesValidation!D:W,20,FALSE)=FALSE,OR(TEXT(A1016,"MMDD")&lt;VLOOKUP(R1016,SpeciesValidation!D:W,18,FALSE),TEXT(A1016,"MMDD")&gt;VLOOKUP(R1016,SpeciesValidation!D:W,19,FALSE)),IF(TEXT(A1016,"MMDD")&lt;"0701",TEXT(A1016,"MMDD")&gt;VLOOKUP(R1016,SpeciesValidation!D:W,18,FALSE),TEXT(A1016,"MMDD")&lt;VLOOKUP(R1016,SpeciesValidation!D:W,19,FALSE))),"Date outside expected range for this species",""),"")))</f>
        <v/>
      </c>
      <c r="M1016" s="127" t="str">
        <f>IF(LEN(E1016&amp;"")&gt;0,IF(ISERROR(VLOOKUP(R1016,SpeciesValidation!D:I,6,FALSE)),"",VLOOKUP(R1016,SpeciesValidation!D:I,6,FALSE)),"")</f>
        <v/>
      </c>
      <c r="Q1016" s="36" t="str">
        <f>IF(LEN(E1016&amp;"")&gt;0,IF(ISERROR(VLOOKUP(E1016,SpeciesValidation!B:G,2,FALSE)=TRUE),"",VLOOKUP(E1016,SpeciesValidation!B:G,2,FALSE)),"")</f>
        <v/>
      </c>
      <c r="R1016" s="36" t="str">
        <f>IF(LEN(E1016&amp;"")&gt;0,IF(ISERROR(VLOOKUP(E1016,SpeciesLookup!B:G,4,FALSE)=TRUE),"",VLOOKUP(E1016,SpeciesLookup!B:G,4,FALSE)),"")</f>
        <v/>
      </c>
    </row>
    <row r="1017" spans="1:18" ht="13.2" x14ac:dyDescent="0.25">
      <c r="A1017" s="72"/>
      <c r="B1017" s="73"/>
      <c r="C1017" s="73"/>
      <c r="D1017" s="11"/>
      <c r="E1017" s="74"/>
      <c r="F1017" s="75"/>
      <c r="G1017" s="128" t="str">
        <f>IF(LEN(E1017&amp;"")&gt;0,IF(ISERROR(VLOOKUP(E1017,SpeciesLookup!B:G,6,FALSE)=TRUE),"",VLOOKUP(E1017,SpeciesLookup!B:G,6,FALSE)),"")</f>
        <v/>
      </c>
      <c r="H1017" s="128" t="str">
        <f>IF(LEN(E1017&amp;"")&gt;0,IF(ISERROR(VLOOKUP(E1017,SpeciesLookup!B:G,5,FALSE)=TRUE),"",VLOOKUP(E1017,SpeciesLookup!B:G,5,FALSE)),"")</f>
        <v/>
      </c>
      <c r="I1017" s="11"/>
      <c r="J1017" s="73"/>
      <c r="K1017" s="11"/>
      <c r="L1017" s="127" t="str">
        <f>TRIM(IF(ISERROR(VLOOKUP(R1017,SpeciesValidation!D:T,IF(ISNA(VLOOKUP(J1017,Validation!B$2:C$15,2,FALSE)),FALSE,VLOOKUP(J1017,Validation!B$2:C$15,2,FALSE)))),IF(LEN(E1017&amp;"")&gt;0,"",""),VLOOKUP(R1017,SpeciesValidation!D:T,VLOOKUP(J1017,Validation!B$2:C$15,2,FALSE),FALSE)) &amp; " " &amp; IF(ISERROR(IF(LEFT(J1017,1)="A",IF(IF(VLOOKUP(R1017,SpeciesValidation!D:W,20,FALSE)=FALSE,OR(TEXT(A1017,"MMDD")&lt;VLOOKUP(R1017,SpeciesValidation!D:W,18,FALSE),TEXT(A1017,"MMDD")&gt;VLOOKUP(R1017,SpeciesValidation!D:W,19,FALSE)),IF(TEXT(A1017,"MMDD")&lt;"0701",TEXT(A1017,"MMDD")&gt;VLOOKUP(R1017,SpeciesValidation!D:W,18,FALSE),TEXT(A1017,"MMDD")&lt;VLOOKUP(R1017,SpeciesValidation!D:W,19,FALSE))),"Date outside expected range for this species",""),"")),"",IF(LEFT(J1017,1)="A",IF(IF(VLOOKUP(R1017,SpeciesValidation!D:W,20,FALSE)=FALSE,OR(TEXT(A1017,"MMDD")&lt;VLOOKUP(R1017,SpeciesValidation!D:W,18,FALSE),TEXT(A1017,"MMDD")&gt;VLOOKUP(R1017,SpeciesValidation!D:W,19,FALSE)),IF(TEXT(A1017,"MMDD")&lt;"0701",TEXT(A1017,"MMDD")&gt;VLOOKUP(R1017,SpeciesValidation!D:W,18,FALSE),TEXT(A1017,"MMDD")&lt;VLOOKUP(R1017,SpeciesValidation!D:W,19,FALSE))),"Date outside expected range for this species",""),"")))</f>
        <v/>
      </c>
      <c r="M1017" s="127" t="str">
        <f>IF(LEN(E1017&amp;"")&gt;0,IF(ISERROR(VLOOKUP(R1017,SpeciesValidation!D:I,6,FALSE)),"",VLOOKUP(R1017,SpeciesValidation!D:I,6,FALSE)),"")</f>
        <v/>
      </c>
      <c r="Q1017" s="36" t="str">
        <f>IF(LEN(E1017&amp;"")&gt;0,IF(ISERROR(VLOOKUP(E1017,SpeciesValidation!B:G,2,FALSE)=TRUE),"",VLOOKUP(E1017,SpeciesValidation!B:G,2,FALSE)),"")</f>
        <v/>
      </c>
      <c r="R1017" s="36" t="str">
        <f>IF(LEN(E1017&amp;"")&gt;0,IF(ISERROR(VLOOKUP(E1017,SpeciesLookup!B:G,4,FALSE)=TRUE),"",VLOOKUP(E1017,SpeciesLookup!B:G,4,FALSE)),"")</f>
        <v/>
      </c>
    </row>
    <row r="1018" spans="1:18" ht="13.2" x14ac:dyDescent="0.25">
      <c r="A1018" s="72"/>
      <c r="B1018" s="73"/>
      <c r="C1018" s="73"/>
      <c r="D1018" s="11"/>
      <c r="E1018" s="74"/>
      <c r="F1018" s="75"/>
      <c r="G1018" s="128" t="str">
        <f>IF(LEN(E1018&amp;"")&gt;0,IF(ISERROR(VLOOKUP(E1018,SpeciesLookup!B:G,6,FALSE)=TRUE),"",VLOOKUP(E1018,SpeciesLookup!B:G,6,FALSE)),"")</f>
        <v/>
      </c>
      <c r="H1018" s="128" t="str">
        <f>IF(LEN(E1018&amp;"")&gt;0,IF(ISERROR(VLOOKUP(E1018,SpeciesLookup!B:G,5,FALSE)=TRUE),"",VLOOKUP(E1018,SpeciesLookup!B:G,5,FALSE)),"")</f>
        <v/>
      </c>
      <c r="I1018" s="11"/>
      <c r="J1018" s="73"/>
      <c r="K1018" s="11"/>
      <c r="L1018" s="127" t="str">
        <f>TRIM(IF(ISERROR(VLOOKUP(R1018,SpeciesValidation!D:T,IF(ISNA(VLOOKUP(J1018,Validation!B$2:C$15,2,FALSE)),FALSE,VLOOKUP(J1018,Validation!B$2:C$15,2,FALSE)))),IF(LEN(E1018&amp;"")&gt;0,"",""),VLOOKUP(R1018,SpeciesValidation!D:T,VLOOKUP(J1018,Validation!B$2:C$15,2,FALSE),FALSE)) &amp; " " &amp; IF(ISERROR(IF(LEFT(J1018,1)="A",IF(IF(VLOOKUP(R1018,SpeciesValidation!D:W,20,FALSE)=FALSE,OR(TEXT(A1018,"MMDD")&lt;VLOOKUP(R1018,SpeciesValidation!D:W,18,FALSE),TEXT(A1018,"MMDD")&gt;VLOOKUP(R1018,SpeciesValidation!D:W,19,FALSE)),IF(TEXT(A1018,"MMDD")&lt;"0701",TEXT(A1018,"MMDD")&gt;VLOOKUP(R1018,SpeciesValidation!D:W,18,FALSE),TEXT(A1018,"MMDD")&lt;VLOOKUP(R1018,SpeciesValidation!D:W,19,FALSE))),"Date outside expected range for this species",""),"")),"",IF(LEFT(J1018,1)="A",IF(IF(VLOOKUP(R1018,SpeciesValidation!D:W,20,FALSE)=FALSE,OR(TEXT(A1018,"MMDD")&lt;VLOOKUP(R1018,SpeciesValidation!D:W,18,FALSE),TEXT(A1018,"MMDD")&gt;VLOOKUP(R1018,SpeciesValidation!D:W,19,FALSE)),IF(TEXT(A1018,"MMDD")&lt;"0701",TEXT(A1018,"MMDD")&gt;VLOOKUP(R1018,SpeciesValidation!D:W,18,FALSE),TEXT(A1018,"MMDD")&lt;VLOOKUP(R1018,SpeciesValidation!D:W,19,FALSE))),"Date outside expected range for this species",""),"")))</f>
        <v/>
      </c>
      <c r="M1018" s="127" t="str">
        <f>IF(LEN(E1018&amp;"")&gt;0,IF(ISERROR(VLOOKUP(R1018,SpeciesValidation!D:I,6,FALSE)),"",VLOOKUP(R1018,SpeciesValidation!D:I,6,FALSE)),"")</f>
        <v/>
      </c>
      <c r="Q1018" s="36" t="str">
        <f>IF(LEN(E1018&amp;"")&gt;0,IF(ISERROR(VLOOKUP(E1018,SpeciesValidation!B:G,2,FALSE)=TRUE),"",VLOOKUP(E1018,SpeciesValidation!B:G,2,FALSE)),"")</f>
        <v/>
      </c>
      <c r="R1018" s="36" t="str">
        <f>IF(LEN(E1018&amp;"")&gt;0,IF(ISERROR(VLOOKUP(E1018,SpeciesLookup!B:G,4,FALSE)=TRUE),"",VLOOKUP(E1018,SpeciesLookup!B:G,4,FALSE)),"")</f>
        <v/>
      </c>
    </row>
    <row r="1019" spans="1:18" ht="13.2" x14ac:dyDescent="0.25">
      <c r="A1019" s="72"/>
      <c r="B1019" s="73"/>
      <c r="C1019" s="73"/>
      <c r="D1019" s="11"/>
      <c r="E1019" s="74"/>
      <c r="F1019" s="75"/>
      <c r="G1019" s="128" t="str">
        <f>IF(LEN(E1019&amp;"")&gt;0,IF(ISERROR(VLOOKUP(E1019,SpeciesLookup!B:G,6,FALSE)=TRUE),"",VLOOKUP(E1019,SpeciesLookup!B:G,6,FALSE)),"")</f>
        <v/>
      </c>
      <c r="H1019" s="128" t="str">
        <f>IF(LEN(E1019&amp;"")&gt;0,IF(ISERROR(VLOOKUP(E1019,SpeciesLookup!B:G,5,FALSE)=TRUE),"",VLOOKUP(E1019,SpeciesLookup!B:G,5,FALSE)),"")</f>
        <v/>
      </c>
      <c r="I1019" s="11"/>
      <c r="J1019" s="73"/>
      <c r="K1019" s="11"/>
      <c r="L1019" s="127" t="str">
        <f>TRIM(IF(ISERROR(VLOOKUP(R1019,SpeciesValidation!D:T,IF(ISNA(VLOOKUP(J1019,Validation!B$2:C$15,2,FALSE)),FALSE,VLOOKUP(J1019,Validation!B$2:C$15,2,FALSE)))),IF(LEN(E1019&amp;"")&gt;0,"",""),VLOOKUP(R1019,SpeciesValidation!D:T,VLOOKUP(J1019,Validation!B$2:C$15,2,FALSE),FALSE)) &amp; " " &amp; IF(ISERROR(IF(LEFT(J1019,1)="A",IF(IF(VLOOKUP(R1019,SpeciesValidation!D:W,20,FALSE)=FALSE,OR(TEXT(A1019,"MMDD")&lt;VLOOKUP(R1019,SpeciesValidation!D:W,18,FALSE),TEXT(A1019,"MMDD")&gt;VLOOKUP(R1019,SpeciesValidation!D:W,19,FALSE)),IF(TEXT(A1019,"MMDD")&lt;"0701",TEXT(A1019,"MMDD")&gt;VLOOKUP(R1019,SpeciesValidation!D:W,18,FALSE),TEXT(A1019,"MMDD")&lt;VLOOKUP(R1019,SpeciesValidation!D:W,19,FALSE))),"Date outside expected range for this species",""),"")),"",IF(LEFT(J1019,1)="A",IF(IF(VLOOKUP(R1019,SpeciesValidation!D:W,20,FALSE)=FALSE,OR(TEXT(A1019,"MMDD")&lt;VLOOKUP(R1019,SpeciesValidation!D:W,18,FALSE),TEXT(A1019,"MMDD")&gt;VLOOKUP(R1019,SpeciesValidation!D:W,19,FALSE)),IF(TEXT(A1019,"MMDD")&lt;"0701",TEXT(A1019,"MMDD")&gt;VLOOKUP(R1019,SpeciesValidation!D:W,18,FALSE),TEXT(A1019,"MMDD")&lt;VLOOKUP(R1019,SpeciesValidation!D:W,19,FALSE))),"Date outside expected range for this species",""),"")))</f>
        <v/>
      </c>
      <c r="M1019" s="127" t="str">
        <f>IF(LEN(E1019&amp;"")&gt;0,IF(ISERROR(VLOOKUP(R1019,SpeciesValidation!D:I,6,FALSE)),"",VLOOKUP(R1019,SpeciesValidation!D:I,6,FALSE)),"")</f>
        <v/>
      </c>
      <c r="Q1019" s="36" t="str">
        <f>IF(LEN(E1019&amp;"")&gt;0,IF(ISERROR(VLOOKUP(E1019,SpeciesValidation!B:G,2,FALSE)=TRUE),"",VLOOKUP(E1019,SpeciesValidation!B:G,2,FALSE)),"")</f>
        <v/>
      </c>
      <c r="R1019" s="36" t="str">
        <f>IF(LEN(E1019&amp;"")&gt;0,IF(ISERROR(VLOOKUP(E1019,SpeciesLookup!B:G,4,FALSE)=TRUE),"",VLOOKUP(E1019,SpeciesLookup!B:G,4,FALSE)),"")</f>
        <v/>
      </c>
    </row>
    <row r="1020" spans="1:18" ht="13.2" x14ac:dyDescent="0.25">
      <c r="A1020" s="72"/>
      <c r="B1020" s="73"/>
      <c r="C1020" s="73"/>
      <c r="D1020" s="11"/>
      <c r="E1020" s="74"/>
      <c r="F1020" s="75"/>
      <c r="G1020" s="128" t="str">
        <f>IF(LEN(E1020&amp;"")&gt;0,IF(ISERROR(VLOOKUP(E1020,SpeciesLookup!B:G,6,FALSE)=TRUE),"",VLOOKUP(E1020,SpeciesLookup!B:G,6,FALSE)),"")</f>
        <v/>
      </c>
      <c r="H1020" s="128" t="str">
        <f>IF(LEN(E1020&amp;"")&gt;0,IF(ISERROR(VLOOKUP(E1020,SpeciesLookup!B:G,5,FALSE)=TRUE),"",VLOOKUP(E1020,SpeciesLookup!B:G,5,FALSE)),"")</f>
        <v/>
      </c>
      <c r="I1020" s="11"/>
      <c r="J1020" s="73"/>
      <c r="K1020" s="11"/>
      <c r="L1020" s="127" t="str">
        <f>TRIM(IF(ISERROR(VLOOKUP(R1020,SpeciesValidation!D:T,IF(ISNA(VLOOKUP(J1020,Validation!B$2:C$15,2,FALSE)),FALSE,VLOOKUP(J1020,Validation!B$2:C$15,2,FALSE)))),IF(LEN(E1020&amp;"")&gt;0,"",""),VLOOKUP(R1020,SpeciesValidation!D:T,VLOOKUP(J1020,Validation!B$2:C$15,2,FALSE),FALSE)) &amp; " " &amp; IF(ISERROR(IF(LEFT(J1020,1)="A",IF(IF(VLOOKUP(R1020,SpeciesValidation!D:W,20,FALSE)=FALSE,OR(TEXT(A1020,"MMDD")&lt;VLOOKUP(R1020,SpeciesValidation!D:W,18,FALSE),TEXT(A1020,"MMDD")&gt;VLOOKUP(R1020,SpeciesValidation!D:W,19,FALSE)),IF(TEXT(A1020,"MMDD")&lt;"0701",TEXT(A1020,"MMDD")&gt;VLOOKUP(R1020,SpeciesValidation!D:W,18,FALSE),TEXT(A1020,"MMDD")&lt;VLOOKUP(R1020,SpeciesValidation!D:W,19,FALSE))),"Date outside expected range for this species",""),"")),"",IF(LEFT(J1020,1)="A",IF(IF(VLOOKUP(R1020,SpeciesValidation!D:W,20,FALSE)=FALSE,OR(TEXT(A1020,"MMDD")&lt;VLOOKUP(R1020,SpeciesValidation!D:W,18,FALSE),TEXT(A1020,"MMDD")&gt;VLOOKUP(R1020,SpeciesValidation!D:W,19,FALSE)),IF(TEXT(A1020,"MMDD")&lt;"0701",TEXT(A1020,"MMDD")&gt;VLOOKUP(R1020,SpeciesValidation!D:W,18,FALSE),TEXT(A1020,"MMDD")&lt;VLOOKUP(R1020,SpeciesValidation!D:W,19,FALSE))),"Date outside expected range for this species",""),"")))</f>
        <v/>
      </c>
      <c r="M1020" s="127" t="str">
        <f>IF(LEN(E1020&amp;"")&gt;0,IF(ISERROR(VLOOKUP(R1020,SpeciesValidation!D:I,6,FALSE)),"",VLOOKUP(R1020,SpeciesValidation!D:I,6,FALSE)),"")</f>
        <v/>
      </c>
      <c r="Q1020" s="36" t="str">
        <f>IF(LEN(E1020&amp;"")&gt;0,IF(ISERROR(VLOOKUP(E1020,SpeciesValidation!B:G,2,FALSE)=TRUE),"",VLOOKUP(E1020,SpeciesValidation!B:G,2,FALSE)),"")</f>
        <v/>
      </c>
      <c r="R1020" s="36" t="str">
        <f>IF(LEN(E1020&amp;"")&gt;0,IF(ISERROR(VLOOKUP(E1020,SpeciesLookup!B:G,4,FALSE)=TRUE),"",VLOOKUP(E1020,SpeciesLookup!B:G,4,FALSE)),"")</f>
        <v/>
      </c>
    </row>
    <row r="1021" spans="1:18" ht="13.2" x14ac:dyDescent="0.25">
      <c r="A1021" s="72"/>
      <c r="B1021" s="73"/>
      <c r="C1021" s="73"/>
      <c r="D1021" s="11"/>
      <c r="E1021" s="74"/>
      <c r="F1021" s="75"/>
      <c r="G1021" s="128" t="str">
        <f>IF(LEN(E1021&amp;"")&gt;0,IF(ISERROR(VLOOKUP(E1021,SpeciesLookup!B:G,6,FALSE)=TRUE),"",VLOOKUP(E1021,SpeciesLookup!B:G,6,FALSE)),"")</f>
        <v/>
      </c>
      <c r="H1021" s="128" t="str">
        <f>IF(LEN(E1021&amp;"")&gt;0,IF(ISERROR(VLOOKUP(E1021,SpeciesLookup!B:G,5,FALSE)=TRUE),"",VLOOKUP(E1021,SpeciesLookup!B:G,5,FALSE)),"")</f>
        <v/>
      </c>
      <c r="I1021" s="11"/>
      <c r="J1021" s="73"/>
      <c r="K1021" s="11"/>
      <c r="L1021" s="127" t="str">
        <f>TRIM(IF(ISERROR(VLOOKUP(R1021,SpeciesValidation!D:T,IF(ISNA(VLOOKUP(J1021,Validation!B$2:C$15,2,FALSE)),FALSE,VLOOKUP(J1021,Validation!B$2:C$15,2,FALSE)))),IF(LEN(E1021&amp;"")&gt;0,"",""),VLOOKUP(R1021,SpeciesValidation!D:T,VLOOKUP(J1021,Validation!B$2:C$15,2,FALSE),FALSE)) &amp; " " &amp; IF(ISERROR(IF(LEFT(J1021,1)="A",IF(IF(VLOOKUP(R1021,SpeciesValidation!D:W,20,FALSE)=FALSE,OR(TEXT(A1021,"MMDD")&lt;VLOOKUP(R1021,SpeciesValidation!D:W,18,FALSE),TEXT(A1021,"MMDD")&gt;VLOOKUP(R1021,SpeciesValidation!D:W,19,FALSE)),IF(TEXT(A1021,"MMDD")&lt;"0701",TEXT(A1021,"MMDD")&gt;VLOOKUP(R1021,SpeciesValidation!D:W,18,FALSE),TEXT(A1021,"MMDD")&lt;VLOOKUP(R1021,SpeciesValidation!D:W,19,FALSE))),"Date outside expected range for this species",""),"")),"",IF(LEFT(J1021,1)="A",IF(IF(VLOOKUP(R1021,SpeciesValidation!D:W,20,FALSE)=FALSE,OR(TEXT(A1021,"MMDD")&lt;VLOOKUP(R1021,SpeciesValidation!D:W,18,FALSE),TEXT(A1021,"MMDD")&gt;VLOOKUP(R1021,SpeciesValidation!D:W,19,FALSE)),IF(TEXT(A1021,"MMDD")&lt;"0701",TEXT(A1021,"MMDD")&gt;VLOOKUP(R1021,SpeciesValidation!D:W,18,FALSE),TEXT(A1021,"MMDD")&lt;VLOOKUP(R1021,SpeciesValidation!D:W,19,FALSE))),"Date outside expected range for this species",""),"")))</f>
        <v/>
      </c>
      <c r="M1021" s="127" t="str">
        <f>IF(LEN(E1021&amp;"")&gt;0,IF(ISERROR(VLOOKUP(R1021,SpeciesValidation!D:I,6,FALSE)),"",VLOOKUP(R1021,SpeciesValidation!D:I,6,FALSE)),"")</f>
        <v/>
      </c>
      <c r="Q1021" s="36" t="str">
        <f>IF(LEN(E1021&amp;"")&gt;0,IF(ISERROR(VLOOKUP(E1021,SpeciesValidation!B:G,2,FALSE)=TRUE),"",VLOOKUP(E1021,SpeciesValidation!B:G,2,FALSE)),"")</f>
        <v/>
      </c>
      <c r="R1021" s="36" t="str">
        <f>IF(LEN(E1021&amp;"")&gt;0,IF(ISERROR(VLOOKUP(E1021,SpeciesLookup!B:G,4,FALSE)=TRUE),"",VLOOKUP(E1021,SpeciesLookup!B:G,4,FALSE)),"")</f>
        <v/>
      </c>
    </row>
    <row r="1022" spans="1:18" ht="13.2" x14ac:dyDescent="0.25">
      <c r="A1022" s="72"/>
      <c r="B1022" s="73"/>
      <c r="C1022" s="73"/>
      <c r="D1022" s="11"/>
      <c r="E1022" s="74"/>
      <c r="F1022" s="75"/>
      <c r="G1022" s="128" t="str">
        <f>IF(LEN(E1022&amp;"")&gt;0,IF(ISERROR(VLOOKUP(E1022,SpeciesLookup!B:G,6,FALSE)=TRUE),"",VLOOKUP(E1022,SpeciesLookup!B:G,6,FALSE)),"")</f>
        <v/>
      </c>
      <c r="H1022" s="128" t="str">
        <f>IF(LEN(E1022&amp;"")&gt;0,IF(ISERROR(VLOOKUP(E1022,SpeciesLookup!B:G,5,FALSE)=TRUE),"",VLOOKUP(E1022,SpeciesLookup!B:G,5,FALSE)),"")</f>
        <v/>
      </c>
      <c r="I1022" s="11"/>
      <c r="J1022" s="73"/>
      <c r="K1022" s="11"/>
      <c r="L1022" s="127" t="str">
        <f>TRIM(IF(ISERROR(VLOOKUP(R1022,SpeciesValidation!D:T,IF(ISNA(VLOOKUP(J1022,Validation!B$2:C$15,2,FALSE)),FALSE,VLOOKUP(J1022,Validation!B$2:C$15,2,FALSE)))),IF(LEN(E1022&amp;"")&gt;0,"",""),VLOOKUP(R1022,SpeciesValidation!D:T,VLOOKUP(J1022,Validation!B$2:C$15,2,FALSE),FALSE)) &amp; " " &amp; IF(ISERROR(IF(LEFT(J1022,1)="A",IF(IF(VLOOKUP(R1022,SpeciesValidation!D:W,20,FALSE)=FALSE,OR(TEXT(A1022,"MMDD")&lt;VLOOKUP(R1022,SpeciesValidation!D:W,18,FALSE),TEXT(A1022,"MMDD")&gt;VLOOKUP(R1022,SpeciesValidation!D:W,19,FALSE)),IF(TEXT(A1022,"MMDD")&lt;"0701",TEXT(A1022,"MMDD")&gt;VLOOKUP(R1022,SpeciesValidation!D:W,18,FALSE),TEXT(A1022,"MMDD")&lt;VLOOKUP(R1022,SpeciesValidation!D:W,19,FALSE))),"Date outside expected range for this species",""),"")),"",IF(LEFT(J1022,1)="A",IF(IF(VLOOKUP(R1022,SpeciesValidation!D:W,20,FALSE)=FALSE,OR(TEXT(A1022,"MMDD")&lt;VLOOKUP(R1022,SpeciesValidation!D:W,18,FALSE),TEXT(A1022,"MMDD")&gt;VLOOKUP(R1022,SpeciesValidation!D:W,19,FALSE)),IF(TEXT(A1022,"MMDD")&lt;"0701",TEXT(A1022,"MMDD")&gt;VLOOKUP(R1022,SpeciesValidation!D:W,18,FALSE),TEXT(A1022,"MMDD")&lt;VLOOKUP(R1022,SpeciesValidation!D:W,19,FALSE))),"Date outside expected range for this species",""),"")))</f>
        <v/>
      </c>
      <c r="M1022" s="127" t="str">
        <f>IF(LEN(E1022&amp;"")&gt;0,IF(ISERROR(VLOOKUP(R1022,SpeciesValidation!D:I,6,FALSE)),"",VLOOKUP(R1022,SpeciesValidation!D:I,6,FALSE)),"")</f>
        <v/>
      </c>
      <c r="Q1022" s="36" t="str">
        <f>IF(LEN(E1022&amp;"")&gt;0,IF(ISERROR(VLOOKUP(E1022,SpeciesValidation!B:G,2,FALSE)=TRUE),"",VLOOKUP(E1022,SpeciesValidation!B:G,2,FALSE)),"")</f>
        <v/>
      </c>
      <c r="R1022" s="36" t="str">
        <f>IF(LEN(E1022&amp;"")&gt;0,IF(ISERROR(VLOOKUP(E1022,SpeciesLookup!B:G,4,FALSE)=TRUE),"",VLOOKUP(E1022,SpeciesLookup!B:G,4,FALSE)),"")</f>
        <v/>
      </c>
    </row>
    <row r="1023" spans="1:18" ht="13.2" x14ac:dyDescent="0.25">
      <c r="A1023" s="72"/>
      <c r="B1023" s="73"/>
      <c r="C1023" s="73"/>
      <c r="D1023" s="11"/>
      <c r="E1023" s="74"/>
      <c r="F1023" s="75"/>
      <c r="G1023" s="128" t="str">
        <f>IF(LEN(E1023&amp;"")&gt;0,IF(ISERROR(VLOOKUP(E1023,SpeciesLookup!B:G,6,FALSE)=TRUE),"",VLOOKUP(E1023,SpeciesLookup!B:G,6,FALSE)),"")</f>
        <v/>
      </c>
      <c r="H1023" s="128" t="str">
        <f>IF(LEN(E1023&amp;"")&gt;0,IF(ISERROR(VLOOKUP(E1023,SpeciesLookup!B:G,5,FALSE)=TRUE),"",VLOOKUP(E1023,SpeciesLookup!B:G,5,FALSE)),"")</f>
        <v/>
      </c>
      <c r="I1023" s="11"/>
      <c r="J1023" s="73"/>
      <c r="K1023" s="11"/>
      <c r="L1023" s="127" t="str">
        <f>TRIM(IF(ISERROR(VLOOKUP(R1023,SpeciesValidation!D:T,IF(ISNA(VLOOKUP(J1023,Validation!B$2:C$15,2,FALSE)),FALSE,VLOOKUP(J1023,Validation!B$2:C$15,2,FALSE)))),IF(LEN(E1023&amp;"")&gt;0,"",""),VLOOKUP(R1023,SpeciesValidation!D:T,VLOOKUP(J1023,Validation!B$2:C$15,2,FALSE),FALSE)) &amp; " " &amp; IF(ISERROR(IF(LEFT(J1023,1)="A",IF(IF(VLOOKUP(R1023,SpeciesValidation!D:W,20,FALSE)=FALSE,OR(TEXT(A1023,"MMDD")&lt;VLOOKUP(R1023,SpeciesValidation!D:W,18,FALSE),TEXT(A1023,"MMDD")&gt;VLOOKUP(R1023,SpeciesValidation!D:W,19,FALSE)),IF(TEXT(A1023,"MMDD")&lt;"0701",TEXT(A1023,"MMDD")&gt;VLOOKUP(R1023,SpeciesValidation!D:W,18,FALSE),TEXT(A1023,"MMDD")&lt;VLOOKUP(R1023,SpeciesValidation!D:W,19,FALSE))),"Date outside expected range for this species",""),"")),"",IF(LEFT(J1023,1)="A",IF(IF(VLOOKUP(R1023,SpeciesValidation!D:W,20,FALSE)=FALSE,OR(TEXT(A1023,"MMDD")&lt;VLOOKUP(R1023,SpeciesValidation!D:W,18,FALSE),TEXT(A1023,"MMDD")&gt;VLOOKUP(R1023,SpeciesValidation!D:W,19,FALSE)),IF(TEXT(A1023,"MMDD")&lt;"0701",TEXT(A1023,"MMDD")&gt;VLOOKUP(R1023,SpeciesValidation!D:W,18,FALSE),TEXT(A1023,"MMDD")&lt;VLOOKUP(R1023,SpeciesValidation!D:W,19,FALSE))),"Date outside expected range for this species",""),"")))</f>
        <v/>
      </c>
      <c r="M1023" s="127" t="str">
        <f>IF(LEN(E1023&amp;"")&gt;0,IF(ISERROR(VLOOKUP(R1023,SpeciesValidation!D:I,6,FALSE)),"",VLOOKUP(R1023,SpeciesValidation!D:I,6,FALSE)),"")</f>
        <v/>
      </c>
      <c r="Q1023" s="36" t="str">
        <f>IF(LEN(E1023&amp;"")&gt;0,IF(ISERROR(VLOOKUP(E1023,SpeciesValidation!B:G,2,FALSE)=TRUE),"",VLOOKUP(E1023,SpeciesValidation!B:G,2,FALSE)),"")</f>
        <v/>
      </c>
      <c r="R1023" s="36" t="str">
        <f>IF(LEN(E1023&amp;"")&gt;0,IF(ISERROR(VLOOKUP(E1023,SpeciesLookup!B:G,4,FALSE)=TRUE),"",VLOOKUP(E1023,SpeciesLookup!B:G,4,FALSE)),"")</f>
        <v/>
      </c>
    </row>
    <row r="1024" spans="1:18" ht="13.2" x14ac:dyDescent="0.25">
      <c r="A1024" s="72"/>
      <c r="B1024" s="73"/>
      <c r="C1024" s="73"/>
      <c r="D1024" s="11"/>
      <c r="E1024" s="74"/>
      <c r="F1024" s="75"/>
      <c r="G1024" s="128" t="str">
        <f>IF(LEN(E1024&amp;"")&gt;0,IF(ISERROR(VLOOKUP(E1024,SpeciesLookup!B:G,6,FALSE)=TRUE),"",VLOOKUP(E1024,SpeciesLookup!B:G,6,FALSE)),"")</f>
        <v/>
      </c>
      <c r="H1024" s="128" t="str">
        <f>IF(LEN(E1024&amp;"")&gt;0,IF(ISERROR(VLOOKUP(E1024,SpeciesLookup!B:G,5,FALSE)=TRUE),"",VLOOKUP(E1024,SpeciesLookup!B:G,5,FALSE)),"")</f>
        <v/>
      </c>
      <c r="I1024" s="11"/>
      <c r="J1024" s="73"/>
      <c r="K1024" s="11"/>
      <c r="L1024" s="127" t="str">
        <f>TRIM(IF(ISERROR(VLOOKUP(R1024,SpeciesValidation!D:T,IF(ISNA(VLOOKUP(J1024,Validation!B$2:C$15,2,FALSE)),FALSE,VLOOKUP(J1024,Validation!B$2:C$15,2,FALSE)))),IF(LEN(E1024&amp;"")&gt;0,"",""),VLOOKUP(R1024,SpeciesValidation!D:T,VLOOKUP(J1024,Validation!B$2:C$15,2,FALSE),FALSE)) &amp; " " &amp; IF(ISERROR(IF(LEFT(J1024,1)="A",IF(IF(VLOOKUP(R1024,SpeciesValidation!D:W,20,FALSE)=FALSE,OR(TEXT(A1024,"MMDD")&lt;VLOOKUP(R1024,SpeciesValidation!D:W,18,FALSE),TEXT(A1024,"MMDD")&gt;VLOOKUP(R1024,SpeciesValidation!D:W,19,FALSE)),IF(TEXT(A1024,"MMDD")&lt;"0701",TEXT(A1024,"MMDD")&gt;VLOOKUP(R1024,SpeciesValidation!D:W,18,FALSE),TEXT(A1024,"MMDD")&lt;VLOOKUP(R1024,SpeciesValidation!D:W,19,FALSE))),"Date outside expected range for this species",""),"")),"",IF(LEFT(J1024,1)="A",IF(IF(VLOOKUP(R1024,SpeciesValidation!D:W,20,FALSE)=FALSE,OR(TEXT(A1024,"MMDD")&lt;VLOOKUP(R1024,SpeciesValidation!D:W,18,FALSE),TEXT(A1024,"MMDD")&gt;VLOOKUP(R1024,SpeciesValidation!D:W,19,FALSE)),IF(TEXT(A1024,"MMDD")&lt;"0701",TEXT(A1024,"MMDD")&gt;VLOOKUP(R1024,SpeciesValidation!D:W,18,FALSE),TEXT(A1024,"MMDD")&lt;VLOOKUP(R1024,SpeciesValidation!D:W,19,FALSE))),"Date outside expected range for this species",""),"")))</f>
        <v/>
      </c>
      <c r="M1024" s="127" t="str">
        <f>IF(LEN(E1024&amp;"")&gt;0,IF(ISERROR(VLOOKUP(R1024,SpeciesValidation!D:I,6,FALSE)),"",VLOOKUP(R1024,SpeciesValidation!D:I,6,FALSE)),"")</f>
        <v/>
      </c>
      <c r="Q1024" s="36" t="str">
        <f>IF(LEN(E1024&amp;"")&gt;0,IF(ISERROR(VLOOKUP(E1024,SpeciesValidation!B:G,2,FALSE)=TRUE),"",VLOOKUP(E1024,SpeciesValidation!B:G,2,FALSE)),"")</f>
        <v/>
      </c>
      <c r="R1024" s="36" t="str">
        <f>IF(LEN(E1024&amp;"")&gt;0,IF(ISERROR(VLOOKUP(E1024,SpeciesLookup!B:G,4,FALSE)=TRUE),"",VLOOKUP(E1024,SpeciesLookup!B:G,4,FALSE)),"")</f>
        <v/>
      </c>
    </row>
    <row r="1025" spans="1:18" ht="13.2" x14ac:dyDescent="0.25">
      <c r="A1025" s="72"/>
      <c r="B1025" s="73"/>
      <c r="C1025" s="73"/>
      <c r="D1025" s="11"/>
      <c r="E1025" s="74"/>
      <c r="F1025" s="75"/>
      <c r="G1025" s="128" t="str">
        <f>IF(LEN(E1025&amp;"")&gt;0,IF(ISERROR(VLOOKUP(E1025,SpeciesLookup!B:G,6,FALSE)=TRUE),"",VLOOKUP(E1025,SpeciesLookup!B:G,6,FALSE)),"")</f>
        <v/>
      </c>
      <c r="H1025" s="128" t="str">
        <f>IF(LEN(E1025&amp;"")&gt;0,IF(ISERROR(VLOOKUP(E1025,SpeciesLookup!B:G,5,FALSE)=TRUE),"",VLOOKUP(E1025,SpeciesLookup!B:G,5,FALSE)),"")</f>
        <v/>
      </c>
      <c r="I1025" s="11"/>
      <c r="J1025" s="73"/>
      <c r="K1025" s="11"/>
      <c r="L1025" s="127" t="str">
        <f>TRIM(IF(ISERROR(VLOOKUP(R1025,SpeciesValidation!D:T,IF(ISNA(VLOOKUP(J1025,Validation!B$2:C$15,2,FALSE)),FALSE,VLOOKUP(J1025,Validation!B$2:C$15,2,FALSE)))),IF(LEN(E1025&amp;"")&gt;0,"",""),VLOOKUP(R1025,SpeciesValidation!D:T,VLOOKUP(J1025,Validation!B$2:C$15,2,FALSE),FALSE)) &amp; " " &amp; IF(ISERROR(IF(LEFT(J1025,1)="A",IF(IF(VLOOKUP(R1025,SpeciesValidation!D:W,20,FALSE)=FALSE,OR(TEXT(A1025,"MMDD")&lt;VLOOKUP(R1025,SpeciesValidation!D:W,18,FALSE),TEXT(A1025,"MMDD")&gt;VLOOKUP(R1025,SpeciesValidation!D:W,19,FALSE)),IF(TEXT(A1025,"MMDD")&lt;"0701",TEXT(A1025,"MMDD")&gt;VLOOKUP(R1025,SpeciesValidation!D:W,18,FALSE),TEXT(A1025,"MMDD")&lt;VLOOKUP(R1025,SpeciesValidation!D:W,19,FALSE))),"Date outside expected range for this species",""),"")),"",IF(LEFT(J1025,1)="A",IF(IF(VLOOKUP(R1025,SpeciesValidation!D:W,20,FALSE)=FALSE,OR(TEXT(A1025,"MMDD")&lt;VLOOKUP(R1025,SpeciesValidation!D:W,18,FALSE),TEXT(A1025,"MMDD")&gt;VLOOKUP(R1025,SpeciesValidation!D:W,19,FALSE)),IF(TEXT(A1025,"MMDD")&lt;"0701",TEXT(A1025,"MMDD")&gt;VLOOKUP(R1025,SpeciesValidation!D:W,18,FALSE),TEXT(A1025,"MMDD")&lt;VLOOKUP(R1025,SpeciesValidation!D:W,19,FALSE))),"Date outside expected range for this species",""),"")))</f>
        <v/>
      </c>
      <c r="M1025" s="127" t="str">
        <f>IF(LEN(E1025&amp;"")&gt;0,IF(ISERROR(VLOOKUP(R1025,SpeciesValidation!D:I,6,FALSE)),"",VLOOKUP(R1025,SpeciesValidation!D:I,6,FALSE)),"")</f>
        <v/>
      </c>
      <c r="Q1025" s="36" t="str">
        <f>IF(LEN(E1025&amp;"")&gt;0,IF(ISERROR(VLOOKUP(E1025,SpeciesValidation!B:G,2,FALSE)=TRUE),"",VLOOKUP(E1025,SpeciesValidation!B:G,2,FALSE)),"")</f>
        <v/>
      </c>
      <c r="R1025" s="36" t="str">
        <f>IF(LEN(E1025&amp;"")&gt;0,IF(ISERROR(VLOOKUP(E1025,SpeciesLookup!B:G,4,FALSE)=TRUE),"",VLOOKUP(E1025,SpeciesLookup!B:G,4,FALSE)),"")</f>
        <v/>
      </c>
    </row>
    <row r="1026" spans="1:18" ht="13.2" x14ac:dyDescent="0.25">
      <c r="A1026" s="72"/>
      <c r="B1026" s="73"/>
      <c r="C1026" s="73"/>
      <c r="D1026" s="11"/>
      <c r="E1026" s="74"/>
      <c r="F1026" s="75"/>
      <c r="G1026" s="128" t="str">
        <f>IF(LEN(E1026&amp;"")&gt;0,IF(ISERROR(VLOOKUP(E1026,SpeciesLookup!B:G,6,FALSE)=TRUE),"",VLOOKUP(E1026,SpeciesLookup!B:G,6,FALSE)),"")</f>
        <v/>
      </c>
      <c r="H1026" s="128" t="str">
        <f>IF(LEN(E1026&amp;"")&gt;0,IF(ISERROR(VLOOKUP(E1026,SpeciesLookup!B:G,5,FALSE)=TRUE),"",VLOOKUP(E1026,SpeciesLookup!B:G,5,FALSE)),"")</f>
        <v/>
      </c>
      <c r="I1026" s="11"/>
      <c r="J1026" s="73"/>
      <c r="K1026" s="11"/>
      <c r="L1026" s="127" t="str">
        <f>TRIM(IF(ISERROR(VLOOKUP(R1026,SpeciesValidation!D:T,IF(ISNA(VLOOKUP(J1026,Validation!B$2:C$15,2,FALSE)),FALSE,VLOOKUP(J1026,Validation!B$2:C$15,2,FALSE)))),IF(LEN(E1026&amp;"")&gt;0,"",""),VLOOKUP(R1026,SpeciesValidation!D:T,VLOOKUP(J1026,Validation!B$2:C$15,2,FALSE),FALSE)) &amp; " " &amp; IF(ISERROR(IF(LEFT(J1026,1)="A",IF(IF(VLOOKUP(R1026,SpeciesValidation!D:W,20,FALSE)=FALSE,OR(TEXT(A1026,"MMDD")&lt;VLOOKUP(R1026,SpeciesValidation!D:W,18,FALSE),TEXT(A1026,"MMDD")&gt;VLOOKUP(R1026,SpeciesValidation!D:W,19,FALSE)),IF(TEXT(A1026,"MMDD")&lt;"0701",TEXT(A1026,"MMDD")&gt;VLOOKUP(R1026,SpeciesValidation!D:W,18,FALSE),TEXT(A1026,"MMDD")&lt;VLOOKUP(R1026,SpeciesValidation!D:W,19,FALSE))),"Date outside expected range for this species",""),"")),"",IF(LEFT(J1026,1)="A",IF(IF(VLOOKUP(R1026,SpeciesValidation!D:W,20,FALSE)=FALSE,OR(TEXT(A1026,"MMDD")&lt;VLOOKUP(R1026,SpeciesValidation!D:W,18,FALSE),TEXT(A1026,"MMDD")&gt;VLOOKUP(R1026,SpeciesValidation!D:W,19,FALSE)),IF(TEXT(A1026,"MMDD")&lt;"0701",TEXT(A1026,"MMDD")&gt;VLOOKUP(R1026,SpeciesValidation!D:W,18,FALSE),TEXT(A1026,"MMDD")&lt;VLOOKUP(R1026,SpeciesValidation!D:W,19,FALSE))),"Date outside expected range for this species",""),"")))</f>
        <v/>
      </c>
      <c r="M1026" s="127" t="str">
        <f>IF(LEN(E1026&amp;"")&gt;0,IF(ISERROR(VLOOKUP(R1026,SpeciesValidation!D:I,6,FALSE)),"",VLOOKUP(R1026,SpeciesValidation!D:I,6,FALSE)),"")</f>
        <v/>
      </c>
      <c r="Q1026" s="36" t="str">
        <f>IF(LEN(E1026&amp;"")&gt;0,IF(ISERROR(VLOOKUP(E1026,SpeciesValidation!B:G,2,FALSE)=TRUE),"",VLOOKUP(E1026,SpeciesValidation!B:G,2,FALSE)),"")</f>
        <v/>
      </c>
      <c r="R1026" s="36" t="str">
        <f>IF(LEN(E1026&amp;"")&gt;0,IF(ISERROR(VLOOKUP(E1026,SpeciesLookup!B:G,4,FALSE)=TRUE),"",VLOOKUP(E1026,SpeciesLookup!B:G,4,FALSE)),"")</f>
        <v/>
      </c>
    </row>
    <row r="1027" spans="1:18" ht="13.2" x14ac:dyDescent="0.25">
      <c r="A1027" s="72"/>
      <c r="B1027" s="73"/>
      <c r="C1027" s="73"/>
      <c r="D1027" s="11"/>
      <c r="E1027" s="74"/>
      <c r="F1027" s="75"/>
      <c r="G1027" s="128" t="str">
        <f>IF(LEN(E1027&amp;"")&gt;0,IF(ISERROR(VLOOKUP(E1027,SpeciesLookup!B:G,6,FALSE)=TRUE),"",VLOOKUP(E1027,SpeciesLookup!B:G,6,FALSE)),"")</f>
        <v/>
      </c>
      <c r="H1027" s="128" t="str">
        <f>IF(LEN(E1027&amp;"")&gt;0,IF(ISERROR(VLOOKUP(E1027,SpeciesLookup!B:G,5,FALSE)=TRUE),"",VLOOKUP(E1027,SpeciesLookup!B:G,5,FALSE)),"")</f>
        <v/>
      </c>
      <c r="I1027" s="11"/>
      <c r="J1027" s="73"/>
      <c r="K1027" s="11"/>
      <c r="L1027" s="127" t="str">
        <f>TRIM(IF(ISERROR(VLOOKUP(R1027,SpeciesValidation!D:T,IF(ISNA(VLOOKUP(J1027,Validation!B$2:C$15,2,FALSE)),FALSE,VLOOKUP(J1027,Validation!B$2:C$15,2,FALSE)))),IF(LEN(E1027&amp;"")&gt;0,"",""),VLOOKUP(R1027,SpeciesValidation!D:T,VLOOKUP(J1027,Validation!B$2:C$15,2,FALSE),FALSE)) &amp; " " &amp; IF(ISERROR(IF(LEFT(J1027,1)="A",IF(IF(VLOOKUP(R1027,SpeciesValidation!D:W,20,FALSE)=FALSE,OR(TEXT(A1027,"MMDD")&lt;VLOOKUP(R1027,SpeciesValidation!D:W,18,FALSE),TEXT(A1027,"MMDD")&gt;VLOOKUP(R1027,SpeciesValidation!D:W,19,FALSE)),IF(TEXT(A1027,"MMDD")&lt;"0701",TEXT(A1027,"MMDD")&gt;VLOOKUP(R1027,SpeciesValidation!D:W,18,FALSE),TEXT(A1027,"MMDD")&lt;VLOOKUP(R1027,SpeciesValidation!D:W,19,FALSE))),"Date outside expected range for this species",""),"")),"",IF(LEFT(J1027,1)="A",IF(IF(VLOOKUP(R1027,SpeciesValidation!D:W,20,FALSE)=FALSE,OR(TEXT(A1027,"MMDD")&lt;VLOOKUP(R1027,SpeciesValidation!D:W,18,FALSE),TEXT(A1027,"MMDD")&gt;VLOOKUP(R1027,SpeciesValidation!D:W,19,FALSE)),IF(TEXT(A1027,"MMDD")&lt;"0701",TEXT(A1027,"MMDD")&gt;VLOOKUP(R1027,SpeciesValidation!D:W,18,FALSE),TEXT(A1027,"MMDD")&lt;VLOOKUP(R1027,SpeciesValidation!D:W,19,FALSE))),"Date outside expected range for this species",""),"")))</f>
        <v/>
      </c>
      <c r="M1027" s="127" t="str">
        <f>IF(LEN(E1027&amp;"")&gt;0,IF(ISERROR(VLOOKUP(R1027,SpeciesValidation!D:I,6,FALSE)),"",VLOOKUP(R1027,SpeciesValidation!D:I,6,FALSE)),"")</f>
        <v/>
      </c>
      <c r="Q1027" s="36" t="str">
        <f>IF(LEN(E1027&amp;"")&gt;0,IF(ISERROR(VLOOKUP(E1027,SpeciesValidation!B:G,2,FALSE)=TRUE),"",VLOOKUP(E1027,SpeciesValidation!B:G,2,FALSE)),"")</f>
        <v/>
      </c>
      <c r="R1027" s="36" t="str">
        <f>IF(LEN(E1027&amp;"")&gt;0,IF(ISERROR(VLOOKUP(E1027,SpeciesLookup!B:G,4,FALSE)=TRUE),"",VLOOKUP(E1027,SpeciesLookup!B:G,4,FALSE)),"")</f>
        <v/>
      </c>
    </row>
    <row r="1028" spans="1:18" ht="13.2" x14ac:dyDescent="0.25">
      <c r="A1028" s="72"/>
      <c r="B1028" s="73"/>
      <c r="C1028" s="73"/>
      <c r="D1028" s="11"/>
      <c r="E1028" s="74"/>
      <c r="F1028" s="75"/>
      <c r="G1028" s="128" t="str">
        <f>IF(LEN(E1028&amp;"")&gt;0,IF(ISERROR(VLOOKUP(E1028,SpeciesLookup!B:G,6,FALSE)=TRUE),"",VLOOKUP(E1028,SpeciesLookup!B:G,6,FALSE)),"")</f>
        <v/>
      </c>
      <c r="H1028" s="128" t="str">
        <f>IF(LEN(E1028&amp;"")&gt;0,IF(ISERROR(VLOOKUP(E1028,SpeciesLookup!B:G,5,FALSE)=TRUE),"",VLOOKUP(E1028,SpeciesLookup!B:G,5,FALSE)),"")</f>
        <v/>
      </c>
      <c r="I1028" s="11"/>
      <c r="J1028" s="73"/>
      <c r="K1028" s="11"/>
      <c r="L1028" s="127" t="str">
        <f>TRIM(IF(ISERROR(VLOOKUP(R1028,SpeciesValidation!D:T,IF(ISNA(VLOOKUP(J1028,Validation!B$2:C$15,2,FALSE)),FALSE,VLOOKUP(J1028,Validation!B$2:C$15,2,FALSE)))),IF(LEN(E1028&amp;"")&gt;0,"",""),VLOOKUP(R1028,SpeciesValidation!D:T,VLOOKUP(J1028,Validation!B$2:C$15,2,FALSE),FALSE)) &amp; " " &amp; IF(ISERROR(IF(LEFT(J1028,1)="A",IF(IF(VLOOKUP(R1028,SpeciesValidation!D:W,20,FALSE)=FALSE,OR(TEXT(A1028,"MMDD")&lt;VLOOKUP(R1028,SpeciesValidation!D:W,18,FALSE),TEXT(A1028,"MMDD")&gt;VLOOKUP(R1028,SpeciesValidation!D:W,19,FALSE)),IF(TEXT(A1028,"MMDD")&lt;"0701",TEXT(A1028,"MMDD")&gt;VLOOKUP(R1028,SpeciesValidation!D:W,18,FALSE),TEXT(A1028,"MMDD")&lt;VLOOKUP(R1028,SpeciesValidation!D:W,19,FALSE))),"Date outside expected range for this species",""),"")),"",IF(LEFT(J1028,1)="A",IF(IF(VLOOKUP(R1028,SpeciesValidation!D:W,20,FALSE)=FALSE,OR(TEXT(A1028,"MMDD")&lt;VLOOKUP(R1028,SpeciesValidation!D:W,18,FALSE),TEXT(A1028,"MMDD")&gt;VLOOKUP(R1028,SpeciesValidation!D:W,19,FALSE)),IF(TEXT(A1028,"MMDD")&lt;"0701",TEXT(A1028,"MMDD")&gt;VLOOKUP(R1028,SpeciesValidation!D:W,18,FALSE),TEXT(A1028,"MMDD")&lt;VLOOKUP(R1028,SpeciesValidation!D:W,19,FALSE))),"Date outside expected range for this species",""),"")))</f>
        <v/>
      </c>
      <c r="M1028" s="127" t="str">
        <f>IF(LEN(E1028&amp;"")&gt;0,IF(ISERROR(VLOOKUP(R1028,SpeciesValidation!D:I,6,FALSE)),"",VLOOKUP(R1028,SpeciesValidation!D:I,6,FALSE)),"")</f>
        <v/>
      </c>
      <c r="Q1028" s="36" t="str">
        <f>IF(LEN(E1028&amp;"")&gt;0,IF(ISERROR(VLOOKUP(E1028,SpeciesValidation!B:G,2,FALSE)=TRUE),"",VLOOKUP(E1028,SpeciesValidation!B:G,2,FALSE)),"")</f>
        <v/>
      </c>
      <c r="R1028" s="36" t="str">
        <f>IF(LEN(E1028&amp;"")&gt;0,IF(ISERROR(VLOOKUP(E1028,SpeciesLookup!B:G,4,FALSE)=TRUE),"",VLOOKUP(E1028,SpeciesLookup!B:G,4,FALSE)),"")</f>
        <v/>
      </c>
    </row>
    <row r="1029" spans="1:18" ht="13.2" x14ac:dyDescent="0.25">
      <c r="A1029" s="72"/>
      <c r="B1029" s="73"/>
      <c r="C1029" s="73"/>
      <c r="D1029" s="11"/>
      <c r="E1029" s="74"/>
      <c r="F1029" s="75"/>
      <c r="G1029" s="128" t="str">
        <f>IF(LEN(E1029&amp;"")&gt;0,IF(ISERROR(VLOOKUP(E1029,SpeciesLookup!B:G,6,FALSE)=TRUE),"",VLOOKUP(E1029,SpeciesLookup!B:G,6,FALSE)),"")</f>
        <v/>
      </c>
      <c r="H1029" s="128" t="str">
        <f>IF(LEN(E1029&amp;"")&gt;0,IF(ISERROR(VLOOKUP(E1029,SpeciesLookup!B:G,5,FALSE)=TRUE),"",VLOOKUP(E1029,SpeciesLookup!B:G,5,FALSE)),"")</f>
        <v/>
      </c>
      <c r="I1029" s="11"/>
      <c r="J1029" s="73"/>
      <c r="K1029" s="11"/>
      <c r="L1029" s="127" t="str">
        <f>TRIM(IF(ISERROR(VLOOKUP(R1029,SpeciesValidation!D:T,IF(ISNA(VLOOKUP(J1029,Validation!B$2:C$15,2,FALSE)),FALSE,VLOOKUP(J1029,Validation!B$2:C$15,2,FALSE)))),IF(LEN(E1029&amp;"")&gt;0,"",""),VLOOKUP(R1029,SpeciesValidation!D:T,VLOOKUP(J1029,Validation!B$2:C$15,2,FALSE),FALSE)) &amp; " " &amp; IF(ISERROR(IF(LEFT(J1029,1)="A",IF(IF(VLOOKUP(R1029,SpeciesValidation!D:W,20,FALSE)=FALSE,OR(TEXT(A1029,"MMDD")&lt;VLOOKUP(R1029,SpeciesValidation!D:W,18,FALSE),TEXT(A1029,"MMDD")&gt;VLOOKUP(R1029,SpeciesValidation!D:W,19,FALSE)),IF(TEXT(A1029,"MMDD")&lt;"0701",TEXT(A1029,"MMDD")&gt;VLOOKUP(R1029,SpeciesValidation!D:W,18,FALSE),TEXT(A1029,"MMDD")&lt;VLOOKUP(R1029,SpeciesValidation!D:W,19,FALSE))),"Date outside expected range for this species",""),"")),"",IF(LEFT(J1029,1)="A",IF(IF(VLOOKUP(R1029,SpeciesValidation!D:W,20,FALSE)=FALSE,OR(TEXT(A1029,"MMDD")&lt;VLOOKUP(R1029,SpeciesValidation!D:W,18,FALSE),TEXT(A1029,"MMDD")&gt;VLOOKUP(R1029,SpeciesValidation!D:W,19,FALSE)),IF(TEXT(A1029,"MMDD")&lt;"0701",TEXT(A1029,"MMDD")&gt;VLOOKUP(R1029,SpeciesValidation!D:W,18,FALSE),TEXT(A1029,"MMDD")&lt;VLOOKUP(R1029,SpeciesValidation!D:W,19,FALSE))),"Date outside expected range for this species",""),"")))</f>
        <v/>
      </c>
      <c r="M1029" s="127" t="str">
        <f>IF(LEN(E1029&amp;"")&gt;0,IF(ISERROR(VLOOKUP(R1029,SpeciesValidation!D:I,6,FALSE)),"",VLOOKUP(R1029,SpeciesValidation!D:I,6,FALSE)),"")</f>
        <v/>
      </c>
      <c r="Q1029" s="36" t="str">
        <f>IF(LEN(E1029&amp;"")&gt;0,IF(ISERROR(VLOOKUP(E1029,SpeciesValidation!B:G,2,FALSE)=TRUE),"",VLOOKUP(E1029,SpeciesValidation!B:G,2,FALSE)),"")</f>
        <v/>
      </c>
      <c r="R1029" s="36" t="str">
        <f>IF(LEN(E1029&amp;"")&gt;0,IF(ISERROR(VLOOKUP(E1029,SpeciesLookup!B:G,4,FALSE)=TRUE),"",VLOOKUP(E1029,SpeciesLookup!B:G,4,FALSE)),"")</f>
        <v/>
      </c>
    </row>
    <row r="1030" spans="1:18" ht="13.2" x14ac:dyDescent="0.25">
      <c r="A1030" s="72"/>
      <c r="B1030" s="73"/>
      <c r="C1030" s="73"/>
      <c r="D1030" s="11"/>
      <c r="E1030" s="74"/>
      <c r="F1030" s="75"/>
      <c r="G1030" s="128" t="str">
        <f>IF(LEN(E1030&amp;"")&gt;0,IF(ISERROR(VLOOKUP(E1030,SpeciesLookup!B:G,6,FALSE)=TRUE),"",VLOOKUP(E1030,SpeciesLookup!B:G,6,FALSE)),"")</f>
        <v/>
      </c>
      <c r="H1030" s="128" t="str">
        <f>IF(LEN(E1030&amp;"")&gt;0,IF(ISERROR(VLOOKUP(E1030,SpeciesLookup!B:G,5,FALSE)=TRUE),"",VLOOKUP(E1030,SpeciesLookup!B:G,5,FALSE)),"")</f>
        <v/>
      </c>
      <c r="I1030" s="11"/>
      <c r="J1030" s="73"/>
      <c r="K1030" s="11"/>
      <c r="L1030" s="127" t="str">
        <f>TRIM(IF(ISERROR(VLOOKUP(R1030,SpeciesValidation!D:T,IF(ISNA(VLOOKUP(J1030,Validation!B$2:C$15,2,FALSE)),FALSE,VLOOKUP(J1030,Validation!B$2:C$15,2,FALSE)))),IF(LEN(E1030&amp;"")&gt;0,"",""),VLOOKUP(R1030,SpeciesValidation!D:T,VLOOKUP(J1030,Validation!B$2:C$15,2,FALSE),FALSE)) &amp; " " &amp; IF(ISERROR(IF(LEFT(J1030,1)="A",IF(IF(VLOOKUP(R1030,SpeciesValidation!D:W,20,FALSE)=FALSE,OR(TEXT(A1030,"MMDD")&lt;VLOOKUP(R1030,SpeciesValidation!D:W,18,FALSE),TEXT(A1030,"MMDD")&gt;VLOOKUP(R1030,SpeciesValidation!D:W,19,FALSE)),IF(TEXT(A1030,"MMDD")&lt;"0701",TEXT(A1030,"MMDD")&gt;VLOOKUP(R1030,SpeciesValidation!D:W,18,FALSE),TEXT(A1030,"MMDD")&lt;VLOOKUP(R1030,SpeciesValidation!D:W,19,FALSE))),"Date outside expected range for this species",""),"")),"",IF(LEFT(J1030,1)="A",IF(IF(VLOOKUP(R1030,SpeciesValidation!D:W,20,FALSE)=FALSE,OR(TEXT(A1030,"MMDD")&lt;VLOOKUP(R1030,SpeciesValidation!D:W,18,FALSE),TEXT(A1030,"MMDD")&gt;VLOOKUP(R1030,SpeciesValidation!D:W,19,FALSE)),IF(TEXT(A1030,"MMDD")&lt;"0701",TEXT(A1030,"MMDD")&gt;VLOOKUP(R1030,SpeciesValidation!D:W,18,FALSE),TEXT(A1030,"MMDD")&lt;VLOOKUP(R1030,SpeciesValidation!D:W,19,FALSE))),"Date outside expected range for this species",""),"")))</f>
        <v/>
      </c>
      <c r="M1030" s="127" t="str">
        <f>IF(LEN(E1030&amp;"")&gt;0,IF(ISERROR(VLOOKUP(R1030,SpeciesValidation!D:I,6,FALSE)),"",VLOOKUP(R1030,SpeciesValidation!D:I,6,FALSE)),"")</f>
        <v/>
      </c>
      <c r="Q1030" s="36" t="str">
        <f>IF(LEN(E1030&amp;"")&gt;0,IF(ISERROR(VLOOKUP(E1030,SpeciesValidation!B:G,2,FALSE)=TRUE),"",VLOOKUP(E1030,SpeciesValidation!B:G,2,FALSE)),"")</f>
        <v/>
      </c>
      <c r="R1030" s="36" t="str">
        <f>IF(LEN(E1030&amp;"")&gt;0,IF(ISERROR(VLOOKUP(E1030,SpeciesLookup!B:G,4,FALSE)=TRUE),"",VLOOKUP(E1030,SpeciesLookup!B:G,4,FALSE)),"")</f>
        <v/>
      </c>
    </row>
    <row r="1031" spans="1:18" ht="13.2" x14ac:dyDescent="0.25">
      <c r="A1031" s="72"/>
      <c r="B1031" s="73"/>
      <c r="C1031" s="73"/>
      <c r="D1031" s="11"/>
      <c r="E1031" s="74"/>
      <c r="F1031" s="75"/>
      <c r="G1031" s="128" t="str">
        <f>IF(LEN(E1031&amp;"")&gt;0,IF(ISERROR(VLOOKUP(E1031,SpeciesLookup!B:G,6,FALSE)=TRUE),"",VLOOKUP(E1031,SpeciesLookup!B:G,6,FALSE)),"")</f>
        <v/>
      </c>
      <c r="H1031" s="128" t="str">
        <f>IF(LEN(E1031&amp;"")&gt;0,IF(ISERROR(VLOOKUP(E1031,SpeciesLookup!B:G,5,FALSE)=TRUE),"",VLOOKUP(E1031,SpeciesLookup!B:G,5,FALSE)),"")</f>
        <v/>
      </c>
      <c r="I1031" s="11"/>
      <c r="J1031" s="73"/>
      <c r="K1031" s="11"/>
      <c r="L1031" s="127" t="str">
        <f>TRIM(IF(ISERROR(VLOOKUP(R1031,SpeciesValidation!D:T,IF(ISNA(VLOOKUP(J1031,Validation!B$2:C$15,2,FALSE)),FALSE,VLOOKUP(J1031,Validation!B$2:C$15,2,FALSE)))),IF(LEN(E1031&amp;"")&gt;0,"",""),VLOOKUP(R1031,SpeciesValidation!D:T,VLOOKUP(J1031,Validation!B$2:C$15,2,FALSE),FALSE)) &amp; " " &amp; IF(ISERROR(IF(LEFT(J1031,1)="A",IF(IF(VLOOKUP(R1031,SpeciesValidation!D:W,20,FALSE)=FALSE,OR(TEXT(A1031,"MMDD")&lt;VLOOKUP(R1031,SpeciesValidation!D:W,18,FALSE),TEXT(A1031,"MMDD")&gt;VLOOKUP(R1031,SpeciesValidation!D:W,19,FALSE)),IF(TEXT(A1031,"MMDD")&lt;"0701",TEXT(A1031,"MMDD")&gt;VLOOKUP(R1031,SpeciesValidation!D:W,18,FALSE),TEXT(A1031,"MMDD")&lt;VLOOKUP(R1031,SpeciesValidation!D:W,19,FALSE))),"Date outside expected range for this species",""),"")),"",IF(LEFT(J1031,1)="A",IF(IF(VLOOKUP(R1031,SpeciesValidation!D:W,20,FALSE)=FALSE,OR(TEXT(A1031,"MMDD")&lt;VLOOKUP(R1031,SpeciesValidation!D:W,18,FALSE),TEXT(A1031,"MMDD")&gt;VLOOKUP(R1031,SpeciesValidation!D:W,19,FALSE)),IF(TEXT(A1031,"MMDD")&lt;"0701",TEXT(A1031,"MMDD")&gt;VLOOKUP(R1031,SpeciesValidation!D:W,18,FALSE),TEXT(A1031,"MMDD")&lt;VLOOKUP(R1031,SpeciesValidation!D:W,19,FALSE))),"Date outside expected range for this species",""),"")))</f>
        <v/>
      </c>
      <c r="M1031" s="127" t="str">
        <f>IF(LEN(E1031&amp;"")&gt;0,IF(ISERROR(VLOOKUP(R1031,SpeciesValidation!D:I,6,FALSE)),"",VLOOKUP(R1031,SpeciesValidation!D:I,6,FALSE)),"")</f>
        <v/>
      </c>
      <c r="Q1031" s="36" t="str">
        <f>IF(LEN(E1031&amp;"")&gt;0,IF(ISERROR(VLOOKUP(E1031,SpeciesValidation!B:G,2,FALSE)=TRUE),"",VLOOKUP(E1031,SpeciesValidation!B:G,2,FALSE)),"")</f>
        <v/>
      </c>
      <c r="R1031" s="36" t="str">
        <f>IF(LEN(E1031&amp;"")&gt;0,IF(ISERROR(VLOOKUP(E1031,SpeciesLookup!B:G,4,FALSE)=TRUE),"",VLOOKUP(E1031,SpeciesLookup!B:G,4,FALSE)),"")</f>
        <v/>
      </c>
    </row>
    <row r="1032" spans="1:18" ht="13.2" x14ac:dyDescent="0.25">
      <c r="A1032" s="72"/>
      <c r="B1032" s="73"/>
      <c r="C1032" s="73"/>
      <c r="D1032" s="11"/>
      <c r="E1032" s="74"/>
      <c r="F1032" s="75"/>
      <c r="G1032" s="128" t="str">
        <f>IF(LEN(E1032&amp;"")&gt;0,IF(ISERROR(VLOOKUP(E1032,SpeciesLookup!B:G,6,FALSE)=TRUE),"",VLOOKUP(E1032,SpeciesLookup!B:G,6,FALSE)),"")</f>
        <v/>
      </c>
      <c r="H1032" s="128" t="str">
        <f>IF(LEN(E1032&amp;"")&gt;0,IF(ISERROR(VLOOKUP(E1032,SpeciesLookup!B:G,5,FALSE)=TRUE),"",VLOOKUP(E1032,SpeciesLookup!B:G,5,FALSE)),"")</f>
        <v/>
      </c>
      <c r="I1032" s="11"/>
      <c r="J1032" s="73"/>
      <c r="K1032" s="11"/>
      <c r="L1032" s="127" t="str">
        <f>TRIM(IF(ISERROR(VLOOKUP(R1032,SpeciesValidation!D:T,IF(ISNA(VLOOKUP(J1032,Validation!B$2:C$15,2,FALSE)),FALSE,VLOOKUP(J1032,Validation!B$2:C$15,2,FALSE)))),IF(LEN(E1032&amp;"")&gt;0,"",""),VLOOKUP(R1032,SpeciesValidation!D:T,VLOOKUP(J1032,Validation!B$2:C$15,2,FALSE),FALSE)) &amp; " " &amp; IF(ISERROR(IF(LEFT(J1032,1)="A",IF(IF(VLOOKUP(R1032,SpeciesValidation!D:W,20,FALSE)=FALSE,OR(TEXT(A1032,"MMDD")&lt;VLOOKUP(R1032,SpeciesValidation!D:W,18,FALSE),TEXT(A1032,"MMDD")&gt;VLOOKUP(R1032,SpeciesValidation!D:W,19,FALSE)),IF(TEXT(A1032,"MMDD")&lt;"0701",TEXT(A1032,"MMDD")&gt;VLOOKUP(R1032,SpeciesValidation!D:W,18,FALSE),TEXT(A1032,"MMDD")&lt;VLOOKUP(R1032,SpeciesValidation!D:W,19,FALSE))),"Date outside expected range for this species",""),"")),"",IF(LEFT(J1032,1)="A",IF(IF(VLOOKUP(R1032,SpeciesValidation!D:W,20,FALSE)=FALSE,OR(TEXT(A1032,"MMDD")&lt;VLOOKUP(R1032,SpeciesValidation!D:W,18,FALSE),TEXT(A1032,"MMDD")&gt;VLOOKUP(R1032,SpeciesValidation!D:W,19,FALSE)),IF(TEXT(A1032,"MMDD")&lt;"0701",TEXT(A1032,"MMDD")&gt;VLOOKUP(R1032,SpeciesValidation!D:W,18,FALSE),TEXT(A1032,"MMDD")&lt;VLOOKUP(R1032,SpeciesValidation!D:W,19,FALSE))),"Date outside expected range for this species",""),"")))</f>
        <v/>
      </c>
      <c r="M1032" s="127" t="str">
        <f>IF(LEN(E1032&amp;"")&gt;0,IF(ISERROR(VLOOKUP(R1032,SpeciesValidation!D:I,6,FALSE)),"",VLOOKUP(R1032,SpeciesValidation!D:I,6,FALSE)),"")</f>
        <v/>
      </c>
      <c r="Q1032" s="36" t="str">
        <f>IF(LEN(E1032&amp;"")&gt;0,IF(ISERROR(VLOOKUP(E1032,SpeciesValidation!B:G,2,FALSE)=TRUE),"",VLOOKUP(E1032,SpeciesValidation!B:G,2,FALSE)),"")</f>
        <v/>
      </c>
      <c r="R1032" s="36" t="str">
        <f>IF(LEN(E1032&amp;"")&gt;0,IF(ISERROR(VLOOKUP(E1032,SpeciesLookup!B:G,4,FALSE)=TRUE),"",VLOOKUP(E1032,SpeciesLookup!B:G,4,FALSE)),"")</f>
        <v/>
      </c>
    </row>
    <row r="1033" spans="1:18" ht="13.2" x14ac:dyDescent="0.25">
      <c r="A1033" s="72"/>
      <c r="B1033" s="73"/>
      <c r="C1033" s="73"/>
      <c r="D1033" s="11"/>
      <c r="E1033" s="74"/>
      <c r="F1033" s="75"/>
      <c r="G1033" s="128" t="str">
        <f>IF(LEN(E1033&amp;"")&gt;0,IF(ISERROR(VLOOKUP(E1033,SpeciesLookup!B:G,6,FALSE)=TRUE),"",VLOOKUP(E1033,SpeciesLookup!B:G,6,FALSE)),"")</f>
        <v/>
      </c>
      <c r="H1033" s="128" t="str">
        <f>IF(LEN(E1033&amp;"")&gt;0,IF(ISERROR(VLOOKUP(E1033,SpeciesLookup!B:G,5,FALSE)=TRUE),"",VLOOKUP(E1033,SpeciesLookup!B:G,5,FALSE)),"")</f>
        <v/>
      </c>
      <c r="I1033" s="11"/>
      <c r="J1033" s="73"/>
      <c r="K1033" s="11"/>
      <c r="L1033" s="127" t="str">
        <f>TRIM(IF(ISERROR(VLOOKUP(R1033,SpeciesValidation!D:T,IF(ISNA(VLOOKUP(J1033,Validation!B$2:C$15,2,FALSE)),FALSE,VLOOKUP(J1033,Validation!B$2:C$15,2,FALSE)))),IF(LEN(E1033&amp;"")&gt;0,"",""),VLOOKUP(R1033,SpeciesValidation!D:T,VLOOKUP(J1033,Validation!B$2:C$15,2,FALSE),FALSE)) &amp; " " &amp; IF(ISERROR(IF(LEFT(J1033,1)="A",IF(IF(VLOOKUP(R1033,SpeciesValidation!D:W,20,FALSE)=FALSE,OR(TEXT(A1033,"MMDD")&lt;VLOOKUP(R1033,SpeciesValidation!D:W,18,FALSE),TEXT(A1033,"MMDD")&gt;VLOOKUP(R1033,SpeciesValidation!D:W,19,FALSE)),IF(TEXT(A1033,"MMDD")&lt;"0701",TEXT(A1033,"MMDD")&gt;VLOOKUP(R1033,SpeciesValidation!D:W,18,FALSE),TEXT(A1033,"MMDD")&lt;VLOOKUP(R1033,SpeciesValidation!D:W,19,FALSE))),"Date outside expected range for this species",""),"")),"",IF(LEFT(J1033,1)="A",IF(IF(VLOOKUP(R1033,SpeciesValidation!D:W,20,FALSE)=FALSE,OR(TEXT(A1033,"MMDD")&lt;VLOOKUP(R1033,SpeciesValidation!D:W,18,FALSE),TEXT(A1033,"MMDD")&gt;VLOOKUP(R1033,SpeciesValidation!D:W,19,FALSE)),IF(TEXT(A1033,"MMDD")&lt;"0701",TEXT(A1033,"MMDD")&gt;VLOOKUP(R1033,SpeciesValidation!D:W,18,FALSE),TEXT(A1033,"MMDD")&lt;VLOOKUP(R1033,SpeciesValidation!D:W,19,FALSE))),"Date outside expected range for this species",""),"")))</f>
        <v/>
      </c>
      <c r="M1033" s="127" t="str">
        <f>IF(LEN(E1033&amp;"")&gt;0,IF(ISERROR(VLOOKUP(R1033,SpeciesValidation!D:I,6,FALSE)),"",VLOOKUP(R1033,SpeciesValidation!D:I,6,FALSE)),"")</f>
        <v/>
      </c>
      <c r="Q1033" s="36" t="str">
        <f>IF(LEN(E1033&amp;"")&gt;0,IF(ISERROR(VLOOKUP(E1033,SpeciesValidation!B:G,2,FALSE)=TRUE),"",VLOOKUP(E1033,SpeciesValidation!B:G,2,FALSE)),"")</f>
        <v/>
      </c>
      <c r="R1033" s="36" t="str">
        <f>IF(LEN(E1033&amp;"")&gt;0,IF(ISERROR(VLOOKUP(E1033,SpeciesLookup!B:G,4,FALSE)=TRUE),"",VLOOKUP(E1033,SpeciesLookup!B:G,4,FALSE)),"")</f>
        <v/>
      </c>
    </row>
    <row r="1034" spans="1:18" ht="13.2" x14ac:dyDescent="0.25">
      <c r="A1034" s="72"/>
      <c r="B1034" s="73"/>
      <c r="C1034" s="73"/>
      <c r="D1034" s="11"/>
      <c r="E1034" s="74"/>
      <c r="F1034" s="75"/>
      <c r="G1034" s="128" t="str">
        <f>IF(LEN(E1034&amp;"")&gt;0,IF(ISERROR(VLOOKUP(E1034,SpeciesLookup!B:G,6,FALSE)=TRUE),"",VLOOKUP(E1034,SpeciesLookup!B:G,6,FALSE)),"")</f>
        <v/>
      </c>
      <c r="H1034" s="128" t="str">
        <f>IF(LEN(E1034&amp;"")&gt;0,IF(ISERROR(VLOOKUP(E1034,SpeciesLookup!B:G,5,FALSE)=TRUE),"",VLOOKUP(E1034,SpeciesLookup!B:G,5,FALSE)),"")</f>
        <v/>
      </c>
      <c r="I1034" s="11"/>
      <c r="J1034" s="73"/>
      <c r="K1034" s="11"/>
      <c r="L1034" s="127" t="str">
        <f>TRIM(IF(ISERROR(VLOOKUP(R1034,SpeciesValidation!D:T,IF(ISNA(VLOOKUP(J1034,Validation!B$2:C$15,2,FALSE)),FALSE,VLOOKUP(J1034,Validation!B$2:C$15,2,FALSE)))),IF(LEN(E1034&amp;"")&gt;0,"",""),VLOOKUP(R1034,SpeciesValidation!D:T,VLOOKUP(J1034,Validation!B$2:C$15,2,FALSE),FALSE)) &amp; " " &amp; IF(ISERROR(IF(LEFT(J1034,1)="A",IF(IF(VLOOKUP(R1034,SpeciesValidation!D:W,20,FALSE)=FALSE,OR(TEXT(A1034,"MMDD")&lt;VLOOKUP(R1034,SpeciesValidation!D:W,18,FALSE),TEXT(A1034,"MMDD")&gt;VLOOKUP(R1034,SpeciesValidation!D:W,19,FALSE)),IF(TEXT(A1034,"MMDD")&lt;"0701",TEXT(A1034,"MMDD")&gt;VLOOKUP(R1034,SpeciesValidation!D:W,18,FALSE),TEXT(A1034,"MMDD")&lt;VLOOKUP(R1034,SpeciesValidation!D:W,19,FALSE))),"Date outside expected range for this species",""),"")),"",IF(LEFT(J1034,1)="A",IF(IF(VLOOKUP(R1034,SpeciesValidation!D:W,20,FALSE)=FALSE,OR(TEXT(A1034,"MMDD")&lt;VLOOKUP(R1034,SpeciesValidation!D:W,18,FALSE),TEXT(A1034,"MMDD")&gt;VLOOKUP(R1034,SpeciesValidation!D:W,19,FALSE)),IF(TEXT(A1034,"MMDD")&lt;"0701",TEXT(A1034,"MMDD")&gt;VLOOKUP(R1034,SpeciesValidation!D:W,18,FALSE),TEXT(A1034,"MMDD")&lt;VLOOKUP(R1034,SpeciesValidation!D:W,19,FALSE))),"Date outside expected range for this species",""),"")))</f>
        <v/>
      </c>
      <c r="M1034" s="127" t="str">
        <f>IF(LEN(E1034&amp;"")&gt;0,IF(ISERROR(VLOOKUP(R1034,SpeciesValidation!D:I,6,FALSE)),"",VLOOKUP(R1034,SpeciesValidation!D:I,6,FALSE)),"")</f>
        <v/>
      </c>
      <c r="Q1034" s="36" t="str">
        <f>IF(LEN(E1034&amp;"")&gt;0,IF(ISERROR(VLOOKUP(E1034,SpeciesValidation!B:G,2,FALSE)=TRUE),"",VLOOKUP(E1034,SpeciesValidation!B:G,2,FALSE)),"")</f>
        <v/>
      </c>
      <c r="R1034" s="36" t="str">
        <f>IF(LEN(E1034&amp;"")&gt;0,IF(ISERROR(VLOOKUP(E1034,SpeciesLookup!B:G,4,FALSE)=TRUE),"",VLOOKUP(E1034,SpeciesLookup!B:G,4,FALSE)),"")</f>
        <v/>
      </c>
    </row>
    <row r="1035" spans="1:18" ht="13.2" x14ac:dyDescent="0.25">
      <c r="A1035" s="72"/>
      <c r="B1035" s="73"/>
      <c r="C1035" s="73"/>
      <c r="D1035" s="11"/>
      <c r="E1035" s="74"/>
      <c r="F1035" s="75"/>
      <c r="G1035" s="128" t="str">
        <f>IF(LEN(E1035&amp;"")&gt;0,IF(ISERROR(VLOOKUP(E1035,SpeciesLookup!B:G,6,FALSE)=TRUE),"",VLOOKUP(E1035,SpeciesLookup!B:G,6,FALSE)),"")</f>
        <v/>
      </c>
      <c r="H1035" s="128" t="str">
        <f>IF(LEN(E1035&amp;"")&gt;0,IF(ISERROR(VLOOKUP(E1035,SpeciesLookup!B:G,5,FALSE)=TRUE),"",VLOOKUP(E1035,SpeciesLookup!B:G,5,FALSE)),"")</f>
        <v/>
      </c>
      <c r="I1035" s="11"/>
      <c r="J1035" s="73"/>
      <c r="K1035" s="11"/>
      <c r="L1035" s="127" t="str">
        <f>TRIM(IF(ISERROR(VLOOKUP(R1035,SpeciesValidation!D:T,IF(ISNA(VLOOKUP(J1035,Validation!B$2:C$15,2,FALSE)),FALSE,VLOOKUP(J1035,Validation!B$2:C$15,2,FALSE)))),IF(LEN(E1035&amp;"")&gt;0,"",""),VLOOKUP(R1035,SpeciesValidation!D:T,VLOOKUP(J1035,Validation!B$2:C$15,2,FALSE),FALSE)) &amp; " " &amp; IF(ISERROR(IF(LEFT(J1035,1)="A",IF(IF(VLOOKUP(R1035,SpeciesValidation!D:W,20,FALSE)=FALSE,OR(TEXT(A1035,"MMDD")&lt;VLOOKUP(R1035,SpeciesValidation!D:W,18,FALSE),TEXT(A1035,"MMDD")&gt;VLOOKUP(R1035,SpeciesValidation!D:W,19,FALSE)),IF(TEXT(A1035,"MMDD")&lt;"0701",TEXT(A1035,"MMDD")&gt;VLOOKUP(R1035,SpeciesValidation!D:W,18,FALSE),TEXT(A1035,"MMDD")&lt;VLOOKUP(R1035,SpeciesValidation!D:W,19,FALSE))),"Date outside expected range for this species",""),"")),"",IF(LEFT(J1035,1)="A",IF(IF(VLOOKUP(R1035,SpeciesValidation!D:W,20,FALSE)=FALSE,OR(TEXT(A1035,"MMDD")&lt;VLOOKUP(R1035,SpeciesValidation!D:W,18,FALSE),TEXT(A1035,"MMDD")&gt;VLOOKUP(R1035,SpeciesValidation!D:W,19,FALSE)),IF(TEXT(A1035,"MMDD")&lt;"0701",TEXT(A1035,"MMDD")&gt;VLOOKUP(R1035,SpeciesValidation!D:W,18,FALSE),TEXT(A1035,"MMDD")&lt;VLOOKUP(R1035,SpeciesValidation!D:W,19,FALSE))),"Date outside expected range for this species",""),"")))</f>
        <v/>
      </c>
      <c r="M1035" s="127" t="str">
        <f>IF(LEN(E1035&amp;"")&gt;0,IF(ISERROR(VLOOKUP(R1035,SpeciesValidation!D:I,6,FALSE)),"",VLOOKUP(R1035,SpeciesValidation!D:I,6,FALSE)),"")</f>
        <v/>
      </c>
      <c r="Q1035" s="36" t="str">
        <f>IF(LEN(E1035&amp;"")&gt;0,IF(ISERROR(VLOOKUP(E1035,SpeciesValidation!B:G,2,FALSE)=TRUE),"",VLOOKUP(E1035,SpeciesValidation!B:G,2,FALSE)),"")</f>
        <v/>
      </c>
      <c r="R1035" s="36" t="str">
        <f>IF(LEN(E1035&amp;"")&gt;0,IF(ISERROR(VLOOKUP(E1035,SpeciesLookup!B:G,4,FALSE)=TRUE),"",VLOOKUP(E1035,SpeciesLookup!B:G,4,FALSE)),"")</f>
        <v/>
      </c>
    </row>
    <row r="1036" spans="1:18" ht="13.2" x14ac:dyDescent="0.25">
      <c r="A1036" s="72"/>
      <c r="B1036" s="73"/>
      <c r="C1036" s="73"/>
      <c r="D1036" s="11"/>
      <c r="E1036" s="74"/>
      <c r="F1036" s="75"/>
      <c r="G1036" s="128" t="str">
        <f>IF(LEN(E1036&amp;"")&gt;0,IF(ISERROR(VLOOKUP(E1036,SpeciesLookup!B:G,6,FALSE)=TRUE),"",VLOOKUP(E1036,SpeciesLookup!B:G,6,FALSE)),"")</f>
        <v/>
      </c>
      <c r="H1036" s="128" t="str">
        <f>IF(LEN(E1036&amp;"")&gt;0,IF(ISERROR(VLOOKUP(E1036,SpeciesLookup!B:G,5,FALSE)=TRUE),"",VLOOKUP(E1036,SpeciesLookup!B:G,5,FALSE)),"")</f>
        <v/>
      </c>
      <c r="I1036" s="11"/>
      <c r="J1036" s="73"/>
      <c r="K1036" s="11"/>
      <c r="L1036" s="127" t="str">
        <f>TRIM(IF(ISERROR(VLOOKUP(R1036,SpeciesValidation!D:T,IF(ISNA(VLOOKUP(J1036,Validation!B$2:C$15,2,FALSE)),FALSE,VLOOKUP(J1036,Validation!B$2:C$15,2,FALSE)))),IF(LEN(E1036&amp;"")&gt;0,"",""),VLOOKUP(R1036,SpeciesValidation!D:T,VLOOKUP(J1036,Validation!B$2:C$15,2,FALSE),FALSE)) &amp; " " &amp; IF(ISERROR(IF(LEFT(J1036,1)="A",IF(IF(VLOOKUP(R1036,SpeciesValidation!D:W,20,FALSE)=FALSE,OR(TEXT(A1036,"MMDD")&lt;VLOOKUP(R1036,SpeciesValidation!D:W,18,FALSE),TEXT(A1036,"MMDD")&gt;VLOOKUP(R1036,SpeciesValidation!D:W,19,FALSE)),IF(TEXT(A1036,"MMDD")&lt;"0701",TEXT(A1036,"MMDD")&gt;VLOOKUP(R1036,SpeciesValidation!D:W,18,FALSE),TEXT(A1036,"MMDD")&lt;VLOOKUP(R1036,SpeciesValidation!D:W,19,FALSE))),"Date outside expected range for this species",""),"")),"",IF(LEFT(J1036,1)="A",IF(IF(VLOOKUP(R1036,SpeciesValidation!D:W,20,FALSE)=FALSE,OR(TEXT(A1036,"MMDD")&lt;VLOOKUP(R1036,SpeciesValidation!D:W,18,FALSE),TEXT(A1036,"MMDD")&gt;VLOOKUP(R1036,SpeciesValidation!D:W,19,FALSE)),IF(TEXT(A1036,"MMDD")&lt;"0701",TEXT(A1036,"MMDD")&gt;VLOOKUP(R1036,SpeciesValidation!D:W,18,FALSE),TEXT(A1036,"MMDD")&lt;VLOOKUP(R1036,SpeciesValidation!D:W,19,FALSE))),"Date outside expected range for this species",""),"")))</f>
        <v/>
      </c>
      <c r="M1036" s="127" t="str">
        <f>IF(LEN(E1036&amp;"")&gt;0,IF(ISERROR(VLOOKUP(R1036,SpeciesValidation!D:I,6,FALSE)),"",VLOOKUP(R1036,SpeciesValidation!D:I,6,FALSE)),"")</f>
        <v/>
      </c>
      <c r="Q1036" s="36" t="str">
        <f>IF(LEN(E1036&amp;"")&gt;0,IF(ISERROR(VLOOKUP(E1036,SpeciesValidation!B:G,2,FALSE)=TRUE),"",VLOOKUP(E1036,SpeciesValidation!B:G,2,FALSE)),"")</f>
        <v/>
      </c>
      <c r="R1036" s="36" t="str">
        <f>IF(LEN(E1036&amp;"")&gt;0,IF(ISERROR(VLOOKUP(E1036,SpeciesLookup!B:G,4,FALSE)=TRUE),"",VLOOKUP(E1036,SpeciesLookup!B:G,4,FALSE)),"")</f>
        <v/>
      </c>
    </row>
    <row r="1037" spans="1:18" ht="13.2" x14ac:dyDescent="0.25">
      <c r="A1037" s="72"/>
      <c r="B1037" s="73"/>
      <c r="C1037" s="73"/>
      <c r="D1037" s="11"/>
      <c r="E1037" s="74"/>
      <c r="F1037" s="75"/>
      <c r="G1037" s="128" t="str">
        <f>IF(LEN(E1037&amp;"")&gt;0,IF(ISERROR(VLOOKUP(E1037,SpeciesLookup!B:G,6,FALSE)=TRUE),"",VLOOKUP(E1037,SpeciesLookup!B:G,6,FALSE)),"")</f>
        <v/>
      </c>
      <c r="H1037" s="128" t="str">
        <f>IF(LEN(E1037&amp;"")&gt;0,IF(ISERROR(VLOOKUP(E1037,SpeciesLookup!B:G,5,FALSE)=TRUE),"",VLOOKUP(E1037,SpeciesLookup!B:G,5,FALSE)),"")</f>
        <v/>
      </c>
      <c r="I1037" s="11"/>
      <c r="J1037" s="73"/>
      <c r="K1037" s="11"/>
      <c r="L1037" s="127" t="str">
        <f>TRIM(IF(ISERROR(VLOOKUP(R1037,SpeciesValidation!D:T,IF(ISNA(VLOOKUP(J1037,Validation!B$2:C$15,2,FALSE)),FALSE,VLOOKUP(J1037,Validation!B$2:C$15,2,FALSE)))),IF(LEN(E1037&amp;"")&gt;0,"",""),VLOOKUP(R1037,SpeciesValidation!D:T,VLOOKUP(J1037,Validation!B$2:C$15,2,FALSE),FALSE)) &amp; " " &amp; IF(ISERROR(IF(LEFT(J1037,1)="A",IF(IF(VLOOKUP(R1037,SpeciesValidation!D:W,20,FALSE)=FALSE,OR(TEXT(A1037,"MMDD")&lt;VLOOKUP(R1037,SpeciesValidation!D:W,18,FALSE),TEXT(A1037,"MMDD")&gt;VLOOKUP(R1037,SpeciesValidation!D:W,19,FALSE)),IF(TEXT(A1037,"MMDD")&lt;"0701",TEXT(A1037,"MMDD")&gt;VLOOKUP(R1037,SpeciesValidation!D:W,18,FALSE),TEXT(A1037,"MMDD")&lt;VLOOKUP(R1037,SpeciesValidation!D:W,19,FALSE))),"Date outside expected range for this species",""),"")),"",IF(LEFT(J1037,1)="A",IF(IF(VLOOKUP(R1037,SpeciesValidation!D:W,20,FALSE)=FALSE,OR(TEXT(A1037,"MMDD")&lt;VLOOKUP(R1037,SpeciesValidation!D:W,18,FALSE),TEXT(A1037,"MMDD")&gt;VLOOKUP(R1037,SpeciesValidation!D:W,19,FALSE)),IF(TEXT(A1037,"MMDD")&lt;"0701",TEXT(A1037,"MMDD")&gt;VLOOKUP(R1037,SpeciesValidation!D:W,18,FALSE),TEXT(A1037,"MMDD")&lt;VLOOKUP(R1037,SpeciesValidation!D:W,19,FALSE))),"Date outside expected range for this species",""),"")))</f>
        <v/>
      </c>
      <c r="M1037" s="127" t="str">
        <f>IF(LEN(E1037&amp;"")&gt;0,IF(ISERROR(VLOOKUP(R1037,SpeciesValidation!D:I,6,FALSE)),"",VLOOKUP(R1037,SpeciesValidation!D:I,6,FALSE)),"")</f>
        <v/>
      </c>
      <c r="Q1037" s="36" t="str">
        <f>IF(LEN(E1037&amp;"")&gt;0,IF(ISERROR(VLOOKUP(E1037,SpeciesValidation!B:G,2,FALSE)=TRUE),"",VLOOKUP(E1037,SpeciesValidation!B:G,2,FALSE)),"")</f>
        <v/>
      </c>
      <c r="R1037" s="36" t="str">
        <f>IF(LEN(E1037&amp;"")&gt;0,IF(ISERROR(VLOOKUP(E1037,SpeciesLookup!B:G,4,FALSE)=TRUE),"",VLOOKUP(E1037,SpeciesLookup!B:G,4,FALSE)),"")</f>
        <v/>
      </c>
    </row>
    <row r="1038" spans="1:18" ht="13.2" x14ac:dyDescent="0.25">
      <c r="A1038" s="72"/>
      <c r="B1038" s="73"/>
      <c r="C1038" s="73"/>
      <c r="D1038" s="11"/>
      <c r="E1038" s="74"/>
      <c r="F1038" s="75"/>
      <c r="G1038" s="128" t="str">
        <f>IF(LEN(E1038&amp;"")&gt;0,IF(ISERROR(VLOOKUP(E1038,SpeciesLookup!B:G,6,FALSE)=TRUE),"",VLOOKUP(E1038,SpeciesLookup!B:G,6,FALSE)),"")</f>
        <v/>
      </c>
      <c r="H1038" s="128" t="str">
        <f>IF(LEN(E1038&amp;"")&gt;0,IF(ISERROR(VLOOKUP(E1038,SpeciesLookup!B:G,5,FALSE)=TRUE),"",VLOOKUP(E1038,SpeciesLookup!B:G,5,FALSE)),"")</f>
        <v/>
      </c>
      <c r="I1038" s="11"/>
      <c r="J1038" s="73"/>
      <c r="K1038" s="11"/>
      <c r="L1038" s="127" t="str">
        <f>TRIM(IF(ISERROR(VLOOKUP(R1038,SpeciesValidation!D:T,IF(ISNA(VLOOKUP(J1038,Validation!B$2:C$15,2,FALSE)),FALSE,VLOOKUP(J1038,Validation!B$2:C$15,2,FALSE)))),IF(LEN(E1038&amp;"")&gt;0,"",""),VLOOKUP(R1038,SpeciesValidation!D:T,VLOOKUP(J1038,Validation!B$2:C$15,2,FALSE),FALSE)) &amp; " " &amp; IF(ISERROR(IF(LEFT(J1038,1)="A",IF(IF(VLOOKUP(R1038,SpeciesValidation!D:W,20,FALSE)=FALSE,OR(TEXT(A1038,"MMDD")&lt;VLOOKUP(R1038,SpeciesValidation!D:W,18,FALSE),TEXT(A1038,"MMDD")&gt;VLOOKUP(R1038,SpeciesValidation!D:W,19,FALSE)),IF(TEXT(A1038,"MMDD")&lt;"0701",TEXT(A1038,"MMDD")&gt;VLOOKUP(R1038,SpeciesValidation!D:W,18,FALSE),TEXT(A1038,"MMDD")&lt;VLOOKUP(R1038,SpeciesValidation!D:W,19,FALSE))),"Date outside expected range for this species",""),"")),"",IF(LEFT(J1038,1)="A",IF(IF(VLOOKUP(R1038,SpeciesValidation!D:W,20,FALSE)=FALSE,OR(TEXT(A1038,"MMDD")&lt;VLOOKUP(R1038,SpeciesValidation!D:W,18,FALSE),TEXT(A1038,"MMDD")&gt;VLOOKUP(R1038,SpeciesValidation!D:W,19,FALSE)),IF(TEXT(A1038,"MMDD")&lt;"0701",TEXT(A1038,"MMDD")&gt;VLOOKUP(R1038,SpeciesValidation!D:W,18,FALSE),TEXT(A1038,"MMDD")&lt;VLOOKUP(R1038,SpeciesValidation!D:W,19,FALSE))),"Date outside expected range for this species",""),"")))</f>
        <v/>
      </c>
      <c r="M1038" s="127" t="str">
        <f>IF(LEN(E1038&amp;"")&gt;0,IF(ISERROR(VLOOKUP(R1038,SpeciesValidation!D:I,6,FALSE)),"",VLOOKUP(R1038,SpeciesValidation!D:I,6,FALSE)),"")</f>
        <v/>
      </c>
      <c r="Q1038" s="36" t="str">
        <f>IF(LEN(E1038&amp;"")&gt;0,IF(ISERROR(VLOOKUP(E1038,SpeciesValidation!B:G,2,FALSE)=TRUE),"",VLOOKUP(E1038,SpeciesValidation!B:G,2,FALSE)),"")</f>
        <v/>
      </c>
      <c r="R1038" s="36" t="str">
        <f>IF(LEN(E1038&amp;"")&gt;0,IF(ISERROR(VLOOKUP(E1038,SpeciesLookup!B:G,4,FALSE)=TRUE),"",VLOOKUP(E1038,SpeciesLookup!B:G,4,FALSE)),"")</f>
        <v/>
      </c>
    </row>
    <row r="1039" spans="1:18" ht="13.2" x14ac:dyDescent="0.25">
      <c r="A1039" s="72"/>
      <c r="B1039" s="73"/>
      <c r="C1039" s="73"/>
      <c r="D1039" s="11"/>
      <c r="E1039" s="74"/>
      <c r="F1039" s="75"/>
      <c r="G1039" s="128" t="str">
        <f>IF(LEN(E1039&amp;"")&gt;0,IF(ISERROR(VLOOKUP(E1039,SpeciesLookup!B:G,6,FALSE)=TRUE),"",VLOOKUP(E1039,SpeciesLookup!B:G,6,FALSE)),"")</f>
        <v/>
      </c>
      <c r="H1039" s="128" t="str">
        <f>IF(LEN(E1039&amp;"")&gt;0,IF(ISERROR(VLOOKUP(E1039,SpeciesLookup!B:G,5,FALSE)=TRUE),"",VLOOKUP(E1039,SpeciesLookup!B:G,5,FALSE)),"")</f>
        <v/>
      </c>
      <c r="I1039" s="11"/>
      <c r="J1039" s="73"/>
      <c r="K1039" s="11"/>
      <c r="L1039" s="127" t="str">
        <f>TRIM(IF(ISERROR(VLOOKUP(R1039,SpeciesValidation!D:T,IF(ISNA(VLOOKUP(J1039,Validation!B$2:C$15,2,FALSE)),FALSE,VLOOKUP(J1039,Validation!B$2:C$15,2,FALSE)))),IF(LEN(E1039&amp;"")&gt;0,"",""),VLOOKUP(R1039,SpeciesValidation!D:T,VLOOKUP(J1039,Validation!B$2:C$15,2,FALSE),FALSE)) &amp; " " &amp; IF(ISERROR(IF(LEFT(J1039,1)="A",IF(IF(VLOOKUP(R1039,SpeciesValidation!D:W,20,FALSE)=FALSE,OR(TEXT(A1039,"MMDD")&lt;VLOOKUP(R1039,SpeciesValidation!D:W,18,FALSE),TEXT(A1039,"MMDD")&gt;VLOOKUP(R1039,SpeciesValidation!D:W,19,FALSE)),IF(TEXT(A1039,"MMDD")&lt;"0701",TEXT(A1039,"MMDD")&gt;VLOOKUP(R1039,SpeciesValidation!D:W,18,FALSE),TEXT(A1039,"MMDD")&lt;VLOOKUP(R1039,SpeciesValidation!D:W,19,FALSE))),"Date outside expected range for this species",""),"")),"",IF(LEFT(J1039,1)="A",IF(IF(VLOOKUP(R1039,SpeciesValidation!D:W,20,FALSE)=FALSE,OR(TEXT(A1039,"MMDD")&lt;VLOOKUP(R1039,SpeciesValidation!D:W,18,FALSE),TEXT(A1039,"MMDD")&gt;VLOOKUP(R1039,SpeciesValidation!D:W,19,FALSE)),IF(TEXT(A1039,"MMDD")&lt;"0701",TEXT(A1039,"MMDD")&gt;VLOOKUP(R1039,SpeciesValidation!D:W,18,FALSE),TEXT(A1039,"MMDD")&lt;VLOOKUP(R1039,SpeciesValidation!D:W,19,FALSE))),"Date outside expected range for this species",""),"")))</f>
        <v/>
      </c>
      <c r="M1039" s="127" t="str">
        <f>IF(LEN(E1039&amp;"")&gt;0,IF(ISERROR(VLOOKUP(R1039,SpeciesValidation!D:I,6,FALSE)),"",VLOOKUP(R1039,SpeciesValidation!D:I,6,FALSE)),"")</f>
        <v/>
      </c>
      <c r="Q1039" s="36" t="str">
        <f>IF(LEN(E1039&amp;"")&gt;0,IF(ISERROR(VLOOKUP(E1039,SpeciesValidation!B:G,2,FALSE)=TRUE),"",VLOOKUP(E1039,SpeciesValidation!B:G,2,FALSE)),"")</f>
        <v/>
      </c>
      <c r="R1039" s="36" t="str">
        <f>IF(LEN(E1039&amp;"")&gt;0,IF(ISERROR(VLOOKUP(E1039,SpeciesLookup!B:G,4,FALSE)=TRUE),"",VLOOKUP(E1039,SpeciesLookup!B:G,4,FALSE)),"")</f>
        <v/>
      </c>
    </row>
    <row r="1040" spans="1:18" ht="13.2" x14ac:dyDescent="0.25">
      <c r="A1040" s="72"/>
      <c r="B1040" s="73"/>
      <c r="C1040" s="73"/>
      <c r="D1040" s="11"/>
      <c r="E1040" s="74"/>
      <c r="F1040" s="75"/>
      <c r="G1040" s="128" t="str">
        <f>IF(LEN(E1040&amp;"")&gt;0,IF(ISERROR(VLOOKUP(E1040,SpeciesLookup!B:G,6,FALSE)=TRUE),"",VLOOKUP(E1040,SpeciesLookup!B:G,6,FALSE)),"")</f>
        <v/>
      </c>
      <c r="H1040" s="128" t="str">
        <f>IF(LEN(E1040&amp;"")&gt;0,IF(ISERROR(VLOOKUP(E1040,SpeciesLookup!B:G,5,FALSE)=TRUE),"",VLOOKUP(E1040,SpeciesLookup!B:G,5,FALSE)),"")</f>
        <v/>
      </c>
      <c r="I1040" s="11"/>
      <c r="J1040" s="73"/>
      <c r="K1040" s="11"/>
      <c r="L1040" s="127" t="str">
        <f>TRIM(IF(ISERROR(VLOOKUP(R1040,SpeciesValidation!D:T,IF(ISNA(VLOOKUP(J1040,Validation!B$2:C$15,2,FALSE)),FALSE,VLOOKUP(J1040,Validation!B$2:C$15,2,FALSE)))),IF(LEN(E1040&amp;"")&gt;0,"",""),VLOOKUP(R1040,SpeciesValidation!D:T,VLOOKUP(J1040,Validation!B$2:C$15,2,FALSE),FALSE)) &amp; " " &amp; IF(ISERROR(IF(LEFT(J1040,1)="A",IF(IF(VLOOKUP(R1040,SpeciesValidation!D:W,20,FALSE)=FALSE,OR(TEXT(A1040,"MMDD")&lt;VLOOKUP(R1040,SpeciesValidation!D:W,18,FALSE),TEXT(A1040,"MMDD")&gt;VLOOKUP(R1040,SpeciesValidation!D:W,19,FALSE)),IF(TEXT(A1040,"MMDD")&lt;"0701",TEXT(A1040,"MMDD")&gt;VLOOKUP(R1040,SpeciesValidation!D:W,18,FALSE),TEXT(A1040,"MMDD")&lt;VLOOKUP(R1040,SpeciesValidation!D:W,19,FALSE))),"Date outside expected range for this species",""),"")),"",IF(LEFT(J1040,1)="A",IF(IF(VLOOKUP(R1040,SpeciesValidation!D:W,20,FALSE)=FALSE,OR(TEXT(A1040,"MMDD")&lt;VLOOKUP(R1040,SpeciesValidation!D:W,18,FALSE),TEXT(A1040,"MMDD")&gt;VLOOKUP(R1040,SpeciesValidation!D:W,19,FALSE)),IF(TEXT(A1040,"MMDD")&lt;"0701",TEXT(A1040,"MMDD")&gt;VLOOKUP(R1040,SpeciesValidation!D:W,18,FALSE),TEXT(A1040,"MMDD")&lt;VLOOKUP(R1040,SpeciesValidation!D:W,19,FALSE))),"Date outside expected range for this species",""),"")))</f>
        <v/>
      </c>
      <c r="M1040" s="127" t="str">
        <f>IF(LEN(E1040&amp;"")&gt;0,IF(ISERROR(VLOOKUP(R1040,SpeciesValidation!D:I,6,FALSE)),"",VLOOKUP(R1040,SpeciesValidation!D:I,6,FALSE)),"")</f>
        <v/>
      </c>
      <c r="Q1040" s="36" t="str">
        <f>IF(LEN(E1040&amp;"")&gt;0,IF(ISERROR(VLOOKUP(E1040,SpeciesValidation!B:G,2,FALSE)=TRUE),"",VLOOKUP(E1040,SpeciesValidation!B:G,2,FALSE)),"")</f>
        <v/>
      </c>
      <c r="R1040" s="36" t="str">
        <f>IF(LEN(E1040&amp;"")&gt;0,IF(ISERROR(VLOOKUP(E1040,SpeciesLookup!B:G,4,FALSE)=TRUE),"",VLOOKUP(E1040,SpeciesLookup!B:G,4,FALSE)),"")</f>
        <v/>
      </c>
    </row>
    <row r="1041" spans="1:18" ht="13.2" x14ac:dyDescent="0.25">
      <c r="A1041" s="72"/>
      <c r="B1041" s="73"/>
      <c r="C1041" s="73"/>
      <c r="D1041" s="11"/>
      <c r="E1041" s="74"/>
      <c r="F1041" s="75"/>
      <c r="G1041" s="128" t="str">
        <f>IF(LEN(E1041&amp;"")&gt;0,IF(ISERROR(VLOOKUP(E1041,SpeciesLookup!B:G,6,FALSE)=TRUE),"",VLOOKUP(E1041,SpeciesLookup!B:G,6,FALSE)),"")</f>
        <v/>
      </c>
      <c r="H1041" s="128" t="str">
        <f>IF(LEN(E1041&amp;"")&gt;0,IF(ISERROR(VLOOKUP(E1041,SpeciesLookup!B:G,5,FALSE)=TRUE),"",VLOOKUP(E1041,SpeciesLookup!B:G,5,FALSE)),"")</f>
        <v/>
      </c>
      <c r="I1041" s="11"/>
      <c r="J1041" s="73"/>
      <c r="K1041" s="11"/>
      <c r="L1041" s="127" t="str">
        <f>TRIM(IF(ISERROR(VLOOKUP(R1041,SpeciesValidation!D:T,IF(ISNA(VLOOKUP(J1041,Validation!B$2:C$15,2,FALSE)),FALSE,VLOOKUP(J1041,Validation!B$2:C$15,2,FALSE)))),IF(LEN(E1041&amp;"")&gt;0,"",""),VLOOKUP(R1041,SpeciesValidation!D:T,VLOOKUP(J1041,Validation!B$2:C$15,2,FALSE),FALSE)) &amp; " " &amp; IF(ISERROR(IF(LEFT(J1041,1)="A",IF(IF(VLOOKUP(R1041,SpeciesValidation!D:W,20,FALSE)=FALSE,OR(TEXT(A1041,"MMDD")&lt;VLOOKUP(R1041,SpeciesValidation!D:W,18,FALSE),TEXT(A1041,"MMDD")&gt;VLOOKUP(R1041,SpeciesValidation!D:W,19,FALSE)),IF(TEXT(A1041,"MMDD")&lt;"0701",TEXT(A1041,"MMDD")&gt;VLOOKUP(R1041,SpeciesValidation!D:W,18,FALSE),TEXT(A1041,"MMDD")&lt;VLOOKUP(R1041,SpeciesValidation!D:W,19,FALSE))),"Date outside expected range for this species",""),"")),"",IF(LEFT(J1041,1)="A",IF(IF(VLOOKUP(R1041,SpeciesValidation!D:W,20,FALSE)=FALSE,OR(TEXT(A1041,"MMDD")&lt;VLOOKUP(R1041,SpeciesValidation!D:W,18,FALSE),TEXT(A1041,"MMDD")&gt;VLOOKUP(R1041,SpeciesValidation!D:W,19,FALSE)),IF(TEXT(A1041,"MMDD")&lt;"0701",TEXT(A1041,"MMDD")&gt;VLOOKUP(R1041,SpeciesValidation!D:W,18,FALSE),TEXT(A1041,"MMDD")&lt;VLOOKUP(R1041,SpeciesValidation!D:W,19,FALSE))),"Date outside expected range for this species",""),"")))</f>
        <v/>
      </c>
      <c r="M1041" s="127" t="str">
        <f>IF(LEN(E1041&amp;"")&gt;0,IF(ISERROR(VLOOKUP(R1041,SpeciesValidation!D:I,6,FALSE)),"",VLOOKUP(R1041,SpeciesValidation!D:I,6,FALSE)),"")</f>
        <v/>
      </c>
      <c r="Q1041" s="36" t="str">
        <f>IF(LEN(E1041&amp;"")&gt;0,IF(ISERROR(VLOOKUP(E1041,SpeciesValidation!B:G,2,FALSE)=TRUE),"",VLOOKUP(E1041,SpeciesValidation!B:G,2,FALSE)),"")</f>
        <v/>
      </c>
      <c r="R1041" s="36" t="str">
        <f>IF(LEN(E1041&amp;"")&gt;0,IF(ISERROR(VLOOKUP(E1041,SpeciesLookup!B:G,4,FALSE)=TRUE),"",VLOOKUP(E1041,SpeciesLookup!B:G,4,FALSE)),"")</f>
        <v/>
      </c>
    </row>
    <row r="1042" spans="1:18" ht="13.2" x14ac:dyDescent="0.25">
      <c r="A1042" s="72"/>
      <c r="B1042" s="73"/>
      <c r="C1042" s="73"/>
      <c r="D1042" s="11"/>
      <c r="E1042" s="74"/>
      <c r="F1042" s="75"/>
      <c r="G1042" s="128" t="str">
        <f>IF(LEN(E1042&amp;"")&gt;0,IF(ISERROR(VLOOKUP(E1042,SpeciesLookup!B:G,6,FALSE)=TRUE),"",VLOOKUP(E1042,SpeciesLookup!B:G,6,FALSE)),"")</f>
        <v/>
      </c>
      <c r="H1042" s="128" t="str">
        <f>IF(LEN(E1042&amp;"")&gt;0,IF(ISERROR(VLOOKUP(E1042,SpeciesLookup!B:G,5,FALSE)=TRUE),"",VLOOKUP(E1042,SpeciesLookup!B:G,5,FALSE)),"")</f>
        <v/>
      </c>
      <c r="I1042" s="11"/>
      <c r="J1042" s="73"/>
      <c r="K1042" s="11"/>
      <c r="L1042" s="127" t="str">
        <f>TRIM(IF(ISERROR(VLOOKUP(R1042,SpeciesValidation!D:T,IF(ISNA(VLOOKUP(J1042,Validation!B$2:C$15,2,FALSE)),FALSE,VLOOKUP(J1042,Validation!B$2:C$15,2,FALSE)))),IF(LEN(E1042&amp;"")&gt;0,"",""),VLOOKUP(R1042,SpeciesValidation!D:T,VLOOKUP(J1042,Validation!B$2:C$15,2,FALSE),FALSE)) &amp; " " &amp; IF(ISERROR(IF(LEFT(J1042,1)="A",IF(IF(VLOOKUP(R1042,SpeciesValidation!D:W,20,FALSE)=FALSE,OR(TEXT(A1042,"MMDD")&lt;VLOOKUP(R1042,SpeciesValidation!D:W,18,FALSE),TEXT(A1042,"MMDD")&gt;VLOOKUP(R1042,SpeciesValidation!D:W,19,FALSE)),IF(TEXT(A1042,"MMDD")&lt;"0701",TEXT(A1042,"MMDD")&gt;VLOOKUP(R1042,SpeciesValidation!D:W,18,FALSE),TEXT(A1042,"MMDD")&lt;VLOOKUP(R1042,SpeciesValidation!D:W,19,FALSE))),"Date outside expected range for this species",""),"")),"",IF(LEFT(J1042,1)="A",IF(IF(VLOOKUP(R1042,SpeciesValidation!D:W,20,FALSE)=FALSE,OR(TEXT(A1042,"MMDD")&lt;VLOOKUP(R1042,SpeciesValidation!D:W,18,FALSE),TEXT(A1042,"MMDD")&gt;VLOOKUP(R1042,SpeciesValidation!D:W,19,FALSE)),IF(TEXT(A1042,"MMDD")&lt;"0701",TEXT(A1042,"MMDD")&gt;VLOOKUP(R1042,SpeciesValidation!D:W,18,FALSE),TEXT(A1042,"MMDD")&lt;VLOOKUP(R1042,SpeciesValidation!D:W,19,FALSE))),"Date outside expected range for this species",""),"")))</f>
        <v/>
      </c>
      <c r="M1042" s="127" t="str">
        <f>IF(LEN(E1042&amp;"")&gt;0,IF(ISERROR(VLOOKUP(R1042,SpeciesValidation!D:I,6,FALSE)),"",VLOOKUP(R1042,SpeciesValidation!D:I,6,FALSE)),"")</f>
        <v/>
      </c>
      <c r="Q1042" s="36" t="str">
        <f>IF(LEN(E1042&amp;"")&gt;0,IF(ISERROR(VLOOKUP(E1042,SpeciesValidation!B:G,2,FALSE)=TRUE),"",VLOOKUP(E1042,SpeciesValidation!B:G,2,FALSE)),"")</f>
        <v/>
      </c>
      <c r="R1042" s="36" t="str">
        <f>IF(LEN(E1042&amp;"")&gt;0,IF(ISERROR(VLOOKUP(E1042,SpeciesLookup!B:G,4,FALSE)=TRUE),"",VLOOKUP(E1042,SpeciesLookup!B:G,4,FALSE)),"")</f>
        <v/>
      </c>
    </row>
    <row r="1043" spans="1:18" ht="13.2" x14ac:dyDescent="0.25">
      <c r="A1043" s="72"/>
      <c r="B1043" s="73"/>
      <c r="C1043" s="73"/>
      <c r="D1043" s="11"/>
      <c r="E1043" s="74"/>
      <c r="F1043" s="75"/>
      <c r="G1043" s="128" t="str">
        <f>IF(LEN(E1043&amp;"")&gt;0,IF(ISERROR(VLOOKUP(E1043,SpeciesLookup!B:G,6,FALSE)=TRUE),"",VLOOKUP(E1043,SpeciesLookup!B:G,6,FALSE)),"")</f>
        <v/>
      </c>
      <c r="H1043" s="128" t="str">
        <f>IF(LEN(E1043&amp;"")&gt;0,IF(ISERROR(VLOOKUP(E1043,SpeciesLookup!B:G,5,FALSE)=TRUE),"",VLOOKUP(E1043,SpeciesLookup!B:G,5,FALSE)),"")</f>
        <v/>
      </c>
      <c r="I1043" s="11"/>
      <c r="J1043" s="73"/>
      <c r="K1043" s="11"/>
      <c r="L1043" s="127" t="str">
        <f>TRIM(IF(ISERROR(VLOOKUP(R1043,SpeciesValidation!D:T,IF(ISNA(VLOOKUP(J1043,Validation!B$2:C$15,2,FALSE)),FALSE,VLOOKUP(J1043,Validation!B$2:C$15,2,FALSE)))),IF(LEN(E1043&amp;"")&gt;0,"",""),VLOOKUP(R1043,SpeciesValidation!D:T,VLOOKUP(J1043,Validation!B$2:C$15,2,FALSE),FALSE)) &amp; " " &amp; IF(ISERROR(IF(LEFT(J1043,1)="A",IF(IF(VLOOKUP(R1043,SpeciesValidation!D:W,20,FALSE)=FALSE,OR(TEXT(A1043,"MMDD")&lt;VLOOKUP(R1043,SpeciesValidation!D:W,18,FALSE),TEXT(A1043,"MMDD")&gt;VLOOKUP(R1043,SpeciesValidation!D:W,19,FALSE)),IF(TEXT(A1043,"MMDD")&lt;"0701",TEXT(A1043,"MMDD")&gt;VLOOKUP(R1043,SpeciesValidation!D:W,18,FALSE),TEXT(A1043,"MMDD")&lt;VLOOKUP(R1043,SpeciesValidation!D:W,19,FALSE))),"Date outside expected range for this species",""),"")),"",IF(LEFT(J1043,1)="A",IF(IF(VLOOKUP(R1043,SpeciesValidation!D:W,20,FALSE)=FALSE,OR(TEXT(A1043,"MMDD")&lt;VLOOKUP(R1043,SpeciesValidation!D:W,18,FALSE),TEXT(A1043,"MMDD")&gt;VLOOKUP(R1043,SpeciesValidation!D:W,19,FALSE)),IF(TEXT(A1043,"MMDD")&lt;"0701",TEXT(A1043,"MMDD")&gt;VLOOKUP(R1043,SpeciesValidation!D:W,18,FALSE),TEXT(A1043,"MMDD")&lt;VLOOKUP(R1043,SpeciesValidation!D:W,19,FALSE))),"Date outside expected range for this species",""),"")))</f>
        <v/>
      </c>
      <c r="M1043" s="127" t="str">
        <f>IF(LEN(E1043&amp;"")&gt;0,IF(ISERROR(VLOOKUP(R1043,SpeciesValidation!D:I,6,FALSE)),"",VLOOKUP(R1043,SpeciesValidation!D:I,6,FALSE)),"")</f>
        <v/>
      </c>
      <c r="Q1043" s="36" t="str">
        <f>IF(LEN(E1043&amp;"")&gt;0,IF(ISERROR(VLOOKUP(E1043,SpeciesValidation!B:G,2,FALSE)=TRUE),"",VLOOKUP(E1043,SpeciesValidation!B:G,2,FALSE)),"")</f>
        <v/>
      </c>
      <c r="R1043" s="36" t="str">
        <f>IF(LEN(E1043&amp;"")&gt;0,IF(ISERROR(VLOOKUP(E1043,SpeciesLookup!B:G,4,FALSE)=TRUE),"",VLOOKUP(E1043,SpeciesLookup!B:G,4,FALSE)),"")</f>
        <v/>
      </c>
    </row>
    <row r="1044" spans="1:18" ht="13.2" x14ac:dyDescent="0.25">
      <c r="A1044" s="72"/>
      <c r="B1044" s="73"/>
      <c r="C1044" s="73"/>
      <c r="D1044" s="11"/>
      <c r="E1044" s="74"/>
      <c r="F1044" s="75"/>
      <c r="G1044" s="128" t="str">
        <f>IF(LEN(E1044&amp;"")&gt;0,IF(ISERROR(VLOOKUP(E1044,SpeciesLookup!B:G,6,FALSE)=TRUE),"",VLOOKUP(E1044,SpeciesLookup!B:G,6,FALSE)),"")</f>
        <v/>
      </c>
      <c r="H1044" s="128" t="str">
        <f>IF(LEN(E1044&amp;"")&gt;0,IF(ISERROR(VLOOKUP(E1044,SpeciesLookup!B:G,5,FALSE)=TRUE),"",VLOOKUP(E1044,SpeciesLookup!B:G,5,FALSE)),"")</f>
        <v/>
      </c>
      <c r="I1044" s="11"/>
      <c r="J1044" s="73"/>
      <c r="K1044" s="11"/>
      <c r="L1044" s="127" t="str">
        <f>TRIM(IF(ISERROR(VLOOKUP(R1044,SpeciesValidation!D:T,IF(ISNA(VLOOKUP(J1044,Validation!B$2:C$15,2,FALSE)),FALSE,VLOOKUP(J1044,Validation!B$2:C$15,2,FALSE)))),IF(LEN(E1044&amp;"")&gt;0,"",""),VLOOKUP(R1044,SpeciesValidation!D:T,VLOOKUP(J1044,Validation!B$2:C$15,2,FALSE),FALSE)) &amp; " " &amp; IF(ISERROR(IF(LEFT(J1044,1)="A",IF(IF(VLOOKUP(R1044,SpeciesValidation!D:W,20,FALSE)=FALSE,OR(TEXT(A1044,"MMDD")&lt;VLOOKUP(R1044,SpeciesValidation!D:W,18,FALSE),TEXT(A1044,"MMDD")&gt;VLOOKUP(R1044,SpeciesValidation!D:W,19,FALSE)),IF(TEXT(A1044,"MMDD")&lt;"0701",TEXT(A1044,"MMDD")&gt;VLOOKUP(R1044,SpeciesValidation!D:W,18,FALSE),TEXT(A1044,"MMDD")&lt;VLOOKUP(R1044,SpeciesValidation!D:W,19,FALSE))),"Date outside expected range for this species",""),"")),"",IF(LEFT(J1044,1)="A",IF(IF(VLOOKUP(R1044,SpeciesValidation!D:W,20,FALSE)=FALSE,OR(TEXT(A1044,"MMDD")&lt;VLOOKUP(R1044,SpeciesValidation!D:W,18,FALSE),TEXT(A1044,"MMDD")&gt;VLOOKUP(R1044,SpeciesValidation!D:W,19,FALSE)),IF(TEXT(A1044,"MMDD")&lt;"0701",TEXT(A1044,"MMDD")&gt;VLOOKUP(R1044,SpeciesValidation!D:W,18,FALSE),TEXT(A1044,"MMDD")&lt;VLOOKUP(R1044,SpeciesValidation!D:W,19,FALSE))),"Date outside expected range for this species",""),"")))</f>
        <v/>
      </c>
      <c r="M1044" s="127" t="str">
        <f>IF(LEN(E1044&amp;"")&gt;0,IF(ISERROR(VLOOKUP(R1044,SpeciesValidation!D:I,6,FALSE)),"",VLOOKUP(R1044,SpeciesValidation!D:I,6,FALSE)),"")</f>
        <v/>
      </c>
      <c r="Q1044" s="36" t="str">
        <f>IF(LEN(E1044&amp;"")&gt;0,IF(ISERROR(VLOOKUP(E1044,SpeciesValidation!B:G,2,FALSE)=TRUE),"",VLOOKUP(E1044,SpeciesValidation!B:G,2,FALSE)),"")</f>
        <v/>
      </c>
      <c r="R1044" s="36" t="str">
        <f>IF(LEN(E1044&amp;"")&gt;0,IF(ISERROR(VLOOKUP(E1044,SpeciesLookup!B:G,4,FALSE)=TRUE),"",VLOOKUP(E1044,SpeciesLookup!B:G,4,FALSE)),"")</f>
        <v/>
      </c>
    </row>
    <row r="1045" spans="1:18" ht="13.2" x14ac:dyDescent="0.25">
      <c r="A1045" s="72"/>
      <c r="B1045" s="73"/>
      <c r="C1045" s="73"/>
      <c r="D1045" s="11"/>
      <c r="E1045" s="74"/>
      <c r="F1045" s="75"/>
      <c r="G1045" s="128" t="str">
        <f>IF(LEN(E1045&amp;"")&gt;0,IF(ISERROR(VLOOKUP(E1045,SpeciesLookup!B:G,6,FALSE)=TRUE),"",VLOOKUP(E1045,SpeciesLookup!B:G,6,FALSE)),"")</f>
        <v/>
      </c>
      <c r="H1045" s="128" t="str">
        <f>IF(LEN(E1045&amp;"")&gt;0,IF(ISERROR(VLOOKUP(E1045,SpeciesLookup!B:G,5,FALSE)=TRUE),"",VLOOKUP(E1045,SpeciesLookup!B:G,5,FALSE)),"")</f>
        <v/>
      </c>
      <c r="I1045" s="11"/>
      <c r="J1045" s="73"/>
      <c r="K1045" s="11"/>
      <c r="L1045" s="127" t="str">
        <f>TRIM(IF(ISERROR(VLOOKUP(R1045,SpeciesValidation!D:T,IF(ISNA(VLOOKUP(J1045,Validation!B$2:C$15,2,FALSE)),FALSE,VLOOKUP(J1045,Validation!B$2:C$15,2,FALSE)))),IF(LEN(E1045&amp;"")&gt;0,"",""),VLOOKUP(R1045,SpeciesValidation!D:T,VLOOKUP(J1045,Validation!B$2:C$15,2,FALSE),FALSE)) &amp; " " &amp; IF(ISERROR(IF(LEFT(J1045,1)="A",IF(IF(VLOOKUP(R1045,SpeciesValidation!D:W,20,FALSE)=FALSE,OR(TEXT(A1045,"MMDD")&lt;VLOOKUP(R1045,SpeciesValidation!D:W,18,FALSE),TEXT(A1045,"MMDD")&gt;VLOOKUP(R1045,SpeciesValidation!D:W,19,FALSE)),IF(TEXT(A1045,"MMDD")&lt;"0701",TEXT(A1045,"MMDD")&gt;VLOOKUP(R1045,SpeciesValidation!D:W,18,FALSE),TEXT(A1045,"MMDD")&lt;VLOOKUP(R1045,SpeciesValidation!D:W,19,FALSE))),"Date outside expected range for this species",""),"")),"",IF(LEFT(J1045,1)="A",IF(IF(VLOOKUP(R1045,SpeciesValidation!D:W,20,FALSE)=FALSE,OR(TEXT(A1045,"MMDD")&lt;VLOOKUP(R1045,SpeciesValidation!D:W,18,FALSE),TEXT(A1045,"MMDD")&gt;VLOOKUP(R1045,SpeciesValidation!D:W,19,FALSE)),IF(TEXT(A1045,"MMDD")&lt;"0701",TEXT(A1045,"MMDD")&gt;VLOOKUP(R1045,SpeciesValidation!D:W,18,FALSE),TEXT(A1045,"MMDD")&lt;VLOOKUP(R1045,SpeciesValidation!D:W,19,FALSE))),"Date outside expected range for this species",""),"")))</f>
        <v/>
      </c>
      <c r="M1045" s="127" t="str">
        <f>IF(LEN(E1045&amp;"")&gt;0,IF(ISERROR(VLOOKUP(R1045,SpeciesValidation!D:I,6,FALSE)),"",VLOOKUP(R1045,SpeciesValidation!D:I,6,FALSE)),"")</f>
        <v/>
      </c>
      <c r="Q1045" s="36" t="str">
        <f>IF(LEN(E1045&amp;"")&gt;0,IF(ISERROR(VLOOKUP(E1045,SpeciesValidation!B:G,2,FALSE)=TRUE),"",VLOOKUP(E1045,SpeciesValidation!B:G,2,FALSE)),"")</f>
        <v/>
      </c>
      <c r="R1045" s="36" t="str">
        <f>IF(LEN(E1045&amp;"")&gt;0,IF(ISERROR(VLOOKUP(E1045,SpeciesLookup!B:G,4,FALSE)=TRUE),"",VLOOKUP(E1045,SpeciesLookup!B:G,4,FALSE)),"")</f>
        <v/>
      </c>
    </row>
    <row r="1046" spans="1:18" ht="13.2" x14ac:dyDescent="0.25">
      <c r="A1046" s="72"/>
      <c r="B1046" s="73"/>
      <c r="C1046" s="73"/>
      <c r="D1046" s="11"/>
      <c r="E1046" s="74"/>
      <c r="F1046" s="75"/>
      <c r="G1046" s="128" t="str">
        <f>IF(LEN(E1046&amp;"")&gt;0,IF(ISERROR(VLOOKUP(E1046,SpeciesLookup!B:G,6,FALSE)=TRUE),"",VLOOKUP(E1046,SpeciesLookup!B:G,6,FALSE)),"")</f>
        <v/>
      </c>
      <c r="H1046" s="128" t="str">
        <f>IF(LEN(E1046&amp;"")&gt;0,IF(ISERROR(VLOOKUP(E1046,SpeciesLookup!B:G,5,FALSE)=TRUE),"",VLOOKUP(E1046,SpeciesLookup!B:G,5,FALSE)),"")</f>
        <v/>
      </c>
      <c r="I1046" s="11"/>
      <c r="J1046" s="73"/>
      <c r="K1046" s="11"/>
      <c r="L1046" s="127" t="str">
        <f>TRIM(IF(ISERROR(VLOOKUP(R1046,SpeciesValidation!D:T,IF(ISNA(VLOOKUP(J1046,Validation!B$2:C$15,2,FALSE)),FALSE,VLOOKUP(J1046,Validation!B$2:C$15,2,FALSE)))),IF(LEN(E1046&amp;"")&gt;0,"",""),VLOOKUP(R1046,SpeciesValidation!D:T,VLOOKUP(J1046,Validation!B$2:C$15,2,FALSE),FALSE)) &amp; " " &amp; IF(ISERROR(IF(LEFT(J1046,1)="A",IF(IF(VLOOKUP(R1046,SpeciesValidation!D:W,20,FALSE)=FALSE,OR(TEXT(A1046,"MMDD")&lt;VLOOKUP(R1046,SpeciesValidation!D:W,18,FALSE),TEXT(A1046,"MMDD")&gt;VLOOKUP(R1046,SpeciesValidation!D:W,19,FALSE)),IF(TEXT(A1046,"MMDD")&lt;"0701",TEXT(A1046,"MMDD")&gt;VLOOKUP(R1046,SpeciesValidation!D:W,18,FALSE),TEXT(A1046,"MMDD")&lt;VLOOKUP(R1046,SpeciesValidation!D:W,19,FALSE))),"Date outside expected range for this species",""),"")),"",IF(LEFT(J1046,1)="A",IF(IF(VLOOKUP(R1046,SpeciesValidation!D:W,20,FALSE)=FALSE,OR(TEXT(A1046,"MMDD")&lt;VLOOKUP(R1046,SpeciesValidation!D:W,18,FALSE),TEXT(A1046,"MMDD")&gt;VLOOKUP(R1046,SpeciesValidation!D:W,19,FALSE)),IF(TEXT(A1046,"MMDD")&lt;"0701",TEXT(A1046,"MMDD")&gt;VLOOKUP(R1046,SpeciesValidation!D:W,18,FALSE),TEXT(A1046,"MMDD")&lt;VLOOKUP(R1046,SpeciesValidation!D:W,19,FALSE))),"Date outside expected range for this species",""),"")))</f>
        <v/>
      </c>
      <c r="M1046" s="127" t="str">
        <f>IF(LEN(E1046&amp;"")&gt;0,IF(ISERROR(VLOOKUP(R1046,SpeciesValidation!D:I,6,FALSE)),"",VLOOKUP(R1046,SpeciesValidation!D:I,6,FALSE)),"")</f>
        <v/>
      </c>
      <c r="Q1046" s="36" t="str">
        <f>IF(LEN(E1046&amp;"")&gt;0,IF(ISERROR(VLOOKUP(E1046,SpeciesValidation!B:G,2,FALSE)=TRUE),"",VLOOKUP(E1046,SpeciesValidation!B:G,2,FALSE)),"")</f>
        <v/>
      </c>
      <c r="R1046" s="36" t="str">
        <f>IF(LEN(E1046&amp;"")&gt;0,IF(ISERROR(VLOOKUP(E1046,SpeciesLookup!B:G,4,FALSE)=TRUE),"",VLOOKUP(E1046,SpeciesLookup!B:G,4,FALSE)),"")</f>
        <v/>
      </c>
    </row>
    <row r="1047" spans="1:18" ht="13.2" x14ac:dyDescent="0.25">
      <c r="A1047" s="72"/>
      <c r="B1047" s="73"/>
      <c r="C1047" s="73"/>
      <c r="D1047" s="11"/>
      <c r="E1047" s="74"/>
      <c r="F1047" s="75"/>
      <c r="G1047" s="128" t="str">
        <f>IF(LEN(E1047&amp;"")&gt;0,IF(ISERROR(VLOOKUP(E1047,SpeciesLookup!B:G,6,FALSE)=TRUE),"",VLOOKUP(E1047,SpeciesLookup!B:G,6,FALSE)),"")</f>
        <v/>
      </c>
      <c r="H1047" s="128" t="str">
        <f>IF(LEN(E1047&amp;"")&gt;0,IF(ISERROR(VLOOKUP(E1047,SpeciesLookup!B:G,5,FALSE)=TRUE),"",VLOOKUP(E1047,SpeciesLookup!B:G,5,FALSE)),"")</f>
        <v/>
      </c>
      <c r="I1047" s="11"/>
      <c r="J1047" s="73"/>
      <c r="K1047" s="11"/>
      <c r="L1047" s="127" t="str">
        <f>TRIM(IF(ISERROR(VLOOKUP(R1047,SpeciesValidation!D:T,IF(ISNA(VLOOKUP(J1047,Validation!B$2:C$15,2,FALSE)),FALSE,VLOOKUP(J1047,Validation!B$2:C$15,2,FALSE)))),IF(LEN(E1047&amp;"")&gt;0,"",""),VLOOKUP(R1047,SpeciesValidation!D:T,VLOOKUP(J1047,Validation!B$2:C$15,2,FALSE),FALSE)) &amp; " " &amp; IF(ISERROR(IF(LEFT(J1047,1)="A",IF(IF(VLOOKUP(R1047,SpeciesValidation!D:W,20,FALSE)=FALSE,OR(TEXT(A1047,"MMDD")&lt;VLOOKUP(R1047,SpeciesValidation!D:W,18,FALSE),TEXT(A1047,"MMDD")&gt;VLOOKUP(R1047,SpeciesValidation!D:W,19,FALSE)),IF(TEXT(A1047,"MMDD")&lt;"0701",TEXT(A1047,"MMDD")&gt;VLOOKUP(R1047,SpeciesValidation!D:W,18,FALSE),TEXT(A1047,"MMDD")&lt;VLOOKUP(R1047,SpeciesValidation!D:W,19,FALSE))),"Date outside expected range for this species",""),"")),"",IF(LEFT(J1047,1)="A",IF(IF(VLOOKUP(R1047,SpeciesValidation!D:W,20,FALSE)=FALSE,OR(TEXT(A1047,"MMDD")&lt;VLOOKUP(R1047,SpeciesValidation!D:W,18,FALSE),TEXT(A1047,"MMDD")&gt;VLOOKUP(R1047,SpeciesValidation!D:W,19,FALSE)),IF(TEXT(A1047,"MMDD")&lt;"0701",TEXT(A1047,"MMDD")&gt;VLOOKUP(R1047,SpeciesValidation!D:W,18,FALSE),TEXT(A1047,"MMDD")&lt;VLOOKUP(R1047,SpeciesValidation!D:W,19,FALSE))),"Date outside expected range for this species",""),"")))</f>
        <v/>
      </c>
      <c r="M1047" s="127" t="str">
        <f>IF(LEN(E1047&amp;"")&gt;0,IF(ISERROR(VLOOKUP(R1047,SpeciesValidation!D:I,6,FALSE)),"",VLOOKUP(R1047,SpeciesValidation!D:I,6,FALSE)),"")</f>
        <v/>
      </c>
      <c r="Q1047" s="36" t="str">
        <f>IF(LEN(E1047&amp;"")&gt;0,IF(ISERROR(VLOOKUP(E1047,SpeciesValidation!B:G,2,FALSE)=TRUE),"",VLOOKUP(E1047,SpeciesValidation!B:G,2,FALSE)),"")</f>
        <v/>
      </c>
      <c r="R1047" s="36" t="str">
        <f>IF(LEN(E1047&amp;"")&gt;0,IF(ISERROR(VLOOKUP(E1047,SpeciesLookup!B:G,4,FALSE)=TRUE),"",VLOOKUP(E1047,SpeciesLookup!B:G,4,FALSE)),"")</f>
        <v/>
      </c>
    </row>
    <row r="1048" spans="1:18" ht="13.2" x14ac:dyDescent="0.25">
      <c r="A1048" s="72"/>
      <c r="B1048" s="73"/>
      <c r="C1048" s="73"/>
      <c r="D1048" s="11"/>
      <c r="E1048" s="74"/>
      <c r="F1048" s="75"/>
      <c r="G1048" s="128" t="str">
        <f>IF(LEN(E1048&amp;"")&gt;0,IF(ISERROR(VLOOKUP(E1048,SpeciesLookup!B:G,6,FALSE)=TRUE),"",VLOOKUP(E1048,SpeciesLookup!B:G,6,FALSE)),"")</f>
        <v/>
      </c>
      <c r="H1048" s="128" t="str">
        <f>IF(LEN(E1048&amp;"")&gt;0,IF(ISERROR(VLOOKUP(E1048,SpeciesLookup!B:G,5,FALSE)=TRUE),"",VLOOKUP(E1048,SpeciesLookup!B:G,5,FALSE)),"")</f>
        <v/>
      </c>
      <c r="I1048" s="11"/>
      <c r="J1048" s="73"/>
      <c r="K1048" s="11"/>
      <c r="L1048" s="127" t="str">
        <f>TRIM(IF(ISERROR(VLOOKUP(R1048,SpeciesValidation!D:T,IF(ISNA(VLOOKUP(J1048,Validation!B$2:C$15,2,FALSE)),FALSE,VLOOKUP(J1048,Validation!B$2:C$15,2,FALSE)))),IF(LEN(E1048&amp;"")&gt;0,"",""),VLOOKUP(R1048,SpeciesValidation!D:T,VLOOKUP(J1048,Validation!B$2:C$15,2,FALSE),FALSE)) &amp; " " &amp; IF(ISERROR(IF(LEFT(J1048,1)="A",IF(IF(VLOOKUP(R1048,SpeciesValidation!D:W,20,FALSE)=FALSE,OR(TEXT(A1048,"MMDD")&lt;VLOOKUP(R1048,SpeciesValidation!D:W,18,FALSE),TEXT(A1048,"MMDD")&gt;VLOOKUP(R1048,SpeciesValidation!D:W,19,FALSE)),IF(TEXT(A1048,"MMDD")&lt;"0701",TEXT(A1048,"MMDD")&gt;VLOOKUP(R1048,SpeciesValidation!D:W,18,FALSE),TEXT(A1048,"MMDD")&lt;VLOOKUP(R1048,SpeciesValidation!D:W,19,FALSE))),"Date outside expected range for this species",""),"")),"",IF(LEFT(J1048,1)="A",IF(IF(VLOOKUP(R1048,SpeciesValidation!D:W,20,FALSE)=FALSE,OR(TEXT(A1048,"MMDD")&lt;VLOOKUP(R1048,SpeciesValidation!D:W,18,FALSE),TEXT(A1048,"MMDD")&gt;VLOOKUP(R1048,SpeciesValidation!D:W,19,FALSE)),IF(TEXT(A1048,"MMDD")&lt;"0701",TEXT(A1048,"MMDD")&gt;VLOOKUP(R1048,SpeciesValidation!D:W,18,FALSE),TEXT(A1048,"MMDD")&lt;VLOOKUP(R1048,SpeciesValidation!D:W,19,FALSE))),"Date outside expected range for this species",""),"")))</f>
        <v/>
      </c>
      <c r="M1048" s="127" t="str">
        <f>IF(LEN(E1048&amp;"")&gt;0,IF(ISERROR(VLOOKUP(R1048,SpeciesValidation!D:I,6,FALSE)),"",VLOOKUP(R1048,SpeciesValidation!D:I,6,FALSE)),"")</f>
        <v/>
      </c>
      <c r="Q1048" s="36" t="str">
        <f>IF(LEN(E1048&amp;"")&gt;0,IF(ISERROR(VLOOKUP(E1048,SpeciesValidation!B:G,2,FALSE)=TRUE),"",VLOOKUP(E1048,SpeciesValidation!B:G,2,FALSE)),"")</f>
        <v/>
      </c>
      <c r="R1048" s="36" t="str">
        <f>IF(LEN(E1048&amp;"")&gt;0,IF(ISERROR(VLOOKUP(E1048,SpeciesLookup!B:G,4,FALSE)=TRUE),"",VLOOKUP(E1048,SpeciesLookup!B:G,4,FALSE)),"")</f>
        <v/>
      </c>
    </row>
    <row r="1049" spans="1:18" ht="13.2" x14ac:dyDescent="0.25">
      <c r="A1049" s="72"/>
      <c r="B1049" s="73"/>
      <c r="C1049" s="73"/>
      <c r="D1049" s="11"/>
      <c r="E1049" s="74"/>
      <c r="F1049" s="75"/>
      <c r="G1049" s="128" t="str">
        <f>IF(LEN(E1049&amp;"")&gt;0,IF(ISERROR(VLOOKUP(E1049,SpeciesLookup!B:G,6,FALSE)=TRUE),"",VLOOKUP(E1049,SpeciesLookup!B:G,6,FALSE)),"")</f>
        <v/>
      </c>
      <c r="H1049" s="128" t="str">
        <f>IF(LEN(E1049&amp;"")&gt;0,IF(ISERROR(VLOOKUP(E1049,SpeciesLookup!B:G,5,FALSE)=TRUE),"",VLOOKUP(E1049,SpeciesLookup!B:G,5,FALSE)),"")</f>
        <v/>
      </c>
      <c r="I1049" s="11"/>
      <c r="J1049" s="73"/>
      <c r="K1049" s="11"/>
      <c r="L1049" s="127" t="str">
        <f>TRIM(IF(ISERROR(VLOOKUP(R1049,SpeciesValidation!D:T,IF(ISNA(VLOOKUP(J1049,Validation!B$2:C$15,2,FALSE)),FALSE,VLOOKUP(J1049,Validation!B$2:C$15,2,FALSE)))),IF(LEN(E1049&amp;"")&gt;0,"",""),VLOOKUP(R1049,SpeciesValidation!D:T,VLOOKUP(J1049,Validation!B$2:C$15,2,FALSE),FALSE)) &amp; " " &amp; IF(ISERROR(IF(LEFT(J1049,1)="A",IF(IF(VLOOKUP(R1049,SpeciesValidation!D:W,20,FALSE)=FALSE,OR(TEXT(A1049,"MMDD")&lt;VLOOKUP(R1049,SpeciesValidation!D:W,18,FALSE),TEXT(A1049,"MMDD")&gt;VLOOKUP(R1049,SpeciesValidation!D:W,19,FALSE)),IF(TEXT(A1049,"MMDD")&lt;"0701",TEXT(A1049,"MMDD")&gt;VLOOKUP(R1049,SpeciesValidation!D:W,18,FALSE),TEXT(A1049,"MMDD")&lt;VLOOKUP(R1049,SpeciesValidation!D:W,19,FALSE))),"Date outside expected range for this species",""),"")),"",IF(LEFT(J1049,1)="A",IF(IF(VLOOKUP(R1049,SpeciesValidation!D:W,20,FALSE)=FALSE,OR(TEXT(A1049,"MMDD")&lt;VLOOKUP(R1049,SpeciesValidation!D:W,18,FALSE),TEXT(A1049,"MMDD")&gt;VLOOKUP(R1049,SpeciesValidation!D:W,19,FALSE)),IF(TEXT(A1049,"MMDD")&lt;"0701",TEXT(A1049,"MMDD")&gt;VLOOKUP(R1049,SpeciesValidation!D:W,18,FALSE),TEXT(A1049,"MMDD")&lt;VLOOKUP(R1049,SpeciesValidation!D:W,19,FALSE))),"Date outside expected range for this species",""),"")))</f>
        <v/>
      </c>
      <c r="M1049" s="127" t="str">
        <f>IF(LEN(E1049&amp;"")&gt;0,IF(ISERROR(VLOOKUP(R1049,SpeciesValidation!D:I,6,FALSE)),"",VLOOKUP(R1049,SpeciesValidation!D:I,6,FALSE)),"")</f>
        <v/>
      </c>
      <c r="Q1049" s="36" t="str">
        <f>IF(LEN(E1049&amp;"")&gt;0,IF(ISERROR(VLOOKUP(E1049,SpeciesValidation!B:G,2,FALSE)=TRUE),"",VLOOKUP(E1049,SpeciesValidation!B:G,2,FALSE)),"")</f>
        <v/>
      </c>
      <c r="R1049" s="36" t="str">
        <f>IF(LEN(E1049&amp;"")&gt;0,IF(ISERROR(VLOOKUP(E1049,SpeciesLookup!B:G,4,FALSE)=TRUE),"",VLOOKUP(E1049,SpeciesLookup!B:G,4,FALSE)),"")</f>
        <v/>
      </c>
    </row>
    <row r="1050" spans="1:18" ht="13.2" x14ac:dyDescent="0.25">
      <c r="A1050" s="72"/>
      <c r="B1050" s="73"/>
      <c r="C1050" s="73"/>
      <c r="D1050" s="11"/>
      <c r="E1050" s="74"/>
      <c r="F1050" s="75"/>
      <c r="G1050" s="128" t="str">
        <f>IF(LEN(E1050&amp;"")&gt;0,IF(ISERROR(VLOOKUP(E1050,SpeciesLookup!B:G,6,FALSE)=TRUE),"",VLOOKUP(E1050,SpeciesLookup!B:G,6,FALSE)),"")</f>
        <v/>
      </c>
      <c r="H1050" s="128" t="str">
        <f>IF(LEN(E1050&amp;"")&gt;0,IF(ISERROR(VLOOKUP(E1050,SpeciesLookup!B:G,5,FALSE)=TRUE),"",VLOOKUP(E1050,SpeciesLookup!B:G,5,FALSE)),"")</f>
        <v/>
      </c>
      <c r="I1050" s="11"/>
      <c r="J1050" s="73"/>
      <c r="K1050" s="11"/>
      <c r="L1050" s="127" t="str">
        <f>TRIM(IF(ISERROR(VLOOKUP(R1050,SpeciesValidation!D:T,IF(ISNA(VLOOKUP(J1050,Validation!B$2:C$15,2,FALSE)),FALSE,VLOOKUP(J1050,Validation!B$2:C$15,2,FALSE)))),IF(LEN(E1050&amp;"")&gt;0,"",""),VLOOKUP(R1050,SpeciesValidation!D:T,VLOOKUP(J1050,Validation!B$2:C$15,2,FALSE),FALSE)) &amp; " " &amp; IF(ISERROR(IF(LEFT(J1050,1)="A",IF(IF(VLOOKUP(R1050,SpeciesValidation!D:W,20,FALSE)=FALSE,OR(TEXT(A1050,"MMDD")&lt;VLOOKUP(R1050,SpeciesValidation!D:W,18,FALSE),TEXT(A1050,"MMDD")&gt;VLOOKUP(R1050,SpeciesValidation!D:W,19,FALSE)),IF(TEXT(A1050,"MMDD")&lt;"0701",TEXT(A1050,"MMDD")&gt;VLOOKUP(R1050,SpeciesValidation!D:W,18,FALSE),TEXT(A1050,"MMDD")&lt;VLOOKUP(R1050,SpeciesValidation!D:W,19,FALSE))),"Date outside expected range for this species",""),"")),"",IF(LEFT(J1050,1)="A",IF(IF(VLOOKUP(R1050,SpeciesValidation!D:W,20,FALSE)=FALSE,OR(TEXT(A1050,"MMDD")&lt;VLOOKUP(R1050,SpeciesValidation!D:W,18,FALSE),TEXT(A1050,"MMDD")&gt;VLOOKUP(R1050,SpeciesValidation!D:W,19,FALSE)),IF(TEXT(A1050,"MMDD")&lt;"0701",TEXT(A1050,"MMDD")&gt;VLOOKUP(R1050,SpeciesValidation!D:W,18,FALSE),TEXT(A1050,"MMDD")&lt;VLOOKUP(R1050,SpeciesValidation!D:W,19,FALSE))),"Date outside expected range for this species",""),"")))</f>
        <v/>
      </c>
      <c r="M1050" s="127" t="str">
        <f>IF(LEN(E1050&amp;"")&gt;0,IF(ISERROR(VLOOKUP(R1050,SpeciesValidation!D:I,6,FALSE)),"",VLOOKUP(R1050,SpeciesValidation!D:I,6,FALSE)),"")</f>
        <v/>
      </c>
      <c r="Q1050" s="36" t="str">
        <f>IF(LEN(E1050&amp;"")&gt;0,IF(ISERROR(VLOOKUP(E1050,SpeciesValidation!B:G,2,FALSE)=TRUE),"",VLOOKUP(E1050,SpeciesValidation!B:G,2,FALSE)),"")</f>
        <v/>
      </c>
      <c r="R1050" s="36" t="str">
        <f>IF(LEN(E1050&amp;"")&gt;0,IF(ISERROR(VLOOKUP(E1050,SpeciesLookup!B:G,4,FALSE)=TRUE),"",VLOOKUP(E1050,SpeciesLookup!B:G,4,FALSE)),"")</f>
        <v/>
      </c>
    </row>
    <row r="1051" spans="1:18" ht="13.2" x14ac:dyDescent="0.25">
      <c r="A1051" s="72"/>
      <c r="B1051" s="73"/>
      <c r="C1051" s="73"/>
      <c r="D1051" s="11"/>
      <c r="E1051" s="74"/>
      <c r="F1051" s="75"/>
      <c r="G1051" s="128" t="str">
        <f>IF(LEN(E1051&amp;"")&gt;0,IF(ISERROR(VLOOKUP(E1051,SpeciesLookup!B:G,6,FALSE)=TRUE),"",VLOOKUP(E1051,SpeciesLookup!B:G,6,FALSE)),"")</f>
        <v/>
      </c>
      <c r="H1051" s="128" t="str">
        <f>IF(LEN(E1051&amp;"")&gt;0,IF(ISERROR(VLOOKUP(E1051,SpeciesLookup!B:G,5,FALSE)=TRUE),"",VLOOKUP(E1051,SpeciesLookup!B:G,5,FALSE)),"")</f>
        <v/>
      </c>
      <c r="I1051" s="11"/>
      <c r="J1051" s="73"/>
      <c r="K1051" s="11"/>
      <c r="L1051" s="127" t="str">
        <f>TRIM(IF(ISERROR(VLOOKUP(R1051,SpeciesValidation!D:T,IF(ISNA(VLOOKUP(J1051,Validation!B$2:C$15,2,FALSE)),FALSE,VLOOKUP(J1051,Validation!B$2:C$15,2,FALSE)))),IF(LEN(E1051&amp;"")&gt;0,"",""),VLOOKUP(R1051,SpeciesValidation!D:T,VLOOKUP(J1051,Validation!B$2:C$15,2,FALSE),FALSE)) &amp; " " &amp; IF(ISERROR(IF(LEFT(J1051,1)="A",IF(IF(VLOOKUP(R1051,SpeciesValidation!D:W,20,FALSE)=FALSE,OR(TEXT(A1051,"MMDD")&lt;VLOOKUP(R1051,SpeciesValidation!D:W,18,FALSE),TEXT(A1051,"MMDD")&gt;VLOOKUP(R1051,SpeciesValidation!D:W,19,FALSE)),IF(TEXT(A1051,"MMDD")&lt;"0701",TEXT(A1051,"MMDD")&gt;VLOOKUP(R1051,SpeciesValidation!D:W,18,FALSE),TEXT(A1051,"MMDD")&lt;VLOOKUP(R1051,SpeciesValidation!D:W,19,FALSE))),"Date outside expected range for this species",""),"")),"",IF(LEFT(J1051,1)="A",IF(IF(VLOOKUP(R1051,SpeciesValidation!D:W,20,FALSE)=FALSE,OR(TEXT(A1051,"MMDD")&lt;VLOOKUP(R1051,SpeciesValidation!D:W,18,FALSE),TEXT(A1051,"MMDD")&gt;VLOOKUP(R1051,SpeciesValidation!D:W,19,FALSE)),IF(TEXT(A1051,"MMDD")&lt;"0701",TEXT(A1051,"MMDD")&gt;VLOOKUP(R1051,SpeciesValidation!D:W,18,FALSE),TEXT(A1051,"MMDD")&lt;VLOOKUP(R1051,SpeciesValidation!D:W,19,FALSE))),"Date outside expected range for this species",""),"")))</f>
        <v/>
      </c>
      <c r="M1051" s="127" t="str">
        <f>IF(LEN(E1051&amp;"")&gt;0,IF(ISERROR(VLOOKUP(R1051,SpeciesValidation!D:I,6,FALSE)),"",VLOOKUP(R1051,SpeciesValidation!D:I,6,FALSE)),"")</f>
        <v/>
      </c>
      <c r="Q1051" s="36" t="str">
        <f>IF(LEN(E1051&amp;"")&gt;0,IF(ISERROR(VLOOKUP(E1051,SpeciesValidation!B:G,2,FALSE)=TRUE),"",VLOOKUP(E1051,SpeciesValidation!B:G,2,FALSE)),"")</f>
        <v/>
      </c>
      <c r="R1051" s="36" t="str">
        <f>IF(LEN(E1051&amp;"")&gt;0,IF(ISERROR(VLOOKUP(E1051,SpeciesLookup!B:G,4,FALSE)=TRUE),"",VLOOKUP(E1051,SpeciesLookup!B:G,4,FALSE)),"")</f>
        <v/>
      </c>
    </row>
    <row r="1052" spans="1:18" ht="13.2" x14ac:dyDescent="0.25">
      <c r="A1052" s="72"/>
      <c r="B1052" s="73"/>
      <c r="C1052" s="73"/>
      <c r="D1052" s="11"/>
      <c r="E1052" s="74"/>
      <c r="F1052" s="75"/>
      <c r="G1052" s="128" t="str">
        <f>IF(LEN(E1052&amp;"")&gt;0,IF(ISERROR(VLOOKUP(E1052,SpeciesLookup!B:G,6,FALSE)=TRUE),"",VLOOKUP(E1052,SpeciesLookup!B:G,6,FALSE)),"")</f>
        <v/>
      </c>
      <c r="H1052" s="128" t="str">
        <f>IF(LEN(E1052&amp;"")&gt;0,IF(ISERROR(VLOOKUP(E1052,SpeciesLookup!B:G,5,FALSE)=TRUE),"",VLOOKUP(E1052,SpeciesLookup!B:G,5,FALSE)),"")</f>
        <v/>
      </c>
      <c r="I1052" s="11"/>
      <c r="J1052" s="73"/>
      <c r="K1052" s="11"/>
      <c r="L1052" s="127" t="str">
        <f>TRIM(IF(ISERROR(VLOOKUP(R1052,SpeciesValidation!D:T,IF(ISNA(VLOOKUP(J1052,Validation!B$2:C$15,2,FALSE)),FALSE,VLOOKUP(J1052,Validation!B$2:C$15,2,FALSE)))),IF(LEN(E1052&amp;"")&gt;0,"",""),VLOOKUP(R1052,SpeciesValidation!D:T,VLOOKUP(J1052,Validation!B$2:C$15,2,FALSE),FALSE)) &amp; " " &amp; IF(ISERROR(IF(LEFT(J1052,1)="A",IF(IF(VLOOKUP(R1052,SpeciesValidation!D:W,20,FALSE)=FALSE,OR(TEXT(A1052,"MMDD")&lt;VLOOKUP(R1052,SpeciesValidation!D:W,18,FALSE),TEXT(A1052,"MMDD")&gt;VLOOKUP(R1052,SpeciesValidation!D:W,19,FALSE)),IF(TEXT(A1052,"MMDD")&lt;"0701",TEXT(A1052,"MMDD")&gt;VLOOKUP(R1052,SpeciesValidation!D:W,18,FALSE),TEXT(A1052,"MMDD")&lt;VLOOKUP(R1052,SpeciesValidation!D:W,19,FALSE))),"Date outside expected range for this species",""),"")),"",IF(LEFT(J1052,1)="A",IF(IF(VLOOKUP(R1052,SpeciesValidation!D:W,20,FALSE)=FALSE,OR(TEXT(A1052,"MMDD")&lt;VLOOKUP(R1052,SpeciesValidation!D:W,18,FALSE),TEXT(A1052,"MMDD")&gt;VLOOKUP(R1052,SpeciesValidation!D:W,19,FALSE)),IF(TEXT(A1052,"MMDD")&lt;"0701",TEXT(A1052,"MMDD")&gt;VLOOKUP(R1052,SpeciesValidation!D:W,18,FALSE),TEXT(A1052,"MMDD")&lt;VLOOKUP(R1052,SpeciesValidation!D:W,19,FALSE))),"Date outside expected range for this species",""),"")))</f>
        <v/>
      </c>
      <c r="M1052" s="127" t="str">
        <f>IF(LEN(E1052&amp;"")&gt;0,IF(ISERROR(VLOOKUP(R1052,SpeciesValidation!D:I,6,FALSE)),"",VLOOKUP(R1052,SpeciesValidation!D:I,6,FALSE)),"")</f>
        <v/>
      </c>
      <c r="Q1052" s="36" t="str">
        <f>IF(LEN(E1052&amp;"")&gt;0,IF(ISERROR(VLOOKUP(E1052,SpeciesValidation!B:G,2,FALSE)=TRUE),"",VLOOKUP(E1052,SpeciesValidation!B:G,2,FALSE)),"")</f>
        <v/>
      </c>
      <c r="R1052" s="36" t="str">
        <f>IF(LEN(E1052&amp;"")&gt;0,IF(ISERROR(VLOOKUP(E1052,SpeciesLookup!B:G,4,FALSE)=TRUE),"",VLOOKUP(E1052,SpeciesLookup!B:G,4,FALSE)),"")</f>
        <v/>
      </c>
    </row>
    <row r="1053" spans="1:18" ht="13.2" x14ac:dyDescent="0.25">
      <c r="A1053" s="72"/>
      <c r="B1053" s="73"/>
      <c r="C1053" s="73"/>
      <c r="D1053" s="11"/>
      <c r="E1053" s="74"/>
      <c r="F1053" s="75"/>
      <c r="G1053" s="128" t="str">
        <f>IF(LEN(E1053&amp;"")&gt;0,IF(ISERROR(VLOOKUP(E1053,SpeciesLookup!B:G,6,FALSE)=TRUE),"",VLOOKUP(E1053,SpeciesLookup!B:G,6,FALSE)),"")</f>
        <v/>
      </c>
      <c r="H1053" s="128" t="str">
        <f>IF(LEN(E1053&amp;"")&gt;0,IF(ISERROR(VLOOKUP(E1053,SpeciesLookup!B:G,5,FALSE)=TRUE),"",VLOOKUP(E1053,SpeciesLookup!B:G,5,FALSE)),"")</f>
        <v/>
      </c>
      <c r="I1053" s="11"/>
      <c r="J1053" s="73"/>
      <c r="K1053" s="11"/>
      <c r="L1053" s="127" t="str">
        <f>TRIM(IF(ISERROR(VLOOKUP(R1053,SpeciesValidation!D:T,IF(ISNA(VLOOKUP(J1053,Validation!B$2:C$15,2,FALSE)),FALSE,VLOOKUP(J1053,Validation!B$2:C$15,2,FALSE)))),IF(LEN(E1053&amp;"")&gt;0,"",""),VLOOKUP(R1053,SpeciesValidation!D:T,VLOOKUP(J1053,Validation!B$2:C$15,2,FALSE),FALSE)) &amp; " " &amp; IF(ISERROR(IF(LEFT(J1053,1)="A",IF(IF(VLOOKUP(R1053,SpeciesValidation!D:W,20,FALSE)=FALSE,OR(TEXT(A1053,"MMDD")&lt;VLOOKUP(R1053,SpeciesValidation!D:W,18,FALSE),TEXT(A1053,"MMDD")&gt;VLOOKUP(R1053,SpeciesValidation!D:W,19,FALSE)),IF(TEXT(A1053,"MMDD")&lt;"0701",TEXT(A1053,"MMDD")&gt;VLOOKUP(R1053,SpeciesValidation!D:W,18,FALSE),TEXT(A1053,"MMDD")&lt;VLOOKUP(R1053,SpeciesValidation!D:W,19,FALSE))),"Date outside expected range for this species",""),"")),"",IF(LEFT(J1053,1)="A",IF(IF(VLOOKUP(R1053,SpeciesValidation!D:W,20,FALSE)=FALSE,OR(TEXT(A1053,"MMDD")&lt;VLOOKUP(R1053,SpeciesValidation!D:W,18,FALSE),TEXT(A1053,"MMDD")&gt;VLOOKUP(R1053,SpeciesValidation!D:W,19,FALSE)),IF(TEXT(A1053,"MMDD")&lt;"0701",TEXT(A1053,"MMDD")&gt;VLOOKUP(R1053,SpeciesValidation!D:W,18,FALSE),TEXT(A1053,"MMDD")&lt;VLOOKUP(R1053,SpeciesValidation!D:W,19,FALSE))),"Date outside expected range for this species",""),"")))</f>
        <v/>
      </c>
      <c r="M1053" s="127" t="str">
        <f>IF(LEN(E1053&amp;"")&gt;0,IF(ISERROR(VLOOKUP(R1053,SpeciesValidation!D:I,6,FALSE)),"",VLOOKUP(R1053,SpeciesValidation!D:I,6,FALSE)),"")</f>
        <v/>
      </c>
      <c r="Q1053" s="36" t="str">
        <f>IF(LEN(E1053&amp;"")&gt;0,IF(ISERROR(VLOOKUP(E1053,SpeciesValidation!B:G,2,FALSE)=TRUE),"",VLOOKUP(E1053,SpeciesValidation!B:G,2,FALSE)),"")</f>
        <v/>
      </c>
      <c r="R1053" s="36" t="str">
        <f>IF(LEN(E1053&amp;"")&gt;0,IF(ISERROR(VLOOKUP(E1053,SpeciesLookup!B:G,4,FALSE)=TRUE),"",VLOOKUP(E1053,SpeciesLookup!B:G,4,FALSE)),"")</f>
        <v/>
      </c>
    </row>
    <row r="1054" spans="1:18" ht="13.2" x14ac:dyDescent="0.25">
      <c r="A1054" s="72"/>
      <c r="B1054" s="73"/>
      <c r="C1054" s="73"/>
      <c r="D1054" s="11"/>
      <c r="E1054" s="74"/>
      <c r="F1054" s="75"/>
      <c r="G1054" s="128" t="str">
        <f>IF(LEN(E1054&amp;"")&gt;0,IF(ISERROR(VLOOKUP(E1054,SpeciesLookup!B:G,6,FALSE)=TRUE),"",VLOOKUP(E1054,SpeciesLookup!B:G,6,FALSE)),"")</f>
        <v/>
      </c>
      <c r="H1054" s="128" t="str">
        <f>IF(LEN(E1054&amp;"")&gt;0,IF(ISERROR(VLOOKUP(E1054,SpeciesLookup!B:G,5,FALSE)=TRUE),"",VLOOKUP(E1054,SpeciesLookup!B:G,5,FALSE)),"")</f>
        <v/>
      </c>
      <c r="I1054" s="11"/>
      <c r="J1054" s="73"/>
      <c r="K1054" s="11"/>
      <c r="L1054" s="127" t="str">
        <f>TRIM(IF(ISERROR(VLOOKUP(R1054,SpeciesValidation!D:T,IF(ISNA(VLOOKUP(J1054,Validation!B$2:C$15,2,FALSE)),FALSE,VLOOKUP(J1054,Validation!B$2:C$15,2,FALSE)))),IF(LEN(E1054&amp;"")&gt;0,"",""),VLOOKUP(R1054,SpeciesValidation!D:T,VLOOKUP(J1054,Validation!B$2:C$15,2,FALSE),FALSE)) &amp; " " &amp; IF(ISERROR(IF(LEFT(J1054,1)="A",IF(IF(VLOOKUP(R1054,SpeciesValidation!D:W,20,FALSE)=FALSE,OR(TEXT(A1054,"MMDD")&lt;VLOOKUP(R1054,SpeciesValidation!D:W,18,FALSE),TEXT(A1054,"MMDD")&gt;VLOOKUP(R1054,SpeciesValidation!D:W,19,FALSE)),IF(TEXT(A1054,"MMDD")&lt;"0701",TEXT(A1054,"MMDD")&gt;VLOOKUP(R1054,SpeciesValidation!D:W,18,FALSE),TEXT(A1054,"MMDD")&lt;VLOOKUP(R1054,SpeciesValidation!D:W,19,FALSE))),"Date outside expected range for this species",""),"")),"",IF(LEFT(J1054,1)="A",IF(IF(VLOOKUP(R1054,SpeciesValidation!D:W,20,FALSE)=FALSE,OR(TEXT(A1054,"MMDD")&lt;VLOOKUP(R1054,SpeciesValidation!D:W,18,FALSE),TEXT(A1054,"MMDD")&gt;VLOOKUP(R1054,SpeciesValidation!D:W,19,FALSE)),IF(TEXT(A1054,"MMDD")&lt;"0701",TEXT(A1054,"MMDD")&gt;VLOOKUP(R1054,SpeciesValidation!D:W,18,FALSE),TEXT(A1054,"MMDD")&lt;VLOOKUP(R1054,SpeciesValidation!D:W,19,FALSE))),"Date outside expected range for this species",""),"")))</f>
        <v/>
      </c>
      <c r="M1054" s="127" t="str">
        <f>IF(LEN(E1054&amp;"")&gt;0,IF(ISERROR(VLOOKUP(R1054,SpeciesValidation!D:I,6,FALSE)),"",VLOOKUP(R1054,SpeciesValidation!D:I,6,FALSE)),"")</f>
        <v/>
      </c>
      <c r="Q1054" s="36" t="str">
        <f>IF(LEN(E1054&amp;"")&gt;0,IF(ISERROR(VLOOKUP(E1054,SpeciesValidation!B:G,2,FALSE)=TRUE),"",VLOOKUP(E1054,SpeciesValidation!B:G,2,FALSE)),"")</f>
        <v/>
      </c>
      <c r="R1054" s="36" t="str">
        <f>IF(LEN(E1054&amp;"")&gt;0,IF(ISERROR(VLOOKUP(E1054,SpeciesLookup!B:G,4,FALSE)=TRUE),"",VLOOKUP(E1054,SpeciesLookup!B:G,4,FALSE)),"")</f>
        <v/>
      </c>
    </row>
    <row r="1055" spans="1:18" ht="13.2" x14ac:dyDescent="0.25">
      <c r="A1055" s="72"/>
      <c r="B1055" s="73"/>
      <c r="C1055" s="73"/>
      <c r="D1055" s="11"/>
      <c r="E1055" s="74"/>
      <c r="F1055" s="75"/>
      <c r="G1055" s="128" t="str">
        <f>IF(LEN(E1055&amp;"")&gt;0,IF(ISERROR(VLOOKUP(E1055,SpeciesLookup!B:G,6,FALSE)=TRUE),"",VLOOKUP(E1055,SpeciesLookup!B:G,6,FALSE)),"")</f>
        <v/>
      </c>
      <c r="H1055" s="128" t="str">
        <f>IF(LEN(E1055&amp;"")&gt;0,IF(ISERROR(VLOOKUP(E1055,SpeciesLookup!B:G,5,FALSE)=TRUE),"",VLOOKUP(E1055,SpeciesLookup!B:G,5,FALSE)),"")</f>
        <v/>
      </c>
      <c r="I1055" s="11"/>
      <c r="J1055" s="73"/>
      <c r="K1055" s="11"/>
      <c r="L1055" s="127" t="str">
        <f>TRIM(IF(ISERROR(VLOOKUP(R1055,SpeciesValidation!D:T,IF(ISNA(VLOOKUP(J1055,Validation!B$2:C$15,2,FALSE)),FALSE,VLOOKUP(J1055,Validation!B$2:C$15,2,FALSE)))),IF(LEN(E1055&amp;"")&gt;0,"",""),VLOOKUP(R1055,SpeciesValidation!D:T,VLOOKUP(J1055,Validation!B$2:C$15,2,FALSE),FALSE)) &amp; " " &amp; IF(ISERROR(IF(LEFT(J1055,1)="A",IF(IF(VLOOKUP(R1055,SpeciesValidation!D:W,20,FALSE)=FALSE,OR(TEXT(A1055,"MMDD")&lt;VLOOKUP(R1055,SpeciesValidation!D:W,18,FALSE),TEXT(A1055,"MMDD")&gt;VLOOKUP(R1055,SpeciesValidation!D:W,19,FALSE)),IF(TEXT(A1055,"MMDD")&lt;"0701",TEXT(A1055,"MMDD")&gt;VLOOKUP(R1055,SpeciesValidation!D:W,18,FALSE),TEXT(A1055,"MMDD")&lt;VLOOKUP(R1055,SpeciesValidation!D:W,19,FALSE))),"Date outside expected range for this species",""),"")),"",IF(LEFT(J1055,1)="A",IF(IF(VLOOKUP(R1055,SpeciesValidation!D:W,20,FALSE)=FALSE,OR(TEXT(A1055,"MMDD")&lt;VLOOKUP(R1055,SpeciesValidation!D:W,18,FALSE),TEXT(A1055,"MMDD")&gt;VLOOKUP(R1055,SpeciesValidation!D:W,19,FALSE)),IF(TEXT(A1055,"MMDD")&lt;"0701",TEXT(A1055,"MMDD")&gt;VLOOKUP(R1055,SpeciesValidation!D:W,18,FALSE),TEXT(A1055,"MMDD")&lt;VLOOKUP(R1055,SpeciesValidation!D:W,19,FALSE))),"Date outside expected range for this species",""),"")))</f>
        <v/>
      </c>
      <c r="M1055" s="127" t="str">
        <f>IF(LEN(E1055&amp;"")&gt;0,IF(ISERROR(VLOOKUP(R1055,SpeciesValidation!D:I,6,FALSE)),"",VLOOKUP(R1055,SpeciesValidation!D:I,6,FALSE)),"")</f>
        <v/>
      </c>
      <c r="Q1055" s="36" t="str">
        <f>IF(LEN(E1055&amp;"")&gt;0,IF(ISERROR(VLOOKUP(E1055,SpeciesValidation!B:G,2,FALSE)=TRUE),"",VLOOKUP(E1055,SpeciesValidation!B:G,2,FALSE)),"")</f>
        <v/>
      </c>
      <c r="R1055" s="36" t="str">
        <f>IF(LEN(E1055&amp;"")&gt;0,IF(ISERROR(VLOOKUP(E1055,SpeciesLookup!B:G,4,FALSE)=TRUE),"",VLOOKUP(E1055,SpeciesLookup!B:G,4,FALSE)),"")</f>
        <v/>
      </c>
    </row>
    <row r="1056" spans="1:18" ht="13.2" x14ac:dyDescent="0.25">
      <c r="A1056" s="72"/>
      <c r="B1056" s="73"/>
      <c r="C1056" s="73"/>
      <c r="D1056" s="11"/>
      <c r="E1056" s="74"/>
      <c r="F1056" s="75"/>
      <c r="G1056" s="128" t="str">
        <f>IF(LEN(E1056&amp;"")&gt;0,IF(ISERROR(VLOOKUP(E1056,SpeciesLookup!B:G,6,FALSE)=TRUE),"",VLOOKUP(E1056,SpeciesLookup!B:G,6,FALSE)),"")</f>
        <v/>
      </c>
      <c r="H1056" s="128" t="str">
        <f>IF(LEN(E1056&amp;"")&gt;0,IF(ISERROR(VLOOKUP(E1056,SpeciesLookup!B:G,5,FALSE)=TRUE),"",VLOOKUP(E1056,SpeciesLookup!B:G,5,FALSE)),"")</f>
        <v/>
      </c>
      <c r="I1056" s="11"/>
      <c r="J1056" s="73"/>
      <c r="K1056" s="11"/>
      <c r="L1056" s="127" t="str">
        <f>TRIM(IF(ISERROR(VLOOKUP(R1056,SpeciesValidation!D:T,IF(ISNA(VLOOKUP(J1056,Validation!B$2:C$15,2,FALSE)),FALSE,VLOOKUP(J1056,Validation!B$2:C$15,2,FALSE)))),IF(LEN(E1056&amp;"")&gt;0,"",""),VLOOKUP(R1056,SpeciesValidation!D:T,VLOOKUP(J1056,Validation!B$2:C$15,2,FALSE),FALSE)) &amp; " " &amp; IF(ISERROR(IF(LEFT(J1056,1)="A",IF(IF(VLOOKUP(R1056,SpeciesValidation!D:W,20,FALSE)=FALSE,OR(TEXT(A1056,"MMDD")&lt;VLOOKUP(R1056,SpeciesValidation!D:W,18,FALSE),TEXT(A1056,"MMDD")&gt;VLOOKUP(R1056,SpeciesValidation!D:W,19,FALSE)),IF(TEXT(A1056,"MMDD")&lt;"0701",TEXT(A1056,"MMDD")&gt;VLOOKUP(R1056,SpeciesValidation!D:W,18,FALSE),TEXT(A1056,"MMDD")&lt;VLOOKUP(R1056,SpeciesValidation!D:W,19,FALSE))),"Date outside expected range for this species",""),"")),"",IF(LEFT(J1056,1)="A",IF(IF(VLOOKUP(R1056,SpeciesValidation!D:W,20,FALSE)=FALSE,OR(TEXT(A1056,"MMDD")&lt;VLOOKUP(R1056,SpeciesValidation!D:W,18,FALSE),TEXT(A1056,"MMDD")&gt;VLOOKUP(R1056,SpeciesValidation!D:W,19,FALSE)),IF(TEXT(A1056,"MMDD")&lt;"0701",TEXT(A1056,"MMDD")&gt;VLOOKUP(R1056,SpeciesValidation!D:W,18,FALSE),TEXT(A1056,"MMDD")&lt;VLOOKUP(R1056,SpeciesValidation!D:W,19,FALSE))),"Date outside expected range for this species",""),"")))</f>
        <v/>
      </c>
      <c r="M1056" s="127" t="str">
        <f>IF(LEN(E1056&amp;"")&gt;0,IF(ISERROR(VLOOKUP(R1056,SpeciesValidation!D:I,6,FALSE)),"",VLOOKUP(R1056,SpeciesValidation!D:I,6,FALSE)),"")</f>
        <v/>
      </c>
      <c r="Q1056" s="36" t="str">
        <f>IF(LEN(E1056&amp;"")&gt;0,IF(ISERROR(VLOOKUP(E1056,SpeciesValidation!B:G,2,FALSE)=TRUE),"",VLOOKUP(E1056,SpeciesValidation!B:G,2,FALSE)),"")</f>
        <v/>
      </c>
      <c r="R1056" s="36" t="str">
        <f>IF(LEN(E1056&amp;"")&gt;0,IF(ISERROR(VLOOKUP(E1056,SpeciesLookup!B:G,4,FALSE)=TRUE),"",VLOOKUP(E1056,SpeciesLookup!B:G,4,FALSE)),"")</f>
        <v/>
      </c>
    </row>
    <row r="1057" spans="1:18" ht="13.2" x14ac:dyDescent="0.25">
      <c r="A1057" s="72"/>
      <c r="B1057" s="73"/>
      <c r="C1057" s="73"/>
      <c r="D1057" s="11"/>
      <c r="E1057" s="74"/>
      <c r="F1057" s="75"/>
      <c r="G1057" s="128" t="str">
        <f>IF(LEN(E1057&amp;"")&gt;0,IF(ISERROR(VLOOKUP(E1057,SpeciesLookup!B:G,6,FALSE)=TRUE),"",VLOOKUP(E1057,SpeciesLookup!B:G,6,FALSE)),"")</f>
        <v/>
      </c>
      <c r="H1057" s="128" t="str">
        <f>IF(LEN(E1057&amp;"")&gt;0,IF(ISERROR(VLOOKUP(E1057,SpeciesLookup!B:G,5,FALSE)=TRUE),"",VLOOKUP(E1057,SpeciesLookup!B:G,5,FALSE)),"")</f>
        <v/>
      </c>
      <c r="I1057" s="11"/>
      <c r="J1057" s="73"/>
      <c r="K1057" s="11"/>
      <c r="L1057" s="127" t="str">
        <f>TRIM(IF(ISERROR(VLOOKUP(R1057,SpeciesValidation!D:T,IF(ISNA(VLOOKUP(J1057,Validation!B$2:C$15,2,FALSE)),FALSE,VLOOKUP(J1057,Validation!B$2:C$15,2,FALSE)))),IF(LEN(E1057&amp;"")&gt;0,"",""),VLOOKUP(R1057,SpeciesValidation!D:T,VLOOKUP(J1057,Validation!B$2:C$15,2,FALSE),FALSE)) &amp; " " &amp; IF(ISERROR(IF(LEFT(J1057,1)="A",IF(IF(VLOOKUP(R1057,SpeciesValidation!D:W,20,FALSE)=FALSE,OR(TEXT(A1057,"MMDD")&lt;VLOOKUP(R1057,SpeciesValidation!D:W,18,FALSE),TEXT(A1057,"MMDD")&gt;VLOOKUP(R1057,SpeciesValidation!D:W,19,FALSE)),IF(TEXT(A1057,"MMDD")&lt;"0701",TEXT(A1057,"MMDD")&gt;VLOOKUP(R1057,SpeciesValidation!D:W,18,FALSE),TEXT(A1057,"MMDD")&lt;VLOOKUP(R1057,SpeciesValidation!D:W,19,FALSE))),"Date outside expected range for this species",""),"")),"",IF(LEFT(J1057,1)="A",IF(IF(VLOOKUP(R1057,SpeciesValidation!D:W,20,FALSE)=FALSE,OR(TEXT(A1057,"MMDD")&lt;VLOOKUP(R1057,SpeciesValidation!D:W,18,FALSE),TEXT(A1057,"MMDD")&gt;VLOOKUP(R1057,SpeciesValidation!D:W,19,FALSE)),IF(TEXT(A1057,"MMDD")&lt;"0701",TEXT(A1057,"MMDD")&gt;VLOOKUP(R1057,SpeciesValidation!D:W,18,FALSE),TEXT(A1057,"MMDD")&lt;VLOOKUP(R1057,SpeciesValidation!D:W,19,FALSE))),"Date outside expected range for this species",""),"")))</f>
        <v/>
      </c>
      <c r="M1057" s="127" t="str">
        <f>IF(LEN(E1057&amp;"")&gt;0,IF(ISERROR(VLOOKUP(R1057,SpeciesValidation!D:I,6,FALSE)),"",VLOOKUP(R1057,SpeciesValidation!D:I,6,FALSE)),"")</f>
        <v/>
      </c>
      <c r="Q1057" s="36" t="str">
        <f>IF(LEN(E1057&amp;"")&gt;0,IF(ISERROR(VLOOKUP(E1057,SpeciesValidation!B:G,2,FALSE)=TRUE),"",VLOOKUP(E1057,SpeciesValidation!B:G,2,FALSE)),"")</f>
        <v/>
      </c>
      <c r="R1057" s="36" t="str">
        <f>IF(LEN(E1057&amp;"")&gt;0,IF(ISERROR(VLOOKUP(E1057,SpeciesLookup!B:G,4,FALSE)=TRUE),"",VLOOKUP(E1057,SpeciesLookup!B:G,4,FALSE)),"")</f>
        <v/>
      </c>
    </row>
    <row r="1058" spans="1:18" ht="13.2" x14ac:dyDescent="0.25">
      <c r="A1058" s="72"/>
      <c r="B1058" s="73"/>
      <c r="C1058" s="73"/>
      <c r="D1058" s="11"/>
      <c r="E1058" s="74"/>
      <c r="F1058" s="75"/>
      <c r="G1058" s="128" t="str">
        <f>IF(LEN(E1058&amp;"")&gt;0,IF(ISERROR(VLOOKUP(E1058,SpeciesLookup!B:G,6,FALSE)=TRUE),"",VLOOKUP(E1058,SpeciesLookup!B:G,6,FALSE)),"")</f>
        <v/>
      </c>
      <c r="H1058" s="128" t="str">
        <f>IF(LEN(E1058&amp;"")&gt;0,IF(ISERROR(VLOOKUP(E1058,SpeciesLookup!B:G,5,FALSE)=TRUE),"",VLOOKUP(E1058,SpeciesLookup!B:G,5,FALSE)),"")</f>
        <v/>
      </c>
      <c r="I1058" s="11"/>
      <c r="J1058" s="73"/>
      <c r="K1058" s="11"/>
      <c r="L1058" s="127" t="str">
        <f>TRIM(IF(ISERROR(VLOOKUP(R1058,SpeciesValidation!D:T,IF(ISNA(VLOOKUP(J1058,Validation!B$2:C$15,2,FALSE)),FALSE,VLOOKUP(J1058,Validation!B$2:C$15,2,FALSE)))),IF(LEN(E1058&amp;"")&gt;0,"",""),VLOOKUP(R1058,SpeciesValidation!D:T,VLOOKUP(J1058,Validation!B$2:C$15,2,FALSE),FALSE)) &amp; " " &amp; IF(ISERROR(IF(LEFT(J1058,1)="A",IF(IF(VLOOKUP(R1058,SpeciesValidation!D:W,20,FALSE)=FALSE,OR(TEXT(A1058,"MMDD")&lt;VLOOKUP(R1058,SpeciesValidation!D:W,18,FALSE),TEXT(A1058,"MMDD")&gt;VLOOKUP(R1058,SpeciesValidation!D:W,19,FALSE)),IF(TEXT(A1058,"MMDD")&lt;"0701",TEXT(A1058,"MMDD")&gt;VLOOKUP(R1058,SpeciesValidation!D:W,18,FALSE),TEXT(A1058,"MMDD")&lt;VLOOKUP(R1058,SpeciesValidation!D:W,19,FALSE))),"Date outside expected range for this species",""),"")),"",IF(LEFT(J1058,1)="A",IF(IF(VLOOKUP(R1058,SpeciesValidation!D:W,20,FALSE)=FALSE,OR(TEXT(A1058,"MMDD")&lt;VLOOKUP(R1058,SpeciesValidation!D:W,18,FALSE),TEXT(A1058,"MMDD")&gt;VLOOKUP(R1058,SpeciesValidation!D:W,19,FALSE)),IF(TEXT(A1058,"MMDD")&lt;"0701",TEXT(A1058,"MMDD")&gt;VLOOKUP(R1058,SpeciesValidation!D:W,18,FALSE),TEXT(A1058,"MMDD")&lt;VLOOKUP(R1058,SpeciesValidation!D:W,19,FALSE))),"Date outside expected range for this species",""),"")))</f>
        <v/>
      </c>
      <c r="M1058" s="127" t="str">
        <f>IF(LEN(E1058&amp;"")&gt;0,IF(ISERROR(VLOOKUP(R1058,SpeciesValidation!D:I,6,FALSE)),"",VLOOKUP(R1058,SpeciesValidation!D:I,6,FALSE)),"")</f>
        <v/>
      </c>
      <c r="Q1058" s="36" t="str">
        <f>IF(LEN(E1058&amp;"")&gt;0,IF(ISERROR(VLOOKUP(E1058,SpeciesValidation!B:G,2,FALSE)=TRUE),"",VLOOKUP(E1058,SpeciesValidation!B:G,2,FALSE)),"")</f>
        <v/>
      </c>
      <c r="R1058" s="36" t="str">
        <f>IF(LEN(E1058&amp;"")&gt;0,IF(ISERROR(VLOOKUP(E1058,SpeciesLookup!B:G,4,FALSE)=TRUE),"",VLOOKUP(E1058,SpeciesLookup!B:G,4,FALSE)),"")</f>
        <v/>
      </c>
    </row>
    <row r="1059" spans="1:18" ht="13.2" x14ac:dyDescent="0.25">
      <c r="A1059" s="72"/>
      <c r="B1059" s="73"/>
      <c r="C1059" s="73"/>
      <c r="D1059" s="11"/>
      <c r="E1059" s="74"/>
      <c r="F1059" s="75"/>
      <c r="G1059" s="128" t="str">
        <f>IF(LEN(E1059&amp;"")&gt;0,IF(ISERROR(VLOOKUP(E1059,SpeciesLookup!B:G,6,FALSE)=TRUE),"",VLOOKUP(E1059,SpeciesLookup!B:G,6,FALSE)),"")</f>
        <v/>
      </c>
      <c r="H1059" s="128" t="str">
        <f>IF(LEN(E1059&amp;"")&gt;0,IF(ISERROR(VLOOKUP(E1059,SpeciesLookup!B:G,5,FALSE)=TRUE),"",VLOOKUP(E1059,SpeciesLookup!B:G,5,FALSE)),"")</f>
        <v/>
      </c>
      <c r="I1059" s="11"/>
      <c r="J1059" s="73"/>
      <c r="K1059" s="11"/>
      <c r="L1059" s="127" t="str">
        <f>TRIM(IF(ISERROR(VLOOKUP(R1059,SpeciesValidation!D:T,IF(ISNA(VLOOKUP(J1059,Validation!B$2:C$15,2,FALSE)),FALSE,VLOOKUP(J1059,Validation!B$2:C$15,2,FALSE)))),IF(LEN(E1059&amp;"")&gt;0,"",""),VLOOKUP(R1059,SpeciesValidation!D:T,VLOOKUP(J1059,Validation!B$2:C$15,2,FALSE),FALSE)) &amp; " " &amp; IF(ISERROR(IF(LEFT(J1059,1)="A",IF(IF(VLOOKUP(R1059,SpeciesValidation!D:W,20,FALSE)=FALSE,OR(TEXT(A1059,"MMDD")&lt;VLOOKUP(R1059,SpeciesValidation!D:W,18,FALSE),TEXT(A1059,"MMDD")&gt;VLOOKUP(R1059,SpeciesValidation!D:W,19,FALSE)),IF(TEXT(A1059,"MMDD")&lt;"0701",TEXT(A1059,"MMDD")&gt;VLOOKUP(R1059,SpeciesValidation!D:W,18,FALSE),TEXT(A1059,"MMDD")&lt;VLOOKUP(R1059,SpeciesValidation!D:W,19,FALSE))),"Date outside expected range for this species",""),"")),"",IF(LEFT(J1059,1)="A",IF(IF(VLOOKUP(R1059,SpeciesValidation!D:W,20,FALSE)=FALSE,OR(TEXT(A1059,"MMDD")&lt;VLOOKUP(R1059,SpeciesValidation!D:W,18,FALSE),TEXT(A1059,"MMDD")&gt;VLOOKUP(R1059,SpeciesValidation!D:W,19,FALSE)),IF(TEXT(A1059,"MMDD")&lt;"0701",TEXT(A1059,"MMDD")&gt;VLOOKUP(R1059,SpeciesValidation!D:W,18,FALSE),TEXT(A1059,"MMDD")&lt;VLOOKUP(R1059,SpeciesValidation!D:W,19,FALSE))),"Date outside expected range for this species",""),"")))</f>
        <v/>
      </c>
      <c r="M1059" s="127" t="str">
        <f>IF(LEN(E1059&amp;"")&gt;0,IF(ISERROR(VLOOKUP(R1059,SpeciesValidation!D:I,6,FALSE)),"",VLOOKUP(R1059,SpeciesValidation!D:I,6,FALSE)),"")</f>
        <v/>
      </c>
      <c r="Q1059" s="36" t="str">
        <f>IF(LEN(E1059&amp;"")&gt;0,IF(ISERROR(VLOOKUP(E1059,SpeciesValidation!B:G,2,FALSE)=TRUE),"",VLOOKUP(E1059,SpeciesValidation!B:G,2,FALSE)),"")</f>
        <v/>
      </c>
      <c r="R1059" s="36" t="str">
        <f>IF(LEN(E1059&amp;"")&gt;0,IF(ISERROR(VLOOKUP(E1059,SpeciesLookup!B:G,4,FALSE)=TRUE),"",VLOOKUP(E1059,SpeciesLookup!B:G,4,FALSE)),"")</f>
        <v/>
      </c>
    </row>
    <row r="1060" spans="1:18" ht="13.2" x14ac:dyDescent="0.25">
      <c r="A1060" s="72"/>
      <c r="B1060" s="73"/>
      <c r="C1060" s="73"/>
      <c r="D1060" s="11"/>
      <c r="E1060" s="74"/>
      <c r="F1060" s="75"/>
      <c r="G1060" s="128" t="str">
        <f>IF(LEN(E1060&amp;"")&gt;0,IF(ISERROR(VLOOKUP(E1060,SpeciesLookup!B:G,6,FALSE)=TRUE),"",VLOOKUP(E1060,SpeciesLookup!B:G,6,FALSE)),"")</f>
        <v/>
      </c>
      <c r="H1060" s="128" t="str">
        <f>IF(LEN(E1060&amp;"")&gt;0,IF(ISERROR(VLOOKUP(E1060,SpeciesLookup!B:G,5,FALSE)=TRUE),"",VLOOKUP(E1060,SpeciesLookup!B:G,5,FALSE)),"")</f>
        <v/>
      </c>
      <c r="I1060" s="11"/>
      <c r="J1060" s="73"/>
      <c r="K1060" s="11"/>
      <c r="L1060" s="127" t="str">
        <f>TRIM(IF(ISERROR(VLOOKUP(R1060,SpeciesValidation!D:T,IF(ISNA(VLOOKUP(J1060,Validation!B$2:C$15,2,FALSE)),FALSE,VLOOKUP(J1060,Validation!B$2:C$15,2,FALSE)))),IF(LEN(E1060&amp;"")&gt;0,"",""),VLOOKUP(R1060,SpeciesValidation!D:T,VLOOKUP(J1060,Validation!B$2:C$15,2,FALSE),FALSE)) &amp; " " &amp; IF(ISERROR(IF(LEFT(J1060,1)="A",IF(IF(VLOOKUP(R1060,SpeciesValidation!D:W,20,FALSE)=FALSE,OR(TEXT(A1060,"MMDD")&lt;VLOOKUP(R1060,SpeciesValidation!D:W,18,FALSE),TEXT(A1060,"MMDD")&gt;VLOOKUP(R1060,SpeciesValidation!D:W,19,FALSE)),IF(TEXT(A1060,"MMDD")&lt;"0701",TEXT(A1060,"MMDD")&gt;VLOOKUP(R1060,SpeciesValidation!D:W,18,FALSE),TEXT(A1060,"MMDD")&lt;VLOOKUP(R1060,SpeciesValidation!D:W,19,FALSE))),"Date outside expected range for this species",""),"")),"",IF(LEFT(J1060,1)="A",IF(IF(VLOOKUP(R1060,SpeciesValidation!D:W,20,FALSE)=FALSE,OR(TEXT(A1060,"MMDD")&lt;VLOOKUP(R1060,SpeciesValidation!D:W,18,FALSE),TEXT(A1060,"MMDD")&gt;VLOOKUP(R1060,SpeciesValidation!D:W,19,FALSE)),IF(TEXT(A1060,"MMDD")&lt;"0701",TEXT(A1060,"MMDD")&gt;VLOOKUP(R1060,SpeciesValidation!D:W,18,FALSE),TEXT(A1060,"MMDD")&lt;VLOOKUP(R1060,SpeciesValidation!D:W,19,FALSE))),"Date outside expected range for this species",""),"")))</f>
        <v/>
      </c>
      <c r="M1060" s="127" t="str">
        <f>IF(LEN(E1060&amp;"")&gt;0,IF(ISERROR(VLOOKUP(R1060,SpeciesValidation!D:I,6,FALSE)),"",VLOOKUP(R1060,SpeciesValidation!D:I,6,FALSE)),"")</f>
        <v/>
      </c>
      <c r="Q1060" s="36" t="str">
        <f>IF(LEN(E1060&amp;"")&gt;0,IF(ISERROR(VLOOKUP(E1060,SpeciesValidation!B:G,2,FALSE)=TRUE),"",VLOOKUP(E1060,SpeciesValidation!B:G,2,FALSE)),"")</f>
        <v/>
      </c>
      <c r="R1060" s="36" t="str">
        <f>IF(LEN(E1060&amp;"")&gt;0,IF(ISERROR(VLOOKUP(E1060,SpeciesLookup!B:G,4,FALSE)=TRUE),"",VLOOKUP(E1060,SpeciesLookup!B:G,4,FALSE)),"")</f>
        <v/>
      </c>
    </row>
    <row r="1061" spans="1:18" ht="13.2" x14ac:dyDescent="0.25">
      <c r="A1061" s="72"/>
      <c r="B1061" s="73"/>
      <c r="C1061" s="73"/>
      <c r="D1061" s="11"/>
      <c r="E1061" s="74"/>
      <c r="F1061" s="75"/>
      <c r="G1061" s="128" t="str">
        <f>IF(LEN(E1061&amp;"")&gt;0,IF(ISERROR(VLOOKUP(E1061,SpeciesLookup!B:G,6,FALSE)=TRUE),"",VLOOKUP(E1061,SpeciesLookup!B:G,6,FALSE)),"")</f>
        <v/>
      </c>
      <c r="H1061" s="128" t="str">
        <f>IF(LEN(E1061&amp;"")&gt;0,IF(ISERROR(VLOOKUP(E1061,SpeciesLookup!B:G,5,FALSE)=TRUE),"",VLOOKUP(E1061,SpeciesLookup!B:G,5,FALSE)),"")</f>
        <v/>
      </c>
      <c r="I1061" s="11"/>
      <c r="J1061" s="73"/>
      <c r="K1061" s="11"/>
      <c r="L1061" s="127" t="str">
        <f>TRIM(IF(ISERROR(VLOOKUP(R1061,SpeciesValidation!D:T,IF(ISNA(VLOOKUP(J1061,Validation!B$2:C$15,2,FALSE)),FALSE,VLOOKUP(J1061,Validation!B$2:C$15,2,FALSE)))),IF(LEN(E1061&amp;"")&gt;0,"",""),VLOOKUP(R1061,SpeciesValidation!D:T,VLOOKUP(J1061,Validation!B$2:C$15,2,FALSE),FALSE)) &amp; " " &amp; IF(ISERROR(IF(LEFT(J1061,1)="A",IF(IF(VLOOKUP(R1061,SpeciesValidation!D:W,20,FALSE)=FALSE,OR(TEXT(A1061,"MMDD")&lt;VLOOKUP(R1061,SpeciesValidation!D:W,18,FALSE),TEXT(A1061,"MMDD")&gt;VLOOKUP(R1061,SpeciesValidation!D:W,19,FALSE)),IF(TEXT(A1061,"MMDD")&lt;"0701",TEXT(A1061,"MMDD")&gt;VLOOKUP(R1061,SpeciesValidation!D:W,18,FALSE),TEXT(A1061,"MMDD")&lt;VLOOKUP(R1061,SpeciesValidation!D:W,19,FALSE))),"Date outside expected range for this species",""),"")),"",IF(LEFT(J1061,1)="A",IF(IF(VLOOKUP(R1061,SpeciesValidation!D:W,20,FALSE)=FALSE,OR(TEXT(A1061,"MMDD")&lt;VLOOKUP(R1061,SpeciesValidation!D:W,18,FALSE),TEXT(A1061,"MMDD")&gt;VLOOKUP(R1061,SpeciesValidation!D:W,19,FALSE)),IF(TEXT(A1061,"MMDD")&lt;"0701",TEXT(A1061,"MMDD")&gt;VLOOKUP(R1061,SpeciesValidation!D:W,18,FALSE),TEXT(A1061,"MMDD")&lt;VLOOKUP(R1061,SpeciesValidation!D:W,19,FALSE))),"Date outside expected range for this species",""),"")))</f>
        <v/>
      </c>
      <c r="M1061" s="127" t="str">
        <f>IF(LEN(E1061&amp;"")&gt;0,IF(ISERROR(VLOOKUP(R1061,SpeciesValidation!D:I,6,FALSE)),"",VLOOKUP(R1061,SpeciesValidation!D:I,6,FALSE)),"")</f>
        <v/>
      </c>
      <c r="Q1061" s="36" t="str">
        <f>IF(LEN(E1061&amp;"")&gt;0,IF(ISERROR(VLOOKUP(E1061,SpeciesValidation!B:G,2,FALSE)=TRUE),"",VLOOKUP(E1061,SpeciesValidation!B:G,2,FALSE)),"")</f>
        <v/>
      </c>
      <c r="R1061" s="36" t="str">
        <f>IF(LEN(E1061&amp;"")&gt;0,IF(ISERROR(VLOOKUP(E1061,SpeciesLookup!B:G,4,FALSE)=TRUE),"",VLOOKUP(E1061,SpeciesLookup!B:G,4,FALSE)),"")</f>
        <v/>
      </c>
    </row>
    <row r="1062" spans="1:18" ht="13.2" x14ac:dyDescent="0.25">
      <c r="A1062" s="72"/>
      <c r="B1062" s="73"/>
      <c r="C1062" s="73"/>
      <c r="D1062" s="11"/>
      <c r="E1062" s="74"/>
      <c r="F1062" s="75"/>
      <c r="G1062" s="128" t="str">
        <f>IF(LEN(E1062&amp;"")&gt;0,IF(ISERROR(VLOOKUP(E1062,SpeciesLookup!B:G,6,FALSE)=TRUE),"",VLOOKUP(E1062,SpeciesLookup!B:G,6,FALSE)),"")</f>
        <v/>
      </c>
      <c r="H1062" s="128" t="str">
        <f>IF(LEN(E1062&amp;"")&gt;0,IF(ISERROR(VLOOKUP(E1062,SpeciesLookup!B:G,5,FALSE)=TRUE),"",VLOOKUP(E1062,SpeciesLookup!B:G,5,FALSE)),"")</f>
        <v/>
      </c>
      <c r="I1062" s="11"/>
      <c r="J1062" s="73"/>
      <c r="K1062" s="11"/>
      <c r="L1062" s="127" t="str">
        <f>TRIM(IF(ISERROR(VLOOKUP(R1062,SpeciesValidation!D:T,IF(ISNA(VLOOKUP(J1062,Validation!B$2:C$15,2,FALSE)),FALSE,VLOOKUP(J1062,Validation!B$2:C$15,2,FALSE)))),IF(LEN(E1062&amp;"")&gt;0,"",""),VLOOKUP(R1062,SpeciesValidation!D:T,VLOOKUP(J1062,Validation!B$2:C$15,2,FALSE),FALSE)) &amp; " " &amp; IF(ISERROR(IF(LEFT(J1062,1)="A",IF(IF(VLOOKUP(R1062,SpeciesValidation!D:W,20,FALSE)=FALSE,OR(TEXT(A1062,"MMDD")&lt;VLOOKUP(R1062,SpeciesValidation!D:W,18,FALSE),TEXT(A1062,"MMDD")&gt;VLOOKUP(R1062,SpeciesValidation!D:W,19,FALSE)),IF(TEXT(A1062,"MMDD")&lt;"0701",TEXT(A1062,"MMDD")&gt;VLOOKUP(R1062,SpeciesValidation!D:W,18,FALSE),TEXT(A1062,"MMDD")&lt;VLOOKUP(R1062,SpeciesValidation!D:W,19,FALSE))),"Date outside expected range for this species",""),"")),"",IF(LEFT(J1062,1)="A",IF(IF(VLOOKUP(R1062,SpeciesValidation!D:W,20,FALSE)=FALSE,OR(TEXT(A1062,"MMDD")&lt;VLOOKUP(R1062,SpeciesValidation!D:W,18,FALSE),TEXT(A1062,"MMDD")&gt;VLOOKUP(R1062,SpeciesValidation!D:W,19,FALSE)),IF(TEXT(A1062,"MMDD")&lt;"0701",TEXT(A1062,"MMDD")&gt;VLOOKUP(R1062,SpeciesValidation!D:W,18,FALSE),TEXT(A1062,"MMDD")&lt;VLOOKUP(R1062,SpeciesValidation!D:W,19,FALSE))),"Date outside expected range for this species",""),"")))</f>
        <v/>
      </c>
      <c r="M1062" s="127" t="str">
        <f>IF(LEN(E1062&amp;"")&gt;0,IF(ISERROR(VLOOKUP(R1062,SpeciesValidation!D:I,6,FALSE)),"",VLOOKUP(R1062,SpeciesValidation!D:I,6,FALSE)),"")</f>
        <v/>
      </c>
      <c r="Q1062" s="36" t="str">
        <f>IF(LEN(E1062&amp;"")&gt;0,IF(ISERROR(VLOOKUP(E1062,SpeciesValidation!B:G,2,FALSE)=TRUE),"",VLOOKUP(E1062,SpeciesValidation!B:G,2,FALSE)),"")</f>
        <v/>
      </c>
      <c r="R1062" s="36" t="str">
        <f>IF(LEN(E1062&amp;"")&gt;0,IF(ISERROR(VLOOKUP(E1062,SpeciesLookup!B:G,4,FALSE)=TRUE),"",VLOOKUP(E1062,SpeciesLookup!B:G,4,FALSE)),"")</f>
        <v/>
      </c>
    </row>
    <row r="1063" spans="1:18" ht="13.2" x14ac:dyDescent="0.25">
      <c r="A1063" s="72"/>
      <c r="B1063" s="73"/>
      <c r="C1063" s="73"/>
      <c r="D1063" s="11"/>
      <c r="E1063" s="74"/>
      <c r="F1063" s="75"/>
      <c r="G1063" s="128" t="str">
        <f>IF(LEN(E1063&amp;"")&gt;0,IF(ISERROR(VLOOKUP(E1063,SpeciesLookup!B:G,6,FALSE)=TRUE),"",VLOOKUP(E1063,SpeciesLookup!B:G,6,FALSE)),"")</f>
        <v/>
      </c>
      <c r="H1063" s="128" t="str">
        <f>IF(LEN(E1063&amp;"")&gt;0,IF(ISERROR(VLOOKUP(E1063,SpeciesLookup!B:G,5,FALSE)=TRUE),"",VLOOKUP(E1063,SpeciesLookup!B:G,5,FALSE)),"")</f>
        <v/>
      </c>
      <c r="I1063" s="11"/>
      <c r="J1063" s="73"/>
      <c r="K1063" s="11"/>
      <c r="L1063" s="127" t="str">
        <f>TRIM(IF(ISERROR(VLOOKUP(R1063,SpeciesValidation!D:T,IF(ISNA(VLOOKUP(J1063,Validation!B$2:C$15,2,FALSE)),FALSE,VLOOKUP(J1063,Validation!B$2:C$15,2,FALSE)))),IF(LEN(E1063&amp;"")&gt;0,"",""),VLOOKUP(R1063,SpeciesValidation!D:T,VLOOKUP(J1063,Validation!B$2:C$15,2,FALSE),FALSE)) &amp; " " &amp; IF(ISERROR(IF(LEFT(J1063,1)="A",IF(IF(VLOOKUP(R1063,SpeciesValidation!D:W,20,FALSE)=FALSE,OR(TEXT(A1063,"MMDD")&lt;VLOOKUP(R1063,SpeciesValidation!D:W,18,FALSE),TEXT(A1063,"MMDD")&gt;VLOOKUP(R1063,SpeciesValidation!D:W,19,FALSE)),IF(TEXT(A1063,"MMDD")&lt;"0701",TEXT(A1063,"MMDD")&gt;VLOOKUP(R1063,SpeciesValidation!D:W,18,FALSE),TEXT(A1063,"MMDD")&lt;VLOOKUP(R1063,SpeciesValidation!D:W,19,FALSE))),"Date outside expected range for this species",""),"")),"",IF(LEFT(J1063,1)="A",IF(IF(VLOOKUP(R1063,SpeciesValidation!D:W,20,FALSE)=FALSE,OR(TEXT(A1063,"MMDD")&lt;VLOOKUP(R1063,SpeciesValidation!D:W,18,FALSE),TEXT(A1063,"MMDD")&gt;VLOOKUP(R1063,SpeciesValidation!D:W,19,FALSE)),IF(TEXT(A1063,"MMDD")&lt;"0701",TEXT(A1063,"MMDD")&gt;VLOOKUP(R1063,SpeciesValidation!D:W,18,FALSE),TEXT(A1063,"MMDD")&lt;VLOOKUP(R1063,SpeciesValidation!D:W,19,FALSE))),"Date outside expected range for this species",""),"")))</f>
        <v/>
      </c>
      <c r="M1063" s="127" t="str">
        <f>IF(LEN(E1063&amp;"")&gt;0,IF(ISERROR(VLOOKUP(R1063,SpeciesValidation!D:I,6,FALSE)),"",VLOOKUP(R1063,SpeciesValidation!D:I,6,FALSE)),"")</f>
        <v/>
      </c>
      <c r="Q1063" s="36" t="str">
        <f>IF(LEN(E1063&amp;"")&gt;0,IF(ISERROR(VLOOKUP(E1063,SpeciesValidation!B:G,2,FALSE)=TRUE),"",VLOOKUP(E1063,SpeciesValidation!B:G,2,FALSE)),"")</f>
        <v/>
      </c>
      <c r="R1063" s="36" t="str">
        <f>IF(LEN(E1063&amp;"")&gt;0,IF(ISERROR(VLOOKUP(E1063,SpeciesLookup!B:G,4,FALSE)=TRUE),"",VLOOKUP(E1063,SpeciesLookup!B:G,4,FALSE)),"")</f>
        <v/>
      </c>
    </row>
    <row r="1064" spans="1:18" ht="13.2" x14ac:dyDescent="0.25">
      <c r="A1064" s="72"/>
      <c r="B1064" s="73"/>
      <c r="C1064" s="73"/>
      <c r="D1064" s="11"/>
      <c r="E1064" s="74"/>
      <c r="F1064" s="75"/>
      <c r="G1064" s="128" t="str">
        <f>IF(LEN(E1064&amp;"")&gt;0,IF(ISERROR(VLOOKUP(E1064,SpeciesLookup!B:G,6,FALSE)=TRUE),"",VLOOKUP(E1064,SpeciesLookup!B:G,6,FALSE)),"")</f>
        <v/>
      </c>
      <c r="H1064" s="128" t="str">
        <f>IF(LEN(E1064&amp;"")&gt;0,IF(ISERROR(VLOOKUP(E1064,SpeciesLookup!B:G,5,FALSE)=TRUE),"",VLOOKUP(E1064,SpeciesLookup!B:G,5,FALSE)),"")</f>
        <v/>
      </c>
      <c r="I1064" s="11"/>
      <c r="J1064" s="73"/>
      <c r="K1064" s="11"/>
      <c r="L1064" s="127" t="str">
        <f>TRIM(IF(ISERROR(VLOOKUP(R1064,SpeciesValidation!D:T,IF(ISNA(VLOOKUP(J1064,Validation!B$2:C$15,2,FALSE)),FALSE,VLOOKUP(J1064,Validation!B$2:C$15,2,FALSE)))),IF(LEN(E1064&amp;"")&gt;0,"",""),VLOOKUP(R1064,SpeciesValidation!D:T,VLOOKUP(J1064,Validation!B$2:C$15,2,FALSE),FALSE)) &amp; " " &amp; IF(ISERROR(IF(LEFT(J1064,1)="A",IF(IF(VLOOKUP(R1064,SpeciesValidation!D:W,20,FALSE)=FALSE,OR(TEXT(A1064,"MMDD")&lt;VLOOKUP(R1064,SpeciesValidation!D:W,18,FALSE),TEXT(A1064,"MMDD")&gt;VLOOKUP(R1064,SpeciesValidation!D:W,19,FALSE)),IF(TEXT(A1064,"MMDD")&lt;"0701",TEXT(A1064,"MMDD")&gt;VLOOKUP(R1064,SpeciesValidation!D:W,18,FALSE),TEXT(A1064,"MMDD")&lt;VLOOKUP(R1064,SpeciesValidation!D:W,19,FALSE))),"Date outside expected range for this species",""),"")),"",IF(LEFT(J1064,1)="A",IF(IF(VLOOKUP(R1064,SpeciesValidation!D:W,20,FALSE)=FALSE,OR(TEXT(A1064,"MMDD")&lt;VLOOKUP(R1064,SpeciesValidation!D:W,18,FALSE),TEXT(A1064,"MMDD")&gt;VLOOKUP(R1064,SpeciesValidation!D:W,19,FALSE)),IF(TEXT(A1064,"MMDD")&lt;"0701",TEXT(A1064,"MMDD")&gt;VLOOKUP(R1064,SpeciesValidation!D:W,18,FALSE),TEXT(A1064,"MMDD")&lt;VLOOKUP(R1064,SpeciesValidation!D:W,19,FALSE))),"Date outside expected range for this species",""),"")))</f>
        <v/>
      </c>
      <c r="M1064" s="127" t="str">
        <f>IF(LEN(E1064&amp;"")&gt;0,IF(ISERROR(VLOOKUP(R1064,SpeciesValidation!D:I,6,FALSE)),"",VLOOKUP(R1064,SpeciesValidation!D:I,6,FALSE)),"")</f>
        <v/>
      </c>
      <c r="Q1064" s="36" t="str">
        <f>IF(LEN(E1064&amp;"")&gt;0,IF(ISERROR(VLOOKUP(E1064,SpeciesValidation!B:G,2,FALSE)=TRUE),"",VLOOKUP(E1064,SpeciesValidation!B:G,2,FALSE)),"")</f>
        <v/>
      </c>
      <c r="R1064" s="36" t="str">
        <f>IF(LEN(E1064&amp;"")&gt;0,IF(ISERROR(VLOOKUP(E1064,SpeciesLookup!B:G,4,FALSE)=TRUE),"",VLOOKUP(E1064,SpeciesLookup!B:G,4,FALSE)),"")</f>
        <v/>
      </c>
    </row>
    <row r="1065" spans="1:18" ht="13.2" x14ac:dyDescent="0.25">
      <c r="A1065" s="72"/>
      <c r="B1065" s="73"/>
      <c r="C1065" s="73"/>
      <c r="D1065" s="11"/>
      <c r="E1065" s="74"/>
      <c r="F1065" s="75"/>
      <c r="G1065" s="128" t="str">
        <f>IF(LEN(E1065&amp;"")&gt;0,IF(ISERROR(VLOOKUP(E1065,SpeciesLookup!B:G,6,FALSE)=TRUE),"",VLOOKUP(E1065,SpeciesLookup!B:G,6,FALSE)),"")</f>
        <v/>
      </c>
      <c r="H1065" s="128" t="str">
        <f>IF(LEN(E1065&amp;"")&gt;0,IF(ISERROR(VLOOKUP(E1065,SpeciesLookup!B:G,5,FALSE)=TRUE),"",VLOOKUP(E1065,SpeciesLookup!B:G,5,FALSE)),"")</f>
        <v/>
      </c>
      <c r="I1065" s="11"/>
      <c r="J1065" s="73"/>
      <c r="K1065" s="11"/>
      <c r="L1065" s="127" t="str">
        <f>TRIM(IF(ISERROR(VLOOKUP(R1065,SpeciesValidation!D:T,IF(ISNA(VLOOKUP(J1065,Validation!B$2:C$15,2,FALSE)),FALSE,VLOOKUP(J1065,Validation!B$2:C$15,2,FALSE)))),IF(LEN(E1065&amp;"")&gt;0,"",""),VLOOKUP(R1065,SpeciesValidation!D:T,VLOOKUP(J1065,Validation!B$2:C$15,2,FALSE),FALSE)) &amp; " " &amp; IF(ISERROR(IF(LEFT(J1065,1)="A",IF(IF(VLOOKUP(R1065,SpeciesValidation!D:W,20,FALSE)=FALSE,OR(TEXT(A1065,"MMDD")&lt;VLOOKUP(R1065,SpeciesValidation!D:W,18,FALSE),TEXT(A1065,"MMDD")&gt;VLOOKUP(R1065,SpeciesValidation!D:W,19,FALSE)),IF(TEXT(A1065,"MMDD")&lt;"0701",TEXT(A1065,"MMDD")&gt;VLOOKUP(R1065,SpeciesValidation!D:W,18,FALSE),TEXT(A1065,"MMDD")&lt;VLOOKUP(R1065,SpeciesValidation!D:W,19,FALSE))),"Date outside expected range for this species",""),"")),"",IF(LEFT(J1065,1)="A",IF(IF(VLOOKUP(R1065,SpeciesValidation!D:W,20,FALSE)=FALSE,OR(TEXT(A1065,"MMDD")&lt;VLOOKUP(R1065,SpeciesValidation!D:W,18,FALSE),TEXT(A1065,"MMDD")&gt;VLOOKUP(R1065,SpeciesValidation!D:W,19,FALSE)),IF(TEXT(A1065,"MMDD")&lt;"0701",TEXT(A1065,"MMDD")&gt;VLOOKUP(R1065,SpeciesValidation!D:W,18,FALSE),TEXT(A1065,"MMDD")&lt;VLOOKUP(R1065,SpeciesValidation!D:W,19,FALSE))),"Date outside expected range for this species",""),"")))</f>
        <v/>
      </c>
      <c r="M1065" s="127" t="str">
        <f>IF(LEN(E1065&amp;"")&gt;0,IF(ISERROR(VLOOKUP(R1065,SpeciesValidation!D:I,6,FALSE)),"",VLOOKUP(R1065,SpeciesValidation!D:I,6,FALSE)),"")</f>
        <v/>
      </c>
      <c r="Q1065" s="36" t="str">
        <f>IF(LEN(E1065&amp;"")&gt;0,IF(ISERROR(VLOOKUP(E1065,SpeciesValidation!B:G,2,FALSE)=TRUE),"",VLOOKUP(E1065,SpeciesValidation!B:G,2,FALSE)),"")</f>
        <v/>
      </c>
      <c r="R1065" s="36" t="str">
        <f>IF(LEN(E1065&amp;"")&gt;0,IF(ISERROR(VLOOKUP(E1065,SpeciesLookup!B:G,4,FALSE)=TRUE),"",VLOOKUP(E1065,SpeciesLookup!B:G,4,FALSE)),"")</f>
        <v/>
      </c>
    </row>
    <row r="1066" spans="1:18" ht="13.2" x14ac:dyDescent="0.25">
      <c r="A1066" s="72"/>
      <c r="B1066" s="73"/>
      <c r="C1066" s="73"/>
      <c r="D1066" s="11"/>
      <c r="E1066" s="74"/>
      <c r="F1066" s="75"/>
      <c r="G1066" s="128" t="str">
        <f>IF(LEN(E1066&amp;"")&gt;0,IF(ISERROR(VLOOKUP(E1066,SpeciesLookup!B:G,6,FALSE)=TRUE),"",VLOOKUP(E1066,SpeciesLookup!B:G,6,FALSE)),"")</f>
        <v/>
      </c>
      <c r="H1066" s="128" t="str">
        <f>IF(LEN(E1066&amp;"")&gt;0,IF(ISERROR(VLOOKUP(E1066,SpeciesLookup!B:G,5,FALSE)=TRUE),"",VLOOKUP(E1066,SpeciesLookup!B:G,5,FALSE)),"")</f>
        <v/>
      </c>
      <c r="I1066" s="11"/>
      <c r="J1066" s="73"/>
      <c r="K1066" s="11"/>
      <c r="L1066" s="127" t="str">
        <f>TRIM(IF(ISERROR(VLOOKUP(R1066,SpeciesValidation!D:T,IF(ISNA(VLOOKUP(J1066,Validation!B$2:C$15,2,FALSE)),FALSE,VLOOKUP(J1066,Validation!B$2:C$15,2,FALSE)))),IF(LEN(E1066&amp;"")&gt;0,"",""),VLOOKUP(R1066,SpeciesValidation!D:T,VLOOKUP(J1066,Validation!B$2:C$15,2,FALSE),FALSE)) &amp; " " &amp; IF(ISERROR(IF(LEFT(J1066,1)="A",IF(IF(VLOOKUP(R1066,SpeciesValidation!D:W,20,FALSE)=FALSE,OR(TEXT(A1066,"MMDD")&lt;VLOOKUP(R1066,SpeciesValidation!D:W,18,FALSE),TEXT(A1066,"MMDD")&gt;VLOOKUP(R1066,SpeciesValidation!D:W,19,FALSE)),IF(TEXT(A1066,"MMDD")&lt;"0701",TEXT(A1066,"MMDD")&gt;VLOOKUP(R1066,SpeciesValidation!D:W,18,FALSE),TEXT(A1066,"MMDD")&lt;VLOOKUP(R1066,SpeciesValidation!D:W,19,FALSE))),"Date outside expected range for this species",""),"")),"",IF(LEFT(J1066,1)="A",IF(IF(VLOOKUP(R1066,SpeciesValidation!D:W,20,FALSE)=FALSE,OR(TEXT(A1066,"MMDD")&lt;VLOOKUP(R1066,SpeciesValidation!D:W,18,FALSE),TEXT(A1066,"MMDD")&gt;VLOOKUP(R1066,SpeciesValidation!D:W,19,FALSE)),IF(TEXT(A1066,"MMDD")&lt;"0701",TEXT(A1066,"MMDD")&gt;VLOOKUP(R1066,SpeciesValidation!D:W,18,FALSE),TEXT(A1066,"MMDD")&lt;VLOOKUP(R1066,SpeciesValidation!D:W,19,FALSE))),"Date outside expected range for this species",""),"")))</f>
        <v/>
      </c>
      <c r="M1066" s="127" t="str">
        <f>IF(LEN(E1066&amp;"")&gt;0,IF(ISERROR(VLOOKUP(R1066,SpeciesValidation!D:I,6,FALSE)),"",VLOOKUP(R1066,SpeciesValidation!D:I,6,FALSE)),"")</f>
        <v/>
      </c>
      <c r="Q1066" s="36" t="str">
        <f>IF(LEN(E1066&amp;"")&gt;0,IF(ISERROR(VLOOKUP(E1066,SpeciesValidation!B:G,2,FALSE)=TRUE),"",VLOOKUP(E1066,SpeciesValidation!B:G,2,FALSE)),"")</f>
        <v/>
      </c>
      <c r="R1066" s="36" t="str">
        <f>IF(LEN(E1066&amp;"")&gt;0,IF(ISERROR(VLOOKUP(E1066,SpeciesLookup!B:G,4,FALSE)=TRUE),"",VLOOKUP(E1066,SpeciesLookup!B:G,4,FALSE)),"")</f>
        <v/>
      </c>
    </row>
    <row r="1067" spans="1:18" ht="13.2" x14ac:dyDescent="0.25">
      <c r="A1067" s="72"/>
      <c r="B1067" s="73"/>
      <c r="C1067" s="73"/>
      <c r="D1067" s="11"/>
      <c r="E1067" s="74"/>
      <c r="F1067" s="75"/>
      <c r="G1067" s="128" t="str">
        <f>IF(LEN(E1067&amp;"")&gt;0,IF(ISERROR(VLOOKUP(E1067,SpeciesLookup!B:G,6,FALSE)=TRUE),"",VLOOKUP(E1067,SpeciesLookup!B:G,6,FALSE)),"")</f>
        <v/>
      </c>
      <c r="H1067" s="128" t="str">
        <f>IF(LEN(E1067&amp;"")&gt;0,IF(ISERROR(VLOOKUP(E1067,SpeciesLookup!B:G,5,FALSE)=TRUE),"",VLOOKUP(E1067,SpeciesLookup!B:G,5,FALSE)),"")</f>
        <v/>
      </c>
      <c r="I1067" s="11"/>
      <c r="J1067" s="73"/>
      <c r="K1067" s="11"/>
      <c r="L1067" s="127" t="str">
        <f>TRIM(IF(ISERROR(VLOOKUP(R1067,SpeciesValidation!D:T,IF(ISNA(VLOOKUP(J1067,Validation!B$2:C$15,2,FALSE)),FALSE,VLOOKUP(J1067,Validation!B$2:C$15,2,FALSE)))),IF(LEN(E1067&amp;"")&gt;0,"",""),VLOOKUP(R1067,SpeciesValidation!D:T,VLOOKUP(J1067,Validation!B$2:C$15,2,FALSE),FALSE)) &amp; " " &amp; IF(ISERROR(IF(LEFT(J1067,1)="A",IF(IF(VLOOKUP(R1067,SpeciesValidation!D:W,20,FALSE)=FALSE,OR(TEXT(A1067,"MMDD")&lt;VLOOKUP(R1067,SpeciesValidation!D:W,18,FALSE),TEXT(A1067,"MMDD")&gt;VLOOKUP(R1067,SpeciesValidation!D:W,19,FALSE)),IF(TEXT(A1067,"MMDD")&lt;"0701",TEXT(A1067,"MMDD")&gt;VLOOKUP(R1067,SpeciesValidation!D:W,18,FALSE),TEXT(A1067,"MMDD")&lt;VLOOKUP(R1067,SpeciesValidation!D:W,19,FALSE))),"Date outside expected range for this species",""),"")),"",IF(LEFT(J1067,1)="A",IF(IF(VLOOKUP(R1067,SpeciesValidation!D:W,20,FALSE)=FALSE,OR(TEXT(A1067,"MMDD")&lt;VLOOKUP(R1067,SpeciesValidation!D:W,18,FALSE),TEXT(A1067,"MMDD")&gt;VLOOKUP(R1067,SpeciesValidation!D:W,19,FALSE)),IF(TEXT(A1067,"MMDD")&lt;"0701",TEXT(A1067,"MMDD")&gt;VLOOKUP(R1067,SpeciesValidation!D:W,18,FALSE),TEXT(A1067,"MMDD")&lt;VLOOKUP(R1067,SpeciesValidation!D:W,19,FALSE))),"Date outside expected range for this species",""),"")))</f>
        <v/>
      </c>
      <c r="M1067" s="127" t="str">
        <f>IF(LEN(E1067&amp;"")&gt;0,IF(ISERROR(VLOOKUP(R1067,SpeciesValidation!D:I,6,FALSE)),"",VLOOKUP(R1067,SpeciesValidation!D:I,6,FALSE)),"")</f>
        <v/>
      </c>
      <c r="Q1067" s="36" t="str">
        <f>IF(LEN(E1067&amp;"")&gt;0,IF(ISERROR(VLOOKUP(E1067,SpeciesValidation!B:G,2,FALSE)=TRUE),"",VLOOKUP(E1067,SpeciesValidation!B:G,2,FALSE)),"")</f>
        <v/>
      </c>
      <c r="R1067" s="36" t="str">
        <f>IF(LEN(E1067&amp;"")&gt;0,IF(ISERROR(VLOOKUP(E1067,SpeciesLookup!B:G,4,FALSE)=TRUE),"",VLOOKUP(E1067,SpeciesLookup!B:G,4,FALSE)),"")</f>
        <v/>
      </c>
    </row>
    <row r="1068" spans="1:18" ht="13.2" x14ac:dyDescent="0.25">
      <c r="A1068" s="72"/>
      <c r="B1068" s="73"/>
      <c r="C1068" s="73"/>
      <c r="D1068" s="11"/>
      <c r="E1068" s="74"/>
      <c r="F1068" s="75"/>
      <c r="G1068" s="128" t="str">
        <f>IF(LEN(E1068&amp;"")&gt;0,IF(ISERROR(VLOOKUP(E1068,SpeciesLookup!B:G,6,FALSE)=TRUE),"",VLOOKUP(E1068,SpeciesLookup!B:G,6,FALSE)),"")</f>
        <v/>
      </c>
      <c r="H1068" s="128" t="str">
        <f>IF(LEN(E1068&amp;"")&gt;0,IF(ISERROR(VLOOKUP(E1068,SpeciesLookup!B:G,5,FALSE)=TRUE),"",VLOOKUP(E1068,SpeciesLookup!B:G,5,FALSE)),"")</f>
        <v/>
      </c>
      <c r="I1068" s="11"/>
      <c r="J1068" s="73"/>
      <c r="K1068" s="11"/>
      <c r="L1068" s="127" t="str">
        <f>TRIM(IF(ISERROR(VLOOKUP(R1068,SpeciesValidation!D:T,IF(ISNA(VLOOKUP(J1068,Validation!B$2:C$15,2,FALSE)),FALSE,VLOOKUP(J1068,Validation!B$2:C$15,2,FALSE)))),IF(LEN(E1068&amp;"")&gt;0,"",""),VLOOKUP(R1068,SpeciesValidation!D:T,VLOOKUP(J1068,Validation!B$2:C$15,2,FALSE),FALSE)) &amp; " " &amp; IF(ISERROR(IF(LEFT(J1068,1)="A",IF(IF(VLOOKUP(R1068,SpeciesValidation!D:W,20,FALSE)=FALSE,OR(TEXT(A1068,"MMDD")&lt;VLOOKUP(R1068,SpeciesValidation!D:W,18,FALSE),TEXT(A1068,"MMDD")&gt;VLOOKUP(R1068,SpeciesValidation!D:W,19,FALSE)),IF(TEXT(A1068,"MMDD")&lt;"0701",TEXT(A1068,"MMDD")&gt;VLOOKUP(R1068,SpeciesValidation!D:W,18,FALSE),TEXT(A1068,"MMDD")&lt;VLOOKUP(R1068,SpeciesValidation!D:W,19,FALSE))),"Date outside expected range for this species",""),"")),"",IF(LEFT(J1068,1)="A",IF(IF(VLOOKUP(R1068,SpeciesValidation!D:W,20,FALSE)=FALSE,OR(TEXT(A1068,"MMDD")&lt;VLOOKUP(R1068,SpeciesValidation!D:W,18,FALSE),TEXT(A1068,"MMDD")&gt;VLOOKUP(R1068,SpeciesValidation!D:W,19,FALSE)),IF(TEXT(A1068,"MMDD")&lt;"0701",TEXT(A1068,"MMDD")&gt;VLOOKUP(R1068,SpeciesValidation!D:W,18,FALSE),TEXT(A1068,"MMDD")&lt;VLOOKUP(R1068,SpeciesValidation!D:W,19,FALSE))),"Date outside expected range for this species",""),"")))</f>
        <v/>
      </c>
      <c r="M1068" s="127" t="str">
        <f>IF(LEN(E1068&amp;"")&gt;0,IF(ISERROR(VLOOKUP(R1068,SpeciesValidation!D:I,6,FALSE)),"",VLOOKUP(R1068,SpeciesValidation!D:I,6,FALSE)),"")</f>
        <v/>
      </c>
      <c r="Q1068" s="36" t="str">
        <f>IF(LEN(E1068&amp;"")&gt;0,IF(ISERROR(VLOOKUP(E1068,SpeciesValidation!B:G,2,FALSE)=TRUE),"",VLOOKUP(E1068,SpeciesValidation!B:G,2,FALSE)),"")</f>
        <v/>
      </c>
      <c r="R1068" s="36" t="str">
        <f>IF(LEN(E1068&amp;"")&gt;0,IF(ISERROR(VLOOKUP(E1068,SpeciesLookup!B:G,4,FALSE)=TRUE),"",VLOOKUP(E1068,SpeciesLookup!B:G,4,FALSE)),"")</f>
        <v/>
      </c>
    </row>
    <row r="1069" spans="1:18" ht="13.2" x14ac:dyDescent="0.25">
      <c r="A1069" s="72"/>
      <c r="B1069" s="73"/>
      <c r="C1069" s="73"/>
      <c r="D1069" s="11"/>
      <c r="E1069" s="74"/>
      <c r="F1069" s="75"/>
      <c r="G1069" s="128" t="str">
        <f>IF(LEN(E1069&amp;"")&gt;0,IF(ISERROR(VLOOKUP(E1069,SpeciesLookup!B:G,6,FALSE)=TRUE),"",VLOOKUP(E1069,SpeciesLookup!B:G,6,FALSE)),"")</f>
        <v/>
      </c>
      <c r="H1069" s="128" t="str">
        <f>IF(LEN(E1069&amp;"")&gt;0,IF(ISERROR(VLOOKUP(E1069,SpeciesLookup!B:G,5,FALSE)=TRUE),"",VLOOKUP(E1069,SpeciesLookup!B:G,5,FALSE)),"")</f>
        <v/>
      </c>
      <c r="I1069" s="11"/>
      <c r="J1069" s="73"/>
      <c r="K1069" s="11"/>
      <c r="L1069" s="127" t="str">
        <f>TRIM(IF(ISERROR(VLOOKUP(R1069,SpeciesValidation!D:T,IF(ISNA(VLOOKUP(J1069,Validation!B$2:C$15,2,FALSE)),FALSE,VLOOKUP(J1069,Validation!B$2:C$15,2,FALSE)))),IF(LEN(E1069&amp;"")&gt;0,"",""),VLOOKUP(R1069,SpeciesValidation!D:T,VLOOKUP(J1069,Validation!B$2:C$15,2,FALSE),FALSE)) &amp; " " &amp; IF(ISERROR(IF(LEFT(J1069,1)="A",IF(IF(VLOOKUP(R1069,SpeciesValidation!D:W,20,FALSE)=FALSE,OR(TEXT(A1069,"MMDD")&lt;VLOOKUP(R1069,SpeciesValidation!D:W,18,FALSE),TEXT(A1069,"MMDD")&gt;VLOOKUP(R1069,SpeciesValidation!D:W,19,FALSE)),IF(TEXT(A1069,"MMDD")&lt;"0701",TEXT(A1069,"MMDD")&gt;VLOOKUP(R1069,SpeciesValidation!D:W,18,FALSE),TEXT(A1069,"MMDD")&lt;VLOOKUP(R1069,SpeciesValidation!D:W,19,FALSE))),"Date outside expected range for this species",""),"")),"",IF(LEFT(J1069,1)="A",IF(IF(VLOOKUP(R1069,SpeciesValidation!D:W,20,FALSE)=FALSE,OR(TEXT(A1069,"MMDD")&lt;VLOOKUP(R1069,SpeciesValidation!D:W,18,FALSE),TEXT(A1069,"MMDD")&gt;VLOOKUP(R1069,SpeciesValidation!D:W,19,FALSE)),IF(TEXT(A1069,"MMDD")&lt;"0701",TEXT(A1069,"MMDD")&gt;VLOOKUP(R1069,SpeciesValidation!D:W,18,FALSE),TEXT(A1069,"MMDD")&lt;VLOOKUP(R1069,SpeciesValidation!D:W,19,FALSE))),"Date outside expected range for this species",""),"")))</f>
        <v/>
      </c>
      <c r="M1069" s="127" t="str">
        <f>IF(LEN(E1069&amp;"")&gt;0,IF(ISERROR(VLOOKUP(R1069,SpeciesValidation!D:I,6,FALSE)),"",VLOOKUP(R1069,SpeciesValidation!D:I,6,FALSE)),"")</f>
        <v/>
      </c>
      <c r="Q1069" s="36" t="str">
        <f>IF(LEN(E1069&amp;"")&gt;0,IF(ISERROR(VLOOKUP(E1069,SpeciesValidation!B:G,2,FALSE)=TRUE),"",VLOOKUP(E1069,SpeciesValidation!B:G,2,FALSE)),"")</f>
        <v/>
      </c>
      <c r="R1069" s="36" t="str">
        <f>IF(LEN(E1069&amp;"")&gt;0,IF(ISERROR(VLOOKUP(E1069,SpeciesLookup!B:G,4,FALSE)=TRUE),"",VLOOKUP(E1069,SpeciesLookup!B:G,4,FALSE)),"")</f>
        <v/>
      </c>
    </row>
    <row r="1070" spans="1:18" ht="13.2" x14ac:dyDescent="0.25">
      <c r="A1070" s="72"/>
      <c r="B1070" s="73"/>
      <c r="C1070" s="73"/>
      <c r="D1070" s="11"/>
      <c r="E1070" s="74"/>
      <c r="F1070" s="75"/>
      <c r="G1070" s="128" t="str">
        <f>IF(LEN(E1070&amp;"")&gt;0,IF(ISERROR(VLOOKUP(E1070,SpeciesLookup!B:G,6,FALSE)=TRUE),"",VLOOKUP(E1070,SpeciesLookup!B:G,6,FALSE)),"")</f>
        <v/>
      </c>
      <c r="H1070" s="128" t="str">
        <f>IF(LEN(E1070&amp;"")&gt;0,IF(ISERROR(VLOOKUP(E1070,SpeciesLookup!B:G,5,FALSE)=TRUE),"",VLOOKUP(E1070,SpeciesLookup!B:G,5,FALSE)),"")</f>
        <v/>
      </c>
      <c r="I1070" s="11"/>
      <c r="J1070" s="73"/>
      <c r="K1070" s="11"/>
      <c r="L1070" s="127" t="str">
        <f>TRIM(IF(ISERROR(VLOOKUP(R1070,SpeciesValidation!D:T,IF(ISNA(VLOOKUP(J1070,Validation!B$2:C$15,2,FALSE)),FALSE,VLOOKUP(J1070,Validation!B$2:C$15,2,FALSE)))),IF(LEN(E1070&amp;"")&gt;0,"",""),VLOOKUP(R1070,SpeciesValidation!D:T,VLOOKUP(J1070,Validation!B$2:C$15,2,FALSE),FALSE)) &amp; " " &amp; IF(ISERROR(IF(LEFT(J1070,1)="A",IF(IF(VLOOKUP(R1070,SpeciesValidation!D:W,20,FALSE)=FALSE,OR(TEXT(A1070,"MMDD")&lt;VLOOKUP(R1070,SpeciesValidation!D:W,18,FALSE),TEXT(A1070,"MMDD")&gt;VLOOKUP(R1070,SpeciesValidation!D:W,19,FALSE)),IF(TEXT(A1070,"MMDD")&lt;"0701",TEXT(A1070,"MMDD")&gt;VLOOKUP(R1070,SpeciesValidation!D:W,18,FALSE),TEXT(A1070,"MMDD")&lt;VLOOKUP(R1070,SpeciesValidation!D:W,19,FALSE))),"Date outside expected range for this species",""),"")),"",IF(LEFT(J1070,1)="A",IF(IF(VLOOKUP(R1070,SpeciesValidation!D:W,20,FALSE)=FALSE,OR(TEXT(A1070,"MMDD")&lt;VLOOKUP(R1070,SpeciesValidation!D:W,18,FALSE),TEXT(A1070,"MMDD")&gt;VLOOKUP(R1070,SpeciesValidation!D:W,19,FALSE)),IF(TEXT(A1070,"MMDD")&lt;"0701",TEXT(A1070,"MMDD")&gt;VLOOKUP(R1070,SpeciesValidation!D:W,18,FALSE),TEXT(A1070,"MMDD")&lt;VLOOKUP(R1070,SpeciesValidation!D:W,19,FALSE))),"Date outside expected range for this species",""),"")))</f>
        <v/>
      </c>
      <c r="M1070" s="127" t="str">
        <f>IF(LEN(E1070&amp;"")&gt;0,IF(ISERROR(VLOOKUP(R1070,SpeciesValidation!D:I,6,FALSE)),"",VLOOKUP(R1070,SpeciesValidation!D:I,6,FALSE)),"")</f>
        <v/>
      </c>
      <c r="Q1070" s="36" t="str">
        <f>IF(LEN(E1070&amp;"")&gt;0,IF(ISERROR(VLOOKUP(E1070,SpeciesValidation!B:G,2,FALSE)=TRUE),"",VLOOKUP(E1070,SpeciesValidation!B:G,2,FALSE)),"")</f>
        <v/>
      </c>
      <c r="R1070" s="36" t="str">
        <f>IF(LEN(E1070&amp;"")&gt;0,IF(ISERROR(VLOOKUP(E1070,SpeciesLookup!B:G,4,FALSE)=TRUE),"",VLOOKUP(E1070,SpeciesLookup!B:G,4,FALSE)),"")</f>
        <v/>
      </c>
    </row>
    <row r="1071" spans="1:18" ht="13.2" x14ac:dyDescent="0.25">
      <c r="A1071" s="72"/>
      <c r="B1071" s="73"/>
      <c r="C1071" s="73"/>
      <c r="D1071" s="11"/>
      <c r="E1071" s="74"/>
      <c r="F1071" s="75"/>
      <c r="G1071" s="128" t="str">
        <f>IF(LEN(E1071&amp;"")&gt;0,IF(ISERROR(VLOOKUP(E1071,SpeciesLookup!B:G,6,FALSE)=TRUE),"",VLOOKUP(E1071,SpeciesLookup!B:G,6,FALSE)),"")</f>
        <v/>
      </c>
      <c r="H1071" s="128" t="str">
        <f>IF(LEN(E1071&amp;"")&gt;0,IF(ISERROR(VLOOKUP(E1071,SpeciesLookup!B:G,5,FALSE)=TRUE),"",VLOOKUP(E1071,SpeciesLookup!B:G,5,FALSE)),"")</f>
        <v/>
      </c>
      <c r="I1071" s="11"/>
      <c r="J1071" s="73"/>
      <c r="K1071" s="11"/>
      <c r="L1071" s="127" t="str">
        <f>TRIM(IF(ISERROR(VLOOKUP(R1071,SpeciesValidation!D:T,IF(ISNA(VLOOKUP(J1071,Validation!B$2:C$15,2,FALSE)),FALSE,VLOOKUP(J1071,Validation!B$2:C$15,2,FALSE)))),IF(LEN(E1071&amp;"")&gt;0,"",""),VLOOKUP(R1071,SpeciesValidation!D:T,VLOOKUP(J1071,Validation!B$2:C$15,2,FALSE),FALSE)) &amp; " " &amp; IF(ISERROR(IF(LEFT(J1071,1)="A",IF(IF(VLOOKUP(R1071,SpeciesValidation!D:W,20,FALSE)=FALSE,OR(TEXT(A1071,"MMDD")&lt;VLOOKUP(R1071,SpeciesValidation!D:W,18,FALSE),TEXT(A1071,"MMDD")&gt;VLOOKUP(R1071,SpeciesValidation!D:W,19,FALSE)),IF(TEXT(A1071,"MMDD")&lt;"0701",TEXT(A1071,"MMDD")&gt;VLOOKUP(R1071,SpeciesValidation!D:W,18,FALSE),TEXT(A1071,"MMDD")&lt;VLOOKUP(R1071,SpeciesValidation!D:W,19,FALSE))),"Date outside expected range for this species",""),"")),"",IF(LEFT(J1071,1)="A",IF(IF(VLOOKUP(R1071,SpeciesValidation!D:W,20,FALSE)=FALSE,OR(TEXT(A1071,"MMDD")&lt;VLOOKUP(R1071,SpeciesValidation!D:W,18,FALSE),TEXT(A1071,"MMDD")&gt;VLOOKUP(R1071,SpeciesValidation!D:W,19,FALSE)),IF(TEXT(A1071,"MMDD")&lt;"0701",TEXT(A1071,"MMDD")&gt;VLOOKUP(R1071,SpeciesValidation!D:W,18,FALSE),TEXT(A1071,"MMDD")&lt;VLOOKUP(R1071,SpeciesValidation!D:W,19,FALSE))),"Date outside expected range for this species",""),"")))</f>
        <v/>
      </c>
      <c r="M1071" s="127" t="str">
        <f>IF(LEN(E1071&amp;"")&gt;0,IF(ISERROR(VLOOKUP(R1071,SpeciesValidation!D:I,6,FALSE)),"",VLOOKUP(R1071,SpeciesValidation!D:I,6,FALSE)),"")</f>
        <v/>
      </c>
      <c r="Q1071" s="36" t="str">
        <f>IF(LEN(E1071&amp;"")&gt;0,IF(ISERROR(VLOOKUP(E1071,SpeciesValidation!B:G,2,FALSE)=TRUE),"",VLOOKUP(E1071,SpeciesValidation!B:G,2,FALSE)),"")</f>
        <v/>
      </c>
      <c r="R1071" s="36" t="str">
        <f>IF(LEN(E1071&amp;"")&gt;0,IF(ISERROR(VLOOKUP(E1071,SpeciesLookup!B:G,4,FALSE)=TRUE),"",VLOOKUP(E1071,SpeciesLookup!B:G,4,FALSE)),"")</f>
        <v/>
      </c>
    </row>
    <row r="1072" spans="1:18" ht="13.2" x14ac:dyDescent="0.25">
      <c r="A1072" s="72"/>
      <c r="B1072" s="73"/>
      <c r="C1072" s="73"/>
      <c r="D1072" s="11"/>
      <c r="E1072" s="74"/>
      <c r="F1072" s="75"/>
      <c r="G1072" s="128" t="str">
        <f>IF(LEN(E1072&amp;"")&gt;0,IF(ISERROR(VLOOKUP(E1072,SpeciesLookup!B:G,6,FALSE)=TRUE),"",VLOOKUP(E1072,SpeciesLookup!B:G,6,FALSE)),"")</f>
        <v/>
      </c>
      <c r="H1072" s="128" t="str">
        <f>IF(LEN(E1072&amp;"")&gt;0,IF(ISERROR(VLOOKUP(E1072,SpeciesLookup!B:G,5,FALSE)=TRUE),"",VLOOKUP(E1072,SpeciesLookup!B:G,5,FALSE)),"")</f>
        <v/>
      </c>
      <c r="I1072" s="11"/>
      <c r="J1072" s="73"/>
      <c r="K1072" s="11"/>
      <c r="L1072" s="127" t="str">
        <f>TRIM(IF(ISERROR(VLOOKUP(R1072,SpeciesValidation!D:T,IF(ISNA(VLOOKUP(J1072,Validation!B$2:C$15,2,FALSE)),FALSE,VLOOKUP(J1072,Validation!B$2:C$15,2,FALSE)))),IF(LEN(E1072&amp;"")&gt;0,"",""),VLOOKUP(R1072,SpeciesValidation!D:T,VLOOKUP(J1072,Validation!B$2:C$15,2,FALSE),FALSE)) &amp; " " &amp; IF(ISERROR(IF(LEFT(J1072,1)="A",IF(IF(VLOOKUP(R1072,SpeciesValidation!D:W,20,FALSE)=FALSE,OR(TEXT(A1072,"MMDD")&lt;VLOOKUP(R1072,SpeciesValidation!D:W,18,FALSE),TEXT(A1072,"MMDD")&gt;VLOOKUP(R1072,SpeciesValidation!D:W,19,FALSE)),IF(TEXT(A1072,"MMDD")&lt;"0701",TEXT(A1072,"MMDD")&gt;VLOOKUP(R1072,SpeciesValidation!D:W,18,FALSE),TEXT(A1072,"MMDD")&lt;VLOOKUP(R1072,SpeciesValidation!D:W,19,FALSE))),"Date outside expected range for this species",""),"")),"",IF(LEFT(J1072,1)="A",IF(IF(VLOOKUP(R1072,SpeciesValidation!D:W,20,FALSE)=FALSE,OR(TEXT(A1072,"MMDD")&lt;VLOOKUP(R1072,SpeciesValidation!D:W,18,FALSE),TEXT(A1072,"MMDD")&gt;VLOOKUP(R1072,SpeciesValidation!D:W,19,FALSE)),IF(TEXT(A1072,"MMDD")&lt;"0701",TEXT(A1072,"MMDD")&gt;VLOOKUP(R1072,SpeciesValidation!D:W,18,FALSE),TEXT(A1072,"MMDD")&lt;VLOOKUP(R1072,SpeciesValidation!D:W,19,FALSE))),"Date outside expected range for this species",""),"")))</f>
        <v/>
      </c>
      <c r="M1072" s="127" t="str">
        <f>IF(LEN(E1072&amp;"")&gt;0,IF(ISERROR(VLOOKUP(R1072,SpeciesValidation!D:I,6,FALSE)),"",VLOOKUP(R1072,SpeciesValidation!D:I,6,FALSE)),"")</f>
        <v/>
      </c>
      <c r="Q1072" s="36" t="str">
        <f>IF(LEN(E1072&amp;"")&gt;0,IF(ISERROR(VLOOKUP(E1072,SpeciesValidation!B:G,2,FALSE)=TRUE),"",VLOOKUP(E1072,SpeciesValidation!B:G,2,FALSE)),"")</f>
        <v/>
      </c>
      <c r="R1072" s="36" t="str">
        <f>IF(LEN(E1072&amp;"")&gt;0,IF(ISERROR(VLOOKUP(E1072,SpeciesLookup!B:G,4,FALSE)=TRUE),"",VLOOKUP(E1072,SpeciesLookup!B:G,4,FALSE)),"")</f>
        <v/>
      </c>
    </row>
    <row r="1073" spans="1:18" ht="13.2" x14ac:dyDescent="0.25">
      <c r="A1073" s="72"/>
      <c r="B1073" s="73"/>
      <c r="C1073" s="73"/>
      <c r="D1073" s="11"/>
      <c r="E1073" s="74"/>
      <c r="F1073" s="75"/>
      <c r="G1073" s="128" t="str">
        <f>IF(LEN(E1073&amp;"")&gt;0,IF(ISERROR(VLOOKUP(E1073,SpeciesLookup!B:G,6,FALSE)=TRUE),"",VLOOKUP(E1073,SpeciesLookup!B:G,6,FALSE)),"")</f>
        <v/>
      </c>
      <c r="H1073" s="128" t="str">
        <f>IF(LEN(E1073&amp;"")&gt;0,IF(ISERROR(VLOOKUP(E1073,SpeciesLookup!B:G,5,FALSE)=TRUE),"",VLOOKUP(E1073,SpeciesLookup!B:G,5,FALSE)),"")</f>
        <v/>
      </c>
      <c r="I1073" s="11"/>
      <c r="J1073" s="73"/>
      <c r="K1073" s="11"/>
      <c r="L1073" s="127" t="str">
        <f>TRIM(IF(ISERROR(VLOOKUP(R1073,SpeciesValidation!D:T,IF(ISNA(VLOOKUP(J1073,Validation!B$2:C$15,2,FALSE)),FALSE,VLOOKUP(J1073,Validation!B$2:C$15,2,FALSE)))),IF(LEN(E1073&amp;"")&gt;0,"",""),VLOOKUP(R1073,SpeciesValidation!D:T,VLOOKUP(J1073,Validation!B$2:C$15,2,FALSE),FALSE)) &amp; " " &amp; IF(ISERROR(IF(LEFT(J1073,1)="A",IF(IF(VLOOKUP(R1073,SpeciesValidation!D:W,20,FALSE)=FALSE,OR(TEXT(A1073,"MMDD")&lt;VLOOKUP(R1073,SpeciesValidation!D:W,18,FALSE),TEXT(A1073,"MMDD")&gt;VLOOKUP(R1073,SpeciesValidation!D:W,19,FALSE)),IF(TEXT(A1073,"MMDD")&lt;"0701",TEXT(A1073,"MMDD")&gt;VLOOKUP(R1073,SpeciesValidation!D:W,18,FALSE),TEXT(A1073,"MMDD")&lt;VLOOKUP(R1073,SpeciesValidation!D:W,19,FALSE))),"Date outside expected range for this species",""),"")),"",IF(LEFT(J1073,1)="A",IF(IF(VLOOKUP(R1073,SpeciesValidation!D:W,20,FALSE)=FALSE,OR(TEXT(A1073,"MMDD")&lt;VLOOKUP(R1073,SpeciesValidation!D:W,18,FALSE),TEXT(A1073,"MMDD")&gt;VLOOKUP(R1073,SpeciesValidation!D:W,19,FALSE)),IF(TEXT(A1073,"MMDD")&lt;"0701",TEXT(A1073,"MMDD")&gt;VLOOKUP(R1073,SpeciesValidation!D:W,18,FALSE),TEXT(A1073,"MMDD")&lt;VLOOKUP(R1073,SpeciesValidation!D:W,19,FALSE))),"Date outside expected range for this species",""),"")))</f>
        <v/>
      </c>
      <c r="M1073" s="127" t="str">
        <f>IF(LEN(E1073&amp;"")&gt;0,IF(ISERROR(VLOOKUP(R1073,SpeciesValidation!D:I,6,FALSE)),"",VLOOKUP(R1073,SpeciesValidation!D:I,6,FALSE)),"")</f>
        <v/>
      </c>
      <c r="Q1073" s="36" t="str">
        <f>IF(LEN(E1073&amp;"")&gt;0,IF(ISERROR(VLOOKUP(E1073,SpeciesValidation!B:G,2,FALSE)=TRUE),"",VLOOKUP(E1073,SpeciesValidation!B:G,2,FALSE)),"")</f>
        <v/>
      </c>
      <c r="R1073" s="36" t="str">
        <f>IF(LEN(E1073&amp;"")&gt;0,IF(ISERROR(VLOOKUP(E1073,SpeciesLookup!B:G,4,FALSE)=TRUE),"",VLOOKUP(E1073,SpeciesLookup!B:G,4,FALSE)),"")</f>
        <v/>
      </c>
    </row>
    <row r="1074" spans="1:18" ht="13.2" x14ac:dyDescent="0.25">
      <c r="A1074" s="72"/>
      <c r="B1074" s="73"/>
      <c r="C1074" s="73"/>
      <c r="D1074" s="11"/>
      <c r="E1074" s="74"/>
      <c r="F1074" s="75"/>
      <c r="G1074" s="128" t="str">
        <f>IF(LEN(E1074&amp;"")&gt;0,IF(ISERROR(VLOOKUP(E1074,SpeciesLookup!B:G,6,FALSE)=TRUE),"",VLOOKUP(E1074,SpeciesLookup!B:G,6,FALSE)),"")</f>
        <v/>
      </c>
      <c r="H1074" s="128" t="str">
        <f>IF(LEN(E1074&amp;"")&gt;0,IF(ISERROR(VLOOKUP(E1074,SpeciesLookup!B:G,5,FALSE)=TRUE),"",VLOOKUP(E1074,SpeciesLookup!B:G,5,FALSE)),"")</f>
        <v/>
      </c>
      <c r="I1074" s="11"/>
      <c r="J1074" s="73"/>
      <c r="K1074" s="11"/>
      <c r="L1074" s="127" t="str">
        <f>TRIM(IF(ISERROR(VLOOKUP(R1074,SpeciesValidation!D:T,IF(ISNA(VLOOKUP(J1074,Validation!B$2:C$15,2,FALSE)),FALSE,VLOOKUP(J1074,Validation!B$2:C$15,2,FALSE)))),IF(LEN(E1074&amp;"")&gt;0,"",""),VLOOKUP(R1074,SpeciesValidation!D:T,VLOOKUP(J1074,Validation!B$2:C$15,2,FALSE),FALSE)) &amp; " " &amp; IF(ISERROR(IF(LEFT(J1074,1)="A",IF(IF(VLOOKUP(R1074,SpeciesValidation!D:W,20,FALSE)=FALSE,OR(TEXT(A1074,"MMDD")&lt;VLOOKUP(R1074,SpeciesValidation!D:W,18,FALSE),TEXT(A1074,"MMDD")&gt;VLOOKUP(R1074,SpeciesValidation!D:W,19,FALSE)),IF(TEXT(A1074,"MMDD")&lt;"0701",TEXT(A1074,"MMDD")&gt;VLOOKUP(R1074,SpeciesValidation!D:W,18,FALSE),TEXT(A1074,"MMDD")&lt;VLOOKUP(R1074,SpeciesValidation!D:W,19,FALSE))),"Date outside expected range for this species",""),"")),"",IF(LEFT(J1074,1)="A",IF(IF(VLOOKUP(R1074,SpeciesValidation!D:W,20,FALSE)=FALSE,OR(TEXT(A1074,"MMDD")&lt;VLOOKUP(R1074,SpeciesValidation!D:W,18,FALSE),TEXT(A1074,"MMDD")&gt;VLOOKUP(R1074,SpeciesValidation!D:W,19,FALSE)),IF(TEXT(A1074,"MMDD")&lt;"0701",TEXT(A1074,"MMDD")&gt;VLOOKUP(R1074,SpeciesValidation!D:W,18,FALSE),TEXT(A1074,"MMDD")&lt;VLOOKUP(R1074,SpeciesValidation!D:W,19,FALSE))),"Date outside expected range for this species",""),"")))</f>
        <v/>
      </c>
      <c r="M1074" s="127" t="str">
        <f>IF(LEN(E1074&amp;"")&gt;0,IF(ISERROR(VLOOKUP(R1074,SpeciesValidation!D:I,6,FALSE)),"",VLOOKUP(R1074,SpeciesValidation!D:I,6,FALSE)),"")</f>
        <v/>
      </c>
      <c r="Q1074" s="36" t="str">
        <f>IF(LEN(E1074&amp;"")&gt;0,IF(ISERROR(VLOOKUP(E1074,SpeciesValidation!B:G,2,FALSE)=TRUE),"",VLOOKUP(E1074,SpeciesValidation!B:G,2,FALSE)),"")</f>
        <v/>
      </c>
      <c r="R1074" s="36" t="str">
        <f>IF(LEN(E1074&amp;"")&gt;0,IF(ISERROR(VLOOKUP(E1074,SpeciesLookup!B:G,4,FALSE)=TRUE),"",VLOOKUP(E1074,SpeciesLookup!B:G,4,FALSE)),"")</f>
        <v/>
      </c>
    </row>
    <row r="1075" spans="1:18" ht="13.2" x14ac:dyDescent="0.25">
      <c r="A1075" s="72"/>
      <c r="B1075" s="73"/>
      <c r="C1075" s="73"/>
      <c r="D1075" s="11"/>
      <c r="E1075" s="74"/>
      <c r="F1075" s="75"/>
      <c r="G1075" s="128" t="str">
        <f>IF(LEN(E1075&amp;"")&gt;0,IF(ISERROR(VLOOKUP(E1075,SpeciesLookup!B:G,6,FALSE)=TRUE),"",VLOOKUP(E1075,SpeciesLookup!B:G,6,FALSE)),"")</f>
        <v/>
      </c>
      <c r="H1075" s="128" t="str">
        <f>IF(LEN(E1075&amp;"")&gt;0,IF(ISERROR(VLOOKUP(E1075,SpeciesLookup!B:G,5,FALSE)=TRUE),"",VLOOKUP(E1075,SpeciesLookup!B:G,5,FALSE)),"")</f>
        <v/>
      </c>
      <c r="I1075" s="11"/>
      <c r="J1075" s="73"/>
      <c r="K1075" s="11"/>
      <c r="L1075" s="127" t="str">
        <f>TRIM(IF(ISERROR(VLOOKUP(R1075,SpeciesValidation!D:T,IF(ISNA(VLOOKUP(J1075,Validation!B$2:C$15,2,FALSE)),FALSE,VLOOKUP(J1075,Validation!B$2:C$15,2,FALSE)))),IF(LEN(E1075&amp;"")&gt;0,"",""),VLOOKUP(R1075,SpeciesValidation!D:T,VLOOKUP(J1075,Validation!B$2:C$15,2,FALSE),FALSE)) &amp; " " &amp; IF(ISERROR(IF(LEFT(J1075,1)="A",IF(IF(VLOOKUP(R1075,SpeciesValidation!D:W,20,FALSE)=FALSE,OR(TEXT(A1075,"MMDD")&lt;VLOOKUP(R1075,SpeciesValidation!D:W,18,FALSE),TEXT(A1075,"MMDD")&gt;VLOOKUP(R1075,SpeciesValidation!D:W,19,FALSE)),IF(TEXT(A1075,"MMDD")&lt;"0701",TEXT(A1075,"MMDD")&gt;VLOOKUP(R1075,SpeciesValidation!D:W,18,FALSE),TEXT(A1075,"MMDD")&lt;VLOOKUP(R1075,SpeciesValidation!D:W,19,FALSE))),"Date outside expected range for this species",""),"")),"",IF(LEFT(J1075,1)="A",IF(IF(VLOOKUP(R1075,SpeciesValidation!D:W,20,FALSE)=FALSE,OR(TEXT(A1075,"MMDD")&lt;VLOOKUP(R1075,SpeciesValidation!D:W,18,FALSE),TEXT(A1075,"MMDD")&gt;VLOOKUP(R1075,SpeciesValidation!D:W,19,FALSE)),IF(TEXT(A1075,"MMDD")&lt;"0701",TEXT(A1075,"MMDD")&gt;VLOOKUP(R1075,SpeciesValidation!D:W,18,FALSE),TEXT(A1075,"MMDD")&lt;VLOOKUP(R1075,SpeciesValidation!D:W,19,FALSE))),"Date outside expected range for this species",""),"")))</f>
        <v/>
      </c>
      <c r="M1075" s="127" t="str">
        <f>IF(LEN(E1075&amp;"")&gt;0,IF(ISERROR(VLOOKUP(R1075,SpeciesValidation!D:I,6,FALSE)),"",VLOOKUP(R1075,SpeciesValidation!D:I,6,FALSE)),"")</f>
        <v/>
      </c>
      <c r="Q1075" s="36" t="str">
        <f>IF(LEN(E1075&amp;"")&gt;0,IF(ISERROR(VLOOKUP(E1075,SpeciesValidation!B:G,2,FALSE)=TRUE),"",VLOOKUP(E1075,SpeciesValidation!B:G,2,FALSE)),"")</f>
        <v/>
      </c>
      <c r="R1075" s="36" t="str">
        <f>IF(LEN(E1075&amp;"")&gt;0,IF(ISERROR(VLOOKUP(E1075,SpeciesLookup!B:G,4,FALSE)=TRUE),"",VLOOKUP(E1075,SpeciesLookup!B:G,4,FALSE)),"")</f>
        <v/>
      </c>
    </row>
    <row r="1076" spans="1:18" ht="13.2" x14ac:dyDescent="0.25">
      <c r="A1076" s="72"/>
      <c r="B1076" s="73"/>
      <c r="C1076" s="73"/>
      <c r="D1076" s="11"/>
      <c r="E1076" s="74"/>
      <c r="F1076" s="75"/>
      <c r="G1076" s="128" t="str">
        <f>IF(LEN(E1076&amp;"")&gt;0,IF(ISERROR(VLOOKUP(E1076,SpeciesLookup!B:G,6,FALSE)=TRUE),"",VLOOKUP(E1076,SpeciesLookup!B:G,6,FALSE)),"")</f>
        <v/>
      </c>
      <c r="H1076" s="128" t="str">
        <f>IF(LEN(E1076&amp;"")&gt;0,IF(ISERROR(VLOOKUP(E1076,SpeciesLookup!B:G,5,FALSE)=TRUE),"",VLOOKUP(E1076,SpeciesLookup!B:G,5,FALSE)),"")</f>
        <v/>
      </c>
      <c r="I1076" s="11"/>
      <c r="J1076" s="73"/>
      <c r="K1076" s="11"/>
      <c r="L1076" s="127" t="str">
        <f>TRIM(IF(ISERROR(VLOOKUP(R1076,SpeciesValidation!D:T,IF(ISNA(VLOOKUP(J1076,Validation!B$2:C$15,2,FALSE)),FALSE,VLOOKUP(J1076,Validation!B$2:C$15,2,FALSE)))),IF(LEN(E1076&amp;"")&gt;0,"",""),VLOOKUP(R1076,SpeciesValidation!D:T,VLOOKUP(J1076,Validation!B$2:C$15,2,FALSE),FALSE)) &amp; " " &amp; IF(ISERROR(IF(LEFT(J1076,1)="A",IF(IF(VLOOKUP(R1076,SpeciesValidation!D:W,20,FALSE)=FALSE,OR(TEXT(A1076,"MMDD")&lt;VLOOKUP(R1076,SpeciesValidation!D:W,18,FALSE),TEXT(A1076,"MMDD")&gt;VLOOKUP(R1076,SpeciesValidation!D:W,19,FALSE)),IF(TEXT(A1076,"MMDD")&lt;"0701",TEXT(A1076,"MMDD")&gt;VLOOKUP(R1076,SpeciesValidation!D:W,18,FALSE),TEXT(A1076,"MMDD")&lt;VLOOKUP(R1076,SpeciesValidation!D:W,19,FALSE))),"Date outside expected range for this species",""),"")),"",IF(LEFT(J1076,1)="A",IF(IF(VLOOKUP(R1076,SpeciesValidation!D:W,20,FALSE)=FALSE,OR(TEXT(A1076,"MMDD")&lt;VLOOKUP(R1076,SpeciesValidation!D:W,18,FALSE),TEXT(A1076,"MMDD")&gt;VLOOKUP(R1076,SpeciesValidation!D:W,19,FALSE)),IF(TEXT(A1076,"MMDD")&lt;"0701",TEXT(A1076,"MMDD")&gt;VLOOKUP(R1076,SpeciesValidation!D:W,18,FALSE),TEXT(A1076,"MMDD")&lt;VLOOKUP(R1076,SpeciesValidation!D:W,19,FALSE))),"Date outside expected range for this species",""),"")))</f>
        <v/>
      </c>
      <c r="M1076" s="127" t="str">
        <f>IF(LEN(E1076&amp;"")&gt;0,IF(ISERROR(VLOOKUP(R1076,SpeciesValidation!D:I,6,FALSE)),"",VLOOKUP(R1076,SpeciesValidation!D:I,6,FALSE)),"")</f>
        <v/>
      </c>
      <c r="Q1076" s="36" t="str">
        <f>IF(LEN(E1076&amp;"")&gt;0,IF(ISERROR(VLOOKUP(E1076,SpeciesValidation!B:G,2,FALSE)=TRUE),"",VLOOKUP(E1076,SpeciesValidation!B:G,2,FALSE)),"")</f>
        <v/>
      </c>
      <c r="R1076" s="36" t="str">
        <f>IF(LEN(E1076&amp;"")&gt;0,IF(ISERROR(VLOOKUP(E1076,SpeciesLookup!B:G,4,FALSE)=TRUE),"",VLOOKUP(E1076,SpeciesLookup!B:G,4,FALSE)),"")</f>
        <v/>
      </c>
    </row>
    <row r="1077" spans="1:18" ht="13.2" x14ac:dyDescent="0.25">
      <c r="A1077" s="72"/>
      <c r="B1077" s="73"/>
      <c r="C1077" s="73"/>
      <c r="D1077" s="11"/>
      <c r="E1077" s="74"/>
      <c r="F1077" s="75"/>
      <c r="G1077" s="128" t="str">
        <f>IF(LEN(E1077&amp;"")&gt;0,IF(ISERROR(VLOOKUP(E1077,SpeciesLookup!B:G,6,FALSE)=TRUE),"",VLOOKUP(E1077,SpeciesLookup!B:G,6,FALSE)),"")</f>
        <v/>
      </c>
      <c r="H1077" s="128" t="str">
        <f>IF(LEN(E1077&amp;"")&gt;0,IF(ISERROR(VLOOKUP(E1077,SpeciesLookup!B:G,5,FALSE)=TRUE),"",VLOOKUP(E1077,SpeciesLookup!B:G,5,FALSE)),"")</f>
        <v/>
      </c>
      <c r="I1077" s="11"/>
      <c r="J1077" s="73"/>
      <c r="K1077" s="11"/>
      <c r="L1077" s="127" t="str">
        <f>TRIM(IF(ISERROR(VLOOKUP(R1077,SpeciesValidation!D:T,IF(ISNA(VLOOKUP(J1077,Validation!B$2:C$15,2,FALSE)),FALSE,VLOOKUP(J1077,Validation!B$2:C$15,2,FALSE)))),IF(LEN(E1077&amp;"")&gt;0,"",""),VLOOKUP(R1077,SpeciesValidation!D:T,VLOOKUP(J1077,Validation!B$2:C$15,2,FALSE),FALSE)) &amp; " " &amp; IF(ISERROR(IF(LEFT(J1077,1)="A",IF(IF(VLOOKUP(R1077,SpeciesValidation!D:W,20,FALSE)=FALSE,OR(TEXT(A1077,"MMDD")&lt;VLOOKUP(R1077,SpeciesValidation!D:W,18,FALSE),TEXT(A1077,"MMDD")&gt;VLOOKUP(R1077,SpeciesValidation!D:W,19,FALSE)),IF(TEXT(A1077,"MMDD")&lt;"0701",TEXT(A1077,"MMDD")&gt;VLOOKUP(R1077,SpeciesValidation!D:W,18,FALSE),TEXT(A1077,"MMDD")&lt;VLOOKUP(R1077,SpeciesValidation!D:W,19,FALSE))),"Date outside expected range for this species",""),"")),"",IF(LEFT(J1077,1)="A",IF(IF(VLOOKUP(R1077,SpeciesValidation!D:W,20,FALSE)=FALSE,OR(TEXT(A1077,"MMDD")&lt;VLOOKUP(R1077,SpeciesValidation!D:W,18,FALSE),TEXT(A1077,"MMDD")&gt;VLOOKUP(R1077,SpeciesValidation!D:W,19,FALSE)),IF(TEXT(A1077,"MMDD")&lt;"0701",TEXT(A1077,"MMDD")&gt;VLOOKUP(R1077,SpeciesValidation!D:W,18,FALSE),TEXT(A1077,"MMDD")&lt;VLOOKUP(R1077,SpeciesValidation!D:W,19,FALSE))),"Date outside expected range for this species",""),"")))</f>
        <v/>
      </c>
      <c r="M1077" s="127" t="str">
        <f>IF(LEN(E1077&amp;"")&gt;0,IF(ISERROR(VLOOKUP(R1077,SpeciesValidation!D:I,6,FALSE)),"",VLOOKUP(R1077,SpeciesValidation!D:I,6,FALSE)),"")</f>
        <v/>
      </c>
      <c r="Q1077" s="36" t="str">
        <f>IF(LEN(E1077&amp;"")&gt;0,IF(ISERROR(VLOOKUP(E1077,SpeciesValidation!B:G,2,FALSE)=TRUE),"",VLOOKUP(E1077,SpeciesValidation!B:G,2,FALSE)),"")</f>
        <v/>
      </c>
      <c r="R1077" s="36" t="str">
        <f>IF(LEN(E1077&amp;"")&gt;0,IF(ISERROR(VLOOKUP(E1077,SpeciesLookup!B:G,4,FALSE)=TRUE),"",VLOOKUP(E1077,SpeciesLookup!B:G,4,FALSE)),"")</f>
        <v/>
      </c>
    </row>
    <row r="1078" spans="1:18" ht="13.2" x14ac:dyDescent="0.25">
      <c r="A1078" s="72"/>
      <c r="B1078" s="73"/>
      <c r="C1078" s="73"/>
      <c r="D1078" s="11"/>
      <c r="E1078" s="74"/>
      <c r="F1078" s="75"/>
      <c r="G1078" s="128" t="str">
        <f>IF(LEN(E1078&amp;"")&gt;0,IF(ISERROR(VLOOKUP(E1078,SpeciesLookup!B:G,6,FALSE)=TRUE),"",VLOOKUP(E1078,SpeciesLookup!B:G,6,FALSE)),"")</f>
        <v/>
      </c>
      <c r="H1078" s="128" t="str">
        <f>IF(LEN(E1078&amp;"")&gt;0,IF(ISERROR(VLOOKUP(E1078,SpeciesLookup!B:G,5,FALSE)=TRUE),"",VLOOKUP(E1078,SpeciesLookup!B:G,5,FALSE)),"")</f>
        <v/>
      </c>
      <c r="I1078" s="11"/>
      <c r="J1078" s="73"/>
      <c r="K1078" s="11"/>
      <c r="L1078" s="127" t="str">
        <f>TRIM(IF(ISERROR(VLOOKUP(R1078,SpeciesValidation!D:T,IF(ISNA(VLOOKUP(J1078,Validation!B$2:C$15,2,FALSE)),FALSE,VLOOKUP(J1078,Validation!B$2:C$15,2,FALSE)))),IF(LEN(E1078&amp;"")&gt;0,"",""),VLOOKUP(R1078,SpeciesValidation!D:T,VLOOKUP(J1078,Validation!B$2:C$15,2,FALSE),FALSE)) &amp; " " &amp; IF(ISERROR(IF(LEFT(J1078,1)="A",IF(IF(VLOOKUP(R1078,SpeciesValidation!D:W,20,FALSE)=FALSE,OR(TEXT(A1078,"MMDD")&lt;VLOOKUP(R1078,SpeciesValidation!D:W,18,FALSE),TEXT(A1078,"MMDD")&gt;VLOOKUP(R1078,SpeciesValidation!D:W,19,FALSE)),IF(TEXT(A1078,"MMDD")&lt;"0701",TEXT(A1078,"MMDD")&gt;VLOOKUP(R1078,SpeciesValidation!D:W,18,FALSE),TEXT(A1078,"MMDD")&lt;VLOOKUP(R1078,SpeciesValidation!D:W,19,FALSE))),"Date outside expected range for this species",""),"")),"",IF(LEFT(J1078,1)="A",IF(IF(VLOOKUP(R1078,SpeciesValidation!D:W,20,FALSE)=FALSE,OR(TEXT(A1078,"MMDD")&lt;VLOOKUP(R1078,SpeciesValidation!D:W,18,FALSE),TEXT(A1078,"MMDD")&gt;VLOOKUP(R1078,SpeciesValidation!D:W,19,FALSE)),IF(TEXT(A1078,"MMDD")&lt;"0701",TEXT(A1078,"MMDD")&gt;VLOOKUP(R1078,SpeciesValidation!D:W,18,FALSE),TEXT(A1078,"MMDD")&lt;VLOOKUP(R1078,SpeciesValidation!D:W,19,FALSE))),"Date outside expected range for this species",""),"")))</f>
        <v/>
      </c>
      <c r="M1078" s="127" t="str">
        <f>IF(LEN(E1078&amp;"")&gt;0,IF(ISERROR(VLOOKUP(R1078,SpeciesValidation!D:I,6,FALSE)),"",VLOOKUP(R1078,SpeciesValidation!D:I,6,FALSE)),"")</f>
        <v/>
      </c>
      <c r="Q1078" s="36" t="str">
        <f>IF(LEN(E1078&amp;"")&gt;0,IF(ISERROR(VLOOKUP(E1078,SpeciesValidation!B:G,2,FALSE)=TRUE),"",VLOOKUP(E1078,SpeciesValidation!B:G,2,FALSE)),"")</f>
        <v/>
      </c>
      <c r="R1078" s="36" t="str">
        <f>IF(LEN(E1078&amp;"")&gt;0,IF(ISERROR(VLOOKUP(E1078,SpeciesLookup!B:G,4,FALSE)=TRUE),"",VLOOKUP(E1078,SpeciesLookup!B:G,4,FALSE)),"")</f>
        <v/>
      </c>
    </row>
    <row r="1079" spans="1:18" ht="13.2" x14ac:dyDescent="0.25">
      <c r="A1079" s="72"/>
      <c r="B1079" s="73"/>
      <c r="C1079" s="73"/>
      <c r="D1079" s="11"/>
      <c r="E1079" s="74"/>
      <c r="F1079" s="75"/>
      <c r="G1079" s="128" t="str">
        <f>IF(LEN(E1079&amp;"")&gt;0,IF(ISERROR(VLOOKUP(E1079,SpeciesLookup!B:G,6,FALSE)=TRUE),"",VLOOKUP(E1079,SpeciesLookup!B:G,6,FALSE)),"")</f>
        <v/>
      </c>
      <c r="H1079" s="128" t="str">
        <f>IF(LEN(E1079&amp;"")&gt;0,IF(ISERROR(VLOOKUP(E1079,SpeciesLookup!B:G,5,FALSE)=TRUE),"",VLOOKUP(E1079,SpeciesLookup!B:G,5,FALSE)),"")</f>
        <v/>
      </c>
      <c r="I1079" s="11"/>
      <c r="J1079" s="73"/>
      <c r="K1079" s="11"/>
      <c r="L1079" s="127" t="str">
        <f>TRIM(IF(ISERROR(VLOOKUP(R1079,SpeciesValidation!D:T,IF(ISNA(VLOOKUP(J1079,Validation!B$2:C$15,2,FALSE)),FALSE,VLOOKUP(J1079,Validation!B$2:C$15,2,FALSE)))),IF(LEN(E1079&amp;"")&gt;0,"",""),VLOOKUP(R1079,SpeciesValidation!D:T,VLOOKUP(J1079,Validation!B$2:C$15,2,FALSE),FALSE)) &amp; " " &amp; IF(ISERROR(IF(LEFT(J1079,1)="A",IF(IF(VLOOKUP(R1079,SpeciesValidation!D:W,20,FALSE)=FALSE,OR(TEXT(A1079,"MMDD")&lt;VLOOKUP(R1079,SpeciesValidation!D:W,18,FALSE),TEXT(A1079,"MMDD")&gt;VLOOKUP(R1079,SpeciesValidation!D:W,19,FALSE)),IF(TEXT(A1079,"MMDD")&lt;"0701",TEXT(A1079,"MMDD")&gt;VLOOKUP(R1079,SpeciesValidation!D:W,18,FALSE),TEXT(A1079,"MMDD")&lt;VLOOKUP(R1079,SpeciesValidation!D:W,19,FALSE))),"Date outside expected range for this species",""),"")),"",IF(LEFT(J1079,1)="A",IF(IF(VLOOKUP(R1079,SpeciesValidation!D:W,20,FALSE)=FALSE,OR(TEXT(A1079,"MMDD")&lt;VLOOKUP(R1079,SpeciesValidation!D:W,18,FALSE),TEXT(A1079,"MMDD")&gt;VLOOKUP(R1079,SpeciesValidation!D:W,19,FALSE)),IF(TEXT(A1079,"MMDD")&lt;"0701",TEXT(A1079,"MMDD")&gt;VLOOKUP(R1079,SpeciesValidation!D:W,18,FALSE),TEXT(A1079,"MMDD")&lt;VLOOKUP(R1079,SpeciesValidation!D:W,19,FALSE))),"Date outside expected range for this species",""),"")))</f>
        <v/>
      </c>
      <c r="M1079" s="127" t="str">
        <f>IF(LEN(E1079&amp;"")&gt;0,IF(ISERROR(VLOOKUP(R1079,SpeciesValidation!D:I,6,FALSE)),"",VLOOKUP(R1079,SpeciesValidation!D:I,6,FALSE)),"")</f>
        <v/>
      </c>
      <c r="Q1079" s="36" t="str">
        <f>IF(LEN(E1079&amp;"")&gt;0,IF(ISERROR(VLOOKUP(E1079,SpeciesValidation!B:G,2,FALSE)=TRUE),"",VLOOKUP(E1079,SpeciesValidation!B:G,2,FALSE)),"")</f>
        <v/>
      </c>
      <c r="R1079" s="36" t="str">
        <f>IF(LEN(E1079&amp;"")&gt;0,IF(ISERROR(VLOOKUP(E1079,SpeciesLookup!B:G,4,FALSE)=TRUE),"",VLOOKUP(E1079,SpeciesLookup!B:G,4,FALSE)),"")</f>
        <v/>
      </c>
    </row>
    <row r="1080" spans="1:18" ht="13.2" x14ac:dyDescent="0.25">
      <c r="A1080" s="72"/>
      <c r="B1080" s="73"/>
      <c r="C1080" s="73"/>
      <c r="D1080" s="11"/>
      <c r="E1080" s="74"/>
      <c r="F1080" s="75"/>
      <c r="G1080" s="128" t="str">
        <f>IF(LEN(E1080&amp;"")&gt;0,IF(ISERROR(VLOOKUP(E1080,SpeciesLookup!B:G,6,FALSE)=TRUE),"",VLOOKUP(E1080,SpeciesLookup!B:G,6,FALSE)),"")</f>
        <v/>
      </c>
      <c r="H1080" s="128" t="str">
        <f>IF(LEN(E1080&amp;"")&gt;0,IF(ISERROR(VLOOKUP(E1080,SpeciesLookup!B:G,5,FALSE)=TRUE),"",VLOOKUP(E1080,SpeciesLookup!B:G,5,FALSE)),"")</f>
        <v/>
      </c>
      <c r="I1080" s="11"/>
      <c r="J1080" s="73"/>
      <c r="K1080" s="11"/>
      <c r="L1080" s="127" t="str">
        <f>TRIM(IF(ISERROR(VLOOKUP(R1080,SpeciesValidation!D:T,IF(ISNA(VLOOKUP(J1080,Validation!B$2:C$15,2,FALSE)),FALSE,VLOOKUP(J1080,Validation!B$2:C$15,2,FALSE)))),IF(LEN(E1080&amp;"")&gt;0,"",""),VLOOKUP(R1080,SpeciesValidation!D:T,VLOOKUP(J1080,Validation!B$2:C$15,2,FALSE),FALSE)) &amp; " " &amp; IF(ISERROR(IF(LEFT(J1080,1)="A",IF(IF(VLOOKUP(R1080,SpeciesValidation!D:W,20,FALSE)=FALSE,OR(TEXT(A1080,"MMDD")&lt;VLOOKUP(R1080,SpeciesValidation!D:W,18,FALSE),TEXT(A1080,"MMDD")&gt;VLOOKUP(R1080,SpeciesValidation!D:W,19,FALSE)),IF(TEXT(A1080,"MMDD")&lt;"0701",TEXT(A1080,"MMDD")&gt;VLOOKUP(R1080,SpeciesValidation!D:W,18,FALSE),TEXT(A1080,"MMDD")&lt;VLOOKUP(R1080,SpeciesValidation!D:W,19,FALSE))),"Date outside expected range for this species",""),"")),"",IF(LEFT(J1080,1)="A",IF(IF(VLOOKUP(R1080,SpeciesValidation!D:W,20,FALSE)=FALSE,OR(TEXT(A1080,"MMDD")&lt;VLOOKUP(R1080,SpeciesValidation!D:W,18,FALSE),TEXT(A1080,"MMDD")&gt;VLOOKUP(R1080,SpeciesValidation!D:W,19,FALSE)),IF(TEXT(A1080,"MMDD")&lt;"0701",TEXT(A1080,"MMDD")&gt;VLOOKUP(R1080,SpeciesValidation!D:W,18,FALSE),TEXT(A1080,"MMDD")&lt;VLOOKUP(R1080,SpeciesValidation!D:W,19,FALSE))),"Date outside expected range for this species",""),"")))</f>
        <v/>
      </c>
      <c r="M1080" s="127" t="str">
        <f>IF(LEN(E1080&amp;"")&gt;0,IF(ISERROR(VLOOKUP(R1080,SpeciesValidation!D:I,6,FALSE)),"",VLOOKUP(R1080,SpeciesValidation!D:I,6,FALSE)),"")</f>
        <v/>
      </c>
      <c r="Q1080" s="36" t="str">
        <f>IF(LEN(E1080&amp;"")&gt;0,IF(ISERROR(VLOOKUP(E1080,SpeciesValidation!B:G,2,FALSE)=TRUE),"",VLOOKUP(E1080,SpeciesValidation!B:G,2,FALSE)),"")</f>
        <v/>
      </c>
      <c r="R1080" s="36" t="str">
        <f>IF(LEN(E1080&amp;"")&gt;0,IF(ISERROR(VLOOKUP(E1080,SpeciesLookup!B:G,4,FALSE)=TRUE),"",VLOOKUP(E1080,SpeciesLookup!B:G,4,FALSE)),"")</f>
        <v/>
      </c>
    </row>
    <row r="1081" spans="1:18" ht="13.2" x14ac:dyDescent="0.25">
      <c r="A1081" s="72"/>
      <c r="B1081" s="73"/>
      <c r="C1081" s="73"/>
      <c r="D1081" s="11"/>
      <c r="E1081" s="74"/>
      <c r="F1081" s="75"/>
      <c r="G1081" s="128" t="str">
        <f>IF(LEN(E1081&amp;"")&gt;0,IF(ISERROR(VLOOKUP(E1081,SpeciesLookup!B:G,6,FALSE)=TRUE),"",VLOOKUP(E1081,SpeciesLookup!B:G,6,FALSE)),"")</f>
        <v/>
      </c>
      <c r="H1081" s="128" t="str">
        <f>IF(LEN(E1081&amp;"")&gt;0,IF(ISERROR(VLOOKUP(E1081,SpeciesLookup!B:G,5,FALSE)=TRUE),"",VLOOKUP(E1081,SpeciesLookup!B:G,5,FALSE)),"")</f>
        <v/>
      </c>
      <c r="I1081" s="11"/>
      <c r="J1081" s="73"/>
      <c r="K1081" s="11"/>
      <c r="L1081" s="127" t="str">
        <f>TRIM(IF(ISERROR(VLOOKUP(R1081,SpeciesValidation!D:T,IF(ISNA(VLOOKUP(J1081,Validation!B$2:C$15,2,FALSE)),FALSE,VLOOKUP(J1081,Validation!B$2:C$15,2,FALSE)))),IF(LEN(E1081&amp;"")&gt;0,"",""),VLOOKUP(R1081,SpeciesValidation!D:T,VLOOKUP(J1081,Validation!B$2:C$15,2,FALSE),FALSE)) &amp; " " &amp; IF(ISERROR(IF(LEFT(J1081,1)="A",IF(IF(VLOOKUP(R1081,SpeciesValidation!D:W,20,FALSE)=FALSE,OR(TEXT(A1081,"MMDD")&lt;VLOOKUP(R1081,SpeciesValidation!D:W,18,FALSE),TEXT(A1081,"MMDD")&gt;VLOOKUP(R1081,SpeciesValidation!D:W,19,FALSE)),IF(TEXT(A1081,"MMDD")&lt;"0701",TEXT(A1081,"MMDD")&gt;VLOOKUP(R1081,SpeciesValidation!D:W,18,FALSE),TEXT(A1081,"MMDD")&lt;VLOOKUP(R1081,SpeciesValidation!D:W,19,FALSE))),"Date outside expected range for this species",""),"")),"",IF(LEFT(J1081,1)="A",IF(IF(VLOOKUP(R1081,SpeciesValidation!D:W,20,FALSE)=FALSE,OR(TEXT(A1081,"MMDD")&lt;VLOOKUP(R1081,SpeciesValidation!D:W,18,FALSE),TEXT(A1081,"MMDD")&gt;VLOOKUP(R1081,SpeciesValidation!D:W,19,FALSE)),IF(TEXT(A1081,"MMDD")&lt;"0701",TEXT(A1081,"MMDD")&gt;VLOOKUP(R1081,SpeciesValidation!D:W,18,FALSE),TEXT(A1081,"MMDD")&lt;VLOOKUP(R1081,SpeciesValidation!D:W,19,FALSE))),"Date outside expected range for this species",""),"")))</f>
        <v/>
      </c>
      <c r="M1081" s="127" t="str">
        <f>IF(LEN(E1081&amp;"")&gt;0,IF(ISERROR(VLOOKUP(R1081,SpeciesValidation!D:I,6,FALSE)),"",VLOOKUP(R1081,SpeciesValidation!D:I,6,FALSE)),"")</f>
        <v/>
      </c>
      <c r="Q1081" s="36" t="str">
        <f>IF(LEN(E1081&amp;"")&gt;0,IF(ISERROR(VLOOKUP(E1081,SpeciesValidation!B:G,2,FALSE)=TRUE),"",VLOOKUP(E1081,SpeciesValidation!B:G,2,FALSE)),"")</f>
        <v/>
      </c>
      <c r="R1081" s="36" t="str">
        <f>IF(LEN(E1081&amp;"")&gt;0,IF(ISERROR(VLOOKUP(E1081,SpeciesLookup!B:G,4,FALSE)=TRUE),"",VLOOKUP(E1081,SpeciesLookup!B:G,4,FALSE)),"")</f>
        <v/>
      </c>
    </row>
    <row r="1082" spans="1:18" ht="13.2" x14ac:dyDescent="0.25">
      <c r="A1082" s="72"/>
      <c r="B1082" s="73"/>
      <c r="C1082" s="73"/>
      <c r="D1082" s="11"/>
      <c r="E1082" s="74"/>
      <c r="F1082" s="75"/>
      <c r="G1082" s="128" t="str">
        <f>IF(LEN(E1082&amp;"")&gt;0,IF(ISERROR(VLOOKUP(E1082,SpeciesLookup!B:G,6,FALSE)=TRUE),"",VLOOKUP(E1082,SpeciesLookup!B:G,6,FALSE)),"")</f>
        <v/>
      </c>
      <c r="H1082" s="128" t="str">
        <f>IF(LEN(E1082&amp;"")&gt;0,IF(ISERROR(VLOOKUP(E1082,SpeciesLookup!B:G,5,FALSE)=TRUE),"",VLOOKUP(E1082,SpeciesLookup!B:G,5,FALSE)),"")</f>
        <v/>
      </c>
      <c r="I1082" s="11"/>
      <c r="J1082" s="73"/>
      <c r="K1082" s="11"/>
      <c r="L1082" s="127" t="str">
        <f>TRIM(IF(ISERROR(VLOOKUP(R1082,SpeciesValidation!D:T,IF(ISNA(VLOOKUP(J1082,Validation!B$2:C$15,2,FALSE)),FALSE,VLOOKUP(J1082,Validation!B$2:C$15,2,FALSE)))),IF(LEN(E1082&amp;"")&gt;0,"",""),VLOOKUP(R1082,SpeciesValidation!D:T,VLOOKUP(J1082,Validation!B$2:C$15,2,FALSE),FALSE)) &amp; " " &amp; IF(ISERROR(IF(LEFT(J1082,1)="A",IF(IF(VLOOKUP(R1082,SpeciesValidation!D:W,20,FALSE)=FALSE,OR(TEXT(A1082,"MMDD")&lt;VLOOKUP(R1082,SpeciesValidation!D:W,18,FALSE),TEXT(A1082,"MMDD")&gt;VLOOKUP(R1082,SpeciesValidation!D:W,19,FALSE)),IF(TEXT(A1082,"MMDD")&lt;"0701",TEXT(A1082,"MMDD")&gt;VLOOKUP(R1082,SpeciesValidation!D:W,18,FALSE),TEXT(A1082,"MMDD")&lt;VLOOKUP(R1082,SpeciesValidation!D:W,19,FALSE))),"Date outside expected range for this species",""),"")),"",IF(LEFT(J1082,1)="A",IF(IF(VLOOKUP(R1082,SpeciesValidation!D:W,20,FALSE)=FALSE,OR(TEXT(A1082,"MMDD")&lt;VLOOKUP(R1082,SpeciesValidation!D:W,18,FALSE),TEXT(A1082,"MMDD")&gt;VLOOKUP(R1082,SpeciesValidation!D:W,19,FALSE)),IF(TEXT(A1082,"MMDD")&lt;"0701",TEXT(A1082,"MMDD")&gt;VLOOKUP(R1082,SpeciesValidation!D:W,18,FALSE),TEXT(A1082,"MMDD")&lt;VLOOKUP(R1082,SpeciesValidation!D:W,19,FALSE))),"Date outside expected range for this species",""),"")))</f>
        <v/>
      </c>
      <c r="M1082" s="127" t="str">
        <f>IF(LEN(E1082&amp;"")&gt;0,IF(ISERROR(VLOOKUP(R1082,SpeciesValidation!D:I,6,FALSE)),"",VLOOKUP(R1082,SpeciesValidation!D:I,6,FALSE)),"")</f>
        <v/>
      </c>
      <c r="Q1082" s="36" t="str">
        <f>IF(LEN(E1082&amp;"")&gt;0,IF(ISERROR(VLOOKUP(E1082,SpeciesValidation!B:G,2,FALSE)=TRUE),"",VLOOKUP(E1082,SpeciesValidation!B:G,2,FALSE)),"")</f>
        <v/>
      </c>
      <c r="R1082" s="36" t="str">
        <f>IF(LEN(E1082&amp;"")&gt;0,IF(ISERROR(VLOOKUP(E1082,SpeciesLookup!B:G,4,FALSE)=TRUE),"",VLOOKUP(E1082,SpeciesLookup!B:G,4,FALSE)),"")</f>
        <v/>
      </c>
    </row>
    <row r="1083" spans="1:18" ht="13.2" x14ac:dyDescent="0.25">
      <c r="A1083" s="72"/>
      <c r="B1083" s="73"/>
      <c r="C1083" s="73"/>
      <c r="D1083" s="11"/>
      <c r="E1083" s="74"/>
      <c r="F1083" s="75"/>
      <c r="G1083" s="128" t="str">
        <f>IF(LEN(E1083&amp;"")&gt;0,IF(ISERROR(VLOOKUP(E1083,SpeciesLookup!B:G,6,FALSE)=TRUE),"",VLOOKUP(E1083,SpeciesLookup!B:G,6,FALSE)),"")</f>
        <v/>
      </c>
      <c r="H1083" s="128" t="str">
        <f>IF(LEN(E1083&amp;"")&gt;0,IF(ISERROR(VLOOKUP(E1083,SpeciesLookup!B:G,5,FALSE)=TRUE),"",VLOOKUP(E1083,SpeciesLookup!B:G,5,FALSE)),"")</f>
        <v/>
      </c>
      <c r="I1083" s="11"/>
      <c r="J1083" s="73"/>
      <c r="K1083" s="11"/>
      <c r="L1083" s="127" t="str">
        <f>TRIM(IF(ISERROR(VLOOKUP(R1083,SpeciesValidation!D:T,IF(ISNA(VLOOKUP(J1083,Validation!B$2:C$15,2,FALSE)),FALSE,VLOOKUP(J1083,Validation!B$2:C$15,2,FALSE)))),IF(LEN(E1083&amp;"")&gt;0,"",""),VLOOKUP(R1083,SpeciesValidation!D:T,VLOOKUP(J1083,Validation!B$2:C$15,2,FALSE),FALSE)) &amp; " " &amp; IF(ISERROR(IF(LEFT(J1083,1)="A",IF(IF(VLOOKUP(R1083,SpeciesValidation!D:W,20,FALSE)=FALSE,OR(TEXT(A1083,"MMDD")&lt;VLOOKUP(R1083,SpeciesValidation!D:W,18,FALSE),TEXT(A1083,"MMDD")&gt;VLOOKUP(R1083,SpeciesValidation!D:W,19,FALSE)),IF(TEXT(A1083,"MMDD")&lt;"0701",TEXT(A1083,"MMDD")&gt;VLOOKUP(R1083,SpeciesValidation!D:W,18,FALSE),TEXT(A1083,"MMDD")&lt;VLOOKUP(R1083,SpeciesValidation!D:W,19,FALSE))),"Date outside expected range for this species",""),"")),"",IF(LEFT(J1083,1)="A",IF(IF(VLOOKUP(R1083,SpeciesValidation!D:W,20,FALSE)=FALSE,OR(TEXT(A1083,"MMDD")&lt;VLOOKUP(R1083,SpeciesValidation!D:W,18,FALSE),TEXT(A1083,"MMDD")&gt;VLOOKUP(R1083,SpeciesValidation!D:W,19,FALSE)),IF(TEXT(A1083,"MMDD")&lt;"0701",TEXT(A1083,"MMDD")&gt;VLOOKUP(R1083,SpeciesValidation!D:W,18,FALSE),TEXT(A1083,"MMDD")&lt;VLOOKUP(R1083,SpeciesValidation!D:W,19,FALSE))),"Date outside expected range for this species",""),"")))</f>
        <v/>
      </c>
      <c r="M1083" s="127" t="str">
        <f>IF(LEN(E1083&amp;"")&gt;0,IF(ISERROR(VLOOKUP(R1083,SpeciesValidation!D:I,6,FALSE)),"",VLOOKUP(R1083,SpeciesValidation!D:I,6,FALSE)),"")</f>
        <v/>
      </c>
      <c r="Q1083" s="36" t="str">
        <f>IF(LEN(E1083&amp;"")&gt;0,IF(ISERROR(VLOOKUP(E1083,SpeciesValidation!B:G,2,FALSE)=TRUE),"",VLOOKUP(E1083,SpeciesValidation!B:G,2,FALSE)),"")</f>
        <v/>
      </c>
      <c r="R1083" s="36" t="str">
        <f>IF(LEN(E1083&amp;"")&gt;0,IF(ISERROR(VLOOKUP(E1083,SpeciesLookup!B:G,4,FALSE)=TRUE),"",VLOOKUP(E1083,SpeciesLookup!B:G,4,FALSE)),"")</f>
        <v/>
      </c>
    </row>
    <row r="1084" spans="1:18" ht="13.2" x14ac:dyDescent="0.25">
      <c r="A1084" s="72"/>
      <c r="B1084" s="73"/>
      <c r="C1084" s="73"/>
      <c r="D1084" s="11"/>
      <c r="E1084" s="74"/>
      <c r="F1084" s="75"/>
      <c r="G1084" s="128" t="str">
        <f>IF(LEN(E1084&amp;"")&gt;0,IF(ISERROR(VLOOKUP(E1084,SpeciesLookup!B:G,6,FALSE)=TRUE),"",VLOOKUP(E1084,SpeciesLookup!B:G,6,FALSE)),"")</f>
        <v/>
      </c>
      <c r="H1084" s="128" t="str">
        <f>IF(LEN(E1084&amp;"")&gt;0,IF(ISERROR(VLOOKUP(E1084,SpeciesLookup!B:G,5,FALSE)=TRUE),"",VLOOKUP(E1084,SpeciesLookup!B:G,5,FALSE)),"")</f>
        <v/>
      </c>
      <c r="I1084" s="11"/>
      <c r="J1084" s="73"/>
      <c r="K1084" s="11"/>
      <c r="L1084" s="127" t="str">
        <f>TRIM(IF(ISERROR(VLOOKUP(R1084,SpeciesValidation!D:T,IF(ISNA(VLOOKUP(J1084,Validation!B$2:C$15,2,FALSE)),FALSE,VLOOKUP(J1084,Validation!B$2:C$15,2,FALSE)))),IF(LEN(E1084&amp;"")&gt;0,"",""),VLOOKUP(R1084,SpeciesValidation!D:T,VLOOKUP(J1084,Validation!B$2:C$15,2,FALSE),FALSE)) &amp; " " &amp; IF(ISERROR(IF(LEFT(J1084,1)="A",IF(IF(VLOOKUP(R1084,SpeciesValidation!D:W,20,FALSE)=FALSE,OR(TEXT(A1084,"MMDD")&lt;VLOOKUP(R1084,SpeciesValidation!D:W,18,FALSE),TEXT(A1084,"MMDD")&gt;VLOOKUP(R1084,SpeciesValidation!D:W,19,FALSE)),IF(TEXT(A1084,"MMDD")&lt;"0701",TEXT(A1084,"MMDD")&gt;VLOOKUP(R1084,SpeciesValidation!D:W,18,FALSE),TEXT(A1084,"MMDD")&lt;VLOOKUP(R1084,SpeciesValidation!D:W,19,FALSE))),"Date outside expected range for this species",""),"")),"",IF(LEFT(J1084,1)="A",IF(IF(VLOOKUP(R1084,SpeciesValidation!D:W,20,FALSE)=FALSE,OR(TEXT(A1084,"MMDD")&lt;VLOOKUP(R1084,SpeciesValidation!D:W,18,FALSE),TEXT(A1084,"MMDD")&gt;VLOOKUP(R1084,SpeciesValidation!D:W,19,FALSE)),IF(TEXT(A1084,"MMDD")&lt;"0701",TEXT(A1084,"MMDD")&gt;VLOOKUP(R1084,SpeciesValidation!D:W,18,FALSE),TEXT(A1084,"MMDD")&lt;VLOOKUP(R1084,SpeciesValidation!D:W,19,FALSE))),"Date outside expected range for this species",""),"")))</f>
        <v/>
      </c>
      <c r="M1084" s="127" t="str">
        <f>IF(LEN(E1084&amp;"")&gt;0,IF(ISERROR(VLOOKUP(R1084,SpeciesValidation!D:I,6,FALSE)),"",VLOOKUP(R1084,SpeciesValidation!D:I,6,FALSE)),"")</f>
        <v/>
      </c>
      <c r="Q1084" s="36" t="str">
        <f>IF(LEN(E1084&amp;"")&gt;0,IF(ISERROR(VLOOKUP(E1084,SpeciesValidation!B:G,2,FALSE)=TRUE),"",VLOOKUP(E1084,SpeciesValidation!B:G,2,FALSE)),"")</f>
        <v/>
      </c>
      <c r="R1084" s="36" t="str">
        <f>IF(LEN(E1084&amp;"")&gt;0,IF(ISERROR(VLOOKUP(E1084,SpeciesLookup!B:G,4,FALSE)=TRUE),"",VLOOKUP(E1084,SpeciesLookup!B:G,4,FALSE)),"")</f>
        <v/>
      </c>
    </row>
    <row r="1085" spans="1:18" ht="13.2" x14ac:dyDescent="0.25">
      <c r="A1085" s="72"/>
      <c r="B1085" s="73"/>
      <c r="C1085" s="73"/>
      <c r="D1085" s="11"/>
      <c r="E1085" s="74"/>
      <c r="F1085" s="75"/>
      <c r="G1085" s="128" t="str">
        <f>IF(LEN(E1085&amp;"")&gt;0,IF(ISERROR(VLOOKUP(E1085,SpeciesLookup!B:G,6,FALSE)=TRUE),"",VLOOKUP(E1085,SpeciesLookup!B:G,6,FALSE)),"")</f>
        <v/>
      </c>
      <c r="H1085" s="128" t="str">
        <f>IF(LEN(E1085&amp;"")&gt;0,IF(ISERROR(VLOOKUP(E1085,SpeciesLookup!B:G,5,FALSE)=TRUE),"",VLOOKUP(E1085,SpeciesLookup!B:G,5,FALSE)),"")</f>
        <v/>
      </c>
      <c r="I1085" s="11"/>
      <c r="J1085" s="73"/>
      <c r="K1085" s="11"/>
      <c r="L1085" s="127" t="str">
        <f>TRIM(IF(ISERROR(VLOOKUP(R1085,SpeciesValidation!D:T,IF(ISNA(VLOOKUP(J1085,Validation!B$2:C$15,2,FALSE)),FALSE,VLOOKUP(J1085,Validation!B$2:C$15,2,FALSE)))),IF(LEN(E1085&amp;"")&gt;0,"",""),VLOOKUP(R1085,SpeciesValidation!D:T,VLOOKUP(J1085,Validation!B$2:C$15,2,FALSE),FALSE)) &amp; " " &amp; IF(ISERROR(IF(LEFT(J1085,1)="A",IF(IF(VLOOKUP(R1085,SpeciesValidation!D:W,20,FALSE)=FALSE,OR(TEXT(A1085,"MMDD")&lt;VLOOKUP(R1085,SpeciesValidation!D:W,18,FALSE),TEXT(A1085,"MMDD")&gt;VLOOKUP(R1085,SpeciesValidation!D:W,19,FALSE)),IF(TEXT(A1085,"MMDD")&lt;"0701",TEXT(A1085,"MMDD")&gt;VLOOKUP(R1085,SpeciesValidation!D:W,18,FALSE),TEXT(A1085,"MMDD")&lt;VLOOKUP(R1085,SpeciesValidation!D:W,19,FALSE))),"Date outside expected range for this species",""),"")),"",IF(LEFT(J1085,1)="A",IF(IF(VLOOKUP(R1085,SpeciesValidation!D:W,20,FALSE)=FALSE,OR(TEXT(A1085,"MMDD")&lt;VLOOKUP(R1085,SpeciesValidation!D:W,18,FALSE),TEXT(A1085,"MMDD")&gt;VLOOKUP(R1085,SpeciesValidation!D:W,19,FALSE)),IF(TEXT(A1085,"MMDD")&lt;"0701",TEXT(A1085,"MMDD")&gt;VLOOKUP(R1085,SpeciesValidation!D:W,18,FALSE),TEXT(A1085,"MMDD")&lt;VLOOKUP(R1085,SpeciesValidation!D:W,19,FALSE))),"Date outside expected range for this species",""),"")))</f>
        <v/>
      </c>
      <c r="M1085" s="127" t="str">
        <f>IF(LEN(E1085&amp;"")&gt;0,IF(ISERROR(VLOOKUP(R1085,SpeciesValidation!D:I,6,FALSE)),"",VLOOKUP(R1085,SpeciesValidation!D:I,6,FALSE)),"")</f>
        <v/>
      </c>
      <c r="Q1085" s="36" t="str">
        <f>IF(LEN(E1085&amp;"")&gt;0,IF(ISERROR(VLOOKUP(E1085,SpeciesValidation!B:G,2,FALSE)=TRUE),"",VLOOKUP(E1085,SpeciesValidation!B:G,2,FALSE)),"")</f>
        <v/>
      </c>
      <c r="R1085" s="36" t="str">
        <f>IF(LEN(E1085&amp;"")&gt;0,IF(ISERROR(VLOOKUP(E1085,SpeciesLookup!B:G,4,FALSE)=TRUE),"",VLOOKUP(E1085,SpeciesLookup!B:G,4,FALSE)),"")</f>
        <v/>
      </c>
    </row>
    <row r="1086" spans="1:18" ht="13.2" x14ac:dyDescent="0.25">
      <c r="A1086" s="72"/>
      <c r="B1086" s="73"/>
      <c r="C1086" s="73"/>
      <c r="D1086" s="11"/>
      <c r="E1086" s="74"/>
      <c r="F1086" s="75"/>
      <c r="G1086" s="128" t="str">
        <f>IF(LEN(E1086&amp;"")&gt;0,IF(ISERROR(VLOOKUP(E1086,SpeciesLookup!B:G,6,FALSE)=TRUE),"",VLOOKUP(E1086,SpeciesLookup!B:G,6,FALSE)),"")</f>
        <v/>
      </c>
      <c r="H1086" s="128" t="str">
        <f>IF(LEN(E1086&amp;"")&gt;0,IF(ISERROR(VLOOKUP(E1086,SpeciesLookup!B:G,5,FALSE)=TRUE),"",VLOOKUP(E1086,SpeciesLookup!B:G,5,FALSE)),"")</f>
        <v/>
      </c>
      <c r="I1086" s="11"/>
      <c r="J1086" s="73"/>
      <c r="K1086" s="11"/>
      <c r="L1086" s="127" t="str">
        <f>TRIM(IF(ISERROR(VLOOKUP(R1086,SpeciesValidation!D:T,IF(ISNA(VLOOKUP(J1086,Validation!B$2:C$15,2,FALSE)),FALSE,VLOOKUP(J1086,Validation!B$2:C$15,2,FALSE)))),IF(LEN(E1086&amp;"")&gt;0,"",""),VLOOKUP(R1086,SpeciesValidation!D:T,VLOOKUP(J1086,Validation!B$2:C$15,2,FALSE),FALSE)) &amp; " " &amp; IF(ISERROR(IF(LEFT(J1086,1)="A",IF(IF(VLOOKUP(R1086,SpeciesValidation!D:W,20,FALSE)=FALSE,OR(TEXT(A1086,"MMDD")&lt;VLOOKUP(R1086,SpeciesValidation!D:W,18,FALSE),TEXT(A1086,"MMDD")&gt;VLOOKUP(R1086,SpeciesValidation!D:W,19,FALSE)),IF(TEXT(A1086,"MMDD")&lt;"0701",TEXT(A1086,"MMDD")&gt;VLOOKUP(R1086,SpeciesValidation!D:W,18,FALSE),TEXT(A1086,"MMDD")&lt;VLOOKUP(R1086,SpeciesValidation!D:W,19,FALSE))),"Date outside expected range for this species",""),"")),"",IF(LEFT(J1086,1)="A",IF(IF(VLOOKUP(R1086,SpeciesValidation!D:W,20,FALSE)=FALSE,OR(TEXT(A1086,"MMDD")&lt;VLOOKUP(R1086,SpeciesValidation!D:W,18,FALSE),TEXT(A1086,"MMDD")&gt;VLOOKUP(R1086,SpeciesValidation!D:W,19,FALSE)),IF(TEXT(A1086,"MMDD")&lt;"0701",TEXT(A1086,"MMDD")&gt;VLOOKUP(R1086,SpeciesValidation!D:W,18,FALSE),TEXT(A1086,"MMDD")&lt;VLOOKUP(R1086,SpeciesValidation!D:W,19,FALSE))),"Date outside expected range for this species",""),"")))</f>
        <v/>
      </c>
      <c r="M1086" s="127" t="str">
        <f>IF(LEN(E1086&amp;"")&gt;0,IF(ISERROR(VLOOKUP(R1086,SpeciesValidation!D:I,6,FALSE)),"",VLOOKUP(R1086,SpeciesValidation!D:I,6,FALSE)),"")</f>
        <v/>
      </c>
      <c r="Q1086" s="36" t="str">
        <f>IF(LEN(E1086&amp;"")&gt;0,IF(ISERROR(VLOOKUP(E1086,SpeciesValidation!B:G,2,FALSE)=TRUE),"",VLOOKUP(E1086,SpeciesValidation!B:G,2,FALSE)),"")</f>
        <v/>
      </c>
      <c r="R1086" s="36" t="str">
        <f>IF(LEN(E1086&amp;"")&gt;0,IF(ISERROR(VLOOKUP(E1086,SpeciesLookup!B:G,4,FALSE)=TRUE),"",VLOOKUP(E1086,SpeciesLookup!B:G,4,FALSE)),"")</f>
        <v/>
      </c>
    </row>
    <row r="1087" spans="1:18" ht="13.2" x14ac:dyDescent="0.25">
      <c r="A1087" s="72"/>
      <c r="B1087" s="73"/>
      <c r="C1087" s="73"/>
      <c r="D1087" s="11"/>
      <c r="E1087" s="74"/>
      <c r="F1087" s="75"/>
      <c r="G1087" s="128" t="str">
        <f>IF(LEN(E1087&amp;"")&gt;0,IF(ISERROR(VLOOKUP(E1087,SpeciesLookup!B:G,6,FALSE)=TRUE),"",VLOOKUP(E1087,SpeciesLookup!B:G,6,FALSE)),"")</f>
        <v/>
      </c>
      <c r="H1087" s="128" t="str">
        <f>IF(LEN(E1087&amp;"")&gt;0,IF(ISERROR(VLOOKUP(E1087,SpeciesLookup!B:G,5,FALSE)=TRUE),"",VLOOKUP(E1087,SpeciesLookup!B:G,5,FALSE)),"")</f>
        <v/>
      </c>
      <c r="I1087" s="11"/>
      <c r="J1087" s="73"/>
      <c r="K1087" s="11"/>
      <c r="L1087" s="127" t="str">
        <f>TRIM(IF(ISERROR(VLOOKUP(R1087,SpeciesValidation!D:T,IF(ISNA(VLOOKUP(J1087,Validation!B$2:C$15,2,FALSE)),FALSE,VLOOKUP(J1087,Validation!B$2:C$15,2,FALSE)))),IF(LEN(E1087&amp;"")&gt;0,"",""),VLOOKUP(R1087,SpeciesValidation!D:T,VLOOKUP(J1087,Validation!B$2:C$15,2,FALSE),FALSE)) &amp; " " &amp; IF(ISERROR(IF(LEFT(J1087,1)="A",IF(IF(VLOOKUP(R1087,SpeciesValidation!D:W,20,FALSE)=FALSE,OR(TEXT(A1087,"MMDD")&lt;VLOOKUP(R1087,SpeciesValidation!D:W,18,FALSE),TEXT(A1087,"MMDD")&gt;VLOOKUP(R1087,SpeciesValidation!D:W,19,FALSE)),IF(TEXT(A1087,"MMDD")&lt;"0701",TEXT(A1087,"MMDD")&gt;VLOOKUP(R1087,SpeciesValidation!D:W,18,FALSE),TEXT(A1087,"MMDD")&lt;VLOOKUP(R1087,SpeciesValidation!D:W,19,FALSE))),"Date outside expected range for this species",""),"")),"",IF(LEFT(J1087,1)="A",IF(IF(VLOOKUP(R1087,SpeciesValidation!D:W,20,FALSE)=FALSE,OR(TEXT(A1087,"MMDD")&lt;VLOOKUP(R1087,SpeciesValidation!D:W,18,FALSE),TEXT(A1087,"MMDD")&gt;VLOOKUP(R1087,SpeciesValidation!D:W,19,FALSE)),IF(TEXT(A1087,"MMDD")&lt;"0701",TEXT(A1087,"MMDD")&gt;VLOOKUP(R1087,SpeciesValidation!D:W,18,FALSE),TEXT(A1087,"MMDD")&lt;VLOOKUP(R1087,SpeciesValidation!D:W,19,FALSE))),"Date outside expected range for this species",""),"")))</f>
        <v/>
      </c>
      <c r="M1087" s="127" t="str">
        <f>IF(LEN(E1087&amp;"")&gt;0,IF(ISERROR(VLOOKUP(R1087,SpeciesValidation!D:I,6,FALSE)),"",VLOOKUP(R1087,SpeciesValidation!D:I,6,FALSE)),"")</f>
        <v/>
      </c>
      <c r="Q1087" s="36" t="str">
        <f>IF(LEN(E1087&amp;"")&gt;0,IF(ISERROR(VLOOKUP(E1087,SpeciesValidation!B:G,2,FALSE)=TRUE),"",VLOOKUP(E1087,SpeciesValidation!B:G,2,FALSE)),"")</f>
        <v/>
      </c>
      <c r="R1087" s="36" t="str">
        <f>IF(LEN(E1087&amp;"")&gt;0,IF(ISERROR(VLOOKUP(E1087,SpeciesLookup!B:G,4,FALSE)=TRUE),"",VLOOKUP(E1087,SpeciesLookup!B:G,4,FALSE)),"")</f>
        <v/>
      </c>
    </row>
    <row r="1088" spans="1:18" ht="13.2" x14ac:dyDescent="0.25">
      <c r="A1088" s="72"/>
      <c r="B1088" s="73"/>
      <c r="C1088" s="73"/>
      <c r="D1088" s="11"/>
      <c r="E1088" s="74"/>
      <c r="F1088" s="75"/>
      <c r="G1088" s="128" t="str">
        <f>IF(LEN(E1088&amp;"")&gt;0,IF(ISERROR(VLOOKUP(E1088,SpeciesLookup!B:G,6,FALSE)=TRUE),"",VLOOKUP(E1088,SpeciesLookup!B:G,6,FALSE)),"")</f>
        <v/>
      </c>
      <c r="H1088" s="128" t="str">
        <f>IF(LEN(E1088&amp;"")&gt;0,IF(ISERROR(VLOOKUP(E1088,SpeciesLookup!B:G,5,FALSE)=TRUE),"",VLOOKUP(E1088,SpeciesLookup!B:G,5,FALSE)),"")</f>
        <v/>
      </c>
      <c r="I1088" s="11"/>
      <c r="J1088" s="73"/>
      <c r="K1088" s="11"/>
      <c r="L1088" s="127" t="str">
        <f>TRIM(IF(ISERROR(VLOOKUP(R1088,SpeciesValidation!D:T,IF(ISNA(VLOOKUP(J1088,Validation!B$2:C$15,2,FALSE)),FALSE,VLOOKUP(J1088,Validation!B$2:C$15,2,FALSE)))),IF(LEN(E1088&amp;"")&gt;0,"",""),VLOOKUP(R1088,SpeciesValidation!D:T,VLOOKUP(J1088,Validation!B$2:C$15,2,FALSE),FALSE)) &amp; " " &amp; IF(ISERROR(IF(LEFT(J1088,1)="A",IF(IF(VLOOKUP(R1088,SpeciesValidation!D:W,20,FALSE)=FALSE,OR(TEXT(A1088,"MMDD")&lt;VLOOKUP(R1088,SpeciesValidation!D:W,18,FALSE),TEXT(A1088,"MMDD")&gt;VLOOKUP(R1088,SpeciesValidation!D:W,19,FALSE)),IF(TEXT(A1088,"MMDD")&lt;"0701",TEXT(A1088,"MMDD")&gt;VLOOKUP(R1088,SpeciesValidation!D:W,18,FALSE),TEXT(A1088,"MMDD")&lt;VLOOKUP(R1088,SpeciesValidation!D:W,19,FALSE))),"Date outside expected range for this species",""),"")),"",IF(LEFT(J1088,1)="A",IF(IF(VLOOKUP(R1088,SpeciesValidation!D:W,20,FALSE)=FALSE,OR(TEXT(A1088,"MMDD")&lt;VLOOKUP(R1088,SpeciesValidation!D:W,18,FALSE),TEXT(A1088,"MMDD")&gt;VLOOKUP(R1088,SpeciesValidation!D:W,19,FALSE)),IF(TEXT(A1088,"MMDD")&lt;"0701",TEXT(A1088,"MMDD")&gt;VLOOKUP(R1088,SpeciesValidation!D:W,18,FALSE),TEXT(A1088,"MMDD")&lt;VLOOKUP(R1088,SpeciesValidation!D:W,19,FALSE))),"Date outside expected range for this species",""),"")))</f>
        <v/>
      </c>
      <c r="M1088" s="127" t="str">
        <f>IF(LEN(E1088&amp;"")&gt;0,IF(ISERROR(VLOOKUP(R1088,SpeciesValidation!D:I,6,FALSE)),"",VLOOKUP(R1088,SpeciesValidation!D:I,6,FALSE)),"")</f>
        <v/>
      </c>
      <c r="Q1088" s="36" t="str">
        <f>IF(LEN(E1088&amp;"")&gt;0,IF(ISERROR(VLOOKUP(E1088,SpeciesValidation!B:G,2,FALSE)=TRUE),"",VLOOKUP(E1088,SpeciesValidation!B:G,2,FALSE)),"")</f>
        <v/>
      </c>
      <c r="R1088" s="36" t="str">
        <f>IF(LEN(E1088&amp;"")&gt;0,IF(ISERROR(VLOOKUP(E1088,SpeciesLookup!B:G,4,FALSE)=TRUE),"",VLOOKUP(E1088,SpeciesLookup!B:G,4,FALSE)),"")</f>
        <v/>
      </c>
    </row>
    <row r="1089" spans="1:18" ht="13.2" x14ac:dyDescent="0.25">
      <c r="A1089" s="72"/>
      <c r="B1089" s="73"/>
      <c r="C1089" s="73"/>
      <c r="D1089" s="11"/>
      <c r="E1089" s="74"/>
      <c r="F1089" s="75"/>
      <c r="G1089" s="128" t="str">
        <f>IF(LEN(E1089&amp;"")&gt;0,IF(ISERROR(VLOOKUP(E1089,SpeciesLookup!B:G,6,FALSE)=TRUE),"",VLOOKUP(E1089,SpeciesLookup!B:G,6,FALSE)),"")</f>
        <v/>
      </c>
      <c r="H1089" s="128" t="str">
        <f>IF(LEN(E1089&amp;"")&gt;0,IF(ISERROR(VLOOKUP(E1089,SpeciesLookup!B:G,5,FALSE)=TRUE),"",VLOOKUP(E1089,SpeciesLookup!B:G,5,FALSE)),"")</f>
        <v/>
      </c>
      <c r="I1089" s="11"/>
      <c r="J1089" s="73"/>
      <c r="K1089" s="11"/>
      <c r="L1089" s="127" t="str">
        <f>TRIM(IF(ISERROR(VLOOKUP(R1089,SpeciesValidation!D:T,IF(ISNA(VLOOKUP(J1089,Validation!B$2:C$15,2,FALSE)),FALSE,VLOOKUP(J1089,Validation!B$2:C$15,2,FALSE)))),IF(LEN(E1089&amp;"")&gt;0,"",""),VLOOKUP(R1089,SpeciesValidation!D:T,VLOOKUP(J1089,Validation!B$2:C$15,2,FALSE),FALSE)) &amp; " " &amp; IF(ISERROR(IF(LEFT(J1089,1)="A",IF(IF(VLOOKUP(R1089,SpeciesValidation!D:W,20,FALSE)=FALSE,OR(TEXT(A1089,"MMDD")&lt;VLOOKUP(R1089,SpeciesValidation!D:W,18,FALSE),TEXT(A1089,"MMDD")&gt;VLOOKUP(R1089,SpeciesValidation!D:W,19,FALSE)),IF(TEXT(A1089,"MMDD")&lt;"0701",TEXT(A1089,"MMDD")&gt;VLOOKUP(R1089,SpeciesValidation!D:W,18,FALSE),TEXT(A1089,"MMDD")&lt;VLOOKUP(R1089,SpeciesValidation!D:W,19,FALSE))),"Date outside expected range for this species",""),"")),"",IF(LEFT(J1089,1)="A",IF(IF(VLOOKUP(R1089,SpeciesValidation!D:W,20,FALSE)=FALSE,OR(TEXT(A1089,"MMDD")&lt;VLOOKUP(R1089,SpeciesValidation!D:W,18,FALSE),TEXT(A1089,"MMDD")&gt;VLOOKUP(R1089,SpeciesValidation!D:W,19,FALSE)),IF(TEXT(A1089,"MMDD")&lt;"0701",TEXT(A1089,"MMDD")&gt;VLOOKUP(R1089,SpeciesValidation!D:W,18,FALSE),TEXT(A1089,"MMDD")&lt;VLOOKUP(R1089,SpeciesValidation!D:W,19,FALSE))),"Date outside expected range for this species",""),"")))</f>
        <v/>
      </c>
      <c r="M1089" s="127" t="str">
        <f>IF(LEN(E1089&amp;"")&gt;0,IF(ISERROR(VLOOKUP(R1089,SpeciesValidation!D:I,6,FALSE)),"",VLOOKUP(R1089,SpeciesValidation!D:I,6,FALSE)),"")</f>
        <v/>
      </c>
      <c r="Q1089" s="36" t="str">
        <f>IF(LEN(E1089&amp;"")&gt;0,IF(ISERROR(VLOOKUP(E1089,SpeciesValidation!B:G,2,FALSE)=TRUE),"",VLOOKUP(E1089,SpeciesValidation!B:G,2,FALSE)),"")</f>
        <v/>
      </c>
      <c r="R1089" s="36" t="str">
        <f>IF(LEN(E1089&amp;"")&gt;0,IF(ISERROR(VLOOKUP(E1089,SpeciesLookup!B:G,4,FALSE)=TRUE),"",VLOOKUP(E1089,SpeciesLookup!B:G,4,FALSE)),"")</f>
        <v/>
      </c>
    </row>
    <row r="1090" spans="1:18" ht="13.2" x14ac:dyDescent="0.25">
      <c r="A1090" s="72"/>
      <c r="B1090" s="73"/>
      <c r="C1090" s="73"/>
      <c r="D1090" s="11"/>
      <c r="E1090" s="74"/>
      <c r="F1090" s="75"/>
      <c r="G1090" s="128" t="str">
        <f>IF(LEN(E1090&amp;"")&gt;0,IF(ISERROR(VLOOKUP(E1090,SpeciesLookup!B:G,6,FALSE)=TRUE),"",VLOOKUP(E1090,SpeciesLookup!B:G,6,FALSE)),"")</f>
        <v/>
      </c>
      <c r="H1090" s="128" t="str">
        <f>IF(LEN(E1090&amp;"")&gt;0,IF(ISERROR(VLOOKUP(E1090,SpeciesLookup!B:G,5,FALSE)=TRUE),"",VLOOKUP(E1090,SpeciesLookup!B:G,5,FALSE)),"")</f>
        <v/>
      </c>
      <c r="I1090" s="11"/>
      <c r="J1090" s="73"/>
      <c r="K1090" s="11"/>
      <c r="L1090" s="127" t="str">
        <f>TRIM(IF(ISERROR(VLOOKUP(R1090,SpeciesValidation!D:T,IF(ISNA(VLOOKUP(J1090,Validation!B$2:C$15,2,FALSE)),FALSE,VLOOKUP(J1090,Validation!B$2:C$15,2,FALSE)))),IF(LEN(E1090&amp;"")&gt;0,"",""),VLOOKUP(R1090,SpeciesValidation!D:T,VLOOKUP(J1090,Validation!B$2:C$15,2,FALSE),FALSE)) &amp; " " &amp; IF(ISERROR(IF(LEFT(J1090,1)="A",IF(IF(VLOOKUP(R1090,SpeciesValidation!D:W,20,FALSE)=FALSE,OR(TEXT(A1090,"MMDD")&lt;VLOOKUP(R1090,SpeciesValidation!D:W,18,FALSE),TEXT(A1090,"MMDD")&gt;VLOOKUP(R1090,SpeciesValidation!D:W,19,FALSE)),IF(TEXT(A1090,"MMDD")&lt;"0701",TEXT(A1090,"MMDD")&gt;VLOOKUP(R1090,SpeciesValidation!D:W,18,FALSE),TEXT(A1090,"MMDD")&lt;VLOOKUP(R1090,SpeciesValidation!D:W,19,FALSE))),"Date outside expected range for this species",""),"")),"",IF(LEFT(J1090,1)="A",IF(IF(VLOOKUP(R1090,SpeciesValidation!D:W,20,FALSE)=FALSE,OR(TEXT(A1090,"MMDD")&lt;VLOOKUP(R1090,SpeciesValidation!D:W,18,FALSE),TEXT(A1090,"MMDD")&gt;VLOOKUP(R1090,SpeciesValidation!D:W,19,FALSE)),IF(TEXT(A1090,"MMDD")&lt;"0701",TEXT(A1090,"MMDD")&gt;VLOOKUP(R1090,SpeciesValidation!D:W,18,FALSE),TEXT(A1090,"MMDD")&lt;VLOOKUP(R1090,SpeciesValidation!D:W,19,FALSE))),"Date outside expected range for this species",""),"")))</f>
        <v/>
      </c>
      <c r="M1090" s="127" t="str">
        <f>IF(LEN(E1090&amp;"")&gt;0,IF(ISERROR(VLOOKUP(R1090,SpeciesValidation!D:I,6,FALSE)),"",VLOOKUP(R1090,SpeciesValidation!D:I,6,FALSE)),"")</f>
        <v/>
      </c>
      <c r="Q1090" s="36" t="str">
        <f>IF(LEN(E1090&amp;"")&gt;0,IF(ISERROR(VLOOKUP(E1090,SpeciesValidation!B:G,2,FALSE)=TRUE),"",VLOOKUP(E1090,SpeciesValidation!B:G,2,FALSE)),"")</f>
        <v/>
      </c>
      <c r="R1090" s="36" t="str">
        <f>IF(LEN(E1090&amp;"")&gt;0,IF(ISERROR(VLOOKUP(E1090,SpeciesLookup!B:G,4,FALSE)=TRUE),"",VLOOKUP(E1090,SpeciesLookup!B:G,4,FALSE)),"")</f>
        <v/>
      </c>
    </row>
    <row r="1091" spans="1:18" ht="13.2" x14ac:dyDescent="0.25">
      <c r="A1091" s="72"/>
      <c r="B1091" s="73"/>
      <c r="C1091" s="73"/>
      <c r="D1091" s="11"/>
      <c r="E1091" s="74"/>
      <c r="F1091" s="75"/>
      <c r="G1091" s="128" t="str">
        <f>IF(LEN(E1091&amp;"")&gt;0,IF(ISERROR(VLOOKUP(E1091,SpeciesLookup!B:G,6,FALSE)=TRUE),"",VLOOKUP(E1091,SpeciesLookup!B:G,6,FALSE)),"")</f>
        <v/>
      </c>
      <c r="H1091" s="128" t="str">
        <f>IF(LEN(E1091&amp;"")&gt;0,IF(ISERROR(VLOOKUP(E1091,SpeciesLookup!B:G,5,FALSE)=TRUE),"",VLOOKUP(E1091,SpeciesLookup!B:G,5,FALSE)),"")</f>
        <v/>
      </c>
      <c r="I1091" s="11"/>
      <c r="J1091" s="73"/>
      <c r="K1091" s="11"/>
      <c r="L1091" s="127" t="str">
        <f>TRIM(IF(ISERROR(VLOOKUP(R1091,SpeciesValidation!D:T,IF(ISNA(VLOOKUP(J1091,Validation!B$2:C$15,2,FALSE)),FALSE,VLOOKUP(J1091,Validation!B$2:C$15,2,FALSE)))),IF(LEN(E1091&amp;"")&gt;0,"",""),VLOOKUP(R1091,SpeciesValidation!D:T,VLOOKUP(J1091,Validation!B$2:C$15,2,FALSE),FALSE)) &amp; " " &amp; IF(ISERROR(IF(LEFT(J1091,1)="A",IF(IF(VLOOKUP(R1091,SpeciesValidation!D:W,20,FALSE)=FALSE,OR(TEXT(A1091,"MMDD")&lt;VLOOKUP(R1091,SpeciesValidation!D:W,18,FALSE),TEXT(A1091,"MMDD")&gt;VLOOKUP(R1091,SpeciesValidation!D:W,19,FALSE)),IF(TEXT(A1091,"MMDD")&lt;"0701",TEXT(A1091,"MMDD")&gt;VLOOKUP(R1091,SpeciesValidation!D:W,18,FALSE),TEXT(A1091,"MMDD")&lt;VLOOKUP(R1091,SpeciesValidation!D:W,19,FALSE))),"Date outside expected range for this species",""),"")),"",IF(LEFT(J1091,1)="A",IF(IF(VLOOKUP(R1091,SpeciesValidation!D:W,20,FALSE)=FALSE,OR(TEXT(A1091,"MMDD")&lt;VLOOKUP(R1091,SpeciesValidation!D:W,18,FALSE),TEXT(A1091,"MMDD")&gt;VLOOKUP(R1091,SpeciesValidation!D:W,19,FALSE)),IF(TEXT(A1091,"MMDD")&lt;"0701",TEXT(A1091,"MMDD")&gt;VLOOKUP(R1091,SpeciesValidation!D:W,18,FALSE),TEXT(A1091,"MMDD")&lt;VLOOKUP(R1091,SpeciesValidation!D:W,19,FALSE))),"Date outside expected range for this species",""),"")))</f>
        <v/>
      </c>
      <c r="M1091" s="127" t="str">
        <f>IF(LEN(E1091&amp;"")&gt;0,IF(ISERROR(VLOOKUP(R1091,SpeciesValidation!D:I,6,FALSE)),"",VLOOKUP(R1091,SpeciesValidation!D:I,6,FALSE)),"")</f>
        <v/>
      </c>
      <c r="Q1091" s="36" t="str">
        <f>IF(LEN(E1091&amp;"")&gt;0,IF(ISERROR(VLOOKUP(E1091,SpeciesValidation!B:G,2,FALSE)=TRUE),"",VLOOKUP(E1091,SpeciesValidation!B:G,2,FALSE)),"")</f>
        <v/>
      </c>
      <c r="R1091" s="36" t="str">
        <f>IF(LEN(E1091&amp;"")&gt;0,IF(ISERROR(VLOOKUP(E1091,SpeciesLookup!B:G,4,FALSE)=TRUE),"",VLOOKUP(E1091,SpeciesLookup!B:G,4,FALSE)),"")</f>
        <v/>
      </c>
    </row>
    <row r="1092" spans="1:18" ht="13.2" x14ac:dyDescent="0.25">
      <c r="A1092" s="72"/>
      <c r="B1092" s="73"/>
      <c r="C1092" s="73"/>
      <c r="D1092" s="11"/>
      <c r="E1092" s="74"/>
      <c r="F1092" s="75"/>
      <c r="G1092" s="128" t="str">
        <f>IF(LEN(E1092&amp;"")&gt;0,IF(ISERROR(VLOOKUP(E1092,SpeciesLookup!B:G,6,FALSE)=TRUE),"",VLOOKUP(E1092,SpeciesLookup!B:G,6,FALSE)),"")</f>
        <v/>
      </c>
      <c r="H1092" s="128" t="str">
        <f>IF(LEN(E1092&amp;"")&gt;0,IF(ISERROR(VLOOKUP(E1092,SpeciesLookup!B:G,5,FALSE)=TRUE),"",VLOOKUP(E1092,SpeciesLookup!B:G,5,FALSE)),"")</f>
        <v/>
      </c>
      <c r="I1092" s="11"/>
      <c r="J1092" s="73"/>
      <c r="K1092" s="11"/>
      <c r="L1092" s="127" t="str">
        <f>TRIM(IF(ISERROR(VLOOKUP(R1092,SpeciesValidation!D:T,IF(ISNA(VLOOKUP(J1092,Validation!B$2:C$15,2,FALSE)),FALSE,VLOOKUP(J1092,Validation!B$2:C$15,2,FALSE)))),IF(LEN(E1092&amp;"")&gt;0,"",""),VLOOKUP(R1092,SpeciesValidation!D:T,VLOOKUP(J1092,Validation!B$2:C$15,2,FALSE),FALSE)) &amp; " " &amp; IF(ISERROR(IF(LEFT(J1092,1)="A",IF(IF(VLOOKUP(R1092,SpeciesValidation!D:W,20,FALSE)=FALSE,OR(TEXT(A1092,"MMDD")&lt;VLOOKUP(R1092,SpeciesValidation!D:W,18,FALSE),TEXT(A1092,"MMDD")&gt;VLOOKUP(R1092,SpeciesValidation!D:W,19,FALSE)),IF(TEXT(A1092,"MMDD")&lt;"0701",TEXT(A1092,"MMDD")&gt;VLOOKUP(R1092,SpeciesValidation!D:W,18,FALSE),TEXT(A1092,"MMDD")&lt;VLOOKUP(R1092,SpeciesValidation!D:W,19,FALSE))),"Date outside expected range for this species",""),"")),"",IF(LEFT(J1092,1)="A",IF(IF(VLOOKUP(R1092,SpeciesValidation!D:W,20,FALSE)=FALSE,OR(TEXT(A1092,"MMDD")&lt;VLOOKUP(R1092,SpeciesValidation!D:W,18,FALSE),TEXT(A1092,"MMDD")&gt;VLOOKUP(R1092,SpeciesValidation!D:W,19,FALSE)),IF(TEXT(A1092,"MMDD")&lt;"0701",TEXT(A1092,"MMDD")&gt;VLOOKUP(R1092,SpeciesValidation!D:W,18,FALSE),TEXT(A1092,"MMDD")&lt;VLOOKUP(R1092,SpeciesValidation!D:W,19,FALSE))),"Date outside expected range for this species",""),"")))</f>
        <v/>
      </c>
      <c r="M1092" s="127" t="str">
        <f>IF(LEN(E1092&amp;"")&gt;0,IF(ISERROR(VLOOKUP(R1092,SpeciesValidation!D:I,6,FALSE)),"",VLOOKUP(R1092,SpeciesValidation!D:I,6,FALSE)),"")</f>
        <v/>
      </c>
      <c r="Q1092" s="36" t="str">
        <f>IF(LEN(E1092&amp;"")&gt;0,IF(ISERROR(VLOOKUP(E1092,SpeciesValidation!B:G,2,FALSE)=TRUE),"",VLOOKUP(E1092,SpeciesValidation!B:G,2,FALSE)),"")</f>
        <v/>
      </c>
      <c r="R1092" s="36" t="str">
        <f>IF(LEN(E1092&amp;"")&gt;0,IF(ISERROR(VLOOKUP(E1092,SpeciesLookup!B:G,4,FALSE)=TRUE),"",VLOOKUP(E1092,SpeciesLookup!B:G,4,FALSE)),"")</f>
        <v/>
      </c>
    </row>
    <row r="1093" spans="1:18" ht="13.2" x14ac:dyDescent="0.25">
      <c r="A1093" s="72"/>
      <c r="B1093" s="73"/>
      <c r="C1093" s="73"/>
      <c r="D1093" s="11"/>
      <c r="E1093" s="74"/>
      <c r="F1093" s="75"/>
      <c r="G1093" s="128" t="str">
        <f>IF(LEN(E1093&amp;"")&gt;0,IF(ISERROR(VLOOKUP(E1093,SpeciesLookup!B:G,6,FALSE)=TRUE),"",VLOOKUP(E1093,SpeciesLookup!B:G,6,FALSE)),"")</f>
        <v/>
      </c>
      <c r="H1093" s="128" t="str">
        <f>IF(LEN(E1093&amp;"")&gt;0,IF(ISERROR(VLOOKUP(E1093,SpeciesLookup!B:G,5,FALSE)=TRUE),"",VLOOKUP(E1093,SpeciesLookup!B:G,5,FALSE)),"")</f>
        <v/>
      </c>
      <c r="I1093" s="11"/>
      <c r="J1093" s="73"/>
      <c r="K1093" s="11"/>
      <c r="L1093" s="127" t="str">
        <f>TRIM(IF(ISERROR(VLOOKUP(R1093,SpeciesValidation!D:T,IF(ISNA(VLOOKUP(J1093,Validation!B$2:C$15,2,FALSE)),FALSE,VLOOKUP(J1093,Validation!B$2:C$15,2,FALSE)))),IF(LEN(E1093&amp;"")&gt;0,"",""),VLOOKUP(R1093,SpeciesValidation!D:T,VLOOKUP(J1093,Validation!B$2:C$15,2,FALSE),FALSE)) &amp; " " &amp; IF(ISERROR(IF(LEFT(J1093,1)="A",IF(IF(VLOOKUP(R1093,SpeciesValidation!D:W,20,FALSE)=FALSE,OR(TEXT(A1093,"MMDD")&lt;VLOOKUP(R1093,SpeciesValidation!D:W,18,FALSE),TEXT(A1093,"MMDD")&gt;VLOOKUP(R1093,SpeciesValidation!D:W,19,FALSE)),IF(TEXT(A1093,"MMDD")&lt;"0701",TEXT(A1093,"MMDD")&gt;VLOOKUP(R1093,SpeciesValidation!D:W,18,FALSE),TEXT(A1093,"MMDD")&lt;VLOOKUP(R1093,SpeciesValidation!D:W,19,FALSE))),"Date outside expected range for this species",""),"")),"",IF(LEFT(J1093,1)="A",IF(IF(VLOOKUP(R1093,SpeciesValidation!D:W,20,FALSE)=FALSE,OR(TEXT(A1093,"MMDD")&lt;VLOOKUP(R1093,SpeciesValidation!D:W,18,FALSE),TEXT(A1093,"MMDD")&gt;VLOOKUP(R1093,SpeciesValidation!D:W,19,FALSE)),IF(TEXT(A1093,"MMDD")&lt;"0701",TEXT(A1093,"MMDD")&gt;VLOOKUP(R1093,SpeciesValidation!D:W,18,FALSE),TEXT(A1093,"MMDD")&lt;VLOOKUP(R1093,SpeciesValidation!D:W,19,FALSE))),"Date outside expected range for this species",""),"")))</f>
        <v/>
      </c>
      <c r="M1093" s="127" t="str">
        <f>IF(LEN(E1093&amp;"")&gt;0,IF(ISERROR(VLOOKUP(R1093,SpeciesValidation!D:I,6,FALSE)),"",VLOOKUP(R1093,SpeciesValidation!D:I,6,FALSE)),"")</f>
        <v/>
      </c>
      <c r="Q1093" s="36" t="str">
        <f>IF(LEN(E1093&amp;"")&gt;0,IF(ISERROR(VLOOKUP(E1093,SpeciesValidation!B:G,2,FALSE)=TRUE),"",VLOOKUP(E1093,SpeciesValidation!B:G,2,FALSE)),"")</f>
        <v/>
      </c>
      <c r="R1093" s="36" t="str">
        <f>IF(LEN(E1093&amp;"")&gt;0,IF(ISERROR(VLOOKUP(E1093,SpeciesLookup!B:G,4,FALSE)=TRUE),"",VLOOKUP(E1093,SpeciesLookup!B:G,4,FALSE)),"")</f>
        <v/>
      </c>
    </row>
    <row r="1094" spans="1:18" ht="13.2" x14ac:dyDescent="0.25">
      <c r="A1094" s="72"/>
      <c r="B1094" s="73"/>
      <c r="C1094" s="73"/>
      <c r="D1094" s="11"/>
      <c r="E1094" s="74"/>
      <c r="F1094" s="75"/>
      <c r="G1094" s="128" t="str">
        <f>IF(LEN(E1094&amp;"")&gt;0,IF(ISERROR(VLOOKUP(E1094,SpeciesLookup!B:G,6,FALSE)=TRUE),"",VLOOKUP(E1094,SpeciesLookup!B:G,6,FALSE)),"")</f>
        <v/>
      </c>
      <c r="H1094" s="128" t="str">
        <f>IF(LEN(E1094&amp;"")&gt;0,IF(ISERROR(VLOOKUP(E1094,SpeciesLookup!B:G,5,FALSE)=TRUE),"",VLOOKUP(E1094,SpeciesLookup!B:G,5,FALSE)),"")</f>
        <v/>
      </c>
      <c r="I1094" s="11"/>
      <c r="J1094" s="73"/>
      <c r="K1094" s="11"/>
      <c r="L1094" s="127" t="str">
        <f>TRIM(IF(ISERROR(VLOOKUP(R1094,SpeciesValidation!D:T,IF(ISNA(VLOOKUP(J1094,Validation!B$2:C$15,2,FALSE)),FALSE,VLOOKUP(J1094,Validation!B$2:C$15,2,FALSE)))),IF(LEN(E1094&amp;"")&gt;0,"",""),VLOOKUP(R1094,SpeciesValidation!D:T,VLOOKUP(J1094,Validation!B$2:C$15,2,FALSE),FALSE)) &amp; " " &amp; IF(ISERROR(IF(LEFT(J1094,1)="A",IF(IF(VLOOKUP(R1094,SpeciesValidation!D:W,20,FALSE)=FALSE,OR(TEXT(A1094,"MMDD")&lt;VLOOKUP(R1094,SpeciesValidation!D:W,18,FALSE),TEXT(A1094,"MMDD")&gt;VLOOKUP(R1094,SpeciesValidation!D:W,19,FALSE)),IF(TEXT(A1094,"MMDD")&lt;"0701",TEXT(A1094,"MMDD")&gt;VLOOKUP(R1094,SpeciesValidation!D:W,18,FALSE),TEXT(A1094,"MMDD")&lt;VLOOKUP(R1094,SpeciesValidation!D:W,19,FALSE))),"Date outside expected range for this species",""),"")),"",IF(LEFT(J1094,1)="A",IF(IF(VLOOKUP(R1094,SpeciesValidation!D:W,20,FALSE)=FALSE,OR(TEXT(A1094,"MMDD")&lt;VLOOKUP(R1094,SpeciesValidation!D:W,18,FALSE),TEXT(A1094,"MMDD")&gt;VLOOKUP(R1094,SpeciesValidation!D:W,19,FALSE)),IF(TEXT(A1094,"MMDD")&lt;"0701",TEXT(A1094,"MMDD")&gt;VLOOKUP(R1094,SpeciesValidation!D:W,18,FALSE),TEXT(A1094,"MMDD")&lt;VLOOKUP(R1094,SpeciesValidation!D:W,19,FALSE))),"Date outside expected range for this species",""),"")))</f>
        <v/>
      </c>
      <c r="M1094" s="127" t="str">
        <f>IF(LEN(E1094&amp;"")&gt;0,IF(ISERROR(VLOOKUP(R1094,SpeciesValidation!D:I,6,FALSE)),"",VLOOKUP(R1094,SpeciesValidation!D:I,6,FALSE)),"")</f>
        <v/>
      </c>
      <c r="Q1094" s="36" t="str">
        <f>IF(LEN(E1094&amp;"")&gt;0,IF(ISERROR(VLOOKUP(E1094,SpeciesValidation!B:G,2,FALSE)=TRUE),"",VLOOKUP(E1094,SpeciesValidation!B:G,2,FALSE)),"")</f>
        <v/>
      </c>
      <c r="R1094" s="36" t="str">
        <f>IF(LEN(E1094&amp;"")&gt;0,IF(ISERROR(VLOOKUP(E1094,SpeciesLookup!B:G,4,FALSE)=TRUE),"",VLOOKUP(E1094,SpeciesLookup!B:G,4,FALSE)),"")</f>
        <v/>
      </c>
    </row>
    <row r="1095" spans="1:18" ht="13.2" x14ac:dyDescent="0.25">
      <c r="A1095" s="72"/>
      <c r="B1095" s="73"/>
      <c r="C1095" s="73"/>
      <c r="D1095" s="11"/>
      <c r="E1095" s="74"/>
      <c r="F1095" s="75"/>
      <c r="G1095" s="128" t="str">
        <f>IF(LEN(E1095&amp;"")&gt;0,IF(ISERROR(VLOOKUP(E1095,SpeciesLookup!B:G,6,FALSE)=TRUE),"",VLOOKUP(E1095,SpeciesLookup!B:G,6,FALSE)),"")</f>
        <v/>
      </c>
      <c r="H1095" s="128" t="str">
        <f>IF(LEN(E1095&amp;"")&gt;0,IF(ISERROR(VLOOKUP(E1095,SpeciesLookup!B:G,5,FALSE)=TRUE),"",VLOOKUP(E1095,SpeciesLookup!B:G,5,FALSE)),"")</f>
        <v/>
      </c>
      <c r="I1095" s="11"/>
      <c r="J1095" s="73"/>
      <c r="K1095" s="11"/>
      <c r="L1095" s="127" t="str">
        <f>TRIM(IF(ISERROR(VLOOKUP(R1095,SpeciesValidation!D:T,IF(ISNA(VLOOKUP(J1095,Validation!B$2:C$15,2,FALSE)),FALSE,VLOOKUP(J1095,Validation!B$2:C$15,2,FALSE)))),IF(LEN(E1095&amp;"")&gt;0,"",""),VLOOKUP(R1095,SpeciesValidation!D:T,VLOOKUP(J1095,Validation!B$2:C$15,2,FALSE),FALSE)) &amp; " " &amp; IF(ISERROR(IF(LEFT(J1095,1)="A",IF(IF(VLOOKUP(R1095,SpeciesValidation!D:W,20,FALSE)=FALSE,OR(TEXT(A1095,"MMDD")&lt;VLOOKUP(R1095,SpeciesValidation!D:W,18,FALSE),TEXT(A1095,"MMDD")&gt;VLOOKUP(R1095,SpeciesValidation!D:W,19,FALSE)),IF(TEXT(A1095,"MMDD")&lt;"0701",TEXT(A1095,"MMDD")&gt;VLOOKUP(R1095,SpeciesValidation!D:W,18,FALSE),TEXT(A1095,"MMDD")&lt;VLOOKUP(R1095,SpeciesValidation!D:W,19,FALSE))),"Date outside expected range for this species",""),"")),"",IF(LEFT(J1095,1)="A",IF(IF(VLOOKUP(R1095,SpeciesValidation!D:W,20,FALSE)=FALSE,OR(TEXT(A1095,"MMDD")&lt;VLOOKUP(R1095,SpeciesValidation!D:W,18,FALSE),TEXT(A1095,"MMDD")&gt;VLOOKUP(R1095,SpeciesValidation!D:W,19,FALSE)),IF(TEXT(A1095,"MMDD")&lt;"0701",TEXT(A1095,"MMDD")&gt;VLOOKUP(R1095,SpeciesValidation!D:W,18,FALSE),TEXT(A1095,"MMDD")&lt;VLOOKUP(R1095,SpeciesValidation!D:W,19,FALSE))),"Date outside expected range for this species",""),"")))</f>
        <v/>
      </c>
      <c r="M1095" s="127" t="str">
        <f>IF(LEN(E1095&amp;"")&gt;0,IF(ISERROR(VLOOKUP(R1095,SpeciesValidation!D:I,6,FALSE)),"",VLOOKUP(R1095,SpeciesValidation!D:I,6,FALSE)),"")</f>
        <v/>
      </c>
      <c r="Q1095" s="36" t="str">
        <f>IF(LEN(E1095&amp;"")&gt;0,IF(ISERROR(VLOOKUP(E1095,SpeciesValidation!B:G,2,FALSE)=TRUE),"",VLOOKUP(E1095,SpeciesValidation!B:G,2,FALSE)),"")</f>
        <v/>
      </c>
      <c r="R1095" s="36" t="str">
        <f>IF(LEN(E1095&amp;"")&gt;0,IF(ISERROR(VLOOKUP(E1095,SpeciesLookup!B:G,4,FALSE)=TRUE),"",VLOOKUP(E1095,SpeciesLookup!B:G,4,FALSE)),"")</f>
        <v/>
      </c>
    </row>
    <row r="1096" spans="1:18" ht="13.2" x14ac:dyDescent="0.25">
      <c r="A1096" s="72"/>
      <c r="B1096" s="73"/>
      <c r="C1096" s="73"/>
      <c r="D1096" s="11"/>
      <c r="E1096" s="74"/>
      <c r="F1096" s="75"/>
      <c r="G1096" s="128" t="str">
        <f>IF(LEN(E1096&amp;"")&gt;0,IF(ISERROR(VLOOKUP(E1096,SpeciesLookup!B:G,6,FALSE)=TRUE),"",VLOOKUP(E1096,SpeciesLookup!B:G,6,FALSE)),"")</f>
        <v/>
      </c>
      <c r="H1096" s="128" t="str">
        <f>IF(LEN(E1096&amp;"")&gt;0,IF(ISERROR(VLOOKUP(E1096,SpeciesLookup!B:G,5,FALSE)=TRUE),"",VLOOKUP(E1096,SpeciesLookup!B:G,5,FALSE)),"")</f>
        <v/>
      </c>
      <c r="I1096" s="11"/>
      <c r="J1096" s="73"/>
      <c r="K1096" s="11"/>
      <c r="L1096" s="127" t="str">
        <f>TRIM(IF(ISERROR(VLOOKUP(R1096,SpeciesValidation!D:T,IF(ISNA(VLOOKUP(J1096,Validation!B$2:C$15,2,FALSE)),FALSE,VLOOKUP(J1096,Validation!B$2:C$15,2,FALSE)))),IF(LEN(E1096&amp;"")&gt;0,"",""),VLOOKUP(R1096,SpeciesValidation!D:T,VLOOKUP(J1096,Validation!B$2:C$15,2,FALSE),FALSE)) &amp; " " &amp; IF(ISERROR(IF(LEFT(J1096,1)="A",IF(IF(VLOOKUP(R1096,SpeciesValidation!D:W,20,FALSE)=FALSE,OR(TEXT(A1096,"MMDD")&lt;VLOOKUP(R1096,SpeciesValidation!D:W,18,FALSE),TEXT(A1096,"MMDD")&gt;VLOOKUP(R1096,SpeciesValidation!D:W,19,FALSE)),IF(TEXT(A1096,"MMDD")&lt;"0701",TEXT(A1096,"MMDD")&gt;VLOOKUP(R1096,SpeciesValidation!D:W,18,FALSE),TEXT(A1096,"MMDD")&lt;VLOOKUP(R1096,SpeciesValidation!D:W,19,FALSE))),"Date outside expected range for this species",""),"")),"",IF(LEFT(J1096,1)="A",IF(IF(VLOOKUP(R1096,SpeciesValidation!D:W,20,FALSE)=FALSE,OR(TEXT(A1096,"MMDD")&lt;VLOOKUP(R1096,SpeciesValidation!D:W,18,FALSE),TEXT(A1096,"MMDD")&gt;VLOOKUP(R1096,SpeciesValidation!D:W,19,FALSE)),IF(TEXT(A1096,"MMDD")&lt;"0701",TEXT(A1096,"MMDD")&gt;VLOOKUP(R1096,SpeciesValidation!D:W,18,FALSE),TEXT(A1096,"MMDD")&lt;VLOOKUP(R1096,SpeciesValidation!D:W,19,FALSE))),"Date outside expected range for this species",""),"")))</f>
        <v/>
      </c>
      <c r="M1096" s="127" t="str">
        <f>IF(LEN(E1096&amp;"")&gt;0,IF(ISERROR(VLOOKUP(R1096,SpeciesValidation!D:I,6,FALSE)),"",VLOOKUP(R1096,SpeciesValidation!D:I,6,FALSE)),"")</f>
        <v/>
      </c>
      <c r="Q1096" s="36" t="str">
        <f>IF(LEN(E1096&amp;"")&gt;0,IF(ISERROR(VLOOKUP(E1096,SpeciesValidation!B:G,2,FALSE)=TRUE),"",VLOOKUP(E1096,SpeciesValidation!B:G,2,FALSE)),"")</f>
        <v/>
      </c>
      <c r="R1096" s="36" t="str">
        <f>IF(LEN(E1096&amp;"")&gt;0,IF(ISERROR(VLOOKUP(E1096,SpeciesLookup!B:G,4,FALSE)=TRUE),"",VLOOKUP(E1096,SpeciesLookup!B:G,4,FALSE)),"")</f>
        <v/>
      </c>
    </row>
    <row r="1097" spans="1:18" ht="13.2" x14ac:dyDescent="0.25">
      <c r="A1097" s="72"/>
      <c r="B1097" s="73"/>
      <c r="C1097" s="73"/>
      <c r="D1097" s="11"/>
      <c r="E1097" s="74"/>
      <c r="F1097" s="75"/>
      <c r="G1097" s="128" t="str">
        <f>IF(LEN(E1097&amp;"")&gt;0,IF(ISERROR(VLOOKUP(E1097,SpeciesLookup!B:G,6,FALSE)=TRUE),"",VLOOKUP(E1097,SpeciesLookup!B:G,6,FALSE)),"")</f>
        <v/>
      </c>
      <c r="H1097" s="128" t="str">
        <f>IF(LEN(E1097&amp;"")&gt;0,IF(ISERROR(VLOOKUP(E1097,SpeciesLookup!B:G,5,FALSE)=TRUE),"",VLOOKUP(E1097,SpeciesLookup!B:G,5,FALSE)),"")</f>
        <v/>
      </c>
      <c r="I1097" s="11"/>
      <c r="J1097" s="73"/>
      <c r="K1097" s="11"/>
      <c r="L1097" s="127" t="str">
        <f>TRIM(IF(ISERROR(VLOOKUP(R1097,SpeciesValidation!D:T,IF(ISNA(VLOOKUP(J1097,Validation!B$2:C$15,2,FALSE)),FALSE,VLOOKUP(J1097,Validation!B$2:C$15,2,FALSE)))),IF(LEN(E1097&amp;"")&gt;0,"",""),VLOOKUP(R1097,SpeciesValidation!D:T,VLOOKUP(J1097,Validation!B$2:C$15,2,FALSE),FALSE)) &amp; " " &amp; IF(ISERROR(IF(LEFT(J1097,1)="A",IF(IF(VLOOKUP(R1097,SpeciesValidation!D:W,20,FALSE)=FALSE,OR(TEXT(A1097,"MMDD")&lt;VLOOKUP(R1097,SpeciesValidation!D:W,18,FALSE),TEXT(A1097,"MMDD")&gt;VLOOKUP(R1097,SpeciesValidation!D:W,19,FALSE)),IF(TEXT(A1097,"MMDD")&lt;"0701",TEXT(A1097,"MMDD")&gt;VLOOKUP(R1097,SpeciesValidation!D:W,18,FALSE),TEXT(A1097,"MMDD")&lt;VLOOKUP(R1097,SpeciesValidation!D:W,19,FALSE))),"Date outside expected range for this species",""),"")),"",IF(LEFT(J1097,1)="A",IF(IF(VLOOKUP(R1097,SpeciesValidation!D:W,20,FALSE)=FALSE,OR(TEXT(A1097,"MMDD")&lt;VLOOKUP(R1097,SpeciesValidation!D:W,18,FALSE),TEXT(A1097,"MMDD")&gt;VLOOKUP(R1097,SpeciesValidation!D:W,19,FALSE)),IF(TEXT(A1097,"MMDD")&lt;"0701",TEXT(A1097,"MMDD")&gt;VLOOKUP(R1097,SpeciesValidation!D:W,18,FALSE),TEXT(A1097,"MMDD")&lt;VLOOKUP(R1097,SpeciesValidation!D:W,19,FALSE))),"Date outside expected range for this species",""),"")))</f>
        <v/>
      </c>
      <c r="M1097" s="127" t="str">
        <f>IF(LEN(E1097&amp;"")&gt;0,IF(ISERROR(VLOOKUP(R1097,SpeciesValidation!D:I,6,FALSE)),"",VLOOKUP(R1097,SpeciesValidation!D:I,6,FALSE)),"")</f>
        <v/>
      </c>
      <c r="Q1097" s="36" t="str">
        <f>IF(LEN(E1097&amp;"")&gt;0,IF(ISERROR(VLOOKUP(E1097,SpeciesValidation!B:G,2,FALSE)=TRUE),"",VLOOKUP(E1097,SpeciesValidation!B:G,2,FALSE)),"")</f>
        <v/>
      </c>
      <c r="R1097" s="36" t="str">
        <f>IF(LEN(E1097&amp;"")&gt;0,IF(ISERROR(VLOOKUP(E1097,SpeciesLookup!B:G,4,FALSE)=TRUE),"",VLOOKUP(E1097,SpeciesLookup!B:G,4,FALSE)),"")</f>
        <v/>
      </c>
    </row>
    <row r="1098" spans="1:18" ht="13.2" x14ac:dyDescent="0.25">
      <c r="A1098" s="72"/>
      <c r="B1098" s="73"/>
      <c r="C1098" s="73"/>
      <c r="D1098" s="11"/>
      <c r="E1098" s="74"/>
      <c r="F1098" s="75"/>
      <c r="G1098" s="128" t="str">
        <f>IF(LEN(E1098&amp;"")&gt;0,IF(ISERROR(VLOOKUP(E1098,SpeciesLookup!B:G,6,FALSE)=TRUE),"",VLOOKUP(E1098,SpeciesLookup!B:G,6,FALSE)),"")</f>
        <v/>
      </c>
      <c r="H1098" s="128" t="str">
        <f>IF(LEN(E1098&amp;"")&gt;0,IF(ISERROR(VLOOKUP(E1098,SpeciesLookup!B:G,5,FALSE)=TRUE),"",VLOOKUP(E1098,SpeciesLookup!B:G,5,FALSE)),"")</f>
        <v/>
      </c>
      <c r="I1098" s="11"/>
      <c r="J1098" s="73"/>
      <c r="K1098" s="11"/>
      <c r="L1098" s="127" t="str">
        <f>TRIM(IF(ISERROR(VLOOKUP(R1098,SpeciesValidation!D:T,IF(ISNA(VLOOKUP(J1098,Validation!B$2:C$15,2,FALSE)),FALSE,VLOOKUP(J1098,Validation!B$2:C$15,2,FALSE)))),IF(LEN(E1098&amp;"")&gt;0,"",""),VLOOKUP(R1098,SpeciesValidation!D:T,VLOOKUP(J1098,Validation!B$2:C$15,2,FALSE),FALSE)) &amp; " " &amp; IF(ISERROR(IF(LEFT(J1098,1)="A",IF(IF(VLOOKUP(R1098,SpeciesValidation!D:W,20,FALSE)=FALSE,OR(TEXT(A1098,"MMDD")&lt;VLOOKUP(R1098,SpeciesValidation!D:W,18,FALSE),TEXT(A1098,"MMDD")&gt;VLOOKUP(R1098,SpeciesValidation!D:W,19,FALSE)),IF(TEXT(A1098,"MMDD")&lt;"0701",TEXT(A1098,"MMDD")&gt;VLOOKUP(R1098,SpeciesValidation!D:W,18,FALSE),TEXT(A1098,"MMDD")&lt;VLOOKUP(R1098,SpeciesValidation!D:W,19,FALSE))),"Date outside expected range for this species",""),"")),"",IF(LEFT(J1098,1)="A",IF(IF(VLOOKUP(R1098,SpeciesValidation!D:W,20,FALSE)=FALSE,OR(TEXT(A1098,"MMDD")&lt;VLOOKUP(R1098,SpeciesValidation!D:W,18,FALSE),TEXT(A1098,"MMDD")&gt;VLOOKUP(R1098,SpeciesValidation!D:W,19,FALSE)),IF(TEXT(A1098,"MMDD")&lt;"0701",TEXT(A1098,"MMDD")&gt;VLOOKUP(R1098,SpeciesValidation!D:W,18,FALSE),TEXT(A1098,"MMDD")&lt;VLOOKUP(R1098,SpeciesValidation!D:W,19,FALSE))),"Date outside expected range for this species",""),"")))</f>
        <v/>
      </c>
      <c r="M1098" s="127" t="str">
        <f>IF(LEN(E1098&amp;"")&gt;0,IF(ISERROR(VLOOKUP(R1098,SpeciesValidation!D:I,6,FALSE)),"",VLOOKUP(R1098,SpeciesValidation!D:I,6,FALSE)),"")</f>
        <v/>
      </c>
      <c r="Q1098" s="36" t="str">
        <f>IF(LEN(E1098&amp;"")&gt;0,IF(ISERROR(VLOOKUP(E1098,SpeciesValidation!B:G,2,FALSE)=TRUE),"",VLOOKUP(E1098,SpeciesValidation!B:G,2,FALSE)),"")</f>
        <v/>
      </c>
      <c r="R1098" s="36" t="str">
        <f>IF(LEN(E1098&amp;"")&gt;0,IF(ISERROR(VLOOKUP(E1098,SpeciesLookup!B:G,4,FALSE)=TRUE),"",VLOOKUP(E1098,SpeciesLookup!B:G,4,FALSE)),"")</f>
        <v/>
      </c>
    </row>
    <row r="1099" spans="1:18" ht="13.2" x14ac:dyDescent="0.25">
      <c r="A1099" s="72"/>
      <c r="B1099" s="73"/>
      <c r="C1099" s="73"/>
      <c r="D1099" s="11"/>
      <c r="E1099" s="74"/>
      <c r="F1099" s="75"/>
      <c r="G1099" s="128" t="str">
        <f>IF(LEN(E1099&amp;"")&gt;0,IF(ISERROR(VLOOKUP(E1099,SpeciesLookup!B:G,6,FALSE)=TRUE),"",VLOOKUP(E1099,SpeciesLookup!B:G,6,FALSE)),"")</f>
        <v/>
      </c>
      <c r="H1099" s="128" t="str">
        <f>IF(LEN(E1099&amp;"")&gt;0,IF(ISERROR(VLOOKUP(E1099,SpeciesLookup!B:G,5,FALSE)=TRUE),"",VLOOKUP(E1099,SpeciesLookup!B:G,5,FALSE)),"")</f>
        <v/>
      </c>
      <c r="I1099" s="11"/>
      <c r="J1099" s="73"/>
      <c r="K1099" s="11"/>
      <c r="L1099" s="127" t="str">
        <f>TRIM(IF(ISERROR(VLOOKUP(R1099,SpeciesValidation!D:T,IF(ISNA(VLOOKUP(J1099,Validation!B$2:C$15,2,FALSE)),FALSE,VLOOKUP(J1099,Validation!B$2:C$15,2,FALSE)))),IF(LEN(E1099&amp;"")&gt;0,"",""),VLOOKUP(R1099,SpeciesValidation!D:T,VLOOKUP(J1099,Validation!B$2:C$15,2,FALSE),FALSE)) &amp; " " &amp; IF(ISERROR(IF(LEFT(J1099,1)="A",IF(IF(VLOOKUP(R1099,SpeciesValidation!D:W,20,FALSE)=FALSE,OR(TEXT(A1099,"MMDD")&lt;VLOOKUP(R1099,SpeciesValidation!D:W,18,FALSE),TEXT(A1099,"MMDD")&gt;VLOOKUP(R1099,SpeciesValidation!D:W,19,FALSE)),IF(TEXT(A1099,"MMDD")&lt;"0701",TEXT(A1099,"MMDD")&gt;VLOOKUP(R1099,SpeciesValidation!D:W,18,FALSE),TEXT(A1099,"MMDD")&lt;VLOOKUP(R1099,SpeciesValidation!D:W,19,FALSE))),"Date outside expected range for this species",""),"")),"",IF(LEFT(J1099,1)="A",IF(IF(VLOOKUP(R1099,SpeciesValidation!D:W,20,FALSE)=FALSE,OR(TEXT(A1099,"MMDD")&lt;VLOOKUP(R1099,SpeciesValidation!D:W,18,FALSE),TEXT(A1099,"MMDD")&gt;VLOOKUP(R1099,SpeciesValidation!D:W,19,FALSE)),IF(TEXT(A1099,"MMDD")&lt;"0701",TEXT(A1099,"MMDD")&gt;VLOOKUP(R1099,SpeciesValidation!D:W,18,FALSE),TEXT(A1099,"MMDD")&lt;VLOOKUP(R1099,SpeciesValidation!D:W,19,FALSE))),"Date outside expected range for this species",""),"")))</f>
        <v/>
      </c>
      <c r="M1099" s="127" t="str">
        <f>IF(LEN(E1099&amp;"")&gt;0,IF(ISERROR(VLOOKUP(R1099,SpeciesValidation!D:I,6,FALSE)),"",VLOOKUP(R1099,SpeciesValidation!D:I,6,FALSE)),"")</f>
        <v/>
      </c>
      <c r="Q1099" s="36" t="str">
        <f>IF(LEN(E1099&amp;"")&gt;0,IF(ISERROR(VLOOKUP(E1099,SpeciesValidation!B:G,2,FALSE)=TRUE),"",VLOOKUP(E1099,SpeciesValidation!B:G,2,FALSE)),"")</f>
        <v/>
      </c>
      <c r="R1099" s="36" t="str">
        <f>IF(LEN(E1099&amp;"")&gt;0,IF(ISERROR(VLOOKUP(E1099,SpeciesLookup!B:G,4,FALSE)=TRUE),"",VLOOKUP(E1099,SpeciesLookup!B:G,4,FALSE)),"")</f>
        <v/>
      </c>
    </row>
    <row r="1100" spans="1:18" ht="13.2" x14ac:dyDescent="0.25">
      <c r="A1100" s="72"/>
      <c r="B1100" s="73"/>
      <c r="C1100" s="73"/>
      <c r="D1100" s="11"/>
      <c r="E1100" s="74"/>
      <c r="F1100" s="75"/>
      <c r="G1100" s="128" t="str">
        <f>IF(LEN(E1100&amp;"")&gt;0,IF(ISERROR(VLOOKUP(E1100,SpeciesLookup!B:G,6,FALSE)=TRUE),"",VLOOKUP(E1100,SpeciesLookup!B:G,6,FALSE)),"")</f>
        <v/>
      </c>
      <c r="H1100" s="128" t="str">
        <f>IF(LEN(E1100&amp;"")&gt;0,IF(ISERROR(VLOOKUP(E1100,SpeciesLookup!B:G,5,FALSE)=TRUE),"",VLOOKUP(E1100,SpeciesLookup!B:G,5,FALSE)),"")</f>
        <v/>
      </c>
      <c r="I1100" s="11"/>
      <c r="J1100" s="73"/>
      <c r="K1100" s="11"/>
      <c r="L1100" s="127" t="str">
        <f>TRIM(IF(ISERROR(VLOOKUP(R1100,SpeciesValidation!D:T,IF(ISNA(VLOOKUP(J1100,Validation!B$2:C$15,2,FALSE)),FALSE,VLOOKUP(J1100,Validation!B$2:C$15,2,FALSE)))),IF(LEN(E1100&amp;"")&gt;0,"",""),VLOOKUP(R1100,SpeciesValidation!D:T,VLOOKUP(J1100,Validation!B$2:C$15,2,FALSE),FALSE)) &amp; " " &amp; IF(ISERROR(IF(LEFT(J1100,1)="A",IF(IF(VLOOKUP(R1100,SpeciesValidation!D:W,20,FALSE)=FALSE,OR(TEXT(A1100,"MMDD")&lt;VLOOKUP(R1100,SpeciesValidation!D:W,18,FALSE),TEXT(A1100,"MMDD")&gt;VLOOKUP(R1100,SpeciesValidation!D:W,19,FALSE)),IF(TEXT(A1100,"MMDD")&lt;"0701",TEXT(A1100,"MMDD")&gt;VLOOKUP(R1100,SpeciesValidation!D:W,18,FALSE),TEXT(A1100,"MMDD")&lt;VLOOKUP(R1100,SpeciesValidation!D:W,19,FALSE))),"Date outside expected range for this species",""),"")),"",IF(LEFT(J1100,1)="A",IF(IF(VLOOKUP(R1100,SpeciesValidation!D:W,20,FALSE)=FALSE,OR(TEXT(A1100,"MMDD")&lt;VLOOKUP(R1100,SpeciesValidation!D:W,18,FALSE),TEXT(A1100,"MMDD")&gt;VLOOKUP(R1100,SpeciesValidation!D:W,19,FALSE)),IF(TEXT(A1100,"MMDD")&lt;"0701",TEXT(A1100,"MMDD")&gt;VLOOKUP(R1100,SpeciesValidation!D:W,18,FALSE),TEXT(A1100,"MMDD")&lt;VLOOKUP(R1100,SpeciesValidation!D:W,19,FALSE))),"Date outside expected range for this species",""),"")))</f>
        <v/>
      </c>
      <c r="M1100" s="127" t="str">
        <f>IF(LEN(E1100&amp;"")&gt;0,IF(ISERROR(VLOOKUP(R1100,SpeciesValidation!D:I,6,FALSE)),"",VLOOKUP(R1100,SpeciesValidation!D:I,6,FALSE)),"")</f>
        <v/>
      </c>
      <c r="Q1100" s="36" t="str">
        <f>IF(LEN(E1100&amp;"")&gt;0,IF(ISERROR(VLOOKUP(E1100,SpeciesValidation!B:G,2,FALSE)=TRUE),"",VLOOKUP(E1100,SpeciesValidation!B:G,2,FALSE)),"")</f>
        <v/>
      </c>
      <c r="R1100" s="36" t="str">
        <f>IF(LEN(E1100&amp;"")&gt;0,IF(ISERROR(VLOOKUP(E1100,SpeciesLookup!B:G,4,FALSE)=TRUE),"",VLOOKUP(E1100,SpeciesLookup!B:G,4,FALSE)),"")</f>
        <v/>
      </c>
    </row>
    <row r="1101" spans="1:18" ht="13.2" x14ac:dyDescent="0.25">
      <c r="A1101" s="72"/>
      <c r="B1101" s="73"/>
      <c r="C1101" s="73"/>
      <c r="D1101" s="11"/>
      <c r="E1101" s="74"/>
      <c r="F1101" s="75"/>
      <c r="G1101" s="128" t="str">
        <f>IF(LEN(E1101&amp;"")&gt;0,IF(ISERROR(VLOOKUP(E1101,SpeciesLookup!B:G,6,FALSE)=TRUE),"",VLOOKUP(E1101,SpeciesLookup!B:G,6,FALSE)),"")</f>
        <v/>
      </c>
      <c r="H1101" s="128" t="str">
        <f>IF(LEN(E1101&amp;"")&gt;0,IF(ISERROR(VLOOKUP(E1101,SpeciesLookup!B:G,5,FALSE)=TRUE),"",VLOOKUP(E1101,SpeciesLookup!B:G,5,FALSE)),"")</f>
        <v/>
      </c>
      <c r="I1101" s="11"/>
      <c r="J1101" s="73"/>
      <c r="K1101" s="11"/>
      <c r="L1101" s="127" t="str">
        <f>TRIM(IF(ISERROR(VLOOKUP(R1101,SpeciesValidation!D:T,IF(ISNA(VLOOKUP(J1101,Validation!B$2:C$15,2,FALSE)),FALSE,VLOOKUP(J1101,Validation!B$2:C$15,2,FALSE)))),IF(LEN(E1101&amp;"")&gt;0,"",""),VLOOKUP(R1101,SpeciesValidation!D:T,VLOOKUP(J1101,Validation!B$2:C$15,2,FALSE),FALSE)) &amp; " " &amp; IF(ISERROR(IF(LEFT(J1101,1)="A",IF(IF(VLOOKUP(R1101,SpeciesValidation!D:W,20,FALSE)=FALSE,OR(TEXT(A1101,"MMDD")&lt;VLOOKUP(R1101,SpeciesValidation!D:W,18,FALSE),TEXT(A1101,"MMDD")&gt;VLOOKUP(R1101,SpeciesValidation!D:W,19,FALSE)),IF(TEXT(A1101,"MMDD")&lt;"0701",TEXT(A1101,"MMDD")&gt;VLOOKUP(R1101,SpeciesValidation!D:W,18,FALSE),TEXT(A1101,"MMDD")&lt;VLOOKUP(R1101,SpeciesValidation!D:W,19,FALSE))),"Date outside expected range for this species",""),"")),"",IF(LEFT(J1101,1)="A",IF(IF(VLOOKUP(R1101,SpeciesValidation!D:W,20,FALSE)=FALSE,OR(TEXT(A1101,"MMDD")&lt;VLOOKUP(R1101,SpeciesValidation!D:W,18,FALSE),TEXT(A1101,"MMDD")&gt;VLOOKUP(R1101,SpeciesValidation!D:W,19,FALSE)),IF(TEXT(A1101,"MMDD")&lt;"0701",TEXT(A1101,"MMDD")&gt;VLOOKUP(R1101,SpeciesValidation!D:W,18,FALSE),TEXT(A1101,"MMDD")&lt;VLOOKUP(R1101,SpeciesValidation!D:W,19,FALSE))),"Date outside expected range for this species",""),"")))</f>
        <v/>
      </c>
      <c r="M1101" s="127" t="str">
        <f>IF(LEN(E1101&amp;"")&gt;0,IF(ISERROR(VLOOKUP(R1101,SpeciesValidation!D:I,6,FALSE)),"",VLOOKUP(R1101,SpeciesValidation!D:I,6,FALSE)),"")</f>
        <v/>
      </c>
      <c r="Q1101" s="36" t="str">
        <f>IF(LEN(E1101&amp;"")&gt;0,IF(ISERROR(VLOOKUP(E1101,SpeciesValidation!B:G,2,FALSE)=TRUE),"",VLOOKUP(E1101,SpeciesValidation!B:G,2,FALSE)),"")</f>
        <v/>
      </c>
      <c r="R1101" s="36" t="str">
        <f>IF(LEN(E1101&amp;"")&gt;0,IF(ISERROR(VLOOKUP(E1101,SpeciesLookup!B:G,4,FALSE)=TRUE),"",VLOOKUP(E1101,SpeciesLookup!B:G,4,FALSE)),"")</f>
        <v/>
      </c>
    </row>
    <row r="1102" spans="1:18" ht="13.2" x14ac:dyDescent="0.25">
      <c r="A1102" s="72"/>
      <c r="B1102" s="73"/>
      <c r="C1102" s="73"/>
      <c r="D1102" s="11"/>
      <c r="E1102" s="74"/>
      <c r="F1102" s="75"/>
      <c r="G1102" s="128" t="str">
        <f>IF(LEN(E1102&amp;"")&gt;0,IF(ISERROR(VLOOKUP(E1102,SpeciesLookup!B:G,6,FALSE)=TRUE),"",VLOOKUP(E1102,SpeciesLookup!B:G,6,FALSE)),"")</f>
        <v/>
      </c>
      <c r="H1102" s="128" t="str">
        <f>IF(LEN(E1102&amp;"")&gt;0,IF(ISERROR(VLOOKUP(E1102,SpeciesLookup!B:G,5,FALSE)=TRUE),"",VLOOKUP(E1102,SpeciesLookup!B:G,5,FALSE)),"")</f>
        <v/>
      </c>
      <c r="I1102" s="11"/>
      <c r="J1102" s="73"/>
      <c r="K1102" s="11"/>
      <c r="L1102" s="127" t="str">
        <f>TRIM(IF(ISERROR(VLOOKUP(R1102,SpeciesValidation!D:T,IF(ISNA(VLOOKUP(J1102,Validation!B$2:C$15,2,FALSE)),FALSE,VLOOKUP(J1102,Validation!B$2:C$15,2,FALSE)))),IF(LEN(E1102&amp;"")&gt;0,"",""),VLOOKUP(R1102,SpeciesValidation!D:T,VLOOKUP(J1102,Validation!B$2:C$15,2,FALSE),FALSE)) &amp; " " &amp; IF(ISERROR(IF(LEFT(J1102,1)="A",IF(IF(VLOOKUP(R1102,SpeciesValidation!D:W,20,FALSE)=FALSE,OR(TEXT(A1102,"MMDD")&lt;VLOOKUP(R1102,SpeciesValidation!D:W,18,FALSE),TEXT(A1102,"MMDD")&gt;VLOOKUP(R1102,SpeciesValidation!D:W,19,FALSE)),IF(TEXT(A1102,"MMDD")&lt;"0701",TEXT(A1102,"MMDD")&gt;VLOOKUP(R1102,SpeciesValidation!D:W,18,FALSE),TEXT(A1102,"MMDD")&lt;VLOOKUP(R1102,SpeciesValidation!D:W,19,FALSE))),"Date outside expected range for this species",""),"")),"",IF(LEFT(J1102,1)="A",IF(IF(VLOOKUP(R1102,SpeciesValidation!D:W,20,FALSE)=FALSE,OR(TEXT(A1102,"MMDD")&lt;VLOOKUP(R1102,SpeciesValidation!D:W,18,FALSE),TEXT(A1102,"MMDD")&gt;VLOOKUP(R1102,SpeciesValidation!D:W,19,FALSE)),IF(TEXT(A1102,"MMDD")&lt;"0701",TEXT(A1102,"MMDD")&gt;VLOOKUP(R1102,SpeciesValidation!D:W,18,FALSE),TEXT(A1102,"MMDD")&lt;VLOOKUP(R1102,SpeciesValidation!D:W,19,FALSE))),"Date outside expected range for this species",""),"")))</f>
        <v/>
      </c>
      <c r="M1102" s="127" t="str">
        <f>IF(LEN(E1102&amp;"")&gt;0,IF(ISERROR(VLOOKUP(R1102,SpeciesValidation!D:I,6,FALSE)),"",VLOOKUP(R1102,SpeciesValidation!D:I,6,FALSE)),"")</f>
        <v/>
      </c>
      <c r="Q1102" s="36" t="str">
        <f>IF(LEN(E1102&amp;"")&gt;0,IF(ISERROR(VLOOKUP(E1102,SpeciesValidation!B:G,2,FALSE)=TRUE),"",VLOOKUP(E1102,SpeciesValidation!B:G,2,FALSE)),"")</f>
        <v/>
      </c>
      <c r="R1102" s="36" t="str">
        <f>IF(LEN(E1102&amp;"")&gt;0,IF(ISERROR(VLOOKUP(E1102,SpeciesLookup!B:G,4,FALSE)=TRUE),"",VLOOKUP(E1102,SpeciesLookup!B:G,4,FALSE)),"")</f>
        <v/>
      </c>
    </row>
    <row r="1103" spans="1:18" ht="13.2" x14ac:dyDescent="0.25">
      <c r="A1103" s="72"/>
      <c r="B1103" s="73"/>
      <c r="C1103" s="73"/>
      <c r="D1103" s="11"/>
      <c r="E1103" s="74"/>
      <c r="F1103" s="75"/>
      <c r="G1103" s="128" t="str">
        <f>IF(LEN(E1103&amp;"")&gt;0,IF(ISERROR(VLOOKUP(E1103,SpeciesLookup!B:G,6,FALSE)=TRUE),"",VLOOKUP(E1103,SpeciesLookup!B:G,6,FALSE)),"")</f>
        <v/>
      </c>
      <c r="H1103" s="128" t="str">
        <f>IF(LEN(E1103&amp;"")&gt;0,IF(ISERROR(VLOOKUP(E1103,SpeciesLookup!B:G,5,FALSE)=TRUE),"",VLOOKUP(E1103,SpeciesLookup!B:G,5,FALSE)),"")</f>
        <v/>
      </c>
      <c r="I1103" s="11"/>
      <c r="J1103" s="73"/>
      <c r="K1103" s="11"/>
      <c r="L1103" s="127" t="str">
        <f>TRIM(IF(ISERROR(VLOOKUP(R1103,SpeciesValidation!D:T,IF(ISNA(VLOOKUP(J1103,Validation!B$2:C$15,2,FALSE)),FALSE,VLOOKUP(J1103,Validation!B$2:C$15,2,FALSE)))),IF(LEN(E1103&amp;"")&gt;0,"",""),VLOOKUP(R1103,SpeciesValidation!D:T,VLOOKUP(J1103,Validation!B$2:C$15,2,FALSE),FALSE)) &amp; " " &amp; IF(ISERROR(IF(LEFT(J1103,1)="A",IF(IF(VLOOKUP(R1103,SpeciesValidation!D:W,20,FALSE)=FALSE,OR(TEXT(A1103,"MMDD")&lt;VLOOKUP(R1103,SpeciesValidation!D:W,18,FALSE),TEXT(A1103,"MMDD")&gt;VLOOKUP(R1103,SpeciesValidation!D:W,19,FALSE)),IF(TEXT(A1103,"MMDD")&lt;"0701",TEXT(A1103,"MMDD")&gt;VLOOKUP(R1103,SpeciesValidation!D:W,18,FALSE),TEXT(A1103,"MMDD")&lt;VLOOKUP(R1103,SpeciesValidation!D:W,19,FALSE))),"Date outside expected range for this species",""),"")),"",IF(LEFT(J1103,1)="A",IF(IF(VLOOKUP(R1103,SpeciesValidation!D:W,20,FALSE)=FALSE,OR(TEXT(A1103,"MMDD")&lt;VLOOKUP(R1103,SpeciesValidation!D:W,18,FALSE),TEXT(A1103,"MMDD")&gt;VLOOKUP(R1103,SpeciesValidation!D:W,19,FALSE)),IF(TEXT(A1103,"MMDD")&lt;"0701",TEXT(A1103,"MMDD")&gt;VLOOKUP(R1103,SpeciesValidation!D:W,18,FALSE),TEXT(A1103,"MMDD")&lt;VLOOKUP(R1103,SpeciesValidation!D:W,19,FALSE))),"Date outside expected range for this species",""),"")))</f>
        <v/>
      </c>
      <c r="M1103" s="127" t="str">
        <f>IF(LEN(E1103&amp;"")&gt;0,IF(ISERROR(VLOOKUP(R1103,SpeciesValidation!D:I,6,FALSE)),"",VLOOKUP(R1103,SpeciesValidation!D:I,6,FALSE)),"")</f>
        <v/>
      </c>
      <c r="Q1103" s="36" t="str">
        <f>IF(LEN(E1103&amp;"")&gt;0,IF(ISERROR(VLOOKUP(E1103,SpeciesValidation!B:G,2,FALSE)=TRUE),"",VLOOKUP(E1103,SpeciesValidation!B:G,2,FALSE)),"")</f>
        <v/>
      </c>
      <c r="R1103" s="36" t="str">
        <f>IF(LEN(E1103&amp;"")&gt;0,IF(ISERROR(VLOOKUP(E1103,SpeciesLookup!B:G,4,FALSE)=TRUE),"",VLOOKUP(E1103,SpeciesLookup!B:G,4,FALSE)),"")</f>
        <v/>
      </c>
    </row>
    <row r="1104" spans="1:18" ht="13.2" x14ac:dyDescent="0.25">
      <c r="A1104" s="72"/>
      <c r="B1104" s="73"/>
      <c r="C1104" s="73"/>
      <c r="D1104" s="11"/>
      <c r="E1104" s="74"/>
      <c r="F1104" s="75"/>
      <c r="G1104" s="128" t="str">
        <f>IF(LEN(E1104&amp;"")&gt;0,IF(ISERROR(VLOOKUP(E1104,SpeciesLookup!B:G,6,FALSE)=TRUE),"",VLOOKUP(E1104,SpeciesLookup!B:G,6,FALSE)),"")</f>
        <v/>
      </c>
      <c r="H1104" s="128" t="str">
        <f>IF(LEN(E1104&amp;"")&gt;0,IF(ISERROR(VLOOKUP(E1104,SpeciesLookup!B:G,5,FALSE)=TRUE),"",VLOOKUP(E1104,SpeciesLookup!B:G,5,FALSE)),"")</f>
        <v/>
      </c>
      <c r="I1104" s="11"/>
      <c r="J1104" s="73"/>
      <c r="K1104" s="11"/>
      <c r="L1104" s="127" t="str">
        <f>TRIM(IF(ISERROR(VLOOKUP(R1104,SpeciesValidation!D:T,IF(ISNA(VLOOKUP(J1104,Validation!B$2:C$15,2,FALSE)),FALSE,VLOOKUP(J1104,Validation!B$2:C$15,2,FALSE)))),IF(LEN(E1104&amp;"")&gt;0,"",""),VLOOKUP(R1104,SpeciesValidation!D:T,VLOOKUP(J1104,Validation!B$2:C$15,2,FALSE),FALSE)) &amp; " " &amp; IF(ISERROR(IF(LEFT(J1104,1)="A",IF(IF(VLOOKUP(R1104,SpeciesValidation!D:W,20,FALSE)=FALSE,OR(TEXT(A1104,"MMDD")&lt;VLOOKUP(R1104,SpeciesValidation!D:W,18,FALSE),TEXT(A1104,"MMDD")&gt;VLOOKUP(R1104,SpeciesValidation!D:W,19,FALSE)),IF(TEXT(A1104,"MMDD")&lt;"0701",TEXT(A1104,"MMDD")&gt;VLOOKUP(R1104,SpeciesValidation!D:W,18,FALSE),TEXT(A1104,"MMDD")&lt;VLOOKUP(R1104,SpeciesValidation!D:W,19,FALSE))),"Date outside expected range for this species",""),"")),"",IF(LEFT(J1104,1)="A",IF(IF(VLOOKUP(R1104,SpeciesValidation!D:W,20,FALSE)=FALSE,OR(TEXT(A1104,"MMDD")&lt;VLOOKUP(R1104,SpeciesValidation!D:W,18,FALSE),TEXT(A1104,"MMDD")&gt;VLOOKUP(R1104,SpeciesValidation!D:W,19,FALSE)),IF(TEXT(A1104,"MMDD")&lt;"0701",TEXT(A1104,"MMDD")&gt;VLOOKUP(R1104,SpeciesValidation!D:W,18,FALSE),TEXT(A1104,"MMDD")&lt;VLOOKUP(R1104,SpeciesValidation!D:W,19,FALSE))),"Date outside expected range for this species",""),"")))</f>
        <v/>
      </c>
      <c r="M1104" s="127" t="str">
        <f>IF(LEN(E1104&amp;"")&gt;0,IF(ISERROR(VLOOKUP(R1104,SpeciesValidation!D:I,6,FALSE)),"",VLOOKUP(R1104,SpeciesValidation!D:I,6,FALSE)),"")</f>
        <v/>
      </c>
      <c r="Q1104" s="36" t="str">
        <f>IF(LEN(E1104&amp;"")&gt;0,IF(ISERROR(VLOOKUP(E1104,SpeciesValidation!B:G,2,FALSE)=TRUE),"",VLOOKUP(E1104,SpeciesValidation!B:G,2,FALSE)),"")</f>
        <v/>
      </c>
      <c r="R1104" s="36" t="str">
        <f>IF(LEN(E1104&amp;"")&gt;0,IF(ISERROR(VLOOKUP(E1104,SpeciesLookup!B:G,4,FALSE)=TRUE),"",VLOOKUP(E1104,SpeciesLookup!B:G,4,FALSE)),"")</f>
        <v/>
      </c>
    </row>
    <row r="1105" spans="1:18" ht="13.2" x14ac:dyDescent="0.25">
      <c r="A1105" s="72"/>
      <c r="B1105" s="73"/>
      <c r="C1105" s="73"/>
      <c r="D1105" s="11"/>
      <c r="E1105" s="74"/>
      <c r="F1105" s="75"/>
      <c r="G1105" s="128" t="str">
        <f>IF(LEN(E1105&amp;"")&gt;0,IF(ISERROR(VLOOKUP(E1105,SpeciesLookup!B:G,6,FALSE)=TRUE),"",VLOOKUP(E1105,SpeciesLookup!B:G,6,FALSE)),"")</f>
        <v/>
      </c>
      <c r="H1105" s="128" t="str">
        <f>IF(LEN(E1105&amp;"")&gt;0,IF(ISERROR(VLOOKUP(E1105,SpeciesLookup!B:G,5,FALSE)=TRUE),"",VLOOKUP(E1105,SpeciesLookup!B:G,5,FALSE)),"")</f>
        <v/>
      </c>
      <c r="I1105" s="11"/>
      <c r="J1105" s="73"/>
      <c r="K1105" s="11"/>
      <c r="L1105" s="127" t="str">
        <f>TRIM(IF(ISERROR(VLOOKUP(R1105,SpeciesValidation!D:T,IF(ISNA(VLOOKUP(J1105,Validation!B$2:C$15,2,FALSE)),FALSE,VLOOKUP(J1105,Validation!B$2:C$15,2,FALSE)))),IF(LEN(E1105&amp;"")&gt;0,"",""),VLOOKUP(R1105,SpeciesValidation!D:T,VLOOKUP(J1105,Validation!B$2:C$15,2,FALSE),FALSE)) &amp; " " &amp; IF(ISERROR(IF(LEFT(J1105,1)="A",IF(IF(VLOOKUP(R1105,SpeciesValidation!D:W,20,FALSE)=FALSE,OR(TEXT(A1105,"MMDD")&lt;VLOOKUP(R1105,SpeciesValidation!D:W,18,FALSE),TEXT(A1105,"MMDD")&gt;VLOOKUP(R1105,SpeciesValidation!D:W,19,FALSE)),IF(TEXT(A1105,"MMDD")&lt;"0701",TEXT(A1105,"MMDD")&gt;VLOOKUP(R1105,SpeciesValidation!D:W,18,FALSE),TEXT(A1105,"MMDD")&lt;VLOOKUP(R1105,SpeciesValidation!D:W,19,FALSE))),"Date outside expected range for this species",""),"")),"",IF(LEFT(J1105,1)="A",IF(IF(VLOOKUP(R1105,SpeciesValidation!D:W,20,FALSE)=FALSE,OR(TEXT(A1105,"MMDD")&lt;VLOOKUP(R1105,SpeciesValidation!D:W,18,FALSE),TEXT(A1105,"MMDD")&gt;VLOOKUP(R1105,SpeciesValidation!D:W,19,FALSE)),IF(TEXT(A1105,"MMDD")&lt;"0701",TEXT(A1105,"MMDD")&gt;VLOOKUP(R1105,SpeciesValidation!D:W,18,FALSE),TEXT(A1105,"MMDD")&lt;VLOOKUP(R1105,SpeciesValidation!D:W,19,FALSE))),"Date outside expected range for this species",""),"")))</f>
        <v/>
      </c>
      <c r="M1105" s="127" t="str">
        <f>IF(LEN(E1105&amp;"")&gt;0,IF(ISERROR(VLOOKUP(R1105,SpeciesValidation!D:I,6,FALSE)),"",VLOOKUP(R1105,SpeciesValidation!D:I,6,FALSE)),"")</f>
        <v/>
      </c>
      <c r="Q1105" s="36" t="str">
        <f>IF(LEN(E1105&amp;"")&gt;0,IF(ISERROR(VLOOKUP(E1105,SpeciesValidation!B:G,2,FALSE)=TRUE),"",VLOOKUP(E1105,SpeciesValidation!B:G,2,FALSE)),"")</f>
        <v/>
      </c>
      <c r="R1105" s="36" t="str">
        <f>IF(LEN(E1105&amp;"")&gt;0,IF(ISERROR(VLOOKUP(E1105,SpeciesLookup!B:G,4,FALSE)=TRUE),"",VLOOKUP(E1105,SpeciesLookup!B:G,4,FALSE)),"")</f>
        <v/>
      </c>
    </row>
    <row r="1106" spans="1:18" ht="13.2" x14ac:dyDescent="0.25">
      <c r="A1106" s="72"/>
      <c r="B1106" s="73"/>
      <c r="C1106" s="73"/>
      <c r="D1106" s="11"/>
      <c r="E1106" s="74"/>
      <c r="F1106" s="75"/>
      <c r="G1106" s="128" t="str">
        <f>IF(LEN(E1106&amp;"")&gt;0,IF(ISERROR(VLOOKUP(E1106,SpeciesLookup!B:G,6,FALSE)=TRUE),"",VLOOKUP(E1106,SpeciesLookup!B:G,6,FALSE)),"")</f>
        <v/>
      </c>
      <c r="H1106" s="128" t="str">
        <f>IF(LEN(E1106&amp;"")&gt;0,IF(ISERROR(VLOOKUP(E1106,SpeciesLookup!B:G,5,FALSE)=TRUE),"",VLOOKUP(E1106,SpeciesLookup!B:G,5,FALSE)),"")</f>
        <v/>
      </c>
      <c r="I1106" s="11"/>
      <c r="J1106" s="73"/>
      <c r="K1106" s="11"/>
      <c r="L1106" s="127" t="str">
        <f>TRIM(IF(ISERROR(VLOOKUP(R1106,SpeciesValidation!D:T,IF(ISNA(VLOOKUP(J1106,Validation!B$2:C$15,2,FALSE)),FALSE,VLOOKUP(J1106,Validation!B$2:C$15,2,FALSE)))),IF(LEN(E1106&amp;"")&gt;0,"",""),VLOOKUP(R1106,SpeciesValidation!D:T,VLOOKUP(J1106,Validation!B$2:C$15,2,FALSE),FALSE)) &amp; " " &amp; IF(ISERROR(IF(LEFT(J1106,1)="A",IF(IF(VLOOKUP(R1106,SpeciesValidation!D:W,20,FALSE)=FALSE,OR(TEXT(A1106,"MMDD")&lt;VLOOKUP(R1106,SpeciesValidation!D:W,18,FALSE),TEXT(A1106,"MMDD")&gt;VLOOKUP(R1106,SpeciesValidation!D:W,19,FALSE)),IF(TEXT(A1106,"MMDD")&lt;"0701",TEXT(A1106,"MMDD")&gt;VLOOKUP(R1106,SpeciesValidation!D:W,18,FALSE),TEXT(A1106,"MMDD")&lt;VLOOKUP(R1106,SpeciesValidation!D:W,19,FALSE))),"Date outside expected range for this species",""),"")),"",IF(LEFT(J1106,1)="A",IF(IF(VLOOKUP(R1106,SpeciesValidation!D:W,20,FALSE)=FALSE,OR(TEXT(A1106,"MMDD")&lt;VLOOKUP(R1106,SpeciesValidation!D:W,18,FALSE),TEXT(A1106,"MMDD")&gt;VLOOKUP(R1106,SpeciesValidation!D:W,19,FALSE)),IF(TEXT(A1106,"MMDD")&lt;"0701",TEXT(A1106,"MMDD")&gt;VLOOKUP(R1106,SpeciesValidation!D:W,18,FALSE),TEXT(A1106,"MMDD")&lt;VLOOKUP(R1106,SpeciesValidation!D:W,19,FALSE))),"Date outside expected range for this species",""),"")))</f>
        <v/>
      </c>
      <c r="M1106" s="127" t="str">
        <f>IF(LEN(E1106&amp;"")&gt;0,IF(ISERROR(VLOOKUP(R1106,SpeciesValidation!D:I,6,FALSE)),"",VLOOKUP(R1106,SpeciesValidation!D:I,6,FALSE)),"")</f>
        <v/>
      </c>
      <c r="Q1106" s="36" t="str">
        <f>IF(LEN(E1106&amp;"")&gt;0,IF(ISERROR(VLOOKUP(E1106,SpeciesValidation!B:G,2,FALSE)=TRUE),"",VLOOKUP(E1106,SpeciesValidation!B:G,2,FALSE)),"")</f>
        <v/>
      </c>
      <c r="R1106" s="36" t="str">
        <f>IF(LEN(E1106&amp;"")&gt;0,IF(ISERROR(VLOOKUP(E1106,SpeciesLookup!B:G,4,FALSE)=TRUE),"",VLOOKUP(E1106,SpeciesLookup!B:G,4,FALSE)),"")</f>
        <v/>
      </c>
    </row>
    <row r="1107" spans="1:18" ht="13.2" x14ac:dyDescent="0.25">
      <c r="A1107" s="72"/>
      <c r="B1107" s="73"/>
      <c r="C1107" s="73"/>
      <c r="D1107" s="11"/>
      <c r="E1107" s="74"/>
      <c r="F1107" s="75"/>
      <c r="G1107" s="128" t="str">
        <f>IF(LEN(E1107&amp;"")&gt;0,IF(ISERROR(VLOOKUP(E1107,SpeciesLookup!B:G,6,FALSE)=TRUE),"",VLOOKUP(E1107,SpeciesLookup!B:G,6,FALSE)),"")</f>
        <v/>
      </c>
      <c r="H1107" s="128" t="str">
        <f>IF(LEN(E1107&amp;"")&gt;0,IF(ISERROR(VLOOKUP(E1107,SpeciesLookup!B:G,5,FALSE)=TRUE),"",VLOOKUP(E1107,SpeciesLookup!B:G,5,FALSE)),"")</f>
        <v/>
      </c>
      <c r="I1107" s="11"/>
      <c r="J1107" s="73"/>
      <c r="K1107" s="11"/>
      <c r="L1107" s="127" t="str">
        <f>TRIM(IF(ISERROR(VLOOKUP(R1107,SpeciesValidation!D:T,IF(ISNA(VLOOKUP(J1107,Validation!B$2:C$15,2,FALSE)),FALSE,VLOOKUP(J1107,Validation!B$2:C$15,2,FALSE)))),IF(LEN(E1107&amp;"")&gt;0,"",""),VLOOKUP(R1107,SpeciesValidation!D:T,VLOOKUP(J1107,Validation!B$2:C$15,2,FALSE),FALSE)) &amp; " " &amp; IF(ISERROR(IF(LEFT(J1107,1)="A",IF(IF(VLOOKUP(R1107,SpeciesValidation!D:W,20,FALSE)=FALSE,OR(TEXT(A1107,"MMDD")&lt;VLOOKUP(R1107,SpeciesValidation!D:W,18,FALSE),TEXT(A1107,"MMDD")&gt;VLOOKUP(R1107,SpeciesValidation!D:W,19,FALSE)),IF(TEXT(A1107,"MMDD")&lt;"0701",TEXT(A1107,"MMDD")&gt;VLOOKUP(R1107,SpeciesValidation!D:W,18,FALSE),TEXT(A1107,"MMDD")&lt;VLOOKUP(R1107,SpeciesValidation!D:W,19,FALSE))),"Date outside expected range for this species",""),"")),"",IF(LEFT(J1107,1)="A",IF(IF(VLOOKUP(R1107,SpeciesValidation!D:W,20,FALSE)=FALSE,OR(TEXT(A1107,"MMDD")&lt;VLOOKUP(R1107,SpeciesValidation!D:W,18,FALSE),TEXT(A1107,"MMDD")&gt;VLOOKUP(R1107,SpeciesValidation!D:W,19,FALSE)),IF(TEXT(A1107,"MMDD")&lt;"0701",TEXT(A1107,"MMDD")&gt;VLOOKUP(R1107,SpeciesValidation!D:W,18,FALSE),TEXT(A1107,"MMDD")&lt;VLOOKUP(R1107,SpeciesValidation!D:W,19,FALSE))),"Date outside expected range for this species",""),"")))</f>
        <v/>
      </c>
      <c r="M1107" s="127" t="str">
        <f>IF(LEN(E1107&amp;"")&gt;0,IF(ISERROR(VLOOKUP(R1107,SpeciesValidation!D:I,6,FALSE)),"",VLOOKUP(R1107,SpeciesValidation!D:I,6,FALSE)),"")</f>
        <v/>
      </c>
      <c r="Q1107" s="36" t="str">
        <f>IF(LEN(E1107&amp;"")&gt;0,IF(ISERROR(VLOOKUP(E1107,SpeciesValidation!B:G,2,FALSE)=TRUE),"",VLOOKUP(E1107,SpeciesValidation!B:G,2,FALSE)),"")</f>
        <v/>
      </c>
      <c r="R1107" s="36" t="str">
        <f>IF(LEN(E1107&amp;"")&gt;0,IF(ISERROR(VLOOKUP(E1107,SpeciesLookup!B:G,4,FALSE)=TRUE),"",VLOOKUP(E1107,SpeciesLookup!B:G,4,FALSE)),"")</f>
        <v/>
      </c>
    </row>
    <row r="1108" spans="1:18" ht="13.2" x14ac:dyDescent="0.25">
      <c r="A1108" s="72"/>
      <c r="B1108" s="73"/>
      <c r="C1108" s="73"/>
      <c r="D1108" s="11"/>
      <c r="E1108" s="74"/>
      <c r="F1108" s="75"/>
      <c r="G1108" s="128" t="str">
        <f>IF(LEN(E1108&amp;"")&gt;0,IF(ISERROR(VLOOKUP(E1108,SpeciesLookup!B:G,6,FALSE)=TRUE),"",VLOOKUP(E1108,SpeciesLookup!B:G,6,FALSE)),"")</f>
        <v/>
      </c>
      <c r="H1108" s="128" t="str">
        <f>IF(LEN(E1108&amp;"")&gt;0,IF(ISERROR(VLOOKUP(E1108,SpeciesLookup!B:G,5,FALSE)=TRUE),"",VLOOKUP(E1108,SpeciesLookup!B:G,5,FALSE)),"")</f>
        <v/>
      </c>
      <c r="I1108" s="11"/>
      <c r="J1108" s="73"/>
      <c r="K1108" s="11"/>
      <c r="L1108" s="127" t="str">
        <f>TRIM(IF(ISERROR(VLOOKUP(R1108,SpeciesValidation!D:T,IF(ISNA(VLOOKUP(J1108,Validation!B$2:C$15,2,FALSE)),FALSE,VLOOKUP(J1108,Validation!B$2:C$15,2,FALSE)))),IF(LEN(E1108&amp;"")&gt;0,"",""),VLOOKUP(R1108,SpeciesValidation!D:T,VLOOKUP(J1108,Validation!B$2:C$15,2,FALSE),FALSE)) &amp; " " &amp; IF(ISERROR(IF(LEFT(J1108,1)="A",IF(IF(VLOOKUP(R1108,SpeciesValidation!D:W,20,FALSE)=FALSE,OR(TEXT(A1108,"MMDD")&lt;VLOOKUP(R1108,SpeciesValidation!D:W,18,FALSE),TEXT(A1108,"MMDD")&gt;VLOOKUP(R1108,SpeciesValidation!D:W,19,FALSE)),IF(TEXT(A1108,"MMDD")&lt;"0701",TEXT(A1108,"MMDD")&gt;VLOOKUP(R1108,SpeciesValidation!D:W,18,FALSE),TEXT(A1108,"MMDD")&lt;VLOOKUP(R1108,SpeciesValidation!D:W,19,FALSE))),"Date outside expected range for this species",""),"")),"",IF(LEFT(J1108,1)="A",IF(IF(VLOOKUP(R1108,SpeciesValidation!D:W,20,FALSE)=FALSE,OR(TEXT(A1108,"MMDD")&lt;VLOOKUP(R1108,SpeciesValidation!D:W,18,FALSE),TEXT(A1108,"MMDD")&gt;VLOOKUP(R1108,SpeciesValidation!D:W,19,FALSE)),IF(TEXT(A1108,"MMDD")&lt;"0701",TEXT(A1108,"MMDD")&gt;VLOOKUP(R1108,SpeciesValidation!D:W,18,FALSE),TEXT(A1108,"MMDD")&lt;VLOOKUP(R1108,SpeciesValidation!D:W,19,FALSE))),"Date outside expected range for this species",""),"")))</f>
        <v/>
      </c>
      <c r="M1108" s="127" t="str">
        <f>IF(LEN(E1108&amp;"")&gt;0,IF(ISERROR(VLOOKUP(R1108,SpeciesValidation!D:I,6,FALSE)),"",VLOOKUP(R1108,SpeciesValidation!D:I,6,FALSE)),"")</f>
        <v/>
      </c>
      <c r="Q1108" s="36" t="str">
        <f>IF(LEN(E1108&amp;"")&gt;0,IF(ISERROR(VLOOKUP(E1108,SpeciesValidation!B:G,2,FALSE)=TRUE),"",VLOOKUP(E1108,SpeciesValidation!B:G,2,FALSE)),"")</f>
        <v/>
      </c>
      <c r="R1108" s="36" t="str">
        <f>IF(LEN(E1108&amp;"")&gt;0,IF(ISERROR(VLOOKUP(E1108,SpeciesLookup!B:G,4,FALSE)=TRUE),"",VLOOKUP(E1108,SpeciesLookup!B:G,4,FALSE)),"")</f>
        <v/>
      </c>
    </row>
    <row r="1109" spans="1:18" ht="13.2" x14ac:dyDescent="0.25">
      <c r="A1109" s="72"/>
      <c r="B1109" s="73"/>
      <c r="C1109" s="73"/>
      <c r="D1109" s="11"/>
      <c r="E1109" s="74"/>
      <c r="F1109" s="75"/>
      <c r="G1109" s="128" t="str">
        <f>IF(LEN(E1109&amp;"")&gt;0,IF(ISERROR(VLOOKUP(E1109,SpeciesLookup!B:G,6,FALSE)=TRUE),"",VLOOKUP(E1109,SpeciesLookup!B:G,6,FALSE)),"")</f>
        <v/>
      </c>
      <c r="H1109" s="128" t="str">
        <f>IF(LEN(E1109&amp;"")&gt;0,IF(ISERROR(VLOOKUP(E1109,SpeciesLookup!B:G,5,FALSE)=TRUE),"",VLOOKUP(E1109,SpeciesLookup!B:G,5,FALSE)),"")</f>
        <v/>
      </c>
      <c r="I1109" s="11"/>
      <c r="J1109" s="73"/>
      <c r="K1109" s="11"/>
      <c r="L1109" s="127" t="str">
        <f>TRIM(IF(ISERROR(VLOOKUP(R1109,SpeciesValidation!D:T,IF(ISNA(VLOOKUP(J1109,Validation!B$2:C$15,2,FALSE)),FALSE,VLOOKUP(J1109,Validation!B$2:C$15,2,FALSE)))),IF(LEN(E1109&amp;"")&gt;0,"",""),VLOOKUP(R1109,SpeciesValidation!D:T,VLOOKUP(J1109,Validation!B$2:C$15,2,FALSE),FALSE)) &amp; " " &amp; IF(ISERROR(IF(LEFT(J1109,1)="A",IF(IF(VLOOKUP(R1109,SpeciesValidation!D:W,20,FALSE)=FALSE,OR(TEXT(A1109,"MMDD")&lt;VLOOKUP(R1109,SpeciesValidation!D:W,18,FALSE),TEXT(A1109,"MMDD")&gt;VLOOKUP(R1109,SpeciesValidation!D:W,19,FALSE)),IF(TEXT(A1109,"MMDD")&lt;"0701",TEXT(A1109,"MMDD")&gt;VLOOKUP(R1109,SpeciesValidation!D:W,18,FALSE),TEXT(A1109,"MMDD")&lt;VLOOKUP(R1109,SpeciesValidation!D:W,19,FALSE))),"Date outside expected range for this species",""),"")),"",IF(LEFT(J1109,1)="A",IF(IF(VLOOKUP(R1109,SpeciesValidation!D:W,20,FALSE)=FALSE,OR(TEXT(A1109,"MMDD")&lt;VLOOKUP(R1109,SpeciesValidation!D:W,18,FALSE),TEXT(A1109,"MMDD")&gt;VLOOKUP(R1109,SpeciesValidation!D:W,19,FALSE)),IF(TEXT(A1109,"MMDD")&lt;"0701",TEXT(A1109,"MMDD")&gt;VLOOKUP(R1109,SpeciesValidation!D:W,18,FALSE),TEXT(A1109,"MMDD")&lt;VLOOKUP(R1109,SpeciesValidation!D:W,19,FALSE))),"Date outside expected range for this species",""),"")))</f>
        <v/>
      </c>
      <c r="M1109" s="127" t="str">
        <f>IF(LEN(E1109&amp;"")&gt;0,IF(ISERROR(VLOOKUP(R1109,SpeciesValidation!D:I,6,FALSE)),"",VLOOKUP(R1109,SpeciesValidation!D:I,6,FALSE)),"")</f>
        <v/>
      </c>
      <c r="Q1109" s="36" t="str">
        <f>IF(LEN(E1109&amp;"")&gt;0,IF(ISERROR(VLOOKUP(E1109,SpeciesValidation!B:G,2,FALSE)=TRUE),"",VLOOKUP(E1109,SpeciesValidation!B:G,2,FALSE)),"")</f>
        <v/>
      </c>
      <c r="R1109" s="36" t="str">
        <f>IF(LEN(E1109&amp;"")&gt;0,IF(ISERROR(VLOOKUP(E1109,SpeciesLookup!B:G,4,FALSE)=TRUE),"",VLOOKUP(E1109,SpeciesLookup!B:G,4,FALSE)),"")</f>
        <v/>
      </c>
    </row>
    <row r="1110" spans="1:18" ht="13.2" x14ac:dyDescent="0.25">
      <c r="A1110" s="72"/>
      <c r="B1110" s="73"/>
      <c r="C1110" s="73"/>
      <c r="D1110" s="11"/>
      <c r="E1110" s="74"/>
      <c r="F1110" s="75"/>
      <c r="G1110" s="128" t="str">
        <f>IF(LEN(E1110&amp;"")&gt;0,IF(ISERROR(VLOOKUP(E1110,SpeciesLookup!B:G,6,FALSE)=TRUE),"",VLOOKUP(E1110,SpeciesLookup!B:G,6,FALSE)),"")</f>
        <v/>
      </c>
      <c r="H1110" s="128" t="str">
        <f>IF(LEN(E1110&amp;"")&gt;0,IF(ISERROR(VLOOKUP(E1110,SpeciesLookup!B:G,5,FALSE)=TRUE),"",VLOOKUP(E1110,SpeciesLookup!B:G,5,FALSE)),"")</f>
        <v/>
      </c>
      <c r="I1110" s="11"/>
      <c r="J1110" s="73"/>
      <c r="K1110" s="11"/>
      <c r="L1110" s="127" t="str">
        <f>TRIM(IF(ISERROR(VLOOKUP(R1110,SpeciesValidation!D:T,IF(ISNA(VLOOKUP(J1110,Validation!B$2:C$15,2,FALSE)),FALSE,VLOOKUP(J1110,Validation!B$2:C$15,2,FALSE)))),IF(LEN(E1110&amp;"")&gt;0,"",""),VLOOKUP(R1110,SpeciesValidation!D:T,VLOOKUP(J1110,Validation!B$2:C$15,2,FALSE),FALSE)) &amp; " " &amp; IF(ISERROR(IF(LEFT(J1110,1)="A",IF(IF(VLOOKUP(R1110,SpeciesValidation!D:W,20,FALSE)=FALSE,OR(TEXT(A1110,"MMDD")&lt;VLOOKUP(R1110,SpeciesValidation!D:W,18,FALSE),TEXT(A1110,"MMDD")&gt;VLOOKUP(R1110,SpeciesValidation!D:W,19,FALSE)),IF(TEXT(A1110,"MMDD")&lt;"0701",TEXT(A1110,"MMDD")&gt;VLOOKUP(R1110,SpeciesValidation!D:W,18,FALSE),TEXT(A1110,"MMDD")&lt;VLOOKUP(R1110,SpeciesValidation!D:W,19,FALSE))),"Date outside expected range for this species",""),"")),"",IF(LEFT(J1110,1)="A",IF(IF(VLOOKUP(R1110,SpeciesValidation!D:W,20,FALSE)=FALSE,OR(TEXT(A1110,"MMDD")&lt;VLOOKUP(R1110,SpeciesValidation!D:W,18,FALSE),TEXT(A1110,"MMDD")&gt;VLOOKUP(R1110,SpeciesValidation!D:W,19,FALSE)),IF(TEXT(A1110,"MMDD")&lt;"0701",TEXT(A1110,"MMDD")&gt;VLOOKUP(R1110,SpeciesValidation!D:W,18,FALSE),TEXT(A1110,"MMDD")&lt;VLOOKUP(R1110,SpeciesValidation!D:W,19,FALSE))),"Date outside expected range for this species",""),"")))</f>
        <v/>
      </c>
      <c r="M1110" s="127" t="str">
        <f>IF(LEN(E1110&amp;"")&gt;0,IF(ISERROR(VLOOKUP(R1110,SpeciesValidation!D:I,6,FALSE)),"",VLOOKUP(R1110,SpeciesValidation!D:I,6,FALSE)),"")</f>
        <v/>
      </c>
      <c r="Q1110" s="36" t="str">
        <f>IF(LEN(E1110&amp;"")&gt;0,IF(ISERROR(VLOOKUP(E1110,SpeciesValidation!B:G,2,FALSE)=TRUE),"",VLOOKUP(E1110,SpeciesValidation!B:G,2,FALSE)),"")</f>
        <v/>
      </c>
      <c r="R1110" s="36" t="str">
        <f>IF(LEN(E1110&amp;"")&gt;0,IF(ISERROR(VLOOKUP(E1110,SpeciesLookup!B:G,4,FALSE)=TRUE),"",VLOOKUP(E1110,SpeciesLookup!B:G,4,FALSE)),"")</f>
        <v/>
      </c>
    </row>
    <row r="1111" spans="1:18" ht="13.2" x14ac:dyDescent="0.25">
      <c r="A1111" s="72"/>
      <c r="B1111" s="73"/>
      <c r="C1111" s="73"/>
      <c r="D1111" s="11"/>
      <c r="E1111" s="74"/>
      <c r="F1111" s="75"/>
      <c r="G1111" s="128" t="str">
        <f>IF(LEN(E1111&amp;"")&gt;0,IF(ISERROR(VLOOKUP(E1111,SpeciesLookup!B:G,6,FALSE)=TRUE),"",VLOOKUP(E1111,SpeciesLookup!B:G,6,FALSE)),"")</f>
        <v/>
      </c>
      <c r="H1111" s="128" t="str">
        <f>IF(LEN(E1111&amp;"")&gt;0,IF(ISERROR(VLOOKUP(E1111,SpeciesLookup!B:G,5,FALSE)=TRUE),"",VLOOKUP(E1111,SpeciesLookup!B:G,5,FALSE)),"")</f>
        <v/>
      </c>
      <c r="I1111" s="11"/>
      <c r="J1111" s="73"/>
      <c r="K1111" s="11"/>
      <c r="L1111" s="127" t="str">
        <f>TRIM(IF(ISERROR(VLOOKUP(R1111,SpeciesValidation!D:T,IF(ISNA(VLOOKUP(J1111,Validation!B$2:C$15,2,FALSE)),FALSE,VLOOKUP(J1111,Validation!B$2:C$15,2,FALSE)))),IF(LEN(E1111&amp;"")&gt;0,"",""),VLOOKUP(R1111,SpeciesValidation!D:T,VLOOKUP(J1111,Validation!B$2:C$15,2,FALSE),FALSE)) &amp; " " &amp; IF(ISERROR(IF(LEFT(J1111,1)="A",IF(IF(VLOOKUP(R1111,SpeciesValidation!D:W,20,FALSE)=FALSE,OR(TEXT(A1111,"MMDD")&lt;VLOOKUP(R1111,SpeciesValidation!D:W,18,FALSE),TEXT(A1111,"MMDD")&gt;VLOOKUP(R1111,SpeciesValidation!D:W,19,FALSE)),IF(TEXT(A1111,"MMDD")&lt;"0701",TEXT(A1111,"MMDD")&gt;VLOOKUP(R1111,SpeciesValidation!D:W,18,FALSE),TEXT(A1111,"MMDD")&lt;VLOOKUP(R1111,SpeciesValidation!D:W,19,FALSE))),"Date outside expected range for this species",""),"")),"",IF(LEFT(J1111,1)="A",IF(IF(VLOOKUP(R1111,SpeciesValidation!D:W,20,FALSE)=FALSE,OR(TEXT(A1111,"MMDD")&lt;VLOOKUP(R1111,SpeciesValidation!D:W,18,FALSE),TEXT(A1111,"MMDD")&gt;VLOOKUP(R1111,SpeciesValidation!D:W,19,FALSE)),IF(TEXT(A1111,"MMDD")&lt;"0701",TEXT(A1111,"MMDD")&gt;VLOOKUP(R1111,SpeciesValidation!D:W,18,FALSE),TEXT(A1111,"MMDD")&lt;VLOOKUP(R1111,SpeciesValidation!D:W,19,FALSE))),"Date outside expected range for this species",""),"")))</f>
        <v/>
      </c>
      <c r="M1111" s="127" t="str">
        <f>IF(LEN(E1111&amp;"")&gt;0,IF(ISERROR(VLOOKUP(R1111,SpeciesValidation!D:I,6,FALSE)),"",VLOOKUP(R1111,SpeciesValidation!D:I,6,FALSE)),"")</f>
        <v/>
      </c>
      <c r="Q1111" s="36" t="str">
        <f>IF(LEN(E1111&amp;"")&gt;0,IF(ISERROR(VLOOKUP(E1111,SpeciesValidation!B:G,2,FALSE)=TRUE),"",VLOOKUP(E1111,SpeciesValidation!B:G,2,FALSE)),"")</f>
        <v/>
      </c>
      <c r="R1111" s="36" t="str">
        <f>IF(LEN(E1111&amp;"")&gt;0,IF(ISERROR(VLOOKUP(E1111,SpeciesLookup!B:G,4,FALSE)=TRUE),"",VLOOKUP(E1111,SpeciesLookup!B:G,4,FALSE)),"")</f>
        <v/>
      </c>
    </row>
    <row r="1112" spans="1:18" ht="13.2" x14ac:dyDescent="0.25">
      <c r="A1112" s="72"/>
      <c r="B1112" s="73"/>
      <c r="C1112" s="73"/>
      <c r="D1112" s="11"/>
      <c r="E1112" s="74"/>
      <c r="F1112" s="75"/>
      <c r="G1112" s="128" t="str">
        <f>IF(LEN(E1112&amp;"")&gt;0,IF(ISERROR(VLOOKUP(E1112,SpeciesLookup!B:G,6,FALSE)=TRUE),"",VLOOKUP(E1112,SpeciesLookup!B:G,6,FALSE)),"")</f>
        <v/>
      </c>
      <c r="H1112" s="128" t="str">
        <f>IF(LEN(E1112&amp;"")&gt;0,IF(ISERROR(VLOOKUP(E1112,SpeciesLookup!B:G,5,FALSE)=TRUE),"",VLOOKUP(E1112,SpeciesLookup!B:G,5,FALSE)),"")</f>
        <v/>
      </c>
      <c r="I1112" s="11"/>
      <c r="J1112" s="73"/>
      <c r="K1112" s="11"/>
      <c r="L1112" s="127" t="str">
        <f>TRIM(IF(ISERROR(VLOOKUP(R1112,SpeciesValidation!D:T,IF(ISNA(VLOOKUP(J1112,Validation!B$2:C$15,2,FALSE)),FALSE,VLOOKUP(J1112,Validation!B$2:C$15,2,FALSE)))),IF(LEN(E1112&amp;"")&gt;0,"",""),VLOOKUP(R1112,SpeciesValidation!D:T,VLOOKUP(J1112,Validation!B$2:C$15,2,FALSE),FALSE)) &amp; " " &amp; IF(ISERROR(IF(LEFT(J1112,1)="A",IF(IF(VLOOKUP(R1112,SpeciesValidation!D:W,20,FALSE)=FALSE,OR(TEXT(A1112,"MMDD")&lt;VLOOKUP(R1112,SpeciesValidation!D:W,18,FALSE),TEXT(A1112,"MMDD")&gt;VLOOKUP(R1112,SpeciesValidation!D:W,19,FALSE)),IF(TEXT(A1112,"MMDD")&lt;"0701",TEXT(A1112,"MMDD")&gt;VLOOKUP(R1112,SpeciesValidation!D:W,18,FALSE),TEXT(A1112,"MMDD")&lt;VLOOKUP(R1112,SpeciesValidation!D:W,19,FALSE))),"Date outside expected range for this species",""),"")),"",IF(LEFT(J1112,1)="A",IF(IF(VLOOKUP(R1112,SpeciesValidation!D:W,20,FALSE)=FALSE,OR(TEXT(A1112,"MMDD")&lt;VLOOKUP(R1112,SpeciesValidation!D:W,18,FALSE),TEXT(A1112,"MMDD")&gt;VLOOKUP(R1112,SpeciesValidation!D:W,19,FALSE)),IF(TEXT(A1112,"MMDD")&lt;"0701",TEXT(A1112,"MMDD")&gt;VLOOKUP(R1112,SpeciesValidation!D:W,18,FALSE),TEXT(A1112,"MMDD")&lt;VLOOKUP(R1112,SpeciesValidation!D:W,19,FALSE))),"Date outside expected range for this species",""),"")))</f>
        <v/>
      </c>
      <c r="M1112" s="127" t="str">
        <f>IF(LEN(E1112&amp;"")&gt;0,IF(ISERROR(VLOOKUP(R1112,SpeciesValidation!D:I,6,FALSE)),"",VLOOKUP(R1112,SpeciesValidation!D:I,6,FALSE)),"")</f>
        <v/>
      </c>
      <c r="Q1112" s="36" t="str">
        <f>IF(LEN(E1112&amp;"")&gt;0,IF(ISERROR(VLOOKUP(E1112,SpeciesValidation!B:G,2,FALSE)=TRUE),"",VLOOKUP(E1112,SpeciesValidation!B:G,2,FALSE)),"")</f>
        <v/>
      </c>
      <c r="R1112" s="36" t="str">
        <f>IF(LEN(E1112&amp;"")&gt;0,IF(ISERROR(VLOOKUP(E1112,SpeciesLookup!B:G,4,FALSE)=TRUE),"",VLOOKUP(E1112,SpeciesLookup!B:G,4,FALSE)),"")</f>
        <v/>
      </c>
    </row>
    <row r="1113" spans="1:18" ht="13.2" x14ac:dyDescent="0.25">
      <c r="A1113" s="72"/>
      <c r="B1113" s="73"/>
      <c r="C1113" s="73"/>
      <c r="D1113" s="11"/>
      <c r="E1113" s="74"/>
      <c r="F1113" s="75"/>
      <c r="G1113" s="128" t="str">
        <f>IF(LEN(E1113&amp;"")&gt;0,IF(ISERROR(VLOOKUP(E1113,SpeciesLookup!B:G,6,FALSE)=TRUE),"",VLOOKUP(E1113,SpeciesLookup!B:G,6,FALSE)),"")</f>
        <v/>
      </c>
      <c r="H1113" s="128" t="str">
        <f>IF(LEN(E1113&amp;"")&gt;0,IF(ISERROR(VLOOKUP(E1113,SpeciesLookup!B:G,5,FALSE)=TRUE),"",VLOOKUP(E1113,SpeciesLookup!B:G,5,FALSE)),"")</f>
        <v/>
      </c>
      <c r="I1113" s="11"/>
      <c r="J1113" s="73"/>
      <c r="K1113" s="11"/>
      <c r="L1113" s="127" t="str">
        <f>TRIM(IF(ISERROR(VLOOKUP(R1113,SpeciesValidation!D:T,IF(ISNA(VLOOKUP(J1113,Validation!B$2:C$15,2,FALSE)),FALSE,VLOOKUP(J1113,Validation!B$2:C$15,2,FALSE)))),IF(LEN(E1113&amp;"")&gt;0,"",""),VLOOKUP(R1113,SpeciesValidation!D:T,VLOOKUP(J1113,Validation!B$2:C$15,2,FALSE),FALSE)) &amp; " " &amp; IF(ISERROR(IF(LEFT(J1113,1)="A",IF(IF(VLOOKUP(R1113,SpeciesValidation!D:W,20,FALSE)=FALSE,OR(TEXT(A1113,"MMDD")&lt;VLOOKUP(R1113,SpeciesValidation!D:W,18,FALSE),TEXT(A1113,"MMDD")&gt;VLOOKUP(R1113,SpeciesValidation!D:W,19,FALSE)),IF(TEXT(A1113,"MMDD")&lt;"0701",TEXT(A1113,"MMDD")&gt;VLOOKUP(R1113,SpeciesValidation!D:W,18,FALSE),TEXT(A1113,"MMDD")&lt;VLOOKUP(R1113,SpeciesValidation!D:W,19,FALSE))),"Date outside expected range for this species",""),"")),"",IF(LEFT(J1113,1)="A",IF(IF(VLOOKUP(R1113,SpeciesValidation!D:W,20,FALSE)=FALSE,OR(TEXT(A1113,"MMDD")&lt;VLOOKUP(R1113,SpeciesValidation!D:W,18,FALSE),TEXT(A1113,"MMDD")&gt;VLOOKUP(R1113,SpeciesValidation!D:W,19,FALSE)),IF(TEXT(A1113,"MMDD")&lt;"0701",TEXT(A1113,"MMDD")&gt;VLOOKUP(R1113,SpeciesValidation!D:W,18,FALSE),TEXT(A1113,"MMDD")&lt;VLOOKUP(R1113,SpeciesValidation!D:W,19,FALSE))),"Date outside expected range for this species",""),"")))</f>
        <v/>
      </c>
      <c r="M1113" s="127" t="str">
        <f>IF(LEN(E1113&amp;"")&gt;0,IF(ISERROR(VLOOKUP(R1113,SpeciesValidation!D:I,6,FALSE)),"",VLOOKUP(R1113,SpeciesValidation!D:I,6,FALSE)),"")</f>
        <v/>
      </c>
      <c r="Q1113" s="36" t="str">
        <f>IF(LEN(E1113&amp;"")&gt;0,IF(ISERROR(VLOOKUP(E1113,SpeciesValidation!B:G,2,FALSE)=TRUE),"",VLOOKUP(E1113,SpeciesValidation!B:G,2,FALSE)),"")</f>
        <v/>
      </c>
      <c r="R1113" s="36" t="str">
        <f>IF(LEN(E1113&amp;"")&gt;0,IF(ISERROR(VLOOKUP(E1113,SpeciesLookup!B:G,4,FALSE)=TRUE),"",VLOOKUP(E1113,SpeciesLookup!B:G,4,FALSE)),"")</f>
        <v/>
      </c>
    </row>
    <row r="1114" spans="1:18" ht="13.2" x14ac:dyDescent="0.25">
      <c r="A1114" s="72"/>
      <c r="B1114" s="73"/>
      <c r="C1114" s="73"/>
      <c r="D1114" s="11"/>
      <c r="E1114" s="74"/>
      <c r="F1114" s="75"/>
      <c r="G1114" s="128" t="str">
        <f>IF(LEN(E1114&amp;"")&gt;0,IF(ISERROR(VLOOKUP(E1114,SpeciesLookup!B:G,6,FALSE)=TRUE),"",VLOOKUP(E1114,SpeciesLookup!B:G,6,FALSE)),"")</f>
        <v/>
      </c>
      <c r="H1114" s="128" t="str">
        <f>IF(LEN(E1114&amp;"")&gt;0,IF(ISERROR(VLOOKUP(E1114,SpeciesLookup!B:G,5,FALSE)=TRUE),"",VLOOKUP(E1114,SpeciesLookup!B:G,5,FALSE)),"")</f>
        <v/>
      </c>
      <c r="I1114" s="11"/>
      <c r="J1114" s="73"/>
      <c r="K1114" s="11"/>
      <c r="L1114" s="127" t="str">
        <f>TRIM(IF(ISERROR(VLOOKUP(R1114,SpeciesValidation!D:T,IF(ISNA(VLOOKUP(J1114,Validation!B$2:C$15,2,FALSE)),FALSE,VLOOKUP(J1114,Validation!B$2:C$15,2,FALSE)))),IF(LEN(E1114&amp;"")&gt;0,"",""),VLOOKUP(R1114,SpeciesValidation!D:T,VLOOKUP(J1114,Validation!B$2:C$15,2,FALSE),FALSE)) &amp; " " &amp; IF(ISERROR(IF(LEFT(J1114,1)="A",IF(IF(VLOOKUP(R1114,SpeciesValidation!D:W,20,FALSE)=FALSE,OR(TEXT(A1114,"MMDD")&lt;VLOOKUP(R1114,SpeciesValidation!D:W,18,FALSE),TEXT(A1114,"MMDD")&gt;VLOOKUP(R1114,SpeciesValidation!D:W,19,FALSE)),IF(TEXT(A1114,"MMDD")&lt;"0701",TEXT(A1114,"MMDD")&gt;VLOOKUP(R1114,SpeciesValidation!D:W,18,FALSE),TEXT(A1114,"MMDD")&lt;VLOOKUP(R1114,SpeciesValidation!D:W,19,FALSE))),"Date outside expected range for this species",""),"")),"",IF(LEFT(J1114,1)="A",IF(IF(VLOOKUP(R1114,SpeciesValidation!D:W,20,FALSE)=FALSE,OR(TEXT(A1114,"MMDD")&lt;VLOOKUP(R1114,SpeciesValidation!D:W,18,FALSE),TEXT(A1114,"MMDD")&gt;VLOOKUP(R1114,SpeciesValidation!D:W,19,FALSE)),IF(TEXT(A1114,"MMDD")&lt;"0701",TEXT(A1114,"MMDD")&gt;VLOOKUP(R1114,SpeciesValidation!D:W,18,FALSE),TEXT(A1114,"MMDD")&lt;VLOOKUP(R1114,SpeciesValidation!D:W,19,FALSE))),"Date outside expected range for this species",""),"")))</f>
        <v/>
      </c>
      <c r="M1114" s="127" t="str">
        <f>IF(LEN(E1114&amp;"")&gt;0,IF(ISERROR(VLOOKUP(R1114,SpeciesValidation!D:I,6,FALSE)),"",VLOOKUP(R1114,SpeciesValidation!D:I,6,FALSE)),"")</f>
        <v/>
      </c>
      <c r="Q1114" s="36" t="str">
        <f>IF(LEN(E1114&amp;"")&gt;0,IF(ISERROR(VLOOKUP(E1114,SpeciesValidation!B:G,2,FALSE)=TRUE),"",VLOOKUP(E1114,SpeciesValidation!B:G,2,FALSE)),"")</f>
        <v/>
      </c>
      <c r="R1114" s="36" t="str">
        <f>IF(LEN(E1114&amp;"")&gt;0,IF(ISERROR(VLOOKUP(E1114,SpeciesLookup!B:G,4,FALSE)=TRUE),"",VLOOKUP(E1114,SpeciesLookup!B:G,4,FALSE)),"")</f>
        <v/>
      </c>
    </row>
    <row r="1115" spans="1:18" ht="13.2" x14ac:dyDescent="0.25">
      <c r="A1115" s="72"/>
      <c r="B1115" s="73"/>
      <c r="C1115" s="73"/>
      <c r="D1115" s="11"/>
      <c r="E1115" s="74"/>
      <c r="F1115" s="75"/>
      <c r="G1115" s="128" t="str">
        <f>IF(LEN(E1115&amp;"")&gt;0,IF(ISERROR(VLOOKUP(E1115,SpeciesLookup!B:G,6,FALSE)=TRUE),"",VLOOKUP(E1115,SpeciesLookup!B:G,6,FALSE)),"")</f>
        <v/>
      </c>
      <c r="H1115" s="128" t="str">
        <f>IF(LEN(E1115&amp;"")&gt;0,IF(ISERROR(VLOOKUP(E1115,SpeciesLookup!B:G,5,FALSE)=TRUE),"",VLOOKUP(E1115,SpeciesLookup!B:G,5,FALSE)),"")</f>
        <v/>
      </c>
      <c r="I1115" s="11"/>
      <c r="J1115" s="73"/>
      <c r="K1115" s="11"/>
      <c r="L1115" s="127" t="str">
        <f>TRIM(IF(ISERROR(VLOOKUP(R1115,SpeciesValidation!D:T,IF(ISNA(VLOOKUP(J1115,Validation!B$2:C$15,2,FALSE)),FALSE,VLOOKUP(J1115,Validation!B$2:C$15,2,FALSE)))),IF(LEN(E1115&amp;"")&gt;0,"",""),VLOOKUP(R1115,SpeciesValidation!D:T,VLOOKUP(J1115,Validation!B$2:C$15,2,FALSE),FALSE)) &amp; " " &amp; IF(ISERROR(IF(LEFT(J1115,1)="A",IF(IF(VLOOKUP(R1115,SpeciesValidation!D:W,20,FALSE)=FALSE,OR(TEXT(A1115,"MMDD")&lt;VLOOKUP(R1115,SpeciesValidation!D:W,18,FALSE),TEXT(A1115,"MMDD")&gt;VLOOKUP(R1115,SpeciesValidation!D:W,19,FALSE)),IF(TEXT(A1115,"MMDD")&lt;"0701",TEXT(A1115,"MMDD")&gt;VLOOKUP(R1115,SpeciesValidation!D:W,18,FALSE),TEXT(A1115,"MMDD")&lt;VLOOKUP(R1115,SpeciesValidation!D:W,19,FALSE))),"Date outside expected range for this species",""),"")),"",IF(LEFT(J1115,1)="A",IF(IF(VLOOKUP(R1115,SpeciesValidation!D:W,20,FALSE)=FALSE,OR(TEXT(A1115,"MMDD")&lt;VLOOKUP(R1115,SpeciesValidation!D:W,18,FALSE),TEXT(A1115,"MMDD")&gt;VLOOKUP(R1115,SpeciesValidation!D:W,19,FALSE)),IF(TEXT(A1115,"MMDD")&lt;"0701",TEXT(A1115,"MMDD")&gt;VLOOKUP(R1115,SpeciesValidation!D:W,18,FALSE),TEXT(A1115,"MMDD")&lt;VLOOKUP(R1115,SpeciesValidation!D:W,19,FALSE))),"Date outside expected range for this species",""),"")))</f>
        <v/>
      </c>
      <c r="M1115" s="127" t="str">
        <f>IF(LEN(E1115&amp;"")&gt;0,IF(ISERROR(VLOOKUP(R1115,SpeciesValidation!D:I,6,FALSE)),"",VLOOKUP(R1115,SpeciesValidation!D:I,6,FALSE)),"")</f>
        <v/>
      </c>
      <c r="Q1115" s="36" t="str">
        <f>IF(LEN(E1115&amp;"")&gt;0,IF(ISERROR(VLOOKUP(E1115,SpeciesValidation!B:G,2,FALSE)=TRUE),"",VLOOKUP(E1115,SpeciesValidation!B:G,2,FALSE)),"")</f>
        <v/>
      </c>
      <c r="R1115" s="36" t="str">
        <f>IF(LEN(E1115&amp;"")&gt;0,IF(ISERROR(VLOOKUP(E1115,SpeciesLookup!B:G,4,FALSE)=TRUE),"",VLOOKUP(E1115,SpeciesLookup!B:G,4,FALSE)),"")</f>
        <v/>
      </c>
    </row>
    <row r="1116" spans="1:18" ht="13.2" x14ac:dyDescent="0.25">
      <c r="A1116" s="72"/>
      <c r="B1116" s="73"/>
      <c r="C1116" s="73"/>
      <c r="D1116" s="11"/>
      <c r="E1116" s="74"/>
      <c r="F1116" s="75"/>
      <c r="G1116" s="128" t="str">
        <f>IF(LEN(E1116&amp;"")&gt;0,IF(ISERROR(VLOOKUP(E1116,SpeciesLookup!B:G,6,FALSE)=TRUE),"",VLOOKUP(E1116,SpeciesLookup!B:G,6,FALSE)),"")</f>
        <v/>
      </c>
      <c r="H1116" s="128" t="str">
        <f>IF(LEN(E1116&amp;"")&gt;0,IF(ISERROR(VLOOKUP(E1116,SpeciesLookup!B:G,5,FALSE)=TRUE),"",VLOOKUP(E1116,SpeciesLookup!B:G,5,FALSE)),"")</f>
        <v/>
      </c>
      <c r="I1116" s="11"/>
      <c r="J1116" s="73"/>
      <c r="K1116" s="11"/>
      <c r="L1116" s="127" t="str">
        <f>TRIM(IF(ISERROR(VLOOKUP(R1116,SpeciesValidation!D:T,IF(ISNA(VLOOKUP(J1116,Validation!B$2:C$15,2,FALSE)),FALSE,VLOOKUP(J1116,Validation!B$2:C$15,2,FALSE)))),IF(LEN(E1116&amp;"")&gt;0,"",""),VLOOKUP(R1116,SpeciesValidation!D:T,VLOOKUP(J1116,Validation!B$2:C$15,2,FALSE),FALSE)) &amp; " " &amp; IF(ISERROR(IF(LEFT(J1116,1)="A",IF(IF(VLOOKUP(R1116,SpeciesValidation!D:W,20,FALSE)=FALSE,OR(TEXT(A1116,"MMDD")&lt;VLOOKUP(R1116,SpeciesValidation!D:W,18,FALSE),TEXT(A1116,"MMDD")&gt;VLOOKUP(R1116,SpeciesValidation!D:W,19,FALSE)),IF(TEXT(A1116,"MMDD")&lt;"0701",TEXT(A1116,"MMDD")&gt;VLOOKUP(R1116,SpeciesValidation!D:W,18,FALSE),TEXT(A1116,"MMDD")&lt;VLOOKUP(R1116,SpeciesValidation!D:W,19,FALSE))),"Date outside expected range for this species",""),"")),"",IF(LEFT(J1116,1)="A",IF(IF(VLOOKUP(R1116,SpeciesValidation!D:W,20,FALSE)=FALSE,OR(TEXT(A1116,"MMDD")&lt;VLOOKUP(R1116,SpeciesValidation!D:W,18,FALSE),TEXT(A1116,"MMDD")&gt;VLOOKUP(R1116,SpeciesValidation!D:W,19,FALSE)),IF(TEXT(A1116,"MMDD")&lt;"0701",TEXT(A1116,"MMDD")&gt;VLOOKUP(R1116,SpeciesValidation!D:W,18,FALSE),TEXT(A1116,"MMDD")&lt;VLOOKUP(R1116,SpeciesValidation!D:W,19,FALSE))),"Date outside expected range for this species",""),"")))</f>
        <v/>
      </c>
      <c r="M1116" s="127" t="str">
        <f>IF(LEN(E1116&amp;"")&gt;0,IF(ISERROR(VLOOKUP(R1116,SpeciesValidation!D:I,6,FALSE)),"",VLOOKUP(R1116,SpeciesValidation!D:I,6,FALSE)),"")</f>
        <v/>
      </c>
      <c r="Q1116" s="36" t="str">
        <f>IF(LEN(E1116&amp;"")&gt;0,IF(ISERROR(VLOOKUP(E1116,SpeciesValidation!B:G,2,FALSE)=TRUE),"",VLOOKUP(E1116,SpeciesValidation!B:G,2,FALSE)),"")</f>
        <v/>
      </c>
      <c r="R1116" s="36" t="str">
        <f>IF(LEN(E1116&amp;"")&gt;0,IF(ISERROR(VLOOKUP(E1116,SpeciesLookup!B:G,4,FALSE)=TRUE),"",VLOOKUP(E1116,SpeciesLookup!B:G,4,FALSE)),"")</f>
        <v/>
      </c>
    </row>
    <row r="1117" spans="1:18" ht="13.2" x14ac:dyDescent="0.25">
      <c r="A1117" s="72"/>
      <c r="B1117" s="73"/>
      <c r="C1117" s="73"/>
      <c r="D1117" s="11"/>
      <c r="E1117" s="74"/>
      <c r="F1117" s="75"/>
      <c r="G1117" s="128" t="str">
        <f>IF(LEN(E1117&amp;"")&gt;0,IF(ISERROR(VLOOKUP(E1117,SpeciesLookup!B:G,6,FALSE)=TRUE),"",VLOOKUP(E1117,SpeciesLookup!B:G,6,FALSE)),"")</f>
        <v/>
      </c>
      <c r="H1117" s="128" t="str">
        <f>IF(LEN(E1117&amp;"")&gt;0,IF(ISERROR(VLOOKUP(E1117,SpeciesLookup!B:G,5,FALSE)=TRUE),"",VLOOKUP(E1117,SpeciesLookup!B:G,5,FALSE)),"")</f>
        <v/>
      </c>
      <c r="I1117" s="11"/>
      <c r="J1117" s="73"/>
      <c r="K1117" s="11"/>
      <c r="L1117" s="127" t="str">
        <f>TRIM(IF(ISERROR(VLOOKUP(R1117,SpeciesValidation!D:T,IF(ISNA(VLOOKUP(J1117,Validation!B$2:C$15,2,FALSE)),FALSE,VLOOKUP(J1117,Validation!B$2:C$15,2,FALSE)))),IF(LEN(E1117&amp;"")&gt;0,"",""),VLOOKUP(R1117,SpeciesValidation!D:T,VLOOKUP(J1117,Validation!B$2:C$15,2,FALSE),FALSE)) &amp; " " &amp; IF(ISERROR(IF(LEFT(J1117,1)="A",IF(IF(VLOOKUP(R1117,SpeciesValidation!D:W,20,FALSE)=FALSE,OR(TEXT(A1117,"MMDD")&lt;VLOOKUP(R1117,SpeciesValidation!D:W,18,FALSE),TEXT(A1117,"MMDD")&gt;VLOOKUP(R1117,SpeciesValidation!D:W,19,FALSE)),IF(TEXT(A1117,"MMDD")&lt;"0701",TEXT(A1117,"MMDD")&gt;VLOOKUP(R1117,SpeciesValidation!D:W,18,FALSE),TEXT(A1117,"MMDD")&lt;VLOOKUP(R1117,SpeciesValidation!D:W,19,FALSE))),"Date outside expected range for this species",""),"")),"",IF(LEFT(J1117,1)="A",IF(IF(VLOOKUP(R1117,SpeciesValidation!D:W,20,FALSE)=FALSE,OR(TEXT(A1117,"MMDD")&lt;VLOOKUP(R1117,SpeciesValidation!D:W,18,FALSE),TEXT(A1117,"MMDD")&gt;VLOOKUP(R1117,SpeciesValidation!D:W,19,FALSE)),IF(TEXT(A1117,"MMDD")&lt;"0701",TEXT(A1117,"MMDD")&gt;VLOOKUP(R1117,SpeciesValidation!D:W,18,FALSE),TEXT(A1117,"MMDD")&lt;VLOOKUP(R1117,SpeciesValidation!D:W,19,FALSE))),"Date outside expected range for this species",""),"")))</f>
        <v/>
      </c>
      <c r="M1117" s="127" t="str">
        <f>IF(LEN(E1117&amp;"")&gt;0,IF(ISERROR(VLOOKUP(R1117,SpeciesValidation!D:I,6,FALSE)),"",VLOOKUP(R1117,SpeciesValidation!D:I,6,FALSE)),"")</f>
        <v/>
      </c>
      <c r="Q1117" s="36" t="str">
        <f>IF(LEN(E1117&amp;"")&gt;0,IF(ISERROR(VLOOKUP(E1117,SpeciesValidation!B:G,2,FALSE)=TRUE),"",VLOOKUP(E1117,SpeciesValidation!B:G,2,FALSE)),"")</f>
        <v/>
      </c>
      <c r="R1117" s="36" t="str">
        <f>IF(LEN(E1117&amp;"")&gt;0,IF(ISERROR(VLOOKUP(E1117,SpeciesLookup!B:G,4,FALSE)=TRUE),"",VLOOKUP(E1117,SpeciesLookup!B:G,4,FALSE)),"")</f>
        <v/>
      </c>
    </row>
    <row r="1118" spans="1:18" ht="13.2" x14ac:dyDescent="0.25">
      <c r="A1118" s="72"/>
      <c r="B1118" s="73"/>
      <c r="C1118" s="73"/>
      <c r="D1118" s="11"/>
      <c r="E1118" s="74"/>
      <c r="F1118" s="75"/>
      <c r="G1118" s="128" t="str">
        <f>IF(LEN(E1118&amp;"")&gt;0,IF(ISERROR(VLOOKUP(E1118,SpeciesLookup!B:G,6,FALSE)=TRUE),"",VLOOKUP(E1118,SpeciesLookup!B:G,6,FALSE)),"")</f>
        <v/>
      </c>
      <c r="H1118" s="128" t="str">
        <f>IF(LEN(E1118&amp;"")&gt;0,IF(ISERROR(VLOOKUP(E1118,SpeciesLookup!B:G,5,FALSE)=TRUE),"",VLOOKUP(E1118,SpeciesLookup!B:G,5,FALSE)),"")</f>
        <v/>
      </c>
      <c r="I1118" s="11"/>
      <c r="J1118" s="73"/>
      <c r="K1118" s="11"/>
      <c r="L1118" s="127" t="str">
        <f>TRIM(IF(ISERROR(VLOOKUP(R1118,SpeciesValidation!D:T,IF(ISNA(VLOOKUP(J1118,Validation!B$2:C$15,2,FALSE)),FALSE,VLOOKUP(J1118,Validation!B$2:C$15,2,FALSE)))),IF(LEN(E1118&amp;"")&gt;0,"",""),VLOOKUP(R1118,SpeciesValidation!D:T,VLOOKUP(J1118,Validation!B$2:C$15,2,FALSE),FALSE)) &amp; " " &amp; IF(ISERROR(IF(LEFT(J1118,1)="A",IF(IF(VLOOKUP(R1118,SpeciesValidation!D:W,20,FALSE)=FALSE,OR(TEXT(A1118,"MMDD")&lt;VLOOKUP(R1118,SpeciesValidation!D:W,18,FALSE),TEXT(A1118,"MMDD")&gt;VLOOKUP(R1118,SpeciesValidation!D:W,19,FALSE)),IF(TEXT(A1118,"MMDD")&lt;"0701",TEXT(A1118,"MMDD")&gt;VLOOKUP(R1118,SpeciesValidation!D:W,18,FALSE),TEXT(A1118,"MMDD")&lt;VLOOKUP(R1118,SpeciesValidation!D:W,19,FALSE))),"Date outside expected range for this species",""),"")),"",IF(LEFT(J1118,1)="A",IF(IF(VLOOKUP(R1118,SpeciesValidation!D:W,20,FALSE)=FALSE,OR(TEXT(A1118,"MMDD")&lt;VLOOKUP(R1118,SpeciesValidation!D:W,18,FALSE),TEXT(A1118,"MMDD")&gt;VLOOKUP(R1118,SpeciesValidation!D:W,19,FALSE)),IF(TEXT(A1118,"MMDD")&lt;"0701",TEXT(A1118,"MMDD")&gt;VLOOKUP(R1118,SpeciesValidation!D:W,18,FALSE),TEXT(A1118,"MMDD")&lt;VLOOKUP(R1118,SpeciesValidation!D:W,19,FALSE))),"Date outside expected range for this species",""),"")))</f>
        <v/>
      </c>
      <c r="M1118" s="127" t="str">
        <f>IF(LEN(E1118&amp;"")&gt;0,IF(ISERROR(VLOOKUP(R1118,SpeciesValidation!D:I,6,FALSE)),"",VLOOKUP(R1118,SpeciesValidation!D:I,6,FALSE)),"")</f>
        <v/>
      </c>
      <c r="Q1118" s="36" t="str">
        <f>IF(LEN(E1118&amp;"")&gt;0,IF(ISERROR(VLOOKUP(E1118,SpeciesValidation!B:G,2,FALSE)=TRUE),"",VLOOKUP(E1118,SpeciesValidation!B:G,2,FALSE)),"")</f>
        <v/>
      </c>
      <c r="R1118" s="36" t="str">
        <f>IF(LEN(E1118&amp;"")&gt;0,IF(ISERROR(VLOOKUP(E1118,SpeciesLookup!B:G,4,FALSE)=TRUE),"",VLOOKUP(E1118,SpeciesLookup!B:G,4,FALSE)),"")</f>
        <v/>
      </c>
    </row>
    <row r="1119" spans="1:18" ht="13.2" x14ac:dyDescent="0.25">
      <c r="A1119" s="72"/>
      <c r="B1119" s="73"/>
      <c r="C1119" s="73"/>
      <c r="D1119" s="11"/>
      <c r="E1119" s="74"/>
      <c r="F1119" s="75"/>
      <c r="G1119" s="128" t="str">
        <f>IF(LEN(E1119&amp;"")&gt;0,IF(ISERROR(VLOOKUP(E1119,SpeciesLookup!B:G,6,FALSE)=TRUE),"",VLOOKUP(E1119,SpeciesLookup!B:G,6,FALSE)),"")</f>
        <v/>
      </c>
      <c r="H1119" s="128" t="str">
        <f>IF(LEN(E1119&amp;"")&gt;0,IF(ISERROR(VLOOKUP(E1119,SpeciesLookup!B:G,5,FALSE)=TRUE),"",VLOOKUP(E1119,SpeciesLookup!B:G,5,FALSE)),"")</f>
        <v/>
      </c>
      <c r="I1119" s="11"/>
      <c r="J1119" s="73"/>
      <c r="K1119" s="11"/>
      <c r="L1119" s="127" t="str">
        <f>TRIM(IF(ISERROR(VLOOKUP(R1119,SpeciesValidation!D:T,IF(ISNA(VLOOKUP(J1119,Validation!B$2:C$15,2,FALSE)),FALSE,VLOOKUP(J1119,Validation!B$2:C$15,2,FALSE)))),IF(LEN(E1119&amp;"")&gt;0,"",""),VLOOKUP(R1119,SpeciesValidation!D:T,VLOOKUP(J1119,Validation!B$2:C$15,2,FALSE),FALSE)) &amp; " " &amp; IF(ISERROR(IF(LEFT(J1119,1)="A",IF(IF(VLOOKUP(R1119,SpeciesValidation!D:W,20,FALSE)=FALSE,OR(TEXT(A1119,"MMDD")&lt;VLOOKUP(R1119,SpeciesValidation!D:W,18,FALSE),TEXT(A1119,"MMDD")&gt;VLOOKUP(R1119,SpeciesValidation!D:W,19,FALSE)),IF(TEXT(A1119,"MMDD")&lt;"0701",TEXT(A1119,"MMDD")&gt;VLOOKUP(R1119,SpeciesValidation!D:W,18,FALSE),TEXT(A1119,"MMDD")&lt;VLOOKUP(R1119,SpeciesValidation!D:W,19,FALSE))),"Date outside expected range for this species",""),"")),"",IF(LEFT(J1119,1)="A",IF(IF(VLOOKUP(R1119,SpeciesValidation!D:W,20,FALSE)=FALSE,OR(TEXT(A1119,"MMDD")&lt;VLOOKUP(R1119,SpeciesValidation!D:W,18,FALSE),TEXT(A1119,"MMDD")&gt;VLOOKUP(R1119,SpeciesValidation!D:W,19,FALSE)),IF(TEXT(A1119,"MMDD")&lt;"0701",TEXT(A1119,"MMDD")&gt;VLOOKUP(R1119,SpeciesValidation!D:W,18,FALSE),TEXT(A1119,"MMDD")&lt;VLOOKUP(R1119,SpeciesValidation!D:W,19,FALSE))),"Date outside expected range for this species",""),"")))</f>
        <v/>
      </c>
      <c r="M1119" s="127" t="str">
        <f>IF(LEN(E1119&amp;"")&gt;0,IF(ISERROR(VLOOKUP(R1119,SpeciesValidation!D:I,6,FALSE)),"",VLOOKUP(R1119,SpeciesValidation!D:I,6,FALSE)),"")</f>
        <v/>
      </c>
      <c r="Q1119" s="36" t="str">
        <f>IF(LEN(E1119&amp;"")&gt;0,IF(ISERROR(VLOOKUP(E1119,SpeciesValidation!B:G,2,FALSE)=TRUE),"",VLOOKUP(E1119,SpeciesValidation!B:G,2,FALSE)),"")</f>
        <v/>
      </c>
      <c r="R1119" s="36" t="str">
        <f>IF(LEN(E1119&amp;"")&gt;0,IF(ISERROR(VLOOKUP(E1119,SpeciesLookup!B:G,4,FALSE)=TRUE),"",VLOOKUP(E1119,SpeciesLookup!B:G,4,FALSE)),"")</f>
        <v/>
      </c>
    </row>
    <row r="1120" spans="1:18" ht="13.2" x14ac:dyDescent="0.25">
      <c r="A1120" s="72"/>
      <c r="B1120" s="73"/>
      <c r="C1120" s="73"/>
      <c r="D1120" s="11"/>
      <c r="E1120" s="74"/>
      <c r="F1120" s="75"/>
      <c r="G1120" s="128" t="str">
        <f>IF(LEN(E1120&amp;"")&gt;0,IF(ISERROR(VLOOKUP(E1120,SpeciesLookup!B:G,6,FALSE)=TRUE),"",VLOOKUP(E1120,SpeciesLookup!B:G,6,FALSE)),"")</f>
        <v/>
      </c>
      <c r="H1120" s="128" t="str">
        <f>IF(LEN(E1120&amp;"")&gt;0,IF(ISERROR(VLOOKUP(E1120,SpeciesLookup!B:G,5,FALSE)=TRUE),"",VLOOKUP(E1120,SpeciesLookup!B:G,5,FALSE)),"")</f>
        <v/>
      </c>
      <c r="I1120" s="11"/>
      <c r="J1120" s="73"/>
      <c r="K1120" s="11"/>
      <c r="L1120" s="127" t="str">
        <f>TRIM(IF(ISERROR(VLOOKUP(R1120,SpeciesValidation!D:T,IF(ISNA(VLOOKUP(J1120,Validation!B$2:C$15,2,FALSE)),FALSE,VLOOKUP(J1120,Validation!B$2:C$15,2,FALSE)))),IF(LEN(E1120&amp;"")&gt;0,"",""),VLOOKUP(R1120,SpeciesValidation!D:T,VLOOKUP(J1120,Validation!B$2:C$15,2,FALSE),FALSE)) &amp; " " &amp; IF(ISERROR(IF(LEFT(J1120,1)="A",IF(IF(VLOOKUP(R1120,SpeciesValidation!D:W,20,FALSE)=FALSE,OR(TEXT(A1120,"MMDD")&lt;VLOOKUP(R1120,SpeciesValidation!D:W,18,FALSE),TEXT(A1120,"MMDD")&gt;VLOOKUP(R1120,SpeciesValidation!D:W,19,FALSE)),IF(TEXT(A1120,"MMDD")&lt;"0701",TEXT(A1120,"MMDD")&gt;VLOOKUP(R1120,SpeciesValidation!D:W,18,FALSE),TEXT(A1120,"MMDD")&lt;VLOOKUP(R1120,SpeciesValidation!D:W,19,FALSE))),"Date outside expected range for this species",""),"")),"",IF(LEFT(J1120,1)="A",IF(IF(VLOOKUP(R1120,SpeciesValidation!D:W,20,FALSE)=FALSE,OR(TEXT(A1120,"MMDD")&lt;VLOOKUP(R1120,SpeciesValidation!D:W,18,FALSE),TEXT(A1120,"MMDD")&gt;VLOOKUP(R1120,SpeciesValidation!D:W,19,FALSE)),IF(TEXT(A1120,"MMDD")&lt;"0701",TEXT(A1120,"MMDD")&gt;VLOOKUP(R1120,SpeciesValidation!D:W,18,FALSE),TEXT(A1120,"MMDD")&lt;VLOOKUP(R1120,SpeciesValidation!D:W,19,FALSE))),"Date outside expected range for this species",""),"")))</f>
        <v/>
      </c>
      <c r="M1120" s="127" t="str">
        <f>IF(LEN(E1120&amp;"")&gt;0,IF(ISERROR(VLOOKUP(R1120,SpeciesValidation!D:I,6,FALSE)),"",VLOOKUP(R1120,SpeciesValidation!D:I,6,FALSE)),"")</f>
        <v/>
      </c>
      <c r="Q1120" s="36" t="str">
        <f>IF(LEN(E1120&amp;"")&gt;0,IF(ISERROR(VLOOKUP(E1120,SpeciesValidation!B:G,2,FALSE)=TRUE),"",VLOOKUP(E1120,SpeciesValidation!B:G,2,FALSE)),"")</f>
        <v/>
      </c>
      <c r="R1120" s="36" t="str">
        <f>IF(LEN(E1120&amp;"")&gt;0,IF(ISERROR(VLOOKUP(E1120,SpeciesLookup!B:G,4,FALSE)=TRUE),"",VLOOKUP(E1120,SpeciesLookup!B:G,4,FALSE)),"")</f>
        <v/>
      </c>
    </row>
    <row r="1121" spans="1:18" ht="13.2" x14ac:dyDescent="0.25">
      <c r="A1121" s="72"/>
      <c r="B1121" s="73"/>
      <c r="C1121" s="73"/>
      <c r="D1121" s="11"/>
      <c r="E1121" s="74"/>
      <c r="F1121" s="75"/>
      <c r="G1121" s="128" t="str">
        <f>IF(LEN(E1121&amp;"")&gt;0,IF(ISERROR(VLOOKUP(E1121,SpeciesLookup!B:G,6,FALSE)=TRUE),"",VLOOKUP(E1121,SpeciesLookup!B:G,6,FALSE)),"")</f>
        <v/>
      </c>
      <c r="H1121" s="128" t="str">
        <f>IF(LEN(E1121&amp;"")&gt;0,IF(ISERROR(VLOOKUP(E1121,SpeciesLookup!B:G,5,FALSE)=TRUE),"",VLOOKUP(E1121,SpeciesLookup!B:G,5,FALSE)),"")</f>
        <v/>
      </c>
      <c r="I1121" s="11"/>
      <c r="J1121" s="73"/>
      <c r="K1121" s="11"/>
      <c r="L1121" s="127" t="str">
        <f>TRIM(IF(ISERROR(VLOOKUP(R1121,SpeciesValidation!D:T,IF(ISNA(VLOOKUP(J1121,Validation!B$2:C$15,2,FALSE)),FALSE,VLOOKUP(J1121,Validation!B$2:C$15,2,FALSE)))),IF(LEN(E1121&amp;"")&gt;0,"",""),VLOOKUP(R1121,SpeciesValidation!D:T,VLOOKUP(J1121,Validation!B$2:C$15,2,FALSE),FALSE)) &amp; " " &amp; IF(ISERROR(IF(LEFT(J1121,1)="A",IF(IF(VLOOKUP(R1121,SpeciesValidation!D:W,20,FALSE)=FALSE,OR(TEXT(A1121,"MMDD")&lt;VLOOKUP(R1121,SpeciesValidation!D:W,18,FALSE),TEXT(A1121,"MMDD")&gt;VLOOKUP(R1121,SpeciesValidation!D:W,19,FALSE)),IF(TEXT(A1121,"MMDD")&lt;"0701",TEXT(A1121,"MMDD")&gt;VLOOKUP(R1121,SpeciesValidation!D:W,18,FALSE),TEXT(A1121,"MMDD")&lt;VLOOKUP(R1121,SpeciesValidation!D:W,19,FALSE))),"Date outside expected range for this species",""),"")),"",IF(LEFT(J1121,1)="A",IF(IF(VLOOKUP(R1121,SpeciesValidation!D:W,20,FALSE)=FALSE,OR(TEXT(A1121,"MMDD")&lt;VLOOKUP(R1121,SpeciesValidation!D:W,18,FALSE),TEXT(A1121,"MMDD")&gt;VLOOKUP(R1121,SpeciesValidation!D:W,19,FALSE)),IF(TEXT(A1121,"MMDD")&lt;"0701",TEXT(A1121,"MMDD")&gt;VLOOKUP(R1121,SpeciesValidation!D:W,18,FALSE),TEXT(A1121,"MMDD")&lt;VLOOKUP(R1121,SpeciesValidation!D:W,19,FALSE))),"Date outside expected range for this species",""),"")))</f>
        <v/>
      </c>
      <c r="M1121" s="127" t="str">
        <f>IF(LEN(E1121&amp;"")&gt;0,IF(ISERROR(VLOOKUP(R1121,SpeciesValidation!D:I,6,FALSE)),"",VLOOKUP(R1121,SpeciesValidation!D:I,6,FALSE)),"")</f>
        <v/>
      </c>
      <c r="Q1121" s="36" t="str">
        <f>IF(LEN(E1121&amp;"")&gt;0,IF(ISERROR(VLOOKUP(E1121,SpeciesValidation!B:G,2,FALSE)=TRUE),"",VLOOKUP(E1121,SpeciesValidation!B:G,2,FALSE)),"")</f>
        <v/>
      </c>
      <c r="R1121" s="36" t="str">
        <f>IF(LEN(E1121&amp;"")&gt;0,IF(ISERROR(VLOOKUP(E1121,SpeciesLookup!B:G,4,FALSE)=TRUE),"",VLOOKUP(E1121,SpeciesLookup!B:G,4,FALSE)),"")</f>
        <v/>
      </c>
    </row>
    <row r="1122" spans="1:18" ht="13.2" x14ac:dyDescent="0.25">
      <c r="A1122" s="72"/>
      <c r="B1122" s="73"/>
      <c r="C1122" s="73"/>
      <c r="D1122" s="11"/>
      <c r="E1122" s="74"/>
      <c r="F1122" s="75"/>
      <c r="G1122" s="128" t="str">
        <f>IF(LEN(E1122&amp;"")&gt;0,IF(ISERROR(VLOOKUP(E1122,SpeciesLookup!B:G,6,FALSE)=TRUE),"",VLOOKUP(E1122,SpeciesLookup!B:G,6,FALSE)),"")</f>
        <v/>
      </c>
      <c r="H1122" s="128" t="str">
        <f>IF(LEN(E1122&amp;"")&gt;0,IF(ISERROR(VLOOKUP(E1122,SpeciesLookup!B:G,5,FALSE)=TRUE),"",VLOOKUP(E1122,SpeciesLookup!B:G,5,FALSE)),"")</f>
        <v/>
      </c>
      <c r="I1122" s="11"/>
      <c r="J1122" s="73"/>
      <c r="K1122" s="11"/>
      <c r="L1122" s="127" t="str">
        <f>TRIM(IF(ISERROR(VLOOKUP(R1122,SpeciesValidation!D:T,IF(ISNA(VLOOKUP(J1122,Validation!B$2:C$15,2,FALSE)),FALSE,VLOOKUP(J1122,Validation!B$2:C$15,2,FALSE)))),IF(LEN(E1122&amp;"")&gt;0,"",""),VLOOKUP(R1122,SpeciesValidation!D:T,VLOOKUP(J1122,Validation!B$2:C$15,2,FALSE),FALSE)) &amp; " " &amp; IF(ISERROR(IF(LEFT(J1122,1)="A",IF(IF(VLOOKUP(R1122,SpeciesValidation!D:W,20,FALSE)=FALSE,OR(TEXT(A1122,"MMDD")&lt;VLOOKUP(R1122,SpeciesValidation!D:W,18,FALSE),TEXT(A1122,"MMDD")&gt;VLOOKUP(R1122,SpeciesValidation!D:W,19,FALSE)),IF(TEXT(A1122,"MMDD")&lt;"0701",TEXT(A1122,"MMDD")&gt;VLOOKUP(R1122,SpeciesValidation!D:W,18,FALSE),TEXT(A1122,"MMDD")&lt;VLOOKUP(R1122,SpeciesValidation!D:W,19,FALSE))),"Date outside expected range for this species",""),"")),"",IF(LEFT(J1122,1)="A",IF(IF(VLOOKUP(R1122,SpeciesValidation!D:W,20,FALSE)=FALSE,OR(TEXT(A1122,"MMDD")&lt;VLOOKUP(R1122,SpeciesValidation!D:W,18,FALSE),TEXT(A1122,"MMDD")&gt;VLOOKUP(R1122,SpeciesValidation!D:W,19,FALSE)),IF(TEXT(A1122,"MMDD")&lt;"0701",TEXT(A1122,"MMDD")&gt;VLOOKUP(R1122,SpeciesValidation!D:W,18,FALSE),TEXT(A1122,"MMDD")&lt;VLOOKUP(R1122,SpeciesValidation!D:W,19,FALSE))),"Date outside expected range for this species",""),"")))</f>
        <v/>
      </c>
      <c r="M1122" s="127" t="str">
        <f>IF(LEN(E1122&amp;"")&gt;0,IF(ISERROR(VLOOKUP(R1122,SpeciesValidation!D:I,6,FALSE)),"",VLOOKUP(R1122,SpeciesValidation!D:I,6,FALSE)),"")</f>
        <v/>
      </c>
      <c r="Q1122" s="36" t="str">
        <f>IF(LEN(E1122&amp;"")&gt;0,IF(ISERROR(VLOOKUP(E1122,SpeciesValidation!B:G,2,FALSE)=TRUE),"",VLOOKUP(E1122,SpeciesValidation!B:G,2,FALSE)),"")</f>
        <v/>
      </c>
      <c r="R1122" s="36" t="str">
        <f>IF(LEN(E1122&amp;"")&gt;0,IF(ISERROR(VLOOKUP(E1122,SpeciesLookup!B:G,4,FALSE)=TRUE),"",VLOOKUP(E1122,SpeciesLookup!B:G,4,FALSE)),"")</f>
        <v/>
      </c>
    </row>
    <row r="1123" spans="1:18" ht="13.2" x14ac:dyDescent="0.25">
      <c r="A1123" s="72"/>
      <c r="B1123" s="73"/>
      <c r="C1123" s="73"/>
      <c r="D1123" s="11"/>
      <c r="E1123" s="74"/>
      <c r="F1123" s="75"/>
      <c r="G1123" s="128" t="str">
        <f>IF(LEN(E1123&amp;"")&gt;0,IF(ISERROR(VLOOKUP(E1123,SpeciesLookup!B:G,6,FALSE)=TRUE),"",VLOOKUP(E1123,SpeciesLookup!B:G,6,FALSE)),"")</f>
        <v/>
      </c>
      <c r="H1123" s="128" t="str">
        <f>IF(LEN(E1123&amp;"")&gt;0,IF(ISERROR(VLOOKUP(E1123,SpeciesLookup!B:G,5,FALSE)=TRUE),"",VLOOKUP(E1123,SpeciesLookup!B:G,5,FALSE)),"")</f>
        <v/>
      </c>
      <c r="I1123" s="11"/>
      <c r="J1123" s="73"/>
      <c r="K1123" s="11"/>
      <c r="L1123" s="127" t="str">
        <f>TRIM(IF(ISERROR(VLOOKUP(R1123,SpeciesValidation!D:T,IF(ISNA(VLOOKUP(J1123,Validation!B$2:C$15,2,FALSE)),FALSE,VLOOKUP(J1123,Validation!B$2:C$15,2,FALSE)))),IF(LEN(E1123&amp;"")&gt;0,"",""),VLOOKUP(R1123,SpeciesValidation!D:T,VLOOKUP(J1123,Validation!B$2:C$15,2,FALSE),FALSE)) &amp; " " &amp; IF(ISERROR(IF(LEFT(J1123,1)="A",IF(IF(VLOOKUP(R1123,SpeciesValidation!D:W,20,FALSE)=FALSE,OR(TEXT(A1123,"MMDD")&lt;VLOOKUP(R1123,SpeciesValidation!D:W,18,FALSE),TEXT(A1123,"MMDD")&gt;VLOOKUP(R1123,SpeciesValidation!D:W,19,FALSE)),IF(TEXT(A1123,"MMDD")&lt;"0701",TEXT(A1123,"MMDD")&gt;VLOOKUP(R1123,SpeciesValidation!D:W,18,FALSE),TEXT(A1123,"MMDD")&lt;VLOOKUP(R1123,SpeciesValidation!D:W,19,FALSE))),"Date outside expected range for this species",""),"")),"",IF(LEFT(J1123,1)="A",IF(IF(VLOOKUP(R1123,SpeciesValidation!D:W,20,FALSE)=FALSE,OR(TEXT(A1123,"MMDD")&lt;VLOOKUP(R1123,SpeciesValidation!D:W,18,FALSE),TEXT(A1123,"MMDD")&gt;VLOOKUP(R1123,SpeciesValidation!D:W,19,FALSE)),IF(TEXT(A1123,"MMDD")&lt;"0701",TEXT(A1123,"MMDD")&gt;VLOOKUP(R1123,SpeciesValidation!D:W,18,FALSE),TEXT(A1123,"MMDD")&lt;VLOOKUP(R1123,SpeciesValidation!D:W,19,FALSE))),"Date outside expected range for this species",""),"")))</f>
        <v/>
      </c>
      <c r="M1123" s="127" t="str">
        <f>IF(LEN(E1123&amp;"")&gt;0,IF(ISERROR(VLOOKUP(R1123,SpeciesValidation!D:I,6,FALSE)),"",VLOOKUP(R1123,SpeciesValidation!D:I,6,FALSE)),"")</f>
        <v/>
      </c>
      <c r="Q1123" s="36" t="str">
        <f>IF(LEN(E1123&amp;"")&gt;0,IF(ISERROR(VLOOKUP(E1123,SpeciesValidation!B:G,2,FALSE)=TRUE),"",VLOOKUP(E1123,SpeciesValidation!B:G,2,FALSE)),"")</f>
        <v/>
      </c>
      <c r="R1123" s="36" t="str">
        <f>IF(LEN(E1123&amp;"")&gt;0,IF(ISERROR(VLOOKUP(E1123,SpeciesLookup!B:G,4,FALSE)=TRUE),"",VLOOKUP(E1123,SpeciesLookup!B:G,4,FALSE)),"")</f>
        <v/>
      </c>
    </row>
    <row r="1124" spans="1:18" ht="13.2" x14ac:dyDescent="0.25">
      <c r="A1124" s="72"/>
      <c r="B1124" s="73"/>
      <c r="C1124" s="73"/>
      <c r="D1124" s="11"/>
      <c r="E1124" s="74"/>
      <c r="F1124" s="75"/>
      <c r="G1124" s="128" t="str">
        <f>IF(LEN(E1124&amp;"")&gt;0,IF(ISERROR(VLOOKUP(E1124,SpeciesLookup!B:G,6,FALSE)=TRUE),"",VLOOKUP(E1124,SpeciesLookup!B:G,6,FALSE)),"")</f>
        <v/>
      </c>
      <c r="H1124" s="128" t="str">
        <f>IF(LEN(E1124&amp;"")&gt;0,IF(ISERROR(VLOOKUP(E1124,SpeciesLookup!B:G,5,FALSE)=TRUE),"",VLOOKUP(E1124,SpeciesLookup!B:G,5,FALSE)),"")</f>
        <v/>
      </c>
      <c r="I1124" s="11"/>
      <c r="J1124" s="73"/>
      <c r="K1124" s="11"/>
      <c r="L1124" s="127" t="str">
        <f>TRIM(IF(ISERROR(VLOOKUP(R1124,SpeciesValidation!D:T,IF(ISNA(VLOOKUP(J1124,Validation!B$2:C$15,2,FALSE)),FALSE,VLOOKUP(J1124,Validation!B$2:C$15,2,FALSE)))),IF(LEN(E1124&amp;"")&gt;0,"",""),VLOOKUP(R1124,SpeciesValidation!D:T,VLOOKUP(J1124,Validation!B$2:C$15,2,FALSE),FALSE)) &amp; " " &amp; IF(ISERROR(IF(LEFT(J1124,1)="A",IF(IF(VLOOKUP(R1124,SpeciesValidation!D:W,20,FALSE)=FALSE,OR(TEXT(A1124,"MMDD")&lt;VLOOKUP(R1124,SpeciesValidation!D:W,18,FALSE),TEXT(A1124,"MMDD")&gt;VLOOKUP(R1124,SpeciesValidation!D:W,19,FALSE)),IF(TEXT(A1124,"MMDD")&lt;"0701",TEXT(A1124,"MMDD")&gt;VLOOKUP(R1124,SpeciesValidation!D:W,18,FALSE),TEXT(A1124,"MMDD")&lt;VLOOKUP(R1124,SpeciesValidation!D:W,19,FALSE))),"Date outside expected range for this species",""),"")),"",IF(LEFT(J1124,1)="A",IF(IF(VLOOKUP(R1124,SpeciesValidation!D:W,20,FALSE)=FALSE,OR(TEXT(A1124,"MMDD")&lt;VLOOKUP(R1124,SpeciesValidation!D:W,18,FALSE),TEXT(A1124,"MMDD")&gt;VLOOKUP(R1124,SpeciesValidation!D:W,19,FALSE)),IF(TEXT(A1124,"MMDD")&lt;"0701",TEXT(A1124,"MMDD")&gt;VLOOKUP(R1124,SpeciesValidation!D:W,18,FALSE),TEXT(A1124,"MMDD")&lt;VLOOKUP(R1124,SpeciesValidation!D:W,19,FALSE))),"Date outside expected range for this species",""),"")))</f>
        <v/>
      </c>
      <c r="M1124" s="127" t="str">
        <f>IF(LEN(E1124&amp;"")&gt;0,IF(ISERROR(VLOOKUP(R1124,SpeciesValidation!D:I,6,FALSE)),"",VLOOKUP(R1124,SpeciesValidation!D:I,6,FALSE)),"")</f>
        <v/>
      </c>
      <c r="Q1124" s="36" t="str">
        <f>IF(LEN(E1124&amp;"")&gt;0,IF(ISERROR(VLOOKUP(E1124,SpeciesValidation!B:G,2,FALSE)=TRUE),"",VLOOKUP(E1124,SpeciesValidation!B:G,2,FALSE)),"")</f>
        <v/>
      </c>
      <c r="R1124" s="36" t="str">
        <f>IF(LEN(E1124&amp;"")&gt;0,IF(ISERROR(VLOOKUP(E1124,SpeciesLookup!B:G,4,FALSE)=TRUE),"",VLOOKUP(E1124,SpeciesLookup!B:G,4,FALSE)),"")</f>
        <v/>
      </c>
    </row>
    <row r="1125" spans="1:18" ht="13.2" x14ac:dyDescent="0.25">
      <c r="A1125" s="72"/>
      <c r="B1125" s="73"/>
      <c r="C1125" s="73"/>
      <c r="D1125" s="11"/>
      <c r="E1125" s="74"/>
      <c r="F1125" s="75"/>
      <c r="G1125" s="128" t="str">
        <f>IF(LEN(E1125&amp;"")&gt;0,IF(ISERROR(VLOOKUP(E1125,SpeciesLookup!B:G,6,FALSE)=TRUE),"",VLOOKUP(E1125,SpeciesLookup!B:G,6,FALSE)),"")</f>
        <v/>
      </c>
      <c r="H1125" s="128" t="str">
        <f>IF(LEN(E1125&amp;"")&gt;0,IF(ISERROR(VLOOKUP(E1125,SpeciesLookup!B:G,5,FALSE)=TRUE),"",VLOOKUP(E1125,SpeciesLookup!B:G,5,FALSE)),"")</f>
        <v/>
      </c>
      <c r="I1125" s="11"/>
      <c r="J1125" s="73"/>
      <c r="K1125" s="11"/>
      <c r="L1125" s="127" t="str">
        <f>TRIM(IF(ISERROR(VLOOKUP(R1125,SpeciesValidation!D:T,IF(ISNA(VLOOKUP(J1125,Validation!B$2:C$15,2,FALSE)),FALSE,VLOOKUP(J1125,Validation!B$2:C$15,2,FALSE)))),IF(LEN(E1125&amp;"")&gt;0,"",""),VLOOKUP(R1125,SpeciesValidation!D:T,VLOOKUP(J1125,Validation!B$2:C$15,2,FALSE),FALSE)) &amp; " " &amp; IF(ISERROR(IF(LEFT(J1125,1)="A",IF(IF(VLOOKUP(R1125,SpeciesValidation!D:W,20,FALSE)=FALSE,OR(TEXT(A1125,"MMDD")&lt;VLOOKUP(R1125,SpeciesValidation!D:W,18,FALSE),TEXT(A1125,"MMDD")&gt;VLOOKUP(R1125,SpeciesValidation!D:W,19,FALSE)),IF(TEXT(A1125,"MMDD")&lt;"0701",TEXT(A1125,"MMDD")&gt;VLOOKUP(R1125,SpeciesValidation!D:W,18,FALSE),TEXT(A1125,"MMDD")&lt;VLOOKUP(R1125,SpeciesValidation!D:W,19,FALSE))),"Date outside expected range for this species",""),"")),"",IF(LEFT(J1125,1)="A",IF(IF(VLOOKUP(R1125,SpeciesValidation!D:W,20,FALSE)=FALSE,OR(TEXT(A1125,"MMDD")&lt;VLOOKUP(R1125,SpeciesValidation!D:W,18,FALSE),TEXT(A1125,"MMDD")&gt;VLOOKUP(R1125,SpeciesValidation!D:W,19,FALSE)),IF(TEXT(A1125,"MMDD")&lt;"0701",TEXT(A1125,"MMDD")&gt;VLOOKUP(R1125,SpeciesValidation!D:W,18,FALSE),TEXT(A1125,"MMDD")&lt;VLOOKUP(R1125,SpeciesValidation!D:W,19,FALSE))),"Date outside expected range for this species",""),"")))</f>
        <v/>
      </c>
      <c r="M1125" s="127" t="str">
        <f>IF(LEN(E1125&amp;"")&gt;0,IF(ISERROR(VLOOKUP(R1125,SpeciesValidation!D:I,6,FALSE)),"",VLOOKUP(R1125,SpeciesValidation!D:I,6,FALSE)),"")</f>
        <v/>
      </c>
      <c r="Q1125" s="36" t="str">
        <f>IF(LEN(E1125&amp;"")&gt;0,IF(ISERROR(VLOOKUP(E1125,SpeciesValidation!B:G,2,FALSE)=TRUE),"",VLOOKUP(E1125,SpeciesValidation!B:G,2,FALSE)),"")</f>
        <v/>
      </c>
      <c r="R1125" s="36" t="str">
        <f>IF(LEN(E1125&amp;"")&gt;0,IF(ISERROR(VLOOKUP(E1125,SpeciesLookup!B:G,4,FALSE)=TRUE),"",VLOOKUP(E1125,SpeciesLookup!B:G,4,FALSE)),"")</f>
        <v/>
      </c>
    </row>
    <row r="1126" spans="1:18" ht="13.2" x14ac:dyDescent="0.25">
      <c r="A1126" s="72"/>
      <c r="B1126" s="73"/>
      <c r="C1126" s="73"/>
      <c r="D1126" s="11"/>
      <c r="E1126" s="74"/>
      <c r="F1126" s="75"/>
      <c r="G1126" s="128" t="str">
        <f>IF(LEN(E1126&amp;"")&gt;0,IF(ISERROR(VLOOKUP(E1126,SpeciesLookup!B:G,6,FALSE)=TRUE),"",VLOOKUP(E1126,SpeciesLookup!B:G,6,FALSE)),"")</f>
        <v/>
      </c>
      <c r="H1126" s="128" t="str">
        <f>IF(LEN(E1126&amp;"")&gt;0,IF(ISERROR(VLOOKUP(E1126,SpeciesLookup!B:G,5,FALSE)=TRUE),"",VLOOKUP(E1126,SpeciesLookup!B:G,5,FALSE)),"")</f>
        <v/>
      </c>
      <c r="I1126" s="11"/>
      <c r="J1126" s="73"/>
      <c r="K1126" s="11"/>
      <c r="L1126" s="127" t="str">
        <f>TRIM(IF(ISERROR(VLOOKUP(R1126,SpeciesValidation!D:T,IF(ISNA(VLOOKUP(J1126,Validation!B$2:C$15,2,FALSE)),FALSE,VLOOKUP(J1126,Validation!B$2:C$15,2,FALSE)))),IF(LEN(E1126&amp;"")&gt;0,"",""),VLOOKUP(R1126,SpeciesValidation!D:T,VLOOKUP(J1126,Validation!B$2:C$15,2,FALSE),FALSE)) &amp; " " &amp; IF(ISERROR(IF(LEFT(J1126,1)="A",IF(IF(VLOOKUP(R1126,SpeciesValidation!D:W,20,FALSE)=FALSE,OR(TEXT(A1126,"MMDD")&lt;VLOOKUP(R1126,SpeciesValidation!D:W,18,FALSE),TEXT(A1126,"MMDD")&gt;VLOOKUP(R1126,SpeciesValidation!D:W,19,FALSE)),IF(TEXT(A1126,"MMDD")&lt;"0701",TEXT(A1126,"MMDD")&gt;VLOOKUP(R1126,SpeciesValidation!D:W,18,FALSE),TEXT(A1126,"MMDD")&lt;VLOOKUP(R1126,SpeciesValidation!D:W,19,FALSE))),"Date outside expected range for this species",""),"")),"",IF(LEFT(J1126,1)="A",IF(IF(VLOOKUP(R1126,SpeciesValidation!D:W,20,FALSE)=FALSE,OR(TEXT(A1126,"MMDD")&lt;VLOOKUP(R1126,SpeciesValidation!D:W,18,FALSE),TEXT(A1126,"MMDD")&gt;VLOOKUP(R1126,SpeciesValidation!D:W,19,FALSE)),IF(TEXT(A1126,"MMDD")&lt;"0701",TEXT(A1126,"MMDD")&gt;VLOOKUP(R1126,SpeciesValidation!D:W,18,FALSE),TEXT(A1126,"MMDD")&lt;VLOOKUP(R1126,SpeciesValidation!D:W,19,FALSE))),"Date outside expected range for this species",""),"")))</f>
        <v/>
      </c>
      <c r="M1126" s="127" t="str">
        <f>IF(LEN(E1126&amp;"")&gt;0,IF(ISERROR(VLOOKUP(R1126,SpeciesValidation!D:I,6,FALSE)),"",VLOOKUP(R1126,SpeciesValidation!D:I,6,FALSE)),"")</f>
        <v/>
      </c>
      <c r="Q1126" s="36" t="str">
        <f>IF(LEN(E1126&amp;"")&gt;0,IF(ISERROR(VLOOKUP(E1126,SpeciesValidation!B:G,2,FALSE)=TRUE),"",VLOOKUP(E1126,SpeciesValidation!B:G,2,FALSE)),"")</f>
        <v/>
      </c>
      <c r="R1126" s="36" t="str">
        <f>IF(LEN(E1126&amp;"")&gt;0,IF(ISERROR(VLOOKUP(E1126,SpeciesLookup!B:G,4,FALSE)=TRUE),"",VLOOKUP(E1126,SpeciesLookup!B:G,4,FALSE)),"")</f>
        <v/>
      </c>
    </row>
    <row r="1127" spans="1:18" ht="13.2" x14ac:dyDescent="0.25">
      <c r="A1127" s="72"/>
      <c r="B1127" s="73"/>
      <c r="C1127" s="73"/>
      <c r="D1127" s="11"/>
      <c r="E1127" s="74"/>
      <c r="F1127" s="75"/>
      <c r="G1127" s="128" t="str">
        <f>IF(LEN(E1127&amp;"")&gt;0,IF(ISERROR(VLOOKUP(E1127,SpeciesLookup!B:G,6,FALSE)=TRUE),"",VLOOKUP(E1127,SpeciesLookup!B:G,6,FALSE)),"")</f>
        <v/>
      </c>
      <c r="H1127" s="128" t="str">
        <f>IF(LEN(E1127&amp;"")&gt;0,IF(ISERROR(VLOOKUP(E1127,SpeciesLookup!B:G,5,FALSE)=TRUE),"",VLOOKUP(E1127,SpeciesLookup!B:G,5,FALSE)),"")</f>
        <v/>
      </c>
      <c r="I1127" s="11"/>
      <c r="J1127" s="73"/>
      <c r="K1127" s="11"/>
      <c r="L1127" s="127" t="str">
        <f>TRIM(IF(ISERROR(VLOOKUP(R1127,SpeciesValidation!D:T,IF(ISNA(VLOOKUP(J1127,Validation!B$2:C$15,2,FALSE)),FALSE,VLOOKUP(J1127,Validation!B$2:C$15,2,FALSE)))),IF(LEN(E1127&amp;"")&gt;0,"",""),VLOOKUP(R1127,SpeciesValidation!D:T,VLOOKUP(J1127,Validation!B$2:C$15,2,FALSE),FALSE)) &amp; " " &amp; IF(ISERROR(IF(LEFT(J1127,1)="A",IF(IF(VLOOKUP(R1127,SpeciesValidation!D:W,20,FALSE)=FALSE,OR(TEXT(A1127,"MMDD")&lt;VLOOKUP(R1127,SpeciesValidation!D:W,18,FALSE),TEXT(A1127,"MMDD")&gt;VLOOKUP(R1127,SpeciesValidation!D:W,19,FALSE)),IF(TEXT(A1127,"MMDD")&lt;"0701",TEXT(A1127,"MMDD")&gt;VLOOKUP(R1127,SpeciesValidation!D:W,18,FALSE),TEXT(A1127,"MMDD")&lt;VLOOKUP(R1127,SpeciesValidation!D:W,19,FALSE))),"Date outside expected range for this species",""),"")),"",IF(LEFT(J1127,1)="A",IF(IF(VLOOKUP(R1127,SpeciesValidation!D:W,20,FALSE)=FALSE,OR(TEXT(A1127,"MMDD")&lt;VLOOKUP(R1127,SpeciesValidation!D:W,18,FALSE),TEXT(A1127,"MMDD")&gt;VLOOKUP(R1127,SpeciesValidation!D:W,19,FALSE)),IF(TEXT(A1127,"MMDD")&lt;"0701",TEXT(A1127,"MMDD")&gt;VLOOKUP(R1127,SpeciesValidation!D:W,18,FALSE),TEXT(A1127,"MMDD")&lt;VLOOKUP(R1127,SpeciesValidation!D:W,19,FALSE))),"Date outside expected range for this species",""),"")))</f>
        <v/>
      </c>
      <c r="M1127" s="127" t="str">
        <f>IF(LEN(E1127&amp;"")&gt;0,IF(ISERROR(VLOOKUP(R1127,SpeciesValidation!D:I,6,FALSE)),"",VLOOKUP(R1127,SpeciesValidation!D:I,6,FALSE)),"")</f>
        <v/>
      </c>
      <c r="Q1127" s="36" t="str">
        <f>IF(LEN(E1127&amp;"")&gt;0,IF(ISERROR(VLOOKUP(E1127,SpeciesValidation!B:G,2,FALSE)=TRUE),"",VLOOKUP(E1127,SpeciesValidation!B:G,2,FALSE)),"")</f>
        <v/>
      </c>
      <c r="R1127" s="36" t="str">
        <f>IF(LEN(E1127&amp;"")&gt;0,IF(ISERROR(VLOOKUP(E1127,SpeciesLookup!B:G,4,FALSE)=TRUE),"",VLOOKUP(E1127,SpeciesLookup!B:G,4,FALSE)),"")</f>
        <v/>
      </c>
    </row>
    <row r="1128" spans="1:18" ht="13.2" x14ac:dyDescent="0.25">
      <c r="A1128" s="72"/>
      <c r="B1128" s="73"/>
      <c r="C1128" s="73"/>
      <c r="D1128" s="11"/>
      <c r="E1128" s="74"/>
      <c r="F1128" s="75"/>
      <c r="G1128" s="128" t="str">
        <f>IF(LEN(E1128&amp;"")&gt;0,IF(ISERROR(VLOOKUP(E1128,SpeciesLookup!B:G,6,FALSE)=TRUE),"",VLOOKUP(E1128,SpeciesLookup!B:G,6,FALSE)),"")</f>
        <v/>
      </c>
      <c r="H1128" s="128" t="str">
        <f>IF(LEN(E1128&amp;"")&gt;0,IF(ISERROR(VLOOKUP(E1128,SpeciesLookup!B:G,5,FALSE)=TRUE),"",VLOOKUP(E1128,SpeciesLookup!B:G,5,FALSE)),"")</f>
        <v/>
      </c>
      <c r="I1128" s="11"/>
      <c r="J1128" s="73"/>
      <c r="K1128" s="11"/>
      <c r="L1128" s="127" t="str">
        <f>TRIM(IF(ISERROR(VLOOKUP(R1128,SpeciesValidation!D:T,IF(ISNA(VLOOKUP(J1128,Validation!B$2:C$15,2,FALSE)),FALSE,VLOOKUP(J1128,Validation!B$2:C$15,2,FALSE)))),IF(LEN(E1128&amp;"")&gt;0,"",""),VLOOKUP(R1128,SpeciesValidation!D:T,VLOOKUP(J1128,Validation!B$2:C$15,2,FALSE),FALSE)) &amp; " " &amp; IF(ISERROR(IF(LEFT(J1128,1)="A",IF(IF(VLOOKUP(R1128,SpeciesValidation!D:W,20,FALSE)=FALSE,OR(TEXT(A1128,"MMDD")&lt;VLOOKUP(R1128,SpeciesValidation!D:W,18,FALSE),TEXT(A1128,"MMDD")&gt;VLOOKUP(R1128,SpeciesValidation!D:W,19,FALSE)),IF(TEXT(A1128,"MMDD")&lt;"0701",TEXT(A1128,"MMDD")&gt;VLOOKUP(R1128,SpeciesValidation!D:W,18,FALSE),TEXT(A1128,"MMDD")&lt;VLOOKUP(R1128,SpeciesValidation!D:W,19,FALSE))),"Date outside expected range for this species",""),"")),"",IF(LEFT(J1128,1)="A",IF(IF(VLOOKUP(R1128,SpeciesValidation!D:W,20,FALSE)=FALSE,OR(TEXT(A1128,"MMDD")&lt;VLOOKUP(R1128,SpeciesValidation!D:W,18,FALSE),TEXT(A1128,"MMDD")&gt;VLOOKUP(R1128,SpeciesValidation!D:W,19,FALSE)),IF(TEXT(A1128,"MMDD")&lt;"0701",TEXT(A1128,"MMDD")&gt;VLOOKUP(R1128,SpeciesValidation!D:W,18,FALSE),TEXT(A1128,"MMDD")&lt;VLOOKUP(R1128,SpeciesValidation!D:W,19,FALSE))),"Date outside expected range for this species",""),"")))</f>
        <v/>
      </c>
      <c r="M1128" s="127" t="str">
        <f>IF(LEN(E1128&amp;"")&gt;0,IF(ISERROR(VLOOKUP(R1128,SpeciesValidation!D:I,6,FALSE)),"",VLOOKUP(R1128,SpeciesValidation!D:I,6,FALSE)),"")</f>
        <v/>
      </c>
      <c r="Q1128" s="36" t="str">
        <f>IF(LEN(E1128&amp;"")&gt;0,IF(ISERROR(VLOOKUP(E1128,SpeciesValidation!B:G,2,FALSE)=TRUE),"",VLOOKUP(E1128,SpeciesValidation!B:G,2,FALSE)),"")</f>
        <v/>
      </c>
      <c r="R1128" s="36" t="str">
        <f>IF(LEN(E1128&amp;"")&gt;0,IF(ISERROR(VLOOKUP(E1128,SpeciesLookup!B:G,4,FALSE)=TRUE),"",VLOOKUP(E1128,SpeciesLookup!B:G,4,FALSE)),"")</f>
        <v/>
      </c>
    </row>
    <row r="1129" spans="1:18" ht="13.2" x14ac:dyDescent="0.25">
      <c r="A1129" s="72"/>
      <c r="B1129" s="73"/>
      <c r="C1129" s="73"/>
      <c r="D1129" s="11"/>
      <c r="E1129" s="74"/>
      <c r="F1129" s="75"/>
      <c r="G1129" s="128" t="str">
        <f>IF(LEN(E1129&amp;"")&gt;0,IF(ISERROR(VLOOKUP(E1129,SpeciesLookup!B:G,6,FALSE)=TRUE),"",VLOOKUP(E1129,SpeciesLookup!B:G,6,FALSE)),"")</f>
        <v/>
      </c>
      <c r="H1129" s="128" t="str">
        <f>IF(LEN(E1129&amp;"")&gt;0,IF(ISERROR(VLOOKUP(E1129,SpeciesLookup!B:G,5,FALSE)=TRUE),"",VLOOKUP(E1129,SpeciesLookup!B:G,5,FALSE)),"")</f>
        <v/>
      </c>
      <c r="I1129" s="11"/>
      <c r="J1129" s="73"/>
      <c r="K1129" s="11"/>
      <c r="L1129" s="127" t="str">
        <f>TRIM(IF(ISERROR(VLOOKUP(R1129,SpeciesValidation!D:T,IF(ISNA(VLOOKUP(J1129,Validation!B$2:C$15,2,FALSE)),FALSE,VLOOKUP(J1129,Validation!B$2:C$15,2,FALSE)))),IF(LEN(E1129&amp;"")&gt;0,"",""),VLOOKUP(R1129,SpeciesValidation!D:T,VLOOKUP(J1129,Validation!B$2:C$15,2,FALSE),FALSE)) &amp; " " &amp; IF(ISERROR(IF(LEFT(J1129,1)="A",IF(IF(VLOOKUP(R1129,SpeciesValidation!D:W,20,FALSE)=FALSE,OR(TEXT(A1129,"MMDD")&lt;VLOOKUP(R1129,SpeciesValidation!D:W,18,FALSE),TEXT(A1129,"MMDD")&gt;VLOOKUP(R1129,SpeciesValidation!D:W,19,FALSE)),IF(TEXT(A1129,"MMDD")&lt;"0701",TEXT(A1129,"MMDD")&gt;VLOOKUP(R1129,SpeciesValidation!D:W,18,FALSE),TEXT(A1129,"MMDD")&lt;VLOOKUP(R1129,SpeciesValidation!D:W,19,FALSE))),"Date outside expected range for this species",""),"")),"",IF(LEFT(J1129,1)="A",IF(IF(VLOOKUP(R1129,SpeciesValidation!D:W,20,FALSE)=FALSE,OR(TEXT(A1129,"MMDD")&lt;VLOOKUP(R1129,SpeciesValidation!D:W,18,FALSE),TEXT(A1129,"MMDD")&gt;VLOOKUP(R1129,SpeciesValidation!D:W,19,FALSE)),IF(TEXT(A1129,"MMDD")&lt;"0701",TEXT(A1129,"MMDD")&gt;VLOOKUP(R1129,SpeciesValidation!D:W,18,FALSE),TEXT(A1129,"MMDD")&lt;VLOOKUP(R1129,SpeciesValidation!D:W,19,FALSE))),"Date outside expected range for this species",""),"")))</f>
        <v/>
      </c>
      <c r="M1129" s="127" t="str">
        <f>IF(LEN(E1129&amp;"")&gt;0,IF(ISERROR(VLOOKUP(R1129,SpeciesValidation!D:I,6,FALSE)),"",VLOOKUP(R1129,SpeciesValidation!D:I,6,FALSE)),"")</f>
        <v/>
      </c>
      <c r="Q1129" s="36" t="str">
        <f>IF(LEN(E1129&amp;"")&gt;0,IF(ISERROR(VLOOKUP(E1129,SpeciesValidation!B:G,2,FALSE)=TRUE),"",VLOOKUP(E1129,SpeciesValidation!B:G,2,FALSE)),"")</f>
        <v/>
      </c>
      <c r="R1129" s="36" t="str">
        <f>IF(LEN(E1129&amp;"")&gt;0,IF(ISERROR(VLOOKUP(E1129,SpeciesLookup!B:G,4,FALSE)=TRUE),"",VLOOKUP(E1129,SpeciesLookup!B:G,4,FALSE)),"")</f>
        <v/>
      </c>
    </row>
    <row r="1130" spans="1:18" ht="13.2" x14ac:dyDescent="0.25">
      <c r="A1130" s="72"/>
      <c r="B1130" s="73"/>
      <c r="C1130" s="73"/>
      <c r="D1130" s="11"/>
      <c r="E1130" s="74"/>
      <c r="F1130" s="75"/>
      <c r="G1130" s="128" t="str">
        <f>IF(LEN(E1130&amp;"")&gt;0,IF(ISERROR(VLOOKUP(E1130,SpeciesLookup!B:G,6,FALSE)=TRUE),"",VLOOKUP(E1130,SpeciesLookup!B:G,6,FALSE)),"")</f>
        <v/>
      </c>
      <c r="H1130" s="128" t="str">
        <f>IF(LEN(E1130&amp;"")&gt;0,IF(ISERROR(VLOOKUP(E1130,SpeciesLookup!B:G,5,FALSE)=TRUE),"",VLOOKUP(E1130,SpeciesLookup!B:G,5,FALSE)),"")</f>
        <v/>
      </c>
      <c r="I1130" s="11"/>
      <c r="J1130" s="73"/>
      <c r="K1130" s="11"/>
      <c r="L1130" s="127" t="str">
        <f>TRIM(IF(ISERROR(VLOOKUP(R1130,SpeciesValidation!D:T,IF(ISNA(VLOOKUP(J1130,Validation!B$2:C$15,2,FALSE)),FALSE,VLOOKUP(J1130,Validation!B$2:C$15,2,FALSE)))),IF(LEN(E1130&amp;"")&gt;0,"",""),VLOOKUP(R1130,SpeciesValidation!D:T,VLOOKUP(J1130,Validation!B$2:C$15,2,FALSE),FALSE)) &amp; " " &amp; IF(ISERROR(IF(LEFT(J1130,1)="A",IF(IF(VLOOKUP(R1130,SpeciesValidation!D:W,20,FALSE)=FALSE,OR(TEXT(A1130,"MMDD")&lt;VLOOKUP(R1130,SpeciesValidation!D:W,18,FALSE),TEXT(A1130,"MMDD")&gt;VLOOKUP(R1130,SpeciesValidation!D:W,19,FALSE)),IF(TEXT(A1130,"MMDD")&lt;"0701",TEXT(A1130,"MMDD")&gt;VLOOKUP(R1130,SpeciesValidation!D:W,18,FALSE),TEXT(A1130,"MMDD")&lt;VLOOKUP(R1130,SpeciesValidation!D:W,19,FALSE))),"Date outside expected range for this species",""),"")),"",IF(LEFT(J1130,1)="A",IF(IF(VLOOKUP(R1130,SpeciesValidation!D:W,20,FALSE)=FALSE,OR(TEXT(A1130,"MMDD")&lt;VLOOKUP(R1130,SpeciesValidation!D:W,18,FALSE),TEXT(A1130,"MMDD")&gt;VLOOKUP(R1130,SpeciesValidation!D:W,19,FALSE)),IF(TEXT(A1130,"MMDD")&lt;"0701",TEXT(A1130,"MMDD")&gt;VLOOKUP(R1130,SpeciesValidation!D:W,18,FALSE),TEXT(A1130,"MMDD")&lt;VLOOKUP(R1130,SpeciesValidation!D:W,19,FALSE))),"Date outside expected range for this species",""),"")))</f>
        <v/>
      </c>
      <c r="M1130" s="127" t="str">
        <f>IF(LEN(E1130&amp;"")&gt;0,IF(ISERROR(VLOOKUP(R1130,SpeciesValidation!D:I,6,FALSE)),"",VLOOKUP(R1130,SpeciesValidation!D:I,6,FALSE)),"")</f>
        <v/>
      </c>
      <c r="Q1130" s="36" t="str">
        <f>IF(LEN(E1130&amp;"")&gt;0,IF(ISERROR(VLOOKUP(E1130,SpeciesValidation!B:G,2,FALSE)=TRUE),"",VLOOKUP(E1130,SpeciesValidation!B:G,2,FALSE)),"")</f>
        <v/>
      </c>
      <c r="R1130" s="36" t="str">
        <f>IF(LEN(E1130&amp;"")&gt;0,IF(ISERROR(VLOOKUP(E1130,SpeciesLookup!B:G,4,FALSE)=TRUE),"",VLOOKUP(E1130,SpeciesLookup!B:G,4,FALSE)),"")</f>
        <v/>
      </c>
    </row>
    <row r="1131" spans="1:18" ht="13.2" x14ac:dyDescent="0.25">
      <c r="A1131" s="72"/>
      <c r="B1131" s="73"/>
      <c r="C1131" s="73"/>
      <c r="D1131" s="11"/>
      <c r="E1131" s="74"/>
      <c r="F1131" s="75"/>
      <c r="G1131" s="128" t="str">
        <f>IF(LEN(E1131&amp;"")&gt;0,IF(ISERROR(VLOOKUP(E1131,SpeciesLookup!B:G,6,FALSE)=TRUE),"",VLOOKUP(E1131,SpeciesLookup!B:G,6,FALSE)),"")</f>
        <v/>
      </c>
      <c r="H1131" s="128" t="str">
        <f>IF(LEN(E1131&amp;"")&gt;0,IF(ISERROR(VLOOKUP(E1131,SpeciesLookup!B:G,5,FALSE)=TRUE),"",VLOOKUP(E1131,SpeciesLookup!B:G,5,FALSE)),"")</f>
        <v/>
      </c>
      <c r="I1131" s="11"/>
      <c r="J1131" s="73"/>
      <c r="K1131" s="11"/>
      <c r="L1131" s="127" t="str">
        <f>TRIM(IF(ISERROR(VLOOKUP(R1131,SpeciesValidation!D:T,IF(ISNA(VLOOKUP(J1131,Validation!B$2:C$15,2,FALSE)),FALSE,VLOOKUP(J1131,Validation!B$2:C$15,2,FALSE)))),IF(LEN(E1131&amp;"")&gt;0,"",""),VLOOKUP(R1131,SpeciesValidation!D:T,VLOOKUP(J1131,Validation!B$2:C$15,2,FALSE),FALSE)) &amp; " " &amp; IF(ISERROR(IF(LEFT(J1131,1)="A",IF(IF(VLOOKUP(R1131,SpeciesValidation!D:W,20,FALSE)=FALSE,OR(TEXT(A1131,"MMDD")&lt;VLOOKUP(R1131,SpeciesValidation!D:W,18,FALSE),TEXT(A1131,"MMDD")&gt;VLOOKUP(R1131,SpeciesValidation!D:W,19,FALSE)),IF(TEXT(A1131,"MMDD")&lt;"0701",TEXT(A1131,"MMDD")&gt;VLOOKUP(R1131,SpeciesValidation!D:W,18,FALSE),TEXT(A1131,"MMDD")&lt;VLOOKUP(R1131,SpeciesValidation!D:W,19,FALSE))),"Date outside expected range for this species",""),"")),"",IF(LEFT(J1131,1)="A",IF(IF(VLOOKUP(R1131,SpeciesValidation!D:W,20,FALSE)=FALSE,OR(TEXT(A1131,"MMDD")&lt;VLOOKUP(R1131,SpeciesValidation!D:W,18,FALSE),TEXT(A1131,"MMDD")&gt;VLOOKUP(R1131,SpeciesValidation!D:W,19,FALSE)),IF(TEXT(A1131,"MMDD")&lt;"0701",TEXT(A1131,"MMDD")&gt;VLOOKUP(R1131,SpeciesValidation!D:W,18,FALSE),TEXT(A1131,"MMDD")&lt;VLOOKUP(R1131,SpeciesValidation!D:W,19,FALSE))),"Date outside expected range for this species",""),"")))</f>
        <v/>
      </c>
      <c r="M1131" s="127" t="str">
        <f>IF(LEN(E1131&amp;"")&gt;0,IF(ISERROR(VLOOKUP(R1131,SpeciesValidation!D:I,6,FALSE)),"",VLOOKUP(R1131,SpeciesValidation!D:I,6,FALSE)),"")</f>
        <v/>
      </c>
      <c r="Q1131" s="36" t="str">
        <f>IF(LEN(E1131&amp;"")&gt;0,IF(ISERROR(VLOOKUP(E1131,SpeciesValidation!B:G,2,FALSE)=TRUE),"",VLOOKUP(E1131,SpeciesValidation!B:G,2,FALSE)),"")</f>
        <v/>
      </c>
      <c r="R1131" s="36" t="str">
        <f>IF(LEN(E1131&amp;"")&gt;0,IF(ISERROR(VLOOKUP(E1131,SpeciesLookup!B:G,4,FALSE)=TRUE),"",VLOOKUP(E1131,SpeciesLookup!B:G,4,FALSE)),"")</f>
        <v/>
      </c>
    </row>
    <row r="1132" spans="1:18" ht="13.2" x14ac:dyDescent="0.25">
      <c r="A1132" s="72"/>
      <c r="B1132" s="73"/>
      <c r="C1132" s="73"/>
      <c r="D1132" s="11"/>
      <c r="E1132" s="74"/>
      <c r="F1132" s="75"/>
      <c r="G1132" s="128" t="str">
        <f>IF(LEN(E1132&amp;"")&gt;0,IF(ISERROR(VLOOKUP(E1132,SpeciesLookup!B:G,6,FALSE)=TRUE),"",VLOOKUP(E1132,SpeciesLookup!B:G,6,FALSE)),"")</f>
        <v/>
      </c>
      <c r="H1132" s="128" t="str">
        <f>IF(LEN(E1132&amp;"")&gt;0,IF(ISERROR(VLOOKUP(E1132,SpeciesLookup!B:G,5,FALSE)=TRUE),"",VLOOKUP(E1132,SpeciesLookup!B:G,5,FALSE)),"")</f>
        <v/>
      </c>
      <c r="I1132" s="11"/>
      <c r="J1132" s="73"/>
      <c r="K1132" s="11"/>
      <c r="L1132" s="127" t="str">
        <f>TRIM(IF(ISERROR(VLOOKUP(R1132,SpeciesValidation!D:T,IF(ISNA(VLOOKUP(J1132,Validation!B$2:C$15,2,FALSE)),FALSE,VLOOKUP(J1132,Validation!B$2:C$15,2,FALSE)))),IF(LEN(E1132&amp;"")&gt;0,"",""),VLOOKUP(R1132,SpeciesValidation!D:T,VLOOKUP(J1132,Validation!B$2:C$15,2,FALSE),FALSE)) &amp; " " &amp; IF(ISERROR(IF(LEFT(J1132,1)="A",IF(IF(VLOOKUP(R1132,SpeciesValidation!D:W,20,FALSE)=FALSE,OR(TEXT(A1132,"MMDD")&lt;VLOOKUP(R1132,SpeciesValidation!D:W,18,FALSE),TEXT(A1132,"MMDD")&gt;VLOOKUP(R1132,SpeciesValidation!D:W,19,FALSE)),IF(TEXT(A1132,"MMDD")&lt;"0701",TEXT(A1132,"MMDD")&gt;VLOOKUP(R1132,SpeciesValidation!D:W,18,FALSE),TEXT(A1132,"MMDD")&lt;VLOOKUP(R1132,SpeciesValidation!D:W,19,FALSE))),"Date outside expected range for this species",""),"")),"",IF(LEFT(J1132,1)="A",IF(IF(VLOOKUP(R1132,SpeciesValidation!D:W,20,FALSE)=FALSE,OR(TEXT(A1132,"MMDD")&lt;VLOOKUP(R1132,SpeciesValidation!D:W,18,FALSE),TEXT(A1132,"MMDD")&gt;VLOOKUP(R1132,SpeciesValidation!D:W,19,FALSE)),IF(TEXT(A1132,"MMDD")&lt;"0701",TEXT(A1132,"MMDD")&gt;VLOOKUP(R1132,SpeciesValidation!D:W,18,FALSE),TEXT(A1132,"MMDD")&lt;VLOOKUP(R1132,SpeciesValidation!D:W,19,FALSE))),"Date outside expected range for this species",""),"")))</f>
        <v/>
      </c>
      <c r="M1132" s="127" t="str">
        <f>IF(LEN(E1132&amp;"")&gt;0,IF(ISERROR(VLOOKUP(R1132,SpeciesValidation!D:I,6,FALSE)),"",VLOOKUP(R1132,SpeciesValidation!D:I,6,FALSE)),"")</f>
        <v/>
      </c>
      <c r="Q1132" s="36" t="str">
        <f>IF(LEN(E1132&amp;"")&gt;0,IF(ISERROR(VLOOKUP(E1132,SpeciesValidation!B:G,2,FALSE)=TRUE),"",VLOOKUP(E1132,SpeciesValidation!B:G,2,FALSE)),"")</f>
        <v/>
      </c>
      <c r="R1132" s="36" t="str">
        <f>IF(LEN(E1132&amp;"")&gt;0,IF(ISERROR(VLOOKUP(E1132,SpeciesLookup!B:G,4,FALSE)=TRUE),"",VLOOKUP(E1132,SpeciesLookup!B:G,4,FALSE)),"")</f>
        <v/>
      </c>
    </row>
    <row r="1133" spans="1:18" ht="13.2" x14ac:dyDescent="0.25">
      <c r="A1133" s="72"/>
      <c r="B1133" s="73"/>
      <c r="C1133" s="73"/>
      <c r="D1133" s="11"/>
      <c r="E1133" s="74"/>
      <c r="F1133" s="75"/>
      <c r="G1133" s="128" t="str">
        <f>IF(LEN(E1133&amp;"")&gt;0,IF(ISERROR(VLOOKUP(E1133,SpeciesLookup!B:G,6,FALSE)=TRUE),"",VLOOKUP(E1133,SpeciesLookup!B:G,6,FALSE)),"")</f>
        <v/>
      </c>
      <c r="H1133" s="128" t="str">
        <f>IF(LEN(E1133&amp;"")&gt;0,IF(ISERROR(VLOOKUP(E1133,SpeciesLookup!B:G,5,FALSE)=TRUE),"",VLOOKUP(E1133,SpeciesLookup!B:G,5,FALSE)),"")</f>
        <v/>
      </c>
      <c r="I1133" s="11"/>
      <c r="J1133" s="73"/>
      <c r="K1133" s="11"/>
      <c r="L1133" s="127" t="str">
        <f>TRIM(IF(ISERROR(VLOOKUP(R1133,SpeciesValidation!D:T,IF(ISNA(VLOOKUP(J1133,Validation!B$2:C$15,2,FALSE)),FALSE,VLOOKUP(J1133,Validation!B$2:C$15,2,FALSE)))),IF(LEN(E1133&amp;"")&gt;0,"",""),VLOOKUP(R1133,SpeciesValidation!D:T,VLOOKUP(J1133,Validation!B$2:C$15,2,FALSE),FALSE)) &amp; " " &amp; IF(ISERROR(IF(LEFT(J1133,1)="A",IF(IF(VLOOKUP(R1133,SpeciesValidation!D:W,20,FALSE)=FALSE,OR(TEXT(A1133,"MMDD")&lt;VLOOKUP(R1133,SpeciesValidation!D:W,18,FALSE),TEXT(A1133,"MMDD")&gt;VLOOKUP(R1133,SpeciesValidation!D:W,19,FALSE)),IF(TEXT(A1133,"MMDD")&lt;"0701",TEXT(A1133,"MMDD")&gt;VLOOKUP(R1133,SpeciesValidation!D:W,18,FALSE),TEXT(A1133,"MMDD")&lt;VLOOKUP(R1133,SpeciesValidation!D:W,19,FALSE))),"Date outside expected range for this species",""),"")),"",IF(LEFT(J1133,1)="A",IF(IF(VLOOKUP(R1133,SpeciesValidation!D:W,20,FALSE)=FALSE,OR(TEXT(A1133,"MMDD")&lt;VLOOKUP(R1133,SpeciesValidation!D:W,18,FALSE),TEXT(A1133,"MMDD")&gt;VLOOKUP(R1133,SpeciesValidation!D:W,19,FALSE)),IF(TEXT(A1133,"MMDD")&lt;"0701",TEXT(A1133,"MMDD")&gt;VLOOKUP(R1133,SpeciesValidation!D:W,18,FALSE),TEXT(A1133,"MMDD")&lt;VLOOKUP(R1133,SpeciesValidation!D:W,19,FALSE))),"Date outside expected range for this species",""),"")))</f>
        <v/>
      </c>
      <c r="M1133" s="127" t="str">
        <f>IF(LEN(E1133&amp;"")&gt;0,IF(ISERROR(VLOOKUP(R1133,SpeciesValidation!D:I,6,FALSE)),"",VLOOKUP(R1133,SpeciesValidation!D:I,6,FALSE)),"")</f>
        <v/>
      </c>
      <c r="Q1133" s="36" t="str">
        <f>IF(LEN(E1133&amp;"")&gt;0,IF(ISERROR(VLOOKUP(E1133,SpeciesValidation!B:G,2,FALSE)=TRUE),"",VLOOKUP(E1133,SpeciesValidation!B:G,2,FALSE)),"")</f>
        <v/>
      </c>
      <c r="R1133" s="36" t="str">
        <f>IF(LEN(E1133&amp;"")&gt;0,IF(ISERROR(VLOOKUP(E1133,SpeciesLookup!B:G,4,FALSE)=TRUE),"",VLOOKUP(E1133,SpeciesLookup!B:G,4,FALSE)),"")</f>
        <v/>
      </c>
    </row>
    <row r="1134" spans="1:18" ht="13.2" x14ac:dyDescent="0.25">
      <c r="A1134" s="72"/>
      <c r="B1134" s="73"/>
      <c r="C1134" s="73"/>
      <c r="D1134" s="11"/>
      <c r="E1134" s="74"/>
      <c r="F1134" s="75"/>
      <c r="G1134" s="128" t="str">
        <f>IF(LEN(E1134&amp;"")&gt;0,IF(ISERROR(VLOOKUP(E1134,SpeciesLookup!B:G,6,FALSE)=TRUE),"",VLOOKUP(E1134,SpeciesLookup!B:G,6,FALSE)),"")</f>
        <v/>
      </c>
      <c r="H1134" s="128" t="str">
        <f>IF(LEN(E1134&amp;"")&gt;0,IF(ISERROR(VLOOKUP(E1134,SpeciesLookup!B:G,5,FALSE)=TRUE),"",VLOOKUP(E1134,SpeciesLookup!B:G,5,FALSE)),"")</f>
        <v/>
      </c>
      <c r="I1134" s="11"/>
      <c r="J1134" s="73"/>
      <c r="K1134" s="11"/>
      <c r="L1134" s="127" t="str">
        <f>TRIM(IF(ISERROR(VLOOKUP(R1134,SpeciesValidation!D:T,IF(ISNA(VLOOKUP(J1134,Validation!B$2:C$15,2,FALSE)),FALSE,VLOOKUP(J1134,Validation!B$2:C$15,2,FALSE)))),IF(LEN(E1134&amp;"")&gt;0,"",""),VLOOKUP(R1134,SpeciesValidation!D:T,VLOOKUP(J1134,Validation!B$2:C$15,2,FALSE),FALSE)) &amp; " " &amp; IF(ISERROR(IF(LEFT(J1134,1)="A",IF(IF(VLOOKUP(R1134,SpeciesValidation!D:W,20,FALSE)=FALSE,OR(TEXT(A1134,"MMDD")&lt;VLOOKUP(R1134,SpeciesValidation!D:W,18,FALSE),TEXT(A1134,"MMDD")&gt;VLOOKUP(R1134,SpeciesValidation!D:W,19,FALSE)),IF(TEXT(A1134,"MMDD")&lt;"0701",TEXT(A1134,"MMDD")&gt;VLOOKUP(R1134,SpeciesValidation!D:W,18,FALSE),TEXT(A1134,"MMDD")&lt;VLOOKUP(R1134,SpeciesValidation!D:W,19,FALSE))),"Date outside expected range for this species",""),"")),"",IF(LEFT(J1134,1)="A",IF(IF(VLOOKUP(R1134,SpeciesValidation!D:W,20,FALSE)=FALSE,OR(TEXT(A1134,"MMDD")&lt;VLOOKUP(R1134,SpeciesValidation!D:W,18,FALSE),TEXT(A1134,"MMDD")&gt;VLOOKUP(R1134,SpeciesValidation!D:W,19,FALSE)),IF(TEXT(A1134,"MMDD")&lt;"0701",TEXT(A1134,"MMDD")&gt;VLOOKUP(R1134,SpeciesValidation!D:W,18,FALSE),TEXT(A1134,"MMDD")&lt;VLOOKUP(R1134,SpeciesValidation!D:W,19,FALSE))),"Date outside expected range for this species",""),"")))</f>
        <v/>
      </c>
      <c r="M1134" s="127" t="str">
        <f>IF(LEN(E1134&amp;"")&gt;0,IF(ISERROR(VLOOKUP(R1134,SpeciesValidation!D:I,6,FALSE)),"",VLOOKUP(R1134,SpeciesValidation!D:I,6,FALSE)),"")</f>
        <v/>
      </c>
      <c r="Q1134" s="36" t="str">
        <f>IF(LEN(E1134&amp;"")&gt;0,IF(ISERROR(VLOOKUP(E1134,SpeciesValidation!B:G,2,FALSE)=TRUE),"",VLOOKUP(E1134,SpeciesValidation!B:G,2,FALSE)),"")</f>
        <v/>
      </c>
      <c r="R1134" s="36" t="str">
        <f>IF(LEN(E1134&amp;"")&gt;0,IF(ISERROR(VLOOKUP(E1134,SpeciesLookup!B:G,4,FALSE)=TRUE),"",VLOOKUP(E1134,SpeciesLookup!B:G,4,FALSE)),"")</f>
        <v/>
      </c>
    </row>
    <row r="1135" spans="1:18" ht="13.2" x14ac:dyDescent="0.25">
      <c r="A1135" s="72"/>
      <c r="B1135" s="73"/>
      <c r="C1135" s="73"/>
      <c r="D1135" s="11"/>
      <c r="E1135" s="74"/>
      <c r="F1135" s="75"/>
      <c r="G1135" s="128" t="str">
        <f>IF(LEN(E1135&amp;"")&gt;0,IF(ISERROR(VLOOKUP(E1135,SpeciesLookup!B:G,6,FALSE)=TRUE),"",VLOOKUP(E1135,SpeciesLookup!B:G,6,FALSE)),"")</f>
        <v/>
      </c>
      <c r="H1135" s="128" t="str">
        <f>IF(LEN(E1135&amp;"")&gt;0,IF(ISERROR(VLOOKUP(E1135,SpeciesLookup!B:G,5,FALSE)=TRUE),"",VLOOKUP(E1135,SpeciesLookup!B:G,5,FALSE)),"")</f>
        <v/>
      </c>
      <c r="I1135" s="11"/>
      <c r="J1135" s="73"/>
      <c r="K1135" s="11"/>
      <c r="L1135" s="127" t="str">
        <f>TRIM(IF(ISERROR(VLOOKUP(R1135,SpeciesValidation!D:T,IF(ISNA(VLOOKUP(J1135,Validation!B$2:C$15,2,FALSE)),FALSE,VLOOKUP(J1135,Validation!B$2:C$15,2,FALSE)))),IF(LEN(E1135&amp;"")&gt;0,"",""),VLOOKUP(R1135,SpeciesValidation!D:T,VLOOKUP(J1135,Validation!B$2:C$15,2,FALSE),FALSE)) &amp; " " &amp; IF(ISERROR(IF(LEFT(J1135,1)="A",IF(IF(VLOOKUP(R1135,SpeciesValidation!D:W,20,FALSE)=FALSE,OR(TEXT(A1135,"MMDD")&lt;VLOOKUP(R1135,SpeciesValidation!D:W,18,FALSE),TEXT(A1135,"MMDD")&gt;VLOOKUP(R1135,SpeciesValidation!D:W,19,FALSE)),IF(TEXT(A1135,"MMDD")&lt;"0701",TEXT(A1135,"MMDD")&gt;VLOOKUP(R1135,SpeciesValidation!D:W,18,FALSE),TEXT(A1135,"MMDD")&lt;VLOOKUP(R1135,SpeciesValidation!D:W,19,FALSE))),"Date outside expected range for this species",""),"")),"",IF(LEFT(J1135,1)="A",IF(IF(VLOOKUP(R1135,SpeciesValidation!D:W,20,FALSE)=FALSE,OR(TEXT(A1135,"MMDD")&lt;VLOOKUP(R1135,SpeciesValidation!D:W,18,FALSE),TEXT(A1135,"MMDD")&gt;VLOOKUP(R1135,SpeciesValidation!D:W,19,FALSE)),IF(TEXT(A1135,"MMDD")&lt;"0701",TEXT(A1135,"MMDD")&gt;VLOOKUP(R1135,SpeciesValidation!D:W,18,FALSE),TEXT(A1135,"MMDD")&lt;VLOOKUP(R1135,SpeciesValidation!D:W,19,FALSE))),"Date outside expected range for this species",""),"")))</f>
        <v/>
      </c>
      <c r="M1135" s="127" t="str">
        <f>IF(LEN(E1135&amp;"")&gt;0,IF(ISERROR(VLOOKUP(R1135,SpeciesValidation!D:I,6,FALSE)),"",VLOOKUP(R1135,SpeciesValidation!D:I,6,FALSE)),"")</f>
        <v/>
      </c>
      <c r="Q1135" s="36" t="str">
        <f>IF(LEN(E1135&amp;"")&gt;0,IF(ISERROR(VLOOKUP(E1135,SpeciesValidation!B:G,2,FALSE)=TRUE),"",VLOOKUP(E1135,SpeciesValidation!B:G,2,FALSE)),"")</f>
        <v/>
      </c>
      <c r="R1135" s="36" t="str">
        <f>IF(LEN(E1135&amp;"")&gt;0,IF(ISERROR(VLOOKUP(E1135,SpeciesLookup!B:G,4,FALSE)=TRUE),"",VLOOKUP(E1135,SpeciesLookup!B:G,4,FALSE)),"")</f>
        <v/>
      </c>
    </row>
    <row r="1136" spans="1:18" ht="13.2" x14ac:dyDescent="0.25">
      <c r="A1136" s="72"/>
      <c r="B1136" s="73"/>
      <c r="C1136" s="73"/>
      <c r="D1136" s="11"/>
      <c r="E1136" s="74"/>
      <c r="F1136" s="75"/>
      <c r="G1136" s="128" t="str">
        <f>IF(LEN(E1136&amp;"")&gt;0,IF(ISERROR(VLOOKUP(E1136,SpeciesLookup!B:G,6,FALSE)=TRUE),"",VLOOKUP(E1136,SpeciesLookup!B:G,6,FALSE)),"")</f>
        <v/>
      </c>
      <c r="H1136" s="128" t="str">
        <f>IF(LEN(E1136&amp;"")&gt;0,IF(ISERROR(VLOOKUP(E1136,SpeciesLookup!B:G,5,FALSE)=TRUE),"",VLOOKUP(E1136,SpeciesLookup!B:G,5,FALSE)),"")</f>
        <v/>
      </c>
      <c r="I1136" s="11"/>
      <c r="J1136" s="73"/>
      <c r="K1136" s="11"/>
      <c r="L1136" s="127" t="str">
        <f>TRIM(IF(ISERROR(VLOOKUP(R1136,SpeciesValidation!D:T,IF(ISNA(VLOOKUP(J1136,Validation!B$2:C$15,2,FALSE)),FALSE,VLOOKUP(J1136,Validation!B$2:C$15,2,FALSE)))),IF(LEN(E1136&amp;"")&gt;0,"",""),VLOOKUP(R1136,SpeciesValidation!D:T,VLOOKUP(J1136,Validation!B$2:C$15,2,FALSE),FALSE)) &amp; " " &amp; IF(ISERROR(IF(LEFT(J1136,1)="A",IF(IF(VLOOKUP(R1136,SpeciesValidation!D:W,20,FALSE)=FALSE,OR(TEXT(A1136,"MMDD")&lt;VLOOKUP(R1136,SpeciesValidation!D:W,18,FALSE),TEXT(A1136,"MMDD")&gt;VLOOKUP(R1136,SpeciesValidation!D:W,19,FALSE)),IF(TEXT(A1136,"MMDD")&lt;"0701",TEXT(A1136,"MMDD")&gt;VLOOKUP(R1136,SpeciesValidation!D:W,18,FALSE),TEXT(A1136,"MMDD")&lt;VLOOKUP(R1136,SpeciesValidation!D:W,19,FALSE))),"Date outside expected range for this species",""),"")),"",IF(LEFT(J1136,1)="A",IF(IF(VLOOKUP(R1136,SpeciesValidation!D:W,20,FALSE)=FALSE,OR(TEXT(A1136,"MMDD")&lt;VLOOKUP(R1136,SpeciesValidation!D:W,18,FALSE),TEXT(A1136,"MMDD")&gt;VLOOKUP(R1136,SpeciesValidation!D:W,19,FALSE)),IF(TEXT(A1136,"MMDD")&lt;"0701",TEXT(A1136,"MMDD")&gt;VLOOKUP(R1136,SpeciesValidation!D:W,18,FALSE),TEXT(A1136,"MMDD")&lt;VLOOKUP(R1136,SpeciesValidation!D:W,19,FALSE))),"Date outside expected range for this species",""),"")))</f>
        <v/>
      </c>
      <c r="M1136" s="127" t="str">
        <f>IF(LEN(E1136&amp;"")&gt;0,IF(ISERROR(VLOOKUP(R1136,SpeciesValidation!D:I,6,FALSE)),"",VLOOKUP(R1136,SpeciesValidation!D:I,6,FALSE)),"")</f>
        <v/>
      </c>
      <c r="Q1136" s="36" t="str">
        <f>IF(LEN(E1136&amp;"")&gt;0,IF(ISERROR(VLOOKUP(E1136,SpeciesValidation!B:G,2,FALSE)=TRUE),"",VLOOKUP(E1136,SpeciesValidation!B:G,2,FALSE)),"")</f>
        <v/>
      </c>
      <c r="R1136" s="36" t="str">
        <f>IF(LEN(E1136&amp;"")&gt;0,IF(ISERROR(VLOOKUP(E1136,SpeciesLookup!B:G,4,FALSE)=TRUE),"",VLOOKUP(E1136,SpeciesLookup!B:G,4,FALSE)),"")</f>
        <v/>
      </c>
    </row>
    <row r="1137" spans="1:18" ht="13.2" x14ac:dyDescent="0.25">
      <c r="A1137" s="72"/>
      <c r="B1137" s="73"/>
      <c r="C1137" s="73"/>
      <c r="D1137" s="11"/>
      <c r="E1137" s="74"/>
      <c r="F1137" s="75"/>
      <c r="G1137" s="128" t="str">
        <f>IF(LEN(E1137&amp;"")&gt;0,IF(ISERROR(VLOOKUP(E1137,SpeciesLookup!B:G,6,FALSE)=TRUE),"",VLOOKUP(E1137,SpeciesLookup!B:G,6,FALSE)),"")</f>
        <v/>
      </c>
      <c r="H1137" s="128" t="str">
        <f>IF(LEN(E1137&amp;"")&gt;0,IF(ISERROR(VLOOKUP(E1137,SpeciesLookup!B:G,5,FALSE)=TRUE),"",VLOOKUP(E1137,SpeciesLookup!B:G,5,FALSE)),"")</f>
        <v/>
      </c>
      <c r="I1137" s="11"/>
      <c r="J1137" s="73"/>
      <c r="K1137" s="11"/>
      <c r="L1137" s="127" t="str">
        <f>TRIM(IF(ISERROR(VLOOKUP(R1137,SpeciesValidation!D:T,IF(ISNA(VLOOKUP(J1137,Validation!B$2:C$15,2,FALSE)),FALSE,VLOOKUP(J1137,Validation!B$2:C$15,2,FALSE)))),IF(LEN(E1137&amp;"")&gt;0,"",""),VLOOKUP(R1137,SpeciesValidation!D:T,VLOOKUP(J1137,Validation!B$2:C$15,2,FALSE),FALSE)) &amp; " " &amp; IF(ISERROR(IF(LEFT(J1137,1)="A",IF(IF(VLOOKUP(R1137,SpeciesValidation!D:W,20,FALSE)=FALSE,OR(TEXT(A1137,"MMDD")&lt;VLOOKUP(R1137,SpeciesValidation!D:W,18,FALSE),TEXT(A1137,"MMDD")&gt;VLOOKUP(R1137,SpeciesValidation!D:W,19,FALSE)),IF(TEXT(A1137,"MMDD")&lt;"0701",TEXT(A1137,"MMDD")&gt;VLOOKUP(R1137,SpeciesValidation!D:W,18,FALSE),TEXT(A1137,"MMDD")&lt;VLOOKUP(R1137,SpeciesValidation!D:W,19,FALSE))),"Date outside expected range for this species",""),"")),"",IF(LEFT(J1137,1)="A",IF(IF(VLOOKUP(R1137,SpeciesValidation!D:W,20,FALSE)=FALSE,OR(TEXT(A1137,"MMDD")&lt;VLOOKUP(R1137,SpeciesValidation!D:W,18,FALSE),TEXT(A1137,"MMDD")&gt;VLOOKUP(R1137,SpeciesValidation!D:W,19,FALSE)),IF(TEXT(A1137,"MMDD")&lt;"0701",TEXT(A1137,"MMDD")&gt;VLOOKUP(R1137,SpeciesValidation!D:W,18,FALSE),TEXT(A1137,"MMDD")&lt;VLOOKUP(R1137,SpeciesValidation!D:W,19,FALSE))),"Date outside expected range for this species",""),"")))</f>
        <v/>
      </c>
      <c r="M1137" s="127" t="str">
        <f>IF(LEN(E1137&amp;"")&gt;0,IF(ISERROR(VLOOKUP(R1137,SpeciesValidation!D:I,6,FALSE)),"",VLOOKUP(R1137,SpeciesValidation!D:I,6,FALSE)),"")</f>
        <v/>
      </c>
      <c r="Q1137" s="36" t="str">
        <f>IF(LEN(E1137&amp;"")&gt;0,IF(ISERROR(VLOOKUP(E1137,SpeciesValidation!B:G,2,FALSE)=TRUE),"",VLOOKUP(E1137,SpeciesValidation!B:G,2,FALSE)),"")</f>
        <v/>
      </c>
      <c r="R1137" s="36" t="str">
        <f>IF(LEN(E1137&amp;"")&gt;0,IF(ISERROR(VLOOKUP(E1137,SpeciesLookup!B:G,4,FALSE)=TRUE),"",VLOOKUP(E1137,SpeciesLookup!B:G,4,FALSE)),"")</f>
        <v/>
      </c>
    </row>
    <row r="1138" spans="1:18" ht="13.2" x14ac:dyDescent="0.25">
      <c r="A1138" s="72"/>
      <c r="B1138" s="73"/>
      <c r="C1138" s="73"/>
      <c r="D1138" s="11"/>
      <c r="E1138" s="74"/>
      <c r="F1138" s="75"/>
      <c r="G1138" s="128" t="str">
        <f>IF(LEN(E1138&amp;"")&gt;0,IF(ISERROR(VLOOKUP(E1138,SpeciesLookup!B:G,6,FALSE)=TRUE),"",VLOOKUP(E1138,SpeciesLookup!B:G,6,FALSE)),"")</f>
        <v/>
      </c>
      <c r="H1138" s="128" t="str">
        <f>IF(LEN(E1138&amp;"")&gt;0,IF(ISERROR(VLOOKUP(E1138,SpeciesLookup!B:G,5,FALSE)=TRUE),"",VLOOKUP(E1138,SpeciesLookup!B:G,5,FALSE)),"")</f>
        <v/>
      </c>
      <c r="I1138" s="11"/>
      <c r="J1138" s="73"/>
      <c r="K1138" s="11"/>
      <c r="L1138" s="127" t="str">
        <f>TRIM(IF(ISERROR(VLOOKUP(R1138,SpeciesValidation!D:T,IF(ISNA(VLOOKUP(J1138,Validation!B$2:C$15,2,FALSE)),FALSE,VLOOKUP(J1138,Validation!B$2:C$15,2,FALSE)))),IF(LEN(E1138&amp;"")&gt;0,"",""),VLOOKUP(R1138,SpeciesValidation!D:T,VLOOKUP(J1138,Validation!B$2:C$15,2,FALSE),FALSE)) &amp; " " &amp; IF(ISERROR(IF(LEFT(J1138,1)="A",IF(IF(VLOOKUP(R1138,SpeciesValidation!D:W,20,FALSE)=FALSE,OR(TEXT(A1138,"MMDD")&lt;VLOOKUP(R1138,SpeciesValidation!D:W,18,FALSE),TEXT(A1138,"MMDD")&gt;VLOOKUP(R1138,SpeciesValidation!D:W,19,FALSE)),IF(TEXT(A1138,"MMDD")&lt;"0701",TEXT(A1138,"MMDD")&gt;VLOOKUP(R1138,SpeciesValidation!D:W,18,FALSE),TEXT(A1138,"MMDD")&lt;VLOOKUP(R1138,SpeciesValidation!D:W,19,FALSE))),"Date outside expected range for this species",""),"")),"",IF(LEFT(J1138,1)="A",IF(IF(VLOOKUP(R1138,SpeciesValidation!D:W,20,FALSE)=FALSE,OR(TEXT(A1138,"MMDD")&lt;VLOOKUP(R1138,SpeciesValidation!D:W,18,FALSE),TEXT(A1138,"MMDD")&gt;VLOOKUP(R1138,SpeciesValidation!D:W,19,FALSE)),IF(TEXT(A1138,"MMDD")&lt;"0701",TEXT(A1138,"MMDD")&gt;VLOOKUP(R1138,SpeciesValidation!D:W,18,FALSE),TEXT(A1138,"MMDD")&lt;VLOOKUP(R1138,SpeciesValidation!D:W,19,FALSE))),"Date outside expected range for this species",""),"")))</f>
        <v/>
      </c>
      <c r="M1138" s="127" t="str">
        <f>IF(LEN(E1138&amp;"")&gt;0,IF(ISERROR(VLOOKUP(R1138,SpeciesValidation!D:I,6,FALSE)),"",VLOOKUP(R1138,SpeciesValidation!D:I,6,FALSE)),"")</f>
        <v/>
      </c>
      <c r="Q1138" s="36" t="str">
        <f>IF(LEN(E1138&amp;"")&gt;0,IF(ISERROR(VLOOKUP(E1138,SpeciesValidation!B:G,2,FALSE)=TRUE),"",VLOOKUP(E1138,SpeciesValidation!B:G,2,FALSE)),"")</f>
        <v/>
      </c>
      <c r="R1138" s="36" t="str">
        <f>IF(LEN(E1138&amp;"")&gt;0,IF(ISERROR(VLOOKUP(E1138,SpeciesLookup!B:G,4,FALSE)=TRUE),"",VLOOKUP(E1138,SpeciesLookup!B:G,4,FALSE)),"")</f>
        <v/>
      </c>
    </row>
    <row r="1139" spans="1:18" ht="13.2" x14ac:dyDescent="0.25">
      <c r="A1139" s="72"/>
      <c r="B1139" s="73"/>
      <c r="C1139" s="73"/>
      <c r="D1139" s="11"/>
      <c r="E1139" s="74"/>
      <c r="F1139" s="75"/>
      <c r="G1139" s="128" t="str">
        <f>IF(LEN(E1139&amp;"")&gt;0,IF(ISERROR(VLOOKUP(E1139,SpeciesLookup!B:G,6,FALSE)=TRUE),"",VLOOKUP(E1139,SpeciesLookup!B:G,6,FALSE)),"")</f>
        <v/>
      </c>
      <c r="H1139" s="128" t="str">
        <f>IF(LEN(E1139&amp;"")&gt;0,IF(ISERROR(VLOOKUP(E1139,SpeciesLookup!B:G,5,FALSE)=TRUE),"",VLOOKUP(E1139,SpeciesLookup!B:G,5,FALSE)),"")</f>
        <v/>
      </c>
      <c r="I1139" s="11"/>
      <c r="J1139" s="73"/>
      <c r="K1139" s="11"/>
      <c r="L1139" s="127" t="str">
        <f>TRIM(IF(ISERROR(VLOOKUP(R1139,SpeciesValidation!D:T,IF(ISNA(VLOOKUP(J1139,Validation!B$2:C$15,2,FALSE)),FALSE,VLOOKUP(J1139,Validation!B$2:C$15,2,FALSE)))),IF(LEN(E1139&amp;"")&gt;0,"",""),VLOOKUP(R1139,SpeciesValidation!D:T,VLOOKUP(J1139,Validation!B$2:C$15,2,FALSE),FALSE)) &amp; " " &amp; IF(ISERROR(IF(LEFT(J1139,1)="A",IF(IF(VLOOKUP(R1139,SpeciesValidation!D:W,20,FALSE)=FALSE,OR(TEXT(A1139,"MMDD")&lt;VLOOKUP(R1139,SpeciesValidation!D:W,18,FALSE),TEXT(A1139,"MMDD")&gt;VLOOKUP(R1139,SpeciesValidation!D:W,19,FALSE)),IF(TEXT(A1139,"MMDD")&lt;"0701",TEXT(A1139,"MMDD")&gt;VLOOKUP(R1139,SpeciesValidation!D:W,18,FALSE),TEXT(A1139,"MMDD")&lt;VLOOKUP(R1139,SpeciesValidation!D:W,19,FALSE))),"Date outside expected range for this species",""),"")),"",IF(LEFT(J1139,1)="A",IF(IF(VLOOKUP(R1139,SpeciesValidation!D:W,20,FALSE)=FALSE,OR(TEXT(A1139,"MMDD")&lt;VLOOKUP(R1139,SpeciesValidation!D:W,18,FALSE),TEXT(A1139,"MMDD")&gt;VLOOKUP(R1139,SpeciesValidation!D:W,19,FALSE)),IF(TEXT(A1139,"MMDD")&lt;"0701",TEXT(A1139,"MMDD")&gt;VLOOKUP(R1139,SpeciesValidation!D:W,18,FALSE),TEXT(A1139,"MMDD")&lt;VLOOKUP(R1139,SpeciesValidation!D:W,19,FALSE))),"Date outside expected range for this species",""),"")))</f>
        <v/>
      </c>
      <c r="M1139" s="127" t="str">
        <f>IF(LEN(E1139&amp;"")&gt;0,IF(ISERROR(VLOOKUP(R1139,SpeciesValidation!D:I,6,FALSE)),"",VLOOKUP(R1139,SpeciesValidation!D:I,6,FALSE)),"")</f>
        <v/>
      </c>
      <c r="Q1139" s="36" t="str">
        <f>IF(LEN(E1139&amp;"")&gt;0,IF(ISERROR(VLOOKUP(E1139,SpeciesValidation!B:G,2,FALSE)=TRUE),"",VLOOKUP(E1139,SpeciesValidation!B:G,2,FALSE)),"")</f>
        <v/>
      </c>
      <c r="R1139" s="36" t="str">
        <f>IF(LEN(E1139&amp;"")&gt;0,IF(ISERROR(VLOOKUP(E1139,SpeciesLookup!B:G,4,FALSE)=TRUE),"",VLOOKUP(E1139,SpeciesLookup!B:G,4,FALSE)),"")</f>
        <v/>
      </c>
    </row>
    <row r="1140" spans="1:18" ht="13.2" x14ac:dyDescent="0.25">
      <c r="A1140" s="72"/>
      <c r="B1140" s="73"/>
      <c r="C1140" s="73"/>
      <c r="D1140" s="11"/>
      <c r="E1140" s="74"/>
      <c r="F1140" s="75"/>
      <c r="G1140" s="128" t="str">
        <f>IF(LEN(E1140&amp;"")&gt;0,IF(ISERROR(VLOOKUP(E1140,SpeciesLookup!B:G,6,FALSE)=TRUE),"",VLOOKUP(E1140,SpeciesLookup!B:G,6,FALSE)),"")</f>
        <v/>
      </c>
      <c r="H1140" s="128" t="str">
        <f>IF(LEN(E1140&amp;"")&gt;0,IF(ISERROR(VLOOKUP(E1140,SpeciesLookup!B:G,5,FALSE)=TRUE),"",VLOOKUP(E1140,SpeciesLookup!B:G,5,FALSE)),"")</f>
        <v/>
      </c>
      <c r="I1140" s="11"/>
      <c r="J1140" s="73"/>
      <c r="K1140" s="11"/>
      <c r="L1140" s="127" t="str">
        <f>TRIM(IF(ISERROR(VLOOKUP(R1140,SpeciesValidation!D:T,IF(ISNA(VLOOKUP(J1140,Validation!B$2:C$15,2,FALSE)),FALSE,VLOOKUP(J1140,Validation!B$2:C$15,2,FALSE)))),IF(LEN(E1140&amp;"")&gt;0,"",""),VLOOKUP(R1140,SpeciesValidation!D:T,VLOOKUP(J1140,Validation!B$2:C$15,2,FALSE),FALSE)) &amp; " " &amp; IF(ISERROR(IF(LEFT(J1140,1)="A",IF(IF(VLOOKUP(R1140,SpeciesValidation!D:W,20,FALSE)=FALSE,OR(TEXT(A1140,"MMDD")&lt;VLOOKUP(R1140,SpeciesValidation!D:W,18,FALSE),TEXT(A1140,"MMDD")&gt;VLOOKUP(R1140,SpeciesValidation!D:W,19,FALSE)),IF(TEXT(A1140,"MMDD")&lt;"0701",TEXT(A1140,"MMDD")&gt;VLOOKUP(R1140,SpeciesValidation!D:W,18,FALSE),TEXT(A1140,"MMDD")&lt;VLOOKUP(R1140,SpeciesValidation!D:W,19,FALSE))),"Date outside expected range for this species",""),"")),"",IF(LEFT(J1140,1)="A",IF(IF(VLOOKUP(R1140,SpeciesValidation!D:W,20,FALSE)=FALSE,OR(TEXT(A1140,"MMDD")&lt;VLOOKUP(R1140,SpeciesValidation!D:W,18,FALSE),TEXT(A1140,"MMDD")&gt;VLOOKUP(R1140,SpeciesValidation!D:W,19,FALSE)),IF(TEXT(A1140,"MMDD")&lt;"0701",TEXT(A1140,"MMDD")&gt;VLOOKUP(R1140,SpeciesValidation!D:W,18,FALSE),TEXT(A1140,"MMDD")&lt;VLOOKUP(R1140,SpeciesValidation!D:W,19,FALSE))),"Date outside expected range for this species",""),"")))</f>
        <v/>
      </c>
      <c r="M1140" s="127" t="str">
        <f>IF(LEN(E1140&amp;"")&gt;0,IF(ISERROR(VLOOKUP(R1140,SpeciesValidation!D:I,6,FALSE)),"",VLOOKUP(R1140,SpeciesValidation!D:I,6,FALSE)),"")</f>
        <v/>
      </c>
      <c r="Q1140" s="36" t="str">
        <f>IF(LEN(E1140&amp;"")&gt;0,IF(ISERROR(VLOOKUP(E1140,SpeciesValidation!B:G,2,FALSE)=TRUE),"",VLOOKUP(E1140,SpeciesValidation!B:G,2,FALSE)),"")</f>
        <v/>
      </c>
      <c r="R1140" s="36" t="str">
        <f>IF(LEN(E1140&amp;"")&gt;0,IF(ISERROR(VLOOKUP(E1140,SpeciesLookup!B:G,4,FALSE)=TRUE),"",VLOOKUP(E1140,SpeciesLookup!B:G,4,FALSE)),"")</f>
        <v/>
      </c>
    </row>
    <row r="1141" spans="1:18" ht="13.2" x14ac:dyDescent="0.25">
      <c r="A1141" s="72"/>
      <c r="B1141" s="73"/>
      <c r="C1141" s="73"/>
      <c r="D1141" s="11"/>
      <c r="E1141" s="74"/>
      <c r="F1141" s="75"/>
      <c r="G1141" s="128" t="str">
        <f>IF(LEN(E1141&amp;"")&gt;0,IF(ISERROR(VLOOKUP(E1141,SpeciesLookup!B:G,6,FALSE)=TRUE),"",VLOOKUP(E1141,SpeciesLookup!B:G,6,FALSE)),"")</f>
        <v/>
      </c>
      <c r="H1141" s="128" t="str">
        <f>IF(LEN(E1141&amp;"")&gt;0,IF(ISERROR(VLOOKUP(E1141,SpeciesLookup!B:G,5,FALSE)=TRUE),"",VLOOKUP(E1141,SpeciesLookup!B:G,5,FALSE)),"")</f>
        <v/>
      </c>
      <c r="I1141" s="11"/>
      <c r="J1141" s="73"/>
      <c r="K1141" s="11"/>
      <c r="L1141" s="127" t="str">
        <f>TRIM(IF(ISERROR(VLOOKUP(R1141,SpeciesValidation!D:T,IF(ISNA(VLOOKUP(J1141,Validation!B$2:C$15,2,FALSE)),FALSE,VLOOKUP(J1141,Validation!B$2:C$15,2,FALSE)))),IF(LEN(E1141&amp;"")&gt;0,"",""),VLOOKUP(R1141,SpeciesValidation!D:T,VLOOKUP(J1141,Validation!B$2:C$15,2,FALSE),FALSE)) &amp; " " &amp; IF(ISERROR(IF(LEFT(J1141,1)="A",IF(IF(VLOOKUP(R1141,SpeciesValidation!D:W,20,FALSE)=FALSE,OR(TEXT(A1141,"MMDD")&lt;VLOOKUP(R1141,SpeciesValidation!D:W,18,FALSE),TEXT(A1141,"MMDD")&gt;VLOOKUP(R1141,SpeciesValidation!D:W,19,FALSE)),IF(TEXT(A1141,"MMDD")&lt;"0701",TEXT(A1141,"MMDD")&gt;VLOOKUP(R1141,SpeciesValidation!D:W,18,FALSE),TEXT(A1141,"MMDD")&lt;VLOOKUP(R1141,SpeciesValidation!D:W,19,FALSE))),"Date outside expected range for this species",""),"")),"",IF(LEFT(J1141,1)="A",IF(IF(VLOOKUP(R1141,SpeciesValidation!D:W,20,FALSE)=FALSE,OR(TEXT(A1141,"MMDD")&lt;VLOOKUP(R1141,SpeciesValidation!D:W,18,FALSE),TEXT(A1141,"MMDD")&gt;VLOOKUP(R1141,SpeciesValidation!D:W,19,FALSE)),IF(TEXT(A1141,"MMDD")&lt;"0701",TEXT(A1141,"MMDD")&gt;VLOOKUP(R1141,SpeciesValidation!D:W,18,FALSE),TEXT(A1141,"MMDD")&lt;VLOOKUP(R1141,SpeciesValidation!D:W,19,FALSE))),"Date outside expected range for this species",""),"")))</f>
        <v/>
      </c>
      <c r="M1141" s="127" t="str">
        <f>IF(LEN(E1141&amp;"")&gt;0,IF(ISERROR(VLOOKUP(R1141,SpeciesValidation!D:I,6,FALSE)),"",VLOOKUP(R1141,SpeciesValidation!D:I,6,FALSE)),"")</f>
        <v/>
      </c>
      <c r="Q1141" s="36" t="str">
        <f>IF(LEN(E1141&amp;"")&gt;0,IF(ISERROR(VLOOKUP(E1141,SpeciesValidation!B:G,2,FALSE)=TRUE),"",VLOOKUP(E1141,SpeciesValidation!B:G,2,FALSE)),"")</f>
        <v/>
      </c>
      <c r="R1141" s="36" t="str">
        <f>IF(LEN(E1141&amp;"")&gt;0,IF(ISERROR(VLOOKUP(E1141,SpeciesLookup!B:G,4,FALSE)=TRUE),"",VLOOKUP(E1141,SpeciesLookup!B:G,4,FALSE)),"")</f>
        <v/>
      </c>
    </row>
    <row r="1142" spans="1:18" ht="13.2" x14ac:dyDescent="0.25">
      <c r="A1142" s="72"/>
      <c r="B1142" s="73"/>
      <c r="C1142" s="73"/>
      <c r="D1142" s="11"/>
      <c r="E1142" s="74"/>
      <c r="F1142" s="75"/>
      <c r="G1142" s="128" t="str">
        <f>IF(LEN(E1142&amp;"")&gt;0,IF(ISERROR(VLOOKUP(E1142,SpeciesLookup!B:G,6,FALSE)=TRUE),"",VLOOKUP(E1142,SpeciesLookup!B:G,6,FALSE)),"")</f>
        <v/>
      </c>
      <c r="H1142" s="128" t="str">
        <f>IF(LEN(E1142&amp;"")&gt;0,IF(ISERROR(VLOOKUP(E1142,SpeciesLookup!B:G,5,FALSE)=TRUE),"",VLOOKUP(E1142,SpeciesLookup!B:G,5,FALSE)),"")</f>
        <v/>
      </c>
      <c r="I1142" s="11"/>
      <c r="J1142" s="73"/>
      <c r="K1142" s="11"/>
      <c r="L1142" s="127" t="str">
        <f>TRIM(IF(ISERROR(VLOOKUP(R1142,SpeciesValidation!D:T,IF(ISNA(VLOOKUP(J1142,Validation!B$2:C$15,2,FALSE)),FALSE,VLOOKUP(J1142,Validation!B$2:C$15,2,FALSE)))),IF(LEN(E1142&amp;"")&gt;0,"",""),VLOOKUP(R1142,SpeciesValidation!D:T,VLOOKUP(J1142,Validation!B$2:C$15,2,FALSE),FALSE)) &amp; " " &amp; IF(ISERROR(IF(LEFT(J1142,1)="A",IF(IF(VLOOKUP(R1142,SpeciesValidation!D:W,20,FALSE)=FALSE,OR(TEXT(A1142,"MMDD")&lt;VLOOKUP(R1142,SpeciesValidation!D:W,18,FALSE),TEXT(A1142,"MMDD")&gt;VLOOKUP(R1142,SpeciesValidation!D:W,19,FALSE)),IF(TEXT(A1142,"MMDD")&lt;"0701",TEXT(A1142,"MMDD")&gt;VLOOKUP(R1142,SpeciesValidation!D:W,18,FALSE),TEXT(A1142,"MMDD")&lt;VLOOKUP(R1142,SpeciesValidation!D:W,19,FALSE))),"Date outside expected range for this species",""),"")),"",IF(LEFT(J1142,1)="A",IF(IF(VLOOKUP(R1142,SpeciesValidation!D:W,20,FALSE)=FALSE,OR(TEXT(A1142,"MMDD")&lt;VLOOKUP(R1142,SpeciesValidation!D:W,18,FALSE),TEXT(A1142,"MMDD")&gt;VLOOKUP(R1142,SpeciesValidation!D:W,19,FALSE)),IF(TEXT(A1142,"MMDD")&lt;"0701",TEXT(A1142,"MMDD")&gt;VLOOKUP(R1142,SpeciesValidation!D:W,18,FALSE),TEXT(A1142,"MMDD")&lt;VLOOKUP(R1142,SpeciesValidation!D:W,19,FALSE))),"Date outside expected range for this species",""),"")))</f>
        <v/>
      </c>
      <c r="M1142" s="127" t="str">
        <f>IF(LEN(E1142&amp;"")&gt;0,IF(ISERROR(VLOOKUP(R1142,SpeciesValidation!D:I,6,FALSE)),"",VLOOKUP(R1142,SpeciesValidation!D:I,6,FALSE)),"")</f>
        <v/>
      </c>
      <c r="Q1142" s="36" t="str">
        <f>IF(LEN(E1142&amp;"")&gt;0,IF(ISERROR(VLOOKUP(E1142,SpeciesValidation!B:G,2,FALSE)=TRUE),"",VLOOKUP(E1142,SpeciesValidation!B:G,2,FALSE)),"")</f>
        <v/>
      </c>
      <c r="R1142" s="36" t="str">
        <f>IF(LEN(E1142&amp;"")&gt;0,IF(ISERROR(VLOOKUP(E1142,SpeciesLookup!B:G,4,FALSE)=TRUE),"",VLOOKUP(E1142,SpeciesLookup!B:G,4,FALSE)),"")</f>
        <v/>
      </c>
    </row>
    <row r="1143" spans="1:18" ht="13.2" x14ac:dyDescent="0.25">
      <c r="A1143" s="72"/>
      <c r="B1143" s="73"/>
      <c r="C1143" s="73"/>
      <c r="D1143" s="11"/>
      <c r="E1143" s="74"/>
      <c r="F1143" s="75"/>
      <c r="G1143" s="128" t="str">
        <f>IF(LEN(E1143&amp;"")&gt;0,IF(ISERROR(VLOOKUP(E1143,SpeciesLookup!B:G,6,FALSE)=TRUE),"",VLOOKUP(E1143,SpeciesLookup!B:G,6,FALSE)),"")</f>
        <v/>
      </c>
      <c r="H1143" s="128" t="str">
        <f>IF(LEN(E1143&amp;"")&gt;0,IF(ISERROR(VLOOKUP(E1143,SpeciesLookup!B:G,5,FALSE)=TRUE),"",VLOOKUP(E1143,SpeciesLookup!B:G,5,FALSE)),"")</f>
        <v/>
      </c>
      <c r="I1143" s="11"/>
      <c r="J1143" s="73"/>
      <c r="K1143" s="11"/>
      <c r="L1143" s="127" t="str">
        <f>TRIM(IF(ISERROR(VLOOKUP(R1143,SpeciesValidation!D:T,IF(ISNA(VLOOKUP(J1143,Validation!B$2:C$15,2,FALSE)),FALSE,VLOOKUP(J1143,Validation!B$2:C$15,2,FALSE)))),IF(LEN(E1143&amp;"")&gt;0,"",""),VLOOKUP(R1143,SpeciesValidation!D:T,VLOOKUP(J1143,Validation!B$2:C$15,2,FALSE),FALSE)) &amp; " " &amp; IF(ISERROR(IF(LEFT(J1143,1)="A",IF(IF(VLOOKUP(R1143,SpeciesValidation!D:W,20,FALSE)=FALSE,OR(TEXT(A1143,"MMDD")&lt;VLOOKUP(R1143,SpeciesValidation!D:W,18,FALSE),TEXT(A1143,"MMDD")&gt;VLOOKUP(R1143,SpeciesValidation!D:W,19,FALSE)),IF(TEXT(A1143,"MMDD")&lt;"0701",TEXT(A1143,"MMDD")&gt;VLOOKUP(R1143,SpeciesValidation!D:W,18,FALSE),TEXT(A1143,"MMDD")&lt;VLOOKUP(R1143,SpeciesValidation!D:W,19,FALSE))),"Date outside expected range for this species",""),"")),"",IF(LEFT(J1143,1)="A",IF(IF(VLOOKUP(R1143,SpeciesValidation!D:W,20,FALSE)=FALSE,OR(TEXT(A1143,"MMDD")&lt;VLOOKUP(R1143,SpeciesValidation!D:W,18,FALSE),TEXT(A1143,"MMDD")&gt;VLOOKUP(R1143,SpeciesValidation!D:W,19,FALSE)),IF(TEXT(A1143,"MMDD")&lt;"0701",TEXT(A1143,"MMDD")&gt;VLOOKUP(R1143,SpeciesValidation!D:W,18,FALSE),TEXT(A1143,"MMDD")&lt;VLOOKUP(R1143,SpeciesValidation!D:W,19,FALSE))),"Date outside expected range for this species",""),"")))</f>
        <v/>
      </c>
      <c r="M1143" s="127" t="str">
        <f>IF(LEN(E1143&amp;"")&gt;0,IF(ISERROR(VLOOKUP(R1143,SpeciesValidation!D:I,6,FALSE)),"",VLOOKUP(R1143,SpeciesValidation!D:I,6,FALSE)),"")</f>
        <v/>
      </c>
      <c r="Q1143" s="36" t="str">
        <f>IF(LEN(E1143&amp;"")&gt;0,IF(ISERROR(VLOOKUP(E1143,SpeciesValidation!B:G,2,FALSE)=TRUE),"",VLOOKUP(E1143,SpeciesValidation!B:G,2,FALSE)),"")</f>
        <v/>
      </c>
      <c r="R1143" s="36" t="str">
        <f>IF(LEN(E1143&amp;"")&gt;0,IF(ISERROR(VLOOKUP(E1143,SpeciesLookup!B:G,4,FALSE)=TRUE),"",VLOOKUP(E1143,SpeciesLookup!B:G,4,FALSE)),"")</f>
        <v/>
      </c>
    </row>
    <row r="1144" spans="1:18" ht="13.2" x14ac:dyDescent="0.25">
      <c r="A1144" s="72"/>
      <c r="B1144" s="73"/>
      <c r="C1144" s="73"/>
      <c r="D1144" s="11"/>
      <c r="E1144" s="74"/>
      <c r="F1144" s="75"/>
      <c r="G1144" s="128" t="str">
        <f>IF(LEN(E1144&amp;"")&gt;0,IF(ISERROR(VLOOKUP(E1144,SpeciesLookup!B:G,6,FALSE)=TRUE),"",VLOOKUP(E1144,SpeciesLookup!B:G,6,FALSE)),"")</f>
        <v/>
      </c>
      <c r="H1144" s="128" t="str">
        <f>IF(LEN(E1144&amp;"")&gt;0,IF(ISERROR(VLOOKUP(E1144,SpeciesLookup!B:G,5,FALSE)=TRUE),"",VLOOKUP(E1144,SpeciesLookup!B:G,5,FALSE)),"")</f>
        <v/>
      </c>
      <c r="I1144" s="11"/>
      <c r="J1144" s="73"/>
      <c r="K1144" s="11"/>
      <c r="L1144" s="127" t="str">
        <f>TRIM(IF(ISERROR(VLOOKUP(R1144,SpeciesValidation!D:T,IF(ISNA(VLOOKUP(J1144,Validation!B$2:C$15,2,FALSE)),FALSE,VLOOKUP(J1144,Validation!B$2:C$15,2,FALSE)))),IF(LEN(E1144&amp;"")&gt;0,"",""),VLOOKUP(R1144,SpeciesValidation!D:T,VLOOKUP(J1144,Validation!B$2:C$15,2,FALSE),FALSE)) &amp; " " &amp; IF(ISERROR(IF(LEFT(J1144,1)="A",IF(IF(VLOOKUP(R1144,SpeciesValidation!D:W,20,FALSE)=FALSE,OR(TEXT(A1144,"MMDD")&lt;VLOOKUP(R1144,SpeciesValidation!D:W,18,FALSE),TEXT(A1144,"MMDD")&gt;VLOOKUP(R1144,SpeciesValidation!D:W,19,FALSE)),IF(TEXT(A1144,"MMDD")&lt;"0701",TEXT(A1144,"MMDD")&gt;VLOOKUP(R1144,SpeciesValidation!D:W,18,FALSE),TEXT(A1144,"MMDD")&lt;VLOOKUP(R1144,SpeciesValidation!D:W,19,FALSE))),"Date outside expected range for this species",""),"")),"",IF(LEFT(J1144,1)="A",IF(IF(VLOOKUP(R1144,SpeciesValidation!D:W,20,FALSE)=FALSE,OR(TEXT(A1144,"MMDD")&lt;VLOOKUP(R1144,SpeciesValidation!D:W,18,FALSE),TEXT(A1144,"MMDD")&gt;VLOOKUP(R1144,SpeciesValidation!D:W,19,FALSE)),IF(TEXT(A1144,"MMDD")&lt;"0701",TEXT(A1144,"MMDD")&gt;VLOOKUP(R1144,SpeciesValidation!D:W,18,FALSE),TEXT(A1144,"MMDD")&lt;VLOOKUP(R1144,SpeciesValidation!D:W,19,FALSE))),"Date outside expected range for this species",""),"")))</f>
        <v/>
      </c>
      <c r="M1144" s="127" t="str">
        <f>IF(LEN(E1144&amp;"")&gt;0,IF(ISERROR(VLOOKUP(R1144,SpeciesValidation!D:I,6,FALSE)),"",VLOOKUP(R1144,SpeciesValidation!D:I,6,FALSE)),"")</f>
        <v/>
      </c>
      <c r="Q1144" s="36" t="str">
        <f>IF(LEN(E1144&amp;"")&gt;0,IF(ISERROR(VLOOKUP(E1144,SpeciesValidation!B:G,2,FALSE)=TRUE),"",VLOOKUP(E1144,SpeciesValidation!B:G,2,FALSE)),"")</f>
        <v/>
      </c>
      <c r="R1144" s="36" t="str">
        <f>IF(LEN(E1144&amp;"")&gt;0,IF(ISERROR(VLOOKUP(E1144,SpeciesLookup!B:G,4,FALSE)=TRUE),"",VLOOKUP(E1144,SpeciesLookup!B:G,4,FALSE)),"")</f>
        <v/>
      </c>
    </row>
    <row r="1145" spans="1:18" ht="13.2" x14ac:dyDescent="0.25">
      <c r="A1145" s="72"/>
      <c r="B1145" s="73"/>
      <c r="C1145" s="73"/>
      <c r="D1145" s="11"/>
      <c r="E1145" s="77"/>
      <c r="F1145" s="75"/>
      <c r="G1145" s="128" t="str">
        <f>IF(LEN(E1145&amp;"")&gt;0,IF(ISERROR(VLOOKUP(E1145,SpeciesLookup!B:G,6,FALSE)=TRUE),"",VLOOKUP(E1145,SpeciesLookup!B:G,6,FALSE)),"")</f>
        <v/>
      </c>
      <c r="H1145" s="128" t="str">
        <f>IF(LEN(E1145&amp;"")&gt;0,IF(ISERROR(VLOOKUP(E1145,SpeciesLookup!B:G,5,FALSE)=TRUE),"",VLOOKUP(E1145,SpeciesLookup!B:G,5,FALSE)),"")</f>
        <v/>
      </c>
      <c r="I1145" s="11"/>
      <c r="J1145" s="73"/>
      <c r="K1145" s="11"/>
      <c r="L1145" s="127" t="str">
        <f>TRIM(IF(ISERROR(VLOOKUP(R1145,SpeciesValidation!D:T,IF(ISNA(VLOOKUP(J1145,Validation!B$2:C$15,2,FALSE)),FALSE,VLOOKUP(J1145,Validation!B$2:C$15,2,FALSE)))),IF(LEN(E1145&amp;"")&gt;0,"",""),VLOOKUP(R1145,SpeciesValidation!D:T,VLOOKUP(J1145,Validation!B$2:C$15,2,FALSE),FALSE)) &amp; " " &amp; IF(ISERROR(IF(LEFT(J1145,1)="A",IF(IF(VLOOKUP(R1145,SpeciesValidation!D:W,20,FALSE)=FALSE,OR(TEXT(A1145,"MMDD")&lt;VLOOKUP(R1145,SpeciesValidation!D:W,18,FALSE),TEXT(A1145,"MMDD")&gt;VLOOKUP(R1145,SpeciesValidation!D:W,19,FALSE)),IF(TEXT(A1145,"MMDD")&lt;"0701",TEXT(A1145,"MMDD")&gt;VLOOKUP(R1145,SpeciesValidation!D:W,18,FALSE),TEXT(A1145,"MMDD")&lt;VLOOKUP(R1145,SpeciesValidation!D:W,19,FALSE))),"Date outside expected range for this species",""),"")),"",IF(LEFT(J1145,1)="A",IF(IF(VLOOKUP(R1145,SpeciesValidation!D:W,20,FALSE)=FALSE,OR(TEXT(A1145,"MMDD")&lt;VLOOKUP(R1145,SpeciesValidation!D:W,18,FALSE),TEXT(A1145,"MMDD")&gt;VLOOKUP(R1145,SpeciesValidation!D:W,19,FALSE)),IF(TEXT(A1145,"MMDD")&lt;"0701",TEXT(A1145,"MMDD")&gt;VLOOKUP(R1145,SpeciesValidation!D:W,18,FALSE),TEXT(A1145,"MMDD")&lt;VLOOKUP(R1145,SpeciesValidation!D:W,19,FALSE))),"Date outside expected range for this species",""),"")))</f>
        <v/>
      </c>
      <c r="M1145" s="127" t="str">
        <f>IF(LEN(E1145&amp;"")&gt;0,IF(ISERROR(VLOOKUP(R1145,SpeciesValidation!D:I,6,FALSE)),"",VLOOKUP(R1145,SpeciesValidation!D:I,6,FALSE)),"")</f>
        <v/>
      </c>
      <c r="Q1145" s="36" t="str">
        <f>IF(LEN(E1145&amp;"")&gt;0,IF(ISERROR(VLOOKUP(E1145,SpeciesValidation!B:G,2,FALSE)=TRUE),"",VLOOKUP(E1145,SpeciesValidation!B:G,2,FALSE)),"")</f>
        <v/>
      </c>
      <c r="R1145" s="36" t="str">
        <f>IF(LEN(E1145&amp;"")&gt;0,IF(ISERROR(VLOOKUP(E1145,SpeciesLookup!B:G,4,FALSE)=TRUE),"",VLOOKUP(E1145,SpeciesLookup!B:G,4,FALSE)),"")</f>
        <v/>
      </c>
    </row>
    <row r="1146" spans="1:18" ht="13.2" x14ac:dyDescent="0.25">
      <c r="A1146" s="72"/>
      <c r="B1146" s="73"/>
      <c r="C1146" s="73"/>
      <c r="D1146" s="11"/>
      <c r="E1146" s="74"/>
      <c r="F1146" s="75"/>
      <c r="G1146" s="128" t="str">
        <f>IF(LEN(E1146&amp;"")&gt;0,IF(ISERROR(VLOOKUP(E1146,SpeciesLookup!B:G,6,FALSE)=TRUE),"",VLOOKUP(E1146,SpeciesLookup!B:G,6,FALSE)),"")</f>
        <v/>
      </c>
      <c r="H1146" s="128" t="str">
        <f>IF(LEN(E1146&amp;"")&gt;0,IF(ISERROR(VLOOKUP(E1146,SpeciesLookup!B:G,5,FALSE)=TRUE),"",VLOOKUP(E1146,SpeciesLookup!B:G,5,FALSE)),"")</f>
        <v/>
      </c>
      <c r="I1146" s="11"/>
      <c r="J1146" s="73"/>
      <c r="K1146" s="11"/>
      <c r="L1146" s="127" t="str">
        <f>TRIM(IF(ISERROR(VLOOKUP(R1146,SpeciesValidation!D:T,IF(ISNA(VLOOKUP(J1146,Validation!B$2:C$15,2,FALSE)),FALSE,VLOOKUP(J1146,Validation!B$2:C$15,2,FALSE)))),IF(LEN(E1146&amp;"")&gt;0,"",""),VLOOKUP(R1146,SpeciesValidation!D:T,VLOOKUP(J1146,Validation!B$2:C$15,2,FALSE),FALSE)) &amp; " " &amp; IF(ISERROR(IF(LEFT(J1146,1)="A",IF(IF(VLOOKUP(R1146,SpeciesValidation!D:W,20,FALSE)=FALSE,OR(TEXT(A1146,"MMDD")&lt;VLOOKUP(R1146,SpeciesValidation!D:W,18,FALSE),TEXT(A1146,"MMDD")&gt;VLOOKUP(R1146,SpeciesValidation!D:W,19,FALSE)),IF(TEXT(A1146,"MMDD")&lt;"0701",TEXT(A1146,"MMDD")&gt;VLOOKUP(R1146,SpeciesValidation!D:W,18,FALSE),TEXT(A1146,"MMDD")&lt;VLOOKUP(R1146,SpeciesValidation!D:W,19,FALSE))),"Date outside expected range for this species",""),"")),"",IF(LEFT(J1146,1)="A",IF(IF(VLOOKUP(R1146,SpeciesValidation!D:W,20,FALSE)=FALSE,OR(TEXT(A1146,"MMDD")&lt;VLOOKUP(R1146,SpeciesValidation!D:W,18,FALSE),TEXT(A1146,"MMDD")&gt;VLOOKUP(R1146,SpeciesValidation!D:W,19,FALSE)),IF(TEXT(A1146,"MMDD")&lt;"0701",TEXT(A1146,"MMDD")&gt;VLOOKUP(R1146,SpeciesValidation!D:W,18,FALSE),TEXT(A1146,"MMDD")&lt;VLOOKUP(R1146,SpeciesValidation!D:W,19,FALSE))),"Date outside expected range for this species",""),"")))</f>
        <v/>
      </c>
      <c r="M1146" s="127" t="str">
        <f>IF(LEN(E1146&amp;"")&gt;0,IF(ISERROR(VLOOKUP(R1146,SpeciesValidation!D:I,6,FALSE)),"",VLOOKUP(R1146,SpeciesValidation!D:I,6,FALSE)),"")</f>
        <v/>
      </c>
      <c r="Q1146" s="36" t="str">
        <f>IF(LEN(E1146&amp;"")&gt;0,IF(ISERROR(VLOOKUP(E1146,SpeciesValidation!B:G,2,FALSE)=TRUE),"",VLOOKUP(E1146,SpeciesValidation!B:G,2,FALSE)),"")</f>
        <v/>
      </c>
      <c r="R1146" s="36" t="str">
        <f>IF(LEN(E1146&amp;"")&gt;0,IF(ISERROR(VLOOKUP(E1146,SpeciesLookup!B:G,4,FALSE)=TRUE),"",VLOOKUP(E1146,SpeciesLookup!B:G,4,FALSE)),"")</f>
        <v/>
      </c>
    </row>
    <row r="1147" spans="1:18" ht="13.2" x14ac:dyDescent="0.25">
      <c r="A1147" s="72"/>
      <c r="B1147" s="73"/>
      <c r="C1147" s="73"/>
      <c r="D1147" s="11"/>
      <c r="E1147" s="74"/>
      <c r="F1147" s="75"/>
      <c r="G1147" s="128" t="str">
        <f>IF(LEN(E1147&amp;"")&gt;0,IF(ISERROR(VLOOKUP(E1147,SpeciesLookup!B:G,6,FALSE)=TRUE),"",VLOOKUP(E1147,SpeciesLookup!B:G,6,FALSE)),"")</f>
        <v/>
      </c>
      <c r="H1147" s="128" t="str">
        <f>IF(LEN(E1147&amp;"")&gt;0,IF(ISERROR(VLOOKUP(E1147,SpeciesLookup!B:G,5,FALSE)=TRUE),"",VLOOKUP(E1147,SpeciesLookup!B:G,5,FALSE)),"")</f>
        <v/>
      </c>
      <c r="I1147" s="11"/>
      <c r="J1147" s="73"/>
      <c r="K1147" s="11"/>
      <c r="L1147" s="127" t="str">
        <f>TRIM(IF(ISERROR(VLOOKUP(R1147,SpeciesValidation!D:T,IF(ISNA(VLOOKUP(J1147,Validation!B$2:C$15,2,FALSE)),FALSE,VLOOKUP(J1147,Validation!B$2:C$15,2,FALSE)))),IF(LEN(E1147&amp;"")&gt;0,"",""),VLOOKUP(R1147,SpeciesValidation!D:T,VLOOKUP(J1147,Validation!B$2:C$15,2,FALSE),FALSE)) &amp; " " &amp; IF(ISERROR(IF(LEFT(J1147,1)="A",IF(IF(VLOOKUP(R1147,SpeciesValidation!D:W,20,FALSE)=FALSE,OR(TEXT(A1147,"MMDD")&lt;VLOOKUP(R1147,SpeciesValidation!D:W,18,FALSE),TEXT(A1147,"MMDD")&gt;VLOOKUP(R1147,SpeciesValidation!D:W,19,FALSE)),IF(TEXT(A1147,"MMDD")&lt;"0701",TEXT(A1147,"MMDD")&gt;VLOOKUP(R1147,SpeciesValidation!D:W,18,FALSE),TEXT(A1147,"MMDD")&lt;VLOOKUP(R1147,SpeciesValidation!D:W,19,FALSE))),"Date outside expected range for this species",""),"")),"",IF(LEFT(J1147,1)="A",IF(IF(VLOOKUP(R1147,SpeciesValidation!D:W,20,FALSE)=FALSE,OR(TEXT(A1147,"MMDD")&lt;VLOOKUP(R1147,SpeciesValidation!D:W,18,FALSE),TEXT(A1147,"MMDD")&gt;VLOOKUP(R1147,SpeciesValidation!D:W,19,FALSE)),IF(TEXT(A1147,"MMDD")&lt;"0701",TEXT(A1147,"MMDD")&gt;VLOOKUP(R1147,SpeciesValidation!D:W,18,FALSE),TEXT(A1147,"MMDD")&lt;VLOOKUP(R1147,SpeciesValidation!D:W,19,FALSE))),"Date outside expected range for this species",""),"")))</f>
        <v/>
      </c>
      <c r="M1147" s="127" t="str">
        <f>IF(LEN(E1147&amp;"")&gt;0,IF(ISERROR(VLOOKUP(R1147,SpeciesValidation!D:I,6,FALSE)),"",VLOOKUP(R1147,SpeciesValidation!D:I,6,FALSE)),"")</f>
        <v/>
      </c>
      <c r="Q1147" s="36" t="str">
        <f>IF(LEN(E1147&amp;"")&gt;0,IF(ISERROR(VLOOKUP(E1147,SpeciesValidation!B:G,2,FALSE)=TRUE),"",VLOOKUP(E1147,SpeciesValidation!B:G,2,FALSE)),"")</f>
        <v/>
      </c>
      <c r="R1147" s="36" t="str">
        <f>IF(LEN(E1147&amp;"")&gt;0,IF(ISERROR(VLOOKUP(E1147,SpeciesLookup!B:G,4,FALSE)=TRUE),"",VLOOKUP(E1147,SpeciesLookup!B:G,4,FALSE)),"")</f>
        <v/>
      </c>
    </row>
    <row r="1148" spans="1:18" ht="13.2" x14ac:dyDescent="0.25">
      <c r="A1148" s="72"/>
      <c r="B1148" s="73"/>
      <c r="C1148" s="73"/>
      <c r="D1148" s="11"/>
      <c r="E1148" s="74"/>
      <c r="F1148" s="75"/>
      <c r="G1148" s="128" t="str">
        <f>IF(LEN(E1148&amp;"")&gt;0,IF(ISERROR(VLOOKUP(E1148,SpeciesLookup!B:G,6,FALSE)=TRUE),"",VLOOKUP(E1148,SpeciesLookup!B:G,6,FALSE)),"")</f>
        <v/>
      </c>
      <c r="H1148" s="128" t="str">
        <f>IF(LEN(E1148&amp;"")&gt;0,IF(ISERROR(VLOOKUP(E1148,SpeciesLookup!B:G,5,FALSE)=TRUE),"",VLOOKUP(E1148,SpeciesLookup!B:G,5,FALSE)),"")</f>
        <v/>
      </c>
      <c r="I1148" s="11"/>
      <c r="J1148" s="73"/>
      <c r="K1148" s="11"/>
      <c r="L1148" s="127" t="str">
        <f>TRIM(IF(ISERROR(VLOOKUP(R1148,SpeciesValidation!D:T,IF(ISNA(VLOOKUP(J1148,Validation!B$2:C$15,2,FALSE)),FALSE,VLOOKUP(J1148,Validation!B$2:C$15,2,FALSE)))),IF(LEN(E1148&amp;"")&gt;0,"",""),VLOOKUP(R1148,SpeciesValidation!D:T,VLOOKUP(J1148,Validation!B$2:C$15,2,FALSE),FALSE)) &amp; " " &amp; IF(ISERROR(IF(LEFT(J1148,1)="A",IF(IF(VLOOKUP(R1148,SpeciesValidation!D:W,20,FALSE)=FALSE,OR(TEXT(A1148,"MMDD")&lt;VLOOKUP(R1148,SpeciesValidation!D:W,18,FALSE),TEXT(A1148,"MMDD")&gt;VLOOKUP(R1148,SpeciesValidation!D:W,19,FALSE)),IF(TEXT(A1148,"MMDD")&lt;"0701",TEXT(A1148,"MMDD")&gt;VLOOKUP(R1148,SpeciesValidation!D:W,18,FALSE),TEXT(A1148,"MMDD")&lt;VLOOKUP(R1148,SpeciesValidation!D:W,19,FALSE))),"Date outside expected range for this species",""),"")),"",IF(LEFT(J1148,1)="A",IF(IF(VLOOKUP(R1148,SpeciesValidation!D:W,20,FALSE)=FALSE,OR(TEXT(A1148,"MMDD")&lt;VLOOKUP(R1148,SpeciesValidation!D:W,18,FALSE),TEXT(A1148,"MMDD")&gt;VLOOKUP(R1148,SpeciesValidation!D:W,19,FALSE)),IF(TEXT(A1148,"MMDD")&lt;"0701",TEXT(A1148,"MMDD")&gt;VLOOKUP(R1148,SpeciesValidation!D:W,18,FALSE),TEXT(A1148,"MMDD")&lt;VLOOKUP(R1148,SpeciesValidation!D:W,19,FALSE))),"Date outside expected range for this species",""),"")))</f>
        <v/>
      </c>
      <c r="M1148" s="127" t="str">
        <f>IF(LEN(E1148&amp;"")&gt;0,IF(ISERROR(VLOOKUP(R1148,SpeciesValidation!D:I,6,FALSE)),"",VLOOKUP(R1148,SpeciesValidation!D:I,6,FALSE)),"")</f>
        <v/>
      </c>
      <c r="Q1148" s="36" t="str">
        <f>IF(LEN(E1148&amp;"")&gt;0,IF(ISERROR(VLOOKUP(E1148,SpeciesValidation!B:G,2,FALSE)=TRUE),"",VLOOKUP(E1148,SpeciesValidation!B:G,2,FALSE)),"")</f>
        <v/>
      </c>
      <c r="R1148" s="36" t="str">
        <f>IF(LEN(E1148&amp;"")&gt;0,IF(ISERROR(VLOOKUP(E1148,SpeciesLookup!B:G,4,FALSE)=TRUE),"",VLOOKUP(E1148,SpeciesLookup!B:G,4,FALSE)),"")</f>
        <v/>
      </c>
    </row>
    <row r="1149" spans="1:18" ht="13.2" x14ac:dyDescent="0.25">
      <c r="A1149" s="72"/>
      <c r="B1149" s="73"/>
      <c r="C1149" s="73"/>
      <c r="D1149" s="11"/>
      <c r="E1149" s="74"/>
      <c r="F1149" s="75"/>
      <c r="G1149" s="128" t="str">
        <f>IF(LEN(E1149&amp;"")&gt;0,IF(ISERROR(VLOOKUP(E1149,SpeciesLookup!B:G,6,FALSE)=TRUE),"",VLOOKUP(E1149,SpeciesLookup!B:G,6,FALSE)),"")</f>
        <v/>
      </c>
      <c r="H1149" s="128" t="str">
        <f>IF(LEN(E1149&amp;"")&gt;0,IF(ISERROR(VLOOKUP(E1149,SpeciesLookup!B:G,5,FALSE)=TRUE),"",VLOOKUP(E1149,SpeciesLookup!B:G,5,FALSE)),"")</f>
        <v/>
      </c>
      <c r="I1149" s="11"/>
      <c r="J1149" s="73"/>
      <c r="K1149" s="11"/>
      <c r="L1149" s="127" t="str">
        <f>TRIM(IF(ISERROR(VLOOKUP(R1149,SpeciesValidation!D:T,IF(ISNA(VLOOKUP(J1149,Validation!B$2:C$15,2,FALSE)),FALSE,VLOOKUP(J1149,Validation!B$2:C$15,2,FALSE)))),IF(LEN(E1149&amp;"")&gt;0,"",""),VLOOKUP(R1149,SpeciesValidation!D:T,VLOOKUP(J1149,Validation!B$2:C$15,2,FALSE),FALSE)) &amp; " " &amp; IF(ISERROR(IF(LEFT(J1149,1)="A",IF(IF(VLOOKUP(R1149,SpeciesValidation!D:W,20,FALSE)=FALSE,OR(TEXT(A1149,"MMDD")&lt;VLOOKUP(R1149,SpeciesValidation!D:W,18,FALSE),TEXT(A1149,"MMDD")&gt;VLOOKUP(R1149,SpeciesValidation!D:W,19,FALSE)),IF(TEXT(A1149,"MMDD")&lt;"0701",TEXT(A1149,"MMDD")&gt;VLOOKUP(R1149,SpeciesValidation!D:W,18,FALSE),TEXT(A1149,"MMDD")&lt;VLOOKUP(R1149,SpeciesValidation!D:W,19,FALSE))),"Date outside expected range for this species",""),"")),"",IF(LEFT(J1149,1)="A",IF(IF(VLOOKUP(R1149,SpeciesValidation!D:W,20,FALSE)=FALSE,OR(TEXT(A1149,"MMDD")&lt;VLOOKUP(R1149,SpeciesValidation!D:W,18,FALSE),TEXT(A1149,"MMDD")&gt;VLOOKUP(R1149,SpeciesValidation!D:W,19,FALSE)),IF(TEXT(A1149,"MMDD")&lt;"0701",TEXT(A1149,"MMDD")&gt;VLOOKUP(R1149,SpeciesValidation!D:W,18,FALSE),TEXT(A1149,"MMDD")&lt;VLOOKUP(R1149,SpeciesValidation!D:W,19,FALSE))),"Date outside expected range for this species",""),"")))</f>
        <v/>
      </c>
      <c r="M1149" s="127" t="str">
        <f>IF(LEN(E1149&amp;"")&gt;0,IF(ISERROR(VLOOKUP(R1149,SpeciesValidation!D:I,6,FALSE)),"",VLOOKUP(R1149,SpeciesValidation!D:I,6,FALSE)),"")</f>
        <v/>
      </c>
      <c r="Q1149" s="36" t="str">
        <f>IF(LEN(E1149&amp;"")&gt;0,IF(ISERROR(VLOOKUP(E1149,SpeciesValidation!B:G,2,FALSE)=TRUE),"",VLOOKUP(E1149,SpeciesValidation!B:G,2,FALSE)),"")</f>
        <v/>
      </c>
      <c r="R1149" s="36" t="str">
        <f>IF(LEN(E1149&amp;"")&gt;0,IF(ISERROR(VLOOKUP(E1149,SpeciesLookup!B:G,4,FALSE)=TRUE),"",VLOOKUP(E1149,SpeciesLookup!B:G,4,FALSE)),"")</f>
        <v/>
      </c>
    </row>
    <row r="1150" spans="1:18" ht="13.2" x14ac:dyDescent="0.25">
      <c r="A1150" s="72"/>
      <c r="B1150" s="73"/>
      <c r="C1150" s="73"/>
      <c r="D1150" s="11"/>
      <c r="E1150" s="74"/>
      <c r="F1150" s="75"/>
      <c r="G1150" s="128" t="str">
        <f>IF(LEN(E1150&amp;"")&gt;0,IF(ISERROR(VLOOKUP(E1150,SpeciesLookup!B:G,6,FALSE)=TRUE),"",VLOOKUP(E1150,SpeciesLookup!B:G,6,FALSE)),"")</f>
        <v/>
      </c>
      <c r="H1150" s="128" t="str">
        <f>IF(LEN(E1150&amp;"")&gt;0,IF(ISERROR(VLOOKUP(E1150,SpeciesLookup!B:G,5,FALSE)=TRUE),"",VLOOKUP(E1150,SpeciesLookup!B:G,5,FALSE)),"")</f>
        <v/>
      </c>
      <c r="I1150" s="11"/>
      <c r="J1150" s="73"/>
      <c r="K1150" s="11"/>
      <c r="L1150" s="127" t="str">
        <f>TRIM(IF(ISERROR(VLOOKUP(R1150,SpeciesValidation!D:T,IF(ISNA(VLOOKUP(J1150,Validation!B$2:C$15,2,FALSE)),FALSE,VLOOKUP(J1150,Validation!B$2:C$15,2,FALSE)))),IF(LEN(E1150&amp;"")&gt;0,"",""),VLOOKUP(R1150,SpeciesValidation!D:T,VLOOKUP(J1150,Validation!B$2:C$15,2,FALSE),FALSE)) &amp; " " &amp; IF(ISERROR(IF(LEFT(J1150,1)="A",IF(IF(VLOOKUP(R1150,SpeciesValidation!D:W,20,FALSE)=FALSE,OR(TEXT(A1150,"MMDD")&lt;VLOOKUP(R1150,SpeciesValidation!D:W,18,FALSE),TEXT(A1150,"MMDD")&gt;VLOOKUP(R1150,SpeciesValidation!D:W,19,FALSE)),IF(TEXT(A1150,"MMDD")&lt;"0701",TEXT(A1150,"MMDD")&gt;VLOOKUP(R1150,SpeciesValidation!D:W,18,FALSE),TEXT(A1150,"MMDD")&lt;VLOOKUP(R1150,SpeciesValidation!D:W,19,FALSE))),"Date outside expected range for this species",""),"")),"",IF(LEFT(J1150,1)="A",IF(IF(VLOOKUP(R1150,SpeciesValidation!D:W,20,FALSE)=FALSE,OR(TEXT(A1150,"MMDD")&lt;VLOOKUP(R1150,SpeciesValidation!D:W,18,FALSE),TEXT(A1150,"MMDD")&gt;VLOOKUP(R1150,SpeciesValidation!D:W,19,FALSE)),IF(TEXT(A1150,"MMDD")&lt;"0701",TEXT(A1150,"MMDD")&gt;VLOOKUP(R1150,SpeciesValidation!D:W,18,FALSE),TEXT(A1150,"MMDD")&lt;VLOOKUP(R1150,SpeciesValidation!D:W,19,FALSE))),"Date outside expected range for this species",""),"")))</f>
        <v/>
      </c>
      <c r="M1150" s="127" t="str">
        <f>IF(LEN(E1150&amp;"")&gt;0,IF(ISERROR(VLOOKUP(R1150,SpeciesValidation!D:I,6,FALSE)),"",VLOOKUP(R1150,SpeciesValidation!D:I,6,FALSE)),"")</f>
        <v/>
      </c>
      <c r="Q1150" s="36" t="str">
        <f>IF(LEN(E1150&amp;"")&gt;0,IF(ISERROR(VLOOKUP(E1150,SpeciesValidation!B:G,2,FALSE)=TRUE),"",VLOOKUP(E1150,SpeciesValidation!B:G,2,FALSE)),"")</f>
        <v/>
      </c>
      <c r="R1150" s="36" t="str">
        <f>IF(LEN(E1150&amp;"")&gt;0,IF(ISERROR(VLOOKUP(E1150,SpeciesLookup!B:G,4,FALSE)=TRUE),"",VLOOKUP(E1150,SpeciesLookup!B:G,4,FALSE)),"")</f>
        <v/>
      </c>
    </row>
    <row r="1151" spans="1:18" ht="13.2" x14ac:dyDescent="0.25">
      <c r="A1151" s="72"/>
      <c r="B1151" s="73"/>
      <c r="C1151" s="73"/>
      <c r="D1151" s="11"/>
      <c r="E1151" s="74"/>
      <c r="F1151" s="75"/>
      <c r="G1151" s="128" t="str">
        <f>IF(LEN(E1151&amp;"")&gt;0,IF(ISERROR(VLOOKUP(E1151,SpeciesLookup!B:G,6,FALSE)=TRUE),"",VLOOKUP(E1151,SpeciesLookup!B:G,6,FALSE)),"")</f>
        <v/>
      </c>
      <c r="H1151" s="128" t="str">
        <f>IF(LEN(E1151&amp;"")&gt;0,IF(ISERROR(VLOOKUP(E1151,SpeciesLookup!B:G,5,FALSE)=TRUE),"",VLOOKUP(E1151,SpeciesLookup!B:G,5,FALSE)),"")</f>
        <v/>
      </c>
      <c r="I1151" s="11"/>
      <c r="J1151" s="73"/>
      <c r="K1151" s="11"/>
      <c r="L1151" s="127" t="str">
        <f>TRIM(IF(ISERROR(VLOOKUP(R1151,SpeciesValidation!D:T,IF(ISNA(VLOOKUP(J1151,Validation!B$2:C$15,2,FALSE)),FALSE,VLOOKUP(J1151,Validation!B$2:C$15,2,FALSE)))),IF(LEN(E1151&amp;"")&gt;0,"",""),VLOOKUP(R1151,SpeciesValidation!D:T,VLOOKUP(J1151,Validation!B$2:C$15,2,FALSE),FALSE)) &amp; " " &amp; IF(ISERROR(IF(LEFT(J1151,1)="A",IF(IF(VLOOKUP(R1151,SpeciesValidation!D:W,20,FALSE)=FALSE,OR(TEXT(A1151,"MMDD")&lt;VLOOKUP(R1151,SpeciesValidation!D:W,18,FALSE),TEXT(A1151,"MMDD")&gt;VLOOKUP(R1151,SpeciesValidation!D:W,19,FALSE)),IF(TEXT(A1151,"MMDD")&lt;"0701",TEXT(A1151,"MMDD")&gt;VLOOKUP(R1151,SpeciesValidation!D:W,18,FALSE),TEXT(A1151,"MMDD")&lt;VLOOKUP(R1151,SpeciesValidation!D:W,19,FALSE))),"Date outside expected range for this species",""),"")),"",IF(LEFT(J1151,1)="A",IF(IF(VLOOKUP(R1151,SpeciesValidation!D:W,20,FALSE)=FALSE,OR(TEXT(A1151,"MMDD")&lt;VLOOKUP(R1151,SpeciesValidation!D:W,18,FALSE),TEXT(A1151,"MMDD")&gt;VLOOKUP(R1151,SpeciesValidation!D:W,19,FALSE)),IF(TEXT(A1151,"MMDD")&lt;"0701",TEXT(A1151,"MMDD")&gt;VLOOKUP(R1151,SpeciesValidation!D:W,18,FALSE),TEXT(A1151,"MMDD")&lt;VLOOKUP(R1151,SpeciesValidation!D:W,19,FALSE))),"Date outside expected range for this species",""),"")))</f>
        <v/>
      </c>
      <c r="M1151" s="127" t="str">
        <f>IF(LEN(E1151&amp;"")&gt;0,IF(ISERROR(VLOOKUP(R1151,SpeciesValidation!D:I,6,FALSE)),"",VLOOKUP(R1151,SpeciesValidation!D:I,6,FALSE)),"")</f>
        <v/>
      </c>
      <c r="Q1151" s="36" t="str">
        <f>IF(LEN(E1151&amp;"")&gt;0,IF(ISERROR(VLOOKUP(E1151,SpeciesValidation!B:G,2,FALSE)=TRUE),"",VLOOKUP(E1151,SpeciesValidation!B:G,2,FALSE)),"")</f>
        <v/>
      </c>
      <c r="R1151" s="36" t="str">
        <f>IF(LEN(E1151&amp;"")&gt;0,IF(ISERROR(VLOOKUP(E1151,SpeciesLookup!B:G,4,FALSE)=TRUE),"",VLOOKUP(E1151,SpeciesLookup!B:G,4,FALSE)),"")</f>
        <v/>
      </c>
    </row>
    <row r="1152" spans="1:18" ht="13.2" x14ac:dyDescent="0.25">
      <c r="A1152" s="72"/>
      <c r="B1152" s="73"/>
      <c r="C1152" s="73"/>
      <c r="D1152" s="11"/>
      <c r="E1152" s="74"/>
      <c r="F1152" s="75"/>
      <c r="G1152" s="128" t="str">
        <f>IF(LEN(E1152&amp;"")&gt;0,IF(ISERROR(VLOOKUP(E1152,SpeciesLookup!B:G,6,FALSE)=TRUE),"",VLOOKUP(E1152,SpeciesLookup!B:G,6,FALSE)),"")</f>
        <v/>
      </c>
      <c r="H1152" s="128" t="str">
        <f>IF(LEN(E1152&amp;"")&gt;0,IF(ISERROR(VLOOKUP(E1152,SpeciesLookup!B:G,5,FALSE)=TRUE),"",VLOOKUP(E1152,SpeciesLookup!B:G,5,FALSE)),"")</f>
        <v/>
      </c>
      <c r="I1152" s="11"/>
      <c r="J1152" s="73"/>
      <c r="K1152" s="11"/>
      <c r="L1152" s="127" t="str">
        <f>TRIM(IF(ISERROR(VLOOKUP(R1152,SpeciesValidation!D:T,IF(ISNA(VLOOKUP(J1152,Validation!B$2:C$15,2,FALSE)),FALSE,VLOOKUP(J1152,Validation!B$2:C$15,2,FALSE)))),IF(LEN(E1152&amp;"")&gt;0,"",""),VLOOKUP(R1152,SpeciesValidation!D:T,VLOOKUP(J1152,Validation!B$2:C$15,2,FALSE),FALSE)) &amp; " " &amp; IF(ISERROR(IF(LEFT(J1152,1)="A",IF(IF(VLOOKUP(R1152,SpeciesValidation!D:W,20,FALSE)=FALSE,OR(TEXT(A1152,"MMDD")&lt;VLOOKUP(R1152,SpeciesValidation!D:W,18,FALSE),TEXT(A1152,"MMDD")&gt;VLOOKUP(R1152,SpeciesValidation!D:W,19,FALSE)),IF(TEXT(A1152,"MMDD")&lt;"0701",TEXT(A1152,"MMDD")&gt;VLOOKUP(R1152,SpeciesValidation!D:W,18,FALSE),TEXT(A1152,"MMDD")&lt;VLOOKUP(R1152,SpeciesValidation!D:W,19,FALSE))),"Date outside expected range for this species",""),"")),"",IF(LEFT(J1152,1)="A",IF(IF(VLOOKUP(R1152,SpeciesValidation!D:W,20,FALSE)=FALSE,OR(TEXT(A1152,"MMDD")&lt;VLOOKUP(R1152,SpeciesValidation!D:W,18,FALSE),TEXT(A1152,"MMDD")&gt;VLOOKUP(R1152,SpeciesValidation!D:W,19,FALSE)),IF(TEXT(A1152,"MMDD")&lt;"0701",TEXT(A1152,"MMDD")&gt;VLOOKUP(R1152,SpeciesValidation!D:W,18,FALSE),TEXT(A1152,"MMDD")&lt;VLOOKUP(R1152,SpeciesValidation!D:W,19,FALSE))),"Date outside expected range for this species",""),"")))</f>
        <v/>
      </c>
      <c r="M1152" s="127" t="str">
        <f>IF(LEN(E1152&amp;"")&gt;0,IF(ISERROR(VLOOKUP(R1152,SpeciesValidation!D:I,6,FALSE)),"",VLOOKUP(R1152,SpeciesValidation!D:I,6,FALSE)),"")</f>
        <v/>
      </c>
      <c r="Q1152" s="36" t="str">
        <f>IF(LEN(E1152&amp;"")&gt;0,IF(ISERROR(VLOOKUP(E1152,SpeciesValidation!B:G,2,FALSE)=TRUE),"",VLOOKUP(E1152,SpeciesValidation!B:G,2,FALSE)),"")</f>
        <v/>
      </c>
      <c r="R1152" s="36" t="str">
        <f>IF(LEN(E1152&amp;"")&gt;0,IF(ISERROR(VLOOKUP(E1152,SpeciesLookup!B:G,4,FALSE)=TRUE),"",VLOOKUP(E1152,SpeciesLookup!B:G,4,FALSE)),"")</f>
        <v/>
      </c>
    </row>
    <row r="1153" spans="1:18" ht="13.2" x14ac:dyDescent="0.25">
      <c r="A1153" s="72"/>
      <c r="B1153" s="73"/>
      <c r="C1153" s="73"/>
      <c r="D1153" s="11"/>
      <c r="E1153" s="74"/>
      <c r="F1153" s="75"/>
      <c r="G1153" s="128" t="str">
        <f>IF(LEN(E1153&amp;"")&gt;0,IF(ISERROR(VLOOKUP(E1153,SpeciesLookup!B:G,6,FALSE)=TRUE),"",VLOOKUP(E1153,SpeciesLookup!B:G,6,FALSE)),"")</f>
        <v/>
      </c>
      <c r="H1153" s="128" t="str">
        <f>IF(LEN(E1153&amp;"")&gt;0,IF(ISERROR(VLOOKUP(E1153,SpeciesLookup!B:G,5,FALSE)=TRUE),"",VLOOKUP(E1153,SpeciesLookup!B:G,5,FALSE)),"")</f>
        <v/>
      </c>
      <c r="I1153" s="11"/>
      <c r="J1153" s="73"/>
      <c r="K1153" s="11"/>
      <c r="L1153" s="127" t="str">
        <f>TRIM(IF(ISERROR(VLOOKUP(R1153,SpeciesValidation!D:T,IF(ISNA(VLOOKUP(J1153,Validation!B$2:C$15,2,FALSE)),FALSE,VLOOKUP(J1153,Validation!B$2:C$15,2,FALSE)))),IF(LEN(E1153&amp;"")&gt;0,"",""),VLOOKUP(R1153,SpeciesValidation!D:T,VLOOKUP(J1153,Validation!B$2:C$15,2,FALSE),FALSE)) &amp; " " &amp; IF(ISERROR(IF(LEFT(J1153,1)="A",IF(IF(VLOOKUP(R1153,SpeciesValidation!D:W,20,FALSE)=FALSE,OR(TEXT(A1153,"MMDD")&lt;VLOOKUP(R1153,SpeciesValidation!D:W,18,FALSE),TEXT(A1153,"MMDD")&gt;VLOOKUP(R1153,SpeciesValidation!D:W,19,FALSE)),IF(TEXT(A1153,"MMDD")&lt;"0701",TEXT(A1153,"MMDD")&gt;VLOOKUP(R1153,SpeciesValidation!D:W,18,FALSE),TEXT(A1153,"MMDD")&lt;VLOOKUP(R1153,SpeciesValidation!D:W,19,FALSE))),"Date outside expected range for this species",""),"")),"",IF(LEFT(J1153,1)="A",IF(IF(VLOOKUP(R1153,SpeciesValidation!D:W,20,FALSE)=FALSE,OR(TEXT(A1153,"MMDD")&lt;VLOOKUP(R1153,SpeciesValidation!D:W,18,FALSE),TEXT(A1153,"MMDD")&gt;VLOOKUP(R1153,SpeciesValidation!D:W,19,FALSE)),IF(TEXT(A1153,"MMDD")&lt;"0701",TEXT(A1153,"MMDD")&gt;VLOOKUP(R1153,SpeciesValidation!D:W,18,FALSE),TEXT(A1153,"MMDD")&lt;VLOOKUP(R1153,SpeciesValidation!D:W,19,FALSE))),"Date outside expected range for this species",""),"")))</f>
        <v/>
      </c>
      <c r="M1153" s="127" t="str">
        <f>IF(LEN(E1153&amp;"")&gt;0,IF(ISERROR(VLOOKUP(R1153,SpeciesValidation!D:I,6,FALSE)),"",VLOOKUP(R1153,SpeciesValidation!D:I,6,FALSE)),"")</f>
        <v/>
      </c>
      <c r="Q1153" s="36" t="str">
        <f>IF(LEN(E1153&amp;"")&gt;0,IF(ISERROR(VLOOKUP(E1153,SpeciesValidation!B:G,2,FALSE)=TRUE),"",VLOOKUP(E1153,SpeciesValidation!B:G,2,FALSE)),"")</f>
        <v/>
      </c>
      <c r="R1153" s="36" t="str">
        <f>IF(LEN(E1153&amp;"")&gt;0,IF(ISERROR(VLOOKUP(E1153,SpeciesLookup!B:G,4,FALSE)=TRUE),"",VLOOKUP(E1153,SpeciesLookup!B:G,4,FALSE)),"")</f>
        <v/>
      </c>
    </row>
    <row r="1154" spans="1:18" ht="13.2" x14ac:dyDescent="0.25">
      <c r="A1154" s="72"/>
      <c r="B1154" s="73"/>
      <c r="C1154" s="73"/>
      <c r="D1154" s="11"/>
      <c r="E1154" s="74"/>
      <c r="F1154" s="75"/>
      <c r="G1154" s="128" t="str">
        <f>IF(LEN(E1154&amp;"")&gt;0,IF(ISERROR(VLOOKUP(E1154,SpeciesLookup!B:G,6,FALSE)=TRUE),"",VLOOKUP(E1154,SpeciesLookup!B:G,6,FALSE)),"")</f>
        <v/>
      </c>
      <c r="H1154" s="128" t="str">
        <f>IF(LEN(E1154&amp;"")&gt;0,IF(ISERROR(VLOOKUP(E1154,SpeciesLookup!B:G,5,FALSE)=TRUE),"",VLOOKUP(E1154,SpeciesLookup!B:G,5,FALSE)),"")</f>
        <v/>
      </c>
      <c r="I1154" s="11"/>
      <c r="J1154" s="73"/>
      <c r="K1154" s="11"/>
      <c r="L1154" s="127" t="str">
        <f>TRIM(IF(ISERROR(VLOOKUP(R1154,SpeciesValidation!D:T,IF(ISNA(VLOOKUP(J1154,Validation!B$2:C$15,2,FALSE)),FALSE,VLOOKUP(J1154,Validation!B$2:C$15,2,FALSE)))),IF(LEN(E1154&amp;"")&gt;0,"",""),VLOOKUP(R1154,SpeciesValidation!D:T,VLOOKUP(J1154,Validation!B$2:C$15,2,FALSE),FALSE)) &amp; " " &amp; IF(ISERROR(IF(LEFT(J1154,1)="A",IF(IF(VLOOKUP(R1154,SpeciesValidation!D:W,20,FALSE)=FALSE,OR(TEXT(A1154,"MMDD")&lt;VLOOKUP(R1154,SpeciesValidation!D:W,18,FALSE),TEXT(A1154,"MMDD")&gt;VLOOKUP(R1154,SpeciesValidation!D:W,19,FALSE)),IF(TEXT(A1154,"MMDD")&lt;"0701",TEXT(A1154,"MMDD")&gt;VLOOKUP(R1154,SpeciesValidation!D:W,18,FALSE),TEXT(A1154,"MMDD")&lt;VLOOKUP(R1154,SpeciesValidation!D:W,19,FALSE))),"Date outside expected range for this species",""),"")),"",IF(LEFT(J1154,1)="A",IF(IF(VLOOKUP(R1154,SpeciesValidation!D:W,20,FALSE)=FALSE,OR(TEXT(A1154,"MMDD")&lt;VLOOKUP(R1154,SpeciesValidation!D:W,18,FALSE),TEXT(A1154,"MMDD")&gt;VLOOKUP(R1154,SpeciesValidation!D:W,19,FALSE)),IF(TEXT(A1154,"MMDD")&lt;"0701",TEXT(A1154,"MMDD")&gt;VLOOKUP(R1154,SpeciesValidation!D:W,18,FALSE),TEXT(A1154,"MMDD")&lt;VLOOKUP(R1154,SpeciesValidation!D:W,19,FALSE))),"Date outside expected range for this species",""),"")))</f>
        <v/>
      </c>
      <c r="M1154" s="127" t="str">
        <f>IF(LEN(E1154&amp;"")&gt;0,IF(ISERROR(VLOOKUP(R1154,SpeciesValidation!D:I,6,FALSE)),"",VLOOKUP(R1154,SpeciesValidation!D:I,6,FALSE)),"")</f>
        <v/>
      </c>
      <c r="Q1154" s="36" t="str">
        <f>IF(LEN(E1154&amp;"")&gt;0,IF(ISERROR(VLOOKUP(E1154,SpeciesValidation!B:G,2,FALSE)=TRUE),"",VLOOKUP(E1154,SpeciesValidation!B:G,2,FALSE)),"")</f>
        <v/>
      </c>
      <c r="R1154" s="36" t="str">
        <f>IF(LEN(E1154&amp;"")&gt;0,IF(ISERROR(VLOOKUP(E1154,SpeciesLookup!B:G,4,FALSE)=TRUE),"",VLOOKUP(E1154,SpeciesLookup!B:G,4,FALSE)),"")</f>
        <v/>
      </c>
    </row>
    <row r="1155" spans="1:18" ht="13.2" x14ac:dyDescent="0.25">
      <c r="A1155" s="72"/>
      <c r="B1155" s="73"/>
      <c r="C1155" s="73"/>
      <c r="D1155" s="11"/>
      <c r="E1155" s="74"/>
      <c r="F1155" s="75"/>
      <c r="G1155" s="128" t="str">
        <f>IF(LEN(E1155&amp;"")&gt;0,IF(ISERROR(VLOOKUP(E1155,SpeciesLookup!B:G,6,FALSE)=TRUE),"",VLOOKUP(E1155,SpeciesLookup!B:G,6,FALSE)),"")</f>
        <v/>
      </c>
      <c r="H1155" s="128" t="str">
        <f>IF(LEN(E1155&amp;"")&gt;0,IF(ISERROR(VLOOKUP(E1155,SpeciesLookup!B:G,5,FALSE)=TRUE),"",VLOOKUP(E1155,SpeciesLookup!B:G,5,FALSE)),"")</f>
        <v/>
      </c>
      <c r="I1155" s="11"/>
      <c r="J1155" s="73"/>
      <c r="K1155" s="11"/>
      <c r="L1155" s="127" t="str">
        <f>TRIM(IF(ISERROR(VLOOKUP(R1155,SpeciesValidation!D:T,IF(ISNA(VLOOKUP(J1155,Validation!B$2:C$15,2,FALSE)),FALSE,VLOOKUP(J1155,Validation!B$2:C$15,2,FALSE)))),IF(LEN(E1155&amp;"")&gt;0,"",""),VLOOKUP(R1155,SpeciesValidation!D:T,VLOOKUP(J1155,Validation!B$2:C$15,2,FALSE),FALSE)) &amp; " " &amp; IF(ISERROR(IF(LEFT(J1155,1)="A",IF(IF(VLOOKUP(R1155,SpeciesValidation!D:W,20,FALSE)=FALSE,OR(TEXT(A1155,"MMDD")&lt;VLOOKUP(R1155,SpeciesValidation!D:W,18,FALSE),TEXT(A1155,"MMDD")&gt;VLOOKUP(R1155,SpeciesValidation!D:W,19,FALSE)),IF(TEXT(A1155,"MMDD")&lt;"0701",TEXT(A1155,"MMDD")&gt;VLOOKUP(R1155,SpeciesValidation!D:W,18,FALSE),TEXT(A1155,"MMDD")&lt;VLOOKUP(R1155,SpeciesValidation!D:W,19,FALSE))),"Date outside expected range for this species",""),"")),"",IF(LEFT(J1155,1)="A",IF(IF(VLOOKUP(R1155,SpeciesValidation!D:W,20,FALSE)=FALSE,OR(TEXT(A1155,"MMDD")&lt;VLOOKUP(R1155,SpeciesValidation!D:W,18,FALSE),TEXT(A1155,"MMDD")&gt;VLOOKUP(R1155,SpeciesValidation!D:W,19,FALSE)),IF(TEXT(A1155,"MMDD")&lt;"0701",TEXT(A1155,"MMDD")&gt;VLOOKUP(R1155,SpeciesValidation!D:W,18,FALSE),TEXT(A1155,"MMDD")&lt;VLOOKUP(R1155,SpeciesValidation!D:W,19,FALSE))),"Date outside expected range for this species",""),"")))</f>
        <v/>
      </c>
      <c r="M1155" s="127" t="str">
        <f>IF(LEN(E1155&amp;"")&gt;0,IF(ISERROR(VLOOKUP(R1155,SpeciesValidation!D:I,6,FALSE)),"",VLOOKUP(R1155,SpeciesValidation!D:I,6,FALSE)),"")</f>
        <v/>
      </c>
      <c r="Q1155" s="36" t="str">
        <f>IF(LEN(E1155&amp;"")&gt;0,IF(ISERROR(VLOOKUP(E1155,SpeciesValidation!B:G,2,FALSE)=TRUE),"",VLOOKUP(E1155,SpeciesValidation!B:G,2,FALSE)),"")</f>
        <v/>
      </c>
      <c r="R1155" s="36" t="str">
        <f>IF(LEN(E1155&amp;"")&gt;0,IF(ISERROR(VLOOKUP(E1155,SpeciesLookup!B:G,4,FALSE)=TRUE),"",VLOOKUP(E1155,SpeciesLookup!B:G,4,FALSE)),"")</f>
        <v/>
      </c>
    </row>
    <row r="1156" spans="1:18" ht="13.2" x14ac:dyDescent="0.25">
      <c r="A1156" s="72"/>
      <c r="B1156" s="73"/>
      <c r="C1156" s="73"/>
      <c r="D1156" s="11"/>
      <c r="E1156" s="74"/>
      <c r="F1156" s="75"/>
      <c r="G1156" s="128" t="str">
        <f>IF(LEN(E1156&amp;"")&gt;0,IF(ISERROR(VLOOKUP(E1156,SpeciesLookup!B:G,6,FALSE)=TRUE),"",VLOOKUP(E1156,SpeciesLookup!B:G,6,FALSE)),"")</f>
        <v/>
      </c>
      <c r="H1156" s="128" t="str">
        <f>IF(LEN(E1156&amp;"")&gt;0,IF(ISERROR(VLOOKUP(E1156,SpeciesLookup!B:G,5,FALSE)=TRUE),"",VLOOKUP(E1156,SpeciesLookup!B:G,5,FALSE)),"")</f>
        <v/>
      </c>
      <c r="I1156" s="11"/>
      <c r="J1156" s="73"/>
      <c r="K1156" s="11"/>
      <c r="L1156" s="127" t="str">
        <f>TRIM(IF(ISERROR(VLOOKUP(R1156,SpeciesValidation!D:T,IF(ISNA(VLOOKUP(J1156,Validation!B$2:C$15,2,FALSE)),FALSE,VLOOKUP(J1156,Validation!B$2:C$15,2,FALSE)))),IF(LEN(E1156&amp;"")&gt;0,"",""),VLOOKUP(R1156,SpeciesValidation!D:T,VLOOKUP(J1156,Validation!B$2:C$15,2,FALSE),FALSE)) &amp; " " &amp; IF(ISERROR(IF(LEFT(J1156,1)="A",IF(IF(VLOOKUP(R1156,SpeciesValidation!D:W,20,FALSE)=FALSE,OR(TEXT(A1156,"MMDD")&lt;VLOOKUP(R1156,SpeciesValidation!D:W,18,FALSE),TEXT(A1156,"MMDD")&gt;VLOOKUP(R1156,SpeciesValidation!D:W,19,FALSE)),IF(TEXT(A1156,"MMDD")&lt;"0701",TEXT(A1156,"MMDD")&gt;VLOOKUP(R1156,SpeciesValidation!D:W,18,FALSE),TEXT(A1156,"MMDD")&lt;VLOOKUP(R1156,SpeciesValidation!D:W,19,FALSE))),"Date outside expected range for this species",""),"")),"",IF(LEFT(J1156,1)="A",IF(IF(VLOOKUP(R1156,SpeciesValidation!D:W,20,FALSE)=FALSE,OR(TEXT(A1156,"MMDD")&lt;VLOOKUP(R1156,SpeciesValidation!D:W,18,FALSE),TEXT(A1156,"MMDD")&gt;VLOOKUP(R1156,SpeciesValidation!D:W,19,FALSE)),IF(TEXT(A1156,"MMDD")&lt;"0701",TEXT(A1156,"MMDD")&gt;VLOOKUP(R1156,SpeciesValidation!D:W,18,FALSE),TEXT(A1156,"MMDD")&lt;VLOOKUP(R1156,SpeciesValidation!D:W,19,FALSE))),"Date outside expected range for this species",""),"")))</f>
        <v/>
      </c>
      <c r="M1156" s="127" t="str">
        <f>IF(LEN(E1156&amp;"")&gt;0,IF(ISERROR(VLOOKUP(R1156,SpeciesValidation!D:I,6,FALSE)),"",VLOOKUP(R1156,SpeciesValidation!D:I,6,FALSE)),"")</f>
        <v/>
      </c>
      <c r="Q1156" s="36" t="str">
        <f>IF(LEN(E1156&amp;"")&gt;0,IF(ISERROR(VLOOKUP(E1156,SpeciesValidation!B:G,2,FALSE)=TRUE),"",VLOOKUP(E1156,SpeciesValidation!B:G,2,FALSE)),"")</f>
        <v/>
      </c>
      <c r="R1156" s="36" t="str">
        <f>IF(LEN(E1156&amp;"")&gt;0,IF(ISERROR(VLOOKUP(E1156,SpeciesLookup!B:G,4,FALSE)=TRUE),"",VLOOKUP(E1156,SpeciesLookup!B:G,4,FALSE)),"")</f>
        <v/>
      </c>
    </row>
    <row r="1157" spans="1:18" ht="13.2" x14ac:dyDescent="0.25">
      <c r="A1157" s="72"/>
      <c r="B1157" s="73"/>
      <c r="C1157" s="73"/>
      <c r="D1157" s="11"/>
      <c r="E1157" s="74"/>
      <c r="F1157" s="75"/>
      <c r="G1157" s="128" t="str">
        <f>IF(LEN(E1157&amp;"")&gt;0,IF(ISERROR(VLOOKUP(E1157,SpeciesLookup!B:G,6,FALSE)=TRUE),"",VLOOKUP(E1157,SpeciesLookup!B:G,6,FALSE)),"")</f>
        <v/>
      </c>
      <c r="H1157" s="128" t="str">
        <f>IF(LEN(E1157&amp;"")&gt;0,IF(ISERROR(VLOOKUP(E1157,SpeciesLookup!B:G,5,FALSE)=TRUE),"",VLOOKUP(E1157,SpeciesLookup!B:G,5,FALSE)),"")</f>
        <v/>
      </c>
      <c r="I1157" s="11"/>
      <c r="J1157" s="73"/>
      <c r="K1157" s="11"/>
      <c r="L1157" s="127" t="str">
        <f>TRIM(IF(ISERROR(VLOOKUP(R1157,SpeciesValidation!D:T,IF(ISNA(VLOOKUP(J1157,Validation!B$2:C$15,2,FALSE)),FALSE,VLOOKUP(J1157,Validation!B$2:C$15,2,FALSE)))),IF(LEN(E1157&amp;"")&gt;0,"",""),VLOOKUP(R1157,SpeciesValidation!D:T,VLOOKUP(J1157,Validation!B$2:C$15,2,FALSE),FALSE)) &amp; " " &amp; IF(ISERROR(IF(LEFT(J1157,1)="A",IF(IF(VLOOKUP(R1157,SpeciesValidation!D:W,20,FALSE)=FALSE,OR(TEXT(A1157,"MMDD")&lt;VLOOKUP(R1157,SpeciesValidation!D:W,18,FALSE),TEXT(A1157,"MMDD")&gt;VLOOKUP(R1157,SpeciesValidation!D:W,19,FALSE)),IF(TEXT(A1157,"MMDD")&lt;"0701",TEXT(A1157,"MMDD")&gt;VLOOKUP(R1157,SpeciesValidation!D:W,18,FALSE),TEXT(A1157,"MMDD")&lt;VLOOKUP(R1157,SpeciesValidation!D:W,19,FALSE))),"Date outside expected range for this species",""),"")),"",IF(LEFT(J1157,1)="A",IF(IF(VLOOKUP(R1157,SpeciesValidation!D:W,20,FALSE)=FALSE,OR(TEXT(A1157,"MMDD")&lt;VLOOKUP(R1157,SpeciesValidation!D:W,18,FALSE),TEXT(A1157,"MMDD")&gt;VLOOKUP(R1157,SpeciesValidation!D:W,19,FALSE)),IF(TEXT(A1157,"MMDD")&lt;"0701",TEXT(A1157,"MMDD")&gt;VLOOKUP(R1157,SpeciesValidation!D:W,18,FALSE),TEXT(A1157,"MMDD")&lt;VLOOKUP(R1157,SpeciesValidation!D:W,19,FALSE))),"Date outside expected range for this species",""),"")))</f>
        <v/>
      </c>
      <c r="M1157" s="127" t="str">
        <f>IF(LEN(E1157&amp;"")&gt;0,IF(ISERROR(VLOOKUP(R1157,SpeciesValidation!D:I,6,FALSE)),"",VLOOKUP(R1157,SpeciesValidation!D:I,6,FALSE)),"")</f>
        <v/>
      </c>
      <c r="Q1157" s="36" t="str">
        <f>IF(LEN(E1157&amp;"")&gt;0,IF(ISERROR(VLOOKUP(E1157,SpeciesValidation!B:G,2,FALSE)=TRUE),"",VLOOKUP(E1157,SpeciesValidation!B:G,2,FALSE)),"")</f>
        <v/>
      </c>
      <c r="R1157" s="36" t="str">
        <f>IF(LEN(E1157&amp;"")&gt;0,IF(ISERROR(VLOOKUP(E1157,SpeciesLookup!B:G,4,FALSE)=TRUE),"",VLOOKUP(E1157,SpeciesLookup!B:G,4,FALSE)),"")</f>
        <v/>
      </c>
    </row>
    <row r="1158" spans="1:18" ht="13.2" x14ac:dyDescent="0.25">
      <c r="A1158" s="72"/>
      <c r="B1158" s="73"/>
      <c r="C1158" s="73"/>
      <c r="D1158" s="11"/>
      <c r="E1158" s="74"/>
      <c r="F1158" s="75"/>
      <c r="G1158" s="128" t="str">
        <f>IF(LEN(E1158&amp;"")&gt;0,IF(ISERROR(VLOOKUP(E1158,SpeciesLookup!B:G,6,FALSE)=TRUE),"",VLOOKUP(E1158,SpeciesLookup!B:G,6,FALSE)),"")</f>
        <v/>
      </c>
      <c r="H1158" s="128" t="str">
        <f>IF(LEN(E1158&amp;"")&gt;0,IF(ISERROR(VLOOKUP(E1158,SpeciesLookup!B:G,5,FALSE)=TRUE),"",VLOOKUP(E1158,SpeciesLookup!B:G,5,FALSE)),"")</f>
        <v/>
      </c>
      <c r="I1158" s="11"/>
      <c r="J1158" s="73"/>
      <c r="K1158" s="11"/>
      <c r="L1158" s="127" t="str">
        <f>TRIM(IF(ISERROR(VLOOKUP(R1158,SpeciesValidation!D:T,IF(ISNA(VLOOKUP(J1158,Validation!B$2:C$15,2,FALSE)),FALSE,VLOOKUP(J1158,Validation!B$2:C$15,2,FALSE)))),IF(LEN(E1158&amp;"")&gt;0,"",""),VLOOKUP(R1158,SpeciesValidation!D:T,VLOOKUP(J1158,Validation!B$2:C$15,2,FALSE),FALSE)) &amp; " " &amp; IF(ISERROR(IF(LEFT(J1158,1)="A",IF(IF(VLOOKUP(R1158,SpeciesValidation!D:W,20,FALSE)=FALSE,OR(TEXT(A1158,"MMDD")&lt;VLOOKUP(R1158,SpeciesValidation!D:W,18,FALSE),TEXT(A1158,"MMDD")&gt;VLOOKUP(R1158,SpeciesValidation!D:W,19,FALSE)),IF(TEXT(A1158,"MMDD")&lt;"0701",TEXT(A1158,"MMDD")&gt;VLOOKUP(R1158,SpeciesValidation!D:W,18,FALSE),TEXT(A1158,"MMDD")&lt;VLOOKUP(R1158,SpeciesValidation!D:W,19,FALSE))),"Date outside expected range for this species",""),"")),"",IF(LEFT(J1158,1)="A",IF(IF(VLOOKUP(R1158,SpeciesValidation!D:W,20,FALSE)=FALSE,OR(TEXT(A1158,"MMDD")&lt;VLOOKUP(R1158,SpeciesValidation!D:W,18,FALSE),TEXT(A1158,"MMDD")&gt;VLOOKUP(R1158,SpeciesValidation!D:W,19,FALSE)),IF(TEXT(A1158,"MMDD")&lt;"0701",TEXT(A1158,"MMDD")&gt;VLOOKUP(R1158,SpeciesValidation!D:W,18,FALSE),TEXT(A1158,"MMDD")&lt;VLOOKUP(R1158,SpeciesValidation!D:W,19,FALSE))),"Date outside expected range for this species",""),"")))</f>
        <v/>
      </c>
      <c r="M1158" s="127" t="str">
        <f>IF(LEN(E1158&amp;"")&gt;0,IF(ISERROR(VLOOKUP(R1158,SpeciesValidation!D:I,6,FALSE)),"",VLOOKUP(R1158,SpeciesValidation!D:I,6,FALSE)),"")</f>
        <v/>
      </c>
      <c r="Q1158" s="36" t="str">
        <f>IF(LEN(E1158&amp;"")&gt;0,IF(ISERROR(VLOOKUP(E1158,SpeciesValidation!B:G,2,FALSE)=TRUE),"",VLOOKUP(E1158,SpeciesValidation!B:G,2,FALSE)),"")</f>
        <v/>
      </c>
      <c r="R1158" s="36" t="str">
        <f>IF(LEN(E1158&amp;"")&gt;0,IF(ISERROR(VLOOKUP(E1158,SpeciesLookup!B:G,4,FALSE)=TRUE),"",VLOOKUP(E1158,SpeciesLookup!B:G,4,FALSE)),"")</f>
        <v/>
      </c>
    </row>
    <row r="1159" spans="1:18" ht="13.2" x14ac:dyDescent="0.25">
      <c r="A1159" s="72"/>
      <c r="B1159" s="73"/>
      <c r="C1159" s="73"/>
      <c r="D1159" s="11"/>
      <c r="E1159" s="74"/>
      <c r="F1159" s="75"/>
      <c r="G1159" s="128" t="str">
        <f>IF(LEN(E1159&amp;"")&gt;0,IF(ISERROR(VLOOKUP(E1159,SpeciesLookup!B:G,6,FALSE)=TRUE),"",VLOOKUP(E1159,SpeciesLookup!B:G,6,FALSE)),"")</f>
        <v/>
      </c>
      <c r="H1159" s="128" t="str">
        <f>IF(LEN(E1159&amp;"")&gt;0,IF(ISERROR(VLOOKUP(E1159,SpeciesLookup!B:G,5,FALSE)=TRUE),"",VLOOKUP(E1159,SpeciesLookup!B:G,5,FALSE)),"")</f>
        <v/>
      </c>
      <c r="I1159" s="11"/>
      <c r="J1159" s="73"/>
      <c r="K1159" s="11"/>
      <c r="L1159" s="127" t="str">
        <f>TRIM(IF(ISERROR(VLOOKUP(R1159,SpeciesValidation!D:T,IF(ISNA(VLOOKUP(J1159,Validation!B$2:C$15,2,FALSE)),FALSE,VLOOKUP(J1159,Validation!B$2:C$15,2,FALSE)))),IF(LEN(E1159&amp;"")&gt;0,"",""),VLOOKUP(R1159,SpeciesValidation!D:T,VLOOKUP(J1159,Validation!B$2:C$15,2,FALSE),FALSE)) &amp; " " &amp; IF(ISERROR(IF(LEFT(J1159,1)="A",IF(IF(VLOOKUP(R1159,SpeciesValidation!D:W,20,FALSE)=FALSE,OR(TEXT(A1159,"MMDD")&lt;VLOOKUP(R1159,SpeciesValidation!D:W,18,FALSE),TEXT(A1159,"MMDD")&gt;VLOOKUP(R1159,SpeciesValidation!D:W,19,FALSE)),IF(TEXT(A1159,"MMDD")&lt;"0701",TEXT(A1159,"MMDD")&gt;VLOOKUP(R1159,SpeciesValidation!D:W,18,FALSE),TEXT(A1159,"MMDD")&lt;VLOOKUP(R1159,SpeciesValidation!D:W,19,FALSE))),"Date outside expected range for this species",""),"")),"",IF(LEFT(J1159,1)="A",IF(IF(VLOOKUP(R1159,SpeciesValidation!D:W,20,FALSE)=FALSE,OR(TEXT(A1159,"MMDD")&lt;VLOOKUP(R1159,SpeciesValidation!D:W,18,FALSE),TEXT(A1159,"MMDD")&gt;VLOOKUP(R1159,SpeciesValidation!D:W,19,FALSE)),IF(TEXT(A1159,"MMDD")&lt;"0701",TEXT(A1159,"MMDD")&gt;VLOOKUP(R1159,SpeciesValidation!D:W,18,FALSE),TEXT(A1159,"MMDD")&lt;VLOOKUP(R1159,SpeciesValidation!D:W,19,FALSE))),"Date outside expected range for this species",""),"")))</f>
        <v/>
      </c>
      <c r="M1159" s="127" t="str">
        <f>IF(LEN(E1159&amp;"")&gt;0,IF(ISERROR(VLOOKUP(R1159,SpeciesValidation!D:I,6,FALSE)),"",VLOOKUP(R1159,SpeciesValidation!D:I,6,FALSE)),"")</f>
        <v/>
      </c>
      <c r="Q1159" s="36" t="str">
        <f>IF(LEN(E1159&amp;"")&gt;0,IF(ISERROR(VLOOKUP(E1159,SpeciesValidation!B:G,2,FALSE)=TRUE),"",VLOOKUP(E1159,SpeciesValidation!B:G,2,FALSE)),"")</f>
        <v/>
      </c>
      <c r="R1159" s="36" t="str">
        <f>IF(LEN(E1159&amp;"")&gt;0,IF(ISERROR(VLOOKUP(E1159,SpeciesLookup!B:G,4,FALSE)=TRUE),"",VLOOKUP(E1159,SpeciesLookup!B:G,4,FALSE)),"")</f>
        <v/>
      </c>
    </row>
    <row r="1160" spans="1:18" ht="13.2" x14ac:dyDescent="0.25">
      <c r="A1160" s="72"/>
      <c r="B1160" s="73"/>
      <c r="C1160" s="73"/>
      <c r="D1160" s="11"/>
      <c r="E1160" s="74"/>
      <c r="F1160" s="75"/>
      <c r="G1160" s="128" t="str">
        <f>IF(LEN(E1160&amp;"")&gt;0,IF(ISERROR(VLOOKUP(E1160,SpeciesLookup!B:G,6,FALSE)=TRUE),"",VLOOKUP(E1160,SpeciesLookup!B:G,6,FALSE)),"")</f>
        <v/>
      </c>
      <c r="H1160" s="128" t="str">
        <f>IF(LEN(E1160&amp;"")&gt;0,IF(ISERROR(VLOOKUP(E1160,SpeciesLookup!B:G,5,FALSE)=TRUE),"",VLOOKUP(E1160,SpeciesLookup!B:G,5,FALSE)),"")</f>
        <v/>
      </c>
      <c r="I1160" s="11"/>
      <c r="J1160" s="73"/>
      <c r="K1160" s="11"/>
      <c r="L1160" s="127" t="str">
        <f>TRIM(IF(ISERROR(VLOOKUP(R1160,SpeciesValidation!D:T,IF(ISNA(VLOOKUP(J1160,Validation!B$2:C$15,2,FALSE)),FALSE,VLOOKUP(J1160,Validation!B$2:C$15,2,FALSE)))),IF(LEN(E1160&amp;"")&gt;0,"",""),VLOOKUP(R1160,SpeciesValidation!D:T,VLOOKUP(J1160,Validation!B$2:C$15,2,FALSE),FALSE)) &amp; " " &amp; IF(ISERROR(IF(LEFT(J1160,1)="A",IF(IF(VLOOKUP(R1160,SpeciesValidation!D:W,20,FALSE)=FALSE,OR(TEXT(A1160,"MMDD")&lt;VLOOKUP(R1160,SpeciesValidation!D:W,18,FALSE),TEXT(A1160,"MMDD")&gt;VLOOKUP(R1160,SpeciesValidation!D:W,19,FALSE)),IF(TEXT(A1160,"MMDD")&lt;"0701",TEXT(A1160,"MMDD")&gt;VLOOKUP(R1160,SpeciesValidation!D:W,18,FALSE),TEXT(A1160,"MMDD")&lt;VLOOKUP(R1160,SpeciesValidation!D:W,19,FALSE))),"Date outside expected range for this species",""),"")),"",IF(LEFT(J1160,1)="A",IF(IF(VLOOKUP(R1160,SpeciesValidation!D:W,20,FALSE)=FALSE,OR(TEXT(A1160,"MMDD")&lt;VLOOKUP(R1160,SpeciesValidation!D:W,18,FALSE),TEXT(A1160,"MMDD")&gt;VLOOKUP(R1160,SpeciesValidation!D:W,19,FALSE)),IF(TEXT(A1160,"MMDD")&lt;"0701",TEXT(A1160,"MMDD")&gt;VLOOKUP(R1160,SpeciesValidation!D:W,18,FALSE),TEXT(A1160,"MMDD")&lt;VLOOKUP(R1160,SpeciesValidation!D:W,19,FALSE))),"Date outside expected range for this species",""),"")))</f>
        <v/>
      </c>
      <c r="M1160" s="127" t="str">
        <f>IF(LEN(E1160&amp;"")&gt;0,IF(ISERROR(VLOOKUP(R1160,SpeciesValidation!D:I,6,FALSE)),"",VLOOKUP(R1160,SpeciesValidation!D:I,6,FALSE)),"")</f>
        <v/>
      </c>
      <c r="Q1160" s="36" t="str">
        <f>IF(LEN(E1160&amp;"")&gt;0,IF(ISERROR(VLOOKUP(E1160,SpeciesValidation!B:G,2,FALSE)=TRUE),"",VLOOKUP(E1160,SpeciesValidation!B:G,2,FALSE)),"")</f>
        <v/>
      </c>
      <c r="R1160" s="36" t="str">
        <f>IF(LEN(E1160&amp;"")&gt;0,IF(ISERROR(VLOOKUP(E1160,SpeciesLookup!B:G,4,FALSE)=TRUE),"",VLOOKUP(E1160,SpeciesLookup!B:G,4,FALSE)),"")</f>
        <v/>
      </c>
    </row>
    <row r="1161" spans="1:18" ht="13.2" x14ac:dyDescent="0.25">
      <c r="A1161" s="72"/>
      <c r="B1161" s="73"/>
      <c r="C1161" s="73"/>
      <c r="D1161" s="11"/>
      <c r="E1161" s="74"/>
      <c r="F1161" s="75"/>
      <c r="G1161" s="128" t="str">
        <f>IF(LEN(E1161&amp;"")&gt;0,IF(ISERROR(VLOOKUP(E1161,SpeciesLookup!B:G,6,FALSE)=TRUE),"",VLOOKUP(E1161,SpeciesLookup!B:G,6,FALSE)),"")</f>
        <v/>
      </c>
      <c r="H1161" s="128" t="str">
        <f>IF(LEN(E1161&amp;"")&gt;0,IF(ISERROR(VLOOKUP(E1161,SpeciesLookup!B:G,5,FALSE)=TRUE),"",VLOOKUP(E1161,SpeciesLookup!B:G,5,FALSE)),"")</f>
        <v/>
      </c>
      <c r="I1161" s="11"/>
      <c r="J1161" s="73"/>
      <c r="K1161" s="11"/>
      <c r="L1161" s="127" t="str">
        <f>TRIM(IF(ISERROR(VLOOKUP(R1161,SpeciesValidation!D:T,IF(ISNA(VLOOKUP(J1161,Validation!B$2:C$15,2,FALSE)),FALSE,VLOOKUP(J1161,Validation!B$2:C$15,2,FALSE)))),IF(LEN(E1161&amp;"")&gt;0,"",""),VLOOKUP(R1161,SpeciesValidation!D:T,VLOOKUP(J1161,Validation!B$2:C$15,2,FALSE),FALSE)) &amp; " " &amp; IF(ISERROR(IF(LEFT(J1161,1)="A",IF(IF(VLOOKUP(R1161,SpeciesValidation!D:W,20,FALSE)=FALSE,OR(TEXT(A1161,"MMDD")&lt;VLOOKUP(R1161,SpeciesValidation!D:W,18,FALSE),TEXT(A1161,"MMDD")&gt;VLOOKUP(R1161,SpeciesValidation!D:W,19,FALSE)),IF(TEXT(A1161,"MMDD")&lt;"0701",TEXT(A1161,"MMDD")&gt;VLOOKUP(R1161,SpeciesValidation!D:W,18,FALSE),TEXT(A1161,"MMDD")&lt;VLOOKUP(R1161,SpeciesValidation!D:W,19,FALSE))),"Date outside expected range for this species",""),"")),"",IF(LEFT(J1161,1)="A",IF(IF(VLOOKUP(R1161,SpeciesValidation!D:W,20,FALSE)=FALSE,OR(TEXT(A1161,"MMDD")&lt;VLOOKUP(R1161,SpeciesValidation!D:W,18,FALSE),TEXT(A1161,"MMDD")&gt;VLOOKUP(R1161,SpeciesValidation!D:W,19,FALSE)),IF(TEXT(A1161,"MMDD")&lt;"0701",TEXT(A1161,"MMDD")&gt;VLOOKUP(R1161,SpeciesValidation!D:W,18,FALSE),TEXT(A1161,"MMDD")&lt;VLOOKUP(R1161,SpeciesValidation!D:W,19,FALSE))),"Date outside expected range for this species",""),"")))</f>
        <v/>
      </c>
      <c r="M1161" s="127" t="str">
        <f>IF(LEN(E1161&amp;"")&gt;0,IF(ISERROR(VLOOKUP(R1161,SpeciesValidation!D:I,6,FALSE)),"",VLOOKUP(R1161,SpeciesValidation!D:I,6,FALSE)),"")</f>
        <v/>
      </c>
      <c r="Q1161" s="36" t="str">
        <f>IF(LEN(E1161&amp;"")&gt;0,IF(ISERROR(VLOOKUP(E1161,SpeciesValidation!B:G,2,FALSE)=TRUE),"",VLOOKUP(E1161,SpeciesValidation!B:G,2,FALSE)),"")</f>
        <v/>
      </c>
      <c r="R1161" s="36" t="str">
        <f>IF(LEN(E1161&amp;"")&gt;0,IF(ISERROR(VLOOKUP(E1161,SpeciesLookup!B:G,4,FALSE)=TRUE),"",VLOOKUP(E1161,SpeciesLookup!B:G,4,FALSE)),"")</f>
        <v/>
      </c>
    </row>
    <row r="1162" spans="1:18" ht="13.2" x14ac:dyDescent="0.25">
      <c r="A1162" s="72"/>
      <c r="B1162" s="73"/>
      <c r="C1162" s="73"/>
      <c r="D1162" s="11"/>
      <c r="E1162" s="74"/>
      <c r="F1162" s="75"/>
      <c r="G1162" s="128" t="str">
        <f>IF(LEN(E1162&amp;"")&gt;0,IF(ISERROR(VLOOKUP(E1162,SpeciesLookup!B:G,6,FALSE)=TRUE),"",VLOOKUP(E1162,SpeciesLookup!B:G,6,FALSE)),"")</f>
        <v/>
      </c>
      <c r="H1162" s="128" t="str">
        <f>IF(LEN(E1162&amp;"")&gt;0,IF(ISERROR(VLOOKUP(E1162,SpeciesLookup!B:G,5,FALSE)=TRUE),"",VLOOKUP(E1162,SpeciesLookup!B:G,5,FALSE)),"")</f>
        <v/>
      </c>
      <c r="I1162" s="11"/>
      <c r="J1162" s="73"/>
      <c r="K1162" s="11"/>
      <c r="L1162" s="127" t="str">
        <f>TRIM(IF(ISERROR(VLOOKUP(R1162,SpeciesValidation!D:T,IF(ISNA(VLOOKUP(J1162,Validation!B$2:C$15,2,FALSE)),FALSE,VLOOKUP(J1162,Validation!B$2:C$15,2,FALSE)))),IF(LEN(E1162&amp;"")&gt;0,"",""),VLOOKUP(R1162,SpeciesValidation!D:T,VLOOKUP(J1162,Validation!B$2:C$15,2,FALSE),FALSE)) &amp; " " &amp; IF(ISERROR(IF(LEFT(J1162,1)="A",IF(IF(VLOOKUP(R1162,SpeciesValidation!D:W,20,FALSE)=FALSE,OR(TEXT(A1162,"MMDD")&lt;VLOOKUP(R1162,SpeciesValidation!D:W,18,FALSE),TEXT(A1162,"MMDD")&gt;VLOOKUP(R1162,SpeciesValidation!D:W,19,FALSE)),IF(TEXT(A1162,"MMDD")&lt;"0701",TEXT(A1162,"MMDD")&gt;VLOOKUP(R1162,SpeciesValidation!D:W,18,FALSE),TEXT(A1162,"MMDD")&lt;VLOOKUP(R1162,SpeciesValidation!D:W,19,FALSE))),"Date outside expected range for this species",""),"")),"",IF(LEFT(J1162,1)="A",IF(IF(VLOOKUP(R1162,SpeciesValidation!D:W,20,FALSE)=FALSE,OR(TEXT(A1162,"MMDD")&lt;VLOOKUP(R1162,SpeciesValidation!D:W,18,FALSE),TEXT(A1162,"MMDD")&gt;VLOOKUP(R1162,SpeciesValidation!D:W,19,FALSE)),IF(TEXT(A1162,"MMDD")&lt;"0701",TEXT(A1162,"MMDD")&gt;VLOOKUP(R1162,SpeciesValidation!D:W,18,FALSE),TEXT(A1162,"MMDD")&lt;VLOOKUP(R1162,SpeciesValidation!D:W,19,FALSE))),"Date outside expected range for this species",""),"")))</f>
        <v/>
      </c>
      <c r="M1162" s="127" t="str">
        <f>IF(LEN(E1162&amp;"")&gt;0,IF(ISERROR(VLOOKUP(R1162,SpeciesValidation!D:I,6,FALSE)),"",VLOOKUP(R1162,SpeciesValidation!D:I,6,FALSE)),"")</f>
        <v/>
      </c>
      <c r="Q1162" s="36" t="str">
        <f>IF(LEN(E1162&amp;"")&gt;0,IF(ISERROR(VLOOKUP(E1162,SpeciesValidation!B:G,2,FALSE)=TRUE),"",VLOOKUP(E1162,SpeciesValidation!B:G,2,FALSE)),"")</f>
        <v/>
      </c>
      <c r="R1162" s="36" t="str">
        <f>IF(LEN(E1162&amp;"")&gt;0,IF(ISERROR(VLOOKUP(E1162,SpeciesLookup!B:G,4,FALSE)=TRUE),"",VLOOKUP(E1162,SpeciesLookup!B:G,4,FALSE)),"")</f>
        <v/>
      </c>
    </row>
    <row r="1163" spans="1:18" ht="13.2" x14ac:dyDescent="0.25">
      <c r="A1163" s="72"/>
      <c r="B1163" s="73"/>
      <c r="C1163" s="73"/>
      <c r="D1163" s="11"/>
      <c r="E1163" s="74"/>
      <c r="F1163" s="75"/>
      <c r="G1163" s="128" t="str">
        <f>IF(LEN(E1163&amp;"")&gt;0,IF(ISERROR(VLOOKUP(E1163,SpeciesLookup!B:G,6,FALSE)=TRUE),"",VLOOKUP(E1163,SpeciesLookup!B:G,6,FALSE)),"")</f>
        <v/>
      </c>
      <c r="H1163" s="128" t="str">
        <f>IF(LEN(E1163&amp;"")&gt;0,IF(ISERROR(VLOOKUP(E1163,SpeciesLookup!B:G,5,FALSE)=TRUE),"",VLOOKUP(E1163,SpeciesLookup!B:G,5,FALSE)),"")</f>
        <v/>
      </c>
      <c r="I1163" s="11"/>
      <c r="J1163" s="73"/>
      <c r="K1163" s="11"/>
      <c r="L1163" s="127" t="str">
        <f>TRIM(IF(ISERROR(VLOOKUP(R1163,SpeciesValidation!D:T,IF(ISNA(VLOOKUP(J1163,Validation!B$2:C$15,2,FALSE)),FALSE,VLOOKUP(J1163,Validation!B$2:C$15,2,FALSE)))),IF(LEN(E1163&amp;"")&gt;0,"",""),VLOOKUP(R1163,SpeciesValidation!D:T,VLOOKUP(J1163,Validation!B$2:C$15,2,FALSE),FALSE)) &amp; " " &amp; IF(ISERROR(IF(LEFT(J1163,1)="A",IF(IF(VLOOKUP(R1163,SpeciesValidation!D:W,20,FALSE)=FALSE,OR(TEXT(A1163,"MMDD")&lt;VLOOKUP(R1163,SpeciesValidation!D:W,18,FALSE),TEXT(A1163,"MMDD")&gt;VLOOKUP(R1163,SpeciesValidation!D:W,19,FALSE)),IF(TEXT(A1163,"MMDD")&lt;"0701",TEXT(A1163,"MMDD")&gt;VLOOKUP(R1163,SpeciesValidation!D:W,18,FALSE),TEXT(A1163,"MMDD")&lt;VLOOKUP(R1163,SpeciesValidation!D:W,19,FALSE))),"Date outside expected range for this species",""),"")),"",IF(LEFT(J1163,1)="A",IF(IF(VLOOKUP(R1163,SpeciesValidation!D:W,20,FALSE)=FALSE,OR(TEXT(A1163,"MMDD")&lt;VLOOKUP(R1163,SpeciesValidation!D:W,18,FALSE),TEXT(A1163,"MMDD")&gt;VLOOKUP(R1163,SpeciesValidation!D:W,19,FALSE)),IF(TEXT(A1163,"MMDD")&lt;"0701",TEXT(A1163,"MMDD")&gt;VLOOKUP(R1163,SpeciesValidation!D:W,18,FALSE),TEXT(A1163,"MMDD")&lt;VLOOKUP(R1163,SpeciesValidation!D:W,19,FALSE))),"Date outside expected range for this species",""),"")))</f>
        <v/>
      </c>
      <c r="M1163" s="127" t="str">
        <f>IF(LEN(E1163&amp;"")&gt;0,IF(ISERROR(VLOOKUP(R1163,SpeciesValidation!D:I,6,FALSE)),"",VLOOKUP(R1163,SpeciesValidation!D:I,6,FALSE)),"")</f>
        <v/>
      </c>
      <c r="Q1163" s="36" t="str">
        <f>IF(LEN(E1163&amp;"")&gt;0,IF(ISERROR(VLOOKUP(E1163,SpeciesValidation!B:G,2,FALSE)=TRUE),"",VLOOKUP(E1163,SpeciesValidation!B:G,2,FALSE)),"")</f>
        <v/>
      </c>
      <c r="R1163" s="36" t="str">
        <f>IF(LEN(E1163&amp;"")&gt;0,IF(ISERROR(VLOOKUP(E1163,SpeciesLookup!B:G,4,FALSE)=TRUE),"",VLOOKUP(E1163,SpeciesLookup!B:G,4,FALSE)),"")</f>
        <v/>
      </c>
    </row>
    <row r="1164" spans="1:18" ht="13.2" x14ac:dyDescent="0.25">
      <c r="A1164" s="72"/>
      <c r="B1164" s="73"/>
      <c r="C1164" s="73"/>
      <c r="D1164" s="11"/>
      <c r="E1164" s="74"/>
      <c r="F1164" s="75"/>
      <c r="G1164" s="128" t="str">
        <f>IF(LEN(E1164&amp;"")&gt;0,IF(ISERROR(VLOOKUP(E1164,SpeciesLookup!B:G,6,FALSE)=TRUE),"",VLOOKUP(E1164,SpeciesLookup!B:G,6,FALSE)),"")</f>
        <v/>
      </c>
      <c r="H1164" s="128" t="str">
        <f>IF(LEN(E1164&amp;"")&gt;0,IF(ISERROR(VLOOKUP(E1164,SpeciesLookup!B:G,5,FALSE)=TRUE),"",VLOOKUP(E1164,SpeciesLookup!B:G,5,FALSE)),"")</f>
        <v/>
      </c>
      <c r="I1164" s="11"/>
      <c r="J1164" s="73"/>
      <c r="K1164" s="11"/>
      <c r="L1164" s="127" t="str">
        <f>TRIM(IF(ISERROR(VLOOKUP(R1164,SpeciesValidation!D:T,IF(ISNA(VLOOKUP(J1164,Validation!B$2:C$15,2,FALSE)),FALSE,VLOOKUP(J1164,Validation!B$2:C$15,2,FALSE)))),IF(LEN(E1164&amp;"")&gt;0,"",""),VLOOKUP(R1164,SpeciesValidation!D:T,VLOOKUP(J1164,Validation!B$2:C$15,2,FALSE),FALSE)) &amp; " " &amp; IF(ISERROR(IF(LEFT(J1164,1)="A",IF(IF(VLOOKUP(R1164,SpeciesValidation!D:W,20,FALSE)=FALSE,OR(TEXT(A1164,"MMDD")&lt;VLOOKUP(R1164,SpeciesValidation!D:W,18,FALSE),TEXT(A1164,"MMDD")&gt;VLOOKUP(R1164,SpeciesValidation!D:W,19,FALSE)),IF(TEXT(A1164,"MMDD")&lt;"0701",TEXT(A1164,"MMDD")&gt;VLOOKUP(R1164,SpeciesValidation!D:W,18,FALSE),TEXT(A1164,"MMDD")&lt;VLOOKUP(R1164,SpeciesValidation!D:W,19,FALSE))),"Date outside expected range for this species",""),"")),"",IF(LEFT(J1164,1)="A",IF(IF(VLOOKUP(R1164,SpeciesValidation!D:W,20,FALSE)=FALSE,OR(TEXT(A1164,"MMDD")&lt;VLOOKUP(R1164,SpeciesValidation!D:W,18,FALSE),TEXT(A1164,"MMDD")&gt;VLOOKUP(R1164,SpeciesValidation!D:W,19,FALSE)),IF(TEXT(A1164,"MMDD")&lt;"0701",TEXT(A1164,"MMDD")&gt;VLOOKUP(R1164,SpeciesValidation!D:W,18,FALSE),TEXT(A1164,"MMDD")&lt;VLOOKUP(R1164,SpeciesValidation!D:W,19,FALSE))),"Date outside expected range for this species",""),"")))</f>
        <v/>
      </c>
      <c r="M1164" s="127" t="str">
        <f>IF(LEN(E1164&amp;"")&gt;0,IF(ISERROR(VLOOKUP(R1164,SpeciesValidation!D:I,6,FALSE)),"",VLOOKUP(R1164,SpeciesValidation!D:I,6,FALSE)),"")</f>
        <v/>
      </c>
      <c r="Q1164" s="36" t="str">
        <f>IF(LEN(E1164&amp;"")&gt;0,IF(ISERROR(VLOOKUP(E1164,SpeciesValidation!B:G,2,FALSE)=TRUE),"",VLOOKUP(E1164,SpeciesValidation!B:G,2,FALSE)),"")</f>
        <v/>
      </c>
      <c r="R1164" s="36" t="str">
        <f>IF(LEN(E1164&amp;"")&gt;0,IF(ISERROR(VLOOKUP(E1164,SpeciesLookup!B:G,4,FALSE)=TRUE),"",VLOOKUP(E1164,SpeciesLookup!B:G,4,FALSE)),"")</f>
        <v/>
      </c>
    </row>
    <row r="1165" spans="1:18" ht="13.2" x14ac:dyDescent="0.25">
      <c r="A1165" s="72"/>
      <c r="B1165" s="73"/>
      <c r="C1165" s="73"/>
      <c r="D1165" s="11"/>
      <c r="E1165" s="74"/>
      <c r="F1165" s="75"/>
      <c r="G1165" s="128" t="str">
        <f>IF(LEN(E1165&amp;"")&gt;0,IF(ISERROR(VLOOKUP(E1165,SpeciesLookup!B:G,6,FALSE)=TRUE),"",VLOOKUP(E1165,SpeciesLookup!B:G,6,FALSE)),"")</f>
        <v/>
      </c>
      <c r="H1165" s="128" t="str">
        <f>IF(LEN(E1165&amp;"")&gt;0,IF(ISERROR(VLOOKUP(E1165,SpeciesLookup!B:G,5,FALSE)=TRUE),"",VLOOKUP(E1165,SpeciesLookup!B:G,5,FALSE)),"")</f>
        <v/>
      </c>
      <c r="I1165" s="11"/>
      <c r="J1165" s="73"/>
      <c r="K1165" s="11"/>
      <c r="L1165" s="127" t="str">
        <f>TRIM(IF(ISERROR(VLOOKUP(R1165,SpeciesValidation!D:T,IF(ISNA(VLOOKUP(J1165,Validation!B$2:C$15,2,FALSE)),FALSE,VLOOKUP(J1165,Validation!B$2:C$15,2,FALSE)))),IF(LEN(E1165&amp;"")&gt;0,"",""),VLOOKUP(R1165,SpeciesValidation!D:T,VLOOKUP(J1165,Validation!B$2:C$15,2,FALSE),FALSE)) &amp; " " &amp; IF(ISERROR(IF(LEFT(J1165,1)="A",IF(IF(VLOOKUP(R1165,SpeciesValidation!D:W,20,FALSE)=FALSE,OR(TEXT(A1165,"MMDD")&lt;VLOOKUP(R1165,SpeciesValidation!D:W,18,FALSE),TEXT(A1165,"MMDD")&gt;VLOOKUP(R1165,SpeciesValidation!D:W,19,FALSE)),IF(TEXT(A1165,"MMDD")&lt;"0701",TEXT(A1165,"MMDD")&gt;VLOOKUP(R1165,SpeciesValidation!D:W,18,FALSE),TEXT(A1165,"MMDD")&lt;VLOOKUP(R1165,SpeciesValidation!D:W,19,FALSE))),"Date outside expected range for this species",""),"")),"",IF(LEFT(J1165,1)="A",IF(IF(VLOOKUP(R1165,SpeciesValidation!D:W,20,FALSE)=FALSE,OR(TEXT(A1165,"MMDD")&lt;VLOOKUP(R1165,SpeciesValidation!D:W,18,FALSE),TEXT(A1165,"MMDD")&gt;VLOOKUP(R1165,SpeciesValidation!D:W,19,FALSE)),IF(TEXT(A1165,"MMDD")&lt;"0701",TEXT(A1165,"MMDD")&gt;VLOOKUP(R1165,SpeciesValidation!D:W,18,FALSE),TEXT(A1165,"MMDD")&lt;VLOOKUP(R1165,SpeciesValidation!D:W,19,FALSE))),"Date outside expected range for this species",""),"")))</f>
        <v/>
      </c>
      <c r="M1165" s="127" t="str">
        <f>IF(LEN(E1165&amp;"")&gt;0,IF(ISERROR(VLOOKUP(R1165,SpeciesValidation!D:I,6,FALSE)),"",VLOOKUP(R1165,SpeciesValidation!D:I,6,FALSE)),"")</f>
        <v/>
      </c>
      <c r="Q1165" s="36" t="str">
        <f>IF(LEN(E1165&amp;"")&gt;0,IF(ISERROR(VLOOKUP(E1165,SpeciesValidation!B:G,2,FALSE)=TRUE),"",VLOOKUP(E1165,SpeciesValidation!B:G,2,FALSE)),"")</f>
        <v/>
      </c>
      <c r="R1165" s="36" t="str">
        <f>IF(LEN(E1165&amp;"")&gt;0,IF(ISERROR(VLOOKUP(E1165,SpeciesLookup!B:G,4,FALSE)=TRUE),"",VLOOKUP(E1165,SpeciesLookup!B:G,4,FALSE)),"")</f>
        <v/>
      </c>
    </row>
    <row r="1166" spans="1:18" ht="13.2" x14ac:dyDescent="0.25">
      <c r="A1166" s="72"/>
      <c r="B1166" s="73"/>
      <c r="C1166" s="73"/>
      <c r="D1166" s="11"/>
      <c r="E1166" s="74"/>
      <c r="F1166" s="75"/>
      <c r="G1166" s="128" t="str">
        <f>IF(LEN(E1166&amp;"")&gt;0,IF(ISERROR(VLOOKUP(E1166,SpeciesLookup!B:G,6,FALSE)=TRUE),"",VLOOKUP(E1166,SpeciesLookup!B:G,6,FALSE)),"")</f>
        <v/>
      </c>
      <c r="H1166" s="128" t="str">
        <f>IF(LEN(E1166&amp;"")&gt;0,IF(ISERROR(VLOOKUP(E1166,SpeciesLookup!B:G,5,FALSE)=TRUE),"",VLOOKUP(E1166,SpeciesLookup!B:G,5,FALSE)),"")</f>
        <v/>
      </c>
      <c r="I1166" s="11"/>
      <c r="J1166" s="73"/>
      <c r="K1166" s="11"/>
      <c r="L1166" s="127" t="str">
        <f>TRIM(IF(ISERROR(VLOOKUP(R1166,SpeciesValidation!D:T,IF(ISNA(VLOOKUP(J1166,Validation!B$2:C$15,2,FALSE)),FALSE,VLOOKUP(J1166,Validation!B$2:C$15,2,FALSE)))),IF(LEN(E1166&amp;"")&gt;0,"",""),VLOOKUP(R1166,SpeciesValidation!D:T,VLOOKUP(J1166,Validation!B$2:C$15,2,FALSE),FALSE)) &amp; " " &amp; IF(ISERROR(IF(LEFT(J1166,1)="A",IF(IF(VLOOKUP(R1166,SpeciesValidation!D:W,20,FALSE)=FALSE,OR(TEXT(A1166,"MMDD")&lt;VLOOKUP(R1166,SpeciesValidation!D:W,18,FALSE),TEXT(A1166,"MMDD")&gt;VLOOKUP(R1166,SpeciesValidation!D:W,19,FALSE)),IF(TEXT(A1166,"MMDD")&lt;"0701",TEXT(A1166,"MMDD")&gt;VLOOKUP(R1166,SpeciesValidation!D:W,18,FALSE),TEXT(A1166,"MMDD")&lt;VLOOKUP(R1166,SpeciesValidation!D:W,19,FALSE))),"Date outside expected range for this species",""),"")),"",IF(LEFT(J1166,1)="A",IF(IF(VLOOKUP(R1166,SpeciesValidation!D:W,20,FALSE)=FALSE,OR(TEXT(A1166,"MMDD")&lt;VLOOKUP(R1166,SpeciesValidation!D:W,18,FALSE),TEXT(A1166,"MMDD")&gt;VLOOKUP(R1166,SpeciesValidation!D:W,19,FALSE)),IF(TEXT(A1166,"MMDD")&lt;"0701",TEXT(A1166,"MMDD")&gt;VLOOKUP(R1166,SpeciesValidation!D:W,18,FALSE),TEXT(A1166,"MMDD")&lt;VLOOKUP(R1166,SpeciesValidation!D:W,19,FALSE))),"Date outside expected range for this species",""),"")))</f>
        <v/>
      </c>
      <c r="M1166" s="127" t="str">
        <f>IF(LEN(E1166&amp;"")&gt;0,IF(ISERROR(VLOOKUP(R1166,SpeciesValidation!D:I,6,FALSE)),"",VLOOKUP(R1166,SpeciesValidation!D:I,6,FALSE)),"")</f>
        <v/>
      </c>
      <c r="Q1166" s="36" t="str">
        <f>IF(LEN(E1166&amp;"")&gt;0,IF(ISERROR(VLOOKUP(E1166,SpeciesValidation!B:G,2,FALSE)=TRUE),"",VLOOKUP(E1166,SpeciesValidation!B:G,2,FALSE)),"")</f>
        <v/>
      </c>
      <c r="R1166" s="36" t="str">
        <f>IF(LEN(E1166&amp;"")&gt;0,IF(ISERROR(VLOOKUP(E1166,SpeciesLookup!B:G,4,FALSE)=TRUE),"",VLOOKUP(E1166,SpeciesLookup!B:G,4,FALSE)),"")</f>
        <v/>
      </c>
    </row>
    <row r="1167" spans="1:18" ht="13.2" x14ac:dyDescent="0.25">
      <c r="A1167" s="72"/>
      <c r="B1167" s="73"/>
      <c r="C1167" s="73"/>
      <c r="D1167" s="11"/>
      <c r="E1167" s="74"/>
      <c r="F1167" s="75"/>
      <c r="G1167" s="128" t="str">
        <f>IF(LEN(E1167&amp;"")&gt;0,IF(ISERROR(VLOOKUP(E1167,SpeciesLookup!B:G,6,FALSE)=TRUE),"",VLOOKUP(E1167,SpeciesLookup!B:G,6,FALSE)),"")</f>
        <v/>
      </c>
      <c r="H1167" s="128" t="str">
        <f>IF(LEN(E1167&amp;"")&gt;0,IF(ISERROR(VLOOKUP(E1167,SpeciesLookup!B:G,5,FALSE)=TRUE),"",VLOOKUP(E1167,SpeciesLookup!B:G,5,FALSE)),"")</f>
        <v/>
      </c>
      <c r="I1167" s="11"/>
      <c r="J1167" s="73"/>
      <c r="K1167" s="11"/>
      <c r="L1167" s="127" t="str">
        <f>TRIM(IF(ISERROR(VLOOKUP(R1167,SpeciesValidation!D:T,IF(ISNA(VLOOKUP(J1167,Validation!B$2:C$15,2,FALSE)),FALSE,VLOOKUP(J1167,Validation!B$2:C$15,2,FALSE)))),IF(LEN(E1167&amp;"")&gt;0,"",""),VLOOKUP(R1167,SpeciesValidation!D:T,VLOOKUP(J1167,Validation!B$2:C$15,2,FALSE),FALSE)) &amp; " " &amp; IF(ISERROR(IF(LEFT(J1167,1)="A",IF(IF(VLOOKUP(R1167,SpeciesValidation!D:W,20,FALSE)=FALSE,OR(TEXT(A1167,"MMDD")&lt;VLOOKUP(R1167,SpeciesValidation!D:W,18,FALSE),TEXT(A1167,"MMDD")&gt;VLOOKUP(R1167,SpeciesValidation!D:W,19,FALSE)),IF(TEXT(A1167,"MMDD")&lt;"0701",TEXT(A1167,"MMDD")&gt;VLOOKUP(R1167,SpeciesValidation!D:W,18,FALSE),TEXT(A1167,"MMDD")&lt;VLOOKUP(R1167,SpeciesValidation!D:W,19,FALSE))),"Date outside expected range for this species",""),"")),"",IF(LEFT(J1167,1)="A",IF(IF(VLOOKUP(R1167,SpeciesValidation!D:W,20,FALSE)=FALSE,OR(TEXT(A1167,"MMDD")&lt;VLOOKUP(R1167,SpeciesValidation!D:W,18,FALSE),TEXT(A1167,"MMDD")&gt;VLOOKUP(R1167,SpeciesValidation!D:W,19,FALSE)),IF(TEXT(A1167,"MMDD")&lt;"0701",TEXT(A1167,"MMDD")&gt;VLOOKUP(R1167,SpeciesValidation!D:W,18,FALSE),TEXT(A1167,"MMDD")&lt;VLOOKUP(R1167,SpeciesValidation!D:W,19,FALSE))),"Date outside expected range for this species",""),"")))</f>
        <v/>
      </c>
      <c r="M1167" s="127" t="str">
        <f>IF(LEN(E1167&amp;"")&gt;0,IF(ISERROR(VLOOKUP(R1167,SpeciesValidation!D:I,6,FALSE)),"",VLOOKUP(R1167,SpeciesValidation!D:I,6,FALSE)),"")</f>
        <v/>
      </c>
      <c r="Q1167" s="36" t="str">
        <f>IF(LEN(E1167&amp;"")&gt;0,IF(ISERROR(VLOOKUP(E1167,SpeciesValidation!B:G,2,FALSE)=TRUE),"",VLOOKUP(E1167,SpeciesValidation!B:G,2,FALSE)),"")</f>
        <v/>
      </c>
      <c r="R1167" s="36" t="str">
        <f>IF(LEN(E1167&amp;"")&gt;0,IF(ISERROR(VLOOKUP(E1167,SpeciesLookup!B:G,4,FALSE)=TRUE),"",VLOOKUP(E1167,SpeciesLookup!B:G,4,FALSE)),"")</f>
        <v/>
      </c>
    </row>
    <row r="1168" spans="1:18" ht="13.2" x14ac:dyDescent="0.25">
      <c r="A1168" s="72"/>
      <c r="B1168" s="73"/>
      <c r="C1168" s="73"/>
      <c r="D1168" s="11"/>
      <c r="E1168" s="74"/>
      <c r="F1168" s="75"/>
      <c r="G1168" s="128" t="str">
        <f>IF(LEN(E1168&amp;"")&gt;0,IF(ISERROR(VLOOKUP(E1168,SpeciesLookup!B:G,6,FALSE)=TRUE),"",VLOOKUP(E1168,SpeciesLookup!B:G,6,FALSE)),"")</f>
        <v/>
      </c>
      <c r="H1168" s="128" t="str">
        <f>IF(LEN(E1168&amp;"")&gt;0,IF(ISERROR(VLOOKUP(E1168,SpeciesLookup!B:G,5,FALSE)=TRUE),"",VLOOKUP(E1168,SpeciesLookup!B:G,5,FALSE)),"")</f>
        <v/>
      </c>
      <c r="I1168" s="11"/>
      <c r="J1168" s="73"/>
      <c r="K1168" s="11"/>
      <c r="L1168" s="127" t="str">
        <f>TRIM(IF(ISERROR(VLOOKUP(R1168,SpeciesValidation!D:T,IF(ISNA(VLOOKUP(J1168,Validation!B$2:C$15,2,FALSE)),FALSE,VLOOKUP(J1168,Validation!B$2:C$15,2,FALSE)))),IF(LEN(E1168&amp;"")&gt;0,"",""),VLOOKUP(R1168,SpeciesValidation!D:T,VLOOKUP(J1168,Validation!B$2:C$15,2,FALSE),FALSE)) &amp; " " &amp; IF(ISERROR(IF(LEFT(J1168,1)="A",IF(IF(VLOOKUP(R1168,SpeciesValidation!D:W,20,FALSE)=FALSE,OR(TEXT(A1168,"MMDD")&lt;VLOOKUP(R1168,SpeciesValidation!D:W,18,FALSE),TEXT(A1168,"MMDD")&gt;VLOOKUP(R1168,SpeciesValidation!D:W,19,FALSE)),IF(TEXT(A1168,"MMDD")&lt;"0701",TEXT(A1168,"MMDD")&gt;VLOOKUP(R1168,SpeciesValidation!D:W,18,FALSE),TEXT(A1168,"MMDD")&lt;VLOOKUP(R1168,SpeciesValidation!D:W,19,FALSE))),"Date outside expected range for this species",""),"")),"",IF(LEFT(J1168,1)="A",IF(IF(VLOOKUP(R1168,SpeciesValidation!D:W,20,FALSE)=FALSE,OR(TEXT(A1168,"MMDD")&lt;VLOOKUP(R1168,SpeciesValidation!D:W,18,FALSE),TEXT(A1168,"MMDD")&gt;VLOOKUP(R1168,SpeciesValidation!D:W,19,FALSE)),IF(TEXT(A1168,"MMDD")&lt;"0701",TEXT(A1168,"MMDD")&gt;VLOOKUP(R1168,SpeciesValidation!D:W,18,FALSE),TEXT(A1168,"MMDD")&lt;VLOOKUP(R1168,SpeciesValidation!D:W,19,FALSE))),"Date outside expected range for this species",""),"")))</f>
        <v/>
      </c>
      <c r="M1168" s="127" t="str">
        <f>IF(LEN(E1168&amp;"")&gt;0,IF(ISERROR(VLOOKUP(R1168,SpeciesValidation!D:I,6,FALSE)),"",VLOOKUP(R1168,SpeciesValidation!D:I,6,FALSE)),"")</f>
        <v/>
      </c>
      <c r="Q1168" s="36" t="str">
        <f>IF(LEN(E1168&amp;"")&gt;0,IF(ISERROR(VLOOKUP(E1168,SpeciesValidation!B:G,2,FALSE)=TRUE),"",VLOOKUP(E1168,SpeciesValidation!B:G,2,FALSE)),"")</f>
        <v/>
      </c>
      <c r="R1168" s="36" t="str">
        <f>IF(LEN(E1168&amp;"")&gt;0,IF(ISERROR(VLOOKUP(E1168,SpeciesLookup!B:G,4,FALSE)=TRUE),"",VLOOKUP(E1168,SpeciesLookup!B:G,4,FALSE)),"")</f>
        <v/>
      </c>
    </row>
    <row r="1169" spans="1:18" ht="13.2" x14ac:dyDescent="0.25">
      <c r="A1169" s="72"/>
      <c r="B1169" s="73"/>
      <c r="C1169" s="73"/>
      <c r="D1169" s="11"/>
      <c r="E1169" s="74"/>
      <c r="F1169" s="75"/>
      <c r="G1169" s="128" t="str">
        <f>IF(LEN(E1169&amp;"")&gt;0,IF(ISERROR(VLOOKUP(E1169,SpeciesLookup!B:G,6,FALSE)=TRUE),"",VLOOKUP(E1169,SpeciesLookup!B:G,6,FALSE)),"")</f>
        <v/>
      </c>
      <c r="H1169" s="128" t="str">
        <f>IF(LEN(E1169&amp;"")&gt;0,IF(ISERROR(VLOOKUP(E1169,SpeciesLookup!B:G,5,FALSE)=TRUE),"",VLOOKUP(E1169,SpeciesLookup!B:G,5,FALSE)),"")</f>
        <v/>
      </c>
      <c r="I1169" s="11"/>
      <c r="J1169" s="73"/>
      <c r="K1169" s="11"/>
      <c r="L1169" s="127" t="str">
        <f>TRIM(IF(ISERROR(VLOOKUP(R1169,SpeciesValidation!D:T,IF(ISNA(VLOOKUP(J1169,Validation!B$2:C$15,2,FALSE)),FALSE,VLOOKUP(J1169,Validation!B$2:C$15,2,FALSE)))),IF(LEN(E1169&amp;"")&gt;0,"",""),VLOOKUP(R1169,SpeciesValidation!D:T,VLOOKUP(J1169,Validation!B$2:C$15,2,FALSE),FALSE)) &amp; " " &amp; IF(ISERROR(IF(LEFT(J1169,1)="A",IF(IF(VLOOKUP(R1169,SpeciesValidation!D:W,20,FALSE)=FALSE,OR(TEXT(A1169,"MMDD")&lt;VLOOKUP(R1169,SpeciesValidation!D:W,18,FALSE),TEXT(A1169,"MMDD")&gt;VLOOKUP(R1169,SpeciesValidation!D:W,19,FALSE)),IF(TEXT(A1169,"MMDD")&lt;"0701",TEXT(A1169,"MMDD")&gt;VLOOKUP(R1169,SpeciesValidation!D:W,18,FALSE),TEXT(A1169,"MMDD")&lt;VLOOKUP(R1169,SpeciesValidation!D:W,19,FALSE))),"Date outside expected range for this species",""),"")),"",IF(LEFT(J1169,1)="A",IF(IF(VLOOKUP(R1169,SpeciesValidation!D:W,20,FALSE)=FALSE,OR(TEXT(A1169,"MMDD")&lt;VLOOKUP(R1169,SpeciesValidation!D:W,18,FALSE),TEXT(A1169,"MMDD")&gt;VLOOKUP(R1169,SpeciesValidation!D:W,19,FALSE)),IF(TEXT(A1169,"MMDD")&lt;"0701",TEXT(A1169,"MMDD")&gt;VLOOKUP(R1169,SpeciesValidation!D:W,18,FALSE),TEXT(A1169,"MMDD")&lt;VLOOKUP(R1169,SpeciesValidation!D:W,19,FALSE))),"Date outside expected range for this species",""),"")))</f>
        <v/>
      </c>
      <c r="M1169" s="127" t="str">
        <f>IF(LEN(E1169&amp;"")&gt;0,IF(ISERROR(VLOOKUP(R1169,SpeciesValidation!D:I,6,FALSE)),"",VLOOKUP(R1169,SpeciesValidation!D:I,6,FALSE)),"")</f>
        <v/>
      </c>
      <c r="Q1169" s="36" t="str">
        <f>IF(LEN(E1169&amp;"")&gt;0,IF(ISERROR(VLOOKUP(E1169,SpeciesValidation!B:G,2,FALSE)=TRUE),"",VLOOKUP(E1169,SpeciesValidation!B:G,2,FALSE)),"")</f>
        <v/>
      </c>
      <c r="R1169" s="36" t="str">
        <f>IF(LEN(E1169&amp;"")&gt;0,IF(ISERROR(VLOOKUP(E1169,SpeciesLookup!B:G,4,FALSE)=TRUE),"",VLOOKUP(E1169,SpeciesLookup!B:G,4,FALSE)),"")</f>
        <v/>
      </c>
    </row>
    <row r="1170" spans="1:18" ht="13.2" x14ac:dyDescent="0.25">
      <c r="A1170" s="72"/>
      <c r="B1170" s="73"/>
      <c r="C1170" s="73"/>
      <c r="D1170" s="11"/>
      <c r="E1170" s="74"/>
      <c r="F1170" s="75"/>
      <c r="G1170" s="128" t="str">
        <f>IF(LEN(E1170&amp;"")&gt;0,IF(ISERROR(VLOOKUP(E1170,SpeciesLookup!B:G,6,FALSE)=TRUE),"",VLOOKUP(E1170,SpeciesLookup!B:G,6,FALSE)),"")</f>
        <v/>
      </c>
      <c r="H1170" s="128" t="str">
        <f>IF(LEN(E1170&amp;"")&gt;0,IF(ISERROR(VLOOKUP(E1170,SpeciesLookup!B:G,5,FALSE)=TRUE),"",VLOOKUP(E1170,SpeciesLookup!B:G,5,FALSE)),"")</f>
        <v/>
      </c>
      <c r="I1170" s="11"/>
      <c r="J1170" s="73"/>
      <c r="K1170" s="11"/>
      <c r="L1170" s="127" t="str">
        <f>TRIM(IF(ISERROR(VLOOKUP(R1170,SpeciesValidation!D:T,IF(ISNA(VLOOKUP(J1170,Validation!B$2:C$15,2,FALSE)),FALSE,VLOOKUP(J1170,Validation!B$2:C$15,2,FALSE)))),IF(LEN(E1170&amp;"")&gt;0,"",""),VLOOKUP(R1170,SpeciesValidation!D:T,VLOOKUP(J1170,Validation!B$2:C$15,2,FALSE),FALSE)) &amp; " " &amp; IF(ISERROR(IF(LEFT(J1170,1)="A",IF(IF(VLOOKUP(R1170,SpeciesValidation!D:W,20,FALSE)=FALSE,OR(TEXT(A1170,"MMDD")&lt;VLOOKUP(R1170,SpeciesValidation!D:W,18,FALSE),TEXT(A1170,"MMDD")&gt;VLOOKUP(R1170,SpeciesValidation!D:W,19,FALSE)),IF(TEXT(A1170,"MMDD")&lt;"0701",TEXT(A1170,"MMDD")&gt;VLOOKUP(R1170,SpeciesValidation!D:W,18,FALSE),TEXT(A1170,"MMDD")&lt;VLOOKUP(R1170,SpeciesValidation!D:W,19,FALSE))),"Date outside expected range for this species",""),"")),"",IF(LEFT(J1170,1)="A",IF(IF(VLOOKUP(R1170,SpeciesValidation!D:W,20,FALSE)=FALSE,OR(TEXT(A1170,"MMDD")&lt;VLOOKUP(R1170,SpeciesValidation!D:W,18,FALSE),TEXT(A1170,"MMDD")&gt;VLOOKUP(R1170,SpeciesValidation!D:W,19,FALSE)),IF(TEXT(A1170,"MMDD")&lt;"0701",TEXT(A1170,"MMDD")&gt;VLOOKUP(R1170,SpeciesValidation!D:W,18,FALSE),TEXT(A1170,"MMDD")&lt;VLOOKUP(R1170,SpeciesValidation!D:W,19,FALSE))),"Date outside expected range for this species",""),"")))</f>
        <v/>
      </c>
      <c r="M1170" s="127" t="str">
        <f>IF(LEN(E1170&amp;"")&gt;0,IF(ISERROR(VLOOKUP(R1170,SpeciesValidation!D:I,6,FALSE)),"",VLOOKUP(R1170,SpeciesValidation!D:I,6,FALSE)),"")</f>
        <v/>
      </c>
      <c r="Q1170" s="36" t="str">
        <f>IF(LEN(E1170&amp;"")&gt;0,IF(ISERROR(VLOOKUP(E1170,SpeciesValidation!B:G,2,FALSE)=TRUE),"",VLOOKUP(E1170,SpeciesValidation!B:G,2,FALSE)),"")</f>
        <v/>
      </c>
      <c r="R1170" s="36" t="str">
        <f>IF(LEN(E1170&amp;"")&gt;0,IF(ISERROR(VLOOKUP(E1170,SpeciesLookup!B:G,4,FALSE)=TRUE),"",VLOOKUP(E1170,SpeciesLookup!B:G,4,FALSE)),"")</f>
        <v/>
      </c>
    </row>
    <row r="1171" spans="1:18" ht="13.2" x14ac:dyDescent="0.25">
      <c r="A1171" s="72"/>
      <c r="B1171" s="73"/>
      <c r="C1171" s="73"/>
      <c r="D1171" s="11"/>
      <c r="E1171" s="74"/>
      <c r="F1171" s="75"/>
      <c r="G1171" s="128" t="str">
        <f>IF(LEN(E1171&amp;"")&gt;0,IF(ISERROR(VLOOKUP(E1171,SpeciesLookup!B:G,6,FALSE)=TRUE),"",VLOOKUP(E1171,SpeciesLookup!B:G,6,FALSE)),"")</f>
        <v/>
      </c>
      <c r="H1171" s="128" t="str">
        <f>IF(LEN(E1171&amp;"")&gt;0,IF(ISERROR(VLOOKUP(E1171,SpeciesLookup!B:G,5,FALSE)=TRUE),"",VLOOKUP(E1171,SpeciesLookup!B:G,5,FALSE)),"")</f>
        <v/>
      </c>
      <c r="I1171" s="11"/>
      <c r="J1171" s="73"/>
      <c r="K1171" s="11"/>
      <c r="L1171" s="127" t="str">
        <f>TRIM(IF(ISERROR(VLOOKUP(R1171,SpeciesValidation!D:T,IF(ISNA(VLOOKUP(J1171,Validation!B$2:C$15,2,FALSE)),FALSE,VLOOKUP(J1171,Validation!B$2:C$15,2,FALSE)))),IF(LEN(E1171&amp;"")&gt;0,"",""),VLOOKUP(R1171,SpeciesValidation!D:T,VLOOKUP(J1171,Validation!B$2:C$15,2,FALSE),FALSE)) &amp; " " &amp; IF(ISERROR(IF(LEFT(J1171,1)="A",IF(IF(VLOOKUP(R1171,SpeciesValidation!D:W,20,FALSE)=FALSE,OR(TEXT(A1171,"MMDD")&lt;VLOOKUP(R1171,SpeciesValidation!D:W,18,FALSE),TEXT(A1171,"MMDD")&gt;VLOOKUP(R1171,SpeciesValidation!D:W,19,FALSE)),IF(TEXT(A1171,"MMDD")&lt;"0701",TEXT(A1171,"MMDD")&gt;VLOOKUP(R1171,SpeciesValidation!D:W,18,FALSE),TEXT(A1171,"MMDD")&lt;VLOOKUP(R1171,SpeciesValidation!D:W,19,FALSE))),"Date outside expected range for this species",""),"")),"",IF(LEFT(J1171,1)="A",IF(IF(VLOOKUP(R1171,SpeciesValidation!D:W,20,FALSE)=FALSE,OR(TEXT(A1171,"MMDD")&lt;VLOOKUP(R1171,SpeciesValidation!D:W,18,FALSE),TEXT(A1171,"MMDD")&gt;VLOOKUP(R1171,SpeciesValidation!D:W,19,FALSE)),IF(TEXT(A1171,"MMDD")&lt;"0701",TEXT(A1171,"MMDD")&gt;VLOOKUP(R1171,SpeciesValidation!D:W,18,FALSE),TEXT(A1171,"MMDD")&lt;VLOOKUP(R1171,SpeciesValidation!D:W,19,FALSE))),"Date outside expected range for this species",""),"")))</f>
        <v/>
      </c>
      <c r="M1171" s="127" t="str">
        <f>IF(LEN(E1171&amp;"")&gt;0,IF(ISERROR(VLOOKUP(R1171,SpeciesValidation!D:I,6,FALSE)),"",VLOOKUP(R1171,SpeciesValidation!D:I,6,FALSE)),"")</f>
        <v/>
      </c>
      <c r="Q1171" s="36" t="str">
        <f>IF(LEN(E1171&amp;"")&gt;0,IF(ISERROR(VLOOKUP(E1171,SpeciesValidation!B:G,2,FALSE)=TRUE),"",VLOOKUP(E1171,SpeciesValidation!B:G,2,FALSE)),"")</f>
        <v/>
      </c>
      <c r="R1171" s="36" t="str">
        <f>IF(LEN(E1171&amp;"")&gt;0,IF(ISERROR(VLOOKUP(E1171,SpeciesLookup!B:G,4,FALSE)=TRUE),"",VLOOKUP(E1171,SpeciesLookup!B:G,4,FALSE)),"")</f>
        <v/>
      </c>
    </row>
    <row r="1172" spans="1:18" ht="13.2" x14ac:dyDescent="0.25">
      <c r="A1172" s="72"/>
      <c r="B1172" s="73"/>
      <c r="C1172" s="73"/>
      <c r="D1172" s="11"/>
      <c r="E1172" s="74"/>
      <c r="F1172" s="75"/>
      <c r="G1172" s="128" t="str">
        <f>IF(LEN(E1172&amp;"")&gt;0,IF(ISERROR(VLOOKUP(E1172,SpeciesLookup!B:G,6,FALSE)=TRUE),"",VLOOKUP(E1172,SpeciesLookup!B:G,6,FALSE)),"")</f>
        <v/>
      </c>
      <c r="H1172" s="128" t="str">
        <f>IF(LEN(E1172&amp;"")&gt;0,IF(ISERROR(VLOOKUP(E1172,SpeciesLookup!B:G,5,FALSE)=TRUE),"",VLOOKUP(E1172,SpeciesLookup!B:G,5,FALSE)),"")</f>
        <v/>
      </c>
      <c r="I1172" s="11"/>
      <c r="J1172" s="73"/>
      <c r="K1172" s="11"/>
      <c r="L1172" s="127" t="str">
        <f>TRIM(IF(ISERROR(VLOOKUP(R1172,SpeciesValidation!D:T,IF(ISNA(VLOOKUP(J1172,Validation!B$2:C$15,2,FALSE)),FALSE,VLOOKUP(J1172,Validation!B$2:C$15,2,FALSE)))),IF(LEN(E1172&amp;"")&gt;0,"",""),VLOOKUP(R1172,SpeciesValidation!D:T,VLOOKUP(J1172,Validation!B$2:C$15,2,FALSE),FALSE)) &amp; " " &amp; IF(ISERROR(IF(LEFT(J1172,1)="A",IF(IF(VLOOKUP(R1172,SpeciesValidation!D:W,20,FALSE)=FALSE,OR(TEXT(A1172,"MMDD")&lt;VLOOKUP(R1172,SpeciesValidation!D:W,18,FALSE),TEXT(A1172,"MMDD")&gt;VLOOKUP(R1172,SpeciesValidation!D:W,19,FALSE)),IF(TEXT(A1172,"MMDD")&lt;"0701",TEXT(A1172,"MMDD")&gt;VLOOKUP(R1172,SpeciesValidation!D:W,18,FALSE),TEXT(A1172,"MMDD")&lt;VLOOKUP(R1172,SpeciesValidation!D:W,19,FALSE))),"Date outside expected range for this species",""),"")),"",IF(LEFT(J1172,1)="A",IF(IF(VLOOKUP(R1172,SpeciesValidation!D:W,20,FALSE)=FALSE,OR(TEXT(A1172,"MMDD")&lt;VLOOKUP(R1172,SpeciesValidation!D:W,18,FALSE),TEXT(A1172,"MMDD")&gt;VLOOKUP(R1172,SpeciesValidation!D:W,19,FALSE)),IF(TEXT(A1172,"MMDD")&lt;"0701",TEXT(A1172,"MMDD")&gt;VLOOKUP(R1172,SpeciesValidation!D:W,18,FALSE),TEXT(A1172,"MMDD")&lt;VLOOKUP(R1172,SpeciesValidation!D:W,19,FALSE))),"Date outside expected range for this species",""),"")))</f>
        <v/>
      </c>
      <c r="M1172" s="127" t="str">
        <f>IF(LEN(E1172&amp;"")&gt;0,IF(ISERROR(VLOOKUP(R1172,SpeciesValidation!D:I,6,FALSE)),"",VLOOKUP(R1172,SpeciesValidation!D:I,6,FALSE)),"")</f>
        <v/>
      </c>
      <c r="Q1172" s="36" t="str">
        <f>IF(LEN(E1172&amp;"")&gt;0,IF(ISERROR(VLOOKUP(E1172,SpeciesValidation!B:G,2,FALSE)=TRUE),"",VLOOKUP(E1172,SpeciesValidation!B:G,2,FALSE)),"")</f>
        <v/>
      </c>
      <c r="R1172" s="36" t="str">
        <f>IF(LEN(E1172&amp;"")&gt;0,IF(ISERROR(VLOOKUP(E1172,SpeciesLookup!B:G,4,FALSE)=TRUE),"",VLOOKUP(E1172,SpeciesLookup!B:G,4,FALSE)),"")</f>
        <v/>
      </c>
    </row>
    <row r="1173" spans="1:18" ht="13.2" x14ac:dyDescent="0.25">
      <c r="A1173" s="72"/>
      <c r="B1173" s="73"/>
      <c r="C1173" s="73"/>
      <c r="D1173" s="11"/>
      <c r="E1173" s="74"/>
      <c r="F1173" s="75"/>
      <c r="G1173" s="128" t="str">
        <f>IF(LEN(E1173&amp;"")&gt;0,IF(ISERROR(VLOOKUP(E1173,SpeciesLookup!B:G,6,FALSE)=TRUE),"",VLOOKUP(E1173,SpeciesLookup!B:G,6,FALSE)),"")</f>
        <v/>
      </c>
      <c r="H1173" s="128" t="str">
        <f>IF(LEN(E1173&amp;"")&gt;0,IF(ISERROR(VLOOKUP(E1173,SpeciesLookup!B:G,5,FALSE)=TRUE),"",VLOOKUP(E1173,SpeciesLookup!B:G,5,FALSE)),"")</f>
        <v/>
      </c>
      <c r="I1173" s="11"/>
      <c r="J1173" s="73"/>
      <c r="K1173" s="11"/>
      <c r="L1173" s="127" t="str">
        <f>TRIM(IF(ISERROR(VLOOKUP(R1173,SpeciesValidation!D:T,IF(ISNA(VLOOKUP(J1173,Validation!B$2:C$15,2,FALSE)),FALSE,VLOOKUP(J1173,Validation!B$2:C$15,2,FALSE)))),IF(LEN(E1173&amp;"")&gt;0,"",""),VLOOKUP(R1173,SpeciesValidation!D:T,VLOOKUP(J1173,Validation!B$2:C$15,2,FALSE),FALSE)) &amp; " " &amp; IF(ISERROR(IF(LEFT(J1173,1)="A",IF(IF(VLOOKUP(R1173,SpeciesValidation!D:W,20,FALSE)=FALSE,OR(TEXT(A1173,"MMDD")&lt;VLOOKUP(R1173,SpeciesValidation!D:W,18,FALSE),TEXT(A1173,"MMDD")&gt;VLOOKUP(R1173,SpeciesValidation!D:W,19,FALSE)),IF(TEXT(A1173,"MMDD")&lt;"0701",TEXT(A1173,"MMDD")&gt;VLOOKUP(R1173,SpeciesValidation!D:W,18,FALSE),TEXT(A1173,"MMDD")&lt;VLOOKUP(R1173,SpeciesValidation!D:W,19,FALSE))),"Date outside expected range for this species",""),"")),"",IF(LEFT(J1173,1)="A",IF(IF(VLOOKUP(R1173,SpeciesValidation!D:W,20,FALSE)=FALSE,OR(TEXT(A1173,"MMDD")&lt;VLOOKUP(R1173,SpeciesValidation!D:W,18,FALSE),TEXT(A1173,"MMDD")&gt;VLOOKUP(R1173,SpeciesValidation!D:W,19,FALSE)),IF(TEXT(A1173,"MMDD")&lt;"0701",TEXT(A1173,"MMDD")&gt;VLOOKUP(R1173,SpeciesValidation!D:W,18,FALSE),TEXT(A1173,"MMDD")&lt;VLOOKUP(R1173,SpeciesValidation!D:W,19,FALSE))),"Date outside expected range for this species",""),"")))</f>
        <v/>
      </c>
      <c r="M1173" s="127" t="str">
        <f>IF(LEN(E1173&amp;"")&gt;0,IF(ISERROR(VLOOKUP(R1173,SpeciesValidation!D:I,6,FALSE)),"",VLOOKUP(R1173,SpeciesValidation!D:I,6,FALSE)),"")</f>
        <v/>
      </c>
      <c r="Q1173" s="36" t="str">
        <f>IF(LEN(E1173&amp;"")&gt;0,IF(ISERROR(VLOOKUP(E1173,SpeciesValidation!B:G,2,FALSE)=TRUE),"",VLOOKUP(E1173,SpeciesValidation!B:G,2,FALSE)),"")</f>
        <v/>
      </c>
      <c r="R1173" s="36" t="str">
        <f>IF(LEN(E1173&amp;"")&gt;0,IF(ISERROR(VLOOKUP(E1173,SpeciesLookup!B:G,4,FALSE)=TRUE),"",VLOOKUP(E1173,SpeciesLookup!B:G,4,FALSE)),"")</f>
        <v/>
      </c>
    </row>
    <row r="1174" spans="1:18" ht="13.2" x14ac:dyDescent="0.25">
      <c r="A1174" s="72"/>
      <c r="B1174" s="73"/>
      <c r="C1174" s="73"/>
      <c r="D1174" s="11"/>
      <c r="E1174" s="74"/>
      <c r="F1174" s="75"/>
      <c r="G1174" s="128" t="str">
        <f>IF(LEN(E1174&amp;"")&gt;0,IF(ISERROR(VLOOKUP(E1174,SpeciesLookup!B:G,6,FALSE)=TRUE),"",VLOOKUP(E1174,SpeciesLookup!B:G,6,FALSE)),"")</f>
        <v/>
      </c>
      <c r="H1174" s="128" t="str">
        <f>IF(LEN(E1174&amp;"")&gt;0,IF(ISERROR(VLOOKUP(E1174,SpeciesLookup!B:G,5,FALSE)=TRUE),"",VLOOKUP(E1174,SpeciesLookup!B:G,5,FALSE)),"")</f>
        <v/>
      </c>
      <c r="I1174" s="11"/>
      <c r="J1174" s="73"/>
      <c r="K1174" s="11"/>
      <c r="L1174" s="127" t="str">
        <f>TRIM(IF(ISERROR(VLOOKUP(R1174,SpeciesValidation!D:T,IF(ISNA(VLOOKUP(J1174,Validation!B$2:C$15,2,FALSE)),FALSE,VLOOKUP(J1174,Validation!B$2:C$15,2,FALSE)))),IF(LEN(E1174&amp;"")&gt;0,"",""),VLOOKUP(R1174,SpeciesValidation!D:T,VLOOKUP(J1174,Validation!B$2:C$15,2,FALSE),FALSE)) &amp; " " &amp; IF(ISERROR(IF(LEFT(J1174,1)="A",IF(IF(VLOOKUP(R1174,SpeciesValidation!D:W,20,FALSE)=FALSE,OR(TEXT(A1174,"MMDD")&lt;VLOOKUP(R1174,SpeciesValidation!D:W,18,FALSE),TEXT(A1174,"MMDD")&gt;VLOOKUP(R1174,SpeciesValidation!D:W,19,FALSE)),IF(TEXT(A1174,"MMDD")&lt;"0701",TEXT(A1174,"MMDD")&gt;VLOOKUP(R1174,SpeciesValidation!D:W,18,FALSE),TEXT(A1174,"MMDD")&lt;VLOOKUP(R1174,SpeciesValidation!D:W,19,FALSE))),"Date outside expected range for this species",""),"")),"",IF(LEFT(J1174,1)="A",IF(IF(VLOOKUP(R1174,SpeciesValidation!D:W,20,FALSE)=FALSE,OR(TEXT(A1174,"MMDD")&lt;VLOOKUP(R1174,SpeciesValidation!D:W,18,FALSE),TEXT(A1174,"MMDD")&gt;VLOOKUP(R1174,SpeciesValidation!D:W,19,FALSE)),IF(TEXT(A1174,"MMDD")&lt;"0701",TEXT(A1174,"MMDD")&gt;VLOOKUP(R1174,SpeciesValidation!D:W,18,FALSE),TEXT(A1174,"MMDD")&lt;VLOOKUP(R1174,SpeciesValidation!D:W,19,FALSE))),"Date outside expected range for this species",""),"")))</f>
        <v/>
      </c>
      <c r="M1174" s="127" t="str">
        <f>IF(LEN(E1174&amp;"")&gt;0,IF(ISERROR(VLOOKUP(R1174,SpeciesValidation!D:I,6,FALSE)),"",VLOOKUP(R1174,SpeciesValidation!D:I,6,FALSE)),"")</f>
        <v/>
      </c>
      <c r="Q1174" s="36" t="str">
        <f>IF(LEN(E1174&amp;"")&gt;0,IF(ISERROR(VLOOKUP(E1174,SpeciesValidation!B:G,2,FALSE)=TRUE),"",VLOOKUP(E1174,SpeciesValidation!B:G,2,FALSE)),"")</f>
        <v/>
      </c>
      <c r="R1174" s="36" t="str">
        <f>IF(LEN(E1174&amp;"")&gt;0,IF(ISERROR(VLOOKUP(E1174,SpeciesLookup!B:G,4,FALSE)=TRUE),"",VLOOKUP(E1174,SpeciesLookup!B:G,4,FALSE)),"")</f>
        <v/>
      </c>
    </row>
    <row r="1175" spans="1:18" ht="13.2" x14ac:dyDescent="0.25">
      <c r="A1175" s="72"/>
      <c r="B1175" s="73"/>
      <c r="C1175" s="73"/>
      <c r="D1175" s="11"/>
      <c r="E1175" s="74"/>
      <c r="F1175" s="75"/>
      <c r="G1175" s="128" t="str">
        <f>IF(LEN(E1175&amp;"")&gt;0,IF(ISERROR(VLOOKUP(E1175,SpeciesLookup!B:G,6,FALSE)=TRUE),"",VLOOKUP(E1175,SpeciesLookup!B:G,6,FALSE)),"")</f>
        <v/>
      </c>
      <c r="H1175" s="128" t="str">
        <f>IF(LEN(E1175&amp;"")&gt;0,IF(ISERROR(VLOOKUP(E1175,SpeciesLookup!B:G,5,FALSE)=TRUE),"",VLOOKUP(E1175,SpeciesLookup!B:G,5,FALSE)),"")</f>
        <v/>
      </c>
      <c r="I1175" s="11"/>
      <c r="J1175" s="73"/>
      <c r="K1175" s="11"/>
      <c r="L1175" s="127" t="str">
        <f>TRIM(IF(ISERROR(VLOOKUP(R1175,SpeciesValidation!D:T,IF(ISNA(VLOOKUP(J1175,Validation!B$2:C$15,2,FALSE)),FALSE,VLOOKUP(J1175,Validation!B$2:C$15,2,FALSE)))),IF(LEN(E1175&amp;"")&gt;0,"",""),VLOOKUP(R1175,SpeciesValidation!D:T,VLOOKUP(J1175,Validation!B$2:C$15,2,FALSE),FALSE)) &amp; " " &amp; IF(ISERROR(IF(LEFT(J1175,1)="A",IF(IF(VLOOKUP(R1175,SpeciesValidation!D:W,20,FALSE)=FALSE,OR(TEXT(A1175,"MMDD")&lt;VLOOKUP(R1175,SpeciesValidation!D:W,18,FALSE),TEXT(A1175,"MMDD")&gt;VLOOKUP(R1175,SpeciesValidation!D:W,19,FALSE)),IF(TEXT(A1175,"MMDD")&lt;"0701",TEXT(A1175,"MMDD")&gt;VLOOKUP(R1175,SpeciesValidation!D:W,18,FALSE),TEXT(A1175,"MMDD")&lt;VLOOKUP(R1175,SpeciesValidation!D:W,19,FALSE))),"Date outside expected range for this species",""),"")),"",IF(LEFT(J1175,1)="A",IF(IF(VLOOKUP(R1175,SpeciesValidation!D:W,20,FALSE)=FALSE,OR(TEXT(A1175,"MMDD")&lt;VLOOKUP(R1175,SpeciesValidation!D:W,18,FALSE),TEXT(A1175,"MMDD")&gt;VLOOKUP(R1175,SpeciesValidation!D:W,19,FALSE)),IF(TEXT(A1175,"MMDD")&lt;"0701",TEXT(A1175,"MMDD")&gt;VLOOKUP(R1175,SpeciesValidation!D:W,18,FALSE),TEXT(A1175,"MMDD")&lt;VLOOKUP(R1175,SpeciesValidation!D:W,19,FALSE))),"Date outside expected range for this species",""),"")))</f>
        <v/>
      </c>
      <c r="M1175" s="127" t="str">
        <f>IF(LEN(E1175&amp;"")&gt;0,IF(ISERROR(VLOOKUP(R1175,SpeciesValidation!D:I,6,FALSE)),"",VLOOKUP(R1175,SpeciesValidation!D:I,6,FALSE)),"")</f>
        <v/>
      </c>
      <c r="Q1175" s="36" t="str">
        <f>IF(LEN(E1175&amp;"")&gt;0,IF(ISERROR(VLOOKUP(E1175,SpeciesValidation!B:G,2,FALSE)=TRUE),"",VLOOKUP(E1175,SpeciesValidation!B:G,2,FALSE)),"")</f>
        <v/>
      </c>
      <c r="R1175" s="36" t="str">
        <f>IF(LEN(E1175&amp;"")&gt;0,IF(ISERROR(VLOOKUP(E1175,SpeciesLookup!B:G,4,FALSE)=TRUE),"",VLOOKUP(E1175,SpeciesLookup!B:G,4,FALSE)),"")</f>
        <v/>
      </c>
    </row>
    <row r="1176" spans="1:18" ht="13.2" x14ac:dyDescent="0.25">
      <c r="A1176" s="72"/>
      <c r="B1176" s="73"/>
      <c r="C1176" s="73"/>
      <c r="D1176" s="11"/>
      <c r="E1176" s="74"/>
      <c r="F1176" s="75"/>
      <c r="G1176" s="128" t="str">
        <f>IF(LEN(E1176&amp;"")&gt;0,IF(ISERROR(VLOOKUP(E1176,SpeciesLookup!B:G,6,FALSE)=TRUE),"",VLOOKUP(E1176,SpeciesLookup!B:G,6,FALSE)),"")</f>
        <v/>
      </c>
      <c r="H1176" s="128" t="str">
        <f>IF(LEN(E1176&amp;"")&gt;0,IF(ISERROR(VLOOKUP(E1176,SpeciesLookup!B:G,5,FALSE)=TRUE),"",VLOOKUP(E1176,SpeciesLookup!B:G,5,FALSE)),"")</f>
        <v/>
      </c>
      <c r="I1176" s="11"/>
      <c r="J1176" s="73"/>
      <c r="K1176" s="11"/>
      <c r="L1176" s="127" t="str">
        <f>TRIM(IF(ISERROR(VLOOKUP(R1176,SpeciesValidation!D:T,IF(ISNA(VLOOKUP(J1176,Validation!B$2:C$15,2,FALSE)),FALSE,VLOOKUP(J1176,Validation!B$2:C$15,2,FALSE)))),IF(LEN(E1176&amp;"")&gt;0,"",""),VLOOKUP(R1176,SpeciesValidation!D:T,VLOOKUP(J1176,Validation!B$2:C$15,2,FALSE),FALSE)) &amp; " " &amp; IF(ISERROR(IF(LEFT(J1176,1)="A",IF(IF(VLOOKUP(R1176,SpeciesValidation!D:W,20,FALSE)=FALSE,OR(TEXT(A1176,"MMDD")&lt;VLOOKUP(R1176,SpeciesValidation!D:W,18,FALSE),TEXT(A1176,"MMDD")&gt;VLOOKUP(R1176,SpeciesValidation!D:W,19,FALSE)),IF(TEXT(A1176,"MMDD")&lt;"0701",TEXT(A1176,"MMDD")&gt;VLOOKUP(R1176,SpeciesValidation!D:W,18,FALSE),TEXT(A1176,"MMDD")&lt;VLOOKUP(R1176,SpeciesValidation!D:W,19,FALSE))),"Date outside expected range for this species",""),"")),"",IF(LEFT(J1176,1)="A",IF(IF(VLOOKUP(R1176,SpeciesValidation!D:W,20,FALSE)=FALSE,OR(TEXT(A1176,"MMDD")&lt;VLOOKUP(R1176,SpeciesValidation!D:W,18,FALSE),TEXT(A1176,"MMDD")&gt;VLOOKUP(R1176,SpeciesValidation!D:W,19,FALSE)),IF(TEXT(A1176,"MMDD")&lt;"0701",TEXT(A1176,"MMDD")&gt;VLOOKUP(R1176,SpeciesValidation!D:W,18,FALSE),TEXT(A1176,"MMDD")&lt;VLOOKUP(R1176,SpeciesValidation!D:W,19,FALSE))),"Date outside expected range for this species",""),"")))</f>
        <v/>
      </c>
      <c r="M1176" s="127" t="str">
        <f>IF(LEN(E1176&amp;"")&gt;0,IF(ISERROR(VLOOKUP(R1176,SpeciesValidation!D:I,6,FALSE)),"",VLOOKUP(R1176,SpeciesValidation!D:I,6,FALSE)),"")</f>
        <v/>
      </c>
      <c r="Q1176" s="36" t="str">
        <f>IF(LEN(E1176&amp;"")&gt;0,IF(ISERROR(VLOOKUP(E1176,SpeciesValidation!B:G,2,FALSE)=TRUE),"",VLOOKUP(E1176,SpeciesValidation!B:G,2,FALSE)),"")</f>
        <v/>
      </c>
      <c r="R1176" s="36" t="str">
        <f>IF(LEN(E1176&amp;"")&gt;0,IF(ISERROR(VLOOKUP(E1176,SpeciesLookup!B:G,4,FALSE)=TRUE),"",VLOOKUP(E1176,SpeciesLookup!B:G,4,FALSE)),"")</f>
        <v/>
      </c>
    </row>
    <row r="1177" spans="1:18" ht="13.2" x14ac:dyDescent="0.25">
      <c r="A1177" s="72"/>
      <c r="B1177" s="73"/>
      <c r="C1177" s="73"/>
      <c r="D1177" s="11"/>
      <c r="E1177" s="74"/>
      <c r="F1177" s="75"/>
      <c r="G1177" s="128" t="str">
        <f>IF(LEN(E1177&amp;"")&gt;0,IF(ISERROR(VLOOKUP(E1177,SpeciesLookup!B:G,6,FALSE)=TRUE),"",VLOOKUP(E1177,SpeciesLookup!B:G,6,FALSE)),"")</f>
        <v/>
      </c>
      <c r="H1177" s="128" t="str">
        <f>IF(LEN(E1177&amp;"")&gt;0,IF(ISERROR(VLOOKUP(E1177,SpeciesLookup!B:G,5,FALSE)=TRUE),"",VLOOKUP(E1177,SpeciesLookup!B:G,5,FALSE)),"")</f>
        <v/>
      </c>
      <c r="I1177" s="11"/>
      <c r="J1177" s="73"/>
      <c r="K1177" s="11"/>
      <c r="L1177" s="127" t="str">
        <f>TRIM(IF(ISERROR(VLOOKUP(R1177,SpeciesValidation!D:T,IF(ISNA(VLOOKUP(J1177,Validation!B$2:C$15,2,FALSE)),FALSE,VLOOKUP(J1177,Validation!B$2:C$15,2,FALSE)))),IF(LEN(E1177&amp;"")&gt;0,"",""),VLOOKUP(R1177,SpeciesValidation!D:T,VLOOKUP(J1177,Validation!B$2:C$15,2,FALSE),FALSE)) &amp; " " &amp; IF(ISERROR(IF(LEFT(J1177,1)="A",IF(IF(VLOOKUP(R1177,SpeciesValidation!D:W,20,FALSE)=FALSE,OR(TEXT(A1177,"MMDD")&lt;VLOOKUP(R1177,SpeciesValidation!D:W,18,FALSE),TEXT(A1177,"MMDD")&gt;VLOOKUP(R1177,SpeciesValidation!D:W,19,FALSE)),IF(TEXT(A1177,"MMDD")&lt;"0701",TEXT(A1177,"MMDD")&gt;VLOOKUP(R1177,SpeciesValidation!D:W,18,FALSE),TEXT(A1177,"MMDD")&lt;VLOOKUP(R1177,SpeciesValidation!D:W,19,FALSE))),"Date outside expected range for this species",""),"")),"",IF(LEFT(J1177,1)="A",IF(IF(VLOOKUP(R1177,SpeciesValidation!D:W,20,FALSE)=FALSE,OR(TEXT(A1177,"MMDD")&lt;VLOOKUP(R1177,SpeciesValidation!D:W,18,FALSE),TEXT(A1177,"MMDD")&gt;VLOOKUP(R1177,SpeciesValidation!D:W,19,FALSE)),IF(TEXT(A1177,"MMDD")&lt;"0701",TEXT(A1177,"MMDD")&gt;VLOOKUP(R1177,SpeciesValidation!D:W,18,FALSE),TEXT(A1177,"MMDD")&lt;VLOOKUP(R1177,SpeciesValidation!D:W,19,FALSE))),"Date outside expected range for this species",""),"")))</f>
        <v/>
      </c>
      <c r="M1177" s="127" t="str">
        <f>IF(LEN(E1177&amp;"")&gt;0,IF(ISERROR(VLOOKUP(R1177,SpeciesValidation!D:I,6,FALSE)),"",VLOOKUP(R1177,SpeciesValidation!D:I,6,FALSE)),"")</f>
        <v/>
      </c>
      <c r="Q1177" s="36" t="str">
        <f>IF(LEN(E1177&amp;"")&gt;0,IF(ISERROR(VLOOKUP(E1177,SpeciesValidation!B:G,2,FALSE)=TRUE),"",VLOOKUP(E1177,SpeciesValidation!B:G,2,FALSE)),"")</f>
        <v/>
      </c>
      <c r="R1177" s="36" t="str">
        <f>IF(LEN(E1177&amp;"")&gt;0,IF(ISERROR(VLOOKUP(E1177,SpeciesLookup!B:G,4,FALSE)=TRUE),"",VLOOKUP(E1177,SpeciesLookup!B:G,4,FALSE)),"")</f>
        <v/>
      </c>
    </row>
    <row r="1178" spans="1:18" ht="13.2" x14ac:dyDescent="0.25">
      <c r="A1178" s="72"/>
      <c r="B1178" s="73"/>
      <c r="C1178" s="73"/>
      <c r="D1178" s="11"/>
      <c r="E1178" s="74"/>
      <c r="F1178" s="75"/>
      <c r="G1178" s="128" t="str">
        <f>IF(LEN(E1178&amp;"")&gt;0,IF(ISERROR(VLOOKUP(E1178,SpeciesLookup!B:G,6,FALSE)=TRUE),"",VLOOKUP(E1178,SpeciesLookup!B:G,6,FALSE)),"")</f>
        <v/>
      </c>
      <c r="H1178" s="128" t="str">
        <f>IF(LEN(E1178&amp;"")&gt;0,IF(ISERROR(VLOOKUP(E1178,SpeciesLookup!B:G,5,FALSE)=TRUE),"",VLOOKUP(E1178,SpeciesLookup!B:G,5,FALSE)),"")</f>
        <v/>
      </c>
      <c r="I1178" s="11"/>
      <c r="J1178" s="73"/>
      <c r="K1178" s="11"/>
      <c r="L1178" s="127" t="str">
        <f>TRIM(IF(ISERROR(VLOOKUP(R1178,SpeciesValidation!D:T,IF(ISNA(VLOOKUP(J1178,Validation!B$2:C$15,2,FALSE)),FALSE,VLOOKUP(J1178,Validation!B$2:C$15,2,FALSE)))),IF(LEN(E1178&amp;"")&gt;0,"",""),VLOOKUP(R1178,SpeciesValidation!D:T,VLOOKUP(J1178,Validation!B$2:C$15,2,FALSE),FALSE)) &amp; " " &amp; IF(ISERROR(IF(LEFT(J1178,1)="A",IF(IF(VLOOKUP(R1178,SpeciesValidation!D:W,20,FALSE)=FALSE,OR(TEXT(A1178,"MMDD")&lt;VLOOKUP(R1178,SpeciesValidation!D:W,18,FALSE),TEXT(A1178,"MMDD")&gt;VLOOKUP(R1178,SpeciesValidation!D:W,19,FALSE)),IF(TEXT(A1178,"MMDD")&lt;"0701",TEXT(A1178,"MMDD")&gt;VLOOKUP(R1178,SpeciesValidation!D:W,18,FALSE),TEXT(A1178,"MMDD")&lt;VLOOKUP(R1178,SpeciesValidation!D:W,19,FALSE))),"Date outside expected range for this species",""),"")),"",IF(LEFT(J1178,1)="A",IF(IF(VLOOKUP(R1178,SpeciesValidation!D:W,20,FALSE)=FALSE,OR(TEXT(A1178,"MMDD")&lt;VLOOKUP(R1178,SpeciesValidation!D:W,18,FALSE),TEXT(A1178,"MMDD")&gt;VLOOKUP(R1178,SpeciesValidation!D:W,19,FALSE)),IF(TEXT(A1178,"MMDD")&lt;"0701",TEXT(A1178,"MMDD")&gt;VLOOKUP(R1178,SpeciesValidation!D:W,18,FALSE),TEXT(A1178,"MMDD")&lt;VLOOKUP(R1178,SpeciesValidation!D:W,19,FALSE))),"Date outside expected range for this species",""),"")))</f>
        <v/>
      </c>
      <c r="M1178" s="127" t="str">
        <f>IF(LEN(E1178&amp;"")&gt;0,IF(ISERROR(VLOOKUP(R1178,SpeciesValidation!D:I,6,FALSE)),"",VLOOKUP(R1178,SpeciesValidation!D:I,6,FALSE)),"")</f>
        <v/>
      </c>
      <c r="Q1178" s="36" t="str">
        <f>IF(LEN(E1178&amp;"")&gt;0,IF(ISERROR(VLOOKUP(E1178,SpeciesValidation!B:G,2,FALSE)=TRUE),"",VLOOKUP(E1178,SpeciesValidation!B:G,2,FALSE)),"")</f>
        <v/>
      </c>
      <c r="R1178" s="36" t="str">
        <f>IF(LEN(E1178&amp;"")&gt;0,IF(ISERROR(VLOOKUP(E1178,SpeciesLookup!B:G,4,FALSE)=TRUE),"",VLOOKUP(E1178,SpeciesLookup!B:G,4,FALSE)),"")</f>
        <v/>
      </c>
    </row>
    <row r="1179" spans="1:18" ht="13.2" x14ac:dyDescent="0.25">
      <c r="A1179" s="72"/>
      <c r="B1179" s="73"/>
      <c r="C1179" s="73"/>
      <c r="D1179" s="11"/>
      <c r="E1179" s="74"/>
      <c r="F1179" s="75"/>
      <c r="G1179" s="128" t="str">
        <f>IF(LEN(E1179&amp;"")&gt;0,IF(ISERROR(VLOOKUP(E1179,SpeciesLookup!B:G,6,FALSE)=TRUE),"",VLOOKUP(E1179,SpeciesLookup!B:G,6,FALSE)),"")</f>
        <v/>
      </c>
      <c r="H1179" s="128" t="str">
        <f>IF(LEN(E1179&amp;"")&gt;0,IF(ISERROR(VLOOKUP(E1179,SpeciesLookup!B:G,5,FALSE)=TRUE),"",VLOOKUP(E1179,SpeciesLookup!B:G,5,FALSE)),"")</f>
        <v/>
      </c>
      <c r="I1179" s="11"/>
      <c r="J1179" s="73"/>
      <c r="K1179" s="11"/>
      <c r="L1179" s="127" t="str">
        <f>TRIM(IF(ISERROR(VLOOKUP(R1179,SpeciesValidation!D:T,IF(ISNA(VLOOKUP(J1179,Validation!B$2:C$15,2,FALSE)),FALSE,VLOOKUP(J1179,Validation!B$2:C$15,2,FALSE)))),IF(LEN(E1179&amp;"")&gt;0,"",""),VLOOKUP(R1179,SpeciesValidation!D:T,VLOOKUP(J1179,Validation!B$2:C$15,2,FALSE),FALSE)) &amp; " " &amp; IF(ISERROR(IF(LEFT(J1179,1)="A",IF(IF(VLOOKUP(R1179,SpeciesValidation!D:W,20,FALSE)=FALSE,OR(TEXT(A1179,"MMDD")&lt;VLOOKUP(R1179,SpeciesValidation!D:W,18,FALSE),TEXT(A1179,"MMDD")&gt;VLOOKUP(R1179,SpeciesValidation!D:W,19,FALSE)),IF(TEXT(A1179,"MMDD")&lt;"0701",TEXT(A1179,"MMDD")&gt;VLOOKUP(R1179,SpeciesValidation!D:W,18,FALSE),TEXT(A1179,"MMDD")&lt;VLOOKUP(R1179,SpeciesValidation!D:W,19,FALSE))),"Date outside expected range for this species",""),"")),"",IF(LEFT(J1179,1)="A",IF(IF(VLOOKUP(R1179,SpeciesValidation!D:W,20,FALSE)=FALSE,OR(TEXT(A1179,"MMDD")&lt;VLOOKUP(R1179,SpeciesValidation!D:W,18,FALSE),TEXT(A1179,"MMDD")&gt;VLOOKUP(R1179,SpeciesValidation!D:W,19,FALSE)),IF(TEXT(A1179,"MMDD")&lt;"0701",TEXT(A1179,"MMDD")&gt;VLOOKUP(R1179,SpeciesValidation!D:W,18,FALSE),TEXT(A1179,"MMDD")&lt;VLOOKUP(R1179,SpeciesValidation!D:W,19,FALSE))),"Date outside expected range for this species",""),"")))</f>
        <v/>
      </c>
      <c r="M1179" s="127" t="str">
        <f>IF(LEN(E1179&amp;"")&gt;0,IF(ISERROR(VLOOKUP(R1179,SpeciesValidation!D:I,6,FALSE)),"",VLOOKUP(R1179,SpeciesValidation!D:I,6,FALSE)),"")</f>
        <v/>
      </c>
      <c r="Q1179" s="36" t="str">
        <f>IF(LEN(E1179&amp;"")&gt;0,IF(ISERROR(VLOOKUP(E1179,SpeciesValidation!B:G,2,FALSE)=TRUE),"",VLOOKUP(E1179,SpeciesValidation!B:G,2,FALSE)),"")</f>
        <v/>
      </c>
      <c r="R1179" s="36" t="str">
        <f>IF(LEN(E1179&amp;"")&gt;0,IF(ISERROR(VLOOKUP(E1179,SpeciesLookup!B:G,4,FALSE)=TRUE),"",VLOOKUP(E1179,SpeciesLookup!B:G,4,FALSE)),"")</f>
        <v/>
      </c>
    </row>
    <row r="1180" spans="1:18" ht="13.2" x14ac:dyDescent="0.25">
      <c r="A1180" s="72"/>
      <c r="B1180" s="73"/>
      <c r="C1180" s="73"/>
      <c r="D1180" s="11"/>
      <c r="E1180" s="74"/>
      <c r="F1180" s="75"/>
      <c r="G1180" s="128" t="str">
        <f>IF(LEN(E1180&amp;"")&gt;0,IF(ISERROR(VLOOKUP(E1180,SpeciesLookup!B:G,6,FALSE)=TRUE),"",VLOOKUP(E1180,SpeciesLookup!B:G,6,FALSE)),"")</f>
        <v/>
      </c>
      <c r="H1180" s="128" t="str">
        <f>IF(LEN(E1180&amp;"")&gt;0,IF(ISERROR(VLOOKUP(E1180,SpeciesLookup!B:G,5,FALSE)=TRUE),"",VLOOKUP(E1180,SpeciesLookup!B:G,5,FALSE)),"")</f>
        <v/>
      </c>
      <c r="I1180" s="11"/>
      <c r="J1180" s="73"/>
      <c r="K1180" s="11"/>
      <c r="L1180" s="127" t="str">
        <f>TRIM(IF(ISERROR(VLOOKUP(R1180,SpeciesValidation!D:T,IF(ISNA(VLOOKUP(J1180,Validation!B$2:C$15,2,FALSE)),FALSE,VLOOKUP(J1180,Validation!B$2:C$15,2,FALSE)))),IF(LEN(E1180&amp;"")&gt;0,"",""),VLOOKUP(R1180,SpeciesValidation!D:T,VLOOKUP(J1180,Validation!B$2:C$15,2,FALSE),FALSE)) &amp; " " &amp; IF(ISERROR(IF(LEFT(J1180,1)="A",IF(IF(VLOOKUP(R1180,SpeciesValidation!D:W,20,FALSE)=FALSE,OR(TEXT(A1180,"MMDD")&lt;VLOOKUP(R1180,SpeciesValidation!D:W,18,FALSE),TEXT(A1180,"MMDD")&gt;VLOOKUP(R1180,SpeciesValidation!D:W,19,FALSE)),IF(TEXT(A1180,"MMDD")&lt;"0701",TEXT(A1180,"MMDD")&gt;VLOOKUP(R1180,SpeciesValidation!D:W,18,FALSE),TEXT(A1180,"MMDD")&lt;VLOOKUP(R1180,SpeciesValidation!D:W,19,FALSE))),"Date outside expected range for this species",""),"")),"",IF(LEFT(J1180,1)="A",IF(IF(VLOOKUP(R1180,SpeciesValidation!D:W,20,FALSE)=FALSE,OR(TEXT(A1180,"MMDD")&lt;VLOOKUP(R1180,SpeciesValidation!D:W,18,FALSE),TEXT(A1180,"MMDD")&gt;VLOOKUP(R1180,SpeciesValidation!D:W,19,FALSE)),IF(TEXT(A1180,"MMDD")&lt;"0701",TEXT(A1180,"MMDD")&gt;VLOOKUP(R1180,SpeciesValidation!D:W,18,FALSE),TEXT(A1180,"MMDD")&lt;VLOOKUP(R1180,SpeciesValidation!D:W,19,FALSE))),"Date outside expected range for this species",""),"")))</f>
        <v/>
      </c>
      <c r="M1180" s="127" t="str">
        <f>IF(LEN(E1180&amp;"")&gt;0,IF(ISERROR(VLOOKUP(R1180,SpeciesValidation!D:I,6,FALSE)),"",VLOOKUP(R1180,SpeciesValidation!D:I,6,FALSE)),"")</f>
        <v/>
      </c>
      <c r="Q1180" s="36" t="str">
        <f>IF(LEN(E1180&amp;"")&gt;0,IF(ISERROR(VLOOKUP(E1180,SpeciesValidation!B:G,2,FALSE)=TRUE),"",VLOOKUP(E1180,SpeciesValidation!B:G,2,FALSE)),"")</f>
        <v/>
      </c>
      <c r="R1180" s="36" t="str">
        <f>IF(LEN(E1180&amp;"")&gt;0,IF(ISERROR(VLOOKUP(E1180,SpeciesLookup!B:G,4,FALSE)=TRUE),"",VLOOKUP(E1180,SpeciesLookup!B:G,4,FALSE)),"")</f>
        <v/>
      </c>
    </row>
    <row r="1181" spans="1:18" ht="13.2" x14ac:dyDescent="0.25">
      <c r="A1181" s="72"/>
      <c r="B1181" s="73"/>
      <c r="C1181" s="73"/>
      <c r="D1181" s="11"/>
      <c r="E1181" s="74"/>
      <c r="F1181" s="75"/>
      <c r="G1181" s="128" t="str">
        <f>IF(LEN(E1181&amp;"")&gt;0,IF(ISERROR(VLOOKUP(E1181,SpeciesLookup!B:G,6,FALSE)=TRUE),"",VLOOKUP(E1181,SpeciesLookup!B:G,6,FALSE)),"")</f>
        <v/>
      </c>
      <c r="H1181" s="128" t="str">
        <f>IF(LEN(E1181&amp;"")&gt;0,IF(ISERROR(VLOOKUP(E1181,SpeciesLookup!B:G,5,FALSE)=TRUE),"",VLOOKUP(E1181,SpeciesLookup!B:G,5,FALSE)),"")</f>
        <v/>
      </c>
      <c r="I1181" s="11"/>
      <c r="J1181" s="73"/>
      <c r="K1181" s="11"/>
      <c r="L1181" s="127" t="str">
        <f>TRIM(IF(ISERROR(VLOOKUP(R1181,SpeciesValidation!D:T,IF(ISNA(VLOOKUP(J1181,Validation!B$2:C$15,2,FALSE)),FALSE,VLOOKUP(J1181,Validation!B$2:C$15,2,FALSE)))),IF(LEN(E1181&amp;"")&gt;0,"",""),VLOOKUP(R1181,SpeciesValidation!D:T,VLOOKUP(J1181,Validation!B$2:C$15,2,FALSE),FALSE)) &amp; " " &amp; IF(ISERROR(IF(LEFT(J1181,1)="A",IF(IF(VLOOKUP(R1181,SpeciesValidation!D:W,20,FALSE)=FALSE,OR(TEXT(A1181,"MMDD")&lt;VLOOKUP(R1181,SpeciesValidation!D:W,18,FALSE),TEXT(A1181,"MMDD")&gt;VLOOKUP(R1181,SpeciesValidation!D:W,19,FALSE)),IF(TEXT(A1181,"MMDD")&lt;"0701",TEXT(A1181,"MMDD")&gt;VLOOKUP(R1181,SpeciesValidation!D:W,18,FALSE),TEXT(A1181,"MMDD")&lt;VLOOKUP(R1181,SpeciesValidation!D:W,19,FALSE))),"Date outside expected range for this species",""),"")),"",IF(LEFT(J1181,1)="A",IF(IF(VLOOKUP(R1181,SpeciesValidation!D:W,20,FALSE)=FALSE,OR(TEXT(A1181,"MMDD")&lt;VLOOKUP(R1181,SpeciesValidation!D:W,18,FALSE),TEXT(A1181,"MMDD")&gt;VLOOKUP(R1181,SpeciesValidation!D:W,19,FALSE)),IF(TEXT(A1181,"MMDD")&lt;"0701",TEXT(A1181,"MMDD")&gt;VLOOKUP(R1181,SpeciesValidation!D:W,18,FALSE),TEXT(A1181,"MMDD")&lt;VLOOKUP(R1181,SpeciesValidation!D:W,19,FALSE))),"Date outside expected range for this species",""),"")))</f>
        <v/>
      </c>
      <c r="M1181" s="127" t="str">
        <f>IF(LEN(E1181&amp;"")&gt;0,IF(ISERROR(VLOOKUP(R1181,SpeciesValidation!D:I,6,FALSE)),"",VLOOKUP(R1181,SpeciesValidation!D:I,6,FALSE)),"")</f>
        <v/>
      </c>
      <c r="Q1181" s="36" t="str">
        <f>IF(LEN(E1181&amp;"")&gt;0,IF(ISERROR(VLOOKUP(E1181,SpeciesValidation!B:G,2,FALSE)=TRUE),"",VLOOKUP(E1181,SpeciesValidation!B:G,2,FALSE)),"")</f>
        <v/>
      </c>
      <c r="R1181" s="36" t="str">
        <f>IF(LEN(E1181&amp;"")&gt;0,IF(ISERROR(VLOOKUP(E1181,SpeciesLookup!B:G,4,FALSE)=TRUE),"",VLOOKUP(E1181,SpeciesLookup!B:G,4,FALSE)),"")</f>
        <v/>
      </c>
    </row>
    <row r="1182" spans="1:18" ht="13.2" x14ac:dyDescent="0.25">
      <c r="A1182" s="72"/>
      <c r="B1182" s="73"/>
      <c r="C1182" s="73"/>
      <c r="D1182" s="11"/>
      <c r="E1182" s="74"/>
      <c r="F1182" s="75"/>
      <c r="G1182" s="128" t="str">
        <f>IF(LEN(E1182&amp;"")&gt;0,IF(ISERROR(VLOOKUP(E1182,SpeciesLookup!B:G,6,FALSE)=TRUE),"",VLOOKUP(E1182,SpeciesLookup!B:G,6,FALSE)),"")</f>
        <v/>
      </c>
      <c r="H1182" s="128" t="str">
        <f>IF(LEN(E1182&amp;"")&gt;0,IF(ISERROR(VLOOKUP(E1182,SpeciesLookup!B:G,5,FALSE)=TRUE),"",VLOOKUP(E1182,SpeciesLookup!B:G,5,FALSE)),"")</f>
        <v/>
      </c>
      <c r="I1182" s="11"/>
      <c r="J1182" s="73"/>
      <c r="K1182" s="11"/>
      <c r="L1182" s="127" t="str">
        <f>TRIM(IF(ISERROR(VLOOKUP(R1182,SpeciesValidation!D:T,IF(ISNA(VLOOKUP(J1182,Validation!B$2:C$15,2,FALSE)),FALSE,VLOOKUP(J1182,Validation!B$2:C$15,2,FALSE)))),IF(LEN(E1182&amp;"")&gt;0,"",""),VLOOKUP(R1182,SpeciesValidation!D:T,VLOOKUP(J1182,Validation!B$2:C$15,2,FALSE),FALSE)) &amp; " " &amp; IF(ISERROR(IF(LEFT(J1182,1)="A",IF(IF(VLOOKUP(R1182,SpeciesValidation!D:W,20,FALSE)=FALSE,OR(TEXT(A1182,"MMDD")&lt;VLOOKUP(R1182,SpeciesValidation!D:W,18,FALSE),TEXT(A1182,"MMDD")&gt;VLOOKUP(R1182,SpeciesValidation!D:W,19,FALSE)),IF(TEXT(A1182,"MMDD")&lt;"0701",TEXT(A1182,"MMDD")&gt;VLOOKUP(R1182,SpeciesValidation!D:W,18,FALSE),TEXT(A1182,"MMDD")&lt;VLOOKUP(R1182,SpeciesValidation!D:W,19,FALSE))),"Date outside expected range for this species",""),"")),"",IF(LEFT(J1182,1)="A",IF(IF(VLOOKUP(R1182,SpeciesValidation!D:W,20,FALSE)=FALSE,OR(TEXT(A1182,"MMDD")&lt;VLOOKUP(R1182,SpeciesValidation!D:W,18,FALSE),TEXT(A1182,"MMDD")&gt;VLOOKUP(R1182,SpeciesValidation!D:W,19,FALSE)),IF(TEXT(A1182,"MMDD")&lt;"0701",TEXT(A1182,"MMDD")&gt;VLOOKUP(R1182,SpeciesValidation!D:W,18,FALSE),TEXT(A1182,"MMDD")&lt;VLOOKUP(R1182,SpeciesValidation!D:W,19,FALSE))),"Date outside expected range for this species",""),"")))</f>
        <v/>
      </c>
      <c r="M1182" s="127" t="str">
        <f>IF(LEN(E1182&amp;"")&gt;0,IF(ISERROR(VLOOKUP(R1182,SpeciesValidation!D:I,6,FALSE)),"",VLOOKUP(R1182,SpeciesValidation!D:I,6,FALSE)),"")</f>
        <v/>
      </c>
      <c r="Q1182" s="36" t="str">
        <f>IF(LEN(E1182&amp;"")&gt;0,IF(ISERROR(VLOOKUP(E1182,SpeciesValidation!B:G,2,FALSE)=TRUE),"",VLOOKUP(E1182,SpeciesValidation!B:G,2,FALSE)),"")</f>
        <v/>
      </c>
      <c r="R1182" s="36" t="str">
        <f>IF(LEN(E1182&amp;"")&gt;0,IF(ISERROR(VLOOKUP(E1182,SpeciesLookup!B:G,4,FALSE)=TRUE),"",VLOOKUP(E1182,SpeciesLookup!B:G,4,FALSE)),"")</f>
        <v/>
      </c>
    </row>
    <row r="1183" spans="1:18" ht="13.2" x14ac:dyDescent="0.25">
      <c r="A1183" s="72"/>
      <c r="B1183" s="73"/>
      <c r="C1183" s="73"/>
      <c r="D1183" s="11"/>
      <c r="E1183" s="74"/>
      <c r="F1183" s="75"/>
      <c r="G1183" s="128" t="str">
        <f>IF(LEN(E1183&amp;"")&gt;0,IF(ISERROR(VLOOKUP(E1183,SpeciesLookup!B:G,6,FALSE)=TRUE),"",VLOOKUP(E1183,SpeciesLookup!B:G,6,FALSE)),"")</f>
        <v/>
      </c>
      <c r="H1183" s="128" t="str">
        <f>IF(LEN(E1183&amp;"")&gt;0,IF(ISERROR(VLOOKUP(E1183,SpeciesLookup!B:G,5,FALSE)=TRUE),"",VLOOKUP(E1183,SpeciesLookup!B:G,5,FALSE)),"")</f>
        <v/>
      </c>
      <c r="I1183" s="11"/>
      <c r="J1183" s="73"/>
      <c r="K1183" s="11"/>
      <c r="L1183" s="127" t="str">
        <f>TRIM(IF(ISERROR(VLOOKUP(R1183,SpeciesValidation!D:T,IF(ISNA(VLOOKUP(J1183,Validation!B$2:C$15,2,FALSE)),FALSE,VLOOKUP(J1183,Validation!B$2:C$15,2,FALSE)))),IF(LEN(E1183&amp;"")&gt;0,"",""),VLOOKUP(R1183,SpeciesValidation!D:T,VLOOKUP(J1183,Validation!B$2:C$15,2,FALSE),FALSE)) &amp; " " &amp; IF(ISERROR(IF(LEFT(J1183,1)="A",IF(IF(VLOOKUP(R1183,SpeciesValidation!D:W,20,FALSE)=FALSE,OR(TEXT(A1183,"MMDD")&lt;VLOOKUP(R1183,SpeciesValidation!D:W,18,FALSE),TEXT(A1183,"MMDD")&gt;VLOOKUP(R1183,SpeciesValidation!D:W,19,FALSE)),IF(TEXT(A1183,"MMDD")&lt;"0701",TEXT(A1183,"MMDD")&gt;VLOOKUP(R1183,SpeciesValidation!D:W,18,FALSE),TEXT(A1183,"MMDD")&lt;VLOOKUP(R1183,SpeciesValidation!D:W,19,FALSE))),"Date outside expected range for this species",""),"")),"",IF(LEFT(J1183,1)="A",IF(IF(VLOOKUP(R1183,SpeciesValidation!D:W,20,FALSE)=FALSE,OR(TEXT(A1183,"MMDD")&lt;VLOOKUP(R1183,SpeciesValidation!D:W,18,FALSE),TEXT(A1183,"MMDD")&gt;VLOOKUP(R1183,SpeciesValidation!D:W,19,FALSE)),IF(TEXT(A1183,"MMDD")&lt;"0701",TEXT(A1183,"MMDD")&gt;VLOOKUP(R1183,SpeciesValidation!D:W,18,FALSE),TEXT(A1183,"MMDD")&lt;VLOOKUP(R1183,SpeciesValidation!D:W,19,FALSE))),"Date outside expected range for this species",""),"")))</f>
        <v/>
      </c>
      <c r="M1183" s="127" t="str">
        <f>IF(LEN(E1183&amp;"")&gt;0,IF(ISERROR(VLOOKUP(R1183,SpeciesValidation!D:I,6,FALSE)),"",VLOOKUP(R1183,SpeciesValidation!D:I,6,FALSE)),"")</f>
        <v/>
      </c>
      <c r="Q1183" s="36" t="str">
        <f>IF(LEN(E1183&amp;"")&gt;0,IF(ISERROR(VLOOKUP(E1183,SpeciesValidation!B:G,2,FALSE)=TRUE),"",VLOOKUP(E1183,SpeciesValidation!B:G,2,FALSE)),"")</f>
        <v/>
      </c>
      <c r="R1183" s="36" t="str">
        <f>IF(LEN(E1183&amp;"")&gt;0,IF(ISERROR(VLOOKUP(E1183,SpeciesLookup!B:G,4,FALSE)=TRUE),"",VLOOKUP(E1183,SpeciesLookup!B:G,4,FALSE)),"")</f>
        <v/>
      </c>
    </row>
    <row r="1184" spans="1:18" ht="13.2" x14ac:dyDescent="0.25">
      <c r="A1184" s="72"/>
      <c r="B1184" s="73"/>
      <c r="C1184" s="73"/>
      <c r="D1184" s="11"/>
      <c r="E1184" s="74"/>
      <c r="F1184" s="75"/>
      <c r="G1184" s="128" t="str">
        <f>IF(LEN(E1184&amp;"")&gt;0,IF(ISERROR(VLOOKUP(E1184,SpeciesLookup!B:G,6,FALSE)=TRUE),"",VLOOKUP(E1184,SpeciesLookup!B:G,6,FALSE)),"")</f>
        <v/>
      </c>
      <c r="H1184" s="128" t="str">
        <f>IF(LEN(E1184&amp;"")&gt;0,IF(ISERROR(VLOOKUP(E1184,SpeciesLookup!B:G,5,FALSE)=TRUE),"",VLOOKUP(E1184,SpeciesLookup!B:G,5,FALSE)),"")</f>
        <v/>
      </c>
      <c r="I1184" s="11"/>
      <c r="J1184" s="73"/>
      <c r="K1184" s="11"/>
      <c r="L1184" s="127" t="str">
        <f>TRIM(IF(ISERROR(VLOOKUP(R1184,SpeciesValidation!D:T,IF(ISNA(VLOOKUP(J1184,Validation!B$2:C$15,2,FALSE)),FALSE,VLOOKUP(J1184,Validation!B$2:C$15,2,FALSE)))),IF(LEN(E1184&amp;"")&gt;0,"",""),VLOOKUP(R1184,SpeciesValidation!D:T,VLOOKUP(J1184,Validation!B$2:C$15,2,FALSE),FALSE)) &amp; " " &amp; IF(ISERROR(IF(LEFT(J1184,1)="A",IF(IF(VLOOKUP(R1184,SpeciesValidation!D:W,20,FALSE)=FALSE,OR(TEXT(A1184,"MMDD")&lt;VLOOKUP(R1184,SpeciesValidation!D:W,18,FALSE),TEXT(A1184,"MMDD")&gt;VLOOKUP(R1184,SpeciesValidation!D:W,19,FALSE)),IF(TEXT(A1184,"MMDD")&lt;"0701",TEXT(A1184,"MMDD")&gt;VLOOKUP(R1184,SpeciesValidation!D:W,18,FALSE),TEXT(A1184,"MMDD")&lt;VLOOKUP(R1184,SpeciesValidation!D:W,19,FALSE))),"Date outside expected range for this species",""),"")),"",IF(LEFT(J1184,1)="A",IF(IF(VLOOKUP(R1184,SpeciesValidation!D:W,20,FALSE)=FALSE,OR(TEXT(A1184,"MMDD")&lt;VLOOKUP(R1184,SpeciesValidation!D:W,18,FALSE),TEXT(A1184,"MMDD")&gt;VLOOKUP(R1184,SpeciesValidation!D:W,19,FALSE)),IF(TEXT(A1184,"MMDD")&lt;"0701",TEXT(A1184,"MMDD")&gt;VLOOKUP(R1184,SpeciesValidation!D:W,18,FALSE),TEXT(A1184,"MMDD")&lt;VLOOKUP(R1184,SpeciesValidation!D:W,19,FALSE))),"Date outside expected range for this species",""),"")))</f>
        <v/>
      </c>
      <c r="M1184" s="127" t="str">
        <f>IF(LEN(E1184&amp;"")&gt;0,IF(ISERROR(VLOOKUP(R1184,SpeciesValidation!D:I,6,FALSE)),"",VLOOKUP(R1184,SpeciesValidation!D:I,6,FALSE)),"")</f>
        <v/>
      </c>
      <c r="Q1184" s="36" t="str">
        <f>IF(LEN(E1184&amp;"")&gt;0,IF(ISERROR(VLOOKUP(E1184,SpeciesValidation!B:G,2,FALSE)=TRUE),"",VLOOKUP(E1184,SpeciesValidation!B:G,2,FALSE)),"")</f>
        <v/>
      </c>
      <c r="R1184" s="36" t="str">
        <f>IF(LEN(E1184&amp;"")&gt;0,IF(ISERROR(VLOOKUP(E1184,SpeciesLookup!B:G,4,FALSE)=TRUE),"",VLOOKUP(E1184,SpeciesLookup!B:G,4,FALSE)),"")</f>
        <v/>
      </c>
    </row>
    <row r="1185" spans="1:18" ht="13.2" x14ac:dyDescent="0.25">
      <c r="A1185" s="72"/>
      <c r="B1185" s="73"/>
      <c r="C1185" s="73"/>
      <c r="D1185" s="11"/>
      <c r="E1185" s="74"/>
      <c r="F1185" s="75"/>
      <c r="G1185" s="128" t="str">
        <f>IF(LEN(E1185&amp;"")&gt;0,IF(ISERROR(VLOOKUP(E1185,SpeciesLookup!B:G,6,FALSE)=TRUE),"",VLOOKUP(E1185,SpeciesLookup!B:G,6,FALSE)),"")</f>
        <v/>
      </c>
      <c r="H1185" s="128" t="str">
        <f>IF(LEN(E1185&amp;"")&gt;0,IF(ISERROR(VLOOKUP(E1185,SpeciesLookup!B:G,5,FALSE)=TRUE),"",VLOOKUP(E1185,SpeciesLookup!B:G,5,FALSE)),"")</f>
        <v/>
      </c>
      <c r="I1185" s="11"/>
      <c r="J1185" s="73"/>
      <c r="K1185" s="11"/>
      <c r="L1185" s="127" t="str">
        <f>TRIM(IF(ISERROR(VLOOKUP(R1185,SpeciesValidation!D:T,IF(ISNA(VLOOKUP(J1185,Validation!B$2:C$15,2,FALSE)),FALSE,VLOOKUP(J1185,Validation!B$2:C$15,2,FALSE)))),IF(LEN(E1185&amp;"")&gt;0,"",""),VLOOKUP(R1185,SpeciesValidation!D:T,VLOOKUP(J1185,Validation!B$2:C$15,2,FALSE),FALSE)) &amp; " " &amp; IF(ISERROR(IF(LEFT(J1185,1)="A",IF(IF(VLOOKUP(R1185,SpeciesValidation!D:W,20,FALSE)=FALSE,OR(TEXT(A1185,"MMDD")&lt;VLOOKUP(R1185,SpeciesValidation!D:W,18,FALSE),TEXT(A1185,"MMDD")&gt;VLOOKUP(R1185,SpeciesValidation!D:W,19,FALSE)),IF(TEXT(A1185,"MMDD")&lt;"0701",TEXT(A1185,"MMDD")&gt;VLOOKUP(R1185,SpeciesValidation!D:W,18,FALSE),TEXT(A1185,"MMDD")&lt;VLOOKUP(R1185,SpeciesValidation!D:W,19,FALSE))),"Date outside expected range for this species",""),"")),"",IF(LEFT(J1185,1)="A",IF(IF(VLOOKUP(R1185,SpeciesValidation!D:W,20,FALSE)=FALSE,OR(TEXT(A1185,"MMDD")&lt;VLOOKUP(R1185,SpeciesValidation!D:W,18,FALSE),TEXT(A1185,"MMDD")&gt;VLOOKUP(R1185,SpeciesValidation!D:W,19,FALSE)),IF(TEXT(A1185,"MMDD")&lt;"0701",TEXT(A1185,"MMDD")&gt;VLOOKUP(R1185,SpeciesValidation!D:W,18,FALSE),TEXT(A1185,"MMDD")&lt;VLOOKUP(R1185,SpeciesValidation!D:W,19,FALSE))),"Date outside expected range for this species",""),"")))</f>
        <v/>
      </c>
      <c r="M1185" s="127" t="str">
        <f>IF(LEN(E1185&amp;"")&gt;0,IF(ISERROR(VLOOKUP(R1185,SpeciesValidation!D:I,6,FALSE)),"",VLOOKUP(R1185,SpeciesValidation!D:I,6,FALSE)),"")</f>
        <v/>
      </c>
      <c r="Q1185" s="36" t="str">
        <f>IF(LEN(E1185&amp;"")&gt;0,IF(ISERROR(VLOOKUP(E1185,SpeciesValidation!B:G,2,FALSE)=TRUE),"",VLOOKUP(E1185,SpeciesValidation!B:G,2,FALSE)),"")</f>
        <v/>
      </c>
      <c r="R1185" s="36" t="str">
        <f>IF(LEN(E1185&amp;"")&gt;0,IF(ISERROR(VLOOKUP(E1185,SpeciesLookup!B:G,4,FALSE)=TRUE),"",VLOOKUP(E1185,SpeciesLookup!B:G,4,FALSE)),"")</f>
        <v/>
      </c>
    </row>
    <row r="1186" spans="1:18" ht="13.2" x14ac:dyDescent="0.25">
      <c r="A1186" s="72"/>
      <c r="B1186" s="73"/>
      <c r="C1186" s="73"/>
      <c r="D1186" s="11"/>
      <c r="E1186" s="74"/>
      <c r="F1186" s="75"/>
      <c r="G1186" s="128" t="str">
        <f>IF(LEN(E1186&amp;"")&gt;0,IF(ISERROR(VLOOKUP(E1186,SpeciesLookup!B:G,6,FALSE)=TRUE),"",VLOOKUP(E1186,SpeciesLookup!B:G,6,FALSE)),"")</f>
        <v/>
      </c>
      <c r="H1186" s="128" t="str">
        <f>IF(LEN(E1186&amp;"")&gt;0,IF(ISERROR(VLOOKUP(E1186,SpeciesLookup!B:G,5,FALSE)=TRUE),"",VLOOKUP(E1186,SpeciesLookup!B:G,5,FALSE)),"")</f>
        <v/>
      </c>
      <c r="I1186" s="11"/>
      <c r="J1186" s="73"/>
      <c r="K1186" s="11"/>
      <c r="L1186" s="127" t="str">
        <f>TRIM(IF(ISERROR(VLOOKUP(R1186,SpeciesValidation!D:T,IF(ISNA(VLOOKUP(J1186,Validation!B$2:C$15,2,FALSE)),FALSE,VLOOKUP(J1186,Validation!B$2:C$15,2,FALSE)))),IF(LEN(E1186&amp;"")&gt;0,"",""),VLOOKUP(R1186,SpeciesValidation!D:T,VLOOKUP(J1186,Validation!B$2:C$15,2,FALSE),FALSE)) &amp; " " &amp; IF(ISERROR(IF(LEFT(J1186,1)="A",IF(IF(VLOOKUP(R1186,SpeciesValidation!D:W,20,FALSE)=FALSE,OR(TEXT(A1186,"MMDD")&lt;VLOOKUP(R1186,SpeciesValidation!D:W,18,FALSE),TEXT(A1186,"MMDD")&gt;VLOOKUP(R1186,SpeciesValidation!D:W,19,FALSE)),IF(TEXT(A1186,"MMDD")&lt;"0701",TEXT(A1186,"MMDD")&gt;VLOOKUP(R1186,SpeciesValidation!D:W,18,FALSE),TEXT(A1186,"MMDD")&lt;VLOOKUP(R1186,SpeciesValidation!D:W,19,FALSE))),"Date outside expected range for this species",""),"")),"",IF(LEFT(J1186,1)="A",IF(IF(VLOOKUP(R1186,SpeciesValidation!D:W,20,FALSE)=FALSE,OR(TEXT(A1186,"MMDD")&lt;VLOOKUP(R1186,SpeciesValidation!D:W,18,FALSE),TEXT(A1186,"MMDD")&gt;VLOOKUP(R1186,SpeciesValidation!D:W,19,FALSE)),IF(TEXT(A1186,"MMDD")&lt;"0701",TEXT(A1186,"MMDD")&gt;VLOOKUP(R1186,SpeciesValidation!D:W,18,FALSE),TEXT(A1186,"MMDD")&lt;VLOOKUP(R1186,SpeciesValidation!D:W,19,FALSE))),"Date outside expected range for this species",""),"")))</f>
        <v/>
      </c>
      <c r="M1186" s="127" t="str">
        <f>IF(LEN(E1186&amp;"")&gt;0,IF(ISERROR(VLOOKUP(R1186,SpeciesValidation!D:I,6,FALSE)),"",VLOOKUP(R1186,SpeciesValidation!D:I,6,FALSE)),"")</f>
        <v/>
      </c>
      <c r="Q1186" s="36" t="str">
        <f>IF(LEN(E1186&amp;"")&gt;0,IF(ISERROR(VLOOKUP(E1186,SpeciesValidation!B:G,2,FALSE)=TRUE),"",VLOOKUP(E1186,SpeciesValidation!B:G,2,FALSE)),"")</f>
        <v/>
      </c>
      <c r="R1186" s="36" t="str">
        <f>IF(LEN(E1186&amp;"")&gt;0,IF(ISERROR(VLOOKUP(E1186,SpeciesLookup!B:G,4,FALSE)=TRUE),"",VLOOKUP(E1186,SpeciesLookup!B:G,4,FALSE)),"")</f>
        <v/>
      </c>
    </row>
    <row r="1187" spans="1:18" ht="13.2" x14ac:dyDescent="0.25">
      <c r="A1187" s="72"/>
      <c r="B1187" s="73"/>
      <c r="C1187" s="73"/>
      <c r="D1187" s="11"/>
      <c r="E1187" s="74"/>
      <c r="F1187" s="75"/>
      <c r="G1187" s="128" t="str">
        <f>IF(LEN(E1187&amp;"")&gt;0,IF(ISERROR(VLOOKUP(E1187,SpeciesLookup!B:G,6,FALSE)=TRUE),"",VLOOKUP(E1187,SpeciesLookup!B:G,6,FALSE)),"")</f>
        <v/>
      </c>
      <c r="H1187" s="128" t="str">
        <f>IF(LEN(E1187&amp;"")&gt;0,IF(ISERROR(VLOOKUP(E1187,SpeciesLookup!B:G,5,FALSE)=TRUE),"",VLOOKUP(E1187,SpeciesLookup!B:G,5,FALSE)),"")</f>
        <v/>
      </c>
      <c r="I1187" s="11"/>
      <c r="J1187" s="73"/>
      <c r="K1187" s="11"/>
      <c r="L1187" s="127" t="str">
        <f>TRIM(IF(ISERROR(VLOOKUP(R1187,SpeciesValidation!D:T,IF(ISNA(VLOOKUP(J1187,Validation!B$2:C$15,2,FALSE)),FALSE,VLOOKUP(J1187,Validation!B$2:C$15,2,FALSE)))),IF(LEN(E1187&amp;"")&gt;0,"",""),VLOOKUP(R1187,SpeciesValidation!D:T,VLOOKUP(J1187,Validation!B$2:C$15,2,FALSE),FALSE)) &amp; " " &amp; IF(ISERROR(IF(LEFT(J1187,1)="A",IF(IF(VLOOKUP(R1187,SpeciesValidation!D:W,20,FALSE)=FALSE,OR(TEXT(A1187,"MMDD")&lt;VLOOKUP(R1187,SpeciesValidation!D:W,18,FALSE),TEXT(A1187,"MMDD")&gt;VLOOKUP(R1187,SpeciesValidation!D:W,19,FALSE)),IF(TEXT(A1187,"MMDD")&lt;"0701",TEXT(A1187,"MMDD")&gt;VLOOKUP(R1187,SpeciesValidation!D:W,18,FALSE),TEXT(A1187,"MMDD")&lt;VLOOKUP(R1187,SpeciesValidation!D:W,19,FALSE))),"Date outside expected range for this species",""),"")),"",IF(LEFT(J1187,1)="A",IF(IF(VLOOKUP(R1187,SpeciesValidation!D:W,20,FALSE)=FALSE,OR(TEXT(A1187,"MMDD")&lt;VLOOKUP(R1187,SpeciesValidation!D:W,18,FALSE),TEXT(A1187,"MMDD")&gt;VLOOKUP(R1187,SpeciesValidation!D:W,19,FALSE)),IF(TEXT(A1187,"MMDD")&lt;"0701",TEXT(A1187,"MMDD")&gt;VLOOKUP(R1187,SpeciesValidation!D:W,18,FALSE),TEXT(A1187,"MMDD")&lt;VLOOKUP(R1187,SpeciesValidation!D:W,19,FALSE))),"Date outside expected range for this species",""),"")))</f>
        <v/>
      </c>
      <c r="M1187" s="127" t="str">
        <f>IF(LEN(E1187&amp;"")&gt;0,IF(ISERROR(VLOOKUP(R1187,SpeciesValidation!D:I,6,FALSE)),"",VLOOKUP(R1187,SpeciesValidation!D:I,6,FALSE)),"")</f>
        <v/>
      </c>
      <c r="Q1187" s="36" t="str">
        <f>IF(LEN(E1187&amp;"")&gt;0,IF(ISERROR(VLOOKUP(E1187,SpeciesValidation!B:G,2,FALSE)=TRUE),"",VLOOKUP(E1187,SpeciesValidation!B:G,2,FALSE)),"")</f>
        <v/>
      </c>
      <c r="R1187" s="36" t="str">
        <f>IF(LEN(E1187&amp;"")&gt;0,IF(ISERROR(VLOOKUP(E1187,SpeciesLookup!B:G,4,FALSE)=TRUE),"",VLOOKUP(E1187,SpeciesLookup!B:G,4,FALSE)),"")</f>
        <v/>
      </c>
    </row>
    <row r="1188" spans="1:18" ht="13.2" x14ac:dyDescent="0.25">
      <c r="A1188" s="72"/>
      <c r="B1188" s="73"/>
      <c r="C1188" s="73"/>
      <c r="D1188" s="11"/>
      <c r="E1188" s="74"/>
      <c r="F1188" s="75"/>
      <c r="G1188" s="128" t="str">
        <f>IF(LEN(E1188&amp;"")&gt;0,IF(ISERROR(VLOOKUP(E1188,SpeciesLookup!B:G,6,FALSE)=TRUE),"",VLOOKUP(E1188,SpeciesLookup!B:G,6,FALSE)),"")</f>
        <v/>
      </c>
      <c r="H1188" s="128" t="str">
        <f>IF(LEN(E1188&amp;"")&gt;0,IF(ISERROR(VLOOKUP(E1188,SpeciesLookup!B:G,5,FALSE)=TRUE),"",VLOOKUP(E1188,SpeciesLookup!B:G,5,FALSE)),"")</f>
        <v/>
      </c>
      <c r="I1188" s="11"/>
      <c r="J1188" s="73"/>
      <c r="K1188" s="11"/>
      <c r="L1188" s="127" t="str">
        <f>TRIM(IF(ISERROR(VLOOKUP(R1188,SpeciesValidation!D:T,IF(ISNA(VLOOKUP(J1188,Validation!B$2:C$15,2,FALSE)),FALSE,VLOOKUP(J1188,Validation!B$2:C$15,2,FALSE)))),IF(LEN(E1188&amp;"")&gt;0,"",""),VLOOKUP(R1188,SpeciesValidation!D:T,VLOOKUP(J1188,Validation!B$2:C$15,2,FALSE),FALSE)) &amp; " " &amp; IF(ISERROR(IF(LEFT(J1188,1)="A",IF(IF(VLOOKUP(R1188,SpeciesValidation!D:W,20,FALSE)=FALSE,OR(TEXT(A1188,"MMDD")&lt;VLOOKUP(R1188,SpeciesValidation!D:W,18,FALSE),TEXT(A1188,"MMDD")&gt;VLOOKUP(R1188,SpeciesValidation!D:W,19,FALSE)),IF(TEXT(A1188,"MMDD")&lt;"0701",TEXT(A1188,"MMDD")&gt;VLOOKUP(R1188,SpeciesValidation!D:W,18,FALSE),TEXT(A1188,"MMDD")&lt;VLOOKUP(R1188,SpeciesValidation!D:W,19,FALSE))),"Date outside expected range for this species",""),"")),"",IF(LEFT(J1188,1)="A",IF(IF(VLOOKUP(R1188,SpeciesValidation!D:W,20,FALSE)=FALSE,OR(TEXT(A1188,"MMDD")&lt;VLOOKUP(R1188,SpeciesValidation!D:W,18,FALSE),TEXT(A1188,"MMDD")&gt;VLOOKUP(R1188,SpeciesValidation!D:W,19,FALSE)),IF(TEXT(A1188,"MMDD")&lt;"0701",TEXT(A1188,"MMDD")&gt;VLOOKUP(R1188,SpeciesValidation!D:W,18,FALSE),TEXT(A1188,"MMDD")&lt;VLOOKUP(R1188,SpeciesValidation!D:W,19,FALSE))),"Date outside expected range for this species",""),"")))</f>
        <v/>
      </c>
      <c r="M1188" s="127" t="str">
        <f>IF(LEN(E1188&amp;"")&gt;0,IF(ISERROR(VLOOKUP(R1188,SpeciesValidation!D:I,6,FALSE)),"",VLOOKUP(R1188,SpeciesValidation!D:I,6,FALSE)),"")</f>
        <v/>
      </c>
      <c r="Q1188" s="36" t="str">
        <f>IF(LEN(E1188&amp;"")&gt;0,IF(ISERROR(VLOOKUP(E1188,SpeciesValidation!B:G,2,FALSE)=TRUE),"",VLOOKUP(E1188,SpeciesValidation!B:G,2,FALSE)),"")</f>
        <v/>
      </c>
      <c r="R1188" s="36" t="str">
        <f>IF(LEN(E1188&amp;"")&gt;0,IF(ISERROR(VLOOKUP(E1188,SpeciesLookup!B:G,4,FALSE)=TRUE),"",VLOOKUP(E1188,SpeciesLookup!B:G,4,FALSE)),"")</f>
        <v/>
      </c>
    </row>
    <row r="1189" spans="1:18" ht="13.2" x14ac:dyDescent="0.25">
      <c r="A1189" s="72"/>
      <c r="B1189" s="73"/>
      <c r="C1189" s="73"/>
      <c r="D1189" s="11"/>
      <c r="E1189" s="74"/>
      <c r="F1189" s="75"/>
      <c r="G1189" s="128" t="str">
        <f>IF(LEN(E1189&amp;"")&gt;0,IF(ISERROR(VLOOKUP(E1189,SpeciesLookup!B:G,6,FALSE)=TRUE),"",VLOOKUP(E1189,SpeciesLookup!B:G,6,FALSE)),"")</f>
        <v/>
      </c>
      <c r="H1189" s="128" t="str">
        <f>IF(LEN(E1189&amp;"")&gt;0,IF(ISERROR(VLOOKUP(E1189,SpeciesLookup!B:G,5,FALSE)=TRUE),"",VLOOKUP(E1189,SpeciesLookup!B:G,5,FALSE)),"")</f>
        <v/>
      </c>
      <c r="I1189" s="11"/>
      <c r="J1189" s="73"/>
      <c r="K1189" s="11"/>
      <c r="L1189" s="127" t="str">
        <f>TRIM(IF(ISERROR(VLOOKUP(R1189,SpeciesValidation!D:T,IF(ISNA(VLOOKUP(J1189,Validation!B$2:C$15,2,FALSE)),FALSE,VLOOKUP(J1189,Validation!B$2:C$15,2,FALSE)))),IF(LEN(E1189&amp;"")&gt;0,"",""),VLOOKUP(R1189,SpeciesValidation!D:T,VLOOKUP(J1189,Validation!B$2:C$15,2,FALSE),FALSE)) &amp; " " &amp; IF(ISERROR(IF(LEFT(J1189,1)="A",IF(IF(VLOOKUP(R1189,SpeciesValidation!D:W,20,FALSE)=FALSE,OR(TEXT(A1189,"MMDD")&lt;VLOOKUP(R1189,SpeciesValidation!D:W,18,FALSE),TEXT(A1189,"MMDD")&gt;VLOOKUP(R1189,SpeciesValidation!D:W,19,FALSE)),IF(TEXT(A1189,"MMDD")&lt;"0701",TEXT(A1189,"MMDD")&gt;VLOOKUP(R1189,SpeciesValidation!D:W,18,FALSE),TEXT(A1189,"MMDD")&lt;VLOOKUP(R1189,SpeciesValidation!D:W,19,FALSE))),"Date outside expected range for this species",""),"")),"",IF(LEFT(J1189,1)="A",IF(IF(VLOOKUP(R1189,SpeciesValidation!D:W,20,FALSE)=FALSE,OR(TEXT(A1189,"MMDD")&lt;VLOOKUP(R1189,SpeciesValidation!D:W,18,FALSE),TEXT(A1189,"MMDD")&gt;VLOOKUP(R1189,SpeciesValidation!D:W,19,FALSE)),IF(TEXT(A1189,"MMDD")&lt;"0701",TEXT(A1189,"MMDD")&gt;VLOOKUP(R1189,SpeciesValidation!D:W,18,FALSE),TEXT(A1189,"MMDD")&lt;VLOOKUP(R1189,SpeciesValidation!D:W,19,FALSE))),"Date outside expected range for this species",""),"")))</f>
        <v/>
      </c>
      <c r="M1189" s="127" t="str">
        <f>IF(LEN(E1189&amp;"")&gt;0,IF(ISERROR(VLOOKUP(R1189,SpeciesValidation!D:I,6,FALSE)),"",VLOOKUP(R1189,SpeciesValidation!D:I,6,FALSE)),"")</f>
        <v/>
      </c>
      <c r="Q1189" s="36" t="str">
        <f>IF(LEN(E1189&amp;"")&gt;0,IF(ISERROR(VLOOKUP(E1189,SpeciesValidation!B:G,2,FALSE)=TRUE),"",VLOOKUP(E1189,SpeciesValidation!B:G,2,FALSE)),"")</f>
        <v/>
      </c>
      <c r="R1189" s="36" t="str">
        <f>IF(LEN(E1189&amp;"")&gt;0,IF(ISERROR(VLOOKUP(E1189,SpeciesLookup!B:G,4,FALSE)=TRUE),"",VLOOKUP(E1189,SpeciesLookup!B:G,4,FALSE)),"")</f>
        <v/>
      </c>
    </row>
    <row r="1190" spans="1:18" ht="13.2" x14ac:dyDescent="0.25">
      <c r="A1190" s="72"/>
      <c r="B1190" s="73"/>
      <c r="C1190" s="73"/>
      <c r="D1190" s="11"/>
      <c r="E1190" s="74"/>
      <c r="F1190" s="75"/>
      <c r="G1190" s="128" t="str">
        <f>IF(LEN(E1190&amp;"")&gt;0,IF(ISERROR(VLOOKUP(E1190,SpeciesLookup!B:G,6,FALSE)=TRUE),"",VLOOKUP(E1190,SpeciesLookup!B:G,6,FALSE)),"")</f>
        <v/>
      </c>
      <c r="H1190" s="128" t="str">
        <f>IF(LEN(E1190&amp;"")&gt;0,IF(ISERROR(VLOOKUP(E1190,SpeciesLookup!B:G,5,FALSE)=TRUE),"",VLOOKUP(E1190,SpeciesLookup!B:G,5,FALSE)),"")</f>
        <v/>
      </c>
      <c r="I1190" s="11"/>
      <c r="J1190" s="73"/>
      <c r="K1190" s="11"/>
      <c r="L1190" s="127" t="str">
        <f>TRIM(IF(ISERROR(VLOOKUP(R1190,SpeciesValidation!D:T,IF(ISNA(VLOOKUP(J1190,Validation!B$2:C$15,2,FALSE)),FALSE,VLOOKUP(J1190,Validation!B$2:C$15,2,FALSE)))),IF(LEN(E1190&amp;"")&gt;0,"",""),VLOOKUP(R1190,SpeciesValidation!D:T,VLOOKUP(J1190,Validation!B$2:C$15,2,FALSE),FALSE)) &amp; " " &amp; IF(ISERROR(IF(LEFT(J1190,1)="A",IF(IF(VLOOKUP(R1190,SpeciesValidation!D:W,20,FALSE)=FALSE,OR(TEXT(A1190,"MMDD")&lt;VLOOKUP(R1190,SpeciesValidation!D:W,18,FALSE),TEXT(A1190,"MMDD")&gt;VLOOKUP(R1190,SpeciesValidation!D:W,19,FALSE)),IF(TEXT(A1190,"MMDD")&lt;"0701",TEXT(A1190,"MMDD")&gt;VLOOKUP(R1190,SpeciesValidation!D:W,18,FALSE),TEXT(A1190,"MMDD")&lt;VLOOKUP(R1190,SpeciesValidation!D:W,19,FALSE))),"Date outside expected range for this species",""),"")),"",IF(LEFT(J1190,1)="A",IF(IF(VLOOKUP(R1190,SpeciesValidation!D:W,20,FALSE)=FALSE,OR(TEXT(A1190,"MMDD")&lt;VLOOKUP(R1190,SpeciesValidation!D:W,18,FALSE),TEXT(A1190,"MMDD")&gt;VLOOKUP(R1190,SpeciesValidation!D:W,19,FALSE)),IF(TEXT(A1190,"MMDD")&lt;"0701",TEXT(A1190,"MMDD")&gt;VLOOKUP(R1190,SpeciesValidation!D:W,18,FALSE),TEXT(A1190,"MMDD")&lt;VLOOKUP(R1190,SpeciesValidation!D:W,19,FALSE))),"Date outside expected range for this species",""),"")))</f>
        <v/>
      </c>
      <c r="M1190" s="127" t="str">
        <f>IF(LEN(E1190&amp;"")&gt;0,IF(ISERROR(VLOOKUP(R1190,SpeciesValidation!D:I,6,FALSE)),"",VLOOKUP(R1190,SpeciesValidation!D:I,6,FALSE)),"")</f>
        <v/>
      </c>
      <c r="Q1190" s="36" t="str">
        <f>IF(LEN(E1190&amp;"")&gt;0,IF(ISERROR(VLOOKUP(E1190,SpeciesValidation!B:G,2,FALSE)=TRUE),"",VLOOKUP(E1190,SpeciesValidation!B:G,2,FALSE)),"")</f>
        <v/>
      </c>
      <c r="R1190" s="36" t="str">
        <f>IF(LEN(E1190&amp;"")&gt;0,IF(ISERROR(VLOOKUP(E1190,SpeciesLookup!B:G,4,FALSE)=TRUE),"",VLOOKUP(E1190,SpeciesLookup!B:G,4,FALSE)),"")</f>
        <v/>
      </c>
    </row>
    <row r="1191" spans="1:18" ht="13.2" x14ac:dyDescent="0.25">
      <c r="A1191" s="72"/>
      <c r="B1191" s="73"/>
      <c r="C1191" s="73"/>
      <c r="D1191" s="11"/>
      <c r="E1191" s="74"/>
      <c r="F1191" s="75"/>
      <c r="G1191" s="128" t="str">
        <f>IF(LEN(E1191&amp;"")&gt;0,IF(ISERROR(VLOOKUP(E1191,SpeciesLookup!B:G,6,FALSE)=TRUE),"",VLOOKUP(E1191,SpeciesLookup!B:G,6,FALSE)),"")</f>
        <v/>
      </c>
      <c r="H1191" s="128" t="str">
        <f>IF(LEN(E1191&amp;"")&gt;0,IF(ISERROR(VLOOKUP(E1191,SpeciesLookup!B:G,5,FALSE)=TRUE),"",VLOOKUP(E1191,SpeciesLookup!B:G,5,FALSE)),"")</f>
        <v/>
      </c>
      <c r="I1191" s="11"/>
      <c r="J1191" s="73"/>
      <c r="K1191" s="11"/>
      <c r="L1191" s="127" t="str">
        <f>TRIM(IF(ISERROR(VLOOKUP(R1191,SpeciesValidation!D:T,IF(ISNA(VLOOKUP(J1191,Validation!B$2:C$15,2,FALSE)),FALSE,VLOOKUP(J1191,Validation!B$2:C$15,2,FALSE)))),IF(LEN(E1191&amp;"")&gt;0,"",""),VLOOKUP(R1191,SpeciesValidation!D:T,VLOOKUP(J1191,Validation!B$2:C$15,2,FALSE),FALSE)) &amp; " " &amp; IF(ISERROR(IF(LEFT(J1191,1)="A",IF(IF(VLOOKUP(R1191,SpeciesValidation!D:W,20,FALSE)=FALSE,OR(TEXT(A1191,"MMDD")&lt;VLOOKUP(R1191,SpeciesValidation!D:W,18,FALSE),TEXT(A1191,"MMDD")&gt;VLOOKUP(R1191,SpeciesValidation!D:W,19,FALSE)),IF(TEXT(A1191,"MMDD")&lt;"0701",TEXT(A1191,"MMDD")&gt;VLOOKUP(R1191,SpeciesValidation!D:W,18,FALSE),TEXT(A1191,"MMDD")&lt;VLOOKUP(R1191,SpeciesValidation!D:W,19,FALSE))),"Date outside expected range for this species",""),"")),"",IF(LEFT(J1191,1)="A",IF(IF(VLOOKUP(R1191,SpeciesValidation!D:W,20,FALSE)=FALSE,OR(TEXT(A1191,"MMDD")&lt;VLOOKUP(R1191,SpeciesValidation!D:W,18,FALSE),TEXT(A1191,"MMDD")&gt;VLOOKUP(R1191,SpeciesValidation!D:W,19,FALSE)),IF(TEXT(A1191,"MMDD")&lt;"0701",TEXT(A1191,"MMDD")&gt;VLOOKUP(R1191,SpeciesValidation!D:W,18,FALSE),TEXT(A1191,"MMDD")&lt;VLOOKUP(R1191,SpeciesValidation!D:W,19,FALSE))),"Date outside expected range for this species",""),"")))</f>
        <v/>
      </c>
      <c r="M1191" s="127" t="str">
        <f>IF(LEN(E1191&amp;"")&gt;0,IF(ISERROR(VLOOKUP(R1191,SpeciesValidation!D:I,6,FALSE)),"",VLOOKUP(R1191,SpeciesValidation!D:I,6,FALSE)),"")</f>
        <v/>
      </c>
      <c r="Q1191" s="36" t="str">
        <f>IF(LEN(E1191&amp;"")&gt;0,IF(ISERROR(VLOOKUP(E1191,SpeciesValidation!B:G,2,FALSE)=TRUE),"",VLOOKUP(E1191,SpeciesValidation!B:G,2,FALSE)),"")</f>
        <v/>
      </c>
      <c r="R1191" s="36" t="str">
        <f>IF(LEN(E1191&amp;"")&gt;0,IF(ISERROR(VLOOKUP(E1191,SpeciesLookup!B:G,4,FALSE)=TRUE),"",VLOOKUP(E1191,SpeciesLookup!B:G,4,FALSE)),"")</f>
        <v/>
      </c>
    </row>
    <row r="1192" spans="1:18" ht="13.2" x14ac:dyDescent="0.25">
      <c r="A1192" s="72"/>
      <c r="B1192" s="73"/>
      <c r="C1192" s="73"/>
      <c r="D1192" s="11"/>
      <c r="E1192" s="74"/>
      <c r="F1192" s="75"/>
      <c r="G1192" s="128" t="str">
        <f>IF(LEN(E1192&amp;"")&gt;0,IF(ISERROR(VLOOKUP(E1192,SpeciesLookup!B:G,6,FALSE)=TRUE),"",VLOOKUP(E1192,SpeciesLookup!B:G,6,FALSE)),"")</f>
        <v/>
      </c>
      <c r="H1192" s="128" t="str">
        <f>IF(LEN(E1192&amp;"")&gt;0,IF(ISERROR(VLOOKUP(E1192,SpeciesLookup!B:G,5,FALSE)=TRUE),"",VLOOKUP(E1192,SpeciesLookup!B:G,5,FALSE)),"")</f>
        <v/>
      </c>
      <c r="I1192" s="11"/>
      <c r="J1192" s="73"/>
      <c r="K1192" s="11"/>
      <c r="L1192" s="127" t="str">
        <f>TRIM(IF(ISERROR(VLOOKUP(R1192,SpeciesValidation!D:T,IF(ISNA(VLOOKUP(J1192,Validation!B$2:C$15,2,FALSE)),FALSE,VLOOKUP(J1192,Validation!B$2:C$15,2,FALSE)))),IF(LEN(E1192&amp;"")&gt;0,"",""),VLOOKUP(R1192,SpeciesValidation!D:T,VLOOKUP(J1192,Validation!B$2:C$15,2,FALSE),FALSE)) &amp; " " &amp; IF(ISERROR(IF(LEFT(J1192,1)="A",IF(IF(VLOOKUP(R1192,SpeciesValidation!D:W,20,FALSE)=FALSE,OR(TEXT(A1192,"MMDD")&lt;VLOOKUP(R1192,SpeciesValidation!D:W,18,FALSE),TEXT(A1192,"MMDD")&gt;VLOOKUP(R1192,SpeciesValidation!D:W,19,FALSE)),IF(TEXT(A1192,"MMDD")&lt;"0701",TEXT(A1192,"MMDD")&gt;VLOOKUP(R1192,SpeciesValidation!D:W,18,FALSE),TEXT(A1192,"MMDD")&lt;VLOOKUP(R1192,SpeciesValidation!D:W,19,FALSE))),"Date outside expected range for this species",""),"")),"",IF(LEFT(J1192,1)="A",IF(IF(VLOOKUP(R1192,SpeciesValidation!D:W,20,FALSE)=FALSE,OR(TEXT(A1192,"MMDD")&lt;VLOOKUP(R1192,SpeciesValidation!D:W,18,FALSE),TEXT(A1192,"MMDD")&gt;VLOOKUP(R1192,SpeciesValidation!D:W,19,FALSE)),IF(TEXT(A1192,"MMDD")&lt;"0701",TEXT(A1192,"MMDD")&gt;VLOOKUP(R1192,SpeciesValidation!D:W,18,FALSE),TEXT(A1192,"MMDD")&lt;VLOOKUP(R1192,SpeciesValidation!D:W,19,FALSE))),"Date outside expected range for this species",""),"")))</f>
        <v/>
      </c>
      <c r="M1192" s="127" t="str">
        <f>IF(LEN(E1192&amp;"")&gt;0,IF(ISERROR(VLOOKUP(R1192,SpeciesValidation!D:I,6,FALSE)),"",VLOOKUP(R1192,SpeciesValidation!D:I,6,FALSE)),"")</f>
        <v/>
      </c>
      <c r="Q1192" s="36" t="str">
        <f>IF(LEN(E1192&amp;"")&gt;0,IF(ISERROR(VLOOKUP(E1192,SpeciesValidation!B:G,2,FALSE)=TRUE),"",VLOOKUP(E1192,SpeciesValidation!B:G,2,FALSE)),"")</f>
        <v/>
      </c>
      <c r="R1192" s="36" t="str">
        <f>IF(LEN(E1192&amp;"")&gt;0,IF(ISERROR(VLOOKUP(E1192,SpeciesLookup!B:G,4,FALSE)=TRUE),"",VLOOKUP(E1192,SpeciesLookup!B:G,4,FALSE)),"")</f>
        <v/>
      </c>
    </row>
    <row r="1193" spans="1:18" ht="13.2" x14ac:dyDescent="0.25">
      <c r="A1193" s="72"/>
      <c r="B1193" s="73"/>
      <c r="C1193" s="73"/>
      <c r="D1193" s="11"/>
      <c r="E1193" s="74"/>
      <c r="F1193" s="75"/>
      <c r="G1193" s="128" t="str">
        <f>IF(LEN(E1193&amp;"")&gt;0,IF(ISERROR(VLOOKUP(E1193,SpeciesLookup!B:G,6,FALSE)=TRUE),"",VLOOKUP(E1193,SpeciesLookup!B:G,6,FALSE)),"")</f>
        <v/>
      </c>
      <c r="H1193" s="128" t="str">
        <f>IF(LEN(E1193&amp;"")&gt;0,IF(ISERROR(VLOOKUP(E1193,SpeciesLookup!B:G,5,FALSE)=TRUE),"",VLOOKUP(E1193,SpeciesLookup!B:G,5,FALSE)),"")</f>
        <v/>
      </c>
      <c r="I1193" s="11"/>
      <c r="J1193" s="73"/>
      <c r="K1193" s="11"/>
      <c r="L1193" s="127" t="str">
        <f>TRIM(IF(ISERROR(VLOOKUP(R1193,SpeciesValidation!D:T,IF(ISNA(VLOOKUP(J1193,Validation!B$2:C$15,2,FALSE)),FALSE,VLOOKUP(J1193,Validation!B$2:C$15,2,FALSE)))),IF(LEN(E1193&amp;"")&gt;0,"",""),VLOOKUP(R1193,SpeciesValidation!D:T,VLOOKUP(J1193,Validation!B$2:C$15,2,FALSE),FALSE)) &amp; " " &amp; IF(ISERROR(IF(LEFT(J1193,1)="A",IF(IF(VLOOKUP(R1193,SpeciesValidation!D:W,20,FALSE)=FALSE,OR(TEXT(A1193,"MMDD")&lt;VLOOKUP(R1193,SpeciesValidation!D:W,18,FALSE),TEXT(A1193,"MMDD")&gt;VLOOKUP(R1193,SpeciesValidation!D:W,19,FALSE)),IF(TEXT(A1193,"MMDD")&lt;"0701",TEXT(A1193,"MMDD")&gt;VLOOKUP(R1193,SpeciesValidation!D:W,18,FALSE),TEXT(A1193,"MMDD")&lt;VLOOKUP(R1193,SpeciesValidation!D:W,19,FALSE))),"Date outside expected range for this species",""),"")),"",IF(LEFT(J1193,1)="A",IF(IF(VLOOKUP(R1193,SpeciesValidation!D:W,20,FALSE)=FALSE,OR(TEXT(A1193,"MMDD")&lt;VLOOKUP(R1193,SpeciesValidation!D:W,18,FALSE),TEXT(A1193,"MMDD")&gt;VLOOKUP(R1193,SpeciesValidation!D:W,19,FALSE)),IF(TEXT(A1193,"MMDD")&lt;"0701",TEXT(A1193,"MMDD")&gt;VLOOKUP(R1193,SpeciesValidation!D:W,18,FALSE),TEXT(A1193,"MMDD")&lt;VLOOKUP(R1193,SpeciesValidation!D:W,19,FALSE))),"Date outside expected range for this species",""),"")))</f>
        <v/>
      </c>
      <c r="M1193" s="127" t="str">
        <f>IF(LEN(E1193&amp;"")&gt;0,IF(ISERROR(VLOOKUP(R1193,SpeciesValidation!D:I,6,FALSE)),"",VLOOKUP(R1193,SpeciesValidation!D:I,6,FALSE)),"")</f>
        <v/>
      </c>
      <c r="Q1193" s="36" t="str">
        <f>IF(LEN(E1193&amp;"")&gt;0,IF(ISERROR(VLOOKUP(E1193,SpeciesValidation!B:G,2,FALSE)=TRUE),"",VLOOKUP(E1193,SpeciesValidation!B:G,2,FALSE)),"")</f>
        <v/>
      </c>
      <c r="R1193" s="36" t="str">
        <f>IF(LEN(E1193&amp;"")&gt;0,IF(ISERROR(VLOOKUP(E1193,SpeciesLookup!B:G,4,FALSE)=TRUE),"",VLOOKUP(E1193,SpeciesLookup!B:G,4,FALSE)),"")</f>
        <v/>
      </c>
    </row>
    <row r="1194" spans="1:18" ht="13.2" x14ac:dyDescent="0.25">
      <c r="A1194" s="72"/>
      <c r="B1194" s="73"/>
      <c r="C1194" s="73"/>
      <c r="D1194" s="11"/>
      <c r="E1194" s="74"/>
      <c r="F1194" s="75"/>
      <c r="G1194" s="128" t="str">
        <f>IF(LEN(E1194&amp;"")&gt;0,IF(ISERROR(VLOOKUP(E1194,SpeciesLookup!B:G,6,FALSE)=TRUE),"",VLOOKUP(E1194,SpeciesLookup!B:G,6,FALSE)),"")</f>
        <v/>
      </c>
      <c r="H1194" s="128" t="str">
        <f>IF(LEN(E1194&amp;"")&gt;0,IF(ISERROR(VLOOKUP(E1194,SpeciesLookup!B:G,5,FALSE)=TRUE),"",VLOOKUP(E1194,SpeciesLookup!B:G,5,FALSE)),"")</f>
        <v/>
      </c>
      <c r="I1194" s="11"/>
      <c r="J1194" s="73"/>
      <c r="K1194" s="11"/>
      <c r="L1194" s="127" t="str">
        <f>TRIM(IF(ISERROR(VLOOKUP(R1194,SpeciesValidation!D:T,IF(ISNA(VLOOKUP(J1194,Validation!B$2:C$15,2,FALSE)),FALSE,VLOOKUP(J1194,Validation!B$2:C$15,2,FALSE)))),IF(LEN(E1194&amp;"")&gt;0,"",""),VLOOKUP(R1194,SpeciesValidation!D:T,VLOOKUP(J1194,Validation!B$2:C$15,2,FALSE),FALSE)) &amp; " " &amp; IF(ISERROR(IF(LEFT(J1194,1)="A",IF(IF(VLOOKUP(R1194,SpeciesValidation!D:W,20,FALSE)=FALSE,OR(TEXT(A1194,"MMDD")&lt;VLOOKUP(R1194,SpeciesValidation!D:W,18,FALSE),TEXT(A1194,"MMDD")&gt;VLOOKUP(R1194,SpeciesValidation!D:W,19,FALSE)),IF(TEXT(A1194,"MMDD")&lt;"0701",TEXT(A1194,"MMDD")&gt;VLOOKUP(R1194,SpeciesValidation!D:W,18,FALSE),TEXT(A1194,"MMDD")&lt;VLOOKUP(R1194,SpeciesValidation!D:W,19,FALSE))),"Date outside expected range for this species",""),"")),"",IF(LEFT(J1194,1)="A",IF(IF(VLOOKUP(R1194,SpeciesValidation!D:W,20,FALSE)=FALSE,OR(TEXT(A1194,"MMDD")&lt;VLOOKUP(R1194,SpeciesValidation!D:W,18,FALSE),TEXT(A1194,"MMDD")&gt;VLOOKUP(R1194,SpeciesValidation!D:W,19,FALSE)),IF(TEXT(A1194,"MMDD")&lt;"0701",TEXT(A1194,"MMDD")&gt;VLOOKUP(R1194,SpeciesValidation!D:W,18,FALSE),TEXT(A1194,"MMDD")&lt;VLOOKUP(R1194,SpeciesValidation!D:W,19,FALSE))),"Date outside expected range for this species",""),"")))</f>
        <v/>
      </c>
      <c r="M1194" s="127" t="str">
        <f>IF(LEN(E1194&amp;"")&gt;0,IF(ISERROR(VLOOKUP(R1194,SpeciesValidation!D:I,6,FALSE)),"",VLOOKUP(R1194,SpeciesValidation!D:I,6,FALSE)),"")</f>
        <v/>
      </c>
      <c r="Q1194" s="36" t="str">
        <f>IF(LEN(E1194&amp;"")&gt;0,IF(ISERROR(VLOOKUP(E1194,SpeciesValidation!B:G,2,FALSE)=TRUE),"",VLOOKUP(E1194,SpeciesValidation!B:G,2,FALSE)),"")</f>
        <v/>
      </c>
      <c r="R1194" s="36" t="str">
        <f>IF(LEN(E1194&amp;"")&gt;0,IF(ISERROR(VLOOKUP(E1194,SpeciesLookup!B:G,4,FALSE)=TRUE),"",VLOOKUP(E1194,SpeciesLookup!B:G,4,FALSE)),"")</f>
        <v/>
      </c>
    </row>
    <row r="1195" spans="1:18" ht="13.2" x14ac:dyDescent="0.25">
      <c r="A1195" s="72"/>
      <c r="B1195" s="73"/>
      <c r="C1195" s="73"/>
      <c r="D1195" s="11"/>
      <c r="E1195" s="74"/>
      <c r="F1195" s="75"/>
      <c r="G1195" s="128" t="str">
        <f>IF(LEN(E1195&amp;"")&gt;0,IF(ISERROR(VLOOKUP(E1195,SpeciesLookup!B:G,6,FALSE)=TRUE),"",VLOOKUP(E1195,SpeciesLookup!B:G,6,FALSE)),"")</f>
        <v/>
      </c>
      <c r="H1195" s="128" t="str">
        <f>IF(LEN(E1195&amp;"")&gt;0,IF(ISERROR(VLOOKUP(E1195,SpeciesLookup!B:G,5,FALSE)=TRUE),"",VLOOKUP(E1195,SpeciesLookup!B:G,5,FALSE)),"")</f>
        <v/>
      </c>
      <c r="I1195" s="11"/>
      <c r="J1195" s="73"/>
      <c r="K1195" s="11"/>
      <c r="L1195" s="127" t="str">
        <f>TRIM(IF(ISERROR(VLOOKUP(R1195,SpeciesValidation!D:T,IF(ISNA(VLOOKUP(J1195,Validation!B$2:C$15,2,FALSE)),FALSE,VLOOKUP(J1195,Validation!B$2:C$15,2,FALSE)))),IF(LEN(E1195&amp;"")&gt;0,"",""),VLOOKUP(R1195,SpeciesValidation!D:T,VLOOKUP(J1195,Validation!B$2:C$15,2,FALSE),FALSE)) &amp; " " &amp; IF(ISERROR(IF(LEFT(J1195,1)="A",IF(IF(VLOOKUP(R1195,SpeciesValidation!D:W,20,FALSE)=FALSE,OR(TEXT(A1195,"MMDD")&lt;VLOOKUP(R1195,SpeciesValidation!D:W,18,FALSE),TEXT(A1195,"MMDD")&gt;VLOOKUP(R1195,SpeciesValidation!D:W,19,FALSE)),IF(TEXT(A1195,"MMDD")&lt;"0701",TEXT(A1195,"MMDD")&gt;VLOOKUP(R1195,SpeciesValidation!D:W,18,FALSE),TEXT(A1195,"MMDD")&lt;VLOOKUP(R1195,SpeciesValidation!D:W,19,FALSE))),"Date outside expected range for this species",""),"")),"",IF(LEFT(J1195,1)="A",IF(IF(VLOOKUP(R1195,SpeciesValidation!D:W,20,FALSE)=FALSE,OR(TEXT(A1195,"MMDD")&lt;VLOOKUP(R1195,SpeciesValidation!D:W,18,FALSE),TEXT(A1195,"MMDD")&gt;VLOOKUP(R1195,SpeciesValidation!D:W,19,FALSE)),IF(TEXT(A1195,"MMDD")&lt;"0701",TEXT(A1195,"MMDD")&gt;VLOOKUP(R1195,SpeciesValidation!D:W,18,FALSE),TEXT(A1195,"MMDD")&lt;VLOOKUP(R1195,SpeciesValidation!D:W,19,FALSE))),"Date outside expected range for this species",""),"")))</f>
        <v/>
      </c>
      <c r="M1195" s="127" t="str">
        <f>IF(LEN(E1195&amp;"")&gt;0,IF(ISERROR(VLOOKUP(R1195,SpeciesValidation!D:I,6,FALSE)),"",VLOOKUP(R1195,SpeciesValidation!D:I,6,FALSE)),"")</f>
        <v/>
      </c>
      <c r="Q1195" s="36" t="str">
        <f>IF(LEN(E1195&amp;"")&gt;0,IF(ISERROR(VLOOKUP(E1195,SpeciesValidation!B:G,2,FALSE)=TRUE),"",VLOOKUP(E1195,SpeciesValidation!B:G,2,FALSE)),"")</f>
        <v/>
      </c>
      <c r="R1195" s="36" t="str">
        <f>IF(LEN(E1195&amp;"")&gt;0,IF(ISERROR(VLOOKUP(E1195,SpeciesLookup!B:G,4,FALSE)=TRUE),"",VLOOKUP(E1195,SpeciesLookup!B:G,4,FALSE)),"")</f>
        <v/>
      </c>
    </row>
    <row r="1196" spans="1:18" ht="13.2" x14ac:dyDescent="0.25">
      <c r="A1196" s="72"/>
      <c r="B1196" s="73"/>
      <c r="C1196" s="73"/>
      <c r="D1196" s="11"/>
      <c r="E1196" s="74"/>
      <c r="F1196" s="75"/>
      <c r="G1196" s="128" t="str">
        <f>IF(LEN(E1196&amp;"")&gt;0,IF(ISERROR(VLOOKUP(E1196,SpeciesLookup!B:G,6,FALSE)=TRUE),"",VLOOKUP(E1196,SpeciesLookup!B:G,6,FALSE)),"")</f>
        <v/>
      </c>
      <c r="H1196" s="128" t="str">
        <f>IF(LEN(E1196&amp;"")&gt;0,IF(ISERROR(VLOOKUP(E1196,SpeciesLookup!B:G,5,FALSE)=TRUE),"",VLOOKUP(E1196,SpeciesLookup!B:G,5,FALSE)),"")</f>
        <v/>
      </c>
      <c r="I1196" s="11"/>
      <c r="J1196" s="73"/>
      <c r="K1196" s="11"/>
      <c r="L1196" s="127" t="str">
        <f>TRIM(IF(ISERROR(VLOOKUP(R1196,SpeciesValidation!D:T,IF(ISNA(VLOOKUP(J1196,Validation!B$2:C$15,2,FALSE)),FALSE,VLOOKUP(J1196,Validation!B$2:C$15,2,FALSE)))),IF(LEN(E1196&amp;"")&gt;0,"",""),VLOOKUP(R1196,SpeciesValidation!D:T,VLOOKUP(J1196,Validation!B$2:C$15,2,FALSE),FALSE)) &amp; " " &amp; IF(ISERROR(IF(LEFT(J1196,1)="A",IF(IF(VLOOKUP(R1196,SpeciesValidation!D:W,20,FALSE)=FALSE,OR(TEXT(A1196,"MMDD")&lt;VLOOKUP(R1196,SpeciesValidation!D:W,18,FALSE),TEXT(A1196,"MMDD")&gt;VLOOKUP(R1196,SpeciesValidation!D:W,19,FALSE)),IF(TEXT(A1196,"MMDD")&lt;"0701",TEXT(A1196,"MMDD")&gt;VLOOKUP(R1196,SpeciesValidation!D:W,18,FALSE),TEXT(A1196,"MMDD")&lt;VLOOKUP(R1196,SpeciesValidation!D:W,19,FALSE))),"Date outside expected range for this species",""),"")),"",IF(LEFT(J1196,1)="A",IF(IF(VLOOKUP(R1196,SpeciesValidation!D:W,20,FALSE)=FALSE,OR(TEXT(A1196,"MMDD")&lt;VLOOKUP(R1196,SpeciesValidation!D:W,18,FALSE),TEXT(A1196,"MMDD")&gt;VLOOKUP(R1196,SpeciesValidation!D:W,19,FALSE)),IF(TEXT(A1196,"MMDD")&lt;"0701",TEXT(A1196,"MMDD")&gt;VLOOKUP(R1196,SpeciesValidation!D:W,18,FALSE),TEXT(A1196,"MMDD")&lt;VLOOKUP(R1196,SpeciesValidation!D:W,19,FALSE))),"Date outside expected range for this species",""),"")))</f>
        <v/>
      </c>
      <c r="M1196" s="127" t="str">
        <f>IF(LEN(E1196&amp;"")&gt;0,IF(ISERROR(VLOOKUP(R1196,SpeciesValidation!D:I,6,FALSE)),"",VLOOKUP(R1196,SpeciesValidation!D:I,6,FALSE)),"")</f>
        <v/>
      </c>
      <c r="Q1196" s="36" t="str">
        <f>IF(LEN(E1196&amp;"")&gt;0,IF(ISERROR(VLOOKUP(E1196,SpeciesValidation!B:G,2,FALSE)=TRUE),"",VLOOKUP(E1196,SpeciesValidation!B:G,2,FALSE)),"")</f>
        <v/>
      </c>
      <c r="R1196" s="36" t="str">
        <f>IF(LEN(E1196&amp;"")&gt;0,IF(ISERROR(VLOOKUP(E1196,SpeciesLookup!B:G,4,FALSE)=TRUE),"",VLOOKUP(E1196,SpeciesLookup!B:G,4,FALSE)),"")</f>
        <v/>
      </c>
    </row>
    <row r="1197" spans="1:18" ht="13.2" x14ac:dyDescent="0.25">
      <c r="A1197" s="72"/>
      <c r="B1197" s="73"/>
      <c r="C1197" s="73"/>
      <c r="D1197" s="11"/>
      <c r="E1197" s="74"/>
      <c r="F1197" s="75"/>
      <c r="G1197" s="128" t="str">
        <f>IF(LEN(E1197&amp;"")&gt;0,IF(ISERROR(VLOOKUP(E1197,SpeciesLookup!B:G,6,FALSE)=TRUE),"",VLOOKUP(E1197,SpeciesLookup!B:G,6,FALSE)),"")</f>
        <v/>
      </c>
      <c r="H1197" s="128" t="str">
        <f>IF(LEN(E1197&amp;"")&gt;0,IF(ISERROR(VLOOKUP(E1197,SpeciesLookup!B:G,5,FALSE)=TRUE),"",VLOOKUP(E1197,SpeciesLookup!B:G,5,FALSE)),"")</f>
        <v/>
      </c>
      <c r="I1197" s="11"/>
      <c r="J1197" s="73"/>
      <c r="K1197" s="11"/>
      <c r="L1197" s="127" t="str">
        <f>TRIM(IF(ISERROR(VLOOKUP(R1197,SpeciesValidation!D:T,IF(ISNA(VLOOKUP(J1197,Validation!B$2:C$15,2,FALSE)),FALSE,VLOOKUP(J1197,Validation!B$2:C$15,2,FALSE)))),IF(LEN(E1197&amp;"")&gt;0,"",""),VLOOKUP(R1197,SpeciesValidation!D:T,VLOOKUP(J1197,Validation!B$2:C$15,2,FALSE),FALSE)) &amp; " " &amp; IF(ISERROR(IF(LEFT(J1197,1)="A",IF(IF(VLOOKUP(R1197,SpeciesValidation!D:W,20,FALSE)=FALSE,OR(TEXT(A1197,"MMDD")&lt;VLOOKUP(R1197,SpeciesValidation!D:W,18,FALSE),TEXT(A1197,"MMDD")&gt;VLOOKUP(R1197,SpeciesValidation!D:W,19,FALSE)),IF(TEXT(A1197,"MMDD")&lt;"0701",TEXT(A1197,"MMDD")&gt;VLOOKUP(R1197,SpeciesValidation!D:W,18,FALSE),TEXT(A1197,"MMDD")&lt;VLOOKUP(R1197,SpeciesValidation!D:W,19,FALSE))),"Date outside expected range for this species",""),"")),"",IF(LEFT(J1197,1)="A",IF(IF(VLOOKUP(R1197,SpeciesValidation!D:W,20,FALSE)=FALSE,OR(TEXT(A1197,"MMDD")&lt;VLOOKUP(R1197,SpeciesValidation!D:W,18,FALSE),TEXT(A1197,"MMDD")&gt;VLOOKUP(R1197,SpeciesValidation!D:W,19,FALSE)),IF(TEXT(A1197,"MMDD")&lt;"0701",TEXT(A1197,"MMDD")&gt;VLOOKUP(R1197,SpeciesValidation!D:W,18,FALSE),TEXT(A1197,"MMDD")&lt;VLOOKUP(R1197,SpeciesValidation!D:W,19,FALSE))),"Date outside expected range for this species",""),"")))</f>
        <v/>
      </c>
      <c r="M1197" s="127" t="str">
        <f>IF(LEN(E1197&amp;"")&gt;0,IF(ISERROR(VLOOKUP(R1197,SpeciesValidation!D:I,6,FALSE)),"",VLOOKUP(R1197,SpeciesValidation!D:I,6,FALSE)),"")</f>
        <v/>
      </c>
      <c r="Q1197" s="36" t="str">
        <f>IF(LEN(E1197&amp;"")&gt;0,IF(ISERROR(VLOOKUP(E1197,SpeciesValidation!B:G,2,FALSE)=TRUE),"",VLOOKUP(E1197,SpeciesValidation!B:G,2,FALSE)),"")</f>
        <v/>
      </c>
      <c r="R1197" s="36" t="str">
        <f>IF(LEN(E1197&amp;"")&gt;0,IF(ISERROR(VLOOKUP(E1197,SpeciesLookup!B:G,4,FALSE)=TRUE),"",VLOOKUP(E1197,SpeciesLookup!B:G,4,FALSE)),"")</f>
        <v/>
      </c>
    </row>
    <row r="1198" spans="1:18" ht="13.2" x14ac:dyDescent="0.25">
      <c r="A1198" s="72"/>
      <c r="B1198" s="73"/>
      <c r="C1198" s="73"/>
      <c r="D1198" s="11"/>
      <c r="E1198" s="74"/>
      <c r="F1198" s="75"/>
      <c r="G1198" s="128" t="str">
        <f>IF(LEN(E1198&amp;"")&gt;0,IF(ISERROR(VLOOKUP(E1198,SpeciesLookup!B:G,6,FALSE)=TRUE),"",VLOOKUP(E1198,SpeciesLookup!B:G,6,FALSE)),"")</f>
        <v/>
      </c>
      <c r="H1198" s="128" t="str">
        <f>IF(LEN(E1198&amp;"")&gt;0,IF(ISERROR(VLOOKUP(E1198,SpeciesLookup!B:G,5,FALSE)=TRUE),"",VLOOKUP(E1198,SpeciesLookup!B:G,5,FALSE)),"")</f>
        <v/>
      </c>
      <c r="I1198" s="11"/>
      <c r="J1198" s="73"/>
      <c r="K1198" s="11"/>
      <c r="L1198" s="127" t="str">
        <f>TRIM(IF(ISERROR(VLOOKUP(R1198,SpeciesValidation!D:T,IF(ISNA(VLOOKUP(J1198,Validation!B$2:C$15,2,FALSE)),FALSE,VLOOKUP(J1198,Validation!B$2:C$15,2,FALSE)))),IF(LEN(E1198&amp;"")&gt;0,"",""),VLOOKUP(R1198,SpeciesValidation!D:T,VLOOKUP(J1198,Validation!B$2:C$15,2,FALSE),FALSE)) &amp; " " &amp; IF(ISERROR(IF(LEFT(J1198,1)="A",IF(IF(VLOOKUP(R1198,SpeciesValidation!D:W,20,FALSE)=FALSE,OR(TEXT(A1198,"MMDD")&lt;VLOOKUP(R1198,SpeciesValidation!D:W,18,FALSE),TEXT(A1198,"MMDD")&gt;VLOOKUP(R1198,SpeciesValidation!D:W,19,FALSE)),IF(TEXT(A1198,"MMDD")&lt;"0701",TEXT(A1198,"MMDD")&gt;VLOOKUP(R1198,SpeciesValidation!D:W,18,FALSE),TEXT(A1198,"MMDD")&lt;VLOOKUP(R1198,SpeciesValidation!D:W,19,FALSE))),"Date outside expected range for this species",""),"")),"",IF(LEFT(J1198,1)="A",IF(IF(VLOOKUP(R1198,SpeciesValidation!D:W,20,FALSE)=FALSE,OR(TEXT(A1198,"MMDD")&lt;VLOOKUP(R1198,SpeciesValidation!D:W,18,FALSE),TEXT(A1198,"MMDD")&gt;VLOOKUP(R1198,SpeciesValidation!D:W,19,FALSE)),IF(TEXT(A1198,"MMDD")&lt;"0701",TEXT(A1198,"MMDD")&gt;VLOOKUP(R1198,SpeciesValidation!D:W,18,FALSE),TEXT(A1198,"MMDD")&lt;VLOOKUP(R1198,SpeciesValidation!D:W,19,FALSE))),"Date outside expected range for this species",""),"")))</f>
        <v/>
      </c>
      <c r="M1198" s="127" t="str">
        <f>IF(LEN(E1198&amp;"")&gt;0,IF(ISERROR(VLOOKUP(R1198,SpeciesValidation!D:I,6,FALSE)),"",VLOOKUP(R1198,SpeciesValidation!D:I,6,FALSE)),"")</f>
        <v/>
      </c>
      <c r="Q1198" s="36" t="str">
        <f>IF(LEN(E1198&amp;"")&gt;0,IF(ISERROR(VLOOKUP(E1198,SpeciesValidation!B:G,2,FALSE)=TRUE),"",VLOOKUP(E1198,SpeciesValidation!B:G,2,FALSE)),"")</f>
        <v/>
      </c>
      <c r="R1198" s="36" t="str">
        <f>IF(LEN(E1198&amp;"")&gt;0,IF(ISERROR(VLOOKUP(E1198,SpeciesLookup!B:G,4,FALSE)=TRUE),"",VLOOKUP(E1198,SpeciesLookup!B:G,4,FALSE)),"")</f>
        <v/>
      </c>
    </row>
    <row r="1199" spans="1:18" ht="13.2" x14ac:dyDescent="0.25">
      <c r="A1199" s="72"/>
      <c r="B1199" s="73"/>
      <c r="C1199" s="73"/>
      <c r="D1199" s="11"/>
      <c r="E1199" s="74"/>
      <c r="F1199" s="75"/>
      <c r="G1199" s="128" t="str">
        <f>IF(LEN(E1199&amp;"")&gt;0,IF(ISERROR(VLOOKUP(E1199,SpeciesLookup!B:G,6,FALSE)=TRUE),"",VLOOKUP(E1199,SpeciesLookup!B:G,6,FALSE)),"")</f>
        <v/>
      </c>
      <c r="H1199" s="128" t="str">
        <f>IF(LEN(E1199&amp;"")&gt;0,IF(ISERROR(VLOOKUP(E1199,SpeciesLookup!B:G,5,FALSE)=TRUE),"",VLOOKUP(E1199,SpeciesLookup!B:G,5,FALSE)),"")</f>
        <v/>
      </c>
      <c r="I1199" s="11"/>
      <c r="J1199" s="73"/>
      <c r="K1199" s="11"/>
      <c r="L1199" s="127" t="str">
        <f>TRIM(IF(ISERROR(VLOOKUP(R1199,SpeciesValidation!D:T,IF(ISNA(VLOOKUP(J1199,Validation!B$2:C$15,2,FALSE)),FALSE,VLOOKUP(J1199,Validation!B$2:C$15,2,FALSE)))),IF(LEN(E1199&amp;"")&gt;0,"",""),VLOOKUP(R1199,SpeciesValidation!D:T,VLOOKUP(J1199,Validation!B$2:C$15,2,FALSE),FALSE)) &amp; " " &amp; IF(ISERROR(IF(LEFT(J1199,1)="A",IF(IF(VLOOKUP(R1199,SpeciesValidation!D:W,20,FALSE)=FALSE,OR(TEXT(A1199,"MMDD")&lt;VLOOKUP(R1199,SpeciesValidation!D:W,18,FALSE),TEXT(A1199,"MMDD")&gt;VLOOKUP(R1199,SpeciesValidation!D:W,19,FALSE)),IF(TEXT(A1199,"MMDD")&lt;"0701",TEXT(A1199,"MMDD")&gt;VLOOKUP(R1199,SpeciesValidation!D:W,18,FALSE),TEXT(A1199,"MMDD")&lt;VLOOKUP(R1199,SpeciesValidation!D:W,19,FALSE))),"Date outside expected range for this species",""),"")),"",IF(LEFT(J1199,1)="A",IF(IF(VLOOKUP(R1199,SpeciesValidation!D:W,20,FALSE)=FALSE,OR(TEXT(A1199,"MMDD")&lt;VLOOKUP(R1199,SpeciesValidation!D:W,18,FALSE),TEXT(A1199,"MMDD")&gt;VLOOKUP(R1199,SpeciesValidation!D:W,19,FALSE)),IF(TEXT(A1199,"MMDD")&lt;"0701",TEXT(A1199,"MMDD")&gt;VLOOKUP(R1199,SpeciesValidation!D:W,18,FALSE),TEXT(A1199,"MMDD")&lt;VLOOKUP(R1199,SpeciesValidation!D:W,19,FALSE))),"Date outside expected range for this species",""),"")))</f>
        <v/>
      </c>
      <c r="M1199" s="127" t="str">
        <f>IF(LEN(E1199&amp;"")&gt;0,IF(ISERROR(VLOOKUP(R1199,SpeciesValidation!D:I,6,FALSE)),"",VLOOKUP(R1199,SpeciesValidation!D:I,6,FALSE)),"")</f>
        <v/>
      </c>
      <c r="Q1199" s="36" t="str">
        <f>IF(LEN(E1199&amp;"")&gt;0,IF(ISERROR(VLOOKUP(E1199,SpeciesValidation!B:G,2,FALSE)=TRUE),"",VLOOKUP(E1199,SpeciesValidation!B:G,2,FALSE)),"")</f>
        <v/>
      </c>
      <c r="R1199" s="36" t="str">
        <f>IF(LEN(E1199&amp;"")&gt;0,IF(ISERROR(VLOOKUP(E1199,SpeciesLookup!B:G,4,FALSE)=TRUE),"",VLOOKUP(E1199,SpeciesLookup!B:G,4,FALSE)),"")</f>
        <v/>
      </c>
    </row>
    <row r="1200" spans="1:18" ht="13.2" x14ac:dyDescent="0.25">
      <c r="A1200" s="72"/>
      <c r="B1200" s="73"/>
      <c r="C1200" s="73"/>
      <c r="D1200" s="11"/>
      <c r="E1200" s="74"/>
      <c r="F1200" s="75"/>
      <c r="G1200" s="128" t="str">
        <f>IF(LEN(E1200&amp;"")&gt;0,IF(ISERROR(VLOOKUP(E1200,SpeciesLookup!B:G,6,FALSE)=TRUE),"",VLOOKUP(E1200,SpeciesLookup!B:G,6,FALSE)),"")</f>
        <v/>
      </c>
      <c r="H1200" s="128" t="str">
        <f>IF(LEN(E1200&amp;"")&gt;0,IF(ISERROR(VLOOKUP(E1200,SpeciesLookup!B:G,5,FALSE)=TRUE),"",VLOOKUP(E1200,SpeciesLookup!B:G,5,FALSE)),"")</f>
        <v/>
      </c>
      <c r="I1200" s="11"/>
      <c r="J1200" s="73"/>
      <c r="K1200" s="11"/>
      <c r="L1200" s="127" t="str">
        <f>TRIM(IF(ISERROR(VLOOKUP(R1200,SpeciesValidation!D:T,IF(ISNA(VLOOKUP(J1200,Validation!B$2:C$15,2,FALSE)),FALSE,VLOOKUP(J1200,Validation!B$2:C$15,2,FALSE)))),IF(LEN(E1200&amp;"")&gt;0,"",""),VLOOKUP(R1200,SpeciesValidation!D:T,VLOOKUP(J1200,Validation!B$2:C$15,2,FALSE),FALSE)) &amp; " " &amp; IF(ISERROR(IF(LEFT(J1200,1)="A",IF(IF(VLOOKUP(R1200,SpeciesValidation!D:W,20,FALSE)=FALSE,OR(TEXT(A1200,"MMDD")&lt;VLOOKUP(R1200,SpeciesValidation!D:W,18,FALSE),TEXT(A1200,"MMDD")&gt;VLOOKUP(R1200,SpeciesValidation!D:W,19,FALSE)),IF(TEXT(A1200,"MMDD")&lt;"0701",TEXT(A1200,"MMDD")&gt;VLOOKUP(R1200,SpeciesValidation!D:W,18,FALSE),TEXT(A1200,"MMDD")&lt;VLOOKUP(R1200,SpeciesValidation!D:W,19,FALSE))),"Date outside expected range for this species",""),"")),"",IF(LEFT(J1200,1)="A",IF(IF(VLOOKUP(R1200,SpeciesValidation!D:W,20,FALSE)=FALSE,OR(TEXT(A1200,"MMDD")&lt;VLOOKUP(R1200,SpeciesValidation!D:W,18,FALSE),TEXT(A1200,"MMDD")&gt;VLOOKUP(R1200,SpeciesValidation!D:W,19,FALSE)),IF(TEXT(A1200,"MMDD")&lt;"0701",TEXT(A1200,"MMDD")&gt;VLOOKUP(R1200,SpeciesValidation!D:W,18,FALSE),TEXT(A1200,"MMDD")&lt;VLOOKUP(R1200,SpeciesValidation!D:W,19,FALSE))),"Date outside expected range for this species",""),"")))</f>
        <v/>
      </c>
      <c r="M1200" s="127" t="str">
        <f>IF(LEN(E1200&amp;"")&gt;0,IF(ISERROR(VLOOKUP(R1200,SpeciesValidation!D:I,6,FALSE)),"",VLOOKUP(R1200,SpeciesValidation!D:I,6,FALSE)),"")</f>
        <v/>
      </c>
      <c r="Q1200" s="36" t="str">
        <f>IF(LEN(E1200&amp;"")&gt;0,IF(ISERROR(VLOOKUP(E1200,SpeciesValidation!B:G,2,FALSE)=TRUE),"",VLOOKUP(E1200,SpeciesValidation!B:G,2,FALSE)),"")</f>
        <v/>
      </c>
      <c r="R1200" s="36" t="str">
        <f>IF(LEN(E1200&amp;"")&gt;0,IF(ISERROR(VLOOKUP(E1200,SpeciesLookup!B:G,4,FALSE)=TRUE),"",VLOOKUP(E1200,SpeciesLookup!B:G,4,FALSE)),"")</f>
        <v/>
      </c>
    </row>
    <row r="1201" spans="1:18" ht="13.2" x14ac:dyDescent="0.25">
      <c r="A1201" s="72"/>
      <c r="B1201" s="73"/>
      <c r="C1201" s="73"/>
      <c r="D1201" s="11"/>
      <c r="E1201" s="74"/>
      <c r="F1201" s="75"/>
      <c r="G1201" s="128" t="str">
        <f>IF(LEN(E1201&amp;"")&gt;0,IF(ISERROR(VLOOKUP(E1201,SpeciesLookup!B:G,6,FALSE)=TRUE),"",VLOOKUP(E1201,SpeciesLookup!B:G,6,FALSE)),"")</f>
        <v/>
      </c>
      <c r="H1201" s="128" t="str">
        <f>IF(LEN(E1201&amp;"")&gt;0,IF(ISERROR(VLOOKUP(E1201,SpeciesLookup!B:G,5,FALSE)=TRUE),"",VLOOKUP(E1201,SpeciesLookup!B:G,5,FALSE)),"")</f>
        <v/>
      </c>
      <c r="I1201" s="11"/>
      <c r="J1201" s="73"/>
      <c r="K1201" s="11"/>
      <c r="L1201" s="127" t="str">
        <f>TRIM(IF(ISERROR(VLOOKUP(R1201,SpeciesValidation!D:T,IF(ISNA(VLOOKUP(J1201,Validation!B$2:C$15,2,FALSE)),FALSE,VLOOKUP(J1201,Validation!B$2:C$15,2,FALSE)))),IF(LEN(E1201&amp;"")&gt;0,"",""),VLOOKUP(R1201,SpeciesValidation!D:T,VLOOKUP(J1201,Validation!B$2:C$15,2,FALSE),FALSE)) &amp; " " &amp; IF(ISERROR(IF(LEFT(J1201,1)="A",IF(IF(VLOOKUP(R1201,SpeciesValidation!D:W,20,FALSE)=FALSE,OR(TEXT(A1201,"MMDD")&lt;VLOOKUP(R1201,SpeciesValidation!D:W,18,FALSE),TEXT(A1201,"MMDD")&gt;VLOOKUP(R1201,SpeciesValidation!D:W,19,FALSE)),IF(TEXT(A1201,"MMDD")&lt;"0701",TEXT(A1201,"MMDD")&gt;VLOOKUP(R1201,SpeciesValidation!D:W,18,FALSE),TEXT(A1201,"MMDD")&lt;VLOOKUP(R1201,SpeciesValidation!D:W,19,FALSE))),"Date outside expected range for this species",""),"")),"",IF(LEFT(J1201,1)="A",IF(IF(VLOOKUP(R1201,SpeciesValidation!D:W,20,FALSE)=FALSE,OR(TEXT(A1201,"MMDD")&lt;VLOOKUP(R1201,SpeciesValidation!D:W,18,FALSE),TEXT(A1201,"MMDD")&gt;VLOOKUP(R1201,SpeciesValidation!D:W,19,FALSE)),IF(TEXT(A1201,"MMDD")&lt;"0701",TEXT(A1201,"MMDD")&gt;VLOOKUP(R1201,SpeciesValidation!D:W,18,FALSE),TEXT(A1201,"MMDD")&lt;VLOOKUP(R1201,SpeciesValidation!D:W,19,FALSE))),"Date outside expected range for this species",""),"")))</f>
        <v/>
      </c>
      <c r="M1201" s="127" t="str">
        <f>IF(LEN(E1201&amp;"")&gt;0,IF(ISERROR(VLOOKUP(R1201,SpeciesValidation!D:I,6,FALSE)),"",VLOOKUP(R1201,SpeciesValidation!D:I,6,FALSE)),"")</f>
        <v/>
      </c>
      <c r="Q1201" s="36" t="str">
        <f>IF(LEN(E1201&amp;"")&gt;0,IF(ISERROR(VLOOKUP(E1201,SpeciesValidation!B:G,2,FALSE)=TRUE),"",VLOOKUP(E1201,SpeciesValidation!B:G,2,FALSE)),"")</f>
        <v/>
      </c>
      <c r="R1201" s="36" t="str">
        <f>IF(LEN(E1201&amp;"")&gt;0,IF(ISERROR(VLOOKUP(E1201,SpeciesLookup!B:G,4,FALSE)=TRUE),"",VLOOKUP(E1201,SpeciesLookup!B:G,4,FALSE)),"")</f>
        <v/>
      </c>
    </row>
    <row r="1202" spans="1:18" ht="13.2" x14ac:dyDescent="0.25">
      <c r="A1202" s="72"/>
      <c r="B1202" s="73"/>
      <c r="C1202" s="73"/>
      <c r="D1202" s="11"/>
      <c r="E1202" s="74"/>
      <c r="F1202" s="75"/>
      <c r="G1202" s="128" t="str">
        <f>IF(LEN(E1202&amp;"")&gt;0,IF(ISERROR(VLOOKUP(E1202,SpeciesLookup!B:G,6,FALSE)=TRUE),"",VLOOKUP(E1202,SpeciesLookup!B:G,6,FALSE)),"")</f>
        <v/>
      </c>
      <c r="H1202" s="128" t="str">
        <f>IF(LEN(E1202&amp;"")&gt;0,IF(ISERROR(VLOOKUP(E1202,SpeciesLookup!B:G,5,FALSE)=TRUE),"",VLOOKUP(E1202,SpeciesLookup!B:G,5,FALSE)),"")</f>
        <v/>
      </c>
      <c r="I1202" s="11"/>
      <c r="J1202" s="73"/>
      <c r="K1202" s="11"/>
      <c r="L1202" s="127" t="str">
        <f>TRIM(IF(ISERROR(VLOOKUP(R1202,SpeciesValidation!D:T,IF(ISNA(VLOOKUP(J1202,Validation!B$2:C$15,2,FALSE)),FALSE,VLOOKUP(J1202,Validation!B$2:C$15,2,FALSE)))),IF(LEN(E1202&amp;"")&gt;0,"",""),VLOOKUP(R1202,SpeciesValidation!D:T,VLOOKUP(J1202,Validation!B$2:C$15,2,FALSE),FALSE)) &amp; " " &amp; IF(ISERROR(IF(LEFT(J1202,1)="A",IF(IF(VLOOKUP(R1202,SpeciesValidation!D:W,20,FALSE)=FALSE,OR(TEXT(A1202,"MMDD")&lt;VLOOKUP(R1202,SpeciesValidation!D:W,18,FALSE),TEXT(A1202,"MMDD")&gt;VLOOKUP(R1202,SpeciesValidation!D:W,19,FALSE)),IF(TEXT(A1202,"MMDD")&lt;"0701",TEXT(A1202,"MMDD")&gt;VLOOKUP(R1202,SpeciesValidation!D:W,18,FALSE),TEXT(A1202,"MMDD")&lt;VLOOKUP(R1202,SpeciesValidation!D:W,19,FALSE))),"Date outside expected range for this species",""),"")),"",IF(LEFT(J1202,1)="A",IF(IF(VLOOKUP(R1202,SpeciesValidation!D:W,20,FALSE)=FALSE,OR(TEXT(A1202,"MMDD")&lt;VLOOKUP(R1202,SpeciesValidation!D:W,18,FALSE),TEXT(A1202,"MMDD")&gt;VLOOKUP(R1202,SpeciesValidation!D:W,19,FALSE)),IF(TEXT(A1202,"MMDD")&lt;"0701",TEXT(A1202,"MMDD")&gt;VLOOKUP(R1202,SpeciesValidation!D:W,18,FALSE),TEXT(A1202,"MMDD")&lt;VLOOKUP(R1202,SpeciesValidation!D:W,19,FALSE))),"Date outside expected range for this species",""),"")))</f>
        <v/>
      </c>
      <c r="M1202" s="127" t="str">
        <f>IF(LEN(E1202&amp;"")&gt;0,IF(ISERROR(VLOOKUP(R1202,SpeciesValidation!D:I,6,FALSE)),"",VLOOKUP(R1202,SpeciesValidation!D:I,6,FALSE)),"")</f>
        <v/>
      </c>
      <c r="Q1202" s="36" t="str">
        <f>IF(LEN(E1202&amp;"")&gt;0,IF(ISERROR(VLOOKUP(E1202,SpeciesValidation!B:G,2,FALSE)=TRUE),"",VLOOKUP(E1202,SpeciesValidation!B:G,2,FALSE)),"")</f>
        <v/>
      </c>
      <c r="R1202" s="36" t="str">
        <f>IF(LEN(E1202&amp;"")&gt;0,IF(ISERROR(VLOOKUP(E1202,SpeciesLookup!B:G,4,FALSE)=TRUE),"",VLOOKUP(E1202,SpeciesLookup!B:G,4,FALSE)),"")</f>
        <v/>
      </c>
    </row>
    <row r="1203" spans="1:18" ht="13.2" x14ac:dyDescent="0.25">
      <c r="A1203" s="72"/>
      <c r="B1203" s="73"/>
      <c r="C1203" s="73"/>
      <c r="D1203" s="11"/>
      <c r="E1203" s="74"/>
      <c r="F1203" s="75"/>
      <c r="G1203" s="128" t="str">
        <f>IF(LEN(E1203&amp;"")&gt;0,IF(ISERROR(VLOOKUP(E1203,SpeciesLookup!B:G,6,FALSE)=TRUE),"",VLOOKUP(E1203,SpeciesLookup!B:G,6,FALSE)),"")</f>
        <v/>
      </c>
      <c r="H1203" s="128" t="str">
        <f>IF(LEN(E1203&amp;"")&gt;0,IF(ISERROR(VLOOKUP(E1203,SpeciesLookup!B:G,5,FALSE)=TRUE),"",VLOOKUP(E1203,SpeciesLookup!B:G,5,FALSE)),"")</f>
        <v/>
      </c>
      <c r="I1203" s="11"/>
      <c r="J1203" s="73"/>
      <c r="K1203" s="11"/>
      <c r="L1203" s="127" t="str">
        <f>TRIM(IF(ISERROR(VLOOKUP(R1203,SpeciesValidation!D:T,IF(ISNA(VLOOKUP(J1203,Validation!B$2:C$15,2,FALSE)),FALSE,VLOOKUP(J1203,Validation!B$2:C$15,2,FALSE)))),IF(LEN(E1203&amp;"")&gt;0,"",""),VLOOKUP(R1203,SpeciesValidation!D:T,VLOOKUP(J1203,Validation!B$2:C$15,2,FALSE),FALSE)) &amp; " " &amp; IF(ISERROR(IF(LEFT(J1203,1)="A",IF(IF(VLOOKUP(R1203,SpeciesValidation!D:W,20,FALSE)=FALSE,OR(TEXT(A1203,"MMDD")&lt;VLOOKUP(R1203,SpeciesValidation!D:W,18,FALSE),TEXT(A1203,"MMDD")&gt;VLOOKUP(R1203,SpeciesValidation!D:W,19,FALSE)),IF(TEXT(A1203,"MMDD")&lt;"0701",TEXT(A1203,"MMDD")&gt;VLOOKUP(R1203,SpeciesValidation!D:W,18,FALSE),TEXT(A1203,"MMDD")&lt;VLOOKUP(R1203,SpeciesValidation!D:W,19,FALSE))),"Date outside expected range for this species",""),"")),"",IF(LEFT(J1203,1)="A",IF(IF(VLOOKUP(R1203,SpeciesValidation!D:W,20,FALSE)=FALSE,OR(TEXT(A1203,"MMDD")&lt;VLOOKUP(R1203,SpeciesValidation!D:W,18,FALSE),TEXT(A1203,"MMDD")&gt;VLOOKUP(R1203,SpeciesValidation!D:W,19,FALSE)),IF(TEXT(A1203,"MMDD")&lt;"0701",TEXT(A1203,"MMDD")&gt;VLOOKUP(R1203,SpeciesValidation!D:W,18,FALSE),TEXT(A1203,"MMDD")&lt;VLOOKUP(R1203,SpeciesValidation!D:W,19,FALSE))),"Date outside expected range for this species",""),"")))</f>
        <v/>
      </c>
      <c r="M1203" s="127" t="str">
        <f>IF(LEN(E1203&amp;"")&gt;0,IF(ISERROR(VLOOKUP(R1203,SpeciesValidation!D:I,6,FALSE)),"",VLOOKUP(R1203,SpeciesValidation!D:I,6,FALSE)),"")</f>
        <v/>
      </c>
      <c r="Q1203" s="36" t="str">
        <f>IF(LEN(E1203&amp;"")&gt;0,IF(ISERROR(VLOOKUP(E1203,SpeciesValidation!B:G,2,FALSE)=TRUE),"",VLOOKUP(E1203,SpeciesValidation!B:G,2,FALSE)),"")</f>
        <v/>
      </c>
      <c r="R1203" s="36" t="str">
        <f>IF(LEN(E1203&amp;"")&gt;0,IF(ISERROR(VLOOKUP(E1203,SpeciesLookup!B:G,4,FALSE)=TRUE),"",VLOOKUP(E1203,SpeciesLookup!B:G,4,FALSE)),"")</f>
        <v/>
      </c>
    </row>
    <row r="1204" spans="1:18" ht="13.2" x14ac:dyDescent="0.25">
      <c r="A1204" s="72"/>
      <c r="B1204" s="73"/>
      <c r="C1204" s="73"/>
      <c r="D1204" s="11"/>
      <c r="E1204" s="74"/>
      <c r="F1204" s="75"/>
      <c r="G1204" s="128" t="str">
        <f>IF(LEN(E1204&amp;"")&gt;0,IF(ISERROR(VLOOKUP(E1204,SpeciesLookup!B:G,6,FALSE)=TRUE),"",VLOOKUP(E1204,SpeciesLookup!B:G,6,FALSE)),"")</f>
        <v/>
      </c>
      <c r="H1204" s="128" t="str">
        <f>IF(LEN(E1204&amp;"")&gt;0,IF(ISERROR(VLOOKUP(E1204,SpeciesLookup!B:G,5,FALSE)=TRUE),"",VLOOKUP(E1204,SpeciesLookup!B:G,5,FALSE)),"")</f>
        <v/>
      </c>
      <c r="I1204" s="11"/>
      <c r="J1204" s="73"/>
      <c r="K1204" s="11"/>
      <c r="L1204" s="127" t="str">
        <f>TRIM(IF(ISERROR(VLOOKUP(R1204,SpeciesValidation!D:T,IF(ISNA(VLOOKUP(J1204,Validation!B$2:C$15,2,FALSE)),FALSE,VLOOKUP(J1204,Validation!B$2:C$15,2,FALSE)))),IF(LEN(E1204&amp;"")&gt;0,"",""),VLOOKUP(R1204,SpeciesValidation!D:T,VLOOKUP(J1204,Validation!B$2:C$15,2,FALSE),FALSE)) &amp; " " &amp; IF(ISERROR(IF(LEFT(J1204,1)="A",IF(IF(VLOOKUP(R1204,SpeciesValidation!D:W,20,FALSE)=FALSE,OR(TEXT(A1204,"MMDD")&lt;VLOOKUP(R1204,SpeciesValidation!D:W,18,FALSE),TEXT(A1204,"MMDD")&gt;VLOOKUP(R1204,SpeciesValidation!D:W,19,FALSE)),IF(TEXT(A1204,"MMDD")&lt;"0701",TEXT(A1204,"MMDD")&gt;VLOOKUP(R1204,SpeciesValidation!D:W,18,FALSE),TEXT(A1204,"MMDD")&lt;VLOOKUP(R1204,SpeciesValidation!D:W,19,FALSE))),"Date outside expected range for this species",""),"")),"",IF(LEFT(J1204,1)="A",IF(IF(VLOOKUP(R1204,SpeciesValidation!D:W,20,FALSE)=FALSE,OR(TEXT(A1204,"MMDD")&lt;VLOOKUP(R1204,SpeciesValidation!D:W,18,FALSE),TEXT(A1204,"MMDD")&gt;VLOOKUP(R1204,SpeciesValidation!D:W,19,FALSE)),IF(TEXT(A1204,"MMDD")&lt;"0701",TEXT(A1204,"MMDD")&gt;VLOOKUP(R1204,SpeciesValidation!D:W,18,FALSE),TEXT(A1204,"MMDD")&lt;VLOOKUP(R1204,SpeciesValidation!D:W,19,FALSE))),"Date outside expected range for this species",""),"")))</f>
        <v/>
      </c>
      <c r="M1204" s="127" t="str">
        <f>IF(LEN(E1204&amp;"")&gt;0,IF(ISERROR(VLOOKUP(R1204,SpeciesValidation!D:I,6,FALSE)),"",VLOOKUP(R1204,SpeciesValidation!D:I,6,FALSE)),"")</f>
        <v/>
      </c>
      <c r="Q1204" s="36" t="str">
        <f>IF(LEN(E1204&amp;"")&gt;0,IF(ISERROR(VLOOKUP(E1204,SpeciesValidation!B:G,2,FALSE)=TRUE),"",VLOOKUP(E1204,SpeciesValidation!B:G,2,FALSE)),"")</f>
        <v/>
      </c>
      <c r="R1204" s="36" t="str">
        <f>IF(LEN(E1204&amp;"")&gt;0,IF(ISERROR(VLOOKUP(E1204,SpeciesLookup!B:G,4,FALSE)=TRUE),"",VLOOKUP(E1204,SpeciesLookup!B:G,4,FALSE)),"")</f>
        <v/>
      </c>
    </row>
    <row r="1205" spans="1:18" ht="13.2" x14ac:dyDescent="0.25">
      <c r="A1205" s="72"/>
      <c r="B1205" s="73"/>
      <c r="C1205" s="73"/>
      <c r="D1205" s="11"/>
      <c r="E1205" s="74"/>
      <c r="F1205" s="75"/>
      <c r="G1205" s="128" t="str">
        <f>IF(LEN(E1205&amp;"")&gt;0,IF(ISERROR(VLOOKUP(E1205,SpeciesLookup!B:G,6,FALSE)=TRUE),"",VLOOKUP(E1205,SpeciesLookup!B:G,6,FALSE)),"")</f>
        <v/>
      </c>
      <c r="H1205" s="128" t="str">
        <f>IF(LEN(E1205&amp;"")&gt;0,IF(ISERROR(VLOOKUP(E1205,SpeciesLookup!B:G,5,FALSE)=TRUE),"",VLOOKUP(E1205,SpeciesLookup!B:G,5,FALSE)),"")</f>
        <v/>
      </c>
      <c r="I1205" s="11"/>
      <c r="J1205" s="73"/>
      <c r="K1205" s="11"/>
      <c r="L1205" s="127" t="str">
        <f>TRIM(IF(ISERROR(VLOOKUP(R1205,SpeciesValidation!D:T,IF(ISNA(VLOOKUP(J1205,Validation!B$2:C$15,2,FALSE)),FALSE,VLOOKUP(J1205,Validation!B$2:C$15,2,FALSE)))),IF(LEN(E1205&amp;"")&gt;0,"",""),VLOOKUP(R1205,SpeciesValidation!D:T,VLOOKUP(J1205,Validation!B$2:C$15,2,FALSE),FALSE)) &amp; " " &amp; IF(ISERROR(IF(LEFT(J1205,1)="A",IF(IF(VLOOKUP(R1205,SpeciesValidation!D:W,20,FALSE)=FALSE,OR(TEXT(A1205,"MMDD")&lt;VLOOKUP(R1205,SpeciesValidation!D:W,18,FALSE),TEXT(A1205,"MMDD")&gt;VLOOKUP(R1205,SpeciesValidation!D:W,19,FALSE)),IF(TEXT(A1205,"MMDD")&lt;"0701",TEXT(A1205,"MMDD")&gt;VLOOKUP(R1205,SpeciesValidation!D:W,18,FALSE),TEXT(A1205,"MMDD")&lt;VLOOKUP(R1205,SpeciesValidation!D:W,19,FALSE))),"Date outside expected range for this species",""),"")),"",IF(LEFT(J1205,1)="A",IF(IF(VLOOKUP(R1205,SpeciesValidation!D:W,20,FALSE)=FALSE,OR(TEXT(A1205,"MMDD")&lt;VLOOKUP(R1205,SpeciesValidation!D:W,18,FALSE),TEXT(A1205,"MMDD")&gt;VLOOKUP(R1205,SpeciesValidation!D:W,19,FALSE)),IF(TEXT(A1205,"MMDD")&lt;"0701",TEXT(A1205,"MMDD")&gt;VLOOKUP(R1205,SpeciesValidation!D:W,18,FALSE),TEXT(A1205,"MMDD")&lt;VLOOKUP(R1205,SpeciesValidation!D:W,19,FALSE))),"Date outside expected range for this species",""),"")))</f>
        <v/>
      </c>
      <c r="M1205" s="127" t="str">
        <f>IF(LEN(E1205&amp;"")&gt;0,IF(ISERROR(VLOOKUP(R1205,SpeciesValidation!D:I,6,FALSE)),"",VLOOKUP(R1205,SpeciesValidation!D:I,6,FALSE)),"")</f>
        <v/>
      </c>
      <c r="Q1205" s="36" t="str">
        <f>IF(LEN(E1205&amp;"")&gt;0,IF(ISERROR(VLOOKUP(E1205,SpeciesValidation!B:G,2,FALSE)=TRUE),"",VLOOKUP(E1205,SpeciesValidation!B:G,2,FALSE)),"")</f>
        <v/>
      </c>
      <c r="R1205" s="36" t="str">
        <f>IF(LEN(E1205&amp;"")&gt;0,IF(ISERROR(VLOOKUP(E1205,SpeciesLookup!B:G,4,FALSE)=TRUE),"",VLOOKUP(E1205,SpeciesLookup!B:G,4,FALSE)),"")</f>
        <v/>
      </c>
    </row>
    <row r="1206" spans="1:18" ht="13.2" x14ac:dyDescent="0.25">
      <c r="A1206" s="72"/>
      <c r="B1206" s="73"/>
      <c r="C1206" s="73"/>
      <c r="D1206" s="11"/>
      <c r="E1206" s="74"/>
      <c r="F1206" s="75"/>
      <c r="G1206" s="128" t="str">
        <f>IF(LEN(E1206&amp;"")&gt;0,IF(ISERROR(VLOOKUP(E1206,SpeciesLookup!B:G,6,FALSE)=TRUE),"",VLOOKUP(E1206,SpeciesLookup!B:G,6,FALSE)),"")</f>
        <v/>
      </c>
      <c r="H1206" s="128" t="str">
        <f>IF(LEN(E1206&amp;"")&gt;0,IF(ISERROR(VLOOKUP(E1206,SpeciesLookup!B:G,5,FALSE)=TRUE),"",VLOOKUP(E1206,SpeciesLookup!B:G,5,FALSE)),"")</f>
        <v/>
      </c>
      <c r="I1206" s="11"/>
      <c r="J1206" s="73"/>
      <c r="K1206" s="11"/>
      <c r="L1206" s="127" t="str">
        <f>TRIM(IF(ISERROR(VLOOKUP(R1206,SpeciesValidation!D:T,IF(ISNA(VLOOKUP(J1206,Validation!B$2:C$15,2,FALSE)),FALSE,VLOOKUP(J1206,Validation!B$2:C$15,2,FALSE)))),IF(LEN(E1206&amp;"")&gt;0,"",""),VLOOKUP(R1206,SpeciesValidation!D:T,VLOOKUP(J1206,Validation!B$2:C$15,2,FALSE),FALSE)) &amp; " " &amp; IF(ISERROR(IF(LEFT(J1206,1)="A",IF(IF(VLOOKUP(R1206,SpeciesValidation!D:W,20,FALSE)=FALSE,OR(TEXT(A1206,"MMDD")&lt;VLOOKUP(R1206,SpeciesValidation!D:W,18,FALSE),TEXT(A1206,"MMDD")&gt;VLOOKUP(R1206,SpeciesValidation!D:W,19,FALSE)),IF(TEXT(A1206,"MMDD")&lt;"0701",TEXT(A1206,"MMDD")&gt;VLOOKUP(R1206,SpeciesValidation!D:W,18,FALSE),TEXT(A1206,"MMDD")&lt;VLOOKUP(R1206,SpeciesValidation!D:W,19,FALSE))),"Date outside expected range for this species",""),"")),"",IF(LEFT(J1206,1)="A",IF(IF(VLOOKUP(R1206,SpeciesValidation!D:W,20,FALSE)=FALSE,OR(TEXT(A1206,"MMDD")&lt;VLOOKUP(R1206,SpeciesValidation!D:W,18,FALSE),TEXT(A1206,"MMDD")&gt;VLOOKUP(R1206,SpeciesValidation!D:W,19,FALSE)),IF(TEXT(A1206,"MMDD")&lt;"0701",TEXT(A1206,"MMDD")&gt;VLOOKUP(R1206,SpeciesValidation!D:W,18,FALSE),TEXT(A1206,"MMDD")&lt;VLOOKUP(R1206,SpeciesValidation!D:W,19,FALSE))),"Date outside expected range for this species",""),"")))</f>
        <v/>
      </c>
      <c r="M1206" s="127" t="str">
        <f>IF(LEN(E1206&amp;"")&gt;0,IF(ISERROR(VLOOKUP(R1206,SpeciesValidation!D:I,6,FALSE)),"",VLOOKUP(R1206,SpeciesValidation!D:I,6,FALSE)),"")</f>
        <v/>
      </c>
      <c r="Q1206" s="36" t="str">
        <f>IF(LEN(E1206&amp;"")&gt;0,IF(ISERROR(VLOOKUP(E1206,SpeciesValidation!B:G,2,FALSE)=TRUE),"",VLOOKUP(E1206,SpeciesValidation!B:G,2,FALSE)),"")</f>
        <v/>
      </c>
      <c r="R1206" s="36" t="str">
        <f>IF(LEN(E1206&amp;"")&gt;0,IF(ISERROR(VLOOKUP(E1206,SpeciesLookup!B:G,4,FALSE)=TRUE),"",VLOOKUP(E1206,SpeciesLookup!B:G,4,FALSE)),"")</f>
        <v/>
      </c>
    </row>
    <row r="1207" spans="1:18" ht="13.2" x14ac:dyDescent="0.25">
      <c r="A1207" s="72"/>
      <c r="B1207" s="73"/>
      <c r="C1207" s="73"/>
      <c r="D1207" s="11"/>
      <c r="E1207" s="74"/>
      <c r="F1207" s="75"/>
      <c r="G1207" s="128" t="str">
        <f>IF(LEN(E1207&amp;"")&gt;0,IF(ISERROR(VLOOKUP(E1207,SpeciesLookup!B:G,6,FALSE)=TRUE),"",VLOOKUP(E1207,SpeciesLookup!B:G,6,FALSE)),"")</f>
        <v/>
      </c>
      <c r="H1207" s="128" t="str">
        <f>IF(LEN(E1207&amp;"")&gt;0,IF(ISERROR(VLOOKUP(E1207,SpeciesLookup!B:G,5,FALSE)=TRUE),"",VLOOKUP(E1207,SpeciesLookup!B:G,5,FALSE)),"")</f>
        <v/>
      </c>
      <c r="I1207" s="11"/>
      <c r="J1207" s="73"/>
      <c r="K1207" s="11"/>
      <c r="L1207" s="127" t="str">
        <f>TRIM(IF(ISERROR(VLOOKUP(R1207,SpeciesValidation!D:T,IF(ISNA(VLOOKUP(J1207,Validation!B$2:C$15,2,FALSE)),FALSE,VLOOKUP(J1207,Validation!B$2:C$15,2,FALSE)))),IF(LEN(E1207&amp;"")&gt;0,"",""),VLOOKUP(R1207,SpeciesValidation!D:T,VLOOKUP(J1207,Validation!B$2:C$15,2,FALSE),FALSE)) &amp; " " &amp; IF(ISERROR(IF(LEFT(J1207,1)="A",IF(IF(VLOOKUP(R1207,SpeciesValidation!D:W,20,FALSE)=FALSE,OR(TEXT(A1207,"MMDD")&lt;VLOOKUP(R1207,SpeciesValidation!D:W,18,FALSE),TEXT(A1207,"MMDD")&gt;VLOOKUP(R1207,SpeciesValidation!D:W,19,FALSE)),IF(TEXT(A1207,"MMDD")&lt;"0701",TEXT(A1207,"MMDD")&gt;VLOOKUP(R1207,SpeciesValidation!D:W,18,FALSE),TEXT(A1207,"MMDD")&lt;VLOOKUP(R1207,SpeciesValidation!D:W,19,FALSE))),"Date outside expected range for this species",""),"")),"",IF(LEFT(J1207,1)="A",IF(IF(VLOOKUP(R1207,SpeciesValidation!D:W,20,FALSE)=FALSE,OR(TEXT(A1207,"MMDD")&lt;VLOOKUP(R1207,SpeciesValidation!D:W,18,FALSE),TEXT(A1207,"MMDD")&gt;VLOOKUP(R1207,SpeciesValidation!D:W,19,FALSE)),IF(TEXT(A1207,"MMDD")&lt;"0701",TEXT(A1207,"MMDD")&gt;VLOOKUP(R1207,SpeciesValidation!D:W,18,FALSE),TEXT(A1207,"MMDD")&lt;VLOOKUP(R1207,SpeciesValidation!D:W,19,FALSE))),"Date outside expected range for this species",""),"")))</f>
        <v/>
      </c>
      <c r="M1207" s="127" t="str">
        <f>IF(LEN(E1207&amp;"")&gt;0,IF(ISERROR(VLOOKUP(R1207,SpeciesValidation!D:I,6,FALSE)),"",VLOOKUP(R1207,SpeciesValidation!D:I,6,FALSE)),"")</f>
        <v/>
      </c>
      <c r="Q1207" s="36" t="str">
        <f>IF(LEN(E1207&amp;"")&gt;0,IF(ISERROR(VLOOKUP(E1207,SpeciesValidation!B:G,2,FALSE)=TRUE),"",VLOOKUP(E1207,SpeciesValidation!B:G,2,FALSE)),"")</f>
        <v/>
      </c>
      <c r="R1207" s="36" t="str">
        <f>IF(LEN(E1207&amp;"")&gt;0,IF(ISERROR(VLOOKUP(E1207,SpeciesLookup!B:G,4,FALSE)=TRUE),"",VLOOKUP(E1207,SpeciesLookup!B:G,4,FALSE)),"")</f>
        <v/>
      </c>
    </row>
    <row r="1208" spans="1:18" ht="13.2" x14ac:dyDescent="0.25">
      <c r="A1208" s="72"/>
      <c r="B1208" s="73"/>
      <c r="C1208" s="73"/>
      <c r="D1208" s="11"/>
      <c r="E1208" s="74"/>
      <c r="F1208" s="75"/>
      <c r="G1208" s="128" t="str">
        <f>IF(LEN(E1208&amp;"")&gt;0,IF(ISERROR(VLOOKUP(E1208,SpeciesLookup!B:G,6,FALSE)=TRUE),"",VLOOKUP(E1208,SpeciesLookup!B:G,6,FALSE)),"")</f>
        <v/>
      </c>
      <c r="H1208" s="128" t="str">
        <f>IF(LEN(E1208&amp;"")&gt;0,IF(ISERROR(VLOOKUP(E1208,SpeciesLookup!B:G,5,FALSE)=TRUE),"",VLOOKUP(E1208,SpeciesLookup!B:G,5,FALSE)),"")</f>
        <v/>
      </c>
      <c r="I1208" s="11"/>
      <c r="J1208" s="73"/>
      <c r="K1208" s="11"/>
      <c r="L1208" s="127" t="str">
        <f>TRIM(IF(ISERROR(VLOOKUP(R1208,SpeciesValidation!D:T,IF(ISNA(VLOOKUP(J1208,Validation!B$2:C$15,2,FALSE)),FALSE,VLOOKUP(J1208,Validation!B$2:C$15,2,FALSE)))),IF(LEN(E1208&amp;"")&gt;0,"",""),VLOOKUP(R1208,SpeciesValidation!D:T,VLOOKUP(J1208,Validation!B$2:C$15,2,FALSE),FALSE)) &amp; " " &amp; IF(ISERROR(IF(LEFT(J1208,1)="A",IF(IF(VLOOKUP(R1208,SpeciesValidation!D:W,20,FALSE)=FALSE,OR(TEXT(A1208,"MMDD")&lt;VLOOKUP(R1208,SpeciesValidation!D:W,18,FALSE),TEXT(A1208,"MMDD")&gt;VLOOKUP(R1208,SpeciesValidation!D:W,19,FALSE)),IF(TEXT(A1208,"MMDD")&lt;"0701",TEXT(A1208,"MMDD")&gt;VLOOKUP(R1208,SpeciesValidation!D:W,18,FALSE),TEXT(A1208,"MMDD")&lt;VLOOKUP(R1208,SpeciesValidation!D:W,19,FALSE))),"Date outside expected range for this species",""),"")),"",IF(LEFT(J1208,1)="A",IF(IF(VLOOKUP(R1208,SpeciesValidation!D:W,20,FALSE)=FALSE,OR(TEXT(A1208,"MMDD")&lt;VLOOKUP(R1208,SpeciesValidation!D:W,18,FALSE),TEXT(A1208,"MMDD")&gt;VLOOKUP(R1208,SpeciesValidation!D:W,19,FALSE)),IF(TEXT(A1208,"MMDD")&lt;"0701",TEXT(A1208,"MMDD")&gt;VLOOKUP(R1208,SpeciesValidation!D:W,18,FALSE),TEXT(A1208,"MMDD")&lt;VLOOKUP(R1208,SpeciesValidation!D:W,19,FALSE))),"Date outside expected range for this species",""),"")))</f>
        <v/>
      </c>
      <c r="M1208" s="127" t="str">
        <f>IF(LEN(E1208&amp;"")&gt;0,IF(ISERROR(VLOOKUP(R1208,SpeciesValidation!D:I,6,FALSE)),"",VLOOKUP(R1208,SpeciesValidation!D:I,6,FALSE)),"")</f>
        <v/>
      </c>
      <c r="Q1208" s="36" t="str">
        <f>IF(LEN(E1208&amp;"")&gt;0,IF(ISERROR(VLOOKUP(E1208,SpeciesValidation!B:G,2,FALSE)=TRUE),"",VLOOKUP(E1208,SpeciesValidation!B:G,2,FALSE)),"")</f>
        <v/>
      </c>
      <c r="R1208" s="36" t="str">
        <f>IF(LEN(E1208&amp;"")&gt;0,IF(ISERROR(VLOOKUP(E1208,SpeciesLookup!B:G,4,FALSE)=TRUE),"",VLOOKUP(E1208,SpeciesLookup!B:G,4,FALSE)),"")</f>
        <v/>
      </c>
    </row>
    <row r="1209" spans="1:18" ht="13.2" x14ac:dyDescent="0.25">
      <c r="A1209" s="72"/>
      <c r="B1209" s="73"/>
      <c r="C1209" s="73"/>
      <c r="D1209" s="11"/>
      <c r="E1209" s="74"/>
      <c r="F1209" s="75"/>
      <c r="G1209" s="128" t="str">
        <f>IF(LEN(E1209&amp;"")&gt;0,IF(ISERROR(VLOOKUP(E1209,SpeciesLookup!B:G,6,FALSE)=TRUE),"",VLOOKUP(E1209,SpeciesLookup!B:G,6,FALSE)),"")</f>
        <v/>
      </c>
      <c r="H1209" s="128" t="str">
        <f>IF(LEN(E1209&amp;"")&gt;0,IF(ISERROR(VLOOKUP(E1209,SpeciesLookup!B:G,5,FALSE)=TRUE),"",VLOOKUP(E1209,SpeciesLookup!B:G,5,FALSE)),"")</f>
        <v/>
      </c>
      <c r="I1209" s="11"/>
      <c r="J1209" s="73"/>
      <c r="K1209" s="11"/>
      <c r="L1209" s="127" t="str">
        <f>TRIM(IF(ISERROR(VLOOKUP(R1209,SpeciesValidation!D:T,IF(ISNA(VLOOKUP(J1209,Validation!B$2:C$15,2,FALSE)),FALSE,VLOOKUP(J1209,Validation!B$2:C$15,2,FALSE)))),IF(LEN(E1209&amp;"")&gt;0,"",""),VLOOKUP(R1209,SpeciesValidation!D:T,VLOOKUP(J1209,Validation!B$2:C$15,2,FALSE),FALSE)) &amp; " " &amp; IF(ISERROR(IF(LEFT(J1209,1)="A",IF(IF(VLOOKUP(R1209,SpeciesValidation!D:W,20,FALSE)=FALSE,OR(TEXT(A1209,"MMDD")&lt;VLOOKUP(R1209,SpeciesValidation!D:W,18,FALSE),TEXT(A1209,"MMDD")&gt;VLOOKUP(R1209,SpeciesValidation!D:W,19,FALSE)),IF(TEXT(A1209,"MMDD")&lt;"0701",TEXT(A1209,"MMDD")&gt;VLOOKUP(R1209,SpeciesValidation!D:W,18,FALSE),TEXT(A1209,"MMDD")&lt;VLOOKUP(R1209,SpeciesValidation!D:W,19,FALSE))),"Date outside expected range for this species",""),"")),"",IF(LEFT(J1209,1)="A",IF(IF(VLOOKUP(R1209,SpeciesValidation!D:W,20,FALSE)=FALSE,OR(TEXT(A1209,"MMDD")&lt;VLOOKUP(R1209,SpeciesValidation!D:W,18,FALSE),TEXT(A1209,"MMDD")&gt;VLOOKUP(R1209,SpeciesValidation!D:W,19,FALSE)),IF(TEXT(A1209,"MMDD")&lt;"0701",TEXT(A1209,"MMDD")&gt;VLOOKUP(R1209,SpeciesValidation!D:W,18,FALSE),TEXT(A1209,"MMDD")&lt;VLOOKUP(R1209,SpeciesValidation!D:W,19,FALSE))),"Date outside expected range for this species",""),"")))</f>
        <v/>
      </c>
      <c r="M1209" s="127" t="str">
        <f>IF(LEN(E1209&amp;"")&gt;0,IF(ISERROR(VLOOKUP(R1209,SpeciesValidation!D:I,6,FALSE)),"",VLOOKUP(R1209,SpeciesValidation!D:I,6,FALSE)),"")</f>
        <v/>
      </c>
      <c r="Q1209" s="36" t="str">
        <f>IF(LEN(E1209&amp;"")&gt;0,IF(ISERROR(VLOOKUP(E1209,SpeciesValidation!B:G,2,FALSE)=TRUE),"",VLOOKUP(E1209,SpeciesValidation!B:G,2,FALSE)),"")</f>
        <v/>
      </c>
      <c r="R1209" s="36" t="str">
        <f>IF(LEN(E1209&amp;"")&gt;0,IF(ISERROR(VLOOKUP(E1209,SpeciesLookup!B:G,4,FALSE)=TRUE),"",VLOOKUP(E1209,SpeciesLookup!B:G,4,FALSE)),"")</f>
        <v/>
      </c>
    </row>
    <row r="1210" spans="1:18" ht="13.2" x14ac:dyDescent="0.25">
      <c r="A1210" s="72"/>
      <c r="B1210" s="73"/>
      <c r="C1210" s="73"/>
      <c r="D1210" s="11"/>
      <c r="E1210" s="74"/>
      <c r="F1210" s="75"/>
      <c r="G1210" s="128" t="str">
        <f>IF(LEN(E1210&amp;"")&gt;0,IF(ISERROR(VLOOKUP(E1210,SpeciesLookup!B:G,6,FALSE)=TRUE),"",VLOOKUP(E1210,SpeciesLookup!B:G,6,FALSE)),"")</f>
        <v/>
      </c>
      <c r="H1210" s="128" t="str">
        <f>IF(LEN(E1210&amp;"")&gt;0,IF(ISERROR(VLOOKUP(E1210,SpeciesLookup!B:G,5,FALSE)=TRUE),"",VLOOKUP(E1210,SpeciesLookup!B:G,5,FALSE)),"")</f>
        <v/>
      </c>
      <c r="I1210" s="11"/>
      <c r="J1210" s="73"/>
      <c r="K1210" s="11"/>
      <c r="L1210" s="127" t="str">
        <f>TRIM(IF(ISERROR(VLOOKUP(R1210,SpeciesValidation!D:T,IF(ISNA(VLOOKUP(J1210,Validation!B$2:C$15,2,FALSE)),FALSE,VLOOKUP(J1210,Validation!B$2:C$15,2,FALSE)))),IF(LEN(E1210&amp;"")&gt;0,"",""),VLOOKUP(R1210,SpeciesValidation!D:T,VLOOKUP(J1210,Validation!B$2:C$15,2,FALSE),FALSE)) &amp; " " &amp; IF(ISERROR(IF(LEFT(J1210,1)="A",IF(IF(VLOOKUP(R1210,SpeciesValidation!D:W,20,FALSE)=FALSE,OR(TEXT(A1210,"MMDD")&lt;VLOOKUP(R1210,SpeciesValidation!D:W,18,FALSE),TEXT(A1210,"MMDD")&gt;VLOOKUP(R1210,SpeciesValidation!D:W,19,FALSE)),IF(TEXT(A1210,"MMDD")&lt;"0701",TEXT(A1210,"MMDD")&gt;VLOOKUP(R1210,SpeciesValidation!D:W,18,FALSE),TEXT(A1210,"MMDD")&lt;VLOOKUP(R1210,SpeciesValidation!D:W,19,FALSE))),"Date outside expected range for this species",""),"")),"",IF(LEFT(J1210,1)="A",IF(IF(VLOOKUP(R1210,SpeciesValidation!D:W,20,FALSE)=FALSE,OR(TEXT(A1210,"MMDD")&lt;VLOOKUP(R1210,SpeciesValidation!D:W,18,FALSE),TEXT(A1210,"MMDD")&gt;VLOOKUP(R1210,SpeciesValidation!D:W,19,FALSE)),IF(TEXT(A1210,"MMDD")&lt;"0701",TEXT(A1210,"MMDD")&gt;VLOOKUP(R1210,SpeciesValidation!D:W,18,FALSE),TEXT(A1210,"MMDD")&lt;VLOOKUP(R1210,SpeciesValidation!D:W,19,FALSE))),"Date outside expected range for this species",""),"")))</f>
        <v/>
      </c>
      <c r="M1210" s="127" t="str">
        <f>IF(LEN(E1210&amp;"")&gt;0,IF(ISERROR(VLOOKUP(R1210,SpeciesValidation!D:I,6,FALSE)),"",VLOOKUP(R1210,SpeciesValidation!D:I,6,FALSE)),"")</f>
        <v/>
      </c>
      <c r="Q1210" s="36" t="str">
        <f>IF(LEN(E1210&amp;"")&gt;0,IF(ISERROR(VLOOKUP(E1210,SpeciesValidation!B:G,2,FALSE)=TRUE),"",VLOOKUP(E1210,SpeciesValidation!B:G,2,FALSE)),"")</f>
        <v/>
      </c>
      <c r="R1210" s="36" t="str">
        <f>IF(LEN(E1210&amp;"")&gt;0,IF(ISERROR(VLOOKUP(E1210,SpeciesLookup!B:G,4,FALSE)=TRUE),"",VLOOKUP(E1210,SpeciesLookup!B:G,4,FALSE)),"")</f>
        <v/>
      </c>
    </row>
    <row r="1211" spans="1:18" ht="13.2" x14ac:dyDescent="0.25">
      <c r="A1211" s="72"/>
      <c r="B1211" s="73"/>
      <c r="C1211" s="73"/>
      <c r="D1211" s="11"/>
      <c r="E1211" s="74"/>
      <c r="F1211" s="75"/>
      <c r="G1211" s="128" t="str">
        <f>IF(LEN(E1211&amp;"")&gt;0,IF(ISERROR(VLOOKUP(E1211,SpeciesLookup!B:G,6,FALSE)=TRUE),"",VLOOKUP(E1211,SpeciesLookup!B:G,6,FALSE)),"")</f>
        <v/>
      </c>
      <c r="H1211" s="128" t="str">
        <f>IF(LEN(E1211&amp;"")&gt;0,IF(ISERROR(VLOOKUP(E1211,SpeciesLookup!B:G,5,FALSE)=TRUE),"",VLOOKUP(E1211,SpeciesLookup!B:G,5,FALSE)),"")</f>
        <v/>
      </c>
      <c r="I1211" s="11"/>
      <c r="J1211" s="73"/>
      <c r="K1211" s="11"/>
      <c r="L1211" s="127" t="str">
        <f>TRIM(IF(ISERROR(VLOOKUP(R1211,SpeciesValidation!D:T,IF(ISNA(VLOOKUP(J1211,Validation!B$2:C$15,2,FALSE)),FALSE,VLOOKUP(J1211,Validation!B$2:C$15,2,FALSE)))),IF(LEN(E1211&amp;"")&gt;0,"",""),VLOOKUP(R1211,SpeciesValidation!D:T,VLOOKUP(J1211,Validation!B$2:C$15,2,FALSE),FALSE)) &amp; " " &amp; IF(ISERROR(IF(LEFT(J1211,1)="A",IF(IF(VLOOKUP(R1211,SpeciesValidation!D:W,20,FALSE)=FALSE,OR(TEXT(A1211,"MMDD")&lt;VLOOKUP(R1211,SpeciesValidation!D:W,18,FALSE),TEXT(A1211,"MMDD")&gt;VLOOKUP(R1211,SpeciesValidation!D:W,19,FALSE)),IF(TEXT(A1211,"MMDD")&lt;"0701",TEXT(A1211,"MMDD")&gt;VLOOKUP(R1211,SpeciesValidation!D:W,18,FALSE),TEXT(A1211,"MMDD")&lt;VLOOKUP(R1211,SpeciesValidation!D:W,19,FALSE))),"Date outside expected range for this species",""),"")),"",IF(LEFT(J1211,1)="A",IF(IF(VLOOKUP(R1211,SpeciesValidation!D:W,20,FALSE)=FALSE,OR(TEXT(A1211,"MMDD")&lt;VLOOKUP(R1211,SpeciesValidation!D:W,18,FALSE),TEXT(A1211,"MMDD")&gt;VLOOKUP(R1211,SpeciesValidation!D:W,19,FALSE)),IF(TEXT(A1211,"MMDD")&lt;"0701",TEXT(A1211,"MMDD")&gt;VLOOKUP(R1211,SpeciesValidation!D:W,18,FALSE),TEXT(A1211,"MMDD")&lt;VLOOKUP(R1211,SpeciesValidation!D:W,19,FALSE))),"Date outside expected range for this species",""),"")))</f>
        <v/>
      </c>
      <c r="M1211" s="127" t="str">
        <f>IF(LEN(E1211&amp;"")&gt;0,IF(ISERROR(VLOOKUP(R1211,SpeciesValidation!D:I,6,FALSE)),"",VLOOKUP(R1211,SpeciesValidation!D:I,6,FALSE)),"")</f>
        <v/>
      </c>
      <c r="Q1211" s="36" t="str">
        <f>IF(LEN(E1211&amp;"")&gt;0,IF(ISERROR(VLOOKUP(E1211,SpeciesValidation!B:G,2,FALSE)=TRUE),"",VLOOKUP(E1211,SpeciesValidation!B:G,2,FALSE)),"")</f>
        <v/>
      </c>
      <c r="R1211" s="36" t="str">
        <f>IF(LEN(E1211&amp;"")&gt;0,IF(ISERROR(VLOOKUP(E1211,SpeciesLookup!B:G,4,FALSE)=TRUE),"",VLOOKUP(E1211,SpeciesLookup!B:G,4,FALSE)),"")</f>
        <v/>
      </c>
    </row>
    <row r="1212" spans="1:18" ht="13.2" x14ac:dyDescent="0.25">
      <c r="A1212" s="72"/>
      <c r="B1212" s="73"/>
      <c r="C1212" s="73"/>
      <c r="D1212" s="11"/>
      <c r="E1212" s="74"/>
      <c r="F1212" s="75"/>
      <c r="G1212" s="128" t="str">
        <f>IF(LEN(E1212&amp;"")&gt;0,IF(ISERROR(VLOOKUP(E1212,SpeciesLookup!B:G,6,FALSE)=TRUE),"",VLOOKUP(E1212,SpeciesLookup!B:G,6,FALSE)),"")</f>
        <v/>
      </c>
      <c r="H1212" s="128" t="str">
        <f>IF(LEN(E1212&amp;"")&gt;0,IF(ISERROR(VLOOKUP(E1212,SpeciesLookup!B:G,5,FALSE)=TRUE),"",VLOOKUP(E1212,SpeciesLookup!B:G,5,FALSE)),"")</f>
        <v/>
      </c>
      <c r="I1212" s="11"/>
      <c r="J1212" s="73"/>
      <c r="K1212" s="11"/>
      <c r="L1212" s="127" t="str">
        <f>TRIM(IF(ISERROR(VLOOKUP(R1212,SpeciesValidation!D:T,IF(ISNA(VLOOKUP(J1212,Validation!B$2:C$15,2,FALSE)),FALSE,VLOOKUP(J1212,Validation!B$2:C$15,2,FALSE)))),IF(LEN(E1212&amp;"")&gt;0,"",""),VLOOKUP(R1212,SpeciesValidation!D:T,VLOOKUP(J1212,Validation!B$2:C$15,2,FALSE),FALSE)) &amp; " " &amp; IF(ISERROR(IF(LEFT(J1212,1)="A",IF(IF(VLOOKUP(R1212,SpeciesValidation!D:W,20,FALSE)=FALSE,OR(TEXT(A1212,"MMDD")&lt;VLOOKUP(R1212,SpeciesValidation!D:W,18,FALSE),TEXT(A1212,"MMDD")&gt;VLOOKUP(R1212,SpeciesValidation!D:W,19,FALSE)),IF(TEXT(A1212,"MMDD")&lt;"0701",TEXT(A1212,"MMDD")&gt;VLOOKUP(R1212,SpeciesValidation!D:W,18,FALSE),TEXT(A1212,"MMDD")&lt;VLOOKUP(R1212,SpeciesValidation!D:W,19,FALSE))),"Date outside expected range for this species",""),"")),"",IF(LEFT(J1212,1)="A",IF(IF(VLOOKUP(R1212,SpeciesValidation!D:W,20,FALSE)=FALSE,OR(TEXT(A1212,"MMDD")&lt;VLOOKUP(R1212,SpeciesValidation!D:W,18,FALSE),TEXT(A1212,"MMDD")&gt;VLOOKUP(R1212,SpeciesValidation!D:W,19,FALSE)),IF(TEXT(A1212,"MMDD")&lt;"0701",TEXT(A1212,"MMDD")&gt;VLOOKUP(R1212,SpeciesValidation!D:W,18,FALSE),TEXT(A1212,"MMDD")&lt;VLOOKUP(R1212,SpeciesValidation!D:W,19,FALSE))),"Date outside expected range for this species",""),"")))</f>
        <v/>
      </c>
      <c r="M1212" s="127" t="str">
        <f>IF(LEN(E1212&amp;"")&gt;0,IF(ISERROR(VLOOKUP(R1212,SpeciesValidation!D:I,6,FALSE)),"",VLOOKUP(R1212,SpeciesValidation!D:I,6,FALSE)),"")</f>
        <v/>
      </c>
      <c r="Q1212" s="36" t="str">
        <f>IF(LEN(E1212&amp;"")&gt;0,IF(ISERROR(VLOOKUP(E1212,SpeciesValidation!B:G,2,FALSE)=TRUE),"",VLOOKUP(E1212,SpeciesValidation!B:G,2,FALSE)),"")</f>
        <v/>
      </c>
      <c r="R1212" s="36" t="str">
        <f>IF(LEN(E1212&amp;"")&gt;0,IF(ISERROR(VLOOKUP(E1212,SpeciesLookup!B:G,4,FALSE)=TRUE),"",VLOOKUP(E1212,SpeciesLookup!B:G,4,FALSE)),"")</f>
        <v/>
      </c>
    </row>
    <row r="1213" spans="1:18" ht="13.2" x14ac:dyDescent="0.25">
      <c r="A1213" s="72"/>
      <c r="B1213" s="73"/>
      <c r="C1213" s="73"/>
      <c r="D1213" s="11"/>
      <c r="E1213" s="74"/>
      <c r="F1213" s="75"/>
      <c r="G1213" s="128" t="str">
        <f>IF(LEN(E1213&amp;"")&gt;0,IF(ISERROR(VLOOKUP(E1213,SpeciesLookup!B:G,6,FALSE)=TRUE),"",VLOOKUP(E1213,SpeciesLookup!B:G,6,FALSE)),"")</f>
        <v/>
      </c>
      <c r="H1213" s="128" t="str">
        <f>IF(LEN(E1213&amp;"")&gt;0,IF(ISERROR(VLOOKUP(E1213,SpeciesLookup!B:G,5,FALSE)=TRUE),"",VLOOKUP(E1213,SpeciesLookup!B:G,5,FALSE)),"")</f>
        <v/>
      </c>
      <c r="I1213" s="11"/>
      <c r="J1213" s="73"/>
      <c r="K1213" s="11"/>
      <c r="L1213" s="127" t="str">
        <f>TRIM(IF(ISERROR(VLOOKUP(R1213,SpeciesValidation!D:T,IF(ISNA(VLOOKUP(J1213,Validation!B$2:C$15,2,FALSE)),FALSE,VLOOKUP(J1213,Validation!B$2:C$15,2,FALSE)))),IF(LEN(E1213&amp;"")&gt;0,"",""),VLOOKUP(R1213,SpeciesValidation!D:T,VLOOKUP(J1213,Validation!B$2:C$15,2,FALSE),FALSE)) &amp; " " &amp; IF(ISERROR(IF(LEFT(J1213,1)="A",IF(IF(VLOOKUP(R1213,SpeciesValidation!D:W,20,FALSE)=FALSE,OR(TEXT(A1213,"MMDD")&lt;VLOOKUP(R1213,SpeciesValidation!D:W,18,FALSE),TEXT(A1213,"MMDD")&gt;VLOOKUP(R1213,SpeciesValidation!D:W,19,FALSE)),IF(TEXT(A1213,"MMDD")&lt;"0701",TEXT(A1213,"MMDD")&gt;VLOOKUP(R1213,SpeciesValidation!D:W,18,FALSE),TEXT(A1213,"MMDD")&lt;VLOOKUP(R1213,SpeciesValidation!D:W,19,FALSE))),"Date outside expected range for this species",""),"")),"",IF(LEFT(J1213,1)="A",IF(IF(VLOOKUP(R1213,SpeciesValidation!D:W,20,FALSE)=FALSE,OR(TEXT(A1213,"MMDD")&lt;VLOOKUP(R1213,SpeciesValidation!D:W,18,FALSE),TEXT(A1213,"MMDD")&gt;VLOOKUP(R1213,SpeciesValidation!D:W,19,FALSE)),IF(TEXT(A1213,"MMDD")&lt;"0701",TEXT(A1213,"MMDD")&gt;VLOOKUP(R1213,SpeciesValidation!D:W,18,FALSE),TEXT(A1213,"MMDD")&lt;VLOOKUP(R1213,SpeciesValidation!D:W,19,FALSE))),"Date outside expected range for this species",""),"")))</f>
        <v/>
      </c>
      <c r="M1213" s="127" t="str">
        <f>IF(LEN(E1213&amp;"")&gt;0,IF(ISERROR(VLOOKUP(R1213,SpeciesValidation!D:I,6,FALSE)),"",VLOOKUP(R1213,SpeciesValidation!D:I,6,FALSE)),"")</f>
        <v/>
      </c>
      <c r="Q1213" s="36" t="str">
        <f>IF(LEN(E1213&amp;"")&gt;0,IF(ISERROR(VLOOKUP(E1213,SpeciesValidation!B:G,2,FALSE)=TRUE),"",VLOOKUP(E1213,SpeciesValidation!B:G,2,FALSE)),"")</f>
        <v/>
      </c>
      <c r="R1213" s="36" t="str">
        <f>IF(LEN(E1213&amp;"")&gt;0,IF(ISERROR(VLOOKUP(E1213,SpeciesLookup!B:G,4,FALSE)=TRUE),"",VLOOKUP(E1213,SpeciesLookup!B:G,4,FALSE)),"")</f>
        <v/>
      </c>
    </row>
    <row r="1214" spans="1:18" ht="13.2" x14ac:dyDescent="0.25">
      <c r="A1214" s="72"/>
      <c r="B1214" s="73"/>
      <c r="C1214" s="73"/>
      <c r="D1214" s="11"/>
      <c r="E1214" s="74"/>
      <c r="F1214" s="75"/>
      <c r="G1214" s="128" t="str">
        <f>IF(LEN(E1214&amp;"")&gt;0,IF(ISERROR(VLOOKUP(E1214,SpeciesLookup!B:G,6,FALSE)=TRUE),"",VLOOKUP(E1214,SpeciesLookup!B:G,6,FALSE)),"")</f>
        <v/>
      </c>
      <c r="H1214" s="128" t="str">
        <f>IF(LEN(E1214&amp;"")&gt;0,IF(ISERROR(VLOOKUP(E1214,SpeciesLookup!B:G,5,FALSE)=TRUE),"",VLOOKUP(E1214,SpeciesLookup!B:G,5,FALSE)),"")</f>
        <v/>
      </c>
      <c r="I1214" s="11"/>
      <c r="J1214" s="73"/>
      <c r="K1214" s="11"/>
      <c r="L1214" s="127" t="str">
        <f>TRIM(IF(ISERROR(VLOOKUP(R1214,SpeciesValidation!D:T,IF(ISNA(VLOOKUP(J1214,Validation!B$2:C$15,2,FALSE)),FALSE,VLOOKUP(J1214,Validation!B$2:C$15,2,FALSE)))),IF(LEN(E1214&amp;"")&gt;0,"",""),VLOOKUP(R1214,SpeciesValidation!D:T,VLOOKUP(J1214,Validation!B$2:C$15,2,FALSE),FALSE)) &amp; " " &amp; IF(ISERROR(IF(LEFT(J1214,1)="A",IF(IF(VLOOKUP(R1214,SpeciesValidation!D:W,20,FALSE)=FALSE,OR(TEXT(A1214,"MMDD")&lt;VLOOKUP(R1214,SpeciesValidation!D:W,18,FALSE),TEXT(A1214,"MMDD")&gt;VLOOKUP(R1214,SpeciesValidation!D:W,19,FALSE)),IF(TEXT(A1214,"MMDD")&lt;"0701",TEXT(A1214,"MMDD")&gt;VLOOKUP(R1214,SpeciesValidation!D:W,18,FALSE),TEXT(A1214,"MMDD")&lt;VLOOKUP(R1214,SpeciesValidation!D:W,19,FALSE))),"Date outside expected range for this species",""),"")),"",IF(LEFT(J1214,1)="A",IF(IF(VLOOKUP(R1214,SpeciesValidation!D:W,20,FALSE)=FALSE,OR(TEXT(A1214,"MMDD")&lt;VLOOKUP(R1214,SpeciesValidation!D:W,18,FALSE),TEXT(A1214,"MMDD")&gt;VLOOKUP(R1214,SpeciesValidation!D:W,19,FALSE)),IF(TEXT(A1214,"MMDD")&lt;"0701",TEXT(A1214,"MMDD")&gt;VLOOKUP(R1214,SpeciesValidation!D:W,18,FALSE),TEXT(A1214,"MMDD")&lt;VLOOKUP(R1214,SpeciesValidation!D:W,19,FALSE))),"Date outside expected range for this species",""),"")))</f>
        <v/>
      </c>
      <c r="M1214" s="127" t="str">
        <f>IF(LEN(E1214&amp;"")&gt;0,IF(ISERROR(VLOOKUP(R1214,SpeciesValidation!D:I,6,FALSE)),"",VLOOKUP(R1214,SpeciesValidation!D:I,6,FALSE)),"")</f>
        <v/>
      </c>
      <c r="Q1214" s="36" t="str">
        <f>IF(LEN(E1214&amp;"")&gt;0,IF(ISERROR(VLOOKUP(E1214,SpeciesValidation!B:G,2,FALSE)=TRUE),"",VLOOKUP(E1214,SpeciesValidation!B:G,2,FALSE)),"")</f>
        <v/>
      </c>
      <c r="R1214" s="36" t="str">
        <f>IF(LEN(E1214&amp;"")&gt;0,IF(ISERROR(VLOOKUP(E1214,SpeciesLookup!B:G,4,FALSE)=TRUE),"",VLOOKUP(E1214,SpeciesLookup!B:G,4,FALSE)),"")</f>
        <v/>
      </c>
    </row>
    <row r="1215" spans="1:18" ht="13.2" x14ac:dyDescent="0.25">
      <c r="A1215" s="72"/>
      <c r="B1215" s="73"/>
      <c r="C1215" s="73"/>
      <c r="D1215" s="11"/>
      <c r="E1215" s="74"/>
      <c r="F1215" s="75"/>
      <c r="G1215" s="128" t="str">
        <f>IF(LEN(E1215&amp;"")&gt;0,IF(ISERROR(VLOOKUP(E1215,SpeciesLookup!B:G,6,FALSE)=TRUE),"",VLOOKUP(E1215,SpeciesLookup!B:G,6,FALSE)),"")</f>
        <v/>
      </c>
      <c r="H1215" s="128" t="str">
        <f>IF(LEN(E1215&amp;"")&gt;0,IF(ISERROR(VLOOKUP(E1215,SpeciesLookup!B:G,5,FALSE)=TRUE),"",VLOOKUP(E1215,SpeciesLookup!B:G,5,FALSE)),"")</f>
        <v/>
      </c>
      <c r="I1215" s="11"/>
      <c r="J1215" s="73"/>
      <c r="K1215" s="11"/>
      <c r="L1215" s="127" t="str">
        <f>TRIM(IF(ISERROR(VLOOKUP(R1215,SpeciesValidation!D:T,IF(ISNA(VLOOKUP(J1215,Validation!B$2:C$15,2,FALSE)),FALSE,VLOOKUP(J1215,Validation!B$2:C$15,2,FALSE)))),IF(LEN(E1215&amp;"")&gt;0,"",""),VLOOKUP(R1215,SpeciesValidation!D:T,VLOOKUP(J1215,Validation!B$2:C$15,2,FALSE),FALSE)) &amp; " " &amp; IF(ISERROR(IF(LEFT(J1215,1)="A",IF(IF(VLOOKUP(R1215,SpeciesValidation!D:W,20,FALSE)=FALSE,OR(TEXT(A1215,"MMDD")&lt;VLOOKUP(R1215,SpeciesValidation!D:W,18,FALSE),TEXT(A1215,"MMDD")&gt;VLOOKUP(R1215,SpeciesValidation!D:W,19,FALSE)),IF(TEXT(A1215,"MMDD")&lt;"0701",TEXT(A1215,"MMDD")&gt;VLOOKUP(R1215,SpeciesValidation!D:W,18,FALSE),TEXT(A1215,"MMDD")&lt;VLOOKUP(R1215,SpeciesValidation!D:W,19,FALSE))),"Date outside expected range for this species",""),"")),"",IF(LEFT(J1215,1)="A",IF(IF(VLOOKUP(R1215,SpeciesValidation!D:W,20,FALSE)=FALSE,OR(TEXT(A1215,"MMDD")&lt;VLOOKUP(R1215,SpeciesValidation!D:W,18,FALSE),TEXT(A1215,"MMDD")&gt;VLOOKUP(R1215,SpeciesValidation!D:W,19,FALSE)),IF(TEXT(A1215,"MMDD")&lt;"0701",TEXT(A1215,"MMDD")&gt;VLOOKUP(R1215,SpeciesValidation!D:W,18,FALSE),TEXT(A1215,"MMDD")&lt;VLOOKUP(R1215,SpeciesValidation!D:W,19,FALSE))),"Date outside expected range for this species",""),"")))</f>
        <v/>
      </c>
      <c r="M1215" s="127" t="str">
        <f>IF(LEN(E1215&amp;"")&gt;0,IF(ISERROR(VLOOKUP(R1215,SpeciesValidation!D:I,6,FALSE)),"",VLOOKUP(R1215,SpeciesValidation!D:I,6,FALSE)),"")</f>
        <v/>
      </c>
      <c r="Q1215" s="36" t="str">
        <f>IF(LEN(E1215&amp;"")&gt;0,IF(ISERROR(VLOOKUP(E1215,SpeciesValidation!B:G,2,FALSE)=TRUE),"",VLOOKUP(E1215,SpeciesValidation!B:G,2,FALSE)),"")</f>
        <v/>
      </c>
      <c r="R1215" s="36" t="str">
        <f>IF(LEN(E1215&amp;"")&gt;0,IF(ISERROR(VLOOKUP(E1215,SpeciesLookup!B:G,4,FALSE)=TRUE),"",VLOOKUP(E1215,SpeciesLookup!B:G,4,FALSE)),"")</f>
        <v/>
      </c>
    </row>
    <row r="1216" spans="1:18" ht="13.2" x14ac:dyDescent="0.25">
      <c r="A1216" s="72"/>
      <c r="B1216" s="73"/>
      <c r="C1216" s="73"/>
      <c r="D1216" s="11"/>
      <c r="E1216" s="74"/>
      <c r="F1216" s="75"/>
      <c r="G1216" s="128" t="str">
        <f>IF(LEN(E1216&amp;"")&gt;0,IF(ISERROR(VLOOKUP(E1216,SpeciesLookup!B:G,6,FALSE)=TRUE),"",VLOOKUP(E1216,SpeciesLookup!B:G,6,FALSE)),"")</f>
        <v/>
      </c>
      <c r="H1216" s="128" t="str">
        <f>IF(LEN(E1216&amp;"")&gt;0,IF(ISERROR(VLOOKUP(E1216,SpeciesLookup!B:G,5,FALSE)=TRUE),"",VLOOKUP(E1216,SpeciesLookup!B:G,5,FALSE)),"")</f>
        <v/>
      </c>
      <c r="I1216" s="11"/>
      <c r="J1216" s="73"/>
      <c r="K1216" s="11"/>
      <c r="L1216" s="127" t="str">
        <f>TRIM(IF(ISERROR(VLOOKUP(R1216,SpeciesValidation!D:T,IF(ISNA(VLOOKUP(J1216,Validation!B$2:C$15,2,FALSE)),FALSE,VLOOKUP(J1216,Validation!B$2:C$15,2,FALSE)))),IF(LEN(E1216&amp;"")&gt;0,"",""),VLOOKUP(R1216,SpeciesValidation!D:T,VLOOKUP(J1216,Validation!B$2:C$15,2,FALSE),FALSE)) &amp; " " &amp; IF(ISERROR(IF(LEFT(J1216,1)="A",IF(IF(VLOOKUP(R1216,SpeciesValidation!D:W,20,FALSE)=FALSE,OR(TEXT(A1216,"MMDD")&lt;VLOOKUP(R1216,SpeciesValidation!D:W,18,FALSE),TEXT(A1216,"MMDD")&gt;VLOOKUP(R1216,SpeciesValidation!D:W,19,FALSE)),IF(TEXT(A1216,"MMDD")&lt;"0701",TEXT(A1216,"MMDD")&gt;VLOOKUP(R1216,SpeciesValidation!D:W,18,FALSE),TEXT(A1216,"MMDD")&lt;VLOOKUP(R1216,SpeciesValidation!D:W,19,FALSE))),"Date outside expected range for this species",""),"")),"",IF(LEFT(J1216,1)="A",IF(IF(VLOOKUP(R1216,SpeciesValidation!D:W,20,FALSE)=FALSE,OR(TEXT(A1216,"MMDD")&lt;VLOOKUP(R1216,SpeciesValidation!D:W,18,FALSE),TEXT(A1216,"MMDD")&gt;VLOOKUP(R1216,SpeciesValidation!D:W,19,FALSE)),IF(TEXT(A1216,"MMDD")&lt;"0701",TEXT(A1216,"MMDD")&gt;VLOOKUP(R1216,SpeciesValidation!D:W,18,FALSE),TEXT(A1216,"MMDD")&lt;VLOOKUP(R1216,SpeciesValidation!D:W,19,FALSE))),"Date outside expected range for this species",""),"")))</f>
        <v/>
      </c>
      <c r="M1216" s="127" t="str">
        <f>IF(LEN(E1216&amp;"")&gt;0,IF(ISERROR(VLOOKUP(R1216,SpeciesValidation!D:I,6,FALSE)),"",VLOOKUP(R1216,SpeciesValidation!D:I,6,FALSE)),"")</f>
        <v/>
      </c>
      <c r="Q1216" s="36" t="str">
        <f>IF(LEN(E1216&amp;"")&gt;0,IF(ISERROR(VLOOKUP(E1216,SpeciesValidation!B:G,2,FALSE)=TRUE),"",VLOOKUP(E1216,SpeciesValidation!B:G,2,FALSE)),"")</f>
        <v/>
      </c>
      <c r="R1216" s="36" t="str">
        <f>IF(LEN(E1216&amp;"")&gt;0,IF(ISERROR(VLOOKUP(E1216,SpeciesLookup!B:G,4,FALSE)=TRUE),"",VLOOKUP(E1216,SpeciesLookup!B:G,4,FALSE)),"")</f>
        <v/>
      </c>
    </row>
    <row r="1217" spans="1:18" ht="13.2" x14ac:dyDescent="0.25">
      <c r="A1217" s="72"/>
      <c r="B1217" s="73"/>
      <c r="C1217" s="73"/>
      <c r="D1217" s="11"/>
      <c r="E1217" s="74"/>
      <c r="F1217" s="75"/>
      <c r="G1217" s="128" t="str">
        <f>IF(LEN(E1217&amp;"")&gt;0,IF(ISERROR(VLOOKUP(E1217,SpeciesLookup!B:G,6,FALSE)=TRUE),"",VLOOKUP(E1217,SpeciesLookup!B:G,6,FALSE)),"")</f>
        <v/>
      </c>
      <c r="H1217" s="128" t="str">
        <f>IF(LEN(E1217&amp;"")&gt;0,IF(ISERROR(VLOOKUP(E1217,SpeciesLookup!B:G,5,FALSE)=TRUE),"",VLOOKUP(E1217,SpeciesLookup!B:G,5,FALSE)),"")</f>
        <v/>
      </c>
      <c r="I1217" s="11"/>
      <c r="J1217" s="73"/>
      <c r="K1217" s="11"/>
      <c r="L1217" s="127" t="str">
        <f>TRIM(IF(ISERROR(VLOOKUP(R1217,SpeciesValidation!D:T,IF(ISNA(VLOOKUP(J1217,Validation!B$2:C$15,2,FALSE)),FALSE,VLOOKUP(J1217,Validation!B$2:C$15,2,FALSE)))),IF(LEN(E1217&amp;"")&gt;0,"",""),VLOOKUP(R1217,SpeciesValidation!D:T,VLOOKUP(J1217,Validation!B$2:C$15,2,FALSE),FALSE)) &amp; " " &amp; IF(ISERROR(IF(LEFT(J1217,1)="A",IF(IF(VLOOKUP(R1217,SpeciesValidation!D:W,20,FALSE)=FALSE,OR(TEXT(A1217,"MMDD")&lt;VLOOKUP(R1217,SpeciesValidation!D:W,18,FALSE),TEXT(A1217,"MMDD")&gt;VLOOKUP(R1217,SpeciesValidation!D:W,19,FALSE)),IF(TEXT(A1217,"MMDD")&lt;"0701",TEXT(A1217,"MMDD")&gt;VLOOKUP(R1217,SpeciesValidation!D:W,18,FALSE),TEXT(A1217,"MMDD")&lt;VLOOKUP(R1217,SpeciesValidation!D:W,19,FALSE))),"Date outside expected range for this species",""),"")),"",IF(LEFT(J1217,1)="A",IF(IF(VLOOKUP(R1217,SpeciesValidation!D:W,20,FALSE)=FALSE,OR(TEXT(A1217,"MMDD")&lt;VLOOKUP(R1217,SpeciesValidation!D:W,18,FALSE),TEXT(A1217,"MMDD")&gt;VLOOKUP(R1217,SpeciesValidation!D:W,19,FALSE)),IF(TEXT(A1217,"MMDD")&lt;"0701",TEXT(A1217,"MMDD")&gt;VLOOKUP(R1217,SpeciesValidation!D:W,18,FALSE),TEXT(A1217,"MMDD")&lt;VLOOKUP(R1217,SpeciesValidation!D:W,19,FALSE))),"Date outside expected range for this species",""),"")))</f>
        <v/>
      </c>
      <c r="M1217" s="127" t="str">
        <f>IF(LEN(E1217&amp;"")&gt;0,IF(ISERROR(VLOOKUP(R1217,SpeciesValidation!D:I,6,FALSE)),"",VLOOKUP(R1217,SpeciesValidation!D:I,6,FALSE)),"")</f>
        <v/>
      </c>
      <c r="Q1217" s="36" t="str">
        <f>IF(LEN(E1217&amp;"")&gt;0,IF(ISERROR(VLOOKUP(E1217,SpeciesValidation!B:G,2,FALSE)=TRUE),"",VLOOKUP(E1217,SpeciesValidation!B:G,2,FALSE)),"")</f>
        <v/>
      </c>
      <c r="R1217" s="36" t="str">
        <f>IF(LEN(E1217&amp;"")&gt;0,IF(ISERROR(VLOOKUP(E1217,SpeciesLookup!B:G,4,FALSE)=TRUE),"",VLOOKUP(E1217,SpeciesLookup!B:G,4,FALSE)),"")</f>
        <v/>
      </c>
    </row>
    <row r="1218" spans="1:18" ht="13.2" x14ac:dyDescent="0.25">
      <c r="A1218" s="72"/>
      <c r="B1218" s="73"/>
      <c r="C1218" s="73"/>
      <c r="D1218" s="11"/>
      <c r="E1218" s="74"/>
      <c r="F1218" s="75"/>
      <c r="G1218" s="128" t="str">
        <f>IF(LEN(E1218&amp;"")&gt;0,IF(ISERROR(VLOOKUP(E1218,SpeciesLookup!B:G,6,FALSE)=TRUE),"",VLOOKUP(E1218,SpeciesLookup!B:G,6,FALSE)),"")</f>
        <v/>
      </c>
      <c r="H1218" s="128" t="str">
        <f>IF(LEN(E1218&amp;"")&gt;0,IF(ISERROR(VLOOKUP(E1218,SpeciesLookup!B:G,5,FALSE)=TRUE),"",VLOOKUP(E1218,SpeciesLookup!B:G,5,FALSE)),"")</f>
        <v/>
      </c>
      <c r="I1218" s="11"/>
      <c r="J1218" s="73"/>
      <c r="K1218" s="11"/>
      <c r="L1218" s="127" t="str">
        <f>TRIM(IF(ISERROR(VLOOKUP(R1218,SpeciesValidation!D:T,IF(ISNA(VLOOKUP(J1218,Validation!B$2:C$15,2,FALSE)),FALSE,VLOOKUP(J1218,Validation!B$2:C$15,2,FALSE)))),IF(LEN(E1218&amp;"")&gt;0,"",""),VLOOKUP(R1218,SpeciesValidation!D:T,VLOOKUP(J1218,Validation!B$2:C$15,2,FALSE),FALSE)) &amp; " " &amp; IF(ISERROR(IF(LEFT(J1218,1)="A",IF(IF(VLOOKUP(R1218,SpeciesValidation!D:W,20,FALSE)=FALSE,OR(TEXT(A1218,"MMDD")&lt;VLOOKUP(R1218,SpeciesValidation!D:W,18,FALSE),TEXT(A1218,"MMDD")&gt;VLOOKUP(R1218,SpeciesValidation!D:W,19,FALSE)),IF(TEXT(A1218,"MMDD")&lt;"0701",TEXT(A1218,"MMDD")&gt;VLOOKUP(R1218,SpeciesValidation!D:W,18,FALSE),TEXT(A1218,"MMDD")&lt;VLOOKUP(R1218,SpeciesValidation!D:W,19,FALSE))),"Date outside expected range for this species",""),"")),"",IF(LEFT(J1218,1)="A",IF(IF(VLOOKUP(R1218,SpeciesValidation!D:W,20,FALSE)=FALSE,OR(TEXT(A1218,"MMDD")&lt;VLOOKUP(R1218,SpeciesValidation!D:W,18,FALSE),TEXT(A1218,"MMDD")&gt;VLOOKUP(R1218,SpeciesValidation!D:W,19,FALSE)),IF(TEXT(A1218,"MMDD")&lt;"0701",TEXT(A1218,"MMDD")&gt;VLOOKUP(R1218,SpeciesValidation!D:W,18,FALSE),TEXT(A1218,"MMDD")&lt;VLOOKUP(R1218,SpeciesValidation!D:W,19,FALSE))),"Date outside expected range for this species",""),"")))</f>
        <v/>
      </c>
      <c r="M1218" s="127" t="str">
        <f>IF(LEN(E1218&amp;"")&gt;0,IF(ISERROR(VLOOKUP(R1218,SpeciesValidation!D:I,6,FALSE)),"",VLOOKUP(R1218,SpeciesValidation!D:I,6,FALSE)),"")</f>
        <v/>
      </c>
      <c r="Q1218" s="36" t="str">
        <f>IF(LEN(E1218&amp;"")&gt;0,IF(ISERROR(VLOOKUP(E1218,SpeciesValidation!B:G,2,FALSE)=TRUE),"",VLOOKUP(E1218,SpeciesValidation!B:G,2,FALSE)),"")</f>
        <v/>
      </c>
      <c r="R1218" s="36" t="str">
        <f>IF(LEN(E1218&amp;"")&gt;0,IF(ISERROR(VLOOKUP(E1218,SpeciesLookup!B:G,4,FALSE)=TRUE),"",VLOOKUP(E1218,SpeciesLookup!B:G,4,FALSE)),"")</f>
        <v/>
      </c>
    </row>
    <row r="1219" spans="1:18" ht="13.2" x14ac:dyDescent="0.25">
      <c r="A1219" s="72"/>
      <c r="B1219" s="73"/>
      <c r="C1219" s="73"/>
      <c r="D1219" s="11"/>
      <c r="E1219" s="74"/>
      <c r="F1219" s="75"/>
      <c r="G1219" s="128" t="str">
        <f>IF(LEN(E1219&amp;"")&gt;0,IF(ISERROR(VLOOKUP(E1219,SpeciesLookup!B:G,6,FALSE)=TRUE),"",VLOOKUP(E1219,SpeciesLookup!B:G,6,FALSE)),"")</f>
        <v/>
      </c>
      <c r="H1219" s="128" t="str">
        <f>IF(LEN(E1219&amp;"")&gt;0,IF(ISERROR(VLOOKUP(E1219,SpeciesLookup!B:G,5,FALSE)=TRUE),"",VLOOKUP(E1219,SpeciesLookup!B:G,5,FALSE)),"")</f>
        <v/>
      </c>
      <c r="I1219" s="11"/>
      <c r="J1219" s="73"/>
      <c r="K1219" s="11"/>
      <c r="L1219" s="127" t="str">
        <f>TRIM(IF(ISERROR(VLOOKUP(R1219,SpeciesValidation!D:T,IF(ISNA(VLOOKUP(J1219,Validation!B$2:C$15,2,FALSE)),FALSE,VLOOKUP(J1219,Validation!B$2:C$15,2,FALSE)))),IF(LEN(E1219&amp;"")&gt;0,"",""),VLOOKUP(R1219,SpeciesValidation!D:T,VLOOKUP(J1219,Validation!B$2:C$15,2,FALSE),FALSE)) &amp; " " &amp; IF(ISERROR(IF(LEFT(J1219,1)="A",IF(IF(VLOOKUP(R1219,SpeciesValidation!D:W,20,FALSE)=FALSE,OR(TEXT(A1219,"MMDD")&lt;VLOOKUP(R1219,SpeciesValidation!D:W,18,FALSE),TEXT(A1219,"MMDD")&gt;VLOOKUP(R1219,SpeciesValidation!D:W,19,FALSE)),IF(TEXT(A1219,"MMDD")&lt;"0701",TEXT(A1219,"MMDD")&gt;VLOOKUP(R1219,SpeciesValidation!D:W,18,FALSE),TEXT(A1219,"MMDD")&lt;VLOOKUP(R1219,SpeciesValidation!D:W,19,FALSE))),"Date outside expected range for this species",""),"")),"",IF(LEFT(J1219,1)="A",IF(IF(VLOOKUP(R1219,SpeciesValidation!D:W,20,FALSE)=FALSE,OR(TEXT(A1219,"MMDD")&lt;VLOOKUP(R1219,SpeciesValidation!D:W,18,FALSE),TEXT(A1219,"MMDD")&gt;VLOOKUP(R1219,SpeciesValidation!D:W,19,FALSE)),IF(TEXT(A1219,"MMDD")&lt;"0701",TEXT(A1219,"MMDD")&gt;VLOOKUP(R1219,SpeciesValidation!D:W,18,FALSE),TEXT(A1219,"MMDD")&lt;VLOOKUP(R1219,SpeciesValidation!D:W,19,FALSE))),"Date outside expected range for this species",""),"")))</f>
        <v/>
      </c>
      <c r="M1219" s="127" t="str">
        <f>IF(LEN(E1219&amp;"")&gt;0,IF(ISERROR(VLOOKUP(R1219,SpeciesValidation!D:I,6,FALSE)),"",VLOOKUP(R1219,SpeciesValidation!D:I,6,FALSE)),"")</f>
        <v/>
      </c>
      <c r="Q1219" s="36" t="str">
        <f>IF(LEN(E1219&amp;"")&gt;0,IF(ISERROR(VLOOKUP(E1219,SpeciesValidation!B:G,2,FALSE)=TRUE),"",VLOOKUP(E1219,SpeciesValidation!B:G,2,FALSE)),"")</f>
        <v/>
      </c>
      <c r="R1219" s="36" t="str">
        <f>IF(LEN(E1219&amp;"")&gt;0,IF(ISERROR(VLOOKUP(E1219,SpeciesLookup!B:G,4,FALSE)=TRUE),"",VLOOKUP(E1219,SpeciesLookup!B:G,4,FALSE)),"")</f>
        <v/>
      </c>
    </row>
    <row r="1220" spans="1:18" ht="13.2" x14ac:dyDescent="0.25">
      <c r="A1220" s="72"/>
      <c r="B1220" s="73"/>
      <c r="C1220" s="73"/>
      <c r="D1220" s="11"/>
      <c r="E1220" s="74"/>
      <c r="F1220" s="75"/>
      <c r="G1220" s="128" t="str">
        <f>IF(LEN(E1220&amp;"")&gt;0,IF(ISERROR(VLOOKUP(E1220,SpeciesLookup!B:G,6,FALSE)=TRUE),"",VLOOKUP(E1220,SpeciesLookup!B:G,6,FALSE)),"")</f>
        <v/>
      </c>
      <c r="H1220" s="128" t="str">
        <f>IF(LEN(E1220&amp;"")&gt;0,IF(ISERROR(VLOOKUP(E1220,SpeciesLookup!B:G,5,FALSE)=TRUE),"",VLOOKUP(E1220,SpeciesLookup!B:G,5,FALSE)),"")</f>
        <v/>
      </c>
      <c r="I1220" s="11"/>
      <c r="J1220" s="73"/>
      <c r="K1220" s="11"/>
      <c r="L1220" s="127" t="str">
        <f>TRIM(IF(ISERROR(VLOOKUP(R1220,SpeciesValidation!D:T,IF(ISNA(VLOOKUP(J1220,Validation!B$2:C$15,2,FALSE)),FALSE,VLOOKUP(J1220,Validation!B$2:C$15,2,FALSE)))),IF(LEN(E1220&amp;"")&gt;0,"",""),VLOOKUP(R1220,SpeciesValidation!D:T,VLOOKUP(J1220,Validation!B$2:C$15,2,FALSE),FALSE)) &amp; " " &amp; IF(ISERROR(IF(LEFT(J1220,1)="A",IF(IF(VLOOKUP(R1220,SpeciesValidation!D:W,20,FALSE)=FALSE,OR(TEXT(A1220,"MMDD")&lt;VLOOKUP(R1220,SpeciesValidation!D:W,18,FALSE),TEXT(A1220,"MMDD")&gt;VLOOKUP(R1220,SpeciesValidation!D:W,19,FALSE)),IF(TEXT(A1220,"MMDD")&lt;"0701",TEXT(A1220,"MMDD")&gt;VLOOKUP(R1220,SpeciesValidation!D:W,18,FALSE),TEXT(A1220,"MMDD")&lt;VLOOKUP(R1220,SpeciesValidation!D:W,19,FALSE))),"Date outside expected range for this species",""),"")),"",IF(LEFT(J1220,1)="A",IF(IF(VLOOKUP(R1220,SpeciesValidation!D:W,20,FALSE)=FALSE,OR(TEXT(A1220,"MMDD")&lt;VLOOKUP(R1220,SpeciesValidation!D:W,18,FALSE),TEXT(A1220,"MMDD")&gt;VLOOKUP(R1220,SpeciesValidation!D:W,19,FALSE)),IF(TEXT(A1220,"MMDD")&lt;"0701",TEXT(A1220,"MMDD")&gt;VLOOKUP(R1220,SpeciesValidation!D:W,18,FALSE),TEXT(A1220,"MMDD")&lt;VLOOKUP(R1220,SpeciesValidation!D:W,19,FALSE))),"Date outside expected range for this species",""),"")))</f>
        <v/>
      </c>
      <c r="M1220" s="127" t="str">
        <f>IF(LEN(E1220&amp;"")&gt;0,IF(ISERROR(VLOOKUP(R1220,SpeciesValidation!D:I,6,FALSE)),"",VLOOKUP(R1220,SpeciesValidation!D:I,6,FALSE)),"")</f>
        <v/>
      </c>
      <c r="Q1220" s="36" t="str">
        <f>IF(LEN(E1220&amp;"")&gt;0,IF(ISERROR(VLOOKUP(E1220,SpeciesValidation!B:G,2,FALSE)=TRUE),"",VLOOKUP(E1220,SpeciesValidation!B:G,2,FALSE)),"")</f>
        <v/>
      </c>
      <c r="R1220" s="36" t="str">
        <f>IF(LEN(E1220&amp;"")&gt;0,IF(ISERROR(VLOOKUP(E1220,SpeciesLookup!B:G,4,FALSE)=TRUE),"",VLOOKUP(E1220,SpeciesLookup!B:G,4,FALSE)),"")</f>
        <v/>
      </c>
    </row>
    <row r="1221" spans="1:18" ht="13.2" x14ac:dyDescent="0.25">
      <c r="A1221" s="72"/>
      <c r="B1221" s="73"/>
      <c r="C1221" s="73"/>
      <c r="D1221" s="11"/>
      <c r="E1221" s="74"/>
      <c r="F1221" s="75"/>
      <c r="G1221" s="128" t="str">
        <f>IF(LEN(E1221&amp;"")&gt;0,IF(ISERROR(VLOOKUP(E1221,SpeciesLookup!B:G,6,FALSE)=TRUE),"",VLOOKUP(E1221,SpeciesLookup!B:G,6,FALSE)),"")</f>
        <v/>
      </c>
      <c r="H1221" s="128" t="str">
        <f>IF(LEN(E1221&amp;"")&gt;0,IF(ISERROR(VLOOKUP(E1221,SpeciesLookup!B:G,5,FALSE)=TRUE),"",VLOOKUP(E1221,SpeciesLookup!B:G,5,FALSE)),"")</f>
        <v/>
      </c>
      <c r="I1221" s="11"/>
      <c r="J1221" s="73"/>
      <c r="K1221" s="11"/>
      <c r="L1221" s="127" t="str">
        <f>TRIM(IF(ISERROR(VLOOKUP(R1221,SpeciesValidation!D:T,IF(ISNA(VLOOKUP(J1221,Validation!B$2:C$15,2,FALSE)),FALSE,VLOOKUP(J1221,Validation!B$2:C$15,2,FALSE)))),IF(LEN(E1221&amp;"")&gt;0,"",""),VLOOKUP(R1221,SpeciesValidation!D:T,VLOOKUP(J1221,Validation!B$2:C$15,2,FALSE),FALSE)) &amp; " " &amp; IF(ISERROR(IF(LEFT(J1221,1)="A",IF(IF(VLOOKUP(R1221,SpeciesValidation!D:W,20,FALSE)=FALSE,OR(TEXT(A1221,"MMDD")&lt;VLOOKUP(R1221,SpeciesValidation!D:W,18,FALSE),TEXT(A1221,"MMDD")&gt;VLOOKUP(R1221,SpeciesValidation!D:W,19,FALSE)),IF(TEXT(A1221,"MMDD")&lt;"0701",TEXT(A1221,"MMDD")&gt;VLOOKUP(R1221,SpeciesValidation!D:W,18,FALSE),TEXT(A1221,"MMDD")&lt;VLOOKUP(R1221,SpeciesValidation!D:W,19,FALSE))),"Date outside expected range for this species",""),"")),"",IF(LEFT(J1221,1)="A",IF(IF(VLOOKUP(R1221,SpeciesValidation!D:W,20,FALSE)=FALSE,OR(TEXT(A1221,"MMDD")&lt;VLOOKUP(R1221,SpeciesValidation!D:W,18,FALSE),TEXT(A1221,"MMDD")&gt;VLOOKUP(R1221,SpeciesValidation!D:W,19,FALSE)),IF(TEXT(A1221,"MMDD")&lt;"0701",TEXT(A1221,"MMDD")&gt;VLOOKUP(R1221,SpeciesValidation!D:W,18,FALSE),TEXT(A1221,"MMDD")&lt;VLOOKUP(R1221,SpeciesValidation!D:W,19,FALSE))),"Date outside expected range for this species",""),"")))</f>
        <v/>
      </c>
      <c r="M1221" s="127" t="str">
        <f>IF(LEN(E1221&amp;"")&gt;0,IF(ISERROR(VLOOKUP(R1221,SpeciesValidation!D:I,6,FALSE)),"",VLOOKUP(R1221,SpeciesValidation!D:I,6,FALSE)),"")</f>
        <v/>
      </c>
      <c r="Q1221" s="36" t="str">
        <f>IF(LEN(E1221&amp;"")&gt;0,IF(ISERROR(VLOOKUP(E1221,SpeciesValidation!B:G,2,FALSE)=TRUE),"",VLOOKUP(E1221,SpeciesValidation!B:G,2,FALSE)),"")</f>
        <v/>
      </c>
      <c r="R1221" s="36" t="str">
        <f>IF(LEN(E1221&amp;"")&gt;0,IF(ISERROR(VLOOKUP(E1221,SpeciesLookup!B:G,4,FALSE)=TRUE),"",VLOOKUP(E1221,SpeciesLookup!B:G,4,FALSE)),"")</f>
        <v/>
      </c>
    </row>
    <row r="1222" spans="1:18" ht="13.2" x14ac:dyDescent="0.25">
      <c r="A1222" s="72"/>
      <c r="B1222" s="73"/>
      <c r="C1222" s="73"/>
      <c r="D1222" s="11"/>
      <c r="E1222" s="74"/>
      <c r="F1222" s="75"/>
      <c r="G1222" s="128" t="str">
        <f>IF(LEN(E1222&amp;"")&gt;0,IF(ISERROR(VLOOKUP(E1222,SpeciesLookup!B:G,6,FALSE)=TRUE),"",VLOOKUP(E1222,SpeciesLookup!B:G,6,FALSE)),"")</f>
        <v/>
      </c>
      <c r="H1222" s="128" t="str">
        <f>IF(LEN(E1222&amp;"")&gt;0,IF(ISERROR(VLOOKUP(E1222,SpeciesLookup!B:G,5,FALSE)=TRUE),"",VLOOKUP(E1222,SpeciesLookup!B:G,5,FALSE)),"")</f>
        <v/>
      </c>
      <c r="I1222" s="11"/>
      <c r="J1222" s="73"/>
      <c r="K1222" s="11"/>
      <c r="L1222" s="127" t="str">
        <f>TRIM(IF(ISERROR(VLOOKUP(R1222,SpeciesValidation!D:T,IF(ISNA(VLOOKUP(J1222,Validation!B$2:C$15,2,FALSE)),FALSE,VLOOKUP(J1222,Validation!B$2:C$15,2,FALSE)))),IF(LEN(E1222&amp;"")&gt;0,"",""),VLOOKUP(R1222,SpeciesValidation!D:T,VLOOKUP(J1222,Validation!B$2:C$15,2,FALSE),FALSE)) &amp; " " &amp; IF(ISERROR(IF(LEFT(J1222,1)="A",IF(IF(VLOOKUP(R1222,SpeciesValidation!D:W,20,FALSE)=FALSE,OR(TEXT(A1222,"MMDD")&lt;VLOOKUP(R1222,SpeciesValidation!D:W,18,FALSE),TEXT(A1222,"MMDD")&gt;VLOOKUP(R1222,SpeciesValidation!D:W,19,FALSE)),IF(TEXT(A1222,"MMDD")&lt;"0701",TEXT(A1222,"MMDD")&gt;VLOOKUP(R1222,SpeciesValidation!D:W,18,FALSE),TEXT(A1222,"MMDD")&lt;VLOOKUP(R1222,SpeciesValidation!D:W,19,FALSE))),"Date outside expected range for this species",""),"")),"",IF(LEFT(J1222,1)="A",IF(IF(VLOOKUP(R1222,SpeciesValidation!D:W,20,FALSE)=FALSE,OR(TEXT(A1222,"MMDD")&lt;VLOOKUP(R1222,SpeciesValidation!D:W,18,FALSE),TEXT(A1222,"MMDD")&gt;VLOOKUP(R1222,SpeciesValidation!D:W,19,FALSE)),IF(TEXT(A1222,"MMDD")&lt;"0701",TEXT(A1222,"MMDD")&gt;VLOOKUP(R1222,SpeciesValidation!D:W,18,FALSE),TEXT(A1222,"MMDD")&lt;VLOOKUP(R1222,SpeciesValidation!D:W,19,FALSE))),"Date outside expected range for this species",""),"")))</f>
        <v/>
      </c>
      <c r="M1222" s="127" t="str">
        <f>IF(LEN(E1222&amp;"")&gt;0,IF(ISERROR(VLOOKUP(R1222,SpeciesValidation!D:I,6,FALSE)),"",VLOOKUP(R1222,SpeciesValidation!D:I,6,FALSE)),"")</f>
        <v/>
      </c>
      <c r="Q1222" s="36" t="str">
        <f>IF(LEN(E1222&amp;"")&gt;0,IF(ISERROR(VLOOKUP(E1222,SpeciesValidation!B:G,2,FALSE)=TRUE),"",VLOOKUP(E1222,SpeciesValidation!B:G,2,FALSE)),"")</f>
        <v/>
      </c>
      <c r="R1222" s="36" t="str">
        <f>IF(LEN(E1222&amp;"")&gt;0,IF(ISERROR(VLOOKUP(E1222,SpeciesLookup!B:G,4,FALSE)=TRUE),"",VLOOKUP(E1222,SpeciesLookup!B:G,4,FALSE)),"")</f>
        <v/>
      </c>
    </row>
    <row r="1223" spans="1:18" ht="13.2" x14ac:dyDescent="0.25">
      <c r="A1223" s="72"/>
      <c r="B1223" s="73"/>
      <c r="C1223" s="73"/>
      <c r="D1223" s="11"/>
      <c r="E1223" s="74"/>
      <c r="F1223" s="75"/>
      <c r="G1223" s="128" t="str">
        <f>IF(LEN(E1223&amp;"")&gt;0,IF(ISERROR(VLOOKUP(E1223,SpeciesLookup!B:G,6,FALSE)=TRUE),"",VLOOKUP(E1223,SpeciesLookup!B:G,6,FALSE)),"")</f>
        <v/>
      </c>
      <c r="H1223" s="128" t="str">
        <f>IF(LEN(E1223&amp;"")&gt;0,IF(ISERROR(VLOOKUP(E1223,SpeciesLookup!B:G,5,FALSE)=TRUE),"",VLOOKUP(E1223,SpeciesLookup!B:G,5,FALSE)),"")</f>
        <v/>
      </c>
      <c r="I1223" s="11"/>
      <c r="J1223" s="73"/>
      <c r="K1223" s="11"/>
      <c r="L1223" s="127" t="str">
        <f>TRIM(IF(ISERROR(VLOOKUP(R1223,SpeciesValidation!D:T,IF(ISNA(VLOOKUP(J1223,Validation!B$2:C$15,2,FALSE)),FALSE,VLOOKUP(J1223,Validation!B$2:C$15,2,FALSE)))),IF(LEN(E1223&amp;"")&gt;0,"",""),VLOOKUP(R1223,SpeciesValidation!D:T,VLOOKUP(J1223,Validation!B$2:C$15,2,FALSE),FALSE)) &amp; " " &amp; IF(ISERROR(IF(LEFT(J1223,1)="A",IF(IF(VLOOKUP(R1223,SpeciesValidation!D:W,20,FALSE)=FALSE,OR(TEXT(A1223,"MMDD")&lt;VLOOKUP(R1223,SpeciesValidation!D:W,18,FALSE),TEXT(A1223,"MMDD")&gt;VLOOKUP(R1223,SpeciesValidation!D:W,19,FALSE)),IF(TEXT(A1223,"MMDD")&lt;"0701",TEXT(A1223,"MMDD")&gt;VLOOKUP(R1223,SpeciesValidation!D:W,18,FALSE),TEXT(A1223,"MMDD")&lt;VLOOKUP(R1223,SpeciesValidation!D:W,19,FALSE))),"Date outside expected range for this species",""),"")),"",IF(LEFT(J1223,1)="A",IF(IF(VLOOKUP(R1223,SpeciesValidation!D:W,20,FALSE)=FALSE,OR(TEXT(A1223,"MMDD")&lt;VLOOKUP(R1223,SpeciesValidation!D:W,18,FALSE),TEXT(A1223,"MMDD")&gt;VLOOKUP(R1223,SpeciesValidation!D:W,19,FALSE)),IF(TEXT(A1223,"MMDD")&lt;"0701",TEXT(A1223,"MMDD")&gt;VLOOKUP(R1223,SpeciesValidation!D:W,18,FALSE),TEXT(A1223,"MMDD")&lt;VLOOKUP(R1223,SpeciesValidation!D:W,19,FALSE))),"Date outside expected range for this species",""),"")))</f>
        <v/>
      </c>
      <c r="M1223" s="127" t="str">
        <f>IF(LEN(E1223&amp;"")&gt;0,IF(ISERROR(VLOOKUP(R1223,SpeciesValidation!D:I,6,FALSE)),"",VLOOKUP(R1223,SpeciesValidation!D:I,6,FALSE)),"")</f>
        <v/>
      </c>
      <c r="Q1223" s="36" t="str">
        <f>IF(LEN(E1223&amp;"")&gt;0,IF(ISERROR(VLOOKUP(E1223,SpeciesValidation!B:G,2,FALSE)=TRUE),"",VLOOKUP(E1223,SpeciesValidation!B:G,2,FALSE)),"")</f>
        <v/>
      </c>
      <c r="R1223" s="36" t="str">
        <f>IF(LEN(E1223&amp;"")&gt;0,IF(ISERROR(VLOOKUP(E1223,SpeciesLookup!B:G,4,FALSE)=TRUE),"",VLOOKUP(E1223,SpeciesLookup!B:G,4,FALSE)),"")</f>
        <v/>
      </c>
    </row>
    <row r="1224" spans="1:18" ht="13.2" x14ac:dyDescent="0.25">
      <c r="A1224" s="72"/>
      <c r="B1224" s="73"/>
      <c r="C1224" s="73"/>
      <c r="D1224" s="11"/>
      <c r="E1224" s="74"/>
      <c r="F1224" s="75"/>
      <c r="G1224" s="128" t="str">
        <f>IF(LEN(E1224&amp;"")&gt;0,IF(ISERROR(VLOOKUP(E1224,SpeciesLookup!B:G,6,FALSE)=TRUE),"",VLOOKUP(E1224,SpeciesLookup!B:G,6,FALSE)),"")</f>
        <v/>
      </c>
      <c r="H1224" s="128" t="str">
        <f>IF(LEN(E1224&amp;"")&gt;0,IF(ISERROR(VLOOKUP(E1224,SpeciesLookup!B:G,5,FALSE)=TRUE),"",VLOOKUP(E1224,SpeciesLookup!B:G,5,FALSE)),"")</f>
        <v/>
      </c>
      <c r="I1224" s="11"/>
      <c r="J1224" s="73"/>
      <c r="K1224" s="11"/>
      <c r="L1224" s="127" t="str">
        <f>TRIM(IF(ISERROR(VLOOKUP(R1224,SpeciesValidation!D:T,IF(ISNA(VLOOKUP(J1224,Validation!B$2:C$15,2,FALSE)),FALSE,VLOOKUP(J1224,Validation!B$2:C$15,2,FALSE)))),IF(LEN(E1224&amp;"")&gt;0,"",""),VLOOKUP(R1224,SpeciesValidation!D:T,VLOOKUP(J1224,Validation!B$2:C$15,2,FALSE),FALSE)) &amp; " " &amp; IF(ISERROR(IF(LEFT(J1224,1)="A",IF(IF(VLOOKUP(R1224,SpeciesValidation!D:W,20,FALSE)=FALSE,OR(TEXT(A1224,"MMDD")&lt;VLOOKUP(R1224,SpeciesValidation!D:W,18,FALSE),TEXT(A1224,"MMDD")&gt;VLOOKUP(R1224,SpeciesValidation!D:W,19,FALSE)),IF(TEXT(A1224,"MMDD")&lt;"0701",TEXT(A1224,"MMDD")&gt;VLOOKUP(R1224,SpeciesValidation!D:W,18,FALSE),TEXT(A1224,"MMDD")&lt;VLOOKUP(R1224,SpeciesValidation!D:W,19,FALSE))),"Date outside expected range for this species",""),"")),"",IF(LEFT(J1224,1)="A",IF(IF(VLOOKUP(R1224,SpeciesValidation!D:W,20,FALSE)=FALSE,OR(TEXT(A1224,"MMDD")&lt;VLOOKUP(R1224,SpeciesValidation!D:W,18,FALSE),TEXT(A1224,"MMDD")&gt;VLOOKUP(R1224,SpeciesValidation!D:W,19,FALSE)),IF(TEXT(A1224,"MMDD")&lt;"0701",TEXT(A1224,"MMDD")&gt;VLOOKUP(R1224,SpeciesValidation!D:W,18,FALSE),TEXT(A1224,"MMDD")&lt;VLOOKUP(R1224,SpeciesValidation!D:W,19,FALSE))),"Date outside expected range for this species",""),"")))</f>
        <v/>
      </c>
      <c r="M1224" s="127" t="str">
        <f>IF(LEN(E1224&amp;"")&gt;0,IF(ISERROR(VLOOKUP(R1224,SpeciesValidation!D:I,6,FALSE)),"",VLOOKUP(R1224,SpeciesValidation!D:I,6,FALSE)),"")</f>
        <v/>
      </c>
      <c r="Q1224" s="36" t="str">
        <f>IF(LEN(E1224&amp;"")&gt;0,IF(ISERROR(VLOOKUP(E1224,SpeciesValidation!B:G,2,FALSE)=TRUE),"",VLOOKUP(E1224,SpeciesValidation!B:G,2,FALSE)),"")</f>
        <v/>
      </c>
      <c r="R1224" s="36" t="str">
        <f>IF(LEN(E1224&amp;"")&gt;0,IF(ISERROR(VLOOKUP(E1224,SpeciesLookup!B:G,4,FALSE)=TRUE),"",VLOOKUP(E1224,SpeciesLookup!B:G,4,FALSE)),"")</f>
        <v/>
      </c>
    </row>
    <row r="1225" spans="1:18" ht="13.2" x14ac:dyDescent="0.25">
      <c r="A1225" s="72"/>
      <c r="B1225" s="73"/>
      <c r="C1225" s="73"/>
      <c r="D1225" s="11"/>
      <c r="E1225" s="74"/>
      <c r="F1225" s="75"/>
      <c r="G1225" s="128" t="str">
        <f>IF(LEN(E1225&amp;"")&gt;0,IF(ISERROR(VLOOKUP(E1225,SpeciesLookup!B:G,6,FALSE)=TRUE),"",VLOOKUP(E1225,SpeciesLookup!B:G,6,FALSE)),"")</f>
        <v/>
      </c>
      <c r="H1225" s="128" t="str">
        <f>IF(LEN(E1225&amp;"")&gt;0,IF(ISERROR(VLOOKUP(E1225,SpeciesLookup!B:G,5,FALSE)=TRUE),"",VLOOKUP(E1225,SpeciesLookup!B:G,5,FALSE)),"")</f>
        <v/>
      </c>
      <c r="I1225" s="11"/>
      <c r="J1225" s="73"/>
      <c r="K1225" s="11"/>
      <c r="L1225" s="127" t="str">
        <f>TRIM(IF(ISERROR(VLOOKUP(R1225,SpeciesValidation!D:T,IF(ISNA(VLOOKUP(J1225,Validation!B$2:C$15,2,FALSE)),FALSE,VLOOKUP(J1225,Validation!B$2:C$15,2,FALSE)))),IF(LEN(E1225&amp;"")&gt;0,"",""),VLOOKUP(R1225,SpeciesValidation!D:T,VLOOKUP(J1225,Validation!B$2:C$15,2,FALSE),FALSE)) &amp; " " &amp; IF(ISERROR(IF(LEFT(J1225,1)="A",IF(IF(VLOOKUP(R1225,SpeciesValidation!D:W,20,FALSE)=FALSE,OR(TEXT(A1225,"MMDD")&lt;VLOOKUP(R1225,SpeciesValidation!D:W,18,FALSE),TEXT(A1225,"MMDD")&gt;VLOOKUP(R1225,SpeciesValidation!D:W,19,FALSE)),IF(TEXT(A1225,"MMDD")&lt;"0701",TEXT(A1225,"MMDD")&gt;VLOOKUP(R1225,SpeciesValidation!D:W,18,FALSE),TEXT(A1225,"MMDD")&lt;VLOOKUP(R1225,SpeciesValidation!D:W,19,FALSE))),"Date outside expected range for this species",""),"")),"",IF(LEFT(J1225,1)="A",IF(IF(VLOOKUP(R1225,SpeciesValidation!D:W,20,FALSE)=FALSE,OR(TEXT(A1225,"MMDD")&lt;VLOOKUP(R1225,SpeciesValidation!D:W,18,FALSE),TEXT(A1225,"MMDD")&gt;VLOOKUP(R1225,SpeciesValidation!D:W,19,FALSE)),IF(TEXT(A1225,"MMDD")&lt;"0701",TEXT(A1225,"MMDD")&gt;VLOOKUP(R1225,SpeciesValidation!D:W,18,FALSE),TEXT(A1225,"MMDD")&lt;VLOOKUP(R1225,SpeciesValidation!D:W,19,FALSE))),"Date outside expected range for this species",""),"")))</f>
        <v/>
      </c>
      <c r="M1225" s="127" t="str">
        <f>IF(LEN(E1225&amp;"")&gt;0,IF(ISERROR(VLOOKUP(R1225,SpeciesValidation!D:I,6,FALSE)),"",VLOOKUP(R1225,SpeciesValidation!D:I,6,FALSE)),"")</f>
        <v/>
      </c>
      <c r="Q1225" s="36" t="str">
        <f>IF(LEN(E1225&amp;"")&gt;0,IF(ISERROR(VLOOKUP(E1225,SpeciesValidation!B:G,2,FALSE)=TRUE),"",VLOOKUP(E1225,SpeciesValidation!B:G,2,FALSE)),"")</f>
        <v/>
      </c>
      <c r="R1225" s="36" t="str">
        <f>IF(LEN(E1225&amp;"")&gt;0,IF(ISERROR(VLOOKUP(E1225,SpeciesLookup!B:G,4,FALSE)=TRUE),"",VLOOKUP(E1225,SpeciesLookup!B:G,4,FALSE)),"")</f>
        <v/>
      </c>
    </row>
    <row r="1226" spans="1:18" ht="13.2" x14ac:dyDescent="0.25">
      <c r="A1226" s="72"/>
      <c r="B1226" s="73"/>
      <c r="C1226" s="73"/>
      <c r="D1226" s="11"/>
      <c r="E1226" s="74"/>
      <c r="F1226" s="75"/>
      <c r="G1226" s="128" t="str">
        <f>IF(LEN(E1226&amp;"")&gt;0,IF(ISERROR(VLOOKUP(E1226,SpeciesLookup!B:G,6,FALSE)=TRUE),"",VLOOKUP(E1226,SpeciesLookup!B:G,6,FALSE)),"")</f>
        <v/>
      </c>
      <c r="H1226" s="128" t="str">
        <f>IF(LEN(E1226&amp;"")&gt;0,IF(ISERROR(VLOOKUP(E1226,SpeciesLookup!B:G,5,FALSE)=TRUE),"",VLOOKUP(E1226,SpeciesLookup!B:G,5,FALSE)),"")</f>
        <v/>
      </c>
      <c r="I1226" s="11"/>
      <c r="J1226" s="73"/>
      <c r="K1226" s="11"/>
      <c r="L1226" s="127" t="str">
        <f>TRIM(IF(ISERROR(VLOOKUP(R1226,SpeciesValidation!D:T,IF(ISNA(VLOOKUP(J1226,Validation!B$2:C$15,2,FALSE)),FALSE,VLOOKUP(J1226,Validation!B$2:C$15,2,FALSE)))),IF(LEN(E1226&amp;"")&gt;0,"",""),VLOOKUP(R1226,SpeciesValidation!D:T,VLOOKUP(J1226,Validation!B$2:C$15,2,FALSE),FALSE)) &amp; " " &amp; IF(ISERROR(IF(LEFT(J1226,1)="A",IF(IF(VLOOKUP(R1226,SpeciesValidation!D:W,20,FALSE)=FALSE,OR(TEXT(A1226,"MMDD")&lt;VLOOKUP(R1226,SpeciesValidation!D:W,18,FALSE),TEXT(A1226,"MMDD")&gt;VLOOKUP(R1226,SpeciesValidation!D:W,19,FALSE)),IF(TEXT(A1226,"MMDD")&lt;"0701",TEXT(A1226,"MMDD")&gt;VLOOKUP(R1226,SpeciesValidation!D:W,18,FALSE),TEXT(A1226,"MMDD")&lt;VLOOKUP(R1226,SpeciesValidation!D:W,19,FALSE))),"Date outside expected range for this species",""),"")),"",IF(LEFT(J1226,1)="A",IF(IF(VLOOKUP(R1226,SpeciesValidation!D:W,20,FALSE)=FALSE,OR(TEXT(A1226,"MMDD")&lt;VLOOKUP(R1226,SpeciesValidation!D:W,18,FALSE),TEXT(A1226,"MMDD")&gt;VLOOKUP(R1226,SpeciesValidation!D:W,19,FALSE)),IF(TEXT(A1226,"MMDD")&lt;"0701",TEXT(A1226,"MMDD")&gt;VLOOKUP(R1226,SpeciesValidation!D:W,18,FALSE),TEXT(A1226,"MMDD")&lt;VLOOKUP(R1226,SpeciesValidation!D:W,19,FALSE))),"Date outside expected range for this species",""),"")))</f>
        <v/>
      </c>
      <c r="M1226" s="127" t="str">
        <f>IF(LEN(E1226&amp;"")&gt;0,IF(ISERROR(VLOOKUP(R1226,SpeciesValidation!D:I,6,FALSE)),"",VLOOKUP(R1226,SpeciesValidation!D:I,6,FALSE)),"")</f>
        <v/>
      </c>
      <c r="Q1226" s="36" t="str">
        <f>IF(LEN(E1226&amp;"")&gt;0,IF(ISERROR(VLOOKUP(E1226,SpeciesValidation!B:G,2,FALSE)=TRUE),"",VLOOKUP(E1226,SpeciesValidation!B:G,2,FALSE)),"")</f>
        <v/>
      </c>
      <c r="R1226" s="36" t="str">
        <f>IF(LEN(E1226&amp;"")&gt;0,IF(ISERROR(VLOOKUP(E1226,SpeciesLookup!B:G,4,FALSE)=TRUE),"",VLOOKUP(E1226,SpeciesLookup!B:G,4,FALSE)),"")</f>
        <v/>
      </c>
    </row>
    <row r="1227" spans="1:18" ht="13.2" x14ac:dyDescent="0.25">
      <c r="A1227" s="72"/>
      <c r="B1227" s="73"/>
      <c r="C1227" s="73"/>
      <c r="D1227" s="11"/>
      <c r="E1227" s="74"/>
      <c r="F1227" s="75"/>
      <c r="G1227" s="128" t="str">
        <f>IF(LEN(E1227&amp;"")&gt;0,IF(ISERROR(VLOOKUP(E1227,SpeciesLookup!B:G,6,FALSE)=TRUE),"",VLOOKUP(E1227,SpeciesLookup!B:G,6,FALSE)),"")</f>
        <v/>
      </c>
      <c r="H1227" s="128" t="str">
        <f>IF(LEN(E1227&amp;"")&gt;0,IF(ISERROR(VLOOKUP(E1227,SpeciesLookup!B:G,5,FALSE)=TRUE),"",VLOOKUP(E1227,SpeciesLookup!B:G,5,FALSE)),"")</f>
        <v/>
      </c>
      <c r="I1227" s="11"/>
      <c r="J1227" s="73"/>
      <c r="K1227" s="11"/>
      <c r="L1227" s="127" t="str">
        <f>TRIM(IF(ISERROR(VLOOKUP(R1227,SpeciesValidation!D:T,IF(ISNA(VLOOKUP(J1227,Validation!B$2:C$15,2,FALSE)),FALSE,VLOOKUP(J1227,Validation!B$2:C$15,2,FALSE)))),IF(LEN(E1227&amp;"")&gt;0,"",""),VLOOKUP(R1227,SpeciesValidation!D:T,VLOOKUP(J1227,Validation!B$2:C$15,2,FALSE),FALSE)) &amp; " " &amp; IF(ISERROR(IF(LEFT(J1227,1)="A",IF(IF(VLOOKUP(R1227,SpeciesValidation!D:W,20,FALSE)=FALSE,OR(TEXT(A1227,"MMDD")&lt;VLOOKUP(R1227,SpeciesValidation!D:W,18,FALSE),TEXT(A1227,"MMDD")&gt;VLOOKUP(R1227,SpeciesValidation!D:W,19,FALSE)),IF(TEXT(A1227,"MMDD")&lt;"0701",TEXT(A1227,"MMDD")&gt;VLOOKUP(R1227,SpeciesValidation!D:W,18,FALSE),TEXT(A1227,"MMDD")&lt;VLOOKUP(R1227,SpeciesValidation!D:W,19,FALSE))),"Date outside expected range for this species",""),"")),"",IF(LEFT(J1227,1)="A",IF(IF(VLOOKUP(R1227,SpeciesValidation!D:W,20,FALSE)=FALSE,OR(TEXT(A1227,"MMDD")&lt;VLOOKUP(R1227,SpeciesValidation!D:W,18,FALSE),TEXT(A1227,"MMDD")&gt;VLOOKUP(R1227,SpeciesValidation!D:W,19,FALSE)),IF(TEXT(A1227,"MMDD")&lt;"0701",TEXT(A1227,"MMDD")&gt;VLOOKUP(R1227,SpeciesValidation!D:W,18,FALSE),TEXT(A1227,"MMDD")&lt;VLOOKUP(R1227,SpeciesValidation!D:W,19,FALSE))),"Date outside expected range for this species",""),"")))</f>
        <v/>
      </c>
      <c r="M1227" s="127" t="str">
        <f>IF(LEN(E1227&amp;"")&gt;0,IF(ISERROR(VLOOKUP(R1227,SpeciesValidation!D:I,6,FALSE)),"",VLOOKUP(R1227,SpeciesValidation!D:I,6,FALSE)),"")</f>
        <v/>
      </c>
      <c r="Q1227" s="36" t="str">
        <f>IF(LEN(E1227&amp;"")&gt;0,IF(ISERROR(VLOOKUP(E1227,SpeciesValidation!B:G,2,FALSE)=TRUE),"",VLOOKUP(E1227,SpeciesValidation!B:G,2,FALSE)),"")</f>
        <v/>
      </c>
      <c r="R1227" s="36" t="str">
        <f>IF(LEN(E1227&amp;"")&gt;0,IF(ISERROR(VLOOKUP(E1227,SpeciesLookup!B:G,4,FALSE)=TRUE),"",VLOOKUP(E1227,SpeciesLookup!B:G,4,FALSE)),"")</f>
        <v/>
      </c>
    </row>
    <row r="1228" spans="1:18" ht="13.2" x14ac:dyDescent="0.25">
      <c r="A1228" s="72"/>
      <c r="B1228" s="73"/>
      <c r="C1228" s="73"/>
      <c r="D1228" s="11"/>
      <c r="E1228" s="74"/>
      <c r="F1228" s="75"/>
      <c r="G1228" s="128" t="str">
        <f>IF(LEN(E1228&amp;"")&gt;0,IF(ISERROR(VLOOKUP(E1228,SpeciesLookup!B:G,6,FALSE)=TRUE),"",VLOOKUP(E1228,SpeciesLookup!B:G,6,FALSE)),"")</f>
        <v/>
      </c>
      <c r="H1228" s="128" t="str">
        <f>IF(LEN(E1228&amp;"")&gt;0,IF(ISERROR(VLOOKUP(E1228,SpeciesLookup!B:G,5,FALSE)=TRUE),"",VLOOKUP(E1228,SpeciesLookup!B:G,5,FALSE)),"")</f>
        <v/>
      </c>
      <c r="I1228" s="11"/>
      <c r="J1228" s="73"/>
      <c r="K1228" s="11"/>
      <c r="L1228" s="127" t="str">
        <f>TRIM(IF(ISERROR(VLOOKUP(R1228,SpeciesValidation!D:T,IF(ISNA(VLOOKUP(J1228,Validation!B$2:C$15,2,FALSE)),FALSE,VLOOKUP(J1228,Validation!B$2:C$15,2,FALSE)))),IF(LEN(E1228&amp;"")&gt;0,"",""),VLOOKUP(R1228,SpeciesValidation!D:T,VLOOKUP(J1228,Validation!B$2:C$15,2,FALSE),FALSE)) &amp; " " &amp; IF(ISERROR(IF(LEFT(J1228,1)="A",IF(IF(VLOOKUP(R1228,SpeciesValidation!D:W,20,FALSE)=FALSE,OR(TEXT(A1228,"MMDD")&lt;VLOOKUP(R1228,SpeciesValidation!D:W,18,FALSE),TEXT(A1228,"MMDD")&gt;VLOOKUP(R1228,SpeciesValidation!D:W,19,FALSE)),IF(TEXT(A1228,"MMDD")&lt;"0701",TEXT(A1228,"MMDD")&gt;VLOOKUP(R1228,SpeciesValidation!D:W,18,FALSE),TEXT(A1228,"MMDD")&lt;VLOOKUP(R1228,SpeciesValidation!D:W,19,FALSE))),"Date outside expected range for this species",""),"")),"",IF(LEFT(J1228,1)="A",IF(IF(VLOOKUP(R1228,SpeciesValidation!D:W,20,FALSE)=FALSE,OR(TEXT(A1228,"MMDD")&lt;VLOOKUP(R1228,SpeciesValidation!D:W,18,FALSE),TEXT(A1228,"MMDD")&gt;VLOOKUP(R1228,SpeciesValidation!D:W,19,FALSE)),IF(TEXT(A1228,"MMDD")&lt;"0701",TEXT(A1228,"MMDD")&gt;VLOOKUP(R1228,SpeciesValidation!D:W,18,FALSE),TEXT(A1228,"MMDD")&lt;VLOOKUP(R1228,SpeciesValidation!D:W,19,FALSE))),"Date outside expected range for this species",""),"")))</f>
        <v/>
      </c>
      <c r="M1228" s="127" t="str">
        <f>IF(LEN(E1228&amp;"")&gt;0,IF(ISERROR(VLOOKUP(R1228,SpeciesValidation!D:I,6,FALSE)),"",VLOOKUP(R1228,SpeciesValidation!D:I,6,FALSE)),"")</f>
        <v/>
      </c>
      <c r="Q1228" s="36" t="str">
        <f>IF(LEN(E1228&amp;"")&gt;0,IF(ISERROR(VLOOKUP(E1228,SpeciesValidation!B:G,2,FALSE)=TRUE),"",VLOOKUP(E1228,SpeciesValidation!B:G,2,FALSE)),"")</f>
        <v/>
      </c>
      <c r="R1228" s="36" t="str">
        <f>IF(LEN(E1228&amp;"")&gt;0,IF(ISERROR(VLOOKUP(E1228,SpeciesLookup!B:G,4,FALSE)=TRUE),"",VLOOKUP(E1228,SpeciesLookup!B:G,4,FALSE)),"")</f>
        <v/>
      </c>
    </row>
    <row r="1229" spans="1:18" ht="13.2" x14ac:dyDescent="0.25">
      <c r="A1229" s="72"/>
      <c r="B1229" s="73"/>
      <c r="C1229" s="73"/>
      <c r="D1229" s="11"/>
      <c r="E1229" s="74"/>
      <c r="F1229" s="75"/>
      <c r="G1229" s="128" t="str">
        <f>IF(LEN(E1229&amp;"")&gt;0,IF(ISERROR(VLOOKUP(E1229,SpeciesLookup!B:G,6,FALSE)=TRUE),"",VLOOKUP(E1229,SpeciesLookup!B:G,6,FALSE)),"")</f>
        <v/>
      </c>
      <c r="H1229" s="128" t="str">
        <f>IF(LEN(E1229&amp;"")&gt;0,IF(ISERROR(VLOOKUP(E1229,SpeciesLookup!B:G,5,FALSE)=TRUE),"",VLOOKUP(E1229,SpeciesLookup!B:G,5,FALSE)),"")</f>
        <v/>
      </c>
      <c r="I1229" s="11"/>
      <c r="J1229" s="73"/>
      <c r="K1229" s="11"/>
      <c r="L1229" s="127" t="str">
        <f>TRIM(IF(ISERROR(VLOOKUP(R1229,SpeciesValidation!D:T,IF(ISNA(VLOOKUP(J1229,Validation!B$2:C$15,2,FALSE)),FALSE,VLOOKUP(J1229,Validation!B$2:C$15,2,FALSE)))),IF(LEN(E1229&amp;"")&gt;0,"",""),VLOOKUP(R1229,SpeciesValidation!D:T,VLOOKUP(J1229,Validation!B$2:C$15,2,FALSE),FALSE)) &amp; " " &amp; IF(ISERROR(IF(LEFT(J1229,1)="A",IF(IF(VLOOKUP(R1229,SpeciesValidation!D:W,20,FALSE)=FALSE,OR(TEXT(A1229,"MMDD")&lt;VLOOKUP(R1229,SpeciesValidation!D:W,18,FALSE),TEXT(A1229,"MMDD")&gt;VLOOKUP(R1229,SpeciesValidation!D:W,19,FALSE)),IF(TEXT(A1229,"MMDD")&lt;"0701",TEXT(A1229,"MMDD")&gt;VLOOKUP(R1229,SpeciesValidation!D:W,18,FALSE),TEXT(A1229,"MMDD")&lt;VLOOKUP(R1229,SpeciesValidation!D:W,19,FALSE))),"Date outside expected range for this species",""),"")),"",IF(LEFT(J1229,1)="A",IF(IF(VLOOKUP(R1229,SpeciesValidation!D:W,20,FALSE)=FALSE,OR(TEXT(A1229,"MMDD")&lt;VLOOKUP(R1229,SpeciesValidation!D:W,18,FALSE),TEXT(A1229,"MMDD")&gt;VLOOKUP(R1229,SpeciesValidation!D:W,19,FALSE)),IF(TEXT(A1229,"MMDD")&lt;"0701",TEXT(A1229,"MMDD")&gt;VLOOKUP(R1229,SpeciesValidation!D:W,18,FALSE),TEXT(A1229,"MMDD")&lt;VLOOKUP(R1229,SpeciesValidation!D:W,19,FALSE))),"Date outside expected range for this species",""),"")))</f>
        <v/>
      </c>
      <c r="M1229" s="127" t="str">
        <f>IF(LEN(E1229&amp;"")&gt;0,IF(ISERROR(VLOOKUP(R1229,SpeciesValidation!D:I,6,FALSE)),"",VLOOKUP(R1229,SpeciesValidation!D:I,6,FALSE)),"")</f>
        <v/>
      </c>
      <c r="Q1229" s="36" t="str">
        <f>IF(LEN(E1229&amp;"")&gt;0,IF(ISERROR(VLOOKUP(E1229,SpeciesValidation!B:G,2,FALSE)=TRUE),"",VLOOKUP(E1229,SpeciesValidation!B:G,2,FALSE)),"")</f>
        <v/>
      </c>
      <c r="R1229" s="36" t="str">
        <f>IF(LEN(E1229&amp;"")&gt;0,IF(ISERROR(VLOOKUP(E1229,SpeciesLookup!B:G,4,FALSE)=TRUE),"",VLOOKUP(E1229,SpeciesLookup!B:G,4,FALSE)),"")</f>
        <v/>
      </c>
    </row>
    <row r="1230" spans="1:18" ht="13.2" x14ac:dyDescent="0.25">
      <c r="A1230" s="72"/>
      <c r="B1230" s="73"/>
      <c r="C1230" s="73"/>
      <c r="D1230" s="11"/>
      <c r="E1230" s="74"/>
      <c r="F1230" s="75"/>
      <c r="G1230" s="128" t="str">
        <f>IF(LEN(E1230&amp;"")&gt;0,IF(ISERROR(VLOOKUP(E1230,SpeciesLookup!B:G,6,FALSE)=TRUE),"",VLOOKUP(E1230,SpeciesLookup!B:G,6,FALSE)),"")</f>
        <v/>
      </c>
      <c r="H1230" s="128" t="str">
        <f>IF(LEN(E1230&amp;"")&gt;0,IF(ISERROR(VLOOKUP(E1230,SpeciesLookup!B:G,5,FALSE)=TRUE),"",VLOOKUP(E1230,SpeciesLookup!B:G,5,FALSE)),"")</f>
        <v/>
      </c>
      <c r="I1230" s="11"/>
      <c r="J1230" s="73"/>
      <c r="K1230" s="11"/>
      <c r="L1230" s="127" t="str">
        <f>TRIM(IF(ISERROR(VLOOKUP(R1230,SpeciesValidation!D:T,IF(ISNA(VLOOKUP(J1230,Validation!B$2:C$15,2,FALSE)),FALSE,VLOOKUP(J1230,Validation!B$2:C$15,2,FALSE)))),IF(LEN(E1230&amp;"")&gt;0,"",""),VLOOKUP(R1230,SpeciesValidation!D:T,VLOOKUP(J1230,Validation!B$2:C$15,2,FALSE),FALSE)) &amp; " " &amp; IF(ISERROR(IF(LEFT(J1230,1)="A",IF(IF(VLOOKUP(R1230,SpeciesValidation!D:W,20,FALSE)=FALSE,OR(TEXT(A1230,"MMDD")&lt;VLOOKUP(R1230,SpeciesValidation!D:W,18,FALSE),TEXT(A1230,"MMDD")&gt;VLOOKUP(R1230,SpeciesValidation!D:W,19,FALSE)),IF(TEXT(A1230,"MMDD")&lt;"0701",TEXT(A1230,"MMDD")&gt;VLOOKUP(R1230,SpeciesValidation!D:W,18,FALSE),TEXT(A1230,"MMDD")&lt;VLOOKUP(R1230,SpeciesValidation!D:W,19,FALSE))),"Date outside expected range for this species",""),"")),"",IF(LEFT(J1230,1)="A",IF(IF(VLOOKUP(R1230,SpeciesValidation!D:W,20,FALSE)=FALSE,OR(TEXT(A1230,"MMDD")&lt;VLOOKUP(R1230,SpeciesValidation!D:W,18,FALSE),TEXT(A1230,"MMDD")&gt;VLOOKUP(R1230,SpeciesValidation!D:W,19,FALSE)),IF(TEXT(A1230,"MMDD")&lt;"0701",TEXT(A1230,"MMDD")&gt;VLOOKUP(R1230,SpeciesValidation!D:W,18,FALSE),TEXT(A1230,"MMDD")&lt;VLOOKUP(R1230,SpeciesValidation!D:W,19,FALSE))),"Date outside expected range for this species",""),"")))</f>
        <v/>
      </c>
      <c r="M1230" s="127" t="str">
        <f>IF(LEN(E1230&amp;"")&gt;0,IF(ISERROR(VLOOKUP(R1230,SpeciesValidation!D:I,6,FALSE)),"",VLOOKUP(R1230,SpeciesValidation!D:I,6,FALSE)),"")</f>
        <v/>
      </c>
      <c r="Q1230" s="36" t="str">
        <f>IF(LEN(E1230&amp;"")&gt;0,IF(ISERROR(VLOOKUP(E1230,SpeciesValidation!B:G,2,FALSE)=TRUE),"",VLOOKUP(E1230,SpeciesValidation!B:G,2,FALSE)),"")</f>
        <v/>
      </c>
      <c r="R1230" s="36" t="str">
        <f>IF(LEN(E1230&amp;"")&gt;0,IF(ISERROR(VLOOKUP(E1230,SpeciesLookup!B:G,4,FALSE)=TRUE),"",VLOOKUP(E1230,SpeciesLookup!B:G,4,FALSE)),"")</f>
        <v/>
      </c>
    </row>
    <row r="1231" spans="1:18" ht="13.2" x14ac:dyDescent="0.25">
      <c r="A1231" s="72"/>
      <c r="B1231" s="73"/>
      <c r="C1231" s="73"/>
      <c r="D1231" s="11"/>
      <c r="E1231" s="74"/>
      <c r="F1231" s="75"/>
      <c r="G1231" s="128" t="str">
        <f>IF(LEN(E1231&amp;"")&gt;0,IF(ISERROR(VLOOKUP(E1231,SpeciesLookup!B:G,6,FALSE)=TRUE),"",VLOOKUP(E1231,SpeciesLookup!B:G,6,FALSE)),"")</f>
        <v/>
      </c>
      <c r="H1231" s="128" t="str">
        <f>IF(LEN(E1231&amp;"")&gt;0,IF(ISERROR(VLOOKUP(E1231,SpeciesLookup!B:G,5,FALSE)=TRUE),"",VLOOKUP(E1231,SpeciesLookup!B:G,5,FALSE)),"")</f>
        <v/>
      </c>
      <c r="I1231" s="11"/>
      <c r="J1231" s="73"/>
      <c r="K1231" s="11"/>
      <c r="L1231" s="127" t="str">
        <f>TRIM(IF(ISERROR(VLOOKUP(R1231,SpeciesValidation!D:T,IF(ISNA(VLOOKUP(J1231,Validation!B$2:C$15,2,FALSE)),FALSE,VLOOKUP(J1231,Validation!B$2:C$15,2,FALSE)))),IF(LEN(E1231&amp;"")&gt;0,"",""),VLOOKUP(R1231,SpeciesValidation!D:T,VLOOKUP(J1231,Validation!B$2:C$15,2,FALSE),FALSE)) &amp; " " &amp; IF(ISERROR(IF(LEFT(J1231,1)="A",IF(IF(VLOOKUP(R1231,SpeciesValidation!D:W,20,FALSE)=FALSE,OR(TEXT(A1231,"MMDD")&lt;VLOOKUP(R1231,SpeciesValidation!D:W,18,FALSE),TEXT(A1231,"MMDD")&gt;VLOOKUP(R1231,SpeciesValidation!D:W,19,FALSE)),IF(TEXT(A1231,"MMDD")&lt;"0701",TEXT(A1231,"MMDD")&gt;VLOOKUP(R1231,SpeciesValidation!D:W,18,FALSE),TEXT(A1231,"MMDD")&lt;VLOOKUP(R1231,SpeciesValidation!D:W,19,FALSE))),"Date outside expected range for this species",""),"")),"",IF(LEFT(J1231,1)="A",IF(IF(VLOOKUP(R1231,SpeciesValidation!D:W,20,FALSE)=FALSE,OR(TEXT(A1231,"MMDD")&lt;VLOOKUP(R1231,SpeciesValidation!D:W,18,FALSE),TEXT(A1231,"MMDD")&gt;VLOOKUP(R1231,SpeciesValidation!D:W,19,FALSE)),IF(TEXT(A1231,"MMDD")&lt;"0701",TEXT(A1231,"MMDD")&gt;VLOOKUP(R1231,SpeciesValidation!D:W,18,FALSE),TEXT(A1231,"MMDD")&lt;VLOOKUP(R1231,SpeciesValidation!D:W,19,FALSE))),"Date outside expected range for this species",""),"")))</f>
        <v/>
      </c>
      <c r="M1231" s="127" t="str">
        <f>IF(LEN(E1231&amp;"")&gt;0,IF(ISERROR(VLOOKUP(R1231,SpeciesValidation!D:I,6,FALSE)),"",VLOOKUP(R1231,SpeciesValidation!D:I,6,FALSE)),"")</f>
        <v/>
      </c>
      <c r="Q1231" s="36" t="str">
        <f>IF(LEN(E1231&amp;"")&gt;0,IF(ISERROR(VLOOKUP(E1231,SpeciesValidation!B:G,2,FALSE)=TRUE),"",VLOOKUP(E1231,SpeciesValidation!B:G,2,FALSE)),"")</f>
        <v/>
      </c>
      <c r="R1231" s="36" t="str">
        <f>IF(LEN(E1231&amp;"")&gt;0,IF(ISERROR(VLOOKUP(E1231,SpeciesLookup!B:G,4,FALSE)=TRUE),"",VLOOKUP(E1231,SpeciesLookup!B:G,4,FALSE)),"")</f>
        <v/>
      </c>
    </row>
    <row r="1232" spans="1:18" ht="13.2" x14ac:dyDescent="0.25">
      <c r="A1232" s="72"/>
      <c r="B1232" s="73"/>
      <c r="C1232" s="73"/>
      <c r="D1232" s="11"/>
      <c r="E1232" s="74"/>
      <c r="F1232" s="75"/>
      <c r="G1232" s="128" t="str">
        <f>IF(LEN(E1232&amp;"")&gt;0,IF(ISERROR(VLOOKUP(E1232,SpeciesLookup!B:G,6,FALSE)=TRUE),"",VLOOKUP(E1232,SpeciesLookup!B:G,6,FALSE)),"")</f>
        <v/>
      </c>
      <c r="H1232" s="128" t="str">
        <f>IF(LEN(E1232&amp;"")&gt;0,IF(ISERROR(VLOOKUP(E1232,SpeciesLookup!B:G,5,FALSE)=TRUE),"",VLOOKUP(E1232,SpeciesLookup!B:G,5,FALSE)),"")</f>
        <v/>
      </c>
      <c r="I1232" s="11"/>
      <c r="J1232" s="73"/>
      <c r="K1232" s="11"/>
      <c r="L1232" s="127" t="str">
        <f>TRIM(IF(ISERROR(VLOOKUP(R1232,SpeciesValidation!D:T,IF(ISNA(VLOOKUP(J1232,Validation!B$2:C$15,2,FALSE)),FALSE,VLOOKUP(J1232,Validation!B$2:C$15,2,FALSE)))),IF(LEN(E1232&amp;"")&gt;0,"",""),VLOOKUP(R1232,SpeciesValidation!D:T,VLOOKUP(J1232,Validation!B$2:C$15,2,FALSE),FALSE)) &amp; " " &amp; IF(ISERROR(IF(LEFT(J1232,1)="A",IF(IF(VLOOKUP(R1232,SpeciesValidation!D:W,20,FALSE)=FALSE,OR(TEXT(A1232,"MMDD")&lt;VLOOKUP(R1232,SpeciesValidation!D:W,18,FALSE),TEXT(A1232,"MMDD")&gt;VLOOKUP(R1232,SpeciesValidation!D:W,19,FALSE)),IF(TEXT(A1232,"MMDD")&lt;"0701",TEXT(A1232,"MMDD")&gt;VLOOKUP(R1232,SpeciesValidation!D:W,18,FALSE),TEXT(A1232,"MMDD")&lt;VLOOKUP(R1232,SpeciesValidation!D:W,19,FALSE))),"Date outside expected range for this species",""),"")),"",IF(LEFT(J1232,1)="A",IF(IF(VLOOKUP(R1232,SpeciesValidation!D:W,20,FALSE)=FALSE,OR(TEXT(A1232,"MMDD")&lt;VLOOKUP(R1232,SpeciesValidation!D:W,18,FALSE),TEXT(A1232,"MMDD")&gt;VLOOKUP(R1232,SpeciesValidation!D:W,19,FALSE)),IF(TEXT(A1232,"MMDD")&lt;"0701",TEXT(A1232,"MMDD")&gt;VLOOKUP(R1232,SpeciesValidation!D:W,18,FALSE),TEXT(A1232,"MMDD")&lt;VLOOKUP(R1232,SpeciesValidation!D:W,19,FALSE))),"Date outside expected range for this species",""),"")))</f>
        <v/>
      </c>
      <c r="M1232" s="127" t="str">
        <f>IF(LEN(E1232&amp;"")&gt;0,IF(ISERROR(VLOOKUP(R1232,SpeciesValidation!D:I,6,FALSE)),"",VLOOKUP(R1232,SpeciesValidation!D:I,6,FALSE)),"")</f>
        <v/>
      </c>
      <c r="Q1232" s="36" t="str">
        <f>IF(LEN(E1232&amp;"")&gt;0,IF(ISERROR(VLOOKUP(E1232,SpeciesValidation!B:G,2,FALSE)=TRUE),"",VLOOKUP(E1232,SpeciesValidation!B:G,2,FALSE)),"")</f>
        <v/>
      </c>
      <c r="R1232" s="36" t="str">
        <f>IF(LEN(E1232&amp;"")&gt;0,IF(ISERROR(VLOOKUP(E1232,SpeciesLookup!B:G,4,FALSE)=TRUE),"",VLOOKUP(E1232,SpeciesLookup!B:G,4,FALSE)),"")</f>
        <v/>
      </c>
    </row>
    <row r="1233" spans="1:18" ht="13.2" x14ac:dyDescent="0.25">
      <c r="A1233" s="72"/>
      <c r="B1233" s="73"/>
      <c r="C1233" s="73"/>
      <c r="D1233" s="11"/>
      <c r="E1233" s="74"/>
      <c r="F1233" s="75"/>
      <c r="G1233" s="128" t="str">
        <f>IF(LEN(E1233&amp;"")&gt;0,IF(ISERROR(VLOOKUP(E1233,SpeciesLookup!B:G,6,FALSE)=TRUE),"",VLOOKUP(E1233,SpeciesLookup!B:G,6,FALSE)),"")</f>
        <v/>
      </c>
      <c r="H1233" s="128" t="str">
        <f>IF(LEN(E1233&amp;"")&gt;0,IF(ISERROR(VLOOKUP(E1233,SpeciesLookup!B:G,5,FALSE)=TRUE),"",VLOOKUP(E1233,SpeciesLookup!B:G,5,FALSE)),"")</f>
        <v/>
      </c>
      <c r="I1233" s="11"/>
      <c r="J1233" s="73"/>
      <c r="K1233" s="11"/>
      <c r="L1233" s="127" t="str">
        <f>TRIM(IF(ISERROR(VLOOKUP(R1233,SpeciesValidation!D:T,IF(ISNA(VLOOKUP(J1233,Validation!B$2:C$15,2,FALSE)),FALSE,VLOOKUP(J1233,Validation!B$2:C$15,2,FALSE)))),IF(LEN(E1233&amp;"")&gt;0,"",""),VLOOKUP(R1233,SpeciesValidation!D:T,VLOOKUP(J1233,Validation!B$2:C$15,2,FALSE),FALSE)) &amp; " " &amp; IF(ISERROR(IF(LEFT(J1233,1)="A",IF(IF(VLOOKUP(R1233,SpeciesValidation!D:W,20,FALSE)=FALSE,OR(TEXT(A1233,"MMDD")&lt;VLOOKUP(R1233,SpeciesValidation!D:W,18,FALSE),TEXT(A1233,"MMDD")&gt;VLOOKUP(R1233,SpeciesValidation!D:W,19,FALSE)),IF(TEXT(A1233,"MMDD")&lt;"0701",TEXT(A1233,"MMDD")&gt;VLOOKUP(R1233,SpeciesValidation!D:W,18,FALSE),TEXT(A1233,"MMDD")&lt;VLOOKUP(R1233,SpeciesValidation!D:W,19,FALSE))),"Date outside expected range for this species",""),"")),"",IF(LEFT(J1233,1)="A",IF(IF(VLOOKUP(R1233,SpeciesValidation!D:W,20,FALSE)=FALSE,OR(TEXT(A1233,"MMDD")&lt;VLOOKUP(R1233,SpeciesValidation!D:W,18,FALSE),TEXT(A1233,"MMDD")&gt;VLOOKUP(R1233,SpeciesValidation!D:W,19,FALSE)),IF(TEXT(A1233,"MMDD")&lt;"0701",TEXT(A1233,"MMDD")&gt;VLOOKUP(R1233,SpeciesValidation!D:W,18,FALSE),TEXT(A1233,"MMDD")&lt;VLOOKUP(R1233,SpeciesValidation!D:W,19,FALSE))),"Date outside expected range for this species",""),"")))</f>
        <v/>
      </c>
      <c r="M1233" s="127" t="str">
        <f>IF(LEN(E1233&amp;"")&gt;0,IF(ISERROR(VLOOKUP(R1233,SpeciesValidation!D:I,6,FALSE)),"",VLOOKUP(R1233,SpeciesValidation!D:I,6,FALSE)),"")</f>
        <v/>
      </c>
      <c r="Q1233" s="36" t="str">
        <f>IF(LEN(E1233&amp;"")&gt;0,IF(ISERROR(VLOOKUP(E1233,SpeciesValidation!B:G,2,FALSE)=TRUE),"",VLOOKUP(E1233,SpeciesValidation!B:G,2,FALSE)),"")</f>
        <v/>
      </c>
      <c r="R1233" s="36" t="str">
        <f>IF(LEN(E1233&amp;"")&gt;0,IF(ISERROR(VLOOKUP(E1233,SpeciesLookup!B:G,4,FALSE)=TRUE),"",VLOOKUP(E1233,SpeciesLookup!B:G,4,FALSE)),"")</f>
        <v/>
      </c>
    </row>
    <row r="1234" spans="1:18" ht="13.2" x14ac:dyDescent="0.25">
      <c r="A1234" s="72"/>
      <c r="B1234" s="73"/>
      <c r="C1234" s="73"/>
      <c r="D1234" s="11"/>
      <c r="E1234" s="74"/>
      <c r="F1234" s="75"/>
      <c r="G1234" s="128" t="str">
        <f>IF(LEN(E1234&amp;"")&gt;0,IF(ISERROR(VLOOKUP(E1234,SpeciesLookup!B:G,6,FALSE)=TRUE),"",VLOOKUP(E1234,SpeciesLookup!B:G,6,FALSE)),"")</f>
        <v/>
      </c>
      <c r="H1234" s="128" t="str">
        <f>IF(LEN(E1234&amp;"")&gt;0,IF(ISERROR(VLOOKUP(E1234,SpeciesLookup!B:G,5,FALSE)=TRUE),"",VLOOKUP(E1234,SpeciesLookup!B:G,5,FALSE)),"")</f>
        <v/>
      </c>
      <c r="I1234" s="11"/>
      <c r="J1234" s="73"/>
      <c r="K1234" s="11"/>
      <c r="L1234" s="127" t="str">
        <f>TRIM(IF(ISERROR(VLOOKUP(R1234,SpeciesValidation!D:T,IF(ISNA(VLOOKUP(J1234,Validation!B$2:C$15,2,FALSE)),FALSE,VLOOKUP(J1234,Validation!B$2:C$15,2,FALSE)))),IF(LEN(E1234&amp;"")&gt;0,"",""),VLOOKUP(R1234,SpeciesValidation!D:T,VLOOKUP(J1234,Validation!B$2:C$15,2,FALSE),FALSE)) &amp; " " &amp; IF(ISERROR(IF(LEFT(J1234,1)="A",IF(IF(VLOOKUP(R1234,SpeciesValidation!D:W,20,FALSE)=FALSE,OR(TEXT(A1234,"MMDD")&lt;VLOOKUP(R1234,SpeciesValidation!D:W,18,FALSE),TEXT(A1234,"MMDD")&gt;VLOOKUP(R1234,SpeciesValidation!D:W,19,FALSE)),IF(TEXT(A1234,"MMDD")&lt;"0701",TEXT(A1234,"MMDD")&gt;VLOOKUP(R1234,SpeciesValidation!D:W,18,FALSE),TEXT(A1234,"MMDD")&lt;VLOOKUP(R1234,SpeciesValidation!D:W,19,FALSE))),"Date outside expected range for this species",""),"")),"",IF(LEFT(J1234,1)="A",IF(IF(VLOOKUP(R1234,SpeciesValidation!D:W,20,FALSE)=FALSE,OR(TEXT(A1234,"MMDD")&lt;VLOOKUP(R1234,SpeciesValidation!D:W,18,FALSE),TEXT(A1234,"MMDD")&gt;VLOOKUP(R1234,SpeciesValidation!D:W,19,FALSE)),IF(TEXT(A1234,"MMDD")&lt;"0701",TEXT(A1234,"MMDD")&gt;VLOOKUP(R1234,SpeciesValidation!D:W,18,FALSE),TEXT(A1234,"MMDD")&lt;VLOOKUP(R1234,SpeciesValidation!D:W,19,FALSE))),"Date outside expected range for this species",""),"")))</f>
        <v/>
      </c>
      <c r="M1234" s="127" t="str">
        <f>IF(LEN(E1234&amp;"")&gt;0,IF(ISERROR(VLOOKUP(R1234,SpeciesValidation!D:I,6,FALSE)),"",VLOOKUP(R1234,SpeciesValidation!D:I,6,FALSE)),"")</f>
        <v/>
      </c>
      <c r="Q1234" s="36" t="str">
        <f>IF(LEN(E1234&amp;"")&gt;0,IF(ISERROR(VLOOKUP(E1234,SpeciesValidation!B:G,2,FALSE)=TRUE),"",VLOOKUP(E1234,SpeciesValidation!B:G,2,FALSE)),"")</f>
        <v/>
      </c>
      <c r="R1234" s="36" t="str">
        <f>IF(LEN(E1234&amp;"")&gt;0,IF(ISERROR(VLOOKUP(E1234,SpeciesLookup!B:G,4,FALSE)=TRUE),"",VLOOKUP(E1234,SpeciesLookup!B:G,4,FALSE)),"")</f>
        <v/>
      </c>
    </row>
    <row r="1235" spans="1:18" ht="13.2" x14ac:dyDescent="0.25">
      <c r="A1235" s="72"/>
      <c r="B1235" s="73"/>
      <c r="C1235" s="73"/>
      <c r="D1235" s="11"/>
      <c r="E1235" s="74"/>
      <c r="F1235" s="75"/>
      <c r="G1235" s="128" t="str">
        <f>IF(LEN(E1235&amp;"")&gt;0,IF(ISERROR(VLOOKUP(E1235,SpeciesLookup!B:G,6,FALSE)=TRUE),"",VLOOKUP(E1235,SpeciesLookup!B:G,6,FALSE)),"")</f>
        <v/>
      </c>
      <c r="H1235" s="128" t="str">
        <f>IF(LEN(E1235&amp;"")&gt;0,IF(ISERROR(VLOOKUP(E1235,SpeciesLookup!B:G,5,FALSE)=TRUE),"",VLOOKUP(E1235,SpeciesLookup!B:G,5,FALSE)),"")</f>
        <v/>
      </c>
      <c r="I1235" s="11"/>
      <c r="J1235" s="73"/>
      <c r="K1235" s="11"/>
      <c r="L1235" s="127" t="str">
        <f>TRIM(IF(ISERROR(VLOOKUP(R1235,SpeciesValidation!D:T,IF(ISNA(VLOOKUP(J1235,Validation!B$2:C$15,2,FALSE)),FALSE,VLOOKUP(J1235,Validation!B$2:C$15,2,FALSE)))),IF(LEN(E1235&amp;"")&gt;0,"",""),VLOOKUP(R1235,SpeciesValidation!D:T,VLOOKUP(J1235,Validation!B$2:C$15,2,FALSE),FALSE)) &amp; " " &amp; IF(ISERROR(IF(LEFT(J1235,1)="A",IF(IF(VLOOKUP(R1235,SpeciesValidation!D:W,20,FALSE)=FALSE,OR(TEXT(A1235,"MMDD")&lt;VLOOKUP(R1235,SpeciesValidation!D:W,18,FALSE),TEXT(A1235,"MMDD")&gt;VLOOKUP(R1235,SpeciesValidation!D:W,19,FALSE)),IF(TEXT(A1235,"MMDD")&lt;"0701",TEXT(A1235,"MMDD")&gt;VLOOKUP(R1235,SpeciesValidation!D:W,18,FALSE),TEXT(A1235,"MMDD")&lt;VLOOKUP(R1235,SpeciesValidation!D:W,19,FALSE))),"Date outside expected range for this species",""),"")),"",IF(LEFT(J1235,1)="A",IF(IF(VLOOKUP(R1235,SpeciesValidation!D:W,20,FALSE)=FALSE,OR(TEXT(A1235,"MMDD")&lt;VLOOKUP(R1235,SpeciesValidation!D:W,18,FALSE),TEXT(A1235,"MMDD")&gt;VLOOKUP(R1235,SpeciesValidation!D:W,19,FALSE)),IF(TEXT(A1235,"MMDD")&lt;"0701",TEXT(A1235,"MMDD")&gt;VLOOKUP(R1235,SpeciesValidation!D:W,18,FALSE),TEXT(A1235,"MMDD")&lt;VLOOKUP(R1235,SpeciesValidation!D:W,19,FALSE))),"Date outside expected range for this species",""),"")))</f>
        <v/>
      </c>
      <c r="M1235" s="127" t="str">
        <f>IF(LEN(E1235&amp;"")&gt;0,IF(ISERROR(VLOOKUP(R1235,SpeciesValidation!D:I,6,FALSE)),"",VLOOKUP(R1235,SpeciesValidation!D:I,6,FALSE)),"")</f>
        <v/>
      </c>
      <c r="Q1235" s="36" t="str">
        <f>IF(LEN(E1235&amp;"")&gt;0,IF(ISERROR(VLOOKUP(E1235,SpeciesValidation!B:G,2,FALSE)=TRUE),"",VLOOKUP(E1235,SpeciesValidation!B:G,2,FALSE)),"")</f>
        <v/>
      </c>
      <c r="R1235" s="36" t="str">
        <f>IF(LEN(E1235&amp;"")&gt;0,IF(ISERROR(VLOOKUP(E1235,SpeciesLookup!B:G,4,FALSE)=TRUE),"",VLOOKUP(E1235,SpeciesLookup!B:G,4,FALSE)),"")</f>
        <v/>
      </c>
    </row>
    <row r="1236" spans="1:18" ht="13.2" x14ac:dyDescent="0.25">
      <c r="A1236" s="72"/>
      <c r="B1236" s="73"/>
      <c r="C1236" s="73"/>
      <c r="D1236" s="11"/>
      <c r="E1236" s="74"/>
      <c r="F1236" s="75"/>
      <c r="G1236" s="128" t="str">
        <f>IF(LEN(E1236&amp;"")&gt;0,IF(ISERROR(VLOOKUP(E1236,SpeciesLookup!B:G,6,FALSE)=TRUE),"",VLOOKUP(E1236,SpeciesLookup!B:G,6,FALSE)),"")</f>
        <v/>
      </c>
      <c r="H1236" s="128" t="str">
        <f>IF(LEN(E1236&amp;"")&gt;0,IF(ISERROR(VLOOKUP(E1236,SpeciesLookup!B:G,5,FALSE)=TRUE),"",VLOOKUP(E1236,SpeciesLookup!B:G,5,FALSE)),"")</f>
        <v/>
      </c>
      <c r="I1236" s="11"/>
      <c r="J1236" s="73"/>
      <c r="K1236" s="11"/>
      <c r="L1236" s="127" t="str">
        <f>TRIM(IF(ISERROR(VLOOKUP(R1236,SpeciesValidation!D:T,IF(ISNA(VLOOKUP(J1236,Validation!B$2:C$15,2,FALSE)),FALSE,VLOOKUP(J1236,Validation!B$2:C$15,2,FALSE)))),IF(LEN(E1236&amp;"")&gt;0,"",""),VLOOKUP(R1236,SpeciesValidation!D:T,VLOOKUP(J1236,Validation!B$2:C$15,2,FALSE),FALSE)) &amp; " " &amp; IF(ISERROR(IF(LEFT(J1236,1)="A",IF(IF(VLOOKUP(R1236,SpeciesValidation!D:W,20,FALSE)=FALSE,OR(TEXT(A1236,"MMDD")&lt;VLOOKUP(R1236,SpeciesValidation!D:W,18,FALSE),TEXT(A1236,"MMDD")&gt;VLOOKUP(R1236,SpeciesValidation!D:W,19,FALSE)),IF(TEXT(A1236,"MMDD")&lt;"0701",TEXT(A1236,"MMDD")&gt;VLOOKUP(R1236,SpeciesValidation!D:W,18,FALSE),TEXT(A1236,"MMDD")&lt;VLOOKUP(R1236,SpeciesValidation!D:W,19,FALSE))),"Date outside expected range for this species",""),"")),"",IF(LEFT(J1236,1)="A",IF(IF(VLOOKUP(R1236,SpeciesValidation!D:W,20,FALSE)=FALSE,OR(TEXT(A1236,"MMDD")&lt;VLOOKUP(R1236,SpeciesValidation!D:W,18,FALSE),TEXT(A1236,"MMDD")&gt;VLOOKUP(R1236,SpeciesValidation!D:W,19,FALSE)),IF(TEXT(A1236,"MMDD")&lt;"0701",TEXT(A1236,"MMDD")&gt;VLOOKUP(R1236,SpeciesValidation!D:W,18,FALSE),TEXT(A1236,"MMDD")&lt;VLOOKUP(R1236,SpeciesValidation!D:W,19,FALSE))),"Date outside expected range for this species",""),"")))</f>
        <v/>
      </c>
      <c r="M1236" s="127" t="str">
        <f>IF(LEN(E1236&amp;"")&gt;0,IF(ISERROR(VLOOKUP(R1236,SpeciesValidation!D:I,6,FALSE)),"",VLOOKUP(R1236,SpeciesValidation!D:I,6,FALSE)),"")</f>
        <v/>
      </c>
      <c r="Q1236" s="36" t="str">
        <f>IF(LEN(E1236&amp;"")&gt;0,IF(ISERROR(VLOOKUP(E1236,SpeciesValidation!B:G,2,FALSE)=TRUE),"",VLOOKUP(E1236,SpeciesValidation!B:G,2,FALSE)),"")</f>
        <v/>
      </c>
      <c r="R1236" s="36" t="str">
        <f>IF(LEN(E1236&amp;"")&gt;0,IF(ISERROR(VLOOKUP(E1236,SpeciesLookup!B:G,4,FALSE)=TRUE),"",VLOOKUP(E1236,SpeciesLookup!B:G,4,FALSE)),"")</f>
        <v/>
      </c>
    </row>
    <row r="1237" spans="1:18" ht="13.2" x14ac:dyDescent="0.25">
      <c r="A1237" s="72"/>
      <c r="B1237" s="73"/>
      <c r="C1237" s="73"/>
      <c r="D1237" s="11"/>
      <c r="E1237" s="74"/>
      <c r="F1237" s="75"/>
      <c r="G1237" s="128" t="str">
        <f>IF(LEN(E1237&amp;"")&gt;0,IF(ISERROR(VLOOKUP(E1237,SpeciesLookup!B:G,6,FALSE)=TRUE),"",VLOOKUP(E1237,SpeciesLookup!B:G,6,FALSE)),"")</f>
        <v/>
      </c>
      <c r="H1237" s="128" t="str">
        <f>IF(LEN(E1237&amp;"")&gt;0,IF(ISERROR(VLOOKUP(E1237,SpeciesLookup!B:G,5,FALSE)=TRUE),"",VLOOKUP(E1237,SpeciesLookup!B:G,5,FALSE)),"")</f>
        <v/>
      </c>
      <c r="I1237" s="11"/>
      <c r="J1237" s="73"/>
      <c r="K1237" s="11"/>
      <c r="L1237" s="127" t="str">
        <f>TRIM(IF(ISERROR(VLOOKUP(R1237,SpeciesValidation!D:T,IF(ISNA(VLOOKUP(J1237,Validation!B$2:C$15,2,FALSE)),FALSE,VLOOKUP(J1237,Validation!B$2:C$15,2,FALSE)))),IF(LEN(E1237&amp;"")&gt;0,"",""),VLOOKUP(R1237,SpeciesValidation!D:T,VLOOKUP(J1237,Validation!B$2:C$15,2,FALSE),FALSE)) &amp; " " &amp; IF(ISERROR(IF(LEFT(J1237,1)="A",IF(IF(VLOOKUP(R1237,SpeciesValidation!D:W,20,FALSE)=FALSE,OR(TEXT(A1237,"MMDD")&lt;VLOOKUP(R1237,SpeciesValidation!D:W,18,FALSE),TEXT(A1237,"MMDD")&gt;VLOOKUP(R1237,SpeciesValidation!D:W,19,FALSE)),IF(TEXT(A1237,"MMDD")&lt;"0701",TEXT(A1237,"MMDD")&gt;VLOOKUP(R1237,SpeciesValidation!D:W,18,FALSE),TEXT(A1237,"MMDD")&lt;VLOOKUP(R1237,SpeciesValidation!D:W,19,FALSE))),"Date outside expected range for this species",""),"")),"",IF(LEFT(J1237,1)="A",IF(IF(VLOOKUP(R1237,SpeciesValidation!D:W,20,FALSE)=FALSE,OR(TEXT(A1237,"MMDD")&lt;VLOOKUP(R1237,SpeciesValidation!D:W,18,FALSE),TEXT(A1237,"MMDD")&gt;VLOOKUP(R1237,SpeciesValidation!D:W,19,FALSE)),IF(TEXT(A1237,"MMDD")&lt;"0701",TEXT(A1237,"MMDD")&gt;VLOOKUP(R1237,SpeciesValidation!D:W,18,FALSE),TEXT(A1237,"MMDD")&lt;VLOOKUP(R1237,SpeciesValidation!D:W,19,FALSE))),"Date outside expected range for this species",""),"")))</f>
        <v/>
      </c>
      <c r="M1237" s="127" t="str">
        <f>IF(LEN(E1237&amp;"")&gt;0,IF(ISERROR(VLOOKUP(R1237,SpeciesValidation!D:I,6,FALSE)),"",VLOOKUP(R1237,SpeciesValidation!D:I,6,FALSE)),"")</f>
        <v/>
      </c>
      <c r="Q1237" s="36" t="str">
        <f>IF(LEN(E1237&amp;"")&gt;0,IF(ISERROR(VLOOKUP(E1237,SpeciesValidation!B:G,2,FALSE)=TRUE),"",VLOOKUP(E1237,SpeciesValidation!B:G,2,FALSE)),"")</f>
        <v/>
      </c>
      <c r="R1237" s="36" t="str">
        <f>IF(LEN(E1237&amp;"")&gt;0,IF(ISERROR(VLOOKUP(E1237,SpeciesLookup!B:G,4,FALSE)=TRUE),"",VLOOKUP(E1237,SpeciesLookup!B:G,4,FALSE)),"")</f>
        <v/>
      </c>
    </row>
    <row r="1238" spans="1:18" ht="13.2" x14ac:dyDescent="0.25">
      <c r="A1238" s="72"/>
      <c r="B1238" s="73"/>
      <c r="C1238" s="73"/>
      <c r="D1238" s="11"/>
      <c r="E1238" s="74"/>
      <c r="F1238" s="75"/>
      <c r="G1238" s="128" t="str">
        <f>IF(LEN(E1238&amp;"")&gt;0,IF(ISERROR(VLOOKUP(E1238,SpeciesLookup!B:G,6,FALSE)=TRUE),"",VLOOKUP(E1238,SpeciesLookup!B:G,6,FALSE)),"")</f>
        <v/>
      </c>
      <c r="H1238" s="128" t="str">
        <f>IF(LEN(E1238&amp;"")&gt;0,IF(ISERROR(VLOOKUP(E1238,SpeciesLookup!B:G,5,FALSE)=TRUE),"",VLOOKUP(E1238,SpeciesLookup!B:G,5,FALSE)),"")</f>
        <v/>
      </c>
      <c r="I1238" s="11"/>
      <c r="J1238" s="73"/>
      <c r="K1238" s="11"/>
      <c r="L1238" s="127" t="str">
        <f>TRIM(IF(ISERROR(VLOOKUP(R1238,SpeciesValidation!D:T,IF(ISNA(VLOOKUP(J1238,Validation!B$2:C$15,2,FALSE)),FALSE,VLOOKUP(J1238,Validation!B$2:C$15,2,FALSE)))),IF(LEN(E1238&amp;"")&gt;0,"",""),VLOOKUP(R1238,SpeciesValidation!D:T,VLOOKUP(J1238,Validation!B$2:C$15,2,FALSE),FALSE)) &amp; " " &amp; IF(ISERROR(IF(LEFT(J1238,1)="A",IF(IF(VLOOKUP(R1238,SpeciesValidation!D:W,20,FALSE)=FALSE,OR(TEXT(A1238,"MMDD")&lt;VLOOKUP(R1238,SpeciesValidation!D:W,18,FALSE),TEXT(A1238,"MMDD")&gt;VLOOKUP(R1238,SpeciesValidation!D:W,19,FALSE)),IF(TEXT(A1238,"MMDD")&lt;"0701",TEXT(A1238,"MMDD")&gt;VLOOKUP(R1238,SpeciesValidation!D:W,18,FALSE),TEXT(A1238,"MMDD")&lt;VLOOKUP(R1238,SpeciesValidation!D:W,19,FALSE))),"Date outside expected range for this species",""),"")),"",IF(LEFT(J1238,1)="A",IF(IF(VLOOKUP(R1238,SpeciesValidation!D:W,20,FALSE)=FALSE,OR(TEXT(A1238,"MMDD")&lt;VLOOKUP(R1238,SpeciesValidation!D:W,18,FALSE),TEXT(A1238,"MMDD")&gt;VLOOKUP(R1238,SpeciesValidation!D:W,19,FALSE)),IF(TEXT(A1238,"MMDD")&lt;"0701",TEXT(A1238,"MMDD")&gt;VLOOKUP(R1238,SpeciesValidation!D:W,18,FALSE),TEXT(A1238,"MMDD")&lt;VLOOKUP(R1238,SpeciesValidation!D:W,19,FALSE))),"Date outside expected range for this species",""),"")))</f>
        <v/>
      </c>
      <c r="M1238" s="127" t="str">
        <f>IF(LEN(E1238&amp;"")&gt;0,IF(ISERROR(VLOOKUP(R1238,SpeciesValidation!D:I,6,FALSE)),"",VLOOKUP(R1238,SpeciesValidation!D:I,6,FALSE)),"")</f>
        <v/>
      </c>
      <c r="Q1238" s="36" t="str">
        <f>IF(LEN(E1238&amp;"")&gt;0,IF(ISERROR(VLOOKUP(E1238,SpeciesValidation!B:G,2,FALSE)=TRUE),"",VLOOKUP(E1238,SpeciesValidation!B:G,2,FALSE)),"")</f>
        <v/>
      </c>
      <c r="R1238" s="36" t="str">
        <f>IF(LEN(E1238&amp;"")&gt;0,IF(ISERROR(VLOOKUP(E1238,SpeciesLookup!B:G,4,FALSE)=TRUE),"",VLOOKUP(E1238,SpeciesLookup!B:G,4,FALSE)),"")</f>
        <v/>
      </c>
    </row>
    <row r="1239" spans="1:18" ht="13.2" x14ac:dyDescent="0.25">
      <c r="A1239" s="72"/>
      <c r="B1239" s="73"/>
      <c r="C1239" s="73"/>
      <c r="D1239" s="11"/>
      <c r="E1239" s="74"/>
      <c r="F1239" s="75"/>
      <c r="G1239" s="128" t="str">
        <f>IF(LEN(E1239&amp;"")&gt;0,IF(ISERROR(VLOOKUP(E1239,SpeciesLookup!B:G,6,FALSE)=TRUE),"",VLOOKUP(E1239,SpeciesLookup!B:G,6,FALSE)),"")</f>
        <v/>
      </c>
      <c r="H1239" s="128" t="str">
        <f>IF(LEN(E1239&amp;"")&gt;0,IF(ISERROR(VLOOKUP(E1239,SpeciesLookup!B:G,5,FALSE)=TRUE),"",VLOOKUP(E1239,SpeciesLookup!B:G,5,FALSE)),"")</f>
        <v/>
      </c>
      <c r="I1239" s="11"/>
      <c r="J1239" s="73"/>
      <c r="K1239" s="11"/>
      <c r="L1239" s="127" t="str">
        <f>TRIM(IF(ISERROR(VLOOKUP(R1239,SpeciesValidation!D:T,IF(ISNA(VLOOKUP(J1239,Validation!B$2:C$15,2,FALSE)),FALSE,VLOOKUP(J1239,Validation!B$2:C$15,2,FALSE)))),IF(LEN(E1239&amp;"")&gt;0,"",""),VLOOKUP(R1239,SpeciesValidation!D:T,VLOOKUP(J1239,Validation!B$2:C$15,2,FALSE),FALSE)) &amp; " " &amp; IF(ISERROR(IF(LEFT(J1239,1)="A",IF(IF(VLOOKUP(R1239,SpeciesValidation!D:W,20,FALSE)=FALSE,OR(TEXT(A1239,"MMDD")&lt;VLOOKUP(R1239,SpeciesValidation!D:W,18,FALSE),TEXT(A1239,"MMDD")&gt;VLOOKUP(R1239,SpeciesValidation!D:W,19,FALSE)),IF(TEXT(A1239,"MMDD")&lt;"0701",TEXT(A1239,"MMDD")&gt;VLOOKUP(R1239,SpeciesValidation!D:W,18,FALSE),TEXT(A1239,"MMDD")&lt;VLOOKUP(R1239,SpeciesValidation!D:W,19,FALSE))),"Date outside expected range for this species",""),"")),"",IF(LEFT(J1239,1)="A",IF(IF(VLOOKUP(R1239,SpeciesValidation!D:W,20,FALSE)=FALSE,OR(TEXT(A1239,"MMDD")&lt;VLOOKUP(R1239,SpeciesValidation!D:W,18,FALSE),TEXT(A1239,"MMDD")&gt;VLOOKUP(R1239,SpeciesValidation!D:W,19,FALSE)),IF(TEXT(A1239,"MMDD")&lt;"0701",TEXT(A1239,"MMDD")&gt;VLOOKUP(R1239,SpeciesValidation!D:W,18,FALSE),TEXT(A1239,"MMDD")&lt;VLOOKUP(R1239,SpeciesValidation!D:W,19,FALSE))),"Date outside expected range for this species",""),"")))</f>
        <v/>
      </c>
      <c r="M1239" s="127" t="str">
        <f>IF(LEN(E1239&amp;"")&gt;0,IF(ISERROR(VLOOKUP(R1239,SpeciesValidation!D:I,6,FALSE)),"",VLOOKUP(R1239,SpeciesValidation!D:I,6,FALSE)),"")</f>
        <v/>
      </c>
      <c r="Q1239" s="36" t="str">
        <f>IF(LEN(E1239&amp;"")&gt;0,IF(ISERROR(VLOOKUP(E1239,SpeciesValidation!B:G,2,FALSE)=TRUE),"",VLOOKUP(E1239,SpeciesValidation!B:G,2,FALSE)),"")</f>
        <v/>
      </c>
      <c r="R1239" s="36" t="str">
        <f>IF(LEN(E1239&amp;"")&gt;0,IF(ISERROR(VLOOKUP(E1239,SpeciesLookup!B:G,4,FALSE)=TRUE),"",VLOOKUP(E1239,SpeciesLookup!B:G,4,FALSE)),"")</f>
        <v/>
      </c>
    </row>
    <row r="1240" spans="1:18" ht="13.2" x14ac:dyDescent="0.25">
      <c r="A1240" s="72"/>
      <c r="B1240" s="73"/>
      <c r="C1240" s="73"/>
      <c r="D1240" s="11"/>
      <c r="E1240" s="74"/>
      <c r="F1240" s="75"/>
      <c r="G1240" s="128" t="str">
        <f>IF(LEN(E1240&amp;"")&gt;0,IF(ISERROR(VLOOKUP(E1240,SpeciesLookup!B:G,6,FALSE)=TRUE),"",VLOOKUP(E1240,SpeciesLookup!B:G,6,FALSE)),"")</f>
        <v/>
      </c>
      <c r="H1240" s="128" t="str">
        <f>IF(LEN(E1240&amp;"")&gt;0,IF(ISERROR(VLOOKUP(E1240,SpeciesLookup!B:G,5,FALSE)=TRUE),"",VLOOKUP(E1240,SpeciesLookup!B:G,5,FALSE)),"")</f>
        <v/>
      </c>
      <c r="I1240" s="11"/>
      <c r="J1240" s="73"/>
      <c r="K1240" s="11"/>
      <c r="L1240" s="127" t="str">
        <f>TRIM(IF(ISERROR(VLOOKUP(R1240,SpeciesValidation!D:T,IF(ISNA(VLOOKUP(J1240,Validation!B$2:C$15,2,FALSE)),FALSE,VLOOKUP(J1240,Validation!B$2:C$15,2,FALSE)))),IF(LEN(E1240&amp;"")&gt;0,"",""),VLOOKUP(R1240,SpeciesValidation!D:T,VLOOKUP(J1240,Validation!B$2:C$15,2,FALSE),FALSE)) &amp; " " &amp; IF(ISERROR(IF(LEFT(J1240,1)="A",IF(IF(VLOOKUP(R1240,SpeciesValidation!D:W,20,FALSE)=FALSE,OR(TEXT(A1240,"MMDD")&lt;VLOOKUP(R1240,SpeciesValidation!D:W,18,FALSE),TEXT(A1240,"MMDD")&gt;VLOOKUP(R1240,SpeciesValidation!D:W,19,FALSE)),IF(TEXT(A1240,"MMDD")&lt;"0701",TEXT(A1240,"MMDD")&gt;VLOOKUP(R1240,SpeciesValidation!D:W,18,FALSE),TEXT(A1240,"MMDD")&lt;VLOOKUP(R1240,SpeciesValidation!D:W,19,FALSE))),"Date outside expected range for this species",""),"")),"",IF(LEFT(J1240,1)="A",IF(IF(VLOOKUP(R1240,SpeciesValidation!D:W,20,FALSE)=FALSE,OR(TEXT(A1240,"MMDD")&lt;VLOOKUP(R1240,SpeciesValidation!D:W,18,FALSE),TEXT(A1240,"MMDD")&gt;VLOOKUP(R1240,SpeciesValidation!D:W,19,FALSE)),IF(TEXT(A1240,"MMDD")&lt;"0701",TEXT(A1240,"MMDD")&gt;VLOOKUP(R1240,SpeciesValidation!D:W,18,FALSE),TEXT(A1240,"MMDD")&lt;VLOOKUP(R1240,SpeciesValidation!D:W,19,FALSE))),"Date outside expected range for this species",""),"")))</f>
        <v/>
      </c>
      <c r="M1240" s="127" t="str">
        <f>IF(LEN(E1240&amp;"")&gt;0,IF(ISERROR(VLOOKUP(R1240,SpeciesValidation!D:I,6,FALSE)),"",VLOOKUP(R1240,SpeciesValidation!D:I,6,FALSE)),"")</f>
        <v/>
      </c>
      <c r="Q1240" s="36" t="str">
        <f>IF(LEN(E1240&amp;"")&gt;0,IF(ISERROR(VLOOKUP(E1240,SpeciesValidation!B:G,2,FALSE)=TRUE),"",VLOOKUP(E1240,SpeciesValidation!B:G,2,FALSE)),"")</f>
        <v/>
      </c>
      <c r="R1240" s="36" t="str">
        <f>IF(LEN(E1240&amp;"")&gt;0,IF(ISERROR(VLOOKUP(E1240,SpeciesLookup!B:G,4,FALSE)=TRUE),"",VLOOKUP(E1240,SpeciesLookup!B:G,4,FALSE)),"")</f>
        <v/>
      </c>
    </row>
    <row r="1241" spans="1:18" ht="13.2" x14ac:dyDescent="0.25">
      <c r="A1241" s="72"/>
      <c r="B1241" s="73"/>
      <c r="C1241" s="73"/>
      <c r="D1241" s="11"/>
      <c r="E1241" s="74"/>
      <c r="F1241" s="75"/>
      <c r="G1241" s="128" t="str">
        <f>IF(LEN(E1241&amp;"")&gt;0,IF(ISERROR(VLOOKUP(E1241,SpeciesLookup!B:G,6,FALSE)=TRUE),"",VLOOKUP(E1241,SpeciesLookup!B:G,6,FALSE)),"")</f>
        <v/>
      </c>
      <c r="H1241" s="128" t="str">
        <f>IF(LEN(E1241&amp;"")&gt;0,IF(ISERROR(VLOOKUP(E1241,SpeciesLookup!B:G,5,FALSE)=TRUE),"",VLOOKUP(E1241,SpeciesLookup!B:G,5,FALSE)),"")</f>
        <v/>
      </c>
      <c r="I1241" s="11"/>
      <c r="J1241" s="73"/>
      <c r="K1241" s="11"/>
      <c r="L1241" s="127" t="str">
        <f>TRIM(IF(ISERROR(VLOOKUP(R1241,SpeciesValidation!D:T,IF(ISNA(VLOOKUP(J1241,Validation!B$2:C$15,2,FALSE)),FALSE,VLOOKUP(J1241,Validation!B$2:C$15,2,FALSE)))),IF(LEN(E1241&amp;"")&gt;0,"",""),VLOOKUP(R1241,SpeciesValidation!D:T,VLOOKUP(J1241,Validation!B$2:C$15,2,FALSE),FALSE)) &amp; " " &amp; IF(ISERROR(IF(LEFT(J1241,1)="A",IF(IF(VLOOKUP(R1241,SpeciesValidation!D:W,20,FALSE)=FALSE,OR(TEXT(A1241,"MMDD")&lt;VLOOKUP(R1241,SpeciesValidation!D:W,18,FALSE),TEXT(A1241,"MMDD")&gt;VLOOKUP(R1241,SpeciesValidation!D:W,19,FALSE)),IF(TEXT(A1241,"MMDD")&lt;"0701",TEXT(A1241,"MMDD")&gt;VLOOKUP(R1241,SpeciesValidation!D:W,18,FALSE),TEXT(A1241,"MMDD")&lt;VLOOKUP(R1241,SpeciesValidation!D:W,19,FALSE))),"Date outside expected range for this species",""),"")),"",IF(LEFT(J1241,1)="A",IF(IF(VLOOKUP(R1241,SpeciesValidation!D:W,20,FALSE)=FALSE,OR(TEXT(A1241,"MMDD")&lt;VLOOKUP(R1241,SpeciesValidation!D:W,18,FALSE),TEXT(A1241,"MMDD")&gt;VLOOKUP(R1241,SpeciesValidation!D:W,19,FALSE)),IF(TEXT(A1241,"MMDD")&lt;"0701",TEXT(A1241,"MMDD")&gt;VLOOKUP(R1241,SpeciesValidation!D:W,18,FALSE),TEXT(A1241,"MMDD")&lt;VLOOKUP(R1241,SpeciesValidation!D:W,19,FALSE))),"Date outside expected range for this species",""),"")))</f>
        <v/>
      </c>
      <c r="M1241" s="127" t="str">
        <f>IF(LEN(E1241&amp;"")&gt;0,IF(ISERROR(VLOOKUP(R1241,SpeciesValidation!D:I,6,FALSE)),"",VLOOKUP(R1241,SpeciesValidation!D:I,6,FALSE)),"")</f>
        <v/>
      </c>
      <c r="Q1241" s="36" t="str">
        <f>IF(LEN(E1241&amp;"")&gt;0,IF(ISERROR(VLOOKUP(E1241,SpeciesValidation!B:G,2,FALSE)=TRUE),"",VLOOKUP(E1241,SpeciesValidation!B:G,2,FALSE)),"")</f>
        <v/>
      </c>
      <c r="R1241" s="36" t="str">
        <f>IF(LEN(E1241&amp;"")&gt;0,IF(ISERROR(VLOOKUP(E1241,SpeciesLookup!B:G,4,FALSE)=TRUE),"",VLOOKUP(E1241,SpeciesLookup!B:G,4,FALSE)),"")</f>
        <v/>
      </c>
    </row>
    <row r="1242" spans="1:18" ht="13.2" x14ac:dyDescent="0.25">
      <c r="A1242" s="72"/>
      <c r="B1242" s="73"/>
      <c r="C1242" s="73"/>
      <c r="D1242" s="11"/>
      <c r="E1242" s="74"/>
      <c r="F1242" s="75"/>
      <c r="G1242" s="128" t="str">
        <f>IF(LEN(E1242&amp;"")&gt;0,IF(ISERROR(VLOOKUP(E1242,SpeciesLookup!B:G,6,FALSE)=TRUE),"",VLOOKUP(E1242,SpeciesLookup!B:G,6,FALSE)),"")</f>
        <v/>
      </c>
      <c r="H1242" s="128" t="str">
        <f>IF(LEN(E1242&amp;"")&gt;0,IF(ISERROR(VLOOKUP(E1242,SpeciesLookup!B:G,5,FALSE)=TRUE),"",VLOOKUP(E1242,SpeciesLookup!B:G,5,FALSE)),"")</f>
        <v/>
      </c>
      <c r="I1242" s="11"/>
      <c r="J1242" s="73"/>
      <c r="K1242" s="11"/>
      <c r="L1242" s="127" t="str">
        <f>TRIM(IF(ISERROR(VLOOKUP(R1242,SpeciesValidation!D:T,IF(ISNA(VLOOKUP(J1242,Validation!B$2:C$15,2,FALSE)),FALSE,VLOOKUP(J1242,Validation!B$2:C$15,2,FALSE)))),IF(LEN(E1242&amp;"")&gt;0,"",""),VLOOKUP(R1242,SpeciesValidation!D:T,VLOOKUP(J1242,Validation!B$2:C$15,2,FALSE),FALSE)) &amp; " " &amp; IF(ISERROR(IF(LEFT(J1242,1)="A",IF(IF(VLOOKUP(R1242,SpeciesValidation!D:W,20,FALSE)=FALSE,OR(TEXT(A1242,"MMDD")&lt;VLOOKUP(R1242,SpeciesValidation!D:W,18,FALSE),TEXT(A1242,"MMDD")&gt;VLOOKUP(R1242,SpeciesValidation!D:W,19,FALSE)),IF(TEXT(A1242,"MMDD")&lt;"0701",TEXT(A1242,"MMDD")&gt;VLOOKUP(R1242,SpeciesValidation!D:W,18,FALSE),TEXT(A1242,"MMDD")&lt;VLOOKUP(R1242,SpeciesValidation!D:W,19,FALSE))),"Date outside expected range for this species",""),"")),"",IF(LEFT(J1242,1)="A",IF(IF(VLOOKUP(R1242,SpeciesValidation!D:W,20,FALSE)=FALSE,OR(TEXT(A1242,"MMDD")&lt;VLOOKUP(R1242,SpeciesValidation!D:W,18,FALSE),TEXT(A1242,"MMDD")&gt;VLOOKUP(R1242,SpeciesValidation!D:W,19,FALSE)),IF(TEXT(A1242,"MMDD")&lt;"0701",TEXT(A1242,"MMDD")&gt;VLOOKUP(R1242,SpeciesValidation!D:W,18,FALSE),TEXT(A1242,"MMDD")&lt;VLOOKUP(R1242,SpeciesValidation!D:W,19,FALSE))),"Date outside expected range for this species",""),"")))</f>
        <v/>
      </c>
      <c r="M1242" s="127" t="str">
        <f>IF(LEN(E1242&amp;"")&gt;0,IF(ISERROR(VLOOKUP(R1242,SpeciesValidation!D:I,6,FALSE)),"",VLOOKUP(R1242,SpeciesValidation!D:I,6,FALSE)),"")</f>
        <v/>
      </c>
      <c r="Q1242" s="36" t="str">
        <f>IF(LEN(E1242&amp;"")&gt;0,IF(ISERROR(VLOOKUP(E1242,SpeciesValidation!B:G,2,FALSE)=TRUE),"",VLOOKUP(E1242,SpeciesValidation!B:G,2,FALSE)),"")</f>
        <v/>
      </c>
      <c r="R1242" s="36" t="str">
        <f>IF(LEN(E1242&amp;"")&gt;0,IF(ISERROR(VLOOKUP(E1242,SpeciesLookup!B:G,4,FALSE)=TRUE),"",VLOOKUP(E1242,SpeciesLookup!B:G,4,FALSE)),"")</f>
        <v/>
      </c>
    </row>
    <row r="1243" spans="1:18" ht="13.2" x14ac:dyDescent="0.25">
      <c r="A1243" s="72"/>
      <c r="B1243" s="73"/>
      <c r="C1243" s="73"/>
      <c r="D1243" s="11"/>
      <c r="E1243" s="74"/>
      <c r="F1243" s="75"/>
      <c r="G1243" s="128" t="str">
        <f>IF(LEN(E1243&amp;"")&gt;0,IF(ISERROR(VLOOKUP(E1243,SpeciesLookup!B:G,6,FALSE)=TRUE),"",VLOOKUP(E1243,SpeciesLookup!B:G,6,FALSE)),"")</f>
        <v/>
      </c>
      <c r="H1243" s="128" t="str">
        <f>IF(LEN(E1243&amp;"")&gt;0,IF(ISERROR(VLOOKUP(E1243,SpeciesLookup!B:G,5,FALSE)=TRUE),"",VLOOKUP(E1243,SpeciesLookup!B:G,5,FALSE)),"")</f>
        <v/>
      </c>
      <c r="I1243" s="11"/>
      <c r="J1243" s="73"/>
      <c r="K1243" s="11"/>
      <c r="L1243" s="127" t="str">
        <f>TRIM(IF(ISERROR(VLOOKUP(R1243,SpeciesValidation!D:T,IF(ISNA(VLOOKUP(J1243,Validation!B$2:C$15,2,FALSE)),FALSE,VLOOKUP(J1243,Validation!B$2:C$15,2,FALSE)))),IF(LEN(E1243&amp;"")&gt;0,"",""),VLOOKUP(R1243,SpeciesValidation!D:T,VLOOKUP(J1243,Validation!B$2:C$15,2,FALSE),FALSE)) &amp; " " &amp; IF(ISERROR(IF(LEFT(J1243,1)="A",IF(IF(VLOOKUP(R1243,SpeciesValidation!D:W,20,FALSE)=FALSE,OR(TEXT(A1243,"MMDD")&lt;VLOOKUP(R1243,SpeciesValidation!D:W,18,FALSE),TEXT(A1243,"MMDD")&gt;VLOOKUP(R1243,SpeciesValidation!D:W,19,FALSE)),IF(TEXT(A1243,"MMDD")&lt;"0701",TEXT(A1243,"MMDD")&gt;VLOOKUP(R1243,SpeciesValidation!D:W,18,FALSE),TEXT(A1243,"MMDD")&lt;VLOOKUP(R1243,SpeciesValidation!D:W,19,FALSE))),"Date outside expected range for this species",""),"")),"",IF(LEFT(J1243,1)="A",IF(IF(VLOOKUP(R1243,SpeciesValidation!D:W,20,FALSE)=FALSE,OR(TEXT(A1243,"MMDD")&lt;VLOOKUP(R1243,SpeciesValidation!D:W,18,FALSE),TEXT(A1243,"MMDD")&gt;VLOOKUP(R1243,SpeciesValidation!D:W,19,FALSE)),IF(TEXT(A1243,"MMDD")&lt;"0701",TEXT(A1243,"MMDD")&gt;VLOOKUP(R1243,SpeciesValidation!D:W,18,FALSE),TEXT(A1243,"MMDD")&lt;VLOOKUP(R1243,SpeciesValidation!D:W,19,FALSE))),"Date outside expected range for this species",""),"")))</f>
        <v/>
      </c>
      <c r="M1243" s="127" t="str">
        <f>IF(LEN(E1243&amp;"")&gt;0,IF(ISERROR(VLOOKUP(R1243,SpeciesValidation!D:I,6,FALSE)),"",VLOOKUP(R1243,SpeciesValidation!D:I,6,FALSE)),"")</f>
        <v/>
      </c>
      <c r="Q1243" s="36" t="str">
        <f>IF(LEN(E1243&amp;"")&gt;0,IF(ISERROR(VLOOKUP(E1243,SpeciesValidation!B:G,2,FALSE)=TRUE),"",VLOOKUP(E1243,SpeciesValidation!B:G,2,FALSE)),"")</f>
        <v/>
      </c>
      <c r="R1243" s="36" t="str">
        <f>IF(LEN(E1243&amp;"")&gt;0,IF(ISERROR(VLOOKUP(E1243,SpeciesLookup!B:G,4,FALSE)=TRUE),"",VLOOKUP(E1243,SpeciesLookup!B:G,4,FALSE)),"")</f>
        <v/>
      </c>
    </row>
    <row r="1244" spans="1:18" ht="13.2" x14ac:dyDescent="0.25">
      <c r="A1244" s="72"/>
      <c r="B1244" s="73"/>
      <c r="C1244" s="73"/>
      <c r="D1244" s="11"/>
      <c r="E1244" s="74"/>
      <c r="F1244" s="75"/>
      <c r="G1244" s="128" t="str">
        <f>IF(LEN(E1244&amp;"")&gt;0,IF(ISERROR(VLOOKUP(E1244,SpeciesLookup!B:G,6,FALSE)=TRUE),"",VLOOKUP(E1244,SpeciesLookup!B:G,6,FALSE)),"")</f>
        <v/>
      </c>
      <c r="H1244" s="128" t="str">
        <f>IF(LEN(E1244&amp;"")&gt;0,IF(ISERROR(VLOOKUP(E1244,SpeciesLookup!B:G,5,FALSE)=TRUE),"",VLOOKUP(E1244,SpeciesLookup!B:G,5,FALSE)),"")</f>
        <v/>
      </c>
      <c r="I1244" s="11"/>
      <c r="J1244" s="73"/>
      <c r="K1244" s="11"/>
      <c r="L1244" s="127" t="str">
        <f>TRIM(IF(ISERROR(VLOOKUP(R1244,SpeciesValidation!D:T,IF(ISNA(VLOOKUP(J1244,Validation!B$2:C$15,2,FALSE)),FALSE,VLOOKUP(J1244,Validation!B$2:C$15,2,FALSE)))),IF(LEN(E1244&amp;"")&gt;0,"",""),VLOOKUP(R1244,SpeciesValidation!D:T,VLOOKUP(J1244,Validation!B$2:C$15,2,FALSE),FALSE)) &amp; " " &amp; IF(ISERROR(IF(LEFT(J1244,1)="A",IF(IF(VLOOKUP(R1244,SpeciesValidation!D:W,20,FALSE)=FALSE,OR(TEXT(A1244,"MMDD")&lt;VLOOKUP(R1244,SpeciesValidation!D:W,18,FALSE),TEXT(A1244,"MMDD")&gt;VLOOKUP(R1244,SpeciesValidation!D:W,19,FALSE)),IF(TEXT(A1244,"MMDD")&lt;"0701",TEXT(A1244,"MMDD")&gt;VLOOKUP(R1244,SpeciesValidation!D:W,18,FALSE),TEXT(A1244,"MMDD")&lt;VLOOKUP(R1244,SpeciesValidation!D:W,19,FALSE))),"Date outside expected range for this species",""),"")),"",IF(LEFT(J1244,1)="A",IF(IF(VLOOKUP(R1244,SpeciesValidation!D:W,20,FALSE)=FALSE,OR(TEXT(A1244,"MMDD")&lt;VLOOKUP(R1244,SpeciesValidation!D:W,18,FALSE),TEXT(A1244,"MMDD")&gt;VLOOKUP(R1244,SpeciesValidation!D:W,19,FALSE)),IF(TEXT(A1244,"MMDD")&lt;"0701",TEXT(A1244,"MMDD")&gt;VLOOKUP(R1244,SpeciesValidation!D:W,18,FALSE),TEXT(A1244,"MMDD")&lt;VLOOKUP(R1244,SpeciesValidation!D:W,19,FALSE))),"Date outside expected range for this species",""),"")))</f>
        <v/>
      </c>
      <c r="M1244" s="127" t="str">
        <f>IF(LEN(E1244&amp;"")&gt;0,IF(ISERROR(VLOOKUP(R1244,SpeciesValidation!D:I,6,FALSE)),"",VLOOKUP(R1244,SpeciesValidation!D:I,6,FALSE)),"")</f>
        <v/>
      </c>
      <c r="Q1244" s="36" t="str">
        <f>IF(LEN(E1244&amp;"")&gt;0,IF(ISERROR(VLOOKUP(E1244,SpeciesValidation!B:G,2,FALSE)=TRUE),"",VLOOKUP(E1244,SpeciesValidation!B:G,2,FALSE)),"")</f>
        <v/>
      </c>
      <c r="R1244" s="36" t="str">
        <f>IF(LEN(E1244&amp;"")&gt;0,IF(ISERROR(VLOOKUP(E1244,SpeciesLookup!B:G,4,FALSE)=TRUE),"",VLOOKUP(E1244,SpeciesLookup!B:G,4,FALSE)),"")</f>
        <v/>
      </c>
    </row>
    <row r="1245" spans="1:18" ht="13.2" x14ac:dyDescent="0.25">
      <c r="A1245" s="72"/>
      <c r="B1245" s="73"/>
      <c r="C1245" s="73"/>
      <c r="D1245" s="11"/>
      <c r="E1245" s="74"/>
      <c r="F1245" s="75"/>
      <c r="G1245" s="128" t="str">
        <f>IF(LEN(E1245&amp;"")&gt;0,IF(ISERROR(VLOOKUP(E1245,SpeciesLookup!B:G,6,FALSE)=TRUE),"",VLOOKUP(E1245,SpeciesLookup!B:G,6,FALSE)),"")</f>
        <v/>
      </c>
      <c r="H1245" s="128" t="str">
        <f>IF(LEN(E1245&amp;"")&gt;0,IF(ISERROR(VLOOKUP(E1245,SpeciesLookup!B:G,5,FALSE)=TRUE),"",VLOOKUP(E1245,SpeciesLookup!B:G,5,FALSE)),"")</f>
        <v/>
      </c>
      <c r="I1245" s="11"/>
      <c r="J1245" s="73"/>
      <c r="K1245" s="11"/>
      <c r="L1245" s="127" t="str">
        <f>TRIM(IF(ISERROR(VLOOKUP(R1245,SpeciesValidation!D:T,IF(ISNA(VLOOKUP(J1245,Validation!B$2:C$15,2,FALSE)),FALSE,VLOOKUP(J1245,Validation!B$2:C$15,2,FALSE)))),IF(LEN(E1245&amp;"")&gt;0,"",""),VLOOKUP(R1245,SpeciesValidation!D:T,VLOOKUP(J1245,Validation!B$2:C$15,2,FALSE),FALSE)) &amp; " " &amp; IF(ISERROR(IF(LEFT(J1245,1)="A",IF(IF(VLOOKUP(R1245,SpeciesValidation!D:W,20,FALSE)=FALSE,OR(TEXT(A1245,"MMDD")&lt;VLOOKUP(R1245,SpeciesValidation!D:W,18,FALSE),TEXT(A1245,"MMDD")&gt;VLOOKUP(R1245,SpeciesValidation!D:W,19,FALSE)),IF(TEXT(A1245,"MMDD")&lt;"0701",TEXT(A1245,"MMDD")&gt;VLOOKUP(R1245,SpeciesValidation!D:W,18,FALSE),TEXT(A1245,"MMDD")&lt;VLOOKUP(R1245,SpeciesValidation!D:W,19,FALSE))),"Date outside expected range for this species",""),"")),"",IF(LEFT(J1245,1)="A",IF(IF(VLOOKUP(R1245,SpeciesValidation!D:W,20,FALSE)=FALSE,OR(TEXT(A1245,"MMDD")&lt;VLOOKUP(R1245,SpeciesValidation!D:W,18,FALSE),TEXT(A1245,"MMDD")&gt;VLOOKUP(R1245,SpeciesValidation!D:W,19,FALSE)),IF(TEXT(A1245,"MMDD")&lt;"0701",TEXT(A1245,"MMDD")&gt;VLOOKUP(R1245,SpeciesValidation!D:W,18,FALSE),TEXT(A1245,"MMDD")&lt;VLOOKUP(R1245,SpeciesValidation!D:W,19,FALSE))),"Date outside expected range for this species",""),"")))</f>
        <v/>
      </c>
      <c r="M1245" s="127" t="str">
        <f>IF(LEN(E1245&amp;"")&gt;0,IF(ISERROR(VLOOKUP(R1245,SpeciesValidation!D:I,6,FALSE)),"",VLOOKUP(R1245,SpeciesValidation!D:I,6,FALSE)),"")</f>
        <v/>
      </c>
      <c r="Q1245" s="36" t="str">
        <f>IF(LEN(E1245&amp;"")&gt;0,IF(ISERROR(VLOOKUP(E1245,SpeciesValidation!B:G,2,FALSE)=TRUE),"",VLOOKUP(E1245,SpeciesValidation!B:G,2,FALSE)),"")</f>
        <v/>
      </c>
      <c r="R1245" s="36" t="str">
        <f>IF(LEN(E1245&amp;"")&gt;0,IF(ISERROR(VLOOKUP(E1245,SpeciesLookup!B:G,4,FALSE)=TRUE),"",VLOOKUP(E1245,SpeciesLookup!B:G,4,FALSE)),"")</f>
        <v/>
      </c>
    </row>
    <row r="1246" spans="1:18" ht="13.2" x14ac:dyDescent="0.25">
      <c r="A1246" s="72"/>
      <c r="B1246" s="73"/>
      <c r="C1246" s="73"/>
      <c r="D1246" s="11"/>
      <c r="E1246" s="74"/>
      <c r="F1246" s="75"/>
      <c r="G1246" s="128" t="str">
        <f>IF(LEN(E1246&amp;"")&gt;0,IF(ISERROR(VLOOKUP(E1246,SpeciesLookup!B:G,6,FALSE)=TRUE),"",VLOOKUP(E1246,SpeciesLookup!B:G,6,FALSE)),"")</f>
        <v/>
      </c>
      <c r="H1246" s="128" t="str">
        <f>IF(LEN(E1246&amp;"")&gt;0,IF(ISERROR(VLOOKUP(E1246,SpeciesLookup!B:G,5,FALSE)=TRUE),"",VLOOKUP(E1246,SpeciesLookup!B:G,5,FALSE)),"")</f>
        <v/>
      </c>
      <c r="I1246" s="11"/>
      <c r="J1246" s="73"/>
      <c r="K1246" s="11"/>
      <c r="L1246" s="127" t="str">
        <f>TRIM(IF(ISERROR(VLOOKUP(R1246,SpeciesValidation!D:T,IF(ISNA(VLOOKUP(J1246,Validation!B$2:C$15,2,FALSE)),FALSE,VLOOKUP(J1246,Validation!B$2:C$15,2,FALSE)))),IF(LEN(E1246&amp;"")&gt;0,"",""),VLOOKUP(R1246,SpeciesValidation!D:T,VLOOKUP(J1246,Validation!B$2:C$15,2,FALSE),FALSE)) &amp; " " &amp; IF(ISERROR(IF(LEFT(J1246,1)="A",IF(IF(VLOOKUP(R1246,SpeciesValidation!D:W,20,FALSE)=FALSE,OR(TEXT(A1246,"MMDD")&lt;VLOOKUP(R1246,SpeciesValidation!D:W,18,FALSE),TEXT(A1246,"MMDD")&gt;VLOOKUP(R1246,SpeciesValidation!D:W,19,FALSE)),IF(TEXT(A1246,"MMDD")&lt;"0701",TEXT(A1246,"MMDD")&gt;VLOOKUP(R1246,SpeciesValidation!D:W,18,FALSE),TEXT(A1246,"MMDD")&lt;VLOOKUP(R1246,SpeciesValidation!D:W,19,FALSE))),"Date outside expected range for this species",""),"")),"",IF(LEFT(J1246,1)="A",IF(IF(VLOOKUP(R1246,SpeciesValidation!D:W,20,FALSE)=FALSE,OR(TEXT(A1246,"MMDD")&lt;VLOOKUP(R1246,SpeciesValidation!D:W,18,FALSE),TEXT(A1246,"MMDD")&gt;VLOOKUP(R1246,SpeciesValidation!D:W,19,FALSE)),IF(TEXT(A1246,"MMDD")&lt;"0701",TEXT(A1246,"MMDD")&gt;VLOOKUP(R1246,SpeciesValidation!D:W,18,FALSE),TEXT(A1246,"MMDD")&lt;VLOOKUP(R1246,SpeciesValidation!D:W,19,FALSE))),"Date outside expected range for this species",""),"")))</f>
        <v/>
      </c>
      <c r="M1246" s="127" t="str">
        <f>IF(LEN(E1246&amp;"")&gt;0,IF(ISERROR(VLOOKUP(R1246,SpeciesValidation!D:I,6,FALSE)),"",VLOOKUP(R1246,SpeciesValidation!D:I,6,FALSE)),"")</f>
        <v/>
      </c>
      <c r="Q1246" s="36" t="str">
        <f>IF(LEN(E1246&amp;"")&gt;0,IF(ISERROR(VLOOKUP(E1246,SpeciesValidation!B:G,2,FALSE)=TRUE),"",VLOOKUP(E1246,SpeciesValidation!B:G,2,FALSE)),"")</f>
        <v/>
      </c>
      <c r="R1246" s="36" t="str">
        <f>IF(LEN(E1246&amp;"")&gt;0,IF(ISERROR(VLOOKUP(E1246,SpeciesLookup!B:G,4,FALSE)=TRUE),"",VLOOKUP(E1246,SpeciesLookup!B:G,4,FALSE)),"")</f>
        <v/>
      </c>
    </row>
    <row r="1247" spans="1:18" ht="13.2" x14ac:dyDescent="0.25">
      <c r="A1247" s="72"/>
      <c r="B1247" s="73"/>
      <c r="C1247" s="73"/>
      <c r="D1247" s="11"/>
      <c r="E1247" s="74"/>
      <c r="F1247" s="75"/>
      <c r="G1247" s="128" t="str">
        <f>IF(LEN(E1247&amp;"")&gt;0,IF(ISERROR(VLOOKUP(E1247,SpeciesLookup!B:G,6,FALSE)=TRUE),"",VLOOKUP(E1247,SpeciesLookup!B:G,6,FALSE)),"")</f>
        <v/>
      </c>
      <c r="H1247" s="128" t="str">
        <f>IF(LEN(E1247&amp;"")&gt;0,IF(ISERROR(VLOOKUP(E1247,SpeciesLookup!B:G,5,FALSE)=TRUE),"",VLOOKUP(E1247,SpeciesLookup!B:G,5,FALSE)),"")</f>
        <v/>
      </c>
      <c r="I1247" s="11"/>
      <c r="J1247" s="73"/>
      <c r="K1247" s="11"/>
      <c r="L1247" s="127" t="str">
        <f>TRIM(IF(ISERROR(VLOOKUP(R1247,SpeciesValidation!D:T,IF(ISNA(VLOOKUP(J1247,Validation!B$2:C$15,2,FALSE)),FALSE,VLOOKUP(J1247,Validation!B$2:C$15,2,FALSE)))),IF(LEN(E1247&amp;"")&gt;0,"",""),VLOOKUP(R1247,SpeciesValidation!D:T,VLOOKUP(J1247,Validation!B$2:C$15,2,FALSE),FALSE)) &amp; " " &amp; IF(ISERROR(IF(LEFT(J1247,1)="A",IF(IF(VLOOKUP(R1247,SpeciesValidation!D:W,20,FALSE)=FALSE,OR(TEXT(A1247,"MMDD")&lt;VLOOKUP(R1247,SpeciesValidation!D:W,18,FALSE),TEXT(A1247,"MMDD")&gt;VLOOKUP(R1247,SpeciesValidation!D:W,19,FALSE)),IF(TEXT(A1247,"MMDD")&lt;"0701",TEXT(A1247,"MMDD")&gt;VLOOKUP(R1247,SpeciesValidation!D:W,18,FALSE),TEXT(A1247,"MMDD")&lt;VLOOKUP(R1247,SpeciesValidation!D:W,19,FALSE))),"Date outside expected range for this species",""),"")),"",IF(LEFT(J1247,1)="A",IF(IF(VLOOKUP(R1247,SpeciesValidation!D:W,20,FALSE)=FALSE,OR(TEXT(A1247,"MMDD")&lt;VLOOKUP(R1247,SpeciesValidation!D:W,18,FALSE),TEXT(A1247,"MMDD")&gt;VLOOKUP(R1247,SpeciesValidation!D:W,19,FALSE)),IF(TEXT(A1247,"MMDD")&lt;"0701",TEXT(A1247,"MMDD")&gt;VLOOKUP(R1247,SpeciesValidation!D:W,18,FALSE),TEXT(A1247,"MMDD")&lt;VLOOKUP(R1247,SpeciesValidation!D:W,19,FALSE))),"Date outside expected range for this species",""),"")))</f>
        <v/>
      </c>
      <c r="M1247" s="127" t="str">
        <f>IF(LEN(E1247&amp;"")&gt;0,IF(ISERROR(VLOOKUP(R1247,SpeciesValidation!D:I,6,FALSE)),"",VLOOKUP(R1247,SpeciesValidation!D:I,6,FALSE)),"")</f>
        <v/>
      </c>
      <c r="Q1247" s="36" t="str">
        <f>IF(LEN(E1247&amp;"")&gt;0,IF(ISERROR(VLOOKUP(E1247,SpeciesValidation!B:G,2,FALSE)=TRUE),"",VLOOKUP(E1247,SpeciesValidation!B:G,2,FALSE)),"")</f>
        <v/>
      </c>
      <c r="R1247" s="36" t="str">
        <f>IF(LEN(E1247&amp;"")&gt;0,IF(ISERROR(VLOOKUP(E1247,SpeciesLookup!B:G,4,FALSE)=TRUE),"",VLOOKUP(E1247,SpeciesLookup!B:G,4,FALSE)),"")</f>
        <v/>
      </c>
    </row>
    <row r="1248" spans="1:18" ht="13.2" x14ac:dyDescent="0.25">
      <c r="A1248" s="72"/>
      <c r="B1248" s="73"/>
      <c r="C1248" s="73"/>
      <c r="D1248" s="11"/>
      <c r="E1248" s="74"/>
      <c r="F1248" s="75"/>
      <c r="G1248" s="128" t="str">
        <f>IF(LEN(E1248&amp;"")&gt;0,IF(ISERROR(VLOOKUP(E1248,SpeciesLookup!B:G,6,FALSE)=TRUE),"",VLOOKUP(E1248,SpeciesLookup!B:G,6,FALSE)),"")</f>
        <v/>
      </c>
      <c r="H1248" s="128" t="str">
        <f>IF(LEN(E1248&amp;"")&gt;0,IF(ISERROR(VLOOKUP(E1248,SpeciesLookup!B:G,5,FALSE)=TRUE),"",VLOOKUP(E1248,SpeciesLookup!B:G,5,FALSE)),"")</f>
        <v/>
      </c>
      <c r="I1248" s="11"/>
      <c r="J1248" s="73"/>
      <c r="K1248" s="11"/>
      <c r="L1248" s="127" t="str">
        <f>TRIM(IF(ISERROR(VLOOKUP(R1248,SpeciesValidation!D:T,IF(ISNA(VLOOKUP(J1248,Validation!B$2:C$15,2,FALSE)),FALSE,VLOOKUP(J1248,Validation!B$2:C$15,2,FALSE)))),IF(LEN(E1248&amp;"")&gt;0,"",""),VLOOKUP(R1248,SpeciesValidation!D:T,VLOOKUP(J1248,Validation!B$2:C$15,2,FALSE),FALSE)) &amp; " " &amp; IF(ISERROR(IF(LEFT(J1248,1)="A",IF(IF(VLOOKUP(R1248,SpeciesValidation!D:W,20,FALSE)=FALSE,OR(TEXT(A1248,"MMDD")&lt;VLOOKUP(R1248,SpeciesValidation!D:W,18,FALSE),TEXT(A1248,"MMDD")&gt;VLOOKUP(R1248,SpeciesValidation!D:W,19,FALSE)),IF(TEXT(A1248,"MMDD")&lt;"0701",TEXT(A1248,"MMDD")&gt;VLOOKUP(R1248,SpeciesValidation!D:W,18,FALSE),TEXT(A1248,"MMDD")&lt;VLOOKUP(R1248,SpeciesValidation!D:W,19,FALSE))),"Date outside expected range for this species",""),"")),"",IF(LEFT(J1248,1)="A",IF(IF(VLOOKUP(R1248,SpeciesValidation!D:W,20,FALSE)=FALSE,OR(TEXT(A1248,"MMDD")&lt;VLOOKUP(R1248,SpeciesValidation!D:W,18,FALSE),TEXT(A1248,"MMDD")&gt;VLOOKUP(R1248,SpeciesValidation!D:W,19,FALSE)),IF(TEXT(A1248,"MMDD")&lt;"0701",TEXT(A1248,"MMDD")&gt;VLOOKUP(R1248,SpeciesValidation!D:W,18,FALSE),TEXT(A1248,"MMDD")&lt;VLOOKUP(R1248,SpeciesValidation!D:W,19,FALSE))),"Date outside expected range for this species",""),"")))</f>
        <v/>
      </c>
      <c r="M1248" s="127" t="str">
        <f>IF(LEN(E1248&amp;"")&gt;0,IF(ISERROR(VLOOKUP(R1248,SpeciesValidation!D:I,6,FALSE)),"",VLOOKUP(R1248,SpeciesValidation!D:I,6,FALSE)),"")</f>
        <v/>
      </c>
      <c r="Q1248" s="36" t="str">
        <f>IF(LEN(E1248&amp;"")&gt;0,IF(ISERROR(VLOOKUP(E1248,SpeciesValidation!B:G,2,FALSE)=TRUE),"",VLOOKUP(E1248,SpeciesValidation!B:G,2,FALSE)),"")</f>
        <v/>
      </c>
      <c r="R1248" s="36" t="str">
        <f>IF(LEN(E1248&amp;"")&gt;0,IF(ISERROR(VLOOKUP(E1248,SpeciesLookup!B:G,4,FALSE)=TRUE),"",VLOOKUP(E1248,SpeciesLookup!B:G,4,FALSE)),"")</f>
        <v/>
      </c>
    </row>
    <row r="1249" spans="1:18" ht="13.2" x14ac:dyDescent="0.25">
      <c r="A1249" s="72"/>
      <c r="B1249" s="73"/>
      <c r="C1249" s="73"/>
      <c r="D1249" s="11"/>
      <c r="E1249" s="74"/>
      <c r="F1249" s="75"/>
      <c r="G1249" s="128" t="str">
        <f>IF(LEN(E1249&amp;"")&gt;0,IF(ISERROR(VLOOKUP(E1249,SpeciesLookup!B:G,6,FALSE)=TRUE),"",VLOOKUP(E1249,SpeciesLookup!B:G,6,FALSE)),"")</f>
        <v/>
      </c>
      <c r="H1249" s="128" t="str">
        <f>IF(LEN(E1249&amp;"")&gt;0,IF(ISERROR(VLOOKUP(E1249,SpeciesLookup!B:G,5,FALSE)=TRUE),"",VLOOKUP(E1249,SpeciesLookup!B:G,5,FALSE)),"")</f>
        <v/>
      </c>
      <c r="I1249" s="11"/>
      <c r="J1249" s="73"/>
      <c r="K1249" s="11"/>
      <c r="L1249" s="127" t="str">
        <f>TRIM(IF(ISERROR(VLOOKUP(R1249,SpeciesValidation!D:T,IF(ISNA(VLOOKUP(J1249,Validation!B$2:C$15,2,FALSE)),FALSE,VLOOKUP(J1249,Validation!B$2:C$15,2,FALSE)))),IF(LEN(E1249&amp;"")&gt;0,"",""),VLOOKUP(R1249,SpeciesValidation!D:T,VLOOKUP(J1249,Validation!B$2:C$15,2,FALSE),FALSE)) &amp; " " &amp; IF(ISERROR(IF(LEFT(J1249,1)="A",IF(IF(VLOOKUP(R1249,SpeciesValidation!D:W,20,FALSE)=FALSE,OR(TEXT(A1249,"MMDD")&lt;VLOOKUP(R1249,SpeciesValidation!D:W,18,FALSE),TEXT(A1249,"MMDD")&gt;VLOOKUP(R1249,SpeciesValidation!D:W,19,FALSE)),IF(TEXT(A1249,"MMDD")&lt;"0701",TEXT(A1249,"MMDD")&gt;VLOOKUP(R1249,SpeciesValidation!D:W,18,FALSE),TEXT(A1249,"MMDD")&lt;VLOOKUP(R1249,SpeciesValidation!D:W,19,FALSE))),"Date outside expected range for this species",""),"")),"",IF(LEFT(J1249,1)="A",IF(IF(VLOOKUP(R1249,SpeciesValidation!D:W,20,FALSE)=FALSE,OR(TEXT(A1249,"MMDD")&lt;VLOOKUP(R1249,SpeciesValidation!D:W,18,FALSE),TEXT(A1249,"MMDD")&gt;VLOOKUP(R1249,SpeciesValidation!D:W,19,FALSE)),IF(TEXT(A1249,"MMDD")&lt;"0701",TEXT(A1249,"MMDD")&gt;VLOOKUP(R1249,SpeciesValidation!D:W,18,FALSE),TEXT(A1249,"MMDD")&lt;VLOOKUP(R1249,SpeciesValidation!D:W,19,FALSE))),"Date outside expected range for this species",""),"")))</f>
        <v/>
      </c>
      <c r="M1249" s="127" t="str">
        <f>IF(LEN(E1249&amp;"")&gt;0,IF(ISERROR(VLOOKUP(R1249,SpeciesValidation!D:I,6,FALSE)),"",VLOOKUP(R1249,SpeciesValidation!D:I,6,FALSE)),"")</f>
        <v/>
      </c>
      <c r="Q1249" s="36" t="str">
        <f>IF(LEN(E1249&amp;"")&gt;0,IF(ISERROR(VLOOKUP(E1249,SpeciesValidation!B:G,2,FALSE)=TRUE),"",VLOOKUP(E1249,SpeciesValidation!B:G,2,FALSE)),"")</f>
        <v/>
      </c>
      <c r="R1249" s="36" t="str">
        <f>IF(LEN(E1249&amp;"")&gt;0,IF(ISERROR(VLOOKUP(E1249,SpeciesLookup!B:G,4,FALSE)=TRUE),"",VLOOKUP(E1249,SpeciesLookup!B:G,4,FALSE)),"")</f>
        <v/>
      </c>
    </row>
    <row r="1250" spans="1:18" ht="13.2" x14ac:dyDescent="0.25">
      <c r="A1250" s="72"/>
      <c r="B1250" s="73"/>
      <c r="C1250" s="73"/>
      <c r="D1250" s="11"/>
      <c r="E1250" s="74"/>
      <c r="F1250" s="75"/>
      <c r="G1250" s="128" t="str">
        <f>IF(LEN(E1250&amp;"")&gt;0,IF(ISERROR(VLOOKUP(E1250,SpeciesLookup!B:G,6,FALSE)=TRUE),"",VLOOKUP(E1250,SpeciesLookup!B:G,6,FALSE)),"")</f>
        <v/>
      </c>
      <c r="H1250" s="128" t="str">
        <f>IF(LEN(E1250&amp;"")&gt;0,IF(ISERROR(VLOOKUP(E1250,SpeciesLookup!B:G,5,FALSE)=TRUE),"",VLOOKUP(E1250,SpeciesLookup!B:G,5,FALSE)),"")</f>
        <v/>
      </c>
      <c r="I1250" s="11"/>
      <c r="J1250" s="73"/>
      <c r="K1250" s="11"/>
      <c r="L1250" s="127" t="str">
        <f>TRIM(IF(ISERROR(VLOOKUP(R1250,SpeciesValidation!D:T,IF(ISNA(VLOOKUP(J1250,Validation!B$2:C$15,2,FALSE)),FALSE,VLOOKUP(J1250,Validation!B$2:C$15,2,FALSE)))),IF(LEN(E1250&amp;"")&gt;0,"",""),VLOOKUP(R1250,SpeciesValidation!D:T,VLOOKUP(J1250,Validation!B$2:C$15,2,FALSE),FALSE)) &amp; " " &amp; IF(ISERROR(IF(LEFT(J1250,1)="A",IF(IF(VLOOKUP(R1250,SpeciesValidation!D:W,20,FALSE)=FALSE,OR(TEXT(A1250,"MMDD")&lt;VLOOKUP(R1250,SpeciesValidation!D:W,18,FALSE),TEXT(A1250,"MMDD")&gt;VLOOKUP(R1250,SpeciesValidation!D:W,19,FALSE)),IF(TEXT(A1250,"MMDD")&lt;"0701",TEXT(A1250,"MMDD")&gt;VLOOKUP(R1250,SpeciesValidation!D:W,18,FALSE),TEXT(A1250,"MMDD")&lt;VLOOKUP(R1250,SpeciesValidation!D:W,19,FALSE))),"Date outside expected range for this species",""),"")),"",IF(LEFT(J1250,1)="A",IF(IF(VLOOKUP(R1250,SpeciesValidation!D:W,20,FALSE)=FALSE,OR(TEXT(A1250,"MMDD")&lt;VLOOKUP(R1250,SpeciesValidation!D:W,18,FALSE),TEXT(A1250,"MMDD")&gt;VLOOKUP(R1250,SpeciesValidation!D:W,19,FALSE)),IF(TEXT(A1250,"MMDD")&lt;"0701",TEXT(A1250,"MMDD")&gt;VLOOKUP(R1250,SpeciesValidation!D:W,18,FALSE),TEXT(A1250,"MMDD")&lt;VLOOKUP(R1250,SpeciesValidation!D:W,19,FALSE))),"Date outside expected range for this species",""),"")))</f>
        <v/>
      </c>
      <c r="M1250" s="127" t="str">
        <f>IF(LEN(E1250&amp;"")&gt;0,IF(ISERROR(VLOOKUP(R1250,SpeciesValidation!D:I,6,FALSE)),"",VLOOKUP(R1250,SpeciesValidation!D:I,6,FALSE)),"")</f>
        <v/>
      </c>
      <c r="Q1250" s="36" t="str">
        <f>IF(LEN(E1250&amp;"")&gt;0,IF(ISERROR(VLOOKUP(E1250,SpeciesValidation!B:G,2,FALSE)=TRUE),"",VLOOKUP(E1250,SpeciesValidation!B:G,2,FALSE)),"")</f>
        <v/>
      </c>
      <c r="R1250" s="36" t="str">
        <f>IF(LEN(E1250&amp;"")&gt;0,IF(ISERROR(VLOOKUP(E1250,SpeciesLookup!B:G,4,FALSE)=TRUE),"",VLOOKUP(E1250,SpeciesLookup!B:G,4,FALSE)),"")</f>
        <v/>
      </c>
    </row>
    <row r="1251" spans="1:18" ht="13.2" x14ac:dyDescent="0.25">
      <c r="A1251" s="72"/>
      <c r="B1251" s="73"/>
      <c r="C1251" s="73"/>
      <c r="D1251" s="11"/>
      <c r="E1251" s="74"/>
      <c r="F1251" s="75"/>
      <c r="G1251" s="128" t="str">
        <f>IF(LEN(E1251&amp;"")&gt;0,IF(ISERROR(VLOOKUP(E1251,SpeciesLookup!B:G,6,FALSE)=TRUE),"",VLOOKUP(E1251,SpeciesLookup!B:G,6,FALSE)),"")</f>
        <v/>
      </c>
      <c r="H1251" s="128" t="str">
        <f>IF(LEN(E1251&amp;"")&gt;0,IF(ISERROR(VLOOKUP(E1251,SpeciesLookup!B:G,5,FALSE)=TRUE),"",VLOOKUP(E1251,SpeciesLookup!B:G,5,FALSE)),"")</f>
        <v/>
      </c>
      <c r="I1251" s="11"/>
      <c r="J1251" s="73"/>
      <c r="K1251" s="11"/>
      <c r="L1251" s="127" t="str">
        <f>TRIM(IF(ISERROR(VLOOKUP(R1251,SpeciesValidation!D:T,IF(ISNA(VLOOKUP(J1251,Validation!B$2:C$15,2,FALSE)),FALSE,VLOOKUP(J1251,Validation!B$2:C$15,2,FALSE)))),IF(LEN(E1251&amp;"")&gt;0,"",""),VLOOKUP(R1251,SpeciesValidation!D:T,VLOOKUP(J1251,Validation!B$2:C$15,2,FALSE),FALSE)) &amp; " " &amp; IF(ISERROR(IF(LEFT(J1251,1)="A",IF(IF(VLOOKUP(R1251,SpeciesValidation!D:W,20,FALSE)=FALSE,OR(TEXT(A1251,"MMDD")&lt;VLOOKUP(R1251,SpeciesValidation!D:W,18,FALSE),TEXT(A1251,"MMDD")&gt;VLOOKUP(R1251,SpeciesValidation!D:W,19,FALSE)),IF(TEXT(A1251,"MMDD")&lt;"0701",TEXT(A1251,"MMDD")&gt;VLOOKUP(R1251,SpeciesValidation!D:W,18,FALSE),TEXT(A1251,"MMDD")&lt;VLOOKUP(R1251,SpeciesValidation!D:W,19,FALSE))),"Date outside expected range for this species",""),"")),"",IF(LEFT(J1251,1)="A",IF(IF(VLOOKUP(R1251,SpeciesValidation!D:W,20,FALSE)=FALSE,OR(TEXT(A1251,"MMDD")&lt;VLOOKUP(R1251,SpeciesValidation!D:W,18,FALSE),TEXT(A1251,"MMDD")&gt;VLOOKUP(R1251,SpeciesValidation!D:W,19,FALSE)),IF(TEXT(A1251,"MMDD")&lt;"0701",TEXT(A1251,"MMDD")&gt;VLOOKUP(R1251,SpeciesValidation!D:W,18,FALSE),TEXT(A1251,"MMDD")&lt;VLOOKUP(R1251,SpeciesValidation!D:W,19,FALSE))),"Date outside expected range for this species",""),"")))</f>
        <v/>
      </c>
      <c r="M1251" s="127" t="str">
        <f>IF(LEN(E1251&amp;"")&gt;0,IF(ISERROR(VLOOKUP(R1251,SpeciesValidation!D:I,6,FALSE)),"",VLOOKUP(R1251,SpeciesValidation!D:I,6,FALSE)),"")</f>
        <v/>
      </c>
      <c r="Q1251" s="36" t="str">
        <f>IF(LEN(E1251&amp;"")&gt;0,IF(ISERROR(VLOOKUP(E1251,SpeciesValidation!B:G,2,FALSE)=TRUE),"",VLOOKUP(E1251,SpeciesValidation!B:G,2,FALSE)),"")</f>
        <v/>
      </c>
      <c r="R1251" s="36" t="str">
        <f>IF(LEN(E1251&amp;"")&gt;0,IF(ISERROR(VLOOKUP(E1251,SpeciesLookup!B:G,4,FALSE)=TRUE),"",VLOOKUP(E1251,SpeciesLookup!B:G,4,FALSE)),"")</f>
        <v/>
      </c>
    </row>
    <row r="1252" spans="1:18" ht="13.2" x14ac:dyDescent="0.25">
      <c r="A1252" s="72"/>
      <c r="B1252" s="73"/>
      <c r="C1252" s="73"/>
      <c r="D1252" s="11"/>
      <c r="E1252" s="74"/>
      <c r="F1252" s="75"/>
      <c r="G1252" s="128" t="str">
        <f>IF(LEN(E1252&amp;"")&gt;0,IF(ISERROR(VLOOKUP(E1252,SpeciesLookup!B:G,6,FALSE)=TRUE),"",VLOOKUP(E1252,SpeciesLookup!B:G,6,FALSE)),"")</f>
        <v/>
      </c>
      <c r="H1252" s="128" t="str">
        <f>IF(LEN(E1252&amp;"")&gt;0,IF(ISERROR(VLOOKUP(E1252,SpeciesLookup!B:G,5,FALSE)=TRUE),"",VLOOKUP(E1252,SpeciesLookup!B:G,5,FALSE)),"")</f>
        <v/>
      </c>
      <c r="I1252" s="11"/>
      <c r="J1252" s="73"/>
      <c r="K1252" s="11"/>
      <c r="L1252" s="127" t="str">
        <f>TRIM(IF(ISERROR(VLOOKUP(R1252,SpeciesValidation!D:T,IF(ISNA(VLOOKUP(J1252,Validation!B$2:C$15,2,FALSE)),FALSE,VLOOKUP(J1252,Validation!B$2:C$15,2,FALSE)))),IF(LEN(E1252&amp;"")&gt;0,"",""),VLOOKUP(R1252,SpeciesValidation!D:T,VLOOKUP(J1252,Validation!B$2:C$15,2,FALSE),FALSE)) &amp; " " &amp; IF(ISERROR(IF(LEFT(J1252,1)="A",IF(IF(VLOOKUP(R1252,SpeciesValidation!D:W,20,FALSE)=FALSE,OR(TEXT(A1252,"MMDD")&lt;VLOOKUP(R1252,SpeciesValidation!D:W,18,FALSE),TEXT(A1252,"MMDD")&gt;VLOOKUP(R1252,SpeciesValidation!D:W,19,FALSE)),IF(TEXT(A1252,"MMDD")&lt;"0701",TEXT(A1252,"MMDD")&gt;VLOOKUP(R1252,SpeciesValidation!D:W,18,FALSE),TEXT(A1252,"MMDD")&lt;VLOOKUP(R1252,SpeciesValidation!D:W,19,FALSE))),"Date outside expected range for this species",""),"")),"",IF(LEFT(J1252,1)="A",IF(IF(VLOOKUP(R1252,SpeciesValidation!D:W,20,FALSE)=FALSE,OR(TEXT(A1252,"MMDD")&lt;VLOOKUP(R1252,SpeciesValidation!D:W,18,FALSE),TEXT(A1252,"MMDD")&gt;VLOOKUP(R1252,SpeciesValidation!D:W,19,FALSE)),IF(TEXT(A1252,"MMDD")&lt;"0701",TEXT(A1252,"MMDD")&gt;VLOOKUP(R1252,SpeciesValidation!D:W,18,FALSE),TEXT(A1252,"MMDD")&lt;VLOOKUP(R1252,SpeciesValidation!D:W,19,FALSE))),"Date outside expected range for this species",""),"")))</f>
        <v/>
      </c>
      <c r="M1252" s="127" t="str">
        <f>IF(LEN(E1252&amp;"")&gt;0,IF(ISERROR(VLOOKUP(R1252,SpeciesValidation!D:I,6,FALSE)),"",VLOOKUP(R1252,SpeciesValidation!D:I,6,FALSE)),"")</f>
        <v/>
      </c>
      <c r="Q1252" s="36" t="str">
        <f>IF(LEN(E1252&amp;"")&gt;0,IF(ISERROR(VLOOKUP(E1252,SpeciesValidation!B:G,2,FALSE)=TRUE),"",VLOOKUP(E1252,SpeciesValidation!B:G,2,FALSE)),"")</f>
        <v/>
      </c>
      <c r="R1252" s="36" t="str">
        <f>IF(LEN(E1252&amp;"")&gt;0,IF(ISERROR(VLOOKUP(E1252,SpeciesLookup!B:G,4,FALSE)=TRUE),"",VLOOKUP(E1252,SpeciesLookup!B:G,4,FALSE)),"")</f>
        <v/>
      </c>
    </row>
    <row r="1253" spans="1:18" ht="13.2" x14ac:dyDescent="0.25">
      <c r="A1253" s="72"/>
      <c r="B1253" s="73"/>
      <c r="C1253" s="73"/>
      <c r="D1253" s="11"/>
      <c r="E1253" s="74"/>
      <c r="F1253" s="75"/>
      <c r="G1253" s="128" t="str">
        <f>IF(LEN(E1253&amp;"")&gt;0,IF(ISERROR(VLOOKUP(E1253,SpeciesLookup!B:G,6,FALSE)=TRUE),"",VLOOKUP(E1253,SpeciesLookup!B:G,6,FALSE)),"")</f>
        <v/>
      </c>
      <c r="H1253" s="128" t="str">
        <f>IF(LEN(E1253&amp;"")&gt;0,IF(ISERROR(VLOOKUP(E1253,SpeciesLookup!B:G,5,FALSE)=TRUE),"",VLOOKUP(E1253,SpeciesLookup!B:G,5,FALSE)),"")</f>
        <v/>
      </c>
      <c r="I1253" s="11"/>
      <c r="J1253" s="73"/>
      <c r="K1253" s="11"/>
      <c r="L1253" s="127" t="str">
        <f>TRIM(IF(ISERROR(VLOOKUP(R1253,SpeciesValidation!D:T,IF(ISNA(VLOOKUP(J1253,Validation!B$2:C$15,2,FALSE)),FALSE,VLOOKUP(J1253,Validation!B$2:C$15,2,FALSE)))),IF(LEN(E1253&amp;"")&gt;0,"",""),VLOOKUP(R1253,SpeciesValidation!D:T,VLOOKUP(J1253,Validation!B$2:C$15,2,FALSE),FALSE)) &amp; " " &amp; IF(ISERROR(IF(LEFT(J1253,1)="A",IF(IF(VLOOKUP(R1253,SpeciesValidation!D:W,20,FALSE)=FALSE,OR(TEXT(A1253,"MMDD")&lt;VLOOKUP(R1253,SpeciesValidation!D:W,18,FALSE),TEXT(A1253,"MMDD")&gt;VLOOKUP(R1253,SpeciesValidation!D:W,19,FALSE)),IF(TEXT(A1253,"MMDD")&lt;"0701",TEXT(A1253,"MMDD")&gt;VLOOKUP(R1253,SpeciesValidation!D:W,18,FALSE),TEXT(A1253,"MMDD")&lt;VLOOKUP(R1253,SpeciesValidation!D:W,19,FALSE))),"Date outside expected range for this species",""),"")),"",IF(LEFT(J1253,1)="A",IF(IF(VLOOKUP(R1253,SpeciesValidation!D:W,20,FALSE)=FALSE,OR(TEXT(A1253,"MMDD")&lt;VLOOKUP(R1253,SpeciesValidation!D:W,18,FALSE),TEXT(A1253,"MMDD")&gt;VLOOKUP(R1253,SpeciesValidation!D:W,19,FALSE)),IF(TEXT(A1253,"MMDD")&lt;"0701",TEXT(A1253,"MMDD")&gt;VLOOKUP(R1253,SpeciesValidation!D:W,18,FALSE),TEXT(A1253,"MMDD")&lt;VLOOKUP(R1253,SpeciesValidation!D:W,19,FALSE))),"Date outside expected range for this species",""),"")))</f>
        <v/>
      </c>
      <c r="M1253" s="127" t="str">
        <f>IF(LEN(E1253&amp;"")&gt;0,IF(ISERROR(VLOOKUP(R1253,SpeciesValidation!D:I,6,FALSE)),"",VLOOKUP(R1253,SpeciesValidation!D:I,6,FALSE)),"")</f>
        <v/>
      </c>
      <c r="Q1253" s="36" t="str">
        <f>IF(LEN(E1253&amp;"")&gt;0,IF(ISERROR(VLOOKUP(E1253,SpeciesValidation!B:G,2,FALSE)=TRUE),"",VLOOKUP(E1253,SpeciesValidation!B:G,2,FALSE)),"")</f>
        <v/>
      </c>
      <c r="R1253" s="36" t="str">
        <f>IF(LEN(E1253&amp;"")&gt;0,IF(ISERROR(VLOOKUP(E1253,SpeciesLookup!B:G,4,FALSE)=TRUE),"",VLOOKUP(E1253,SpeciesLookup!B:G,4,FALSE)),"")</f>
        <v/>
      </c>
    </row>
    <row r="1254" spans="1:18" ht="13.2" x14ac:dyDescent="0.25">
      <c r="A1254" s="72"/>
      <c r="B1254" s="73"/>
      <c r="C1254" s="73"/>
      <c r="D1254" s="11"/>
      <c r="E1254" s="74"/>
      <c r="F1254" s="75"/>
      <c r="G1254" s="128" t="str">
        <f>IF(LEN(E1254&amp;"")&gt;0,IF(ISERROR(VLOOKUP(E1254,SpeciesLookup!B:G,6,FALSE)=TRUE),"",VLOOKUP(E1254,SpeciesLookup!B:G,6,FALSE)),"")</f>
        <v/>
      </c>
      <c r="H1254" s="128" t="str">
        <f>IF(LEN(E1254&amp;"")&gt;0,IF(ISERROR(VLOOKUP(E1254,SpeciesLookup!B:G,5,FALSE)=TRUE),"",VLOOKUP(E1254,SpeciesLookup!B:G,5,FALSE)),"")</f>
        <v/>
      </c>
      <c r="I1254" s="11"/>
      <c r="J1254" s="73"/>
      <c r="K1254" s="11"/>
      <c r="L1254" s="127" t="str">
        <f>TRIM(IF(ISERROR(VLOOKUP(R1254,SpeciesValidation!D:T,IF(ISNA(VLOOKUP(J1254,Validation!B$2:C$15,2,FALSE)),FALSE,VLOOKUP(J1254,Validation!B$2:C$15,2,FALSE)))),IF(LEN(E1254&amp;"")&gt;0,"",""),VLOOKUP(R1254,SpeciesValidation!D:T,VLOOKUP(J1254,Validation!B$2:C$15,2,FALSE),FALSE)) &amp; " " &amp; IF(ISERROR(IF(LEFT(J1254,1)="A",IF(IF(VLOOKUP(R1254,SpeciesValidation!D:W,20,FALSE)=FALSE,OR(TEXT(A1254,"MMDD")&lt;VLOOKUP(R1254,SpeciesValidation!D:W,18,FALSE),TEXT(A1254,"MMDD")&gt;VLOOKUP(R1254,SpeciesValidation!D:W,19,FALSE)),IF(TEXT(A1254,"MMDD")&lt;"0701",TEXT(A1254,"MMDD")&gt;VLOOKUP(R1254,SpeciesValidation!D:W,18,FALSE),TEXT(A1254,"MMDD")&lt;VLOOKUP(R1254,SpeciesValidation!D:W,19,FALSE))),"Date outside expected range for this species",""),"")),"",IF(LEFT(J1254,1)="A",IF(IF(VLOOKUP(R1254,SpeciesValidation!D:W,20,FALSE)=FALSE,OR(TEXT(A1254,"MMDD")&lt;VLOOKUP(R1254,SpeciesValidation!D:W,18,FALSE),TEXT(A1254,"MMDD")&gt;VLOOKUP(R1254,SpeciesValidation!D:W,19,FALSE)),IF(TEXT(A1254,"MMDD")&lt;"0701",TEXT(A1254,"MMDD")&gt;VLOOKUP(R1254,SpeciesValidation!D:W,18,FALSE),TEXT(A1254,"MMDD")&lt;VLOOKUP(R1254,SpeciesValidation!D:W,19,FALSE))),"Date outside expected range for this species",""),"")))</f>
        <v/>
      </c>
      <c r="M1254" s="127" t="str">
        <f>IF(LEN(E1254&amp;"")&gt;0,IF(ISERROR(VLOOKUP(R1254,SpeciesValidation!D:I,6,FALSE)),"",VLOOKUP(R1254,SpeciesValidation!D:I,6,FALSE)),"")</f>
        <v/>
      </c>
      <c r="Q1254" s="36" t="str">
        <f>IF(LEN(E1254&amp;"")&gt;0,IF(ISERROR(VLOOKUP(E1254,SpeciesValidation!B:G,2,FALSE)=TRUE),"",VLOOKUP(E1254,SpeciesValidation!B:G,2,FALSE)),"")</f>
        <v/>
      </c>
      <c r="R1254" s="36" t="str">
        <f>IF(LEN(E1254&amp;"")&gt;0,IF(ISERROR(VLOOKUP(E1254,SpeciesLookup!B:G,4,FALSE)=TRUE),"",VLOOKUP(E1254,SpeciesLookup!B:G,4,FALSE)),"")</f>
        <v/>
      </c>
    </row>
    <row r="1255" spans="1:18" ht="13.2" x14ac:dyDescent="0.25">
      <c r="A1255" s="72"/>
      <c r="B1255" s="73"/>
      <c r="C1255" s="73"/>
      <c r="D1255" s="11"/>
      <c r="E1255" s="74"/>
      <c r="F1255" s="75"/>
      <c r="G1255" s="128" t="str">
        <f>IF(LEN(E1255&amp;"")&gt;0,IF(ISERROR(VLOOKUP(E1255,SpeciesLookup!B:G,6,FALSE)=TRUE),"",VLOOKUP(E1255,SpeciesLookup!B:G,6,FALSE)),"")</f>
        <v/>
      </c>
      <c r="H1255" s="128" t="str">
        <f>IF(LEN(E1255&amp;"")&gt;0,IF(ISERROR(VLOOKUP(E1255,SpeciesLookup!B:G,5,FALSE)=TRUE),"",VLOOKUP(E1255,SpeciesLookup!B:G,5,FALSE)),"")</f>
        <v/>
      </c>
      <c r="I1255" s="11"/>
      <c r="J1255" s="73"/>
      <c r="K1255" s="11"/>
      <c r="L1255" s="127" t="str">
        <f>TRIM(IF(ISERROR(VLOOKUP(R1255,SpeciesValidation!D:T,IF(ISNA(VLOOKUP(J1255,Validation!B$2:C$15,2,FALSE)),FALSE,VLOOKUP(J1255,Validation!B$2:C$15,2,FALSE)))),IF(LEN(E1255&amp;"")&gt;0,"",""),VLOOKUP(R1255,SpeciesValidation!D:T,VLOOKUP(J1255,Validation!B$2:C$15,2,FALSE),FALSE)) &amp; " " &amp; IF(ISERROR(IF(LEFT(J1255,1)="A",IF(IF(VLOOKUP(R1255,SpeciesValidation!D:W,20,FALSE)=FALSE,OR(TEXT(A1255,"MMDD")&lt;VLOOKUP(R1255,SpeciesValidation!D:W,18,FALSE),TEXT(A1255,"MMDD")&gt;VLOOKUP(R1255,SpeciesValidation!D:W,19,FALSE)),IF(TEXT(A1255,"MMDD")&lt;"0701",TEXT(A1255,"MMDD")&gt;VLOOKUP(R1255,SpeciesValidation!D:W,18,FALSE),TEXT(A1255,"MMDD")&lt;VLOOKUP(R1255,SpeciesValidation!D:W,19,FALSE))),"Date outside expected range for this species",""),"")),"",IF(LEFT(J1255,1)="A",IF(IF(VLOOKUP(R1255,SpeciesValidation!D:W,20,FALSE)=FALSE,OR(TEXT(A1255,"MMDD")&lt;VLOOKUP(R1255,SpeciesValidation!D:W,18,FALSE),TEXT(A1255,"MMDD")&gt;VLOOKUP(R1255,SpeciesValidation!D:W,19,FALSE)),IF(TEXT(A1255,"MMDD")&lt;"0701",TEXT(A1255,"MMDD")&gt;VLOOKUP(R1255,SpeciesValidation!D:W,18,FALSE),TEXT(A1255,"MMDD")&lt;VLOOKUP(R1255,SpeciesValidation!D:W,19,FALSE))),"Date outside expected range for this species",""),"")))</f>
        <v/>
      </c>
      <c r="M1255" s="127" t="str">
        <f>IF(LEN(E1255&amp;"")&gt;0,IF(ISERROR(VLOOKUP(R1255,SpeciesValidation!D:I,6,FALSE)),"",VLOOKUP(R1255,SpeciesValidation!D:I,6,FALSE)),"")</f>
        <v/>
      </c>
      <c r="Q1255" s="36" t="str">
        <f>IF(LEN(E1255&amp;"")&gt;0,IF(ISERROR(VLOOKUP(E1255,SpeciesValidation!B:G,2,FALSE)=TRUE),"",VLOOKUP(E1255,SpeciesValidation!B:G,2,FALSE)),"")</f>
        <v/>
      </c>
      <c r="R1255" s="36" t="str">
        <f>IF(LEN(E1255&amp;"")&gt;0,IF(ISERROR(VLOOKUP(E1255,SpeciesLookup!B:G,4,FALSE)=TRUE),"",VLOOKUP(E1255,SpeciesLookup!B:G,4,FALSE)),"")</f>
        <v/>
      </c>
    </row>
    <row r="1256" spans="1:18" ht="13.2" x14ac:dyDescent="0.25">
      <c r="A1256" s="72"/>
      <c r="B1256" s="73"/>
      <c r="C1256" s="73"/>
      <c r="D1256" s="11"/>
      <c r="E1256" s="74"/>
      <c r="F1256" s="75"/>
      <c r="G1256" s="128" t="str">
        <f>IF(LEN(E1256&amp;"")&gt;0,IF(ISERROR(VLOOKUP(E1256,SpeciesLookup!B:G,6,FALSE)=TRUE),"",VLOOKUP(E1256,SpeciesLookup!B:G,6,FALSE)),"")</f>
        <v/>
      </c>
      <c r="H1256" s="128" t="str">
        <f>IF(LEN(E1256&amp;"")&gt;0,IF(ISERROR(VLOOKUP(E1256,SpeciesLookup!B:G,5,FALSE)=TRUE),"",VLOOKUP(E1256,SpeciesLookup!B:G,5,FALSE)),"")</f>
        <v/>
      </c>
      <c r="I1256" s="11"/>
      <c r="J1256" s="73"/>
      <c r="K1256" s="11"/>
      <c r="L1256" s="127" t="str">
        <f>TRIM(IF(ISERROR(VLOOKUP(R1256,SpeciesValidation!D:T,IF(ISNA(VLOOKUP(J1256,Validation!B$2:C$15,2,FALSE)),FALSE,VLOOKUP(J1256,Validation!B$2:C$15,2,FALSE)))),IF(LEN(E1256&amp;"")&gt;0,"",""),VLOOKUP(R1256,SpeciesValidation!D:T,VLOOKUP(J1256,Validation!B$2:C$15,2,FALSE),FALSE)) &amp; " " &amp; IF(ISERROR(IF(LEFT(J1256,1)="A",IF(IF(VLOOKUP(R1256,SpeciesValidation!D:W,20,FALSE)=FALSE,OR(TEXT(A1256,"MMDD")&lt;VLOOKUP(R1256,SpeciesValidation!D:W,18,FALSE),TEXT(A1256,"MMDD")&gt;VLOOKUP(R1256,SpeciesValidation!D:W,19,FALSE)),IF(TEXT(A1256,"MMDD")&lt;"0701",TEXT(A1256,"MMDD")&gt;VLOOKUP(R1256,SpeciesValidation!D:W,18,FALSE),TEXT(A1256,"MMDD")&lt;VLOOKUP(R1256,SpeciesValidation!D:W,19,FALSE))),"Date outside expected range for this species",""),"")),"",IF(LEFT(J1256,1)="A",IF(IF(VLOOKUP(R1256,SpeciesValidation!D:W,20,FALSE)=FALSE,OR(TEXT(A1256,"MMDD")&lt;VLOOKUP(R1256,SpeciesValidation!D:W,18,FALSE),TEXT(A1256,"MMDD")&gt;VLOOKUP(R1256,SpeciesValidation!D:W,19,FALSE)),IF(TEXT(A1256,"MMDD")&lt;"0701",TEXT(A1256,"MMDD")&gt;VLOOKUP(R1256,SpeciesValidation!D:W,18,FALSE),TEXT(A1256,"MMDD")&lt;VLOOKUP(R1256,SpeciesValidation!D:W,19,FALSE))),"Date outside expected range for this species",""),"")))</f>
        <v/>
      </c>
      <c r="M1256" s="127" t="str">
        <f>IF(LEN(E1256&amp;"")&gt;0,IF(ISERROR(VLOOKUP(R1256,SpeciesValidation!D:I,6,FALSE)),"",VLOOKUP(R1256,SpeciesValidation!D:I,6,FALSE)),"")</f>
        <v/>
      </c>
      <c r="Q1256" s="36" t="str">
        <f>IF(LEN(E1256&amp;"")&gt;0,IF(ISERROR(VLOOKUP(E1256,SpeciesValidation!B:G,2,FALSE)=TRUE),"",VLOOKUP(E1256,SpeciesValidation!B:G,2,FALSE)),"")</f>
        <v/>
      </c>
      <c r="R1256" s="36" t="str">
        <f>IF(LEN(E1256&amp;"")&gt;0,IF(ISERROR(VLOOKUP(E1256,SpeciesLookup!B:G,4,FALSE)=TRUE),"",VLOOKUP(E1256,SpeciesLookup!B:G,4,FALSE)),"")</f>
        <v/>
      </c>
    </row>
    <row r="1257" spans="1:18" ht="13.2" x14ac:dyDescent="0.25">
      <c r="A1257" s="72"/>
      <c r="B1257" s="73"/>
      <c r="C1257" s="73"/>
      <c r="D1257" s="11"/>
      <c r="E1257" s="74"/>
      <c r="F1257" s="75"/>
      <c r="G1257" s="128" t="str">
        <f>IF(LEN(E1257&amp;"")&gt;0,IF(ISERROR(VLOOKUP(E1257,SpeciesLookup!B:G,6,FALSE)=TRUE),"",VLOOKUP(E1257,SpeciesLookup!B:G,6,FALSE)),"")</f>
        <v/>
      </c>
      <c r="H1257" s="128" t="str">
        <f>IF(LEN(E1257&amp;"")&gt;0,IF(ISERROR(VLOOKUP(E1257,SpeciesLookup!B:G,5,FALSE)=TRUE),"",VLOOKUP(E1257,SpeciesLookup!B:G,5,FALSE)),"")</f>
        <v/>
      </c>
      <c r="I1257" s="11"/>
      <c r="J1257" s="73"/>
      <c r="K1257" s="11"/>
      <c r="L1257" s="127" t="str">
        <f>TRIM(IF(ISERROR(VLOOKUP(R1257,SpeciesValidation!D:T,IF(ISNA(VLOOKUP(J1257,Validation!B$2:C$15,2,FALSE)),FALSE,VLOOKUP(J1257,Validation!B$2:C$15,2,FALSE)))),IF(LEN(E1257&amp;"")&gt;0,"",""),VLOOKUP(R1257,SpeciesValidation!D:T,VLOOKUP(J1257,Validation!B$2:C$15,2,FALSE),FALSE)) &amp; " " &amp; IF(ISERROR(IF(LEFT(J1257,1)="A",IF(IF(VLOOKUP(R1257,SpeciesValidation!D:W,20,FALSE)=FALSE,OR(TEXT(A1257,"MMDD")&lt;VLOOKUP(R1257,SpeciesValidation!D:W,18,FALSE),TEXT(A1257,"MMDD")&gt;VLOOKUP(R1257,SpeciesValidation!D:W,19,FALSE)),IF(TEXT(A1257,"MMDD")&lt;"0701",TEXT(A1257,"MMDD")&gt;VLOOKUP(R1257,SpeciesValidation!D:W,18,FALSE),TEXT(A1257,"MMDD")&lt;VLOOKUP(R1257,SpeciesValidation!D:W,19,FALSE))),"Date outside expected range for this species",""),"")),"",IF(LEFT(J1257,1)="A",IF(IF(VLOOKUP(R1257,SpeciesValidation!D:W,20,FALSE)=FALSE,OR(TEXT(A1257,"MMDD")&lt;VLOOKUP(R1257,SpeciesValidation!D:W,18,FALSE),TEXT(A1257,"MMDD")&gt;VLOOKUP(R1257,SpeciesValidation!D:W,19,FALSE)),IF(TEXT(A1257,"MMDD")&lt;"0701",TEXT(A1257,"MMDD")&gt;VLOOKUP(R1257,SpeciesValidation!D:W,18,FALSE),TEXT(A1257,"MMDD")&lt;VLOOKUP(R1257,SpeciesValidation!D:W,19,FALSE))),"Date outside expected range for this species",""),"")))</f>
        <v/>
      </c>
      <c r="M1257" s="127" t="str">
        <f>IF(LEN(E1257&amp;"")&gt;0,IF(ISERROR(VLOOKUP(R1257,SpeciesValidation!D:I,6,FALSE)),"",VLOOKUP(R1257,SpeciesValidation!D:I,6,FALSE)),"")</f>
        <v/>
      </c>
      <c r="Q1257" s="36" t="str">
        <f>IF(LEN(E1257&amp;"")&gt;0,IF(ISERROR(VLOOKUP(E1257,SpeciesValidation!B:G,2,FALSE)=TRUE),"",VLOOKUP(E1257,SpeciesValidation!B:G,2,FALSE)),"")</f>
        <v/>
      </c>
      <c r="R1257" s="36" t="str">
        <f>IF(LEN(E1257&amp;"")&gt;0,IF(ISERROR(VLOOKUP(E1257,SpeciesLookup!B:G,4,FALSE)=TRUE),"",VLOOKUP(E1257,SpeciesLookup!B:G,4,FALSE)),"")</f>
        <v/>
      </c>
    </row>
    <row r="1258" spans="1:18" ht="13.2" x14ac:dyDescent="0.25">
      <c r="A1258" s="72"/>
      <c r="B1258" s="73"/>
      <c r="C1258" s="73"/>
      <c r="D1258" s="11"/>
      <c r="E1258" s="74"/>
      <c r="F1258" s="75"/>
      <c r="G1258" s="128" t="str">
        <f>IF(LEN(E1258&amp;"")&gt;0,IF(ISERROR(VLOOKUP(E1258,SpeciesLookup!B:G,6,FALSE)=TRUE),"",VLOOKUP(E1258,SpeciesLookup!B:G,6,FALSE)),"")</f>
        <v/>
      </c>
      <c r="H1258" s="128" t="str">
        <f>IF(LEN(E1258&amp;"")&gt;0,IF(ISERROR(VLOOKUP(E1258,SpeciesLookup!B:G,5,FALSE)=TRUE),"",VLOOKUP(E1258,SpeciesLookup!B:G,5,FALSE)),"")</f>
        <v/>
      </c>
      <c r="I1258" s="11"/>
      <c r="J1258" s="73"/>
      <c r="K1258" s="11"/>
      <c r="L1258" s="127" t="str">
        <f>TRIM(IF(ISERROR(VLOOKUP(R1258,SpeciesValidation!D:T,IF(ISNA(VLOOKUP(J1258,Validation!B$2:C$15,2,FALSE)),FALSE,VLOOKUP(J1258,Validation!B$2:C$15,2,FALSE)))),IF(LEN(E1258&amp;"")&gt;0,"",""),VLOOKUP(R1258,SpeciesValidation!D:T,VLOOKUP(J1258,Validation!B$2:C$15,2,FALSE),FALSE)) &amp; " " &amp; IF(ISERROR(IF(LEFT(J1258,1)="A",IF(IF(VLOOKUP(R1258,SpeciesValidation!D:W,20,FALSE)=FALSE,OR(TEXT(A1258,"MMDD")&lt;VLOOKUP(R1258,SpeciesValidation!D:W,18,FALSE),TEXT(A1258,"MMDD")&gt;VLOOKUP(R1258,SpeciesValidation!D:W,19,FALSE)),IF(TEXT(A1258,"MMDD")&lt;"0701",TEXT(A1258,"MMDD")&gt;VLOOKUP(R1258,SpeciesValidation!D:W,18,FALSE),TEXT(A1258,"MMDD")&lt;VLOOKUP(R1258,SpeciesValidation!D:W,19,FALSE))),"Date outside expected range for this species",""),"")),"",IF(LEFT(J1258,1)="A",IF(IF(VLOOKUP(R1258,SpeciesValidation!D:W,20,FALSE)=FALSE,OR(TEXT(A1258,"MMDD")&lt;VLOOKUP(R1258,SpeciesValidation!D:W,18,FALSE),TEXT(A1258,"MMDD")&gt;VLOOKUP(R1258,SpeciesValidation!D:W,19,FALSE)),IF(TEXT(A1258,"MMDD")&lt;"0701",TEXT(A1258,"MMDD")&gt;VLOOKUP(R1258,SpeciesValidation!D:W,18,FALSE),TEXT(A1258,"MMDD")&lt;VLOOKUP(R1258,SpeciesValidation!D:W,19,FALSE))),"Date outside expected range for this species",""),"")))</f>
        <v/>
      </c>
      <c r="M1258" s="127" t="str">
        <f>IF(LEN(E1258&amp;"")&gt;0,IF(ISERROR(VLOOKUP(R1258,SpeciesValidation!D:I,6,FALSE)),"",VLOOKUP(R1258,SpeciesValidation!D:I,6,FALSE)),"")</f>
        <v/>
      </c>
      <c r="Q1258" s="36" t="str">
        <f>IF(LEN(E1258&amp;"")&gt;0,IF(ISERROR(VLOOKUP(E1258,SpeciesValidation!B:G,2,FALSE)=TRUE),"",VLOOKUP(E1258,SpeciesValidation!B:G,2,FALSE)),"")</f>
        <v/>
      </c>
      <c r="R1258" s="36" t="str">
        <f>IF(LEN(E1258&amp;"")&gt;0,IF(ISERROR(VLOOKUP(E1258,SpeciesLookup!B:G,4,FALSE)=TRUE),"",VLOOKUP(E1258,SpeciesLookup!B:G,4,FALSE)),"")</f>
        <v/>
      </c>
    </row>
    <row r="1259" spans="1:18" ht="13.2" x14ac:dyDescent="0.25">
      <c r="A1259" s="72"/>
      <c r="B1259" s="73"/>
      <c r="C1259" s="73"/>
      <c r="D1259" s="11"/>
      <c r="E1259" s="74"/>
      <c r="F1259" s="75"/>
      <c r="G1259" s="128" t="str">
        <f>IF(LEN(E1259&amp;"")&gt;0,IF(ISERROR(VLOOKUP(E1259,SpeciesLookup!B:G,6,FALSE)=TRUE),"",VLOOKUP(E1259,SpeciesLookup!B:G,6,FALSE)),"")</f>
        <v/>
      </c>
      <c r="H1259" s="128" t="str">
        <f>IF(LEN(E1259&amp;"")&gt;0,IF(ISERROR(VLOOKUP(E1259,SpeciesLookup!B:G,5,FALSE)=TRUE),"",VLOOKUP(E1259,SpeciesLookup!B:G,5,FALSE)),"")</f>
        <v/>
      </c>
      <c r="I1259" s="11"/>
      <c r="J1259" s="73"/>
      <c r="K1259" s="11"/>
      <c r="L1259" s="127" t="str">
        <f>TRIM(IF(ISERROR(VLOOKUP(R1259,SpeciesValidation!D:T,IF(ISNA(VLOOKUP(J1259,Validation!B$2:C$15,2,FALSE)),FALSE,VLOOKUP(J1259,Validation!B$2:C$15,2,FALSE)))),IF(LEN(E1259&amp;"")&gt;0,"",""),VLOOKUP(R1259,SpeciesValidation!D:T,VLOOKUP(J1259,Validation!B$2:C$15,2,FALSE),FALSE)) &amp; " " &amp; IF(ISERROR(IF(LEFT(J1259,1)="A",IF(IF(VLOOKUP(R1259,SpeciesValidation!D:W,20,FALSE)=FALSE,OR(TEXT(A1259,"MMDD")&lt;VLOOKUP(R1259,SpeciesValidation!D:W,18,FALSE),TEXT(A1259,"MMDD")&gt;VLOOKUP(R1259,SpeciesValidation!D:W,19,FALSE)),IF(TEXT(A1259,"MMDD")&lt;"0701",TEXT(A1259,"MMDD")&gt;VLOOKUP(R1259,SpeciesValidation!D:W,18,FALSE),TEXT(A1259,"MMDD")&lt;VLOOKUP(R1259,SpeciesValidation!D:W,19,FALSE))),"Date outside expected range for this species",""),"")),"",IF(LEFT(J1259,1)="A",IF(IF(VLOOKUP(R1259,SpeciesValidation!D:W,20,FALSE)=FALSE,OR(TEXT(A1259,"MMDD")&lt;VLOOKUP(R1259,SpeciesValidation!D:W,18,FALSE),TEXT(A1259,"MMDD")&gt;VLOOKUP(R1259,SpeciesValidation!D:W,19,FALSE)),IF(TEXT(A1259,"MMDD")&lt;"0701",TEXT(A1259,"MMDD")&gt;VLOOKUP(R1259,SpeciesValidation!D:W,18,FALSE),TEXT(A1259,"MMDD")&lt;VLOOKUP(R1259,SpeciesValidation!D:W,19,FALSE))),"Date outside expected range for this species",""),"")))</f>
        <v/>
      </c>
      <c r="M1259" s="127" t="str">
        <f>IF(LEN(E1259&amp;"")&gt;0,IF(ISERROR(VLOOKUP(R1259,SpeciesValidation!D:I,6,FALSE)),"",VLOOKUP(R1259,SpeciesValidation!D:I,6,FALSE)),"")</f>
        <v/>
      </c>
      <c r="Q1259" s="36" t="str">
        <f>IF(LEN(E1259&amp;"")&gt;0,IF(ISERROR(VLOOKUP(E1259,SpeciesValidation!B:G,2,FALSE)=TRUE),"",VLOOKUP(E1259,SpeciesValidation!B:G,2,FALSE)),"")</f>
        <v/>
      </c>
      <c r="R1259" s="36" t="str">
        <f>IF(LEN(E1259&amp;"")&gt;0,IF(ISERROR(VLOOKUP(E1259,SpeciesLookup!B:G,4,FALSE)=TRUE),"",VLOOKUP(E1259,SpeciesLookup!B:G,4,FALSE)),"")</f>
        <v/>
      </c>
    </row>
    <row r="1260" spans="1:18" ht="13.2" x14ac:dyDescent="0.25">
      <c r="A1260" s="72"/>
      <c r="B1260" s="73"/>
      <c r="C1260" s="73"/>
      <c r="D1260" s="11"/>
      <c r="E1260" s="74"/>
      <c r="F1260" s="75"/>
      <c r="G1260" s="128" t="str">
        <f>IF(LEN(E1260&amp;"")&gt;0,IF(ISERROR(VLOOKUP(E1260,SpeciesLookup!B:G,6,FALSE)=TRUE),"",VLOOKUP(E1260,SpeciesLookup!B:G,6,FALSE)),"")</f>
        <v/>
      </c>
      <c r="H1260" s="128" t="str">
        <f>IF(LEN(E1260&amp;"")&gt;0,IF(ISERROR(VLOOKUP(E1260,SpeciesLookup!B:G,5,FALSE)=TRUE),"",VLOOKUP(E1260,SpeciesLookup!B:G,5,FALSE)),"")</f>
        <v/>
      </c>
      <c r="I1260" s="11"/>
      <c r="J1260" s="73"/>
      <c r="K1260" s="11"/>
      <c r="L1260" s="127" t="str">
        <f>TRIM(IF(ISERROR(VLOOKUP(R1260,SpeciesValidation!D:T,IF(ISNA(VLOOKUP(J1260,Validation!B$2:C$15,2,FALSE)),FALSE,VLOOKUP(J1260,Validation!B$2:C$15,2,FALSE)))),IF(LEN(E1260&amp;"")&gt;0,"",""),VLOOKUP(R1260,SpeciesValidation!D:T,VLOOKUP(J1260,Validation!B$2:C$15,2,FALSE),FALSE)) &amp; " " &amp; IF(ISERROR(IF(LEFT(J1260,1)="A",IF(IF(VLOOKUP(R1260,SpeciesValidation!D:W,20,FALSE)=FALSE,OR(TEXT(A1260,"MMDD")&lt;VLOOKUP(R1260,SpeciesValidation!D:W,18,FALSE),TEXT(A1260,"MMDD")&gt;VLOOKUP(R1260,SpeciesValidation!D:W,19,FALSE)),IF(TEXT(A1260,"MMDD")&lt;"0701",TEXT(A1260,"MMDD")&gt;VLOOKUP(R1260,SpeciesValidation!D:W,18,FALSE),TEXT(A1260,"MMDD")&lt;VLOOKUP(R1260,SpeciesValidation!D:W,19,FALSE))),"Date outside expected range for this species",""),"")),"",IF(LEFT(J1260,1)="A",IF(IF(VLOOKUP(R1260,SpeciesValidation!D:W,20,FALSE)=FALSE,OR(TEXT(A1260,"MMDD")&lt;VLOOKUP(R1260,SpeciesValidation!D:W,18,FALSE),TEXT(A1260,"MMDD")&gt;VLOOKUP(R1260,SpeciesValidation!D:W,19,FALSE)),IF(TEXT(A1260,"MMDD")&lt;"0701",TEXT(A1260,"MMDD")&gt;VLOOKUP(R1260,SpeciesValidation!D:W,18,FALSE),TEXT(A1260,"MMDD")&lt;VLOOKUP(R1260,SpeciesValidation!D:W,19,FALSE))),"Date outside expected range for this species",""),"")))</f>
        <v/>
      </c>
      <c r="M1260" s="127" t="str">
        <f>IF(LEN(E1260&amp;"")&gt;0,IF(ISERROR(VLOOKUP(R1260,SpeciesValidation!D:I,6,FALSE)),"",VLOOKUP(R1260,SpeciesValidation!D:I,6,FALSE)),"")</f>
        <v/>
      </c>
      <c r="Q1260" s="36" t="str">
        <f>IF(LEN(E1260&amp;"")&gt;0,IF(ISERROR(VLOOKUP(E1260,SpeciesValidation!B:G,2,FALSE)=TRUE),"",VLOOKUP(E1260,SpeciesValidation!B:G,2,FALSE)),"")</f>
        <v/>
      </c>
      <c r="R1260" s="36" t="str">
        <f>IF(LEN(E1260&amp;"")&gt;0,IF(ISERROR(VLOOKUP(E1260,SpeciesLookup!B:G,4,FALSE)=TRUE),"",VLOOKUP(E1260,SpeciesLookup!B:G,4,FALSE)),"")</f>
        <v/>
      </c>
    </row>
    <row r="1261" spans="1:18" ht="13.2" x14ac:dyDescent="0.25">
      <c r="A1261" s="72"/>
      <c r="B1261" s="73"/>
      <c r="C1261" s="73"/>
      <c r="D1261" s="11"/>
      <c r="E1261" s="74"/>
      <c r="F1261" s="75"/>
      <c r="G1261" s="128" t="str">
        <f>IF(LEN(E1261&amp;"")&gt;0,IF(ISERROR(VLOOKUP(E1261,SpeciesLookup!B:G,6,FALSE)=TRUE),"",VLOOKUP(E1261,SpeciesLookup!B:G,6,FALSE)),"")</f>
        <v/>
      </c>
      <c r="H1261" s="128" t="str">
        <f>IF(LEN(E1261&amp;"")&gt;0,IF(ISERROR(VLOOKUP(E1261,SpeciesLookup!B:G,5,FALSE)=TRUE),"",VLOOKUP(E1261,SpeciesLookup!B:G,5,FALSE)),"")</f>
        <v/>
      </c>
      <c r="I1261" s="11"/>
      <c r="J1261" s="73"/>
      <c r="K1261" s="11"/>
      <c r="L1261" s="127" t="str">
        <f>TRIM(IF(ISERROR(VLOOKUP(R1261,SpeciesValidation!D:T,IF(ISNA(VLOOKUP(J1261,Validation!B$2:C$15,2,FALSE)),FALSE,VLOOKUP(J1261,Validation!B$2:C$15,2,FALSE)))),IF(LEN(E1261&amp;"")&gt;0,"",""),VLOOKUP(R1261,SpeciesValidation!D:T,VLOOKUP(J1261,Validation!B$2:C$15,2,FALSE),FALSE)) &amp; " " &amp; IF(ISERROR(IF(LEFT(J1261,1)="A",IF(IF(VLOOKUP(R1261,SpeciesValidation!D:W,20,FALSE)=FALSE,OR(TEXT(A1261,"MMDD")&lt;VLOOKUP(R1261,SpeciesValidation!D:W,18,FALSE),TEXT(A1261,"MMDD")&gt;VLOOKUP(R1261,SpeciesValidation!D:W,19,FALSE)),IF(TEXT(A1261,"MMDD")&lt;"0701",TEXT(A1261,"MMDD")&gt;VLOOKUP(R1261,SpeciesValidation!D:W,18,FALSE),TEXT(A1261,"MMDD")&lt;VLOOKUP(R1261,SpeciesValidation!D:W,19,FALSE))),"Date outside expected range for this species",""),"")),"",IF(LEFT(J1261,1)="A",IF(IF(VLOOKUP(R1261,SpeciesValidation!D:W,20,FALSE)=FALSE,OR(TEXT(A1261,"MMDD")&lt;VLOOKUP(R1261,SpeciesValidation!D:W,18,FALSE),TEXT(A1261,"MMDD")&gt;VLOOKUP(R1261,SpeciesValidation!D:W,19,FALSE)),IF(TEXT(A1261,"MMDD")&lt;"0701",TEXT(A1261,"MMDD")&gt;VLOOKUP(R1261,SpeciesValidation!D:W,18,FALSE),TEXT(A1261,"MMDD")&lt;VLOOKUP(R1261,SpeciesValidation!D:W,19,FALSE))),"Date outside expected range for this species",""),"")))</f>
        <v/>
      </c>
      <c r="M1261" s="127" t="str">
        <f>IF(LEN(E1261&amp;"")&gt;0,IF(ISERROR(VLOOKUP(R1261,SpeciesValidation!D:I,6,FALSE)),"",VLOOKUP(R1261,SpeciesValidation!D:I,6,FALSE)),"")</f>
        <v/>
      </c>
      <c r="Q1261" s="36" t="str">
        <f>IF(LEN(E1261&amp;"")&gt;0,IF(ISERROR(VLOOKUP(E1261,SpeciesValidation!B:G,2,FALSE)=TRUE),"",VLOOKUP(E1261,SpeciesValidation!B:G,2,FALSE)),"")</f>
        <v/>
      </c>
      <c r="R1261" s="36" t="str">
        <f>IF(LEN(E1261&amp;"")&gt;0,IF(ISERROR(VLOOKUP(E1261,SpeciesLookup!B:G,4,FALSE)=TRUE),"",VLOOKUP(E1261,SpeciesLookup!B:G,4,FALSE)),"")</f>
        <v/>
      </c>
    </row>
    <row r="1262" spans="1:18" ht="13.2" x14ac:dyDescent="0.25">
      <c r="A1262" s="72"/>
      <c r="B1262" s="73"/>
      <c r="C1262" s="73"/>
      <c r="D1262" s="11"/>
      <c r="E1262" s="74"/>
      <c r="F1262" s="75"/>
      <c r="G1262" s="128" t="str">
        <f>IF(LEN(E1262&amp;"")&gt;0,IF(ISERROR(VLOOKUP(E1262,SpeciesLookup!B:G,6,FALSE)=TRUE),"",VLOOKUP(E1262,SpeciesLookup!B:G,6,FALSE)),"")</f>
        <v/>
      </c>
      <c r="H1262" s="128" t="str">
        <f>IF(LEN(E1262&amp;"")&gt;0,IF(ISERROR(VLOOKUP(E1262,SpeciesLookup!B:G,5,FALSE)=TRUE),"",VLOOKUP(E1262,SpeciesLookup!B:G,5,FALSE)),"")</f>
        <v/>
      </c>
      <c r="I1262" s="11"/>
      <c r="J1262" s="73"/>
      <c r="K1262" s="11"/>
      <c r="L1262" s="127" t="str">
        <f>TRIM(IF(ISERROR(VLOOKUP(R1262,SpeciesValidation!D:T,IF(ISNA(VLOOKUP(J1262,Validation!B$2:C$15,2,FALSE)),FALSE,VLOOKUP(J1262,Validation!B$2:C$15,2,FALSE)))),IF(LEN(E1262&amp;"")&gt;0,"",""),VLOOKUP(R1262,SpeciesValidation!D:T,VLOOKUP(J1262,Validation!B$2:C$15,2,FALSE),FALSE)) &amp; " " &amp; IF(ISERROR(IF(LEFT(J1262,1)="A",IF(IF(VLOOKUP(R1262,SpeciesValidation!D:W,20,FALSE)=FALSE,OR(TEXT(A1262,"MMDD")&lt;VLOOKUP(R1262,SpeciesValidation!D:W,18,FALSE),TEXT(A1262,"MMDD")&gt;VLOOKUP(R1262,SpeciesValidation!D:W,19,FALSE)),IF(TEXT(A1262,"MMDD")&lt;"0701",TEXT(A1262,"MMDD")&gt;VLOOKUP(R1262,SpeciesValidation!D:W,18,FALSE),TEXT(A1262,"MMDD")&lt;VLOOKUP(R1262,SpeciesValidation!D:W,19,FALSE))),"Date outside expected range for this species",""),"")),"",IF(LEFT(J1262,1)="A",IF(IF(VLOOKUP(R1262,SpeciesValidation!D:W,20,FALSE)=FALSE,OR(TEXT(A1262,"MMDD")&lt;VLOOKUP(R1262,SpeciesValidation!D:W,18,FALSE),TEXT(A1262,"MMDD")&gt;VLOOKUP(R1262,SpeciesValidation!D:W,19,FALSE)),IF(TEXT(A1262,"MMDD")&lt;"0701",TEXT(A1262,"MMDD")&gt;VLOOKUP(R1262,SpeciesValidation!D:W,18,FALSE),TEXT(A1262,"MMDD")&lt;VLOOKUP(R1262,SpeciesValidation!D:W,19,FALSE))),"Date outside expected range for this species",""),"")))</f>
        <v/>
      </c>
      <c r="M1262" s="127" t="str">
        <f>IF(LEN(E1262&amp;"")&gt;0,IF(ISERROR(VLOOKUP(R1262,SpeciesValidation!D:I,6,FALSE)),"",VLOOKUP(R1262,SpeciesValidation!D:I,6,FALSE)),"")</f>
        <v/>
      </c>
      <c r="Q1262" s="36" t="str">
        <f>IF(LEN(E1262&amp;"")&gt;0,IF(ISERROR(VLOOKUP(E1262,SpeciesValidation!B:G,2,FALSE)=TRUE),"",VLOOKUP(E1262,SpeciesValidation!B:G,2,FALSE)),"")</f>
        <v/>
      </c>
      <c r="R1262" s="36" t="str">
        <f>IF(LEN(E1262&amp;"")&gt;0,IF(ISERROR(VLOOKUP(E1262,SpeciesLookup!B:G,4,FALSE)=TRUE),"",VLOOKUP(E1262,SpeciesLookup!B:G,4,FALSE)),"")</f>
        <v/>
      </c>
    </row>
    <row r="1263" spans="1:18" ht="13.2" x14ac:dyDescent="0.25">
      <c r="A1263" s="72"/>
      <c r="B1263" s="73"/>
      <c r="C1263" s="73"/>
      <c r="D1263" s="11"/>
      <c r="E1263" s="74"/>
      <c r="F1263" s="75"/>
      <c r="G1263" s="128" t="str">
        <f>IF(LEN(E1263&amp;"")&gt;0,IF(ISERROR(VLOOKUP(E1263,SpeciesLookup!B:G,6,FALSE)=TRUE),"",VLOOKUP(E1263,SpeciesLookup!B:G,6,FALSE)),"")</f>
        <v/>
      </c>
      <c r="H1263" s="128" t="str">
        <f>IF(LEN(E1263&amp;"")&gt;0,IF(ISERROR(VLOOKUP(E1263,SpeciesLookup!B:G,5,FALSE)=TRUE),"",VLOOKUP(E1263,SpeciesLookup!B:G,5,FALSE)),"")</f>
        <v/>
      </c>
      <c r="I1263" s="11"/>
      <c r="J1263" s="73"/>
      <c r="K1263" s="11"/>
      <c r="L1263" s="127" t="str">
        <f>TRIM(IF(ISERROR(VLOOKUP(R1263,SpeciesValidation!D:T,IF(ISNA(VLOOKUP(J1263,Validation!B$2:C$15,2,FALSE)),FALSE,VLOOKUP(J1263,Validation!B$2:C$15,2,FALSE)))),IF(LEN(E1263&amp;"")&gt;0,"",""),VLOOKUP(R1263,SpeciesValidation!D:T,VLOOKUP(J1263,Validation!B$2:C$15,2,FALSE),FALSE)) &amp; " " &amp; IF(ISERROR(IF(LEFT(J1263,1)="A",IF(IF(VLOOKUP(R1263,SpeciesValidation!D:W,20,FALSE)=FALSE,OR(TEXT(A1263,"MMDD")&lt;VLOOKUP(R1263,SpeciesValidation!D:W,18,FALSE),TEXT(A1263,"MMDD")&gt;VLOOKUP(R1263,SpeciesValidation!D:W,19,FALSE)),IF(TEXT(A1263,"MMDD")&lt;"0701",TEXT(A1263,"MMDD")&gt;VLOOKUP(R1263,SpeciesValidation!D:W,18,FALSE),TEXT(A1263,"MMDD")&lt;VLOOKUP(R1263,SpeciesValidation!D:W,19,FALSE))),"Date outside expected range for this species",""),"")),"",IF(LEFT(J1263,1)="A",IF(IF(VLOOKUP(R1263,SpeciesValidation!D:W,20,FALSE)=FALSE,OR(TEXT(A1263,"MMDD")&lt;VLOOKUP(R1263,SpeciesValidation!D:W,18,FALSE),TEXT(A1263,"MMDD")&gt;VLOOKUP(R1263,SpeciesValidation!D:W,19,FALSE)),IF(TEXT(A1263,"MMDD")&lt;"0701",TEXT(A1263,"MMDD")&gt;VLOOKUP(R1263,SpeciesValidation!D:W,18,FALSE),TEXT(A1263,"MMDD")&lt;VLOOKUP(R1263,SpeciesValidation!D:W,19,FALSE))),"Date outside expected range for this species",""),"")))</f>
        <v/>
      </c>
      <c r="M1263" s="127" t="str">
        <f>IF(LEN(E1263&amp;"")&gt;0,IF(ISERROR(VLOOKUP(R1263,SpeciesValidation!D:I,6,FALSE)),"",VLOOKUP(R1263,SpeciesValidation!D:I,6,FALSE)),"")</f>
        <v/>
      </c>
      <c r="Q1263" s="36" t="str">
        <f>IF(LEN(E1263&amp;"")&gt;0,IF(ISERROR(VLOOKUP(E1263,SpeciesValidation!B:G,2,FALSE)=TRUE),"",VLOOKUP(E1263,SpeciesValidation!B:G,2,FALSE)),"")</f>
        <v/>
      </c>
      <c r="R1263" s="36" t="str">
        <f>IF(LEN(E1263&amp;"")&gt;0,IF(ISERROR(VLOOKUP(E1263,SpeciesLookup!B:G,4,FALSE)=TRUE),"",VLOOKUP(E1263,SpeciesLookup!B:G,4,FALSE)),"")</f>
        <v/>
      </c>
    </row>
    <row r="1264" spans="1:18" ht="13.2" x14ac:dyDescent="0.25">
      <c r="A1264" s="72"/>
      <c r="B1264" s="73"/>
      <c r="C1264" s="73"/>
      <c r="D1264" s="11"/>
      <c r="E1264" s="74"/>
      <c r="F1264" s="75"/>
      <c r="G1264" s="128" t="str">
        <f>IF(LEN(E1264&amp;"")&gt;0,IF(ISERROR(VLOOKUP(E1264,SpeciesLookup!B:G,6,FALSE)=TRUE),"",VLOOKUP(E1264,SpeciesLookup!B:G,6,FALSE)),"")</f>
        <v/>
      </c>
      <c r="H1264" s="128" t="str">
        <f>IF(LEN(E1264&amp;"")&gt;0,IF(ISERROR(VLOOKUP(E1264,SpeciesLookup!B:G,5,FALSE)=TRUE),"",VLOOKUP(E1264,SpeciesLookup!B:G,5,FALSE)),"")</f>
        <v/>
      </c>
      <c r="I1264" s="11"/>
      <c r="J1264" s="73"/>
      <c r="K1264" s="11"/>
      <c r="L1264" s="127" t="str">
        <f>TRIM(IF(ISERROR(VLOOKUP(R1264,SpeciesValidation!D:T,IF(ISNA(VLOOKUP(J1264,Validation!B$2:C$15,2,FALSE)),FALSE,VLOOKUP(J1264,Validation!B$2:C$15,2,FALSE)))),IF(LEN(E1264&amp;"")&gt;0,"",""),VLOOKUP(R1264,SpeciesValidation!D:T,VLOOKUP(J1264,Validation!B$2:C$15,2,FALSE),FALSE)) &amp; " " &amp; IF(ISERROR(IF(LEFT(J1264,1)="A",IF(IF(VLOOKUP(R1264,SpeciesValidation!D:W,20,FALSE)=FALSE,OR(TEXT(A1264,"MMDD")&lt;VLOOKUP(R1264,SpeciesValidation!D:W,18,FALSE),TEXT(A1264,"MMDD")&gt;VLOOKUP(R1264,SpeciesValidation!D:W,19,FALSE)),IF(TEXT(A1264,"MMDD")&lt;"0701",TEXT(A1264,"MMDD")&gt;VLOOKUP(R1264,SpeciesValidation!D:W,18,FALSE),TEXT(A1264,"MMDD")&lt;VLOOKUP(R1264,SpeciesValidation!D:W,19,FALSE))),"Date outside expected range for this species",""),"")),"",IF(LEFT(J1264,1)="A",IF(IF(VLOOKUP(R1264,SpeciesValidation!D:W,20,FALSE)=FALSE,OR(TEXT(A1264,"MMDD")&lt;VLOOKUP(R1264,SpeciesValidation!D:W,18,FALSE),TEXT(A1264,"MMDD")&gt;VLOOKUP(R1264,SpeciesValidation!D:W,19,FALSE)),IF(TEXT(A1264,"MMDD")&lt;"0701",TEXT(A1264,"MMDD")&gt;VLOOKUP(R1264,SpeciesValidation!D:W,18,FALSE),TEXT(A1264,"MMDD")&lt;VLOOKUP(R1264,SpeciesValidation!D:W,19,FALSE))),"Date outside expected range for this species",""),"")))</f>
        <v/>
      </c>
      <c r="M1264" s="127" t="str">
        <f>IF(LEN(E1264&amp;"")&gt;0,IF(ISERROR(VLOOKUP(R1264,SpeciesValidation!D:I,6,FALSE)),"",VLOOKUP(R1264,SpeciesValidation!D:I,6,FALSE)),"")</f>
        <v/>
      </c>
      <c r="Q1264" s="36" t="str">
        <f>IF(LEN(E1264&amp;"")&gt;0,IF(ISERROR(VLOOKUP(E1264,SpeciesValidation!B:G,2,FALSE)=TRUE),"",VLOOKUP(E1264,SpeciesValidation!B:G,2,FALSE)),"")</f>
        <v/>
      </c>
      <c r="R1264" s="36" t="str">
        <f>IF(LEN(E1264&amp;"")&gt;0,IF(ISERROR(VLOOKUP(E1264,SpeciesLookup!B:G,4,FALSE)=TRUE),"",VLOOKUP(E1264,SpeciesLookup!B:G,4,FALSE)),"")</f>
        <v/>
      </c>
    </row>
    <row r="1265" spans="1:18" ht="13.2" x14ac:dyDescent="0.25">
      <c r="A1265" s="72"/>
      <c r="B1265" s="73"/>
      <c r="C1265" s="73"/>
      <c r="D1265" s="11"/>
      <c r="E1265" s="74"/>
      <c r="F1265" s="75"/>
      <c r="G1265" s="128" t="str">
        <f>IF(LEN(E1265&amp;"")&gt;0,IF(ISERROR(VLOOKUP(E1265,SpeciesLookup!B:G,6,FALSE)=TRUE),"",VLOOKUP(E1265,SpeciesLookup!B:G,6,FALSE)),"")</f>
        <v/>
      </c>
      <c r="H1265" s="128" t="str">
        <f>IF(LEN(E1265&amp;"")&gt;0,IF(ISERROR(VLOOKUP(E1265,SpeciesLookup!B:G,5,FALSE)=TRUE),"",VLOOKUP(E1265,SpeciesLookup!B:G,5,FALSE)),"")</f>
        <v/>
      </c>
      <c r="I1265" s="11"/>
      <c r="J1265" s="73"/>
      <c r="K1265" s="11"/>
      <c r="L1265" s="127" t="str">
        <f>TRIM(IF(ISERROR(VLOOKUP(R1265,SpeciesValidation!D:T,IF(ISNA(VLOOKUP(J1265,Validation!B$2:C$15,2,FALSE)),FALSE,VLOOKUP(J1265,Validation!B$2:C$15,2,FALSE)))),IF(LEN(E1265&amp;"")&gt;0,"",""),VLOOKUP(R1265,SpeciesValidation!D:T,VLOOKUP(J1265,Validation!B$2:C$15,2,FALSE),FALSE)) &amp; " " &amp; IF(ISERROR(IF(LEFT(J1265,1)="A",IF(IF(VLOOKUP(R1265,SpeciesValidation!D:W,20,FALSE)=FALSE,OR(TEXT(A1265,"MMDD")&lt;VLOOKUP(R1265,SpeciesValidation!D:W,18,FALSE),TEXT(A1265,"MMDD")&gt;VLOOKUP(R1265,SpeciesValidation!D:W,19,FALSE)),IF(TEXT(A1265,"MMDD")&lt;"0701",TEXT(A1265,"MMDD")&gt;VLOOKUP(R1265,SpeciesValidation!D:W,18,FALSE),TEXT(A1265,"MMDD")&lt;VLOOKUP(R1265,SpeciesValidation!D:W,19,FALSE))),"Date outside expected range for this species",""),"")),"",IF(LEFT(J1265,1)="A",IF(IF(VLOOKUP(R1265,SpeciesValidation!D:W,20,FALSE)=FALSE,OR(TEXT(A1265,"MMDD")&lt;VLOOKUP(R1265,SpeciesValidation!D:W,18,FALSE),TEXT(A1265,"MMDD")&gt;VLOOKUP(R1265,SpeciesValidation!D:W,19,FALSE)),IF(TEXT(A1265,"MMDD")&lt;"0701",TEXT(A1265,"MMDD")&gt;VLOOKUP(R1265,SpeciesValidation!D:W,18,FALSE),TEXT(A1265,"MMDD")&lt;VLOOKUP(R1265,SpeciesValidation!D:W,19,FALSE))),"Date outside expected range for this species",""),"")))</f>
        <v/>
      </c>
      <c r="M1265" s="127" t="str">
        <f>IF(LEN(E1265&amp;"")&gt;0,IF(ISERROR(VLOOKUP(R1265,SpeciesValidation!D:I,6,FALSE)),"",VLOOKUP(R1265,SpeciesValidation!D:I,6,FALSE)),"")</f>
        <v/>
      </c>
      <c r="Q1265" s="36" t="str">
        <f>IF(LEN(E1265&amp;"")&gt;0,IF(ISERROR(VLOOKUP(E1265,SpeciesValidation!B:G,2,FALSE)=TRUE),"",VLOOKUP(E1265,SpeciesValidation!B:G,2,FALSE)),"")</f>
        <v/>
      </c>
      <c r="R1265" s="36" t="str">
        <f>IF(LEN(E1265&amp;"")&gt;0,IF(ISERROR(VLOOKUP(E1265,SpeciesLookup!B:G,4,FALSE)=TRUE),"",VLOOKUP(E1265,SpeciesLookup!B:G,4,FALSE)),"")</f>
        <v/>
      </c>
    </row>
    <row r="1266" spans="1:18" ht="13.2" x14ac:dyDescent="0.25">
      <c r="A1266" s="72"/>
      <c r="B1266" s="73"/>
      <c r="C1266" s="73"/>
      <c r="D1266" s="11"/>
      <c r="E1266" s="74"/>
      <c r="F1266" s="75"/>
      <c r="G1266" s="128" t="str">
        <f>IF(LEN(E1266&amp;"")&gt;0,IF(ISERROR(VLOOKUP(E1266,SpeciesLookup!B:G,6,FALSE)=TRUE),"",VLOOKUP(E1266,SpeciesLookup!B:G,6,FALSE)),"")</f>
        <v/>
      </c>
      <c r="H1266" s="128" t="str">
        <f>IF(LEN(E1266&amp;"")&gt;0,IF(ISERROR(VLOOKUP(E1266,SpeciesLookup!B:G,5,FALSE)=TRUE),"",VLOOKUP(E1266,SpeciesLookup!B:G,5,FALSE)),"")</f>
        <v/>
      </c>
      <c r="I1266" s="11"/>
      <c r="J1266" s="73"/>
      <c r="K1266" s="11"/>
      <c r="L1266" s="127" t="str">
        <f>TRIM(IF(ISERROR(VLOOKUP(R1266,SpeciesValidation!D:T,IF(ISNA(VLOOKUP(J1266,Validation!B$2:C$15,2,FALSE)),FALSE,VLOOKUP(J1266,Validation!B$2:C$15,2,FALSE)))),IF(LEN(E1266&amp;"")&gt;0,"",""),VLOOKUP(R1266,SpeciesValidation!D:T,VLOOKUP(J1266,Validation!B$2:C$15,2,FALSE),FALSE)) &amp; " " &amp; IF(ISERROR(IF(LEFT(J1266,1)="A",IF(IF(VLOOKUP(R1266,SpeciesValidation!D:W,20,FALSE)=FALSE,OR(TEXT(A1266,"MMDD")&lt;VLOOKUP(R1266,SpeciesValidation!D:W,18,FALSE),TEXT(A1266,"MMDD")&gt;VLOOKUP(R1266,SpeciesValidation!D:W,19,FALSE)),IF(TEXT(A1266,"MMDD")&lt;"0701",TEXT(A1266,"MMDD")&gt;VLOOKUP(R1266,SpeciesValidation!D:W,18,FALSE),TEXT(A1266,"MMDD")&lt;VLOOKUP(R1266,SpeciesValidation!D:W,19,FALSE))),"Date outside expected range for this species",""),"")),"",IF(LEFT(J1266,1)="A",IF(IF(VLOOKUP(R1266,SpeciesValidation!D:W,20,FALSE)=FALSE,OR(TEXT(A1266,"MMDD")&lt;VLOOKUP(R1266,SpeciesValidation!D:W,18,FALSE),TEXT(A1266,"MMDD")&gt;VLOOKUP(R1266,SpeciesValidation!D:W,19,FALSE)),IF(TEXT(A1266,"MMDD")&lt;"0701",TEXT(A1266,"MMDD")&gt;VLOOKUP(R1266,SpeciesValidation!D:W,18,FALSE),TEXT(A1266,"MMDD")&lt;VLOOKUP(R1266,SpeciesValidation!D:W,19,FALSE))),"Date outside expected range for this species",""),"")))</f>
        <v/>
      </c>
      <c r="M1266" s="127" t="str">
        <f>IF(LEN(E1266&amp;"")&gt;0,IF(ISERROR(VLOOKUP(R1266,SpeciesValidation!D:I,6,FALSE)),"",VLOOKUP(R1266,SpeciesValidation!D:I,6,FALSE)),"")</f>
        <v/>
      </c>
      <c r="Q1266" s="36" t="str">
        <f>IF(LEN(E1266&amp;"")&gt;0,IF(ISERROR(VLOOKUP(E1266,SpeciesValidation!B:G,2,FALSE)=TRUE),"",VLOOKUP(E1266,SpeciesValidation!B:G,2,FALSE)),"")</f>
        <v/>
      </c>
      <c r="R1266" s="36" t="str">
        <f>IF(LEN(E1266&amp;"")&gt;0,IF(ISERROR(VLOOKUP(E1266,SpeciesLookup!B:G,4,FALSE)=TRUE),"",VLOOKUP(E1266,SpeciesLookup!B:G,4,FALSE)),"")</f>
        <v/>
      </c>
    </row>
    <row r="1267" spans="1:18" ht="13.2" x14ac:dyDescent="0.25">
      <c r="A1267" s="72"/>
      <c r="B1267" s="73"/>
      <c r="C1267" s="73"/>
      <c r="D1267" s="11"/>
      <c r="E1267" s="74"/>
      <c r="F1267" s="75"/>
      <c r="G1267" s="128" t="str">
        <f>IF(LEN(E1267&amp;"")&gt;0,IF(ISERROR(VLOOKUP(E1267,SpeciesLookup!B:G,6,FALSE)=TRUE),"",VLOOKUP(E1267,SpeciesLookup!B:G,6,FALSE)),"")</f>
        <v/>
      </c>
      <c r="H1267" s="128" t="str">
        <f>IF(LEN(E1267&amp;"")&gt;0,IF(ISERROR(VLOOKUP(E1267,SpeciesLookup!B:G,5,FALSE)=TRUE),"",VLOOKUP(E1267,SpeciesLookup!B:G,5,FALSE)),"")</f>
        <v/>
      </c>
      <c r="I1267" s="11"/>
      <c r="J1267" s="73"/>
      <c r="K1267" s="11"/>
      <c r="L1267" s="127" t="str">
        <f>TRIM(IF(ISERROR(VLOOKUP(R1267,SpeciesValidation!D:T,IF(ISNA(VLOOKUP(J1267,Validation!B$2:C$15,2,FALSE)),FALSE,VLOOKUP(J1267,Validation!B$2:C$15,2,FALSE)))),IF(LEN(E1267&amp;"")&gt;0,"",""),VLOOKUP(R1267,SpeciesValidation!D:T,VLOOKUP(J1267,Validation!B$2:C$15,2,FALSE),FALSE)) &amp; " " &amp; IF(ISERROR(IF(LEFT(J1267,1)="A",IF(IF(VLOOKUP(R1267,SpeciesValidation!D:W,20,FALSE)=FALSE,OR(TEXT(A1267,"MMDD")&lt;VLOOKUP(R1267,SpeciesValidation!D:W,18,FALSE),TEXT(A1267,"MMDD")&gt;VLOOKUP(R1267,SpeciesValidation!D:W,19,FALSE)),IF(TEXT(A1267,"MMDD")&lt;"0701",TEXT(A1267,"MMDD")&gt;VLOOKUP(R1267,SpeciesValidation!D:W,18,FALSE),TEXT(A1267,"MMDD")&lt;VLOOKUP(R1267,SpeciesValidation!D:W,19,FALSE))),"Date outside expected range for this species",""),"")),"",IF(LEFT(J1267,1)="A",IF(IF(VLOOKUP(R1267,SpeciesValidation!D:W,20,FALSE)=FALSE,OR(TEXT(A1267,"MMDD")&lt;VLOOKUP(R1267,SpeciesValidation!D:W,18,FALSE),TEXT(A1267,"MMDD")&gt;VLOOKUP(R1267,SpeciesValidation!D:W,19,FALSE)),IF(TEXT(A1267,"MMDD")&lt;"0701",TEXT(A1267,"MMDD")&gt;VLOOKUP(R1267,SpeciesValidation!D:W,18,FALSE),TEXT(A1267,"MMDD")&lt;VLOOKUP(R1267,SpeciesValidation!D:W,19,FALSE))),"Date outside expected range for this species",""),"")))</f>
        <v/>
      </c>
      <c r="M1267" s="127" t="str">
        <f>IF(LEN(E1267&amp;"")&gt;0,IF(ISERROR(VLOOKUP(R1267,SpeciesValidation!D:I,6,FALSE)),"",VLOOKUP(R1267,SpeciesValidation!D:I,6,FALSE)),"")</f>
        <v/>
      </c>
      <c r="Q1267" s="36" t="str">
        <f>IF(LEN(E1267&amp;"")&gt;0,IF(ISERROR(VLOOKUP(E1267,SpeciesValidation!B:G,2,FALSE)=TRUE),"",VLOOKUP(E1267,SpeciesValidation!B:G,2,FALSE)),"")</f>
        <v/>
      </c>
      <c r="R1267" s="36" t="str">
        <f>IF(LEN(E1267&amp;"")&gt;0,IF(ISERROR(VLOOKUP(E1267,SpeciesLookup!B:G,4,FALSE)=TRUE),"",VLOOKUP(E1267,SpeciesLookup!B:G,4,FALSE)),"")</f>
        <v/>
      </c>
    </row>
    <row r="1268" spans="1:18" ht="13.2" x14ac:dyDescent="0.25">
      <c r="A1268" s="72"/>
      <c r="B1268" s="73"/>
      <c r="C1268" s="73"/>
      <c r="D1268" s="11"/>
      <c r="E1268" s="74"/>
      <c r="F1268" s="75"/>
      <c r="G1268" s="128" t="str">
        <f>IF(LEN(E1268&amp;"")&gt;0,IF(ISERROR(VLOOKUP(E1268,SpeciesLookup!B:G,6,FALSE)=TRUE),"",VLOOKUP(E1268,SpeciesLookup!B:G,6,FALSE)),"")</f>
        <v/>
      </c>
      <c r="H1268" s="128" t="str">
        <f>IF(LEN(E1268&amp;"")&gt;0,IF(ISERROR(VLOOKUP(E1268,SpeciesLookup!B:G,5,FALSE)=TRUE),"",VLOOKUP(E1268,SpeciesLookup!B:G,5,FALSE)),"")</f>
        <v/>
      </c>
      <c r="I1268" s="11"/>
      <c r="J1268" s="73"/>
      <c r="K1268" s="11"/>
      <c r="L1268" s="127" t="str">
        <f>TRIM(IF(ISERROR(VLOOKUP(R1268,SpeciesValidation!D:T,IF(ISNA(VLOOKUP(J1268,Validation!B$2:C$15,2,FALSE)),FALSE,VLOOKUP(J1268,Validation!B$2:C$15,2,FALSE)))),IF(LEN(E1268&amp;"")&gt;0,"",""),VLOOKUP(R1268,SpeciesValidation!D:T,VLOOKUP(J1268,Validation!B$2:C$15,2,FALSE),FALSE)) &amp; " " &amp; IF(ISERROR(IF(LEFT(J1268,1)="A",IF(IF(VLOOKUP(R1268,SpeciesValidation!D:W,20,FALSE)=FALSE,OR(TEXT(A1268,"MMDD")&lt;VLOOKUP(R1268,SpeciesValidation!D:W,18,FALSE),TEXT(A1268,"MMDD")&gt;VLOOKUP(R1268,SpeciesValidation!D:W,19,FALSE)),IF(TEXT(A1268,"MMDD")&lt;"0701",TEXT(A1268,"MMDD")&gt;VLOOKUP(R1268,SpeciesValidation!D:W,18,FALSE),TEXT(A1268,"MMDD")&lt;VLOOKUP(R1268,SpeciesValidation!D:W,19,FALSE))),"Date outside expected range for this species",""),"")),"",IF(LEFT(J1268,1)="A",IF(IF(VLOOKUP(R1268,SpeciesValidation!D:W,20,FALSE)=FALSE,OR(TEXT(A1268,"MMDD")&lt;VLOOKUP(R1268,SpeciesValidation!D:W,18,FALSE),TEXT(A1268,"MMDD")&gt;VLOOKUP(R1268,SpeciesValidation!D:W,19,FALSE)),IF(TEXT(A1268,"MMDD")&lt;"0701",TEXT(A1268,"MMDD")&gt;VLOOKUP(R1268,SpeciesValidation!D:W,18,FALSE),TEXT(A1268,"MMDD")&lt;VLOOKUP(R1268,SpeciesValidation!D:W,19,FALSE))),"Date outside expected range for this species",""),"")))</f>
        <v/>
      </c>
      <c r="M1268" s="127" t="str">
        <f>IF(LEN(E1268&amp;"")&gt;0,IF(ISERROR(VLOOKUP(R1268,SpeciesValidation!D:I,6,FALSE)),"",VLOOKUP(R1268,SpeciesValidation!D:I,6,FALSE)),"")</f>
        <v/>
      </c>
      <c r="Q1268" s="36" t="str">
        <f>IF(LEN(E1268&amp;"")&gt;0,IF(ISERROR(VLOOKUP(E1268,SpeciesValidation!B:G,2,FALSE)=TRUE),"",VLOOKUP(E1268,SpeciesValidation!B:G,2,FALSE)),"")</f>
        <v/>
      </c>
      <c r="R1268" s="36" t="str">
        <f>IF(LEN(E1268&amp;"")&gt;0,IF(ISERROR(VLOOKUP(E1268,SpeciesLookup!B:G,4,FALSE)=TRUE),"",VLOOKUP(E1268,SpeciesLookup!B:G,4,FALSE)),"")</f>
        <v/>
      </c>
    </row>
    <row r="1269" spans="1:18" ht="13.2" x14ac:dyDescent="0.25">
      <c r="A1269" s="72"/>
      <c r="B1269" s="73"/>
      <c r="C1269" s="73"/>
      <c r="D1269" s="11"/>
      <c r="E1269" s="74"/>
      <c r="F1269" s="75"/>
      <c r="G1269" s="128" t="str">
        <f>IF(LEN(E1269&amp;"")&gt;0,IF(ISERROR(VLOOKUP(E1269,SpeciesLookup!B:G,6,FALSE)=TRUE),"",VLOOKUP(E1269,SpeciesLookup!B:G,6,FALSE)),"")</f>
        <v/>
      </c>
      <c r="H1269" s="128" t="str">
        <f>IF(LEN(E1269&amp;"")&gt;0,IF(ISERROR(VLOOKUP(E1269,SpeciesLookup!B:G,5,FALSE)=TRUE),"",VLOOKUP(E1269,SpeciesLookup!B:G,5,FALSE)),"")</f>
        <v/>
      </c>
      <c r="I1269" s="11"/>
      <c r="J1269" s="73"/>
      <c r="K1269" s="11"/>
      <c r="L1269" s="127" t="str">
        <f>TRIM(IF(ISERROR(VLOOKUP(R1269,SpeciesValidation!D:T,IF(ISNA(VLOOKUP(J1269,Validation!B$2:C$15,2,FALSE)),FALSE,VLOOKUP(J1269,Validation!B$2:C$15,2,FALSE)))),IF(LEN(E1269&amp;"")&gt;0,"",""),VLOOKUP(R1269,SpeciesValidation!D:T,VLOOKUP(J1269,Validation!B$2:C$15,2,FALSE),FALSE)) &amp; " " &amp; IF(ISERROR(IF(LEFT(J1269,1)="A",IF(IF(VLOOKUP(R1269,SpeciesValidation!D:W,20,FALSE)=FALSE,OR(TEXT(A1269,"MMDD")&lt;VLOOKUP(R1269,SpeciesValidation!D:W,18,FALSE),TEXT(A1269,"MMDD")&gt;VLOOKUP(R1269,SpeciesValidation!D:W,19,FALSE)),IF(TEXT(A1269,"MMDD")&lt;"0701",TEXT(A1269,"MMDD")&gt;VLOOKUP(R1269,SpeciesValidation!D:W,18,FALSE),TEXT(A1269,"MMDD")&lt;VLOOKUP(R1269,SpeciesValidation!D:W,19,FALSE))),"Date outside expected range for this species",""),"")),"",IF(LEFT(J1269,1)="A",IF(IF(VLOOKUP(R1269,SpeciesValidation!D:W,20,FALSE)=FALSE,OR(TEXT(A1269,"MMDD")&lt;VLOOKUP(R1269,SpeciesValidation!D:W,18,FALSE),TEXT(A1269,"MMDD")&gt;VLOOKUP(R1269,SpeciesValidation!D:W,19,FALSE)),IF(TEXT(A1269,"MMDD")&lt;"0701",TEXT(A1269,"MMDD")&gt;VLOOKUP(R1269,SpeciesValidation!D:W,18,FALSE),TEXT(A1269,"MMDD")&lt;VLOOKUP(R1269,SpeciesValidation!D:W,19,FALSE))),"Date outside expected range for this species",""),"")))</f>
        <v/>
      </c>
      <c r="M1269" s="127" t="str">
        <f>IF(LEN(E1269&amp;"")&gt;0,IF(ISERROR(VLOOKUP(R1269,SpeciesValidation!D:I,6,FALSE)),"",VLOOKUP(R1269,SpeciesValidation!D:I,6,FALSE)),"")</f>
        <v/>
      </c>
      <c r="Q1269" s="36" t="str">
        <f>IF(LEN(E1269&amp;"")&gt;0,IF(ISERROR(VLOOKUP(E1269,SpeciesValidation!B:G,2,FALSE)=TRUE),"",VLOOKUP(E1269,SpeciesValidation!B:G,2,FALSE)),"")</f>
        <v/>
      </c>
      <c r="R1269" s="36" t="str">
        <f>IF(LEN(E1269&amp;"")&gt;0,IF(ISERROR(VLOOKUP(E1269,SpeciesLookup!B:G,4,FALSE)=TRUE),"",VLOOKUP(E1269,SpeciesLookup!B:G,4,FALSE)),"")</f>
        <v/>
      </c>
    </row>
    <row r="1270" spans="1:18" ht="13.2" x14ac:dyDescent="0.25">
      <c r="A1270" s="72"/>
      <c r="B1270" s="73"/>
      <c r="C1270" s="73"/>
      <c r="D1270" s="11"/>
      <c r="E1270" s="74"/>
      <c r="F1270" s="75"/>
      <c r="G1270" s="128" t="str">
        <f>IF(LEN(E1270&amp;"")&gt;0,IF(ISERROR(VLOOKUP(E1270,SpeciesLookup!B:G,6,FALSE)=TRUE),"",VLOOKUP(E1270,SpeciesLookup!B:G,6,FALSE)),"")</f>
        <v/>
      </c>
      <c r="H1270" s="128" t="str">
        <f>IF(LEN(E1270&amp;"")&gt;0,IF(ISERROR(VLOOKUP(E1270,SpeciesLookup!B:G,5,FALSE)=TRUE),"",VLOOKUP(E1270,SpeciesLookup!B:G,5,FALSE)),"")</f>
        <v/>
      </c>
      <c r="I1270" s="11"/>
      <c r="J1270" s="73"/>
      <c r="K1270" s="11"/>
      <c r="L1270" s="127" t="str">
        <f>TRIM(IF(ISERROR(VLOOKUP(R1270,SpeciesValidation!D:T,IF(ISNA(VLOOKUP(J1270,Validation!B$2:C$15,2,FALSE)),FALSE,VLOOKUP(J1270,Validation!B$2:C$15,2,FALSE)))),IF(LEN(E1270&amp;"")&gt;0,"",""),VLOOKUP(R1270,SpeciesValidation!D:T,VLOOKUP(J1270,Validation!B$2:C$15,2,FALSE),FALSE)) &amp; " " &amp; IF(ISERROR(IF(LEFT(J1270,1)="A",IF(IF(VLOOKUP(R1270,SpeciesValidation!D:W,20,FALSE)=FALSE,OR(TEXT(A1270,"MMDD")&lt;VLOOKUP(R1270,SpeciesValidation!D:W,18,FALSE),TEXT(A1270,"MMDD")&gt;VLOOKUP(R1270,SpeciesValidation!D:W,19,FALSE)),IF(TEXT(A1270,"MMDD")&lt;"0701",TEXT(A1270,"MMDD")&gt;VLOOKUP(R1270,SpeciesValidation!D:W,18,FALSE),TEXT(A1270,"MMDD")&lt;VLOOKUP(R1270,SpeciesValidation!D:W,19,FALSE))),"Date outside expected range for this species",""),"")),"",IF(LEFT(J1270,1)="A",IF(IF(VLOOKUP(R1270,SpeciesValidation!D:W,20,FALSE)=FALSE,OR(TEXT(A1270,"MMDD")&lt;VLOOKUP(R1270,SpeciesValidation!D:W,18,FALSE),TEXT(A1270,"MMDD")&gt;VLOOKUP(R1270,SpeciesValidation!D:W,19,FALSE)),IF(TEXT(A1270,"MMDD")&lt;"0701",TEXT(A1270,"MMDD")&gt;VLOOKUP(R1270,SpeciesValidation!D:W,18,FALSE),TEXT(A1270,"MMDD")&lt;VLOOKUP(R1270,SpeciesValidation!D:W,19,FALSE))),"Date outside expected range for this species",""),"")))</f>
        <v/>
      </c>
      <c r="M1270" s="127" t="str">
        <f>IF(LEN(E1270&amp;"")&gt;0,IF(ISERROR(VLOOKUP(R1270,SpeciesValidation!D:I,6,FALSE)),"",VLOOKUP(R1270,SpeciesValidation!D:I,6,FALSE)),"")</f>
        <v/>
      </c>
      <c r="Q1270" s="36" t="str">
        <f>IF(LEN(E1270&amp;"")&gt;0,IF(ISERROR(VLOOKUP(E1270,SpeciesValidation!B:G,2,FALSE)=TRUE),"",VLOOKUP(E1270,SpeciesValidation!B:G,2,FALSE)),"")</f>
        <v/>
      </c>
      <c r="R1270" s="36" t="str">
        <f>IF(LEN(E1270&amp;"")&gt;0,IF(ISERROR(VLOOKUP(E1270,SpeciesLookup!B:G,4,FALSE)=TRUE),"",VLOOKUP(E1270,SpeciesLookup!B:G,4,FALSE)),"")</f>
        <v/>
      </c>
    </row>
    <row r="1271" spans="1:18" ht="13.2" x14ac:dyDescent="0.25">
      <c r="A1271" s="72"/>
      <c r="B1271" s="73"/>
      <c r="C1271" s="73"/>
      <c r="D1271" s="11"/>
      <c r="E1271" s="74"/>
      <c r="F1271" s="75"/>
      <c r="G1271" s="128" t="str">
        <f>IF(LEN(E1271&amp;"")&gt;0,IF(ISERROR(VLOOKUP(E1271,SpeciesLookup!B:G,6,FALSE)=TRUE),"",VLOOKUP(E1271,SpeciesLookup!B:G,6,FALSE)),"")</f>
        <v/>
      </c>
      <c r="H1271" s="128" t="str">
        <f>IF(LEN(E1271&amp;"")&gt;0,IF(ISERROR(VLOOKUP(E1271,SpeciesLookup!B:G,5,FALSE)=TRUE),"",VLOOKUP(E1271,SpeciesLookup!B:G,5,FALSE)),"")</f>
        <v/>
      </c>
      <c r="I1271" s="11"/>
      <c r="J1271" s="73"/>
      <c r="K1271" s="11"/>
      <c r="L1271" s="127" t="str">
        <f>TRIM(IF(ISERROR(VLOOKUP(R1271,SpeciesValidation!D:T,IF(ISNA(VLOOKUP(J1271,Validation!B$2:C$15,2,FALSE)),FALSE,VLOOKUP(J1271,Validation!B$2:C$15,2,FALSE)))),IF(LEN(E1271&amp;"")&gt;0,"",""),VLOOKUP(R1271,SpeciesValidation!D:T,VLOOKUP(J1271,Validation!B$2:C$15,2,FALSE),FALSE)) &amp; " " &amp; IF(ISERROR(IF(LEFT(J1271,1)="A",IF(IF(VLOOKUP(R1271,SpeciesValidation!D:W,20,FALSE)=FALSE,OR(TEXT(A1271,"MMDD")&lt;VLOOKUP(R1271,SpeciesValidation!D:W,18,FALSE),TEXT(A1271,"MMDD")&gt;VLOOKUP(R1271,SpeciesValidation!D:W,19,FALSE)),IF(TEXT(A1271,"MMDD")&lt;"0701",TEXT(A1271,"MMDD")&gt;VLOOKUP(R1271,SpeciesValidation!D:W,18,FALSE),TEXT(A1271,"MMDD")&lt;VLOOKUP(R1271,SpeciesValidation!D:W,19,FALSE))),"Date outside expected range for this species",""),"")),"",IF(LEFT(J1271,1)="A",IF(IF(VLOOKUP(R1271,SpeciesValidation!D:W,20,FALSE)=FALSE,OR(TEXT(A1271,"MMDD")&lt;VLOOKUP(R1271,SpeciesValidation!D:W,18,FALSE),TEXT(A1271,"MMDD")&gt;VLOOKUP(R1271,SpeciesValidation!D:W,19,FALSE)),IF(TEXT(A1271,"MMDD")&lt;"0701",TEXT(A1271,"MMDD")&gt;VLOOKUP(R1271,SpeciesValidation!D:W,18,FALSE),TEXT(A1271,"MMDD")&lt;VLOOKUP(R1271,SpeciesValidation!D:W,19,FALSE))),"Date outside expected range for this species",""),"")))</f>
        <v/>
      </c>
      <c r="M1271" s="127" t="str">
        <f>IF(LEN(E1271&amp;"")&gt;0,IF(ISERROR(VLOOKUP(R1271,SpeciesValidation!D:I,6,FALSE)),"",VLOOKUP(R1271,SpeciesValidation!D:I,6,FALSE)),"")</f>
        <v/>
      </c>
      <c r="Q1271" s="36" t="str">
        <f>IF(LEN(E1271&amp;"")&gt;0,IF(ISERROR(VLOOKUP(E1271,SpeciesValidation!B:G,2,FALSE)=TRUE),"",VLOOKUP(E1271,SpeciesValidation!B:G,2,FALSE)),"")</f>
        <v/>
      </c>
      <c r="R1271" s="36" t="str">
        <f>IF(LEN(E1271&amp;"")&gt;0,IF(ISERROR(VLOOKUP(E1271,SpeciesLookup!B:G,4,FALSE)=TRUE),"",VLOOKUP(E1271,SpeciesLookup!B:G,4,FALSE)),"")</f>
        <v/>
      </c>
    </row>
    <row r="1272" spans="1:18" ht="13.2" x14ac:dyDescent="0.25">
      <c r="A1272" s="72"/>
      <c r="B1272" s="73"/>
      <c r="C1272" s="73"/>
      <c r="D1272" s="11"/>
      <c r="E1272" s="74"/>
      <c r="F1272" s="75"/>
      <c r="G1272" s="128" t="str">
        <f>IF(LEN(E1272&amp;"")&gt;0,IF(ISERROR(VLOOKUP(E1272,SpeciesLookup!B:G,6,FALSE)=TRUE),"",VLOOKUP(E1272,SpeciesLookup!B:G,6,FALSE)),"")</f>
        <v/>
      </c>
      <c r="H1272" s="128" t="str">
        <f>IF(LEN(E1272&amp;"")&gt;0,IF(ISERROR(VLOOKUP(E1272,SpeciesLookup!B:G,5,FALSE)=TRUE),"",VLOOKUP(E1272,SpeciesLookup!B:G,5,FALSE)),"")</f>
        <v/>
      </c>
      <c r="I1272" s="11"/>
      <c r="J1272" s="73"/>
      <c r="K1272" s="11"/>
      <c r="L1272" s="127" t="str">
        <f>TRIM(IF(ISERROR(VLOOKUP(R1272,SpeciesValidation!D:T,IF(ISNA(VLOOKUP(J1272,Validation!B$2:C$15,2,FALSE)),FALSE,VLOOKUP(J1272,Validation!B$2:C$15,2,FALSE)))),IF(LEN(E1272&amp;"")&gt;0,"",""),VLOOKUP(R1272,SpeciesValidation!D:T,VLOOKUP(J1272,Validation!B$2:C$15,2,FALSE),FALSE)) &amp; " " &amp; IF(ISERROR(IF(LEFT(J1272,1)="A",IF(IF(VLOOKUP(R1272,SpeciesValidation!D:W,20,FALSE)=FALSE,OR(TEXT(A1272,"MMDD")&lt;VLOOKUP(R1272,SpeciesValidation!D:W,18,FALSE),TEXT(A1272,"MMDD")&gt;VLOOKUP(R1272,SpeciesValidation!D:W,19,FALSE)),IF(TEXT(A1272,"MMDD")&lt;"0701",TEXT(A1272,"MMDD")&gt;VLOOKUP(R1272,SpeciesValidation!D:W,18,FALSE),TEXT(A1272,"MMDD")&lt;VLOOKUP(R1272,SpeciesValidation!D:W,19,FALSE))),"Date outside expected range for this species",""),"")),"",IF(LEFT(J1272,1)="A",IF(IF(VLOOKUP(R1272,SpeciesValidation!D:W,20,FALSE)=FALSE,OR(TEXT(A1272,"MMDD")&lt;VLOOKUP(R1272,SpeciesValidation!D:W,18,FALSE),TEXT(A1272,"MMDD")&gt;VLOOKUP(R1272,SpeciesValidation!D:W,19,FALSE)),IF(TEXT(A1272,"MMDD")&lt;"0701",TEXT(A1272,"MMDD")&gt;VLOOKUP(R1272,SpeciesValidation!D:W,18,FALSE),TEXT(A1272,"MMDD")&lt;VLOOKUP(R1272,SpeciesValidation!D:W,19,FALSE))),"Date outside expected range for this species",""),"")))</f>
        <v/>
      </c>
      <c r="M1272" s="127" t="str">
        <f>IF(LEN(E1272&amp;"")&gt;0,IF(ISERROR(VLOOKUP(R1272,SpeciesValidation!D:I,6,FALSE)),"",VLOOKUP(R1272,SpeciesValidation!D:I,6,FALSE)),"")</f>
        <v/>
      </c>
      <c r="Q1272" s="36" t="str">
        <f>IF(LEN(E1272&amp;"")&gt;0,IF(ISERROR(VLOOKUP(E1272,SpeciesValidation!B:G,2,FALSE)=TRUE),"",VLOOKUP(E1272,SpeciesValidation!B:G,2,FALSE)),"")</f>
        <v/>
      </c>
      <c r="R1272" s="36" t="str">
        <f>IF(LEN(E1272&amp;"")&gt;0,IF(ISERROR(VLOOKUP(E1272,SpeciesLookup!B:G,4,FALSE)=TRUE),"",VLOOKUP(E1272,SpeciesLookup!B:G,4,FALSE)),"")</f>
        <v/>
      </c>
    </row>
    <row r="1273" spans="1:18" ht="13.2" x14ac:dyDescent="0.25">
      <c r="A1273" s="72"/>
      <c r="B1273" s="73"/>
      <c r="C1273" s="73"/>
      <c r="D1273" s="11"/>
      <c r="E1273" s="74"/>
      <c r="F1273" s="75"/>
      <c r="G1273" s="128" t="str">
        <f>IF(LEN(E1273&amp;"")&gt;0,IF(ISERROR(VLOOKUP(E1273,SpeciesLookup!B:G,6,FALSE)=TRUE),"",VLOOKUP(E1273,SpeciesLookup!B:G,6,FALSE)),"")</f>
        <v/>
      </c>
      <c r="H1273" s="128" t="str">
        <f>IF(LEN(E1273&amp;"")&gt;0,IF(ISERROR(VLOOKUP(E1273,SpeciesLookup!B:G,5,FALSE)=TRUE),"",VLOOKUP(E1273,SpeciesLookup!B:G,5,FALSE)),"")</f>
        <v/>
      </c>
      <c r="I1273" s="11"/>
      <c r="J1273" s="73"/>
      <c r="K1273" s="11"/>
      <c r="L1273" s="127" t="str">
        <f>TRIM(IF(ISERROR(VLOOKUP(R1273,SpeciesValidation!D:T,IF(ISNA(VLOOKUP(J1273,Validation!B$2:C$15,2,FALSE)),FALSE,VLOOKUP(J1273,Validation!B$2:C$15,2,FALSE)))),IF(LEN(E1273&amp;"")&gt;0,"",""),VLOOKUP(R1273,SpeciesValidation!D:T,VLOOKUP(J1273,Validation!B$2:C$15,2,FALSE),FALSE)) &amp; " " &amp; IF(ISERROR(IF(LEFT(J1273,1)="A",IF(IF(VLOOKUP(R1273,SpeciesValidation!D:W,20,FALSE)=FALSE,OR(TEXT(A1273,"MMDD")&lt;VLOOKUP(R1273,SpeciesValidation!D:W,18,FALSE),TEXT(A1273,"MMDD")&gt;VLOOKUP(R1273,SpeciesValidation!D:W,19,FALSE)),IF(TEXT(A1273,"MMDD")&lt;"0701",TEXT(A1273,"MMDD")&gt;VLOOKUP(R1273,SpeciesValidation!D:W,18,FALSE),TEXT(A1273,"MMDD")&lt;VLOOKUP(R1273,SpeciesValidation!D:W,19,FALSE))),"Date outside expected range for this species",""),"")),"",IF(LEFT(J1273,1)="A",IF(IF(VLOOKUP(R1273,SpeciesValidation!D:W,20,FALSE)=FALSE,OR(TEXT(A1273,"MMDD")&lt;VLOOKUP(R1273,SpeciesValidation!D:W,18,FALSE),TEXT(A1273,"MMDD")&gt;VLOOKUP(R1273,SpeciesValidation!D:W,19,FALSE)),IF(TEXT(A1273,"MMDD")&lt;"0701",TEXT(A1273,"MMDD")&gt;VLOOKUP(R1273,SpeciesValidation!D:W,18,FALSE),TEXT(A1273,"MMDD")&lt;VLOOKUP(R1273,SpeciesValidation!D:W,19,FALSE))),"Date outside expected range for this species",""),"")))</f>
        <v/>
      </c>
      <c r="M1273" s="127" t="str">
        <f>IF(LEN(E1273&amp;"")&gt;0,IF(ISERROR(VLOOKUP(R1273,SpeciesValidation!D:I,6,FALSE)),"",VLOOKUP(R1273,SpeciesValidation!D:I,6,FALSE)),"")</f>
        <v/>
      </c>
      <c r="Q1273" s="36" t="str">
        <f>IF(LEN(E1273&amp;"")&gt;0,IF(ISERROR(VLOOKUP(E1273,SpeciesValidation!B:G,2,FALSE)=TRUE),"",VLOOKUP(E1273,SpeciesValidation!B:G,2,FALSE)),"")</f>
        <v/>
      </c>
      <c r="R1273" s="36" t="str">
        <f>IF(LEN(E1273&amp;"")&gt;0,IF(ISERROR(VLOOKUP(E1273,SpeciesLookup!B:G,4,FALSE)=TRUE),"",VLOOKUP(E1273,SpeciesLookup!B:G,4,FALSE)),"")</f>
        <v/>
      </c>
    </row>
    <row r="1274" spans="1:18" ht="13.2" x14ac:dyDescent="0.25">
      <c r="A1274" s="72"/>
      <c r="B1274" s="73"/>
      <c r="C1274" s="73"/>
      <c r="D1274" s="11"/>
      <c r="E1274" s="74"/>
      <c r="F1274" s="75"/>
      <c r="G1274" s="128" t="str">
        <f>IF(LEN(E1274&amp;"")&gt;0,IF(ISERROR(VLOOKUP(E1274,SpeciesLookup!B:G,6,FALSE)=TRUE),"",VLOOKUP(E1274,SpeciesLookup!B:G,6,FALSE)),"")</f>
        <v/>
      </c>
      <c r="H1274" s="128" t="str">
        <f>IF(LEN(E1274&amp;"")&gt;0,IF(ISERROR(VLOOKUP(E1274,SpeciesLookup!B:G,5,FALSE)=TRUE),"",VLOOKUP(E1274,SpeciesLookup!B:G,5,FALSE)),"")</f>
        <v/>
      </c>
      <c r="I1274" s="11"/>
      <c r="J1274" s="73"/>
      <c r="K1274" s="11"/>
      <c r="L1274" s="127" t="str">
        <f>TRIM(IF(ISERROR(VLOOKUP(R1274,SpeciesValidation!D:T,IF(ISNA(VLOOKUP(J1274,Validation!B$2:C$15,2,FALSE)),FALSE,VLOOKUP(J1274,Validation!B$2:C$15,2,FALSE)))),IF(LEN(E1274&amp;"")&gt;0,"",""),VLOOKUP(R1274,SpeciesValidation!D:T,VLOOKUP(J1274,Validation!B$2:C$15,2,FALSE),FALSE)) &amp; " " &amp; IF(ISERROR(IF(LEFT(J1274,1)="A",IF(IF(VLOOKUP(R1274,SpeciesValidation!D:W,20,FALSE)=FALSE,OR(TEXT(A1274,"MMDD")&lt;VLOOKUP(R1274,SpeciesValidation!D:W,18,FALSE),TEXT(A1274,"MMDD")&gt;VLOOKUP(R1274,SpeciesValidation!D:W,19,FALSE)),IF(TEXT(A1274,"MMDD")&lt;"0701",TEXT(A1274,"MMDD")&gt;VLOOKUP(R1274,SpeciesValidation!D:W,18,FALSE),TEXT(A1274,"MMDD")&lt;VLOOKUP(R1274,SpeciesValidation!D:W,19,FALSE))),"Date outside expected range for this species",""),"")),"",IF(LEFT(J1274,1)="A",IF(IF(VLOOKUP(R1274,SpeciesValidation!D:W,20,FALSE)=FALSE,OR(TEXT(A1274,"MMDD")&lt;VLOOKUP(R1274,SpeciesValidation!D:W,18,FALSE),TEXT(A1274,"MMDD")&gt;VLOOKUP(R1274,SpeciesValidation!D:W,19,FALSE)),IF(TEXT(A1274,"MMDD")&lt;"0701",TEXT(A1274,"MMDD")&gt;VLOOKUP(R1274,SpeciesValidation!D:W,18,FALSE),TEXT(A1274,"MMDD")&lt;VLOOKUP(R1274,SpeciesValidation!D:W,19,FALSE))),"Date outside expected range for this species",""),"")))</f>
        <v/>
      </c>
      <c r="M1274" s="127" t="str">
        <f>IF(LEN(E1274&amp;"")&gt;0,IF(ISERROR(VLOOKUP(R1274,SpeciesValidation!D:I,6,FALSE)),"",VLOOKUP(R1274,SpeciesValidation!D:I,6,FALSE)),"")</f>
        <v/>
      </c>
      <c r="Q1274" s="36" t="str">
        <f>IF(LEN(E1274&amp;"")&gt;0,IF(ISERROR(VLOOKUP(E1274,SpeciesValidation!B:G,2,FALSE)=TRUE),"",VLOOKUP(E1274,SpeciesValidation!B:G,2,FALSE)),"")</f>
        <v/>
      </c>
      <c r="R1274" s="36" t="str">
        <f>IF(LEN(E1274&amp;"")&gt;0,IF(ISERROR(VLOOKUP(E1274,SpeciesLookup!B:G,4,FALSE)=TRUE),"",VLOOKUP(E1274,SpeciesLookup!B:G,4,FALSE)),"")</f>
        <v/>
      </c>
    </row>
    <row r="1275" spans="1:18" ht="13.2" x14ac:dyDescent="0.25">
      <c r="A1275" s="72"/>
      <c r="B1275" s="73"/>
      <c r="C1275" s="73"/>
      <c r="D1275" s="11"/>
      <c r="E1275" s="74"/>
      <c r="F1275" s="75"/>
      <c r="G1275" s="128" t="str">
        <f>IF(LEN(E1275&amp;"")&gt;0,IF(ISERROR(VLOOKUP(E1275,SpeciesLookup!B:G,6,FALSE)=TRUE),"",VLOOKUP(E1275,SpeciesLookup!B:G,6,FALSE)),"")</f>
        <v/>
      </c>
      <c r="H1275" s="128" t="str">
        <f>IF(LEN(E1275&amp;"")&gt;0,IF(ISERROR(VLOOKUP(E1275,SpeciesLookup!B:G,5,FALSE)=TRUE),"",VLOOKUP(E1275,SpeciesLookup!B:G,5,FALSE)),"")</f>
        <v/>
      </c>
      <c r="I1275" s="11"/>
      <c r="J1275" s="73"/>
      <c r="K1275" s="11"/>
      <c r="L1275" s="127" t="str">
        <f>TRIM(IF(ISERROR(VLOOKUP(R1275,SpeciesValidation!D:T,IF(ISNA(VLOOKUP(J1275,Validation!B$2:C$15,2,FALSE)),FALSE,VLOOKUP(J1275,Validation!B$2:C$15,2,FALSE)))),IF(LEN(E1275&amp;"")&gt;0,"",""),VLOOKUP(R1275,SpeciesValidation!D:T,VLOOKUP(J1275,Validation!B$2:C$15,2,FALSE),FALSE)) &amp; " " &amp; IF(ISERROR(IF(LEFT(J1275,1)="A",IF(IF(VLOOKUP(R1275,SpeciesValidation!D:W,20,FALSE)=FALSE,OR(TEXT(A1275,"MMDD")&lt;VLOOKUP(R1275,SpeciesValidation!D:W,18,FALSE),TEXT(A1275,"MMDD")&gt;VLOOKUP(R1275,SpeciesValidation!D:W,19,FALSE)),IF(TEXT(A1275,"MMDD")&lt;"0701",TEXT(A1275,"MMDD")&gt;VLOOKUP(R1275,SpeciesValidation!D:W,18,FALSE),TEXT(A1275,"MMDD")&lt;VLOOKUP(R1275,SpeciesValidation!D:W,19,FALSE))),"Date outside expected range for this species",""),"")),"",IF(LEFT(J1275,1)="A",IF(IF(VLOOKUP(R1275,SpeciesValidation!D:W,20,FALSE)=FALSE,OR(TEXT(A1275,"MMDD")&lt;VLOOKUP(R1275,SpeciesValidation!D:W,18,FALSE),TEXT(A1275,"MMDD")&gt;VLOOKUP(R1275,SpeciesValidation!D:W,19,FALSE)),IF(TEXT(A1275,"MMDD")&lt;"0701",TEXT(A1275,"MMDD")&gt;VLOOKUP(R1275,SpeciesValidation!D:W,18,FALSE),TEXT(A1275,"MMDD")&lt;VLOOKUP(R1275,SpeciesValidation!D:W,19,FALSE))),"Date outside expected range for this species",""),"")))</f>
        <v/>
      </c>
      <c r="M1275" s="127" t="str">
        <f>IF(LEN(E1275&amp;"")&gt;0,IF(ISERROR(VLOOKUP(R1275,SpeciesValidation!D:I,6,FALSE)),"",VLOOKUP(R1275,SpeciesValidation!D:I,6,FALSE)),"")</f>
        <v/>
      </c>
      <c r="Q1275" s="36" t="str">
        <f>IF(LEN(E1275&amp;"")&gt;0,IF(ISERROR(VLOOKUP(E1275,SpeciesValidation!B:G,2,FALSE)=TRUE),"",VLOOKUP(E1275,SpeciesValidation!B:G,2,FALSE)),"")</f>
        <v/>
      </c>
      <c r="R1275" s="36" t="str">
        <f>IF(LEN(E1275&amp;"")&gt;0,IF(ISERROR(VLOOKUP(E1275,SpeciesLookup!B:G,4,FALSE)=TRUE),"",VLOOKUP(E1275,SpeciesLookup!B:G,4,FALSE)),"")</f>
        <v/>
      </c>
    </row>
    <row r="1276" spans="1:18" ht="13.2" x14ac:dyDescent="0.25">
      <c r="A1276" s="72"/>
      <c r="B1276" s="73"/>
      <c r="C1276" s="73"/>
      <c r="D1276" s="11"/>
      <c r="E1276" s="74"/>
      <c r="F1276" s="75"/>
      <c r="G1276" s="128" t="str">
        <f>IF(LEN(E1276&amp;"")&gt;0,IF(ISERROR(VLOOKUP(E1276,SpeciesLookup!B:G,6,FALSE)=TRUE),"",VLOOKUP(E1276,SpeciesLookup!B:G,6,FALSE)),"")</f>
        <v/>
      </c>
      <c r="H1276" s="128" t="str">
        <f>IF(LEN(E1276&amp;"")&gt;0,IF(ISERROR(VLOOKUP(E1276,SpeciesLookup!B:G,5,FALSE)=TRUE),"",VLOOKUP(E1276,SpeciesLookup!B:G,5,FALSE)),"")</f>
        <v/>
      </c>
      <c r="I1276" s="11"/>
      <c r="J1276" s="73"/>
      <c r="K1276" s="11"/>
      <c r="L1276" s="127" t="str">
        <f>TRIM(IF(ISERROR(VLOOKUP(R1276,SpeciesValidation!D:T,IF(ISNA(VLOOKUP(J1276,Validation!B$2:C$15,2,FALSE)),FALSE,VLOOKUP(J1276,Validation!B$2:C$15,2,FALSE)))),IF(LEN(E1276&amp;"")&gt;0,"",""),VLOOKUP(R1276,SpeciesValidation!D:T,VLOOKUP(J1276,Validation!B$2:C$15,2,FALSE),FALSE)) &amp; " " &amp; IF(ISERROR(IF(LEFT(J1276,1)="A",IF(IF(VLOOKUP(R1276,SpeciesValidation!D:W,20,FALSE)=FALSE,OR(TEXT(A1276,"MMDD")&lt;VLOOKUP(R1276,SpeciesValidation!D:W,18,FALSE),TEXT(A1276,"MMDD")&gt;VLOOKUP(R1276,SpeciesValidation!D:W,19,FALSE)),IF(TEXT(A1276,"MMDD")&lt;"0701",TEXT(A1276,"MMDD")&gt;VLOOKUP(R1276,SpeciesValidation!D:W,18,FALSE),TEXT(A1276,"MMDD")&lt;VLOOKUP(R1276,SpeciesValidation!D:W,19,FALSE))),"Date outside expected range for this species",""),"")),"",IF(LEFT(J1276,1)="A",IF(IF(VLOOKUP(R1276,SpeciesValidation!D:W,20,FALSE)=FALSE,OR(TEXT(A1276,"MMDD")&lt;VLOOKUP(R1276,SpeciesValidation!D:W,18,FALSE),TEXT(A1276,"MMDD")&gt;VLOOKUP(R1276,SpeciesValidation!D:W,19,FALSE)),IF(TEXT(A1276,"MMDD")&lt;"0701",TEXT(A1276,"MMDD")&gt;VLOOKUP(R1276,SpeciesValidation!D:W,18,FALSE),TEXT(A1276,"MMDD")&lt;VLOOKUP(R1276,SpeciesValidation!D:W,19,FALSE))),"Date outside expected range for this species",""),"")))</f>
        <v/>
      </c>
      <c r="M1276" s="127" t="str">
        <f>IF(LEN(E1276&amp;"")&gt;0,IF(ISERROR(VLOOKUP(R1276,SpeciesValidation!D:I,6,FALSE)),"",VLOOKUP(R1276,SpeciesValidation!D:I,6,FALSE)),"")</f>
        <v/>
      </c>
      <c r="Q1276" s="36" t="str">
        <f>IF(LEN(E1276&amp;"")&gt;0,IF(ISERROR(VLOOKUP(E1276,SpeciesValidation!B:G,2,FALSE)=TRUE),"",VLOOKUP(E1276,SpeciesValidation!B:G,2,FALSE)),"")</f>
        <v/>
      </c>
      <c r="R1276" s="36" t="str">
        <f>IF(LEN(E1276&amp;"")&gt;0,IF(ISERROR(VLOOKUP(E1276,SpeciesLookup!B:G,4,FALSE)=TRUE),"",VLOOKUP(E1276,SpeciesLookup!B:G,4,FALSE)),"")</f>
        <v/>
      </c>
    </row>
    <row r="1277" spans="1:18" ht="13.2" x14ac:dyDescent="0.25">
      <c r="A1277" s="72"/>
      <c r="B1277" s="73"/>
      <c r="C1277" s="73"/>
      <c r="D1277" s="11"/>
      <c r="E1277" s="74"/>
      <c r="F1277" s="75"/>
      <c r="G1277" s="128" t="str">
        <f>IF(LEN(E1277&amp;"")&gt;0,IF(ISERROR(VLOOKUP(E1277,SpeciesLookup!B:G,6,FALSE)=TRUE),"",VLOOKUP(E1277,SpeciesLookup!B:G,6,FALSE)),"")</f>
        <v/>
      </c>
      <c r="H1277" s="128" t="str">
        <f>IF(LEN(E1277&amp;"")&gt;0,IF(ISERROR(VLOOKUP(E1277,SpeciesLookup!B:G,5,FALSE)=TRUE),"",VLOOKUP(E1277,SpeciesLookup!B:G,5,FALSE)),"")</f>
        <v/>
      </c>
      <c r="I1277" s="11"/>
      <c r="J1277" s="73"/>
      <c r="K1277" s="11"/>
      <c r="L1277" s="127" t="str">
        <f>TRIM(IF(ISERROR(VLOOKUP(R1277,SpeciesValidation!D:T,IF(ISNA(VLOOKUP(J1277,Validation!B$2:C$15,2,FALSE)),FALSE,VLOOKUP(J1277,Validation!B$2:C$15,2,FALSE)))),IF(LEN(E1277&amp;"")&gt;0,"",""),VLOOKUP(R1277,SpeciesValidation!D:T,VLOOKUP(J1277,Validation!B$2:C$15,2,FALSE),FALSE)) &amp; " " &amp; IF(ISERROR(IF(LEFT(J1277,1)="A",IF(IF(VLOOKUP(R1277,SpeciesValidation!D:W,20,FALSE)=FALSE,OR(TEXT(A1277,"MMDD")&lt;VLOOKUP(R1277,SpeciesValidation!D:W,18,FALSE),TEXT(A1277,"MMDD")&gt;VLOOKUP(R1277,SpeciesValidation!D:W,19,FALSE)),IF(TEXT(A1277,"MMDD")&lt;"0701",TEXT(A1277,"MMDD")&gt;VLOOKUP(R1277,SpeciesValidation!D:W,18,FALSE),TEXT(A1277,"MMDD")&lt;VLOOKUP(R1277,SpeciesValidation!D:W,19,FALSE))),"Date outside expected range for this species",""),"")),"",IF(LEFT(J1277,1)="A",IF(IF(VLOOKUP(R1277,SpeciesValidation!D:W,20,FALSE)=FALSE,OR(TEXT(A1277,"MMDD")&lt;VLOOKUP(R1277,SpeciesValidation!D:W,18,FALSE),TEXT(A1277,"MMDD")&gt;VLOOKUP(R1277,SpeciesValidation!D:W,19,FALSE)),IF(TEXT(A1277,"MMDD")&lt;"0701",TEXT(A1277,"MMDD")&gt;VLOOKUP(R1277,SpeciesValidation!D:W,18,FALSE),TEXT(A1277,"MMDD")&lt;VLOOKUP(R1277,SpeciesValidation!D:W,19,FALSE))),"Date outside expected range for this species",""),"")))</f>
        <v/>
      </c>
      <c r="M1277" s="127" t="str">
        <f>IF(LEN(E1277&amp;"")&gt;0,IF(ISERROR(VLOOKUP(R1277,SpeciesValidation!D:I,6,FALSE)),"",VLOOKUP(R1277,SpeciesValidation!D:I,6,FALSE)),"")</f>
        <v/>
      </c>
      <c r="Q1277" s="36" t="str">
        <f>IF(LEN(E1277&amp;"")&gt;0,IF(ISERROR(VLOOKUP(E1277,SpeciesValidation!B:G,2,FALSE)=TRUE),"",VLOOKUP(E1277,SpeciesValidation!B:G,2,FALSE)),"")</f>
        <v/>
      </c>
      <c r="R1277" s="36" t="str">
        <f>IF(LEN(E1277&amp;"")&gt;0,IF(ISERROR(VLOOKUP(E1277,SpeciesLookup!B:G,4,FALSE)=TRUE),"",VLOOKUP(E1277,SpeciesLookup!B:G,4,FALSE)),"")</f>
        <v/>
      </c>
    </row>
    <row r="1278" spans="1:18" ht="13.2" x14ac:dyDescent="0.25">
      <c r="A1278" s="72"/>
      <c r="B1278" s="73"/>
      <c r="C1278" s="73"/>
      <c r="D1278" s="11"/>
      <c r="E1278" s="74"/>
      <c r="F1278" s="75"/>
      <c r="G1278" s="128" t="str">
        <f>IF(LEN(E1278&amp;"")&gt;0,IF(ISERROR(VLOOKUP(E1278,SpeciesLookup!B:G,6,FALSE)=TRUE),"",VLOOKUP(E1278,SpeciesLookup!B:G,6,FALSE)),"")</f>
        <v/>
      </c>
      <c r="H1278" s="128" t="str">
        <f>IF(LEN(E1278&amp;"")&gt;0,IF(ISERROR(VLOOKUP(E1278,SpeciesLookup!B:G,5,FALSE)=TRUE),"",VLOOKUP(E1278,SpeciesLookup!B:G,5,FALSE)),"")</f>
        <v/>
      </c>
      <c r="I1278" s="11"/>
      <c r="J1278" s="73"/>
      <c r="K1278" s="11"/>
      <c r="L1278" s="127" t="str">
        <f>TRIM(IF(ISERROR(VLOOKUP(R1278,SpeciesValidation!D:T,IF(ISNA(VLOOKUP(J1278,Validation!B$2:C$15,2,FALSE)),FALSE,VLOOKUP(J1278,Validation!B$2:C$15,2,FALSE)))),IF(LEN(E1278&amp;"")&gt;0,"",""),VLOOKUP(R1278,SpeciesValidation!D:T,VLOOKUP(J1278,Validation!B$2:C$15,2,FALSE),FALSE)) &amp; " " &amp; IF(ISERROR(IF(LEFT(J1278,1)="A",IF(IF(VLOOKUP(R1278,SpeciesValidation!D:W,20,FALSE)=FALSE,OR(TEXT(A1278,"MMDD")&lt;VLOOKUP(R1278,SpeciesValidation!D:W,18,FALSE),TEXT(A1278,"MMDD")&gt;VLOOKUP(R1278,SpeciesValidation!D:W,19,FALSE)),IF(TEXT(A1278,"MMDD")&lt;"0701",TEXT(A1278,"MMDD")&gt;VLOOKUP(R1278,SpeciesValidation!D:W,18,FALSE),TEXT(A1278,"MMDD")&lt;VLOOKUP(R1278,SpeciesValidation!D:W,19,FALSE))),"Date outside expected range for this species",""),"")),"",IF(LEFT(J1278,1)="A",IF(IF(VLOOKUP(R1278,SpeciesValidation!D:W,20,FALSE)=FALSE,OR(TEXT(A1278,"MMDD")&lt;VLOOKUP(R1278,SpeciesValidation!D:W,18,FALSE),TEXT(A1278,"MMDD")&gt;VLOOKUP(R1278,SpeciesValidation!D:W,19,FALSE)),IF(TEXT(A1278,"MMDD")&lt;"0701",TEXT(A1278,"MMDD")&gt;VLOOKUP(R1278,SpeciesValidation!D:W,18,FALSE),TEXT(A1278,"MMDD")&lt;VLOOKUP(R1278,SpeciesValidation!D:W,19,FALSE))),"Date outside expected range for this species",""),"")))</f>
        <v/>
      </c>
      <c r="M1278" s="127" t="str">
        <f>IF(LEN(E1278&amp;"")&gt;0,IF(ISERROR(VLOOKUP(R1278,SpeciesValidation!D:I,6,FALSE)),"",VLOOKUP(R1278,SpeciesValidation!D:I,6,FALSE)),"")</f>
        <v/>
      </c>
      <c r="Q1278" s="36" t="str">
        <f>IF(LEN(E1278&amp;"")&gt;0,IF(ISERROR(VLOOKUP(E1278,SpeciesValidation!B:G,2,FALSE)=TRUE),"",VLOOKUP(E1278,SpeciesValidation!B:G,2,FALSE)),"")</f>
        <v/>
      </c>
      <c r="R1278" s="36" t="str">
        <f>IF(LEN(E1278&amp;"")&gt;0,IF(ISERROR(VLOOKUP(E1278,SpeciesLookup!B:G,4,FALSE)=TRUE),"",VLOOKUP(E1278,SpeciesLookup!B:G,4,FALSE)),"")</f>
        <v/>
      </c>
    </row>
    <row r="1279" spans="1:18" ht="13.2" x14ac:dyDescent="0.25">
      <c r="A1279" s="72"/>
      <c r="B1279" s="73"/>
      <c r="C1279" s="73"/>
      <c r="D1279" s="11"/>
      <c r="E1279" s="74"/>
      <c r="F1279" s="75"/>
      <c r="G1279" s="128" t="str">
        <f>IF(LEN(E1279&amp;"")&gt;0,IF(ISERROR(VLOOKUP(E1279,SpeciesLookup!B:G,6,FALSE)=TRUE),"",VLOOKUP(E1279,SpeciesLookup!B:G,6,FALSE)),"")</f>
        <v/>
      </c>
      <c r="H1279" s="128" t="str">
        <f>IF(LEN(E1279&amp;"")&gt;0,IF(ISERROR(VLOOKUP(E1279,SpeciesLookup!B:G,5,FALSE)=TRUE),"",VLOOKUP(E1279,SpeciesLookup!B:G,5,FALSE)),"")</f>
        <v/>
      </c>
      <c r="I1279" s="11"/>
      <c r="J1279" s="73"/>
      <c r="K1279" s="11"/>
      <c r="L1279" s="127" t="str">
        <f>TRIM(IF(ISERROR(VLOOKUP(R1279,SpeciesValidation!D:T,IF(ISNA(VLOOKUP(J1279,Validation!B$2:C$15,2,FALSE)),FALSE,VLOOKUP(J1279,Validation!B$2:C$15,2,FALSE)))),IF(LEN(E1279&amp;"")&gt;0,"",""),VLOOKUP(R1279,SpeciesValidation!D:T,VLOOKUP(J1279,Validation!B$2:C$15,2,FALSE),FALSE)) &amp; " " &amp; IF(ISERROR(IF(LEFT(J1279,1)="A",IF(IF(VLOOKUP(R1279,SpeciesValidation!D:W,20,FALSE)=FALSE,OR(TEXT(A1279,"MMDD")&lt;VLOOKUP(R1279,SpeciesValidation!D:W,18,FALSE),TEXT(A1279,"MMDD")&gt;VLOOKUP(R1279,SpeciesValidation!D:W,19,FALSE)),IF(TEXT(A1279,"MMDD")&lt;"0701",TEXT(A1279,"MMDD")&gt;VLOOKUP(R1279,SpeciesValidation!D:W,18,FALSE),TEXT(A1279,"MMDD")&lt;VLOOKUP(R1279,SpeciesValidation!D:W,19,FALSE))),"Date outside expected range for this species",""),"")),"",IF(LEFT(J1279,1)="A",IF(IF(VLOOKUP(R1279,SpeciesValidation!D:W,20,FALSE)=FALSE,OR(TEXT(A1279,"MMDD")&lt;VLOOKUP(R1279,SpeciesValidation!D:W,18,FALSE),TEXT(A1279,"MMDD")&gt;VLOOKUP(R1279,SpeciesValidation!D:W,19,FALSE)),IF(TEXT(A1279,"MMDD")&lt;"0701",TEXT(A1279,"MMDD")&gt;VLOOKUP(R1279,SpeciesValidation!D:W,18,FALSE),TEXT(A1279,"MMDD")&lt;VLOOKUP(R1279,SpeciesValidation!D:W,19,FALSE))),"Date outside expected range for this species",""),"")))</f>
        <v/>
      </c>
      <c r="M1279" s="127" t="str">
        <f>IF(LEN(E1279&amp;"")&gt;0,IF(ISERROR(VLOOKUP(R1279,SpeciesValidation!D:I,6,FALSE)),"",VLOOKUP(R1279,SpeciesValidation!D:I,6,FALSE)),"")</f>
        <v/>
      </c>
      <c r="Q1279" s="36" t="str">
        <f>IF(LEN(E1279&amp;"")&gt;0,IF(ISERROR(VLOOKUP(E1279,SpeciesValidation!B:G,2,FALSE)=TRUE),"",VLOOKUP(E1279,SpeciesValidation!B:G,2,FALSE)),"")</f>
        <v/>
      </c>
      <c r="R1279" s="36" t="str">
        <f>IF(LEN(E1279&amp;"")&gt;0,IF(ISERROR(VLOOKUP(E1279,SpeciesLookup!B:G,4,FALSE)=TRUE),"",VLOOKUP(E1279,SpeciesLookup!B:G,4,FALSE)),"")</f>
        <v/>
      </c>
    </row>
    <row r="1280" spans="1:18" ht="13.2" x14ac:dyDescent="0.25">
      <c r="A1280" s="72"/>
      <c r="B1280" s="73"/>
      <c r="C1280" s="73"/>
      <c r="D1280" s="11"/>
      <c r="E1280" s="74"/>
      <c r="F1280" s="75"/>
      <c r="G1280" s="128" t="str">
        <f>IF(LEN(E1280&amp;"")&gt;0,IF(ISERROR(VLOOKUP(E1280,SpeciesLookup!B:G,6,FALSE)=TRUE),"",VLOOKUP(E1280,SpeciesLookup!B:G,6,FALSE)),"")</f>
        <v/>
      </c>
      <c r="H1280" s="128" t="str">
        <f>IF(LEN(E1280&amp;"")&gt;0,IF(ISERROR(VLOOKUP(E1280,SpeciesLookup!B:G,5,FALSE)=TRUE),"",VLOOKUP(E1280,SpeciesLookup!B:G,5,FALSE)),"")</f>
        <v/>
      </c>
      <c r="I1280" s="11"/>
      <c r="J1280" s="73"/>
      <c r="K1280" s="11"/>
      <c r="L1280" s="127" t="str">
        <f>TRIM(IF(ISERROR(VLOOKUP(R1280,SpeciesValidation!D:T,IF(ISNA(VLOOKUP(J1280,Validation!B$2:C$15,2,FALSE)),FALSE,VLOOKUP(J1280,Validation!B$2:C$15,2,FALSE)))),IF(LEN(E1280&amp;"")&gt;0,"",""),VLOOKUP(R1280,SpeciesValidation!D:T,VLOOKUP(J1280,Validation!B$2:C$15,2,FALSE),FALSE)) &amp; " " &amp; IF(ISERROR(IF(LEFT(J1280,1)="A",IF(IF(VLOOKUP(R1280,SpeciesValidation!D:W,20,FALSE)=FALSE,OR(TEXT(A1280,"MMDD")&lt;VLOOKUP(R1280,SpeciesValidation!D:W,18,FALSE),TEXT(A1280,"MMDD")&gt;VLOOKUP(R1280,SpeciesValidation!D:W,19,FALSE)),IF(TEXT(A1280,"MMDD")&lt;"0701",TEXT(A1280,"MMDD")&gt;VLOOKUP(R1280,SpeciesValidation!D:W,18,FALSE),TEXT(A1280,"MMDD")&lt;VLOOKUP(R1280,SpeciesValidation!D:W,19,FALSE))),"Date outside expected range for this species",""),"")),"",IF(LEFT(J1280,1)="A",IF(IF(VLOOKUP(R1280,SpeciesValidation!D:W,20,FALSE)=FALSE,OR(TEXT(A1280,"MMDD")&lt;VLOOKUP(R1280,SpeciesValidation!D:W,18,FALSE),TEXT(A1280,"MMDD")&gt;VLOOKUP(R1280,SpeciesValidation!D:W,19,FALSE)),IF(TEXT(A1280,"MMDD")&lt;"0701",TEXT(A1280,"MMDD")&gt;VLOOKUP(R1280,SpeciesValidation!D:W,18,FALSE),TEXT(A1280,"MMDD")&lt;VLOOKUP(R1280,SpeciesValidation!D:W,19,FALSE))),"Date outside expected range for this species",""),"")))</f>
        <v/>
      </c>
      <c r="M1280" s="127" t="str">
        <f>IF(LEN(E1280&amp;"")&gt;0,IF(ISERROR(VLOOKUP(R1280,SpeciesValidation!D:I,6,FALSE)),"",VLOOKUP(R1280,SpeciesValidation!D:I,6,FALSE)),"")</f>
        <v/>
      </c>
      <c r="Q1280" s="36" t="str">
        <f>IF(LEN(E1280&amp;"")&gt;0,IF(ISERROR(VLOOKUP(E1280,SpeciesValidation!B:G,2,FALSE)=TRUE),"",VLOOKUP(E1280,SpeciesValidation!B:G,2,FALSE)),"")</f>
        <v/>
      </c>
      <c r="R1280" s="36" t="str">
        <f>IF(LEN(E1280&amp;"")&gt;0,IF(ISERROR(VLOOKUP(E1280,SpeciesLookup!B:G,4,FALSE)=TRUE),"",VLOOKUP(E1280,SpeciesLookup!B:G,4,FALSE)),"")</f>
        <v/>
      </c>
    </row>
    <row r="1281" spans="1:18" ht="13.2" x14ac:dyDescent="0.25">
      <c r="A1281" s="72"/>
      <c r="B1281" s="73"/>
      <c r="C1281" s="73"/>
      <c r="D1281" s="11"/>
      <c r="E1281" s="74"/>
      <c r="F1281" s="75"/>
      <c r="G1281" s="128" t="str">
        <f>IF(LEN(E1281&amp;"")&gt;0,IF(ISERROR(VLOOKUP(E1281,SpeciesLookup!B:G,6,FALSE)=TRUE),"",VLOOKUP(E1281,SpeciesLookup!B:G,6,FALSE)),"")</f>
        <v/>
      </c>
      <c r="H1281" s="128" t="str">
        <f>IF(LEN(E1281&amp;"")&gt;0,IF(ISERROR(VLOOKUP(E1281,SpeciesLookup!B:G,5,FALSE)=TRUE),"",VLOOKUP(E1281,SpeciesLookup!B:G,5,FALSE)),"")</f>
        <v/>
      </c>
      <c r="I1281" s="11"/>
      <c r="J1281" s="73"/>
      <c r="K1281" s="11"/>
      <c r="L1281" s="127" t="str">
        <f>TRIM(IF(ISERROR(VLOOKUP(R1281,SpeciesValidation!D:T,IF(ISNA(VLOOKUP(J1281,Validation!B$2:C$15,2,FALSE)),FALSE,VLOOKUP(J1281,Validation!B$2:C$15,2,FALSE)))),IF(LEN(E1281&amp;"")&gt;0,"",""),VLOOKUP(R1281,SpeciesValidation!D:T,VLOOKUP(J1281,Validation!B$2:C$15,2,FALSE),FALSE)) &amp; " " &amp; IF(ISERROR(IF(LEFT(J1281,1)="A",IF(IF(VLOOKUP(R1281,SpeciesValidation!D:W,20,FALSE)=FALSE,OR(TEXT(A1281,"MMDD")&lt;VLOOKUP(R1281,SpeciesValidation!D:W,18,FALSE),TEXT(A1281,"MMDD")&gt;VLOOKUP(R1281,SpeciesValidation!D:W,19,FALSE)),IF(TEXT(A1281,"MMDD")&lt;"0701",TEXT(A1281,"MMDD")&gt;VLOOKUP(R1281,SpeciesValidation!D:W,18,FALSE),TEXT(A1281,"MMDD")&lt;VLOOKUP(R1281,SpeciesValidation!D:W,19,FALSE))),"Date outside expected range for this species",""),"")),"",IF(LEFT(J1281,1)="A",IF(IF(VLOOKUP(R1281,SpeciesValidation!D:W,20,FALSE)=FALSE,OR(TEXT(A1281,"MMDD")&lt;VLOOKUP(R1281,SpeciesValidation!D:W,18,FALSE),TEXT(A1281,"MMDD")&gt;VLOOKUP(R1281,SpeciesValidation!D:W,19,FALSE)),IF(TEXT(A1281,"MMDD")&lt;"0701",TEXT(A1281,"MMDD")&gt;VLOOKUP(R1281,SpeciesValidation!D:W,18,FALSE),TEXT(A1281,"MMDD")&lt;VLOOKUP(R1281,SpeciesValidation!D:W,19,FALSE))),"Date outside expected range for this species",""),"")))</f>
        <v/>
      </c>
      <c r="M1281" s="127" t="str">
        <f>IF(LEN(E1281&amp;"")&gt;0,IF(ISERROR(VLOOKUP(R1281,SpeciesValidation!D:I,6,FALSE)),"",VLOOKUP(R1281,SpeciesValidation!D:I,6,FALSE)),"")</f>
        <v/>
      </c>
      <c r="Q1281" s="36" t="str">
        <f>IF(LEN(E1281&amp;"")&gt;0,IF(ISERROR(VLOOKUP(E1281,SpeciesValidation!B:G,2,FALSE)=TRUE),"",VLOOKUP(E1281,SpeciesValidation!B:G,2,FALSE)),"")</f>
        <v/>
      </c>
      <c r="R1281" s="36" t="str">
        <f>IF(LEN(E1281&amp;"")&gt;0,IF(ISERROR(VLOOKUP(E1281,SpeciesLookup!B:G,4,FALSE)=TRUE),"",VLOOKUP(E1281,SpeciesLookup!B:G,4,FALSE)),"")</f>
        <v/>
      </c>
    </row>
    <row r="1282" spans="1:18" ht="13.2" x14ac:dyDescent="0.25">
      <c r="A1282" s="72"/>
      <c r="B1282" s="73"/>
      <c r="C1282" s="73"/>
      <c r="D1282" s="11"/>
      <c r="E1282" s="74"/>
      <c r="F1282" s="75"/>
      <c r="G1282" s="128" t="str">
        <f>IF(LEN(E1282&amp;"")&gt;0,IF(ISERROR(VLOOKUP(E1282,SpeciesLookup!B:G,6,FALSE)=TRUE),"",VLOOKUP(E1282,SpeciesLookup!B:G,6,FALSE)),"")</f>
        <v/>
      </c>
      <c r="H1282" s="128" t="str">
        <f>IF(LEN(E1282&amp;"")&gt;0,IF(ISERROR(VLOOKUP(E1282,SpeciesLookup!B:G,5,FALSE)=TRUE),"",VLOOKUP(E1282,SpeciesLookup!B:G,5,FALSE)),"")</f>
        <v/>
      </c>
      <c r="I1282" s="11"/>
      <c r="J1282" s="73"/>
      <c r="K1282" s="11"/>
      <c r="L1282" s="127" t="str">
        <f>TRIM(IF(ISERROR(VLOOKUP(R1282,SpeciesValidation!D:T,IF(ISNA(VLOOKUP(J1282,Validation!B$2:C$15,2,FALSE)),FALSE,VLOOKUP(J1282,Validation!B$2:C$15,2,FALSE)))),IF(LEN(E1282&amp;"")&gt;0,"",""),VLOOKUP(R1282,SpeciesValidation!D:T,VLOOKUP(J1282,Validation!B$2:C$15,2,FALSE),FALSE)) &amp; " " &amp; IF(ISERROR(IF(LEFT(J1282,1)="A",IF(IF(VLOOKUP(R1282,SpeciesValidation!D:W,20,FALSE)=FALSE,OR(TEXT(A1282,"MMDD")&lt;VLOOKUP(R1282,SpeciesValidation!D:W,18,FALSE),TEXT(A1282,"MMDD")&gt;VLOOKUP(R1282,SpeciesValidation!D:W,19,FALSE)),IF(TEXT(A1282,"MMDD")&lt;"0701",TEXT(A1282,"MMDD")&gt;VLOOKUP(R1282,SpeciesValidation!D:W,18,FALSE),TEXT(A1282,"MMDD")&lt;VLOOKUP(R1282,SpeciesValidation!D:W,19,FALSE))),"Date outside expected range for this species",""),"")),"",IF(LEFT(J1282,1)="A",IF(IF(VLOOKUP(R1282,SpeciesValidation!D:W,20,FALSE)=FALSE,OR(TEXT(A1282,"MMDD")&lt;VLOOKUP(R1282,SpeciesValidation!D:W,18,FALSE),TEXT(A1282,"MMDD")&gt;VLOOKUP(R1282,SpeciesValidation!D:W,19,FALSE)),IF(TEXT(A1282,"MMDD")&lt;"0701",TEXT(A1282,"MMDD")&gt;VLOOKUP(R1282,SpeciesValidation!D:W,18,FALSE),TEXT(A1282,"MMDD")&lt;VLOOKUP(R1282,SpeciesValidation!D:W,19,FALSE))),"Date outside expected range for this species",""),"")))</f>
        <v/>
      </c>
      <c r="M1282" s="127" t="str">
        <f>IF(LEN(E1282&amp;"")&gt;0,IF(ISERROR(VLOOKUP(R1282,SpeciesValidation!D:I,6,FALSE)),"",VLOOKUP(R1282,SpeciesValidation!D:I,6,FALSE)),"")</f>
        <v/>
      </c>
      <c r="Q1282" s="36" t="str">
        <f>IF(LEN(E1282&amp;"")&gt;0,IF(ISERROR(VLOOKUP(E1282,SpeciesValidation!B:G,2,FALSE)=TRUE),"",VLOOKUP(E1282,SpeciesValidation!B:G,2,FALSE)),"")</f>
        <v/>
      </c>
      <c r="R1282" s="36" t="str">
        <f>IF(LEN(E1282&amp;"")&gt;0,IF(ISERROR(VLOOKUP(E1282,SpeciesLookup!B:G,4,FALSE)=TRUE),"",VLOOKUP(E1282,SpeciesLookup!B:G,4,FALSE)),"")</f>
        <v/>
      </c>
    </row>
    <row r="1283" spans="1:18" ht="13.2" x14ac:dyDescent="0.25">
      <c r="A1283" s="72"/>
      <c r="B1283" s="73"/>
      <c r="C1283" s="73"/>
      <c r="D1283" s="11"/>
      <c r="E1283" s="74"/>
      <c r="F1283" s="75"/>
      <c r="G1283" s="128" t="str">
        <f>IF(LEN(E1283&amp;"")&gt;0,IF(ISERROR(VLOOKUP(E1283,SpeciesLookup!B:G,6,FALSE)=TRUE),"",VLOOKUP(E1283,SpeciesLookup!B:G,6,FALSE)),"")</f>
        <v/>
      </c>
      <c r="H1283" s="128" t="str">
        <f>IF(LEN(E1283&amp;"")&gt;0,IF(ISERROR(VLOOKUP(E1283,SpeciesLookup!B:G,5,FALSE)=TRUE),"",VLOOKUP(E1283,SpeciesLookup!B:G,5,FALSE)),"")</f>
        <v/>
      </c>
      <c r="I1283" s="11"/>
      <c r="J1283" s="73"/>
      <c r="K1283" s="11"/>
      <c r="L1283" s="127" t="str">
        <f>TRIM(IF(ISERROR(VLOOKUP(R1283,SpeciesValidation!D:T,IF(ISNA(VLOOKUP(J1283,Validation!B$2:C$15,2,FALSE)),FALSE,VLOOKUP(J1283,Validation!B$2:C$15,2,FALSE)))),IF(LEN(E1283&amp;"")&gt;0,"",""),VLOOKUP(R1283,SpeciesValidation!D:T,VLOOKUP(J1283,Validation!B$2:C$15,2,FALSE),FALSE)) &amp; " " &amp; IF(ISERROR(IF(LEFT(J1283,1)="A",IF(IF(VLOOKUP(R1283,SpeciesValidation!D:W,20,FALSE)=FALSE,OR(TEXT(A1283,"MMDD")&lt;VLOOKUP(R1283,SpeciesValidation!D:W,18,FALSE),TEXT(A1283,"MMDD")&gt;VLOOKUP(R1283,SpeciesValidation!D:W,19,FALSE)),IF(TEXT(A1283,"MMDD")&lt;"0701",TEXT(A1283,"MMDD")&gt;VLOOKUP(R1283,SpeciesValidation!D:W,18,FALSE),TEXT(A1283,"MMDD")&lt;VLOOKUP(R1283,SpeciesValidation!D:W,19,FALSE))),"Date outside expected range for this species",""),"")),"",IF(LEFT(J1283,1)="A",IF(IF(VLOOKUP(R1283,SpeciesValidation!D:W,20,FALSE)=FALSE,OR(TEXT(A1283,"MMDD")&lt;VLOOKUP(R1283,SpeciesValidation!D:W,18,FALSE),TEXT(A1283,"MMDD")&gt;VLOOKUP(R1283,SpeciesValidation!D:W,19,FALSE)),IF(TEXT(A1283,"MMDD")&lt;"0701",TEXT(A1283,"MMDD")&gt;VLOOKUP(R1283,SpeciesValidation!D:W,18,FALSE),TEXT(A1283,"MMDD")&lt;VLOOKUP(R1283,SpeciesValidation!D:W,19,FALSE))),"Date outside expected range for this species",""),"")))</f>
        <v/>
      </c>
      <c r="M1283" s="127" t="str">
        <f>IF(LEN(E1283&amp;"")&gt;0,IF(ISERROR(VLOOKUP(R1283,SpeciesValidation!D:I,6,FALSE)),"",VLOOKUP(R1283,SpeciesValidation!D:I,6,FALSE)),"")</f>
        <v/>
      </c>
      <c r="Q1283" s="36" t="str">
        <f>IF(LEN(E1283&amp;"")&gt;0,IF(ISERROR(VLOOKUP(E1283,SpeciesValidation!B:G,2,FALSE)=TRUE),"",VLOOKUP(E1283,SpeciesValidation!B:G,2,FALSE)),"")</f>
        <v/>
      </c>
      <c r="R1283" s="36" t="str">
        <f>IF(LEN(E1283&amp;"")&gt;0,IF(ISERROR(VLOOKUP(E1283,SpeciesLookup!B:G,4,FALSE)=TRUE),"",VLOOKUP(E1283,SpeciesLookup!B:G,4,FALSE)),"")</f>
        <v/>
      </c>
    </row>
    <row r="1284" spans="1:18" ht="13.2" x14ac:dyDescent="0.25">
      <c r="A1284" s="72"/>
      <c r="B1284" s="73"/>
      <c r="C1284" s="73"/>
      <c r="D1284" s="11"/>
      <c r="E1284" s="74"/>
      <c r="F1284" s="75"/>
      <c r="G1284" s="128" t="str">
        <f>IF(LEN(E1284&amp;"")&gt;0,IF(ISERROR(VLOOKUP(E1284,SpeciesLookup!B:G,6,FALSE)=TRUE),"",VLOOKUP(E1284,SpeciesLookup!B:G,6,FALSE)),"")</f>
        <v/>
      </c>
      <c r="H1284" s="128" t="str">
        <f>IF(LEN(E1284&amp;"")&gt;0,IF(ISERROR(VLOOKUP(E1284,SpeciesLookup!B:G,5,FALSE)=TRUE),"",VLOOKUP(E1284,SpeciesLookup!B:G,5,FALSE)),"")</f>
        <v/>
      </c>
      <c r="I1284" s="11"/>
      <c r="J1284" s="73"/>
      <c r="K1284" s="11"/>
      <c r="L1284" s="127" t="str">
        <f>TRIM(IF(ISERROR(VLOOKUP(R1284,SpeciesValidation!D:T,IF(ISNA(VLOOKUP(J1284,Validation!B$2:C$15,2,FALSE)),FALSE,VLOOKUP(J1284,Validation!B$2:C$15,2,FALSE)))),IF(LEN(E1284&amp;"")&gt;0,"",""),VLOOKUP(R1284,SpeciesValidation!D:T,VLOOKUP(J1284,Validation!B$2:C$15,2,FALSE),FALSE)) &amp; " " &amp; IF(ISERROR(IF(LEFT(J1284,1)="A",IF(IF(VLOOKUP(R1284,SpeciesValidation!D:W,20,FALSE)=FALSE,OR(TEXT(A1284,"MMDD")&lt;VLOOKUP(R1284,SpeciesValidation!D:W,18,FALSE),TEXT(A1284,"MMDD")&gt;VLOOKUP(R1284,SpeciesValidation!D:W,19,FALSE)),IF(TEXT(A1284,"MMDD")&lt;"0701",TEXT(A1284,"MMDD")&gt;VLOOKUP(R1284,SpeciesValidation!D:W,18,FALSE),TEXT(A1284,"MMDD")&lt;VLOOKUP(R1284,SpeciesValidation!D:W,19,FALSE))),"Date outside expected range for this species",""),"")),"",IF(LEFT(J1284,1)="A",IF(IF(VLOOKUP(R1284,SpeciesValidation!D:W,20,FALSE)=FALSE,OR(TEXT(A1284,"MMDD")&lt;VLOOKUP(R1284,SpeciesValidation!D:W,18,FALSE),TEXT(A1284,"MMDD")&gt;VLOOKUP(R1284,SpeciesValidation!D:W,19,FALSE)),IF(TEXT(A1284,"MMDD")&lt;"0701",TEXT(A1284,"MMDD")&gt;VLOOKUP(R1284,SpeciesValidation!D:W,18,FALSE),TEXT(A1284,"MMDD")&lt;VLOOKUP(R1284,SpeciesValidation!D:W,19,FALSE))),"Date outside expected range for this species",""),"")))</f>
        <v/>
      </c>
      <c r="M1284" s="127" t="str">
        <f>IF(LEN(E1284&amp;"")&gt;0,IF(ISERROR(VLOOKUP(R1284,SpeciesValidation!D:I,6,FALSE)),"",VLOOKUP(R1284,SpeciesValidation!D:I,6,FALSE)),"")</f>
        <v/>
      </c>
      <c r="Q1284" s="36" t="str">
        <f>IF(LEN(E1284&amp;"")&gt;0,IF(ISERROR(VLOOKUP(E1284,SpeciesValidation!B:G,2,FALSE)=TRUE),"",VLOOKUP(E1284,SpeciesValidation!B:G,2,FALSE)),"")</f>
        <v/>
      </c>
      <c r="R1284" s="36" t="str">
        <f>IF(LEN(E1284&amp;"")&gt;0,IF(ISERROR(VLOOKUP(E1284,SpeciesLookup!B:G,4,FALSE)=TRUE),"",VLOOKUP(E1284,SpeciesLookup!B:G,4,FALSE)),"")</f>
        <v/>
      </c>
    </row>
    <row r="1285" spans="1:18" ht="13.2" x14ac:dyDescent="0.25">
      <c r="A1285" s="72"/>
      <c r="B1285" s="73"/>
      <c r="C1285" s="73"/>
      <c r="D1285" s="11"/>
      <c r="E1285" s="74"/>
      <c r="F1285" s="75"/>
      <c r="G1285" s="128" t="str">
        <f>IF(LEN(E1285&amp;"")&gt;0,IF(ISERROR(VLOOKUP(E1285,SpeciesLookup!B:G,6,FALSE)=TRUE),"",VLOOKUP(E1285,SpeciesLookup!B:G,6,FALSE)),"")</f>
        <v/>
      </c>
      <c r="H1285" s="128" t="str">
        <f>IF(LEN(E1285&amp;"")&gt;0,IF(ISERROR(VLOOKUP(E1285,SpeciesLookup!B:G,5,FALSE)=TRUE),"",VLOOKUP(E1285,SpeciesLookup!B:G,5,FALSE)),"")</f>
        <v/>
      </c>
      <c r="I1285" s="11"/>
      <c r="J1285" s="73"/>
      <c r="K1285" s="11"/>
      <c r="L1285" s="127" t="str">
        <f>TRIM(IF(ISERROR(VLOOKUP(R1285,SpeciesValidation!D:T,IF(ISNA(VLOOKUP(J1285,Validation!B$2:C$15,2,FALSE)),FALSE,VLOOKUP(J1285,Validation!B$2:C$15,2,FALSE)))),IF(LEN(E1285&amp;"")&gt;0,"",""),VLOOKUP(R1285,SpeciesValidation!D:T,VLOOKUP(J1285,Validation!B$2:C$15,2,FALSE),FALSE)) &amp; " " &amp; IF(ISERROR(IF(LEFT(J1285,1)="A",IF(IF(VLOOKUP(R1285,SpeciesValidation!D:W,20,FALSE)=FALSE,OR(TEXT(A1285,"MMDD")&lt;VLOOKUP(R1285,SpeciesValidation!D:W,18,FALSE),TEXT(A1285,"MMDD")&gt;VLOOKUP(R1285,SpeciesValidation!D:W,19,FALSE)),IF(TEXT(A1285,"MMDD")&lt;"0701",TEXT(A1285,"MMDD")&gt;VLOOKUP(R1285,SpeciesValidation!D:W,18,FALSE),TEXT(A1285,"MMDD")&lt;VLOOKUP(R1285,SpeciesValidation!D:W,19,FALSE))),"Date outside expected range for this species",""),"")),"",IF(LEFT(J1285,1)="A",IF(IF(VLOOKUP(R1285,SpeciesValidation!D:W,20,FALSE)=FALSE,OR(TEXT(A1285,"MMDD")&lt;VLOOKUP(R1285,SpeciesValidation!D:W,18,FALSE),TEXT(A1285,"MMDD")&gt;VLOOKUP(R1285,SpeciesValidation!D:W,19,FALSE)),IF(TEXT(A1285,"MMDD")&lt;"0701",TEXT(A1285,"MMDD")&gt;VLOOKUP(R1285,SpeciesValidation!D:W,18,FALSE),TEXT(A1285,"MMDD")&lt;VLOOKUP(R1285,SpeciesValidation!D:W,19,FALSE))),"Date outside expected range for this species",""),"")))</f>
        <v/>
      </c>
      <c r="M1285" s="127" t="str">
        <f>IF(LEN(E1285&amp;"")&gt;0,IF(ISERROR(VLOOKUP(R1285,SpeciesValidation!D:I,6,FALSE)),"",VLOOKUP(R1285,SpeciesValidation!D:I,6,FALSE)),"")</f>
        <v/>
      </c>
      <c r="Q1285" s="36" t="str">
        <f>IF(LEN(E1285&amp;"")&gt;0,IF(ISERROR(VLOOKUP(E1285,SpeciesValidation!B:G,2,FALSE)=TRUE),"",VLOOKUP(E1285,SpeciesValidation!B:G,2,FALSE)),"")</f>
        <v/>
      </c>
      <c r="R1285" s="36" t="str">
        <f>IF(LEN(E1285&amp;"")&gt;0,IF(ISERROR(VLOOKUP(E1285,SpeciesLookup!B:G,4,FALSE)=TRUE),"",VLOOKUP(E1285,SpeciesLookup!B:G,4,FALSE)),"")</f>
        <v/>
      </c>
    </row>
    <row r="1286" spans="1:18" ht="13.2" x14ac:dyDescent="0.25">
      <c r="A1286" s="72"/>
      <c r="B1286" s="73"/>
      <c r="C1286" s="73"/>
      <c r="D1286" s="11"/>
      <c r="E1286" s="74"/>
      <c r="F1286" s="75"/>
      <c r="G1286" s="128" t="str">
        <f>IF(LEN(E1286&amp;"")&gt;0,IF(ISERROR(VLOOKUP(E1286,SpeciesLookup!B:G,6,FALSE)=TRUE),"",VLOOKUP(E1286,SpeciesLookup!B:G,6,FALSE)),"")</f>
        <v/>
      </c>
      <c r="H1286" s="128" t="str">
        <f>IF(LEN(E1286&amp;"")&gt;0,IF(ISERROR(VLOOKUP(E1286,SpeciesLookup!B:G,5,FALSE)=TRUE),"",VLOOKUP(E1286,SpeciesLookup!B:G,5,FALSE)),"")</f>
        <v/>
      </c>
      <c r="I1286" s="11"/>
      <c r="J1286" s="73"/>
      <c r="K1286" s="11"/>
      <c r="L1286" s="127" t="str">
        <f>TRIM(IF(ISERROR(VLOOKUP(R1286,SpeciesValidation!D:T,IF(ISNA(VLOOKUP(J1286,Validation!B$2:C$15,2,FALSE)),FALSE,VLOOKUP(J1286,Validation!B$2:C$15,2,FALSE)))),IF(LEN(E1286&amp;"")&gt;0,"",""),VLOOKUP(R1286,SpeciesValidation!D:T,VLOOKUP(J1286,Validation!B$2:C$15,2,FALSE),FALSE)) &amp; " " &amp; IF(ISERROR(IF(LEFT(J1286,1)="A",IF(IF(VLOOKUP(R1286,SpeciesValidation!D:W,20,FALSE)=FALSE,OR(TEXT(A1286,"MMDD")&lt;VLOOKUP(R1286,SpeciesValidation!D:W,18,FALSE),TEXT(A1286,"MMDD")&gt;VLOOKUP(R1286,SpeciesValidation!D:W,19,FALSE)),IF(TEXT(A1286,"MMDD")&lt;"0701",TEXT(A1286,"MMDD")&gt;VLOOKUP(R1286,SpeciesValidation!D:W,18,FALSE),TEXT(A1286,"MMDD")&lt;VLOOKUP(R1286,SpeciesValidation!D:W,19,FALSE))),"Date outside expected range for this species",""),"")),"",IF(LEFT(J1286,1)="A",IF(IF(VLOOKUP(R1286,SpeciesValidation!D:W,20,FALSE)=FALSE,OR(TEXT(A1286,"MMDD")&lt;VLOOKUP(R1286,SpeciesValidation!D:W,18,FALSE),TEXT(A1286,"MMDD")&gt;VLOOKUP(R1286,SpeciesValidation!D:W,19,FALSE)),IF(TEXT(A1286,"MMDD")&lt;"0701",TEXT(A1286,"MMDD")&gt;VLOOKUP(R1286,SpeciesValidation!D:W,18,FALSE),TEXT(A1286,"MMDD")&lt;VLOOKUP(R1286,SpeciesValidation!D:W,19,FALSE))),"Date outside expected range for this species",""),"")))</f>
        <v/>
      </c>
      <c r="M1286" s="127" t="str">
        <f>IF(LEN(E1286&amp;"")&gt;0,IF(ISERROR(VLOOKUP(R1286,SpeciesValidation!D:I,6,FALSE)),"",VLOOKUP(R1286,SpeciesValidation!D:I,6,FALSE)),"")</f>
        <v/>
      </c>
      <c r="Q1286" s="36" t="str">
        <f>IF(LEN(E1286&amp;"")&gt;0,IF(ISERROR(VLOOKUP(E1286,SpeciesValidation!B:G,2,FALSE)=TRUE),"",VLOOKUP(E1286,SpeciesValidation!B:G,2,FALSE)),"")</f>
        <v/>
      </c>
      <c r="R1286" s="36" t="str">
        <f>IF(LEN(E1286&amp;"")&gt;0,IF(ISERROR(VLOOKUP(E1286,SpeciesLookup!B:G,4,FALSE)=TRUE),"",VLOOKUP(E1286,SpeciesLookup!B:G,4,FALSE)),"")</f>
        <v/>
      </c>
    </row>
    <row r="1287" spans="1:18" ht="13.2" x14ac:dyDescent="0.25">
      <c r="A1287" s="72"/>
      <c r="B1287" s="73"/>
      <c r="C1287" s="73"/>
      <c r="D1287" s="11"/>
      <c r="E1287" s="74"/>
      <c r="F1287" s="75"/>
      <c r="G1287" s="128" t="str">
        <f>IF(LEN(E1287&amp;"")&gt;0,IF(ISERROR(VLOOKUP(E1287,SpeciesLookup!B:G,6,FALSE)=TRUE),"",VLOOKUP(E1287,SpeciesLookup!B:G,6,FALSE)),"")</f>
        <v/>
      </c>
      <c r="H1287" s="128" t="str">
        <f>IF(LEN(E1287&amp;"")&gt;0,IF(ISERROR(VLOOKUP(E1287,SpeciesLookup!B:G,5,FALSE)=TRUE),"",VLOOKUP(E1287,SpeciesLookup!B:G,5,FALSE)),"")</f>
        <v/>
      </c>
      <c r="I1287" s="11"/>
      <c r="J1287" s="73"/>
      <c r="K1287" s="11"/>
      <c r="L1287" s="127" t="str">
        <f>TRIM(IF(ISERROR(VLOOKUP(R1287,SpeciesValidation!D:T,IF(ISNA(VLOOKUP(J1287,Validation!B$2:C$15,2,FALSE)),FALSE,VLOOKUP(J1287,Validation!B$2:C$15,2,FALSE)))),IF(LEN(E1287&amp;"")&gt;0,"",""),VLOOKUP(R1287,SpeciesValidation!D:T,VLOOKUP(J1287,Validation!B$2:C$15,2,FALSE),FALSE)) &amp; " " &amp; IF(ISERROR(IF(LEFT(J1287,1)="A",IF(IF(VLOOKUP(R1287,SpeciesValidation!D:W,20,FALSE)=FALSE,OR(TEXT(A1287,"MMDD")&lt;VLOOKUP(R1287,SpeciesValidation!D:W,18,FALSE),TEXT(A1287,"MMDD")&gt;VLOOKUP(R1287,SpeciesValidation!D:W,19,FALSE)),IF(TEXT(A1287,"MMDD")&lt;"0701",TEXT(A1287,"MMDD")&gt;VLOOKUP(R1287,SpeciesValidation!D:W,18,FALSE),TEXT(A1287,"MMDD")&lt;VLOOKUP(R1287,SpeciesValidation!D:W,19,FALSE))),"Date outside expected range for this species",""),"")),"",IF(LEFT(J1287,1)="A",IF(IF(VLOOKUP(R1287,SpeciesValidation!D:W,20,FALSE)=FALSE,OR(TEXT(A1287,"MMDD")&lt;VLOOKUP(R1287,SpeciesValidation!D:W,18,FALSE),TEXT(A1287,"MMDD")&gt;VLOOKUP(R1287,SpeciesValidation!D:W,19,FALSE)),IF(TEXT(A1287,"MMDD")&lt;"0701",TEXT(A1287,"MMDD")&gt;VLOOKUP(R1287,SpeciesValidation!D:W,18,FALSE),TEXT(A1287,"MMDD")&lt;VLOOKUP(R1287,SpeciesValidation!D:W,19,FALSE))),"Date outside expected range for this species",""),"")))</f>
        <v/>
      </c>
      <c r="M1287" s="127" t="str">
        <f>IF(LEN(E1287&amp;"")&gt;0,IF(ISERROR(VLOOKUP(R1287,SpeciesValidation!D:I,6,FALSE)),"",VLOOKUP(R1287,SpeciesValidation!D:I,6,FALSE)),"")</f>
        <v/>
      </c>
      <c r="Q1287" s="36" t="str">
        <f>IF(LEN(E1287&amp;"")&gt;0,IF(ISERROR(VLOOKUP(E1287,SpeciesValidation!B:G,2,FALSE)=TRUE),"",VLOOKUP(E1287,SpeciesValidation!B:G,2,FALSE)),"")</f>
        <v/>
      </c>
      <c r="R1287" s="36" t="str">
        <f>IF(LEN(E1287&amp;"")&gt;0,IF(ISERROR(VLOOKUP(E1287,SpeciesLookup!B:G,4,FALSE)=TRUE),"",VLOOKUP(E1287,SpeciesLookup!B:G,4,FALSE)),"")</f>
        <v/>
      </c>
    </row>
    <row r="1288" spans="1:18" ht="13.2" x14ac:dyDescent="0.25">
      <c r="A1288" s="72"/>
      <c r="B1288" s="73"/>
      <c r="C1288" s="73"/>
      <c r="D1288" s="11"/>
      <c r="E1288" s="74"/>
      <c r="F1288" s="75"/>
      <c r="G1288" s="128" t="str">
        <f>IF(LEN(E1288&amp;"")&gt;0,IF(ISERROR(VLOOKUP(E1288,SpeciesLookup!B:G,6,FALSE)=TRUE),"",VLOOKUP(E1288,SpeciesLookup!B:G,6,FALSE)),"")</f>
        <v/>
      </c>
      <c r="H1288" s="128" t="str">
        <f>IF(LEN(E1288&amp;"")&gt;0,IF(ISERROR(VLOOKUP(E1288,SpeciesLookup!B:G,5,FALSE)=TRUE),"",VLOOKUP(E1288,SpeciesLookup!B:G,5,FALSE)),"")</f>
        <v/>
      </c>
      <c r="I1288" s="11"/>
      <c r="J1288" s="73"/>
      <c r="K1288" s="11"/>
      <c r="L1288" s="127" t="str">
        <f>TRIM(IF(ISERROR(VLOOKUP(R1288,SpeciesValidation!D:T,IF(ISNA(VLOOKUP(J1288,Validation!B$2:C$15,2,FALSE)),FALSE,VLOOKUP(J1288,Validation!B$2:C$15,2,FALSE)))),IF(LEN(E1288&amp;"")&gt;0,"",""),VLOOKUP(R1288,SpeciesValidation!D:T,VLOOKUP(J1288,Validation!B$2:C$15,2,FALSE),FALSE)) &amp; " " &amp; IF(ISERROR(IF(LEFT(J1288,1)="A",IF(IF(VLOOKUP(R1288,SpeciesValidation!D:W,20,FALSE)=FALSE,OR(TEXT(A1288,"MMDD")&lt;VLOOKUP(R1288,SpeciesValidation!D:W,18,FALSE),TEXT(A1288,"MMDD")&gt;VLOOKUP(R1288,SpeciesValidation!D:W,19,FALSE)),IF(TEXT(A1288,"MMDD")&lt;"0701",TEXT(A1288,"MMDD")&gt;VLOOKUP(R1288,SpeciesValidation!D:W,18,FALSE),TEXT(A1288,"MMDD")&lt;VLOOKUP(R1288,SpeciesValidation!D:W,19,FALSE))),"Date outside expected range for this species",""),"")),"",IF(LEFT(J1288,1)="A",IF(IF(VLOOKUP(R1288,SpeciesValidation!D:W,20,FALSE)=FALSE,OR(TEXT(A1288,"MMDD")&lt;VLOOKUP(R1288,SpeciesValidation!D:W,18,FALSE),TEXT(A1288,"MMDD")&gt;VLOOKUP(R1288,SpeciesValidation!D:W,19,FALSE)),IF(TEXT(A1288,"MMDD")&lt;"0701",TEXT(A1288,"MMDD")&gt;VLOOKUP(R1288,SpeciesValidation!D:W,18,FALSE),TEXT(A1288,"MMDD")&lt;VLOOKUP(R1288,SpeciesValidation!D:W,19,FALSE))),"Date outside expected range for this species",""),"")))</f>
        <v/>
      </c>
      <c r="M1288" s="127" t="str">
        <f>IF(LEN(E1288&amp;"")&gt;0,IF(ISERROR(VLOOKUP(R1288,SpeciesValidation!D:I,6,FALSE)),"",VLOOKUP(R1288,SpeciesValidation!D:I,6,FALSE)),"")</f>
        <v/>
      </c>
      <c r="Q1288" s="36" t="str">
        <f>IF(LEN(E1288&amp;"")&gt;0,IF(ISERROR(VLOOKUP(E1288,SpeciesValidation!B:G,2,FALSE)=TRUE),"",VLOOKUP(E1288,SpeciesValidation!B:G,2,FALSE)),"")</f>
        <v/>
      </c>
      <c r="R1288" s="36" t="str">
        <f>IF(LEN(E1288&amp;"")&gt;0,IF(ISERROR(VLOOKUP(E1288,SpeciesLookup!B:G,4,FALSE)=TRUE),"",VLOOKUP(E1288,SpeciesLookup!B:G,4,FALSE)),"")</f>
        <v/>
      </c>
    </row>
    <row r="1289" spans="1:18" ht="13.2" x14ac:dyDescent="0.25">
      <c r="A1289" s="72"/>
      <c r="B1289" s="73"/>
      <c r="C1289" s="73"/>
      <c r="D1289" s="11"/>
      <c r="E1289" s="74"/>
      <c r="F1289" s="75"/>
      <c r="G1289" s="128" t="str">
        <f>IF(LEN(E1289&amp;"")&gt;0,IF(ISERROR(VLOOKUP(E1289,SpeciesLookup!B:G,6,FALSE)=TRUE),"",VLOOKUP(E1289,SpeciesLookup!B:G,6,FALSE)),"")</f>
        <v/>
      </c>
      <c r="H1289" s="128" t="str">
        <f>IF(LEN(E1289&amp;"")&gt;0,IF(ISERROR(VLOOKUP(E1289,SpeciesLookup!B:G,5,FALSE)=TRUE),"",VLOOKUP(E1289,SpeciesLookup!B:G,5,FALSE)),"")</f>
        <v/>
      </c>
      <c r="I1289" s="11"/>
      <c r="J1289" s="73"/>
      <c r="K1289" s="11"/>
      <c r="L1289" s="127" t="str">
        <f>TRIM(IF(ISERROR(VLOOKUP(R1289,SpeciesValidation!D:T,IF(ISNA(VLOOKUP(J1289,Validation!B$2:C$15,2,FALSE)),FALSE,VLOOKUP(J1289,Validation!B$2:C$15,2,FALSE)))),IF(LEN(E1289&amp;"")&gt;0,"",""),VLOOKUP(R1289,SpeciesValidation!D:T,VLOOKUP(J1289,Validation!B$2:C$15,2,FALSE),FALSE)) &amp; " " &amp; IF(ISERROR(IF(LEFT(J1289,1)="A",IF(IF(VLOOKUP(R1289,SpeciesValidation!D:W,20,FALSE)=FALSE,OR(TEXT(A1289,"MMDD")&lt;VLOOKUP(R1289,SpeciesValidation!D:W,18,FALSE),TEXT(A1289,"MMDD")&gt;VLOOKUP(R1289,SpeciesValidation!D:W,19,FALSE)),IF(TEXT(A1289,"MMDD")&lt;"0701",TEXT(A1289,"MMDD")&gt;VLOOKUP(R1289,SpeciesValidation!D:W,18,FALSE),TEXT(A1289,"MMDD")&lt;VLOOKUP(R1289,SpeciesValidation!D:W,19,FALSE))),"Date outside expected range for this species",""),"")),"",IF(LEFT(J1289,1)="A",IF(IF(VLOOKUP(R1289,SpeciesValidation!D:W,20,FALSE)=FALSE,OR(TEXT(A1289,"MMDD")&lt;VLOOKUP(R1289,SpeciesValidation!D:W,18,FALSE),TEXT(A1289,"MMDD")&gt;VLOOKUP(R1289,SpeciesValidation!D:W,19,FALSE)),IF(TEXT(A1289,"MMDD")&lt;"0701",TEXT(A1289,"MMDD")&gt;VLOOKUP(R1289,SpeciesValidation!D:W,18,FALSE),TEXT(A1289,"MMDD")&lt;VLOOKUP(R1289,SpeciesValidation!D:W,19,FALSE))),"Date outside expected range for this species",""),"")))</f>
        <v/>
      </c>
      <c r="M1289" s="127" t="str">
        <f>IF(LEN(E1289&amp;"")&gt;0,IF(ISERROR(VLOOKUP(R1289,SpeciesValidation!D:I,6,FALSE)),"",VLOOKUP(R1289,SpeciesValidation!D:I,6,FALSE)),"")</f>
        <v/>
      </c>
      <c r="Q1289" s="36" t="str">
        <f>IF(LEN(E1289&amp;"")&gt;0,IF(ISERROR(VLOOKUP(E1289,SpeciesValidation!B:G,2,FALSE)=TRUE),"",VLOOKUP(E1289,SpeciesValidation!B:G,2,FALSE)),"")</f>
        <v/>
      </c>
      <c r="R1289" s="36" t="str">
        <f>IF(LEN(E1289&amp;"")&gt;0,IF(ISERROR(VLOOKUP(E1289,SpeciesLookup!B:G,4,FALSE)=TRUE),"",VLOOKUP(E1289,SpeciesLookup!B:G,4,FALSE)),"")</f>
        <v/>
      </c>
    </row>
    <row r="1290" spans="1:18" ht="13.2" x14ac:dyDescent="0.25">
      <c r="A1290" s="72"/>
      <c r="B1290" s="73"/>
      <c r="C1290" s="73"/>
      <c r="D1290" s="11"/>
      <c r="E1290" s="74"/>
      <c r="F1290" s="75"/>
      <c r="G1290" s="128" t="str">
        <f>IF(LEN(E1290&amp;"")&gt;0,IF(ISERROR(VLOOKUP(E1290,SpeciesLookup!B:G,6,FALSE)=TRUE),"",VLOOKUP(E1290,SpeciesLookup!B:G,6,FALSE)),"")</f>
        <v/>
      </c>
      <c r="H1290" s="128" t="str">
        <f>IF(LEN(E1290&amp;"")&gt;0,IF(ISERROR(VLOOKUP(E1290,SpeciesLookup!B:G,5,FALSE)=TRUE),"",VLOOKUP(E1290,SpeciesLookup!B:G,5,FALSE)),"")</f>
        <v/>
      </c>
      <c r="I1290" s="11"/>
      <c r="J1290" s="73"/>
      <c r="K1290" s="11"/>
      <c r="L1290" s="127" t="str">
        <f>TRIM(IF(ISERROR(VLOOKUP(R1290,SpeciesValidation!D:T,IF(ISNA(VLOOKUP(J1290,Validation!B$2:C$15,2,FALSE)),FALSE,VLOOKUP(J1290,Validation!B$2:C$15,2,FALSE)))),IF(LEN(E1290&amp;"")&gt;0,"",""),VLOOKUP(R1290,SpeciesValidation!D:T,VLOOKUP(J1290,Validation!B$2:C$15,2,FALSE),FALSE)) &amp; " " &amp; IF(ISERROR(IF(LEFT(J1290,1)="A",IF(IF(VLOOKUP(R1290,SpeciesValidation!D:W,20,FALSE)=FALSE,OR(TEXT(A1290,"MMDD")&lt;VLOOKUP(R1290,SpeciesValidation!D:W,18,FALSE),TEXT(A1290,"MMDD")&gt;VLOOKUP(R1290,SpeciesValidation!D:W,19,FALSE)),IF(TEXT(A1290,"MMDD")&lt;"0701",TEXT(A1290,"MMDD")&gt;VLOOKUP(R1290,SpeciesValidation!D:W,18,FALSE),TEXT(A1290,"MMDD")&lt;VLOOKUP(R1290,SpeciesValidation!D:W,19,FALSE))),"Date outside expected range for this species",""),"")),"",IF(LEFT(J1290,1)="A",IF(IF(VLOOKUP(R1290,SpeciesValidation!D:W,20,FALSE)=FALSE,OR(TEXT(A1290,"MMDD")&lt;VLOOKUP(R1290,SpeciesValidation!D:W,18,FALSE),TEXT(A1290,"MMDD")&gt;VLOOKUP(R1290,SpeciesValidation!D:W,19,FALSE)),IF(TEXT(A1290,"MMDD")&lt;"0701",TEXT(A1290,"MMDD")&gt;VLOOKUP(R1290,SpeciesValidation!D:W,18,FALSE),TEXT(A1290,"MMDD")&lt;VLOOKUP(R1290,SpeciesValidation!D:W,19,FALSE))),"Date outside expected range for this species",""),"")))</f>
        <v/>
      </c>
      <c r="M1290" s="127" t="str">
        <f>IF(LEN(E1290&amp;"")&gt;0,IF(ISERROR(VLOOKUP(R1290,SpeciesValidation!D:I,6,FALSE)),"",VLOOKUP(R1290,SpeciesValidation!D:I,6,FALSE)),"")</f>
        <v/>
      </c>
      <c r="Q1290" s="36" t="str">
        <f>IF(LEN(E1290&amp;"")&gt;0,IF(ISERROR(VLOOKUP(E1290,SpeciesValidation!B:G,2,FALSE)=TRUE),"",VLOOKUP(E1290,SpeciesValidation!B:G,2,FALSE)),"")</f>
        <v/>
      </c>
      <c r="R1290" s="36" t="str">
        <f>IF(LEN(E1290&amp;"")&gt;0,IF(ISERROR(VLOOKUP(E1290,SpeciesLookup!B:G,4,FALSE)=TRUE),"",VLOOKUP(E1290,SpeciesLookup!B:G,4,FALSE)),"")</f>
        <v/>
      </c>
    </row>
    <row r="1291" spans="1:18" ht="13.2" x14ac:dyDescent="0.25">
      <c r="A1291" s="72"/>
      <c r="B1291" s="73"/>
      <c r="C1291" s="73"/>
      <c r="D1291" s="11"/>
      <c r="E1291" s="74"/>
      <c r="F1291" s="75"/>
      <c r="G1291" s="128" t="str">
        <f>IF(LEN(E1291&amp;"")&gt;0,IF(ISERROR(VLOOKUP(E1291,SpeciesLookup!B:G,6,FALSE)=TRUE),"",VLOOKUP(E1291,SpeciesLookup!B:G,6,FALSE)),"")</f>
        <v/>
      </c>
      <c r="H1291" s="128" t="str">
        <f>IF(LEN(E1291&amp;"")&gt;0,IF(ISERROR(VLOOKUP(E1291,SpeciesLookup!B:G,5,FALSE)=TRUE),"",VLOOKUP(E1291,SpeciesLookup!B:G,5,FALSE)),"")</f>
        <v/>
      </c>
      <c r="I1291" s="11"/>
      <c r="J1291" s="73"/>
      <c r="K1291" s="11"/>
      <c r="L1291" s="127" t="str">
        <f>TRIM(IF(ISERROR(VLOOKUP(R1291,SpeciesValidation!D:T,IF(ISNA(VLOOKUP(J1291,Validation!B$2:C$15,2,FALSE)),FALSE,VLOOKUP(J1291,Validation!B$2:C$15,2,FALSE)))),IF(LEN(E1291&amp;"")&gt;0,"",""),VLOOKUP(R1291,SpeciesValidation!D:T,VLOOKUP(J1291,Validation!B$2:C$15,2,FALSE),FALSE)) &amp; " " &amp; IF(ISERROR(IF(LEFT(J1291,1)="A",IF(IF(VLOOKUP(R1291,SpeciesValidation!D:W,20,FALSE)=FALSE,OR(TEXT(A1291,"MMDD")&lt;VLOOKUP(R1291,SpeciesValidation!D:W,18,FALSE),TEXT(A1291,"MMDD")&gt;VLOOKUP(R1291,SpeciesValidation!D:W,19,FALSE)),IF(TEXT(A1291,"MMDD")&lt;"0701",TEXT(A1291,"MMDD")&gt;VLOOKUP(R1291,SpeciesValidation!D:W,18,FALSE),TEXT(A1291,"MMDD")&lt;VLOOKUP(R1291,SpeciesValidation!D:W,19,FALSE))),"Date outside expected range for this species",""),"")),"",IF(LEFT(J1291,1)="A",IF(IF(VLOOKUP(R1291,SpeciesValidation!D:W,20,FALSE)=FALSE,OR(TEXT(A1291,"MMDD")&lt;VLOOKUP(R1291,SpeciesValidation!D:W,18,FALSE),TEXT(A1291,"MMDD")&gt;VLOOKUP(R1291,SpeciesValidation!D:W,19,FALSE)),IF(TEXT(A1291,"MMDD")&lt;"0701",TEXT(A1291,"MMDD")&gt;VLOOKUP(R1291,SpeciesValidation!D:W,18,FALSE),TEXT(A1291,"MMDD")&lt;VLOOKUP(R1291,SpeciesValidation!D:W,19,FALSE))),"Date outside expected range for this species",""),"")))</f>
        <v/>
      </c>
      <c r="M1291" s="127" t="str">
        <f>IF(LEN(E1291&amp;"")&gt;0,IF(ISERROR(VLOOKUP(R1291,SpeciesValidation!D:I,6,FALSE)),"",VLOOKUP(R1291,SpeciesValidation!D:I,6,FALSE)),"")</f>
        <v/>
      </c>
      <c r="Q1291" s="36" t="str">
        <f>IF(LEN(E1291&amp;"")&gt;0,IF(ISERROR(VLOOKUP(E1291,SpeciesValidation!B:G,2,FALSE)=TRUE),"",VLOOKUP(E1291,SpeciesValidation!B:G,2,FALSE)),"")</f>
        <v/>
      </c>
      <c r="R1291" s="36" t="str">
        <f>IF(LEN(E1291&amp;"")&gt;0,IF(ISERROR(VLOOKUP(E1291,SpeciesLookup!B:G,4,FALSE)=TRUE),"",VLOOKUP(E1291,SpeciesLookup!B:G,4,FALSE)),"")</f>
        <v/>
      </c>
    </row>
    <row r="1292" spans="1:18" ht="13.2" x14ac:dyDescent="0.25">
      <c r="A1292" s="72"/>
      <c r="B1292" s="73"/>
      <c r="C1292" s="73"/>
      <c r="D1292" s="11"/>
      <c r="E1292" s="74"/>
      <c r="F1292" s="75"/>
      <c r="G1292" s="128" t="str">
        <f>IF(LEN(E1292&amp;"")&gt;0,IF(ISERROR(VLOOKUP(E1292,SpeciesLookup!B:G,6,FALSE)=TRUE),"",VLOOKUP(E1292,SpeciesLookup!B:G,6,FALSE)),"")</f>
        <v/>
      </c>
      <c r="H1292" s="128" t="str">
        <f>IF(LEN(E1292&amp;"")&gt;0,IF(ISERROR(VLOOKUP(E1292,SpeciesLookup!B:G,5,FALSE)=TRUE),"",VLOOKUP(E1292,SpeciesLookup!B:G,5,FALSE)),"")</f>
        <v/>
      </c>
      <c r="I1292" s="11"/>
      <c r="J1292" s="73"/>
      <c r="K1292" s="11"/>
      <c r="L1292" s="127" t="str">
        <f>TRIM(IF(ISERROR(VLOOKUP(R1292,SpeciesValidation!D:T,IF(ISNA(VLOOKUP(J1292,Validation!B$2:C$15,2,FALSE)),FALSE,VLOOKUP(J1292,Validation!B$2:C$15,2,FALSE)))),IF(LEN(E1292&amp;"")&gt;0,"",""),VLOOKUP(R1292,SpeciesValidation!D:T,VLOOKUP(J1292,Validation!B$2:C$15,2,FALSE),FALSE)) &amp; " " &amp; IF(ISERROR(IF(LEFT(J1292,1)="A",IF(IF(VLOOKUP(R1292,SpeciesValidation!D:W,20,FALSE)=FALSE,OR(TEXT(A1292,"MMDD")&lt;VLOOKUP(R1292,SpeciesValidation!D:W,18,FALSE),TEXT(A1292,"MMDD")&gt;VLOOKUP(R1292,SpeciesValidation!D:W,19,FALSE)),IF(TEXT(A1292,"MMDD")&lt;"0701",TEXT(A1292,"MMDD")&gt;VLOOKUP(R1292,SpeciesValidation!D:W,18,FALSE),TEXT(A1292,"MMDD")&lt;VLOOKUP(R1292,SpeciesValidation!D:W,19,FALSE))),"Date outside expected range for this species",""),"")),"",IF(LEFT(J1292,1)="A",IF(IF(VLOOKUP(R1292,SpeciesValidation!D:W,20,FALSE)=FALSE,OR(TEXT(A1292,"MMDD")&lt;VLOOKUP(R1292,SpeciesValidation!D:W,18,FALSE),TEXT(A1292,"MMDD")&gt;VLOOKUP(R1292,SpeciesValidation!D:W,19,FALSE)),IF(TEXT(A1292,"MMDD")&lt;"0701",TEXT(A1292,"MMDD")&gt;VLOOKUP(R1292,SpeciesValidation!D:W,18,FALSE),TEXT(A1292,"MMDD")&lt;VLOOKUP(R1292,SpeciesValidation!D:W,19,FALSE))),"Date outside expected range for this species",""),"")))</f>
        <v/>
      </c>
      <c r="M1292" s="127" t="str">
        <f>IF(LEN(E1292&amp;"")&gt;0,IF(ISERROR(VLOOKUP(R1292,SpeciesValidation!D:I,6,FALSE)),"",VLOOKUP(R1292,SpeciesValidation!D:I,6,FALSE)),"")</f>
        <v/>
      </c>
      <c r="Q1292" s="36" t="str">
        <f>IF(LEN(E1292&amp;"")&gt;0,IF(ISERROR(VLOOKUP(E1292,SpeciesValidation!B:G,2,FALSE)=TRUE),"",VLOOKUP(E1292,SpeciesValidation!B:G,2,FALSE)),"")</f>
        <v/>
      </c>
      <c r="R1292" s="36" t="str">
        <f>IF(LEN(E1292&amp;"")&gt;0,IF(ISERROR(VLOOKUP(E1292,SpeciesLookup!B:G,4,FALSE)=TRUE),"",VLOOKUP(E1292,SpeciesLookup!B:G,4,FALSE)),"")</f>
        <v/>
      </c>
    </row>
    <row r="1293" spans="1:18" ht="13.2" x14ac:dyDescent="0.25">
      <c r="A1293" s="72"/>
      <c r="B1293" s="73"/>
      <c r="C1293" s="73"/>
      <c r="D1293" s="11"/>
      <c r="E1293" s="74"/>
      <c r="F1293" s="75"/>
      <c r="G1293" s="128" t="str">
        <f>IF(LEN(E1293&amp;"")&gt;0,IF(ISERROR(VLOOKUP(E1293,SpeciesLookup!B:G,6,FALSE)=TRUE),"",VLOOKUP(E1293,SpeciesLookup!B:G,6,FALSE)),"")</f>
        <v/>
      </c>
      <c r="H1293" s="128" t="str">
        <f>IF(LEN(E1293&amp;"")&gt;0,IF(ISERROR(VLOOKUP(E1293,SpeciesLookup!B:G,5,FALSE)=TRUE),"",VLOOKUP(E1293,SpeciesLookup!B:G,5,FALSE)),"")</f>
        <v/>
      </c>
      <c r="I1293" s="11"/>
      <c r="J1293" s="73"/>
      <c r="K1293" s="11"/>
      <c r="L1293" s="127" t="str">
        <f>TRIM(IF(ISERROR(VLOOKUP(R1293,SpeciesValidation!D:T,IF(ISNA(VLOOKUP(J1293,Validation!B$2:C$15,2,FALSE)),FALSE,VLOOKUP(J1293,Validation!B$2:C$15,2,FALSE)))),IF(LEN(E1293&amp;"")&gt;0,"",""),VLOOKUP(R1293,SpeciesValidation!D:T,VLOOKUP(J1293,Validation!B$2:C$15,2,FALSE),FALSE)) &amp; " " &amp; IF(ISERROR(IF(LEFT(J1293,1)="A",IF(IF(VLOOKUP(R1293,SpeciesValidation!D:W,20,FALSE)=FALSE,OR(TEXT(A1293,"MMDD")&lt;VLOOKUP(R1293,SpeciesValidation!D:W,18,FALSE),TEXT(A1293,"MMDD")&gt;VLOOKUP(R1293,SpeciesValidation!D:W,19,FALSE)),IF(TEXT(A1293,"MMDD")&lt;"0701",TEXT(A1293,"MMDD")&gt;VLOOKUP(R1293,SpeciesValidation!D:W,18,FALSE),TEXT(A1293,"MMDD")&lt;VLOOKUP(R1293,SpeciesValidation!D:W,19,FALSE))),"Date outside expected range for this species",""),"")),"",IF(LEFT(J1293,1)="A",IF(IF(VLOOKUP(R1293,SpeciesValidation!D:W,20,FALSE)=FALSE,OR(TEXT(A1293,"MMDD")&lt;VLOOKUP(R1293,SpeciesValidation!D:W,18,FALSE),TEXT(A1293,"MMDD")&gt;VLOOKUP(R1293,SpeciesValidation!D:W,19,FALSE)),IF(TEXT(A1293,"MMDD")&lt;"0701",TEXT(A1293,"MMDD")&gt;VLOOKUP(R1293,SpeciesValidation!D:W,18,FALSE),TEXT(A1293,"MMDD")&lt;VLOOKUP(R1293,SpeciesValidation!D:W,19,FALSE))),"Date outside expected range for this species",""),"")))</f>
        <v/>
      </c>
      <c r="M1293" s="127" t="str">
        <f>IF(LEN(E1293&amp;"")&gt;0,IF(ISERROR(VLOOKUP(R1293,SpeciesValidation!D:I,6,FALSE)),"",VLOOKUP(R1293,SpeciesValidation!D:I,6,FALSE)),"")</f>
        <v/>
      </c>
      <c r="Q1293" s="36" t="str">
        <f>IF(LEN(E1293&amp;"")&gt;0,IF(ISERROR(VLOOKUP(E1293,SpeciesValidation!B:G,2,FALSE)=TRUE),"",VLOOKUP(E1293,SpeciesValidation!B:G,2,FALSE)),"")</f>
        <v/>
      </c>
      <c r="R1293" s="36" t="str">
        <f>IF(LEN(E1293&amp;"")&gt;0,IF(ISERROR(VLOOKUP(E1293,SpeciesLookup!B:G,4,FALSE)=TRUE),"",VLOOKUP(E1293,SpeciesLookup!B:G,4,FALSE)),"")</f>
        <v/>
      </c>
    </row>
    <row r="1294" spans="1:18" ht="13.2" x14ac:dyDescent="0.25">
      <c r="A1294" s="72"/>
      <c r="B1294" s="73"/>
      <c r="C1294" s="73"/>
      <c r="D1294" s="11"/>
      <c r="E1294" s="74"/>
      <c r="F1294" s="75"/>
      <c r="G1294" s="128" t="str">
        <f>IF(LEN(E1294&amp;"")&gt;0,IF(ISERROR(VLOOKUP(E1294,SpeciesLookup!B:G,6,FALSE)=TRUE),"",VLOOKUP(E1294,SpeciesLookup!B:G,6,FALSE)),"")</f>
        <v/>
      </c>
      <c r="H1294" s="128" t="str">
        <f>IF(LEN(E1294&amp;"")&gt;0,IF(ISERROR(VLOOKUP(E1294,SpeciesLookup!B:G,5,FALSE)=TRUE),"",VLOOKUP(E1294,SpeciesLookup!B:G,5,FALSE)),"")</f>
        <v/>
      </c>
      <c r="I1294" s="11"/>
      <c r="J1294" s="73"/>
      <c r="K1294" s="11"/>
      <c r="L1294" s="127" t="str">
        <f>TRIM(IF(ISERROR(VLOOKUP(R1294,SpeciesValidation!D:T,IF(ISNA(VLOOKUP(J1294,Validation!B$2:C$15,2,FALSE)),FALSE,VLOOKUP(J1294,Validation!B$2:C$15,2,FALSE)))),IF(LEN(E1294&amp;"")&gt;0,"",""),VLOOKUP(R1294,SpeciesValidation!D:T,VLOOKUP(J1294,Validation!B$2:C$15,2,FALSE),FALSE)) &amp; " " &amp; IF(ISERROR(IF(LEFT(J1294,1)="A",IF(IF(VLOOKUP(R1294,SpeciesValidation!D:W,20,FALSE)=FALSE,OR(TEXT(A1294,"MMDD")&lt;VLOOKUP(R1294,SpeciesValidation!D:W,18,FALSE),TEXT(A1294,"MMDD")&gt;VLOOKUP(R1294,SpeciesValidation!D:W,19,FALSE)),IF(TEXT(A1294,"MMDD")&lt;"0701",TEXT(A1294,"MMDD")&gt;VLOOKUP(R1294,SpeciesValidation!D:W,18,FALSE),TEXT(A1294,"MMDD")&lt;VLOOKUP(R1294,SpeciesValidation!D:W,19,FALSE))),"Date outside expected range for this species",""),"")),"",IF(LEFT(J1294,1)="A",IF(IF(VLOOKUP(R1294,SpeciesValidation!D:W,20,FALSE)=FALSE,OR(TEXT(A1294,"MMDD")&lt;VLOOKUP(R1294,SpeciesValidation!D:W,18,FALSE),TEXT(A1294,"MMDD")&gt;VLOOKUP(R1294,SpeciesValidation!D:W,19,FALSE)),IF(TEXT(A1294,"MMDD")&lt;"0701",TEXT(A1294,"MMDD")&gt;VLOOKUP(R1294,SpeciesValidation!D:W,18,FALSE),TEXT(A1294,"MMDD")&lt;VLOOKUP(R1294,SpeciesValidation!D:W,19,FALSE))),"Date outside expected range for this species",""),"")))</f>
        <v/>
      </c>
      <c r="M1294" s="127" t="str">
        <f>IF(LEN(E1294&amp;"")&gt;0,IF(ISERROR(VLOOKUP(R1294,SpeciesValidation!D:I,6,FALSE)),"",VLOOKUP(R1294,SpeciesValidation!D:I,6,FALSE)),"")</f>
        <v/>
      </c>
      <c r="Q1294" s="36" t="str">
        <f>IF(LEN(E1294&amp;"")&gt;0,IF(ISERROR(VLOOKUP(E1294,SpeciesValidation!B:G,2,FALSE)=TRUE),"",VLOOKUP(E1294,SpeciesValidation!B:G,2,FALSE)),"")</f>
        <v/>
      </c>
      <c r="R1294" s="36" t="str">
        <f>IF(LEN(E1294&amp;"")&gt;0,IF(ISERROR(VLOOKUP(E1294,SpeciesLookup!B:G,4,FALSE)=TRUE),"",VLOOKUP(E1294,SpeciesLookup!B:G,4,FALSE)),"")</f>
        <v/>
      </c>
    </row>
    <row r="1295" spans="1:18" ht="13.2" x14ac:dyDescent="0.25">
      <c r="A1295" s="72"/>
      <c r="B1295" s="73"/>
      <c r="C1295" s="73"/>
      <c r="D1295" s="11"/>
      <c r="E1295" s="74"/>
      <c r="F1295" s="75"/>
      <c r="G1295" s="128" t="str">
        <f>IF(LEN(E1295&amp;"")&gt;0,IF(ISERROR(VLOOKUP(E1295,SpeciesLookup!B:G,6,FALSE)=TRUE),"",VLOOKUP(E1295,SpeciesLookup!B:G,6,FALSE)),"")</f>
        <v/>
      </c>
      <c r="H1295" s="128" t="str">
        <f>IF(LEN(E1295&amp;"")&gt;0,IF(ISERROR(VLOOKUP(E1295,SpeciesLookup!B:G,5,FALSE)=TRUE),"",VLOOKUP(E1295,SpeciesLookup!B:G,5,FALSE)),"")</f>
        <v/>
      </c>
      <c r="I1295" s="11"/>
      <c r="J1295" s="73"/>
      <c r="K1295" s="11"/>
      <c r="L1295" s="127" t="str">
        <f>TRIM(IF(ISERROR(VLOOKUP(R1295,SpeciesValidation!D:T,IF(ISNA(VLOOKUP(J1295,Validation!B$2:C$15,2,FALSE)),FALSE,VLOOKUP(J1295,Validation!B$2:C$15,2,FALSE)))),IF(LEN(E1295&amp;"")&gt;0,"",""),VLOOKUP(R1295,SpeciesValidation!D:T,VLOOKUP(J1295,Validation!B$2:C$15,2,FALSE),FALSE)) &amp; " " &amp; IF(ISERROR(IF(LEFT(J1295,1)="A",IF(IF(VLOOKUP(R1295,SpeciesValidation!D:W,20,FALSE)=FALSE,OR(TEXT(A1295,"MMDD")&lt;VLOOKUP(R1295,SpeciesValidation!D:W,18,FALSE),TEXT(A1295,"MMDD")&gt;VLOOKUP(R1295,SpeciesValidation!D:W,19,FALSE)),IF(TEXT(A1295,"MMDD")&lt;"0701",TEXT(A1295,"MMDD")&gt;VLOOKUP(R1295,SpeciesValidation!D:W,18,FALSE),TEXT(A1295,"MMDD")&lt;VLOOKUP(R1295,SpeciesValidation!D:W,19,FALSE))),"Date outside expected range for this species",""),"")),"",IF(LEFT(J1295,1)="A",IF(IF(VLOOKUP(R1295,SpeciesValidation!D:W,20,FALSE)=FALSE,OR(TEXT(A1295,"MMDD")&lt;VLOOKUP(R1295,SpeciesValidation!D:W,18,FALSE),TEXT(A1295,"MMDD")&gt;VLOOKUP(R1295,SpeciesValidation!D:W,19,FALSE)),IF(TEXT(A1295,"MMDD")&lt;"0701",TEXT(A1295,"MMDD")&gt;VLOOKUP(R1295,SpeciesValidation!D:W,18,FALSE),TEXT(A1295,"MMDD")&lt;VLOOKUP(R1295,SpeciesValidation!D:W,19,FALSE))),"Date outside expected range for this species",""),"")))</f>
        <v/>
      </c>
      <c r="M1295" s="127" t="str">
        <f>IF(LEN(E1295&amp;"")&gt;0,IF(ISERROR(VLOOKUP(R1295,SpeciesValidation!D:I,6,FALSE)),"",VLOOKUP(R1295,SpeciesValidation!D:I,6,FALSE)),"")</f>
        <v/>
      </c>
      <c r="Q1295" s="36" t="str">
        <f>IF(LEN(E1295&amp;"")&gt;0,IF(ISERROR(VLOOKUP(E1295,SpeciesValidation!B:G,2,FALSE)=TRUE),"",VLOOKUP(E1295,SpeciesValidation!B:G,2,FALSE)),"")</f>
        <v/>
      </c>
      <c r="R1295" s="36" t="str">
        <f>IF(LEN(E1295&amp;"")&gt;0,IF(ISERROR(VLOOKUP(E1295,SpeciesLookup!B:G,4,FALSE)=TRUE),"",VLOOKUP(E1295,SpeciesLookup!B:G,4,FALSE)),"")</f>
        <v/>
      </c>
    </row>
    <row r="1296" spans="1:18" ht="13.2" x14ac:dyDescent="0.25">
      <c r="A1296" s="72"/>
      <c r="B1296" s="73"/>
      <c r="C1296" s="73"/>
      <c r="D1296" s="11"/>
      <c r="E1296" s="74"/>
      <c r="F1296" s="75"/>
      <c r="G1296" s="128" t="str">
        <f>IF(LEN(E1296&amp;"")&gt;0,IF(ISERROR(VLOOKUP(E1296,SpeciesLookup!B:G,6,FALSE)=TRUE),"",VLOOKUP(E1296,SpeciesLookup!B:G,6,FALSE)),"")</f>
        <v/>
      </c>
      <c r="H1296" s="128" t="str">
        <f>IF(LEN(E1296&amp;"")&gt;0,IF(ISERROR(VLOOKUP(E1296,SpeciesLookup!B:G,5,FALSE)=TRUE),"",VLOOKUP(E1296,SpeciesLookup!B:G,5,FALSE)),"")</f>
        <v/>
      </c>
      <c r="I1296" s="11"/>
      <c r="J1296" s="73"/>
      <c r="K1296" s="11"/>
      <c r="L1296" s="127" t="str">
        <f>TRIM(IF(ISERROR(VLOOKUP(R1296,SpeciesValidation!D:T,IF(ISNA(VLOOKUP(J1296,Validation!B$2:C$15,2,FALSE)),FALSE,VLOOKUP(J1296,Validation!B$2:C$15,2,FALSE)))),IF(LEN(E1296&amp;"")&gt;0,"",""),VLOOKUP(R1296,SpeciesValidation!D:T,VLOOKUP(J1296,Validation!B$2:C$15,2,FALSE),FALSE)) &amp; " " &amp; IF(ISERROR(IF(LEFT(J1296,1)="A",IF(IF(VLOOKUP(R1296,SpeciesValidation!D:W,20,FALSE)=FALSE,OR(TEXT(A1296,"MMDD")&lt;VLOOKUP(R1296,SpeciesValidation!D:W,18,FALSE),TEXT(A1296,"MMDD")&gt;VLOOKUP(R1296,SpeciesValidation!D:W,19,FALSE)),IF(TEXT(A1296,"MMDD")&lt;"0701",TEXT(A1296,"MMDD")&gt;VLOOKUP(R1296,SpeciesValidation!D:W,18,FALSE),TEXT(A1296,"MMDD")&lt;VLOOKUP(R1296,SpeciesValidation!D:W,19,FALSE))),"Date outside expected range for this species",""),"")),"",IF(LEFT(J1296,1)="A",IF(IF(VLOOKUP(R1296,SpeciesValidation!D:W,20,FALSE)=FALSE,OR(TEXT(A1296,"MMDD")&lt;VLOOKUP(R1296,SpeciesValidation!D:W,18,FALSE),TEXT(A1296,"MMDD")&gt;VLOOKUP(R1296,SpeciesValidation!D:W,19,FALSE)),IF(TEXT(A1296,"MMDD")&lt;"0701",TEXT(A1296,"MMDD")&gt;VLOOKUP(R1296,SpeciesValidation!D:W,18,FALSE),TEXT(A1296,"MMDD")&lt;VLOOKUP(R1296,SpeciesValidation!D:W,19,FALSE))),"Date outside expected range for this species",""),"")))</f>
        <v/>
      </c>
      <c r="M1296" s="127" t="str">
        <f>IF(LEN(E1296&amp;"")&gt;0,IF(ISERROR(VLOOKUP(R1296,SpeciesValidation!D:I,6,FALSE)),"",VLOOKUP(R1296,SpeciesValidation!D:I,6,FALSE)),"")</f>
        <v/>
      </c>
      <c r="Q1296" s="36" t="str">
        <f>IF(LEN(E1296&amp;"")&gt;0,IF(ISERROR(VLOOKUP(E1296,SpeciesValidation!B:G,2,FALSE)=TRUE),"",VLOOKUP(E1296,SpeciesValidation!B:G,2,FALSE)),"")</f>
        <v/>
      </c>
      <c r="R1296" s="36" t="str">
        <f>IF(LEN(E1296&amp;"")&gt;0,IF(ISERROR(VLOOKUP(E1296,SpeciesLookup!B:G,4,FALSE)=TRUE),"",VLOOKUP(E1296,SpeciesLookup!B:G,4,FALSE)),"")</f>
        <v/>
      </c>
    </row>
    <row r="1297" spans="1:18" ht="13.2" x14ac:dyDescent="0.25">
      <c r="A1297" s="72"/>
      <c r="B1297" s="73"/>
      <c r="C1297" s="73"/>
      <c r="D1297" s="11"/>
      <c r="E1297" s="74"/>
      <c r="F1297" s="75"/>
      <c r="G1297" s="128" t="str">
        <f>IF(LEN(E1297&amp;"")&gt;0,IF(ISERROR(VLOOKUP(E1297,SpeciesLookup!B:G,6,FALSE)=TRUE),"",VLOOKUP(E1297,SpeciesLookup!B:G,6,FALSE)),"")</f>
        <v/>
      </c>
      <c r="H1297" s="128" t="str">
        <f>IF(LEN(E1297&amp;"")&gt;0,IF(ISERROR(VLOOKUP(E1297,SpeciesLookup!B:G,5,FALSE)=TRUE),"",VLOOKUP(E1297,SpeciesLookup!B:G,5,FALSE)),"")</f>
        <v/>
      </c>
      <c r="I1297" s="11"/>
      <c r="J1297" s="73"/>
      <c r="K1297" s="11"/>
      <c r="L1297" s="127" t="str">
        <f>TRIM(IF(ISERROR(VLOOKUP(R1297,SpeciesValidation!D:T,IF(ISNA(VLOOKUP(J1297,Validation!B$2:C$15,2,FALSE)),FALSE,VLOOKUP(J1297,Validation!B$2:C$15,2,FALSE)))),IF(LEN(E1297&amp;"")&gt;0,"",""),VLOOKUP(R1297,SpeciesValidation!D:T,VLOOKUP(J1297,Validation!B$2:C$15,2,FALSE),FALSE)) &amp; " " &amp; IF(ISERROR(IF(LEFT(J1297,1)="A",IF(IF(VLOOKUP(R1297,SpeciesValidation!D:W,20,FALSE)=FALSE,OR(TEXT(A1297,"MMDD")&lt;VLOOKUP(R1297,SpeciesValidation!D:W,18,FALSE),TEXT(A1297,"MMDD")&gt;VLOOKUP(R1297,SpeciesValidation!D:W,19,FALSE)),IF(TEXT(A1297,"MMDD")&lt;"0701",TEXT(A1297,"MMDD")&gt;VLOOKUP(R1297,SpeciesValidation!D:W,18,FALSE),TEXT(A1297,"MMDD")&lt;VLOOKUP(R1297,SpeciesValidation!D:W,19,FALSE))),"Date outside expected range for this species",""),"")),"",IF(LEFT(J1297,1)="A",IF(IF(VLOOKUP(R1297,SpeciesValidation!D:W,20,FALSE)=FALSE,OR(TEXT(A1297,"MMDD")&lt;VLOOKUP(R1297,SpeciesValidation!D:W,18,FALSE),TEXT(A1297,"MMDD")&gt;VLOOKUP(R1297,SpeciesValidation!D:W,19,FALSE)),IF(TEXT(A1297,"MMDD")&lt;"0701",TEXT(A1297,"MMDD")&gt;VLOOKUP(R1297,SpeciesValidation!D:W,18,FALSE),TEXT(A1297,"MMDD")&lt;VLOOKUP(R1297,SpeciesValidation!D:W,19,FALSE))),"Date outside expected range for this species",""),"")))</f>
        <v/>
      </c>
      <c r="M1297" s="127" t="str">
        <f>IF(LEN(E1297&amp;"")&gt;0,IF(ISERROR(VLOOKUP(R1297,SpeciesValidation!D:I,6,FALSE)),"",VLOOKUP(R1297,SpeciesValidation!D:I,6,FALSE)),"")</f>
        <v/>
      </c>
      <c r="Q1297" s="36" t="str">
        <f>IF(LEN(E1297&amp;"")&gt;0,IF(ISERROR(VLOOKUP(E1297,SpeciesValidation!B:G,2,FALSE)=TRUE),"",VLOOKUP(E1297,SpeciesValidation!B:G,2,FALSE)),"")</f>
        <v/>
      </c>
      <c r="R1297" s="36" t="str">
        <f>IF(LEN(E1297&amp;"")&gt;0,IF(ISERROR(VLOOKUP(E1297,SpeciesLookup!B:G,4,FALSE)=TRUE),"",VLOOKUP(E1297,SpeciesLookup!B:G,4,FALSE)),"")</f>
        <v/>
      </c>
    </row>
    <row r="1298" spans="1:18" ht="13.2" x14ac:dyDescent="0.25">
      <c r="A1298" s="72"/>
      <c r="B1298" s="73"/>
      <c r="C1298" s="73"/>
      <c r="D1298" s="11"/>
      <c r="E1298" s="74"/>
      <c r="F1298" s="75"/>
      <c r="G1298" s="128" t="str">
        <f>IF(LEN(E1298&amp;"")&gt;0,IF(ISERROR(VLOOKUP(E1298,SpeciesLookup!B:G,6,FALSE)=TRUE),"",VLOOKUP(E1298,SpeciesLookup!B:G,6,FALSE)),"")</f>
        <v/>
      </c>
      <c r="H1298" s="128" t="str">
        <f>IF(LEN(E1298&amp;"")&gt;0,IF(ISERROR(VLOOKUP(E1298,SpeciesLookup!B:G,5,FALSE)=TRUE),"",VLOOKUP(E1298,SpeciesLookup!B:G,5,FALSE)),"")</f>
        <v/>
      </c>
      <c r="I1298" s="11"/>
      <c r="J1298" s="73"/>
      <c r="K1298" s="11"/>
      <c r="L1298" s="127" t="str">
        <f>TRIM(IF(ISERROR(VLOOKUP(R1298,SpeciesValidation!D:T,IF(ISNA(VLOOKUP(J1298,Validation!B$2:C$15,2,FALSE)),FALSE,VLOOKUP(J1298,Validation!B$2:C$15,2,FALSE)))),IF(LEN(E1298&amp;"")&gt;0,"",""),VLOOKUP(R1298,SpeciesValidation!D:T,VLOOKUP(J1298,Validation!B$2:C$15,2,FALSE),FALSE)) &amp; " " &amp; IF(ISERROR(IF(LEFT(J1298,1)="A",IF(IF(VLOOKUP(R1298,SpeciesValidation!D:W,20,FALSE)=FALSE,OR(TEXT(A1298,"MMDD")&lt;VLOOKUP(R1298,SpeciesValidation!D:W,18,FALSE),TEXT(A1298,"MMDD")&gt;VLOOKUP(R1298,SpeciesValidation!D:W,19,FALSE)),IF(TEXT(A1298,"MMDD")&lt;"0701",TEXT(A1298,"MMDD")&gt;VLOOKUP(R1298,SpeciesValidation!D:W,18,FALSE),TEXT(A1298,"MMDD")&lt;VLOOKUP(R1298,SpeciesValidation!D:W,19,FALSE))),"Date outside expected range for this species",""),"")),"",IF(LEFT(J1298,1)="A",IF(IF(VLOOKUP(R1298,SpeciesValidation!D:W,20,FALSE)=FALSE,OR(TEXT(A1298,"MMDD")&lt;VLOOKUP(R1298,SpeciesValidation!D:W,18,FALSE),TEXT(A1298,"MMDD")&gt;VLOOKUP(R1298,SpeciesValidation!D:W,19,FALSE)),IF(TEXT(A1298,"MMDD")&lt;"0701",TEXT(A1298,"MMDD")&gt;VLOOKUP(R1298,SpeciesValidation!D:W,18,FALSE),TEXT(A1298,"MMDD")&lt;VLOOKUP(R1298,SpeciesValidation!D:W,19,FALSE))),"Date outside expected range for this species",""),"")))</f>
        <v/>
      </c>
      <c r="M1298" s="127" t="str">
        <f>IF(LEN(E1298&amp;"")&gt;0,IF(ISERROR(VLOOKUP(R1298,SpeciesValidation!D:I,6,FALSE)),"",VLOOKUP(R1298,SpeciesValidation!D:I,6,FALSE)),"")</f>
        <v/>
      </c>
      <c r="Q1298" s="36" t="str">
        <f>IF(LEN(E1298&amp;"")&gt;0,IF(ISERROR(VLOOKUP(E1298,SpeciesValidation!B:G,2,FALSE)=TRUE),"",VLOOKUP(E1298,SpeciesValidation!B:G,2,FALSE)),"")</f>
        <v/>
      </c>
      <c r="R1298" s="36" t="str">
        <f>IF(LEN(E1298&amp;"")&gt;0,IF(ISERROR(VLOOKUP(E1298,SpeciesLookup!B:G,4,FALSE)=TRUE),"",VLOOKUP(E1298,SpeciesLookup!B:G,4,FALSE)),"")</f>
        <v/>
      </c>
    </row>
    <row r="1299" spans="1:18" ht="13.2" x14ac:dyDescent="0.25">
      <c r="A1299" s="72"/>
      <c r="B1299" s="73"/>
      <c r="C1299" s="73"/>
      <c r="D1299" s="11"/>
      <c r="E1299" s="74"/>
      <c r="F1299" s="75"/>
      <c r="G1299" s="128" t="str">
        <f>IF(LEN(E1299&amp;"")&gt;0,IF(ISERROR(VLOOKUP(E1299,SpeciesLookup!B:G,6,FALSE)=TRUE),"",VLOOKUP(E1299,SpeciesLookup!B:G,6,FALSE)),"")</f>
        <v/>
      </c>
      <c r="H1299" s="128" t="str">
        <f>IF(LEN(E1299&amp;"")&gt;0,IF(ISERROR(VLOOKUP(E1299,SpeciesLookup!B:G,5,FALSE)=TRUE),"",VLOOKUP(E1299,SpeciesLookup!B:G,5,FALSE)),"")</f>
        <v/>
      </c>
      <c r="I1299" s="11"/>
      <c r="J1299" s="73"/>
      <c r="K1299" s="11"/>
      <c r="L1299" s="127" t="str">
        <f>TRIM(IF(ISERROR(VLOOKUP(R1299,SpeciesValidation!D:T,IF(ISNA(VLOOKUP(J1299,Validation!B$2:C$15,2,FALSE)),FALSE,VLOOKUP(J1299,Validation!B$2:C$15,2,FALSE)))),IF(LEN(E1299&amp;"")&gt;0,"",""),VLOOKUP(R1299,SpeciesValidation!D:T,VLOOKUP(J1299,Validation!B$2:C$15,2,FALSE),FALSE)) &amp; " " &amp; IF(ISERROR(IF(LEFT(J1299,1)="A",IF(IF(VLOOKUP(R1299,SpeciesValidation!D:W,20,FALSE)=FALSE,OR(TEXT(A1299,"MMDD")&lt;VLOOKUP(R1299,SpeciesValidation!D:W,18,FALSE),TEXT(A1299,"MMDD")&gt;VLOOKUP(R1299,SpeciesValidation!D:W,19,FALSE)),IF(TEXT(A1299,"MMDD")&lt;"0701",TEXT(A1299,"MMDD")&gt;VLOOKUP(R1299,SpeciesValidation!D:W,18,FALSE),TEXT(A1299,"MMDD")&lt;VLOOKUP(R1299,SpeciesValidation!D:W,19,FALSE))),"Date outside expected range for this species",""),"")),"",IF(LEFT(J1299,1)="A",IF(IF(VLOOKUP(R1299,SpeciesValidation!D:W,20,FALSE)=FALSE,OR(TEXT(A1299,"MMDD")&lt;VLOOKUP(R1299,SpeciesValidation!D:W,18,FALSE),TEXT(A1299,"MMDD")&gt;VLOOKUP(R1299,SpeciesValidation!D:W,19,FALSE)),IF(TEXT(A1299,"MMDD")&lt;"0701",TEXT(A1299,"MMDD")&gt;VLOOKUP(R1299,SpeciesValidation!D:W,18,FALSE),TEXT(A1299,"MMDD")&lt;VLOOKUP(R1299,SpeciesValidation!D:W,19,FALSE))),"Date outside expected range for this species",""),"")))</f>
        <v/>
      </c>
      <c r="M1299" s="127" t="str">
        <f>IF(LEN(E1299&amp;"")&gt;0,IF(ISERROR(VLOOKUP(R1299,SpeciesValidation!D:I,6,FALSE)),"",VLOOKUP(R1299,SpeciesValidation!D:I,6,FALSE)),"")</f>
        <v/>
      </c>
      <c r="Q1299" s="36" t="str">
        <f>IF(LEN(E1299&amp;"")&gt;0,IF(ISERROR(VLOOKUP(E1299,SpeciesValidation!B:G,2,FALSE)=TRUE),"",VLOOKUP(E1299,SpeciesValidation!B:G,2,FALSE)),"")</f>
        <v/>
      </c>
      <c r="R1299" s="36" t="str">
        <f>IF(LEN(E1299&amp;"")&gt;0,IF(ISERROR(VLOOKUP(E1299,SpeciesLookup!B:G,4,FALSE)=TRUE),"",VLOOKUP(E1299,SpeciesLookup!B:G,4,FALSE)),"")</f>
        <v/>
      </c>
    </row>
    <row r="1300" spans="1:18" ht="13.2" x14ac:dyDescent="0.25">
      <c r="A1300" s="72"/>
      <c r="B1300" s="73"/>
      <c r="C1300" s="73"/>
      <c r="D1300" s="11"/>
      <c r="E1300" s="74"/>
      <c r="F1300" s="75"/>
      <c r="G1300" s="128" t="str">
        <f>IF(LEN(E1300&amp;"")&gt;0,IF(ISERROR(VLOOKUP(E1300,SpeciesLookup!B:G,6,FALSE)=TRUE),"",VLOOKUP(E1300,SpeciesLookup!B:G,6,FALSE)),"")</f>
        <v/>
      </c>
      <c r="H1300" s="128" t="str">
        <f>IF(LEN(E1300&amp;"")&gt;0,IF(ISERROR(VLOOKUP(E1300,SpeciesLookup!B:G,5,FALSE)=TRUE),"",VLOOKUP(E1300,SpeciesLookup!B:G,5,FALSE)),"")</f>
        <v/>
      </c>
      <c r="I1300" s="11"/>
      <c r="J1300" s="73"/>
      <c r="K1300" s="11"/>
      <c r="L1300" s="127" t="str">
        <f>TRIM(IF(ISERROR(VLOOKUP(R1300,SpeciesValidation!D:T,IF(ISNA(VLOOKUP(J1300,Validation!B$2:C$15,2,FALSE)),FALSE,VLOOKUP(J1300,Validation!B$2:C$15,2,FALSE)))),IF(LEN(E1300&amp;"")&gt;0,"",""),VLOOKUP(R1300,SpeciesValidation!D:T,VLOOKUP(J1300,Validation!B$2:C$15,2,FALSE),FALSE)) &amp; " " &amp; IF(ISERROR(IF(LEFT(J1300,1)="A",IF(IF(VLOOKUP(R1300,SpeciesValidation!D:W,20,FALSE)=FALSE,OR(TEXT(A1300,"MMDD")&lt;VLOOKUP(R1300,SpeciesValidation!D:W,18,FALSE),TEXT(A1300,"MMDD")&gt;VLOOKUP(R1300,SpeciesValidation!D:W,19,FALSE)),IF(TEXT(A1300,"MMDD")&lt;"0701",TEXT(A1300,"MMDD")&gt;VLOOKUP(R1300,SpeciesValidation!D:W,18,FALSE),TEXT(A1300,"MMDD")&lt;VLOOKUP(R1300,SpeciesValidation!D:W,19,FALSE))),"Date outside expected range for this species",""),"")),"",IF(LEFT(J1300,1)="A",IF(IF(VLOOKUP(R1300,SpeciesValidation!D:W,20,FALSE)=FALSE,OR(TEXT(A1300,"MMDD")&lt;VLOOKUP(R1300,SpeciesValidation!D:W,18,FALSE),TEXT(A1300,"MMDD")&gt;VLOOKUP(R1300,SpeciesValidation!D:W,19,FALSE)),IF(TEXT(A1300,"MMDD")&lt;"0701",TEXT(A1300,"MMDD")&gt;VLOOKUP(R1300,SpeciesValidation!D:W,18,FALSE),TEXT(A1300,"MMDD")&lt;VLOOKUP(R1300,SpeciesValidation!D:W,19,FALSE))),"Date outside expected range for this species",""),"")))</f>
        <v/>
      </c>
      <c r="M1300" s="127" t="str">
        <f>IF(LEN(E1300&amp;"")&gt;0,IF(ISERROR(VLOOKUP(R1300,SpeciesValidation!D:I,6,FALSE)),"",VLOOKUP(R1300,SpeciesValidation!D:I,6,FALSE)),"")</f>
        <v/>
      </c>
      <c r="Q1300" s="36" t="str">
        <f>IF(LEN(E1300&amp;"")&gt;0,IF(ISERROR(VLOOKUP(E1300,SpeciesValidation!B:G,2,FALSE)=TRUE),"",VLOOKUP(E1300,SpeciesValidation!B:G,2,FALSE)),"")</f>
        <v/>
      </c>
      <c r="R1300" s="36" t="str">
        <f>IF(LEN(E1300&amp;"")&gt;0,IF(ISERROR(VLOOKUP(E1300,SpeciesLookup!B:G,4,FALSE)=TRUE),"",VLOOKUP(E1300,SpeciesLookup!B:G,4,FALSE)),"")</f>
        <v/>
      </c>
    </row>
    <row r="1301" spans="1:18" ht="13.2" x14ac:dyDescent="0.25">
      <c r="A1301" s="72"/>
      <c r="B1301" s="73"/>
      <c r="C1301" s="73"/>
      <c r="D1301" s="11"/>
      <c r="E1301" s="74"/>
      <c r="F1301" s="75"/>
      <c r="G1301" s="128" t="str">
        <f>IF(LEN(E1301&amp;"")&gt;0,IF(ISERROR(VLOOKUP(E1301,SpeciesLookup!B:G,6,FALSE)=TRUE),"",VLOOKUP(E1301,SpeciesLookup!B:G,6,FALSE)),"")</f>
        <v/>
      </c>
      <c r="H1301" s="128" t="str">
        <f>IF(LEN(E1301&amp;"")&gt;0,IF(ISERROR(VLOOKUP(E1301,SpeciesLookup!B:G,5,FALSE)=TRUE),"",VLOOKUP(E1301,SpeciesLookup!B:G,5,FALSE)),"")</f>
        <v/>
      </c>
      <c r="I1301" s="11"/>
      <c r="J1301" s="73"/>
      <c r="K1301" s="11"/>
      <c r="L1301" s="127" t="str">
        <f>TRIM(IF(ISERROR(VLOOKUP(R1301,SpeciesValidation!D:T,IF(ISNA(VLOOKUP(J1301,Validation!B$2:C$15,2,FALSE)),FALSE,VLOOKUP(J1301,Validation!B$2:C$15,2,FALSE)))),IF(LEN(E1301&amp;"")&gt;0,"",""),VLOOKUP(R1301,SpeciesValidation!D:T,VLOOKUP(J1301,Validation!B$2:C$15,2,FALSE),FALSE)) &amp; " " &amp; IF(ISERROR(IF(LEFT(J1301,1)="A",IF(IF(VLOOKUP(R1301,SpeciesValidation!D:W,20,FALSE)=FALSE,OR(TEXT(A1301,"MMDD")&lt;VLOOKUP(R1301,SpeciesValidation!D:W,18,FALSE),TEXT(A1301,"MMDD")&gt;VLOOKUP(R1301,SpeciesValidation!D:W,19,FALSE)),IF(TEXT(A1301,"MMDD")&lt;"0701",TEXT(A1301,"MMDD")&gt;VLOOKUP(R1301,SpeciesValidation!D:W,18,FALSE),TEXT(A1301,"MMDD")&lt;VLOOKUP(R1301,SpeciesValidation!D:W,19,FALSE))),"Date outside expected range for this species",""),"")),"",IF(LEFT(J1301,1)="A",IF(IF(VLOOKUP(R1301,SpeciesValidation!D:W,20,FALSE)=FALSE,OR(TEXT(A1301,"MMDD")&lt;VLOOKUP(R1301,SpeciesValidation!D:W,18,FALSE),TEXT(A1301,"MMDD")&gt;VLOOKUP(R1301,SpeciesValidation!D:W,19,FALSE)),IF(TEXT(A1301,"MMDD")&lt;"0701",TEXT(A1301,"MMDD")&gt;VLOOKUP(R1301,SpeciesValidation!D:W,18,FALSE),TEXT(A1301,"MMDD")&lt;VLOOKUP(R1301,SpeciesValidation!D:W,19,FALSE))),"Date outside expected range for this species",""),"")))</f>
        <v/>
      </c>
      <c r="M1301" s="127" t="str">
        <f>IF(LEN(E1301&amp;"")&gt;0,IF(ISERROR(VLOOKUP(R1301,SpeciesValidation!D:I,6,FALSE)),"",VLOOKUP(R1301,SpeciesValidation!D:I,6,FALSE)),"")</f>
        <v/>
      </c>
      <c r="Q1301" s="36" t="str">
        <f>IF(LEN(E1301&amp;"")&gt;0,IF(ISERROR(VLOOKUP(E1301,SpeciesValidation!B:G,2,FALSE)=TRUE),"",VLOOKUP(E1301,SpeciesValidation!B:G,2,FALSE)),"")</f>
        <v/>
      </c>
      <c r="R1301" s="36" t="str">
        <f>IF(LEN(E1301&amp;"")&gt;0,IF(ISERROR(VLOOKUP(E1301,SpeciesLookup!B:G,4,FALSE)=TRUE),"",VLOOKUP(E1301,SpeciesLookup!B:G,4,FALSE)),"")</f>
        <v/>
      </c>
    </row>
    <row r="1302" spans="1:18" ht="13.2" x14ac:dyDescent="0.25">
      <c r="A1302" s="72"/>
      <c r="B1302" s="73"/>
      <c r="C1302" s="73"/>
      <c r="D1302" s="11"/>
      <c r="E1302" s="74"/>
      <c r="F1302" s="75"/>
      <c r="G1302" s="128" t="str">
        <f>IF(LEN(E1302&amp;"")&gt;0,IF(ISERROR(VLOOKUP(E1302,SpeciesLookup!B:G,6,FALSE)=TRUE),"",VLOOKUP(E1302,SpeciesLookup!B:G,6,FALSE)),"")</f>
        <v/>
      </c>
      <c r="H1302" s="128" t="str">
        <f>IF(LEN(E1302&amp;"")&gt;0,IF(ISERROR(VLOOKUP(E1302,SpeciesLookup!B:G,5,FALSE)=TRUE),"",VLOOKUP(E1302,SpeciesLookup!B:G,5,FALSE)),"")</f>
        <v/>
      </c>
      <c r="I1302" s="11"/>
      <c r="J1302" s="73"/>
      <c r="K1302" s="11"/>
      <c r="L1302" s="127" t="str">
        <f>TRIM(IF(ISERROR(VLOOKUP(R1302,SpeciesValidation!D:T,IF(ISNA(VLOOKUP(J1302,Validation!B$2:C$15,2,FALSE)),FALSE,VLOOKUP(J1302,Validation!B$2:C$15,2,FALSE)))),IF(LEN(E1302&amp;"")&gt;0,"",""),VLOOKUP(R1302,SpeciesValidation!D:T,VLOOKUP(J1302,Validation!B$2:C$15,2,FALSE),FALSE)) &amp; " " &amp; IF(ISERROR(IF(LEFT(J1302,1)="A",IF(IF(VLOOKUP(R1302,SpeciesValidation!D:W,20,FALSE)=FALSE,OR(TEXT(A1302,"MMDD")&lt;VLOOKUP(R1302,SpeciesValidation!D:W,18,FALSE),TEXT(A1302,"MMDD")&gt;VLOOKUP(R1302,SpeciesValidation!D:W,19,FALSE)),IF(TEXT(A1302,"MMDD")&lt;"0701",TEXT(A1302,"MMDD")&gt;VLOOKUP(R1302,SpeciesValidation!D:W,18,FALSE),TEXT(A1302,"MMDD")&lt;VLOOKUP(R1302,SpeciesValidation!D:W,19,FALSE))),"Date outside expected range for this species",""),"")),"",IF(LEFT(J1302,1)="A",IF(IF(VLOOKUP(R1302,SpeciesValidation!D:W,20,FALSE)=FALSE,OR(TEXT(A1302,"MMDD")&lt;VLOOKUP(R1302,SpeciesValidation!D:W,18,FALSE),TEXT(A1302,"MMDD")&gt;VLOOKUP(R1302,SpeciesValidation!D:W,19,FALSE)),IF(TEXT(A1302,"MMDD")&lt;"0701",TEXT(A1302,"MMDD")&gt;VLOOKUP(R1302,SpeciesValidation!D:W,18,FALSE),TEXT(A1302,"MMDD")&lt;VLOOKUP(R1302,SpeciesValidation!D:W,19,FALSE))),"Date outside expected range for this species",""),"")))</f>
        <v/>
      </c>
      <c r="M1302" s="127" t="str">
        <f>IF(LEN(E1302&amp;"")&gt;0,IF(ISERROR(VLOOKUP(R1302,SpeciesValidation!D:I,6,FALSE)),"",VLOOKUP(R1302,SpeciesValidation!D:I,6,FALSE)),"")</f>
        <v/>
      </c>
      <c r="Q1302" s="36" t="str">
        <f>IF(LEN(E1302&amp;"")&gt;0,IF(ISERROR(VLOOKUP(E1302,SpeciesValidation!B:G,2,FALSE)=TRUE),"",VLOOKUP(E1302,SpeciesValidation!B:G,2,FALSE)),"")</f>
        <v/>
      </c>
      <c r="R1302" s="36" t="str">
        <f>IF(LEN(E1302&amp;"")&gt;0,IF(ISERROR(VLOOKUP(E1302,SpeciesLookup!B:G,4,FALSE)=TRUE),"",VLOOKUP(E1302,SpeciesLookup!B:G,4,FALSE)),"")</f>
        <v/>
      </c>
    </row>
    <row r="1303" spans="1:18" ht="13.2" x14ac:dyDescent="0.25">
      <c r="A1303" s="72"/>
      <c r="B1303" s="73"/>
      <c r="C1303" s="73"/>
      <c r="D1303" s="11"/>
      <c r="E1303" s="74"/>
      <c r="F1303" s="75"/>
      <c r="G1303" s="128" t="str">
        <f>IF(LEN(E1303&amp;"")&gt;0,IF(ISERROR(VLOOKUP(E1303,SpeciesLookup!B:G,6,FALSE)=TRUE),"",VLOOKUP(E1303,SpeciesLookup!B:G,6,FALSE)),"")</f>
        <v/>
      </c>
      <c r="H1303" s="128" t="str">
        <f>IF(LEN(E1303&amp;"")&gt;0,IF(ISERROR(VLOOKUP(E1303,SpeciesLookup!B:G,5,FALSE)=TRUE),"",VLOOKUP(E1303,SpeciesLookup!B:G,5,FALSE)),"")</f>
        <v/>
      </c>
      <c r="I1303" s="11"/>
      <c r="J1303" s="73"/>
      <c r="K1303" s="11"/>
      <c r="L1303" s="127" t="str">
        <f>TRIM(IF(ISERROR(VLOOKUP(R1303,SpeciesValidation!D:T,IF(ISNA(VLOOKUP(J1303,Validation!B$2:C$15,2,FALSE)),FALSE,VLOOKUP(J1303,Validation!B$2:C$15,2,FALSE)))),IF(LEN(E1303&amp;"")&gt;0,"",""),VLOOKUP(R1303,SpeciesValidation!D:T,VLOOKUP(J1303,Validation!B$2:C$15,2,FALSE),FALSE)) &amp; " " &amp; IF(ISERROR(IF(LEFT(J1303,1)="A",IF(IF(VLOOKUP(R1303,SpeciesValidation!D:W,20,FALSE)=FALSE,OR(TEXT(A1303,"MMDD")&lt;VLOOKUP(R1303,SpeciesValidation!D:W,18,FALSE),TEXT(A1303,"MMDD")&gt;VLOOKUP(R1303,SpeciesValidation!D:W,19,FALSE)),IF(TEXT(A1303,"MMDD")&lt;"0701",TEXT(A1303,"MMDD")&gt;VLOOKUP(R1303,SpeciesValidation!D:W,18,FALSE),TEXT(A1303,"MMDD")&lt;VLOOKUP(R1303,SpeciesValidation!D:W,19,FALSE))),"Date outside expected range for this species",""),"")),"",IF(LEFT(J1303,1)="A",IF(IF(VLOOKUP(R1303,SpeciesValidation!D:W,20,FALSE)=FALSE,OR(TEXT(A1303,"MMDD")&lt;VLOOKUP(R1303,SpeciesValidation!D:W,18,FALSE),TEXT(A1303,"MMDD")&gt;VLOOKUP(R1303,SpeciesValidation!D:W,19,FALSE)),IF(TEXT(A1303,"MMDD")&lt;"0701",TEXT(A1303,"MMDD")&gt;VLOOKUP(R1303,SpeciesValidation!D:W,18,FALSE),TEXT(A1303,"MMDD")&lt;VLOOKUP(R1303,SpeciesValidation!D:W,19,FALSE))),"Date outside expected range for this species",""),"")))</f>
        <v/>
      </c>
      <c r="M1303" s="127" t="str">
        <f>IF(LEN(E1303&amp;"")&gt;0,IF(ISERROR(VLOOKUP(R1303,SpeciesValidation!D:I,6,FALSE)),"",VLOOKUP(R1303,SpeciesValidation!D:I,6,FALSE)),"")</f>
        <v/>
      </c>
      <c r="Q1303" s="36" t="str">
        <f>IF(LEN(E1303&amp;"")&gt;0,IF(ISERROR(VLOOKUP(E1303,SpeciesValidation!B:G,2,FALSE)=TRUE),"",VLOOKUP(E1303,SpeciesValidation!B:G,2,FALSE)),"")</f>
        <v/>
      </c>
      <c r="R1303" s="36" t="str">
        <f>IF(LEN(E1303&amp;"")&gt;0,IF(ISERROR(VLOOKUP(E1303,SpeciesLookup!B:G,4,FALSE)=TRUE),"",VLOOKUP(E1303,SpeciesLookup!B:G,4,FALSE)),"")</f>
        <v/>
      </c>
    </row>
    <row r="1304" spans="1:18" ht="13.2" x14ac:dyDescent="0.25">
      <c r="A1304" s="72"/>
      <c r="B1304" s="73"/>
      <c r="C1304" s="73"/>
      <c r="D1304" s="11"/>
      <c r="E1304" s="74"/>
      <c r="F1304" s="75"/>
      <c r="G1304" s="128" t="str">
        <f>IF(LEN(E1304&amp;"")&gt;0,IF(ISERROR(VLOOKUP(E1304,SpeciesLookup!B:G,6,FALSE)=TRUE),"",VLOOKUP(E1304,SpeciesLookup!B:G,6,FALSE)),"")</f>
        <v/>
      </c>
      <c r="H1304" s="128" t="str">
        <f>IF(LEN(E1304&amp;"")&gt;0,IF(ISERROR(VLOOKUP(E1304,SpeciesLookup!B:G,5,FALSE)=TRUE),"",VLOOKUP(E1304,SpeciesLookup!B:G,5,FALSE)),"")</f>
        <v/>
      </c>
      <c r="I1304" s="11"/>
      <c r="J1304" s="73"/>
      <c r="K1304" s="11"/>
      <c r="L1304" s="127" t="str">
        <f>TRIM(IF(ISERROR(VLOOKUP(R1304,SpeciesValidation!D:T,IF(ISNA(VLOOKUP(J1304,Validation!B$2:C$15,2,FALSE)),FALSE,VLOOKUP(J1304,Validation!B$2:C$15,2,FALSE)))),IF(LEN(E1304&amp;"")&gt;0,"",""),VLOOKUP(R1304,SpeciesValidation!D:T,VLOOKUP(J1304,Validation!B$2:C$15,2,FALSE),FALSE)) &amp; " " &amp; IF(ISERROR(IF(LEFT(J1304,1)="A",IF(IF(VLOOKUP(R1304,SpeciesValidation!D:W,20,FALSE)=FALSE,OR(TEXT(A1304,"MMDD")&lt;VLOOKUP(R1304,SpeciesValidation!D:W,18,FALSE),TEXT(A1304,"MMDD")&gt;VLOOKUP(R1304,SpeciesValidation!D:W,19,FALSE)),IF(TEXT(A1304,"MMDD")&lt;"0701",TEXT(A1304,"MMDD")&gt;VLOOKUP(R1304,SpeciesValidation!D:W,18,FALSE),TEXT(A1304,"MMDD")&lt;VLOOKUP(R1304,SpeciesValidation!D:W,19,FALSE))),"Date outside expected range for this species",""),"")),"",IF(LEFT(J1304,1)="A",IF(IF(VLOOKUP(R1304,SpeciesValidation!D:W,20,FALSE)=FALSE,OR(TEXT(A1304,"MMDD")&lt;VLOOKUP(R1304,SpeciesValidation!D:W,18,FALSE),TEXT(A1304,"MMDD")&gt;VLOOKUP(R1304,SpeciesValidation!D:W,19,FALSE)),IF(TEXT(A1304,"MMDD")&lt;"0701",TEXT(A1304,"MMDD")&gt;VLOOKUP(R1304,SpeciesValidation!D:W,18,FALSE),TEXT(A1304,"MMDD")&lt;VLOOKUP(R1304,SpeciesValidation!D:W,19,FALSE))),"Date outside expected range for this species",""),"")))</f>
        <v/>
      </c>
      <c r="M1304" s="127" t="str">
        <f>IF(LEN(E1304&amp;"")&gt;0,IF(ISERROR(VLOOKUP(R1304,SpeciesValidation!D:I,6,FALSE)),"",VLOOKUP(R1304,SpeciesValidation!D:I,6,FALSE)),"")</f>
        <v/>
      </c>
      <c r="Q1304" s="36" t="str">
        <f>IF(LEN(E1304&amp;"")&gt;0,IF(ISERROR(VLOOKUP(E1304,SpeciesValidation!B:G,2,FALSE)=TRUE),"",VLOOKUP(E1304,SpeciesValidation!B:G,2,FALSE)),"")</f>
        <v/>
      </c>
      <c r="R1304" s="36" t="str">
        <f>IF(LEN(E1304&amp;"")&gt;0,IF(ISERROR(VLOOKUP(E1304,SpeciesLookup!B:G,4,FALSE)=TRUE),"",VLOOKUP(E1304,SpeciesLookup!B:G,4,FALSE)),"")</f>
        <v/>
      </c>
    </row>
    <row r="1305" spans="1:18" ht="13.2" x14ac:dyDescent="0.25">
      <c r="A1305" s="72"/>
      <c r="B1305" s="73"/>
      <c r="C1305" s="73"/>
      <c r="D1305" s="11"/>
      <c r="E1305" s="74"/>
      <c r="F1305" s="75"/>
      <c r="G1305" s="128" t="str">
        <f>IF(LEN(E1305&amp;"")&gt;0,IF(ISERROR(VLOOKUP(E1305,SpeciesLookup!B:G,6,FALSE)=TRUE),"",VLOOKUP(E1305,SpeciesLookup!B:G,6,FALSE)),"")</f>
        <v/>
      </c>
      <c r="H1305" s="128" t="str">
        <f>IF(LEN(E1305&amp;"")&gt;0,IF(ISERROR(VLOOKUP(E1305,SpeciesLookup!B:G,5,FALSE)=TRUE),"",VLOOKUP(E1305,SpeciesLookup!B:G,5,FALSE)),"")</f>
        <v/>
      </c>
      <c r="I1305" s="11"/>
      <c r="J1305" s="73"/>
      <c r="K1305" s="11"/>
      <c r="L1305" s="127" t="str">
        <f>TRIM(IF(ISERROR(VLOOKUP(R1305,SpeciesValidation!D:T,IF(ISNA(VLOOKUP(J1305,Validation!B$2:C$15,2,FALSE)),FALSE,VLOOKUP(J1305,Validation!B$2:C$15,2,FALSE)))),IF(LEN(E1305&amp;"")&gt;0,"",""),VLOOKUP(R1305,SpeciesValidation!D:T,VLOOKUP(J1305,Validation!B$2:C$15,2,FALSE),FALSE)) &amp; " " &amp; IF(ISERROR(IF(LEFT(J1305,1)="A",IF(IF(VLOOKUP(R1305,SpeciesValidation!D:W,20,FALSE)=FALSE,OR(TEXT(A1305,"MMDD")&lt;VLOOKUP(R1305,SpeciesValidation!D:W,18,FALSE),TEXT(A1305,"MMDD")&gt;VLOOKUP(R1305,SpeciesValidation!D:W,19,FALSE)),IF(TEXT(A1305,"MMDD")&lt;"0701",TEXT(A1305,"MMDD")&gt;VLOOKUP(R1305,SpeciesValidation!D:W,18,FALSE),TEXT(A1305,"MMDD")&lt;VLOOKUP(R1305,SpeciesValidation!D:W,19,FALSE))),"Date outside expected range for this species",""),"")),"",IF(LEFT(J1305,1)="A",IF(IF(VLOOKUP(R1305,SpeciesValidation!D:W,20,FALSE)=FALSE,OR(TEXT(A1305,"MMDD")&lt;VLOOKUP(R1305,SpeciesValidation!D:W,18,FALSE),TEXT(A1305,"MMDD")&gt;VLOOKUP(R1305,SpeciesValidation!D:W,19,FALSE)),IF(TEXT(A1305,"MMDD")&lt;"0701",TEXT(A1305,"MMDD")&gt;VLOOKUP(R1305,SpeciesValidation!D:W,18,FALSE),TEXT(A1305,"MMDD")&lt;VLOOKUP(R1305,SpeciesValidation!D:W,19,FALSE))),"Date outside expected range for this species",""),"")))</f>
        <v/>
      </c>
      <c r="M1305" s="127" t="str">
        <f>IF(LEN(E1305&amp;"")&gt;0,IF(ISERROR(VLOOKUP(R1305,SpeciesValidation!D:I,6,FALSE)),"",VLOOKUP(R1305,SpeciesValidation!D:I,6,FALSE)),"")</f>
        <v/>
      </c>
      <c r="Q1305" s="36" t="str">
        <f>IF(LEN(E1305&amp;"")&gt;0,IF(ISERROR(VLOOKUP(E1305,SpeciesValidation!B:G,2,FALSE)=TRUE),"",VLOOKUP(E1305,SpeciesValidation!B:G,2,FALSE)),"")</f>
        <v/>
      </c>
      <c r="R1305" s="36" t="str">
        <f>IF(LEN(E1305&amp;"")&gt;0,IF(ISERROR(VLOOKUP(E1305,SpeciesLookup!B:G,4,FALSE)=TRUE),"",VLOOKUP(E1305,SpeciesLookup!B:G,4,FALSE)),"")</f>
        <v/>
      </c>
    </row>
    <row r="1306" spans="1:18" ht="13.2" x14ac:dyDescent="0.25">
      <c r="A1306" s="72"/>
      <c r="B1306" s="73"/>
      <c r="C1306" s="73"/>
      <c r="D1306" s="11"/>
      <c r="E1306" s="74"/>
      <c r="F1306" s="75"/>
      <c r="G1306" s="128" t="str">
        <f>IF(LEN(E1306&amp;"")&gt;0,IF(ISERROR(VLOOKUP(E1306,SpeciesLookup!B:G,6,FALSE)=TRUE),"",VLOOKUP(E1306,SpeciesLookup!B:G,6,FALSE)),"")</f>
        <v/>
      </c>
      <c r="H1306" s="128" t="str">
        <f>IF(LEN(E1306&amp;"")&gt;0,IF(ISERROR(VLOOKUP(E1306,SpeciesLookup!B:G,5,FALSE)=TRUE),"",VLOOKUP(E1306,SpeciesLookup!B:G,5,FALSE)),"")</f>
        <v/>
      </c>
      <c r="I1306" s="11"/>
      <c r="J1306" s="73"/>
      <c r="K1306" s="11"/>
      <c r="L1306" s="127" t="str">
        <f>TRIM(IF(ISERROR(VLOOKUP(R1306,SpeciesValidation!D:T,IF(ISNA(VLOOKUP(J1306,Validation!B$2:C$15,2,FALSE)),FALSE,VLOOKUP(J1306,Validation!B$2:C$15,2,FALSE)))),IF(LEN(E1306&amp;"")&gt;0,"",""),VLOOKUP(R1306,SpeciesValidation!D:T,VLOOKUP(J1306,Validation!B$2:C$15,2,FALSE),FALSE)) &amp; " " &amp; IF(ISERROR(IF(LEFT(J1306,1)="A",IF(IF(VLOOKUP(R1306,SpeciesValidation!D:W,20,FALSE)=FALSE,OR(TEXT(A1306,"MMDD")&lt;VLOOKUP(R1306,SpeciesValidation!D:W,18,FALSE),TEXT(A1306,"MMDD")&gt;VLOOKUP(R1306,SpeciesValidation!D:W,19,FALSE)),IF(TEXT(A1306,"MMDD")&lt;"0701",TEXT(A1306,"MMDD")&gt;VLOOKUP(R1306,SpeciesValidation!D:W,18,FALSE),TEXT(A1306,"MMDD")&lt;VLOOKUP(R1306,SpeciesValidation!D:W,19,FALSE))),"Date outside expected range for this species",""),"")),"",IF(LEFT(J1306,1)="A",IF(IF(VLOOKUP(R1306,SpeciesValidation!D:W,20,FALSE)=FALSE,OR(TEXT(A1306,"MMDD")&lt;VLOOKUP(R1306,SpeciesValidation!D:W,18,FALSE),TEXT(A1306,"MMDD")&gt;VLOOKUP(R1306,SpeciesValidation!D:W,19,FALSE)),IF(TEXT(A1306,"MMDD")&lt;"0701",TEXT(A1306,"MMDD")&gt;VLOOKUP(R1306,SpeciesValidation!D:W,18,FALSE),TEXT(A1306,"MMDD")&lt;VLOOKUP(R1306,SpeciesValidation!D:W,19,FALSE))),"Date outside expected range for this species",""),"")))</f>
        <v/>
      </c>
      <c r="M1306" s="127" t="str">
        <f>IF(LEN(E1306&amp;"")&gt;0,IF(ISERROR(VLOOKUP(R1306,SpeciesValidation!D:I,6,FALSE)),"",VLOOKUP(R1306,SpeciesValidation!D:I,6,FALSE)),"")</f>
        <v/>
      </c>
      <c r="Q1306" s="36" t="str">
        <f>IF(LEN(E1306&amp;"")&gt;0,IF(ISERROR(VLOOKUP(E1306,SpeciesValidation!B:G,2,FALSE)=TRUE),"",VLOOKUP(E1306,SpeciesValidation!B:G,2,FALSE)),"")</f>
        <v/>
      </c>
      <c r="R1306" s="36" t="str">
        <f>IF(LEN(E1306&amp;"")&gt;0,IF(ISERROR(VLOOKUP(E1306,SpeciesLookup!B:G,4,FALSE)=TRUE),"",VLOOKUP(E1306,SpeciesLookup!B:G,4,FALSE)),"")</f>
        <v/>
      </c>
    </row>
    <row r="1307" spans="1:18" ht="13.2" x14ac:dyDescent="0.25">
      <c r="A1307" s="72"/>
      <c r="B1307" s="73"/>
      <c r="C1307" s="73"/>
      <c r="D1307" s="11"/>
      <c r="E1307" s="74"/>
      <c r="F1307" s="75"/>
      <c r="G1307" s="128" t="str">
        <f>IF(LEN(E1307&amp;"")&gt;0,IF(ISERROR(VLOOKUP(E1307,SpeciesLookup!B:G,6,FALSE)=TRUE),"",VLOOKUP(E1307,SpeciesLookup!B:G,6,FALSE)),"")</f>
        <v/>
      </c>
      <c r="H1307" s="128" t="str">
        <f>IF(LEN(E1307&amp;"")&gt;0,IF(ISERROR(VLOOKUP(E1307,SpeciesLookup!B:G,5,FALSE)=TRUE),"",VLOOKUP(E1307,SpeciesLookup!B:G,5,FALSE)),"")</f>
        <v/>
      </c>
      <c r="I1307" s="11"/>
      <c r="J1307" s="73"/>
      <c r="K1307" s="11"/>
      <c r="L1307" s="127" t="str">
        <f>TRIM(IF(ISERROR(VLOOKUP(R1307,SpeciesValidation!D:T,IF(ISNA(VLOOKUP(J1307,Validation!B$2:C$15,2,FALSE)),FALSE,VLOOKUP(J1307,Validation!B$2:C$15,2,FALSE)))),IF(LEN(E1307&amp;"")&gt;0,"",""),VLOOKUP(R1307,SpeciesValidation!D:T,VLOOKUP(J1307,Validation!B$2:C$15,2,FALSE),FALSE)) &amp; " " &amp; IF(ISERROR(IF(LEFT(J1307,1)="A",IF(IF(VLOOKUP(R1307,SpeciesValidation!D:W,20,FALSE)=FALSE,OR(TEXT(A1307,"MMDD")&lt;VLOOKUP(R1307,SpeciesValidation!D:W,18,FALSE),TEXT(A1307,"MMDD")&gt;VLOOKUP(R1307,SpeciesValidation!D:W,19,FALSE)),IF(TEXT(A1307,"MMDD")&lt;"0701",TEXT(A1307,"MMDD")&gt;VLOOKUP(R1307,SpeciesValidation!D:W,18,FALSE),TEXT(A1307,"MMDD")&lt;VLOOKUP(R1307,SpeciesValidation!D:W,19,FALSE))),"Date outside expected range for this species",""),"")),"",IF(LEFT(J1307,1)="A",IF(IF(VLOOKUP(R1307,SpeciesValidation!D:W,20,FALSE)=FALSE,OR(TEXT(A1307,"MMDD")&lt;VLOOKUP(R1307,SpeciesValidation!D:W,18,FALSE),TEXT(A1307,"MMDD")&gt;VLOOKUP(R1307,SpeciesValidation!D:W,19,FALSE)),IF(TEXT(A1307,"MMDD")&lt;"0701",TEXT(A1307,"MMDD")&gt;VLOOKUP(R1307,SpeciesValidation!D:W,18,FALSE),TEXT(A1307,"MMDD")&lt;VLOOKUP(R1307,SpeciesValidation!D:W,19,FALSE))),"Date outside expected range for this species",""),"")))</f>
        <v/>
      </c>
      <c r="M1307" s="127" t="str">
        <f>IF(LEN(E1307&amp;"")&gt;0,IF(ISERROR(VLOOKUP(R1307,SpeciesValidation!D:I,6,FALSE)),"",VLOOKUP(R1307,SpeciesValidation!D:I,6,FALSE)),"")</f>
        <v/>
      </c>
      <c r="Q1307" s="36" t="str">
        <f>IF(LEN(E1307&amp;"")&gt;0,IF(ISERROR(VLOOKUP(E1307,SpeciesValidation!B:G,2,FALSE)=TRUE),"",VLOOKUP(E1307,SpeciesValidation!B:G,2,FALSE)),"")</f>
        <v/>
      </c>
      <c r="R1307" s="36" t="str">
        <f>IF(LEN(E1307&amp;"")&gt;0,IF(ISERROR(VLOOKUP(E1307,SpeciesLookup!B:G,4,FALSE)=TRUE),"",VLOOKUP(E1307,SpeciesLookup!B:G,4,FALSE)),"")</f>
        <v/>
      </c>
    </row>
    <row r="1308" spans="1:18" ht="13.2" x14ac:dyDescent="0.25">
      <c r="A1308" s="72"/>
      <c r="B1308" s="73"/>
      <c r="C1308" s="73"/>
      <c r="D1308" s="11"/>
      <c r="E1308" s="74"/>
      <c r="F1308" s="75"/>
      <c r="G1308" s="128" t="str">
        <f>IF(LEN(E1308&amp;"")&gt;0,IF(ISERROR(VLOOKUP(E1308,SpeciesLookup!B:G,6,FALSE)=TRUE),"",VLOOKUP(E1308,SpeciesLookup!B:G,6,FALSE)),"")</f>
        <v/>
      </c>
      <c r="H1308" s="128" t="str">
        <f>IF(LEN(E1308&amp;"")&gt;0,IF(ISERROR(VLOOKUP(E1308,SpeciesLookup!B:G,5,FALSE)=TRUE),"",VLOOKUP(E1308,SpeciesLookup!B:G,5,FALSE)),"")</f>
        <v/>
      </c>
      <c r="I1308" s="11"/>
      <c r="J1308" s="73"/>
      <c r="K1308" s="11"/>
      <c r="L1308" s="127" t="str">
        <f>TRIM(IF(ISERROR(VLOOKUP(R1308,SpeciesValidation!D:T,IF(ISNA(VLOOKUP(J1308,Validation!B$2:C$15,2,FALSE)),FALSE,VLOOKUP(J1308,Validation!B$2:C$15,2,FALSE)))),IF(LEN(E1308&amp;"")&gt;0,"",""),VLOOKUP(R1308,SpeciesValidation!D:T,VLOOKUP(J1308,Validation!B$2:C$15,2,FALSE),FALSE)) &amp; " " &amp; IF(ISERROR(IF(LEFT(J1308,1)="A",IF(IF(VLOOKUP(R1308,SpeciesValidation!D:W,20,FALSE)=FALSE,OR(TEXT(A1308,"MMDD")&lt;VLOOKUP(R1308,SpeciesValidation!D:W,18,FALSE),TEXT(A1308,"MMDD")&gt;VLOOKUP(R1308,SpeciesValidation!D:W,19,FALSE)),IF(TEXT(A1308,"MMDD")&lt;"0701",TEXT(A1308,"MMDD")&gt;VLOOKUP(R1308,SpeciesValidation!D:W,18,FALSE),TEXT(A1308,"MMDD")&lt;VLOOKUP(R1308,SpeciesValidation!D:W,19,FALSE))),"Date outside expected range for this species",""),"")),"",IF(LEFT(J1308,1)="A",IF(IF(VLOOKUP(R1308,SpeciesValidation!D:W,20,FALSE)=FALSE,OR(TEXT(A1308,"MMDD")&lt;VLOOKUP(R1308,SpeciesValidation!D:W,18,FALSE),TEXT(A1308,"MMDD")&gt;VLOOKUP(R1308,SpeciesValidation!D:W,19,FALSE)),IF(TEXT(A1308,"MMDD")&lt;"0701",TEXT(A1308,"MMDD")&gt;VLOOKUP(R1308,SpeciesValidation!D:W,18,FALSE),TEXT(A1308,"MMDD")&lt;VLOOKUP(R1308,SpeciesValidation!D:W,19,FALSE))),"Date outside expected range for this species",""),"")))</f>
        <v/>
      </c>
      <c r="M1308" s="127" t="str">
        <f>IF(LEN(E1308&amp;"")&gt;0,IF(ISERROR(VLOOKUP(R1308,SpeciesValidation!D:I,6,FALSE)),"",VLOOKUP(R1308,SpeciesValidation!D:I,6,FALSE)),"")</f>
        <v/>
      </c>
      <c r="Q1308" s="36" t="str">
        <f>IF(LEN(E1308&amp;"")&gt;0,IF(ISERROR(VLOOKUP(E1308,SpeciesValidation!B:G,2,FALSE)=TRUE),"",VLOOKUP(E1308,SpeciesValidation!B:G,2,FALSE)),"")</f>
        <v/>
      </c>
      <c r="R1308" s="36" t="str">
        <f>IF(LEN(E1308&amp;"")&gt;0,IF(ISERROR(VLOOKUP(E1308,SpeciesLookup!B:G,4,FALSE)=TRUE),"",VLOOKUP(E1308,SpeciesLookup!B:G,4,FALSE)),"")</f>
        <v/>
      </c>
    </row>
    <row r="1309" spans="1:18" ht="13.2" x14ac:dyDescent="0.25">
      <c r="A1309" s="72"/>
      <c r="B1309" s="73"/>
      <c r="C1309" s="73"/>
      <c r="D1309" s="11"/>
      <c r="E1309" s="74"/>
      <c r="F1309" s="75"/>
      <c r="G1309" s="128" t="str">
        <f>IF(LEN(E1309&amp;"")&gt;0,IF(ISERROR(VLOOKUP(E1309,SpeciesLookup!B:G,6,FALSE)=TRUE),"",VLOOKUP(E1309,SpeciesLookup!B:G,6,FALSE)),"")</f>
        <v/>
      </c>
      <c r="H1309" s="128" t="str">
        <f>IF(LEN(E1309&amp;"")&gt;0,IF(ISERROR(VLOOKUP(E1309,SpeciesLookup!B:G,5,FALSE)=TRUE),"",VLOOKUP(E1309,SpeciesLookup!B:G,5,FALSE)),"")</f>
        <v/>
      </c>
      <c r="I1309" s="11"/>
      <c r="J1309" s="73"/>
      <c r="K1309" s="11"/>
      <c r="L1309" s="127" t="str">
        <f>TRIM(IF(ISERROR(VLOOKUP(R1309,SpeciesValidation!D:T,IF(ISNA(VLOOKUP(J1309,Validation!B$2:C$15,2,FALSE)),FALSE,VLOOKUP(J1309,Validation!B$2:C$15,2,FALSE)))),IF(LEN(E1309&amp;"")&gt;0,"",""),VLOOKUP(R1309,SpeciesValidation!D:T,VLOOKUP(J1309,Validation!B$2:C$15,2,FALSE),FALSE)) &amp; " " &amp; IF(ISERROR(IF(LEFT(J1309,1)="A",IF(IF(VLOOKUP(R1309,SpeciesValidation!D:W,20,FALSE)=FALSE,OR(TEXT(A1309,"MMDD")&lt;VLOOKUP(R1309,SpeciesValidation!D:W,18,FALSE),TEXT(A1309,"MMDD")&gt;VLOOKUP(R1309,SpeciesValidation!D:W,19,FALSE)),IF(TEXT(A1309,"MMDD")&lt;"0701",TEXT(A1309,"MMDD")&gt;VLOOKUP(R1309,SpeciesValidation!D:W,18,FALSE),TEXT(A1309,"MMDD")&lt;VLOOKUP(R1309,SpeciesValidation!D:W,19,FALSE))),"Date outside expected range for this species",""),"")),"",IF(LEFT(J1309,1)="A",IF(IF(VLOOKUP(R1309,SpeciesValidation!D:W,20,FALSE)=FALSE,OR(TEXT(A1309,"MMDD")&lt;VLOOKUP(R1309,SpeciesValidation!D:W,18,FALSE),TEXT(A1309,"MMDD")&gt;VLOOKUP(R1309,SpeciesValidation!D:W,19,FALSE)),IF(TEXT(A1309,"MMDD")&lt;"0701",TEXT(A1309,"MMDD")&gt;VLOOKUP(R1309,SpeciesValidation!D:W,18,FALSE),TEXT(A1309,"MMDD")&lt;VLOOKUP(R1309,SpeciesValidation!D:W,19,FALSE))),"Date outside expected range for this species",""),"")))</f>
        <v/>
      </c>
      <c r="M1309" s="127" t="str">
        <f>IF(LEN(E1309&amp;"")&gt;0,IF(ISERROR(VLOOKUP(R1309,SpeciesValidation!D:I,6,FALSE)),"",VLOOKUP(R1309,SpeciesValidation!D:I,6,FALSE)),"")</f>
        <v/>
      </c>
      <c r="Q1309" s="36" t="str">
        <f>IF(LEN(E1309&amp;"")&gt;0,IF(ISERROR(VLOOKUP(E1309,SpeciesValidation!B:G,2,FALSE)=TRUE),"",VLOOKUP(E1309,SpeciesValidation!B:G,2,FALSE)),"")</f>
        <v/>
      </c>
      <c r="R1309" s="36" t="str">
        <f>IF(LEN(E1309&amp;"")&gt;0,IF(ISERROR(VLOOKUP(E1309,SpeciesLookup!B:G,4,FALSE)=TRUE),"",VLOOKUP(E1309,SpeciesLookup!B:G,4,FALSE)),"")</f>
        <v/>
      </c>
    </row>
    <row r="1310" spans="1:18" ht="13.2" x14ac:dyDescent="0.25">
      <c r="A1310" s="72"/>
      <c r="B1310" s="73"/>
      <c r="C1310" s="73"/>
      <c r="D1310" s="11"/>
      <c r="E1310" s="74"/>
      <c r="F1310" s="75"/>
      <c r="G1310" s="128" t="str">
        <f>IF(LEN(E1310&amp;"")&gt;0,IF(ISERROR(VLOOKUP(E1310,SpeciesLookup!B:G,6,FALSE)=TRUE),"",VLOOKUP(E1310,SpeciesLookup!B:G,6,FALSE)),"")</f>
        <v/>
      </c>
      <c r="H1310" s="128" t="str">
        <f>IF(LEN(E1310&amp;"")&gt;0,IF(ISERROR(VLOOKUP(E1310,SpeciesLookup!B:G,5,FALSE)=TRUE),"",VLOOKUP(E1310,SpeciesLookup!B:G,5,FALSE)),"")</f>
        <v/>
      </c>
      <c r="I1310" s="11"/>
      <c r="J1310" s="73"/>
      <c r="K1310" s="11"/>
      <c r="L1310" s="127" t="str">
        <f>TRIM(IF(ISERROR(VLOOKUP(R1310,SpeciesValidation!D:T,IF(ISNA(VLOOKUP(J1310,Validation!B$2:C$15,2,FALSE)),FALSE,VLOOKUP(J1310,Validation!B$2:C$15,2,FALSE)))),IF(LEN(E1310&amp;"")&gt;0,"",""),VLOOKUP(R1310,SpeciesValidation!D:T,VLOOKUP(J1310,Validation!B$2:C$15,2,FALSE),FALSE)) &amp; " " &amp; IF(ISERROR(IF(LEFT(J1310,1)="A",IF(IF(VLOOKUP(R1310,SpeciesValidation!D:W,20,FALSE)=FALSE,OR(TEXT(A1310,"MMDD")&lt;VLOOKUP(R1310,SpeciesValidation!D:W,18,FALSE),TEXT(A1310,"MMDD")&gt;VLOOKUP(R1310,SpeciesValidation!D:W,19,FALSE)),IF(TEXT(A1310,"MMDD")&lt;"0701",TEXT(A1310,"MMDD")&gt;VLOOKUP(R1310,SpeciesValidation!D:W,18,FALSE),TEXT(A1310,"MMDD")&lt;VLOOKUP(R1310,SpeciesValidation!D:W,19,FALSE))),"Date outside expected range for this species",""),"")),"",IF(LEFT(J1310,1)="A",IF(IF(VLOOKUP(R1310,SpeciesValidation!D:W,20,FALSE)=FALSE,OR(TEXT(A1310,"MMDD")&lt;VLOOKUP(R1310,SpeciesValidation!D:W,18,FALSE),TEXT(A1310,"MMDD")&gt;VLOOKUP(R1310,SpeciesValidation!D:W,19,FALSE)),IF(TEXT(A1310,"MMDD")&lt;"0701",TEXT(A1310,"MMDD")&gt;VLOOKUP(R1310,SpeciesValidation!D:W,18,FALSE),TEXT(A1310,"MMDD")&lt;VLOOKUP(R1310,SpeciesValidation!D:W,19,FALSE))),"Date outside expected range for this species",""),"")))</f>
        <v/>
      </c>
      <c r="M1310" s="127" t="str">
        <f>IF(LEN(E1310&amp;"")&gt;0,IF(ISERROR(VLOOKUP(R1310,SpeciesValidation!D:I,6,FALSE)),"",VLOOKUP(R1310,SpeciesValidation!D:I,6,FALSE)),"")</f>
        <v/>
      </c>
      <c r="Q1310" s="36" t="str">
        <f>IF(LEN(E1310&amp;"")&gt;0,IF(ISERROR(VLOOKUP(E1310,SpeciesValidation!B:G,2,FALSE)=TRUE),"",VLOOKUP(E1310,SpeciesValidation!B:G,2,FALSE)),"")</f>
        <v/>
      </c>
      <c r="R1310" s="36" t="str">
        <f>IF(LEN(E1310&amp;"")&gt;0,IF(ISERROR(VLOOKUP(E1310,SpeciesLookup!B:G,4,FALSE)=TRUE),"",VLOOKUP(E1310,SpeciesLookup!B:G,4,FALSE)),"")</f>
        <v/>
      </c>
    </row>
    <row r="1311" spans="1:18" ht="13.2" x14ac:dyDescent="0.25">
      <c r="A1311" s="72"/>
      <c r="B1311" s="73"/>
      <c r="C1311" s="73"/>
      <c r="D1311" s="11"/>
      <c r="E1311" s="74"/>
      <c r="F1311" s="75"/>
      <c r="G1311" s="128" t="str">
        <f>IF(LEN(E1311&amp;"")&gt;0,IF(ISERROR(VLOOKUP(E1311,SpeciesLookup!B:G,6,FALSE)=TRUE),"",VLOOKUP(E1311,SpeciesLookup!B:G,6,FALSE)),"")</f>
        <v/>
      </c>
      <c r="H1311" s="128" t="str">
        <f>IF(LEN(E1311&amp;"")&gt;0,IF(ISERROR(VLOOKUP(E1311,SpeciesLookup!B:G,5,FALSE)=TRUE),"",VLOOKUP(E1311,SpeciesLookup!B:G,5,FALSE)),"")</f>
        <v/>
      </c>
      <c r="I1311" s="11"/>
      <c r="J1311" s="73"/>
      <c r="K1311" s="11"/>
      <c r="L1311" s="127" t="str">
        <f>TRIM(IF(ISERROR(VLOOKUP(R1311,SpeciesValidation!D:T,IF(ISNA(VLOOKUP(J1311,Validation!B$2:C$15,2,FALSE)),FALSE,VLOOKUP(J1311,Validation!B$2:C$15,2,FALSE)))),IF(LEN(E1311&amp;"")&gt;0,"",""),VLOOKUP(R1311,SpeciesValidation!D:T,VLOOKUP(J1311,Validation!B$2:C$15,2,FALSE),FALSE)) &amp; " " &amp; IF(ISERROR(IF(LEFT(J1311,1)="A",IF(IF(VLOOKUP(R1311,SpeciesValidation!D:W,20,FALSE)=FALSE,OR(TEXT(A1311,"MMDD")&lt;VLOOKUP(R1311,SpeciesValidation!D:W,18,FALSE),TEXT(A1311,"MMDD")&gt;VLOOKUP(R1311,SpeciesValidation!D:W,19,FALSE)),IF(TEXT(A1311,"MMDD")&lt;"0701",TEXT(A1311,"MMDD")&gt;VLOOKUP(R1311,SpeciesValidation!D:W,18,FALSE),TEXT(A1311,"MMDD")&lt;VLOOKUP(R1311,SpeciesValidation!D:W,19,FALSE))),"Date outside expected range for this species",""),"")),"",IF(LEFT(J1311,1)="A",IF(IF(VLOOKUP(R1311,SpeciesValidation!D:W,20,FALSE)=FALSE,OR(TEXT(A1311,"MMDD")&lt;VLOOKUP(R1311,SpeciesValidation!D:W,18,FALSE),TEXT(A1311,"MMDD")&gt;VLOOKUP(R1311,SpeciesValidation!D:W,19,FALSE)),IF(TEXT(A1311,"MMDD")&lt;"0701",TEXT(A1311,"MMDD")&gt;VLOOKUP(R1311,SpeciesValidation!D:W,18,FALSE),TEXT(A1311,"MMDD")&lt;VLOOKUP(R1311,SpeciesValidation!D:W,19,FALSE))),"Date outside expected range for this species",""),"")))</f>
        <v/>
      </c>
      <c r="M1311" s="127" t="str">
        <f>IF(LEN(E1311&amp;"")&gt;0,IF(ISERROR(VLOOKUP(R1311,SpeciesValidation!D:I,6,FALSE)),"",VLOOKUP(R1311,SpeciesValidation!D:I,6,FALSE)),"")</f>
        <v/>
      </c>
      <c r="Q1311" s="36" t="str">
        <f>IF(LEN(E1311&amp;"")&gt;0,IF(ISERROR(VLOOKUP(E1311,SpeciesValidation!B:G,2,FALSE)=TRUE),"",VLOOKUP(E1311,SpeciesValidation!B:G,2,FALSE)),"")</f>
        <v/>
      </c>
      <c r="R1311" s="36" t="str">
        <f>IF(LEN(E1311&amp;"")&gt;0,IF(ISERROR(VLOOKUP(E1311,SpeciesLookup!B:G,4,FALSE)=TRUE),"",VLOOKUP(E1311,SpeciesLookup!B:G,4,FALSE)),"")</f>
        <v/>
      </c>
    </row>
    <row r="1312" spans="1:18" ht="13.2" x14ac:dyDescent="0.25">
      <c r="A1312" s="72"/>
      <c r="B1312" s="73"/>
      <c r="C1312" s="73"/>
      <c r="D1312" s="11"/>
      <c r="E1312" s="74"/>
      <c r="F1312" s="75"/>
      <c r="G1312" s="128" t="str">
        <f>IF(LEN(E1312&amp;"")&gt;0,IF(ISERROR(VLOOKUP(E1312,SpeciesLookup!B:G,6,FALSE)=TRUE),"",VLOOKUP(E1312,SpeciesLookup!B:G,6,FALSE)),"")</f>
        <v/>
      </c>
      <c r="H1312" s="128" t="str">
        <f>IF(LEN(E1312&amp;"")&gt;0,IF(ISERROR(VLOOKUP(E1312,SpeciesLookup!B:G,5,FALSE)=TRUE),"",VLOOKUP(E1312,SpeciesLookup!B:G,5,FALSE)),"")</f>
        <v/>
      </c>
      <c r="I1312" s="11"/>
      <c r="J1312" s="73"/>
      <c r="K1312" s="11"/>
      <c r="L1312" s="127" t="str">
        <f>TRIM(IF(ISERROR(VLOOKUP(R1312,SpeciesValidation!D:T,IF(ISNA(VLOOKUP(J1312,Validation!B$2:C$15,2,FALSE)),FALSE,VLOOKUP(J1312,Validation!B$2:C$15,2,FALSE)))),IF(LEN(E1312&amp;"")&gt;0,"",""),VLOOKUP(R1312,SpeciesValidation!D:T,VLOOKUP(J1312,Validation!B$2:C$15,2,FALSE),FALSE)) &amp; " " &amp; IF(ISERROR(IF(LEFT(J1312,1)="A",IF(IF(VLOOKUP(R1312,SpeciesValidation!D:W,20,FALSE)=FALSE,OR(TEXT(A1312,"MMDD")&lt;VLOOKUP(R1312,SpeciesValidation!D:W,18,FALSE),TEXT(A1312,"MMDD")&gt;VLOOKUP(R1312,SpeciesValidation!D:W,19,FALSE)),IF(TEXT(A1312,"MMDD")&lt;"0701",TEXT(A1312,"MMDD")&gt;VLOOKUP(R1312,SpeciesValidation!D:W,18,FALSE),TEXT(A1312,"MMDD")&lt;VLOOKUP(R1312,SpeciesValidation!D:W,19,FALSE))),"Date outside expected range for this species",""),"")),"",IF(LEFT(J1312,1)="A",IF(IF(VLOOKUP(R1312,SpeciesValidation!D:W,20,FALSE)=FALSE,OR(TEXT(A1312,"MMDD")&lt;VLOOKUP(R1312,SpeciesValidation!D:W,18,FALSE),TEXT(A1312,"MMDD")&gt;VLOOKUP(R1312,SpeciesValidation!D:W,19,FALSE)),IF(TEXT(A1312,"MMDD")&lt;"0701",TEXT(A1312,"MMDD")&gt;VLOOKUP(R1312,SpeciesValidation!D:W,18,FALSE),TEXT(A1312,"MMDD")&lt;VLOOKUP(R1312,SpeciesValidation!D:W,19,FALSE))),"Date outside expected range for this species",""),"")))</f>
        <v/>
      </c>
      <c r="M1312" s="127" t="str">
        <f>IF(LEN(E1312&amp;"")&gt;0,IF(ISERROR(VLOOKUP(R1312,SpeciesValidation!D:I,6,FALSE)),"",VLOOKUP(R1312,SpeciesValidation!D:I,6,FALSE)),"")</f>
        <v/>
      </c>
      <c r="Q1312" s="36" t="str">
        <f>IF(LEN(E1312&amp;"")&gt;0,IF(ISERROR(VLOOKUP(E1312,SpeciesValidation!B:G,2,FALSE)=TRUE),"",VLOOKUP(E1312,SpeciesValidation!B:G,2,FALSE)),"")</f>
        <v/>
      </c>
      <c r="R1312" s="36" t="str">
        <f>IF(LEN(E1312&amp;"")&gt;0,IF(ISERROR(VLOOKUP(E1312,SpeciesLookup!B:G,4,FALSE)=TRUE),"",VLOOKUP(E1312,SpeciesLookup!B:G,4,FALSE)),"")</f>
        <v/>
      </c>
    </row>
    <row r="1313" spans="1:18" ht="13.2" x14ac:dyDescent="0.25">
      <c r="A1313" s="72"/>
      <c r="B1313" s="73"/>
      <c r="C1313" s="73"/>
      <c r="D1313" s="11"/>
      <c r="E1313" s="74"/>
      <c r="F1313" s="75"/>
      <c r="G1313" s="128" t="str">
        <f>IF(LEN(E1313&amp;"")&gt;0,IF(ISERROR(VLOOKUP(E1313,SpeciesLookup!B:G,6,FALSE)=TRUE),"",VLOOKUP(E1313,SpeciesLookup!B:G,6,FALSE)),"")</f>
        <v/>
      </c>
      <c r="H1313" s="128" t="str">
        <f>IF(LEN(E1313&amp;"")&gt;0,IF(ISERROR(VLOOKUP(E1313,SpeciesLookup!B:G,5,FALSE)=TRUE),"",VLOOKUP(E1313,SpeciesLookup!B:G,5,FALSE)),"")</f>
        <v/>
      </c>
      <c r="I1313" s="11"/>
      <c r="J1313" s="73"/>
      <c r="K1313" s="11"/>
      <c r="L1313" s="127" t="str">
        <f>TRIM(IF(ISERROR(VLOOKUP(R1313,SpeciesValidation!D:T,IF(ISNA(VLOOKUP(J1313,Validation!B$2:C$15,2,FALSE)),FALSE,VLOOKUP(J1313,Validation!B$2:C$15,2,FALSE)))),IF(LEN(E1313&amp;"")&gt;0,"",""),VLOOKUP(R1313,SpeciesValidation!D:T,VLOOKUP(J1313,Validation!B$2:C$15,2,FALSE),FALSE)) &amp; " " &amp; IF(ISERROR(IF(LEFT(J1313,1)="A",IF(IF(VLOOKUP(R1313,SpeciesValidation!D:W,20,FALSE)=FALSE,OR(TEXT(A1313,"MMDD")&lt;VLOOKUP(R1313,SpeciesValidation!D:W,18,FALSE),TEXT(A1313,"MMDD")&gt;VLOOKUP(R1313,SpeciesValidation!D:W,19,FALSE)),IF(TEXT(A1313,"MMDD")&lt;"0701",TEXT(A1313,"MMDD")&gt;VLOOKUP(R1313,SpeciesValidation!D:W,18,FALSE),TEXT(A1313,"MMDD")&lt;VLOOKUP(R1313,SpeciesValidation!D:W,19,FALSE))),"Date outside expected range for this species",""),"")),"",IF(LEFT(J1313,1)="A",IF(IF(VLOOKUP(R1313,SpeciesValidation!D:W,20,FALSE)=FALSE,OR(TEXT(A1313,"MMDD")&lt;VLOOKUP(R1313,SpeciesValidation!D:W,18,FALSE),TEXT(A1313,"MMDD")&gt;VLOOKUP(R1313,SpeciesValidation!D:W,19,FALSE)),IF(TEXT(A1313,"MMDD")&lt;"0701",TEXT(A1313,"MMDD")&gt;VLOOKUP(R1313,SpeciesValidation!D:W,18,FALSE),TEXT(A1313,"MMDD")&lt;VLOOKUP(R1313,SpeciesValidation!D:W,19,FALSE))),"Date outside expected range for this species",""),"")))</f>
        <v/>
      </c>
      <c r="M1313" s="127" t="str">
        <f>IF(LEN(E1313&amp;"")&gt;0,IF(ISERROR(VLOOKUP(R1313,SpeciesValidation!D:I,6,FALSE)),"",VLOOKUP(R1313,SpeciesValidation!D:I,6,FALSE)),"")</f>
        <v/>
      </c>
      <c r="Q1313" s="36" t="str">
        <f>IF(LEN(E1313&amp;"")&gt;0,IF(ISERROR(VLOOKUP(E1313,SpeciesValidation!B:G,2,FALSE)=TRUE),"",VLOOKUP(E1313,SpeciesValidation!B:G,2,FALSE)),"")</f>
        <v/>
      </c>
      <c r="R1313" s="36" t="str">
        <f>IF(LEN(E1313&amp;"")&gt;0,IF(ISERROR(VLOOKUP(E1313,SpeciesLookup!B:G,4,FALSE)=TRUE),"",VLOOKUP(E1313,SpeciesLookup!B:G,4,FALSE)),"")</f>
        <v/>
      </c>
    </row>
    <row r="1314" spans="1:18" ht="13.2" x14ac:dyDescent="0.25">
      <c r="A1314" s="72"/>
      <c r="B1314" s="73"/>
      <c r="C1314" s="73"/>
      <c r="D1314" s="11"/>
      <c r="E1314" s="74"/>
      <c r="F1314" s="75"/>
      <c r="G1314" s="128" t="str">
        <f>IF(LEN(E1314&amp;"")&gt;0,IF(ISERROR(VLOOKUP(E1314,SpeciesLookup!B:G,6,FALSE)=TRUE),"",VLOOKUP(E1314,SpeciesLookup!B:G,6,FALSE)),"")</f>
        <v/>
      </c>
      <c r="H1314" s="128" t="str">
        <f>IF(LEN(E1314&amp;"")&gt;0,IF(ISERROR(VLOOKUP(E1314,SpeciesLookup!B:G,5,FALSE)=TRUE),"",VLOOKUP(E1314,SpeciesLookup!B:G,5,FALSE)),"")</f>
        <v/>
      </c>
      <c r="I1314" s="11"/>
      <c r="J1314" s="73"/>
      <c r="K1314" s="11"/>
      <c r="L1314" s="127" t="str">
        <f>TRIM(IF(ISERROR(VLOOKUP(R1314,SpeciesValidation!D:T,IF(ISNA(VLOOKUP(J1314,Validation!B$2:C$15,2,FALSE)),FALSE,VLOOKUP(J1314,Validation!B$2:C$15,2,FALSE)))),IF(LEN(E1314&amp;"")&gt;0,"",""),VLOOKUP(R1314,SpeciesValidation!D:T,VLOOKUP(J1314,Validation!B$2:C$15,2,FALSE),FALSE)) &amp; " " &amp; IF(ISERROR(IF(LEFT(J1314,1)="A",IF(IF(VLOOKUP(R1314,SpeciesValidation!D:W,20,FALSE)=FALSE,OR(TEXT(A1314,"MMDD")&lt;VLOOKUP(R1314,SpeciesValidation!D:W,18,FALSE),TEXT(A1314,"MMDD")&gt;VLOOKUP(R1314,SpeciesValidation!D:W,19,FALSE)),IF(TEXT(A1314,"MMDD")&lt;"0701",TEXT(A1314,"MMDD")&gt;VLOOKUP(R1314,SpeciesValidation!D:W,18,FALSE),TEXT(A1314,"MMDD")&lt;VLOOKUP(R1314,SpeciesValidation!D:W,19,FALSE))),"Date outside expected range for this species",""),"")),"",IF(LEFT(J1314,1)="A",IF(IF(VLOOKUP(R1314,SpeciesValidation!D:W,20,FALSE)=FALSE,OR(TEXT(A1314,"MMDD")&lt;VLOOKUP(R1314,SpeciesValidation!D:W,18,FALSE),TEXT(A1314,"MMDD")&gt;VLOOKUP(R1314,SpeciesValidation!D:W,19,FALSE)),IF(TEXT(A1314,"MMDD")&lt;"0701",TEXT(A1314,"MMDD")&gt;VLOOKUP(R1314,SpeciesValidation!D:W,18,FALSE),TEXT(A1314,"MMDD")&lt;VLOOKUP(R1314,SpeciesValidation!D:W,19,FALSE))),"Date outside expected range for this species",""),"")))</f>
        <v/>
      </c>
      <c r="M1314" s="127" t="str">
        <f>IF(LEN(E1314&amp;"")&gt;0,IF(ISERROR(VLOOKUP(R1314,SpeciesValidation!D:I,6,FALSE)),"",VLOOKUP(R1314,SpeciesValidation!D:I,6,FALSE)),"")</f>
        <v/>
      </c>
      <c r="Q1314" s="36" t="str">
        <f>IF(LEN(E1314&amp;"")&gt;0,IF(ISERROR(VLOOKUP(E1314,SpeciesValidation!B:G,2,FALSE)=TRUE),"",VLOOKUP(E1314,SpeciesValidation!B:G,2,FALSE)),"")</f>
        <v/>
      </c>
      <c r="R1314" s="36" t="str">
        <f>IF(LEN(E1314&amp;"")&gt;0,IF(ISERROR(VLOOKUP(E1314,SpeciesLookup!B:G,4,FALSE)=TRUE),"",VLOOKUP(E1314,SpeciesLookup!B:G,4,FALSE)),"")</f>
        <v/>
      </c>
    </row>
    <row r="1315" spans="1:18" ht="13.2" x14ac:dyDescent="0.25">
      <c r="A1315" s="72"/>
      <c r="B1315" s="73"/>
      <c r="C1315" s="73"/>
      <c r="D1315" s="11"/>
      <c r="E1315" s="74"/>
      <c r="F1315" s="75"/>
      <c r="G1315" s="128" t="str">
        <f>IF(LEN(E1315&amp;"")&gt;0,IF(ISERROR(VLOOKUP(E1315,SpeciesLookup!B:G,6,FALSE)=TRUE),"",VLOOKUP(E1315,SpeciesLookup!B:G,6,FALSE)),"")</f>
        <v/>
      </c>
      <c r="H1315" s="128" t="str">
        <f>IF(LEN(E1315&amp;"")&gt;0,IF(ISERROR(VLOOKUP(E1315,SpeciesLookup!B:G,5,FALSE)=TRUE),"",VLOOKUP(E1315,SpeciesLookup!B:G,5,FALSE)),"")</f>
        <v/>
      </c>
      <c r="I1315" s="11"/>
      <c r="J1315" s="73"/>
      <c r="K1315" s="11"/>
      <c r="L1315" s="127" t="str">
        <f>TRIM(IF(ISERROR(VLOOKUP(R1315,SpeciesValidation!D:T,IF(ISNA(VLOOKUP(J1315,Validation!B$2:C$15,2,FALSE)),FALSE,VLOOKUP(J1315,Validation!B$2:C$15,2,FALSE)))),IF(LEN(E1315&amp;"")&gt;0,"",""),VLOOKUP(R1315,SpeciesValidation!D:T,VLOOKUP(J1315,Validation!B$2:C$15,2,FALSE),FALSE)) &amp; " " &amp; IF(ISERROR(IF(LEFT(J1315,1)="A",IF(IF(VLOOKUP(R1315,SpeciesValidation!D:W,20,FALSE)=FALSE,OR(TEXT(A1315,"MMDD")&lt;VLOOKUP(R1315,SpeciesValidation!D:W,18,FALSE),TEXT(A1315,"MMDD")&gt;VLOOKUP(R1315,SpeciesValidation!D:W,19,FALSE)),IF(TEXT(A1315,"MMDD")&lt;"0701",TEXT(A1315,"MMDD")&gt;VLOOKUP(R1315,SpeciesValidation!D:W,18,FALSE),TEXT(A1315,"MMDD")&lt;VLOOKUP(R1315,SpeciesValidation!D:W,19,FALSE))),"Date outside expected range for this species",""),"")),"",IF(LEFT(J1315,1)="A",IF(IF(VLOOKUP(R1315,SpeciesValidation!D:W,20,FALSE)=FALSE,OR(TEXT(A1315,"MMDD")&lt;VLOOKUP(R1315,SpeciesValidation!D:W,18,FALSE),TEXT(A1315,"MMDD")&gt;VLOOKUP(R1315,SpeciesValidation!D:W,19,FALSE)),IF(TEXT(A1315,"MMDD")&lt;"0701",TEXT(A1315,"MMDD")&gt;VLOOKUP(R1315,SpeciesValidation!D:W,18,FALSE),TEXT(A1315,"MMDD")&lt;VLOOKUP(R1315,SpeciesValidation!D:W,19,FALSE))),"Date outside expected range for this species",""),"")))</f>
        <v/>
      </c>
      <c r="M1315" s="127" t="str">
        <f>IF(LEN(E1315&amp;"")&gt;0,IF(ISERROR(VLOOKUP(R1315,SpeciesValidation!D:I,6,FALSE)),"",VLOOKUP(R1315,SpeciesValidation!D:I,6,FALSE)),"")</f>
        <v/>
      </c>
      <c r="Q1315" s="36" t="str">
        <f>IF(LEN(E1315&amp;"")&gt;0,IF(ISERROR(VLOOKUP(E1315,SpeciesValidation!B:G,2,FALSE)=TRUE),"",VLOOKUP(E1315,SpeciesValidation!B:G,2,FALSE)),"")</f>
        <v/>
      </c>
      <c r="R1315" s="36" t="str">
        <f>IF(LEN(E1315&amp;"")&gt;0,IF(ISERROR(VLOOKUP(E1315,SpeciesLookup!B:G,4,FALSE)=TRUE),"",VLOOKUP(E1315,SpeciesLookup!B:G,4,FALSE)),"")</f>
        <v/>
      </c>
    </row>
    <row r="1316" spans="1:18" ht="13.2" x14ac:dyDescent="0.25">
      <c r="A1316" s="72"/>
      <c r="B1316" s="73"/>
      <c r="C1316" s="73"/>
      <c r="D1316" s="11"/>
      <c r="E1316" s="74"/>
      <c r="F1316" s="75"/>
      <c r="G1316" s="128" t="str">
        <f>IF(LEN(E1316&amp;"")&gt;0,IF(ISERROR(VLOOKUP(E1316,SpeciesLookup!B:G,6,FALSE)=TRUE),"",VLOOKUP(E1316,SpeciesLookup!B:G,6,FALSE)),"")</f>
        <v/>
      </c>
      <c r="H1316" s="128" t="str">
        <f>IF(LEN(E1316&amp;"")&gt;0,IF(ISERROR(VLOOKUP(E1316,SpeciesLookup!B:G,5,FALSE)=TRUE),"",VLOOKUP(E1316,SpeciesLookup!B:G,5,FALSE)),"")</f>
        <v/>
      </c>
      <c r="I1316" s="11"/>
      <c r="J1316" s="73"/>
      <c r="K1316" s="11"/>
      <c r="L1316" s="127" t="str">
        <f>TRIM(IF(ISERROR(VLOOKUP(R1316,SpeciesValidation!D:T,IF(ISNA(VLOOKUP(J1316,Validation!B$2:C$15,2,FALSE)),FALSE,VLOOKUP(J1316,Validation!B$2:C$15,2,FALSE)))),IF(LEN(E1316&amp;"")&gt;0,"",""),VLOOKUP(R1316,SpeciesValidation!D:T,VLOOKUP(J1316,Validation!B$2:C$15,2,FALSE),FALSE)) &amp; " " &amp; IF(ISERROR(IF(LEFT(J1316,1)="A",IF(IF(VLOOKUP(R1316,SpeciesValidation!D:W,20,FALSE)=FALSE,OR(TEXT(A1316,"MMDD")&lt;VLOOKUP(R1316,SpeciesValidation!D:W,18,FALSE),TEXT(A1316,"MMDD")&gt;VLOOKUP(R1316,SpeciesValidation!D:W,19,FALSE)),IF(TEXT(A1316,"MMDD")&lt;"0701",TEXT(A1316,"MMDD")&gt;VLOOKUP(R1316,SpeciesValidation!D:W,18,FALSE),TEXT(A1316,"MMDD")&lt;VLOOKUP(R1316,SpeciesValidation!D:W,19,FALSE))),"Date outside expected range for this species",""),"")),"",IF(LEFT(J1316,1)="A",IF(IF(VLOOKUP(R1316,SpeciesValidation!D:W,20,FALSE)=FALSE,OR(TEXT(A1316,"MMDD")&lt;VLOOKUP(R1316,SpeciesValidation!D:W,18,FALSE),TEXT(A1316,"MMDD")&gt;VLOOKUP(R1316,SpeciesValidation!D:W,19,FALSE)),IF(TEXT(A1316,"MMDD")&lt;"0701",TEXT(A1316,"MMDD")&gt;VLOOKUP(R1316,SpeciesValidation!D:W,18,FALSE),TEXT(A1316,"MMDD")&lt;VLOOKUP(R1316,SpeciesValidation!D:W,19,FALSE))),"Date outside expected range for this species",""),"")))</f>
        <v/>
      </c>
      <c r="M1316" s="127" t="str">
        <f>IF(LEN(E1316&amp;"")&gt;0,IF(ISERROR(VLOOKUP(R1316,SpeciesValidation!D:I,6,FALSE)),"",VLOOKUP(R1316,SpeciesValidation!D:I,6,FALSE)),"")</f>
        <v/>
      </c>
      <c r="Q1316" s="36" t="str">
        <f>IF(LEN(E1316&amp;"")&gt;0,IF(ISERROR(VLOOKUP(E1316,SpeciesValidation!B:G,2,FALSE)=TRUE),"",VLOOKUP(E1316,SpeciesValidation!B:G,2,FALSE)),"")</f>
        <v/>
      </c>
      <c r="R1316" s="36" t="str">
        <f>IF(LEN(E1316&amp;"")&gt;0,IF(ISERROR(VLOOKUP(E1316,SpeciesLookup!B:G,4,FALSE)=TRUE),"",VLOOKUP(E1316,SpeciesLookup!B:G,4,FALSE)),"")</f>
        <v/>
      </c>
    </row>
    <row r="1317" spans="1:18" ht="13.2" x14ac:dyDescent="0.25">
      <c r="A1317" s="72"/>
      <c r="B1317" s="73"/>
      <c r="C1317" s="73"/>
      <c r="D1317" s="11"/>
      <c r="E1317" s="74"/>
      <c r="F1317" s="75"/>
      <c r="G1317" s="128" t="str">
        <f>IF(LEN(E1317&amp;"")&gt;0,IF(ISERROR(VLOOKUP(E1317,SpeciesLookup!B:G,6,FALSE)=TRUE),"",VLOOKUP(E1317,SpeciesLookup!B:G,6,FALSE)),"")</f>
        <v/>
      </c>
      <c r="H1317" s="128" t="str">
        <f>IF(LEN(E1317&amp;"")&gt;0,IF(ISERROR(VLOOKUP(E1317,SpeciesLookup!B:G,5,FALSE)=TRUE),"",VLOOKUP(E1317,SpeciesLookup!B:G,5,FALSE)),"")</f>
        <v/>
      </c>
      <c r="I1317" s="11"/>
      <c r="J1317" s="73"/>
      <c r="K1317" s="11"/>
      <c r="L1317" s="127" t="str">
        <f>TRIM(IF(ISERROR(VLOOKUP(R1317,SpeciesValidation!D:T,IF(ISNA(VLOOKUP(J1317,Validation!B$2:C$15,2,FALSE)),FALSE,VLOOKUP(J1317,Validation!B$2:C$15,2,FALSE)))),IF(LEN(E1317&amp;"")&gt;0,"",""),VLOOKUP(R1317,SpeciesValidation!D:T,VLOOKUP(J1317,Validation!B$2:C$15,2,FALSE),FALSE)) &amp; " " &amp; IF(ISERROR(IF(LEFT(J1317,1)="A",IF(IF(VLOOKUP(R1317,SpeciesValidation!D:W,20,FALSE)=FALSE,OR(TEXT(A1317,"MMDD")&lt;VLOOKUP(R1317,SpeciesValidation!D:W,18,FALSE),TEXT(A1317,"MMDD")&gt;VLOOKUP(R1317,SpeciesValidation!D:W,19,FALSE)),IF(TEXT(A1317,"MMDD")&lt;"0701",TEXT(A1317,"MMDD")&gt;VLOOKUP(R1317,SpeciesValidation!D:W,18,FALSE),TEXT(A1317,"MMDD")&lt;VLOOKUP(R1317,SpeciesValidation!D:W,19,FALSE))),"Date outside expected range for this species",""),"")),"",IF(LEFT(J1317,1)="A",IF(IF(VLOOKUP(R1317,SpeciesValidation!D:W,20,FALSE)=FALSE,OR(TEXT(A1317,"MMDD")&lt;VLOOKUP(R1317,SpeciesValidation!D:W,18,FALSE),TEXT(A1317,"MMDD")&gt;VLOOKUP(R1317,SpeciesValidation!D:W,19,FALSE)),IF(TEXT(A1317,"MMDD")&lt;"0701",TEXT(A1317,"MMDD")&gt;VLOOKUP(R1317,SpeciesValidation!D:W,18,FALSE),TEXT(A1317,"MMDD")&lt;VLOOKUP(R1317,SpeciesValidation!D:W,19,FALSE))),"Date outside expected range for this species",""),"")))</f>
        <v/>
      </c>
      <c r="M1317" s="127" t="str">
        <f>IF(LEN(E1317&amp;"")&gt;0,IF(ISERROR(VLOOKUP(R1317,SpeciesValidation!D:I,6,FALSE)),"",VLOOKUP(R1317,SpeciesValidation!D:I,6,FALSE)),"")</f>
        <v/>
      </c>
      <c r="Q1317" s="36" t="str">
        <f>IF(LEN(E1317&amp;"")&gt;0,IF(ISERROR(VLOOKUP(E1317,SpeciesValidation!B:G,2,FALSE)=TRUE),"",VLOOKUP(E1317,SpeciesValidation!B:G,2,FALSE)),"")</f>
        <v/>
      </c>
      <c r="R1317" s="36" t="str">
        <f>IF(LEN(E1317&amp;"")&gt;0,IF(ISERROR(VLOOKUP(E1317,SpeciesLookup!B:G,4,FALSE)=TRUE),"",VLOOKUP(E1317,SpeciesLookup!B:G,4,FALSE)),"")</f>
        <v/>
      </c>
    </row>
    <row r="1318" spans="1:18" ht="13.2" x14ac:dyDescent="0.25">
      <c r="A1318" s="72"/>
      <c r="B1318" s="73"/>
      <c r="C1318" s="73"/>
      <c r="D1318" s="11"/>
      <c r="E1318" s="74"/>
      <c r="F1318" s="75"/>
      <c r="G1318" s="128" t="str">
        <f>IF(LEN(E1318&amp;"")&gt;0,IF(ISERROR(VLOOKUP(E1318,SpeciesLookup!B:G,6,FALSE)=TRUE),"",VLOOKUP(E1318,SpeciesLookup!B:G,6,FALSE)),"")</f>
        <v/>
      </c>
      <c r="H1318" s="128" t="str">
        <f>IF(LEN(E1318&amp;"")&gt;0,IF(ISERROR(VLOOKUP(E1318,SpeciesLookup!B:G,5,FALSE)=TRUE),"",VLOOKUP(E1318,SpeciesLookup!B:G,5,FALSE)),"")</f>
        <v/>
      </c>
      <c r="I1318" s="11"/>
      <c r="J1318" s="73"/>
      <c r="K1318" s="11"/>
      <c r="L1318" s="127" t="str">
        <f>TRIM(IF(ISERROR(VLOOKUP(R1318,SpeciesValidation!D:T,IF(ISNA(VLOOKUP(J1318,Validation!B$2:C$15,2,FALSE)),FALSE,VLOOKUP(J1318,Validation!B$2:C$15,2,FALSE)))),IF(LEN(E1318&amp;"")&gt;0,"",""),VLOOKUP(R1318,SpeciesValidation!D:T,VLOOKUP(J1318,Validation!B$2:C$15,2,FALSE),FALSE)) &amp; " " &amp; IF(ISERROR(IF(LEFT(J1318,1)="A",IF(IF(VLOOKUP(R1318,SpeciesValidation!D:W,20,FALSE)=FALSE,OR(TEXT(A1318,"MMDD")&lt;VLOOKUP(R1318,SpeciesValidation!D:W,18,FALSE),TEXT(A1318,"MMDD")&gt;VLOOKUP(R1318,SpeciesValidation!D:W,19,FALSE)),IF(TEXT(A1318,"MMDD")&lt;"0701",TEXT(A1318,"MMDD")&gt;VLOOKUP(R1318,SpeciesValidation!D:W,18,FALSE),TEXT(A1318,"MMDD")&lt;VLOOKUP(R1318,SpeciesValidation!D:W,19,FALSE))),"Date outside expected range for this species",""),"")),"",IF(LEFT(J1318,1)="A",IF(IF(VLOOKUP(R1318,SpeciesValidation!D:W,20,FALSE)=FALSE,OR(TEXT(A1318,"MMDD")&lt;VLOOKUP(R1318,SpeciesValidation!D:W,18,FALSE),TEXT(A1318,"MMDD")&gt;VLOOKUP(R1318,SpeciesValidation!D:W,19,FALSE)),IF(TEXT(A1318,"MMDD")&lt;"0701",TEXT(A1318,"MMDD")&gt;VLOOKUP(R1318,SpeciesValidation!D:W,18,FALSE),TEXT(A1318,"MMDD")&lt;VLOOKUP(R1318,SpeciesValidation!D:W,19,FALSE))),"Date outside expected range for this species",""),"")))</f>
        <v/>
      </c>
      <c r="M1318" s="127" t="str">
        <f>IF(LEN(E1318&amp;"")&gt;0,IF(ISERROR(VLOOKUP(R1318,SpeciesValidation!D:I,6,FALSE)),"",VLOOKUP(R1318,SpeciesValidation!D:I,6,FALSE)),"")</f>
        <v/>
      </c>
      <c r="Q1318" s="36" t="str">
        <f>IF(LEN(E1318&amp;"")&gt;0,IF(ISERROR(VLOOKUP(E1318,SpeciesValidation!B:G,2,FALSE)=TRUE),"",VLOOKUP(E1318,SpeciesValidation!B:G,2,FALSE)),"")</f>
        <v/>
      </c>
      <c r="R1318" s="36" t="str">
        <f>IF(LEN(E1318&amp;"")&gt;0,IF(ISERROR(VLOOKUP(E1318,SpeciesLookup!B:G,4,FALSE)=TRUE),"",VLOOKUP(E1318,SpeciesLookup!B:G,4,FALSE)),"")</f>
        <v/>
      </c>
    </row>
    <row r="1319" spans="1:18" ht="13.2" x14ac:dyDescent="0.25">
      <c r="A1319" s="72"/>
      <c r="B1319" s="73"/>
      <c r="C1319" s="73"/>
      <c r="D1319" s="11"/>
      <c r="E1319" s="74"/>
      <c r="F1319" s="75"/>
      <c r="G1319" s="128" t="str">
        <f>IF(LEN(E1319&amp;"")&gt;0,IF(ISERROR(VLOOKUP(E1319,SpeciesLookup!B:G,6,FALSE)=TRUE),"",VLOOKUP(E1319,SpeciesLookup!B:G,6,FALSE)),"")</f>
        <v/>
      </c>
      <c r="H1319" s="128" t="str">
        <f>IF(LEN(E1319&amp;"")&gt;0,IF(ISERROR(VLOOKUP(E1319,SpeciesLookup!B:G,5,FALSE)=TRUE),"",VLOOKUP(E1319,SpeciesLookup!B:G,5,FALSE)),"")</f>
        <v/>
      </c>
      <c r="I1319" s="11"/>
      <c r="J1319" s="73"/>
      <c r="K1319" s="11"/>
      <c r="L1319" s="127" t="str">
        <f>TRIM(IF(ISERROR(VLOOKUP(R1319,SpeciesValidation!D:T,IF(ISNA(VLOOKUP(J1319,Validation!B$2:C$15,2,FALSE)),FALSE,VLOOKUP(J1319,Validation!B$2:C$15,2,FALSE)))),IF(LEN(E1319&amp;"")&gt;0,"",""),VLOOKUP(R1319,SpeciesValidation!D:T,VLOOKUP(J1319,Validation!B$2:C$15,2,FALSE),FALSE)) &amp; " " &amp; IF(ISERROR(IF(LEFT(J1319,1)="A",IF(IF(VLOOKUP(R1319,SpeciesValidation!D:W,20,FALSE)=FALSE,OR(TEXT(A1319,"MMDD")&lt;VLOOKUP(R1319,SpeciesValidation!D:W,18,FALSE),TEXT(A1319,"MMDD")&gt;VLOOKUP(R1319,SpeciesValidation!D:W,19,FALSE)),IF(TEXT(A1319,"MMDD")&lt;"0701",TEXT(A1319,"MMDD")&gt;VLOOKUP(R1319,SpeciesValidation!D:W,18,FALSE),TEXT(A1319,"MMDD")&lt;VLOOKUP(R1319,SpeciesValidation!D:W,19,FALSE))),"Date outside expected range for this species",""),"")),"",IF(LEFT(J1319,1)="A",IF(IF(VLOOKUP(R1319,SpeciesValidation!D:W,20,FALSE)=FALSE,OR(TEXT(A1319,"MMDD")&lt;VLOOKUP(R1319,SpeciesValidation!D:W,18,FALSE),TEXT(A1319,"MMDD")&gt;VLOOKUP(R1319,SpeciesValidation!D:W,19,FALSE)),IF(TEXT(A1319,"MMDD")&lt;"0701",TEXT(A1319,"MMDD")&gt;VLOOKUP(R1319,SpeciesValidation!D:W,18,FALSE),TEXT(A1319,"MMDD")&lt;VLOOKUP(R1319,SpeciesValidation!D:W,19,FALSE))),"Date outside expected range for this species",""),"")))</f>
        <v/>
      </c>
      <c r="M1319" s="127" t="str">
        <f>IF(LEN(E1319&amp;"")&gt;0,IF(ISERROR(VLOOKUP(R1319,SpeciesValidation!D:I,6,FALSE)),"",VLOOKUP(R1319,SpeciesValidation!D:I,6,FALSE)),"")</f>
        <v/>
      </c>
      <c r="Q1319" s="36" t="str">
        <f>IF(LEN(E1319&amp;"")&gt;0,IF(ISERROR(VLOOKUP(E1319,SpeciesValidation!B:G,2,FALSE)=TRUE),"",VLOOKUP(E1319,SpeciesValidation!B:G,2,FALSE)),"")</f>
        <v/>
      </c>
      <c r="R1319" s="36" t="str">
        <f>IF(LEN(E1319&amp;"")&gt;0,IF(ISERROR(VLOOKUP(E1319,SpeciesLookup!B:G,4,FALSE)=TRUE),"",VLOOKUP(E1319,SpeciesLookup!B:G,4,FALSE)),"")</f>
        <v/>
      </c>
    </row>
    <row r="1320" spans="1:18" ht="13.2" x14ac:dyDescent="0.25">
      <c r="A1320" s="72"/>
      <c r="B1320" s="73"/>
      <c r="C1320" s="73"/>
      <c r="D1320" s="11"/>
      <c r="E1320" s="74"/>
      <c r="F1320" s="75"/>
      <c r="G1320" s="128" t="str">
        <f>IF(LEN(E1320&amp;"")&gt;0,IF(ISERROR(VLOOKUP(E1320,SpeciesLookup!B:G,6,FALSE)=TRUE),"",VLOOKUP(E1320,SpeciesLookup!B:G,6,FALSE)),"")</f>
        <v/>
      </c>
      <c r="H1320" s="128" t="str">
        <f>IF(LEN(E1320&amp;"")&gt;0,IF(ISERROR(VLOOKUP(E1320,SpeciesLookup!B:G,5,FALSE)=TRUE),"",VLOOKUP(E1320,SpeciesLookup!B:G,5,FALSE)),"")</f>
        <v/>
      </c>
      <c r="I1320" s="11"/>
      <c r="J1320" s="73"/>
      <c r="K1320" s="11"/>
      <c r="L1320" s="127" t="str">
        <f>TRIM(IF(ISERROR(VLOOKUP(R1320,SpeciesValidation!D:T,IF(ISNA(VLOOKUP(J1320,Validation!B$2:C$15,2,FALSE)),FALSE,VLOOKUP(J1320,Validation!B$2:C$15,2,FALSE)))),IF(LEN(E1320&amp;"")&gt;0,"",""),VLOOKUP(R1320,SpeciesValidation!D:T,VLOOKUP(J1320,Validation!B$2:C$15,2,FALSE),FALSE)) &amp; " " &amp; IF(ISERROR(IF(LEFT(J1320,1)="A",IF(IF(VLOOKUP(R1320,SpeciesValidation!D:W,20,FALSE)=FALSE,OR(TEXT(A1320,"MMDD")&lt;VLOOKUP(R1320,SpeciesValidation!D:W,18,FALSE),TEXT(A1320,"MMDD")&gt;VLOOKUP(R1320,SpeciesValidation!D:W,19,FALSE)),IF(TEXT(A1320,"MMDD")&lt;"0701",TEXT(A1320,"MMDD")&gt;VLOOKUP(R1320,SpeciesValidation!D:W,18,FALSE),TEXT(A1320,"MMDD")&lt;VLOOKUP(R1320,SpeciesValidation!D:W,19,FALSE))),"Date outside expected range for this species",""),"")),"",IF(LEFT(J1320,1)="A",IF(IF(VLOOKUP(R1320,SpeciesValidation!D:W,20,FALSE)=FALSE,OR(TEXT(A1320,"MMDD")&lt;VLOOKUP(R1320,SpeciesValidation!D:W,18,FALSE),TEXT(A1320,"MMDD")&gt;VLOOKUP(R1320,SpeciesValidation!D:W,19,FALSE)),IF(TEXT(A1320,"MMDD")&lt;"0701",TEXT(A1320,"MMDD")&gt;VLOOKUP(R1320,SpeciesValidation!D:W,18,FALSE),TEXT(A1320,"MMDD")&lt;VLOOKUP(R1320,SpeciesValidation!D:W,19,FALSE))),"Date outside expected range for this species",""),"")))</f>
        <v/>
      </c>
      <c r="M1320" s="127" t="str">
        <f>IF(LEN(E1320&amp;"")&gt;0,IF(ISERROR(VLOOKUP(R1320,SpeciesValidation!D:I,6,FALSE)),"",VLOOKUP(R1320,SpeciesValidation!D:I,6,FALSE)),"")</f>
        <v/>
      </c>
      <c r="Q1320" s="36" t="str">
        <f>IF(LEN(E1320&amp;"")&gt;0,IF(ISERROR(VLOOKUP(E1320,SpeciesValidation!B:G,2,FALSE)=TRUE),"",VLOOKUP(E1320,SpeciesValidation!B:G,2,FALSE)),"")</f>
        <v/>
      </c>
      <c r="R1320" s="36" t="str">
        <f>IF(LEN(E1320&amp;"")&gt;0,IF(ISERROR(VLOOKUP(E1320,SpeciesLookup!B:G,4,FALSE)=TRUE),"",VLOOKUP(E1320,SpeciesLookup!B:G,4,FALSE)),"")</f>
        <v/>
      </c>
    </row>
    <row r="1321" spans="1:18" ht="13.2" x14ac:dyDescent="0.25">
      <c r="A1321" s="72"/>
      <c r="B1321" s="73"/>
      <c r="C1321" s="73"/>
      <c r="D1321" s="11"/>
      <c r="E1321" s="74"/>
      <c r="F1321" s="75"/>
      <c r="G1321" s="128" t="str">
        <f>IF(LEN(E1321&amp;"")&gt;0,IF(ISERROR(VLOOKUP(E1321,SpeciesLookup!B:G,6,FALSE)=TRUE),"",VLOOKUP(E1321,SpeciesLookup!B:G,6,FALSE)),"")</f>
        <v/>
      </c>
      <c r="H1321" s="128" t="str">
        <f>IF(LEN(E1321&amp;"")&gt;0,IF(ISERROR(VLOOKUP(E1321,SpeciesLookup!B:G,5,FALSE)=TRUE),"",VLOOKUP(E1321,SpeciesLookup!B:G,5,FALSE)),"")</f>
        <v/>
      </c>
      <c r="I1321" s="11"/>
      <c r="J1321" s="73"/>
      <c r="K1321" s="11"/>
      <c r="L1321" s="127" t="str">
        <f>TRIM(IF(ISERROR(VLOOKUP(R1321,SpeciesValidation!D:T,IF(ISNA(VLOOKUP(J1321,Validation!B$2:C$15,2,FALSE)),FALSE,VLOOKUP(J1321,Validation!B$2:C$15,2,FALSE)))),IF(LEN(E1321&amp;"")&gt;0,"",""),VLOOKUP(R1321,SpeciesValidation!D:T,VLOOKUP(J1321,Validation!B$2:C$15,2,FALSE),FALSE)) &amp; " " &amp; IF(ISERROR(IF(LEFT(J1321,1)="A",IF(IF(VLOOKUP(R1321,SpeciesValidation!D:W,20,FALSE)=FALSE,OR(TEXT(A1321,"MMDD")&lt;VLOOKUP(R1321,SpeciesValidation!D:W,18,FALSE),TEXT(A1321,"MMDD")&gt;VLOOKUP(R1321,SpeciesValidation!D:W,19,FALSE)),IF(TEXT(A1321,"MMDD")&lt;"0701",TEXT(A1321,"MMDD")&gt;VLOOKUP(R1321,SpeciesValidation!D:W,18,FALSE),TEXT(A1321,"MMDD")&lt;VLOOKUP(R1321,SpeciesValidation!D:W,19,FALSE))),"Date outside expected range for this species",""),"")),"",IF(LEFT(J1321,1)="A",IF(IF(VLOOKUP(R1321,SpeciesValidation!D:W,20,FALSE)=FALSE,OR(TEXT(A1321,"MMDD")&lt;VLOOKUP(R1321,SpeciesValidation!D:W,18,FALSE),TEXT(A1321,"MMDD")&gt;VLOOKUP(R1321,SpeciesValidation!D:W,19,FALSE)),IF(TEXT(A1321,"MMDD")&lt;"0701",TEXT(A1321,"MMDD")&gt;VLOOKUP(R1321,SpeciesValidation!D:W,18,FALSE),TEXT(A1321,"MMDD")&lt;VLOOKUP(R1321,SpeciesValidation!D:W,19,FALSE))),"Date outside expected range for this species",""),"")))</f>
        <v/>
      </c>
      <c r="M1321" s="127" t="str">
        <f>IF(LEN(E1321&amp;"")&gt;0,IF(ISERROR(VLOOKUP(R1321,SpeciesValidation!D:I,6,FALSE)),"",VLOOKUP(R1321,SpeciesValidation!D:I,6,FALSE)),"")</f>
        <v/>
      </c>
      <c r="Q1321" s="36" t="str">
        <f>IF(LEN(E1321&amp;"")&gt;0,IF(ISERROR(VLOOKUP(E1321,SpeciesValidation!B:G,2,FALSE)=TRUE),"",VLOOKUP(E1321,SpeciesValidation!B:G,2,FALSE)),"")</f>
        <v/>
      </c>
      <c r="R1321" s="36" t="str">
        <f>IF(LEN(E1321&amp;"")&gt;0,IF(ISERROR(VLOOKUP(E1321,SpeciesLookup!B:G,4,FALSE)=TRUE),"",VLOOKUP(E1321,SpeciesLookup!B:G,4,FALSE)),"")</f>
        <v/>
      </c>
    </row>
    <row r="1322" spans="1:18" ht="13.2" x14ac:dyDescent="0.25">
      <c r="A1322" s="72"/>
      <c r="B1322" s="73"/>
      <c r="C1322" s="73"/>
      <c r="D1322" s="11"/>
      <c r="E1322" s="74"/>
      <c r="F1322" s="75"/>
      <c r="G1322" s="128" t="str">
        <f>IF(LEN(E1322&amp;"")&gt;0,IF(ISERROR(VLOOKUP(E1322,SpeciesLookup!B:G,6,FALSE)=TRUE),"",VLOOKUP(E1322,SpeciesLookup!B:G,6,FALSE)),"")</f>
        <v/>
      </c>
      <c r="H1322" s="128" t="str">
        <f>IF(LEN(E1322&amp;"")&gt;0,IF(ISERROR(VLOOKUP(E1322,SpeciesLookup!B:G,5,FALSE)=TRUE),"",VLOOKUP(E1322,SpeciesLookup!B:G,5,FALSE)),"")</f>
        <v/>
      </c>
      <c r="I1322" s="11"/>
      <c r="J1322" s="73"/>
      <c r="K1322" s="11"/>
      <c r="L1322" s="127" t="str">
        <f>TRIM(IF(ISERROR(VLOOKUP(R1322,SpeciesValidation!D:T,IF(ISNA(VLOOKUP(J1322,Validation!B$2:C$15,2,FALSE)),FALSE,VLOOKUP(J1322,Validation!B$2:C$15,2,FALSE)))),IF(LEN(E1322&amp;"")&gt;0,"",""),VLOOKUP(R1322,SpeciesValidation!D:T,VLOOKUP(J1322,Validation!B$2:C$15,2,FALSE),FALSE)) &amp; " " &amp; IF(ISERROR(IF(LEFT(J1322,1)="A",IF(IF(VLOOKUP(R1322,SpeciesValidation!D:W,20,FALSE)=FALSE,OR(TEXT(A1322,"MMDD")&lt;VLOOKUP(R1322,SpeciesValidation!D:W,18,FALSE),TEXT(A1322,"MMDD")&gt;VLOOKUP(R1322,SpeciesValidation!D:W,19,FALSE)),IF(TEXT(A1322,"MMDD")&lt;"0701",TEXT(A1322,"MMDD")&gt;VLOOKUP(R1322,SpeciesValidation!D:W,18,FALSE),TEXT(A1322,"MMDD")&lt;VLOOKUP(R1322,SpeciesValidation!D:W,19,FALSE))),"Date outside expected range for this species",""),"")),"",IF(LEFT(J1322,1)="A",IF(IF(VLOOKUP(R1322,SpeciesValidation!D:W,20,FALSE)=FALSE,OR(TEXT(A1322,"MMDD")&lt;VLOOKUP(R1322,SpeciesValidation!D:W,18,FALSE),TEXT(A1322,"MMDD")&gt;VLOOKUP(R1322,SpeciesValidation!D:W,19,FALSE)),IF(TEXT(A1322,"MMDD")&lt;"0701",TEXT(A1322,"MMDD")&gt;VLOOKUP(R1322,SpeciesValidation!D:W,18,FALSE),TEXT(A1322,"MMDD")&lt;VLOOKUP(R1322,SpeciesValidation!D:W,19,FALSE))),"Date outside expected range for this species",""),"")))</f>
        <v/>
      </c>
      <c r="M1322" s="127" t="str">
        <f>IF(LEN(E1322&amp;"")&gt;0,IF(ISERROR(VLOOKUP(R1322,SpeciesValidation!D:I,6,FALSE)),"",VLOOKUP(R1322,SpeciesValidation!D:I,6,FALSE)),"")</f>
        <v/>
      </c>
      <c r="Q1322" s="36" t="str">
        <f>IF(LEN(E1322&amp;"")&gt;0,IF(ISERROR(VLOOKUP(E1322,SpeciesValidation!B:G,2,FALSE)=TRUE),"",VLOOKUP(E1322,SpeciesValidation!B:G,2,FALSE)),"")</f>
        <v/>
      </c>
      <c r="R1322" s="36" t="str">
        <f>IF(LEN(E1322&amp;"")&gt;0,IF(ISERROR(VLOOKUP(E1322,SpeciesLookup!B:G,4,FALSE)=TRUE),"",VLOOKUP(E1322,SpeciesLookup!B:G,4,FALSE)),"")</f>
        <v/>
      </c>
    </row>
    <row r="1323" spans="1:18" ht="13.2" x14ac:dyDescent="0.25">
      <c r="A1323" s="72"/>
      <c r="B1323" s="73"/>
      <c r="C1323" s="73"/>
      <c r="D1323" s="11"/>
      <c r="E1323" s="74"/>
      <c r="F1323" s="75"/>
      <c r="G1323" s="128" t="str">
        <f>IF(LEN(E1323&amp;"")&gt;0,IF(ISERROR(VLOOKUP(E1323,SpeciesLookup!B:G,6,FALSE)=TRUE),"",VLOOKUP(E1323,SpeciesLookup!B:G,6,FALSE)),"")</f>
        <v/>
      </c>
      <c r="H1323" s="128" t="str">
        <f>IF(LEN(E1323&amp;"")&gt;0,IF(ISERROR(VLOOKUP(E1323,SpeciesLookup!B:G,5,FALSE)=TRUE),"",VLOOKUP(E1323,SpeciesLookup!B:G,5,FALSE)),"")</f>
        <v/>
      </c>
      <c r="I1323" s="11"/>
      <c r="J1323" s="73"/>
      <c r="K1323" s="11"/>
      <c r="L1323" s="127" t="str">
        <f>TRIM(IF(ISERROR(VLOOKUP(R1323,SpeciesValidation!D:T,IF(ISNA(VLOOKUP(J1323,Validation!B$2:C$15,2,FALSE)),FALSE,VLOOKUP(J1323,Validation!B$2:C$15,2,FALSE)))),IF(LEN(E1323&amp;"")&gt;0,"",""),VLOOKUP(R1323,SpeciesValidation!D:T,VLOOKUP(J1323,Validation!B$2:C$15,2,FALSE),FALSE)) &amp; " " &amp; IF(ISERROR(IF(LEFT(J1323,1)="A",IF(IF(VLOOKUP(R1323,SpeciesValidation!D:W,20,FALSE)=FALSE,OR(TEXT(A1323,"MMDD")&lt;VLOOKUP(R1323,SpeciesValidation!D:W,18,FALSE),TEXT(A1323,"MMDD")&gt;VLOOKUP(R1323,SpeciesValidation!D:W,19,FALSE)),IF(TEXT(A1323,"MMDD")&lt;"0701",TEXT(A1323,"MMDD")&gt;VLOOKUP(R1323,SpeciesValidation!D:W,18,FALSE),TEXT(A1323,"MMDD")&lt;VLOOKUP(R1323,SpeciesValidation!D:W,19,FALSE))),"Date outside expected range for this species",""),"")),"",IF(LEFT(J1323,1)="A",IF(IF(VLOOKUP(R1323,SpeciesValidation!D:W,20,FALSE)=FALSE,OR(TEXT(A1323,"MMDD")&lt;VLOOKUP(R1323,SpeciesValidation!D:W,18,FALSE),TEXT(A1323,"MMDD")&gt;VLOOKUP(R1323,SpeciesValidation!D:W,19,FALSE)),IF(TEXT(A1323,"MMDD")&lt;"0701",TEXT(A1323,"MMDD")&gt;VLOOKUP(R1323,SpeciesValidation!D:W,18,FALSE),TEXT(A1323,"MMDD")&lt;VLOOKUP(R1323,SpeciesValidation!D:W,19,FALSE))),"Date outside expected range for this species",""),"")))</f>
        <v/>
      </c>
      <c r="M1323" s="127" t="str">
        <f>IF(LEN(E1323&amp;"")&gt;0,IF(ISERROR(VLOOKUP(R1323,SpeciesValidation!D:I,6,FALSE)),"",VLOOKUP(R1323,SpeciesValidation!D:I,6,FALSE)),"")</f>
        <v/>
      </c>
      <c r="Q1323" s="36" t="str">
        <f>IF(LEN(E1323&amp;"")&gt;0,IF(ISERROR(VLOOKUP(E1323,SpeciesValidation!B:G,2,FALSE)=TRUE),"",VLOOKUP(E1323,SpeciesValidation!B:G,2,FALSE)),"")</f>
        <v/>
      </c>
      <c r="R1323" s="36" t="str">
        <f>IF(LEN(E1323&amp;"")&gt;0,IF(ISERROR(VLOOKUP(E1323,SpeciesLookup!B:G,4,FALSE)=TRUE),"",VLOOKUP(E1323,SpeciesLookup!B:G,4,FALSE)),"")</f>
        <v/>
      </c>
    </row>
    <row r="1324" spans="1:18" ht="13.2" x14ac:dyDescent="0.25">
      <c r="A1324" s="72"/>
      <c r="B1324" s="73"/>
      <c r="C1324" s="73"/>
      <c r="D1324" s="11"/>
      <c r="E1324" s="74"/>
      <c r="F1324" s="75"/>
      <c r="G1324" s="128" t="str">
        <f>IF(LEN(E1324&amp;"")&gt;0,IF(ISERROR(VLOOKUP(E1324,SpeciesLookup!B:G,6,FALSE)=TRUE),"",VLOOKUP(E1324,SpeciesLookup!B:G,6,FALSE)),"")</f>
        <v/>
      </c>
      <c r="H1324" s="128" t="str">
        <f>IF(LEN(E1324&amp;"")&gt;0,IF(ISERROR(VLOOKUP(E1324,SpeciesLookup!B:G,5,FALSE)=TRUE),"",VLOOKUP(E1324,SpeciesLookup!B:G,5,FALSE)),"")</f>
        <v/>
      </c>
      <c r="I1324" s="11"/>
      <c r="J1324" s="73"/>
      <c r="K1324" s="11"/>
      <c r="L1324" s="127" t="str">
        <f>TRIM(IF(ISERROR(VLOOKUP(R1324,SpeciesValidation!D:T,IF(ISNA(VLOOKUP(J1324,Validation!B$2:C$15,2,FALSE)),FALSE,VLOOKUP(J1324,Validation!B$2:C$15,2,FALSE)))),IF(LEN(E1324&amp;"")&gt;0,"",""),VLOOKUP(R1324,SpeciesValidation!D:T,VLOOKUP(J1324,Validation!B$2:C$15,2,FALSE),FALSE)) &amp; " " &amp; IF(ISERROR(IF(LEFT(J1324,1)="A",IF(IF(VLOOKUP(R1324,SpeciesValidation!D:W,20,FALSE)=FALSE,OR(TEXT(A1324,"MMDD")&lt;VLOOKUP(R1324,SpeciesValidation!D:W,18,FALSE),TEXT(A1324,"MMDD")&gt;VLOOKUP(R1324,SpeciesValidation!D:W,19,FALSE)),IF(TEXT(A1324,"MMDD")&lt;"0701",TEXT(A1324,"MMDD")&gt;VLOOKUP(R1324,SpeciesValidation!D:W,18,FALSE),TEXT(A1324,"MMDD")&lt;VLOOKUP(R1324,SpeciesValidation!D:W,19,FALSE))),"Date outside expected range for this species",""),"")),"",IF(LEFT(J1324,1)="A",IF(IF(VLOOKUP(R1324,SpeciesValidation!D:W,20,FALSE)=FALSE,OR(TEXT(A1324,"MMDD")&lt;VLOOKUP(R1324,SpeciesValidation!D:W,18,FALSE),TEXT(A1324,"MMDD")&gt;VLOOKUP(R1324,SpeciesValidation!D:W,19,FALSE)),IF(TEXT(A1324,"MMDD")&lt;"0701",TEXT(A1324,"MMDD")&gt;VLOOKUP(R1324,SpeciesValidation!D:W,18,FALSE),TEXT(A1324,"MMDD")&lt;VLOOKUP(R1324,SpeciesValidation!D:W,19,FALSE))),"Date outside expected range for this species",""),"")))</f>
        <v/>
      </c>
      <c r="M1324" s="127" t="str">
        <f>IF(LEN(E1324&amp;"")&gt;0,IF(ISERROR(VLOOKUP(R1324,SpeciesValidation!D:I,6,FALSE)),"",VLOOKUP(R1324,SpeciesValidation!D:I,6,FALSE)),"")</f>
        <v/>
      </c>
      <c r="Q1324" s="36" t="str">
        <f>IF(LEN(E1324&amp;"")&gt;0,IF(ISERROR(VLOOKUP(E1324,SpeciesValidation!B:G,2,FALSE)=TRUE),"",VLOOKUP(E1324,SpeciesValidation!B:G,2,FALSE)),"")</f>
        <v/>
      </c>
      <c r="R1324" s="36" t="str">
        <f>IF(LEN(E1324&amp;"")&gt;0,IF(ISERROR(VLOOKUP(E1324,SpeciesLookup!B:G,4,FALSE)=TRUE),"",VLOOKUP(E1324,SpeciesLookup!B:G,4,FALSE)),"")</f>
        <v/>
      </c>
    </row>
    <row r="1325" spans="1:18" ht="13.2" x14ac:dyDescent="0.25">
      <c r="A1325" s="72"/>
      <c r="B1325" s="73"/>
      <c r="C1325" s="73"/>
      <c r="D1325" s="11"/>
      <c r="E1325" s="74"/>
      <c r="F1325" s="75"/>
      <c r="G1325" s="128" t="str">
        <f>IF(LEN(E1325&amp;"")&gt;0,IF(ISERROR(VLOOKUP(E1325,SpeciesLookup!B:G,6,FALSE)=TRUE),"",VLOOKUP(E1325,SpeciesLookup!B:G,6,FALSE)),"")</f>
        <v/>
      </c>
      <c r="H1325" s="128" t="str">
        <f>IF(LEN(E1325&amp;"")&gt;0,IF(ISERROR(VLOOKUP(E1325,SpeciesLookup!B:G,5,FALSE)=TRUE),"",VLOOKUP(E1325,SpeciesLookup!B:G,5,FALSE)),"")</f>
        <v/>
      </c>
      <c r="I1325" s="11"/>
      <c r="J1325" s="73"/>
      <c r="K1325" s="11"/>
      <c r="L1325" s="127" t="str">
        <f>TRIM(IF(ISERROR(VLOOKUP(R1325,SpeciesValidation!D:T,IF(ISNA(VLOOKUP(J1325,Validation!B$2:C$15,2,FALSE)),FALSE,VLOOKUP(J1325,Validation!B$2:C$15,2,FALSE)))),IF(LEN(E1325&amp;"")&gt;0,"",""),VLOOKUP(R1325,SpeciesValidation!D:T,VLOOKUP(J1325,Validation!B$2:C$15,2,FALSE),FALSE)) &amp; " " &amp; IF(ISERROR(IF(LEFT(J1325,1)="A",IF(IF(VLOOKUP(R1325,SpeciesValidation!D:W,20,FALSE)=FALSE,OR(TEXT(A1325,"MMDD")&lt;VLOOKUP(R1325,SpeciesValidation!D:W,18,FALSE),TEXT(A1325,"MMDD")&gt;VLOOKUP(R1325,SpeciesValidation!D:W,19,FALSE)),IF(TEXT(A1325,"MMDD")&lt;"0701",TEXT(A1325,"MMDD")&gt;VLOOKUP(R1325,SpeciesValidation!D:W,18,FALSE),TEXT(A1325,"MMDD")&lt;VLOOKUP(R1325,SpeciesValidation!D:W,19,FALSE))),"Date outside expected range for this species",""),"")),"",IF(LEFT(J1325,1)="A",IF(IF(VLOOKUP(R1325,SpeciesValidation!D:W,20,FALSE)=FALSE,OR(TEXT(A1325,"MMDD")&lt;VLOOKUP(R1325,SpeciesValidation!D:W,18,FALSE),TEXT(A1325,"MMDD")&gt;VLOOKUP(R1325,SpeciesValidation!D:W,19,FALSE)),IF(TEXT(A1325,"MMDD")&lt;"0701",TEXT(A1325,"MMDD")&gt;VLOOKUP(R1325,SpeciesValidation!D:W,18,FALSE),TEXT(A1325,"MMDD")&lt;VLOOKUP(R1325,SpeciesValidation!D:W,19,FALSE))),"Date outside expected range for this species",""),"")))</f>
        <v/>
      </c>
      <c r="M1325" s="127" t="str">
        <f>IF(LEN(E1325&amp;"")&gt;0,IF(ISERROR(VLOOKUP(R1325,SpeciesValidation!D:I,6,FALSE)),"",VLOOKUP(R1325,SpeciesValidation!D:I,6,FALSE)),"")</f>
        <v/>
      </c>
      <c r="Q1325" s="36" t="str">
        <f>IF(LEN(E1325&amp;"")&gt;0,IF(ISERROR(VLOOKUP(E1325,SpeciesValidation!B:G,2,FALSE)=TRUE),"",VLOOKUP(E1325,SpeciesValidation!B:G,2,FALSE)),"")</f>
        <v/>
      </c>
      <c r="R1325" s="36" t="str">
        <f>IF(LEN(E1325&amp;"")&gt;0,IF(ISERROR(VLOOKUP(E1325,SpeciesLookup!B:G,4,FALSE)=TRUE),"",VLOOKUP(E1325,SpeciesLookup!B:G,4,FALSE)),"")</f>
        <v/>
      </c>
    </row>
    <row r="1326" spans="1:18" ht="13.2" x14ac:dyDescent="0.25">
      <c r="A1326" s="72"/>
      <c r="B1326" s="73"/>
      <c r="C1326" s="73"/>
      <c r="D1326" s="11"/>
      <c r="E1326" s="74"/>
      <c r="F1326" s="75"/>
      <c r="G1326" s="128" t="str">
        <f>IF(LEN(E1326&amp;"")&gt;0,IF(ISERROR(VLOOKUP(E1326,SpeciesLookup!B:G,6,FALSE)=TRUE),"",VLOOKUP(E1326,SpeciesLookup!B:G,6,FALSE)),"")</f>
        <v/>
      </c>
      <c r="H1326" s="128" t="str">
        <f>IF(LEN(E1326&amp;"")&gt;0,IF(ISERROR(VLOOKUP(E1326,SpeciesLookup!B:G,5,FALSE)=TRUE),"",VLOOKUP(E1326,SpeciesLookup!B:G,5,FALSE)),"")</f>
        <v/>
      </c>
      <c r="I1326" s="11"/>
      <c r="J1326" s="73"/>
      <c r="K1326" s="11"/>
      <c r="L1326" s="127" t="str">
        <f>TRIM(IF(ISERROR(VLOOKUP(R1326,SpeciesValidation!D:T,IF(ISNA(VLOOKUP(J1326,Validation!B$2:C$15,2,FALSE)),FALSE,VLOOKUP(J1326,Validation!B$2:C$15,2,FALSE)))),IF(LEN(E1326&amp;"")&gt;0,"",""),VLOOKUP(R1326,SpeciesValidation!D:T,VLOOKUP(J1326,Validation!B$2:C$15,2,FALSE),FALSE)) &amp; " " &amp; IF(ISERROR(IF(LEFT(J1326,1)="A",IF(IF(VLOOKUP(R1326,SpeciesValidation!D:W,20,FALSE)=FALSE,OR(TEXT(A1326,"MMDD")&lt;VLOOKUP(R1326,SpeciesValidation!D:W,18,FALSE),TEXT(A1326,"MMDD")&gt;VLOOKUP(R1326,SpeciesValidation!D:W,19,FALSE)),IF(TEXT(A1326,"MMDD")&lt;"0701",TEXT(A1326,"MMDD")&gt;VLOOKUP(R1326,SpeciesValidation!D:W,18,FALSE),TEXT(A1326,"MMDD")&lt;VLOOKUP(R1326,SpeciesValidation!D:W,19,FALSE))),"Date outside expected range for this species",""),"")),"",IF(LEFT(J1326,1)="A",IF(IF(VLOOKUP(R1326,SpeciesValidation!D:W,20,FALSE)=FALSE,OR(TEXT(A1326,"MMDD")&lt;VLOOKUP(R1326,SpeciesValidation!D:W,18,FALSE),TEXT(A1326,"MMDD")&gt;VLOOKUP(R1326,SpeciesValidation!D:W,19,FALSE)),IF(TEXT(A1326,"MMDD")&lt;"0701",TEXT(A1326,"MMDD")&gt;VLOOKUP(R1326,SpeciesValidation!D:W,18,FALSE),TEXT(A1326,"MMDD")&lt;VLOOKUP(R1326,SpeciesValidation!D:W,19,FALSE))),"Date outside expected range for this species",""),"")))</f>
        <v/>
      </c>
      <c r="M1326" s="127" t="str">
        <f>IF(LEN(E1326&amp;"")&gt;0,IF(ISERROR(VLOOKUP(R1326,SpeciesValidation!D:I,6,FALSE)),"",VLOOKUP(R1326,SpeciesValidation!D:I,6,FALSE)),"")</f>
        <v/>
      </c>
      <c r="Q1326" s="36" t="str">
        <f>IF(LEN(E1326&amp;"")&gt;0,IF(ISERROR(VLOOKUP(E1326,SpeciesValidation!B:G,2,FALSE)=TRUE),"",VLOOKUP(E1326,SpeciesValidation!B:G,2,FALSE)),"")</f>
        <v/>
      </c>
      <c r="R1326" s="36" t="str">
        <f>IF(LEN(E1326&amp;"")&gt;0,IF(ISERROR(VLOOKUP(E1326,SpeciesLookup!B:G,4,FALSE)=TRUE),"",VLOOKUP(E1326,SpeciesLookup!B:G,4,FALSE)),"")</f>
        <v/>
      </c>
    </row>
    <row r="1327" spans="1:18" ht="13.2" x14ac:dyDescent="0.25">
      <c r="A1327" s="72"/>
      <c r="B1327" s="73"/>
      <c r="C1327" s="73"/>
      <c r="D1327" s="11"/>
      <c r="E1327" s="74"/>
      <c r="F1327" s="75"/>
      <c r="G1327" s="128" t="str">
        <f>IF(LEN(E1327&amp;"")&gt;0,IF(ISERROR(VLOOKUP(E1327,SpeciesLookup!B:G,6,FALSE)=TRUE),"",VLOOKUP(E1327,SpeciesLookup!B:G,6,FALSE)),"")</f>
        <v/>
      </c>
      <c r="H1327" s="128" t="str">
        <f>IF(LEN(E1327&amp;"")&gt;0,IF(ISERROR(VLOOKUP(E1327,SpeciesLookup!B:G,5,FALSE)=TRUE),"",VLOOKUP(E1327,SpeciesLookup!B:G,5,FALSE)),"")</f>
        <v/>
      </c>
      <c r="I1327" s="11"/>
      <c r="J1327" s="73"/>
      <c r="K1327" s="11"/>
      <c r="L1327" s="127" t="str">
        <f>TRIM(IF(ISERROR(VLOOKUP(R1327,SpeciesValidation!D:T,IF(ISNA(VLOOKUP(J1327,Validation!B$2:C$15,2,FALSE)),FALSE,VLOOKUP(J1327,Validation!B$2:C$15,2,FALSE)))),IF(LEN(E1327&amp;"")&gt;0,"",""),VLOOKUP(R1327,SpeciesValidation!D:T,VLOOKUP(J1327,Validation!B$2:C$15,2,FALSE),FALSE)) &amp; " " &amp; IF(ISERROR(IF(LEFT(J1327,1)="A",IF(IF(VLOOKUP(R1327,SpeciesValidation!D:W,20,FALSE)=FALSE,OR(TEXT(A1327,"MMDD")&lt;VLOOKUP(R1327,SpeciesValidation!D:W,18,FALSE),TEXT(A1327,"MMDD")&gt;VLOOKUP(R1327,SpeciesValidation!D:W,19,FALSE)),IF(TEXT(A1327,"MMDD")&lt;"0701",TEXT(A1327,"MMDD")&gt;VLOOKUP(R1327,SpeciesValidation!D:W,18,FALSE),TEXT(A1327,"MMDD")&lt;VLOOKUP(R1327,SpeciesValidation!D:W,19,FALSE))),"Date outside expected range for this species",""),"")),"",IF(LEFT(J1327,1)="A",IF(IF(VLOOKUP(R1327,SpeciesValidation!D:W,20,FALSE)=FALSE,OR(TEXT(A1327,"MMDD")&lt;VLOOKUP(R1327,SpeciesValidation!D:W,18,FALSE),TEXT(A1327,"MMDD")&gt;VLOOKUP(R1327,SpeciesValidation!D:W,19,FALSE)),IF(TEXT(A1327,"MMDD")&lt;"0701",TEXT(A1327,"MMDD")&gt;VLOOKUP(R1327,SpeciesValidation!D:W,18,FALSE),TEXT(A1327,"MMDD")&lt;VLOOKUP(R1327,SpeciesValidation!D:W,19,FALSE))),"Date outside expected range for this species",""),"")))</f>
        <v/>
      </c>
      <c r="M1327" s="127" t="str">
        <f>IF(LEN(E1327&amp;"")&gt;0,IF(ISERROR(VLOOKUP(R1327,SpeciesValidation!D:I,6,FALSE)),"",VLOOKUP(R1327,SpeciesValidation!D:I,6,FALSE)),"")</f>
        <v/>
      </c>
      <c r="Q1327" s="36" t="str">
        <f>IF(LEN(E1327&amp;"")&gt;0,IF(ISERROR(VLOOKUP(E1327,SpeciesValidation!B:G,2,FALSE)=TRUE),"",VLOOKUP(E1327,SpeciesValidation!B:G,2,FALSE)),"")</f>
        <v/>
      </c>
      <c r="R1327" s="36" t="str">
        <f>IF(LEN(E1327&amp;"")&gt;0,IF(ISERROR(VLOOKUP(E1327,SpeciesLookup!B:G,4,FALSE)=TRUE),"",VLOOKUP(E1327,SpeciesLookup!B:G,4,FALSE)),"")</f>
        <v/>
      </c>
    </row>
    <row r="1328" spans="1:18" ht="13.2" x14ac:dyDescent="0.25">
      <c r="A1328" s="72"/>
      <c r="B1328" s="73"/>
      <c r="C1328" s="73"/>
      <c r="D1328" s="11"/>
      <c r="E1328" s="74"/>
      <c r="F1328" s="75"/>
      <c r="G1328" s="128" t="str">
        <f>IF(LEN(E1328&amp;"")&gt;0,IF(ISERROR(VLOOKUP(E1328,SpeciesLookup!B:G,6,FALSE)=TRUE),"",VLOOKUP(E1328,SpeciesLookup!B:G,6,FALSE)),"")</f>
        <v/>
      </c>
      <c r="H1328" s="128" t="str">
        <f>IF(LEN(E1328&amp;"")&gt;0,IF(ISERROR(VLOOKUP(E1328,SpeciesLookup!B:G,5,FALSE)=TRUE),"",VLOOKUP(E1328,SpeciesLookup!B:G,5,FALSE)),"")</f>
        <v/>
      </c>
      <c r="I1328" s="11"/>
      <c r="J1328" s="73"/>
      <c r="K1328" s="11"/>
      <c r="L1328" s="127" t="str">
        <f>TRIM(IF(ISERROR(VLOOKUP(R1328,SpeciesValidation!D:T,IF(ISNA(VLOOKUP(J1328,Validation!B$2:C$15,2,FALSE)),FALSE,VLOOKUP(J1328,Validation!B$2:C$15,2,FALSE)))),IF(LEN(E1328&amp;"")&gt;0,"",""),VLOOKUP(R1328,SpeciesValidation!D:T,VLOOKUP(J1328,Validation!B$2:C$15,2,FALSE),FALSE)) &amp; " " &amp; IF(ISERROR(IF(LEFT(J1328,1)="A",IF(IF(VLOOKUP(R1328,SpeciesValidation!D:W,20,FALSE)=FALSE,OR(TEXT(A1328,"MMDD")&lt;VLOOKUP(R1328,SpeciesValidation!D:W,18,FALSE),TEXT(A1328,"MMDD")&gt;VLOOKUP(R1328,SpeciesValidation!D:W,19,FALSE)),IF(TEXT(A1328,"MMDD")&lt;"0701",TEXT(A1328,"MMDD")&gt;VLOOKUP(R1328,SpeciesValidation!D:W,18,FALSE),TEXT(A1328,"MMDD")&lt;VLOOKUP(R1328,SpeciesValidation!D:W,19,FALSE))),"Date outside expected range for this species",""),"")),"",IF(LEFT(J1328,1)="A",IF(IF(VLOOKUP(R1328,SpeciesValidation!D:W,20,FALSE)=FALSE,OR(TEXT(A1328,"MMDD")&lt;VLOOKUP(R1328,SpeciesValidation!D:W,18,FALSE),TEXT(A1328,"MMDD")&gt;VLOOKUP(R1328,SpeciesValidation!D:W,19,FALSE)),IF(TEXT(A1328,"MMDD")&lt;"0701",TEXT(A1328,"MMDD")&gt;VLOOKUP(R1328,SpeciesValidation!D:W,18,FALSE),TEXT(A1328,"MMDD")&lt;VLOOKUP(R1328,SpeciesValidation!D:W,19,FALSE))),"Date outside expected range for this species",""),"")))</f>
        <v/>
      </c>
      <c r="M1328" s="127" t="str">
        <f>IF(LEN(E1328&amp;"")&gt;0,IF(ISERROR(VLOOKUP(R1328,SpeciesValidation!D:I,6,FALSE)),"",VLOOKUP(R1328,SpeciesValidation!D:I,6,FALSE)),"")</f>
        <v/>
      </c>
      <c r="Q1328" s="36" t="str">
        <f>IF(LEN(E1328&amp;"")&gt;0,IF(ISERROR(VLOOKUP(E1328,SpeciesValidation!B:G,2,FALSE)=TRUE),"",VLOOKUP(E1328,SpeciesValidation!B:G,2,FALSE)),"")</f>
        <v/>
      </c>
      <c r="R1328" s="36" t="str">
        <f>IF(LEN(E1328&amp;"")&gt;0,IF(ISERROR(VLOOKUP(E1328,SpeciesLookup!B:G,4,FALSE)=TRUE),"",VLOOKUP(E1328,SpeciesLookup!B:G,4,FALSE)),"")</f>
        <v/>
      </c>
    </row>
    <row r="1329" spans="1:18" ht="13.2" x14ac:dyDescent="0.25">
      <c r="A1329" s="72"/>
      <c r="B1329" s="73"/>
      <c r="C1329" s="73"/>
      <c r="D1329" s="11"/>
      <c r="E1329" s="74"/>
      <c r="F1329" s="75"/>
      <c r="G1329" s="128" t="str">
        <f>IF(LEN(E1329&amp;"")&gt;0,IF(ISERROR(VLOOKUP(E1329,SpeciesLookup!B:G,6,FALSE)=TRUE),"",VLOOKUP(E1329,SpeciesLookup!B:G,6,FALSE)),"")</f>
        <v/>
      </c>
      <c r="H1329" s="128" t="str">
        <f>IF(LEN(E1329&amp;"")&gt;0,IF(ISERROR(VLOOKUP(E1329,SpeciesLookup!B:G,5,FALSE)=TRUE),"",VLOOKUP(E1329,SpeciesLookup!B:G,5,FALSE)),"")</f>
        <v/>
      </c>
      <c r="I1329" s="11"/>
      <c r="J1329" s="73"/>
      <c r="K1329" s="11"/>
      <c r="L1329" s="127" t="str">
        <f>TRIM(IF(ISERROR(VLOOKUP(R1329,SpeciesValidation!D:T,IF(ISNA(VLOOKUP(J1329,Validation!B$2:C$15,2,FALSE)),FALSE,VLOOKUP(J1329,Validation!B$2:C$15,2,FALSE)))),IF(LEN(E1329&amp;"")&gt;0,"",""),VLOOKUP(R1329,SpeciesValidation!D:T,VLOOKUP(J1329,Validation!B$2:C$15,2,FALSE),FALSE)) &amp; " " &amp; IF(ISERROR(IF(LEFT(J1329,1)="A",IF(IF(VLOOKUP(R1329,SpeciesValidation!D:W,20,FALSE)=FALSE,OR(TEXT(A1329,"MMDD")&lt;VLOOKUP(R1329,SpeciesValidation!D:W,18,FALSE),TEXT(A1329,"MMDD")&gt;VLOOKUP(R1329,SpeciesValidation!D:W,19,FALSE)),IF(TEXT(A1329,"MMDD")&lt;"0701",TEXT(A1329,"MMDD")&gt;VLOOKUP(R1329,SpeciesValidation!D:W,18,FALSE),TEXT(A1329,"MMDD")&lt;VLOOKUP(R1329,SpeciesValidation!D:W,19,FALSE))),"Date outside expected range for this species",""),"")),"",IF(LEFT(J1329,1)="A",IF(IF(VLOOKUP(R1329,SpeciesValidation!D:W,20,FALSE)=FALSE,OR(TEXT(A1329,"MMDD")&lt;VLOOKUP(R1329,SpeciesValidation!D:W,18,FALSE),TEXT(A1329,"MMDD")&gt;VLOOKUP(R1329,SpeciesValidation!D:W,19,FALSE)),IF(TEXT(A1329,"MMDD")&lt;"0701",TEXT(A1329,"MMDD")&gt;VLOOKUP(R1329,SpeciesValidation!D:W,18,FALSE),TEXT(A1329,"MMDD")&lt;VLOOKUP(R1329,SpeciesValidation!D:W,19,FALSE))),"Date outside expected range for this species",""),"")))</f>
        <v/>
      </c>
      <c r="M1329" s="127" t="str">
        <f>IF(LEN(E1329&amp;"")&gt;0,IF(ISERROR(VLOOKUP(R1329,SpeciesValidation!D:I,6,FALSE)),"",VLOOKUP(R1329,SpeciesValidation!D:I,6,FALSE)),"")</f>
        <v/>
      </c>
      <c r="Q1329" s="36" t="str">
        <f>IF(LEN(E1329&amp;"")&gt;0,IF(ISERROR(VLOOKUP(E1329,SpeciesValidation!B:G,2,FALSE)=TRUE),"",VLOOKUP(E1329,SpeciesValidation!B:G,2,FALSE)),"")</f>
        <v/>
      </c>
      <c r="R1329" s="36" t="str">
        <f>IF(LEN(E1329&amp;"")&gt;0,IF(ISERROR(VLOOKUP(E1329,SpeciesLookup!B:G,4,FALSE)=TRUE),"",VLOOKUP(E1329,SpeciesLookup!B:G,4,FALSE)),"")</f>
        <v/>
      </c>
    </row>
    <row r="1330" spans="1:18" ht="13.2" x14ac:dyDescent="0.25">
      <c r="A1330" s="72"/>
      <c r="B1330" s="73"/>
      <c r="C1330" s="73"/>
      <c r="D1330" s="11"/>
      <c r="E1330" s="74"/>
      <c r="F1330" s="75"/>
      <c r="G1330" s="128" t="str">
        <f>IF(LEN(E1330&amp;"")&gt;0,IF(ISERROR(VLOOKUP(E1330,SpeciesLookup!B:G,6,FALSE)=TRUE),"",VLOOKUP(E1330,SpeciesLookup!B:G,6,FALSE)),"")</f>
        <v/>
      </c>
      <c r="H1330" s="128" t="str">
        <f>IF(LEN(E1330&amp;"")&gt;0,IF(ISERROR(VLOOKUP(E1330,SpeciesLookup!B:G,5,FALSE)=TRUE),"",VLOOKUP(E1330,SpeciesLookup!B:G,5,FALSE)),"")</f>
        <v/>
      </c>
      <c r="I1330" s="11"/>
      <c r="J1330" s="73"/>
      <c r="K1330" s="11"/>
      <c r="L1330" s="127" t="str">
        <f>TRIM(IF(ISERROR(VLOOKUP(R1330,SpeciesValidation!D:T,IF(ISNA(VLOOKUP(J1330,Validation!B$2:C$15,2,FALSE)),FALSE,VLOOKUP(J1330,Validation!B$2:C$15,2,FALSE)))),IF(LEN(E1330&amp;"")&gt;0,"",""),VLOOKUP(R1330,SpeciesValidation!D:T,VLOOKUP(J1330,Validation!B$2:C$15,2,FALSE),FALSE)) &amp; " " &amp; IF(ISERROR(IF(LEFT(J1330,1)="A",IF(IF(VLOOKUP(R1330,SpeciesValidation!D:W,20,FALSE)=FALSE,OR(TEXT(A1330,"MMDD")&lt;VLOOKUP(R1330,SpeciesValidation!D:W,18,FALSE),TEXT(A1330,"MMDD")&gt;VLOOKUP(R1330,SpeciesValidation!D:W,19,FALSE)),IF(TEXT(A1330,"MMDD")&lt;"0701",TEXT(A1330,"MMDD")&gt;VLOOKUP(R1330,SpeciesValidation!D:W,18,FALSE),TEXT(A1330,"MMDD")&lt;VLOOKUP(R1330,SpeciesValidation!D:W,19,FALSE))),"Date outside expected range for this species",""),"")),"",IF(LEFT(J1330,1)="A",IF(IF(VLOOKUP(R1330,SpeciesValidation!D:W,20,FALSE)=FALSE,OR(TEXT(A1330,"MMDD")&lt;VLOOKUP(R1330,SpeciesValidation!D:W,18,FALSE),TEXT(A1330,"MMDD")&gt;VLOOKUP(R1330,SpeciesValidation!D:W,19,FALSE)),IF(TEXT(A1330,"MMDD")&lt;"0701",TEXT(A1330,"MMDD")&gt;VLOOKUP(R1330,SpeciesValidation!D:W,18,FALSE),TEXT(A1330,"MMDD")&lt;VLOOKUP(R1330,SpeciesValidation!D:W,19,FALSE))),"Date outside expected range for this species",""),"")))</f>
        <v/>
      </c>
      <c r="M1330" s="127" t="str">
        <f>IF(LEN(E1330&amp;"")&gt;0,IF(ISERROR(VLOOKUP(R1330,SpeciesValidation!D:I,6,FALSE)),"",VLOOKUP(R1330,SpeciesValidation!D:I,6,FALSE)),"")</f>
        <v/>
      </c>
      <c r="Q1330" s="36" t="str">
        <f>IF(LEN(E1330&amp;"")&gt;0,IF(ISERROR(VLOOKUP(E1330,SpeciesValidation!B:G,2,FALSE)=TRUE),"",VLOOKUP(E1330,SpeciesValidation!B:G,2,FALSE)),"")</f>
        <v/>
      </c>
      <c r="R1330" s="36" t="str">
        <f>IF(LEN(E1330&amp;"")&gt;0,IF(ISERROR(VLOOKUP(E1330,SpeciesLookup!B:G,4,FALSE)=TRUE),"",VLOOKUP(E1330,SpeciesLookup!B:G,4,FALSE)),"")</f>
        <v/>
      </c>
    </row>
    <row r="1331" spans="1:18" ht="13.2" x14ac:dyDescent="0.25">
      <c r="A1331" s="72"/>
      <c r="B1331" s="73"/>
      <c r="C1331" s="73"/>
      <c r="D1331" s="11"/>
      <c r="E1331" s="74"/>
      <c r="F1331" s="75"/>
      <c r="G1331" s="128" t="str">
        <f>IF(LEN(E1331&amp;"")&gt;0,IF(ISERROR(VLOOKUP(E1331,SpeciesLookup!B:G,6,FALSE)=TRUE),"",VLOOKUP(E1331,SpeciesLookup!B:G,6,FALSE)),"")</f>
        <v/>
      </c>
      <c r="H1331" s="128" t="str">
        <f>IF(LEN(E1331&amp;"")&gt;0,IF(ISERROR(VLOOKUP(E1331,SpeciesLookup!B:G,5,FALSE)=TRUE),"",VLOOKUP(E1331,SpeciesLookup!B:G,5,FALSE)),"")</f>
        <v/>
      </c>
      <c r="I1331" s="11"/>
      <c r="J1331" s="73"/>
      <c r="K1331" s="11"/>
      <c r="L1331" s="127" t="str">
        <f>TRIM(IF(ISERROR(VLOOKUP(R1331,SpeciesValidation!D:T,IF(ISNA(VLOOKUP(J1331,Validation!B$2:C$15,2,FALSE)),FALSE,VLOOKUP(J1331,Validation!B$2:C$15,2,FALSE)))),IF(LEN(E1331&amp;"")&gt;0,"",""),VLOOKUP(R1331,SpeciesValidation!D:T,VLOOKUP(J1331,Validation!B$2:C$15,2,FALSE),FALSE)) &amp; " " &amp; IF(ISERROR(IF(LEFT(J1331,1)="A",IF(IF(VLOOKUP(R1331,SpeciesValidation!D:W,20,FALSE)=FALSE,OR(TEXT(A1331,"MMDD")&lt;VLOOKUP(R1331,SpeciesValidation!D:W,18,FALSE),TEXT(A1331,"MMDD")&gt;VLOOKUP(R1331,SpeciesValidation!D:W,19,FALSE)),IF(TEXT(A1331,"MMDD")&lt;"0701",TEXT(A1331,"MMDD")&gt;VLOOKUP(R1331,SpeciesValidation!D:W,18,FALSE),TEXT(A1331,"MMDD")&lt;VLOOKUP(R1331,SpeciesValidation!D:W,19,FALSE))),"Date outside expected range for this species",""),"")),"",IF(LEFT(J1331,1)="A",IF(IF(VLOOKUP(R1331,SpeciesValidation!D:W,20,FALSE)=FALSE,OR(TEXT(A1331,"MMDD")&lt;VLOOKUP(R1331,SpeciesValidation!D:W,18,FALSE),TEXT(A1331,"MMDD")&gt;VLOOKUP(R1331,SpeciesValidation!D:W,19,FALSE)),IF(TEXT(A1331,"MMDD")&lt;"0701",TEXT(A1331,"MMDD")&gt;VLOOKUP(R1331,SpeciesValidation!D:W,18,FALSE),TEXT(A1331,"MMDD")&lt;VLOOKUP(R1331,SpeciesValidation!D:W,19,FALSE))),"Date outside expected range for this species",""),"")))</f>
        <v/>
      </c>
      <c r="M1331" s="127" t="str">
        <f>IF(LEN(E1331&amp;"")&gt;0,IF(ISERROR(VLOOKUP(R1331,SpeciesValidation!D:I,6,FALSE)),"",VLOOKUP(R1331,SpeciesValidation!D:I,6,FALSE)),"")</f>
        <v/>
      </c>
      <c r="Q1331" s="36" t="str">
        <f>IF(LEN(E1331&amp;"")&gt;0,IF(ISERROR(VLOOKUP(E1331,SpeciesValidation!B:G,2,FALSE)=TRUE),"",VLOOKUP(E1331,SpeciesValidation!B:G,2,FALSE)),"")</f>
        <v/>
      </c>
      <c r="R1331" s="36" t="str">
        <f>IF(LEN(E1331&amp;"")&gt;0,IF(ISERROR(VLOOKUP(E1331,SpeciesLookup!B:G,4,FALSE)=TRUE),"",VLOOKUP(E1331,SpeciesLookup!B:G,4,FALSE)),"")</f>
        <v/>
      </c>
    </row>
    <row r="1332" spans="1:18" ht="13.2" x14ac:dyDescent="0.25">
      <c r="A1332" s="72"/>
      <c r="B1332" s="73"/>
      <c r="C1332" s="73"/>
      <c r="D1332" s="11"/>
      <c r="E1332" s="74"/>
      <c r="F1332" s="75"/>
      <c r="G1332" s="128" t="str">
        <f>IF(LEN(E1332&amp;"")&gt;0,IF(ISERROR(VLOOKUP(E1332,SpeciesLookup!B:G,6,FALSE)=TRUE),"",VLOOKUP(E1332,SpeciesLookup!B:G,6,FALSE)),"")</f>
        <v/>
      </c>
      <c r="H1332" s="128" t="str">
        <f>IF(LEN(E1332&amp;"")&gt;0,IF(ISERROR(VLOOKUP(E1332,SpeciesLookup!B:G,5,FALSE)=TRUE),"",VLOOKUP(E1332,SpeciesLookup!B:G,5,FALSE)),"")</f>
        <v/>
      </c>
      <c r="I1332" s="11"/>
      <c r="J1332" s="73"/>
      <c r="K1332" s="11"/>
      <c r="L1332" s="127" t="str">
        <f>TRIM(IF(ISERROR(VLOOKUP(R1332,SpeciesValidation!D:T,IF(ISNA(VLOOKUP(J1332,Validation!B$2:C$15,2,FALSE)),FALSE,VLOOKUP(J1332,Validation!B$2:C$15,2,FALSE)))),IF(LEN(E1332&amp;"")&gt;0,"",""),VLOOKUP(R1332,SpeciesValidation!D:T,VLOOKUP(J1332,Validation!B$2:C$15,2,FALSE),FALSE)) &amp; " " &amp; IF(ISERROR(IF(LEFT(J1332,1)="A",IF(IF(VLOOKUP(R1332,SpeciesValidation!D:W,20,FALSE)=FALSE,OR(TEXT(A1332,"MMDD")&lt;VLOOKUP(R1332,SpeciesValidation!D:W,18,FALSE),TEXT(A1332,"MMDD")&gt;VLOOKUP(R1332,SpeciesValidation!D:W,19,FALSE)),IF(TEXT(A1332,"MMDD")&lt;"0701",TEXT(A1332,"MMDD")&gt;VLOOKUP(R1332,SpeciesValidation!D:W,18,FALSE),TEXT(A1332,"MMDD")&lt;VLOOKUP(R1332,SpeciesValidation!D:W,19,FALSE))),"Date outside expected range for this species",""),"")),"",IF(LEFT(J1332,1)="A",IF(IF(VLOOKUP(R1332,SpeciesValidation!D:W,20,FALSE)=FALSE,OR(TEXT(A1332,"MMDD")&lt;VLOOKUP(R1332,SpeciesValidation!D:W,18,FALSE),TEXT(A1332,"MMDD")&gt;VLOOKUP(R1332,SpeciesValidation!D:W,19,FALSE)),IF(TEXT(A1332,"MMDD")&lt;"0701",TEXT(A1332,"MMDD")&gt;VLOOKUP(R1332,SpeciesValidation!D:W,18,FALSE),TEXT(A1332,"MMDD")&lt;VLOOKUP(R1332,SpeciesValidation!D:W,19,FALSE))),"Date outside expected range for this species",""),"")))</f>
        <v/>
      </c>
      <c r="M1332" s="127" t="str">
        <f>IF(LEN(E1332&amp;"")&gt;0,IF(ISERROR(VLOOKUP(R1332,SpeciesValidation!D:I,6,FALSE)),"",VLOOKUP(R1332,SpeciesValidation!D:I,6,FALSE)),"")</f>
        <v/>
      </c>
      <c r="Q1332" s="36" t="str">
        <f>IF(LEN(E1332&amp;"")&gt;0,IF(ISERROR(VLOOKUP(E1332,SpeciesValidation!B:G,2,FALSE)=TRUE),"",VLOOKUP(E1332,SpeciesValidation!B:G,2,FALSE)),"")</f>
        <v/>
      </c>
      <c r="R1332" s="36" t="str">
        <f>IF(LEN(E1332&amp;"")&gt;0,IF(ISERROR(VLOOKUP(E1332,SpeciesLookup!B:G,4,FALSE)=TRUE),"",VLOOKUP(E1332,SpeciesLookup!B:G,4,FALSE)),"")</f>
        <v/>
      </c>
    </row>
    <row r="1333" spans="1:18" ht="13.2" x14ac:dyDescent="0.25">
      <c r="A1333" s="72"/>
      <c r="B1333" s="73"/>
      <c r="C1333" s="73"/>
      <c r="D1333" s="11"/>
      <c r="E1333" s="74"/>
      <c r="F1333" s="75"/>
      <c r="G1333" s="128" t="str">
        <f>IF(LEN(E1333&amp;"")&gt;0,IF(ISERROR(VLOOKUP(E1333,SpeciesLookup!B:G,6,FALSE)=TRUE),"",VLOOKUP(E1333,SpeciesLookup!B:G,6,FALSE)),"")</f>
        <v/>
      </c>
      <c r="H1333" s="128" t="str">
        <f>IF(LEN(E1333&amp;"")&gt;0,IF(ISERROR(VLOOKUP(E1333,SpeciesLookup!B:G,5,FALSE)=TRUE),"",VLOOKUP(E1333,SpeciesLookup!B:G,5,FALSE)),"")</f>
        <v/>
      </c>
      <c r="I1333" s="11"/>
      <c r="J1333" s="73"/>
      <c r="K1333" s="11"/>
      <c r="L1333" s="127" t="str">
        <f>TRIM(IF(ISERROR(VLOOKUP(R1333,SpeciesValidation!D:T,IF(ISNA(VLOOKUP(J1333,Validation!B$2:C$15,2,FALSE)),FALSE,VLOOKUP(J1333,Validation!B$2:C$15,2,FALSE)))),IF(LEN(E1333&amp;"")&gt;0,"",""),VLOOKUP(R1333,SpeciesValidation!D:T,VLOOKUP(J1333,Validation!B$2:C$15,2,FALSE),FALSE)) &amp; " " &amp; IF(ISERROR(IF(LEFT(J1333,1)="A",IF(IF(VLOOKUP(R1333,SpeciesValidation!D:W,20,FALSE)=FALSE,OR(TEXT(A1333,"MMDD")&lt;VLOOKUP(R1333,SpeciesValidation!D:W,18,FALSE),TEXT(A1333,"MMDD")&gt;VLOOKUP(R1333,SpeciesValidation!D:W,19,FALSE)),IF(TEXT(A1333,"MMDD")&lt;"0701",TEXT(A1333,"MMDD")&gt;VLOOKUP(R1333,SpeciesValidation!D:W,18,FALSE),TEXT(A1333,"MMDD")&lt;VLOOKUP(R1333,SpeciesValidation!D:W,19,FALSE))),"Date outside expected range for this species",""),"")),"",IF(LEFT(J1333,1)="A",IF(IF(VLOOKUP(R1333,SpeciesValidation!D:W,20,FALSE)=FALSE,OR(TEXT(A1333,"MMDD")&lt;VLOOKUP(R1333,SpeciesValidation!D:W,18,FALSE),TEXT(A1333,"MMDD")&gt;VLOOKUP(R1333,SpeciesValidation!D:W,19,FALSE)),IF(TEXT(A1333,"MMDD")&lt;"0701",TEXT(A1333,"MMDD")&gt;VLOOKUP(R1333,SpeciesValidation!D:W,18,FALSE),TEXT(A1333,"MMDD")&lt;VLOOKUP(R1333,SpeciesValidation!D:W,19,FALSE))),"Date outside expected range for this species",""),"")))</f>
        <v/>
      </c>
      <c r="M1333" s="127" t="str">
        <f>IF(LEN(E1333&amp;"")&gt;0,IF(ISERROR(VLOOKUP(R1333,SpeciesValidation!D:I,6,FALSE)),"",VLOOKUP(R1333,SpeciesValidation!D:I,6,FALSE)),"")</f>
        <v/>
      </c>
      <c r="Q1333" s="36" t="str">
        <f>IF(LEN(E1333&amp;"")&gt;0,IF(ISERROR(VLOOKUP(E1333,SpeciesValidation!B:G,2,FALSE)=TRUE),"",VLOOKUP(E1333,SpeciesValidation!B:G,2,FALSE)),"")</f>
        <v/>
      </c>
      <c r="R1333" s="36" t="str">
        <f>IF(LEN(E1333&amp;"")&gt;0,IF(ISERROR(VLOOKUP(E1333,SpeciesLookup!B:G,4,FALSE)=TRUE),"",VLOOKUP(E1333,SpeciesLookup!B:G,4,FALSE)),"")</f>
        <v/>
      </c>
    </row>
    <row r="1334" spans="1:18" ht="13.2" x14ac:dyDescent="0.25">
      <c r="A1334" s="72"/>
      <c r="B1334" s="73"/>
      <c r="C1334" s="73"/>
      <c r="D1334" s="11"/>
      <c r="E1334" s="74"/>
      <c r="F1334" s="75"/>
      <c r="G1334" s="128" t="str">
        <f>IF(LEN(E1334&amp;"")&gt;0,IF(ISERROR(VLOOKUP(E1334,SpeciesLookup!B:G,6,FALSE)=TRUE),"",VLOOKUP(E1334,SpeciesLookup!B:G,6,FALSE)),"")</f>
        <v/>
      </c>
      <c r="H1334" s="128" t="str">
        <f>IF(LEN(E1334&amp;"")&gt;0,IF(ISERROR(VLOOKUP(E1334,SpeciesLookup!B:G,5,FALSE)=TRUE),"",VLOOKUP(E1334,SpeciesLookup!B:G,5,FALSE)),"")</f>
        <v/>
      </c>
      <c r="I1334" s="11"/>
      <c r="J1334" s="73"/>
      <c r="K1334" s="11"/>
      <c r="L1334" s="127" t="str">
        <f>TRIM(IF(ISERROR(VLOOKUP(R1334,SpeciesValidation!D:T,IF(ISNA(VLOOKUP(J1334,Validation!B$2:C$15,2,FALSE)),FALSE,VLOOKUP(J1334,Validation!B$2:C$15,2,FALSE)))),IF(LEN(E1334&amp;"")&gt;0,"",""),VLOOKUP(R1334,SpeciesValidation!D:T,VLOOKUP(J1334,Validation!B$2:C$15,2,FALSE),FALSE)) &amp; " " &amp; IF(ISERROR(IF(LEFT(J1334,1)="A",IF(IF(VLOOKUP(R1334,SpeciesValidation!D:W,20,FALSE)=FALSE,OR(TEXT(A1334,"MMDD")&lt;VLOOKUP(R1334,SpeciesValidation!D:W,18,FALSE),TEXT(A1334,"MMDD")&gt;VLOOKUP(R1334,SpeciesValidation!D:W,19,FALSE)),IF(TEXT(A1334,"MMDD")&lt;"0701",TEXT(A1334,"MMDD")&gt;VLOOKUP(R1334,SpeciesValidation!D:W,18,FALSE),TEXT(A1334,"MMDD")&lt;VLOOKUP(R1334,SpeciesValidation!D:W,19,FALSE))),"Date outside expected range for this species",""),"")),"",IF(LEFT(J1334,1)="A",IF(IF(VLOOKUP(R1334,SpeciesValidation!D:W,20,FALSE)=FALSE,OR(TEXT(A1334,"MMDD")&lt;VLOOKUP(R1334,SpeciesValidation!D:W,18,FALSE),TEXT(A1334,"MMDD")&gt;VLOOKUP(R1334,SpeciesValidation!D:W,19,FALSE)),IF(TEXT(A1334,"MMDD")&lt;"0701",TEXT(A1334,"MMDD")&gt;VLOOKUP(R1334,SpeciesValidation!D:W,18,FALSE),TEXT(A1334,"MMDD")&lt;VLOOKUP(R1334,SpeciesValidation!D:W,19,FALSE))),"Date outside expected range for this species",""),"")))</f>
        <v/>
      </c>
      <c r="M1334" s="127" t="str">
        <f>IF(LEN(E1334&amp;"")&gt;0,IF(ISERROR(VLOOKUP(R1334,SpeciesValidation!D:I,6,FALSE)),"",VLOOKUP(R1334,SpeciesValidation!D:I,6,FALSE)),"")</f>
        <v/>
      </c>
      <c r="Q1334" s="36" t="str">
        <f>IF(LEN(E1334&amp;"")&gt;0,IF(ISERROR(VLOOKUP(E1334,SpeciesValidation!B:G,2,FALSE)=TRUE),"",VLOOKUP(E1334,SpeciesValidation!B:G,2,FALSE)),"")</f>
        <v/>
      </c>
      <c r="R1334" s="36" t="str">
        <f>IF(LEN(E1334&amp;"")&gt;0,IF(ISERROR(VLOOKUP(E1334,SpeciesLookup!B:G,4,FALSE)=TRUE),"",VLOOKUP(E1334,SpeciesLookup!B:G,4,FALSE)),"")</f>
        <v/>
      </c>
    </row>
    <row r="1335" spans="1:18" ht="13.2" x14ac:dyDescent="0.25">
      <c r="A1335" s="72"/>
      <c r="B1335" s="73"/>
      <c r="C1335" s="73"/>
      <c r="D1335" s="11"/>
      <c r="E1335" s="74"/>
      <c r="F1335" s="75"/>
      <c r="G1335" s="128" t="str">
        <f>IF(LEN(E1335&amp;"")&gt;0,IF(ISERROR(VLOOKUP(E1335,SpeciesLookup!B:G,6,FALSE)=TRUE),"",VLOOKUP(E1335,SpeciesLookup!B:G,6,FALSE)),"")</f>
        <v/>
      </c>
      <c r="H1335" s="128" t="str">
        <f>IF(LEN(E1335&amp;"")&gt;0,IF(ISERROR(VLOOKUP(E1335,SpeciesLookup!B:G,5,FALSE)=TRUE),"",VLOOKUP(E1335,SpeciesLookup!B:G,5,FALSE)),"")</f>
        <v/>
      </c>
      <c r="I1335" s="11"/>
      <c r="J1335" s="73"/>
      <c r="K1335" s="11"/>
      <c r="L1335" s="127" t="str">
        <f>TRIM(IF(ISERROR(VLOOKUP(R1335,SpeciesValidation!D:T,IF(ISNA(VLOOKUP(J1335,Validation!B$2:C$15,2,FALSE)),FALSE,VLOOKUP(J1335,Validation!B$2:C$15,2,FALSE)))),IF(LEN(E1335&amp;"")&gt;0,"",""),VLOOKUP(R1335,SpeciesValidation!D:T,VLOOKUP(J1335,Validation!B$2:C$15,2,FALSE),FALSE)) &amp; " " &amp; IF(ISERROR(IF(LEFT(J1335,1)="A",IF(IF(VLOOKUP(R1335,SpeciesValidation!D:W,20,FALSE)=FALSE,OR(TEXT(A1335,"MMDD")&lt;VLOOKUP(R1335,SpeciesValidation!D:W,18,FALSE),TEXT(A1335,"MMDD")&gt;VLOOKUP(R1335,SpeciesValidation!D:W,19,FALSE)),IF(TEXT(A1335,"MMDD")&lt;"0701",TEXT(A1335,"MMDD")&gt;VLOOKUP(R1335,SpeciesValidation!D:W,18,FALSE),TEXT(A1335,"MMDD")&lt;VLOOKUP(R1335,SpeciesValidation!D:W,19,FALSE))),"Date outside expected range for this species",""),"")),"",IF(LEFT(J1335,1)="A",IF(IF(VLOOKUP(R1335,SpeciesValidation!D:W,20,FALSE)=FALSE,OR(TEXT(A1335,"MMDD")&lt;VLOOKUP(R1335,SpeciesValidation!D:W,18,FALSE),TEXT(A1335,"MMDD")&gt;VLOOKUP(R1335,SpeciesValidation!D:W,19,FALSE)),IF(TEXT(A1335,"MMDD")&lt;"0701",TEXT(A1335,"MMDD")&gt;VLOOKUP(R1335,SpeciesValidation!D:W,18,FALSE),TEXT(A1335,"MMDD")&lt;VLOOKUP(R1335,SpeciesValidation!D:W,19,FALSE))),"Date outside expected range for this species",""),"")))</f>
        <v/>
      </c>
      <c r="M1335" s="127" t="str">
        <f>IF(LEN(E1335&amp;"")&gt;0,IF(ISERROR(VLOOKUP(R1335,SpeciesValidation!D:I,6,FALSE)),"",VLOOKUP(R1335,SpeciesValidation!D:I,6,FALSE)),"")</f>
        <v/>
      </c>
      <c r="Q1335" s="36" t="str">
        <f>IF(LEN(E1335&amp;"")&gt;0,IF(ISERROR(VLOOKUP(E1335,SpeciesValidation!B:G,2,FALSE)=TRUE),"",VLOOKUP(E1335,SpeciesValidation!B:G,2,FALSE)),"")</f>
        <v/>
      </c>
      <c r="R1335" s="36" t="str">
        <f>IF(LEN(E1335&amp;"")&gt;0,IF(ISERROR(VLOOKUP(E1335,SpeciesLookup!B:G,4,FALSE)=TRUE),"",VLOOKUP(E1335,SpeciesLookup!B:G,4,FALSE)),"")</f>
        <v/>
      </c>
    </row>
    <row r="1336" spans="1:18" ht="13.2" x14ac:dyDescent="0.25">
      <c r="A1336" s="72"/>
      <c r="B1336" s="73"/>
      <c r="C1336" s="73"/>
      <c r="D1336" s="11"/>
      <c r="E1336" s="74"/>
      <c r="F1336" s="75"/>
      <c r="G1336" s="128" t="str">
        <f>IF(LEN(E1336&amp;"")&gt;0,IF(ISERROR(VLOOKUP(E1336,SpeciesLookup!B:G,6,FALSE)=TRUE),"",VLOOKUP(E1336,SpeciesLookup!B:G,6,FALSE)),"")</f>
        <v/>
      </c>
      <c r="H1336" s="128" t="str">
        <f>IF(LEN(E1336&amp;"")&gt;0,IF(ISERROR(VLOOKUP(E1336,SpeciesLookup!B:G,5,FALSE)=TRUE),"",VLOOKUP(E1336,SpeciesLookup!B:G,5,FALSE)),"")</f>
        <v/>
      </c>
      <c r="I1336" s="11"/>
      <c r="J1336" s="73"/>
      <c r="K1336" s="11"/>
      <c r="L1336" s="127" t="str">
        <f>TRIM(IF(ISERROR(VLOOKUP(R1336,SpeciesValidation!D:T,IF(ISNA(VLOOKUP(J1336,Validation!B$2:C$15,2,FALSE)),FALSE,VLOOKUP(J1336,Validation!B$2:C$15,2,FALSE)))),IF(LEN(E1336&amp;"")&gt;0,"",""),VLOOKUP(R1336,SpeciesValidation!D:T,VLOOKUP(J1336,Validation!B$2:C$15,2,FALSE),FALSE)) &amp; " " &amp; IF(ISERROR(IF(LEFT(J1336,1)="A",IF(IF(VLOOKUP(R1336,SpeciesValidation!D:W,20,FALSE)=FALSE,OR(TEXT(A1336,"MMDD")&lt;VLOOKUP(R1336,SpeciesValidation!D:W,18,FALSE),TEXT(A1336,"MMDD")&gt;VLOOKUP(R1336,SpeciesValidation!D:W,19,FALSE)),IF(TEXT(A1336,"MMDD")&lt;"0701",TEXT(A1336,"MMDD")&gt;VLOOKUP(R1336,SpeciesValidation!D:W,18,FALSE),TEXT(A1336,"MMDD")&lt;VLOOKUP(R1336,SpeciesValidation!D:W,19,FALSE))),"Date outside expected range for this species",""),"")),"",IF(LEFT(J1336,1)="A",IF(IF(VLOOKUP(R1336,SpeciesValidation!D:W,20,FALSE)=FALSE,OR(TEXT(A1336,"MMDD")&lt;VLOOKUP(R1336,SpeciesValidation!D:W,18,FALSE),TEXT(A1336,"MMDD")&gt;VLOOKUP(R1336,SpeciesValidation!D:W,19,FALSE)),IF(TEXT(A1336,"MMDD")&lt;"0701",TEXT(A1336,"MMDD")&gt;VLOOKUP(R1336,SpeciesValidation!D:W,18,FALSE),TEXT(A1336,"MMDD")&lt;VLOOKUP(R1336,SpeciesValidation!D:W,19,FALSE))),"Date outside expected range for this species",""),"")))</f>
        <v/>
      </c>
      <c r="M1336" s="127" t="str">
        <f>IF(LEN(E1336&amp;"")&gt;0,IF(ISERROR(VLOOKUP(R1336,SpeciesValidation!D:I,6,FALSE)),"",VLOOKUP(R1336,SpeciesValidation!D:I,6,FALSE)),"")</f>
        <v/>
      </c>
      <c r="Q1336" s="36" t="str">
        <f>IF(LEN(E1336&amp;"")&gt;0,IF(ISERROR(VLOOKUP(E1336,SpeciesValidation!B:G,2,FALSE)=TRUE),"",VLOOKUP(E1336,SpeciesValidation!B:G,2,FALSE)),"")</f>
        <v/>
      </c>
      <c r="R1336" s="36" t="str">
        <f>IF(LEN(E1336&amp;"")&gt;0,IF(ISERROR(VLOOKUP(E1336,SpeciesLookup!B:G,4,FALSE)=TRUE),"",VLOOKUP(E1336,SpeciesLookup!B:G,4,FALSE)),"")</f>
        <v/>
      </c>
    </row>
    <row r="1337" spans="1:18" ht="13.2" x14ac:dyDescent="0.25">
      <c r="A1337" s="72"/>
      <c r="B1337" s="73"/>
      <c r="C1337" s="73"/>
      <c r="D1337" s="11"/>
      <c r="E1337" s="74"/>
      <c r="F1337" s="75"/>
      <c r="G1337" s="128" t="str">
        <f>IF(LEN(E1337&amp;"")&gt;0,IF(ISERROR(VLOOKUP(E1337,SpeciesLookup!B:G,6,FALSE)=TRUE),"",VLOOKUP(E1337,SpeciesLookup!B:G,6,FALSE)),"")</f>
        <v/>
      </c>
      <c r="H1337" s="128" t="str">
        <f>IF(LEN(E1337&amp;"")&gt;0,IF(ISERROR(VLOOKUP(E1337,SpeciesLookup!B:G,5,FALSE)=TRUE),"",VLOOKUP(E1337,SpeciesLookup!B:G,5,FALSE)),"")</f>
        <v/>
      </c>
      <c r="I1337" s="11"/>
      <c r="J1337" s="73"/>
      <c r="K1337" s="11"/>
      <c r="L1337" s="127" t="str">
        <f>TRIM(IF(ISERROR(VLOOKUP(R1337,SpeciesValidation!D:T,IF(ISNA(VLOOKUP(J1337,Validation!B$2:C$15,2,FALSE)),FALSE,VLOOKUP(J1337,Validation!B$2:C$15,2,FALSE)))),IF(LEN(E1337&amp;"")&gt;0,"",""),VLOOKUP(R1337,SpeciesValidation!D:T,VLOOKUP(J1337,Validation!B$2:C$15,2,FALSE),FALSE)) &amp; " " &amp; IF(ISERROR(IF(LEFT(J1337,1)="A",IF(IF(VLOOKUP(R1337,SpeciesValidation!D:W,20,FALSE)=FALSE,OR(TEXT(A1337,"MMDD")&lt;VLOOKUP(R1337,SpeciesValidation!D:W,18,FALSE),TEXT(A1337,"MMDD")&gt;VLOOKUP(R1337,SpeciesValidation!D:W,19,FALSE)),IF(TEXT(A1337,"MMDD")&lt;"0701",TEXT(A1337,"MMDD")&gt;VLOOKUP(R1337,SpeciesValidation!D:W,18,FALSE),TEXT(A1337,"MMDD")&lt;VLOOKUP(R1337,SpeciesValidation!D:W,19,FALSE))),"Date outside expected range for this species",""),"")),"",IF(LEFT(J1337,1)="A",IF(IF(VLOOKUP(R1337,SpeciesValidation!D:W,20,FALSE)=FALSE,OR(TEXT(A1337,"MMDD")&lt;VLOOKUP(R1337,SpeciesValidation!D:W,18,FALSE),TEXT(A1337,"MMDD")&gt;VLOOKUP(R1337,SpeciesValidation!D:W,19,FALSE)),IF(TEXT(A1337,"MMDD")&lt;"0701",TEXT(A1337,"MMDD")&gt;VLOOKUP(R1337,SpeciesValidation!D:W,18,FALSE),TEXT(A1337,"MMDD")&lt;VLOOKUP(R1337,SpeciesValidation!D:W,19,FALSE))),"Date outside expected range for this species",""),"")))</f>
        <v/>
      </c>
      <c r="M1337" s="127" t="str">
        <f>IF(LEN(E1337&amp;"")&gt;0,IF(ISERROR(VLOOKUP(R1337,SpeciesValidation!D:I,6,FALSE)),"",VLOOKUP(R1337,SpeciesValidation!D:I,6,FALSE)),"")</f>
        <v/>
      </c>
      <c r="Q1337" s="36" t="str">
        <f>IF(LEN(E1337&amp;"")&gt;0,IF(ISERROR(VLOOKUP(E1337,SpeciesValidation!B:G,2,FALSE)=TRUE),"",VLOOKUP(E1337,SpeciesValidation!B:G,2,FALSE)),"")</f>
        <v/>
      </c>
      <c r="R1337" s="36" t="str">
        <f>IF(LEN(E1337&amp;"")&gt;0,IF(ISERROR(VLOOKUP(E1337,SpeciesLookup!B:G,4,FALSE)=TRUE),"",VLOOKUP(E1337,SpeciesLookup!B:G,4,FALSE)),"")</f>
        <v/>
      </c>
    </row>
    <row r="1338" spans="1:18" ht="13.2" x14ac:dyDescent="0.25">
      <c r="A1338" s="72"/>
      <c r="B1338" s="73"/>
      <c r="C1338" s="73"/>
      <c r="D1338" s="11"/>
      <c r="E1338" s="74"/>
      <c r="F1338" s="75"/>
      <c r="G1338" s="128" t="str">
        <f>IF(LEN(E1338&amp;"")&gt;0,IF(ISERROR(VLOOKUP(E1338,SpeciesLookup!B:G,6,FALSE)=TRUE),"",VLOOKUP(E1338,SpeciesLookup!B:G,6,FALSE)),"")</f>
        <v/>
      </c>
      <c r="H1338" s="128" t="str">
        <f>IF(LEN(E1338&amp;"")&gt;0,IF(ISERROR(VLOOKUP(E1338,SpeciesLookup!B:G,5,FALSE)=TRUE),"",VLOOKUP(E1338,SpeciesLookup!B:G,5,FALSE)),"")</f>
        <v/>
      </c>
      <c r="I1338" s="11"/>
      <c r="J1338" s="73"/>
      <c r="K1338" s="11"/>
      <c r="L1338" s="127" t="str">
        <f>TRIM(IF(ISERROR(VLOOKUP(R1338,SpeciesValidation!D:T,IF(ISNA(VLOOKUP(J1338,Validation!B$2:C$15,2,FALSE)),FALSE,VLOOKUP(J1338,Validation!B$2:C$15,2,FALSE)))),IF(LEN(E1338&amp;"")&gt;0,"",""),VLOOKUP(R1338,SpeciesValidation!D:T,VLOOKUP(J1338,Validation!B$2:C$15,2,FALSE),FALSE)) &amp; " " &amp; IF(ISERROR(IF(LEFT(J1338,1)="A",IF(IF(VLOOKUP(R1338,SpeciesValidation!D:W,20,FALSE)=FALSE,OR(TEXT(A1338,"MMDD")&lt;VLOOKUP(R1338,SpeciesValidation!D:W,18,FALSE),TEXT(A1338,"MMDD")&gt;VLOOKUP(R1338,SpeciesValidation!D:W,19,FALSE)),IF(TEXT(A1338,"MMDD")&lt;"0701",TEXT(A1338,"MMDD")&gt;VLOOKUP(R1338,SpeciesValidation!D:W,18,FALSE),TEXT(A1338,"MMDD")&lt;VLOOKUP(R1338,SpeciesValidation!D:W,19,FALSE))),"Date outside expected range for this species",""),"")),"",IF(LEFT(J1338,1)="A",IF(IF(VLOOKUP(R1338,SpeciesValidation!D:W,20,FALSE)=FALSE,OR(TEXT(A1338,"MMDD")&lt;VLOOKUP(R1338,SpeciesValidation!D:W,18,FALSE),TEXT(A1338,"MMDD")&gt;VLOOKUP(R1338,SpeciesValidation!D:W,19,FALSE)),IF(TEXT(A1338,"MMDD")&lt;"0701",TEXT(A1338,"MMDD")&gt;VLOOKUP(R1338,SpeciesValidation!D:W,18,FALSE),TEXT(A1338,"MMDD")&lt;VLOOKUP(R1338,SpeciesValidation!D:W,19,FALSE))),"Date outside expected range for this species",""),"")))</f>
        <v/>
      </c>
      <c r="M1338" s="127" t="str">
        <f>IF(LEN(E1338&amp;"")&gt;0,IF(ISERROR(VLOOKUP(R1338,SpeciesValidation!D:I,6,FALSE)),"",VLOOKUP(R1338,SpeciesValidation!D:I,6,FALSE)),"")</f>
        <v/>
      </c>
      <c r="Q1338" s="36" t="str">
        <f>IF(LEN(E1338&amp;"")&gt;0,IF(ISERROR(VLOOKUP(E1338,SpeciesValidation!B:G,2,FALSE)=TRUE),"",VLOOKUP(E1338,SpeciesValidation!B:G,2,FALSE)),"")</f>
        <v/>
      </c>
      <c r="R1338" s="36" t="str">
        <f>IF(LEN(E1338&amp;"")&gt;0,IF(ISERROR(VLOOKUP(E1338,SpeciesLookup!B:G,4,FALSE)=TRUE),"",VLOOKUP(E1338,SpeciesLookup!B:G,4,FALSE)),"")</f>
        <v/>
      </c>
    </row>
    <row r="1339" spans="1:18" ht="13.2" x14ac:dyDescent="0.25">
      <c r="A1339" s="72"/>
      <c r="B1339" s="73"/>
      <c r="C1339" s="73"/>
      <c r="D1339" s="11"/>
      <c r="E1339" s="74"/>
      <c r="F1339" s="75"/>
      <c r="G1339" s="128" t="str">
        <f>IF(LEN(E1339&amp;"")&gt;0,IF(ISERROR(VLOOKUP(E1339,SpeciesLookup!B:G,6,FALSE)=TRUE),"",VLOOKUP(E1339,SpeciesLookup!B:G,6,FALSE)),"")</f>
        <v/>
      </c>
      <c r="H1339" s="128" t="str">
        <f>IF(LEN(E1339&amp;"")&gt;0,IF(ISERROR(VLOOKUP(E1339,SpeciesLookup!B:G,5,FALSE)=TRUE),"",VLOOKUP(E1339,SpeciesLookup!B:G,5,FALSE)),"")</f>
        <v/>
      </c>
      <c r="I1339" s="11"/>
      <c r="J1339" s="73"/>
      <c r="K1339" s="11"/>
      <c r="L1339" s="127" t="str">
        <f>TRIM(IF(ISERROR(VLOOKUP(R1339,SpeciesValidation!D:T,IF(ISNA(VLOOKUP(J1339,Validation!B$2:C$15,2,FALSE)),FALSE,VLOOKUP(J1339,Validation!B$2:C$15,2,FALSE)))),IF(LEN(E1339&amp;"")&gt;0,"",""),VLOOKUP(R1339,SpeciesValidation!D:T,VLOOKUP(J1339,Validation!B$2:C$15,2,FALSE),FALSE)) &amp; " " &amp; IF(ISERROR(IF(LEFT(J1339,1)="A",IF(IF(VLOOKUP(R1339,SpeciesValidation!D:W,20,FALSE)=FALSE,OR(TEXT(A1339,"MMDD")&lt;VLOOKUP(R1339,SpeciesValidation!D:W,18,FALSE),TEXT(A1339,"MMDD")&gt;VLOOKUP(R1339,SpeciesValidation!D:W,19,FALSE)),IF(TEXT(A1339,"MMDD")&lt;"0701",TEXT(A1339,"MMDD")&gt;VLOOKUP(R1339,SpeciesValidation!D:W,18,FALSE),TEXT(A1339,"MMDD")&lt;VLOOKUP(R1339,SpeciesValidation!D:W,19,FALSE))),"Date outside expected range for this species",""),"")),"",IF(LEFT(J1339,1)="A",IF(IF(VLOOKUP(R1339,SpeciesValidation!D:W,20,FALSE)=FALSE,OR(TEXT(A1339,"MMDD")&lt;VLOOKUP(R1339,SpeciesValidation!D:W,18,FALSE),TEXT(A1339,"MMDD")&gt;VLOOKUP(R1339,SpeciesValidation!D:W,19,FALSE)),IF(TEXT(A1339,"MMDD")&lt;"0701",TEXT(A1339,"MMDD")&gt;VLOOKUP(R1339,SpeciesValidation!D:W,18,FALSE),TEXT(A1339,"MMDD")&lt;VLOOKUP(R1339,SpeciesValidation!D:W,19,FALSE))),"Date outside expected range for this species",""),"")))</f>
        <v/>
      </c>
      <c r="M1339" s="127" t="str">
        <f>IF(LEN(E1339&amp;"")&gt;0,IF(ISERROR(VLOOKUP(R1339,SpeciesValidation!D:I,6,FALSE)),"",VLOOKUP(R1339,SpeciesValidation!D:I,6,FALSE)),"")</f>
        <v/>
      </c>
      <c r="Q1339" s="36" t="str">
        <f>IF(LEN(E1339&amp;"")&gt;0,IF(ISERROR(VLOOKUP(E1339,SpeciesValidation!B:G,2,FALSE)=TRUE),"",VLOOKUP(E1339,SpeciesValidation!B:G,2,FALSE)),"")</f>
        <v/>
      </c>
      <c r="R1339" s="36" t="str">
        <f>IF(LEN(E1339&amp;"")&gt;0,IF(ISERROR(VLOOKUP(E1339,SpeciesLookup!B:G,4,FALSE)=TRUE),"",VLOOKUP(E1339,SpeciesLookup!B:G,4,FALSE)),"")</f>
        <v/>
      </c>
    </row>
    <row r="1340" spans="1:18" ht="13.2" x14ac:dyDescent="0.25">
      <c r="A1340" s="72"/>
      <c r="B1340" s="73"/>
      <c r="C1340" s="73"/>
      <c r="D1340" s="11"/>
      <c r="E1340" s="74"/>
      <c r="F1340" s="75"/>
      <c r="G1340" s="128" t="str">
        <f>IF(LEN(E1340&amp;"")&gt;0,IF(ISERROR(VLOOKUP(E1340,SpeciesLookup!B:G,6,FALSE)=TRUE),"",VLOOKUP(E1340,SpeciesLookup!B:G,6,FALSE)),"")</f>
        <v/>
      </c>
      <c r="H1340" s="128" t="str">
        <f>IF(LEN(E1340&amp;"")&gt;0,IF(ISERROR(VLOOKUP(E1340,SpeciesLookup!B:G,5,FALSE)=TRUE),"",VLOOKUP(E1340,SpeciesLookup!B:G,5,FALSE)),"")</f>
        <v/>
      </c>
      <c r="I1340" s="11"/>
      <c r="J1340" s="73"/>
      <c r="K1340" s="11"/>
      <c r="L1340" s="127" t="str">
        <f>TRIM(IF(ISERROR(VLOOKUP(R1340,SpeciesValidation!D:T,IF(ISNA(VLOOKUP(J1340,Validation!B$2:C$15,2,FALSE)),FALSE,VLOOKUP(J1340,Validation!B$2:C$15,2,FALSE)))),IF(LEN(E1340&amp;"")&gt;0,"",""),VLOOKUP(R1340,SpeciesValidation!D:T,VLOOKUP(J1340,Validation!B$2:C$15,2,FALSE),FALSE)) &amp; " " &amp; IF(ISERROR(IF(LEFT(J1340,1)="A",IF(IF(VLOOKUP(R1340,SpeciesValidation!D:W,20,FALSE)=FALSE,OR(TEXT(A1340,"MMDD")&lt;VLOOKUP(R1340,SpeciesValidation!D:W,18,FALSE),TEXT(A1340,"MMDD")&gt;VLOOKUP(R1340,SpeciesValidation!D:W,19,FALSE)),IF(TEXT(A1340,"MMDD")&lt;"0701",TEXT(A1340,"MMDD")&gt;VLOOKUP(R1340,SpeciesValidation!D:W,18,FALSE),TEXT(A1340,"MMDD")&lt;VLOOKUP(R1340,SpeciesValidation!D:W,19,FALSE))),"Date outside expected range for this species",""),"")),"",IF(LEFT(J1340,1)="A",IF(IF(VLOOKUP(R1340,SpeciesValidation!D:W,20,FALSE)=FALSE,OR(TEXT(A1340,"MMDD")&lt;VLOOKUP(R1340,SpeciesValidation!D:W,18,FALSE),TEXT(A1340,"MMDD")&gt;VLOOKUP(R1340,SpeciesValidation!D:W,19,FALSE)),IF(TEXT(A1340,"MMDD")&lt;"0701",TEXT(A1340,"MMDD")&gt;VLOOKUP(R1340,SpeciesValidation!D:W,18,FALSE),TEXT(A1340,"MMDD")&lt;VLOOKUP(R1340,SpeciesValidation!D:W,19,FALSE))),"Date outside expected range for this species",""),"")))</f>
        <v/>
      </c>
      <c r="M1340" s="127" t="str">
        <f>IF(LEN(E1340&amp;"")&gt;0,IF(ISERROR(VLOOKUP(R1340,SpeciesValidation!D:I,6,FALSE)),"",VLOOKUP(R1340,SpeciesValidation!D:I,6,FALSE)),"")</f>
        <v/>
      </c>
      <c r="Q1340" s="36" t="str">
        <f>IF(LEN(E1340&amp;"")&gt;0,IF(ISERROR(VLOOKUP(E1340,SpeciesValidation!B:G,2,FALSE)=TRUE),"",VLOOKUP(E1340,SpeciesValidation!B:G,2,FALSE)),"")</f>
        <v/>
      </c>
      <c r="R1340" s="36" t="str">
        <f>IF(LEN(E1340&amp;"")&gt;0,IF(ISERROR(VLOOKUP(E1340,SpeciesLookup!B:G,4,FALSE)=TRUE),"",VLOOKUP(E1340,SpeciesLookup!B:G,4,FALSE)),"")</f>
        <v/>
      </c>
    </row>
    <row r="1341" spans="1:18" ht="13.2" x14ac:dyDescent="0.25">
      <c r="A1341" s="72"/>
      <c r="B1341" s="73"/>
      <c r="C1341" s="73"/>
      <c r="D1341" s="11"/>
      <c r="E1341" s="74"/>
      <c r="F1341" s="75"/>
      <c r="G1341" s="128" t="str">
        <f>IF(LEN(E1341&amp;"")&gt;0,IF(ISERROR(VLOOKUP(E1341,SpeciesLookup!B:G,6,FALSE)=TRUE),"",VLOOKUP(E1341,SpeciesLookup!B:G,6,FALSE)),"")</f>
        <v/>
      </c>
      <c r="H1341" s="128" t="str">
        <f>IF(LEN(E1341&amp;"")&gt;0,IF(ISERROR(VLOOKUP(E1341,SpeciesLookup!B:G,5,FALSE)=TRUE),"",VLOOKUP(E1341,SpeciesLookup!B:G,5,FALSE)),"")</f>
        <v/>
      </c>
      <c r="I1341" s="11"/>
      <c r="J1341" s="73"/>
      <c r="K1341" s="11"/>
      <c r="L1341" s="127" t="str">
        <f>TRIM(IF(ISERROR(VLOOKUP(R1341,SpeciesValidation!D:T,IF(ISNA(VLOOKUP(J1341,Validation!B$2:C$15,2,FALSE)),FALSE,VLOOKUP(J1341,Validation!B$2:C$15,2,FALSE)))),IF(LEN(E1341&amp;"")&gt;0,"",""),VLOOKUP(R1341,SpeciesValidation!D:T,VLOOKUP(J1341,Validation!B$2:C$15,2,FALSE),FALSE)) &amp; " " &amp; IF(ISERROR(IF(LEFT(J1341,1)="A",IF(IF(VLOOKUP(R1341,SpeciesValidation!D:W,20,FALSE)=FALSE,OR(TEXT(A1341,"MMDD")&lt;VLOOKUP(R1341,SpeciesValidation!D:W,18,FALSE),TEXT(A1341,"MMDD")&gt;VLOOKUP(R1341,SpeciesValidation!D:W,19,FALSE)),IF(TEXT(A1341,"MMDD")&lt;"0701",TEXT(A1341,"MMDD")&gt;VLOOKUP(R1341,SpeciesValidation!D:W,18,FALSE),TEXT(A1341,"MMDD")&lt;VLOOKUP(R1341,SpeciesValidation!D:W,19,FALSE))),"Date outside expected range for this species",""),"")),"",IF(LEFT(J1341,1)="A",IF(IF(VLOOKUP(R1341,SpeciesValidation!D:W,20,FALSE)=FALSE,OR(TEXT(A1341,"MMDD")&lt;VLOOKUP(R1341,SpeciesValidation!D:W,18,FALSE),TEXT(A1341,"MMDD")&gt;VLOOKUP(R1341,SpeciesValidation!D:W,19,FALSE)),IF(TEXT(A1341,"MMDD")&lt;"0701",TEXT(A1341,"MMDD")&gt;VLOOKUP(R1341,SpeciesValidation!D:W,18,FALSE),TEXT(A1341,"MMDD")&lt;VLOOKUP(R1341,SpeciesValidation!D:W,19,FALSE))),"Date outside expected range for this species",""),"")))</f>
        <v/>
      </c>
      <c r="M1341" s="127" t="str">
        <f>IF(LEN(E1341&amp;"")&gt;0,IF(ISERROR(VLOOKUP(R1341,SpeciesValidation!D:I,6,FALSE)),"",VLOOKUP(R1341,SpeciesValidation!D:I,6,FALSE)),"")</f>
        <v/>
      </c>
      <c r="Q1341" s="36" t="str">
        <f>IF(LEN(E1341&amp;"")&gt;0,IF(ISERROR(VLOOKUP(E1341,SpeciesValidation!B:G,2,FALSE)=TRUE),"",VLOOKUP(E1341,SpeciesValidation!B:G,2,FALSE)),"")</f>
        <v/>
      </c>
      <c r="R1341" s="36" t="str">
        <f>IF(LEN(E1341&amp;"")&gt;0,IF(ISERROR(VLOOKUP(E1341,SpeciesLookup!B:G,4,FALSE)=TRUE),"",VLOOKUP(E1341,SpeciesLookup!B:G,4,FALSE)),"")</f>
        <v/>
      </c>
    </row>
    <row r="1342" spans="1:18" ht="13.2" x14ac:dyDescent="0.25">
      <c r="A1342" s="72"/>
      <c r="B1342" s="73"/>
      <c r="C1342" s="73"/>
      <c r="D1342" s="11"/>
      <c r="E1342" s="74"/>
      <c r="F1342" s="75"/>
      <c r="G1342" s="128" t="str">
        <f>IF(LEN(E1342&amp;"")&gt;0,IF(ISERROR(VLOOKUP(E1342,SpeciesLookup!B:G,6,FALSE)=TRUE),"",VLOOKUP(E1342,SpeciesLookup!B:G,6,FALSE)),"")</f>
        <v/>
      </c>
      <c r="H1342" s="128" t="str">
        <f>IF(LEN(E1342&amp;"")&gt;0,IF(ISERROR(VLOOKUP(E1342,SpeciesLookup!B:G,5,FALSE)=TRUE),"",VLOOKUP(E1342,SpeciesLookup!B:G,5,FALSE)),"")</f>
        <v/>
      </c>
      <c r="I1342" s="11"/>
      <c r="J1342" s="73"/>
      <c r="K1342" s="11"/>
      <c r="L1342" s="127" t="str">
        <f>TRIM(IF(ISERROR(VLOOKUP(R1342,SpeciesValidation!D:T,IF(ISNA(VLOOKUP(J1342,Validation!B$2:C$15,2,FALSE)),FALSE,VLOOKUP(J1342,Validation!B$2:C$15,2,FALSE)))),IF(LEN(E1342&amp;"")&gt;0,"",""),VLOOKUP(R1342,SpeciesValidation!D:T,VLOOKUP(J1342,Validation!B$2:C$15,2,FALSE),FALSE)) &amp; " " &amp; IF(ISERROR(IF(LEFT(J1342,1)="A",IF(IF(VLOOKUP(R1342,SpeciesValidation!D:W,20,FALSE)=FALSE,OR(TEXT(A1342,"MMDD")&lt;VLOOKUP(R1342,SpeciesValidation!D:W,18,FALSE),TEXT(A1342,"MMDD")&gt;VLOOKUP(R1342,SpeciesValidation!D:W,19,FALSE)),IF(TEXT(A1342,"MMDD")&lt;"0701",TEXT(A1342,"MMDD")&gt;VLOOKUP(R1342,SpeciesValidation!D:W,18,FALSE),TEXT(A1342,"MMDD")&lt;VLOOKUP(R1342,SpeciesValidation!D:W,19,FALSE))),"Date outside expected range for this species",""),"")),"",IF(LEFT(J1342,1)="A",IF(IF(VLOOKUP(R1342,SpeciesValidation!D:W,20,FALSE)=FALSE,OR(TEXT(A1342,"MMDD")&lt;VLOOKUP(R1342,SpeciesValidation!D:W,18,FALSE),TEXT(A1342,"MMDD")&gt;VLOOKUP(R1342,SpeciesValidation!D:W,19,FALSE)),IF(TEXT(A1342,"MMDD")&lt;"0701",TEXT(A1342,"MMDD")&gt;VLOOKUP(R1342,SpeciesValidation!D:W,18,FALSE),TEXT(A1342,"MMDD")&lt;VLOOKUP(R1342,SpeciesValidation!D:W,19,FALSE))),"Date outside expected range for this species",""),"")))</f>
        <v/>
      </c>
      <c r="M1342" s="127" t="str">
        <f>IF(LEN(E1342&amp;"")&gt;0,IF(ISERROR(VLOOKUP(R1342,SpeciesValidation!D:I,6,FALSE)),"",VLOOKUP(R1342,SpeciesValidation!D:I,6,FALSE)),"")</f>
        <v/>
      </c>
      <c r="Q1342" s="36" t="str">
        <f>IF(LEN(E1342&amp;"")&gt;0,IF(ISERROR(VLOOKUP(E1342,SpeciesValidation!B:G,2,FALSE)=TRUE),"",VLOOKUP(E1342,SpeciesValidation!B:G,2,FALSE)),"")</f>
        <v/>
      </c>
      <c r="R1342" s="36" t="str">
        <f>IF(LEN(E1342&amp;"")&gt;0,IF(ISERROR(VLOOKUP(E1342,SpeciesLookup!B:G,4,FALSE)=TRUE),"",VLOOKUP(E1342,SpeciesLookup!B:G,4,FALSE)),"")</f>
        <v/>
      </c>
    </row>
    <row r="1343" spans="1:18" ht="13.2" x14ac:dyDescent="0.25">
      <c r="A1343" s="72"/>
      <c r="B1343" s="73"/>
      <c r="C1343" s="73"/>
      <c r="D1343" s="11"/>
      <c r="E1343" s="74"/>
      <c r="F1343" s="75"/>
      <c r="G1343" s="128" t="str">
        <f>IF(LEN(E1343&amp;"")&gt;0,IF(ISERROR(VLOOKUP(E1343,SpeciesLookup!B:G,6,FALSE)=TRUE),"",VLOOKUP(E1343,SpeciesLookup!B:G,6,FALSE)),"")</f>
        <v/>
      </c>
      <c r="H1343" s="128" t="str">
        <f>IF(LEN(E1343&amp;"")&gt;0,IF(ISERROR(VLOOKUP(E1343,SpeciesLookup!B:G,5,FALSE)=TRUE),"",VLOOKUP(E1343,SpeciesLookup!B:G,5,FALSE)),"")</f>
        <v/>
      </c>
      <c r="I1343" s="11"/>
      <c r="J1343" s="73"/>
      <c r="K1343" s="11"/>
      <c r="L1343" s="127" t="str">
        <f>TRIM(IF(ISERROR(VLOOKUP(R1343,SpeciesValidation!D:T,IF(ISNA(VLOOKUP(J1343,Validation!B$2:C$15,2,FALSE)),FALSE,VLOOKUP(J1343,Validation!B$2:C$15,2,FALSE)))),IF(LEN(E1343&amp;"")&gt;0,"",""),VLOOKUP(R1343,SpeciesValidation!D:T,VLOOKUP(J1343,Validation!B$2:C$15,2,FALSE),FALSE)) &amp; " " &amp; IF(ISERROR(IF(LEFT(J1343,1)="A",IF(IF(VLOOKUP(R1343,SpeciesValidation!D:W,20,FALSE)=FALSE,OR(TEXT(A1343,"MMDD")&lt;VLOOKUP(R1343,SpeciesValidation!D:W,18,FALSE),TEXT(A1343,"MMDD")&gt;VLOOKUP(R1343,SpeciesValidation!D:W,19,FALSE)),IF(TEXT(A1343,"MMDD")&lt;"0701",TEXT(A1343,"MMDD")&gt;VLOOKUP(R1343,SpeciesValidation!D:W,18,FALSE),TEXT(A1343,"MMDD")&lt;VLOOKUP(R1343,SpeciesValidation!D:W,19,FALSE))),"Date outside expected range for this species",""),"")),"",IF(LEFT(J1343,1)="A",IF(IF(VLOOKUP(R1343,SpeciesValidation!D:W,20,FALSE)=FALSE,OR(TEXT(A1343,"MMDD")&lt;VLOOKUP(R1343,SpeciesValidation!D:W,18,FALSE),TEXT(A1343,"MMDD")&gt;VLOOKUP(R1343,SpeciesValidation!D:W,19,FALSE)),IF(TEXT(A1343,"MMDD")&lt;"0701",TEXT(A1343,"MMDD")&gt;VLOOKUP(R1343,SpeciesValidation!D:W,18,FALSE),TEXT(A1343,"MMDD")&lt;VLOOKUP(R1343,SpeciesValidation!D:W,19,FALSE))),"Date outside expected range for this species",""),"")))</f>
        <v/>
      </c>
      <c r="M1343" s="127" t="str">
        <f>IF(LEN(E1343&amp;"")&gt;0,IF(ISERROR(VLOOKUP(R1343,SpeciesValidation!D:I,6,FALSE)),"",VLOOKUP(R1343,SpeciesValidation!D:I,6,FALSE)),"")</f>
        <v/>
      </c>
      <c r="Q1343" s="36" t="str">
        <f>IF(LEN(E1343&amp;"")&gt;0,IF(ISERROR(VLOOKUP(E1343,SpeciesValidation!B:G,2,FALSE)=TRUE),"",VLOOKUP(E1343,SpeciesValidation!B:G,2,FALSE)),"")</f>
        <v/>
      </c>
      <c r="R1343" s="36" t="str">
        <f>IF(LEN(E1343&amp;"")&gt;0,IF(ISERROR(VLOOKUP(E1343,SpeciesLookup!B:G,4,FALSE)=TRUE),"",VLOOKUP(E1343,SpeciesLookup!B:G,4,FALSE)),"")</f>
        <v/>
      </c>
    </row>
    <row r="1344" spans="1:18" ht="13.2" x14ac:dyDescent="0.25">
      <c r="A1344" s="72"/>
      <c r="B1344" s="73"/>
      <c r="C1344" s="73"/>
      <c r="D1344" s="11"/>
      <c r="E1344" s="74"/>
      <c r="F1344" s="75"/>
      <c r="G1344" s="128" t="str">
        <f>IF(LEN(E1344&amp;"")&gt;0,IF(ISERROR(VLOOKUP(E1344,SpeciesLookup!B:G,6,FALSE)=TRUE),"",VLOOKUP(E1344,SpeciesLookup!B:G,6,FALSE)),"")</f>
        <v/>
      </c>
      <c r="H1344" s="128" t="str">
        <f>IF(LEN(E1344&amp;"")&gt;0,IF(ISERROR(VLOOKUP(E1344,SpeciesLookup!B:G,5,FALSE)=TRUE),"",VLOOKUP(E1344,SpeciesLookup!B:G,5,FALSE)),"")</f>
        <v/>
      </c>
      <c r="I1344" s="11"/>
      <c r="J1344" s="73"/>
      <c r="K1344" s="11"/>
      <c r="L1344" s="127" t="str">
        <f>TRIM(IF(ISERROR(VLOOKUP(R1344,SpeciesValidation!D:T,IF(ISNA(VLOOKUP(J1344,Validation!B$2:C$15,2,FALSE)),FALSE,VLOOKUP(J1344,Validation!B$2:C$15,2,FALSE)))),IF(LEN(E1344&amp;"")&gt;0,"",""),VLOOKUP(R1344,SpeciesValidation!D:T,VLOOKUP(J1344,Validation!B$2:C$15,2,FALSE),FALSE)) &amp; " " &amp; IF(ISERROR(IF(LEFT(J1344,1)="A",IF(IF(VLOOKUP(R1344,SpeciesValidation!D:W,20,FALSE)=FALSE,OR(TEXT(A1344,"MMDD")&lt;VLOOKUP(R1344,SpeciesValidation!D:W,18,FALSE),TEXT(A1344,"MMDD")&gt;VLOOKUP(R1344,SpeciesValidation!D:W,19,FALSE)),IF(TEXT(A1344,"MMDD")&lt;"0701",TEXT(A1344,"MMDD")&gt;VLOOKUP(R1344,SpeciesValidation!D:W,18,FALSE),TEXT(A1344,"MMDD")&lt;VLOOKUP(R1344,SpeciesValidation!D:W,19,FALSE))),"Date outside expected range for this species",""),"")),"",IF(LEFT(J1344,1)="A",IF(IF(VLOOKUP(R1344,SpeciesValidation!D:W,20,FALSE)=FALSE,OR(TEXT(A1344,"MMDD")&lt;VLOOKUP(R1344,SpeciesValidation!D:W,18,FALSE),TEXT(A1344,"MMDD")&gt;VLOOKUP(R1344,SpeciesValidation!D:W,19,FALSE)),IF(TEXT(A1344,"MMDD")&lt;"0701",TEXT(A1344,"MMDD")&gt;VLOOKUP(R1344,SpeciesValidation!D:W,18,FALSE),TEXT(A1344,"MMDD")&lt;VLOOKUP(R1344,SpeciesValidation!D:W,19,FALSE))),"Date outside expected range for this species",""),"")))</f>
        <v/>
      </c>
      <c r="M1344" s="127" t="str">
        <f>IF(LEN(E1344&amp;"")&gt;0,IF(ISERROR(VLOOKUP(R1344,SpeciesValidation!D:I,6,FALSE)),"",VLOOKUP(R1344,SpeciesValidation!D:I,6,FALSE)),"")</f>
        <v/>
      </c>
      <c r="Q1344" s="36" t="str">
        <f>IF(LEN(E1344&amp;"")&gt;0,IF(ISERROR(VLOOKUP(E1344,SpeciesValidation!B:G,2,FALSE)=TRUE),"",VLOOKUP(E1344,SpeciesValidation!B:G,2,FALSE)),"")</f>
        <v/>
      </c>
      <c r="R1344" s="36" t="str">
        <f>IF(LEN(E1344&amp;"")&gt;0,IF(ISERROR(VLOOKUP(E1344,SpeciesLookup!B:G,4,FALSE)=TRUE),"",VLOOKUP(E1344,SpeciesLookup!B:G,4,FALSE)),"")</f>
        <v/>
      </c>
    </row>
    <row r="1345" spans="1:18" ht="13.2" x14ac:dyDescent="0.25">
      <c r="A1345" s="72"/>
      <c r="B1345" s="73"/>
      <c r="C1345" s="73"/>
      <c r="D1345" s="11"/>
      <c r="E1345" s="74"/>
      <c r="F1345" s="75"/>
      <c r="G1345" s="128" t="str">
        <f>IF(LEN(E1345&amp;"")&gt;0,IF(ISERROR(VLOOKUP(E1345,SpeciesLookup!B:G,6,FALSE)=TRUE),"",VLOOKUP(E1345,SpeciesLookup!B:G,6,FALSE)),"")</f>
        <v/>
      </c>
      <c r="H1345" s="128" t="str">
        <f>IF(LEN(E1345&amp;"")&gt;0,IF(ISERROR(VLOOKUP(E1345,SpeciesLookup!B:G,5,FALSE)=TRUE),"",VLOOKUP(E1345,SpeciesLookup!B:G,5,FALSE)),"")</f>
        <v/>
      </c>
      <c r="I1345" s="11"/>
      <c r="J1345" s="73"/>
      <c r="K1345" s="11"/>
      <c r="L1345" s="127" t="str">
        <f>TRIM(IF(ISERROR(VLOOKUP(R1345,SpeciesValidation!D:T,IF(ISNA(VLOOKUP(J1345,Validation!B$2:C$15,2,FALSE)),FALSE,VLOOKUP(J1345,Validation!B$2:C$15,2,FALSE)))),IF(LEN(E1345&amp;"")&gt;0,"",""),VLOOKUP(R1345,SpeciesValidation!D:T,VLOOKUP(J1345,Validation!B$2:C$15,2,FALSE),FALSE)) &amp; " " &amp; IF(ISERROR(IF(LEFT(J1345,1)="A",IF(IF(VLOOKUP(R1345,SpeciesValidation!D:W,20,FALSE)=FALSE,OR(TEXT(A1345,"MMDD")&lt;VLOOKUP(R1345,SpeciesValidation!D:W,18,FALSE),TEXT(A1345,"MMDD")&gt;VLOOKUP(R1345,SpeciesValidation!D:W,19,FALSE)),IF(TEXT(A1345,"MMDD")&lt;"0701",TEXT(A1345,"MMDD")&gt;VLOOKUP(R1345,SpeciesValidation!D:W,18,FALSE),TEXT(A1345,"MMDD")&lt;VLOOKUP(R1345,SpeciesValidation!D:W,19,FALSE))),"Date outside expected range for this species",""),"")),"",IF(LEFT(J1345,1)="A",IF(IF(VLOOKUP(R1345,SpeciesValidation!D:W,20,FALSE)=FALSE,OR(TEXT(A1345,"MMDD")&lt;VLOOKUP(R1345,SpeciesValidation!D:W,18,FALSE),TEXT(A1345,"MMDD")&gt;VLOOKUP(R1345,SpeciesValidation!D:W,19,FALSE)),IF(TEXT(A1345,"MMDD")&lt;"0701",TEXT(A1345,"MMDD")&gt;VLOOKUP(R1345,SpeciesValidation!D:W,18,FALSE),TEXT(A1345,"MMDD")&lt;VLOOKUP(R1345,SpeciesValidation!D:W,19,FALSE))),"Date outside expected range for this species",""),"")))</f>
        <v/>
      </c>
      <c r="M1345" s="127" t="str">
        <f>IF(LEN(E1345&amp;"")&gt;0,IF(ISERROR(VLOOKUP(R1345,SpeciesValidation!D:I,6,FALSE)),"",VLOOKUP(R1345,SpeciesValidation!D:I,6,FALSE)),"")</f>
        <v/>
      </c>
      <c r="Q1345" s="36" t="str">
        <f>IF(LEN(E1345&amp;"")&gt;0,IF(ISERROR(VLOOKUP(E1345,SpeciesValidation!B:G,2,FALSE)=TRUE),"",VLOOKUP(E1345,SpeciesValidation!B:G,2,FALSE)),"")</f>
        <v/>
      </c>
      <c r="R1345" s="36" t="str">
        <f>IF(LEN(E1345&amp;"")&gt;0,IF(ISERROR(VLOOKUP(E1345,SpeciesLookup!B:G,4,FALSE)=TRUE),"",VLOOKUP(E1345,SpeciesLookup!B:G,4,FALSE)),"")</f>
        <v/>
      </c>
    </row>
    <row r="1346" spans="1:18" ht="13.2" x14ac:dyDescent="0.25">
      <c r="A1346" s="72"/>
      <c r="B1346" s="73"/>
      <c r="C1346" s="73"/>
      <c r="D1346" s="11"/>
      <c r="E1346" s="74"/>
      <c r="F1346" s="75"/>
      <c r="G1346" s="128" t="str">
        <f>IF(LEN(E1346&amp;"")&gt;0,IF(ISERROR(VLOOKUP(E1346,SpeciesLookup!B:G,6,FALSE)=TRUE),"",VLOOKUP(E1346,SpeciesLookup!B:G,6,FALSE)),"")</f>
        <v/>
      </c>
      <c r="H1346" s="128" t="str">
        <f>IF(LEN(E1346&amp;"")&gt;0,IF(ISERROR(VLOOKUP(E1346,SpeciesLookup!B:G,5,FALSE)=TRUE),"",VLOOKUP(E1346,SpeciesLookup!B:G,5,FALSE)),"")</f>
        <v/>
      </c>
      <c r="I1346" s="11"/>
      <c r="J1346" s="73"/>
      <c r="K1346" s="11"/>
      <c r="L1346" s="127" t="str">
        <f>TRIM(IF(ISERROR(VLOOKUP(R1346,SpeciesValidation!D:T,IF(ISNA(VLOOKUP(J1346,Validation!B$2:C$15,2,FALSE)),FALSE,VLOOKUP(J1346,Validation!B$2:C$15,2,FALSE)))),IF(LEN(E1346&amp;"")&gt;0,"",""),VLOOKUP(R1346,SpeciesValidation!D:T,VLOOKUP(J1346,Validation!B$2:C$15,2,FALSE),FALSE)) &amp; " " &amp; IF(ISERROR(IF(LEFT(J1346,1)="A",IF(IF(VLOOKUP(R1346,SpeciesValidation!D:W,20,FALSE)=FALSE,OR(TEXT(A1346,"MMDD")&lt;VLOOKUP(R1346,SpeciesValidation!D:W,18,FALSE),TEXT(A1346,"MMDD")&gt;VLOOKUP(R1346,SpeciesValidation!D:W,19,FALSE)),IF(TEXT(A1346,"MMDD")&lt;"0701",TEXT(A1346,"MMDD")&gt;VLOOKUP(R1346,SpeciesValidation!D:W,18,FALSE),TEXT(A1346,"MMDD")&lt;VLOOKUP(R1346,SpeciesValidation!D:W,19,FALSE))),"Date outside expected range for this species",""),"")),"",IF(LEFT(J1346,1)="A",IF(IF(VLOOKUP(R1346,SpeciesValidation!D:W,20,FALSE)=FALSE,OR(TEXT(A1346,"MMDD")&lt;VLOOKUP(R1346,SpeciesValidation!D:W,18,FALSE),TEXT(A1346,"MMDD")&gt;VLOOKUP(R1346,SpeciesValidation!D:W,19,FALSE)),IF(TEXT(A1346,"MMDD")&lt;"0701",TEXT(A1346,"MMDD")&gt;VLOOKUP(R1346,SpeciesValidation!D:W,18,FALSE),TEXT(A1346,"MMDD")&lt;VLOOKUP(R1346,SpeciesValidation!D:W,19,FALSE))),"Date outside expected range for this species",""),"")))</f>
        <v/>
      </c>
      <c r="M1346" s="127" t="str">
        <f>IF(LEN(E1346&amp;"")&gt;0,IF(ISERROR(VLOOKUP(R1346,SpeciesValidation!D:I,6,FALSE)),"",VLOOKUP(R1346,SpeciesValidation!D:I,6,FALSE)),"")</f>
        <v/>
      </c>
      <c r="Q1346" s="36" t="str">
        <f>IF(LEN(E1346&amp;"")&gt;0,IF(ISERROR(VLOOKUP(E1346,SpeciesValidation!B:G,2,FALSE)=TRUE),"",VLOOKUP(E1346,SpeciesValidation!B:G,2,FALSE)),"")</f>
        <v/>
      </c>
      <c r="R1346" s="36" t="str">
        <f>IF(LEN(E1346&amp;"")&gt;0,IF(ISERROR(VLOOKUP(E1346,SpeciesLookup!B:G,4,FALSE)=TRUE),"",VLOOKUP(E1346,SpeciesLookup!B:G,4,FALSE)),"")</f>
        <v/>
      </c>
    </row>
    <row r="1347" spans="1:18" ht="13.2" x14ac:dyDescent="0.25">
      <c r="A1347" s="72"/>
      <c r="B1347" s="73"/>
      <c r="C1347" s="73"/>
      <c r="D1347" s="11"/>
      <c r="E1347" s="74"/>
      <c r="F1347" s="75"/>
      <c r="G1347" s="128" t="str">
        <f>IF(LEN(E1347&amp;"")&gt;0,IF(ISERROR(VLOOKUP(E1347,SpeciesLookup!B:G,6,FALSE)=TRUE),"",VLOOKUP(E1347,SpeciesLookup!B:G,6,FALSE)),"")</f>
        <v/>
      </c>
      <c r="H1347" s="128" t="str">
        <f>IF(LEN(E1347&amp;"")&gt;0,IF(ISERROR(VLOOKUP(E1347,SpeciesLookup!B:G,5,FALSE)=TRUE),"",VLOOKUP(E1347,SpeciesLookup!B:G,5,FALSE)),"")</f>
        <v/>
      </c>
      <c r="I1347" s="11"/>
      <c r="J1347" s="73"/>
      <c r="K1347" s="11"/>
      <c r="L1347" s="127" t="str">
        <f>TRIM(IF(ISERROR(VLOOKUP(R1347,SpeciesValidation!D:T,IF(ISNA(VLOOKUP(J1347,Validation!B$2:C$15,2,FALSE)),FALSE,VLOOKUP(J1347,Validation!B$2:C$15,2,FALSE)))),IF(LEN(E1347&amp;"")&gt;0,"",""),VLOOKUP(R1347,SpeciesValidation!D:T,VLOOKUP(J1347,Validation!B$2:C$15,2,FALSE),FALSE)) &amp; " " &amp; IF(ISERROR(IF(LEFT(J1347,1)="A",IF(IF(VLOOKUP(R1347,SpeciesValidation!D:W,20,FALSE)=FALSE,OR(TEXT(A1347,"MMDD")&lt;VLOOKUP(R1347,SpeciesValidation!D:W,18,FALSE),TEXT(A1347,"MMDD")&gt;VLOOKUP(R1347,SpeciesValidation!D:W,19,FALSE)),IF(TEXT(A1347,"MMDD")&lt;"0701",TEXT(A1347,"MMDD")&gt;VLOOKUP(R1347,SpeciesValidation!D:W,18,FALSE),TEXT(A1347,"MMDD")&lt;VLOOKUP(R1347,SpeciesValidation!D:W,19,FALSE))),"Date outside expected range for this species",""),"")),"",IF(LEFT(J1347,1)="A",IF(IF(VLOOKUP(R1347,SpeciesValidation!D:W,20,FALSE)=FALSE,OR(TEXT(A1347,"MMDD")&lt;VLOOKUP(R1347,SpeciesValidation!D:W,18,FALSE),TEXT(A1347,"MMDD")&gt;VLOOKUP(R1347,SpeciesValidation!D:W,19,FALSE)),IF(TEXT(A1347,"MMDD")&lt;"0701",TEXT(A1347,"MMDD")&gt;VLOOKUP(R1347,SpeciesValidation!D:W,18,FALSE),TEXT(A1347,"MMDD")&lt;VLOOKUP(R1347,SpeciesValidation!D:W,19,FALSE))),"Date outside expected range for this species",""),"")))</f>
        <v/>
      </c>
      <c r="M1347" s="127" t="str">
        <f>IF(LEN(E1347&amp;"")&gt;0,IF(ISERROR(VLOOKUP(R1347,SpeciesValidation!D:I,6,FALSE)),"",VLOOKUP(R1347,SpeciesValidation!D:I,6,FALSE)),"")</f>
        <v/>
      </c>
      <c r="Q1347" s="36" t="str">
        <f>IF(LEN(E1347&amp;"")&gt;0,IF(ISERROR(VLOOKUP(E1347,SpeciesValidation!B:G,2,FALSE)=TRUE),"",VLOOKUP(E1347,SpeciesValidation!B:G,2,FALSE)),"")</f>
        <v/>
      </c>
      <c r="R1347" s="36" t="str">
        <f>IF(LEN(E1347&amp;"")&gt;0,IF(ISERROR(VLOOKUP(E1347,SpeciesLookup!B:G,4,FALSE)=TRUE),"",VLOOKUP(E1347,SpeciesLookup!B:G,4,FALSE)),"")</f>
        <v/>
      </c>
    </row>
    <row r="1348" spans="1:18" ht="13.2" x14ac:dyDescent="0.25">
      <c r="A1348" s="72"/>
      <c r="B1348" s="73"/>
      <c r="C1348" s="73"/>
      <c r="D1348" s="11"/>
      <c r="E1348" s="74"/>
      <c r="F1348" s="75"/>
      <c r="G1348" s="128" t="str">
        <f>IF(LEN(E1348&amp;"")&gt;0,IF(ISERROR(VLOOKUP(E1348,SpeciesLookup!B:G,6,FALSE)=TRUE),"",VLOOKUP(E1348,SpeciesLookup!B:G,6,FALSE)),"")</f>
        <v/>
      </c>
      <c r="H1348" s="128" t="str">
        <f>IF(LEN(E1348&amp;"")&gt;0,IF(ISERROR(VLOOKUP(E1348,SpeciesLookup!B:G,5,FALSE)=TRUE),"",VLOOKUP(E1348,SpeciesLookup!B:G,5,FALSE)),"")</f>
        <v/>
      </c>
      <c r="I1348" s="11"/>
      <c r="J1348" s="73"/>
      <c r="K1348" s="11"/>
      <c r="L1348" s="127" t="str">
        <f>TRIM(IF(ISERROR(VLOOKUP(R1348,SpeciesValidation!D:T,IF(ISNA(VLOOKUP(J1348,Validation!B$2:C$15,2,FALSE)),FALSE,VLOOKUP(J1348,Validation!B$2:C$15,2,FALSE)))),IF(LEN(E1348&amp;"")&gt;0,"",""),VLOOKUP(R1348,SpeciesValidation!D:T,VLOOKUP(J1348,Validation!B$2:C$15,2,FALSE),FALSE)) &amp; " " &amp; IF(ISERROR(IF(LEFT(J1348,1)="A",IF(IF(VLOOKUP(R1348,SpeciesValidation!D:W,20,FALSE)=FALSE,OR(TEXT(A1348,"MMDD")&lt;VLOOKUP(R1348,SpeciesValidation!D:W,18,FALSE),TEXT(A1348,"MMDD")&gt;VLOOKUP(R1348,SpeciesValidation!D:W,19,FALSE)),IF(TEXT(A1348,"MMDD")&lt;"0701",TEXT(A1348,"MMDD")&gt;VLOOKUP(R1348,SpeciesValidation!D:W,18,FALSE),TEXT(A1348,"MMDD")&lt;VLOOKUP(R1348,SpeciesValidation!D:W,19,FALSE))),"Date outside expected range for this species",""),"")),"",IF(LEFT(J1348,1)="A",IF(IF(VLOOKUP(R1348,SpeciesValidation!D:W,20,FALSE)=FALSE,OR(TEXT(A1348,"MMDD")&lt;VLOOKUP(R1348,SpeciesValidation!D:W,18,FALSE),TEXT(A1348,"MMDD")&gt;VLOOKUP(R1348,SpeciesValidation!D:W,19,FALSE)),IF(TEXT(A1348,"MMDD")&lt;"0701",TEXT(A1348,"MMDD")&gt;VLOOKUP(R1348,SpeciesValidation!D:W,18,FALSE),TEXT(A1348,"MMDD")&lt;VLOOKUP(R1348,SpeciesValidation!D:W,19,FALSE))),"Date outside expected range for this species",""),"")))</f>
        <v/>
      </c>
      <c r="M1348" s="127" t="str">
        <f>IF(LEN(E1348&amp;"")&gt;0,IF(ISERROR(VLOOKUP(R1348,SpeciesValidation!D:I,6,FALSE)),"",VLOOKUP(R1348,SpeciesValidation!D:I,6,FALSE)),"")</f>
        <v/>
      </c>
      <c r="Q1348" s="36" t="str">
        <f>IF(LEN(E1348&amp;"")&gt;0,IF(ISERROR(VLOOKUP(E1348,SpeciesValidation!B:G,2,FALSE)=TRUE),"",VLOOKUP(E1348,SpeciesValidation!B:G,2,FALSE)),"")</f>
        <v/>
      </c>
      <c r="R1348" s="36" t="str">
        <f>IF(LEN(E1348&amp;"")&gt;0,IF(ISERROR(VLOOKUP(E1348,SpeciesLookup!B:G,4,FALSE)=TRUE),"",VLOOKUP(E1348,SpeciesLookup!B:G,4,FALSE)),"")</f>
        <v/>
      </c>
    </row>
    <row r="1349" spans="1:18" ht="13.2" x14ac:dyDescent="0.25">
      <c r="A1349" s="72"/>
      <c r="B1349" s="73"/>
      <c r="C1349" s="73"/>
      <c r="D1349" s="11"/>
      <c r="E1349" s="74"/>
      <c r="F1349" s="75"/>
      <c r="G1349" s="128" t="str">
        <f>IF(LEN(E1349&amp;"")&gt;0,IF(ISERROR(VLOOKUP(E1349,SpeciesLookup!B:G,6,FALSE)=TRUE),"",VLOOKUP(E1349,SpeciesLookup!B:G,6,FALSE)),"")</f>
        <v/>
      </c>
      <c r="H1349" s="128" t="str">
        <f>IF(LEN(E1349&amp;"")&gt;0,IF(ISERROR(VLOOKUP(E1349,SpeciesLookup!B:G,5,FALSE)=TRUE),"",VLOOKUP(E1349,SpeciesLookup!B:G,5,FALSE)),"")</f>
        <v/>
      </c>
      <c r="I1349" s="11"/>
      <c r="J1349" s="73"/>
      <c r="K1349" s="11"/>
      <c r="L1349" s="127" t="str">
        <f>TRIM(IF(ISERROR(VLOOKUP(R1349,SpeciesValidation!D:T,IF(ISNA(VLOOKUP(J1349,Validation!B$2:C$15,2,FALSE)),FALSE,VLOOKUP(J1349,Validation!B$2:C$15,2,FALSE)))),IF(LEN(E1349&amp;"")&gt;0,"",""),VLOOKUP(R1349,SpeciesValidation!D:T,VLOOKUP(J1349,Validation!B$2:C$15,2,FALSE),FALSE)) &amp; " " &amp; IF(ISERROR(IF(LEFT(J1349,1)="A",IF(IF(VLOOKUP(R1349,SpeciesValidation!D:W,20,FALSE)=FALSE,OR(TEXT(A1349,"MMDD")&lt;VLOOKUP(R1349,SpeciesValidation!D:W,18,FALSE),TEXT(A1349,"MMDD")&gt;VLOOKUP(R1349,SpeciesValidation!D:W,19,FALSE)),IF(TEXT(A1349,"MMDD")&lt;"0701",TEXT(A1349,"MMDD")&gt;VLOOKUP(R1349,SpeciesValidation!D:W,18,FALSE),TEXT(A1349,"MMDD")&lt;VLOOKUP(R1349,SpeciesValidation!D:W,19,FALSE))),"Date outside expected range for this species",""),"")),"",IF(LEFT(J1349,1)="A",IF(IF(VLOOKUP(R1349,SpeciesValidation!D:W,20,FALSE)=FALSE,OR(TEXT(A1349,"MMDD")&lt;VLOOKUP(R1349,SpeciesValidation!D:W,18,FALSE),TEXT(A1349,"MMDD")&gt;VLOOKUP(R1349,SpeciesValidation!D:W,19,FALSE)),IF(TEXT(A1349,"MMDD")&lt;"0701",TEXT(A1349,"MMDD")&gt;VLOOKUP(R1349,SpeciesValidation!D:W,18,FALSE),TEXT(A1349,"MMDD")&lt;VLOOKUP(R1349,SpeciesValidation!D:W,19,FALSE))),"Date outside expected range for this species",""),"")))</f>
        <v/>
      </c>
      <c r="M1349" s="127" t="str">
        <f>IF(LEN(E1349&amp;"")&gt;0,IF(ISERROR(VLOOKUP(R1349,SpeciesValidation!D:I,6,FALSE)),"",VLOOKUP(R1349,SpeciesValidation!D:I,6,FALSE)),"")</f>
        <v/>
      </c>
      <c r="Q1349" s="36" t="str">
        <f>IF(LEN(E1349&amp;"")&gt;0,IF(ISERROR(VLOOKUP(E1349,SpeciesValidation!B:G,2,FALSE)=TRUE),"",VLOOKUP(E1349,SpeciesValidation!B:G,2,FALSE)),"")</f>
        <v/>
      </c>
      <c r="R1349" s="36" t="str">
        <f>IF(LEN(E1349&amp;"")&gt;0,IF(ISERROR(VLOOKUP(E1349,SpeciesLookup!B:G,4,FALSE)=TRUE),"",VLOOKUP(E1349,SpeciesLookup!B:G,4,FALSE)),"")</f>
        <v/>
      </c>
    </row>
    <row r="1350" spans="1:18" ht="13.2" x14ac:dyDescent="0.25">
      <c r="A1350" s="72"/>
      <c r="B1350" s="73"/>
      <c r="C1350" s="73"/>
      <c r="D1350" s="11"/>
      <c r="E1350" s="74"/>
      <c r="F1350" s="75"/>
      <c r="G1350" s="128" t="str">
        <f>IF(LEN(E1350&amp;"")&gt;0,IF(ISERROR(VLOOKUP(E1350,SpeciesLookup!B:G,6,FALSE)=TRUE),"",VLOOKUP(E1350,SpeciesLookup!B:G,6,FALSE)),"")</f>
        <v/>
      </c>
      <c r="H1350" s="128" t="str">
        <f>IF(LEN(E1350&amp;"")&gt;0,IF(ISERROR(VLOOKUP(E1350,SpeciesLookup!B:G,5,FALSE)=TRUE),"",VLOOKUP(E1350,SpeciesLookup!B:G,5,FALSE)),"")</f>
        <v/>
      </c>
      <c r="I1350" s="11"/>
      <c r="J1350" s="73"/>
      <c r="K1350" s="11"/>
      <c r="L1350" s="127" t="str">
        <f>TRIM(IF(ISERROR(VLOOKUP(R1350,SpeciesValidation!D:T,IF(ISNA(VLOOKUP(J1350,Validation!B$2:C$15,2,FALSE)),FALSE,VLOOKUP(J1350,Validation!B$2:C$15,2,FALSE)))),IF(LEN(E1350&amp;"")&gt;0,"",""),VLOOKUP(R1350,SpeciesValidation!D:T,VLOOKUP(J1350,Validation!B$2:C$15,2,FALSE),FALSE)) &amp; " " &amp; IF(ISERROR(IF(LEFT(J1350,1)="A",IF(IF(VLOOKUP(R1350,SpeciesValidation!D:W,20,FALSE)=FALSE,OR(TEXT(A1350,"MMDD")&lt;VLOOKUP(R1350,SpeciesValidation!D:W,18,FALSE),TEXT(A1350,"MMDD")&gt;VLOOKUP(R1350,SpeciesValidation!D:W,19,FALSE)),IF(TEXT(A1350,"MMDD")&lt;"0701",TEXT(A1350,"MMDD")&gt;VLOOKUP(R1350,SpeciesValidation!D:W,18,FALSE),TEXT(A1350,"MMDD")&lt;VLOOKUP(R1350,SpeciesValidation!D:W,19,FALSE))),"Date outside expected range for this species",""),"")),"",IF(LEFT(J1350,1)="A",IF(IF(VLOOKUP(R1350,SpeciesValidation!D:W,20,FALSE)=FALSE,OR(TEXT(A1350,"MMDD")&lt;VLOOKUP(R1350,SpeciesValidation!D:W,18,FALSE),TEXT(A1350,"MMDD")&gt;VLOOKUP(R1350,SpeciesValidation!D:W,19,FALSE)),IF(TEXT(A1350,"MMDD")&lt;"0701",TEXT(A1350,"MMDD")&gt;VLOOKUP(R1350,SpeciesValidation!D:W,18,FALSE),TEXT(A1350,"MMDD")&lt;VLOOKUP(R1350,SpeciesValidation!D:W,19,FALSE))),"Date outside expected range for this species",""),"")))</f>
        <v/>
      </c>
      <c r="M1350" s="127" t="str">
        <f>IF(LEN(E1350&amp;"")&gt;0,IF(ISERROR(VLOOKUP(R1350,SpeciesValidation!D:I,6,FALSE)),"",VLOOKUP(R1350,SpeciesValidation!D:I,6,FALSE)),"")</f>
        <v/>
      </c>
      <c r="Q1350" s="36" t="str">
        <f>IF(LEN(E1350&amp;"")&gt;0,IF(ISERROR(VLOOKUP(E1350,SpeciesValidation!B:G,2,FALSE)=TRUE),"",VLOOKUP(E1350,SpeciesValidation!B:G,2,FALSE)),"")</f>
        <v/>
      </c>
      <c r="R1350" s="36" t="str">
        <f>IF(LEN(E1350&amp;"")&gt;0,IF(ISERROR(VLOOKUP(E1350,SpeciesLookup!B:G,4,FALSE)=TRUE),"",VLOOKUP(E1350,SpeciesLookup!B:G,4,FALSE)),"")</f>
        <v/>
      </c>
    </row>
    <row r="1351" spans="1:18" ht="13.2" x14ac:dyDescent="0.25">
      <c r="A1351" s="72"/>
      <c r="B1351" s="73"/>
      <c r="C1351" s="73"/>
      <c r="D1351" s="11"/>
      <c r="E1351" s="74"/>
      <c r="F1351" s="75"/>
      <c r="G1351" s="128" t="str">
        <f>IF(LEN(E1351&amp;"")&gt;0,IF(ISERROR(VLOOKUP(E1351,SpeciesLookup!B:G,6,FALSE)=TRUE),"",VLOOKUP(E1351,SpeciesLookup!B:G,6,FALSE)),"")</f>
        <v/>
      </c>
      <c r="H1351" s="128" t="str">
        <f>IF(LEN(E1351&amp;"")&gt;0,IF(ISERROR(VLOOKUP(E1351,SpeciesLookup!B:G,5,FALSE)=TRUE),"",VLOOKUP(E1351,SpeciesLookup!B:G,5,FALSE)),"")</f>
        <v/>
      </c>
      <c r="I1351" s="11"/>
      <c r="J1351" s="73"/>
      <c r="K1351" s="11"/>
      <c r="L1351" s="127" t="str">
        <f>TRIM(IF(ISERROR(VLOOKUP(R1351,SpeciesValidation!D:T,IF(ISNA(VLOOKUP(J1351,Validation!B$2:C$15,2,FALSE)),FALSE,VLOOKUP(J1351,Validation!B$2:C$15,2,FALSE)))),IF(LEN(E1351&amp;"")&gt;0,"",""),VLOOKUP(R1351,SpeciesValidation!D:T,VLOOKUP(J1351,Validation!B$2:C$15,2,FALSE),FALSE)) &amp; " " &amp; IF(ISERROR(IF(LEFT(J1351,1)="A",IF(IF(VLOOKUP(R1351,SpeciesValidation!D:W,20,FALSE)=FALSE,OR(TEXT(A1351,"MMDD")&lt;VLOOKUP(R1351,SpeciesValidation!D:W,18,FALSE),TEXT(A1351,"MMDD")&gt;VLOOKUP(R1351,SpeciesValidation!D:W,19,FALSE)),IF(TEXT(A1351,"MMDD")&lt;"0701",TEXT(A1351,"MMDD")&gt;VLOOKUP(R1351,SpeciesValidation!D:W,18,FALSE),TEXT(A1351,"MMDD")&lt;VLOOKUP(R1351,SpeciesValidation!D:W,19,FALSE))),"Date outside expected range for this species",""),"")),"",IF(LEFT(J1351,1)="A",IF(IF(VLOOKUP(R1351,SpeciesValidation!D:W,20,FALSE)=FALSE,OR(TEXT(A1351,"MMDD")&lt;VLOOKUP(R1351,SpeciesValidation!D:W,18,FALSE),TEXT(A1351,"MMDD")&gt;VLOOKUP(R1351,SpeciesValidation!D:W,19,FALSE)),IF(TEXT(A1351,"MMDD")&lt;"0701",TEXT(A1351,"MMDD")&gt;VLOOKUP(R1351,SpeciesValidation!D:W,18,FALSE),TEXT(A1351,"MMDD")&lt;VLOOKUP(R1351,SpeciesValidation!D:W,19,FALSE))),"Date outside expected range for this species",""),"")))</f>
        <v/>
      </c>
      <c r="M1351" s="127" t="str">
        <f>IF(LEN(E1351&amp;"")&gt;0,IF(ISERROR(VLOOKUP(R1351,SpeciesValidation!D:I,6,FALSE)),"",VLOOKUP(R1351,SpeciesValidation!D:I,6,FALSE)),"")</f>
        <v/>
      </c>
      <c r="Q1351" s="36" t="str">
        <f>IF(LEN(E1351&amp;"")&gt;0,IF(ISERROR(VLOOKUP(E1351,SpeciesValidation!B:G,2,FALSE)=TRUE),"",VLOOKUP(E1351,SpeciesValidation!B:G,2,FALSE)),"")</f>
        <v/>
      </c>
      <c r="R1351" s="36" t="str">
        <f>IF(LEN(E1351&amp;"")&gt;0,IF(ISERROR(VLOOKUP(E1351,SpeciesLookup!B:G,4,FALSE)=TRUE),"",VLOOKUP(E1351,SpeciesLookup!B:G,4,FALSE)),"")</f>
        <v/>
      </c>
    </row>
    <row r="1352" spans="1:18" ht="13.2" x14ac:dyDescent="0.25">
      <c r="A1352" s="72"/>
      <c r="B1352" s="73"/>
      <c r="C1352" s="73"/>
      <c r="D1352" s="11"/>
      <c r="E1352" s="74"/>
      <c r="F1352" s="75"/>
      <c r="G1352" s="128" t="str">
        <f>IF(LEN(E1352&amp;"")&gt;0,IF(ISERROR(VLOOKUP(E1352,SpeciesLookup!B:G,6,FALSE)=TRUE),"",VLOOKUP(E1352,SpeciesLookup!B:G,6,FALSE)),"")</f>
        <v/>
      </c>
      <c r="H1352" s="128" t="str">
        <f>IF(LEN(E1352&amp;"")&gt;0,IF(ISERROR(VLOOKUP(E1352,SpeciesLookup!B:G,5,FALSE)=TRUE),"",VLOOKUP(E1352,SpeciesLookup!B:G,5,FALSE)),"")</f>
        <v/>
      </c>
      <c r="I1352" s="11"/>
      <c r="J1352" s="73"/>
      <c r="K1352" s="11"/>
      <c r="L1352" s="127" t="str">
        <f>TRIM(IF(ISERROR(VLOOKUP(R1352,SpeciesValidation!D:T,IF(ISNA(VLOOKUP(J1352,Validation!B$2:C$15,2,FALSE)),FALSE,VLOOKUP(J1352,Validation!B$2:C$15,2,FALSE)))),IF(LEN(E1352&amp;"")&gt;0,"",""),VLOOKUP(R1352,SpeciesValidation!D:T,VLOOKUP(J1352,Validation!B$2:C$15,2,FALSE),FALSE)) &amp; " " &amp; IF(ISERROR(IF(LEFT(J1352,1)="A",IF(IF(VLOOKUP(R1352,SpeciesValidation!D:W,20,FALSE)=FALSE,OR(TEXT(A1352,"MMDD")&lt;VLOOKUP(R1352,SpeciesValidation!D:W,18,FALSE),TEXT(A1352,"MMDD")&gt;VLOOKUP(R1352,SpeciesValidation!D:W,19,FALSE)),IF(TEXT(A1352,"MMDD")&lt;"0701",TEXT(A1352,"MMDD")&gt;VLOOKUP(R1352,SpeciesValidation!D:W,18,FALSE),TEXT(A1352,"MMDD")&lt;VLOOKUP(R1352,SpeciesValidation!D:W,19,FALSE))),"Date outside expected range for this species",""),"")),"",IF(LEFT(J1352,1)="A",IF(IF(VLOOKUP(R1352,SpeciesValidation!D:W,20,FALSE)=FALSE,OR(TEXT(A1352,"MMDD")&lt;VLOOKUP(R1352,SpeciesValidation!D:W,18,FALSE),TEXT(A1352,"MMDD")&gt;VLOOKUP(R1352,SpeciesValidation!D:W,19,FALSE)),IF(TEXT(A1352,"MMDD")&lt;"0701",TEXT(A1352,"MMDD")&gt;VLOOKUP(R1352,SpeciesValidation!D:W,18,FALSE),TEXT(A1352,"MMDD")&lt;VLOOKUP(R1352,SpeciesValidation!D:W,19,FALSE))),"Date outside expected range for this species",""),"")))</f>
        <v/>
      </c>
      <c r="M1352" s="127" t="str">
        <f>IF(LEN(E1352&amp;"")&gt;0,IF(ISERROR(VLOOKUP(R1352,SpeciesValidation!D:I,6,FALSE)),"",VLOOKUP(R1352,SpeciesValidation!D:I,6,FALSE)),"")</f>
        <v/>
      </c>
      <c r="Q1352" s="36" t="str">
        <f>IF(LEN(E1352&amp;"")&gt;0,IF(ISERROR(VLOOKUP(E1352,SpeciesValidation!B:G,2,FALSE)=TRUE),"",VLOOKUP(E1352,SpeciesValidation!B:G,2,FALSE)),"")</f>
        <v/>
      </c>
      <c r="R1352" s="36" t="str">
        <f>IF(LEN(E1352&amp;"")&gt;0,IF(ISERROR(VLOOKUP(E1352,SpeciesLookup!B:G,4,FALSE)=TRUE),"",VLOOKUP(E1352,SpeciesLookup!B:G,4,FALSE)),"")</f>
        <v/>
      </c>
    </row>
    <row r="1353" spans="1:18" ht="13.2" x14ac:dyDescent="0.25">
      <c r="A1353" s="72"/>
      <c r="B1353" s="73"/>
      <c r="C1353" s="73"/>
      <c r="D1353" s="11"/>
      <c r="E1353" s="74"/>
      <c r="F1353" s="75"/>
      <c r="G1353" s="128" t="str">
        <f>IF(LEN(E1353&amp;"")&gt;0,IF(ISERROR(VLOOKUP(E1353,SpeciesLookup!B:G,6,FALSE)=TRUE),"",VLOOKUP(E1353,SpeciesLookup!B:G,6,FALSE)),"")</f>
        <v/>
      </c>
      <c r="H1353" s="128" t="str">
        <f>IF(LEN(E1353&amp;"")&gt;0,IF(ISERROR(VLOOKUP(E1353,SpeciesLookup!B:G,5,FALSE)=TRUE),"",VLOOKUP(E1353,SpeciesLookup!B:G,5,FALSE)),"")</f>
        <v/>
      </c>
      <c r="I1353" s="11"/>
      <c r="J1353" s="73"/>
      <c r="K1353" s="11"/>
      <c r="L1353" s="127" t="str">
        <f>TRIM(IF(ISERROR(VLOOKUP(R1353,SpeciesValidation!D:T,IF(ISNA(VLOOKUP(J1353,Validation!B$2:C$15,2,FALSE)),FALSE,VLOOKUP(J1353,Validation!B$2:C$15,2,FALSE)))),IF(LEN(E1353&amp;"")&gt;0,"",""),VLOOKUP(R1353,SpeciesValidation!D:T,VLOOKUP(J1353,Validation!B$2:C$15,2,FALSE),FALSE)) &amp; " " &amp; IF(ISERROR(IF(LEFT(J1353,1)="A",IF(IF(VLOOKUP(R1353,SpeciesValidation!D:W,20,FALSE)=FALSE,OR(TEXT(A1353,"MMDD")&lt;VLOOKUP(R1353,SpeciesValidation!D:W,18,FALSE),TEXT(A1353,"MMDD")&gt;VLOOKUP(R1353,SpeciesValidation!D:W,19,FALSE)),IF(TEXT(A1353,"MMDD")&lt;"0701",TEXT(A1353,"MMDD")&gt;VLOOKUP(R1353,SpeciesValidation!D:W,18,FALSE),TEXT(A1353,"MMDD")&lt;VLOOKUP(R1353,SpeciesValidation!D:W,19,FALSE))),"Date outside expected range for this species",""),"")),"",IF(LEFT(J1353,1)="A",IF(IF(VLOOKUP(R1353,SpeciesValidation!D:W,20,FALSE)=FALSE,OR(TEXT(A1353,"MMDD")&lt;VLOOKUP(R1353,SpeciesValidation!D:W,18,FALSE),TEXT(A1353,"MMDD")&gt;VLOOKUP(R1353,SpeciesValidation!D:W,19,FALSE)),IF(TEXT(A1353,"MMDD")&lt;"0701",TEXT(A1353,"MMDD")&gt;VLOOKUP(R1353,SpeciesValidation!D:W,18,FALSE),TEXT(A1353,"MMDD")&lt;VLOOKUP(R1353,SpeciesValidation!D:W,19,FALSE))),"Date outside expected range for this species",""),"")))</f>
        <v/>
      </c>
      <c r="M1353" s="127" t="str">
        <f>IF(LEN(E1353&amp;"")&gt;0,IF(ISERROR(VLOOKUP(R1353,SpeciesValidation!D:I,6,FALSE)),"",VLOOKUP(R1353,SpeciesValidation!D:I,6,FALSE)),"")</f>
        <v/>
      </c>
      <c r="Q1353" s="36" t="str">
        <f>IF(LEN(E1353&amp;"")&gt;0,IF(ISERROR(VLOOKUP(E1353,SpeciesValidation!B:G,2,FALSE)=TRUE),"",VLOOKUP(E1353,SpeciesValidation!B:G,2,FALSE)),"")</f>
        <v/>
      </c>
      <c r="R1353" s="36" t="str">
        <f>IF(LEN(E1353&amp;"")&gt;0,IF(ISERROR(VLOOKUP(E1353,SpeciesLookup!B:G,4,FALSE)=TRUE),"",VLOOKUP(E1353,SpeciesLookup!B:G,4,FALSE)),"")</f>
        <v/>
      </c>
    </row>
    <row r="1354" spans="1:18" ht="13.2" x14ac:dyDescent="0.25">
      <c r="A1354" s="72"/>
      <c r="B1354" s="73"/>
      <c r="C1354" s="73"/>
      <c r="D1354" s="11"/>
      <c r="E1354" s="74"/>
      <c r="F1354" s="75"/>
      <c r="G1354" s="128" t="str">
        <f>IF(LEN(E1354&amp;"")&gt;0,IF(ISERROR(VLOOKUP(E1354,SpeciesLookup!B:G,6,FALSE)=TRUE),"",VLOOKUP(E1354,SpeciesLookup!B:G,6,FALSE)),"")</f>
        <v/>
      </c>
      <c r="H1354" s="128" t="str">
        <f>IF(LEN(E1354&amp;"")&gt;0,IF(ISERROR(VLOOKUP(E1354,SpeciesLookup!B:G,5,FALSE)=TRUE),"",VLOOKUP(E1354,SpeciesLookup!B:G,5,FALSE)),"")</f>
        <v/>
      </c>
      <c r="I1354" s="11"/>
      <c r="J1354" s="73"/>
      <c r="K1354" s="11"/>
      <c r="L1354" s="127" t="str">
        <f>TRIM(IF(ISERROR(VLOOKUP(R1354,SpeciesValidation!D:T,IF(ISNA(VLOOKUP(J1354,Validation!B$2:C$15,2,FALSE)),FALSE,VLOOKUP(J1354,Validation!B$2:C$15,2,FALSE)))),IF(LEN(E1354&amp;"")&gt;0,"",""),VLOOKUP(R1354,SpeciesValidation!D:T,VLOOKUP(J1354,Validation!B$2:C$15,2,FALSE),FALSE)) &amp; " " &amp; IF(ISERROR(IF(LEFT(J1354,1)="A",IF(IF(VLOOKUP(R1354,SpeciesValidation!D:W,20,FALSE)=FALSE,OR(TEXT(A1354,"MMDD")&lt;VLOOKUP(R1354,SpeciesValidation!D:W,18,FALSE),TEXT(A1354,"MMDD")&gt;VLOOKUP(R1354,SpeciesValidation!D:W,19,FALSE)),IF(TEXT(A1354,"MMDD")&lt;"0701",TEXT(A1354,"MMDD")&gt;VLOOKUP(R1354,SpeciesValidation!D:W,18,FALSE),TEXT(A1354,"MMDD")&lt;VLOOKUP(R1354,SpeciesValidation!D:W,19,FALSE))),"Date outside expected range for this species",""),"")),"",IF(LEFT(J1354,1)="A",IF(IF(VLOOKUP(R1354,SpeciesValidation!D:W,20,FALSE)=FALSE,OR(TEXT(A1354,"MMDD")&lt;VLOOKUP(R1354,SpeciesValidation!D:W,18,FALSE),TEXT(A1354,"MMDD")&gt;VLOOKUP(R1354,SpeciesValidation!D:W,19,FALSE)),IF(TEXT(A1354,"MMDD")&lt;"0701",TEXT(A1354,"MMDD")&gt;VLOOKUP(R1354,SpeciesValidation!D:W,18,FALSE),TEXT(A1354,"MMDD")&lt;VLOOKUP(R1354,SpeciesValidation!D:W,19,FALSE))),"Date outside expected range for this species",""),"")))</f>
        <v/>
      </c>
      <c r="M1354" s="127" t="str">
        <f>IF(LEN(E1354&amp;"")&gt;0,IF(ISERROR(VLOOKUP(R1354,SpeciesValidation!D:I,6,FALSE)),"",VLOOKUP(R1354,SpeciesValidation!D:I,6,FALSE)),"")</f>
        <v/>
      </c>
      <c r="Q1354" s="36" t="str">
        <f>IF(LEN(E1354&amp;"")&gt;0,IF(ISERROR(VLOOKUP(E1354,SpeciesValidation!B:G,2,FALSE)=TRUE),"",VLOOKUP(E1354,SpeciesValidation!B:G,2,FALSE)),"")</f>
        <v/>
      </c>
      <c r="R1354" s="36" t="str">
        <f>IF(LEN(E1354&amp;"")&gt;0,IF(ISERROR(VLOOKUP(E1354,SpeciesLookup!B:G,4,FALSE)=TRUE),"",VLOOKUP(E1354,SpeciesLookup!B:G,4,FALSE)),"")</f>
        <v/>
      </c>
    </row>
    <row r="1355" spans="1:18" ht="13.2" x14ac:dyDescent="0.25">
      <c r="A1355" s="72"/>
      <c r="B1355" s="73"/>
      <c r="C1355" s="73"/>
      <c r="D1355" s="11"/>
      <c r="E1355" s="74"/>
      <c r="F1355" s="75"/>
      <c r="G1355" s="128" t="str">
        <f>IF(LEN(E1355&amp;"")&gt;0,IF(ISERROR(VLOOKUP(E1355,SpeciesLookup!B:G,6,FALSE)=TRUE),"",VLOOKUP(E1355,SpeciesLookup!B:G,6,FALSE)),"")</f>
        <v/>
      </c>
      <c r="H1355" s="128" t="str">
        <f>IF(LEN(E1355&amp;"")&gt;0,IF(ISERROR(VLOOKUP(E1355,SpeciesLookup!B:G,5,FALSE)=TRUE),"",VLOOKUP(E1355,SpeciesLookup!B:G,5,FALSE)),"")</f>
        <v/>
      </c>
      <c r="I1355" s="11"/>
      <c r="J1355" s="73"/>
      <c r="K1355" s="11"/>
      <c r="L1355" s="127" t="str">
        <f>TRIM(IF(ISERROR(VLOOKUP(R1355,SpeciesValidation!D:T,IF(ISNA(VLOOKUP(J1355,Validation!B$2:C$15,2,FALSE)),FALSE,VLOOKUP(J1355,Validation!B$2:C$15,2,FALSE)))),IF(LEN(E1355&amp;"")&gt;0,"",""),VLOOKUP(R1355,SpeciesValidation!D:T,VLOOKUP(J1355,Validation!B$2:C$15,2,FALSE),FALSE)) &amp; " " &amp; IF(ISERROR(IF(LEFT(J1355,1)="A",IF(IF(VLOOKUP(R1355,SpeciesValidation!D:W,20,FALSE)=FALSE,OR(TEXT(A1355,"MMDD")&lt;VLOOKUP(R1355,SpeciesValidation!D:W,18,FALSE),TEXT(A1355,"MMDD")&gt;VLOOKUP(R1355,SpeciesValidation!D:W,19,FALSE)),IF(TEXT(A1355,"MMDD")&lt;"0701",TEXT(A1355,"MMDD")&gt;VLOOKUP(R1355,SpeciesValidation!D:W,18,FALSE),TEXT(A1355,"MMDD")&lt;VLOOKUP(R1355,SpeciesValidation!D:W,19,FALSE))),"Date outside expected range for this species",""),"")),"",IF(LEFT(J1355,1)="A",IF(IF(VLOOKUP(R1355,SpeciesValidation!D:W,20,FALSE)=FALSE,OR(TEXT(A1355,"MMDD")&lt;VLOOKUP(R1355,SpeciesValidation!D:W,18,FALSE),TEXT(A1355,"MMDD")&gt;VLOOKUP(R1355,SpeciesValidation!D:W,19,FALSE)),IF(TEXT(A1355,"MMDD")&lt;"0701",TEXT(A1355,"MMDD")&gt;VLOOKUP(R1355,SpeciesValidation!D:W,18,FALSE),TEXT(A1355,"MMDD")&lt;VLOOKUP(R1355,SpeciesValidation!D:W,19,FALSE))),"Date outside expected range for this species",""),"")))</f>
        <v/>
      </c>
      <c r="M1355" s="127" t="str">
        <f>IF(LEN(E1355&amp;"")&gt;0,IF(ISERROR(VLOOKUP(R1355,SpeciesValidation!D:I,6,FALSE)),"",VLOOKUP(R1355,SpeciesValidation!D:I,6,FALSE)),"")</f>
        <v/>
      </c>
      <c r="Q1355" s="36" t="str">
        <f>IF(LEN(E1355&amp;"")&gt;0,IF(ISERROR(VLOOKUP(E1355,SpeciesValidation!B:G,2,FALSE)=TRUE),"",VLOOKUP(E1355,SpeciesValidation!B:G,2,FALSE)),"")</f>
        <v/>
      </c>
      <c r="R1355" s="36" t="str">
        <f>IF(LEN(E1355&amp;"")&gt;0,IF(ISERROR(VLOOKUP(E1355,SpeciesLookup!B:G,4,FALSE)=TRUE),"",VLOOKUP(E1355,SpeciesLookup!B:G,4,FALSE)),"")</f>
        <v/>
      </c>
    </row>
    <row r="1356" spans="1:18" ht="13.2" x14ac:dyDescent="0.25">
      <c r="A1356" s="72"/>
      <c r="B1356" s="73"/>
      <c r="C1356" s="73"/>
      <c r="D1356" s="11"/>
      <c r="E1356" s="74"/>
      <c r="F1356" s="75"/>
      <c r="G1356" s="128" t="str">
        <f>IF(LEN(E1356&amp;"")&gt;0,IF(ISERROR(VLOOKUP(E1356,SpeciesLookup!B:G,6,FALSE)=TRUE),"",VLOOKUP(E1356,SpeciesLookup!B:G,6,FALSE)),"")</f>
        <v/>
      </c>
      <c r="H1356" s="128" t="str">
        <f>IF(LEN(E1356&amp;"")&gt;0,IF(ISERROR(VLOOKUP(E1356,SpeciesLookup!B:G,5,FALSE)=TRUE),"",VLOOKUP(E1356,SpeciesLookup!B:G,5,FALSE)),"")</f>
        <v/>
      </c>
      <c r="I1356" s="11"/>
      <c r="J1356" s="73"/>
      <c r="K1356" s="11"/>
      <c r="L1356" s="127" t="str">
        <f>TRIM(IF(ISERROR(VLOOKUP(R1356,SpeciesValidation!D:T,IF(ISNA(VLOOKUP(J1356,Validation!B$2:C$15,2,FALSE)),FALSE,VLOOKUP(J1356,Validation!B$2:C$15,2,FALSE)))),IF(LEN(E1356&amp;"")&gt;0,"",""),VLOOKUP(R1356,SpeciesValidation!D:T,VLOOKUP(J1356,Validation!B$2:C$15,2,FALSE),FALSE)) &amp; " " &amp; IF(ISERROR(IF(LEFT(J1356,1)="A",IF(IF(VLOOKUP(R1356,SpeciesValidation!D:W,20,FALSE)=FALSE,OR(TEXT(A1356,"MMDD")&lt;VLOOKUP(R1356,SpeciesValidation!D:W,18,FALSE),TEXT(A1356,"MMDD")&gt;VLOOKUP(R1356,SpeciesValidation!D:W,19,FALSE)),IF(TEXT(A1356,"MMDD")&lt;"0701",TEXT(A1356,"MMDD")&gt;VLOOKUP(R1356,SpeciesValidation!D:W,18,FALSE),TEXT(A1356,"MMDD")&lt;VLOOKUP(R1356,SpeciesValidation!D:W,19,FALSE))),"Date outside expected range for this species",""),"")),"",IF(LEFT(J1356,1)="A",IF(IF(VLOOKUP(R1356,SpeciesValidation!D:W,20,FALSE)=FALSE,OR(TEXT(A1356,"MMDD")&lt;VLOOKUP(R1356,SpeciesValidation!D:W,18,FALSE),TEXT(A1356,"MMDD")&gt;VLOOKUP(R1356,SpeciesValidation!D:W,19,FALSE)),IF(TEXT(A1356,"MMDD")&lt;"0701",TEXT(A1356,"MMDD")&gt;VLOOKUP(R1356,SpeciesValidation!D:W,18,FALSE),TEXT(A1356,"MMDD")&lt;VLOOKUP(R1356,SpeciesValidation!D:W,19,FALSE))),"Date outside expected range for this species",""),"")))</f>
        <v/>
      </c>
      <c r="M1356" s="127" t="str">
        <f>IF(LEN(E1356&amp;"")&gt;0,IF(ISERROR(VLOOKUP(R1356,SpeciesValidation!D:I,6,FALSE)),"",VLOOKUP(R1356,SpeciesValidation!D:I,6,FALSE)),"")</f>
        <v/>
      </c>
      <c r="Q1356" s="36" t="str">
        <f>IF(LEN(E1356&amp;"")&gt;0,IF(ISERROR(VLOOKUP(E1356,SpeciesValidation!B:G,2,FALSE)=TRUE),"",VLOOKUP(E1356,SpeciesValidation!B:G,2,FALSE)),"")</f>
        <v/>
      </c>
      <c r="R1356" s="36" t="str">
        <f>IF(LEN(E1356&amp;"")&gt;0,IF(ISERROR(VLOOKUP(E1356,SpeciesLookup!B:G,4,FALSE)=TRUE),"",VLOOKUP(E1356,SpeciesLookup!B:G,4,FALSE)),"")</f>
        <v/>
      </c>
    </row>
    <row r="1357" spans="1:18" ht="13.2" x14ac:dyDescent="0.25">
      <c r="A1357" s="72"/>
      <c r="B1357" s="73"/>
      <c r="C1357" s="73"/>
      <c r="D1357" s="11"/>
      <c r="E1357" s="74"/>
      <c r="F1357" s="75"/>
      <c r="G1357" s="128" t="str">
        <f>IF(LEN(E1357&amp;"")&gt;0,IF(ISERROR(VLOOKUP(E1357,SpeciesLookup!B:G,6,FALSE)=TRUE),"",VLOOKUP(E1357,SpeciesLookup!B:G,6,FALSE)),"")</f>
        <v/>
      </c>
      <c r="H1357" s="128" t="str">
        <f>IF(LEN(E1357&amp;"")&gt;0,IF(ISERROR(VLOOKUP(E1357,SpeciesLookup!B:G,5,FALSE)=TRUE),"",VLOOKUP(E1357,SpeciesLookup!B:G,5,FALSE)),"")</f>
        <v/>
      </c>
      <c r="I1357" s="11"/>
      <c r="J1357" s="73"/>
      <c r="K1357" s="11"/>
      <c r="L1357" s="127" t="str">
        <f>TRIM(IF(ISERROR(VLOOKUP(R1357,SpeciesValidation!D:T,IF(ISNA(VLOOKUP(J1357,Validation!B$2:C$15,2,FALSE)),FALSE,VLOOKUP(J1357,Validation!B$2:C$15,2,FALSE)))),IF(LEN(E1357&amp;"")&gt;0,"",""),VLOOKUP(R1357,SpeciesValidation!D:T,VLOOKUP(J1357,Validation!B$2:C$15,2,FALSE),FALSE)) &amp; " " &amp; IF(ISERROR(IF(LEFT(J1357,1)="A",IF(IF(VLOOKUP(R1357,SpeciesValidation!D:W,20,FALSE)=FALSE,OR(TEXT(A1357,"MMDD")&lt;VLOOKUP(R1357,SpeciesValidation!D:W,18,FALSE),TEXT(A1357,"MMDD")&gt;VLOOKUP(R1357,SpeciesValidation!D:W,19,FALSE)),IF(TEXT(A1357,"MMDD")&lt;"0701",TEXT(A1357,"MMDD")&gt;VLOOKUP(R1357,SpeciesValidation!D:W,18,FALSE),TEXT(A1357,"MMDD")&lt;VLOOKUP(R1357,SpeciesValidation!D:W,19,FALSE))),"Date outside expected range for this species",""),"")),"",IF(LEFT(J1357,1)="A",IF(IF(VLOOKUP(R1357,SpeciesValidation!D:W,20,FALSE)=FALSE,OR(TEXT(A1357,"MMDD")&lt;VLOOKUP(R1357,SpeciesValidation!D:W,18,FALSE),TEXT(A1357,"MMDD")&gt;VLOOKUP(R1357,SpeciesValidation!D:W,19,FALSE)),IF(TEXT(A1357,"MMDD")&lt;"0701",TEXT(A1357,"MMDD")&gt;VLOOKUP(R1357,SpeciesValidation!D:W,18,FALSE),TEXT(A1357,"MMDD")&lt;VLOOKUP(R1357,SpeciesValidation!D:W,19,FALSE))),"Date outside expected range for this species",""),"")))</f>
        <v/>
      </c>
      <c r="M1357" s="127" t="str">
        <f>IF(LEN(E1357&amp;"")&gt;0,IF(ISERROR(VLOOKUP(R1357,SpeciesValidation!D:I,6,FALSE)),"",VLOOKUP(R1357,SpeciesValidation!D:I,6,FALSE)),"")</f>
        <v/>
      </c>
      <c r="Q1357" s="36" t="str">
        <f>IF(LEN(E1357&amp;"")&gt;0,IF(ISERROR(VLOOKUP(E1357,SpeciesValidation!B:G,2,FALSE)=TRUE),"",VLOOKUP(E1357,SpeciesValidation!B:G,2,FALSE)),"")</f>
        <v/>
      </c>
      <c r="R1357" s="36" t="str">
        <f>IF(LEN(E1357&amp;"")&gt;0,IF(ISERROR(VLOOKUP(E1357,SpeciesLookup!B:G,4,FALSE)=TRUE),"",VLOOKUP(E1357,SpeciesLookup!B:G,4,FALSE)),"")</f>
        <v/>
      </c>
    </row>
    <row r="1358" spans="1:18" ht="13.2" x14ac:dyDescent="0.25">
      <c r="A1358" s="72"/>
      <c r="B1358" s="73"/>
      <c r="C1358" s="73"/>
      <c r="D1358" s="11"/>
      <c r="E1358" s="74"/>
      <c r="F1358" s="75"/>
      <c r="G1358" s="128" t="str">
        <f>IF(LEN(E1358&amp;"")&gt;0,IF(ISERROR(VLOOKUP(E1358,SpeciesLookup!B:G,6,FALSE)=TRUE),"",VLOOKUP(E1358,SpeciesLookup!B:G,6,FALSE)),"")</f>
        <v/>
      </c>
      <c r="H1358" s="128" t="str">
        <f>IF(LEN(E1358&amp;"")&gt;0,IF(ISERROR(VLOOKUP(E1358,SpeciesLookup!B:G,5,FALSE)=TRUE),"",VLOOKUP(E1358,SpeciesLookup!B:G,5,FALSE)),"")</f>
        <v/>
      </c>
      <c r="I1358" s="11"/>
      <c r="J1358" s="73"/>
      <c r="K1358" s="11"/>
      <c r="L1358" s="127" t="str">
        <f>TRIM(IF(ISERROR(VLOOKUP(R1358,SpeciesValidation!D:T,IF(ISNA(VLOOKUP(J1358,Validation!B$2:C$15,2,FALSE)),FALSE,VLOOKUP(J1358,Validation!B$2:C$15,2,FALSE)))),IF(LEN(E1358&amp;"")&gt;0,"",""),VLOOKUP(R1358,SpeciesValidation!D:T,VLOOKUP(J1358,Validation!B$2:C$15,2,FALSE),FALSE)) &amp; " " &amp; IF(ISERROR(IF(LEFT(J1358,1)="A",IF(IF(VLOOKUP(R1358,SpeciesValidation!D:W,20,FALSE)=FALSE,OR(TEXT(A1358,"MMDD")&lt;VLOOKUP(R1358,SpeciesValidation!D:W,18,FALSE),TEXT(A1358,"MMDD")&gt;VLOOKUP(R1358,SpeciesValidation!D:W,19,FALSE)),IF(TEXT(A1358,"MMDD")&lt;"0701",TEXT(A1358,"MMDD")&gt;VLOOKUP(R1358,SpeciesValidation!D:W,18,FALSE),TEXT(A1358,"MMDD")&lt;VLOOKUP(R1358,SpeciesValidation!D:W,19,FALSE))),"Date outside expected range for this species",""),"")),"",IF(LEFT(J1358,1)="A",IF(IF(VLOOKUP(R1358,SpeciesValidation!D:W,20,FALSE)=FALSE,OR(TEXT(A1358,"MMDD")&lt;VLOOKUP(R1358,SpeciesValidation!D:W,18,FALSE),TEXT(A1358,"MMDD")&gt;VLOOKUP(R1358,SpeciesValidation!D:W,19,FALSE)),IF(TEXT(A1358,"MMDD")&lt;"0701",TEXT(A1358,"MMDD")&gt;VLOOKUP(R1358,SpeciesValidation!D:W,18,FALSE),TEXT(A1358,"MMDD")&lt;VLOOKUP(R1358,SpeciesValidation!D:W,19,FALSE))),"Date outside expected range for this species",""),"")))</f>
        <v/>
      </c>
      <c r="M1358" s="127" t="str">
        <f>IF(LEN(E1358&amp;"")&gt;0,IF(ISERROR(VLOOKUP(R1358,SpeciesValidation!D:I,6,FALSE)),"",VLOOKUP(R1358,SpeciesValidation!D:I,6,FALSE)),"")</f>
        <v/>
      </c>
      <c r="Q1358" s="36" t="str">
        <f>IF(LEN(E1358&amp;"")&gt;0,IF(ISERROR(VLOOKUP(E1358,SpeciesValidation!B:G,2,FALSE)=TRUE),"",VLOOKUP(E1358,SpeciesValidation!B:G,2,FALSE)),"")</f>
        <v/>
      </c>
      <c r="R1358" s="36" t="str">
        <f>IF(LEN(E1358&amp;"")&gt;0,IF(ISERROR(VLOOKUP(E1358,SpeciesLookup!B:G,4,FALSE)=TRUE),"",VLOOKUP(E1358,SpeciesLookup!B:G,4,FALSE)),"")</f>
        <v/>
      </c>
    </row>
    <row r="1359" spans="1:18" ht="13.2" x14ac:dyDescent="0.25">
      <c r="A1359" s="72"/>
      <c r="B1359" s="73"/>
      <c r="C1359" s="73"/>
      <c r="D1359" s="11"/>
      <c r="E1359" s="74"/>
      <c r="F1359" s="75"/>
      <c r="G1359" s="128" t="str">
        <f>IF(LEN(E1359&amp;"")&gt;0,IF(ISERROR(VLOOKUP(E1359,SpeciesLookup!B:G,6,FALSE)=TRUE),"",VLOOKUP(E1359,SpeciesLookup!B:G,6,FALSE)),"")</f>
        <v/>
      </c>
      <c r="H1359" s="128" t="str">
        <f>IF(LEN(E1359&amp;"")&gt;0,IF(ISERROR(VLOOKUP(E1359,SpeciesLookup!B:G,5,FALSE)=TRUE),"",VLOOKUP(E1359,SpeciesLookup!B:G,5,FALSE)),"")</f>
        <v/>
      </c>
      <c r="I1359" s="11"/>
      <c r="J1359" s="73"/>
      <c r="K1359" s="11"/>
      <c r="L1359" s="127" t="str">
        <f>TRIM(IF(ISERROR(VLOOKUP(R1359,SpeciesValidation!D:T,IF(ISNA(VLOOKUP(J1359,Validation!B$2:C$15,2,FALSE)),FALSE,VLOOKUP(J1359,Validation!B$2:C$15,2,FALSE)))),IF(LEN(E1359&amp;"")&gt;0,"",""),VLOOKUP(R1359,SpeciesValidation!D:T,VLOOKUP(J1359,Validation!B$2:C$15,2,FALSE),FALSE)) &amp; " " &amp; IF(ISERROR(IF(LEFT(J1359,1)="A",IF(IF(VLOOKUP(R1359,SpeciesValidation!D:W,20,FALSE)=FALSE,OR(TEXT(A1359,"MMDD")&lt;VLOOKUP(R1359,SpeciesValidation!D:W,18,FALSE),TEXT(A1359,"MMDD")&gt;VLOOKUP(R1359,SpeciesValidation!D:W,19,FALSE)),IF(TEXT(A1359,"MMDD")&lt;"0701",TEXT(A1359,"MMDD")&gt;VLOOKUP(R1359,SpeciesValidation!D:W,18,FALSE),TEXT(A1359,"MMDD")&lt;VLOOKUP(R1359,SpeciesValidation!D:W,19,FALSE))),"Date outside expected range for this species",""),"")),"",IF(LEFT(J1359,1)="A",IF(IF(VLOOKUP(R1359,SpeciesValidation!D:W,20,FALSE)=FALSE,OR(TEXT(A1359,"MMDD")&lt;VLOOKUP(R1359,SpeciesValidation!D:W,18,FALSE),TEXT(A1359,"MMDD")&gt;VLOOKUP(R1359,SpeciesValidation!D:W,19,FALSE)),IF(TEXT(A1359,"MMDD")&lt;"0701",TEXT(A1359,"MMDD")&gt;VLOOKUP(R1359,SpeciesValidation!D:W,18,FALSE),TEXT(A1359,"MMDD")&lt;VLOOKUP(R1359,SpeciesValidation!D:W,19,FALSE))),"Date outside expected range for this species",""),"")))</f>
        <v/>
      </c>
      <c r="M1359" s="127" t="str">
        <f>IF(LEN(E1359&amp;"")&gt;0,IF(ISERROR(VLOOKUP(R1359,SpeciesValidation!D:I,6,FALSE)),"",VLOOKUP(R1359,SpeciesValidation!D:I,6,FALSE)),"")</f>
        <v/>
      </c>
      <c r="Q1359" s="36" t="str">
        <f>IF(LEN(E1359&amp;"")&gt;0,IF(ISERROR(VLOOKUP(E1359,SpeciesValidation!B:G,2,FALSE)=TRUE),"",VLOOKUP(E1359,SpeciesValidation!B:G,2,FALSE)),"")</f>
        <v/>
      </c>
      <c r="R1359" s="36" t="str">
        <f>IF(LEN(E1359&amp;"")&gt;0,IF(ISERROR(VLOOKUP(E1359,SpeciesLookup!B:G,4,FALSE)=TRUE),"",VLOOKUP(E1359,SpeciesLookup!B:G,4,FALSE)),"")</f>
        <v/>
      </c>
    </row>
    <row r="1360" spans="1:18" ht="13.2" x14ac:dyDescent="0.25">
      <c r="A1360" s="72"/>
      <c r="B1360" s="73"/>
      <c r="C1360" s="73"/>
      <c r="D1360" s="11"/>
      <c r="E1360" s="74"/>
      <c r="F1360" s="75"/>
      <c r="G1360" s="128" t="str">
        <f>IF(LEN(E1360&amp;"")&gt;0,IF(ISERROR(VLOOKUP(E1360,SpeciesLookup!B:G,6,FALSE)=TRUE),"",VLOOKUP(E1360,SpeciesLookup!B:G,6,FALSE)),"")</f>
        <v/>
      </c>
      <c r="H1360" s="128" t="str">
        <f>IF(LEN(E1360&amp;"")&gt;0,IF(ISERROR(VLOOKUP(E1360,SpeciesLookup!B:G,5,FALSE)=TRUE),"",VLOOKUP(E1360,SpeciesLookup!B:G,5,FALSE)),"")</f>
        <v/>
      </c>
      <c r="I1360" s="11"/>
      <c r="J1360" s="73"/>
      <c r="K1360" s="11"/>
      <c r="L1360" s="127" t="str">
        <f>TRIM(IF(ISERROR(VLOOKUP(R1360,SpeciesValidation!D:T,IF(ISNA(VLOOKUP(J1360,Validation!B$2:C$15,2,FALSE)),FALSE,VLOOKUP(J1360,Validation!B$2:C$15,2,FALSE)))),IF(LEN(E1360&amp;"")&gt;0,"",""),VLOOKUP(R1360,SpeciesValidation!D:T,VLOOKUP(J1360,Validation!B$2:C$15,2,FALSE),FALSE)) &amp; " " &amp; IF(ISERROR(IF(LEFT(J1360,1)="A",IF(IF(VLOOKUP(R1360,SpeciesValidation!D:W,20,FALSE)=FALSE,OR(TEXT(A1360,"MMDD")&lt;VLOOKUP(R1360,SpeciesValidation!D:W,18,FALSE),TEXT(A1360,"MMDD")&gt;VLOOKUP(R1360,SpeciesValidation!D:W,19,FALSE)),IF(TEXT(A1360,"MMDD")&lt;"0701",TEXT(A1360,"MMDD")&gt;VLOOKUP(R1360,SpeciesValidation!D:W,18,FALSE),TEXT(A1360,"MMDD")&lt;VLOOKUP(R1360,SpeciesValidation!D:W,19,FALSE))),"Date outside expected range for this species",""),"")),"",IF(LEFT(J1360,1)="A",IF(IF(VLOOKUP(R1360,SpeciesValidation!D:W,20,FALSE)=FALSE,OR(TEXT(A1360,"MMDD")&lt;VLOOKUP(R1360,SpeciesValidation!D:W,18,FALSE),TEXT(A1360,"MMDD")&gt;VLOOKUP(R1360,SpeciesValidation!D:W,19,FALSE)),IF(TEXT(A1360,"MMDD")&lt;"0701",TEXT(A1360,"MMDD")&gt;VLOOKUP(R1360,SpeciesValidation!D:W,18,FALSE),TEXT(A1360,"MMDD")&lt;VLOOKUP(R1360,SpeciesValidation!D:W,19,FALSE))),"Date outside expected range for this species",""),"")))</f>
        <v/>
      </c>
      <c r="M1360" s="127" t="str">
        <f>IF(LEN(E1360&amp;"")&gt;0,IF(ISERROR(VLOOKUP(R1360,SpeciesValidation!D:I,6,FALSE)),"",VLOOKUP(R1360,SpeciesValidation!D:I,6,FALSE)),"")</f>
        <v/>
      </c>
      <c r="Q1360" s="36" t="str">
        <f>IF(LEN(E1360&amp;"")&gt;0,IF(ISERROR(VLOOKUP(E1360,SpeciesValidation!B:G,2,FALSE)=TRUE),"",VLOOKUP(E1360,SpeciesValidation!B:G,2,FALSE)),"")</f>
        <v/>
      </c>
      <c r="R1360" s="36" t="str">
        <f>IF(LEN(E1360&amp;"")&gt;0,IF(ISERROR(VLOOKUP(E1360,SpeciesLookup!B:G,4,FALSE)=TRUE),"",VLOOKUP(E1360,SpeciesLookup!B:G,4,FALSE)),"")</f>
        <v/>
      </c>
    </row>
    <row r="1361" spans="1:18" ht="13.2" x14ac:dyDescent="0.25">
      <c r="A1361" s="72"/>
      <c r="B1361" s="73"/>
      <c r="C1361" s="73"/>
      <c r="D1361" s="11"/>
      <c r="E1361" s="74"/>
      <c r="F1361" s="75"/>
      <c r="G1361" s="128" t="str">
        <f>IF(LEN(E1361&amp;"")&gt;0,IF(ISERROR(VLOOKUP(E1361,SpeciesLookup!B:G,6,FALSE)=TRUE),"",VLOOKUP(E1361,SpeciesLookup!B:G,6,FALSE)),"")</f>
        <v/>
      </c>
      <c r="H1361" s="128" t="str">
        <f>IF(LEN(E1361&amp;"")&gt;0,IF(ISERROR(VLOOKUP(E1361,SpeciesLookup!B:G,5,FALSE)=TRUE),"",VLOOKUP(E1361,SpeciesLookup!B:G,5,FALSE)),"")</f>
        <v/>
      </c>
      <c r="I1361" s="11"/>
      <c r="J1361" s="73"/>
      <c r="K1361" s="11"/>
      <c r="L1361" s="127" t="str">
        <f>TRIM(IF(ISERROR(VLOOKUP(R1361,SpeciesValidation!D:T,IF(ISNA(VLOOKUP(J1361,Validation!B$2:C$15,2,FALSE)),FALSE,VLOOKUP(J1361,Validation!B$2:C$15,2,FALSE)))),IF(LEN(E1361&amp;"")&gt;0,"",""),VLOOKUP(R1361,SpeciesValidation!D:T,VLOOKUP(J1361,Validation!B$2:C$15,2,FALSE),FALSE)) &amp; " " &amp; IF(ISERROR(IF(LEFT(J1361,1)="A",IF(IF(VLOOKUP(R1361,SpeciesValidation!D:W,20,FALSE)=FALSE,OR(TEXT(A1361,"MMDD")&lt;VLOOKUP(R1361,SpeciesValidation!D:W,18,FALSE),TEXT(A1361,"MMDD")&gt;VLOOKUP(R1361,SpeciesValidation!D:W,19,FALSE)),IF(TEXT(A1361,"MMDD")&lt;"0701",TEXT(A1361,"MMDD")&gt;VLOOKUP(R1361,SpeciesValidation!D:W,18,FALSE),TEXT(A1361,"MMDD")&lt;VLOOKUP(R1361,SpeciesValidation!D:W,19,FALSE))),"Date outside expected range for this species",""),"")),"",IF(LEFT(J1361,1)="A",IF(IF(VLOOKUP(R1361,SpeciesValidation!D:W,20,FALSE)=FALSE,OR(TEXT(A1361,"MMDD")&lt;VLOOKUP(R1361,SpeciesValidation!D:W,18,FALSE),TEXT(A1361,"MMDD")&gt;VLOOKUP(R1361,SpeciesValidation!D:W,19,FALSE)),IF(TEXT(A1361,"MMDD")&lt;"0701",TEXT(A1361,"MMDD")&gt;VLOOKUP(R1361,SpeciesValidation!D:W,18,FALSE),TEXT(A1361,"MMDD")&lt;VLOOKUP(R1361,SpeciesValidation!D:W,19,FALSE))),"Date outside expected range for this species",""),"")))</f>
        <v/>
      </c>
      <c r="M1361" s="127" t="str">
        <f>IF(LEN(E1361&amp;"")&gt;0,IF(ISERROR(VLOOKUP(R1361,SpeciesValidation!D:I,6,FALSE)),"",VLOOKUP(R1361,SpeciesValidation!D:I,6,FALSE)),"")</f>
        <v/>
      </c>
      <c r="Q1361" s="36" t="str">
        <f>IF(LEN(E1361&amp;"")&gt;0,IF(ISERROR(VLOOKUP(E1361,SpeciesValidation!B:G,2,FALSE)=TRUE),"",VLOOKUP(E1361,SpeciesValidation!B:G,2,FALSE)),"")</f>
        <v/>
      </c>
      <c r="R1361" s="36" t="str">
        <f>IF(LEN(E1361&amp;"")&gt;0,IF(ISERROR(VLOOKUP(E1361,SpeciesLookup!B:G,4,FALSE)=TRUE),"",VLOOKUP(E1361,SpeciesLookup!B:G,4,FALSE)),"")</f>
        <v/>
      </c>
    </row>
    <row r="1362" spans="1:18" ht="13.2" x14ac:dyDescent="0.25">
      <c r="A1362" s="72"/>
      <c r="B1362" s="73"/>
      <c r="C1362" s="73"/>
      <c r="D1362" s="11"/>
      <c r="E1362" s="74"/>
      <c r="F1362" s="75"/>
      <c r="G1362" s="128" t="str">
        <f>IF(LEN(E1362&amp;"")&gt;0,IF(ISERROR(VLOOKUP(E1362,SpeciesLookup!B:G,6,FALSE)=TRUE),"",VLOOKUP(E1362,SpeciesLookup!B:G,6,FALSE)),"")</f>
        <v/>
      </c>
      <c r="H1362" s="128" t="str">
        <f>IF(LEN(E1362&amp;"")&gt;0,IF(ISERROR(VLOOKUP(E1362,SpeciesLookup!B:G,5,FALSE)=TRUE),"",VLOOKUP(E1362,SpeciesLookup!B:G,5,FALSE)),"")</f>
        <v/>
      </c>
      <c r="I1362" s="11"/>
      <c r="J1362" s="73"/>
      <c r="K1362" s="11"/>
      <c r="L1362" s="127" t="str">
        <f>TRIM(IF(ISERROR(VLOOKUP(R1362,SpeciesValidation!D:T,IF(ISNA(VLOOKUP(J1362,Validation!B$2:C$15,2,FALSE)),FALSE,VLOOKUP(J1362,Validation!B$2:C$15,2,FALSE)))),IF(LEN(E1362&amp;"")&gt;0,"",""),VLOOKUP(R1362,SpeciesValidation!D:T,VLOOKUP(J1362,Validation!B$2:C$15,2,FALSE),FALSE)) &amp; " " &amp; IF(ISERROR(IF(LEFT(J1362,1)="A",IF(IF(VLOOKUP(R1362,SpeciesValidation!D:W,20,FALSE)=FALSE,OR(TEXT(A1362,"MMDD")&lt;VLOOKUP(R1362,SpeciesValidation!D:W,18,FALSE),TEXT(A1362,"MMDD")&gt;VLOOKUP(R1362,SpeciesValidation!D:W,19,FALSE)),IF(TEXT(A1362,"MMDD")&lt;"0701",TEXT(A1362,"MMDD")&gt;VLOOKUP(R1362,SpeciesValidation!D:W,18,FALSE),TEXT(A1362,"MMDD")&lt;VLOOKUP(R1362,SpeciesValidation!D:W,19,FALSE))),"Date outside expected range for this species",""),"")),"",IF(LEFT(J1362,1)="A",IF(IF(VLOOKUP(R1362,SpeciesValidation!D:W,20,FALSE)=FALSE,OR(TEXT(A1362,"MMDD")&lt;VLOOKUP(R1362,SpeciesValidation!D:W,18,FALSE),TEXT(A1362,"MMDD")&gt;VLOOKUP(R1362,SpeciesValidation!D:W,19,FALSE)),IF(TEXT(A1362,"MMDD")&lt;"0701",TEXT(A1362,"MMDD")&gt;VLOOKUP(R1362,SpeciesValidation!D:W,18,FALSE),TEXT(A1362,"MMDD")&lt;VLOOKUP(R1362,SpeciesValidation!D:W,19,FALSE))),"Date outside expected range for this species",""),"")))</f>
        <v/>
      </c>
      <c r="M1362" s="127" t="str">
        <f>IF(LEN(E1362&amp;"")&gt;0,IF(ISERROR(VLOOKUP(R1362,SpeciesValidation!D:I,6,FALSE)),"",VLOOKUP(R1362,SpeciesValidation!D:I,6,FALSE)),"")</f>
        <v/>
      </c>
      <c r="Q1362" s="36" t="str">
        <f>IF(LEN(E1362&amp;"")&gt;0,IF(ISERROR(VLOOKUP(E1362,SpeciesValidation!B:G,2,FALSE)=TRUE),"",VLOOKUP(E1362,SpeciesValidation!B:G,2,FALSE)),"")</f>
        <v/>
      </c>
      <c r="R1362" s="36" t="str">
        <f>IF(LEN(E1362&amp;"")&gt;0,IF(ISERROR(VLOOKUP(E1362,SpeciesLookup!B:G,4,FALSE)=TRUE),"",VLOOKUP(E1362,SpeciesLookup!B:G,4,FALSE)),"")</f>
        <v/>
      </c>
    </row>
    <row r="1363" spans="1:18" ht="13.2" x14ac:dyDescent="0.25">
      <c r="A1363" s="72"/>
      <c r="B1363" s="73"/>
      <c r="C1363" s="73"/>
      <c r="D1363" s="11"/>
      <c r="E1363" s="74"/>
      <c r="F1363" s="75"/>
      <c r="G1363" s="128" t="str">
        <f>IF(LEN(E1363&amp;"")&gt;0,IF(ISERROR(VLOOKUP(E1363,SpeciesLookup!B:G,6,FALSE)=TRUE),"",VLOOKUP(E1363,SpeciesLookup!B:G,6,FALSE)),"")</f>
        <v/>
      </c>
      <c r="H1363" s="128" t="str">
        <f>IF(LEN(E1363&amp;"")&gt;0,IF(ISERROR(VLOOKUP(E1363,SpeciesLookup!B:G,5,FALSE)=TRUE),"",VLOOKUP(E1363,SpeciesLookup!B:G,5,FALSE)),"")</f>
        <v/>
      </c>
      <c r="I1363" s="11"/>
      <c r="J1363" s="73"/>
      <c r="K1363" s="11"/>
      <c r="L1363" s="127" t="str">
        <f>TRIM(IF(ISERROR(VLOOKUP(R1363,SpeciesValidation!D:T,IF(ISNA(VLOOKUP(J1363,Validation!B$2:C$15,2,FALSE)),FALSE,VLOOKUP(J1363,Validation!B$2:C$15,2,FALSE)))),IF(LEN(E1363&amp;"")&gt;0,"",""),VLOOKUP(R1363,SpeciesValidation!D:T,VLOOKUP(J1363,Validation!B$2:C$15,2,FALSE),FALSE)) &amp; " " &amp; IF(ISERROR(IF(LEFT(J1363,1)="A",IF(IF(VLOOKUP(R1363,SpeciesValidation!D:W,20,FALSE)=FALSE,OR(TEXT(A1363,"MMDD")&lt;VLOOKUP(R1363,SpeciesValidation!D:W,18,FALSE),TEXT(A1363,"MMDD")&gt;VLOOKUP(R1363,SpeciesValidation!D:W,19,FALSE)),IF(TEXT(A1363,"MMDD")&lt;"0701",TEXT(A1363,"MMDD")&gt;VLOOKUP(R1363,SpeciesValidation!D:W,18,FALSE),TEXT(A1363,"MMDD")&lt;VLOOKUP(R1363,SpeciesValidation!D:W,19,FALSE))),"Date outside expected range for this species",""),"")),"",IF(LEFT(J1363,1)="A",IF(IF(VLOOKUP(R1363,SpeciesValidation!D:W,20,FALSE)=FALSE,OR(TEXT(A1363,"MMDD")&lt;VLOOKUP(R1363,SpeciesValidation!D:W,18,FALSE),TEXT(A1363,"MMDD")&gt;VLOOKUP(R1363,SpeciesValidation!D:W,19,FALSE)),IF(TEXT(A1363,"MMDD")&lt;"0701",TEXT(A1363,"MMDD")&gt;VLOOKUP(R1363,SpeciesValidation!D:W,18,FALSE),TEXT(A1363,"MMDD")&lt;VLOOKUP(R1363,SpeciesValidation!D:W,19,FALSE))),"Date outside expected range for this species",""),"")))</f>
        <v/>
      </c>
      <c r="M1363" s="127" t="str">
        <f>IF(LEN(E1363&amp;"")&gt;0,IF(ISERROR(VLOOKUP(R1363,SpeciesValidation!D:I,6,FALSE)),"",VLOOKUP(R1363,SpeciesValidation!D:I,6,FALSE)),"")</f>
        <v/>
      </c>
      <c r="Q1363" s="36" t="str">
        <f>IF(LEN(E1363&amp;"")&gt;0,IF(ISERROR(VLOOKUP(E1363,SpeciesValidation!B:G,2,FALSE)=TRUE),"",VLOOKUP(E1363,SpeciesValidation!B:G,2,FALSE)),"")</f>
        <v/>
      </c>
      <c r="R1363" s="36" t="str">
        <f>IF(LEN(E1363&amp;"")&gt;0,IF(ISERROR(VLOOKUP(E1363,SpeciesLookup!B:G,4,FALSE)=TRUE),"",VLOOKUP(E1363,SpeciesLookup!B:G,4,FALSE)),"")</f>
        <v/>
      </c>
    </row>
    <row r="1364" spans="1:18" ht="13.2" x14ac:dyDescent="0.25">
      <c r="A1364" s="72"/>
      <c r="B1364" s="73"/>
      <c r="C1364" s="73"/>
      <c r="D1364" s="11"/>
      <c r="E1364" s="74"/>
      <c r="F1364" s="75"/>
      <c r="G1364" s="128" t="str">
        <f>IF(LEN(E1364&amp;"")&gt;0,IF(ISERROR(VLOOKUP(E1364,SpeciesLookup!B:G,6,FALSE)=TRUE),"",VLOOKUP(E1364,SpeciesLookup!B:G,6,FALSE)),"")</f>
        <v/>
      </c>
      <c r="H1364" s="128" t="str">
        <f>IF(LEN(E1364&amp;"")&gt;0,IF(ISERROR(VLOOKUP(E1364,SpeciesLookup!B:G,5,FALSE)=TRUE),"",VLOOKUP(E1364,SpeciesLookup!B:G,5,FALSE)),"")</f>
        <v/>
      </c>
      <c r="I1364" s="11"/>
      <c r="J1364" s="73"/>
      <c r="K1364" s="11"/>
      <c r="L1364" s="127" t="str">
        <f>TRIM(IF(ISERROR(VLOOKUP(R1364,SpeciesValidation!D:T,IF(ISNA(VLOOKUP(J1364,Validation!B$2:C$15,2,FALSE)),FALSE,VLOOKUP(J1364,Validation!B$2:C$15,2,FALSE)))),IF(LEN(E1364&amp;"")&gt;0,"",""),VLOOKUP(R1364,SpeciesValidation!D:T,VLOOKUP(J1364,Validation!B$2:C$15,2,FALSE),FALSE)) &amp; " " &amp; IF(ISERROR(IF(LEFT(J1364,1)="A",IF(IF(VLOOKUP(R1364,SpeciesValidation!D:W,20,FALSE)=FALSE,OR(TEXT(A1364,"MMDD")&lt;VLOOKUP(R1364,SpeciesValidation!D:W,18,FALSE),TEXT(A1364,"MMDD")&gt;VLOOKUP(R1364,SpeciesValidation!D:W,19,FALSE)),IF(TEXT(A1364,"MMDD")&lt;"0701",TEXT(A1364,"MMDD")&gt;VLOOKUP(R1364,SpeciesValidation!D:W,18,FALSE),TEXT(A1364,"MMDD")&lt;VLOOKUP(R1364,SpeciesValidation!D:W,19,FALSE))),"Date outside expected range for this species",""),"")),"",IF(LEFT(J1364,1)="A",IF(IF(VLOOKUP(R1364,SpeciesValidation!D:W,20,FALSE)=FALSE,OR(TEXT(A1364,"MMDD")&lt;VLOOKUP(R1364,SpeciesValidation!D:W,18,FALSE),TEXT(A1364,"MMDD")&gt;VLOOKUP(R1364,SpeciesValidation!D:W,19,FALSE)),IF(TEXT(A1364,"MMDD")&lt;"0701",TEXT(A1364,"MMDD")&gt;VLOOKUP(R1364,SpeciesValidation!D:W,18,FALSE),TEXT(A1364,"MMDD")&lt;VLOOKUP(R1364,SpeciesValidation!D:W,19,FALSE))),"Date outside expected range for this species",""),"")))</f>
        <v/>
      </c>
      <c r="M1364" s="127" t="str">
        <f>IF(LEN(E1364&amp;"")&gt;0,IF(ISERROR(VLOOKUP(R1364,SpeciesValidation!D:I,6,FALSE)),"",VLOOKUP(R1364,SpeciesValidation!D:I,6,FALSE)),"")</f>
        <v/>
      </c>
      <c r="Q1364" s="36" t="str">
        <f>IF(LEN(E1364&amp;"")&gt;0,IF(ISERROR(VLOOKUP(E1364,SpeciesValidation!B:G,2,FALSE)=TRUE),"",VLOOKUP(E1364,SpeciesValidation!B:G,2,FALSE)),"")</f>
        <v/>
      </c>
      <c r="R1364" s="36" t="str">
        <f>IF(LEN(E1364&amp;"")&gt;0,IF(ISERROR(VLOOKUP(E1364,SpeciesLookup!B:G,4,FALSE)=TRUE),"",VLOOKUP(E1364,SpeciesLookup!B:G,4,FALSE)),"")</f>
        <v/>
      </c>
    </row>
    <row r="1365" spans="1:18" ht="13.2" x14ac:dyDescent="0.25">
      <c r="A1365" s="72"/>
      <c r="B1365" s="73"/>
      <c r="C1365" s="73"/>
      <c r="D1365" s="11"/>
      <c r="E1365" s="74"/>
      <c r="F1365" s="75"/>
      <c r="G1365" s="128" t="str">
        <f>IF(LEN(E1365&amp;"")&gt;0,IF(ISERROR(VLOOKUP(E1365,SpeciesLookup!B:G,6,FALSE)=TRUE),"",VLOOKUP(E1365,SpeciesLookup!B:G,6,FALSE)),"")</f>
        <v/>
      </c>
      <c r="H1365" s="128" t="str">
        <f>IF(LEN(E1365&amp;"")&gt;0,IF(ISERROR(VLOOKUP(E1365,SpeciesLookup!B:G,5,FALSE)=TRUE),"",VLOOKUP(E1365,SpeciesLookup!B:G,5,FALSE)),"")</f>
        <v/>
      </c>
      <c r="I1365" s="11"/>
      <c r="J1365" s="73"/>
      <c r="K1365" s="11"/>
      <c r="L1365" s="127" t="str">
        <f>TRIM(IF(ISERROR(VLOOKUP(R1365,SpeciesValidation!D:T,IF(ISNA(VLOOKUP(J1365,Validation!B$2:C$15,2,FALSE)),FALSE,VLOOKUP(J1365,Validation!B$2:C$15,2,FALSE)))),IF(LEN(E1365&amp;"")&gt;0,"",""),VLOOKUP(R1365,SpeciesValidation!D:T,VLOOKUP(J1365,Validation!B$2:C$15,2,FALSE),FALSE)) &amp; " " &amp; IF(ISERROR(IF(LEFT(J1365,1)="A",IF(IF(VLOOKUP(R1365,SpeciesValidation!D:W,20,FALSE)=FALSE,OR(TEXT(A1365,"MMDD")&lt;VLOOKUP(R1365,SpeciesValidation!D:W,18,FALSE),TEXT(A1365,"MMDD")&gt;VLOOKUP(R1365,SpeciesValidation!D:W,19,FALSE)),IF(TEXT(A1365,"MMDD")&lt;"0701",TEXT(A1365,"MMDD")&gt;VLOOKUP(R1365,SpeciesValidation!D:W,18,FALSE),TEXT(A1365,"MMDD")&lt;VLOOKUP(R1365,SpeciesValidation!D:W,19,FALSE))),"Date outside expected range for this species",""),"")),"",IF(LEFT(J1365,1)="A",IF(IF(VLOOKUP(R1365,SpeciesValidation!D:W,20,FALSE)=FALSE,OR(TEXT(A1365,"MMDD")&lt;VLOOKUP(R1365,SpeciesValidation!D:W,18,FALSE),TEXT(A1365,"MMDD")&gt;VLOOKUP(R1365,SpeciesValidation!D:W,19,FALSE)),IF(TEXT(A1365,"MMDD")&lt;"0701",TEXT(A1365,"MMDD")&gt;VLOOKUP(R1365,SpeciesValidation!D:W,18,FALSE),TEXT(A1365,"MMDD")&lt;VLOOKUP(R1365,SpeciesValidation!D:W,19,FALSE))),"Date outside expected range for this species",""),"")))</f>
        <v/>
      </c>
      <c r="M1365" s="127" t="str">
        <f>IF(LEN(E1365&amp;"")&gt;0,IF(ISERROR(VLOOKUP(R1365,SpeciesValidation!D:I,6,FALSE)),"",VLOOKUP(R1365,SpeciesValidation!D:I,6,FALSE)),"")</f>
        <v/>
      </c>
      <c r="Q1365" s="36" t="str">
        <f>IF(LEN(E1365&amp;"")&gt;0,IF(ISERROR(VLOOKUP(E1365,SpeciesValidation!B:G,2,FALSE)=TRUE),"",VLOOKUP(E1365,SpeciesValidation!B:G,2,FALSE)),"")</f>
        <v/>
      </c>
      <c r="R1365" s="36" t="str">
        <f>IF(LEN(E1365&amp;"")&gt;0,IF(ISERROR(VLOOKUP(E1365,SpeciesLookup!B:G,4,FALSE)=TRUE),"",VLOOKUP(E1365,SpeciesLookup!B:G,4,FALSE)),"")</f>
        <v/>
      </c>
    </row>
    <row r="1366" spans="1:18" ht="13.2" x14ac:dyDescent="0.25">
      <c r="A1366" s="72"/>
      <c r="B1366" s="73"/>
      <c r="C1366" s="73"/>
      <c r="D1366" s="11"/>
      <c r="E1366" s="74"/>
      <c r="F1366" s="75"/>
      <c r="G1366" s="128" t="str">
        <f>IF(LEN(E1366&amp;"")&gt;0,IF(ISERROR(VLOOKUP(E1366,SpeciesLookup!B:G,6,FALSE)=TRUE),"",VLOOKUP(E1366,SpeciesLookup!B:G,6,FALSE)),"")</f>
        <v/>
      </c>
      <c r="H1366" s="128" t="str">
        <f>IF(LEN(E1366&amp;"")&gt;0,IF(ISERROR(VLOOKUP(E1366,SpeciesLookup!B:G,5,FALSE)=TRUE),"",VLOOKUP(E1366,SpeciesLookup!B:G,5,FALSE)),"")</f>
        <v/>
      </c>
      <c r="I1366" s="11"/>
      <c r="J1366" s="73"/>
      <c r="K1366" s="11"/>
      <c r="L1366" s="127" t="str">
        <f>TRIM(IF(ISERROR(VLOOKUP(R1366,SpeciesValidation!D:T,IF(ISNA(VLOOKUP(J1366,Validation!B$2:C$15,2,FALSE)),FALSE,VLOOKUP(J1366,Validation!B$2:C$15,2,FALSE)))),IF(LEN(E1366&amp;"")&gt;0,"",""),VLOOKUP(R1366,SpeciesValidation!D:T,VLOOKUP(J1366,Validation!B$2:C$15,2,FALSE),FALSE)) &amp; " " &amp; IF(ISERROR(IF(LEFT(J1366,1)="A",IF(IF(VLOOKUP(R1366,SpeciesValidation!D:W,20,FALSE)=FALSE,OR(TEXT(A1366,"MMDD")&lt;VLOOKUP(R1366,SpeciesValidation!D:W,18,FALSE),TEXT(A1366,"MMDD")&gt;VLOOKUP(R1366,SpeciesValidation!D:W,19,FALSE)),IF(TEXT(A1366,"MMDD")&lt;"0701",TEXT(A1366,"MMDD")&gt;VLOOKUP(R1366,SpeciesValidation!D:W,18,FALSE),TEXT(A1366,"MMDD")&lt;VLOOKUP(R1366,SpeciesValidation!D:W,19,FALSE))),"Date outside expected range for this species",""),"")),"",IF(LEFT(J1366,1)="A",IF(IF(VLOOKUP(R1366,SpeciesValidation!D:W,20,FALSE)=FALSE,OR(TEXT(A1366,"MMDD")&lt;VLOOKUP(R1366,SpeciesValidation!D:W,18,FALSE),TEXT(A1366,"MMDD")&gt;VLOOKUP(R1366,SpeciesValidation!D:W,19,FALSE)),IF(TEXT(A1366,"MMDD")&lt;"0701",TEXT(A1366,"MMDD")&gt;VLOOKUP(R1366,SpeciesValidation!D:W,18,FALSE),TEXT(A1366,"MMDD")&lt;VLOOKUP(R1366,SpeciesValidation!D:W,19,FALSE))),"Date outside expected range for this species",""),"")))</f>
        <v/>
      </c>
      <c r="M1366" s="127" t="str">
        <f>IF(LEN(E1366&amp;"")&gt;0,IF(ISERROR(VLOOKUP(R1366,SpeciesValidation!D:I,6,FALSE)),"",VLOOKUP(R1366,SpeciesValidation!D:I,6,FALSE)),"")</f>
        <v/>
      </c>
      <c r="Q1366" s="36" t="str">
        <f>IF(LEN(E1366&amp;"")&gt;0,IF(ISERROR(VLOOKUP(E1366,SpeciesValidation!B:G,2,FALSE)=TRUE),"",VLOOKUP(E1366,SpeciesValidation!B:G,2,FALSE)),"")</f>
        <v/>
      </c>
      <c r="R1366" s="36" t="str">
        <f>IF(LEN(E1366&amp;"")&gt;0,IF(ISERROR(VLOOKUP(E1366,SpeciesLookup!B:G,4,FALSE)=TRUE),"",VLOOKUP(E1366,SpeciesLookup!B:G,4,FALSE)),"")</f>
        <v/>
      </c>
    </row>
    <row r="1367" spans="1:18" ht="13.2" x14ac:dyDescent="0.25">
      <c r="A1367" s="72"/>
      <c r="B1367" s="73"/>
      <c r="C1367" s="73"/>
      <c r="D1367" s="11"/>
      <c r="E1367" s="74"/>
      <c r="F1367" s="75"/>
      <c r="G1367" s="128" t="str">
        <f>IF(LEN(E1367&amp;"")&gt;0,IF(ISERROR(VLOOKUP(E1367,SpeciesLookup!B:G,6,FALSE)=TRUE),"",VLOOKUP(E1367,SpeciesLookup!B:G,6,FALSE)),"")</f>
        <v/>
      </c>
      <c r="H1367" s="128" t="str">
        <f>IF(LEN(E1367&amp;"")&gt;0,IF(ISERROR(VLOOKUP(E1367,SpeciesLookup!B:G,5,FALSE)=TRUE),"",VLOOKUP(E1367,SpeciesLookup!B:G,5,FALSE)),"")</f>
        <v/>
      </c>
      <c r="I1367" s="11"/>
      <c r="J1367" s="73"/>
      <c r="K1367" s="11"/>
      <c r="L1367" s="127" t="str">
        <f>TRIM(IF(ISERROR(VLOOKUP(R1367,SpeciesValidation!D:T,IF(ISNA(VLOOKUP(J1367,Validation!B$2:C$15,2,FALSE)),FALSE,VLOOKUP(J1367,Validation!B$2:C$15,2,FALSE)))),IF(LEN(E1367&amp;"")&gt;0,"",""),VLOOKUP(R1367,SpeciesValidation!D:T,VLOOKUP(J1367,Validation!B$2:C$15,2,FALSE),FALSE)) &amp; " " &amp; IF(ISERROR(IF(LEFT(J1367,1)="A",IF(IF(VLOOKUP(R1367,SpeciesValidation!D:W,20,FALSE)=FALSE,OR(TEXT(A1367,"MMDD")&lt;VLOOKUP(R1367,SpeciesValidation!D:W,18,FALSE),TEXT(A1367,"MMDD")&gt;VLOOKUP(R1367,SpeciesValidation!D:W,19,FALSE)),IF(TEXT(A1367,"MMDD")&lt;"0701",TEXT(A1367,"MMDD")&gt;VLOOKUP(R1367,SpeciesValidation!D:W,18,FALSE),TEXT(A1367,"MMDD")&lt;VLOOKUP(R1367,SpeciesValidation!D:W,19,FALSE))),"Date outside expected range for this species",""),"")),"",IF(LEFT(J1367,1)="A",IF(IF(VLOOKUP(R1367,SpeciesValidation!D:W,20,FALSE)=FALSE,OR(TEXT(A1367,"MMDD")&lt;VLOOKUP(R1367,SpeciesValidation!D:W,18,FALSE),TEXT(A1367,"MMDD")&gt;VLOOKUP(R1367,SpeciesValidation!D:W,19,FALSE)),IF(TEXT(A1367,"MMDD")&lt;"0701",TEXT(A1367,"MMDD")&gt;VLOOKUP(R1367,SpeciesValidation!D:W,18,FALSE),TEXT(A1367,"MMDD")&lt;VLOOKUP(R1367,SpeciesValidation!D:W,19,FALSE))),"Date outside expected range for this species",""),"")))</f>
        <v/>
      </c>
      <c r="M1367" s="127" t="str">
        <f>IF(LEN(E1367&amp;"")&gt;0,IF(ISERROR(VLOOKUP(R1367,SpeciesValidation!D:I,6,FALSE)),"",VLOOKUP(R1367,SpeciesValidation!D:I,6,FALSE)),"")</f>
        <v/>
      </c>
      <c r="Q1367" s="36" t="str">
        <f>IF(LEN(E1367&amp;"")&gt;0,IF(ISERROR(VLOOKUP(E1367,SpeciesValidation!B:G,2,FALSE)=TRUE),"",VLOOKUP(E1367,SpeciesValidation!B:G,2,FALSE)),"")</f>
        <v/>
      </c>
      <c r="R1367" s="36" t="str">
        <f>IF(LEN(E1367&amp;"")&gt;0,IF(ISERROR(VLOOKUP(E1367,SpeciesLookup!B:G,4,FALSE)=TRUE),"",VLOOKUP(E1367,SpeciesLookup!B:G,4,FALSE)),"")</f>
        <v/>
      </c>
    </row>
    <row r="1368" spans="1:18" ht="13.2" x14ac:dyDescent="0.25">
      <c r="A1368" s="72"/>
      <c r="B1368" s="73"/>
      <c r="C1368" s="73"/>
      <c r="D1368" s="11"/>
      <c r="E1368" s="74"/>
      <c r="F1368" s="75"/>
      <c r="G1368" s="128" t="str">
        <f>IF(LEN(E1368&amp;"")&gt;0,IF(ISERROR(VLOOKUP(E1368,SpeciesLookup!B:G,6,FALSE)=TRUE),"",VLOOKUP(E1368,SpeciesLookup!B:G,6,FALSE)),"")</f>
        <v/>
      </c>
      <c r="H1368" s="128" t="str">
        <f>IF(LEN(E1368&amp;"")&gt;0,IF(ISERROR(VLOOKUP(E1368,SpeciesLookup!B:G,5,FALSE)=TRUE),"",VLOOKUP(E1368,SpeciesLookup!B:G,5,FALSE)),"")</f>
        <v/>
      </c>
      <c r="I1368" s="11"/>
      <c r="J1368" s="73"/>
      <c r="K1368" s="11"/>
      <c r="L1368" s="127" t="str">
        <f>TRIM(IF(ISERROR(VLOOKUP(R1368,SpeciesValidation!D:T,IF(ISNA(VLOOKUP(J1368,Validation!B$2:C$15,2,FALSE)),FALSE,VLOOKUP(J1368,Validation!B$2:C$15,2,FALSE)))),IF(LEN(E1368&amp;"")&gt;0,"",""),VLOOKUP(R1368,SpeciesValidation!D:T,VLOOKUP(J1368,Validation!B$2:C$15,2,FALSE),FALSE)) &amp; " " &amp; IF(ISERROR(IF(LEFT(J1368,1)="A",IF(IF(VLOOKUP(R1368,SpeciesValidation!D:W,20,FALSE)=FALSE,OR(TEXT(A1368,"MMDD")&lt;VLOOKUP(R1368,SpeciesValidation!D:W,18,FALSE),TEXT(A1368,"MMDD")&gt;VLOOKUP(R1368,SpeciesValidation!D:W,19,FALSE)),IF(TEXT(A1368,"MMDD")&lt;"0701",TEXT(A1368,"MMDD")&gt;VLOOKUP(R1368,SpeciesValidation!D:W,18,FALSE),TEXT(A1368,"MMDD")&lt;VLOOKUP(R1368,SpeciesValidation!D:W,19,FALSE))),"Date outside expected range for this species",""),"")),"",IF(LEFT(J1368,1)="A",IF(IF(VLOOKUP(R1368,SpeciesValidation!D:W,20,FALSE)=FALSE,OR(TEXT(A1368,"MMDD")&lt;VLOOKUP(R1368,SpeciesValidation!D:W,18,FALSE),TEXT(A1368,"MMDD")&gt;VLOOKUP(R1368,SpeciesValidation!D:W,19,FALSE)),IF(TEXT(A1368,"MMDD")&lt;"0701",TEXT(A1368,"MMDD")&gt;VLOOKUP(R1368,SpeciesValidation!D:W,18,FALSE),TEXT(A1368,"MMDD")&lt;VLOOKUP(R1368,SpeciesValidation!D:W,19,FALSE))),"Date outside expected range for this species",""),"")))</f>
        <v/>
      </c>
      <c r="M1368" s="127" t="str">
        <f>IF(LEN(E1368&amp;"")&gt;0,IF(ISERROR(VLOOKUP(R1368,SpeciesValidation!D:I,6,FALSE)),"",VLOOKUP(R1368,SpeciesValidation!D:I,6,FALSE)),"")</f>
        <v/>
      </c>
      <c r="Q1368" s="36" t="str">
        <f>IF(LEN(E1368&amp;"")&gt;0,IF(ISERROR(VLOOKUP(E1368,SpeciesValidation!B:G,2,FALSE)=TRUE),"",VLOOKUP(E1368,SpeciesValidation!B:G,2,FALSE)),"")</f>
        <v/>
      </c>
      <c r="R1368" s="36" t="str">
        <f>IF(LEN(E1368&amp;"")&gt;0,IF(ISERROR(VLOOKUP(E1368,SpeciesLookup!B:G,4,FALSE)=TRUE),"",VLOOKUP(E1368,SpeciesLookup!B:G,4,FALSE)),"")</f>
        <v/>
      </c>
    </row>
    <row r="1369" spans="1:18" ht="13.2" x14ac:dyDescent="0.25">
      <c r="A1369" s="72"/>
      <c r="B1369" s="73"/>
      <c r="C1369" s="73"/>
      <c r="D1369" s="11"/>
      <c r="E1369" s="74"/>
      <c r="F1369" s="75"/>
      <c r="G1369" s="128" t="str">
        <f>IF(LEN(E1369&amp;"")&gt;0,IF(ISERROR(VLOOKUP(E1369,SpeciesLookup!B:G,6,FALSE)=TRUE),"",VLOOKUP(E1369,SpeciesLookup!B:G,6,FALSE)),"")</f>
        <v/>
      </c>
      <c r="H1369" s="128" t="str">
        <f>IF(LEN(E1369&amp;"")&gt;0,IF(ISERROR(VLOOKUP(E1369,SpeciesLookup!B:G,5,FALSE)=TRUE),"",VLOOKUP(E1369,SpeciesLookup!B:G,5,FALSE)),"")</f>
        <v/>
      </c>
      <c r="I1369" s="11"/>
      <c r="J1369" s="73"/>
      <c r="K1369" s="11"/>
      <c r="L1369" s="127" t="str">
        <f>TRIM(IF(ISERROR(VLOOKUP(R1369,SpeciesValidation!D:T,IF(ISNA(VLOOKUP(J1369,Validation!B$2:C$15,2,FALSE)),FALSE,VLOOKUP(J1369,Validation!B$2:C$15,2,FALSE)))),IF(LEN(E1369&amp;"")&gt;0,"",""),VLOOKUP(R1369,SpeciesValidation!D:T,VLOOKUP(J1369,Validation!B$2:C$15,2,FALSE),FALSE)) &amp; " " &amp; IF(ISERROR(IF(LEFT(J1369,1)="A",IF(IF(VLOOKUP(R1369,SpeciesValidation!D:W,20,FALSE)=FALSE,OR(TEXT(A1369,"MMDD")&lt;VLOOKUP(R1369,SpeciesValidation!D:W,18,FALSE),TEXT(A1369,"MMDD")&gt;VLOOKUP(R1369,SpeciesValidation!D:W,19,FALSE)),IF(TEXT(A1369,"MMDD")&lt;"0701",TEXT(A1369,"MMDD")&gt;VLOOKUP(R1369,SpeciesValidation!D:W,18,FALSE),TEXT(A1369,"MMDD")&lt;VLOOKUP(R1369,SpeciesValidation!D:W,19,FALSE))),"Date outside expected range for this species",""),"")),"",IF(LEFT(J1369,1)="A",IF(IF(VLOOKUP(R1369,SpeciesValidation!D:W,20,FALSE)=FALSE,OR(TEXT(A1369,"MMDD")&lt;VLOOKUP(R1369,SpeciesValidation!D:W,18,FALSE),TEXT(A1369,"MMDD")&gt;VLOOKUP(R1369,SpeciesValidation!D:W,19,FALSE)),IF(TEXT(A1369,"MMDD")&lt;"0701",TEXT(A1369,"MMDD")&gt;VLOOKUP(R1369,SpeciesValidation!D:W,18,FALSE),TEXT(A1369,"MMDD")&lt;VLOOKUP(R1369,SpeciesValidation!D:W,19,FALSE))),"Date outside expected range for this species",""),"")))</f>
        <v/>
      </c>
      <c r="M1369" s="127" t="str">
        <f>IF(LEN(E1369&amp;"")&gt;0,IF(ISERROR(VLOOKUP(R1369,SpeciesValidation!D:I,6,FALSE)),"",VLOOKUP(R1369,SpeciesValidation!D:I,6,FALSE)),"")</f>
        <v/>
      </c>
      <c r="Q1369" s="36" t="str">
        <f>IF(LEN(E1369&amp;"")&gt;0,IF(ISERROR(VLOOKUP(E1369,SpeciesValidation!B:G,2,FALSE)=TRUE),"",VLOOKUP(E1369,SpeciesValidation!B:G,2,FALSE)),"")</f>
        <v/>
      </c>
      <c r="R1369" s="36" t="str">
        <f>IF(LEN(E1369&amp;"")&gt;0,IF(ISERROR(VLOOKUP(E1369,SpeciesLookup!B:G,4,FALSE)=TRUE),"",VLOOKUP(E1369,SpeciesLookup!B:G,4,FALSE)),"")</f>
        <v/>
      </c>
    </row>
    <row r="1370" spans="1:18" ht="13.2" x14ac:dyDescent="0.25">
      <c r="A1370" s="72"/>
      <c r="B1370" s="73"/>
      <c r="C1370" s="73"/>
      <c r="D1370" s="11"/>
      <c r="E1370" s="74"/>
      <c r="F1370" s="75"/>
      <c r="G1370" s="128" t="str">
        <f>IF(LEN(E1370&amp;"")&gt;0,IF(ISERROR(VLOOKUP(E1370,SpeciesLookup!B:G,6,FALSE)=TRUE),"",VLOOKUP(E1370,SpeciesLookup!B:G,6,FALSE)),"")</f>
        <v/>
      </c>
      <c r="H1370" s="128" t="str">
        <f>IF(LEN(E1370&amp;"")&gt;0,IF(ISERROR(VLOOKUP(E1370,SpeciesLookup!B:G,5,FALSE)=TRUE),"",VLOOKUP(E1370,SpeciesLookup!B:G,5,FALSE)),"")</f>
        <v/>
      </c>
      <c r="I1370" s="11"/>
      <c r="J1370" s="73"/>
      <c r="K1370" s="11"/>
      <c r="L1370" s="127" t="str">
        <f>TRIM(IF(ISERROR(VLOOKUP(R1370,SpeciesValidation!D:T,IF(ISNA(VLOOKUP(J1370,Validation!B$2:C$15,2,FALSE)),FALSE,VLOOKUP(J1370,Validation!B$2:C$15,2,FALSE)))),IF(LEN(E1370&amp;"")&gt;0,"",""),VLOOKUP(R1370,SpeciesValidation!D:T,VLOOKUP(J1370,Validation!B$2:C$15,2,FALSE),FALSE)) &amp; " " &amp; IF(ISERROR(IF(LEFT(J1370,1)="A",IF(IF(VLOOKUP(R1370,SpeciesValidation!D:W,20,FALSE)=FALSE,OR(TEXT(A1370,"MMDD")&lt;VLOOKUP(R1370,SpeciesValidation!D:W,18,FALSE),TEXT(A1370,"MMDD")&gt;VLOOKUP(R1370,SpeciesValidation!D:W,19,FALSE)),IF(TEXT(A1370,"MMDD")&lt;"0701",TEXT(A1370,"MMDD")&gt;VLOOKUP(R1370,SpeciesValidation!D:W,18,FALSE),TEXT(A1370,"MMDD")&lt;VLOOKUP(R1370,SpeciesValidation!D:W,19,FALSE))),"Date outside expected range for this species",""),"")),"",IF(LEFT(J1370,1)="A",IF(IF(VLOOKUP(R1370,SpeciesValidation!D:W,20,FALSE)=FALSE,OR(TEXT(A1370,"MMDD")&lt;VLOOKUP(R1370,SpeciesValidation!D:W,18,FALSE),TEXT(A1370,"MMDD")&gt;VLOOKUP(R1370,SpeciesValidation!D:W,19,FALSE)),IF(TEXT(A1370,"MMDD")&lt;"0701",TEXT(A1370,"MMDD")&gt;VLOOKUP(R1370,SpeciesValidation!D:W,18,FALSE),TEXT(A1370,"MMDD")&lt;VLOOKUP(R1370,SpeciesValidation!D:W,19,FALSE))),"Date outside expected range for this species",""),"")))</f>
        <v/>
      </c>
      <c r="M1370" s="127" t="str">
        <f>IF(LEN(E1370&amp;"")&gt;0,IF(ISERROR(VLOOKUP(R1370,SpeciesValidation!D:I,6,FALSE)),"",VLOOKUP(R1370,SpeciesValidation!D:I,6,FALSE)),"")</f>
        <v/>
      </c>
      <c r="Q1370" s="36" t="str">
        <f>IF(LEN(E1370&amp;"")&gt;0,IF(ISERROR(VLOOKUP(E1370,SpeciesValidation!B:G,2,FALSE)=TRUE),"",VLOOKUP(E1370,SpeciesValidation!B:G,2,FALSE)),"")</f>
        <v/>
      </c>
      <c r="R1370" s="36" t="str">
        <f>IF(LEN(E1370&amp;"")&gt;0,IF(ISERROR(VLOOKUP(E1370,SpeciesLookup!B:G,4,FALSE)=TRUE),"",VLOOKUP(E1370,SpeciesLookup!B:G,4,FALSE)),"")</f>
        <v/>
      </c>
    </row>
    <row r="1371" spans="1:18" ht="13.2" x14ac:dyDescent="0.25">
      <c r="A1371" s="72"/>
      <c r="B1371" s="73"/>
      <c r="C1371" s="73"/>
      <c r="D1371" s="11"/>
      <c r="E1371" s="74"/>
      <c r="F1371" s="75"/>
      <c r="G1371" s="128" t="str">
        <f>IF(LEN(E1371&amp;"")&gt;0,IF(ISERROR(VLOOKUP(E1371,SpeciesLookup!B:G,6,FALSE)=TRUE),"",VLOOKUP(E1371,SpeciesLookup!B:G,6,FALSE)),"")</f>
        <v/>
      </c>
      <c r="H1371" s="128" t="str">
        <f>IF(LEN(E1371&amp;"")&gt;0,IF(ISERROR(VLOOKUP(E1371,SpeciesLookup!B:G,5,FALSE)=TRUE),"",VLOOKUP(E1371,SpeciesLookup!B:G,5,FALSE)),"")</f>
        <v/>
      </c>
      <c r="I1371" s="11"/>
      <c r="J1371" s="73"/>
      <c r="K1371" s="11"/>
      <c r="L1371" s="127" t="str">
        <f>TRIM(IF(ISERROR(VLOOKUP(R1371,SpeciesValidation!D:T,IF(ISNA(VLOOKUP(J1371,Validation!B$2:C$15,2,FALSE)),FALSE,VLOOKUP(J1371,Validation!B$2:C$15,2,FALSE)))),IF(LEN(E1371&amp;"")&gt;0,"",""),VLOOKUP(R1371,SpeciesValidation!D:T,VLOOKUP(J1371,Validation!B$2:C$15,2,FALSE),FALSE)) &amp; " " &amp; IF(ISERROR(IF(LEFT(J1371,1)="A",IF(IF(VLOOKUP(R1371,SpeciesValidation!D:W,20,FALSE)=FALSE,OR(TEXT(A1371,"MMDD")&lt;VLOOKUP(R1371,SpeciesValidation!D:W,18,FALSE),TEXT(A1371,"MMDD")&gt;VLOOKUP(R1371,SpeciesValidation!D:W,19,FALSE)),IF(TEXT(A1371,"MMDD")&lt;"0701",TEXT(A1371,"MMDD")&gt;VLOOKUP(R1371,SpeciesValidation!D:W,18,FALSE),TEXT(A1371,"MMDD")&lt;VLOOKUP(R1371,SpeciesValidation!D:W,19,FALSE))),"Date outside expected range for this species",""),"")),"",IF(LEFT(J1371,1)="A",IF(IF(VLOOKUP(R1371,SpeciesValidation!D:W,20,FALSE)=FALSE,OR(TEXT(A1371,"MMDD")&lt;VLOOKUP(R1371,SpeciesValidation!D:W,18,FALSE),TEXT(A1371,"MMDD")&gt;VLOOKUP(R1371,SpeciesValidation!D:W,19,FALSE)),IF(TEXT(A1371,"MMDD")&lt;"0701",TEXT(A1371,"MMDD")&gt;VLOOKUP(R1371,SpeciesValidation!D:W,18,FALSE),TEXT(A1371,"MMDD")&lt;VLOOKUP(R1371,SpeciesValidation!D:W,19,FALSE))),"Date outside expected range for this species",""),"")))</f>
        <v/>
      </c>
      <c r="M1371" s="127" t="str">
        <f>IF(LEN(E1371&amp;"")&gt;0,IF(ISERROR(VLOOKUP(R1371,SpeciesValidation!D:I,6,FALSE)),"",VLOOKUP(R1371,SpeciesValidation!D:I,6,FALSE)),"")</f>
        <v/>
      </c>
      <c r="Q1371" s="36" t="str">
        <f>IF(LEN(E1371&amp;"")&gt;0,IF(ISERROR(VLOOKUP(E1371,SpeciesValidation!B:G,2,FALSE)=TRUE),"",VLOOKUP(E1371,SpeciesValidation!B:G,2,FALSE)),"")</f>
        <v/>
      </c>
      <c r="R1371" s="36" t="str">
        <f>IF(LEN(E1371&amp;"")&gt;0,IF(ISERROR(VLOOKUP(E1371,SpeciesLookup!B:G,4,FALSE)=TRUE),"",VLOOKUP(E1371,SpeciesLookup!B:G,4,FALSE)),"")</f>
        <v/>
      </c>
    </row>
    <row r="1372" spans="1:18" ht="13.2" x14ac:dyDescent="0.25">
      <c r="A1372" s="72"/>
      <c r="B1372" s="73"/>
      <c r="C1372" s="73"/>
      <c r="D1372" s="11"/>
      <c r="E1372" s="74"/>
      <c r="F1372" s="75"/>
      <c r="G1372" s="128" t="str">
        <f>IF(LEN(E1372&amp;"")&gt;0,IF(ISERROR(VLOOKUP(E1372,SpeciesLookup!B:G,6,FALSE)=TRUE),"",VLOOKUP(E1372,SpeciesLookup!B:G,6,FALSE)),"")</f>
        <v/>
      </c>
      <c r="H1372" s="128" t="str">
        <f>IF(LEN(E1372&amp;"")&gt;0,IF(ISERROR(VLOOKUP(E1372,SpeciesLookup!B:G,5,FALSE)=TRUE),"",VLOOKUP(E1372,SpeciesLookup!B:G,5,FALSE)),"")</f>
        <v/>
      </c>
      <c r="I1372" s="11"/>
      <c r="J1372" s="73"/>
      <c r="K1372" s="11"/>
      <c r="L1372" s="127" t="str">
        <f>TRIM(IF(ISERROR(VLOOKUP(R1372,SpeciesValidation!D:T,IF(ISNA(VLOOKUP(J1372,Validation!B$2:C$15,2,FALSE)),FALSE,VLOOKUP(J1372,Validation!B$2:C$15,2,FALSE)))),IF(LEN(E1372&amp;"")&gt;0,"",""),VLOOKUP(R1372,SpeciesValidation!D:T,VLOOKUP(J1372,Validation!B$2:C$15,2,FALSE),FALSE)) &amp; " " &amp; IF(ISERROR(IF(LEFT(J1372,1)="A",IF(IF(VLOOKUP(R1372,SpeciesValidation!D:W,20,FALSE)=FALSE,OR(TEXT(A1372,"MMDD")&lt;VLOOKUP(R1372,SpeciesValidation!D:W,18,FALSE),TEXT(A1372,"MMDD")&gt;VLOOKUP(R1372,SpeciesValidation!D:W,19,FALSE)),IF(TEXT(A1372,"MMDD")&lt;"0701",TEXT(A1372,"MMDD")&gt;VLOOKUP(R1372,SpeciesValidation!D:W,18,FALSE),TEXT(A1372,"MMDD")&lt;VLOOKUP(R1372,SpeciesValidation!D:W,19,FALSE))),"Date outside expected range for this species",""),"")),"",IF(LEFT(J1372,1)="A",IF(IF(VLOOKUP(R1372,SpeciesValidation!D:W,20,FALSE)=FALSE,OR(TEXT(A1372,"MMDD")&lt;VLOOKUP(R1372,SpeciesValidation!D:W,18,FALSE),TEXT(A1372,"MMDD")&gt;VLOOKUP(R1372,SpeciesValidation!D:W,19,FALSE)),IF(TEXT(A1372,"MMDD")&lt;"0701",TEXT(A1372,"MMDD")&gt;VLOOKUP(R1372,SpeciesValidation!D:W,18,FALSE),TEXT(A1372,"MMDD")&lt;VLOOKUP(R1372,SpeciesValidation!D:W,19,FALSE))),"Date outside expected range for this species",""),"")))</f>
        <v/>
      </c>
      <c r="M1372" s="127" t="str">
        <f>IF(LEN(E1372&amp;"")&gt;0,IF(ISERROR(VLOOKUP(R1372,SpeciesValidation!D:I,6,FALSE)),"",VLOOKUP(R1372,SpeciesValidation!D:I,6,FALSE)),"")</f>
        <v/>
      </c>
      <c r="Q1372" s="36" t="str">
        <f>IF(LEN(E1372&amp;"")&gt;0,IF(ISERROR(VLOOKUP(E1372,SpeciesValidation!B:G,2,FALSE)=TRUE),"",VLOOKUP(E1372,SpeciesValidation!B:G,2,FALSE)),"")</f>
        <v/>
      </c>
      <c r="R1372" s="36" t="str">
        <f>IF(LEN(E1372&amp;"")&gt;0,IF(ISERROR(VLOOKUP(E1372,SpeciesLookup!B:G,4,FALSE)=TRUE),"",VLOOKUP(E1372,SpeciesLookup!B:G,4,FALSE)),"")</f>
        <v/>
      </c>
    </row>
    <row r="1373" spans="1:18" ht="13.2" x14ac:dyDescent="0.25">
      <c r="A1373" s="72"/>
      <c r="B1373" s="73"/>
      <c r="C1373" s="73"/>
      <c r="D1373" s="11"/>
      <c r="E1373" s="74"/>
      <c r="F1373" s="75"/>
      <c r="G1373" s="128" t="str">
        <f>IF(LEN(E1373&amp;"")&gt;0,IF(ISERROR(VLOOKUP(E1373,SpeciesLookup!B:G,6,FALSE)=TRUE),"",VLOOKUP(E1373,SpeciesLookup!B:G,6,FALSE)),"")</f>
        <v/>
      </c>
      <c r="H1373" s="128" t="str">
        <f>IF(LEN(E1373&amp;"")&gt;0,IF(ISERROR(VLOOKUP(E1373,SpeciesLookup!B:G,5,FALSE)=TRUE),"",VLOOKUP(E1373,SpeciesLookup!B:G,5,FALSE)),"")</f>
        <v/>
      </c>
      <c r="I1373" s="11"/>
      <c r="J1373" s="73"/>
      <c r="K1373" s="11"/>
      <c r="L1373" s="127" t="str">
        <f>TRIM(IF(ISERROR(VLOOKUP(R1373,SpeciesValidation!D:T,IF(ISNA(VLOOKUP(J1373,Validation!B$2:C$15,2,FALSE)),FALSE,VLOOKUP(J1373,Validation!B$2:C$15,2,FALSE)))),IF(LEN(E1373&amp;"")&gt;0,"",""),VLOOKUP(R1373,SpeciesValidation!D:T,VLOOKUP(J1373,Validation!B$2:C$15,2,FALSE),FALSE)) &amp; " " &amp; IF(ISERROR(IF(LEFT(J1373,1)="A",IF(IF(VLOOKUP(R1373,SpeciesValidation!D:W,20,FALSE)=FALSE,OR(TEXT(A1373,"MMDD")&lt;VLOOKUP(R1373,SpeciesValidation!D:W,18,FALSE),TEXT(A1373,"MMDD")&gt;VLOOKUP(R1373,SpeciesValidation!D:W,19,FALSE)),IF(TEXT(A1373,"MMDD")&lt;"0701",TEXT(A1373,"MMDD")&gt;VLOOKUP(R1373,SpeciesValidation!D:W,18,FALSE),TEXT(A1373,"MMDD")&lt;VLOOKUP(R1373,SpeciesValidation!D:W,19,FALSE))),"Date outside expected range for this species",""),"")),"",IF(LEFT(J1373,1)="A",IF(IF(VLOOKUP(R1373,SpeciesValidation!D:W,20,FALSE)=FALSE,OR(TEXT(A1373,"MMDD")&lt;VLOOKUP(R1373,SpeciesValidation!D:W,18,FALSE),TEXT(A1373,"MMDD")&gt;VLOOKUP(R1373,SpeciesValidation!D:W,19,FALSE)),IF(TEXT(A1373,"MMDD")&lt;"0701",TEXT(A1373,"MMDD")&gt;VLOOKUP(R1373,SpeciesValidation!D:W,18,FALSE),TEXT(A1373,"MMDD")&lt;VLOOKUP(R1373,SpeciesValidation!D:W,19,FALSE))),"Date outside expected range for this species",""),"")))</f>
        <v/>
      </c>
      <c r="M1373" s="127" t="str">
        <f>IF(LEN(E1373&amp;"")&gt;0,IF(ISERROR(VLOOKUP(R1373,SpeciesValidation!D:I,6,FALSE)),"",VLOOKUP(R1373,SpeciesValidation!D:I,6,FALSE)),"")</f>
        <v/>
      </c>
      <c r="Q1373" s="36" t="str">
        <f>IF(LEN(E1373&amp;"")&gt;0,IF(ISERROR(VLOOKUP(E1373,SpeciesValidation!B:G,2,FALSE)=TRUE),"",VLOOKUP(E1373,SpeciesValidation!B:G,2,FALSE)),"")</f>
        <v/>
      </c>
      <c r="R1373" s="36" t="str">
        <f>IF(LEN(E1373&amp;"")&gt;0,IF(ISERROR(VLOOKUP(E1373,SpeciesLookup!B:G,4,FALSE)=TRUE),"",VLOOKUP(E1373,SpeciesLookup!B:G,4,FALSE)),"")</f>
        <v/>
      </c>
    </row>
    <row r="1374" spans="1:18" ht="13.2" x14ac:dyDescent="0.25">
      <c r="A1374" s="72"/>
      <c r="B1374" s="73"/>
      <c r="C1374" s="73"/>
      <c r="D1374" s="11"/>
      <c r="E1374" s="74"/>
      <c r="F1374" s="75"/>
      <c r="G1374" s="128" t="str">
        <f>IF(LEN(E1374&amp;"")&gt;0,IF(ISERROR(VLOOKUP(E1374,SpeciesLookup!B:G,6,FALSE)=TRUE),"",VLOOKUP(E1374,SpeciesLookup!B:G,6,FALSE)),"")</f>
        <v/>
      </c>
      <c r="H1374" s="128" t="str">
        <f>IF(LEN(E1374&amp;"")&gt;0,IF(ISERROR(VLOOKUP(E1374,SpeciesLookup!B:G,5,FALSE)=TRUE),"",VLOOKUP(E1374,SpeciesLookup!B:G,5,FALSE)),"")</f>
        <v/>
      </c>
      <c r="I1374" s="11"/>
      <c r="J1374" s="73"/>
      <c r="K1374" s="11"/>
      <c r="L1374" s="127" t="str">
        <f>TRIM(IF(ISERROR(VLOOKUP(R1374,SpeciesValidation!D:T,IF(ISNA(VLOOKUP(J1374,Validation!B$2:C$15,2,FALSE)),FALSE,VLOOKUP(J1374,Validation!B$2:C$15,2,FALSE)))),IF(LEN(E1374&amp;"")&gt;0,"",""),VLOOKUP(R1374,SpeciesValidation!D:T,VLOOKUP(J1374,Validation!B$2:C$15,2,FALSE),FALSE)) &amp; " " &amp; IF(ISERROR(IF(LEFT(J1374,1)="A",IF(IF(VLOOKUP(R1374,SpeciesValidation!D:W,20,FALSE)=FALSE,OR(TEXT(A1374,"MMDD")&lt;VLOOKUP(R1374,SpeciesValidation!D:W,18,FALSE),TEXT(A1374,"MMDD")&gt;VLOOKUP(R1374,SpeciesValidation!D:W,19,FALSE)),IF(TEXT(A1374,"MMDD")&lt;"0701",TEXT(A1374,"MMDD")&gt;VLOOKUP(R1374,SpeciesValidation!D:W,18,FALSE),TEXT(A1374,"MMDD")&lt;VLOOKUP(R1374,SpeciesValidation!D:W,19,FALSE))),"Date outside expected range for this species",""),"")),"",IF(LEFT(J1374,1)="A",IF(IF(VLOOKUP(R1374,SpeciesValidation!D:W,20,FALSE)=FALSE,OR(TEXT(A1374,"MMDD")&lt;VLOOKUP(R1374,SpeciesValidation!D:W,18,FALSE),TEXT(A1374,"MMDD")&gt;VLOOKUP(R1374,SpeciesValidation!D:W,19,FALSE)),IF(TEXT(A1374,"MMDD")&lt;"0701",TEXT(A1374,"MMDD")&gt;VLOOKUP(R1374,SpeciesValidation!D:W,18,FALSE),TEXT(A1374,"MMDD")&lt;VLOOKUP(R1374,SpeciesValidation!D:W,19,FALSE))),"Date outside expected range for this species",""),"")))</f>
        <v/>
      </c>
      <c r="M1374" s="127" t="str">
        <f>IF(LEN(E1374&amp;"")&gt;0,IF(ISERROR(VLOOKUP(R1374,SpeciesValidation!D:I,6,FALSE)),"",VLOOKUP(R1374,SpeciesValidation!D:I,6,FALSE)),"")</f>
        <v/>
      </c>
      <c r="Q1374" s="36" t="str">
        <f>IF(LEN(E1374&amp;"")&gt;0,IF(ISERROR(VLOOKUP(E1374,SpeciesValidation!B:G,2,FALSE)=TRUE),"",VLOOKUP(E1374,SpeciesValidation!B:G,2,FALSE)),"")</f>
        <v/>
      </c>
      <c r="R1374" s="36" t="str">
        <f>IF(LEN(E1374&amp;"")&gt;0,IF(ISERROR(VLOOKUP(E1374,SpeciesLookup!B:G,4,FALSE)=TRUE),"",VLOOKUP(E1374,SpeciesLookup!B:G,4,FALSE)),"")</f>
        <v/>
      </c>
    </row>
    <row r="1375" spans="1:18" ht="13.2" x14ac:dyDescent="0.25">
      <c r="A1375" s="72"/>
      <c r="B1375" s="73"/>
      <c r="C1375" s="73"/>
      <c r="D1375" s="11"/>
      <c r="E1375" s="74"/>
      <c r="F1375" s="75"/>
      <c r="G1375" s="128" t="str">
        <f>IF(LEN(E1375&amp;"")&gt;0,IF(ISERROR(VLOOKUP(E1375,SpeciesLookup!B:G,6,FALSE)=TRUE),"",VLOOKUP(E1375,SpeciesLookup!B:G,6,FALSE)),"")</f>
        <v/>
      </c>
      <c r="H1375" s="128" t="str">
        <f>IF(LEN(E1375&amp;"")&gt;0,IF(ISERROR(VLOOKUP(E1375,SpeciesLookup!B:G,5,FALSE)=TRUE),"",VLOOKUP(E1375,SpeciesLookup!B:G,5,FALSE)),"")</f>
        <v/>
      </c>
      <c r="I1375" s="11"/>
      <c r="J1375" s="73"/>
      <c r="K1375" s="11"/>
      <c r="L1375" s="127" t="str">
        <f>TRIM(IF(ISERROR(VLOOKUP(R1375,SpeciesValidation!D:T,IF(ISNA(VLOOKUP(J1375,Validation!B$2:C$15,2,FALSE)),FALSE,VLOOKUP(J1375,Validation!B$2:C$15,2,FALSE)))),IF(LEN(E1375&amp;"")&gt;0,"",""),VLOOKUP(R1375,SpeciesValidation!D:T,VLOOKUP(J1375,Validation!B$2:C$15,2,FALSE),FALSE)) &amp; " " &amp; IF(ISERROR(IF(LEFT(J1375,1)="A",IF(IF(VLOOKUP(R1375,SpeciesValidation!D:W,20,FALSE)=FALSE,OR(TEXT(A1375,"MMDD")&lt;VLOOKUP(R1375,SpeciesValidation!D:W,18,FALSE),TEXT(A1375,"MMDD")&gt;VLOOKUP(R1375,SpeciesValidation!D:W,19,FALSE)),IF(TEXT(A1375,"MMDD")&lt;"0701",TEXT(A1375,"MMDD")&gt;VLOOKUP(R1375,SpeciesValidation!D:W,18,FALSE),TEXT(A1375,"MMDD")&lt;VLOOKUP(R1375,SpeciesValidation!D:W,19,FALSE))),"Date outside expected range for this species",""),"")),"",IF(LEFT(J1375,1)="A",IF(IF(VLOOKUP(R1375,SpeciesValidation!D:W,20,FALSE)=FALSE,OR(TEXT(A1375,"MMDD")&lt;VLOOKUP(R1375,SpeciesValidation!D:W,18,FALSE),TEXT(A1375,"MMDD")&gt;VLOOKUP(R1375,SpeciesValidation!D:W,19,FALSE)),IF(TEXT(A1375,"MMDD")&lt;"0701",TEXT(A1375,"MMDD")&gt;VLOOKUP(R1375,SpeciesValidation!D:W,18,FALSE),TEXT(A1375,"MMDD")&lt;VLOOKUP(R1375,SpeciesValidation!D:W,19,FALSE))),"Date outside expected range for this species",""),"")))</f>
        <v/>
      </c>
      <c r="M1375" s="127" t="str">
        <f>IF(LEN(E1375&amp;"")&gt;0,IF(ISERROR(VLOOKUP(R1375,SpeciesValidation!D:I,6,FALSE)),"",VLOOKUP(R1375,SpeciesValidation!D:I,6,FALSE)),"")</f>
        <v/>
      </c>
      <c r="Q1375" s="36" t="str">
        <f>IF(LEN(E1375&amp;"")&gt;0,IF(ISERROR(VLOOKUP(E1375,SpeciesValidation!B:G,2,FALSE)=TRUE),"",VLOOKUP(E1375,SpeciesValidation!B:G,2,FALSE)),"")</f>
        <v/>
      </c>
      <c r="R1375" s="36" t="str">
        <f>IF(LEN(E1375&amp;"")&gt;0,IF(ISERROR(VLOOKUP(E1375,SpeciesLookup!B:G,4,FALSE)=TRUE),"",VLOOKUP(E1375,SpeciesLookup!B:G,4,FALSE)),"")</f>
        <v/>
      </c>
    </row>
    <row r="1376" spans="1:18" ht="13.2" x14ac:dyDescent="0.25">
      <c r="A1376" s="72"/>
      <c r="B1376" s="73"/>
      <c r="C1376" s="73"/>
      <c r="D1376" s="11"/>
      <c r="E1376" s="74"/>
      <c r="F1376" s="75"/>
      <c r="G1376" s="128" t="str">
        <f>IF(LEN(E1376&amp;"")&gt;0,IF(ISERROR(VLOOKUP(E1376,SpeciesLookup!B:G,6,FALSE)=TRUE),"",VLOOKUP(E1376,SpeciesLookup!B:G,6,FALSE)),"")</f>
        <v/>
      </c>
      <c r="H1376" s="128" t="str">
        <f>IF(LEN(E1376&amp;"")&gt;0,IF(ISERROR(VLOOKUP(E1376,SpeciesLookup!B:G,5,FALSE)=TRUE),"",VLOOKUP(E1376,SpeciesLookup!B:G,5,FALSE)),"")</f>
        <v/>
      </c>
      <c r="I1376" s="11"/>
      <c r="J1376" s="73"/>
      <c r="K1376" s="11"/>
      <c r="L1376" s="127" t="str">
        <f>TRIM(IF(ISERROR(VLOOKUP(R1376,SpeciesValidation!D:T,IF(ISNA(VLOOKUP(J1376,Validation!B$2:C$15,2,FALSE)),FALSE,VLOOKUP(J1376,Validation!B$2:C$15,2,FALSE)))),IF(LEN(E1376&amp;"")&gt;0,"",""),VLOOKUP(R1376,SpeciesValidation!D:T,VLOOKUP(J1376,Validation!B$2:C$15,2,FALSE),FALSE)) &amp; " " &amp; IF(ISERROR(IF(LEFT(J1376,1)="A",IF(IF(VLOOKUP(R1376,SpeciesValidation!D:W,20,FALSE)=FALSE,OR(TEXT(A1376,"MMDD")&lt;VLOOKUP(R1376,SpeciesValidation!D:W,18,FALSE),TEXT(A1376,"MMDD")&gt;VLOOKUP(R1376,SpeciesValidation!D:W,19,FALSE)),IF(TEXT(A1376,"MMDD")&lt;"0701",TEXT(A1376,"MMDD")&gt;VLOOKUP(R1376,SpeciesValidation!D:W,18,FALSE),TEXT(A1376,"MMDD")&lt;VLOOKUP(R1376,SpeciesValidation!D:W,19,FALSE))),"Date outside expected range for this species",""),"")),"",IF(LEFT(J1376,1)="A",IF(IF(VLOOKUP(R1376,SpeciesValidation!D:W,20,FALSE)=FALSE,OR(TEXT(A1376,"MMDD")&lt;VLOOKUP(R1376,SpeciesValidation!D:W,18,FALSE),TEXT(A1376,"MMDD")&gt;VLOOKUP(R1376,SpeciesValidation!D:W,19,FALSE)),IF(TEXT(A1376,"MMDD")&lt;"0701",TEXT(A1376,"MMDD")&gt;VLOOKUP(R1376,SpeciesValidation!D:W,18,FALSE),TEXT(A1376,"MMDD")&lt;VLOOKUP(R1376,SpeciesValidation!D:W,19,FALSE))),"Date outside expected range for this species",""),"")))</f>
        <v/>
      </c>
      <c r="M1376" s="127" t="str">
        <f>IF(LEN(E1376&amp;"")&gt;0,IF(ISERROR(VLOOKUP(R1376,SpeciesValidation!D:I,6,FALSE)),"",VLOOKUP(R1376,SpeciesValidation!D:I,6,FALSE)),"")</f>
        <v/>
      </c>
      <c r="Q1376" s="36" t="str">
        <f>IF(LEN(E1376&amp;"")&gt;0,IF(ISERROR(VLOOKUP(E1376,SpeciesValidation!B:G,2,FALSE)=TRUE),"",VLOOKUP(E1376,SpeciesValidation!B:G,2,FALSE)),"")</f>
        <v/>
      </c>
      <c r="R1376" s="36" t="str">
        <f>IF(LEN(E1376&amp;"")&gt;0,IF(ISERROR(VLOOKUP(E1376,SpeciesLookup!B:G,4,FALSE)=TRUE),"",VLOOKUP(E1376,SpeciesLookup!B:G,4,FALSE)),"")</f>
        <v/>
      </c>
    </row>
    <row r="1377" spans="1:18" ht="13.2" x14ac:dyDescent="0.25">
      <c r="A1377" s="72"/>
      <c r="B1377" s="73"/>
      <c r="C1377" s="73"/>
      <c r="D1377" s="11"/>
      <c r="E1377" s="74"/>
      <c r="F1377" s="75"/>
      <c r="G1377" s="128" t="str">
        <f>IF(LEN(E1377&amp;"")&gt;0,IF(ISERROR(VLOOKUP(E1377,SpeciesLookup!B:G,6,FALSE)=TRUE),"",VLOOKUP(E1377,SpeciesLookup!B:G,6,FALSE)),"")</f>
        <v/>
      </c>
      <c r="H1377" s="128" t="str">
        <f>IF(LEN(E1377&amp;"")&gt;0,IF(ISERROR(VLOOKUP(E1377,SpeciesLookup!B:G,5,FALSE)=TRUE),"",VLOOKUP(E1377,SpeciesLookup!B:G,5,FALSE)),"")</f>
        <v/>
      </c>
      <c r="I1377" s="11"/>
      <c r="J1377" s="73"/>
      <c r="K1377" s="11"/>
      <c r="L1377" s="127" t="str">
        <f>TRIM(IF(ISERROR(VLOOKUP(R1377,SpeciesValidation!D:T,IF(ISNA(VLOOKUP(J1377,Validation!B$2:C$15,2,FALSE)),FALSE,VLOOKUP(J1377,Validation!B$2:C$15,2,FALSE)))),IF(LEN(E1377&amp;"")&gt;0,"",""),VLOOKUP(R1377,SpeciesValidation!D:T,VLOOKUP(J1377,Validation!B$2:C$15,2,FALSE),FALSE)) &amp; " " &amp; IF(ISERROR(IF(LEFT(J1377,1)="A",IF(IF(VLOOKUP(R1377,SpeciesValidation!D:W,20,FALSE)=FALSE,OR(TEXT(A1377,"MMDD")&lt;VLOOKUP(R1377,SpeciesValidation!D:W,18,FALSE),TEXT(A1377,"MMDD")&gt;VLOOKUP(R1377,SpeciesValidation!D:W,19,FALSE)),IF(TEXT(A1377,"MMDD")&lt;"0701",TEXT(A1377,"MMDD")&gt;VLOOKUP(R1377,SpeciesValidation!D:W,18,FALSE),TEXT(A1377,"MMDD")&lt;VLOOKUP(R1377,SpeciesValidation!D:W,19,FALSE))),"Date outside expected range for this species",""),"")),"",IF(LEFT(J1377,1)="A",IF(IF(VLOOKUP(R1377,SpeciesValidation!D:W,20,FALSE)=FALSE,OR(TEXT(A1377,"MMDD")&lt;VLOOKUP(R1377,SpeciesValidation!D:W,18,FALSE),TEXT(A1377,"MMDD")&gt;VLOOKUP(R1377,SpeciesValidation!D:W,19,FALSE)),IF(TEXT(A1377,"MMDD")&lt;"0701",TEXT(A1377,"MMDD")&gt;VLOOKUP(R1377,SpeciesValidation!D:W,18,FALSE),TEXT(A1377,"MMDD")&lt;VLOOKUP(R1377,SpeciesValidation!D:W,19,FALSE))),"Date outside expected range for this species",""),"")))</f>
        <v/>
      </c>
      <c r="M1377" s="127" t="str">
        <f>IF(LEN(E1377&amp;"")&gt;0,IF(ISERROR(VLOOKUP(R1377,SpeciesValidation!D:I,6,FALSE)),"",VLOOKUP(R1377,SpeciesValidation!D:I,6,FALSE)),"")</f>
        <v/>
      </c>
      <c r="Q1377" s="36" t="str">
        <f>IF(LEN(E1377&amp;"")&gt;0,IF(ISERROR(VLOOKUP(E1377,SpeciesValidation!B:G,2,FALSE)=TRUE),"",VLOOKUP(E1377,SpeciesValidation!B:G,2,FALSE)),"")</f>
        <v/>
      </c>
      <c r="R1377" s="36" t="str">
        <f>IF(LEN(E1377&amp;"")&gt;0,IF(ISERROR(VLOOKUP(E1377,SpeciesLookup!B:G,4,FALSE)=TRUE),"",VLOOKUP(E1377,SpeciesLookup!B:G,4,FALSE)),"")</f>
        <v/>
      </c>
    </row>
    <row r="1378" spans="1:18" ht="13.2" x14ac:dyDescent="0.25">
      <c r="A1378" s="72"/>
      <c r="B1378" s="73"/>
      <c r="C1378" s="73"/>
      <c r="D1378" s="11"/>
      <c r="E1378" s="74"/>
      <c r="F1378" s="75"/>
      <c r="G1378" s="128" t="str">
        <f>IF(LEN(E1378&amp;"")&gt;0,IF(ISERROR(VLOOKUP(E1378,SpeciesLookup!B:G,6,FALSE)=TRUE),"",VLOOKUP(E1378,SpeciesLookup!B:G,6,FALSE)),"")</f>
        <v/>
      </c>
      <c r="H1378" s="128" t="str">
        <f>IF(LEN(E1378&amp;"")&gt;0,IF(ISERROR(VLOOKUP(E1378,SpeciesLookup!B:G,5,FALSE)=TRUE),"",VLOOKUP(E1378,SpeciesLookup!B:G,5,FALSE)),"")</f>
        <v/>
      </c>
      <c r="I1378" s="11"/>
      <c r="J1378" s="73"/>
      <c r="K1378" s="11"/>
      <c r="L1378" s="127" t="str">
        <f>TRIM(IF(ISERROR(VLOOKUP(R1378,SpeciesValidation!D:T,IF(ISNA(VLOOKUP(J1378,Validation!B$2:C$15,2,FALSE)),FALSE,VLOOKUP(J1378,Validation!B$2:C$15,2,FALSE)))),IF(LEN(E1378&amp;"")&gt;0,"",""),VLOOKUP(R1378,SpeciesValidation!D:T,VLOOKUP(J1378,Validation!B$2:C$15,2,FALSE),FALSE)) &amp; " " &amp; IF(ISERROR(IF(LEFT(J1378,1)="A",IF(IF(VLOOKUP(R1378,SpeciesValidation!D:W,20,FALSE)=FALSE,OR(TEXT(A1378,"MMDD")&lt;VLOOKUP(R1378,SpeciesValidation!D:W,18,FALSE),TEXT(A1378,"MMDD")&gt;VLOOKUP(R1378,SpeciesValidation!D:W,19,FALSE)),IF(TEXT(A1378,"MMDD")&lt;"0701",TEXT(A1378,"MMDD")&gt;VLOOKUP(R1378,SpeciesValidation!D:W,18,FALSE),TEXT(A1378,"MMDD")&lt;VLOOKUP(R1378,SpeciesValidation!D:W,19,FALSE))),"Date outside expected range for this species",""),"")),"",IF(LEFT(J1378,1)="A",IF(IF(VLOOKUP(R1378,SpeciesValidation!D:W,20,FALSE)=FALSE,OR(TEXT(A1378,"MMDD")&lt;VLOOKUP(R1378,SpeciesValidation!D:W,18,FALSE),TEXT(A1378,"MMDD")&gt;VLOOKUP(R1378,SpeciesValidation!D:W,19,FALSE)),IF(TEXT(A1378,"MMDD")&lt;"0701",TEXT(A1378,"MMDD")&gt;VLOOKUP(R1378,SpeciesValidation!D:W,18,FALSE),TEXT(A1378,"MMDD")&lt;VLOOKUP(R1378,SpeciesValidation!D:W,19,FALSE))),"Date outside expected range for this species",""),"")))</f>
        <v/>
      </c>
      <c r="M1378" s="127" t="str">
        <f>IF(LEN(E1378&amp;"")&gt;0,IF(ISERROR(VLOOKUP(R1378,SpeciesValidation!D:I,6,FALSE)),"",VLOOKUP(R1378,SpeciesValidation!D:I,6,FALSE)),"")</f>
        <v/>
      </c>
      <c r="Q1378" s="36" t="str">
        <f>IF(LEN(E1378&amp;"")&gt;0,IF(ISERROR(VLOOKUP(E1378,SpeciesValidation!B:G,2,FALSE)=TRUE),"",VLOOKUP(E1378,SpeciesValidation!B:G,2,FALSE)),"")</f>
        <v/>
      </c>
      <c r="R1378" s="36" t="str">
        <f>IF(LEN(E1378&amp;"")&gt;0,IF(ISERROR(VLOOKUP(E1378,SpeciesLookup!B:G,4,FALSE)=TRUE),"",VLOOKUP(E1378,SpeciesLookup!B:G,4,FALSE)),"")</f>
        <v/>
      </c>
    </row>
    <row r="1379" spans="1:18" ht="13.2" x14ac:dyDescent="0.25">
      <c r="A1379" s="72"/>
      <c r="B1379" s="73"/>
      <c r="C1379" s="73"/>
      <c r="D1379" s="11"/>
      <c r="E1379" s="74"/>
      <c r="F1379" s="75"/>
      <c r="G1379" s="128" t="str">
        <f>IF(LEN(E1379&amp;"")&gt;0,IF(ISERROR(VLOOKUP(E1379,SpeciesLookup!B:G,6,FALSE)=TRUE),"",VLOOKUP(E1379,SpeciesLookup!B:G,6,FALSE)),"")</f>
        <v/>
      </c>
      <c r="H1379" s="128" t="str">
        <f>IF(LEN(E1379&amp;"")&gt;0,IF(ISERROR(VLOOKUP(E1379,SpeciesLookup!B:G,5,FALSE)=TRUE),"",VLOOKUP(E1379,SpeciesLookup!B:G,5,FALSE)),"")</f>
        <v/>
      </c>
      <c r="I1379" s="11"/>
      <c r="J1379" s="73"/>
      <c r="K1379" s="11"/>
      <c r="L1379" s="127" t="str">
        <f>TRIM(IF(ISERROR(VLOOKUP(R1379,SpeciesValidation!D:T,IF(ISNA(VLOOKUP(J1379,Validation!B$2:C$15,2,FALSE)),FALSE,VLOOKUP(J1379,Validation!B$2:C$15,2,FALSE)))),IF(LEN(E1379&amp;"")&gt;0,"",""),VLOOKUP(R1379,SpeciesValidation!D:T,VLOOKUP(J1379,Validation!B$2:C$15,2,FALSE),FALSE)) &amp; " " &amp; IF(ISERROR(IF(LEFT(J1379,1)="A",IF(IF(VLOOKUP(R1379,SpeciesValidation!D:W,20,FALSE)=FALSE,OR(TEXT(A1379,"MMDD")&lt;VLOOKUP(R1379,SpeciesValidation!D:W,18,FALSE),TEXT(A1379,"MMDD")&gt;VLOOKUP(R1379,SpeciesValidation!D:W,19,FALSE)),IF(TEXT(A1379,"MMDD")&lt;"0701",TEXT(A1379,"MMDD")&gt;VLOOKUP(R1379,SpeciesValidation!D:W,18,FALSE),TEXT(A1379,"MMDD")&lt;VLOOKUP(R1379,SpeciesValidation!D:W,19,FALSE))),"Date outside expected range for this species",""),"")),"",IF(LEFT(J1379,1)="A",IF(IF(VLOOKUP(R1379,SpeciesValidation!D:W,20,FALSE)=FALSE,OR(TEXT(A1379,"MMDD")&lt;VLOOKUP(R1379,SpeciesValidation!D:W,18,FALSE),TEXT(A1379,"MMDD")&gt;VLOOKUP(R1379,SpeciesValidation!D:W,19,FALSE)),IF(TEXT(A1379,"MMDD")&lt;"0701",TEXT(A1379,"MMDD")&gt;VLOOKUP(R1379,SpeciesValidation!D:W,18,FALSE),TEXT(A1379,"MMDD")&lt;VLOOKUP(R1379,SpeciesValidation!D:W,19,FALSE))),"Date outside expected range for this species",""),"")))</f>
        <v/>
      </c>
      <c r="M1379" s="127" t="str">
        <f>IF(LEN(E1379&amp;"")&gt;0,IF(ISERROR(VLOOKUP(R1379,SpeciesValidation!D:I,6,FALSE)),"",VLOOKUP(R1379,SpeciesValidation!D:I,6,FALSE)),"")</f>
        <v/>
      </c>
      <c r="Q1379" s="36" t="str">
        <f>IF(LEN(E1379&amp;"")&gt;0,IF(ISERROR(VLOOKUP(E1379,SpeciesValidation!B:G,2,FALSE)=TRUE),"",VLOOKUP(E1379,SpeciesValidation!B:G,2,FALSE)),"")</f>
        <v/>
      </c>
      <c r="R1379" s="36" t="str">
        <f>IF(LEN(E1379&amp;"")&gt;0,IF(ISERROR(VLOOKUP(E1379,SpeciesLookup!B:G,4,FALSE)=TRUE),"",VLOOKUP(E1379,SpeciesLookup!B:G,4,FALSE)),"")</f>
        <v/>
      </c>
    </row>
    <row r="1380" spans="1:18" ht="13.2" x14ac:dyDescent="0.25">
      <c r="A1380" s="72"/>
      <c r="B1380" s="73"/>
      <c r="C1380" s="73"/>
      <c r="D1380" s="11"/>
      <c r="E1380" s="74"/>
      <c r="F1380" s="75"/>
      <c r="G1380" s="128" t="str">
        <f>IF(LEN(E1380&amp;"")&gt;0,IF(ISERROR(VLOOKUP(E1380,SpeciesLookup!B:G,6,FALSE)=TRUE),"",VLOOKUP(E1380,SpeciesLookup!B:G,6,FALSE)),"")</f>
        <v/>
      </c>
      <c r="H1380" s="128" t="str">
        <f>IF(LEN(E1380&amp;"")&gt;0,IF(ISERROR(VLOOKUP(E1380,SpeciesLookup!B:G,5,FALSE)=TRUE),"",VLOOKUP(E1380,SpeciesLookup!B:G,5,FALSE)),"")</f>
        <v/>
      </c>
      <c r="I1380" s="11"/>
      <c r="J1380" s="73"/>
      <c r="K1380" s="11"/>
      <c r="L1380" s="127" t="str">
        <f>TRIM(IF(ISERROR(VLOOKUP(R1380,SpeciesValidation!D:T,IF(ISNA(VLOOKUP(J1380,Validation!B$2:C$15,2,FALSE)),FALSE,VLOOKUP(J1380,Validation!B$2:C$15,2,FALSE)))),IF(LEN(E1380&amp;"")&gt;0,"",""),VLOOKUP(R1380,SpeciesValidation!D:T,VLOOKUP(J1380,Validation!B$2:C$15,2,FALSE),FALSE)) &amp; " " &amp; IF(ISERROR(IF(LEFT(J1380,1)="A",IF(IF(VLOOKUP(R1380,SpeciesValidation!D:W,20,FALSE)=FALSE,OR(TEXT(A1380,"MMDD")&lt;VLOOKUP(R1380,SpeciesValidation!D:W,18,FALSE),TEXT(A1380,"MMDD")&gt;VLOOKUP(R1380,SpeciesValidation!D:W,19,FALSE)),IF(TEXT(A1380,"MMDD")&lt;"0701",TEXT(A1380,"MMDD")&gt;VLOOKUP(R1380,SpeciesValidation!D:W,18,FALSE),TEXT(A1380,"MMDD")&lt;VLOOKUP(R1380,SpeciesValidation!D:W,19,FALSE))),"Date outside expected range for this species",""),"")),"",IF(LEFT(J1380,1)="A",IF(IF(VLOOKUP(R1380,SpeciesValidation!D:W,20,FALSE)=FALSE,OR(TEXT(A1380,"MMDD")&lt;VLOOKUP(R1380,SpeciesValidation!D:W,18,FALSE),TEXT(A1380,"MMDD")&gt;VLOOKUP(R1380,SpeciesValidation!D:W,19,FALSE)),IF(TEXT(A1380,"MMDD")&lt;"0701",TEXT(A1380,"MMDD")&gt;VLOOKUP(R1380,SpeciesValidation!D:W,18,FALSE),TEXT(A1380,"MMDD")&lt;VLOOKUP(R1380,SpeciesValidation!D:W,19,FALSE))),"Date outside expected range for this species",""),"")))</f>
        <v/>
      </c>
      <c r="M1380" s="127" t="str">
        <f>IF(LEN(E1380&amp;"")&gt;0,IF(ISERROR(VLOOKUP(R1380,SpeciesValidation!D:I,6,FALSE)),"",VLOOKUP(R1380,SpeciesValidation!D:I,6,FALSE)),"")</f>
        <v/>
      </c>
      <c r="Q1380" s="36" t="str">
        <f>IF(LEN(E1380&amp;"")&gt;0,IF(ISERROR(VLOOKUP(E1380,SpeciesValidation!B:G,2,FALSE)=TRUE),"",VLOOKUP(E1380,SpeciesValidation!B:G,2,FALSE)),"")</f>
        <v/>
      </c>
      <c r="R1380" s="36" t="str">
        <f>IF(LEN(E1380&amp;"")&gt;0,IF(ISERROR(VLOOKUP(E1380,SpeciesLookup!B:G,4,FALSE)=TRUE),"",VLOOKUP(E1380,SpeciesLookup!B:G,4,FALSE)),"")</f>
        <v/>
      </c>
    </row>
    <row r="1381" spans="1:18" ht="13.2" x14ac:dyDescent="0.25">
      <c r="A1381" s="72"/>
      <c r="B1381" s="73"/>
      <c r="C1381" s="73"/>
      <c r="D1381" s="11"/>
      <c r="E1381" s="74"/>
      <c r="F1381" s="75"/>
      <c r="G1381" s="128" t="str">
        <f>IF(LEN(E1381&amp;"")&gt;0,IF(ISERROR(VLOOKUP(E1381,SpeciesLookup!B:G,6,FALSE)=TRUE),"",VLOOKUP(E1381,SpeciesLookup!B:G,6,FALSE)),"")</f>
        <v/>
      </c>
      <c r="H1381" s="128" t="str">
        <f>IF(LEN(E1381&amp;"")&gt;0,IF(ISERROR(VLOOKUP(E1381,SpeciesLookup!B:G,5,FALSE)=TRUE),"",VLOOKUP(E1381,SpeciesLookup!B:G,5,FALSE)),"")</f>
        <v/>
      </c>
      <c r="I1381" s="11"/>
      <c r="J1381" s="73"/>
      <c r="K1381" s="11"/>
      <c r="L1381" s="127" t="str">
        <f>TRIM(IF(ISERROR(VLOOKUP(R1381,SpeciesValidation!D:T,IF(ISNA(VLOOKUP(J1381,Validation!B$2:C$15,2,FALSE)),FALSE,VLOOKUP(J1381,Validation!B$2:C$15,2,FALSE)))),IF(LEN(E1381&amp;"")&gt;0,"",""),VLOOKUP(R1381,SpeciesValidation!D:T,VLOOKUP(J1381,Validation!B$2:C$15,2,FALSE),FALSE)) &amp; " " &amp; IF(ISERROR(IF(LEFT(J1381,1)="A",IF(IF(VLOOKUP(R1381,SpeciesValidation!D:W,20,FALSE)=FALSE,OR(TEXT(A1381,"MMDD")&lt;VLOOKUP(R1381,SpeciesValidation!D:W,18,FALSE),TEXT(A1381,"MMDD")&gt;VLOOKUP(R1381,SpeciesValidation!D:W,19,FALSE)),IF(TEXT(A1381,"MMDD")&lt;"0701",TEXT(A1381,"MMDD")&gt;VLOOKUP(R1381,SpeciesValidation!D:W,18,FALSE),TEXT(A1381,"MMDD")&lt;VLOOKUP(R1381,SpeciesValidation!D:W,19,FALSE))),"Date outside expected range for this species",""),"")),"",IF(LEFT(J1381,1)="A",IF(IF(VLOOKUP(R1381,SpeciesValidation!D:W,20,FALSE)=FALSE,OR(TEXT(A1381,"MMDD")&lt;VLOOKUP(R1381,SpeciesValidation!D:W,18,FALSE),TEXT(A1381,"MMDD")&gt;VLOOKUP(R1381,SpeciesValidation!D:W,19,FALSE)),IF(TEXT(A1381,"MMDD")&lt;"0701",TEXT(A1381,"MMDD")&gt;VLOOKUP(R1381,SpeciesValidation!D:W,18,FALSE),TEXT(A1381,"MMDD")&lt;VLOOKUP(R1381,SpeciesValidation!D:W,19,FALSE))),"Date outside expected range for this species",""),"")))</f>
        <v/>
      </c>
      <c r="M1381" s="127" t="str">
        <f>IF(LEN(E1381&amp;"")&gt;0,IF(ISERROR(VLOOKUP(R1381,SpeciesValidation!D:I,6,FALSE)),"",VLOOKUP(R1381,SpeciesValidation!D:I,6,FALSE)),"")</f>
        <v/>
      </c>
      <c r="Q1381" s="36" t="str">
        <f>IF(LEN(E1381&amp;"")&gt;0,IF(ISERROR(VLOOKUP(E1381,SpeciesValidation!B:G,2,FALSE)=TRUE),"",VLOOKUP(E1381,SpeciesValidation!B:G,2,FALSE)),"")</f>
        <v/>
      </c>
      <c r="R1381" s="36" t="str">
        <f>IF(LEN(E1381&amp;"")&gt;0,IF(ISERROR(VLOOKUP(E1381,SpeciesLookup!B:G,4,FALSE)=TRUE),"",VLOOKUP(E1381,SpeciesLookup!B:G,4,FALSE)),"")</f>
        <v/>
      </c>
    </row>
    <row r="1382" spans="1:18" ht="13.2" x14ac:dyDescent="0.25">
      <c r="A1382" s="72"/>
      <c r="B1382" s="73"/>
      <c r="C1382" s="73"/>
      <c r="D1382" s="11"/>
      <c r="E1382" s="74"/>
      <c r="F1382" s="75"/>
      <c r="G1382" s="128" t="str">
        <f>IF(LEN(E1382&amp;"")&gt;0,IF(ISERROR(VLOOKUP(E1382,SpeciesLookup!B:G,6,FALSE)=TRUE),"",VLOOKUP(E1382,SpeciesLookup!B:G,6,FALSE)),"")</f>
        <v/>
      </c>
      <c r="H1382" s="128" t="str">
        <f>IF(LEN(E1382&amp;"")&gt;0,IF(ISERROR(VLOOKUP(E1382,SpeciesLookup!B:G,5,FALSE)=TRUE),"",VLOOKUP(E1382,SpeciesLookup!B:G,5,FALSE)),"")</f>
        <v/>
      </c>
      <c r="I1382" s="11"/>
      <c r="J1382" s="73"/>
      <c r="K1382" s="11"/>
      <c r="L1382" s="127" t="str">
        <f>TRIM(IF(ISERROR(VLOOKUP(R1382,SpeciesValidation!D:T,IF(ISNA(VLOOKUP(J1382,Validation!B$2:C$15,2,FALSE)),FALSE,VLOOKUP(J1382,Validation!B$2:C$15,2,FALSE)))),IF(LEN(E1382&amp;"")&gt;0,"",""),VLOOKUP(R1382,SpeciesValidation!D:T,VLOOKUP(J1382,Validation!B$2:C$15,2,FALSE),FALSE)) &amp; " " &amp; IF(ISERROR(IF(LEFT(J1382,1)="A",IF(IF(VLOOKUP(R1382,SpeciesValidation!D:W,20,FALSE)=FALSE,OR(TEXT(A1382,"MMDD")&lt;VLOOKUP(R1382,SpeciesValidation!D:W,18,FALSE),TEXT(A1382,"MMDD")&gt;VLOOKUP(R1382,SpeciesValidation!D:W,19,FALSE)),IF(TEXT(A1382,"MMDD")&lt;"0701",TEXT(A1382,"MMDD")&gt;VLOOKUP(R1382,SpeciesValidation!D:W,18,FALSE),TEXT(A1382,"MMDD")&lt;VLOOKUP(R1382,SpeciesValidation!D:W,19,FALSE))),"Date outside expected range for this species",""),"")),"",IF(LEFT(J1382,1)="A",IF(IF(VLOOKUP(R1382,SpeciesValidation!D:W,20,FALSE)=FALSE,OR(TEXT(A1382,"MMDD")&lt;VLOOKUP(R1382,SpeciesValidation!D:W,18,FALSE),TEXT(A1382,"MMDD")&gt;VLOOKUP(R1382,SpeciesValidation!D:W,19,FALSE)),IF(TEXT(A1382,"MMDD")&lt;"0701",TEXT(A1382,"MMDD")&gt;VLOOKUP(R1382,SpeciesValidation!D:W,18,FALSE),TEXT(A1382,"MMDD")&lt;VLOOKUP(R1382,SpeciesValidation!D:W,19,FALSE))),"Date outside expected range for this species",""),"")))</f>
        <v/>
      </c>
      <c r="M1382" s="127" t="str">
        <f>IF(LEN(E1382&amp;"")&gt;0,IF(ISERROR(VLOOKUP(R1382,SpeciesValidation!D:I,6,FALSE)),"",VLOOKUP(R1382,SpeciesValidation!D:I,6,FALSE)),"")</f>
        <v/>
      </c>
      <c r="Q1382" s="36" t="str">
        <f>IF(LEN(E1382&amp;"")&gt;0,IF(ISERROR(VLOOKUP(E1382,SpeciesValidation!B:G,2,FALSE)=TRUE),"",VLOOKUP(E1382,SpeciesValidation!B:G,2,FALSE)),"")</f>
        <v/>
      </c>
      <c r="R1382" s="36" t="str">
        <f>IF(LEN(E1382&amp;"")&gt;0,IF(ISERROR(VLOOKUP(E1382,SpeciesLookup!B:G,4,FALSE)=TRUE),"",VLOOKUP(E1382,SpeciesLookup!B:G,4,FALSE)),"")</f>
        <v/>
      </c>
    </row>
    <row r="1383" spans="1:18" ht="13.2" x14ac:dyDescent="0.25">
      <c r="A1383" s="72"/>
      <c r="B1383" s="73"/>
      <c r="C1383" s="73"/>
      <c r="D1383" s="11"/>
      <c r="E1383" s="74"/>
      <c r="F1383" s="75"/>
      <c r="G1383" s="128" t="str">
        <f>IF(LEN(E1383&amp;"")&gt;0,IF(ISERROR(VLOOKUP(E1383,SpeciesLookup!B:G,6,FALSE)=TRUE),"",VLOOKUP(E1383,SpeciesLookup!B:G,6,FALSE)),"")</f>
        <v/>
      </c>
      <c r="H1383" s="128" t="str">
        <f>IF(LEN(E1383&amp;"")&gt;0,IF(ISERROR(VLOOKUP(E1383,SpeciesLookup!B:G,5,FALSE)=TRUE),"",VLOOKUP(E1383,SpeciesLookup!B:G,5,FALSE)),"")</f>
        <v/>
      </c>
      <c r="I1383" s="11"/>
      <c r="J1383" s="73"/>
      <c r="K1383" s="11"/>
      <c r="L1383" s="127" t="str">
        <f>TRIM(IF(ISERROR(VLOOKUP(R1383,SpeciesValidation!D:T,IF(ISNA(VLOOKUP(J1383,Validation!B$2:C$15,2,FALSE)),FALSE,VLOOKUP(J1383,Validation!B$2:C$15,2,FALSE)))),IF(LEN(E1383&amp;"")&gt;0,"",""),VLOOKUP(R1383,SpeciesValidation!D:T,VLOOKUP(J1383,Validation!B$2:C$15,2,FALSE),FALSE)) &amp; " " &amp; IF(ISERROR(IF(LEFT(J1383,1)="A",IF(IF(VLOOKUP(R1383,SpeciesValidation!D:W,20,FALSE)=FALSE,OR(TEXT(A1383,"MMDD")&lt;VLOOKUP(R1383,SpeciesValidation!D:W,18,FALSE),TEXT(A1383,"MMDD")&gt;VLOOKUP(R1383,SpeciesValidation!D:W,19,FALSE)),IF(TEXT(A1383,"MMDD")&lt;"0701",TEXT(A1383,"MMDD")&gt;VLOOKUP(R1383,SpeciesValidation!D:W,18,FALSE),TEXT(A1383,"MMDD")&lt;VLOOKUP(R1383,SpeciesValidation!D:W,19,FALSE))),"Date outside expected range for this species",""),"")),"",IF(LEFT(J1383,1)="A",IF(IF(VLOOKUP(R1383,SpeciesValidation!D:W,20,FALSE)=FALSE,OR(TEXT(A1383,"MMDD")&lt;VLOOKUP(R1383,SpeciesValidation!D:W,18,FALSE),TEXT(A1383,"MMDD")&gt;VLOOKUP(R1383,SpeciesValidation!D:W,19,FALSE)),IF(TEXT(A1383,"MMDD")&lt;"0701",TEXT(A1383,"MMDD")&gt;VLOOKUP(R1383,SpeciesValidation!D:W,18,FALSE),TEXT(A1383,"MMDD")&lt;VLOOKUP(R1383,SpeciesValidation!D:W,19,FALSE))),"Date outside expected range for this species",""),"")))</f>
        <v/>
      </c>
      <c r="M1383" s="127" t="str">
        <f>IF(LEN(E1383&amp;"")&gt;0,IF(ISERROR(VLOOKUP(R1383,SpeciesValidation!D:I,6,FALSE)),"",VLOOKUP(R1383,SpeciesValidation!D:I,6,FALSE)),"")</f>
        <v/>
      </c>
      <c r="Q1383" s="36" t="str">
        <f>IF(LEN(E1383&amp;"")&gt;0,IF(ISERROR(VLOOKUP(E1383,SpeciesValidation!B:G,2,FALSE)=TRUE),"",VLOOKUP(E1383,SpeciesValidation!B:G,2,FALSE)),"")</f>
        <v/>
      </c>
      <c r="R1383" s="36" t="str">
        <f>IF(LEN(E1383&amp;"")&gt;0,IF(ISERROR(VLOOKUP(E1383,SpeciesLookup!B:G,4,FALSE)=TRUE),"",VLOOKUP(E1383,SpeciesLookup!B:G,4,FALSE)),"")</f>
        <v/>
      </c>
    </row>
    <row r="1384" spans="1:18" ht="13.2" x14ac:dyDescent="0.25">
      <c r="A1384" s="72"/>
      <c r="B1384" s="73"/>
      <c r="C1384" s="73"/>
      <c r="D1384" s="11"/>
      <c r="E1384" s="74"/>
      <c r="F1384" s="75"/>
      <c r="G1384" s="128" t="str">
        <f>IF(LEN(E1384&amp;"")&gt;0,IF(ISERROR(VLOOKUP(E1384,SpeciesLookup!B:G,6,FALSE)=TRUE),"",VLOOKUP(E1384,SpeciesLookup!B:G,6,FALSE)),"")</f>
        <v/>
      </c>
      <c r="H1384" s="128" t="str">
        <f>IF(LEN(E1384&amp;"")&gt;0,IF(ISERROR(VLOOKUP(E1384,SpeciesLookup!B:G,5,FALSE)=TRUE),"",VLOOKUP(E1384,SpeciesLookup!B:G,5,FALSE)),"")</f>
        <v/>
      </c>
      <c r="I1384" s="11"/>
      <c r="J1384" s="73"/>
      <c r="K1384" s="11"/>
      <c r="L1384" s="127" t="str">
        <f>TRIM(IF(ISERROR(VLOOKUP(R1384,SpeciesValidation!D:T,IF(ISNA(VLOOKUP(J1384,Validation!B$2:C$15,2,FALSE)),FALSE,VLOOKUP(J1384,Validation!B$2:C$15,2,FALSE)))),IF(LEN(E1384&amp;"")&gt;0,"",""),VLOOKUP(R1384,SpeciesValidation!D:T,VLOOKUP(J1384,Validation!B$2:C$15,2,FALSE),FALSE)) &amp; " " &amp; IF(ISERROR(IF(LEFT(J1384,1)="A",IF(IF(VLOOKUP(R1384,SpeciesValidation!D:W,20,FALSE)=FALSE,OR(TEXT(A1384,"MMDD")&lt;VLOOKUP(R1384,SpeciesValidation!D:W,18,FALSE),TEXT(A1384,"MMDD")&gt;VLOOKUP(R1384,SpeciesValidation!D:W,19,FALSE)),IF(TEXT(A1384,"MMDD")&lt;"0701",TEXT(A1384,"MMDD")&gt;VLOOKUP(R1384,SpeciesValidation!D:W,18,FALSE),TEXT(A1384,"MMDD")&lt;VLOOKUP(R1384,SpeciesValidation!D:W,19,FALSE))),"Date outside expected range for this species",""),"")),"",IF(LEFT(J1384,1)="A",IF(IF(VLOOKUP(R1384,SpeciesValidation!D:W,20,FALSE)=FALSE,OR(TEXT(A1384,"MMDD")&lt;VLOOKUP(R1384,SpeciesValidation!D:W,18,FALSE),TEXT(A1384,"MMDD")&gt;VLOOKUP(R1384,SpeciesValidation!D:W,19,FALSE)),IF(TEXT(A1384,"MMDD")&lt;"0701",TEXT(A1384,"MMDD")&gt;VLOOKUP(R1384,SpeciesValidation!D:W,18,FALSE),TEXT(A1384,"MMDD")&lt;VLOOKUP(R1384,SpeciesValidation!D:W,19,FALSE))),"Date outside expected range for this species",""),"")))</f>
        <v/>
      </c>
      <c r="M1384" s="127" t="str">
        <f>IF(LEN(E1384&amp;"")&gt;0,IF(ISERROR(VLOOKUP(R1384,SpeciesValidation!D:I,6,FALSE)),"",VLOOKUP(R1384,SpeciesValidation!D:I,6,FALSE)),"")</f>
        <v/>
      </c>
      <c r="Q1384" s="36" t="str">
        <f>IF(LEN(E1384&amp;"")&gt;0,IF(ISERROR(VLOOKUP(E1384,SpeciesValidation!B:G,2,FALSE)=TRUE),"",VLOOKUP(E1384,SpeciesValidation!B:G,2,FALSE)),"")</f>
        <v/>
      </c>
      <c r="R1384" s="36" t="str">
        <f>IF(LEN(E1384&amp;"")&gt;0,IF(ISERROR(VLOOKUP(E1384,SpeciesLookup!B:G,4,FALSE)=TRUE),"",VLOOKUP(E1384,SpeciesLookup!B:G,4,FALSE)),"")</f>
        <v/>
      </c>
    </row>
    <row r="1385" spans="1:18" ht="13.2" x14ac:dyDescent="0.25">
      <c r="A1385" s="72"/>
      <c r="B1385" s="73"/>
      <c r="C1385" s="73"/>
      <c r="D1385" s="11"/>
      <c r="E1385" s="74"/>
      <c r="F1385" s="75"/>
      <c r="G1385" s="128" t="str">
        <f>IF(LEN(E1385&amp;"")&gt;0,IF(ISERROR(VLOOKUP(E1385,SpeciesLookup!B:G,6,FALSE)=TRUE),"",VLOOKUP(E1385,SpeciesLookup!B:G,6,FALSE)),"")</f>
        <v/>
      </c>
      <c r="H1385" s="128" t="str">
        <f>IF(LEN(E1385&amp;"")&gt;0,IF(ISERROR(VLOOKUP(E1385,SpeciesLookup!B:G,5,FALSE)=TRUE),"",VLOOKUP(E1385,SpeciesLookup!B:G,5,FALSE)),"")</f>
        <v/>
      </c>
      <c r="I1385" s="11"/>
      <c r="J1385" s="73"/>
      <c r="K1385" s="11"/>
      <c r="L1385" s="127" t="str">
        <f>TRIM(IF(ISERROR(VLOOKUP(R1385,SpeciesValidation!D:T,IF(ISNA(VLOOKUP(J1385,Validation!B$2:C$15,2,FALSE)),FALSE,VLOOKUP(J1385,Validation!B$2:C$15,2,FALSE)))),IF(LEN(E1385&amp;"")&gt;0,"",""),VLOOKUP(R1385,SpeciesValidation!D:T,VLOOKUP(J1385,Validation!B$2:C$15,2,FALSE),FALSE)) &amp; " " &amp; IF(ISERROR(IF(LEFT(J1385,1)="A",IF(IF(VLOOKUP(R1385,SpeciesValidation!D:W,20,FALSE)=FALSE,OR(TEXT(A1385,"MMDD")&lt;VLOOKUP(R1385,SpeciesValidation!D:W,18,FALSE),TEXT(A1385,"MMDD")&gt;VLOOKUP(R1385,SpeciesValidation!D:W,19,FALSE)),IF(TEXT(A1385,"MMDD")&lt;"0701",TEXT(A1385,"MMDD")&gt;VLOOKUP(R1385,SpeciesValidation!D:W,18,FALSE),TEXT(A1385,"MMDD")&lt;VLOOKUP(R1385,SpeciesValidation!D:W,19,FALSE))),"Date outside expected range for this species",""),"")),"",IF(LEFT(J1385,1)="A",IF(IF(VLOOKUP(R1385,SpeciesValidation!D:W,20,FALSE)=FALSE,OR(TEXT(A1385,"MMDD")&lt;VLOOKUP(R1385,SpeciesValidation!D:W,18,FALSE),TEXT(A1385,"MMDD")&gt;VLOOKUP(R1385,SpeciesValidation!D:W,19,FALSE)),IF(TEXT(A1385,"MMDD")&lt;"0701",TEXT(A1385,"MMDD")&gt;VLOOKUP(R1385,SpeciesValidation!D:W,18,FALSE),TEXT(A1385,"MMDD")&lt;VLOOKUP(R1385,SpeciesValidation!D:W,19,FALSE))),"Date outside expected range for this species",""),"")))</f>
        <v/>
      </c>
      <c r="M1385" s="127" t="str">
        <f>IF(LEN(E1385&amp;"")&gt;0,IF(ISERROR(VLOOKUP(R1385,SpeciesValidation!D:I,6,FALSE)),"",VLOOKUP(R1385,SpeciesValidation!D:I,6,FALSE)),"")</f>
        <v/>
      </c>
      <c r="Q1385" s="36" t="str">
        <f>IF(LEN(E1385&amp;"")&gt;0,IF(ISERROR(VLOOKUP(E1385,SpeciesValidation!B:G,2,FALSE)=TRUE),"",VLOOKUP(E1385,SpeciesValidation!B:G,2,FALSE)),"")</f>
        <v/>
      </c>
      <c r="R1385" s="36" t="str">
        <f>IF(LEN(E1385&amp;"")&gt;0,IF(ISERROR(VLOOKUP(E1385,SpeciesLookup!B:G,4,FALSE)=TRUE),"",VLOOKUP(E1385,SpeciesLookup!B:G,4,FALSE)),"")</f>
        <v/>
      </c>
    </row>
    <row r="1386" spans="1:18" ht="13.2" x14ac:dyDescent="0.25">
      <c r="A1386" s="72"/>
      <c r="B1386" s="73"/>
      <c r="C1386" s="73"/>
      <c r="D1386" s="11"/>
      <c r="E1386" s="74"/>
      <c r="F1386" s="75"/>
      <c r="G1386" s="128" t="str">
        <f>IF(LEN(E1386&amp;"")&gt;0,IF(ISERROR(VLOOKUP(E1386,SpeciesLookup!B:G,6,FALSE)=TRUE),"",VLOOKUP(E1386,SpeciesLookup!B:G,6,FALSE)),"")</f>
        <v/>
      </c>
      <c r="H1386" s="128" t="str">
        <f>IF(LEN(E1386&amp;"")&gt;0,IF(ISERROR(VLOOKUP(E1386,SpeciesLookup!B:G,5,FALSE)=TRUE),"",VLOOKUP(E1386,SpeciesLookup!B:G,5,FALSE)),"")</f>
        <v/>
      </c>
      <c r="I1386" s="11"/>
      <c r="J1386" s="73"/>
      <c r="K1386" s="11"/>
      <c r="L1386" s="127" t="str">
        <f>TRIM(IF(ISERROR(VLOOKUP(R1386,SpeciesValidation!D:T,IF(ISNA(VLOOKUP(J1386,Validation!B$2:C$15,2,FALSE)),FALSE,VLOOKUP(J1386,Validation!B$2:C$15,2,FALSE)))),IF(LEN(E1386&amp;"")&gt;0,"",""),VLOOKUP(R1386,SpeciesValidation!D:T,VLOOKUP(J1386,Validation!B$2:C$15,2,FALSE),FALSE)) &amp; " " &amp; IF(ISERROR(IF(LEFT(J1386,1)="A",IF(IF(VLOOKUP(R1386,SpeciesValidation!D:W,20,FALSE)=FALSE,OR(TEXT(A1386,"MMDD")&lt;VLOOKUP(R1386,SpeciesValidation!D:W,18,FALSE),TEXT(A1386,"MMDD")&gt;VLOOKUP(R1386,SpeciesValidation!D:W,19,FALSE)),IF(TEXT(A1386,"MMDD")&lt;"0701",TEXT(A1386,"MMDD")&gt;VLOOKUP(R1386,SpeciesValidation!D:W,18,FALSE),TEXT(A1386,"MMDD")&lt;VLOOKUP(R1386,SpeciesValidation!D:W,19,FALSE))),"Date outside expected range for this species",""),"")),"",IF(LEFT(J1386,1)="A",IF(IF(VLOOKUP(R1386,SpeciesValidation!D:W,20,FALSE)=FALSE,OR(TEXT(A1386,"MMDD")&lt;VLOOKUP(R1386,SpeciesValidation!D:W,18,FALSE),TEXT(A1386,"MMDD")&gt;VLOOKUP(R1386,SpeciesValidation!D:W,19,FALSE)),IF(TEXT(A1386,"MMDD")&lt;"0701",TEXT(A1386,"MMDD")&gt;VLOOKUP(R1386,SpeciesValidation!D:W,18,FALSE),TEXT(A1386,"MMDD")&lt;VLOOKUP(R1386,SpeciesValidation!D:W,19,FALSE))),"Date outside expected range for this species",""),"")))</f>
        <v/>
      </c>
      <c r="M1386" s="127" t="str">
        <f>IF(LEN(E1386&amp;"")&gt;0,IF(ISERROR(VLOOKUP(R1386,SpeciesValidation!D:I,6,FALSE)),"",VLOOKUP(R1386,SpeciesValidation!D:I,6,FALSE)),"")</f>
        <v/>
      </c>
      <c r="Q1386" s="36" t="str">
        <f>IF(LEN(E1386&amp;"")&gt;0,IF(ISERROR(VLOOKUP(E1386,SpeciesValidation!B:G,2,FALSE)=TRUE),"",VLOOKUP(E1386,SpeciesValidation!B:G,2,FALSE)),"")</f>
        <v/>
      </c>
      <c r="R1386" s="36" t="str">
        <f>IF(LEN(E1386&amp;"")&gt;0,IF(ISERROR(VLOOKUP(E1386,SpeciesLookup!B:G,4,FALSE)=TRUE),"",VLOOKUP(E1386,SpeciesLookup!B:G,4,FALSE)),"")</f>
        <v/>
      </c>
    </row>
    <row r="1387" spans="1:18" ht="13.2" x14ac:dyDescent="0.25">
      <c r="A1387" s="72"/>
      <c r="B1387" s="73"/>
      <c r="C1387" s="73"/>
      <c r="D1387" s="11"/>
      <c r="E1387" s="74"/>
      <c r="F1387" s="75"/>
      <c r="G1387" s="128" t="str">
        <f>IF(LEN(E1387&amp;"")&gt;0,IF(ISERROR(VLOOKUP(E1387,SpeciesLookup!B:G,6,FALSE)=TRUE),"",VLOOKUP(E1387,SpeciesLookup!B:G,6,FALSE)),"")</f>
        <v/>
      </c>
      <c r="H1387" s="128" t="str">
        <f>IF(LEN(E1387&amp;"")&gt;0,IF(ISERROR(VLOOKUP(E1387,SpeciesLookup!B:G,5,FALSE)=TRUE),"",VLOOKUP(E1387,SpeciesLookup!B:G,5,FALSE)),"")</f>
        <v/>
      </c>
      <c r="I1387" s="11"/>
      <c r="J1387" s="73"/>
      <c r="K1387" s="11"/>
      <c r="L1387" s="127" t="str">
        <f>TRIM(IF(ISERROR(VLOOKUP(R1387,SpeciesValidation!D:T,IF(ISNA(VLOOKUP(J1387,Validation!B$2:C$15,2,FALSE)),FALSE,VLOOKUP(J1387,Validation!B$2:C$15,2,FALSE)))),IF(LEN(E1387&amp;"")&gt;0,"",""),VLOOKUP(R1387,SpeciesValidation!D:T,VLOOKUP(J1387,Validation!B$2:C$15,2,FALSE),FALSE)) &amp; " " &amp; IF(ISERROR(IF(LEFT(J1387,1)="A",IF(IF(VLOOKUP(R1387,SpeciesValidation!D:W,20,FALSE)=FALSE,OR(TEXT(A1387,"MMDD")&lt;VLOOKUP(R1387,SpeciesValidation!D:W,18,FALSE),TEXT(A1387,"MMDD")&gt;VLOOKUP(R1387,SpeciesValidation!D:W,19,FALSE)),IF(TEXT(A1387,"MMDD")&lt;"0701",TEXT(A1387,"MMDD")&gt;VLOOKUP(R1387,SpeciesValidation!D:W,18,FALSE),TEXT(A1387,"MMDD")&lt;VLOOKUP(R1387,SpeciesValidation!D:W,19,FALSE))),"Date outside expected range for this species",""),"")),"",IF(LEFT(J1387,1)="A",IF(IF(VLOOKUP(R1387,SpeciesValidation!D:W,20,FALSE)=FALSE,OR(TEXT(A1387,"MMDD")&lt;VLOOKUP(R1387,SpeciesValidation!D:W,18,FALSE),TEXT(A1387,"MMDD")&gt;VLOOKUP(R1387,SpeciesValidation!D:W,19,FALSE)),IF(TEXT(A1387,"MMDD")&lt;"0701",TEXT(A1387,"MMDD")&gt;VLOOKUP(R1387,SpeciesValidation!D:W,18,FALSE),TEXT(A1387,"MMDD")&lt;VLOOKUP(R1387,SpeciesValidation!D:W,19,FALSE))),"Date outside expected range for this species",""),"")))</f>
        <v/>
      </c>
      <c r="M1387" s="127" t="str">
        <f>IF(LEN(E1387&amp;"")&gt;0,IF(ISERROR(VLOOKUP(R1387,SpeciesValidation!D:I,6,FALSE)),"",VLOOKUP(R1387,SpeciesValidation!D:I,6,FALSE)),"")</f>
        <v/>
      </c>
      <c r="Q1387" s="36" t="str">
        <f>IF(LEN(E1387&amp;"")&gt;0,IF(ISERROR(VLOOKUP(E1387,SpeciesValidation!B:G,2,FALSE)=TRUE),"",VLOOKUP(E1387,SpeciesValidation!B:G,2,FALSE)),"")</f>
        <v/>
      </c>
      <c r="R1387" s="36" t="str">
        <f>IF(LEN(E1387&amp;"")&gt;0,IF(ISERROR(VLOOKUP(E1387,SpeciesLookup!B:G,4,FALSE)=TRUE),"",VLOOKUP(E1387,SpeciesLookup!B:G,4,FALSE)),"")</f>
        <v/>
      </c>
    </row>
    <row r="1388" spans="1:18" ht="13.2" x14ac:dyDescent="0.25">
      <c r="A1388" s="72"/>
      <c r="B1388" s="73"/>
      <c r="C1388" s="73"/>
      <c r="D1388" s="11"/>
      <c r="E1388" s="74"/>
      <c r="F1388" s="75"/>
      <c r="G1388" s="128" t="str">
        <f>IF(LEN(E1388&amp;"")&gt;0,IF(ISERROR(VLOOKUP(E1388,SpeciesLookup!B:G,6,FALSE)=TRUE),"",VLOOKUP(E1388,SpeciesLookup!B:G,6,FALSE)),"")</f>
        <v/>
      </c>
      <c r="H1388" s="128" t="str">
        <f>IF(LEN(E1388&amp;"")&gt;0,IF(ISERROR(VLOOKUP(E1388,SpeciesLookup!B:G,5,FALSE)=TRUE),"",VLOOKUP(E1388,SpeciesLookup!B:G,5,FALSE)),"")</f>
        <v/>
      </c>
      <c r="I1388" s="11"/>
      <c r="J1388" s="73"/>
      <c r="K1388" s="11"/>
      <c r="L1388" s="127" t="str">
        <f>TRIM(IF(ISERROR(VLOOKUP(R1388,SpeciesValidation!D:T,IF(ISNA(VLOOKUP(J1388,Validation!B$2:C$15,2,FALSE)),FALSE,VLOOKUP(J1388,Validation!B$2:C$15,2,FALSE)))),IF(LEN(E1388&amp;"")&gt;0,"",""),VLOOKUP(R1388,SpeciesValidation!D:T,VLOOKUP(J1388,Validation!B$2:C$15,2,FALSE),FALSE)) &amp; " " &amp; IF(ISERROR(IF(LEFT(J1388,1)="A",IF(IF(VLOOKUP(R1388,SpeciesValidation!D:W,20,FALSE)=FALSE,OR(TEXT(A1388,"MMDD")&lt;VLOOKUP(R1388,SpeciesValidation!D:W,18,FALSE),TEXT(A1388,"MMDD")&gt;VLOOKUP(R1388,SpeciesValidation!D:W,19,FALSE)),IF(TEXT(A1388,"MMDD")&lt;"0701",TEXT(A1388,"MMDD")&gt;VLOOKUP(R1388,SpeciesValidation!D:W,18,FALSE),TEXT(A1388,"MMDD")&lt;VLOOKUP(R1388,SpeciesValidation!D:W,19,FALSE))),"Date outside expected range for this species",""),"")),"",IF(LEFT(J1388,1)="A",IF(IF(VLOOKUP(R1388,SpeciesValidation!D:W,20,FALSE)=FALSE,OR(TEXT(A1388,"MMDD")&lt;VLOOKUP(R1388,SpeciesValidation!D:W,18,FALSE),TEXT(A1388,"MMDD")&gt;VLOOKUP(R1388,SpeciesValidation!D:W,19,FALSE)),IF(TEXT(A1388,"MMDD")&lt;"0701",TEXT(A1388,"MMDD")&gt;VLOOKUP(R1388,SpeciesValidation!D:W,18,FALSE),TEXT(A1388,"MMDD")&lt;VLOOKUP(R1388,SpeciesValidation!D:W,19,FALSE))),"Date outside expected range for this species",""),"")))</f>
        <v/>
      </c>
      <c r="M1388" s="127" t="str">
        <f>IF(LEN(E1388&amp;"")&gt;0,IF(ISERROR(VLOOKUP(R1388,SpeciesValidation!D:I,6,FALSE)),"",VLOOKUP(R1388,SpeciesValidation!D:I,6,FALSE)),"")</f>
        <v/>
      </c>
      <c r="Q1388" s="36" t="str">
        <f>IF(LEN(E1388&amp;"")&gt;0,IF(ISERROR(VLOOKUP(E1388,SpeciesValidation!B:G,2,FALSE)=TRUE),"",VLOOKUP(E1388,SpeciesValidation!B:G,2,FALSE)),"")</f>
        <v/>
      </c>
      <c r="R1388" s="36" t="str">
        <f>IF(LEN(E1388&amp;"")&gt;0,IF(ISERROR(VLOOKUP(E1388,SpeciesLookup!B:G,4,FALSE)=TRUE),"",VLOOKUP(E1388,SpeciesLookup!B:G,4,FALSE)),"")</f>
        <v/>
      </c>
    </row>
    <row r="1389" spans="1:18" ht="13.2" x14ac:dyDescent="0.25">
      <c r="A1389" s="72"/>
      <c r="B1389" s="73"/>
      <c r="C1389" s="73"/>
      <c r="D1389" s="11"/>
      <c r="E1389" s="78"/>
      <c r="F1389" s="75"/>
      <c r="G1389" s="128" t="str">
        <f>IF(LEN(E1389&amp;"")&gt;0,IF(ISERROR(VLOOKUP(E1389,SpeciesLookup!B:G,6,FALSE)=TRUE),"",VLOOKUP(E1389,SpeciesLookup!B:G,6,FALSE)),"")</f>
        <v/>
      </c>
      <c r="H1389" s="128" t="str">
        <f>IF(LEN(E1389&amp;"")&gt;0,IF(ISERROR(VLOOKUP(E1389,SpeciesLookup!B:G,5,FALSE)=TRUE),"",VLOOKUP(E1389,SpeciesLookup!B:G,5,FALSE)),"")</f>
        <v/>
      </c>
      <c r="I1389" s="11"/>
      <c r="J1389" s="73"/>
      <c r="K1389" s="11"/>
      <c r="L1389" s="127" t="str">
        <f>TRIM(IF(ISERROR(VLOOKUP(R1389,SpeciesValidation!D:T,IF(ISNA(VLOOKUP(J1389,Validation!B$2:C$15,2,FALSE)),FALSE,VLOOKUP(J1389,Validation!B$2:C$15,2,FALSE)))),IF(LEN(E1389&amp;"")&gt;0,"",""),VLOOKUP(R1389,SpeciesValidation!D:T,VLOOKUP(J1389,Validation!B$2:C$15,2,FALSE),FALSE)) &amp; " " &amp; IF(ISERROR(IF(LEFT(J1389,1)="A",IF(IF(VLOOKUP(R1389,SpeciesValidation!D:W,20,FALSE)=FALSE,OR(TEXT(A1389,"MMDD")&lt;VLOOKUP(R1389,SpeciesValidation!D:W,18,FALSE),TEXT(A1389,"MMDD")&gt;VLOOKUP(R1389,SpeciesValidation!D:W,19,FALSE)),IF(TEXT(A1389,"MMDD")&lt;"0701",TEXT(A1389,"MMDD")&gt;VLOOKUP(R1389,SpeciesValidation!D:W,18,FALSE),TEXT(A1389,"MMDD")&lt;VLOOKUP(R1389,SpeciesValidation!D:W,19,FALSE))),"Date outside expected range for this species",""),"")),"",IF(LEFT(J1389,1)="A",IF(IF(VLOOKUP(R1389,SpeciesValidation!D:W,20,FALSE)=FALSE,OR(TEXT(A1389,"MMDD")&lt;VLOOKUP(R1389,SpeciesValidation!D:W,18,FALSE),TEXT(A1389,"MMDD")&gt;VLOOKUP(R1389,SpeciesValidation!D:W,19,FALSE)),IF(TEXT(A1389,"MMDD")&lt;"0701",TEXT(A1389,"MMDD")&gt;VLOOKUP(R1389,SpeciesValidation!D:W,18,FALSE),TEXT(A1389,"MMDD")&lt;VLOOKUP(R1389,SpeciesValidation!D:W,19,FALSE))),"Date outside expected range for this species",""),"")))</f>
        <v/>
      </c>
      <c r="M1389" s="127" t="str">
        <f>IF(LEN(E1389&amp;"")&gt;0,IF(ISERROR(VLOOKUP(R1389,SpeciesValidation!D:I,6,FALSE)),"",VLOOKUP(R1389,SpeciesValidation!D:I,6,FALSE)),"")</f>
        <v/>
      </c>
      <c r="Q1389" s="36" t="str">
        <f>IF(LEN(E1389&amp;"")&gt;0,IF(ISERROR(VLOOKUP(E1389,SpeciesValidation!B:G,2,FALSE)=TRUE),"",VLOOKUP(E1389,SpeciesValidation!B:G,2,FALSE)),"")</f>
        <v/>
      </c>
      <c r="R1389" s="36" t="str">
        <f>IF(LEN(E1389&amp;"")&gt;0,IF(ISERROR(VLOOKUP(E1389,SpeciesLookup!B:G,4,FALSE)=TRUE),"",VLOOKUP(E1389,SpeciesLookup!B:G,4,FALSE)),"")</f>
        <v/>
      </c>
    </row>
    <row r="1390" spans="1:18" ht="13.2" x14ac:dyDescent="0.25">
      <c r="A1390" s="72"/>
      <c r="B1390" s="73"/>
      <c r="C1390" s="73"/>
      <c r="D1390" s="11"/>
      <c r="E1390" s="78"/>
      <c r="F1390" s="75"/>
      <c r="G1390" s="128" t="str">
        <f>IF(LEN(E1390&amp;"")&gt;0,IF(ISERROR(VLOOKUP(E1390,SpeciesLookup!B:G,6,FALSE)=TRUE),"",VLOOKUP(E1390,SpeciesLookup!B:G,6,FALSE)),"")</f>
        <v/>
      </c>
      <c r="H1390" s="128" t="str">
        <f>IF(LEN(E1390&amp;"")&gt;0,IF(ISERROR(VLOOKUP(E1390,SpeciesLookup!B:G,5,FALSE)=TRUE),"",VLOOKUP(E1390,SpeciesLookup!B:G,5,FALSE)),"")</f>
        <v/>
      </c>
      <c r="I1390" s="11"/>
      <c r="J1390" s="73"/>
      <c r="K1390" s="11"/>
      <c r="L1390" s="127" t="str">
        <f>TRIM(IF(ISERROR(VLOOKUP(R1390,SpeciesValidation!D:T,IF(ISNA(VLOOKUP(J1390,Validation!B$2:C$15,2,FALSE)),FALSE,VLOOKUP(J1390,Validation!B$2:C$15,2,FALSE)))),IF(LEN(E1390&amp;"")&gt;0,"",""),VLOOKUP(R1390,SpeciesValidation!D:T,VLOOKUP(J1390,Validation!B$2:C$15,2,FALSE),FALSE)) &amp; " " &amp; IF(ISERROR(IF(LEFT(J1390,1)="A",IF(IF(VLOOKUP(R1390,SpeciesValidation!D:W,20,FALSE)=FALSE,OR(TEXT(A1390,"MMDD")&lt;VLOOKUP(R1390,SpeciesValidation!D:W,18,FALSE),TEXT(A1390,"MMDD")&gt;VLOOKUP(R1390,SpeciesValidation!D:W,19,FALSE)),IF(TEXT(A1390,"MMDD")&lt;"0701",TEXT(A1390,"MMDD")&gt;VLOOKUP(R1390,SpeciesValidation!D:W,18,FALSE),TEXT(A1390,"MMDD")&lt;VLOOKUP(R1390,SpeciesValidation!D:W,19,FALSE))),"Date outside expected range for this species",""),"")),"",IF(LEFT(J1390,1)="A",IF(IF(VLOOKUP(R1390,SpeciesValidation!D:W,20,FALSE)=FALSE,OR(TEXT(A1390,"MMDD")&lt;VLOOKUP(R1390,SpeciesValidation!D:W,18,FALSE),TEXT(A1390,"MMDD")&gt;VLOOKUP(R1390,SpeciesValidation!D:W,19,FALSE)),IF(TEXT(A1390,"MMDD")&lt;"0701",TEXT(A1390,"MMDD")&gt;VLOOKUP(R1390,SpeciesValidation!D:W,18,FALSE),TEXT(A1390,"MMDD")&lt;VLOOKUP(R1390,SpeciesValidation!D:W,19,FALSE))),"Date outside expected range for this species",""),"")))</f>
        <v/>
      </c>
      <c r="M1390" s="127" t="str">
        <f>IF(LEN(E1390&amp;"")&gt;0,IF(ISERROR(VLOOKUP(R1390,SpeciesValidation!D:I,6,FALSE)),"",VLOOKUP(R1390,SpeciesValidation!D:I,6,FALSE)),"")</f>
        <v/>
      </c>
      <c r="Q1390" s="36" t="str">
        <f>IF(LEN(E1390&amp;"")&gt;0,IF(ISERROR(VLOOKUP(E1390,SpeciesValidation!B:G,2,FALSE)=TRUE),"",VLOOKUP(E1390,SpeciesValidation!B:G,2,FALSE)),"")</f>
        <v/>
      </c>
      <c r="R1390" s="36" t="str">
        <f>IF(LEN(E1390&amp;"")&gt;0,IF(ISERROR(VLOOKUP(E1390,SpeciesLookup!B:G,4,FALSE)=TRUE),"",VLOOKUP(E1390,SpeciesLookup!B:G,4,FALSE)),"")</f>
        <v/>
      </c>
    </row>
    <row r="1391" spans="1:18" ht="13.2" x14ac:dyDescent="0.25">
      <c r="A1391" s="72"/>
      <c r="B1391" s="73"/>
      <c r="C1391" s="73"/>
      <c r="D1391" s="11"/>
      <c r="E1391" s="74"/>
      <c r="F1391" s="75"/>
      <c r="G1391" s="128" t="str">
        <f>IF(LEN(E1391&amp;"")&gt;0,IF(ISERROR(VLOOKUP(E1391,SpeciesLookup!B:G,6,FALSE)=TRUE),"",VLOOKUP(E1391,SpeciesLookup!B:G,6,FALSE)),"")</f>
        <v/>
      </c>
      <c r="H1391" s="128" t="str">
        <f>IF(LEN(E1391&amp;"")&gt;0,IF(ISERROR(VLOOKUP(E1391,SpeciesLookup!B:G,5,FALSE)=TRUE),"",VLOOKUP(E1391,SpeciesLookup!B:G,5,FALSE)),"")</f>
        <v/>
      </c>
      <c r="I1391" s="11"/>
      <c r="J1391" s="73"/>
      <c r="K1391" s="11"/>
      <c r="L1391" s="127" t="str">
        <f>TRIM(IF(ISERROR(VLOOKUP(R1391,SpeciesValidation!D:T,IF(ISNA(VLOOKUP(J1391,Validation!B$2:C$15,2,FALSE)),FALSE,VLOOKUP(J1391,Validation!B$2:C$15,2,FALSE)))),IF(LEN(E1391&amp;"")&gt;0,"",""),VLOOKUP(R1391,SpeciesValidation!D:T,VLOOKUP(J1391,Validation!B$2:C$15,2,FALSE),FALSE)) &amp; " " &amp; IF(ISERROR(IF(LEFT(J1391,1)="A",IF(IF(VLOOKUP(R1391,SpeciesValidation!D:W,20,FALSE)=FALSE,OR(TEXT(A1391,"MMDD")&lt;VLOOKUP(R1391,SpeciesValidation!D:W,18,FALSE),TEXT(A1391,"MMDD")&gt;VLOOKUP(R1391,SpeciesValidation!D:W,19,FALSE)),IF(TEXT(A1391,"MMDD")&lt;"0701",TEXT(A1391,"MMDD")&gt;VLOOKUP(R1391,SpeciesValidation!D:W,18,FALSE),TEXT(A1391,"MMDD")&lt;VLOOKUP(R1391,SpeciesValidation!D:W,19,FALSE))),"Date outside expected range for this species",""),"")),"",IF(LEFT(J1391,1)="A",IF(IF(VLOOKUP(R1391,SpeciesValidation!D:W,20,FALSE)=FALSE,OR(TEXT(A1391,"MMDD")&lt;VLOOKUP(R1391,SpeciesValidation!D:W,18,FALSE),TEXT(A1391,"MMDD")&gt;VLOOKUP(R1391,SpeciesValidation!D:W,19,FALSE)),IF(TEXT(A1391,"MMDD")&lt;"0701",TEXT(A1391,"MMDD")&gt;VLOOKUP(R1391,SpeciesValidation!D:W,18,FALSE),TEXT(A1391,"MMDD")&lt;VLOOKUP(R1391,SpeciesValidation!D:W,19,FALSE))),"Date outside expected range for this species",""),"")))</f>
        <v/>
      </c>
      <c r="M1391" s="127" t="str">
        <f>IF(LEN(E1391&amp;"")&gt;0,IF(ISERROR(VLOOKUP(R1391,SpeciesValidation!D:I,6,FALSE)),"",VLOOKUP(R1391,SpeciesValidation!D:I,6,FALSE)),"")</f>
        <v/>
      </c>
      <c r="Q1391" s="36" t="str">
        <f>IF(LEN(E1391&amp;"")&gt;0,IF(ISERROR(VLOOKUP(E1391,SpeciesValidation!B:G,2,FALSE)=TRUE),"",VLOOKUP(E1391,SpeciesValidation!B:G,2,FALSE)),"")</f>
        <v/>
      </c>
      <c r="R1391" s="36" t="str">
        <f>IF(LEN(E1391&amp;"")&gt;0,IF(ISERROR(VLOOKUP(E1391,SpeciesLookup!B:G,4,FALSE)=TRUE),"",VLOOKUP(E1391,SpeciesLookup!B:G,4,FALSE)),"")</f>
        <v/>
      </c>
    </row>
    <row r="1392" spans="1:18" ht="13.2" x14ac:dyDescent="0.25">
      <c r="A1392" s="72"/>
      <c r="B1392" s="73"/>
      <c r="C1392" s="73"/>
      <c r="D1392" s="11"/>
      <c r="E1392" s="74"/>
      <c r="F1392" s="75"/>
      <c r="G1392" s="128" t="str">
        <f>IF(LEN(E1392&amp;"")&gt;0,IF(ISERROR(VLOOKUP(E1392,SpeciesLookup!B:G,6,FALSE)=TRUE),"",VLOOKUP(E1392,SpeciesLookup!B:G,6,FALSE)),"")</f>
        <v/>
      </c>
      <c r="H1392" s="128" t="str">
        <f>IF(LEN(E1392&amp;"")&gt;0,IF(ISERROR(VLOOKUP(E1392,SpeciesLookup!B:G,5,FALSE)=TRUE),"",VLOOKUP(E1392,SpeciesLookup!B:G,5,FALSE)),"")</f>
        <v/>
      </c>
      <c r="I1392" s="11"/>
      <c r="J1392" s="73"/>
      <c r="K1392" s="11"/>
      <c r="L1392" s="127" t="str">
        <f>TRIM(IF(ISERROR(VLOOKUP(R1392,SpeciesValidation!D:T,IF(ISNA(VLOOKUP(J1392,Validation!B$2:C$15,2,FALSE)),FALSE,VLOOKUP(J1392,Validation!B$2:C$15,2,FALSE)))),IF(LEN(E1392&amp;"")&gt;0,"",""),VLOOKUP(R1392,SpeciesValidation!D:T,VLOOKUP(J1392,Validation!B$2:C$15,2,FALSE),FALSE)) &amp; " " &amp; IF(ISERROR(IF(LEFT(J1392,1)="A",IF(IF(VLOOKUP(R1392,SpeciesValidation!D:W,20,FALSE)=FALSE,OR(TEXT(A1392,"MMDD")&lt;VLOOKUP(R1392,SpeciesValidation!D:W,18,FALSE),TEXT(A1392,"MMDD")&gt;VLOOKUP(R1392,SpeciesValidation!D:W,19,FALSE)),IF(TEXT(A1392,"MMDD")&lt;"0701",TEXT(A1392,"MMDD")&gt;VLOOKUP(R1392,SpeciesValidation!D:W,18,FALSE),TEXT(A1392,"MMDD")&lt;VLOOKUP(R1392,SpeciesValidation!D:W,19,FALSE))),"Date outside expected range for this species",""),"")),"",IF(LEFT(J1392,1)="A",IF(IF(VLOOKUP(R1392,SpeciesValidation!D:W,20,FALSE)=FALSE,OR(TEXT(A1392,"MMDD")&lt;VLOOKUP(R1392,SpeciesValidation!D:W,18,FALSE),TEXT(A1392,"MMDD")&gt;VLOOKUP(R1392,SpeciesValidation!D:W,19,FALSE)),IF(TEXT(A1392,"MMDD")&lt;"0701",TEXT(A1392,"MMDD")&gt;VLOOKUP(R1392,SpeciesValidation!D:W,18,FALSE),TEXT(A1392,"MMDD")&lt;VLOOKUP(R1392,SpeciesValidation!D:W,19,FALSE))),"Date outside expected range for this species",""),"")))</f>
        <v/>
      </c>
      <c r="M1392" s="127" t="str">
        <f>IF(LEN(E1392&amp;"")&gt;0,IF(ISERROR(VLOOKUP(R1392,SpeciesValidation!D:I,6,FALSE)),"",VLOOKUP(R1392,SpeciesValidation!D:I,6,FALSE)),"")</f>
        <v/>
      </c>
      <c r="Q1392" s="36" t="str">
        <f>IF(LEN(E1392&amp;"")&gt;0,IF(ISERROR(VLOOKUP(E1392,SpeciesValidation!B:G,2,FALSE)=TRUE),"",VLOOKUP(E1392,SpeciesValidation!B:G,2,FALSE)),"")</f>
        <v/>
      </c>
      <c r="R1392" s="36" t="str">
        <f>IF(LEN(E1392&amp;"")&gt;0,IF(ISERROR(VLOOKUP(E1392,SpeciesLookup!B:G,4,FALSE)=TRUE),"",VLOOKUP(E1392,SpeciesLookup!B:G,4,FALSE)),"")</f>
        <v/>
      </c>
    </row>
    <row r="1393" spans="1:18" ht="13.2" x14ac:dyDescent="0.25">
      <c r="A1393" s="72"/>
      <c r="B1393" s="73"/>
      <c r="C1393" s="73"/>
      <c r="D1393" s="11"/>
      <c r="E1393" s="74"/>
      <c r="F1393" s="75"/>
      <c r="G1393" s="128" t="str">
        <f>IF(LEN(E1393&amp;"")&gt;0,IF(ISERROR(VLOOKUP(E1393,SpeciesLookup!B:G,6,FALSE)=TRUE),"",VLOOKUP(E1393,SpeciesLookup!B:G,6,FALSE)),"")</f>
        <v/>
      </c>
      <c r="H1393" s="128" t="str">
        <f>IF(LEN(E1393&amp;"")&gt;0,IF(ISERROR(VLOOKUP(E1393,SpeciesLookup!B:G,5,FALSE)=TRUE),"",VLOOKUP(E1393,SpeciesLookup!B:G,5,FALSE)),"")</f>
        <v/>
      </c>
      <c r="I1393" s="11"/>
      <c r="J1393" s="73"/>
      <c r="K1393" s="11"/>
      <c r="L1393" s="127" t="str">
        <f>TRIM(IF(ISERROR(VLOOKUP(R1393,SpeciesValidation!D:T,IF(ISNA(VLOOKUP(J1393,Validation!B$2:C$15,2,FALSE)),FALSE,VLOOKUP(J1393,Validation!B$2:C$15,2,FALSE)))),IF(LEN(E1393&amp;"")&gt;0,"",""),VLOOKUP(R1393,SpeciesValidation!D:T,VLOOKUP(J1393,Validation!B$2:C$15,2,FALSE),FALSE)) &amp; " " &amp; IF(ISERROR(IF(LEFT(J1393,1)="A",IF(IF(VLOOKUP(R1393,SpeciesValidation!D:W,20,FALSE)=FALSE,OR(TEXT(A1393,"MMDD")&lt;VLOOKUP(R1393,SpeciesValidation!D:W,18,FALSE),TEXT(A1393,"MMDD")&gt;VLOOKUP(R1393,SpeciesValidation!D:W,19,FALSE)),IF(TEXT(A1393,"MMDD")&lt;"0701",TEXT(A1393,"MMDD")&gt;VLOOKUP(R1393,SpeciesValidation!D:W,18,FALSE),TEXT(A1393,"MMDD")&lt;VLOOKUP(R1393,SpeciesValidation!D:W,19,FALSE))),"Date outside expected range for this species",""),"")),"",IF(LEFT(J1393,1)="A",IF(IF(VLOOKUP(R1393,SpeciesValidation!D:W,20,FALSE)=FALSE,OR(TEXT(A1393,"MMDD")&lt;VLOOKUP(R1393,SpeciesValidation!D:W,18,FALSE),TEXT(A1393,"MMDD")&gt;VLOOKUP(R1393,SpeciesValidation!D:W,19,FALSE)),IF(TEXT(A1393,"MMDD")&lt;"0701",TEXT(A1393,"MMDD")&gt;VLOOKUP(R1393,SpeciesValidation!D:W,18,FALSE),TEXT(A1393,"MMDD")&lt;VLOOKUP(R1393,SpeciesValidation!D:W,19,FALSE))),"Date outside expected range for this species",""),"")))</f>
        <v/>
      </c>
      <c r="M1393" s="127" t="str">
        <f>IF(LEN(E1393&amp;"")&gt;0,IF(ISERROR(VLOOKUP(R1393,SpeciesValidation!D:I,6,FALSE)),"",VLOOKUP(R1393,SpeciesValidation!D:I,6,FALSE)),"")</f>
        <v/>
      </c>
      <c r="Q1393" s="36" t="str">
        <f>IF(LEN(E1393&amp;"")&gt;0,IF(ISERROR(VLOOKUP(E1393,SpeciesValidation!B:G,2,FALSE)=TRUE),"",VLOOKUP(E1393,SpeciesValidation!B:G,2,FALSE)),"")</f>
        <v/>
      </c>
      <c r="R1393" s="36" t="str">
        <f>IF(LEN(E1393&amp;"")&gt;0,IF(ISERROR(VLOOKUP(E1393,SpeciesLookup!B:G,4,FALSE)=TRUE),"",VLOOKUP(E1393,SpeciesLookup!B:G,4,FALSE)),"")</f>
        <v/>
      </c>
    </row>
    <row r="1394" spans="1:18" ht="13.2" x14ac:dyDescent="0.25">
      <c r="A1394" s="72"/>
      <c r="B1394" s="73"/>
      <c r="C1394" s="73"/>
      <c r="D1394" s="11"/>
      <c r="E1394" s="74"/>
      <c r="F1394" s="75"/>
      <c r="G1394" s="128" t="str">
        <f>IF(LEN(E1394&amp;"")&gt;0,IF(ISERROR(VLOOKUP(E1394,SpeciesLookup!B:G,6,FALSE)=TRUE),"",VLOOKUP(E1394,SpeciesLookup!B:G,6,FALSE)),"")</f>
        <v/>
      </c>
      <c r="H1394" s="128" t="str">
        <f>IF(LEN(E1394&amp;"")&gt;0,IF(ISERROR(VLOOKUP(E1394,SpeciesLookup!B:G,5,FALSE)=TRUE),"",VLOOKUP(E1394,SpeciesLookup!B:G,5,FALSE)),"")</f>
        <v/>
      </c>
      <c r="I1394" s="11"/>
      <c r="J1394" s="73"/>
      <c r="K1394" s="11"/>
      <c r="L1394" s="127" t="str">
        <f>TRIM(IF(ISERROR(VLOOKUP(R1394,SpeciesValidation!D:T,IF(ISNA(VLOOKUP(J1394,Validation!B$2:C$15,2,FALSE)),FALSE,VLOOKUP(J1394,Validation!B$2:C$15,2,FALSE)))),IF(LEN(E1394&amp;"")&gt;0,"",""),VLOOKUP(R1394,SpeciesValidation!D:T,VLOOKUP(J1394,Validation!B$2:C$15,2,FALSE),FALSE)) &amp; " " &amp; IF(ISERROR(IF(LEFT(J1394,1)="A",IF(IF(VLOOKUP(R1394,SpeciesValidation!D:W,20,FALSE)=FALSE,OR(TEXT(A1394,"MMDD")&lt;VLOOKUP(R1394,SpeciesValidation!D:W,18,FALSE),TEXT(A1394,"MMDD")&gt;VLOOKUP(R1394,SpeciesValidation!D:W,19,FALSE)),IF(TEXT(A1394,"MMDD")&lt;"0701",TEXT(A1394,"MMDD")&gt;VLOOKUP(R1394,SpeciesValidation!D:W,18,FALSE),TEXT(A1394,"MMDD")&lt;VLOOKUP(R1394,SpeciesValidation!D:W,19,FALSE))),"Date outside expected range for this species",""),"")),"",IF(LEFT(J1394,1)="A",IF(IF(VLOOKUP(R1394,SpeciesValidation!D:W,20,FALSE)=FALSE,OR(TEXT(A1394,"MMDD")&lt;VLOOKUP(R1394,SpeciesValidation!D:W,18,FALSE),TEXT(A1394,"MMDD")&gt;VLOOKUP(R1394,SpeciesValidation!D:W,19,FALSE)),IF(TEXT(A1394,"MMDD")&lt;"0701",TEXT(A1394,"MMDD")&gt;VLOOKUP(R1394,SpeciesValidation!D:W,18,FALSE),TEXT(A1394,"MMDD")&lt;VLOOKUP(R1394,SpeciesValidation!D:W,19,FALSE))),"Date outside expected range for this species",""),"")))</f>
        <v/>
      </c>
      <c r="M1394" s="127" t="str">
        <f>IF(LEN(E1394&amp;"")&gt;0,IF(ISERROR(VLOOKUP(R1394,SpeciesValidation!D:I,6,FALSE)),"",VLOOKUP(R1394,SpeciesValidation!D:I,6,FALSE)),"")</f>
        <v/>
      </c>
      <c r="Q1394" s="36" t="str">
        <f>IF(LEN(E1394&amp;"")&gt;0,IF(ISERROR(VLOOKUP(E1394,SpeciesValidation!B:G,2,FALSE)=TRUE),"",VLOOKUP(E1394,SpeciesValidation!B:G,2,FALSE)),"")</f>
        <v/>
      </c>
      <c r="R1394" s="36" t="str">
        <f>IF(LEN(E1394&amp;"")&gt;0,IF(ISERROR(VLOOKUP(E1394,SpeciesLookup!B:G,4,FALSE)=TRUE),"",VLOOKUP(E1394,SpeciesLookup!B:G,4,FALSE)),"")</f>
        <v/>
      </c>
    </row>
    <row r="1395" spans="1:18" ht="13.2" x14ac:dyDescent="0.25">
      <c r="A1395" s="72"/>
      <c r="B1395" s="73"/>
      <c r="C1395" s="73"/>
      <c r="D1395" s="11"/>
      <c r="E1395" s="74"/>
      <c r="F1395" s="75"/>
      <c r="G1395" s="128" t="str">
        <f>IF(LEN(E1395&amp;"")&gt;0,IF(ISERROR(VLOOKUP(E1395,SpeciesLookup!B:G,6,FALSE)=TRUE),"",VLOOKUP(E1395,SpeciesLookup!B:G,6,FALSE)),"")</f>
        <v/>
      </c>
      <c r="H1395" s="128" t="str">
        <f>IF(LEN(E1395&amp;"")&gt;0,IF(ISERROR(VLOOKUP(E1395,SpeciesLookup!B:G,5,FALSE)=TRUE),"",VLOOKUP(E1395,SpeciesLookup!B:G,5,FALSE)),"")</f>
        <v/>
      </c>
      <c r="I1395" s="11"/>
      <c r="J1395" s="73"/>
      <c r="K1395" s="11"/>
      <c r="L1395" s="127" t="str">
        <f>TRIM(IF(ISERROR(VLOOKUP(R1395,SpeciesValidation!D:T,IF(ISNA(VLOOKUP(J1395,Validation!B$2:C$15,2,FALSE)),FALSE,VLOOKUP(J1395,Validation!B$2:C$15,2,FALSE)))),IF(LEN(E1395&amp;"")&gt;0,"",""),VLOOKUP(R1395,SpeciesValidation!D:T,VLOOKUP(J1395,Validation!B$2:C$15,2,FALSE),FALSE)) &amp; " " &amp; IF(ISERROR(IF(LEFT(J1395,1)="A",IF(IF(VLOOKUP(R1395,SpeciesValidation!D:W,20,FALSE)=FALSE,OR(TEXT(A1395,"MMDD")&lt;VLOOKUP(R1395,SpeciesValidation!D:W,18,FALSE),TEXT(A1395,"MMDD")&gt;VLOOKUP(R1395,SpeciesValidation!D:W,19,FALSE)),IF(TEXT(A1395,"MMDD")&lt;"0701",TEXT(A1395,"MMDD")&gt;VLOOKUP(R1395,SpeciesValidation!D:W,18,FALSE),TEXT(A1395,"MMDD")&lt;VLOOKUP(R1395,SpeciesValidation!D:W,19,FALSE))),"Date outside expected range for this species",""),"")),"",IF(LEFT(J1395,1)="A",IF(IF(VLOOKUP(R1395,SpeciesValidation!D:W,20,FALSE)=FALSE,OR(TEXT(A1395,"MMDD")&lt;VLOOKUP(R1395,SpeciesValidation!D:W,18,FALSE),TEXT(A1395,"MMDD")&gt;VLOOKUP(R1395,SpeciesValidation!D:W,19,FALSE)),IF(TEXT(A1395,"MMDD")&lt;"0701",TEXT(A1395,"MMDD")&gt;VLOOKUP(R1395,SpeciesValidation!D:W,18,FALSE),TEXT(A1395,"MMDD")&lt;VLOOKUP(R1395,SpeciesValidation!D:W,19,FALSE))),"Date outside expected range for this species",""),"")))</f>
        <v/>
      </c>
      <c r="M1395" s="127" t="str">
        <f>IF(LEN(E1395&amp;"")&gt;0,IF(ISERROR(VLOOKUP(R1395,SpeciesValidation!D:I,6,FALSE)),"",VLOOKUP(R1395,SpeciesValidation!D:I,6,FALSE)),"")</f>
        <v/>
      </c>
      <c r="Q1395" s="36" t="str">
        <f>IF(LEN(E1395&amp;"")&gt;0,IF(ISERROR(VLOOKUP(E1395,SpeciesValidation!B:G,2,FALSE)=TRUE),"",VLOOKUP(E1395,SpeciesValidation!B:G,2,FALSE)),"")</f>
        <v/>
      </c>
      <c r="R1395" s="36" t="str">
        <f>IF(LEN(E1395&amp;"")&gt;0,IF(ISERROR(VLOOKUP(E1395,SpeciesLookup!B:G,4,FALSE)=TRUE),"",VLOOKUP(E1395,SpeciesLookup!B:G,4,FALSE)),"")</f>
        <v/>
      </c>
    </row>
    <row r="1396" spans="1:18" ht="13.2" x14ac:dyDescent="0.25">
      <c r="A1396" s="72"/>
      <c r="B1396" s="73"/>
      <c r="C1396" s="73"/>
      <c r="D1396" s="11"/>
      <c r="E1396" s="74"/>
      <c r="F1396" s="75"/>
      <c r="G1396" s="128" t="str">
        <f>IF(LEN(E1396&amp;"")&gt;0,IF(ISERROR(VLOOKUP(E1396,SpeciesLookup!B:G,6,FALSE)=TRUE),"",VLOOKUP(E1396,SpeciesLookup!B:G,6,FALSE)),"")</f>
        <v/>
      </c>
      <c r="H1396" s="128" t="str">
        <f>IF(LEN(E1396&amp;"")&gt;0,IF(ISERROR(VLOOKUP(E1396,SpeciesLookup!B:G,5,FALSE)=TRUE),"",VLOOKUP(E1396,SpeciesLookup!B:G,5,FALSE)),"")</f>
        <v/>
      </c>
      <c r="I1396" s="11"/>
      <c r="J1396" s="73"/>
      <c r="K1396" s="11"/>
      <c r="L1396" s="127" t="str">
        <f>TRIM(IF(ISERROR(VLOOKUP(R1396,SpeciesValidation!D:T,IF(ISNA(VLOOKUP(J1396,Validation!B$2:C$15,2,FALSE)),FALSE,VLOOKUP(J1396,Validation!B$2:C$15,2,FALSE)))),IF(LEN(E1396&amp;"")&gt;0,"",""),VLOOKUP(R1396,SpeciesValidation!D:T,VLOOKUP(J1396,Validation!B$2:C$15,2,FALSE),FALSE)) &amp; " " &amp; IF(ISERROR(IF(LEFT(J1396,1)="A",IF(IF(VLOOKUP(R1396,SpeciesValidation!D:W,20,FALSE)=FALSE,OR(TEXT(A1396,"MMDD")&lt;VLOOKUP(R1396,SpeciesValidation!D:W,18,FALSE),TEXT(A1396,"MMDD")&gt;VLOOKUP(R1396,SpeciesValidation!D:W,19,FALSE)),IF(TEXT(A1396,"MMDD")&lt;"0701",TEXT(A1396,"MMDD")&gt;VLOOKUP(R1396,SpeciesValidation!D:W,18,FALSE),TEXT(A1396,"MMDD")&lt;VLOOKUP(R1396,SpeciesValidation!D:W,19,FALSE))),"Date outside expected range for this species",""),"")),"",IF(LEFT(J1396,1)="A",IF(IF(VLOOKUP(R1396,SpeciesValidation!D:W,20,FALSE)=FALSE,OR(TEXT(A1396,"MMDD")&lt;VLOOKUP(R1396,SpeciesValidation!D:W,18,FALSE),TEXT(A1396,"MMDD")&gt;VLOOKUP(R1396,SpeciesValidation!D:W,19,FALSE)),IF(TEXT(A1396,"MMDD")&lt;"0701",TEXT(A1396,"MMDD")&gt;VLOOKUP(R1396,SpeciesValidation!D:W,18,FALSE),TEXT(A1396,"MMDD")&lt;VLOOKUP(R1396,SpeciesValidation!D:W,19,FALSE))),"Date outside expected range for this species",""),"")))</f>
        <v/>
      </c>
      <c r="M1396" s="127" t="str">
        <f>IF(LEN(E1396&amp;"")&gt;0,IF(ISERROR(VLOOKUP(R1396,SpeciesValidation!D:I,6,FALSE)),"",VLOOKUP(R1396,SpeciesValidation!D:I,6,FALSE)),"")</f>
        <v/>
      </c>
      <c r="Q1396" s="36" t="str">
        <f>IF(LEN(E1396&amp;"")&gt;0,IF(ISERROR(VLOOKUP(E1396,SpeciesValidation!B:G,2,FALSE)=TRUE),"",VLOOKUP(E1396,SpeciesValidation!B:G,2,FALSE)),"")</f>
        <v/>
      </c>
      <c r="R1396" s="36" t="str">
        <f>IF(LEN(E1396&amp;"")&gt;0,IF(ISERROR(VLOOKUP(E1396,SpeciesLookup!B:G,4,FALSE)=TRUE),"",VLOOKUP(E1396,SpeciesLookup!B:G,4,FALSE)),"")</f>
        <v/>
      </c>
    </row>
    <row r="1397" spans="1:18" ht="13.2" x14ac:dyDescent="0.25">
      <c r="A1397" s="72"/>
      <c r="B1397" s="73"/>
      <c r="C1397" s="73"/>
      <c r="D1397" s="11"/>
      <c r="E1397" s="74"/>
      <c r="F1397" s="75"/>
      <c r="G1397" s="128" t="str">
        <f>IF(LEN(E1397&amp;"")&gt;0,IF(ISERROR(VLOOKUP(E1397,SpeciesLookup!B:G,6,FALSE)=TRUE),"",VLOOKUP(E1397,SpeciesLookup!B:G,6,FALSE)),"")</f>
        <v/>
      </c>
      <c r="H1397" s="128" t="str">
        <f>IF(LEN(E1397&amp;"")&gt;0,IF(ISERROR(VLOOKUP(E1397,SpeciesLookup!B:G,5,FALSE)=TRUE),"",VLOOKUP(E1397,SpeciesLookup!B:G,5,FALSE)),"")</f>
        <v/>
      </c>
      <c r="I1397" s="11"/>
      <c r="J1397" s="73"/>
      <c r="K1397" s="11"/>
      <c r="L1397" s="127" t="str">
        <f>TRIM(IF(ISERROR(VLOOKUP(R1397,SpeciesValidation!D:T,IF(ISNA(VLOOKUP(J1397,Validation!B$2:C$15,2,FALSE)),FALSE,VLOOKUP(J1397,Validation!B$2:C$15,2,FALSE)))),IF(LEN(E1397&amp;"")&gt;0,"",""),VLOOKUP(R1397,SpeciesValidation!D:T,VLOOKUP(J1397,Validation!B$2:C$15,2,FALSE),FALSE)) &amp; " " &amp; IF(ISERROR(IF(LEFT(J1397,1)="A",IF(IF(VLOOKUP(R1397,SpeciesValidation!D:W,20,FALSE)=FALSE,OR(TEXT(A1397,"MMDD")&lt;VLOOKUP(R1397,SpeciesValidation!D:W,18,FALSE),TEXT(A1397,"MMDD")&gt;VLOOKUP(R1397,SpeciesValidation!D:W,19,FALSE)),IF(TEXT(A1397,"MMDD")&lt;"0701",TEXT(A1397,"MMDD")&gt;VLOOKUP(R1397,SpeciesValidation!D:W,18,FALSE),TEXT(A1397,"MMDD")&lt;VLOOKUP(R1397,SpeciesValidation!D:W,19,FALSE))),"Date outside expected range for this species",""),"")),"",IF(LEFT(J1397,1)="A",IF(IF(VLOOKUP(R1397,SpeciesValidation!D:W,20,FALSE)=FALSE,OR(TEXT(A1397,"MMDD")&lt;VLOOKUP(R1397,SpeciesValidation!D:W,18,FALSE),TEXT(A1397,"MMDD")&gt;VLOOKUP(R1397,SpeciesValidation!D:W,19,FALSE)),IF(TEXT(A1397,"MMDD")&lt;"0701",TEXT(A1397,"MMDD")&gt;VLOOKUP(R1397,SpeciesValidation!D:W,18,FALSE),TEXT(A1397,"MMDD")&lt;VLOOKUP(R1397,SpeciesValidation!D:W,19,FALSE))),"Date outside expected range for this species",""),"")))</f>
        <v/>
      </c>
      <c r="M1397" s="127" t="str">
        <f>IF(LEN(E1397&amp;"")&gt;0,IF(ISERROR(VLOOKUP(R1397,SpeciesValidation!D:I,6,FALSE)),"",VLOOKUP(R1397,SpeciesValidation!D:I,6,FALSE)),"")</f>
        <v/>
      </c>
      <c r="Q1397" s="36" t="str">
        <f>IF(LEN(E1397&amp;"")&gt;0,IF(ISERROR(VLOOKUP(E1397,SpeciesValidation!B:G,2,FALSE)=TRUE),"",VLOOKUP(E1397,SpeciesValidation!B:G,2,FALSE)),"")</f>
        <v/>
      </c>
      <c r="R1397" s="36" t="str">
        <f>IF(LEN(E1397&amp;"")&gt;0,IF(ISERROR(VLOOKUP(E1397,SpeciesLookup!B:G,4,FALSE)=TRUE),"",VLOOKUP(E1397,SpeciesLookup!B:G,4,FALSE)),"")</f>
        <v/>
      </c>
    </row>
    <row r="1398" spans="1:18" ht="13.2" x14ac:dyDescent="0.25">
      <c r="A1398" s="72"/>
      <c r="B1398" s="73"/>
      <c r="C1398" s="73"/>
      <c r="D1398" s="11"/>
      <c r="E1398" s="74"/>
      <c r="F1398" s="75"/>
      <c r="G1398" s="128" t="str">
        <f>IF(LEN(E1398&amp;"")&gt;0,IF(ISERROR(VLOOKUP(E1398,SpeciesLookup!B:G,6,FALSE)=TRUE),"",VLOOKUP(E1398,SpeciesLookup!B:G,6,FALSE)),"")</f>
        <v/>
      </c>
      <c r="H1398" s="128" t="str">
        <f>IF(LEN(E1398&amp;"")&gt;0,IF(ISERROR(VLOOKUP(E1398,SpeciesLookup!B:G,5,FALSE)=TRUE),"",VLOOKUP(E1398,SpeciesLookup!B:G,5,FALSE)),"")</f>
        <v/>
      </c>
      <c r="I1398" s="11"/>
      <c r="J1398" s="73"/>
      <c r="K1398" s="11"/>
      <c r="L1398" s="127" t="str">
        <f>TRIM(IF(ISERROR(VLOOKUP(R1398,SpeciesValidation!D:T,IF(ISNA(VLOOKUP(J1398,Validation!B$2:C$15,2,FALSE)),FALSE,VLOOKUP(J1398,Validation!B$2:C$15,2,FALSE)))),IF(LEN(E1398&amp;"")&gt;0,"",""),VLOOKUP(R1398,SpeciesValidation!D:T,VLOOKUP(J1398,Validation!B$2:C$15,2,FALSE),FALSE)) &amp; " " &amp; IF(ISERROR(IF(LEFT(J1398,1)="A",IF(IF(VLOOKUP(R1398,SpeciesValidation!D:W,20,FALSE)=FALSE,OR(TEXT(A1398,"MMDD")&lt;VLOOKUP(R1398,SpeciesValidation!D:W,18,FALSE),TEXT(A1398,"MMDD")&gt;VLOOKUP(R1398,SpeciesValidation!D:W,19,FALSE)),IF(TEXT(A1398,"MMDD")&lt;"0701",TEXT(A1398,"MMDD")&gt;VLOOKUP(R1398,SpeciesValidation!D:W,18,FALSE),TEXT(A1398,"MMDD")&lt;VLOOKUP(R1398,SpeciesValidation!D:W,19,FALSE))),"Date outside expected range for this species",""),"")),"",IF(LEFT(J1398,1)="A",IF(IF(VLOOKUP(R1398,SpeciesValidation!D:W,20,FALSE)=FALSE,OR(TEXT(A1398,"MMDD")&lt;VLOOKUP(R1398,SpeciesValidation!D:W,18,FALSE),TEXT(A1398,"MMDD")&gt;VLOOKUP(R1398,SpeciesValidation!D:W,19,FALSE)),IF(TEXT(A1398,"MMDD")&lt;"0701",TEXT(A1398,"MMDD")&gt;VLOOKUP(R1398,SpeciesValidation!D:W,18,FALSE),TEXT(A1398,"MMDD")&lt;VLOOKUP(R1398,SpeciesValidation!D:W,19,FALSE))),"Date outside expected range for this species",""),"")))</f>
        <v/>
      </c>
      <c r="M1398" s="127" t="str">
        <f>IF(LEN(E1398&amp;"")&gt;0,IF(ISERROR(VLOOKUP(R1398,SpeciesValidation!D:I,6,FALSE)),"",VLOOKUP(R1398,SpeciesValidation!D:I,6,FALSE)),"")</f>
        <v/>
      </c>
      <c r="Q1398" s="36" t="str">
        <f>IF(LEN(E1398&amp;"")&gt;0,IF(ISERROR(VLOOKUP(E1398,SpeciesValidation!B:G,2,FALSE)=TRUE),"",VLOOKUP(E1398,SpeciesValidation!B:G,2,FALSE)),"")</f>
        <v/>
      </c>
      <c r="R1398" s="36" t="str">
        <f>IF(LEN(E1398&amp;"")&gt;0,IF(ISERROR(VLOOKUP(E1398,SpeciesLookup!B:G,4,FALSE)=TRUE),"",VLOOKUP(E1398,SpeciesLookup!B:G,4,FALSE)),"")</f>
        <v/>
      </c>
    </row>
    <row r="1399" spans="1:18" ht="13.2" x14ac:dyDescent="0.25">
      <c r="A1399" s="72"/>
      <c r="B1399" s="73"/>
      <c r="C1399" s="73"/>
      <c r="D1399" s="11"/>
      <c r="E1399" s="74"/>
      <c r="F1399" s="75"/>
      <c r="G1399" s="128" t="str">
        <f>IF(LEN(E1399&amp;"")&gt;0,IF(ISERROR(VLOOKUP(E1399,SpeciesLookup!B:G,6,FALSE)=TRUE),"",VLOOKUP(E1399,SpeciesLookup!B:G,6,FALSE)),"")</f>
        <v/>
      </c>
      <c r="H1399" s="128" t="str">
        <f>IF(LEN(E1399&amp;"")&gt;0,IF(ISERROR(VLOOKUP(E1399,SpeciesLookup!B:G,5,FALSE)=TRUE),"",VLOOKUP(E1399,SpeciesLookup!B:G,5,FALSE)),"")</f>
        <v/>
      </c>
      <c r="I1399" s="11"/>
      <c r="J1399" s="73"/>
      <c r="K1399" s="11"/>
      <c r="L1399" s="127" t="str">
        <f>TRIM(IF(ISERROR(VLOOKUP(R1399,SpeciesValidation!D:T,IF(ISNA(VLOOKUP(J1399,Validation!B$2:C$15,2,FALSE)),FALSE,VLOOKUP(J1399,Validation!B$2:C$15,2,FALSE)))),IF(LEN(E1399&amp;"")&gt;0,"",""),VLOOKUP(R1399,SpeciesValidation!D:T,VLOOKUP(J1399,Validation!B$2:C$15,2,FALSE),FALSE)) &amp; " " &amp; IF(ISERROR(IF(LEFT(J1399,1)="A",IF(IF(VLOOKUP(R1399,SpeciesValidation!D:W,20,FALSE)=FALSE,OR(TEXT(A1399,"MMDD")&lt;VLOOKUP(R1399,SpeciesValidation!D:W,18,FALSE),TEXT(A1399,"MMDD")&gt;VLOOKUP(R1399,SpeciesValidation!D:W,19,FALSE)),IF(TEXT(A1399,"MMDD")&lt;"0701",TEXT(A1399,"MMDD")&gt;VLOOKUP(R1399,SpeciesValidation!D:W,18,FALSE),TEXT(A1399,"MMDD")&lt;VLOOKUP(R1399,SpeciesValidation!D:W,19,FALSE))),"Date outside expected range for this species",""),"")),"",IF(LEFT(J1399,1)="A",IF(IF(VLOOKUP(R1399,SpeciesValidation!D:W,20,FALSE)=FALSE,OR(TEXT(A1399,"MMDD")&lt;VLOOKUP(R1399,SpeciesValidation!D:W,18,FALSE),TEXT(A1399,"MMDD")&gt;VLOOKUP(R1399,SpeciesValidation!D:W,19,FALSE)),IF(TEXT(A1399,"MMDD")&lt;"0701",TEXT(A1399,"MMDD")&gt;VLOOKUP(R1399,SpeciesValidation!D:W,18,FALSE),TEXT(A1399,"MMDD")&lt;VLOOKUP(R1399,SpeciesValidation!D:W,19,FALSE))),"Date outside expected range for this species",""),"")))</f>
        <v/>
      </c>
      <c r="M1399" s="127" t="str">
        <f>IF(LEN(E1399&amp;"")&gt;0,IF(ISERROR(VLOOKUP(R1399,SpeciesValidation!D:I,6,FALSE)),"",VLOOKUP(R1399,SpeciesValidation!D:I,6,FALSE)),"")</f>
        <v/>
      </c>
      <c r="Q1399" s="36" t="str">
        <f>IF(LEN(E1399&amp;"")&gt;0,IF(ISERROR(VLOOKUP(E1399,SpeciesValidation!B:G,2,FALSE)=TRUE),"",VLOOKUP(E1399,SpeciesValidation!B:G,2,FALSE)),"")</f>
        <v/>
      </c>
      <c r="R1399" s="36" t="str">
        <f>IF(LEN(E1399&amp;"")&gt;0,IF(ISERROR(VLOOKUP(E1399,SpeciesLookup!B:G,4,FALSE)=TRUE),"",VLOOKUP(E1399,SpeciesLookup!B:G,4,FALSE)),"")</f>
        <v/>
      </c>
    </row>
    <row r="1400" spans="1:18" ht="13.2" x14ac:dyDescent="0.25">
      <c r="A1400" s="72"/>
      <c r="B1400" s="73"/>
      <c r="C1400" s="73"/>
      <c r="D1400" s="11"/>
      <c r="E1400" s="74"/>
      <c r="F1400" s="75"/>
      <c r="G1400" s="128" t="str">
        <f>IF(LEN(E1400&amp;"")&gt;0,IF(ISERROR(VLOOKUP(E1400,SpeciesLookup!B:G,6,FALSE)=TRUE),"",VLOOKUP(E1400,SpeciesLookup!B:G,6,FALSE)),"")</f>
        <v/>
      </c>
      <c r="H1400" s="128" t="str">
        <f>IF(LEN(E1400&amp;"")&gt;0,IF(ISERROR(VLOOKUP(E1400,SpeciesLookup!B:G,5,FALSE)=TRUE),"",VLOOKUP(E1400,SpeciesLookup!B:G,5,FALSE)),"")</f>
        <v/>
      </c>
      <c r="I1400" s="11"/>
      <c r="J1400" s="73"/>
      <c r="K1400" s="11"/>
      <c r="L1400" s="127" t="str">
        <f>TRIM(IF(ISERROR(VLOOKUP(R1400,SpeciesValidation!D:T,IF(ISNA(VLOOKUP(J1400,Validation!B$2:C$15,2,FALSE)),FALSE,VLOOKUP(J1400,Validation!B$2:C$15,2,FALSE)))),IF(LEN(E1400&amp;"")&gt;0,"",""),VLOOKUP(R1400,SpeciesValidation!D:T,VLOOKUP(J1400,Validation!B$2:C$15,2,FALSE),FALSE)) &amp; " " &amp; IF(ISERROR(IF(LEFT(J1400,1)="A",IF(IF(VLOOKUP(R1400,SpeciesValidation!D:W,20,FALSE)=FALSE,OR(TEXT(A1400,"MMDD")&lt;VLOOKUP(R1400,SpeciesValidation!D:W,18,FALSE),TEXT(A1400,"MMDD")&gt;VLOOKUP(R1400,SpeciesValidation!D:W,19,FALSE)),IF(TEXT(A1400,"MMDD")&lt;"0701",TEXT(A1400,"MMDD")&gt;VLOOKUP(R1400,SpeciesValidation!D:W,18,FALSE),TEXT(A1400,"MMDD")&lt;VLOOKUP(R1400,SpeciesValidation!D:W,19,FALSE))),"Date outside expected range for this species",""),"")),"",IF(LEFT(J1400,1)="A",IF(IF(VLOOKUP(R1400,SpeciesValidation!D:W,20,FALSE)=FALSE,OR(TEXT(A1400,"MMDD")&lt;VLOOKUP(R1400,SpeciesValidation!D:W,18,FALSE),TEXT(A1400,"MMDD")&gt;VLOOKUP(R1400,SpeciesValidation!D:W,19,FALSE)),IF(TEXT(A1400,"MMDD")&lt;"0701",TEXT(A1400,"MMDD")&gt;VLOOKUP(R1400,SpeciesValidation!D:W,18,FALSE),TEXT(A1400,"MMDD")&lt;VLOOKUP(R1400,SpeciesValidation!D:W,19,FALSE))),"Date outside expected range for this species",""),"")))</f>
        <v/>
      </c>
      <c r="M1400" s="127" t="str">
        <f>IF(LEN(E1400&amp;"")&gt;0,IF(ISERROR(VLOOKUP(R1400,SpeciesValidation!D:I,6,FALSE)),"",VLOOKUP(R1400,SpeciesValidation!D:I,6,FALSE)),"")</f>
        <v/>
      </c>
      <c r="Q1400" s="36" t="str">
        <f>IF(LEN(E1400&amp;"")&gt;0,IF(ISERROR(VLOOKUP(E1400,SpeciesValidation!B:G,2,FALSE)=TRUE),"",VLOOKUP(E1400,SpeciesValidation!B:G,2,FALSE)),"")</f>
        <v/>
      </c>
      <c r="R1400" s="36" t="str">
        <f>IF(LEN(E1400&amp;"")&gt;0,IF(ISERROR(VLOOKUP(E1400,SpeciesLookup!B:G,4,FALSE)=TRUE),"",VLOOKUP(E1400,SpeciesLookup!B:G,4,FALSE)),"")</f>
        <v/>
      </c>
    </row>
    <row r="1401" spans="1:18" ht="13.2" x14ac:dyDescent="0.25">
      <c r="A1401" s="72"/>
      <c r="B1401" s="73"/>
      <c r="C1401" s="73"/>
      <c r="D1401" s="11"/>
      <c r="E1401" s="74"/>
      <c r="F1401" s="75"/>
      <c r="G1401" s="128" t="str">
        <f>IF(LEN(E1401&amp;"")&gt;0,IF(ISERROR(VLOOKUP(E1401,SpeciesLookup!B:G,6,FALSE)=TRUE),"",VLOOKUP(E1401,SpeciesLookup!B:G,6,FALSE)),"")</f>
        <v/>
      </c>
      <c r="H1401" s="128" t="str">
        <f>IF(LEN(E1401&amp;"")&gt;0,IF(ISERROR(VLOOKUP(E1401,SpeciesLookup!B:G,5,FALSE)=TRUE),"",VLOOKUP(E1401,SpeciesLookup!B:G,5,FALSE)),"")</f>
        <v/>
      </c>
      <c r="I1401" s="11"/>
      <c r="J1401" s="73"/>
      <c r="K1401" s="11"/>
      <c r="L1401" s="127" t="str">
        <f>TRIM(IF(ISERROR(VLOOKUP(R1401,SpeciesValidation!D:T,IF(ISNA(VLOOKUP(J1401,Validation!B$2:C$15,2,FALSE)),FALSE,VLOOKUP(J1401,Validation!B$2:C$15,2,FALSE)))),IF(LEN(E1401&amp;"")&gt;0,"",""),VLOOKUP(R1401,SpeciesValidation!D:T,VLOOKUP(J1401,Validation!B$2:C$15,2,FALSE),FALSE)) &amp; " " &amp; IF(ISERROR(IF(LEFT(J1401,1)="A",IF(IF(VLOOKUP(R1401,SpeciesValidation!D:W,20,FALSE)=FALSE,OR(TEXT(A1401,"MMDD")&lt;VLOOKUP(R1401,SpeciesValidation!D:W,18,FALSE),TEXT(A1401,"MMDD")&gt;VLOOKUP(R1401,SpeciesValidation!D:W,19,FALSE)),IF(TEXT(A1401,"MMDD")&lt;"0701",TEXT(A1401,"MMDD")&gt;VLOOKUP(R1401,SpeciesValidation!D:W,18,FALSE),TEXT(A1401,"MMDD")&lt;VLOOKUP(R1401,SpeciesValidation!D:W,19,FALSE))),"Date outside expected range for this species",""),"")),"",IF(LEFT(J1401,1)="A",IF(IF(VLOOKUP(R1401,SpeciesValidation!D:W,20,FALSE)=FALSE,OR(TEXT(A1401,"MMDD")&lt;VLOOKUP(R1401,SpeciesValidation!D:W,18,FALSE),TEXT(A1401,"MMDD")&gt;VLOOKUP(R1401,SpeciesValidation!D:W,19,FALSE)),IF(TEXT(A1401,"MMDD")&lt;"0701",TEXT(A1401,"MMDD")&gt;VLOOKUP(R1401,SpeciesValidation!D:W,18,FALSE),TEXT(A1401,"MMDD")&lt;VLOOKUP(R1401,SpeciesValidation!D:W,19,FALSE))),"Date outside expected range for this species",""),"")))</f>
        <v/>
      </c>
      <c r="M1401" s="127" t="str">
        <f>IF(LEN(E1401&amp;"")&gt;0,IF(ISERROR(VLOOKUP(R1401,SpeciesValidation!D:I,6,FALSE)),"",VLOOKUP(R1401,SpeciesValidation!D:I,6,FALSE)),"")</f>
        <v/>
      </c>
      <c r="Q1401" s="36" t="str">
        <f>IF(LEN(E1401&amp;"")&gt;0,IF(ISERROR(VLOOKUP(E1401,SpeciesValidation!B:G,2,FALSE)=TRUE),"",VLOOKUP(E1401,SpeciesValidation!B:G,2,FALSE)),"")</f>
        <v/>
      </c>
      <c r="R1401" s="36" t="str">
        <f>IF(LEN(E1401&amp;"")&gt;0,IF(ISERROR(VLOOKUP(E1401,SpeciesLookup!B:G,4,FALSE)=TRUE),"",VLOOKUP(E1401,SpeciesLookup!B:G,4,FALSE)),"")</f>
        <v/>
      </c>
    </row>
    <row r="1402" spans="1:18" ht="13.2" x14ac:dyDescent="0.25">
      <c r="A1402" s="72"/>
      <c r="B1402" s="73"/>
      <c r="C1402" s="73"/>
      <c r="D1402" s="11"/>
      <c r="E1402" s="74"/>
      <c r="F1402" s="75"/>
      <c r="G1402" s="128" t="str">
        <f>IF(LEN(E1402&amp;"")&gt;0,IF(ISERROR(VLOOKUP(E1402,SpeciesLookup!B:G,6,FALSE)=TRUE),"",VLOOKUP(E1402,SpeciesLookup!B:G,6,FALSE)),"")</f>
        <v/>
      </c>
      <c r="H1402" s="128" t="str">
        <f>IF(LEN(E1402&amp;"")&gt;0,IF(ISERROR(VLOOKUP(E1402,SpeciesLookup!B:G,5,FALSE)=TRUE),"",VLOOKUP(E1402,SpeciesLookup!B:G,5,FALSE)),"")</f>
        <v/>
      </c>
      <c r="I1402" s="11"/>
      <c r="J1402" s="73"/>
      <c r="K1402" s="11"/>
      <c r="L1402" s="127" t="str">
        <f>TRIM(IF(ISERROR(VLOOKUP(R1402,SpeciesValidation!D:T,IF(ISNA(VLOOKUP(J1402,Validation!B$2:C$15,2,FALSE)),FALSE,VLOOKUP(J1402,Validation!B$2:C$15,2,FALSE)))),IF(LEN(E1402&amp;"")&gt;0,"",""),VLOOKUP(R1402,SpeciesValidation!D:T,VLOOKUP(J1402,Validation!B$2:C$15,2,FALSE),FALSE)) &amp; " " &amp; IF(ISERROR(IF(LEFT(J1402,1)="A",IF(IF(VLOOKUP(R1402,SpeciesValidation!D:W,20,FALSE)=FALSE,OR(TEXT(A1402,"MMDD")&lt;VLOOKUP(R1402,SpeciesValidation!D:W,18,FALSE),TEXT(A1402,"MMDD")&gt;VLOOKUP(R1402,SpeciesValidation!D:W,19,FALSE)),IF(TEXT(A1402,"MMDD")&lt;"0701",TEXT(A1402,"MMDD")&gt;VLOOKUP(R1402,SpeciesValidation!D:W,18,FALSE),TEXT(A1402,"MMDD")&lt;VLOOKUP(R1402,SpeciesValidation!D:W,19,FALSE))),"Date outside expected range for this species",""),"")),"",IF(LEFT(J1402,1)="A",IF(IF(VLOOKUP(R1402,SpeciesValidation!D:W,20,FALSE)=FALSE,OR(TEXT(A1402,"MMDD")&lt;VLOOKUP(R1402,SpeciesValidation!D:W,18,FALSE),TEXT(A1402,"MMDD")&gt;VLOOKUP(R1402,SpeciesValidation!D:W,19,FALSE)),IF(TEXT(A1402,"MMDD")&lt;"0701",TEXT(A1402,"MMDD")&gt;VLOOKUP(R1402,SpeciesValidation!D:W,18,FALSE),TEXT(A1402,"MMDD")&lt;VLOOKUP(R1402,SpeciesValidation!D:W,19,FALSE))),"Date outside expected range for this species",""),"")))</f>
        <v/>
      </c>
      <c r="M1402" s="127" t="str">
        <f>IF(LEN(E1402&amp;"")&gt;0,IF(ISERROR(VLOOKUP(R1402,SpeciesValidation!D:I,6,FALSE)),"",VLOOKUP(R1402,SpeciesValidation!D:I,6,FALSE)),"")</f>
        <v/>
      </c>
      <c r="Q1402" s="36" t="str">
        <f>IF(LEN(E1402&amp;"")&gt;0,IF(ISERROR(VLOOKUP(E1402,SpeciesValidation!B:G,2,FALSE)=TRUE),"",VLOOKUP(E1402,SpeciesValidation!B:G,2,FALSE)),"")</f>
        <v/>
      </c>
      <c r="R1402" s="36" t="str">
        <f>IF(LEN(E1402&amp;"")&gt;0,IF(ISERROR(VLOOKUP(E1402,SpeciesLookup!B:G,4,FALSE)=TRUE),"",VLOOKUP(E1402,SpeciesLookup!B:G,4,FALSE)),"")</f>
        <v/>
      </c>
    </row>
    <row r="1403" spans="1:18" ht="13.2" x14ac:dyDescent="0.25">
      <c r="A1403" s="72"/>
      <c r="B1403" s="73"/>
      <c r="C1403" s="73"/>
      <c r="D1403" s="11"/>
      <c r="E1403" s="74"/>
      <c r="F1403" s="75"/>
      <c r="G1403" s="128" t="str">
        <f>IF(LEN(E1403&amp;"")&gt;0,IF(ISERROR(VLOOKUP(E1403,SpeciesLookup!B:G,6,FALSE)=TRUE),"",VLOOKUP(E1403,SpeciesLookup!B:G,6,FALSE)),"")</f>
        <v/>
      </c>
      <c r="H1403" s="128" t="str">
        <f>IF(LEN(E1403&amp;"")&gt;0,IF(ISERROR(VLOOKUP(E1403,SpeciesLookup!B:G,5,FALSE)=TRUE),"",VLOOKUP(E1403,SpeciesLookup!B:G,5,FALSE)),"")</f>
        <v/>
      </c>
      <c r="I1403" s="11"/>
      <c r="J1403" s="73"/>
      <c r="K1403" s="11"/>
      <c r="L1403" s="127" t="str">
        <f>TRIM(IF(ISERROR(VLOOKUP(R1403,SpeciesValidation!D:T,IF(ISNA(VLOOKUP(J1403,Validation!B$2:C$15,2,FALSE)),FALSE,VLOOKUP(J1403,Validation!B$2:C$15,2,FALSE)))),IF(LEN(E1403&amp;"")&gt;0,"",""),VLOOKUP(R1403,SpeciesValidation!D:T,VLOOKUP(J1403,Validation!B$2:C$15,2,FALSE),FALSE)) &amp; " " &amp; IF(ISERROR(IF(LEFT(J1403,1)="A",IF(IF(VLOOKUP(R1403,SpeciesValidation!D:W,20,FALSE)=FALSE,OR(TEXT(A1403,"MMDD")&lt;VLOOKUP(R1403,SpeciesValidation!D:W,18,FALSE),TEXT(A1403,"MMDD")&gt;VLOOKUP(R1403,SpeciesValidation!D:W,19,FALSE)),IF(TEXT(A1403,"MMDD")&lt;"0701",TEXT(A1403,"MMDD")&gt;VLOOKUP(R1403,SpeciesValidation!D:W,18,FALSE),TEXT(A1403,"MMDD")&lt;VLOOKUP(R1403,SpeciesValidation!D:W,19,FALSE))),"Date outside expected range for this species",""),"")),"",IF(LEFT(J1403,1)="A",IF(IF(VLOOKUP(R1403,SpeciesValidation!D:W,20,FALSE)=FALSE,OR(TEXT(A1403,"MMDD")&lt;VLOOKUP(R1403,SpeciesValidation!D:W,18,FALSE),TEXT(A1403,"MMDD")&gt;VLOOKUP(R1403,SpeciesValidation!D:W,19,FALSE)),IF(TEXT(A1403,"MMDD")&lt;"0701",TEXT(A1403,"MMDD")&gt;VLOOKUP(R1403,SpeciesValidation!D:W,18,FALSE),TEXT(A1403,"MMDD")&lt;VLOOKUP(R1403,SpeciesValidation!D:W,19,FALSE))),"Date outside expected range for this species",""),"")))</f>
        <v/>
      </c>
      <c r="M1403" s="127" t="str">
        <f>IF(LEN(E1403&amp;"")&gt;0,IF(ISERROR(VLOOKUP(R1403,SpeciesValidation!D:I,6,FALSE)),"",VLOOKUP(R1403,SpeciesValidation!D:I,6,FALSE)),"")</f>
        <v/>
      </c>
      <c r="Q1403" s="36" t="str">
        <f>IF(LEN(E1403&amp;"")&gt;0,IF(ISERROR(VLOOKUP(E1403,SpeciesValidation!B:G,2,FALSE)=TRUE),"",VLOOKUP(E1403,SpeciesValidation!B:G,2,FALSE)),"")</f>
        <v/>
      </c>
      <c r="R1403" s="36" t="str">
        <f>IF(LEN(E1403&amp;"")&gt;0,IF(ISERROR(VLOOKUP(E1403,SpeciesLookup!B:G,4,FALSE)=TRUE),"",VLOOKUP(E1403,SpeciesLookup!B:G,4,FALSE)),"")</f>
        <v/>
      </c>
    </row>
    <row r="1404" spans="1:18" ht="13.2" x14ac:dyDescent="0.25">
      <c r="A1404" s="72"/>
      <c r="B1404" s="73"/>
      <c r="C1404" s="73"/>
      <c r="D1404" s="11"/>
      <c r="E1404" s="74"/>
      <c r="F1404" s="75"/>
      <c r="G1404" s="128" t="str">
        <f>IF(LEN(E1404&amp;"")&gt;0,IF(ISERROR(VLOOKUP(E1404,SpeciesLookup!B:G,6,FALSE)=TRUE),"",VLOOKUP(E1404,SpeciesLookup!B:G,6,FALSE)),"")</f>
        <v/>
      </c>
      <c r="H1404" s="128" t="str">
        <f>IF(LEN(E1404&amp;"")&gt;0,IF(ISERROR(VLOOKUP(E1404,SpeciesLookup!B:G,5,FALSE)=TRUE),"",VLOOKUP(E1404,SpeciesLookup!B:G,5,FALSE)),"")</f>
        <v/>
      </c>
      <c r="I1404" s="11"/>
      <c r="J1404" s="73"/>
      <c r="K1404" s="11"/>
      <c r="L1404" s="127" t="str">
        <f>TRIM(IF(ISERROR(VLOOKUP(R1404,SpeciesValidation!D:T,IF(ISNA(VLOOKUP(J1404,Validation!B$2:C$15,2,FALSE)),FALSE,VLOOKUP(J1404,Validation!B$2:C$15,2,FALSE)))),IF(LEN(E1404&amp;"")&gt;0,"",""),VLOOKUP(R1404,SpeciesValidation!D:T,VLOOKUP(J1404,Validation!B$2:C$15,2,FALSE),FALSE)) &amp; " " &amp; IF(ISERROR(IF(LEFT(J1404,1)="A",IF(IF(VLOOKUP(R1404,SpeciesValidation!D:W,20,FALSE)=FALSE,OR(TEXT(A1404,"MMDD")&lt;VLOOKUP(R1404,SpeciesValidation!D:W,18,FALSE),TEXT(A1404,"MMDD")&gt;VLOOKUP(R1404,SpeciesValidation!D:W,19,FALSE)),IF(TEXT(A1404,"MMDD")&lt;"0701",TEXT(A1404,"MMDD")&gt;VLOOKUP(R1404,SpeciesValidation!D:W,18,FALSE),TEXT(A1404,"MMDD")&lt;VLOOKUP(R1404,SpeciesValidation!D:W,19,FALSE))),"Date outside expected range for this species",""),"")),"",IF(LEFT(J1404,1)="A",IF(IF(VLOOKUP(R1404,SpeciesValidation!D:W,20,FALSE)=FALSE,OR(TEXT(A1404,"MMDD")&lt;VLOOKUP(R1404,SpeciesValidation!D:W,18,FALSE),TEXT(A1404,"MMDD")&gt;VLOOKUP(R1404,SpeciesValidation!D:W,19,FALSE)),IF(TEXT(A1404,"MMDD")&lt;"0701",TEXT(A1404,"MMDD")&gt;VLOOKUP(R1404,SpeciesValidation!D:W,18,FALSE),TEXT(A1404,"MMDD")&lt;VLOOKUP(R1404,SpeciesValidation!D:W,19,FALSE))),"Date outside expected range for this species",""),"")))</f>
        <v/>
      </c>
      <c r="M1404" s="127" t="str">
        <f>IF(LEN(E1404&amp;"")&gt;0,IF(ISERROR(VLOOKUP(R1404,SpeciesValidation!D:I,6,FALSE)),"",VLOOKUP(R1404,SpeciesValidation!D:I,6,FALSE)),"")</f>
        <v/>
      </c>
      <c r="Q1404" s="36" t="str">
        <f>IF(LEN(E1404&amp;"")&gt;0,IF(ISERROR(VLOOKUP(E1404,SpeciesValidation!B:G,2,FALSE)=TRUE),"",VLOOKUP(E1404,SpeciesValidation!B:G,2,FALSE)),"")</f>
        <v/>
      </c>
      <c r="R1404" s="36" t="str">
        <f>IF(LEN(E1404&amp;"")&gt;0,IF(ISERROR(VLOOKUP(E1404,SpeciesLookup!B:G,4,FALSE)=TRUE),"",VLOOKUP(E1404,SpeciesLookup!B:G,4,FALSE)),"")</f>
        <v/>
      </c>
    </row>
    <row r="1405" spans="1:18" ht="13.2" x14ac:dyDescent="0.25">
      <c r="A1405" s="72"/>
      <c r="B1405" s="73"/>
      <c r="C1405" s="73"/>
      <c r="D1405" s="11"/>
      <c r="E1405" s="74"/>
      <c r="F1405" s="75"/>
      <c r="G1405" s="128" t="str">
        <f>IF(LEN(E1405&amp;"")&gt;0,IF(ISERROR(VLOOKUP(E1405,SpeciesLookup!B:G,6,FALSE)=TRUE),"",VLOOKUP(E1405,SpeciesLookup!B:G,6,FALSE)),"")</f>
        <v/>
      </c>
      <c r="H1405" s="128" t="str">
        <f>IF(LEN(E1405&amp;"")&gt;0,IF(ISERROR(VLOOKUP(E1405,SpeciesLookup!B:G,5,FALSE)=TRUE),"",VLOOKUP(E1405,SpeciesLookup!B:G,5,FALSE)),"")</f>
        <v/>
      </c>
      <c r="I1405" s="11"/>
      <c r="J1405" s="73"/>
      <c r="K1405" s="11"/>
      <c r="L1405" s="127" t="str">
        <f>TRIM(IF(ISERROR(VLOOKUP(R1405,SpeciesValidation!D:T,IF(ISNA(VLOOKUP(J1405,Validation!B$2:C$15,2,FALSE)),FALSE,VLOOKUP(J1405,Validation!B$2:C$15,2,FALSE)))),IF(LEN(E1405&amp;"")&gt;0,"",""),VLOOKUP(R1405,SpeciesValidation!D:T,VLOOKUP(J1405,Validation!B$2:C$15,2,FALSE),FALSE)) &amp; " " &amp; IF(ISERROR(IF(LEFT(J1405,1)="A",IF(IF(VLOOKUP(R1405,SpeciesValidation!D:W,20,FALSE)=FALSE,OR(TEXT(A1405,"MMDD")&lt;VLOOKUP(R1405,SpeciesValidation!D:W,18,FALSE),TEXT(A1405,"MMDD")&gt;VLOOKUP(R1405,SpeciesValidation!D:W,19,FALSE)),IF(TEXT(A1405,"MMDD")&lt;"0701",TEXT(A1405,"MMDD")&gt;VLOOKUP(R1405,SpeciesValidation!D:W,18,FALSE),TEXT(A1405,"MMDD")&lt;VLOOKUP(R1405,SpeciesValidation!D:W,19,FALSE))),"Date outside expected range for this species",""),"")),"",IF(LEFT(J1405,1)="A",IF(IF(VLOOKUP(R1405,SpeciesValidation!D:W,20,FALSE)=FALSE,OR(TEXT(A1405,"MMDD")&lt;VLOOKUP(R1405,SpeciesValidation!D:W,18,FALSE),TEXT(A1405,"MMDD")&gt;VLOOKUP(R1405,SpeciesValidation!D:W,19,FALSE)),IF(TEXT(A1405,"MMDD")&lt;"0701",TEXT(A1405,"MMDD")&gt;VLOOKUP(R1405,SpeciesValidation!D:W,18,FALSE),TEXT(A1405,"MMDD")&lt;VLOOKUP(R1405,SpeciesValidation!D:W,19,FALSE))),"Date outside expected range for this species",""),"")))</f>
        <v/>
      </c>
      <c r="M1405" s="127" t="str">
        <f>IF(LEN(E1405&amp;"")&gt;0,IF(ISERROR(VLOOKUP(R1405,SpeciesValidation!D:I,6,FALSE)),"",VLOOKUP(R1405,SpeciesValidation!D:I,6,FALSE)),"")</f>
        <v/>
      </c>
      <c r="Q1405" s="36" t="str">
        <f>IF(LEN(E1405&amp;"")&gt;0,IF(ISERROR(VLOOKUP(E1405,SpeciesValidation!B:G,2,FALSE)=TRUE),"",VLOOKUP(E1405,SpeciesValidation!B:G,2,FALSE)),"")</f>
        <v/>
      </c>
      <c r="R1405" s="36" t="str">
        <f>IF(LEN(E1405&amp;"")&gt;0,IF(ISERROR(VLOOKUP(E1405,SpeciesLookup!B:G,4,FALSE)=TRUE),"",VLOOKUP(E1405,SpeciesLookup!B:G,4,FALSE)),"")</f>
        <v/>
      </c>
    </row>
    <row r="1406" spans="1:18" ht="13.2" x14ac:dyDescent="0.25">
      <c r="A1406" s="72"/>
      <c r="B1406" s="73"/>
      <c r="C1406" s="73"/>
      <c r="D1406" s="11"/>
      <c r="E1406" s="74"/>
      <c r="F1406" s="75"/>
      <c r="G1406" s="128" t="str">
        <f>IF(LEN(E1406&amp;"")&gt;0,IF(ISERROR(VLOOKUP(E1406,SpeciesLookup!B:G,6,FALSE)=TRUE),"",VLOOKUP(E1406,SpeciesLookup!B:G,6,FALSE)),"")</f>
        <v/>
      </c>
      <c r="H1406" s="128" t="str">
        <f>IF(LEN(E1406&amp;"")&gt;0,IF(ISERROR(VLOOKUP(E1406,SpeciesLookup!B:G,5,FALSE)=TRUE),"",VLOOKUP(E1406,SpeciesLookup!B:G,5,FALSE)),"")</f>
        <v/>
      </c>
      <c r="I1406" s="11"/>
      <c r="J1406" s="73"/>
      <c r="K1406" s="11"/>
      <c r="L1406" s="127" t="str">
        <f>TRIM(IF(ISERROR(VLOOKUP(R1406,SpeciesValidation!D:T,IF(ISNA(VLOOKUP(J1406,Validation!B$2:C$15,2,FALSE)),FALSE,VLOOKUP(J1406,Validation!B$2:C$15,2,FALSE)))),IF(LEN(E1406&amp;"")&gt;0,"",""),VLOOKUP(R1406,SpeciesValidation!D:T,VLOOKUP(J1406,Validation!B$2:C$15,2,FALSE),FALSE)) &amp; " " &amp; IF(ISERROR(IF(LEFT(J1406,1)="A",IF(IF(VLOOKUP(R1406,SpeciesValidation!D:W,20,FALSE)=FALSE,OR(TEXT(A1406,"MMDD")&lt;VLOOKUP(R1406,SpeciesValidation!D:W,18,FALSE),TEXT(A1406,"MMDD")&gt;VLOOKUP(R1406,SpeciesValidation!D:W,19,FALSE)),IF(TEXT(A1406,"MMDD")&lt;"0701",TEXT(A1406,"MMDD")&gt;VLOOKUP(R1406,SpeciesValidation!D:W,18,FALSE),TEXT(A1406,"MMDD")&lt;VLOOKUP(R1406,SpeciesValidation!D:W,19,FALSE))),"Date outside expected range for this species",""),"")),"",IF(LEFT(J1406,1)="A",IF(IF(VLOOKUP(R1406,SpeciesValidation!D:W,20,FALSE)=FALSE,OR(TEXT(A1406,"MMDD")&lt;VLOOKUP(R1406,SpeciesValidation!D:W,18,FALSE),TEXT(A1406,"MMDD")&gt;VLOOKUP(R1406,SpeciesValidation!D:W,19,FALSE)),IF(TEXT(A1406,"MMDD")&lt;"0701",TEXT(A1406,"MMDD")&gt;VLOOKUP(R1406,SpeciesValidation!D:W,18,FALSE),TEXT(A1406,"MMDD")&lt;VLOOKUP(R1406,SpeciesValidation!D:W,19,FALSE))),"Date outside expected range for this species",""),"")))</f>
        <v/>
      </c>
      <c r="M1406" s="127" t="str">
        <f>IF(LEN(E1406&amp;"")&gt;0,IF(ISERROR(VLOOKUP(R1406,SpeciesValidation!D:I,6,FALSE)),"",VLOOKUP(R1406,SpeciesValidation!D:I,6,FALSE)),"")</f>
        <v/>
      </c>
      <c r="Q1406" s="36" t="str">
        <f>IF(LEN(E1406&amp;"")&gt;0,IF(ISERROR(VLOOKUP(E1406,SpeciesValidation!B:G,2,FALSE)=TRUE),"",VLOOKUP(E1406,SpeciesValidation!B:G,2,FALSE)),"")</f>
        <v/>
      </c>
      <c r="R1406" s="36" t="str">
        <f>IF(LEN(E1406&amp;"")&gt;0,IF(ISERROR(VLOOKUP(E1406,SpeciesLookup!B:G,4,FALSE)=TRUE),"",VLOOKUP(E1406,SpeciesLookup!B:G,4,FALSE)),"")</f>
        <v/>
      </c>
    </row>
    <row r="1407" spans="1:18" ht="13.2" x14ac:dyDescent="0.25">
      <c r="A1407" s="72"/>
      <c r="B1407" s="73"/>
      <c r="C1407" s="73"/>
      <c r="D1407" s="11"/>
      <c r="E1407" s="74"/>
      <c r="F1407" s="75"/>
      <c r="G1407" s="128" t="str">
        <f>IF(LEN(E1407&amp;"")&gt;0,IF(ISERROR(VLOOKUP(E1407,SpeciesLookup!B:G,6,FALSE)=TRUE),"",VLOOKUP(E1407,SpeciesLookup!B:G,6,FALSE)),"")</f>
        <v/>
      </c>
      <c r="H1407" s="128" t="str">
        <f>IF(LEN(E1407&amp;"")&gt;0,IF(ISERROR(VLOOKUP(E1407,SpeciesLookup!B:G,5,FALSE)=TRUE),"",VLOOKUP(E1407,SpeciesLookup!B:G,5,FALSE)),"")</f>
        <v/>
      </c>
      <c r="I1407" s="11"/>
      <c r="J1407" s="73"/>
      <c r="K1407" s="11"/>
      <c r="L1407" s="127" t="str">
        <f>TRIM(IF(ISERROR(VLOOKUP(R1407,SpeciesValidation!D:T,IF(ISNA(VLOOKUP(J1407,Validation!B$2:C$15,2,FALSE)),FALSE,VLOOKUP(J1407,Validation!B$2:C$15,2,FALSE)))),IF(LEN(E1407&amp;"")&gt;0,"",""),VLOOKUP(R1407,SpeciesValidation!D:T,VLOOKUP(J1407,Validation!B$2:C$15,2,FALSE),FALSE)) &amp; " " &amp; IF(ISERROR(IF(LEFT(J1407,1)="A",IF(IF(VLOOKUP(R1407,SpeciesValidation!D:W,20,FALSE)=FALSE,OR(TEXT(A1407,"MMDD")&lt;VLOOKUP(R1407,SpeciesValidation!D:W,18,FALSE),TEXT(A1407,"MMDD")&gt;VLOOKUP(R1407,SpeciesValidation!D:W,19,FALSE)),IF(TEXT(A1407,"MMDD")&lt;"0701",TEXT(A1407,"MMDD")&gt;VLOOKUP(R1407,SpeciesValidation!D:W,18,FALSE),TEXT(A1407,"MMDD")&lt;VLOOKUP(R1407,SpeciesValidation!D:W,19,FALSE))),"Date outside expected range for this species",""),"")),"",IF(LEFT(J1407,1)="A",IF(IF(VLOOKUP(R1407,SpeciesValidation!D:W,20,FALSE)=FALSE,OR(TEXT(A1407,"MMDD")&lt;VLOOKUP(R1407,SpeciesValidation!D:W,18,FALSE),TEXT(A1407,"MMDD")&gt;VLOOKUP(R1407,SpeciesValidation!D:W,19,FALSE)),IF(TEXT(A1407,"MMDD")&lt;"0701",TEXT(A1407,"MMDD")&gt;VLOOKUP(R1407,SpeciesValidation!D:W,18,FALSE),TEXT(A1407,"MMDD")&lt;VLOOKUP(R1407,SpeciesValidation!D:W,19,FALSE))),"Date outside expected range for this species",""),"")))</f>
        <v/>
      </c>
      <c r="M1407" s="127" t="str">
        <f>IF(LEN(E1407&amp;"")&gt;0,IF(ISERROR(VLOOKUP(R1407,SpeciesValidation!D:I,6,FALSE)),"",VLOOKUP(R1407,SpeciesValidation!D:I,6,FALSE)),"")</f>
        <v/>
      </c>
      <c r="Q1407" s="36" t="str">
        <f>IF(LEN(E1407&amp;"")&gt;0,IF(ISERROR(VLOOKUP(E1407,SpeciesValidation!B:G,2,FALSE)=TRUE),"",VLOOKUP(E1407,SpeciesValidation!B:G,2,FALSE)),"")</f>
        <v/>
      </c>
      <c r="R1407" s="36" t="str">
        <f>IF(LEN(E1407&amp;"")&gt;0,IF(ISERROR(VLOOKUP(E1407,SpeciesLookup!B:G,4,FALSE)=TRUE),"",VLOOKUP(E1407,SpeciesLookup!B:G,4,FALSE)),"")</f>
        <v/>
      </c>
    </row>
    <row r="1408" spans="1:18" ht="13.2" x14ac:dyDescent="0.25">
      <c r="A1408" s="72"/>
      <c r="B1408" s="73"/>
      <c r="C1408" s="73"/>
      <c r="D1408" s="11"/>
      <c r="E1408" s="74"/>
      <c r="F1408" s="75"/>
      <c r="G1408" s="128" t="str">
        <f>IF(LEN(E1408&amp;"")&gt;0,IF(ISERROR(VLOOKUP(E1408,SpeciesLookup!B:G,6,FALSE)=TRUE),"",VLOOKUP(E1408,SpeciesLookup!B:G,6,FALSE)),"")</f>
        <v/>
      </c>
      <c r="H1408" s="128" t="str">
        <f>IF(LEN(E1408&amp;"")&gt;0,IF(ISERROR(VLOOKUP(E1408,SpeciesLookup!B:G,5,FALSE)=TRUE),"",VLOOKUP(E1408,SpeciesLookup!B:G,5,FALSE)),"")</f>
        <v/>
      </c>
      <c r="I1408" s="11"/>
      <c r="J1408" s="73"/>
      <c r="K1408" s="11"/>
      <c r="L1408" s="127" t="str">
        <f>TRIM(IF(ISERROR(VLOOKUP(R1408,SpeciesValidation!D:T,IF(ISNA(VLOOKUP(J1408,Validation!B$2:C$15,2,FALSE)),FALSE,VLOOKUP(J1408,Validation!B$2:C$15,2,FALSE)))),IF(LEN(E1408&amp;"")&gt;0,"",""),VLOOKUP(R1408,SpeciesValidation!D:T,VLOOKUP(J1408,Validation!B$2:C$15,2,FALSE),FALSE)) &amp; " " &amp; IF(ISERROR(IF(LEFT(J1408,1)="A",IF(IF(VLOOKUP(R1408,SpeciesValidation!D:W,20,FALSE)=FALSE,OR(TEXT(A1408,"MMDD")&lt;VLOOKUP(R1408,SpeciesValidation!D:W,18,FALSE),TEXT(A1408,"MMDD")&gt;VLOOKUP(R1408,SpeciesValidation!D:W,19,FALSE)),IF(TEXT(A1408,"MMDD")&lt;"0701",TEXT(A1408,"MMDD")&gt;VLOOKUP(R1408,SpeciesValidation!D:W,18,FALSE),TEXT(A1408,"MMDD")&lt;VLOOKUP(R1408,SpeciesValidation!D:W,19,FALSE))),"Date outside expected range for this species",""),"")),"",IF(LEFT(J1408,1)="A",IF(IF(VLOOKUP(R1408,SpeciesValidation!D:W,20,FALSE)=FALSE,OR(TEXT(A1408,"MMDD")&lt;VLOOKUP(R1408,SpeciesValidation!D:W,18,FALSE),TEXT(A1408,"MMDD")&gt;VLOOKUP(R1408,SpeciesValidation!D:W,19,FALSE)),IF(TEXT(A1408,"MMDD")&lt;"0701",TEXT(A1408,"MMDD")&gt;VLOOKUP(R1408,SpeciesValidation!D:W,18,FALSE),TEXT(A1408,"MMDD")&lt;VLOOKUP(R1408,SpeciesValidation!D:W,19,FALSE))),"Date outside expected range for this species",""),"")))</f>
        <v/>
      </c>
      <c r="M1408" s="127" t="str">
        <f>IF(LEN(E1408&amp;"")&gt;0,IF(ISERROR(VLOOKUP(R1408,SpeciesValidation!D:I,6,FALSE)),"",VLOOKUP(R1408,SpeciesValidation!D:I,6,FALSE)),"")</f>
        <v/>
      </c>
      <c r="Q1408" s="36" t="str">
        <f>IF(LEN(E1408&amp;"")&gt;0,IF(ISERROR(VLOOKUP(E1408,SpeciesValidation!B:G,2,FALSE)=TRUE),"",VLOOKUP(E1408,SpeciesValidation!B:G,2,FALSE)),"")</f>
        <v/>
      </c>
      <c r="R1408" s="36" t="str">
        <f>IF(LEN(E1408&amp;"")&gt;0,IF(ISERROR(VLOOKUP(E1408,SpeciesLookup!B:G,4,FALSE)=TRUE),"",VLOOKUP(E1408,SpeciesLookup!B:G,4,FALSE)),"")</f>
        <v/>
      </c>
    </row>
    <row r="1409" spans="1:18" ht="13.2" x14ac:dyDescent="0.25">
      <c r="A1409" s="72"/>
      <c r="B1409" s="73"/>
      <c r="C1409" s="73"/>
      <c r="D1409" s="11"/>
      <c r="E1409" s="74"/>
      <c r="F1409" s="75"/>
      <c r="G1409" s="128" t="str">
        <f>IF(LEN(E1409&amp;"")&gt;0,IF(ISERROR(VLOOKUP(E1409,SpeciesLookup!B:G,6,FALSE)=TRUE),"",VLOOKUP(E1409,SpeciesLookup!B:G,6,FALSE)),"")</f>
        <v/>
      </c>
      <c r="H1409" s="128" t="str">
        <f>IF(LEN(E1409&amp;"")&gt;0,IF(ISERROR(VLOOKUP(E1409,SpeciesLookup!B:G,5,FALSE)=TRUE),"",VLOOKUP(E1409,SpeciesLookup!B:G,5,FALSE)),"")</f>
        <v/>
      </c>
      <c r="I1409" s="11"/>
      <c r="J1409" s="73"/>
      <c r="K1409" s="11"/>
      <c r="L1409" s="127" t="str">
        <f>TRIM(IF(ISERROR(VLOOKUP(R1409,SpeciesValidation!D:T,IF(ISNA(VLOOKUP(J1409,Validation!B$2:C$15,2,FALSE)),FALSE,VLOOKUP(J1409,Validation!B$2:C$15,2,FALSE)))),IF(LEN(E1409&amp;"")&gt;0,"",""),VLOOKUP(R1409,SpeciesValidation!D:T,VLOOKUP(J1409,Validation!B$2:C$15,2,FALSE),FALSE)) &amp; " " &amp; IF(ISERROR(IF(LEFT(J1409,1)="A",IF(IF(VLOOKUP(R1409,SpeciesValidation!D:W,20,FALSE)=FALSE,OR(TEXT(A1409,"MMDD")&lt;VLOOKUP(R1409,SpeciesValidation!D:W,18,FALSE),TEXT(A1409,"MMDD")&gt;VLOOKUP(R1409,SpeciesValidation!D:W,19,FALSE)),IF(TEXT(A1409,"MMDD")&lt;"0701",TEXT(A1409,"MMDD")&gt;VLOOKUP(R1409,SpeciesValidation!D:W,18,FALSE),TEXT(A1409,"MMDD")&lt;VLOOKUP(R1409,SpeciesValidation!D:W,19,FALSE))),"Date outside expected range for this species",""),"")),"",IF(LEFT(J1409,1)="A",IF(IF(VLOOKUP(R1409,SpeciesValidation!D:W,20,FALSE)=FALSE,OR(TEXT(A1409,"MMDD")&lt;VLOOKUP(R1409,SpeciesValidation!D:W,18,FALSE),TEXT(A1409,"MMDD")&gt;VLOOKUP(R1409,SpeciesValidation!D:W,19,FALSE)),IF(TEXT(A1409,"MMDD")&lt;"0701",TEXT(A1409,"MMDD")&gt;VLOOKUP(R1409,SpeciesValidation!D:W,18,FALSE),TEXT(A1409,"MMDD")&lt;VLOOKUP(R1409,SpeciesValidation!D:W,19,FALSE))),"Date outside expected range for this species",""),"")))</f>
        <v/>
      </c>
      <c r="M1409" s="127" t="str">
        <f>IF(LEN(E1409&amp;"")&gt;0,IF(ISERROR(VLOOKUP(R1409,SpeciesValidation!D:I,6,FALSE)),"",VLOOKUP(R1409,SpeciesValidation!D:I,6,FALSE)),"")</f>
        <v/>
      </c>
      <c r="Q1409" s="36" t="str">
        <f>IF(LEN(E1409&amp;"")&gt;0,IF(ISERROR(VLOOKUP(E1409,SpeciesValidation!B:G,2,FALSE)=TRUE),"",VLOOKUP(E1409,SpeciesValidation!B:G,2,FALSE)),"")</f>
        <v/>
      </c>
      <c r="R1409" s="36" t="str">
        <f>IF(LEN(E1409&amp;"")&gt;0,IF(ISERROR(VLOOKUP(E1409,SpeciesLookup!B:G,4,FALSE)=TRUE),"",VLOOKUP(E1409,SpeciesLookup!B:G,4,FALSE)),"")</f>
        <v/>
      </c>
    </row>
    <row r="1410" spans="1:18" ht="13.2" x14ac:dyDescent="0.25">
      <c r="A1410" s="72"/>
      <c r="B1410" s="73"/>
      <c r="C1410" s="73"/>
      <c r="D1410" s="11"/>
      <c r="E1410" s="74"/>
      <c r="F1410" s="75"/>
      <c r="G1410" s="128" t="str">
        <f>IF(LEN(E1410&amp;"")&gt;0,IF(ISERROR(VLOOKUP(E1410,SpeciesLookup!B:G,6,FALSE)=TRUE),"",VLOOKUP(E1410,SpeciesLookup!B:G,6,FALSE)),"")</f>
        <v/>
      </c>
      <c r="H1410" s="128" t="str">
        <f>IF(LEN(E1410&amp;"")&gt;0,IF(ISERROR(VLOOKUP(E1410,SpeciesLookup!B:G,5,FALSE)=TRUE),"",VLOOKUP(E1410,SpeciesLookup!B:G,5,FALSE)),"")</f>
        <v/>
      </c>
      <c r="I1410" s="11"/>
      <c r="J1410" s="73"/>
      <c r="K1410" s="11"/>
      <c r="L1410" s="127" t="str">
        <f>TRIM(IF(ISERROR(VLOOKUP(R1410,SpeciesValidation!D:T,IF(ISNA(VLOOKUP(J1410,Validation!B$2:C$15,2,FALSE)),FALSE,VLOOKUP(J1410,Validation!B$2:C$15,2,FALSE)))),IF(LEN(E1410&amp;"")&gt;0,"",""),VLOOKUP(R1410,SpeciesValidation!D:T,VLOOKUP(J1410,Validation!B$2:C$15,2,FALSE),FALSE)) &amp; " " &amp; IF(ISERROR(IF(LEFT(J1410,1)="A",IF(IF(VLOOKUP(R1410,SpeciesValidation!D:W,20,FALSE)=FALSE,OR(TEXT(A1410,"MMDD")&lt;VLOOKUP(R1410,SpeciesValidation!D:W,18,FALSE),TEXT(A1410,"MMDD")&gt;VLOOKUP(R1410,SpeciesValidation!D:W,19,FALSE)),IF(TEXT(A1410,"MMDD")&lt;"0701",TEXT(A1410,"MMDD")&gt;VLOOKUP(R1410,SpeciesValidation!D:W,18,FALSE),TEXT(A1410,"MMDD")&lt;VLOOKUP(R1410,SpeciesValidation!D:W,19,FALSE))),"Date outside expected range for this species",""),"")),"",IF(LEFT(J1410,1)="A",IF(IF(VLOOKUP(R1410,SpeciesValidation!D:W,20,FALSE)=FALSE,OR(TEXT(A1410,"MMDD")&lt;VLOOKUP(R1410,SpeciesValidation!D:W,18,FALSE),TEXT(A1410,"MMDD")&gt;VLOOKUP(R1410,SpeciesValidation!D:W,19,FALSE)),IF(TEXT(A1410,"MMDD")&lt;"0701",TEXT(A1410,"MMDD")&gt;VLOOKUP(R1410,SpeciesValidation!D:W,18,FALSE),TEXT(A1410,"MMDD")&lt;VLOOKUP(R1410,SpeciesValidation!D:W,19,FALSE))),"Date outside expected range for this species",""),"")))</f>
        <v/>
      </c>
      <c r="M1410" s="127" t="str">
        <f>IF(LEN(E1410&amp;"")&gt;0,IF(ISERROR(VLOOKUP(R1410,SpeciesValidation!D:I,6,FALSE)),"",VLOOKUP(R1410,SpeciesValidation!D:I,6,FALSE)),"")</f>
        <v/>
      </c>
      <c r="Q1410" s="36" t="str">
        <f>IF(LEN(E1410&amp;"")&gt;0,IF(ISERROR(VLOOKUP(E1410,SpeciesValidation!B:G,2,FALSE)=TRUE),"",VLOOKUP(E1410,SpeciesValidation!B:G,2,FALSE)),"")</f>
        <v/>
      </c>
      <c r="R1410" s="36" t="str">
        <f>IF(LEN(E1410&amp;"")&gt;0,IF(ISERROR(VLOOKUP(E1410,SpeciesLookup!B:G,4,FALSE)=TRUE),"",VLOOKUP(E1410,SpeciesLookup!B:G,4,FALSE)),"")</f>
        <v/>
      </c>
    </row>
    <row r="1411" spans="1:18" ht="13.2" x14ac:dyDescent="0.25">
      <c r="A1411" s="72"/>
      <c r="B1411" s="73"/>
      <c r="C1411" s="73"/>
      <c r="D1411" s="11"/>
      <c r="E1411" s="74"/>
      <c r="F1411" s="75"/>
      <c r="G1411" s="128" t="str">
        <f>IF(LEN(E1411&amp;"")&gt;0,IF(ISERROR(VLOOKUP(E1411,SpeciesLookup!B:G,6,FALSE)=TRUE),"",VLOOKUP(E1411,SpeciesLookup!B:G,6,FALSE)),"")</f>
        <v/>
      </c>
      <c r="H1411" s="128" t="str">
        <f>IF(LEN(E1411&amp;"")&gt;0,IF(ISERROR(VLOOKUP(E1411,SpeciesLookup!B:G,5,FALSE)=TRUE),"",VLOOKUP(E1411,SpeciesLookup!B:G,5,FALSE)),"")</f>
        <v/>
      </c>
      <c r="I1411" s="11"/>
      <c r="J1411" s="73"/>
      <c r="K1411" s="11"/>
      <c r="L1411" s="127" t="str">
        <f>TRIM(IF(ISERROR(VLOOKUP(R1411,SpeciesValidation!D:T,IF(ISNA(VLOOKUP(J1411,Validation!B$2:C$15,2,FALSE)),FALSE,VLOOKUP(J1411,Validation!B$2:C$15,2,FALSE)))),IF(LEN(E1411&amp;"")&gt;0,"",""),VLOOKUP(R1411,SpeciesValidation!D:T,VLOOKUP(J1411,Validation!B$2:C$15,2,FALSE),FALSE)) &amp; " " &amp; IF(ISERROR(IF(LEFT(J1411,1)="A",IF(IF(VLOOKUP(R1411,SpeciesValidation!D:W,20,FALSE)=FALSE,OR(TEXT(A1411,"MMDD")&lt;VLOOKUP(R1411,SpeciesValidation!D:W,18,FALSE),TEXT(A1411,"MMDD")&gt;VLOOKUP(R1411,SpeciesValidation!D:W,19,FALSE)),IF(TEXT(A1411,"MMDD")&lt;"0701",TEXT(A1411,"MMDD")&gt;VLOOKUP(R1411,SpeciesValidation!D:W,18,FALSE),TEXT(A1411,"MMDD")&lt;VLOOKUP(R1411,SpeciesValidation!D:W,19,FALSE))),"Date outside expected range for this species",""),"")),"",IF(LEFT(J1411,1)="A",IF(IF(VLOOKUP(R1411,SpeciesValidation!D:W,20,FALSE)=FALSE,OR(TEXT(A1411,"MMDD")&lt;VLOOKUP(R1411,SpeciesValidation!D:W,18,FALSE),TEXT(A1411,"MMDD")&gt;VLOOKUP(R1411,SpeciesValidation!D:W,19,FALSE)),IF(TEXT(A1411,"MMDD")&lt;"0701",TEXT(A1411,"MMDD")&gt;VLOOKUP(R1411,SpeciesValidation!D:W,18,FALSE),TEXT(A1411,"MMDD")&lt;VLOOKUP(R1411,SpeciesValidation!D:W,19,FALSE))),"Date outside expected range for this species",""),"")))</f>
        <v/>
      </c>
      <c r="M1411" s="127" t="str">
        <f>IF(LEN(E1411&amp;"")&gt;0,IF(ISERROR(VLOOKUP(R1411,SpeciesValidation!D:I,6,FALSE)),"",VLOOKUP(R1411,SpeciesValidation!D:I,6,FALSE)),"")</f>
        <v/>
      </c>
      <c r="Q1411" s="36" t="str">
        <f>IF(LEN(E1411&amp;"")&gt;0,IF(ISERROR(VLOOKUP(E1411,SpeciesValidation!B:G,2,FALSE)=TRUE),"",VLOOKUP(E1411,SpeciesValidation!B:G,2,FALSE)),"")</f>
        <v/>
      </c>
      <c r="R1411" s="36" t="str">
        <f>IF(LEN(E1411&amp;"")&gt;0,IF(ISERROR(VLOOKUP(E1411,SpeciesLookup!B:G,4,FALSE)=TRUE),"",VLOOKUP(E1411,SpeciesLookup!B:G,4,FALSE)),"")</f>
        <v/>
      </c>
    </row>
    <row r="1412" spans="1:18" ht="13.2" x14ac:dyDescent="0.25">
      <c r="A1412" s="72"/>
      <c r="B1412" s="73"/>
      <c r="C1412" s="73"/>
      <c r="D1412" s="11"/>
      <c r="E1412" s="74"/>
      <c r="F1412" s="75"/>
      <c r="G1412" s="128" t="str">
        <f>IF(LEN(E1412&amp;"")&gt;0,IF(ISERROR(VLOOKUP(E1412,SpeciesLookup!B:G,6,FALSE)=TRUE),"",VLOOKUP(E1412,SpeciesLookup!B:G,6,FALSE)),"")</f>
        <v/>
      </c>
      <c r="H1412" s="128" t="str">
        <f>IF(LEN(E1412&amp;"")&gt;0,IF(ISERROR(VLOOKUP(E1412,SpeciesLookup!B:G,5,FALSE)=TRUE),"",VLOOKUP(E1412,SpeciesLookup!B:G,5,FALSE)),"")</f>
        <v/>
      </c>
      <c r="I1412" s="11"/>
      <c r="J1412" s="73"/>
      <c r="K1412" s="11"/>
      <c r="L1412" s="127" t="str">
        <f>TRIM(IF(ISERROR(VLOOKUP(R1412,SpeciesValidation!D:T,IF(ISNA(VLOOKUP(J1412,Validation!B$2:C$15,2,FALSE)),FALSE,VLOOKUP(J1412,Validation!B$2:C$15,2,FALSE)))),IF(LEN(E1412&amp;"")&gt;0,"",""),VLOOKUP(R1412,SpeciesValidation!D:T,VLOOKUP(J1412,Validation!B$2:C$15,2,FALSE),FALSE)) &amp; " " &amp; IF(ISERROR(IF(LEFT(J1412,1)="A",IF(IF(VLOOKUP(R1412,SpeciesValidation!D:W,20,FALSE)=FALSE,OR(TEXT(A1412,"MMDD")&lt;VLOOKUP(R1412,SpeciesValidation!D:W,18,FALSE),TEXT(A1412,"MMDD")&gt;VLOOKUP(R1412,SpeciesValidation!D:W,19,FALSE)),IF(TEXT(A1412,"MMDD")&lt;"0701",TEXT(A1412,"MMDD")&gt;VLOOKUP(R1412,SpeciesValidation!D:W,18,FALSE),TEXT(A1412,"MMDD")&lt;VLOOKUP(R1412,SpeciesValidation!D:W,19,FALSE))),"Date outside expected range for this species",""),"")),"",IF(LEFT(J1412,1)="A",IF(IF(VLOOKUP(R1412,SpeciesValidation!D:W,20,FALSE)=FALSE,OR(TEXT(A1412,"MMDD")&lt;VLOOKUP(R1412,SpeciesValidation!D:W,18,FALSE),TEXT(A1412,"MMDD")&gt;VLOOKUP(R1412,SpeciesValidation!D:W,19,FALSE)),IF(TEXT(A1412,"MMDD")&lt;"0701",TEXT(A1412,"MMDD")&gt;VLOOKUP(R1412,SpeciesValidation!D:W,18,FALSE),TEXT(A1412,"MMDD")&lt;VLOOKUP(R1412,SpeciesValidation!D:W,19,FALSE))),"Date outside expected range for this species",""),"")))</f>
        <v/>
      </c>
      <c r="M1412" s="127" t="str">
        <f>IF(LEN(E1412&amp;"")&gt;0,IF(ISERROR(VLOOKUP(R1412,SpeciesValidation!D:I,6,FALSE)),"",VLOOKUP(R1412,SpeciesValidation!D:I,6,FALSE)),"")</f>
        <v/>
      </c>
      <c r="Q1412" s="36" t="str">
        <f>IF(LEN(E1412&amp;"")&gt;0,IF(ISERROR(VLOOKUP(E1412,SpeciesValidation!B:G,2,FALSE)=TRUE),"",VLOOKUP(E1412,SpeciesValidation!B:G,2,FALSE)),"")</f>
        <v/>
      </c>
      <c r="R1412" s="36" t="str">
        <f>IF(LEN(E1412&amp;"")&gt;0,IF(ISERROR(VLOOKUP(E1412,SpeciesLookup!B:G,4,FALSE)=TRUE),"",VLOOKUP(E1412,SpeciesLookup!B:G,4,FALSE)),"")</f>
        <v/>
      </c>
    </row>
    <row r="1413" spans="1:18" ht="13.2" x14ac:dyDescent="0.25">
      <c r="A1413" s="72"/>
      <c r="B1413" s="73"/>
      <c r="C1413" s="73"/>
      <c r="D1413" s="11"/>
      <c r="E1413" s="74"/>
      <c r="F1413" s="75"/>
      <c r="G1413" s="128" t="str">
        <f>IF(LEN(E1413&amp;"")&gt;0,IF(ISERROR(VLOOKUP(E1413,SpeciesLookup!B:G,6,FALSE)=TRUE),"",VLOOKUP(E1413,SpeciesLookup!B:G,6,FALSE)),"")</f>
        <v/>
      </c>
      <c r="H1413" s="128" t="str">
        <f>IF(LEN(E1413&amp;"")&gt;0,IF(ISERROR(VLOOKUP(E1413,SpeciesLookup!B:G,5,FALSE)=TRUE),"",VLOOKUP(E1413,SpeciesLookup!B:G,5,FALSE)),"")</f>
        <v/>
      </c>
      <c r="I1413" s="11"/>
      <c r="J1413" s="73"/>
      <c r="K1413" s="11"/>
      <c r="L1413" s="127" t="str">
        <f>TRIM(IF(ISERROR(VLOOKUP(R1413,SpeciesValidation!D:T,IF(ISNA(VLOOKUP(J1413,Validation!B$2:C$15,2,FALSE)),FALSE,VLOOKUP(J1413,Validation!B$2:C$15,2,FALSE)))),IF(LEN(E1413&amp;"")&gt;0,"",""),VLOOKUP(R1413,SpeciesValidation!D:T,VLOOKUP(J1413,Validation!B$2:C$15,2,FALSE),FALSE)) &amp; " " &amp; IF(ISERROR(IF(LEFT(J1413,1)="A",IF(IF(VLOOKUP(R1413,SpeciesValidation!D:W,20,FALSE)=FALSE,OR(TEXT(A1413,"MMDD")&lt;VLOOKUP(R1413,SpeciesValidation!D:W,18,FALSE),TEXT(A1413,"MMDD")&gt;VLOOKUP(R1413,SpeciesValidation!D:W,19,FALSE)),IF(TEXT(A1413,"MMDD")&lt;"0701",TEXT(A1413,"MMDD")&gt;VLOOKUP(R1413,SpeciesValidation!D:W,18,FALSE),TEXT(A1413,"MMDD")&lt;VLOOKUP(R1413,SpeciesValidation!D:W,19,FALSE))),"Date outside expected range for this species",""),"")),"",IF(LEFT(J1413,1)="A",IF(IF(VLOOKUP(R1413,SpeciesValidation!D:W,20,FALSE)=FALSE,OR(TEXT(A1413,"MMDD")&lt;VLOOKUP(R1413,SpeciesValidation!D:W,18,FALSE),TEXT(A1413,"MMDD")&gt;VLOOKUP(R1413,SpeciesValidation!D:W,19,FALSE)),IF(TEXT(A1413,"MMDD")&lt;"0701",TEXT(A1413,"MMDD")&gt;VLOOKUP(R1413,SpeciesValidation!D:W,18,FALSE),TEXT(A1413,"MMDD")&lt;VLOOKUP(R1413,SpeciesValidation!D:W,19,FALSE))),"Date outside expected range for this species",""),"")))</f>
        <v/>
      </c>
      <c r="M1413" s="127" t="str">
        <f>IF(LEN(E1413&amp;"")&gt;0,IF(ISERROR(VLOOKUP(R1413,SpeciesValidation!D:I,6,FALSE)),"",VLOOKUP(R1413,SpeciesValidation!D:I,6,FALSE)),"")</f>
        <v/>
      </c>
      <c r="Q1413" s="36" t="str">
        <f>IF(LEN(E1413&amp;"")&gt;0,IF(ISERROR(VLOOKUP(E1413,SpeciesValidation!B:G,2,FALSE)=TRUE),"",VLOOKUP(E1413,SpeciesValidation!B:G,2,FALSE)),"")</f>
        <v/>
      </c>
      <c r="R1413" s="36" t="str">
        <f>IF(LEN(E1413&amp;"")&gt;0,IF(ISERROR(VLOOKUP(E1413,SpeciesLookup!B:G,4,FALSE)=TRUE),"",VLOOKUP(E1413,SpeciesLookup!B:G,4,FALSE)),"")</f>
        <v/>
      </c>
    </row>
    <row r="1414" spans="1:18" ht="13.2" x14ac:dyDescent="0.25">
      <c r="A1414" s="72"/>
      <c r="B1414" s="73"/>
      <c r="C1414" s="73"/>
      <c r="D1414" s="11"/>
      <c r="E1414" s="74"/>
      <c r="F1414" s="75"/>
      <c r="G1414" s="128" t="str">
        <f>IF(LEN(E1414&amp;"")&gt;0,IF(ISERROR(VLOOKUP(E1414,SpeciesLookup!B:G,6,FALSE)=TRUE),"",VLOOKUP(E1414,SpeciesLookup!B:G,6,FALSE)),"")</f>
        <v/>
      </c>
      <c r="H1414" s="128" t="str">
        <f>IF(LEN(E1414&amp;"")&gt;0,IF(ISERROR(VLOOKUP(E1414,SpeciesLookup!B:G,5,FALSE)=TRUE),"",VLOOKUP(E1414,SpeciesLookup!B:G,5,FALSE)),"")</f>
        <v/>
      </c>
      <c r="I1414" s="11"/>
      <c r="J1414" s="73"/>
      <c r="K1414" s="11"/>
      <c r="L1414" s="127" t="str">
        <f>TRIM(IF(ISERROR(VLOOKUP(R1414,SpeciesValidation!D:T,IF(ISNA(VLOOKUP(J1414,Validation!B$2:C$15,2,FALSE)),FALSE,VLOOKUP(J1414,Validation!B$2:C$15,2,FALSE)))),IF(LEN(E1414&amp;"")&gt;0,"",""),VLOOKUP(R1414,SpeciesValidation!D:T,VLOOKUP(J1414,Validation!B$2:C$15,2,FALSE),FALSE)) &amp; " " &amp; IF(ISERROR(IF(LEFT(J1414,1)="A",IF(IF(VLOOKUP(R1414,SpeciesValidation!D:W,20,FALSE)=FALSE,OR(TEXT(A1414,"MMDD")&lt;VLOOKUP(R1414,SpeciesValidation!D:W,18,FALSE),TEXT(A1414,"MMDD")&gt;VLOOKUP(R1414,SpeciesValidation!D:W,19,FALSE)),IF(TEXT(A1414,"MMDD")&lt;"0701",TEXT(A1414,"MMDD")&gt;VLOOKUP(R1414,SpeciesValidation!D:W,18,FALSE),TEXT(A1414,"MMDD")&lt;VLOOKUP(R1414,SpeciesValidation!D:W,19,FALSE))),"Date outside expected range for this species",""),"")),"",IF(LEFT(J1414,1)="A",IF(IF(VLOOKUP(R1414,SpeciesValidation!D:W,20,FALSE)=FALSE,OR(TEXT(A1414,"MMDD")&lt;VLOOKUP(R1414,SpeciesValidation!D:W,18,FALSE),TEXT(A1414,"MMDD")&gt;VLOOKUP(R1414,SpeciesValidation!D:W,19,FALSE)),IF(TEXT(A1414,"MMDD")&lt;"0701",TEXT(A1414,"MMDD")&gt;VLOOKUP(R1414,SpeciesValidation!D:W,18,FALSE),TEXT(A1414,"MMDD")&lt;VLOOKUP(R1414,SpeciesValidation!D:W,19,FALSE))),"Date outside expected range for this species",""),"")))</f>
        <v/>
      </c>
      <c r="M1414" s="127" t="str">
        <f>IF(LEN(E1414&amp;"")&gt;0,IF(ISERROR(VLOOKUP(R1414,SpeciesValidation!D:I,6,FALSE)),"",VLOOKUP(R1414,SpeciesValidation!D:I,6,FALSE)),"")</f>
        <v/>
      </c>
      <c r="Q1414" s="36" t="str">
        <f>IF(LEN(E1414&amp;"")&gt;0,IF(ISERROR(VLOOKUP(E1414,SpeciesValidation!B:G,2,FALSE)=TRUE),"",VLOOKUP(E1414,SpeciesValidation!B:G,2,FALSE)),"")</f>
        <v/>
      </c>
      <c r="R1414" s="36" t="str">
        <f>IF(LEN(E1414&amp;"")&gt;0,IF(ISERROR(VLOOKUP(E1414,SpeciesLookup!B:G,4,FALSE)=TRUE),"",VLOOKUP(E1414,SpeciesLookup!B:G,4,FALSE)),"")</f>
        <v/>
      </c>
    </row>
    <row r="1415" spans="1:18" ht="13.2" x14ac:dyDescent="0.25">
      <c r="A1415" s="72"/>
      <c r="B1415" s="73"/>
      <c r="C1415" s="73"/>
      <c r="D1415" s="11"/>
      <c r="E1415" s="74"/>
      <c r="F1415" s="75"/>
      <c r="G1415" s="128" t="str">
        <f>IF(LEN(E1415&amp;"")&gt;0,IF(ISERROR(VLOOKUP(E1415,SpeciesLookup!B:G,6,FALSE)=TRUE),"",VLOOKUP(E1415,SpeciesLookup!B:G,6,FALSE)),"")</f>
        <v/>
      </c>
      <c r="H1415" s="128" t="str">
        <f>IF(LEN(E1415&amp;"")&gt;0,IF(ISERROR(VLOOKUP(E1415,SpeciesLookup!B:G,5,FALSE)=TRUE),"",VLOOKUP(E1415,SpeciesLookup!B:G,5,FALSE)),"")</f>
        <v/>
      </c>
      <c r="I1415" s="11"/>
      <c r="J1415" s="73"/>
      <c r="K1415" s="11"/>
      <c r="L1415" s="127" t="str">
        <f>TRIM(IF(ISERROR(VLOOKUP(R1415,SpeciesValidation!D:T,IF(ISNA(VLOOKUP(J1415,Validation!B$2:C$15,2,FALSE)),FALSE,VLOOKUP(J1415,Validation!B$2:C$15,2,FALSE)))),IF(LEN(E1415&amp;"")&gt;0,"",""),VLOOKUP(R1415,SpeciesValidation!D:T,VLOOKUP(J1415,Validation!B$2:C$15,2,FALSE),FALSE)) &amp; " " &amp; IF(ISERROR(IF(LEFT(J1415,1)="A",IF(IF(VLOOKUP(R1415,SpeciesValidation!D:W,20,FALSE)=FALSE,OR(TEXT(A1415,"MMDD")&lt;VLOOKUP(R1415,SpeciesValidation!D:W,18,FALSE),TEXT(A1415,"MMDD")&gt;VLOOKUP(R1415,SpeciesValidation!D:W,19,FALSE)),IF(TEXT(A1415,"MMDD")&lt;"0701",TEXT(A1415,"MMDD")&gt;VLOOKUP(R1415,SpeciesValidation!D:W,18,FALSE),TEXT(A1415,"MMDD")&lt;VLOOKUP(R1415,SpeciesValidation!D:W,19,FALSE))),"Date outside expected range for this species",""),"")),"",IF(LEFT(J1415,1)="A",IF(IF(VLOOKUP(R1415,SpeciesValidation!D:W,20,FALSE)=FALSE,OR(TEXT(A1415,"MMDD")&lt;VLOOKUP(R1415,SpeciesValidation!D:W,18,FALSE),TEXT(A1415,"MMDD")&gt;VLOOKUP(R1415,SpeciesValidation!D:W,19,FALSE)),IF(TEXT(A1415,"MMDD")&lt;"0701",TEXT(A1415,"MMDD")&gt;VLOOKUP(R1415,SpeciesValidation!D:W,18,FALSE),TEXT(A1415,"MMDD")&lt;VLOOKUP(R1415,SpeciesValidation!D:W,19,FALSE))),"Date outside expected range for this species",""),"")))</f>
        <v/>
      </c>
      <c r="M1415" s="127" t="str">
        <f>IF(LEN(E1415&amp;"")&gt;0,IF(ISERROR(VLOOKUP(R1415,SpeciesValidation!D:I,6,FALSE)),"",VLOOKUP(R1415,SpeciesValidation!D:I,6,FALSE)),"")</f>
        <v/>
      </c>
      <c r="Q1415" s="36" t="str">
        <f>IF(LEN(E1415&amp;"")&gt;0,IF(ISERROR(VLOOKUP(E1415,SpeciesValidation!B:G,2,FALSE)=TRUE),"",VLOOKUP(E1415,SpeciesValidation!B:G,2,FALSE)),"")</f>
        <v/>
      </c>
      <c r="R1415" s="36" t="str">
        <f>IF(LEN(E1415&amp;"")&gt;0,IF(ISERROR(VLOOKUP(E1415,SpeciesLookup!B:G,4,FALSE)=TRUE),"",VLOOKUP(E1415,SpeciesLookup!B:G,4,FALSE)),"")</f>
        <v/>
      </c>
    </row>
    <row r="1416" spans="1:18" ht="13.2" x14ac:dyDescent="0.25">
      <c r="A1416" s="72"/>
      <c r="B1416" s="73"/>
      <c r="C1416" s="73"/>
      <c r="D1416" s="11"/>
      <c r="E1416" s="74"/>
      <c r="F1416" s="75"/>
      <c r="G1416" s="128" t="str">
        <f>IF(LEN(E1416&amp;"")&gt;0,IF(ISERROR(VLOOKUP(E1416,SpeciesLookup!B:G,6,FALSE)=TRUE),"",VLOOKUP(E1416,SpeciesLookup!B:G,6,FALSE)),"")</f>
        <v/>
      </c>
      <c r="H1416" s="128" t="str">
        <f>IF(LEN(E1416&amp;"")&gt;0,IF(ISERROR(VLOOKUP(E1416,SpeciesLookup!B:G,5,FALSE)=TRUE),"",VLOOKUP(E1416,SpeciesLookup!B:G,5,FALSE)),"")</f>
        <v/>
      </c>
      <c r="I1416" s="11"/>
      <c r="J1416" s="73"/>
      <c r="K1416" s="11"/>
      <c r="L1416" s="127" t="str">
        <f>TRIM(IF(ISERROR(VLOOKUP(R1416,SpeciesValidation!D:T,IF(ISNA(VLOOKUP(J1416,Validation!B$2:C$15,2,FALSE)),FALSE,VLOOKUP(J1416,Validation!B$2:C$15,2,FALSE)))),IF(LEN(E1416&amp;"")&gt;0,"",""),VLOOKUP(R1416,SpeciesValidation!D:T,VLOOKUP(J1416,Validation!B$2:C$15,2,FALSE),FALSE)) &amp; " " &amp; IF(ISERROR(IF(LEFT(J1416,1)="A",IF(IF(VLOOKUP(R1416,SpeciesValidation!D:W,20,FALSE)=FALSE,OR(TEXT(A1416,"MMDD")&lt;VLOOKUP(R1416,SpeciesValidation!D:W,18,FALSE),TEXT(A1416,"MMDD")&gt;VLOOKUP(R1416,SpeciesValidation!D:W,19,FALSE)),IF(TEXT(A1416,"MMDD")&lt;"0701",TEXT(A1416,"MMDD")&gt;VLOOKUP(R1416,SpeciesValidation!D:W,18,FALSE),TEXT(A1416,"MMDD")&lt;VLOOKUP(R1416,SpeciesValidation!D:W,19,FALSE))),"Date outside expected range for this species",""),"")),"",IF(LEFT(J1416,1)="A",IF(IF(VLOOKUP(R1416,SpeciesValidation!D:W,20,FALSE)=FALSE,OR(TEXT(A1416,"MMDD")&lt;VLOOKUP(R1416,SpeciesValidation!D:W,18,FALSE),TEXT(A1416,"MMDD")&gt;VLOOKUP(R1416,SpeciesValidation!D:W,19,FALSE)),IF(TEXT(A1416,"MMDD")&lt;"0701",TEXT(A1416,"MMDD")&gt;VLOOKUP(R1416,SpeciesValidation!D:W,18,FALSE),TEXT(A1416,"MMDD")&lt;VLOOKUP(R1416,SpeciesValidation!D:W,19,FALSE))),"Date outside expected range for this species",""),"")))</f>
        <v/>
      </c>
      <c r="M1416" s="127" t="str">
        <f>IF(LEN(E1416&amp;"")&gt;0,IF(ISERROR(VLOOKUP(R1416,SpeciesValidation!D:I,6,FALSE)),"",VLOOKUP(R1416,SpeciesValidation!D:I,6,FALSE)),"")</f>
        <v/>
      </c>
      <c r="Q1416" s="36" t="str">
        <f>IF(LEN(E1416&amp;"")&gt;0,IF(ISERROR(VLOOKUP(E1416,SpeciesValidation!B:G,2,FALSE)=TRUE),"",VLOOKUP(E1416,SpeciesValidation!B:G,2,FALSE)),"")</f>
        <v/>
      </c>
      <c r="R1416" s="36" t="str">
        <f>IF(LEN(E1416&amp;"")&gt;0,IF(ISERROR(VLOOKUP(E1416,SpeciesLookup!B:G,4,FALSE)=TRUE),"",VLOOKUP(E1416,SpeciesLookup!B:G,4,FALSE)),"")</f>
        <v/>
      </c>
    </row>
    <row r="1417" spans="1:18" ht="13.2" x14ac:dyDescent="0.25">
      <c r="A1417" s="72"/>
      <c r="B1417" s="73"/>
      <c r="C1417" s="73"/>
      <c r="D1417" s="11"/>
      <c r="E1417" s="74"/>
      <c r="F1417" s="75"/>
      <c r="G1417" s="128" t="str">
        <f>IF(LEN(E1417&amp;"")&gt;0,IF(ISERROR(VLOOKUP(E1417,SpeciesLookup!B:G,6,FALSE)=TRUE),"",VLOOKUP(E1417,SpeciesLookup!B:G,6,FALSE)),"")</f>
        <v/>
      </c>
      <c r="H1417" s="128" t="str">
        <f>IF(LEN(E1417&amp;"")&gt;0,IF(ISERROR(VLOOKUP(E1417,SpeciesLookup!B:G,5,FALSE)=TRUE),"",VLOOKUP(E1417,SpeciesLookup!B:G,5,FALSE)),"")</f>
        <v/>
      </c>
      <c r="I1417" s="11"/>
      <c r="J1417" s="73"/>
      <c r="K1417" s="11"/>
      <c r="L1417" s="127" t="str">
        <f>TRIM(IF(ISERROR(VLOOKUP(R1417,SpeciesValidation!D:T,IF(ISNA(VLOOKUP(J1417,Validation!B$2:C$15,2,FALSE)),FALSE,VLOOKUP(J1417,Validation!B$2:C$15,2,FALSE)))),IF(LEN(E1417&amp;"")&gt;0,"",""),VLOOKUP(R1417,SpeciesValidation!D:T,VLOOKUP(J1417,Validation!B$2:C$15,2,FALSE),FALSE)) &amp; " " &amp; IF(ISERROR(IF(LEFT(J1417,1)="A",IF(IF(VLOOKUP(R1417,SpeciesValidation!D:W,20,FALSE)=FALSE,OR(TEXT(A1417,"MMDD")&lt;VLOOKUP(R1417,SpeciesValidation!D:W,18,FALSE),TEXT(A1417,"MMDD")&gt;VLOOKUP(R1417,SpeciesValidation!D:W,19,FALSE)),IF(TEXT(A1417,"MMDD")&lt;"0701",TEXT(A1417,"MMDD")&gt;VLOOKUP(R1417,SpeciesValidation!D:W,18,FALSE),TEXT(A1417,"MMDD")&lt;VLOOKUP(R1417,SpeciesValidation!D:W,19,FALSE))),"Date outside expected range for this species",""),"")),"",IF(LEFT(J1417,1)="A",IF(IF(VLOOKUP(R1417,SpeciesValidation!D:W,20,FALSE)=FALSE,OR(TEXT(A1417,"MMDD")&lt;VLOOKUP(R1417,SpeciesValidation!D:W,18,FALSE),TEXT(A1417,"MMDD")&gt;VLOOKUP(R1417,SpeciesValidation!D:W,19,FALSE)),IF(TEXT(A1417,"MMDD")&lt;"0701",TEXT(A1417,"MMDD")&gt;VLOOKUP(R1417,SpeciesValidation!D:W,18,FALSE),TEXT(A1417,"MMDD")&lt;VLOOKUP(R1417,SpeciesValidation!D:W,19,FALSE))),"Date outside expected range for this species",""),"")))</f>
        <v/>
      </c>
      <c r="M1417" s="127" t="str">
        <f>IF(LEN(E1417&amp;"")&gt;0,IF(ISERROR(VLOOKUP(R1417,SpeciesValidation!D:I,6,FALSE)),"",VLOOKUP(R1417,SpeciesValidation!D:I,6,FALSE)),"")</f>
        <v/>
      </c>
      <c r="Q1417" s="36" t="str">
        <f>IF(LEN(E1417&amp;"")&gt;0,IF(ISERROR(VLOOKUP(E1417,SpeciesValidation!B:G,2,FALSE)=TRUE),"",VLOOKUP(E1417,SpeciesValidation!B:G,2,FALSE)),"")</f>
        <v/>
      </c>
      <c r="R1417" s="36" t="str">
        <f>IF(LEN(E1417&amp;"")&gt;0,IF(ISERROR(VLOOKUP(E1417,SpeciesLookup!B:G,4,FALSE)=TRUE),"",VLOOKUP(E1417,SpeciesLookup!B:G,4,FALSE)),"")</f>
        <v/>
      </c>
    </row>
    <row r="1418" spans="1:18" ht="13.2" x14ac:dyDescent="0.25">
      <c r="A1418" s="72"/>
      <c r="B1418" s="73"/>
      <c r="C1418" s="73"/>
      <c r="D1418" s="11"/>
      <c r="E1418" s="74"/>
      <c r="F1418" s="75"/>
      <c r="G1418" s="128" t="str">
        <f>IF(LEN(E1418&amp;"")&gt;0,IF(ISERROR(VLOOKUP(E1418,SpeciesLookup!B:G,6,FALSE)=TRUE),"",VLOOKUP(E1418,SpeciesLookup!B:G,6,FALSE)),"")</f>
        <v/>
      </c>
      <c r="H1418" s="128" t="str">
        <f>IF(LEN(E1418&amp;"")&gt;0,IF(ISERROR(VLOOKUP(E1418,SpeciesLookup!B:G,5,FALSE)=TRUE),"",VLOOKUP(E1418,SpeciesLookup!B:G,5,FALSE)),"")</f>
        <v/>
      </c>
      <c r="I1418" s="11"/>
      <c r="J1418" s="73"/>
      <c r="K1418" s="11"/>
      <c r="L1418" s="127" t="str">
        <f>TRIM(IF(ISERROR(VLOOKUP(R1418,SpeciesValidation!D:T,IF(ISNA(VLOOKUP(J1418,Validation!B$2:C$15,2,FALSE)),FALSE,VLOOKUP(J1418,Validation!B$2:C$15,2,FALSE)))),IF(LEN(E1418&amp;"")&gt;0,"",""),VLOOKUP(R1418,SpeciesValidation!D:T,VLOOKUP(J1418,Validation!B$2:C$15,2,FALSE),FALSE)) &amp; " " &amp; IF(ISERROR(IF(LEFT(J1418,1)="A",IF(IF(VLOOKUP(R1418,SpeciesValidation!D:W,20,FALSE)=FALSE,OR(TEXT(A1418,"MMDD")&lt;VLOOKUP(R1418,SpeciesValidation!D:W,18,FALSE),TEXT(A1418,"MMDD")&gt;VLOOKUP(R1418,SpeciesValidation!D:W,19,FALSE)),IF(TEXT(A1418,"MMDD")&lt;"0701",TEXT(A1418,"MMDD")&gt;VLOOKUP(R1418,SpeciesValidation!D:W,18,FALSE),TEXT(A1418,"MMDD")&lt;VLOOKUP(R1418,SpeciesValidation!D:W,19,FALSE))),"Date outside expected range for this species",""),"")),"",IF(LEFT(J1418,1)="A",IF(IF(VLOOKUP(R1418,SpeciesValidation!D:W,20,FALSE)=FALSE,OR(TEXT(A1418,"MMDD")&lt;VLOOKUP(R1418,SpeciesValidation!D:W,18,FALSE),TEXT(A1418,"MMDD")&gt;VLOOKUP(R1418,SpeciesValidation!D:W,19,FALSE)),IF(TEXT(A1418,"MMDD")&lt;"0701",TEXT(A1418,"MMDD")&gt;VLOOKUP(R1418,SpeciesValidation!D:W,18,FALSE),TEXT(A1418,"MMDD")&lt;VLOOKUP(R1418,SpeciesValidation!D:W,19,FALSE))),"Date outside expected range for this species",""),"")))</f>
        <v/>
      </c>
      <c r="M1418" s="127" t="str">
        <f>IF(LEN(E1418&amp;"")&gt;0,IF(ISERROR(VLOOKUP(R1418,SpeciesValidation!D:I,6,FALSE)),"",VLOOKUP(R1418,SpeciesValidation!D:I,6,FALSE)),"")</f>
        <v/>
      </c>
      <c r="Q1418" s="36" t="str">
        <f>IF(LEN(E1418&amp;"")&gt;0,IF(ISERROR(VLOOKUP(E1418,SpeciesValidation!B:G,2,FALSE)=TRUE),"",VLOOKUP(E1418,SpeciesValidation!B:G,2,FALSE)),"")</f>
        <v/>
      </c>
      <c r="R1418" s="36" t="str">
        <f>IF(LEN(E1418&amp;"")&gt;0,IF(ISERROR(VLOOKUP(E1418,SpeciesLookup!B:G,4,FALSE)=TRUE),"",VLOOKUP(E1418,SpeciesLookup!B:G,4,FALSE)),"")</f>
        <v/>
      </c>
    </row>
    <row r="1419" spans="1:18" ht="13.2" x14ac:dyDescent="0.25">
      <c r="A1419" s="72"/>
      <c r="B1419" s="73"/>
      <c r="C1419" s="73"/>
      <c r="D1419" s="11"/>
      <c r="E1419" s="74"/>
      <c r="F1419" s="75"/>
      <c r="G1419" s="128" t="str">
        <f>IF(LEN(E1419&amp;"")&gt;0,IF(ISERROR(VLOOKUP(E1419,SpeciesLookup!B:G,6,FALSE)=TRUE),"",VLOOKUP(E1419,SpeciesLookup!B:G,6,FALSE)),"")</f>
        <v/>
      </c>
      <c r="H1419" s="128" t="str">
        <f>IF(LEN(E1419&amp;"")&gt;0,IF(ISERROR(VLOOKUP(E1419,SpeciesLookup!B:G,5,FALSE)=TRUE),"",VLOOKUP(E1419,SpeciesLookup!B:G,5,FALSE)),"")</f>
        <v/>
      </c>
      <c r="I1419" s="11"/>
      <c r="J1419" s="73"/>
      <c r="K1419" s="11"/>
      <c r="L1419" s="127" t="str">
        <f>TRIM(IF(ISERROR(VLOOKUP(R1419,SpeciesValidation!D:T,IF(ISNA(VLOOKUP(J1419,Validation!B$2:C$15,2,FALSE)),FALSE,VLOOKUP(J1419,Validation!B$2:C$15,2,FALSE)))),IF(LEN(E1419&amp;"")&gt;0,"",""),VLOOKUP(R1419,SpeciesValidation!D:T,VLOOKUP(J1419,Validation!B$2:C$15,2,FALSE),FALSE)) &amp; " " &amp; IF(ISERROR(IF(LEFT(J1419,1)="A",IF(IF(VLOOKUP(R1419,SpeciesValidation!D:W,20,FALSE)=FALSE,OR(TEXT(A1419,"MMDD")&lt;VLOOKUP(R1419,SpeciesValidation!D:W,18,FALSE),TEXT(A1419,"MMDD")&gt;VLOOKUP(R1419,SpeciesValidation!D:W,19,FALSE)),IF(TEXT(A1419,"MMDD")&lt;"0701",TEXT(A1419,"MMDD")&gt;VLOOKUP(R1419,SpeciesValidation!D:W,18,FALSE),TEXT(A1419,"MMDD")&lt;VLOOKUP(R1419,SpeciesValidation!D:W,19,FALSE))),"Date outside expected range for this species",""),"")),"",IF(LEFT(J1419,1)="A",IF(IF(VLOOKUP(R1419,SpeciesValidation!D:W,20,FALSE)=FALSE,OR(TEXT(A1419,"MMDD")&lt;VLOOKUP(R1419,SpeciesValidation!D:W,18,FALSE),TEXT(A1419,"MMDD")&gt;VLOOKUP(R1419,SpeciesValidation!D:W,19,FALSE)),IF(TEXT(A1419,"MMDD")&lt;"0701",TEXT(A1419,"MMDD")&gt;VLOOKUP(R1419,SpeciesValidation!D:W,18,FALSE),TEXT(A1419,"MMDD")&lt;VLOOKUP(R1419,SpeciesValidation!D:W,19,FALSE))),"Date outside expected range for this species",""),"")))</f>
        <v/>
      </c>
      <c r="M1419" s="127" t="str">
        <f>IF(LEN(E1419&amp;"")&gt;0,IF(ISERROR(VLOOKUP(R1419,SpeciesValidation!D:I,6,FALSE)),"",VLOOKUP(R1419,SpeciesValidation!D:I,6,FALSE)),"")</f>
        <v/>
      </c>
      <c r="Q1419" s="36" t="str">
        <f>IF(LEN(E1419&amp;"")&gt;0,IF(ISERROR(VLOOKUP(E1419,SpeciesValidation!B:G,2,FALSE)=TRUE),"",VLOOKUP(E1419,SpeciesValidation!B:G,2,FALSE)),"")</f>
        <v/>
      </c>
      <c r="R1419" s="36" t="str">
        <f>IF(LEN(E1419&amp;"")&gt;0,IF(ISERROR(VLOOKUP(E1419,SpeciesLookup!B:G,4,FALSE)=TRUE),"",VLOOKUP(E1419,SpeciesLookup!B:G,4,FALSE)),"")</f>
        <v/>
      </c>
    </row>
    <row r="1420" spans="1:18" ht="13.2" x14ac:dyDescent="0.25">
      <c r="A1420" s="72"/>
      <c r="B1420" s="73"/>
      <c r="C1420" s="73"/>
      <c r="D1420" s="11"/>
      <c r="E1420" s="74"/>
      <c r="F1420" s="75"/>
      <c r="G1420" s="128" t="str">
        <f>IF(LEN(E1420&amp;"")&gt;0,IF(ISERROR(VLOOKUP(E1420,SpeciesLookup!B:G,6,FALSE)=TRUE),"",VLOOKUP(E1420,SpeciesLookup!B:G,6,FALSE)),"")</f>
        <v/>
      </c>
      <c r="H1420" s="128" t="str">
        <f>IF(LEN(E1420&amp;"")&gt;0,IF(ISERROR(VLOOKUP(E1420,SpeciesLookup!B:G,5,FALSE)=TRUE),"",VLOOKUP(E1420,SpeciesLookup!B:G,5,FALSE)),"")</f>
        <v/>
      </c>
      <c r="I1420" s="11"/>
      <c r="J1420" s="73"/>
      <c r="K1420" s="11"/>
      <c r="L1420" s="127" t="str">
        <f>TRIM(IF(ISERROR(VLOOKUP(R1420,SpeciesValidation!D:T,IF(ISNA(VLOOKUP(J1420,Validation!B$2:C$15,2,FALSE)),FALSE,VLOOKUP(J1420,Validation!B$2:C$15,2,FALSE)))),IF(LEN(E1420&amp;"")&gt;0,"",""),VLOOKUP(R1420,SpeciesValidation!D:T,VLOOKUP(J1420,Validation!B$2:C$15,2,FALSE),FALSE)) &amp; " " &amp; IF(ISERROR(IF(LEFT(J1420,1)="A",IF(IF(VLOOKUP(R1420,SpeciesValidation!D:W,20,FALSE)=FALSE,OR(TEXT(A1420,"MMDD")&lt;VLOOKUP(R1420,SpeciesValidation!D:W,18,FALSE),TEXT(A1420,"MMDD")&gt;VLOOKUP(R1420,SpeciesValidation!D:W,19,FALSE)),IF(TEXT(A1420,"MMDD")&lt;"0701",TEXT(A1420,"MMDD")&gt;VLOOKUP(R1420,SpeciesValidation!D:W,18,FALSE),TEXT(A1420,"MMDD")&lt;VLOOKUP(R1420,SpeciesValidation!D:W,19,FALSE))),"Date outside expected range for this species",""),"")),"",IF(LEFT(J1420,1)="A",IF(IF(VLOOKUP(R1420,SpeciesValidation!D:W,20,FALSE)=FALSE,OR(TEXT(A1420,"MMDD")&lt;VLOOKUP(R1420,SpeciesValidation!D:W,18,FALSE),TEXT(A1420,"MMDD")&gt;VLOOKUP(R1420,SpeciesValidation!D:W,19,FALSE)),IF(TEXT(A1420,"MMDD")&lt;"0701",TEXT(A1420,"MMDD")&gt;VLOOKUP(R1420,SpeciesValidation!D:W,18,FALSE),TEXT(A1420,"MMDD")&lt;VLOOKUP(R1420,SpeciesValidation!D:W,19,FALSE))),"Date outside expected range for this species",""),"")))</f>
        <v/>
      </c>
      <c r="M1420" s="127" t="str">
        <f>IF(LEN(E1420&amp;"")&gt;0,IF(ISERROR(VLOOKUP(R1420,SpeciesValidation!D:I,6,FALSE)),"",VLOOKUP(R1420,SpeciesValidation!D:I,6,FALSE)),"")</f>
        <v/>
      </c>
      <c r="Q1420" s="36" t="str">
        <f>IF(LEN(E1420&amp;"")&gt;0,IF(ISERROR(VLOOKUP(E1420,SpeciesValidation!B:G,2,FALSE)=TRUE),"",VLOOKUP(E1420,SpeciesValidation!B:G,2,FALSE)),"")</f>
        <v/>
      </c>
      <c r="R1420" s="36" t="str">
        <f>IF(LEN(E1420&amp;"")&gt;0,IF(ISERROR(VLOOKUP(E1420,SpeciesLookup!B:G,4,FALSE)=TRUE),"",VLOOKUP(E1420,SpeciesLookup!B:G,4,FALSE)),"")</f>
        <v/>
      </c>
    </row>
    <row r="1421" spans="1:18" ht="13.2" x14ac:dyDescent="0.25">
      <c r="A1421" s="72"/>
      <c r="B1421" s="73"/>
      <c r="C1421" s="73"/>
      <c r="D1421" s="11"/>
      <c r="E1421" s="74"/>
      <c r="F1421" s="75"/>
      <c r="G1421" s="128" t="str">
        <f>IF(LEN(E1421&amp;"")&gt;0,IF(ISERROR(VLOOKUP(E1421,SpeciesLookup!B:G,6,FALSE)=TRUE),"",VLOOKUP(E1421,SpeciesLookup!B:G,6,FALSE)),"")</f>
        <v/>
      </c>
      <c r="H1421" s="128" t="str">
        <f>IF(LEN(E1421&amp;"")&gt;0,IF(ISERROR(VLOOKUP(E1421,SpeciesLookup!B:G,5,FALSE)=TRUE),"",VLOOKUP(E1421,SpeciesLookup!B:G,5,FALSE)),"")</f>
        <v/>
      </c>
      <c r="I1421" s="11"/>
      <c r="J1421" s="73"/>
      <c r="K1421" s="11"/>
      <c r="L1421" s="127" t="str">
        <f>TRIM(IF(ISERROR(VLOOKUP(R1421,SpeciesValidation!D:T,IF(ISNA(VLOOKUP(J1421,Validation!B$2:C$15,2,FALSE)),FALSE,VLOOKUP(J1421,Validation!B$2:C$15,2,FALSE)))),IF(LEN(E1421&amp;"")&gt;0,"",""),VLOOKUP(R1421,SpeciesValidation!D:T,VLOOKUP(J1421,Validation!B$2:C$15,2,FALSE),FALSE)) &amp; " " &amp; IF(ISERROR(IF(LEFT(J1421,1)="A",IF(IF(VLOOKUP(R1421,SpeciesValidation!D:W,20,FALSE)=FALSE,OR(TEXT(A1421,"MMDD")&lt;VLOOKUP(R1421,SpeciesValidation!D:W,18,FALSE),TEXT(A1421,"MMDD")&gt;VLOOKUP(R1421,SpeciesValidation!D:W,19,FALSE)),IF(TEXT(A1421,"MMDD")&lt;"0701",TEXT(A1421,"MMDD")&gt;VLOOKUP(R1421,SpeciesValidation!D:W,18,FALSE),TEXT(A1421,"MMDD")&lt;VLOOKUP(R1421,SpeciesValidation!D:W,19,FALSE))),"Date outside expected range for this species",""),"")),"",IF(LEFT(J1421,1)="A",IF(IF(VLOOKUP(R1421,SpeciesValidation!D:W,20,FALSE)=FALSE,OR(TEXT(A1421,"MMDD")&lt;VLOOKUP(R1421,SpeciesValidation!D:W,18,FALSE),TEXT(A1421,"MMDD")&gt;VLOOKUP(R1421,SpeciesValidation!D:W,19,FALSE)),IF(TEXT(A1421,"MMDD")&lt;"0701",TEXT(A1421,"MMDD")&gt;VLOOKUP(R1421,SpeciesValidation!D:W,18,FALSE),TEXT(A1421,"MMDD")&lt;VLOOKUP(R1421,SpeciesValidation!D:W,19,FALSE))),"Date outside expected range for this species",""),"")))</f>
        <v/>
      </c>
      <c r="M1421" s="127" t="str">
        <f>IF(LEN(E1421&amp;"")&gt;0,IF(ISERROR(VLOOKUP(R1421,SpeciesValidation!D:I,6,FALSE)),"",VLOOKUP(R1421,SpeciesValidation!D:I,6,FALSE)),"")</f>
        <v/>
      </c>
      <c r="Q1421" s="36" t="str">
        <f>IF(LEN(E1421&amp;"")&gt;0,IF(ISERROR(VLOOKUP(E1421,SpeciesValidation!B:G,2,FALSE)=TRUE),"",VLOOKUP(E1421,SpeciesValidation!B:G,2,FALSE)),"")</f>
        <v/>
      </c>
      <c r="R1421" s="36" t="str">
        <f>IF(LEN(E1421&amp;"")&gt;0,IF(ISERROR(VLOOKUP(E1421,SpeciesLookup!B:G,4,FALSE)=TRUE),"",VLOOKUP(E1421,SpeciesLookup!B:G,4,FALSE)),"")</f>
        <v/>
      </c>
    </row>
    <row r="1422" spans="1:18" ht="13.2" x14ac:dyDescent="0.25">
      <c r="A1422" s="72"/>
      <c r="B1422" s="73"/>
      <c r="C1422" s="73"/>
      <c r="D1422" s="11"/>
      <c r="E1422" s="74"/>
      <c r="F1422" s="75"/>
      <c r="G1422" s="128" t="str">
        <f>IF(LEN(E1422&amp;"")&gt;0,IF(ISERROR(VLOOKUP(E1422,SpeciesLookup!B:G,6,FALSE)=TRUE),"",VLOOKUP(E1422,SpeciesLookup!B:G,6,FALSE)),"")</f>
        <v/>
      </c>
      <c r="H1422" s="128" t="str">
        <f>IF(LEN(E1422&amp;"")&gt;0,IF(ISERROR(VLOOKUP(E1422,SpeciesLookup!B:G,5,FALSE)=TRUE),"",VLOOKUP(E1422,SpeciesLookup!B:G,5,FALSE)),"")</f>
        <v/>
      </c>
      <c r="I1422" s="11"/>
      <c r="J1422" s="73"/>
      <c r="K1422" s="11"/>
      <c r="L1422" s="127" t="str">
        <f>TRIM(IF(ISERROR(VLOOKUP(R1422,SpeciesValidation!D:T,IF(ISNA(VLOOKUP(J1422,Validation!B$2:C$15,2,FALSE)),FALSE,VLOOKUP(J1422,Validation!B$2:C$15,2,FALSE)))),IF(LEN(E1422&amp;"")&gt;0,"",""),VLOOKUP(R1422,SpeciesValidation!D:T,VLOOKUP(J1422,Validation!B$2:C$15,2,FALSE),FALSE)) &amp; " " &amp; IF(ISERROR(IF(LEFT(J1422,1)="A",IF(IF(VLOOKUP(R1422,SpeciesValidation!D:W,20,FALSE)=FALSE,OR(TEXT(A1422,"MMDD")&lt;VLOOKUP(R1422,SpeciesValidation!D:W,18,FALSE),TEXT(A1422,"MMDD")&gt;VLOOKUP(R1422,SpeciesValidation!D:W,19,FALSE)),IF(TEXT(A1422,"MMDD")&lt;"0701",TEXT(A1422,"MMDD")&gt;VLOOKUP(R1422,SpeciesValidation!D:W,18,FALSE),TEXT(A1422,"MMDD")&lt;VLOOKUP(R1422,SpeciesValidation!D:W,19,FALSE))),"Date outside expected range for this species",""),"")),"",IF(LEFT(J1422,1)="A",IF(IF(VLOOKUP(R1422,SpeciesValidation!D:W,20,FALSE)=FALSE,OR(TEXT(A1422,"MMDD")&lt;VLOOKUP(R1422,SpeciesValidation!D:W,18,FALSE),TEXT(A1422,"MMDD")&gt;VLOOKUP(R1422,SpeciesValidation!D:W,19,FALSE)),IF(TEXT(A1422,"MMDD")&lt;"0701",TEXT(A1422,"MMDD")&gt;VLOOKUP(R1422,SpeciesValidation!D:W,18,FALSE),TEXT(A1422,"MMDD")&lt;VLOOKUP(R1422,SpeciesValidation!D:W,19,FALSE))),"Date outside expected range for this species",""),"")))</f>
        <v/>
      </c>
      <c r="M1422" s="127" t="str">
        <f>IF(LEN(E1422&amp;"")&gt;0,IF(ISERROR(VLOOKUP(R1422,SpeciesValidation!D:I,6,FALSE)),"",VLOOKUP(R1422,SpeciesValidation!D:I,6,FALSE)),"")</f>
        <v/>
      </c>
      <c r="Q1422" s="36" t="str">
        <f>IF(LEN(E1422&amp;"")&gt;0,IF(ISERROR(VLOOKUP(E1422,SpeciesValidation!B:G,2,FALSE)=TRUE),"",VLOOKUP(E1422,SpeciesValidation!B:G,2,FALSE)),"")</f>
        <v/>
      </c>
      <c r="R1422" s="36" t="str">
        <f>IF(LEN(E1422&amp;"")&gt;0,IF(ISERROR(VLOOKUP(E1422,SpeciesLookup!B:G,4,FALSE)=TRUE),"",VLOOKUP(E1422,SpeciesLookup!B:G,4,FALSE)),"")</f>
        <v/>
      </c>
    </row>
    <row r="1423" spans="1:18" ht="13.2" x14ac:dyDescent="0.25">
      <c r="A1423" s="72"/>
      <c r="B1423" s="73"/>
      <c r="C1423" s="73"/>
      <c r="D1423" s="11"/>
      <c r="E1423" s="74"/>
      <c r="F1423" s="75"/>
      <c r="G1423" s="128" t="str">
        <f>IF(LEN(E1423&amp;"")&gt;0,IF(ISERROR(VLOOKUP(E1423,SpeciesLookup!B:G,6,FALSE)=TRUE),"",VLOOKUP(E1423,SpeciesLookup!B:G,6,FALSE)),"")</f>
        <v/>
      </c>
      <c r="H1423" s="128" t="str">
        <f>IF(LEN(E1423&amp;"")&gt;0,IF(ISERROR(VLOOKUP(E1423,SpeciesLookup!B:G,5,FALSE)=TRUE),"",VLOOKUP(E1423,SpeciesLookup!B:G,5,FALSE)),"")</f>
        <v/>
      </c>
      <c r="I1423" s="11"/>
      <c r="J1423" s="73"/>
      <c r="K1423" s="11"/>
      <c r="L1423" s="127" t="str">
        <f>TRIM(IF(ISERROR(VLOOKUP(R1423,SpeciesValidation!D:T,IF(ISNA(VLOOKUP(J1423,Validation!B$2:C$15,2,FALSE)),FALSE,VLOOKUP(J1423,Validation!B$2:C$15,2,FALSE)))),IF(LEN(E1423&amp;"")&gt;0,"",""),VLOOKUP(R1423,SpeciesValidation!D:T,VLOOKUP(J1423,Validation!B$2:C$15,2,FALSE),FALSE)) &amp; " " &amp; IF(ISERROR(IF(LEFT(J1423,1)="A",IF(IF(VLOOKUP(R1423,SpeciesValidation!D:W,20,FALSE)=FALSE,OR(TEXT(A1423,"MMDD")&lt;VLOOKUP(R1423,SpeciesValidation!D:W,18,FALSE),TEXT(A1423,"MMDD")&gt;VLOOKUP(R1423,SpeciesValidation!D:W,19,FALSE)),IF(TEXT(A1423,"MMDD")&lt;"0701",TEXT(A1423,"MMDD")&gt;VLOOKUP(R1423,SpeciesValidation!D:W,18,FALSE),TEXT(A1423,"MMDD")&lt;VLOOKUP(R1423,SpeciesValidation!D:W,19,FALSE))),"Date outside expected range for this species",""),"")),"",IF(LEFT(J1423,1)="A",IF(IF(VLOOKUP(R1423,SpeciesValidation!D:W,20,FALSE)=FALSE,OR(TEXT(A1423,"MMDD")&lt;VLOOKUP(R1423,SpeciesValidation!D:W,18,FALSE),TEXT(A1423,"MMDD")&gt;VLOOKUP(R1423,SpeciesValidation!D:W,19,FALSE)),IF(TEXT(A1423,"MMDD")&lt;"0701",TEXT(A1423,"MMDD")&gt;VLOOKUP(R1423,SpeciesValidation!D:W,18,FALSE),TEXT(A1423,"MMDD")&lt;VLOOKUP(R1423,SpeciesValidation!D:W,19,FALSE))),"Date outside expected range for this species",""),"")))</f>
        <v/>
      </c>
      <c r="M1423" s="127" t="str">
        <f>IF(LEN(E1423&amp;"")&gt;0,IF(ISERROR(VLOOKUP(R1423,SpeciesValidation!D:I,6,FALSE)),"",VLOOKUP(R1423,SpeciesValidation!D:I,6,FALSE)),"")</f>
        <v/>
      </c>
      <c r="Q1423" s="36" t="str">
        <f>IF(LEN(E1423&amp;"")&gt;0,IF(ISERROR(VLOOKUP(E1423,SpeciesValidation!B:G,2,FALSE)=TRUE),"",VLOOKUP(E1423,SpeciesValidation!B:G,2,FALSE)),"")</f>
        <v/>
      </c>
      <c r="R1423" s="36" t="str">
        <f>IF(LEN(E1423&amp;"")&gt;0,IF(ISERROR(VLOOKUP(E1423,SpeciesLookup!B:G,4,FALSE)=TRUE),"",VLOOKUP(E1423,SpeciesLookup!B:G,4,FALSE)),"")</f>
        <v/>
      </c>
    </row>
    <row r="1424" spans="1:18" ht="13.2" x14ac:dyDescent="0.25">
      <c r="A1424" s="72"/>
      <c r="B1424" s="73"/>
      <c r="C1424" s="73"/>
      <c r="D1424" s="11"/>
      <c r="E1424" s="74"/>
      <c r="F1424" s="75"/>
      <c r="G1424" s="128" t="str">
        <f>IF(LEN(E1424&amp;"")&gt;0,IF(ISERROR(VLOOKUP(E1424,SpeciesLookup!B:G,6,FALSE)=TRUE),"",VLOOKUP(E1424,SpeciesLookup!B:G,6,FALSE)),"")</f>
        <v/>
      </c>
      <c r="H1424" s="128" t="str">
        <f>IF(LEN(E1424&amp;"")&gt;0,IF(ISERROR(VLOOKUP(E1424,SpeciesLookup!B:G,5,FALSE)=TRUE),"",VLOOKUP(E1424,SpeciesLookup!B:G,5,FALSE)),"")</f>
        <v/>
      </c>
      <c r="I1424" s="11"/>
      <c r="J1424" s="73"/>
      <c r="K1424" s="11"/>
      <c r="L1424" s="127" t="str">
        <f>TRIM(IF(ISERROR(VLOOKUP(R1424,SpeciesValidation!D:T,IF(ISNA(VLOOKUP(J1424,Validation!B$2:C$15,2,FALSE)),FALSE,VLOOKUP(J1424,Validation!B$2:C$15,2,FALSE)))),IF(LEN(E1424&amp;"")&gt;0,"",""),VLOOKUP(R1424,SpeciesValidation!D:T,VLOOKUP(J1424,Validation!B$2:C$15,2,FALSE),FALSE)) &amp; " " &amp; IF(ISERROR(IF(LEFT(J1424,1)="A",IF(IF(VLOOKUP(R1424,SpeciesValidation!D:W,20,FALSE)=FALSE,OR(TEXT(A1424,"MMDD")&lt;VLOOKUP(R1424,SpeciesValidation!D:W,18,FALSE),TEXT(A1424,"MMDD")&gt;VLOOKUP(R1424,SpeciesValidation!D:W,19,FALSE)),IF(TEXT(A1424,"MMDD")&lt;"0701",TEXT(A1424,"MMDD")&gt;VLOOKUP(R1424,SpeciesValidation!D:W,18,FALSE),TEXT(A1424,"MMDD")&lt;VLOOKUP(R1424,SpeciesValidation!D:W,19,FALSE))),"Date outside expected range for this species",""),"")),"",IF(LEFT(J1424,1)="A",IF(IF(VLOOKUP(R1424,SpeciesValidation!D:W,20,FALSE)=FALSE,OR(TEXT(A1424,"MMDD")&lt;VLOOKUP(R1424,SpeciesValidation!D:W,18,FALSE),TEXT(A1424,"MMDD")&gt;VLOOKUP(R1424,SpeciesValidation!D:W,19,FALSE)),IF(TEXT(A1424,"MMDD")&lt;"0701",TEXT(A1424,"MMDD")&gt;VLOOKUP(R1424,SpeciesValidation!D:W,18,FALSE),TEXT(A1424,"MMDD")&lt;VLOOKUP(R1424,SpeciesValidation!D:W,19,FALSE))),"Date outside expected range for this species",""),"")))</f>
        <v/>
      </c>
      <c r="M1424" s="127" t="str">
        <f>IF(LEN(E1424&amp;"")&gt;0,IF(ISERROR(VLOOKUP(R1424,SpeciesValidation!D:I,6,FALSE)),"",VLOOKUP(R1424,SpeciesValidation!D:I,6,FALSE)),"")</f>
        <v/>
      </c>
      <c r="Q1424" s="36" t="str">
        <f>IF(LEN(E1424&amp;"")&gt;0,IF(ISERROR(VLOOKUP(E1424,SpeciesValidation!B:G,2,FALSE)=TRUE),"",VLOOKUP(E1424,SpeciesValidation!B:G,2,FALSE)),"")</f>
        <v/>
      </c>
      <c r="R1424" s="36" t="str">
        <f>IF(LEN(E1424&amp;"")&gt;0,IF(ISERROR(VLOOKUP(E1424,SpeciesLookup!B:G,4,FALSE)=TRUE),"",VLOOKUP(E1424,SpeciesLookup!B:G,4,FALSE)),"")</f>
        <v/>
      </c>
    </row>
    <row r="1425" spans="1:18" ht="13.2" x14ac:dyDescent="0.25">
      <c r="A1425" s="72"/>
      <c r="B1425" s="73"/>
      <c r="C1425" s="73"/>
      <c r="D1425" s="11"/>
      <c r="E1425" s="74"/>
      <c r="F1425" s="75"/>
      <c r="G1425" s="128" t="str">
        <f>IF(LEN(E1425&amp;"")&gt;0,IF(ISERROR(VLOOKUP(E1425,SpeciesLookup!B:G,6,FALSE)=TRUE),"",VLOOKUP(E1425,SpeciesLookup!B:G,6,FALSE)),"")</f>
        <v/>
      </c>
      <c r="H1425" s="128" t="str">
        <f>IF(LEN(E1425&amp;"")&gt;0,IF(ISERROR(VLOOKUP(E1425,SpeciesLookup!B:G,5,FALSE)=TRUE),"",VLOOKUP(E1425,SpeciesLookup!B:G,5,FALSE)),"")</f>
        <v/>
      </c>
      <c r="I1425" s="11"/>
      <c r="J1425" s="73"/>
      <c r="K1425" s="11"/>
      <c r="L1425" s="127" t="str">
        <f>TRIM(IF(ISERROR(VLOOKUP(R1425,SpeciesValidation!D:T,IF(ISNA(VLOOKUP(J1425,Validation!B$2:C$15,2,FALSE)),FALSE,VLOOKUP(J1425,Validation!B$2:C$15,2,FALSE)))),IF(LEN(E1425&amp;"")&gt;0,"",""),VLOOKUP(R1425,SpeciesValidation!D:T,VLOOKUP(J1425,Validation!B$2:C$15,2,FALSE),FALSE)) &amp; " " &amp; IF(ISERROR(IF(LEFT(J1425,1)="A",IF(IF(VLOOKUP(R1425,SpeciesValidation!D:W,20,FALSE)=FALSE,OR(TEXT(A1425,"MMDD")&lt;VLOOKUP(R1425,SpeciesValidation!D:W,18,FALSE),TEXT(A1425,"MMDD")&gt;VLOOKUP(R1425,SpeciesValidation!D:W,19,FALSE)),IF(TEXT(A1425,"MMDD")&lt;"0701",TEXT(A1425,"MMDD")&gt;VLOOKUP(R1425,SpeciesValidation!D:W,18,FALSE),TEXT(A1425,"MMDD")&lt;VLOOKUP(R1425,SpeciesValidation!D:W,19,FALSE))),"Date outside expected range for this species",""),"")),"",IF(LEFT(J1425,1)="A",IF(IF(VLOOKUP(R1425,SpeciesValidation!D:W,20,FALSE)=FALSE,OR(TEXT(A1425,"MMDD")&lt;VLOOKUP(R1425,SpeciesValidation!D:W,18,FALSE),TEXT(A1425,"MMDD")&gt;VLOOKUP(R1425,SpeciesValidation!D:W,19,FALSE)),IF(TEXT(A1425,"MMDD")&lt;"0701",TEXT(A1425,"MMDD")&gt;VLOOKUP(R1425,SpeciesValidation!D:W,18,FALSE),TEXT(A1425,"MMDD")&lt;VLOOKUP(R1425,SpeciesValidation!D:W,19,FALSE))),"Date outside expected range for this species",""),"")))</f>
        <v/>
      </c>
      <c r="M1425" s="127" t="str">
        <f>IF(LEN(E1425&amp;"")&gt;0,IF(ISERROR(VLOOKUP(R1425,SpeciesValidation!D:I,6,FALSE)),"",VLOOKUP(R1425,SpeciesValidation!D:I,6,FALSE)),"")</f>
        <v/>
      </c>
      <c r="Q1425" s="36" t="str">
        <f>IF(LEN(E1425&amp;"")&gt;0,IF(ISERROR(VLOOKUP(E1425,SpeciesValidation!B:G,2,FALSE)=TRUE),"",VLOOKUP(E1425,SpeciesValidation!B:G,2,FALSE)),"")</f>
        <v/>
      </c>
      <c r="R1425" s="36" t="str">
        <f>IF(LEN(E1425&amp;"")&gt;0,IF(ISERROR(VLOOKUP(E1425,SpeciesLookup!B:G,4,FALSE)=TRUE),"",VLOOKUP(E1425,SpeciesLookup!B:G,4,FALSE)),"")</f>
        <v/>
      </c>
    </row>
    <row r="1426" spans="1:18" ht="13.2" x14ac:dyDescent="0.25">
      <c r="A1426" s="72"/>
      <c r="B1426" s="73"/>
      <c r="C1426" s="73"/>
      <c r="D1426" s="11"/>
      <c r="E1426" s="74"/>
      <c r="F1426" s="75"/>
      <c r="G1426" s="128" t="str">
        <f>IF(LEN(E1426&amp;"")&gt;0,IF(ISERROR(VLOOKUP(E1426,SpeciesLookup!B:G,6,FALSE)=TRUE),"",VLOOKUP(E1426,SpeciesLookup!B:G,6,FALSE)),"")</f>
        <v/>
      </c>
      <c r="H1426" s="128" t="str">
        <f>IF(LEN(E1426&amp;"")&gt;0,IF(ISERROR(VLOOKUP(E1426,SpeciesLookup!B:G,5,FALSE)=TRUE),"",VLOOKUP(E1426,SpeciesLookup!B:G,5,FALSE)),"")</f>
        <v/>
      </c>
      <c r="I1426" s="11"/>
      <c r="J1426" s="73"/>
      <c r="K1426" s="11"/>
      <c r="L1426" s="127" t="str">
        <f>TRIM(IF(ISERROR(VLOOKUP(R1426,SpeciesValidation!D:T,IF(ISNA(VLOOKUP(J1426,Validation!B$2:C$15,2,FALSE)),FALSE,VLOOKUP(J1426,Validation!B$2:C$15,2,FALSE)))),IF(LEN(E1426&amp;"")&gt;0,"",""),VLOOKUP(R1426,SpeciesValidation!D:T,VLOOKUP(J1426,Validation!B$2:C$15,2,FALSE),FALSE)) &amp; " " &amp; IF(ISERROR(IF(LEFT(J1426,1)="A",IF(IF(VLOOKUP(R1426,SpeciesValidation!D:W,20,FALSE)=FALSE,OR(TEXT(A1426,"MMDD")&lt;VLOOKUP(R1426,SpeciesValidation!D:W,18,FALSE),TEXT(A1426,"MMDD")&gt;VLOOKUP(R1426,SpeciesValidation!D:W,19,FALSE)),IF(TEXT(A1426,"MMDD")&lt;"0701",TEXT(A1426,"MMDD")&gt;VLOOKUP(R1426,SpeciesValidation!D:W,18,FALSE),TEXT(A1426,"MMDD")&lt;VLOOKUP(R1426,SpeciesValidation!D:W,19,FALSE))),"Date outside expected range for this species",""),"")),"",IF(LEFT(J1426,1)="A",IF(IF(VLOOKUP(R1426,SpeciesValidation!D:W,20,FALSE)=FALSE,OR(TEXT(A1426,"MMDD")&lt;VLOOKUP(R1426,SpeciesValidation!D:W,18,FALSE),TEXT(A1426,"MMDD")&gt;VLOOKUP(R1426,SpeciesValidation!D:W,19,FALSE)),IF(TEXT(A1426,"MMDD")&lt;"0701",TEXT(A1426,"MMDD")&gt;VLOOKUP(R1426,SpeciesValidation!D:W,18,FALSE),TEXT(A1426,"MMDD")&lt;VLOOKUP(R1426,SpeciesValidation!D:W,19,FALSE))),"Date outside expected range for this species",""),"")))</f>
        <v/>
      </c>
      <c r="M1426" s="127" t="str">
        <f>IF(LEN(E1426&amp;"")&gt;0,IF(ISERROR(VLOOKUP(R1426,SpeciesValidation!D:I,6,FALSE)),"",VLOOKUP(R1426,SpeciesValidation!D:I,6,FALSE)),"")</f>
        <v/>
      </c>
      <c r="Q1426" s="36" t="str">
        <f>IF(LEN(E1426&amp;"")&gt;0,IF(ISERROR(VLOOKUP(E1426,SpeciesValidation!B:G,2,FALSE)=TRUE),"",VLOOKUP(E1426,SpeciesValidation!B:G,2,FALSE)),"")</f>
        <v/>
      </c>
      <c r="R1426" s="36" t="str">
        <f>IF(LEN(E1426&amp;"")&gt;0,IF(ISERROR(VLOOKUP(E1426,SpeciesLookup!B:G,4,FALSE)=TRUE),"",VLOOKUP(E1426,SpeciesLookup!B:G,4,FALSE)),"")</f>
        <v/>
      </c>
    </row>
    <row r="1427" spans="1:18" ht="13.2" x14ac:dyDescent="0.25">
      <c r="A1427" s="72"/>
      <c r="B1427" s="73"/>
      <c r="C1427" s="73"/>
      <c r="D1427" s="11"/>
      <c r="E1427" s="74"/>
      <c r="F1427" s="75"/>
      <c r="G1427" s="128" t="str">
        <f>IF(LEN(E1427&amp;"")&gt;0,IF(ISERROR(VLOOKUP(E1427,SpeciesLookup!B:G,6,FALSE)=TRUE),"",VLOOKUP(E1427,SpeciesLookup!B:G,6,FALSE)),"")</f>
        <v/>
      </c>
      <c r="H1427" s="128" t="str">
        <f>IF(LEN(E1427&amp;"")&gt;0,IF(ISERROR(VLOOKUP(E1427,SpeciesLookup!B:G,5,FALSE)=TRUE),"",VLOOKUP(E1427,SpeciesLookup!B:G,5,FALSE)),"")</f>
        <v/>
      </c>
      <c r="I1427" s="11"/>
      <c r="J1427" s="73"/>
      <c r="K1427" s="11"/>
      <c r="L1427" s="127" t="str">
        <f>TRIM(IF(ISERROR(VLOOKUP(R1427,SpeciesValidation!D:T,IF(ISNA(VLOOKUP(J1427,Validation!B$2:C$15,2,FALSE)),FALSE,VLOOKUP(J1427,Validation!B$2:C$15,2,FALSE)))),IF(LEN(E1427&amp;"")&gt;0,"",""),VLOOKUP(R1427,SpeciesValidation!D:T,VLOOKUP(J1427,Validation!B$2:C$15,2,FALSE),FALSE)) &amp; " " &amp; IF(ISERROR(IF(LEFT(J1427,1)="A",IF(IF(VLOOKUP(R1427,SpeciesValidation!D:W,20,FALSE)=FALSE,OR(TEXT(A1427,"MMDD")&lt;VLOOKUP(R1427,SpeciesValidation!D:W,18,FALSE),TEXT(A1427,"MMDD")&gt;VLOOKUP(R1427,SpeciesValidation!D:W,19,FALSE)),IF(TEXT(A1427,"MMDD")&lt;"0701",TEXT(A1427,"MMDD")&gt;VLOOKUP(R1427,SpeciesValidation!D:W,18,FALSE),TEXT(A1427,"MMDD")&lt;VLOOKUP(R1427,SpeciesValidation!D:W,19,FALSE))),"Date outside expected range for this species",""),"")),"",IF(LEFT(J1427,1)="A",IF(IF(VLOOKUP(R1427,SpeciesValidation!D:W,20,FALSE)=FALSE,OR(TEXT(A1427,"MMDD")&lt;VLOOKUP(R1427,SpeciesValidation!D:W,18,FALSE),TEXT(A1427,"MMDD")&gt;VLOOKUP(R1427,SpeciesValidation!D:W,19,FALSE)),IF(TEXT(A1427,"MMDD")&lt;"0701",TEXT(A1427,"MMDD")&gt;VLOOKUP(R1427,SpeciesValidation!D:W,18,FALSE),TEXT(A1427,"MMDD")&lt;VLOOKUP(R1427,SpeciesValidation!D:W,19,FALSE))),"Date outside expected range for this species",""),"")))</f>
        <v/>
      </c>
      <c r="M1427" s="127" t="str">
        <f>IF(LEN(E1427&amp;"")&gt;0,IF(ISERROR(VLOOKUP(R1427,SpeciesValidation!D:I,6,FALSE)),"",VLOOKUP(R1427,SpeciesValidation!D:I,6,FALSE)),"")</f>
        <v/>
      </c>
      <c r="Q1427" s="36" t="str">
        <f>IF(LEN(E1427&amp;"")&gt;0,IF(ISERROR(VLOOKUP(E1427,SpeciesValidation!B:G,2,FALSE)=TRUE),"",VLOOKUP(E1427,SpeciesValidation!B:G,2,FALSE)),"")</f>
        <v/>
      </c>
      <c r="R1427" s="36" t="str">
        <f>IF(LEN(E1427&amp;"")&gt;0,IF(ISERROR(VLOOKUP(E1427,SpeciesLookup!B:G,4,FALSE)=TRUE),"",VLOOKUP(E1427,SpeciesLookup!B:G,4,FALSE)),"")</f>
        <v/>
      </c>
    </row>
    <row r="1428" spans="1:18" ht="13.2" x14ac:dyDescent="0.25">
      <c r="A1428" s="72"/>
      <c r="B1428" s="73"/>
      <c r="C1428" s="73"/>
      <c r="D1428" s="11"/>
      <c r="E1428" s="74"/>
      <c r="F1428" s="75"/>
      <c r="G1428" s="128" t="str">
        <f>IF(LEN(E1428&amp;"")&gt;0,IF(ISERROR(VLOOKUP(E1428,SpeciesLookup!B:G,6,FALSE)=TRUE),"",VLOOKUP(E1428,SpeciesLookup!B:G,6,FALSE)),"")</f>
        <v/>
      </c>
      <c r="H1428" s="128" t="str">
        <f>IF(LEN(E1428&amp;"")&gt;0,IF(ISERROR(VLOOKUP(E1428,SpeciesLookup!B:G,5,FALSE)=TRUE),"",VLOOKUP(E1428,SpeciesLookup!B:G,5,FALSE)),"")</f>
        <v/>
      </c>
      <c r="I1428" s="11"/>
      <c r="J1428" s="73"/>
      <c r="K1428" s="11"/>
      <c r="L1428" s="127" t="str">
        <f>TRIM(IF(ISERROR(VLOOKUP(R1428,SpeciesValidation!D:T,IF(ISNA(VLOOKUP(J1428,Validation!B$2:C$15,2,FALSE)),FALSE,VLOOKUP(J1428,Validation!B$2:C$15,2,FALSE)))),IF(LEN(E1428&amp;"")&gt;0,"",""),VLOOKUP(R1428,SpeciesValidation!D:T,VLOOKUP(J1428,Validation!B$2:C$15,2,FALSE),FALSE)) &amp; " " &amp; IF(ISERROR(IF(LEFT(J1428,1)="A",IF(IF(VLOOKUP(R1428,SpeciesValidation!D:W,20,FALSE)=FALSE,OR(TEXT(A1428,"MMDD")&lt;VLOOKUP(R1428,SpeciesValidation!D:W,18,FALSE),TEXT(A1428,"MMDD")&gt;VLOOKUP(R1428,SpeciesValidation!D:W,19,FALSE)),IF(TEXT(A1428,"MMDD")&lt;"0701",TEXT(A1428,"MMDD")&gt;VLOOKUP(R1428,SpeciesValidation!D:W,18,FALSE),TEXT(A1428,"MMDD")&lt;VLOOKUP(R1428,SpeciesValidation!D:W,19,FALSE))),"Date outside expected range for this species",""),"")),"",IF(LEFT(J1428,1)="A",IF(IF(VLOOKUP(R1428,SpeciesValidation!D:W,20,FALSE)=FALSE,OR(TEXT(A1428,"MMDD")&lt;VLOOKUP(R1428,SpeciesValidation!D:W,18,FALSE),TEXT(A1428,"MMDD")&gt;VLOOKUP(R1428,SpeciesValidation!D:W,19,FALSE)),IF(TEXT(A1428,"MMDD")&lt;"0701",TEXT(A1428,"MMDD")&gt;VLOOKUP(R1428,SpeciesValidation!D:W,18,FALSE),TEXT(A1428,"MMDD")&lt;VLOOKUP(R1428,SpeciesValidation!D:W,19,FALSE))),"Date outside expected range for this species",""),"")))</f>
        <v/>
      </c>
      <c r="M1428" s="127" t="str">
        <f>IF(LEN(E1428&amp;"")&gt;0,IF(ISERROR(VLOOKUP(R1428,SpeciesValidation!D:I,6,FALSE)),"",VLOOKUP(R1428,SpeciesValidation!D:I,6,FALSE)),"")</f>
        <v/>
      </c>
      <c r="Q1428" s="36" t="str">
        <f>IF(LEN(E1428&amp;"")&gt;0,IF(ISERROR(VLOOKUP(E1428,SpeciesValidation!B:G,2,FALSE)=TRUE),"",VLOOKUP(E1428,SpeciesValidation!B:G,2,FALSE)),"")</f>
        <v/>
      </c>
      <c r="R1428" s="36" t="str">
        <f>IF(LEN(E1428&amp;"")&gt;0,IF(ISERROR(VLOOKUP(E1428,SpeciesLookup!B:G,4,FALSE)=TRUE),"",VLOOKUP(E1428,SpeciesLookup!B:G,4,FALSE)),"")</f>
        <v/>
      </c>
    </row>
    <row r="1429" spans="1:18" ht="13.2" x14ac:dyDescent="0.25">
      <c r="A1429" s="72"/>
      <c r="B1429" s="73"/>
      <c r="C1429" s="73"/>
      <c r="D1429" s="11"/>
      <c r="E1429" s="74"/>
      <c r="F1429" s="75"/>
      <c r="G1429" s="128" t="str">
        <f>IF(LEN(E1429&amp;"")&gt;0,IF(ISERROR(VLOOKUP(E1429,SpeciesLookup!B:G,6,FALSE)=TRUE),"",VLOOKUP(E1429,SpeciesLookup!B:G,6,FALSE)),"")</f>
        <v/>
      </c>
      <c r="H1429" s="128" t="str">
        <f>IF(LEN(E1429&amp;"")&gt;0,IF(ISERROR(VLOOKUP(E1429,SpeciesLookup!B:G,5,FALSE)=TRUE),"",VLOOKUP(E1429,SpeciesLookup!B:G,5,FALSE)),"")</f>
        <v/>
      </c>
      <c r="I1429" s="11"/>
      <c r="J1429" s="73"/>
      <c r="K1429" s="11"/>
      <c r="L1429" s="127" t="str">
        <f>TRIM(IF(ISERROR(VLOOKUP(R1429,SpeciesValidation!D:T,IF(ISNA(VLOOKUP(J1429,Validation!B$2:C$15,2,FALSE)),FALSE,VLOOKUP(J1429,Validation!B$2:C$15,2,FALSE)))),IF(LEN(E1429&amp;"")&gt;0,"",""),VLOOKUP(R1429,SpeciesValidation!D:T,VLOOKUP(J1429,Validation!B$2:C$15,2,FALSE),FALSE)) &amp; " " &amp; IF(ISERROR(IF(LEFT(J1429,1)="A",IF(IF(VLOOKUP(R1429,SpeciesValidation!D:W,20,FALSE)=FALSE,OR(TEXT(A1429,"MMDD")&lt;VLOOKUP(R1429,SpeciesValidation!D:W,18,FALSE),TEXT(A1429,"MMDD")&gt;VLOOKUP(R1429,SpeciesValidation!D:W,19,FALSE)),IF(TEXT(A1429,"MMDD")&lt;"0701",TEXT(A1429,"MMDD")&gt;VLOOKUP(R1429,SpeciesValidation!D:W,18,FALSE),TEXT(A1429,"MMDD")&lt;VLOOKUP(R1429,SpeciesValidation!D:W,19,FALSE))),"Date outside expected range for this species",""),"")),"",IF(LEFT(J1429,1)="A",IF(IF(VLOOKUP(R1429,SpeciesValidation!D:W,20,FALSE)=FALSE,OR(TEXT(A1429,"MMDD")&lt;VLOOKUP(R1429,SpeciesValidation!D:W,18,FALSE),TEXT(A1429,"MMDD")&gt;VLOOKUP(R1429,SpeciesValidation!D:W,19,FALSE)),IF(TEXT(A1429,"MMDD")&lt;"0701",TEXT(A1429,"MMDD")&gt;VLOOKUP(R1429,SpeciesValidation!D:W,18,FALSE),TEXT(A1429,"MMDD")&lt;VLOOKUP(R1429,SpeciesValidation!D:W,19,FALSE))),"Date outside expected range for this species",""),"")))</f>
        <v/>
      </c>
      <c r="M1429" s="127" t="str">
        <f>IF(LEN(E1429&amp;"")&gt;0,IF(ISERROR(VLOOKUP(R1429,SpeciesValidation!D:I,6,FALSE)),"",VLOOKUP(R1429,SpeciesValidation!D:I,6,FALSE)),"")</f>
        <v/>
      </c>
      <c r="Q1429" s="36" t="str">
        <f>IF(LEN(E1429&amp;"")&gt;0,IF(ISERROR(VLOOKUP(E1429,SpeciesValidation!B:G,2,FALSE)=TRUE),"",VLOOKUP(E1429,SpeciesValidation!B:G,2,FALSE)),"")</f>
        <v/>
      </c>
      <c r="R1429" s="36" t="str">
        <f>IF(LEN(E1429&amp;"")&gt;0,IF(ISERROR(VLOOKUP(E1429,SpeciesLookup!B:G,4,FALSE)=TRUE),"",VLOOKUP(E1429,SpeciesLookup!B:G,4,FALSE)),"")</f>
        <v/>
      </c>
    </row>
    <row r="1430" spans="1:18" ht="13.2" x14ac:dyDescent="0.25">
      <c r="A1430" s="72"/>
      <c r="B1430" s="73"/>
      <c r="C1430" s="73"/>
      <c r="D1430" s="11"/>
      <c r="E1430" s="74"/>
      <c r="F1430" s="75"/>
      <c r="G1430" s="128" t="str">
        <f>IF(LEN(E1430&amp;"")&gt;0,IF(ISERROR(VLOOKUP(E1430,SpeciesLookup!B:G,6,FALSE)=TRUE),"",VLOOKUP(E1430,SpeciesLookup!B:G,6,FALSE)),"")</f>
        <v/>
      </c>
      <c r="H1430" s="128" t="str">
        <f>IF(LEN(E1430&amp;"")&gt;0,IF(ISERROR(VLOOKUP(E1430,SpeciesLookup!B:G,5,FALSE)=TRUE),"",VLOOKUP(E1430,SpeciesLookup!B:G,5,FALSE)),"")</f>
        <v/>
      </c>
      <c r="I1430" s="11"/>
      <c r="J1430" s="73"/>
      <c r="K1430" s="11"/>
      <c r="L1430" s="127" t="str">
        <f>TRIM(IF(ISERROR(VLOOKUP(R1430,SpeciesValidation!D:T,IF(ISNA(VLOOKUP(J1430,Validation!B$2:C$15,2,FALSE)),FALSE,VLOOKUP(J1430,Validation!B$2:C$15,2,FALSE)))),IF(LEN(E1430&amp;"")&gt;0,"",""),VLOOKUP(R1430,SpeciesValidation!D:T,VLOOKUP(J1430,Validation!B$2:C$15,2,FALSE),FALSE)) &amp; " " &amp; IF(ISERROR(IF(LEFT(J1430,1)="A",IF(IF(VLOOKUP(R1430,SpeciesValidation!D:W,20,FALSE)=FALSE,OR(TEXT(A1430,"MMDD")&lt;VLOOKUP(R1430,SpeciesValidation!D:W,18,FALSE),TEXT(A1430,"MMDD")&gt;VLOOKUP(R1430,SpeciesValidation!D:W,19,FALSE)),IF(TEXT(A1430,"MMDD")&lt;"0701",TEXT(A1430,"MMDD")&gt;VLOOKUP(R1430,SpeciesValidation!D:W,18,FALSE),TEXT(A1430,"MMDD")&lt;VLOOKUP(R1430,SpeciesValidation!D:W,19,FALSE))),"Date outside expected range for this species",""),"")),"",IF(LEFT(J1430,1)="A",IF(IF(VLOOKUP(R1430,SpeciesValidation!D:W,20,FALSE)=FALSE,OR(TEXT(A1430,"MMDD")&lt;VLOOKUP(R1430,SpeciesValidation!D:W,18,FALSE),TEXT(A1430,"MMDD")&gt;VLOOKUP(R1430,SpeciesValidation!D:W,19,FALSE)),IF(TEXT(A1430,"MMDD")&lt;"0701",TEXT(A1430,"MMDD")&gt;VLOOKUP(R1430,SpeciesValidation!D:W,18,FALSE),TEXT(A1430,"MMDD")&lt;VLOOKUP(R1430,SpeciesValidation!D:W,19,FALSE))),"Date outside expected range for this species",""),"")))</f>
        <v/>
      </c>
      <c r="M1430" s="127" t="str">
        <f>IF(LEN(E1430&amp;"")&gt;0,IF(ISERROR(VLOOKUP(R1430,SpeciesValidation!D:I,6,FALSE)),"",VLOOKUP(R1430,SpeciesValidation!D:I,6,FALSE)),"")</f>
        <v/>
      </c>
      <c r="Q1430" s="36" t="str">
        <f>IF(LEN(E1430&amp;"")&gt;0,IF(ISERROR(VLOOKUP(E1430,SpeciesValidation!B:G,2,FALSE)=TRUE),"",VLOOKUP(E1430,SpeciesValidation!B:G,2,FALSE)),"")</f>
        <v/>
      </c>
      <c r="R1430" s="36" t="str">
        <f>IF(LEN(E1430&amp;"")&gt;0,IF(ISERROR(VLOOKUP(E1430,SpeciesLookup!B:G,4,FALSE)=TRUE),"",VLOOKUP(E1430,SpeciesLookup!B:G,4,FALSE)),"")</f>
        <v/>
      </c>
    </row>
    <row r="1431" spans="1:18" ht="13.2" x14ac:dyDescent="0.25">
      <c r="A1431" s="72"/>
      <c r="B1431" s="73"/>
      <c r="C1431" s="73"/>
      <c r="D1431" s="11"/>
      <c r="E1431" s="74"/>
      <c r="F1431" s="75"/>
      <c r="G1431" s="128" t="str">
        <f>IF(LEN(E1431&amp;"")&gt;0,IF(ISERROR(VLOOKUP(E1431,SpeciesLookup!B:G,6,FALSE)=TRUE),"",VLOOKUP(E1431,SpeciesLookup!B:G,6,FALSE)),"")</f>
        <v/>
      </c>
      <c r="H1431" s="128" t="str">
        <f>IF(LEN(E1431&amp;"")&gt;0,IF(ISERROR(VLOOKUP(E1431,SpeciesLookup!B:G,5,FALSE)=TRUE),"",VLOOKUP(E1431,SpeciesLookup!B:G,5,FALSE)),"")</f>
        <v/>
      </c>
      <c r="I1431" s="11"/>
      <c r="J1431" s="73"/>
      <c r="K1431" s="11"/>
      <c r="L1431" s="127" t="str">
        <f>TRIM(IF(ISERROR(VLOOKUP(R1431,SpeciesValidation!D:T,IF(ISNA(VLOOKUP(J1431,Validation!B$2:C$15,2,FALSE)),FALSE,VLOOKUP(J1431,Validation!B$2:C$15,2,FALSE)))),IF(LEN(E1431&amp;"")&gt;0,"",""),VLOOKUP(R1431,SpeciesValidation!D:T,VLOOKUP(J1431,Validation!B$2:C$15,2,FALSE),FALSE)) &amp; " " &amp; IF(ISERROR(IF(LEFT(J1431,1)="A",IF(IF(VLOOKUP(R1431,SpeciesValidation!D:W,20,FALSE)=FALSE,OR(TEXT(A1431,"MMDD")&lt;VLOOKUP(R1431,SpeciesValidation!D:W,18,FALSE),TEXT(A1431,"MMDD")&gt;VLOOKUP(R1431,SpeciesValidation!D:W,19,FALSE)),IF(TEXT(A1431,"MMDD")&lt;"0701",TEXT(A1431,"MMDD")&gt;VLOOKUP(R1431,SpeciesValidation!D:W,18,FALSE),TEXT(A1431,"MMDD")&lt;VLOOKUP(R1431,SpeciesValidation!D:W,19,FALSE))),"Date outside expected range for this species",""),"")),"",IF(LEFT(J1431,1)="A",IF(IF(VLOOKUP(R1431,SpeciesValidation!D:W,20,FALSE)=FALSE,OR(TEXT(A1431,"MMDD")&lt;VLOOKUP(R1431,SpeciesValidation!D:W,18,FALSE),TEXT(A1431,"MMDD")&gt;VLOOKUP(R1431,SpeciesValidation!D:W,19,FALSE)),IF(TEXT(A1431,"MMDD")&lt;"0701",TEXT(A1431,"MMDD")&gt;VLOOKUP(R1431,SpeciesValidation!D:W,18,FALSE),TEXT(A1431,"MMDD")&lt;VLOOKUP(R1431,SpeciesValidation!D:W,19,FALSE))),"Date outside expected range for this species",""),"")))</f>
        <v/>
      </c>
      <c r="M1431" s="127" t="str">
        <f>IF(LEN(E1431&amp;"")&gt;0,IF(ISERROR(VLOOKUP(R1431,SpeciesValidation!D:I,6,FALSE)),"",VLOOKUP(R1431,SpeciesValidation!D:I,6,FALSE)),"")</f>
        <v/>
      </c>
      <c r="Q1431" s="36" t="str">
        <f>IF(LEN(E1431&amp;"")&gt;0,IF(ISERROR(VLOOKUP(E1431,SpeciesValidation!B:G,2,FALSE)=TRUE),"",VLOOKUP(E1431,SpeciesValidation!B:G,2,FALSE)),"")</f>
        <v/>
      </c>
      <c r="R1431" s="36" t="str">
        <f>IF(LEN(E1431&amp;"")&gt;0,IF(ISERROR(VLOOKUP(E1431,SpeciesLookup!B:G,4,FALSE)=TRUE),"",VLOOKUP(E1431,SpeciesLookup!B:G,4,FALSE)),"")</f>
        <v/>
      </c>
    </row>
    <row r="1432" spans="1:18" ht="13.2" x14ac:dyDescent="0.25">
      <c r="A1432" s="72"/>
      <c r="B1432" s="73"/>
      <c r="C1432" s="73"/>
      <c r="D1432" s="11"/>
      <c r="E1432" s="74"/>
      <c r="F1432" s="75"/>
      <c r="G1432" s="128" t="str">
        <f>IF(LEN(E1432&amp;"")&gt;0,IF(ISERROR(VLOOKUP(E1432,SpeciesLookup!B:G,6,FALSE)=TRUE),"",VLOOKUP(E1432,SpeciesLookup!B:G,6,FALSE)),"")</f>
        <v/>
      </c>
      <c r="H1432" s="128" t="str">
        <f>IF(LEN(E1432&amp;"")&gt;0,IF(ISERROR(VLOOKUP(E1432,SpeciesLookup!B:G,5,FALSE)=TRUE),"",VLOOKUP(E1432,SpeciesLookup!B:G,5,FALSE)),"")</f>
        <v/>
      </c>
      <c r="I1432" s="11"/>
      <c r="J1432" s="73"/>
      <c r="K1432" s="11"/>
      <c r="L1432" s="127" t="str">
        <f>TRIM(IF(ISERROR(VLOOKUP(R1432,SpeciesValidation!D:T,IF(ISNA(VLOOKUP(J1432,Validation!B$2:C$15,2,FALSE)),FALSE,VLOOKUP(J1432,Validation!B$2:C$15,2,FALSE)))),IF(LEN(E1432&amp;"")&gt;0,"",""),VLOOKUP(R1432,SpeciesValidation!D:T,VLOOKUP(J1432,Validation!B$2:C$15,2,FALSE),FALSE)) &amp; " " &amp; IF(ISERROR(IF(LEFT(J1432,1)="A",IF(IF(VLOOKUP(R1432,SpeciesValidation!D:W,20,FALSE)=FALSE,OR(TEXT(A1432,"MMDD")&lt;VLOOKUP(R1432,SpeciesValidation!D:W,18,FALSE),TEXT(A1432,"MMDD")&gt;VLOOKUP(R1432,SpeciesValidation!D:W,19,FALSE)),IF(TEXT(A1432,"MMDD")&lt;"0701",TEXT(A1432,"MMDD")&gt;VLOOKUP(R1432,SpeciesValidation!D:W,18,FALSE),TEXT(A1432,"MMDD")&lt;VLOOKUP(R1432,SpeciesValidation!D:W,19,FALSE))),"Date outside expected range for this species",""),"")),"",IF(LEFT(J1432,1)="A",IF(IF(VLOOKUP(R1432,SpeciesValidation!D:W,20,FALSE)=FALSE,OR(TEXT(A1432,"MMDD")&lt;VLOOKUP(R1432,SpeciesValidation!D:W,18,FALSE),TEXT(A1432,"MMDD")&gt;VLOOKUP(R1432,SpeciesValidation!D:W,19,FALSE)),IF(TEXT(A1432,"MMDD")&lt;"0701",TEXT(A1432,"MMDD")&gt;VLOOKUP(R1432,SpeciesValidation!D:W,18,FALSE),TEXT(A1432,"MMDD")&lt;VLOOKUP(R1432,SpeciesValidation!D:W,19,FALSE))),"Date outside expected range for this species",""),"")))</f>
        <v/>
      </c>
      <c r="M1432" s="127" t="str">
        <f>IF(LEN(E1432&amp;"")&gt;0,IF(ISERROR(VLOOKUP(R1432,SpeciesValidation!D:I,6,FALSE)),"",VLOOKUP(R1432,SpeciesValidation!D:I,6,FALSE)),"")</f>
        <v/>
      </c>
      <c r="Q1432" s="36" t="str">
        <f>IF(LEN(E1432&amp;"")&gt;0,IF(ISERROR(VLOOKUP(E1432,SpeciesValidation!B:G,2,FALSE)=TRUE),"",VLOOKUP(E1432,SpeciesValidation!B:G,2,FALSE)),"")</f>
        <v/>
      </c>
      <c r="R1432" s="36" t="str">
        <f>IF(LEN(E1432&amp;"")&gt;0,IF(ISERROR(VLOOKUP(E1432,SpeciesLookup!B:G,4,FALSE)=TRUE),"",VLOOKUP(E1432,SpeciesLookup!B:G,4,FALSE)),"")</f>
        <v/>
      </c>
    </row>
    <row r="1433" spans="1:18" ht="13.2" x14ac:dyDescent="0.25">
      <c r="A1433" s="72"/>
      <c r="B1433" s="73"/>
      <c r="C1433" s="73"/>
      <c r="D1433" s="11"/>
      <c r="E1433" s="74"/>
      <c r="F1433" s="75"/>
      <c r="G1433" s="128" t="str">
        <f>IF(LEN(E1433&amp;"")&gt;0,IF(ISERROR(VLOOKUP(E1433,SpeciesLookup!B:G,6,FALSE)=TRUE),"",VLOOKUP(E1433,SpeciesLookup!B:G,6,FALSE)),"")</f>
        <v/>
      </c>
      <c r="H1433" s="128" t="str">
        <f>IF(LEN(E1433&amp;"")&gt;0,IF(ISERROR(VLOOKUP(E1433,SpeciesLookup!B:G,5,FALSE)=TRUE),"",VLOOKUP(E1433,SpeciesLookup!B:G,5,FALSE)),"")</f>
        <v/>
      </c>
      <c r="I1433" s="11"/>
      <c r="J1433" s="73"/>
      <c r="K1433" s="11"/>
      <c r="L1433" s="127" t="str">
        <f>TRIM(IF(ISERROR(VLOOKUP(R1433,SpeciesValidation!D:T,IF(ISNA(VLOOKUP(J1433,Validation!B$2:C$15,2,FALSE)),FALSE,VLOOKUP(J1433,Validation!B$2:C$15,2,FALSE)))),IF(LEN(E1433&amp;"")&gt;0,"",""),VLOOKUP(R1433,SpeciesValidation!D:T,VLOOKUP(J1433,Validation!B$2:C$15,2,FALSE),FALSE)) &amp; " " &amp; IF(ISERROR(IF(LEFT(J1433,1)="A",IF(IF(VLOOKUP(R1433,SpeciesValidation!D:W,20,FALSE)=FALSE,OR(TEXT(A1433,"MMDD")&lt;VLOOKUP(R1433,SpeciesValidation!D:W,18,FALSE),TEXT(A1433,"MMDD")&gt;VLOOKUP(R1433,SpeciesValidation!D:W,19,FALSE)),IF(TEXT(A1433,"MMDD")&lt;"0701",TEXT(A1433,"MMDD")&gt;VLOOKUP(R1433,SpeciesValidation!D:W,18,FALSE),TEXT(A1433,"MMDD")&lt;VLOOKUP(R1433,SpeciesValidation!D:W,19,FALSE))),"Date outside expected range for this species",""),"")),"",IF(LEFT(J1433,1)="A",IF(IF(VLOOKUP(R1433,SpeciesValidation!D:W,20,FALSE)=FALSE,OR(TEXT(A1433,"MMDD")&lt;VLOOKUP(R1433,SpeciesValidation!D:W,18,FALSE),TEXT(A1433,"MMDD")&gt;VLOOKUP(R1433,SpeciesValidation!D:W,19,FALSE)),IF(TEXT(A1433,"MMDD")&lt;"0701",TEXT(A1433,"MMDD")&gt;VLOOKUP(R1433,SpeciesValidation!D:W,18,FALSE),TEXT(A1433,"MMDD")&lt;VLOOKUP(R1433,SpeciesValidation!D:W,19,FALSE))),"Date outside expected range for this species",""),"")))</f>
        <v/>
      </c>
      <c r="M1433" s="127" t="str">
        <f>IF(LEN(E1433&amp;"")&gt;0,IF(ISERROR(VLOOKUP(R1433,SpeciesValidation!D:I,6,FALSE)),"",VLOOKUP(R1433,SpeciesValidation!D:I,6,FALSE)),"")</f>
        <v/>
      </c>
      <c r="Q1433" s="36" t="str">
        <f>IF(LEN(E1433&amp;"")&gt;0,IF(ISERROR(VLOOKUP(E1433,SpeciesValidation!B:G,2,FALSE)=TRUE),"",VLOOKUP(E1433,SpeciesValidation!B:G,2,FALSE)),"")</f>
        <v/>
      </c>
      <c r="R1433" s="36" t="str">
        <f>IF(LEN(E1433&amp;"")&gt;0,IF(ISERROR(VLOOKUP(E1433,SpeciesLookup!B:G,4,FALSE)=TRUE),"",VLOOKUP(E1433,SpeciesLookup!B:G,4,FALSE)),"")</f>
        <v/>
      </c>
    </row>
    <row r="1434" spans="1:18" ht="13.2" x14ac:dyDescent="0.25">
      <c r="A1434" s="72"/>
      <c r="B1434" s="73"/>
      <c r="C1434" s="73"/>
      <c r="D1434" s="11"/>
      <c r="E1434" s="74"/>
      <c r="F1434" s="75"/>
      <c r="G1434" s="128" t="str">
        <f>IF(LEN(E1434&amp;"")&gt;0,IF(ISERROR(VLOOKUP(E1434,SpeciesLookup!B:G,6,FALSE)=TRUE),"",VLOOKUP(E1434,SpeciesLookup!B:G,6,FALSE)),"")</f>
        <v/>
      </c>
      <c r="H1434" s="128" t="str">
        <f>IF(LEN(E1434&amp;"")&gt;0,IF(ISERROR(VLOOKUP(E1434,SpeciesLookup!B:G,5,FALSE)=TRUE),"",VLOOKUP(E1434,SpeciesLookup!B:G,5,FALSE)),"")</f>
        <v/>
      </c>
      <c r="I1434" s="11"/>
      <c r="J1434" s="73"/>
      <c r="K1434" s="11"/>
      <c r="L1434" s="127" t="str">
        <f>TRIM(IF(ISERROR(VLOOKUP(R1434,SpeciesValidation!D:T,IF(ISNA(VLOOKUP(J1434,Validation!B$2:C$15,2,FALSE)),FALSE,VLOOKUP(J1434,Validation!B$2:C$15,2,FALSE)))),IF(LEN(E1434&amp;"")&gt;0,"",""),VLOOKUP(R1434,SpeciesValidation!D:T,VLOOKUP(J1434,Validation!B$2:C$15,2,FALSE),FALSE)) &amp; " " &amp; IF(ISERROR(IF(LEFT(J1434,1)="A",IF(IF(VLOOKUP(R1434,SpeciesValidation!D:W,20,FALSE)=FALSE,OR(TEXT(A1434,"MMDD")&lt;VLOOKUP(R1434,SpeciesValidation!D:W,18,FALSE),TEXT(A1434,"MMDD")&gt;VLOOKUP(R1434,SpeciesValidation!D:W,19,FALSE)),IF(TEXT(A1434,"MMDD")&lt;"0701",TEXT(A1434,"MMDD")&gt;VLOOKUP(R1434,SpeciesValidation!D:W,18,FALSE),TEXT(A1434,"MMDD")&lt;VLOOKUP(R1434,SpeciesValidation!D:W,19,FALSE))),"Date outside expected range for this species",""),"")),"",IF(LEFT(J1434,1)="A",IF(IF(VLOOKUP(R1434,SpeciesValidation!D:W,20,FALSE)=FALSE,OR(TEXT(A1434,"MMDD")&lt;VLOOKUP(R1434,SpeciesValidation!D:W,18,FALSE),TEXT(A1434,"MMDD")&gt;VLOOKUP(R1434,SpeciesValidation!D:W,19,FALSE)),IF(TEXT(A1434,"MMDD")&lt;"0701",TEXT(A1434,"MMDD")&gt;VLOOKUP(R1434,SpeciesValidation!D:W,18,FALSE),TEXT(A1434,"MMDD")&lt;VLOOKUP(R1434,SpeciesValidation!D:W,19,FALSE))),"Date outside expected range for this species",""),"")))</f>
        <v/>
      </c>
      <c r="M1434" s="127" t="str">
        <f>IF(LEN(E1434&amp;"")&gt;0,IF(ISERROR(VLOOKUP(R1434,SpeciesValidation!D:I,6,FALSE)),"",VLOOKUP(R1434,SpeciesValidation!D:I,6,FALSE)),"")</f>
        <v/>
      </c>
      <c r="Q1434" s="36" t="str">
        <f>IF(LEN(E1434&amp;"")&gt;0,IF(ISERROR(VLOOKUP(E1434,SpeciesValidation!B:G,2,FALSE)=TRUE),"",VLOOKUP(E1434,SpeciesValidation!B:G,2,FALSE)),"")</f>
        <v/>
      </c>
      <c r="R1434" s="36" t="str">
        <f>IF(LEN(E1434&amp;"")&gt;0,IF(ISERROR(VLOOKUP(E1434,SpeciesLookup!B:G,4,FALSE)=TRUE),"",VLOOKUP(E1434,SpeciesLookup!B:G,4,FALSE)),"")</f>
        <v/>
      </c>
    </row>
    <row r="1435" spans="1:18" ht="13.2" x14ac:dyDescent="0.25">
      <c r="A1435" s="72"/>
      <c r="B1435" s="73"/>
      <c r="C1435" s="73"/>
      <c r="D1435" s="11"/>
      <c r="E1435" s="74"/>
      <c r="F1435" s="75"/>
      <c r="G1435" s="128" t="str">
        <f>IF(LEN(E1435&amp;"")&gt;0,IF(ISERROR(VLOOKUP(E1435,SpeciesLookup!B:G,6,FALSE)=TRUE),"",VLOOKUP(E1435,SpeciesLookup!B:G,6,FALSE)),"")</f>
        <v/>
      </c>
      <c r="H1435" s="128" t="str">
        <f>IF(LEN(E1435&amp;"")&gt;0,IF(ISERROR(VLOOKUP(E1435,SpeciesLookup!B:G,5,FALSE)=TRUE),"",VLOOKUP(E1435,SpeciesLookup!B:G,5,FALSE)),"")</f>
        <v/>
      </c>
      <c r="I1435" s="11"/>
      <c r="J1435" s="73"/>
      <c r="K1435" s="11"/>
      <c r="L1435" s="127" t="str">
        <f>TRIM(IF(ISERROR(VLOOKUP(R1435,SpeciesValidation!D:T,IF(ISNA(VLOOKUP(J1435,Validation!B$2:C$15,2,FALSE)),FALSE,VLOOKUP(J1435,Validation!B$2:C$15,2,FALSE)))),IF(LEN(E1435&amp;"")&gt;0,"",""),VLOOKUP(R1435,SpeciesValidation!D:T,VLOOKUP(J1435,Validation!B$2:C$15,2,FALSE),FALSE)) &amp; " " &amp; IF(ISERROR(IF(LEFT(J1435,1)="A",IF(IF(VLOOKUP(R1435,SpeciesValidation!D:W,20,FALSE)=FALSE,OR(TEXT(A1435,"MMDD")&lt;VLOOKUP(R1435,SpeciesValidation!D:W,18,FALSE),TEXT(A1435,"MMDD")&gt;VLOOKUP(R1435,SpeciesValidation!D:W,19,FALSE)),IF(TEXT(A1435,"MMDD")&lt;"0701",TEXT(A1435,"MMDD")&gt;VLOOKUP(R1435,SpeciesValidation!D:W,18,FALSE),TEXT(A1435,"MMDD")&lt;VLOOKUP(R1435,SpeciesValidation!D:W,19,FALSE))),"Date outside expected range for this species",""),"")),"",IF(LEFT(J1435,1)="A",IF(IF(VLOOKUP(R1435,SpeciesValidation!D:W,20,FALSE)=FALSE,OR(TEXT(A1435,"MMDD")&lt;VLOOKUP(R1435,SpeciesValidation!D:W,18,FALSE),TEXT(A1435,"MMDD")&gt;VLOOKUP(R1435,SpeciesValidation!D:W,19,FALSE)),IF(TEXT(A1435,"MMDD")&lt;"0701",TEXT(A1435,"MMDD")&gt;VLOOKUP(R1435,SpeciesValidation!D:W,18,FALSE),TEXT(A1435,"MMDD")&lt;VLOOKUP(R1435,SpeciesValidation!D:W,19,FALSE))),"Date outside expected range for this species",""),"")))</f>
        <v/>
      </c>
      <c r="M1435" s="127" t="str">
        <f>IF(LEN(E1435&amp;"")&gt;0,IF(ISERROR(VLOOKUP(R1435,SpeciesValidation!D:I,6,FALSE)),"",VLOOKUP(R1435,SpeciesValidation!D:I,6,FALSE)),"")</f>
        <v/>
      </c>
      <c r="Q1435" s="36" t="str">
        <f>IF(LEN(E1435&amp;"")&gt;0,IF(ISERROR(VLOOKUP(E1435,SpeciesValidation!B:G,2,FALSE)=TRUE),"",VLOOKUP(E1435,SpeciesValidation!B:G,2,FALSE)),"")</f>
        <v/>
      </c>
      <c r="R1435" s="36" t="str">
        <f>IF(LEN(E1435&amp;"")&gt;0,IF(ISERROR(VLOOKUP(E1435,SpeciesLookup!B:G,4,FALSE)=TRUE),"",VLOOKUP(E1435,SpeciesLookup!B:G,4,FALSE)),"")</f>
        <v/>
      </c>
    </row>
    <row r="1436" spans="1:18" ht="13.2" x14ac:dyDescent="0.25">
      <c r="A1436" s="72"/>
      <c r="B1436" s="73"/>
      <c r="C1436" s="73"/>
      <c r="D1436" s="11"/>
      <c r="E1436" s="74"/>
      <c r="F1436" s="75"/>
      <c r="G1436" s="128" t="str">
        <f>IF(LEN(E1436&amp;"")&gt;0,IF(ISERROR(VLOOKUP(E1436,SpeciesLookup!B:G,6,FALSE)=TRUE),"",VLOOKUP(E1436,SpeciesLookup!B:G,6,FALSE)),"")</f>
        <v/>
      </c>
      <c r="H1436" s="128" t="str">
        <f>IF(LEN(E1436&amp;"")&gt;0,IF(ISERROR(VLOOKUP(E1436,SpeciesLookup!B:G,5,FALSE)=TRUE),"",VLOOKUP(E1436,SpeciesLookup!B:G,5,FALSE)),"")</f>
        <v/>
      </c>
      <c r="I1436" s="11"/>
      <c r="J1436" s="73"/>
      <c r="K1436" s="11"/>
      <c r="L1436" s="127" t="str">
        <f>TRIM(IF(ISERROR(VLOOKUP(R1436,SpeciesValidation!D:T,IF(ISNA(VLOOKUP(J1436,Validation!B$2:C$15,2,FALSE)),FALSE,VLOOKUP(J1436,Validation!B$2:C$15,2,FALSE)))),IF(LEN(E1436&amp;"")&gt;0,"",""),VLOOKUP(R1436,SpeciesValidation!D:T,VLOOKUP(J1436,Validation!B$2:C$15,2,FALSE),FALSE)) &amp; " " &amp; IF(ISERROR(IF(LEFT(J1436,1)="A",IF(IF(VLOOKUP(R1436,SpeciesValidation!D:W,20,FALSE)=FALSE,OR(TEXT(A1436,"MMDD")&lt;VLOOKUP(R1436,SpeciesValidation!D:W,18,FALSE),TEXT(A1436,"MMDD")&gt;VLOOKUP(R1436,SpeciesValidation!D:W,19,FALSE)),IF(TEXT(A1436,"MMDD")&lt;"0701",TEXT(A1436,"MMDD")&gt;VLOOKUP(R1436,SpeciesValidation!D:W,18,FALSE),TEXT(A1436,"MMDD")&lt;VLOOKUP(R1436,SpeciesValidation!D:W,19,FALSE))),"Date outside expected range for this species",""),"")),"",IF(LEFT(J1436,1)="A",IF(IF(VLOOKUP(R1436,SpeciesValidation!D:W,20,FALSE)=FALSE,OR(TEXT(A1436,"MMDD")&lt;VLOOKUP(R1436,SpeciesValidation!D:W,18,FALSE),TEXT(A1436,"MMDD")&gt;VLOOKUP(R1436,SpeciesValidation!D:W,19,FALSE)),IF(TEXT(A1436,"MMDD")&lt;"0701",TEXT(A1436,"MMDD")&gt;VLOOKUP(R1436,SpeciesValidation!D:W,18,FALSE),TEXT(A1436,"MMDD")&lt;VLOOKUP(R1436,SpeciesValidation!D:W,19,FALSE))),"Date outside expected range for this species",""),"")))</f>
        <v/>
      </c>
      <c r="M1436" s="127" t="str">
        <f>IF(LEN(E1436&amp;"")&gt;0,IF(ISERROR(VLOOKUP(R1436,SpeciesValidation!D:I,6,FALSE)),"",VLOOKUP(R1436,SpeciesValidation!D:I,6,FALSE)),"")</f>
        <v/>
      </c>
      <c r="Q1436" s="36" t="str">
        <f>IF(LEN(E1436&amp;"")&gt;0,IF(ISERROR(VLOOKUP(E1436,SpeciesValidation!B:G,2,FALSE)=TRUE),"",VLOOKUP(E1436,SpeciesValidation!B:G,2,FALSE)),"")</f>
        <v/>
      </c>
      <c r="R1436" s="36" t="str">
        <f>IF(LEN(E1436&amp;"")&gt;0,IF(ISERROR(VLOOKUP(E1436,SpeciesLookup!B:G,4,FALSE)=TRUE),"",VLOOKUP(E1436,SpeciesLookup!B:G,4,FALSE)),"")</f>
        <v/>
      </c>
    </row>
    <row r="1437" spans="1:18" ht="13.2" x14ac:dyDescent="0.25">
      <c r="A1437" s="72"/>
      <c r="B1437" s="73"/>
      <c r="C1437" s="73"/>
      <c r="D1437" s="11"/>
      <c r="E1437" s="74"/>
      <c r="F1437" s="75"/>
      <c r="G1437" s="128" t="str">
        <f>IF(LEN(E1437&amp;"")&gt;0,IF(ISERROR(VLOOKUP(E1437,SpeciesLookup!B:G,6,FALSE)=TRUE),"",VLOOKUP(E1437,SpeciesLookup!B:G,6,FALSE)),"")</f>
        <v/>
      </c>
      <c r="H1437" s="128" t="str">
        <f>IF(LEN(E1437&amp;"")&gt;0,IF(ISERROR(VLOOKUP(E1437,SpeciesLookup!B:G,5,FALSE)=TRUE),"",VLOOKUP(E1437,SpeciesLookup!B:G,5,FALSE)),"")</f>
        <v/>
      </c>
      <c r="I1437" s="11"/>
      <c r="J1437" s="73"/>
      <c r="K1437" s="11"/>
      <c r="L1437" s="127" t="str">
        <f>TRIM(IF(ISERROR(VLOOKUP(R1437,SpeciesValidation!D:T,IF(ISNA(VLOOKUP(J1437,Validation!B$2:C$15,2,FALSE)),FALSE,VLOOKUP(J1437,Validation!B$2:C$15,2,FALSE)))),IF(LEN(E1437&amp;"")&gt;0,"",""),VLOOKUP(R1437,SpeciesValidation!D:T,VLOOKUP(J1437,Validation!B$2:C$15,2,FALSE),FALSE)) &amp; " " &amp; IF(ISERROR(IF(LEFT(J1437,1)="A",IF(IF(VLOOKUP(R1437,SpeciesValidation!D:W,20,FALSE)=FALSE,OR(TEXT(A1437,"MMDD")&lt;VLOOKUP(R1437,SpeciesValidation!D:W,18,FALSE),TEXT(A1437,"MMDD")&gt;VLOOKUP(R1437,SpeciesValidation!D:W,19,FALSE)),IF(TEXT(A1437,"MMDD")&lt;"0701",TEXT(A1437,"MMDD")&gt;VLOOKUP(R1437,SpeciesValidation!D:W,18,FALSE),TEXT(A1437,"MMDD")&lt;VLOOKUP(R1437,SpeciesValidation!D:W,19,FALSE))),"Date outside expected range for this species",""),"")),"",IF(LEFT(J1437,1)="A",IF(IF(VLOOKUP(R1437,SpeciesValidation!D:W,20,FALSE)=FALSE,OR(TEXT(A1437,"MMDD")&lt;VLOOKUP(R1437,SpeciesValidation!D:W,18,FALSE),TEXT(A1437,"MMDD")&gt;VLOOKUP(R1437,SpeciesValidation!D:W,19,FALSE)),IF(TEXT(A1437,"MMDD")&lt;"0701",TEXT(A1437,"MMDD")&gt;VLOOKUP(R1437,SpeciesValidation!D:W,18,FALSE),TEXT(A1437,"MMDD")&lt;VLOOKUP(R1437,SpeciesValidation!D:W,19,FALSE))),"Date outside expected range for this species",""),"")))</f>
        <v/>
      </c>
      <c r="M1437" s="127" t="str">
        <f>IF(LEN(E1437&amp;"")&gt;0,IF(ISERROR(VLOOKUP(R1437,SpeciesValidation!D:I,6,FALSE)),"",VLOOKUP(R1437,SpeciesValidation!D:I,6,FALSE)),"")</f>
        <v/>
      </c>
      <c r="Q1437" s="36" t="str">
        <f>IF(LEN(E1437&amp;"")&gt;0,IF(ISERROR(VLOOKUP(E1437,SpeciesValidation!B:G,2,FALSE)=TRUE),"",VLOOKUP(E1437,SpeciesValidation!B:G,2,FALSE)),"")</f>
        <v/>
      </c>
      <c r="R1437" s="36" t="str">
        <f>IF(LEN(E1437&amp;"")&gt;0,IF(ISERROR(VLOOKUP(E1437,SpeciesLookup!B:G,4,FALSE)=TRUE),"",VLOOKUP(E1437,SpeciesLookup!B:G,4,FALSE)),"")</f>
        <v/>
      </c>
    </row>
    <row r="1438" spans="1:18" ht="13.2" x14ac:dyDescent="0.25">
      <c r="A1438" s="72"/>
      <c r="B1438" s="73"/>
      <c r="C1438" s="73"/>
      <c r="D1438" s="11"/>
      <c r="E1438" s="74"/>
      <c r="F1438" s="75"/>
      <c r="G1438" s="128" t="str">
        <f>IF(LEN(E1438&amp;"")&gt;0,IF(ISERROR(VLOOKUP(E1438,SpeciesLookup!B:G,6,FALSE)=TRUE),"",VLOOKUP(E1438,SpeciesLookup!B:G,6,FALSE)),"")</f>
        <v/>
      </c>
      <c r="H1438" s="128" t="str">
        <f>IF(LEN(E1438&amp;"")&gt;0,IF(ISERROR(VLOOKUP(E1438,SpeciesLookup!B:G,5,FALSE)=TRUE),"",VLOOKUP(E1438,SpeciesLookup!B:G,5,FALSE)),"")</f>
        <v/>
      </c>
      <c r="I1438" s="11"/>
      <c r="J1438" s="73"/>
      <c r="K1438" s="11"/>
      <c r="L1438" s="127" t="str">
        <f>TRIM(IF(ISERROR(VLOOKUP(R1438,SpeciesValidation!D:T,IF(ISNA(VLOOKUP(J1438,Validation!B$2:C$15,2,FALSE)),FALSE,VLOOKUP(J1438,Validation!B$2:C$15,2,FALSE)))),IF(LEN(E1438&amp;"")&gt;0,"",""),VLOOKUP(R1438,SpeciesValidation!D:T,VLOOKUP(J1438,Validation!B$2:C$15,2,FALSE),FALSE)) &amp; " " &amp; IF(ISERROR(IF(LEFT(J1438,1)="A",IF(IF(VLOOKUP(R1438,SpeciesValidation!D:W,20,FALSE)=FALSE,OR(TEXT(A1438,"MMDD")&lt;VLOOKUP(R1438,SpeciesValidation!D:W,18,FALSE),TEXT(A1438,"MMDD")&gt;VLOOKUP(R1438,SpeciesValidation!D:W,19,FALSE)),IF(TEXT(A1438,"MMDD")&lt;"0701",TEXT(A1438,"MMDD")&gt;VLOOKUP(R1438,SpeciesValidation!D:W,18,FALSE),TEXT(A1438,"MMDD")&lt;VLOOKUP(R1438,SpeciesValidation!D:W,19,FALSE))),"Date outside expected range for this species",""),"")),"",IF(LEFT(J1438,1)="A",IF(IF(VLOOKUP(R1438,SpeciesValidation!D:W,20,FALSE)=FALSE,OR(TEXT(A1438,"MMDD")&lt;VLOOKUP(R1438,SpeciesValidation!D:W,18,FALSE),TEXT(A1438,"MMDD")&gt;VLOOKUP(R1438,SpeciesValidation!D:W,19,FALSE)),IF(TEXT(A1438,"MMDD")&lt;"0701",TEXT(A1438,"MMDD")&gt;VLOOKUP(R1438,SpeciesValidation!D:W,18,FALSE),TEXT(A1438,"MMDD")&lt;VLOOKUP(R1438,SpeciesValidation!D:W,19,FALSE))),"Date outside expected range for this species",""),"")))</f>
        <v/>
      </c>
      <c r="M1438" s="127" t="str">
        <f>IF(LEN(E1438&amp;"")&gt;0,IF(ISERROR(VLOOKUP(R1438,SpeciesValidation!D:I,6,FALSE)),"",VLOOKUP(R1438,SpeciesValidation!D:I,6,FALSE)),"")</f>
        <v/>
      </c>
      <c r="Q1438" s="36" t="str">
        <f>IF(LEN(E1438&amp;"")&gt;0,IF(ISERROR(VLOOKUP(E1438,SpeciesValidation!B:G,2,FALSE)=TRUE),"",VLOOKUP(E1438,SpeciesValidation!B:G,2,FALSE)),"")</f>
        <v/>
      </c>
      <c r="R1438" s="36" t="str">
        <f>IF(LEN(E1438&amp;"")&gt;0,IF(ISERROR(VLOOKUP(E1438,SpeciesLookup!B:G,4,FALSE)=TRUE),"",VLOOKUP(E1438,SpeciesLookup!B:G,4,FALSE)),"")</f>
        <v/>
      </c>
    </row>
    <row r="1439" spans="1:18" ht="13.2" x14ac:dyDescent="0.25">
      <c r="A1439" s="72"/>
      <c r="B1439" s="73"/>
      <c r="C1439" s="73"/>
      <c r="D1439" s="11"/>
      <c r="E1439" s="74"/>
      <c r="F1439" s="75"/>
      <c r="G1439" s="128" t="str">
        <f>IF(LEN(E1439&amp;"")&gt;0,IF(ISERROR(VLOOKUP(E1439,SpeciesLookup!B:G,6,FALSE)=TRUE),"",VLOOKUP(E1439,SpeciesLookup!B:G,6,FALSE)),"")</f>
        <v/>
      </c>
      <c r="H1439" s="128" t="str">
        <f>IF(LEN(E1439&amp;"")&gt;0,IF(ISERROR(VLOOKUP(E1439,SpeciesLookup!B:G,5,FALSE)=TRUE),"",VLOOKUP(E1439,SpeciesLookup!B:G,5,FALSE)),"")</f>
        <v/>
      </c>
      <c r="I1439" s="11"/>
      <c r="J1439" s="73"/>
      <c r="K1439" s="11"/>
      <c r="L1439" s="127" t="str">
        <f>TRIM(IF(ISERROR(VLOOKUP(R1439,SpeciesValidation!D:T,IF(ISNA(VLOOKUP(J1439,Validation!B$2:C$15,2,FALSE)),FALSE,VLOOKUP(J1439,Validation!B$2:C$15,2,FALSE)))),IF(LEN(E1439&amp;"")&gt;0,"",""),VLOOKUP(R1439,SpeciesValidation!D:T,VLOOKUP(J1439,Validation!B$2:C$15,2,FALSE),FALSE)) &amp; " " &amp; IF(ISERROR(IF(LEFT(J1439,1)="A",IF(IF(VLOOKUP(R1439,SpeciesValidation!D:W,20,FALSE)=FALSE,OR(TEXT(A1439,"MMDD")&lt;VLOOKUP(R1439,SpeciesValidation!D:W,18,FALSE),TEXT(A1439,"MMDD")&gt;VLOOKUP(R1439,SpeciesValidation!D:W,19,FALSE)),IF(TEXT(A1439,"MMDD")&lt;"0701",TEXT(A1439,"MMDD")&gt;VLOOKUP(R1439,SpeciesValidation!D:W,18,FALSE),TEXT(A1439,"MMDD")&lt;VLOOKUP(R1439,SpeciesValidation!D:W,19,FALSE))),"Date outside expected range for this species",""),"")),"",IF(LEFT(J1439,1)="A",IF(IF(VLOOKUP(R1439,SpeciesValidation!D:W,20,FALSE)=FALSE,OR(TEXT(A1439,"MMDD")&lt;VLOOKUP(R1439,SpeciesValidation!D:W,18,FALSE),TEXT(A1439,"MMDD")&gt;VLOOKUP(R1439,SpeciesValidation!D:W,19,FALSE)),IF(TEXT(A1439,"MMDD")&lt;"0701",TEXT(A1439,"MMDD")&gt;VLOOKUP(R1439,SpeciesValidation!D:W,18,FALSE),TEXT(A1439,"MMDD")&lt;VLOOKUP(R1439,SpeciesValidation!D:W,19,FALSE))),"Date outside expected range for this species",""),"")))</f>
        <v/>
      </c>
      <c r="M1439" s="127" t="str">
        <f>IF(LEN(E1439&amp;"")&gt;0,IF(ISERROR(VLOOKUP(R1439,SpeciesValidation!D:I,6,FALSE)),"",VLOOKUP(R1439,SpeciesValidation!D:I,6,FALSE)),"")</f>
        <v/>
      </c>
      <c r="Q1439" s="36" t="str">
        <f>IF(LEN(E1439&amp;"")&gt;0,IF(ISERROR(VLOOKUP(E1439,SpeciesValidation!B:G,2,FALSE)=TRUE),"",VLOOKUP(E1439,SpeciesValidation!B:G,2,FALSE)),"")</f>
        <v/>
      </c>
      <c r="R1439" s="36" t="str">
        <f>IF(LEN(E1439&amp;"")&gt;0,IF(ISERROR(VLOOKUP(E1439,SpeciesLookup!B:G,4,FALSE)=TRUE),"",VLOOKUP(E1439,SpeciesLookup!B:G,4,FALSE)),"")</f>
        <v/>
      </c>
    </row>
    <row r="1440" spans="1:18" ht="13.2" x14ac:dyDescent="0.25">
      <c r="A1440" s="72"/>
      <c r="B1440" s="73"/>
      <c r="C1440" s="73"/>
      <c r="D1440" s="11"/>
      <c r="E1440" s="74"/>
      <c r="F1440" s="75"/>
      <c r="G1440" s="128" t="str">
        <f>IF(LEN(E1440&amp;"")&gt;0,IF(ISERROR(VLOOKUP(E1440,SpeciesLookup!B:G,6,FALSE)=TRUE),"",VLOOKUP(E1440,SpeciesLookup!B:G,6,FALSE)),"")</f>
        <v/>
      </c>
      <c r="H1440" s="128" t="str">
        <f>IF(LEN(E1440&amp;"")&gt;0,IF(ISERROR(VLOOKUP(E1440,SpeciesLookup!B:G,5,FALSE)=TRUE),"",VLOOKUP(E1440,SpeciesLookup!B:G,5,FALSE)),"")</f>
        <v/>
      </c>
      <c r="I1440" s="11"/>
      <c r="J1440" s="73"/>
      <c r="K1440" s="11"/>
      <c r="L1440" s="127" t="str">
        <f>TRIM(IF(ISERROR(VLOOKUP(R1440,SpeciesValidation!D:T,IF(ISNA(VLOOKUP(J1440,Validation!B$2:C$15,2,FALSE)),FALSE,VLOOKUP(J1440,Validation!B$2:C$15,2,FALSE)))),IF(LEN(E1440&amp;"")&gt;0,"",""),VLOOKUP(R1440,SpeciesValidation!D:T,VLOOKUP(J1440,Validation!B$2:C$15,2,FALSE),FALSE)) &amp; " " &amp; IF(ISERROR(IF(LEFT(J1440,1)="A",IF(IF(VLOOKUP(R1440,SpeciesValidation!D:W,20,FALSE)=FALSE,OR(TEXT(A1440,"MMDD")&lt;VLOOKUP(R1440,SpeciesValidation!D:W,18,FALSE),TEXT(A1440,"MMDD")&gt;VLOOKUP(R1440,SpeciesValidation!D:W,19,FALSE)),IF(TEXT(A1440,"MMDD")&lt;"0701",TEXT(A1440,"MMDD")&gt;VLOOKUP(R1440,SpeciesValidation!D:W,18,FALSE),TEXT(A1440,"MMDD")&lt;VLOOKUP(R1440,SpeciesValidation!D:W,19,FALSE))),"Date outside expected range for this species",""),"")),"",IF(LEFT(J1440,1)="A",IF(IF(VLOOKUP(R1440,SpeciesValidation!D:W,20,FALSE)=FALSE,OR(TEXT(A1440,"MMDD")&lt;VLOOKUP(R1440,SpeciesValidation!D:W,18,FALSE),TEXT(A1440,"MMDD")&gt;VLOOKUP(R1440,SpeciesValidation!D:W,19,FALSE)),IF(TEXT(A1440,"MMDD")&lt;"0701",TEXT(A1440,"MMDD")&gt;VLOOKUP(R1440,SpeciesValidation!D:W,18,FALSE),TEXT(A1440,"MMDD")&lt;VLOOKUP(R1440,SpeciesValidation!D:W,19,FALSE))),"Date outside expected range for this species",""),"")))</f>
        <v/>
      </c>
      <c r="M1440" s="127" t="str">
        <f>IF(LEN(E1440&amp;"")&gt;0,IF(ISERROR(VLOOKUP(R1440,SpeciesValidation!D:I,6,FALSE)),"",VLOOKUP(R1440,SpeciesValidation!D:I,6,FALSE)),"")</f>
        <v/>
      </c>
      <c r="Q1440" s="36" t="str">
        <f>IF(LEN(E1440&amp;"")&gt;0,IF(ISERROR(VLOOKUP(E1440,SpeciesValidation!B:G,2,FALSE)=TRUE),"",VLOOKUP(E1440,SpeciesValidation!B:G,2,FALSE)),"")</f>
        <v/>
      </c>
      <c r="R1440" s="36" t="str">
        <f>IF(LEN(E1440&amp;"")&gt;0,IF(ISERROR(VLOOKUP(E1440,SpeciesLookup!B:G,4,FALSE)=TRUE),"",VLOOKUP(E1440,SpeciesLookup!B:G,4,FALSE)),"")</f>
        <v/>
      </c>
    </row>
    <row r="1441" spans="1:18" ht="13.2" x14ac:dyDescent="0.25">
      <c r="A1441" s="72"/>
      <c r="B1441" s="73"/>
      <c r="C1441" s="73"/>
      <c r="D1441" s="11"/>
      <c r="E1441" s="74"/>
      <c r="F1441" s="75"/>
      <c r="G1441" s="128" t="str">
        <f>IF(LEN(E1441&amp;"")&gt;0,IF(ISERROR(VLOOKUP(E1441,SpeciesLookup!B:G,6,FALSE)=TRUE),"",VLOOKUP(E1441,SpeciesLookup!B:G,6,FALSE)),"")</f>
        <v/>
      </c>
      <c r="H1441" s="128" t="str">
        <f>IF(LEN(E1441&amp;"")&gt;0,IF(ISERROR(VLOOKUP(E1441,SpeciesLookup!B:G,5,FALSE)=TRUE),"",VLOOKUP(E1441,SpeciesLookup!B:G,5,FALSE)),"")</f>
        <v/>
      </c>
      <c r="I1441" s="11"/>
      <c r="J1441" s="73"/>
      <c r="K1441" s="11"/>
      <c r="L1441" s="127" t="str">
        <f>TRIM(IF(ISERROR(VLOOKUP(R1441,SpeciesValidation!D:T,IF(ISNA(VLOOKUP(J1441,Validation!B$2:C$15,2,FALSE)),FALSE,VLOOKUP(J1441,Validation!B$2:C$15,2,FALSE)))),IF(LEN(E1441&amp;"")&gt;0,"",""),VLOOKUP(R1441,SpeciesValidation!D:T,VLOOKUP(J1441,Validation!B$2:C$15,2,FALSE),FALSE)) &amp; " " &amp; IF(ISERROR(IF(LEFT(J1441,1)="A",IF(IF(VLOOKUP(R1441,SpeciesValidation!D:W,20,FALSE)=FALSE,OR(TEXT(A1441,"MMDD")&lt;VLOOKUP(R1441,SpeciesValidation!D:W,18,FALSE),TEXT(A1441,"MMDD")&gt;VLOOKUP(R1441,SpeciesValidation!D:W,19,FALSE)),IF(TEXT(A1441,"MMDD")&lt;"0701",TEXT(A1441,"MMDD")&gt;VLOOKUP(R1441,SpeciesValidation!D:W,18,FALSE),TEXT(A1441,"MMDD")&lt;VLOOKUP(R1441,SpeciesValidation!D:W,19,FALSE))),"Date outside expected range for this species",""),"")),"",IF(LEFT(J1441,1)="A",IF(IF(VLOOKUP(R1441,SpeciesValidation!D:W,20,FALSE)=FALSE,OR(TEXT(A1441,"MMDD")&lt;VLOOKUP(R1441,SpeciesValidation!D:W,18,FALSE),TEXT(A1441,"MMDD")&gt;VLOOKUP(R1441,SpeciesValidation!D:W,19,FALSE)),IF(TEXT(A1441,"MMDD")&lt;"0701",TEXT(A1441,"MMDD")&gt;VLOOKUP(R1441,SpeciesValidation!D:W,18,FALSE),TEXT(A1441,"MMDD")&lt;VLOOKUP(R1441,SpeciesValidation!D:W,19,FALSE))),"Date outside expected range for this species",""),"")))</f>
        <v/>
      </c>
      <c r="M1441" s="127" t="str">
        <f>IF(LEN(E1441&amp;"")&gt;0,IF(ISERROR(VLOOKUP(R1441,SpeciesValidation!D:I,6,FALSE)),"",VLOOKUP(R1441,SpeciesValidation!D:I,6,FALSE)),"")</f>
        <v/>
      </c>
      <c r="Q1441" s="36" t="str">
        <f>IF(LEN(E1441&amp;"")&gt;0,IF(ISERROR(VLOOKUP(E1441,SpeciesValidation!B:G,2,FALSE)=TRUE),"",VLOOKUP(E1441,SpeciesValidation!B:G,2,FALSE)),"")</f>
        <v/>
      </c>
      <c r="R1441" s="36" t="str">
        <f>IF(LEN(E1441&amp;"")&gt;0,IF(ISERROR(VLOOKUP(E1441,SpeciesLookup!B:G,4,FALSE)=TRUE),"",VLOOKUP(E1441,SpeciesLookup!B:G,4,FALSE)),"")</f>
        <v/>
      </c>
    </row>
    <row r="1442" spans="1:18" ht="13.2" x14ac:dyDescent="0.25">
      <c r="A1442" s="72"/>
      <c r="B1442" s="73"/>
      <c r="C1442" s="73"/>
      <c r="D1442" s="11"/>
      <c r="E1442" s="74"/>
      <c r="F1442" s="75"/>
      <c r="G1442" s="128" t="str">
        <f>IF(LEN(E1442&amp;"")&gt;0,IF(ISERROR(VLOOKUP(E1442,SpeciesLookup!B:G,6,FALSE)=TRUE),"",VLOOKUP(E1442,SpeciesLookup!B:G,6,FALSE)),"")</f>
        <v/>
      </c>
      <c r="H1442" s="128" t="str">
        <f>IF(LEN(E1442&amp;"")&gt;0,IF(ISERROR(VLOOKUP(E1442,SpeciesLookup!B:G,5,FALSE)=TRUE),"",VLOOKUP(E1442,SpeciesLookup!B:G,5,FALSE)),"")</f>
        <v/>
      </c>
      <c r="I1442" s="11"/>
      <c r="J1442" s="73"/>
      <c r="K1442" s="11"/>
      <c r="L1442" s="127" t="str">
        <f>TRIM(IF(ISERROR(VLOOKUP(R1442,SpeciesValidation!D:T,IF(ISNA(VLOOKUP(J1442,Validation!B$2:C$15,2,FALSE)),FALSE,VLOOKUP(J1442,Validation!B$2:C$15,2,FALSE)))),IF(LEN(E1442&amp;"")&gt;0,"",""),VLOOKUP(R1442,SpeciesValidation!D:T,VLOOKUP(J1442,Validation!B$2:C$15,2,FALSE),FALSE)) &amp; " " &amp; IF(ISERROR(IF(LEFT(J1442,1)="A",IF(IF(VLOOKUP(R1442,SpeciesValidation!D:W,20,FALSE)=FALSE,OR(TEXT(A1442,"MMDD")&lt;VLOOKUP(R1442,SpeciesValidation!D:W,18,FALSE),TEXT(A1442,"MMDD")&gt;VLOOKUP(R1442,SpeciesValidation!D:W,19,FALSE)),IF(TEXT(A1442,"MMDD")&lt;"0701",TEXT(A1442,"MMDD")&gt;VLOOKUP(R1442,SpeciesValidation!D:W,18,FALSE),TEXT(A1442,"MMDD")&lt;VLOOKUP(R1442,SpeciesValidation!D:W,19,FALSE))),"Date outside expected range for this species",""),"")),"",IF(LEFT(J1442,1)="A",IF(IF(VLOOKUP(R1442,SpeciesValidation!D:W,20,FALSE)=FALSE,OR(TEXT(A1442,"MMDD")&lt;VLOOKUP(R1442,SpeciesValidation!D:W,18,FALSE),TEXT(A1442,"MMDD")&gt;VLOOKUP(R1442,SpeciesValidation!D:W,19,FALSE)),IF(TEXT(A1442,"MMDD")&lt;"0701",TEXT(A1442,"MMDD")&gt;VLOOKUP(R1442,SpeciesValidation!D:W,18,FALSE),TEXT(A1442,"MMDD")&lt;VLOOKUP(R1442,SpeciesValidation!D:W,19,FALSE))),"Date outside expected range for this species",""),"")))</f>
        <v/>
      </c>
      <c r="M1442" s="127" t="str">
        <f>IF(LEN(E1442&amp;"")&gt;0,IF(ISERROR(VLOOKUP(R1442,SpeciesValidation!D:I,6,FALSE)),"",VLOOKUP(R1442,SpeciesValidation!D:I,6,FALSE)),"")</f>
        <v/>
      </c>
      <c r="Q1442" s="36" t="str">
        <f>IF(LEN(E1442&amp;"")&gt;0,IF(ISERROR(VLOOKUP(E1442,SpeciesValidation!B:G,2,FALSE)=TRUE),"",VLOOKUP(E1442,SpeciesValidation!B:G,2,FALSE)),"")</f>
        <v/>
      </c>
      <c r="R1442" s="36" t="str">
        <f>IF(LEN(E1442&amp;"")&gt;0,IF(ISERROR(VLOOKUP(E1442,SpeciesLookup!B:G,4,FALSE)=TRUE),"",VLOOKUP(E1442,SpeciesLookup!B:G,4,FALSE)),"")</f>
        <v/>
      </c>
    </row>
    <row r="1443" spans="1:18" ht="13.2" x14ac:dyDescent="0.25">
      <c r="A1443" s="72"/>
      <c r="B1443" s="73"/>
      <c r="C1443" s="73"/>
      <c r="D1443" s="11"/>
      <c r="E1443" s="74"/>
      <c r="F1443" s="75"/>
      <c r="G1443" s="128" t="str">
        <f>IF(LEN(E1443&amp;"")&gt;0,IF(ISERROR(VLOOKUP(E1443,SpeciesLookup!B:G,6,FALSE)=TRUE),"",VLOOKUP(E1443,SpeciesLookup!B:G,6,FALSE)),"")</f>
        <v/>
      </c>
      <c r="H1443" s="128" t="str">
        <f>IF(LEN(E1443&amp;"")&gt;0,IF(ISERROR(VLOOKUP(E1443,SpeciesLookup!B:G,5,FALSE)=TRUE),"",VLOOKUP(E1443,SpeciesLookup!B:G,5,FALSE)),"")</f>
        <v/>
      </c>
      <c r="I1443" s="11"/>
      <c r="J1443" s="73"/>
      <c r="K1443" s="11"/>
      <c r="L1443" s="127" t="str">
        <f>TRIM(IF(ISERROR(VLOOKUP(R1443,SpeciesValidation!D:T,IF(ISNA(VLOOKUP(J1443,Validation!B$2:C$15,2,FALSE)),FALSE,VLOOKUP(J1443,Validation!B$2:C$15,2,FALSE)))),IF(LEN(E1443&amp;"")&gt;0,"",""),VLOOKUP(R1443,SpeciesValidation!D:T,VLOOKUP(J1443,Validation!B$2:C$15,2,FALSE),FALSE)) &amp; " " &amp; IF(ISERROR(IF(LEFT(J1443,1)="A",IF(IF(VLOOKUP(R1443,SpeciesValidation!D:W,20,FALSE)=FALSE,OR(TEXT(A1443,"MMDD")&lt;VLOOKUP(R1443,SpeciesValidation!D:W,18,FALSE),TEXT(A1443,"MMDD")&gt;VLOOKUP(R1443,SpeciesValidation!D:W,19,FALSE)),IF(TEXT(A1443,"MMDD")&lt;"0701",TEXT(A1443,"MMDD")&gt;VLOOKUP(R1443,SpeciesValidation!D:W,18,FALSE),TEXT(A1443,"MMDD")&lt;VLOOKUP(R1443,SpeciesValidation!D:W,19,FALSE))),"Date outside expected range for this species",""),"")),"",IF(LEFT(J1443,1)="A",IF(IF(VLOOKUP(R1443,SpeciesValidation!D:W,20,FALSE)=FALSE,OR(TEXT(A1443,"MMDD")&lt;VLOOKUP(R1443,SpeciesValidation!D:W,18,FALSE),TEXT(A1443,"MMDD")&gt;VLOOKUP(R1443,SpeciesValidation!D:W,19,FALSE)),IF(TEXT(A1443,"MMDD")&lt;"0701",TEXT(A1443,"MMDD")&gt;VLOOKUP(R1443,SpeciesValidation!D:W,18,FALSE),TEXT(A1443,"MMDD")&lt;VLOOKUP(R1443,SpeciesValidation!D:W,19,FALSE))),"Date outside expected range for this species",""),"")))</f>
        <v/>
      </c>
      <c r="M1443" s="127" t="str">
        <f>IF(LEN(E1443&amp;"")&gt;0,IF(ISERROR(VLOOKUP(R1443,SpeciesValidation!D:I,6,FALSE)),"",VLOOKUP(R1443,SpeciesValidation!D:I,6,FALSE)),"")</f>
        <v/>
      </c>
      <c r="Q1443" s="36" t="str">
        <f>IF(LEN(E1443&amp;"")&gt;0,IF(ISERROR(VLOOKUP(E1443,SpeciesValidation!B:G,2,FALSE)=TRUE),"",VLOOKUP(E1443,SpeciesValidation!B:G,2,FALSE)),"")</f>
        <v/>
      </c>
      <c r="R1443" s="36" t="str">
        <f>IF(LEN(E1443&amp;"")&gt;0,IF(ISERROR(VLOOKUP(E1443,SpeciesLookup!B:G,4,FALSE)=TRUE),"",VLOOKUP(E1443,SpeciesLookup!B:G,4,FALSE)),"")</f>
        <v/>
      </c>
    </row>
    <row r="1444" spans="1:18" ht="13.2" x14ac:dyDescent="0.25">
      <c r="A1444" s="72"/>
      <c r="B1444" s="73"/>
      <c r="C1444" s="73"/>
      <c r="D1444" s="11"/>
      <c r="E1444" s="74"/>
      <c r="F1444" s="75"/>
      <c r="G1444" s="128" t="str">
        <f>IF(LEN(E1444&amp;"")&gt;0,IF(ISERROR(VLOOKUP(E1444,SpeciesLookup!B:G,6,FALSE)=TRUE),"",VLOOKUP(E1444,SpeciesLookup!B:G,6,FALSE)),"")</f>
        <v/>
      </c>
      <c r="H1444" s="128" t="str">
        <f>IF(LEN(E1444&amp;"")&gt;0,IF(ISERROR(VLOOKUP(E1444,SpeciesLookup!B:G,5,FALSE)=TRUE),"",VLOOKUP(E1444,SpeciesLookup!B:G,5,FALSE)),"")</f>
        <v/>
      </c>
      <c r="I1444" s="11"/>
      <c r="J1444" s="73"/>
      <c r="K1444" s="11"/>
      <c r="L1444" s="127" t="str">
        <f>TRIM(IF(ISERROR(VLOOKUP(R1444,SpeciesValidation!D:T,IF(ISNA(VLOOKUP(J1444,Validation!B$2:C$15,2,FALSE)),FALSE,VLOOKUP(J1444,Validation!B$2:C$15,2,FALSE)))),IF(LEN(E1444&amp;"")&gt;0,"",""),VLOOKUP(R1444,SpeciesValidation!D:T,VLOOKUP(J1444,Validation!B$2:C$15,2,FALSE),FALSE)) &amp; " " &amp; IF(ISERROR(IF(LEFT(J1444,1)="A",IF(IF(VLOOKUP(R1444,SpeciesValidation!D:W,20,FALSE)=FALSE,OR(TEXT(A1444,"MMDD")&lt;VLOOKUP(R1444,SpeciesValidation!D:W,18,FALSE),TEXT(A1444,"MMDD")&gt;VLOOKUP(R1444,SpeciesValidation!D:W,19,FALSE)),IF(TEXT(A1444,"MMDD")&lt;"0701",TEXT(A1444,"MMDD")&gt;VLOOKUP(R1444,SpeciesValidation!D:W,18,FALSE),TEXT(A1444,"MMDD")&lt;VLOOKUP(R1444,SpeciesValidation!D:W,19,FALSE))),"Date outside expected range for this species",""),"")),"",IF(LEFT(J1444,1)="A",IF(IF(VLOOKUP(R1444,SpeciesValidation!D:W,20,FALSE)=FALSE,OR(TEXT(A1444,"MMDD")&lt;VLOOKUP(R1444,SpeciesValidation!D:W,18,FALSE),TEXT(A1444,"MMDD")&gt;VLOOKUP(R1444,SpeciesValidation!D:W,19,FALSE)),IF(TEXT(A1444,"MMDD")&lt;"0701",TEXT(A1444,"MMDD")&gt;VLOOKUP(R1444,SpeciesValidation!D:W,18,FALSE),TEXT(A1444,"MMDD")&lt;VLOOKUP(R1444,SpeciesValidation!D:W,19,FALSE))),"Date outside expected range for this species",""),"")))</f>
        <v/>
      </c>
      <c r="M1444" s="127" t="str">
        <f>IF(LEN(E1444&amp;"")&gt;0,IF(ISERROR(VLOOKUP(R1444,SpeciesValidation!D:I,6,FALSE)),"",VLOOKUP(R1444,SpeciesValidation!D:I,6,FALSE)),"")</f>
        <v/>
      </c>
      <c r="Q1444" s="36" t="str">
        <f>IF(LEN(E1444&amp;"")&gt;0,IF(ISERROR(VLOOKUP(E1444,SpeciesValidation!B:G,2,FALSE)=TRUE),"",VLOOKUP(E1444,SpeciesValidation!B:G,2,FALSE)),"")</f>
        <v/>
      </c>
      <c r="R1444" s="36" t="str">
        <f>IF(LEN(E1444&amp;"")&gt;0,IF(ISERROR(VLOOKUP(E1444,SpeciesLookup!B:G,4,FALSE)=TRUE),"",VLOOKUP(E1444,SpeciesLookup!B:G,4,FALSE)),"")</f>
        <v/>
      </c>
    </row>
    <row r="1445" spans="1:18" ht="13.2" x14ac:dyDescent="0.25">
      <c r="A1445" s="72"/>
      <c r="B1445" s="73"/>
      <c r="C1445" s="73"/>
      <c r="D1445" s="11"/>
      <c r="E1445" s="74"/>
      <c r="F1445" s="75"/>
      <c r="G1445" s="128" t="str">
        <f>IF(LEN(E1445&amp;"")&gt;0,IF(ISERROR(VLOOKUP(E1445,SpeciesLookup!B:G,6,FALSE)=TRUE),"",VLOOKUP(E1445,SpeciesLookup!B:G,6,FALSE)),"")</f>
        <v/>
      </c>
      <c r="H1445" s="128" t="str">
        <f>IF(LEN(E1445&amp;"")&gt;0,IF(ISERROR(VLOOKUP(E1445,SpeciesLookup!B:G,5,FALSE)=TRUE),"",VLOOKUP(E1445,SpeciesLookup!B:G,5,FALSE)),"")</f>
        <v/>
      </c>
      <c r="I1445" s="11"/>
      <c r="J1445" s="73"/>
      <c r="K1445" s="11"/>
      <c r="L1445" s="127" t="str">
        <f>TRIM(IF(ISERROR(VLOOKUP(R1445,SpeciesValidation!D:T,IF(ISNA(VLOOKUP(J1445,Validation!B$2:C$15,2,FALSE)),FALSE,VLOOKUP(J1445,Validation!B$2:C$15,2,FALSE)))),IF(LEN(E1445&amp;"")&gt;0,"",""),VLOOKUP(R1445,SpeciesValidation!D:T,VLOOKUP(J1445,Validation!B$2:C$15,2,FALSE),FALSE)) &amp; " " &amp; IF(ISERROR(IF(LEFT(J1445,1)="A",IF(IF(VLOOKUP(R1445,SpeciesValidation!D:W,20,FALSE)=FALSE,OR(TEXT(A1445,"MMDD")&lt;VLOOKUP(R1445,SpeciesValidation!D:W,18,FALSE),TEXT(A1445,"MMDD")&gt;VLOOKUP(R1445,SpeciesValidation!D:W,19,FALSE)),IF(TEXT(A1445,"MMDD")&lt;"0701",TEXT(A1445,"MMDD")&gt;VLOOKUP(R1445,SpeciesValidation!D:W,18,FALSE),TEXT(A1445,"MMDD")&lt;VLOOKUP(R1445,SpeciesValidation!D:W,19,FALSE))),"Date outside expected range for this species",""),"")),"",IF(LEFT(J1445,1)="A",IF(IF(VLOOKUP(R1445,SpeciesValidation!D:W,20,FALSE)=FALSE,OR(TEXT(A1445,"MMDD")&lt;VLOOKUP(R1445,SpeciesValidation!D:W,18,FALSE),TEXT(A1445,"MMDD")&gt;VLOOKUP(R1445,SpeciesValidation!D:W,19,FALSE)),IF(TEXT(A1445,"MMDD")&lt;"0701",TEXT(A1445,"MMDD")&gt;VLOOKUP(R1445,SpeciesValidation!D:W,18,FALSE),TEXT(A1445,"MMDD")&lt;VLOOKUP(R1445,SpeciesValidation!D:W,19,FALSE))),"Date outside expected range for this species",""),"")))</f>
        <v/>
      </c>
      <c r="M1445" s="127" t="str">
        <f>IF(LEN(E1445&amp;"")&gt;0,IF(ISERROR(VLOOKUP(R1445,SpeciesValidation!D:I,6,FALSE)),"",VLOOKUP(R1445,SpeciesValidation!D:I,6,FALSE)),"")</f>
        <v/>
      </c>
      <c r="Q1445" s="36" t="str">
        <f>IF(LEN(E1445&amp;"")&gt;0,IF(ISERROR(VLOOKUP(E1445,SpeciesValidation!B:G,2,FALSE)=TRUE),"",VLOOKUP(E1445,SpeciesValidation!B:G,2,FALSE)),"")</f>
        <v/>
      </c>
      <c r="R1445" s="36" t="str">
        <f>IF(LEN(E1445&amp;"")&gt;0,IF(ISERROR(VLOOKUP(E1445,SpeciesLookup!B:G,4,FALSE)=TRUE),"",VLOOKUP(E1445,SpeciesLookup!B:G,4,FALSE)),"")</f>
        <v/>
      </c>
    </row>
    <row r="1446" spans="1:18" ht="13.2" x14ac:dyDescent="0.25">
      <c r="A1446" s="72"/>
      <c r="B1446" s="73"/>
      <c r="C1446" s="73"/>
      <c r="D1446" s="11"/>
      <c r="E1446" s="74"/>
      <c r="F1446" s="75"/>
      <c r="G1446" s="128" t="str">
        <f>IF(LEN(E1446&amp;"")&gt;0,IF(ISERROR(VLOOKUP(E1446,SpeciesLookup!B:G,6,FALSE)=TRUE),"",VLOOKUP(E1446,SpeciesLookup!B:G,6,FALSE)),"")</f>
        <v/>
      </c>
      <c r="H1446" s="128" t="str">
        <f>IF(LEN(E1446&amp;"")&gt;0,IF(ISERROR(VLOOKUP(E1446,SpeciesLookup!B:G,5,FALSE)=TRUE),"",VLOOKUP(E1446,SpeciesLookup!B:G,5,FALSE)),"")</f>
        <v/>
      </c>
      <c r="I1446" s="11"/>
      <c r="J1446" s="73"/>
      <c r="K1446" s="11"/>
      <c r="L1446" s="127" t="str">
        <f>TRIM(IF(ISERROR(VLOOKUP(R1446,SpeciesValidation!D:T,IF(ISNA(VLOOKUP(J1446,Validation!B$2:C$15,2,FALSE)),FALSE,VLOOKUP(J1446,Validation!B$2:C$15,2,FALSE)))),IF(LEN(E1446&amp;"")&gt;0,"",""),VLOOKUP(R1446,SpeciesValidation!D:T,VLOOKUP(J1446,Validation!B$2:C$15,2,FALSE),FALSE)) &amp; " " &amp; IF(ISERROR(IF(LEFT(J1446,1)="A",IF(IF(VLOOKUP(R1446,SpeciesValidation!D:W,20,FALSE)=FALSE,OR(TEXT(A1446,"MMDD")&lt;VLOOKUP(R1446,SpeciesValidation!D:W,18,FALSE),TEXT(A1446,"MMDD")&gt;VLOOKUP(R1446,SpeciesValidation!D:W,19,FALSE)),IF(TEXT(A1446,"MMDD")&lt;"0701",TEXT(A1446,"MMDD")&gt;VLOOKUP(R1446,SpeciesValidation!D:W,18,FALSE),TEXT(A1446,"MMDD")&lt;VLOOKUP(R1446,SpeciesValidation!D:W,19,FALSE))),"Date outside expected range for this species",""),"")),"",IF(LEFT(J1446,1)="A",IF(IF(VLOOKUP(R1446,SpeciesValidation!D:W,20,FALSE)=FALSE,OR(TEXT(A1446,"MMDD")&lt;VLOOKUP(R1446,SpeciesValidation!D:W,18,FALSE),TEXT(A1446,"MMDD")&gt;VLOOKUP(R1446,SpeciesValidation!D:W,19,FALSE)),IF(TEXT(A1446,"MMDD")&lt;"0701",TEXT(A1446,"MMDD")&gt;VLOOKUP(R1446,SpeciesValidation!D:W,18,FALSE),TEXT(A1446,"MMDD")&lt;VLOOKUP(R1446,SpeciesValidation!D:W,19,FALSE))),"Date outside expected range for this species",""),"")))</f>
        <v/>
      </c>
      <c r="M1446" s="127" t="str">
        <f>IF(LEN(E1446&amp;"")&gt;0,IF(ISERROR(VLOOKUP(R1446,SpeciesValidation!D:I,6,FALSE)),"",VLOOKUP(R1446,SpeciesValidation!D:I,6,FALSE)),"")</f>
        <v/>
      </c>
      <c r="Q1446" s="36" t="str">
        <f>IF(LEN(E1446&amp;"")&gt;0,IF(ISERROR(VLOOKUP(E1446,SpeciesValidation!B:G,2,FALSE)=TRUE),"",VLOOKUP(E1446,SpeciesValidation!B:G,2,FALSE)),"")</f>
        <v/>
      </c>
      <c r="R1446" s="36" t="str">
        <f>IF(LEN(E1446&amp;"")&gt;0,IF(ISERROR(VLOOKUP(E1446,SpeciesLookup!B:G,4,FALSE)=TRUE),"",VLOOKUP(E1446,SpeciesLookup!B:G,4,FALSE)),"")</f>
        <v/>
      </c>
    </row>
    <row r="1447" spans="1:18" ht="13.2" x14ac:dyDescent="0.25">
      <c r="A1447" s="72"/>
      <c r="B1447" s="73"/>
      <c r="C1447" s="73"/>
      <c r="D1447" s="11"/>
      <c r="E1447" s="74"/>
      <c r="F1447" s="75"/>
      <c r="G1447" s="128" t="str">
        <f>IF(LEN(E1447&amp;"")&gt;0,IF(ISERROR(VLOOKUP(E1447,SpeciesLookup!B:G,6,FALSE)=TRUE),"",VLOOKUP(E1447,SpeciesLookup!B:G,6,FALSE)),"")</f>
        <v/>
      </c>
      <c r="H1447" s="128" t="str">
        <f>IF(LEN(E1447&amp;"")&gt;0,IF(ISERROR(VLOOKUP(E1447,SpeciesLookup!B:G,5,FALSE)=TRUE),"",VLOOKUP(E1447,SpeciesLookup!B:G,5,FALSE)),"")</f>
        <v/>
      </c>
      <c r="I1447" s="11"/>
      <c r="J1447" s="73"/>
      <c r="K1447" s="11"/>
      <c r="L1447" s="127" t="str">
        <f>TRIM(IF(ISERROR(VLOOKUP(R1447,SpeciesValidation!D:T,IF(ISNA(VLOOKUP(J1447,Validation!B$2:C$15,2,FALSE)),FALSE,VLOOKUP(J1447,Validation!B$2:C$15,2,FALSE)))),IF(LEN(E1447&amp;"")&gt;0,"",""),VLOOKUP(R1447,SpeciesValidation!D:T,VLOOKUP(J1447,Validation!B$2:C$15,2,FALSE),FALSE)) &amp; " " &amp; IF(ISERROR(IF(LEFT(J1447,1)="A",IF(IF(VLOOKUP(R1447,SpeciesValidation!D:W,20,FALSE)=FALSE,OR(TEXT(A1447,"MMDD")&lt;VLOOKUP(R1447,SpeciesValidation!D:W,18,FALSE),TEXT(A1447,"MMDD")&gt;VLOOKUP(R1447,SpeciesValidation!D:W,19,FALSE)),IF(TEXT(A1447,"MMDD")&lt;"0701",TEXT(A1447,"MMDD")&gt;VLOOKUP(R1447,SpeciesValidation!D:W,18,FALSE),TEXT(A1447,"MMDD")&lt;VLOOKUP(R1447,SpeciesValidation!D:W,19,FALSE))),"Date outside expected range for this species",""),"")),"",IF(LEFT(J1447,1)="A",IF(IF(VLOOKUP(R1447,SpeciesValidation!D:W,20,FALSE)=FALSE,OR(TEXT(A1447,"MMDD")&lt;VLOOKUP(R1447,SpeciesValidation!D:W,18,FALSE),TEXT(A1447,"MMDD")&gt;VLOOKUP(R1447,SpeciesValidation!D:W,19,FALSE)),IF(TEXT(A1447,"MMDD")&lt;"0701",TEXT(A1447,"MMDD")&gt;VLOOKUP(R1447,SpeciesValidation!D:W,18,FALSE),TEXT(A1447,"MMDD")&lt;VLOOKUP(R1447,SpeciesValidation!D:W,19,FALSE))),"Date outside expected range for this species",""),"")))</f>
        <v/>
      </c>
      <c r="M1447" s="127" t="str">
        <f>IF(LEN(E1447&amp;"")&gt;0,IF(ISERROR(VLOOKUP(R1447,SpeciesValidation!D:I,6,FALSE)),"",VLOOKUP(R1447,SpeciesValidation!D:I,6,FALSE)),"")</f>
        <v/>
      </c>
      <c r="Q1447" s="36" t="str">
        <f>IF(LEN(E1447&amp;"")&gt;0,IF(ISERROR(VLOOKUP(E1447,SpeciesValidation!B:G,2,FALSE)=TRUE),"",VLOOKUP(E1447,SpeciesValidation!B:G,2,FALSE)),"")</f>
        <v/>
      </c>
      <c r="R1447" s="36" t="str">
        <f>IF(LEN(E1447&amp;"")&gt;0,IF(ISERROR(VLOOKUP(E1447,SpeciesLookup!B:G,4,FALSE)=TRUE),"",VLOOKUP(E1447,SpeciesLookup!B:G,4,FALSE)),"")</f>
        <v/>
      </c>
    </row>
    <row r="1448" spans="1:18" ht="13.2" x14ac:dyDescent="0.25">
      <c r="A1448" s="72"/>
      <c r="B1448" s="73"/>
      <c r="C1448" s="73"/>
      <c r="D1448" s="11"/>
      <c r="E1448" s="74"/>
      <c r="F1448" s="75"/>
      <c r="G1448" s="128" t="str">
        <f>IF(LEN(E1448&amp;"")&gt;0,IF(ISERROR(VLOOKUP(E1448,SpeciesLookup!B:G,6,FALSE)=TRUE),"",VLOOKUP(E1448,SpeciesLookup!B:G,6,FALSE)),"")</f>
        <v/>
      </c>
      <c r="H1448" s="128" t="str">
        <f>IF(LEN(E1448&amp;"")&gt;0,IF(ISERROR(VLOOKUP(E1448,SpeciesLookup!B:G,5,FALSE)=TRUE),"",VLOOKUP(E1448,SpeciesLookup!B:G,5,FALSE)),"")</f>
        <v/>
      </c>
      <c r="I1448" s="11"/>
      <c r="J1448" s="73"/>
      <c r="K1448" s="11"/>
      <c r="L1448" s="127" t="str">
        <f>TRIM(IF(ISERROR(VLOOKUP(R1448,SpeciesValidation!D:T,IF(ISNA(VLOOKUP(J1448,Validation!B$2:C$15,2,FALSE)),FALSE,VLOOKUP(J1448,Validation!B$2:C$15,2,FALSE)))),IF(LEN(E1448&amp;"")&gt;0,"",""),VLOOKUP(R1448,SpeciesValidation!D:T,VLOOKUP(J1448,Validation!B$2:C$15,2,FALSE),FALSE)) &amp; " " &amp; IF(ISERROR(IF(LEFT(J1448,1)="A",IF(IF(VLOOKUP(R1448,SpeciesValidation!D:W,20,FALSE)=FALSE,OR(TEXT(A1448,"MMDD")&lt;VLOOKUP(R1448,SpeciesValidation!D:W,18,FALSE),TEXT(A1448,"MMDD")&gt;VLOOKUP(R1448,SpeciesValidation!D:W,19,FALSE)),IF(TEXT(A1448,"MMDD")&lt;"0701",TEXT(A1448,"MMDD")&gt;VLOOKUP(R1448,SpeciesValidation!D:W,18,FALSE),TEXT(A1448,"MMDD")&lt;VLOOKUP(R1448,SpeciesValidation!D:W,19,FALSE))),"Date outside expected range for this species",""),"")),"",IF(LEFT(J1448,1)="A",IF(IF(VLOOKUP(R1448,SpeciesValidation!D:W,20,FALSE)=FALSE,OR(TEXT(A1448,"MMDD")&lt;VLOOKUP(R1448,SpeciesValidation!D:W,18,FALSE),TEXT(A1448,"MMDD")&gt;VLOOKUP(R1448,SpeciesValidation!D:W,19,FALSE)),IF(TEXT(A1448,"MMDD")&lt;"0701",TEXT(A1448,"MMDD")&gt;VLOOKUP(R1448,SpeciesValidation!D:W,18,FALSE),TEXT(A1448,"MMDD")&lt;VLOOKUP(R1448,SpeciesValidation!D:W,19,FALSE))),"Date outside expected range for this species",""),"")))</f>
        <v/>
      </c>
      <c r="M1448" s="127" t="str">
        <f>IF(LEN(E1448&amp;"")&gt;0,IF(ISERROR(VLOOKUP(R1448,SpeciesValidation!D:I,6,FALSE)),"",VLOOKUP(R1448,SpeciesValidation!D:I,6,FALSE)),"")</f>
        <v/>
      </c>
      <c r="Q1448" s="36" t="str">
        <f>IF(LEN(E1448&amp;"")&gt;0,IF(ISERROR(VLOOKUP(E1448,SpeciesValidation!B:G,2,FALSE)=TRUE),"",VLOOKUP(E1448,SpeciesValidation!B:G,2,FALSE)),"")</f>
        <v/>
      </c>
      <c r="R1448" s="36" t="str">
        <f>IF(LEN(E1448&amp;"")&gt;0,IF(ISERROR(VLOOKUP(E1448,SpeciesLookup!B:G,4,FALSE)=TRUE),"",VLOOKUP(E1448,SpeciesLookup!B:G,4,FALSE)),"")</f>
        <v/>
      </c>
    </row>
    <row r="1449" spans="1:18" ht="13.2" x14ac:dyDescent="0.25">
      <c r="A1449" s="72"/>
      <c r="B1449" s="73"/>
      <c r="C1449" s="73"/>
      <c r="D1449" s="11"/>
      <c r="E1449" s="74"/>
      <c r="F1449" s="75"/>
      <c r="G1449" s="128" t="str">
        <f>IF(LEN(E1449&amp;"")&gt;0,IF(ISERROR(VLOOKUP(E1449,SpeciesLookup!B:G,6,FALSE)=TRUE),"",VLOOKUP(E1449,SpeciesLookup!B:G,6,FALSE)),"")</f>
        <v/>
      </c>
      <c r="H1449" s="128" t="str">
        <f>IF(LEN(E1449&amp;"")&gt;0,IF(ISERROR(VLOOKUP(E1449,SpeciesLookup!B:G,5,FALSE)=TRUE),"",VLOOKUP(E1449,SpeciesLookup!B:G,5,FALSE)),"")</f>
        <v/>
      </c>
      <c r="I1449" s="11"/>
      <c r="J1449" s="73"/>
      <c r="K1449" s="11"/>
      <c r="L1449" s="127" t="str">
        <f>TRIM(IF(ISERROR(VLOOKUP(R1449,SpeciesValidation!D:T,IF(ISNA(VLOOKUP(J1449,Validation!B$2:C$15,2,FALSE)),FALSE,VLOOKUP(J1449,Validation!B$2:C$15,2,FALSE)))),IF(LEN(E1449&amp;"")&gt;0,"",""),VLOOKUP(R1449,SpeciesValidation!D:T,VLOOKUP(J1449,Validation!B$2:C$15,2,FALSE),FALSE)) &amp; " " &amp; IF(ISERROR(IF(LEFT(J1449,1)="A",IF(IF(VLOOKUP(R1449,SpeciesValidation!D:W,20,FALSE)=FALSE,OR(TEXT(A1449,"MMDD")&lt;VLOOKUP(R1449,SpeciesValidation!D:W,18,FALSE),TEXT(A1449,"MMDD")&gt;VLOOKUP(R1449,SpeciesValidation!D:W,19,FALSE)),IF(TEXT(A1449,"MMDD")&lt;"0701",TEXT(A1449,"MMDD")&gt;VLOOKUP(R1449,SpeciesValidation!D:W,18,FALSE),TEXT(A1449,"MMDD")&lt;VLOOKUP(R1449,SpeciesValidation!D:W,19,FALSE))),"Date outside expected range for this species",""),"")),"",IF(LEFT(J1449,1)="A",IF(IF(VLOOKUP(R1449,SpeciesValidation!D:W,20,FALSE)=FALSE,OR(TEXT(A1449,"MMDD")&lt;VLOOKUP(R1449,SpeciesValidation!D:W,18,FALSE),TEXT(A1449,"MMDD")&gt;VLOOKUP(R1449,SpeciesValidation!D:W,19,FALSE)),IF(TEXT(A1449,"MMDD")&lt;"0701",TEXT(A1449,"MMDD")&gt;VLOOKUP(R1449,SpeciesValidation!D:W,18,FALSE),TEXT(A1449,"MMDD")&lt;VLOOKUP(R1449,SpeciesValidation!D:W,19,FALSE))),"Date outside expected range for this species",""),"")))</f>
        <v/>
      </c>
      <c r="M1449" s="127" t="str">
        <f>IF(LEN(E1449&amp;"")&gt;0,IF(ISERROR(VLOOKUP(R1449,SpeciesValidation!D:I,6,FALSE)),"",VLOOKUP(R1449,SpeciesValidation!D:I,6,FALSE)),"")</f>
        <v/>
      </c>
      <c r="Q1449" s="36" t="str">
        <f>IF(LEN(E1449&amp;"")&gt;0,IF(ISERROR(VLOOKUP(E1449,SpeciesValidation!B:G,2,FALSE)=TRUE),"",VLOOKUP(E1449,SpeciesValidation!B:G,2,FALSE)),"")</f>
        <v/>
      </c>
      <c r="R1449" s="36" t="str">
        <f>IF(LEN(E1449&amp;"")&gt;0,IF(ISERROR(VLOOKUP(E1449,SpeciesLookup!B:G,4,FALSE)=TRUE),"",VLOOKUP(E1449,SpeciesLookup!B:G,4,FALSE)),"")</f>
        <v/>
      </c>
    </row>
    <row r="1450" spans="1:18" ht="13.2" x14ac:dyDescent="0.25">
      <c r="A1450" s="72"/>
      <c r="B1450" s="73"/>
      <c r="C1450" s="73"/>
      <c r="D1450" s="11"/>
      <c r="E1450" s="74"/>
      <c r="F1450" s="75"/>
      <c r="G1450" s="128" t="str">
        <f>IF(LEN(E1450&amp;"")&gt;0,IF(ISERROR(VLOOKUP(E1450,SpeciesLookup!B:G,6,FALSE)=TRUE),"",VLOOKUP(E1450,SpeciesLookup!B:G,6,FALSE)),"")</f>
        <v/>
      </c>
      <c r="H1450" s="128" t="str">
        <f>IF(LEN(E1450&amp;"")&gt;0,IF(ISERROR(VLOOKUP(E1450,SpeciesLookup!B:G,5,FALSE)=TRUE),"",VLOOKUP(E1450,SpeciesLookup!B:G,5,FALSE)),"")</f>
        <v/>
      </c>
      <c r="I1450" s="11"/>
      <c r="J1450" s="73"/>
      <c r="K1450" s="11"/>
      <c r="L1450" s="127" t="str">
        <f>TRIM(IF(ISERROR(VLOOKUP(R1450,SpeciesValidation!D:T,IF(ISNA(VLOOKUP(J1450,Validation!B$2:C$15,2,FALSE)),FALSE,VLOOKUP(J1450,Validation!B$2:C$15,2,FALSE)))),IF(LEN(E1450&amp;"")&gt;0,"",""),VLOOKUP(R1450,SpeciesValidation!D:T,VLOOKUP(J1450,Validation!B$2:C$15,2,FALSE),FALSE)) &amp; " " &amp; IF(ISERROR(IF(LEFT(J1450,1)="A",IF(IF(VLOOKUP(R1450,SpeciesValidation!D:W,20,FALSE)=FALSE,OR(TEXT(A1450,"MMDD")&lt;VLOOKUP(R1450,SpeciesValidation!D:W,18,FALSE),TEXT(A1450,"MMDD")&gt;VLOOKUP(R1450,SpeciesValidation!D:W,19,FALSE)),IF(TEXT(A1450,"MMDD")&lt;"0701",TEXT(A1450,"MMDD")&gt;VLOOKUP(R1450,SpeciesValidation!D:W,18,FALSE),TEXT(A1450,"MMDD")&lt;VLOOKUP(R1450,SpeciesValidation!D:W,19,FALSE))),"Date outside expected range for this species",""),"")),"",IF(LEFT(J1450,1)="A",IF(IF(VLOOKUP(R1450,SpeciesValidation!D:W,20,FALSE)=FALSE,OR(TEXT(A1450,"MMDD")&lt;VLOOKUP(R1450,SpeciesValidation!D:W,18,FALSE),TEXT(A1450,"MMDD")&gt;VLOOKUP(R1450,SpeciesValidation!D:W,19,FALSE)),IF(TEXT(A1450,"MMDD")&lt;"0701",TEXT(A1450,"MMDD")&gt;VLOOKUP(R1450,SpeciesValidation!D:W,18,FALSE),TEXT(A1450,"MMDD")&lt;VLOOKUP(R1450,SpeciesValidation!D:W,19,FALSE))),"Date outside expected range for this species",""),"")))</f>
        <v/>
      </c>
      <c r="M1450" s="127" t="str">
        <f>IF(LEN(E1450&amp;"")&gt;0,IF(ISERROR(VLOOKUP(R1450,SpeciesValidation!D:I,6,FALSE)),"",VLOOKUP(R1450,SpeciesValidation!D:I,6,FALSE)),"")</f>
        <v/>
      </c>
      <c r="Q1450" s="36" t="str">
        <f>IF(LEN(E1450&amp;"")&gt;0,IF(ISERROR(VLOOKUP(E1450,SpeciesValidation!B:G,2,FALSE)=TRUE),"",VLOOKUP(E1450,SpeciesValidation!B:G,2,FALSE)),"")</f>
        <v/>
      </c>
      <c r="R1450" s="36" t="str">
        <f>IF(LEN(E1450&amp;"")&gt;0,IF(ISERROR(VLOOKUP(E1450,SpeciesLookup!B:G,4,FALSE)=TRUE),"",VLOOKUP(E1450,SpeciesLookup!B:G,4,FALSE)),"")</f>
        <v/>
      </c>
    </row>
    <row r="1451" spans="1:18" ht="13.2" x14ac:dyDescent="0.25">
      <c r="A1451" s="72"/>
      <c r="B1451" s="73"/>
      <c r="C1451" s="73"/>
      <c r="D1451" s="11"/>
      <c r="E1451" s="74"/>
      <c r="F1451" s="75"/>
      <c r="G1451" s="128" t="str">
        <f>IF(LEN(E1451&amp;"")&gt;0,IF(ISERROR(VLOOKUP(E1451,SpeciesLookup!B:G,6,FALSE)=TRUE),"",VLOOKUP(E1451,SpeciesLookup!B:G,6,FALSE)),"")</f>
        <v/>
      </c>
      <c r="H1451" s="128" t="str">
        <f>IF(LEN(E1451&amp;"")&gt;0,IF(ISERROR(VLOOKUP(E1451,SpeciesLookup!B:G,5,FALSE)=TRUE),"",VLOOKUP(E1451,SpeciesLookup!B:G,5,FALSE)),"")</f>
        <v/>
      </c>
      <c r="I1451" s="11"/>
      <c r="J1451" s="73"/>
      <c r="K1451" s="11"/>
      <c r="L1451" s="127" t="str">
        <f>TRIM(IF(ISERROR(VLOOKUP(R1451,SpeciesValidation!D:T,IF(ISNA(VLOOKUP(J1451,Validation!B$2:C$15,2,FALSE)),FALSE,VLOOKUP(J1451,Validation!B$2:C$15,2,FALSE)))),IF(LEN(E1451&amp;"")&gt;0,"",""),VLOOKUP(R1451,SpeciesValidation!D:T,VLOOKUP(J1451,Validation!B$2:C$15,2,FALSE),FALSE)) &amp; " " &amp; IF(ISERROR(IF(LEFT(J1451,1)="A",IF(IF(VLOOKUP(R1451,SpeciesValidation!D:W,20,FALSE)=FALSE,OR(TEXT(A1451,"MMDD")&lt;VLOOKUP(R1451,SpeciesValidation!D:W,18,FALSE),TEXT(A1451,"MMDD")&gt;VLOOKUP(R1451,SpeciesValidation!D:W,19,FALSE)),IF(TEXT(A1451,"MMDD")&lt;"0701",TEXT(A1451,"MMDD")&gt;VLOOKUP(R1451,SpeciesValidation!D:W,18,FALSE),TEXT(A1451,"MMDD")&lt;VLOOKUP(R1451,SpeciesValidation!D:W,19,FALSE))),"Date outside expected range for this species",""),"")),"",IF(LEFT(J1451,1)="A",IF(IF(VLOOKUP(R1451,SpeciesValidation!D:W,20,FALSE)=FALSE,OR(TEXT(A1451,"MMDD")&lt;VLOOKUP(R1451,SpeciesValidation!D:W,18,FALSE),TEXT(A1451,"MMDD")&gt;VLOOKUP(R1451,SpeciesValidation!D:W,19,FALSE)),IF(TEXT(A1451,"MMDD")&lt;"0701",TEXT(A1451,"MMDD")&gt;VLOOKUP(R1451,SpeciesValidation!D:W,18,FALSE),TEXT(A1451,"MMDD")&lt;VLOOKUP(R1451,SpeciesValidation!D:W,19,FALSE))),"Date outside expected range for this species",""),"")))</f>
        <v/>
      </c>
      <c r="M1451" s="127" t="str">
        <f>IF(LEN(E1451&amp;"")&gt;0,IF(ISERROR(VLOOKUP(R1451,SpeciesValidation!D:I,6,FALSE)),"",VLOOKUP(R1451,SpeciesValidation!D:I,6,FALSE)),"")</f>
        <v/>
      </c>
      <c r="Q1451" s="36" t="str">
        <f>IF(LEN(E1451&amp;"")&gt;0,IF(ISERROR(VLOOKUP(E1451,SpeciesValidation!B:G,2,FALSE)=TRUE),"",VLOOKUP(E1451,SpeciesValidation!B:G,2,FALSE)),"")</f>
        <v/>
      </c>
      <c r="R1451" s="36" t="str">
        <f>IF(LEN(E1451&amp;"")&gt;0,IF(ISERROR(VLOOKUP(E1451,SpeciesLookup!B:G,4,FALSE)=TRUE),"",VLOOKUP(E1451,SpeciesLookup!B:G,4,FALSE)),"")</f>
        <v/>
      </c>
    </row>
    <row r="1452" spans="1:18" ht="13.2" x14ac:dyDescent="0.25">
      <c r="A1452" s="72"/>
      <c r="B1452" s="73"/>
      <c r="C1452" s="73"/>
      <c r="D1452" s="11"/>
      <c r="E1452" s="74"/>
      <c r="F1452" s="75"/>
      <c r="G1452" s="128" t="str">
        <f>IF(LEN(E1452&amp;"")&gt;0,IF(ISERROR(VLOOKUP(E1452,SpeciesLookup!B:G,6,FALSE)=TRUE),"",VLOOKUP(E1452,SpeciesLookup!B:G,6,FALSE)),"")</f>
        <v/>
      </c>
      <c r="H1452" s="128" t="str">
        <f>IF(LEN(E1452&amp;"")&gt;0,IF(ISERROR(VLOOKUP(E1452,SpeciesLookup!B:G,5,FALSE)=TRUE),"",VLOOKUP(E1452,SpeciesLookup!B:G,5,FALSE)),"")</f>
        <v/>
      </c>
      <c r="I1452" s="11"/>
      <c r="J1452" s="73"/>
      <c r="K1452" s="11"/>
      <c r="L1452" s="127" t="str">
        <f>TRIM(IF(ISERROR(VLOOKUP(R1452,SpeciesValidation!D:T,IF(ISNA(VLOOKUP(J1452,Validation!B$2:C$15,2,FALSE)),FALSE,VLOOKUP(J1452,Validation!B$2:C$15,2,FALSE)))),IF(LEN(E1452&amp;"")&gt;0,"",""),VLOOKUP(R1452,SpeciesValidation!D:T,VLOOKUP(J1452,Validation!B$2:C$15,2,FALSE),FALSE)) &amp; " " &amp; IF(ISERROR(IF(LEFT(J1452,1)="A",IF(IF(VLOOKUP(R1452,SpeciesValidation!D:W,20,FALSE)=FALSE,OR(TEXT(A1452,"MMDD")&lt;VLOOKUP(R1452,SpeciesValidation!D:W,18,FALSE),TEXT(A1452,"MMDD")&gt;VLOOKUP(R1452,SpeciesValidation!D:W,19,FALSE)),IF(TEXT(A1452,"MMDD")&lt;"0701",TEXT(A1452,"MMDD")&gt;VLOOKUP(R1452,SpeciesValidation!D:W,18,FALSE),TEXT(A1452,"MMDD")&lt;VLOOKUP(R1452,SpeciesValidation!D:W,19,FALSE))),"Date outside expected range for this species",""),"")),"",IF(LEFT(J1452,1)="A",IF(IF(VLOOKUP(R1452,SpeciesValidation!D:W,20,FALSE)=FALSE,OR(TEXT(A1452,"MMDD")&lt;VLOOKUP(R1452,SpeciesValidation!D:W,18,FALSE),TEXT(A1452,"MMDD")&gt;VLOOKUP(R1452,SpeciesValidation!D:W,19,FALSE)),IF(TEXT(A1452,"MMDD")&lt;"0701",TEXT(A1452,"MMDD")&gt;VLOOKUP(R1452,SpeciesValidation!D:W,18,FALSE),TEXT(A1452,"MMDD")&lt;VLOOKUP(R1452,SpeciesValidation!D:W,19,FALSE))),"Date outside expected range for this species",""),"")))</f>
        <v/>
      </c>
      <c r="M1452" s="127" t="str">
        <f>IF(LEN(E1452&amp;"")&gt;0,IF(ISERROR(VLOOKUP(R1452,SpeciesValidation!D:I,6,FALSE)),"",VLOOKUP(R1452,SpeciesValidation!D:I,6,FALSE)),"")</f>
        <v/>
      </c>
      <c r="Q1452" s="36" t="str">
        <f>IF(LEN(E1452&amp;"")&gt;0,IF(ISERROR(VLOOKUP(E1452,SpeciesValidation!B:G,2,FALSE)=TRUE),"",VLOOKUP(E1452,SpeciesValidation!B:G,2,FALSE)),"")</f>
        <v/>
      </c>
      <c r="R1452" s="36" t="str">
        <f>IF(LEN(E1452&amp;"")&gt;0,IF(ISERROR(VLOOKUP(E1452,SpeciesLookup!B:G,4,FALSE)=TRUE),"",VLOOKUP(E1452,SpeciesLookup!B:G,4,FALSE)),"")</f>
        <v/>
      </c>
    </row>
    <row r="1453" spans="1:18" ht="13.2" x14ac:dyDescent="0.25">
      <c r="A1453" s="72"/>
      <c r="B1453" s="73"/>
      <c r="C1453" s="73"/>
      <c r="D1453" s="11"/>
      <c r="E1453" s="74"/>
      <c r="F1453" s="75"/>
      <c r="G1453" s="128" t="str">
        <f>IF(LEN(E1453&amp;"")&gt;0,IF(ISERROR(VLOOKUP(E1453,SpeciesLookup!B:G,6,FALSE)=TRUE),"",VLOOKUP(E1453,SpeciesLookup!B:G,6,FALSE)),"")</f>
        <v/>
      </c>
      <c r="H1453" s="128" t="str">
        <f>IF(LEN(E1453&amp;"")&gt;0,IF(ISERROR(VLOOKUP(E1453,SpeciesLookup!B:G,5,FALSE)=TRUE),"",VLOOKUP(E1453,SpeciesLookup!B:G,5,FALSE)),"")</f>
        <v/>
      </c>
      <c r="I1453" s="11"/>
      <c r="J1453" s="73"/>
      <c r="K1453" s="11"/>
      <c r="L1453" s="127" t="str">
        <f>TRIM(IF(ISERROR(VLOOKUP(R1453,SpeciesValidation!D:T,IF(ISNA(VLOOKUP(J1453,Validation!B$2:C$15,2,FALSE)),FALSE,VLOOKUP(J1453,Validation!B$2:C$15,2,FALSE)))),IF(LEN(E1453&amp;"")&gt;0,"",""),VLOOKUP(R1453,SpeciesValidation!D:T,VLOOKUP(J1453,Validation!B$2:C$15,2,FALSE),FALSE)) &amp; " " &amp; IF(ISERROR(IF(LEFT(J1453,1)="A",IF(IF(VLOOKUP(R1453,SpeciesValidation!D:W,20,FALSE)=FALSE,OR(TEXT(A1453,"MMDD")&lt;VLOOKUP(R1453,SpeciesValidation!D:W,18,FALSE),TEXT(A1453,"MMDD")&gt;VLOOKUP(R1453,SpeciesValidation!D:W,19,FALSE)),IF(TEXT(A1453,"MMDD")&lt;"0701",TEXT(A1453,"MMDD")&gt;VLOOKUP(R1453,SpeciesValidation!D:W,18,FALSE),TEXT(A1453,"MMDD")&lt;VLOOKUP(R1453,SpeciesValidation!D:W,19,FALSE))),"Date outside expected range for this species",""),"")),"",IF(LEFT(J1453,1)="A",IF(IF(VLOOKUP(R1453,SpeciesValidation!D:W,20,FALSE)=FALSE,OR(TEXT(A1453,"MMDD")&lt;VLOOKUP(R1453,SpeciesValidation!D:W,18,FALSE),TEXT(A1453,"MMDD")&gt;VLOOKUP(R1453,SpeciesValidation!D:W,19,FALSE)),IF(TEXT(A1453,"MMDD")&lt;"0701",TEXT(A1453,"MMDD")&gt;VLOOKUP(R1453,SpeciesValidation!D:W,18,FALSE),TEXT(A1453,"MMDD")&lt;VLOOKUP(R1453,SpeciesValidation!D:W,19,FALSE))),"Date outside expected range for this species",""),"")))</f>
        <v/>
      </c>
      <c r="M1453" s="127" t="str">
        <f>IF(LEN(E1453&amp;"")&gt;0,IF(ISERROR(VLOOKUP(R1453,SpeciesValidation!D:I,6,FALSE)),"",VLOOKUP(R1453,SpeciesValidation!D:I,6,FALSE)),"")</f>
        <v/>
      </c>
      <c r="Q1453" s="36" t="str">
        <f>IF(LEN(E1453&amp;"")&gt;0,IF(ISERROR(VLOOKUP(E1453,SpeciesValidation!B:G,2,FALSE)=TRUE),"",VLOOKUP(E1453,SpeciesValidation!B:G,2,FALSE)),"")</f>
        <v/>
      </c>
      <c r="R1453" s="36" t="str">
        <f>IF(LEN(E1453&amp;"")&gt;0,IF(ISERROR(VLOOKUP(E1453,SpeciesLookup!B:G,4,FALSE)=TRUE),"",VLOOKUP(E1453,SpeciesLookup!B:G,4,FALSE)),"")</f>
        <v/>
      </c>
    </row>
    <row r="1454" spans="1:18" ht="13.2" x14ac:dyDescent="0.25">
      <c r="A1454" s="72"/>
      <c r="B1454" s="73"/>
      <c r="C1454" s="73"/>
      <c r="D1454" s="11"/>
      <c r="E1454" s="74"/>
      <c r="F1454" s="75"/>
      <c r="G1454" s="128" t="str">
        <f>IF(LEN(E1454&amp;"")&gt;0,IF(ISERROR(VLOOKUP(E1454,SpeciesLookup!B:G,6,FALSE)=TRUE),"",VLOOKUP(E1454,SpeciesLookup!B:G,6,FALSE)),"")</f>
        <v/>
      </c>
      <c r="H1454" s="128" t="str">
        <f>IF(LEN(E1454&amp;"")&gt;0,IF(ISERROR(VLOOKUP(E1454,SpeciesLookup!B:G,5,FALSE)=TRUE),"",VLOOKUP(E1454,SpeciesLookup!B:G,5,FALSE)),"")</f>
        <v/>
      </c>
      <c r="I1454" s="11"/>
      <c r="J1454" s="73"/>
      <c r="K1454" s="11"/>
      <c r="L1454" s="127" t="str">
        <f>TRIM(IF(ISERROR(VLOOKUP(R1454,SpeciesValidation!D:T,IF(ISNA(VLOOKUP(J1454,Validation!B$2:C$15,2,FALSE)),FALSE,VLOOKUP(J1454,Validation!B$2:C$15,2,FALSE)))),IF(LEN(E1454&amp;"")&gt;0,"",""),VLOOKUP(R1454,SpeciesValidation!D:T,VLOOKUP(J1454,Validation!B$2:C$15,2,FALSE),FALSE)) &amp; " " &amp; IF(ISERROR(IF(LEFT(J1454,1)="A",IF(IF(VLOOKUP(R1454,SpeciesValidation!D:W,20,FALSE)=FALSE,OR(TEXT(A1454,"MMDD")&lt;VLOOKUP(R1454,SpeciesValidation!D:W,18,FALSE),TEXT(A1454,"MMDD")&gt;VLOOKUP(R1454,SpeciesValidation!D:W,19,FALSE)),IF(TEXT(A1454,"MMDD")&lt;"0701",TEXT(A1454,"MMDD")&gt;VLOOKUP(R1454,SpeciesValidation!D:W,18,FALSE),TEXT(A1454,"MMDD")&lt;VLOOKUP(R1454,SpeciesValidation!D:W,19,FALSE))),"Date outside expected range for this species",""),"")),"",IF(LEFT(J1454,1)="A",IF(IF(VLOOKUP(R1454,SpeciesValidation!D:W,20,FALSE)=FALSE,OR(TEXT(A1454,"MMDD")&lt;VLOOKUP(R1454,SpeciesValidation!D:W,18,FALSE),TEXT(A1454,"MMDD")&gt;VLOOKUP(R1454,SpeciesValidation!D:W,19,FALSE)),IF(TEXT(A1454,"MMDD")&lt;"0701",TEXT(A1454,"MMDD")&gt;VLOOKUP(R1454,SpeciesValidation!D:W,18,FALSE),TEXT(A1454,"MMDD")&lt;VLOOKUP(R1454,SpeciesValidation!D:W,19,FALSE))),"Date outside expected range for this species",""),"")))</f>
        <v/>
      </c>
      <c r="M1454" s="127" t="str">
        <f>IF(LEN(E1454&amp;"")&gt;0,IF(ISERROR(VLOOKUP(R1454,SpeciesValidation!D:I,6,FALSE)),"",VLOOKUP(R1454,SpeciesValidation!D:I,6,FALSE)),"")</f>
        <v/>
      </c>
      <c r="Q1454" s="36" t="str">
        <f>IF(LEN(E1454&amp;"")&gt;0,IF(ISERROR(VLOOKUP(E1454,SpeciesValidation!B:G,2,FALSE)=TRUE),"",VLOOKUP(E1454,SpeciesValidation!B:G,2,FALSE)),"")</f>
        <v/>
      </c>
      <c r="R1454" s="36" t="str">
        <f>IF(LEN(E1454&amp;"")&gt;0,IF(ISERROR(VLOOKUP(E1454,SpeciesLookup!B:G,4,FALSE)=TRUE),"",VLOOKUP(E1454,SpeciesLookup!B:G,4,FALSE)),"")</f>
        <v/>
      </c>
    </row>
    <row r="1455" spans="1:18" ht="13.2" x14ac:dyDescent="0.25">
      <c r="A1455" s="72"/>
      <c r="B1455" s="73"/>
      <c r="C1455" s="73"/>
      <c r="D1455" s="11"/>
      <c r="E1455" s="74"/>
      <c r="F1455" s="75"/>
      <c r="G1455" s="128" t="str">
        <f>IF(LEN(E1455&amp;"")&gt;0,IF(ISERROR(VLOOKUP(E1455,SpeciesLookup!B:G,6,FALSE)=TRUE),"",VLOOKUP(E1455,SpeciesLookup!B:G,6,FALSE)),"")</f>
        <v/>
      </c>
      <c r="H1455" s="128" t="str">
        <f>IF(LEN(E1455&amp;"")&gt;0,IF(ISERROR(VLOOKUP(E1455,SpeciesLookup!B:G,5,FALSE)=TRUE),"",VLOOKUP(E1455,SpeciesLookup!B:G,5,FALSE)),"")</f>
        <v/>
      </c>
      <c r="I1455" s="11"/>
      <c r="J1455" s="73"/>
      <c r="K1455" s="11"/>
      <c r="L1455" s="127" t="str">
        <f>TRIM(IF(ISERROR(VLOOKUP(R1455,SpeciesValidation!D:T,IF(ISNA(VLOOKUP(J1455,Validation!B$2:C$15,2,FALSE)),FALSE,VLOOKUP(J1455,Validation!B$2:C$15,2,FALSE)))),IF(LEN(E1455&amp;"")&gt;0,"",""),VLOOKUP(R1455,SpeciesValidation!D:T,VLOOKUP(J1455,Validation!B$2:C$15,2,FALSE),FALSE)) &amp; " " &amp; IF(ISERROR(IF(LEFT(J1455,1)="A",IF(IF(VLOOKUP(R1455,SpeciesValidation!D:W,20,FALSE)=FALSE,OR(TEXT(A1455,"MMDD")&lt;VLOOKUP(R1455,SpeciesValidation!D:W,18,FALSE),TEXT(A1455,"MMDD")&gt;VLOOKUP(R1455,SpeciesValidation!D:W,19,FALSE)),IF(TEXT(A1455,"MMDD")&lt;"0701",TEXT(A1455,"MMDD")&gt;VLOOKUP(R1455,SpeciesValidation!D:W,18,FALSE),TEXT(A1455,"MMDD")&lt;VLOOKUP(R1455,SpeciesValidation!D:W,19,FALSE))),"Date outside expected range for this species",""),"")),"",IF(LEFT(J1455,1)="A",IF(IF(VLOOKUP(R1455,SpeciesValidation!D:W,20,FALSE)=FALSE,OR(TEXT(A1455,"MMDD")&lt;VLOOKUP(R1455,SpeciesValidation!D:W,18,FALSE),TEXT(A1455,"MMDD")&gt;VLOOKUP(R1455,SpeciesValidation!D:W,19,FALSE)),IF(TEXT(A1455,"MMDD")&lt;"0701",TEXT(A1455,"MMDD")&gt;VLOOKUP(R1455,SpeciesValidation!D:W,18,FALSE),TEXT(A1455,"MMDD")&lt;VLOOKUP(R1455,SpeciesValidation!D:W,19,FALSE))),"Date outside expected range for this species",""),"")))</f>
        <v/>
      </c>
      <c r="M1455" s="127" t="str">
        <f>IF(LEN(E1455&amp;"")&gt;0,IF(ISERROR(VLOOKUP(R1455,SpeciesValidation!D:I,6,FALSE)),"",VLOOKUP(R1455,SpeciesValidation!D:I,6,FALSE)),"")</f>
        <v/>
      </c>
      <c r="Q1455" s="36" t="str">
        <f>IF(LEN(E1455&amp;"")&gt;0,IF(ISERROR(VLOOKUP(E1455,SpeciesValidation!B:G,2,FALSE)=TRUE),"",VLOOKUP(E1455,SpeciesValidation!B:G,2,FALSE)),"")</f>
        <v/>
      </c>
      <c r="R1455" s="36" t="str">
        <f>IF(LEN(E1455&amp;"")&gt;0,IF(ISERROR(VLOOKUP(E1455,SpeciesLookup!B:G,4,FALSE)=TRUE),"",VLOOKUP(E1455,SpeciesLookup!B:G,4,FALSE)),"")</f>
        <v/>
      </c>
    </row>
    <row r="1456" spans="1:18" ht="13.2" x14ac:dyDescent="0.25">
      <c r="A1456" s="72"/>
      <c r="B1456" s="73"/>
      <c r="C1456" s="73"/>
      <c r="D1456" s="11"/>
      <c r="E1456" s="74"/>
      <c r="F1456" s="75"/>
      <c r="G1456" s="128" t="str">
        <f>IF(LEN(E1456&amp;"")&gt;0,IF(ISERROR(VLOOKUP(E1456,SpeciesLookup!B:G,6,FALSE)=TRUE),"",VLOOKUP(E1456,SpeciesLookup!B:G,6,FALSE)),"")</f>
        <v/>
      </c>
      <c r="H1456" s="128" t="str">
        <f>IF(LEN(E1456&amp;"")&gt;0,IF(ISERROR(VLOOKUP(E1456,SpeciesLookup!B:G,5,FALSE)=TRUE),"",VLOOKUP(E1456,SpeciesLookup!B:G,5,FALSE)),"")</f>
        <v/>
      </c>
      <c r="I1456" s="11"/>
      <c r="J1456" s="73"/>
      <c r="K1456" s="11"/>
      <c r="L1456" s="127" t="str">
        <f>TRIM(IF(ISERROR(VLOOKUP(R1456,SpeciesValidation!D:T,IF(ISNA(VLOOKUP(J1456,Validation!B$2:C$15,2,FALSE)),FALSE,VLOOKUP(J1456,Validation!B$2:C$15,2,FALSE)))),IF(LEN(E1456&amp;"")&gt;0,"",""),VLOOKUP(R1456,SpeciesValidation!D:T,VLOOKUP(J1456,Validation!B$2:C$15,2,FALSE),FALSE)) &amp; " " &amp; IF(ISERROR(IF(LEFT(J1456,1)="A",IF(IF(VLOOKUP(R1456,SpeciesValidation!D:W,20,FALSE)=FALSE,OR(TEXT(A1456,"MMDD")&lt;VLOOKUP(R1456,SpeciesValidation!D:W,18,FALSE),TEXT(A1456,"MMDD")&gt;VLOOKUP(R1456,SpeciesValidation!D:W,19,FALSE)),IF(TEXT(A1456,"MMDD")&lt;"0701",TEXT(A1456,"MMDD")&gt;VLOOKUP(R1456,SpeciesValidation!D:W,18,FALSE),TEXT(A1456,"MMDD")&lt;VLOOKUP(R1456,SpeciesValidation!D:W,19,FALSE))),"Date outside expected range for this species",""),"")),"",IF(LEFT(J1456,1)="A",IF(IF(VLOOKUP(R1456,SpeciesValidation!D:W,20,FALSE)=FALSE,OR(TEXT(A1456,"MMDD")&lt;VLOOKUP(R1456,SpeciesValidation!D:W,18,FALSE),TEXT(A1456,"MMDD")&gt;VLOOKUP(R1456,SpeciesValidation!D:W,19,FALSE)),IF(TEXT(A1456,"MMDD")&lt;"0701",TEXT(A1456,"MMDD")&gt;VLOOKUP(R1456,SpeciesValidation!D:W,18,FALSE),TEXT(A1456,"MMDD")&lt;VLOOKUP(R1456,SpeciesValidation!D:W,19,FALSE))),"Date outside expected range for this species",""),"")))</f>
        <v/>
      </c>
      <c r="M1456" s="127" t="str">
        <f>IF(LEN(E1456&amp;"")&gt;0,IF(ISERROR(VLOOKUP(R1456,SpeciesValidation!D:I,6,FALSE)),"",VLOOKUP(R1456,SpeciesValidation!D:I,6,FALSE)),"")</f>
        <v/>
      </c>
      <c r="Q1456" s="36" t="str">
        <f>IF(LEN(E1456&amp;"")&gt;0,IF(ISERROR(VLOOKUP(E1456,SpeciesValidation!B:G,2,FALSE)=TRUE),"",VLOOKUP(E1456,SpeciesValidation!B:G,2,FALSE)),"")</f>
        <v/>
      </c>
      <c r="R1456" s="36" t="str">
        <f>IF(LEN(E1456&amp;"")&gt;0,IF(ISERROR(VLOOKUP(E1456,SpeciesLookup!B:G,4,FALSE)=TRUE),"",VLOOKUP(E1456,SpeciesLookup!B:G,4,FALSE)),"")</f>
        <v/>
      </c>
    </row>
    <row r="1457" spans="1:18" ht="13.2" x14ac:dyDescent="0.25">
      <c r="A1457" s="72"/>
      <c r="B1457" s="73"/>
      <c r="C1457" s="73"/>
      <c r="D1457" s="11"/>
      <c r="E1457" s="74"/>
      <c r="F1457" s="75"/>
      <c r="G1457" s="128" t="str">
        <f>IF(LEN(E1457&amp;"")&gt;0,IF(ISERROR(VLOOKUP(E1457,SpeciesLookup!B:G,6,FALSE)=TRUE),"",VLOOKUP(E1457,SpeciesLookup!B:G,6,FALSE)),"")</f>
        <v/>
      </c>
      <c r="H1457" s="128" t="str">
        <f>IF(LEN(E1457&amp;"")&gt;0,IF(ISERROR(VLOOKUP(E1457,SpeciesLookup!B:G,5,FALSE)=TRUE),"",VLOOKUP(E1457,SpeciesLookup!B:G,5,FALSE)),"")</f>
        <v/>
      </c>
      <c r="I1457" s="11"/>
      <c r="J1457" s="73"/>
      <c r="K1457" s="11"/>
      <c r="L1457" s="127" t="str">
        <f>TRIM(IF(ISERROR(VLOOKUP(R1457,SpeciesValidation!D:T,IF(ISNA(VLOOKUP(J1457,Validation!B$2:C$15,2,FALSE)),FALSE,VLOOKUP(J1457,Validation!B$2:C$15,2,FALSE)))),IF(LEN(E1457&amp;"")&gt;0,"",""),VLOOKUP(R1457,SpeciesValidation!D:T,VLOOKUP(J1457,Validation!B$2:C$15,2,FALSE),FALSE)) &amp; " " &amp; IF(ISERROR(IF(LEFT(J1457,1)="A",IF(IF(VLOOKUP(R1457,SpeciesValidation!D:W,20,FALSE)=FALSE,OR(TEXT(A1457,"MMDD")&lt;VLOOKUP(R1457,SpeciesValidation!D:W,18,FALSE),TEXT(A1457,"MMDD")&gt;VLOOKUP(R1457,SpeciesValidation!D:W,19,FALSE)),IF(TEXT(A1457,"MMDD")&lt;"0701",TEXT(A1457,"MMDD")&gt;VLOOKUP(R1457,SpeciesValidation!D:W,18,FALSE),TEXT(A1457,"MMDD")&lt;VLOOKUP(R1457,SpeciesValidation!D:W,19,FALSE))),"Date outside expected range for this species",""),"")),"",IF(LEFT(J1457,1)="A",IF(IF(VLOOKUP(R1457,SpeciesValidation!D:W,20,FALSE)=FALSE,OR(TEXT(A1457,"MMDD")&lt;VLOOKUP(R1457,SpeciesValidation!D:W,18,FALSE),TEXT(A1457,"MMDD")&gt;VLOOKUP(R1457,SpeciesValidation!D:W,19,FALSE)),IF(TEXT(A1457,"MMDD")&lt;"0701",TEXT(A1457,"MMDD")&gt;VLOOKUP(R1457,SpeciesValidation!D:W,18,FALSE),TEXT(A1457,"MMDD")&lt;VLOOKUP(R1457,SpeciesValidation!D:W,19,FALSE))),"Date outside expected range for this species",""),"")))</f>
        <v/>
      </c>
      <c r="M1457" s="127" t="str">
        <f>IF(LEN(E1457&amp;"")&gt;0,IF(ISERROR(VLOOKUP(R1457,SpeciesValidation!D:I,6,FALSE)),"",VLOOKUP(R1457,SpeciesValidation!D:I,6,FALSE)),"")</f>
        <v/>
      </c>
      <c r="Q1457" s="36" t="str">
        <f>IF(LEN(E1457&amp;"")&gt;0,IF(ISERROR(VLOOKUP(E1457,SpeciesValidation!B:G,2,FALSE)=TRUE),"",VLOOKUP(E1457,SpeciesValidation!B:G,2,FALSE)),"")</f>
        <v/>
      </c>
      <c r="R1457" s="36" t="str">
        <f>IF(LEN(E1457&amp;"")&gt;0,IF(ISERROR(VLOOKUP(E1457,SpeciesLookup!B:G,4,FALSE)=TRUE),"",VLOOKUP(E1457,SpeciesLookup!B:G,4,FALSE)),"")</f>
        <v/>
      </c>
    </row>
    <row r="1458" spans="1:18" ht="13.2" x14ac:dyDescent="0.25">
      <c r="A1458" s="72"/>
      <c r="B1458" s="73"/>
      <c r="C1458" s="73"/>
      <c r="D1458" s="11"/>
      <c r="E1458" s="74"/>
      <c r="F1458" s="75"/>
      <c r="G1458" s="128" t="str">
        <f>IF(LEN(E1458&amp;"")&gt;0,IF(ISERROR(VLOOKUP(E1458,SpeciesLookup!B:G,6,FALSE)=TRUE),"",VLOOKUP(E1458,SpeciesLookup!B:G,6,FALSE)),"")</f>
        <v/>
      </c>
      <c r="H1458" s="128" t="str">
        <f>IF(LEN(E1458&amp;"")&gt;0,IF(ISERROR(VLOOKUP(E1458,SpeciesLookup!B:G,5,FALSE)=TRUE),"",VLOOKUP(E1458,SpeciesLookup!B:G,5,FALSE)),"")</f>
        <v/>
      </c>
      <c r="I1458" s="11"/>
      <c r="J1458" s="73"/>
      <c r="K1458" s="11"/>
      <c r="L1458" s="127" t="str">
        <f>TRIM(IF(ISERROR(VLOOKUP(R1458,SpeciesValidation!D:T,IF(ISNA(VLOOKUP(J1458,Validation!B$2:C$15,2,FALSE)),FALSE,VLOOKUP(J1458,Validation!B$2:C$15,2,FALSE)))),IF(LEN(E1458&amp;"")&gt;0,"",""),VLOOKUP(R1458,SpeciesValidation!D:T,VLOOKUP(J1458,Validation!B$2:C$15,2,FALSE),FALSE)) &amp; " " &amp; IF(ISERROR(IF(LEFT(J1458,1)="A",IF(IF(VLOOKUP(R1458,SpeciesValidation!D:W,20,FALSE)=FALSE,OR(TEXT(A1458,"MMDD")&lt;VLOOKUP(R1458,SpeciesValidation!D:W,18,FALSE),TEXT(A1458,"MMDD")&gt;VLOOKUP(R1458,SpeciesValidation!D:W,19,FALSE)),IF(TEXT(A1458,"MMDD")&lt;"0701",TEXT(A1458,"MMDD")&gt;VLOOKUP(R1458,SpeciesValidation!D:W,18,FALSE),TEXT(A1458,"MMDD")&lt;VLOOKUP(R1458,SpeciesValidation!D:W,19,FALSE))),"Date outside expected range for this species",""),"")),"",IF(LEFT(J1458,1)="A",IF(IF(VLOOKUP(R1458,SpeciesValidation!D:W,20,FALSE)=FALSE,OR(TEXT(A1458,"MMDD")&lt;VLOOKUP(R1458,SpeciesValidation!D:W,18,FALSE),TEXT(A1458,"MMDD")&gt;VLOOKUP(R1458,SpeciesValidation!D:W,19,FALSE)),IF(TEXT(A1458,"MMDD")&lt;"0701",TEXT(A1458,"MMDD")&gt;VLOOKUP(R1458,SpeciesValidation!D:W,18,FALSE),TEXT(A1458,"MMDD")&lt;VLOOKUP(R1458,SpeciesValidation!D:W,19,FALSE))),"Date outside expected range for this species",""),"")))</f>
        <v/>
      </c>
      <c r="M1458" s="127" t="str">
        <f>IF(LEN(E1458&amp;"")&gt;0,IF(ISERROR(VLOOKUP(R1458,SpeciesValidation!D:I,6,FALSE)),"",VLOOKUP(R1458,SpeciesValidation!D:I,6,FALSE)),"")</f>
        <v/>
      </c>
      <c r="Q1458" s="36" t="str">
        <f>IF(LEN(E1458&amp;"")&gt;0,IF(ISERROR(VLOOKUP(E1458,SpeciesValidation!B:G,2,FALSE)=TRUE),"",VLOOKUP(E1458,SpeciesValidation!B:G,2,FALSE)),"")</f>
        <v/>
      </c>
      <c r="R1458" s="36" t="str">
        <f>IF(LEN(E1458&amp;"")&gt;0,IF(ISERROR(VLOOKUP(E1458,SpeciesLookup!B:G,4,FALSE)=TRUE),"",VLOOKUP(E1458,SpeciesLookup!B:G,4,FALSE)),"")</f>
        <v/>
      </c>
    </row>
    <row r="1459" spans="1:18" ht="13.2" x14ac:dyDescent="0.25">
      <c r="A1459" s="72"/>
      <c r="B1459" s="73"/>
      <c r="C1459" s="73"/>
      <c r="D1459" s="11"/>
      <c r="E1459" s="74"/>
      <c r="F1459" s="75"/>
      <c r="G1459" s="128" t="str">
        <f>IF(LEN(E1459&amp;"")&gt;0,IF(ISERROR(VLOOKUP(E1459,SpeciesLookup!B:G,6,FALSE)=TRUE),"",VLOOKUP(E1459,SpeciesLookup!B:G,6,FALSE)),"")</f>
        <v/>
      </c>
      <c r="H1459" s="128" t="str">
        <f>IF(LEN(E1459&amp;"")&gt;0,IF(ISERROR(VLOOKUP(E1459,SpeciesLookup!B:G,5,FALSE)=TRUE),"",VLOOKUP(E1459,SpeciesLookup!B:G,5,FALSE)),"")</f>
        <v/>
      </c>
      <c r="I1459" s="11"/>
      <c r="J1459" s="73"/>
      <c r="K1459" s="11"/>
      <c r="L1459" s="127" t="str">
        <f>TRIM(IF(ISERROR(VLOOKUP(R1459,SpeciesValidation!D:T,IF(ISNA(VLOOKUP(J1459,Validation!B$2:C$15,2,FALSE)),FALSE,VLOOKUP(J1459,Validation!B$2:C$15,2,FALSE)))),IF(LEN(E1459&amp;"")&gt;0,"",""),VLOOKUP(R1459,SpeciesValidation!D:T,VLOOKUP(J1459,Validation!B$2:C$15,2,FALSE),FALSE)) &amp; " " &amp; IF(ISERROR(IF(LEFT(J1459,1)="A",IF(IF(VLOOKUP(R1459,SpeciesValidation!D:W,20,FALSE)=FALSE,OR(TEXT(A1459,"MMDD")&lt;VLOOKUP(R1459,SpeciesValidation!D:W,18,FALSE),TEXT(A1459,"MMDD")&gt;VLOOKUP(R1459,SpeciesValidation!D:W,19,FALSE)),IF(TEXT(A1459,"MMDD")&lt;"0701",TEXT(A1459,"MMDD")&gt;VLOOKUP(R1459,SpeciesValidation!D:W,18,FALSE),TEXT(A1459,"MMDD")&lt;VLOOKUP(R1459,SpeciesValidation!D:W,19,FALSE))),"Date outside expected range for this species",""),"")),"",IF(LEFT(J1459,1)="A",IF(IF(VLOOKUP(R1459,SpeciesValidation!D:W,20,FALSE)=FALSE,OR(TEXT(A1459,"MMDD")&lt;VLOOKUP(R1459,SpeciesValidation!D:W,18,FALSE),TEXT(A1459,"MMDD")&gt;VLOOKUP(R1459,SpeciesValidation!D:W,19,FALSE)),IF(TEXT(A1459,"MMDD")&lt;"0701",TEXT(A1459,"MMDD")&gt;VLOOKUP(R1459,SpeciesValidation!D:W,18,FALSE),TEXT(A1459,"MMDD")&lt;VLOOKUP(R1459,SpeciesValidation!D:W,19,FALSE))),"Date outside expected range for this species",""),"")))</f>
        <v/>
      </c>
      <c r="M1459" s="127" t="str">
        <f>IF(LEN(E1459&amp;"")&gt;0,IF(ISERROR(VLOOKUP(R1459,SpeciesValidation!D:I,6,FALSE)),"",VLOOKUP(R1459,SpeciesValidation!D:I,6,FALSE)),"")</f>
        <v/>
      </c>
      <c r="Q1459" s="36" t="str">
        <f>IF(LEN(E1459&amp;"")&gt;0,IF(ISERROR(VLOOKUP(E1459,SpeciesValidation!B:G,2,FALSE)=TRUE),"",VLOOKUP(E1459,SpeciesValidation!B:G,2,FALSE)),"")</f>
        <v/>
      </c>
      <c r="R1459" s="36" t="str">
        <f>IF(LEN(E1459&amp;"")&gt;0,IF(ISERROR(VLOOKUP(E1459,SpeciesLookup!B:G,4,FALSE)=TRUE),"",VLOOKUP(E1459,SpeciesLookup!B:G,4,FALSE)),"")</f>
        <v/>
      </c>
    </row>
    <row r="1460" spans="1:18" ht="13.2" x14ac:dyDescent="0.25">
      <c r="A1460" s="72"/>
      <c r="B1460" s="73"/>
      <c r="C1460" s="73"/>
      <c r="D1460" s="11"/>
      <c r="E1460" s="74"/>
      <c r="F1460" s="75"/>
      <c r="G1460" s="128" t="str">
        <f>IF(LEN(E1460&amp;"")&gt;0,IF(ISERROR(VLOOKUP(E1460,SpeciesLookup!B:G,6,FALSE)=TRUE),"",VLOOKUP(E1460,SpeciesLookup!B:G,6,FALSE)),"")</f>
        <v/>
      </c>
      <c r="H1460" s="128" t="str">
        <f>IF(LEN(E1460&amp;"")&gt;0,IF(ISERROR(VLOOKUP(E1460,SpeciesLookup!B:G,5,FALSE)=TRUE),"",VLOOKUP(E1460,SpeciesLookup!B:G,5,FALSE)),"")</f>
        <v/>
      </c>
      <c r="I1460" s="11"/>
      <c r="J1460" s="73"/>
      <c r="K1460" s="11"/>
      <c r="L1460" s="127" t="str">
        <f>TRIM(IF(ISERROR(VLOOKUP(R1460,SpeciesValidation!D:T,IF(ISNA(VLOOKUP(J1460,Validation!B$2:C$15,2,FALSE)),FALSE,VLOOKUP(J1460,Validation!B$2:C$15,2,FALSE)))),IF(LEN(E1460&amp;"")&gt;0,"",""),VLOOKUP(R1460,SpeciesValidation!D:T,VLOOKUP(J1460,Validation!B$2:C$15,2,FALSE),FALSE)) &amp; " " &amp; IF(ISERROR(IF(LEFT(J1460,1)="A",IF(IF(VLOOKUP(R1460,SpeciesValidation!D:W,20,FALSE)=FALSE,OR(TEXT(A1460,"MMDD")&lt;VLOOKUP(R1460,SpeciesValidation!D:W,18,FALSE),TEXT(A1460,"MMDD")&gt;VLOOKUP(R1460,SpeciesValidation!D:W,19,FALSE)),IF(TEXT(A1460,"MMDD")&lt;"0701",TEXT(A1460,"MMDD")&gt;VLOOKUP(R1460,SpeciesValidation!D:W,18,FALSE),TEXT(A1460,"MMDD")&lt;VLOOKUP(R1460,SpeciesValidation!D:W,19,FALSE))),"Date outside expected range for this species",""),"")),"",IF(LEFT(J1460,1)="A",IF(IF(VLOOKUP(R1460,SpeciesValidation!D:W,20,FALSE)=FALSE,OR(TEXT(A1460,"MMDD")&lt;VLOOKUP(R1460,SpeciesValidation!D:W,18,FALSE),TEXT(A1460,"MMDD")&gt;VLOOKUP(R1460,SpeciesValidation!D:W,19,FALSE)),IF(TEXT(A1460,"MMDD")&lt;"0701",TEXT(A1460,"MMDD")&gt;VLOOKUP(R1460,SpeciesValidation!D:W,18,FALSE),TEXT(A1460,"MMDD")&lt;VLOOKUP(R1460,SpeciesValidation!D:W,19,FALSE))),"Date outside expected range for this species",""),"")))</f>
        <v/>
      </c>
      <c r="M1460" s="127" t="str">
        <f>IF(LEN(E1460&amp;"")&gt;0,IF(ISERROR(VLOOKUP(R1460,SpeciesValidation!D:I,6,FALSE)),"",VLOOKUP(R1460,SpeciesValidation!D:I,6,FALSE)),"")</f>
        <v/>
      </c>
      <c r="Q1460" s="36" t="str">
        <f>IF(LEN(E1460&amp;"")&gt;0,IF(ISERROR(VLOOKUP(E1460,SpeciesValidation!B:G,2,FALSE)=TRUE),"",VLOOKUP(E1460,SpeciesValidation!B:G,2,FALSE)),"")</f>
        <v/>
      </c>
      <c r="R1460" s="36" t="str">
        <f>IF(LEN(E1460&amp;"")&gt;0,IF(ISERROR(VLOOKUP(E1460,SpeciesLookup!B:G,4,FALSE)=TRUE),"",VLOOKUP(E1460,SpeciesLookup!B:G,4,FALSE)),"")</f>
        <v/>
      </c>
    </row>
    <row r="1461" spans="1:18" ht="13.2" x14ac:dyDescent="0.25">
      <c r="A1461" s="72"/>
      <c r="B1461" s="73"/>
      <c r="C1461" s="73"/>
      <c r="D1461" s="11"/>
      <c r="E1461" s="74"/>
      <c r="F1461" s="75"/>
      <c r="G1461" s="128" t="str">
        <f>IF(LEN(E1461&amp;"")&gt;0,IF(ISERROR(VLOOKUP(E1461,SpeciesLookup!B:G,6,FALSE)=TRUE),"",VLOOKUP(E1461,SpeciesLookup!B:G,6,FALSE)),"")</f>
        <v/>
      </c>
      <c r="H1461" s="128" t="str">
        <f>IF(LEN(E1461&amp;"")&gt;0,IF(ISERROR(VLOOKUP(E1461,SpeciesLookup!B:G,5,FALSE)=TRUE),"",VLOOKUP(E1461,SpeciesLookup!B:G,5,FALSE)),"")</f>
        <v/>
      </c>
      <c r="I1461" s="11"/>
      <c r="J1461" s="73"/>
      <c r="K1461" s="11"/>
      <c r="L1461" s="127" t="str">
        <f>TRIM(IF(ISERROR(VLOOKUP(R1461,SpeciesValidation!D:T,IF(ISNA(VLOOKUP(J1461,Validation!B$2:C$15,2,FALSE)),FALSE,VLOOKUP(J1461,Validation!B$2:C$15,2,FALSE)))),IF(LEN(E1461&amp;"")&gt;0,"",""),VLOOKUP(R1461,SpeciesValidation!D:T,VLOOKUP(J1461,Validation!B$2:C$15,2,FALSE),FALSE)) &amp; " " &amp; IF(ISERROR(IF(LEFT(J1461,1)="A",IF(IF(VLOOKUP(R1461,SpeciesValidation!D:W,20,FALSE)=FALSE,OR(TEXT(A1461,"MMDD")&lt;VLOOKUP(R1461,SpeciesValidation!D:W,18,FALSE),TEXT(A1461,"MMDD")&gt;VLOOKUP(R1461,SpeciesValidation!D:W,19,FALSE)),IF(TEXT(A1461,"MMDD")&lt;"0701",TEXT(A1461,"MMDD")&gt;VLOOKUP(R1461,SpeciesValidation!D:W,18,FALSE),TEXT(A1461,"MMDD")&lt;VLOOKUP(R1461,SpeciesValidation!D:W,19,FALSE))),"Date outside expected range for this species",""),"")),"",IF(LEFT(J1461,1)="A",IF(IF(VLOOKUP(R1461,SpeciesValidation!D:W,20,FALSE)=FALSE,OR(TEXT(A1461,"MMDD")&lt;VLOOKUP(R1461,SpeciesValidation!D:W,18,FALSE),TEXT(A1461,"MMDD")&gt;VLOOKUP(R1461,SpeciesValidation!D:W,19,FALSE)),IF(TEXT(A1461,"MMDD")&lt;"0701",TEXT(A1461,"MMDD")&gt;VLOOKUP(R1461,SpeciesValidation!D:W,18,FALSE),TEXT(A1461,"MMDD")&lt;VLOOKUP(R1461,SpeciesValidation!D:W,19,FALSE))),"Date outside expected range for this species",""),"")))</f>
        <v/>
      </c>
      <c r="M1461" s="127" t="str">
        <f>IF(LEN(E1461&amp;"")&gt;0,IF(ISERROR(VLOOKUP(R1461,SpeciesValidation!D:I,6,FALSE)),"",VLOOKUP(R1461,SpeciesValidation!D:I,6,FALSE)),"")</f>
        <v/>
      </c>
      <c r="Q1461" s="36" t="str">
        <f>IF(LEN(E1461&amp;"")&gt;0,IF(ISERROR(VLOOKUP(E1461,SpeciesValidation!B:G,2,FALSE)=TRUE),"",VLOOKUP(E1461,SpeciesValidation!B:G,2,FALSE)),"")</f>
        <v/>
      </c>
      <c r="R1461" s="36" t="str">
        <f>IF(LEN(E1461&amp;"")&gt;0,IF(ISERROR(VLOOKUP(E1461,SpeciesLookup!B:G,4,FALSE)=TRUE),"",VLOOKUP(E1461,SpeciesLookup!B:G,4,FALSE)),"")</f>
        <v/>
      </c>
    </row>
    <row r="1462" spans="1:18" ht="13.2" x14ac:dyDescent="0.25">
      <c r="A1462" s="72"/>
      <c r="B1462" s="73"/>
      <c r="C1462" s="73"/>
      <c r="D1462" s="11"/>
      <c r="E1462" s="74"/>
      <c r="F1462" s="75"/>
      <c r="G1462" s="128" t="str">
        <f>IF(LEN(E1462&amp;"")&gt;0,IF(ISERROR(VLOOKUP(E1462,SpeciesLookup!B:G,6,FALSE)=TRUE),"",VLOOKUP(E1462,SpeciesLookup!B:G,6,FALSE)),"")</f>
        <v/>
      </c>
      <c r="H1462" s="128" t="str">
        <f>IF(LEN(E1462&amp;"")&gt;0,IF(ISERROR(VLOOKUP(E1462,SpeciesLookup!B:G,5,FALSE)=TRUE),"",VLOOKUP(E1462,SpeciesLookup!B:G,5,FALSE)),"")</f>
        <v/>
      </c>
      <c r="I1462" s="11"/>
      <c r="J1462" s="73"/>
      <c r="K1462" s="11"/>
      <c r="L1462" s="127" t="str">
        <f>TRIM(IF(ISERROR(VLOOKUP(R1462,SpeciesValidation!D:T,IF(ISNA(VLOOKUP(J1462,Validation!B$2:C$15,2,FALSE)),FALSE,VLOOKUP(J1462,Validation!B$2:C$15,2,FALSE)))),IF(LEN(E1462&amp;"")&gt;0,"",""),VLOOKUP(R1462,SpeciesValidation!D:T,VLOOKUP(J1462,Validation!B$2:C$15,2,FALSE),FALSE)) &amp; " " &amp; IF(ISERROR(IF(LEFT(J1462,1)="A",IF(IF(VLOOKUP(R1462,SpeciesValidation!D:W,20,FALSE)=FALSE,OR(TEXT(A1462,"MMDD")&lt;VLOOKUP(R1462,SpeciesValidation!D:W,18,FALSE),TEXT(A1462,"MMDD")&gt;VLOOKUP(R1462,SpeciesValidation!D:W,19,FALSE)),IF(TEXT(A1462,"MMDD")&lt;"0701",TEXT(A1462,"MMDD")&gt;VLOOKUP(R1462,SpeciesValidation!D:W,18,FALSE),TEXT(A1462,"MMDD")&lt;VLOOKUP(R1462,SpeciesValidation!D:W,19,FALSE))),"Date outside expected range for this species",""),"")),"",IF(LEFT(J1462,1)="A",IF(IF(VLOOKUP(R1462,SpeciesValidation!D:W,20,FALSE)=FALSE,OR(TEXT(A1462,"MMDD")&lt;VLOOKUP(R1462,SpeciesValidation!D:W,18,FALSE),TEXT(A1462,"MMDD")&gt;VLOOKUP(R1462,SpeciesValidation!D:W,19,FALSE)),IF(TEXT(A1462,"MMDD")&lt;"0701",TEXT(A1462,"MMDD")&gt;VLOOKUP(R1462,SpeciesValidation!D:W,18,FALSE),TEXT(A1462,"MMDD")&lt;VLOOKUP(R1462,SpeciesValidation!D:W,19,FALSE))),"Date outside expected range for this species",""),"")))</f>
        <v/>
      </c>
      <c r="M1462" s="127" t="str">
        <f>IF(LEN(E1462&amp;"")&gt;0,IF(ISERROR(VLOOKUP(R1462,SpeciesValidation!D:I,6,FALSE)),"",VLOOKUP(R1462,SpeciesValidation!D:I,6,FALSE)),"")</f>
        <v/>
      </c>
      <c r="Q1462" s="36" t="str">
        <f>IF(LEN(E1462&amp;"")&gt;0,IF(ISERROR(VLOOKUP(E1462,SpeciesValidation!B:G,2,FALSE)=TRUE),"",VLOOKUP(E1462,SpeciesValidation!B:G,2,FALSE)),"")</f>
        <v/>
      </c>
      <c r="R1462" s="36" t="str">
        <f>IF(LEN(E1462&amp;"")&gt;0,IF(ISERROR(VLOOKUP(E1462,SpeciesLookup!B:G,4,FALSE)=TRUE),"",VLOOKUP(E1462,SpeciesLookup!B:G,4,FALSE)),"")</f>
        <v/>
      </c>
    </row>
    <row r="1463" spans="1:18" ht="13.2" x14ac:dyDescent="0.25">
      <c r="A1463" s="72"/>
      <c r="B1463" s="73"/>
      <c r="C1463" s="73"/>
      <c r="D1463" s="11"/>
      <c r="E1463" s="74"/>
      <c r="F1463" s="75"/>
      <c r="G1463" s="128" t="str">
        <f>IF(LEN(E1463&amp;"")&gt;0,IF(ISERROR(VLOOKUP(E1463,SpeciesLookup!B:G,6,FALSE)=TRUE),"",VLOOKUP(E1463,SpeciesLookup!B:G,6,FALSE)),"")</f>
        <v/>
      </c>
      <c r="H1463" s="128" t="str">
        <f>IF(LEN(E1463&amp;"")&gt;0,IF(ISERROR(VLOOKUP(E1463,SpeciesLookup!B:G,5,FALSE)=TRUE),"",VLOOKUP(E1463,SpeciesLookup!B:G,5,FALSE)),"")</f>
        <v/>
      </c>
      <c r="I1463" s="11"/>
      <c r="J1463" s="73"/>
      <c r="K1463" s="11"/>
      <c r="L1463" s="127" t="str">
        <f>TRIM(IF(ISERROR(VLOOKUP(R1463,SpeciesValidation!D:T,IF(ISNA(VLOOKUP(J1463,Validation!B$2:C$15,2,FALSE)),FALSE,VLOOKUP(J1463,Validation!B$2:C$15,2,FALSE)))),IF(LEN(E1463&amp;"")&gt;0,"",""),VLOOKUP(R1463,SpeciesValidation!D:T,VLOOKUP(J1463,Validation!B$2:C$15,2,FALSE),FALSE)) &amp; " " &amp; IF(ISERROR(IF(LEFT(J1463,1)="A",IF(IF(VLOOKUP(R1463,SpeciesValidation!D:W,20,FALSE)=FALSE,OR(TEXT(A1463,"MMDD")&lt;VLOOKUP(R1463,SpeciesValidation!D:W,18,FALSE),TEXT(A1463,"MMDD")&gt;VLOOKUP(R1463,SpeciesValidation!D:W,19,FALSE)),IF(TEXT(A1463,"MMDD")&lt;"0701",TEXT(A1463,"MMDD")&gt;VLOOKUP(R1463,SpeciesValidation!D:W,18,FALSE),TEXT(A1463,"MMDD")&lt;VLOOKUP(R1463,SpeciesValidation!D:W,19,FALSE))),"Date outside expected range for this species",""),"")),"",IF(LEFT(J1463,1)="A",IF(IF(VLOOKUP(R1463,SpeciesValidation!D:W,20,FALSE)=FALSE,OR(TEXT(A1463,"MMDD")&lt;VLOOKUP(R1463,SpeciesValidation!D:W,18,FALSE),TEXT(A1463,"MMDD")&gt;VLOOKUP(R1463,SpeciesValidation!D:W,19,FALSE)),IF(TEXT(A1463,"MMDD")&lt;"0701",TEXT(A1463,"MMDD")&gt;VLOOKUP(R1463,SpeciesValidation!D:W,18,FALSE),TEXT(A1463,"MMDD")&lt;VLOOKUP(R1463,SpeciesValidation!D:W,19,FALSE))),"Date outside expected range for this species",""),"")))</f>
        <v/>
      </c>
      <c r="M1463" s="127" t="str">
        <f>IF(LEN(E1463&amp;"")&gt;0,IF(ISERROR(VLOOKUP(R1463,SpeciesValidation!D:I,6,FALSE)),"",VLOOKUP(R1463,SpeciesValidation!D:I,6,FALSE)),"")</f>
        <v/>
      </c>
      <c r="Q1463" s="36" t="str">
        <f>IF(LEN(E1463&amp;"")&gt;0,IF(ISERROR(VLOOKUP(E1463,SpeciesValidation!B:G,2,FALSE)=TRUE),"",VLOOKUP(E1463,SpeciesValidation!B:G,2,FALSE)),"")</f>
        <v/>
      </c>
      <c r="R1463" s="36" t="str">
        <f>IF(LEN(E1463&amp;"")&gt;0,IF(ISERROR(VLOOKUP(E1463,SpeciesLookup!B:G,4,FALSE)=TRUE),"",VLOOKUP(E1463,SpeciesLookup!B:G,4,FALSE)),"")</f>
        <v/>
      </c>
    </row>
    <row r="1464" spans="1:18" ht="13.2" x14ac:dyDescent="0.25">
      <c r="A1464" s="72"/>
      <c r="B1464" s="73"/>
      <c r="C1464" s="73"/>
      <c r="D1464" s="11"/>
      <c r="E1464" s="74"/>
      <c r="F1464" s="75"/>
      <c r="G1464" s="128" t="str">
        <f>IF(LEN(E1464&amp;"")&gt;0,IF(ISERROR(VLOOKUP(E1464,SpeciesLookup!B:G,6,FALSE)=TRUE),"",VLOOKUP(E1464,SpeciesLookup!B:G,6,FALSE)),"")</f>
        <v/>
      </c>
      <c r="H1464" s="128" t="str">
        <f>IF(LEN(E1464&amp;"")&gt;0,IF(ISERROR(VLOOKUP(E1464,SpeciesLookup!B:G,5,FALSE)=TRUE),"",VLOOKUP(E1464,SpeciesLookup!B:G,5,FALSE)),"")</f>
        <v/>
      </c>
      <c r="I1464" s="11"/>
      <c r="J1464" s="73"/>
      <c r="K1464" s="11"/>
      <c r="L1464" s="127" t="str">
        <f>TRIM(IF(ISERROR(VLOOKUP(R1464,SpeciesValidation!D:T,IF(ISNA(VLOOKUP(J1464,Validation!B$2:C$15,2,FALSE)),FALSE,VLOOKUP(J1464,Validation!B$2:C$15,2,FALSE)))),IF(LEN(E1464&amp;"")&gt;0,"",""),VLOOKUP(R1464,SpeciesValidation!D:T,VLOOKUP(J1464,Validation!B$2:C$15,2,FALSE),FALSE)) &amp; " " &amp; IF(ISERROR(IF(LEFT(J1464,1)="A",IF(IF(VLOOKUP(R1464,SpeciesValidation!D:W,20,FALSE)=FALSE,OR(TEXT(A1464,"MMDD")&lt;VLOOKUP(R1464,SpeciesValidation!D:W,18,FALSE),TEXT(A1464,"MMDD")&gt;VLOOKUP(R1464,SpeciesValidation!D:W,19,FALSE)),IF(TEXT(A1464,"MMDD")&lt;"0701",TEXT(A1464,"MMDD")&gt;VLOOKUP(R1464,SpeciesValidation!D:W,18,FALSE),TEXT(A1464,"MMDD")&lt;VLOOKUP(R1464,SpeciesValidation!D:W,19,FALSE))),"Date outside expected range for this species",""),"")),"",IF(LEFT(J1464,1)="A",IF(IF(VLOOKUP(R1464,SpeciesValidation!D:W,20,FALSE)=FALSE,OR(TEXT(A1464,"MMDD")&lt;VLOOKUP(R1464,SpeciesValidation!D:W,18,FALSE),TEXT(A1464,"MMDD")&gt;VLOOKUP(R1464,SpeciesValidation!D:W,19,FALSE)),IF(TEXT(A1464,"MMDD")&lt;"0701",TEXT(A1464,"MMDD")&gt;VLOOKUP(R1464,SpeciesValidation!D:W,18,FALSE),TEXT(A1464,"MMDD")&lt;VLOOKUP(R1464,SpeciesValidation!D:W,19,FALSE))),"Date outside expected range for this species",""),"")))</f>
        <v/>
      </c>
      <c r="M1464" s="127" t="str">
        <f>IF(LEN(E1464&amp;"")&gt;0,IF(ISERROR(VLOOKUP(R1464,SpeciesValidation!D:I,6,FALSE)),"",VLOOKUP(R1464,SpeciesValidation!D:I,6,FALSE)),"")</f>
        <v/>
      </c>
      <c r="Q1464" s="36" t="str">
        <f>IF(LEN(E1464&amp;"")&gt;0,IF(ISERROR(VLOOKUP(E1464,SpeciesValidation!B:G,2,FALSE)=TRUE),"",VLOOKUP(E1464,SpeciesValidation!B:G,2,FALSE)),"")</f>
        <v/>
      </c>
      <c r="R1464" s="36" t="str">
        <f>IF(LEN(E1464&amp;"")&gt;0,IF(ISERROR(VLOOKUP(E1464,SpeciesLookup!B:G,4,FALSE)=TRUE),"",VLOOKUP(E1464,SpeciesLookup!B:G,4,FALSE)),"")</f>
        <v/>
      </c>
    </row>
    <row r="1465" spans="1:18" ht="13.2" x14ac:dyDescent="0.25">
      <c r="A1465" s="72"/>
      <c r="B1465" s="73"/>
      <c r="C1465" s="73"/>
      <c r="D1465" s="11"/>
      <c r="E1465" s="74"/>
      <c r="F1465" s="75"/>
      <c r="G1465" s="128" t="str">
        <f>IF(LEN(E1465&amp;"")&gt;0,IF(ISERROR(VLOOKUP(E1465,SpeciesLookup!B:G,6,FALSE)=TRUE),"",VLOOKUP(E1465,SpeciesLookup!B:G,6,FALSE)),"")</f>
        <v/>
      </c>
      <c r="H1465" s="128" t="str">
        <f>IF(LEN(E1465&amp;"")&gt;0,IF(ISERROR(VLOOKUP(E1465,SpeciesLookup!B:G,5,FALSE)=TRUE),"",VLOOKUP(E1465,SpeciesLookup!B:G,5,FALSE)),"")</f>
        <v/>
      </c>
      <c r="I1465" s="11"/>
      <c r="J1465" s="73"/>
      <c r="K1465" s="11"/>
      <c r="L1465" s="127" t="str">
        <f>TRIM(IF(ISERROR(VLOOKUP(R1465,SpeciesValidation!D:T,IF(ISNA(VLOOKUP(J1465,Validation!B$2:C$15,2,FALSE)),FALSE,VLOOKUP(J1465,Validation!B$2:C$15,2,FALSE)))),IF(LEN(E1465&amp;"")&gt;0,"",""),VLOOKUP(R1465,SpeciesValidation!D:T,VLOOKUP(J1465,Validation!B$2:C$15,2,FALSE),FALSE)) &amp; " " &amp; IF(ISERROR(IF(LEFT(J1465,1)="A",IF(IF(VLOOKUP(R1465,SpeciesValidation!D:W,20,FALSE)=FALSE,OR(TEXT(A1465,"MMDD")&lt;VLOOKUP(R1465,SpeciesValidation!D:W,18,FALSE),TEXT(A1465,"MMDD")&gt;VLOOKUP(R1465,SpeciesValidation!D:W,19,FALSE)),IF(TEXT(A1465,"MMDD")&lt;"0701",TEXT(A1465,"MMDD")&gt;VLOOKUP(R1465,SpeciesValidation!D:W,18,FALSE),TEXT(A1465,"MMDD")&lt;VLOOKUP(R1465,SpeciesValidation!D:W,19,FALSE))),"Date outside expected range for this species",""),"")),"",IF(LEFT(J1465,1)="A",IF(IF(VLOOKUP(R1465,SpeciesValidation!D:W,20,FALSE)=FALSE,OR(TEXT(A1465,"MMDD")&lt;VLOOKUP(R1465,SpeciesValidation!D:W,18,FALSE),TEXT(A1465,"MMDD")&gt;VLOOKUP(R1465,SpeciesValidation!D:W,19,FALSE)),IF(TEXT(A1465,"MMDD")&lt;"0701",TEXT(A1465,"MMDD")&gt;VLOOKUP(R1465,SpeciesValidation!D:W,18,FALSE),TEXT(A1465,"MMDD")&lt;VLOOKUP(R1465,SpeciesValidation!D:W,19,FALSE))),"Date outside expected range for this species",""),"")))</f>
        <v/>
      </c>
      <c r="M1465" s="127" t="str">
        <f>IF(LEN(E1465&amp;"")&gt;0,IF(ISERROR(VLOOKUP(R1465,SpeciesValidation!D:I,6,FALSE)),"",VLOOKUP(R1465,SpeciesValidation!D:I,6,FALSE)),"")</f>
        <v/>
      </c>
      <c r="Q1465" s="36" t="str">
        <f>IF(LEN(E1465&amp;"")&gt;0,IF(ISERROR(VLOOKUP(E1465,SpeciesValidation!B:G,2,FALSE)=TRUE),"",VLOOKUP(E1465,SpeciesValidation!B:G,2,FALSE)),"")</f>
        <v/>
      </c>
      <c r="R1465" s="36" t="str">
        <f>IF(LEN(E1465&amp;"")&gt;0,IF(ISERROR(VLOOKUP(E1465,SpeciesLookup!B:G,4,FALSE)=TRUE),"",VLOOKUP(E1465,SpeciesLookup!B:G,4,FALSE)),"")</f>
        <v/>
      </c>
    </row>
    <row r="1466" spans="1:18" ht="13.2" x14ac:dyDescent="0.25">
      <c r="A1466" s="72"/>
      <c r="B1466" s="73"/>
      <c r="C1466" s="73"/>
      <c r="D1466" s="11"/>
      <c r="E1466" s="74"/>
      <c r="F1466" s="75"/>
      <c r="G1466" s="128" t="str">
        <f>IF(LEN(E1466&amp;"")&gt;0,IF(ISERROR(VLOOKUP(E1466,SpeciesLookup!B:G,6,FALSE)=TRUE),"",VLOOKUP(E1466,SpeciesLookup!B:G,6,FALSE)),"")</f>
        <v/>
      </c>
      <c r="H1466" s="128" t="str">
        <f>IF(LEN(E1466&amp;"")&gt;0,IF(ISERROR(VLOOKUP(E1466,SpeciesLookup!B:G,5,FALSE)=TRUE),"",VLOOKUP(E1466,SpeciesLookup!B:G,5,FALSE)),"")</f>
        <v/>
      </c>
      <c r="I1466" s="11"/>
      <c r="J1466" s="73"/>
      <c r="K1466" s="11"/>
      <c r="L1466" s="127" t="str">
        <f>TRIM(IF(ISERROR(VLOOKUP(R1466,SpeciesValidation!D:T,IF(ISNA(VLOOKUP(J1466,Validation!B$2:C$15,2,FALSE)),FALSE,VLOOKUP(J1466,Validation!B$2:C$15,2,FALSE)))),IF(LEN(E1466&amp;"")&gt;0,"",""),VLOOKUP(R1466,SpeciesValidation!D:T,VLOOKUP(J1466,Validation!B$2:C$15,2,FALSE),FALSE)) &amp; " " &amp; IF(ISERROR(IF(LEFT(J1466,1)="A",IF(IF(VLOOKUP(R1466,SpeciesValidation!D:W,20,FALSE)=FALSE,OR(TEXT(A1466,"MMDD")&lt;VLOOKUP(R1466,SpeciesValidation!D:W,18,FALSE),TEXT(A1466,"MMDD")&gt;VLOOKUP(R1466,SpeciesValidation!D:W,19,FALSE)),IF(TEXT(A1466,"MMDD")&lt;"0701",TEXT(A1466,"MMDD")&gt;VLOOKUP(R1466,SpeciesValidation!D:W,18,FALSE),TEXT(A1466,"MMDD")&lt;VLOOKUP(R1466,SpeciesValidation!D:W,19,FALSE))),"Date outside expected range for this species",""),"")),"",IF(LEFT(J1466,1)="A",IF(IF(VLOOKUP(R1466,SpeciesValidation!D:W,20,FALSE)=FALSE,OR(TEXT(A1466,"MMDD")&lt;VLOOKUP(R1466,SpeciesValidation!D:W,18,FALSE),TEXT(A1466,"MMDD")&gt;VLOOKUP(R1466,SpeciesValidation!D:W,19,FALSE)),IF(TEXT(A1466,"MMDD")&lt;"0701",TEXT(A1466,"MMDD")&gt;VLOOKUP(R1466,SpeciesValidation!D:W,18,FALSE),TEXT(A1466,"MMDD")&lt;VLOOKUP(R1466,SpeciesValidation!D:W,19,FALSE))),"Date outside expected range for this species",""),"")))</f>
        <v/>
      </c>
      <c r="M1466" s="127" t="str">
        <f>IF(LEN(E1466&amp;"")&gt;0,IF(ISERROR(VLOOKUP(R1466,SpeciesValidation!D:I,6,FALSE)),"",VLOOKUP(R1466,SpeciesValidation!D:I,6,FALSE)),"")</f>
        <v/>
      </c>
      <c r="Q1466" s="36" t="str">
        <f>IF(LEN(E1466&amp;"")&gt;0,IF(ISERROR(VLOOKUP(E1466,SpeciesValidation!B:G,2,FALSE)=TRUE),"",VLOOKUP(E1466,SpeciesValidation!B:G,2,FALSE)),"")</f>
        <v/>
      </c>
      <c r="R1466" s="36" t="str">
        <f>IF(LEN(E1466&amp;"")&gt;0,IF(ISERROR(VLOOKUP(E1466,SpeciesLookup!B:G,4,FALSE)=TRUE),"",VLOOKUP(E1466,SpeciesLookup!B:G,4,FALSE)),"")</f>
        <v/>
      </c>
    </row>
    <row r="1467" spans="1:18" ht="13.2" x14ac:dyDescent="0.25">
      <c r="A1467" s="72"/>
      <c r="B1467" s="73"/>
      <c r="C1467" s="73"/>
      <c r="D1467" s="11"/>
      <c r="E1467" s="74"/>
      <c r="F1467" s="75"/>
      <c r="G1467" s="128" t="str">
        <f>IF(LEN(E1467&amp;"")&gt;0,IF(ISERROR(VLOOKUP(E1467,SpeciesLookup!B:G,6,FALSE)=TRUE),"",VLOOKUP(E1467,SpeciesLookup!B:G,6,FALSE)),"")</f>
        <v/>
      </c>
      <c r="H1467" s="128" t="str">
        <f>IF(LEN(E1467&amp;"")&gt;0,IF(ISERROR(VLOOKUP(E1467,SpeciesLookup!B:G,5,FALSE)=TRUE),"",VLOOKUP(E1467,SpeciesLookup!B:G,5,FALSE)),"")</f>
        <v/>
      </c>
      <c r="I1467" s="11"/>
      <c r="J1467" s="73"/>
      <c r="K1467" s="11"/>
      <c r="L1467" s="127" t="str">
        <f>TRIM(IF(ISERROR(VLOOKUP(R1467,SpeciesValidation!D:T,IF(ISNA(VLOOKUP(J1467,Validation!B$2:C$15,2,FALSE)),FALSE,VLOOKUP(J1467,Validation!B$2:C$15,2,FALSE)))),IF(LEN(E1467&amp;"")&gt;0,"",""),VLOOKUP(R1467,SpeciesValidation!D:T,VLOOKUP(J1467,Validation!B$2:C$15,2,FALSE),FALSE)) &amp; " " &amp; IF(ISERROR(IF(LEFT(J1467,1)="A",IF(IF(VLOOKUP(R1467,SpeciesValidation!D:W,20,FALSE)=FALSE,OR(TEXT(A1467,"MMDD")&lt;VLOOKUP(R1467,SpeciesValidation!D:W,18,FALSE),TEXT(A1467,"MMDD")&gt;VLOOKUP(R1467,SpeciesValidation!D:W,19,FALSE)),IF(TEXT(A1467,"MMDD")&lt;"0701",TEXT(A1467,"MMDD")&gt;VLOOKUP(R1467,SpeciesValidation!D:W,18,FALSE),TEXT(A1467,"MMDD")&lt;VLOOKUP(R1467,SpeciesValidation!D:W,19,FALSE))),"Date outside expected range for this species",""),"")),"",IF(LEFT(J1467,1)="A",IF(IF(VLOOKUP(R1467,SpeciesValidation!D:W,20,FALSE)=FALSE,OR(TEXT(A1467,"MMDD")&lt;VLOOKUP(R1467,SpeciesValidation!D:W,18,FALSE),TEXT(A1467,"MMDD")&gt;VLOOKUP(R1467,SpeciesValidation!D:W,19,FALSE)),IF(TEXT(A1467,"MMDD")&lt;"0701",TEXT(A1467,"MMDD")&gt;VLOOKUP(R1467,SpeciesValidation!D:W,18,FALSE),TEXT(A1467,"MMDD")&lt;VLOOKUP(R1467,SpeciesValidation!D:W,19,FALSE))),"Date outside expected range for this species",""),"")))</f>
        <v/>
      </c>
      <c r="M1467" s="127" t="str">
        <f>IF(LEN(E1467&amp;"")&gt;0,IF(ISERROR(VLOOKUP(R1467,SpeciesValidation!D:I,6,FALSE)),"",VLOOKUP(R1467,SpeciesValidation!D:I,6,FALSE)),"")</f>
        <v/>
      </c>
      <c r="Q1467" s="36" t="str">
        <f>IF(LEN(E1467&amp;"")&gt;0,IF(ISERROR(VLOOKUP(E1467,SpeciesValidation!B:G,2,FALSE)=TRUE),"",VLOOKUP(E1467,SpeciesValidation!B:G,2,FALSE)),"")</f>
        <v/>
      </c>
      <c r="R1467" s="36" t="str">
        <f>IF(LEN(E1467&amp;"")&gt;0,IF(ISERROR(VLOOKUP(E1467,SpeciesLookup!B:G,4,FALSE)=TRUE),"",VLOOKUP(E1467,SpeciesLookup!B:G,4,FALSE)),"")</f>
        <v/>
      </c>
    </row>
    <row r="1468" spans="1:18" ht="13.2" x14ac:dyDescent="0.25">
      <c r="A1468" s="72"/>
      <c r="B1468" s="73"/>
      <c r="C1468" s="73"/>
      <c r="D1468" s="11"/>
      <c r="E1468" s="74"/>
      <c r="F1468" s="75"/>
      <c r="G1468" s="128" t="str">
        <f>IF(LEN(E1468&amp;"")&gt;0,IF(ISERROR(VLOOKUP(E1468,SpeciesLookup!B:G,6,FALSE)=TRUE),"",VLOOKUP(E1468,SpeciesLookup!B:G,6,FALSE)),"")</f>
        <v/>
      </c>
      <c r="H1468" s="128" t="str">
        <f>IF(LEN(E1468&amp;"")&gt;0,IF(ISERROR(VLOOKUP(E1468,SpeciesLookup!B:G,5,FALSE)=TRUE),"",VLOOKUP(E1468,SpeciesLookup!B:G,5,FALSE)),"")</f>
        <v/>
      </c>
      <c r="I1468" s="11"/>
      <c r="J1468" s="73"/>
      <c r="K1468" s="11"/>
      <c r="L1468" s="127" t="str">
        <f>TRIM(IF(ISERROR(VLOOKUP(R1468,SpeciesValidation!D:T,IF(ISNA(VLOOKUP(J1468,Validation!B$2:C$15,2,FALSE)),FALSE,VLOOKUP(J1468,Validation!B$2:C$15,2,FALSE)))),IF(LEN(E1468&amp;"")&gt;0,"",""),VLOOKUP(R1468,SpeciesValidation!D:T,VLOOKUP(J1468,Validation!B$2:C$15,2,FALSE),FALSE)) &amp; " " &amp; IF(ISERROR(IF(LEFT(J1468,1)="A",IF(IF(VLOOKUP(R1468,SpeciesValidation!D:W,20,FALSE)=FALSE,OR(TEXT(A1468,"MMDD")&lt;VLOOKUP(R1468,SpeciesValidation!D:W,18,FALSE),TEXT(A1468,"MMDD")&gt;VLOOKUP(R1468,SpeciesValidation!D:W,19,FALSE)),IF(TEXT(A1468,"MMDD")&lt;"0701",TEXT(A1468,"MMDD")&gt;VLOOKUP(R1468,SpeciesValidation!D:W,18,FALSE),TEXT(A1468,"MMDD")&lt;VLOOKUP(R1468,SpeciesValidation!D:W,19,FALSE))),"Date outside expected range for this species",""),"")),"",IF(LEFT(J1468,1)="A",IF(IF(VLOOKUP(R1468,SpeciesValidation!D:W,20,FALSE)=FALSE,OR(TEXT(A1468,"MMDD")&lt;VLOOKUP(R1468,SpeciesValidation!D:W,18,FALSE),TEXT(A1468,"MMDD")&gt;VLOOKUP(R1468,SpeciesValidation!D:W,19,FALSE)),IF(TEXT(A1468,"MMDD")&lt;"0701",TEXT(A1468,"MMDD")&gt;VLOOKUP(R1468,SpeciesValidation!D:W,18,FALSE),TEXT(A1468,"MMDD")&lt;VLOOKUP(R1468,SpeciesValidation!D:W,19,FALSE))),"Date outside expected range for this species",""),"")))</f>
        <v/>
      </c>
      <c r="M1468" s="127" t="str">
        <f>IF(LEN(E1468&amp;"")&gt;0,IF(ISERROR(VLOOKUP(R1468,SpeciesValidation!D:I,6,FALSE)),"",VLOOKUP(R1468,SpeciesValidation!D:I,6,FALSE)),"")</f>
        <v/>
      </c>
      <c r="Q1468" s="36" t="str">
        <f>IF(LEN(E1468&amp;"")&gt;0,IF(ISERROR(VLOOKUP(E1468,SpeciesValidation!B:G,2,FALSE)=TRUE),"",VLOOKUP(E1468,SpeciesValidation!B:G,2,FALSE)),"")</f>
        <v/>
      </c>
      <c r="R1468" s="36" t="str">
        <f>IF(LEN(E1468&amp;"")&gt;0,IF(ISERROR(VLOOKUP(E1468,SpeciesLookup!B:G,4,FALSE)=TRUE),"",VLOOKUP(E1468,SpeciesLookup!B:G,4,FALSE)),"")</f>
        <v/>
      </c>
    </row>
    <row r="1469" spans="1:18" ht="13.2" x14ac:dyDescent="0.25">
      <c r="A1469" s="72"/>
      <c r="B1469" s="73"/>
      <c r="C1469" s="73"/>
      <c r="D1469" s="11"/>
      <c r="E1469" s="74"/>
      <c r="F1469" s="75"/>
      <c r="G1469" s="128" t="str">
        <f>IF(LEN(E1469&amp;"")&gt;0,IF(ISERROR(VLOOKUP(E1469,SpeciesLookup!B:G,6,FALSE)=TRUE),"",VLOOKUP(E1469,SpeciesLookup!B:G,6,FALSE)),"")</f>
        <v/>
      </c>
      <c r="H1469" s="128" t="str">
        <f>IF(LEN(E1469&amp;"")&gt;0,IF(ISERROR(VLOOKUP(E1469,SpeciesLookup!B:G,5,FALSE)=TRUE),"",VLOOKUP(E1469,SpeciesLookup!B:G,5,FALSE)),"")</f>
        <v/>
      </c>
      <c r="I1469" s="11"/>
      <c r="J1469" s="73"/>
      <c r="K1469" s="11"/>
      <c r="L1469" s="127" t="str">
        <f>TRIM(IF(ISERROR(VLOOKUP(R1469,SpeciesValidation!D:T,IF(ISNA(VLOOKUP(J1469,Validation!B$2:C$15,2,FALSE)),FALSE,VLOOKUP(J1469,Validation!B$2:C$15,2,FALSE)))),IF(LEN(E1469&amp;"")&gt;0,"",""),VLOOKUP(R1469,SpeciesValidation!D:T,VLOOKUP(J1469,Validation!B$2:C$15,2,FALSE),FALSE)) &amp; " " &amp; IF(ISERROR(IF(LEFT(J1469,1)="A",IF(IF(VLOOKUP(R1469,SpeciesValidation!D:W,20,FALSE)=FALSE,OR(TEXT(A1469,"MMDD")&lt;VLOOKUP(R1469,SpeciesValidation!D:W,18,FALSE),TEXT(A1469,"MMDD")&gt;VLOOKUP(R1469,SpeciesValidation!D:W,19,FALSE)),IF(TEXT(A1469,"MMDD")&lt;"0701",TEXT(A1469,"MMDD")&gt;VLOOKUP(R1469,SpeciesValidation!D:W,18,FALSE),TEXT(A1469,"MMDD")&lt;VLOOKUP(R1469,SpeciesValidation!D:W,19,FALSE))),"Date outside expected range for this species",""),"")),"",IF(LEFT(J1469,1)="A",IF(IF(VLOOKUP(R1469,SpeciesValidation!D:W,20,FALSE)=FALSE,OR(TEXT(A1469,"MMDD")&lt;VLOOKUP(R1469,SpeciesValidation!D:W,18,FALSE),TEXT(A1469,"MMDD")&gt;VLOOKUP(R1469,SpeciesValidation!D:W,19,FALSE)),IF(TEXT(A1469,"MMDD")&lt;"0701",TEXT(A1469,"MMDD")&gt;VLOOKUP(R1469,SpeciesValidation!D:W,18,FALSE),TEXT(A1469,"MMDD")&lt;VLOOKUP(R1469,SpeciesValidation!D:W,19,FALSE))),"Date outside expected range for this species",""),"")))</f>
        <v/>
      </c>
      <c r="M1469" s="127" t="str">
        <f>IF(LEN(E1469&amp;"")&gt;0,IF(ISERROR(VLOOKUP(R1469,SpeciesValidation!D:I,6,FALSE)),"",VLOOKUP(R1469,SpeciesValidation!D:I,6,FALSE)),"")</f>
        <v/>
      </c>
      <c r="Q1469" s="36" t="str">
        <f>IF(LEN(E1469&amp;"")&gt;0,IF(ISERROR(VLOOKUP(E1469,SpeciesValidation!B:G,2,FALSE)=TRUE),"",VLOOKUP(E1469,SpeciesValidation!B:G,2,FALSE)),"")</f>
        <v/>
      </c>
      <c r="R1469" s="36" t="str">
        <f>IF(LEN(E1469&amp;"")&gt;0,IF(ISERROR(VLOOKUP(E1469,SpeciesLookup!B:G,4,FALSE)=TRUE),"",VLOOKUP(E1469,SpeciesLookup!B:G,4,FALSE)),"")</f>
        <v/>
      </c>
    </row>
    <row r="1470" spans="1:18" ht="13.2" x14ac:dyDescent="0.25">
      <c r="A1470" s="72"/>
      <c r="B1470" s="73"/>
      <c r="C1470" s="73"/>
      <c r="D1470" s="11"/>
      <c r="E1470" s="74"/>
      <c r="F1470" s="75"/>
      <c r="G1470" s="128" t="str">
        <f>IF(LEN(E1470&amp;"")&gt;0,IF(ISERROR(VLOOKUP(E1470,SpeciesLookup!B:G,6,FALSE)=TRUE),"",VLOOKUP(E1470,SpeciesLookup!B:G,6,FALSE)),"")</f>
        <v/>
      </c>
      <c r="H1470" s="128" t="str">
        <f>IF(LEN(E1470&amp;"")&gt;0,IF(ISERROR(VLOOKUP(E1470,SpeciesLookup!B:G,5,FALSE)=TRUE),"",VLOOKUP(E1470,SpeciesLookup!B:G,5,FALSE)),"")</f>
        <v/>
      </c>
      <c r="I1470" s="11"/>
      <c r="J1470" s="73"/>
      <c r="K1470" s="11"/>
      <c r="L1470" s="127" t="str">
        <f>TRIM(IF(ISERROR(VLOOKUP(R1470,SpeciesValidation!D:T,IF(ISNA(VLOOKUP(J1470,Validation!B$2:C$15,2,FALSE)),FALSE,VLOOKUP(J1470,Validation!B$2:C$15,2,FALSE)))),IF(LEN(E1470&amp;"")&gt;0,"",""),VLOOKUP(R1470,SpeciesValidation!D:T,VLOOKUP(J1470,Validation!B$2:C$15,2,FALSE),FALSE)) &amp; " " &amp; IF(ISERROR(IF(LEFT(J1470,1)="A",IF(IF(VLOOKUP(R1470,SpeciesValidation!D:W,20,FALSE)=FALSE,OR(TEXT(A1470,"MMDD")&lt;VLOOKUP(R1470,SpeciesValidation!D:W,18,FALSE),TEXT(A1470,"MMDD")&gt;VLOOKUP(R1470,SpeciesValidation!D:W,19,FALSE)),IF(TEXT(A1470,"MMDD")&lt;"0701",TEXT(A1470,"MMDD")&gt;VLOOKUP(R1470,SpeciesValidation!D:W,18,FALSE),TEXT(A1470,"MMDD")&lt;VLOOKUP(R1470,SpeciesValidation!D:W,19,FALSE))),"Date outside expected range for this species",""),"")),"",IF(LEFT(J1470,1)="A",IF(IF(VLOOKUP(R1470,SpeciesValidation!D:W,20,FALSE)=FALSE,OR(TEXT(A1470,"MMDD")&lt;VLOOKUP(R1470,SpeciesValidation!D:W,18,FALSE),TEXT(A1470,"MMDD")&gt;VLOOKUP(R1470,SpeciesValidation!D:W,19,FALSE)),IF(TEXT(A1470,"MMDD")&lt;"0701",TEXT(A1470,"MMDD")&gt;VLOOKUP(R1470,SpeciesValidation!D:W,18,FALSE),TEXT(A1470,"MMDD")&lt;VLOOKUP(R1470,SpeciesValidation!D:W,19,FALSE))),"Date outside expected range for this species",""),"")))</f>
        <v/>
      </c>
      <c r="M1470" s="127" t="str">
        <f>IF(LEN(E1470&amp;"")&gt;0,IF(ISERROR(VLOOKUP(R1470,SpeciesValidation!D:I,6,FALSE)),"",VLOOKUP(R1470,SpeciesValidation!D:I,6,FALSE)),"")</f>
        <v/>
      </c>
      <c r="Q1470" s="36" t="str">
        <f>IF(LEN(E1470&amp;"")&gt;0,IF(ISERROR(VLOOKUP(E1470,SpeciesValidation!B:G,2,FALSE)=TRUE),"",VLOOKUP(E1470,SpeciesValidation!B:G,2,FALSE)),"")</f>
        <v/>
      </c>
      <c r="R1470" s="36" t="str">
        <f>IF(LEN(E1470&amp;"")&gt;0,IF(ISERROR(VLOOKUP(E1470,SpeciesLookup!B:G,4,FALSE)=TRUE),"",VLOOKUP(E1470,SpeciesLookup!B:G,4,FALSE)),"")</f>
        <v/>
      </c>
    </row>
    <row r="1471" spans="1:18" ht="13.2" x14ac:dyDescent="0.25">
      <c r="A1471" s="72"/>
      <c r="B1471" s="73"/>
      <c r="C1471" s="73"/>
      <c r="D1471" s="11"/>
      <c r="E1471" s="74"/>
      <c r="F1471" s="75"/>
      <c r="G1471" s="128" t="str">
        <f>IF(LEN(E1471&amp;"")&gt;0,IF(ISERROR(VLOOKUP(E1471,SpeciesLookup!B:G,6,FALSE)=TRUE),"",VLOOKUP(E1471,SpeciesLookup!B:G,6,FALSE)),"")</f>
        <v/>
      </c>
      <c r="H1471" s="128" t="str">
        <f>IF(LEN(E1471&amp;"")&gt;0,IF(ISERROR(VLOOKUP(E1471,SpeciesLookup!B:G,5,FALSE)=TRUE),"",VLOOKUP(E1471,SpeciesLookup!B:G,5,FALSE)),"")</f>
        <v/>
      </c>
      <c r="I1471" s="11"/>
      <c r="J1471" s="73"/>
      <c r="K1471" s="11"/>
      <c r="L1471" s="127" t="str">
        <f>TRIM(IF(ISERROR(VLOOKUP(R1471,SpeciesValidation!D:T,IF(ISNA(VLOOKUP(J1471,Validation!B$2:C$15,2,FALSE)),FALSE,VLOOKUP(J1471,Validation!B$2:C$15,2,FALSE)))),IF(LEN(E1471&amp;"")&gt;0,"",""),VLOOKUP(R1471,SpeciesValidation!D:T,VLOOKUP(J1471,Validation!B$2:C$15,2,FALSE),FALSE)) &amp; " " &amp; IF(ISERROR(IF(LEFT(J1471,1)="A",IF(IF(VLOOKUP(R1471,SpeciesValidation!D:W,20,FALSE)=FALSE,OR(TEXT(A1471,"MMDD")&lt;VLOOKUP(R1471,SpeciesValidation!D:W,18,FALSE),TEXT(A1471,"MMDD")&gt;VLOOKUP(R1471,SpeciesValidation!D:W,19,FALSE)),IF(TEXT(A1471,"MMDD")&lt;"0701",TEXT(A1471,"MMDD")&gt;VLOOKUP(R1471,SpeciesValidation!D:W,18,FALSE),TEXT(A1471,"MMDD")&lt;VLOOKUP(R1471,SpeciesValidation!D:W,19,FALSE))),"Date outside expected range for this species",""),"")),"",IF(LEFT(J1471,1)="A",IF(IF(VLOOKUP(R1471,SpeciesValidation!D:W,20,FALSE)=FALSE,OR(TEXT(A1471,"MMDD")&lt;VLOOKUP(R1471,SpeciesValidation!D:W,18,FALSE),TEXT(A1471,"MMDD")&gt;VLOOKUP(R1471,SpeciesValidation!D:W,19,FALSE)),IF(TEXT(A1471,"MMDD")&lt;"0701",TEXT(A1471,"MMDD")&gt;VLOOKUP(R1471,SpeciesValidation!D:W,18,FALSE),TEXT(A1471,"MMDD")&lt;VLOOKUP(R1471,SpeciesValidation!D:W,19,FALSE))),"Date outside expected range for this species",""),"")))</f>
        <v/>
      </c>
      <c r="M1471" s="127" t="str">
        <f>IF(LEN(E1471&amp;"")&gt;0,IF(ISERROR(VLOOKUP(R1471,SpeciesValidation!D:I,6,FALSE)),"",VLOOKUP(R1471,SpeciesValidation!D:I,6,FALSE)),"")</f>
        <v/>
      </c>
      <c r="Q1471" s="36" t="str">
        <f>IF(LEN(E1471&amp;"")&gt;0,IF(ISERROR(VLOOKUP(E1471,SpeciesValidation!B:G,2,FALSE)=TRUE),"",VLOOKUP(E1471,SpeciesValidation!B:G,2,FALSE)),"")</f>
        <v/>
      </c>
      <c r="R1471" s="36" t="str">
        <f>IF(LEN(E1471&amp;"")&gt;0,IF(ISERROR(VLOOKUP(E1471,SpeciesLookup!B:G,4,FALSE)=TRUE),"",VLOOKUP(E1471,SpeciesLookup!B:G,4,FALSE)),"")</f>
        <v/>
      </c>
    </row>
    <row r="1472" spans="1:18" ht="13.2" x14ac:dyDescent="0.25">
      <c r="A1472" s="72"/>
      <c r="B1472" s="73"/>
      <c r="C1472" s="73"/>
      <c r="D1472" s="11"/>
      <c r="E1472" s="74"/>
      <c r="F1472" s="75"/>
      <c r="G1472" s="128" t="str">
        <f>IF(LEN(E1472&amp;"")&gt;0,IF(ISERROR(VLOOKUP(E1472,SpeciesLookup!B:G,6,FALSE)=TRUE),"",VLOOKUP(E1472,SpeciesLookup!B:G,6,FALSE)),"")</f>
        <v/>
      </c>
      <c r="H1472" s="128" t="str">
        <f>IF(LEN(E1472&amp;"")&gt;0,IF(ISERROR(VLOOKUP(E1472,SpeciesLookup!B:G,5,FALSE)=TRUE),"",VLOOKUP(E1472,SpeciesLookup!B:G,5,FALSE)),"")</f>
        <v/>
      </c>
      <c r="I1472" s="11"/>
      <c r="J1472" s="73"/>
      <c r="K1472" s="11"/>
      <c r="L1472" s="127" t="str">
        <f>TRIM(IF(ISERROR(VLOOKUP(R1472,SpeciesValidation!D:T,IF(ISNA(VLOOKUP(J1472,Validation!B$2:C$15,2,FALSE)),FALSE,VLOOKUP(J1472,Validation!B$2:C$15,2,FALSE)))),IF(LEN(E1472&amp;"")&gt;0,"",""),VLOOKUP(R1472,SpeciesValidation!D:T,VLOOKUP(J1472,Validation!B$2:C$15,2,FALSE),FALSE)) &amp; " " &amp; IF(ISERROR(IF(LEFT(J1472,1)="A",IF(IF(VLOOKUP(R1472,SpeciesValidation!D:W,20,FALSE)=FALSE,OR(TEXT(A1472,"MMDD")&lt;VLOOKUP(R1472,SpeciesValidation!D:W,18,FALSE),TEXT(A1472,"MMDD")&gt;VLOOKUP(R1472,SpeciesValidation!D:W,19,FALSE)),IF(TEXT(A1472,"MMDD")&lt;"0701",TEXT(A1472,"MMDD")&gt;VLOOKUP(R1472,SpeciesValidation!D:W,18,FALSE),TEXT(A1472,"MMDD")&lt;VLOOKUP(R1472,SpeciesValidation!D:W,19,FALSE))),"Date outside expected range for this species",""),"")),"",IF(LEFT(J1472,1)="A",IF(IF(VLOOKUP(R1472,SpeciesValidation!D:W,20,FALSE)=FALSE,OR(TEXT(A1472,"MMDD")&lt;VLOOKUP(R1472,SpeciesValidation!D:W,18,FALSE),TEXT(A1472,"MMDD")&gt;VLOOKUP(R1472,SpeciesValidation!D:W,19,FALSE)),IF(TEXT(A1472,"MMDD")&lt;"0701",TEXT(A1472,"MMDD")&gt;VLOOKUP(R1472,SpeciesValidation!D:W,18,FALSE),TEXT(A1472,"MMDD")&lt;VLOOKUP(R1472,SpeciesValidation!D:W,19,FALSE))),"Date outside expected range for this species",""),"")))</f>
        <v/>
      </c>
      <c r="M1472" s="127" t="str">
        <f>IF(LEN(E1472&amp;"")&gt;0,IF(ISERROR(VLOOKUP(R1472,SpeciesValidation!D:I,6,FALSE)),"",VLOOKUP(R1472,SpeciesValidation!D:I,6,FALSE)),"")</f>
        <v/>
      </c>
      <c r="Q1472" s="36" t="str">
        <f>IF(LEN(E1472&amp;"")&gt;0,IF(ISERROR(VLOOKUP(E1472,SpeciesValidation!B:G,2,FALSE)=TRUE),"",VLOOKUP(E1472,SpeciesValidation!B:G,2,FALSE)),"")</f>
        <v/>
      </c>
      <c r="R1472" s="36" t="str">
        <f>IF(LEN(E1472&amp;"")&gt;0,IF(ISERROR(VLOOKUP(E1472,SpeciesLookup!B:G,4,FALSE)=TRUE),"",VLOOKUP(E1472,SpeciesLookup!B:G,4,FALSE)),"")</f>
        <v/>
      </c>
    </row>
    <row r="1473" spans="1:18" ht="13.2" x14ac:dyDescent="0.25">
      <c r="A1473" s="72"/>
      <c r="B1473" s="73"/>
      <c r="C1473" s="73"/>
      <c r="D1473" s="11"/>
      <c r="E1473" s="74"/>
      <c r="F1473" s="75"/>
      <c r="G1473" s="128" t="str">
        <f>IF(LEN(E1473&amp;"")&gt;0,IF(ISERROR(VLOOKUP(E1473,SpeciesLookup!B:G,6,FALSE)=TRUE),"",VLOOKUP(E1473,SpeciesLookup!B:G,6,FALSE)),"")</f>
        <v/>
      </c>
      <c r="H1473" s="128" t="str">
        <f>IF(LEN(E1473&amp;"")&gt;0,IF(ISERROR(VLOOKUP(E1473,SpeciesLookup!B:G,5,FALSE)=TRUE),"",VLOOKUP(E1473,SpeciesLookup!B:G,5,FALSE)),"")</f>
        <v/>
      </c>
      <c r="I1473" s="11"/>
      <c r="J1473" s="73"/>
      <c r="K1473" s="11"/>
      <c r="L1473" s="127" t="str">
        <f>TRIM(IF(ISERROR(VLOOKUP(R1473,SpeciesValidation!D:T,IF(ISNA(VLOOKUP(J1473,Validation!B$2:C$15,2,FALSE)),FALSE,VLOOKUP(J1473,Validation!B$2:C$15,2,FALSE)))),IF(LEN(E1473&amp;"")&gt;0,"",""),VLOOKUP(R1473,SpeciesValidation!D:T,VLOOKUP(J1473,Validation!B$2:C$15,2,FALSE),FALSE)) &amp; " " &amp; IF(ISERROR(IF(LEFT(J1473,1)="A",IF(IF(VLOOKUP(R1473,SpeciesValidation!D:W,20,FALSE)=FALSE,OR(TEXT(A1473,"MMDD")&lt;VLOOKUP(R1473,SpeciesValidation!D:W,18,FALSE),TEXT(A1473,"MMDD")&gt;VLOOKUP(R1473,SpeciesValidation!D:W,19,FALSE)),IF(TEXT(A1473,"MMDD")&lt;"0701",TEXT(A1473,"MMDD")&gt;VLOOKUP(R1473,SpeciesValidation!D:W,18,FALSE),TEXT(A1473,"MMDD")&lt;VLOOKUP(R1473,SpeciesValidation!D:W,19,FALSE))),"Date outside expected range for this species",""),"")),"",IF(LEFT(J1473,1)="A",IF(IF(VLOOKUP(R1473,SpeciesValidation!D:W,20,FALSE)=FALSE,OR(TEXT(A1473,"MMDD")&lt;VLOOKUP(R1473,SpeciesValidation!D:W,18,FALSE),TEXT(A1473,"MMDD")&gt;VLOOKUP(R1473,SpeciesValidation!D:W,19,FALSE)),IF(TEXT(A1473,"MMDD")&lt;"0701",TEXT(A1473,"MMDD")&gt;VLOOKUP(R1473,SpeciesValidation!D:W,18,FALSE),TEXT(A1473,"MMDD")&lt;VLOOKUP(R1473,SpeciesValidation!D:W,19,FALSE))),"Date outside expected range for this species",""),"")))</f>
        <v/>
      </c>
      <c r="M1473" s="127" t="str">
        <f>IF(LEN(E1473&amp;"")&gt;0,IF(ISERROR(VLOOKUP(R1473,SpeciesValidation!D:I,6,FALSE)),"",VLOOKUP(R1473,SpeciesValidation!D:I,6,FALSE)),"")</f>
        <v/>
      </c>
      <c r="Q1473" s="36" t="str">
        <f>IF(LEN(E1473&amp;"")&gt;0,IF(ISERROR(VLOOKUP(E1473,SpeciesValidation!B:G,2,FALSE)=TRUE),"",VLOOKUP(E1473,SpeciesValidation!B:G,2,FALSE)),"")</f>
        <v/>
      </c>
      <c r="R1473" s="36" t="str">
        <f>IF(LEN(E1473&amp;"")&gt;0,IF(ISERROR(VLOOKUP(E1473,SpeciesLookup!B:G,4,FALSE)=TRUE),"",VLOOKUP(E1473,SpeciesLookup!B:G,4,FALSE)),"")</f>
        <v/>
      </c>
    </row>
    <row r="1474" spans="1:18" ht="13.2" x14ac:dyDescent="0.25">
      <c r="A1474" s="72"/>
      <c r="B1474" s="73"/>
      <c r="C1474" s="73"/>
      <c r="D1474" s="11"/>
      <c r="E1474" s="74"/>
      <c r="F1474" s="75"/>
      <c r="G1474" s="128" t="str">
        <f>IF(LEN(E1474&amp;"")&gt;0,IF(ISERROR(VLOOKUP(E1474,SpeciesLookup!B:G,6,FALSE)=TRUE),"",VLOOKUP(E1474,SpeciesLookup!B:G,6,FALSE)),"")</f>
        <v/>
      </c>
      <c r="H1474" s="128" t="str">
        <f>IF(LEN(E1474&amp;"")&gt;0,IF(ISERROR(VLOOKUP(E1474,SpeciesLookup!B:G,5,FALSE)=TRUE),"",VLOOKUP(E1474,SpeciesLookup!B:G,5,FALSE)),"")</f>
        <v/>
      </c>
      <c r="I1474" s="11"/>
      <c r="J1474" s="73"/>
      <c r="K1474" s="11"/>
      <c r="L1474" s="127" t="str">
        <f>TRIM(IF(ISERROR(VLOOKUP(R1474,SpeciesValidation!D:T,IF(ISNA(VLOOKUP(J1474,Validation!B$2:C$15,2,FALSE)),FALSE,VLOOKUP(J1474,Validation!B$2:C$15,2,FALSE)))),IF(LEN(E1474&amp;"")&gt;0,"",""),VLOOKUP(R1474,SpeciesValidation!D:T,VLOOKUP(J1474,Validation!B$2:C$15,2,FALSE),FALSE)) &amp; " " &amp; IF(ISERROR(IF(LEFT(J1474,1)="A",IF(IF(VLOOKUP(R1474,SpeciesValidation!D:W,20,FALSE)=FALSE,OR(TEXT(A1474,"MMDD")&lt;VLOOKUP(R1474,SpeciesValidation!D:W,18,FALSE),TEXT(A1474,"MMDD")&gt;VLOOKUP(R1474,SpeciesValidation!D:W,19,FALSE)),IF(TEXT(A1474,"MMDD")&lt;"0701",TEXT(A1474,"MMDD")&gt;VLOOKUP(R1474,SpeciesValidation!D:W,18,FALSE),TEXT(A1474,"MMDD")&lt;VLOOKUP(R1474,SpeciesValidation!D:W,19,FALSE))),"Date outside expected range for this species",""),"")),"",IF(LEFT(J1474,1)="A",IF(IF(VLOOKUP(R1474,SpeciesValidation!D:W,20,FALSE)=FALSE,OR(TEXT(A1474,"MMDD")&lt;VLOOKUP(R1474,SpeciesValidation!D:W,18,FALSE),TEXT(A1474,"MMDD")&gt;VLOOKUP(R1474,SpeciesValidation!D:W,19,FALSE)),IF(TEXT(A1474,"MMDD")&lt;"0701",TEXT(A1474,"MMDD")&gt;VLOOKUP(R1474,SpeciesValidation!D:W,18,FALSE),TEXT(A1474,"MMDD")&lt;VLOOKUP(R1474,SpeciesValidation!D:W,19,FALSE))),"Date outside expected range for this species",""),"")))</f>
        <v/>
      </c>
      <c r="M1474" s="127" t="str">
        <f>IF(LEN(E1474&amp;"")&gt;0,IF(ISERROR(VLOOKUP(R1474,SpeciesValidation!D:I,6,FALSE)),"",VLOOKUP(R1474,SpeciesValidation!D:I,6,FALSE)),"")</f>
        <v/>
      </c>
      <c r="Q1474" s="36" t="str">
        <f>IF(LEN(E1474&amp;"")&gt;0,IF(ISERROR(VLOOKUP(E1474,SpeciesValidation!B:G,2,FALSE)=TRUE),"",VLOOKUP(E1474,SpeciesValidation!B:G,2,FALSE)),"")</f>
        <v/>
      </c>
      <c r="R1474" s="36" t="str">
        <f>IF(LEN(E1474&amp;"")&gt;0,IF(ISERROR(VLOOKUP(E1474,SpeciesLookup!B:G,4,FALSE)=TRUE),"",VLOOKUP(E1474,SpeciesLookup!B:G,4,FALSE)),"")</f>
        <v/>
      </c>
    </row>
    <row r="1475" spans="1:18" ht="13.2" x14ac:dyDescent="0.25">
      <c r="A1475" s="72"/>
      <c r="B1475" s="73"/>
      <c r="C1475" s="73"/>
      <c r="D1475" s="11"/>
      <c r="E1475" s="74"/>
      <c r="F1475" s="75"/>
      <c r="G1475" s="128" t="str">
        <f>IF(LEN(E1475&amp;"")&gt;0,IF(ISERROR(VLOOKUP(E1475,SpeciesLookup!B:G,6,FALSE)=TRUE),"",VLOOKUP(E1475,SpeciesLookup!B:G,6,FALSE)),"")</f>
        <v/>
      </c>
      <c r="H1475" s="128" t="str">
        <f>IF(LEN(E1475&amp;"")&gt;0,IF(ISERROR(VLOOKUP(E1475,SpeciesLookup!B:G,5,FALSE)=TRUE),"",VLOOKUP(E1475,SpeciesLookup!B:G,5,FALSE)),"")</f>
        <v/>
      </c>
      <c r="I1475" s="11"/>
      <c r="J1475" s="73"/>
      <c r="K1475" s="11"/>
      <c r="L1475" s="127" t="str">
        <f>TRIM(IF(ISERROR(VLOOKUP(R1475,SpeciesValidation!D:T,IF(ISNA(VLOOKUP(J1475,Validation!B$2:C$15,2,FALSE)),FALSE,VLOOKUP(J1475,Validation!B$2:C$15,2,FALSE)))),IF(LEN(E1475&amp;"")&gt;0,"",""),VLOOKUP(R1475,SpeciesValidation!D:T,VLOOKUP(J1475,Validation!B$2:C$15,2,FALSE),FALSE)) &amp; " " &amp; IF(ISERROR(IF(LEFT(J1475,1)="A",IF(IF(VLOOKUP(R1475,SpeciesValidation!D:W,20,FALSE)=FALSE,OR(TEXT(A1475,"MMDD")&lt;VLOOKUP(R1475,SpeciesValidation!D:W,18,FALSE),TEXT(A1475,"MMDD")&gt;VLOOKUP(R1475,SpeciesValidation!D:W,19,FALSE)),IF(TEXT(A1475,"MMDD")&lt;"0701",TEXT(A1475,"MMDD")&gt;VLOOKUP(R1475,SpeciesValidation!D:W,18,FALSE),TEXT(A1475,"MMDD")&lt;VLOOKUP(R1475,SpeciesValidation!D:W,19,FALSE))),"Date outside expected range for this species",""),"")),"",IF(LEFT(J1475,1)="A",IF(IF(VLOOKUP(R1475,SpeciesValidation!D:W,20,FALSE)=FALSE,OR(TEXT(A1475,"MMDD")&lt;VLOOKUP(R1475,SpeciesValidation!D:W,18,FALSE),TEXT(A1475,"MMDD")&gt;VLOOKUP(R1475,SpeciesValidation!D:W,19,FALSE)),IF(TEXT(A1475,"MMDD")&lt;"0701",TEXT(A1475,"MMDD")&gt;VLOOKUP(R1475,SpeciesValidation!D:W,18,FALSE),TEXT(A1475,"MMDD")&lt;VLOOKUP(R1475,SpeciesValidation!D:W,19,FALSE))),"Date outside expected range for this species",""),"")))</f>
        <v/>
      </c>
      <c r="M1475" s="127" t="str">
        <f>IF(LEN(E1475&amp;"")&gt;0,IF(ISERROR(VLOOKUP(R1475,SpeciesValidation!D:I,6,FALSE)),"",VLOOKUP(R1475,SpeciesValidation!D:I,6,FALSE)),"")</f>
        <v/>
      </c>
      <c r="Q1475" s="36" t="str">
        <f>IF(LEN(E1475&amp;"")&gt;0,IF(ISERROR(VLOOKUP(E1475,SpeciesValidation!B:G,2,FALSE)=TRUE),"",VLOOKUP(E1475,SpeciesValidation!B:G,2,FALSE)),"")</f>
        <v/>
      </c>
      <c r="R1475" s="36" t="str">
        <f>IF(LEN(E1475&amp;"")&gt;0,IF(ISERROR(VLOOKUP(E1475,SpeciesLookup!B:G,4,FALSE)=TRUE),"",VLOOKUP(E1475,SpeciesLookup!B:G,4,FALSE)),"")</f>
        <v/>
      </c>
    </row>
    <row r="1476" spans="1:18" ht="13.2" x14ac:dyDescent="0.25">
      <c r="A1476" s="72"/>
      <c r="B1476" s="73"/>
      <c r="C1476" s="73"/>
      <c r="D1476" s="11"/>
      <c r="E1476" s="74"/>
      <c r="F1476" s="75"/>
      <c r="G1476" s="128" t="str">
        <f>IF(LEN(E1476&amp;"")&gt;0,IF(ISERROR(VLOOKUP(E1476,SpeciesLookup!B:G,6,FALSE)=TRUE),"",VLOOKUP(E1476,SpeciesLookup!B:G,6,FALSE)),"")</f>
        <v/>
      </c>
      <c r="H1476" s="128" t="str">
        <f>IF(LEN(E1476&amp;"")&gt;0,IF(ISERROR(VLOOKUP(E1476,SpeciesLookup!B:G,5,FALSE)=TRUE),"",VLOOKUP(E1476,SpeciesLookup!B:G,5,FALSE)),"")</f>
        <v/>
      </c>
      <c r="I1476" s="11"/>
      <c r="J1476" s="73"/>
      <c r="K1476" s="11"/>
      <c r="L1476" s="127" t="str">
        <f>TRIM(IF(ISERROR(VLOOKUP(R1476,SpeciesValidation!D:T,IF(ISNA(VLOOKUP(J1476,Validation!B$2:C$15,2,FALSE)),FALSE,VLOOKUP(J1476,Validation!B$2:C$15,2,FALSE)))),IF(LEN(E1476&amp;"")&gt;0,"",""),VLOOKUP(R1476,SpeciesValidation!D:T,VLOOKUP(J1476,Validation!B$2:C$15,2,FALSE),FALSE)) &amp; " " &amp; IF(ISERROR(IF(LEFT(J1476,1)="A",IF(IF(VLOOKUP(R1476,SpeciesValidation!D:W,20,FALSE)=FALSE,OR(TEXT(A1476,"MMDD")&lt;VLOOKUP(R1476,SpeciesValidation!D:W,18,FALSE),TEXT(A1476,"MMDD")&gt;VLOOKUP(R1476,SpeciesValidation!D:W,19,FALSE)),IF(TEXT(A1476,"MMDD")&lt;"0701",TEXT(A1476,"MMDD")&gt;VLOOKUP(R1476,SpeciesValidation!D:W,18,FALSE),TEXT(A1476,"MMDD")&lt;VLOOKUP(R1476,SpeciesValidation!D:W,19,FALSE))),"Date outside expected range for this species",""),"")),"",IF(LEFT(J1476,1)="A",IF(IF(VLOOKUP(R1476,SpeciesValidation!D:W,20,FALSE)=FALSE,OR(TEXT(A1476,"MMDD")&lt;VLOOKUP(R1476,SpeciesValidation!D:W,18,FALSE),TEXT(A1476,"MMDD")&gt;VLOOKUP(R1476,SpeciesValidation!D:W,19,FALSE)),IF(TEXT(A1476,"MMDD")&lt;"0701",TEXT(A1476,"MMDD")&gt;VLOOKUP(R1476,SpeciesValidation!D:W,18,FALSE),TEXT(A1476,"MMDD")&lt;VLOOKUP(R1476,SpeciesValidation!D:W,19,FALSE))),"Date outside expected range for this species",""),"")))</f>
        <v/>
      </c>
      <c r="M1476" s="127" t="str">
        <f>IF(LEN(E1476&amp;"")&gt;0,IF(ISERROR(VLOOKUP(R1476,SpeciesValidation!D:I,6,FALSE)),"",VLOOKUP(R1476,SpeciesValidation!D:I,6,FALSE)),"")</f>
        <v/>
      </c>
      <c r="Q1476" s="36" t="str">
        <f>IF(LEN(E1476&amp;"")&gt;0,IF(ISERROR(VLOOKUP(E1476,SpeciesValidation!B:G,2,FALSE)=TRUE),"",VLOOKUP(E1476,SpeciesValidation!B:G,2,FALSE)),"")</f>
        <v/>
      </c>
      <c r="R1476" s="36" t="str">
        <f>IF(LEN(E1476&amp;"")&gt;0,IF(ISERROR(VLOOKUP(E1476,SpeciesLookup!B:G,4,FALSE)=TRUE),"",VLOOKUP(E1476,SpeciesLookup!B:G,4,FALSE)),"")</f>
        <v/>
      </c>
    </row>
    <row r="1477" spans="1:18" ht="13.2" x14ac:dyDescent="0.25">
      <c r="A1477" s="72"/>
      <c r="B1477" s="73"/>
      <c r="C1477" s="73"/>
      <c r="D1477" s="11"/>
      <c r="E1477" s="74"/>
      <c r="F1477" s="75"/>
      <c r="G1477" s="128" t="str">
        <f>IF(LEN(E1477&amp;"")&gt;0,IF(ISERROR(VLOOKUP(E1477,SpeciesLookup!B:G,6,FALSE)=TRUE),"",VLOOKUP(E1477,SpeciesLookup!B:G,6,FALSE)),"")</f>
        <v/>
      </c>
      <c r="H1477" s="128" t="str">
        <f>IF(LEN(E1477&amp;"")&gt;0,IF(ISERROR(VLOOKUP(E1477,SpeciesLookup!B:G,5,FALSE)=TRUE),"",VLOOKUP(E1477,SpeciesLookup!B:G,5,FALSE)),"")</f>
        <v/>
      </c>
      <c r="I1477" s="11"/>
      <c r="J1477" s="73"/>
      <c r="K1477" s="11"/>
      <c r="L1477" s="127" t="str">
        <f>TRIM(IF(ISERROR(VLOOKUP(R1477,SpeciesValidation!D:T,IF(ISNA(VLOOKUP(J1477,Validation!B$2:C$15,2,FALSE)),FALSE,VLOOKUP(J1477,Validation!B$2:C$15,2,FALSE)))),IF(LEN(E1477&amp;"")&gt;0,"",""),VLOOKUP(R1477,SpeciesValidation!D:T,VLOOKUP(J1477,Validation!B$2:C$15,2,FALSE),FALSE)) &amp; " " &amp; IF(ISERROR(IF(LEFT(J1477,1)="A",IF(IF(VLOOKUP(R1477,SpeciesValidation!D:W,20,FALSE)=FALSE,OR(TEXT(A1477,"MMDD")&lt;VLOOKUP(R1477,SpeciesValidation!D:W,18,FALSE),TEXT(A1477,"MMDD")&gt;VLOOKUP(R1477,SpeciesValidation!D:W,19,FALSE)),IF(TEXT(A1477,"MMDD")&lt;"0701",TEXT(A1477,"MMDD")&gt;VLOOKUP(R1477,SpeciesValidation!D:W,18,FALSE),TEXT(A1477,"MMDD")&lt;VLOOKUP(R1477,SpeciesValidation!D:W,19,FALSE))),"Date outside expected range for this species",""),"")),"",IF(LEFT(J1477,1)="A",IF(IF(VLOOKUP(R1477,SpeciesValidation!D:W,20,FALSE)=FALSE,OR(TEXT(A1477,"MMDD")&lt;VLOOKUP(R1477,SpeciesValidation!D:W,18,FALSE),TEXT(A1477,"MMDD")&gt;VLOOKUP(R1477,SpeciesValidation!D:W,19,FALSE)),IF(TEXT(A1477,"MMDD")&lt;"0701",TEXT(A1477,"MMDD")&gt;VLOOKUP(R1477,SpeciesValidation!D:W,18,FALSE),TEXT(A1477,"MMDD")&lt;VLOOKUP(R1477,SpeciesValidation!D:W,19,FALSE))),"Date outside expected range for this species",""),"")))</f>
        <v/>
      </c>
      <c r="M1477" s="127" t="str">
        <f>IF(LEN(E1477&amp;"")&gt;0,IF(ISERROR(VLOOKUP(R1477,SpeciesValidation!D:I,6,FALSE)),"",VLOOKUP(R1477,SpeciesValidation!D:I,6,FALSE)),"")</f>
        <v/>
      </c>
      <c r="Q1477" s="36" t="str">
        <f>IF(LEN(E1477&amp;"")&gt;0,IF(ISERROR(VLOOKUP(E1477,SpeciesValidation!B:G,2,FALSE)=TRUE),"",VLOOKUP(E1477,SpeciesValidation!B:G,2,FALSE)),"")</f>
        <v/>
      </c>
      <c r="R1477" s="36" t="str">
        <f>IF(LEN(E1477&amp;"")&gt;0,IF(ISERROR(VLOOKUP(E1477,SpeciesLookup!B:G,4,FALSE)=TRUE),"",VLOOKUP(E1477,SpeciesLookup!B:G,4,FALSE)),"")</f>
        <v/>
      </c>
    </row>
    <row r="1478" spans="1:18" ht="13.2" x14ac:dyDescent="0.25">
      <c r="A1478" s="72"/>
      <c r="B1478" s="73"/>
      <c r="C1478" s="73"/>
      <c r="D1478" s="11"/>
      <c r="E1478" s="74"/>
      <c r="F1478" s="75"/>
      <c r="G1478" s="128" t="str">
        <f>IF(LEN(E1478&amp;"")&gt;0,IF(ISERROR(VLOOKUP(E1478,SpeciesLookup!B:G,6,FALSE)=TRUE),"",VLOOKUP(E1478,SpeciesLookup!B:G,6,FALSE)),"")</f>
        <v/>
      </c>
      <c r="H1478" s="128" t="str">
        <f>IF(LEN(E1478&amp;"")&gt;0,IF(ISERROR(VLOOKUP(E1478,SpeciesLookup!B:G,5,FALSE)=TRUE),"",VLOOKUP(E1478,SpeciesLookup!B:G,5,FALSE)),"")</f>
        <v/>
      </c>
      <c r="I1478" s="11"/>
      <c r="J1478" s="73"/>
      <c r="K1478" s="11"/>
      <c r="L1478" s="127" t="str">
        <f>TRIM(IF(ISERROR(VLOOKUP(R1478,SpeciesValidation!D:T,IF(ISNA(VLOOKUP(J1478,Validation!B$2:C$15,2,FALSE)),FALSE,VLOOKUP(J1478,Validation!B$2:C$15,2,FALSE)))),IF(LEN(E1478&amp;"")&gt;0,"",""),VLOOKUP(R1478,SpeciesValidation!D:T,VLOOKUP(J1478,Validation!B$2:C$15,2,FALSE),FALSE)) &amp; " " &amp; IF(ISERROR(IF(LEFT(J1478,1)="A",IF(IF(VLOOKUP(R1478,SpeciesValidation!D:W,20,FALSE)=FALSE,OR(TEXT(A1478,"MMDD")&lt;VLOOKUP(R1478,SpeciesValidation!D:W,18,FALSE),TEXT(A1478,"MMDD")&gt;VLOOKUP(R1478,SpeciesValidation!D:W,19,FALSE)),IF(TEXT(A1478,"MMDD")&lt;"0701",TEXT(A1478,"MMDD")&gt;VLOOKUP(R1478,SpeciesValidation!D:W,18,FALSE),TEXT(A1478,"MMDD")&lt;VLOOKUP(R1478,SpeciesValidation!D:W,19,FALSE))),"Date outside expected range for this species",""),"")),"",IF(LEFT(J1478,1)="A",IF(IF(VLOOKUP(R1478,SpeciesValidation!D:W,20,FALSE)=FALSE,OR(TEXT(A1478,"MMDD")&lt;VLOOKUP(R1478,SpeciesValidation!D:W,18,FALSE),TEXT(A1478,"MMDD")&gt;VLOOKUP(R1478,SpeciesValidation!D:W,19,FALSE)),IF(TEXT(A1478,"MMDD")&lt;"0701",TEXT(A1478,"MMDD")&gt;VLOOKUP(R1478,SpeciesValidation!D:W,18,FALSE),TEXT(A1478,"MMDD")&lt;VLOOKUP(R1478,SpeciesValidation!D:W,19,FALSE))),"Date outside expected range for this species",""),"")))</f>
        <v/>
      </c>
      <c r="M1478" s="127" t="str">
        <f>IF(LEN(E1478&amp;"")&gt;0,IF(ISERROR(VLOOKUP(R1478,SpeciesValidation!D:I,6,FALSE)),"",VLOOKUP(R1478,SpeciesValidation!D:I,6,FALSE)),"")</f>
        <v/>
      </c>
      <c r="Q1478" s="36" t="str">
        <f>IF(LEN(E1478&amp;"")&gt;0,IF(ISERROR(VLOOKUP(E1478,SpeciesValidation!B:G,2,FALSE)=TRUE),"",VLOOKUP(E1478,SpeciesValidation!B:G,2,FALSE)),"")</f>
        <v/>
      </c>
      <c r="R1478" s="36" t="str">
        <f>IF(LEN(E1478&amp;"")&gt;0,IF(ISERROR(VLOOKUP(E1478,SpeciesLookup!B:G,4,FALSE)=TRUE),"",VLOOKUP(E1478,SpeciesLookup!B:G,4,FALSE)),"")</f>
        <v/>
      </c>
    </row>
    <row r="1479" spans="1:18" ht="13.2" x14ac:dyDescent="0.25">
      <c r="A1479" s="72"/>
      <c r="B1479" s="73"/>
      <c r="C1479" s="73"/>
      <c r="D1479" s="11"/>
      <c r="E1479" s="74"/>
      <c r="F1479" s="75"/>
      <c r="G1479" s="128" t="str">
        <f>IF(LEN(E1479&amp;"")&gt;0,IF(ISERROR(VLOOKUP(E1479,SpeciesLookup!B:G,6,FALSE)=TRUE),"",VLOOKUP(E1479,SpeciesLookup!B:G,6,FALSE)),"")</f>
        <v/>
      </c>
      <c r="H1479" s="128" t="str">
        <f>IF(LEN(E1479&amp;"")&gt;0,IF(ISERROR(VLOOKUP(E1479,SpeciesLookup!B:G,5,FALSE)=TRUE),"",VLOOKUP(E1479,SpeciesLookup!B:G,5,FALSE)),"")</f>
        <v/>
      </c>
      <c r="I1479" s="11"/>
      <c r="J1479" s="73"/>
      <c r="K1479" s="11"/>
      <c r="L1479" s="127" t="str">
        <f>TRIM(IF(ISERROR(VLOOKUP(R1479,SpeciesValidation!D:T,IF(ISNA(VLOOKUP(J1479,Validation!B$2:C$15,2,FALSE)),FALSE,VLOOKUP(J1479,Validation!B$2:C$15,2,FALSE)))),IF(LEN(E1479&amp;"")&gt;0,"",""),VLOOKUP(R1479,SpeciesValidation!D:T,VLOOKUP(J1479,Validation!B$2:C$15,2,FALSE),FALSE)) &amp; " " &amp; IF(ISERROR(IF(LEFT(J1479,1)="A",IF(IF(VLOOKUP(R1479,SpeciesValidation!D:W,20,FALSE)=FALSE,OR(TEXT(A1479,"MMDD")&lt;VLOOKUP(R1479,SpeciesValidation!D:W,18,FALSE),TEXT(A1479,"MMDD")&gt;VLOOKUP(R1479,SpeciesValidation!D:W,19,FALSE)),IF(TEXT(A1479,"MMDD")&lt;"0701",TEXT(A1479,"MMDD")&gt;VLOOKUP(R1479,SpeciesValidation!D:W,18,FALSE),TEXT(A1479,"MMDD")&lt;VLOOKUP(R1479,SpeciesValidation!D:W,19,FALSE))),"Date outside expected range for this species",""),"")),"",IF(LEFT(J1479,1)="A",IF(IF(VLOOKUP(R1479,SpeciesValidation!D:W,20,FALSE)=FALSE,OR(TEXT(A1479,"MMDD")&lt;VLOOKUP(R1479,SpeciesValidation!D:W,18,FALSE),TEXT(A1479,"MMDD")&gt;VLOOKUP(R1479,SpeciesValidation!D:W,19,FALSE)),IF(TEXT(A1479,"MMDD")&lt;"0701",TEXT(A1479,"MMDD")&gt;VLOOKUP(R1479,SpeciesValidation!D:W,18,FALSE),TEXT(A1479,"MMDD")&lt;VLOOKUP(R1479,SpeciesValidation!D:W,19,FALSE))),"Date outside expected range for this species",""),"")))</f>
        <v/>
      </c>
      <c r="M1479" s="127" t="str">
        <f>IF(LEN(E1479&amp;"")&gt;0,IF(ISERROR(VLOOKUP(R1479,SpeciesValidation!D:I,6,FALSE)),"",VLOOKUP(R1479,SpeciesValidation!D:I,6,FALSE)),"")</f>
        <v/>
      </c>
      <c r="Q1479" s="36" t="str">
        <f>IF(LEN(E1479&amp;"")&gt;0,IF(ISERROR(VLOOKUP(E1479,SpeciesValidation!B:G,2,FALSE)=TRUE),"",VLOOKUP(E1479,SpeciesValidation!B:G,2,FALSE)),"")</f>
        <v/>
      </c>
      <c r="R1479" s="36" t="str">
        <f>IF(LEN(E1479&amp;"")&gt;0,IF(ISERROR(VLOOKUP(E1479,SpeciesLookup!B:G,4,FALSE)=TRUE),"",VLOOKUP(E1479,SpeciesLookup!B:G,4,FALSE)),"")</f>
        <v/>
      </c>
    </row>
    <row r="1480" spans="1:18" ht="13.2" x14ac:dyDescent="0.25">
      <c r="A1480" s="72"/>
      <c r="B1480" s="73"/>
      <c r="C1480" s="73"/>
      <c r="D1480" s="11"/>
      <c r="E1480" s="74"/>
      <c r="F1480" s="75"/>
      <c r="G1480" s="128" t="str">
        <f>IF(LEN(E1480&amp;"")&gt;0,IF(ISERROR(VLOOKUP(E1480,SpeciesLookup!B:G,6,FALSE)=TRUE),"",VLOOKUP(E1480,SpeciesLookup!B:G,6,FALSE)),"")</f>
        <v/>
      </c>
      <c r="H1480" s="128" t="str">
        <f>IF(LEN(E1480&amp;"")&gt;0,IF(ISERROR(VLOOKUP(E1480,SpeciesLookup!B:G,5,FALSE)=TRUE),"",VLOOKUP(E1480,SpeciesLookup!B:G,5,FALSE)),"")</f>
        <v/>
      </c>
      <c r="I1480" s="11"/>
      <c r="J1480" s="73"/>
      <c r="K1480" s="11"/>
      <c r="L1480" s="127" t="str">
        <f>TRIM(IF(ISERROR(VLOOKUP(R1480,SpeciesValidation!D:T,IF(ISNA(VLOOKUP(J1480,Validation!B$2:C$15,2,FALSE)),FALSE,VLOOKUP(J1480,Validation!B$2:C$15,2,FALSE)))),IF(LEN(E1480&amp;"")&gt;0,"",""),VLOOKUP(R1480,SpeciesValidation!D:T,VLOOKUP(J1480,Validation!B$2:C$15,2,FALSE),FALSE)) &amp; " " &amp; IF(ISERROR(IF(LEFT(J1480,1)="A",IF(IF(VLOOKUP(R1480,SpeciesValidation!D:W,20,FALSE)=FALSE,OR(TEXT(A1480,"MMDD")&lt;VLOOKUP(R1480,SpeciesValidation!D:W,18,FALSE),TEXT(A1480,"MMDD")&gt;VLOOKUP(R1480,SpeciesValidation!D:W,19,FALSE)),IF(TEXT(A1480,"MMDD")&lt;"0701",TEXT(A1480,"MMDD")&gt;VLOOKUP(R1480,SpeciesValidation!D:W,18,FALSE),TEXT(A1480,"MMDD")&lt;VLOOKUP(R1480,SpeciesValidation!D:W,19,FALSE))),"Date outside expected range for this species",""),"")),"",IF(LEFT(J1480,1)="A",IF(IF(VLOOKUP(R1480,SpeciesValidation!D:W,20,FALSE)=FALSE,OR(TEXT(A1480,"MMDD")&lt;VLOOKUP(R1480,SpeciesValidation!D:W,18,FALSE),TEXT(A1480,"MMDD")&gt;VLOOKUP(R1480,SpeciesValidation!D:W,19,FALSE)),IF(TEXT(A1480,"MMDD")&lt;"0701",TEXT(A1480,"MMDD")&gt;VLOOKUP(R1480,SpeciesValidation!D:W,18,FALSE),TEXT(A1480,"MMDD")&lt;VLOOKUP(R1480,SpeciesValidation!D:W,19,FALSE))),"Date outside expected range for this species",""),"")))</f>
        <v/>
      </c>
      <c r="M1480" s="127" t="str">
        <f>IF(LEN(E1480&amp;"")&gt;0,IF(ISERROR(VLOOKUP(R1480,SpeciesValidation!D:I,6,FALSE)),"",VLOOKUP(R1480,SpeciesValidation!D:I,6,FALSE)),"")</f>
        <v/>
      </c>
      <c r="Q1480" s="36" t="str">
        <f>IF(LEN(E1480&amp;"")&gt;0,IF(ISERROR(VLOOKUP(E1480,SpeciesValidation!B:G,2,FALSE)=TRUE),"",VLOOKUP(E1480,SpeciesValidation!B:G,2,FALSE)),"")</f>
        <v/>
      </c>
      <c r="R1480" s="36" t="str">
        <f>IF(LEN(E1480&amp;"")&gt;0,IF(ISERROR(VLOOKUP(E1480,SpeciesLookup!B:G,4,FALSE)=TRUE),"",VLOOKUP(E1480,SpeciesLookup!B:G,4,FALSE)),"")</f>
        <v/>
      </c>
    </row>
    <row r="1481" spans="1:18" ht="13.2" x14ac:dyDescent="0.25">
      <c r="A1481" s="72"/>
      <c r="B1481" s="73"/>
      <c r="C1481" s="73"/>
      <c r="D1481" s="11"/>
      <c r="E1481" s="74"/>
      <c r="F1481" s="75"/>
      <c r="G1481" s="128" t="str">
        <f>IF(LEN(E1481&amp;"")&gt;0,IF(ISERROR(VLOOKUP(E1481,SpeciesLookup!B:G,6,FALSE)=TRUE),"",VLOOKUP(E1481,SpeciesLookup!B:G,6,FALSE)),"")</f>
        <v/>
      </c>
      <c r="H1481" s="128" t="str">
        <f>IF(LEN(E1481&amp;"")&gt;0,IF(ISERROR(VLOOKUP(E1481,SpeciesLookup!B:G,5,FALSE)=TRUE),"",VLOOKUP(E1481,SpeciesLookup!B:G,5,FALSE)),"")</f>
        <v/>
      </c>
      <c r="I1481" s="11"/>
      <c r="J1481" s="73"/>
      <c r="K1481" s="11"/>
      <c r="L1481" s="127" t="str">
        <f>TRIM(IF(ISERROR(VLOOKUP(R1481,SpeciesValidation!D:T,IF(ISNA(VLOOKUP(J1481,Validation!B$2:C$15,2,FALSE)),FALSE,VLOOKUP(J1481,Validation!B$2:C$15,2,FALSE)))),IF(LEN(E1481&amp;"")&gt;0,"",""),VLOOKUP(R1481,SpeciesValidation!D:T,VLOOKUP(J1481,Validation!B$2:C$15,2,FALSE),FALSE)) &amp; " " &amp; IF(ISERROR(IF(LEFT(J1481,1)="A",IF(IF(VLOOKUP(R1481,SpeciesValidation!D:W,20,FALSE)=FALSE,OR(TEXT(A1481,"MMDD")&lt;VLOOKUP(R1481,SpeciesValidation!D:W,18,FALSE),TEXT(A1481,"MMDD")&gt;VLOOKUP(R1481,SpeciesValidation!D:W,19,FALSE)),IF(TEXT(A1481,"MMDD")&lt;"0701",TEXT(A1481,"MMDD")&gt;VLOOKUP(R1481,SpeciesValidation!D:W,18,FALSE),TEXT(A1481,"MMDD")&lt;VLOOKUP(R1481,SpeciesValidation!D:W,19,FALSE))),"Date outside expected range for this species",""),"")),"",IF(LEFT(J1481,1)="A",IF(IF(VLOOKUP(R1481,SpeciesValidation!D:W,20,FALSE)=FALSE,OR(TEXT(A1481,"MMDD")&lt;VLOOKUP(R1481,SpeciesValidation!D:W,18,FALSE),TEXT(A1481,"MMDD")&gt;VLOOKUP(R1481,SpeciesValidation!D:W,19,FALSE)),IF(TEXT(A1481,"MMDD")&lt;"0701",TEXT(A1481,"MMDD")&gt;VLOOKUP(R1481,SpeciesValidation!D:W,18,FALSE),TEXT(A1481,"MMDD")&lt;VLOOKUP(R1481,SpeciesValidation!D:W,19,FALSE))),"Date outside expected range for this species",""),"")))</f>
        <v/>
      </c>
      <c r="M1481" s="127" t="str">
        <f>IF(LEN(E1481&amp;"")&gt;0,IF(ISERROR(VLOOKUP(R1481,SpeciesValidation!D:I,6,FALSE)),"",VLOOKUP(R1481,SpeciesValidation!D:I,6,FALSE)),"")</f>
        <v/>
      </c>
      <c r="Q1481" s="36" t="str">
        <f>IF(LEN(E1481&amp;"")&gt;0,IF(ISERROR(VLOOKUP(E1481,SpeciesValidation!B:G,2,FALSE)=TRUE),"",VLOOKUP(E1481,SpeciesValidation!B:G,2,FALSE)),"")</f>
        <v/>
      </c>
      <c r="R1481" s="36" t="str">
        <f>IF(LEN(E1481&amp;"")&gt;0,IF(ISERROR(VLOOKUP(E1481,SpeciesLookup!B:G,4,FALSE)=TRUE),"",VLOOKUP(E1481,SpeciesLookup!B:G,4,FALSE)),"")</f>
        <v/>
      </c>
    </row>
    <row r="1482" spans="1:18" ht="13.2" x14ac:dyDescent="0.25">
      <c r="A1482" s="72"/>
      <c r="B1482" s="73"/>
      <c r="C1482" s="73"/>
      <c r="D1482" s="11"/>
      <c r="E1482" s="74"/>
      <c r="F1482" s="75"/>
      <c r="G1482" s="128" t="str">
        <f>IF(LEN(E1482&amp;"")&gt;0,IF(ISERROR(VLOOKUP(E1482,SpeciesLookup!B:G,6,FALSE)=TRUE),"",VLOOKUP(E1482,SpeciesLookup!B:G,6,FALSE)),"")</f>
        <v/>
      </c>
      <c r="H1482" s="128" t="str">
        <f>IF(LEN(E1482&amp;"")&gt;0,IF(ISERROR(VLOOKUP(E1482,SpeciesLookup!B:G,5,FALSE)=TRUE),"",VLOOKUP(E1482,SpeciesLookup!B:G,5,FALSE)),"")</f>
        <v/>
      </c>
      <c r="I1482" s="11"/>
      <c r="J1482" s="73"/>
      <c r="K1482" s="11"/>
      <c r="L1482" s="127" t="str">
        <f>TRIM(IF(ISERROR(VLOOKUP(R1482,SpeciesValidation!D:T,IF(ISNA(VLOOKUP(J1482,Validation!B$2:C$15,2,FALSE)),FALSE,VLOOKUP(J1482,Validation!B$2:C$15,2,FALSE)))),IF(LEN(E1482&amp;"")&gt;0,"",""),VLOOKUP(R1482,SpeciesValidation!D:T,VLOOKUP(J1482,Validation!B$2:C$15,2,FALSE),FALSE)) &amp; " " &amp; IF(ISERROR(IF(LEFT(J1482,1)="A",IF(IF(VLOOKUP(R1482,SpeciesValidation!D:W,20,FALSE)=FALSE,OR(TEXT(A1482,"MMDD")&lt;VLOOKUP(R1482,SpeciesValidation!D:W,18,FALSE),TEXT(A1482,"MMDD")&gt;VLOOKUP(R1482,SpeciesValidation!D:W,19,FALSE)),IF(TEXT(A1482,"MMDD")&lt;"0701",TEXT(A1482,"MMDD")&gt;VLOOKUP(R1482,SpeciesValidation!D:W,18,FALSE),TEXT(A1482,"MMDD")&lt;VLOOKUP(R1482,SpeciesValidation!D:W,19,FALSE))),"Date outside expected range for this species",""),"")),"",IF(LEFT(J1482,1)="A",IF(IF(VLOOKUP(R1482,SpeciesValidation!D:W,20,FALSE)=FALSE,OR(TEXT(A1482,"MMDD")&lt;VLOOKUP(R1482,SpeciesValidation!D:W,18,FALSE),TEXT(A1482,"MMDD")&gt;VLOOKUP(R1482,SpeciesValidation!D:W,19,FALSE)),IF(TEXT(A1482,"MMDD")&lt;"0701",TEXT(A1482,"MMDD")&gt;VLOOKUP(R1482,SpeciesValidation!D:W,18,FALSE),TEXT(A1482,"MMDD")&lt;VLOOKUP(R1482,SpeciesValidation!D:W,19,FALSE))),"Date outside expected range for this species",""),"")))</f>
        <v/>
      </c>
      <c r="M1482" s="127" t="str">
        <f>IF(LEN(E1482&amp;"")&gt;0,IF(ISERROR(VLOOKUP(R1482,SpeciesValidation!D:I,6,FALSE)),"",VLOOKUP(R1482,SpeciesValidation!D:I,6,FALSE)),"")</f>
        <v/>
      </c>
      <c r="Q1482" s="36" t="str">
        <f>IF(LEN(E1482&amp;"")&gt;0,IF(ISERROR(VLOOKUP(E1482,SpeciesValidation!B:G,2,FALSE)=TRUE),"",VLOOKUP(E1482,SpeciesValidation!B:G,2,FALSE)),"")</f>
        <v/>
      </c>
      <c r="R1482" s="36" t="str">
        <f>IF(LEN(E1482&amp;"")&gt;0,IF(ISERROR(VLOOKUP(E1482,SpeciesLookup!B:G,4,FALSE)=TRUE),"",VLOOKUP(E1482,SpeciesLookup!B:G,4,FALSE)),"")</f>
        <v/>
      </c>
    </row>
    <row r="1483" spans="1:18" ht="13.2" x14ac:dyDescent="0.25">
      <c r="A1483" s="72"/>
      <c r="B1483" s="73"/>
      <c r="C1483" s="73"/>
      <c r="D1483" s="11"/>
      <c r="E1483" s="74"/>
      <c r="F1483" s="75"/>
      <c r="G1483" s="128" t="str">
        <f>IF(LEN(E1483&amp;"")&gt;0,IF(ISERROR(VLOOKUP(E1483,SpeciesLookup!B:G,6,FALSE)=TRUE),"",VLOOKUP(E1483,SpeciesLookup!B:G,6,FALSE)),"")</f>
        <v/>
      </c>
      <c r="H1483" s="128" t="str">
        <f>IF(LEN(E1483&amp;"")&gt;0,IF(ISERROR(VLOOKUP(E1483,SpeciesLookup!B:G,5,FALSE)=TRUE),"",VLOOKUP(E1483,SpeciesLookup!B:G,5,FALSE)),"")</f>
        <v/>
      </c>
      <c r="I1483" s="11"/>
      <c r="J1483" s="73"/>
      <c r="K1483" s="11"/>
      <c r="L1483" s="127" t="str">
        <f>TRIM(IF(ISERROR(VLOOKUP(R1483,SpeciesValidation!D:T,IF(ISNA(VLOOKUP(J1483,Validation!B$2:C$15,2,FALSE)),FALSE,VLOOKUP(J1483,Validation!B$2:C$15,2,FALSE)))),IF(LEN(E1483&amp;"")&gt;0,"",""),VLOOKUP(R1483,SpeciesValidation!D:T,VLOOKUP(J1483,Validation!B$2:C$15,2,FALSE),FALSE)) &amp; " " &amp; IF(ISERROR(IF(LEFT(J1483,1)="A",IF(IF(VLOOKUP(R1483,SpeciesValidation!D:W,20,FALSE)=FALSE,OR(TEXT(A1483,"MMDD")&lt;VLOOKUP(R1483,SpeciesValidation!D:W,18,FALSE),TEXT(A1483,"MMDD")&gt;VLOOKUP(R1483,SpeciesValidation!D:W,19,FALSE)),IF(TEXT(A1483,"MMDD")&lt;"0701",TEXT(A1483,"MMDD")&gt;VLOOKUP(R1483,SpeciesValidation!D:W,18,FALSE),TEXT(A1483,"MMDD")&lt;VLOOKUP(R1483,SpeciesValidation!D:W,19,FALSE))),"Date outside expected range for this species",""),"")),"",IF(LEFT(J1483,1)="A",IF(IF(VLOOKUP(R1483,SpeciesValidation!D:W,20,FALSE)=FALSE,OR(TEXT(A1483,"MMDD")&lt;VLOOKUP(R1483,SpeciesValidation!D:W,18,FALSE),TEXT(A1483,"MMDD")&gt;VLOOKUP(R1483,SpeciesValidation!D:W,19,FALSE)),IF(TEXT(A1483,"MMDD")&lt;"0701",TEXT(A1483,"MMDD")&gt;VLOOKUP(R1483,SpeciesValidation!D:W,18,FALSE),TEXT(A1483,"MMDD")&lt;VLOOKUP(R1483,SpeciesValidation!D:W,19,FALSE))),"Date outside expected range for this species",""),"")))</f>
        <v/>
      </c>
      <c r="M1483" s="127" t="str">
        <f>IF(LEN(E1483&amp;"")&gt;0,IF(ISERROR(VLOOKUP(R1483,SpeciesValidation!D:I,6,FALSE)),"",VLOOKUP(R1483,SpeciesValidation!D:I,6,FALSE)),"")</f>
        <v/>
      </c>
      <c r="Q1483" s="36" t="str">
        <f>IF(LEN(E1483&amp;"")&gt;0,IF(ISERROR(VLOOKUP(E1483,SpeciesValidation!B:G,2,FALSE)=TRUE),"",VLOOKUP(E1483,SpeciesValidation!B:G,2,FALSE)),"")</f>
        <v/>
      </c>
      <c r="R1483" s="36" t="str">
        <f>IF(LEN(E1483&amp;"")&gt;0,IF(ISERROR(VLOOKUP(E1483,SpeciesLookup!B:G,4,FALSE)=TRUE),"",VLOOKUP(E1483,SpeciesLookup!B:G,4,FALSE)),"")</f>
        <v/>
      </c>
    </row>
    <row r="1484" spans="1:18" ht="13.2" x14ac:dyDescent="0.25">
      <c r="A1484" s="72"/>
      <c r="B1484" s="73"/>
      <c r="C1484" s="73"/>
      <c r="D1484" s="11"/>
      <c r="E1484" s="74"/>
      <c r="F1484" s="75"/>
      <c r="G1484" s="128" t="str">
        <f>IF(LEN(E1484&amp;"")&gt;0,IF(ISERROR(VLOOKUP(E1484,SpeciesLookup!B:G,6,FALSE)=TRUE),"",VLOOKUP(E1484,SpeciesLookup!B:G,6,FALSE)),"")</f>
        <v/>
      </c>
      <c r="H1484" s="128" t="str">
        <f>IF(LEN(E1484&amp;"")&gt;0,IF(ISERROR(VLOOKUP(E1484,SpeciesLookup!B:G,5,FALSE)=TRUE),"",VLOOKUP(E1484,SpeciesLookup!B:G,5,FALSE)),"")</f>
        <v/>
      </c>
      <c r="I1484" s="11"/>
      <c r="J1484" s="73"/>
      <c r="K1484" s="11"/>
      <c r="L1484" s="127" t="str">
        <f>TRIM(IF(ISERROR(VLOOKUP(R1484,SpeciesValidation!D:T,IF(ISNA(VLOOKUP(J1484,Validation!B$2:C$15,2,FALSE)),FALSE,VLOOKUP(J1484,Validation!B$2:C$15,2,FALSE)))),IF(LEN(E1484&amp;"")&gt;0,"",""),VLOOKUP(R1484,SpeciesValidation!D:T,VLOOKUP(J1484,Validation!B$2:C$15,2,FALSE),FALSE)) &amp; " " &amp; IF(ISERROR(IF(LEFT(J1484,1)="A",IF(IF(VLOOKUP(R1484,SpeciesValidation!D:W,20,FALSE)=FALSE,OR(TEXT(A1484,"MMDD")&lt;VLOOKUP(R1484,SpeciesValidation!D:W,18,FALSE),TEXT(A1484,"MMDD")&gt;VLOOKUP(R1484,SpeciesValidation!D:W,19,FALSE)),IF(TEXT(A1484,"MMDD")&lt;"0701",TEXT(A1484,"MMDD")&gt;VLOOKUP(R1484,SpeciesValidation!D:W,18,FALSE),TEXT(A1484,"MMDD")&lt;VLOOKUP(R1484,SpeciesValidation!D:W,19,FALSE))),"Date outside expected range for this species",""),"")),"",IF(LEFT(J1484,1)="A",IF(IF(VLOOKUP(R1484,SpeciesValidation!D:W,20,FALSE)=FALSE,OR(TEXT(A1484,"MMDD")&lt;VLOOKUP(R1484,SpeciesValidation!D:W,18,FALSE),TEXT(A1484,"MMDD")&gt;VLOOKUP(R1484,SpeciesValidation!D:W,19,FALSE)),IF(TEXT(A1484,"MMDD")&lt;"0701",TEXT(A1484,"MMDD")&gt;VLOOKUP(R1484,SpeciesValidation!D:W,18,FALSE),TEXT(A1484,"MMDD")&lt;VLOOKUP(R1484,SpeciesValidation!D:W,19,FALSE))),"Date outside expected range for this species",""),"")))</f>
        <v/>
      </c>
      <c r="M1484" s="127" t="str">
        <f>IF(LEN(E1484&amp;"")&gt;0,IF(ISERROR(VLOOKUP(R1484,SpeciesValidation!D:I,6,FALSE)),"",VLOOKUP(R1484,SpeciesValidation!D:I,6,FALSE)),"")</f>
        <v/>
      </c>
      <c r="Q1484" s="36" t="str">
        <f>IF(LEN(E1484&amp;"")&gt;0,IF(ISERROR(VLOOKUP(E1484,SpeciesValidation!B:G,2,FALSE)=TRUE),"",VLOOKUP(E1484,SpeciesValidation!B:G,2,FALSE)),"")</f>
        <v/>
      </c>
      <c r="R1484" s="36" t="str">
        <f>IF(LEN(E1484&amp;"")&gt;0,IF(ISERROR(VLOOKUP(E1484,SpeciesLookup!B:G,4,FALSE)=TRUE),"",VLOOKUP(E1484,SpeciesLookup!B:G,4,FALSE)),"")</f>
        <v/>
      </c>
    </row>
    <row r="1485" spans="1:18" ht="13.2" x14ac:dyDescent="0.25">
      <c r="A1485" s="72"/>
      <c r="B1485" s="73"/>
      <c r="C1485" s="73"/>
      <c r="D1485" s="11"/>
      <c r="E1485" s="74"/>
      <c r="F1485" s="75"/>
      <c r="G1485" s="128" t="str">
        <f>IF(LEN(E1485&amp;"")&gt;0,IF(ISERROR(VLOOKUP(E1485,SpeciesLookup!B:G,6,FALSE)=TRUE),"",VLOOKUP(E1485,SpeciesLookup!B:G,6,FALSE)),"")</f>
        <v/>
      </c>
      <c r="H1485" s="128" t="str">
        <f>IF(LEN(E1485&amp;"")&gt;0,IF(ISERROR(VLOOKUP(E1485,SpeciesLookup!B:G,5,FALSE)=TRUE),"",VLOOKUP(E1485,SpeciesLookup!B:G,5,FALSE)),"")</f>
        <v/>
      </c>
      <c r="I1485" s="11"/>
      <c r="J1485" s="73"/>
      <c r="K1485" s="11"/>
      <c r="L1485" s="127" t="str">
        <f>TRIM(IF(ISERROR(VLOOKUP(R1485,SpeciesValidation!D:T,IF(ISNA(VLOOKUP(J1485,Validation!B$2:C$15,2,FALSE)),FALSE,VLOOKUP(J1485,Validation!B$2:C$15,2,FALSE)))),IF(LEN(E1485&amp;"")&gt;0,"",""),VLOOKUP(R1485,SpeciesValidation!D:T,VLOOKUP(J1485,Validation!B$2:C$15,2,FALSE),FALSE)) &amp; " " &amp; IF(ISERROR(IF(LEFT(J1485,1)="A",IF(IF(VLOOKUP(R1485,SpeciesValidation!D:W,20,FALSE)=FALSE,OR(TEXT(A1485,"MMDD")&lt;VLOOKUP(R1485,SpeciesValidation!D:W,18,FALSE),TEXT(A1485,"MMDD")&gt;VLOOKUP(R1485,SpeciesValidation!D:W,19,FALSE)),IF(TEXT(A1485,"MMDD")&lt;"0701",TEXT(A1485,"MMDD")&gt;VLOOKUP(R1485,SpeciesValidation!D:W,18,FALSE),TEXT(A1485,"MMDD")&lt;VLOOKUP(R1485,SpeciesValidation!D:W,19,FALSE))),"Date outside expected range for this species",""),"")),"",IF(LEFT(J1485,1)="A",IF(IF(VLOOKUP(R1485,SpeciesValidation!D:W,20,FALSE)=FALSE,OR(TEXT(A1485,"MMDD")&lt;VLOOKUP(R1485,SpeciesValidation!D:W,18,FALSE),TEXT(A1485,"MMDD")&gt;VLOOKUP(R1485,SpeciesValidation!D:W,19,FALSE)),IF(TEXT(A1485,"MMDD")&lt;"0701",TEXT(A1485,"MMDD")&gt;VLOOKUP(R1485,SpeciesValidation!D:W,18,FALSE),TEXT(A1485,"MMDD")&lt;VLOOKUP(R1485,SpeciesValidation!D:W,19,FALSE))),"Date outside expected range for this species",""),"")))</f>
        <v/>
      </c>
      <c r="M1485" s="127" t="str">
        <f>IF(LEN(E1485&amp;"")&gt;0,IF(ISERROR(VLOOKUP(R1485,SpeciesValidation!D:I,6,FALSE)),"",VLOOKUP(R1485,SpeciesValidation!D:I,6,FALSE)),"")</f>
        <v/>
      </c>
      <c r="Q1485" s="36" t="str">
        <f>IF(LEN(E1485&amp;"")&gt;0,IF(ISERROR(VLOOKUP(E1485,SpeciesValidation!B:G,2,FALSE)=TRUE),"",VLOOKUP(E1485,SpeciesValidation!B:G,2,FALSE)),"")</f>
        <v/>
      </c>
      <c r="R1485" s="36" t="str">
        <f>IF(LEN(E1485&amp;"")&gt;0,IF(ISERROR(VLOOKUP(E1485,SpeciesLookup!B:G,4,FALSE)=TRUE),"",VLOOKUP(E1485,SpeciesLookup!B:G,4,FALSE)),"")</f>
        <v/>
      </c>
    </row>
    <row r="1486" spans="1:18" ht="13.2" x14ac:dyDescent="0.25">
      <c r="A1486" s="72"/>
      <c r="B1486" s="73"/>
      <c r="C1486" s="73"/>
      <c r="D1486" s="11"/>
      <c r="E1486" s="78"/>
      <c r="F1486" s="75"/>
      <c r="G1486" s="128" t="str">
        <f>IF(LEN(E1486&amp;"")&gt;0,IF(ISERROR(VLOOKUP(E1486,SpeciesLookup!B:G,6,FALSE)=TRUE),"",VLOOKUP(E1486,SpeciesLookup!B:G,6,FALSE)),"")</f>
        <v/>
      </c>
      <c r="H1486" s="128" t="str">
        <f>IF(LEN(E1486&amp;"")&gt;0,IF(ISERROR(VLOOKUP(E1486,SpeciesLookup!B:G,5,FALSE)=TRUE),"",VLOOKUP(E1486,SpeciesLookup!B:G,5,FALSE)),"")</f>
        <v/>
      </c>
      <c r="I1486" s="11"/>
      <c r="J1486" s="73"/>
      <c r="K1486" s="11"/>
      <c r="L1486" s="127" t="str">
        <f>TRIM(IF(ISERROR(VLOOKUP(R1486,SpeciesValidation!D:T,IF(ISNA(VLOOKUP(J1486,Validation!B$2:C$15,2,FALSE)),FALSE,VLOOKUP(J1486,Validation!B$2:C$15,2,FALSE)))),IF(LEN(E1486&amp;"")&gt;0,"",""),VLOOKUP(R1486,SpeciesValidation!D:T,VLOOKUP(J1486,Validation!B$2:C$15,2,FALSE),FALSE)) &amp; " " &amp; IF(ISERROR(IF(LEFT(J1486,1)="A",IF(IF(VLOOKUP(R1486,SpeciesValidation!D:W,20,FALSE)=FALSE,OR(TEXT(A1486,"MMDD")&lt;VLOOKUP(R1486,SpeciesValidation!D:W,18,FALSE),TEXT(A1486,"MMDD")&gt;VLOOKUP(R1486,SpeciesValidation!D:W,19,FALSE)),IF(TEXT(A1486,"MMDD")&lt;"0701",TEXT(A1486,"MMDD")&gt;VLOOKUP(R1486,SpeciesValidation!D:W,18,FALSE),TEXT(A1486,"MMDD")&lt;VLOOKUP(R1486,SpeciesValidation!D:W,19,FALSE))),"Date outside expected range for this species",""),"")),"",IF(LEFT(J1486,1)="A",IF(IF(VLOOKUP(R1486,SpeciesValidation!D:W,20,FALSE)=FALSE,OR(TEXT(A1486,"MMDD")&lt;VLOOKUP(R1486,SpeciesValidation!D:W,18,FALSE),TEXT(A1486,"MMDD")&gt;VLOOKUP(R1486,SpeciesValidation!D:W,19,FALSE)),IF(TEXT(A1486,"MMDD")&lt;"0701",TEXT(A1486,"MMDD")&gt;VLOOKUP(R1486,SpeciesValidation!D:W,18,FALSE),TEXT(A1486,"MMDD")&lt;VLOOKUP(R1486,SpeciesValidation!D:W,19,FALSE))),"Date outside expected range for this species",""),"")))</f>
        <v/>
      </c>
      <c r="M1486" s="127" t="str">
        <f>IF(LEN(E1486&amp;"")&gt;0,IF(ISERROR(VLOOKUP(R1486,SpeciesValidation!D:I,6,FALSE)),"",VLOOKUP(R1486,SpeciesValidation!D:I,6,FALSE)),"")</f>
        <v/>
      </c>
      <c r="Q1486" s="36" t="str">
        <f>IF(LEN(E1486&amp;"")&gt;0,IF(ISERROR(VLOOKUP(E1486,SpeciesValidation!B:G,2,FALSE)=TRUE),"",VLOOKUP(E1486,SpeciesValidation!B:G,2,FALSE)),"")</f>
        <v/>
      </c>
      <c r="R1486" s="36" t="str">
        <f>IF(LEN(E1486&amp;"")&gt;0,IF(ISERROR(VLOOKUP(E1486,SpeciesLookup!B:G,4,FALSE)=TRUE),"",VLOOKUP(E1486,SpeciesLookup!B:G,4,FALSE)),"")</f>
        <v/>
      </c>
    </row>
    <row r="1487" spans="1:18" ht="13.2" x14ac:dyDescent="0.25">
      <c r="A1487" s="72"/>
      <c r="B1487" s="73"/>
      <c r="C1487" s="73"/>
      <c r="D1487" s="11"/>
      <c r="E1487" s="78"/>
      <c r="F1487" s="75"/>
      <c r="G1487" s="128" t="str">
        <f>IF(LEN(E1487&amp;"")&gt;0,IF(ISERROR(VLOOKUP(E1487,SpeciesLookup!B:G,6,FALSE)=TRUE),"",VLOOKUP(E1487,SpeciesLookup!B:G,6,FALSE)),"")</f>
        <v/>
      </c>
      <c r="H1487" s="128" t="str">
        <f>IF(LEN(E1487&amp;"")&gt;0,IF(ISERROR(VLOOKUP(E1487,SpeciesLookup!B:G,5,FALSE)=TRUE),"",VLOOKUP(E1487,SpeciesLookup!B:G,5,FALSE)),"")</f>
        <v/>
      </c>
      <c r="I1487" s="11"/>
      <c r="J1487" s="73"/>
      <c r="K1487" s="11"/>
      <c r="L1487" s="127" t="str">
        <f>TRIM(IF(ISERROR(VLOOKUP(R1487,SpeciesValidation!D:T,IF(ISNA(VLOOKUP(J1487,Validation!B$2:C$15,2,FALSE)),FALSE,VLOOKUP(J1487,Validation!B$2:C$15,2,FALSE)))),IF(LEN(E1487&amp;"")&gt;0,"",""),VLOOKUP(R1487,SpeciesValidation!D:T,VLOOKUP(J1487,Validation!B$2:C$15,2,FALSE),FALSE)) &amp; " " &amp; IF(ISERROR(IF(LEFT(J1487,1)="A",IF(IF(VLOOKUP(R1487,SpeciesValidation!D:W,20,FALSE)=FALSE,OR(TEXT(A1487,"MMDD")&lt;VLOOKUP(R1487,SpeciesValidation!D:W,18,FALSE),TEXT(A1487,"MMDD")&gt;VLOOKUP(R1487,SpeciesValidation!D:W,19,FALSE)),IF(TEXT(A1487,"MMDD")&lt;"0701",TEXT(A1487,"MMDD")&gt;VLOOKUP(R1487,SpeciesValidation!D:W,18,FALSE),TEXT(A1487,"MMDD")&lt;VLOOKUP(R1487,SpeciesValidation!D:W,19,FALSE))),"Date outside expected range for this species",""),"")),"",IF(LEFT(J1487,1)="A",IF(IF(VLOOKUP(R1487,SpeciesValidation!D:W,20,FALSE)=FALSE,OR(TEXT(A1487,"MMDD")&lt;VLOOKUP(R1487,SpeciesValidation!D:W,18,FALSE),TEXT(A1487,"MMDD")&gt;VLOOKUP(R1487,SpeciesValidation!D:W,19,FALSE)),IF(TEXT(A1487,"MMDD")&lt;"0701",TEXT(A1487,"MMDD")&gt;VLOOKUP(R1487,SpeciesValidation!D:W,18,FALSE),TEXT(A1487,"MMDD")&lt;VLOOKUP(R1487,SpeciesValidation!D:W,19,FALSE))),"Date outside expected range for this species",""),"")))</f>
        <v/>
      </c>
      <c r="M1487" s="127" t="str">
        <f>IF(LEN(E1487&amp;"")&gt;0,IF(ISERROR(VLOOKUP(R1487,SpeciesValidation!D:I,6,FALSE)),"",VLOOKUP(R1487,SpeciesValidation!D:I,6,FALSE)),"")</f>
        <v/>
      </c>
      <c r="Q1487" s="36" t="str">
        <f>IF(LEN(E1487&amp;"")&gt;0,IF(ISERROR(VLOOKUP(E1487,SpeciesValidation!B:G,2,FALSE)=TRUE),"",VLOOKUP(E1487,SpeciesValidation!B:G,2,FALSE)),"")</f>
        <v/>
      </c>
      <c r="R1487" s="36" t="str">
        <f>IF(LEN(E1487&amp;"")&gt;0,IF(ISERROR(VLOOKUP(E1487,SpeciesLookup!B:G,4,FALSE)=TRUE),"",VLOOKUP(E1487,SpeciesLookup!B:G,4,FALSE)),"")</f>
        <v/>
      </c>
    </row>
    <row r="1488" spans="1:18" ht="13.2" x14ac:dyDescent="0.25">
      <c r="A1488" s="72"/>
      <c r="B1488" s="73"/>
      <c r="C1488" s="73"/>
      <c r="D1488" s="11"/>
      <c r="E1488" s="74"/>
      <c r="F1488" s="75"/>
      <c r="G1488" s="128" t="str">
        <f>IF(LEN(E1488&amp;"")&gt;0,IF(ISERROR(VLOOKUP(E1488,SpeciesLookup!B:G,6,FALSE)=TRUE),"",VLOOKUP(E1488,SpeciesLookup!B:G,6,FALSE)),"")</f>
        <v/>
      </c>
      <c r="H1488" s="128" t="str">
        <f>IF(LEN(E1488&amp;"")&gt;0,IF(ISERROR(VLOOKUP(E1488,SpeciesLookup!B:G,5,FALSE)=TRUE),"",VLOOKUP(E1488,SpeciesLookup!B:G,5,FALSE)),"")</f>
        <v/>
      </c>
      <c r="I1488" s="11"/>
      <c r="J1488" s="73"/>
      <c r="K1488" s="11"/>
      <c r="L1488" s="127" t="str">
        <f>TRIM(IF(ISERROR(VLOOKUP(R1488,SpeciesValidation!D:T,IF(ISNA(VLOOKUP(J1488,Validation!B$2:C$15,2,FALSE)),FALSE,VLOOKUP(J1488,Validation!B$2:C$15,2,FALSE)))),IF(LEN(E1488&amp;"")&gt;0,"",""),VLOOKUP(R1488,SpeciesValidation!D:T,VLOOKUP(J1488,Validation!B$2:C$15,2,FALSE),FALSE)) &amp; " " &amp; IF(ISERROR(IF(LEFT(J1488,1)="A",IF(IF(VLOOKUP(R1488,SpeciesValidation!D:W,20,FALSE)=FALSE,OR(TEXT(A1488,"MMDD")&lt;VLOOKUP(R1488,SpeciesValidation!D:W,18,FALSE),TEXT(A1488,"MMDD")&gt;VLOOKUP(R1488,SpeciesValidation!D:W,19,FALSE)),IF(TEXT(A1488,"MMDD")&lt;"0701",TEXT(A1488,"MMDD")&gt;VLOOKUP(R1488,SpeciesValidation!D:W,18,FALSE),TEXT(A1488,"MMDD")&lt;VLOOKUP(R1488,SpeciesValidation!D:W,19,FALSE))),"Date outside expected range for this species",""),"")),"",IF(LEFT(J1488,1)="A",IF(IF(VLOOKUP(R1488,SpeciesValidation!D:W,20,FALSE)=FALSE,OR(TEXT(A1488,"MMDD")&lt;VLOOKUP(R1488,SpeciesValidation!D:W,18,FALSE),TEXT(A1488,"MMDD")&gt;VLOOKUP(R1488,SpeciesValidation!D:W,19,FALSE)),IF(TEXT(A1488,"MMDD")&lt;"0701",TEXT(A1488,"MMDD")&gt;VLOOKUP(R1488,SpeciesValidation!D:W,18,FALSE),TEXT(A1488,"MMDD")&lt;VLOOKUP(R1488,SpeciesValidation!D:W,19,FALSE))),"Date outside expected range for this species",""),"")))</f>
        <v/>
      </c>
      <c r="M1488" s="127" t="str">
        <f>IF(LEN(E1488&amp;"")&gt;0,IF(ISERROR(VLOOKUP(R1488,SpeciesValidation!D:I,6,FALSE)),"",VLOOKUP(R1488,SpeciesValidation!D:I,6,FALSE)),"")</f>
        <v/>
      </c>
      <c r="Q1488" s="36" t="str">
        <f>IF(LEN(E1488&amp;"")&gt;0,IF(ISERROR(VLOOKUP(E1488,SpeciesValidation!B:G,2,FALSE)=TRUE),"",VLOOKUP(E1488,SpeciesValidation!B:G,2,FALSE)),"")</f>
        <v/>
      </c>
      <c r="R1488" s="36" t="str">
        <f>IF(LEN(E1488&amp;"")&gt;0,IF(ISERROR(VLOOKUP(E1488,SpeciesLookup!B:G,4,FALSE)=TRUE),"",VLOOKUP(E1488,SpeciesLookup!B:G,4,FALSE)),"")</f>
        <v/>
      </c>
    </row>
    <row r="1489" spans="1:18" ht="13.2" x14ac:dyDescent="0.25">
      <c r="A1489" s="72"/>
      <c r="B1489" s="73"/>
      <c r="C1489" s="73"/>
      <c r="D1489" s="11"/>
      <c r="E1489" s="74"/>
      <c r="F1489" s="75"/>
      <c r="G1489" s="128" t="str">
        <f>IF(LEN(E1489&amp;"")&gt;0,IF(ISERROR(VLOOKUP(E1489,SpeciesLookup!B:G,6,FALSE)=TRUE),"",VLOOKUP(E1489,SpeciesLookup!B:G,6,FALSE)),"")</f>
        <v/>
      </c>
      <c r="H1489" s="128" t="str">
        <f>IF(LEN(E1489&amp;"")&gt;0,IF(ISERROR(VLOOKUP(E1489,SpeciesLookup!B:G,5,FALSE)=TRUE),"",VLOOKUP(E1489,SpeciesLookup!B:G,5,FALSE)),"")</f>
        <v/>
      </c>
      <c r="I1489" s="11"/>
      <c r="J1489" s="73"/>
      <c r="K1489" s="11"/>
      <c r="L1489" s="127" t="str">
        <f>TRIM(IF(ISERROR(VLOOKUP(R1489,SpeciesValidation!D:T,IF(ISNA(VLOOKUP(J1489,Validation!B$2:C$15,2,FALSE)),FALSE,VLOOKUP(J1489,Validation!B$2:C$15,2,FALSE)))),IF(LEN(E1489&amp;"")&gt;0,"",""),VLOOKUP(R1489,SpeciesValidation!D:T,VLOOKUP(J1489,Validation!B$2:C$15,2,FALSE),FALSE)) &amp; " " &amp; IF(ISERROR(IF(LEFT(J1489,1)="A",IF(IF(VLOOKUP(R1489,SpeciesValidation!D:W,20,FALSE)=FALSE,OR(TEXT(A1489,"MMDD")&lt;VLOOKUP(R1489,SpeciesValidation!D:W,18,FALSE),TEXT(A1489,"MMDD")&gt;VLOOKUP(R1489,SpeciesValidation!D:W,19,FALSE)),IF(TEXT(A1489,"MMDD")&lt;"0701",TEXT(A1489,"MMDD")&gt;VLOOKUP(R1489,SpeciesValidation!D:W,18,FALSE),TEXT(A1489,"MMDD")&lt;VLOOKUP(R1489,SpeciesValidation!D:W,19,FALSE))),"Date outside expected range for this species",""),"")),"",IF(LEFT(J1489,1)="A",IF(IF(VLOOKUP(R1489,SpeciesValidation!D:W,20,FALSE)=FALSE,OR(TEXT(A1489,"MMDD")&lt;VLOOKUP(R1489,SpeciesValidation!D:W,18,FALSE),TEXT(A1489,"MMDD")&gt;VLOOKUP(R1489,SpeciesValidation!D:W,19,FALSE)),IF(TEXT(A1489,"MMDD")&lt;"0701",TEXT(A1489,"MMDD")&gt;VLOOKUP(R1489,SpeciesValidation!D:W,18,FALSE),TEXT(A1489,"MMDD")&lt;VLOOKUP(R1489,SpeciesValidation!D:W,19,FALSE))),"Date outside expected range for this species",""),"")))</f>
        <v/>
      </c>
      <c r="M1489" s="127" t="str">
        <f>IF(LEN(E1489&amp;"")&gt;0,IF(ISERROR(VLOOKUP(R1489,SpeciesValidation!D:I,6,FALSE)),"",VLOOKUP(R1489,SpeciesValidation!D:I,6,FALSE)),"")</f>
        <v/>
      </c>
      <c r="Q1489" s="36" t="str">
        <f>IF(LEN(E1489&amp;"")&gt;0,IF(ISERROR(VLOOKUP(E1489,SpeciesValidation!B:G,2,FALSE)=TRUE),"",VLOOKUP(E1489,SpeciesValidation!B:G,2,FALSE)),"")</f>
        <v/>
      </c>
      <c r="R1489" s="36" t="str">
        <f>IF(LEN(E1489&amp;"")&gt;0,IF(ISERROR(VLOOKUP(E1489,SpeciesLookup!B:G,4,FALSE)=TRUE),"",VLOOKUP(E1489,SpeciesLookup!B:G,4,FALSE)),"")</f>
        <v/>
      </c>
    </row>
    <row r="1490" spans="1:18" ht="13.2" x14ac:dyDescent="0.25">
      <c r="A1490" s="72"/>
      <c r="B1490" s="73"/>
      <c r="C1490" s="73"/>
      <c r="D1490" s="11"/>
      <c r="E1490" s="74"/>
      <c r="F1490" s="75"/>
      <c r="G1490" s="128" t="str">
        <f>IF(LEN(E1490&amp;"")&gt;0,IF(ISERROR(VLOOKUP(E1490,SpeciesLookup!B:G,6,FALSE)=TRUE),"",VLOOKUP(E1490,SpeciesLookup!B:G,6,FALSE)),"")</f>
        <v/>
      </c>
      <c r="H1490" s="128" t="str">
        <f>IF(LEN(E1490&amp;"")&gt;0,IF(ISERROR(VLOOKUP(E1490,SpeciesLookup!B:G,5,FALSE)=TRUE),"",VLOOKUP(E1490,SpeciesLookup!B:G,5,FALSE)),"")</f>
        <v/>
      </c>
      <c r="I1490" s="11"/>
      <c r="J1490" s="73"/>
      <c r="K1490" s="11"/>
      <c r="L1490" s="127" t="str">
        <f>TRIM(IF(ISERROR(VLOOKUP(R1490,SpeciesValidation!D:T,IF(ISNA(VLOOKUP(J1490,Validation!B$2:C$15,2,FALSE)),FALSE,VLOOKUP(J1490,Validation!B$2:C$15,2,FALSE)))),IF(LEN(E1490&amp;"")&gt;0,"",""),VLOOKUP(R1490,SpeciesValidation!D:T,VLOOKUP(J1490,Validation!B$2:C$15,2,FALSE),FALSE)) &amp; " " &amp; IF(ISERROR(IF(LEFT(J1490,1)="A",IF(IF(VLOOKUP(R1490,SpeciesValidation!D:W,20,FALSE)=FALSE,OR(TEXT(A1490,"MMDD")&lt;VLOOKUP(R1490,SpeciesValidation!D:W,18,FALSE),TEXT(A1490,"MMDD")&gt;VLOOKUP(R1490,SpeciesValidation!D:W,19,FALSE)),IF(TEXT(A1490,"MMDD")&lt;"0701",TEXT(A1490,"MMDD")&gt;VLOOKUP(R1490,SpeciesValidation!D:W,18,FALSE),TEXT(A1490,"MMDD")&lt;VLOOKUP(R1490,SpeciesValidation!D:W,19,FALSE))),"Date outside expected range for this species",""),"")),"",IF(LEFT(J1490,1)="A",IF(IF(VLOOKUP(R1490,SpeciesValidation!D:W,20,FALSE)=FALSE,OR(TEXT(A1490,"MMDD")&lt;VLOOKUP(R1490,SpeciesValidation!D:W,18,FALSE),TEXT(A1490,"MMDD")&gt;VLOOKUP(R1490,SpeciesValidation!D:W,19,FALSE)),IF(TEXT(A1490,"MMDD")&lt;"0701",TEXT(A1490,"MMDD")&gt;VLOOKUP(R1490,SpeciesValidation!D:W,18,FALSE),TEXT(A1490,"MMDD")&lt;VLOOKUP(R1490,SpeciesValidation!D:W,19,FALSE))),"Date outside expected range for this species",""),"")))</f>
        <v/>
      </c>
      <c r="M1490" s="127" t="str">
        <f>IF(LEN(E1490&amp;"")&gt;0,IF(ISERROR(VLOOKUP(R1490,SpeciesValidation!D:I,6,FALSE)),"",VLOOKUP(R1490,SpeciesValidation!D:I,6,FALSE)),"")</f>
        <v/>
      </c>
      <c r="Q1490" s="36" t="str">
        <f>IF(LEN(E1490&amp;"")&gt;0,IF(ISERROR(VLOOKUP(E1490,SpeciesValidation!B:G,2,FALSE)=TRUE),"",VLOOKUP(E1490,SpeciesValidation!B:G,2,FALSE)),"")</f>
        <v/>
      </c>
      <c r="R1490" s="36" t="str">
        <f>IF(LEN(E1490&amp;"")&gt;0,IF(ISERROR(VLOOKUP(E1490,SpeciesLookup!B:G,4,FALSE)=TRUE),"",VLOOKUP(E1490,SpeciesLookup!B:G,4,FALSE)),"")</f>
        <v/>
      </c>
    </row>
    <row r="1491" spans="1:18" ht="13.2" x14ac:dyDescent="0.25">
      <c r="A1491" s="72"/>
      <c r="B1491" s="73"/>
      <c r="C1491" s="73"/>
      <c r="D1491" s="11"/>
      <c r="E1491" s="74"/>
      <c r="F1491" s="75"/>
      <c r="G1491" s="128" t="str">
        <f>IF(LEN(E1491&amp;"")&gt;0,IF(ISERROR(VLOOKUP(E1491,SpeciesLookup!B:G,6,FALSE)=TRUE),"",VLOOKUP(E1491,SpeciesLookup!B:G,6,FALSE)),"")</f>
        <v/>
      </c>
      <c r="H1491" s="128" t="str">
        <f>IF(LEN(E1491&amp;"")&gt;0,IF(ISERROR(VLOOKUP(E1491,SpeciesLookup!B:G,5,FALSE)=TRUE),"",VLOOKUP(E1491,SpeciesLookup!B:G,5,FALSE)),"")</f>
        <v/>
      </c>
      <c r="I1491" s="11"/>
      <c r="J1491" s="73"/>
      <c r="K1491" s="11"/>
      <c r="L1491" s="127" t="str">
        <f>TRIM(IF(ISERROR(VLOOKUP(R1491,SpeciesValidation!D:T,IF(ISNA(VLOOKUP(J1491,Validation!B$2:C$15,2,FALSE)),FALSE,VLOOKUP(J1491,Validation!B$2:C$15,2,FALSE)))),IF(LEN(E1491&amp;"")&gt;0,"",""),VLOOKUP(R1491,SpeciesValidation!D:T,VLOOKUP(J1491,Validation!B$2:C$15,2,FALSE),FALSE)) &amp; " " &amp; IF(ISERROR(IF(LEFT(J1491,1)="A",IF(IF(VLOOKUP(R1491,SpeciesValidation!D:W,20,FALSE)=FALSE,OR(TEXT(A1491,"MMDD")&lt;VLOOKUP(R1491,SpeciesValidation!D:W,18,FALSE),TEXT(A1491,"MMDD")&gt;VLOOKUP(R1491,SpeciesValidation!D:W,19,FALSE)),IF(TEXT(A1491,"MMDD")&lt;"0701",TEXT(A1491,"MMDD")&gt;VLOOKUP(R1491,SpeciesValidation!D:W,18,FALSE),TEXT(A1491,"MMDD")&lt;VLOOKUP(R1491,SpeciesValidation!D:W,19,FALSE))),"Date outside expected range for this species",""),"")),"",IF(LEFT(J1491,1)="A",IF(IF(VLOOKUP(R1491,SpeciesValidation!D:W,20,FALSE)=FALSE,OR(TEXT(A1491,"MMDD")&lt;VLOOKUP(R1491,SpeciesValidation!D:W,18,FALSE),TEXT(A1491,"MMDD")&gt;VLOOKUP(R1491,SpeciesValidation!D:W,19,FALSE)),IF(TEXT(A1491,"MMDD")&lt;"0701",TEXT(A1491,"MMDD")&gt;VLOOKUP(R1491,SpeciesValidation!D:W,18,FALSE),TEXT(A1491,"MMDD")&lt;VLOOKUP(R1491,SpeciesValidation!D:W,19,FALSE))),"Date outside expected range for this species",""),"")))</f>
        <v/>
      </c>
      <c r="M1491" s="127" t="str">
        <f>IF(LEN(E1491&amp;"")&gt;0,IF(ISERROR(VLOOKUP(R1491,SpeciesValidation!D:I,6,FALSE)),"",VLOOKUP(R1491,SpeciesValidation!D:I,6,FALSE)),"")</f>
        <v/>
      </c>
      <c r="Q1491" s="36" t="str">
        <f>IF(LEN(E1491&amp;"")&gt;0,IF(ISERROR(VLOOKUP(E1491,SpeciesValidation!B:G,2,FALSE)=TRUE),"",VLOOKUP(E1491,SpeciesValidation!B:G,2,FALSE)),"")</f>
        <v/>
      </c>
      <c r="R1491" s="36" t="str">
        <f>IF(LEN(E1491&amp;"")&gt;0,IF(ISERROR(VLOOKUP(E1491,SpeciesLookup!B:G,4,FALSE)=TRUE),"",VLOOKUP(E1491,SpeciesLookup!B:G,4,FALSE)),"")</f>
        <v/>
      </c>
    </row>
    <row r="1492" spans="1:18" ht="13.2" x14ac:dyDescent="0.25">
      <c r="A1492" s="72"/>
      <c r="B1492" s="73"/>
      <c r="C1492" s="73"/>
      <c r="D1492" s="11"/>
      <c r="E1492" s="74"/>
      <c r="F1492" s="75"/>
      <c r="G1492" s="128" t="str">
        <f>IF(LEN(E1492&amp;"")&gt;0,IF(ISERROR(VLOOKUP(E1492,SpeciesLookup!B:G,6,FALSE)=TRUE),"",VLOOKUP(E1492,SpeciesLookup!B:G,6,FALSE)),"")</f>
        <v/>
      </c>
      <c r="H1492" s="128" t="str">
        <f>IF(LEN(E1492&amp;"")&gt;0,IF(ISERROR(VLOOKUP(E1492,SpeciesLookup!B:G,5,FALSE)=TRUE),"",VLOOKUP(E1492,SpeciesLookup!B:G,5,FALSE)),"")</f>
        <v/>
      </c>
      <c r="I1492" s="11"/>
      <c r="J1492" s="73"/>
      <c r="K1492" s="11"/>
      <c r="L1492" s="127" t="str">
        <f>TRIM(IF(ISERROR(VLOOKUP(R1492,SpeciesValidation!D:T,IF(ISNA(VLOOKUP(J1492,Validation!B$2:C$15,2,FALSE)),FALSE,VLOOKUP(J1492,Validation!B$2:C$15,2,FALSE)))),IF(LEN(E1492&amp;"")&gt;0,"",""),VLOOKUP(R1492,SpeciesValidation!D:T,VLOOKUP(J1492,Validation!B$2:C$15,2,FALSE),FALSE)) &amp; " " &amp; IF(ISERROR(IF(LEFT(J1492,1)="A",IF(IF(VLOOKUP(R1492,SpeciesValidation!D:W,20,FALSE)=FALSE,OR(TEXT(A1492,"MMDD")&lt;VLOOKUP(R1492,SpeciesValidation!D:W,18,FALSE),TEXT(A1492,"MMDD")&gt;VLOOKUP(R1492,SpeciesValidation!D:W,19,FALSE)),IF(TEXT(A1492,"MMDD")&lt;"0701",TEXT(A1492,"MMDD")&gt;VLOOKUP(R1492,SpeciesValidation!D:W,18,FALSE),TEXT(A1492,"MMDD")&lt;VLOOKUP(R1492,SpeciesValidation!D:W,19,FALSE))),"Date outside expected range for this species",""),"")),"",IF(LEFT(J1492,1)="A",IF(IF(VLOOKUP(R1492,SpeciesValidation!D:W,20,FALSE)=FALSE,OR(TEXT(A1492,"MMDD")&lt;VLOOKUP(R1492,SpeciesValidation!D:W,18,FALSE),TEXT(A1492,"MMDD")&gt;VLOOKUP(R1492,SpeciesValidation!D:W,19,FALSE)),IF(TEXT(A1492,"MMDD")&lt;"0701",TEXT(A1492,"MMDD")&gt;VLOOKUP(R1492,SpeciesValidation!D:W,18,FALSE),TEXT(A1492,"MMDD")&lt;VLOOKUP(R1492,SpeciesValidation!D:W,19,FALSE))),"Date outside expected range for this species",""),"")))</f>
        <v/>
      </c>
      <c r="M1492" s="127" t="str">
        <f>IF(LEN(E1492&amp;"")&gt;0,IF(ISERROR(VLOOKUP(R1492,SpeciesValidation!D:I,6,FALSE)),"",VLOOKUP(R1492,SpeciesValidation!D:I,6,FALSE)),"")</f>
        <v/>
      </c>
      <c r="Q1492" s="36" t="str">
        <f>IF(LEN(E1492&amp;"")&gt;0,IF(ISERROR(VLOOKUP(E1492,SpeciesValidation!B:G,2,FALSE)=TRUE),"",VLOOKUP(E1492,SpeciesValidation!B:G,2,FALSE)),"")</f>
        <v/>
      </c>
      <c r="R1492" s="36" t="str">
        <f>IF(LEN(E1492&amp;"")&gt;0,IF(ISERROR(VLOOKUP(E1492,SpeciesLookup!B:G,4,FALSE)=TRUE),"",VLOOKUP(E1492,SpeciesLookup!B:G,4,FALSE)),"")</f>
        <v/>
      </c>
    </row>
    <row r="1493" spans="1:18" ht="13.2" x14ac:dyDescent="0.25">
      <c r="A1493" s="72"/>
      <c r="B1493" s="73"/>
      <c r="C1493" s="73"/>
      <c r="D1493" s="11"/>
      <c r="E1493" s="74"/>
      <c r="F1493" s="75"/>
      <c r="G1493" s="128" t="str">
        <f>IF(LEN(E1493&amp;"")&gt;0,IF(ISERROR(VLOOKUP(E1493,SpeciesLookup!B:G,6,FALSE)=TRUE),"",VLOOKUP(E1493,SpeciesLookup!B:G,6,FALSE)),"")</f>
        <v/>
      </c>
      <c r="H1493" s="128" t="str">
        <f>IF(LEN(E1493&amp;"")&gt;0,IF(ISERROR(VLOOKUP(E1493,SpeciesLookup!B:G,5,FALSE)=TRUE),"",VLOOKUP(E1493,SpeciesLookup!B:G,5,FALSE)),"")</f>
        <v/>
      </c>
      <c r="I1493" s="11"/>
      <c r="J1493" s="73"/>
      <c r="K1493" s="11"/>
      <c r="L1493" s="127" t="str">
        <f>TRIM(IF(ISERROR(VLOOKUP(R1493,SpeciesValidation!D:T,IF(ISNA(VLOOKUP(J1493,Validation!B$2:C$15,2,FALSE)),FALSE,VLOOKUP(J1493,Validation!B$2:C$15,2,FALSE)))),IF(LEN(E1493&amp;"")&gt;0,"",""),VLOOKUP(R1493,SpeciesValidation!D:T,VLOOKUP(J1493,Validation!B$2:C$15,2,FALSE),FALSE)) &amp; " " &amp; IF(ISERROR(IF(LEFT(J1493,1)="A",IF(IF(VLOOKUP(R1493,SpeciesValidation!D:W,20,FALSE)=FALSE,OR(TEXT(A1493,"MMDD")&lt;VLOOKUP(R1493,SpeciesValidation!D:W,18,FALSE),TEXT(A1493,"MMDD")&gt;VLOOKUP(R1493,SpeciesValidation!D:W,19,FALSE)),IF(TEXT(A1493,"MMDD")&lt;"0701",TEXT(A1493,"MMDD")&gt;VLOOKUP(R1493,SpeciesValidation!D:W,18,FALSE),TEXT(A1493,"MMDD")&lt;VLOOKUP(R1493,SpeciesValidation!D:W,19,FALSE))),"Date outside expected range for this species",""),"")),"",IF(LEFT(J1493,1)="A",IF(IF(VLOOKUP(R1493,SpeciesValidation!D:W,20,FALSE)=FALSE,OR(TEXT(A1493,"MMDD")&lt;VLOOKUP(R1493,SpeciesValidation!D:W,18,FALSE),TEXT(A1493,"MMDD")&gt;VLOOKUP(R1493,SpeciesValidation!D:W,19,FALSE)),IF(TEXT(A1493,"MMDD")&lt;"0701",TEXT(A1493,"MMDD")&gt;VLOOKUP(R1493,SpeciesValidation!D:W,18,FALSE),TEXT(A1493,"MMDD")&lt;VLOOKUP(R1493,SpeciesValidation!D:W,19,FALSE))),"Date outside expected range for this species",""),"")))</f>
        <v/>
      </c>
      <c r="M1493" s="127" t="str">
        <f>IF(LEN(E1493&amp;"")&gt;0,IF(ISERROR(VLOOKUP(R1493,SpeciesValidation!D:I,6,FALSE)),"",VLOOKUP(R1493,SpeciesValidation!D:I,6,FALSE)),"")</f>
        <v/>
      </c>
      <c r="Q1493" s="36" t="str">
        <f>IF(LEN(E1493&amp;"")&gt;0,IF(ISERROR(VLOOKUP(E1493,SpeciesValidation!B:G,2,FALSE)=TRUE),"",VLOOKUP(E1493,SpeciesValidation!B:G,2,FALSE)),"")</f>
        <v/>
      </c>
      <c r="R1493" s="36" t="str">
        <f>IF(LEN(E1493&amp;"")&gt;0,IF(ISERROR(VLOOKUP(E1493,SpeciesLookup!B:G,4,FALSE)=TRUE),"",VLOOKUP(E1493,SpeciesLookup!B:G,4,FALSE)),"")</f>
        <v/>
      </c>
    </row>
    <row r="1494" spans="1:18" ht="13.2" x14ac:dyDescent="0.25">
      <c r="A1494" s="72"/>
      <c r="B1494" s="73"/>
      <c r="C1494" s="73"/>
      <c r="D1494" s="11"/>
      <c r="E1494" s="74"/>
      <c r="F1494" s="75"/>
      <c r="G1494" s="128" t="str">
        <f>IF(LEN(E1494&amp;"")&gt;0,IF(ISERROR(VLOOKUP(E1494,SpeciesLookup!B:G,6,FALSE)=TRUE),"",VLOOKUP(E1494,SpeciesLookup!B:G,6,FALSE)),"")</f>
        <v/>
      </c>
      <c r="H1494" s="128" t="str">
        <f>IF(LEN(E1494&amp;"")&gt;0,IF(ISERROR(VLOOKUP(E1494,SpeciesLookup!B:G,5,FALSE)=TRUE),"",VLOOKUP(E1494,SpeciesLookup!B:G,5,FALSE)),"")</f>
        <v/>
      </c>
      <c r="I1494" s="11"/>
      <c r="J1494" s="73"/>
      <c r="K1494" s="11"/>
      <c r="L1494" s="127" t="str">
        <f>TRIM(IF(ISERROR(VLOOKUP(R1494,SpeciesValidation!D:T,IF(ISNA(VLOOKUP(J1494,Validation!B$2:C$15,2,FALSE)),FALSE,VLOOKUP(J1494,Validation!B$2:C$15,2,FALSE)))),IF(LEN(E1494&amp;"")&gt;0,"",""),VLOOKUP(R1494,SpeciesValidation!D:T,VLOOKUP(J1494,Validation!B$2:C$15,2,FALSE),FALSE)) &amp; " " &amp; IF(ISERROR(IF(LEFT(J1494,1)="A",IF(IF(VLOOKUP(R1494,SpeciesValidation!D:W,20,FALSE)=FALSE,OR(TEXT(A1494,"MMDD")&lt;VLOOKUP(R1494,SpeciesValidation!D:W,18,FALSE),TEXT(A1494,"MMDD")&gt;VLOOKUP(R1494,SpeciesValidation!D:W,19,FALSE)),IF(TEXT(A1494,"MMDD")&lt;"0701",TEXT(A1494,"MMDD")&gt;VLOOKUP(R1494,SpeciesValidation!D:W,18,FALSE),TEXT(A1494,"MMDD")&lt;VLOOKUP(R1494,SpeciesValidation!D:W,19,FALSE))),"Date outside expected range for this species",""),"")),"",IF(LEFT(J1494,1)="A",IF(IF(VLOOKUP(R1494,SpeciesValidation!D:W,20,FALSE)=FALSE,OR(TEXT(A1494,"MMDD")&lt;VLOOKUP(R1494,SpeciesValidation!D:W,18,FALSE),TEXT(A1494,"MMDD")&gt;VLOOKUP(R1494,SpeciesValidation!D:W,19,FALSE)),IF(TEXT(A1494,"MMDD")&lt;"0701",TEXT(A1494,"MMDD")&gt;VLOOKUP(R1494,SpeciesValidation!D:W,18,FALSE),TEXT(A1494,"MMDD")&lt;VLOOKUP(R1494,SpeciesValidation!D:W,19,FALSE))),"Date outside expected range for this species",""),"")))</f>
        <v/>
      </c>
      <c r="M1494" s="127" t="str">
        <f>IF(LEN(E1494&amp;"")&gt;0,IF(ISERROR(VLOOKUP(R1494,SpeciesValidation!D:I,6,FALSE)),"",VLOOKUP(R1494,SpeciesValidation!D:I,6,FALSE)),"")</f>
        <v/>
      </c>
      <c r="Q1494" s="36" t="str">
        <f>IF(LEN(E1494&amp;"")&gt;0,IF(ISERROR(VLOOKUP(E1494,SpeciesValidation!B:G,2,FALSE)=TRUE),"",VLOOKUP(E1494,SpeciesValidation!B:G,2,FALSE)),"")</f>
        <v/>
      </c>
      <c r="R1494" s="36" t="str">
        <f>IF(LEN(E1494&amp;"")&gt;0,IF(ISERROR(VLOOKUP(E1494,SpeciesLookup!B:G,4,FALSE)=TRUE),"",VLOOKUP(E1494,SpeciesLookup!B:G,4,FALSE)),"")</f>
        <v/>
      </c>
    </row>
    <row r="1495" spans="1:18" ht="13.2" x14ac:dyDescent="0.25">
      <c r="A1495" s="72"/>
      <c r="B1495" s="73"/>
      <c r="C1495" s="73"/>
      <c r="D1495" s="11"/>
      <c r="E1495" s="74"/>
      <c r="F1495" s="75"/>
      <c r="G1495" s="128" t="str">
        <f>IF(LEN(E1495&amp;"")&gt;0,IF(ISERROR(VLOOKUP(E1495,SpeciesLookup!B:G,6,FALSE)=TRUE),"",VLOOKUP(E1495,SpeciesLookup!B:G,6,FALSE)),"")</f>
        <v/>
      </c>
      <c r="H1495" s="128" t="str">
        <f>IF(LEN(E1495&amp;"")&gt;0,IF(ISERROR(VLOOKUP(E1495,SpeciesLookup!B:G,5,FALSE)=TRUE),"",VLOOKUP(E1495,SpeciesLookup!B:G,5,FALSE)),"")</f>
        <v/>
      </c>
      <c r="I1495" s="11"/>
      <c r="J1495" s="73"/>
      <c r="K1495" s="11"/>
      <c r="L1495" s="127" t="str">
        <f>TRIM(IF(ISERROR(VLOOKUP(R1495,SpeciesValidation!D:T,IF(ISNA(VLOOKUP(J1495,Validation!B$2:C$15,2,FALSE)),FALSE,VLOOKUP(J1495,Validation!B$2:C$15,2,FALSE)))),IF(LEN(E1495&amp;"")&gt;0,"",""),VLOOKUP(R1495,SpeciesValidation!D:T,VLOOKUP(J1495,Validation!B$2:C$15,2,FALSE),FALSE)) &amp; " " &amp; IF(ISERROR(IF(LEFT(J1495,1)="A",IF(IF(VLOOKUP(R1495,SpeciesValidation!D:W,20,FALSE)=FALSE,OR(TEXT(A1495,"MMDD")&lt;VLOOKUP(R1495,SpeciesValidation!D:W,18,FALSE),TEXT(A1495,"MMDD")&gt;VLOOKUP(R1495,SpeciesValidation!D:W,19,FALSE)),IF(TEXT(A1495,"MMDD")&lt;"0701",TEXT(A1495,"MMDD")&gt;VLOOKUP(R1495,SpeciesValidation!D:W,18,FALSE),TEXT(A1495,"MMDD")&lt;VLOOKUP(R1495,SpeciesValidation!D:W,19,FALSE))),"Date outside expected range for this species",""),"")),"",IF(LEFT(J1495,1)="A",IF(IF(VLOOKUP(R1495,SpeciesValidation!D:W,20,FALSE)=FALSE,OR(TEXT(A1495,"MMDD")&lt;VLOOKUP(R1495,SpeciesValidation!D:W,18,FALSE),TEXT(A1495,"MMDD")&gt;VLOOKUP(R1495,SpeciesValidation!D:W,19,FALSE)),IF(TEXT(A1495,"MMDD")&lt;"0701",TEXT(A1495,"MMDD")&gt;VLOOKUP(R1495,SpeciesValidation!D:W,18,FALSE),TEXT(A1495,"MMDD")&lt;VLOOKUP(R1495,SpeciesValidation!D:W,19,FALSE))),"Date outside expected range for this species",""),"")))</f>
        <v/>
      </c>
      <c r="M1495" s="127" t="str">
        <f>IF(LEN(E1495&amp;"")&gt;0,IF(ISERROR(VLOOKUP(R1495,SpeciesValidation!D:I,6,FALSE)),"",VLOOKUP(R1495,SpeciesValidation!D:I,6,FALSE)),"")</f>
        <v/>
      </c>
      <c r="Q1495" s="36" t="str">
        <f>IF(LEN(E1495&amp;"")&gt;0,IF(ISERROR(VLOOKUP(E1495,SpeciesValidation!B:G,2,FALSE)=TRUE),"",VLOOKUP(E1495,SpeciesValidation!B:G,2,FALSE)),"")</f>
        <v/>
      </c>
      <c r="R1495" s="36" t="str">
        <f>IF(LEN(E1495&amp;"")&gt;0,IF(ISERROR(VLOOKUP(E1495,SpeciesLookup!B:G,4,FALSE)=TRUE),"",VLOOKUP(E1495,SpeciesLookup!B:G,4,FALSE)),"")</f>
        <v/>
      </c>
    </row>
    <row r="1496" spans="1:18" ht="13.2" x14ac:dyDescent="0.25">
      <c r="A1496" s="72"/>
      <c r="B1496" s="73"/>
      <c r="C1496" s="73"/>
      <c r="D1496" s="11"/>
      <c r="E1496" s="74"/>
      <c r="F1496" s="75"/>
      <c r="G1496" s="128" t="str">
        <f>IF(LEN(E1496&amp;"")&gt;0,IF(ISERROR(VLOOKUP(E1496,SpeciesLookup!B:G,6,FALSE)=TRUE),"",VLOOKUP(E1496,SpeciesLookup!B:G,6,FALSE)),"")</f>
        <v/>
      </c>
      <c r="H1496" s="128" t="str">
        <f>IF(LEN(E1496&amp;"")&gt;0,IF(ISERROR(VLOOKUP(E1496,SpeciesLookup!B:G,5,FALSE)=TRUE),"",VLOOKUP(E1496,SpeciesLookup!B:G,5,FALSE)),"")</f>
        <v/>
      </c>
      <c r="I1496" s="11"/>
      <c r="J1496" s="73"/>
      <c r="K1496" s="11"/>
      <c r="L1496" s="127" t="str">
        <f>TRIM(IF(ISERROR(VLOOKUP(R1496,SpeciesValidation!D:T,IF(ISNA(VLOOKUP(J1496,Validation!B$2:C$15,2,FALSE)),FALSE,VLOOKUP(J1496,Validation!B$2:C$15,2,FALSE)))),IF(LEN(E1496&amp;"")&gt;0,"",""),VLOOKUP(R1496,SpeciesValidation!D:T,VLOOKUP(J1496,Validation!B$2:C$15,2,FALSE),FALSE)) &amp; " " &amp; IF(ISERROR(IF(LEFT(J1496,1)="A",IF(IF(VLOOKUP(R1496,SpeciesValidation!D:W,20,FALSE)=FALSE,OR(TEXT(A1496,"MMDD")&lt;VLOOKUP(R1496,SpeciesValidation!D:W,18,FALSE),TEXT(A1496,"MMDD")&gt;VLOOKUP(R1496,SpeciesValidation!D:W,19,FALSE)),IF(TEXT(A1496,"MMDD")&lt;"0701",TEXT(A1496,"MMDD")&gt;VLOOKUP(R1496,SpeciesValidation!D:W,18,FALSE),TEXT(A1496,"MMDD")&lt;VLOOKUP(R1496,SpeciesValidation!D:W,19,FALSE))),"Date outside expected range for this species",""),"")),"",IF(LEFT(J1496,1)="A",IF(IF(VLOOKUP(R1496,SpeciesValidation!D:W,20,FALSE)=FALSE,OR(TEXT(A1496,"MMDD")&lt;VLOOKUP(R1496,SpeciesValidation!D:W,18,FALSE),TEXT(A1496,"MMDD")&gt;VLOOKUP(R1496,SpeciesValidation!D:W,19,FALSE)),IF(TEXT(A1496,"MMDD")&lt;"0701",TEXT(A1496,"MMDD")&gt;VLOOKUP(R1496,SpeciesValidation!D:W,18,FALSE),TEXT(A1496,"MMDD")&lt;VLOOKUP(R1496,SpeciesValidation!D:W,19,FALSE))),"Date outside expected range for this species",""),"")))</f>
        <v/>
      </c>
      <c r="M1496" s="127" t="str">
        <f>IF(LEN(E1496&amp;"")&gt;0,IF(ISERROR(VLOOKUP(R1496,SpeciesValidation!D:I,6,FALSE)),"",VLOOKUP(R1496,SpeciesValidation!D:I,6,FALSE)),"")</f>
        <v/>
      </c>
      <c r="Q1496" s="36" t="str">
        <f>IF(LEN(E1496&amp;"")&gt;0,IF(ISERROR(VLOOKUP(E1496,SpeciesValidation!B:G,2,FALSE)=TRUE),"",VLOOKUP(E1496,SpeciesValidation!B:G,2,FALSE)),"")</f>
        <v/>
      </c>
      <c r="R1496" s="36" t="str">
        <f>IF(LEN(E1496&amp;"")&gt;0,IF(ISERROR(VLOOKUP(E1496,SpeciesLookup!B:G,4,FALSE)=TRUE),"",VLOOKUP(E1496,SpeciesLookup!B:G,4,FALSE)),"")</f>
        <v/>
      </c>
    </row>
    <row r="1497" spans="1:18" ht="13.2" x14ac:dyDescent="0.25">
      <c r="A1497" s="72"/>
      <c r="B1497" s="73"/>
      <c r="C1497" s="73"/>
      <c r="D1497" s="11"/>
      <c r="E1497" s="74"/>
      <c r="F1497" s="75"/>
      <c r="G1497" s="128" t="str">
        <f>IF(LEN(E1497&amp;"")&gt;0,IF(ISERROR(VLOOKUP(E1497,SpeciesLookup!B:G,6,FALSE)=TRUE),"",VLOOKUP(E1497,SpeciesLookup!B:G,6,FALSE)),"")</f>
        <v/>
      </c>
      <c r="H1497" s="128" t="str">
        <f>IF(LEN(E1497&amp;"")&gt;0,IF(ISERROR(VLOOKUP(E1497,SpeciesLookup!B:G,5,FALSE)=TRUE),"",VLOOKUP(E1497,SpeciesLookup!B:G,5,FALSE)),"")</f>
        <v/>
      </c>
      <c r="I1497" s="11"/>
      <c r="J1497" s="73"/>
      <c r="K1497" s="11"/>
      <c r="L1497" s="127" t="str">
        <f>TRIM(IF(ISERROR(VLOOKUP(R1497,SpeciesValidation!D:T,IF(ISNA(VLOOKUP(J1497,Validation!B$2:C$15,2,FALSE)),FALSE,VLOOKUP(J1497,Validation!B$2:C$15,2,FALSE)))),IF(LEN(E1497&amp;"")&gt;0,"",""),VLOOKUP(R1497,SpeciesValidation!D:T,VLOOKUP(J1497,Validation!B$2:C$15,2,FALSE),FALSE)) &amp; " " &amp; IF(ISERROR(IF(LEFT(J1497,1)="A",IF(IF(VLOOKUP(R1497,SpeciesValidation!D:W,20,FALSE)=FALSE,OR(TEXT(A1497,"MMDD")&lt;VLOOKUP(R1497,SpeciesValidation!D:W,18,FALSE),TEXT(A1497,"MMDD")&gt;VLOOKUP(R1497,SpeciesValidation!D:W,19,FALSE)),IF(TEXT(A1497,"MMDD")&lt;"0701",TEXT(A1497,"MMDD")&gt;VLOOKUP(R1497,SpeciesValidation!D:W,18,FALSE),TEXT(A1497,"MMDD")&lt;VLOOKUP(R1497,SpeciesValidation!D:W,19,FALSE))),"Date outside expected range for this species",""),"")),"",IF(LEFT(J1497,1)="A",IF(IF(VLOOKUP(R1497,SpeciesValidation!D:W,20,FALSE)=FALSE,OR(TEXT(A1497,"MMDD")&lt;VLOOKUP(R1497,SpeciesValidation!D:W,18,FALSE),TEXT(A1497,"MMDD")&gt;VLOOKUP(R1497,SpeciesValidation!D:W,19,FALSE)),IF(TEXT(A1497,"MMDD")&lt;"0701",TEXT(A1497,"MMDD")&gt;VLOOKUP(R1497,SpeciesValidation!D:W,18,FALSE),TEXT(A1497,"MMDD")&lt;VLOOKUP(R1497,SpeciesValidation!D:W,19,FALSE))),"Date outside expected range for this species",""),"")))</f>
        <v/>
      </c>
      <c r="M1497" s="127" t="str">
        <f>IF(LEN(E1497&amp;"")&gt;0,IF(ISERROR(VLOOKUP(R1497,SpeciesValidation!D:I,6,FALSE)),"",VLOOKUP(R1497,SpeciesValidation!D:I,6,FALSE)),"")</f>
        <v/>
      </c>
      <c r="Q1497" s="36" t="str">
        <f>IF(LEN(E1497&amp;"")&gt;0,IF(ISERROR(VLOOKUP(E1497,SpeciesValidation!B:G,2,FALSE)=TRUE),"",VLOOKUP(E1497,SpeciesValidation!B:G,2,FALSE)),"")</f>
        <v/>
      </c>
      <c r="R1497" s="36" t="str">
        <f>IF(LEN(E1497&amp;"")&gt;0,IF(ISERROR(VLOOKUP(E1497,SpeciesLookup!B:G,4,FALSE)=TRUE),"",VLOOKUP(E1497,SpeciesLookup!B:G,4,FALSE)),"")</f>
        <v/>
      </c>
    </row>
    <row r="1498" spans="1:18" ht="13.2" x14ac:dyDescent="0.25">
      <c r="A1498" s="72"/>
      <c r="B1498" s="73"/>
      <c r="C1498" s="73"/>
      <c r="D1498" s="11"/>
      <c r="E1498" s="74"/>
      <c r="F1498" s="75"/>
      <c r="G1498" s="128" t="str">
        <f>IF(LEN(E1498&amp;"")&gt;0,IF(ISERROR(VLOOKUP(E1498,SpeciesLookup!B:G,6,FALSE)=TRUE),"",VLOOKUP(E1498,SpeciesLookup!B:G,6,FALSE)),"")</f>
        <v/>
      </c>
      <c r="H1498" s="128" t="str">
        <f>IF(LEN(E1498&amp;"")&gt;0,IF(ISERROR(VLOOKUP(E1498,SpeciesLookup!B:G,5,FALSE)=TRUE),"",VLOOKUP(E1498,SpeciesLookup!B:G,5,FALSE)),"")</f>
        <v/>
      </c>
      <c r="I1498" s="11"/>
      <c r="J1498" s="73"/>
      <c r="K1498" s="11"/>
      <c r="L1498" s="127" t="str">
        <f>TRIM(IF(ISERROR(VLOOKUP(R1498,SpeciesValidation!D:T,IF(ISNA(VLOOKUP(J1498,Validation!B$2:C$15,2,FALSE)),FALSE,VLOOKUP(J1498,Validation!B$2:C$15,2,FALSE)))),IF(LEN(E1498&amp;"")&gt;0,"",""),VLOOKUP(R1498,SpeciesValidation!D:T,VLOOKUP(J1498,Validation!B$2:C$15,2,FALSE),FALSE)) &amp; " " &amp; IF(ISERROR(IF(LEFT(J1498,1)="A",IF(IF(VLOOKUP(R1498,SpeciesValidation!D:W,20,FALSE)=FALSE,OR(TEXT(A1498,"MMDD")&lt;VLOOKUP(R1498,SpeciesValidation!D:W,18,FALSE),TEXT(A1498,"MMDD")&gt;VLOOKUP(R1498,SpeciesValidation!D:W,19,FALSE)),IF(TEXT(A1498,"MMDD")&lt;"0701",TEXT(A1498,"MMDD")&gt;VLOOKUP(R1498,SpeciesValidation!D:W,18,FALSE),TEXT(A1498,"MMDD")&lt;VLOOKUP(R1498,SpeciesValidation!D:W,19,FALSE))),"Date outside expected range for this species",""),"")),"",IF(LEFT(J1498,1)="A",IF(IF(VLOOKUP(R1498,SpeciesValidation!D:W,20,FALSE)=FALSE,OR(TEXT(A1498,"MMDD")&lt;VLOOKUP(R1498,SpeciesValidation!D:W,18,FALSE),TEXT(A1498,"MMDD")&gt;VLOOKUP(R1498,SpeciesValidation!D:W,19,FALSE)),IF(TEXT(A1498,"MMDD")&lt;"0701",TEXT(A1498,"MMDD")&gt;VLOOKUP(R1498,SpeciesValidation!D:W,18,FALSE),TEXT(A1498,"MMDD")&lt;VLOOKUP(R1498,SpeciesValidation!D:W,19,FALSE))),"Date outside expected range for this species",""),"")))</f>
        <v/>
      </c>
      <c r="M1498" s="127" t="str">
        <f>IF(LEN(E1498&amp;"")&gt;0,IF(ISERROR(VLOOKUP(R1498,SpeciesValidation!D:I,6,FALSE)),"",VLOOKUP(R1498,SpeciesValidation!D:I,6,FALSE)),"")</f>
        <v/>
      </c>
      <c r="Q1498" s="36" t="str">
        <f>IF(LEN(E1498&amp;"")&gt;0,IF(ISERROR(VLOOKUP(E1498,SpeciesValidation!B:G,2,FALSE)=TRUE),"",VLOOKUP(E1498,SpeciesValidation!B:G,2,FALSE)),"")</f>
        <v/>
      </c>
      <c r="R1498" s="36" t="str">
        <f>IF(LEN(E1498&amp;"")&gt;0,IF(ISERROR(VLOOKUP(E1498,SpeciesLookup!B:G,4,FALSE)=TRUE),"",VLOOKUP(E1498,SpeciesLookup!B:G,4,FALSE)),"")</f>
        <v/>
      </c>
    </row>
    <row r="1499" spans="1:18" ht="13.2" x14ac:dyDescent="0.25">
      <c r="A1499" s="72"/>
      <c r="B1499" s="73"/>
      <c r="C1499" s="73"/>
      <c r="D1499" s="11"/>
      <c r="E1499" s="74"/>
      <c r="F1499" s="75"/>
      <c r="G1499" s="128" t="str">
        <f>IF(LEN(E1499&amp;"")&gt;0,IF(ISERROR(VLOOKUP(E1499,SpeciesLookup!B:G,6,FALSE)=TRUE),"",VLOOKUP(E1499,SpeciesLookup!B:G,6,FALSE)),"")</f>
        <v/>
      </c>
      <c r="H1499" s="128" t="str">
        <f>IF(LEN(E1499&amp;"")&gt;0,IF(ISERROR(VLOOKUP(E1499,SpeciesLookup!B:G,5,FALSE)=TRUE),"",VLOOKUP(E1499,SpeciesLookup!B:G,5,FALSE)),"")</f>
        <v/>
      </c>
      <c r="I1499" s="11"/>
      <c r="J1499" s="73"/>
      <c r="K1499" s="11"/>
      <c r="L1499" s="127" t="str">
        <f>TRIM(IF(ISERROR(VLOOKUP(R1499,SpeciesValidation!D:T,IF(ISNA(VLOOKUP(J1499,Validation!B$2:C$15,2,FALSE)),FALSE,VLOOKUP(J1499,Validation!B$2:C$15,2,FALSE)))),IF(LEN(E1499&amp;"")&gt;0,"",""),VLOOKUP(R1499,SpeciesValidation!D:T,VLOOKUP(J1499,Validation!B$2:C$15,2,FALSE),FALSE)) &amp; " " &amp; IF(ISERROR(IF(LEFT(J1499,1)="A",IF(IF(VLOOKUP(R1499,SpeciesValidation!D:W,20,FALSE)=FALSE,OR(TEXT(A1499,"MMDD")&lt;VLOOKUP(R1499,SpeciesValidation!D:W,18,FALSE),TEXT(A1499,"MMDD")&gt;VLOOKUP(R1499,SpeciesValidation!D:W,19,FALSE)),IF(TEXT(A1499,"MMDD")&lt;"0701",TEXT(A1499,"MMDD")&gt;VLOOKUP(R1499,SpeciesValidation!D:W,18,FALSE),TEXT(A1499,"MMDD")&lt;VLOOKUP(R1499,SpeciesValidation!D:W,19,FALSE))),"Date outside expected range for this species",""),"")),"",IF(LEFT(J1499,1)="A",IF(IF(VLOOKUP(R1499,SpeciesValidation!D:W,20,FALSE)=FALSE,OR(TEXT(A1499,"MMDD")&lt;VLOOKUP(R1499,SpeciesValidation!D:W,18,FALSE),TEXT(A1499,"MMDD")&gt;VLOOKUP(R1499,SpeciesValidation!D:W,19,FALSE)),IF(TEXT(A1499,"MMDD")&lt;"0701",TEXT(A1499,"MMDD")&gt;VLOOKUP(R1499,SpeciesValidation!D:W,18,FALSE),TEXT(A1499,"MMDD")&lt;VLOOKUP(R1499,SpeciesValidation!D:W,19,FALSE))),"Date outside expected range for this species",""),"")))</f>
        <v/>
      </c>
      <c r="M1499" s="127" t="str">
        <f>IF(LEN(E1499&amp;"")&gt;0,IF(ISERROR(VLOOKUP(R1499,SpeciesValidation!D:I,6,FALSE)),"",VLOOKUP(R1499,SpeciesValidation!D:I,6,FALSE)),"")</f>
        <v/>
      </c>
      <c r="Q1499" s="36" t="str">
        <f>IF(LEN(E1499&amp;"")&gt;0,IF(ISERROR(VLOOKUP(E1499,SpeciesValidation!B:G,2,FALSE)=TRUE),"",VLOOKUP(E1499,SpeciesValidation!B:G,2,FALSE)),"")</f>
        <v/>
      </c>
      <c r="R1499" s="36" t="str">
        <f>IF(LEN(E1499&amp;"")&gt;0,IF(ISERROR(VLOOKUP(E1499,SpeciesLookup!B:G,4,FALSE)=TRUE),"",VLOOKUP(E1499,SpeciesLookup!B:G,4,FALSE)),"")</f>
        <v/>
      </c>
    </row>
    <row r="1500" spans="1:18" ht="13.2" x14ac:dyDescent="0.25">
      <c r="A1500" s="72"/>
      <c r="B1500" s="73"/>
      <c r="C1500" s="73"/>
      <c r="D1500" s="11"/>
      <c r="E1500" s="74"/>
      <c r="F1500" s="75"/>
      <c r="G1500" s="128" t="str">
        <f>IF(LEN(E1500&amp;"")&gt;0,IF(ISERROR(VLOOKUP(E1500,SpeciesLookup!B:G,6,FALSE)=TRUE),"",VLOOKUP(E1500,SpeciesLookup!B:G,6,FALSE)),"")</f>
        <v/>
      </c>
      <c r="H1500" s="128" t="str">
        <f>IF(LEN(E1500&amp;"")&gt;0,IF(ISERROR(VLOOKUP(E1500,SpeciesLookup!B:G,5,FALSE)=TRUE),"",VLOOKUP(E1500,SpeciesLookup!B:G,5,FALSE)),"")</f>
        <v/>
      </c>
      <c r="I1500" s="11"/>
      <c r="J1500" s="73"/>
      <c r="K1500" s="11"/>
      <c r="L1500" s="127" t="str">
        <f>TRIM(IF(ISERROR(VLOOKUP(R1500,SpeciesValidation!D:T,IF(ISNA(VLOOKUP(J1500,Validation!B$2:C$15,2,FALSE)),FALSE,VLOOKUP(J1500,Validation!B$2:C$15,2,FALSE)))),IF(LEN(E1500&amp;"")&gt;0,"",""),VLOOKUP(R1500,SpeciesValidation!D:T,VLOOKUP(J1500,Validation!B$2:C$15,2,FALSE),FALSE)) &amp; " " &amp; IF(ISERROR(IF(LEFT(J1500,1)="A",IF(IF(VLOOKUP(R1500,SpeciesValidation!D:W,20,FALSE)=FALSE,OR(TEXT(A1500,"MMDD")&lt;VLOOKUP(R1500,SpeciesValidation!D:W,18,FALSE),TEXT(A1500,"MMDD")&gt;VLOOKUP(R1500,SpeciesValidation!D:W,19,FALSE)),IF(TEXT(A1500,"MMDD")&lt;"0701",TEXT(A1500,"MMDD")&gt;VLOOKUP(R1500,SpeciesValidation!D:W,18,FALSE),TEXT(A1500,"MMDD")&lt;VLOOKUP(R1500,SpeciesValidation!D:W,19,FALSE))),"Date outside expected range for this species",""),"")),"",IF(LEFT(J1500,1)="A",IF(IF(VLOOKUP(R1500,SpeciesValidation!D:W,20,FALSE)=FALSE,OR(TEXT(A1500,"MMDD")&lt;VLOOKUP(R1500,SpeciesValidation!D:W,18,FALSE),TEXT(A1500,"MMDD")&gt;VLOOKUP(R1500,SpeciesValidation!D:W,19,FALSE)),IF(TEXT(A1500,"MMDD")&lt;"0701",TEXT(A1500,"MMDD")&gt;VLOOKUP(R1500,SpeciesValidation!D:W,18,FALSE),TEXT(A1500,"MMDD")&lt;VLOOKUP(R1500,SpeciesValidation!D:W,19,FALSE))),"Date outside expected range for this species",""),"")))</f>
        <v/>
      </c>
      <c r="M1500" s="127" t="str">
        <f>IF(LEN(E1500&amp;"")&gt;0,IF(ISERROR(VLOOKUP(R1500,SpeciesValidation!D:I,6,FALSE)),"",VLOOKUP(R1500,SpeciesValidation!D:I,6,FALSE)),"")</f>
        <v/>
      </c>
      <c r="Q1500" s="36" t="str">
        <f>IF(LEN(E1500&amp;"")&gt;0,IF(ISERROR(VLOOKUP(E1500,SpeciesValidation!B:G,2,FALSE)=TRUE),"",VLOOKUP(E1500,SpeciesValidation!B:G,2,FALSE)),"")</f>
        <v/>
      </c>
      <c r="R1500" s="36" t="str">
        <f>IF(LEN(E1500&amp;"")&gt;0,IF(ISERROR(VLOOKUP(E1500,SpeciesLookup!B:G,4,FALSE)=TRUE),"",VLOOKUP(E1500,SpeciesLookup!B:G,4,FALSE)),"")</f>
        <v/>
      </c>
    </row>
    <row r="1501" spans="1:18" ht="13.2" x14ac:dyDescent="0.25">
      <c r="A1501" s="72"/>
      <c r="B1501" s="73"/>
      <c r="C1501" s="73"/>
      <c r="D1501" s="11"/>
      <c r="E1501" s="74"/>
      <c r="F1501" s="75"/>
      <c r="G1501" s="128" t="str">
        <f>IF(LEN(E1501&amp;"")&gt;0,IF(ISERROR(VLOOKUP(E1501,SpeciesLookup!B:G,6,FALSE)=TRUE),"",VLOOKUP(E1501,SpeciesLookup!B:G,6,FALSE)),"")</f>
        <v/>
      </c>
      <c r="H1501" s="128" t="str">
        <f>IF(LEN(E1501&amp;"")&gt;0,IF(ISERROR(VLOOKUP(E1501,SpeciesLookup!B:G,5,FALSE)=TRUE),"",VLOOKUP(E1501,SpeciesLookup!B:G,5,FALSE)),"")</f>
        <v/>
      </c>
      <c r="I1501" s="11"/>
      <c r="J1501" s="73"/>
      <c r="K1501" s="11"/>
      <c r="L1501" s="127" t="str">
        <f>TRIM(IF(ISERROR(VLOOKUP(R1501,SpeciesValidation!D:T,IF(ISNA(VLOOKUP(J1501,Validation!B$2:C$15,2,FALSE)),FALSE,VLOOKUP(J1501,Validation!B$2:C$15,2,FALSE)))),IF(LEN(E1501&amp;"")&gt;0,"",""),VLOOKUP(R1501,SpeciesValidation!D:T,VLOOKUP(J1501,Validation!B$2:C$15,2,FALSE),FALSE)) &amp; " " &amp; IF(ISERROR(IF(LEFT(J1501,1)="A",IF(IF(VLOOKUP(R1501,SpeciesValidation!D:W,20,FALSE)=FALSE,OR(TEXT(A1501,"MMDD")&lt;VLOOKUP(R1501,SpeciesValidation!D:W,18,FALSE),TEXT(A1501,"MMDD")&gt;VLOOKUP(R1501,SpeciesValidation!D:W,19,FALSE)),IF(TEXT(A1501,"MMDD")&lt;"0701",TEXT(A1501,"MMDD")&gt;VLOOKUP(R1501,SpeciesValidation!D:W,18,FALSE),TEXT(A1501,"MMDD")&lt;VLOOKUP(R1501,SpeciesValidation!D:W,19,FALSE))),"Date outside expected range for this species",""),"")),"",IF(LEFT(J1501,1)="A",IF(IF(VLOOKUP(R1501,SpeciesValidation!D:W,20,FALSE)=FALSE,OR(TEXT(A1501,"MMDD")&lt;VLOOKUP(R1501,SpeciesValidation!D:W,18,FALSE),TEXT(A1501,"MMDD")&gt;VLOOKUP(R1501,SpeciesValidation!D:W,19,FALSE)),IF(TEXT(A1501,"MMDD")&lt;"0701",TEXT(A1501,"MMDD")&gt;VLOOKUP(R1501,SpeciesValidation!D:W,18,FALSE),TEXT(A1501,"MMDD")&lt;VLOOKUP(R1501,SpeciesValidation!D:W,19,FALSE))),"Date outside expected range for this species",""),"")))</f>
        <v/>
      </c>
      <c r="M1501" s="127" t="str">
        <f>IF(LEN(E1501&amp;"")&gt;0,IF(ISERROR(VLOOKUP(R1501,SpeciesValidation!D:I,6,FALSE)),"",VLOOKUP(R1501,SpeciesValidation!D:I,6,FALSE)),"")</f>
        <v/>
      </c>
      <c r="Q1501" s="36" t="str">
        <f>IF(LEN(E1501&amp;"")&gt;0,IF(ISERROR(VLOOKUP(E1501,SpeciesValidation!B:G,2,FALSE)=TRUE),"",VLOOKUP(E1501,SpeciesValidation!B:G,2,FALSE)),"")</f>
        <v/>
      </c>
      <c r="R1501" s="36" t="str">
        <f>IF(LEN(E1501&amp;"")&gt;0,IF(ISERROR(VLOOKUP(E1501,SpeciesLookup!B:G,4,FALSE)=TRUE),"",VLOOKUP(E1501,SpeciesLookup!B:G,4,FALSE)),"")</f>
        <v/>
      </c>
    </row>
    <row r="1502" spans="1:18" ht="13.2" x14ac:dyDescent="0.25">
      <c r="A1502" s="72"/>
      <c r="B1502" s="73"/>
      <c r="C1502" s="73"/>
      <c r="D1502" s="11"/>
      <c r="E1502" s="74"/>
      <c r="F1502" s="75"/>
      <c r="G1502" s="128" t="str">
        <f>IF(LEN(E1502&amp;"")&gt;0,IF(ISERROR(VLOOKUP(E1502,SpeciesLookup!B:G,6,FALSE)=TRUE),"",VLOOKUP(E1502,SpeciesLookup!B:G,6,FALSE)),"")</f>
        <v/>
      </c>
      <c r="H1502" s="128" t="str">
        <f>IF(LEN(E1502&amp;"")&gt;0,IF(ISERROR(VLOOKUP(E1502,SpeciesLookup!B:G,5,FALSE)=TRUE),"",VLOOKUP(E1502,SpeciesLookup!B:G,5,FALSE)),"")</f>
        <v/>
      </c>
      <c r="I1502" s="11"/>
      <c r="J1502" s="73"/>
      <c r="K1502" s="11"/>
      <c r="L1502" s="127" t="str">
        <f>TRIM(IF(ISERROR(VLOOKUP(R1502,SpeciesValidation!D:T,IF(ISNA(VLOOKUP(J1502,Validation!B$2:C$15,2,FALSE)),FALSE,VLOOKUP(J1502,Validation!B$2:C$15,2,FALSE)))),IF(LEN(E1502&amp;"")&gt;0,"",""),VLOOKUP(R1502,SpeciesValidation!D:T,VLOOKUP(J1502,Validation!B$2:C$15,2,FALSE),FALSE)) &amp; " " &amp; IF(ISERROR(IF(LEFT(J1502,1)="A",IF(IF(VLOOKUP(R1502,SpeciesValidation!D:W,20,FALSE)=FALSE,OR(TEXT(A1502,"MMDD")&lt;VLOOKUP(R1502,SpeciesValidation!D:W,18,FALSE),TEXT(A1502,"MMDD")&gt;VLOOKUP(R1502,SpeciesValidation!D:W,19,FALSE)),IF(TEXT(A1502,"MMDD")&lt;"0701",TEXT(A1502,"MMDD")&gt;VLOOKUP(R1502,SpeciesValidation!D:W,18,FALSE),TEXT(A1502,"MMDD")&lt;VLOOKUP(R1502,SpeciesValidation!D:W,19,FALSE))),"Date outside expected range for this species",""),"")),"",IF(LEFT(J1502,1)="A",IF(IF(VLOOKUP(R1502,SpeciesValidation!D:W,20,FALSE)=FALSE,OR(TEXT(A1502,"MMDD")&lt;VLOOKUP(R1502,SpeciesValidation!D:W,18,FALSE),TEXT(A1502,"MMDD")&gt;VLOOKUP(R1502,SpeciesValidation!D:W,19,FALSE)),IF(TEXT(A1502,"MMDD")&lt;"0701",TEXT(A1502,"MMDD")&gt;VLOOKUP(R1502,SpeciesValidation!D:W,18,FALSE),TEXT(A1502,"MMDD")&lt;VLOOKUP(R1502,SpeciesValidation!D:W,19,FALSE))),"Date outside expected range for this species",""),"")))</f>
        <v/>
      </c>
      <c r="M1502" s="127" t="str">
        <f>IF(LEN(E1502&amp;"")&gt;0,IF(ISERROR(VLOOKUP(R1502,SpeciesValidation!D:I,6,FALSE)),"",VLOOKUP(R1502,SpeciesValidation!D:I,6,FALSE)),"")</f>
        <v/>
      </c>
      <c r="Q1502" s="36" t="str">
        <f>IF(LEN(E1502&amp;"")&gt;0,IF(ISERROR(VLOOKUP(E1502,SpeciesValidation!B:G,2,FALSE)=TRUE),"",VLOOKUP(E1502,SpeciesValidation!B:G,2,FALSE)),"")</f>
        <v/>
      </c>
      <c r="R1502" s="36" t="str">
        <f>IF(LEN(E1502&amp;"")&gt;0,IF(ISERROR(VLOOKUP(E1502,SpeciesLookup!B:G,4,FALSE)=TRUE),"",VLOOKUP(E1502,SpeciesLookup!B:G,4,FALSE)),"")</f>
        <v/>
      </c>
    </row>
    <row r="1503" spans="1:18" ht="13.2" x14ac:dyDescent="0.25">
      <c r="A1503" s="72"/>
      <c r="B1503" s="73"/>
      <c r="C1503" s="73"/>
      <c r="D1503" s="11"/>
      <c r="E1503" s="74"/>
      <c r="F1503" s="75"/>
      <c r="G1503" s="128" t="str">
        <f>IF(LEN(E1503&amp;"")&gt;0,IF(ISERROR(VLOOKUP(E1503,SpeciesLookup!B:G,6,FALSE)=TRUE),"",VLOOKUP(E1503,SpeciesLookup!B:G,6,FALSE)),"")</f>
        <v/>
      </c>
      <c r="H1503" s="128" t="str">
        <f>IF(LEN(E1503&amp;"")&gt;0,IF(ISERROR(VLOOKUP(E1503,SpeciesLookup!B:G,5,FALSE)=TRUE),"",VLOOKUP(E1503,SpeciesLookup!B:G,5,FALSE)),"")</f>
        <v/>
      </c>
      <c r="I1503" s="11"/>
      <c r="J1503" s="73"/>
      <c r="K1503" s="11"/>
      <c r="L1503" s="127" t="str">
        <f>TRIM(IF(ISERROR(VLOOKUP(R1503,SpeciesValidation!D:T,IF(ISNA(VLOOKUP(J1503,Validation!B$2:C$15,2,FALSE)),FALSE,VLOOKUP(J1503,Validation!B$2:C$15,2,FALSE)))),IF(LEN(E1503&amp;"")&gt;0,"",""),VLOOKUP(R1503,SpeciesValidation!D:T,VLOOKUP(J1503,Validation!B$2:C$15,2,FALSE),FALSE)) &amp; " " &amp; IF(ISERROR(IF(LEFT(J1503,1)="A",IF(IF(VLOOKUP(R1503,SpeciesValidation!D:W,20,FALSE)=FALSE,OR(TEXT(A1503,"MMDD")&lt;VLOOKUP(R1503,SpeciesValidation!D:W,18,FALSE),TEXT(A1503,"MMDD")&gt;VLOOKUP(R1503,SpeciesValidation!D:W,19,FALSE)),IF(TEXT(A1503,"MMDD")&lt;"0701",TEXT(A1503,"MMDD")&gt;VLOOKUP(R1503,SpeciesValidation!D:W,18,FALSE),TEXT(A1503,"MMDD")&lt;VLOOKUP(R1503,SpeciesValidation!D:W,19,FALSE))),"Date outside expected range for this species",""),"")),"",IF(LEFT(J1503,1)="A",IF(IF(VLOOKUP(R1503,SpeciesValidation!D:W,20,FALSE)=FALSE,OR(TEXT(A1503,"MMDD")&lt;VLOOKUP(R1503,SpeciesValidation!D:W,18,FALSE),TEXT(A1503,"MMDD")&gt;VLOOKUP(R1503,SpeciesValidation!D:W,19,FALSE)),IF(TEXT(A1503,"MMDD")&lt;"0701",TEXT(A1503,"MMDD")&gt;VLOOKUP(R1503,SpeciesValidation!D:W,18,FALSE),TEXT(A1503,"MMDD")&lt;VLOOKUP(R1503,SpeciesValidation!D:W,19,FALSE))),"Date outside expected range for this species",""),"")))</f>
        <v/>
      </c>
      <c r="M1503" s="127" t="str">
        <f>IF(LEN(E1503&amp;"")&gt;0,IF(ISERROR(VLOOKUP(R1503,SpeciesValidation!D:I,6,FALSE)),"",VLOOKUP(R1503,SpeciesValidation!D:I,6,FALSE)),"")</f>
        <v/>
      </c>
      <c r="Q1503" s="36" t="str">
        <f>IF(LEN(E1503&amp;"")&gt;0,IF(ISERROR(VLOOKUP(E1503,SpeciesValidation!B:G,2,FALSE)=TRUE),"",VLOOKUP(E1503,SpeciesValidation!B:G,2,FALSE)),"")</f>
        <v/>
      </c>
      <c r="R1503" s="36" t="str">
        <f>IF(LEN(E1503&amp;"")&gt;0,IF(ISERROR(VLOOKUP(E1503,SpeciesLookup!B:G,4,FALSE)=TRUE),"",VLOOKUP(E1503,SpeciesLookup!B:G,4,FALSE)),"")</f>
        <v/>
      </c>
    </row>
    <row r="1504" spans="1:18" ht="13.2" x14ac:dyDescent="0.25">
      <c r="A1504" s="72"/>
      <c r="B1504" s="73"/>
      <c r="C1504" s="73"/>
      <c r="D1504" s="11"/>
      <c r="E1504" s="74"/>
      <c r="F1504" s="75"/>
      <c r="G1504" s="128" t="str">
        <f>IF(LEN(E1504&amp;"")&gt;0,IF(ISERROR(VLOOKUP(E1504,SpeciesLookup!B:G,6,FALSE)=TRUE),"",VLOOKUP(E1504,SpeciesLookup!B:G,6,FALSE)),"")</f>
        <v/>
      </c>
      <c r="H1504" s="128" t="str">
        <f>IF(LEN(E1504&amp;"")&gt;0,IF(ISERROR(VLOOKUP(E1504,SpeciesLookup!B:G,5,FALSE)=TRUE),"",VLOOKUP(E1504,SpeciesLookup!B:G,5,FALSE)),"")</f>
        <v/>
      </c>
      <c r="I1504" s="11"/>
      <c r="J1504" s="73"/>
      <c r="K1504" s="11"/>
      <c r="L1504" s="127" t="str">
        <f>TRIM(IF(ISERROR(VLOOKUP(R1504,SpeciesValidation!D:T,IF(ISNA(VLOOKUP(J1504,Validation!B$2:C$15,2,FALSE)),FALSE,VLOOKUP(J1504,Validation!B$2:C$15,2,FALSE)))),IF(LEN(E1504&amp;"")&gt;0,"",""),VLOOKUP(R1504,SpeciesValidation!D:T,VLOOKUP(J1504,Validation!B$2:C$15,2,FALSE),FALSE)) &amp; " " &amp; IF(ISERROR(IF(LEFT(J1504,1)="A",IF(IF(VLOOKUP(R1504,SpeciesValidation!D:W,20,FALSE)=FALSE,OR(TEXT(A1504,"MMDD")&lt;VLOOKUP(R1504,SpeciesValidation!D:W,18,FALSE),TEXT(A1504,"MMDD")&gt;VLOOKUP(R1504,SpeciesValidation!D:W,19,FALSE)),IF(TEXT(A1504,"MMDD")&lt;"0701",TEXT(A1504,"MMDD")&gt;VLOOKUP(R1504,SpeciesValidation!D:W,18,FALSE),TEXT(A1504,"MMDD")&lt;VLOOKUP(R1504,SpeciesValidation!D:W,19,FALSE))),"Date outside expected range for this species",""),"")),"",IF(LEFT(J1504,1)="A",IF(IF(VLOOKUP(R1504,SpeciesValidation!D:W,20,FALSE)=FALSE,OR(TEXT(A1504,"MMDD")&lt;VLOOKUP(R1504,SpeciesValidation!D:W,18,FALSE),TEXT(A1504,"MMDD")&gt;VLOOKUP(R1504,SpeciesValidation!D:W,19,FALSE)),IF(TEXT(A1504,"MMDD")&lt;"0701",TEXT(A1504,"MMDD")&gt;VLOOKUP(R1504,SpeciesValidation!D:W,18,FALSE),TEXT(A1504,"MMDD")&lt;VLOOKUP(R1504,SpeciesValidation!D:W,19,FALSE))),"Date outside expected range for this species",""),"")))</f>
        <v/>
      </c>
      <c r="M1504" s="127" t="str">
        <f>IF(LEN(E1504&amp;"")&gt;0,IF(ISERROR(VLOOKUP(R1504,SpeciesValidation!D:I,6,FALSE)),"",VLOOKUP(R1504,SpeciesValidation!D:I,6,FALSE)),"")</f>
        <v/>
      </c>
      <c r="Q1504" s="36" t="str">
        <f>IF(LEN(E1504&amp;"")&gt;0,IF(ISERROR(VLOOKUP(E1504,SpeciesValidation!B:G,2,FALSE)=TRUE),"",VLOOKUP(E1504,SpeciesValidation!B:G,2,FALSE)),"")</f>
        <v/>
      </c>
      <c r="R1504" s="36" t="str">
        <f>IF(LEN(E1504&amp;"")&gt;0,IF(ISERROR(VLOOKUP(E1504,SpeciesLookup!B:G,4,FALSE)=TRUE),"",VLOOKUP(E1504,SpeciesLookup!B:G,4,FALSE)),"")</f>
        <v/>
      </c>
    </row>
    <row r="1505" spans="1:18" ht="13.2" x14ac:dyDescent="0.25">
      <c r="A1505" s="72"/>
      <c r="B1505" s="73"/>
      <c r="C1505" s="73"/>
      <c r="D1505" s="11"/>
      <c r="E1505" s="74"/>
      <c r="F1505" s="75"/>
      <c r="G1505" s="128" t="str">
        <f>IF(LEN(E1505&amp;"")&gt;0,IF(ISERROR(VLOOKUP(E1505,SpeciesLookup!B:G,6,FALSE)=TRUE),"",VLOOKUP(E1505,SpeciesLookup!B:G,6,FALSE)),"")</f>
        <v/>
      </c>
      <c r="H1505" s="128" t="str">
        <f>IF(LEN(E1505&amp;"")&gt;0,IF(ISERROR(VLOOKUP(E1505,SpeciesLookup!B:G,5,FALSE)=TRUE),"",VLOOKUP(E1505,SpeciesLookup!B:G,5,FALSE)),"")</f>
        <v/>
      </c>
      <c r="I1505" s="11"/>
      <c r="J1505" s="73"/>
      <c r="K1505" s="11"/>
      <c r="L1505" s="127" t="str">
        <f>TRIM(IF(ISERROR(VLOOKUP(R1505,SpeciesValidation!D:T,IF(ISNA(VLOOKUP(J1505,Validation!B$2:C$15,2,FALSE)),FALSE,VLOOKUP(J1505,Validation!B$2:C$15,2,FALSE)))),IF(LEN(E1505&amp;"")&gt;0,"",""),VLOOKUP(R1505,SpeciesValidation!D:T,VLOOKUP(J1505,Validation!B$2:C$15,2,FALSE),FALSE)) &amp; " " &amp; IF(ISERROR(IF(LEFT(J1505,1)="A",IF(IF(VLOOKUP(R1505,SpeciesValidation!D:W,20,FALSE)=FALSE,OR(TEXT(A1505,"MMDD")&lt;VLOOKUP(R1505,SpeciesValidation!D:W,18,FALSE),TEXT(A1505,"MMDD")&gt;VLOOKUP(R1505,SpeciesValidation!D:W,19,FALSE)),IF(TEXT(A1505,"MMDD")&lt;"0701",TEXT(A1505,"MMDD")&gt;VLOOKUP(R1505,SpeciesValidation!D:W,18,FALSE),TEXT(A1505,"MMDD")&lt;VLOOKUP(R1505,SpeciesValidation!D:W,19,FALSE))),"Date outside expected range for this species",""),"")),"",IF(LEFT(J1505,1)="A",IF(IF(VLOOKUP(R1505,SpeciesValidation!D:W,20,FALSE)=FALSE,OR(TEXT(A1505,"MMDD")&lt;VLOOKUP(R1505,SpeciesValidation!D:W,18,FALSE),TEXT(A1505,"MMDD")&gt;VLOOKUP(R1505,SpeciesValidation!D:W,19,FALSE)),IF(TEXT(A1505,"MMDD")&lt;"0701",TEXT(A1505,"MMDD")&gt;VLOOKUP(R1505,SpeciesValidation!D:W,18,FALSE),TEXT(A1505,"MMDD")&lt;VLOOKUP(R1505,SpeciesValidation!D:W,19,FALSE))),"Date outside expected range for this species",""),"")))</f>
        <v/>
      </c>
      <c r="M1505" s="127" t="str">
        <f>IF(LEN(E1505&amp;"")&gt;0,IF(ISERROR(VLOOKUP(R1505,SpeciesValidation!D:I,6,FALSE)),"",VLOOKUP(R1505,SpeciesValidation!D:I,6,FALSE)),"")</f>
        <v/>
      </c>
      <c r="Q1505" s="36" t="str">
        <f>IF(LEN(E1505&amp;"")&gt;0,IF(ISERROR(VLOOKUP(E1505,SpeciesValidation!B:G,2,FALSE)=TRUE),"",VLOOKUP(E1505,SpeciesValidation!B:G,2,FALSE)),"")</f>
        <v/>
      </c>
      <c r="R1505" s="36" t="str">
        <f>IF(LEN(E1505&amp;"")&gt;0,IF(ISERROR(VLOOKUP(E1505,SpeciesLookup!B:G,4,FALSE)=TRUE),"",VLOOKUP(E1505,SpeciesLookup!B:G,4,FALSE)),"")</f>
        <v/>
      </c>
    </row>
    <row r="1506" spans="1:18" ht="13.2" x14ac:dyDescent="0.25">
      <c r="A1506" s="72"/>
      <c r="B1506" s="73"/>
      <c r="C1506" s="73"/>
      <c r="D1506" s="11"/>
      <c r="E1506" s="74"/>
      <c r="F1506" s="75"/>
      <c r="G1506" s="128" t="str">
        <f>IF(LEN(E1506&amp;"")&gt;0,IF(ISERROR(VLOOKUP(E1506,SpeciesLookup!B:G,6,FALSE)=TRUE),"",VLOOKUP(E1506,SpeciesLookup!B:G,6,FALSE)),"")</f>
        <v/>
      </c>
      <c r="H1506" s="128" t="str">
        <f>IF(LEN(E1506&amp;"")&gt;0,IF(ISERROR(VLOOKUP(E1506,SpeciesLookup!B:G,5,FALSE)=TRUE),"",VLOOKUP(E1506,SpeciesLookup!B:G,5,FALSE)),"")</f>
        <v/>
      </c>
      <c r="I1506" s="11"/>
      <c r="J1506" s="73"/>
      <c r="K1506" s="11"/>
      <c r="L1506" s="127" t="str">
        <f>TRIM(IF(ISERROR(VLOOKUP(R1506,SpeciesValidation!D:T,IF(ISNA(VLOOKUP(J1506,Validation!B$2:C$15,2,FALSE)),FALSE,VLOOKUP(J1506,Validation!B$2:C$15,2,FALSE)))),IF(LEN(E1506&amp;"")&gt;0,"",""),VLOOKUP(R1506,SpeciesValidation!D:T,VLOOKUP(J1506,Validation!B$2:C$15,2,FALSE),FALSE)) &amp; " " &amp; IF(ISERROR(IF(LEFT(J1506,1)="A",IF(IF(VLOOKUP(R1506,SpeciesValidation!D:W,20,FALSE)=FALSE,OR(TEXT(A1506,"MMDD")&lt;VLOOKUP(R1506,SpeciesValidation!D:W,18,FALSE),TEXT(A1506,"MMDD")&gt;VLOOKUP(R1506,SpeciesValidation!D:W,19,FALSE)),IF(TEXT(A1506,"MMDD")&lt;"0701",TEXT(A1506,"MMDD")&gt;VLOOKUP(R1506,SpeciesValidation!D:W,18,FALSE),TEXT(A1506,"MMDD")&lt;VLOOKUP(R1506,SpeciesValidation!D:W,19,FALSE))),"Date outside expected range for this species",""),"")),"",IF(LEFT(J1506,1)="A",IF(IF(VLOOKUP(R1506,SpeciesValidation!D:W,20,FALSE)=FALSE,OR(TEXT(A1506,"MMDD")&lt;VLOOKUP(R1506,SpeciesValidation!D:W,18,FALSE),TEXT(A1506,"MMDD")&gt;VLOOKUP(R1506,SpeciesValidation!D:W,19,FALSE)),IF(TEXT(A1506,"MMDD")&lt;"0701",TEXT(A1506,"MMDD")&gt;VLOOKUP(R1506,SpeciesValidation!D:W,18,FALSE),TEXT(A1506,"MMDD")&lt;VLOOKUP(R1506,SpeciesValidation!D:W,19,FALSE))),"Date outside expected range for this species",""),"")))</f>
        <v/>
      </c>
      <c r="M1506" s="127" t="str">
        <f>IF(LEN(E1506&amp;"")&gt;0,IF(ISERROR(VLOOKUP(R1506,SpeciesValidation!D:I,6,FALSE)),"",VLOOKUP(R1506,SpeciesValidation!D:I,6,FALSE)),"")</f>
        <v/>
      </c>
      <c r="Q1506" s="36" t="str">
        <f>IF(LEN(E1506&amp;"")&gt;0,IF(ISERROR(VLOOKUP(E1506,SpeciesValidation!B:G,2,FALSE)=TRUE),"",VLOOKUP(E1506,SpeciesValidation!B:G,2,FALSE)),"")</f>
        <v/>
      </c>
      <c r="R1506" s="36" t="str">
        <f>IF(LEN(E1506&amp;"")&gt;0,IF(ISERROR(VLOOKUP(E1506,SpeciesLookup!B:G,4,FALSE)=TRUE),"",VLOOKUP(E1506,SpeciesLookup!B:G,4,FALSE)),"")</f>
        <v/>
      </c>
    </row>
    <row r="1507" spans="1:18" ht="13.2" x14ac:dyDescent="0.25">
      <c r="A1507" s="72"/>
      <c r="B1507" s="73"/>
      <c r="C1507" s="73"/>
      <c r="D1507" s="11"/>
      <c r="E1507" s="74"/>
      <c r="F1507" s="75"/>
      <c r="G1507" s="128" t="str">
        <f>IF(LEN(E1507&amp;"")&gt;0,IF(ISERROR(VLOOKUP(E1507,SpeciesLookup!B:G,6,FALSE)=TRUE),"",VLOOKUP(E1507,SpeciesLookup!B:G,6,FALSE)),"")</f>
        <v/>
      </c>
      <c r="H1507" s="128" t="str">
        <f>IF(LEN(E1507&amp;"")&gt;0,IF(ISERROR(VLOOKUP(E1507,SpeciesLookup!B:G,5,FALSE)=TRUE),"",VLOOKUP(E1507,SpeciesLookup!B:G,5,FALSE)),"")</f>
        <v/>
      </c>
      <c r="I1507" s="11"/>
      <c r="J1507" s="73"/>
      <c r="K1507" s="11"/>
      <c r="L1507" s="127" t="str">
        <f>TRIM(IF(ISERROR(VLOOKUP(R1507,SpeciesValidation!D:T,IF(ISNA(VLOOKUP(J1507,Validation!B$2:C$15,2,FALSE)),FALSE,VLOOKUP(J1507,Validation!B$2:C$15,2,FALSE)))),IF(LEN(E1507&amp;"")&gt;0,"",""),VLOOKUP(R1507,SpeciesValidation!D:T,VLOOKUP(J1507,Validation!B$2:C$15,2,FALSE),FALSE)) &amp; " " &amp; IF(ISERROR(IF(LEFT(J1507,1)="A",IF(IF(VLOOKUP(R1507,SpeciesValidation!D:W,20,FALSE)=FALSE,OR(TEXT(A1507,"MMDD")&lt;VLOOKUP(R1507,SpeciesValidation!D:W,18,FALSE),TEXT(A1507,"MMDD")&gt;VLOOKUP(R1507,SpeciesValidation!D:W,19,FALSE)),IF(TEXT(A1507,"MMDD")&lt;"0701",TEXT(A1507,"MMDD")&gt;VLOOKUP(R1507,SpeciesValidation!D:W,18,FALSE),TEXT(A1507,"MMDD")&lt;VLOOKUP(R1507,SpeciesValidation!D:W,19,FALSE))),"Date outside expected range for this species",""),"")),"",IF(LEFT(J1507,1)="A",IF(IF(VLOOKUP(R1507,SpeciesValidation!D:W,20,FALSE)=FALSE,OR(TEXT(A1507,"MMDD")&lt;VLOOKUP(R1507,SpeciesValidation!D:W,18,FALSE),TEXT(A1507,"MMDD")&gt;VLOOKUP(R1507,SpeciesValidation!D:W,19,FALSE)),IF(TEXT(A1507,"MMDD")&lt;"0701",TEXT(A1507,"MMDD")&gt;VLOOKUP(R1507,SpeciesValidation!D:W,18,FALSE),TEXT(A1507,"MMDD")&lt;VLOOKUP(R1507,SpeciesValidation!D:W,19,FALSE))),"Date outside expected range for this species",""),"")))</f>
        <v/>
      </c>
      <c r="M1507" s="127" t="str">
        <f>IF(LEN(E1507&amp;"")&gt;0,IF(ISERROR(VLOOKUP(R1507,SpeciesValidation!D:I,6,FALSE)),"",VLOOKUP(R1507,SpeciesValidation!D:I,6,FALSE)),"")</f>
        <v/>
      </c>
      <c r="Q1507" s="36" t="str">
        <f>IF(LEN(E1507&amp;"")&gt;0,IF(ISERROR(VLOOKUP(E1507,SpeciesValidation!B:G,2,FALSE)=TRUE),"",VLOOKUP(E1507,SpeciesValidation!B:G,2,FALSE)),"")</f>
        <v/>
      </c>
      <c r="R1507" s="36" t="str">
        <f>IF(LEN(E1507&amp;"")&gt;0,IF(ISERROR(VLOOKUP(E1507,SpeciesLookup!B:G,4,FALSE)=TRUE),"",VLOOKUP(E1507,SpeciesLookup!B:G,4,FALSE)),"")</f>
        <v/>
      </c>
    </row>
    <row r="1508" spans="1:18" ht="13.2" x14ac:dyDescent="0.25">
      <c r="A1508" s="72"/>
      <c r="B1508" s="73"/>
      <c r="C1508" s="73"/>
      <c r="D1508" s="11"/>
      <c r="E1508" s="74"/>
      <c r="F1508" s="75"/>
      <c r="G1508" s="128" t="str">
        <f>IF(LEN(E1508&amp;"")&gt;0,IF(ISERROR(VLOOKUP(E1508,SpeciesLookup!B:G,6,FALSE)=TRUE),"",VLOOKUP(E1508,SpeciesLookup!B:G,6,FALSE)),"")</f>
        <v/>
      </c>
      <c r="H1508" s="128" t="str">
        <f>IF(LEN(E1508&amp;"")&gt;0,IF(ISERROR(VLOOKUP(E1508,SpeciesLookup!B:G,5,FALSE)=TRUE),"",VLOOKUP(E1508,SpeciesLookup!B:G,5,FALSE)),"")</f>
        <v/>
      </c>
      <c r="I1508" s="11"/>
      <c r="J1508" s="73"/>
      <c r="K1508" s="11"/>
      <c r="L1508" s="127" t="str">
        <f>TRIM(IF(ISERROR(VLOOKUP(R1508,SpeciesValidation!D:T,IF(ISNA(VLOOKUP(J1508,Validation!B$2:C$15,2,FALSE)),FALSE,VLOOKUP(J1508,Validation!B$2:C$15,2,FALSE)))),IF(LEN(E1508&amp;"")&gt;0,"",""),VLOOKUP(R1508,SpeciesValidation!D:T,VLOOKUP(J1508,Validation!B$2:C$15,2,FALSE),FALSE)) &amp; " " &amp; IF(ISERROR(IF(LEFT(J1508,1)="A",IF(IF(VLOOKUP(R1508,SpeciesValidation!D:W,20,FALSE)=FALSE,OR(TEXT(A1508,"MMDD")&lt;VLOOKUP(R1508,SpeciesValidation!D:W,18,FALSE),TEXT(A1508,"MMDD")&gt;VLOOKUP(R1508,SpeciesValidation!D:W,19,FALSE)),IF(TEXT(A1508,"MMDD")&lt;"0701",TEXT(A1508,"MMDD")&gt;VLOOKUP(R1508,SpeciesValidation!D:W,18,FALSE),TEXT(A1508,"MMDD")&lt;VLOOKUP(R1508,SpeciesValidation!D:W,19,FALSE))),"Date outside expected range for this species",""),"")),"",IF(LEFT(J1508,1)="A",IF(IF(VLOOKUP(R1508,SpeciesValidation!D:W,20,FALSE)=FALSE,OR(TEXT(A1508,"MMDD")&lt;VLOOKUP(R1508,SpeciesValidation!D:W,18,FALSE),TEXT(A1508,"MMDD")&gt;VLOOKUP(R1508,SpeciesValidation!D:W,19,FALSE)),IF(TEXT(A1508,"MMDD")&lt;"0701",TEXT(A1508,"MMDD")&gt;VLOOKUP(R1508,SpeciesValidation!D:W,18,FALSE),TEXT(A1508,"MMDD")&lt;VLOOKUP(R1508,SpeciesValidation!D:W,19,FALSE))),"Date outside expected range for this species",""),"")))</f>
        <v/>
      </c>
      <c r="M1508" s="127" t="str">
        <f>IF(LEN(E1508&amp;"")&gt;0,IF(ISERROR(VLOOKUP(R1508,SpeciesValidation!D:I,6,FALSE)),"",VLOOKUP(R1508,SpeciesValidation!D:I,6,FALSE)),"")</f>
        <v/>
      </c>
      <c r="Q1508" s="36" t="str">
        <f>IF(LEN(E1508&amp;"")&gt;0,IF(ISERROR(VLOOKUP(E1508,SpeciesValidation!B:G,2,FALSE)=TRUE),"",VLOOKUP(E1508,SpeciesValidation!B:G,2,FALSE)),"")</f>
        <v/>
      </c>
      <c r="R1508" s="36" t="str">
        <f>IF(LEN(E1508&amp;"")&gt;0,IF(ISERROR(VLOOKUP(E1508,SpeciesLookup!B:G,4,FALSE)=TRUE),"",VLOOKUP(E1508,SpeciesLookup!B:G,4,FALSE)),"")</f>
        <v/>
      </c>
    </row>
    <row r="1509" spans="1:18" ht="13.2" x14ac:dyDescent="0.25">
      <c r="A1509" s="72"/>
      <c r="B1509" s="73"/>
      <c r="C1509" s="73"/>
      <c r="D1509" s="11"/>
      <c r="E1509" s="74"/>
      <c r="F1509" s="75"/>
      <c r="G1509" s="128" t="str">
        <f>IF(LEN(E1509&amp;"")&gt;0,IF(ISERROR(VLOOKUP(E1509,SpeciesLookup!B:G,6,FALSE)=TRUE),"",VLOOKUP(E1509,SpeciesLookup!B:G,6,FALSE)),"")</f>
        <v/>
      </c>
      <c r="H1509" s="128" t="str">
        <f>IF(LEN(E1509&amp;"")&gt;0,IF(ISERROR(VLOOKUP(E1509,SpeciesLookup!B:G,5,FALSE)=TRUE),"",VLOOKUP(E1509,SpeciesLookup!B:G,5,FALSE)),"")</f>
        <v/>
      </c>
      <c r="I1509" s="11"/>
      <c r="J1509" s="73"/>
      <c r="K1509" s="11"/>
      <c r="L1509" s="127" t="str">
        <f>TRIM(IF(ISERROR(VLOOKUP(R1509,SpeciesValidation!D:T,IF(ISNA(VLOOKUP(J1509,Validation!B$2:C$15,2,FALSE)),FALSE,VLOOKUP(J1509,Validation!B$2:C$15,2,FALSE)))),IF(LEN(E1509&amp;"")&gt;0,"",""),VLOOKUP(R1509,SpeciesValidation!D:T,VLOOKUP(J1509,Validation!B$2:C$15,2,FALSE),FALSE)) &amp; " " &amp; IF(ISERROR(IF(LEFT(J1509,1)="A",IF(IF(VLOOKUP(R1509,SpeciesValidation!D:W,20,FALSE)=FALSE,OR(TEXT(A1509,"MMDD")&lt;VLOOKUP(R1509,SpeciesValidation!D:W,18,FALSE),TEXT(A1509,"MMDD")&gt;VLOOKUP(R1509,SpeciesValidation!D:W,19,FALSE)),IF(TEXT(A1509,"MMDD")&lt;"0701",TEXT(A1509,"MMDD")&gt;VLOOKUP(R1509,SpeciesValidation!D:W,18,FALSE),TEXT(A1509,"MMDD")&lt;VLOOKUP(R1509,SpeciesValidation!D:W,19,FALSE))),"Date outside expected range for this species",""),"")),"",IF(LEFT(J1509,1)="A",IF(IF(VLOOKUP(R1509,SpeciesValidation!D:W,20,FALSE)=FALSE,OR(TEXT(A1509,"MMDD")&lt;VLOOKUP(R1509,SpeciesValidation!D:W,18,FALSE),TEXT(A1509,"MMDD")&gt;VLOOKUP(R1509,SpeciesValidation!D:W,19,FALSE)),IF(TEXT(A1509,"MMDD")&lt;"0701",TEXT(A1509,"MMDD")&gt;VLOOKUP(R1509,SpeciesValidation!D:W,18,FALSE),TEXT(A1509,"MMDD")&lt;VLOOKUP(R1509,SpeciesValidation!D:W,19,FALSE))),"Date outside expected range for this species",""),"")))</f>
        <v/>
      </c>
      <c r="M1509" s="127" t="str">
        <f>IF(LEN(E1509&amp;"")&gt;0,IF(ISERROR(VLOOKUP(R1509,SpeciesValidation!D:I,6,FALSE)),"",VLOOKUP(R1509,SpeciesValidation!D:I,6,FALSE)),"")</f>
        <v/>
      </c>
      <c r="Q1509" s="36" t="str">
        <f>IF(LEN(E1509&amp;"")&gt;0,IF(ISERROR(VLOOKUP(E1509,SpeciesValidation!B:G,2,FALSE)=TRUE),"",VLOOKUP(E1509,SpeciesValidation!B:G,2,FALSE)),"")</f>
        <v/>
      </c>
      <c r="R1509" s="36" t="str">
        <f>IF(LEN(E1509&amp;"")&gt;0,IF(ISERROR(VLOOKUP(E1509,SpeciesLookup!B:G,4,FALSE)=TRUE),"",VLOOKUP(E1509,SpeciesLookup!B:G,4,FALSE)),"")</f>
        <v/>
      </c>
    </row>
    <row r="1510" spans="1:18" ht="13.2" x14ac:dyDescent="0.25">
      <c r="A1510" s="72"/>
      <c r="B1510" s="73"/>
      <c r="C1510" s="73"/>
      <c r="D1510" s="11"/>
      <c r="E1510" s="74"/>
      <c r="F1510" s="75"/>
      <c r="G1510" s="128" t="str">
        <f>IF(LEN(E1510&amp;"")&gt;0,IF(ISERROR(VLOOKUP(E1510,SpeciesLookup!B:G,6,FALSE)=TRUE),"",VLOOKUP(E1510,SpeciesLookup!B:G,6,FALSE)),"")</f>
        <v/>
      </c>
      <c r="H1510" s="128" t="str">
        <f>IF(LEN(E1510&amp;"")&gt;0,IF(ISERROR(VLOOKUP(E1510,SpeciesLookup!B:G,5,FALSE)=TRUE),"",VLOOKUP(E1510,SpeciesLookup!B:G,5,FALSE)),"")</f>
        <v/>
      </c>
      <c r="I1510" s="11"/>
      <c r="J1510" s="73"/>
      <c r="K1510" s="11"/>
      <c r="L1510" s="127" t="str">
        <f>TRIM(IF(ISERROR(VLOOKUP(R1510,SpeciesValidation!D:T,IF(ISNA(VLOOKUP(J1510,Validation!B$2:C$15,2,FALSE)),FALSE,VLOOKUP(J1510,Validation!B$2:C$15,2,FALSE)))),IF(LEN(E1510&amp;"")&gt;0,"",""),VLOOKUP(R1510,SpeciesValidation!D:T,VLOOKUP(J1510,Validation!B$2:C$15,2,FALSE),FALSE)) &amp; " " &amp; IF(ISERROR(IF(LEFT(J1510,1)="A",IF(IF(VLOOKUP(R1510,SpeciesValidation!D:W,20,FALSE)=FALSE,OR(TEXT(A1510,"MMDD")&lt;VLOOKUP(R1510,SpeciesValidation!D:W,18,FALSE),TEXT(A1510,"MMDD")&gt;VLOOKUP(R1510,SpeciesValidation!D:W,19,FALSE)),IF(TEXT(A1510,"MMDD")&lt;"0701",TEXT(A1510,"MMDD")&gt;VLOOKUP(R1510,SpeciesValidation!D:W,18,FALSE),TEXT(A1510,"MMDD")&lt;VLOOKUP(R1510,SpeciesValidation!D:W,19,FALSE))),"Date outside expected range for this species",""),"")),"",IF(LEFT(J1510,1)="A",IF(IF(VLOOKUP(R1510,SpeciesValidation!D:W,20,FALSE)=FALSE,OR(TEXT(A1510,"MMDD")&lt;VLOOKUP(R1510,SpeciesValidation!D:W,18,FALSE),TEXT(A1510,"MMDD")&gt;VLOOKUP(R1510,SpeciesValidation!D:W,19,FALSE)),IF(TEXT(A1510,"MMDD")&lt;"0701",TEXT(A1510,"MMDD")&gt;VLOOKUP(R1510,SpeciesValidation!D:W,18,FALSE),TEXT(A1510,"MMDD")&lt;VLOOKUP(R1510,SpeciesValidation!D:W,19,FALSE))),"Date outside expected range for this species",""),"")))</f>
        <v/>
      </c>
      <c r="M1510" s="127" t="str">
        <f>IF(LEN(E1510&amp;"")&gt;0,IF(ISERROR(VLOOKUP(R1510,SpeciesValidation!D:I,6,FALSE)),"",VLOOKUP(R1510,SpeciesValidation!D:I,6,FALSE)),"")</f>
        <v/>
      </c>
      <c r="Q1510" s="36" t="str">
        <f>IF(LEN(E1510&amp;"")&gt;0,IF(ISERROR(VLOOKUP(E1510,SpeciesValidation!B:G,2,FALSE)=TRUE),"",VLOOKUP(E1510,SpeciesValidation!B:G,2,FALSE)),"")</f>
        <v/>
      </c>
      <c r="R1510" s="36" t="str">
        <f>IF(LEN(E1510&amp;"")&gt;0,IF(ISERROR(VLOOKUP(E1510,SpeciesLookup!B:G,4,FALSE)=TRUE),"",VLOOKUP(E1510,SpeciesLookup!B:G,4,FALSE)),"")</f>
        <v/>
      </c>
    </row>
    <row r="1511" spans="1:18" ht="13.2" x14ac:dyDescent="0.25">
      <c r="A1511" s="72"/>
      <c r="B1511" s="73"/>
      <c r="C1511" s="73"/>
      <c r="D1511" s="11"/>
      <c r="E1511" s="74"/>
      <c r="F1511" s="75"/>
      <c r="G1511" s="128" t="str">
        <f>IF(LEN(E1511&amp;"")&gt;0,IF(ISERROR(VLOOKUP(E1511,SpeciesLookup!B:G,6,FALSE)=TRUE),"",VLOOKUP(E1511,SpeciesLookup!B:G,6,FALSE)),"")</f>
        <v/>
      </c>
      <c r="H1511" s="128" t="str">
        <f>IF(LEN(E1511&amp;"")&gt;0,IF(ISERROR(VLOOKUP(E1511,SpeciesLookup!B:G,5,FALSE)=TRUE),"",VLOOKUP(E1511,SpeciesLookup!B:G,5,FALSE)),"")</f>
        <v/>
      </c>
      <c r="I1511" s="11"/>
      <c r="J1511" s="73"/>
      <c r="K1511" s="11"/>
      <c r="L1511" s="127" t="str">
        <f>TRIM(IF(ISERROR(VLOOKUP(R1511,SpeciesValidation!D:T,IF(ISNA(VLOOKUP(J1511,Validation!B$2:C$15,2,FALSE)),FALSE,VLOOKUP(J1511,Validation!B$2:C$15,2,FALSE)))),IF(LEN(E1511&amp;"")&gt;0,"",""),VLOOKUP(R1511,SpeciesValidation!D:T,VLOOKUP(J1511,Validation!B$2:C$15,2,FALSE),FALSE)) &amp; " " &amp; IF(ISERROR(IF(LEFT(J1511,1)="A",IF(IF(VLOOKUP(R1511,SpeciesValidation!D:W,20,FALSE)=FALSE,OR(TEXT(A1511,"MMDD")&lt;VLOOKUP(R1511,SpeciesValidation!D:W,18,FALSE),TEXT(A1511,"MMDD")&gt;VLOOKUP(R1511,SpeciesValidation!D:W,19,FALSE)),IF(TEXT(A1511,"MMDD")&lt;"0701",TEXT(A1511,"MMDD")&gt;VLOOKUP(R1511,SpeciesValidation!D:W,18,FALSE),TEXT(A1511,"MMDD")&lt;VLOOKUP(R1511,SpeciesValidation!D:W,19,FALSE))),"Date outside expected range for this species",""),"")),"",IF(LEFT(J1511,1)="A",IF(IF(VLOOKUP(R1511,SpeciesValidation!D:W,20,FALSE)=FALSE,OR(TEXT(A1511,"MMDD")&lt;VLOOKUP(R1511,SpeciesValidation!D:W,18,FALSE),TEXT(A1511,"MMDD")&gt;VLOOKUP(R1511,SpeciesValidation!D:W,19,FALSE)),IF(TEXT(A1511,"MMDD")&lt;"0701",TEXT(A1511,"MMDD")&gt;VLOOKUP(R1511,SpeciesValidation!D:W,18,FALSE),TEXT(A1511,"MMDD")&lt;VLOOKUP(R1511,SpeciesValidation!D:W,19,FALSE))),"Date outside expected range for this species",""),"")))</f>
        <v/>
      </c>
      <c r="M1511" s="127" t="str">
        <f>IF(LEN(E1511&amp;"")&gt;0,IF(ISERROR(VLOOKUP(R1511,SpeciesValidation!D:I,6,FALSE)),"",VLOOKUP(R1511,SpeciesValidation!D:I,6,FALSE)),"")</f>
        <v/>
      </c>
      <c r="Q1511" s="36" t="str">
        <f>IF(LEN(E1511&amp;"")&gt;0,IF(ISERROR(VLOOKUP(E1511,SpeciesValidation!B:G,2,FALSE)=TRUE),"",VLOOKUP(E1511,SpeciesValidation!B:G,2,FALSE)),"")</f>
        <v/>
      </c>
      <c r="R1511" s="36" t="str">
        <f>IF(LEN(E1511&amp;"")&gt;0,IF(ISERROR(VLOOKUP(E1511,SpeciesLookup!B:G,4,FALSE)=TRUE),"",VLOOKUP(E1511,SpeciesLookup!B:G,4,FALSE)),"")</f>
        <v/>
      </c>
    </row>
    <row r="1512" spans="1:18" ht="13.2" x14ac:dyDescent="0.25">
      <c r="A1512" s="72"/>
      <c r="B1512" s="73"/>
      <c r="C1512" s="73"/>
      <c r="D1512" s="11"/>
      <c r="E1512" s="74"/>
      <c r="F1512" s="75"/>
      <c r="G1512" s="128" t="str">
        <f>IF(LEN(E1512&amp;"")&gt;0,IF(ISERROR(VLOOKUP(E1512,SpeciesLookup!B:G,6,FALSE)=TRUE),"",VLOOKUP(E1512,SpeciesLookup!B:G,6,FALSE)),"")</f>
        <v/>
      </c>
      <c r="H1512" s="128" t="str">
        <f>IF(LEN(E1512&amp;"")&gt;0,IF(ISERROR(VLOOKUP(E1512,SpeciesLookup!B:G,5,FALSE)=TRUE),"",VLOOKUP(E1512,SpeciesLookup!B:G,5,FALSE)),"")</f>
        <v/>
      </c>
      <c r="I1512" s="11"/>
      <c r="J1512" s="73"/>
      <c r="K1512" s="11"/>
      <c r="L1512" s="127" t="str">
        <f>TRIM(IF(ISERROR(VLOOKUP(R1512,SpeciesValidation!D:T,IF(ISNA(VLOOKUP(J1512,Validation!B$2:C$15,2,FALSE)),FALSE,VLOOKUP(J1512,Validation!B$2:C$15,2,FALSE)))),IF(LEN(E1512&amp;"")&gt;0,"",""),VLOOKUP(R1512,SpeciesValidation!D:T,VLOOKUP(J1512,Validation!B$2:C$15,2,FALSE),FALSE)) &amp; " " &amp; IF(ISERROR(IF(LEFT(J1512,1)="A",IF(IF(VLOOKUP(R1512,SpeciesValidation!D:W,20,FALSE)=FALSE,OR(TEXT(A1512,"MMDD")&lt;VLOOKUP(R1512,SpeciesValidation!D:W,18,FALSE),TEXT(A1512,"MMDD")&gt;VLOOKUP(R1512,SpeciesValidation!D:W,19,FALSE)),IF(TEXT(A1512,"MMDD")&lt;"0701",TEXT(A1512,"MMDD")&gt;VLOOKUP(R1512,SpeciesValidation!D:W,18,FALSE),TEXT(A1512,"MMDD")&lt;VLOOKUP(R1512,SpeciesValidation!D:W,19,FALSE))),"Date outside expected range for this species",""),"")),"",IF(LEFT(J1512,1)="A",IF(IF(VLOOKUP(R1512,SpeciesValidation!D:W,20,FALSE)=FALSE,OR(TEXT(A1512,"MMDD")&lt;VLOOKUP(R1512,SpeciesValidation!D:W,18,FALSE),TEXT(A1512,"MMDD")&gt;VLOOKUP(R1512,SpeciesValidation!D:W,19,FALSE)),IF(TEXT(A1512,"MMDD")&lt;"0701",TEXT(A1512,"MMDD")&gt;VLOOKUP(R1512,SpeciesValidation!D:W,18,FALSE),TEXT(A1512,"MMDD")&lt;VLOOKUP(R1512,SpeciesValidation!D:W,19,FALSE))),"Date outside expected range for this species",""),"")))</f>
        <v/>
      </c>
      <c r="M1512" s="127" t="str">
        <f>IF(LEN(E1512&amp;"")&gt;0,IF(ISERROR(VLOOKUP(R1512,SpeciesValidation!D:I,6,FALSE)),"",VLOOKUP(R1512,SpeciesValidation!D:I,6,FALSE)),"")</f>
        <v/>
      </c>
      <c r="Q1512" s="36" t="str">
        <f>IF(LEN(E1512&amp;"")&gt;0,IF(ISERROR(VLOOKUP(E1512,SpeciesValidation!B:G,2,FALSE)=TRUE),"",VLOOKUP(E1512,SpeciesValidation!B:G,2,FALSE)),"")</f>
        <v/>
      </c>
      <c r="R1512" s="36" t="str">
        <f>IF(LEN(E1512&amp;"")&gt;0,IF(ISERROR(VLOOKUP(E1512,SpeciesLookup!B:G,4,FALSE)=TRUE),"",VLOOKUP(E1512,SpeciesLookup!B:G,4,FALSE)),"")</f>
        <v/>
      </c>
    </row>
    <row r="1513" spans="1:18" ht="13.2" x14ac:dyDescent="0.25">
      <c r="A1513" s="72"/>
      <c r="B1513" s="73"/>
      <c r="C1513" s="73"/>
      <c r="D1513" s="11"/>
      <c r="E1513" s="74"/>
      <c r="F1513" s="75"/>
      <c r="G1513" s="128" t="str">
        <f>IF(LEN(E1513&amp;"")&gt;0,IF(ISERROR(VLOOKUP(E1513,SpeciesLookup!B:G,6,FALSE)=TRUE),"",VLOOKUP(E1513,SpeciesLookup!B:G,6,FALSE)),"")</f>
        <v/>
      </c>
      <c r="H1513" s="128" t="str">
        <f>IF(LEN(E1513&amp;"")&gt;0,IF(ISERROR(VLOOKUP(E1513,SpeciesLookup!B:G,5,FALSE)=TRUE),"",VLOOKUP(E1513,SpeciesLookup!B:G,5,FALSE)),"")</f>
        <v/>
      </c>
      <c r="I1513" s="11"/>
      <c r="J1513" s="73"/>
      <c r="K1513" s="11"/>
      <c r="L1513" s="127" t="str">
        <f>TRIM(IF(ISERROR(VLOOKUP(R1513,SpeciesValidation!D:T,IF(ISNA(VLOOKUP(J1513,Validation!B$2:C$15,2,FALSE)),FALSE,VLOOKUP(J1513,Validation!B$2:C$15,2,FALSE)))),IF(LEN(E1513&amp;"")&gt;0,"",""),VLOOKUP(R1513,SpeciesValidation!D:T,VLOOKUP(J1513,Validation!B$2:C$15,2,FALSE),FALSE)) &amp; " " &amp; IF(ISERROR(IF(LEFT(J1513,1)="A",IF(IF(VLOOKUP(R1513,SpeciesValidation!D:W,20,FALSE)=FALSE,OR(TEXT(A1513,"MMDD")&lt;VLOOKUP(R1513,SpeciesValidation!D:W,18,FALSE),TEXT(A1513,"MMDD")&gt;VLOOKUP(R1513,SpeciesValidation!D:W,19,FALSE)),IF(TEXT(A1513,"MMDD")&lt;"0701",TEXT(A1513,"MMDD")&gt;VLOOKUP(R1513,SpeciesValidation!D:W,18,FALSE),TEXT(A1513,"MMDD")&lt;VLOOKUP(R1513,SpeciesValidation!D:W,19,FALSE))),"Date outside expected range for this species",""),"")),"",IF(LEFT(J1513,1)="A",IF(IF(VLOOKUP(R1513,SpeciesValidation!D:W,20,FALSE)=FALSE,OR(TEXT(A1513,"MMDD")&lt;VLOOKUP(R1513,SpeciesValidation!D:W,18,FALSE),TEXT(A1513,"MMDD")&gt;VLOOKUP(R1513,SpeciesValidation!D:W,19,FALSE)),IF(TEXT(A1513,"MMDD")&lt;"0701",TEXT(A1513,"MMDD")&gt;VLOOKUP(R1513,SpeciesValidation!D:W,18,FALSE),TEXT(A1513,"MMDD")&lt;VLOOKUP(R1513,SpeciesValidation!D:W,19,FALSE))),"Date outside expected range for this species",""),"")))</f>
        <v/>
      </c>
      <c r="M1513" s="127" t="str">
        <f>IF(LEN(E1513&amp;"")&gt;0,IF(ISERROR(VLOOKUP(R1513,SpeciesValidation!D:I,6,FALSE)),"",VLOOKUP(R1513,SpeciesValidation!D:I,6,FALSE)),"")</f>
        <v/>
      </c>
      <c r="Q1513" s="36" t="str">
        <f>IF(LEN(E1513&amp;"")&gt;0,IF(ISERROR(VLOOKUP(E1513,SpeciesValidation!B:G,2,FALSE)=TRUE),"",VLOOKUP(E1513,SpeciesValidation!B:G,2,FALSE)),"")</f>
        <v/>
      </c>
      <c r="R1513" s="36" t="str">
        <f>IF(LEN(E1513&amp;"")&gt;0,IF(ISERROR(VLOOKUP(E1513,SpeciesLookup!B:G,4,FALSE)=TRUE),"",VLOOKUP(E1513,SpeciesLookup!B:G,4,FALSE)),"")</f>
        <v/>
      </c>
    </row>
    <row r="1514" spans="1:18" ht="13.2" x14ac:dyDescent="0.25">
      <c r="A1514" s="72"/>
      <c r="B1514" s="73"/>
      <c r="C1514" s="73"/>
      <c r="D1514" s="11"/>
      <c r="E1514" s="74"/>
      <c r="F1514" s="75"/>
      <c r="G1514" s="128" t="str">
        <f>IF(LEN(E1514&amp;"")&gt;0,IF(ISERROR(VLOOKUP(E1514,SpeciesLookup!B:G,6,FALSE)=TRUE),"",VLOOKUP(E1514,SpeciesLookup!B:G,6,FALSE)),"")</f>
        <v/>
      </c>
      <c r="H1514" s="128" t="str">
        <f>IF(LEN(E1514&amp;"")&gt;0,IF(ISERROR(VLOOKUP(E1514,SpeciesLookup!B:G,5,FALSE)=TRUE),"",VLOOKUP(E1514,SpeciesLookup!B:G,5,FALSE)),"")</f>
        <v/>
      </c>
      <c r="I1514" s="11"/>
      <c r="J1514" s="73"/>
      <c r="K1514" s="11"/>
      <c r="L1514" s="127" t="str">
        <f>TRIM(IF(ISERROR(VLOOKUP(R1514,SpeciesValidation!D:T,IF(ISNA(VLOOKUP(J1514,Validation!B$2:C$15,2,FALSE)),FALSE,VLOOKUP(J1514,Validation!B$2:C$15,2,FALSE)))),IF(LEN(E1514&amp;"")&gt;0,"",""),VLOOKUP(R1514,SpeciesValidation!D:T,VLOOKUP(J1514,Validation!B$2:C$15,2,FALSE),FALSE)) &amp; " " &amp; IF(ISERROR(IF(LEFT(J1514,1)="A",IF(IF(VLOOKUP(R1514,SpeciesValidation!D:W,20,FALSE)=FALSE,OR(TEXT(A1514,"MMDD")&lt;VLOOKUP(R1514,SpeciesValidation!D:W,18,FALSE),TEXT(A1514,"MMDD")&gt;VLOOKUP(R1514,SpeciesValidation!D:W,19,FALSE)),IF(TEXT(A1514,"MMDD")&lt;"0701",TEXT(A1514,"MMDD")&gt;VLOOKUP(R1514,SpeciesValidation!D:W,18,FALSE),TEXT(A1514,"MMDD")&lt;VLOOKUP(R1514,SpeciesValidation!D:W,19,FALSE))),"Date outside expected range for this species",""),"")),"",IF(LEFT(J1514,1)="A",IF(IF(VLOOKUP(R1514,SpeciesValidation!D:W,20,FALSE)=FALSE,OR(TEXT(A1514,"MMDD")&lt;VLOOKUP(R1514,SpeciesValidation!D:W,18,FALSE),TEXT(A1514,"MMDD")&gt;VLOOKUP(R1514,SpeciesValidation!D:W,19,FALSE)),IF(TEXT(A1514,"MMDD")&lt;"0701",TEXT(A1514,"MMDD")&gt;VLOOKUP(R1514,SpeciesValidation!D:W,18,FALSE),TEXT(A1514,"MMDD")&lt;VLOOKUP(R1514,SpeciesValidation!D:W,19,FALSE))),"Date outside expected range for this species",""),"")))</f>
        <v/>
      </c>
      <c r="M1514" s="127" t="str">
        <f>IF(LEN(E1514&amp;"")&gt;0,IF(ISERROR(VLOOKUP(R1514,SpeciesValidation!D:I,6,FALSE)),"",VLOOKUP(R1514,SpeciesValidation!D:I,6,FALSE)),"")</f>
        <v/>
      </c>
      <c r="Q1514" s="36" t="str">
        <f>IF(LEN(E1514&amp;"")&gt;0,IF(ISERROR(VLOOKUP(E1514,SpeciesValidation!B:G,2,FALSE)=TRUE),"",VLOOKUP(E1514,SpeciesValidation!B:G,2,FALSE)),"")</f>
        <v/>
      </c>
      <c r="R1514" s="36" t="str">
        <f>IF(LEN(E1514&amp;"")&gt;0,IF(ISERROR(VLOOKUP(E1514,SpeciesLookup!B:G,4,FALSE)=TRUE),"",VLOOKUP(E1514,SpeciesLookup!B:G,4,FALSE)),"")</f>
        <v/>
      </c>
    </row>
    <row r="1515" spans="1:18" ht="13.2" x14ac:dyDescent="0.25">
      <c r="A1515" s="72"/>
      <c r="B1515" s="73"/>
      <c r="C1515" s="73"/>
      <c r="D1515" s="11"/>
      <c r="E1515" s="74"/>
      <c r="F1515" s="75"/>
      <c r="G1515" s="128" t="str">
        <f>IF(LEN(E1515&amp;"")&gt;0,IF(ISERROR(VLOOKUP(E1515,SpeciesLookup!B:G,6,FALSE)=TRUE),"",VLOOKUP(E1515,SpeciesLookup!B:G,6,FALSE)),"")</f>
        <v/>
      </c>
      <c r="H1515" s="128" t="str">
        <f>IF(LEN(E1515&amp;"")&gt;0,IF(ISERROR(VLOOKUP(E1515,SpeciesLookup!B:G,5,FALSE)=TRUE),"",VLOOKUP(E1515,SpeciesLookup!B:G,5,FALSE)),"")</f>
        <v/>
      </c>
      <c r="I1515" s="11"/>
      <c r="J1515" s="73"/>
      <c r="K1515" s="11"/>
      <c r="L1515" s="127" t="str">
        <f>TRIM(IF(ISERROR(VLOOKUP(R1515,SpeciesValidation!D:T,IF(ISNA(VLOOKUP(J1515,Validation!B$2:C$15,2,FALSE)),FALSE,VLOOKUP(J1515,Validation!B$2:C$15,2,FALSE)))),IF(LEN(E1515&amp;"")&gt;0,"",""),VLOOKUP(R1515,SpeciesValidation!D:T,VLOOKUP(J1515,Validation!B$2:C$15,2,FALSE),FALSE)) &amp; " " &amp; IF(ISERROR(IF(LEFT(J1515,1)="A",IF(IF(VLOOKUP(R1515,SpeciesValidation!D:W,20,FALSE)=FALSE,OR(TEXT(A1515,"MMDD")&lt;VLOOKUP(R1515,SpeciesValidation!D:W,18,FALSE),TEXT(A1515,"MMDD")&gt;VLOOKUP(R1515,SpeciesValidation!D:W,19,FALSE)),IF(TEXT(A1515,"MMDD")&lt;"0701",TEXT(A1515,"MMDD")&gt;VLOOKUP(R1515,SpeciesValidation!D:W,18,FALSE),TEXT(A1515,"MMDD")&lt;VLOOKUP(R1515,SpeciesValidation!D:W,19,FALSE))),"Date outside expected range for this species",""),"")),"",IF(LEFT(J1515,1)="A",IF(IF(VLOOKUP(R1515,SpeciesValidation!D:W,20,FALSE)=FALSE,OR(TEXT(A1515,"MMDD")&lt;VLOOKUP(R1515,SpeciesValidation!D:W,18,FALSE),TEXT(A1515,"MMDD")&gt;VLOOKUP(R1515,SpeciesValidation!D:W,19,FALSE)),IF(TEXT(A1515,"MMDD")&lt;"0701",TEXT(A1515,"MMDD")&gt;VLOOKUP(R1515,SpeciesValidation!D:W,18,FALSE),TEXT(A1515,"MMDD")&lt;VLOOKUP(R1515,SpeciesValidation!D:W,19,FALSE))),"Date outside expected range for this species",""),"")))</f>
        <v/>
      </c>
      <c r="M1515" s="127" t="str">
        <f>IF(LEN(E1515&amp;"")&gt;0,IF(ISERROR(VLOOKUP(R1515,SpeciesValidation!D:I,6,FALSE)),"",VLOOKUP(R1515,SpeciesValidation!D:I,6,FALSE)),"")</f>
        <v/>
      </c>
      <c r="Q1515" s="36" t="str">
        <f>IF(LEN(E1515&amp;"")&gt;0,IF(ISERROR(VLOOKUP(E1515,SpeciesValidation!B:G,2,FALSE)=TRUE),"",VLOOKUP(E1515,SpeciesValidation!B:G,2,FALSE)),"")</f>
        <v/>
      </c>
      <c r="R1515" s="36" t="str">
        <f>IF(LEN(E1515&amp;"")&gt;0,IF(ISERROR(VLOOKUP(E1515,SpeciesLookup!B:G,4,FALSE)=TRUE),"",VLOOKUP(E1515,SpeciesLookup!B:G,4,FALSE)),"")</f>
        <v/>
      </c>
    </row>
    <row r="1516" spans="1:18" ht="13.2" x14ac:dyDescent="0.25">
      <c r="A1516" s="72"/>
      <c r="B1516" s="73"/>
      <c r="C1516" s="73"/>
      <c r="D1516" s="11"/>
      <c r="E1516" s="74"/>
      <c r="F1516" s="75"/>
      <c r="G1516" s="128" t="str">
        <f>IF(LEN(E1516&amp;"")&gt;0,IF(ISERROR(VLOOKUP(E1516,SpeciesLookup!B:G,6,FALSE)=TRUE),"",VLOOKUP(E1516,SpeciesLookup!B:G,6,FALSE)),"")</f>
        <v/>
      </c>
      <c r="H1516" s="128" t="str">
        <f>IF(LEN(E1516&amp;"")&gt;0,IF(ISERROR(VLOOKUP(E1516,SpeciesLookup!B:G,5,FALSE)=TRUE),"",VLOOKUP(E1516,SpeciesLookup!B:G,5,FALSE)),"")</f>
        <v/>
      </c>
      <c r="I1516" s="11"/>
      <c r="J1516" s="73"/>
      <c r="K1516" s="11"/>
      <c r="L1516" s="127" t="str">
        <f>TRIM(IF(ISERROR(VLOOKUP(R1516,SpeciesValidation!D:T,IF(ISNA(VLOOKUP(J1516,Validation!B$2:C$15,2,FALSE)),FALSE,VLOOKUP(J1516,Validation!B$2:C$15,2,FALSE)))),IF(LEN(E1516&amp;"")&gt;0,"",""),VLOOKUP(R1516,SpeciesValidation!D:T,VLOOKUP(J1516,Validation!B$2:C$15,2,FALSE),FALSE)) &amp; " " &amp; IF(ISERROR(IF(LEFT(J1516,1)="A",IF(IF(VLOOKUP(R1516,SpeciesValidation!D:W,20,FALSE)=FALSE,OR(TEXT(A1516,"MMDD")&lt;VLOOKUP(R1516,SpeciesValidation!D:W,18,FALSE),TEXT(A1516,"MMDD")&gt;VLOOKUP(R1516,SpeciesValidation!D:W,19,FALSE)),IF(TEXT(A1516,"MMDD")&lt;"0701",TEXT(A1516,"MMDD")&gt;VLOOKUP(R1516,SpeciesValidation!D:W,18,FALSE),TEXT(A1516,"MMDD")&lt;VLOOKUP(R1516,SpeciesValidation!D:W,19,FALSE))),"Date outside expected range for this species",""),"")),"",IF(LEFT(J1516,1)="A",IF(IF(VLOOKUP(R1516,SpeciesValidation!D:W,20,FALSE)=FALSE,OR(TEXT(A1516,"MMDD")&lt;VLOOKUP(R1516,SpeciesValidation!D:W,18,FALSE),TEXT(A1516,"MMDD")&gt;VLOOKUP(R1516,SpeciesValidation!D:W,19,FALSE)),IF(TEXT(A1516,"MMDD")&lt;"0701",TEXT(A1516,"MMDD")&gt;VLOOKUP(R1516,SpeciesValidation!D:W,18,FALSE),TEXT(A1516,"MMDD")&lt;VLOOKUP(R1516,SpeciesValidation!D:W,19,FALSE))),"Date outside expected range for this species",""),"")))</f>
        <v/>
      </c>
      <c r="M1516" s="127" t="str">
        <f>IF(LEN(E1516&amp;"")&gt;0,IF(ISERROR(VLOOKUP(R1516,SpeciesValidation!D:I,6,FALSE)),"",VLOOKUP(R1516,SpeciesValidation!D:I,6,FALSE)),"")</f>
        <v/>
      </c>
      <c r="Q1516" s="36" t="str">
        <f>IF(LEN(E1516&amp;"")&gt;0,IF(ISERROR(VLOOKUP(E1516,SpeciesValidation!B:G,2,FALSE)=TRUE),"",VLOOKUP(E1516,SpeciesValidation!B:G,2,FALSE)),"")</f>
        <v/>
      </c>
      <c r="R1516" s="36" t="str">
        <f>IF(LEN(E1516&amp;"")&gt;0,IF(ISERROR(VLOOKUP(E1516,SpeciesLookup!B:G,4,FALSE)=TRUE),"",VLOOKUP(E1516,SpeciesLookup!B:G,4,FALSE)),"")</f>
        <v/>
      </c>
    </row>
    <row r="1517" spans="1:18" ht="13.2" x14ac:dyDescent="0.25">
      <c r="A1517" s="72"/>
      <c r="B1517" s="73"/>
      <c r="C1517" s="73"/>
      <c r="D1517" s="11"/>
      <c r="E1517" s="74"/>
      <c r="F1517" s="75"/>
      <c r="G1517" s="128" t="str">
        <f>IF(LEN(E1517&amp;"")&gt;0,IF(ISERROR(VLOOKUP(E1517,SpeciesLookup!B:G,6,FALSE)=TRUE),"",VLOOKUP(E1517,SpeciesLookup!B:G,6,FALSE)),"")</f>
        <v/>
      </c>
      <c r="H1517" s="128" t="str">
        <f>IF(LEN(E1517&amp;"")&gt;0,IF(ISERROR(VLOOKUP(E1517,SpeciesLookup!B:G,5,FALSE)=TRUE),"",VLOOKUP(E1517,SpeciesLookup!B:G,5,FALSE)),"")</f>
        <v/>
      </c>
      <c r="I1517" s="11"/>
      <c r="J1517" s="73"/>
      <c r="K1517" s="11"/>
      <c r="L1517" s="127" t="str">
        <f>TRIM(IF(ISERROR(VLOOKUP(R1517,SpeciesValidation!D:T,IF(ISNA(VLOOKUP(J1517,Validation!B$2:C$15,2,FALSE)),FALSE,VLOOKUP(J1517,Validation!B$2:C$15,2,FALSE)))),IF(LEN(E1517&amp;"")&gt;0,"",""),VLOOKUP(R1517,SpeciesValidation!D:T,VLOOKUP(J1517,Validation!B$2:C$15,2,FALSE),FALSE)) &amp; " " &amp; IF(ISERROR(IF(LEFT(J1517,1)="A",IF(IF(VLOOKUP(R1517,SpeciesValidation!D:W,20,FALSE)=FALSE,OR(TEXT(A1517,"MMDD")&lt;VLOOKUP(R1517,SpeciesValidation!D:W,18,FALSE),TEXT(A1517,"MMDD")&gt;VLOOKUP(R1517,SpeciesValidation!D:W,19,FALSE)),IF(TEXT(A1517,"MMDD")&lt;"0701",TEXT(A1517,"MMDD")&gt;VLOOKUP(R1517,SpeciesValidation!D:W,18,FALSE),TEXT(A1517,"MMDD")&lt;VLOOKUP(R1517,SpeciesValidation!D:W,19,FALSE))),"Date outside expected range for this species",""),"")),"",IF(LEFT(J1517,1)="A",IF(IF(VLOOKUP(R1517,SpeciesValidation!D:W,20,FALSE)=FALSE,OR(TEXT(A1517,"MMDD")&lt;VLOOKUP(R1517,SpeciesValidation!D:W,18,FALSE),TEXT(A1517,"MMDD")&gt;VLOOKUP(R1517,SpeciesValidation!D:W,19,FALSE)),IF(TEXT(A1517,"MMDD")&lt;"0701",TEXT(A1517,"MMDD")&gt;VLOOKUP(R1517,SpeciesValidation!D:W,18,FALSE),TEXT(A1517,"MMDD")&lt;VLOOKUP(R1517,SpeciesValidation!D:W,19,FALSE))),"Date outside expected range for this species",""),"")))</f>
        <v/>
      </c>
      <c r="M1517" s="127" t="str">
        <f>IF(LEN(E1517&amp;"")&gt;0,IF(ISERROR(VLOOKUP(R1517,SpeciesValidation!D:I,6,FALSE)),"",VLOOKUP(R1517,SpeciesValidation!D:I,6,FALSE)),"")</f>
        <v/>
      </c>
      <c r="Q1517" s="36" t="str">
        <f>IF(LEN(E1517&amp;"")&gt;0,IF(ISERROR(VLOOKUP(E1517,SpeciesValidation!B:G,2,FALSE)=TRUE),"",VLOOKUP(E1517,SpeciesValidation!B:G,2,FALSE)),"")</f>
        <v/>
      </c>
      <c r="R1517" s="36" t="str">
        <f>IF(LEN(E1517&amp;"")&gt;0,IF(ISERROR(VLOOKUP(E1517,SpeciesLookup!B:G,4,FALSE)=TRUE),"",VLOOKUP(E1517,SpeciesLookup!B:G,4,FALSE)),"")</f>
        <v/>
      </c>
    </row>
    <row r="1518" spans="1:18" ht="13.2" x14ac:dyDescent="0.25">
      <c r="A1518" s="72"/>
      <c r="B1518" s="73"/>
      <c r="C1518" s="73"/>
      <c r="D1518" s="11"/>
      <c r="E1518" s="74"/>
      <c r="F1518" s="75"/>
      <c r="G1518" s="128" t="str">
        <f>IF(LEN(E1518&amp;"")&gt;0,IF(ISERROR(VLOOKUP(E1518,SpeciesLookup!B:G,6,FALSE)=TRUE),"",VLOOKUP(E1518,SpeciesLookup!B:G,6,FALSE)),"")</f>
        <v/>
      </c>
      <c r="H1518" s="128" t="str">
        <f>IF(LEN(E1518&amp;"")&gt;0,IF(ISERROR(VLOOKUP(E1518,SpeciesLookup!B:G,5,FALSE)=TRUE),"",VLOOKUP(E1518,SpeciesLookup!B:G,5,FALSE)),"")</f>
        <v/>
      </c>
      <c r="I1518" s="11"/>
      <c r="J1518" s="73"/>
      <c r="K1518" s="11"/>
      <c r="L1518" s="127" t="str">
        <f>TRIM(IF(ISERROR(VLOOKUP(R1518,SpeciesValidation!D:T,IF(ISNA(VLOOKUP(J1518,Validation!B$2:C$15,2,FALSE)),FALSE,VLOOKUP(J1518,Validation!B$2:C$15,2,FALSE)))),IF(LEN(E1518&amp;"")&gt;0,"",""),VLOOKUP(R1518,SpeciesValidation!D:T,VLOOKUP(J1518,Validation!B$2:C$15,2,FALSE),FALSE)) &amp; " " &amp; IF(ISERROR(IF(LEFT(J1518,1)="A",IF(IF(VLOOKUP(R1518,SpeciesValidation!D:W,20,FALSE)=FALSE,OR(TEXT(A1518,"MMDD")&lt;VLOOKUP(R1518,SpeciesValidation!D:W,18,FALSE),TEXT(A1518,"MMDD")&gt;VLOOKUP(R1518,SpeciesValidation!D:W,19,FALSE)),IF(TEXT(A1518,"MMDD")&lt;"0701",TEXT(A1518,"MMDD")&gt;VLOOKUP(R1518,SpeciesValidation!D:W,18,FALSE),TEXT(A1518,"MMDD")&lt;VLOOKUP(R1518,SpeciesValidation!D:W,19,FALSE))),"Date outside expected range for this species",""),"")),"",IF(LEFT(J1518,1)="A",IF(IF(VLOOKUP(R1518,SpeciesValidation!D:W,20,FALSE)=FALSE,OR(TEXT(A1518,"MMDD")&lt;VLOOKUP(R1518,SpeciesValidation!D:W,18,FALSE),TEXT(A1518,"MMDD")&gt;VLOOKUP(R1518,SpeciesValidation!D:W,19,FALSE)),IF(TEXT(A1518,"MMDD")&lt;"0701",TEXT(A1518,"MMDD")&gt;VLOOKUP(R1518,SpeciesValidation!D:W,18,FALSE),TEXT(A1518,"MMDD")&lt;VLOOKUP(R1518,SpeciesValidation!D:W,19,FALSE))),"Date outside expected range for this species",""),"")))</f>
        <v/>
      </c>
      <c r="M1518" s="127" t="str">
        <f>IF(LEN(E1518&amp;"")&gt;0,IF(ISERROR(VLOOKUP(R1518,SpeciesValidation!D:I,6,FALSE)),"",VLOOKUP(R1518,SpeciesValidation!D:I,6,FALSE)),"")</f>
        <v/>
      </c>
      <c r="Q1518" s="36" t="str">
        <f>IF(LEN(E1518&amp;"")&gt;0,IF(ISERROR(VLOOKUP(E1518,SpeciesValidation!B:G,2,FALSE)=TRUE),"",VLOOKUP(E1518,SpeciesValidation!B:G,2,FALSE)),"")</f>
        <v/>
      </c>
      <c r="R1518" s="36" t="str">
        <f>IF(LEN(E1518&amp;"")&gt;0,IF(ISERROR(VLOOKUP(E1518,SpeciesLookup!B:G,4,FALSE)=TRUE),"",VLOOKUP(E1518,SpeciesLookup!B:G,4,FALSE)),"")</f>
        <v/>
      </c>
    </row>
    <row r="1519" spans="1:18" ht="13.2" x14ac:dyDescent="0.25">
      <c r="A1519" s="72"/>
      <c r="B1519" s="73"/>
      <c r="C1519" s="73"/>
      <c r="D1519" s="11"/>
      <c r="E1519" s="74"/>
      <c r="F1519" s="75"/>
      <c r="G1519" s="128" t="str">
        <f>IF(LEN(E1519&amp;"")&gt;0,IF(ISERROR(VLOOKUP(E1519,SpeciesLookup!B:G,6,FALSE)=TRUE),"",VLOOKUP(E1519,SpeciesLookup!B:G,6,FALSE)),"")</f>
        <v/>
      </c>
      <c r="H1519" s="128" t="str">
        <f>IF(LEN(E1519&amp;"")&gt;0,IF(ISERROR(VLOOKUP(E1519,SpeciesLookup!B:G,5,FALSE)=TRUE),"",VLOOKUP(E1519,SpeciesLookup!B:G,5,FALSE)),"")</f>
        <v/>
      </c>
      <c r="I1519" s="11"/>
      <c r="J1519" s="73"/>
      <c r="K1519" s="11"/>
      <c r="L1519" s="127" t="str">
        <f>TRIM(IF(ISERROR(VLOOKUP(R1519,SpeciesValidation!D:T,IF(ISNA(VLOOKUP(J1519,Validation!B$2:C$15,2,FALSE)),FALSE,VLOOKUP(J1519,Validation!B$2:C$15,2,FALSE)))),IF(LEN(E1519&amp;"")&gt;0,"",""),VLOOKUP(R1519,SpeciesValidation!D:T,VLOOKUP(J1519,Validation!B$2:C$15,2,FALSE),FALSE)) &amp; " " &amp; IF(ISERROR(IF(LEFT(J1519,1)="A",IF(IF(VLOOKUP(R1519,SpeciesValidation!D:W,20,FALSE)=FALSE,OR(TEXT(A1519,"MMDD")&lt;VLOOKUP(R1519,SpeciesValidation!D:W,18,FALSE),TEXT(A1519,"MMDD")&gt;VLOOKUP(R1519,SpeciesValidation!D:W,19,FALSE)),IF(TEXT(A1519,"MMDD")&lt;"0701",TEXT(A1519,"MMDD")&gt;VLOOKUP(R1519,SpeciesValidation!D:W,18,FALSE),TEXT(A1519,"MMDD")&lt;VLOOKUP(R1519,SpeciesValidation!D:W,19,FALSE))),"Date outside expected range for this species",""),"")),"",IF(LEFT(J1519,1)="A",IF(IF(VLOOKUP(R1519,SpeciesValidation!D:W,20,FALSE)=FALSE,OR(TEXT(A1519,"MMDD")&lt;VLOOKUP(R1519,SpeciesValidation!D:W,18,FALSE),TEXT(A1519,"MMDD")&gt;VLOOKUP(R1519,SpeciesValidation!D:W,19,FALSE)),IF(TEXT(A1519,"MMDD")&lt;"0701",TEXT(A1519,"MMDD")&gt;VLOOKUP(R1519,SpeciesValidation!D:W,18,FALSE),TEXT(A1519,"MMDD")&lt;VLOOKUP(R1519,SpeciesValidation!D:W,19,FALSE))),"Date outside expected range for this species",""),"")))</f>
        <v/>
      </c>
      <c r="M1519" s="127" t="str">
        <f>IF(LEN(E1519&amp;"")&gt;0,IF(ISERROR(VLOOKUP(R1519,SpeciesValidation!D:I,6,FALSE)),"",VLOOKUP(R1519,SpeciesValidation!D:I,6,FALSE)),"")</f>
        <v/>
      </c>
      <c r="Q1519" s="36" t="str">
        <f>IF(LEN(E1519&amp;"")&gt;0,IF(ISERROR(VLOOKUP(E1519,SpeciesValidation!B:G,2,FALSE)=TRUE),"",VLOOKUP(E1519,SpeciesValidation!B:G,2,FALSE)),"")</f>
        <v/>
      </c>
      <c r="R1519" s="36" t="str">
        <f>IF(LEN(E1519&amp;"")&gt;0,IF(ISERROR(VLOOKUP(E1519,SpeciesLookup!B:G,4,FALSE)=TRUE),"",VLOOKUP(E1519,SpeciesLookup!B:G,4,FALSE)),"")</f>
        <v/>
      </c>
    </row>
    <row r="1520" spans="1:18" ht="13.2" x14ac:dyDescent="0.25">
      <c r="A1520" s="72"/>
      <c r="B1520" s="73"/>
      <c r="C1520" s="73"/>
      <c r="D1520" s="11"/>
      <c r="E1520" s="74"/>
      <c r="F1520" s="75"/>
      <c r="G1520" s="128" t="str">
        <f>IF(LEN(E1520&amp;"")&gt;0,IF(ISERROR(VLOOKUP(E1520,SpeciesLookup!B:G,6,FALSE)=TRUE),"",VLOOKUP(E1520,SpeciesLookup!B:G,6,FALSE)),"")</f>
        <v/>
      </c>
      <c r="H1520" s="128" t="str">
        <f>IF(LEN(E1520&amp;"")&gt;0,IF(ISERROR(VLOOKUP(E1520,SpeciesLookup!B:G,5,FALSE)=TRUE),"",VLOOKUP(E1520,SpeciesLookup!B:G,5,FALSE)),"")</f>
        <v/>
      </c>
      <c r="I1520" s="11"/>
      <c r="J1520" s="73"/>
      <c r="K1520" s="11"/>
      <c r="L1520" s="127" t="str">
        <f>TRIM(IF(ISERROR(VLOOKUP(R1520,SpeciesValidation!D:T,IF(ISNA(VLOOKUP(J1520,Validation!B$2:C$15,2,FALSE)),FALSE,VLOOKUP(J1520,Validation!B$2:C$15,2,FALSE)))),IF(LEN(E1520&amp;"")&gt;0,"",""),VLOOKUP(R1520,SpeciesValidation!D:T,VLOOKUP(J1520,Validation!B$2:C$15,2,FALSE),FALSE)) &amp; " " &amp; IF(ISERROR(IF(LEFT(J1520,1)="A",IF(IF(VLOOKUP(R1520,SpeciesValidation!D:W,20,FALSE)=FALSE,OR(TEXT(A1520,"MMDD")&lt;VLOOKUP(R1520,SpeciesValidation!D:W,18,FALSE),TEXT(A1520,"MMDD")&gt;VLOOKUP(R1520,SpeciesValidation!D:W,19,FALSE)),IF(TEXT(A1520,"MMDD")&lt;"0701",TEXT(A1520,"MMDD")&gt;VLOOKUP(R1520,SpeciesValidation!D:W,18,FALSE),TEXT(A1520,"MMDD")&lt;VLOOKUP(R1520,SpeciesValidation!D:W,19,FALSE))),"Date outside expected range for this species",""),"")),"",IF(LEFT(J1520,1)="A",IF(IF(VLOOKUP(R1520,SpeciesValidation!D:W,20,FALSE)=FALSE,OR(TEXT(A1520,"MMDD")&lt;VLOOKUP(R1520,SpeciesValidation!D:W,18,FALSE),TEXT(A1520,"MMDD")&gt;VLOOKUP(R1520,SpeciesValidation!D:W,19,FALSE)),IF(TEXT(A1520,"MMDD")&lt;"0701",TEXT(A1520,"MMDD")&gt;VLOOKUP(R1520,SpeciesValidation!D:W,18,FALSE),TEXT(A1520,"MMDD")&lt;VLOOKUP(R1520,SpeciesValidation!D:W,19,FALSE))),"Date outside expected range for this species",""),"")))</f>
        <v/>
      </c>
      <c r="M1520" s="127" t="str">
        <f>IF(LEN(E1520&amp;"")&gt;0,IF(ISERROR(VLOOKUP(R1520,SpeciesValidation!D:I,6,FALSE)),"",VLOOKUP(R1520,SpeciesValidation!D:I,6,FALSE)),"")</f>
        <v/>
      </c>
      <c r="Q1520" s="36" t="str">
        <f>IF(LEN(E1520&amp;"")&gt;0,IF(ISERROR(VLOOKUP(E1520,SpeciesValidation!B:G,2,FALSE)=TRUE),"",VLOOKUP(E1520,SpeciesValidation!B:G,2,FALSE)),"")</f>
        <v/>
      </c>
      <c r="R1520" s="36" t="str">
        <f>IF(LEN(E1520&amp;"")&gt;0,IF(ISERROR(VLOOKUP(E1520,SpeciesLookup!B:G,4,FALSE)=TRUE),"",VLOOKUP(E1520,SpeciesLookup!B:G,4,FALSE)),"")</f>
        <v/>
      </c>
    </row>
    <row r="1521" spans="1:18" ht="13.2" x14ac:dyDescent="0.25">
      <c r="A1521" s="72"/>
      <c r="B1521" s="73"/>
      <c r="C1521" s="73"/>
      <c r="D1521" s="11"/>
      <c r="E1521" s="74"/>
      <c r="F1521" s="75"/>
      <c r="G1521" s="128" t="str">
        <f>IF(LEN(E1521&amp;"")&gt;0,IF(ISERROR(VLOOKUP(E1521,SpeciesLookup!B:G,6,FALSE)=TRUE),"",VLOOKUP(E1521,SpeciesLookup!B:G,6,FALSE)),"")</f>
        <v/>
      </c>
      <c r="H1521" s="128" t="str">
        <f>IF(LEN(E1521&amp;"")&gt;0,IF(ISERROR(VLOOKUP(E1521,SpeciesLookup!B:G,5,FALSE)=TRUE),"",VLOOKUP(E1521,SpeciesLookup!B:G,5,FALSE)),"")</f>
        <v/>
      </c>
      <c r="I1521" s="11"/>
      <c r="J1521" s="73"/>
      <c r="K1521" s="11"/>
      <c r="L1521" s="127" t="str">
        <f>TRIM(IF(ISERROR(VLOOKUP(R1521,SpeciesValidation!D:T,IF(ISNA(VLOOKUP(J1521,Validation!B$2:C$15,2,FALSE)),FALSE,VLOOKUP(J1521,Validation!B$2:C$15,2,FALSE)))),IF(LEN(E1521&amp;"")&gt;0,"",""),VLOOKUP(R1521,SpeciesValidation!D:T,VLOOKUP(J1521,Validation!B$2:C$15,2,FALSE),FALSE)) &amp; " " &amp; IF(ISERROR(IF(LEFT(J1521,1)="A",IF(IF(VLOOKUP(R1521,SpeciesValidation!D:W,20,FALSE)=FALSE,OR(TEXT(A1521,"MMDD")&lt;VLOOKUP(R1521,SpeciesValidation!D:W,18,FALSE),TEXT(A1521,"MMDD")&gt;VLOOKUP(R1521,SpeciesValidation!D:W,19,FALSE)),IF(TEXT(A1521,"MMDD")&lt;"0701",TEXT(A1521,"MMDD")&gt;VLOOKUP(R1521,SpeciesValidation!D:W,18,FALSE),TEXT(A1521,"MMDD")&lt;VLOOKUP(R1521,SpeciesValidation!D:W,19,FALSE))),"Date outside expected range for this species",""),"")),"",IF(LEFT(J1521,1)="A",IF(IF(VLOOKUP(R1521,SpeciesValidation!D:W,20,FALSE)=FALSE,OR(TEXT(A1521,"MMDD")&lt;VLOOKUP(R1521,SpeciesValidation!D:W,18,FALSE),TEXT(A1521,"MMDD")&gt;VLOOKUP(R1521,SpeciesValidation!D:W,19,FALSE)),IF(TEXT(A1521,"MMDD")&lt;"0701",TEXT(A1521,"MMDD")&gt;VLOOKUP(R1521,SpeciesValidation!D:W,18,FALSE),TEXT(A1521,"MMDD")&lt;VLOOKUP(R1521,SpeciesValidation!D:W,19,FALSE))),"Date outside expected range for this species",""),"")))</f>
        <v/>
      </c>
      <c r="M1521" s="127" t="str">
        <f>IF(LEN(E1521&amp;"")&gt;0,IF(ISERROR(VLOOKUP(R1521,SpeciesValidation!D:I,6,FALSE)),"",VLOOKUP(R1521,SpeciesValidation!D:I,6,FALSE)),"")</f>
        <v/>
      </c>
      <c r="Q1521" s="36" t="str">
        <f>IF(LEN(E1521&amp;"")&gt;0,IF(ISERROR(VLOOKUP(E1521,SpeciesValidation!B:G,2,FALSE)=TRUE),"",VLOOKUP(E1521,SpeciesValidation!B:G,2,FALSE)),"")</f>
        <v/>
      </c>
      <c r="R1521" s="36" t="str">
        <f>IF(LEN(E1521&amp;"")&gt;0,IF(ISERROR(VLOOKUP(E1521,SpeciesLookup!B:G,4,FALSE)=TRUE),"",VLOOKUP(E1521,SpeciesLookup!B:G,4,FALSE)),"")</f>
        <v/>
      </c>
    </row>
    <row r="1522" spans="1:18" ht="13.2" x14ac:dyDescent="0.25">
      <c r="A1522" s="72"/>
      <c r="B1522" s="73"/>
      <c r="C1522" s="73"/>
      <c r="D1522" s="11"/>
      <c r="E1522" s="74"/>
      <c r="F1522" s="75"/>
      <c r="G1522" s="128" t="str">
        <f>IF(LEN(E1522&amp;"")&gt;0,IF(ISERROR(VLOOKUP(E1522,SpeciesLookup!B:G,6,FALSE)=TRUE),"",VLOOKUP(E1522,SpeciesLookup!B:G,6,FALSE)),"")</f>
        <v/>
      </c>
      <c r="H1522" s="128" t="str">
        <f>IF(LEN(E1522&amp;"")&gt;0,IF(ISERROR(VLOOKUP(E1522,SpeciesLookup!B:G,5,FALSE)=TRUE),"",VLOOKUP(E1522,SpeciesLookup!B:G,5,FALSE)),"")</f>
        <v/>
      </c>
      <c r="I1522" s="11"/>
      <c r="J1522" s="73"/>
      <c r="K1522" s="11"/>
      <c r="L1522" s="127" t="str">
        <f>TRIM(IF(ISERROR(VLOOKUP(R1522,SpeciesValidation!D:T,IF(ISNA(VLOOKUP(J1522,Validation!B$2:C$15,2,FALSE)),FALSE,VLOOKUP(J1522,Validation!B$2:C$15,2,FALSE)))),IF(LEN(E1522&amp;"")&gt;0,"",""),VLOOKUP(R1522,SpeciesValidation!D:T,VLOOKUP(J1522,Validation!B$2:C$15,2,FALSE),FALSE)) &amp; " " &amp; IF(ISERROR(IF(LEFT(J1522,1)="A",IF(IF(VLOOKUP(R1522,SpeciesValidation!D:W,20,FALSE)=FALSE,OR(TEXT(A1522,"MMDD")&lt;VLOOKUP(R1522,SpeciesValidation!D:W,18,FALSE),TEXT(A1522,"MMDD")&gt;VLOOKUP(R1522,SpeciesValidation!D:W,19,FALSE)),IF(TEXT(A1522,"MMDD")&lt;"0701",TEXT(A1522,"MMDD")&gt;VLOOKUP(R1522,SpeciesValidation!D:W,18,FALSE),TEXT(A1522,"MMDD")&lt;VLOOKUP(R1522,SpeciesValidation!D:W,19,FALSE))),"Date outside expected range for this species",""),"")),"",IF(LEFT(J1522,1)="A",IF(IF(VLOOKUP(R1522,SpeciesValidation!D:W,20,FALSE)=FALSE,OR(TEXT(A1522,"MMDD")&lt;VLOOKUP(R1522,SpeciesValidation!D:W,18,FALSE),TEXT(A1522,"MMDD")&gt;VLOOKUP(R1522,SpeciesValidation!D:W,19,FALSE)),IF(TEXT(A1522,"MMDD")&lt;"0701",TEXT(A1522,"MMDD")&gt;VLOOKUP(R1522,SpeciesValidation!D:W,18,FALSE),TEXT(A1522,"MMDD")&lt;VLOOKUP(R1522,SpeciesValidation!D:W,19,FALSE))),"Date outside expected range for this species",""),"")))</f>
        <v/>
      </c>
      <c r="M1522" s="127" t="str">
        <f>IF(LEN(E1522&amp;"")&gt;0,IF(ISERROR(VLOOKUP(R1522,SpeciesValidation!D:I,6,FALSE)),"",VLOOKUP(R1522,SpeciesValidation!D:I,6,FALSE)),"")</f>
        <v/>
      </c>
      <c r="Q1522" s="36" t="str">
        <f>IF(LEN(E1522&amp;"")&gt;0,IF(ISERROR(VLOOKUP(E1522,SpeciesValidation!B:G,2,FALSE)=TRUE),"",VLOOKUP(E1522,SpeciesValidation!B:G,2,FALSE)),"")</f>
        <v/>
      </c>
      <c r="R1522" s="36" t="str">
        <f>IF(LEN(E1522&amp;"")&gt;0,IF(ISERROR(VLOOKUP(E1522,SpeciesLookup!B:G,4,FALSE)=TRUE),"",VLOOKUP(E1522,SpeciesLookup!B:G,4,FALSE)),"")</f>
        <v/>
      </c>
    </row>
    <row r="1523" spans="1:18" ht="13.2" x14ac:dyDescent="0.25">
      <c r="A1523" s="72"/>
      <c r="B1523" s="73"/>
      <c r="C1523" s="73"/>
      <c r="D1523" s="11"/>
      <c r="E1523" s="74"/>
      <c r="F1523" s="75"/>
      <c r="G1523" s="128" t="str">
        <f>IF(LEN(E1523&amp;"")&gt;0,IF(ISERROR(VLOOKUP(E1523,SpeciesLookup!B:G,6,FALSE)=TRUE),"",VLOOKUP(E1523,SpeciesLookup!B:G,6,FALSE)),"")</f>
        <v/>
      </c>
      <c r="H1523" s="128" t="str">
        <f>IF(LEN(E1523&amp;"")&gt;0,IF(ISERROR(VLOOKUP(E1523,SpeciesLookup!B:G,5,FALSE)=TRUE),"",VLOOKUP(E1523,SpeciesLookup!B:G,5,FALSE)),"")</f>
        <v/>
      </c>
      <c r="I1523" s="11"/>
      <c r="J1523" s="73"/>
      <c r="K1523" s="11"/>
      <c r="L1523" s="127" t="str">
        <f>TRIM(IF(ISERROR(VLOOKUP(R1523,SpeciesValidation!D:T,IF(ISNA(VLOOKUP(J1523,Validation!B$2:C$15,2,FALSE)),FALSE,VLOOKUP(J1523,Validation!B$2:C$15,2,FALSE)))),IF(LEN(E1523&amp;"")&gt;0,"",""),VLOOKUP(R1523,SpeciesValidation!D:T,VLOOKUP(J1523,Validation!B$2:C$15,2,FALSE),FALSE)) &amp; " " &amp; IF(ISERROR(IF(LEFT(J1523,1)="A",IF(IF(VLOOKUP(R1523,SpeciesValidation!D:W,20,FALSE)=FALSE,OR(TEXT(A1523,"MMDD")&lt;VLOOKUP(R1523,SpeciesValidation!D:W,18,FALSE),TEXT(A1523,"MMDD")&gt;VLOOKUP(R1523,SpeciesValidation!D:W,19,FALSE)),IF(TEXT(A1523,"MMDD")&lt;"0701",TEXT(A1523,"MMDD")&gt;VLOOKUP(R1523,SpeciesValidation!D:W,18,FALSE),TEXT(A1523,"MMDD")&lt;VLOOKUP(R1523,SpeciesValidation!D:W,19,FALSE))),"Date outside expected range for this species",""),"")),"",IF(LEFT(J1523,1)="A",IF(IF(VLOOKUP(R1523,SpeciesValidation!D:W,20,FALSE)=FALSE,OR(TEXT(A1523,"MMDD")&lt;VLOOKUP(R1523,SpeciesValidation!D:W,18,FALSE),TEXT(A1523,"MMDD")&gt;VLOOKUP(R1523,SpeciesValidation!D:W,19,FALSE)),IF(TEXT(A1523,"MMDD")&lt;"0701",TEXT(A1523,"MMDD")&gt;VLOOKUP(R1523,SpeciesValidation!D:W,18,FALSE),TEXT(A1523,"MMDD")&lt;VLOOKUP(R1523,SpeciesValidation!D:W,19,FALSE))),"Date outside expected range for this species",""),"")))</f>
        <v/>
      </c>
      <c r="M1523" s="127" t="str">
        <f>IF(LEN(E1523&amp;"")&gt;0,IF(ISERROR(VLOOKUP(R1523,SpeciesValidation!D:I,6,FALSE)),"",VLOOKUP(R1523,SpeciesValidation!D:I,6,FALSE)),"")</f>
        <v/>
      </c>
      <c r="Q1523" s="36" t="str">
        <f>IF(LEN(E1523&amp;"")&gt;0,IF(ISERROR(VLOOKUP(E1523,SpeciesValidation!B:G,2,FALSE)=TRUE),"",VLOOKUP(E1523,SpeciesValidation!B:G,2,FALSE)),"")</f>
        <v/>
      </c>
      <c r="R1523" s="36" t="str">
        <f>IF(LEN(E1523&amp;"")&gt;0,IF(ISERROR(VLOOKUP(E1523,SpeciesLookup!B:G,4,FALSE)=TRUE),"",VLOOKUP(E1523,SpeciesLookup!B:G,4,FALSE)),"")</f>
        <v/>
      </c>
    </row>
    <row r="1524" spans="1:18" ht="13.2" x14ac:dyDescent="0.25">
      <c r="A1524" s="72"/>
      <c r="B1524" s="73"/>
      <c r="C1524" s="73"/>
      <c r="D1524" s="11"/>
      <c r="E1524" s="74"/>
      <c r="F1524" s="75"/>
      <c r="G1524" s="128" t="str">
        <f>IF(LEN(E1524&amp;"")&gt;0,IF(ISERROR(VLOOKUP(E1524,SpeciesLookup!B:G,6,FALSE)=TRUE),"",VLOOKUP(E1524,SpeciesLookup!B:G,6,FALSE)),"")</f>
        <v/>
      </c>
      <c r="H1524" s="128" t="str">
        <f>IF(LEN(E1524&amp;"")&gt;0,IF(ISERROR(VLOOKUP(E1524,SpeciesLookup!B:G,5,FALSE)=TRUE),"",VLOOKUP(E1524,SpeciesLookup!B:G,5,FALSE)),"")</f>
        <v/>
      </c>
      <c r="I1524" s="11"/>
      <c r="J1524" s="73"/>
      <c r="K1524" s="11"/>
      <c r="L1524" s="127" t="str">
        <f>TRIM(IF(ISERROR(VLOOKUP(R1524,SpeciesValidation!D:T,IF(ISNA(VLOOKUP(J1524,Validation!B$2:C$15,2,FALSE)),FALSE,VLOOKUP(J1524,Validation!B$2:C$15,2,FALSE)))),IF(LEN(E1524&amp;"")&gt;0,"",""),VLOOKUP(R1524,SpeciesValidation!D:T,VLOOKUP(J1524,Validation!B$2:C$15,2,FALSE),FALSE)) &amp; " " &amp; IF(ISERROR(IF(LEFT(J1524,1)="A",IF(IF(VLOOKUP(R1524,SpeciesValidation!D:W,20,FALSE)=FALSE,OR(TEXT(A1524,"MMDD")&lt;VLOOKUP(R1524,SpeciesValidation!D:W,18,FALSE),TEXT(A1524,"MMDD")&gt;VLOOKUP(R1524,SpeciesValidation!D:W,19,FALSE)),IF(TEXT(A1524,"MMDD")&lt;"0701",TEXT(A1524,"MMDD")&gt;VLOOKUP(R1524,SpeciesValidation!D:W,18,FALSE),TEXT(A1524,"MMDD")&lt;VLOOKUP(R1524,SpeciesValidation!D:W,19,FALSE))),"Date outside expected range for this species",""),"")),"",IF(LEFT(J1524,1)="A",IF(IF(VLOOKUP(R1524,SpeciesValidation!D:W,20,FALSE)=FALSE,OR(TEXT(A1524,"MMDD")&lt;VLOOKUP(R1524,SpeciesValidation!D:W,18,FALSE),TEXT(A1524,"MMDD")&gt;VLOOKUP(R1524,SpeciesValidation!D:W,19,FALSE)),IF(TEXT(A1524,"MMDD")&lt;"0701",TEXT(A1524,"MMDD")&gt;VLOOKUP(R1524,SpeciesValidation!D:W,18,FALSE),TEXT(A1524,"MMDD")&lt;VLOOKUP(R1524,SpeciesValidation!D:W,19,FALSE))),"Date outside expected range for this species",""),"")))</f>
        <v/>
      </c>
      <c r="M1524" s="127" t="str">
        <f>IF(LEN(E1524&amp;"")&gt;0,IF(ISERROR(VLOOKUP(R1524,SpeciesValidation!D:I,6,FALSE)),"",VLOOKUP(R1524,SpeciesValidation!D:I,6,FALSE)),"")</f>
        <v/>
      </c>
      <c r="Q1524" s="36" t="str">
        <f>IF(LEN(E1524&amp;"")&gt;0,IF(ISERROR(VLOOKUP(E1524,SpeciesValidation!B:G,2,FALSE)=TRUE),"",VLOOKUP(E1524,SpeciesValidation!B:G,2,FALSE)),"")</f>
        <v/>
      </c>
      <c r="R1524" s="36" t="str">
        <f>IF(LEN(E1524&amp;"")&gt;0,IF(ISERROR(VLOOKUP(E1524,SpeciesLookup!B:G,4,FALSE)=TRUE),"",VLOOKUP(E1524,SpeciesLookup!B:G,4,FALSE)),"")</f>
        <v/>
      </c>
    </row>
    <row r="1525" spans="1:18" ht="13.2" x14ac:dyDescent="0.25">
      <c r="A1525" s="72"/>
      <c r="B1525" s="73"/>
      <c r="C1525" s="73"/>
      <c r="D1525" s="11"/>
      <c r="E1525" s="74"/>
      <c r="F1525" s="75"/>
      <c r="G1525" s="128" t="str">
        <f>IF(LEN(E1525&amp;"")&gt;0,IF(ISERROR(VLOOKUP(E1525,SpeciesLookup!B:G,6,FALSE)=TRUE),"",VLOOKUP(E1525,SpeciesLookup!B:G,6,FALSE)),"")</f>
        <v/>
      </c>
      <c r="H1525" s="128" t="str">
        <f>IF(LEN(E1525&amp;"")&gt;0,IF(ISERROR(VLOOKUP(E1525,SpeciesLookup!B:G,5,FALSE)=TRUE),"",VLOOKUP(E1525,SpeciesLookup!B:G,5,FALSE)),"")</f>
        <v/>
      </c>
      <c r="I1525" s="11"/>
      <c r="J1525" s="73"/>
      <c r="K1525" s="11"/>
      <c r="L1525" s="127" t="str">
        <f>TRIM(IF(ISERROR(VLOOKUP(R1525,SpeciesValidation!D:T,IF(ISNA(VLOOKUP(J1525,Validation!B$2:C$15,2,FALSE)),FALSE,VLOOKUP(J1525,Validation!B$2:C$15,2,FALSE)))),IF(LEN(E1525&amp;"")&gt;0,"",""),VLOOKUP(R1525,SpeciesValidation!D:T,VLOOKUP(J1525,Validation!B$2:C$15,2,FALSE),FALSE)) &amp; " " &amp; IF(ISERROR(IF(LEFT(J1525,1)="A",IF(IF(VLOOKUP(R1525,SpeciesValidation!D:W,20,FALSE)=FALSE,OR(TEXT(A1525,"MMDD")&lt;VLOOKUP(R1525,SpeciesValidation!D:W,18,FALSE),TEXT(A1525,"MMDD")&gt;VLOOKUP(R1525,SpeciesValidation!D:W,19,FALSE)),IF(TEXT(A1525,"MMDD")&lt;"0701",TEXT(A1525,"MMDD")&gt;VLOOKUP(R1525,SpeciesValidation!D:W,18,FALSE),TEXT(A1525,"MMDD")&lt;VLOOKUP(R1525,SpeciesValidation!D:W,19,FALSE))),"Date outside expected range for this species",""),"")),"",IF(LEFT(J1525,1)="A",IF(IF(VLOOKUP(R1525,SpeciesValidation!D:W,20,FALSE)=FALSE,OR(TEXT(A1525,"MMDD")&lt;VLOOKUP(R1525,SpeciesValidation!D:W,18,FALSE),TEXT(A1525,"MMDD")&gt;VLOOKUP(R1525,SpeciesValidation!D:W,19,FALSE)),IF(TEXT(A1525,"MMDD")&lt;"0701",TEXT(A1525,"MMDD")&gt;VLOOKUP(R1525,SpeciesValidation!D:W,18,FALSE),TEXT(A1525,"MMDD")&lt;VLOOKUP(R1525,SpeciesValidation!D:W,19,FALSE))),"Date outside expected range for this species",""),"")))</f>
        <v/>
      </c>
      <c r="M1525" s="127" t="str">
        <f>IF(LEN(E1525&amp;"")&gt;0,IF(ISERROR(VLOOKUP(R1525,SpeciesValidation!D:I,6,FALSE)),"",VLOOKUP(R1525,SpeciesValidation!D:I,6,FALSE)),"")</f>
        <v/>
      </c>
      <c r="Q1525" s="36" t="str">
        <f>IF(LEN(E1525&amp;"")&gt;0,IF(ISERROR(VLOOKUP(E1525,SpeciesValidation!B:G,2,FALSE)=TRUE),"",VLOOKUP(E1525,SpeciesValidation!B:G,2,FALSE)),"")</f>
        <v/>
      </c>
      <c r="R1525" s="36" t="str">
        <f>IF(LEN(E1525&amp;"")&gt;0,IF(ISERROR(VLOOKUP(E1525,SpeciesLookup!B:G,4,FALSE)=TRUE),"",VLOOKUP(E1525,SpeciesLookup!B:G,4,FALSE)),"")</f>
        <v/>
      </c>
    </row>
    <row r="1526" spans="1:18" ht="13.2" x14ac:dyDescent="0.25">
      <c r="A1526" s="72"/>
      <c r="B1526" s="73"/>
      <c r="C1526" s="73"/>
      <c r="D1526" s="11"/>
      <c r="E1526" s="74"/>
      <c r="F1526" s="75"/>
      <c r="G1526" s="128" t="str">
        <f>IF(LEN(E1526&amp;"")&gt;0,IF(ISERROR(VLOOKUP(E1526,SpeciesLookup!B:G,6,FALSE)=TRUE),"",VLOOKUP(E1526,SpeciesLookup!B:G,6,FALSE)),"")</f>
        <v/>
      </c>
      <c r="H1526" s="128" t="str">
        <f>IF(LEN(E1526&amp;"")&gt;0,IF(ISERROR(VLOOKUP(E1526,SpeciesLookup!B:G,5,FALSE)=TRUE),"",VLOOKUP(E1526,SpeciesLookup!B:G,5,FALSE)),"")</f>
        <v/>
      </c>
      <c r="I1526" s="11"/>
      <c r="J1526" s="73"/>
      <c r="K1526" s="11"/>
      <c r="L1526" s="127" t="str">
        <f>TRIM(IF(ISERROR(VLOOKUP(R1526,SpeciesValidation!D:T,IF(ISNA(VLOOKUP(J1526,Validation!B$2:C$15,2,FALSE)),FALSE,VLOOKUP(J1526,Validation!B$2:C$15,2,FALSE)))),IF(LEN(E1526&amp;"")&gt;0,"",""),VLOOKUP(R1526,SpeciesValidation!D:T,VLOOKUP(J1526,Validation!B$2:C$15,2,FALSE),FALSE)) &amp; " " &amp; IF(ISERROR(IF(LEFT(J1526,1)="A",IF(IF(VLOOKUP(R1526,SpeciesValidation!D:W,20,FALSE)=FALSE,OR(TEXT(A1526,"MMDD")&lt;VLOOKUP(R1526,SpeciesValidation!D:W,18,FALSE),TEXT(A1526,"MMDD")&gt;VLOOKUP(R1526,SpeciesValidation!D:W,19,FALSE)),IF(TEXT(A1526,"MMDD")&lt;"0701",TEXT(A1526,"MMDD")&gt;VLOOKUP(R1526,SpeciesValidation!D:W,18,FALSE),TEXT(A1526,"MMDD")&lt;VLOOKUP(R1526,SpeciesValidation!D:W,19,FALSE))),"Date outside expected range for this species",""),"")),"",IF(LEFT(J1526,1)="A",IF(IF(VLOOKUP(R1526,SpeciesValidation!D:W,20,FALSE)=FALSE,OR(TEXT(A1526,"MMDD")&lt;VLOOKUP(R1526,SpeciesValidation!D:W,18,FALSE),TEXT(A1526,"MMDD")&gt;VLOOKUP(R1526,SpeciesValidation!D:W,19,FALSE)),IF(TEXT(A1526,"MMDD")&lt;"0701",TEXT(A1526,"MMDD")&gt;VLOOKUP(R1526,SpeciesValidation!D:W,18,FALSE),TEXT(A1526,"MMDD")&lt;VLOOKUP(R1526,SpeciesValidation!D:W,19,FALSE))),"Date outside expected range for this species",""),"")))</f>
        <v/>
      </c>
      <c r="M1526" s="127" t="str">
        <f>IF(LEN(E1526&amp;"")&gt;0,IF(ISERROR(VLOOKUP(R1526,SpeciesValidation!D:I,6,FALSE)),"",VLOOKUP(R1526,SpeciesValidation!D:I,6,FALSE)),"")</f>
        <v/>
      </c>
      <c r="Q1526" s="36" t="str">
        <f>IF(LEN(E1526&amp;"")&gt;0,IF(ISERROR(VLOOKUP(E1526,SpeciesValidation!B:G,2,FALSE)=TRUE),"",VLOOKUP(E1526,SpeciesValidation!B:G,2,FALSE)),"")</f>
        <v/>
      </c>
      <c r="R1526" s="36" t="str">
        <f>IF(LEN(E1526&amp;"")&gt;0,IF(ISERROR(VLOOKUP(E1526,SpeciesLookup!B:G,4,FALSE)=TRUE),"",VLOOKUP(E1526,SpeciesLookup!B:G,4,FALSE)),"")</f>
        <v/>
      </c>
    </row>
    <row r="1527" spans="1:18" ht="13.2" x14ac:dyDescent="0.25">
      <c r="A1527" s="72"/>
      <c r="B1527" s="73"/>
      <c r="C1527" s="73"/>
      <c r="D1527" s="11"/>
      <c r="E1527" s="74"/>
      <c r="F1527" s="75"/>
      <c r="G1527" s="128" t="str">
        <f>IF(LEN(E1527&amp;"")&gt;0,IF(ISERROR(VLOOKUP(E1527,SpeciesLookup!B:G,6,FALSE)=TRUE),"",VLOOKUP(E1527,SpeciesLookup!B:G,6,FALSE)),"")</f>
        <v/>
      </c>
      <c r="H1527" s="128" t="str">
        <f>IF(LEN(E1527&amp;"")&gt;0,IF(ISERROR(VLOOKUP(E1527,SpeciesLookup!B:G,5,FALSE)=TRUE),"",VLOOKUP(E1527,SpeciesLookup!B:G,5,FALSE)),"")</f>
        <v/>
      </c>
      <c r="I1527" s="11"/>
      <c r="J1527" s="73"/>
      <c r="K1527" s="11"/>
      <c r="L1527" s="127" t="str">
        <f>TRIM(IF(ISERROR(VLOOKUP(R1527,SpeciesValidation!D:T,IF(ISNA(VLOOKUP(J1527,Validation!B$2:C$15,2,FALSE)),FALSE,VLOOKUP(J1527,Validation!B$2:C$15,2,FALSE)))),IF(LEN(E1527&amp;"")&gt;0,"",""),VLOOKUP(R1527,SpeciesValidation!D:T,VLOOKUP(J1527,Validation!B$2:C$15,2,FALSE),FALSE)) &amp; " " &amp; IF(ISERROR(IF(LEFT(J1527,1)="A",IF(IF(VLOOKUP(R1527,SpeciesValidation!D:W,20,FALSE)=FALSE,OR(TEXT(A1527,"MMDD")&lt;VLOOKUP(R1527,SpeciesValidation!D:W,18,FALSE),TEXT(A1527,"MMDD")&gt;VLOOKUP(R1527,SpeciesValidation!D:W,19,FALSE)),IF(TEXT(A1527,"MMDD")&lt;"0701",TEXT(A1527,"MMDD")&gt;VLOOKUP(R1527,SpeciesValidation!D:W,18,FALSE),TEXT(A1527,"MMDD")&lt;VLOOKUP(R1527,SpeciesValidation!D:W,19,FALSE))),"Date outside expected range for this species",""),"")),"",IF(LEFT(J1527,1)="A",IF(IF(VLOOKUP(R1527,SpeciesValidation!D:W,20,FALSE)=FALSE,OR(TEXT(A1527,"MMDD")&lt;VLOOKUP(R1527,SpeciesValidation!D:W,18,FALSE),TEXT(A1527,"MMDD")&gt;VLOOKUP(R1527,SpeciesValidation!D:W,19,FALSE)),IF(TEXT(A1527,"MMDD")&lt;"0701",TEXT(A1527,"MMDD")&gt;VLOOKUP(R1527,SpeciesValidation!D:W,18,FALSE),TEXT(A1527,"MMDD")&lt;VLOOKUP(R1527,SpeciesValidation!D:W,19,FALSE))),"Date outside expected range for this species",""),"")))</f>
        <v/>
      </c>
      <c r="M1527" s="127" t="str">
        <f>IF(LEN(E1527&amp;"")&gt;0,IF(ISERROR(VLOOKUP(R1527,SpeciesValidation!D:I,6,FALSE)),"",VLOOKUP(R1527,SpeciesValidation!D:I,6,FALSE)),"")</f>
        <v/>
      </c>
      <c r="Q1527" s="36" t="str">
        <f>IF(LEN(E1527&amp;"")&gt;0,IF(ISERROR(VLOOKUP(E1527,SpeciesValidation!B:G,2,FALSE)=TRUE),"",VLOOKUP(E1527,SpeciesValidation!B:G,2,FALSE)),"")</f>
        <v/>
      </c>
      <c r="R1527" s="36" t="str">
        <f>IF(LEN(E1527&amp;"")&gt;0,IF(ISERROR(VLOOKUP(E1527,SpeciesLookup!B:G,4,FALSE)=TRUE),"",VLOOKUP(E1527,SpeciesLookup!B:G,4,FALSE)),"")</f>
        <v/>
      </c>
    </row>
    <row r="1528" spans="1:18" ht="13.2" x14ac:dyDescent="0.25">
      <c r="A1528" s="72"/>
      <c r="B1528" s="73"/>
      <c r="C1528" s="73"/>
      <c r="D1528" s="11"/>
      <c r="E1528" s="74"/>
      <c r="F1528" s="75"/>
      <c r="G1528" s="128" t="str">
        <f>IF(LEN(E1528&amp;"")&gt;0,IF(ISERROR(VLOOKUP(E1528,SpeciesLookup!B:G,6,FALSE)=TRUE),"",VLOOKUP(E1528,SpeciesLookup!B:G,6,FALSE)),"")</f>
        <v/>
      </c>
      <c r="H1528" s="128" t="str">
        <f>IF(LEN(E1528&amp;"")&gt;0,IF(ISERROR(VLOOKUP(E1528,SpeciesLookup!B:G,5,FALSE)=TRUE),"",VLOOKUP(E1528,SpeciesLookup!B:G,5,FALSE)),"")</f>
        <v/>
      </c>
      <c r="I1528" s="11"/>
      <c r="J1528" s="73"/>
      <c r="K1528" s="11"/>
      <c r="L1528" s="127" t="str">
        <f>TRIM(IF(ISERROR(VLOOKUP(R1528,SpeciesValidation!D:T,IF(ISNA(VLOOKUP(J1528,Validation!B$2:C$15,2,FALSE)),FALSE,VLOOKUP(J1528,Validation!B$2:C$15,2,FALSE)))),IF(LEN(E1528&amp;"")&gt;0,"",""),VLOOKUP(R1528,SpeciesValidation!D:T,VLOOKUP(J1528,Validation!B$2:C$15,2,FALSE),FALSE)) &amp; " " &amp; IF(ISERROR(IF(LEFT(J1528,1)="A",IF(IF(VLOOKUP(R1528,SpeciesValidation!D:W,20,FALSE)=FALSE,OR(TEXT(A1528,"MMDD")&lt;VLOOKUP(R1528,SpeciesValidation!D:W,18,FALSE),TEXT(A1528,"MMDD")&gt;VLOOKUP(R1528,SpeciesValidation!D:W,19,FALSE)),IF(TEXT(A1528,"MMDD")&lt;"0701",TEXT(A1528,"MMDD")&gt;VLOOKUP(R1528,SpeciesValidation!D:W,18,FALSE),TEXT(A1528,"MMDD")&lt;VLOOKUP(R1528,SpeciesValidation!D:W,19,FALSE))),"Date outside expected range for this species",""),"")),"",IF(LEFT(J1528,1)="A",IF(IF(VLOOKUP(R1528,SpeciesValidation!D:W,20,FALSE)=FALSE,OR(TEXT(A1528,"MMDD")&lt;VLOOKUP(R1528,SpeciesValidation!D:W,18,FALSE),TEXT(A1528,"MMDD")&gt;VLOOKUP(R1528,SpeciesValidation!D:W,19,FALSE)),IF(TEXT(A1528,"MMDD")&lt;"0701",TEXT(A1528,"MMDD")&gt;VLOOKUP(R1528,SpeciesValidation!D:W,18,FALSE),TEXT(A1528,"MMDD")&lt;VLOOKUP(R1528,SpeciesValidation!D:W,19,FALSE))),"Date outside expected range for this species",""),"")))</f>
        <v/>
      </c>
      <c r="M1528" s="127" t="str">
        <f>IF(LEN(E1528&amp;"")&gt;0,IF(ISERROR(VLOOKUP(R1528,SpeciesValidation!D:I,6,FALSE)),"",VLOOKUP(R1528,SpeciesValidation!D:I,6,FALSE)),"")</f>
        <v/>
      </c>
      <c r="Q1528" s="36" t="str">
        <f>IF(LEN(E1528&amp;"")&gt;0,IF(ISERROR(VLOOKUP(E1528,SpeciesValidation!B:G,2,FALSE)=TRUE),"",VLOOKUP(E1528,SpeciesValidation!B:G,2,FALSE)),"")</f>
        <v/>
      </c>
      <c r="R1528" s="36" t="str">
        <f>IF(LEN(E1528&amp;"")&gt;0,IF(ISERROR(VLOOKUP(E1528,SpeciesLookup!B:G,4,FALSE)=TRUE),"",VLOOKUP(E1528,SpeciesLookup!B:G,4,FALSE)),"")</f>
        <v/>
      </c>
    </row>
    <row r="1529" spans="1:18" ht="13.2" x14ac:dyDescent="0.25">
      <c r="A1529" s="72"/>
      <c r="B1529" s="73"/>
      <c r="C1529" s="73"/>
      <c r="D1529" s="11"/>
      <c r="E1529" s="74"/>
      <c r="F1529" s="75"/>
      <c r="G1529" s="128" t="str">
        <f>IF(LEN(E1529&amp;"")&gt;0,IF(ISERROR(VLOOKUP(E1529,SpeciesLookup!B:G,6,FALSE)=TRUE),"",VLOOKUP(E1529,SpeciesLookup!B:G,6,FALSE)),"")</f>
        <v/>
      </c>
      <c r="H1529" s="128" t="str">
        <f>IF(LEN(E1529&amp;"")&gt;0,IF(ISERROR(VLOOKUP(E1529,SpeciesLookup!B:G,5,FALSE)=TRUE),"",VLOOKUP(E1529,SpeciesLookup!B:G,5,FALSE)),"")</f>
        <v/>
      </c>
      <c r="I1529" s="11"/>
      <c r="J1529" s="73"/>
      <c r="K1529" s="11"/>
      <c r="L1529" s="127" t="str">
        <f>TRIM(IF(ISERROR(VLOOKUP(R1529,SpeciesValidation!D:T,IF(ISNA(VLOOKUP(J1529,Validation!B$2:C$15,2,FALSE)),FALSE,VLOOKUP(J1529,Validation!B$2:C$15,2,FALSE)))),IF(LEN(E1529&amp;"")&gt;0,"",""),VLOOKUP(R1529,SpeciesValidation!D:T,VLOOKUP(J1529,Validation!B$2:C$15,2,FALSE),FALSE)) &amp; " " &amp; IF(ISERROR(IF(LEFT(J1529,1)="A",IF(IF(VLOOKUP(R1529,SpeciesValidation!D:W,20,FALSE)=FALSE,OR(TEXT(A1529,"MMDD")&lt;VLOOKUP(R1529,SpeciesValidation!D:W,18,FALSE),TEXT(A1529,"MMDD")&gt;VLOOKUP(R1529,SpeciesValidation!D:W,19,FALSE)),IF(TEXT(A1529,"MMDD")&lt;"0701",TEXT(A1529,"MMDD")&gt;VLOOKUP(R1529,SpeciesValidation!D:W,18,FALSE),TEXT(A1529,"MMDD")&lt;VLOOKUP(R1529,SpeciesValidation!D:W,19,FALSE))),"Date outside expected range for this species",""),"")),"",IF(LEFT(J1529,1)="A",IF(IF(VLOOKUP(R1529,SpeciesValidation!D:W,20,FALSE)=FALSE,OR(TEXT(A1529,"MMDD")&lt;VLOOKUP(R1529,SpeciesValidation!D:W,18,FALSE),TEXT(A1529,"MMDD")&gt;VLOOKUP(R1529,SpeciesValidation!D:W,19,FALSE)),IF(TEXT(A1529,"MMDD")&lt;"0701",TEXT(A1529,"MMDD")&gt;VLOOKUP(R1529,SpeciesValidation!D:W,18,FALSE),TEXT(A1529,"MMDD")&lt;VLOOKUP(R1529,SpeciesValidation!D:W,19,FALSE))),"Date outside expected range for this species",""),"")))</f>
        <v/>
      </c>
      <c r="M1529" s="127" t="str">
        <f>IF(LEN(E1529&amp;"")&gt;0,IF(ISERROR(VLOOKUP(R1529,SpeciesValidation!D:I,6,FALSE)),"",VLOOKUP(R1529,SpeciesValidation!D:I,6,FALSE)),"")</f>
        <v/>
      </c>
      <c r="Q1529" s="36" t="str">
        <f>IF(LEN(E1529&amp;"")&gt;0,IF(ISERROR(VLOOKUP(E1529,SpeciesValidation!B:G,2,FALSE)=TRUE),"",VLOOKUP(E1529,SpeciesValidation!B:G,2,FALSE)),"")</f>
        <v/>
      </c>
      <c r="R1529" s="36" t="str">
        <f>IF(LEN(E1529&amp;"")&gt;0,IF(ISERROR(VLOOKUP(E1529,SpeciesLookup!B:G,4,FALSE)=TRUE),"",VLOOKUP(E1529,SpeciesLookup!B:G,4,FALSE)),"")</f>
        <v/>
      </c>
    </row>
    <row r="1530" spans="1:18" ht="13.2" x14ac:dyDescent="0.25">
      <c r="A1530" s="72"/>
      <c r="B1530" s="73"/>
      <c r="C1530" s="73"/>
      <c r="D1530" s="11"/>
      <c r="E1530" s="74"/>
      <c r="F1530" s="75"/>
      <c r="G1530" s="128" t="str">
        <f>IF(LEN(E1530&amp;"")&gt;0,IF(ISERROR(VLOOKUP(E1530,SpeciesLookup!B:G,6,FALSE)=TRUE),"",VLOOKUP(E1530,SpeciesLookup!B:G,6,FALSE)),"")</f>
        <v/>
      </c>
      <c r="H1530" s="128" t="str">
        <f>IF(LEN(E1530&amp;"")&gt;0,IF(ISERROR(VLOOKUP(E1530,SpeciesLookup!B:G,5,FALSE)=TRUE),"",VLOOKUP(E1530,SpeciesLookup!B:G,5,FALSE)),"")</f>
        <v/>
      </c>
      <c r="I1530" s="11"/>
      <c r="J1530" s="73"/>
      <c r="K1530" s="11"/>
      <c r="L1530" s="127" t="str">
        <f>TRIM(IF(ISERROR(VLOOKUP(R1530,SpeciesValidation!D:T,IF(ISNA(VLOOKUP(J1530,Validation!B$2:C$15,2,FALSE)),FALSE,VLOOKUP(J1530,Validation!B$2:C$15,2,FALSE)))),IF(LEN(E1530&amp;"")&gt;0,"",""),VLOOKUP(R1530,SpeciesValidation!D:T,VLOOKUP(J1530,Validation!B$2:C$15,2,FALSE),FALSE)) &amp; " " &amp; IF(ISERROR(IF(LEFT(J1530,1)="A",IF(IF(VLOOKUP(R1530,SpeciesValidation!D:W,20,FALSE)=FALSE,OR(TEXT(A1530,"MMDD")&lt;VLOOKUP(R1530,SpeciesValidation!D:W,18,FALSE),TEXT(A1530,"MMDD")&gt;VLOOKUP(R1530,SpeciesValidation!D:W,19,FALSE)),IF(TEXT(A1530,"MMDD")&lt;"0701",TEXT(A1530,"MMDD")&gt;VLOOKUP(R1530,SpeciesValidation!D:W,18,FALSE),TEXT(A1530,"MMDD")&lt;VLOOKUP(R1530,SpeciesValidation!D:W,19,FALSE))),"Date outside expected range for this species",""),"")),"",IF(LEFT(J1530,1)="A",IF(IF(VLOOKUP(R1530,SpeciesValidation!D:W,20,FALSE)=FALSE,OR(TEXT(A1530,"MMDD")&lt;VLOOKUP(R1530,SpeciesValidation!D:W,18,FALSE),TEXT(A1530,"MMDD")&gt;VLOOKUP(R1530,SpeciesValidation!D:W,19,FALSE)),IF(TEXT(A1530,"MMDD")&lt;"0701",TEXT(A1530,"MMDD")&gt;VLOOKUP(R1530,SpeciesValidation!D:W,18,FALSE),TEXT(A1530,"MMDD")&lt;VLOOKUP(R1530,SpeciesValidation!D:W,19,FALSE))),"Date outside expected range for this species",""),"")))</f>
        <v/>
      </c>
      <c r="M1530" s="127" t="str">
        <f>IF(LEN(E1530&amp;"")&gt;0,IF(ISERROR(VLOOKUP(R1530,SpeciesValidation!D:I,6,FALSE)),"",VLOOKUP(R1530,SpeciesValidation!D:I,6,FALSE)),"")</f>
        <v/>
      </c>
      <c r="Q1530" s="36" t="str">
        <f>IF(LEN(E1530&amp;"")&gt;0,IF(ISERROR(VLOOKUP(E1530,SpeciesValidation!B:G,2,FALSE)=TRUE),"",VLOOKUP(E1530,SpeciesValidation!B:G,2,FALSE)),"")</f>
        <v/>
      </c>
      <c r="R1530" s="36" t="str">
        <f>IF(LEN(E1530&amp;"")&gt;0,IF(ISERROR(VLOOKUP(E1530,SpeciesLookup!B:G,4,FALSE)=TRUE),"",VLOOKUP(E1530,SpeciesLookup!B:G,4,FALSE)),"")</f>
        <v/>
      </c>
    </row>
    <row r="1531" spans="1:18" ht="13.2" x14ac:dyDescent="0.25">
      <c r="A1531" s="72"/>
      <c r="B1531" s="73"/>
      <c r="C1531" s="73"/>
      <c r="D1531" s="11"/>
      <c r="E1531" s="74"/>
      <c r="F1531" s="75"/>
      <c r="G1531" s="128" t="str">
        <f>IF(LEN(E1531&amp;"")&gt;0,IF(ISERROR(VLOOKUP(E1531,SpeciesLookup!B:G,6,FALSE)=TRUE),"",VLOOKUP(E1531,SpeciesLookup!B:G,6,FALSE)),"")</f>
        <v/>
      </c>
      <c r="H1531" s="128" t="str">
        <f>IF(LEN(E1531&amp;"")&gt;0,IF(ISERROR(VLOOKUP(E1531,SpeciesLookup!B:G,5,FALSE)=TRUE),"",VLOOKUP(E1531,SpeciesLookup!B:G,5,FALSE)),"")</f>
        <v/>
      </c>
      <c r="I1531" s="11"/>
      <c r="J1531" s="73"/>
      <c r="K1531" s="11"/>
      <c r="L1531" s="127" t="str">
        <f>TRIM(IF(ISERROR(VLOOKUP(R1531,SpeciesValidation!D:T,IF(ISNA(VLOOKUP(J1531,Validation!B$2:C$15,2,FALSE)),FALSE,VLOOKUP(J1531,Validation!B$2:C$15,2,FALSE)))),IF(LEN(E1531&amp;"")&gt;0,"",""),VLOOKUP(R1531,SpeciesValidation!D:T,VLOOKUP(J1531,Validation!B$2:C$15,2,FALSE),FALSE)) &amp; " " &amp; IF(ISERROR(IF(LEFT(J1531,1)="A",IF(IF(VLOOKUP(R1531,SpeciesValidation!D:W,20,FALSE)=FALSE,OR(TEXT(A1531,"MMDD")&lt;VLOOKUP(R1531,SpeciesValidation!D:W,18,FALSE),TEXT(A1531,"MMDD")&gt;VLOOKUP(R1531,SpeciesValidation!D:W,19,FALSE)),IF(TEXT(A1531,"MMDD")&lt;"0701",TEXT(A1531,"MMDD")&gt;VLOOKUP(R1531,SpeciesValidation!D:W,18,FALSE),TEXT(A1531,"MMDD")&lt;VLOOKUP(R1531,SpeciesValidation!D:W,19,FALSE))),"Date outside expected range for this species",""),"")),"",IF(LEFT(J1531,1)="A",IF(IF(VLOOKUP(R1531,SpeciesValidation!D:W,20,FALSE)=FALSE,OR(TEXT(A1531,"MMDD")&lt;VLOOKUP(R1531,SpeciesValidation!D:W,18,FALSE),TEXT(A1531,"MMDD")&gt;VLOOKUP(R1531,SpeciesValidation!D:W,19,FALSE)),IF(TEXT(A1531,"MMDD")&lt;"0701",TEXT(A1531,"MMDD")&gt;VLOOKUP(R1531,SpeciesValidation!D:W,18,FALSE),TEXT(A1531,"MMDD")&lt;VLOOKUP(R1531,SpeciesValidation!D:W,19,FALSE))),"Date outside expected range for this species",""),"")))</f>
        <v/>
      </c>
      <c r="M1531" s="127" t="str">
        <f>IF(LEN(E1531&amp;"")&gt;0,IF(ISERROR(VLOOKUP(R1531,SpeciesValidation!D:I,6,FALSE)),"",VLOOKUP(R1531,SpeciesValidation!D:I,6,FALSE)),"")</f>
        <v/>
      </c>
      <c r="Q1531" s="36" t="str">
        <f>IF(LEN(E1531&amp;"")&gt;0,IF(ISERROR(VLOOKUP(E1531,SpeciesValidation!B:G,2,FALSE)=TRUE),"",VLOOKUP(E1531,SpeciesValidation!B:G,2,FALSE)),"")</f>
        <v/>
      </c>
      <c r="R1531" s="36" t="str">
        <f>IF(LEN(E1531&amp;"")&gt;0,IF(ISERROR(VLOOKUP(E1531,SpeciesLookup!B:G,4,FALSE)=TRUE),"",VLOOKUP(E1531,SpeciesLookup!B:G,4,FALSE)),"")</f>
        <v/>
      </c>
    </row>
    <row r="1532" spans="1:18" ht="13.2" x14ac:dyDescent="0.25">
      <c r="A1532" s="72"/>
      <c r="B1532" s="73"/>
      <c r="C1532" s="73"/>
      <c r="D1532" s="11"/>
      <c r="E1532" s="74"/>
      <c r="F1532" s="75"/>
      <c r="G1532" s="128" t="str">
        <f>IF(LEN(E1532&amp;"")&gt;0,IF(ISERROR(VLOOKUP(E1532,SpeciesLookup!B:G,6,FALSE)=TRUE),"",VLOOKUP(E1532,SpeciesLookup!B:G,6,FALSE)),"")</f>
        <v/>
      </c>
      <c r="H1532" s="128" t="str">
        <f>IF(LEN(E1532&amp;"")&gt;0,IF(ISERROR(VLOOKUP(E1532,SpeciesLookup!B:G,5,FALSE)=TRUE),"",VLOOKUP(E1532,SpeciesLookup!B:G,5,FALSE)),"")</f>
        <v/>
      </c>
      <c r="I1532" s="11"/>
      <c r="J1532" s="73"/>
      <c r="K1532" s="11"/>
      <c r="L1532" s="127" t="str">
        <f>TRIM(IF(ISERROR(VLOOKUP(R1532,SpeciesValidation!D:T,IF(ISNA(VLOOKUP(J1532,Validation!B$2:C$15,2,FALSE)),FALSE,VLOOKUP(J1532,Validation!B$2:C$15,2,FALSE)))),IF(LEN(E1532&amp;"")&gt;0,"",""),VLOOKUP(R1532,SpeciesValidation!D:T,VLOOKUP(J1532,Validation!B$2:C$15,2,FALSE),FALSE)) &amp; " " &amp; IF(ISERROR(IF(LEFT(J1532,1)="A",IF(IF(VLOOKUP(R1532,SpeciesValidation!D:W,20,FALSE)=FALSE,OR(TEXT(A1532,"MMDD")&lt;VLOOKUP(R1532,SpeciesValidation!D:W,18,FALSE),TEXT(A1532,"MMDD")&gt;VLOOKUP(R1532,SpeciesValidation!D:W,19,FALSE)),IF(TEXT(A1532,"MMDD")&lt;"0701",TEXT(A1532,"MMDD")&gt;VLOOKUP(R1532,SpeciesValidation!D:W,18,FALSE),TEXT(A1532,"MMDD")&lt;VLOOKUP(R1532,SpeciesValidation!D:W,19,FALSE))),"Date outside expected range for this species",""),"")),"",IF(LEFT(J1532,1)="A",IF(IF(VLOOKUP(R1532,SpeciesValidation!D:W,20,FALSE)=FALSE,OR(TEXT(A1532,"MMDD")&lt;VLOOKUP(R1532,SpeciesValidation!D:W,18,FALSE),TEXT(A1532,"MMDD")&gt;VLOOKUP(R1532,SpeciesValidation!D:W,19,FALSE)),IF(TEXT(A1532,"MMDD")&lt;"0701",TEXT(A1532,"MMDD")&gt;VLOOKUP(R1532,SpeciesValidation!D:W,18,FALSE),TEXT(A1532,"MMDD")&lt;VLOOKUP(R1532,SpeciesValidation!D:W,19,FALSE))),"Date outside expected range for this species",""),"")))</f>
        <v/>
      </c>
      <c r="M1532" s="127" t="str">
        <f>IF(LEN(E1532&amp;"")&gt;0,IF(ISERROR(VLOOKUP(R1532,SpeciesValidation!D:I,6,FALSE)),"",VLOOKUP(R1532,SpeciesValidation!D:I,6,FALSE)),"")</f>
        <v/>
      </c>
      <c r="Q1532" s="36" t="str">
        <f>IF(LEN(E1532&amp;"")&gt;0,IF(ISERROR(VLOOKUP(E1532,SpeciesValidation!B:G,2,FALSE)=TRUE),"",VLOOKUP(E1532,SpeciesValidation!B:G,2,FALSE)),"")</f>
        <v/>
      </c>
      <c r="R1532" s="36" t="str">
        <f>IF(LEN(E1532&amp;"")&gt;0,IF(ISERROR(VLOOKUP(E1532,SpeciesLookup!B:G,4,FALSE)=TRUE),"",VLOOKUP(E1532,SpeciesLookup!B:G,4,FALSE)),"")</f>
        <v/>
      </c>
    </row>
    <row r="1533" spans="1:18" ht="13.2" x14ac:dyDescent="0.25">
      <c r="A1533" s="72"/>
      <c r="B1533" s="73"/>
      <c r="C1533" s="73"/>
      <c r="D1533" s="11"/>
      <c r="E1533" s="74"/>
      <c r="F1533" s="75"/>
      <c r="G1533" s="128" t="str">
        <f>IF(LEN(E1533&amp;"")&gt;0,IF(ISERROR(VLOOKUP(E1533,SpeciesLookup!B:G,6,FALSE)=TRUE),"",VLOOKUP(E1533,SpeciesLookup!B:G,6,FALSE)),"")</f>
        <v/>
      </c>
      <c r="H1533" s="128" t="str">
        <f>IF(LEN(E1533&amp;"")&gt;0,IF(ISERROR(VLOOKUP(E1533,SpeciesLookup!B:G,5,FALSE)=TRUE),"",VLOOKUP(E1533,SpeciesLookup!B:G,5,FALSE)),"")</f>
        <v/>
      </c>
      <c r="I1533" s="11"/>
      <c r="J1533" s="73"/>
      <c r="K1533" s="11"/>
      <c r="L1533" s="127" t="str">
        <f>TRIM(IF(ISERROR(VLOOKUP(R1533,SpeciesValidation!D:T,IF(ISNA(VLOOKUP(J1533,Validation!B$2:C$15,2,FALSE)),FALSE,VLOOKUP(J1533,Validation!B$2:C$15,2,FALSE)))),IF(LEN(E1533&amp;"")&gt;0,"",""),VLOOKUP(R1533,SpeciesValidation!D:T,VLOOKUP(J1533,Validation!B$2:C$15,2,FALSE),FALSE)) &amp; " " &amp; IF(ISERROR(IF(LEFT(J1533,1)="A",IF(IF(VLOOKUP(R1533,SpeciesValidation!D:W,20,FALSE)=FALSE,OR(TEXT(A1533,"MMDD")&lt;VLOOKUP(R1533,SpeciesValidation!D:W,18,FALSE),TEXT(A1533,"MMDD")&gt;VLOOKUP(R1533,SpeciesValidation!D:W,19,FALSE)),IF(TEXT(A1533,"MMDD")&lt;"0701",TEXT(A1533,"MMDD")&gt;VLOOKUP(R1533,SpeciesValidation!D:W,18,FALSE),TEXT(A1533,"MMDD")&lt;VLOOKUP(R1533,SpeciesValidation!D:W,19,FALSE))),"Date outside expected range for this species",""),"")),"",IF(LEFT(J1533,1)="A",IF(IF(VLOOKUP(R1533,SpeciesValidation!D:W,20,FALSE)=FALSE,OR(TEXT(A1533,"MMDD")&lt;VLOOKUP(R1533,SpeciesValidation!D:W,18,FALSE),TEXT(A1533,"MMDD")&gt;VLOOKUP(R1533,SpeciesValidation!D:W,19,FALSE)),IF(TEXT(A1533,"MMDD")&lt;"0701",TEXT(A1533,"MMDD")&gt;VLOOKUP(R1533,SpeciesValidation!D:W,18,FALSE),TEXT(A1533,"MMDD")&lt;VLOOKUP(R1533,SpeciesValidation!D:W,19,FALSE))),"Date outside expected range for this species",""),"")))</f>
        <v/>
      </c>
      <c r="M1533" s="127" t="str">
        <f>IF(LEN(E1533&amp;"")&gt;0,IF(ISERROR(VLOOKUP(R1533,SpeciesValidation!D:I,6,FALSE)),"",VLOOKUP(R1533,SpeciesValidation!D:I,6,FALSE)),"")</f>
        <v/>
      </c>
      <c r="Q1533" s="36" t="str">
        <f>IF(LEN(E1533&amp;"")&gt;0,IF(ISERROR(VLOOKUP(E1533,SpeciesValidation!B:G,2,FALSE)=TRUE),"",VLOOKUP(E1533,SpeciesValidation!B:G,2,FALSE)),"")</f>
        <v/>
      </c>
      <c r="R1533" s="36" t="str">
        <f>IF(LEN(E1533&amp;"")&gt;0,IF(ISERROR(VLOOKUP(E1533,SpeciesLookup!B:G,4,FALSE)=TRUE),"",VLOOKUP(E1533,SpeciesLookup!B:G,4,FALSE)),"")</f>
        <v/>
      </c>
    </row>
    <row r="1534" spans="1:18" ht="13.2" x14ac:dyDescent="0.25">
      <c r="A1534" s="72"/>
      <c r="B1534" s="73"/>
      <c r="C1534" s="73"/>
      <c r="D1534" s="11"/>
      <c r="E1534" s="74"/>
      <c r="F1534" s="75"/>
      <c r="G1534" s="128" t="str">
        <f>IF(LEN(E1534&amp;"")&gt;0,IF(ISERROR(VLOOKUP(E1534,SpeciesLookup!B:G,6,FALSE)=TRUE),"",VLOOKUP(E1534,SpeciesLookup!B:G,6,FALSE)),"")</f>
        <v/>
      </c>
      <c r="H1534" s="128" t="str">
        <f>IF(LEN(E1534&amp;"")&gt;0,IF(ISERROR(VLOOKUP(E1534,SpeciesLookup!B:G,5,FALSE)=TRUE),"",VLOOKUP(E1534,SpeciesLookup!B:G,5,FALSE)),"")</f>
        <v/>
      </c>
      <c r="I1534" s="11"/>
      <c r="J1534" s="73"/>
      <c r="K1534" s="11"/>
      <c r="L1534" s="127" t="str">
        <f>TRIM(IF(ISERROR(VLOOKUP(R1534,SpeciesValidation!D:T,IF(ISNA(VLOOKUP(J1534,Validation!B$2:C$15,2,FALSE)),FALSE,VLOOKUP(J1534,Validation!B$2:C$15,2,FALSE)))),IF(LEN(E1534&amp;"")&gt;0,"",""),VLOOKUP(R1534,SpeciesValidation!D:T,VLOOKUP(J1534,Validation!B$2:C$15,2,FALSE),FALSE)) &amp; " " &amp; IF(ISERROR(IF(LEFT(J1534,1)="A",IF(IF(VLOOKUP(R1534,SpeciesValidation!D:W,20,FALSE)=FALSE,OR(TEXT(A1534,"MMDD")&lt;VLOOKUP(R1534,SpeciesValidation!D:W,18,FALSE),TEXT(A1534,"MMDD")&gt;VLOOKUP(R1534,SpeciesValidation!D:W,19,FALSE)),IF(TEXT(A1534,"MMDD")&lt;"0701",TEXT(A1534,"MMDD")&gt;VLOOKUP(R1534,SpeciesValidation!D:W,18,FALSE),TEXT(A1534,"MMDD")&lt;VLOOKUP(R1534,SpeciesValidation!D:W,19,FALSE))),"Date outside expected range for this species",""),"")),"",IF(LEFT(J1534,1)="A",IF(IF(VLOOKUP(R1534,SpeciesValidation!D:W,20,FALSE)=FALSE,OR(TEXT(A1534,"MMDD")&lt;VLOOKUP(R1534,SpeciesValidation!D:W,18,FALSE),TEXT(A1534,"MMDD")&gt;VLOOKUP(R1534,SpeciesValidation!D:W,19,FALSE)),IF(TEXT(A1534,"MMDD")&lt;"0701",TEXT(A1534,"MMDD")&gt;VLOOKUP(R1534,SpeciesValidation!D:W,18,FALSE),TEXT(A1534,"MMDD")&lt;VLOOKUP(R1534,SpeciesValidation!D:W,19,FALSE))),"Date outside expected range for this species",""),"")))</f>
        <v/>
      </c>
      <c r="M1534" s="127" t="str">
        <f>IF(LEN(E1534&amp;"")&gt;0,IF(ISERROR(VLOOKUP(R1534,SpeciesValidation!D:I,6,FALSE)),"",VLOOKUP(R1534,SpeciesValidation!D:I,6,FALSE)),"")</f>
        <v/>
      </c>
      <c r="Q1534" s="36" t="str">
        <f>IF(LEN(E1534&amp;"")&gt;0,IF(ISERROR(VLOOKUP(E1534,SpeciesValidation!B:G,2,FALSE)=TRUE),"",VLOOKUP(E1534,SpeciesValidation!B:G,2,FALSE)),"")</f>
        <v/>
      </c>
      <c r="R1534" s="36" t="str">
        <f>IF(LEN(E1534&amp;"")&gt;0,IF(ISERROR(VLOOKUP(E1534,SpeciesLookup!B:G,4,FALSE)=TRUE),"",VLOOKUP(E1534,SpeciesLookup!B:G,4,FALSE)),"")</f>
        <v/>
      </c>
    </row>
    <row r="1535" spans="1:18" ht="13.2" x14ac:dyDescent="0.25">
      <c r="A1535" s="72"/>
      <c r="B1535" s="73"/>
      <c r="C1535" s="73"/>
      <c r="D1535" s="11"/>
      <c r="E1535" s="74"/>
      <c r="F1535" s="75"/>
      <c r="G1535" s="128" t="str">
        <f>IF(LEN(E1535&amp;"")&gt;0,IF(ISERROR(VLOOKUP(E1535,SpeciesLookup!B:G,6,FALSE)=TRUE),"",VLOOKUP(E1535,SpeciesLookup!B:G,6,FALSE)),"")</f>
        <v/>
      </c>
      <c r="H1535" s="128" t="str">
        <f>IF(LEN(E1535&amp;"")&gt;0,IF(ISERROR(VLOOKUP(E1535,SpeciesLookup!B:G,5,FALSE)=TRUE),"",VLOOKUP(E1535,SpeciesLookup!B:G,5,FALSE)),"")</f>
        <v/>
      </c>
      <c r="I1535" s="11"/>
      <c r="J1535" s="73"/>
      <c r="K1535" s="11"/>
      <c r="L1535" s="127" t="str">
        <f>TRIM(IF(ISERROR(VLOOKUP(R1535,SpeciesValidation!D:T,IF(ISNA(VLOOKUP(J1535,Validation!B$2:C$15,2,FALSE)),FALSE,VLOOKUP(J1535,Validation!B$2:C$15,2,FALSE)))),IF(LEN(E1535&amp;"")&gt;0,"",""),VLOOKUP(R1535,SpeciesValidation!D:T,VLOOKUP(J1535,Validation!B$2:C$15,2,FALSE),FALSE)) &amp; " " &amp; IF(ISERROR(IF(LEFT(J1535,1)="A",IF(IF(VLOOKUP(R1535,SpeciesValidation!D:W,20,FALSE)=FALSE,OR(TEXT(A1535,"MMDD")&lt;VLOOKUP(R1535,SpeciesValidation!D:W,18,FALSE),TEXT(A1535,"MMDD")&gt;VLOOKUP(R1535,SpeciesValidation!D:W,19,FALSE)),IF(TEXT(A1535,"MMDD")&lt;"0701",TEXT(A1535,"MMDD")&gt;VLOOKUP(R1535,SpeciesValidation!D:W,18,FALSE),TEXT(A1535,"MMDD")&lt;VLOOKUP(R1535,SpeciesValidation!D:W,19,FALSE))),"Date outside expected range for this species",""),"")),"",IF(LEFT(J1535,1)="A",IF(IF(VLOOKUP(R1535,SpeciesValidation!D:W,20,FALSE)=FALSE,OR(TEXT(A1535,"MMDD")&lt;VLOOKUP(R1535,SpeciesValidation!D:W,18,FALSE),TEXT(A1535,"MMDD")&gt;VLOOKUP(R1535,SpeciesValidation!D:W,19,FALSE)),IF(TEXT(A1535,"MMDD")&lt;"0701",TEXT(A1535,"MMDD")&gt;VLOOKUP(R1535,SpeciesValidation!D:W,18,FALSE),TEXT(A1535,"MMDD")&lt;VLOOKUP(R1535,SpeciesValidation!D:W,19,FALSE))),"Date outside expected range for this species",""),"")))</f>
        <v/>
      </c>
      <c r="M1535" s="127" t="str">
        <f>IF(LEN(E1535&amp;"")&gt;0,IF(ISERROR(VLOOKUP(R1535,SpeciesValidation!D:I,6,FALSE)),"",VLOOKUP(R1535,SpeciesValidation!D:I,6,FALSE)),"")</f>
        <v/>
      </c>
      <c r="Q1535" s="36" t="str">
        <f>IF(LEN(E1535&amp;"")&gt;0,IF(ISERROR(VLOOKUP(E1535,SpeciesValidation!B:G,2,FALSE)=TRUE),"",VLOOKUP(E1535,SpeciesValidation!B:G,2,FALSE)),"")</f>
        <v/>
      </c>
      <c r="R1535" s="36" t="str">
        <f>IF(LEN(E1535&amp;"")&gt;0,IF(ISERROR(VLOOKUP(E1535,SpeciesLookup!B:G,4,FALSE)=TRUE),"",VLOOKUP(E1535,SpeciesLookup!B:G,4,FALSE)),"")</f>
        <v/>
      </c>
    </row>
    <row r="1536" spans="1:18" ht="13.2" x14ac:dyDescent="0.25">
      <c r="A1536" s="72"/>
      <c r="B1536" s="73"/>
      <c r="C1536" s="73"/>
      <c r="D1536" s="11"/>
      <c r="E1536" s="74"/>
      <c r="F1536" s="75"/>
      <c r="G1536" s="128" t="str">
        <f>IF(LEN(E1536&amp;"")&gt;0,IF(ISERROR(VLOOKUP(E1536,SpeciesLookup!B:G,6,FALSE)=TRUE),"",VLOOKUP(E1536,SpeciesLookup!B:G,6,FALSE)),"")</f>
        <v/>
      </c>
      <c r="H1536" s="128" t="str">
        <f>IF(LEN(E1536&amp;"")&gt;0,IF(ISERROR(VLOOKUP(E1536,SpeciesLookup!B:G,5,FALSE)=TRUE),"",VLOOKUP(E1536,SpeciesLookup!B:G,5,FALSE)),"")</f>
        <v/>
      </c>
      <c r="I1536" s="11"/>
      <c r="J1536" s="73"/>
      <c r="K1536" s="11"/>
      <c r="L1536" s="127" t="str">
        <f>TRIM(IF(ISERROR(VLOOKUP(R1536,SpeciesValidation!D:T,IF(ISNA(VLOOKUP(J1536,Validation!B$2:C$15,2,FALSE)),FALSE,VLOOKUP(J1536,Validation!B$2:C$15,2,FALSE)))),IF(LEN(E1536&amp;"")&gt;0,"",""),VLOOKUP(R1536,SpeciesValidation!D:T,VLOOKUP(J1536,Validation!B$2:C$15,2,FALSE),FALSE)) &amp; " " &amp; IF(ISERROR(IF(LEFT(J1536,1)="A",IF(IF(VLOOKUP(R1536,SpeciesValidation!D:W,20,FALSE)=FALSE,OR(TEXT(A1536,"MMDD")&lt;VLOOKUP(R1536,SpeciesValidation!D:W,18,FALSE),TEXT(A1536,"MMDD")&gt;VLOOKUP(R1536,SpeciesValidation!D:W,19,FALSE)),IF(TEXT(A1536,"MMDD")&lt;"0701",TEXT(A1536,"MMDD")&gt;VLOOKUP(R1536,SpeciesValidation!D:W,18,FALSE),TEXT(A1536,"MMDD")&lt;VLOOKUP(R1536,SpeciesValidation!D:W,19,FALSE))),"Date outside expected range for this species",""),"")),"",IF(LEFT(J1536,1)="A",IF(IF(VLOOKUP(R1536,SpeciesValidation!D:W,20,FALSE)=FALSE,OR(TEXT(A1536,"MMDD")&lt;VLOOKUP(R1536,SpeciesValidation!D:W,18,FALSE),TEXT(A1536,"MMDD")&gt;VLOOKUP(R1536,SpeciesValidation!D:W,19,FALSE)),IF(TEXT(A1536,"MMDD")&lt;"0701",TEXT(A1536,"MMDD")&gt;VLOOKUP(R1536,SpeciesValidation!D:W,18,FALSE),TEXT(A1536,"MMDD")&lt;VLOOKUP(R1536,SpeciesValidation!D:W,19,FALSE))),"Date outside expected range for this species",""),"")))</f>
        <v/>
      </c>
      <c r="M1536" s="127" t="str">
        <f>IF(LEN(E1536&amp;"")&gt;0,IF(ISERROR(VLOOKUP(R1536,SpeciesValidation!D:I,6,FALSE)),"",VLOOKUP(R1536,SpeciesValidation!D:I,6,FALSE)),"")</f>
        <v/>
      </c>
      <c r="Q1536" s="36" t="str">
        <f>IF(LEN(E1536&amp;"")&gt;0,IF(ISERROR(VLOOKUP(E1536,SpeciesValidation!B:G,2,FALSE)=TRUE),"",VLOOKUP(E1536,SpeciesValidation!B:G,2,FALSE)),"")</f>
        <v/>
      </c>
      <c r="R1536" s="36" t="str">
        <f>IF(LEN(E1536&amp;"")&gt;0,IF(ISERROR(VLOOKUP(E1536,SpeciesLookup!B:G,4,FALSE)=TRUE),"",VLOOKUP(E1536,SpeciesLookup!B:G,4,FALSE)),"")</f>
        <v/>
      </c>
    </row>
    <row r="1537" spans="1:18" ht="13.2" x14ac:dyDescent="0.25">
      <c r="A1537" s="72"/>
      <c r="B1537" s="73"/>
      <c r="C1537" s="73"/>
      <c r="D1537" s="11"/>
      <c r="E1537" s="74"/>
      <c r="F1537" s="75"/>
      <c r="G1537" s="128" t="str">
        <f>IF(LEN(E1537&amp;"")&gt;0,IF(ISERROR(VLOOKUP(E1537,SpeciesLookup!B:G,6,FALSE)=TRUE),"",VLOOKUP(E1537,SpeciesLookup!B:G,6,FALSE)),"")</f>
        <v/>
      </c>
      <c r="H1537" s="128" t="str">
        <f>IF(LEN(E1537&amp;"")&gt;0,IF(ISERROR(VLOOKUP(E1537,SpeciesLookup!B:G,5,FALSE)=TRUE),"",VLOOKUP(E1537,SpeciesLookup!B:G,5,FALSE)),"")</f>
        <v/>
      </c>
      <c r="I1537" s="11"/>
      <c r="J1537" s="73"/>
      <c r="K1537" s="11"/>
      <c r="L1537" s="127" t="str">
        <f>TRIM(IF(ISERROR(VLOOKUP(R1537,SpeciesValidation!D:T,IF(ISNA(VLOOKUP(J1537,Validation!B$2:C$15,2,FALSE)),FALSE,VLOOKUP(J1537,Validation!B$2:C$15,2,FALSE)))),IF(LEN(E1537&amp;"")&gt;0,"",""),VLOOKUP(R1537,SpeciesValidation!D:T,VLOOKUP(J1537,Validation!B$2:C$15,2,FALSE),FALSE)) &amp; " " &amp; IF(ISERROR(IF(LEFT(J1537,1)="A",IF(IF(VLOOKUP(R1537,SpeciesValidation!D:W,20,FALSE)=FALSE,OR(TEXT(A1537,"MMDD")&lt;VLOOKUP(R1537,SpeciesValidation!D:W,18,FALSE),TEXT(A1537,"MMDD")&gt;VLOOKUP(R1537,SpeciesValidation!D:W,19,FALSE)),IF(TEXT(A1537,"MMDD")&lt;"0701",TEXT(A1537,"MMDD")&gt;VLOOKUP(R1537,SpeciesValidation!D:W,18,FALSE),TEXT(A1537,"MMDD")&lt;VLOOKUP(R1537,SpeciesValidation!D:W,19,FALSE))),"Date outside expected range for this species",""),"")),"",IF(LEFT(J1537,1)="A",IF(IF(VLOOKUP(R1537,SpeciesValidation!D:W,20,FALSE)=FALSE,OR(TEXT(A1537,"MMDD")&lt;VLOOKUP(R1537,SpeciesValidation!D:W,18,FALSE),TEXT(A1537,"MMDD")&gt;VLOOKUP(R1537,SpeciesValidation!D:W,19,FALSE)),IF(TEXT(A1537,"MMDD")&lt;"0701",TEXT(A1537,"MMDD")&gt;VLOOKUP(R1537,SpeciesValidation!D:W,18,FALSE),TEXT(A1537,"MMDD")&lt;VLOOKUP(R1537,SpeciesValidation!D:W,19,FALSE))),"Date outside expected range for this species",""),"")))</f>
        <v/>
      </c>
      <c r="M1537" s="127" t="str">
        <f>IF(LEN(E1537&amp;"")&gt;0,IF(ISERROR(VLOOKUP(R1537,SpeciesValidation!D:I,6,FALSE)),"",VLOOKUP(R1537,SpeciesValidation!D:I,6,FALSE)),"")</f>
        <v/>
      </c>
      <c r="Q1537" s="36" t="str">
        <f>IF(LEN(E1537&amp;"")&gt;0,IF(ISERROR(VLOOKUP(E1537,SpeciesValidation!B:G,2,FALSE)=TRUE),"",VLOOKUP(E1537,SpeciesValidation!B:G,2,FALSE)),"")</f>
        <v/>
      </c>
      <c r="R1537" s="36" t="str">
        <f>IF(LEN(E1537&amp;"")&gt;0,IF(ISERROR(VLOOKUP(E1537,SpeciesLookup!B:G,4,FALSE)=TRUE),"",VLOOKUP(E1537,SpeciesLookup!B:G,4,FALSE)),"")</f>
        <v/>
      </c>
    </row>
    <row r="1538" spans="1:18" ht="13.2" x14ac:dyDescent="0.25">
      <c r="A1538" s="72"/>
      <c r="B1538" s="73"/>
      <c r="C1538" s="73"/>
      <c r="D1538" s="11"/>
      <c r="E1538" s="74"/>
      <c r="F1538" s="75"/>
      <c r="G1538" s="128" t="str">
        <f>IF(LEN(E1538&amp;"")&gt;0,IF(ISERROR(VLOOKUP(E1538,SpeciesLookup!B:G,6,FALSE)=TRUE),"",VLOOKUP(E1538,SpeciesLookup!B:G,6,FALSE)),"")</f>
        <v/>
      </c>
      <c r="H1538" s="128" t="str">
        <f>IF(LEN(E1538&amp;"")&gt;0,IF(ISERROR(VLOOKUP(E1538,SpeciesLookup!B:G,5,FALSE)=TRUE),"",VLOOKUP(E1538,SpeciesLookup!B:G,5,FALSE)),"")</f>
        <v/>
      </c>
      <c r="I1538" s="11"/>
      <c r="J1538" s="73"/>
      <c r="K1538" s="11"/>
      <c r="L1538" s="127" t="str">
        <f>TRIM(IF(ISERROR(VLOOKUP(R1538,SpeciesValidation!D:T,IF(ISNA(VLOOKUP(J1538,Validation!B$2:C$15,2,FALSE)),FALSE,VLOOKUP(J1538,Validation!B$2:C$15,2,FALSE)))),IF(LEN(E1538&amp;"")&gt;0,"",""),VLOOKUP(R1538,SpeciesValidation!D:T,VLOOKUP(J1538,Validation!B$2:C$15,2,FALSE),FALSE)) &amp; " " &amp; IF(ISERROR(IF(LEFT(J1538,1)="A",IF(IF(VLOOKUP(R1538,SpeciesValidation!D:W,20,FALSE)=FALSE,OR(TEXT(A1538,"MMDD")&lt;VLOOKUP(R1538,SpeciesValidation!D:W,18,FALSE),TEXT(A1538,"MMDD")&gt;VLOOKUP(R1538,SpeciesValidation!D:W,19,FALSE)),IF(TEXT(A1538,"MMDD")&lt;"0701",TEXT(A1538,"MMDD")&gt;VLOOKUP(R1538,SpeciesValidation!D:W,18,FALSE),TEXT(A1538,"MMDD")&lt;VLOOKUP(R1538,SpeciesValidation!D:W,19,FALSE))),"Date outside expected range for this species",""),"")),"",IF(LEFT(J1538,1)="A",IF(IF(VLOOKUP(R1538,SpeciesValidation!D:W,20,FALSE)=FALSE,OR(TEXT(A1538,"MMDD")&lt;VLOOKUP(R1538,SpeciesValidation!D:W,18,FALSE),TEXT(A1538,"MMDD")&gt;VLOOKUP(R1538,SpeciesValidation!D:W,19,FALSE)),IF(TEXT(A1538,"MMDD")&lt;"0701",TEXT(A1538,"MMDD")&gt;VLOOKUP(R1538,SpeciesValidation!D:W,18,FALSE),TEXT(A1538,"MMDD")&lt;VLOOKUP(R1538,SpeciesValidation!D:W,19,FALSE))),"Date outside expected range for this species",""),"")))</f>
        <v/>
      </c>
      <c r="M1538" s="127" t="str">
        <f>IF(LEN(E1538&amp;"")&gt;0,IF(ISERROR(VLOOKUP(R1538,SpeciesValidation!D:I,6,FALSE)),"",VLOOKUP(R1538,SpeciesValidation!D:I,6,FALSE)),"")</f>
        <v/>
      </c>
      <c r="Q1538" s="36" t="str">
        <f>IF(LEN(E1538&amp;"")&gt;0,IF(ISERROR(VLOOKUP(E1538,SpeciesValidation!B:G,2,FALSE)=TRUE),"",VLOOKUP(E1538,SpeciesValidation!B:G,2,FALSE)),"")</f>
        <v/>
      </c>
      <c r="R1538" s="36" t="str">
        <f>IF(LEN(E1538&amp;"")&gt;0,IF(ISERROR(VLOOKUP(E1538,SpeciesLookup!B:G,4,FALSE)=TRUE),"",VLOOKUP(E1538,SpeciesLookup!B:G,4,FALSE)),"")</f>
        <v/>
      </c>
    </row>
    <row r="1539" spans="1:18" ht="13.2" x14ac:dyDescent="0.25">
      <c r="A1539" s="72"/>
      <c r="B1539" s="73"/>
      <c r="C1539" s="73"/>
      <c r="D1539" s="11"/>
      <c r="E1539" s="74"/>
      <c r="F1539" s="75"/>
      <c r="G1539" s="128" t="str">
        <f>IF(LEN(E1539&amp;"")&gt;0,IF(ISERROR(VLOOKUP(E1539,SpeciesLookup!B:G,6,FALSE)=TRUE),"",VLOOKUP(E1539,SpeciesLookup!B:G,6,FALSE)),"")</f>
        <v/>
      </c>
      <c r="H1539" s="128" t="str">
        <f>IF(LEN(E1539&amp;"")&gt;0,IF(ISERROR(VLOOKUP(E1539,SpeciesLookup!B:G,5,FALSE)=TRUE),"",VLOOKUP(E1539,SpeciesLookup!B:G,5,FALSE)),"")</f>
        <v/>
      </c>
      <c r="I1539" s="11"/>
      <c r="J1539" s="73"/>
      <c r="K1539" s="11"/>
      <c r="L1539" s="127" t="str">
        <f>TRIM(IF(ISERROR(VLOOKUP(R1539,SpeciesValidation!D:T,IF(ISNA(VLOOKUP(J1539,Validation!B$2:C$15,2,FALSE)),FALSE,VLOOKUP(J1539,Validation!B$2:C$15,2,FALSE)))),IF(LEN(E1539&amp;"")&gt;0,"",""),VLOOKUP(R1539,SpeciesValidation!D:T,VLOOKUP(J1539,Validation!B$2:C$15,2,FALSE),FALSE)) &amp; " " &amp; IF(ISERROR(IF(LEFT(J1539,1)="A",IF(IF(VLOOKUP(R1539,SpeciesValidation!D:W,20,FALSE)=FALSE,OR(TEXT(A1539,"MMDD")&lt;VLOOKUP(R1539,SpeciesValidation!D:W,18,FALSE),TEXT(A1539,"MMDD")&gt;VLOOKUP(R1539,SpeciesValidation!D:W,19,FALSE)),IF(TEXT(A1539,"MMDD")&lt;"0701",TEXT(A1539,"MMDD")&gt;VLOOKUP(R1539,SpeciesValidation!D:W,18,FALSE),TEXT(A1539,"MMDD")&lt;VLOOKUP(R1539,SpeciesValidation!D:W,19,FALSE))),"Date outside expected range for this species",""),"")),"",IF(LEFT(J1539,1)="A",IF(IF(VLOOKUP(R1539,SpeciesValidation!D:W,20,FALSE)=FALSE,OR(TEXT(A1539,"MMDD")&lt;VLOOKUP(R1539,SpeciesValidation!D:W,18,FALSE),TEXT(A1539,"MMDD")&gt;VLOOKUP(R1539,SpeciesValidation!D:W,19,FALSE)),IF(TEXT(A1539,"MMDD")&lt;"0701",TEXT(A1539,"MMDD")&gt;VLOOKUP(R1539,SpeciesValidation!D:W,18,FALSE),TEXT(A1539,"MMDD")&lt;VLOOKUP(R1539,SpeciesValidation!D:W,19,FALSE))),"Date outside expected range for this species",""),"")))</f>
        <v/>
      </c>
      <c r="M1539" s="127" t="str">
        <f>IF(LEN(E1539&amp;"")&gt;0,IF(ISERROR(VLOOKUP(R1539,SpeciesValidation!D:I,6,FALSE)),"",VLOOKUP(R1539,SpeciesValidation!D:I,6,FALSE)),"")</f>
        <v/>
      </c>
      <c r="Q1539" s="36" t="str">
        <f>IF(LEN(E1539&amp;"")&gt;0,IF(ISERROR(VLOOKUP(E1539,SpeciesValidation!B:G,2,FALSE)=TRUE),"",VLOOKUP(E1539,SpeciesValidation!B:G,2,FALSE)),"")</f>
        <v/>
      </c>
      <c r="R1539" s="36" t="str">
        <f>IF(LEN(E1539&amp;"")&gt;0,IF(ISERROR(VLOOKUP(E1539,SpeciesLookup!B:G,4,FALSE)=TRUE),"",VLOOKUP(E1539,SpeciesLookup!B:G,4,FALSE)),"")</f>
        <v/>
      </c>
    </row>
    <row r="1540" spans="1:18" ht="13.2" x14ac:dyDescent="0.25">
      <c r="A1540" s="72"/>
      <c r="B1540" s="73"/>
      <c r="C1540" s="73"/>
      <c r="D1540" s="11"/>
      <c r="E1540" s="74"/>
      <c r="F1540" s="75"/>
      <c r="G1540" s="128" t="str">
        <f>IF(LEN(E1540&amp;"")&gt;0,IF(ISERROR(VLOOKUP(E1540,SpeciesLookup!B:G,6,FALSE)=TRUE),"",VLOOKUP(E1540,SpeciesLookup!B:G,6,FALSE)),"")</f>
        <v/>
      </c>
      <c r="H1540" s="128" t="str">
        <f>IF(LEN(E1540&amp;"")&gt;0,IF(ISERROR(VLOOKUP(E1540,SpeciesLookup!B:G,5,FALSE)=TRUE),"",VLOOKUP(E1540,SpeciesLookup!B:G,5,FALSE)),"")</f>
        <v/>
      </c>
      <c r="I1540" s="11"/>
      <c r="J1540" s="73"/>
      <c r="K1540" s="11"/>
      <c r="L1540" s="127" t="str">
        <f>TRIM(IF(ISERROR(VLOOKUP(R1540,SpeciesValidation!D:T,IF(ISNA(VLOOKUP(J1540,Validation!B$2:C$15,2,FALSE)),FALSE,VLOOKUP(J1540,Validation!B$2:C$15,2,FALSE)))),IF(LEN(E1540&amp;"")&gt;0,"",""),VLOOKUP(R1540,SpeciesValidation!D:T,VLOOKUP(J1540,Validation!B$2:C$15,2,FALSE),FALSE)) &amp; " " &amp; IF(ISERROR(IF(LEFT(J1540,1)="A",IF(IF(VLOOKUP(R1540,SpeciesValidation!D:W,20,FALSE)=FALSE,OR(TEXT(A1540,"MMDD")&lt;VLOOKUP(R1540,SpeciesValidation!D:W,18,FALSE),TEXT(A1540,"MMDD")&gt;VLOOKUP(R1540,SpeciesValidation!D:W,19,FALSE)),IF(TEXT(A1540,"MMDD")&lt;"0701",TEXT(A1540,"MMDD")&gt;VLOOKUP(R1540,SpeciesValidation!D:W,18,FALSE),TEXT(A1540,"MMDD")&lt;VLOOKUP(R1540,SpeciesValidation!D:W,19,FALSE))),"Date outside expected range for this species",""),"")),"",IF(LEFT(J1540,1)="A",IF(IF(VLOOKUP(R1540,SpeciesValidation!D:W,20,FALSE)=FALSE,OR(TEXT(A1540,"MMDD")&lt;VLOOKUP(R1540,SpeciesValidation!D:W,18,FALSE),TEXT(A1540,"MMDD")&gt;VLOOKUP(R1540,SpeciesValidation!D:W,19,FALSE)),IF(TEXT(A1540,"MMDD")&lt;"0701",TEXT(A1540,"MMDD")&gt;VLOOKUP(R1540,SpeciesValidation!D:W,18,FALSE),TEXT(A1540,"MMDD")&lt;VLOOKUP(R1540,SpeciesValidation!D:W,19,FALSE))),"Date outside expected range for this species",""),"")))</f>
        <v/>
      </c>
      <c r="M1540" s="127" t="str">
        <f>IF(LEN(E1540&amp;"")&gt;0,IF(ISERROR(VLOOKUP(R1540,SpeciesValidation!D:I,6,FALSE)),"",VLOOKUP(R1540,SpeciesValidation!D:I,6,FALSE)),"")</f>
        <v/>
      </c>
      <c r="Q1540" s="36" t="str">
        <f>IF(LEN(E1540&amp;"")&gt;0,IF(ISERROR(VLOOKUP(E1540,SpeciesValidation!B:G,2,FALSE)=TRUE),"",VLOOKUP(E1540,SpeciesValidation!B:G,2,FALSE)),"")</f>
        <v/>
      </c>
      <c r="R1540" s="36" t="str">
        <f>IF(LEN(E1540&amp;"")&gt;0,IF(ISERROR(VLOOKUP(E1540,SpeciesLookup!B:G,4,FALSE)=TRUE),"",VLOOKUP(E1540,SpeciesLookup!B:G,4,FALSE)),"")</f>
        <v/>
      </c>
    </row>
    <row r="1541" spans="1:18" ht="13.2" x14ac:dyDescent="0.25">
      <c r="A1541" s="72"/>
      <c r="B1541" s="73"/>
      <c r="C1541" s="73"/>
      <c r="D1541" s="11"/>
      <c r="E1541" s="74"/>
      <c r="F1541" s="75"/>
      <c r="G1541" s="128" t="str">
        <f>IF(LEN(E1541&amp;"")&gt;0,IF(ISERROR(VLOOKUP(E1541,SpeciesLookup!B:G,6,FALSE)=TRUE),"",VLOOKUP(E1541,SpeciesLookup!B:G,6,FALSE)),"")</f>
        <v/>
      </c>
      <c r="H1541" s="128" t="str">
        <f>IF(LEN(E1541&amp;"")&gt;0,IF(ISERROR(VLOOKUP(E1541,SpeciesLookup!B:G,5,FALSE)=TRUE),"",VLOOKUP(E1541,SpeciesLookup!B:G,5,FALSE)),"")</f>
        <v/>
      </c>
      <c r="I1541" s="11"/>
      <c r="J1541" s="73"/>
      <c r="K1541" s="11"/>
      <c r="L1541" s="127" t="str">
        <f>TRIM(IF(ISERROR(VLOOKUP(R1541,SpeciesValidation!D:T,IF(ISNA(VLOOKUP(J1541,Validation!B$2:C$15,2,FALSE)),FALSE,VLOOKUP(J1541,Validation!B$2:C$15,2,FALSE)))),IF(LEN(E1541&amp;"")&gt;0,"",""),VLOOKUP(R1541,SpeciesValidation!D:T,VLOOKUP(J1541,Validation!B$2:C$15,2,FALSE),FALSE)) &amp; " " &amp; IF(ISERROR(IF(LEFT(J1541,1)="A",IF(IF(VLOOKUP(R1541,SpeciesValidation!D:W,20,FALSE)=FALSE,OR(TEXT(A1541,"MMDD")&lt;VLOOKUP(R1541,SpeciesValidation!D:W,18,FALSE),TEXT(A1541,"MMDD")&gt;VLOOKUP(R1541,SpeciesValidation!D:W,19,FALSE)),IF(TEXT(A1541,"MMDD")&lt;"0701",TEXT(A1541,"MMDD")&gt;VLOOKUP(R1541,SpeciesValidation!D:W,18,FALSE),TEXT(A1541,"MMDD")&lt;VLOOKUP(R1541,SpeciesValidation!D:W,19,FALSE))),"Date outside expected range for this species",""),"")),"",IF(LEFT(J1541,1)="A",IF(IF(VLOOKUP(R1541,SpeciesValidation!D:W,20,FALSE)=FALSE,OR(TEXT(A1541,"MMDD")&lt;VLOOKUP(R1541,SpeciesValidation!D:W,18,FALSE),TEXT(A1541,"MMDD")&gt;VLOOKUP(R1541,SpeciesValidation!D:W,19,FALSE)),IF(TEXT(A1541,"MMDD")&lt;"0701",TEXT(A1541,"MMDD")&gt;VLOOKUP(R1541,SpeciesValidation!D:W,18,FALSE),TEXT(A1541,"MMDD")&lt;VLOOKUP(R1541,SpeciesValidation!D:W,19,FALSE))),"Date outside expected range for this species",""),"")))</f>
        <v/>
      </c>
      <c r="M1541" s="127" t="str">
        <f>IF(LEN(E1541&amp;"")&gt;0,IF(ISERROR(VLOOKUP(R1541,SpeciesValidation!D:I,6,FALSE)),"",VLOOKUP(R1541,SpeciesValidation!D:I,6,FALSE)),"")</f>
        <v/>
      </c>
      <c r="Q1541" s="36" t="str">
        <f>IF(LEN(E1541&amp;"")&gt;0,IF(ISERROR(VLOOKUP(E1541,SpeciesValidation!B:G,2,FALSE)=TRUE),"",VLOOKUP(E1541,SpeciesValidation!B:G,2,FALSE)),"")</f>
        <v/>
      </c>
      <c r="R1541" s="36" t="str">
        <f>IF(LEN(E1541&amp;"")&gt;0,IF(ISERROR(VLOOKUP(E1541,SpeciesLookup!B:G,4,FALSE)=TRUE),"",VLOOKUP(E1541,SpeciesLookup!B:G,4,FALSE)),"")</f>
        <v/>
      </c>
    </row>
    <row r="1542" spans="1:18" ht="13.2" x14ac:dyDescent="0.25">
      <c r="A1542" s="72"/>
      <c r="B1542" s="73"/>
      <c r="C1542" s="73"/>
      <c r="D1542" s="11"/>
      <c r="E1542" s="74"/>
      <c r="F1542" s="75"/>
      <c r="G1542" s="128" t="str">
        <f>IF(LEN(E1542&amp;"")&gt;0,IF(ISERROR(VLOOKUP(E1542,SpeciesLookup!B:G,6,FALSE)=TRUE),"",VLOOKUP(E1542,SpeciesLookup!B:G,6,FALSE)),"")</f>
        <v/>
      </c>
      <c r="H1542" s="128" t="str">
        <f>IF(LEN(E1542&amp;"")&gt;0,IF(ISERROR(VLOOKUP(E1542,SpeciesLookup!B:G,5,FALSE)=TRUE),"",VLOOKUP(E1542,SpeciesLookup!B:G,5,FALSE)),"")</f>
        <v/>
      </c>
      <c r="I1542" s="11"/>
      <c r="J1542" s="73"/>
      <c r="K1542" s="11"/>
      <c r="L1542" s="127" t="str">
        <f>TRIM(IF(ISERROR(VLOOKUP(R1542,SpeciesValidation!D:T,IF(ISNA(VLOOKUP(J1542,Validation!B$2:C$15,2,FALSE)),FALSE,VLOOKUP(J1542,Validation!B$2:C$15,2,FALSE)))),IF(LEN(E1542&amp;"")&gt;0,"",""),VLOOKUP(R1542,SpeciesValidation!D:T,VLOOKUP(J1542,Validation!B$2:C$15,2,FALSE),FALSE)) &amp; " " &amp; IF(ISERROR(IF(LEFT(J1542,1)="A",IF(IF(VLOOKUP(R1542,SpeciesValidation!D:W,20,FALSE)=FALSE,OR(TEXT(A1542,"MMDD")&lt;VLOOKUP(R1542,SpeciesValidation!D:W,18,FALSE),TEXT(A1542,"MMDD")&gt;VLOOKUP(R1542,SpeciesValidation!D:W,19,FALSE)),IF(TEXT(A1542,"MMDD")&lt;"0701",TEXT(A1542,"MMDD")&gt;VLOOKUP(R1542,SpeciesValidation!D:W,18,FALSE),TEXT(A1542,"MMDD")&lt;VLOOKUP(R1542,SpeciesValidation!D:W,19,FALSE))),"Date outside expected range for this species",""),"")),"",IF(LEFT(J1542,1)="A",IF(IF(VLOOKUP(R1542,SpeciesValidation!D:W,20,FALSE)=FALSE,OR(TEXT(A1542,"MMDD")&lt;VLOOKUP(R1542,SpeciesValidation!D:W,18,FALSE),TEXT(A1542,"MMDD")&gt;VLOOKUP(R1542,SpeciesValidation!D:W,19,FALSE)),IF(TEXT(A1542,"MMDD")&lt;"0701",TEXT(A1542,"MMDD")&gt;VLOOKUP(R1542,SpeciesValidation!D:W,18,FALSE),TEXT(A1542,"MMDD")&lt;VLOOKUP(R1542,SpeciesValidation!D:W,19,FALSE))),"Date outside expected range for this species",""),"")))</f>
        <v/>
      </c>
      <c r="M1542" s="127" t="str">
        <f>IF(LEN(E1542&amp;"")&gt;0,IF(ISERROR(VLOOKUP(R1542,SpeciesValidation!D:I,6,FALSE)),"",VLOOKUP(R1542,SpeciesValidation!D:I,6,FALSE)),"")</f>
        <v/>
      </c>
      <c r="Q1542" s="36" t="str">
        <f>IF(LEN(E1542&amp;"")&gt;0,IF(ISERROR(VLOOKUP(E1542,SpeciesValidation!B:G,2,FALSE)=TRUE),"",VLOOKUP(E1542,SpeciesValidation!B:G,2,FALSE)),"")</f>
        <v/>
      </c>
      <c r="R1542" s="36" t="str">
        <f>IF(LEN(E1542&amp;"")&gt;0,IF(ISERROR(VLOOKUP(E1542,SpeciesLookup!B:G,4,FALSE)=TRUE),"",VLOOKUP(E1542,SpeciesLookup!B:G,4,FALSE)),"")</f>
        <v/>
      </c>
    </row>
    <row r="1543" spans="1:18" ht="13.2" x14ac:dyDescent="0.25">
      <c r="A1543" s="72"/>
      <c r="B1543" s="73"/>
      <c r="C1543" s="73"/>
      <c r="D1543" s="11"/>
      <c r="E1543" s="74"/>
      <c r="F1543" s="75"/>
      <c r="G1543" s="128" t="str">
        <f>IF(LEN(E1543&amp;"")&gt;0,IF(ISERROR(VLOOKUP(E1543,SpeciesLookup!B:G,6,FALSE)=TRUE),"",VLOOKUP(E1543,SpeciesLookup!B:G,6,FALSE)),"")</f>
        <v/>
      </c>
      <c r="H1543" s="128" t="str">
        <f>IF(LEN(E1543&amp;"")&gt;0,IF(ISERROR(VLOOKUP(E1543,SpeciesLookup!B:G,5,FALSE)=TRUE),"",VLOOKUP(E1543,SpeciesLookup!B:G,5,FALSE)),"")</f>
        <v/>
      </c>
      <c r="I1543" s="11"/>
      <c r="J1543" s="73"/>
      <c r="K1543" s="11"/>
      <c r="L1543" s="127" t="str">
        <f>TRIM(IF(ISERROR(VLOOKUP(R1543,SpeciesValidation!D:T,IF(ISNA(VLOOKUP(J1543,Validation!B$2:C$15,2,FALSE)),FALSE,VLOOKUP(J1543,Validation!B$2:C$15,2,FALSE)))),IF(LEN(E1543&amp;"")&gt;0,"",""),VLOOKUP(R1543,SpeciesValidation!D:T,VLOOKUP(J1543,Validation!B$2:C$15,2,FALSE),FALSE)) &amp; " " &amp; IF(ISERROR(IF(LEFT(J1543,1)="A",IF(IF(VLOOKUP(R1543,SpeciesValidation!D:W,20,FALSE)=FALSE,OR(TEXT(A1543,"MMDD")&lt;VLOOKUP(R1543,SpeciesValidation!D:W,18,FALSE),TEXT(A1543,"MMDD")&gt;VLOOKUP(R1543,SpeciesValidation!D:W,19,FALSE)),IF(TEXT(A1543,"MMDD")&lt;"0701",TEXT(A1543,"MMDD")&gt;VLOOKUP(R1543,SpeciesValidation!D:W,18,FALSE),TEXT(A1543,"MMDD")&lt;VLOOKUP(R1543,SpeciesValidation!D:W,19,FALSE))),"Date outside expected range for this species",""),"")),"",IF(LEFT(J1543,1)="A",IF(IF(VLOOKUP(R1543,SpeciesValidation!D:W,20,FALSE)=FALSE,OR(TEXT(A1543,"MMDD")&lt;VLOOKUP(R1543,SpeciesValidation!D:W,18,FALSE),TEXT(A1543,"MMDD")&gt;VLOOKUP(R1543,SpeciesValidation!D:W,19,FALSE)),IF(TEXT(A1543,"MMDD")&lt;"0701",TEXT(A1543,"MMDD")&gt;VLOOKUP(R1543,SpeciesValidation!D:W,18,FALSE),TEXT(A1543,"MMDD")&lt;VLOOKUP(R1543,SpeciesValidation!D:W,19,FALSE))),"Date outside expected range for this species",""),"")))</f>
        <v/>
      </c>
      <c r="M1543" s="127" t="str">
        <f>IF(LEN(E1543&amp;"")&gt;0,IF(ISERROR(VLOOKUP(R1543,SpeciesValidation!D:I,6,FALSE)),"",VLOOKUP(R1543,SpeciesValidation!D:I,6,FALSE)),"")</f>
        <v/>
      </c>
      <c r="Q1543" s="36" t="str">
        <f>IF(LEN(E1543&amp;"")&gt;0,IF(ISERROR(VLOOKUP(E1543,SpeciesValidation!B:G,2,FALSE)=TRUE),"",VLOOKUP(E1543,SpeciesValidation!B:G,2,FALSE)),"")</f>
        <v/>
      </c>
      <c r="R1543" s="36" t="str">
        <f>IF(LEN(E1543&amp;"")&gt;0,IF(ISERROR(VLOOKUP(E1543,SpeciesLookup!B:G,4,FALSE)=TRUE),"",VLOOKUP(E1543,SpeciesLookup!B:G,4,FALSE)),"")</f>
        <v/>
      </c>
    </row>
    <row r="1544" spans="1:18" ht="13.2" x14ac:dyDescent="0.25">
      <c r="A1544" s="72"/>
      <c r="B1544" s="73"/>
      <c r="C1544" s="73"/>
      <c r="D1544" s="11"/>
      <c r="E1544" s="74"/>
      <c r="F1544" s="75"/>
      <c r="G1544" s="128" t="str">
        <f>IF(LEN(E1544&amp;"")&gt;0,IF(ISERROR(VLOOKUP(E1544,SpeciesLookup!B:G,6,FALSE)=TRUE),"",VLOOKUP(E1544,SpeciesLookup!B:G,6,FALSE)),"")</f>
        <v/>
      </c>
      <c r="H1544" s="128" t="str">
        <f>IF(LEN(E1544&amp;"")&gt;0,IF(ISERROR(VLOOKUP(E1544,SpeciesLookup!B:G,5,FALSE)=TRUE),"",VLOOKUP(E1544,SpeciesLookup!B:G,5,FALSE)),"")</f>
        <v/>
      </c>
      <c r="I1544" s="11"/>
      <c r="J1544" s="73"/>
      <c r="K1544" s="11"/>
      <c r="L1544" s="127" t="str">
        <f>TRIM(IF(ISERROR(VLOOKUP(R1544,SpeciesValidation!D:T,IF(ISNA(VLOOKUP(J1544,Validation!B$2:C$15,2,FALSE)),FALSE,VLOOKUP(J1544,Validation!B$2:C$15,2,FALSE)))),IF(LEN(E1544&amp;"")&gt;0,"",""),VLOOKUP(R1544,SpeciesValidation!D:T,VLOOKUP(J1544,Validation!B$2:C$15,2,FALSE),FALSE)) &amp; " " &amp; IF(ISERROR(IF(LEFT(J1544,1)="A",IF(IF(VLOOKUP(R1544,SpeciesValidation!D:W,20,FALSE)=FALSE,OR(TEXT(A1544,"MMDD")&lt;VLOOKUP(R1544,SpeciesValidation!D:W,18,FALSE),TEXT(A1544,"MMDD")&gt;VLOOKUP(R1544,SpeciesValidation!D:W,19,FALSE)),IF(TEXT(A1544,"MMDD")&lt;"0701",TEXT(A1544,"MMDD")&gt;VLOOKUP(R1544,SpeciesValidation!D:W,18,FALSE),TEXT(A1544,"MMDD")&lt;VLOOKUP(R1544,SpeciesValidation!D:W,19,FALSE))),"Date outside expected range for this species",""),"")),"",IF(LEFT(J1544,1)="A",IF(IF(VLOOKUP(R1544,SpeciesValidation!D:W,20,FALSE)=FALSE,OR(TEXT(A1544,"MMDD")&lt;VLOOKUP(R1544,SpeciesValidation!D:W,18,FALSE),TEXT(A1544,"MMDD")&gt;VLOOKUP(R1544,SpeciesValidation!D:W,19,FALSE)),IF(TEXT(A1544,"MMDD")&lt;"0701",TEXT(A1544,"MMDD")&gt;VLOOKUP(R1544,SpeciesValidation!D:W,18,FALSE),TEXT(A1544,"MMDD")&lt;VLOOKUP(R1544,SpeciesValidation!D:W,19,FALSE))),"Date outside expected range for this species",""),"")))</f>
        <v/>
      </c>
      <c r="M1544" s="127" t="str">
        <f>IF(LEN(E1544&amp;"")&gt;0,IF(ISERROR(VLOOKUP(R1544,SpeciesValidation!D:I,6,FALSE)),"",VLOOKUP(R1544,SpeciesValidation!D:I,6,FALSE)),"")</f>
        <v/>
      </c>
      <c r="Q1544" s="36" t="str">
        <f>IF(LEN(E1544&amp;"")&gt;0,IF(ISERROR(VLOOKUP(E1544,SpeciesValidation!B:G,2,FALSE)=TRUE),"",VLOOKUP(E1544,SpeciesValidation!B:G,2,FALSE)),"")</f>
        <v/>
      </c>
      <c r="R1544" s="36" t="str">
        <f>IF(LEN(E1544&amp;"")&gt;0,IF(ISERROR(VLOOKUP(E1544,SpeciesLookup!B:G,4,FALSE)=TRUE),"",VLOOKUP(E1544,SpeciesLookup!B:G,4,FALSE)),"")</f>
        <v/>
      </c>
    </row>
    <row r="1545" spans="1:18" ht="13.2" x14ac:dyDescent="0.25">
      <c r="A1545" s="72"/>
      <c r="B1545" s="73"/>
      <c r="C1545" s="73"/>
      <c r="D1545" s="11"/>
      <c r="E1545" s="74"/>
      <c r="F1545" s="75"/>
      <c r="G1545" s="128" t="str">
        <f>IF(LEN(E1545&amp;"")&gt;0,IF(ISERROR(VLOOKUP(E1545,SpeciesLookup!B:G,6,FALSE)=TRUE),"",VLOOKUP(E1545,SpeciesLookup!B:G,6,FALSE)),"")</f>
        <v/>
      </c>
      <c r="H1545" s="128" t="str">
        <f>IF(LEN(E1545&amp;"")&gt;0,IF(ISERROR(VLOOKUP(E1545,SpeciesLookup!B:G,5,FALSE)=TRUE),"",VLOOKUP(E1545,SpeciesLookup!B:G,5,FALSE)),"")</f>
        <v/>
      </c>
      <c r="I1545" s="11"/>
      <c r="J1545" s="73"/>
      <c r="K1545" s="11"/>
      <c r="L1545" s="127" t="str">
        <f>TRIM(IF(ISERROR(VLOOKUP(R1545,SpeciesValidation!D:T,IF(ISNA(VLOOKUP(J1545,Validation!B$2:C$15,2,FALSE)),FALSE,VLOOKUP(J1545,Validation!B$2:C$15,2,FALSE)))),IF(LEN(E1545&amp;"")&gt;0,"",""),VLOOKUP(R1545,SpeciesValidation!D:T,VLOOKUP(J1545,Validation!B$2:C$15,2,FALSE),FALSE)) &amp; " " &amp; IF(ISERROR(IF(LEFT(J1545,1)="A",IF(IF(VLOOKUP(R1545,SpeciesValidation!D:W,20,FALSE)=FALSE,OR(TEXT(A1545,"MMDD")&lt;VLOOKUP(R1545,SpeciesValidation!D:W,18,FALSE),TEXT(A1545,"MMDD")&gt;VLOOKUP(R1545,SpeciesValidation!D:W,19,FALSE)),IF(TEXT(A1545,"MMDD")&lt;"0701",TEXT(A1545,"MMDD")&gt;VLOOKUP(R1545,SpeciesValidation!D:W,18,FALSE),TEXT(A1545,"MMDD")&lt;VLOOKUP(R1545,SpeciesValidation!D:W,19,FALSE))),"Date outside expected range for this species",""),"")),"",IF(LEFT(J1545,1)="A",IF(IF(VLOOKUP(R1545,SpeciesValidation!D:W,20,FALSE)=FALSE,OR(TEXT(A1545,"MMDD")&lt;VLOOKUP(R1545,SpeciesValidation!D:W,18,FALSE),TEXT(A1545,"MMDD")&gt;VLOOKUP(R1545,SpeciesValidation!D:W,19,FALSE)),IF(TEXT(A1545,"MMDD")&lt;"0701",TEXT(A1545,"MMDD")&gt;VLOOKUP(R1545,SpeciesValidation!D:W,18,FALSE),TEXT(A1545,"MMDD")&lt;VLOOKUP(R1545,SpeciesValidation!D:W,19,FALSE))),"Date outside expected range for this species",""),"")))</f>
        <v/>
      </c>
      <c r="M1545" s="127" t="str">
        <f>IF(LEN(E1545&amp;"")&gt;0,IF(ISERROR(VLOOKUP(R1545,SpeciesValidation!D:I,6,FALSE)),"",VLOOKUP(R1545,SpeciesValidation!D:I,6,FALSE)),"")</f>
        <v/>
      </c>
      <c r="Q1545" s="36" t="str">
        <f>IF(LEN(E1545&amp;"")&gt;0,IF(ISERROR(VLOOKUP(E1545,SpeciesValidation!B:G,2,FALSE)=TRUE),"",VLOOKUP(E1545,SpeciesValidation!B:G,2,FALSE)),"")</f>
        <v/>
      </c>
      <c r="R1545" s="36" t="str">
        <f>IF(LEN(E1545&amp;"")&gt;0,IF(ISERROR(VLOOKUP(E1545,SpeciesLookup!B:G,4,FALSE)=TRUE),"",VLOOKUP(E1545,SpeciesLookup!B:G,4,FALSE)),"")</f>
        <v/>
      </c>
    </row>
    <row r="1546" spans="1:18" ht="13.2" x14ac:dyDescent="0.25">
      <c r="A1546" s="72"/>
      <c r="B1546" s="73"/>
      <c r="C1546" s="73"/>
      <c r="D1546" s="11"/>
      <c r="E1546" s="74"/>
      <c r="F1546" s="75"/>
      <c r="G1546" s="128" t="str">
        <f>IF(LEN(E1546&amp;"")&gt;0,IF(ISERROR(VLOOKUP(E1546,SpeciesLookup!B:G,6,FALSE)=TRUE),"",VLOOKUP(E1546,SpeciesLookup!B:G,6,FALSE)),"")</f>
        <v/>
      </c>
      <c r="H1546" s="128" t="str">
        <f>IF(LEN(E1546&amp;"")&gt;0,IF(ISERROR(VLOOKUP(E1546,SpeciesLookup!B:G,5,FALSE)=TRUE),"",VLOOKUP(E1546,SpeciesLookup!B:G,5,FALSE)),"")</f>
        <v/>
      </c>
      <c r="I1546" s="11"/>
      <c r="J1546" s="73"/>
      <c r="K1546" s="11"/>
      <c r="L1546" s="127" t="str">
        <f>TRIM(IF(ISERROR(VLOOKUP(R1546,SpeciesValidation!D:T,IF(ISNA(VLOOKUP(J1546,Validation!B$2:C$15,2,FALSE)),FALSE,VLOOKUP(J1546,Validation!B$2:C$15,2,FALSE)))),IF(LEN(E1546&amp;"")&gt;0,"",""),VLOOKUP(R1546,SpeciesValidation!D:T,VLOOKUP(J1546,Validation!B$2:C$15,2,FALSE),FALSE)) &amp; " " &amp; IF(ISERROR(IF(LEFT(J1546,1)="A",IF(IF(VLOOKUP(R1546,SpeciesValidation!D:W,20,FALSE)=FALSE,OR(TEXT(A1546,"MMDD")&lt;VLOOKUP(R1546,SpeciesValidation!D:W,18,FALSE),TEXT(A1546,"MMDD")&gt;VLOOKUP(R1546,SpeciesValidation!D:W,19,FALSE)),IF(TEXT(A1546,"MMDD")&lt;"0701",TEXT(A1546,"MMDD")&gt;VLOOKUP(R1546,SpeciesValidation!D:W,18,FALSE),TEXT(A1546,"MMDD")&lt;VLOOKUP(R1546,SpeciesValidation!D:W,19,FALSE))),"Date outside expected range for this species",""),"")),"",IF(LEFT(J1546,1)="A",IF(IF(VLOOKUP(R1546,SpeciesValidation!D:W,20,FALSE)=FALSE,OR(TEXT(A1546,"MMDD")&lt;VLOOKUP(R1546,SpeciesValidation!D:W,18,FALSE),TEXT(A1546,"MMDD")&gt;VLOOKUP(R1546,SpeciesValidation!D:W,19,FALSE)),IF(TEXT(A1546,"MMDD")&lt;"0701",TEXT(A1546,"MMDD")&gt;VLOOKUP(R1546,SpeciesValidation!D:W,18,FALSE),TEXT(A1546,"MMDD")&lt;VLOOKUP(R1546,SpeciesValidation!D:W,19,FALSE))),"Date outside expected range for this species",""),"")))</f>
        <v/>
      </c>
      <c r="M1546" s="127" t="str">
        <f>IF(LEN(E1546&amp;"")&gt;0,IF(ISERROR(VLOOKUP(R1546,SpeciesValidation!D:I,6,FALSE)),"",VLOOKUP(R1546,SpeciesValidation!D:I,6,FALSE)),"")</f>
        <v/>
      </c>
      <c r="Q1546" s="36" t="str">
        <f>IF(LEN(E1546&amp;"")&gt;0,IF(ISERROR(VLOOKUP(E1546,SpeciesValidation!B:G,2,FALSE)=TRUE),"",VLOOKUP(E1546,SpeciesValidation!B:G,2,FALSE)),"")</f>
        <v/>
      </c>
      <c r="R1546" s="36" t="str">
        <f>IF(LEN(E1546&amp;"")&gt;0,IF(ISERROR(VLOOKUP(E1546,SpeciesLookup!B:G,4,FALSE)=TRUE),"",VLOOKUP(E1546,SpeciesLookup!B:G,4,FALSE)),"")</f>
        <v/>
      </c>
    </row>
    <row r="1547" spans="1:18" ht="13.2" x14ac:dyDescent="0.25">
      <c r="A1547" s="72"/>
      <c r="B1547" s="73"/>
      <c r="C1547" s="73"/>
      <c r="D1547" s="11"/>
      <c r="E1547" s="74"/>
      <c r="F1547" s="75"/>
      <c r="G1547" s="128" t="str">
        <f>IF(LEN(E1547&amp;"")&gt;0,IF(ISERROR(VLOOKUP(E1547,SpeciesLookup!B:G,6,FALSE)=TRUE),"",VLOOKUP(E1547,SpeciesLookup!B:G,6,FALSE)),"")</f>
        <v/>
      </c>
      <c r="H1547" s="128" t="str">
        <f>IF(LEN(E1547&amp;"")&gt;0,IF(ISERROR(VLOOKUP(E1547,SpeciesLookup!B:G,5,FALSE)=TRUE),"",VLOOKUP(E1547,SpeciesLookup!B:G,5,FALSE)),"")</f>
        <v/>
      </c>
      <c r="I1547" s="11"/>
      <c r="J1547" s="73"/>
      <c r="K1547" s="11"/>
      <c r="L1547" s="127" t="str">
        <f>TRIM(IF(ISERROR(VLOOKUP(R1547,SpeciesValidation!D:T,IF(ISNA(VLOOKUP(J1547,Validation!B$2:C$15,2,FALSE)),FALSE,VLOOKUP(J1547,Validation!B$2:C$15,2,FALSE)))),IF(LEN(E1547&amp;"")&gt;0,"",""),VLOOKUP(R1547,SpeciesValidation!D:T,VLOOKUP(J1547,Validation!B$2:C$15,2,FALSE),FALSE)) &amp; " " &amp; IF(ISERROR(IF(LEFT(J1547,1)="A",IF(IF(VLOOKUP(R1547,SpeciesValidation!D:W,20,FALSE)=FALSE,OR(TEXT(A1547,"MMDD")&lt;VLOOKUP(R1547,SpeciesValidation!D:W,18,FALSE),TEXT(A1547,"MMDD")&gt;VLOOKUP(R1547,SpeciesValidation!D:W,19,FALSE)),IF(TEXT(A1547,"MMDD")&lt;"0701",TEXT(A1547,"MMDD")&gt;VLOOKUP(R1547,SpeciesValidation!D:W,18,FALSE),TEXT(A1547,"MMDD")&lt;VLOOKUP(R1547,SpeciesValidation!D:W,19,FALSE))),"Date outside expected range for this species",""),"")),"",IF(LEFT(J1547,1)="A",IF(IF(VLOOKUP(R1547,SpeciesValidation!D:W,20,FALSE)=FALSE,OR(TEXT(A1547,"MMDD")&lt;VLOOKUP(R1547,SpeciesValidation!D:W,18,FALSE),TEXT(A1547,"MMDD")&gt;VLOOKUP(R1547,SpeciesValidation!D:W,19,FALSE)),IF(TEXT(A1547,"MMDD")&lt;"0701",TEXT(A1547,"MMDD")&gt;VLOOKUP(R1547,SpeciesValidation!D:W,18,FALSE),TEXT(A1547,"MMDD")&lt;VLOOKUP(R1547,SpeciesValidation!D:W,19,FALSE))),"Date outside expected range for this species",""),"")))</f>
        <v/>
      </c>
      <c r="M1547" s="127" t="str">
        <f>IF(LEN(E1547&amp;"")&gt;0,IF(ISERROR(VLOOKUP(R1547,SpeciesValidation!D:I,6,FALSE)),"",VLOOKUP(R1547,SpeciesValidation!D:I,6,FALSE)),"")</f>
        <v/>
      </c>
      <c r="Q1547" s="36" t="str">
        <f>IF(LEN(E1547&amp;"")&gt;0,IF(ISERROR(VLOOKUP(E1547,SpeciesValidation!B:G,2,FALSE)=TRUE),"",VLOOKUP(E1547,SpeciesValidation!B:G,2,FALSE)),"")</f>
        <v/>
      </c>
      <c r="R1547" s="36" t="str">
        <f>IF(LEN(E1547&amp;"")&gt;0,IF(ISERROR(VLOOKUP(E1547,SpeciesLookup!B:G,4,FALSE)=TRUE),"",VLOOKUP(E1547,SpeciesLookup!B:G,4,FALSE)),"")</f>
        <v/>
      </c>
    </row>
    <row r="1548" spans="1:18" ht="13.2" x14ac:dyDescent="0.25">
      <c r="A1548" s="72"/>
      <c r="B1548" s="73"/>
      <c r="C1548" s="73"/>
      <c r="D1548" s="11"/>
      <c r="E1548" s="74"/>
      <c r="F1548" s="75"/>
      <c r="G1548" s="128" t="str">
        <f>IF(LEN(E1548&amp;"")&gt;0,IF(ISERROR(VLOOKUP(E1548,SpeciesLookup!B:G,6,FALSE)=TRUE),"",VLOOKUP(E1548,SpeciesLookup!B:G,6,FALSE)),"")</f>
        <v/>
      </c>
      <c r="H1548" s="128" t="str">
        <f>IF(LEN(E1548&amp;"")&gt;0,IF(ISERROR(VLOOKUP(E1548,SpeciesLookup!B:G,5,FALSE)=TRUE),"",VLOOKUP(E1548,SpeciesLookup!B:G,5,FALSE)),"")</f>
        <v/>
      </c>
      <c r="I1548" s="11"/>
      <c r="J1548" s="73"/>
      <c r="K1548" s="11"/>
      <c r="L1548" s="127" t="str">
        <f>TRIM(IF(ISERROR(VLOOKUP(R1548,SpeciesValidation!D:T,IF(ISNA(VLOOKUP(J1548,Validation!B$2:C$15,2,FALSE)),FALSE,VLOOKUP(J1548,Validation!B$2:C$15,2,FALSE)))),IF(LEN(E1548&amp;"")&gt;0,"",""),VLOOKUP(R1548,SpeciesValidation!D:T,VLOOKUP(J1548,Validation!B$2:C$15,2,FALSE),FALSE)) &amp; " " &amp; IF(ISERROR(IF(LEFT(J1548,1)="A",IF(IF(VLOOKUP(R1548,SpeciesValidation!D:W,20,FALSE)=FALSE,OR(TEXT(A1548,"MMDD")&lt;VLOOKUP(R1548,SpeciesValidation!D:W,18,FALSE),TEXT(A1548,"MMDD")&gt;VLOOKUP(R1548,SpeciesValidation!D:W,19,FALSE)),IF(TEXT(A1548,"MMDD")&lt;"0701",TEXT(A1548,"MMDD")&gt;VLOOKUP(R1548,SpeciesValidation!D:W,18,FALSE),TEXT(A1548,"MMDD")&lt;VLOOKUP(R1548,SpeciesValidation!D:W,19,FALSE))),"Date outside expected range for this species",""),"")),"",IF(LEFT(J1548,1)="A",IF(IF(VLOOKUP(R1548,SpeciesValidation!D:W,20,FALSE)=FALSE,OR(TEXT(A1548,"MMDD")&lt;VLOOKUP(R1548,SpeciesValidation!D:W,18,FALSE),TEXT(A1548,"MMDD")&gt;VLOOKUP(R1548,SpeciesValidation!D:W,19,FALSE)),IF(TEXT(A1548,"MMDD")&lt;"0701",TEXT(A1548,"MMDD")&gt;VLOOKUP(R1548,SpeciesValidation!D:W,18,FALSE),TEXT(A1548,"MMDD")&lt;VLOOKUP(R1548,SpeciesValidation!D:W,19,FALSE))),"Date outside expected range for this species",""),"")))</f>
        <v/>
      </c>
      <c r="M1548" s="127" t="str">
        <f>IF(LEN(E1548&amp;"")&gt;0,IF(ISERROR(VLOOKUP(R1548,SpeciesValidation!D:I,6,FALSE)),"",VLOOKUP(R1548,SpeciesValidation!D:I,6,FALSE)),"")</f>
        <v/>
      </c>
      <c r="Q1548" s="36" t="str">
        <f>IF(LEN(E1548&amp;"")&gt;0,IF(ISERROR(VLOOKUP(E1548,SpeciesValidation!B:G,2,FALSE)=TRUE),"",VLOOKUP(E1548,SpeciesValidation!B:G,2,FALSE)),"")</f>
        <v/>
      </c>
      <c r="R1548" s="36" t="str">
        <f>IF(LEN(E1548&amp;"")&gt;0,IF(ISERROR(VLOOKUP(E1548,SpeciesLookup!B:G,4,FALSE)=TRUE),"",VLOOKUP(E1548,SpeciesLookup!B:G,4,FALSE)),"")</f>
        <v/>
      </c>
    </row>
    <row r="1549" spans="1:18" ht="13.2" x14ac:dyDescent="0.25">
      <c r="A1549" s="72"/>
      <c r="B1549" s="73"/>
      <c r="C1549" s="73"/>
      <c r="D1549" s="11"/>
      <c r="E1549" s="74"/>
      <c r="F1549" s="75"/>
      <c r="G1549" s="128" t="str">
        <f>IF(LEN(E1549&amp;"")&gt;0,IF(ISERROR(VLOOKUP(E1549,SpeciesLookup!B:G,6,FALSE)=TRUE),"",VLOOKUP(E1549,SpeciesLookup!B:G,6,FALSE)),"")</f>
        <v/>
      </c>
      <c r="H1549" s="128" t="str">
        <f>IF(LEN(E1549&amp;"")&gt;0,IF(ISERROR(VLOOKUP(E1549,SpeciesLookup!B:G,5,FALSE)=TRUE),"",VLOOKUP(E1549,SpeciesLookup!B:G,5,FALSE)),"")</f>
        <v/>
      </c>
      <c r="I1549" s="11"/>
      <c r="J1549" s="73"/>
      <c r="K1549" s="11"/>
      <c r="L1549" s="127" t="str">
        <f>TRIM(IF(ISERROR(VLOOKUP(R1549,SpeciesValidation!D:T,IF(ISNA(VLOOKUP(J1549,Validation!B$2:C$15,2,FALSE)),FALSE,VLOOKUP(J1549,Validation!B$2:C$15,2,FALSE)))),IF(LEN(E1549&amp;"")&gt;0,"",""),VLOOKUP(R1549,SpeciesValidation!D:T,VLOOKUP(J1549,Validation!B$2:C$15,2,FALSE),FALSE)) &amp; " " &amp; IF(ISERROR(IF(LEFT(J1549,1)="A",IF(IF(VLOOKUP(R1549,SpeciesValidation!D:W,20,FALSE)=FALSE,OR(TEXT(A1549,"MMDD")&lt;VLOOKUP(R1549,SpeciesValidation!D:W,18,FALSE),TEXT(A1549,"MMDD")&gt;VLOOKUP(R1549,SpeciesValidation!D:W,19,FALSE)),IF(TEXT(A1549,"MMDD")&lt;"0701",TEXT(A1549,"MMDD")&gt;VLOOKUP(R1549,SpeciesValidation!D:W,18,FALSE),TEXT(A1549,"MMDD")&lt;VLOOKUP(R1549,SpeciesValidation!D:W,19,FALSE))),"Date outside expected range for this species",""),"")),"",IF(LEFT(J1549,1)="A",IF(IF(VLOOKUP(R1549,SpeciesValidation!D:W,20,FALSE)=FALSE,OR(TEXT(A1549,"MMDD")&lt;VLOOKUP(R1549,SpeciesValidation!D:W,18,FALSE),TEXT(A1549,"MMDD")&gt;VLOOKUP(R1549,SpeciesValidation!D:W,19,FALSE)),IF(TEXT(A1549,"MMDD")&lt;"0701",TEXT(A1549,"MMDD")&gt;VLOOKUP(R1549,SpeciesValidation!D:W,18,FALSE),TEXT(A1549,"MMDD")&lt;VLOOKUP(R1549,SpeciesValidation!D:W,19,FALSE))),"Date outside expected range for this species",""),"")))</f>
        <v/>
      </c>
      <c r="M1549" s="127" t="str">
        <f>IF(LEN(E1549&amp;"")&gt;0,IF(ISERROR(VLOOKUP(R1549,SpeciesValidation!D:I,6,FALSE)),"",VLOOKUP(R1549,SpeciesValidation!D:I,6,FALSE)),"")</f>
        <v/>
      </c>
      <c r="Q1549" s="36" t="str">
        <f>IF(LEN(E1549&amp;"")&gt;0,IF(ISERROR(VLOOKUP(E1549,SpeciesValidation!B:G,2,FALSE)=TRUE),"",VLOOKUP(E1549,SpeciesValidation!B:G,2,FALSE)),"")</f>
        <v/>
      </c>
      <c r="R1549" s="36" t="str">
        <f>IF(LEN(E1549&amp;"")&gt;0,IF(ISERROR(VLOOKUP(E1549,SpeciesLookup!B:G,4,FALSE)=TRUE),"",VLOOKUP(E1549,SpeciesLookup!B:G,4,FALSE)),"")</f>
        <v/>
      </c>
    </row>
    <row r="1550" spans="1:18" ht="13.2" x14ac:dyDescent="0.25">
      <c r="A1550" s="72"/>
      <c r="B1550" s="73"/>
      <c r="C1550" s="73"/>
      <c r="D1550" s="11"/>
      <c r="E1550" s="74"/>
      <c r="F1550" s="75"/>
      <c r="G1550" s="128" t="str">
        <f>IF(LEN(E1550&amp;"")&gt;0,IF(ISERROR(VLOOKUP(E1550,SpeciesLookup!B:G,6,FALSE)=TRUE),"",VLOOKUP(E1550,SpeciesLookup!B:G,6,FALSE)),"")</f>
        <v/>
      </c>
      <c r="H1550" s="128" t="str">
        <f>IF(LEN(E1550&amp;"")&gt;0,IF(ISERROR(VLOOKUP(E1550,SpeciesLookup!B:G,5,FALSE)=TRUE),"",VLOOKUP(E1550,SpeciesLookup!B:G,5,FALSE)),"")</f>
        <v/>
      </c>
      <c r="I1550" s="11"/>
      <c r="J1550" s="73"/>
      <c r="K1550" s="11"/>
      <c r="L1550" s="127" t="str">
        <f>TRIM(IF(ISERROR(VLOOKUP(R1550,SpeciesValidation!D:T,IF(ISNA(VLOOKUP(J1550,Validation!B$2:C$15,2,FALSE)),FALSE,VLOOKUP(J1550,Validation!B$2:C$15,2,FALSE)))),IF(LEN(E1550&amp;"")&gt;0,"",""),VLOOKUP(R1550,SpeciesValidation!D:T,VLOOKUP(J1550,Validation!B$2:C$15,2,FALSE),FALSE)) &amp; " " &amp; IF(ISERROR(IF(LEFT(J1550,1)="A",IF(IF(VLOOKUP(R1550,SpeciesValidation!D:W,20,FALSE)=FALSE,OR(TEXT(A1550,"MMDD")&lt;VLOOKUP(R1550,SpeciesValidation!D:W,18,FALSE),TEXT(A1550,"MMDD")&gt;VLOOKUP(R1550,SpeciesValidation!D:W,19,FALSE)),IF(TEXT(A1550,"MMDD")&lt;"0701",TEXT(A1550,"MMDD")&gt;VLOOKUP(R1550,SpeciesValidation!D:W,18,FALSE),TEXT(A1550,"MMDD")&lt;VLOOKUP(R1550,SpeciesValidation!D:W,19,FALSE))),"Date outside expected range for this species",""),"")),"",IF(LEFT(J1550,1)="A",IF(IF(VLOOKUP(R1550,SpeciesValidation!D:W,20,FALSE)=FALSE,OR(TEXT(A1550,"MMDD")&lt;VLOOKUP(R1550,SpeciesValidation!D:W,18,FALSE),TEXT(A1550,"MMDD")&gt;VLOOKUP(R1550,SpeciesValidation!D:W,19,FALSE)),IF(TEXT(A1550,"MMDD")&lt;"0701",TEXT(A1550,"MMDD")&gt;VLOOKUP(R1550,SpeciesValidation!D:W,18,FALSE),TEXT(A1550,"MMDD")&lt;VLOOKUP(R1550,SpeciesValidation!D:W,19,FALSE))),"Date outside expected range for this species",""),"")))</f>
        <v/>
      </c>
      <c r="M1550" s="127" t="str">
        <f>IF(LEN(E1550&amp;"")&gt;0,IF(ISERROR(VLOOKUP(R1550,SpeciesValidation!D:I,6,FALSE)),"",VLOOKUP(R1550,SpeciesValidation!D:I,6,FALSE)),"")</f>
        <v/>
      </c>
      <c r="Q1550" s="36" t="str">
        <f>IF(LEN(E1550&amp;"")&gt;0,IF(ISERROR(VLOOKUP(E1550,SpeciesValidation!B:G,2,FALSE)=TRUE),"",VLOOKUP(E1550,SpeciesValidation!B:G,2,FALSE)),"")</f>
        <v/>
      </c>
      <c r="R1550" s="36" t="str">
        <f>IF(LEN(E1550&amp;"")&gt;0,IF(ISERROR(VLOOKUP(E1550,SpeciesLookup!B:G,4,FALSE)=TRUE),"",VLOOKUP(E1550,SpeciesLookup!B:G,4,FALSE)),"")</f>
        <v/>
      </c>
    </row>
    <row r="1551" spans="1:18" ht="13.2" x14ac:dyDescent="0.25">
      <c r="A1551" s="72"/>
      <c r="B1551" s="73"/>
      <c r="C1551" s="73"/>
      <c r="D1551" s="11"/>
      <c r="E1551" s="74"/>
      <c r="F1551" s="75"/>
      <c r="G1551" s="128" t="str">
        <f>IF(LEN(E1551&amp;"")&gt;0,IF(ISERROR(VLOOKUP(E1551,SpeciesLookup!B:G,6,FALSE)=TRUE),"",VLOOKUP(E1551,SpeciesLookup!B:G,6,FALSE)),"")</f>
        <v/>
      </c>
      <c r="H1551" s="128" t="str">
        <f>IF(LEN(E1551&amp;"")&gt;0,IF(ISERROR(VLOOKUP(E1551,SpeciesLookup!B:G,5,FALSE)=TRUE),"",VLOOKUP(E1551,SpeciesLookup!B:G,5,FALSE)),"")</f>
        <v/>
      </c>
      <c r="I1551" s="11"/>
      <c r="J1551" s="73"/>
      <c r="K1551" s="11"/>
      <c r="L1551" s="127" t="str">
        <f>TRIM(IF(ISERROR(VLOOKUP(R1551,SpeciesValidation!D:T,IF(ISNA(VLOOKUP(J1551,Validation!B$2:C$15,2,FALSE)),FALSE,VLOOKUP(J1551,Validation!B$2:C$15,2,FALSE)))),IF(LEN(E1551&amp;"")&gt;0,"",""),VLOOKUP(R1551,SpeciesValidation!D:T,VLOOKUP(J1551,Validation!B$2:C$15,2,FALSE),FALSE)) &amp; " " &amp; IF(ISERROR(IF(LEFT(J1551,1)="A",IF(IF(VLOOKUP(R1551,SpeciesValidation!D:W,20,FALSE)=FALSE,OR(TEXT(A1551,"MMDD")&lt;VLOOKUP(R1551,SpeciesValidation!D:W,18,FALSE),TEXT(A1551,"MMDD")&gt;VLOOKUP(R1551,SpeciesValidation!D:W,19,FALSE)),IF(TEXT(A1551,"MMDD")&lt;"0701",TEXT(A1551,"MMDD")&gt;VLOOKUP(R1551,SpeciesValidation!D:W,18,FALSE),TEXT(A1551,"MMDD")&lt;VLOOKUP(R1551,SpeciesValidation!D:W,19,FALSE))),"Date outside expected range for this species",""),"")),"",IF(LEFT(J1551,1)="A",IF(IF(VLOOKUP(R1551,SpeciesValidation!D:W,20,FALSE)=FALSE,OR(TEXT(A1551,"MMDD")&lt;VLOOKUP(R1551,SpeciesValidation!D:W,18,FALSE),TEXT(A1551,"MMDD")&gt;VLOOKUP(R1551,SpeciesValidation!D:W,19,FALSE)),IF(TEXT(A1551,"MMDD")&lt;"0701",TEXT(A1551,"MMDD")&gt;VLOOKUP(R1551,SpeciesValidation!D:W,18,FALSE),TEXT(A1551,"MMDD")&lt;VLOOKUP(R1551,SpeciesValidation!D:W,19,FALSE))),"Date outside expected range for this species",""),"")))</f>
        <v/>
      </c>
      <c r="M1551" s="127" t="str">
        <f>IF(LEN(E1551&amp;"")&gt;0,IF(ISERROR(VLOOKUP(R1551,SpeciesValidation!D:I,6,FALSE)),"",VLOOKUP(R1551,SpeciesValidation!D:I,6,FALSE)),"")</f>
        <v/>
      </c>
      <c r="Q1551" s="36" t="str">
        <f>IF(LEN(E1551&amp;"")&gt;0,IF(ISERROR(VLOOKUP(E1551,SpeciesValidation!B:G,2,FALSE)=TRUE),"",VLOOKUP(E1551,SpeciesValidation!B:G,2,FALSE)),"")</f>
        <v/>
      </c>
      <c r="R1551" s="36" t="str">
        <f>IF(LEN(E1551&amp;"")&gt;0,IF(ISERROR(VLOOKUP(E1551,SpeciesLookup!B:G,4,FALSE)=TRUE),"",VLOOKUP(E1551,SpeciesLookup!B:G,4,FALSE)),"")</f>
        <v/>
      </c>
    </row>
    <row r="1552" spans="1:18" ht="13.2" x14ac:dyDescent="0.25">
      <c r="A1552" s="72"/>
      <c r="B1552" s="73"/>
      <c r="C1552" s="73"/>
      <c r="D1552" s="11"/>
      <c r="E1552" s="74"/>
      <c r="F1552" s="75"/>
      <c r="G1552" s="128" t="str">
        <f>IF(LEN(E1552&amp;"")&gt;0,IF(ISERROR(VLOOKUP(E1552,SpeciesLookup!B:G,6,FALSE)=TRUE),"",VLOOKUP(E1552,SpeciesLookup!B:G,6,FALSE)),"")</f>
        <v/>
      </c>
      <c r="H1552" s="128" t="str">
        <f>IF(LEN(E1552&amp;"")&gt;0,IF(ISERROR(VLOOKUP(E1552,SpeciesLookup!B:G,5,FALSE)=TRUE),"",VLOOKUP(E1552,SpeciesLookup!B:G,5,FALSE)),"")</f>
        <v/>
      </c>
      <c r="I1552" s="11"/>
      <c r="J1552" s="73"/>
      <c r="K1552" s="11"/>
      <c r="L1552" s="127" t="str">
        <f>TRIM(IF(ISERROR(VLOOKUP(R1552,SpeciesValidation!D:T,IF(ISNA(VLOOKUP(J1552,Validation!B$2:C$15,2,FALSE)),FALSE,VLOOKUP(J1552,Validation!B$2:C$15,2,FALSE)))),IF(LEN(E1552&amp;"")&gt;0,"",""),VLOOKUP(R1552,SpeciesValidation!D:T,VLOOKUP(J1552,Validation!B$2:C$15,2,FALSE),FALSE)) &amp; " " &amp; IF(ISERROR(IF(LEFT(J1552,1)="A",IF(IF(VLOOKUP(R1552,SpeciesValidation!D:W,20,FALSE)=FALSE,OR(TEXT(A1552,"MMDD")&lt;VLOOKUP(R1552,SpeciesValidation!D:W,18,FALSE),TEXT(A1552,"MMDD")&gt;VLOOKUP(R1552,SpeciesValidation!D:W,19,FALSE)),IF(TEXT(A1552,"MMDD")&lt;"0701",TEXT(A1552,"MMDD")&gt;VLOOKUP(R1552,SpeciesValidation!D:W,18,FALSE),TEXT(A1552,"MMDD")&lt;VLOOKUP(R1552,SpeciesValidation!D:W,19,FALSE))),"Date outside expected range for this species",""),"")),"",IF(LEFT(J1552,1)="A",IF(IF(VLOOKUP(R1552,SpeciesValidation!D:W,20,FALSE)=FALSE,OR(TEXT(A1552,"MMDD")&lt;VLOOKUP(R1552,SpeciesValidation!D:W,18,FALSE),TEXT(A1552,"MMDD")&gt;VLOOKUP(R1552,SpeciesValidation!D:W,19,FALSE)),IF(TEXT(A1552,"MMDD")&lt;"0701",TEXT(A1552,"MMDD")&gt;VLOOKUP(R1552,SpeciesValidation!D:W,18,FALSE),TEXT(A1552,"MMDD")&lt;VLOOKUP(R1552,SpeciesValidation!D:W,19,FALSE))),"Date outside expected range for this species",""),"")))</f>
        <v/>
      </c>
      <c r="M1552" s="127" t="str">
        <f>IF(LEN(E1552&amp;"")&gt;0,IF(ISERROR(VLOOKUP(R1552,SpeciesValidation!D:I,6,FALSE)),"",VLOOKUP(R1552,SpeciesValidation!D:I,6,FALSE)),"")</f>
        <v/>
      </c>
      <c r="Q1552" s="36" t="str">
        <f>IF(LEN(E1552&amp;"")&gt;0,IF(ISERROR(VLOOKUP(E1552,SpeciesValidation!B:G,2,FALSE)=TRUE),"",VLOOKUP(E1552,SpeciesValidation!B:G,2,FALSE)),"")</f>
        <v/>
      </c>
      <c r="R1552" s="36" t="str">
        <f>IF(LEN(E1552&amp;"")&gt;0,IF(ISERROR(VLOOKUP(E1552,SpeciesLookup!B:G,4,FALSE)=TRUE),"",VLOOKUP(E1552,SpeciesLookup!B:G,4,FALSE)),"")</f>
        <v/>
      </c>
    </row>
    <row r="1553" spans="1:18" ht="13.2" x14ac:dyDescent="0.25">
      <c r="A1553" s="72"/>
      <c r="B1553" s="73"/>
      <c r="C1553" s="73"/>
      <c r="D1553" s="11"/>
      <c r="E1553" s="74"/>
      <c r="F1553" s="75"/>
      <c r="G1553" s="128" t="str">
        <f>IF(LEN(E1553&amp;"")&gt;0,IF(ISERROR(VLOOKUP(E1553,SpeciesLookup!B:G,6,FALSE)=TRUE),"",VLOOKUP(E1553,SpeciesLookup!B:G,6,FALSE)),"")</f>
        <v/>
      </c>
      <c r="H1553" s="128" t="str">
        <f>IF(LEN(E1553&amp;"")&gt;0,IF(ISERROR(VLOOKUP(E1553,SpeciesLookup!B:G,5,FALSE)=TRUE),"",VLOOKUP(E1553,SpeciesLookup!B:G,5,FALSE)),"")</f>
        <v/>
      </c>
      <c r="I1553" s="11"/>
      <c r="J1553" s="73"/>
      <c r="K1553" s="11"/>
      <c r="L1553" s="127" t="str">
        <f>TRIM(IF(ISERROR(VLOOKUP(R1553,SpeciesValidation!D:T,IF(ISNA(VLOOKUP(J1553,Validation!B$2:C$15,2,FALSE)),FALSE,VLOOKUP(J1553,Validation!B$2:C$15,2,FALSE)))),IF(LEN(E1553&amp;"")&gt;0,"",""),VLOOKUP(R1553,SpeciesValidation!D:T,VLOOKUP(J1553,Validation!B$2:C$15,2,FALSE),FALSE)) &amp; " " &amp; IF(ISERROR(IF(LEFT(J1553,1)="A",IF(IF(VLOOKUP(R1553,SpeciesValidation!D:W,20,FALSE)=FALSE,OR(TEXT(A1553,"MMDD")&lt;VLOOKUP(R1553,SpeciesValidation!D:W,18,FALSE),TEXT(A1553,"MMDD")&gt;VLOOKUP(R1553,SpeciesValidation!D:W,19,FALSE)),IF(TEXT(A1553,"MMDD")&lt;"0701",TEXT(A1553,"MMDD")&gt;VLOOKUP(R1553,SpeciesValidation!D:W,18,FALSE),TEXT(A1553,"MMDD")&lt;VLOOKUP(R1553,SpeciesValidation!D:W,19,FALSE))),"Date outside expected range for this species",""),"")),"",IF(LEFT(J1553,1)="A",IF(IF(VLOOKUP(R1553,SpeciesValidation!D:W,20,FALSE)=FALSE,OR(TEXT(A1553,"MMDD")&lt;VLOOKUP(R1553,SpeciesValidation!D:W,18,FALSE),TEXT(A1553,"MMDD")&gt;VLOOKUP(R1553,SpeciesValidation!D:W,19,FALSE)),IF(TEXT(A1553,"MMDD")&lt;"0701",TEXT(A1553,"MMDD")&gt;VLOOKUP(R1553,SpeciesValidation!D:W,18,FALSE),TEXT(A1553,"MMDD")&lt;VLOOKUP(R1553,SpeciesValidation!D:W,19,FALSE))),"Date outside expected range for this species",""),"")))</f>
        <v/>
      </c>
      <c r="M1553" s="127" t="str">
        <f>IF(LEN(E1553&amp;"")&gt;0,IF(ISERROR(VLOOKUP(R1553,SpeciesValidation!D:I,6,FALSE)),"",VLOOKUP(R1553,SpeciesValidation!D:I,6,FALSE)),"")</f>
        <v/>
      </c>
      <c r="Q1553" s="36" t="str">
        <f>IF(LEN(E1553&amp;"")&gt;0,IF(ISERROR(VLOOKUP(E1553,SpeciesValidation!B:G,2,FALSE)=TRUE),"",VLOOKUP(E1553,SpeciesValidation!B:G,2,FALSE)),"")</f>
        <v/>
      </c>
      <c r="R1553" s="36" t="str">
        <f>IF(LEN(E1553&amp;"")&gt;0,IF(ISERROR(VLOOKUP(E1553,SpeciesLookup!B:G,4,FALSE)=TRUE),"",VLOOKUP(E1553,SpeciesLookup!B:G,4,FALSE)),"")</f>
        <v/>
      </c>
    </row>
    <row r="1554" spans="1:18" ht="13.2" x14ac:dyDescent="0.25">
      <c r="A1554" s="72"/>
      <c r="B1554" s="73"/>
      <c r="C1554" s="73"/>
      <c r="D1554" s="11"/>
      <c r="E1554" s="74"/>
      <c r="F1554" s="75"/>
      <c r="G1554" s="128" t="str">
        <f>IF(LEN(E1554&amp;"")&gt;0,IF(ISERROR(VLOOKUP(E1554,SpeciesLookup!B:G,6,FALSE)=TRUE),"",VLOOKUP(E1554,SpeciesLookup!B:G,6,FALSE)),"")</f>
        <v/>
      </c>
      <c r="H1554" s="128" t="str">
        <f>IF(LEN(E1554&amp;"")&gt;0,IF(ISERROR(VLOOKUP(E1554,SpeciesLookup!B:G,5,FALSE)=TRUE),"",VLOOKUP(E1554,SpeciesLookup!B:G,5,FALSE)),"")</f>
        <v/>
      </c>
      <c r="I1554" s="11"/>
      <c r="J1554" s="73"/>
      <c r="K1554" s="11"/>
      <c r="L1554" s="127" t="str">
        <f>TRIM(IF(ISERROR(VLOOKUP(R1554,SpeciesValidation!D:T,IF(ISNA(VLOOKUP(J1554,Validation!B$2:C$15,2,FALSE)),FALSE,VLOOKUP(J1554,Validation!B$2:C$15,2,FALSE)))),IF(LEN(E1554&amp;"")&gt;0,"",""),VLOOKUP(R1554,SpeciesValidation!D:T,VLOOKUP(J1554,Validation!B$2:C$15,2,FALSE),FALSE)) &amp; " " &amp; IF(ISERROR(IF(LEFT(J1554,1)="A",IF(IF(VLOOKUP(R1554,SpeciesValidation!D:W,20,FALSE)=FALSE,OR(TEXT(A1554,"MMDD")&lt;VLOOKUP(R1554,SpeciesValidation!D:W,18,FALSE),TEXT(A1554,"MMDD")&gt;VLOOKUP(R1554,SpeciesValidation!D:W,19,FALSE)),IF(TEXT(A1554,"MMDD")&lt;"0701",TEXT(A1554,"MMDD")&gt;VLOOKUP(R1554,SpeciesValidation!D:W,18,FALSE),TEXT(A1554,"MMDD")&lt;VLOOKUP(R1554,SpeciesValidation!D:W,19,FALSE))),"Date outside expected range for this species",""),"")),"",IF(LEFT(J1554,1)="A",IF(IF(VLOOKUP(R1554,SpeciesValidation!D:W,20,FALSE)=FALSE,OR(TEXT(A1554,"MMDD")&lt;VLOOKUP(R1554,SpeciesValidation!D:W,18,FALSE),TEXT(A1554,"MMDD")&gt;VLOOKUP(R1554,SpeciesValidation!D:W,19,FALSE)),IF(TEXT(A1554,"MMDD")&lt;"0701",TEXT(A1554,"MMDD")&gt;VLOOKUP(R1554,SpeciesValidation!D:W,18,FALSE),TEXT(A1554,"MMDD")&lt;VLOOKUP(R1554,SpeciesValidation!D:W,19,FALSE))),"Date outside expected range for this species",""),"")))</f>
        <v/>
      </c>
      <c r="M1554" s="127" t="str">
        <f>IF(LEN(E1554&amp;"")&gt;0,IF(ISERROR(VLOOKUP(R1554,SpeciesValidation!D:I,6,FALSE)),"",VLOOKUP(R1554,SpeciesValidation!D:I,6,FALSE)),"")</f>
        <v/>
      </c>
      <c r="Q1554" s="36" t="str">
        <f>IF(LEN(E1554&amp;"")&gt;0,IF(ISERROR(VLOOKUP(E1554,SpeciesValidation!B:G,2,FALSE)=TRUE),"",VLOOKUP(E1554,SpeciesValidation!B:G,2,FALSE)),"")</f>
        <v/>
      </c>
      <c r="R1554" s="36" t="str">
        <f>IF(LEN(E1554&amp;"")&gt;0,IF(ISERROR(VLOOKUP(E1554,SpeciesLookup!B:G,4,FALSE)=TRUE),"",VLOOKUP(E1554,SpeciesLookup!B:G,4,FALSE)),"")</f>
        <v/>
      </c>
    </row>
    <row r="1555" spans="1:18" ht="13.2" x14ac:dyDescent="0.25">
      <c r="A1555" s="72"/>
      <c r="B1555" s="73"/>
      <c r="C1555" s="73"/>
      <c r="D1555" s="11"/>
      <c r="E1555" s="74"/>
      <c r="F1555" s="75"/>
      <c r="G1555" s="128" t="str">
        <f>IF(LEN(E1555&amp;"")&gt;0,IF(ISERROR(VLOOKUP(E1555,SpeciesLookup!B:G,6,FALSE)=TRUE),"",VLOOKUP(E1555,SpeciesLookup!B:G,6,FALSE)),"")</f>
        <v/>
      </c>
      <c r="H1555" s="128" t="str">
        <f>IF(LEN(E1555&amp;"")&gt;0,IF(ISERROR(VLOOKUP(E1555,SpeciesLookup!B:G,5,FALSE)=TRUE),"",VLOOKUP(E1555,SpeciesLookup!B:G,5,FALSE)),"")</f>
        <v/>
      </c>
      <c r="I1555" s="11"/>
      <c r="J1555" s="73"/>
      <c r="K1555" s="11"/>
      <c r="L1555" s="127" t="str">
        <f>TRIM(IF(ISERROR(VLOOKUP(R1555,SpeciesValidation!D:T,IF(ISNA(VLOOKUP(J1555,Validation!B$2:C$15,2,FALSE)),FALSE,VLOOKUP(J1555,Validation!B$2:C$15,2,FALSE)))),IF(LEN(E1555&amp;"")&gt;0,"",""),VLOOKUP(R1555,SpeciesValidation!D:T,VLOOKUP(J1555,Validation!B$2:C$15,2,FALSE),FALSE)) &amp; " " &amp; IF(ISERROR(IF(LEFT(J1555,1)="A",IF(IF(VLOOKUP(R1555,SpeciesValidation!D:W,20,FALSE)=FALSE,OR(TEXT(A1555,"MMDD")&lt;VLOOKUP(R1555,SpeciesValidation!D:W,18,FALSE),TEXT(A1555,"MMDD")&gt;VLOOKUP(R1555,SpeciesValidation!D:W,19,FALSE)),IF(TEXT(A1555,"MMDD")&lt;"0701",TEXT(A1555,"MMDD")&gt;VLOOKUP(R1555,SpeciesValidation!D:W,18,FALSE),TEXT(A1555,"MMDD")&lt;VLOOKUP(R1555,SpeciesValidation!D:W,19,FALSE))),"Date outside expected range for this species",""),"")),"",IF(LEFT(J1555,1)="A",IF(IF(VLOOKUP(R1555,SpeciesValidation!D:W,20,FALSE)=FALSE,OR(TEXT(A1555,"MMDD")&lt;VLOOKUP(R1555,SpeciesValidation!D:W,18,FALSE),TEXT(A1555,"MMDD")&gt;VLOOKUP(R1555,SpeciesValidation!D:W,19,FALSE)),IF(TEXT(A1555,"MMDD")&lt;"0701",TEXT(A1555,"MMDD")&gt;VLOOKUP(R1555,SpeciesValidation!D:W,18,FALSE),TEXT(A1555,"MMDD")&lt;VLOOKUP(R1555,SpeciesValidation!D:W,19,FALSE))),"Date outside expected range for this species",""),"")))</f>
        <v/>
      </c>
      <c r="M1555" s="127" t="str">
        <f>IF(LEN(E1555&amp;"")&gt;0,IF(ISERROR(VLOOKUP(R1555,SpeciesValidation!D:I,6,FALSE)),"",VLOOKUP(R1555,SpeciesValidation!D:I,6,FALSE)),"")</f>
        <v/>
      </c>
      <c r="Q1555" s="36" t="str">
        <f>IF(LEN(E1555&amp;"")&gt;0,IF(ISERROR(VLOOKUP(E1555,SpeciesValidation!B:G,2,FALSE)=TRUE),"",VLOOKUP(E1555,SpeciesValidation!B:G,2,FALSE)),"")</f>
        <v/>
      </c>
      <c r="R1555" s="36" t="str">
        <f>IF(LEN(E1555&amp;"")&gt;0,IF(ISERROR(VLOOKUP(E1555,SpeciesLookup!B:G,4,FALSE)=TRUE),"",VLOOKUP(E1555,SpeciesLookup!B:G,4,FALSE)),"")</f>
        <v/>
      </c>
    </row>
    <row r="1556" spans="1:18" ht="13.2" x14ac:dyDescent="0.25">
      <c r="A1556" s="72"/>
      <c r="B1556" s="73"/>
      <c r="C1556" s="73"/>
      <c r="D1556" s="11"/>
      <c r="E1556" s="74"/>
      <c r="F1556" s="75"/>
      <c r="G1556" s="128" t="str">
        <f>IF(LEN(E1556&amp;"")&gt;0,IF(ISERROR(VLOOKUP(E1556,SpeciesLookup!B:G,6,FALSE)=TRUE),"",VLOOKUP(E1556,SpeciesLookup!B:G,6,FALSE)),"")</f>
        <v/>
      </c>
      <c r="H1556" s="128" t="str">
        <f>IF(LEN(E1556&amp;"")&gt;0,IF(ISERROR(VLOOKUP(E1556,SpeciesLookup!B:G,5,FALSE)=TRUE),"",VLOOKUP(E1556,SpeciesLookup!B:G,5,FALSE)),"")</f>
        <v/>
      </c>
      <c r="I1556" s="11"/>
      <c r="J1556" s="73"/>
      <c r="K1556" s="11"/>
      <c r="L1556" s="127" t="str">
        <f>TRIM(IF(ISERROR(VLOOKUP(R1556,SpeciesValidation!D:T,IF(ISNA(VLOOKUP(J1556,Validation!B$2:C$15,2,FALSE)),FALSE,VLOOKUP(J1556,Validation!B$2:C$15,2,FALSE)))),IF(LEN(E1556&amp;"")&gt;0,"",""),VLOOKUP(R1556,SpeciesValidation!D:T,VLOOKUP(J1556,Validation!B$2:C$15,2,FALSE),FALSE)) &amp; " " &amp; IF(ISERROR(IF(LEFT(J1556,1)="A",IF(IF(VLOOKUP(R1556,SpeciesValidation!D:W,20,FALSE)=FALSE,OR(TEXT(A1556,"MMDD")&lt;VLOOKUP(R1556,SpeciesValidation!D:W,18,FALSE),TEXT(A1556,"MMDD")&gt;VLOOKUP(R1556,SpeciesValidation!D:W,19,FALSE)),IF(TEXT(A1556,"MMDD")&lt;"0701",TEXT(A1556,"MMDD")&gt;VLOOKUP(R1556,SpeciesValidation!D:W,18,FALSE),TEXT(A1556,"MMDD")&lt;VLOOKUP(R1556,SpeciesValidation!D:W,19,FALSE))),"Date outside expected range for this species",""),"")),"",IF(LEFT(J1556,1)="A",IF(IF(VLOOKUP(R1556,SpeciesValidation!D:W,20,FALSE)=FALSE,OR(TEXT(A1556,"MMDD")&lt;VLOOKUP(R1556,SpeciesValidation!D:W,18,FALSE),TEXT(A1556,"MMDD")&gt;VLOOKUP(R1556,SpeciesValidation!D:W,19,FALSE)),IF(TEXT(A1556,"MMDD")&lt;"0701",TEXT(A1556,"MMDD")&gt;VLOOKUP(R1556,SpeciesValidation!D:W,18,FALSE),TEXT(A1556,"MMDD")&lt;VLOOKUP(R1556,SpeciesValidation!D:W,19,FALSE))),"Date outside expected range for this species",""),"")))</f>
        <v/>
      </c>
      <c r="M1556" s="127" t="str">
        <f>IF(LEN(E1556&amp;"")&gt;0,IF(ISERROR(VLOOKUP(R1556,SpeciesValidation!D:I,6,FALSE)),"",VLOOKUP(R1556,SpeciesValidation!D:I,6,FALSE)),"")</f>
        <v/>
      </c>
      <c r="Q1556" s="36" t="str">
        <f>IF(LEN(E1556&amp;"")&gt;0,IF(ISERROR(VLOOKUP(E1556,SpeciesValidation!B:G,2,FALSE)=TRUE),"",VLOOKUP(E1556,SpeciesValidation!B:G,2,FALSE)),"")</f>
        <v/>
      </c>
      <c r="R1556" s="36" t="str">
        <f>IF(LEN(E1556&amp;"")&gt;0,IF(ISERROR(VLOOKUP(E1556,SpeciesLookup!B:G,4,FALSE)=TRUE),"",VLOOKUP(E1556,SpeciesLookup!B:G,4,FALSE)),"")</f>
        <v/>
      </c>
    </row>
    <row r="1557" spans="1:18" ht="13.2" x14ac:dyDescent="0.25">
      <c r="A1557" s="72"/>
      <c r="B1557" s="73"/>
      <c r="C1557" s="73"/>
      <c r="D1557" s="11"/>
      <c r="E1557" s="74"/>
      <c r="F1557" s="75"/>
      <c r="G1557" s="128" t="str">
        <f>IF(LEN(E1557&amp;"")&gt;0,IF(ISERROR(VLOOKUP(E1557,SpeciesLookup!B:G,6,FALSE)=TRUE),"",VLOOKUP(E1557,SpeciesLookup!B:G,6,FALSE)),"")</f>
        <v/>
      </c>
      <c r="H1557" s="128" t="str">
        <f>IF(LEN(E1557&amp;"")&gt;0,IF(ISERROR(VLOOKUP(E1557,SpeciesLookup!B:G,5,FALSE)=TRUE),"",VLOOKUP(E1557,SpeciesLookup!B:G,5,FALSE)),"")</f>
        <v/>
      </c>
      <c r="I1557" s="11"/>
      <c r="J1557" s="73"/>
      <c r="K1557" s="11"/>
      <c r="L1557" s="127" t="str">
        <f>TRIM(IF(ISERROR(VLOOKUP(R1557,SpeciesValidation!D:T,IF(ISNA(VLOOKUP(J1557,Validation!B$2:C$15,2,FALSE)),FALSE,VLOOKUP(J1557,Validation!B$2:C$15,2,FALSE)))),IF(LEN(E1557&amp;"")&gt;0,"",""),VLOOKUP(R1557,SpeciesValidation!D:T,VLOOKUP(J1557,Validation!B$2:C$15,2,FALSE),FALSE)) &amp; " " &amp; IF(ISERROR(IF(LEFT(J1557,1)="A",IF(IF(VLOOKUP(R1557,SpeciesValidation!D:W,20,FALSE)=FALSE,OR(TEXT(A1557,"MMDD")&lt;VLOOKUP(R1557,SpeciesValidation!D:W,18,FALSE),TEXT(A1557,"MMDD")&gt;VLOOKUP(R1557,SpeciesValidation!D:W,19,FALSE)),IF(TEXT(A1557,"MMDD")&lt;"0701",TEXT(A1557,"MMDD")&gt;VLOOKUP(R1557,SpeciesValidation!D:W,18,FALSE),TEXT(A1557,"MMDD")&lt;VLOOKUP(R1557,SpeciesValidation!D:W,19,FALSE))),"Date outside expected range for this species",""),"")),"",IF(LEFT(J1557,1)="A",IF(IF(VLOOKUP(R1557,SpeciesValidation!D:W,20,FALSE)=FALSE,OR(TEXT(A1557,"MMDD")&lt;VLOOKUP(R1557,SpeciesValidation!D:W,18,FALSE),TEXT(A1557,"MMDD")&gt;VLOOKUP(R1557,SpeciesValidation!D:W,19,FALSE)),IF(TEXT(A1557,"MMDD")&lt;"0701",TEXT(A1557,"MMDD")&gt;VLOOKUP(R1557,SpeciesValidation!D:W,18,FALSE),TEXT(A1557,"MMDD")&lt;VLOOKUP(R1557,SpeciesValidation!D:W,19,FALSE))),"Date outside expected range for this species",""),"")))</f>
        <v/>
      </c>
      <c r="M1557" s="127" t="str">
        <f>IF(LEN(E1557&amp;"")&gt;0,IF(ISERROR(VLOOKUP(R1557,SpeciesValidation!D:I,6,FALSE)),"",VLOOKUP(R1557,SpeciesValidation!D:I,6,FALSE)),"")</f>
        <v/>
      </c>
      <c r="Q1557" s="36" t="str">
        <f>IF(LEN(E1557&amp;"")&gt;0,IF(ISERROR(VLOOKUP(E1557,SpeciesValidation!B:G,2,FALSE)=TRUE),"",VLOOKUP(E1557,SpeciesValidation!B:G,2,FALSE)),"")</f>
        <v/>
      </c>
      <c r="R1557" s="36" t="str">
        <f>IF(LEN(E1557&amp;"")&gt;0,IF(ISERROR(VLOOKUP(E1557,SpeciesLookup!B:G,4,FALSE)=TRUE),"",VLOOKUP(E1557,SpeciesLookup!B:G,4,FALSE)),"")</f>
        <v/>
      </c>
    </row>
    <row r="1558" spans="1:18" ht="13.2" x14ac:dyDescent="0.25">
      <c r="A1558" s="72"/>
      <c r="B1558" s="73"/>
      <c r="C1558" s="73"/>
      <c r="D1558" s="11"/>
      <c r="E1558" s="74"/>
      <c r="F1558" s="75"/>
      <c r="G1558" s="128" t="str">
        <f>IF(LEN(E1558&amp;"")&gt;0,IF(ISERROR(VLOOKUP(E1558,SpeciesLookup!B:G,6,FALSE)=TRUE),"",VLOOKUP(E1558,SpeciesLookup!B:G,6,FALSE)),"")</f>
        <v/>
      </c>
      <c r="H1558" s="128" t="str">
        <f>IF(LEN(E1558&amp;"")&gt;0,IF(ISERROR(VLOOKUP(E1558,SpeciesLookup!B:G,5,FALSE)=TRUE),"",VLOOKUP(E1558,SpeciesLookup!B:G,5,FALSE)),"")</f>
        <v/>
      </c>
      <c r="I1558" s="11"/>
      <c r="J1558" s="73"/>
      <c r="K1558" s="11"/>
      <c r="L1558" s="127" t="str">
        <f>TRIM(IF(ISERROR(VLOOKUP(R1558,SpeciesValidation!D:T,IF(ISNA(VLOOKUP(J1558,Validation!B$2:C$15,2,FALSE)),FALSE,VLOOKUP(J1558,Validation!B$2:C$15,2,FALSE)))),IF(LEN(E1558&amp;"")&gt;0,"",""),VLOOKUP(R1558,SpeciesValidation!D:T,VLOOKUP(J1558,Validation!B$2:C$15,2,FALSE),FALSE)) &amp; " " &amp; IF(ISERROR(IF(LEFT(J1558,1)="A",IF(IF(VLOOKUP(R1558,SpeciesValidation!D:W,20,FALSE)=FALSE,OR(TEXT(A1558,"MMDD")&lt;VLOOKUP(R1558,SpeciesValidation!D:W,18,FALSE),TEXT(A1558,"MMDD")&gt;VLOOKUP(R1558,SpeciesValidation!D:W,19,FALSE)),IF(TEXT(A1558,"MMDD")&lt;"0701",TEXT(A1558,"MMDD")&gt;VLOOKUP(R1558,SpeciesValidation!D:W,18,FALSE),TEXT(A1558,"MMDD")&lt;VLOOKUP(R1558,SpeciesValidation!D:W,19,FALSE))),"Date outside expected range for this species",""),"")),"",IF(LEFT(J1558,1)="A",IF(IF(VLOOKUP(R1558,SpeciesValidation!D:W,20,FALSE)=FALSE,OR(TEXT(A1558,"MMDD")&lt;VLOOKUP(R1558,SpeciesValidation!D:W,18,FALSE),TEXT(A1558,"MMDD")&gt;VLOOKUP(R1558,SpeciesValidation!D:W,19,FALSE)),IF(TEXT(A1558,"MMDD")&lt;"0701",TEXT(A1558,"MMDD")&gt;VLOOKUP(R1558,SpeciesValidation!D:W,18,FALSE),TEXT(A1558,"MMDD")&lt;VLOOKUP(R1558,SpeciesValidation!D:W,19,FALSE))),"Date outside expected range for this species",""),"")))</f>
        <v/>
      </c>
      <c r="M1558" s="127" t="str">
        <f>IF(LEN(E1558&amp;"")&gt;0,IF(ISERROR(VLOOKUP(R1558,SpeciesValidation!D:I,6,FALSE)),"",VLOOKUP(R1558,SpeciesValidation!D:I,6,FALSE)),"")</f>
        <v/>
      </c>
      <c r="Q1558" s="36" t="str">
        <f>IF(LEN(E1558&amp;"")&gt;0,IF(ISERROR(VLOOKUP(E1558,SpeciesValidation!B:G,2,FALSE)=TRUE),"",VLOOKUP(E1558,SpeciesValidation!B:G,2,FALSE)),"")</f>
        <v/>
      </c>
      <c r="R1558" s="36" t="str">
        <f>IF(LEN(E1558&amp;"")&gt;0,IF(ISERROR(VLOOKUP(E1558,SpeciesLookup!B:G,4,FALSE)=TRUE),"",VLOOKUP(E1558,SpeciesLookup!B:G,4,FALSE)),"")</f>
        <v/>
      </c>
    </row>
    <row r="1559" spans="1:18" ht="13.2" x14ac:dyDescent="0.25">
      <c r="A1559" s="72"/>
      <c r="B1559" s="73"/>
      <c r="C1559" s="73"/>
      <c r="D1559" s="11"/>
      <c r="E1559" s="74"/>
      <c r="F1559" s="75"/>
      <c r="G1559" s="128" t="str">
        <f>IF(LEN(E1559&amp;"")&gt;0,IF(ISERROR(VLOOKUP(E1559,SpeciesLookup!B:G,6,FALSE)=TRUE),"",VLOOKUP(E1559,SpeciesLookup!B:G,6,FALSE)),"")</f>
        <v/>
      </c>
      <c r="H1559" s="128" t="str">
        <f>IF(LEN(E1559&amp;"")&gt;0,IF(ISERROR(VLOOKUP(E1559,SpeciesLookup!B:G,5,FALSE)=TRUE),"",VLOOKUP(E1559,SpeciesLookup!B:G,5,FALSE)),"")</f>
        <v/>
      </c>
      <c r="I1559" s="11"/>
      <c r="J1559" s="73"/>
      <c r="K1559" s="11"/>
      <c r="L1559" s="127" t="str">
        <f>TRIM(IF(ISERROR(VLOOKUP(R1559,SpeciesValidation!D:T,IF(ISNA(VLOOKUP(J1559,Validation!B$2:C$15,2,FALSE)),FALSE,VLOOKUP(J1559,Validation!B$2:C$15,2,FALSE)))),IF(LEN(E1559&amp;"")&gt;0,"",""),VLOOKUP(R1559,SpeciesValidation!D:T,VLOOKUP(J1559,Validation!B$2:C$15,2,FALSE),FALSE)) &amp; " " &amp; IF(ISERROR(IF(LEFT(J1559,1)="A",IF(IF(VLOOKUP(R1559,SpeciesValidation!D:W,20,FALSE)=FALSE,OR(TEXT(A1559,"MMDD")&lt;VLOOKUP(R1559,SpeciesValidation!D:W,18,FALSE),TEXT(A1559,"MMDD")&gt;VLOOKUP(R1559,SpeciesValidation!D:W,19,FALSE)),IF(TEXT(A1559,"MMDD")&lt;"0701",TEXT(A1559,"MMDD")&gt;VLOOKUP(R1559,SpeciesValidation!D:W,18,FALSE),TEXT(A1559,"MMDD")&lt;VLOOKUP(R1559,SpeciesValidation!D:W,19,FALSE))),"Date outside expected range for this species",""),"")),"",IF(LEFT(J1559,1)="A",IF(IF(VLOOKUP(R1559,SpeciesValidation!D:W,20,FALSE)=FALSE,OR(TEXT(A1559,"MMDD")&lt;VLOOKUP(R1559,SpeciesValidation!D:W,18,FALSE),TEXT(A1559,"MMDD")&gt;VLOOKUP(R1559,SpeciesValidation!D:W,19,FALSE)),IF(TEXT(A1559,"MMDD")&lt;"0701",TEXT(A1559,"MMDD")&gt;VLOOKUP(R1559,SpeciesValidation!D:W,18,FALSE),TEXT(A1559,"MMDD")&lt;VLOOKUP(R1559,SpeciesValidation!D:W,19,FALSE))),"Date outside expected range for this species",""),"")))</f>
        <v/>
      </c>
      <c r="M1559" s="127" t="str">
        <f>IF(LEN(E1559&amp;"")&gt;0,IF(ISERROR(VLOOKUP(R1559,SpeciesValidation!D:I,6,FALSE)),"",VLOOKUP(R1559,SpeciesValidation!D:I,6,FALSE)),"")</f>
        <v/>
      </c>
      <c r="Q1559" s="36" t="str">
        <f>IF(LEN(E1559&amp;"")&gt;0,IF(ISERROR(VLOOKUP(E1559,SpeciesValidation!B:G,2,FALSE)=TRUE),"",VLOOKUP(E1559,SpeciesValidation!B:G,2,FALSE)),"")</f>
        <v/>
      </c>
      <c r="R1559" s="36" t="str">
        <f>IF(LEN(E1559&amp;"")&gt;0,IF(ISERROR(VLOOKUP(E1559,SpeciesLookup!B:G,4,FALSE)=TRUE),"",VLOOKUP(E1559,SpeciesLookup!B:G,4,FALSE)),"")</f>
        <v/>
      </c>
    </row>
    <row r="1560" spans="1:18" ht="13.2" x14ac:dyDescent="0.25">
      <c r="A1560" s="72"/>
      <c r="B1560" s="73"/>
      <c r="C1560" s="73"/>
      <c r="D1560" s="11"/>
      <c r="E1560" s="74"/>
      <c r="F1560" s="75"/>
      <c r="G1560" s="128" t="str">
        <f>IF(LEN(E1560&amp;"")&gt;0,IF(ISERROR(VLOOKUP(E1560,SpeciesLookup!B:G,6,FALSE)=TRUE),"",VLOOKUP(E1560,SpeciesLookup!B:G,6,FALSE)),"")</f>
        <v/>
      </c>
      <c r="H1560" s="128" t="str">
        <f>IF(LEN(E1560&amp;"")&gt;0,IF(ISERROR(VLOOKUP(E1560,SpeciesLookup!B:G,5,FALSE)=TRUE),"",VLOOKUP(E1560,SpeciesLookup!B:G,5,FALSE)),"")</f>
        <v/>
      </c>
      <c r="I1560" s="11"/>
      <c r="J1560" s="73"/>
      <c r="K1560" s="11"/>
      <c r="L1560" s="127" t="str">
        <f>TRIM(IF(ISERROR(VLOOKUP(R1560,SpeciesValidation!D:T,IF(ISNA(VLOOKUP(J1560,Validation!B$2:C$15,2,FALSE)),FALSE,VLOOKUP(J1560,Validation!B$2:C$15,2,FALSE)))),IF(LEN(E1560&amp;"")&gt;0,"",""),VLOOKUP(R1560,SpeciesValidation!D:T,VLOOKUP(J1560,Validation!B$2:C$15,2,FALSE),FALSE)) &amp; " " &amp; IF(ISERROR(IF(LEFT(J1560,1)="A",IF(IF(VLOOKUP(R1560,SpeciesValidation!D:W,20,FALSE)=FALSE,OR(TEXT(A1560,"MMDD")&lt;VLOOKUP(R1560,SpeciesValidation!D:W,18,FALSE),TEXT(A1560,"MMDD")&gt;VLOOKUP(R1560,SpeciesValidation!D:W,19,FALSE)),IF(TEXT(A1560,"MMDD")&lt;"0701",TEXT(A1560,"MMDD")&gt;VLOOKUP(R1560,SpeciesValidation!D:W,18,FALSE),TEXT(A1560,"MMDD")&lt;VLOOKUP(R1560,SpeciesValidation!D:W,19,FALSE))),"Date outside expected range for this species",""),"")),"",IF(LEFT(J1560,1)="A",IF(IF(VLOOKUP(R1560,SpeciesValidation!D:W,20,FALSE)=FALSE,OR(TEXT(A1560,"MMDD")&lt;VLOOKUP(R1560,SpeciesValidation!D:W,18,FALSE),TEXT(A1560,"MMDD")&gt;VLOOKUP(R1560,SpeciesValidation!D:W,19,FALSE)),IF(TEXT(A1560,"MMDD")&lt;"0701",TEXT(A1560,"MMDD")&gt;VLOOKUP(R1560,SpeciesValidation!D:W,18,FALSE),TEXT(A1560,"MMDD")&lt;VLOOKUP(R1560,SpeciesValidation!D:W,19,FALSE))),"Date outside expected range for this species",""),"")))</f>
        <v/>
      </c>
      <c r="M1560" s="127" t="str">
        <f>IF(LEN(E1560&amp;"")&gt;0,IF(ISERROR(VLOOKUP(R1560,SpeciesValidation!D:I,6,FALSE)),"",VLOOKUP(R1560,SpeciesValidation!D:I,6,FALSE)),"")</f>
        <v/>
      </c>
      <c r="Q1560" s="36" t="str">
        <f>IF(LEN(E1560&amp;"")&gt;0,IF(ISERROR(VLOOKUP(E1560,SpeciesValidation!B:G,2,FALSE)=TRUE),"",VLOOKUP(E1560,SpeciesValidation!B:G,2,FALSE)),"")</f>
        <v/>
      </c>
      <c r="R1560" s="36" t="str">
        <f>IF(LEN(E1560&amp;"")&gt;0,IF(ISERROR(VLOOKUP(E1560,SpeciesLookup!B:G,4,FALSE)=TRUE),"",VLOOKUP(E1560,SpeciesLookup!B:G,4,FALSE)),"")</f>
        <v/>
      </c>
    </row>
    <row r="1561" spans="1:18" ht="13.2" x14ac:dyDescent="0.25">
      <c r="A1561" s="72"/>
      <c r="B1561" s="73"/>
      <c r="C1561" s="73"/>
      <c r="D1561" s="11"/>
      <c r="E1561" s="74"/>
      <c r="F1561" s="75"/>
      <c r="G1561" s="128" t="str">
        <f>IF(LEN(E1561&amp;"")&gt;0,IF(ISERROR(VLOOKUP(E1561,SpeciesLookup!B:G,6,FALSE)=TRUE),"",VLOOKUP(E1561,SpeciesLookup!B:G,6,FALSE)),"")</f>
        <v/>
      </c>
      <c r="H1561" s="128" t="str">
        <f>IF(LEN(E1561&amp;"")&gt;0,IF(ISERROR(VLOOKUP(E1561,SpeciesLookup!B:G,5,FALSE)=TRUE),"",VLOOKUP(E1561,SpeciesLookup!B:G,5,FALSE)),"")</f>
        <v/>
      </c>
      <c r="I1561" s="11"/>
      <c r="J1561" s="73"/>
      <c r="K1561" s="11"/>
      <c r="L1561" s="127" t="str">
        <f>TRIM(IF(ISERROR(VLOOKUP(R1561,SpeciesValidation!D:T,IF(ISNA(VLOOKUP(J1561,Validation!B$2:C$15,2,FALSE)),FALSE,VLOOKUP(J1561,Validation!B$2:C$15,2,FALSE)))),IF(LEN(E1561&amp;"")&gt;0,"",""),VLOOKUP(R1561,SpeciesValidation!D:T,VLOOKUP(J1561,Validation!B$2:C$15,2,FALSE),FALSE)) &amp; " " &amp; IF(ISERROR(IF(LEFT(J1561,1)="A",IF(IF(VLOOKUP(R1561,SpeciesValidation!D:W,20,FALSE)=FALSE,OR(TEXT(A1561,"MMDD")&lt;VLOOKUP(R1561,SpeciesValidation!D:W,18,FALSE),TEXT(A1561,"MMDD")&gt;VLOOKUP(R1561,SpeciesValidation!D:W,19,FALSE)),IF(TEXT(A1561,"MMDD")&lt;"0701",TEXT(A1561,"MMDD")&gt;VLOOKUP(R1561,SpeciesValidation!D:W,18,FALSE),TEXT(A1561,"MMDD")&lt;VLOOKUP(R1561,SpeciesValidation!D:W,19,FALSE))),"Date outside expected range for this species",""),"")),"",IF(LEFT(J1561,1)="A",IF(IF(VLOOKUP(R1561,SpeciesValidation!D:W,20,FALSE)=FALSE,OR(TEXT(A1561,"MMDD")&lt;VLOOKUP(R1561,SpeciesValidation!D:W,18,FALSE),TEXT(A1561,"MMDD")&gt;VLOOKUP(R1561,SpeciesValidation!D:W,19,FALSE)),IF(TEXT(A1561,"MMDD")&lt;"0701",TEXT(A1561,"MMDD")&gt;VLOOKUP(R1561,SpeciesValidation!D:W,18,FALSE),TEXT(A1561,"MMDD")&lt;VLOOKUP(R1561,SpeciesValidation!D:W,19,FALSE))),"Date outside expected range for this species",""),"")))</f>
        <v/>
      </c>
      <c r="M1561" s="127" t="str">
        <f>IF(LEN(E1561&amp;"")&gt;0,IF(ISERROR(VLOOKUP(R1561,SpeciesValidation!D:I,6,FALSE)),"",VLOOKUP(R1561,SpeciesValidation!D:I,6,FALSE)),"")</f>
        <v/>
      </c>
      <c r="Q1561" s="36" t="str">
        <f>IF(LEN(E1561&amp;"")&gt;0,IF(ISERROR(VLOOKUP(E1561,SpeciesValidation!B:G,2,FALSE)=TRUE),"",VLOOKUP(E1561,SpeciesValidation!B:G,2,FALSE)),"")</f>
        <v/>
      </c>
      <c r="R1561" s="36" t="str">
        <f>IF(LEN(E1561&amp;"")&gt;0,IF(ISERROR(VLOOKUP(E1561,SpeciesLookup!B:G,4,FALSE)=TRUE),"",VLOOKUP(E1561,SpeciesLookup!B:G,4,FALSE)),"")</f>
        <v/>
      </c>
    </row>
    <row r="1562" spans="1:18" ht="13.2" x14ac:dyDescent="0.25">
      <c r="A1562" s="72"/>
      <c r="B1562" s="73"/>
      <c r="C1562" s="73"/>
      <c r="D1562" s="11"/>
      <c r="E1562" s="74"/>
      <c r="F1562" s="75"/>
      <c r="G1562" s="128" t="str">
        <f>IF(LEN(E1562&amp;"")&gt;0,IF(ISERROR(VLOOKUP(E1562,SpeciesLookup!B:G,6,FALSE)=TRUE),"",VLOOKUP(E1562,SpeciesLookup!B:G,6,FALSE)),"")</f>
        <v/>
      </c>
      <c r="H1562" s="128" t="str">
        <f>IF(LEN(E1562&amp;"")&gt;0,IF(ISERROR(VLOOKUP(E1562,SpeciesLookup!B:G,5,FALSE)=TRUE),"",VLOOKUP(E1562,SpeciesLookup!B:G,5,FALSE)),"")</f>
        <v/>
      </c>
      <c r="I1562" s="11"/>
      <c r="J1562" s="73"/>
      <c r="K1562" s="11"/>
      <c r="L1562" s="127" t="str">
        <f>TRIM(IF(ISERROR(VLOOKUP(R1562,SpeciesValidation!D:T,IF(ISNA(VLOOKUP(J1562,Validation!B$2:C$15,2,FALSE)),FALSE,VLOOKUP(J1562,Validation!B$2:C$15,2,FALSE)))),IF(LEN(E1562&amp;"")&gt;0,"",""),VLOOKUP(R1562,SpeciesValidation!D:T,VLOOKUP(J1562,Validation!B$2:C$15,2,FALSE),FALSE)) &amp; " " &amp; IF(ISERROR(IF(LEFT(J1562,1)="A",IF(IF(VLOOKUP(R1562,SpeciesValidation!D:W,20,FALSE)=FALSE,OR(TEXT(A1562,"MMDD")&lt;VLOOKUP(R1562,SpeciesValidation!D:W,18,FALSE),TEXT(A1562,"MMDD")&gt;VLOOKUP(R1562,SpeciesValidation!D:W,19,FALSE)),IF(TEXT(A1562,"MMDD")&lt;"0701",TEXT(A1562,"MMDD")&gt;VLOOKUP(R1562,SpeciesValidation!D:W,18,FALSE),TEXT(A1562,"MMDD")&lt;VLOOKUP(R1562,SpeciesValidation!D:W,19,FALSE))),"Date outside expected range for this species",""),"")),"",IF(LEFT(J1562,1)="A",IF(IF(VLOOKUP(R1562,SpeciesValidation!D:W,20,FALSE)=FALSE,OR(TEXT(A1562,"MMDD")&lt;VLOOKUP(R1562,SpeciesValidation!D:W,18,FALSE),TEXT(A1562,"MMDD")&gt;VLOOKUP(R1562,SpeciesValidation!D:W,19,FALSE)),IF(TEXT(A1562,"MMDD")&lt;"0701",TEXT(A1562,"MMDD")&gt;VLOOKUP(R1562,SpeciesValidation!D:W,18,FALSE),TEXT(A1562,"MMDD")&lt;VLOOKUP(R1562,SpeciesValidation!D:W,19,FALSE))),"Date outside expected range for this species",""),"")))</f>
        <v/>
      </c>
      <c r="M1562" s="127" t="str">
        <f>IF(LEN(E1562&amp;"")&gt;0,IF(ISERROR(VLOOKUP(R1562,SpeciesValidation!D:I,6,FALSE)),"",VLOOKUP(R1562,SpeciesValidation!D:I,6,FALSE)),"")</f>
        <v/>
      </c>
      <c r="Q1562" s="36" t="str">
        <f>IF(LEN(E1562&amp;"")&gt;0,IF(ISERROR(VLOOKUP(E1562,SpeciesValidation!B:G,2,FALSE)=TRUE),"",VLOOKUP(E1562,SpeciesValidation!B:G,2,FALSE)),"")</f>
        <v/>
      </c>
      <c r="R1562" s="36" t="str">
        <f>IF(LEN(E1562&amp;"")&gt;0,IF(ISERROR(VLOOKUP(E1562,SpeciesLookup!B:G,4,FALSE)=TRUE),"",VLOOKUP(E1562,SpeciesLookup!B:G,4,FALSE)),"")</f>
        <v/>
      </c>
    </row>
    <row r="1563" spans="1:18" ht="13.2" x14ac:dyDescent="0.25">
      <c r="A1563" s="72"/>
      <c r="B1563" s="73"/>
      <c r="C1563" s="73"/>
      <c r="D1563" s="11"/>
      <c r="E1563" s="74"/>
      <c r="F1563" s="75"/>
      <c r="G1563" s="128" t="str">
        <f>IF(LEN(E1563&amp;"")&gt;0,IF(ISERROR(VLOOKUP(E1563,SpeciesLookup!B:G,6,FALSE)=TRUE),"",VLOOKUP(E1563,SpeciesLookup!B:G,6,FALSE)),"")</f>
        <v/>
      </c>
      <c r="H1563" s="128" t="str">
        <f>IF(LEN(E1563&amp;"")&gt;0,IF(ISERROR(VLOOKUP(E1563,SpeciesLookup!B:G,5,FALSE)=TRUE),"",VLOOKUP(E1563,SpeciesLookup!B:G,5,FALSE)),"")</f>
        <v/>
      </c>
      <c r="I1563" s="11"/>
      <c r="J1563" s="73"/>
      <c r="K1563" s="11"/>
      <c r="L1563" s="127" t="str">
        <f>TRIM(IF(ISERROR(VLOOKUP(R1563,SpeciesValidation!D:T,IF(ISNA(VLOOKUP(J1563,Validation!B$2:C$15,2,FALSE)),FALSE,VLOOKUP(J1563,Validation!B$2:C$15,2,FALSE)))),IF(LEN(E1563&amp;"")&gt;0,"",""),VLOOKUP(R1563,SpeciesValidation!D:T,VLOOKUP(J1563,Validation!B$2:C$15,2,FALSE),FALSE)) &amp; " " &amp; IF(ISERROR(IF(LEFT(J1563,1)="A",IF(IF(VLOOKUP(R1563,SpeciesValidation!D:W,20,FALSE)=FALSE,OR(TEXT(A1563,"MMDD")&lt;VLOOKUP(R1563,SpeciesValidation!D:W,18,FALSE),TEXT(A1563,"MMDD")&gt;VLOOKUP(R1563,SpeciesValidation!D:W,19,FALSE)),IF(TEXT(A1563,"MMDD")&lt;"0701",TEXT(A1563,"MMDD")&gt;VLOOKUP(R1563,SpeciesValidation!D:W,18,FALSE),TEXT(A1563,"MMDD")&lt;VLOOKUP(R1563,SpeciesValidation!D:W,19,FALSE))),"Date outside expected range for this species",""),"")),"",IF(LEFT(J1563,1)="A",IF(IF(VLOOKUP(R1563,SpeciesValidation!D:W,20,FALSE)=FALSE,OR(TEXT(A1563,"MMDD")&lt;VLOOKUP(R1563,SpeciesValidation!D:W,18,FALSE),TEXT(A1563,"MMDD")&gt;VLOOKUP(R1563,SpeciesValidation!D:W,19,FALSE)),IF(TEXT(A1563,"MMDD")&lt;"0701",TEXT(A1563,"MMDD")&gt;VLOOKUP(R1563,SpeciesValidation!D:W,18,FALSE),TEXT(A1563,"MMDD")&lt;VLOOKUP(R1563,SpeciesValidation!D:W,19,FALSE))),"Date outside expected range for this species",""),"")))</f>
        <v/>
      </c>
      <c r="M1563" s="127" t="str">
        <f>IF(LEN(E1563&amp;"")&gt;0,IF(ISERROR(VLOOKUP(R1563,SpeciesValidation!D:I,6,FALSE)),"",VLOOKUP(R1563,SpeciesValidation!D:I,6,FALSE)),"")</f>
        <v/>
      </c>
      <c r="Q1563" s="36" t="str">
        <f>IF(LEN(E1563&amp;"")&gt;0,IF(ISERROR(VLOOKUP(E1563,SpeciesValidation!B:G,2,FALSE)=TRUE),"",VLOOKUP(E1563,SpeciesValidation!B:G,2,FALSE)),"")</f>
        <v/>
      </c>
      <c r="R1563" s="36" t="str">
        <f>IF(LEN(E1563&amp;"")&gt;0,IF(ISERROR(VLOOKUP(E1563,SpeciesLookup!B:G,4,FALSE)=TRUE),"",VLOOKUP(E1563,SpeciesLookup!B:G,4,FALSE)),"")</f>
        <v/>
      </c>
    </row>
    <row r="1564" spans="1:18" ht="13.2" x14ac:dyDescent="0.25">
      <c r="A1564" s="72"/>
      <c r="B1564" s="73"/>
      <c r="C1564" s="73"/>
      <c r="D1564" s="11"/>
      <c r="E1564" s="74"/>
      <c r="F1564" s="75"/>
      <c r="G1564" s="128" t="str">
        <f>IF(LEN(E1564&amp;"")&gt;0,IF(ISERROR(VLOOKUP(E1564,SpeciesLookup!B:G,6,FALSE)=TRUE),"",VLOOKUP(E1564,SpeciesLookup!B:G,6,FALSE)),"")</f>
        <v/>
      </c>
      <c r="H1564" s="128" t="str">
        <f>IF(LEN(E1564&amp;"")&gt;0,IF(ISERROR(VLOOKUP(E1564,SpeciesLookup!B:G,5,FALSE)=TRUE),"",VLOOKUP(E1564,SpeciesLookup!B:G,5,FALSE)),"")</f>
        <v/>
      </c>
      <c r="I1564" s="11"/>
      <c r="J1564" s="73"/>
      <c r="K1564" s="11"/>
      <c r="L1564" s="127" t="str">
        <f>TRIM(IF(ISERROR(VLOOKUP(R1564,SpeciesValidation!D:T,IF(ISNA(VLOOKUP(J1564,Validation!B$2:C$15,2,FALSE)),FALSE,VLOOKUP(J1564,Validation!B$2:C$15,2,FALSE)))),IF(LEN(E1564&amp;"")&gt;0,"",""),VLOOKUP(R1564,SpeciesValidation!D:T,VLOOKUP(J1564,Validation!B$2:C$15,2,FALSE),FALSE)) &amp; " " &amp; IF(ISERROR(IF(LEFT(J1564,1)="A",IF(IF(VLOOKUP(R1564,SpeciesValidation!D:W,20,FALSE)=FALSE,OR(TEXT(A1564,"MMDD")&lt;VLOOKUP(R1564,SpeciesValidation!D:W,18,FALSE),TEXT(A1564,"MMDD")&gt;VLOOKUP(R1564,SpeciesValidation!D:W,19,FALSE)),IF(TEXT(A1564,"MMDD")&lt;"0701",TEXT(A1564,"MMDD")&gt;VLOOKUP(R1564,SpeciesValidation!D:W,18,FALSE),TEXT(A1564,"MMDD")&lt;VLOOKUP(R1564,SpeciesValidation!D:W,19,FALSE))),"Date outside expected range for this species",""),"")),"",IF(LEFT(J1564,1)="A",IF(IF(VLOOKUP(R1564,SpeciesValidation!D:W,20,FALSE)=FALSE,OR(TEXT(A1564,"MMDD")&lt;VLOOKUP(R1564,SpeciesValidation!D:W,18,FALSE),TEXT(A1564,"MMDD")&gt;VLOOKUP(R1564,SpeciesValidation!D:W,19,FALSE)),IF(TEXT(A1564,"MMDD")&lt;"0701",TEXT(A1564,"MMDD")&gt;VLOOKUP(R1564,SpeciesValidation!D:W,18,FALSE),TEXT(A1564,"MMDD")&lt;VLOOKUP(R1564,SpeciesValidation!D:W,19,FALSE))),"Date outside expected range for this species",""),"")))</f>
        <v/>
      </c>
      <c r="M1564" s="127" t="str">
        <f>IF(LEN(E1564&amp;"")&gt;0,IF(ISERROR(VLOOKUP(R1564,SpeciesValidation!D:I,6,FALSE)),"",VLOOKUP(R1564,SpeciesValidation!D:I,6,FALSE)),"")</f>
        <v/>
      </c>
      <c r="Q1564" s="36" t="str">
        <f>IF(LEN(E1564&amp;"")&gt;0,IF(ISERROR(VLOOKUP(E1564,SpeciesValidation!B:G,2,FALSE)=TRUE),"",VLOOKUP(E1564,SpeciesValidation!B:G,2,FALSE)),"")</f>
        <v/>
      </c>
      <c r="R1564" s="36" t="str">
        <f>IF(LEN(E1564&amp;"")&gt;0,IF(ISERROR(VLOOKUP(E1564,SpeciesLookup!B:G,4,FALSE)=TRUE),"",VLOOKUP(E1564,SpeciesLookup!B:G,4,FALSE)),"")</f>
        <v/>
      </c>
    </row>
    <row r="1565" spans="1:18" ht="13.2" x14ac:dyDescent="0.25">
      <c r="A1565" s="72"/>
      <c r="B1565" s="73"/>
      <c r="C1565" s="73"/>
      <c r="D1565" s="11"/>
      <c r="E1565" s="74"/>
      <c r="F1565" s="75"/>
      <c r="G1565" s="128" t="str">
        <f>IF(LEN(E1565&amp;"")&gt;0,IF(ISERROR(VLOOKUP(E1565,SpeciesLookup!B:G,6,FALSE)=TRUE),"",VLOOKUP(E1565,SpeciesLookup!B:G,6,FALSE)),"")</f>
        <v/>
      </c>
      <c r="H1565" s="128" t="str">
        <f>IF(LEN(E1565&amp;"")&gt;0,IF(ISERROR(VLOOKUP(E1565,SpeciesLookup!B:G,5,FALSE)=TRUE),"",VLOOKUP(E1565,SpeciesLookup!B:G,5,FALSE)),"")</f>
        <v/>
      </c>
      <c r="I1565" s="11"/>
      <c r="J1565" s="73"/>
      <c r="K1565" s="11"/>
      <c r="L1565" s="127" t="str">
        <f>TRIM(IF(ISERROR(VLOOKUP(R1565,SpeciesValidation!D:T,IF(ISNA(VLOOKUP(J1565,Validation!B$2:C$15,2,FALSE)),FALSE,VLOOKUP(J1565,Validation!B$2:C$15,2,FALSE)))),IF(LEN(E1565&amp;"")&gt;0,"",""),VLOOKUP(R1565,SpeciesValidation!D:T,VLOOKUP(J1565,Validation!B$2:C$15,2,FALSE),FALSE)) &amp; " " &amp; IF(ISERROR(IF(LEFT(J1565,1)="A",IF(IF(VLOOKUP(R1565,SpeciesValidation!D:W,20,FALSE)=FALSE,OR(TEXT(A1565,"MMDD")&lt;VLOOKUP(R1565,SpeciesValidation!D:W,18,FALSE),TEXT(A1565,"MMDD")&gt;VLOOKUP(R1565,SpeciesValidation!D:W,19,FALSE)),IF(TEXT(A1565,"MMDD")&lt;"0701",TEXT(A1565,"MMDD")&gt;VLOOKUP(R1565,SpeciesValidation!D:W,18,FALSE),TEXT(A1565,"MMDD")&lt;VLOOKUP(R1565,SpeciesValidation!D:W,19,FALSE))),"Date outside expected range for this species",""),"")),"",IF(LEFT(J1565,1)="A",IF(IF(VLOOKUP(R1565,SpeciesValidation!D:W,20,FALSE)=FALSE,OR(TEXT(A1565,"MMDD")&lt;VLOOKUP(R1565,SpeciesValidation!D:W,18,FALSE),TEXT(A1565,"MMDD")&gt;VLOOKUP(R1565,SpeciesValidation!D:W,19,FALSE)),IF(TEXT(A1565,"MMDD")&lt;"0701",TEXT(A1565,"MMDD")&gt;VLOOKUP(R1565,SpeciesValidation!D:W,18,FALSE),TEXT(A1565,"MMDD")&lt;VLOOKUP(R1565,SpeciesValidation!D:W,19,FALSE))),"Date outside expected range for this species",""),"")))</f>
        <v/>
      </c>
      <c r="M1565" s="127" t="str">
        <f>IF(LEN(E1565&amp;"")&gt;0,IF(ISERROR(VLOOKUP(R1565,SpeciesValidation!D:I,6,FALSE)),"",VLOOKUP(R1565,SpeciesValidation!D:I,6,FALSE)),"")</f>
        <v/>
      </c>
      <c r="Q1565" s="36" t="str">
        <f>IF(LEN(E1565&amp;"")&gt;0,IF(ISERROR(VLOOKUP(E1565,SpeciesValidation!B:G,2,FALSE)=TRUE),"",VLOOKUP(E1565,SpeciesValidation!B:G,2,FALSE)),"")</f>
        <v/>
      </c>
      <c r="R1565" s="36" t="str">
        <f>IF(LEN(E1565&amp;"")&gt;0,IF(ISERROR(VLOOKUP(E1565,SpeciesLookup!B:G,4,FALSE)=TRUE),"",VLOOKUP(E1565,SpeciesLookup!B:G,4,FALSE)),"")</f>
        <v/>
      </c>
    </row>
    <row r="1566" spans="1:18" ht="13.2" x14ac:dyDescent="0.25">
      <c r="A1566" s="72"/>
      <c r="B1566" s="73"/>
      <c r="C1566" s="73"/>
      <c r="D1566" s="11"/>
      <c r="E1566" s="74"/>
      <c r="F1566" s="75"/>
      <c r="G1566" s="128" t="str">
        <f>IF(LEN(E1566&amp;"")&gt;0,IF(ISERROR(VLOOKUP(E1566,SpeciesLookup!B:G,6,FALSE)=TRUE),"",VLOOKUP(E1566,SpeciesLookup!B:G,6,FALSE)),"")</f>
        <v/>
      </c>
      <c r="H1566" s="128" t="str">
        <f>IF(LEN(E1566&amp;"")&gt;0,IF(ISERROR(VLOOKUP(E1566,SpeciesLookup!B:G,5,FALSE)=TRUE),"",VLOOKUP(E1566,SpeciesLookup!B:G,5,FALSE)),"")</f>
        <v/>
      </c>
      <c r="I1566" s="11"/>
      <c r="J1566" s="73"/>
      <c r="K1566" s="11"/>
      <c r="L1566" s="127" t="str">
        <f>TRIM(IF(ISERROR(VLOOKUP(R1566,SpeciesValidation!D:T,IF(ISNA(VLOOKUP(J1566,Validation!B$2:C$15,2,FALSE)),FALSE,VLOOKUP(J1566,Validation!B$2:C$15,2,FALSE)))),IF(LEN(E1566&amp;"")&gt;0,"",""),VLOOKUP(R1566,SpeciesValidation!D:T,VLOOKUP(J1566,Validation!B$2:C$15,2,FALSE),FALSE)) &amp; " " &amp; IF(ISERROR(IF(LEFT(J1566,1)="A",IF(IF(VLOOKUP(R1566,SpeciesValidation!D:W,20,FALSE)=FALSE,OR(TEXT(A1566,"MMDD")&lt;VLOOKUP(R1566,SpeciesValidation!D:W,18,FALSE),TEXT(A1566,"MMDD")&gt;VLOOKUP(R1566,SpeciesValidation!D:W,19,FALSE)),IF(TEXT(A1566,"MMDD")&lt;"0701",TEXT(A1566,"MMDD")&gt;VLOOKUP(R1566,SpeciesValidation!D:W,18,FALSE),TEXT(A1566,"MMDD")&lt;VLOOKUP(R1566,SpeciesValidation!D:W,19,FALSE))),"Date outside expected range for this species",""),"")),"",IF(LEFT(J1566,1)="A",IF(IF(VLOOKUP(R1566,SpeciesValidation!D:W,20,FALSE)=FALSE,OR(TEXT(A1566,"MMDD")&lt;VLOOKUP(R1566,SpeciesValidation!D:W,18,FALSE),TEXT(A1566,"MMDD")&gt;VLOOKUP(R1566,SpeciesValidation!D:W,19,FALSE)),IF(TEXT(A1566,"MMDD")&lt;"0701",TEXT(A1566,"MMDD")&gt;VLOOKUP(R1566,SpeciesValidation!D:W,18,FALSE),TEXT(A1566,"MMDD")&lt;VLOOKUP(R1566,SpeciesValidation!D:W,19,FALSE))),"Date outside expected range for this species",""),"")))</f>
        <v/>
      </c>
      <c r="M1566" s="127" t="str">
        <f>IF(LEN(E1566&amp;"")&gt;0,IF(ISERROR(VLOOKUP(R1566,SpeciesValidation!D:I,6,FALSE)),"",VLOOKUP(R1566,SpeciesValidation!D:I,6,FALSE)),"")</f>
        <v/>
      </c>
      <c r="Q1566" s="36" t="str">
        <f>IF(LEN(E1566&amp;"")&gt;0,IF(ISERROR(VLOOKUP(E1566,SpeciesValidation!B:G,2,FALSE)=TRUE),"",VLOOKUP(E1566,SpeciesValidation!B:G,2,FALSE)),"")</f>
        <v/>
      </c>
      <c r="R1566" s="36" t="str">
        <f>IF(LEN(E1566&amp;"")&gt;0,IF(ISERROR(VLOOKUP(E1566,SpeciesLookup!B:G,4,FALSE)=TRUE),"",VLOOKUP(E1566,SpeciesLookup!B:G,4,FALSE)),"")</f>
        <v/>
      </c>
    </row>
    <row r="1567" spans="1:18" ht="13.2" x14ac:dyDescent="0.25">
      <c r="A1567" s="72"/>
      <c r="B1567" s="73"/>
      <c r="C1567" s="73"/>
      <c r="D1567" s="11"/>
      <c r="E1567" s="74"/>
      <c r="F1567" s="75"/>
      <c r="G1567" s="128" t="str">
        <f>IF(LEN(E1567&amp;"")&gt;0,IF(ISERROR(VLOOKUP(E1567,SpeciesLookup!B:G,6,FALSE)=TRUE),"",VLOOKUP(E1567,SpeciesLookup!B:G,6,FALSE)),"")</f>
        <v/>
      </c>
      <c r="H1567" s="128" t="str">
        <f>IF(LEN(E1567&amp;"")&gt;0,IF(ISERROR(VLOOKUP(E1567,SpeciesLookup!B:G,5,FALSE)=TRUE),"",VLOOKUP(E1567,SpeciesLookup!B:G,5,FALSE)),"")</f>
        <v/>
      </c>
      <c r="I1567" s="11"/>
      <c r="J1567" s="73"/>
      <c r="K1567" s="11"/>
      <c r="L1567" s="127" t="str">
        <f>TRIM(IF(ISERROR(VLOOKUP(R1567,SpeciesValidation!D:T,IF(ISNA(VLOOKUP(J1567,Validation!B$2:C$15,2,FALSE)),FALSE,VLOOKUP(J1567,Validation!B$2:C$15,2,FALSE)))),IF(LEN(E1567&amp;"")&gt;0,"",""),VLOOKUP(R1567,SpeciesValidation!D:T,VLOOKUP(J1567,Validation!B$2:C$15,2,FALSE),FALSE)) &amp; " " &amp; IF(ISERROR(IF(LEFT(J1567,1)="A",IF(IF(VLOOKUP(R1567,SpeciesValidation!D:W,20,FALSE)=FALSE,OR(TEXT(A1567,"MMDD")&lt;VLOOKUP(R1567,SpeciesValidation!D:W,18,FALSE),TEXT(A1567,"MMDD")&gt;VLOOKUP(R1567,SpeciesValidation!D:W,19,FALSE)),IF(TEXT(A1567,"MMDD")&lt;"0701",TEXT(A1567,"MMDD")&gt;VLOOKUP(R1567,SpeciesValidation!D:W,18,FALSE),TEXT(A1567,"MMDD")&lt;VLOOKUP(R1567,SpeciesValidation!D:W,19,FALSE))),"Date outside expected range for this species",""),"")),"",IF(LEFT(J1567,1)="A",IF(IF(VLOOKUP(R1567,SpeciesValidation!D:W,20,FALSE)=FALSE,OR(TEXT(A1567,"MMDD")&lt;VLOOKUP(R1567,SpeciesValidation!D:W,18,FALSE),TEXT(A1567,"MMDD")&gt;VLOOKUP(R1567,SpeciesValidation!D:W,19,FALSE)),IF(TEXT(A1567,"MMDD")&lt;"0701",TEXT(A1567,"MMDD")&gt;VLOOKUP(R1567,SpeciesValidation!D:W,18,FALSE),TEXT(A1567,"MMDD")&lt;VLOOKUP(R1567,SpeciesValidation!D:W,19,FALSE))),"Date outside expected range for this species",""),"")))</f>
        <v/>
      </c>
      <c r="M1567" s="127" t="str">
        <f>IF(LEN(E1567&amp;"")&gt;0,IF(ISERROR(VLOOKUP(R1567,SpeciesValidation!D:I,6,FALSE)),"",VLOOKUP(R1567,SpeciesValidation!D:I,6,FALSE)),"")</f>
        <v/>
      </c>
      <c r="Q1567" s="36" t="str">
        <f>IF(LEN(E1567&amp;"")&gt;0,IF(ISERROR(VLOOKUP(E1567,SpeciesValidation!B:G,2,FALSE)=TRUE),"",VLOOKUP(E1567,SpeciesValidation!B:G,2,FALSE)),"")</f>
        <v/>
      </c>
      <c r="R1567" s="36" t="str">
        <f>IF(LEN(E1567&amp;"")&gt;0,IF(ISERROR(VLOOKUP(E1567,SpeciesLookup!B:G,4,FALSE)=TRUE),"",VLOOKUP(E1567,SpeciesLookup!B:G,4,FALSE)),"")</f>
        <v/>
      </c>
    </row>
    <row r="1568" spans="1:18" ht="13.2" x14ac:dyDescent="0.25">
      <c r="A1568" s="72"/>
      <c r="B1568" s="73"/>
      <c r="C1568" s="73"/>
      <c r="D1568" s="11"/>
      <c r="E1568" s="74"/>
      <c r="F1568" s="75"/>
      <c r="G1568" s="128" t="str">
        <f>IF(LEN(E1568&amp;"")&gt;0,IF(ISERROR(VLOOKUP(E1568,SpeciesLookup!B:G,6,FALSE)=TRUE),"",VLOOKUP(E1568,SpeciesLookup!B:G,6,FALSE)),"")</f>
        <v/>
      </c>
      <c r="H1568" s="128" t="str">
        <f>IF(LEN(E1568&amp;"")&gt;0,IF(ISERROR(VLOOKUP(E1568,SpeciesLookup!B:G,5,FALSE)=TRUE),"",VLOOKUP(E1568,SpeciesLookup!B:G,5,FALSE)),"")</f>
        <v/>
      </c>
      <c r="I1568" s="11"/>
      <c r="J1568" s="73"/>
      <c r="K1568" s="11"/>
      <c r="L1568" s="127" t="str">
        <f>TRIM(IF(ISERROR(VLOOKUP(R1568,SpeciesValidation!D:T,IF(ISNA(VLOOKUP(J1568,Validation!B$2:C$15,2,FALSE)),FALSE,VLOOKUP(J1568,Validation!B$2:C$15,2,FALSE)))),IF(LEN(E1568&amp;"")&gt;0,"",""),VLOOKUP(R1568,SpeciesValidation!D:T,VLOOKUP(J1568,Validation!B$2:C$15,2,FALSE),FALSE)) &amp; " " &amp; IF(ISERROR(IF(LEFT(J1568,1)="A",IF(IF(VLOOKUP(R1568,SpeciesValidation!D:W,20,FALSE)=FALSE,OR(TEXT(A1568,"MMDD")&lt;VLOOKUP(R1568,SpeciesValidation!D:W,18,FALSE),TEXT(A1568,"MMDD")&gt;VLOOKUP(R1568,SpeciesValidation!D:W,19,FALSE)),IF(TEXT(A1568,"MMDD")&lt;"0701",TEXT(A1568,"MMDD")&gt;VLOOKUP(R1568,SpeciesValidation!D:W,18,FALSE),TEXT(A1568,"MMDD")&lt;VLOOKUP(R1568,SpeciesValidation!D:W,19,FALSE))),"Date outside expected range for this species",""),"")),"",IF(LEFT(J1568,1)="A",IF(IF(VLOOKUP(R1568,SpeciesValidation!D:W,20,FALSE)=FALSE,OR(TEXT(A1568,"MMDD")&lt;VLOOKUP(R1568,SpeciesValidation!D:W,18,FALSE),TEXT(A1568,"MMDD")&gt;VLOOKUP(R1568,SpeciesValidation!D:W,19,FALSE)),IF(TEXT(A1568,"MMDD")&lt;"0701",TEXT(A1568,"MMDD")&gt;VLOOKUP(R1568,SpeciesValidation!D:W,18,FALSE),TEXT(A1568,"MMDD")&lt;VLOOKUP(R1568,SpeciesValidation!D:W,19,FALSE))),"Date outside expected range for this species",""),"")))</f>
        <v/>
      </c>
      <c r="M1568" s="127" t="str">
        <f>IF(LEN(E1568&amp;"")&gt;0,IF(ISERROR(VLOOKUP(R1568,SpeciesValidation!D:I,6,FALSE)),"",VLOOKUP(R1568,SpeciesValidation!D:I,6,FALSE)),"")</f>
        <v/>
      </c>
      <c r="Q1568" s="36" t="str">
        <f>IF(LEN(E1568&amp;"")&gt;0,IF(ISERROR(VLOOKUP(E1568,SpeciesValidation!B:G,2,FALSE)=TRUE),"",VLOOKUP(E1568,SpeciesValidation!B:G,2,FALSE)),"")</f>
        <v/>
      </c>
      <c r="R1568" s="36" t="str">
        <f>IF(LEN(E1568&amp;"")&gt;0,IF(ISERROR(VLOOKUP(E1568,SpeciesLookup!B:G,4,FALSE)=TRUE),"",VLOOKUP(E1568,SpeciesLookup!B:G,4,FALSE)),"")</f>
        <v/>
      </c>
    </row>
    <row r="1569" spans="1:18" ht="13.2" x14ac:dyDescent="0.25">
      <c r="A1569" s="72"/>
      <c r="B1569" s="73"/>
      <c r="C1569" s="73"/>
      <c r="D1569" s="11"/>
      <c r="E1569" s="74"/>
      <c r="F1569" s="75"/>
      <c r="G1569" s="128" t="str">
        <f>IF(LEN(E1569&amp;"")&gt;0,IF(ISERROR(VLOOKUP(E1569,SpeciesLookup!B:G,6,FALSE)=TRUE),"",VLOOKUP(E1569,SpeciesLookup!B:G,6,FALSE)),"")</f>
        <v/>
      </c>
      <c r="H1569" s="128" t="str">
        <f>IF(LEN(E1569&amp;"")&gt;0,IF(ISERROR(VLOOKUP(E1569,SpeciesLookup!B:G,5,FALSE)=TRUE),"",VLOOKUP(E1569,SpeciesLookup!B:G,5,FALSE)),"")</f>
        <v/>
      </c>
      <c r="I1569" s="11"/>
      <c r="J1569" s="73"/>
      <c r="K1569" s="11"/>
      <c r="L1569" s="127" t="str">
        <f>TRIM(IF(ISERROR(VLOOKUP(R1569,SpeciesValidation!D:T,IF(ISNA(VLOOKUP(J1569,Validation!B$2:C$15,2,FALSE)),FALSE,VLOOKUP(J1569,Validation!B$2:C$15,2,FALSE)))),IF(LEN(E1569&amp;"")&gt;0,"",""),VLOOKUP(R1569,SpeciesValidation!D:T,VLOOKUP(J1569,Validation!B$2:C$15,2,FALSE),FALSE)) &amp; " " &amp; IF(ISERROR(IF(LEFT(J1569,1)="A",IF(IF(VLOOKUP(R1569,SpeciesValidation!D:W,20,FALSE)=FALSE,OR(TEXT(A1569,"MMDD")&lt;VLOOKUP(R1569,SpeciesValidation!D:W,18,FALSE),TEXT(A1569,"MMDD")&gt;VLOOKUP(R1569,SpeciesValidation!D:W,19,FALSE)),IF(TEXT(A1569,"MMDD")&lt;"0701",TEXT(A1569,"MMDD")&gt;VLOOKUP(R1569,SpeciesValidation!D:W,18,FALSE),TEXT(A1569,"MMDD")&lt;VLOOKUP(R1569,SpeciesValidation!D:W,19,FALSE))),"Date outside expected range for this species",""),"")),"",IF(LEFT(J1569,1)="A",IF(IF(VLOOKUP(R1569,SpeciesValidation!D:W,20,FALSE)=FALSE,OR(TEXT(A1569,"MMDD")&lt;VLOOKUP(R1569,SpeciesValidation!D:W,18,FALSE),TEXT(A1569,"MMDD")&gt;VLOOKUP(R1569,SpeciesValidation!D:W,19,FALSE)),IF(TEXT(A1569,"MMDD")&lt;"0701",TEXT(A1569,"MMDD")&gt;VLOOKUP(R1569,SpeciesValidation!D:W,18,FALSE),TEXT(A1569,"MMDD")&lt;VLOOKUP(R1569,SpeciesValidation!D:W,19,FALSE))),"Date outside expected range for this species",""),"")))</f>
        <v/>
      </c>
      <c r="M1569" s="127" t="str">
        <f>IF(LEN(E1569&amp;"")&gt;0,IF(ISERROR(VLOOKUP(R1569,SpeciesValidation!D:I,6,FALSE)),"",VLOOKUP(R1569,SpeciesValidation!D:I,6,FALSE)),"")</f>
        <v/>
      </c>
      <c r="Q1569" s="36" t="str">
        <f>IF(LEN(E1569&amp;"")&gt;0,IF(ISERROR(VLOOKUP(E1569,SpeciesValidation!B:G,2,FALSE)=TRUE),"",VLOOKUP(E1569,SpeciesValidation!B:G,2,FALSE)),"")</f>
        <v/>
      </c>
      <c r="R1569" s="36" t="str">
        <f>IF(LEN(E1569&amp;"")&gt;0,IF(ISERROR(VLOOKUP(E1569,SpeciesLookup!B:G,4,FALSE)=TRUE),"",VLOOKUP(E1569,SpeciesLookup!B:G,4,FALSE)),"")</f>
        <v/>
      </c>
    </row>
    <row r="1570" spans="1:18" ht="13.2" x14ac:dyDescent="0.25">
      <c r="A1570" s="72"/>
      <c r="B1570" s="73"/>
      <c r="C1570" s="73"/>
      <c r="D1570" s="11"/>
      <c r="E1570" s="74"/>
      <c r="F1570" s="75"/>
      <c r="G1570" s="128" t="str">
        <f>IF(LEN(E1570&amp;"")&gt;0,IF(ISERROR(VLOOKUP(E1570,SpeciesLookup!B:G,6,FALSE)=TRUE),"",VLOOKUP(E1570,SpeciesLookup!B:G,6,FALSE)),"")</f>
        <v/>
      </c>
      <c r="H1570" s="128" t="str">
        <f>IF(LEN(E1570&amp;"")&gt;0,IF(ISERROR(VLOOKUP(E1570,SpeciesLookup!B:G,5,FALSE)=TRUE),"",VLOOKUP(E1570,SpeciesLookup!B:G,5,FALSE)),"")</f>
        <v/>
      </c>
      <c r="I1570" s="11"/>
      <c r="J1570" s="73"/>
      <c r="K1570" s="11"/>
      <c r="L1570" s="127" t="str">
        <f>TRIM(IF(ISERROR(VLOOKUP(R1570,SpeciesValidation!D:T,IF(ISNA(VLOOKUP(J1570,Validation!B$2:C$15,2,FALSE)),FALSE,VLOOKUP(J1570,Validation!B$2:C$15,2,FALSE)))),IF(LEN(E1570&amp;"")&gt;0,"",""),VLOOKUP(R1570,SpeciesValidation!D:T,VLOOKUP(J1570,Validation!B$2:C$15,2,FALSE),FALSE)) &amp; " " &amp; IF(ISERROR(IF(LEFT(J1570,1)="A",IF(IF(VLOOKUP(R1570,SpeciesValidation!D:W,20,FALSE)=FALSE,OR(TEXT(A1570,"MMDD")&lt;VLOOKUP(R1570,SpeciesValidation!D:W,18,FALSE),TEXT(A1570,"MMDD")&gt;VLOOKUP(R1570,SpeciesValidation!D:W,19,FALSE)),IF(TEXT(A1570,"MMDD")&lt;"0701",TEXT(A1570,"MMDD")&gt;VLOOKUP(R1570,SpeciesValidation!D:W,18,FALSE),TEXT(A1570,"MMDD")&lt;VLOOKUP(R1570,SpeciesValidation!D:W,19,FALSE))),"Date outside expected range for this species",""),"")),"",IF(LEFT(J1570,1)="A",IF(IF(VLOOKUP(R1570,SpeciesValidation!D:W,20,FALSE)=FALSE,OR(TEXT(A1570,"MMDD")&lt;VLOOKUP(R1570,SpeciesValidation!D:W,18,FALSE),TEXT(A1570,"MMDD")&gt;VLOOKUP(R1570,SpeciesValidation!D:W,19,FALSE)),IF(TEXT(A1570,"MMDD")&lt;"0701",TEXT(A1570,"MMDD")&gt;VLOOKUP(R1570,SpeciesValidation!D:W,18,FALSE),TEXT(A1570,"MMDD")&lt;VLOOKUP(R1570,SpeciesValidation!D:W,19,FALSE))),"Date outside expected range for this species",""),"")))</f>
        <v/>
      </c>
      <c r="M1570" s="127" t="str">
        <f>IF(LEN(E1570&amp;"")&gt;0,IF(ISERROR(VLOOKUP(R1570,SpeciesValidation!D:I,6,FALSE)),"",VLOOKUP(R1570,SpeciesValidation!D:I,6,FALSE)),"")</f>
        <v/>
      </c>
      <c r="Q1570" s="36" t="str">
        <f>IF(LEN(E1570&amp;"")&gt;0,IF(ISERROR(VLOOKUP(E1570,SpeciesValidation!B:G,2,FALSE)=TRUE),"",VLOOKUP(E1570,SpeciesValidation!B:G,2,FALSE)),"")</f>
        <v/>
      </c>
      <c r="R1570" s="36" t="str">
        <f>IF(LEN(E1570&amp;"")&gt;0,IF(ISERROR(VLOOKUP(E1570,SpeciesLookup!B:G,4,FALSE)=TRUE),"",VLOOKUP(E1570,SpeciesLookup!B:G,4,FALSE)),"")</f>
        <v/>
      </c>
    </row>
    <row r="1571" spans="1:18" ht="13.2" x14ac:dyDescent="0.25">
      <c r="A1571" s="72"/>
      <c r="B1571" s="73"/>
      <c r="C1571" s="73"/>
      <c r="D1571" s="11"/>
      <c r="E1571" s="74"/>
      <c r="F1571" s="75"/>
      <c r="G1571" s="128" t="str">
        <f>IF(LEN(E1571&amp;"")&gt;0,IF(ISERROR(VLOOKUP(E1571,SpeciesLookup!B:G,6,FALSE)=TRUE),"",VLOOKUP(E1571,SpeciesLookup!B:G,6,FALSE)),"")</f>
        <v/>
      </c>
      <c r="H1571" s="128" t="str">
        <f>IF(LEN(E1571&amp;"")&gt;0,IF(ISERROR(VLOOKUP(E1571,SpeciesLookup!B:G,5,FALSE)=TRUE),"",VLOOKUP(E1571,SpeciesLookup!B:G,5,FALSE)),"")</f>
        <v/>
      </c>
      <c r="I1571" s="11"/>
      <c r="J1571" s="73"/>
      <c r="K1571" s="11"/>
      <c r="L1571" s="127" t="str">
        <f>TRIM(IF(ISERROR(VLOOKUP(R1571,SpeciesValidation!D:T,IF(ISNA(VLOOKUP(J1571,Validation!B$2:C$15,2,FALSE)),FALSE,VLOOKUP(J1571,Validation!B$2:C$15,2,FALSE)))),IF(LEN(E1571&amp;"")&gt;0,"",""),VLOOKUP(R1571,SpeciesValidation!D:T,VLOOKUP(J1571,Validation!B$2:C$15,2,FALSE),FALSE)) &amp; " " &amp; IF(ISERROR(IF(LEFT(J1571,1)="A",IF(IF(VLOOKUP(R1571,SpeciesValidation!D:W,20,FALSE)=FALSE,OR(TEXT(A1571,"MMDD")&lt;VLOOKUP(R1571,SpeciesValidation!D:W,18,FALSE),TEXT(A1571,"MMDD")&gt;VLOOKUP(R1571,SpeciesValidation!D:W,19,FALSE)),IF(TEXT(A1571,"MMDD")&lt;"0701",TEXT(A1571,"MMDD")&gt;VLOOKUP(R1571,SpeciesValidation!D:W,18,FALSE),TEXT(A1571,"MMDD")&lt;VLOOKUP(R1571,SpeciesValidation!D:W,19,FALSE))),"Date outside expected range for this species",""),"")),"",IF(LEFT(J1571,1)="A",IF(IF(VLOOKUP(R1571,SpeciesValidation!D:W,20,FALSE)=FALSE,OR(TEXT(A1571,"MMDD")&lt;VLOOKUP(R1571,SpeciesValidation!D:W,18,FALSE),TEXT(A1571,"MMDD")&gt;VLOOKUP(R1571,SpeciesValidation!D:W,19,FALSE)),IF(TEXT(A1571,"MMDD")&lt;"0701",TEXT(A1571,"MMDD")&gt;VLOOKUP(R1571,SpeciesValidation!D:W,18,FALSE),TEXT(A1571,"MMDD")&lt;VLOOKUP(R1571,SpeciesValidation!D:W,19,FALSE))),"Date outside expected range for this species",""),"")))</f>
        <v/>
      </c>
      <c r="M1571" s="127" t="str">
        <f>IF(LEN(E1571&amp;"")&gt;0,IF(ISERROR(VLOOKUP(R1571,SpeciesValidation!D:I,6,FALSE)),"",VLOOKUP(R1571,SpeciesValidation!D:I,6,FALSE)),"")</f>
        <v/>
      </c>
      <c r="Q1571" s="36" t="str">
        <f>IF(LEN(E1571&amp;"")&gt;0,IF(ISERROR(VLOOKUP(E1571,SpeciesValidation!B:G,2,FALSE)=TRUE),"",VLOOKUP(E1571,SpeciesValidation!B:G,2,FALSE)),"")</f>
        <v/>
      </c>
      <c r="R1571" s="36" t="str">
        <f>IF(LEN(E1571&amp;"")&gt;0,IF(ISERROR(VLOOKUP(E1571,SpeciesLookup!B:G,4,FALSE)=TRUE),"",VLOOKUP(E1571,SpeciesLookup!B:G,4,FALSE)),"")</f>
        <v/>
      </c>
    </row>
    <row r="1572" spans="1:18" ht="13.2" x14ac:dyDescent="0.25">
      <c r="A1572" s="72"/>
      <c r="B1572" s="73"/>
      <c r="C1572" s="73"/>
      <c r="D1572" s="11"/>
      <c r="E1572" s="74"/>
      <c r="F1572" s="75"/>
      <c r="G1572" s="128" t="str">
        <f>IF(LEN(E1572&amp;"")&gt;0,IF(ISERROR(VLOOKUP(E1572,SpeciesLookup!B:G,6,FALSE)=TRUE),"",VLOOKUP(E1572,SpeciesLookup!B:G,6,FALSE)),"")</f>
        <v/>
      </c>
      <c r="H1572" s="128" t="str">
        <f>IF(LEN(E1572&amp;"")&gt;0,IF(ISERROR(VLOOKUP(E1572,SpeciesLookup!B:G,5,FALSE)=TRUE),"",VLOOKUP(E1572,SpeciesLookup!B:G,5,FALSE)),"")</f>
        <v/>
      </c>
      <c r="I1572" s="11"/>
      <c r="J1572" s="73"/>
      <c r="K1572" s="11"/>
      <c r="L1572" s="127" t="str">
        <f>TRIM(IF(ISERROR(VLOOKUP(R1572,SpeciesValidation!D:T,IF(ISNA(VLOOKUP(J1572,Validation!B$2:C$15,2,FALSE)),FALSE,VLOOKUP(J1572,Validation!B$2:C$15,2,FALSE)))),IF(LEN(E1572&amp;"")&gt;0,"",""),VLOOKUP(R1572,SpeciesValidation!D:T,VLOOKUP(J1572,Validation!B$2:C$15,2,FALSE),FALSE)) &amp; " " &amp; IF(ISERROR(IF(LEFT(J1572,1)="A",IF(IF(VLOOKUP(R1572,SpeciesValidation!D:W,20,FALSE)=FALSE,OR(TEXT(A1572,"MMDD")&lt;VLOOKUP(R1572,SpeciesValidation!D:W,18,FALSE),TEXT(A1572,"MMDD")&gt;VLOOKUP(R1572,SpeciesValidation!D:W,19,FALSE)),IF(TEXT(A1572,"MMDD")&lt;"0701",TEXT(A1572,"MMDD")&gt;VLOOKUP(R1572,SpeciesValidation!D:W,18,FALSE),TEXT(A1572,"MMDD")&lt;VLOOKUP(R1572,SpeciesValidation!D:W,19,FALSE))),"Date outside expected range for this species",""),"")),"",IF(LEFT(J1572,1)="A",IF(IF(VLOOKUP(R1572,SpeciesValidation!D:W,20,FALSE)=FALSE,OR(TEXT(A1572,"MMDD")&lt;VLOOKUP(R1572,SpeciesValidation!D:W,18,FALSE),TEXT(A1572,"MMDD")&gt;VLOOKUP(R1572,SpeciesValidation!D:W,19,FALSE)),IF(TEXT(A1572,"MMDD")&lt;"0701",TEXT(A1572,"MMDD")&gt;VLOOKUP(R1572,SpeciesValidation!D:W,18,FALSE),TEXT(A1572,"MMDD")&lt;VLOOKUP(R1572,SpeciesValidation!D:W,19,FALSE))),"Date outside expected range for this species",""),"")))</f>
        <v/>
      </c>
      <c r="M1572" s="127" t="str">
        <f>IF(LEN(E1572&amp;"")&gt;0,IF(ISERROR(VLOOKUP(R1572,SpeciesValidation!D:I,6,FALSE)),"",VLOOKUP(R1572,SpeciesValidation!D:I,6,FALSE)),"")</f>
        <v/>
      </c>
      <c r="Q1572" s="36" t="str">
        <f>IF(LEN(E1572&amp;"")&gt;0,IF(ISERROR(VLOOKUP(E1572,SpeciesValidation!B:G,2,FALSE)=TRUE),"",VLOOKUP(E1572,SpeciesValidation!B:G,2,FALSE)),"")</f>
        <v/>
      </c>
      <c r="R1572" s="36" t="str">
        <f>IF(LEN(E1572&amp;"")&gt;0,IF(ISERROR(VLOOKUP(E1572,SpeciesLookup!B:G,4,FALSE)=TRUE),"",VLOOKUP(E1572,SpeciesLookup!B:G,4,FALSE)),"")</f>
        <v/>
      </c>
    </row>
    <row r="1573" spans="1:18" ht="13.2" x14ac:dyDescent="0.25">
      <c r="A1573" s="72"/>
      <c r="B1573" s="73"/>
      <c r="C1573" s="73"/>
      <c r="D1573" s="11"/>
      <c r="E1573" s="74"/>
      <c r="F1573" s="75"/>
      <c r="G1573" s="128" t="str">
        <f>IF(LEN(E1573&amp;"")&gt;0,IF(ISERROR(VLOOKUP(E1573,SpeciesLookup!B:G,6,FALSE)=TRUE),"",VLOOKUP(E1573,SpeciesLookup!B:G,6,FALSE)),"")</f>
        <v/>
      </c>
      <c r="H1573" s="128" t="str">
        <f>IF(LEN(E1573&amp;"")&gt;0,IF(ISERROR(VLOOKUP(E1573,SpeciesLookup!B:G,5,FALSE)=TRUE),"",VLOOKUP(E1573,SpeciesLookup!B:G,5,FALSE)),"")</f>
        <v/>
      </c>
      <c r="I1573" s="11"/>
      <c r="J1573" s="73"/>
      <c r="K1573" s="11"/>
      <c r="L1573" s="127" t="str">
        <f>TRIM(IF(ISERROR(VLOOKUP(R1573,SpeciesValidation!D:T,IF(ISNA(VLOOKUP(J1573,Validation!B$2:C$15,2,FALSE)),FALSE,VLOOKUP(J1573,Validation!B$2:C$15,2,FALSE)))),IF(LEN(E1573&amp;"")&gt;0,"",""),VLOOKUP(R1573,SpeciesValidation!D:T,VLOOKUP(J1573,Validation!B$2:C$15,2,FALSE),FALSE)) &amp; " " &amp; IF(ISERROR(IF(LEFT(J1573,1)="A",IF(IF(VLOOKUP(R1573,SpeciesValidation!D:W,20,FALSE)=FALSE,OR(TEXT(A1573,"MMDD")&lt;VLOOKUP(R1573,SpeciesValidation!D:W,18,FALSE),TEXT(A1573,"MMDD")&gt;VLOOKUP(R1573,SpeciesValidation!D:W,19,FALSE)),IF(TEXT(A1573,"MMDD")&lt;"0701",TEXT(A1573,"MMDD")&gt;VLOOKUP(R1573,SpeciesValidation!D:W,18,FALSE),TEXT(A1573,"MMDD")&lt;VLOOKUP(R1573,SpeciesValidation!D:W,19,FALSE))),"Date outside expected range for this species",""),"")),"",IF(LEFT(J1573,1)="A",IF(IF(VLOOKUP(R1573,SpeciesValidation!D:W,20,FALSE)=FALSE,OR(TEXT(A1573,"MMDD")&lt;VLOOKUP(R1573,SpeciesValidation!D:W,18,FALSE),TEXT(A1573,"MMDD")&gt;VLOOKUP(R1573,SpeciesValidation!D:W,19,FALSE)),IF(TEXT(A1573,"MMDD")&lt;"0701",TEXT(A1573,"MMDD")&gt;VLOOKUP(R1573,SpeciesValidation!D:W,18,FALSE),TEXT(A1573,"MMDD")&lt;VLOOKUP(R1573,SpeciesValidation!D:W,19,FALSE))),"Date outside expected range for this species",""),"")))</f>
        <v/>
      </c>
      <c r="M1573" s="127" t="str">
        <f>IF(LEN(E1573&amp;"")&gt;0,IF(ISERROR(VLOOKUP(R1573,SpeciesValidation!D:I,6,FALSE)),"",VLOOKUP(R1573,SpeciesValidation!D:I,6,FALSE)),"")</f>
        <v/>
      </c>
      <c r="Q1573" s="36" t="str">
        <f>IF(LEN(E1573&amp;"")&gt;0,IF(ISERROR(VLOOKUP(E1573,SpeciesValidation!B:G,2,FALSE)=TRUE),"",VLOOKUP(E1573,SpeciesValidation!B:G,2,FALSE)),"")</f>
        <v/>
      </c>
      <c r="R1573" s="36" t="str">
        <f>IF(LEN(E1573&amp;"")&gt;0,IF(ISERROR(VLOOKUP(E1573,SpeciesLookup!B:G,4,FALSE)=TRUE),"",VLOOKUP(E1573,SpeciesLookup!B:G,4,FALSE)),"")</f>
        <v/>
      </c>
    </row>
    <row r="1574" spans="1:18" ht="13.2" x14ac:dyDescent="0.25">
      <c r="A1574" s="72"/>
      <c r="B1574" s="73"/>
      <c r="C1574" s="73"/>
      <c r="D1574" s="11"/>
      <c r="E1574" s="74"/>
      <c r="F1574" s="75"/>
      <c r="G1574" s="128" t="str">
        <f>IF(LEN(E1574&amp;"")&gt;0,IF(ISERROR(VLOOKUP(E1574,SpeciesLookup!B:G,6,FALSE)=TRUE),"",VLOOKUP(E1574,SpeciesLookup!B:G,6,FALSE)),"")</f>
        <v/>
      </c>
      <c r="H1574" s="128" t="str">
        <f>IF(LEN(E1574&amp;"")&gt;0,IF(ISERROR(VLOOKUP(E1574,SpeciesLookup!B:G,5,FALSE)=TRUE),"",VLOOKUP(E1574,SpeciesLookup!B:G,5,FALSE)),"")</f>
        <v/>
      </c>
      <c r="I1574" s="11"/>
      <c r="J1574" s="73"/>
      <c r="K1574" s="11"/>
      <c r="L1574" s="127" t="str">
        <f>TRIM(IF(ISERROR(VLOOKUP(R1574,SpeciesValidation!D:T,IF(ISNA(VLOOKUP(J1574,Validation!B$2:C$15,2,FALSE)),FALSE,VLOOKUP(J1574,Validation!B$2:C$15,2,FALSE)))),IF(LEN(E1574&amp;"")&gt;0,"",""),VLOOKUP(R1574,SpeciesValidation!D:T,VLOOKUP(J1574,Validation!B$2:C$15,2,FALSE),FALSE)) &amp; " " &amp; IF(ISERROR(IF(LEFT(J1574,1)="A",IF(IF(VLOOKUP(R1574,SpeciesValidation!D:W,20,FALSE)=FALSE,OR(TEXT(A1574,"MMDD")&lt;VLOOKUP(R1574,SpeciesValidation!D:W,18,FALSE),TEXT(A1574,"MMDD")&gt;VLOOKUP(R1574,SpeciesValidation!D:W,19,FALSE)),IF(TEXT(A1574,"MMDD")&lt;"0701",TEXT(A1574,"MMDD")&gt;VLOOKUP(R1574,SpeciesValidation!D:W,18,FALSE),TEXT(A1574,"MMDD")&lt;VLOOKUP(R1574,SpeciesValidation!D:W,19,FALSE))),"Date outside expected range for this species",""),"")),"",IF(LEFT(J1574,1)="A",IF(IF(VLOOKUP(R1574,SpeciesValidation!D:W,20,FALSE)=FALSE,OR(TEXT(A1574,"MMDD")&lt;VLOOKUP(R1574,SpeciesValidation!D:W,18,FALSE),TEXT(A1574,"MMDD")&gt;VLOOKUP(R1574,SpeciesValidation!D:W,19,FALSE)),IF(TEXT(A1574,"MMDD")&lt;"0701",TEXT(A1574,"MMDD")&gt;VLOOKUP(R1574,SpeciesValidation!D:W,18,FALSE),TEXT(A1574,"MMDD")&lt;VLOOKUP(R1574,SpeciesValidation!D:W,19,FALSE))),"Date outside expected range for this species",""),"")))</f>
        <v/>
      </c>
      <c r="M1574" s="127" t="str">
        <f>IF(LEN(E1574&amp;"")&gt;0,IF(ISERROR(VLOOKUP(R1574,SpeciesValidation!D:I,6,FALSE)),"",VLOOKUP(R1574,SpeciesValidation!D:I,6,FALSE)),"")</f>
        <v/>
      </c>
      <c r="Q1574" s="36" t="str">
        <f>IF(LEN(E1574&amp;"")&gt;0,IF(ISERROR(VLOOKUP(E1574,SpeciesValidation!B:G,2,FALSE)=TRUE),"",VLOOKUP(E1574,SpeciesValidation!B:G,2,FALSE)),"")</f>
        <v/>
      </c>
      <c r="R1574" s="36" t="str">
        <f>IF(LEN(E1574&amp;"")&gt;0,IF(ISERROR(VLOOKUP(E1574,SpeciesLookup!B:G,4,FALSE)=TRUE),"",VLOOKUP(E1574,SpeciesLookup!B:G,4,FALSE)),"")</f>
        <v/>
      </c>
    </row>
    <row r="1575" spans="1:18" ht="13.2" x14ac:dyDescent="0.25">
      <c r="A1575" s="72"/>
      <c r="B1575" s="73"/>
      <c r="C1575" s="73"/>
      <c r="D1575" s="11"/>
      <c r="E1575" s="74"/>
      <c r="F1575" s="75"/>
      <c r="G1575" s="128" t="str">
        <f>IF(LEN(E1575&amp;"")&gt;0,IF(ISERROR(VLOOKUP(E1575,SpeciesLookup!B:G,6,FALSE)=TRUE),"",VLOOKUP(E1575,SpeciesLookup!B:G,6,FALSE)),"")</f>
        <v/>
      </c>
      <c r="H1575" s="128" t="str">
        <f>IF(LEN(E1575&amp;"")&gt;0,IF(ISERROR(VLOOKUP(E1575,SpeciesLookup!B:G,5,FALSE)=TRUE),"",VLOOKUP(E1575,SpeciesLookup!B:G,5,FALSE)),"")</f>
        <v/>
      </c>
      <c r="I1575" s="11"/>
      <c r="J1575" s="73"/>
      <c r="K1575" s="11"/>
      <c r="L1575" s="127" t="str">
        <f>TRIM(IF(ISERROR(VLOOKUP(R1575,SpeciesValidation!D:T,IF(ISNA(VLOOKUP(J1575,Validation!B$2:C$15,2,FALSE)),FALSE,VLOOKUP(J1575,Validation!B$2:C$15,2,FALSE)))),IF(LEN(E1575&amp;"")&gt;0,"",""),VLOOKUP(R1575,SpeciesValidation!D:T,VLOOKUP(J1575,Validation!B$2:C$15,2,FALSE),FALSE)) &amp; " " &amp; IF(ISERROR(IF(LEFT(J1575,1)="A",IF(IF(VLOOKUP(R1575,SpeciesValidation!D:W,20,FALSE)=FALSE,OR(TEXT(A1575,"MMDD")&lt;VLOOKUP(R1575,SpeciesValidation!D:W,18,FALSE),TEXT(A1575,"MMDD")&gt;VLOOKUP(R1575,SpeciesValidation!D:W,19,FALSE)),IF(TEXT(A1575,"MMDD")&lt;"0701",TEXT(A1575,"MMDD")&gt;VLOOKUP(R1575,SpeciesValidation!D:W,18,FALSE),TEXT(A1575,"MMDD")&lt;VLOOKUP(R1575,SpeciesValidation!D:W,19,FALSE))),"Date outside expected range for this species",""),"")),"",IF(LEFT(J1575,1)="A",IF(IF(VLOOKUP(R1575,SpeciesValidation!D:W,20,FALSE)=FALSE,OR(TEXT(A1575,"MMDD")&lt;VLOOKUP(R1575,SpeciesValidation!D:W,18,FALSE),TEXT(A1575,"MMDD")&gt;VLOOKUP(R1575,SpeciesValidation!D:W,19,FALSE)),IF(TEXT(A1575,"MMDD")&lt;"0701",TEXT(A1575,"MMDD")&gt;VLOOKUP(R1575,SpeciesValidation!D:W,18,FALSE),TEXT(A1575,"MMDD")&lt;VLOOKUP(R1575,SpeciesValidation!D:W,19,FALSE))),"Date outside expected range for this species",""),"")))</f>
        <v/>
      </c>
      <c r="M1575" s="127" t="str">
        <f>IF(LEN(E1575&amp;"")&gt;0,IF(ISERROR(VLOOKUP(R1575,SpeciesValidation!D:I,6,FALSE)),"",VLOOKUP(R1575,SpeciesValidation!D:I,6,FALSE)),"")</f>
        <v/>
      </c>
      <c r="Q1575" s="36" t="str">
        <f>IF(LEN(E1575&amp;"")&gt;0,IF(ISERROR(VLOOKUP(E1575,SpeciesValidation!B:G,2,FALSE)=TRUE),"",VLOOKUP(E1575,SpeciesValidation!B:G,2,FALSE)),"")</f>
        <v/>
      </c>
      <c r="R1575" s="36" t="str">
        <f>IF(LEN(E1575&amp;"")&gt;0,IF(ISERROR(VLOOKUP(E1575,SpeciesLookup!B:G,4,FALSE)=TRUE),"",VLOOKUP(E1575,SpeciesLookup!B:G,4,FALSE)),"")</f>
        <v/>
      </c>
    </row>
    <row r="1576" spans="1:18" ht="13.2" x14ac:dyDescent="0.25">
      <c r="A1576" s="72"/>
      <c r="B1576" s="73"/>
      <c r="C1576" s="73"/>
      <c r="D1576" s="11"/>
      <c r="E1576" s="74"/>
      <c r="F1576" s="75"/>
      <c r="G1576" s="128" t="str">
        <f>IF(LEN(E1576&amp;"")&gt;0,IF(ISERROR(VLOOKUP(E1576,SpeciesLookup!B:G,6,FALSE)=TRUE),"",VLOOKUP(E1576,SpeciesLookup!B:G,6,FALSE)),"")</f>
        <v/>
      </c>
      <c r="H1576" s="128" t="str">
        <f>IF(LEN(E1576&amp;"")&gt;0,IF(ISERROR(VLOOKUP(E1576,SpeciesLookup!B:G,5,FALSE)=TRUE),"",VLOOKUP(E1576,SpeciesLookup!B:G,5,FALSE)),"")</f>
        <v/>
      </c>
      <c r="I1576" s="11"/>
      <c r="J1576" s="73"/>
      <c r="K1576" s="11"/>
      <c r="L1576" s="127" t="str">
        <f>TRIM(IF(ISERROR(VLOOKUP(R1576,SpeciesValidation!D:T,IF(ISNA(VLOOKUP(J1576,Validation!B$2:C$15,2,FALSE)),FALSE,VLOOKUP(J1576,Validation!B$2:C$15,2,FALSE)))),IF(LEN(E1576&amp;"")&gt;0,"",""),VLOOKUP(R1576,SpeciesValidation!D:T,VLOOKUP(J1576,Validation!B$2:C$15,2,FALSE),FALSE)) &amp; " " &amp; IF(ISERROR(IF(LEFT(J1576,1)="A",IF(IF(VLOOKUP(R1576,SpeciesValidation!D:W,20,FALSE)=FALSE,OR(TEXT(A1576,"MMDD")&lt;VLOOKUP(R1576,SpeciesValidation!D:W,18,FALSE),TEXT(A1576,"MMDD")&gt;VLOOKUP(R1576,SpeciesValidation!D:W,19,FALSE)),IF(TEXT(A1576,"MMDD")&lt;"0701",TEXT(A1576,"MMDD")&gt;VLOOKUP(R1576,SpeciesValidation!D:W,18,FALSE),TEXT(A1576,"MMDD")&lt;VLOOKUP(R1576,SpeciesValidation!D:W,19,FALSE))),"Date outside expected range for this species",""),"")),"",IF(LEFT(J1576,1)="A",IF(IF(VLOOKUP(R1576,SpeciesValidation!D:W,20,FALSE)=FALSE,OR(TEXT(A1576,"MMDD")&lt;VLOOKUP(R1576,SpeciesValidation!D:W,18,FALSE),TEXT(A1576,"MMDD")&gt;VLOOKUP(R1576,SpeciesValidation!D:W,19,FALSE)),IF(TEXT(A1576,"MMDD")&lt;"0701",TEXT(A1576,"MMDD")&gt;VLOOKUP(R1576,SpeciesValidation!D:W,18,FALSE),TEXT(A1576,"MMDD")&lt;VLOOKUP(R1576,SpeciesValidation!D:W,19,FALSE))),"Date outside expected range for this species",""),"")))</f>
        <v/>
      </c>
      <c r="M1576" s="127" t="str">
        <f>IF(LEN(E1576&amp;"")&gt;0,IF(ISERROR(VLOOKUP(R1576,SpeciesValidation!D:I,6,FALSE)),"",VLOOKUP(R1576,SpeciesValidation!D:I,6,FALSE)),"")</f>
        <v/>
      </c>
      <c r="Q1576" s="36" t="str">
        <f>IF(LEN(E1576&amp;"")&gt;0,IF(ISERROR(VLOOKUP(E1576,SpeciesValidation!B:G,2,FALSE)=TRUE),"",VLOOKUP(E1576,SpeciesValidation!B:G,2,FALSE)),"")</f>
        <v/>
      </c>
      <c r="R1576" s="36" t="str">
        <f>IF(LEN(E1576&amp;"")&gt;0,IF(ISERROR(VLOOKUP(E1576,SpeciesLookup!B:G,4,FALSE)=TRUE),"",VLOOKUP(E1576,SpeciesLookup!B:G,4,FALSE)),"")</f>
        <v/>
      </c>
    </row>
    <row r="1577" spans="1:18" ht="13.2" x14ac:dyDescent="0.25">
      <c r="A1577" s="72"/>
      <c r="B1577" s="73"/>
      <c r="C1577" s="73"/>
      <c r="D1577" s="11"/>
      <c r="E1577" s="74"/>
      <c r="F1577" s="75"/>
      <c r="G1577" s="128" t="str">
        <f>IF(LEN(E1577&amp;"")&gt;0,IF(ISERROR(VLOOKUP(E1577,SpeciesLookup!B:G,6,FALSE)=TRUE),"",VLOOKUP(E1577,SpeciesLookup!B:G,6,FALSE)),"")</f>
        <v/>
      </c>
      <c r="H1577" s="128" t="str">
        <f>IF(LEN(E1577&amp;"")&gt;0,IF(ISERROR(VLOOKUP(E1577,SpeciesLookup!B:G,5,FALSE)=TRUE),"",VLOOKUP(E1577,SpeciesLookup!B:G,5,FALSE)),"")</f>
        <v/>
      </c>
      <c r="I1577" s="11"/>
      <c r="J1577" s="73"/>
      <c r="K1577" s="11"/>
      <c r="L1577" s="127" t="str">
        <f>TRIM(IF(ISERROR(VLOOKUP(R1577,SpeciesValidation!D:T,IF(ISNA(VLOOKUP(J1577,Validation!B$2:C$15,2,FALSE)),FALSE,VLOOKUP(J1577,Validation!B$2:C$15,2,FALSE)))),IF(LEN(E1577&amp;"")&gt;0,"",""),VLOOKUP(R1577,SpeciesValidation!D:T,VLOOKUP(J1577,Validation!B$2:C$15,2,FALSE),FALSE)) &amp; " " &amp; IF(ISERROR(IF(LEFT(J1577,1)="A",IF(IF(VLOOKUP(R1577,SpeciesValidation!D:W,20,FALSE)=FALSE,OR(TEXT(A1577,"MMDD")&lt;VLOOKUP(R1577,SpeciesValidation!D:W,18,FALSE),TEXT(A1577,"MMDD")&gt;VLOOKUP(R1577,SpeciesValidation!D:W,19,FALSE)),IF(TEXT(A1577,"MMDD")&lt;"0701",TEXT(A1577,"MMDD")&gt;VLOOKUP(R1577,SpeciesValidation!D:W,18,FALSE),TEXT(A1577,"MMDD")&lt;VLOOKUP(R1577,SpeciesValidation!D:W,19,FALSE))),"Date outside expected range for this species",""),"")),"",IF(LEFT(J1577,1)="A",IF(IF(VLOOKUP(R1577,SpeciesValidation!D:W,20,FALSE)=FALSE,OR(TEXT(A1577,"MMDD")&lt;VLOOKUP(R1577,SpeciesValidation!D:W,18,FALSE),TEXT(A1577,"MMDD")&gt;VLOOKUP(R1577,SpeciesValidation!D:W,19,FALSE)),IF(TEXT(A1577,"MMDD")&lt;"0701",TEXT(A1577,"MMDD")&gt;VLOOKUP(R1577,SpeciesValidation!D:W,18,FALSE),TEXT(A1577,"MMDD")&lt;VLOOKUP(R1577,SpeciesValidation!D:W,19,FALSE))),"Date outside expected range for this species",""),"")))</f>
        <v/>
      </c>
      <c r="M1577" s="127" t="str">
        <f>IF(LEN(E1577&amp;"")&gt;0,IF(ISERROR(VLOOKUP(R1577,SpeciesValidation!D:I,6,FALSE)),"",VLOOKUP(R1577,SpeciesValidation!D:I,6,FALSE)),"")</f>
        <v/>
      </c>
      <c r="Q1577" s="36" t="str">
        <f>IF(LEN(E1577&amp;"")&gt;0,IF(ISERROR(VLOOKUP(E1577,SpeciesValidation!B:G,2,FALSE)=TRUE),"",VLOOKUP(E1577,SpeciesValidation!B:G,2,FALSE)),"")</f>
        <v/>
      </c>
      <c r="R1577" s="36" t="str">
        <f>IF(LEN(E1577&amp;"")&gt;0,IF(ISERROR(VLOOKUP(E1577,SpeciesLookup!B:G,4,FALSE)=TRUE),"",VLOOKUP(E1577,SpeciesLookup!B:G,4,FALSE)),"")</f>
        <v/>
      </c>
    </row>
    <row r="1578" spans="1:18" ht="13.2" x14ac:dyDescent="0.25">
      <c r="A1578" s="72"/>
      <c r="B1578" s="73"/>
      <c r="C1578" s="73"/>
      <c r="D1578" s="11"/>
      <c r="E1578" s="74"/>
      <c r="F1578" s="75"/>
      <c r="G1578" s="128" t="str">
        <f>IF(LEN(E1578&amp;"")&gt;0,IF(ISERROR(VLOOKUP(E1578,SpeciesLookup!B:G,6,FALSE)=TRUE),"",VLOOKUP(E1578,SpeciesLookup!B:G,6,FALSE)),"")</f>
        <v/>
      </c>
      <c r="H1578" s="128" t="str">
        <f>IF(LEN(E1578&amp;"")&gt;0,IF(ISERROR(VLOOKUP(E1578,SpeciesLookup!B:G,5,FALSE)=TRUE),"",VLOOKUP(E1578,SpeciesLookup!B:G,5,FALSE)),"")</f>
        <v/>
      </c>
      <c r="I1578" s="11"/>
      <c r="J1578" s="73"/>
      <c r="K1578" s="11"/>
      <c r="L1578" s="127" t="str">
        <f>TRIM(IF(ISERROR(VLOOKUP(R1578,SpeciesValidation!D:T,IF(ISNA(VLOOKUP(J1578,Validation!B$2:C$15,2,FALSE)),FALSE,VLOOKUP(J1578,Validation!B$2:C$15,2,FALSE)))),IF(LEN(E1578&amp;"")&gt;0,"",""),VLOOKUP(R1578,SpeciesValidation!D:T,VLOOKUP(J1578,Validation!B$2:C$15,2,FALSE),FALSE)) &amp; " " &amp; IF(ISERROR(IF(LEFT(J1578,1)="A",IF(IF(VLOOKUP(R1578,SpeciesValidation!D:W,20,FALSE)=FALSE,OR(TEXT(A1578,"MMDD")&lt;VLOOKUP(R1578,SpeciesValidation!D:W,18,FALSE),TEXT(A1578,"MMDD")&gt;VLOOKUP(R1578,SpeciesValidation!D:W,19,FALSE)),IF(TEXT(A1578,"MMDD")&lt;"0701",TEXT(A1578,"MMDD")&gt;VLOOKUP(R1578,SpeciesValidation!D:W,18,FALSE),TEXT(A1578,"MMDD")&lt;VLOOKUP(R1578,SpeciesValidation!D:W,19,FALSE))),"Date outside expected range for this species",""),"")),"",IF(LEFT(J1578,1)="A",IF(IF(VLOOKUP(R1578,SpeciesValidation!D:W,20,FALSE)=FALSE,OR(TEXT(A1578,"MMDD")&lt;VLOOKUP(R1578,SpeciesValidation!D:W,18,FALSE),TEXT(A1578,"MMDD")&gt;VLOOKUP(R1578,SpeciesValidation!D:W,19,FALSE)),IF(TEXT(A1578,"MMDD")&lt;"0701",TEXT(A1578,"MMDD")&gt;VLOOKUP(R1578,SpeciesValidation!D:W,18,FALSE),TEXT(A1578,"MMDD")&lt;VLOOKUP(R1578,SpeciesValidation!D:W,19,FALSE))),"Date outside expected range for this species",""),"")))</f>
        <v/>
      </c>
      <c r="M1578" s="127" t="str">
        <f>IF(LEN(E1578&amp;"")&gt;0,IF(ISERROR(VLOOKUP(R1578,SpeciesValidation!D:I,6,FALSE)),"",VLOOKUP(R1578,SpeciesValidation!D:I,6,FALSE)),"")</f>
        <v/>
      </c>
      <c r="Q1578" s="36" t="str">
        <f>IF(LEN(E1578&amp;"")&gt;0,IF(ISERROR(VLOOKUP(E1578,SpeciesValidation!B:G,2,FALSE)=TRUE),"",VLOOKUP(E1578,SpeciesValidation!B:G,2,FALSE)),"")</f>
        <v/>
      </c>
      <c r="R1578" s="36" t="str">
        <f>IF(LEN(E1578&amp;"")&gt;0,IF(ISERROR(VLOOKUP(E1578,SpeciesLookup!B:G,4,FALSE)=TRUE),"",VLOOKUP(E1578,SpeciesLookup!B:G,4,FALSE)),"")</f>
        <v/>
      </c>
    </row>
    <row r="1579" spans="1:18" ht="13.2" x14ac:dyDescent="0.25">
      <c r="A1579" s="72"/>
      <c r="B1579" s="73"/>
      <c r="C1579" s="73"/>
      <c r="D1579" s="11"/>
      <c r="E1579" s="74"/>
      <c r="F1579" s="75"/>
      <c r="G1579" s="128" t="str">
        <f>IF(LEN(E1579&amp;"")&gt;0,IF(ISERROR(VLOOKUP(E1579,SpeciesLookup!B:G,6,FALSE)=TRUE),"",VLOOKUP(E1579,SpeciesLookup!B:G,6,FALSE)),"")</f>
        <v/>
      </c>
      <c r="H1579" s="128" t="str">
        <f>IF(LEN(E1579&amp;"")&gt;0,IF(ISERROR(VLOOKUP(E1579,SpeciesLookup!B:G,5,FALSE)=TRUE),"",VLOOKUP(E1579,SpeciesLookup!B:G,5,FALSE)),"")</f>
        <v/>
      </c>
      <c r="I1579" s="11"/>
      <c r="J1579" s="73"/>
      <c r="K1579" s="11"/>
      <c r="L1579" s="127" t="str">
        <f>TRIM(IF(ISERROR(VLOOKUP(R1579,SpeciesValidation!D:T,IF(ISNA(VLOOKUP(J1579,Validation!B$2:C$15,2,FALSE)),FALSE,VLOOKUP(J1579,Validation!B$2:C$15,2,FALSE)))),IF(LEN(E1579&amp;"")&gt;0,"",""),VLOOKUP(R1579,SpeciesValidation!D:T,VLOOKUP(J1579,Validation!B$2:C$15,2,FALSE),FALSE)) &amp; " " &amp; IF(ISERROR(IF(LEFT(J1579,1)="A",IF(IF(VLOOKUP(R1579,SpeciesValidation!D:W,20,FALSE)=FALSE,OR(TEXT(A1579,"MMDD")&lt;VLOOKUP(R1579,SpeciesValidation!D:W,18,FALSE),TEXT(A1579,"MMDD")&gt;VLOOKUP(R1579,SpeciesValidation!D:W,19,FALSE)),IF(TEXT(A1579,"MMDD")&lt;"0701",TEXT(A1579,"MMDD")&gt;VLOOKUP(R1579,SpeciesValidation!D:W,18,FALSE),TEXT(A1579,"MMDD")&lt;VLOOKUP(R1579,SpeciesValidation!D:W,19,FALSE))),"Date outside expected range for this species",""),"")),"",IF(LEFT(J1579,1)="A",IF(IF(VLOOKUP(R1579,SpeciesValidation!D:W,20,FALSE)=FALSE,OR(TEXT(A1579,"MMDD")&lt;VLOOKUP(R1579,SpeciesValidation!D:W,18,FALSE),TEXT(A1579,"MMDD")&gt;VLOOKUP(R1579,SpeciesValidation!D:W,19,FALSE)),IF(TEXT(A1579,"MMDD")&lt;"0701",TEXT(A1579,"MMDD")&gt;VLOOKUP(R1579,SpeciesValidation!D:W,18,FALSE),TEXT(A1579,"MMDD")&lt;VLOOKUP(R1579,SpeciesValidation!D:W,19,FALSE))),"Date outside expected range for this species",""),"")))</f>
        <v/>
      </c>
      <c r="M1579" s="127" t="str">
        <f>IF(LEN(E1579&amp;"")&gt;0,IF(ISERROR(VLOOKUP(R1579,SpeciesValidation!D:I,6,FALSE)),"",VLOOKUP(R1579,SpeciesValidation!D:I,6,FALSE)),"")</f>
        <v/>
      </c>
      <c r="Q1579" s="36" t="str">
        <f>IF(LEN(E1579&amp;"")&gt;0,IF(ISERROR(VLOOKUP(E1579,SpeciesValidation!B:G,2,FALSE)=TRUE),"",VLOOKUP(E1579,SpeciesValidation!B:G,2,FALSE)),"")</f>
        <v/>
      </c>
      <c r="R1579" s="36" t="str">
        <f>IF(LEN(E1579&amp;"")&gt;0,IF(ISERROR(VLOOKUP(E1579,SpeciesLookup!B:G,4,FALSE)=TRUE),"",VLOOKUP(E1579,SpeciesLookup!B:G,4,FALSE)),"")</f>
        <v/>
      </c>
    </row>
    <row r="1580" spans="1:18" ht="13.2" x14ac:dyDescent="0.25">
      <c r="A1580" s="72"/>
      <c r="B1580" s="73"/>
      <c r="C1580" s="73"/>
      <c r="D1580" s="11"/>
      <c r="E1580" s="74"/>
      <c r="F1580" s="75"/>
      <c r="G1580" s="128" t="str">
        <f>IF(LEN(E1580&amp;"")&gt;0,IF(ISERROR(VLOOKUP(E1580,SpeciesLookup!B:G,6,FALSE)=TRUE),"",VLOOKUP(E1580,SpeciesLookup!B:G,6,FALSE)),"")</f>
        <v/>
      </c>
      <c r="H1580" s="128" t="str">
        <f>IF(LEN(E1580&amp;"")&gt;0,IF(ISERROR(VLOOKUP(E1580,SpeciesLookup!B:G,5,FALSE)=TRUE),"",VLOOKUP(E1580,SpeciesLookup!B:G,5,FALSE)),"")</f>
        <v/>
      </c>
      <c r="I1580" s="11"/>
      <c r="J1580" s="73"/>
      <c r="K1580" s="11"/>
      <c r="L1580" s="127" t="str">
        <f>TRIM(IF(ISERROR(VLOOKUP(R1580,SpeciesValidation!D:T,IF(ISNA(VLOOKUP(J1580,Validation!B$2:C$15,2,FALSE)),FALSE,VLOOKUP(J1580,Validation!B$2:C$15,2,FALSE)))),IF(LEN(E1580&amp;"")&gt;0,"",""),VLOOKUP(R1580,SpeciesValidation!D:T,VLOOKUP(J1580,Validation!B$2:C$15,2,FALSE),FALSE)) &amp; " " &amp; IF(ISERROR(IF(LEFT(J1580,1)="A",IF(IF(VLOOKUP(R1580,SpeciesValidation!D:W,20,FALSE)=FALSE,OR(TEXT(A1580,"MMDD")&lt;VLOOKUP(R1580,SpeciesValidation!D:W,18,FALSE),TEXT(A1580,"MMDD")&gt;VLOOKUP(R1580,SpeciesValidation!D:W,19,FALSE)),IF(TEXT(A1580,"MMDD")&lt;"0701",TEXT(A1580,"MMDD")&gt;VLOOKUP(R1580,SpeciesValidation!D:W,18,FALSE),TEXT(A1580,"MMDD")&lt;VLOOKUP(R1580,SpeciesValidation!D:W,19,FALSE))),"Date outside expected range for this species",""),"")),"",IF(LEFT(J1580,1)="A",IF(IF(VLOOKUP(R1580,SpeciesValidation!D:W,20,FALSE)=FALSE,OR(TEXT(A1580,"MMDD")&lt;VLOOKUP(R1580,SpeciesValidation!D:W,18,FALSE),TEXT(A1580,"MMDD")&gt;VLOOKUP(R1580,SpeciesValidation!D:W,19,FALSE)),IF(TEXT(A1580,"MMDD")&lt;"0701",TEXT(A1580,"MMDD")&gt;VLOOKUP(R1580,SpeciesValidation!D:W,18,FALSE),TEXT(A1580,"MMDD")&lt;VLOOKUP(R1580,SpeciesValidation!D:W,19,FALSE))),"Date outside expected range for this species",""),"")))</f>
        <v/>
      </c>
      <c r="M1580" s="127" t="str">
        <f>IF(LEN(E1580&amp;"")&gt;0,IF(ISERROR(VLOOKUP(R1580,SpeciesValidation!D:I,6,FALSE)),"",VLOOKUP(R1580,SpeciesValidation!D:I,6,FALSE)),"")</f>
        <v/>
      </c>
      <c r="Q1580" s="36" t="str">
        <f>IF(LEN(E1580&amp;"")&gt;0,IF(ISERROR(VLOOKUP(E1580,SpeciesValidation!B:G,2,FALSE)=TRUE),"",VLOOKUP(E1580,SpeciesValidation!B:G,2,FALSE)),"")</f>
        <v/>
      </c>
      <c r="R1580" s="36" t="str">
        <f>IF(LEN(E1580&amp;"")&gt;0,IF(ISERROR(VLOOKUP(E1580,SpeciesLookup!B:G,4,FALSE)=TRUE),"",VLOOKUP(E1580,SpeciesLookup!B:G,4,FALSE)),"")</f>
        <v/>
      </c>
    </row>
    <row r="1581" spans="1:18" ht="13.2" x14ac:dyDescent="0.25">
      <c r="A1581" s="72"/>
      <c r="B1581" s="73"/>
      <c r="C1581" s="73"/>
      <c r="D1581" s="11"/>
      <c r="E1581" s="74"/>
      <c r="F1581" s="75"/>
      <c r="G1581" s="128" t="str">
        <f>IF(LEN(E1581&amp;"")&gt;0,IF(ISERROR(VLOOKUP(E1581,SpeciesLookup!B:G,6,FALSE)=TRUE),"",VLOOKUP(E1581,SpeciesLookup!B:G,6,FALSE)),"")</f>
        <v/>
      </c>
      <c r="H1581" s="128" t="str">
        <f>IF(LEN(E1581&amp;"")&gt;0,IF(ISERROR(VLOOKUP(E1581,SpeciesLookup!B:G,5,FALSE)=TRUE),"",VLOOKUP(E1581,SpeciesLookup!B:G,5,FALSE)),"")</f>
        <v/>
      </c>
      <c r="I1581" s="11"/>
      <c r="J1581" s="73"/>
      <c r="K1581" s="11"/>
      <c r="L1581" s="127" t="str">
        <f>TRIM(IF(ISERROR(VLOOKUP(R1581,SpeciesValidation!D:T,IF(ISNA(VLOOKUP(J1581,Validation!B$2:C$15,2,FALSE)),FALSE,VLOOKUP(J1581,Validation!B$2:C$15,2,FALSE)))),IF(LEN(E1581&amp;"")&gt;0,"",""),VLOOKUP(R1581,SpeciesValidation!D:T,VLOOKUP(J1581,Validation!B$2:C$15,2,FALSE),FALSE)) &amp; " " &amp; IF(ISERROR(IF(LEFT(J1581,1)="A",IF(IF(VLOOKUP(R1581,SpeciesValidation!D:W,20,FALSE)=FALSE,OR(TEXT(A1581,"MMDD")&lt;VLOOKUP(R1581,SpeciesValidation!D:W,18,FALSE),TEXT(A1581,"MMDD")&gt;VLOOKUP(R1581,SpeciesValidation!D:W,19,FALSE)),IF(TEXT(A1581,"MMDD")&lt;"0701",TEXT(A1581,"MMDD")&gt;VLOOKUP(R1581,SpeciesValidation!D:W,18,FALSE),TEXT(A1581,"MMDD")&lt;VLOOKUP(R1581,SpeciesValidation!D:W,19,FALSE))),"Date outside expected range for this species",""),"")),"",IF(LEFT(J1581,1)="A",IF(IF(VLOOKUP(R1581,SpeciesValidation!D:W,20,FALSE)=FALSE,OR(TEXT(A1581,"MMDD")&lt;VLOOKUP(R1581,SpeciesValidation!D:W,18,FALSE),TEXT(A1581,"MMDD")&gt;VLOOKUP(R1581,SpeciesValidation!D:W,19,FALSE)),IF(TEXT(A1581,"MMDD")&lt;"0701",TEXT(A1581,"MMDD")&gt;VLOOKUP(R1581,SpeciesValidation!D:W,18,FALSE),TEXT(A1581,"MMDD")&lt;VLOOKUP(R1581,SpeciesValidation!D:W,19,FALSE))),"Date outside expected range for this species",""),"")))</f>
        <v/>
      </c>
      <c r="M1581" s="127" t="str">
        <f>IF(LEN(E1581&amp;"")&gt;0,IF(ISERROR(VLOOKUP(R1581,SpeciesValidation!D:I,6,FALSE)),"",VLOOKUP(R1581,SpeciesValidation!D:I,6,FALSE)),"")</f>
        <v/>
      </c>
      <c r="Q1581" s="36" t="str">
        <f>IF(LEN(E1581&amp;"")&gt;0,IF(ISERROR(VLOOKUP(E1581,SpeciesValidation!B:G,2,FALSE)=TRUE),"",VLOOKUP(E1581,SpeciesValidation!B:G,2,FALSE)),"")</f>
        <v/>
      </c>
      <c r="R1581" s="36" t="str">
        <f>IF(LEN(E1581&amp;"")&gt;0,IF(ISERROR(VLOOKUP(E1581,SpeciesLookup!B:G,4,FALSE)=TRUE),"",VLOOKUP(E1581,SpeciesLookup!B:G,4,FALSE)),"")</f>
        <v/>
      </c>
    </row>
    <row r="1582" spans="1:18" ht="13.2" x14ac:dyDescent="0.25">
      <c r="A1582" s="72"/>
      <c r="B1582" s="73"/>
      <c r="C1582" s="73"/>
      <c r="D1582" s="11"/>
      <c r="E1582" s="74"/>
      <c r="F1582" s="75"/>
      <c r="G1582" s="128" t="str">
        <f>IF(LEN(E1582&amp;"")&gt;0,IF(ISERROR(VLOOKUP(E1582,SpeciesLookup!B:G,6,FALSE)=TRUE),"",VLOOKUP(E1582,SpeciesLookup!B:G,6,FALSE)),"")</f>
        <v/>
      </c>
      <c r="H1582" s="128" t="str">
        <f>IF(LEN(E1582&amp;"")&gt;0,IF(ISERROR(VLOOKUP(E1582,SpeciesLookup!B:G,5,FALSE)=TRUE),"",VLOOKUP(E1582,SpeciesLookup!B:G,5,FALSE)),"")</f>
        <v/>
      </c>
      <c r="I1582" s="11"/>
      <c r="J1582" s="73"/>
      <c r="K1582" s="11"/>
      <c r="L1582" s="127" t="str">
        <f>TRIM(IF(ISERROR(VLOOKUP(R1582,SpeciesValidation!D:T,IF(ISNA(VLOOKUP(J1582,Validation!B$2:C$15,2,FALSE)),FALSE,VLOOKUP(J1582,Validation!B$2:C$15,2,FALSE)))),IF(LEN(E1582&amp;"")&gt;0,"",""),VLOOKUP(R1582,SpeciesValidation!D:T,VLOOKUP(J1582,Validation!B$2:C$15,2,FALSE),FALSE)) &amp; " " &amp; IF(ISERROR(IF(LEFT(J1582,1)="A",IF(IF(VLOOKUP(R1582,SpeciesValidation!D:W,20,FALSE)=FALSE,OR(TEXT(A1582,"MMDD")&lt;VLOOKUP(R1582,SpeciesValidation!D:W,18,FALSE),TEXT(A1582,"MMDD")&gt;VLOOKUP(R1582,SpeciesValidation!D:W,19,FALSE)),IF(TEXT(A1582,"MMDD")&lt;"0701",TEXT(A1582,"MMDD")&gt;VLOOKUP(R1582,SpeciesValidation!D:W,18,FALSE),TEXT(A1582,"MMDD")&lt;VLOOKUP(R1582,SpeciesValidation!D:W,19,FALSE))),"Date outside expected range for this species",""),"")),"",IF(LEFT(J1582,1)="A",IF(IF(VLOOKUP(R1582,SpeciesValidation!D:W,20,FALSE)=FALSE,OR(TEXT(A1582,"MMDD")&lt;VLOOKUP(R1582,SpeciesValidation!D:W,18,FALSE),TEXT(A1582,"MMDD")&gt;VLOOKUP(R1582,SpeciesValidation!D:W,19,FALSE)),IF(TEXT(A1582,"MMDD")&lt;"0701",TEXT(A1582,"MMDD")&gt;VLOOKUP(R1582,SpeciesValidation!D:W,18,FALSE),TEXT(A1582,"MMDD")&lt;VLOOKUP(R1582,SpeciesValidation!D:W,19,FALSE))),"Date outside expected range for this species",""),"")))</f>
        <v/>
      </c>
      <c r="M1582" s="127" t="str">
        <f>IF(LEN(E1582&amp;"")&gt;0,IF(ISERROR(VLOOKUP(R1582,SpeciesValidation!D:I,6,FALSE)),"",VLOOKUP(R1582,SpeciesValidation!D:I,6,FALSE)),"")</f>
        <v/>
      </c>
      <c r="Q1582" s="36" t="str">
        <f>IF(LEN(E1582&amp;"")&gt;0,IF(ISERROR(VLOOKUP(E1582,SpeciesValidation!B:G,2,FALSE)=TRUE),"",VLOOKUP(E1582,SpeciesValidation!B:G,2,FALSE)),"")</f>
        <v/>
      </c>
      <c r="R1582" s="36" t="str">
        <f>IF(LEN(E1582&amp;"")&gt;0,IF(ISERROR(VLOOKUP(E1582,SpeciesLookup!B:G,4,FALSE)=TRUE),"",VLOOKUP(E1582,SpeciesLookup!B:G,4,FALSE)),"")</f>
        <v/>
      </c>
    </row>
    <row r="1583" spans="1:18" ht="13.2" x14ac:dyDescent="0.25">
      <c r="A1583" s="72"/>
      <c r="B1583" s="73"/>
      <c r="C1583" s="73"/>
      <c r="D1583" s="11"/>
      <c r="E1583" s="74"/>
      <c r="F1583" s="75"/>
      <c r="G1583" s="128" t="str">
        <f>IF(LEN(E1583&amp;"")&gt;0,IF(ISERROR(VLOOKUP(E1583,SpeciesLookup!B:G,6,FALSE)=TRUE),"",VLOOKUP(E1583,SpeciesLookup!B:G,6,FALSE)),"")</f>
        <v/>
      </c>
      <c r="H1583" s="128" t="str">
        <f>IF(LEN(E1583&amp;"")&gt;0,IF(ISERROR(VLOOKUP(E1583,SpeciesLookup!B:G,5,FALSE)=TRUE),"",VLOOKUP(E1583,SpeciesLookup!B:G,5,FALSE)),"")</f>
        <v/>
      </c>
      <c r="I1583" s="11"/>
      <c r="J1583" s="73"/>
      <c r="K1583" s="11"/>
      <c r="L1583" s="127" t="str">
        <f>TRIM(IF(ISERROR(VLOOKUP(R1583,SpeciesValidation!D:T,IF(ISNA(VLOOKUP(J1583,Validation!B$2:C$15,2,FALSE)),FALSE,VLOOKUP(J1583,Validation!B$2:C$15,2,FALSE)))),IF(LEN(E1583&amp;"")&gt;0,"",""),VLOOKUP(R1583,SpeciesValidation!D:T,VLOOKUP(J1583,Validation!B$2:C$15,2,FALSE),FALSE)) &amp; " " &amp; IF(ISERROR(IF(LEFT(J1583,1)="A",IF(IF(VLOOKUP(R1583,SpeciesValidation!D:W,20,FALSE)=FALSE,OR(TEXT(A1583,"MMDD")&lt;VLOOKUP(R1583,SpeciesValidation!D:W,18,FALSE),TEXT(A1583,"MMDD")&gt;VLOOKUP(R1583,SpeciesValidation!D:W,19,FALSE)),IF(TEXT(A1583,"MMDD")&lt;"0701",TEXT(A1583,"MMDD")&gt;VLOOKUP(R1583,SpeciesValidation!D:W,18,FALSE),TEXT(A1583,"MMDD")&lt;VLOOKUP(R1583,SpeciesValidation!D:W,19,FALSE))),"Date outside expected range for this species",""),"")),"",IF(LEFT(J1583,1)="A",IF(IF(VLOOKUP(R1583,SpeciesValidation!D:W,20,FALSE)=FALSE,OR(TEXT(A1583,"MMDD")&lt;VLOOKUP(R1583,SpeciesValidation!D:W,18,FALSE),TEXT(A1583,"MMDD")&gt;VLOOKUP(R1583,SpeciesValidation!D:W,19,FALSE)),IF(TEXT(A1583,"MMDD")&lt;"0701",TEXT(A1583,"MMDD")&gt;VLOOKUP(R1583,SpeciesValidation!D:W,18,FALSE),TEXT(A1583,"MMDD")&lt;VLOOKUP(R1583,SpeciesValidation!D:W,19,FALSE))),"Date outside expected range for this species",""),"")))</f>
        <v/>
      </c>
      <c r="M1583" s="127" t="str">
        <f>IF(LEN(E1583&amp;"")&gt;0,IF(ISERROR(VLOOKUP(R1583,SpeciesValidation!D:I,6,FALSE)),"",VLOOKUP(R1583,SpeciesValidation!D:I,6,FALSE)),"")</f>
        <v/>
      </c>
      <c r="Q1583" s="36" t="str">
        <f>IF(LEN(E1583&amp;"")&gt;0,IF(ISERROR(VLOOKUP(E1583,SpeciesValidation!B:G,2,FALSE)=TRUE),"",VLOOKUP(E1583,SpeciesValidation!B:G,2,FALSE)),"")</f>
        <v/>
      </c>
      <c r="R1583" s="36" t="str">
        <f>IF(LEN(E1583&amp;"")&gt;0,IF(ISERROR(VLOOKUP(E1583,SpeciesLookup!B:G,4,FALSE)=TRUE),"",VLOOKUP(E1583,SpeciesLookup!B:G,4,FALSE)),"")</f>
        <v/>
      </c>
    </row>
    <row r="1584" spans="1:18" ht="13.2" x14ac:dyDescent="0.25">
      <c r="A1584" s="72"/>
      <c r="B1584" s="73"/>
      <c r="C1584" s="73"/>
      <c r="D1584" s="11"/>
      <c r="E1584" s="74"/>
      <c r="F1584" s="75"/>
      <c r="G1584" s="128" t="str">
        <f>IF(LEN(E1584&amp;"")&gt;0,IF(ISERROR(VLOOKUP(E1584,SpeciesLookup!B:G,6,FALSE)=TRUE),"",VLOOKUP(E1584,SpeciesLookup!B:G,6,FALSE)),"")</f>
        <v/>
      </c>
      <c r="H1584" s="128" t="str">
        <f>IF(LEN(E1584&amp;"")&gt;0,IF(ISERROR(VLOOKUP(E1584,SpeciesLookup!B:G,5,FALSE)=TRUE),"",VLOOKUP(E1584,SpeciesLookup!B:G,5,FALSE)),"")</f>
        <v/>
      </c>
      <c r="I1584" s="11"/>
      <c r="J1584" s="73"/>
      <c r="K1584" s="11"/>
      <c r="L1584" s="127" t="str">
        <f>TRIM(IF(ISERROR(VLOOKUP(R1584,SpeciesValidation!D:T,IF(ISNA(VLOOKUP(J1584,Validation!B$2:C$15,2,FALSE)),FALSE,VLOOKUP(J1584,Validation!B$2:C$15,2,FALSE)))),IF(LEN(E1584&amp;"")&gt;0,"",""),VLOOKUP(R1584,SpeciesValidation!D:T,VLOOKUP(J1584,Validation!B$2:C$15,2,FALSE),FALSE)) &amp; " " &amp; IF(ISERROR(IF(LEFT(J1584,1)="A",IF(IF(VLOOKUP(R1584,SpeciesValidation!D:W,20,FALSE)=FALSE,OR(TEXT(A1584,"MMDD")&lt;VLOOKUP(R1584,SpeciesValidation!D:W,18,FALSE),TEXT(A1584,"MMDD")&gt;VLOOKUP(R1584,SpeciesValidation!D:W,19,FALSE)),IF(TEXT(A1584,"MMDD")&lt;"0701",TEXT(A1584,"MMDD")&gt;VLOOKUP(R1584,SpeciesValidation!D:W,18,FALSE),TEXT(A1584,"MMDD")&lt;VLOOKUP(R1584,SpeciesValidation!D:W,19,FALSE))),"Date outside expected range for this species",""),"")),"",IF(LEFT(J1584,1)="A",IF(IF(VLOOKUP(R1584,SpeciesValidation!D:W,20,FALSE)=FALSE,OR(TEXT(A1584,"MMDD")&lt;VLOOKUP(R1584,SpeciesValidation!D:W,18,FALSE),TEXT(A1584,"MMDD")&gt;VLOOKUP(R1584,SpeciesValidation!D:W,19,FALSE)),IF(TEXT(A1584,"MMDD")&lt;"0701",TEXT(A1584,"MMDD")&gt;VLOOKUP(R1584,SpeciesValidation!D:W,18,FALSE),TEXT(A1584,"MMDD")&lt;VLOOKUP(R1584,SpeciesValidation!D:W,19,FALSE))),"Date outside expected range for this species",""),"")))</f>
        <v/>
      </c>
      <c r="M1584" s="127" t="str">
        <f>IF(LEN(E1584&amp;"")&gt;0,IF(ISERROR(VLOOKUP(R1584,SpeciesValidation!D:I,6,FALSE)),"",VLOOKUP(R1584,SpeciesValidation!D:I,6,FALSE)),"")</f>
        <v/>
      </c>
      <c r="Q1584" s="36" t="str">
        <f>IF(LEN(E1584&amp;"")&gt;0,IF(ISERROR(VLOOKUP(E1584,SpeciesValidation!B:G,2,FALSE)=TRUE),"",VLOOKUP(E1584,SpeciesValidation!B:G,2,FALSE)),"")</f>
        <v/>
      </c>
      <c r="R1584" s="36" t="str">
        <f>IF(LEN(E1584&amp;"")&gt;0,IF(ISERROR(VLOOKUP(E1584,SpeciesLookup!B:G,4,FALSE)=TRUE),"",VLOOKUP(E1584,SpeciesLookup!B:G,4,FALSE)),"")</f>
        <v/>
      </c>
    </row>
    <row r="1585" spans="1:18" ht="13.2" x14ac:dyDescent="0.25">
      <c r="A1585" s="72"/>
      <c r="B1585" s="73"/>
      <c r="C1585" s="73"/>
      <c r="D1585" s="11"/>
      <c r="E1585" s="74"/>
      <c r="F1585" s="75"/>
      <c r="G1585" s="128" t="str">
        <f>IF(LEN(E1585&amp;"")&gt;0,IF(ISERROR(VLOOKUP(E1585,SpeciesLookup!B:G,6,FALSE)=TRUE),"",VLOOKUP(E1585,SpeciesLookup!B:G,6,FALSE)),"")</f>
        <v/>
      </c>
      <c r="H1585" s="128" t="str">
        <f>IF(LEN(E1585&amp;"")&gt;0,IF(ISERROR(VLOOKUP(E1585,SpeciesLookup!B:G,5,FALSE)=TRUE),"",VLOOKUP(E1585,SpeciesLookup!B:G,5,FALSE)),"")</f>
        <v/>
      </c>
      <c r="I1585" s="11"/>
      <c r="J1585" s="73"/>
      <c r="K1585" s="11"/>
      <c r="L1585" s="127" t="str">
        <f>TRIM(IF(ISERROR(VLOOKUP(R1585,SpeciesValidation!D:T,IF(ISNA(VLOOKUP(J1585,Validation!B$2:C$15,2,FALSE)),FALSE,VLOOKUP(J1585,Validation!B$2:C$15,2,FALSE)))),IF(LEN(E1585&amp;"")&gt;0,"",""),VLOOKUP(R1585,SpeciesValidation!D:T,VLOOKUP(J1585,Validation!B$2:C$15,2,FALSE),FALSE)) &amp; " " &amp; IF(ISERROR(IF(LEFT(J1585,1)="A",IF(IF(VLOOKUP(R1585,SpeciesValidation!D:W,20,FALSE)=FALSE,OR(TEXT(A1585,"MMDD")&lt;VLOOKUP(R1585,SpeciesValidation!D:W,18,FALSE),TEXT(A1585,"MMDD")&gt;VLOOKUP(R1585,SpeciesValidation!D:W,19,FALSE)),IF(TEXT(A1585,"MMDD")&lt;"0701",TEXT(A1585,"MMDD")&gt;VLOOKUP(R1585,SpeciesValidation!D:W,18,FALSE),TEXT(A1585,"MMDD")&lt;VLOOKUP(R1585,SpeciesValidation!D:W,19,FALSE))),"Date outside expected range for this species",""),"")),"",IF(LEFT(J1585,1)="A",IF(IF(VLOOKUP(R1585,SpeciesValidation!D:W,20,FALSE)=FALSE,OR(TEXT(A1585,"MMDD")&lt;VLOOKUP(R1585,SpeciesValidation!D:W,18,FALSE),TEXT(A1585,"MMDD")&gt;VLOOKUP(R1585,SpeciesValidation!D:W,19,FALSE)),IF(TEXT(A1585,"MMDD")&lt;"0701",TEXT(A1585,"MMDD")&gt;VLOOKUP(R1585,SpeciesValidation!D:W,18,FALSE),TEXT(A1585,"MMDD")&lt;VLOOKUP(R1585,SpeciesValidation!D:W,19,FALSE))),"Date outside expected range for this species",""),"")))</f>
        <v/>
      </c>
      <c r="M1585" s="127" t="str">
        <f>IF(LEN(E1585&amp;"")&gt;0,IF(ISERROR(VLOOKUP(R1585,SpeciesValidation!D:I,6,FALSE)),"",VLOOKUP(R1585,SpeciesValidation!D:I,6,FALSE)),"")</f>
        <v/>
      </c>
      <c r="Q1585" s="36" t="str">
        <f>IF(LEN(E1585&amp;"")&gt;0,IF(ISERROR(VLOOKUP(E1585,SpeciesValidation!B:G,2,FALSE)=TRUE),"",VLOOKUP(E1585,SpeciesValidation!B:G,2,FALSE)),"")</f>
        <v/>
      </c>
      <c r="R1585" s="36" t="str">
        <f>IF(LEN(E1585&amp;"")&gt;0,IF(ISERROR(VLOOKUP(E1585,SpeciesLookup!B:G,4,FALSE)=TRUE),"",VLOOKUP(E1585,SpeciesLookup!B:G,4,FALSE)),"")</f>
        <v/>
      </c>
    </row>
    <row r="1586" spans="1:18" ht="13.2" x14ac:dyDescent="0.25">
      <c r="A1586" s="72"/>
      <c r="B1586" s="73"/>
      <c r="C1586" s="73"/>
      <c r="D1586" s="11"/>
      <c r="E1586" s="74"/>
      <c r="F1586" s="75"/>
      <c r="G1586" s="128" t="str">
        <f>IF(LEN(E1586&amp;"")&gt;0,IF(ISERROR(VLOOKUP(E1586,SpeciesLookup!B:G,6,FALSE)=TRUE),"",VLOOKUP(E1586,SpeciesLookup!B:G,6,FALSE)),"")</f>
        <v/>
      </c>
      <c r="H1586" s="128" t="str">
        <f>IF(LEN(E1586&amp;"")&gt;0,IF(ISERROR(VLOOKUP(E1586,SpeciesLookup!B:G,5,FALSE)=TRUE),"",VLOOKUP(E1586,SpeciesLookup!B:G,5,FALSE)),"")</f>
        <v/>
      </c>
      <c r="I1586" s="11"/>
      <c r="J1586" s="73"/>
      <c r="K1586" s="11"/>
      <c r="L1586" s="127" t="str">
        <f>TRIM(IF(ISERROR(VLOOKUP(R1586,SpeciesValidation!D:T,IF(ISNA(VLOOKUP(J1586,Validation!B$2:C$15,2,FALSE)),FALSE,VLOOKUP(J1586,Validation!B$2:C$15,2,FALSE)))),IF(LEN(E1586&amp;"")&gt;0,"",""),VLOOKUP(R1586,SpeciesValidation!D:T,VLOOKUP(J1586,Validation!B$2:C$15,2,FALSE),FALSE)) &amp; " " &amp; IF(ISERROR(IF(LEFT(J1586,1)="A",IF(IF(VLOOKUP(R1586,SpeciesValidation!D:W,20,FALSE)=FALSE,OR(TEXT(A1586,"MMDD")&lt;VLOOKUP(R1586,SpeciesValidation!D:W,18,FALSE),TEXT(A1586,"MMDD")&gt;VLOOKUP(R1586,SpeciesValidation!D:W,19,FALSE)),IF(TEXT(A1586,"MMDD")&lt;"0701",TEXT(A1586,"MMDD")&gt;VLOOKUP(R1586,SpeciesValidation!D:W,18,FALSE),TEXT(A1586,"MMDD")&lt;VLOOKUP(R1586,SpeciesValidation!D:W,19,FALSE))),"Date outside expected range for this species",""),"")),"",IF(LEFT(J1586,1)="A",IF(IF(VLOOKUP(R1586,SpeciesValidation!D:W,20,FALSE)=FALSE,OR(TEXT(A1586,"MMDD")&lt;VLOOKUP(R1586,SpeciesValidation!D:W,18,FALSE),TEXT(A1586,"MMDD")&gt;VLOOKUP(R1586,SpeciesValidation!D:W,19,FALSE)),IF(TEXT(A1586,"MMDD")&lt;"0701",TEXT(A1586,"MMDD")&gt;VLOOKUP(R1586,SpeciesValidation!D:W,18,FALSE),TEXT(A1586,"MMDD")&lt;VLOOKUP(R1586,SpeciesValidation!D:W,19,FALSE))),"Date outside expected range for this species",""),"")))</f>
        <v/>
      </c>
      <c r="M1586" s="127" t="str">
        <f>IF(LEN(E1586&amp;"")&gt;0,IF(ISERROR(VLOOKUP(R1586,SpeciesValidation!D:I,6,FALSE)),"",VLOOKUP(R1586,SpeciesValidation!D:I,6,FALSE)),"")</f>
        <v/>
      </c>
      <c r="Q1586" s="36" t="str">
        <f>IF(LEN(E1586&amp;"")&gt;0,IF(ISERROR(VLOOKUP(E1586,SpeciesValidation!B:G,2,FALSE)=TRUE),"",VLOOKUP(E1586,SpeciesValidation!B:G,2,FALSE)),"")</f>
        <v/>
      </c>
      <c r="R1586" s="36" t="str">
        <f>IF(LEN(E1586&amp;"")&gt;0,IF(ISERROR(VLOOKUP(E1586,SpeciesLookup!B:G,4,FALSE)=TRUE),"",VLOOKUP(E1586,SpeciesLookup!B:G,4,FALSE)),"")</f>
        <v/>
      </c>
    </row>
    <row r="1587" spans="1:18" ht="13.2" x14ac:dyDescent="0.25">
      <c r="A1587" s="72"/>
      <c r="B1587" s="73"/>
      <c r="C1587" s="73"/>
      <c r="D1587" s="11"/>
      <c r="E1587" s="74"/>
      <c r="F1587" s="75"/>
      <c r="G1587" s="128" t="str">
        <f>IF(LEN(E1587&amp;"")&gt;0,IF(ISERROR(VLOOKUP(E1587,SpeciesLookup!B:G,6,FALSE)=TRUE),"",VLOOKUP(E1587,SpeciesLookup!B:G,6,FALSE)),"")</f>
        <v/>
      </c>
      <c r="H1587" s="128" t="str">
        <f>IF(LEN(E1587&amp;"")&gt;0,IF(ISERROR(VLOOKUP(E1587,SpeciesLookup!B:G,5,FALSE)=TRUE),"",VLOOKUP(E1587,SpeciesLookup!B:G,5,FALSE)),"")</f>
        <v/>
      </c>
      <c r="I1587" s="11"/>
      <c r="J1587" s="73"/>
      <c r="K1587" s="11"/>
      <c r="L1587" s="127" t="str">
        <f>TRIM(IF(ISERROR(VLOOKUP(R1587,SpeciesValidation!D:T,IF(ISNA(VLOOKUP(J1587,Validation!B$2:C$15,2,FALSE)),FALSE,VLOOKUP(J1587,Validation!B$2:C$15,2,FALSE)))),IF(LEN(E1587&amp;"")&gt;0,"",""),VLOOKUP(R1587,SpeciesValidation!D:T,VLOOKUP(J1587,Validation!B$2:C$15,2,FALSE),FALSE)) &amp; " " &amp; IF(ISERROR(IF(LEFT(J1587,1)="A",IF(IF(VLOOKUP(R1587,SpeciesValidation!D:W,20,FALSE)=FALSE,OR(TEXT(A1587,"MMDD")&lt;VLOOKUP(R1587,SpeciesValidation!D:W,18,FALSE),TEXT(A1587,"MMDD")&gt;VLOOKUP(R1587,SpeciesValidation!D:W,19,FALSE)),IF(TEXT(A1587,"MMDD")&lt;"0701",TEXT(A1587,"MMDD")&gt;VLOOKUP(R1587,SpeciesValidation!D:W,18,FALSE),TEXT(A1587,"MMDD")&lt;VLOOKUP(R1587,SpeciesValidation!D:W,19,FALSE))),"Date outside expected range for this species",""),"")),"",IF(LEFT(J1587,1)="A",IF(IF(VLOOKUP(R1587,SpeciesValidation!D:W,20,FALSE)=FALSE,OR(TEXT(A1587,"MMDD")&lt;VLOOKUP(R1587,SpeciesValidation!D:W,18,FALSE),TEXT(A1587,"MMDD")&gt;VLOOKUP(R1587,SpeciesValidation!D:W,19,FALSE)),IF(TEXT(A1587,"MMDD")&lt;"0701",TEXT(A1587,"MMDD")&gt;VLOOKUP(R1587,SpeciesValidation!D:W,18,FALSE),TEXT(A1587,"MMDD")&lt;VLOOKUP(R1587,SpeciesValidation!D:W,19,FALSE))),"Date outside expected range for this species",""),"")))</f>
        <v/>
      </c>
      <c r="M1587" s="127" t="str">
        <f>IF(LEN(E1587&amp;"")&gt;0,IF(ISERROR(VLOOKUP(R1587,SpeciesValidation!D:I,6,FALSE)),"",VLOOKUP(R1587,SpeciesValidation!D:I,6,FALSE)),"")</f>
        <v/>
      </c>
      <c r="Q1587" s="36" t="str">
        <f>IF(LEN(E1587&amp;"")&gt;0,IF(ISERROR(VLOOKUP(E1587,SpeciesValidation!B:G,2,FALSE)=TRUE),"",VLOOKUP(E1587,SpeciesValidation!B:G,2,FALSE)),"")</f>
        <v/>
      </c>
      <c r="R1587" s="36" t="str">
        <f>IF(LEN(E1587&amp;"")&gt;0,IF(ISERROR(VLOOKUP(E1587,SpeciesLookup!B:G,4,FALSE)=TRUE),"",VLOOKUP(E1587,SpeciesLookup!B:G,4,FALSE)),"")</f>
        <v/>
      </c>
    </row>
    <row r="1588" spans="1:18" ht="13.2" x14ac:dyDescent="0.25">
      <c r="A1588" s="72"/>
      <c r="B1588" s="73"/>
      <c r="C1588" s="73"/>
      <c r="D1588" s="11"/>
      <c r="E1588" s="74"/>
      <c r="F1588" s="75"/>
      <c r="G1588" s="128" t="str">
        <f>IF(LEN(E1588&amp;"")&gt;0,IF(ISERROR(VLOOKUP(E1588,SpeciesLookup!B:G,6,FALSE)=TRUE),"",VLOOKUP(E1588,SpeciesLookup!B:G,6,FALSE)),"")</f>
        <v/>
      </c>
      <c r="H1588" s="128" t="str">
        <f>IF(LEN(E1588&amp;"")&gt;0,IF(ISERROR(VLOOKUP(E1588,SpeciesLookup!B:G,5,FALSE)=TRUE),"",VLOOKUP(E1588,SpeciesLookup!B:G,5,FALSE)),"")</f>
        <v/>
      </c>
      <c r="I1588" s="11"/>
      <c r="J1588" s="73"/>
      <c r="K1588" s="11"/>
      <c r="L1588" s="127" t="str">
        <f>TRIM(IF(ISERROR(VLOOKUP(R1588,SpeciesValidation!D:T,IF(ISNA(VLOOKUP(J1588,Validation!B$2:C$15,2,FALSE)),FALSE,VLOOKUP(J1588,Validation!B$2:C$15,2,FALSE)))),IF(LEN(E1588&amp;"")&gt;0,"",""),VLOOKUP(R1588,SpeciesValidation!D:T,VLOOKUP(J1588,Validation!B$2:C$15,2,FALSE),FALSE)) &amp; " " &amp; IF(ISERROR(IF(LEFT(J1588,1)="A",IF(IF(VLOOKUP(R1588,SpeciesValidation!D:W,20,FALSE)=FALSE,OR(TEXT(A1588,"MMDD")&lt;VLOOKUP(R1588,SpeciesValidation!D:W,18,FALSE),TEXT(A1588,"MMDD")&gt;VLOOKUP(R1588,SpeciesValidation!D:W,19,FALSE)),IF(TEXT(A1588,"MMDD")&lt;"0701",TEXT(A1588,"MMDD")&gt;VLOOKUP(R1588,SpeciesValidation!D:W,18,FALSE),TEXT(A1588,"MMDD")&lt;VLOOKUP(R1588,SpeciesValidation!D:W,19,FALSE))),"Date outside expected range for this species",""),"")),"",IF(LEFT(J1588,1)="A",IF(IF(VLOOKUP(R1588,SpeciesValidation!D:W,20,FALSE)=FALSE,OR(TEXT(A1588,"MMDD")&lt;VLOOKUP(R1588,SpeciesValidation!D:W,18,FALSE),TEXT(A1588,"MMDD")&gt;VLOOKUP(R1588,SpeciesValidation!D:W,19,FALSE)),IF(TEXT(A1588,"MMDD")&lt;"0701",TEXT(A1588,"MMDD")&gt;VLOOKUP(R1588,SpeciesValidation!D:W,18,FALSE),TEXT(A1588,"MMDD")&lt;VLOOKUP(R1588,SpeciesValidation!D:W,19,FALSE))),"Date outside expected range for this species",""),"")))</f>
        <v/>
      </c>
      <c r="M1588" s="127" t="str">
        <f>IF(LEN(E1588&amp;"")&gt;0,IF(ISERROR(VLOOKUP(R1588,SpeciesValidation!D:I,6,FALSE)),"",VLOOKUP(R1588,SpeciesValidation!D:I,6,FALSE)),"")</f>
        <v/>
      </c>
      <c r="Q1588" s="36" t="str">
        <f>IF(LEN(E1588&amp;"")&gt;0,IF(ISERROR(VLOOKUP(E1588,SpeciesValidation!B:G,2,FALSE)=TRUE),"",VLOOKUP(E1588,SpeciesValidation!B:G,2,FALSE)),"")</f>
        <v/>
      </c>
      <c r="R1588" s="36" t="str">
        <f>IF(LEN(E1588&amp;"")&gt;0,IF(ISERROR(VLOOKUP(E1588,SpeciesLookup!B:G,4,FALSE)=TRUE),"",VLOOKUP(E1588,SpeciesLookup!B:G,4,FALSE)),"")</f>
        <v/>
      </c>
    </row>
    <row r="1589" spans="1:18" ht="13.2" x14ac:dyDescent="0.25">
      <c r="A1589" s="72"/>
      <c r="B1589" s="73"/>
      <c r="C1589" s="73"/>
      <c r="D1589" s="11"/>
      <c r="E1589" s="74"/>
      <c r="F1589" s="75"/>
      <c r="G1589" s="128" t="str">
        <f>IF(LEN(E1589&amp;"")&gt;0,IF(ISERROR(VLOOKUP(E1589,SpeciesLookup!B:G,6,FALSE)=TRUE),"",VLOOKUP(E1589,SpeciesLookup!B:G,6,FALSE)),"")</f>
        <v/>
      </c>
      <c r="H1589" s="128" t="str">
        <f>IF(LEN(E1589&amp;"")&gt;0,IF(ISERROR(VLOOKUP(E1589,SpeciesLookup!B:G,5,FALSE)=TRUE),"",VLOOKUP(E1589,SpeciesLookup!B:G,5,FALSE)),"")</f>
        <v/>
      </c>
      <c r="I1589" s="11"/>
      <c r="J1589" s="73"/>
      <c r="K1589" s="11"/>
      <c r="L1589" s="127" t="str">
        <f>TRIM(IF(ISERROR(VLOOKUP(R1589,SpeciesValidation!D:T,IF(ISNA(VLOOKUP(J1589,Validation!B$2:C$15,2,FALSE)),FALSE,VLOOKUP(J1589,Validation!B$2:C$15,2,FALSE)))),IF(LEN(E1589&amp;"")&gt;0,"",""),VLOOKUP(R1589,SpeciesValidation!D:T,VLOOKUP(J1589,Validation!B$2:C$15,2,FALSE),FALSE)) &amp; " " &amp; IF(ISERROR(IF(LEFT(J1589,1)="A",IF(IF(VLOOKUP(R1589,SpeciesValidation!D:W,20,FALSE)=FALSE,OR(TEXT(A1589,"MMDD")&lt;VLOOKUP(R1589,SpeciesValidation!D:W,18,FALSE),TEXT(A1589,"MMDD")&gt;VLOOKUP(R1589,SpeciesValidation!D:W,19,FALSE)),IF(TEXT(A1589,"MMDD")&lt;"0701",TEXT(A1589,"MMDD")&gt;VLOOKUP(R1589,SpeciesValidation!D:W,18,FALSE),TEXT(A1589,"MMDD")&lt;VLOOKUP(R1589,SpeciesValidation!D:W,19,FALSE))),"Date outside expected range for this species",""),"")),"",IF(LEFT(J1589,1)="A",IF(IF(VLOOKUP(R1589,SpeciesValidation!D:W,20,FALSE)=FALSE,OR(TEXT(A1589,"MMDD")&lt;VLOOKUP(R1589,SpeciesValidation!D:W,18,FALSE),TEXT(A1589,"MMDD")&gt;VLOOKUP(R1589,SpeciesValidation!D:W,19,FALSE)),IF(TEXT(A1589,"MMDD")&lt;"0701",TEXT(A1589,"MMDD")&gt;VLOOKUP(R1589,SpeciesValidation!D:W,18,FALSE),TEXT(A1589,"MMDD")&lt;VLOOKUP(R1589,SpeciesValidation!D:W,19,FALSE))),"Date outside expected range for this species",""),"")))</f>
        <v/>
      </c>
      <c r="M1589" s="127" t="str">
        <f>IF(LEN(E1589&amp;"")&gt;0,IF(ISERROR(VLOOKUP(R1589,SpeciesValidation!D:I,6,FALSE)),"",VLOOKUP(R1589,SpeciesValidation!D:I,6,FALSE)),"")</f>
        <v/>
      </c>
      <c r="Q1589" s="36" t="str">
        <f>IF(LEN(E1589&amp;"")&gt;0,IF(ISERROR(VLOOKUP(E1589,SpeciesValidation!B:G,2,FALSE)=TRUE),"",VLOOKUP(E1589,SpeciesValidation!B:G,2,FALSE)),"")</f>
        <v/>
      </c>
      <c r="R1589" s="36" t="str">
        <f>IF(LEN(E1589&amp;"")&gt;0,IF(ISERROR(VLOOKUP(E1589,SpeciesLookup!B:G,4,FALSE)=TRUE),"",VLOOKUP(E1589,SpeciesLookup!B:G,4,FALSE)),"")</f>
        <v/>
      </c>
    </row>
    <row r="1590" spans="1:18" ht="13.2" x14ac:dyDescent="0.25">
      <c r="A1590" s="72"/>
      <c r="B1590" s="73"/>
      <c r="C1590" s="73"/>
      <c r="D1590" s="11"/>
      <c r="E1590" s="74"/>
      <c r="F1590" s="75"/>
      <c r="G1590" s="128" t="str">
        <f>IF(LEN(E1590&amp;"")&gt;0,IF(ISERROR(VLOOKUP(E1590,SpeciesLookup!B:G,6,FALSE)=TRUE),"",VLOOKUP(E1590,SpeciesLookup!B:G,6,FALSE)),"")</f>
        <v/>
      </c>
      <c r="H1590" s="128" t="str">
        <f>IF(LEN(E1590&amp;"")&gt;0,IF(ISERROR(VLOOKUP(E1590,SpeciesLookup!B:G,5,FALSE)=TRUE),"",VLOOKUP(E1590,SpeciesLookup!B:G,5,FALSE)),"")</f>
        <v/>
      </c>
      <c r="I1590" s="11"/>
      <c r="J1590" s="73"/>
      <c r="K1590" s="11"/>
      <c r="L1590" s="127" t="str">
        <f>TRIM(IF(ISERROR(VLOOKUP(R1590,SpeciesValidation!D:T,IF(ISNA(VLOOKUP(J1590,Validation!B$2:C$15,2,FALSE)),FALSE,VLOOKUP(J1590,Validation!B$2:C$15,2,FALSE)))),IF(LEN(E1590&amp;"")&gt;0,"",""),VLOOKUP(R1590,SpeciesValidation!D:T,VLOOKUP(J1590,Validation!B$2:C$15,2,FALSE),FALSE)) &amp; " " &amp; IF(ISERROR(IF(LEFT(J1590,1)="A",IF(IF(VLOOKUP(R1590,SpeciesValidation!D:W,20,FALSE)=FALSE,OR(TEXT(A1590,"MMDD")&lt;VLOOKUP(R1590,SpeciesValidation!D:W,18,FALSE),TEXT(A1590,"MMDD")&gt;VLOOKUP(R1590,SpeciesValidation!D:W,19,FALSE)),IF(TEXT(A1590,"MMDD")&lt;"0701",TEXT(A1590,"MMDD")&gt;VLOOKUP(R1590,SpeciesValidation!D:W,18,FALSE),TEXT(A1590,"MMDD")&lt;VLOOKUP(R1590,SpeciesValidation!D:W,19,FALSE))),"Date outside expected range for this species",""),"")),"",IF(LEFT(J1590,1)="A",IF(IF(VLOOKUP(R1590,SpeciesValidation!D:W,20,FALSE)=FALSE,OR(TEXT(A1590,"MMDD")&lt;VLOOKUP(R1590,SpeciesValidation!D:W,18,FALSE),TEXT(A1590,"MMDD")&gt;VLOOKUP(R1590,SpeciesValidation!D:W,19,FALSE)),IF(TEXT(A1590,"MMDD")&lt;"0701",TEXT(A1590,"MMDD")&gt;VLOOKUP(R1590,SpeciesValidation!D:W,18,FALSE),TEXT(A1590,"MMDD")&lt;VLOOKUP(R1590,SpeciesValidation!D:W,19,FALSE))),"Date outside expected range for this species",""),"")))</f>
        <v/>
      </c>
      <c r="M1590" s="127" t="str">
        <f>IF(LEN(E1590&amp;"")&gt;0,IF(ISERROR(VLOOKUP(R1590,SpeciesValidation!D:I,6,FALSE)),"",VLOOKUP(R1590,SpeciesValidation!D:I,6,FALSE)),"")</f>
        <v/>
      </c>
      <c r="Q1590" s="36" t="str">
        <f>IF(LEN(E1590&amp;"")&gt;0,IF(ISERROR(VLOOKUP(E1590,SpeciesValidation!B:G,2,FALSE)=TRUE),"",VLOOKUP(E1590,SpeciesValidation!B:G,2,FALSE)),"")</f>
        <v/>
      </c>
      <c r="R1590" s="36" t="str">
        <f>IF(LEN(E1590&amp;"")&gt;0,IF(ISERROR(VLOOKUP(E1590,SpeciesLookup!B:G,4,FALSE)=TRUE),"",VLOOKUP(E1590,SpeciesLookup!B:G,4,FALSE)),"")</f>
        <v/>
      </c>
    </row>
    <row r="1591" spans="1:18" ht="13.2" x14ac:dyDescent="0.25">
      <c r="A1591" s="72"/>
      <c r="B1591" s="73"/>
      <c r="C1591" s="73"/>
      <c r="D1591" s="11"/>
      <c r="E1591" s="74"/>
      <c r="F1591" s="75"/>
      <c r="G1591" s="128" t="str">
        <f>IF(LEN(E1591&amp;"")&gt;0,IF(ISERROR(VLOOKUP(E1591,SpeciesLookup!B:G,6,FALSE)=TRUE),"",VLOOKUP(E1591,SpeciesLookup!B:G,6,FALSE)),"")</f>
        <v/>
      </c>
      <c r="H1591" s="128" t="str">
        <f>IF(LEN(E1591&amp;"")&gt;0,IF(ISERROR(VLOOKUP(E1591,SpeciesLookup!B:G,5,FALSE)=TRUE),"",VLOOKUP(E1591,SpeciesLookup!B:G,5,FALSE)),"")</f>
        <v/>
      </c>
      <c r="I1591" s="11"/>
      <c r="J1591" s="73"/>
      <c r="K1591" s="11"/>
      <c r="L1591" s="127" t="str">
        <f>TRIM(IF(ISERROR(VLOOKUP(R1591,SpeciesValidation!D:T,IF(ISNA(VLOOKUP(J1591,Validation!B$2:C$15,2,FALSE)),FALSE,VLOOKUP(J1591,Validation!B$2:C$15,2,FALSE)))),IF(LEN(E1591&amp;"")&gt;0,"",""),VLOOKUP(R1591,SpeciesValidation!D:T,VLOOKUP(J1591,Validation!B$2:C$15,2,FALSE),FALSE)) &amp; " " &amp; IF(ISERROR(IF(LEFT(J1591,1)="A",IF(IF(VLOOKUP(R1591,SpeciesValidation!D:W,20,FALSE)=FALSE,OR(TEXT(A1591,"MMDD")&lt;VLOOKUP(R1591,SpeciesValidation!D:W,18,FALSE),TEXT(A1591,"MMDD")&gt;VLOOKUP(R1591,SpeciesValidation!D:W,19,FALSE)),IF(TEXT(A1591,"MMDD")&lt;"0701",TEXT(A1591,"MMDD")&gt;VLOOKUP(R1591,SpeciesValidation!D:W,18,FALSE),TEXT(A1591,"MMDD")&lt;VLOOKUP(R1591,SpeciesValidation!D:W,19,FALSE))),"Date outside expected range for this species",""),"")),"",IF(LEFT(J1591,1)="A",IF(IF(VLOOKUP(R1591,SpeciesValidation!D:W,20,FALSE)=FALSE,OR(TEXT(A1591,"MMDD")&lt;VLOOKUP(R1591,SpeciesValidation!D:W,18,FALSE),TEXT(A1591,"MMDD")&gt;VLOOKUP(R1591,SpeciesValidation!D:W,19,FALSE)),IF(TEXT(A1591,"MMDD")&lt;"0701",TEXT(A1591,"MMDD")&gt;VLOOKUP(R1591,SpeciesValidation!D:W,18,FALSE),TEXT(A1591,"MMDD")&lt;VLOOKUP(R1591,SpeciesValidation!D:W,19,FALSE))),"Date outside expected range for this species",""),"")))</f>
        <v/>
      </c>
      <c r="M1591" s="127" t="str">
        <f>IF(LEN(E1591&amp;"")&gt;0,IF(ISERROR(VLOOKUP(R1591,SpeciesValidation!D:I,6,FALSE)),"",VLOOKUP(R1591,SpeciesValidation!D:I,6,FALSE)),"")</f>
        <v/>
      </c>
      <c r="Q1591" s="36" t="str">
        <f>IF(LEN(E1591&amp;"")&gt;0,IF(ISERROR(VLOOKUP(E1591,SpeciesValidation!B:G,2,FALSE)=TRUE),"",VLOOKUP(E1591,SpeciesValidation!B:G,2,FALSE)),"")</f>
        <v/>
      </c>
      <c r="R1591" s="36" t="str">
        <f>IF(LEN(E1591&amp;"")&gt;0,IF(ISERROR(VLOOKUP(E1591,SpeciesLookup!B:G,4,FALSE)=TRUE),"",VLOOKUP(E1591,SpeciesLookup!B:G,4,FALSE)),"")</f>
        <v/>
      </c>
    </row>
    <row r="1592" spans="1:18" ht="13.2" x14ac:dyDescent="0.25">
      <c r="A1592" s="72"/>
      <c r="B1592" s="73"/>
      <c r="C1592" s="73"/>
      <c r="D1592" s="11"/>
      <c r="E1592" s="74"/>
      <c r="F1592" s="75"/>
      <c r="G1592" s="128" t="str">
        <f>IF(LEN(E1592&amp;"")&gt;0,IF(ISERROR(VLOOKUP(E1592,SpeciesLookup!B:G,6,FALSE)=TRUE),"",VLOOKUP(E1592,SpeciesLookup!B:G,6,FALSE)),"")</f>
        <v/>
      </c>
      <c r="H1592" s="128" t="str">
        <f>IF(LEN(E1592&amp;"")&gt;0,IF(ISERROR(VLOOKUP(E1592,SpeciesLookup!B:G,5,FALSE)=TRUE),"",VLOOKUP(E1592,SpeciesLookup!B:G,5,FALSE)),"")</f>
        <v/>
      </c>
      <c r="I1592" s="11"/>
      <c r="J1592" s="73"/>
      <c r="K1592" s="11"/>
      <c r="L1592" s="127" t="str">
        <f>TRIM(IF(ISERROR(VLOOKUP(R1592,SpeciesValidation!D:T,IF(ISNA(VLOOKUP(J1592,Validation!B$2:C$15,2,FALSE)),FALSE,VLOOKUP(J1592,Validation!B$2:C$15,2,FALSE)))),IF(LEN(E1592&amp;"")&gt;0,"",""),VLOOKUP(R1592,SpeciesValidation!D:T,VLOOKUP(J1592,Validation!B$2:C$15,2,FALSE),FALSE)) &amp; " " &amp; IF(ISERROR(IF(LEFT(J1592,1)="A",IF(IF(VLOOKUP(R1592,SpeciesValidation!D:W,20,FALSE)=FALSE,OR(TEXT(A1592,"MMDD")&lt;VLOOKUP(R1592,SpeciesValidation!D:W,18,FALSE),TEXT(A1592,"MMDD")&gt;VLOOKUP(R1592,SpeciesValidation!D:W,19,FALSE)),IF(TEXT(A1592,"MMDD")&lt;"0701",TEXT(A1592,"MMDD")&gt;VLOOKUP(R1592,SpeciesValidation!D:W,18,FALSE),TEXT(A1592,"MMDD")&lt;VLOOKUP(R1592,SpeciesValidation!D:W,19,FALSE))),"Date outside expected range for this species",""),"")),"",IF(LEFT(J1592,1)="A",IF(IF(VLOOKUP(R1592,SpeciesValidation!D:W,20,FALSE)=FALSE,OR(TEXT(A1592,"MMDD")&lt;VLOOKUP(R1592,SpeciesValidation!D:W,18,FALSE),TEXT(A1592,"MMDD")&gt;VLOOKUP(R1592,SpeciesValidation!D:W,19,FALSE)),IF(TEXT(A1592,"MMDD")&lt;"0701",TEXT(A1592,"MMDD")&gt;VLOOKUP(R1592,SpeciesValidation!D:W,18,FALSE),TEXT(A1592,"MMDD")&lt;VLOOKUP(R1592,SpeciesValidation!D:W,19,FALSE))),"Date outside expected range for this species",""),"")))</f>
        <v/>
      </c>
      <c r="M1592" s="127" t="str">
        <f>IF(LEN(E1592&amp;"")&gt;0,IF(ISERROR(VLOOKUP(R1592,SpeciesValidation!D:I,6,FALSE)),"",VLOOKUP(R1592,SpeciesValidation!D:I,6,FALSE)),"")</f>
        <v/>
      </c>
      <c r="Q1592" s="36" t="str">
        <f>IF(LEN(E1592&amp;"")&gt;0,IF(ISERROR(VLOOKUP(E1592,SpeciesValidation!B:G,2,FALSE)=TRUE),"",VLOOKUP(E1592,SpeciesValidation!B:G,2,FALSE)),"")</f>
        <v/>
      </c>
      <c r="R1592" s="36" t="str">
        <f>IF(LEN(E1592&amp;"")&gt;0,IF(ISERROR(VLOOKUP(E1592,SpeciesLookup!B:G,4,FALSE)=TRUE),"",VLOOKUP(E1592,SpeciesLookup!B:G,4,FALSE)),"")</f>
        <v/>
      </c>
    </row>
    <row r="1593" spans="1:18" ht="13.2" x14ac:dyDescent="0.25">
      <c r="A1593" s="72"/>
      <c r="B1593" s="73"/>
      <c r="C1593" s="73"/>
      <c r="D1593" s="11"/>
      <c r="E1593" s="74"/>
      <c r="F1593" s="75"/>
      <c r="G1593" s="128" t="str">
        <f>IF(LEN(E1593&amp;"")&gt;0,IF(ISERROR(VLOOKUP(E1593,SpeciesLookup!B:G,6,FALSE)=TRUE),"",VLOOKUP(E1593,SpeciesLookup!B:G,6,FALSE)),"")</f>
        <v/>
      </c>
      <c r="H1593" s="128" t="str">
        <f>IF(LEN(E1593&amp;"")&gt;0,IF(ISERROR(VLOOKUP(E1593,SpeciesLookup!B:G,5,FALSE)=TRUE),"",VLOOKUP(E1593,SpeciesLookup!B:G,5,FALSE)),"")</f>
        <v/>
      </c>
      <c r="I1593" s="11"/>
      <c r="J1593" s="73"/>
      <c r="K1593" s="11"/>
      <c r="L1593" s="127" t="str">
        <f>TRIM(IF(ISERROR(VLOOKUP(R1593,SpeciesValidation!D:T,IF(ISNA(VLOOKUP(J1593,Validation!B$2:C$15,2,FALSE)),FALSE,VLOOKUP(J1593,Validation!B$2:C$15,2,FALSE)))),IF(LEN(E1593&amp;"")&gt;0,"",""),VLOOKUP(R1593,SpeciesValidation!D:T,VLOOKUP(J1593,Validation!B$2:C$15,2,FALSE),FALSE)) &amp; " " &amp; IF(ISERROR(IF(LEFT(J1593,1)="A",IF(IF(VLOOKUP(R1593,SpeciesValidation!D:W,20,FALSE)=FALSE,OR(TEXT(A1593,"MMDD")&lt;VLOOKUP(R1593,SpeciesValidation!D:W,18,FALSE),TEXT(A1593,"MMDD")&gt;VLOOKUP(R1593,SpeciesValidation!D:W,19,FALSE)),IF(TEXT(A1593,"MMDD")&lt;"0701",TEXT(A1593,"MMDD")&gt;VLOOKUP(R1593,SpeciesValidation!D:W,18,FALSE),TEXT(A1593,"MMDD")&lt;VLOOKUP(R1593,SpeciesValidation!D:W,19,FALSE))),"Date outside expected range for this species",""),"")),"",IF(LEFT(J1593,1)="A",IF(IF(VLOOKUP(R1593,SpeciesValidation!D:W,20,FALSE)=FALSE,OR(TEXT(A1593,"MMDD")&lt;VLOOKUP(R1593,SpeciesValidation!D:W,18,FALSE),TEXT(A1593,"MMDD")&gt;VLOOKUP(R1593,SpeciesValidation!D:W,19,FALSE)),IF(TEXT(A1593,"MMDD")&lt;"0701",TEXT(A1593,"MMDD")&gt;VLOOKUP(R1593,SpeciesValidation!D:W,18,FALSE),TEXT(A1593,"MMDD")&lt;VLOOKUP(R1593,SpeciesValidation!D:W,19,FALSE))),"Date outside expected range for this species",""),"")))</f>
        <v/>
      </c>
      <c r="M1593" s="127" t="str">
        <f>IF(LEN(E1593&amp;"")&gt;0,IF(ISERROR(VLOOKUP(R1593,SpeciesValidation!D:I,6,FALSE)),"",VLOOKUP(R1593,SpeciesValidation!D:I,6,FALSE)),"")</f>
        <v/>
      </c>
      <c r="Q1593" s="36" t="str">
        <f>IF(LEN(E1593&amp;"")&gt;0,IF(ISERROR(VLOOKUP(E1593,SpeciesValidation!B:G,2,FALSE)=TRUE),"",VLOOKUP(E1593,SpeciesValidation!B:G,2,FALSE)),"")</f>
        <v/>
      </c>
      <c r="R1593" s="36" t="str">
        <f>IF(LEN(E1593&amp;"")&gt;0,IF(ISERROR(VLOOKUP(E1593,SpeciesLookup!B:G,4,FALSE)=TRUE),"",VLOOKUP(E1593,SpeciesLookup!B:G,4,FALSE)),"")</f>
        <v/>
      </c>
    </row>
    <row r="1594" spans="1:18" ht="13.2" x14ac:dyDescent="0.25">
      <c r="A1594" s="72"/>
      <c r="B1594" s="73"/>
      <c r="C1594" s="73"/>
      <c r="D1594" s="11"/>
      <c r="E1594" s="74"/>
      <c r="F1594" s="75"/>
      <c r="G1594" s="128" t="str">
        <f>IF(LEN(E1594&amp;"")&gt;0,IF(ISERROR(VLOOKUP(E1594,SpeciesLookup!B:G,6,FALSE)=TRUE),"",VLOOKUP(E1594,SpeciesLookup!B:G,6,FALSE)),"")</f>
        <v/>
      </c>
      <c r="H1594" s="128" t="str">
        <f>IF(LEN(E1594&amp;"")&gt;0,IF(ISERROR(VLOOKUP(E1594,SpeciesLookup!B:G,5,FALSE)=TRUE),"",VLOOKUP(E1594,SpeciesLookup!B:G,5,FALSE)),"")</f>
        <v/>
      </c>
      <c r="I1594" s="11"/>
      <c r="J1594" s="73"/>
      <c r="K1594" s="11"/>
      <c r="L1594" s="127" t="str">
        <f>TRIM(IF(ISERROR(VLOOKUP(R1594,SpeciesValidation!D:T,IF(ISNA(VLOOKUP(J1594,Validation!B$2:C$15,2,FALSE)),FALSE,VLOOKUP(J1594,Validation!B$2:C$15,2,FALSE)))),IF(LEN(E1594&amp;"")&gt;0,"",""),VLOOKUP(R1594,SpeciesValidation!D:T,VLOOKUP(J1594,Validation!B$2:C$15,2,FALSE),FALSE)) &amp; " " &amp; IF(ISERROR(IF(LEFT(J1594,1)="A",IF(IF(VLOOKUP(R1594,SpeciesValidation!D:W,20,FALSE)=FALSE,OR(TEXT(A1594,"MMDD")&lt;VLOOKUP(R1594,SpeciesValidation!D:W,18,FALSE),TEXT(A1594,"MMDD")&gt;VLOOKUP(R1594,SpeciesValidation!D:W,19,FALSE)),IF(TEXT(A1594,"MMDD")&lt;"0701",TEXT(A1594,"MMDD")&gt;VLOOKUP(R1594,SpeciesValidation!D:W,18,FALSE),TEXT(A1594,"MMDD")&lt;VLOOKUP(R1594,SpeciesValidation!D:W,19,FALSE))),"Date outside expected range for this species",""),"")),"",IF(LEFT(J1594,1)="A",IF(IF(VLOOKUP(R1594,SpeciesValidation!D:W,20,FALSE)=FALSE,OR(TEXT(A1594,"MMDD")&lt;VLOOKUP(R1594,SpeciesValidation!D:W,18,FALSE),TEXT(A1594,"MMDD")&gt;VLOOKUP(R1594,SpeciesValidation!D:W,19,FALSE)),IF(TEXT(A1594,"MMDD")&lt;"0701",TEXT(A1594,"MMDD")&gt;VLOOKUP(R1594,SpeciesValidation!D:W,18,FALSE),TEXT(A1594,"MMDD")&lt;VLOOKUP(R1594,SpeciesValidation!D:W,19,FALSE))),"Date outside expected range for this species",""),"")))</f>
        <v/>
      </c>
      <c r="M1594" s="127" t="str">
        <f>IF(LEN(E1594&amp;"")&gt;0,IF(ISERROR(VLOOKUP(R1594,SpeciesValidation!D:I,6,FALSE)),"",VLOOKUP(R1594,SpeciesValidation!D:I,6,FALSE)),"")</f>
        <v/>
      </c>
      <c r="Q1594" s="36" t="str">
        <f>IF(LEN(E1594&amp;"")&gt;0,IF(ISERROR(VLOOKUP(E1594,SpeciesValidation!B:G,2,FALSE)=TRUE),"",VLOOKUP(E1594,SpeciesValidation!B:G,2,FALSE)),"")</f>
        <v/>
      </c>
      <c r="R1594" s="36" t="str">
        <f>IF(LEN(E1594&amp;"")&gt;0,IF(ISERROR(VLOOKUP(E1594,SpeciesLookup!B:G,4,FALSE)=TRUE),"",VLOOKUP(E1594,SpeciesLookup!B:G,4,FALSE)),"")</f>
        <v/>
      </c>
    </row>
    <row r="1595" spans="1:18" ht="13.2" x14ac:dyDescent="0.25">
      <c r="A1595" s="72"/>
      <c r="B1595" s="73"/>
      <c r="C1595" s="73"/>
      <c r="D1595" s="11"/>
      <c r="E1595" s="74"/>
      <c r="F1595" s="75"/>
      <c r="G1595" s="128" t="str">
        <f>IF(LEN(E1595&amp;"")&gt;0,IF(ISERROR(VLOOKUP(E1595,SpeciesLookup!B:G,6,FALSE)=TRUE),"",VLOOKUP(E1595,SpeciesLookup!B:G,6,FALSE)),"")</f>
        <v/>
      </c>
      <c r="H1595" s="128" t="str">
        <f>IF(LEN(E1595&amp;"")&gt;0,IF(ISERROR(VLOOKUP(E1595,SpeciesLookup!B:G,5,FALSE)=TRUE),"",VLOOKUP(E1595,SpeciesLookup!B:G,5,FALSE)),"")</f>
        <v/>
      </c>
      <c r="I1595" s="11"/>
      <c r="J1595" s="73"/>
      <c r="K1595" s="11"/>
      <c r="L1595" s="127" t="str">
        <f>TRIM(IF(ISERROR(VLOOKUP(R1595,SpeciesValidation!D:T,IF(ISNA(VLOOKUP(J1595,Validation!B$2:C$15,2,FALSE)),FALSE,VLOOKUP(J1595,Validation!B$2:C$15,2,FALSE)))),IF(LEN(E1595&amp;"")&gt;0,"",""),VLOOKUP(R1595,SpeciesValidation!D:T,VLOOKUP(J1595,Validation!B$2:C$15,2,FALSE),FALSE)) &amp; " " &amp; IF(ISERROR(IF(LEFT(J1595,1)="A",IF(IF(VLOOKUP(R1595,SpeciesValidation!D:W,20,FALSE)=FALSE,OR(TEXT(A1595,"MMDD")&lt;VLOOKUP(R1595,SpeciesValidation!D:W,18,FALSE),TEXT(A1595,"MMDD")&gt;VLOOKUP(R1595,SpeciesValidation!D:W,19,FALSE)),IF(TEXT(A1595,"MMDD")&lt;"0701",TEXT(A1595,"MMDD")&gt;VLOOKUP(R1595,SpeciesValidation!D:W,18,FALSE),TEXT(A1595,"MMDD")&lt;VLOOKUP(R1595,SpeciesValidation!D:W,19,FALSE))),"Date outside expected range for this species",""),"")),"",IF(LEFT(J1595,1)="A",IF(IF(VLOOKUP(R1595,SpeciesValidation!D:W,20,FALSE)=FALSE,OR(TEXT(A1595,"MMDD")&lt;VLOOKUP(R1595,SpeciesValidation!D:W,18,FALSE),TEXT(A1595,"MMDD")&gt;VLOOKUP(R1595,SpeciesValidation!D:W,19,FALSE)),IF(TEXT(A1595,"MMDD")&lt;"0701",TEXT(A1595,"MMDD")&gt;VLOOKUP(R1595,SpeciesValidation!D:W,18,FALSE),TEXT(A1595,"MMDD")&lt;VLOOKUP(R1595,SpeciesValidation!D:W,19,FALSE))),"Date outside expected range for this species",""),"")))</f>
        <v/>
      </c>
      <c r="M1595" s="127" t="str">
        <f>IF(LEN(E1595&amp;"")&gt;0,IF(ISERROR(VLOOKUP(R1595,SpeciesValidation!D:I,6,FALSE)),"",VLOOKUP(R1595,SpeciesValidation!D:I,6,FALSE)),"")</f>
        <v/>
      </c>
      <c r="Q1595" s="36" t="str">
        <f>IF(LEN(E1595&amp;"")&gt;0,IF(ISERROR(VLOOKUP(E1595,SpeciesValidation!B:G,2,FALSE)=TRUE),"",VLOOKUP(E1595,SpeciesValidation!B:G,2,FALSE)),"")</f>
        <v/>
      </c>
      <c r="R1595" s="36" t="str">
        <f>IF(LEN(E1595&amp;"")&gt;0,IF(ISERROR(VLOOKUP(E1595,SpeciesLookup!B:G,4,FALSE)=TRUE),"",VLOOKUP(E1595,SpeciesLookup!B:G,4,FALSE)),"")</f>
        <v/>
      </c>
    </row>
    <row r="1596" spans="1:18" ht="13.2" x14ac:dyDescent="0.25">
      <c r="A1596" s="72"/>
      <c r="B1596" s="73"/>
      <c r="C1596" s="73"/>
      <c r="D1596" s="11"/>
      <c r="E1596" s="74"/>
      <c r="F1596" s="75"/>
      <c r="G1596" s="128" t="str">
        <f>IF(LEN(E1596&amp;"")&gt;0,IF(ISERROR(VLOOKUP(E1596,SpeciesLookup!B:G,6,FALSE)=TRUE),"",VLOOKUP(E1596,SpeciesLookup!B:G,6,FALSE)),"")</f>
        <v/>
      </c>
      <c r="H1596" s="128" t="str">
        <f>IF(LEN(E1596&amp;"")&gt;0,IF(ISERROR(VLOOKUP(E1596,SpeciesLookup!B:G,5,FALSE)=TRUE),"",VLOOKUP(E1596,SpeciesLookup!B:G,5,FALSE)),"")</f>
        <v/>
      </c>
      <c r="I1596" s="11"/>
      <c r="J1596" s="73"/>
      <c r="K1596" s="11"/>
      <c r="L1596" s="127" t="str">
        <f>TRIM(IF(ISERROR(VLOOKUP(R1596,SpeciesValidation!D:T,IF(ISNA(VLOOKUP(J1596,Validation!B$2:C$15,2,FALSE)),FALSE,VLOOKUP(J1596,Validation!B$2:C$15,2,FALSE)))),IF(LEN(E1596&amp;"")&gt;0,"",""),VLOOKUP(R1596,SpeciesValidation!D:T,VLOOKUP(J1596,Validation!B$2:C$15,2,FALSE),FALSE)) &amp; " " &amp; IF(ISERROR(IF(LEFT(J1596,1)="A",IF(IF(VLOOKUP(R1596,SpeciesValidation!D:W,20,FALSE)=FALSE,OR(TEXT(A1596,"MMDD")&lt;VLOOKUP(R1596,SpeciesValidation!D:W,18,FALSE),TEXT(A1596,"MMDD")&gt;VLOOKUP(R1596,SpeciesValidation!D:W,19,FALSE)),IF(TEXT(A1596,"MMDD")&lt;"0701",TEXT(A1596,"MMDD")&gt;VLOOKUP(R1596,SpeciesValidation!D:W,18,FALSE),TEXT(A1596,"MMDD")&lt;VLOOKUP(R1596,SpeciesValidation!D:W,19,FALSE))),"Date outside expected range for this species",""),"")),"",IF(LEFT(J1596,1)="A",IF(IF(VLOOKUP(R1596,SpeciesValidation!D:W,20,FALSE)=FALSE,OR(TEXT(A1596,"MMDD")&lt;VLOOKUP(R1596,SpeciesValidation!D:W,18,FALSE),TEXT(A1596,"MMDD")&gt;VLOOKUP(R1596,SpeciesValidation!D:W,19,FALSE)),IF(TEXT(A1596,"MMDD")&lt;"0701",TEXT(A1596,"MMDD")&gt;VLOOKUP(R1596,SpeciesValidation!D:W,18,FALSE),TEXT(A1596,"MMDD")&lt;VLOOKUP(R1596,SpeciesValidation!D:W,19,FALSE))),"Date outside expected range for this species",""),"")))</f>
        <v/>
      </c>
      <c r="M1596" s="127" t="str">
        <f>IF(LEN(E1596&amp;"")&gt;0,IF(ISERROR(VLOOKUP(R1596,SpeciesValidation!D:I,6,FALSE)),"",VLOOKUP(R1596,SpeciesValidation!D:I,6,FALSE)),"")</f>
        <v/>
      </c>
      <c r="Q1596" s="36" t="str">
        <f>IF(LEN(E1596&amp;"")&gt;0,IF(ISERROR(VLOOKUP(E1596,SpeciesValidation!B:G,2,FALSE)=TRUE),"",VLOOKUP(E1596,SpeciesValidation!B:G,2,FALSE)),"")</f>
        <v/>
      </c>
      <c r="R1596" s="36" t="str">
        <f>IF(LEN(E1596&amp;"")&gt;0,IF(ISERROR(VLOOKUP(E1596,SpeciesLookup!B:G,4,FALSE)=TRUE),"",VLOOKUP(E1596,SpeciesLookup!B:G,4,FALSE)),"")</f>
        <v/>
      </c>
    </row>
    <row r="1597" spans="1:18" ht="13.2" x14ac:dyDescent="0.25">
      <c r="A1597" s="72"/>
      <c r="B1597" s="73"/>
      <c r="C1597" s="73"/>
      <c r="D1597" s="11"/>
      <c r="E1597" s="74"/>
      <c r="F1597" s="75"/>
      <c r="G1597" s="128" t="str">
        <f>IF(LEN(E1597&amp;"")&gt;0,IF(ISERROR(VLOOKUP(E1597,SpeciesLookup!B:G,6,FALSE)=TRUE),"",VLOOKUP(E1597,SpeciesLookup!B:G,6,FALSE)),"")</f>
        <v/>
      </c>
      <c r="H1597" s="128" t="str">
        <f>IF(LEN(E1597&amp;"")&gt;0,IF(ISERROR(VLOOKUP(E1597,SpeciesLookup!B:G,5,FALSE)=TRUE),"",VLOOKUP(E1597,SpeciesLookup!B:G,5,FALSE)),"")</f>
        <v/>
      </c>
      <c r="I1597" s="11"/>
      <c r="J1597" s="73"/>
      <c r="K1597" s="11"/>
      <c r="L1597" s="127" t="str">
        <f>TRIM(IF(ISERROR(VLOOKUP(R1597,SpeciesValidation!D:T,IF(ISNA(VLOOKUP(J1597,Validation!B$2:C$15,2,FALSE)),FALSE,VLOOKUP(J1597,Validation!B$2:C$15,2,FALSE)))),IF(LEN(E1597&amp;"")&gt;0,"",""),VLOOKUP(R1597,SpeciesValidation!D:T,VLOOKUP(J1597,Validation!B$2:C$15,2,FALSE),FALSE)) &amp; " " &amp; IF(ISERROR(IF(LEFT(J1597,1)="A",IF(IF(VLOOKUP(R1597,SpeciesValidation!D:W,20,FALSE)=FALSE,OR(TEXT(A1597,"MMDD")&lt;VLOOKUP(R1597,SpeciesValidation!D:W,18,FALSE),TEXT(A1597,"MMDD")&gt;VLOOKUP(R1597,SpeciesValidation!D:W,19,FALSE)),IF(TEXT(A1597,"MMDD")&lt;"0701",TEXT(A1597,"MMDD")&gt;VLOOKUP(R1597,SpeciesValidation!D:W,18,FALSE),TEXT(A1597,"MMDD")&lt;VLOOKUP(R1597,SpeciesValidation!D:W,19,FALSE))),"Date outside expected range for this species",""),"")),"",IF(LEFT(J1597,1)="A",IF(IF(VLOOKUP(R1597,SpeciesValidation!D:W,20,FALSE)=FALSE,OR(TEXT(A1597,"MMDD")&lt;VLOOKUP(R1597,SpeciesValidation!D:W,18,FALSE),TEXT(A1597,"MMDD")&gt;VLOOKUP(R1597,SpeciesValidation!D:W,19,FALSE)),IF(TEXT(A1597,"MMDD")&lt;"0701",TEXT(A1597,"MMDD")&gt;VLOOKUP(R1597,SpeciesValidation!D:W,18,FALSE),TEXT(A1597,"MMDD")&lt;VLOOKUP(R1597,SpeciesValidation!D:W,19,FALSE))),"Date outside expected range for this species",""),"")))</f>
        <v/>
      </c>
      <c r="M1597" s="127" t="str">
        <f>IF(LEN(E1597&amp;"")&gt;0,IF(ISERROR(VLOOKUP(R1597,SpeciesValidation!D:I,6,FALSE)),"",VLOOKUP(R1597,SpeciesValidation!D:I,6,FALSE)),"")</f>
        <v/>
      </c>
      <c r="Q1597" s="36" t="str">
        <f>IF(LEN(E1597&amp;"")&gt;0,IF(ISERROR(VLOOKUP(E1597,SpeciesValidation!B:G,2,FALSE)=TRUE),"",VLOOKUP(E1597,SpeciesValidation!B:G,2,FALSE)),"")</f>
        <v/>
      </c>
      <c r="R1597" s="36" t="str">
        <f>IF(LEN(E1597&amp;"")&gt;0,IF(ISERROR(VLOOKUP(E1597,SpeciesLookup!B:G,4,FALSE)=TRUE),"",VLOOKUP(E1597,SpeciesLookup!B:G,4,FALSE)),"")</f>
        <v/>
      </c>
    </row>
    <row r="1598" spans="1:18" ht="13.2" x14ac:dyDescent="0.25">
      <c r="A1598" s="72"/>
      <c r="B1598" s="73"/>
      <c r="C1598" s="73"/>
      <c r="D1598" s="11"/>
      <c r="E1598" s="74"/>
      <c r="F1598" s="75"/>
      <c r="G1598" s="128" t="str">
        <f>IF(LEN(E1598&amp;"")&gt;0,IF(ISERROR(VLOOKUP(E1598,SpeciesLookup!B:G,6,FALSE)=TRUE),"",VLOOKUP(E1598,SpeciesLookup!B:G,6,FALSE)),"")</f>
        <v/>
      </c>
      <c r="H1598" s="128" t="str">
        <f>IF(LEN(E1598&amp;"")&gt;0,IF(ISERROR(VLOOKUP(E1598,SpeciesLookup!B:G,5,FALSE)=TRUE),"",VLOOKUP(E1598,SpeciesLookup!B:G,5,FALSE)),"")</f>
        <v/>
      </c>
      <c r="I1598" s="11"/>
      <c r="J1598" s="73"/>
      <c r="K1598" s="11"/>
      <c r="L1598" s="127" t="str">
        <f>TRIM(IF(ISERROR(VLOOKUP(R1598,SpeciesValidation!D:T,IF(ISNA(VLOOKUP(J1598,Validation!B$2:C$15,2,FALSE)),FALSE,VLOOKUP(J1598,Validation!B$2:C$15,2,FALSE)))),IF(LEN(E1598&amp;"")&gt;0,"",""),VLOOKUP(R1598,SpeciesValidation!D:T,VLOOKUP(J1598,Validation!B$2:C$15,2,FALSE),FALSE)) &amp; " " &amp; IF(ISERROR(IF(LEFT(J1598,1)="A",IF(IF(VLOOKUP(R1598,SpeciesValidation!D:W,20,FALSE)=FALSE,OR(TEXT(A1598,"MMDD")&lt;VLOOKUP(R1598,SpeciesValidation!D:W,18,FALSE),TEXT(A1598,"MMDD")&gt;VLOOKUP(R1598,SpeciesValidation!D:W,19,FALSE)),IF(TEXT(A1598,"MMDD")&lt;"0701",TEXT(A1598,"MMDD")&gt;VLOOKUP(R1598,SpeciesValidation!D:W,18,FALSE),TEXT(A1598,"MMDD")&lt;VLOOKUP(R1598,SpeciesValidation!D:W,19,FALSE))),"Date outside expected range for this species",""),"")),"",IF(LEFT(J1598,1)="A",IF(IF(VLOOKUP(R1598,SpeciesValidation!D:W,20,FALSE)=FALSE,OR(TEXT(A1598,"MMDD")&lt;VLOOKUP(R1598,SpeciesValidation!D:W,18,FALSE),TEXT(A1598,"MMDD")&gt;VLOOKUP(R1598,SpeciesValidation!D:W,19,FALSE)),IF(TEXT(A1598,"MMDD")&lt;"0701",TEXT(A1598,"MMDD")&gt;VLOOKUP(R1598,SpeciesValidation!D:W,18,FALSE),TEXT(A1598,"MMDD")&lt;VLOOKUP(R1598,SpeciesValidation!D:W,19,FALSE))),"Date outside expected range for this species",""),"")))</f>
        <v/>
      </c>
      <c r="M1598" s="127" t="str">
        <f>IF(LEN(E1598&amp;"")&gt;0,IF(ISERROR(VLOOKUP(R1598,SpeciesValidation!D:I,6,FALSE)),"",VLOOKUP(R1598,SpeciesValidation!D:I,6,FALSE)),"")</f>
        <v/>
      </c>
      <c r="Q1598" s="36" t="str">
        <f>IF(LEN(E1598&amp;"")&gt;0,IF(ISERROR(VLOOKUP(E1598,SpeciesValidation!B:G,2,FALSE)=TRUE),"",VLOOKUP(E1598,SpeciesValidation!B:G,2,FALSE)),"")</f>
        <v/>
      </c>
      <c r="R1598" s="36" t="str">
        <f>IF(LEN(E1598&amp;"")&gt;0,IF(ISERROR(VLOOKUP(E1598,SpeciesLookup!B:G,4,FALSE)=TRUE),"",VLOOKUP(E1598,SpeciesLookup!B:G,4,FALSE)),"")</f>
        <v/>
      </c>
    </row>
    <row r="1599" spans="1:18" ht="13.2" x14ac:dyDescent="0.25">
      <c r="A1599" s="72"/>
      <c r="B1599" s="73"/>
      <c r="C1599" s="73"/>
      <c r="D1599" s="11"/>
      <c r="E1599" s="74"/>
      <c r="F1599" s="75"/>
      <c r="G1599" s="128" t="str">
        <f>IF(LEN(E1599&amp;"")&gt;0,IF(ISERROR(VLOOKUP(E1599,SpeciesLookup!B:G,6,FALSE)=TRUE),"",VLOOKUP(E1599,SpeciesLookup!B:G,6,FALSE)),"")</f>
        <v/>
      </c>
      <c r="H1599" s="128" t="str">
        <f>IF(LEN(E1599&amp;"")&gt;0,IF(ISERROR(VLOOKUP(E1599,SpeciesLookup!B:G,5,FALSE)=TRUE),"",VLOOKUP(E1599,SpeciesLookup!B:G,5,FALSE)),"")</f>
        <v/>
      </c>
      <c r="I1599" s="11"/>
      <c r="J1599" s="73"/>
      <c r="K1599" s="11"/>
      <c r="L1599" s="127" t="str">
        <f>TRIM(IF(ISERROR(VLOOKUP(R1599,SpeciesValidation!D:T,IF(ISNA(VLOOKUP(J1599,Validation!B$2:C$15,2,FALSE)),FALSE,VLOOKUP(J1599,Validation!B$2:C$15,2,FALSE)))),IF(LEN(E1599&amp;"")&gt;0,"",""),VLOOKUP(R1599,SpeciesValidation!D:T,VLOOKUP(J1599,Validation!B$2:C$15,2,FALSE),FALSE)) &amp; " " &amp; IF(ISERROR(IF(LEFT(J1599,1)="A",IF(IF(VLOOKUP(R1599,SpeciesValidation!D:W,20,FALSE)=FALSE,OR(TEXT(A1599,"MMDD")&lt;VLOOKUP(R1599,SpeciesValidation!D:W,18,FALSE),TEXT(A1599,"MMDD")&gt;VLOOKUP(R1599,SpeciesValidation!D:W,19,FALSE)),IF(TEXT(A1599,"MMDD")&lt;"0701",TEXT(A1599,"MMDD")&gt;VLOOKUP(R1599,SpeciesValidation!D:W,18,FALSE),TEXT(A1599,"MMDD")&lt;VLOOKUP(R1599,SpeciesValidation!D:W,19,FALSE))),"Date outside expected range for this species",""),"")),"",IF(LEFT(J1599,1)="A",IF(IF(VLOOKUP(R1599,SpeciesValidation!D:W,20,FALSE)=FALSE,OR(TEXT(A1599,"MMDD")&lt;VLOOKUP(R1599,SpeciesValidation!D:W,18,FALSE),TEXT(A1599,"MMDD")&gt;VLOOKUP(R1599,SpeciesValidation!D:W,19,FALSE)),IF(TEXT(A1599,"MMDD")&lt;"0701",TEXT(A1599,"MMDD")&gt;VLOOKUP(R1599,SpeciesValidation!D:W,18,FALSE),TEXT(A1599,"MMDD")&lt;VLOOKUP(R1599,SpeciesValidation!D:W,19,FALSE))),"Date outside expected range for this species",""),"")))</f>
        <v/>
      </c>
      <c r="M1599" s="127" t="str">
        <f>IF(LEN(E1599&amp;"")&gt;0,IF(ISERROR(VLOOKUP(R1599,SpeciesValidation!D:I,6,FALSE)),"",VLOOKUP(R1599,SpeciesValidation!D:I,6,FALSE)),"")</f>
        <v/>
      </c>
      <c r="Q1599" s="36" t="str">
        <f>IF(LEN(E1599&amp;"")&gt;0,IF(ISERROR(VLOOKUP(E1599,SpeciesValidation!B:G,2,FALSE)=TRUE),"",VLOOKUP(E1599,SpeciesValidation!B:G,2,FALSE)),"")</f>
        <v/>
      </c>
      <c r="R1599" s="36" t="str">
        <f>IF(LEN(E1599&amp;"")&gt;0,IF(ISERROR(VLOOKUP(E1599,SpeciesLookup!B:G,4,FALSE)=TRUE),"",VLOOKUP(E1599,SpeciesLookup!B:G,4,FALSE)),"")</f>
        <v/>
      </c>
    </row>
    <row r="1600" spans="1:18" ht="13.2" x14ac:dyDescent="0.25">
      <c r="A1600" s="72"/>
      <c r="B1600" s="73"/>
      <c r="C1600" s="73"/>
      <c r="D1600" s="11"/>
      <c r="E1600" s="74"/>
      <c r="F1600" s="75"/>
      <c r="G1600" s="128" t="str">
        <f>IF(LEN(E1600&amp;"")&gt;0,IF(ISERROR(VLOOKUP(E1600,SpeciesLookup!B:G,6,FALSE)=TRUE),"",VLOOKUP(E1600,SpeciesLookup!B:G,6,FALSE)),"")</f>
        <v/>
      </c>
      <c r="H1600" s="128" t="str">
        <f>IF(LEN(E1600&amp;"")&gt;0,IF(ISERROR(VLOOKUP(E1600,SpeciesLookup!B:G,5,FALSE)=TRUE),"",VLOOKUP(E1600,SpeciesLookup!B:G,5,FALSE)),"")</f>
        <v/>
      </c>
      <c r="I1600" s="11"/>
      <c r="J1600" s="73"/>
      <c r="K1600" s="11"/>
      <c r="L1600" s="127" t="str">
        <f>TRIM(IF(ISERROR(VLOOKUP(R1600,SpeciesValidation!D:T,IF(ISNA(VLOOKUP(J1600,Validation!B$2:C$15,2,FALSE)),FALSE,VLOOKUP(J1600,Validation!B$2:C$15,2,FALSE)))),IF(LEN(E1600&amp;"")&gt;0,"",""),VLOOKUP(R1600,SpeciesValidation!D:T,VLOOKUP(J1600,Validation!B$2:C$15,2,FALSE),FALSE)) &amp; " " &amp; IF(ISERROR(IF(LEFT(J1600,1)="A",IF(IF(VLOOKUP(R1600,SpeciesValidation!D:W,20,FALSE)=FALSE,OR(TEXT(A1600,"MMDD")&lt;VLOOKUP(R1600,SpeciesValidation!D:W,18,FALSE),TEXT(A1600,"MMDD")&gt;VLOOKUP(R1600,SpeciesValidation!D:W,19,FALSE)),IF(TEXT(A1600,"MMDD")&lt;"0701",TEXT(A1600,"MMDD")&gt;VLOOKUP(R1600,SpeciesValidation!D:W,18,FALSE),TEXT(A1600,"MMDD")&lt;VLOOKUP(R1600,SpeciesValidation!D:W,19,FALSE))),"Date outside expected range for this species",""),"")),"",IF(LEFT(J1600,1)="A",IF(IF(VLOOKUP(R1600,SpeciesValidation!D:W,20,FALSE)=FALSE,OR(TEXT(A1600,"MMDD")&lt;VLOOKUP(R1600,SpeciesValidation!D:W,18,FALSE),TEXT(A1600,"MMDD")&gt;VLOOKUP(R1600,SpeciesValidation!D:W,19,FALSE)),IF(TEXT(A1600,"MMDD")&lt;"0701",TEXT(A1600,"MMDD")&gt;VLOOKUP(R1600,SpeciesValidation!D:W,18,FALSE),TEXT(A1600,"MMDD")&lt;VLOOKUP(R1600,SpeciesValidation!D:W,19,FALSE))),"Date outside expected range for this species",""),"")))</f>
        <v/>
      </c>
      <c r="M1600" s="127" t="str">
        <f>IF(LEN(E1600&amp;"")&gt;0,IF(ISERROR(VLOOKUP(R1600,SpeciesValidation!D:I,6,FALSE)),"",VLOOKUP(R1600,SpeciesValidation!D:I,6,FALSE)),"")</f>
        <v/>
      </c>
      <c r="Q1600" s="36" t="str">
        <f>IF(LEN(E1600&amp;"")&gt;0,IF(ISERROR(VLOOKUP(E1600,SpeciesValidation!B:G,2,FALSE)=TRUE),"",VLOOKUP(E1600,SpeciesValidation!B:G,2,FALSE)),"")</f>
        <v/>
      </c>
      <c r="R1600" s="36" t="str">
        <f>IF(LEN(E1600&amp;"")&gt;0,IF(ISERROR(VLOOKUP(E1600,SpeciesLookup!B:G,4,FALSE)=TRUE),"",VLOOKUP(E1600,SpeciesLookup!B:G,4,FALSE)),"")</f>
        <v/>
      </c>
    </row>
    <row r="1601" spans="1:18" ht="13.2" x14ac:dyDescent="0.25">
      <c r="A1601" s="72"/>
      <c r="B1601" s="73"/>
      <c r="C1601" s="73"/>
      <c r="D1601" s="11"/>
      <c r="E1601" s="74"/>
      <c r="F1601" s="75"/>
      <c r="G1601" s="128" t="str">
        <f>IF(LEN(E1601&amp;"")&gt;0,IF(ISERROR(VLOOKUP(E1601,SpeciesLookup!B:G,6,FALSE)=TRUE),"",VLOOKUP(E1601,SpeciesLookup!B:G,6,FALSE)),"")</f>
        <v/>
      </c>
      <c r="H1601" s="128" t="str">
        <f>IF(LEN(E1601&amp;"")&gt;0,IF(ISERROR(VLOOKUP(E1601,SpeciesLookup!B:G,5,FALSE)=TRUE),"",VLOOKUP(E1601,SpeciesLookup!B:G,5,FALSE)),"")</f>
        <v/>
      </c>
      <c r="I1601" s="11"/>
      <c r="J1601" s="73"/>
      <c r="K1601" s="11"/>
      <c r="L1601" s="127" t="str">
        <f>TRIM(IF(ISERROR(VLOOKUP(R1601,SpeciesValidation!D:T,IF(ISNA(VLOOKUP(J1601,Validation!B$2:C$15,2,FALSE)),FALSE,VLOOKUP(J1601,Validation!B$2:C$15,2,FALSE)))),IF(LEN(E1601&amp;"")&gt;0,"",""),VLOOKUP(R1601,SpeciesValidation!D:T,VLOOKUP(J1601,Validation!B$2:C$15,2,FALSE),FALSE)) &amp; " " &amp; IF(ISERROR(IF(LEFT(J1601,1)="A",IF(IF(VLOOKUP(R1601,SpeciesValidation!D:W,20,FALSE)=FALSE,OR(TEXT(A1601,"MMDD")&lt;VLOOKUP(R1601,SpeciesValidation!D:W,18,FALSE),TEXT(A1601,"MMDD")&gt;VLOOKUP(R1601,SpeciesValidation!D:W,19,FALSE)),IF(TEXT(A1601,"MMDD")&lt;"0701",TEXT(A1601,"MMDD")&gt;VLOOKUP(R1601,SpeciesValidation!D:W,18,FALSE),TEXT(A1601,"MMDD")&lt;VLOOKUP(R1601,SpeciesValidation!D:W,19,FALSE))),"Date outside expected range for this species",""),"")),"",IF(LEFT(J1601,1)="A",IF(IF(VLOOKUP(R1601,SpeciesValidation!D:W,20,FALSE)=FALSE,OR(TEXT(A1601,"MMDD")&lt;VLOOKUP(R1601,SpeciesValidation!D:W,18,FALSE),TEXT(A1601,"MMDD")&gt;VLOOKUP(R1601,SpeciesValidation!D:W,19,FALSE)),IF(TEXT(A1601,"MMDD")&lt;"0701",TEXT(A1601,"MMDD")&gt;VLOOKUP(R1601,SpeciesValidation!D:W,18,FALSE),TEXT(A1601,"MMDD")&lt;VLOOKUP(R1601,SpeciesValidation!D:W,19,FALSE))),"Date outside expected range for this species",""),"")))</f>
        <v/>
      </c>
      <c r="M1601" s="127" t="str">
        <f>IF(LEN(E1601&amp;"")&gt;0,IF(ISERROR(VLOOKUP(R1601,SpeciesValidation!D:I,6,FALSE)),"",VLOOKUP(R1601,SpeciesValidation!D:I,6,FALSE)),"")</f>
        <v/>
      </c>
      <c r="Q1601" s="36" t="str">
        <f>IF(LEN(E1601&amp;"")&gt;0,IF(ISERROR(VLOOKUP(E1601,SpeciesValidation!B:G,2,FALSE)=TRUE),"",VLOOKUP(E1601,SpeciesValidation!B:G,2,FALSE)),"")</f>
        <v/>
      </c>
      <c r="R1601" s="36" t="str">
        <f>IF(LEN(E1601&amp;"")&gt;0,IF(ISERROR(VLOOKUP(E1601,SpeciesLookup!B:G,4,FALSE)=TRUE),"",VLOOKUP(E1601,SpeciesLookup!B:G,4,FALSE)),"")</f>
        <v/>
      </c>
    </row>
    <row r="1602" spans="1:18" ht="13.2" x14ac:dyDescent="0.25">
      <c r="A1602" s="72"/>
      <c r="B1602" s="73"/>
      <c r="C1602" s="73"/>
      <c r="D1602" s="11"/>
      <c r="E1602" s="74"/>
      <c r="F1602" s="75"/>
      <c r="G1602" s="128" t="str">
        <f>IF(LEN(E1602&amp;"")&gt;0,IF(ISERROR(VLOOKUP(E1602,SpeciesLookup!B:G,6,FALSE)=TRUE),"",VLOOKUP(E1602,SpeciesLookup!B:G,6,FALSE)),"")</f>
        <v/>
      </c>
      <c r="H1602" s="128" t="str">
        <f>IF(LEN(E1602&amp;"")&gt;0,IF(ISERROR(VLOOKUP(E1602,SpeciesLookup!B:G,5,FALSE)=TRUE),"",VLOOKUP(E1602,SpeciesLookup!B:G,5,FALSE)),"")</f>
        <v/>
      </c>
      <c r="I1602" s="11"/>
      <c r="J1602" s="73"/>
      <c r="K1602" s="11"/>
      <c r="L1602" s="127" t="str">
        <f>TRIM(IF(ISERROR(VLOOKUP(R1602,SpeciesValidation!D:T,IF(ISNA(VLOOKUP(J1602,Validation!B$2:C$15,2,FALSE)),FALSE,VLOOKUP(J1602,Validation!B$2:C$15,2,FALSE)))),IF(LEN(E1602&amp;"")&gt;0,"",""),VLOOKUP(R1602,SpeciesValidation!D:T,VLOOKUP(J1602,Validation!B$2:C$15,2,FALSE),FALSE)) &amp; " " &amp; IF(ISERROR(IF(LEFT(J1602,1)="A",IF(IF(VLOOKUP(R1602,SpeciesValidation!D:W,20,FALSE)=FALSE,OR(TEXT(A1602,"MMDD")&lt;VLOOKUP(R1602,SpeciesValidation!D:W,18,FALSE),TEXT(A1602,"MMDD")&gt;VLOOKUP(R1602,SpeciesValidation!D:W,19,FALSE)),IF(TEXT(A1602,"MMDD")&lt;"0701",TEXT(A1602,"MMDD")&gt;VLOOKUP(R1602,SpeciesValidation!D:W,18,FALSE),TEXT(A1602,"MMDD")&lt;VLOOKUP(R1602,SpeciesValidation!D:W,19,FALSE))),"Date outside expected range for this species",""),"")),"",IF(LEFT(J1602,1)="A",IF(IF(VLOOKUP(R1602,SpeciesValidation!D:W,20,FALSE)=FALSE,OR(TEXT(A1602,"MMDD")&lt;VLOOKUP(R1602,SpeciesValidation!D:W,18,FALSE),TEXT(A1602,"MMDD")&gt;VLOOKUP(R1602,SpeciesValidation!D:W,19,FALSE)),IF(TEXT(A1602,"MMDD")&lt;"0701",TEXT(A1602,"MMDD")&gt;VLOOKUP(R1602,SpeciesValidation!D:W,18,FALSE),TEXT(A1602,"MMDD")&lt;VLOOKUP(R1602,SpeciesValidation!D:W,19,FALSE))),"Date outside expected range for this species",""),"")))</f>
        <v/>
      </c>
      <c r="M1602" s="127" t="str">
        <f>IF(LEN(E1602&amp;"")&gt;0,IF(ISERROR(VLOOKUP(R1602,SpeciesValidation!D:I,6,FALSE)),"",VLOOKUP(R1602,SpeciesValidation!D:I,6,FALSE)),"")</f>
        <v/>
      </c>
      <c r="Q1602" s="36" t="str">
        <f>IF(LEN(E1602&amp;"")&gt;0,IF(ISERROR(VLOOKUP(E1602,SpeciesValidation!B:G,2,FALSE)=TRUE),"",VLOOKUP(E1602,SpeciesValidation!B:G,2,FALSE)),"")</f>
        <v/>
      </c>
      <c r="R1602" s="36" t="str">
        <f>IF(LEN(E1602&amp;"")&gt;0,IF(ISERROR(VLOOKUP(E1602,SpeciesLookup!B:G,4,FALSE)=TRUE),"",VLOOKUP(E1602,SpeciesLookup!B:G,4,FALSE)),"")</f>
        <v/>
      </c>
    </row>
    <row r="1603" spans="1:18" ht="13.2" x14ac:dyDescent="0.25">
      <c r="A1603" s="72"/>
      <c r="B1603" s="73"/>
      <c r="C1603" s="73"/>
      <c r="D1603" s="11"/>
      <c r="E1603" s="74"/>
      <c r="F1603" s="75"/>
      <c r="G1603" s="128" t="str">
        <f>IF(LEN(E1603&amp;"")&gt;0,IF(ISERROR(VLOOKUP(E1603,SpeciesLookup!B:G,6,FALSE)=TRUE),"",VLOOKUP(E1603,SpeciesLookup!B:G,6,FALSE)),"")</f>
        <v/>
      </c>
      <c r="H1603" s="128" t="str">
        <f>IF(LEN(E1603&amp;"")&gt;0,IF(ISERROR(VLOOKUP(E1603,SpeciesLookup!B:G,5,FALSE)=TRUE),"",VLOOKUP(E1603,SpeciesLookup!B:G,5,FALSE)),"")</f>
        <v/>
      </c>
      <c r="I1603" s="11"/>
      <c r="J1603" s="73"/>
      <c r="K1603" s="11"/>
      <c r="L1603" s="127" t="str">
        <f>TRIM(IF(ISERROR(VLOOKUP(R1603,SpeciesValidation!D:T,IF(ISNA(VLOOKUP(J1603,Validation!B$2:C$15,2,FALSE)),FALSE,VLOOKUP(J1603,Validation!B$2:C$15,2,FALSE)))),IF(LEN(E1603&amp;"")&gt;0,"",""),VLOOKUP(R1603,SpeciesValidation!D:T,VLOOKUP(J1603,Validation!B$2:C$15,2,FALSE),FALSE)) &amp; " " &amp; IF(ISERROR(IF(LEFT(J1603,1)="A",IF(IF(VLOOKUP(R1603,SpeciesValidation!D:W,20,FALSE)=FALSE,OR(TEXT(A1603,"MMDD")&lt;VLOOKUP(R1603,SpeciesValidation!D:W,18,FALSE),TEXT(A1603,"MMDD")&gt;VLOOKUP(R1603,SpeciesValidation!D:W,19,FALSE)),IF(TEXT(A1603,"MMDD")&lt;"0701",TEXT(A1603,"MMDD")&gt;VLOOKUP(R1603,SpeciesValidation!D:W,18,FALSE),TEXT(A1603,"MMDD")&lt;VLOOKUP(R1603,SpeciesValidation!D:W,19,FALSE))),"Date outside expected range for this species",""),"")),"",IF(LEFT(J1603,1)="A",IF(IF(VLOOKUP(R1603,SpeciesValidation!D:W,20,FALSE)=FALSE,OR(TEXT(A1603,"MMDD")&lt;VLOOKUP(R1603,SpeciesValidation!D:W,18,FALSE),TEXT(A1603,"MMDD")&gt;VLOOKUP(R1603,SpeciesValidation!D:W,19,FALSE)),IF(TEXT(A1603,"MMDD")&lt;"0701",TEXT(A1603,"MMDD")&gt;VLOOKUP(R1603,SpeciesValidation!D:W,18,FALSE),TEXT(A1603,"MMDD")&lt;VLOOKUP(R1603,SpeciesValidation!D:W,19,FALSE))),"Date outside expected range for this species",""),"")))</f>
        <v/>
      </c>
      <c r="M1603" s="127" t="str">
        <f>IF(LEN(E1603&amp;"")&gt;0,IF(ISERROR(VLOOKUP(R1603,SpeciesValidation!D:I,6,FALSE)),"",VLOOKUP(R1603,SpeciesValidation!D:I,6,FALSE)),"")</f>
        <v/>
      </c>
      <c r="Q1603" s="36" t="str">
        <f>IF(LEN(E1603&amp;"")&gt;0,IF(ISERROR(VLOOKUP(E1603,SpeciesValidation!B:G,2,FALSE)=TRUE),"",VLOOKUP(E1603,SpeciesValidation!B:G,2,FALSE)),"")</f>
        <v/>
      </c>
      <c r="R1603" s="36" t="str">
        <f>IF(LEN(E1603&amp;"")&gt;0,IF(ISERROR(VLOOKUP(E1603,SpeciesLookup!B:G,4,FALSE)=TRUE),"",VLOOKUP(E1603,SpeciesLookup!B:G,4,FALSE)),"")</f>
        <v/>
      </c>
    </row>
    <row r="1604" spans="1:18" ht="13.2" x14ac:dyDescent="0.25">
      <c r="A1604" s="72"/>
      <c r="B1604" s="73"/>
      <c r="C1604" s="73"/>
      <c r="D1604" s="11"/>
      <c r="E1604" s="74"/>
      <c r="F1604" s="75"/>
      <c r="G1604" s="128" t="str">
        <f>IF(LEN(E1604&amp;"")&gt;0,IF(ISERROR(VLOOKUP(E1604,SpeciesLookup!B:G,6,FALSE)=TRUE),"",VLOOKUP(E1604,SpeciesLookup!B:G,6,FALSE)),"")</f>
        <v/>
      </c>
      <c r="H1604" s="128" t="str">
        <f>IF(LEN(E1604&amp;"")&gt;0,IF(ISERROR(VLOOKUP(E1604,SpeciesLookup!B:G,5,FALSE)=TRUE),"",VLOOKUP(E1604,SpeciesLookup!B:G,5,FALSE)),"")</f>
        <v/>
      </c>
      <c r="I1604" s="11"/>
      <c r="J1604" s="73"/>
      <c r="K1604" s="11"/>
      <c r="L1604" s="127" t="str">
        <f>TRIM(IF(ISERROR(VLOOKUP(R1604,SpeciesValidation!D:T,IF(ISNA(VLOOKUP(J1604,Validation!B$2:C$15,2,FALSE)),FALSE,VLOOKUP(J1604,Validation!B$2:C$15,2,FALSE)))),IF(LEN(E1604&amp;"")&gt;0,"",""),VLOOKUP(R1604,SpeciesValidation!D:T,VLOOKUP(J1604,Validation!B$2:C$15,2,FALSE),FALSE)) &amp; " " &amp; IF(ISERROR(IF(LEFT(J1604,1)="A",IF(IF(VLOOKUP(R1604,SpeciesValidation!D:W,20,FALSE)=FALSE,OR(TEXT(A1604,"MMDD")&lt;VLOOKUP(R1604,SpeciesValidation!D:W,18,FALSE),TEXT(A1604,"MMDD")&gt;VLOOKUP(R1604,SpeciesValidation!D:W,19,FALSE)),IF(TEXT(A1604,"MMDD")&lt;"0701",TEXT(A1604,"MMDD")&gt;VLOOKUP(R1604,SpeciesValidation!D:W,18,FALSE),TEXT(A1604,"MMDD")&lt;VLOOKUP(R1604,SpeciesValidation!D:W,19,FALSE))),"Date outside expected range for this species",""),"")),"",IF(LEFT(J1604,1)="A",IF(IF(VLOOKUP(R1604,SpeciesValidation!D:W,20,FALSE)=FALSE,OR(TEXT(A1604,"MMDD")&lt;VLOOKUP(R1604,SpeciesValidation!D:W,18,FALSE),TEXT(A1604,"MMDD")&gt;VLOOKUP(R1604,SpeciesValidation!D:W,19,FALSE)),IF(TEXT(A1604,"MMDD")&lt;"0701",TEXT(A1604,"MMDD")&gt;VLOOKUP(R1604,SpeciesValidation!D:W,18,FALSE),TEXT(A1604,"MMDD")&lt;VLOOKUP(R1604,SpeciesValidation!D:W,19,FALSE))),"Date outside expected range for this species",""),"")))</f>
        <v/>
      </c>
      <c r="M1604" s="127" t="str">
        <f>IF(LEN(E1604&amp;"")&gt;0,IF(ISERROR(VLOOKUP(R1604,SpeciesValidation!D:I,6,FALSE)),"",VLOOKUP(R1604,SpeciesValidation!D:I,6,FALSE)),"")</f>
        <v/>
      </c>
      <c r="Q1604" s="36" t="str">
        <f>IF(LEN(E1604&amp;"")&gt;0,IF(ISERROR(VLOOKUP(E1604,SpeciesValidation!B:G,2,FALSE)=TRUE),"",VLOOKUP(E1604,SpeciesValidation!B:G,2,FALSE)),"")</f>
        <v/>
      </c>
      <c r="R1604" s="36" t="str">
        <f>IF(LEN(E1604&amp;"")&gt;0,IF(ISERROR(VLOOKUP(E1604,SpeciesLookup!B:G,4,FALSE)=TRUE),"",VLOOKUP(E1604,SpeciesLookup!B:G,4,FALSE)),"")</f>
        <v/>
      </c>
    </row>
    <row r="1605" spans="1:18" ht="13.2" x14ac:dyDescent="0.25">
      <c r="A1605" s="72"/>
      <c r="B1605" s="73"/>
      <c r="C1605" s="73"/>
      <c r="D1605" s="11"/>
      <c r="E1605" s="79"/>
      <c r="F1605" s="75"/>
      <c r="G1605" s="128" t="str">
        <f>IF(LEN(E1605&amp;"")&gt;0,IF(ISERROR(VLOOKUP(E1605,SpeciesLookup!B:G,6,FALSE)=TRUE),"",VLOOKUP(E1605,SpeciesLookup!B:G,6,FALSE)),"")</f>
        <v/>
      </c>
      <c r="H1605" s="128" t="str">
        <f>IF(LEN(E1605&amp;"")&gt;0,IF(ISERROR(VLOOKUP(E1605,SpeciesLookup!B:G,5,FALSE)=TRUE),"",VLOOKUP(E1605,SpeciesLookup!B:G,5,FALSE)),"")</f>
        <v/>
      </c>
      <c r="I1605" s="11"/>
      <c r="J1605" s="73"/>
      <c r="K1605" s="11"/>
      <c r="L1605" s="127" t="str">
        <f>TRIM(IF(ISERROR(VLOOKUP(R1605,SpeciesValidation!D:T,IF(ISNA(VLOOKUP(J1605,Validation!B$2:C$15,2,FALSE)),FALSE,VLOOKUP(J1605,Validation!B$2:C$15,2,FALSE)))),IF(LEN(E1605&amp;"")&gt;0,"",""),VLOOKUP(R1605,SpeciesValidation!D:T,VLOOKUP(J1605,Validation!B$2:C$15,2,FALSE),FALSE)) &amp; " " &amp; IF(ISERROR(IF(LEFT(J1605,1)="A",IF(IF(VLOOKUP(R1605,SpeciesValidation!D:W,20,FALSE)=FALSE,OR(TEXT(A1605,"MMDD")&lt;VLOOKUP(R1605,SpeciesValidation!D:W,18,FALSE),TEXT(A1605,"MMDD")&gt;VLOOKUP(R1605,SpeciesValidation!D:W,19,FALSE)),IF(TEXT(A1605,"MMDD")&lt;"0701",TEXT(A1605,"MMDD")&gt;VLOOKUP(R1605,SpeciesValidation!D:W,18,FALSE),TEXT(A1605,"MMDD")&lt;VLOOKUP(R1605,SpeciesValidation!D:W,19,FALSE))),"Date outside expected range for this species",""),"")),"",IF(LEFT(J1605,1)="A",IF(IF(VLOOKUP(R1605,SpeciesValidation!D:W,20,FALSE)=FALSE,OR(TEXT(A1605,"MMDD")&lt;VLOOKUP(R1605,SpeciesValidation!D:W,18,FALSE),TEXT(A1605,"MMDD")&gt;VLOOKUP(R1605,SpeciesValidation!D:W,19,FALSE)),IF(TEXT(A1605,"MMDD")&lt;"0701",TEXT(A1605,"MMDD")&gt;VLOOKUP(R1605,SpeciesValidation!D:W,18,FALSE),TEXT(A1605,"MMDD")&lt;VLOOKUP(R1605,SpeciesValidation!D:W,19,FALSE))),"Date outside expected range for this species",""),"")))</f>
        <v/>
      </c>
      <c r="M1605" s="127" t="str">
        <f>IF(LEN(E1605&amp;"")&gt;0,IF(ISERROR(VLOOKUP(R1605,SpeciesValidation!D:I,6,FALSE)),"",VLOOKUP(R1605,SpeciesValidation!D:I,6,FALSE)),"")</f>
        <v/>
      </c>
      <c r="Q1605" s="36" t="str">
        <f>IF(LEN(E1605&amp;"")&gt;0,IF(ISERROR(VLOOKUP(E1605,SpeciesValidation!B:G,2,FALSE)=TRUE),"",VLOOKUP(E1605,SpeciesValidation!B:G,2,FALSE)),"")</f>
        <v/>
      </c>
      <c r="R1605" s="36" t="str">
        <f>IF(LEN(E1605&amp;"")&gt;0,IF(ISERROR(VLOOKUP(E1605,SpeciesLookup!B:G,4,FALSE)=TRUE),"",VLOOKUP(E1605,SpeciesLookup!B:G,4,FALSE)),"")</f>
        <v/>
      </c>
    </row>
    <row r="1606" spans="1:18" ht="13.2" x14ac:dyDescent="0.25">
      <c r="A1606" s="72"/>
      <c r="B1606" s="73"/>
      <c r="C1606" s="73"/>
      <c r="D1606" s="11"/>
      <c r="E1606" s="79"/>
      <c r="F1606" s="75"/>
      <c r="G1606" s="128" t="str">
        <f>IF(LEN(E1606&amp;"")&gt;0,IF(ISERROR(VLOOKUP(E1606,SpeciesLookup!B:G,6,FALSE)=TRUE),"",VLOOKUP(E1606,SpeciesLookup!B:G,6,FALSE)),"")</f>
        <v/>
      </c>
      <c r="H1606" s="128" t="str">
        <f>IF(LEN(E1606&amp;"")&gt;0,IF(ISERROR(VLOOKUP(E1606,SpeciesLookup!B:G,5,FALSE)=TRUE),"",VLOOKUP(E1606,SpeciesLookup!B:G,5,FALSE)),"")</f>
        <v/>
      </c>
      <c r="I1606" s="11"/>
      <c r="J1606" s="73"/>
      <c r="K1606" s="11"/>
      <c r="L1606" s="127" t="str">
        <f>TRIM(IF(ISERROR(VLOOKUP(R1606,SpeciesValidation!D:T,IF(ISNA(VLOOKUP(J1606,Validation!B$2:C$15,2,FALSE)),FALSE,VLOOKUP(J1606,Validation!B$2:C$15,2,FALSE)))),IF(LEN(E1606&amp;"")&gt;0,"",""),VLOOKUP(R1606,SpeciesValidation!D:T,VLOOKUP(J1606,Validation!B$2:C$15,2,FALSE),FALSE)) &amp; " " &amp; IF(ISERROR(IF(LEFT(J1606,1)="A",IF(IF(VLOOKUP(R1606,SpeciesValidation!D:W,20,FALSE)=FALSE,OR(TEXT(A1606,"MMDD")&lt;VLOOKUP(R1606,SpeciesValidation!D:W,18,FALSE),TEXT(A1606,"MMDD")&gt;VLOOKUP(R1606,SpeciesValidation!D:W,19,FALSE)),IF(TEXT(A1606,"MMDD")&lt;"0701",TEXT(A1606,"MMDD")&gt;VLOOKUP(R1606,SpeciesValidation!D:W,18,FALSE),TEXT(A1606,"MMDD")&lt;VLOOKUP(R1606,SpeciesValidation!D:W,19,FALSE))),"Date outside expected range for this species",""),"")),"",IF(LEFT(J1606,1)="A",IF(IF(VLOOKUP(R1606,SpeciesValidation!D:W,20,FALSE)=FALSE,OR(TEXT(A1606,"MMDD")&lt;VLOOKUP(R1606,SpeciesValidation!D:W,18,FALSE),TEXT(A1606,"MMDD")&gt;VLOOKUP(R1606,SpeciesValidation!D:W,19,FALSE)),IF(TEXT(A1606,"MMDD")&lt;"0701",TEXT(A1606,"MMDD")&gt;VLOOKUP(R1606,SpeciesValidation!D:W,18,FALSE),TEXT(A1606,"MMDD")&lt;VLOOKUP(R1606,SpeciesValidation!D:W,19,FALSE))),"Date outside expected range for this species",""),"")))</f>
        <v/>
      </c>
      <c r="M1606" s="127" t="str">
        <f>IF(LEN(E1606&amp;"")&gt;0,IF(ISERROR(VLOOKUP(R1606,SpeciesValidation!D:I,6,FALSE)),"",VLOOKUP(R1606,SpeciesValidation!D:I,6,FALSE)),"")</f>
        <v/>
      </c>
      <c r="Q1606" s="36" t="str">
        <f>IF(LEN(E1606&amp;"")&gt;0,IF(ISERROR(VLOOKUP(E1606,SpeciesValidation!B:G,2,FALSE)=TRUE),"",VLOOKUP(E1606,SpeciesValidation!B:G,2,FALSE)),"")</f>
        <v/>
      </c>
      <c r="R1606" s="36" t="str">
        <f>IF(LEN(E1606&amp;"")&gt;0,IF(ISERROR(VLOOKUP(E1606,SpeciesLookup!B:G,4,FALSE)=TRUE),"",VLOOKUP(E1606,SpeciesLookup!B:G,4,FALSE)),"")</f>
        <v/>
      </c>
    </row>
    <row r="1607" spans="1:18" ht="13.2" x14ac:dyDescent="0.25">
      <c r="A1607" s="72"/>
      <c r="B1607" s="73"/>
      <c r="C1607" s="73"/>
      <c r="D1607" s="11"/>
      <c r="E1607" s="74"/>
      <c r="F1607" s="75"/>
      <c r="G1607" s="128" t="str">
        <f>IF(LEN(E1607&amp;"")&gt;0,IF(ISERROR(VLOOKUP(E1607,SpeciesLookup!B:G,6,FALSE)=TRUE),"",VLOOKUP(E1607,SpeciesLookup!B:G,6,FALSE)),"")</f>
        <v/>
      </c>
      <c r="H1607" s="128" t="str">
        <f>IF(LEN(E1607&amp;"")&gt;0,IF(ISERROR(VLOOKUP(E1607,SpeciesLookup!B:G,5,FALSE)=TRUE),"",VLOOKUP(E1607,SpeciesLookup!B:G,5,FALSE)),"")</f>
        <v/>
      </c>
      <c r="I1607" s="11"/>
      <c r="J1607" s="73"/>
      <c r="K1607" s="11"/>
      <c r="L1607" s="127" t="str">
        <f>TRIM(IF(ISERROR(VLOOKUP(R1607,SpeciesValidation!D:T,IF(ISNA(VLOOKUP(J1607,Validation!B$2:C$15,2,FALSE)),FALSE,VLOOKUP(J1607,Validation!B$2:C$15,2,FALSE)))),IF(LEN(E1607&amp;"")&gt;0,"",""),VLOOKUP(R1607,SpeciesValidation!D:T,VLOOKUP(J1607,Validation!B$2:C$15,2,FALSE),FALSE)) &amp; " " &amp; IF(ISERROR(IF(LEFT(J1607,1)="A",IF(IF(VLOOKUP(R1607,SpeciesValidation!D:W,20,FALSE)=FALSE,OR(TEXT(A1607,"MMDD")&lt;VLOOKUP(R1607,SpeciesValidation!D:W,18,FALSE),TEXT(A1607,"MMDD")&gt;VLOOKUP(R1607,SpeciesValidation!D:W,19,FALSE)),IF(TEXT(A1607,"MMDD")&lt;"0701",TEXT(A1607,"MMDD")&gt;VLOOKUP(R1607,SpeciesValidation!D:W,18,FALSE),TEXT(A1607,"MMDD")&lt;VLOOKUP(R1607,SpeciesValidation!D:W,19,FALSE))),"Date outside expected range for this species",""),"")),"",IF(LEFT(J1607,1)="A",IF(IF(VLOOKUP(R1607,SpeciesValidation!D:W,20,FALSE)=FALSE,OR(TEXT(A1607,"MMDD")&lt;VLOOKUP(R1607,SpeciesValidation!D:W,18,FALSE),TEXT(A1607,"MMDD")&gt;VLOOKUP(R1607,SpeciesValidation!D:W,19,FALSE)),IF(TEXT(A1607,"MMDD")&lt;"0701",TEXT(A1607,"MMDD")&gt;VLOOKUP(R1607,SpeciesValidation!D:W,18,FALSE),TEXT(A1607,"MMDD")&lt;VLOOKUP(R1607,SpeciesValidation!D:W,19,FALSE))),"Date outside expected range for this species",""),"")))</f>
        <v/>
      </c>
      <c r="M1607" s="127" t="str">
        <f>IF(LEN(E1607&amp;"")&gt;0,IF(ISERROR(VLOOKUP(R1607,SpeciesValidation!D:I,6,FALSE)),"",VLOOKUP(R1607,SpeciesValidation!D:I,6,FALSE)),"")</f>
        <v/>
      </c>
      <c r="Q1607" s="36" t="str">
        <f>IF(LEN(E1607&amp;"")&gt;0,IF(ISERROR(VLOOKUP(E1607,SpeciesValidation!B:G,2,FALSE)=TRUE),"",VLOOKUP(E1607,SpeciesValidation!B:G,2,FALSE)),"")</f>
        <v/>
      </c>
      <c r="R1607" s="36" t="str">
        <f>IF(LEN(E1607&amp;"")&gt;0,IF(ISERROR(VLOOKUP(E1607,SpeciesLookup!B:G,4,FALSE)=TRUE),"",VLOOKUP(E1607,SpeciesLookup!B:G,4,FALSE)),"")</f>
        <v/>
      </c>
    </row>
    <row r="1608" spans="1:18" ht="13.2" x14ac:dyDescent="0.25">
      <c r="A1608" s="72"/>
      <c r="D1608" s="11"/>
      <c r="G1608" s="128" t="str">
        <f>IF(LEN(E1608&amp;"")&gt;0,IF(ISERROR(VLOOKUP(E1608,SpeciesLookup!B:G,6,FALSE)=TRUE),"",VLOOKUP(E1608,SpeciesLookup!B:G,6,FALSE)),"")</f>
        <v/>
      </c>
      <c r="H1608" s="128" t="str">
        <f>IF(LEN(E1608&amp;"")&gt;0,IF(ISERROR(VLOOKUP(E1608,SpeciesLookup!B:G,5,FALSE)=TRUE),"",VLOOKUP(E1608,SpeciesLookup!B:G,5,FALSE)),"")</f>
        <v/>
      </c>
      <c r="I1608" s="11"/>
      <c r="J1608" s="73"/>
      <c r="K1608" s="11"/>
      <c r="L1608" s="127" t="str">
        <f>TRIM(IF(ISERROR(VLOOKUP(R1608,SpeciesValidation!D:T,IF(ISNA(VLOOKUP(J1608,Validation!B$2:C$15,2,FALSE)),FALSE,VLOOKUP(J1608,Validation!B$2:C$15,2,FALSE)))),IF(LEN(E1608&amp;"")&gt;0,"",""),VLOOKUP(R1608,SpeciesValidation!D:T,VLOOKUP(J1608,Validation!B$2:C$15,2,FALSE),FALSE)) &amp; " " &amp; IF(ISERROR(IF(LEFT(J1608,1)="A",IF(IF(VLOOKUP(R1608,SpeciesValidation!D:W,20,FALSE)=FALSE,OR(TEXT(A1608,"MMDD")&lt;VLOOKUP(R1608,SpeciesValidation!D:W,18,FALSE),TEXT(A1608,"MMDD")&gt;VLOOKUP(R1608,SpeciesValidation!D:W,19,FALSE)),IF(TEXT(A1608,"MMDD")&lt;"0701",TEXT(A1608,"MMDD")&gt;VLOOKUP(R1608,SpeciesValidation!D:W,18,FALSE),TEXT(A1608,"MMDD")&lt;VLOOKUP(R1608,SpeciesValidation!D:W,19,FALSE))),"Date outside expected range for this species",""),"")),"",IF(LEFT(J1608,1)="A",IF(IF(VLOOKUP(R1608,SpeciesValidation!D:W,20,FALSE)=FALSE,OR(TEXT(A1608,"MMDD")&lt;VLOOKUP(R1608,SpeciesValidation!D:W,18,FALSE),TEXT(A1608,"MMDD")&gt;VLOOKUP(R1608,SpeciesValidation!D:W,19,FALSE)),IF(TEXT(A1608,"MMDD")&lt;"0701",TEXT(A1608,"MMDD")&gt;VLOOKUP(R1608,SpeciesValidation!D:W,18,FALSE),TEXT(A1608,"MMDD")&lt;VLOOKUP(R1608,SpeciesValidation!D:W,19,FALSE))),"Date outside expected range for this species",""),"")))</f>
        <v/>
      </c>
      <c r="M1608" s="127" t="str">
        <f>IF(LEN(E1608&amp;"")&gt;0,IF(ISERROR(VLOOKUP(R1608,SpeciesValidation!D:I,6,FALSE)),"",VLOOKUP(R1608,SpeciesValidation!D:I,6,FALSE)),"")</f>
        <v/>
      </c>
      <c r="Q1608" s="36" t="str">
        <f>IF(LEN(E1608&amp;"")&gt;0,IF(ISERROR(VLOOKUP(E1608,SpeciesValidation!B:G,2,FALSE)=TRUE),"",VLOOKUP(E1608,SpeciesValidation!B:G,2,FALSE)),"")</f>
        <v/>
      </c>
      <c r="R1608" s="36" t="str">
        <f>IF(LEN(E1608&amp;"")&gt;0,IF(ISERROR(VLOOKUP(E1608,SpeciesLookup!B:G,4,FALSE)=TRUE),"",VLOOKUP(E1608,SpeciesLookup!B:G,4,FALSE)),"")</f>
        <v/>
      </c>
    </row>
    <row r="1609" spans="1:18" ht="13.2" x14ac:dyDescent="0.25">
      <c r="A1609" s="72"/>
      <c r="D1609" s="11"/>
      <c r="G1609" s="128" t="str">
        <f>IF(LEN(E1609&amp;"")&gt;0,IF(ISERROR(VLOOKUP(E1609,SpeciesLookup!B:G,6,FALSE)=TRUE),"",VLOOKUP(E1609,SpeciesLookup!B:G,6,FALSE)),"")</f>
        <v/>
      </c>
      <c r="H1609" s="128" t="str">
        <f>IF(LEN(E1609&amp;"")&gt;0,IF(ISERROR(VLOOKUP(E1609,SpeciesLookup!B:G,5,FALSE)=TRUE),"",VLOOKUP(E1609,SpeciesLookup!B:G,5,FALSE)),"")</f>
        <v/>
      </c>
      <c r="I1609" s="11"/>
      <c r="J1609" s="73"/>
      <c r="K1609" s="11"/>
      <c r="L1609" s="127" t="str">
        <f>TRIM(IF(ISERROR(VLOOKUP(R1609,SpeciesValidation!D:T,IF(ISNA(VLOOKUP(J1609,Validation!B$2:C$15,2,FALSE)),FALSE,VLOOKUP(J1609,Validation!B$2:C$15,2,FALSE)))),IF(LEN(E1609&amp;"")&gt;0,"",""),VLOOKUP(R1609,SpeciesValidation!D:T,VLOOKUP(J1609,Validation!B$2:C$15,2,FALSE),FALSE)) &amp; " " &amp; IF(ISERROR(IF(LEFT(J1609,1)="A",IF(IF(VLOOKUP(R1609,SpeciesValidation!D:W,20,FALSE)=FALSE,OR(TEXT(A1609,"MMDD")&lt;VLOOKUP(R1609,SpeciesValidation!D:W,18,FALSE),TEXT(A1609,"MMDD")&gt;VLOOKUP(R1609,SpeciesValidation!D:W,19,FALSE)),IF(TEXT(A1609,"MMDD")&lt;"0701",TEXT(A1609,"MMDD")&gt;VLOOKUP(R1609,SpeciesValidation!D:W,18,FALSE),TEXT(A1609,"MMDD")&lt;VLOOKUP(R1609,SpeciesValidation!D:W,19,FALSE))),"Date outside expected range for this species",""),"")),"",IF(LEFT(J1609,1)="A",IF(IF(VLOOKUP(R1609,SpeciesValidation!D:W,20,FALSE)=FALSE,OR(TEXT(A1609,"MMDD")&lt;VLOOKUP(R1609,SpeciesValidation!D:W,18,FALSE),TEXT(A1609,"MMDD")&gt;VLOOKUP(R1609,SpeciesValidation!D:W,19,FALSE)),IF(TEXT(A1609,"MMDD")&lt;"0701",TEXT(A1609,"MMDD")&gt;VLOOKUP(R1609,SpeciesValidation!D:W,18,FALSE),TEXT(A1609,"MMDD")&lt;VLOOKUP(R1609,SpeciesValidation!D:W,19,FALSE))),"Date outside expected range for this species",""),"")))</f>
        <v/>
      </c>
      <c r="M1609" s="127" t="str">
        <f>IF(LEN(E1609&amp;"")&gt;0,IF(ISERROR(VLOOKUP(R1609,SpeciesValidation!D:I,6,FALSE)),"",VLOOKUP(R1609,SpeciesValidation!D:I,6,FALSE)),"")</f>
        <v/>
      </c>
      <c r="Q1609" s="36" t="str">
        <f>IF(LEN(E1609&amp;"")&gt;0,IF(ISERROR(VLOOKUP(E1609,SpeciesValidation!B:G,2,FALSE)=TRUE),"",VLOOKUP(E1609,SpeciesValidation!B:G,2,FALSE)),"")</f>
        <v/>
      </c>
      <c r="R1609" s="36" t="str">
        <f>IF(LEN(E1609&amp;"")&gt;0,IF(ISERROR(VLOOKUP(E1609,SpeciesLookup!B:G,4,FALSE)=TRUE),"",VLOOKUP(E1609,SpeciesLookup!B:G,4,FALSE)),"")</f>
        <v/>
      </c>
    </row>
    <row r="1610" spans="1:18" ht="13.2" x14ac:dyDescent="0.25">
      <c r="A1610" s="72"/>
      <c r="D1610" s="11"/>
      <c r="G1610" s="128" t="str">
        <f>IF(LEN(E1610&amp;"")&gt;0,IF(ISERROR(VLOOKUP(E1610,SpeciesLookup!B:G,6,FALSE)=TRUE),"",VLOOKUP(E1610,SpeciesLookup!B:G,6,FALSE)),"")</f>
        <v/>
      </c>
      <c r="H1610" s="128" t="str">
        <f>IF(LEN(E1610&amp;"")&gt;0,IF(ISERROR(VLOOKUP(E1610,SpeciesLookup!B:G,5,FALSE)=TRUE),"",VLOOKUP(E1610,SpeciesLookup!B:G,5,FALSE)),"")</f>
        <v/>
      </c>
      <c r="I1610" s="11"/>
      <c r="J1610" s="73"/>
      <c r="K1610" s="11"/>
      <c r="L1610" s="127" t="str">
        <f>TRIM(IF(ISERROR(VLOOKUP(R1610,SpeciesValidation!D:T,IF(ISNA(VLOOKUP(J1610,Validation!B$2:C$15,2,FALSE)),FALSE,VLOOKUP(J1610,Validation!B$2:C$15,2,FALSE)))),IF(LEN(E1610&amp;"")&gt;0,"",""),VLOOKUP(R1610,SpeciesValidation!D:T,VLOOKUP(J1610,Validation!B$2:C$15,2,FALSE),FALSE)) &amp; " " &amp; IF(ISERROR(IF(LEFT(J1610,1)="A",IF(IF(VLOOKUP(R1610,SpeciesValidation!D:W,20,FALSE)=FALSE,OR(TEXT(A1610,"MMDD")&lt;VLOOKUP(R1610,SpeciesValidation!D:W,18,FALSE),TEXT(A1610,"MMDD")&gt;VLOOKUP(R1610,SpeciesValidation!D:W,19,FALSE)),IF(TEXT(A1610,"MMDD")&lt;"0701",TEXT(A1610,"MMDD")&gt;VLOOKUP(R1610,SpeciesValidation!D:W,18,FALSE),TEXT(A1610,"MMDD")&lt;VLOOKUP(R1610,SpeciesValidation!D:W,19,FALSE))),"Date outside expected range for this species",""),"")),"",IF(LEFT(J1610,1)="A",IF(IF(VLOOKUP(R1610,SpeciesValidation!D:W,20,FALSE)=FALSE,OR(TEXT(A1610,"MMDD")&lt;VLOOKUP(R1610,SpeciesValidation!D:W,18,FALSE),TEXT(A1610,"MMDD")&gt;VLOOKUP(R1610,SpeciesValidation!D:W,19,FALSE)),IF(TEXT(A1610,"MMDD")&lt;"0701",TEXT(A1610,"MMDD")&gt;VLOOKUP(R1610,SpeciesValidation!D:W,18,FALSE),TEXT(A1610,"MMDD")&lt;VLOOKUP(R1610,SpeciesValidation!D:W,19,FALSE))),"Date outside expected range for this species",""),"")))</f>
        <v/>
      </c>
      <c r="M1610" s="127" t="str">
        <f>IF(LEN(E1610&amp;"")&gt;0,IF(ISERROR(VLOOKUP(R1610,SpeciesValidation!D:I,6,FALSE)),"",VLOOKUP(R1610,SpeciesValidation!D:I,6,FALSE)),"")</f>
        <v/>
      </c>
      <c r="Q1610" s="36" t="str">
        <f>IF(LEN(E1610&amp;"")&gt;0,IF(ISERROR(VLOOKUP(E1610,SpeciesValidation!B:G,2,FALSE)=TRUE),"",VLOOKUP(E1610,SpeciesValidation!B:G,2,FALSE)),"")</f>
        <v/>
      </c>
      <c r="R1610" s="36" t="str">
        <f>IF(LEN(E1610&amp;"")&gt;0,IF(ISERROR(VLOOKUP(E1610,SpeciesLookup!B:G,4,FALSE)=TRUE),"",VLOOKUP(E1610,SpeciesLookup!B:G,4,FALSE)),"")</f>
        <v/>
      </c>
    </row>
    <row r="1611" spans="1:18" ht="13.2" x14ac:dyDescent="0.25">
      <c r="A1611" s="72"/>
      <c r="D1611" s="11"/>
      <c r="G1611" s="128" t="str">
        <f>IF(LEN(E1611&amp;"")&gt;0,IF(ISERROR(VLOOKUP(E1611,SpeciesLookup!B:G,6,FALSE)=TRUE),"",VLOOKUP(E1611,SpeciesLookup!B:G,6,FALSE)),"")</f>
        <v/>
      </c>
      <c r="H1611" s="128" t="str">
        <f>IF(LEN(E1611&amp;"")&gt;0,IF(ISERROR(VLOOKUP(E1611,SpeciesLookup!B:G,5,FALSE)=TRUE),"",VLOOKUP(E1611,SpeciesLookup!B:G,5,FALSE)),"")</f>
        <v/>
      </c>
      <c r="I1611" s="11"/>
      <c r="J1611" s="73"/>
      <c r="K1611" s="11"/>
      <c r="L1611" s="127" t="str">
        <f>TRIM(IF(ISERROR(VLOOKUP(R1611,SpeciesValidation!D:T,IF(ISNA(VLOOKUP(J1611,Validation!B$2:C$15,2,FALSE)),FALSE,VLOOKUP(J1611,Validation!B$2:C$15,2,FALSE)))),IF(LEN(E1611&amp;"")&gt;0,"",""),VLOOKUP(R1611,SpeciesValidation!D:T,VLOOKUP(J1611,Validation!B$2:C$15,2,FALSE),FALSE)) &amp; " " &amp; IF(ISERROR(IF(LEFT(J1611,1)="A",IF(IF(VLOOKUP(R1611,SpeciesValidation!D:W,20,FALSE)=FALSE,OR(TEXT(A1611,"MMDD")&lt;VLOOKUP(R1611,SpeciesValidation!D:W,18,FALSE),TEXT(A1611,"MMDD")&gt;VLOOKUP(R1611,SpeciesValidation!D:W,19,FALSE)),IF(TEXT(A1611,"MMDD")&lt;"0701",TEXT(A1611,"MMDD")&gt;VLOOKUP(R1611,SpeciesValidation!D:W,18,FALSE),TEXT(A1611,"MMDD")&lt;VLOOKUP(R1611,SpeciesValidation!D:W,19,FALSE))),"Date outside expected range for this species",""),"")),"",IF(LEFT(J1611,1)="A",IF(IF(VLOOKUP(R1611,SpeciesValidation!D:W,20,FALSE)=FALSE,OR(TEXT(A1611,"MMDD")&lt;VLOOKUP(R1611,SpeciesValidation!D:W,18,FALSE),TEXT(A1611,"MMDD")&gt;VLOOKUP(R1611,SpeciesValidation!D:W,19,FALSE)),IF(TEXT(A1611,"MMDD")&lt;"0701",TEXT(A1611,"MMDD")&gt;VLOOKUP(R1611,SpeciesValidation!D:W,18,FALSE),TEXT(A1611,"MMDD")&lt;VLOOKUP(R1611,SpeciesValidation!D:W,19,FALSE))),"Date outside expected range for this species",""),"")))</f>
        <v/>
      </c>
      <c r="M1611" s="127" t="str">
        <f>IF(LEN(E1611&amp;"")&gt;0,IF(ISERROR(VLOOKUP(R1611,SpeciesValidation!D:I,6,FALSE)),"",VLOOKUP(R1611,SpeciesValidation!D:I,6,FALSE)),"")</f>
        <v/>
      </c>
      <c r="Q1611" s="36" t="str">
        <f>IF(LEN(E1611&amp;"")&gt;0,IF(ISERROR(VLOOKUP(E1611,SpeciesValidation!B:G,2,FALSE)=TRUE),"",VLOOKUP(E1611,SpeciesValidation!B:G,2,FALSE)),"")</f>
        <v/>
      </c>
      <c r="R1611" s="36" t="str">
        <f>IF(LEN(E1611&amp;"")&gt;0,IF(ISERROR(VLOOKUP(E1611,SpeciesLookup!B:G,4,FALSE)=TRUE),"",VLOOKUP(E1611,SpeciesLookup!B:G,4,FALSE)),"")</f>
        <v/>
      </c>
    </row>
    <row r="1612" spans="1:18" ht="13.2" x14ac:dyDescent="0.25">
      <c r="A1612" s="72"/>
      <c r="D1612" s="11"/>
      <c r="G1612" s="128" t="str">
        <f>IF(LEN(E1612&amp;"")&gt;0,IF(ISERROR(VLOOKUP(E1612,SpeciesLookup!B:G,6,FALSE)=TRUE),"",VLOOKUP(E1612,SpeciesLookup!B:G,6,FALSE)),"")</f>
        <v/>
      </c>
      <c r="H1612" s="128" t="str">
        <f>IF(LEN(E1612&amp;"")&gt;0,IF(ISERROR(VLOOKUP(E1612,SpeciesLookup!B:G,5,FALSE)=TRUE),"",VLOOKUP(E1612,SpeciesLookup!B:G,5,FALSE)),"")</f>
        <v/>
      </c>
      <c r="I1612" s="11"/>
      <c r="J1612" s="73"/>
      <c r="K1612" s="11"/>
      <c r="L1612" s="127" t="str">
        <f>TRIM(IF(ISERROR(VLOOKUP(R1612,SpeciesValidation!D:T,IF(ISNA(VLOOKUP(J1612,Validation!B$2:C$15,2,FALSE)),FALSE,VLOOKUP(J1612,Validation!B$2:C$15,2,FALSE)))),IF(LEN(E1612&amp;"")&gt;0,"",""),VLOOKUP(R1612,SpeciesValidation!D:T,VLOOKUP(J1612,Validation!B$2:C$15,2,FALSE),FALSE)) &amp; " " &amp; IF(ISERROR(IF(LEFT(J1612,1)="A",IF(IF(VLOOKUP(R1612,SpeciesValidation!D:W,20,FALSE)=FALSE,OR(TEXT(A1612,"MMDD")&lt;VLOOKUP(R1612,SpeciesValidation!D:W,18,FALSE),TEXT(A1612,"MMDD")&gt;VLOOKUP(R1612,SpeciesValidation!D:W,19,FALSE)),IF(TEXT(A1612,"MMDD")&lt;"0701",TEXT(A1612,"MMDD")&gt;VLOOKUP(R1612,SpeciesValidation!D:W,18,FALSE),TEXT(A1612,"MMDD")&lt;VLOOKUP(R1612,SpeciesValidation!D:W,19,FALSE))),"Date outside expected range for this species",""),"")),"",IF(LEFT(J1612,1)="A",IF(IF(VLOOKUP(R1612,SpeciesValidation!D:W,20,FALSE)=FALSE,OR(TEXT(A1612,"MMDD")&lt;VLOOKUP(R1612,SpeciesValidation!D:W,18,FALSE),TEXT(A1612,"MMDD")&gt;VLOOKUP(R1612,SpeciesValidation!D:W,19,FALSE)),IF(TEXT(A1612,"MMDD")&lt;"0701",TEXT(A1612,"MMDD")&gt;VLOOKUP(R1612,SpeciesValidation!D:W,18,FALSE),TEXT(A1612,"MMDD")&lt;VLOOKUP(R1612,SpeciesValidation!D:W,19,FALSE))),"Date outside expected range for this species",""),"")))</f>
        <v/>
      </c>
      <c r="M1612" s="127" t="str">
        <f>IF(LEN(E1612&amp;"")&gt;0,IF(ISERROR(VLOOKUP(R1612,SpeciesValidation!D:I,6,FALSE)),"",VLOOKUP(R1612,SpeciesValidation!D:I,6,FALSE)),"")</f>
        <v/>
      </c>
      <c r="Q1612" s="36" t="str">
        <f>IF(LEN(E1612&amp;"")&gt;0,IF(ISERROR(VLOOKUP(E1612,SpeciesValidation!B:G,2,FALSE)=TRUE),"",VLOOKUP(E1612,SpeciesValidation!B:G,2,FALSE)),"")</f>
        <v/>
      </c>
      <c r="R1612" s="36" t="str">
        <f>IF(LEN(E1612&amp;"")&gt;0,IF(ISERROR(VLOOKUP(E1612,SpeciesLookup!B:G,4,FALSE)=TRUE),"",VLOOKUP(E1612,SpeciesLookup!B:G,4,FALSE)),"")</f>
        <v/>
      </c>
    </row>
    <row r="1613" spans="1:18" ht="13.2" x14ac:dyDescent="0.25">
      <c r="A1613" s="72"/>
      <c r="D1613" s="11"/>
      <c r="G1613" s="128" t="str">
        <f>IF(LEN(E1613&amp;"")&gt;0,IF(ISERROR(VLOOKUP(E1613,SpeciesLookup!B:G,6,FALSE)=TRUE),"",VLOOKUP(E1613,SpeciesLookup!B:G,6,FALSE)),"")</f>
        <v/>
      </c>
      <c r="H1613" s="128" t="str">
        <f>IF(LEN(E1613&amp;"")&gt;0,IF(ISERROR(VLOOKUP(E1613,SpeciesLookup!B:G,5,FALSE)=TRUE),"",VLOOKUP(E1613,SpeciesLookup!B:G,5,FALSE)),"")</f>
        <v/>
      </c>
      <c r="I1613" s="11"/>
      <c r="J1613" s="73"/>
      <c r="K1613" s="11"/>
      <c r="L1613" s="127" t="str">
        <f>TRIM(IF(ISERROR(VLOOKUP(R1613,SpeciesValidation!D:T,IF(ISNA(VLOOKUP(J1613,Validation!B$2:C$15,2,FALSE)),FALSE,VLOOKUP(J1613,Validation!B$2:C$15,2,FALSE)))),IF(LEN(E1613&amp;"")&gt;0,"",""),VLOOKUP(R1613,SpeciesValidation!D:T,VLOOKUP(J1613,Validation!B$2:C$15,2,FALSE),FALSE)) &amp; " " &amp; IF(ISERROR(IF(LEFT(J1613,1)="A",IF(IF(VLOOKUP(R1613,SpeciesValidation!D:W,20,FALSE)=FALSE,OR(TEXT(A1613,"MMDD")&lt;VLOOKUP(R1613,SpeciesValidation!D:W,18,FALSE),TEXT(A1613,"MMDD")&gt;VLOOKUP(R1613,SpeciesValidation!D:W,19,FALSE)),IF(TEXT(A1613,"MMDD")&lt;"0701",TEXT(A1613,"MMDD")&gt;VLOOKUP(R1613,SpeciesValidation!D:W,18,FALSE),TEXT(A1613,"MMDD")&lt;VLOOKUP(R1613,SpeciesValidation!D:W,19,FALSE))),"Date outside expected range for this species",""),"")),"",IF(LEFT(J1613,1)="A",IF(IF(VLOOKUP(R1613,SpeciesValidation!D:W,20,FALSE)=FALSE,OR(TEXT(A1613,"MMDD")&lt;VLOOKUP(R1613,SpeciesValidation!D:W,18,FALSE),TEXT(A1613,"MMDD")&gt;VLOOKUP(R1613,SpeciesValidation!D:W,19,FALSE)),IF(TEXT(A1613,"MMDD")&lt;"0701",TEXT(A1613,"MMDD")&gt;VLOOKUP(R1613,SpeciesValidation!D:W,18,FALSE),TEXT(A1613,"MMDD")&lt;VLOOKUP(R1613,SpeciesValidation!D:W,19,FALSE))),"Date outside expected range for this species",""),"")))</f>
        <v/>
      </c>
      <c r="M1613" s="127" t="str">
        <f>IF(LEN(E1613&amp;"")&gt;0,IF(ISERROR(VLOOKUP(R1613,SpeciesValidation!D:I,6,FALSE)),"",VLOOKUP(R1613,SpeciesValidation!D:I,6,FALSE)),"")</f>
        <v/>
      </c>
      <c r="Q1613" s="36" t="str">
        <f>IF(LEN(E1613&amp;"")&gt;0,IF(ISERROR(VLOOKUP(E1613,SpeciesValidation!B:G,2,FALSE)=TRUE),"",VLOOKUP(E1613,SpeciesValidation!B:G,2,FALSE)),"")</f>
        <v/>
      </c>
      <c r="R1613" s="36" t="str">
        <f>IF(LEN(E1613&amp;"")&gt;0,IF(ISERROR(VLOOKUP(E1613,SpeciesLookup!B:G,4,FALSE)=TRUE),"",VLOOKUP(E1613,SpeciesLookup!B:G,4,FALSE)),"")</f>
        <v/>
      </c>
    </row>
    <row r="1614" spans="1:18" ht="13.2" x14ac:dyDescent="0.25">
      <c r="A1614" s="72"/>
      <c r="D1614" s="11"/>
      <c r="G1614" s="128" t="str">
        <f>IF(LEN(E1614&amp;"")&gt;0,IF(ISERROR(VLOOKUP(E1614,SpeciesLookup!B:G,6,FALSE)=TRUE),"",VLOOKUP(E1614,SpeciesLookup!B:G,6,FALSE)),"")</f>
        <v/>
      </c>
      <c r="H1614" s="128" t="str">
        <f>IF(LEN(E1614&amp;"")&gt;0,IF(ISERROR(VLOOKUP(E1614,SpeciesLookup!B:G,5,FALSE)=TRUE),"",VLOOKUP(E1614,SpeciesLookup!B:G,5,FALSE)),"")</f>
        <v/>
      </c>
      <c r="I1614" s="11"/>
      <c r="J1614" s="73"/>
      <c r="K1614" s="11"/>
      <c r="L1614" s="127" t="str">
        <f>TRIM(IF(ISERROR(VLOOKUP(R1614,SpeciesValidation!D:T,IF(ISNA(VLOOKUP(J1614,Validation!B$2:C$15,2,FALSE)),FALSE,VLOOKUP(J1614,Validation!B$2:C$15,2,FALSE)))),IF(LEN(E1614&amp;"")&gt;0,"",""),VLOOKUP(R1614,SpeciesValidation!D:T,VLOOKUP(J1614,Validation!B$2:C$15,2,FALSE),FALSE)) &amp; " " &amp; IF(ISERROR(IF(LEFT(J1614,1)="A",IF(IF(VLOOKUP(R1614,SpeciesValidation!D:W,20,FALSE)=FALSE,OR(TEXT(A1614,"MMDD")&lt;VLOOKUP(R1614,SpeciesValidation!D:W,18,FALSE),TEXT(A1614,"MMDD")&gt;VLOOKUP(R1614,SpeciesValidation!D:W,19,FALSE)),IF(TEXT(A1614,"MMDD")&lt;"0701",TEXT(A1614,"MMDD")&gt;VLOOKUP(R1614,SpeciesValidation!D:W,18,FALSE),TEXT(A1614,"MMDD")&lt;VLOOKUP(R1614,SpeciesValidation!D:W,19,FALSE))),"Date outside expected range for this species",""),"")),"",IF(LEFT(J1614,1)="A",IF(IF(VLOOKUP(R1614,SpeciesValidation!D:W,20,FALSE)=FALSE,OR(TEXT(A1614,"MMDD")&lt;VLOOKUP(R1614,SpeciesValidation!D:W,18,FALSE),TEXT(A1614,"MMDD")&gt;VLOOKUP(R1614,SpeciesValidation!D:W,19,FALSE)),IF(TEXT(A1614,"MMDD")&lt;"0701",TEXT(A1614,"MMDD")&gt;VLOOKUP(R1614,SpeciesValidation!D:W,18,FALSE),TEXT(A1614,"MMDD")&lt;VLOOKUP(R1614,SpeciesValidation!D:W,19,FALSE))),"Date outside expected range for this species",""),"")))</f>
        <v/>
      </c>
      <c r="M1614" s="127" t="str">
        <f>IF(LEN(E1614&amp;"")&gt;0,IF(ISERROR(VLOOKUP(R1614,SpeciesValidation!D:I,6,FALSE)),"",VLOOKUP(R1614,SpeciesValidation!D:I,6,FALSE)),"")</f>
        <v/>
      </c>
      <c r="Q1614" s="36" t="str">
        <f>IF(LEN(E1614&amp;"")&gt;0,IF(ISERROR(VLOOKUP(E1614,SpeciesValidation!B:G,2,FALSE)=TRUE),"",VLOOKUP(E1614,SpeciesValidation!B:G,2,FALSE)),"")</f>
        <v/>
      </c>
      <c r="R1614" s="36" t="str">
        <f>IF(LEN(E1614&amp;"")&gt;0,IF(ISERROR(VLOOKUP(E1614,SpeciesLookup!B:G,4,FALSE)=TRUE),"",VLOOKUP(E1614,SpeciesLookup!B:G,4,FALSE)),"")</f>
        <v/>
      </c>
    </row>
    <row r="1615" spans="1:18" ht="13.2" x14ac:dyDescent="0.25">
      <c r="A1615" s="72"/>
      <c r="D1615" s="11"/>
      <c r="G1615" s="128" t="str">
        <f>IF(LEN(E1615&amp;"")&gt;0,IF(ISERROR(VLOOKUP(E1615,SpeciesLookup!B:G,6,FALSE)=TRUE),"",VLOOKUP(E1615,SpeciesLookup!B:G,6,FALSE)),"")</f>
        <v/>
      </c>
      <c r="H1615" s="128" t="str">
        <f>IF(LEN(E1615&amp;"")&gt;0,IF(ISERROR(VLOOKUP(E1615,SpeciesLookup!B:G,5,FALSE)=TRUE),"",VLOOKUP(E1615,SpeciesLookup!B:G,5,FALSE)),"")</f>
        <v/>
      </c>
      <c r="I1615" s="11"/>
      <c r="J1615" s="73"/>
      <c r="K1615" s="11"/>
      <c r="L1615" s="127" t="str">
        <f>TRIM(IF(ISERROR(VLOOKUP(R1615,SpeciesValidation!D:T,IF(ISNA(VLOOKUP(J1615,Validation!B$2:C$15,2,FALSE)),FALSE,VLOOKUP(J1615,Validation!B$2:C$15,2,FALSE)))),IF(LEN(E1615&amp;"")&gt;0,"",""),VLOOKUP(R1615,SpeciesValidation!D:T,VLOOKUP(J1615,Validation!B$2:C$15,2,FALSE),FALSE)) &amp; " " &amp; IF(ISERROR(IF(LEFT(J1615,1)="A",IF(IF(VLOOKUP(R1615,SpeciesValidation!D:W,20,FALSE)=FALSE,OR(TEXT(A1615,"MMDD")&lt;VLOOKUP(R1615,SpeciesValidation!D:W,18,FALSE),TEXT(A1615,"MMDD")&gt;VLOOKUP(R1615,SpeciesValidation!D:W,19,FALSE)),IF(TEXT(A1615,"MMDD")&lt;"0701",TEXT(A1615,"MMDD")&gt;VLOOKUP(R1615,SpeciesValidation!D:W,18,FALSE),TEXT(A1615,"MMDD")&lt;VLOOKUP(R1615,SpeciesValidation!D:W,19,FALSE))),"Date outside expected range for this species",""),"")),"",IF(LEFT(J1615,1)="A",IF(IF(VLOOKUP(R1615,SpeciesValidation!D:W,20,FALSE)=FALSE,OR(TEXT(A1615,"MMDD")&lt;VLOOKUP(R1615,SpeciesValidation!D:W,18,FALSE),TEXT(A1615,"MMDD")&gt;VLOOKUP(R1615,SpeciesValidation!D:W,19,FALSE)),IF(TEXT(A1615,"MMDD")&lt;"0701",TEXT(A1615,"MMDD")&gt;VLOOKUP(R1615,SpeciesValidation!D:W,18,FALSE),TEXT(A1615,"MMDD")&lt;VLOOKUP(R1615,SpeciesValidation!D:W,19,FALSE))),"Date outside expected range for this species",""),"")))</f>
        <v/>
      </c>
      <c r="M1615" s="127" t="str">
        <f>IF(LEN(E1615&amp;"")&gt;0,IF(ISERROR(VLOOKUP(R1615,SpeciesValidation!D:I,6,FALSE)),"",VLOOKUP(R1615,SpeciesValidation!D:I,6,FALSE)),"")</f>
        <v/>
      </c>
      <c r="Q1615" s="36" t="str">
        <f>IF(LEN(E1615&amp;"")&gt;0,IF(ISERROR(VLOOKUP(E1615,SpeciesValidation!B:G,2,FALSE)=TRUE),"",VLOOKUP(E1615,SpeciesValidation!B:G,2,FALSE)),"")</f>
        <v/>
      </c>
      <c r="R1615" s="36" t="str">
        <f>IF(LEN(E1615&amp;"")&gt;0,IF(ISERROR(VLOOKUP(E1615,SpeciesLookup!B:G,4,FALSE)=TRUE),"",VLOOKUP(E1615,SpeciesLookup!B:G,4,FALSE)),"")</f>
        <v/>
      </c>
    </row>
    <row r="1616" spans="1:18" ht="13.2" x14ac:dyDescent="0.25">
      <c r="A1616" s="72"/>
      <c r="D1616" s="11"/>
      <c r="G1616" s="128" t="str">
        <f>IF(LEN(E1616&amp;"")&gt;0,IF(ISERROR(VLOOKUP(E1616,SpeciesLookup!B:G,6,FALSE)=TRUE),"",VLOOKUP(E1616,SpeciesLookup!B:G,6,FALSE)),"")</f>
        <v/>
      </c>
      <c r="H1616" s="128" t="str">
        <f>IF(LEN(E1616&amp;"")&gt;0,IF(ISERROR(VLOOKUP(E1616,SpeciesLookup!B:G,5,FALSE)=TRUE),"",VLOOKUP(E1616,SpeciesLookup!B:G,5,FALSE)),"")</f>
        <v/>
      </c>
      <c r="I1616" s="11"/>
      <c r="J1616" s="73"/>
      <c r="K1616" s="11"/>
      <c r="L1616" s="127" t="str">
        <f>TRIM(IF(ISERROR(VLOOKUP(R1616,SpeciesValidation!D:T,IF(ISNA(VLOOKUP(J1616,Validation!B$2:C$15,2,FALSE)),FALSE,VLOOKUP(J1616,Validation!B$2:C$15,2,FALSE)))),IF(LEN(E1616&amp;"")&gt;0,"",""),VLOOKUP(R1616,SpeciesValidation!D:T,VLOOKUP(J1616,Validation!B$2:C$15,2,FALSE),FALSE)) &amp; " " &amp; IF(ISERROR(IF(LEFT(J1616,1)="A",IF(IF(VLOOKUP(R1616,SpeciesValidation!D:W,20,FALSE)=FALSE,OR(TEXT(A1616,"MMDD")&lt;VLOOKUP(R1616,SpeciesValidation!D:W,18,FALSE),TEXT(A1616,"MMDD")&gt;VLOOKUP(R1616,SpeciesValidation!D:W,19,FALSE)),IF(TEXT(A1616,"MMDD")&lt;"0701",TEXT(A1616,"MMDD")&gt;VLOOKUP(R1616,SpeciesValidation!D:W,18,FALSE),TEXT(A1616,"MMDD")&lt;VLOOKUP(R1616,SpeciesValidation!D:W,19,FALSE))),"Date outside expected range for this species",""),"")),"",IF(LEFT(J1616,1)="A",IF(IF(VLOOKUP(R1616,SpeciesValidation!D:W,20,FALSE)=FALSE,OR(TEXT(A1616,"MMDD")&lt;VLOOKUP(R1616,SpeciesValidation!D:W,18,FALSE),TEXT(A1616,"MMDD")&gt;VLOOKUP(R1616,SpeciesValidation!D:W,19,FALSE)),IF(TEXT(A1616,"MMDD")&lt;"0701",TEXT(A1616,"MMDD")&gt;VLOOKUP(R1616,SpeciesValidation!D:W,18,FALSE),TEXT(A1616,"MMDD")&lt;VLOOKUP(R1616,SpeciesValidation!D:W,19,FALSE))),"Date outside expected range for this species",""),"")))</f>
        <v/>
      </c>
      <c r="M1616" s="127" t="str">
        <f>IF(LEN(E1616&amp;"")&gt;0,IF(ISERROR(VLOOKUP(R1616,SpeciesValidation!D:I,6,FALSE)),"",VLOOKUP(R1616,SpeciesValidation!D:I,6,FALSE)),"")</f>
        <v/>
      </c>
      <c r="Q1616" s="36" t="str">
        <f>IF(LEN(E1616&amp;"")&gt;0,IF(ISERROR(VLOOKUP(E1616,SpeciesValidation!B:G,2,FALSE)=TRUE),"",VLOOKUP(E1616,SpeciesValidation!B:G,2,FALSE)),"")</f>
        <v/>
      </c>
      <c r="R1616" s="36" t="str">
        <f>IF(LEN(E1616&amp;"")&gt;0,IF(ISERROR(VLOOKUP(E1616,SpeciesLookup!B:G,4,FALSE)=TRUE),"",VLOOKUP(E1616,SpeciesLookup!B:G,4,FALSE)),"")</f>
        <v/>
      </c>
    </row>
    <row r="1617" spans="1:18" ht="13.2" x14ac:dyDescent="0.25">
      <c r="A1617" s="72"/>
      <c r="D1617" s="11"/>
      <c r="G1617" s="128" t="str">
        <f>IF(LEN(E1617&amp;"")&gt;0,IF(ISERROR(VLOOKUP(E1617,SpeciesLookup!B:G,6,FALSE)=TRUE),"",VLOOKUP(E1617,SpeciesLookup!B:G,6,FALSE)),"")</f>
        <v/>
      </c>
      <c r="H1617" s="128" t="str">
        <f>IF(LEN(E1617&amp;"")&gt;0,IF(ISERROR(VLOOKUP(E1617,SpeciesLookup!B:G,5,FALSE)=TRUE),"",VLOOKUP(E1617,SpeciesLookup!B:G,5,FALSE)),"")</f>
        <v/>
      </c>
      <c r="I1617" s="11"/>
      <c r="J1617" s="73"/>
      <c r="K1617" s="11"/>
      <c r="L1617" s="127" t="str">
        <f>TRIM(IF(ISERROR(VLOOKUP(R1617,SpeciesValidation!D:T,IF(ISNA(VLOOKUP(J1617,Validation!B$2:C$15,2,FALSE)),FALSE,VLOOKUP(J1617,Validation!B$2:C$15,2,FALSE)))),IF(LEN(E1617&amp;"")&gt;0,"",""),VLOOKUP(R1617,SpeciesValidation!D:T,VLOOKUP(J1617,Validation!B$2:C$15,2,FALSE),FALSE)) &amp; " " &amp; IF(ISERROR(IF(LEFT(J1617,1)="A",IF(IF(VLOOKUP(R1617,SpeciesValidation!D:W,20,FALSE)=FALSE,OR(TEXT(A1617,"MMDD")&lt;VLOOKUP(R1617,SpeciesValidation!D:W,18,FALSE),TEXT(A1617,"MMDD")&gt;VLOOKUP(R1617,SpeciesValidation!D:W,19,FALSE)),IF(TEXT(A1617,"MMDD")&lt;"0701",TEXT(A1617,"MMDD")&gt;VLOOKUP(R1617,SpeciesValidation!D:W,18,FALSE),TEXT(A1617,"MMDD")&lt;VLOOKUP(R1617,SpeciesValidation!D:W,19,FALSE))),"Date outside expected range for this species",""),"")),"",IF(LEFT(J1617,1)="A",IF(IF(VLOOKUP(R1617,SpeciesValidation!D:W,20,FALSE)=FALSE,OR(TEXT(A1617,"MMDD")&lt;VLOOKUP(R1617,SpeciesValidation!D:W,18,FALSE),TEXT(A1617,"MMDD")&gt;VLOOKUP(R1617,SpeciesValidation!D:W,19,FALSE)),IF(TEXT(A1617,"MMDD")&lt;"0701",TEXT(A1617,"MMDD")&gt;VLOOKUP(R1617,SpeciesValidation!D:W,18,FALSE),TEXT(A1617,"MMDD")&lt;VLOOKUP(R1617,SpeciesValidation!D:W,19,FALSE))),"Date outside expected range for this species",""),"")))</f>
        <v/>
      </c>
      <c r="M1617" s="127" t="str">
        <f>IF(LEN(E1617&amp;"")&gt;0,IF(ISERROR(VLOOKUP(R1617,SpeciesValidation!D:I,6,FALSE)),"",VLOOKUP(R1617,SpeciesValidation!D:I,6,FALSE)),"")</f>
        <v/>
      </c>
      <c r="Q1617" s="36" t="str">
        <f>IF(LEN(E1617&amp;"")&gt;0,IF(ISERROR(VLOOKUP(E1617,SpeciesValidation!B:G,2,FALSE)=TRUE),"",VLOOKUP(E1617,SpeciesValidation!B:G,2,FALSE)),"")</f>
        <v/>
      </c>
      <c r="R1617" s="36" t="str">
        <f>IF(LEN(E1617&amp;"")&gt;0,IF(ISERROR(VLOOKUP(E1617,SpeciesLookup!B:G,4,FALSE)=TRUE),"",VLOOKUP(E1617,SpeciesLookup!B:G,4,FALSE)),"")</f>
        <v/>
      </c>
    </row>
    <row r="1618" spans="1:18" ht="13.2" x14ac:dyDescent="0.25">
      <c r="A1618" s="72"/>
      <c r="D1618" s="11"/>
      <c r="G1618" s="128" t="str">
        <f>IF(LEN(E1618&amp;"")&gt;0,IF(ISERROR(VLOOKUP(E1618,SpeciesLookup!B:G,6,FALSE)=TRUE),"",VLOOKUP(E1618,SpeciesLookup!B:G,6,FALSE)),"")</f>
        <v/>
      </c>
      <c r="H1618" s="128" t="str">
        <f>IF(LEN(E1618&amp;"")&gt;0,IF(ISERROR(VLOOKUP(E1618,SpeciesLookup!B:G,5,FALSE)=TRUE),"",VLOOKUP(E1618,SpeciesLookup!B:G,5,FALSE)),"")</f>
        <v/>
      </c>
      <c r="I1618" s="11"/>
      <c r="J1618" s="73"/>
      <c r="K1618" s="11"/>
      <c r="L1618" s="127" t="str">
        <f>TRIM(IF(ISERROR(VLOOKUP(R1618,SpeciesValidation!D:T,IF(ISNA(VLOOKUP(J1618,Validation!B$2:C$15,2,FALSE)),FALSE,VLOOKUP(J1618,Validation!B$2:C$15,2,FALSE)))),IF(LEN(E1618&amp;"")&gt;0,"",""),VLOOKUP(R1618,SpeciesValidation!D:T,VLOOKUP(J1618,Validation!B$2:C$15,2,FALSE),FALSE)) &amp; " " &amp; IF(ISERROR(IF(LEFT(J1618,1)="A",IF(IF(VLOOKUP(R1618,SpeciesValidation!D:W,20,FALSE)=FALSE,OR(TEXT(A1618,"MMDD")&lt;VLOOKUP(R1618,SpeciesValidation!D:W,18,FALSE),TEXT(A1618,"MMDD")&gt;VLOOKUP(R1618,SpeciesValidation!D:W,19,FALSE)),IF(TEXT(A1618,"MMDD")&lt;"0701",TEXT(A1618,"MMDD")&gt;VLOOKUP(R1618,SpeciesValidation!D:W,18,FALSE),TEXT(A1618,"MMDD")&lt;VLOOKUP(R1618,SpeciesValidation!D:W,19,FALSE))),"Date outside expected range for this species",""),"")),"",IF(LEFT(J1618,1)="A",IF(IF(VLOOKUP(R1618,SpeciesValidation!D:W,20,FALSE)=FALSE,OR(TEXT(A1618,"MMDD")&lt;VLOOKUP(R1618,SpeciesValidation!D:W,18,FALSE),TEXT(A1618,"MMDD")&gt;VLOOKUP(R1618,SpeciesValidation!D:W,19,FALSE)),IF(TEXT(A1618,"MMDD")&lt;"0701",TEXT(A1618,"MMDD")&gt;VLOOKUP(R1618,SpeciesValidation!D:W,18,FALSE),TEXT(A1618,"MMDD")&lt;VLOOKUP(R1618,SpeciesValidation!D:W,19,FALSE))),"Date outside expected range for this species",""),"")))</f>
        <v/>
      </c>
      <c r="M1618" s="127" t="str">
        <f>IF(LEN(E1618&amp;"")&gt;0,IF(ISERROR(VLOOKUP(R1618,SpeciesValidation!D:I,6,FALSE)),"",VLOOKUP(R1618,SpeciesValidation!D:I,6,FALSE)),"")</f>
        <v/>
      </c>
      <c r="Q1618" s="36" t="str">
        <f>IF(LEN(E1618&amp;"")&gt;0,IF(ISERROR(VLOOKUP(E1618,SpeciesValidation!B:G,2,FALSE)=TRUE),"",VLOOKUP(E1618,SpeciesValidation!B:G,2,FALSE)),"")</f>
        <v/>
      </c>
      <c r="R1618" s="36" t="str">
        <f>IF(LEN(E1618&amp;"")&gt;0,IF(ISERROR(VLOOKUP(E1618,SpeciesLookup!B:G,4,FALSE)=TRUE),"",VLOOKUP(E1618,SpeciesLookup!B:G,4,FALSE)),"")</f>
        <v/>
      </c>
    </row>
    <row r="1619" spans="1:18" ht="13.2" x14ac:dyDescent="0.25">
      <c r="A1619" s="72"/>
      <c r="D1619" s="11"/>
      <c r="G1619" s="128" t="str">
        <f>IF(LEN(E1619&amp;"")&gt;0,IF(ISERROR(VLOOKUP(E1619,SpeciesLookup!B:G,6,FALSE)=TRUE),"",VLOOKUP(E1619,SpeciesLookup!B:G,6,FALSE)),"")</f>
        <v/>
      </c>
      <c r="H1619" s="128" t="str">
        <f>IF(LEN(E1619&amp;"")&gt;0,IF(ISERROR(VLOOKUP(E1619,SpeciesLookup!B:G,5,FALSE)=TRUE),"",VLOOKUP(E1619,SpeciesLookup!B:G,5,FALSE)),"")</f>
        <v/>
      </c>
      <c r="I1619" s="11"/>
      <c r="J1619" s="73"/>
      <c r="K1619" s="11"/>
      <c r="L1619" s="127" t="str">
        <f>TRIM(IF(ISERROR(VLOOKUP(R1619,SpeciesValidation!D:T,IF(ISNA(VLOOKUP(J1619,Validation!B$2:C$15,2,FALSE)),FALSE,VLOOKUP(J1619,Validation!B$2:C$15,2,FALSE)))),IF(LEN(E1619&amp;"")&gt;0,"",""),VLOOKUP(R1619,SpeciesValidation!D:T,VLOOKUP(J1619,Validation!B$2:C$15,2,FALSE),FALSE)) &amp; " " &amp; IF(ISERROR(IF(LEFT(J1619,1)="A",IF(IF(VLOOKUP(R1619,SpeciesValidation!D:W,20,FALSE)=FALSE,OR(TEXT(A1619,"MMDD")&lt;VLOOKUP(R1619,SpeciesValidation!D:W,18,FALSE),TEXT(A1619,"MMDD")&gt;VLOOKUP(R1619,SpeciesValidation!D:W,19,FALSE)),IF(TEXT(A1619,"MMDD")&lt;"0701",TEXT(A1619,"MMDD")&gt;VLOOKUP(R1619,SpeciesValidation!D:W,18,FALSE),TEXT(A1619,"MMDD")&lt;VLOOKUP(R1619,SpeciesValidation!D:W,19,FALSE))),"Date outside expected range for this species",""),"")),"",IF(LEFT(J1619,1)="A",IF(IF(VLOOKUP(R1619,SpeciesValidation!D:W,20,FALSE)=FALSE,OR(TEXT(A1619,"MMDD")&lt;VLOOKUP(R1619,SpeciesValidation!D:W,18,FALSE),TEXT(A1619,"MMDD")&gt;VLOOKUP(R1619,SpeciesValidation!D:W,19,FALSE)),IF(TEXT(A1619,"MMDD")&lt;"0701",TEXT(A1619,"MMDD")&gt;VLOOKUP(R1619,SpeciesValidation!D:W,18,FALSE),TEXT(A1619,"MMDD")&lt;VLOOKUP(R1619,SpeciesValidation!D:W,19,FALSE))),"Date outside expected range for this species",""),"")))</f>
        <v/>
      </c>
      <c r="M1619" s="127" t="str">
        <f>IF(LEN(E1619&amp;"")&gt;0,IF(ISERROR(VLOOKUP(R1619,SpeciesValidation!D:I,6,FALSE)),"",VLOOKUP(R1619,SpeciesValidation!D:I,6,FALSE)),"")</f>
        <v/>
      </c>
      <c r="Q1619" s="36" t="str">
        <f>IF(LEN(E1619&amp;"")&gt;0,IF(ISERROR(VLOOKUP(E1619,SpeciesValidation!B:G,2,FALSE)=TRUE),"",VLOOKUP(E1619,SpeciesValidation!B:G,2,FALSE)),"")</f>
        <v/>
      </c>
      <c r="R1619" s="36" t="str">
        <f>IF(LEN(E1619&amp;"")&gt;0,IF(ISERROR(VLOOKUP(E1619,SpeciesLookup!B:G,4,FALSE)=TRUE),"",VLOOKUP(E1619,SpeciesLookup!B:G,4,FALSE)),"")</f>
        <v/>
      </c>
    </row>
    <row r="1620" spans="1:18" ht="13.2" x14ac:dyDescent="0.25">
      <c r="A1620" s="72"/>
      <c r="D1620" s="11"/>
      <c r="G1620" s="128" t="str">
        <f>IF(LEN(E1620&amp;"")&gt;0,IF(ISERROR(VLOOKUP(E1620,SpeciesLookup!B:G,6,FALSE)=TRUE),"",VLOOKUP(E1620,SpeciesLookup!B:G,6,FALSE)),"")</f>
        <v/>
      </c>
      <c r="H1620" s="128" t="str">
        <f>IF(LEN(E1620&amp;"")&gt;0,IF(ISERROR(VLOOKUP(E1620,SpeciesLookup!B:G,5,FALSE)=TRUE),"",VLOOKUP(E1620,SpeciesLookup!B:G,5,FALSE)),"")</f>
        <v/>
      </c>
      <c r="I1620" s="11"/>
      <c r="J1620" s="73"/>
      <c r="K1620" s="11"/>
      <c r="L1620" s="127" t="str">
        <f>TRIM(IF(ISERROR(VLOOKUP(R1620,SpeciesValidation!D:T,IF(ISNA(VLOOKUP(J1620,Validation!B$2:C$15,2,FALSE)),FALSE,VLOOKUP(J1620,Validation!B$2:C$15,2,FALSE)))),IF(LEN(E1620&amp;"")&gt;0,"",""),VLOOKUP(R1620,SpeciesValidation!D:T,VLOOKUP(J1620,Validation!B$2:C$15,2,FALSE),FALSE)) &amp; " " &amp; IF(ISERROR(IF(LEFT(J1620,1)="A",IF(IF(VLOOKUP(R1620,SpeciesValidation!D:W,20,FALSE)=FALSE,OR(TEXT(A1620,"MMDD")&lt;VLOOKUP(R1620,SpeciesValidation!D:W,18,FALSE),TEXT(A1620,"MMDD")&gt;VLOOKUP(R1620,SpeciesValidation!D:W,19,FALSE)),IF(TEXT(A1620,"MMDD")&lt;"0701",TEXT(A1620,"MMDD")&gt;VLOOKUP(R1620,SpeciesValidation!D:W,18,FALSE),TEXT(A1620,"MMDD")&lt;VLOOKUP(R1620,SpeciesValidation!D:W,19,FALSE))),"Date outside expected range for this species",""),"")),"",IF(LEFT(J1620,1)="A",IF(IF(VLOOKUP(R1620,SpeciesValidation!D:W,20,FALSE)=FALSE,OR(TEXT(A1620,"MMDD")&lt;VLOOKUP(R1620,SpeciesValidation!D:W,18,FALSE),TEXT(A1620,"MMDD")&gt;VLOOKUP(R1620,SpeciesValidation!D:W,19,FALSE)),IF(TEXT(A1620,"MMDD")&lt;"0701",TEXT(A1620,"MMDD")&gt;VLOOKUP(R1620,SpeciesValidation!D:W,18,FALSE),TEXT(A1620,"MMDD")&lt;VLOOKUP(R1620,SpeciesValidation!D:W,19,FALSE))),"Date outside expected range for this species",""),"")))</f>
        <v/>
      </c>
      <c r="M1620" s="127" t="str">
        <f>IF(LEN(E1620&amp;"")&gt;0,IF(ISERROR(VLOOKUP(R1620,SpeciesValidation!D:I,6,FALSE)),"",VLOOKUP(R1620,SpeciesValidation!D:I,6,FALSE)),"")</f>
        <v/>
      </c>
      <c r="Q1620" s="36" t="str">
        <f>IF(LEN(E1620&amp;"")&gt;0,IF(ISERROR(VLOOKUP(E1620,SpeciesValidation!B:G,2,FALSE)=TRUE),"",VLOOKUP(E1620,SpeciesValidation!B:G,2,FALSE)),"")</f>
        <v/>
      </c>
      <c r="R1620" s="36" t="str">
        <f>IF(LEN(E1620&amp;"")&gt;0,IF(ISERROR(VLOOKUP(E1620,SpeciesLookup!B:G,4,FALSE)=TRUE),"",VLOOKUP(E1620,SpeciesLookup!B:G,4,FALSE)),"")</f>
        <v/>
      </c>
    </row>
    <row r="1621" spans="1:18" ht="13.2" x14ac:dyDescent="0.25">
      <c r="A1621" s="72"/>
      <c r="D1621" s="11"/>
      <c r="G1621" s="128" t="str">
        <f>IF(LEN(E1621&amp;"")&gt;0,IF(ISERROR(VLOOKUP(E1621,SpeciesLookup!B:G,6,FALSE)=TRUE),"",VLOOKUP(E1621,SpeciesLookup!B:G,6,FALSE)),"")</f>
        <v/>
      </c>
      <c r="H1621" s="128" t="str">
        <f>IF(LEN(E1621&amp;"")&gt;0,IF(ISERROR(VLOOKUP(E1621,SpeciesLookup!B:G,5,FALSE)=TRUE),"",VLOOKUP(E1621,SpeciesLookup!B:G,5,FALSE)),"")</f>
        <v/>
      </c>
      <c r="I1621" s="11"/>
      <c r="J1621" s="73"/>
      <c r="K1621" s="11"/>
      <c r="L1621" s="127" t="str">
        <f>TRIM(IF(ISERROR(VLOOKUP(R1621,SpeciesValidation!D:T,IF(ISNA(VLOOKUP(J1621,Validation!B$2:C$15,2,FALSE)),FALSE,VLOOKUP(J1621,Validation!B$2:C$15,2,FALSE)))),IF(LEN(E1621&amp;"")&gt;0,"",""),VLOOKUP(R1621,SpeciesValidation!D:T,VLOOKUP(J1621,Validation!B$2:C$15,2,FALSE),FALSE)) &amp; " " &amp; IF(ISERROR(IF(LEFT(J1621,1)="A",IF(IF(VLOOKUP(R1621,SpeciesValidation!D:W,20,FALSE)=FALSE,OR(TEXT(A1621,"MMDD")&lt;VLOOKUP(R1621,SpeciesValidation!D:W,18,FALSE),TEXT(A1621,"MMDD")&gt;VLOOKUP(R1621,SpeciesValidation!D:W,19,FALSE)),IF(TEXT(A1621,"MMDD")&lt;"0701",TEXT(A1621,"MMDD")&gt;VLOOKUP(R1621,SpeciesValidation!D:W,18,FALSE),TEXT(A1621,"MMDD")&lt;VLOOKUP(R1621,SpeciesValidation!D:W,19,FALSE))),"Date outside expected range for this species",""),"")),"",IF(LEFT(J1621,1)="A",IF(IF(VLOOKUP(R1621,SpeciesValidation!D:W,20,FALSE)=FALSE,OR(TEXT(A1621,"MMDD")&lt;VLOOKUP(R1621,SpeciesValidation!D:W,18,FALSE),TEXT(A1621,"MMDD")&gt;VLOOKUP(R1621,SpeciesValidation!D:W,19,FALSE)),IF(TEXT(A1621,"MMDD")&lt;"0701",TEXT(A1621,"MMDD")&gt;VLOOKUP(R1621,SpeciesValidation!D:W,18,FALSE),TEXT(A1621,"MMDD")&lt;VLOOKUP(R1621,SpeciesValidation!D:W,19,FALSE))),"Date outside expected range for this species",""),"")))</f>
        <v/>
      </c>
      <c r="M1621" s="127" t="str">
        <f>IF(LEN(E1621&amp;"")&gt;0,IF(ISERROR(VLOOKUP(R1621,SpeciesValidation!D:I,6,FALSE)),"",VLOOKUP(R1621,SpeciesValidation!D:I,6,FALSE)),"")</f>
        <v/>
      </c>
      <c r="Q1621" s="36" t="str">
        <f>IF(LEN(E1621&amp;"")&gt;0,IF(ISERROR(VLOOKUP(E1621,SpeciesValidation!B:G,2,FALSE)=TRUE),"",VLOOKUP(E1621,SpeciesValidation!B:G,2,FALSE)),"")</f>
        <v/>
      </c>
      <c r="R1621" s="36" t="str">
        <f>IF(LEN(E1621&amp;"")&gt;0,IF(ISERROR(VLOOKUP(E1621,SpeciesLookup!B:G,4,FALSE)=TRUE),"",VLOOKUP(E1621,SpeciesLookup!B:G,4,FALSE)),"")</f>
        <v/>
      </c>
    </row>
    <row r="1622" spans="1:18" ht="13.2" x14ac:dyDescent="0.25">
      <c r="A1622" s="72"/>
      <c r="D1622" s="11"/>
      <c r="G1622" s="128" t="str">
        <f>IF(LEN(E1622&amp;"")&gt;0,IF(ISERROR(VLOOKUP(E1622,SpeciesLookup!B:G,6,FALSE)=TRUE),"",VLOOKUP(E1622,SpeciesLookup!B:G,6,FALSE)),"")</f>
        <v/>
      </c>
      <c r="H1622" s="128" t="str">
        <f>IF(LEN(E1622&amp;"")&gt;0,IF(ISERROR(VLOOKUP(E1622,SpeciesLookup!B:G,5,FALSE)=TRUE),"",VLOOKUP(E1622,SpeciesLookup!B:G,5,FALSE)),"")</f>
        <v/>
      </c>
      <c r="I1622" s="11"/>
      <c r="J1622" s="73"/>
      <c r="K1622" s="11"/>
      <c r="L1622" s="127" t="str">
        <f>TRIM(IF(ISERROR(VLOOKUP(R1622,SpeciesValidation!D:T,IF(ISNA(VLOOKUP(J1622,Validation!B$2:C$15,2,FALSE)),FALSE,VLOOKUP(J1622,Validation!B$2:C$15,2,FALSE)))),IF(LEN(E1622&amp;"")&gt;0,"",""),VLOOKUP(R1622,SpeciesValidation!D:T,VLOOKUP(J1622,Validation!B$2:C$15,2,FALSE),FALSE)) &amp; " " &amp; IF(ISERROR(IF(LEFT(J1622,1)="A",IF(IF(VLOOKUP(R1622,SpeciesValidation!D:W,20,FALSE)=FALSE,OR(TEXT(A1622,"MMDD")&lt;VLOOKUP(R1622,SpeciesValidation!D:W,18,FALSE),TEXT(A1622,"MMDD")&gt;VLOOKUP(R1622,SpeciesValidation!D:W,19,FALSE)),IF(TEXT(A1622,"MMDD")&lt;"0701",TEXT(A1622,"MMDD")&gt;VLOOKUP(R1622,SpeciesValidation!D:W,18,FALSE),TEXT(A1622,"MMDD")&lt;VLOOKUP(R1622,SpeciesValidation!D:W,19,FALSE))),"Date outside expected range for this species",""),"")),"",IF(LEFT(J1622,1)="A",IF(IF(VLOOKUP(R1622,SpeciesValidation!D:W,20,FALSE)=FALSE,OR(TEXT(A1622,"MMDD")&lt;VLOOKUP(R1622,SpeciesValidation!D:W,18,FALSE),TEXT(A1622,"MMDD")&gt;VLOOKUP(R1622,SpeciesValidation!D:W,19,FALSE)),IF(TEXT(A1622,"MMDD")&lt;"0701",TEXT(A1622,"MMDD")&gt;VLOOKUP(R1622,SpeciesValidation!D:W,18,FALSE),TEXT(A1622,"MMDD")&lt;VLOOKUP(R1622,SpeciesValidation!D:W,19,FALSE))),"Date outside expected range for this species",""),"")))</f>
        <v/>
      </c>
      <c r="M1622" s="127" t="str">
        <f>IF(LEN(E1622&amp;"")&gt;0,IF(ISERROR(VLOOKUP(R1622,SpeciesValidation!D:I,6,FALSE)),"",VLOOKUP(R1622,SpeciesValidation!D:I,6,FALSE)),"")</f>
        <v/>
      </c>
      <c r="Q1622" s="36" t="str">
        <f>IF(LEN(E1622&amp;"")&gt;0,IF(ISERROR(VLOOKUP(E1622,SpeciesValidation!B:G,2,FALSE)=TRUE),"",VLOOKUP(E1622,SpeciesValidation!B:G,2,FALSE)),"")</f>
        <v/>
      </c>
      <c r="R1622" s="36" t="str">
        <f>IF(LEN(E1622&amp;"")&gt;0,IF(ISERROR(VLOOKUP(E1622,SpeciesLookup!B:G,4,FALSE)=TRUE),"",VLOOKUP(E1622,SpeciesLookup!B:G,4,FALSE)),"")</f>
        <v/>
      </c>
    </row>
    <row r="1623" spans="1:18" ht="13.2" x14ac:dyDescent="0.25">
      <c r="A1623" s="72"/>
      <c r="D1623" s="11"/>
      <c r="G1623" s="128" t="str">
        <f>IF(LEN(E1623&amp;"")&gt;0,IF(ISERROR(VLOOKUP(E1623,SpeciesLookup!B:G,6,FALSE)=TRUE),"",VLOOKUP(E1623,SpeciesLookup!B:G,6,FALSE)),"")</f>
        <v/>
      </c>
      <c r="H1623" s="128" t="str">
        <f>IF(LEN(E1623&amp;"")&gt;0,IF(ISERROR(VLOOKUP(E1623,SpeciesLookup!B:G,5,FALSE)=TRUE),"",VLOOKUP(E1623,SpeciesLookup!B:G,5,FALSE)),"")</f>
        <v/>
      </c>
      <c r="I1623" s="11"/>
      <c r="J1623" s="73"/>
      <c r="K1623" s="11"/>
      <c r="L1623" s="127" t="str">
        <f>TRIM(IF(ISERROR(VLOOKUP(R1623,SpeciesValidation!D:T,IF(ISNA(VLOOKUP(J1623,Validation!B$2:C$15,2,FALSE)),FALSE,VLOOKUP(J1623,Validation!B$2:C$15,2,FALSE)))),IF(LEN(E1623&amp;"")&gt;0,"",""),VLOOKUP(R1623,SpeciesValidation!D:T,VLOOKUP(J1623,Validation!B$2:C$15,2,FALSE),FALSE)) &amp; " " &amp; IF(ISERROR(IF(LEFT(J1623,1)="A",IF(IF(VLOOKUP(R1623,SpeciesValidation!D:W,20,FALSE)=FALSE,OR(TEXT(A1623,"MMDD")&lt;VLOOKUP(R1623,SpeciesValidation!D:W,18,FALSE),TEXT(A1623,"MMDD")&gt;VLOOKUP(R1623,SpeciesValidation!D:W,19,FALSE)),IF(TEXT(A1623,"MMDD")&lt;"0701",TEXT(A1623,"MMDD")&gt;VLOOKUP(R1623,SpeciesValidation!D:W,18,FALSE),TEXT(A1623,"MMDD")&lt;VLOOKUP(R1623,SpeciesValidation!D:W,19,FALSE))),"Date outside expected range for this species",""),"")),"",IF(LEFT(J1623,1)="A",IF(IF(VLOOKUP(R1623,SpeciesValidation!D:W,20,FALSE)=FALSE,OR(TEXT(A1623,"MMDD")&lt;VLOOKUP(R1623,SpeciesValidation!D:W,18,FALSE),TEXT(A1623,"MMDD")&gt;VLOOKUP(R1623,SpeciesValidation!D:W,19,FALSE)),IF(TEXT(A1623,"MMDD")&lt;"0701",TEXT(A1623,"MMDD")&gt;VLOOKUP(R1623,SpeciesValidation!D:W,18,FALSE),TEXT(A1623,"MMDD")&lt;VLOOKUP(R1623,SpeciesValidation!D:W,19,FALSE))),"Date outside expected range for this species",""),"")))</f>
        <v/>
      </c>
      <c r="M1623" s="127" t="str">
        <f>IF(LEN(E1623&amp;"")&gt;0,IF(ISERROR(VLOOKUP(R1623,SpeciesValidation!D:I,6,FALSE)),"",VLOOKUP(R1623,SpeciesValidation!D:I,6,FALSE)),"")</f>
        <v/>
      </c>
      <c r="Q1623" s="36" t="str">
        <f>IF(LEN(E1623&amp;"")&gt;0,IF(ISERROR(VLOOKUP(E1623,SpeciesValidation!B:G,2,FALSE)=TRUE),"",VLOOKUP(E1623,SpeciesValidation!B:G,2,FALSE)),"")</f>
        <v/>
      </c>
      <c r="R1623" s="36" t="str">
        <f>IF(LEN(E1623&amp;"")&gt;0,IF(ISERROR(VLOOKUP(E1623,SpeciesLookup!B:G,4,FALSE)=TRUE),"",VLOOKUP(E1623,SpeciesLookup!B:G,4,FALSE)),"")</f>
        <v/>
      </c>
    </row>
    <row r="1624" spans="1:18" ht="13.2" x14ac:dyDescent="0.25">
      <c r="A1624" s="72"/>
      <c r="D1624" s="11"/>
      <c r="G1624" s="128" t="str">
        <f>IF(LEN(E1624&amp;"")&gt;0,IF(ISERROR(VLOOKUP(E1624,SpeciesLookup!B:G,6,FALSE)=TRUE),"",VLOOKUP(E1624,SpeciesLookup!B:G,6,FALSE)),"")</f>
        <v/>
      </c>
      <c r="H1624" s="128" t="str">
        <f>IF(LEN(E1624&amp;"")&gt;0,IF(ISERROR(VLOOKUP(E1624,SpeciesLookup!B:G,5,FALSE)=TRUE),"",VLOOKUP(E1624,SpeciesLookup!B:G,5,FALSE)),"")</f>
        <v/>
      </c>
      <c r="I1624" s="11"/>
      <c r="J1624" s="73"/>
      <c r="K1624" s="11"/>
      <c r="L1624" s="127" t="str">
        <f>TRIM(IF(ISERROR(VLOOKUP(R1624,SpeciesValidation!D:T,IF(ISNA(VLOOKUP(J1624,Validation!B$2:C$15,2,FALSE)),FALSE,VLOOKUP(J1624,Validation!B$2:C$15,2,FALSE)))),IF(LEN(E1624&amp;"")&gt;0,"",""),VLOOKUP(R1624,SpeciesValidation!D:T,VLOOKUP(J1624,Validation!B$2:C$15,2,FALSE),FALSE)) &amp; " " &amp; IF(ISERROR(IF(LEFT(J1624,1)="A",IF(IF(VLOOKUP(R1624,SpeciesValidation!D:W,20,FALSE)=FALSE,OR(TEXT(A1624,"MMDD")&lt;VLOOKUP(R1624,SpeciesValidation!D:W,18,FALSE),TEXT(A1624,"MMDD")&gt;VLOOKUP(R1624,SpeciesValidation!D:W,19,FALSE)),IF(TEXT(A1624,"MMDD")&lt;"0701",TEXT(A1624,"MMDD")&gt;VLOOKUP(R1624,SpeciesValidation!D:W,18,FALSE),TEXT(A1624,"MMDD")&lt;VLOOKUP(R1624,SpeciesValidation!D:W,19,FALSE))),"Date outside expected range for this species",""),"")),"",IF(LEFT(J1624,1)="A",IF(IF(VLOOKUP(R1624,SpeciesValidation!D:W,20,FALSE)=FALSE,OR(TEXT(A1624,"MMDD")&lt;VLOOKUP(R1624,SpeciesValidation!D:W,18,FALSE),TEXT(A1624,"MMDD")&gt;VLOOKUP(R1624,SpeciesValidation!D:W,19,FALSE)),IF(TEXT(A1624,"MMDD")&lt;"0701",TEXT(A1624,"MMDD")&gt;VLOOKUP(R1624,SpeciesValidation!D:W,18,FALSE),TEXT(A1624,"MMDD")&lt;VLOOKUP(R1624,SpeciesValidation!D:W,19,FALSE))),"Date outside expected range for this species",""),"")))</f>
        <v/>
      </c>
      <c r="M1624" s="127" t="str">
        <f>IF(LEN(E1624&amp;"")&gt;0,IF(ISERROR(VLOOKUP(R1624,SpeciesValidation!D:I,6,FALSE)),"",VLOOKUP(R1624,SpeciesValidation!D:I,6,FALSE)),"")</f>
        <v/>
      </c>
      <c r="Q1624" s="36" t="str">
        <f>IF(LEN(E1624&amp;"")&gt;0,IF(ISERROR(VLOOKUP(E1624,SpeciesValidation!B:G,2,FALSE)=TRUE),"",VLOOKUP(E1624,SpeciesValidation!B:G,2,FALSE)),"")</f>
        <v/>
      </c>
      <c r="R1624" s="36" t="str">
        <f>IF(LEN(E1624&amp;"")&gt;0,IF(ISERROR(VLOOKUP(E1624,SpeciesLookup!B:G,4,FALSE)=TRUE),"",VLOOKUP(E1624,SpeciesLookup!B:G,4,FALSE)),"")</f>
        <v/>
      </c>
    </row>
    <row r="1625" spans="1:18" ht="13.2" x14ac:dyDescent="0.25">
      <c r="A1625" s="72"/>
      <c r="D1625" s="11"/>
      <c r="G1625" s="128" t="str">
        <f>IF(LEN(E1625&amp;"")&gt;0,IF(ISERROR(VLOOKUP(E1625,SpeciesLookup!B:G,6,FALSE)=TRUE),"",VLOOKUP(E1625,SpeciesLookup!B:G,6,FALSE)),"")</f>
        <v/>
      </c>
      <c r="H1625" s="128" t="str">
        <f>IF(LEN(E1625&amp;"")&gt;0,IF(ISERROR(VLOOKUP(E1625,SpeciesLookup!B:G,5,FALSE)=TRUE),"",VLOOKUP(E1625,SpeciesLookup!B:G,5,FALSE)),"")</f>
        <v/>
      </c>
      <c r="I1625" s="11"/>
      <c r="J1625" s="73"/>
      <c r="K1625" s="11"/>
      <c r="L1625" s="127" t="str">
        <f>TRIM(IF(ISERROR(VLOOKUP(R1625,SpeciesValidation!D:T,IF(ISNA(VLOOKUP(J1625,Validation!B$2:C$15,2,FALSE)),FALSE,VLOOKUP(J1625,Validation!B$2:C$15,2,FALSE)))),IF(LEN(E1625&amp;"")&gt;0,"",""),VLOOKUP(R1625,SpeciesValidation!D:T,VLOOKUP(J1625,Validation!B$2:C$15,2,FALSE),FALSE)) &amp; " " &amp; IF(ISERROR(IF(LEFT(J1625,1)="A",IF(IF(VLOOKUP(R1625,SpeciesValidation!D:W,20,FALSE)=FALSE,OR(TEXT(A1625,"MMDD")&lt;VLOOKUP(R1625,SpeciesValidation!D:W,18,FALSE),TEXT(A1625,"MMDD")&gt;VLOOKUP(R1625,SpeciesValidation!D:W,19,FALSE)),IF(TEXT(A1625,"MMDD")&lt;"0701",TEXT(A1625,"MMDD")&gt;VLOOKUP(R1625,SpeciesValidation!D:W,18,FALSE),TEXT(A1625,"MMDD")&lt;VLOOKUP(R1625,SpeciesValidation!D:W,19,FALSE))),"Date outside expected range for this species",""),"")),"",IF(LEFT(J1625,1)="A",IF(IF(VLOOKUP(R1625,SpeciesValidation!D:W,20,FALSE)=FALSE,OR(TEXT(A1625,"MMDD")&lt;VLOOKUP(R1625,SpeciesValidation!D:W,18,FALSE),TEXT(A1625,"MMDD")&gt;VLOOKUP(R1625,SpeciesValidation!D:W,19,FALSE)),IF(TEXT(A1625,"MMDD")&lt;"0701",TEXT(A1625,"MMDD")&gt;VLOOKUP(R1625,SpeciesValidation!D:W,18,FALSE),TEXT(A1625,"MMDD")&lt;VLOOKUP(R1625,SpeciesValidation!D:W,19,FALSE))),"Date outside expected range for this species",""),"")))</f>
        <v/>
      </c>
      <c r="M1625" s="127" t="str">
        <f>IF(LEN(E1625&amp;"")&gt;0,IF(ISERROR(VLOOKUP(R1625,SpeciesValidation!D:I,6,FALSE)),"",VLOOKUP(R1625,SpeciesValidation!D:I,6,FALSE)),"")</f>
        <v/>
      </c>
      <c r="Q1625" s="36" t="str">
        <f>IF(LEN(E1625&amp;"")&gt;0,IF(ISERROR(VLOOKUP(E1625,SpeciesValidation!B:G,2,FALSE)=TRUE),"",VLOOKUP(E1625,SpeciesValidation!B:G,2,FALSE)),"")</f>
        <v/>
      </c>
      <c r="R1625" s="36" t="str">
        <f>IF(LEN(E1625&amp;"")&gt;0,IF(ISERROR(VLOOKUP(E1625,SpeciesLookup!B:G,4,FALSE)=TRUE),"",VLOOKUP(E1625,SpeciesLookup!B:G,4,FALSE)),"")</f>
        <v/>
      </c>
    </row>
    <row r="1626" spans="1:18" ht="13.2" x14ac:dyDescent="0.25">
      <c r="A1626" s="72"/>
      <c r="D1626" s="11"/>
      <c r="G1626" s="128" t="str">
        <f>IF(LEN(E1626&amp;"")&gt;0,IF(ISERROR(VLOOKUP(E1626,SpeciesLookup!B:G,6,FALSE)=TRUE),"",VLOOKUP(E1626,SpeciesLookup!B:G,6,FALSE)),"")</f>
        <v/>
      </c>
      <c r="H1626" s="128" t="str">
        <f>IF(LEN(E1626&amp;"")&gt;0,IF(ISERROR(VLOOKUP(E1626,SpeciesLookup!B:G,5,FALSE)=TRUE),"",VLOOKUP(E1626,SpeciesLookup!B:G,5,FALSE)),"")</f>
        <v/>
      </c>
      <c r="I1626" s="11"/>
      <c r="J1626" s="73"/>
      <c r="K1626" s="11"/>
      <c r="L1626" s="127" t="str">
        <f>TRIM(IF(ISERROR(VLOOKUP(R1626,SpeciesValidation!D:T,IF(ISNA(VLOOKUP(J1626,Validation!B$2:C$15,2,FALSE)),FALSE,VLOOKUP(J1626,Validation!B$2:C$15,2,FALSE)))),IF(LEN(E1626&amp;"")&gt;0,"",""),VLOOKUP(R1626,SpeciesValidation!D:T,VLOOKUP(J1626,Validation!B$2:C$15,2,FALSE),FALSE)) &amp; " " &amp; IF(ISERROR(IF(LEFT(J1626,1)="A",IF(IF(VLOOKUP(R1626,SpeciesValidation!D:W,20,FALSE)=FALSE,OR(TEXT(A1626,"MMDD")&lt;VLOOKUP(R1626,SpeciesValidation!D:W,18,FALSE),TEXT(A1626,"MMDD")&gt;VLOOKUP(R1626,SpeciesValidation!D:W,19,FALSE)),IF(TEXT(A1626,"MMDD")&lt;"0701",TEXT(A1626,"MMDD")&gt;VLOOKUP(R1626,SpeciesValidation!D:W,18,FALSE),TEXT(A1626,"MMDD")&lt;VLOOKUP(R1626,SpeciesValidation!D:W,19,FALSE))),"Date outside expected range for this species",""),"")),"",IF(LEFT(J1626,1)="A",IF(IF(VLOOKUP(R1626,SpeciesValidation!D:W,20,FALSE)=FALSE,OR(TEXT(A1626,"MMDD")&lt;VLOOKUP(R1626,SpeciesValidation!D:W,18,FALSE),TEXT(A1626,"MMDD")&gt;VLOOKUP(R1626,SpeciesValidation!D:W,19,FALSE)),IF(TEXT(A1626,"MMDD")&lt;"0701",TEXT(A1626,"MMDD")&gt;VLOOKUP(R1626,SpeciesValidation!D:W,18,FALSE),TEXT(A1626,"MMDD")&lt;VLOOKUP(R1626,SpeciesValidation!D:W,19,FALSE))),"Date outside expected range for this species",""),"")))</f>
        <v/>
      </c>
      <c r="M1626" s="127" t="str">
        <f>IF(LEN(E1626&amp;"")&gt;0,IF(ISERROR(VLOOKUP(R1626,SpeciesValidation!D:I,6,FALSE)),"",VLOOKUP(R1626,SpeciesValidation!D:I,6,FALSE)),"")</f>
        <v/>
      </c>
      <c r="Q1626" s="36" t="str">
        <f>IF(LEN(E1626&amp;"")&gt;0,IF(ISERROR(VLOOKUP(E1626,SpeciesValidation!B:G,2,FALSE)=TRUE),"",VLOOKUP(E1626,SpeciesValidation!B:G,2,FALSE)),"")</f>
        <v/>
      </c>
      <c r="R1626" s="36" t="str">
        <f>IF(LEN(E1626&amp;"")&gt;0,IF(ISERROR(VLOOKUP(E1626,SpeciesLookup!B:G,4,FALSE)=TRUE),"",VLOOKUP(E1626,SpeciesLookup!B:G,4,FALSE)),"")</f>
        <v/>
      </c>
    </row>
    <row r="1627" spans="1:18" ht="13.2" x14ac:dyDescent="0.25">
      <c r="A1627" s="72"/>
      <c r="D1627" s="11"/>
      <c r="G1627" s="128" t="str">
        <f>IF(LEN(E1627&amp;"")&gt;0,IF(ISERROR(VLOOKUP(E1627,SpeciesLookup!B:G,6,FALSE)=TRUE),"",VLOOKUP(E1627,SpeciesLookup!B:G,6,FALSE)),"")</f>
        <v/>
      </c>
      <c r="H1627" s="128" t="str">
        <f>IF(LEN(E1627&amp;"")&gt;0,IF(ISERROR(VLOOKUP(E1627,SpeciesLookup!B:G,5,FALSE)=TRUE),"",VLOOKUP(E1627,SpeciesLookup!B:G,5,FALSE)),"")</f>
        <v/>
      </c>
      <c r="I1627" s="11"/>
      <c r="J1627" s="73"/>
      <c r="K1627" s="11"/>
      <c r="L1627" s="127" t="str">
        <f>TRIM(IF(ISERROR(VLOOKUP(R1627,SpeciesValidation!D:T,IF(ISNA(VLOOKUP(J1627,Validation!B$2:C$15,2,FALSE)),FALSE,VLOOKUP(J1627,Validation!B$2:C$15,2,FALSE)))),IF(LEN(E1627&amp;"")&gt;0,"",""),VLOOKUP(R1627,SpeciesValidation!D:T,VLOOKUP(J1627,Validation!B$2:C$15,2,FALSE),FALSE)) &amp; " " &amp; IF(ISERROR(IF(LEFT(J1627,1)="A",IF(IF(VLOOKUP(R1627,SpeciesValidation!D:W,20,FALSE)=FALSE,OR(TEXT(A1627,"MMDD")&lt;VLOOKUP(R1627,SpeciesValidation!D:W,18,FALSE),TEXT(A1627,"MMDD")&gt;VLOOKUP(R1627,SpeciesValidation!D:W,19,FALSE)),IF(TEXT(A1627,"MMDD")&lt;"0701",TEXT(A1627,"MMDD")&gt;VLOOKUP(R1627,SpeciesValidation!D:W,18,FALSE),TEXT(A1627,"MMDD")&lt;VLOOKUP(R1627,SpeciesValidation!D:W,19,FALSE))),"Date outside expected range for this species",""),"")),"",IF(LEFT(J1627,1)="A",IF(IF(VLOOKUP(R1627,SpeciesValidation!D:W,20,FALSE)=FALSE,OR(TEXT(A1627,"MMDD")&lt;VLOOKUP(R1627,SpeciesValidation!D:W,18,FALSE),TEXT(A1627,"MMDD")&gt;VLOOKUP(R1627,SpeciesValidation!D:W,19,FALSE)),IF(TEXT(A1627,"MMDD")&lt;"0701",TEXT(A1627,"MMDD")&gt;VLOOKUP(R1627,SpeciesValidation!D:W,18,FALSE),TEXT(A1627,"MMDD")&lt;VLOOKUP(R1627,SpeciesValidation!D:W,19,FALSE))),"Date outside expected range for this species",""),"")))</f>
        <v/>
      </c>
      <c r="M1627" s="127" t="str">
        <f>IF(LEN(E1627&amp;"")&gt;0,IF(ISERROR(VLOOKUP(R1627,SpeciesValidation!D:I,6,FALSE)),"",VLOOKUP(R1627,SpeciesValidation!D:I,6,FALSE)),"")</f>
        <v/>
      </c>
      <c r="Q1627" s="36" t="str">
        <f>IF(LEN(E1627&amp;"")&gt;0,IF(ISERROR(VLOOKUP(E1627,SpeciesValidation!B:G,2,FALSE)=TRUE),"",VLOOKUP(E1627,SpeciesValidation!B:G,2,FALSE)),"")</f>
        <v/>
      </c>
      <c r="R1627" s="36" t="str">
        <f>IF(LEN(E1627&amp;"")&gt;0,IF(ISERROR(VLOOKUP(E1627,SpeciesLookup!B:G,4,FALSE)=TRUE),"",VLOOKUP(E1627,SpeciesLookup!B:G,4,FALSE)),"")</f>
        <v/>
      </c>
    </row>
    <row r="1628" spans="1:18" ht="13.2" x14ac:dyDescent="0.25">
      <c r="A1628" s="72"/>
      <c r="D1628" s="11"/>
      <c r="G1628" s="128" t="str">
        <f>IF(LEN(E1628&amp;"")&gt;0,IF(ISERROR(VLOOKUP(E1628,SpeciesLookup!B:G,6,FALSE)=TRUE),"",VLOOKUP(E1628,SpeciesLookup!B:G,6,FALSE)),"")</f>
        <v/>
      </c>
      <c r="H1628" s="128" t="str">
        <f>IF(LEN(E1628&amp;"")&gt;0,IF(ISERROR(VLOOKUP(E1628,SpeciesLookup!B:G,5,FALSE)=TRUE),"",VLOOKUP(E1628,SpeciesLookup!B:G,5,FALSE)),"")</f>
        <v/>
      </c>
      <c r="I1628" s="11"/>
      <c r="J1628" s="73"/>
      <c r="K1628" s="11"/>
      <c r="L1628" s="127" t="str">
        <f>TRIM(IF(ISERROR(VLOOKUP(R1628,SpeciesValidation!D:T,IF(ISNA(VLOOKUP(J1628,Validation!B$2:C$15,2,FALSE)),FALSE,VLOOKUP(J1628,Validation!B$2:C$15,2,FALSE)))),IF(LEN(E1628&amp;"")&gt;0,"",""),VLOOKUP(R1628,SpeciesValidation!D:T,VLOOKUP(J1628,Validation!B$2:C$15,2,FALSE),FALSE)) &amp; " " &amp; IF(ISERROR(IF(LEFT(J1628,1)="A",IF(IF(VLOOKUP(R1628,SpeciesValidation!D:W,20,FALSE)=FALSE,OR(TEXT(A1628,"MMDD")&lt;VLOOKUP(R1628,SpeciesValidation!D:W,18,FALSE),TEXT(A1628,"MMDD")&gt;VLOOKUP(R1628,SpeciesValidation!D:W,19,FALSE)),IF(TEXT(A1628,"MMDD")&lt;"0701",TEXT(A1628,"MMDD")&gt;VLOOKUP(R1628,SpeciesValidation!D:W,18,FALSE),TEXT(A1628,"MMDD")&lt;VLOOKUP(R1628,SpeciesValidation!D:W,19,FALSE))),"Date outside expected range for this species",""),"")),"",IF(LEFT(J1628,1)="A",IF(IF(VLOOKUP(R1628,SpeciesValidation!D:W,20,FALSE)=FALSE,OR(TEXT(A1628,"MMDD")&lt;VLOOKUP(R1628,SpeciesValidation!D:W,18,FALSE),TEXT(A1628,"MMDD")&gt;VLOOKUP(R1628,SpeciesValidation!D:W,19,FALSE)),IF(TEXT(A1628,"MMDD")&lt;"0701",TEXT(A1628,"MMDD")&gt;VLOOKUP(R1628,SpeciesValidation!D:W,18,FALSE),TEXT(A1628,"MMDD")&lt;VLOOKUP(R1628,SpeciesValidation!D:W,19,FALSE))),"Date outside expected range for this species",""),"")))</f>
        <v/>
      </c>
      <c r="M1628" s="127" t="str">
        <f>IF(LEN(E1628&amp;"")&gt;0,IF(ISERROR(VLOOKUP(R1628,SpeciesValidation!D:I,6,FALSE)),"",VLOOKUP(R1628,SpeciesValidation!D:I,6,FALSE)),"")</f>
        <v/>
      </c>
      <c r="Q1628" s="36" t="str">
        <f>IF(LEN(E1628&amp;"")&gt;0,IF(ISERROR(VLOOKUP(E1628,SpeciesValidation!B:G,2,FALSE)=TRUE),"",VLOOKUP(E1628,SpeciesValidation!B:G,2,FALSE)),"")</f>
        <v/>
      </c>
      <c r="R1628" s="36" t="str">
        <f>IF(LEN(E1628&amp;"")&gt;0,IF(ISERROR(VLOOKUP(E1628,SpeciesLookup!B:G,4,FALSE)=TRUE),"",VLOOKUP(E1628,SpeciesLookup!B:G,4,FALSE)),"")</f>
        <v/>
      </c>
    </row>
    <row r="1629" spans="1:18" ht="13.2" x14ac:dyDescent="0.25">
      <c r="A1629" s="72"/>
      <c r="D1629" s="11"/>
      <c r="G1629" s="128" t="str">
        <f>IF(LEN(E1629&amp;"")&gt;0,IF(ISERROR(VLOOKUP(E1629,SpeciesLookup!B:G,6,FALSE)=TRUE),"",VLOOKUP(E1629,SpeciesLookup!B:G,6,FALSE)),"")</f>
        <v/>
      </c>
      <c r="H1629" s="128" t="str">
        <f>IF(LEN(E1629&amp;"")&gt;0,IF(ISERROR(VLOOKUP(E1629,SpeciesLookup!B:G,5,FALSE)=TRUE),"",VLOOKUP(E1629,SpeciesLookup!B:G,5,FALSE)),"")</f>
        <v/>
      </c>
      <c r="I1629" s="11"/>
      <c r="J1629" s="73"/>
      <c r="K1629" s="11"/>
      <c r="L1629" s="127" t="str">
        <f>TRIM(IF(ISERROR(VLOOKUP(R1629,SpeciesValidation!D:T,IF(ISNA(VLOOKUP(J1629,Validation!B$2:C$15,2,FALSE)),FALSE,VLOOKUP(J1629,Validation!B$2:C$15,2,FALSE)))),IF(LEN(E1629&amp;"")&gt;0,"",""),VLOOKUP(R1629,SpeciesValidation!D:T,VLOOKUP(J1629,Validation!B$2:C$15,2,FALSE),FALSE)) &amp; " " &amp; IF(ISERROR(IF(LEFT(J1629,1)="A",IF(IF(VLOOKUP(R1629,SpeciesValidation!D:W,20,FALSE)=FALSE,OR(TEXT(A1629,"MMDD")&lt;VLOOKUP(R1629,SpeciesValidation!D:W,18,FALSE),TEXT(A1629,"MMDD")&gt;VLOOKUP(R1629,SpeciesValidation!D:W,19,FALSE)),IF(TEXT(A1629,"MMDD")&lt;"0701",TEXT(A1629,"MMDD")&gt;VLOOKUP(R1629,SpeciesValidation!D:W,18,FALSE),TEXT(A1629,"MMDD")&lt;VLOOKUP(R1629,SpeciesValidation!D:W,19,FALSE))),"Date outside expected range for this species",""),"")),"",IF(LEFT(J1629,1)="A",IF(IF(VLOOKUP(R1629,SpeciesValidation!D:W,20,FALSE)=FALSE,OR(TEXT(A1629,"MMDD")&lt;VLOOKUP(R1629,SpeciesValidation!D:W,18,FALSE),TEXT(A1629,"MMDD")&gt;VLOOKUP(R1629,SpeciesValidation!D:W,19,FALSE)),IF(TEXT(A1629,"MMDD")&lt;"0701",TEXT(A1629,"MMDD")&gt;VLOOKUP(R1629,SpeciesValidation!D:W,18,FALSE),TEXT(A1629,"MMDD")&lt;VLOOKUP(R1629,SpeciesValidation!D:W,19,FALSE))),"Date outside expected range for this species",""),"")))</f>
        <v/>
      </c>
      <c r="M1629" s="127" t="str">
        <f>IF(LEN(E1629&amp;"")&gt;0,IF(ISERROR(VLOOKUP(R1629,SpeciesValidation!D:I,6,FALSE)),"",VLOOKUP(R1629,SpeciesValidation!D:I,6,FALSE)),"")</f>
        <v/>
      </c>
      <c r="Q1629" s="36" t="str">
        <f>IF(LEN(E1629&amp;"")&gt;0,IF(ISERROR(VLOOKUP(E1629,SpeciesValidation!B:G,2,FALSE)=TRUE),"",VLOOKUP(E1629,SpeciesValidation!B:G,2,FALSE)),"")</f>
        <v/>
      </c>
      <c r="R1629" s="36" t="str">
        <f>IF(LEN(E1629&amp;"")&gt;0,IF(ISERROR(VLOOKUP(E1629,SpeciesLookup!B:G,4,FALSE)=TRUE),"",VLOOKUP(E1629,SpeciesLookup!B:G,4,FALSE)),"")</f>
        <v/>
      </c>
    </row>
    <row r="1630" spans="1:18" ht="13.2" x14ac:dyDescent="0.25">
      <c r="A1630" s="72"/>
      <c r="D1630" s="11"/>
      <c r="G1630" s="128" t="str">
        <f>IF(LEN(E1630&amp;"")&gt;0,IF(ISERROR(VLOOKUP(E1630,SpeciesLookup!B:G,6,FALSE)=TRUE),"",VLOOKUP(E1630,SpeciesLookup!B:G,6,FALSE)),"")</f>
        <v/>
      </c>
      <c r="H1630" s="128" t="str">
        <f>IF(LEN(E1630&amp;"")&gt;0,IF(ISERROR(VLOOKUP(E1630,SpeciesLookup!B:G,5,FALSE)=TRUE),"",VLOOKUP(E1630,SpeciesLookup!B:G,5,FALSE)),"")</f>
        <v/>
      </c>
      <c r="I1630" s="11"/>
      <c r="J1630" s="73"/>
      <c r="K1630" s="11"/>
      <c r="L1630" s="127" t="str">
        <f>TRIM(IF(ISERROR(VLOOKUP(R1630,SpeciesValidation!D:T,IF(ISNA(VLOOKUP(J1630,Validation!B$2:C$15,2,FALSE)),FALSE,VLOOKUP(J1630,Validation!B$2:C$15,2,FALSE)))),IF(LEN(E1630&amp;"")&gt;0,"",""),VLOOKUP(R1630,SpeciesValidation!D:T,VLOOKUP(J1630,Validation!B$2:C$15,2,FALSE),FALSE)) &amp; " " &amp; IF(ISERROR(IF(LEFT(J1630,1)="A",IF(IF(VLOOKUP(R1630,SpeciesValidation!D:W,20,FALSE)=FALSE,OR(TEXT(A1630,"MMDD")&lt;VLOOKUP(R1630,SpeciesValidation!D:W,18,FALSE),TEXT(A1630,"MMDD")&gt;VLOOKUP(R1630,SpeciesValidation!D:W,19,FALSE)),IF(TEXT(A1630,"MMDD")&lt;"0701",TEXT(A1630,"MMDD")&gt;VLOOKUP(R1630,SpeciesValidation!D:W,18,FALSE),TEXT(A1630,"MMDD")&lt;VLOOKUP(R1630,SpeciesValidation!D:W,19,FALSE))),"Date outside expected range for this species",""),"")),"",IF(LEFT(J1630,1)="A",IF(IF(VLOOKUP(R1630,SpeciesValidation!D:W,20,FALSE)=FALSE,OR(TEXT(A1630,"MMDD")&lt;VLOOKUP(R1630,SpeciesValidation!D:W,18,FALSE),TEXT(A1630,"MMDD")&gt;VLOOKUP(R1630,SpeciesValidation!D:W,19,FALSE)),IF(TEXT(A1630,"MMDD")&lt;"0701",TEXT(A1630,"MMDD")&gt;VLOOKUP(R1630,SpeciesValidation!D:W,18,FALSE),TEXT(A1630,"MMDD")&lt;VLOOKUP(R1630,SpeciesValidation!D:W,19,FALSE))),"Date outside expected range for this species",""),"")))</f>
        <v/>
      </c>
      <c r="M1630" s="127" t="str">
        <f>IF(LEN(E1630&amp;"")&gt;0,IF(ISERROR(VLOOKUP(R1630,SpeciesValidation!D:I,6,FALSE)),"",VLOOKUP(R1630,SpeciesValidation!D:I,6,FALSE)),"")</f>
        <v/>
      </c>
      <c r="Q1630" s="36" t="str">
        <f>IF(LEN(E1630&amp;"")&gt;0,IF(ISERROR(VLOOKUP(E1630,SpeciesValidation!B:G,2,FALSE)=TRUE),"",VLOOKUP(E1630,SpeciesValidation!B:G,2,FALSE)),"")</f>
        <v/>
      </c>
      <c r="R1630" s="36" t="str">
        <f>IF(LEN(E1630&amp;"")&gt;0,IF(ISERROR(VLOOKUP(E1630,SpeciesLookup!B:G,4,FALSE)=TRUE),"",VLOOKUP(E1630,SpeciesLookup!B:G,4,FALSE)),"")</f>
        <v/>
      </c>
    </row>
    <row r="1631" spans="1:18" ht="13.2" x14ac:dyDescent="0.25">
      <c r="A1631" s="72"/>
      <c r="D1631" s="11"/>
      <c r="G1631" s="128" t="str">
        <f>IF(LEN(E1631&amp;"")&gt;0,IF(ISERROR(VLOOKUP(E1631,SpeciesLookup!B:G,6,FALSE)=TRUE),"",VLOOKUP(E1631,SpeciesLookup!B:G,6,FALSE)),"")</f>
        <v/>
      </c>
      <c r="H1631" s="128" t="str">
        <f>IF(LEN(E1631&amp;"")&gt;0,IF(ISERROR(VLOOKUP(E1631,SpeciesLookup!B:G,5,FALSE)=TRUE),"",VLOOKUP(E1631,SpeciesLookup!B:G,5,FALSE)),"")</f>
        <v/>
      </c>
      <c r="I1631" s="11"/>
      <c r="J1631" s="73"/>
      <c r="K1631" s="11"/>
      <c r="L1631" s="127" t="str">
        <f>TRIM(IF(ISERROR(VLOOKUP(R1631,SpeciesValidation!D:T,IF(ISNA(VLOOKUP(J1631,Validation!B$2:C$15,2,FALSE)),FALSE,VLOOKUP(J1631,Validation!B$2:C$15,2,FALSE)))),IF(LEN(E1631&amp;"")&gt;0,"",""),VLOOKUP(R1631,SpeciesValidation!D:T,VLOOKUP(J1631,Validation!B$2:C$15,2,FALSE),FALSE)) &amp; " " &amp; IF(ISERROR(IF(LEFT(J1631,1)="A",IF(IF(VLOOKUP(R1631,SpeciesValidation!D:W,20,FALSE)=FALSE,OR(TEXT(A1631,"MMDD")&lt;VLOOKUP(R1631,SpeciesValidation!D:W,18,FALSE),TEXT(A1631,"MMDD")&gt;VLOOKUP(R1631,SpeciesValidation!D:W,19,FALSE)),IF(TEXT(A1631,"MMDD")&lt;"0701",TEXT(A1631,"MMDD")&gt;VLOOKUP(R1631,SpeciesValidation!D:W,18,FALSE),TEXT(A1631,"MMDD")&lt;VLOOKUP(R1631,SpeciesValidation!D:W,19,FALSE))),"Date outside expected range for this species",""),"")),"",IF(LEFT(J1631,1)="A",IF(IF(VLOOKUP(R1631,SpeciesValidation!D:W,20,FALSE)=FALSE,OR(TEXT(A1631,"MMDD")&lt;VLOOKUP(R1631,SpeciesValidation!D:W,18,FALSE),TEXT(A1631,"MMDD")&gt;VLOOKUP(R1631,SpeciesValidation!D:W,19,FALSE)),IF(TEXT(A1631,"MMDD")&lt;"0701",TEXT(A1631,"MMDD")&gt;VLOOKUP(R1631,SpeciesValidation!D:W,18,FALSE),TEXT(A1631,"MMDD")&lt;VLOOKUP(R1631,SpeciesValidation!D:W,19,FALSE))),"Date outside expected range for this species",""),"")))</f>
        <v/>
      </c>
      <c r="M1631" s="127" t="str">
        <f>IF(LEN(E1631&amp;"")&gt;0,IF(ISERROR(VLOOKUP(R1631,SpeciesValidation!D:I,6,FALSE)),"",VLOOKUP(R1631,SpeciesValidation!D:I,6,FALSE)),"")</f>
        <v/>
      </c>
      <c r="Q1631" s="36" t="str">
        <f>IF(LEN(E1631&amp;"")&gt;0,IF(ISERROR(VLOOKUP(E1631,SpeciesValidation!B:G,2,FALSE)=TRUE),"",VLOOKUP(E1631,SpeciesValidation!B:G,2,FALSE)),"")</f>
        <v/>
      </c>
      <c r="R1631" s="36" t="str">
        <f>IF(LEN(E1631&amp;"")&gt;0,IF(ISERROR(VLOOKUP(E1631,SpeciesLookup!B:G,4,FALSE)=TRUE),"",VLOOKUP(E1631,SpeciesLookup!B:G,4,FALSE)),"")</f>
        <v/>
      </c>
    </row>
    <row r="1632" spans="1:18" ht="13.2" x14ac:dyDescent="0.25">
      <c r="A1632" s="72"/>
      <c r="D1632" s="11"/>
      <c r="G1632" s="128" t="str">
        <f>IF(LEN(E1632&amp;"")&gt;0,IF(ISERROR(VLOOKUP(E1632,SpeciesLookup!B:G,6,FALSE)=TRUE),"",VLOOKUP(E1632,SpeciesLookup!B:G,6,FALSE)),"")</f>
        <v/>
      </c>
      <c r="H1632" s="128" t="str">
        <f>IF(LEN(E1632&amp;"")&gt;0,IF(ISERROR(VLOOKUP(E1632,SpeciesLookup!B:G,5,FALSE)=TRUE),"",VLOOKUP(E1632,SpeciesLookup!B:G,5,FALSE)),"")</f>
        <v/>
      </c>
      <c r="I1632" s="11"/>
      <c r="J1632" s="73"/>
      <c r="K1632" s="11"/>
      <c r="L1632" s="127" t="str">
        <f>TRIM(IF(ISERROR(VLOOKUP(R1632,SpeciesValidation!D:T,IF(ISNA(VLOOKUP(J1632,Validation!B$2:C$15,2,FALSE)),FALSE,VLOOKUP(J1632,Validation!B$2:C$15,2,FALSE)))),IF(LEN(E1632&amp;"")&gt;0,"",""),VLOOKUP(R1632,SpeciesValidation!D:T,VLOOKUP(J1632,Validation!B$2:C$15,2,FALSE),FALSE)) &amp; " " &amp; IF(ISERROR(IF(LEFT(J1632,1)="A",IF(IF(VLOOKUP(R1632,SpeciesValidation!D:W,20,FALSE)=FALSE,OR(TEXT(A1632,"MMDD")&lt;VLOOKUP(R1632,SpeciesValidation!D:W,18,FALSE),TEXT(A1632,"MMDD")&gt;VLOOKUP(R1632,SpeciesValidation!D:W,19,FALSE)),IF(TEXT(A1632,"MMDD")&lt;"0701",TEXT(A1632,"MMDD")&gt;VLOOKUP(R1632,SpeciesValidation!D:W,18,FALSE),TEXT(A1632,"MMDD")&lt;VLOOKUP(R1632,SpeciesValidation!D:W,19,FALSE))),"Date outside expected range for this species",""),"")),"",IF(LEFT(J1632,1)="A",IF(IF(VLOOKUP(R1632,SpeciesValidation!D:W,20,FALSE)=FALSE,OR(TEXT(A1632,"MMDD")&lt;VLOOKUP(R1632,SpeciesValidation!D:W,18,FALSE),TEXT(A1632,"MMDD")&gt;VLOOKUP(R1632,SpeciesValidation!D:W,19,FALSE)),IF(TEXT(A1632,"MMDD")&lt;"0701",TEXT(A1632,"MMDD")&gt;VLOOKUP(R1632,SpeciesValidation!D:W,18,FALSE),TEXT(A1632,"MMDD")&lt;VLOOKUP(R1632,SpeciesValidation!D:W,19,FALSE))),"Date outside expected range for this species",""),"")))</f>
        <v/>
      </c>
      <c r="M1632" s="127" t="str">
        <f>IF(LEN(E1632&amp;"")&gt;0,IF(ISERROR(VLOOKUP(R1632,SpeciesValidation!D:I,6,FALSE)),"",VLOOKUP(R1632,SpeciesValidation!D:I,6,FALSE)),"")</f>
        <v/>
      </c>
      <c r="Q1632" s="36" t="str">
        <f>IF(LEN(E1632&amp;"")&gt;0,IF(ISERROR(VLOOKUP(E1632,SpeciesValidation!B:G,2,FALSE)=TRUE),"",VLOOKUP(E1632,SpeciesValidation!B:G,2,FALSE)),"")</f>
        <v/>
      </c>
      <c r="R1632" s="36" t="str">
        <f>IF(LEN(E1632&amp;"")&gt;0,IF(ISERROR(VLOOKUP(E1632,SpeciesLookup!B:G,4,FALSE)=TRUE),"",VLOOKUP(E1632,SpeciesLookup!B:G,4,FALSE)),"")</f>
        <v/>
      </c>
    </row>
    <row r="1633" spans="1:18" ht="13.2" x14ac:dyDescent="0.25">
      <c r="A1633" s="72"/>
      <c r="D1633" s="11"/>
      <c r="G1633" s="128" t="str">
        <f>IF(LEN(E1633&amp;"")&gt;0,IF(ISERROR(VLOOKUP(E1633,SpeciesLookup!B:G,6,FALSE)=TRUE),"",VLOOKUP(E1633,SpeciesLookup!B:G,6,FALSE)),"")</f>
        <v/>
      </c>
      <c r="H1633" s="128" t="str">
        <f>IF(LEN(E1633&amp;"")&gt;0,IF(ISERROR(VLOOKUP(E1633,SpeciesLookup!B:G,5,FALSE)=TRUE),"",VLOOKUP(E1633,SpeciesLookup!B:G,5,FALSE)),"")</f>
        <v/>
      </c>
      <c r="I1633" s="11"/>
      <c r="J1633" s="73"/>
      <c r="K1633" s="11"/>
      <c r="L1633" s="127" t="str">
        <f>TRIM(IF(ISERROR(VLOOKUP(R1633,SpeciesValidation!D:T,IF(ISNA(VLOOKUP(J1633,Validation!B$2:C$15,2,FALSE)),FALSE,VLOOKUP(J1633,Validation!B$2:C$15,2,FALSE)))),IF(LEN(E1633&amp;"")&gt;0,"",""),VLOOKUP(R1633,SpeciesValidation!D:T,VLOOKUP(J1633,Validation!B$2:C$15,2,FALSE),FALSE)) &amp; " " &amp; IF(ISERROR(IF(LEFT(J1633,1)="A",IF(IF(VLOOKUP(R1633,SpeciesValidation!D:W,20,FALSE)=FALSE,OR(TEXT(A1633,"MMDD")&lt;VLOOKUP(R1633,SpeciesValidation!D:W,18,FALSE),TEXT(A1633,"MMDD")&gt;VLOOKUP(R1633,SpeciesValidation!D:W,19,FALSE)),IF(TEXT(A1633,"MMDD")&lt;"0701",TEXT(A1633,"MMDD")&gt;VLOOKUP(R1633,SpeciesValidation!D:W,18,FALSE),TEXT(A1633,"MMDD")&lt;VLOOKUP(R1633,SpeciesValidation!D:W,19,FALSE))),"Date outside expected range for this species",""),"")),"",IF(LEFT(J1633,1)="A",IF(IF(VLOOKUP(R1633,SpeciesValidation!D:W,20,FALSE)=FALSE,OR(TEXT(A1633,"MMDD")&lt;VLOOKUP(R1633,SpeciesValidation!D:W,18,FALSE),TEXT(A1633,"MMDD")&gt;VLOOKUP(R1633,SpeciesValidation!D:W,19,FALSE)),IF(TEXT(A1633,"MMDD")&lt;"0701",TEXT(A1633,"MMDD")&gt;VLOOKUP(R1633,SpeciesValidation!D:W,18,FALSE),TEXT(A1633,"MMDD")&lt;VLOOKUP(R1633,SpeciesValidation!D:W,19,FALSE))),"Date outside expected range for this species",""),"")))</f>
        <v/>
      </c>
      <c r="M1633" s="127" t="str">
        <f>IF(LEN(E1633&amp;"")&gt;0,IF(ISERROR(VLOOKUP(R1633,SpeciesValidation!D:I,6,FALSE)),"",VLOOKUP(R1633,SpeciesValidation!D:I,6,FALSE)),"")</f>
        <v/>
      </c>
      <c r="Q1633" s="36" t="str">
        <f>IF(LEN(E1633&amp;"")&gt;0,IF(ISERROR(VLOOKUP(E1633,SpeciesValidation!B:G,2,FALSE)=TRUE),"",VLOOKUP(E1633,SpeciesValidation!B:G,2,FALSE)),"")</f>
        <v/>
      </c>
      <c r="R1633" s="36" t="str">
        <f>IF(LEN(E1633&amp;"")&gt;0,IF(ISERROR(VLOOKUP(E1633,SpeciesLookup!B:G,4,FALSE)=TRUE),"",VLOOKUP(E1633,SpeciesLookup!B:G,4,FALSE)),"")</f>
        <v/>
      </c>
    </row>
    <row r="1634" spans="1:18" ht="13.2" x14ac:dyDescent="0.25">
      <c r="A1634" s="72"/>
      <c r="D1634" s="11"/>
      <c r="G1634" s="128" t="str">
        <f>IF(LEN(E1634&amp;"")&gt;0,IF(ISERROR(VLOOKUP(E1634,SpeciesLookup!B:G,6,FALSE)=TRUE),"",VLOOKUP(E1634,SpeciesLookup!B:G,6,FALSE)),"")</f>
        <v/>
      </c>
      <c r="H1634" s="128" t="str">
        <f>IF(LEN(E1634&amp;"")&gt;0,IF(ISERROR(VLOOKUP(E1634,SpeciesLookup!B:G,5,FALSE)=TRUE),"",VLOOKUP(E1634,SpeciesLookup!B:G,5,FALSE)),"")</f>
        <v/>
      </c>
      <c r="I1634" s="11"/>
      <c r="J1634" s="73"/>
      <c r="K1634" s="11"/>
      <c r="L1634" s="127" t="str">
        <f>TRIM(IF(ISERROR(VLOOKUP(R1634,SpeciesValidation!D:T,IF(ISNA(VLOOKUP(J1634,Validation!B$2:C$15,2,FALSE)),FALSE,VLOOKUP(J1634,Validation!B$2:C$15,2,FALSE)))),IF(LEN(E1634&amp;"")&gt;0,"",""),VLOOKUP(R1634,SpeciesValidation!D:T,VLOOKUP(J1634,Validation!B$2:C$15,2,FALSE),FALSE)) &amp; " " &amp; IF(ISERROR(IF(LEFT(J1634,1)="A",IF(IF(VLOOKUP(R1634,SpeciesValidation!D:W,20,FALSE)=FALSE,OR(TEXT(A1634,"MMDD")&lt;VLOOKUP(R1634,SpeciesValidation!D:W,18,FALSE),TEXT(A1634,"MMDD")&gt;VLOOKUP(R1634,SpeciesValidation!D:W,19,FALSE)),IF(TEXT(A1634,"MMDD")&lt;"0701",TEXT(A1634,"MMDD")&gt;VLOOKUP(R1634,SpeciesValidation!D:W,18,FALSE),TEXT(A1634,"MMDD")&lt;VLOOKUP(R1634,SpeciesValidation!D:W,19,FALSE))),"Date outside expected range for this species",""),"")),"",IF(LEFT(J1634,1)="A",IF(IF(VLOOKUP(R1634,SpeciesValidation!D:W,20,FALSE)=FALSE,OR(TEXT(A1634,"MMDD")&lt;VLOOKUP(R1634,SpeciesValidation!D:W,18,FALSE),TEXT(A1634,"MMDD")&gt;VLOOKUP(R1634,SpeciesValidation!D:W,19,FALSE)),IF(TEXT(A1634,"MMDD")&lt;"0701",TEXT(A1634,"MMDD")&gt;VLOOKUP(R1634,SpeciesValidation!D:W,18,FALSE),TEXT(A1634,"MMDD")&lt;VLOOKUP(R1634,SpeciesValidation!D:W,19,FALSE))),"Date outside expected range for this species",""),"")))</f>
        <v/>
      </c>
      <c r="M1634" s="127" t="str">
        <f>IF(LEN(E1634&amp;"")&gt;0,IF(ISERROR(VLOOKUP(R1634,SpeciesValidation!D:I,6,FALSE)),"",VLOOKUP(R1634,SpeciesValidation!D:I,6,FALSE)),"")</f>
        <v/>
      </c>
      <c r="Q1634" s="36" t="str">
        <f>IF(LEN(E1634&amp;"")&gt;0,IF(ISERROR(VLOOKUP(E1634,SpeciesValidation!B:G,2,FALSE)=TRUE),"",VLOOKUP(E1634,SpeciesValidation!B:G,2,FALSE)),"")</f>
        <v/>
      </c>
      <c r="R1634" s="36" t="str">
        <f>IF(LEN(E1634&amp;"")&gt;0,IF(ISERROR(VLOOKUP(E1634,SpeciesLookup!B:G,4,FALSE)=TRUE),"",VLOOKUP(E1634,SpeciesLookup!B:G,4,FALSE)),"")</f>
        <v/>
      </c>
    </row>
    <row r="1635" spans="1:18" ht="13.2" x14ac:dyDescent="0.25">
      <c r="A1635" s="72"/>
      <c r="D1635" s="11"/>
      <c r="G1635" s="128" t="str">
        <f>IF(LEN(E1635&amp;"")&gt;0,IF(ISERROR(VLOOKUP(E1635,SpeciesLookup!B:G,6,FALSE)=TRUE),"",VLOOKUP(E1635,SpeciesLookup!B:G,6,FALSE)),"")</f>
        <v/>
      </c>
      <c r="H1635" s="128" t="str">
        <f>IF(LEN(E1635&amp;"")&gt;0,IF(ISERROR(VLOOKUP(E1635,SpeciesLookup!B:G,5,FALSE)=TRUE),"",VLOOKUP(E1635,SpeciesLookup!B:G,5,FALSE)),"")</f>
        <v/>
      </c>
      <c r="I1635" s="11"/>
      <c r="J1635" s="73"/>
      <c r="K1635" s="11"/>
      <c r="L1635" s="127" t="str">
        <f>TRIM(IF(ISERROR(VLOOKUP(R1635,SpeciesValidation!D:T,IF(ISNA(VLOOKUP(J1635,Validation!B$2:C$15,2,FALSE)),FALSE,VLOOKUP(J1635,Validation!B$2:C$15,2,FALSE)))),IF(LEN(E1635&amp;"")&gt;0,"",""),VLOOKUP(R1635,SpeciesValidation!D:T,VLOOKUP(J1635,Validation!B$2:C$15,2,FALSE),FALSE)) &amp; " " &amp; IF(ISERROR(IF(LEFT(J1635,1)="A",IF(IF(VLOOKUP(R1635,SpeciesValidation!D:W,20,FALSE)=FALSE,OR(TEXT(A1635,"MMDD")&lt;VLOOKUP(R1635,SpeciesValidation!D:W,18,FALSE),TEXT(A1635,"MMDD")&gt;VLOOKUP(R1635,SpeciesValidation!D:W,19,FALSE)),IF(TEXT(A1635,"MMDD")&lt;"0701",TEXT(A1635,"MMDD")&gt;VLOOKUP(R1635,SpeciesValidation!D:W,18,FALSE),TEXT(A1635,"MMDD")&lt;VLOOKUP(R1635,SpeciesValidation!D:W,19,FALSE))),"Date outside expected range for this species",""),"")),"",IF(LEFT(J1635,1)="A",IF(IF(VLOOKUP(R1635,SpeciesValidation!D:W,20,FALSE)=FALSE,OR(TEXT(A1635,"MMDD")&lt;VLOOKUP(R1635,SpeciesValidation!D:W,18,FALSE),TEXT(A1635,"MMDD")&gt;VLOOKUP(R1635,SpeciesValidation!D:W,19,FALSE)),IF(TEXT(A1635,"MMDD")&lt;"0701",TEXT(A1635,"MMDD")&gt;VLOOKUP(R1635,SpeciesValidation!D:W,18,FALSE),TEXT(A1635,"MMDD")&lt;VLOOKUP(R1635,SpeciesValidation!D:W,19,FALSE))),"Date outside expected range for this species",""),"")))</f>
        <v/>
      </c>
      <c r="M1635" s="127" t="str">
        <f>IF(LEN(E1635&amp;"")&gt;0,IF(ISERROR(VLOOKUP(R1635,SpeciesValidation!D:I,6,FALSE)),"",VLOOKUP(R1635,SpeciesValidation!D:I,6,FALSE)),"")</f>
        <v/>
      </c>
      <c r="Q1635" s="36" t="str">
        <f>IF(LEN(E1635&amp;"")&gt;0,IF(ISERROR(VLOOKUP(E1635,SpeciesValidation!B:G,2,FALSE)=TRUE),"",VLOOKUP(E1635,SpeciesValidation!B:G,2,FALSE)),"")</f>
        <v/>
      </c>
      <c r="R1635" s="36" t="str">
        <f>IF(LEN(E1635&amp;"")&gt;0,IF(ISERROR(VLOOKUP(E1635,SpeciesLookup!B:G,4,FALSE)=TRUE),"",VLOOKUP(E1635,SpeciesLookup!B:G,4,FALSE)),"")</f>
        <v/>
      </c>
    </row>
    <row r="1636" spans="1:18" ht="13.2" x14ac:dyDescent="0.25">
      <c r="A1636" s="72"/>
      <c r="D1636" s="11"/>
      <c r="G1636" s="128" t="str">
        <f>IF(LEN(E1636&amp;"")&gt;0,IF(ISERROR(VLOOKUP(E1636,SpeciesLookup!B:G,6,FALSE)=TRUE),"",VLOOKUP(E1636,SpeciesLookup!B:G,6,FALSE)),"")</f>
        <v/>
      </c>
      <c r="H1636" s="128" t="str">
        <f>IF(LEN(E1636&amp;"")&gt;0,IF(ISERROR(VLOOKUP(E1636,SpeciesLookup!B:G,5,FALSE)=TRUE),"",VLOOKUP(E1636,SpeciesLookup!B:G,5,FALSE)),"")</f>
        <v/>
      </c>
      <c r="I1636" s="11"/>
      <c r="J1636" s="73"/>
      <c r="K1636" s="11"/>
      <c r="L1636" s="127" t="str">
        <f>TRIM(IF(ISERROR(VLOOKUP(R1636,SpeciesValidation!D:T,IF(ISNA(VLOOKUP(J1636,Validation!B$2:C$15,2,FALSE)),FALSE,VLOOKUP(J1636,Validation!B$2:C$15,2,FALSE)))),IF(LEN(E1636&amp;"")&gt;0,"",""),VLOOKUP(R1636,SpeciesValidation!D:T,VLOOKUP(J1636,Validation!B$2:C$15,2,FALSE),FALSE)) &amp; " " &amp; IF(ISERROR(IF(LEFT(J1636,1)="A",IF(IF(VLOOKUP(R1636,SpeciesValidation!D:W,20,FALSE)=FALSE,OR(TEXT(A1636,"MMDD")&lt;VLOOKUP(R1636,SpeciesValidation!D:W,18,FALSE),TEXT(A1636,"MMDD")&gt;VLOOKUP(R1636,SpeciesValidation!D:W,19,FALSE)),IF(TEXT(A1636,"MMDD")&lt;"0701",TEXT(A1636,"MMDD")&gt;VLOOKUP(R1636,SpeciesValidation!D:W,18,FALSE),TEXT(A1636,"MMDD")&lt;VLOOKUP(R1636,SpeciesValidation!D:W,19,FALSE))),"Date outside expected range for this species",""),"")),"",IF(LEFT(J1636,1)="A",IF(IF(VLOOKUP(R1636,SpeciesValidation!D:W,20,FALSE)=FALSE,OR(TEXT(A1636,"MMDD")&lt;VLOOKUP(R1636,SpeciesValidation!D:W,18,FALSE),TEXT(A1636,"MMDD")&gt;VLOOKUP(R1636,SpeciesValidation!D:W,19,FALSE)),IF(TEXT(A1636,"MMDD")&lt;"0701",TEXT(A1636,"MMDD")&gt;VLOOKUP(R1636,SpeciesValidation!D:W,18,FALSE),TEXT(A1636,"MMDD")&lt;VLOOKUP(R1636,SpeciesValidation!D:W,19,FALSE))),"Date outside expected range for this species",""),"")))</f>
        <v/>
      </c>
      <c r="M1636" s="127" t="str">
        <f>IF(LEN(E1636&amp;"")&gt;0,IF(ISERROR(VLOOKUP(R1636,SpeciesValidation!D:I,6,FALSE)),"",VLOOKUP(R1636,SpeciesValidation!D:I,6,FALSE)),"")</f>
        <v/>
      </c>
      <c r="Q1636" s="36" t="str">
        <f>IF(LEN(E1636&amp;"")&gt;0,IF(ISERROR(VLOOKUP(E1636,SpeciesValidation!B:G,2,FALSE)=TRUE),"",VLOOKUP(E1636,SpeciesValidation!B:G,2,FALSE)),"")</f>
        <v/>
      </c>
      <c r="R1636" s="36" t="str">
        <f>IF(LEN(E1636&amp;"")&gt;0,IF(ISERROR(VLOOKUP(E1636,SpeciesLookup!B:G,4,FALSE)=TRUE),"",VLOOKUP(E1636,SpeciesLookup!B:G,4,FALSE)),"")</f>
        <v/>
      </c>
    </row>
    <row r="1637" spans="1:18" ht="13.2" x14ac:dyDescent="0.25">
      <c r="A1637" s="72"/>
      <c r="D1637" s="11"/>
      <c r="G1637" s="128" t="str">
        <f>IF(LEN(E1637&amp;"")&gt;0,IF(ISERROR(VLOOKUP(E1637,SpeciesLookup!B:G,6,FALSE)=TRUE),"",VLOOKUP(E1637,SpeciesLookup!B:G,6,FALSE)),"")</f>
        <v/>
      </c>
      <c r="H1637" s="128" t="str">
        <f>IF(LEN(E1637&amp;"")&gt;0,IF(ISERROR(VLOOKUP(E1637,SpeciesLookup!B:G,5,FALSE)=TRUE),"",VLOOKUP(E1637,SpeciesLookup!B:G,5,FALSE)),"")</f>
        <v/>
      </c>
      <c r="I1637" s="11"/>
      <c r="J1637" s="73"/>
      <c r="K1637" s="11"/>
      <c r="L1637" s="127" t="str">
        <f>TRIM(IF(ISERROR(VLOOKUP(R1637,SpeciesValidation!D:T,IF(ISNA(VLOOKUP(J1637,Validation!B$2:C$15,2,FALSE)),FALSE,VLOOKUP(J1637,Validation!B$2:C$15,2,FALSE)))),IF(LEN(E1637&amp;"")&gt;0,"",""),VLOOKUP(R1637,SpeciesValidation!D:T,VLOOKUP(J1637,Validation!B$2:C$15,2,FALSE),FALSE)) &amp; " " &amp; IF(ISERROR(IF(LEFT(J1637,1)="A",IF(IF(VLOOKUP(R1637,SpeciesValidation!D:W,20,FALSE)=FALSE,OR(TEXT(A1637,"MMDD")&lt;VLOOKUP(R1637,SpeciesValidation!D:W,18,FALSE),TEXT(A1637,"MMDD")&gt;VLOOKUP(R1637,SpeciesValidation!D:W,19,FALSE)),IF(TEXT(A1637,"MMDD")&lt;"0701",TEXT(A1637,"MMDD")&gt;VLOOKUP(R1637,SpeciesValidation!D:W,18,FALSE),TEXT(A1637,"MMDD")&lt;VLOOKUP(R1637,SpeciesValidation!D:W,19,FALSE))),"Date outside expected range for this species",""),"")),"",IF(LEFT(J1637,1)="A",IF(IF(VLOOKUP(R1637,SpeciesValidation!D:W,20,FALSE)=FALSE,OR(TEXT(A1637,"MMDD")&lt;VLOOKUP(R1637,SpeciesValidation!D:W,18,FALSE),TEXT(A1637,"MMDD")&gt;VLOOKUP(R1637,SpeciesValidation!D:W,19,FALSE)),IF(TEXT(A1637,"MMDD")&lt;"0701",TEXT(A1637,"MMDD")&gt;VLOOKUP(R1637,SpeciesValidation!D:W,18,FALSE),TEXT(A1637,"MMDD")&lt;VLOOKUP(R1637,SpeciesValidation!D:W,19,FALSE))),"Date outside expected range for this species",""),"")))</f>
        <v/>
      </c>
      <c r="M1637" s="127" t="str">
        <f>IF(LEN(E1637&amp;"")&gt;0,IF(ISERROR(VLOOKUP(R1637,SpeciesValidation!D:I,6,FALSE)),"",VLOOKUP(R1637,SpeciesValidation!D:I,6,FALSE)),"")</f>
        <v/>
      </c>
      <c r="Q1637" s="36" t="str">
        <f>IF(LEN(E1637&amp;"")&gt;0,IF(ISERROR(VLOOKUP(E1637,SpeciesValidation!B:G,2,FALSE)=TRUE),"",VLOOKUP(E1637,SpeciesValidation!B:G,2,FALSE)),"")</f>
        <v/>
      </c>
      <c r="R1637" s="36" t="str">
        <f>IF(LEN(E1637&amp;"")&gt;0,IF(ISERROR(VLOOKUP(E1637,SpeciesLookup!B:G,4,FALSE)=TRUE),"",VLOOKUP(E1637,SpeciesLookup!B:G,4,FALSE)),"")</f>
        <v/>
      </c>
    </row>
    <row r="1638" spans="1:18" ht="13.2" x14ac:dyDescent="0.25">
      <c r="A1638" s="72"/>
      <c r="D1638" s="11"/>
      <c r="G1638" s="128" t="str">
        <f>IF(LEN(E1638&amp;"")&gt;0,IF(ISERROR(VLOOKUP(E1638,SpeciesLookup!B:G,6,FALSE)=TRUE),"",VLOOKUP(E1638,SpeciesLookup!B:G,6,FALSE)),"")</f>
        <v/>
      </c>
      <c r="H1638" s="128" t="str">
        <f>IF(LEN(E1638&amp;"")&gt;0,IF(ISERROR(VLOOKUP(E1638,SpeciesLookup!B:G,5,FALSE)=TRUE),"",VLOOKUP(E1638,SpeciesLookup!B:G,5,FALSE)),"")</f>
        <v/>
      </c>
      <c r="I1638" s="11"/>
      <c r="J1638" s="73"/>
      <c r="K1638" s="11"/>
      <c r="L1638" s="127" t="str">
        <f>TRIM(IF(ISERROR(VLOOKUP(R1638,SpeciesValidation!D:T,IF(ISNA(VLOOKUP(J1638,Validation!B$2:C$15,2,FALSE)),FALSE,VLOOKUP(J1638,Validation!B$2:C$15,2,FALSE)))),IF(LEN(E1638&amp;"")&gt;0,"",""),VLOOKUP(R1638,SpeciesValidation!D:T,VLOOKUP(J1638,Validation!B$2:C$15,2,FALSE),FALSE)) &amp; " " &amp; IF(ISERROR(IF(LEFT(J1638,1)="A",IF(IF(VLOOKUP(R1638,SpeciesValidation!D:W,20,FALSE)=FALSE,OR(TEXT(A1638,"MMDD")&lt;VLOOKUP(R1638,SpeciesValidation!D:W,18,FALSE),TEXT(A1638,"MMDD")&gt;VLOOKUP(R1638,SpeciesValidation!D:W,19,FALSE)),IF(TEXT(A1638,"MMDD")&lt;"0701",TEXT(A1638,"MMDD")&gt;VLOOKUP(R1638,SpeciesValidation!D:W,18,FALSE),TEXT(A1638,"MMDD")&lt;VLOOKUP(R1638,SpeciesValidation!D:W,19,FALSE))),"Date outside expected range for this species",""),"")),"",IF(LEFT(J1638,1)="A",IF(IF(VLOOKUP(R1638,SpeciesValidation!D:W,20,FALSE)=FALSE,OR(TEXT(A1638,"MMDD")&lt;VLOOKUP(R1638,SpeciesValidation!D:W,18,FALSE),TEXT(A1638,"MMDD")&gt;VLOOKUP(R1638,SpeciesValidation!D:W,19,FALSE)),IF(TEXT(A1638,"MMDD")&lt;"0701",TEXT(A1638,"MMDD")&gt;VLOOKUP(R1638,SpeciesValidation!D:W,18,FALSE),TEXT(A1638,"MMDD")&lt;VLOOKUP(R1638,SpeciesValidation!D:W,19,FALSE))),"Date outside expected range for this species",""),"")))</f>
        <v/>
      </c>
      <c r="M1638" s="127" t="str">
        <f>IF(LEN(E1638&amp;"")&gt;0,IF(ISERROR(VLOOKUP(R1638,SpeciesValidation!D:I,6,FALSE)),"",VLOOKUP(R1638,SpeciesValidation!D:I,6,FALSE)),"")</f>
        <v/>
      </c>
      <c r="Q1638" s="36" t="str">
        <f>IF(LEN(E1638&amp;"")&gt;0,IF(ISERROR(VLOOKUP(E1638,SpeciesValidation!B:G,2,FALSE)=TRUE),"",VLOOKUP(E1638,SpeciesValidation!B:G,2,FALSE)),"")</f>
        <v/>
      </c>
      <c r="R1638" s="36" t="str">
        <f>IF(LEN(E1638&amp;"")&gt;0,IF(ISERROR(VLOOKUP(E1638,SpeciesLookup!B:G,4,FALSE)=TRUE),"",VLOOKUP(E1638,SpeciesLookup!B:G,4,FALSE)),"")</f>
        <v/>
      </c>
    </row>
    <row r="1639" spans="1:18" ht="13.2" x14ac:dyDescent="0.25">
      <c r="A1639" s="72"/>
      <c r="D1639" s="11"/>
      <c r="G1639" s="128" t="str">
        <f>IF(LEN(E1639&amp;"")&gt;0,IF(ISERROR(VLOOKUP(E1639,SpeciesLookup!B:G,6,FALSE)=TRUE),"",VLOOKUP(E1639,SpeciesLookup!B:G,6,FALSE)),"")</f>
        <v/>
      </c>
      <c r="H1639" s="128" t="str">
        <f>IF(LEN(E1639&amp;"")&gt;0,IF(ISERROR(VLOOKUP(E1639,SpeciesLookup!B:G,5,FALSE)=TRUE),"",VLOOKUP(E1639,SpeciesLookup!B:G,5,FALSE)),"")</f>
        <v/>
      </c>
      <c r="I1639" s="11"/>
      <c r="J1639" s="73"/>
      <c r="K1639" s="11"/>
      <c r="L1639" s="127" t="str">
        <f>TRIM(IF(ISERROR(VLOOKUP(R1639,SpeciesValidation!D:T,IF(ISNA(VLOOKUP(J1639,Validation!B$2:C$15,2,FALSE)),FALSE,VLOOKUP(J1639,Validation!B$2:C$15,2,FALSE)))),IF(LEN(E1639&amp;"")&gt;0,"",""),VLOOKUP(R1639,SpeciesValidation!D:T,VLOOKUP(J1639,Validation!B$2:C$15,2,FALSE),FALSE)) &amp; " " &amp; IF(ISERROR(IF(LEFT(J1639,1)="A",IF(IF(VLOOKUP(R1639,SpeciesValidation!D:W,20,FALSE)=FALSE,OR(TEXT(A1639,"MMDD")&lt;VLOOKUP(R1639,SpeciesValidation!D:W,18,FALSE),TEXT(A1639,"MMDD")&gt;VLOOKUP(R1639,SpeciesValidation!D:W,19,FALSE)),IF(TEXT(A1639,"MMDD")&lt;"0701",TEXT(A1639,"MMDD")&gt;VLOOKUP(R1639,SpeciesValidation!D:W,18,FALSE),TEXT(A1639,"MMDD")&lt;VLOOKUP(R1639,SpeciesValidation!D:W,19,FALSE))),"Date outside expected range for this species",""),"")),"",IF(LEFT(J1639,1)="A",IF(IF(VLOOKUP(R1639,SpeciesValidation!D:W,20,FALSE)=FALSE,OR(TEXT(A1639,"MMDD")&lt;VLOOKUP(R1639,SpeciesValidation!D:W,18,FALSE),TEXT(A1639,"MMDD")&gt;VLOOKUP(R1639,SpeciesValidation!D:W,19,FALSE)),IF(TEXT(A1639,"MMDD")&lt;"0701",TEXT(A1639,"MMDD")&gt;VLOOKUP(R1639,SpeciesValidation!D:W,18,FALSE),TEXT(A1639,"MMDD")&lt;VLOOKUP(R1639,SpeciesValidation!D:W,19,FALSE))),"Date outside expected range for this species",""),"")))</f>
        <v/>
      </c>
      <c r="M1639" s="127" t="str">
        <f>IF(LEN(E1639&amp;"")&gt;0,IF(ISERROR(VLOOKUP(R1639,SpeciesValidation!D:I,6,FALSE)),"",VLOOKUP(R1639,SpeciesValidation!D:I,6,FALSE)),"")</f>
        <v/>
      </c>
      <c r="Q1639" s="36" t="str">
        <f>IF(LEN(E1639&amp;"")&gt;0,IF(ISERROR(VLOOKUP(E1639,SpeciesValidation!B:G,2,FALSE)=TRUE),"",VLOOKUP(E1639,SpeciesValidation!B:G,2,FALSE)),"")</f>
        <v/>
      </c>
      <c r="R1639" s="36" t="str">
        <f>IF(LEN(E1639&amp;"")&gt;0,IF(ISERROR(VLOOKUP(E1639,SpeciesLookup!B:G,4,FALSE)=TRUE),"",VLOOKUP(E1639,SpeciesLookup!B:G,4,FALSE)),"")</f>
        <v/>
      </c>
    </row>
    <row r="1640" spans="1:18" ht="13.2" x14ac:dyDescent="0.25">
      <c r="A1640" s="72"/>
      <c r="D1640" s="11"/>
      <c r="G1640" s="128" t="str">
        <f>IF(LEN(E1640&amp;"")&gt;0,IF(ISERROR(VLOOKUP(E1640,SpeciesLookup!B:G,6,FALSE)=TRUE),"",VLOOKUP(E1640,SpeciesLookup!B:G,6,FALSE)),"")</f>
        <v/>
      </c>
      <c r="H1640" s="128" t="str">
        <f>IF(LEN(E1640&amp;"")&gt;0,IF(ISERROR(VLOOKUP(E1640,SpeciesLookup!B:G,5,FALSE)=TRUE),"",VLOOKUP(E1640,SpeciesLookup!B:G,5,FALSE)),"")</f>
        <v/>
      </c>
      <c r="I1640" s="11"/>
      <c r="J1640" s="73"/>
      <c r="K1640" s="11"/>
      <c r="L1640" s="127" t="str">
        <f>TRIM(IF(ISERROR(VLOOKUP(R1640,SpeciesValidation!D:T,IF(ISNA(VLOOKUP(J1640,Validation!B$2:C$15,2,FALSE)),FALSE,VLOOKUP(J1640,Validation!B$2:C$15,2,FALSE)))),IF(LEN(E1640&amp;"")&gt;0,"",""),VLOOKUP(R1640,SpeciesValidation!D:T,VLOOKUP(J1640,Validation!B$2:C$15,2,FALSE),FALSE)) &amp; " " &amp; IF(ISERROR(IF(LEFT(J1640,1)="A",IF(IF(VLOOKUP(R1640,SpeciesValidation!D:W,20,FALSE)=FALSE,OR(TEXT(A1640,"MMDD")&lt;VLOOKUP(R1640,SpeciesValidation!D:W,18,FALSE),TEXT(A1640,"MMDD")&gt;VLOOKUP(R1640,SpeciesValidation!D:W,19,FALSE)),IF(TEXT(A1640,"MMDD")&lt;"0701",TEXT(A1640,"MMDD")&gt;VLOOKUP(R1640,SpeciesValidation!D:W,18,FALSE),TEXT(A1640,"MMDD")&lt;VLOOKUP(R1640,SpeciesValidation!D:W,19,FALSE))),"Date outside expected range for this species",""),"")),"",IF(LEFT(J1640,1)="A",IF(IF(VLOOKUP(R1640,SpeciesValidation!D:W,20,FALSE)=FALSE,OR(TEXT(A1640,"MMDD")&lt;VLOOKUP(R1640,SpeciesValidation!D:W,18,FALSE),TEXT(A1640,"MMDD")&gt;VLOOKUP(R1640,SpeciesValidation!D:W,19,FALSE)),IF(TEXT(A1640,"MMDD")&lt;"0701",TEXT(A1640,"MMDD")&gt;VLOOKUP(R1640,SpeciesValidation!D:W,18,FALSE),TEXT(A1640,"MMDD")&lt;VLOOKUP(R1640,SpeciesValidation!D:W,19,FALSE))),"Date outside expected range for this species",""),"")))</f>
        <v/>
      </c>
      <c r="M1640" s="127" t="str">
        <f>IF(LEN(E1640&amp;"")&gt;0,IF(ISERROR(VLOOKUP(R1640,SpeciesValidation!D:I,6,FALSE)),"",VLOOKUP(R1640,SpeciesValidation!D:I,6,FALSE)),"")</f>
        <v/>
      </c>
      <c r="Q1640" s="36" t="str">
        <f>IF(LEN(E1640&amp;"")&gt;0,IF(ISERROR(VLOOKUP(E1640,SpeciesValidation!B:G,2,FALSE)=TRUE),"",VLOOKUP(E1640,SpeciesValidation!B:G,2,FALSE)),"")</f>
        <v/>
      </c>
      <c r="R1640" s="36" t="str">
        <f>IF(LEN(E1640&amp;"")&gt;0,IF(ISERROR(VLOOKUP(E1640,SpeciesLookup!B:G,4,FALSE)=TRUE),"",VLOOKUP(E1640,SpeciesLookup!B:G,4,FALSE)),"")</f>
        <v/>
      </c>
    </row>
    <row r="1641" spans="1:18" ht="13.2" x14ac:dyDescent="0.25">
      <c r="A1641" s="72"/>
      <c r="D1641" s="11"/>
      <c r="G1641" s="128" t="str">
        <f>IF(LEN(E1641&amp;"")&gt;0,IF(ISERROR(VLOOKUP(E1641,SpeciesLookup!B:G,6,FALSE)=TRUE),"",VLOOKUP(E1641,SpeciesLookup!B:G,6,FALSE)),"")</f>
        <v/>
      </c>
      <c r="H1641" s="128" t="str">
        <f>IF(LEN(E1641&amp;"")&gt;0,IF(ISERROR(VLOOKUP(E1641,SpeciesLookup!B:G,5,FALSE)=TRUE),"",VLOOKUP(E1641,SpeciesLookup!B:G,5,FALSE)),"")</f>
        <v/>
      </c>
      <c r="I1641" s="11"/>
      <c r="J1641" s="73"/>
      <c r="K1641" s="11"/>
      <c r="L1641" s="127" t="str">
        <f>TRIM(IF(ISERROR(VLOOKUP(R1641,SpeciesValidation!D:T,IF(ISNA(VLOOKUP(J1641,Validation!B$2:C$15,2,FALSE)),FALSE,VLOOKUP(J1641,Validation!B$2:C$15,2,FALSE)))),IF(LEN(E1641&amp;"")&gt;0,"",""),VLOOKUP(R1641,SpeciesValidation!D:T,VLOOKUP(J1641,Validation!B$2:C$15,2,FALSE),FALSE)) &amp; " " &amp; IF(ISERROR(IF(LEFT(J1641,1)="A",IF(IF(VLOOKUP(R1641,SpeciesValidation!D:W,20,FALSE)=FALSE,OR(TEXT(A1641,"MMDD")&lt;VLOOKUP(R1641,SpeciesValidation!D:W,18,FALSE),TEXT(A1641,"MMDD")&gt;VLOOKUP(R1641,SpeciesValidation!D:W,19,FALSE)),IF(TEXT(A1641,"MMDD")&lt;"0701",TEXT(A1641,"MMDD")&gt;VLOOKUP(R1641,SpeciesValidation!D:W,18,FALSE),TEXT(A1641,"MMDD")&lt;VLOOKUP(R1641,SpeciesValidation!D:W,19,FALSE))),"Date outside expected range for this species",""),"")),"",IF(LEFT(J1641,1)="A",IF(IF(VLOOKUP(R1641,SpeciesValidation!D:W,20,FALSE)=FALSE,OR(TEXT(A1641,"MMDD")&lt;VLOOKUP(R1641,SpeciesValidation!D:W,18,FALSE),TEXT(A1641,"MMDD")&gt;VLOOKUP(R1641,SpeciesValidation!D:W,19,FALSE)),IF(TEXT(A1641,"MMDD")&lt;"0701",TEXT(A1641,"MMDD")&gt;VLOOKUP(R1641,SpeciesValidation!D:W,18,FALSE),TEXT(A1641,"MMDD")&lt;VLOOKUP(R1641,SpeciesValidation!D:W,19,FALSE))),"Date outside expected range for this species",""),"")))</f>
        <v/>
      </c>
      <c r="M1641" s="127" t="str">
        <f>IF(LEN(E1641&amp;"")&gt;0,IF(ISERROR(VLOOKUP(R1641,SpeciesValidation!D:I,6,FALSE)),"",VLOOKUP(R1641,SpeciesValidation!D:I,6,FALSE)),"")</f>
        <v/>
      </c>
      <c r="Q1641" s="36" t="str">
        <f>IF(LEN(E1641&amp;"")&gt;0,IF(ISERROR(VLOOKUP(E1641,SpeciesValidation!B:G,2,FALSE)=TRUE),"",VLOOKUP(E1641,SpeciesValidation!B:G,2,FALSE)),"")</f>
        <v/>
      </c>
      <c r="R1641" s="36" t="str">
        <f>IF(LEN(E1641&amp;"")&gt;0,IF(ISERROR(VLOOKUP(E1641,SpeciesLookup!B:G,4,FALSE)=TRUE),"",VLOOKUP(E1641,SpeciesLookup!B:G,4,FALSE)),"")</f>
        <v/>
      </c>
    </row>
    <row r="1642" spans="1:18" ht="13.2" x14ac:dyDescent="0.25">
      <c r="A1642" s="72"/>
      <c r="D1642" s="11"/>
      <c r="G1642" s="128" t="str">
        <f>IF(LEN(E1642&amp;"")&gt;0,IF(ISERROR(VLOOKUP(E1642,SpeciesLookup!B:G,6,FALSE)=TRUE),"",VLOOKUP(E1642,SpeciesLookup!B:G,6,FALSE)),"")</f>
        <v/>
      </c>
      <c r="H1642" s="128" t="str">
        <f>IF(LEN(E1642&amp;"")&gt;0,IF(ISERROR(VLOOKUP(E1642,SpeciesLookup!B:G,5,FALSE)=TRUE),"",VLOOKUP(E1642,SpeciesLookup!B:G,5,FALSE)),"")</f>
        <v/>
      </c>
      <c r="I1642" s="11"/>
      <c r="J1642" s="73"/>
      <c r="K1642" s="11"/>
      <c r="L1642" s="127" t="str">
        <f>TRIM(IF(ISERROR(VLOOKUP(R1642,SpeciesValidation!D:T,IF(ISNA(VLOOKUP(J1642,Validation!B$2:C$15,2,FALSE)),FALSE,VLOOKUP(J1642,Validation!B$2:C$15,2,FALSE)))),IF(LEN(E1642&amp;"")&gt;0,"",""),VLOOKUP(R1642,SpeciesValidation!D:T,VLOOKUP(J1642,Validation!B$2:C$15,2,FALSE),FALSE)) &amp; " " &amp; IF(ISERROR(IF(LEFT(J1642,1)="A",IF(IF(VLOOKUP(R1642,SpeciesValidation!D:W,20,FALSE)=FALSE,OR(TEXT(A1642,"MMDD")&lt;VLOOKUP(R1642,SpeciesValidation!D:W,18,FALSE),TEXT(A1642,"MMDD")&gt;VLOOKUP(R1642,SpeciesValidation!D:W,19,FALSE)),IF(TEXT(A1642,"MMDD")&lt;"0701",TEXT(A1642,"MMDD")&gt;VLOOKUP(R1642,SpeciesValidation!D:W,18,FALSE),TEXT(A1642,"MMDD")&lt;VLOOKUP(R1642,SpeciesValidation!D:W,19,FALSE))),"Date outside expected range for this species",""),"")),"",IF(LEFT(J1642,1)="A",IF(IF(VLOOKUP(R1642,SpeciesValidation!D:W,20,FALSE)=FALSE,OR(TEXT(A1642,"MMDD")&lt;VLOOKUP(R1642,SpeciesValidation!D:W,18,FALSE),TEXT(A1642,"MMDD")&gt;VLOOKUP(R1642,SpeciesValidation!D:W,19,FALSE)),IF(TEXT(A1642,"MMDD")&lt;"0701",TEXT(A1642,"MMDD")&gt;VLOOKUP(R1642,SpeciesValidation!D:W,18,FALSE),TEXT(A1642,"MMDD")&lt;VLOOKUP(R1642,SpeciesValidation!D:W,19,FALSE))),"Date outside expected range for this species",""),"")))</f>
        <v/>
      </c>
      <c r="M1642" s="127" t="str">
        <f>IF(LEN(E1642&amp;"")&gt;0,IF(ISERROR(VLOOKUP(R1642,SpeciesValidation!D:I,6,FALSE)),"",VLOOKUP(R1642,SpeciesValidation!D:I,6,FALSE)),"")</f>
        <v/>
      </c>
      <c r="Q1642" s="36" t="str">
        <f>IF(LEN(E1642&amp;"")&gt;0,IF(ISERROR(VLOOKUP(E1642,SpeciesValidation!B:G,2,FALSE)=TRUE),"",VLOOKUP(E1642,SpeciesValidation!B:G,2,FALSE)),"")</f>
        <v/>
      </c>
      <c r="R1642" s="36" t="str">
        <f>IF(LEN(E1642&amp;"")&gt;0,IF(ISERROR(VLOOKUP(E1642,SpeciesLookup!B:G,4,FALSE)=TRUE),"",VLOOKUP(E1642,SpeciesLookup!B:G,4,FALSE)),"")</f>
        <v/>
      </c>
    </row>
    <row r="1643" spans="1:18" ht="13.2" x14ac:dyDescent="0.25">
      <c r="A1643" s="72"/>
      <c r="D1643" s="11"/>
      <c r="G1643" s="128" t="str">
        <f>IF(LEN(E1643&amp;"")&gt;0,IF(ISERROR(VLOOKUP(E1643,SpeciesLookup!B:G,6,FALSE)=TRUE),"",VLOOKUP(E1643,SpeciesLookup!B:G,6,FALSE)),"")</f>
        <v/>
      </c>
      <c r="H1643" s="128" t="str">
        <f>IF(LEN(E1643&amp;"")&gt;0,IF(ISERROR(VLOOKUP(E1643,SpeciesLookup!B:G,5,FALSE)=TRUE),"",VLOOKUP(E1643,SpeciesLookup!B:G,5,FALSE)),"")</f>
        <v/>
      </c>
      <c r="I1643" s="11"/>
      <c r="J1643" s="73"/>
      <c r="K1643" s="11"/>
      <c r="L1643" s="127" t="str">
        <f>TRIM(IF(ISERROR(VLOOKUP(R1643,SpeciesValidation!D:T,IF(ISNA(VLOOKUP(J1643,Validation!B$2:C$15,2,FALSE)),FALSE,VLOOKUP(J1643,Validation!B$2:C$15,2,FALSE)))),IF(LEN(E1643&amp;"")&gt;0,"",""),VLOOKUP(R1643,SpeciesValidation!D:T,VLOOKUP(J1643,Validation!B$2:C$15,2,FALSE),FALSE)) &amp; " " &amp; IF(ISERROR(IF(LEFT(J1643,1)="A",IF(IF(VLOOKUP(R1643,SpeciesValidation!D:W,20,FALSE)=FALSE,OR(TEXT(A1643,"MMDD")&lt;VLOOKUP(R1643,SpeciesValidation!D:W,18,FALSE),TEXT(A1643,"MMDD")&gt;VLOOKUP(R1643,SpeciesValidation!D:W,19,FALSE)),IF(TEXT(A1643,"MMDD")&lt;"0701",TEXT(A1643,"MMDD")&gt;VLOOKUP(R1643,SpeciesValidation!D:W,18,FALSE),TEXT(A1643,"MMDD")&lt;VLOOKUP(R1643,SpeciesValidation!D:W,19,FALSE))),"Date outside expected range for this species",""),"")),"",IF(LEFT(J1643,1)="A",IF(IF(VLOOKUP(R1643,SpeciesValidation!D:W,20,FALSE)=FALSE,OR(TEXT(A1643,"MMDD")&lt;VLOOKUP(R1643,SpeciesValidation!D:W,18,FALSE),TEXT(A1643,"MMDD")&gt;VLOOKUP(R1643,SpeciesValidation!D:W,19,FALSE)),IF(TEXT(A1643,"MMDD")&lt;"0701",TEXT(A1643,"MMDD")&gt;VLOOKUP(R1643,SpeciesValidation!D:W,18,FALSE),TEXT(A1643,"MMDD")&lt;VLOOKUP(R1643,SpeciesValidation!D:W,19,FALSE))),"Date outside expected range for this species",""),"")))</f>
        <v/>
      </c>
      <c r="M1643" s="127" t="str">
        <f>IF(LEN(E1643&amp;"")&gt;0,IF(ISERROR(VLOOKUP(R1643,SpeciesValidation!D:I,6,FALSE)),"",VLOOKUP(R1643,SpeciesValidation!D:I,6,FALSE)),"")</f>
        <v/>
      </c>
      <c r="Q1643" s="36" t="str">
        <f>IF(LEN(E1643&amp;"")&gt;0,IF(ISERROR(VLOOKUP(E1643,SpeciesValidation!B:G,2,FALSE)=TRUE),"",VLOOKUP(E1643,SpeciesValidation!B:G,2,FALSE)),"")</f>
        <v/>
      </c>
      <c r="R1643" s="36" t="str">
        <f>IF(LEN(E1643&amp;"")&gt;0,IF(ISERROR(VLOOKUP(E1643,SpeciesLookup!B:G,4,FALSE)=TRUE),"",VLOOKUP(E1643,SpeciesLookup!B:G,4,FALSE)),"")</f>
        <v/>
      </c>
    </row>
    <row r="1644" spans="1:18" ht="13.2" x14ac:dyDescent="0.25">
      <c r="A1644" s="72"/>
      <c r="D1644" s="11"/>
      <c r="G1644" s="128" t="str">
        <f>IF(LEN(E1644&amp;"")&gt;0,IF(ISERROR(VLOOKUP(E1644,SpeciesLookup!B:G,6,FALSE)=TRUE),"",VLOOKUP(E1644,SpeciesLookup!B:G,6,FALSE)),"")</f>
        <v/>
      </c>
      <c r="H1644" s="128" t="str">
        <f>IF(LEN(E1644&amp;"")&gt;0,IF(ISERROR(VLOOKUP(E1644,SpeciesLookup!B:G,5,FALSE)=TRUE),"",VLOOKUP(E1644,SpeciesLookup!B:G,5,FALSE)),"")</f>
        <v/>
      </c>
      <c r="I1644" s="11"/>
      <c r="J1644" s="73"/>
      <c r="K1644" s="11"/>
      <c r="L1644" s="127" t="str">
        <f>TRIM(IF(ISERROR(VLOOKUP(R1644,SpeciesValidation!D:T,IF(ISNA(VLOOKUP(J1644,Validation!B$2:C$15,2,FALSE)),FALSE,VLOOKUP(J1644,Validation!B$2:C$15,2,FALSE)))),IF(LEN(E1644&amp;"")&gt;0,"",""),VLOOKUP(R1644,SpeciesValidation!D:T,VLOOKUP(J1644,Validation!B$2:C$15,2,FALSE),FALSE)) &amp; " " &amp; IF(ISERROR(IF(LEFT(J1644,1)="A",IF(IF(VLOOKUP(R1644,SpeciesValidation!D:W,20,FALSE)=FALSE,OR(TEXT(A1644,"MMDD")&lt;VLOOKUP(R1644,SpeciesValidation!D:W,18,FALSE),TEXT(A1644,"MMDD")&gt;VLOOKUP(R1644,SpeciesValidation!D:W,19,FALSE)),IF(TEXT(A1644,"MMDD")&lt;"0701",TEXT(A1644,"MMDD")&gt;VLOOKUP(R1644,SpeciesValidation!D:W,18,FALSE),TEXT(A1644,"MMDD")&lt;VLOOKUP(R1644,SpeciesValidation!D:W,19,FALSE))),"Date outside expected range for this species",""),"")),"",IF(LEFT(J1644,1)="A",IF(IF(VLOOKUP(R1644,SpeciesValidation!D:W,20,FALSE)=FALSE,OR(TEXT(A1644,"MMDD")&lt;VLOOKUP(R1644,SpeciesValidation!D:W,18,FALSE),TEXT(A1644,"MMDD")&gt;VLOOKUP(R1644,SpeciesValidation!D:W,19,FALSE)),IF(TEXT(A1644,"MMDD")&lt;"0701",TEXT(A1644,"MMDD")&gt;VLOOKUP(R1644,SpeciesValidation!D:W,18,FALSE),TEXT(A1644,"MMDD")&lt;VLOOKUP(R1644,SpeciesValidation!D:W,19,FALSE))),"Date outside expected range for this species",""),"")))</f>
        <v/>
      </c>
      <c r="M1644" s="127" t="str">
        <f>IF(LEN(E1644&amp;"")&gt;0,IF(ISERROR(VLOOKUP(R1644,SpeciesValidation!D:I,6,FALSE)),"",VLOOKUP(R1644,SpeciesValidation!D:I,6,FALSE)),"")</f>
        <v/>
      </c>
      <c r="Q1644" s="36" t="str">
        <f>IF(LEN(E1644&amp;"")&gt;0,IF(ISERROR(VLOOKUP(E1644,SpeciesValidation!B:G,2,FALSE)=TRUE),"",VLOOKUP(E1644,SpeciesValidation!B:G,2,FALSE)),"")</f>
        <v/>
      </c>
      <c r="R1644" s="36" t="str">
        <f>IF(LEN(E1644&amp;"")&gt;0,IF(ISERROR(VLOOKUP(E1644,SpeciesLookup!B:G,4,FALSE)=TRUE),"",VLOOKUP(E1644,SpeciesLookup!B:G,4,FALSE)),"")</f>
        <v/>
      </c>
    </row>
    <row r="1645" spans="1:18" ht="13.2" x14ac:dyDescent="0.25">
      <c r="A1645" s="72"/>
      <c r="D1645" s="11"/>
      <c r="G1645" s="128" t="str">
        <f>IF(LEN(E1645&amp;"")&gt;0,IF(ISERROR(VLOOKUP(E1645,SpeciesLookup!B:G,6,FALSE)=TRUE),"",VLOOKUP(E1645,SpeciesLookup!B:G,6,FALSE)),"")</f>
        <v/>
      </c>
      <c r="H1645" s="128" t="str">
        <f>IF(LEN(E1645&amp;"")&gt;0,IF(ISERROR(VLOOKUP(E1645,SpeciesLookup!B:G,5,FALSE)=TRUE),"",VLOOKUP(E1645,SpeciesLookup!B:G,5,FALSE)),"")</f>
        <v/>
      </c>
      <c r="I1645" s="11"/>
      <c r="J1645" s="73"/>
      <c r="K1645" s="11"/>
      <c r="L1645" s="127" t="str">
        <f>TRIM(IF(ISERROR(VLOOKUP(R1645,SpeciesValidation!D:T,IF(ISNA(VLOOKUP(J1645,Validation!B$2:C$15,2,FALSE)),FALSE,VLOOKUP(J1645,Validation!B$2:C$15,2,FALSE)))),IF(LEN(E1645&amp;"")&gt;0,"",""),VLOOKUP(R1645,SpeciesValidation!D:T,VLOOKUP(J1645,Validation!B$2:C$15,2,FALSE),FALSE)) &amp; " " &amp; IF(ISERROR(IF(LEFT(J1645,1)="A",IF(IF(VLOOKUP(R1645,SpeciesValidation!D:W,20,FALSE)=FALSE,OR(TEXT(A1645,"MMDD")&lt;VLOOKUP(R1645,SpeciesValidation!D:W,18,FALSE),TEXT(A1645,"MMDD")&gt;VLOOKUP(R1645,SpeciesValidation!D:W,19,FALSE)),IF(TEXT(A1645,"MMDD")&lt;"0701",TEXT(A1645,"MMDD")&gt;VLOOKUP(R1645,SpeciesValidation!D:W,18,FALSE),TEXT(A1645,"MMDD")&lt;VLOOKUP(R1645,SpeciesValidation!D:W,19,FALSE))),"Date outside expected range for this species",""),"")),"",IF(LEFT(J1645,1)="A",IF(IF(VLOOKUP(R1645,SpeciesValidation!D:W,20,FALSE)=FALSE,OR(TEXT(A1645,"MMDD")&lt;VLOOKUP(R1645,SpeciesValidation!D:W,18,FALSE),TEXT(A1645,"MMDD")&gt;VLOOKUP(R1645,SpeciesValidation!D:W,19,FALSE)),IF(TEXT(A1645,"MMDD")&lt;"0701",TEXT(A1645,"MMDD")&gt;VLOOKUP(R1645,SpeciesValidation!D:W,18,FALSE),TEXT(A1645,"MMDD")&lt;VLOOKUP(R1645,SpeciesValidation!D:W,19,FALSE))),"Date outside expected range for this species",""),"")))</f>
        <v/>
      </c>
      <c r="M1645" s="127" t="str">
        <f>IF(LEN(E1645&amp;"")&gt;0,IF(ISERROR(VLOOKUP(R1645,SpeciesValidation!D:I,6,FALSE)),"",VLOOKUP(R1645,SpeciesValidation!D:I,6,FALSE)),"")</f>
        <v/>
      </c>
      <c r="Q1645" s="36" t="str">
        <f>IF(LEN(E1645&amp;"")&gt;0,IF(ISERROR(VLOOKUP(E1645,SpeciesValidation!B:G,2,FALSE)=TRUE),"",VLOOKUP(E1645,SpeciesValidation!B:G,2,FALSE)),"")</f>
        <v/>
      </c>
      <c r="R1645" s="36" t="str">
        <f>IF(LEN(E1645&amp;"")&gt;0,IF(ISERROR(VLOOKUP(E1645,SpeciesLookup!B:G,4,FALSE)=TRUE),"",VLOOKUP(E1645,SpeciesLookup!B:G,4,FALSE)),"")</f>
        <v/>
      </c>
    </row>
    <row r="1646" spans="1:18" ht="13.2" x14ac:dyDescent="0.25">
      <c r="A1646" s="72"/>
      <c r="D1646" s="11"/>
      <c r="G1646" s="128" t="str">
        <f>IF(LEN(E1646&amp;"")&gt;0,IF(ISERROR(VLOOKUP(E1646,SpeciesLookup!B:G,6,FALSE)=TRUE),"",VLOOKUP(E1646,SpeciesLookup!B:G,6,FALSE)),"")</f>
        <v/>
      </c>
      <c r="H1646" s="128" t="str">
        <f>IF(LEN(E1646&amp;"")&gt;0,IF(ISERROR(VLOOKUP(E1646,SpeciesLookup!B:G,5,FALSE)=TRUE),"",VLOOKUP(E1646,SpeciesLookup!B:G,5,FALSE)),"")</f>
        <v/>
      </c>
      <c r="I1646" s="11"/>
      <c r="J1646" s="73"/>
      <c r="K1646" s="11"/>
      <c r="L1646" s="127" t="str">
        <f>TRIM(IF(ISERROR(VLOOKUP(R1646,SpeciesValidation!D:T,IF(ISNA(VLOOKUP(J1646,Validation!B$2:C$15,2,FALSE)),FALSE,VLOOKUP(J1646,Validation!B$2:C$15,2,FALSE)))),IF(LEN(E1646&amp;"")&gt;0,"",""),VLOOKUP(R1646,SpeciesValidation!D:T,VLOOKUP(J1646,Validation!B$2:C$15,2,FALSE),FALSE)) &amp; " " &amp; IF(ISERROR(IF(LEFT(J1646,1)="A",IF(IF(VLOOKUP(R1646,SpeciesValidation!D:W,20,FALSE)=FALSE,OR(TEXT(A1646,"MMDD")&lt;VLOOKUP(R1646,SpeciesValidation!D:W,18,FALSE),TEXT(A1646,"MMDD")&gt;VLOOKUP(R1646,SpeciesValidation!D:W,19,FALSE)),IF(TEXT(A1646,"MMDD")&lt;"0701",TEXT(A1646,"MMDD")&gt;VLOOKUP(R1646,SpeciesValidation!D:W,18,FALSE),TEXT(A1646,"MMDD")&lt;VLOOKUP(R1646,SpeciesValidation!D:W,19,FALSE))),"Date outside expected range for this species",""),"")),"",IF(LEFT(J1646,1)="A",IF(IF(VLOOKUP(R1646,SpeciesValidation!D:W,20,FALSE)=FALSE,OR(TEXT(A1646,"MMDD")&lt;VLOOKUP(R1646,SpeciesValidation!D:W,18,FALSE),TEXT(A1646,"MMDD")&gt;VLOOKUP(R1646,SpeciesValidation!D:W,19,FALSE)),IF(TEXT(A1646,"MMDD")&lt;"0701",TEXT(A1646,"MMDD")&gt;VLOOKUP(R1646,SpeciesValidation!D:W,18,FALSE),TEXT(A1646,"MMDD")&lt;VLOOKUP(R1646,SpeciesValidation!D:W,19,FALSE))),"Date outside expected range for this species",""),"")))</f>
        <v/>
      </c>
      <c r="M1646" s="127" t="str">
        <f>IF(LEN(E1646&amp;"")&gt;0,IF(ISERROR(VLOOKUP(R1646,SpeciesValidation!D:I,6,FALSE)),"",VLOOKUP(R1646,SpeciesValidation!D:I,6,FALSE)),"")</f>
        <v/>
      </c>
      <c r="Q1646" s="36" t="str">
        <f>IF(LEN(E1646&amp;"")&gt;0,IF(ISERROR(VLOOKUP(E1646,SpeciesValidation!B:G,2,FALSE)=TRUE),"",VLOOKUP(E1646,SpeciesValidation!B:G,2,FALSE)),"")</f>
        <v/>
      </c>
      <c r="R1646" s="36" t="str">
        <f>IF(LEN(E1646&amp;"")&gt;0,IF(ISERROR(VLOOKUP(E1646,SpeciesLookup!B:G,4,FALSE)=TRUE),"",VLOOKUP(E1646,SpeciesLookup!B:G,4,FALSE)),"")</f>
        <v/>
      </c>
    </row>
    <row r="1647" spans="1:18" ht="13.2" x14ac:dyDescent="0.25">
      <c r="A1647" s="72"/>
      <c r="D1647" s="11"/>
      <c r="G1647" s="128" t="str">
        <f>IF(LEN(E1647&amp;"")&gt;0,IF(ISERROR(VLOOKUP(E1647,SpeciesLookup!B:G,6,FALSE)=TRUE),"",VLOOKUP(E1647,SpeciesLookup!B:G,6,FALSE)),"")</f>
        <v/>
      </c>
      <c r="H1647" s="128" t="str">
        <f>IF(LEN(E1647&amp;"")&gt;0,IF(ISERROR(VLOOKUP(E1647,SpeciesLookup!B:G,5,FALSE)=TRUE),"",VLOOKUP(E1647,SpeciesLookup!B:G,5,FALSE)),"")</f>
        <v/>
      </c>
      <c r="I1647" s="11"/>
      <c r="J1647" s="73"/>
      <c r="K1647" s="11"/>
      <c r="L1647" s="127" t="str">
        <f>TRIM(IF(ISERROR(VLOOKUP(R1647,SpeciesValidation!D:T,IF(ISNA(VLOOKUP(J1647,Validation!B$2:C$15,2,FALSE)),FALSE,VLOOKUP(J1647,Validation!B$2:C$15,2,FALSE)))),IF(LEN(E1647&amp;"")&gt;0,"",""),VLOOKUP(R1647,SpeciesValidation!D:T,VLOOKUP(J1647,Validation!B$2:C$15,2,FALSE),FALSE)) &amp; " " &amp; IF(ISERROR(IF(LEFT(J1647,1)="A",IF(IF(VLOOKUP(R1647,SpeciesValidation!D:W,20,FALSE)=FALSE,OR(TEXT(A1647,"MMDD")&lt;VLOOKUP(R1647,SpeciesValidation!D:W,18,FALSE),TEXT(A1647,"MMDD")&gt;VLOOKUP(R1647,SpeciesValidation!D:W,19,FALSE)),IF(TEXT(A1647,"MMDD")&lt;"0701",TEXT(A1647,"MMDD")&gt;VLOOKUP(R1647,SpeciesValidation!D:W,18,FALSE),TEXT(A1647,"MMDD")&lt;VLOOKUP(R1647,SpeciesValidation!D:W,19,FALSE))),"Date outside expected range for this species",""),"")),"",IF(LEFT(J1647,1)="A",IF(IF(VLOOKUP(R1647,SpeciesValidation!D:W,20,FALSE)=FALSE,OR(TEXT(A1647,"MMDD")&lt;VLOOKUP(R1647,SpeciesValidation!D:W,18,FALSE),TEXT(A1647,"MMDD")&gt;VLOOKUP(R1647,SpeciesValidation!D:W,19,FALSE)),IF(TEXT(A1647,"MMDD")&lt;"0701",TEXT(A1647,"MMDD")&gt;VLOOKUP(R1647,SpeciesValidation!D:W,18,FALSE),TEXT(A1647,"MMDD")&lt;VLOOKUP(R1647,SpeciesValidation!D:W,19,FALSE))),"Date outside expected range for this species",""),"")))</f>
        <v/>
      </c>
      <c r="M1647" s="127" t="str">
        <f>IF(LEN(E1647&amp;"")&gt;0,IF(ISERROR(VLOOKUP(R1647,SpeciesValidation!D:I,6,FALSE)),"",VLOOKUP(R1647,SpeciesValidation!D:I,6,FALSE)),"")</f>
        <v/>
      </c>
      <c r="Q1647" s="36" t="str">
        <f>IF(LEN(E1647&amp;"")&gt;0,IF(ISERROR(VLOOKUP(E1647,SpeciesValidation!B:G,2,FALSE)=TRUE),"",VLOOKUP(E1647,SpeciesValidation!B:G,2,FALSE)),"")</f>
        <v/>
      </c>
      <c r="R1647" s="36" t="str">
        <f>IF(LEN(E1647&amp;"")&gt;0,IF(ISERROR(VLOOKUP(E1647,SpeciesLookup!B:G,4,FALSE)=TRUE),"",VLOOKUP(E1647,SpeciesLookup!B:G,4,FALSE)),"")</f>
        <v/>
      </c>
    </row>
    <row r="1648" spans="1:18" ht="13.2" x14ac:dyDescent="0.25">
      <c r="A1648" s="72"/>
      <c r="D1648" s="11"/>
      <c r="G1648" s="128" t="str">
        <f>IF(LEN(E1648&amp;"")&gt;0,IF(ISERROR(VLOOKUP(E1648,SpeciesLookup!B:G,6,FALSE)=TRUE),"",VLOOKUP(E1648,SpeciesLookup!B:G,6,FALSE)),"")</f>
        <v/>
      </c>
      <c r="H1648" s="128" t="str">
        <f>IF(LEN(E1648&amp;"")&gt;0,IF(ISERROR(VLOOKUP(E1648,SpeciesLookup!B:G,5,FALSE)=TRUE),"",VLOOKUP(E1648,SpeciesLookup!B:G,5,FALSE)),"")</f>
        <v/>
      </c>
      <c r="I1648" s="11"/>
      <c r="J1648" s="73"/>
      <c r="K1648" s="11"/>
      <c r="L1648" s="127" t="str">
        <f>TRIM(IF(ISERROR(VLOOKUP(R1648,SpeciesValidation!D:T,IF(ISNA(VLOOKUP(J1648,Validation!B$2:C$15,2,FALSE)),FALSE,VLOOKUP(J1648,Validation!B$2:C$15,2,FALSE)))),IF(LEN(E1648&amp;"")&gt;0,"",""),VLOOKUP(R1648,SpeciesValidation!D:T,VLOOKUP(J1648,Validation!B$2:C$15,2,FALSE),FALSE)) &amp; " " &amp; IF(ISERROR(IF(LEFT(J1648,1)="A",IF(IF(VLOOKUP(R1648,SpeciesValidation!D:W,20,FALSE)=FALSE,OR(TEXT(A1648,"MMDD")&lt;VLOOKUP(R1648,SpeciesValidation!D:W,18,FALSE),TEXT(A1648,"MMDD")&gt;VLOOKUP(R1648,SpeciesValidation!D:W,19,FALSE)),IF(TEXT(A1648,"MMDD")&lt;"0701",TEXT(A1648,"MMDD")&gt;VLOOKUP(R1648,SpeciesValidation!D:W,18,FALSE),TEXT(A1648,"MMDD")&lt;VLOOKUP(R1648,SpeciesValidation!D:W,19,FALSE))),"Date outside expected range for this species",""),"")),"",IF(LEFT(J1648,1)="A",IF(IF(VLOOKUP(R1648,SpeciesValidation!D:W,20,FALSE)=FALSE,OR(TEXT(A1648,"MMDD")&lt;VLOOKUP(R1648,SpeciesValidation!D:W,18,FALSE),TEXT(A1648,"MMDD")&gt;VLOOKUP(R1648,SpeciesValidation!D:W,19,FALSE)),IF(TEXT(A1648,"MMDD")&lt;"0701",TEXT(A1648,"MMDD")&gt;VLOOKUP(R1648,SpeciesValidation!D:W,18,FALSE),TEXT(A1648,"MMDD")&lt;VLOOKUP(R1648,SpeciesValidation!D:W,19,FALSE))),"Date outside expected range for this species",""),"")))</f>
        <v/>
      </c>
      <c r="M1648" s="127" t="str">
        <f>IF(LEN(E1648&amp;"")&gt;0,IF(ISERROR(VLOOKUP(R1648,SpeciesValidation!D:I,6,FALSE)),"",VLOOKUP(R1648,SpeciesValidation!D:I,6,FALSE)),"")</f>
        <v/>
      </c>
      <c r="Q1648" s="36" t="str">
        <f>IF(LEN(E1648&amp;"")&gt;0,IF(ISERROR(VLOOKUP(E1648,SpeciesValidation!B:G,2,FALSE)=TRUE),"",VLOOKUP(E1648,SpeciesValidation!B:G,2,FALSE)),"")</f>
        <v/>
      </c>
      <c r="R1648" s="36" t="str">
        <f>IF(LEN(E1648&amp;"")&gt;0,IF(ISERROR(VLOOKUP(E1648,SpeciesLookup!B:G,4,FALSE)=TRUE),"",VLOOKUP(E1648,SpeciesLookup!B:G,4,FALSE)),"")</f>
        <v/>
      </c>
    </row>
    <row r="1649" spans="1:18" ht="13.2" x14ac:dyDescent="0.25">
      <c r="A1649" s="72"/>
      <c r="D1649" s="11"/>
      <c r="G1649" s="128" t="str">
        <f>IF(LEN(E1649&amp;"")&gt;0,IF(ISERROR(VLOOKUP(E1649,SpeciesLookup!B:G,6,FALSE)=TRUE),"",VLOOKUP(E1649,SpeciesLookup!B:G,6,FALSE)),"")</f>
        <v/>
      </c>
      <c r="H1649" s="128" t="str">
        <f>IF(LEN(E1649&amp;"")&gt;0,IF(ISERROR(VLOOKUP(E1649,SpeciesLookup!B:G,5,FALSE)=TRUE),"",VLOOKUP(E1649,SpeciesLookup!B:G,5,FALSE)),"")</f>
        <v/>
      </c>
      <c r="I1649" s="11"/>
      <c r="J1649" s="73"/>
      <c r="K1649" s="11"/>
      <c r="L1649" s="127" t="str">
        <f>TRIM(IF(ISERROR(VLOOKUP(R1649,SpeciesValidation!D:T,IF(ISNA(VLOOKUP(J1649,Validation!B$2:C$15,2,FALSE)),FALSE,VLOOKUP(J1649,Validation!B$2:C$15,2,FALSE)))),IF(LEN(E1649&amp;"")&gt;0,"",""),VLOOKUP(R1649,SpeciesValidation!D:T,VLOOKUP(J1649,Validation!B$2:C$15,2,FALSE),FALSE)) &amp; " " &amp; IF(ISERROR(IF(LEFT(J1649,1)="A",IF(IF(VLOOKUP(R1649,SpeciesValidation!D:W,20,FALSE)=FALSE,OR(TEXT(A1649,"MMDD")&lt;VLOOKUP(R1649,SpeciesValidation!D:W,18,FALSE),TEXT(A1649,"MMDD")&gt;VLOOKUP(R1649,SpeciesValidation!D:W,19,FALSE)),IF(TEXT(A1649,"MMDD")&lt;"0701",TEXT(A1649,"MMDD")&gt;VLOOKUP(R1649,SpeciesValidation!D:W,18,FALSE),TEXT(A1649,"MMDD")&lt;VLOOKUP(R1649,SpeciesValidation!D:W,19,FALSE))),"Date outside expected range for this species",""),"")),"",IF(LEFT(J1649,1)="A",IF(IF(VLOOKUP(R1649,SpeciesValidation!D:W,20,FALSE)=FALSE,OR(TEXT(A1649,"MMDD")&lt;VLOOKUP(R1649,SpeciesValidation!D:W,18,FALSE),TEXT(A1649,"MMDD")&gt;VLOOKUP(R1649,SpeciesValidation!D:W,19,FALSE)),IF(TEXT(A1649,"MMDD")&lt;"0701",TEXT(A1649,"MMDD")&gt;VLOOKUP(R1649,SpeciesValidation!D:W,18,FALSE),TEXT(A1649,"MMDD")&lt;VLOOKUP(R1649,SpeciesValidation!D:W,19,FALSE))),"Date outside expected range for this species",""),"")))</f>
        <v/>
      </c>
      <c r="M1649" s="127" t="str">
        <f>IF(LEN(E1649&amp;"")&gt;0,IF(ISERROR(VLOOKUP(R1649,SpeciesValidation!D:I,6,FALSE)),"",VLOOKUP(R1649,SpeciesValidation!D:I,6,FALSE)),"")</f>
        <v/>
      </c>
      <c r="Q1649" s="36" t="str">
        <f>IF(LEN(E1649&amp;"")&gt;0,IF(ISERROR(VLOOKUP(E1649,SpeciesValidation!B:G,2,FALSE)=TRUE),"",VLOOKUP(E1649,SpeciesValidation!B:G,2,FALSE)),"")</f>
        <v/>
      </c>
      <c r="R1649" s="36" t="str">
        <f>IF(LEN(E1649&amp;"")&gt;0,IF(ISERROR(VLOOKUP(E1649,SpeciesLookup!B:G,4,FALSE)=TRUE),"",VLOOKUP(E1649,SpeciesLookup!B:G,4,FALSE)),"")</f>
        <v/>
      </c>
    </row>
    <row r="1650" spans="1:18" ht="13.2" x14ac:dyDescent="0.25">
      <c r="A1650" s="72"/>
      <c r="D1650" s="11"/>
      <c r="G1650" s="128" t="str">
        <f>IF(LEN(E1650&amp;"")&gt;0,IF(ISERROR(VLOOKUP(E1650,SpeciesLookup!B:G,6,FALSE)=TRUE),"",VLOOKUP(E1650,SpeciesLookup!B:G,6,FALSE)),"")</f>
        <v/>
      </c>
      <c r="H1650" s="128" t="str">
        <f>IF(LEN(E1650&amp;"")&gt;0,IF(ISERROR(VLOOKUP(E1650,SpeciesLookup!B:G,5,FALSE)=TRUE),"",VLOOKUP(E1650,SpeciesLookup!B:G,5,FALSE)),"")</f>
        <v/>
      </c>
      <c r="I1650" s="11"/>
      <c r="J1650" s="73"/>
      <c r="K1650" s="11"/>
      <c r="L1650" s="127" t="str">
        <f>TRIM(IF(ISERROR(VLOOKUP(R1650,SpeciesValidation!D:T,IF(ISNA(VLOOKUP(J1650,Validation!B$2:C$15,2,FALSE)),FALSE,VLOOKUP(J1650,Validation!B$2:C$15,2,FALSE)))),IF(LEN(E1650&amp;"")&gt;0,"",""),VLOOKUP(R1650,SpeciesValidation!D:T,VLOOKUP(J1650,Validation!B$2:C$15,2,FALSE),FALSE)) &amp; " " &amp; IF(ISERROR(IF(LEFT(J1650,1)="A",IF(IF(VLOOKUP(R1650,SpeciesValidation!D:W,20,FALSE)=FALSE,OR(TEXT(A1650,"MMDD")&lt;VLOOKUP(R1650,SpeciesValidation!D:W,18,FALSE),TEXT(A1650,"MMDD")&gt;VLOOKUP(R1650,SpeciesValidation!D:W,19,FALSE)),IF(TEXT(A1650,"MMDD")&lt;"0701",TEXT(A1650,"MMDD")&gt;VLOOKUP(R1650,SpeciesValidation!D:W,18,FALSE),TEXT(A1650,"MMDD")&lt;VLOOKUP(R1650,SpeciesValidation!D:W,19,FALSE))),"Date outside expected range for this species",""),"")),"",IF(LEFT(J1650,1)="A",IF(IF(VLOOKUP(R1650,SpeciesValidation!D:W,20,FALSE)=FALSE,OR(TEXT(A1650,"MMDD")&lt;VLOOKUP(R1650,SpeciesValidation!D:W,18,FALSE),TEXT(A1650,"MMDD")&gt;VLOOKUP(R1650,SpeciesValidation!D:W,19,FALSE)),IF(TEXT(A1650,"MMDD")&lt;"0701",TEXT(A1650,"MMDD")&gt;VLOOKUP(R1650,SpeciesValidation!D:W,18,FALSE),TEXT(A1650,"MMDD")&lt;VLOOKUP(R1650,SpeciesValidation!D:W,19,FALSE))),"Date outside expected range for this species",""),"")))</f>
        <v/>
      </c>
      <c r="M1650" s="127" t="str">
        <f>IF(LEN(E1650&amp;"")&gt;0,IF(ISERROR(VLOOKUP(R1650,SpeciesValidation!D:I,6,FALSE)),"",VLOOKUP(R1650,SpeciesValidation!D:I,6,FALSE)),"")</f>
        <v/>
      </c>
      <c r="Q1650" s="36" t="str">
        <f>IF(LEN(E1650&amp;"")&gt;0,IF(ISERROR(VLOOKUP(E1650,SpeciesValidation!B:G,2,FALSE)=TRUE),"",VLOOKUP(E1650,SpeciesValidation!B:G,2,FALSE)),"")</f>
        <v/>
      </c>
      <c r="R1650" s="36" t="str">
        <f>IF(LEN(E1650&amp;"")&gt;0,IF(ISERROR(VLOOKUP(E1650,SpeciesLookup!B:G,4,FALSE)=TRUE),"",VLOOKUP(E1650,SpeciesLookup!B:G,4,FALSE)),"")</f>
        <v/>
      </c>
    </row>
    <row r="1651" spans="1:18" ht="13.2" x14ac:dyDescent="0.25">
      <c r="A1651" s="72"/>
      <c r="D1651" s="11"/>
      <c r="G1651" s="128" t="str">
        <f>IF(LEN(E1651&amp;"")&gt;0,IF(ISERROR(VLOOKUP(E1651,SpeciesLookup!B:G,6,FALSE)=TRUE),"",VLOOKUP(E1651,SpeciesLookup!B:G,6,FALSE)),"")</f>
        <v/>
      </c>
      <c r="H1651" s="128" t="str">
        <f>IF(LEN(E1651&amp;"")&gt;0,IF(ISERROR(VLOOKUP(E1651,SpeciesLookup!B:G,5,FALSE)=TRUE),"",VLOOKUP(E1651,SpeciesLookup!B:G,5,FALSE)),"")</f>
        <v/>
      </c>
      <c r="I1651" s="11"/>
      <c r="J1651" s="73"/>
      <c r="K1651" s="11"/>
      <c r="L1651" s="127" t="str">
        <f>TRIM(IF(ISERROR(VLOOKUP(R1651,SpeciesValidation!D:T,IF(ISNA(VLOOKUP(J1651,Validation!B$2:C$15,2,FALSE)),FALSE,VLOOKUP(J1651,Validation!B$2:C$15,2,FALSE)))),IF(LEN(E1651&amp;"")&gt;0,"",""),VLOOKUP(R1651,SpeciesValidation!D:T,VLOOKUP(J1651,Validation!B$2:C$15,2,FALSE),FALSE)) &amp; " " &amp; IF(ISERROR(IF(LEFT(J1651,1)="A",IF(IF(VLOOKUP(R1651,SpeciesValidation!D:W,20,FALSE)=FALSE,OR(TEXT(A1651,"MMDD")&lt;VLOOKUP(R1651,SpeciesValidation!D:W,18,FALSE),TEXT(A1651,"MMDD")&gt;VLOOKUP(R1651,SpeciesValidation!D:W,19,FALSE)),IF(TEXT(A1651,"MMDD")&lt;"0701",TEXT(A1651,"MMDD")&gt;VLOOKUP(R1651,SpeciesValidation!D:W,18,FALSE),TEXT(A1651,"MMDD")&lt;VLOOKUP(R1651,SpeciesValidation!D:W,19,FALSE))),"Date outside expected range for this species",""),"")),"",IF(LEFT(J1651,1)="A",IF(IF(VLOOKUP(R1651,SpeciesValidation!D:W,20,FALSE)=FALSE,OR(TEXT(A1651,"MMDD")&lt;VLOOKUP(R1651,SpeciesValidation!D:W,18,FALSE),TEXT(A1651,"MMDD")&gt;VLOOKUP(R1651,SpeciesValidation!D:W,19,FALSE)),IF(TEXT(A1651,"MMDD")&lt;"0701",TEXT(A1651,"MMDD")&gt;VLOOKUP(R1651,SpeciesValidation!D:W,18,FALSE),TEXT(A1651,"MMDD")&lt;VLOOKUP(R1651,SpeciesValidation!D:W,19,FALSE))),"Date outside expected range for this species",""),"")))</f>
        <v/>
      </c>
      <c r="M1651" s="127" t="str">
        <f>IF(LEN(E1651&amp;"")&gt;0,IF(ISERROR(VLOOKUP(R1651,SpeciesValidation!D:I,6,FALSE)),"",VLOOKUP(R1651,SpeciesValidation!D:I,6,FALSE)),"")</f>
        <v/>
      </c>
      <c r="Q1651" s="36" t="str">
        <f>IF(LEN(E1651&amp;"")&gt;0,IF(ISERROR(VLOOKUP(E1651,SpeciesValidation!B:G,2,FALSE)=TRUE),"",VLOOKUP(E1651,SpeciesValidation!B:G,2,FALSE)),"")</f>
        <v/>
      </c>
      <c r="R1651" s="36" t="str">
        <f>IF(LEN(E1651&amp;"")&gt;0,IF(ISERROR(VLOOKUP(E1651,SpeciesLookup!B:G,4,FALSE)=TRUE),"",VLOOKUP(E1651,SpeciesLookup!B:G,4,FALSE)),"")</f>
        <v/>
      </c>
    </row>
    <row r="1652" spans="1:18" ht="13.2" x14ac:dyDescent="0.25">
      <c r="A1652" s="72"/>
      <c r="D1652" s="11"/>
      <c r="G1652" s="128" t="str">
        <f>IF(LEN(E1652&amp;"")&gt;0,IF(ISERROR(VLOOKUP(E1652,SpeciesLookup!B:G,6,FALSE)=TRUE),"",VLOOKUP(E1652,SpeciesLookup!B:G,6,FALSE)),"")</f>
        <v/>
      </c>
      <c r="H1652" s="128" t="str">
        <f>IF(LEN(E1652&amp;"")&gt;0,IF(ISERROR(VLOOKUP(E1652,SpeciesLookup!B:G,5,FALSE)=TRUE),"",VLOOKUP(E1652,SpeciesLookup!B:G,5,FALSE)),"")</f>
        <v/>
      </c>
      <c r="I1652" s="11"/>
      <c r="J1652" s="73"/>
      <c r="K1652" s="11"/>
      <c r="L1652" s="127" t="str">
        <f>TRIM(IF(ISERROR(VLOOKUP(R1652,SpeciesValidation!D:T,IF(ISNA(VLOOKUP(J1652,Validation!B$2:C$15,2,FALSE)),FALSE,VLOOKUP(J1652,Validation!B$2:C$15,2,FALSE)))),IF(LEN(E1652&amp;"")&gt;0,"",""),VLOOKUP(R1652,SpeciesValidation!D:T,VLOOKUP(J1652,Validation!B$2:C$15,2,FALSE),FALSE)) &amp; " " &amp; IF(ISERROR(IF(LEFT(J1652,1)="A",IF(IF(VLOOKUP(R1652,SpeciesValidation!D:W,20,FALSE)=FALSE,OR(TEXT(A1652,"MMDD")&lt;VLOOKUP(R1652,SpeciesValidation!D:W,18,FALSE),TEXT(A1652,"MMDD")&gt;VLOOKUP(R1652,SpeciesValidation!D:W,19,FALSE)),IF(TEXT(A1652,"MMDD")&lt;"0701",TEXT(A1652,"MMDD")&gt;VLOOKUP(R1652,SpeciesValidation!D:W,18,FALSE),TEXT(A1652,"MMDD")&lt;VLOOKUP(R1652,SpeciesValidation!D:W,19,FALSE))),"Date outside expected range for this species",""),"")),"",IF(LEFT(J1652,1)="A",IF(IF(VLOOKUP(R1652,SpeciesValidation!D:W,20,FALSE)=FALSE,OR(TEXT(A1652,"MMDD")&lt;VLOOKUP(R1652,SpeciesValidation!D:W,18,FALSE),TEXT(A1652,"MMDD")&gt;VLOOKUP(R1652,SpeciesValidation!D:W,19,FALSE)),IF(TEXT(A1652,"MMDD")&lt;"0701",TEXT(A1652,"MMDD")&gt;VLOOKUP(R1652,SpeciesValidation!D:W,18,FALSE),TEXT(A1652,"MMDD")&lt;VLOOKUP(R1652,SpeciesValidation!D:W,19,FALSE))),"Date outside expected range for this species",""),"")))</f>
        <v/>
      </c>
      <c r="M1652" s="127" t="str">
        <f>IF(LEN(E1652&amp;"")&gt;0,IF(ISERROR(VLOOKUP(R1652,SpeciesValidation!D:I,6,FALSE)),"",VLOOKUP(R1652,SpeciesValidation!D:I,6,FALSE)),"")</f>
        <v/>
      </c>
      <c r="Q1652" s="36" t="str">
        <f>IF(LEN(E1652&amp;"")&gt;0,IF(ISERROR(VLOOKUP(E1652,SpeciesValidation!B:G,2,FALSE)=TRUE),"",VLOOKUP(E1652,SpeciesValidation!B:G,2,FALSE)),"")</f>
        <v/>
      </c>
      <c r="R1652" s="36" t="str">
        <f>IF(LEN(E1652&amp;"")&gt;0,IF(ISERROR(VLOOKUP(E1652,SpeciesLookup!B:G,4,FALSE)=TRUE),"",VLOOKUP(E1652,SpeciesLookup!B:G,4,FALSE)),"")</f>
        <v/>
      </c>
    </row>
    <row r="1653" spans="1:18" ht="13.2" x14ac:dyDescent="0.25">
      <c r="A1653" s="72"/>
      <c r="D1653" s="11"/>
      <c r="G1653" s="128" t="str">
        <f>IF(LEN(E1653&amp;"")&gt;0,IF(ISERROR(VLOOKUP(E1653,SpeciesLookup!B:G,6,FALSE)=TRUE),"",VLOOKUP(E1653,SpeciesLookup!B:G,6,FALSE)),"")</f>
        <v/>
      </c>
      <c r="H1653" s="128" t="str">
        <f>IF(LEN(E1653&amp;"")&gt;0,IF(ISERROR(VLOOKUP(E1653,SpeciesLookup!B:G,5,FALSE)=TRUE),"",VLOOKUP(E1653,SpeciesLookup!B:G,5,FALSE)),"")</f>
        <v/>
      </c>
      <c r="I1653" s="11"/>
      <c r="J1653" s="73"/>
      <c r="K1653" s="11"/>
      <c r="L1653" s="127" t="str">
        <f>TRIM(IF(ISERROR(VLOOKUP(R1653,SpeciesValidation!D:T,IF(ISNA(VLOOKUP(J1653,Validation!B$2:C$15,2,FALSE)),FALSE,VLOOKUP(J1653,Validation!B$2:C$15,2,FALSE)))),IF(LEN(E1653&amp;"")&gt;0,"",""),VLOOKUP(R1653,SpeciesValidation!D:T,VLOOKUP(J1653,Validation!B$2:C$15,2,FALSE),FALSE)) &amp; " " &amp; IF(ISERROR(IF(LEFT(J1653,1)="A",IF(IF(VLOOKUP(R1653,SpeciesValidation!D:W,20,FALSE)=FALSE,OR(TEXT(A1653,"MMDD")&lt;VLOOKUP(R1653,SpeciesValidation!D:W,18,FALSE),TEXT(A1653,"MMDD")&gt;VLOOKUP(R1653,SpeciesValidation!D:W,19,FALSE)),IF(TEXT(A1653,"MMDD")&lt;"0701",TEXT(A1653,"MMDD")&gt;VLOOKUP(R1653,SpeciesValidation!D:W,18,FALSE),TEXT(A1653,"MMDD")&lt;VLOOKUP(R1653,SpeciesValidation!D:W,19,FALSE))),"Date outside expected range for this species",""),"")),"",IF(LEFT(J1653,1)="A",IF(IF(VLOOKUP(R1653,SpeciesValidation!D:W,20,FALSE)=FALSE,OR(TEXT(A1653,"MMDD")&lt;VLOOKUP(R1653,SpeciesValidation!D:W,18,FALSE),TEXT(A1653,"MMDD")&gt;VLOOKUP(R1653,SpeciesValidation!D:W,19,FALSE)),IF(TEXT(A1653,"MMDD")&lt;"0701",TEXT(A1653,"MMDD")&gt;VLOOKUP(R1653,SpeciesValidation!D:W,18,FALSE),TEXT(A1653,"MMDD")&lt;VLOOKUP(R1653,SpeciesValidation!D:W,19,FALSE))),"Date outside expected range for this species",""),"")))</f>
        <v/>
      </c>
      <c r="M1653" s="127" t="str">
        <f>IF(LEN(E1653&amp;"")&gt;0,IF(ISERROR(VLOOKUP(R1653,SpeciesValidation!D:I,6,FALSE)),"",VLOOKUP(R1653,SpeciesValidation!D:I,6,FALSE)),"")</f>
        <v/>
      </c>
      <c r="Q1653" s="36" t="str">
        <f>IF(LEN(E1653&amp;"")&gt;0,IF(ISERROR(VLOOKUP(E1653,SpeciesValidation!B:G,2,FALSE)=TRUE),"",VLOOKUP(E1653,SpeciesValidation!B:G,2,FALSE)),"")</f>
        <v/>
      </c>
      <c r="R1653" s="36" t="str">
        <f>IF(LEN(E1653&amp;"")&gt;0,IF(ISERROR(VLOOKUP(E1653,SpeciesLookup!B:G,4,FALSE)=TRUE),"",VLOOKUP(E1653,SpeciesLookup!B:G,4,FALSE)),"")</f>
        <v/>
      </c>
    </row>
    <row r="1654" spans="1:18" ht="13.2" x14ac:dyDescent="0.25">
      <c r="A1654" s="72"/>
      <c r="D1654" s="11"/>
      <c r="G1654" s="128" t="str">
        <f>IF(LEN(E1654&amp;"")&gt;0,IF(ISERROR(VLOOKUP(E1654,SpeciesLookup!B:G,6,FALSE)=TRUE),"",VLOOKUP(E1654,SpeciesLookup!B:G,6,FALSE)),"")</f>
        <v/>
      </c>
      <c r="H1654" s="128" t="str">
        <f>IF(LEN(E1654&amp;"")&gt;0,IF(ISERROR(VLOOKUP(E1654,SpeciesLookup!B:G,5,FALSE)=TRUE),"",VLOOKUP(E1654,SpeciesLookup!B:G,5,FALSE)),"")</f>
        <v/>
      </c>
      <c r="I1654" s="11"/>
      <c r="J1654" s="73"/>
      <c r="K1654" s="11"/>
      <c r="L1654" s="127" t="str">
        <f>TRIM(IF(ISERROR(VLOOKUP(R1654,SpeciesValidation!D:T,IF(ISNA(VLOOKUP(J1654,Validation!B$2:C$15,2,FALSE)),FALSE,VLOOKUP(J1654,Validation!B$2:C$15,2,FALSE)))),IF(LEN(E1654&amp;"")&gt;0,"",""),VLOOKUP(R1654,SpeciesValidation!D:T,VLOOKUP(J1654,Validation!B$2:C$15,2,FALSE),FALSE)) &amp; " " &amp; IF(ISERROR(IF(LEFT(J1654,1)="A",IF(IF(VLOOKUP(R1654,SpeciesValidation!D:W,20,FALSE)=FALSE,OR(TEXT(A1654,"MMDD")&lt;VLOOKUP(R1654,SpeciesValidation!D:W,18,FALSE),TEXT(A1654,"MMDD")&gt;VLOOKUP(R1654,SpeciesValidation!D:W,19,FALSE)),IF(TEXT(A1654,"MMDD")&lt;"0701",TEXT(A1654,"MMDD")&gt;VLOOKUP(R1654,SpeciesValidation!D:W,18,FALSE),TEXT(A1654,"MMDD")&lt;VLOOKUP(R1654,SpeciesValidation!D:W,19,FALSE))),"Date outside expected range for this species",""),"")),"",IF(LEFT(J1654,1)="A",IF(IF(VLOOKUP(R1654,SpeciesValidation!D:W,20,FALSE)=FALSE,OR(TEXT(A1654,"MMDD")&lt;VLOOKUP(R1654,SpeciesValidation!D:W,18,FALSE),TEXT(A1654,"MMDD")&gt;VLOOKUP(R1654,SpeciesValidation!D:W,19,FALSE)),IF(TEXT(A1654,"MMDD")&lt;"0701",TEXT(A1654,"MMDD")&gt;VLOOKUP(R1654,SpeciesValidation!D:W,18,FALSE),TEXT(A1654,"MMDD")&lt;VLOOKUP(R1654,SpeciesValidation!D:W,19,FALSE))),"Date outside expected range for this species",""),"")))</f>
        <v/>
      </c>
      <c r="M1654" s="127" t="str">
        <f>IF(LEN(E1654&amp;"")&gt;0,IF(ISERROR(VLOOKUP(R1654,SpeciesValidation!D:I,6,FALSE)),"",VLOOKUP(R1654,SpeciesValidation!D:I,6,FALSE)),"")</f>
        <v/>
      </c>
      <c r="Q1654" s="36" t="str">
        <f>IF(LEN(E1654&amp;"")&gt;0,IF(ISERROR(VLOOKUP(E1654,SpeciesValidation!B:G,2,FALSE)=TRUE),"",VLOOKUP(E1654,SpeciesValidation!B:G,2,FALSE)),"")</f>
        <v/>
      </c>
      <c r="R1654" s="36" t="str">
        <f>IF(LEN(E1654&amp;"")&gt;0,IF(ISERROR(VLOOKUP(E1654,SpeciesLookup!B:G,4,FALSE)=TRUE),"",VLOOKUP(E1654,SpeciesLookup!B:G,4,FALSE)),"")</f>
        <v/>
      </c>
    </row>
    <row r="1655" spans="1:18" ht="13.2" x14ac:dyDescent="0.25">
      <c r="A1655" s="72"/>
      <c r="D1655" s="11"/>
      <c r="G1655" s="128" t="str">
        <f>IF(LEN(E1655&amp;"")&gt;0,IF(ISERROR(VLOOKUP(E1655,SpeciesLookup!B:G,6,FALSE)=TRUE),"",VLOOKUP(E1655,SpeciesLookup!B:G,6,FALSE)),"")</f>
        <v/>
      </c>
      <c r="H1655" s="128" t="str">
        <f>IF(LEN(E1655&amp;"")&gt;0,IF(ISERROR(VLOOKUP(E1655,SpeciesLookup!B:G,5,FALSE)=TRUE),"",VLOOKUP(E1655,SpeciesLookup!B:G,5,FALSE)),"")</f>
        <v/>
      </c>
      <c r="I1655" s="11"/>
      <c r="J1655" s="73"/>
      <c r="K1655" s="11"/>
      <c r="L1655" s="127" t="str">
        <f>TRIM(IF(ISERROR(VLOOKUP(R1655,SpeciesValidation!D:T,IF(ISNA(VLOOKUP(J1655,Validation!B$2:C$15,2,FALSE)),FALSE,VLOOKUP(J1655,Validation!B$2:C$15,2,FALSE)))),IF(LEN(E1655&amp;"")&gt;0,"",""),VLOOKUP(R1655,SpeciesValidation!D:T,VLOOKUP(J1655,Validation!B$2:C$15,2,FALSE),FALSE)) &amp; " " &amp; IF(ISERROR(IF(LEFT(J1655,1)="A",IF(IF(VLOOKUP(R1655,SpeciesValidation!D:W,20,FALSE)=FALSE,OR(TEXT(A1655,"MMDD")&lt;VLOOKUP(R1655,SpeciesValidation!D:W,18,FALSE),TEXT(A1655,"MMDD")&gt;VLOOKUP(R1655,SpeciesValidation!D:W,19,FALSE)),IF(TEXT(A1655,"MMDD")&lt;"0701",TEXT(A1655,"MMDD")&gt;VLOOKUP(R1655,SpeciesValidation!D:W,18,FALSE),TEXT(A1655,"MMDD")&lt;VLOOKUP(R1655,SpeciesValidation!D:W,19,FALSE))),"Date outside expected range for this species",""),"")),"",IF(LEFT(J1655,1)="A",IF(IF(VLOOKUP(R1655,SpeciesValidation!D:W,20,FALSE)=FALSE,OR(TEXT(A1655,"MMDD")&lt;VLOOKUP(R1655,SpeciesValidation!D:W,18,FALSE),TEXT(A1655,"MMDD")&gt;VLOOKUP(R1655,SpeciesValidation!D:W,19,FALSE)),IF(TEXT(A1655,"MMDD")&lt;"0701",TEXT(A1655,"MMDD")&gt;VLOOKUP(R1655,SpeciesValidation!D:W,18,FALSE),TEXT(A1655,"MMDD")&lt;VLOOKUP(R1655,SpeciesValidation!D:W,19,FALSE))),"Date outside expected range for this species",""),"")))</f>
        <v/>
      </c>
      <c r="M1655" s="127" t="str">
        <f>IF(LEN(E1655&amp;"")&gt;0,IF(ISERROR(VLOOKUP(R1655,SpeciesValidation!D:I,6,FALSE)),"",VLOOKUP(R1655,SpeciesValidation!D:I,6,FALSE)),"")</f>
        <v/>
      </c>
      <c r="Q1655" s="36" t="str">
        <f>IF(LEN(E1655&amp;"")&gt;0,IF(ISERROR(VLOOKUP(E1655,SpeciesValidation!B:G,2,FALSE)=TRUE),"",VLOOKUP(E1655,SpeciesValidation!B:G,2,FALSE)),"")</f>
        <v/>
      </c>
      <c r="R1655" s="36" t="str">
        <f>IF(LEN(E1655&amp;"")&gt;0,IF(ISERROR(VLOOKUP(E1655,SpeciesLookup!B:G,4,FALSE)=TRUE),"",VLOOKUP(E1655,SpeciesLookup!B:G,4,FALSE)),"")</f>
        <v/>
      </c>
    </row>
    <row r="1656" spans="1:18" ht="13.2" x14ac:dyDescent="0.25">
      <c r="A1656" s="72"/>
      <c r="D1656" s="11"/>
      <c r="G1656" s="128" t="str">
        <f>IF(LEN(E1656&amp;"")&gt;0,IF(ISERROR(VLOOKUP(E1656,SpeciesLookup!B:G,6,FALSE)=TRUE),"",VLOOKUP(E1656,SpeciesLookup!B:G,6,FALSE)),"")</f>
        <v/>
      </c>
      <c r="H1656" s="128" t="str">
        <f>IF(LEN(E1656&amp;"")&gt;0,IF(ISERROR(VLOOKUP(E1656,SpeciesLookup!B:G,5,FALSE)=TRUE),"",VLOOKUP(E1656,SpeciesLookup!B:G,5,FALSE)),"")</f>
        <v/>
      </c>
      <c r="I1656" s="11"/>
      <c r="J1656" s="73"/>
      <c r="K1656" s="11"/>
      <c r="L1656" s="127" t="str">
        <f>TRIM(IF(ISERROR(VLOOKUP(R1656,SpeciesValidation!D:T,IF(ISNA(VLOOKUP(J1656,Validation!B$2:C$15,2,FALSE)),FALSE,VLOOKUP(J1656,Validation!B$2:C$15,2,FALSE)))),IF(LEN(E1656&amp;"")&gt;0,"",""),VLOOKUP(R1656,SpeciesValidation!D:T,VLOOKUP(J1656,Validation!B$2:C$15,2,FALSE),FALSE)) &amp; " " &amp; IF(ISERROR(IF(LEFT(J1656,1)="A",IF(IF(VLOOKUP(R1656,SpeciesValidation!D:W,20,FALSE)=FALSE,OR(TEXT(A1656,"MMDD")&lt;VLOOKUP(R1656,SpeciesValidation!D:W,18,FALSE),TEXT(A1656,"MMDD")&gt;VLOOKUP(R1656,SpeciesValidation!D:W,19,FALSE)),IF(TEXT(A1656,"MMDD")&lt;"0701",TEXT(A1656,"MMDD")&gt;VLOOKUP(R1656,SpeciesValidation!D:W,18,FALSE),TEXT(A1656,"MMDD")&lt;VLOOKUP(R1656,SpeciesValidation!D:W,19,FALSE))),"Date outside expected range for this species",""),"")),"",IF(LEFT(J1656,1)="A",IF(IF(VLOOKUP(R1656,SpeciesValidation!D:W,20,FALSE)=FALSE,OR(TEXT(A1656,"MMDD")&lt;VLOOKUP(R1656,SpeciesValidation!D:W,18,FALSE),TEXT(A1656,"MMDD")&gt;VLOOKUP(R1656,SpeciesValidation!D:W,19,FALSE)),IF(TEXT(A1656,"MMDD")&lt;"0701",TEXT(A1656,"MMDD")&gt;VLOOKUP(R1656,SpeciesValidation!D:W,18,FALSE),TEXT(A1656,"MMDD")&lt;VLOOKUP(R1656,SpeciesValidation!D:W,19,FALSE))),"Date outside expected range for this species",""),"")))</f>
        <v/>
      </c>
      <c r="M1656" s="127" t="str">
        <f>IF(LEN(E1656&amp;"")&gt;0,IF(ISERROR(VLOOKUP(R1656,SpeciesValidation!D:I,6,FALSE)),"",VLOOKUP(R1656,SpeciesValidation!D:I,6,FALSE)),"")</f>
        <v/>
      </c>
      <c r="Q1656" s="36" t="str">
        <f>IF(LEN(E1656&amp;"")&gt;0,IF(ISERROR(VLOOKUP(E1656,SpeciesValidation!B:G,2,FALSE)=TRUE),"",VLOOKUP(E1656,SpeciesValidation!B:G,2,FALSE)),"")</f>
        <v/>
      </c>
      <c r="R1656" s="36" t="str">
        <f>IF(LEN(E1656&amp;"")&gt;0,IF(ISERROR(VLOOKUP(E1656,SpeciesLookup!B:G,4,FALSE)=TRUE),"",VLOOKUP(E1656,SpeciesLookup!B:G,4,FALSE)),"")</f>
        <v/>
      </c>
    </row>
    <row r="1657" spans="1:18" ht="13.2" x14ac:dyDescent="0.25">
      <c r="A1657" s="72"/>
      <c r="D1657" s="11"/>
      <c r="G1657" s="128" t="str">
        <f>IF(LEN(E1657&amp;"")&gt;0,IF(ISERROR(VLOOKUP(E1657,SpeciesLookup!B:G,6,FALSE)=TRUE),"",VLOOKUP(E1657,SpeciesLookup!B:G,6,FALSE)),"")</f>
        <v/>
      </c>
      <c r="H1657" s="128" t="str">
        <f>IF(LEN(E1657&amp;"")&gt;0,IF(ISERROR(VLOOKUP(E1657,SpeciesLookup!B:G,5,FALSE)=TRUE),"",VLOOKUP(E1657,SpeciesLookup!B:G,5,FALSE)),"")</f>
        <v/>
      </c>
      <c r="I1657" s="11"/>
      <c r="J1657" s="73"/>
      <c r="K1657" s="11"/>
      <c r="L1657" s="127" t="str">
        <f>TRIM(IF(ISERROR(VLOOKUP(R1657,SpeciesValidation!D:T,IF(ISNA(VLOOKUP(J1657,Validation!B$2:C$15,2,FALSE)),FALSE,VLOOKUP(J1657,Validation!B$2:C$15,2,FALSE)))),IF(LEN(E1657&amp;"")&gt;0,"",""),VLOOKUP(R1657,SpeciesValidation!D:T,VLOOKUP(J1657,Validation!B$2:C$15,2,FALSE),FALSE)) &amp; " " &amp; IF(ISERROR(IF(LEFT(J1657,1)="A",IF(IF(VLOOKUP(R1657,SpeciesValidation!D:W,20,FALSE)=FALSE,OR(TEXT(A1657,"MMDD")&lt;VLOOKUP(R1657,SpeciesValidation!D:W,18,FALSE),TEXT(A1657,"MMDD")&gt;VLOOKUP(R1657,SpeciesValidation!D:W,19,FALSE)),IF(TEXT(A1657,"MMDD")&lt;"0701",TEXT(A1657,"MMDD")&gt;VLOOKUP(R1657,SpeciesValidation!D:W,18,FALSE),TEXT(A1657,"MMDD")&lt;VLOOKUP(R1657,SpeciesValidation!D:W,19,FALSE))),"Date outside expected range for this species",""),"")),"",IF(LEFT(J1657,1)="A",IF(IF(VLOOKUP(R1657,SpeciesValidation!D:W,20,FALSE)=FALSE,OR(TEXT(A1657,"MMDD")&lt;VLOOKUP(R1657,SpeciesValidation!D:W,18,FALSE),TEXT(A1657,"MMDD")&gt;VLOOKUP(R1657,SpeciesValidation!D:W,19,FALSE)),IF(TEXT(A1657,"MMDD")&lt;"0701",TEXT(A1657,"MMDD")&gt;VLOOKUP(R1657,SpeciesValidation!D:W,18,FALSE),TEXT(A1657,"MMDD")&lt;VLOOKUP(R1657,SpeciesValidation!D:W,19,FALSE))),"Date outside expected range for this species",""),"")))</f>
        <v/>
      </c>
      <c r="M1657" s="127" t="str">
        <f>IF(LEN(E1657&amp;"")&gt;0,IF(ISERROR(VLOOKUP(R1657,SpeciesValidation!D:I,6,FALSE)),"",VLOOKUP(R1657,SpeciesValidation!D:I,6,FALSE)),"")</f>
        <v/>
      </c>
      <c r="Q1657" s="36" t="str">
        <f>IF(LEN(E1657&amp;"")&gt;0,IF(ISERROR(VLOOKUP(E1657,SpeciesValidation!B:G,2,FALSE)=TRUE),"",VLOOKUP(E1657,SpeciesValidation!B:G,2,FALSE)),"")</f>
        <v/>
      </c>
      <c r="R1657" s="36" t="str">
        <f>IF(LEN(E1657&amp;"")&gt;0,IF(ISERROR(VLOOKUP(E1657,SpeciesLookup!B:G,4,FALSE)=TRUE),"",VLOOKUP(E1657,SpeciesLookup!B:G,4,FALSE)),"")</f>
        <v/>
      </c>
    </row>
    <row r="1658" spans="1:18" ht="13.2" x14ac:dyDescent="0.25">
      <c r="A1658" s="72"/>
      <c r="D1658" s="11"/>
      <c r="G1658" s="128" t="str">
        <f>IF(LEN(E1658&amp;"")&gt;0,IF(ISERROR(VLOOKUP(E1658,SpeciesLookup!B:G,6,FALSE)=TRUE),"",VLOOKUP(E1658,SpeciesLookup!B:G,6,FALSE)),"")</f>
        <v/>
      </c>
      <c r="H1658" s="128" t="str">
        <f>IF(LEN(E1658&amp;"")&gt;0,IF(ISERROR(VLOOKUP(E1658,SpeciesLookup!B:G,5,FALSE)=TRUE),"",VLOOKUP(E1658,SpeciesLookup!B:G,5,FALSE)),"")</f>
        <v/>
      </c>
      <c r="I1658" s="11"/>
      <c r="J1658" s="73"/>
      <c r="K1658" s="11"/>
      <c r="L1658" s="127" t="str">
        <f>TRIM(IF(ISERROR(VLOOKUP(R1658,SpeciesValidation!D:T,IF(ISNA(VLOOKUP(J1658,Validation!B$2:C$15,2,FALSE)),FALSE,VLOOKUP(J1658,Validation!B$2:C$15,2,FALSE)))),IF(LEN(E1658&amp;"")&gt;0,"",""),VLOOKUP(R1658,SpeciesValidation!D:T,VLOOKUP(J1658,Validation!B$2:C$15,2,FALSE),FALSE)) &amp; " " &amp; IF(ISERROR(IF(LEFT(J1658,1)="A",IF(IF(VLOOKUP(R1658,SpeciesValidation!D:W,20,FALSE)=FALSE,OR(TEXT(A1658,"MMDD")&lt;VLOOKUP(R1658,SpeciesValidation!D:W,18,FALSE),TEXT(A1658,"MMDD")&gt;VLOOKUP(R1658,SpeciesValidation!D:W,19,FALSE)),IF(TEXT(A1658,"MMDD")&lt;"0701",TEXT(A1658,"MMDD")&gt;VLOOKUP(R1658,SpeciesValidation!D:W,18,FALSE),TEXT(A1658,"MMDD")&lt;VLOOKUP(R1658,SpeciesValidation!D:W,19,FALSE))),"Date outside expected range for this species",""),"")),"",IF(LEFT(J1658,1)="A",IF(IF(VLOOKUP(R1658,SpeciesValidation!D:W,20,FALSE)=FALSE,OR(TEXT(A1658,"MMDD")&lt;VLOOKUP(R1658,SpeciesValidation!D:W,18,FALSE),TEXT(A1658,"MMDD")&gt;VLOOKUP(R1658,SpeciesValidation!D:W,19,FALSE)),IF(TEXT(A1658,"MMDD")&lt;"0701",TEXT(A1658,"MMDD")&gt;VLOOKUP(R1658,SpeciesValidation!D:W,18,FALSE),TEXT(A1658,"MMDD")&lt;VLOOKUP(R1658,SpeciesValidation!D:W,19,FALSE))),"Date outside expected range for this species",""),"")))</f>
        <v/>
      </c>
      <c r="M1658" s="127" t="str">
        <f>IF(LEN(E1658&amp;"")&gt;0,IF(ISERROR(VLOOKUP(R1658,SpeciesValidation!D:I,6,FALSE)),"",VLOOKUP(R1658,SpeciesValidation!D:I,6,FALSE)),"")</f>
        <v/>
      </c>
      <c r="Q1658" s="36" t="str">
        <f>IF(LEN(E1658&amp;"")&gt;0,IF(ISERROR(VLOOKUP(E1658,SpeciesValidation!B:G,2,FALSE)=TRUE),"",VLOOKUP(E1658,SpeciesValidation!B:G,2,FALSE)),"")</f>
        <v/>
      </c>
      <c r="R1658" s="36" t="str">
        <f>IF(LEN(E1658&amp;"")&gt;0,IF(ISERROR(VLOOKUP(E1658,SpeciesLookup!B:G,4,FALSE)=TRUE),"",VLOOKUP(E1658,SpeciesLookup!B:G,4,FALSE)),"")</f>
        <v/>
      </c>
    </row>
    <row r="1659" spans="1:18" ht="13.2" x14ac:dyDescent="0.25">
      <c r="A1659" s="72"/>
      <c r="D1659" s="11"/>
      <c r="G1659" s="128" t="str">
        <f>IF(LEN(E1659&amp;"")&gt;0,IF(ISERROR(VLOOKUP(E1659,SpeciesLookup!B:G,6,FALSE)=TRUE),"",VLOOKUP(E1659,SpeciesLookup!B:G,6,FALSE)),"")</f>
        <v/>
      </c>
      <c r="H1659" s="128" t="str">
        <f>IF(LEN(E1659&amp;"")&gt;0,IF(ISERROR(VLOOKUP(E1659,SpeciesLookup!B:G,5,FALSE)=TRUE),"",VLOOKUP(E1659,SpeciesLookup!B:G,5,FALSE)),"")</f>
        <v/>
      </c>
      <c r="I1659" s="11"/>
      <c r="J1659" s="73"/>
      <c r="K1659" s="11"/>
      <c r="L1659" s="127" t="str">
        <f>TRIM(IF(ISERROR(VLOOKUP(R1659,SpeciesValidation!D:T,IF(ISNA(VLOOKUP(J1659,Validation!B$2:C$15,2,FALSE)),FALSE,VLOOKUP(J1659,Validation!B$2:C$15,2,FALSE)))),IF(LEN(E1659&amp;"")&gt;0,"",""),VLOOKUP(R1659,SpeciesValidation!D:T,VLOOKUP(J1659,Validation!B$2:C$15,2,FALSE),FALSE)) &amp; " " &amp; IF(ISERROR(IF(LEFT(J1659,1)="A",IF(IF(VLOOKUP(R1659,SpeciesValidation!D:W,20,FALSE)=FALSE,OR(TEXT(A1659,"MMDD")&lt;VLOOKUP(R1659,SpeciesValidation!D:W,18,FALSE),TEXT(A1659,"MMDD")&gt;VLOOKUP(R1659,SpeciesValidation!D:W,19,FALSE)),IF(TEXT(A1659,"MMDD")&lt;"0701",TEXT(A1659,"MMDD")&gt;VLOOKUP(R1659,SpeciesValidation!D:W,18,FALSE),TEXT(A1659,"MMDD")&lt;VLOOKUP(R1659,SpeciesValidation!D:W,19,FALSE))),"Date outside expected range for this species",""),"")),"",IF(LEFT(J1659,1)="A",IF(IF(VLOOKUP(R1659,SpeciesValidation!D:W,20,FALSE)=FALSE,OR(TEXT(A1659,"MMDD")&lt;VLOOKUP(R1659,SpeciesValidation!D:W,18,FALSE),TEXT(A1659,"MMDD")&gt;VLOOKUP(R1659,SpeciesValidation!D:W,19,FALSE)),IF(TEXT(A1659,"MMDD")&lt;"0701",TEXT(A1659,"MMDD")&gt;VLOOKUP(R1659,SpeciesValidation!D:W,18,FALSE),TEXT(A1659,"MMDD")&lt;VLOOKUP(R1659,SpeciesValidation!D:W,19,FALSE))),"Date outside expected range for this species",""),"")))</f>
        <v/>
      </c>
      <c r="M1659" s="127" t="str">
        <f>IF(LEN(E1659&amp;"")&gt;0,IF(ISERROR(VLOOKUP(R1659,SpeciesValidation!D:I,6,FALSE)),"",VLOOKUP(R1659,SpeciesValidation!D:I,6,FALSE)),"")</f>
        <v/>
      </c>
      <c r="Q1659" s="36" t="str">
        <f>IF(LEN(E1659&amp;"")&gt;0,IF(ISERROR(VLOOKUP(E1659,SpeciesValidation!B:G,2,FALSE)=TRUE),"",VLOOKUP(E1659,SpeciesValidation!B:G,2,FALSE)),"")</f>
        <v/>
      </c>
      <c r="R1659" s="36" t="str">
        <f>IF(LEN(E1659&amp;"")&gt;0,IF(ISERROR(VLOOKUP(E1659,SpeciesLookup!B:G,4,FALSE)=TRUE),"",VLOOKUP(E1659,SpeciesLookup!B:G,4,FALSE)),"")</f>
        <v/>
      </c>
    </row>
    <row r="1660" spans="1:18" ht="13.2" x14ac:dyDescent="0.25">
      <c r="A1660" s="72"/>
      <c r="D1660" s="11"/>
      <c r="G1660" s="128" t="str">
        <f>IF(LEN(E1660&amp;"")&gt;0,IF(ISERROR(VLOOKUP(E1660,SpeciesLookup!B:G,6,FALSE)=TRUE),"",VLOOKUP(E1660,SpeciesLookup!B:G,6,FALSE)),"")</f>
        <v/>
      </c>
      <c r="H1660" s="128" t="str">
        <f>IF(LEN(E1660&amp;"")&gt;0,IF(ISERROR(VLOOKUP(E1660,SpeciesLookup!B:G,5,FALSE)=TRUE),"",VLOOKUP(E1660,SpeciesLookup!B:G,5,FALSE)),"")</f>
        <v/>
      </c>
      <c r="I1660" s="11"/>
      <c r="J1660" s="73"/>
      <c r="K1660" s="11"/>
      <c r="L1660" s="127" t="str">
        <f>TRIM(IF(ISERROR(VLOOKUP(R1660,SpeciesValidation!D:T,IF(ISNA(VLOOKUP(J1660,Validation!B$2:C$15,2,FALSE)),FALSE,VLOOKUP(J1660,Validation!B$2:C$15,2,FALSE)))),IF(LEN(E1660&amp;"")&gt;0,"",""),VLOOKUP(R1660,SpeciesValidation!D:T,VLOOKUP(J1660,Validation!B$2:C$15,2,FALSE),FALSE)) &amp; " " &amp; IF(ISERROR(IF(LEFT(J1660,1)="A",IF(IF(VLOOKUP(R1660,SpeciesValidation!D:W,20,FALSE)=FALSE,OR(TEXT(A1660,"MMDD")&lt;VLOOKUP(R1660,SpeciesValidation!D:W,18,FALSE),TEXT(A1660,"MMDD")&gt;VLOOKUP(R1660,SpeciesValidation!D:W,19,FALSE)),IF(TEXT(A1660,"MMDD")&lt;"0701",TEXT(A1660,"MMDD")&gt;VLOOKUP(R1660,SpeciesValidation!D:W,18,FALSE),TEXT(A1660,"MMDD")&lt;VLOOKUP(R1660,SpeciesValidation!D:W,19,FALSE))),"Date outside expected range for this species",""),"")),"",IF(LEFT(J1660,1)="A",IF(IF(VLOOKUP(R1660,SpeciesValidation!D:W,20,FALSE)=FALSE,OR(TEXT(A1660,"MMDD")&lt;VLOOKUP(R1660,SpeciesValidation!D:W,18,FALSE),TEXT(A1660,"MMDD")&gt;VLOOKUP(R1660,SpeciesValidation!D:W,19,FALSE)),IF(TEXT(A1660,"MMDD")&lt;"0701",TEXT(A1660,"MMDD")&gt;VLOOKUP(R1660,SpeciesValidation!D:W,18,FALSE),TEXT(A1660,"MMDD")&lt;VLOOKUP(R1660,SpeciesValidation!D:W,19,FALSE))),"Date outside expected range for this species",""),"")))</f>
        <v/>
      </c>
      <c r="M1660" s="127" t="str">
        <f>IF(LEN(E1660&amp;"")&gt;0,IF(ISERROR(VLOOKUP(R1660,SpeciesValidation!D:I,6,FALSE)),"",VLOOKUP(R1660,SpeciesValidation!D:I,6,FALSE)),"")</f>
        <v/>
      </c>
      <c r="Q1660" s="36" t="str">
        <f>IF(LEN(E1660&amp;"")&gt;0,IF(ISERROR(VLOOKUP(E1660,SpeciesValidation!B:G,2,FALSE)=TRUE),"",VLOOKUP(E1660,SpeciesValidation!B:G,2,FALSE)),"")</f>
        <v/>
      </c>
      <c r="R1660" s="36" t="str">
        <f>IF(LEN(E1660&amp;"")&gt;0,IF(ISERROR(VLOOKUP(E1660,SpeciesLookup!B:G,4,FALSE)=TRUE),"",VLOOKUP(E1660,SpeciesLookup!B:G,4,FALSE)),"")</f>
        <v/>
      </c>
    </row>
    <row r="1661" spans="1:18" ht="13.2" x14ac:dyDescent="0.25">
      <c r="A1661" s="72"/>
      <c r="D1661" s="11"/>
      <c r="G1661" s="128" t="str">
        <f>IF(LEN(E1661&amp;"")&gt;0,IF(ISERROR(VLOOKUP(E1661,SpeciesLookup!B:G,6,FALSE)=TRUE),"",VLOOKUP(E1661,SpeciesLookup!B:G,6,FALSE)),"")</f>
        <v/>
      </c>
      <c r="H1661" s="128" t="str">
        <f>IF(LEN(E1661&amp;"")&gt;0,IF(ISERROR(VLOOKUP(E1661,SpeciesLookup!B:G,5,FALSE)=TRUE),"",VLOOKUP(E1661,SpeciesLookup!B:G,5,FALSE)),"")</f>
        <v/>
      </c>
      <c r="I1661" s="11"/>
      <c r="J1661" s="73"/>
      <c r="K1661" s="11"/>
      <c r="L1661" s="127" t="str">
        <f>TRIM(IF(ISERROR(VLOOKUP(R1661,SpeciesValidation!D:T,IF(ISNA(VLOOKUP(J1661,Validation!B$2:C$15,2,FALSE)),FALSE,VLOOKUP(J1661,Validation!B$2:C$15,2,FALSE)))),IF(LEN(E1661&amp;"")&gt;0,"",""),VLOOKUP(R1661,SpeciesValidation!D:T,VLOOKUP(J1661,Validation!B$2:C$15,2,FALSE),FALSE)) &amp; " " &amp; IF(ISERROR(IF(LEFT(J1661,1)="A",IF(IF(VLOOKUP(R1661,SpeciesValidation!D:W,20,FALSE)=FALSE,OR(TEXT(A1661,"MMDD")&lt;VLOOKUP(R1661,SpeciesValidation!D:W,18,FALSE),TEXT(A1661,"MMDD")&gt;VLOOKUP(R1661,SpeciesValidation!D:W,19,FALSE)),IF(TEXT(A1661,"MMDD")&lt;"0701",TEXT(A1661,"MMDD")&gt;VLOOKUP(R1661,SpeciesValidation!D:W,18,FALSE),TEXT(A1661,"MMDD")&lt;VLOOKUP(R1661,SpeciesValidation!D:W,19,FALSE))),"Date outside expected range for this species",""),"")),"",IF(LEFT(J1661,1)="A",IF(IF(VLOOKUP(R1661,SpeciesValidation!D:W,20,FALSE)=FALSE,OR(TEXT(A1661,"MMDD")&lt;VLOOKUP(R1661,SpeciesValidation!D:W,18,FALSE),TEXT(A1661,"MMDD")&gt;VLOOKUP(R1661,SpeciesValidation!D:W,19,FALSE)),IF(TEXT(A1661,"MMDD")&lt;"0701",TEXT(A1661,"MMDD")&gt;VLOOKUP(R1661,SpeciesValidation!D:W,18,FALSE),TEXT(A1661,"MMDD")&lt;VLOOKUP(R1661,SpeciesValidation!D:W,19,FALSE))),"Date outside expected range for this species",""),"")))</f>
        <v/>
      </c>
      <c r="M1661" s="127" t="str">
        <f>IF(LEN(E1661&amp;"")&gt;0,IF(ISERROR(VLOOKUP(R1661,SpeciesValidation!D:I,6,FALSE)),"",VLOOKUP(R1661,SpeciesValidation!D:I,6,FALSE)),"")</f>
        <v/>
      </c>
      <c r="Q1661" s="36" t="str">
        <f>IF(LEN(E1661&amp;"")&gt;0,IF(ISERROR(VLOOKUP(E1661,SpeciesValidation!B:G,2,FALSE)=TRUE),"",VLOOKUP(E1661,SpeciesValidation!B:G,2,FALSE)),"")</f>
        <v/>
      </c>
      <c r="R1661" s="36" t="str">
        <f>IF(LEN(E1661&amp;"")&gt;0,IF(ISERROR(VLOOKUP(E1661,SpeciesLookup!B:G,4,FALSE)=TRUE),"",VLOOKUP(E1661,SpeciesLookup!B:G,4,FALSE)),"")</f>
        <v/>
      </c>
    </row>
    <row r="1662" spans="1:18" ht="13.2" x14ac:dyDescent="0.25">
      <c r="A1662" s="72"/>
      <c r="D1662" s="11"/>
      <c r="G1662" s="128" t="str">
        <f>IF(LEN(E1662&amp;"")&gt;0,IF(ISERROR(VLOOKUP(E1662,SpeciesLookup!B:G,6,FALSE)=TRUE),"",VLOOKUP(E1662,SpeciesLookup!B:G,6,FALSE)),"")</f>
        <v/>
      </c>
      <c r="H1662" s="128" t="str">
        <f>IF(LEN(E1662&amp;"")&gt;0,IF(ISERROR(VLOOKUP(E1662,SpeciesLookup!B:G,5,FALSE)=TRUE),"",VLOOKUP(E1662,SpeciesLookup!B:G,5,FALSE)),"")</f>
        <v/>
      </c>
      <c r="I1662" s="11"/>
      <c r="J1662" s="73"/>
      <c r="K1662" s="11"/>
      <c r="L1662" s="127" t="str">
        <f>TRIM(IF(ISERROR(VLOOKUP(R1662,SpeciesValidation!D:T,IF(ISNA(VLOOKUP(J1662,Validation!B$2:C$15,2,FALSE)),FALSE,VLOOKUP(J1662,Validation!B$2:C$15,2,FALSE)))),IF(LEN(E1662&amp;"")&gt;0,"",""),VLOOKUP(R1662,SpeciesValidation!D:T,VLOOKUP(J1662,Validation!B$2:C$15,2,FALSE),FALSE)) &amp; " " &amp; IF(ISERROR(IF(LEFT(J1662,1)="A",IF(IF(VLOOKUP(R1662,SpeciesValidation!D:W,20,FALSE)=FALSE,OR(TEXT(A1662,"MMDD")&lt;VLOOKUP(R1662,SpeciesValidation!D:W,18,FALSE),TEXT(A1662,"MMDD")&gt;VLOOKUP(R1662,SpeciesValidation!D:W,19,FALSE)),IF(TEXT(A1662,"MMDD")&lt;"0701",TEXT(A1662,"MMDD")&gt;VLOOKUP(R1662,SpeciesValidation!D:W,18,FALSE),TEXT(A1662,"MMDD")&lt;VLOOKUP(R1662,SpeciesValidation!D:W,19,FALSE))),"Date outside expected range for this species",""),"")),"",IF(LEFT(J1662,1)="A",IF(IF(VLOOKUP(R1662,SpeciesValidation!D:W,20,FALSE)=FALSE,OR(TEXT(A1662,"MMDD")&lt;VLOOKUP(R1662,SpeciesValidation!D:W,18,FALSE),TEXT(A1662,"MMDD")&gt;VLOOKUP(R1662,SpeciesValidation!D:W,19,FALSE)),IF(TEXT(A1662,"MMDD")&lt;"0701",TEXT(A1662,"MMDD")&gt;VLOOKUP(R1662,SpeciesValidation!D:W,18,FALSE),TEXT(A1662,"MMDD")&lt;VLOOKUP(R1662,SpeciesValidation!D:W,19,FALSE))),"Date outside expected range for this species",""),"")))</f>
        <v/>
      </c>
      <c r="M1662" s="127" t="str">
        <f>IF(LEN(E1662&amp;"")&gt;0,IF(ISERROR(VLOOKUP(R1662,SpeciesValidation!D:I,6,FALSE)),"",VLOOKUP(R1662,SpeciesValidation!D:I,6,FALSE)),"")</f>
        <v/>
      </c>
      <c r="Q1662" s="36" t="str">
        <f>IF(LEN(E1662&amp;"")&gt;0,IF(ISERROR(VLOOKUP(E1662,SpeciesValidation!B:G,2,FALSE)=TRUE),"",VLOOKUP(E1662,SpeciesValidation!B:G,2,FALSE)),"")</f>
        <v/>
      </c>
      <c r="R1662" s="36" t="str">
        <f>IF(LEN(E1662&amp;"")&gt;0,IF(ISERROR(VLOOKUP(E1662,SpeciesLookup!B:G,4,FALSE)=TRUE),"",VLOOKUP(E1662,SpeciesLookup!B:G,4,FALSE)),"")</f>
        <v/>
      </c>
    </row>
    <row r="1663" spans="1:18" ht="13.2" x14ac:dyDescent="0.25">
      <c r="A1663" s="72"/>
      <c r="D1663" s="11"/>
      <c r="G1663" s="128" t="str">
        <f>IF(LEN(E1663&amp;"")&gt;0,IF(ISERROR(VLOOKUP(E1663,SpeciesLookup!B:G,6,FALSE)=TRUE),"",VLOOKUP(E1663,SpeciesLookup!B:G,6,FALSE)),"")</f>
        <v/>
      </c>
      <c r="H1663" s="128" t="str">
        <f>IF(LEN(E1663&amp;"")&gt;0,IF(ISERROR(VLOOKUP(E1663,SpeciesLookup!B:G,5,FALSE)=TRUE),"",VLOOKUP(E1663,SpeciesLookup!B:G,5,FALSE)),"")</f>
        <v/>
      </c>
      <c r="I1663" s="11"/>
      <c r="J1663" s="73"/>
      <c r="K1663" s="11"/>
      <c r="L1663" s="127" t="str">
        <f>TRIM(IF(ISERROR(VLOOKUP(R1663,SpeciesValidation!D:T,IF(ISNA(VLOOKUP(J1663,Validation!B$2:C$15,2,FALSE)),FALSE,VLOOKUP(J1663,Validation!B$2:C$15,2,FALSE)))),IF(LEN(E1663&amp;"")&gt;0,"",""),VLOOKUP(R1663,SpeciesValidation!D:T,VLOOKUP(J1663,Validation!B$2:C$15,2,FALSE),FALSE)) &amp; " " &amp; IF(ISERROR(IF(LEFT(J1663,1)="A",IF(IF(VLOOKUP(R1663,SpeciesValidation!D:W,20,FALSE)=FALSE,OR(TEXT(A1663,"MMDD")&lt;VLOOKUP(R1663,SpeciesValidation!D:W,18,FALSE),TEXT(A1663,"MMDD")&gt;VLOOKUP(R1663,SpeciesValidation!D:W,19,FALSE)),IF(TEXT(A1663,"MMDD")&lt;"0701",TEXT(A1663,"MMDD")&gt;VLOOKUP(R1663,SpeciesValidation!D:W,18,FALSE),TEXT(A1663,"MMDD")&lt;VLOOKUP(R1663,SpeciesValidation!D:W,19,FALSE))),"Date outside expected range for this species",""),"")),"",IF(LEFT(J1663,1)="A",IF(IF(VLOOKUP(R1663,SpeciesValidation!D:W,20,FALSE)=FALSE,OR(TEXT(A1663,"MMDD")&lt;VLOOKUP(R1663,SpeciesValidation!D:W,18,FALSE),TEXT(A1663,"MMDD")&gt;VLOOKUP(R1663,SpeciesValidation!D:W,19,FALSE)),IF(TEXT(A1663,"MMDD")&lt;"0701",TEXT(A1663,"MMDD")&gt;VLOOKUP(R1663,SpeciesValidation!D:W,18,FALSE),TEXT(A1663,"MMDD")&lt;VLOOKUP(R1663,SpeciesValidation!D:W,19,FALSE))),"Date outside expected range for this species",""),"")))</f>
        <v/>
      </c>
      <c r="M1663" s="127" t="str">
        <f>IF(LEN(E1663&amp;"")&gt;0,IF(ISERROR(VLOOKUP(R1663,SpeciesValidation!D:I,6,FALSE)),"",VLOOKUP(R1663,SpeciesValidation!D:I,6,FALSE)),"")</f>
        <v/>
      </c>
      <c r="Q1663" s="36" t="str">
        <f>IF(LEN(E1663&amp;"")&gt;0,IF(ISERROR(VLOOKUP(E1663,SpeciesValidation!B:G,2,FALSE)=TRUE),"",VLOOKUP(E1663,SpeciesValidation!B:G,2,FALSE)),"")</f>
        <v/>
      </c>
      <c r="R1663" s="36" t="str">
        <f>IF(LEN(E1663&amp;"")&gt;0,IF(ISERROR(VLOOKUP(E1663,SpeciesLookup!B:G,4,FALSE)=TRUE),"",VLOOKUP(E1663,SpeciesLookup!B:G,4,FALSE)),"")</f>
        <v/>
      </c>
    </row>
    <row r="1664" spans="1:18" ht="13.2" x14ac:dyDescent="0.25">
      <c r="A1664" s="72"/>
      <c r="D1664" s="11"/>
      <c r="G1664" s="128" t="str">
        <f>IF(LEN(E1664&amp;"")&gt;0,IF(ISERROR(VLOOKUP(E1664,SpeciesLookup!B:G,6,FALSE)=TRUE),"",VLOOKUP(E1664,SpeciesLookup!B:G,6,FALSE)),"")</f>
        <v/>
      </c>
      <c r="H1664" s="128" t="str">
        <f>IF(LEN(E1664&amp;"")&gt;0,IF(ISERROR(VLOOKUP(E1664,SpeciesLookup!B:G,5,FALSE)=TRUE),"",VLOOKUP(E1664,SpeciesLookup!B:G,5,FALSE)),"")</f>
        <v/>
      </c>
      <c r="I1664" s="11"/>
      <c r="J1664" s="73"/>
      <c r="K1664" s="11"/>
      <c r="L1664" s="127" t="str">
        <f>TRIM(IF(ISERROR(VLOOKUP(R1664,SpeciesValidation!D:T,IF(ISNA(VLOOKUP(J1664,Validation!B$2:C$15,2,FALSE)),FALSE,VLOOKUP(J1664,Validation!B$2:C$15,2,FALSE)))),IF(LEN(E1664&amp;"")&gt;0,"",""),VLOOKUP(R1664,SpeciesValidation!D:T,VLOOKUP(J1664,Validation!B$2:C$15,2,FALSE),FALSE)) &amp; " " &amp; IF(ISERROR(IF(LEFT(J1664,1)="A",IF(IF(VLOOKUP(R1664,SpeciesValidation!D:W,20,FALSE)=FALSE,OR(TEXT(A1664,"MMDD")&lt;VLOOKUP(R1664,SpeciesValidation!D:W,18,FALSE),TEXT(A1664,"MMDD")&gt;VLOOKUP(R1664,SpeciesValidation!D:W,19,FALSE)),IF(TEXT(A1664,"MMDD")&lt;"0701",TEXT(A1664,"MMDD")&gt;VLOOKUP(R1664,SpeciesValidation!D:W,18,FALSE),TEXT(A1664,"MMDD")&lt;VLOOKUP(R1664,SpeciesValidation!D:W,19,FALSE))),"Date outside expected range for this species",""),"")),"",IF(LEFT(J1664,1)="A",IF(IF(VLOOKUP(R1664,SpeciesValidation!D:W,20,FALSE)=FALSE,OR(TEXT(A1664,"MMDD")&lt;VLOOKUP(R1664,SpeciesValidation!D:W,18,FALSE),TEXT(A1664,"MMDD")&gt;VLOOKUP(R1664,SpeciesValidation!D:W,19,FALSE)),IF(TEXT(A1664,"MMDD")&lt;"0701",TEXT(A1664,"MMDD")&gt;VLOOKUP(R1664,SpeciesValidation!D:W,18,FALSE),TEXT(A1664,"MMDD")&lt;VLOOKUP(R1664,SpeciesValidation!D:W,19,FALSE))),"Date outside expected range for this species",""),"")))</f>
        <v/>
      </c>
      <c r="M1664" s="127" t="str">
        <f>IF(LEN(E1664&amp;"")&gt;0,IF(ISERROR(VLOOKUP(R1664,SpeciesValidation!D:I,6,FALSE)),"",VLOOKUP(R1664,SpeciesValidation!D:I,6,FALSE)),"")</f>
        <v/>
      </c>
      <c r="Q1664" s="36" t="str">
        <f>IF(LEN(E1664&amp;"")&gt;0,IF(ISERROR(VLOOKUP(E1664,SpeciesValidation!B:G,2,FALSE)=TRUE),"",VLOOKUP(E1664,SpeciesValidation!B:G,2,FALSE)),"")</f>
        <v/>
      </c>
      <c r="R1664" s="36" t="str">
        <f>IF(LEN(E1664&amp;"")&gt;0,IF(ISERROR(VLOOKUP(E1664,SpeciesLookup!B:G,4,FALSE)=TRUE),"",VLOOKUP(E1664,SpeciesLookup!B:G,4,FALSE)),"")</f>
        <v/>
      </c>
    </row>
    <row r="1665" spans="1:18" ht="13.2" x14ac:dyDescent="0.25">
      <c r="A1665" s="72"/>
      <c r="D1665" s="11"/>
      <c r="G1665" s="128" t="str">
        <f>IF(LEN(E1665&amp;"")&gt;0,IF(ISERROR(VLOOKUP(E1665,SpeciesLookup!B:G,6,FALSE)=TRUE),"",VLOOKUP(E1665,SpeciesLookup!B:G,6,FALSE)),"")</f>
        <v/>
      </c>
      <c r="H1665" s="128" t="str">
        <f>IF(LEN(E1665&amp;"")&gt;0,IF(ISERROR(VLOOKUP(E1665,SpeciesLookup!B:G,5,FALSE)=TRUE),"",VLOOKUP(E1665,SpeciesLookup!B:G,5,FALSE)),"")</f>
        <v/>
      </c>
      <c r="I1665" s="11"/>
      <c r="J1665" s="73"/>
      <c r="K1665" s="11"/>
      <c r="L1665" s="127" t="str">
        <f>TRIM(IF(ISERROR(VLOOKUP(R1665,SpeciesValidation!D:T,IF(ISNA(VLOOKUP(J1665,Validation!B$2:C$15,2,FALSE)),FALSE,VLOOKUP(J1665,Validation!B$2:C$15,2,FALSE)))),IF(LEN(E1665&amp;"")&gt;0,"",""),VLOOKUP(R1665,SpeciesValidation!D:T,VLOOKUP(J1665,Validation!B$2:C$15,2,FALSE),FALSE)) &amp; " " &amp; IF(ISERROR(IF(LEFT(J1665,1)="A",IF(IF(VLOOKUP(R1665,SpeciesValidation!D:W,20,FALSE)=FALSE,OR(TEXT(A1665,"MMDD")&lt;VLOOKUP(R1665,SpeciesValidation!D:W,18,FALSE),TEXT(A1665,"MMDD")&gt;VLOOKUP(R1665,SpeciesValidation!D:W,19,FALSE)),IF(TEXT(A1665,"MMDD")&lt;"0701",TEXT(A1665,"MMDD")&gt;VLOOKUP(R1665,SpeciesValidation!D:W,18,FALSE),TEXT(A1665,"MMDD")&lt;VLOOKUP(R1665,SpeciesValidation!D:W,19,FALSE))),"Date outside expected range for this species",""),"")),"",IF(LEFT(J1665,1)="A",IF(IF(VLOOKUP(R1665,SpeciesValidation!D:W,20,FALSE)=FALSE,OR(TEXT(A1665,"MMDD")&lt;VLOOKUP(R1665,SpeciesValidation!D:W,18,FALSE),TEXT(A1665,"MMDD")&gt;VLOOKUP(R1665,SpeciesValidation!D:W,19,FALSE)),IF(TEXT(A1665,"MMDD")&lt;"0701",TEXT(A1665,"MMDD")&gt;VLOOKUP(R1665,SpeciesValidation!D:W,18,FALSE),TEXT(A1665,"MMDD")&lt;VLOOKUP(R1665,SpeciesValidation!D:W,19,FALSE))),"Date outside expected range for this species",""),"")))</f>
        <v/>
      </c>
      <c r="M1665" s="127" t="str">
        <f>IF(LEN(E1665&amp;"")&gt;0,IF(ISERROR(VLOOKUP(R1665,SpeciesValidation!D:I,6,FALSE)),"",VLOOKUP(R1665,SpeciesValidation!D:I,6,FALSE)),"")</f>
        <v/>
      </c>
      <c r="Q1665" s="36" t="str">
        <f>IF(LEN(E1665&amp;"")&gt;0,IF(ISERROR(VLOOKUP(E1665,SpeciesValidation!B:G,2,FALSE)=TRUE),"",VLOOKUP(E1665,SpeciesValidation!B:G,2,FALSE)),"")</f>
        <v/>
      </c>
      <c r="R1665" s="36" t="str">
        <f>IF(LEN(E1665&amp;"")&gt;0,IF(ISERROR(VLOOKUP(E1665,SpeciesLookup!B:G,4,FALSE)=TRUE),"",VLOOKUP(E1665,SpeciesLookup!B:G,4,FALSE)),"")</f>
        <v/>
      </c>
    </row>
    <row r="1666" spans="1:18" ht="13.2" x14ac:dyDescent="0.25">
      <c r="A1666" s="72"/>
      <c r="D1666" s="11"/>
      <c r="G1666" s="128" t="str">
        <f>IF(LEN(E1666&amp;"")&gt;0,IF(ISERROR(VLOOKUP(E1666,SpeciesLookup!B:G,6,FALSE)=TRUE),"",VLOOKUP(E1666,SpeciesLookup!B:G,6,FALSE)),"")</f>
        <v/>
      </c>
      <c r="H1666" s="128" t="str">
        <f>IF(LEN(E1666&amp;"")&gt;0,IF(ISERROR(VLOOKUP(E1666,SpeciesLookup!B:G,5,FALSE)=TRUE),"",VLOOKUP(E1666,SpeciesLookup!B:G,5,FALSE)),"")</f>
        <v/>
      </c>
      <c r="I1666" s="11"/>
      <c r="J1666" s="73"/>
      <c r="K1666" s="11"/>
      <c r="L1666" s="127" t="str">
        <f>TRIM(IF(ISERROR(VLOOKUP(R1666,SpeciesValidation!D:T,IF(ISNA(VLOOKUP(J1666,Validation!B$2:C$15,2,FALSE)),FALSE,VLOOKUP(J1666,Validation!B$2:C$15,2,FALSE)))),IF(LEN(E1666&amp;"")&gt;0,"",""),VLOOKUP(R1666,SpeciesValidation!D:T,VLOOKUP(J1666,Validation!B$2:C$15,2,FALSE),FALSE)) &amp; " " &amp; IF(ISERROR(IF(LEFT(J1666,1)="A",IF(IF(VLOOKUP(R1666,SpeciesValidation!D:W,20,FALSE)=FALSE,OR(TEXT(A1666,"MMDD")&lt;VLOOKUP(R1666,SpeciesValidation!D:W,18,FALSE),TEXT(A1666,"MMDD")&gt;VLOOKUP(R1666,SpeciesValidation!D:W,19,FALSE)),IF(TEXT(A1666,"MMDD")&lt;"0701",TEXT(A1666,"MMDD")&gt;VLOOKUP(R1666,SpeciesValidation!D:W,18,FALSE),TEXT(A1666,"MMDD")&lt;VLOOKUP(R1666,SpeciesValidation!D:W,19,FALSE))),"Date outside expected range for this species",""),"")),"",IF(LEFT(J1666,1)="A",IF(IF(VLOOKUP(R1666,SpeciesValidation!D:W,20,FALSE)=FALSE,OR(TEXT(A1666,"MMDD")&lt;VLOOKUP(R1666,SpeciesValidation!D:W,18,FALSE),TEXT(A1666,"MMDD")&gt;VLOOKUP(R1666,SpeciesValidation!D:W,19,FALSE)),IF(TEXT(A1666,"MMDD")&lt;"0701",TEXT(A1666,"MMDD")&gt;VLOOKUP(R1666,SpeciesValidation!D:W,18,FALSE),TEXT(A1666,"MMDD")&lt;VLOOKUP(R1666,SpeciesValidation!D:W,19,FALSE))),"Date outside expected range for this species",""),"")))</f>
        <v/>
      </c>
      <c r="M1666" s="127" t="str">
        <f>IF(LEN(E1666&amp;"")&gt;0,IF(ISERROR(VLOOKUP(R1666,SpeciesValidation!D:I,6,FALSE)),"",VLOOKUP(R1666,SpeciesValidation!D:I,6,FALSE)),"")</f>
        <v/>
      </c>
      <c r="Q1666" s="36" t="str">
        <f>IF(LEN(E1666&amp;"")&gt;0,IF(ISERROR(VLOOKUP(E1666,SpeciesValidation!B:G,2,FALSE)=TRUE),"",VLOOKUP(E1666,SpeciesValidation!B:G,2,FALSE)),"")</f>
        <v/>
      </c>
      <c r="R1666" s="36" t="str">
        <f>IF(LEN(E1666&amp;"")&gt;0,IF(ISERROR(VLOOKUP(E1666,SpeciesLookup!B:G,4,FALSE)=TRUE),"",VLOOKUP(E1666,SpeciesLookup!B:G,4,FALSE)),"")</f>
        <v/>
      </c>
    </row>
    <row r="1667" spans="1:18" ht="13.2" x14ac:dyDescent="0.25">
      <c r="A1667" s="72"/>
      <c r="D1667" s="11"/>
      <c r="G1667" s="128" t="str">
        <f>IF(LEN(E1667&amp;"")&gt;0,IF(ISERROR(VLOOKUP(E1667,SpeciesLookup!B:G,6,FALSE)=TRUE),"",VLOOKUP(E1667,SpeciesLookup!B:G,6,FALSE)),"")</f>
        <v/>
      </c>
      <c r="H1667" s="128" t="str">
        <f>IF(LEN(E1667&amp;"")&gt;0,IF(ISERROR(VLOOKUP(E1667,SpeciesLookup!B:G,5,FALSE)=TRUE),"",VLOOKUP(E1667,SpeciesLookup!B:G,5,FALSE)),"")</f>
        <v/>
      </c>
      <c r="I1667" s="11"/>
      <c r="J1667" s="73"/>
      <c r="K1667" s="11"/>
      <c r="L1667" s="127" t="str">
        <f>TRIM(IF(ISERROR(VLOOKUP(R1667,SpeciesValidation!D:T,IF(ISNA(VLOOKUP(J1667,Validation!B$2:C$15,2,FALSE)),FALSE,VLOOKUP(J1667,Validation!B$2:C$15,2,FALSE)))),IF(LEN(E1667&amp;"")&gt;0,"",""),VLOOKUP(R1667,SpeciesValidation!D:T,VLOOKUP(J1667,Validation!B$2:C$15,2,FALSE),FALSE)) &amp; " " &amp; IF(ISERROR(IF(LEFT(J1667,1)="A",IF(IF(VLOOKUP(R1667,SpeciesValidation!D:W,20,FALSE)=FALSE,OR(TEXT(A1667,"MMDD")&lt;VLOOKUP(R1667,SpeciesValidation!D:W,18,FALSE),TEXT(A1667,"MMDD")&gt;VLOOKUP(R1667,SpeciesValidation!D:W,19,FALSE)),IF(TEXT(A1667,"MMDD")&lt;"0701",TEXT(A1667,"MMDD")&gt;VLOOKUP(R1667,SpeciesValidation!D:W,18,FALSE),TEXT(A1667,"MMDD")&lt;VLOOKUP(R1667,SpeciesValidation!D:W,19,FALSE))),"Date outside expected range for this species",""),"")),"",IF(LEFT(J1667,1)="A",IF(IF(VLOOKUP(R1667,SpeciesValidation!D:W,20,FALSE)=FALSE,OR(TEXT(A1667,"MMDD")&lt;VLOOKUP(R1667,SpeciesValidation!D:W,18,FALSE),TEXT(A1667,"MMDD")&gt;VLOOKUP(R1667,SpeciesValidation!D:W,19,FALSE)),IF(TEXT(A1667,"MMDD")&lt;"0701",TEXT(A1667,"MMDD")&gt;VLOOKUP(R1667,SpeciesValidation!D:W,18,FALSE),TEXT(A1667,"MMDD")&lt;VLOOKUP(R1667,SpeciesValidation!D:W,19,FALSE))),"Date outside expected range for this species",""),"")))</f>
        <v/>
      </c>
      <c r="M1667" s="127" t="str">
        <f>IF(LEN(E1667&amp;"")&gt;0,IF(ISERROR(VLOOKUP(R1667,SpeciesValidation!D:I,6,FALSE)),"",VLOOKUP(R1667,SpeciesValidation!D:I,6,FALSE)),"")</f>
        <v/>
      </c>
      <c r="Q1667" s="36" t="str">
        <f>IF(LEN(E1667&amp;"")&gt;0,IF(ISERROR(VLOOKUP(E1667,SpeciesValidation!B:G,2,FALSE)=TRUE),"",VLOOKUP(E1667,SpeciesValidation!B:G,2,FALSE)),"")</f>
        <v/>
      </c>
      <c r="R1667" s="36" t="str">
        <f>IF(LEN(E1667&amp;"")&gt;0,IF(ISERROR(VLOOKUP(E1667,SpeciesLookup!B:G,4,FALSE)=TRUE),"",VLOOKUP(E1667,SpeciesLookup!B:G,4,FALSE)),"")</f>
        <v/>
      </c>
    </row>
    <row r="1668" spans="1:18" ht="13.2" x14ac:dyDescent="0.25">
      <c r="A1668" s="72"/>
      <c r="D1668" s="11"/>
      <c r="G1668" s="128" t="str">
        <f>IF(LEN(E1668&amp;"")&gt;0,IF(ISERROR(VLOOKUP(E1668,SpeciesLookup!B:G,6,FALSE)=TRUE),"",VLOOKUP(E1668,SpeciesLookup!B:G,6,FALSE)),"")</f>
        <v/>
      </c>
      <c r="H1668" s="128" t="str">
        <f>IF(LEN(E1668&amp;"")&gt;0,IF(ISERROR(VLOOKUP(E1668,SpeciesLookup!B:G,5,FALSE)=TRUE),"",VLOOKUP(E1668,SpeciesLookup!B:G,5,FALSE)),"")</f>
        <v/>
      </c>
      <c r="I1668" s="11"/>
      <c r="J1668" s="73"/>
      <c r="K1668" s="11"/>
      <c r="L1668" s="127" t="str">
        <f>TRIM(IF(ISERROR(VLOOKUP(R1668,SpeciesValidation!D:T,IF(ISNA(VLOOKUP(J1668,Validation!B$2:C$15,2,FALSE)),FALSE,VLOOKUP(J1668,Validation!B$2:C$15,2,FALSE)))),IF(LEN(E1668&amp;"")&gt;0,"",""),VLOOKUP(R1668,SpeciesValidation!D:T,VLOOKUP(J1668,Validation!B$2:C$15,2,FALSE),FALSE)) &amp; " " &amp; IF(ISERROR(IF(LEFT(J1668,1)="A",IF(IF(VLOOKUP(R1668,SpeciesValidation!D:W,20,FALSE)=FALSE,OR(TEXT(A1668,"MMDD")&lt;VLOOKUP(R1668,SpeciesValidation!D:W,18,FALSE),TEXT(A1668,"MMDD")&gt;VLOOKUP(R1668,SpeciesValidation!D:W,19,FALSE)),IF(TEXT(A1668,"MMDD")&lt;"0701",TEXT(A1668,"MMDD")&gt;VLOOKUP(R1668,SpeciesValidation!D:W,18,FALSE),TEXT(A1668,"MMDD")&lt;VLOOKUP(R1668,SpeciesValidation!D:W,19,FALSE))),"Date outside expected range for this species",""),"")),"",IF(LEFT(J1668,1)="A",IF(IF(VLOOKUP(R1668,SpeciesValidation!D:W,20,FALSE)=FALSE,OR(TEXT(A1668,"MMDD")&lt;VLOOKUP(R1668,SpeciesValidation!D:W,18,FALSE),TEXT(A1668,"MMDD")&gt;VLOOKUP(R1668,SpeciesValidation!D:W,19,FALSE)),IF(TEXT(A1668,"MMDD")&lt;"0701",TEXT(A1668,"MMDD")&gt;VLOOKUP(R1668,SpeciesValidation!D:W,18,FALSE),TEXT(A1668,"MMDD")&lt;VLOOKUP(R1668,SpeciesValidation!D:W,19,FALSE))),"Date outside expected range for this species",""),"")))</f>
        <v/>
      </c>
      <c r="M1668" s="127" t="str">
        <f>IF(LEN(E1668&amp;"")&gt;0,IF(ISERROR(VLOOKUP(R1668,SpeciesValidation!D:I,6,FALSE)),"",VLOOKUP(R1668,SpeciesValidation!D:I,6,FALSE)),"")</f>
        <v/>
      </c>
      <c r="Q1668" s="36" t="str">
        <f>IF(LEN(E1668&amp;"")&gt;0,IF(ISERROR(VLOOKUP(E1668,SpeciesValidation!B:G,2,FALSE)=TRUE),"",VLOOKUP(E1668,SpeciesValidation!B:G,2,FALSE)),"")</f>
        <v/>
      </c>
      <c r="R1668" s="36" t="str">
        <f>IF(LEN(E1668&amp;"")&gt;0,IF(ISERROR(VLOOKUP(E1668,SpeciesLookup!B:G,4,FALSE)=TRUE),"",VLOOKUP(E1668,SpeciesLookup!B:G,4,FALSE)),"")</f>
        <v/>
      </c>
    </row>
    <row r="1669" spans="1:18" ht="13.2" x14ac:dyDescent="0.25">
      <c r="A1669" s="72"/>
      <c r="D1669" s="11"/>
      <c r="G1669" s="128" t="str">
        <f>IF(LEN(E1669&amp;"")&gt;0,IF(ISERROR(VLOOKUP(E1669,SpeciesLookup!B:G,6,FALSE)=TRUE),"",VLOOKUP(E1669,SpeciesLookup!B:G,6,FALSE)),"")</f>
        <v/>
      </c>
      <c r="H1669" s="128" t="str">
        <f>IF(LEN(E1669&amp;"")&gt;0,IF(ISERROR(VLOOKUP(E1669,SpeciesLookup!B:G,5,FALSE)=TRUE),"",VLOOKUP(E1669,SpeciesLookup!B:G,5,FALSE)),"")</f>
        <v/>
      </c>
      <c r="I1669" s="11"/>
      <c r="J1669" s="73"/>
      <c r="K1669" s="11"/>
      <c r="L1669" s="127" t="str">
        <f>TRIM(IF(ISERROR(VLOOKUP(R1669,SpeciesValidation!D:T,IF(ISNA(VLOOKUP(J1669,Validation!B$2:C$15,2,FALSE)),FALSE,VLOOKUP(J1669,Validation!B$2:C$15,2,FALSE)))),IF(LEN(E1669&amp;"")&gt;0,"",""),VLOOKUP(R1669,SpeciesValidation!D:T,VLOOKUP(J1669,Validation!B$2:C$15,2,FALSE),FALSE)) &amp; " " &amp; IF(ISERROR(IF(LEFT(J1669,1)="A",IF(IF(VLOOKUP(R1669,SpeciesValidation!D:W,20,FALSE)=FALSE,OR(TEXT(A1669,"MMDD")&lt;VLOOKUP(R1669,SpeciesValidation!D:W,18,FALSE),TEXT(A1669,"MMDD")&gt;VLOOKUP(R1669,SpeciesValidation!D:W,19,FALSE)),IF(TEXT(A1669,"MMDD")&lt;"0701",TEXT(A1669,"MMDD")&gt;VLOOKUP(R1669,SpeciesValidation!D:W,18,FALSE),TEXT(A1669,"MMDD")&lt;VLOOKUP(R1669,SpeciesValidation!D:W,19,FALSE))),"Date outside expected range for this species",""),"")),"",IF(LEFT(J1669,1)="A",IF(IF(VLOOKUP(R1669,SpeciesValidation!D:W,20,FALSE)=FALSE,OR(TEXT(A1669,"MMDD")&lt;VLOOKUP(R1669,SpeciesValidation!D:W,18,FALSE),TEXT(A1669,"MMDD")&gt;VLOOKUP(R1669,SpeciesValidation!D:W,19,FALSE)),IF(TEXT(A1669,"MMDD")&lt;"0701",TEXT(A1669,"MMDD")&gt;VLOOKUP(R1669,SpeciesValidation!D:W,18,FALSE),TEXT(A1669,"MMDD")&lt;VLOOKUP(R1669,SpeciesValidation!D:W,19,FALSE))),"Date outside expected range for this species",""),"")))</f>
        <v/>
      </c>
      <c r="M1669" s="127" t="str">
        <f>IF(LEN(E1669&amp;"")&gt;0,IF(ISERROR(VLOOKUP(R1669,SpeciesValidation!D:I,6,FALSE)),"",VLOOKUP(R1669,SpeciesValidation!D:I,6,FALSE)),"")</f>
        <v/>
      </c>
      <c r="Q1669" s="36" t="str">
        <f>IF(LEN(E1669&amp;"")&gt;0,IF(ISERROR(VLOOKUP(E1669,SpeciesValidation!B:G,2,FALSE)=TRUE),"",VLOOKUP(E1669,SpeciesValidation!B:G,2,FALSE)),"")</f>
        <v/>
      </c>
      <c r="R1669" s="36" t="str">
        <f>IF(LEN(E1669&amp;"")&gt;0,IF(ISERROR(VLOOKUP(E1669,SpeciesLookup!B:G,4,FALSE)=TRUE),"",VLOOKUP(E1669,SpeciesLookup!B:G,4,FALSE)),"")</f>
        <v/>
      </c>
    </row>
    <row r="1670" spans="1:18" ht="13.2" x14ac:dyDescent="0.25">
      <c r="A1670" s="72"/>
      <c r="D1670" s="11"/>
      <c r="G1670" s="128" t="str">
        <f>IF(LEN(E1670&amp;"")&gt;0,IF(ISERROR(VLOOKUP(E1670,SpeciesLookup!B:G,6,FALSE)=TRUE),"",VLOOKUP(E1670,SpeciesLookup!B:G,6,FALSE)),"")</f>
        <v/>
      </c>
      <c r="H1670" s="128" t="str">
        <f>IF(LEN(E1670&amp;"")&gt;0,IF(ISERROR(VLOOKUP(E1670,SpeciesLookup!B:G,5,FALSE)=TRUE),"",VLOOKUP(E1670,SpeciesLookup!B:G,5,FALSE)),"")</f>
        <v/>
      </c>
      <c r="I1670" s="11"/>
      <c r="J1670" s="73"/>
      <c r="K1670" s="11"/>
      <c r="L1670" s="127" t="str">
        <f>TRIM(IF(ISERROR(VLOOKUP(R1670,SpeciesValidation!D:T,IF(ISNA(VLOOKUP(J1670,Validation!B$2:C$15,2,FALSE)),FALSE,VLOOKUP(J1670,Validation!B$2:C$15,2,FALSE)))),IF(LEN(E1670&amp;"")&gt;0,"",""),VLOOKUP(R1670,SpeciesValidation!D:T,VLOOKUP(J1670,Validation!B$2:C$15,2,FALSE),FALSE)) &amp; " " &amp; IF(ISERROR(IF(LEFT(J1670,1)="A",IF(IF(VLOOKUP(R1670,SpeciesValidation!D:W,20,FALSE)=FALSE,OR(TEXT(A1670,"MMDD")&lt;VLOOKUP(R1670,SpeciesValidation!D:W,18,FALSE),TEXT(A1670,"MMDD")&gt;VLOOKUP(R1670,SpeciesValidation!D:W,19,FALSE)),IF(TEXT(A1670,"MMDD")&lt;"0701",TEXT(A1670,"MMDD")&gt;VLOOKUP(R1670,SpeciesValidation!D:W,18,FALSE),TEXT(A1670,"MMDD")&lt;VLOOKUP(R1670,SpeciesValidation!D:W,19,FALSE))),"Date outside expected range for this species",""),"")),"",IF(LEFT(J1670,1)="A",IF(IF(VLOOKUP(R1670,SpeciesValidation!D:W,20,FALSE)=FALSE,OR(TEXT(A1670,"MMDD")&lt;VLOOKUP(R1670,SpeciesValidation!D:W,18,FALSE),TEXT(A1670,"MMDD")&gt;VLOOKUP(R1670,SpeciesValidation!D:W,19,FALSE)),IF(TEXT(A1670,"MMDD")&lt;"0701",TEXT(A1670,"MMDD")&gt;VLOOKUP(R1670,SpeciesValidation!D:W,18,FALSE),TEXT(A1670,"MMDD")&lt;VLOOKUP(R1670,SpeciesValidation!D:W,19,FALSE))),"Date outside expected range for this species",""),"")))</f>
        <v/>
      </c>
      <c r="M1670" s="127" t="str">
        <f>IF(LEN(E1670&amp;"")&gt;0,IF(ISERROR(VLOOKUP(R1670,SpeciesValidation!D:I,6,FALSE)),"",VLOOKUP(R1670,SpeciesValidation!D:I,6,FALSE)),"")</f>
        <v/>
      </c>
      <c r="Q1670" s="36" t="str">
        <f>IF(LEN(E1670&amp;"")&gt;0,IF(ISERROR(VLOOKUP(E1670,SpeciesValidation!B:G,2,FALSE)=TRUE),"",VLOOKUP(E1670,SpeciesValidation!B:G,2,FALSE)),"")</f>
        <v/>
      </c>
      <c r="R1670" s="36" t="str">
        <f>IF(LEN(E1670&amp;"")&gt;0,IF(ISERROR(VLOOKUP(E1670,SpeciesLookup!B:G,4,FALSE)=TRUE),"",VLOOKUP(E1670,SpeciesLookup!B:G,4,FALSE)),"")</f>
        <v/>
      </c>
    </row>
    <row r="1671" spans="1:18" ht="13.2" x14ac:dyDescent="0.25">
      <c r="A1671" s="72"/>
      <c r="D1671" s="11"/>
      <c r="G1671" s="128" t="str">
        <f>IF(LEN(E1671&amp;"")&gt;0,IF(ISERROR(VLOOKUP(E1671,SpeciesLookup!B:G,6,FALSE)=TRUE),"",VLOOKUP(E1671,SpeciesLookup!B:G,6,FALSE)),"")</f>
        <v/>
      </c>
      <c r="H1671" s="128" t="str">
        <f>IF(LEN(E1671&amp;"")&gt;0,IF(ISERROR(VLOOKUP(E1671,SpeciesLookup!B:G,5,FALSE)=TRUE),"",VLOOKUP(E1671,SpeciesLookup!B:G,5,FALSE)),"")</f>
        <v/>
      </c>
      <c r="I1671" s="11"/>
      <c r="J1671" s="73"/>
      <c r="K1671" s="11"/>
      <c r="L1671" s="127" t="str">
        <f>TRIM(IF(ISERROR(VLOOKUP(R1671,SpeciesValidation!D:T,IF(ISNA(VLOOKUP(J1671,Validation!B$2:C$15,2,FALSE)),FALSE,VLOOKUP(J1671,Validation!B$2:C$15,2,FALSE)))),IF(LEN(E1671&amp;"")&gt;0,"",""),VLOOKUP(R1671,SpeciesValidation!D:T,VLOOKUP(J1671,Validation!B$2:C$15,2,FALSE),FALSE)) &amp; " " &amp; IF(ISERROR(IF(LEFT(J1671,1)="A",IF(IF(VLOOKUP(R1671,SpeciesValidation!D:W,20,FALSE)=FALSE,OR(TEXT(A1671,"MMDD")&lt;VLOOKUP(R1671,SpeciesValidation!D:W,18,FALSE),TEXT(A1671,"MMDD")&gt;VLOOKUP(R1671,SpeciesValidation!D:W,19,FALSE)),IF(TEXT(A1671,"MMDD")&lt;"0701",TEXT(A1671,"MMDD")&gt;VLOOKUP(R1671,SpeciesValidation!D:W,18,FALSE),TEXT(A1671,"MMDD")&lt;VLOOKUP(R1671,SpeciesValidation!D:W,19,FALSE))),"Date outside expected range for this species",""),"")),"",IF(LEFT(J1671,1)="A",IF(IF(VLOOKUP(R1671,SpeciesValidation!D:W,20,FALSE)=FALSE,OR(TEXT(A1671,"MMDD")&lt;VLOOKUP(R1671,SpeciesValidation!D:W,18,FALSE),TEXT(A1671,"MMDD")&gt;VLOOKUP(R1671,SpeciesValidation!D:W,19,FALSE)),IF(TEXT(A1671,"MMDD")&lt;"0701",TEXT(A1671,"MMDD")&gt;VLOOKUP(R1671,SpeciesValidation!D:W,18,FALSE),TEXT(A1671,"MMDD")&lt;VLOOKUP(R1671,SpeciesValidation!D:W,19,FALSE))),"Date outside expected range for this species",""),"")))</f>
        <v/>
      </c>
      <c r="M1671" s="127" t="str">
        <f>IF(LEN(E1671&amp;"")&gt;0,IF(ISERROR(VLOOKUP(R1671,SpeciesValidation!D:I,6,FALSE)),"",VLOOKUP(R1671,SpeciesValidation!D:I,6,FALSE)),"")</f>
        <v/>
      </c>
      <c r="Q1671" s="36" t="str">
        <f>IF(LEN(E1671&amp;"")&gt;0,IF(ISERROR(VLOOKUP(E1671,SpeciesValidation!B:G,2,FALSE)=TRUE),"",VLOOKUP(E1671,SpeciesValidation!B:G,2,FALSE)),"")</f>
        <v/>
      </c>
      <c r="R1671" s="36" t="str">
        <f>IF(LEN(E1671&amp;"")&gt;0,IF(ISERROR(VLOOKUP(E1671,SpeciesLookup!B:G,4,FALSE)=TRUE),"",VLOOKUP(E1671,SpeciesLookup!B:G,4,FALSE)),"")</f>
        <v/>
      </c>
    </row>
    <row r="1672" spans="1:18" ht="13.2" x14ac:dyDescent="0.25">
      <c r="A1672" s="72"/>
      <c r="D1672" s="11"/>
      <c r="G1672" s="128" t="str">
        <f>IF(LEN(E1672&amp;"")&gt;0,IF(ISERROR(VLOOKUP(E1672,SpeciesLookup!B:G,6,FALSE)=TRUE),"",VLOOKUP(E1672,SpeciesLookup!B:G,6,FALSE)),"")</f>
        <v/>
      </c>
      <c r="H1672" s="128" t="str">
        <f>IF(LEN(E1672&amp;"")&gt;0,IF(ISERROR(VLOOKUP(E1672,SpeciesLookup!B:G,5,FALSE)=TRUE),"",VLOOKUP(E1672,SpeciesLookup!B:G,5,FALSE)),"")</f>
        <v/>
      </c>
      <c r="I1672" s="11"/>
      <c r="J1672" s="73"/>
      <c r="K1672" s="11"/>
      <c r="L1672" s="127" t="str">
        <f>TRIM(IF(ISERROR(VLOOKUP(R1672,SpeciesValidation!D:T,IF(ISNA(VLOOKUP(J1672,Validation!B$2:C$15,2,FALSE)),FALSE,VLOOKUP(J1672,Validation!B$2:C$15,2,FALSE)))),IF(LEN(E1672&amp;"")&gt;0,"",""),VLOOKUP(R1672,SpeciesValidation!D:T,VLOOKUP(J1672,Validation!B$2:C$15,2,FALSE),FALSE)) &amp; " " &amp; IF(ISERROR(IF(LEFT(J1672,1)="A",IF(IF(VLOOKUP(R1672,SpeciesValidation!D:W,20,FALSE)=FALSE,OR(TEXT(A1672,"MMDD")&lt;VLOOKUP(R1672,SpeciesValidation!D:W,18,FALSE),TEXT(A1672,"MMDD")&gt;VLOOKUP(R1672,SpeciesValidation!D:W,19,FALSE)),IF(TEXT(A1672,"MMDD")&lt;"0701",TEXT(A1672,"MMDD")&gt;VLOOKUP(R1672,SpeciesValidation!D:W,18,FALSE),TEXT(A1672,"MMDD")&lt;VLOOKUP(R1672,SpeciesValidation!D:W,19,FALSE))),"Date outside expected range for this species",""),"")),"",IF(LEFT(J1672,1)="A",IF(IF(VLOOKUP(R1672,SpeciesValidation!D:W,20,FALSE)=FALSE,OR(TEXT(A1672,"MMDD")&lt;VLOOKUP(R1672,SpeciesValidation!D:W,18,FALSE),TEXT(A1672,"MMDD")&gt;VLOOKUP(R1672,SpeciesValidation!D:W,19,FALSE)),IF(TEXT(A1672,"MMDD")&lt;"0701",TEXT(A1672,"MMDD")&gt;VLOOKUP(R1672,SpeciesValidation!D:W,18,FALSE),TEXT(A1672,"MMDD")&lt;VLOOKUP(R1672,SpeciesValidation!D:W,19,FALSE))),"Date outside expected range for this species",""),"")))</f>
        <v/>
      </c>
      <c r="M1672" s="127" t="str">
        <f>IF(LEN(E1672&amp;"")&gt;0,IF(ISERROR(VLOOKUP(R1672,SpeciesValidation!D:I,6,FALSE)),"",VLOOKUP(R1672,SpeciesValidation!D:I,6,FALSE)),"")</f>
        <v/>
      </c>
      <c r="Q1672" s="36" t="str">
        <f>IF(LEN(E1672&amp;"")&gt;0,IF(ISERROR(VLOOKUP(E1672,SpeciesValidation!B:G,2,FALSE)=TRUE),"",VLOOKUP(E1672,SpeciesValidation!B:G,2,FALSE)),"")</f>
        <v/>
      </c>
      <c r="R1672" s="36" t="str">
        <f>IF(LEN(E1672&amp;"")&gt;0,IF(ISERROR(VLOOKUP(E1672,SpeciesLookup!B:G,4,FALSE)=TRUE),"",VLOOKUP(E1672,SpeciesLookup!B:G,4,FALSE)),"")</f>
        <v/>
      </c>
    </row>
    <row r="1673" spans="1:18" ht="13.2" x14ac:dyDescent="0.25">
      <c r="A1673" s="72"/>
      <c r="D1673" s="11"/>
      <c r="G1673" s="128" t="str">
        <f>IF(LEN(E1673&amp;"")&gt;0,IF(ISERROR(VLOOKUP(E1673,SpeciesLookup!B:G,6,FALSE)=TRUE),"",VLOOKUP(E1673,SpeciesLookup!B:G,6,FALSE)),"")</f>
        <v/>
      </c>
      <c r="H1673" s="128" t="str">
        <f>IF(LEN(E1673&amp;"")&gt;0,IF(ISERROR(VLOOKUP(E1673,SpeciesLookup!B:G,5,FALSE)=TRUE),"",VLOOKUP(E1673,SpeciesLookup!B:G,5,FALSE)),"")</f>
        <v/>
      </c>
      <c r="I1673" s="11"/>
      <c r="J1673" s="73"/>
      <c r="K1673" s="11"/>
      <c r="L1673" s="127" t="str">
        <f>TRIM(IF(ISERROR(VLOOKUP(R1673,SpeciesValidation!D:T,IF(ISNA(VLOOKUP(J1673,Validation!B$2:C$15,2,FALSE)),FALSE,VLOOKUP(J1673,Validation!B$2:C$15,2,FALSE)))),IF(LEN(E1673&amp;"")&gt;0,"",""),VLOOKUP(R1673,SpeciesValidation!D:T,VLOOKUP(J1673,Validation!B$2:C$15,2,FALSE),FALSE)) &amp; " " &amp; IF(ISERROR(IF(LEFT(J1673,1)="A",IF(IF(VLOOKUP(R1673,SpeciesValidation!D:W,20,FALSE)=FALSE,OR(TEXT(A1673,"MMDD")&lt;VLOOKUP(R1673,SpeciesValidation!D:W,18,FALSE),TEXT(A1673,"MMDD")&gt;VLOOKUP(R1673,SpeciesValidation!D:W,19,FALSE)),IF(TEXT(A1673,"MMDD")&lt;"0701",TEXT(A1673,"MMDD")&gt;VLOOKUP(R1673,SpeciesValidation!D:W,18,FALSE),TEXT(A1673,"MMDD")&lt;VLOOKUP(R1673,SpeciesValidation!D:W,19,FALSE))),"Date outside expected range for this species",""),"")),"",IF(LEFT(J1673,1)="A",IF(IF(VLOOKUP(R1673,SpeciesValidation!D:W,20,FALSE)=FALSE,OR(TEXT(A1673,"MMDD")&lt;VLOOKUP(R1673,SpeciesValidation!D:W,18,FALSE),TEXT(A1673,"MMDD")&gt;VLOOKUP(R1673,SpeciesValidation!D:W,19,FALSE)),IF(TEXT(A1673,"MMDD")&lt;"0701",TEXT(A1673,"MMDD")&gt;VLOOKUP(R1673,SpeciesValidation!D:W,18,FALSE),TEXT(A1673,"MMDD")&lt;VLOOKUP(R1673,SpeciesValidation!D:W,19,FALSE))),"Date outside expected range for this species",""),"")))</f>
        <v/>
      </c>
      <c r="M1673" s="127" t="str">
        <f>IF(LEN(E1673&amp;"")&gt;0,IF(ISERROR(VLOOKUP(R1673,SpeciesValidation!D:I,6,FALSE)),"",VLOOKUP(R1673,SpeciesValidation!D:I,6,FALSE)),"")</f>
        <v/>
      </c>
      <c r="Q1673" s="36" t="str">
        <f>IF(LEN(E1673&amp;"")&gt;0,IF(ISERROR(VLOOKUP(E1673,SpeciesValidation!B:G,2,FALSE)=TRUE),"",VLOOKUP(E1673,SpeciesValidation!B:G,2,FALSE)),"")</f>
        <v/>
      </c>
      <c r="R1673" s="36" t="str">
        <f>IF(LEN(E1673&amp;"")&gt;0,IF(ISERROR(VLOOKUP(E1673,SpeciesLookup!B:G,4,FALSE)=TRUE),"",VLOOKUP(E1673,SpeciesLookup!B:G,4,FALSE)),"")</f>
        <v/>
      </c>
    </row>
    <row r="1674" spans="1:18" ht="13.2" x14ac:dyDescent="0.25">
      <c r="A1674" s="72"/>
      <c r="D1674" s="11"/>
      <c r="G1674" s="128" t="str">
        <f>IF(LEN(E1674&amp;"")&gt;0,IF(ISERROR(VLOOKUP(E1674,SpeciesLookup!B:G,6,FALSE)=TRUE),"",VLOOKUP(E1674,SpeciesLookup!B:G,6,FALSE)),"")</f>
        <v/>
      </c>
      <c r="H1674" s="128" t="str">
        <f>IF(LEN(E1674&amp;"")&gt;0,IF(ISERROR(VLOOKUP(E1674,SpeciesLookup!B:G,5,FALSE)=TRUE),"",VLOOKUP(E1674,SpeciesLookup!B:G,5,FALSE)),"")</f>
        <v/>
      </c>
      <c r="I1674" s="11"/>
      <c r="J1674" s="73"/>
      <c r="K1674" s="11"/>
      <c r="L1674" s="127" t="str">
        <f>TRIM(IF(ISERROR(VLOOKUP(R1674,SpeciesValidation!D:T,IF(ISNA(VLOOKUP(J1674,Validation!B$2:C$15,2,FALSE)),FALSE,VLOOKUP(J1674,Validation!B$2:C$15,2,FALSE)))),IF(LEN(E1674&amp;"")&gt;0,"",""),VLOOKUP(R1674,SpeciesValidation!D:T,VLOOKUP(J1674,Validation!B$2:C$15,2,FALSE),FALSE)) &amp; " " &amp; IF(ISERROR(IF(LEFT(J1674,1)="A",IF(IF(VLOOKUP(R1674,SpeciesValidation!D:W,20,FALSE)=FALSE,OR(TEXT(A1674,"MMDD")&lt;VLOOKUP(R1674,SpeciesValidation!D:W,18,FALSE),TEXT(A1674,"MMDD")&gt;VLOOKUP(R1674,SpeciesValidation!D:W,19,FALSE)),IF(TEXT(A1674,"MMDD")&lt;"0701",TEXT(A1674,"MMDD")&gt;VLOOKUP(R1674,SpeciesValidation!D:W,18,FALSE),TEXT(A1674,"MMDD")&lt;VLOOKUP(R1674,SpeciesValidation!D:W,19,FALSE))),"Date outside expected range for this species",""),"")),"",IF(LEFT(J1674,1)="A",IF(IF(VLOOKUP(R1674,SpeciesValidation!D:W,20,FALSE)=FALSE,OR(TEXT(A1674,"MMDD")&lt;VLOOKUP(R1674,SpeciesValidation!D:W,18,FALSE),TEXT(A1674,"MMDD")&gt;VLOOKUP(R1674,SpeciesValidation!D:W,19,FALSE)),IF(TEXT(A1674,"MMDD")&lt;"0701",TEXT(A1674,"MMDD")&gt;VLOOKUP(R1674,SpeciesValidation!D:W,18,FALSE),TEXT(A1674,"MMDD")&lt;VLOOKUP(R1674,SpeciesValidation!D:W,19,FALSE))),"Date outside expected range for this species",""),"")))</f>
        <v/>
      </c>
      <c r="M1674" s="127" t="str">
        <f>IF(LEN(E1674&amp;"")&gt;0,IF(ISERROR(VLOOKUP(R1674,SpeciesValidation!D:I,6,FALSE)),"",VLOOKUP(R1674,SpeciesValidation!D:I,6,FALSE)),"")</f>
        <v/>
      </c>
      <c r="Q1674" s="36" t="str">
        <f>IF(LEN(E1674&amp;"")&gt;0,IF(ISERROR(VLOOKUP(E1674,SpeciesValidation!B:G,2,FALSE)=TRUE),"",VLOOKUP(E1674,SpeciesValidation!B:G,2,FALSE)),"")</f>
        <v/>
      </c>
      <c r="R1674" s="36" t="str">
        <f>IF(LEN(E1674&amp;"")&gt;0,IF(ISERROR(VLOOKUP(E1674,SpeciesLookup!B:G,4,FALSE)=TRUE),"",VLOOKUP(E1674,SpeciesLookup!B:G,4,FALSE)),"")</f>
        <v/>
      </c>
    </row>
    <row r="1675" spans="1:18" ht="13.2" x14ac:dyDescent="0.25">
      <c r="A1675" s="72"/>
      <c r="D1675" s="11"/>
      <c r="G1675" s="128" t="str">
        <f>IF(LEN(E1675&amp;"")&gt;0,IF(ISERROR(VLOOKUP(E1675,SpeciesLookup!B:G,6,FALSE)=TRUE),"",VLOOKUP(E1675,SpeciesLookup!B:G,6,FALSE)),"")</f>
        <v/>
      </c>
      <c r="H1675" s="128" t="str">
        <f>IF(LEN(E1675&amp;"")&gt;0,IF(ISERROR(VLOOKUP(E1675,SpeciesLookup!B:G,5,FALSE)=TRUE),"",VLOOKUP(E1675,SpeciesLookup!B:G,5,FALSE)),"")</f>
        <v/>
      </c>
      <c r="I1675" s="11"/>
      <c r="J1675" s="73"/>
      <c r="K1675" s="11"/>
      <c r="L1675" s="127" t="str">
        <f>TRIM(IF(ISERROR(VLOOKUP(R1675,SpeciesValidation!D:T,IF(ISNA(VLOOKUP(J1675,Validation!B$2:C$15,2,FALSE)),FALSE,VLOOKUP(J1675,Validation!B$2:C$15,2,FALSE)))),IF(LEN(E1675&amp;"")&gt;0,"",""),VLOOKUP(R1675,SpeciesValidation!D:T,VLOOKUP(J1675,Validation!B$2:C$15,2,FALSE),FALSE)) &amp; " " &amp; IF(ISERROR(IF(LEFT(J1675,1)="A",IF(IF(VLOOKUP(R1675,SpeciesValidation!D:W,20,FALSE)=FALSE,OR(TEXT(A1675,"MMDD")&lt;VLOOKUP(R1675,SpeciesValidation!D:W,18,FALSE),TEXT(A1675,"MMDD")&gt;VLOOKUP(R1675,SpeciesValidation!D:W,19,FALSE)),IF(TEXT(A1675,"MMDD")&lt;"0701",TEXT(A1675,"MMDD")&gt;VLOOKUP(R1675,SpeciesValidation!D:W,18,FALSE),TEXT(A1675,"MMDD")&lt;VLOOKUP(R1675,SpeciesValidation!D:W,19,FALSE))),"Date outside expected range for this species",""),"")),"",IF(LEFT(J1675,1)="A",IF(IF(VLOOKUP(R1675,SpeciesValidation!D:W,20,FALSE)=FALSE,OR(TEXT(A1675,"MMDD")&lt;VLOOKUP(R1675,SpeciesValidation!D:W,18,FALSE),TEXT(A1675,"MMDD")&gt;VLOOKUP(R1675,SpeciesValidation!D:W,19,FALSE)),IF(TEXT(A1675,"MMDD")&lt;"0701",TEXT(A1675,"MMDD")&gt;VLOOKUP(R1675,SpeciesValidation!D:W,18,FALSE),TEXT(A1675,"MMDD")&lt;VLOOKUP(R1675,SpeciesValidation!D:W,19,FALSE))),"Date outside expected range for this species",""),"")))</f>
        <v/>
      </c>
      <c r="M1675" s="127" t="str">
        <f>IF(LEN(E1675&amp;"")&gt;0,IF(ISERROR(VLOOKUP(R1675,SpeciesValidation!D:I,6,FALSE)),"",VLOOKUP(R1675,SpeciesValidation!D:I,6,FALSE)),"")</f>
        <v/>
      </c>
      <c r="Q1675" s="36" t="str">
        <f>IF(LEN(E1675&amp;"")&gt;0,IF(ISERROR(VLOOKUP(E1675,SpeciesValidation!B:G,2,FALSE)=TRUE),"",VLOOKUP(E1675,SpeciesValidation!B:G,2,FALSE)),"")</f>
        <v/>
      </c>
      <c r="R1675" s="36" t="str">
        <f>IF(LEN(E1675&amp;"")&gt;0,IF(ISERROR(VLOOKUP(E1675,SpeciesLookup!B:G,4,FALSE)=TRUE),"",VLOOKUP(E1675,SpeciesLookup!B:G,4,FALSE)),"")</f>
        <v/>
      </c>
    </row>
    <row r="1676" spans="1:18" ht="13.2" x14ac:dyDescent="0.25">
      <c r="A1676" s="72"/>
      <c r="D1676" s="11"/>
      <c r="G1676" s="128" t="str">
        <f>IF(LEN(E1676&amp;"")&gt;0,IF(ISERROR(VLOOKUP(E1676,SpeciesLookup!B:G,6,FALSE)=TRUE),"",VLOOKUP(E1676,SpeciesLookup!B:G,6,FALSE)),"")</f>
        <v/>
      </c>
      <c r="H1676" s="128" t="str">
        <f>IF(LEN(E1676&amp;"")&gt;0,IF(ISERROR(VLOOKUP(E1676,SpeciesLookup!B:G,5,FALSE)=TRUE),"",VLOOKUP(E1676,SpeciesLookup!B:G,5,FALSE)),"")</f>
        <v/>
      </c>
      <c r="I1676" s="11"/>
      <c r="J1676" s="73"/>
      <c r="K1676" s="11"/>
      <c r="L1676" s="127" t="str">
        <f>TRIM(IF(ISERROR(VLOOKUP(R1676,SpeciesValidation!D:T,IF(ISNA(VLOOKUP(J1676,Validation!B$2:C$15,2,FALSE)),FALSE,VLOOKUP(J1676,Validation!B$2:C$15,2,FALSE)))),IF(LEN(E1676&amp;"")&gt;0,"",""),VLOOKUP(R1676,SpeciesValidation!D:T,VLOOKUP(J1676,Validation!B$2:C$15,2,FALSE),FALSE)) &amp; " " &amp; IF(ISERROR(IF(LEFT(J1676,1)="A",IF(IF(VLOOKUP(R1676,SpeciesValidation!D:W,20,FALSE)=FALSE,OR(TEXT(A1676,"MMDD")&lt;VLOOKUP(R1676,SpeciesValidation!D:W,18,FALSE),TEXT(A1676,"MMDD")&gt;VLOOKUP(R1676,SpeciesValidation!D:W,19,FALSE)),IF(TEXT(A1676,"MMDD")&lt;"0701",TEXT(A1676,"MMDD")&gt;VLOOKUP(R1676,SpeciesValidation!D:W,18,FALSE),TEXT(A1676,"MMDD")&lt;VLOOKUP(R1676,SpeciesValidation!D:W,19,FALSE))),"Date outside expected range for this species",""),"")),"",IF(LEFT(J1676,1)="A",IF(IF(VLOOKUP(R1676,SpeciesValidation!D:W,20,FALSE)=FALSE,OR(TEXT(A1676,"MMDD")&lt;VLOOKUP(R1676,SpeciesValidation!D:W,18,FALSE),TEXT(A1676,"MMDD")&gt;VLOOKUP(R1676,SpeciesValidation!D:W,19,FALSE)),IF(TEXT(A1676,"MMDD")&lt;"0701",TEXT(A1676,"MMDD")&gt;VLOOKUP(R1676,SpeciesValidation!D:W,18,FALSE),TEXT(A1676,"MMDD")&lt;VLOOKUP(R1676,SpeciesValidation!D:W,19,FALSE))),"Date outside expected range for this species",""),"")))</f>
        <v/>
      </c>
      <c r="M1676" s="127" t="str">
        <f>IF(LEN(E1676&amp;"")&gt;0,IF(ISERROR(VLOOKUP(R1676,SpeciesValidation!D:I,6,FALSE)),"",VLOOKUP(R1676,SpeciesValidation!D:I,6,FALSE)),"")</f>
        <v/>
      </c>
      <c r="Q1676" s="36" t="str">
        <f>IF(LEN(E1676&amp;"")&gt;0,IF(ISERROR(VLOOKUP(E1676,SpeciesValidation!B:G,2,FALSE)=TRUE),"",VLOOKUP(E1676,SpeciesValidation!B:G,2,FALSE)),"")</f>
        <v/>
      </c>
      <c r="R1676" s="36" t="str">
        <f>IF(LEN(E1676&amp;"")&gt;0,IF(ISERROR(VLOOKUP(E1676,SpeciesLookup!B:G,4,FALSE)=TRUE),"",VLOOKUP(E1676,SpeciesLookup!B:G,4,FALSE)),"")</f>
        <v/>
      </c>
    </row>
    <row r="1677" spans="1:18" ht="13.2" x14ac:dyDescent="0.25">
      <c r="A1677" s="72"/>
      <c r="D1677" s="11"/>
      <c r="G1677" s="128" t="str">
        <f>IF(LEN(E1677&amp;"")&gt;0,IF(ISERROR(VLOOKUP(E1677,SpeciesLookup!B:G,6,FALSE)=TRUE),"",VLOOKUP(E1677,SpeciesLookup!B:G,6,FALSE)),"")</f>
        <v/>
      </c>
      <c r="H1677" s="128" t="str">
        <f>IF(LEN(E1677&amp;"")&gt;0,IF(ISERROR(VLOOKUP(E1677,SpeciesLookup!B:G,5,FALSE)=TRUE),"",VLOOKUP(E1677,SpeciesLookup!B:G,5,FALSE)),"")</f>
        <v/>
      </c>
      <c r="I1677" s="11"/>
      <c r="J1677" s="73"/>
      <c r="K1677" s="11"/>
      <c r="L1677" s="127" t="str">
        <f>TRIM(IF(ISERROR(VLOOKUP(R1677,SpeciesValidation!D:T,IF(ISNA(VLOOKUP(J1677,Validation!B$2:C$15,2,FALSE)),FALSE,VLOOKUP(J1677,Validation!B$2:C$15,2,FALSE)))),IF(LEN(E1677&amp;"")&gt;0,"",""),VLOOKUP(R1677,SpeciesValidation!D:T,VLOOKUP(J1677,Validation!B$2:C$15,2,FALSE),FALSE)) &amp; " " &amp; IF(ISERROR(IF(LEFT(J1677,1)="A",IF(IF(VLOOKUP(R1677,SpeciesValidation!D:W,20,FALSE)=FALSE,OR(TEXT(A1677,"MMDD")&lt;VLOOKUP(R1677,SpeciesValidation!D:W,18,FALSE),TEXT(A1677,"MMDD")&gt;VLOOKUP(R1677,SpeciesValidation!D:W,19,FALSE)),IF(TEXT(A1677,"MMDD")&lt;"0701",TEXT(A1677,"MMDD")&gt;VLOOKUP(R1677,SpeciesValidation!D:W,18,FALSE),TEXT(A1677,"MMDD")&lt;VLOOKUP(R1677,SpeciesValidation!D:W,19,FALSE))),"Date outside expected range for this species",""),"")),"",IF(LEFT(J1677,1)="A",IF(IF(VLOOKUP(R1677,SpeciesValidation!D:W,20,FALSE)=FALSE,OR(TEXT(A1677,"MMDD")&lt;VLOOKUP(R1677,SpeciesValidation!D:W,18,FALSE),TEXT(A1677,"MMDD")&gt;VLOOKUP(R1677,SpeciesValidation!D:W,19,FALSE)),IF(TEXT(A1677,"MMDD")&lt;"0701",TEXT(A1677,"MMDD")&gt;VLOOKUP(R1677,SpeciesValidation!D:W,18,FALSE),TEXT(A1677,"MMDD")&lt;VLOOKUP(R1677,SpeciesValidation!D:W,19,FALSE))),"Date outside expected range for this species",""),"")))</f>
        <v/>
      </c>
      <c r="M1677" s="127" t="str">
        <f>IF(LEN(E1677&amp;"")&gt;0,IF(ISERROR(VLOOKUP(R1677,SpeciesValidation!D:I,6,FALSE)),"",VLOOKUP(R1677,SpeciesValidation!D:I,6,FALSE)),"")</f>
        <v/>
      </c>
      <c r="Q1677" s="36" t="str">
        <f>IF(LEN(E1677&amp;"")&gt;0,IF(ISERROR(VLOOKUP(E1677,SpeciesValidation!B:G,2,FALSE)=TRUE),"",VLOOKUP(E1677,SpeciesValidation!B:G,2,FALSE)),"")</f>
        <v/>
      </c>
      <c r="R1677" s="36" t="str">
        <f>IF(LEN(E1677&amp;"")&gt;0,IF(ISERROR(VLOOKUP(E1677,SpeciesLookup!B:G,4,FALSE)=TRUE),"",VLOOKUP(E1677,SpeciesLookup!B:G,4,FALSE)),"")</f>
        <v/>
      </c>
    </row>
    <row r="1678" spans="1:18" ht="13.2" x14ac:dyDescent="0.25">
      <c r="A1678" s="72"/>
      <c r="D1678" s="11"/>
      <c r="G1678" s="128" t="str">
        <f>IF(LEN(E1678&amp;"")&gt;0,IF(ISERROR(VLOOKUP(E1678,SpeciesLookup!B:G,6,FALSE)=TRUE),"",VLOOKUP(E1678,SpeciesLookup!B:G,6,FALSE)),"")</f>
        <v/>
      </c>
      <c r="H1678" s="128" t="str">
        <f>IF(LEN(E1678&amp;"")&gt;0,IF(ISERROR(VLOOKUP(E1678,SpeciesLookup!B:G,5,FALSE)=TRUE),"",VLOOKUP(E1678,SpeciesLookup!B:G,5,FALSE)),"")</f>
        <v/>
      </c>
      <c r="I1678" s="11"/>
      <c r="J1678" s="73"/>
      <c r="K1678" s="11"/>
      <c r="L1678" s="127" t="str">
        <f>TRIM(IF(ISERROR(VLOOKUP(R1678,SpeciesValidation!D:T,IF(ISNA(VLOOKUP(J1678,Validation!B$2:C$15,2,FALSE)),FALSE,VLOOKUP(J1678,Validation!B$2:C$15,2,FALSE)))),IF(LEN(E1678&amp;"")&gt;0,"",""),VLOOKUP(R1678,SpeciesValidation!D:T,VLOOKUP(J1678,Validation!B$2:C$15,2,FALSE),FALSE)) &amp; " " &amp; IF(ISERROR(IF(LEFT(J1678,1)="A",IF(IF(VLOOKUP(R1678,SpeciesValidation!D:W,20,FALSE)=FALSE,OR(TEXT(A1678,"MMDD")&lt;VLOOKUP(R1678,SpeciesValidation!D:W,18,FALSE),TEXT(A1678,"MMDD")&gt;VLOOKUP(R1678,SpeciesValidation!D:W,19,FALSE)),IF(TEXT(A1678,"MMDD")&lt;"0701",TEXT(A1678,"MMDD")&gt;VLOOKUP(R1678,SpeciesValidation!D:W,18,FALSE),TEXT(A1678,"MMDD")&lt;VLOOKUP(R1678,SpeciesValidation!D:W,19,FALSE))),"Date outside expected range for this species",""),"")),"",IF(LEFT(J1678,1)="A",IF(IF(VLOOKUP(R1678,SpeciesValidation!D:W,20,FALSE)=FALSE,OR(TEXT(A1678,"MMDD")&lt;VLOOKUP(R1678,SpeciesValidation!D:W,18,FALSE),TEXT(A1678,"MMDD")&gt;VLOOKUP(R1678,SpeciesValidation!D:W,19,FALSE)),IF(TEXT(A1678,"MMDD")&lt;"0701",TEXT(A1678,"MMDD")&gt;VLOOKUP(R1678,SpeciesValidation!D:W,18,FALSE),TEXT(A1678,"MMDD")&lt;VLOOKUP(R1678,SpeciesValidation!D:W,19,FALSE))),"Date outside expected range for this species",""),"")))</f>
        <v/>
      </c>
      <c r="M1678" s="127" t="str">
        <f>IF(LEN(E1678&amp;"")&gt;0,IF(ISERROR(VLOOKUP(R1678,SpeciesValidation!D:I,6,FALSE)),"",VLOOKUP(R1678,SpeciesValidation!D:I,6,FALSE)),"")</f>
        <v/>
      </c>
      <c r="Q1678" s="36" t="str">
        <f>IF(LEN(E1678&amp;"")&gt;0,IF(ISERROR(VLOOKUP(E1678,SpeciesValidation!B:G,2,FALSE)=TRUE),"",VLOOKUP(E1678,SpeciesValidation!B:G,2,FALSE)),"")</f>
        <v/>
      </c>
      <c r="R1678" s="36" t="str">
        <f>IF(LEN(E1678&amp;"")&gt;0,IF(ISERROR(VLOOKUP(E1678,SpeciesLookup!B:G,4,FALSE)=TRUE),"",VLOOKUP(E1678,SpeciesLookup!B:G,4,FALSE)),"")</f>
        <v/>
      </c>
    </row>
    <row r="1679" spans="1:18" ht="13.2" x14ac:dyDescent="0.25">
      <c r="A1679" s="72"/>
      <c r="D1679" s="11"/>
      <c r="G1679" s="128" t="str">
        <f>IF(LEN(E1679&amp;"")&gt;0,IF(ISERROR(VLOOKUP(E1679,SpeciesLookup!B:G,6,FALSE)=TRUE),"",VLOOKUP(E1679,SpeciesLookup!B:G,6,FALSE)),"")</f>
        <v/>
      </c>
      <c r="H1679" s="128" t="str">
        <f>IF(LEN(E1679&amp;"")&gt;0,IF(ISERROR(VLOOKUP(E1679,SpeciesLookup!B:G,5,FALSE)=TRUE),"",VLOOKUP(E1679,SpeciesLookup!B:G,5,FALSE)),"")</f>
        <v/>
      </c>
      <c r="I1679" s="11"/>
      <c r="J1679" s="73"/>
      <c r="K1679" s="11"/>
      <c r="L1679" s="127" t="str">
        <f>TRIM(IF(ISERROR(VLOOKUP(R1679,SpeciesValidation!D:T,IF(ISNA(VLOOKUP(J1679,Validation!B$2:C$15,2,FALSE)),FALSE,VLOOKUP(J1679,Validation!B$2:C$15,2,FALSE)))),IF(LEN(E1679&amp;"")&gt;0,"",""),VLOOKUP(R1679,SpeciesValidation!D:T,VLOOKUP(J1679,Validation!B$2:C$15,2,FALSE),FALSE)) &amp; " " &amp; IF(ISERROR(IF(LEFT(J1679,1)="A",IF(IF(VLOOKUP(R1679,SpeciesValidation!D:W,20,FALSE)=FALSE,OR(TEXT(A1679,"MMDD")&lt;VLOOKUP(R1679,SpeciesValidation!D:W,18,FALSE),TEXT(A1679,"MMDD")&gt;VLOOKUP(R1679,SpeciesValidation!D:W,19,FALSE)),IF(TEXT(A1679,"MMDD")&lt;"0701",TEXT(A1679,"MMDD")&gt;VLOOKUP(R1679,SpeciesValidation!D:W,18,FALSE),TEXT(A1679,"MMDD")&lt;VLOOKUP(R1679,SpeciesValidation!D:W,19,FALSE))),"Date outside expected range for this species",""),"")),"",IF(LEFT(J1679,1)="A",IF(IF(VLOOKUP(R1679,SpeciesValidation!D:W,20,FALSE)=FALSE,OR(TEXT(A1679,"MMDD")&lt;VLOOKUP(R1679,SpeciesValidation!D:W,18,FALSE),TEXT(A1679,"MMDD")&gt;VLOOKUP(R1679,SpeciesValidation!D:W,19,FALSE)),IF(TEXT(A1679,"MMDD")&lt;"0701",TEXT(A1679,"MMDD")&gt;VLOOKUP(R1679,SpeciesValidation!D:W,18,FALSE),TEXT(A1679,"MMDD")&lt;VLOOKUP(R1679,SpeciesValidation!D:W,19,FALSE))),"Date outside expected range for this species",""),"")))</f>
        <v/>
      </c>
      <c r="M1679" s="127" t="str">
        <f>IF(LEN(E1679&amp;"")&gt;0,IF(ISERROR(VLOOKUP(R1679,SpeciesValidation!D:I,6,FALSE)),"",VLOOKUP(R1679,SpeciesValidation!D:I,6,FALSE)),"")</f>
        <v/>
      </c>
      <c r="Q1679" s="36" t="str">
        <f>IF(LEN(E1679&amp;"")&gt;0,IF(ISERROR(VLOOKUP(E1679,SpeciesValidation!B:G,2,FALSE)=TRUE),"",VLOOKUP(E1679,SpeciesValidation!B:G,2,FALSE)),"")</f>
        <v/>
      </c>
      <c r="R1679" s="36" t="str">
        <f>IF(LEN(E1679&amp;"")&gt;0,IF(ISERROR(VLOOKUP(E1679,SpeciesLookup!B:G,4,FALSE)=TRUE),"",VLOOKUP(E1679,SpeciesLookup!B:G,4,FALSE)),"")</f>
        <v/>
      </c>
    </row>
    <row r="1680" spans="1:18" ht="13.2" x14ac:dyDescent="0.25">
      <c r="A1680" s="72"/>
      <c r="D1680" s="11"/>
      <c r="G1680" s="128" t="str">
        <f>IF(LEN(E1680&amp;"")&gt;0,IF(ISERROR(VLOOKUP(E1680,SpeciesLookup!B:G,6,FALSE)=TRUE),"",VLOOKUP(E1680,SpeciesLookup!B:G,6,FALSE)),"")</f>
        <v/>
      </c>
      <c r="H1680" s="128" t="str">
        <f>IF(LEN(E1680&amp;"")&gt;0,IF(ISERROR(VLOOKUP(E1680,SpeciesLookup!B:G,5,FALSE)=TRUE),"",VLOOKUP(E1680,SpeciesLookup!B:G,5,FALSE)),"")</f>
        <v/>
      </c>
      <c r="I1680" s="11"/>
      <c r="J1680" s="73"/>
      <c r="K1680" s="11"/>
      <c r="L1680" s="127" t="str">
        <f>TRIM(IF(ISERROR(VLOOKUP(R1680,SpeciesValidation!D:T,IF(ISNA(VLOOKUP(J1680,Validation!B$2:C$15,2,FALSE)),FALSE,VLOOKUP(J1680,Validation!B$2:C$15,2,FALSE)))),IF(LEN(E1680&amp;"")&gt;0,"",""),VLOOKUP(R1680,SpeciesValidation!D:T,VLOOKUP(J1680,Validation!B$2:C$15,2,FALSE),FALSE)) &amp; " " &amp; IF(ISERROR(IF(LEFT(J1680,1)="A",IF(IF(VLOOKUP(R1680,SpeciesValidation!D:W,20,FALSE)=FALSE,OR(TEXT(A1680,"MMDD")&lt;VLOOKUP(R1680,SpeciesValidation!D:W,18,FALSE),TEXT(A1680,"MMDD")&gt;VLOOKUP(R1680,SpeciesValidation!D:W,19,FALSE)),IF(TEXT(A1680,"MMDD")&lt;"0701",TEXT(A1680,"MMDD")&gt;VLOOKUP(R1680,SpeciesValidation!D:W,18,FALSE),TEXT(A1680,"MMDD")&lt;VLOOKUP(R1680,SpeciesValidation!D:W,19,FALSE))),"Date outside expected range for this species",""),"")),"",IF(LEFT(J1680,1)="A",IF(IF(VLOOKUP(R1680,SpeciesValidation!D:W,20,FALSE)=FALSE,OR(TEXT(A1680,"MMDD")&lt;VLOOKUP(R1680,SpeciesValidation!D:W,18,FALSE),TEXT(A1680,"MMDD")&gt;VLOOKUP(R1680,SpeciesValidation!D:W,19,FALSE)),IF(TEXT(A1680,"MMDD")&lt;"0701",TEXT(A1680,"MMDD")&gt;VLOOKUP(R1680,SpeciesValidation!D:W,18,FALSE),TEXT(A1680,"MMDD")&lt;VLOOKUP(R1680,SpeciesValidation!D:W,19,FALSE))),"Date outside expected range for this species",""),"")))</f>
        <v/>
      </c>
      <c r="M1680" s="127" t="str">
        <f>IF(LEN(E1680&amp;"")&gt;0,IF(ISERROR(VLOOKUP(R1680,SpeciesValidation!D:I,6,FALSE)),"",VLOOKUP(R1680,SpeciesValidation!D:I,6,FALSE)),"")</f>
        <v/>
      </c>
      <c r="Q1680" s="36" t="str">
        <f>IF(LEN(E1680&amp;"")&gt;0,IF(ISERROR(VLOOKUP(E1680,SpeciesValidation!B:G,2,FALSE)=TRUE),"",VLOOKUP(E1680,SpeciesValidation!B:G,2,FALSE)),"")</f>
        <v/>
      </c>
      <c r="R1680" s="36" t="str">
        <f>IF(LEN(E1680&amp;"")&gt;0,IF(ISERROR(VLOOKUP(E1680,SpeciesLookup!B:G,4,FALSE)=TRUE),"",VLOOKUP(E1680,SpeciesLookup!B:G,4,FALSE)),"")</f>
        <v/>
      </c>
    </row>
    <row r="1681" spans="1:18" ht="13.2" x14ac:dyDescent="0.25">
      <c r="A1681" s="72"/>
      <c r="D1681" s="11"/>
      <c r="G1681" s="128" t="str">
        <f>IF(LEN(E1681&amp;"")&gt;0,IF(ISERROR(VLOOKUP(E1681,SpeciesLookup!B:G,6,FALSE)=TRUE),"",VLOOKUP(E1681,SpeciesLookup!B:G,6,FALSE)),"")</f>
        <v/>
      </c>
      <c r="H1681" s="128" t="str">
        <f>IF(LEN(E1681&amp;"")&gt;0,IF(ISERROR(VLOOKUP(E1681,SpeciesLookup!B:G,5,FALSE)=TRUE),"",VLOOKUP(E1681,SpeciesLookup!B:G,5,FALSE)),"")</f>
        <v/>
      </c>
      <c r="I1681" s="11"/>
      <c r="J1681" s="73"/>
      <c r="K1681" s="11"/>
      <c r="L1681" s="127" t="str">
        <f>TRIM(IF(ISERROR(VLOOKUP(R1681,SpeciesValidation!D:T,IF(ISNA(VLOOKUP(J1681,Validation!B$2:C$15,2,FALSE)),FALSE,VLOOKUP(J1681,Validation!B$2:C$15,2,FALSE)))),IF(LEN(E1681&amp;"")&gt;0,"",""),VLOOKUP(R1681,SpeciesValidation!D:T,VLOOKUP(J1681,Validation!B$2:C$15,2,FALSE),FALSE)) &amp; " " &amp; IF(ISERROR(IF(LEFT(J1681,1)="A",IF(IF(VLOOKUP(R1681,SpeciesValidation!D:W,20,FALSE)=FALSE,OR(TEXT(A1681,"MMDD")&lt;VLOOKUP(R1681,SpeciesValidation!D:W,18,FALSE),TEXT(A1681,"MMDD")&gt;VLOOKUP(R1681,SpeciesValidation!D:W,19,FALSE)),IF(TEXT(A1681,"MMDD")&lt;"0701",TEXT(A1681,"MMDD")&gt;VLOOKUP(R1681,SpeciesValidation!D:W,18,FALSE),TEXT(A1681,"MMDD")&lt;VLOOKUP(R1681,SpeciesValidation!D:W,19,FALSE))),"Date outside expected range for this species",""),"")),"",IF(LEFT(J1681,1)="A",IF(IF(VLOOKUP(R1681,SpeciesValidation!D:W,20,FALSE)=FALSE,OR(TEXT(A1681,"MMDD")&lt;VLOOKUP(R1681,SpeciesValidation!D:W,18,FALSE),TEXT(A1681,"MMDD")&gt;VLOOKUP(R1681,SpeciesValidation!D:W,19,FALSE)),IF(TEXT(A1681,"MMDD")&lt;"0701",TEXT(A1681,"MMDD")&gt;VLOOKUP(R1681,SpeciesValidation!D:W,18,FALSE),TEXT(A1681,"MMDD")&lt;VLOOKUP(R1681,SpeciesValidation!D:W,19,FALSE))),"Date outside expected range for this species",""),"")))</f>
        <v/>
      </c>
      <c r="M1681" s="127" t="str">
        <f>IF(LEN(E1681&amp;"")&gt;0,IF(ISERROR(VLOOKUP(R1681,SpeciesValidation!D:I,6,FALSE)),"",VLOOKUP(R1681,SpeciesValidation!D:I,6,FALSE)),"")</f>
        <v/>
      </c>
      <c r="Q1681" s="36" t="str">
        <f>IF(LEN(E1681&amp;"")&gt;0,IF(ISERROR(VLOOKUP(E1681,SpeciesValidation!B:G,2,FALSE)=TRUE),"",VLOOKUP(E1681,SpeciesValidation!B:G,2,FALSE)),"")</f>
        <v/>
      </c>
      <c r="R1681" s="36" t="str">
        <f>IF(LEN(E1681&amp;"")&gt;0,IF(ISERROR(VLOOKUP(E1681,SpeciesLookup!B:G,4,FALSE)=TRUE),"",VLOOKUP(E1681,SpeciesLookup!B:G,4,FALSE)),"")</f>
        <v/>
      </c>
    </row>
    <row r="1682" spans="1:18" ht="13.2" x14ac:dyDescent="0.25">
      <c r="A1682" s="72"/>
      <c r="D1682" s="11"/>
      <c r="G1682" s="128" t="str">
        <f>IF(LEN(E1682&amp;"")&gt;0,IF(ISERROR(VLOOKUP(E1682,SpeciesLookup!B:G,6,FALSE)=TRUE),"",VLOOKUP(E1682,SpeciesLookup!B:G,6,FALSE)),"")</f>
        <v/>
      </c>
      <c r="H1682" s="128" t="str">
        <f>IF(LEN(E1682&amp;"")&gt;0,IF(ISERROR(VLOOKUP(E1682,SpeciesLookup!B:G,5,FALSE)=TRUE),"",VLOOKUP(E1682,SpeciesLookup!B:G,5,FALSE)),"")</f>
        <v/>
      </c>
      <c r="I1682" s="11"/>
      <c r="J1682" s="73"/>
      <c r="K1682" s="11"/>
      <c r="L1682" s="127" t="str">
        <f>TRIM(IF(ISERROR(VLOOKUP(R1682,SpeciesValidation!D:T,IF(ISNA(VLOOKUP(J1682,Validation!B$2:C$15,2,FALSE)),FALSE,VLOOKUP(J1682,Validation!B$2:C$15,2,FALSE)))),IF(LEN(E1682&amp;"")&gt;0,"",""),VLOOKUP(R1682,SpeciesValidation!D:T,VLOOKUP(J1682,Validation!B$2:C$15,2,FALSE),FALSE)) &amp; " " &amp; IF(ISERROR(IF(LEFT(J1682,1)="A",IF(IF(VLOOKUP(R1682,SpeciesValidation!D:W,20,FALSE)=FALSE,OR(TEXT(A1682,"MMDD")&lt;VLOOKUP(R1682,SpeciesValidation!D:W,18,FALSE),TEXT(A1682,"MMDD")&gt;VLOOKUP(R1682,SpeciesValidation!D:W,19,FALSE)),IF(TEXT(A1682,"MMDD")&lt;"0701",TEXT(A1682,"MMDD")&gt;VLOOKUP(R1682,SpeciesValidation!D:W,18,FALSE),TEXT(A1682,"MMDD")&lt;VLOOKUP(R1682,SpeciesValidation!D:W,19,FALSE))),"Date outside expected range for this species",""),"")),"",IF(LEFT(J1682,1)="A",IF(IF(VLOOKUP(R1682,SpeciesValidation!D:W,20,FALSE)=FALSE,OR(TEXT(A1682,"MMDD")&lt;VLOOKUP(R1682,SpeciesValidation!D:W,18,FALSE),TEXT(A1682,"MMDD")&gt;VLOOKUP(R1682,SpeciesValidation!D:W,19,FALSE)),IF(TEXT(A1682,"MMDD")&lt;"0701",TEXT(A1682,"MMDD")&gt;VLOOKUP(R1682,SpeciesValidation!D:W,18,FALSE),TEXT(A1682,"MMDD")&lt;VLOOKUP(R1682,SpeciesValidation!D:W,19,FALSE))),"Date outside expected range for this species",""),"")))</f>
        <v/>
      </c>
      <c r="M1682" s="127" t="str">
        <f>IF(LEN(E1682&amp;"")&gt;0,IF(ISERROR(VLOOKUP(R1682,SpeciesValidation!D:I,6,FALSE)),"",VLOOKUP(R1682,SpeciesValidation!D:I,6,FALSE)),"")</f>
        <v/>
      </c>
      <c r="Q1682" s="36" t="str">
        <f>IF(LEN(E1682&amp;"")&gt;0,IF(ISERROR(VLOOKUP(E1682,SpeciesValidation!B:G,2,FALSE)=TRUE),"",VLOOKUP(E1682,SpeciesValidation!B:G,2,FALSE)),"")</f>
        <v/>
      </c>
      <c r="R1682" s="36" t="str">
        <f>IF(LEN(E1682&amp;"")&gt;0,IF(ISERROR(VLOOKUP(E1682,SpeciesLookup!B:G,4,FALSE)=TRUE),"",VLOOKUP(E1682,SpeciesLookup!B:G,4,FALSE)),"")</f>
        <v/>
      </c>
    </row>
    <row r="1683" spans="1:18" ht="13.2" x14ac:dyDescent="0.25">
      <c r="A1683" s="72"/>
      <c r="D1683" s="11"/>
      <c r="G1683" s="128" t="str">
        <f>IF(LEN(E1683&amp;"")&gt;0,IF(ISERROR(VLOOKUP(E1683,SpeciesLookup!B:G,6,FALSE)=TRUE),"",VLOOKUP(E1683,SpeciesLookup!B:G,6,FALSE)),"")</f>
        <v/>
      </c>
      <c r="H1683" s="128" t="str">
        <f>IF(LEN(E1683&amp;"")&gt;0,IF(ISERROR(VLOOKUP(E1683,SpeciesLookup!B:G,5,FALSE)=TRUE),"",VLOOKUP(E1683,SpeciesLookup!B:G,5,FALSE)),"")</f>
        <v/>
      </c>
      <c r="I1683" s="11"/>
      <c r="J1683" s="73"/>
      <c r="K1683" s="11"/>
      <c r="L1683" s="127" t="str">
        <f>TRIM(IF(ISERROR(VLOOKUP(R1683,SpeciesValidation!D:T,IF(ISNA(VLOOKUP(J1683,Validation!B$2:C$15,2,FALSE)),FALSE,VLOOKUP(J1683,Validation!B$2:C$15,2,FALSE)))),IF(LEN(E1683&amp;"")&gt;0,"",""),VLOOKUP(R1683,SpeciesValidation!D:T,VLOOKUP(J1683,Validation!B$2:C$15,2,FALSE),FALSE)) &amp; " " &amp; IF(ISERROR(IF(LEFT(J1683,1)="A",IF(IF(VLOOKUP(R1683,SpeciesValidation!D:W,20,FALSE)=FALSE,OR(TEXT(A1683,"MMDD")&lt;VLOOKUP(R1683,SpeciesValidation!D:W,18,FALSE),TEXT(A1683,"MMDD")&gt;VLOOKUP(R1683,SpeciesValidation!D:W,19,FALSE)),IF(TEXT(A1683,"MMDD")&lt;"0701",TEXT(A1683,"MMDD")&gt;VLOOKUP(R1683,SpeciesValidation!D:W,18,FALSE),TEXT(A1683,"MMDD")&lt;VLOOKUP(R1683,SpeciesValidation!D:W,19,FALSE))),"Date outside expected range for this species",""),"")),"",IF(LEFT(J1683,1)="A",IF(IF(VLOOKUP(R1683,SpeciesValidation!D:W,20,FALSE)=FALSE,OR(TEXT(A1683,"MMDD")&lt;VLOOKUP(R1683,SpeciesValidation!D:W,18,FALSE),TEXT(A1683,"MMDD")&gt;VLOOKUP(R1683,SpeciesValidation!D:W,19,FALSE)),IF(TEXT(A1683,"MMDD")&lt;"0701",TEXT(A1683,"MMDD")&gt;VLOOKUP(R1683,SpeciesValidation!D:W,18,FALSE),TEXT(A1683,"MMDD")&lt;VLOOKUP(R1683,SpeciesValidation!D:W,19,FALSE))),"Date outside expected range for this species",""),"")))</f>
        <v/>
      </c>
      <c r="M1683" s="127" t="str">
        <f>IF(LEN(E1683&amp;"")&gt;0,IF(ISERROR(VLOOKUP(R1683,SpeciesValidation!D:I,6,FALSE)),"",VLOOKUP(R1683,SpeciesValidation!D:I,6,FALSE)),"")</f>
        <v/>
      </c>
      <c r="Q1683" s="36" t="str">
        <f>IF(LEN(E1683&amp;"")&gt;0,IF(ISERROR(VLOOKUP(E1683,SpeciesValidation!B:G,2,FALSE)=TRUE),"",VLOOKUP(E1683,SpeciesValidation!B:G,2,FALSE)),"")</f>
        <v/>
      </c>
      <c r="R1683" s="36" t="str">
        <f>IF(LEN(E1683&amp;"")&gt;0,IF(ISERROR(VLOOKUP(E1683,SpeciesLookup!B:G,4,FALSE)=TRUE),"",VLOOKUP(E1683,SpeciesLookup!B:G,4,FALSE)),"")</f>
        <v/>
      </c>
    </row>
    <row r="1684" spans="1:18" ht="13.2" x14ac:dyDescent="0.25">
      <c r="A1684" s="72"/>
      <c r="D1684" s="11"/>
      <c r="G1684" s="128" t="str">
        <f>IF(LEN(E1684&amp;"")&gt;0,IF(ISERROR(VLOOKUP(E1684,SpeciesLookup!B:G,6,FALSE)=TRUE),"",VLOOKUP(E1684,SpeciesLookup!B:G,6,FALSE)),"")</f>
        <v/>
      </c>
      <c r="H1684" s="128" t="str">
        <f>IF(LEN(E1684&amp;"")&gt;0,IF(ISERROR(VLOOKUP(E1684,SpeciesLookup!B:G,5,FALSE)=TRUE),"",VLOOKUP(E1684,SpeciesLookup!B:G,5,FALSE)),"")</f>
        <v/>
      </c>
      <c r="I1684" s="11"/>
      <c r="J1684" s="73"/>
      <c r="K1684" s="11"/>
      <c r="L1684" s="127" t="str">
        <f>TRIM(IF(ISERROR(VLOOKUP(R1684,SpeciesValidation!D:T,IF(ISNA(VLOOKUP(J1684,Validation!B$2:C$15,2,FALSE)),FALSE,VLOOKUP(J1684,Validation!B$2:C$15,2,FALSE)))),IF(LEN(E1684&amp;"")&gt;0,"",""),VLOOKUP(R1684,SpeciesValidation!D:T,VLOOKUP(J1684,Validation!B$2:C$15,2,FALSE),FALSE)) &amp; " " &amp; IF(ISERROR(IF(LEFT(J1684,1)="A",IF(IF(VLOOKUP(R1684,SpeciesValidation!D:W,20,FALSE)=FALSE,OR(TEXT(A1684,"MMDD")&lt;VLOOKUP(R1684,SpeciesValidation!D:W,18,FALSE),TEXT(A1684,"MMDD")&gt;VLOOKUP(R1684,SpeciesValidation!D:W,19,FALSE)),IF(TEXT(A1684,"MMDD")&lt;"0701",TEXT(A1684,"MMDD")&gt;VLOOKUP(R1684,SpeciesValidation!D:W,18,FALSE),TEXT(A1684,"MMDD")&lt;VLOOKUP(R1684,SpeciesValidation!D:W,19,FALSE))),"Date outside expected range for this species",""),"")),"",IF(LEFT(J1684,1)="A",IF(IF(VLOOKUP(R1684,SpeciesValidation!D:W,20,FALSE)=FALSE,OR(TEXT(A1684,"MMDD")&lt;VLOOKUP(R1684,SpeciesValidation!D:W,18,FALSE),TEXT(A1684,"MMDD")&gt;VLOOKUP(R1684,SpeciesValidation!D:W,19,FALSE)),IF(TEXT(A1684,"MMDD")&lt;"0701",TEXT(A1684,"MMDD")&gt;VLOOKUP(R1684,SpeciesValidation!D:W,18,FALSE),TEXT(A1684,"MMDD")&lt;VLOOKUP(R1684,SpeciesValidation!D:W,19,FALSE))),"Date outside expected range for this species",""),"")))</f>
        <v/>
      </c>
      <c r="M1684" s="127" t="str">
        <f>IF(LEN(E1684&amp;"")&gt;0,IF(ISERROR(VLOOKUP(R1684,SpeciesValidation!D:I,6,FALSE)),"",VLOOKUP(R1684,SpeciesValidation!D:I,6,FALSE)),"")</f>
        <v/>
      </c>
      <c r="Q1684" s="36" t="str">
        <f>IF(LEN(E1684&amp;"")&gt;0,IF(ISERROR(VLOOKUP(E1684,SpeciesValidation!B:G,2,FALSE)=TRUE),"",VLOOKUP(E1684,SpeciesValidation!B:G,2,FALSE)),"")</f>
        <v/>
      </c>
      <c r="R1684" s="36" t="str">
        <f>IF(LEN(E1684&amp;"")&gt;0,IF(ISERROR(VLOOKUP(E1684,SpeciesLookup!B:G,4,FALSE)=TRUE),"",VLOOKUP(E1684,SpeciesLookup!B:G,4,FALSE)),"")</f>
        <v/>
      </c>
    </row>
    <row r="1685" spans="1:18" ht="13.2" x14ac:dyDescent="0.25">
      <c r="A1685" s="72"/>
      <c r="D1685" s="11"/>
      <c r="G1685" s="128" t="str">
        <f>IF(LEN(E1685&amp;"")&gt;0,IF(ISERROR(VLOOKUP(E1685,SpeciesLookup!B:G,6,FALSE)=TRUE),"",VLOOKUP(E1685,SpeciesLookup!B:G,6,FALSE)),"")</f>
        <v/>
      </c>
      <c r="H1685" s="128" t="str">
        <f>IF(LEN(E1685&amp;"")&gt;0,IF(ISERROR(VLOOKUP(E1685,SpeciesLookup!B:G,5,FALSE)=TRUE),"",VLOOKUP(E1685,SpeciesLookup!B:G,5,FALSE)),"")</f>
        <v/>
      </c>
      <c r="I1685" s="11"/>
      <c r="J1685" s="73"/>
      <c r="K1685" s="11"/>
      <c r="L1685" s="127" t="str">
        <f>TRIM(IF(ISERROR(VLOOKUP(R1685,SpeciesValidation!D:T,IF(ISNA(VLOOKUP(J1685,Validation!B$2:C$15,2,FALSE)),FALSE,VLOOKUP(J1685,Validation!B$2:C$15,2,FALSE)))),IF(LEN(E1685&amp;"")&gt;0,"",""),VLOOKUP(R1685,SpeciesValidation!D:T,VLOOKUP(J1685,Validation!B$2:C$15,2,FALSE),FALSE)) &amp; " " &amp; IF(ISERROR(IF(LEFT(J1685,1)="A",IF(IF(VLOOKUP(R1685,SpeciesValidation!D:W,20,FALSE)=FALSE,OR(TEXT(A1685,"MMDD")&lt;VLOOKUP(R1685,SpeciesValidation!D:W,18,FALSE),TEXT(A1685,"MMDD")&gt;VLOOKUP(R1685,SpeciesValidation!D:W,19,FALSE)),IF(TEXT(A1685,"MMDD")&lt;"0701",TEXT(A1685,"MMDD")&gt;VLOOKUP(R1685,SpeciesValidation!D:W,18,FALSE),TEXT(A1685,"MMDD")&lt;VLOOKUP(R1685,SpeciesValidation!D:W,19,FALSE))),"Date outside expected range for this species",""),"")),"",IF(LEFT(J1685,1)="A",IF(IF(VLOOKUP(R1685,SpeciesValidation!D:W,20,FALSE)=FALSE,OR(TEXT(A1685,"MMDD")&lt;VLOOKUP(R1685,SpeciesValidation!D:W,18,FALSE),TEXT(A1685,"MMDD")&gt;VLOOKUP(R1685,SpeciesValidation!D:W,19,FALSE)),IF(TEXT(A1685,"MMDD")&lt;"0701",TEXT(A1685,"MMDD")&gt;VLOOKUP(R1685,SpeciesValidation!D:W,18,FALSE),TEXT(A1685,"MMDD")&lt;VLOOKUP(R1685,SpeciesValidation!D:W,19,FALSE))),"Date outside expected range for this species",""),"")))</f>
        <v/>
      </c>
      <c r="M1685" s="127" t="str">
        <f>IF(LEN(E1685&amp;"")&gt;0,IF(ISERROR(VLOOKUP(R1685,SpeciesValidation!D:I,6,FALSE)),"",VLOOKUP(R1685,SpeciesValidation!D:I,6,FALSE)),"")</f>
        <v/>
      </c>
      <c r="Q1685" s="36" t="str">
        <f>IF(LEN(E1685&amp;"")&gt;0,IF(ISERROR(VLOOKUP(E1685,SpeciesValidation!B:G,2,FALSE)=TRUE),"",VLOOKUP(E1685,SpeciesValidation!B:G,2,FALSE)),"")</f>
        <v/>
      </c>
      <c r="R1685" s="36" t="str">
        <f>IF(LEN(E1685&amp;"")&gt;0,IF(ISERROR(VLOOKUP(E1685,SpeciesLookup!B:G,4,FALSE)=TRUE),"",VLOOKUP(E1685,SpeciesLookup!B:G,4,FALSE)),"")</f>
        <v/>
      </c>
    </row>
    <row r="1686" spans="1:18" ht="13.2" x14ac:dyDescent="0.25">
      <c r="A1686" s="72"/>
      <c r="D1686" s="11"/>
      <c r="G1686" s="128" t="str">
        <f>IF(LEN(E1686&amp;"")&gt;0,IF(ISERROR(VLOOKUP(E1686,SpeciesLookup!B:G,6,FALSE)=TRUE),"",VLOOKUP(E1686,SpeciesLookup!B:G,6,FALSE)),"")</f>
        <v/>
      </c>
      <c r="H1686" s="128" t="str">
        <f>IF(LEN(E1686&amp;"")&gt;0,IF(ISERROR(VLOOKUP(E1686,SpeciesLookup!B:G,5,FALSE)=TRUE),"",VLOOKUP(E1686,SpeciesLookup!B:G,5,FALSE)),"")</f>
        <v/>
      </c>
      <c r="I1686" s="11"/>
      <c r="J1686" s="73"/>
      <c r="K1686" s="11"/>
      <c r="L1686" s="127" t="str">
        <f>TRIM(IF(ISERROR(VLOOKUP(R1686,SpeciesValidation!D:T,IF(ISNA(VLOOKUP(J1686,Validation!B$2:C$15,2,FALSE)),FALSE,VLOOKUP(J1686,Validation!B$2:C$15,2,FALSE)))),IF(LEN(E1686&amp;"")&gt;0,"",""),VLOOKUP(R1686,SpeciesValidation!D:T,VLOOKUP(J1686,Validation!B$2:C$15,2,FALSE),FALSE)) &amp; " " &amp; IF(ISERROR(IF(LEFT(J1686,1)="A",IF(IF(VLOOKUP(R1686,SpeciesValidation!D:W,20,FALSE)=FALSE,OR(TEXT(A1686,"MMDD")&lt;VLOOKUP(R1686,SpeciesValidation!D:W,18,FALSE),TEXT(A1686,"MMDD")&gt;VLOOKUP(R1686,SpeciesValidation!D:W,19,FALSE)),IF(TEXT(A1686,"MMDD")&lt;"0701",TEXT(A1686,"MMDD")&gt;VLOOKUP(R1686,SpeciesValidation!D:W,18,FALSE),TEXT(A1686,"MMDD")&lt;VLOOKUP(R1686,SpeciesValidation!D:W,19,FALSE))),"Date outside expected range for this species",""),"")),"",IF(LEFT(J1686,1)="A",IF(IF(VLOOKUP(R1686,SpeciesValidation!D:W,20,FALSE)=FALSE,OR(TEXT(A1686,"MMDD")&lt;VLOOKUP(R1686,SpeciesValidation!D:W,18,FALSE),TEXT(A1686,"MMDD")&gt;VLOOKUP(R1686,SpeciesValidation!D:W,19,FALSE)),IF(TEXT(A1686,"MMDD")&lt;"0701",TEXT(A1686,"MMDD")&gt;VLOOKUP(R1686,SpeciesValidation!D:W,18,FALSE),TEXT(A1686,"MMDD")&lt;VLOOKUP(R1686,SpeciesValidation!D:W,19,FALSE))),"Date outside expected range for this species",""),"")))</f>
        <v/>
      </c>
      <c r="M1686" s="127" t="str">
        <f>IF(LEN(E1686&amp;"")&gt;0,IF(ISERROR(VLOOKUP(R1686,SpeciesValidation!D:I,6,FALSE)),"",VLOOKUP(R1686,SpeciesValidation!D:I,6,FALSE)),"")</f>
        <v/>
      </c>
      <c r="Q1686" s="36" t="str">
        <f>IF(LEN(E1686&amp;"")&gt;0,IF(ISERROR(VLOOKUP(E1686,SpeciesValidation!B:G,2,FALSE)=TRUE),"",VLOOKUP(E1686,SpeciesValidation!B:G,2,FALSE)),"")</f>
        <v/>
      </c>
      <c r="R1686" s="36" t="str">
        <f>IF(LEN(E1686&amp;"")&gt;0,IF(ISERROR(VLOOKUP(E1686,SpeciesLookup!B:G,4,FALSE)=TRUE),"",VLOOKUP(E1686,SpeciesLookup!B:G,4,FALSE)),"")</f>
        <v/>
      </c>
    </row>
    <row r="1687" spans="1:18" ht="13.2" x14ac:dyDescent="0.25">
      <c r="A1687" s="72"/>
      <c r="D1687" s="11"/>
      <c r="G1687" s="128" t="str">
        <f>IF(LEN(E1687&amp;"")&gt;0,IF(ISERROR(VLOOKUP(E1687,SpeciesLookup!B:G,6,FALSE)=TRUE),"",VLOOKUP(E1687,SpeciesLookup!B:G,6,FALSE)),"")</f>
        <v/>
      </c>
      <c r="H1687" s="128" t="str">
        <f>IF(LEN(E1687&amp;"")&gt;0,IF(ISERROR(VLOOKUP(E1687,SpeciesLookup!B:G,5,FALSE)=TRUE),"",VLOOKUP(E1687,SpeciesLookup!B:G,5,FALSE)),"")</f>
        <v/>
      </c>
      <c r="I1687" s="11"/>
      <c r="J1687" s="73"/>
      <c r="K1687" s="11"/>
      <c r="L1687" s="127" t="str">
        <f>TRIM(IF(ISERROR(VLOOKUP(R1687,SpeciesValidation!D:T,IF(ISNA(VLOOKUP(J1687,Validation!B$2:C$15,2,FALSE)),FALSE,VLOOKUP(J1687,Validation!B$2:C$15,2,FALSE)))),IF(LEN(E1687&amp;"")&gt;0,"",""),VLOOKUP(R1687,SpeciesValidation!D:T,VLOOKUP(J1687,Validation!B$2:C$15,2,FALSE),FALSE)) &amp; " " &amp; IF(ISERROR(IF(LEFT(J1687,1)="A",IF(IF(VLOOKUP(R1687,SpeciesValidation!D:W,20,FALSE)=FALSE,OR(TEXT(A1687,"MMDD")&lt;VLOOKUP(R1687,SpeciesValidation!D:W,18,FALSE),TEXT(A1687,"MMDD")&gt;VLOOKUP(R1687,SpeciesValidation!D:W,19,FALSE)),IF(TEXT(A1687,"MMDD")&lt;"0701",TEXT(A1687,"MMDD")&gt;VLOOKUP(R1687,SpeciesValidation!D:W,18,FALSE),TEXT(A1687,"MMDD")&lt;VLOOKUP(R1687,SpeciesValidation!D:W,19,FALSE))),"Date outside expected range for this species",""),"")),"",IF(LEFT(J1687,1)="A",IF(IF(VLOOKUP(R1687,SpeciesValidation!D:W,20,FALSE)=FALSE,OR(TEXT(A1687,"MMDD")&lt;VLOOKUP(R1687,SpeciesValidation!D:W,18,FALSE),TEXT(A1687,"MMDD")&gt;VLOOKUP(R1687,SpeciesValidation!D:W,19,FALSE)),IF(TEXT(A1687,"MMDD")&lt;"0701",TEXT(A1687,"MMDD")&gt;VLOOKUP(R1687,SpeciesValidation!D:W,18,FALSE),TEXT(A1687,"MMDD")&lt;VLOOKUP(R1687,SpeciesValidation!D:W,19,FALSE))),"Date outside expected range for this species",""),"")))</f>
        <v/>
      </c>
      <c r="M1687" s="127" t="str">
        <f>IF(LEN(E1687&amp;"")&gt;0,IF(ISERROR(VLOOKUP(R1687,SpeciesValidation!D:I,6,FALSE)),"",VLOOKUP(R1687,SpeciesValidation!D:I,6,FALSE)),"")</f>
        <v/>
      </c>
      <c r="Q1687" s="36" t="str">
        <f>IF(LEN(E1687&amp;"")&gt;0,IF(ISERROR(VLOOKUP(E1687,SpeciesValidation!B:G,2,FALSE)=TRUE),"",VLOOKUP(E1687,SpeciesValidation!B:G,2,FALSE)),"")</f>
        <v/>
      </c>
      <c r="R1687" s="36" t="str">
        <f>IF(LEN(E1687&amp;"")&gt;0,IF(ISERROR(VLOOKUP(E1687,SpeciesLookup!B:G,4,FALSE)=TRUE),"",VLOOKUP(E1687,SpeciesLookup!B:G,4,FALSE)),"")</f>
        <v/>
      </c>
    </row>
    <row r="1688" spans="1:18" ht="13.2" x14ac:dyDescent="0.25">
      <c r="A1688" s="72"/>
      <c r="D1688" s="11"/>
      <c r="G1688" s="128" t="str">
        <f>IF(LEN(E1688&amp;"")&gt;0,IF(ISERROR(VLOOKUP(E1688,SpeciesLookup!B:G,6,FALSE)=TRUE),"",VLOOKUP(E1688,SpeciesLookup!B:G,6,FALSE)),"")</f>
        <v/>
      </c>
      <c r="H1688" s="128" t="str">
        <f>IF(LEN(E1688&amp;"")&gt;0,IF(ISERROR(VLOOKUP(E1688,SpeciesLookup!B:G,5,FALSE)=TRUE),"",VLOOKUP(E1688,SpeciesLookup!B:G,5,FALSE)),"")</f>
        <v/>
      </c>
      <c r="I1688" s="11"/>
      <c r="J1688" s="73"/>
      <c r="K1688" s="11"/>
      <c r="L1688" s="127" t="str">
        <f>TRIM(IF(ISERROR(VLOOKUP(R1688,SpeciesValidation!D:T,IF(ISNA(VLOOKUP(J1688,Validation!B$2:C$15,2,FALSE)),FALSE,VLOOKUP(J1688,Validation!B$2:C$15,2,FALSE)))),IF(LEN(E1688&amp;"")&gt;0,"",""),VLOOKUP(R1688,SpeciesValidation!D:T,VLOOKUP(J1688,Validation!B$2:C$15,2,FALSE),FALSE)) &amp; " " &amp; IF(ISERROR(IF(LEFT(J1688,1)="A",IF(IF(VLOOKUP(R1688,SpeciesValidation!D:W,20,FALSE)=FALSE,OR(TEXT(A1688,"MMDD")&lt;VLOOKUP(R1688,SpeciesValidation!D:W,18,FALSE),TEXT(A1688,"MMDD")&gt;VLOOKUP(R1688,SpeciesValidation!D:W,19,FALSE)),IF(TEXT(A1688,"MMDD")&lt;"0701",TEXT(A1688,"MMDD")&gt;VLOOKUP(R1688,SpeciesValidation!D:W,18,FALSE),TEXT(A1688,"MMDD")&lt;VLOOKUP(R1688,SpeciesValidation!D:W,19,FALSE))),"Date outside expected range for this species",""),"")),"",IF(LEFT(J1688,1)="A",IF(IF(VLOOKUP(R1688,SpeciesValidation!D:W,20,FALSE)=FALSE,OR(TEXT(A1688,"MMDD")&lt;VLOOKUP(R1688,SpeciesValidation!D:W,18,FALSE),TEXT(A1688,"MMDD")&gt;VLOOKUP(R1688,SpeciesValidation!D:W,19,FALSE)),IF(TEXT(A1688,"MMDD")&lt;"0701",TEXT(A1688,"MMDD")&gt;VLOOKUP(R1688,SpeciesValidation!D:W,18,FALSE),TEXT(A1688,"MMDD")&lt;VLOOKUP(R1688,SpeciesValidation!D:W,19,FALSE))),"Date outside expected range for this species",""),"")))</f>
        <v/>
      </c>
      <c r="M1688" s="127" t="str">
        <f>IF(LEN(E1688&amp;"")&gt;0,IF(ISERROR(VLOOKUP(R1688,SpeciesValidation!D:I,6,FALSE)),"",VLOOKUP(R1688,SpeciesValidation!D:I,6,FALSE)),"")</f>
        <v/>
      </c>
      <c r="Q1688" s="36" t="str">
        <f>IF(LEN(E1688&amp;"")&gt;0,IF(ISERROR(VLOOKUP(E1688,SpeciesValidation!B:G,2,FALSE)=TRUE),"",VLOOKUP(E1688,SpeciesValidation!B:G,2,FALSE)),"")</f>
        <v/>
      </c>
      <c r="R1688" s="36" t="str">
        <f>IF(LEN(E1688&amp;"")&gt;0,IF(ISERROR(VLOOKUP(E1688,SpeciesLookup!B:G,4,FALSE)=TRUE),"",VLOOKUP(E1688,SpeciesLookup!B:G,4,FALSE)),"")</f>
        <v/>
      </c>
    </row>
    <row r="1689" spans="1:18" ht="13.2" x14ac:dyDescent="0.25">
      <c r="A1689" s="72"/>
      <c r="D1689" s="11"/>
      <c r="G1689" s="128" t="str">
        <f>IF(LEN(E1689&amp;"")&gt;0,IF(ISERROR(VLOOKUP(E1689,SpeciesLookup!B:G,6,FALSE)=TRUE),"",VLOOKUP(E1689,SpeciesLookup!B:G,6,FALSE)),"")</f>
        <v/>
      </c>
      <c r="H1689" s="128" t="str">
        <f>IF(LEN(E1689&amp;"")&gt;0,IF(ISERROR(VLOOKUP(E1689,SpeciesLookup!B:G,5,FALSE)=TRUE),"",VLOOKUP(E1689,SpeciesLookup!B:G,5,FALSE)),"")</f>
        <v/>
      </c>
      <c r="I1689" s="11"/>
      <c r="J1689" s="73"/>
      <c r="K1689" s="11"/>
      <c r="L1689" s="127" t="str">
        <f>TRIM(IF(ISERROR(VLOOKUP(R1689,SpeciesValidation!D:T,IF(ISNA(VLOOKUP(J1689,Validation!B$2:C$15,2,FALSE)),FALSE,VLOOKUP(J1689,Validation!B$2:C$15,2,FALSE)))),IF(LEN(E1689&amp;"")&gt;0,"",""),VLOOKUP(R1689,SpeciesValidation!D:T,VLOOKUP(J1689,Validation!B$2:C$15,2,FALSE),FALSE)) &amp; " " &amp; IF(ISERROR(IF(LEFT(J1689,1)="A",IF(IF(VLOOKUP(R1689,SpeciesValidation!D:W,20,FALSE)=FALSE,OR(TEXT(A1689,"MMDD")&lt;VLOOKUP(R1689,SpeciesValidation!D:W,18,FALSE),TEXT(A1689,"MMDD")&gt;VLOOKUP(R1689,SpeciesValidation!D:W,19,FALSE)),IF(TEXT(A1689,"MMDD")&lt;"0701",TEXT(A1689,"MMDD")&gt;VLOOKUP(R1689,SpeciesValidation!D:W,18,FALSE),TEXT(A1689,"MMDD")&lt;VLOOKUP(R1689,SpeciesValidation!D:W,19,FALSE))),"Date outside expected range for this species",""),"")),"",IF(LEFT(J1689,1)="A",IF(IF(VLOOKUP(R1689,SpeciesValidation!D:W,20,FALSE)=FALSE,OR(TEXT(A1689,"MMDD")&lt;VLOOKUP(R1689,SpeciesValidation!D:W,18,FALSE),TEXT(A1689,"MMDD")&gt;VLOOKUP(R1689,SpeciesValidation!D:W,19,FALSE)),IF(TEXT(A1689,"MMDD")&lt;"0701",TEXT(A1689,"MMDD")&gt;VLOOKUP(R1689,SpeciesValidation!D:W,18,FALSE),TEXT(A1689,"MMDD")&lt;VLOOKUP(R1689,SpeciesValidation!D:W,19,FALSE))),"Date outside expected range for this species",""),"")))</f>
        <v/>
      </c>
      <c r="M1689" s="127" t="str">
        <f>IF(LEN(E1689&amp;"")&gt;0,IF(ISERROR(VLOOKUP(R1689,SpeciesValidation!D:I,6,FALSE)),"",VLOOKUP(R1689,SpeciesValidation!D:I,6,FALSE)),"")</f>
        <v/>
      </c>
      <c r="Q1689" s="36" t="str">
        <f>IF(LEN(E1689&amp;"")&gt;0,IF(ISERROR(VLOOKUP(E1689,SpeciesValidation!B:G,2,FALSE)=TRUE),"",VLOOKUP(E1689,SpeciesValidation!B:G,2,FALSE)),"")</f>
        <v/>
      </c>
      <c r="R1689" s="36" t="str">
        <f>IF(LEN(E1689&amp;"")&gt;0,IF(ISERROR(VLOOKUP(E1689,SpeciesLookup!B:G,4,FALSE)=TRUE),"",VLOOKUP(E1689,SpeciesLookup!B:G,4,FALSE)),"")</f>
        <v/>
      </c>
    </row>
    <row r="1690" spans="1:18" ht="13.2" x14ac:dyDescent="0.25">
      <c r="A1690" s="72"/>
      <c r="D1690" s="11"/>
      <c r="G1690" s="128" t="str">
        <f>IF(LEN(E1690&amp;"")&gt;0,IF(ISERROR(VLOOKUP(E1690,SpeciesLookup!B:G,6,FALSE)=TRUE),"",VLOOKUP(E1690,SpeciesLookup!B:G,6,FALSE)),"")</f>
        <v/>
      </c>
      <c r="H1690" s="128" t="str">
        <f>IF(LEN(E1690&amp;"")&gt;0,IF(ISERROR(VLOOKUP(E1690,SpeciesLookup!B:G,5,FALSE)=TRUE),"",VLOOKUP(E1690,SpeciesLookup!B:G,5,FALSE)),"")</f>
        <v/>
      </c>
      <c r="I1690" s="11"/>
      <c r="J1690" s="73"/>
      <c r="K1690" s="11"/>
      <c r="L1690" s="127" t="str">
        <f>TRIM(IF(ISERROR(VLOOKUP(R1690,SpeciesValidation!D:T,IF(ISNA(VLOOKUP(J1690,Validation!B$2:C$15,2,FALSE)),FALSE,VLOOKUP(J1690,Validation!B$2:C$15,2,FALSE)))),IF(LEN(E1690&amp;"")&gt;0,"",""),VLOOKUP(R1690,SpeciesValidation!D:T,VLOOKUP(J1690,Validation!B$2:C$15,2,FALSE),FALSE)) &amp; " " &amp; IF(ISERROR(IF(LEFT(J1690,1)="A",IF(IF(VLOOKUP(R1690,SpeciesValidation!D:W,20,FALSE)=FALSE,OR(TEXT(A1690,"MMDD")&lt;VLOOKUP(R1690,SpeciesValidation!D:W,18,FALSE),TEXT(A1690,"MMDD")&gt;VLOOKUP(R1690,SpeciesValidation!D:W,19,FALSE)),IF(TEXT(A1690,"MMDD")&lt;"0701",TEXT(A1690,"MMDD")&gt;VLOOKUP(R1690,SpeciesValidation!D:W,18,FALSE),TEXT(A1690,"MMDD")&lt;VLOOKUP(R1690,SpeciesValidation!D:W,19,FALSE))),"Date outside expected range for this species",""),"")),"",IF(LEFT(J1690,1)="A",IF(IF(VLOOKUP(R1690,SpeciesValidation!D:W,20,FALSE)=FALSE,OR(TEXT(A1690,"MMDD")&lt;VLOOKUP(R1690,SpeciesValidation!D:W,18,FALSE),TEXT(A1690,"MMDD")&gt;VLOOKUP(R1690,SpeciesValidation!D:W,19,FALSE)),IF(TEXT(A1690,"MMDD")&lt;"0701",TEXT(A1690,"MMDD")&gt;VLOOKUP(R1690,SpeciesValidation!D:W,18,FALSE),TEXT(A1690,"MMDD")&lt;VLOOKUP(R1690,SpeciesValidation!D:W,19,FALSE))),"Date outside expected range for this species",""),"")))</f>
        <v/>
      </c>
      <c r="M1690" s="127" t="str">
        <f>IF(LEN(E1690&amp;"")&gt;0,IF(ISERROR(VLOOKUP(R1690,SpeciesValidation!D:I,6,FALSE)),"",VLOOKUP(R1690,SpeciesValidation!D:I,6,FALSE)),"")</f>
        <v/>
      </c>
      <c r="Q1690" s="36" t="str">
        <f>IF(LEN(E1690&amp;"")&gt;0,IF(ISERROR(VLOOKUP(E1690,SpeciesValidation!B:G,2,FALSE)=TRUE),"",VLOOKUP(E1690,SpeciesValidation!B:G,2,FALSE)),"")</f>
        <v/>
      </c>
      <c r="R1690" s="36" t="str">
        <f>IF(LEN(E1690&amp;"")&gt;0,IF(ISERROR(VLOOKUP(E1690,SpeciesLookup!B:G,4,FALSE)=TRUE),"",VLOOKUP(E1690,SpeciesLookup!B:G,4,FALSE)),"")</f>
        <v/>
      </c>
    </row>
    <row r="1691" spans="1:18" ht="13.2" x14ac:dyDescent="0.25">
      <c r="A1691" s="72"/>
      <c r="D1691" s="11"/>
      <c r="G1691" s="128" t="str">
        <f>IF(LEN(E1691&amp;"")&gt;0,IF(ISERROR(VLOOKUP(E1691,SpeciesLookup!B:G,6,FALSE)=TRUE),"",VLOOKUP(E1691,SpeciesLookup!B:G,6,FALSE)),"")</f>
        <v/>
      </c>
      <c r="H1691" s="128" t="str">
        <f>IF(LEN(E1691&amp;"")&gt;0,IF(ISERROR(VLOOKUP(E1691,SpeciesLookup!B:G,5,FALSE)=TRUE),"",VLOOKUP(E1691,SpeciesLookup!B:G,5,FALSE)),"")</f>
        <v/>
      </c>
      <c r="I1691" s="11"/>
      <c r="J1691" s="73"/>
      <c r="K1691" s="11"/>
      <c r="L1691" s="127" t="str">
        <f>TRIM(IF(ISERROR(VLOOKUP(R1691,SpeciesValidation!D:T,IF(ISNA(VLOOKUP(J1691,Validation!B$2:C$15,2,FALSE)),FALSE,VLOOKUP(J1691,Validation!B$2:C$15,2,FALSE)))),IF(LEN(E1691&amp;"")&gt;0,"",""),VLOOKUP(R1691,SpeciesValidation!D:T,VLOOKUP(J1691,Validation!B$2:C$15,2,FALSE),FALSE)) &amp; " " &amp; IF(ISERROR(IF(LEFT(J1691,1)="A",IF(IF(VLOOKUP(R1691,SpeciesValidation!D:W,20,FALSE)=FALSE,OR(TEXT(A1691,"MMDD")&lt;VLOOKUP(R1691,SpeciesValidation!D:W,18,FALSE),TEXT(A1691,"MMDD")&gt;VLOOKUP(R1691,SpeciesValidation!D:W,19,FALSE)),IF(TEXT(A1691,"MMDD")&lt;"0701",TEXT(A1691,"MMDD")&gt;VLOOKUP(R1691,SpeciesValidation!D:W,18,FALSE),TEXT(A1691,"MMDD")&lt;VLOOKUP(R1691,SpeciesValidation!D:W,19,FALSE))),"Date outside expected range for this species",""),"")),"",IF(LEFT(J1691,1)="A",IF(IF(VLOOKUP(R1691,SpeciesValidation!D:W,20,FALSE)=FALSE,OR(TEXT(A1691,"MMDD")&lt;VLOOKUP(R1691,SpeciesValidation!D:W,18,FALSE),TEXT(A1691,"MMDD")&gt;VLOOKUP(R1691,SpeciesValidation!D:W,19,FALSE)),IF(TEXT(A1691,"MMDD")&lt;"0701",TEXT(A1691,"MMDD")&gt;VLOOKUP(R1691,SpeciesValidation!D:W,18,FALSE),TEXT(A1691,"MMDD")&lt;VLOOKUP(R1691,SpeciesValidation!D:W,19,FALSE))),"Date outside expected range for this species",""),"")))</f>
        <v/>
      </c>
      <c r="M1691" s="127" t="str">
        <f>IF(LEN(E1691&amp;"")&gt;0,IF(ISERROR(VLOOKUP(R1691,SpeciesValidation!D:I,6,FALSE)),"",VLOOKUP(R1691,SpeciesValidation!D:I,6,FALSE)),"")</f>
        <v/>
      </c>
      <c r="Q1691" s="36" t="str">
        <f>IF(LEN(E1691&amp;"")&gt;0,IF(ISERROR(VLOOKUP(E1691,SpeciesValidation!B:G,2,FALSE)=TRUE),"",VLOOKUP(E1691,SpeciesValidation!B:G,2,FALSE)),"")</f>
        <v/>
      </c>
      <c r="R1691" s="36" t="str">
        <f>IF(LEN(E1691&amp;"")&gt;0,IF(ISERROR(VLOOKUP(E1691,SpeciesLookup!B:G,4,FALSE)=TRUE),"",VLOOKUP(E1691,SpeciesLookup!B:G,4,FALSE)),"")</f>
        <v/>
      </c>
    </row>
    <row r="1692" spans="1:18" ht="13.2" x14ac:dyDescent="0.25">
      <c r="A1692" s="72"/>
      <c r="D1692" s="11"/>
      <c r="G1692" s="128" t="str">
        <f>IF(LEN(E1692&amp;"")&gt;0,IF(ISERROR(VLOOKUP(E1692,SpeciesLookup!B:G,6,FALSE)=TRUE),"",VLOOKUP(E1692,SpeciesLookup!B:G,6,FALSE)),"")</f>
        <v/>
      </c>
      <c r="H1692" s="128" t="str">
        <f>IF(LEN(E1692&amp;"")&gt;0,IF(ISERROR(VLOOKUP(E1692,SpeciesLookup!B:G,5,FALSE)=TRUE),"",VLOOKUP(E1692,SpeciesLookup!B:G,5,FALSE)),"")</f>
        <v/>
      </c>
      <c r="I1692" s="11"/>
      <c r="J1692" s="73"/>
      <c r="K1692" s="11"/>
      <c r="L1692" s="127" t="str">
        <f>TRIM(IF(ISERROR(VLOOKUP(R1692,SpeciesValidation!D:T,IF(ISNA(VLOOKUP(J1692,Validation!B$2:C$15,2,FALSE)),FALSE,VLOOKUP(J1692,Validation!B$2:C$15,2,FALSE)))),IF(LEN(E1692&amp;"")&gt;0,"",""),VLOOKUP(R1692,SpeciesValidation!D:T,VLOOKUP(J1692,Validation!B$2:C$15,2,FALSE),FALSE)) &amp; " " &amp; IF(ISERROR(IF(LEFT(J1692,1)="A",IF(IF(VLOOKUP(R1692,SpeciesValidation!D:W,20,FALSE)=FALSE,OR(TEXT(A1692,"MMDD")&lt;VLOOKUP(R1692,SpeciesValidation!D:W,18,FALSE),TEXT(A1692,"MMDD")&gt;VLOOKUP(R1692,SpeciesValidation!D:W,19,FALSE)),IF(TEXT(A1692,"MMDD")&lt;"0701",TEXT(A1692,"MMDD")&gt;VLOOKUP(R1692,SpeciesValidation!D:W,18,FALSE),TEXT(A1692,"MMDD")&lt;VLOOKUP(R1692,SpeciesValidation!D:W,19,FALSE))),"Date outside expected range for this species",""),"")),"",IF(LEFT(J1692,1)="A",IF(IF(VLOOKUP(R1692,SpeciesValidation!D:W,20,FALSE)=FALSE,OR(TEXT(A1692,"MMDD")&lt;VLOOKUP(R1692,SpeciesValidation!D:W,18,FALSE),TEXT(A1692,"MMDD")&gt;VLOOKUP(R1692,SpeciesValidation!D:W,19,FALSE)),IF(TEXT(A1692,"MMDD")&lt;"0701",TEXT(A1692,"MMDD")&gt;VLOOKUP(R1692,SpeciesValidation!D:W,18,FALSE),TEXT(A1692,"MMDD")&lt;VLOOKUP(R1692,SpeciesValidation!D:W,19,FALSE))),"Date outside expected range for this species",""),"")))</f>
        <v/>
      </c>
      <c r="M1692" s="127" t="str">
        <f>IF(LEN(E1692&amp;"")&gt;0,IF(ISERROR(VLOOKUP(R1692,SpeciesValidation!D:I,6,FALSE)),"",VLOOKUP(R1692,SpeciesValidation!D:I,6,FALSE)),"")</f>
        <v/>
      </c>
      <c r="Q1692" s="36" t="str">
        <f>IF(LEN(E1692&amp;"")&gt;0,IF(ISERROR(VLOOKUP(E1692,SpeciesValidation!B:G,2,FALSE)=TRUE),"",VLOOKUP(E1692,SpeciesValidation!B:G,2,FALSE)),"")</f>
        <v/>
      </c>
      <c r="R1692" s="36" t="str">
        <f>IF(LEN(E1692&amp;"")&gt;0,IF(ISERROR(VLOOKUP(E1692,SpeciesLookup!B:G,4,FALSE)=TRUE),"",VLOOKUP(E1692,SpeciesLookup!B:G,4,FALSE)),"")</f>
        <v/>
      </c>
    </row>
    <row r="1693" spans="1:18" ht="13.2" x14ac:dyDescent="0.25">
      <c r="A1693" s="72"/>
      <c r="D1693" s="11"/>
      <c r="G1693" s="128" t="str">
        <f>IF(LEN(E1693&amp;"")&gt;0,IF(ISERROR(VLOOKUP(E1693,SpeciesLookup!B:G,6,FALSE)=TRUE),"",VLOOKUP(E1693,SpeciesLookup!B:G,6,FALSE)),"")</f>
        <v/>
      </c>
      <c r="H1693" s="128" t="str">
        <f>IF(LEN(E1693&amp;"")&gt;0,IF(ISERROR(VLOOKUP(E1693,SpeciesLookup!B:G,5,FALSE)=TRUE),"",VLOOKUP(E1693,SpeciesLookup!B:G,5,FALSE)),"")</f>
        <v/>
      </c>
      <c r="I1693" s="11"/>
      <c r="J1693" s="73"/>
      <c r="K1693" s="11"/>
      <c r="L1693" s="127" t="str">
        <f>TRIM(IF(ISERROR(VLOOKUP(R1693,SpeciesValidation!D:T,IF(ISNA(VLOOKUP(J1693,Validation!B$2:C$15,2,FALSE)),FALSE,VLOOKUP(J1693,Validation!B$2:C$15,2,FALSE)))),IF(LEN(E1693&amp;"")&gt;0,"",""),VLOOKUP(R1693,SpeciesValidation!D:T,VLOOKUP(J1693,Validation!B$2:C$15,2,FALSE),FALSE)) &amp; " " &amp; IF(ISERROR(IF(LEFT(J1693,1)="A",IF(IF(VLOOKUP(R1693,SpeciesValidation!D:W,20,FALSE)=FALSE,OR(TEXT(A1693,"MMDD")&lt;VLOOKUP(R1693,SpeciesValidation!D:W,18,FALSE),TEXT(A1693,"MMDD")&gt;VLOOKUP(R1693,SpeciesValidation!D:W,19,FALSE)),IF(TEXT(A1693,"MMDD")&lt;"0701",TEXT(A1693,"MMDD")&gt;VLOOKUP(R1693,SpeciesValidation!D:W,18,FALSE),TEXT(A1693,"MMDD")&lt;VLOOKUP(R1693,SpeciesValidation!D:W,19,FALSE))),"Date outside expected range for this species",""),"")),"",IF(LEFT(J1693,1)="A",IF(IF(VLOOKUP(R1693,SpeciesValidation!D:W,20,FALSE)=FALSE,OR(TEXT(A1693,"MMDD")&lt;VLOOKUP(R1693,SpeciesValidation!D:W,18,FALSE),TEXT(A1693,"MMDD")&gt;VLOOKUP(R1693,SpeciesValidation!D:W,19,FALSE)),IF(TEXT(A1693,"MMDD")&lt;"0701",TEXT(A1693,"MMDD")&gt;VLOOKUP(R1693,SpeciesValidation!D:W,18,FALSE),TEXT(A1693,"MMDD")&lt;VLOOKUP(R1693,SpeciesValidation!D:W,19,FALSE))),"Date outside expected range for this species",""),"")))</f>
        <v/>
      </c>
      <c r="M1693" s="127" t="str">
        <f>IF(LEN(E1693&amp;"")&gt;0,IF(ISERROR(VLOOKUP(R1693,SpeciesValidation!D:I,6,FALSE)),"",VLOOKUP(R1693,SpeciesValidation!D:I,6,FALSE)),"")</f>
        <v/>
      </c>
      <c r="Q1693" s="36" t="str">
        <f>IF(LEN(E1693&amp;"")&gt;0,IF(ISERROR(VLOOKUP(E1693,SpeciesValidation!B:G,2,FALSE)=TRUE),"",VLOOKUP(E1693,SpeciesValidation!B:G,2,FALSE)),"")</f>
        <v/>
      </c>
      <c r="R1693" s="36" t="str">
        <f>IF(LEN(E1693&amp;"")&gt;0,IF(ISERROR(VLOOKUP(E1693,SpeciesLookup!B:G,4,FALSE)=TRUE),"",VLOOKUP(E1693,SpeciesLookup!B:G,4,FALSE)),"")</f>
        <v/>
      </c>
    </row>
    <row r="1694" spans="1:18" ht="13.2" x14ac:dyDescent="0.25">
      <c r="A1694" s="72"/>
      <c r="D1694" s="11"/>
      <c r="G1694" s="128" t="str">
        <f>IF(LEN(E1694&amp;"")&gt;0,IF(ISERROR(VLOOKUP(E1694,SpeciesLookup!B:G,6,FALSE)=TRUE),"",VLOOKUP(E1694,SpeciesLookup!B:G,6,FALSE)),"")</f>
        <v/>
      </c>
      <c r="H1694" s="128" t="str">
        <f>IF(LEN(E1694&amp;"")&gt;0,IF(ISERROR(VLOOKUP(E1694,SpeciesLookup!B:G,5,FALSE)=TRUE),"",VLOOKUP(E1694,SpeciesLookup!B:G,5,FALSE)),"")</f>
        <v/>
      </c>
      <c r="I1694" s="11"/>
      <c r="J1694" s="73"/>
      <c r="K1694" s="11"/>
      <c r="L1694" s="127" t="str">
        <f>TRIM(IF(ISERROR(VLOOKUP(R1694,SpeciesValidation!D:T,IF(ISNA(VLOOKUP(J1694,Validation!B$2:C$15,2,FALSE)),FALSE,VLOOKUP(J1694,Validation!B$2:C$15,2,FALSE)))),IF(LEN(E1694&amp;"")&gt;0,"",""),VLOOKUP(R1694,SpeciesValidation!D:T,VLOOKUP(J1694,Validation!B$2:C$15,2,FALSE),FALSE)) &amp; " " &amp; IF(ISERROR(IF(LEFT(J1694,1)="A",IF(IF(VLOOKUP(R1694,SpeciesValidation!D:W,20,FALSE)=FALSE,OR(TEXT(A1694,"MMDD")&lt;VLOOKUP(R1694,SpeciesValidation!D:W,18,FALSE),TEXT(A1694,"MMDD")&gt;VLOOKUP(R1694,SpeciesValidation!D:W,19,FALSE)),IF(TEXT(A1694,"MMDD")&lt;"0701",TEXT(A1694,"MMDD")&gt;VLOOKUP(R1694,SpeciesValidation!D:W,18,FALSE),TEXT(A1694,"MMDD")&lt;VLOOKUP(R1694,SpeciesValidation!D:W,19,FALSE))),"Date outside expected range for this species",""),"")),"",IF(LEFT(J1694,1)="A",IF(IF(VLOOKUP(R1694,SpeciesValidation!D:W,20,FALSE)=FALSE,OR(TEXT(A1694,"MMDD")&lt;VLOOKUP(R1694,SpeciesValidation!D:W,18,FALSE),TEXT(A1694,"MMDD")&gt;VLOOKUP(R1694,SpeciesValidation!D:W,19,FALSE)),IF(TEXT(A1694,"MMDD")&lt;"0701",TEXT(A1694,"MMDD")&gt;VLOOKUP(R1694,SpeciesValidation!D:W,18,FALSE),TEXT(A1694,"MMDD")&lt;VLOOKUP(R1694,SpeciesValidation!D:W,19,FALSE))),"Date outside expected range for this species",""),"")))</f>
        <v/>
      </c>
      <c r="M1694" s="127" t="str">
        <f>IF(LEN(E1694&amp;"")&gt;0,IF(ISERROR(VLOOKUP(R1694,SpeciesValidation!D:I,6,FALSE)),"",VLOOKUP(R1694,SpeciesValidation!D:I,6,FALSE)),"")</f>
        <v/>
      </c>
      <c r="Q1694" s="36" t="str">
        <f>IF(LEN(E1694&amp;"")&gt;0,IF(ISERROR(VLOOKUP(E1694,SpeciesValidation!B:G,2,FALSE)=TRUE),"",VLOOKUP(E1694,SpeciesValidation!B:G,2,FALSE)),"")</f>
        <v/>
      </c>
      <c r="R1694" s="36" t="str">
        <f>IF(LEN(E1694&amp;"")&gt;0,IF(ISERROR(VLOOKUP(E1694,SpeciesLookup!B:G,4,FALSE)=TRUE),"",VLOOKUP(E1694,SpeciesLookup!B:G,4,FALSE)),"")</f>
        <v/>
      </c>
    </row>
    <row r="1695" spans="1:18" ht="13.2" x14ac:dyDescent="0.25">
      <c r="A1695" s="72"/>
      <c r="D1695" s="11"/>
      <c r="G1695" s="128" t="str">
        <f>IF(LEN(E1695&amp;"")&gt;0,IF(ISERROR(VLOOKUP(E1695,SpeciesLookup!B:G,6,FALSE)=TRUE),"",VLOOKUP(E1695,SpeciesLookup!B:G,6,FALSE)),"")</f>
        <v/>
      </c>
      <c r="H1695" s="128" t="str">
        <f>IF(LEN(E1695&amp;"")&gt;0,IF(ISERROR(VLOOKUP(E1695,SpeciesLookup!B:G,5,FALSE)=TRUE),"",VLOOKUP(E1695,SpeciesLookup!B:G,5,FALSE)),"")</f>
        <v/>
      </c>
      <c r="I1695" s="11"/>
      <c r="J1695" s="73"/>
      <c r="K1695" s="11"/>
      <c r="L1695" s="127" t="str">
        <f>TRIM(IF(ISERROR(VLOOKUP(R1695,SpeciesValidation!D:T,IF(ISNA(VLOOKUP(J1695,Validation!B$2:C$15,2,FALSE)),FALSE,VLOOKUP(J1695,Validation!B$2:C$15,2,FALSE)))),IF(LEN(E1695&amp;"")&gt;0,"",""),VLOOKUP(R1695,SpeciesValidation!D:T,VLOOKUP(J1695,Validation!B$2:C$15,2,FALSE),FALSE)) &amp; " " &amp; IF(ISERROR(IF(LEFT(J1695,1)="A",IF(IF(VLOOKUP(R1695,SpeciesValidation!D:W,20,FALSE)=FALSE,OR(TEXT(A1695,"MMDD")&lt;VLOOKUP(R1695,SpeciesValidation!D:W,18,FALSE),TEXT(A1695,"MMDD")&gt;VLOOKUP(R1695,SpeciesValidation!D:W,19,FALSE)),IF(TEXT(A1695,"MMDD")&lt;"0701",TEXT(A1695,"MMDD")&gt;VLOOKUP(R1695,SpeciesValidation!D:W,18,FALSE),TEXT(A1695,"MMDD")&lt;VLOOKUP(R1695,SpeciesValidation!D:W,19,FALSE))),"Date outside expected range for this species",""),"")),"",IF(LEFT(J1695,1)="A",IF(IF(VLOOKUP(R1695,SpeciesValidation!D:W,20,FALSE)=FALSE,OR(TEXT(A1695,"MMDD")&lt;VLOOKUP(R1695,SpeciesValidation!D:W,18,FALSE),TEXT(A1695,"MMDD")&gt;VLOOKUP(R1695,SpeciesValidation!D:W,19,FALSE)),IF(TEXT(A1695,"MMDD")&lt;"0701",TEXT(A1695,"MMDD")&gt;VLOOKUP(R1695,SpeciesValidation!D:W,18,FALSE),TEXT(A1695,"MMDD")&lt;VLOOKUP(R1695,SpeciesValidation!D:W,19,FALSE))),"Date outside expected range for this species",""),"")))</f>
        <v/>
      </c>
      <c r="M1695" s="127" t="str">
        <f>IF(LEN(E1695&amp;"")&gt;0,IF(ISERROR(VLOOKUP(R1695,SpeciesValidation!D:I,6,FALSE)),"",VLOOKUP(R1695,SpeciesValidation!D:I,6,FALSE)),"")</f>
        <v/>
      </c>
      <c r="Q1695" s="36" t="str">
        <f>IF(LEN(E1695&amp;"")&gt;0,IF(ISERROR(VLOOKUP(E1695,SpeciesValidation!B:G,2,FALSE)=TRUE),"",VLOOKUP(E1695,SpeciesValidation!B:G,2,FALSE)),"")</f>
        <v/>
      </c>
      <c r="R1695" s="36" t="str">
        <f>IF(LEN(E1695&amp;"")&gt;0,IF(ISERROR(VLOOKUP(E1695,SpeciesLookup!B:G,4,FALSE)=TRUE),"",VLOOKUP(E1695,SpeciesLookup!B:G,4,FALSE)),"")</f>
        <v/>
      </c>
    </row>
    <row r="1696" spans="1:18" ht="13.2" x14ac:dyDescent="0.25">
      <c r="A1696" s="72"/>
      <c r="D1696" s="11"/>
      <c r="G1696" s="128" t="str">
        <f>IF(LEN(E1696&amp;"")&gt;0,IF(ISERROR(VLOOKUP(E1696,SpeciesLookup!B:G,6,FALSE)=TRUE),"",VLOOKUP(E1696,SpeciesLookup!B:G,6,FALSE)),"")</f>
        <v/>
      </c>
      <c r="H1696" s="128" t="str">
        <f>IF(LEN(E1696&amp;"")&gt;0,IF(ISERROR(VLOOKUP(E1696,SpeciesLookup!B:G,5,FALSE)=TRUE),"",VLOOKUP(E1696,SpeciesLookup!B:G,5,FALSE)),"")</f>
        <v/>
      </c>
      <c r="I1696" s="11"/>
      <c r="J1696" s="73"/>
      <c r="K1696" s="11"/>
      <c r="L1696" s="127" t="str">
        <f>TRIM(IF(ISERROR(VLOOKUP(R1696,SpeciesValidation!D:T,IF(ISNA(VLOOKUP(J1696,Validation!B$2:C$15,2,FALSE)),FALSE,VLOOKUP(J1696,Validation!B$2:C$15,2,FALSE)))),IF(LEN(E1696&amp;"")&gt;0,"",""),VLOOKUP(R1696,SpeciesValidation!D:T,VLOOKUP(J1696,Validation!B$2:C$15,2,FALSE),FALSE)) &amp; " " &amp; IF(ISERROR(IF(LEFT(J1696,1)="A",IF(IF(VLOOKUP(R1696,SpeciesValidation!D:W,20,FALSE)=FALSE,OR(TEXT(A1696,"MMDD")&lt;VLOOKUP(R1696,SpeciesValidation!D:W,18,FALSE),TEXT(A1696,"MMDD")&gt;VLOOKUP(R1696,SpeciesValidation!D:W,19,FALSE)),IF(TEXT(A1696,"MMDD")&lt;"0701",TEXT(A1696,"MMDD")&gt;VLOOKUP(R1696,SpeciesValidation!D:W,18,FALSE),TEXT(A1696,"MMDD")&lt;VLOOKUP(R1696,SpeciesValidation!D:W,19,FALSE))),"Date outside expected range for this species",""),"")),"",IF(LEFT(J1696,1)="A",IF(IF(VLOOKUP(R1696,SpeciesValidation!D:W,20,FALSE)=FALSE,OR(TEXT(A1696,"MMDD")&lt;VLOOKUP(R1696,SpeciesValidation!D:W,18,FALSE),TEXT(A1696,"MMDD")&gt;VLOOKUP(R1696,SpeciesValidation!D:W,19,FALSE)),IF(TEXT(A1696,"MMDD")&lt;"0701",TEXT(A1696,"MMDD")&gt;VLOOKUP(R1696,SpeciesValidation!D:W,18,FALSE),TEXT(A1696,"MMDD")&lt;VLOOKUP(R1696,SpeciesValidation!D:W,19,FALSE))),"Date outside expected range for this species",""),"")))</f>
        <v/>
      </c>
      <c r="M1696" s="127" t="str">
        <f>IF(LEN(E1696&amp;"")&gt;0,IF(ISERROR(VLOOKUP(R1696,SpeciesValidation!D:I,6,FALSE)),"",VLOOKUP(R1696,SpeciesValidation!D:I,6,FALSE)),"")</f>
        <v/>
      </c>
      <c r="Q1696" s="36" t="str">
        <f>IF(LEN(E1696&amp;"")&gt;0,IF(ISERROR(VLOOKUP(E1696,SpeciesValidation!B:G,2,FALSE)=TRUE),"",VLOOKUP(E1696,SpeciesValidation!B:G,2,FALSE)),"")</f>
        <v/>
      </c>
      <c r="R1696" s="36" t="str">
        <f>IF(LEN(E1696&amp;"")&gt;0,IF(ISERROR(VLOOKUP(E1696,SpeciesLookup!B:G,4,FALSE)=TRUE),"",VLOOKUP(E1696,SpeciesLookup!B:G,4,FALSE)),"")</f>
        <v/>
      </c>
    </row>
    <row r="1697" spans="1:18" ht="13.2" x14ac:dyDescent="0.25">
      <c r="A1697" s="72"/>
      <c r="D1697" s="11"/>
      <c r="G1697" s="128" t="str">
        <f>IF(LEN(E1697&amp;"")&gt;0,IF(ISERROR(VLOOKUP(E1697,SpeciesLookup!B:G,6,FALSE)=TRUE),"",VLOOKUP(E1697,SpeciesLookup!B:G,6,FALSE)),"")</f>
        <v/>
      </c>
      <c r="H1697" s="128" t="str">
        <f>IF(LEN(E1697&amp;"")&gt;0,IF(ISERROR(VLOOKUP(E1697,SpeciesLookup!B:G,5,FALSE)=TRUE),"",VLOOKUP(E1697,SpeciesLookup!B:G,5,FALSE)),"")</f>
        <v/>
      </c>
      <c r="I1697" s="11"/>
      <c r="J1697" s="73"/>
      <c r="K1697" s="11"/>
      <c r="L1697" s="127" t="str">
        <f>TRIM(IF(ISERROR(VLOOKUP(R1697,SpeciesValidation!D:T,IF(ISNA(VLOOKUP(J1697,Validation!B$2:C$15,2,FALSE)),FALSE,VLOOKUP(J1697,Validation!B$2:C$15,2,FALSE)))),IF(LEN(E1697&amp;"")&gt;0,"",""),VLOOKUP(R1697,SpeciesValidation!D:T,VLOOKUP(J1697,Validation!B$2:C$15,2,FALSE),FALSE)) &amp; " " &amp; IF(ISERROR(IF(LEFT(J1697,1)="A",IF(IF(VLOOKUP(R1697,SpeciesValidation!D:W,20,FALSE)=FALSE,OR(TEXT(A1697,"MMDD")&lt;VLOOKUP(R1697,SpeciesValidation!D:W,18,FALSE),TEXT(A1697,"MMDD")&gt;VLOOKUP(R1697,SpeciesValidation!D:W,19,FALSE)),IF(TEXT(A1697,"MMDD")&lt;"0701",TEXT(A1697,"MMDD")&gt;VLOOKUP(R1697,SpeciesValidation!D:W,18,FALSE),TEXT(A1697,"MMDD")&lt;VLOOKUP(R1697,SpeciesValidation!D:W,19,FALSE))),"Date outside expected range for this species",""),"")),"",IF(LEFT(J1697,1)="A",IF(IF(VLOOKUP(R1697,SpeciesValidation!D:W,20,FALSE)=FALSE,OR(TEXT(A1697,"MMDD")&lt;VLOOKUP(R1697,SpeciesValidation!D:W,18,FALSE),TEXT(A1697,"MMDD")&gt;VLOOKUP(R1697,SpeciesValidation!D:W,19,FALSE)),IF(TEXT(A1697,"MMDD")&lt;"0701",TEXT(A1697,"MMDD")&gt;VLOOKUP(R1697,SpeciesValidation!D:W,18,FALSE),TEXT(A1697,"MMDD")&lt;VLOOKUP(R1697,SpeciesValidation!D:W,19,FALSE))),"Date outside expected range for this species",""),"")))</f>
        <v/>
      </c>
      <c r="M1697" s="127" t="str">
        <f>IF(LEN(E1697&amp;"")&gt;0,IF(ISERROR(VLOOKUP(R1697,SpeciesValidation!D:I,6,FALSE)),"",VLOOKUP(R1697,SpeciesValidation!D:I,6,FALSE)),"")</f>
        <v/>
      </c>
      <c r="Q1697" s="36" t="str">
        <f>IF(LEN(E1697&amp;"")&gt;0,IF(ISERROR(VLOOKUP(E1697,SpeciesValidation!B:G,2,FALSE)=TRUE),"",VLOOKUP(E1697,SpeciesValidation!B:G,2,FALSE)),"")</f>
        <v/>
      </c>
      <c r="R1697" s="36" t="str">
        <f>IF(LEN(E1697&amp;"")&gt;0,IF(ISERROR(VLOOKUP(E1697,SpeciesLookup!B:G,4,FALSE)=TRUE),"",VLOOKUP(E1697,SpeciesLookup!B:G,4,FALSE)),"")</f>
        <v/>
      </c>
    </row>
    <row r="1698" spans="1:18" ht="13.2" x14ac:dyDescent="0.25">
      <c r="A1698" s="72"/>
      <c r="D1698" s="11"/>
      <c r="G1698" s="128" t="str">
        <f>IF(LEN(E1698&amp;"")&gt;0,IF(ISERROR(VLOOKUP(E1698,SpeciesLookup!B:G,6,FALSE)=TRUE),"",VLOOKUP(E1698,SpeciesLookup!B:G,6,FALSE)),"")</f>
        <v/>
      </c>
      <c r="H1698" s="128" t="str">
        <f>IF(LEN(E1698&amp;"")&gt;0,IF(ISERROR(VLOOKUP(E1698,SpeciesLookup!B:G,5,FALSE)=TRUE),"",VLOOKUP(E1698,SpeciesLookup!B:G,5,FALSE)),"")</f>
        <v/>
      </c>
      <c r="I1698" s="11"/>
      <c r="J1698" s="73"/>
      <c r="K1698" s="11"/>
      <c r="L1698" s="127" t="str">
        <f>TRIM(IF(ISERROR(VLOOKUP(R1698,SpeciesValidation!D:T,IF(ISNA(VLOOKUP(J1698,Validation!B$2:C$15,2,FALSE)),FALSE,VLOOKUP(J1698,Validation!B$2:C$15,2,FALSE)))),IF(LEN(E1698&amp;"")&gt;0,"",""),VLOOKUP(R1698,SpeciesValidation!D:T,VLOOKUP(J1698,Validation!B$2:C$15,2,FALSE),FALSE)) &amp; " " &amp; IF(ISERROR(IF(LEFT(J1698,1)="A",IF(IF(VLOOKUP(R1698,SpeciesValidation!D:W,20,FALSE)=FALSE,OR(TEXT(A1698,"MMDD")&lt;VLOOKUP(R1698,SpeciesValidation!D:W,18,FALSE),TEXT(A1698,"MMDD")&gt;VLOOKUP(R1698,SpeciesValidation!D:W,19,FALSE)),IF(TEXT(A1698,"MMDD")&lt;"0701",TEXT(A1698,"MMDD")&gt;VLOOKUP(R1698,SpeciesValidation!D:W,18,FALSE),TEXT(A1698,"MMDD")&lt;VLOOKUP(R1698,SpeciesValidation!D:W,19,FALSE))),"Date outside expected range for this species",""),"")),"",IF(LEFT(J1698,1)="A",IF(IF(VLOOKUP(R1698,SpeciesValidation!D:W,20,FALSE)=FALSE,OR(TEXT(A1698,"MMDD")&lt;VLOOKUP(R1698,SpeciesValidation!D:W,18,FALSE),TEXT(A1698,"MMDD")&gt;VLOOKUP(R1698,SpeciesValidation!D:W,19,FALSE)),IF(TEXT(A1698,"MMDD")&lt;"0701",TEXT(A1698,"MMDD")&gt;VLOOKUP(R1698,SpeciesValidation!D:W,18,FALSE),TEXT(A1698,"MMDD")&lt;VLOOKUP(R1698,SpeciesValidation!D:W,19,FALSE))),"Date outside expected range for this species",""),"")))</f>
        <v/>
      </c>
      <c r="M1698" s="127" t="str">
        <f>IF(LEN(E1698&amp;"")&gt;0,IF(ISERROR(VLOOKUP(R1698,SpeciesValidation!D:I,6,FALSE)),"",VLOOKUP(R1698,SpeciesValidation!D:I,6,FALSE)),"")</f>
        <v/>
      </c>
      <c r="Q1698" s="36" t="str">
        <f>IF(LEN(E1698&amp;"")&gt;0,IF(ISERROR(VLOOKUP(E1698,SpeciesValidation!B:G,2,FALSE)=TRUE),"",VLOOKUP(E1698,SpeciesValidation!B:G,2,FALSE)),"")</f>
        <v/>
      </c>
      <c r="R1698" s="36" t="str">
        <f>IF(LEN(E1698&amp;"")&gt;0,IF(ISERROR(VLOOKUP(E1698,SpeciesLookup!B:G,4,FALSE)=TRUE),"",VLOOKUP(E1698,SpeciesLookup!B:G,4,FALSE)),"")</f>
        <v/>
      </c>
    </row>
    <row r="1699" spans="1:18" ht="13.2" x14ac:dyDescent="0.25">
      <c r="A1699" s="72"/>
      <c r="D1699" s="11"/>
      <c r="G1699" s="128" t="str">
        <f>IF(LEN(E1699&amp;"")&gt;0,IF(ISERROR(VLOOKUP(E1699,SpeciesLookup!B:G,6,FALSE)=TRUE),"",VLOOKUP(E1699,SpeciesLookup!B:G,6,FALSE)),"")</f>
        <v/>
      </c>
      <c r="H1699" s="128" t="str">
        <f>IF(LEN(E1699&amp;"")&gt;0,IF(ISERROR(VLOOKUP(E1699,SpeciesLookup!B:G,5,FALSE)=TRUE),"",VLOOKUP(E1699,SpeciesLookup!B:G,5,FALSE)),"")</f>
        <v/>
      </c>
      <c r="I1699" s="11"/>
      <c r="J1699" s="73"/>
      <c r="K1699" s="11"/>
      <c r="L1699" s="127" t="str">
        <f>TRIM(IF(ISERROR(VLOOKUP(R1699,SpeciesValidation!D:T,IF(ISNA(VLOOKUP(J1699,Validation!B$2:C$15,2,FALSE)),FALSE,VLOOKUP(J1699,Validation!B$2:C$15,2,FALSE)))),IF(LEN(E1699&amp;"")&gt;0,"",""),VLOOKUP(R1699,SpeciesValidation!D:T,VLOOKUP(J1699,Validation!B$2:C$15,2,FALSE),FALSE)) &amp; " " &amp; IF(ISERROR(IF(LEFT(J1699,1)="A",IF(IF(VLOOKUP(R1699,SpeciesValidation!D:W,20,FALSE)=FALSE,OR(TEXT(A1699,"MMDD")&lt;VLOOKUP(R1699,SpeciesValidation!D:W,18,FALSE),TEXT(A1699,"MMDD")&gt;VLOOKUP(R1699,SpeciesValidation!D:W,19,FALSE)),IF(TEXT(A1699,"MMDD")&lt;"0701",TEXT(A1699,"MMDD")&gt;VLOOKUP(R1699,SpeciesValidation!D:W,18,FALSE),TEXT(A1699,"MMDD")&lt;VLOOKUP(R1699,SpeciesValidation!D:W,19,FALSE))),"Date outside expected range for this species",""),"")),"",IF(LEFT(J1699,1)="A",IF(IF(VLOOKUP(R1699,SpeciesValidation!D:W,20,FALSE)=FALSE,OR(TEXT(A1699,"MMDD")&lt;VLOOKUP(R1699,SpeciesValidation!D:W,18,FALSE),TEXT(A1699,"MMDD")&gt;VLOOKUP(R1699,SpeciesValidation!D:W,19,FALSE)),IF(TEXT(A1699,"MMDD")&lt;"0701",TEXT(A1699,"MMDD")&gt;VLOOKUP(R1699,SpeciesValidation!D:W,18,FALSE),TEXT(A1699,"MMDD")&lt;VLOOKUP(R1699,SpeciesValidation!D:W,19,FALSE))),"Date outside expected range for this species",""),"")))</f>
        <v/>
      </c>
      <c r="M1699" s="127" t="str">
        <f>IF(LEN(E1699&amp;"")&gt;0,IF(ISERROR(VLOOKUP(R1699,SpeciesValidation!D:I,6,FALSE)),"",VLOOKUP(R1699,SpeciesValidation!D:I,6,FALSE)),"")</f>
        <v/>
      </c>
      <c r="Q1699" s="36" t="str">
        <f>IF(LEN(E1699&amp;"")&gt;0,IF(ISERROR(VLOOKUP(E1699,SpeciesValidation!B:G,2,FALSE)=TRUE),"",VLOOKUP(E1699,SpeciesValidation!B:G,2,FALSE)),"")</f>
        <v/>
      </c>
      <c r="R1699" s="36" t="str">
        <f>IF(LEN(E1699&amp;"")&gt;0,IF(ISERROR(VLOOKUP(E1699,SpeciesLookup!B:G,4,FALSE)=TRUE),"",VLOOKUP(E1699,SpeciesLookup!B:G,4,FALSE)),"")</f>
        <v/>
      </c>
    </row>
    <row r="1700" spans="1:18" ht="13.2" x14ac:dyDescent="0.25">
      <c r="A1700" s="72"/>
      <c r="D1700" s="11"/>
      <c r="G1700" s="128" t="str">
        <f>IF(LEN(E1700&amp;"")&gt;0,IF(ISERROR(VLOOKUP(E1700,SpeciesLookup!B:G,6,FALSE)=TRUE),"",VLOOKUP(E1700,SpeciesLookup!B:G,6,FALSE)),"")</f>
        <v/>
      </c>
      <c r="H1700" s="128" t="str">
        <f>IF(LEN(E1700&amp;"")&gt;0,IF(ISERROR(VLOOKUP(E1700,SpeciesLookup!B:G,5,FALSE)=TRUE),"",VLOOKUP(E1700,SpeciesLookup!B:G,5,FALSE)),"")</f>
        <v/>
      </c>
      <c r="I1700" s="11"/>
      <c r="J1700" s="73"/>
      <c r="K1700" s="11"/>
      <c r="L1700" s="127" t="str">
        <f>TRIM(IF(ISERROR(VLOOKUP(R1700,SpeciesValidation!D:T,IF(ISNA(VLOOKUP(J1700,Validation!B$2:C$15,2,FALSE)),FALSE,VLOOKUP(J1700,Validation!B$2:C$15,2,FALSE)))),IF(LEN(E1700&amp;"")&gt;0,"",""),VLOOKUP(R1700,SpeciesValidation!D:T,VLOOKUP(J1700,Validation!B$2:C$15,2,FALSE),FALSE)) &amp; " " &amp; IF(ISERROR(IF(LEFT(J1700,1)="A",IF(IF(VLOOKUP(R1700,SpeciesValidation!D:W,20,FALSE)=FALSE,OR(TEXT(A1700,"MMDD")&lt;VLOOKUP(R1700,SpeciesValidation!D:W,18,FALSE),TEXT(A1700,"MMDD")&gt;VLOOKUP(R1700,SpeciesValidation!D:W,19,FALSE)),IF(TEXT(A1700,"MMDD")&lt;"0701",TEXT(A1700,"MMDD")&gt;VLOOKUP(R1700,SpeciesValidation!D:W,18,FALSE),TEXT(A1700,"MMDD")&lt;VLOOKUP(R1700,SpeciesValidation!D:W,19,FALSE))),"Date outside expected range for this species",""),"")),"",IF(LEFT(J1700,1)="A",IF(IF(VLOOKUP(R1700,SpeciesValidation!D:W,20,FALSE)=FALSE,OR(TEXT(A1700,"MMDD")&lt;VLOOKUP(R1700,SpeciesValidation!D:W,18,FALSE),TEXT(A1700,"MMDD")&gt;VLOOKUP(R1700,SpeciesValidation!D:W,19,FALSE)),IF(TEXT(A1700,"MMDD")&lt;"0701",TEXT(A1700,"MMDD")&gt;VLOOKUP(R1700,SpeciesValidation!D:W,18,FALSE),TEXT(A1700,"MMDD")&lt;VLOOKUP(R1700,SpeciesValidation!D:W,19,FALSE))),"Date outside expected range for this species",""),"")))</f>
        <v/>
      </c>
      <c r="M1700" s="127" t="str">
        <f>IF(LEN(E1700&amp;"")&gt;0,IF(ISERROR(VLOOKUP(R1700,SpeciesValidation!D:I,6,FALSE)),"",VLOOKUP(R1700,SpeciesValidation!D:I,6,FALSE)),"")</f>
        <v/>
      </c>
      <c r="Q1700" s="36" t="str">
        <f>IF(LEN(E1700&amp;"")&gt;0,IF(ISERROR(VLOOKUP(E1700,SpeciesValidation!B:G,2,FALSE)=TRUE),"",VLOOKUP(E1700,SpeciesValidation!B:G,2,FALSE)),"")</f>
        <v/>
      </c>
      <c r="R1700" s="36" t="str">
        <f>IF(LEN(E1700&amp;"")&gt;0,IF(ISERROR(VLOOKUP(E1700,SpeciesLookup!B:G,4,FALSE)=TRUE),"",VLOOKUP(E1700,SpeciesLookup!B:G,4,FALSE)),"")</f>
        <v/>
      </c>
    </row>
    <row r="1701" spans="1:18" ht="13.2" x14ac:dyDescent="0.25">
      <c r="A1701" s="72"/>
      <c r="D1701" s="11"/>
      <c r="G1701" s="128" t="str">
        <f>IF(LEN(E1701&amp;"")&gt;0,IF(ISERROR(VLOOKUP(E1701,SpeciesLookup!B:G,6,FALSE)=TRUE),"",VLOOKUP(E1701,SpeciesLookup!B:G,6,FALSE)),"")</f>
        <v/>
      </c>
      <c r="H1701" s="128" t="str">
        <f>IF(LEN(E1701&amp;"")&gt;0,IF(ISERROR(VLOOKUP(E1701,SpeciesLookup!B:G,5,FALSE)=TRUE),"",VLOOKUP(E1701,SpeciesLookup!B:G,5,FALSE)),"")</f>
        <v/>
      </c>
      <c r="I1701" s="11"/>
      <c r="J1701" s="73"/>
      <c r="K1701" s="11"/>
      <c r="L1701" s="127" t="str">
        <f>TRIM(IF(ISERROR(VLOOKUP(R1701,SpeciesValidation!D:T,IF(ISNA(VLOOKUP(J1701,Validation!B$2:C$15,2,FALSE)),FALSE,VLOOKUP(J1701,Validation!B$2:C$15,2,FALSE)))),IF(LEN(E1701&amp;"")&gt;0,"",""),VLOOKUP(R1701,SpeciesValidation!D:T,VLOOKUP(J1701,Validation!B$2:C$15,2,FALSE),FALSE)) &amp; " " &amp; IF(ISERROR(IF(LEFT(J1701,1)="A",IF(IF(VLOOKUP(R1701,SpeciesValidation!D:W,20,FALSE)=FALSE,OR(TEXT(A1701,"MMDD")&lt;VLOOKUP(R1701,SpeciesValidation!D:W,18,FALSE),TEXT(A1701,"MMDD")&gt;VLOOKUP(R1701,SpeciesValidation!D:W,19,FALSE)),IF(TEXT(A1701,"MMDD")&lt;"0701",TEXT(A1701,"MMDD")&gt;VLOOKUP(R1701,SpeciesValidation!D:W,18,FALSE),TEXT(A1701,"MMDD")&lt;VLOOKUP(R1701,SpeciesValidation!D:W,19,FALSE))),"Date outside expected range for this species",""),"")),"",IF(LEFT(J1701,1)="A",IF(IF(VLOOKUP(R1701,SpeciesValidation!D:W,20,FALSE)=FALSE,OR(TEXT(A1701,"MMDD")&lt;VLOOKUP(R1701,SpeciesValidation!D:W,18,FALSE),TEXT(A1701,"MMDD")&gt;VLOOKUP(R1701,SpeciesValidation!D:W,19,FALSE)),IF(TEXT(A1701,"MMDD")&lt;"0701",TEXT(A1701,"MMDD")&gt;VLOOKUP(R1701,SpeciesValidation!D:W,18,FALSE),TEXT(A1701,"MMDD")&lt;VLOOKUP(R1701,SpeciesValidation!D:W,19,FALSE))),"Date outside expected range for this species",""),"")))</f>
        <v/>
      </c>
      <c r="M1701" s="127" t="str">
        <f>IF(LEN(E1701&amp;"")&gt;0,IF(ISERROR(VLOOKUP(R1701,SpeciesValidation!D:I,6,FALSE)),"",VLOOKUP(R1701,SpeciesValidation!D:I,6,FALSE)),"")</f>
        <v/>
      </c>
      <c r="Q1701" s="36" t="str">
        <f>IF(LEN(E1701&amp;"")&gt;0,IF(ISERROR(VLOOKUP(E1701,SpeciesValidation!B:G,2,FALSE)=TRUE),"",VLOOKUP(E1701,SpeciesValidation!B:G,2,FALSE)),"")</f>
        <v/>
      </c>
      <c r="R1701" s="36" t="str">
        <f>IF(LEN(E1701&amp;"")&gt;0,IF(ISERROR(VLOOKUP(E1701,SpeciesLookup!B:G,4,FALSE)=TRUE),"",VLOOKUP(E1701,SpeciesLookup!B:G,4,FALSE)),"")</f>
        <v/>
      </c>
    </row>
    <row r="1702" spans="1:18" ht="13.2" x14ac:dyDescent="0.25">
      <c r="A1702" s="72"/>
      <c r="D1702" s="11"/>
      <c r="G1702" s="128" t="str">
        <f>IF(LEN(E1702&amp;"")&gt;0,IF(ISERROR(VLOOKUP(E1702,SpeciesLookup!B:G,6,FALSE)=TRUE),"",VLOOKUP(E1702,SpeciesLookup!B:G,6,FALSE)),"")</f>
        <v/>
      </c>
      <c r="H1702" s="128" t="str">
        <f>IF(LEN(E1702&amp;"")&gt;0,IF(ISERROR(VLOOKUP(E1702,SpeciesLookup!B:G,5,FALSE)=TRUE),"",VLOOKUP(E1702,SpeciesLookup!B:G,5,FALSE)),"")</f>
        <v/>
      </c>
      <c r="I1702" s="11"/>
      <c r="J1702" s="73"/>
      <c r="K1702" s="11"/>
      <c r="L1702" s="127" t="str">
        <f>TRIM(IF(ISERROR(VLOOKUP(R1702,SpeciesValidation!D:T,IF(ISNA(VLOOKUP(J1702,Validation!B$2:C$15,2,FALSE)),FALSE,VLOOKUP(J1702,Validation!B$2:C$15,2,FALSE)))),IF(LEN(E1702&amp;"")&gt;0,"",""),VLOOKUP(R1702,SpeciesValidation!D:T,VLOOKUP(J1702,Validation!B$2:C$15,2,FALSE),FALSE)) &amp; " " &amp; IF(ISERROR(IF(LEFT(J1702,1)="A",IF(IF(VLOOKUP(R1702,SpeciesValidation!D:W,20,FALSE)=FALSE,OR(TEXT(A1702,"MMDD")&lt;VLOOKUP(R1702,SpeciesValidation!D:W,18,FALSE),TEXT(A1702,"MMDD")&gt;VLOOKUP(R1702,SpeciesValidation!D:W,19,FALSE)),IF(TEXT(A1702,"MMDD")&lt;"0701",TEXT(A1702,"MMDD")&gt;VLOOKUP(R1702,SpeciesValidation!D:W,18,FALSE),TEXT(A1702,"MMDD")&lt;VLOOKUP(R1702,SpeciesValidation!D:W,19,FALSE))),"Date outside expected range for this species",""),"")),"",IF(LEFT(J1702,1)="A",IF(IF(VLOOKUP(R1702,SpeciesValidation!D:W,20,FALSE)=FALSE,OR(TEXT(A1702,"MMDD")&lt;VLOOKUP(R1702,SpeciesValidation!D:W,18,FALSE),TEXT(A1702,"MMDD")&gt;VLOOKUP(R1702,SpeciesValidation!D:W,19,FALSE)),IF(TEXT(A1702,"MMDD")&lt;"0701",TEXT(A1702,"MMDD")&gt;VLOOKUP(R1702,SpeciesValidation!D:W,18,FALSE),TEXT(A1702,"MMDD")&lt;VLOOKUP(R1702,SpeciesValidation!D:W,19,FALSE))),"Date outside expected range for this species",""),"")))</f>
        <v/>
      </c>
      <c r="M1702" s="127" t="str">
        <f>IF(LEN(E1702&amp;"")&gt;0,IF(ISERROR(VLOOKUP(R1702,SpeciesValidation!D:I,6,FALSE)),"",VLOOKUP(R1702,SpeciesValidation!D:I,6,FALSE)),"")</f>
        <v/>
      </c>
      <c r="Q1702" s="36" t="str">
        <f>IF(LEN(E1702&amp;"")&gt;0,IF(ISERROR(VLOOKUP(E1702,SpeciesValidation!B:G,2,FALSE)=TRUE),"",VLOOKUP(E1702,SpeciesValidation!B:G,2,FALSE)),"")</f>
        <v/>
      </c>
      <c r="R1702" s="36" t="str">
        <f>IF(LEN(E1702&amp;"")&gt;0,IF(ISERROR(VLOOKUP(E1702,SpeciesLookup!B:G,4,FALSE)=TRUE),"",VLOOKUP(E1702,SpeciesLookup!B:G,4,FALSE)),"")</f>
        <v/>
      </c>
    </row>
    <row r="1703" spans="1:18" ht="13.2" x14ac:dyDescent="0.25">
      <c r="A1703" s="72"/>
      <c r="D1703" s="11"/>
      <c r="G1703" s="128" t="str">
        <f>IF(LEN(E1703&amp;"")&gt;0,IF(ISERROR(VLOOKUP(E1703,SpeciesLookup!B:G,6,FALSE)=TRUE),"",VLOOKUP(E1703,SpeciesLookup!B:G,6,FALSE)),"")</f>
        <v/>
      </c>
      <c r="H1703" s="128" t="str">
        <f>IF(LEN(E1703&amp;"")&gt;0,IF(ISERROR(VLOOKUP(E1703,SpeciesLookup!B:G,5,FALSE)=TRUE),"",VLOOKUP(E1703,SpeciesLookup!B:G,5,FALSE)),"")</f>
        <v/>
      </c>
      <c r="I1703" s="11"/>
      <c r="J1703" s="73"/>
      <c r="K1703" s="11"/>
      <c r="L1703" s="127" t="str">
        <f>TRIM(IF(ISERROR(VLOOKUP(R1703,SpeciesValidation!D:T,IF(ISNA(VLOOKUP(J1703,Validation!B$2:C$15,2,FALSE)),FALSE,VLOOKUP(J1703,Validation!B$2:C$15,2,FALSE)))),IF(LEN(E1703&amp;"")&gt;0,"",""),VLOOKUP(R1703,SpeciesValidation!D:T,VLOOKUP(J1703,Validation!B$2:C$15,2,FALSE),FALSE)) &amp; " " &amp; IF(ISERROR(IF(LEFT(J1703,1)="A",IF(IF(VLOOKUP(R1703,SpeciesValidation!D:W,20,FALSE)=FALSE,OR(TEXT(A1703,"MMDD")&lt;VLOOKUP(R1703,SpeciesValidation!D:W,18,FALSE),TEXT(A1703,"MMDD")&gt;VLOOKUP(R1703,SpeciesValidation!D:W,19,FALSE)),IF(TEXT(A1703,"MMDD")&lt;"0701",TEXT(A1703,"MMDD")&gt;VLOOKUP(R1703,SpeciesValidation!D:W,18,FALSE),TEXT(A1703,"MMDD")&lt;VLOOKUP(R1703,SpeciesValidation!D:W,19,FALSE))),"Date outside expected range for this species",""),"")),"",IF(LEFT(J1703,1)="A",IF(IF(VLOOKUP(R1703,SpeciesValidation!D:W,20,FALSE)=FALSE,OR(TEXT(A1703,"MMDD")&lt;VLOOKUP(R1703,SpeciesValidation!D:W,18,FALSE),TEXT(A1703,"MMDD")&gt;VLOOKUP(R1703,SpeciesValidation!D:W,19,FALSE)),IF(TEXT(A1703,"MMDD")&lt;"0701",TEXT(A1703,"MMDD")&gt;VLOOKUP(R1703,SpeciesValidation!D:W,18,FALSE),TEXT(A1703,"MMDD")&lt;VLOOKUP(R1703,SpeciesValidation!D:W,19,FALSE))),"Date outside expected range for this species",""),"")))</f>
        <v/>
      </c>
      <c r="M1703" s="127" t="str">
        <f>IF(LEN(E1703&amp;"")&gt;0,IF(ISERROR(VLOOKUP(R1703,SpeciesValidation!D:I,6,FALSE)),"",VLOOKUP(R1703,SpeciesValidation!D:I,6,FALSE)),"")</f>
        <v/>
      </c>
      <c r="Q1703" s="36" t="str">
        <f>IF(LEN(E1703&amp;"")&gt;0,IF(ISERROR(VLOOKUP(E1703,SpeciesValidation!B:G,2,FALSE)=TRUE),"",VLOOKUP(E1703,SpeciesValidation!B:G,2,FALSE)),"")</f>
        <v/>
      </c>
      <c r="R1703" s="36" t="str">
        <f>IF(LEN(E1703&amp;"")&gt;0,IF(ISERROR(VLOOKUP(E1703,SpeciesLookup!B:G,4,FALSE)=TRUE),"",VLOOKUP(E1703,SpeciesLookup!B:G,4,FALSE)),"")</f>
        <v/>
      </c>
    </row>
    <row r="1704" spans="1:18" ht="13.2" x14ac:dyDescent="0.25">
      <c r="A1704" s="72"/>
      <c r="D1704" s="11"/>
      <c r="G1704" s="128" t="str">
        <f>IF(LEN(E1704&amp;"")&gt;0,IF(ISERROR(VLOOKUP(E1704,SpeciesLookup!B:G,6,FALSE)=TRUE),"",VLOOKUP(E1704,SpeciesLookup!B:G,6,FALSE)),"")</f>
        <v/>
      </c>
      <c r="H1704" s="128" t="str">
        <f>IF(LEN(E1704&amp;"")&gt;0,IF(ISERROR(VLOOKUP(E1704,SpeciesLookup!B:G,5,FALSE)=TRUE),"",VLOOKUP(E1704,SpeciesLookup!B:G,5,FALSE)),"")</f>
        <v/>
      </c>
      <c r="I1704" s="11"/>
      <c r="J1704" s="73"/>
      <c r="K1704" s="11"/>
      <c r="L1704" s="127" t="str">
        <f>TRIM(IF(ISERROR(VLOOKUP(R1704,SpeciesValidation!D:T,IF(ISNA(VLOOKUP(J1704,Validation!B$2:C$15,2,FALSE)),FALSE,VLOOKUP(J1704,Validation!B$2:C$15,2,FALSE)))),IF(LEN(E1704&amp;"")&gt;0,"",""),VLOOKUP(R1704,SpeciesValidation!D:T,VLOOKUP(J1704,Validation!B$2:C$15,2,FALSE),FALSE)) &amp; " " &amp; IF(ISERROR(IF(LEFT(J1704,1)="A",IF(IF(VLOOKUP(R1704,SpeciesValidation!D:W,20,FALSE)=FALSE,OR(TEXT(A1704,"MMDD")&lt;VLOOKUP(R1704,SpeciesValidation!D:W,18,FALSE),TEXT(A1704,"MMDD")&gt;VLOOKUP(R1704,SpeciesValidation!D:W,19,FALSE)),IF(TEXT(A1704,"MMDD")&lt;"0701",TEXT(A1704,"MMDD")&gt;VLOOKUP(R1704,SpeciesValidation!D:W,18,FALSE),TEXT(A1704,"MMDD")&lt;VLOOKUP(R1704,SpeciesValidation!D:W,19,FALSE))),"Date outside expected range for this species",""),"")),"",IF(LEFT(J1704,1)="A",IF(IF(VLOOKUP(R1704,SpeciesValidation!D:W,20,FALSE)=FALSE,OR(TEXT(A1704,"MMDD")&lt;VLOOKUP(R1704,SpeciesValidation!D:W,18,FALSE),TEXT(A1704,"MMDD")&gt;VLOOKUP(R1704,SpeciesValidation!D:W,19,FALSE)),IF(TEXT(A1704,"MMDD")&lt;"0701",TEXT(A1704,"MMDD")&gt;VLOOKUP(R1704,SpeciesValidation!D:W,18,FALSE),TEXT(A1704,"MMDD")&lt;VLOOKUP(R1704,SpeciesValidation!D:W,19,FALSE))),"Date outside expected range for this species",""),"")))</f>
        <v/>
      </c>
      <c r="M1704" s="127" t="str">
        <f>IF(LEN(E1704&amp;"")&gt;0,IF(ISERROR(VLOOKUP(R1704,SpeciesValidation!D:I,6,FALSE)),"",VLOOKUP(R1704,SpeciesValidation!D:I,6,FALSE)),"")</f>
        <v/>
      </c>
      <c r="Q1704" s="36" t="str">
        <f>IF(LEN(E1704&amp;"")&gt;0,IF(ISERROR(VLOOKUP(E1704,SpeciesValidation!B:G,2,FALSE)=TRUE),"",VLOOKUP(E1704,SpeciesValidation!B:G,2,FALSE)),"")</f>
        <v/>
      </c>
      <c r="R1704" s="36" t="str">
        <f>IF(LEN(E1704&amp;"")&gt;0,IF(ISERROR(VLOOKUP(E1704,SpeciesLookup!B:G,4,FALSE)=TRUE),"",VLOOKUP(E1704,SpeciesLookup!B:G,4,FALSE)),"")</f>
        <v/>
      </c>
    </row>
    <row r="1705" spans="1:18" ht="13.2" x14ac:dyDescent="0.25">
      <c r="A1705" s="72"/>
      <c r="D1705" s="11"/>
      <c r="G1705" s="128" t="str">
        <f>IF(LEN(E1705&amp;"")&gt;0,IF(ISERROR(VLOOKUP(E1705,SpeciesLookup!B:G,6,FALSE)=TRUE),"",VLOOKUP(E1705,SpeciesLookup!B:G,6,FALSE)),"")</f>
        <v/>
      </c>
      <c r="H1705" s="128" t="str">
        <f>IF(LEN(E1705&amp;"")&gt;0,IF(ISERROR(VLOOKUP(E1705,SpeciesLookup!B:G,5,FALSE)=TRUE),"",VLOOKUP(E1705,SpeciesLookup!B:G,5,FALSE)),"")</f>
        <v/>
      </c>
      <c r="I1705" s="11"/>
      <c r="J1705" s="73"/>
      <c r="K1705" s="11"/>
      <c r="L1705" s="127" t="str">
        <f>TRIM(IF(ISERROR(VLOOKUP(R1705,SpeciesValidation!D:T,IF(ISNA(VLOOKUP(J1705,Validation!B$2:C$15,2,FALSE)),FALSE,VLOOKUP(J1705,Validation!B$2:C$15,2,FALSE)))),IF(LEN(E1705&amp;"")&gt;0,"",""),VLOOKUP(R1705,SpeciesValidation!D:T,VLOOKUP(J1705,Validation!B$2:C$15,2,FALSE),FALSE)) &amp; " " &amp; IF(ISERROR(IF(LEFT(J1705,1)="A",IF(IF(VLOOKUP(R1705,SpeciesValidation!D:W,20,FALSE)=FALSE,OR(TEXT(A1705,"MMDD")&lt;VLOOKUP(R1705,SpeciesValidation!D:W,18,FALSE),TEXT(A1705,"MMDD")&gt;VLOOKUP(R1705,SpeciesValidation!D:W,19,FALSE)),IF(TEXT(A1705,"MMDD")&lt;"0701",TEXT(A1705,"MMDD")&gt;VLOOKUP(R1705,SpeciesValidation!D:W,18,FALSE),TEXT(A1705,"MMDD")&lt;VLOOKUP(R1705,SpeciesValidation!D:W,19,FALSE))),"Date outside expected range for this species",""),"")),"",IF(LEFT(J1705,1)="A",IF(IF(VLOOKUP(R1705,SpeciesValidation!D:W,20,FALSE)=FALSE,OR(TEXT(A1705,"MMDD")&lt;VLOOKUP(R1705,SpeciesValidation!D:W,18,FALSE),TEXT(A1705,"MMDD")&gt;VLOOKUP(R1705,SpeciesValidation!D:W,19,FALSE)),IF(TEXT(A1705,"MMDD")&lt;"0701",TEXT(A1705,"MMDD")&gt;VLOOKUP(R1705,SpeciesValidation!D:W,18,FALSE),TEXT(A1705,"MMDD")&lt;VLOOKUP(R1705,SpeciesValidation!D:W,19,FALSE))),"Date outside expected range for this species",""),"")))</f>
        <v/>
      </c>
      <c r="M1705" s="127" t="str">
        <f>IF(LEN(E1705&amp;"")&gt;0,IF(ISERROR(VLOOKUP(R1705,SpeciesValidation!D:I,6,FALSE)),"",VLOOKUP(R1705,SpeciesValidation!D:I,6,FALSE)),"")</f>
        <v/>
      </c>
      <c r="Q1705" s="36" t="str">
        <f>IF(LEN(E1705&amp;"")&gt;0,IF(ISERROR(VLOOKUP(E1705,SpeciesValidation!B:G,2,FALSE)=TRUE),"",VLOOKUP(E1705,SpeciesValidation!B:G,2,FALSE)),"")</f>
        <v/>
      </c>
      <c r="R1705" s="36" t="str">
        <f>IF(LEN(E1705&amp;"")&gt;0,IF(ISERROR(VLOOKUP(E1705,SpeciesLookup!B:G,4,FALSE)=TRUE),"",VLOOKUP(E1705,SpeciesLookup!B:G,4,FALSE)),"")</f>
        <v/>
      </c>
    </row>
    <row r="1706" spans="1:18" ht="13.2" x14ac:dyDescent="0.25">
      <c r="A1706" s="72"/>
      <c r="D1706" s="11"/>
      <c r="G1706" s="128" t="str">
        <f>IF(LEN(E1706&amp;"")&gt;0,IF(ISERROR(VLOOKUP(E1706,SpeciesLookup!B:G,6,FALSE)=TRUE),"",VLOOKUP(E1706,SpeciesLookup!B:G,6,FALSE)),"")</f>
        <v/>
      </c>
      <c r="H1706" s="128" t="str">
        <f>IF(LEN(E1706&amp;"")&gt;0,IF(ISERROR(VLOOKUP(E1706,SpeciesLookup!B:G,5,FALSE)=TRUE),"",VLOOKUP(E1706,SpeciesLookup!B:G,5,FALSE)),"")</f>
        <v/>
      </c>
      <c r="I1706" s="11"/>
      <c r="J1706" s="73"/>
      <c r="K1706" s="11"/>
      <c r="L1706" s="127" t="str">
        <f>TRIM(IF(ISERROR(VLOOKUP(R1706,SpeciesValidation!D:T,IF(ISNA(VLOOKUP(J1706,Validation!B$2:C$15,2,FALSE)),FALSE,VLOOKUP(J1706,Validation!B$2:C$15,2,FALSE)))),IF(LEN(E1706&amp;"")&gt;0,"",""),VLOOKUP(R1706,SpeciesValidation!D:T,VLOOKUP(J1706,Validation!B$2:C$15,2,FALSE),FALSE)) &amp; " " &amp; IF(ISERROR(IF(LEFT(J1706,1)="A",IF(IF(VLOOKUP(R1706,SpeciesValidation!D:W,20,FALSE)=FALSE,OR(TEXT(A1706,"MMDD")&lt;VLOOKUP(R1706,SpeciesValidation!D:W,18,FALSE),TEXT(A1706,"MMDD")&gt;VLOOKUP(R1706,SpeciesValidation!D:W,19,FALSE)),IF(TEXT(A1706,"MMDD")&lt;"0701",TEXT(A1706,"MMDD")&gt;VLOOKUP(R1706,SpeciesValidation!D:W,18,FALSE),TEXT(A1706,"MMDD")&lt;VLOOKUP(R1706,SpeciesValidation!D:W,19,FALSE))),"Date outside expected range for this species",""),"")),"",IF(LEFT(J1706,1)="A",IF(IF(VLOOKUP(R1706,SpeciesValidation!D:W,20,FALSE)=FALSE,OR(TEXT(A1706,"MMDD")&lt;VLOOKUP(R1706,SpeciesValidation!D:W,18,FALSE),TEXT(A1706,"MMDD")&gt;VLOOKUP(R1706,SpeciesValidation!D:W,19,FALSE)),IF(TEXT(A1706,"MMDD")&lt;"0701",TEXT(A1706,"MMDD")&gt;VLOOKUP(R1706,SpeciesValidation!D:W,18,FALSE),TEXT(A1706,"MMDD")&lt;VLOOKUP(R1706,SpeciesValidation!D:W,19,FALSE))),"Date outside expected range for this species",""),"")))</f>
        <v/>
      </c>
      <c r="M1706" s="127" t="str">
        <f>IF(LEN(E1706&amp;"")&gt;0,IF(ISERROR(VLOOKUP(R1706,SpeciesValidation!D:I,6,FALSE)),"",VLOOKUP(R1706,SpeciesValidation!D:I,6,FALSE)),"")</f>
        <v/>
      </c>
      <c r="Q1706" s="36" t="str">
        <f>IF(LEN(E1706&amp;"")&gt;0,IF(ISERROR(VLOOKUP(E1706,SpeciesValidation!B:G,2,FALSE)=TRUE),"",VLOOKUP(E1706,SpeciesValidation!B:G,2,FALSE)),"")</f>
        <v/>
      </c>
      <c r="R1706" s="36" t="str">
        <f>IF(LEN(E1706&amp;"")&gt;0,IF(ISERROR(VLOOKUP(E1706,SpeciesLookup!B:G,4,FALSE)=TRUE),"",VLOOKUP(E1706,SpeciesLookup!B:G,4,FALSE)),"")</f>
        <v/>
      </c>
    </row>
    <row r="1707" spans="1:18" ht="13.2" x14ac:dyDescent="0.25">
      <c r="A1707" s="72"/>
      <c r="D1707" s="11"/>
      <c r="G1707" s="128" t="str">
        <f>IF(LEN(E1707&amp;"")&gt;0,IF(ISERROR(VLOOKUP(E1707,SpeciesLookup!B:G,6,FALSE)=TRUE),"",VLOOKUP(E1707,SpeciesLookup!B:G,6,FALSE)),"")</f>
        <v/>
      </c>
      <c r="H1707" s="128" t="str">
        <f>IF(LEN(E1707&amp;"")&gt;0,IF(ISERROR(VLOOKUP(E1707,SpeciesLookup!B:G,5,FALSE)=TRUE),"",VLOOKUP(E1707,SpeciesLookup!B:G,5,FALSE)),"")</f>
        <v/>
      </c>
      <c r="I1707" s="11"/>
      <c r="J1707" s="73"/>
      <c r="K1707" s="11"/>
      <c r="L1707" s="127" t="str">
        <f>TRIM(IF(ISERROR(VLOOKUP(R1707,SpeciesValidation!D:T,IF(ISNA(VLOOKUP(J1707,Validation!B$2:C$15,2,FALSE)),FALSE,VLOOKUP(J1707,Validation!B$2:C$15,2,FALSE)))),IF(LEN(E1707&amp;"")&gt;0,"",""),VLOOKUP(R1707,SpeciesValidation!D:T,VLOOKUP(J1707,Validation!B$2:C$15,2,FALSE),FALSE)) &amp; " " &amp; IF(ISERROR(IF(LEFT(J1707,1)="A",IF(IF(VLOOKUP(R1707,SpeciesValidation!D:W,20,FALSE)=FALSE,OR(TEXT(A1707,"MMDD")&lt;VLOOKUP(R1707,SpeciesValidation!D:W,18,FALSE),TEXT(A1707,"MMDD")&gt;VLOOKUP(R1707,SpeciesValidation!D:W,19,FALSE)),IF(TEXT(A1707,"MMDD")&lt;"0701",TEXT(A1707,"MMDD")&gt;VLOOKUP(R1707,SpeciesValidation!D:W,18,FALSE),TEXT(A1707,"MMDD")&lt;VLOOKUP(R1707,SpeciesValidation!D:W,19,FALSE))),"Date outside expected range for this species",""),"")),"",IF(LEFT(J1707,1)="A",IF(IF(VLOOKUP(R1707,SpeciesValidation!D:W,20,FALSE)=FALSE,OR(TEXT(A1707,"MMDD")&lt;VLOOKUP(R1707,SpeciesValidation!D:W,18,FALSE),TEXT(A1707,"MMDD")&gt;VLOOKUP(R1707,SpeciesValidation!D:W,19,FALSE)),IF(TEXT(A1707,"MMDD")&lt;"0701",TEXT(A1707,"MMDD")&gt;VLOOKUP(R1707,SpeciesValidation!D:W,18,FALSE),TEXT(A1707,"MMDD")&lt;VLOOKUP(R1707,SpeciesValidation!D:W,19,FALSE))),"Date outside expected range for this species",""),"")))</f>
        <v/>
      </c>
      <c r="M1707" s="127" t="str">
        <f>IF(LEN(E1707&amp;"")&gt;0,IF(ISERROR(VLOOKUP(R1707,SpeciesValidation!D:I,6,FALSE)),"",VLOOKUP(R1707,SpeciesValidation!D:I,6,FALSE)),"")</f>
        <v/>
      </c>
      <c r="Q1707" s="36" t="str">
        <f>IF(LEN(E1707&amp;"")&gt;0,IF(ISERROR(VLOOKUP(E1707,SpeciesValidation!B:G,2,FALSE)=TRUE),"",VLOOKUP(E1707,SpeciesValidation!B:G,2,FALSE)),"")</f>
        <v/>
      </c>
      <c r="R1707" s="36" t="str">
        <f>IF(LEN(E1707&amp;"")&gt;0,IF(ISERROR(VLOOKUP(E1707,SpeciesLookup!B:G,4,FALSE)=TRUE),"",VLOOKUP(E1707,SpeciesLookup!B:G,4,FALSE)),"")</f>
        <v/>
      </c>
    </row>
    <row r="1708" spans="1:18" ht="13.2" x14ac:dyDescent="0.25">
      <c r="A1708" s="72"/>
      <c r="D1708" s="11"/>
      <c r="G1708" s="128" t="str">
        <f>IF(LEN(E1708&amp;"")&gt;0,IF(ISERROR(VLOOKUP(E1708,SpeciesLookup!B:G,6,FALSE)=TRUE),"",VLOOKUP(E1708,SpeciesLookup!B:G,6,FALSE)),"")</f>
        <v/>
      </c>
      <c r="H1708" s="128" t="str">
        <f>IF(LEN(E1708&amp;"")&gt;0,IF(ISERROR(VLOOKUP(E1708,SpeciesLookup!B:G,5,FALSE)=TRUE),"",VLOOKUP(E1708,SpeciesLookup!B:G,5,FALSE)),"")</f>
        <v/>
      </c>
      <c r="I1708" s="11"/>
      <c r="J1708" s="73"/>
      <c r="K1708" s="11"/>
      <c r="L1708" s="127" t="str">
        <f>TRIM(IF(ISERROR(VLOOKUP(R1708,SpeciesValidation!D:T,IF(ISNA(VLOOKUP(J1708,Validation!B$2:C$15,2,FALSE)),FALSE,VLOOKUP(J1708,Validation!B$2:C$15,2,FALSE)))),IF(LEN(E1708&amp;"")&gt;0,"",""),VLOOKUP(R1708,SpeciesValidation!D:T,VLOOKUP(J1708,Validation!B$2:C$15,2,FALSE),FALSE)) &amp; " " &amp; IF(ISERROR(IF(LEFT(J1708,1)="A",IF(IF(VLOOKUP(R1708,SpeciesValidation!D:W,20,FALSE)=FALSE,OR(TEXT(A1708,"MMDD")&lt;VLOOKUP(R1708,SpeciesValidation!D:W,18,FALSE),TEXT(A1708,"MMDD")&gt;VLOOKUP(R1708,SpeciesValidation!D:W,19,FALSE)),IF(TEXT(A1708,"MMDD")&lt;"0701",TEXT(A1708,"MMDD")&gt;VLOOKUP(R1708,SpeciesValidation!D:W,18,FALSE),TEXT(A1708,"MMDD")&lt;VLOOKUP(R1708,SpeciesValidation!D:W,19,FALSE))),"Date outside expected range for this species",""),"")),"",IF(LEFT(J1708,1)="A",IF(IF(VLOOKUP(R1708,SpeciesValidation!D:W,20,FALSE)=FALSE,OR(TEXT(A1708,"MMDD")&lt;VLOOKUP(R1708,SpeciesValidation!D:W,18,FALSE),TEXT(A1708,"MMDD")&gt;VLOOKUP(R1708,SpeciesValidation!D:W,19,FALSE)),IF(TEXT(A1708,"MMDD")&lt;"0701",TEXT(A1708,"MMDD")&gt;VLOOKUP(R1708,SpeciesValidation!D:W,18,FALSE),TEXT(A1708,"MMDD")&lt;VLOOKUP(R1708,SpeciesValidation!D:W,19,FALSE))),"Date outside expected range for this species",""),"")))</f>
        <v/>
      </c>
      <c r="M1708" s="127" t="str">
        <f>IF(LEN(E1708&amp;"")&gt;0,IF(ISERROR(VLOOKUP(R1708,SpeciesValidation!D:I,6,FALSE)),"",VLOOKUP(R1708,SpeciesValidation!D:I,6,FALSE)),"")</f>
        <v/>
      </c>
      <c r="Q1708" s="36" t="str">
        <f>IF(LEN(E1708&amp;"")&gt;0,IF(ISERROR(VLOOKUP(E1708,SpeciesValidation!B:G,2,FALSE)=TRUE),"",VLOOKUP(E1708,SpeciesValidation!B:G,2,FALSE)),"")</f>
        <v/>
      </c>
      <c r="R1708" s="36" t="str">
        <f>IF(LEN(E1708&amp;"")&gt;0,IF(ISERROR(VLOOKUP(E1708,SpeciesLookup!B:G,4,FALSE)=TRUE),"",VLOOKUP(E1708,SpeciesLookup!B:G,4,FALSE)),"")</f>
        <v/>
      </c>
    </row>
    <row r="1709" spans="1:18" ht="13.2" x14ac:dyDescent="0.25">
      <c r="A1709" s="72"/>
      <c r="D1709" s="11"/>
      <c r="G1709" s="128" t="str">
        <f>IF(LEN(E1709&amp;"")&gt;0,IF(ISERROR(VLOOKUP(E1709,SpeciesLookup!B:G,6,FALSE)=TRUE),"",VLOOKUP(E1709,SpeciesLookup!B:G,6,FALSE)),"")</f>
        <v/>
      </c>
      <c r="H1709" s="128" t="str">
        <f>IF(LEN(E1709&amp;"")&gt;0,IF(ISERROR(VLOOKUP(E1709,SpeciesLookup!B:G,5,FALSE)=TRUE),"",VLOOKUP(E1709,SpeciesLookup!B:G,5,FALSE)),"")</f>
        <v/>
      </c>
      <c r="I1709" s="11"/>
      <c r="J1709" s="73"/>
      <c r="K1709" s="11"/>
      <c r="L1709" s="127" t="str">
        <f>TRIM(IF(ISERROR(VLOOKUP(R1709,SpeciesValidation!D:T,IF(ISNA(VLOOKUP(J1709,Validation!B$2:C$15,2,FALSE)),FALSE,VLOOKUP(J1709,Validation!B$2:C$15,2,FALSE)))),IF(LEN(E1709&amp;"")&gt;0,"",""),VLOOKUP(R1709,SpeciesValidation!D:T,VLOOKUP(J1709,Validation!B$2:C$15,2,FALSE),FALSE)) &amp; " " &amp; IF(ISERROR(IF(LEFT(J1709,1)="A",IF(IF(VLOOKUP(R1709,SpeciesValidation!D:W,20,FALSE)=FALSE,OR(TEXT(A1709,"MMDD")&lt;VLOOKUP(R1709,SpeciesValidation!D:W,18,FALSE),TEXT(A1709,"MMDD")&gt;VLOOKUP(R1709,SpeciesValidation!D:W,19,FALSE)),IF(TEXT(A1709,"MMDD")&lt;"0701",TEXT(A1709,"MMDD")&gt;VLOOKUP(R1709,SpeciesValidation!D:W,18,FALSE),TEXT(A1709,"MMDD")&lt;VLOOKUP(R1709,SpeciesValidation!D:W,19,FALSE))),"Date outside expected range for this species",""),"")),"",IF(LEFT(J1709,1)="A",IF(IF(VLOOKUP(R1709,SpeciesValidation!D:W,20,FALSE)=FALSE,OR(TEXT(A1709,"MMDD")&lt;VLOOKUP(R1709,SpeciesValidation!D:W,18,FALSE),TEXT(A1709,"MMDD")&gt;VLOOKUP(R1709,SpeciesValidation!D:W,19,FALSE)),IF(TEXT(A1709,"MMDD")&lt;"0701",TEXT(A1709,"MMDD")&gt;VLOOKUP(R1709,SpeciesValidation!D:W,18,FALSE),TEXT(A1709,"MMDD")&lt;VLOOKUP(R1709,SpeciesValidation!D:W,19,FALSE))),"Date outside expected range for this species",""),"")))</f>
        <v/>
      </c>
      <c r="M1709" s="127" t="str">
        <f>IF(LEN(E1709&amp;"")&gt;0,IF(ISERROR(VLOOKUP(R1709,SpeciesValidation!D:I,6,FALSE)),"",VLOOKUP(R1709,SpeciesValidation!D:I,6,FALSE)),"")</f>
        <v/>
      </c>
      <c r="Q1709" s="36" t="str">
        <f>IF(LEN(E1709&amp;"")&gt;0,IF(ISERROR(VLOOKUP(E1709,SpeciesValidation!B:G,2,FALSE)=TRUE),"",VLOOKUP(E1709,SpeciesValidation!B:G,2,FALSE)),"")</f>
        <v/>
      </c>
      <c r="R1709" s="36" t="str">
        <f>IF(LEN(E1709&amp;"")&gt;0,IF(ISERROR(VLOOKUP(E1709,SpeciesLookup!B:G,4,FALSE)=TRUE),"",VLOOKUP(E1709,SpeciesLookup!B:G,4,FALSE)),"")</f>
        <v/>
      </c>
    </row>
    <row r="1710" spans="1:18" ht="13.2" x14ac:dyDescent="0.25">
      <c r="A1710" s="72"/>
      <c r="D1710" s="11"/>
      <c r="G1710" s="128" t="str">
        <f>IF(LEN(E1710&amp;"")&gt;0,IF(ISERROR(VLOOKUP(E1710,SpeciesLookup!B:G,6,FALSE)=TRUE),"",VLOOKUP(E1710,SpeciesLookup!B:G,6,FALSE)),"")</f>
        <v/>
      </c>
      <c r="H1710" s="128" t="str">
        <f>IF(LEN(E1710&amp;"")&gt;0,IF(ISERROR(VLOOKUP(E1710,SpeciesLookup!B:G,5,FALSE)=TRUE),"",VLOOKUP(E1710,SpeciesLookup!B:G,5,FALSE)),"")</f>
        <v/>
      </c>
      <c r="I1710" s="11"/>
      <c r="J1710" s="73"/>
      <c r="K1710" s="11"/>
      <c r="L1710" s="127" t="str">
        <f>TRIM(IF(ISERROR(VLOOKUP(R1710,SpeciesValidation!D:T,IF(ISNA(VLOOKUP(J1710,Validation!B$2:C$15,2,FALSE)),FALSE,VLOOKUP(J1710,Validation!B$2:C$15,2,FALSE)))),IF(LEN(E1710&amp;"")&gt;0,"",""),VLOOKUP(R1710,SpeciesValidation!D:T,VLOOKUP(J1710,Validation!B$2:C$15,2,FALSE),FALSE)) &amp; " " &amp; IF(ISERROR(IF(LEFT(J1710,1)="A",IF(IF(VLOOKUP(R1710,SpeciesValidation!D:W,20,FALSE)=FALSE,OR(TEXT(A1710,"MMDD")&lt;VLOOKUP(R1710,SpeciesValidation!D:W,18,FALSE),TEXT(A1710,"MMDD")&gt;VLOOKUP(R1710,SpeciesValidation!D:W,19,FALSE)),IF(TEXT(A1710,"MMDD")&lt;"0701",TEXT(A1710,"MMDD")&gt;VLOOKUP(R1710,SpeciesValidation!D:W,18,FALSE),TEXT(A1710,"MMDD")&lt;VLOOKUP(R1710,SpeciesValidation!D:W,19,FALSE))),"Date outside expected range for this species",""),"")),"",IF(LEFT(J1710,1)="A",IF(IF(VLOOKUP(R1710,SpeciesValidation!D:W,20,FALSE)=FALSE,OR(TEXT(A1710,"MMDD")&lt;VLOOKUP(R1710,SpeciesValidation!D:W,18,FALSE),TEXT(A1710,"MMDD")&gt;VLOOKUP(R1710,SpeciesValidation!D:W,19,FALSE)),IF(TEXT(A1710,"MMDD")&lt;"0701",TEXT(A1710,"MMDD")&gt;VLOOKUP(R1710,SpeciesValidation!D:W,18,FALSE),TEXT(A1710,"MMDD")&lt;VLOOKUP(R1710,SpeciesValidation!D:W,19,FALSE))),"Date outside expected range for this species",""),"")))</f>
        <v/>
      </c>
      <c r="M1710" s="127" t="str">
        <f>IF(LEN(E1710&amp;"")&gt;0,IF(ISERROR(VLOOKUP(R1710,SpeciesValidation!D:I,6,FALSE)),"",VLOOKUP(R1710,SpeciesValidation!D:I,6,FALSE)),"")</f>
        <v/>
      </c>
      <c r="Q1710" s="36" t="str">
        <f>IF(LEN(E1710&amp;"")&gt;0,IF(ISERROR(VLOOKUP(E1710,SpeciesValidation!B:G,2,FALSE)=TRUE),"",VLOOKUP(E1710,SpeciesValidation!B:G,2,FALSE)),"")</f>
        <v/>
      </c>
      <c r="R1710" s="36" t="str">
        <f>IF(LEN(E1710&amp;"")&gt;0,IF(ISERROR(VLOOKUP(E1710,SpeciesLookup!B:G,4,FALSE)=TRUE),"",VLOOKUP(E1710,SpeciesLookup!B:G,4,FALSE)),"")</f>
        <v/>
      </c>
    </row>
    <row r="1711" spans="1:18" ht="13.2" x14ac:dyDescent="0.25">
      <c r="A1711" s="72"/>
      <c r="D1711" s="11"/>
      <c r="G1711" s="128" t="str">
        <f>IF(LEN(E1711&amp;"")&gt;0,IF(ISERROR(VLOOKUP(E1711,SpeciesLookup!B:G,6,FALSE)=TRUE),"",VLOOKUP(E1711,SpeciesLookup!B:G,6,FALSE)),"")</f>
        <v/>
      </c>
      <c r="H1711" s="128" t="str">
        <f>IF(LEN(E1711&amp;"")&gt;0,IF(ISERROR(VLOOKUP(E1711,SpeciesLookup!B:G,5,FALSE)=TRUE),"",VLOOKUP(E1711,SpeciesLookup!B:G,5,FALSE)),"")</f>
        <v/>
      </c>
      <c r="I1711" s="11"/>
      <c r="J1711" s="73"/>
      <c r="K1711" s="11"/>
      <c r="L1711" s="127" t="str">
        <f>TRIM(IF(ISERROR(VLOOKUP(R1711,SpeciesValidation!D:T,IF(ISNA(VLOOKUP(J1711,Validation!B$2:C$15,2,FALSE)),FALSE,VLOOKUP(J1711,Validation!B$2:C$15,2,FALSE)))),IF(LEN(E1711&amp;"")&gt;0,"",""),VLOOKUP(R1711,SpeciesValidation!D:T,VLOOKUP(J1711,Validation!B$2:C$15,2,FALSE),FALSE)) &amp; " " &amp; IF(ISERROR(IF(LEFT(J1711,1)="A",IF(IF(VLOOKUP(R1711,SpeciesValidation!D:W,20,FALSE)=FALSE,OR(TEXT(A1711,"MMDD")&lt;VLOOKUP(R1711,SpeciesValidation!D:W,18,FALSE),TEXT(A1711,"MMDD")&gt;VLOOKUP(R1711,SpeciesValidation!D:W,19,FALSE)),IF(TEXT(A1711,"MMDD")&lt;"0701",TEXT(A1711,"MMDD")&gt;VLOOKUP(R1711,SpeciesValidation!D:W,18,FALSE),TEXT(A1711,"MMDD")&lt;VLOOKUP(R1711,SpeciesValidation!D:W,19,FALSE))),"Date outside expected range for this species",""),"")),"",IF(LEFT(J1711,1)="A",IF(IF(VLOOKUP(R1711,SpeciesValidation!D:W,20,FALSE)=FALSE,OR(TEXT(A1711,"MMDD")&lt;VLOOKUP(R1711,SpeciesValidation!D:W,18,FALSE),TEXT(A1711,"MMDD")&gt;VLOOKUP(R1711,SpeciesValidation!D:W,19,FALSE)),IF(TEXT(A1711,"MMDD")&lt;"0701",TEXT(A1711,"MMDD")&gt;VLOOKUP(R1711,SpeciesValidation!D:W,18,FALSE),TEXT(A1711,"MMDD")&lt;VLOOKUP(R1711,SpeciesValidation!D:W,19,FALSE))),"Date outside expected range for this species",""),"")))</f>
        <v/>
      </c>
      <c r="M1711" s="127" t="str">
        <f>IF(LEN(E1711&amp;"")&gt;0,IF(ISERROR(VLOOKUP(R1711,SpeciesValidation!D:I,6,FALSE)),"",VLOOKUP(R1711,SpeciesValidation!D:I,6,FALSE)),"")</f>
        <v/>
      </c>
      <c r="Q1711" s="36" t="str">
        <f>IF(LEN(E1711&amp;"")&gt;0,IF(ISERROR(VLOOKUP(E1711,SpeciesValidation!B:G,2,FALSE)=TRUE),"",VLOOKUP(E1711,SpeciesValidation!B:G,2,FALSE)),"")</f>
        <v/>
      </c>
      <c r="R1711" s="36" t="str">
        <f>IF(LEN(E1711&amp;"")&gt;0,IF(ISERROR(VLOOKUP(E1711,SpeciesLookup!B:G,4,FALSE)=TRUE),"",VLOOKUP(E1711,SpeciesLookup!B:G,4,FALSE)),"")</f>
        <v/>
      </c>
    </row>
    <row r="1712" spans="1:18" ht="13.2" x14ac:dyDescent="0.25">
      <c r="A1712" s="72"/>
      <c r="D1712" s="11"/>
      <c r="G1712" s="128" t="str">
        <f>IF(LEN(E1712&amp;"")&gt;0,IF(ISERROR(VLOOKUP(E1712,SpeciesLookup!B:G,6,FALSE)=TRUE),"",VLOOKUP(E1712,SpeciesLookup!B:G,6,FALSE)),"")</f>
        <v/>
      </c>
      <c r="H1712" s="128" t="str">
        <f>IF(LEN(E1712&amp;"")&gt;0,IF(ISERROR(VLOOKUP(E1712,SpeciesLookup!B:G,5,FALSE)=TRUE),"",VLOOKUP(E1712,SpeciesLookup!B:G,5,FALSE)),"")</f>
        <v/>
      </c>
      <c r="I1712" s="11"/>
      <c r="J1712" s="73"/>
      <c r="K1712" s="11"/>
      <c r="L1712" s="127" t="str">
        <f>TRIM(IF(ISERROR(VLOOKUP(R1712,SpeciesValidation!D:T,IF(ISNA(VLOOKUP(J1712,Validation!B$2:C$15,2,FALSE)),FALSE,VLOOKUP(J1712,Validation!B$2:C$15,2,FALSE)))),IF(LEN(E1712&amp;"")&gt;0,"",""),VLOOKUP(R1712,SpeciesValidation!D:T,VLOOKUP(J1712,Validation!B$2:C$15,2,FALSE),FALSE)) &amp; " " &amp; IF(ISERROR(IF(LEFT(J1712,1)="A",IF(IF(VLOOKUP(R1712,SpeciesValidation!D:W,20,FALSE)=FALSE,OR(TEXT(A1712,"MMDD")&lt;VLOOKUP(R1712,SpeciesValidation!D:W,18,FALSE),TEXT(A1712,"MMDD")&gt;VLOOKUP(R1712,SpeciesValidation!D:W,19,FALSE)),IF(TEXT(A1712,"MMDD")&lt;"0701",TEXT(A1712,"MMDD")&gt;VLOOKUP(R1712,SpeciesValidation!D:W,18,FALSE),TEXT(A1712,"MMDD")&lt;VLOOKUP(R1712,SpeciesValidation!D:W,19,FALSE))),"Date outside expected range for this species",""),"")),"",IF(LEFT(J1712,1)="A",IF(IF(VLOOKUP(R1712,SpeciesValidation!D:W,20,FALSE)=FALSE,OR(TEXT(A1712,"MMDD")&lt;VLOOKUP(R1712,SpeciesValidation!D:W,18,FALSE),TEXT(A1712,"MMDD")&gt;VLOOKUP(R1712,SpeciesValidation!D:W,19,FALSE)),IF(TEXT(A1712,"MMDD")&lt;"0701",TEXT(A1712,"MMDD")&gt;VLOOKUP(R1712,SpeciesValidation!D:W,18,FALSE),TEXT(A1712,"MMDD")&lt;VLOOKUP(R1712,SpeciesValidation!D:W,19,FALSE))),"Date outside expected range for this species",""),"")))</f>
        <v/>
      </c>
      <c r="M1712" s="127" t="str">
        <f>IF(LEN(E1712&amp;"")&gt;0,IF(ISERROR(VLOOKUP(R1712,SpeciesValidation!D:I,6,FALSE)),"",VLOOKUP(R1712,SpeciesValidation!D:I,6,FALSE)),"")</f>
        <v/>
      </c>
      <c r="Q1712" s="36" t="str">
        <f>IF(LEN(E1712&amp;"")&gt;0,IF(ISERROR(VLOOKUP(E1712,SpeciesValidation!B:G,2,FALSE)=TRUE),"",VLOOKUP(E1712,SpeciesValidation!B:G,2,FALSE)),"")</f>
        <v/>
      </c>
      <c r="R1712" s="36" t="str">
        <f>IF(LEN(E1712&amp;"")&gt;0,IF(ISERROR(VLOOKUP(E1712,SpeciesLookup!B:G,4,FALSE)=TRUE),"",VLOOKUP(E1712,SpeciesLookup!B:G,4,FALSE)),"")</f>
        <v/>
      </c>
    </row>
    <row r="1713" spans="1:18" ht="13.2" x14ac:dyDescent="0.25">
      <c r="A1713" s="72"/>
      <c r="D1713" s="11"/>
      <c r="G1713" s="128" t="str">
        <f>IF(LEN(E1713&amp;"")&gt;0,IF(ISERROR(VLOOKUP(E1713,SpeciesLookup!B:G,6,FALSE)=TRUE),"",VLOOKUP(E1713,SpeciesLookup!B:G,6,FALSE)),"")</f>
        <v/>
      </c>
      <c r="H1713" s="128" t="str">
        <f>IF(LEN(E1713&amp;"")&gt;0,IF(ISERROR(VLOOKUP(E1713,SpeciesLookup!B:G,5,FALSE)=TRUE),"",VLOOKUP(E1713,SpeciesLookup!B:G,5,FALSE)),"")</f>
        <v/>
      </c>
      <c r="I1713" s="11"/>
      <c r="J1713" s="73"/>
      <c r="K1713" s="11"/>
      <c r="L1713" s="127" t="str">
        <f>TRIM(IF(ISERROR(VLOOKUP(R1713,SpeciesValidation!D:T,IF(ISNA(VLOOKUP(J1713,Validation!B$2:C$15,2,FALSE)),FALSE,VLOOKUP(J1713,Validation!B$2:C$15,2,FALSE)))),IF(LEN(E1713&amp;"")&gt;0,"",""),VLOOKUP(R1713,SpeciesValidation!D:T,VLOOKUP(J1713,Validation!B$2:C$15,2,FALSE),FALSE)) &amp; " " &amp; IF(ISERROR(IF(LEFT(J1713,1)="A",IF(IF(VLOOKUP(R1713,SpeciesValidation!D:W,20,FALSE)=FALSE,OR(TEXT(A1713,"MMDD")&lt;VLOOKUP(R1713,SpeciesValidation!D:W,18,FALSE),TEXT(A1713,"MMDD")&gt;VLOOKUP(R1713,SpeciesValidation!D:W,19,FALSE)),IF(TEXT(A1713,"MMDD")&lt;"0701",TEXT(A1713,"MMDD")&gt;VLOOKUP(R1713,SpeciesValidation!D:W,18,FALSE),TEXT(A1713,"MMDD")&lt;VLOOKUP(R1713,SpeciesValidation!D:W,19,FALSE))),"Date outside expected range for this species",""),"")),"",IF(LEFT(J1713,1)="A",IF(IF(VLOOKUP(R1713,SpeciesValidation!D:W,20,FALSE)=FALSE,OR(TEXT(A1713,"MMDD")&lt;VLOOKUP(R1713,SpeciesValidation!D:W,18,FALSE),TEXT(A1713,"MMDD")&gt;VLOOKUP(R1713,SpeciesValidation!D:W,19,FALSE)),IF(TEXT(A1713,"MMDD")&lt;"0701",TEXT(A1713,"MMDD")&gt;VLOOKUP(R1713,SpeciesValidation!D:W,18,FALSE),TEXT(A1713,"MMDD")&lt;VLOOKUP(R1713,SpeciesValidation!D:W,19,FALSE))),"Date outside expected range for this species",""),"")))</f>
        <v/>
      </c>
      <c r="M1713" s="127" t="str">
        <f>IF(LEN(E1713&amp;"")&gt;0,IF(ISERROR(VLOOKUP(R1713,SpeciesValidation!D:I,6,FALSE)),"",VLOOKUP(R1713,SpeciesValidation!D:I,6,FALSE)),"")</f>
        <v/>
      </c>
      <c r="Q1713" s="36" t="str">
        <f>IF(LEN(E1713&amp;"")&gt;0,IF(ISERROR(VLOOKUP(E1713,SpeciesValidation!B:G,2,FALSE)=TRUE),"",VLOOKUP(E1713,SpeciesValidation!B:G,2,FALSE)),"")</f>
        <v/>
      </c>
      <c r="R1713" s="36" t="str">
        <f>IF(LEN(E1713&amp;"")&gt;0,IF(ISERROR(VLOOKUP(E1713,SpeciesLookup!B:G,4,FALSE)=TRUE),"",VLOOKUP(E1713,SpeciesLookup!B:G,4,FALSE)),"")</f>
        <v/>
      </c>
    </row>
    <row r="1714" spans="1:18" ht="13.2" x14ac:dyDescent="0.25">
      <c r="A1714" s="72"/>
      <c r="D1714" s="11"/>
      <c r="G1714" s="128" t="str">
        <f>IF(LEN(E1714&amp;"")&gt;0,IF(ISERROR(VLOOKUP(E1714,SpeciesLookup!B:G,6,FALSE)=TRUE),"",VLOOKUP(E1714,SpeciesLookup!B:G,6,FALSE)),"")</f>
        <v/>
      </c>
      <c r="H1714" s="128" t="str">
        <f>IF(LEN(E1714&amp;"")&gt;0,IF(ISERROR(VLOOKUP(E1714,SpeciesLookup!B:G,5,FALSE)=TRUE),"",VLOOKUP(E1714,SpeciesLookup!B:G,5,FALSE)),"")</f>
        <v/>
      </c>
      <c r="I1714" s="11"/>
      <c r="J1714" s="73"/>
      <c r="K1714" s="11"/>
      <c r="L1714" s="127" t="str">
        <f>TRIM(IF(ISERROR(VLOOKUP(R1714,SpeciesValidation!D:T,IF(ISNA(VLOOKUP(J1714,Validation!B$2:C$15,2,FALSE)),FALSE,VLOOKUP(J1714,Validation!B$2:C$15,2,FALSE)))),IF(LEN(E1714&amp;"")&gt;0,"",""),VLOOKUP(R1714,SpeciesValidation!D:T,VLOOKUP(J1714,Validation!B$2:C$15,2,FALSE),FALSE)) &amp; " " &amp; IF(ISERROR(IF(LEFT(J1714,1)="A",IF(IF(VLOOKUP(R1714,SpeciesValidation!D:W,20,FALSE)=FALSE,OR(TEXT(A1714,"MMDD")&lt;VLOOKUP(R1714,SpeciesValidation!D:W,18,FALSE),TEXT(A1714,"MMDD")&gt;VLOOKUP(R1714,SpeciesValidation!D:W,19,FALSE)),IF(TEXT(A1714,"MMDD")&lt;"0701",TEXT(A1714,"MMDD")&gt;VLOOKUP(R1714,SpeciesValidation!D:W,18,FALSE),TEXT(A1714,"MMDD")&lt;VLOOKUP(R1714,SpeciesValidation!D:W,19,FALSE))),"Date outside expected range for this species",""),"")),"",IF(LEFT(J1714,1)="A",IF(IF(VLOOKUP(R1714,SpeciesValidation!D:W,20,FALSE)=FALSE,OR(TEXT(A1714,"MMDD")&lt;VLOOKUP(R1714,SpeciesValidation!D:W,18,FALSE),TEXT(A1714,"MMDD")&gt;VLOOKUP(R1714,SpeciesValidation!D:W,19,FALSE)),IF(TEXT(A1714,"MMDD")&lt;"0701",TEXT(A1714,"MMDD")&gt;VLOOKUP(R1714,SpeciesValidation!D:W,18,FALSE),TEXT(A1714,"MMDD")&lt;VLOOKUP(R1714,SpeciesValidation!D:W,19,FALSE))),"Date outside expected range for this species",""),"")))</f>
        <v/>
      </c>
      <c r="M1714" s="127" t="str">
        <f>IF(LEN(E1714&amp;"")&gt;0,IF(ISERROR(VLOOKUP(R1714,SpeciesValidation!D:I,6,FALSE)),"",VLOOKUP(R1714,SpeciesValidation!D:I,6,FALSE)),"")</f>
        <v/>
      </c>
      <c r="Q1714" s="36" t="str">
        <f>IF(LEN(E1714&amp;"")&gt;0,IF(ISERROR(VLOOKUP(E1714,SpeciesValidation!B:G,2,FALSE)=TRUE),"",VLOOKUP(E1714,SpeciesValidation!B:G,2,FALSE)),"")</f>
        <v/>
      </c>
      <c r="R1714" s="36" t="str">
        <f>IF(LEN(E1714&amp;"")&gt;0,IF(ISERROR(VLOOKUP(E1714,SpeciesLookup!B:G,4,FALSE)=TRUE),"",VLOOKUP(E1714,SpeciesLookup!B:G,4,FALSE)),"")</f>
        <v/>
      </c>
    </row>
    <row r="1715" spans="1:18" ht="13.2" x14ac:dyDescent="0.25">
      <c r="A1715" s="72"/>
      <c r="D1715" s="11"/>
      <c r="G1715" s="128" t="str">
        <f>IF(LEN(E1715&amp;"")&gt;0,IF(ISERROR(VLOOKUP(E1715,SpeciesLookup!B:G,6,FALSE)=TRUE),"",VLOOKUP(E1715,SpeciesLookup!B:G,6,FALSE)),"")</f>
        <v/>
      </c>
      <c r="H1715" s="128" t="str">
        <f>IF(LEN(E1715&amp;"")&gt;0,IF(ISERROR(VLOOKUP(E1715,SpeciesLookup!B:G,5,FALSE)=TRUE),"",VLOOKUP(E1715,SpeciesLookup!B:G,5,FALSE)),"")</f>
        <v/>
      </c>
      <c r="I1715" s="11"/>
      <c r="J1715" s="73"/>
      <c r="K1715" s="11"/>
      <c r="L1715" s="127" t="str">
        <f>TRIM(IF(ISERROR(VLOOKUP(R1715,SpeciesValidation!D:T,IF(ISNA(VLOOKUP(J1715,Validation!B$2:C$15,2,FALSE)),FALSE,VLOOKUP(J1715,Validation!B$2:C$15,2,FALSE)))),IF(LEN(E1715&amp;"")&gt;0,"",""),VLOOKUP(R1715,SpeciesValidation!D:T,VLOOKUP(J1715,Validation!B$2:C$15,2,FALSE),FALSE)) &amp; " " &amp; IF(ISERROR(IF(LEFT(J1715,1)="A",IF(IF(VLOOKUP(R1715,SpeciesValidation!D:W,20,FALSE)=FALSE,OR(TEXT(A1715,"MMDD")&lt;VLOOKUP(R1715,SpeciesValidation!D:W,18,FALSE),TEXT(A1715,"MMDD")&gt;VLOOKUP(R1715,SpeciesValidation!D:W,19,FALSE)),IF(TEXT(A1715,"MMDD")&lt;"0701",TEXT(A1715,"MMDD")&gt;VLOOKUP(R1715,SpeciesValidation!D:W,18,FALSE),TEXT(A1715,"MMDD")&lt;VLOOKUP(R1715,SpeciesValidation!D:W,19,FALSE))),"Date outside expected range for this species",""),"")),"",IF(LEFT(J1715,1)="A",IF(IF(VLOOKUP(R1715,SpeciesValidation!D:W,20,FALSE)=FALSE,OR(TEXT(A1715,"MMDD")&lt;VLOOKUP(R1715,SpeciesValidation!D:W,18,FALSE),TEXT(A1715,"MMDD")&gt;VLOOKUP(R1715,SpeciesValidation!D:W,19,FALSE)),IF(TEXT(A1715,"MMDD")&lt;"0701",TEXT(A1715,"MMDD")&gt;VLOOKUP(R1715,SpeciesValidation!D:W,18,FALSE),TEXT(A1715,"MMDD")&lt;VLOOKUP(R1715,SpeciesValidation!D:W,19,FALSE))),"Date outside expected range for this species",""),"")))</f>
        <v/>
      </c>
      <c r="M1715" s="127" t="str">
        <f>IF(LEN(E1715&amp;"")&gt;0,IF(ISERROR(VLOOKUP(R1715,SpeciesValidation!D:I,6,FALSE)),"",VLOOKUP(R1715,SpeciesValidation!D:I,6,FALSE)),"")</f>
        <v/>
      </c>
      <c r="Q1715" s="36" t="str">
        <f>IF(LEN(E1715&amp;"")&gt;0,IF(ISERROR(VLOOKUP(E1715,SpeciesValidation!B:G,2,FALSE)=TRUE),"",VLOOKUP(E1715,SpeciesValidation!B:G,2,FALSE)),"")</f>
        <v/>
      </c>
      <c r="R1715" s="36" t="str">
        <f>IF(LEN(E1715&amp;"")&gt;0,IF(ISERROR(VLOOKUP(E1715,SpeciesLookup!B:G,4,FALSE)=TRUE),"",VLOOKUP(E1715,SpeciesLookup!B:G,4,FALSE)),"")</f>
        <v/>
      </c>
    </row>
    <row r="1716" spans="1:18" ht="13.2" x14ac:dyDescent="0.25">
      <c r="A1716" s="72"/>
      <c r="D1716" s="11"/>
      <c r="G1716" s="128" t="str">
        <f>IF(LEN(E1716&amp;"")&gt;0,IF(ISERROR(VLOOKUP(E1716,SpeciesLookup!B:G,6,FALSE)=TRUE),"",VLOOKUP(E1716,SpeciesLookup!B:G,6,FALSE)),"")</f>
        <v/>
      </c>
      <c r="H1716" s="128" t="str">
        <f>IF(LEN(E1716&amp;"")&gt;0,IF(ISERROR(VLOOKUP(E1716,SpeciesLookup!B:G,5,FALSE)=TRUE),"",VLOOKUP(E1716,SpeciesLookup!B:G,5,FALSE)),"")</f>
        <v/>
      </c>
      <c r="I1716" s="11"/>
      <c r="J1716" s="73"/>
      <c r="K1716" s="11"/>
      <c r="L1716" s="127" t="str">
        <f>TRIM(IF(ISERROR(VLOOKUP(R1716,SpeciesValidation!D:T,IF(ISNA(VLOOKUP(J1716,Validation!B$2:C$15,2,FALSE)),FALSE,VLOOKUP(J1716,Validation!B$2:C$15,2,FALSE)))),IF(LEN(E1716&amp;"")&gt;0,"",""),VLOOKUP(R1716,SpeciesValidation!D:T,VLOOKUP(J1716,Validation!B$2:C$15,2,FALSE),FALSE)) &amp; " " &amp; IF(ISERROR(IF(LEFT(J1716,1)="A",IF(IF(VLOOKUP(R1716,SpeciesValidation!D:W,20,FALSE)=FALSE,OR(TEXT(A1716,"MMDD")&lt;VLOOKUP(R1716,SpeciesValidation!D:W,18,FALSE),TEXT(A1716,"MMDD")&gt;VLOOKUP(R1716,SpeciesValidation!D:W,19,FALSE)),IF(TEXT(A1716,"MMDD")&lt;"0701",TEXT(A1716,"MMDD")&gt;VLOOKUP(R1716,SpeciesValidation!D:W,18,FALSE),TEXT(A1716,"MMDD")&lt;VLOOKUP(R1716,SpeciesValidation!D:W,19,FALSE))),"Date outside expected range for this species",""),"")),"",IF(LEFT(J1716,1)="A",IF(IF(VLOOKUP(R1716,SpeciesValidation!D:W,20,FALSE)=FALSE,OR(TEXT(A1716,"MMDD")&lt;VLOOKUP(R1716,SpeciesValidation!D:W,18,FALSE),TEXT(A1716,"MMDD")&gt;VLOOKUP(R1716,SpeciesValidation!D:W,19,FALSE)),IF(TEXT(A1716,"MMDD")&lt;"0701",TEXT(A1716,"MMDD")&gt;VLOOKUP(R1716,SpeciesValidation!D:W,18,FALSE),TEXT(A1716,"MMDD")&lt;VLOOKUP(R1716,SpeciesValidation!D:W,19,FALSE))),"Date outside expected range for this species",""),"")))</f>
        <v/>
      </c>
      <c r="M1716" s="127" t="str">
        <f>IF(LEN(E1716&amp;"")&gt;0,IF(ISERROR(VLOOKUP(R1716,SpeciesValidation!D:I,6,FALSE)),"",VLOOKUP(R1716,SpeciesValidation!D:I,6,FALSE)),"")</f>
        <v/>
      </c>
      <c r="Q1716" s="36" t="str">
        <f>IF(LEN(E1716&amp;"")&gt;0,IF(ISERROR(VLOOKUP(E1716,SpeciesValidation!B:G,2,FALSE)=TRUE),"",VLOOKUP(E1716,SpeciesValidation!B:G,2,FALSE)),"")</f>
        <v/>
      </c>
      <c r="R1716" s="36" t="str">
        <f>IF(LEN(E1716&amp;"")&gt;0,IF(ISERROR(VLOOKUP(E1716,SpeciesLookup!B:G,4,FALSE)=TRUE),"",VLOOKUP(E1716,SpeciesLookup!B:G,4,FALSE)),"")</f>
        <v/>
      </c>
    </row>
    <row r="1717" spans="1:18" ht="13.2" x14ac:dyDescent="0.25">
      <c r="A1717" s="72"/>
      <c r="D1717" s="11"/>
      <c r="G1717" s="128" t="str">
        <f>IF(LEN(E1717&amp;"")&gt;0,IF(ISERROR(VLOOKUP(E1717,SpeciesLookup!B:G,6,FALSE)=TRUE),"",VLOOKUP(E1717,SpeciesLookup!B:G,6,FALSE)),"")</f>
        <v/>
      </c>
      <c r="H1717" s="128" t="str">
        <f>IF(LEN(E1717&amp;"")&gt;0,IF(ISERROR(VLOOKUP(E1717,SpeciesLookup!B:G,5,FALSE)=TRUE),"",VLOOKUP(E1717,SpeciesLookup!B:G,5,FALSE)),"")</f>
        <v/>
      </c>
      <c r="I1717" s="11"/>
      <c r="J1717" s="73"/>
      <c r="K1717" s="11"/>
      <c r="L1717" s="127" t="str">
        <f>TRIM(IF(ISERROR(VLOOKUP(R1717,SpeciesValidation!D:T,IF(ISNA(VLOOKUP(J1717,Validation!B$2:C$15,2,FALSE)),FALSE,VLOOKUP(J1717,Validation!B$2:C$15,2,FALSE)))),IF(LEN(E1717&amp;"")&gt;0,"",""),VLOOKUP(R1717,SpeciesValidation!D:T,VLOOKUP(J1717,Validation!B$2:C$15,2,FALSE),FALSE)) &amp; " " &amp; IF(ISERROR(IF(LEFT(J1717,1)="A",IF(IF(VLOOKUP(R1717,SpeciesValidation!D:W,20,FALSE)=FALSE,OR(TEXT(A1717,"MMDD")&lt;VLOOKUP(R1717,SpeciesValidation!D:W,18,FALSE),TEXT(A1717,"MMDD")&gt;VLOOKUP(R1717,SpeciesValidation!D:W,19,FALSE)),IF(TEXT(A1717,"MMDD")&lt;"0701",TEXT(A1717,"MMDD")&gt;VLOOKUP(R1717,SpeciesValidation!D:W,18,FALSE),TEXT(A1717,"MMDD")&lt;VLOOKUP(R1717,SpeciesValidation!D:W,19,FALSE))),"Date outside expected range for this species",""),"")),"",IF(LEFT(J1717,1)="A",IF(IF(VLOOKUP(R1717,SpeciesValidation!D:W,20,FALSE)=FALSE,OR(TEXT(A1717,"MMDD")&lt;VLOOKUP(R1717,SpeciesValidation!D:W,18,FALSE),TEXT(A1717,"MMDD")&gt;VLOOKUP(R1717,SpeciesValidation!D:W,19,FALSE)),IF(TEXT(A1717,"MMDD")&lt;"0701",TEXT(A1717,"MMDD")&gt;VLOOKUP(R1717,SpeciesValidation!D:W,18,FALSE),TEXT(A1717,"MMDD")&lt;VLOOKUP(R1717,SpeciesValidation!D:W,19,FALSE))),"Date outside expected range for this species",""),"")))</f>
        <v/>
      </c>
      <c r="M1717" s="127" t="str">
        <f>IF(LEN(E1717&amp;"")&gt;0,IF(ISERROR(VLOOKUP(R1717,SpeciesValidation!D:I,6,FALSE)),"",VLOOKUP(R1717,SpeciesValidation!D:I,6,FALSE)),"")</f>
        <v/>
      </c>
      <c r="Q1717" s="36" t="str">
        <f>IF(LEN(E1717&amp;"")&gt;0,IF(ISERROR(VLOOKUP(E1717,SpeciesValidation!B:G,2,FALSE)=TRUE),"",VLOOKUP(E1717,SpeciesValidation!B:G,2,FALSE)),"")</f>
        <v/>
      </c>
      <c r="R1717" s="36" t="str">
        <f>IF(LEN(E1717&amp;"")&gt;0,IF(ISERROR(VLOOKUP(E1717,SpeciesLookup!B:G,4,FALSE)=TRUE),"",VLOOKUP(E1717,SpeciesLookup!B:G,4,FALSE)),"")</f>
        <v/>
      </c>
    </row>
    <row r="1718" spans="1:18" ht="13.2" x14ac:dyDescent="0.25">
      <c r="A1718" s="72"/>
      <c r="D1718" s="11"/>
      <c r="G1718" s="128" t="str">
        <f>IF(LEN(E1718&amp;"")&gt;0,IF(ISERROR(VLOOKUP(E1718,SpeciesLookup!B:G,6,FALSE)=TRUE),"",VLOOKUP(E1718,SpeciesLookup!B:G,6,FALSE)),"")</f>
        <v/>
      </c>
      <c r="H1718" s="128" t="str">
        <f>IF(LEN(E1718&amp;"")&gt;0,IF(ISERROR(VLOOKUP(E1718,SpeciesLookup!B:G,5,FALSE)=TRUE),"",VLOOKUP(E1718,SpeciesLookup!B:G,5,FALSE)),"")</f>
        <v/>
      </c>
      <c r="I1718" s="11"/>
      <c r="J1718" s="73"/>
      <c r="K1718" s="11"/>
      <c r="L1718" s="127" t="str">
        <f>TRIM(IF(ISERROR(VLOOKUP(R1718,SpeciesValidation!D:T,IF(ISNA(VLOOKUP(J1718,Validation!B$2:C$15,2,FALSE)),FALSE,VLOOKUP(J1718,Validation!B$2:C$15,2,FALSE)))),IF(LEN(E1718&amp;"")&gt;0,"",""),VLOOKUP(R1718,SpeciesValidation!D:T,VLOOKUP(J1718,Validation!B$2:C$15,2,FALSE),FALSE)) &amp; " " &amp; IF(ISERROR(IF(LEFT(J1718,1)="A",IF(IF(VLOOKUP(R1718,SpeciesValidation!D:W,20,FALSE)=FALSE,OR(TEXT(A1718,"MMDD")&lt;VLOOKUP(R1718,SpeciesValidation!D:W,18,FALSE),TEXT(A1718,"MMDD")&gt;VLOOKUP(R1718,SpeciesValidation!D:W,19,FALSE)),IF(TEXT(A1718,"MMDD")&lt;"0701",TEXT(A1718,"MMDD")&gt;VLOOKUP(R1718,SpeciesValidation!D:W,18,FALSE),TEXT(A1718,"MMDD")&lt;VLOOKUP(R1718,SpeciesValidation!D:W,19,FALSE))),"Date outside expected range for this species",""),"")),"",IF(LEFT(J1718,1)="A",IF(IF(VLOOKUP(R1718,SpeciesValidation!D:W,20,FALSE)=FALSE,OR(TEXT(A1718,"MMDD")&lt;VLOOKUP(R1718,SpeciesValidation!D:W,18,FALSE),TEXT(A1718,"MMDD")&gt;VLOOKUP(R1718,SpeciesValidation!D:W,19,FALSE)),IF(TEXT(A1718,"MMDD")&lt;"0701",TEXT(A1718,"MMDD")&gt;VLOOKUP(R1718,SpeciesValidation!D:W,18,FALSE),TEXT(A1718,"MMDD")&lt;VLOOKUP(R1718,SpeciesValidation!D:W,19,FALSE))),"Date outside expected range for this species",""),"")))</f>
        <v/>
      </c>
      <c r="M1718" s="127" t="str">
        <f>IF(LEN(E1718&amp;"")&gt;0,IF(ISERROR(VLOOKUP(R1718,SpeciesValidation!D:I,6,FALSE)),"",VLOOKUP(R1718,SpeciesValidation!D:I,6,FALSE)),"")</f>
        <v/>
      </c>
      <c r="Q1718" s="36" t="str">
        <f>IF(LEN(E1718&amp;"")&gt;0,IF(ISERROR(VLOOKUP(E1718,SpeciesValidation!B:G,2,FALSE)=TRUE),"",VLOOKUP(E1718,SpeciesValidation!B:G,2,FALSE)),"")</f>
        <v/>
      </c>
      <c r="R1718" s="36" t="str">
        <f>IF(LEN(E1718&amp;"")&gt;0,IF(ISERROR(VLOOKUP(E1718,SpeciesLookup!B:G,4,FALSE)=TRUE),"",VLOOKUP(E1718,SpeciesLookup!B:G,4,FALSE)),"")</f>
        <v/>
      </c>
    </row>
    <row r="1719" spans="1:18" ht="13.2" x14ac:dyDescent="0.25">
      <c r="A1719" s="72"/>
      <c r="D1719" s="11"/>
      <c r="G1719" s="128" t="str">
        <f>IF(LEN(E1719&amp;"")&gt;0,IF(ISERROR(VLOOKUP(E1719,SpeciesLookup!B:G,6,FALSE)=TRUE),"",VLOOKUP(E1719,SpeciesLookup!B:G,6,FALSE)),"")</f>
        <v/>
      </c>
      <c r="H1719" s="128" t="str">
        <f>IF(LEN(E1719&amp;"")&gt;0,IF(ISERROR(VLOOKUP(E1719,SpeciesLookup!B:G,5,FALSE)=TRUE),"",VLOOKUP(E1719,SpeciesLookup!B:G,5,FALSE)),"")</f>
        <v/>
      </c>
      <c r="I1719" s="11"/>
      <c r="J1719" s="73"/>
      <c r="K1719" s="11"/>
      <c r="L1719" s="127" t="str">
        <f>TRIM(IF(ISERROR(VLOOKUP(R1719,SpeciesValidation!D:T,IF(ISNA(VLOOKUP(J1719,Validation!B$2:C$15,2,FALSE)),FALSE,VLOOKUP(J1719,Validation!B$2:C$15,2,FALSE)))),IF(LEN(E1719&amp;"")&gt;0,"",""),VLOOKUP(R1719,SpeciesValidation!D:T,VLOOKUP(J1719,Validation!B$2:C$15,2,FALSE),FALSE)) &amp; " " &amp; IF(ISERROR(IF(LEFT(J1719,1)="A",IF(IF(VLOOKUP(R1719,SpeciesValidation!D:W,20,FALSE)=FALSE,OR(TEXT(A1719,"MMDD")&lt;VLOOKUP(R1719,SpeciesValidation!D:W,18,FALSE),TEXT(A1719,"MMDD")&gt;VLOOKUP(R1719,SpeciesValidation!D:W,19,FALSE)),IF(TEXT(A1719,"MMDD")&lt;"0701",TEXT(A1719,"MMDD")&gt;VLOOKUP(R1719,SpeciesValidation!D:W,18,FALSE),TEXT(A1719,"MMDD")&lt;VLOOKUP(R1719,SpeciesValidation!D:W,19,FALSE))),"Date outside expected range for this species",""),"")),"",IF(LEFT(J1719,1)="A",IF(IF(VLOOKUP(R1719,SpeciesValidation!D:W,20,FALSE)=FALSE,OR(TEXT(A1719,"MMDD")&lt;VLOOKUP(R1719,SpeciesValidation!D:W,18,FALSE),TEXT(A1719,"MMDD")&gt;VLOOKUP(R1719,SpeciesValidation!D:W,19,FALSE)),IF(TEXT(A1719,"MMDD")&lt;"0701",TEXT(A1719,"MMDD")&gt;VLOOKUP(R1719,SpeciesValidation!D:W,18,FALSE),TEXT(A1719,"MMDD")&lt;VLOOKUP(R1719,SpeciesValidation!D:W,19,FALSE))),"Date outside expected range for this species",""),"")))</f>
        <v/>
      </c>
      <c r="M1719" s="127" t="str">
        <f>IF(LEN(E1719&amp;"")&gt;0,IF(ISERROR(VLOOKUP(R1719,SpeciesValidation!D:I,6,FALSE)),"",VLOOKUP(R1719,SpeciesValidation!D:I,6,FALSE)),"")</f>
        <v/>
      </c>
      <c r="Q1719" s="36" t="str">
        <f>IF(LEN(E1719&amp;"")&gt;0,IF(ISERROR(VLOOKUP(E1719,SpeciesValidation!B:G,2,FALSE)=TRUE),"",VLOOKUP(E1719,SpeciesValidation!B:G,2,FALSE)),"")</f>
        <v/>
      </c>
      <c r="R1719" s="36" t="str">
        <f>IF(LEN(E1719&amp;"")&gt;0,IF(ISERROR(VLOOKUP(E1719,SpeciesLookup!B:G,4,FALSE)=TRUE),"",VLOOKUP(E1719,SpeciesLookup!B:G,4,FALSE)),"")</f>
        <v/>
      </c>
    </row>
    <row r="1720" spans="1:18" ht="13.2" x14ac:dyDescent="0.25">
      <c r="A1720" s="72"/>
      <c r="D1720" s="11"/>
      <c r="G1720" s="128" t="str">
        <f>IF(LEN(E1720&amp;"")&gt;0,IF(ISERROR(VLOOKUP(E1720,SpeciesLookup!B:G,6,FALSE)=TRUE),"",VLOOKUP(E1720,SpeciesLookup!B:G,6,FALSE)),"")</f>
        <v/>
      </c>
      <c r="H1720" s="128" t="str">
        <f>IF(LEN(E1720&amp;"")&gt;0,IF(ISERROR(VLOOKUP(E1720,SpeciesLookup!B:G,5,FALSE)=TRUE),"",VLOOKUP(E1720,SpeciesLookup!B:G,5,FALSE)),"")</f>
        <v/>
      </c>
      <c r="I1720" s="11"/>
      <c r="J1720" s="73"/>
      <c r="K1720" s="11"/>
      <c r="L1720" s="127" t="str">
        <f>TRIM(IF(ISERROR(VLOOKUP(R1720,SpeciesValidation!D:T,IF(ISNA(VLOOKUP(J1720,Validation!B$2:C$15,2,FALSE)),FALSE,VLOOKUP(J1720,Validation!B$2:C$15,2,FALSE)))),IF(LEN(E1720&amp;"")&gt;0,"",""),VLOOKUP(R1720,SpeciesValidation!D:T,VLOOKUP(J1720,Validation!B$2:C$15,2,FALSE),FALSE)) &amp; " " &amp; IF(ISERROR(IF(LEFT(J1720,1)="A",IF(IF(VLOOKUP(R1720,SpeciesValidation!D:W,20,FALSE)=FALSE,OR(TEXT(A1720,"MMDD")&lt;VLOOKUP(R1720,SpeciesValidation!D:W,18,FALSE),TEXT(A1720,"MMDD")&gt;VLOOKUP(R1720,SpeciesValidation!D:W,19,FALSE)),IF(TEXT(A1720,"MMDD")&lt;"0701",TEXT(A1720,"MMDD")&gt;VLOOKUP(R1720,SpeciesValidation!D:W,18,FALSE),TEXT(A1720,"MMDD")&lt;VLOOKUP(R1720,SpeciesValidation!D:W,19,FALSE))),"Date outside expected range for this species",""),"")),"",IF(LEFT(J1720,1)="A",IF(IF(VLOOKUP(R1720,SpeciesValidation!D:W,20,FALSE)=FALSE,OR(TEXT(A1720,"MMDD")&lt;VLOOKUP(R1720,SpeciesValidation!D:W,18,FALSE),TEXT(A1720,"MMDD")&gt;VLOOKUP(R1720,SpeciesValidation!D:W,19,FALSE)),IF(TEXT(A1720,"MMDD")&lt;"0701",TEXT(A1720,"MMDD")&gt;VLOOKUP(R1720,SpeciesValidation!D:W,18,FALSE),TEXT(A1720,"MMDD")&lt;VLOOKUP(R1720,SpeciesValidation!D:W,19,FALSE))),"Date outside expected range for this species",""),"")))</f>
        <v/>
      </c>
      <c r="M1720" s="127" t="str">
        <f>IF(LEN(E1720&amp;"")&gt;0,IF(ISERROR(VLOOKUP(R1720,SpeciesValidation!D:I,6,FALSE)),"",VLOOKUP(R1720,SpeciesValidation!D:I,6,FALSE)),"")</f>
        <v/>
      </c>
      <c r="Q1720" s="36" t="str">
        <f>IF(LEN(E1720&amp;"")&gt;0,IF(ISERROR(VLOOKUP(E1720,SpeciesValidation!B:G,2,FALSE)=TRUE),"",VLOOKUP(E1720,SpeciesValidation!B:G,2,FALSE)),"")</f>
        <v/>
      </c>
      <c r="R1720" s="36" t="str">
        <f>IF(LEN(E1720&amp;"")&gt;0,IF(ISERROR(VLOOKUP(E1720,SpeciesLookup!B:G,4,FALSE)=TRUE),"",VLOOKUP(E1720,SpeciesLookup!B:G,4,FALSE)),"")</f>
        <v/>
      </c>
    </row>
    <row r="1721" spans="1:18" ht="13.2" x14ac:dyDescent="0.25">
      <c r="A1721" s="72"/>
      <c r="D1721" s="11"/>
      <c r="G1721" s="128" t="str">
        <f>IF(LEN(E1721&amp;"")&gt;0,IF(ISERROR(VLOOKUP(E1721,SpeciesLookup!B:G,6,FALSE)=TRUE),"",VLOOKUP(E1721,SpeciesLookup!B:G,6,FALSE)),"")</f>
        <v/>
      </c>
      <c r="H1721" s="128" t="str">
        <f>IF(LEN(E1721&amp;"")&gt;0,IF(ISERROR(VLOOKUP(E1721,SpeciesLookup!B:G,5,FALSE)=TRUE),"",VLOOKUP(E1721,SpeciesLookup!B:G,5,FALSE)),"")</f>
        <v/>
      </c>
      <c r="I1721" s="11"/>
      <c r="J1721" s="73"/>
      <c r="K1721" s="11"/>
      <c r="L1721" s="127" t="str">
        <f>TRIM(IF(ISERROR(VLOOKUP(R1721,SpeciesValidation!D:T,IF(ISNA(VLOOKUP(J1721,Validation!B$2:C$15,2,FALSE)),FALSE,VLOOKUP(J1721,Validation!B$2:C$15,2,FALSE)))),IF(LEN(E1721&amp;"")&gt;0,"",""),VLOOKUP(R1721,SpeciesValidation!D:T,VLOOKUP(J1721,Validation!B$2:C$15,2,FALSE),FALSE)) &amp; " " &amp; IF(ISERROR(IF(LEFT(J1721,1)="A",IF(IF(VLOOKUP(R1721,SpeciesValidation!D:W,20,FALSE)=FALSE,OR(TEXT(A1721,"MMDD")&lt;VLOOKUP(R1721,SpeciesValidation!D:W,18,FALSE),TEXT(A1721,"MMDD")&gt;VLOOKUP(R1721,SpeciesValidation!D:W,19,FALSE)),IF(TEXT(A1721,"MMDD")&lt;"0701",TEXT(A1721,"MMDD")&gt;VLOOKUP(R1721,SpeciesValidation!D:W,18,FALSE),TEXT(A1721,"MMDD")&lt;VLOOKUP(R1721,SpeciesValidation!D:W,19,FALSE))),"Date outside expected range for this species",""),"")),"",IF(LEFT(J1721,1)="A",IF(IF(VLOOKUP(R1721,SpeciesValidation!D:W,20,FALSE)=FALSE,OR(TEXT(A1721,"MMDD")&lt;VLOOKUP(R1721,SpeciesValidation!D:W,18,FALSE),TEXT(A1721,"MMDD")&gt;VLOOKUP(R1721,SpeciesValidation!D:W,19,FALSE)),IF(TEXT(A1721,"MMDD")&lt;"0701",TEXT(A1721,"MMDD")&gt;VLOOKUP(R1721,SpeciesValidation!D:W,18,FALSE),TEXT(A1721,"MMDD")&lt;VLOOKUP(R1721,SpeciesValidation!D:W,19,FALSE))),"Date outside expected range for this species",""),"")))</f>
        <v/>
      </c>
      <c r="M1721" s="127" t="str">
        <f>IF(LEN(E1721&amp;"")&gt;0,IF(ISERROR(VLOOKUP(R1721,SpeciesValidation!D:I,6,FALSE)),"",VLOOKUP(R1721,SpeciesValidation!D:I,6,FALSE)),"")</f>
        <v/>
      </c>
      <c r="Q1721" s="36" t="str">
        <f>IF(LEN(E1721&amp;"")&gt;0,IF(ISERROR(VLOOKUP(E1721,SpeciesValidation!B:G,2,FALSE)=TRUE),"",VLOOKUP(E1721,SpeciesValidation!B:G,2,FALSE)),"")</f>
        <v/>
      </c>
      <c r="R1721" s="36" t="str">
        <f>IF(LEN(E1721&amp;"")&gt;0,IF(ISERROR(VLOOKUP(E1721,SpeciesLookup!B:G,4,FALSE)=TRUE),"",VLOOKUP(E1721,SpeciesLookup!B:G,4,FALSE)),"")</f>
        <v/>
      </c>
    </row>
    <row r="1722" spans="1:18" ht="13.2" x14ac:dyDescent="0.25">
      <c r="A1722" s="72"/>
      <c r="D1722" s="11"/>
      <c r="G1722" s="128" t="str">
        <f>IF(LEN(E1722&amp;"")&gt;0,IF(ISERROR(VLOOKUP(E1722,SpeciesLookup!B:G,6,FALSE)=TRUE),"",VLOOKUP(E1722,SpeciesLookup!B:G,6,FALSE)),"")</f>
        <v/>
      </c>
      <c r="H1722" s="128" t="str">
        <f>IF(LEN(E1722&amp;"")&gt;0,IF(ISERROR(VLOOKUP(E1722,SpeciesLookup!B:G,5,FALSE)=TRUE),"",VLOOKUP(E1722,SpeciesLookup!B:G,5,FALSE)),"")</f>
        <v/>
      </c>
      <c r="I1722" s="11"/>
      <c r="J1722" s="73"/>
      <c r="K1722" s="11"/>
      <c r="L1722" s="127" t="str">
        <f>TRIM(IF(ISERROR(VLOOKUP(R1722,SpeciesValidation!D:T,IF(ISNA(VLOOKUP(J1722,Validation!B$2:C$15,2,FALSE)),FALSE,VLOOKUP(J1722,Validation!B$2:C$15,2,FALSE)))),IF(LEN(E1722&amp;"")&gt;0,"",""),VLOOKUP(R1722,SpeciesValidation!D:T,VLOOKUP(J1722,Validation!B$2:C$15,2,FALSE),FALSE)) &amp; " " &amp; IF(ISERROR(IF(LEFT(J1722,1)="A",IF(IF(VLOOKUP(R1722,SpeciesValidation!D:W,20,FALSE)=FALSE,OR(TEXT(A1722,"MMDD")&lt;VLOOKUP(R1722,SpeciesValidation!D:W,18,FALSE),TEXT(A1722,"MMDD")&gt;VLOOKUP(R1722,SpeciesValidation!D:W,19,FALSE)),IF(TEXT(A1722,"MMDD")&lt;"0701",TEXT(A1722,"MMDD")&gt;VLOOKUP(R1722,SpeciesValidation!D:W,18,FALSE),TEXT(A1722,"MMDD")&lt;VLOOKUP(R1722,SpeciesValidation!D:W,19,FALSE))),"Date outside expected range for this species",""),"")),"",IF(LEFT(J1722,1)="A",IF(IF(VLOOKUP(R1722,SpeciesValidation!D:W,20,FALSE)=FALSE,OR(TEXT(A1722,"MMDD")&lt;VLOOKUP(R1722,SpeciesValidation!D:W,18,FALSE),TEXT(A1722,"MMDD")&gt;VLOOKUP(R1722,SpeciesValidation!D:W,19,FALSE)),IF(TEXT(A1722,"MMDD")&lt;"0701",TEXT(A1722,"MMDD")&gt;VLOOKUP(R1722,SpeciesValidation!D:W,18,FALSE),TEXT(A1722,"MMDD")&lt;VLOOKUP(R1722,SpeciesValidation!D:W,19,FALSE))),"Date outside expected range for this species",""),"")))</f>
        <v/>
      </c>
      <c r="M1722" s="127" t="str">
        <f>IF(LEN(E1722&amp;"")&gt;0,IF(ISERROR(VLOOKUP(R1722,SpeciesValidation!D:I,6,FALSE)),"",VLOOKUP(R1722,SpeciesValidation!D:I,6,FALSE)),"")</f>
        <v/>
      </c>
      <c r="Q1722" s="36" t="str">
        <f>IF(LEN(E1722&amp;"")&gt;0,IF(ISERROR(VLOOKUP(E1722,SpeciesValidation!B:G,2,FALSE)=TRUE),"",VLOOKUP(E1722,SpeciesValidation!B:G,2,FALSE)),"")</f>
        <v/>
      </c>
      <c r="R1722" s="36" t="str">
        <f>IF(LEN(E1722&amp;"")&gt;0,IF(ISERROR(VLOOKUP(E1722,SpeciesLookup!B:G,4,FALSE)=TRUE),"",VLOOKUP(E1722,SpeciesLookup!B:G,4,FALSE)),"")</f>
        <v/>
      </c>
    </row>
    <row r="1723" spans="1:18" ht="13.2" x14ac:dyDescent="0.25">
      <c r="A1723" s="72"/>
      <c r="D1723" s="11"/>
      <c r="G1723" s="128" t="str">
        <f>IF(LEN(E1723&amp;"")&gt;0,IF(ISERROR(VLOOKUP(E1723,SpeciesLookup!B:G,6,FALSE)=TRUE),"",VLOOKUP(E1723,SpeciesLookup!B:G,6,FALSE)),"")</f>
        <v/>
      </c>
      <c r="H1723" s="128" t="str">
        <f>IF(LEN(E1723&amp;"")&gt;0,IF(ISERROR(VLOOKUP(E1723,SpeciesLookup!B:G,5,FALSE)=TRUE),"",VLOOKUP(E1723,SpeciesLookup!B:G,5,FALSE)),"")</f>
        <v/>
      </c>
      <c r="I1723" s="11"/>
      <c r="J1723" s="73"/>
      <c r="K1723" s="11"/>
      <c r="L1723" s="127" t="str">
        <f>TRIM(IF(ISERROR(VLOOKUP(R1723,SpeciesValidation!D:T,IF(ISNA(VLOOKUP(J1723,Validation!B$2:C$15,2,FALSE)),FALSE,VLOOKUP(J1723,Validation!B$2:C$15,2,FALSE)))),IF(LEN(E1723&amp;"")&gt;0,"",""),VLOOKUP(R1723,SpeciesValidation!D:T,VLOOKUP(J1723,Validation!B$2:C$15,2,FALSE),FALSE)) &amp; " " &amp; IF(ISERROR(IF(LEFT(J1723,1)="A",IF(IF(VLOOKUP(R1723,SpeciesValidation!D:W,20,FALSE)=FALSE,OR(TEXT(A1723,"MMDD")&lt;VLOOKUP(R1723,SpeciesValidation!D:W,18,FALSE),TEXT(A1723,"MMDD")&gt;VLOOKUP(R1723,SpeciesValidation!D:W,19,FALSE)),IF(TEXT(A1723,"MMDD")&lt;"0701",TEXT(A1723,"MMDD")&gt;VLOOKUP(R1723,SpeciesValidation!D:W,18,FALSE),TEXT(A1723,"MMDD")&lt;VLOOKUP(R1723,SpeciesValidation!D:W,19,FALSE))),"Date outside expected range for this species",""),"")),"",IF(LEFT(J1723,1)="A",IF(IF(VLOOKUP(R1723,SpeciesValidation!D:W,20,FALSE)=FALSE,OR(TEXT(A1723,"MMDD")&lt;VLOOKUP(R1723,SpeciesValidation!D:W,18,FALSE),TEXT(A1723,"MMDD")&gt;VLOOKUP(R1723,SpeciesValidation!D:W,19,FALSE)),IF(TEXT(A1723,"MMDD")&lt;"0701",TEXT(A1723,"MMDD")&gt;VLOOKUP(R1723,SpeciesValidation!D:W,18,FALSE),TEXT(A1723,"MMDD")&lt;VLOOKUP(R1723,SpeciesValidation!D:W,19,FALSE))),"Date outside expected range for this species",""),"")))</f>
        <v/>
      </c>
      <c r="M1723" s="127" t="str">
        <f>IF(LEN(E1723&amp;"")&gt;0,IF(ISERROR(VLOOKUP(R1723,SpeciesValidation!D:I,6,FALSE)),"",VLOOKUP(R1723,SpeciesValidation!D:I,6,FALSE)),"")</f>
        <v/>
      </c>
      <c r="Q1723" s="36" t="str">
        <f>IF(LEN(E1723&amp;"")&gt;0,IF(ISERROR(VLOOKUP(E1723,SpeciesValidation!B:G,2,FALSE)=TRUE),"",VLOOKUP(E1723,SpeciesValidation!B:G,2,FALSE)),"")</f>
        <v/>
      </c>
      <c r="R1723" s="36" t="str">
        <f>IF(LEN(E1723&amp;"")&gt;0,IF(ISERROR(VLOOKUP(E1723,SpeciesLookup!B:G,4,FALSE)=TRUE),"",VLOOKUP(E1723,SpeciesLookup!B:G,4,FALSE)),"")</f>
        <v/>
      </c>
    </row>
    <row r="1724" spans="1:18" ht="13.2" x14ac:dyDescent="0.25">
      <c r="A1724" s="72"/>
      <c r="D1724" s="11"/>
      <c r="G1724" s="128" t="str">
        <f>IF(LEN(E1724&amp;"")&gt;0,IF(ISERROR(VLOOKUP(E1724,SpeciesLookup!B:G,6,FALSE)=TRUE),"",VLOOKUP(E1724,SpeciesLookup!B:G,6,FALSE)),"")</f>
        <v/>
      </c>
      <c r="H1724" s="128" t="str">
        <f>IF(LEN(E1724&amp;"")&gt;0,IF(ISERROR(VLOOKUP(E1724,SpeciesLookup!B:G,5,FALSE)=TRUE),"",VLOOKUP(E1724,SpeciesLookup!B:G,5,FALSE)),"")</f>
        <v/>
      </c>
      <c r="I1724" s="11"/>
      <c r="J1724" s="73"/>
      <c r="K1724" s="11"/>
      <c r="L1724" s="127" t="str">
        <f>TRIM(IF(ISERROR(VLOOKUP(R1724,SpeciesValidation!D:T,IF(ISNA(VLOOKUP(J1724,Validation!B$2:C$15,2,FALSE)),FALSE,VLOOKUP(J1724,Validation!B$2:C$15,2,FALSE)))),IF(LEN(E1724&amp;"")&gt;0,"",""),VLOOKUP(R1724,SpeciesValidation!D:T,VLOOKUP(J1724,Validation!B$2:C$15,2,FALSE),FALSE)) &amp; " " &amp; IF(ISERROR(IF(LEFT(J1724,1)="A",IF(IF(VLOOKUP(R1724,SpeciesValidation!D:W,20,FALSE)=FALSE,OR(TEXT(A1724,"MMDD")&lt;VLOOKUP(R1724,SpeciesValidation!D:W,18,FALSE),TEXT(A1724,"MMDD")&gt;VLOOKUP(R1724,SpeciesValidation!D:W,19,FALSE)),IF(TEXT(A1724,"MMDD")&lt;"0701",TEXT(A1724,"MMDD")&gt;VLOOKUP(R1724,SpeciesValidation!D:W,18,FALSE),TEXT(A1724,"MMDD")&lt;VLOOKUP(R1724,SpeciesValidation!D:W,19,FALSE))),"Date outside expected range for this species",""),"")),"",IF(LEFT(J1724,1)="A",IF(IF(VLOOKUP(R1724,SpeciesValidation!D:W,20,FALSE)=FALSE,OR(TEXT(A1724,"MMDD")&lt;VLOOKUP(R1724,SpeciesValidation!D:W,18,FALSE),TEXT(A1724,"MMDD")&gt;VLOOKUP(R1724,SpeciesValidation!D:W,19,FALSE)),IF(TEXT(A1724,"MMDD")&lt;"0701",TEXT(A1724,"MMDD")&gt;VLOOKUP(R1724,SpeciesValidation!D:W,18,FALSE),TEXT(A1724,"MMDD")&lt;VLOOKUP(R1724,SpeciesValidation!D:W,19,FALSE))),"Date outside expected range for this species",""),"")))</f>
        <v/>
      </c>
      <c r="M1724" s="127" t="str">
        <f>IF(LEN(E1724&amp;"")&gt;0,IF(ISERROR(VLOOKUP(R1724,SpeciesValidation!D:I,6,FALSE)),"",VLOOKUP(R1724,SpeciesValidation!D:I,6,FALSE)),"")</f>
        <v/>
      </c>
      <c r="Q1724" s="36" t="str">
        <f>IF(LEN(E1724&amp;"")&gt;0,IF(ISERROR(VLOOKUP(E1724,SpeciesValidation!B:G,2,FALSE)=TRUE),"",VLOOKUP(E1724,SpeciesValidation!B:G,2,FALSE)),"")</f>
        <v/>
      </c>
      <c r="R1724" s="36" t="str">
        <f>IF(LEN(E1724&amp;"")&gt;0,IF(ISERROR(VLOOKUP(E1724,SpeciesLookup!B:G,4,FALSE)=TRUE),"",VLOOKUP(E1724,SpeciesLookup!B:G,4,FALSE)),"")</f>
        <v/>
      </c>
    </row>
    <row r="1725" spans="1:18" ht="13.2" x14ac:dyDescent="0.25">
      <c r="A1725" s="72"/>
      <c r="D1725" s="11"/>
      <c r="G1725" s="128" t="str">
        <f>IF(LEN(E1725&amp;"")&gt;0,IF(ISERROR(VLOOKUP(E1725,SpeciesLookup!B:G,6,FALSE)=TRUE),"",VLOOKUP(E1725,SpeciesLookup!B:G,6,FALSE)),"")</f>
        <v/>
      </c>
      <c r="H1725" s="128" t="str">
        <f>IF(LEN(E1725&amp;"")&gt;0,IF(ISERROR(VLOOKUP(E1725,SpeciesLookup!B:G,5,FALSE)=TRUE),"",VLOOKUP(E1725,SpeciesLookup!B:G,5,FALSE)),"")</f>
        <v/>
      </c>
      <c r="I1725" s="11"/>
      <c r="J1725" s="73"/>
      <c r="K1725" s="11"/>
      <c r="L1725" s="127" t="str">
        <f>TRIM(IF(ISERROR(VLOOKUP(R1725,SpeciesValidation!D:T,IF(ISNA(VLOOKUP(J1725,Validation!B$2:C$15,2,FALSE)),FALSE,VLOOKUP(J1725,Validation!B$2:C$15,2,FALSE)))),IF(LEN(E1725&amp;"")&gt;0,"",""),VLOOKUP(R1725,SpeciesValidation!D:T,VLOOKUP(J1725,Validation!B$2:C$15,2,FALSE),FALSE)) &amp; " " &amp; IF(ISERROR(IF(LEFT(J1725,1)="A",IF(IF(VLOOKUP(R1725,SpeciesValidation!D:W,20,FALSE)=FALSE,OR(TEXT(A1725,"MMDD")&lt;VLOOKUP(R1725,SpeciesValidation!D:W,18,FALSE),TEXT(A1725,"MMDD")&gt;VLOOKUP(R1725,SpeciesValidation!D:W,19,FALSE)),IF(TEXT(A1725,"MMDD")&lt;"0701",TEXT(A1725,"MMDD")&gt;VLOOKUP(R1725,SpeciesValidation!D:W,18,FALSE),TEXT(A1725,"MMDD")&lt;VLOOKUP(R1725,SpeciesValidation!D:W,19,FALSE))),"Date outside expected range for this species",""),"")),"",IF(LEFT(J1725,1)="A",IF(IF(VLOOKUP(R1725,SpeciesValidation!D:W,20,FALSE)=FALSE,OR(TEXT(A1725,"MMDD")&lt;VLOOKUP(R1725,SpeciesValidation!D:W,18,FALSE),TEXT(A1725,"MMDD")&gt;VLOOKUP(R1725,SpeciesValidation!D:W,19,FALSE)),IF(TEXT(A1725,"MMDD")&lt;"0701",TEXT(A1725,"MMDD")&gt;VLOOKUP(R1725,SpeciesValidation!D:W,18,FALSE),TEXT(A1725,"MMDD")&lt;VLOOKUP(R1725,SpeciesValidation!D:W,19,FALSE))),"Date outside expected range for this species",""),"")))</f>
        <v/>
      </c>
      <c r="M1725" s="127" t="str">
        <f>IF(LEN(E1725&amp;"")&gt;0,IF(ISERROR(VLOOKUP(R1725,SpeciesValidation!D:I,6,FALSE)),"",VLOOKUP(R1725,SpeciesValidation!D:I,6,FALSE)),"")</f>
        <v/>
      </c>
      <c r="Q1725" s="36" t="str">
        <f>IF(LEN(E1725&amp;"")&gt;0,IF(ISERROR(VLOOKUP(E1725,SpeciesValidation!B:G,2,FALSE)=TRUE),"",VLOOKUP(E1725,SpeciesValidation!B:G,2,FALSE)),"")</f>
        <v/>
      </c>
      <c r="R1725" s="36" t="str">
        <f>IF(LEN(E1725&amp;"")&gt;0,IF(ISERROR(VLOOKUP(E1725,SpeciesLookup!B:G,4,FALSE)=TRUE),"",VLOOKUP(E1725,SpeciesLookup!B:G,4,FALSE)),"")</f>
        <v/>
      </c>
    </row>
    <row r="1726" spans="1:18" ht="13.2" x14ac:dyDescent="0.25">
      <c r="A1726" s="72"/>
      <c r="D1726" s="11"/>
      <c r="G1726" s="128" t="str">
        <f>IF(LEN(E1726&amp;"")&gt;0,IF(ISERROR(VLOOKUP(E1726,SpeciesLookup!B:G,6,FALSE)=TRUE),"",VLOOKUP(E1726,SpeciesLookup!B:G,6,FALSE)),"")</f>
        <v/>
      </c>
      <c r="H1726" s="128" t="str">
        <f>IF(LEN(E1726&amp;"")&gt;0,IF(ISERROR(VLOOKUP(E1726,SpeciesLookup!B:G,5,FALSE)=TRUE),"",VLOOKUP(E1726,SpeciesLookup!B:G,5,FALSE)),"")</f>
        <v/>
      </c>
      <c r="I1726" s="11"/>
      <c r="J1726" s="73"/>
      <c r="K1726" s="11"/>
      <c r="L1726" s="127" t="str">
        <f>TRIM(IF(ISERROR(VLOOKUP(R1726,SpeciesValidation!D:T,IF(ISNA(VLOOKUP(J1726,Validation!B$2:C$15,2,FALSE)),FALSE,VLOOKUP(J1726,Validation!B$2:C$15,2,FALSE)))),IF(LEN(E1726&amp;"")&gt;0,"",""),VLOOKUP(R1726,SpeciesValidation!D:T,VLOOKUP(J1726,Validation!B$2:C$15,2,FALSE),FALSE)) &amp; " " &amp; IF(ISERROR(IF(LEFT(J1726,1)="A",IF(IF(VLOOKUP(R1726,SpeciesValidation!D:W,20,FALSE)=FALSE,OR(TEXT(A1726,"MMDD")&lt;VLOOKUP(R1726,SpeciesValidation!D:W,18,FALSE),TEXT(A1726,"MMDD")&gt;VLOOKUP(R1726,SpeciesValidation!D:W,19,FALSE)),IF(TEXT(A1726,"MMDD")&lt;"0701",TEXT(A1726,"MMDD")&gt;VLOOKUP(R1726,SpeciesValidation!D:W,18,FALSE),TEXT(A1726,"MMDD")&lt;VLOOKUP(R1726,SpeciesValidation!D:W,19,FALSE))),"Date outside expected range for this species",""),"")),"",IF(LEFT(J1726,1)="A",IF(IF(VLOOKUP(R1726,SpeciesValidation!D:W,20,FALSE)=FALSE,OR(TEXT(A1726,"MMDD")&lt;VLOOKUP(R1726,SpeciesValidation!D:W,18,FALSE),TEXT(A1726,"MMDD")&gt;VLOOKUP(R1726,SpeciesValidation!D:W,19,FALSE)),IF(TEXT(A1726,"MMDD")&lt;"0701",TEXT(A1726,"MMDD")&gt;VLOOKUP(R1726,SpeciesValidation!D:W,18,FALSE),TEXT(A1726,"MMDD")&lt;VLOOKUP(R1726,SpeciesValidation!D:W,19,FALSE))),"Date outside expected range for this species",""),"")))</f>
        <v/>
      </c>
      <c r="M1726" s="127" t="str">
        <f>IF(LEN(E1726&amp;"")&gt;0,IF(ISERROR(VLOOKUP(R1726,SpeciesValidation!D:I,6,FALSE)),"",VLOOKUP(R1726,SpeciesValidation!D:I,6,FALSE)),"")</f>
        <v/>
      </c>
      <c r="Q1726" s="36" t="str">
        <f>IF(LEN(E1726&amp;"")&gt;0,IF(ISERROR(VLOOKUP(E1726,SpeciesValidation!B:G,2,FALSE)=TRUE),"",VLOOKUP(E1726,SpeciesValidation!B:G,2,FALSE)),"")</f>
        <v/>
      </c>
      <c r="R1726" s="36" t="str">
        <f>IF(LEN(E1726&amp;"")&gt;0,IF(ISERROR(VLOOKUP(E1726,SpeciesLookup!B:G,4,FALSE)=TRUE),"",VLOOKUP(E1726,SpeciesLookup!B:G,4,FALSE)),"")</f>
        <v/>
      </c>
    </row>
    <row r="1727" spans="1:18" ht="13.2" x14ac:dyDescent="0.25">
      <c r="A1727" s="72"/>
      <c r="D1727" s="11"/>
      <c r="G1727" s="128" t="str">
        <f>IF(LEN(E1727&amp;"")&gt;0,IF(ISERROR(VLOOKUP(E1727,SpeciesLookup!B:G,6,FALSE)=TRUE),"",VLOOKUP(E1727,SpeciesLookup!B:G,6,FALSE)),"")</f>
        <v/>
      </c>
      <c r="H1727" s="128" t="str">
        <f>IF(LEN(E1727&amp;"")&gt;0,IF(ISERROR(VLOOKUP(E1727,SpeciesLookup!B:G,5,FALSE)=TRUE),"",VLOOKUP(E1727,SpeciesLookup!B:G,5,FALSE)),"")</f>
        <v/>
      </c>
      <c r="I1727" s="11"/>
      <c r="J1727" s="73"/>
      <c r="K1727" s="11"/>
      <c r="L1727" s="127" t="str">
        <f>TRIM(IF(ISERROR(VLOOKUP(R1727,SpeciesValidation!D:T,IF(ISNA(VLOOKUP(J1727,Validation!B$2:C$15,2,FALSE)),FALSE,VLOOKUP(J1727,Validation!B$2:C$15,2,FALSE)))),IF(LEN(E1727&amp;"")&gt;0,"",""),VLOOKUP(R1727,SpeciesValidation!D:T,VLOOKUP(J1727,Validation!B$2:C$15,2,FALSE),FALSE)) &amp; " " &amp; IF(ISERROR(IF(LEFT(J1727,1)="A",IF(IF(VLOOKUP(R1727,SpeciesValidation!D:W,20,FALSE)=FALSE,OR(TEXT(A1727,"MMDD")&lt;VLOOKUP(R1727,SpeciesValidation!D:W,18,FALSE),TEXT(A1727,"MMDD")&gt;VLOOKUP(R1727,SpeciesValidation!D:W,19,FALSE)),IF(TEXT(A1727,"MMDD")&lt;"0701",TEXT(A1727,"MMDD")&gt;VLOOKUP(R1727,SpeciesValidation!D:W,18,FALSE),TEXT(A1727,"MMDD")&lt;VLOOKUP(R1727,SpeciesValidation!D:W,19,FALSE))),"Date outside expected range for this species",""),"")),"",IF(LEFT(J1727,1)="A",IF(IF(VLOOKUP(R1727,SpeciesValidation!D:W,20,FALSE)=FALSE,OR(TEXT(A1727,"MMDD")&lt;VLOOKUP(R1727,SpeciesValidation!D:W,18,FALSE),TEXT(A1727,"MMDD")&gt;VLOOKUP(R1727,SpeciesValidation!D:W,19,FALSE)),IF(TEXT(A1727,"MMDD")&lt;"0701",TEXT(A1727,"MMDD")&gt;VLOOKUP(R1727,SpeciesValidation!D:W,18,FALSE),TEXT(A1727,"MMDD")&lt;VLOOKUP(R1727,SpeciesValidation!D:W,19,FALSE))),"Date outside expected range for this species",""),"")))</f>
        <v/>
      </c>
      <c r="M1727" s="127" t="str">
        <f>IF(LEN(E1727&amp;"")&gt;0,IF(ISERROR(VLOOKUP(R1727,SpeciesValidation!D:I,6,FALSE)),"",VLOOKUP(R1727,SpeciesValidation!D:I,6,FALSE)),"")</f>
        <v/>
      </c>
      <c r="Q1727" s="36" t="str">
        <f>IF(LEN(E1727&amp;"")&gt;0,IF(ISERROR(VLOOKUP(E1727,SpeciesValidation!B:G,2,FALSE)=TRUE),"",VLOOKUP(E1727,SpeciesValidation!B:G,2,FALSE)),"")</f>
        <v/>
      </c>
      <c r="R1727" s="36" t="str">
        <f>IF(LEN(E1727&amp;"")&gt;0,IF(ISERROR(VLOOKUP(E1727,SpeciesLookup!B:G,4,FALSE)=TRUE),"",VLOOKUP(E1727,SpeciesLookup!B:G,4,FALSE)),"")</f>
        <v/>
      </c>
    </row>
    <row r="1728" spans="1:18" ht="13.2" x14ac:dyDescent="0.25">
      <c r="A1728" s="72"/>
      <c r="D1728" s="11"/>
      <c r="G1728" s="128" t="str">
        <f>IF(LEN(E1728&amp;"")&gt;0,IF(ISERROR(VLOOKUP(E1728,SpeciesLookup!B:G,6,FALSE)=TRUE),"",VLOOKUP(E1728,SpeciesLookup!B:G,6,FALSE)),"")</f>
        <v/>
      </c>
      <c r="H1728" s="128" t="str">
        <f>IF(LEN(E1728&amp;"")&gt;0,IF(ISERROR(VLOOKUP(E1728,SpeciesLookup!B:G,5,FALSE)=TRUE),"",VLOOKUP(E1728,SpeciesLookup!B:G,5,FALSE)),"")</f>
        <v/>
      </c>
      <c r="I1728" s="11"/>
      <c r="J1728" s="73"/>
      <c r="K1728" s="11"/>
      <c r="L1728" s="127" t="str">
        <f>TRIM(IF(ISERROR(VLOOKUP(R1728,SpeciesValidation!D:T,IF(ISNA(VLOOKUP(J1728,Validation!B$2:C$15,2,FALSE)),FALSE,VLOOKUP(J1728,Validation!B$2:C$15,2,FALSE)))),IF(LEN(E1728&amp;"")&gt;0,"",""),VLOOKUP(R1728,SpeciesValidation!D:T,VLOOKUP(J1728,Validation!B$2:C$15,2,FALSE),FALSE)) &amp; " " &amp; IF(ISERROR(IF(LEFT(J1728,1)="A",IF(IF(VLOOKUP(R1728,SpeciesValidation!D:W,20,FALSE)=FALSE,OR(TEXT(A1728,"MMDD")&lt;VLOOKUP(R1728,SpeciesValidation!D:W,18,FALSE),TEXT(A1728,"MMDD")&gt;VLOOKUP(R1728,SpeciesValidation!D:W,19,FALSE)),IF(TEXT(A1728,"MMDD")&lt;"0701",TEXT(A1728,"MMDD")&gt;VLOOKUP(R1728,SpeciesValidation!D:W,18,FALSE),TEXT(A1728,"MMDD")&lt;VLOOKUP(R1728,SpeciesValidation!D:W,19,FALSE))),"Date outside expected range for this species",""),"")),"",IF(LEFT(J1728,1)="A",IF(IF(VLOOKUP(R1728,SpeciesValidation!D:W,20,FALSE)=FALSE,OR(TEXT(A1728,"MMDD")&lt;VLOOKUP(R1728,SpeciesValidation!D:W,18,FALSE),TEXT(A1728,"MMDD")&gt;VLOOKUP(R1728,SpeciesValidation!D:W,19,FALSE)),IF(TEXT(A1728,"MMDD")&lt;"0701",TEXT(A1728,"MMDD")&gt;VLOOKUP(R1728,SpeciesValidation!D:W,18,FALSE),TEXT(A1728,"MMDD")&lt;VLOOKUP(R1728,SpeciesValidation!D:W,19,FALSE))),"Date outside expected range for this species",""),"")))</f>
        <v/>
      </c>
      <c r="M1728" s="127" t="str">
        <f>IF(LEN(E1728&amp;"")&gt;0,IF(ISERROR(VLOOKUP(R1728,SpeciesValidation!D:I,6,FALSE)),"",VLOOKUP(R1728,SpeciesValidation!D:I,6,FALSE)),"")</f>
        <v/>
      </c>
      <c r="Q1728" s="36" t="str">
        <f>IF(LEN(E1728&amp;"")&gt;0,IF(ISERROR(VLOOKUP(E1728,SpeciesValidation!B:G,2,FALSE)=TRUE),"",VLOOKUP(E1728,SpeciesValidation!B:G,2,FALSE)),"")</f>
        <v/>
      </c>
      <c r="R1728" s="36" t="str">
        <f>IF(LEN(E1728&amp;"")&gt;0,IF(ISERROR(VLOOKUP(E1728,SpeciesLookup!B:G,4,FALSE)=TRUE),"",VLOOKUP(E1728,SpeciesLookup!B:G,4,FALSE)),"")</f>
        <v/>
      </c>
    </row>
    <row r="1729" spans="1:18" ht="13.2" x14ac:dyDescent="0.25">
      <c r="A1729" s="72"/>
      <c r="D1729" s="11"/>
      <c r="G1729" s="128" t="str">
        <f>IF(LEN(E1729&amp;"")&gt;0,IF(ISERROR(VLOOKUP(E1729,SpeciesLookup!B:G,6,FALSE)=TRUE),"",VLOOKUP(E1729,SpeciesLookup!B:G,6,FALSE)),"")</f>
        <v/>
      </c>
      <c r="H1729" s="128" t="str">
        <f>IF(LEN(E1729&amp;"")&gt;0,IF(ISERROR(VLOOKUP(E1729,SpeciesLookup!B:G,5,FALSE)=TRUE),"",VLOOKUP(E1729,SpeciesLookup!B:G,5,FALSE)),"")</f>
        <v/>
      </c>
      <c r="I1729" s="11"/>
      <c r="J1729" s="73"/>
      <c r="K1729" s="11"/>
      <c r="L1729" s="127" t="str">
        <f>TRIM(IF(ISERROR(VLOOKUP(R1729,SpeciesValidation!D:T,IF(ISNA(VLOOKUP(J1729,Validation!B$2:C$15,2,FALSE)),FALSE,VLOOKUP(J1729,Validation!B$2:C$15,2,FALSE)))),IF(LEN(E1729&amp;"")&gt;0,"",""),VLOOKUP(R1729,SpeciesValidation!D:T,VLOOKUP(J1729,Validation!B$2:C$15,2,FALSE),FALSE)) &amp; " " &amp; IF(ISERROR(IF(LEFT(J1729,1)="A",IF(IF(VLOOKUP(R1729,SpeciesValidation!D:W,20,FALSE)=FALSE,OR(TEXT(A1729,"MMDD")&lt;VLOOKUP(R1729,SpeciesValidation!D:W,18,FALSE),TEXT(A1729,"MMDD")&gt;VLOOKUP(R1729,SpeciesValidation!D:W,19,FALSE)),IF(TEXT(A1729,"MMDD")&lt;"0701",TEXT(A1729,"MMDD")&gt;VLOOKUP(R1729,SpeciesValidation!D:W,18,FALSE),TEXT(A1729,"MMDD")&lt;VLOOKUP(R1729,SpeciesValidation!D:W,19,FALSE))),"Date outside expected range for this species",""),"")),"",IF(LEFT(J1729,1)="A",IF(IF(VLOOKUP(R1729,SpeciesValidation!D:W,20,FALSE)=FALSE,OR(TEXT(A1729,"MMDD")&lt;VLOOKUP(R1729,SpeciesValidation!D:W,18,FALSE),TEXT(A1729,"MMDD")&gt;VLOOKUP(R1729,SpeciesValidation!D:W,19,FALSE)),IF(TEXT(A1729,"MMDD")&lt;"0701",TEXT(A1729,"MMDD")&gt;VLOOKUP(R1729,SpeciesValidation!D:W,18,FALSE),TEXT(A1729,"MMDD")&lt;VLOOKUP(R1729,SpeciesValidation!D:W,19,FALSE))),"Date outside expected range for this species",""),"")))</f>
        <v/>
      </c>
      <c r="M1729" s="127" t="str">
        <f>IF(LEN(E1729&amp;"")&gt;0,IF(ISERROR(VLOOKUP(R1729,SpeciesValidation!D:I,6,FALSE)),"",VLOOKUP(R1729,SpeciesValidation!D:I,6,FALSE)),"")</f>
        <v/>
      </c>
      <c r="Q1729" s="36" t="str">
        <f>IF(LEN(E1729&amp;"")&gt;0,IF(ISERROR(VLOOKUP(E1729,SpeciesValidation!B:G,2,FALSE)=TRUE),"",VLOOKUP(E1729,SpeciesValidation!B:G,2,FALSE)),"")</f>
        <v/>
      </c>
      <c r="R1729" s="36" t="str">
        <f>IF(LEN(E1729&amp;"")&gt;0,IF(ISERROR(VLOOKUP(E1729,SpeciesLookup!B:G,4,FALSE)=TRUE),"",VLOOKUP(E1729,SpeciesLookup!B:G,4,FALSE)),"")</f>
        <v/>
      </c>
    </row>
    <row r="1730" spans="1:18" ht="13.2" x14ac:dyDescent="0.25">
      <c r="A1730" s="72"/>
      <c r="D1730" s="11"/>
      <c r="G1730" s="128" t="str">
        <f>IF(LEN(E1730&amp;"")&gt;0,IF(ISERROR(VLOOKUP(E1730,SpeciesLookup!B:G,6,FALSE)=TRUE),"",VLOOKUP(E1730,SpeciesLookup!B:G,6,FALSE)),"")</f>
        <v/>
      </c>
      <c r="H1730" s="128" t="str">
        <f>IF(LEN(E1730&amp;"")&gt;0,IF(ISERROR(VLOOKUP(E1730,SpeciesLookup!B:G,5,FALSE)=TRUE),"",VLOOKUP(E1730,SpeciesLookup!B:G,5,FALSE)),"")</f>
        <v/>
      </c>
      <c r="I1730" s="11"/>
      <c r="J1730" s="73"/>
      <c r="K1730" s="11"/>
      <c r="L1730" s="127" t="str">
        <f>TRIM(IF(ISERROR(VLOOKUP(R1730,SpeciesValidation!D:T,IF(ISNA(VLOOKUP(J1730,Validation!B$2:C$15,2,FALSE)),FALSE,VLOOKUP(J1730,Validation!B$2:C$15,2,FALSE)))),IF(LEN(E1730&amp;"")&gt;0,"",""),VLOOKUP(R1730,SpeciesValidation!D:T,VLOOKUP(J1730,Validation!B$2:C$15,2,FALSE),FALSE)) &amp; " " &amp; IF(ISERROR(IF(LEFT(J1730,1)="A",IF(IF(VLOOKUP(R1730,SpeciesValidation!D:W,20,FALSE)=FALSE,OR(TEXT(A1730,"MMDD")&lt;VLOOKUP(R1730,SpeciesValidation!D:W,18,FALSE),TEXT(A1730,"MMDD")&gt;VLOOKUP(R1730,SpeciesValidation!D:W,19,FALSE)),IF(TEXT(A1730,"MMDD")&lt;"0701",TEXT(A1730,"MMDD")&gt;VLOOKUP(R1730,SpeciesValidation!D:W,18,FALSE),TEXT(A1730,"MMDD")&lt;VLOOKUP(R1730,SpeciesValidation!D:W,19,FALSE))),"Date outside expected range for this species",""),"")),"",IF(LEFT(J1730,1)="A",IF(IF(VLOOKUP(R1730,SpeciesValidation!D:W,20,FALSE)=FALSE,OR(TEXT(A1730,"MMDD")&lt;VLOOKUP(R1730,SpeciesValidation!D:W,18,FALSE),TEXT(A1730,"MMDD")&gt;VLOOKUP(R1730,SpeciesValidation!D:W,19,FALSE)),IF(TEXT(A1730,"MMDD")&lt;"0701",TEXT(A1730,"MMDD")&gt;VLOOKUP(R1730,SpeciesValidation!D:W,18,FALSE),TEXT(A1730,"MMDD")&lt;VLOOKUP(R1730,SpeciesValidation!D:W,19,FALSE))),"Date outside expected range for this species",""),"")))</f>
        <v/>
      </c>
      <c r="M1730" s="127" t="str">
        <f>IF(LEN(E1730&amp;"")&gt;0,IF(ISERROR(VLOOKUP(R1730,SpeciesValidation!D:I,6,FALSE)),"",VLOOKUP(R1730,SpeciesValidation!D:I,6,FALSE)),"")</f>
        <v/>
      </c>
      <c r="Q1730" s="36" t="str">
        <f>IF(LEN(E1730&amp;"")&gt;0,IF(ISERROR(VLOOKUP(E1730,SpeciesValidation!B:G,2,FALSE)=TRUE),"",VLOOKUP(E1730,SpeciesValidation!B:G,2,FALSE)),"")</f>
        <v/>
      </c>
      <c r="R1730" s="36" t="str">
        <f>IF(LEN(E1730&amp;"")&gt;0,IF(ISERROR(VLOOKUP(E1730,SpeciesLookup!B:G,4,FALSE)=TRUE),"",VLOOKUP(E1730,SpeciesLookup!B:G,4,FALSE)),"")</f>
        <v/>
      </c>
    </row>
    <row r="1731" spans="1:18" ht="13.2" x14ac:dyDescent="0.25">
      <c r="A1731" s="72"/>
      <c r="D1731" s="11"/>
      <c r="G1731" s="128" t="str">
        <f>IF(LEN(E1731&amp;"")&gt;0,IF(ISERROR(VLOOKUP(E1731,SpeciesLookup!B:G,6,FALSE)=TRUE),"",VLOOKUP(E1731,SpeciesLookup!B:G,6,FALSE)),"")</f>
        <v/>
      </c>
      <c r="H1731" s="128" t="str">
        <f>IF(LEN(E1731&amp;"")&gt;0,IF(ISERROR(VLOOKUP(E1731,SpeciesLookup!B:G,5,FALSE)=TRUE),"",VLOOKUP(E1731,SpeciesLookup!B:G,5,FALSE)),"")</f>
        <v/>
      </c>
      <c r="I1731" s="11"/>
      <c r="J1731" s="73"/>
      <c r="K1731" s="11"/>
      <c r="L1731" s="127" t="str">
        <f>TRIM(IF(ISERROR(VLOOKUP(R1731,SpeciesValidation!D:T,IF(ISNA(VLOOKUP(J1731,Validation!B$2:C$15,2,FALSE)),FALSE,VLOOKUP(J1731,Validation!B$2:C$15,2,FALSE)))),IF(LEN(E1731&amp;"")&gt;0,"",""),VLOOKUP(R1731,SpeciesValidation!D:T,VLOOKUP(J1731,Validation!B$2:C$15,2,FALSE),FALSE)) &amp; " " &amp; IF(ISERROR(IF(LEFT(J1731,1)="A",IF(IF(VLOOKUP(R1731,SpeciesValidation!D:W,20,FALSE)=FALSE,OR(TEXT(A1731,"MMDD")&lt;VLOOKUP(R1731,SpeciesValidation!D:W,18,FALSE),TEXT(A1731,"MMDD")&gt;VLOOKUP(R1731,SpeciesValidation!D:W,19,FALSE)),IF(TEXT(A1731,"MMDD")&lt;"0701",TEXT(A1731,"MMDD")&gt;VLOOKUP(R1731,SpeciesValidation!D:W,18,FALSE),TEXT(A1731,"MMDD")&lt;VLOOKUP(R1731,SpeciesValidation!D:W,19,FALSE))),"Date outside expected range for this species",""),"")),"",IF(LEFT(J1731,1)="A",IF(IF(VLOOKUP(R1731,SpeciesValidation!D:W,20,FALSE)=FALSE,OR(TEXT(A1731,"MMDD")&lt;VLOOKUP(R1731,SpeciesValidation!D:W,18,FALSE),TEXT(A1731,"MMDD")&gt;VLOOKUP(R1731,SpeciesValidation!D:W,19,FALSE)),IF(TEXT(A1731,"MMDD")&lt;"0701",TEXT(A1731,"MMDD")&gt;VLOOKUP(R1731,SpeciesValidation!D:W,18,FALSE),TEXT(A1731,"MMDD")&lt;VLOOKUP(R1731,SpeciesValidation!D:W,19,FALSE))),"Date outside expected range for this species",""),"")))</f>
        <v/>
      </c>
      <c r="M1731" s="127" t="str">
        <f>IF(LEN(E1731&amp;"")&gt;0,IF(ISERROR(VLOOKUP(R1731,SpeciesValidation!D:I,6,FALSE)),"",VLOOKUP(R1731,SpeciesValidation!D:I,6,FALSE)),"")</f>
        <v/>
      </c>
      <c r="Q1731" s="36" t="str">
        <f>IF(LEN(E1731&amp;"")&gt;0,IF(ISERROR(VLOOKUP(E1731,SpeciesValidation!B:G,2,FALSE)=TRUE),"",VLOOKUP(E1731,SpeciesValidation!B:G,2,FALSE)),"")</f>
        <v/>
      </c>
      <c r="R1731" s="36" t="str">
        <f>IF(LEN(E1731&amp;"")&gt;0,IF(ISERROR(VLOOKUP(E1731,SpeciesLookup!B:G,4,FALSE)=TRUE),"",VLOOKUP(E1731,SpeciesLookup!B:G,4,FALSE)),"")</f>
        <v/>
      </c>
    </row>
    <row r="1732" spans="1:18" ht="13.2" x14ac:dyDescent="0.25">
      <c r="A1732" s="72"/>
      <c r="D1732" s="11"/>
      <c r="G1732" s="128" t="str">
        <f>IF(LEN(E1732&amp;"")&gt;0,IF(ISERROR(VLOOKUP(E1732,SpeciesLookup!B:G,6,FALSE)=TRUE),"",VLOOKUP(E1732,SpeciesLookup!B:G,6,FALSE)),"")</f>
        <v/>
      </c>
      <c r="H1732" s="128" t="str">
        <f>IF(LEN(E1732&amp;"")&gt;0,IF(ISERROR(VLOOKUP(E1732,SpeciesLookup!B:G,5,FALSE)=TRUE),"",VLOOKUP(E1732,SpeciesLookup!B:G,5,FALSE)),"")</f>
        <v/>
      </c>
      <c r="I1732" s="11"/>
      <c r="J1732" s="73"/>
      <c r="K1732" s="11"/>
      <c r="L1732" s="127" t="str">
        <f>TRIM(IF(ISERROR(VLOOKUP(R1732,SpeciesValidation!D:T,IF(ISNA(VLOOKUP(J1732,Validation!B$2:C$15,2,FALSE)),FALSE,VLOOKUP(J1732,Validation!B$2:C$15,2,FALSE)))),IF(LEN(E1732&amp;"")&gt;0,"",""),VLOOKUP(R1732,SpeciesValidation!D:T,VLOOKUP(J1732,Validation!B$2:C$15,2,FALSE),FALSE)) &amp; " " &amp; IF(ISERROR(IF(LEFT(J1732,1)="A",IF(IF(VLOOKUP(R1732,SpeciesValidation!D:W,20,FALSE)=FALSE,OR(TEXT(A1732,"MMDD")&lt;VLOOKUP(R1732,SpeciesValidation!D:W,18,FALSE),TEXT(A1732,"MMDD")&gt;VLOOKUP(R1732,SpeciesValidation!D:W,19,FALSE)),IF(TEXT(A1732,"MMDD")&lt;"0701",TEXT(A1732,"MMDD")&gt;VLOOKUP(R1732,SpeciesValidation!D:W,18,FALSE),TEXT(A1732,"MMDD")&lt;VLOOKUP(R1732,SpeciesValidation!D:W,19,FALSE))),"Date outside expected range for this species",""),"")),"",IF(LEFT(J1732,1)="A",IF(IF(VLOOKUP(R1732,SpeciesValidation!D:W,20,FALSE)=FALSE,OR(TEXT(A1732,"MMDD")&lt;VLOOKUP(R1732,SpeciesValidation!D:W,18,FALSE),TEXT(A1732,"MMDD")&gt;VLOOKUP(R1732,SpeciesValidation!D:W,19,FALSE)),IF(TEXT(A1732,"MMDD")&lt;"0701",TEXT(A1732,"MMDD")&gt;VLOOKUP(R1732,SpeciesValidation!D:W,18,FALSE),TEXT(A1732,"MMDD")&lt;VLOOKUP(R1732,SpeciesValidation!D:W,19,FALSE))),"Date outside expected range for this species",""),"")))</f>
        <v/>
      </c>
      <c r="M1732" s="127" t="str">
        <f>IF(LEN(E1732&amp;"")&gt;0,IF(ISERROR(VLOOKUP(R1732,SpeciesValidation!D:I,6,FALSE)),"",VLOOKUP(R1732,SpeciesValidation!D:I,6,FALSE)),"")</f>
        <v/>
      </c>
      <c r="Q1732" s="36" t="str">
        <f>IF(LEN(E1732&amp;"")&gt;0,IF(ISERROR(VLOOKUP(E1732,SpeciesValidation!B:G,2,FALSE)=TRUE),"",VLOOKUP(E1732,SpeciesValidation!B:G,2,FALSE)),"")</f>
        <v/>
      </c>
      <c r="R1732" s="36" t="str">
        <f>IF(LEN(E1732&amp;"")&gt;0,IF(ISERROR(VLOOKUP(E1732,SpeciesLookup!B:G,4,FALSE)=TRUE),"",VLOOKUP(E1732,SpeciesLookup!B:G,4,FALSE)),"")</f>
        <v/>
      </c>
    </row>
    <row r="1733" spans="1:18" ht="13.2" x14ac:dyDescent="0.25">
      <c r="A1733" s="72"/>
      <c r="D1733" s="11"/>
      <c r="G1733" s="128" t="str">
        <f>IF(LEN(E1733&amp;"")&gt;0,IF(ISERROR(VLOOKUP(E1733,SpeciesLookup!B:G,6,FALSE)=TRUE),"",VLOOKUP(E1733,SpeciesLookup!B:G,6,FALSE)),"")</f>
        <v/>
      </c>
      <c r="H1733" s="128" t="str">
        <f>IF(LEN(E1733&amp;"")&gt;0,IF(ISERROR(VLOOKUP(E1733,SpeciesLookup!B:G,5,FALSE)=TRUE),"",VLOOKUP(E1733,SpeciesLookup!B:G,5,FALSE)),"")</f>
        <v/>
      </c>
      <c r="I1733" s="11"/>
      <c r="J1733" s="73"/>
      <c r="K1733" s="11"/>
      <c r="L1733" s="127" t="str">
        <f>TRIM(IF(ISERROR(VLOOKUP(R1733,SpeciesValidation!D:T,IF(ISNA(VLOOKUP(J1733,Validation!B$2:C$15,2,FALSE)),FALSE,VLOOKUP(J1733,Validation!B$2:C$15,2,FALSE)))),IF(LEN(E1733&amp;"")&gt;0,"",""),VLOOKUP(R1733,SpeciesValidation!D:T,VLOOKUP(J1733,Validation!B$2:C$15,2,FALSE),FALSE)) &amp; " " &amp; IF(ISERROR(IF(LEFT(J1733,1)="A",IF(IF(VLOOKUP(R1733,SpeciesValidation!D:W,20,FALSE)=FALSE,OR(TEXT(A1733,"MMDD")&lt;VLOOKUP(R1733,SpeciesValidation!D:W,18,FALSE),TEXT(A1733,"MMDD")&gt;VLOOKUP(R1733,SpeciesValidation!D:W,19,FALSE)),IF(TEXT(A1733,"MMDD")&lt;"0701",TEXT(A1733,"MMDD")&gt;VLOOKUP(R1733,SpeciesValidation!D:W,18,FALSE),TEXT(A1733,"MMDD")&lt;VLOOKUP(R1733,SpeciesValidation!D:W,19,FALSE))),"Date outside expected range for this species",""),"")),"",IF(LEFT(J1733,1)="A",IF(IF(VLOOKUP(R1733,SpeciesValidation!D:W,20,FALSE)=FALSE,OR(TEXT(A1733,"MMDD")&lt;VLOOKUP(R1733,SpeciesValidation!D:W,18,FALSE),TEXT(A1733,"MMDD")&gt;VLOOKUP(R1733,SpeciesValidation!D:W,19,FALSE)),IF(TEXT(A1733,"MMDD")&lt;"0701",TEXT(A1733,"MMDD")&gt;VLOOKUP(R1733,SpeciesValidation!D:W,18,FALSE),TEXT(A1733,"MMDD")&lt;VLOOKUP(R1733,SpeciesValidation!D:W,19,FALSE))),"Date outside expected range for this species",""),"")))</f>
        <v/>
      </c>
      <c r="M1733" s="127" t="str">
        <f>IF(LEN(E1733&amp;"")&gt;0,IF(ISERROR(VLOOKUP(R1733,SpeciesValidation!D:I,6,FALSE)),"",VLOOKUP(R1733,SpeciesValidation!D:I,6,FALSE)),"")</f>
        <v/>
      </c>
      <c r="Q1733" s="36" t="str">
        <f>IF(LEN(E1733&amp;"")&gt;0,IF(ISERROR(VLOOKUP(E1733,SpeciesValidation!B:G,2,FALSE)=TRUE),"",VLOOKUP(E1733,SpeciesValidation!B:G,2,FALSE)),"")</f>
        <v/>
      </c>
      <c r="R1733" s="36" t="str">
        <f>IF(LEN(E1733&amp;"")&gt;0,IF(ISERROR(VLOOKUP(E1733,SpeciesLookup!B:G,4,FALSE)=TRUE),"",VLOOKUP(E1733,SpeciesLookup!B:G,4,FALSE)),"")</f>
        <v/>
      </c>
    </row>
    <row r="1734" spans="1:18" ht="13.2" x14ac:dyDescent="0.25">
      <c r="A1734" s="72"/>
      <c r="D1734" s="11"/>
      <c r="G1734" s="128" t="str">
        <f>IF(LEN(E1734&amp;"")&gt;0,IF(ISERROR(VLOOKUP(E1734,SpeciesLookup!B:G,6,FALSE)=TRUE),"",VLOOKUP(E1734,SpeciesLookup!B:G,6,FALSE)),"")</f>
        <v/>
      </c>
      <c r="H1734" s="128" t="str">
        <f>IF(LEN(E1734&amp;"")&gt;0,IF(ISERROR(VLOOKUP(E1734,SpeciesLookup!B:G,5,FALSE)=TRUE),"",VLOOKUP(E1734,SpeciesLookup!B:G,5,FALSE)),"")</f>
        <v/>
      </c>
      <c r="I1734" s="11"/>
      <c r="J1734" s="73"/>
      <c r="K1734" s="11"/>
      <c r="L1734" s="127" t="str">
        <f>TRIM(IF(ISERROR(VLOOKUP(R1734,SpeciesValidation!D:T,IF(ISNA(VLOOKUP(J1734,Validation!B$2:C$15,2,FALSE)),FALSE,VLOOKUP(J1734,Validation!B$2:C$15,2,FALSE)))),IF(LEN(E1734&amp;"")&gt;0,"",""),VLOOKUP(R1734,SpeciesValidation!D:T,VLOOKUP(J1734,Validation!B$2:C$15,2,FALSE),FALSE)) &amp; " " &amp; IF(ISERROR(IF(LEFT(J1734,1)="A",IF(IF(VLOOKUP(R1734,SpeciesValidation!D:W,20,FALSE)=FALSE,OR(TEXT(A1734,"MMDD")&lt;VLOOKUP(R1734,SpeciesValidation!D:W,18,FALSE),TEXT(A1734,"MMDD")&gt;VLOOKUP(R1734,SpeciesValidation!D:W,19,FALSE)),IF(TEXT(A1734,"MMDD")&lt;"0701",TEXT(A1734,"MMDD")&gt;VLOOKUP(R1734,SpeciesValidation!D:W,18,FALSE),TEXT(A1734,"MMDD")&lt;VLOOKUP(R1734,SpeciesValidation!D:W,19,FALSE))),"Date outside expected range for this species",""),"")),"",IF(LEFT(J1734,1)="A",IF(IF(VLOOKUP(R1734,SpeciesValidation!D:W,20,FALSE)=FALSE,OR(TEXT(A1734,"MMDD")&lt;VLOOKUP(R1734,SpeciesValidation!D:W,18,FALSE),TEXT(A1734,"MMDD")&gt;VLOOKUP(R1734,SpeciesValidation!D:W,19,FALSE)),IF(TEXT(A1734,"MMDD")&lt;"0701",TEXT(A1734,"MMDD")&gt;VLOOKUP(R1734,SpeciesValidation!D:W,18,FALSE),TEXT(A1734,"MMDD")&lt;VLOOKUP(R1734,SpeciesValidation!D:W,19,FALSE))),"Date outside expected range for this species",""),"")))</f>
        <v/>
      </c>
      <c r="M1734" s="127" t="str">
        <f>IF(LEN(E1734&amp;"")&gt;0,IF(ISERROR(VLOOKUP(R1734,SpeciesValidation!D:I,6,FALSE)),"",VLOOKUP(R1734,SpeciesValidation!D:I,6,FALSE)),"")</f>
        <v/>
      </c>
      <c r="Q1734" s="36" t="str">
        <f>IF(LEN(E1734&amp;"")&gt;0,IF(ISERROR(VLOOKUP(E1734,SpeciesValidation!B:G,2,FALSE)=TRUE),"",VLOOKUP(E1734,SpeciesValidation!B:G,2,FALSE)),"")</f>
        <v/>
      </c>
      <c r="R1734" s="36" t="str">
        <f>IF(LEN(E1734&amp;"")&gt;0,IF(ISERROR(VLOOKUP(E1734,SpeciesLookup!B:G,4,FALSE)=TRUE),"",VLOOKUP(E1734,SpeciesLookup!B:G,4,FALSE)),"")</f>
        <v/>
      </c>
    </row>
    <row r="1735" spans="1:18" ht="13.2" x14ac:dyDescent="0.25">
      <c r="A1735" s="72"/>
      <c r="D1735" s="11"/>
      <c r="G1735" s="128" t="str">
        <f>IF(LEN(E1735&amp;"")&gt;0,IF(ISERROR(VLOOKUP(E1735,SpeciesLookup!B:G,6,FALSE)=TRUE),"",VLOOKUP(E1735,SpeciesLookup!B:G,6,FALSE)),"")</f>
        <v/>
      </c>
      <c r="H1735" s="128" t="str">
        <f>IF(LEN(E1735&amp;"")&gt;0,IF(ISERROR(VLOOKUP(E1735,SpeciesLookup!B:G,5,FALSE)=TRUE),"",VLOOKUP(E1735,SpeciesLookup!B:G,5,FALSE)),"")</f>
        <v/>
      </c>
      <c r="I1735" s="11"/>
      <c r="J1735" s="73"/>
      <c r="K1735" s="11"/>
      <c r="L1735" s="127" t="str">
        <f>TRIM(IF(ISERROR(VLOOKUP(R1735,SpeciesValidation!D:T,IF(ISNA(VLOOKUP(J1735,Validation!B$2:C$15,2,FALSE)),FALSE,VLOOKUP(J1735,Validation!B$2:C$15,2,FALSE)))),IF(LEN(E1735&amp;"")&gt;0,"",""),VLOOKUP(R1735,SpeciesValidation!D:T,VLOOKUP(J1735,Validation!B$2:C$15,2,FALSE),FALSE)) &amp; " " &amp; IF(ISERROR(IF(LEFT(J1735,1)="A",IF(IF(VLOOKUP(R1735,SpeciesValidation!D:W,20,FALSE)=FALSE,OR(TEXT(A1735,"MMDD")&lt;VLOOKUP(R1735,SpeciesValidation!D:W,18,FALSE),TEXT(A1735,"MMDD")&gt;VLOOKUP(R1735,SpeciesValidation!D:W,19,FALSE)),IF(TEXT(A1735,"MMDD")&lt;"0701",TEXT(A1735,"MMDD")&gt;VLOOKUP(R1735,SpeciesValidation!D:W,18,FALSE),TEXT(A1735,"MMDD")&lt;VLOOKUP(R1735,SpeciesValidation!D:W,19,FALSE))),"Date outside expected range for this species",""),"")),"",IF(LEFT(J1735,1)="A",IF(IF(VLOOKUP(R1735,SpeciesValidation!D:W,20,FALSE)=FALSE,OR(TEXT(A1735,"MMDD")&lt;VLOOKUP(R1735,SpeciesValidation!D:W,18,FALSE),TEXT(A1735,"MMDD")&gt;VLOOKUP(R1735,SpeciesValidation!D:W,19,FALSE)),IF(TEXT(A1735,"MMDD")&lt;"0701",TEXT(A1735,"MMDD")&gt;VLOOKUP(R1735,SpeciesValidation!D:W,18,FALSE),TEXT(A1735,"MMDD")&lt;VLOOKUP(R1735,SpeciesValidation!D:W,19,FALSE))),"Date outside expected range for this species",""),"")))</f>
        <v/>
      </c>
      <c r="M1735" s="127" t="str">
        <f>IF(LEN(E1735&amp;"")&gt;0,IF(ISERROR(VLOOKUP(R1735,SpeciesValidation!D:I,6,FALSE)),"",VLOOKUP(R1735,SpeciesValidation!D:I,6,FALSE)),"")</f>
        <v/>
      </c>
      <c r="Q1735" s="36" t="str">
        <f>IF(LEN(E1735&amp;"")&gt;0,IF(ISERROR(VLOOKUP(E1735,SpeciesValidation!B:G,2,FALSE)=TRUE),"",VLOOKUP(E1735,SpeciesValidation!B:G,2,FALSE)),"")</f>
        <v/>
      </c>
      <c r="R1735" s="36" t="str">
        <f>IF(LEN(E1735&amp;"")&gt;0,IF(ISERROR(VLOOKUP(E1735,SpeciesLookup!B:G,4,FALSE)=TRUE),"",VLOOKUP(E1735,SpeciesLookup!B:G,4,FALSE)),"")</f>
        <v/>
      </c>
    </row>
    <row r="1736" spans="1:18" ht="13.2" x14ac:dyDescent="0.25">
      <c r="A1736" s="72"/>
      <c r="D1736" s="11"/>
      <c r="G1736" s="128" t="str">
        <f>IF(LEN(E1736&amp;"")&gt;0,IF(ISERROR(VLOOKUP(E1736,SpeciesLookup!B:G,6,FALSE)=TRUE),"",VLOOKUP(E1736,SpeciesLookup!B:G,6,FALSE)),"")</f>
        <v/>
      </c>
      <c r="H1736" s="128" t="str">
        <f>IF(LEN(E1736&amp;"")&gt;0,IF(ISERROR(VLOOKUP(E1736,SpeciesLookup!B:G,5,FALSE)=TRUE),"",VLOOKUP(E1736,SpeciesLookup!B:G,5,FALSE)),"")</f>
        <v/>
      </c>
      <c r="I1736" s="11"/>
      <c r="J1736" s="73"/>
      <c r="K1736" s="11"/>
      <c r="L1736" s="127" t="str">
        <f>TRIM(IF(ISERROR(VLOOKUP(R1736,SpeciesValidation!D:T,IF(ISNA(VLOOKUP(J1736,Validation!B$2:C$15,2,FALSE)),FALSE,VLOOKUP(J1736,Validation!B$2:C$15,2,FALSE)))),IF(LEN(E1736&amp;"")&gt;0,"",""),VLOOKUP(R1736,SpeciesValidation!D:T,VLOOKUP(J1736,Validation!B$2:C$15,2,FALSE),FALSE)) &amp; " " &amp; IF(ISERROR(IF(LEFT(J1736,1)="A",IF(IF(VLOOKUP(R1736,SpeciesValidation!D:W,20,FALSE)=FALSE,OR(TEXT(A1736,"MMDD")&lt;VLOOKUP(R1736,SpeciesValidation!D:W,18,FALSE),TEXT(A1736,"MMDD")&gt;VLOOKUP(R1736,SpeciesValidation!D:W,19,FALSE)),IF(TEXT(A1736,"MMDD")&lt;"0701",TEXT(A1736,"MMDD")&gt;VLOOKUP(R1736,SpeciesValidation!D:W,18,FALSE),TEXT(A1736,"MMDD")&lt;VLOOKUP(R1736,SpeciesValidation!D:W,19,FALSE))),"Date outside expected range for this species",""),"")),"",IF(LEFT(J1736,1)="A",IF(IF(VLOOKUP(R1736,SpeciesValidation!D:W,20,FALSE)=FALSE,OR(TEXT(A1736,"MMDD")&lt;VLOOKUP(R1736,SpeciesValidation!D:W,18,FALSE),TEXT(A1736,"MMDD")&gt;VLOOKUP(R1736,SpeciesValidation!D:W,19,FALSE)),IF(TEXT(A1736,"MMDD")&lt;"0701",TEXT(A1736,"MMDD")&gt;VLOOKUP(R1736,SpeciesValidation!D:W,18,FALSE),TEXT(A1736,"MMDD")&lt;VLOOKUP(R1736,SpeciesValidation!D:W,19,FALSE))),"Date outside expected range for this species",""),"")))</f>
        <v/>
      </c>
      <c r="M1736" s="127" t="str">
        <f>IF(LEN(E1736&amp;"")&gt;0,IF(ISERROR(VLOOKUP(R1736,SpeciesValidation!D:I,6,FALSE)),"",VLOOKUP(R1736,SpeciesValidation!D:I,6,FALSE)),"")</f>
        <v/>
      </c>
      <c r="Q1736" s="36" t="str">
        <f>IF(LEN(E1736&amp;"")&gt;0,IF(ISERROR(VLOOKUP(E1736,SpeciesValidation!B:G,2,FALSE)=TRUE),"",VLOOKUP(E1736,SpeciesValidation!B:G,2,FALSE)),"")</f>
        <v/>
      </c>
      <c r="R1736" s="36" t="str">
        <f>IF(LEN(E1736&amp;"")&gt;0,IF(ISERROR(VLOOKUP(E1736,SpeciesLookup!B:G,4,FALSE)=TRUE),"",VLOOKUP(E1736,SpeciesLookup!B:G,4,FALSE)),"")</f>
        <v/>
      </c>
    </row>
    <row r="1737" spans="1:18" ht="13.2" x14ac:dyDescent="0.25">
      <c r="A1737" s="72"/>
      <c r="D1737" s="11"/>
      <c r="G1737" s="128" t="str">
        <f>IF(LEN(E1737&amp;"")&gt;0,IF(ISERROR(VLOOKUP(E1737,SpeciesLookup!B:G,6,FALSE)=TRUE),"",VLOOKUP(E1737,SpeciesLookup!B:G,6,FALSE)),"")</f>
        <v/>
      </c>
      <c r="H1737" s="128" t="str">
        <f>IF(LEN(E1737&amp;"")&gt;0,IF(ISERROR(VLOOKUP(E1737,SpeciesLookup!B:G,5,FALSE)=TRUE),"",VLOOKUP(E1737,SpeciesLookup!B:G,5,FALSE)),"")</f>
        <v/>
      </c>
      <c r="I1737" s="11"/>
      <c r="J1737" s="73"/>
      <c r="K1737" s="11"/>
      <c r="L1737" s="127" t="str">
        <f>TRIM(IF(ISERROR(VLOOKUP(R1737,SpeciesValidation!D:T,IF(ISNA(VLOOKUP(J1737,Validation!B$2:C$15,2,FALSE)),FALSE,VLOOKUP(J1737,Validation!B$2:C$15,2,FALSE)))),IF(LEN(E1737&amp;"")&gt;0,"",""),VLOOKUP(R1737,SpeciesValidation!D:T,VLOOKUP(J1737,Validation!B$2:C$15,2,FALSE),FALSE)) &amp; " " &amp; IF(ISERROR(IF(LEFT(J1737,1)="A",IF(IF(VLOOKUP(R1737,SpeciesValidation!D:W,20,FALSE)=FALSE,OR(TEXT(A1737,"MMDD")&lt;VLOOKUP(R1737,SpeciesValidation!D:W,18,FALSE),TEXT(A1737,"MMDD")&gt;VLOOKUP(R1737,SpeciesValidation!D:W,19,FALSE)),IF(TEXT(A1737,"MMDD")&lt;"0701",TEXT(A1737,"MMDD")&gt;VLOOKUP(R1737,SpeciesValidation!D:W,18,FALSE),TEXT(A1737,"MMDD")&lt;VLOOKUP(R1737,SpeciesValidation!D:W,19,FALSE))),"Date outside expected range for this species",""),"")),"",IF(LEFT(J1737,1)="A",IF(IF(VLOOKUP(R1737,SpeciesValidation!D:W,20,FALSE)=FALSE,OR(TEXT(A1737,"MMDD")&lt;VLOOKUP(R1737,SpeciesValidation!D:W,18,FALSE),TEXT(A1737,"MMDD")&gt;VLOOKUP(R1737,SpeciesValidation!D:W,19,FALSE)),IF(TEXT(A1737,"MMDD")&lt;"0701",TEXT(A1737,"MMDD")&gt;VLOOKUP(R1737,SpeciesValidation!D:W,18,FALSE),TEXT(A1737,"MMDD")&lt;VLOOKUP(R1737,SpeciesValidation!D:W,19,FALSE))),"Date outside expected range for this species",""),"")))</f>
        <v/>
      </c>
      <c r="M1737" s="127" t="str">
        <f>IF(LEN(E1737&amp;"")&gt;0,IF(ISERROR(VLOOKUP(R1737,SpeciesValidation!D:I,6,FALSE)),"",VLOOKUP(R1737,SpeciesValidation!D:I,6,FALSE)),"")</f>
        <v/>
      </c>
      <c r="Q1737" s="36" t="str">
        <f>IF(LEN(E1737&amp;"")&gt;0,IF(ISERROR(VLOOKUP(E1737,SpeciesValidation!B:G,2,FALSE)=TRUE),"",VLOOKUP(E1737,SpeciesValidation!B:G,2,FALSE)),"")</f>
        <v/>
      </c>
      <c r="R1737" s="36" t="str">
        <f>IF(LEN(E1737&amp;"")&gt;0,IF(ISERROR(VLOOKUP(E1737,SpeciesLookup!B:G,4,FALSE)=TRUE),"",VLOOKUP(E1737,SpeciesLookup!B:G,4,FALSE)),"")</f>
        <v/>
      </c>
    </row>
    <row r="1738" spans="1:18" ht="13.2" x14ac:dyDescent="0.25">
      <c r="A1738" s="72"/>
      <c r="D1738" s="11"/>
      <c r="G1738" s="128" t="str">
        <f>IF(LEN(E1738&amp;"")&gt;0,IF(ISERROR(VLOOKUP(E1738,SpeciesLookup!B:G,6,FALSE)=TRUE),"",VLOOKUP(E1738,SpeciesLookup!B:G,6,FALSE)),"")</f>
        <v/>
      </c>
      <c r="H1738" s="128" t="str">
        <f>IF(LEN(E1738&amp;"")&gt;0,IF(ISERROR(VLOOKUP(E1738,SpeciesLookup!B:G,5,FALSE)=TRUE),"",VLOOKUP(E1738,SpeciesLookup!B:G,5,FALSE)),"")</f>
        <v/>
      </c>
      <c r="I1738" s="11"/>
      <c r="J1738" s="73"/>
      <c r="K1738" s="11"/>
      <c r="L1738" s="127" t="str">
        <f>TRIM(IF(ISERROR(VLOOKUP(R1738,SpeciesValidation!D:T,IF(ISNA(VLOOKUP(J1738,Validation!B$2:C$15,2,FALSE)),FALSE,VLOOKUP(J1738,Validation!B$2:C$15,2,FALSE)))),IF(LEN(E1738&amp;"")&gt;0,"",""),VLOOKUP(R1738,SpeciesValidation!D:T,VLOOKUP(J1738,Validation!B$2:C$15,2,FALSE),FALSE)) &amp; " " &amp; IF(ISERROR(IF(LEFT(J1738,1)="A",IF(IF(VLOOKUP(R1738,SpeciesValidation!D:W,20,FALSE)=FALSE,OR(TEXT(A1738,"MMDD")&lt;VLOOKUP(R1738,SpeciesValidation!D:W,18,FALSE),TEXT(A1738,"MMDD")&gt;VLOOKUP(R1738,SpeciesValidation!D:W,19,FALSE)),IF(TEXT(A1738,"MMDD")&lt;"0701",TEXT(A1738,"MMDD")&gt;VLOOKUP(R1738,SpeciesValidation!D:W,18,FALSE),TEXT(A1738,"MMDD")&lt;VLOOKUP(R1738,SpeciesValidation!D:W,19,FALSE))),"Date outside expected range for this species",""),"")),"",IF(LEFT(J1738,1)="A",IF(IF(VLOOKUP(R1738,SpeciesValidation!D:W,20,FALSE)=FALSE,OR(TEXT(A1738,"MMDD")&lt;VLOOKUP(R1738,SpeciesValidation!D:W,18,FALSE),TEXT(A1738,"MMDD")&gt;VLOOKUP(R1738,SpeciesValidation!D:W,19,FALSE)),IF(TEXT(A1738,"MMDD")&lt;"0701",TEXT(A1738,"MMDD")&gt;VLOOKUP(R1738,SpeciesValidation!D:W,18,FALSE),TEXT(A1738,"MMDD")&lt;VLOOKUP(R1738,SpeciesValidation!D:W,19,FALSE))),"Date outside expected range for this species",""),"")))</f>
        <v/>
      </c>
      <c r="M1738" s="127" t="str">
        <f>IF(LEN(E1738&amp;"")&gt;0,IF(ISERROR(VLOOKUP(R1738,SpeciesValidation!D:I,6,FALSE)),"",VLOOKUP(R1738,SpeciesValidation!D:I,6,FALSE)),"")</f>
        <v/>
      </c>
      <c r="Q1738" s="36" t="str">
        <f>IF(LEN(E1738&amp;"")&gt;0,IF(ISERROR(VLOOKUP(E1738,SpeciesValidation!B:G,2,FALSE)=TRUE),"",VLOOKUP(E1738,SpeciesValidation!B:G,2,FALSE)),"")</f>
        <v/>
      </c>
      <c r="R1738" s="36" t="str">
        <f>IF(LEN(E1738&amp;"")&gt;0,IF(ISERROR(VLOOKUP(E1738,SpeciesLookup!B:G,4,FALSE)=TRUE),"",VLOOKUP(E1738,SpeciesLookup!B:G,4,FALSE)),"")</f>
        <v/>
      </c>
    </row>
    <row r="1739" spans="1:18" ht="13.2" x14ac:dyDescent="0.25">
      <c r="A1739" s="72"/>
      <c r="D1739" s="11"/>
      <c r="G1739" s="128" t="str">
        <f>IF(LEN(E1739&amp;"")&gt;0,IF(ISERROR(VLOOKUP(E1739,SpeciesLookup!B:G,6,FALSE)=TRUE),"",VLOOKUP(E1739,SpeciesLookup!B:G,6,FALSE)),"")</f>
        <v/>
      </c>
      <c r="H1739" s="128" t="str">
        <f>IF(LEN(E1739&amp;"")&gt;0,IF(ISERROR(VLOOKUP(E1739,SpeciesLookup!B:G,5,FALSE)=TRUE),"",VLOOKUP(E1739,SpeciesLookup!B:G,5,FALSE)),"")</f>
        <v/>
      </c>
      <c r="I1739" s="11"/>
      <c r="J1739" s="73"/>
      <c r="K1739" s="11"/>
      <c r="L1739" s="127" t="str">
        <f>TRIM(IF(ISERROR(VLOOKUP(R1739,SpeciesValidation!D:T,IF(ISNA(VLOOKUP(J1739,Validation!B$2:C$15,2,FALSE)),FALSE,VLOOKUP(J1739,Validation!B$2:C$15,2,FALSE)))),IF(LEN(E1739&amp;"")&gt;0,"",""),VLOOKUP(R1739,SpeciesValidation!D:T,VLOOKUP(J1739,Validation!B$2:C$15,2,FALSE),FALSE)) &amp; " " &amp; IF(ISERROR(IF(LEFT(J1739,1)="A",IF(IF(VLOOKUP(R1739,SpeciesValidation!D:W,20,FALSE)=FALSE,OR(TEXT(A1739,"MMDD")&lt;VLOOKUP(R1739,SpeciesValidation!D:W,18,FALSE),TEXT(A1739,"MMDD")&gt;VLOOKUP(R1739,SpeciesValidation!D:W,19,FALSE)),IF(TEXT(A1739,"MMDD")&lt;"0701",TEXT(A1739,"MMDD")&gt;VLOOKUP(R1739,SpeciesValidation!D:W,18,FALSE),TEXT(A1739,"MMDD")&lt;VLOOKUP(R1739,SpeciesValidation!D:W,19,FALSE))),"Date outside expected range for this species",""),"")),"",IF(LEFT(J1739,1)="A",IF(IF(VLOOKUP(R1739,SpeciesValidation!D:W,20,FALSE)=FALSE,OR(TEXT(A1739,"MMDD")&lt;VLOOKUP(R1739,SpeciesValidation!D:W,18,FALSE),TEXT(A1739,"MMDD")&gt;VLOOKUP(R1739,SpeciesValidation!D:W,19,FALSE)),IF(TEXT(A1739,"MMDD")&lt;"0701",TEXT(A1739,"MMDD")&gt;VLOOKUP(R1739,SpeciesValidation!D:W,18,FALSE),TEXT(A1739,"MMDD")&lt;VLOOKUP(R1739,SpeciesValidation!D:W,19,FALSE))),"Date outside expected range for this species",""),"")))</f>
        <v/>
      </c>
      <c r="M1739" s="127" t="str">
        <f>IF(LEN(E1739&amp;"")&gt;0,IF(ISERROR(VLOOKUP(R1739,SpeciesValidation!D:I,6,FALSE)),"",VLOOKUP(R1739,SpeciesValidation!D:I,6,FALSE)),"")</f>
        <v/>
      </c>
      <c r="Q1739" s="36" t="str">
        <f>IF(LEN(E1739&amp;"")&gt;0,IF(ISERROR(VLOOKUP(E1739,SpeciesValidation!B:G,2,FALSE)=TRUE),"",VLOOKUP(E1739,SpeciesValidation!B:G,2,FALSE)),"")</f>
        <v/>
      </c>
      <c r="R1739" s="36" t="str">
        <f>IF(LEN(E1739&amp;"")&gt;0,IF(ISERROR(VLOOKUP(E1739,SpeciesLookup!B:G,4,FALSE)=TRUE),"",VLOOKUP(E1739,SpeciesLookup!B:G,4,FALSE)),"")</f>
        <v/>
      </c>
    </row>
    <row r="1740" spans="1:18" ht="13.2" x14ac:dyDescent="0.25">
      <c r="A1740" s="72"/>
      <c r="D1740" s="11"/>
      <c r="G1740" s="128" t="str">
        <f>IF(LEN(E1740&amp;"")&gt;0,IF(ISERROR(VLOOKUP(E1740,SpeciesLookup!B:G,6,FALSE)=TRUE),"",VLOOKUP(E1740,SpeciesLookup!B:G,6,FALSE)),"")</f>
        <v/>
      </c>
      <c r="H1740" s="128" t="str">
        <f>IF(LEN(E1740&amp;"")&gt;0,IF(ISERROR(VLOOKUP(E1740,SpeciesLookup!B:G,5,FALSE)=TRUE),"",VLOOKUP(E1740,SpeciesLookup!B:G,5,FALSE)),"")</f>
        <v/>
      </c>
      <c r="I1740" s="11"/>
      <c r="J1740" s="73"/>
      <c r="K1740" s="11"/>
      <c r="L1740" s="127" t="str">
        <f>TRIM(IF(ISERROR(VLOOKUP(R1740,SpeciesValidation!D:T,IF(ISNA(VLOOKUP(J1740,Validation!B$2:C$15,2,FALSE)),FALSE,VLOOKUP(J1740,Validation!B$2:C$15,2,FALSE)))),IF(LEN(E1740&amp;"")&gt;0,"",""),VLOOKUP(R1740,SpeciesValidation!D:T,VLOOKUP(J1740,Validation!B$2:C$15,2,FALSE),FALSE)) &amp; " " &amp; IF(ISERROR(IF(LEFT(J1740,1)="A",IF(IF(VLOOKUP(R1740,SpeciesValidation!D:W,20,FALSE)=FALSE,OR(TEXT(A1740,"MMDD")&lt;VLOOKUP(R1740,SpeciesValidation!D:W,18,FALSE),TEXT(A1740,"MMDD")&gt;VLOOKUP(R1740,SpeciesValidation!D:W,19,FALSE)),IF(TEXT(A1740,"MMDD")&lt;"0701",TEXT(A1740,"MMDD")&gt;VLOOKUP(R1740,SpeciesValidation!D:W,18,FALSE),TEXT(A1740,"MMDD")&lt;VLOOKUP(R1740,SpeciesValidation!D:W,19,FALSE))),"Date outside expected range for this species",""),"")),"",IF(LEFT(J1740,1)="A",IF(IF(VLOOKUP(R1740,SpeciesValidation!D:W,20,FALSE)=FALSE,OR(TEXT(A1740,"MMDD")&lt;VLOOKUP(R1740,SpeciesValidation!D:W,18,FALSE),TEXT(A1740,"MMDD")&gt;VLOOKUP(R1740,SpeciesValidation!D:W,19,FALSE)),IF(TEXT(A1740,"MMDD")&lt;"0701",TEXT(A1740,"MMDD")&gt;VLOOKUP(R1740,SpeciesValidation!D:W,18,FALSE),TEXT(A1740,"MMDD")&lt;VLOOKUP(R1740,SpeciesValidation!D:W,19,FALSE))),"Date outside expected range for this species",""),"")))</f>
        <v/>
      </c>
      <c r="M1740" s="127" t="str">
        <f>IF(LEN(E1740&amp;"")&gt;0,IF(ISERROR(VLOOKUP(R1740,SpeciesValidation!D:I,6,FALSE)),"",VLOOKUP(R1740,SpeciesValidation!D:I,6,FALSE)),"")</f>
        <v/>
      </c>
      <c r="Q1740" s="36" t="str">
        <f>IF(LEN(E1740&amp;"")&gt;0,IF(ISERROR(VLOOKUP(E1740,SpeciesValidation!B:G,2,FALSE)=TRUE),"",VLOOKUP(E1740,SpeciesValidation!B:G,2,FALSE)),"")</f>
        <v/>
      </c>
      <c r="R1740" s="36" t="str">
        <f>IF(LEN(E1740&amp;"")&gt;0,IF(ISERROR(VLOOKUP(E1740,SpeciesLookup!B:G,4,FALSE)=TRUE),"",VLOOKUP(E1740,SpeciesLookup!B:G,4,FALSE)),"")</f>
        <v/>
      </c>
    </row>
    <row r="1741" spans="1:18" ht="13.2" x14ac:dyDescent="0.25">
      <c r="A1741" s="72"/>
      <c r="D1741" s="11"/>
      <c r="G1741" s="128" t="str">
        <f>IF(LEN(E1741&amp;"")&gt;0,IF(ISERROR(VLOOKUP(E1741,SpeciesLookup!B:G,6,FALSE)=TRUE),"",VLOOKUP(E1741,SpeciesLookup!B:G,6,FALSE)),"")</f>
        <v/>
      </c>
      <c r="H1741" s="128" t="str">
        <f>IF(LEN(E1741&amp;"")&gt;0,IF(ISERROR(VLOOKUP(E1741,SpeciesLookup!B:G,5,FALSE)=TRUE),"",VLOOKUP(E1741,SpeciesLookup!B:G,5,FALSE)),"")</f>
        <v/>
      </c>
      <c r="I1741" s="11"/>
      <c r="J1741" s="73"/>
      <c r="K1741" s="11"/>
      <c r="L1741" s="127" t="str">
        <f>TRIM(IF(ISERROR(VLOOKUP(R1741,SpeciesValidation!D:T,IF(ISNA(VLOOKUP(J1741,Validation!B$2:C$15,2,FALSE)),FALSE,VLOOKUP(J1741,Validation!B$2:C$15,2,FALSE)))),IF(LEN(E1741&amp;"")&gt;0,"",""),VLOOKUP(R1741,SpeciesValidation!D:T,VLOOKUP(J1741,Validation!B$2:C$15,2,FALSE),FALSE)) &amp; " " &amp; IF(ISERROR(IF(LEFT(J1741,1)="A",IF(IF(VLOOKUP(R1741,SpeciesValidation!D:W,20,FALSE)=FALSE,OR(TEXT(A1741,"MMDD")&lt;VLOOKUP(R1741,SpeciesValidation!D:W,18,FALSE),TEXT(A1741,"MMDD")&gt;VLOOKUP(R1741,SpeciesValidation!D:W,19,FALSE)),IF(TEXT(A1741,"MMDD")&lt;"0701",TEXT(A1741,"MMDD")&gt;VLOOKUP(R1741,SpeciesValidation!D:W,18,FALSE),TEXT(A1741,"MMDD")&lt;VLOOKUP(R1741,SpeciesValidation!D:W,19,FALSE))),"Date outside expected range for this species",""),"")),"",IF(LEFT(J1741,1)="A",IF(IF(VLOOKUP(R1741,SpeciesValidation!D:W,20,FALSE)=FALSE,OR(TEXT(A1741,"MMDD")&lt;VLOOKUP(R1741,SpeciesValidation!D:W,18,FALSE),TEXT(A1741,"MMDD")&gt;VLOOKUP(R1741,SpeciesValidation!D:W,19,FALSE)),IF(TEXT(A1741,"MMDD")&lt;"0701",TEXT(A1741,"MMDD")&gt;VLOOKUP(R1741,SpeciesValidation!D:W,18,FALSE),TEXT(A1741,"MMDD")&lt;VLOOKUP(R1741,SpeciesValidation!D:W,19,FALSE))),"Date outside expected range for this species",""),"")))</f>
        <v/>
      </c>
      <c r="M1741" s="127" t="str">
        <f>IF(LEN(E1741&amp;"")&gt;0,IF(ISERROR(VLOOKUP(R1741,SpeciesValidation!D:I,6,FALSE)),"",VLOOKUP(R1741,SpeciesValidation!D:I,6,FALSE)),"")</f>
        <v/>
      </c>
      <c r="Q1741" s="36" t="str">
        <f>IF(LEN(E1741&amp;"")&gt;0,IF(ISERROR(VLOOKUP(E1741,SpeciesValidation!B:G,2,FALSE)=TRUE),"",VLOOKUP(E1741,SpeciesValidation!B:G,2,FALSE)),"")</f>
        <v/>
      </c>
      <c r="R1741" s="36" t="str">
        <f>IF(LEN(E1741&amp;"")&gt;0,IF(ISERROR(VLOOKUP(E1741,SpeciesLookup!B:G,4,FALSE)=TRUE),"",VLOOKUP(E1741,SpeciesLookup!B:G,4,FALSE)),"")</f>
        <v/>
      </c>
    </row>
    <row r="1742" spans="1:18" ht="13.2" x14ac:dyDescent="0.25">
      <c r="A1742" s="72"/>
      <c r="D1742" s="11"/>
      <c r="G1742" s="128" t="str">
        <f>IF(LEN(E1742&amp;"")&gt;0,IF(ISERROR(VLOOKUP(E1742,SpeciesLookup!B:G,6,FALSE)=TRUE),"",VLOOKUP(E1742,SpeciesLookup!B:G,6,FALSE)),"")</f>
        <v/>
      </c>
      <c r="H1742" s="128" t="str">
        <f>IF(LEN(E1742&amp;"")&gt;0,IF(ISERROR(VLOOKUP(E1742,SpeciesLookup!B:G,5,FALSE)=TRUE),"",VLOOKUP(E1742,SpeciesLookup!B:G,5,FALSE)),"")</f>
        <v/>
      </c>
      <c r="I1742" s="11"/>
      <c r="J1742" s="73"/>
      <c r="K1742" s="11"/>
      <c r="L1742" s="127" t="str">
        <f>TRIM(IF(ISERROR(VLOOKUP(R1742,SpeciesValidation!D:T,IF(ISNA(VLOOKUP(J1742,Validation!B$2:C$15,2,FALSE)),FALSE,VLOOKUP(J1742,Validation!B$2:C$15,2,FALSE)))),IF(LEN(E1742&amp;"")&gt;0,"",""),VLOOKUP(R1742,SpeciesValidation!D:T,VLOOKUP(J1742,Validation!B$2:C$15,2,FALSE),FALSE)) &amp; " " &amp; IF(ISERROR(IF(LEFT(J1742,1)="A",IF(IF(VLOOKUP(R1742,SpeciesValidation!D:W,20,FALSE)=FALSE,OR(TEXT(A1742,"MMDD")&lt;VLOOKUP(R1742,SpeciesValidation!D:W,18,FALSE),TEXT(A1742,"MMDD")&gt;VLOOKUP(R1742,SpeciesValidation!D:W,19,FALSE)),IF(TEXT(A1742,"MMDD")&lt;"0701",TEXT(A1742,"MMDD")&gt;VLOOKUP(R1742,SpeciesValidation!D:W,18,FALSE),TEXT(A1742,"MMDD")&lt;VLOOKUP(R1742,SpeciesValidation!D:W,19,FALSE))),"Date outside expected range for this species",""),"")),"",IF(LEFT(J1742,1)="A",IF(IF(VLOOKUP(R1742,SpeciesValidation!D:W,20,FALSE)=FALSE,OR(TEXT(A1742,"MMDD")&lt;VLOOKUP(R1742,SpeciesValidation!D:W,18,FALSE),TEXT(A1742,"MMDD")&gt;VLOOKUP(R1742,SpeciesValidation!D:W,19,FALSE)),IF(TEXT(A1742,"MMDD")&lt;"0701",TEXT(A1742,"MMDD")&gt;VLOOKUP(R1742,SpeciesValidation!D:W,18,FALSE),TEXT(A1742,"MMDD")&lt;VLOOKUP(R1742,SpeciesValidation!D:W,19,FALSE))),"Date outside expected range for this species",""),"")))</f>
        <v/>
      </c>
      <c r="M1742" s="127" t="str">
        <f>IF(LEN(E1742&amp;"")&gt;0,IF(ISERROR(VLOOKUP(R1742,SpeciesValidation!D:I,6,FALSE)),"",VLOOKUP(R1742,SpeciesValidation!D:I,6,FALSE)),"")</f>
        <v/>
      </c>
      <c r="Q1742" s="36" t="str">
        <f>IF(LEN(E1742&amp;"")&gt;0,IF(ISERROR(VLOOKUP(E1742,SpeciesValidation!B:G,2,FALSE)=TRUE),"",VLOOKUP(E1742,SpeciesValidation!B:G,2,FALSE)),"")</f>
        <v/>
      </c>
      <c r="R1742" s="36" t="str">
        <f>IF(LEN(E1742&amp;"")&gt;0,IF(ISERROR(VLOOKUP(E1742,SpeciesLookup!B:G,4,FALSE)=TRUE),"",VLOOKUP(E1742,SpeciesLookup!B:G,4,FALSE)),"")</f>
        <v/>
      </c>
    </row>
    <row r="1743" spans="1:18" ht="13.2" x14ac:dyDescent="0.25">
      <c r="A1743" s="72"/>
      <c r="D1743" s="11"/>
      <c r="G1743" s="128" t="str">
        <f>IF(LEN(E1743&amp;"")&gt;0,IF(ISERROR(VLOOKUP(E1743,SpeciesLookup!B:G,6,FALSE)=TRUE),"",VLOOKUP(E1743,SpeciesLookup!B:G,6,FALSE)),"")</f>
        <v/>
      </c>
      <c r="H1743" s="128" t="str">
        <f>IF(LEN(E1743&amp;"")&gt;0,IF(ISERROR(VLOOKUP(E1743,SpeciesLookup!B:G,5,FALSE)=TRUE),"",VLOOKUP(E1743,SpeciesLookup!B:G,5,FALSE)),"")</f>
        <v/>
      </c>
      <c r="I1743" s="11"/>
      <c r="J1743" s="73"/>
      <c r="K1743" s="11"/>
      <c r="L1743" s="127" t="str">
        <f>TRIM(IF(ISERROR(VLOOKUP(R1743,SpeciesValidation!D:T,IF(ISNA(VLOOKUP(J1743,Validation!B$2:C$15,2,FALSE)),FALSE,VLOOKUP(J1743,Validation!B$2:C$15,2,FALSE)))),IF(LEN(E1743&amp;"")&gt;0,"",""),VLOOKUP(R1743,SpeciesValidation!D:T,VLOOKUP(J1743,Validation!B$2:C$15,2,FALSE),FALSE)) &amp; " " &amp; IF(ISERROR(IF(LEFT(J1743,1)="A",IF(IF(VLOOKUP(R1743,SpeciesValidation!D:W,20,FALSE)=FALSE,OR(TEXT(A1743,"MMDD")&lt;VLOOKUP(R1743,SpeciesValidation!D:W,18,FALSE),TEXT(A1743,"MMDD")&gt;VLOOKUP(R1743,SpeciesValidation!D:W,19,FALSE)),IF(TEXT(A1743,"MMDD")&lt;"0701",TEXT(A1743,"MMDD")&gt;VLOOKUP(R1743,SpeciesValidation!D:W,18,FALSE),TEXT(A1743,"MMDD")&lt;VLOOKUP(R1743,SpeciesValidation!D:W,19,FALSE))),"Date outside expected range for this species",""),"")),"",IF(LEFT(J1743,1)="A",IF(IF(VLOOKUP(R1743,SpeciesValidation!D:W,20,FALSE)=FALSE,OR(TEXT(A1743,"MMDD")&lt;VLOOKUP(R1743,SpeciesValidation!D:W,18,FALSE),TEXT(A1743,"MMDD")&gt;VLOOKUP(R1743,SpeciesValidation!D:W,19,FALSE)),IF(TEXT(A1743,"MMDD")&lt;"0701",TEXT(A1743,"MMDD")&gt;VLOOKUP(R1743,SpeciesValidation!D:W,18,FALSE),TEXT(A1743,"MMDD")&lt;VLOOKUP(R1743,SpeciesValidation!D:W,19,FALSE))),"Date outside expected range for this species",""),"")))</f>
        <v/>
      </c>
      <c r="M1743" s="127" t="str">
        <f>IF(LEN(E1743&amp;"")&gt;0,IF(ISERROR(VLOOKUP(R1743,SpeciesValidation!D:I,6,FALSE)),"",VLOOKUP(R1743,SpeciesValidation!D:I,6,FALSE)),"")</f>
        <v/>
      </c>
      <c r="Q1743" s="36" t="str">
        <f>IF(LEN(E1743&amp;"")&gt;0,IF(ISERROR(VLOOKUP(E1743,SpeciesValidation!B:G,2,FALSE)=TRUE),"",VLOOKUP(E1743,SpeciesValidation!B:G,2,FALSE)),"")</f>
        <v/>
      </c>
      <c r="R1743" s="36" t="str">
        <f>IF(LEN(E1743&amp;"")&gt;0,IF(ISERROR(VLOOKUP(E1743,SpeciesLookup!B:G,4,FALSE)=TRUE),"",VLOOKUP(E1743,SpeciesLookup!B:G,4,FALSE)),"")</f>
        <v/>
      </c>
    </row>
    <row r="1744" spans="1:18" ht="13.2" x14ac:dyDescent="0.25">
      <c r="A1744" s="72"/>
      <c r="D1744" s="11"/>
      <c r="G1744" s="128" t="str">
        <f>IF(LEN(E1744&amp;"")&gt;0,IF(ISERROR(VLOOKUP(E1744,SpeciesLookup!B:G,6,FALSE)=TRUE),"",VLOOKUP(E1744,SpeciesLookup!B:G,6,FALSE)),"")</f>
        <v/>
      </c>
      <c r="H1744" s="128" t="str">
        <f>IF(LEN(E1744&amp;"")&gt;0,IF(ISERROR(VLOOKUP(E1744,SpeciesLookup!B:G,5,FALSE)=TRUE),"",VLOOKUP(E1744,SpeciesLookup!B:G,5,FALSE)),"")</f>
        <v/>
      </c>
      <c r="I1744" s="11"/>
      <c r="J1744" s="73"/>
      <c r="K1744" s="11"/>
      <c r="L1744" s="127" t="str">
        <f>TRIM(IF(ISERROR(VLOOKUP(R1744,SpeciesValidation!D:T,IF(ISNA(VLOOKUP(J1744,Validation!B$2:C$15,2,FALSE)),FALSE,VLOOKUP(J1744,Validation!B$2:C$15,2,FALSE)))),IF(LEN(E1744&amp;"")&gt;0,"",""),VLOOKUP(R1744,SpeciesValidation!D:T,VLOOKUP(J1744,Validation!B$2:C$15,2,FALSE),FALSE)) &amp; " " &amp; IF(ISERROR(IF(LEFT(J1744,1)="A",IF(IF(VLOOKUP(R1744,SpeciesValidation!D:W,20,FALSE)=FALSE,OR(TEXT(A1744,"MMDD")&lt;VLOOKUP(R1744,SpeciesValidation!D:W,18,FALSE),TEXT(A1744,"MMDD")&gt;VLOOKUP(R1744,SpeciesValidation!D:W,19,FALSE)),IF(TEXT(A1744,"MMDD")&lt;"0701",TEXT(A1744,"MMDD")&gt;VLOOKUP(R1744,SpeciesValidation!D:W,18,FALSE),TEXT(A1744,"MMDD")&lt;VLOOKUP(R1744,SpeciesValidation!D:W,19,FALSE))),"Date outside expected range for this species",""),"")),"",IF(LEFT(J1744,1)="A",IF(IF(VLOOKUP(R1744,SpeciesValidation!D:W,20,FALSE)=FALSE,OR(TEXT(A1744,"MMDD")&lt;VLOOKUP(R1744,SpeciesValidation!D:W,18,FALSE),TEXT(A1744,"MMDD")&gt;VLOOKUP(R1744,SpeciesValidation!D:W,19,FALSE)),IF(TEXT(A1744,"MMDD")&lt;"0701",TEXT(A1744,"MMDD")&gt;VLOOKUP(R1744,SpeciesValidation!D:W,18,FALSE),TEXT(A1744,"MMDD")&lt;VLOOKUP(R1744,SpeciesValidation!D:W,19,FALSE))),"Date outside expected range for this species",""),"")))</f>
        <v/>
      </c>
      <c r="M1744" s="127" t="str">
        <f>IF(LEN(E1744&amp;"")&gt;0,IF(ISERROR(VLOOKUP(R1744,SpeciesValidation!D:I,6,FALSE)),"",VLOOKUP(R1744,SpeciesValidation!D:I,6,FALSE)),"")</f>
        <v/>
      </c>
      <c r="Q1744" s="36" t="str">
        <f>IF(LEN(E1744&amp;"")&gt;0,IF(ISERROR(VLOOKUP(E1744,SpeciesValidation!B:G,2,FALSE)=TRUE),"",VLOOKUP(E1744,SpeciesValidation!B:G,2,FALSE)),"")</f>
        <v/>
      </c>
      <c r="R1744" s="36" t="str">
        <f>IF(LEN(E1744&amp;"")&gt;0,IF(ISERROR(VLOOKUP(E1744,SpeciesLookup!B:G,4,FALSE)=TRUE),"",VLOOKUP(E1744,SpeciesLookup!B:G,4,FALSE)),"")</f>
        <v/>
      </c>
    </row>
    <row r="1745" spans="1:18" ht="13.2" x14ac:dyDescent="0.25">
      <c r="A1745" s="72"/>
      <c r="D1745" s="11"/>
      <c r="G1745" s="128" t="str">
        <f>IF(LEN(E1745&amp;"")&gt;0,IF(ISERROR(VLOOKUP(E1745,SpeciesLookup!B:G,6,FALSE)=TRUE),"",VLOOKUP(E1745,SpeciesLookup!B:G,6,FALSE)),"")</f>
        <v/>
      </c>
      <c r="H1745" s="128" t="str">
        <f>IF(LEN(E1745&amp;"")&gt;0,IF(ISERROR(VLOOKUP(E1745,SpeciesLookup!B:G,5,FALSE)=TRUE),"",VLOOKUP(E1745,SpeciesLookup!B:G,5,FALSE)),"")</f>
        <v/>
      </c>
      <c r="I1745" s="11"/>
      <c r="J1745" s="73"/>
      <c r="K1745" s="11"/>
      <c r="L1745" s="127" t="str">
        <f>TRIM(IF(ISERROR(VLOOKUP(R1745,SpeciesValidation!D:T,IF(ISNA(VLOOKUP(J1745,Validation!B$2:C$15,2,FALSE)),FALSE,VLOOKUP(J1745,Validation!B$2:C$15,2,FALSE)))),IF(LEN(E1745&amp;"")&gt;0,"",""),VLOOKUP(R1745,SpeciesValidation!D:T,VLOOKUP(J1745,Validation!B$2:C$15,2,FALSE),FALSE)) &amp; " " &amp; IF(ISERROR(IF(LEFT(J1745,1)="A",IF(IF(VLOOKUP(R1745,SpeciesValidation!D:W,20,FALSE)=FALSE,OR(TEXT(A1745,"MMDD")&lt;VLOOKUP(R1745,SpeciesValidation!D:W,18,FALSE),TEXT(A1745,"MMDD")&gt;VLOOKUP(R1745,SpeciesValidation!D:W,19,FALSE)),IF(TEXT(A1745,"MMDD")&lt;"0701",TEXT(A1745,"MMDD")&gt;VLOOKUP(R1745,SpeciesValidation!D:W,18,FALSE),TEXT(A1745,"MMDD")&lt;VLOOKUP(R1745,SpeciesValidation!D:W,19,FALSE))),"Date outside expected range for this species",""),"")),"",IF(LEFT(J1745,1)="A",IF(IF(VLOOKUP(R1745,SpeciesValidation!D:W,20,FALSE)=FALSE,OR(TEXT(A1745,"MMDD")&lt;VLOOKUP(R1745,SpeciesValidation!D:W,18,FALSE),TEXT(A1745,"MMDD")&gt;VLOOKUP(R1745,SpeciesValidation!D:W,19,FALSE)),IF(TEXT(A1745,"MMDD")&lt;"0701",TEXT(A1745,"MMDD")&gt;VLOOKUP(R1745,SpeciesValidation!D:W,18,FALSE),TEXT(A1745,"MMDD")&lt;VLOOKUP(R1745,SpeciesValidation!D:W,19,FALSE))),"Date outside expected range for this species",""),"")))</f>
        <v/>
      </c>
      <c r="M1745" s="127" t="str">
        <f>IF(LEN(E1745&amp;"")&gt;0,IF(ISERROR(VLOOKUP(R1745,SpeciesValidation!D:I,6,FALSE)),"",VLOOKUP(R1745,SpeciesValidation!D:I,6,FALSE)),"")</f>
        <v/>
      </c>
      <c r="Q1745" s="36" t="str">
        <f>IF(LEN(E1745&amp;"")&gt;0,IF(ISERROR(VLOOKUP(E1745,SpeciesValidation!B:G,2,FALSE)=TRUE),"",VLOOKUP(E1745,SpeciesValidation!B:G,2,FALSE)),"")</f>
        <v/>
      </c>
      <c r="R1745" s="36" t="str">
        <f>IF(LEN(E1745&amp;"")&gt;0,IF(ISERROR(VLOOKUP(E1745,SpeciesLookup!B:G,4,FALSE)=TRUE),"",VLOOKUP(E1745,SpeciesLookup!B:G,4,FALSE)),"")</f>
        <v/>
      </c>
    </row>
    <row r="1746" spans="1:18" ht="13.2" x14ac:dyDescent="0.25">
      <c r="A1746" s="72"/>
      <c r="D1746" s="11"/>
      <c r="G1746" s="128" t="str">
        <f>IF(LEN(E1746&amp;"")&gt;0,IF(ISERROR(VLOOKUP(E1746,SpeciesLookup!B:G,6,FALSE)=TRUE),"",VLOOKUP(E1746,SpeciesLookup!B:G,6,FALSE)),"")</f>
        <v/>
      </c>
      <c r="H1746" s="128" t="str">
        <f>IF(LEN(E1746&amp;"")&gt;0,IF(ISERROR(VLOOKUP(E1746,SpeciesLookup!B:G,5,FALSE)=TRUE),"",VLOOKUP(E1746,SpeciesLookup!B:G,5,FALSE)),"")</f>
        <v/>
      </c>
      <c r="I1746" s="11"/>
      <c r="J1746" s="73"/>
      <c r="K1746" s="11"/>
      <c r="L1746" s="127" t="str">
        <f>TRIM(IF(ISERROR(VLOOKUP(R1746,SpeciesValidation!D:T,IF(ISNA(VLOOKUP(J1746,Validation!B$2:C$15,2,FALSE)),FALSE,VLOOKUP(J1746,Validation!B$2:C$15,2,FALSE)))),IF(LEN(E1746&amp;"")&gt;0,"",""),VLOOKUP(R1746,SpeciesValidation!D:T,VLOOKUP(J1746,Validation!B$2:C$15,2,FALSE),FALSE)) &amp; " " &amp; IF(ISERROR(IF(LEFT(J1746,1)="A",IF(IF(VLOOKUP(R1746,SpeciesValidation!D:W,20,FALSE)=FALSE,OR(TEXT(A1746,"MMDD")&lt;VLOOKUP(R1746,SpeciesValidation!D:W,18,FALSE),TEXT(A1746,"MMDD")&gt;VLOOKUP(R1746,SpeciesValidation!D:W,19,FALSE)),IF(TEXT(A1746,"MMDD")&lt;"0701",TEXT(A1746,"MMDD")&gt;VLOOKUP(R1746,SpeciesValidation!D:W,18,FALSE),TEXT(A1746,"MMDD")&lt;VLOOKUP(R1746,SpeciesValidation!D:W,19,FALSE))),"Date outside expected range for this species",""),"")),"",IF(LEFT(J1746,1)="A",IF(IF(VLOOKUP(R1746,SpeciesValidation!D:W,20,FALSE)=FALSE,OR(TEXT(A1746,"MMDD")&lt;VLOOKUP(R1746,SpeciesValidation!D:W,18,FALSE),TEXT(A1746,"MMDD")&gt;VLOOKUP(R1746,SpeciesValidation!D:W,19,FALSE)),IF(TEXT(A1746,"MMDD")&lt;"0701",TEXT(A1746,"MMDD")&gt;VLOOKUP(R1746,SpeciesValidation!D:W,18,FALSE),TEXT(A1746,"MMDD")&lt;VLOOKUP(R1746,SpeciesValidation!D:W,19,FALSE))),"Date outside expected range for this species",""),"")))</f>
        <v/>
      </c>
      <c r="M1746" s="127" t="str">
        <f>IF(LEN(E1746&amp;"")&gt;0,IF(ISERROR(VLOOKUP(R1746,SpeciesValidation!D:I,6,FALSE)),"",VLOOKUP(R1746,SpeciesValidation!D:I,6,FALSE)),"")</f>
        <v/>
      </c>
      <c r="Q1746" s="36" t="str">
        <f>IF(LEN(E1746&amp;"")&gt;0,IF(ISERROR(VLOOKUP(E1746,SpeciesValidation!B:G,2,FALSE)=TRUE),"",VLOOKUP(E1746,SpeciesValidation!B:G,2,FALSE)),"")</f>
        <v/>
      </c>
      <c r="R1746" s="36" t="str">
        <f>IF(LEN(E1746&amp;"")&gt;0,IF(ISERROR(VLOOKUP(E1746,SpeciesLookup!B:G,4,FALSE)=TRUE),"",VLOOKUP(E1746,SpeciesLookup!B:G,4,FALSE)),"")</f>
        <v/>
      </c>
    </row>
    <row r="1747" spans="1:18" ht="13.2" x14ac:dyDescent="0.25">
      <c r="A1747" s="72"/>
      <c r="D1747" s="11"/>
      <c r="G1747" s="128" t="str">
        <f>IF(LEN(E1747&amp;"")&gt;0,IF(ISERROR(VLOOKUP(E1747,SpeciesLookup!B:G,6,FALSE)=TRUE),"",VLOOKUP(E1747,SpeciesLookup!B:G,6,FALSE)),"")</f>
        <v/>
      </c>
      <c r="H1747" s="128" t="str">
        <f>IF(LEN(E1747&amp;"")&gt;0,IF(ISERROR(VLOOKUP(E1747,SpeciesLookup!B:G,5,FALSE)=TRUE),"",VLOOKUP(E1747,SpeciesLookup!B:G,5,FALSE)),"")</f>
        <v/>
      </c>
      <c r="I1747" s="11"/>
      <c r="J1747" s="73"/>
      <c r="K1747" s="11"/>
      <c r="L1747" s="127" t="str">
        <f>TRIM(IF(ISERROR(VLOOKUP(R1747,SpeciesValidation!D:T,IF(ISNA(VLOOKUP(J1747,Validation!B$2:C$15,2,FALSE)),FALSE,VLOOKUP(J1747,Validation!B$2:C$15,2,FALSE)))),IF(LEN(E1747&amp;"")&gt;0,"",""),VLOOKUP(R1747,SpeciesValidation!D:T,VLOOKUP(J1747,Validation!B$2:C$15,2,FALSE),FALSE)) &amp; " " &amp; IF(ISERROR(IF(LEFT(J1747,1)="A",IF(IF(VLOOKUP(R1747,SpeciesValidation!D:W,20,FALSE)=FALSE,OR(TEXT(A1747,"MMDD")&lt;VLOOKUP(R1747,SpeciesValidation!D:W,18,FALSE),TEXT(A1747,"MMDD")&gt;VLOOKUP(R1747,SpeciesValidation!D:W,19,FALSE)),IF(TEXT(A1747,"MMDD")&lt;"0701",TEXT(A1747,"MMDD")&gt;VLOOKUP(R1747,SpeciesValidation!D:W,18,FALSE),TEXT(A1747,"MMDD")&lt;VLOOKUP(R1747,SpeciesValidation!D:W,19,FALSE))),"Date outside expected range for this species",""),"")),"",IF(LEFT(J1747,1)="A",IF(IF(VLOOKUP(R1747,SpeciesValidation!D:W,20,FALSE)=FALSE,OR(TEXT(A1747,"MMDD")&lt;VLOOKUP(R1747,SpeciesValidation!D:W,18,FALSE),TEXT(A1747,"MMDD")&gt;VLOOKUP(R1747,SpeciesValidation!D:W,19,FALSE)),IF(TEXT(A1747,"MMDD")&lt;"0701",TEXT(A1747,"MMDD")&gt;VLOOKUP(R1747,SpeciesValidation!D:W,18,FALSE),TEXT(A1747,"MMDD")&lt;VLOOKUP(R1747,SpeciesValidation!D:W,19,FALSE))),"Date outside expected range for this species",""),"")))</f>
        <v/>
      </c>
      <c r="M1747" s="127" t="str">
        <f>IF(LEN(E1747&amp;"")&gt;0,IF(ISERROR(VLOOKUP(R1747,SpeciesValidation!D:I,6,FALSE)),"",VLOOKUP(R1747,SpeciesValidation!D:I,6,FALSE)),"")</f>
        <v/>
      </c>
      <c r="Q1747" s="36" t="str">
        <f>IF(LEN(E1747&amp;"")&gt;0,IF(ISERROR(VLOOKUP(E1747,SpeciesValidation!B:G,2,FALSE)=TRUE),"",VLOOKUP(E1747,SpeciesValidation!B:G,2,FALSE)),"")</f>
        <v/>
      </c>
      <c r="R1747" s="36" t="str">
        <f>IF(LEN(E1747&amp;"")&gt;0,IF(ISERROR(VLOOKUP(E1747,SpeciesLookup!B:G,4,FALSE)=TRUE),"",VLOOKUP(E1747,SpeciesLookup!B:G,4,FALSE)),"")</f>
        <v/>
      </c>
    </row>
    <row r="1748" spans="1:18" ht="13.2" x14ac:dyDescent="0.25">
      <c r="A1748" s="72"/>
      <c r="D1748" s="11"/>
      <c r="G1748" s="128" t="str">
        <f>IF(LEN(E1748&amp;"")&gt;0,IF(ISERROR(VLOOKUP(E1748,SpeciesLookup!B:G,6,FALSE)=TRUE),"",VLOOKUP(E1748,SpeciesLookup!B:G,6,FALSE)),"")</f>
        <v/>
      </c>
      <c r="H1748" s="128" t="str">
        <f>IF(LEN(E1748&amp;"")&gt;0,IF(ISERROR(VLOOKUP(E1748,SpeciesLookup!B:G,5,FALSE)=TRUE),"",VLOOKUP(E1748,SpeciesLookup!B:G,5,FALSE)),"")</f>
        <v/>
      </c>
      <c r="I1748" s="11"/>
      <c r="J1748" s="73"/>
      <c r="K1748" s="11"/>
      <c r="L1748" s="127" t="str">
        <f>TRIM(IF(ISERROR(VLOOKUP(R1748,SpeciesValidation!D:T,IF(ISNA(VLOOKUP(J1748,Validation!B$2:C$15,2,FALSE)),FALSE,VLOOKUP(J1748,Validation!B$2:C$15,2,FALSE)))),IF(LEN(E1748&amp;"")&gt;0,"",""),VLOOKUP(R1748,SpeciesValidation!D:T,VLOOKUP(J1748,Validation!B$2:C$15,2,FALSE),FALSE)) &amp; " " &amp; IF(ISERROR(IF(LEFT(J1748,1)="A",IF(IF(VLOOKUP(R1748,SpeciesValidation!D:W,20,FALSE)=FALSE,OR(TEXT(A1748,"MMDD")&lt;VLOOKUP(R1748,SpeciesValidation!D:W,18,FALSE),TEXT(A1748,"MMDD")&gt;VLOOKUP(R1748,SpeciesValidation!D:W,19,FALSE)),IF(TEXT(A1748,"MMDD")&lt;"0701",TEXT(A1748,"MMDD")&gt;VLOOKUP(R1748,SpeciesValidation!D:W,18,FALSE),TEXT(A1748,"MMDD")&lt;VLOOKUP(R1748,SpeciesValidation!D:W,19,FALSE))),"Date outside expected range for this species",""),"")),"",IF(LEFT(J1748,1)="A",IF(IF(VLOOKUP(R1748,SpeciesValidation!D:W,20,FALSE)=FALSE,OR(TEXT(A1748,"MMDD")&lt;VLOOKUP(R1748,SpeciesValidation!D:W,18,FALSE),TEXT(A1748,"MMDD")&gt;VLOOKUP(R1748,SpeciesValidation!D:W,19,FALSE)),IF(TEXT(A1748,"MMDD")&lt;"0701",TEXT(A1748,"MMDD")&gt;VLOOKUP(R1748,SpeciesValidation!D:W,18,FALSE),TEXT(A1748,"MMDD")&lt;VLOOKUP(R1748,SpeciesValidation!D:W,19,FALSE))),"Date outside expected range for this species",""),"")))</f>
        <v/>
      </c>
      <c r="M1748" s="127" t="str">
        <f>IF(LEN(E1748&amp;"")&gt;0,IF(ISERROR(VLOOKUP(R1748,SpeciesValidation!D:I,6,FALSE)),"",VLOOKUP(R1748,SpeciesValidation!D:I,6,FALSE)),"")</f>
        <v/>
      </c>
      <c r="Q1748" s="36" t="str">
        <f>IF(LEN(E1748&amp;"")&gt;0,IF(ISERROR(VLOOKUP(E1748,SpeciesValidation!B:G,2,FALSE)=TRUE),"",VLOOKUP(E1748,SpeciesValidation!B:G,2,FALSE)),"")</f>
        <v/>
      </c>
      <c r="R1748" s="36" t="str">
        <f>IF(LEN(E1748&amp;"")&gt;0,IF(ISERROR(VLOOKUP(E1748,SpeciesLookup!B:G,4,FALSE)=TRUE),"",VLOOKUP(E1748,SpeciesLookup!B:G,4,FALSE)),"")</f>
        <v/>
      </c>
    </row>
    <row r="1749" spans="1:18" ht="13.2" x14ac:dyDescent="0.25">
      <c r="A1749" s="72"/>
      <c r="D1749" s="11"/>
      <c r="G1749" s="128" t="str">
        <f>IF(LEN(E1749&amp;"")&gt;0,IF(ISERROR(VLOOKUP(E1749,SpeciesLookup!B:G,6,FALSE)=TRUE),"",VLOOKUP(E1749,SpeciesLookup!B:G,6,FALSE)),"")</f>
        <v/>
      </c>
      <c r="H1749" s="128" t="str">
        <f>IF(LEN(E1749&amp;"")&gt;0,IF(ISERROR(VLOOKUP(E1749,SpeciesLookup!B:G,5,FALSE)=TRUE),"",VLOOKUP(E1749,SpeciesLookup!B:G,5,FALSE)),"")</f>
        <v/>
      </c>
      <c r="I1749" s="11"/>
      <c r="J1749" s="73"/>
      <c r="K1749" s="11"/>
      <c r="L1749" s="127" t="str">
        <f>TRIM(IF(ISERROR(VLOOKUP(R1749,SpeciesValidation!D:T,IF(ISNA(VLOOKUP(J1749,Validation!B$2:C$15,2,FALSE)),FALSE,VLOOKUP(J1749,Validation!B$2:C$15,2,FALSE)))),IF(LEN(E1749&amp;"")&gt;0,"",""),VLOOKUP(R1749,SpeciesValidation!D:T,VLOOKUP(J1749,Validation!B$2:C$15,2,FALSE),FALSE)) &amp; " " &amp; IF(ISERROR(IF(LEFT(J1749,1)="A",IF(IF(VLOOKUP(R1749,SpeciesValidation!D:W,20,FALSE)=FALSE,OR(TEXT(A1749,"MMDD")&lt;VLOOKUP(R1749,SpeciesValidation!D:W,18,FALSE),TEXT(A1749,"MMDD")&gt;VLOOKUP(R1749,SpeciesValidation!D:W,19,FALSE)),IF(TEXT(A1749,"MMDD")&lt;"0701",TEXT(A1749,"MMDD")&gt;VLOOKUP(R1749,SpeciesValidation!D:W,18,FALSE),TEXT(A1749,"MMDD")&lt;VLOOKUP(R1749,SpeciesValidation!D:W,19,FALSE))),"Date outside expected range for this species",""),"")),"",IF(LEFT(J1749,1)="A",IF(IF(VLOOKUP(R1749,SpeciesValidation!D:W,20,FALSE)=FALSE,OR(TEXT(A1749,"MMDD")&lt;VLOOKUP(R1749,SpeciesValidation!D:W,18,FALSE),TEXT(A1749,"MMDD")&gt;VLOOKUP(R1749,SpeciesValidation!D:W,19,FALSE)),IF(TEXT(A1749,"MMDD")&lt;"0701",TEXT(A1749,"MMDD")&gt;VLOOKUP(R1749,SpeciesValidation!D:W,18,FALSE),TEXT(A1749,"MMDD")&lt;VLOOKUP(R1749,SpeciesValidation!D:W,19,FALSE))),"Date outside expected range for this species",""),"")))</f>
        <v/>
      </c>
      <c r="M1749" s="127" t="str">
        <f>IF(LEN(E1749&amp;"")&gt;0,IF(ISERROR(VLOOKUP(R1749,SpeciesValidation!D:I,6,FALSE)),"",VLOOKUP(R1749,SpeciesValidation!D:I,6,FALSE)),"")</f>
        <v/>
      </c>
      <c r="Q1749" s="36" t="str">
        <f>IF(LEN(E1749&amp;"")&gt;0,IF(ISERROR(VLOOKUP(E1749,SpeciesValidation!B:G,2,FALSE)=TRUE),"",VLOOKUP(E1749,SpeciesValidation!B:G,2,FALSE)),"")</f>
        <v/>
      </c>
      <c r="R1749" s="36" t="str">
        <f>IF(LEN(E1749&amp;"")&gt;0,IF(ISERROR(VLOOKUP(E1749,SpeciesLookup!B:G,4,FALSE)=TRUE),"",VLOOKUP(E1749,SpeciesLookup!B:G,4,FALSE)),"")</f>
        <v/>
      </c>
    </row>
    <row r="1750" spans="1:18" ht="13.2" x14ac:dyDescent="0.25">
      <c r="A1750" s="72"/>
      <c r="D1750" s="11"/>
      <c r="G1750" s="128" t="str">
        <f>IF(LEN(E1750&amp;"")&gt;0,IF(ISERROR(VLOOKUP(E1750,SpeciesLookup!B:G,6,FALSE)=TRUE),"",VLOOKUP(E1750,SpeciesLookup!B:G,6,FALSE)),"")</f>
        <v/>
      </c>
      <c r="H1750" s="128" t="str">
        <f>IF(LEN(E1750&amp;"")&gt;0,IF(ISERROR(VLOOKUP(E1750,SpeciesLookup!B:G,5,FALSE)=TRUE),"",VLOOKUP(E1750,SpeciesLookup!B:G,5,FALSE)),"")</f>
        <v/>
      </c>
      <c r="I1750" s="11"/>
      <c r="J1750" s="73"/>
      <c r="K1750" s="11"/>
      <c r="L1750" s="127" t="str">
        <f>TRIM(IF(ISERROR(VLOOKUP(R1750,SpeciesValidation!D:T,IF(ISNA(VLOOKUP(J1750,Validation!B$2:C$15,2,FALSE)),FALSE,VLOOKUP(J1750,Validation!B$2:C$15,2,FALSE)))),IF(LEN(E1750&amp;"")&gt;0,"",""),VLOOKUP(R1750,SpeciesValidation!D:T,VLOOKUP(J1750,Validation!B$2:C$15,2,FALSE),FALSE)) &amp; " " &amp; IF(ISERROR(IF(LEFT(J1750,1)="A",IF(IF(VLOOKUP(R1750,SpeciesValidation!D:W,20,FALSE)=FALSE,OR(TEXT(A1750,"MMDD")&lt;VLOOKUP(R1750,SpeciesValidation!D:W,18,FALSE),TEXT(A1750,"MMDD")&gt;VLOOKUP(R1750,SpeciesValidation!D:W,19,FALSE)),IF(TEXT(A1750,"MMDD")&lt;"0701",TEXT(A1750,"MMDD")&gt;VLOOKUP(R1750,SpeciesValidation!D:W,18,FALSE),TEXT(A1750,"MMDD")&lt;VLOOKUP(R1750,SpeciesValidation!D:W,19,FALSE))),"Date outside expected range for this species",""),"")),"",IF(LEFT(J1750,1)="A",IF(IF(VLOOKUP(R1750,SpeciesValidation!D:W,20,FALSE)=FALSE,OR(TEXT(A1750,"MMDD")&lt;VLOOKUP(R1750,SpeciesValidation!D:W,18,FALSE),TEXT(A1750,"MMDD")&gt;VLOOKUP(R1750,SpeciesValidation!D:W,19,FALSE)),IF(TEXT(A1750,"MMDD")&lt;"0701",TEXT(A1750,"MMDD")&gt;VLOOKUP(R1750,SpeciesValidation!D:W,18,FALSE),TEXT(A1750,"MMDD")&lt;VLOOKUP(R1750,SpeciesValidation!D:W,19,FALSE))),"Date outside expected range for this species",""),"")))</f>
        <v/>
      </c>
      <c r="M1750" s="127" t="str">
        <f>IF(LEN(E1750&amp;"")&gt;0,IF(ISERROR(VLOOKUP(R1750,SpeciesValidation!D:I,6,FALSE)),"",VLOOKUP(R1750,SpeciesValidation!D:I,6,FALSE)),"")</f>
        <v/>
      </c>
      <c r="Q1750" s="36" t="str">
        <f>IF(LEN(E1750&amp;"")&gt;0,IF(ISERROR(VLOOKUP(E1750,SpeciesValidation!B:G,2,FALSE)=TRUE),"",VLOOKUP(E1750,SpeciesValidation!B:G,2,FALSE)),"")</f>
        <v/>
      </c>
      <c r="R1750" s="36" t="str">
        <f>IF(LEN(E1750&amp;"")&gt;0,IF(ISERROR(VLOOKUP(E1750,SpeciesLookup!B:G,4,FALSE)=TRUE),"",VLOOKUP(E1750,SpeciesLookup!B:G,4,FALSE)),"")</f>
        <v/>
      </c>
    </row>
    <row r="1751" spans="1:18" ht="13.2" x14ac:dyDescent="0.25">
      <c r="A1751" s="72"/>
      <c r="D1751" s="11"/>
      <c r="G1751" s="128" t="str">
        <f>IF(LEN(E1751&amp;"")&gt;0,IF(ISERROR(VLOOKUP(E1751,SpeciesLookup!B:G,6,FALSE)=TRUE),"",VLOOKUP(E1751,SpeciesLookup!B:G,6,FALSE)),"")</f>
        <v/>
      </c>
      <c r="H1751" s="128" t="str">
        <f>IF(LEN(E1751&amp;"")&gt;0,IF(ISERROR(VLOOKUP(E1751,SpeciesLookup!B:G,5,FALSE)=TRUE),"",VLOOKUP(E1751,SpeciesLookup!B:G,5,FALSE)),"")</f>
        <v/>
      </c>
      <c r="I1751" s="11"/>
      <c r="J1751" s="73"/>
      <c r="K1751" s="11"/>
      <c r="L1751" s="127" t="str">
        <f>TRIM(IF(ISERROR(VLOOKUP(R1751,SpeciesValidation!D:T,IF(ISNA(VLOOKUP(J1751,Validation!B$2:C$15,2,FALSE)),FALSE,VLOOKUP(J1751,Validation!B$2:C$15,2,FALSE)))),IF(LEN(E1751&amp;"")&gt;0,"",""),VLOOKUP(R1751,SpeciesValidation!D:T,VLOOKUP(J1751,Validation!B$2:C$15,2,FALSE),FALSE)) &amp; " " &amp; IF(ISERROR(IF(LEFT(J1751,1)="A",IF(IF(VLOOKUP(R1751,SpeciesValidation!D:W,20,FALSE)=FALSE,OR(TEXT(A1751,"MMDD")&lt;VLOOKUP(R1751,SpeciesValidation!D:W,18,FALSE),TEXT(A1751,"MMDD")&gt;VLOOKUP(R1751,SpeciesValidation!D:W,19,FALSE)),IF(TEXT(A1751,"MMDD")&lt;"0701",TEXT(A1751,"MMDD")&gt;VLOOKUP(R1751,SpeciesValidation!D:W,18,FALSE),TEXT(A1751,"MMDD")&lt;VLOOKUP(R1751,SpeciesValidation!D:W,19,FALSE))),"Date outside expected range for this species",""),"")),"",IF(LEFT(J1751,1)="A",IF(IF(VLOOKUP(R1751,SpeciesValidation!D:W,20,FALSE)=FALSE,OR(TEXT(A1751,"MMDD")&lt;VLOOKUP(R1751,SpeciesValidation!D:W,18,FALSE),TEXT(A1751,"MMDD")&gt;VLOOKUP(R1751,SpeciesValidation!D:W,19,FALSE)),IF(TEXT(A1751,"MMDD")&lt;"0701",TEXT(A1751,"MMDD")&gt;VLOOKUP(R1751,SpeciesValidation!D:W,18,FALSE),TEXT(A1751,"MMDD")&lt;VLOOKUP(R1751,SpeciesValidation!D:W,19,FALSE))),"Date outside expected range for this species",""),"")))</f>
        <v/>
      </c>
      <c r="M1751" s="127" t="str">
        <f>IF(LEN(E1751&amp;"")&gt;0,IF(ISERROR(VLOOKUP(R1751,SpeciesValidation!D:I,6,FALSE)),"",VLOOKUP(R1751,SpeciesValidation!D:I,6,FALSE)),"")</f>
        <v/>
      </c>
      <c r="Q1751" s="36" t="str">
        <f>IF(LEN(E1751&amp;"")&gt;0,IF(ISERROR(VLOOKUP(E1751,SpeciesValidation!B:G,2,FALSE)=TRUE),"",VLOOKUP(E1751,SpeciesValidation!B:G,2,FALSE)),"")</f>
        <v/>
      </c>
      <c r="R1751" s="36" t="str">
        <f>IF(LEN(E1751&amp;"")&gt;0,IF(ISERROR(VLOOKUP(E1751,SpeciesLookup!B:G,4,FALSE)=TRUE),"",VLOOKUP(E1751,SpeciesLookup!B:G,4,FALSE)),"")</f>
        <v/>
      </c>
    </row>
    <row r="1752" spans="1:18" ht="13.2" x14ac:dyDescent="0.25">
      <c r="A1752" s="72"/>
      <c r="D1752" s="11"/>
      <c r="G1752" s="128" t="str">
        <f>IF(LEN(E1752&amp;"")&gt;0,IF(ISERROR(VLOOKUP(E1752,SpeciesLookup!B:G,6,FALSE)=TRUE),"",VLOOKUP(E1752,SpeciesLookup!B:G,6,FALSE)),"")</f>
        <v/>
      </c>
      <c r="H1752" s="128" t="str">
        <f>IF(LEN(E1752&amp;"")&gt;0,IF(ISERROR(VLOOKUP(E1752,SpeciesLookup!B:G,5,FALSE)=TRUE),"",VLOOKUP(E1752,SpeciesLookup!B:G,5,FALSE)),"")</f>
        <v/>
      </c>
      <c r="I1752" s="11"/>
      <c r="J1752" s="73"/>
      <c r="K1752" s="11"/>
      <c r="L1752" s="127" t="str">
        <f>TRIM(IF(ISERROR(VLOOKUP(R1752,SpeciesValidation!D:T,IF(ISNA(VLOOKUP(J1752,Validation!B$2:C$15,2,FALSE)),FALSE,VLOOKUP(J1752,Validation!B$2:C$15,2,FALSE)))),IF(LEN(E1752&amp;"")&gt;0,"",""),VLOOKUP(R1752,SpeciesValidation!D:T,VLOOKUP(J1752,Validation!B$2:C$15,2,FALSE),FALSE)) &amp; " " &amp; IF(ISERROR(IF(LEFT(J1752,1)="A",IF(IF(VLOOKUP(R1752,SpeciesValidation!D:W,20,FALSE)=FALSE,OR(TEXT(A1752,"MMDD")&lt;VLOOKUP(R1752,SpeciesValidation!D:W,18,FALSE),TEXT(A1752,"MMDD")&gt;VLOOKUP(R1752,SpeciesValidation!D:W,19,FALSE)),IF(TEXT(A1752,"MMDD")&lt;"0701",TEXT(A1752,"MMDD")&gt;VLOOKUP(R1752,SpeciesValidation!D:W,18,FALSE),TEXT(A1752,"MMDD")&lt;VLOOKUP(R1752,SpeciesValidation!D:W,19,FALSE))),"Date outside expected range for this species",""),"")),"",IF(LEFT(J1752,1)="A",IF(IF(VLOOKUP(R1752,SpeciesValidation!D:W,20,FALSE)=FALSE,OR(TEXT(A1752,"MMDD")&lt;VLOOKUP(R1752,SpeciesValidation!D:W,18,FALSE),TEXT(A1752,"MMDD")&gt;VLOOKUP(R1752,SpeciesValidation!D:W,19,FALSE)),IF(TEXT(A1752,"MMDD")&lt;"0701",TEXT(A1752,"MMDD")&gt;VLOOKUP(R1752,SpeciesValidation!D:W,18,FALSE),TEXT(A1752,"MMDD")&lt;VLOOKUP(R1752,SpeciesValidation!D:W,19,FALSE))),"Date outside expected range for this species",""),"")))</f>
        <v/>
      </c>
      <c r="M1752" s="127" t="str">
        <f>IF(LEN(E1752&amp;"")&gt;0,IF(ISERROR(VLOOKUP(R1752,SpeciesValidation!D:I,6,FALSE)),"",VLOOKUP(R1752,SpeciesValidation!D:I,6,FALSE)),"")</f>
        <v/>
      </c>
      <c r="Q1752" s="36" t="str">
        <f>IF(LEN(E1752&amp;"")&gt;0,IF(ISERROR(VLOOKUP(E1752,SpeciesValidation!B:G,2,FALSE)=TRUE),"",VLOOKUP(E1752,SpeciesValidation!B:G,2,FALSE)),"")</f>
        <v/>
      </c>
      <c r="R1752" s="36" t="str">
        <f>IF(LEN(E1752&amp;"")&gt;0,IF(ISERROR(VLOOKUP(E1752,SpeciesLookup!B:G,4,FALSE)=TRUE),"",VLOOKUP(E1752,SpeciesLookup!B:G,4,FALSE)),"")</f>
        <v/>
      </c>
    </row>
    <row r="1753" spans="1:18" ht="13.2" x14ac:dyDescent="0.25">
      <c r="A1753" s="72"/>
      <c r="D1753" s="11"/>
      <c r="G1753" s="128" t="str">
        <f>IF(LEN(E1753&amp;"")&gt;0,IF(ISERROR(VLOOKUP(E1753,SpeciesLookup!B:G,6,FALSE)=TRUE),"",VLOOKUP(E1753,SpeciesLookup!B:G,6,FALSE)),"")</f>
        <v/>
      </c>
      <c r="H1753" s="128" t="str">
        <f>IF(LEN(E1753&amp;"")&gt;0,IF(ISERROR(VLOOKUP(E1753,SpeciesLookup!B:G,5,FALSE)=TRUE),"",VLOOKUP(E1753,SpeciesLookup!B:G,5,FALSE)),"")</f>
        <v/>
      </c>
      <c r="I1753" s="11"/>
      <c r="J1753" s="73"/>
      <c r="K1753" s="11"/>
      <c r="L1753" s="127" t="str">
        <f>TRIM(IF(ISERROR(VLOOKUP(R1753,SpeciesValidation!D:T,IF(ISNA(VLOOKUP(J1753,Validation!B$2:C$15,2,FALSE)),FALSE,VLOOKUP(J1753,Validation!B$2:C$15,2,FALSE)))),IF(LEN(E1753&amp;"")&gt;0,"",""),VLOOKUP(R1753,SpeciesValidation!D:T,VLOOKUP(J1753,Validation!B$2:C$15,2,FALSE),FALSE)) &amp; " " &amp; IF(ISERROR(IF(LEFT(J1753,1)="A",IF(IF(VLOOKUP(R1753,SpeciesValidation!D:W,20,FALSE)=FALSE,OR(TEXT(A1753,"MMDD")&lt;VLOOKUP(R1753,SpeciesValidation!D:W,18,FALSE),TEXT(A1753,"MMDD")&gt;VLOOKUP(R1753,SpeciesValidation!D:W,19,FALSE)),IF(TEXT(A1753,"MMDD")&lt;"0701",TEXT(A1753,"MMDD")&gt;VLOOKUP(R1753,SpeciesValidation!D:W,18,FALSE),TEXT(A1753,"MMDD")&lt;VLOOKUP(R1753,SpeciesValidation!D:W,19,FALSE))),"Date outside expected range for this species",""),"")),"",IF(LEFT(J1753,1)="A",IF(IF(VLOOKUP(R1753,SpeciesValidation!D:W,20,FALSE)=FALSE,OR(TEXT(A1753,"MMDD")&lt;VLOOKUP(R1753,SpeciesValidation!D:W,18,FALSE),TEXT(A1753,"MMDD")&gt;VLOOKUP(R1753,SpeciesValidation!D:W,19,FALSE)),IF(TEXT(A1753,"MMDD")&lt;"0701",TEXT(A1753,"MMDD")&gt;VLOOKUP(R1753,SpeciesValidation!D:W,18,FALSE),TEXT(A1753,"MMDD")&lt;VLOOKUP(R1753,SpeciesValidation!D:W,19,FALSE))),"Date outside expected range for this species",""),"")))</f>
        <v/>
      </c>
      <c r="M1753" s="127" t="str">
        <f>IF(LEN(E1753&amp;"")&gt;0,IF(ISERROR(VLOOKUP(R1753,SpeciesValidation!D:I,6,FALSE)),"",VLOOKUP(R1753,SpeciesValidation!D:I,6,FALSE)),"")</f>
        <v/>
      </c>
      <c r="Q1753" s="36" t="str">
        <f>IF(LEN(E1753&amp;"")&gt;0,IF(ISERROR(VLOOKUP(E1753,SpeciesValidation!B:G,2,FALSE)=TRUE),"",VLOOKUP(E1753,SpeciesValidation!B:G,2,FALSE)),"")</f>
        <v/>
      </c>
      <c r="R1753" s="36" t="str">
        <f>IF(LEN(E1753&amp;"")&gt;0,IF(ISERROR(VLOOKUP(E1753,SpeciesLookup!B:G,4,FALSE)=TRUE),"",VLOOKUP(E1753,SpeciesLookup!B:G,4,FALSE)),"")</f>
        <v/>
      </c>
    </row>
    <row r="1754" spans="1:18" ht="13.2" x14ac:dyDescent="0.25">
      <c r="A1754" s="72"/>
      <c r="D1754" s="11"/>
      <c r="G1754" s="128" t="str">
        <f>IF(LEN(E1754&amp;"")&gt;0,IF(ISERROR(VLOOKUP(E1754,SpeciesLookup!B:G,6,FALSE)=TRUE),"",VLOOKUP(E1754,SpeciesLookup!B:G,6,FALSE)),"")</f>
        <v/>
      </c>
      <c r="H1754" s="128" t="str">
        <f>IF(LEN(E1754&amp;"")&gt;0,IF(ISERROR(VLOOKUP(E1754,SpeciesLookup!B:G,5,FALSE)=TRUE),"",VLOOKUP(E1754,SpeciesLookup!B:G,5,FALSE)),"")</f>
        <v/>
      </c>
      <c r="I1754" s="11"/>
      <c r="J1754" s="73"/>
      <c r="K1754" s="11"/>
      <c r="L1754" s="127" t="str">
        <f>TRIM(IF(ISERROR(VLOOKUP(R1754,SpeciesValidation!D:T,IF(ISNA(VLOOKUP(J1754,Validation!B$2:C$15,2,FALSE)),FALSE,VLOOKUP(J1754,Validation!B$2:C$15,2,FALSE)))),IF(LEN(E1754&amp;"")&gt;0,"",""),VLOOKUP(R1754,SpeciesValidation!D:T,VLOOKUP(J1754,Validation!B$2:C$15,2,FALSE),FALSE)) &amp; " " &amp; IF(ISERROR(IF(LEFT(J1754,1)="A",IF(IF(VLOOKUP(R1754,SpeciesValidation!D:W,20,FALSE)=FALSE,OR(TEXT(A1754,"MMDD")&lt;VLOOKUP(R1754,SpeciesValidation!D:W,18,FALSE),TEXT(A1754,"MMDD")&gt;VLOOKUP(R1754,SpeciesValidation!D:W,19,FALSE)),IF(TEXT(A1754,"MMDD")&lt;"0701",TEXT(A1754,"MMDD")&gt;VLOOKUP(R1754,SpeciesValidation!D:W,18,FALSE),TEXT(A1754,"MMDD")&lt;VLOOKUP(R1754,SpeciesValidation!D:W,19,FALSE))),"Date outside expected range for this species",""),"")),"",IF(LEFT(J1754,1)="A",IF(IF(VLOOKUP(R1754,SpeciesValidation!D:W,20,FALSE)=FALSE,OR(TEXT(A1754,"MMDD")&lt;VLOOKUP(R1754,SpeciesValidation!D:W,18,FALSE),TEXT(A1754,"MMDD")&gt;VLOOKUP(R1754,SpeciesValidation!D:W,19,FALSE)),IF(TEXT(A1754,"MMDD")&lt;"0701",TEXT(A1754,"MMDD")&gt;VLOOKUP(R1754,SpeciesValidation!D:W,18,FALSE),TEXT(A1754,"MMDD")&lt;VLOOKUP(R1754,SpeciesValidation!D:W,19,FALSE))),"Date outside expected range for this species",""),"")))</f>
        <v/>
      </c>
      <c r="M1754" s="127" t="str">
        <f>IF(LEN(E1754&amp;"")&gt;0,IF(ISERROR(VLOOKUP(R1754,SpeciesValidation!D:I,6,FALSE)),"",VLOOKUP(R1754,SpeciesValidation!D:I,6,FALSE)),"")</f>
        <v/>
      </c>
      <c r="Q1754" s="36" t="str">
        <f>IF(LEN(E1754&amp;"")&gt;0,IF(ISERROR(VLOOKUP(E1754,SpeciesValidation!B:G,2,FALSE)=TRUE),"",VLOOKUP(E1754,SpeciesValidation!B:G,2,FALSE)),"")</f>
        <v/>
      </c>
      <c r="R1754" s="36" t="str">
        <f>IF(LEN(E1754&amp;"")&gt;0,IF(ISERROR(VLOOKUP(E1754,SpeciesLookup!B:G,4,FALSE)=TRUE),"",VLOOKUP(E1754,SpeciesLookup!B:G,4,FALSE)),"")</f>
        <v/>
      </c>
    </row>
    <row r="1755" spans="1:18" ht="13.2" x14ac:dyDescent="0.25">
      <c r="A1755" s="72"/>
      <c r="D1755" s="11"/>
      <c r="G1755" s="128" t="str">
        <f>IF(LEN(E1755&amp;"")&gt;0,IF(ISERROR(VLOOKUP(E1755,SpeciesLookup!B:G,6,FALSE)=TRUE),"",VLOOKUP(E1755,SpeciesLookup!B:G,6,FALSE)),"")</f>
        <v/>
      </c>
      <c r="H1755" s="128" t="str">
        <f>IF(LEN(E1755&amp;"")&gt;0,IF(ISERROR(VLOOKUP(E1755,SpeciesLookup!B:G,5,FALSE)=TRUE),"",VLOOKUP(E1755,SpeciesLookup!B:G,5,FALSE)),"")</f>
        <v/>
      </c>
      <c r="I1755" s="11"/>
      <c r="J1755" s="73"/>
      <c r="K1755" s="11"/>
      <c r="L1755" s="127" t="str">
        <f>TRIM(IF(ISERROR(VLOOKUP(R1755,SpeciesValidation!D:T,IF(ISNA(VLOOKUP(J1755,Validation!B$2:C$15,2,FALSE)),FALSE,VLOOKUP(J1755,Validation!B$2:C$15,2,FALSE)))),IF(LEN(E1755&amp;"")&gt;0,"",""),VLOOKUP(R1755,SpeciesValidation!D:T,VLOOKUP(J1755,Validation!B$2:C$15,2,FALSE),FALSE)) &amp; " " &amp; IF(ISERROR(IF(LEFT(J1755,1)="A",IF(IF(VLOOKUP(R1755,SpeciesValidation!D:W,20,FALSE)=FALSE,OR(TEXT(A1755,"MMDD")&lt;VLOOKUP(R1755,SpeciesValidation!D:W,18,FALSE),TEXT(A1755,"MMDD")&gt;VLOOKUP(R1755,SpeciesValidation!D:W,19,FALSE)),IF(TEXT(A1755,"MMDD")&lt;"0701",TEXT(A1755,"MMDD")&gt;VLOOKUP(R1755,SpeciesValidation!D:W,18,FALSE),TEXT(A1755,"MMDD")&lt;VLOOKUP(R1755,SpeciesValidation!D:W,19,FALSE))),"Date outside expected range for this species",""),"")),"",IF(LEFT(J1755,1)="A",IF(IF(VLOOKUP(R1755,SpeciesValidation!D:W,20,FALSE)=FALSE,OR(TEXT(A1755,"MMDD")&lt;VLOOKUP(R1755,SpeciesValidation!D:W,18,FALSE),TEXT(A1755,"MMDD")&gt;VLOOKUP(R1755,SpeciesValidation!D:W,19,FALSE)),IF(TEXT(A1755,"MMDD")&lt;"0701",TEXT(A1755,"MMDD")&gt;VLOOKUP(R1755,SpeciesValidation!D:W,18,FALSE),TEXT(A1755,"MMDD")&lt;VLOOKUP(R1755,SpeciesValidation!D:W,19,FALSE))),"Date outside expected range for this species",""),"")))</f>
        <v/>
      </c>
      <c r="M1755" s="127" t="str">
        <f>IF(LEN(E1755&amp;"")&gt;0,IF(ISERROR(VLOOKUP(R1755,SpeciesValidation!D:I,6,FALSE)),"",VLOOKUP(R1755,SpeciesValidation!D:I,6,FALSE)),"")</f>
        <v/>
      </c>
      <c r="Q1755" s="36" t="str">
        <f>IF(LEN(E1755&amp;"")&gt;0,IF(ISERROR(VLOOKUP(E1755,SpeciesValidation!B:G,2,FALSE)=TRUE),"",VLOOKUP(E1755,SpeciesValidation!B:G,2,FALSE)),"")</f>
        <v/>
      </c>
      <c r="R1755" s="36" t="str">
        <f>IF(LEN(E1755&amp;"")&gt;0,IF(ISERROR(VLOOKUP(E1755,SpeciesLookup!B:G,4,FALSE)=TRUE),"",VLOOKUP(E1755,SpeciesLookup!B:G,4,FALSE)),"")</f>
        <v/>
      </c>
    </row>
    <row r="1756" spans="1:18" ht="13.2" x14ac:dyDescent="0.25">
      <c r="A1756" s="72"/>
      <c r="D1756" s="11"/>
      <c r="G1756" s="128" t="str">
        <f>IF(LEN(E1756&amp;"")&gt;0,IF(ISERROR(VLOOKUP(E1756,SpeciesLookup!B:G,6,FALSE)=TRUE),"",VLOOKUP(E1756,SpeciesLookup!B:G,6,FALSE)),"")</f>
        <v/>
      </c>
      <c r="H1756" s="128" t="str">
        <f>IF(LEN(E1756&amp;"")&gt;0,IF(ISERROR(VLOOKUP(E1756,SpeciesLookup!B:G,5,FALSE)=TRUE),"",VLOOKUP(E1756,SpeciesLookup!B:G,5,FALSE)),"")</f>
        <v/>
      </c>
      <c r="I1756" s="11"/>
      <c r="J1756" s="73"/>
      <c r="K1756" s="11"/>
      <c r="L1756" s="127" t="str">
        <f>TRIM(IF(ISERROR(VLOOKUP(R1756,SpeciesValidation!D:T,IF(ISNA(VLOOKUP(J1756,Validation!B$2:C$15,2,FALSE)),FALSE,VLOOKUP(J1756,Validation!B$2:C$15,2,FALSE)))),IF(LEN(E1756&amp;"")&gt;0,"",""),VLOOKUP(R1756,SpeciesValidation!D:T,VLOOKUP(J1756,Validation!B$2:C$15,2,FALSE),FALSE)) &amp; " " &amp; IF(ISERROR(IF(LEFT(J1756,1)="A",IF(IF(VLOOKUP(R1756,SpeciesValidation!D:W,20,FALSE)=FALSE,OR(TEXT(A1756,"MMDD")&lt;VLOOKUP(R1756,SpeciesValidation!D:W,18,FALSE),TEXT(A1756,"MMDD")&gt;VLOOKUP(R1756,SpeciesValidation!D:W,19,FALSE)),IF(TEXT(A1756,"MMDD")&lt;"0701",TEXT(A1756,"MMDD")&gt;VLOOKUP(R1756,SpeciesValidation!D:W,18,FALSE),TEXT(A1756,"MMDD")&lt;VLOOKUP(R1756,SpeciesValidation!D:W,19,FALSE))),"Date outside expected range for this species",""),"")),"",IF(LEFT(J1756,1)="A",IF(IF(VLOOKUP(R1756,SpeciesValidation!D:W,20,FALSE)=FALSE,OR(TEXT(A1756,"MMDD")&lt;VLOOKUP(R1756,SpeciesValidation!D:W,18,FALSE),TEXT(A1756,"MMDD")&gt;VLOOKUP(R1756,SpeciesValidation!D:W,19,FALSE)),IF(TEXT(A1756,"MMDD")&lt;"0701",TEXT(A1756,"MMDD")&gt;VLOOKUP(R1756,SpeciesValidation!D:W,18,FALSE),TEXT(A1756,"MMDD")&lt;VLOOKUP(R1756,SpeciesValidation!D:W,19,FALSE))),"Date outside expected range for this species",""),"")))</f>
        <v/>
      </c>
      <c r="M1756" s="127" t="str">
        <f>IF(LEN(E1756&amp;"")&gt;0,IF(ISERROR(VLOOKUP(R1756,SpeciesValidation!D:I,6,FALSE)),"",VLOOKUP(R1756,SpeciesValidation!D:I,6,FALSE)),"")</f>
        <v/>
      </c>
      <c r="Q1756" s="36" t="str">
        <f>IF(LEN(E1756&amp;"")&gt;0,IF(ISERROR(VLOOKUP(E1756,SpeciesValidation!B:G,2,FALSE)=TRUE),"",VLOOKUP(E1756,SpeciesValidation!B:G,2,FALSE)),"")</f>
        <v/>
      </c>
      <c r="R1756" s="36" t="str">
        <f>IF(LEN(E1756&amp;"")&gt;0,IF(ISERROR(VLOOKUP(E1756,SpeciesLookup!B:G,4,FALSE)=TRUE),"",VLOOKUP(E1756,SpeciesLookup!B:G,4,FALSE)),"")</f>
        <v/>
      </c>
    </row>
    <row r="1757" spans="1:18" ht="13.2" x14ac:dyDescent="0.25">
      <c r="A1757" s="72"/>
      <c r="D1757" s="11"/>
      <c r="G1757" s="128" t="str">
        <f>IF(LEN(E1757&amp;"")&gt;0,IF(ISERROR(VLOOKUP(E1757,SpeciesLookup!B:G,6,FALSE)=TRUE),"",VLOOKUP(E1757,SpeciesLookup!B:G,6,FALSE)),"")</f>
        <v/>
      </c>
      <c r="H1757" s="128" t="str">
        <f>IF(LEN(E1757&amp;"")&gt;0,IF(ISERROR(VLOOKUP(E1757,SpeciesLookup!B:G,5,FALSE)=TRUE),"",VLOOKUP(E1757,SpeciesLookup!B:G,5,FALSE)),"")</f>
        <v/>
      </c>
      <c r="I1757" s="11"/>
      <c r="J1757" s="73"/>
      <c r="K1757" s="11"/>
      <c r="L1757" s="127" t="str">
        <f>TRIM(IF(ISERROR(VLOOKUP(R1757,SpeciesValidation!D:T,IF(ISNA(VLOOKUP(J1757,Validation!B$2:C$15,2,FALSE)),FALSE,VLOOKUP(J1757,Validation!B$2:C$15,2,FALSE)))),IF(LEN(E1757&amp;"")&gt;0,"",""),VLOOKUP(R1757,SpeciesValidation!D:T,VLOOKUP(J1757,Validation!B$2:C$15,2,FALSE),FALSE)) &amp; " " &amp; IF(ISERROR(IF(LEFT(J1757,1)="A",IF(IF(VLOOKUP(R1757,SpeciesValidation!D:W,20,FALSE)=FALSE,OR(TEXT(A1757,"MMDD")&lt;VLOOKUP(R1757,SpeciesValidation!D:W,18,FALSE),TEXT(A1757,"MMDD")&gt;VLOOKUP(R1757,SpeciesValidation!D:W,19,FALSE)),IF(TEXT(A1757,"MMDD")&lt;"0701",TEXT(A1757,"MMDD")&gt;VLOOKUP(R1757,SpeciesValidation!D:W,18,FALSE),TEXT(A1757,"MMDD")&lt;VLOOKUP(R1757,SpeciesValidation!D:W,19,FALSE))),"Date outside expected range for this species",""),"")),"",IF(LEFT(J1757,1)="A",IF(IF(VLOOKUP(R1757,SpeciesValidation!D:W,20,FALSE)=FALSE,OR(TEXT(A1757,"MMDD")&lt;VLOOKUP(R1757,SpeciesValidation!D:W,18,FALSE),TEXT(A1757,"MMDD")&gt;VLOOKUP(R1757,SpeciesValidation!D:W,19,FALSE)),IF(TEXT(A1757,"MMDD")&lt;"0701",TEXT(A1757,"MMDD")&gt;VLOOKUP(R1757,SpeciesValidation!D:W,18,FALSE),TEXT(A1757,"MMDD")&lt;VLOOKUP(R1757,SpeciesValidation!D:W,19,FALSE))),"Date outside expected range for this species",""),"")))</f>
        <v/>
      </c>
      <c r="M1757" s="127" t="str">
        <f>IF(LEN(E1757&amp;"")&gt;0,IF(ISERROR(VLOOKUP(R1757,SpeciesValidation!D:I,6,FALSE)),"",VLOOKUP(R1757,SpeciesValidation!D:I,6,FALSE)),"")</f>
        <v/>
      </c>
      <c r="Q1757" s="36" t="str">
        <f>IF(LEN(E1757&amp;"")&gt;0,IF(ISERROR(VLOOKUP(E1757,SpeciesValidation!B:G,2,FALSE)=TRUE),"",VLOOKUP(E1757,SpeciesValidation!B:G,2,FALSE)),"")</f>
        <v/>
      </c>
      <c r="R1757" s="36" t="str">
        <f>IF(LEN(E1757&amp;"")&gt;0,IF(ISERROR(VLOOKUP(E1757,SpeciesLookup!B:G,4,FALSE)=TRUE),"",VLOOKUP(E1757,SpeciesLookup!B:G,4,FALSE)),"")</f>
        <v/>
      </c>
    </row>
    <row r="1758" spans="1:18" ht="13.2" x14ac:dyDescent="0.25">
      <c r="A1758" s="72"/>
      <c r="D1758" s="11"/>
      <c r="G1758" s="128" t="str">
        <f>IF(LEN(E1758&amp;"")&gt;0,IF(ISERROR(VLOOKUP(E1758,SpeciesLookup!B:G,6,FALSE)=TRUE),"",VLOOKUP(E1758,SpeciesLookup!B:G,6,FALSE)),"")</f>
        <v/>
      </c>
      <c r="H1758" s="128" t="str">
        <f>IF(LEN(E1758&amp;"")&gt;0,IF(ISERROR(VLOOKUP(E1758,SpeciesLookup!B:G,5,FALSE)=TRUE),"",VLOOKUP(E1758,SpeciesLookup!B:G,5,FALSE)),"")</f>
        <v/>
      </c>
      <c r="I1758" s="11"/>
      <c r="J1758" s="73"/>
      <c r="K1758" s="11"/>
      <c r="L1758" s="127" t="str">
        <f>TRIM(IF(ISERROR(VLOOKUP(R1758,SpeciesValidation!D:T,IF(ISNA(VLOOKUP(J1758,Validation!B$2:C$15,2,FALSE)),FALSE,VLOOKUP(J1758,Validation!B$2:C$15,2,FALSE)))),IF(LEN(E1758&amp;"")&gt;0,"",""),VLOOKUP(R1758,SpeciesValidation!D:T,VLOOKUP(J1758,Validation!B$2:C$15,2,FALSE),FALSE)) &amp; " " &amp; IF(ISERROR(IF(LEFT(J1758,1)="A",IF(IF(VLOOKUP(R1758,SpeciesValidation!D:W,20,FALSE)=FALSE,OR(TEXT(A1758,"MMDD")&lt;VLOOKUP(R1758,SpeciesValidation!D:W,18,FALSE),TEXT(A1758,"MMDD")&gt;VLOOKUP(R1758,SpeciesValidation!D:W,19,FALSE)),IF(TEXT(A1758,"MMDD")&lt;"0701",TEXT(A1758,"MMDD")&gt;VLOOKUP(R1758,SpeciesValidation!D:W,18,FALSE),TEXT(A1758,"MMDD")&lt;VLOOKUP(R1758,SpeciesValidation!D:W,19,FALSE))),"Date outside expected range for this species",""),"")),"",IF(LEFT(J1758,1)="A",IF(IF(VLOOKUP(R1758,SpeciesValidation!D:W,20,FALSE)=FALSE,OR(TEXT(A1758,"MMDD")&lt;VLOOKUP(R1758,SpeciesValidation!D:W,18,FALSE),TEXT(A1758,"MMDD")&gt;VLOOKUP(R1758,SpeciesValidation!D:W,19,FALSE)),IF(TEXT(A1758,"MMDD")&lt;"0701",TEXT(A1758,"MMDD")&gt;VLOOKUP(R1758,SpeciesValidation!D:W,18,FALSE),TEXT(A1758,"MMDD")&lt;VLOOKUP(R1758,SpeciesValidation!D:W,19,FALSE))),"Date outside expected range for this species",""),"")))</f>
        <v/>
      </c>
      <c r="M1758" s="127" t="str">
        <f>IF(LEN(E1758&amp;"")&gt;0,IF(ISERROR(VLOOKUP(R1758,SpeciesValidation!D:I,6,FALSE)),"",VLOOKUP(R1758,SpeciesValidation!D:I,6,FALSE)),"")</f>
        <v/>
      </c>
      <c r="Q1758" s="36" t="str">
        <f>IF(LEN(E1758&amp;"")&gt;0,IF(ISERROR(VLOOKUP(E1758,SpeciesValidation!B:G,2,FALSE)=TRUE),"",VLOOKUP(E1758,SpeciesValidation!B:G,2,FALSE)),"")</f>
        <v/>
      </c>
      <c r="R1758" s="36" t="str">
        <f>IF(LEN(E1758&amp;"")&gt;0,IF(ISERROR(VLOOKUP(E1758,SpeciesLookup!B:G,4,FALSE)=TRUE),"",VLOOKUP(E1758,SpeciesLookup!B:G,4,FALSE)),"")</f>
        <v/>
      </c>
    </row>
    <row r="1759" spans="1:18" ht="13.2" x14ac:dyDescent="0.25">
      <c r="A1759" s="72"/>
      <c r="D1759" s="11"/>
      <c r="G1759" s="128" t="str">
        <f>IF(LEN(E1759&amp;"")&gt;0,IF(ISERROR(VLOOKUP(E1759,SpeciesLookup!B:G,6,FALSE)=TRUE),"",VLOOKUP(E1759,SpeciesLookup!B:G,6,FALSE)),"")</f>
        <v/>
      </c>
      <c r="H1759" s="128" t="str">
        <f>IF(LEN(E1759&amp;"")&gt;0,IF(ISERROR(VLOOKUP(E1759,SpeciesLookup!B:G,5,FALSE)=TRUE),"",VLOOKUP(E1759,SpeciesLookup!B:G,5,FALSE)),"")</f>
        <v/>
      </c>
      <c r="I1759" s="11"/>
      <c r="J1759" s="73"/>
      <c r="K1759" s="11"/>
      <c r="L1759" s="127" t="str">
        <f>TRIM(IF(ISERROR(VLOOKUP(R1759,SpeciesValidation!D:T,IF(ISNA(VLOOKUP(J1759,Validation!B$2:C$15,2,FALSE)),FALSE,VLOOKUP(J1759,Validation!B$2:C$15,2,FALSE)))),IF(LEN(E1759&amp;"")&gt;0,"",""),VLOOKUP(R1759,SpeciesValidation!D:T,VLOOKUP(J1759,Validation!B$2:C$15,2,FALSE),FALSE)) &amp; " " &amp; IF(ISERROR(IF(LEFT(J1759,1)="A",IF(IF(VLOOKUP(R1759,SpeciesValidation!D:W,20,FALSE)=FALSE,OR(TEXT(A1759,"MMDD")&lt;VLOOKUP(R1759,SpeciesValidation!D:W,18,FALSE),TEXT(A1759,"MMDD")&gt;VLOOKUP(R1759,SpeciesValidation!D:W,19,FALSE)),IF(TEXT(A1759,"MMDD")&lt;"0701",TEXT(A1759,"MMDD")&gt;VLOOKUP(R1759,SpeciesValidation!D:W,18,FALSE),TEXT(A1759,"MMDD")&lt;VLOOKUP(R1759,SpeciesValidation!D:W,19,FALSE))),"Date outside expected range for this species",""),"")),"",IF(LEFT(J1759,1)="A",IF(IF(VLOOKUP(R1759,SpeciesValidation!D:W,20,FALSE)=FALSE,OR(TEXT(A1759,"MMDD")&lt;VLOOKUP(R1759,SpeciesValidation!D:W,18,FALSE),TEXT(A1759,"MMDD")&gt;VLOOKUP(R1759,SpeciesValidation!D:W,19,FALSE)),IF(TEXT(A1759,"MMDD")&lt;"0701",TEXT(A1759,"MMDD")&gt;VLOOKUP(R1759,SpeciesValidation!D:W,18,FALSE),TEXT(A1759,"MMDD")&lt;VLOOKUP(R1759,SpeciesValidation!D:W,19,FALSE))),"Date outside expected range for this species",""),"")))</f>
        <v/>
      </c>
      <c r="M1759" s="127" t="str">
        <f>IF(LEN(E1759&amp;"")&gt;0,IF(ISERROR(VLOOKUP(R1759,SpeciesValidation!D:I,6,FALSE)),"",VLOOKUP(R1759,SpeciesValidation!D:I,6,FALSE)),"")</f>
        <v/>
      </c>
      <c r="Q1759" s="36" t="str">
        <f>IF(LEN(E1759&amp;"")&gt;0,IF(ISERROR(VLOOKUP(E1759,SpeciesValidation!B:G,2,FALSE)=TRUE),"",VLOOKUP(E1759,SpeciesValidation!B:G,2,FALSE)),"")</f>
        <v/>
      </c>
      <c r="R1759" s="36" t="str">
        <f>IF(LEN(E1759&amp;"")&gt;0,IF(ISERROR(VLOOKUP(E1759,SpeciesLookup!B:G,4,FALSE)=TRUE),"",VLOOKUP(E1759,SpeciesLookup!B:G,4,FALSE)),"")</f>
        <v/>
      </c>
    </row>
    <row r="1760" spans="1:18" ht="13.2" x14ac:dyDescent="0.25">
      <c r="A1760" s="72"/>
      <c r="D1760" s="11"/>
      <c r="G1760" s="128" t="str">
        <f>IF(LEN(E1760&amp;"")&gt;0,IF(ISERROR(VLOOKUP(E1760,SpeciesLookup!B:G,6,FALSE)=TRUE),"",VLOOKUP(E1760,SpeciesLookup!B:G,6,FALSE)),"")</f>
        <v/>
      </c>
      <c r="H1760" s="128" t="str">
        <f>IF(LEN(E1760&amp;"")&gt;0,IF(ISERROR(VLOOKUP(E1760,SpeciesLookup!B:G,5,FALSE)=TRUE),"",VLOOKUP(E1760,SpeciesLookup!B:G,5,FALSE)),"")</f>
        <v/>
      </c>
      <c r="I1760" s="11"/>
      <c r="J1760" s="73"/>
      <c r="K1760" s="11"/>
      <c r="L1760" s="127" t="str">
        <f>TRIM(IF(ISERROR(VLOOKUP(R1760,SpeciesValidation!D:T,IF(ISNA(VLOOKUP(J1760,Validation!B$2:C$15,2,FALSE)),FALSE,VLOOKUP(J1760,Validation!B$2:C$15,2,FALSE)))),IF(LEN(E1760&amp;"")&gt;0,"",""),VLOOKUP(R1760,SpeciesValidation!D:T,VLOOKUP(J1760,Validation!B$2:C$15,2,FALSE),FALSE)) &amp; " " &amp; IF(ISERROR(IF(LEFT(J1760,1)="A",IF(IF(VLOOKUP(R1760,SpeciesValidation!D:W,20,FALSE)=FALSE,OR(TEXT(A1760,"MMDD")&lt;VLOOKUP(R1760,SpeciesValidation!D:W,18,FALSE),TEXT(A1760,"MMDD")&gt;VLOOKUP(R1760,SpeciesValidation!D:W,19,FALSE)),IF(TEXT(A1760,"MMDD")&lt;"0701",TEXT(A1760,"MMDD")&gt;VLOOKUP(R1760,SpeciesValidation!D:W,18,FALSE),TEXT(A1760,"MMDD")&lt;VLOOKUP(R1760,SpeciesValidation!D:W,19,FALSE))),"Date outside expected range for this species",""),"")),"",IF(LEFT(J1760,1)="A",IF(IF(VLOOKUP(R1760,SpeciesValidation!D:W,20,FALSE)=FALSE,OR(TEXT(A1760,"MMDD")&lt;VLOOKUP(R1760,SpeciesValidation!D:W,18,FALSE),TEXT(A1760,"MMDD")&gt;VLOOKUP(R1760,SpeciesValidation!D:W,19,FALSE)),IF(TEXT(A1760,"MMDD")&lt;"0701",TEXT(A1760,"MMDD")&gt;VLOOKUP(R1760,SpeciesValidation!D:W,18,FALSE),TEXT(A1760,"MMDD")&lt;VLOOKUP(R1760,SpeciesValidation!D:W,19,FALSE))),"Date outside expected range for this species",""),"")))</f>
        <v/>
      </c>
      <c r="M1760" s="127" t="str">
        <f>IF(LEN(E1760&amp;"")&gt;0,IF(ISERROR(VLOOKUP(R1760,SpeciesValidation!D:I,6,FALSE)),"",VLOOKUP(R1760,SpeciesValidation!D:I,6,FALSE)),"")</f>
        <v/>
      </c>
      <c r="Q1760" s="36" t="str">
        <f>IF(LEN(E1760&amp;"")&gt;0,IF(ISERROR(VLOOKUP(E1760,SpeciesValidation!B:G,2,FALSE)=TRUE),"",VLOOKUP(E1760,SpeciesValidation!B:G,2,FALSE)),"")</f>
        <v/>
      </c>
      <c r="R1760" s="36" t="str">
        <f>IF(LEN(E1760&amp;"")&gt;0,IF(ISERROR(VLOOKUP(E1760,SpeciesLookup!B:G,4,FALSE)=TRUE),"",VLOOKUP(E1760,SpeciesLookup!B:G,4,FALSE)),"")</f>
        <v/>
      </c>
    </row>
    <row r="1761" spans="1:18" ht="13.2" x14ac:dyDescent="0.25">
      <c r="A1761" s="72"/>
      <c r="D1761" s="11"/>
      <c r="G1761" s="128" t="str">
        <f>IF(LEN(E1761&amp;"")&gt;0,IF(ISERROR(VLOOKUP(E1761,SpeciesLookup!B:G,6,FALSE)=TRUE),"",VLOOKUP(E1761,SpeciesLookup!B:G,6,FALSE)),"")</f>
        <v/>
      </c>
      <c r="H1761" s="128" t="str">
        <f>IF(LEN(E1761&amp;"")&gt;0,IF(ISERROR(VLOOKUP(E1761,SpeciesLookup!B:G,5,FALSE)=TRUE),"",VLOOKUP(E1761,SpeciesLookup!B:G,5,FALSE)),"")</f>
        <v/>
      </c>
      <c r="I1761" s="11"/>
      <c r="J1761" s="73"/>
      <c r="K1761" s="11"/>
      <c r="L1761" s="127" t="str">
        <f>TRIM(IF(ISERROR(VLOOKUP(R1761,SpeciesValidation!D:T,IF(ISNA(VLOOKUP(J1761,Validation!B$2:C$15,2,FALSE)),FALSE,VLOOKUP(J1761,Validation!B$2:C$15,2,FALSE)))),IF(LEN(E1761&amp;"")&gt;0,"",""),VLOOKUP(R1761,SpeciesValidation!D:T,VLOOKUP(J1761,Validation!B$2:C$15,2,FALSE),FALSE)) &amp; " " &amp; IF(ISERROR(IF(LEFT(J1761,1)="A",IF(IF(VLOOKUP(R1761,SpeciesValidation!D:W,20,FALSE)=FALSE,OR(TEXT(A1761,"MMDD")&lt;VLOOKUP(R1761,SpeciesValidation!D:W,18,FALSE),TEXT(A1761,"MMDD")&gt;VLOOKUP(R1761,SpeciesValidation!D:W,19,FALSE)),IF(TEXT(A1761,"MMDD")&lt;"0701",TEXT(A1761,"MMDD")&gt;VLOOKUP(R1761,SpeciesValidation!D:W,18,FALSE),TEXT(A1761,"MMDD")&lt;VLOOKUP(R1761,SpeciesValidation!D:W,19,FALSE))),"Date outside expected range for this species",""),"")),"",IF(LEFT(J1761,1)="A",IF(IF(VLOOKUP(R1761,SpeciesValidation!D:W,20,FALSE)=FALSE,OR(TEXT(A1761,"MMDD")&lt;VLOOKUP(R1761,SpeciesValidation!D:W,18,FALSE),TEXT(A1761,"MMDD")&gt;VLOOKUP(R1761,SpeciesValidation!D:W,19,FALSE)),IF(TEXT(A1761,"MMDD")&lt;"0701",TEXT(A1761,"MMDD")&gt;VLOOKUP(R1761,SpeciesValidation!D:W,18,FALSE),TEXT(A1761,"MMDD")&lt;VLOOKUP(R1761,SpeciesValidation!D:W,19,FALSE))),"Date outside expected range for this species",""),"")))</f>
        <v/>
      </c>
      <c r="M1761" s="127" t="str">
        <f>IF(LEN(E1761&amp;"")&gt;0,IF(ISERROR(VLOOKUP(R1761,SpeciesValidation!D:I,6,FALSE)),"",VLOOKUP(R1761,SpeciesValidation!D:I,6,FALSE)),"")</f>
        <v/>
      </c>
      <c r="Q1761" s="36" t="str">
        <f>IF(LEN(E1761&amp;"")&gt;0,IF(ISERROR(VLOOKUP(E1761,SpeciesValidation!B:G,2,FALSE)=TRUE),"",VLOOKUP(E1761,SpeciesValidation!B:G,2,FALSE)),"")</f>
        <v/>
      </c>
      <c r="R1761" s="36" t="str">
        <f>IF(LEN(E1761&amp;"")&gt;0,IF(ISERROR(VLOOKUP(E1761,SpeciesLookup!B:G,4,FALSE)=TRUE),"",VLOOKUP(E1761,SpeciesLookup!B:G,4,FALSE)),"")</f>
        <v/>
      </c>
    </row>
    <row r="1762" spans="1:18" ht="13.2" x14ac:dyDescent="0.25">
      <c r="A1762" s="72"/>
      <c r="D1762" s="11"/>
      <c r="G1762" s="128" t="str">
        <f>IF(LEN(E1762&amp;"")&gt;0,IF(ISERROR(VLOOKUP(E1762,SpeciesLookup!B:G,6,FALSE)=TRUE),"",VLOOKUP(E1762,SpeciesLookup!B:G,6,FALSE)),"")</f>
        <v/>
      </c>
      <c r="H1762" s="128" t="str">
        <f>IF(LEN(E1762&amp;"")&gt;0,IF(ISERROR(VLOOKUP(E1762,SpeciesLookup!B:G,5,FALSE)=TRUE),"",VLOOKUP(E1762,SpeciesLookup!B:G,5,FALSE)),"")</f>
        <v/>
      </c>
      <c r="I1762" s="11"/>
      <c r="J1762" s="73"/>
      <c r="K1762" s="11"/>
      <c r="L1762" s="127" t="str">
        <f>TRIM(IF(ISERROR(VLOOKUP(R1762,SpeciesValidation!D:T,IF(ISNA(VLOOKUP(J1762,Validation!B$2:C$15,2,FALSE)),FALSE,VLOOKUP(J1762,Validation!B$2:C$15,2,FALSE)))),IF(LEN(E1762&amp;"")&gt;0,"",""),VLOOKUP(R1762,SpeciesValidation!D:T,VLOOKUP(J1762,Validation!B$2:C$15,2,FALSE),FALSE)) &amp; " " &amp; IF(ISERROR(IF(LEFT(J1762,1)="A",IF(IF(VLOOKUP(R1762,SpeciesValidation!D:W,20,FALSE)=FALSE,OR(TEXT(A1762,"MMDD")&lt;VLOOKUP(R1762,SpeciesValidation!D:W,18,FALSE),TEXT(A1762,"MMDD")&gt;VLOOKUP(R1762,SpeciesValidation!D:W,19,FALSE)),IF(TEXT(A1762,"MMDD")&lt;"0701",TEXT(A1762,"MMDD")&gt;VLOOKUP(R1762,SpeciesValidation!D:W,18,FALSE),TEXT(A1762,"MMDD")&lt;VLOOKUP(R1762,SpeciesValidation!D:W,19,FALSE))),"Date outside expected range for this species",""),"")),"",IF(LEFT(J1762,1)="A",IF(IF(VLOOKUP(R1762,SpeciesValidation!D:W,20,FALSE)=FALSE,OR(TEXT(A1762,"MMDD")&lt;VLOOKUP(R1762,SpeciesValidation!D:W,18,FALSE),TEXT(A1762,"MMDD")&gt;VLOOKUP(R1762,SpeciesValidation!D:W,19,FALSE)),IF(TEXT(A1762,"MMDD")&lt;"0701",TEXT(A1762,"MMDD")&gt;VLOOKUP(R1762,SpeciesValidation!D:W,18,FALSE),TEXT(A1762,"MMDD")&lt;VLOOKUP(R1762,SpeciesValidation!D:W,19,FALSE))),"Date outside expected range for this species",""),"")))</f>
        <v/>
      </c>
      <c r="M1762" s="127" t="str">
        <f>IF(LEN(E1762&amp;"")&gt;0,IF(ISERROR(VLOOKUP(R1762,SpeciesValidation!D:I,6,FALSE)),"",VLOOKUP(R1762,SpeciesValidation!D:I,6,FALSE)),"")</f>
        <v/>
      </c>
      <c r="Q1762" s="36" t="str">
        <f>IF(LEN(E1762&amp;"")&gt;0,IF(ISERROR(VLOOKUP(E1762,SpeciesValidation!B:G,2,FALSE)=TRUE),"",VLOOKUP(E1762,SpeciesValidation!B:G,2,FALSE)),"")</f>
        <v/>
      </c>
      <c r="R1762" s="36" t="str">
        <f>IF(LEN(E1762&amp;"")&gt;0,IF(ISERROR(VLOOKUP(E1762,SpeciesLookup!B:G,4,FALSE)=TRUE),"",VLOOKUP(E1762,SpeciesLookup!B:G,4,FALSE)),"")</f>
        <v/>
      </c>
    </row>
    <row r="1763" spans="1:18" ht="13.2" x14ac:dyDescent="0.25">
      <c r="A1763" s="72"/>
      <c r="D1763" s="11"/>
      <c r="G1763" s="128" t="str">
        <f>IF(LEN(E1763&amp;"")&gt;0,IF(ISERROR(VLOOKUP(E1763,SpeciesLookup!B:G,6,FALSE)=TRUE),"",VLOOKUP(E1763,SpeciesLookup!B:G,6,FALSE)),"")</f>
        <v/>
      </c>
      <c r="H1763" s="128" t="str">
        <f>IF(LEN(E1763&amp;"")&gt;0,IF(ISERROR(VLOOKUP(E1763,SpeciesLookup!B:G,5,FALSE)=TRUE),"",VLOOKUP(E1763,SpeciesLookup!B:G,5,FALSE)),"")</f>
        <v/>
      </c>
      <c r="I1763" s="11"/>
      <c r="J1763" s="73"/>
      <c r="K1763" s="11"/>
      <c r="L1763" s="127" t="str">
        <f>TRIM(IF(ISERROR(VLOOKUP(R1763,SpeciesValidation!D:T,IF(ISNA(VLOOKUP(J1763,Validation!B$2:C$15,2,FALSE)),FALSE,VLOOKUP(J1763,Validation!B$2:C$15,2,FALSE)))),IF(LEN(E1763&amp;"")&gt;0,"",""),VLOOKUP(R1763,SpeciesValidation!D:T,VLOOKUP(J1763,Validation!B$2:C$15,2,FALSE),FALSE)) &amp; " " &amp; IF(ISERROR(IF(LEFT(J1763,1)="A",IF(IF(VLOOKUP(R1763,SpeciesValidation!D:W,20,FALSE)=FALSE,OR(TEXT(A1763,"MMDD")&lt;VLOOKUP(R1763,SpeciesValidation!D:W,18,FALSE),TEXT(A1763,"MMDD")&gt;VLOOKUP(R1763,SpeciesValidation!D:W,19,FALSE)),IF(TEXT(A1763,"MMDD")&lt;"0701",TEXT(A1763,"MMDD")&gt;VLOOKUP(R1763,SpeciesValidation!D:W,18,FALSE),TEXT(A1763,"MMDD")&lt;VLOOKUP(R1763,SpeciesValidation!D:W,19,FALSE))),"Date outside expected range for this species",""),"")),"",IF(LEFT(J1763,1)="A",IF(IF(VLOOKUP(R1763,SpeciesValidation!D:W,20,FALSE)=FALSE,OR(TEXT(A1763,"MMDD")&lt;VLOOKUP(R1763,SpeciesValidation!D:W,18,FALSE),TEXT(A1763,"MMDD")&gt;VLOOKUP(R1763,SpeciesValidation!D:W,19,FALSE)),IF(TEXT(A1763,"MMDD")&lt;"0701",TEXT(A1763,"MMDD")&gt;VLOOKUP(R1763,SpeciesValidation!D:W,18,FALSE),TEXT(A1763,"MMDD")&lt;VLOOKUP(R1763,SpeciesValidation!D:W,19,FALSE))),"Date outside expected range for this species",""),"")))</f>
        <v/>
      </c>
      <c r="M1763" s="127" t="str">
        <f>IF(LEN(E1763&amp;"")&gt;0,IF(ISERROR(VLOOKUP(R1763,SpeciesValidation!D:I,6,FALSE)),"",VLOOKUP(R1763,SpeciesValidation!D:I,6,FALSE)),"")</f>
        <v/>
      </c>
      <c r="Q1763" s="36" t="str">
        <f>IF(LEN(E1763&amp;"")&gt;0,IF(ISERROR(VLOOKUP(E1763,SpeciesValidation!B:G,2,FALSE)=TRUE),"",VLOOKUP(E1763,SpeciesValidation!B:G,2,FALSE)),"")</f>
        <v/>
      </c>
      <c r="R1763" s="36" t="str">
        <f>IF(LEN(E1763&amp;"")&gt;0,IF(ISERROR(VLOOKUP(E1763,SpeciesLookup!B:G,4,FALSE)=TRUE),"",VLOOKUP(E1763,SpeciesLookup!B:G,4,FALSE)),"")</f>
        <v/>
      </c>
    </row>
    <row r="1764" spans="1:18" ht="13.2" x14ac:dyDescent="0.25">
      <c r="A1764" s="72"/>
      <c r="D1764" s="11"/>
      <c r="G1764" s="128" t="str">
        <f>IF(LEN(E1764&amp;"")&gt;0,IF(ISERROR(VLOOKUP(E1764,SpeciesLookup!B:G,6,FALSE)=TRUE),"",VLOOKUP(E1764,SpeciesLookup!B:G,6,FALSE)),"")</f>
        <v/>
      </c>
      <c r="H1764" s="128" t="str">
        <f>IF(LEN(E1764&amp;"")&gt;0,IF(ISERROR(VLOOKUP(E1764,SpeciesLookup!B:G,5,FALSE)=TRUE),"",VLOOKUP(E1764,SpeciesLookup!B:G,5,FALSE)),"")</f>
        <v/>
      </c>
      <c r="I1764" s="11"/>
      <c r="J1764" s="73"/>
      <c r="K1764" s="11"/>
      <c r="L1764" s="127" t="str">
        <f>TRIM(IF(ISERROR(VLOOKUP(R1764,SpeciesValidation!D:T,IF(ISNA(VLOOKUP(J1764,Validation!B$2:C$15,2,FALSE)),FALSE,VLOOKUP(J1764,Validation!B$2:C$15,2,FALSE)))),IF(LEN(E1764&amp;"")&gt;0,"",""),VLOOKUP(R1764,SpeciesValidation!D:T,VLOOKUP(J1764,Validation!B$2:C$15,2,FALSE),FALSE)) &amp; " " &amp; IF(ISERROR(IF(LEFT(J1764,1)="A",IF(IF(VLOOKUP(R1764,SpeciesValidation!D:W,20,FALSE)=FALSE,OR(TEXT(A1764,"MMDD")&lt;VLOOKUP(R1764,SpeciesValidation!D:W,18,FALSE),TEXT(A1764,"MMDD")&gt;VLOOKUP(R1764,SpeciesValidation!D:W,19,FALSE)),IF(TEXT(A1764,"MMDD")&lt;"0701",TEXT(A1764,"MMDD")&gt;VLOOKUP(R1764,SpeciesValidation!D:W,18,FALSE),TEXT(A1764,"MMDD")&lt;VLOOKUP(R1764,SpeciesValidation!D:W,19,FALSE))),"Date outside expected range for this species",""),"")),"",IF(LEFT(J1764,1)="A",IF(IF(VLOOKUP(R1764,SpeciesValidation!D:W,20,FALSE)=FALSE,OR(TEXT(A1764,"MMDD")&lt;VLOOKUP(R1764,SpeciesValidation!D:W,18,FALSE),TEXT(A1764,"MMDD")&gt;VLOOKUP(R1764,SpeciesValidation!D:W,19,FALSE)),IF(TEXT(A1764,"MMDD")&lt;"0701",TEXT(A1764,"MMDD")&gt;VLOOKUP(R1764,SpeciesValidation!D:W,18,FALSE),TEXT(A1764,"MMDD")&lt;VLOOKUP(R1764,SpeciesValidation!D:W,19,FALSE))),"Date outside expected range for this species",""),"")))</f>
        <v/>
      </c>
      <c r="M1764" s="127" t="str">
        <f>IF(LEN(E1764&amp;"")&gt;0,IF(ISERROR(VLOOKUP(R1764,SpeciesValidation!D:I,6,FALSE)),"",VLOOKUP(R1764,SpeciesValidation!D:I,6,FALSE)),"")</f>
        <v/>
      </c>
      <c r="Q1764" s="36" t="str">
        <f>IF(LEN(E1764&amp;"")&gt;0,IF(ISERROR(VLOOKUP(E1764,SpeciesValidation!B:G,2,FALSE)=TRUE),"",VLOOKUP(E1764,SpeciesValidation!B:G,2,FALSE)),"")</f>
        <v/>
      </c>
      <c r="R1764" s="36" t="str">
        <f>IF(LEN(E1764&amp;"")&gt;0,IF(ISERROR(VLOOKUP(E1764,SpeciesLookup!B:G,4,FALSE)=TRUE),"",VLOOKUP(E1764,SpeciesLookup!B:G,4,FALSE)),"")</f>
        <v/>
      </c>
    </row>
    <row r="1765" spans="1:18" ht="13.2" x14ac:dyDescent="0.25">
      <c r="A1765" s="72"/>
      <c r="D1765" s="11"/>
      <c r="G1765" s="128" t="str">
        <f>IF(LEN(E1765&amp;"")&gt;0,IF(ISERROR(VLOOKUP(E1765,SpeciesLookup!B:G,6,FALSE)=TRUE),"",VLOOKUP(E1765,SpeciesLookup!B:G,6,FALSE)),"")</f>
        <v/>
      </c>
      <c r="H1765" s="128" t="str">
        <f>IF(LEN(E1765&amp;"")&gt;0,IF(ISERROR(VLOOKUP(E1765,SpeciesLookup!B:G,5,FALSE)=TRUE),"",VLOOKUP(E1765,SpeciesLookup!B:G,5,FALSE)),"")</f>
        <v/>
      </c>
      <c r="I1765" s="11"/>
      <c r="J1765" s="73"/>
      <c r="K1765" s="11"/>
      <c r="L1765" s="127" t="str">
        <f>TRIM(IF(ISERROR(VLOOKUP(R1765,SpeciesValidation!D:T,IF(ISNA(VLOOKUP(J1765,Validation!B$2:C$15,2,FALSE)),FALSE,VLOOKUP(J1765,Validation!B$2:C$15,2,FALSE)))),IF(LEN(E1765&amp;"")&gt;0,"",""),VLOOKUP(R1765,SpeciesValidation!D:T,VLOOKUP(J1765,Validation!B$2:C$15,2,FALSE),FALSE)) &amp; " " &amp; IF(ISERROR(IF(LEFT(J1765,1)="A",IF(IF(VLOOKUP(R1765,SpeciesValidation!D:W,20,FALSE)=FALSE,OR(TEXT(A1765,"MMDD")&lt;VLOOKUP(R1765,SpeciesValidation!D:W,18,FALSE),TEXT(A1765,"MMDD")&gt;VLOOKUP(R1765,SpeciesValidation!D:W,19,FALSE)),IF(TEXT(A1765,"MMDD")&lt;"0701",TEXT(A1765,"MMDD")&gt;VLOOKUP(R1765,SpeciesValidation!D:W,18,FALSE),TEXT(A1765,"MMDD")&lt;VLOOKUP(R1765,SpeciesValidation!D:W,19,FALSE))),"Date outside expected range for this species",""),"")),"",IF(LEFT(J1765,1)="A",IF(IF(VLOOKUP(R1765,SpeciesValidation!D:W,20,FALSE)=FALSE,OR(TEXT(A1765,"MMDD")&lt;VLOOKUP(R1765,SpeciesValidation!D:W,18,FALSE),TEXT(A1765,"MMDD")&gt;VLOOKUP(R1765,SpeciesValidation!D:W,19,FALSE)),IF(TEXT(A1765,"MMDD")&lt;"0701",TEXT(A1765,"MMDD")&gt;VLOOKUP(R1765,SpeciesValidation!D:W,18,FALSE),TEXT(A1765,"MMDD")&lt;VLOOKUP(R1765,SpeciesValidation!D:W,19,FALSE))),"Date outside expected range for this species",""),"")))</f>
        <v/>
      </c>
      <c r="M1765" s="127" t="str">
        <f>IF(LEN(E1765&amp;"")&gt;0,IF(ISERROR(VLOOKUP(R1765,SpeciesValidation!D:I,6,FALSE)),"",VLOOKUP(R1765,SpeciesValidation!D:I,6,FALSE)),"")</f>
        <v/>
      </c>
      <c r="Q1765" s="36" t="str">
        <f>IF(LEN(E1765&amp;"")&gt;0,IF(ISERROR(VLOOKUP(E1765,SpeciesValidation!B:G,2,FALSE)=TRUE),"",VLOOKUP(E1765,SpeciesValidation!B:G,2,FALSE)),"")</f>
        <v/>
      </c>
      <c r="R1765" s="36" t="str">
        <f>IF(LEN(E1765&amp;"")&gt;0,IF(ISERROR(VLOOKUP(E1765,SpeciesLookup!B:G,4,FALSE)=TRUE),"",VLOOKUP(E1765,SpeciesLookup!B:G,4,FALSE)),"")</f>
        <v/>
      </c>
    </row>
    <row r="1766" spans="1:18" ht="13.2" x14ac:dyDescent="0.25">
      <c r="A1766" s="72"/>
      <c r="D1766" s="11"/>
      <c r="G1766" s="128" t="str">
        <f>IF(LEN(E1766&amp;"")&gt;0,IF(ISERROR(VLOOKUP(E1766,SpeciesLookup!B:G,6,FALSE)=TRUE),"",VLOOKUP(E1766,SpeciesLookup!B:G,6,FALSE)),"")</f>
        <v/>
      </c>
      <c r="H1766" s="128" t="str">
        <f>IF(LEN(E1766&amp;"")&gt;0,IF(ISERROR(VLOOKUP(E1766,SpeciesLookup!B:G,5,FALSE)=TRUE),"",VLOOKUP(E1766,SpeciesLookup!B:G,5,FALSE)),"")</f>
        <v/>
      </c>
      <c r="I1766" s="11"/>
      <c r="J1766" s="73"/>
      <c r="K1766" s="11"/>
      <c r="L1766" s="127" t="str">
        <f>TRIM(IF(ISERROR(VLOOKUP(R1766,SpeciesValidation!D:T,IF(ISNA(VLOOKUP(J1766,Validation!B$2:C$15,2,FALSE)),FALSE,VLOOKUP(J1766,Validation!B$2:C$15,2,FALSE)))),IF(LEN(E1766&amp;"")&gt;0,"",""),VLOOKUP(R1766,SpeciesValidation!D:T,VLOOKUP(J1766,Validation!B$2:C$15,2,FALSE),FALSE)) &amp; " " &amp; IF(ISERROR(IF(LEFT(J1766,1)="A",IF(IF(VLOOKUP(R1766,SpeciesValidation!D:W,20,FALSE)=FALSE,OR(TEXT(A1766,"MMDD")&lt;VLOOKUP(R1766,SpeciesValidation!D:W,18,FALSE),TEXT(A1766,"MMDD")&gt;VLOOKUP(R1766,SpeciesValidation!D:W,19,FALSE)),IF(TEXT(A1766,"MMDD")&lt;"0701",TEXT(A1766,"MMDD")&gt;VLOOKUP(R1766,SpeciesValidation!D:W,18,FALSE),TEXT(A1766,"MMDD")&lt;VLOOKUP(R1766,SpeciesValidation!D:W,19,FALSE))),"Date outside expected range for this species",""),"")),"",IF(LEFT(J1766,1)="A",IF(IF(VLOOKUP(R1766,SpeciesValidation!D:W,20,FALSE)=FALSE,OR(TEXT(A1766,"MMDD")&lt;VLOOKUP(R1766,SpeciesValidation!D:W,18,FALSE),TEXT(A1766,"MMDD")&gt;VLOOKUP(R1766,SpeciesValidation!D:W,19,FALSE)),IF(TEXT(A1766,"MMDD")&lt;"0701",TEXT(A1766,"MMDD")&gt;VLOOKUP(R1766,SpeciesValidation!D:W,18,FALSE),TEXT(A1766,"MMDD")&lt;VLOOKUP(R1766,SpeciesValidation!D:W,19,FALSE))),"Date outside expected range for this species",""),"")))</f>
        <v/>
      </c>
      <c r="M1766" s="127" t="str">
        <f>IF(LEN(E1766&amp;"")&gt;0,IF(ISERROR(VLOOKUP(R1766,SpeciesValidation!D:I,6,FALSE)),"",VLOOKUP(R1766,SpeciesValidation!D:I,6,FALSE)),"")</f>
        <v/>
      </c>
      <c r="Q1766" s="36" t="str">
        <f>IF(LEN(E1766&amp;"")&gt;0,IF(ISERROR(VLOOKUP(E1766,SpeciesValidation!B:G,2,FALSE)=TRUE),"",VLOOKUP(E1766,SpeciesValidation!B:G,2,FALSE)),"")</f>
        <v/>
      </c>
      <c r="R1766" s="36" t="str">
        <f>IF(LEN(E1766&amp;"")&gt;0,IF(ISERROR(VLOOKUP(E1766,SpeciesLookup!B:G,4,FALSE)=TRUE),"",VLOOKUP(E1766,SpeciesLookup!B:G,4,FALSE)),"")</f>
        <v/>
      </c>
    </row>
    <row r="1767" spans="1:18" ht="13.2" x14ac:dyDescent="0.25">
      <c r="A1767" s="72"/>
      <c r="D1767" s="11"/>
      <c r="G1767" s="128" t="str">
        <f>IF(LEN(E1767&amp;"")&gt;0,IF(ISERROR(VLOOKUP(E1767,SpeciesLookup!B:G,6,FALSE)=TRUE),"",VLOOKUP(E1767,SpeciesLookup!B:G,6,FALSE)),"")</f>
        <v/>
      </c>
      <c r="H1767" s="128" t="str">
        <f>IF(LEN(E1767&amp;"")&gt;0,IF(ISERROR(VLOOKUP(E1767,SpeciesLookup!B:G,5,FALSE)=TRUE),"",VLOOKUP(E1767,SpeciesLookup!B:G,5,FALSE)),"")</f>
        <v/>
      </c>
      <c r="I1767" s="11"/>
      <c r="J1767" s="73"/>
      <c r="K1767" s="11"/>
      <c r="L1767" s="127" t="str">
        <f>TRIM(IF(ISERROR(VLOOKUP(R1767,SpeciesValidation!D:T,IF(ISNA(VLOOKUP(J1767,Validation!B$2:C$15,2,FALSE)),FALSE,VLOOKUP(J1767,Validation!B$2:C$15,2,FALSE)))),IF(LEN(E1767&amp;"")&gt;0,"",""),VLOOKUP(R1767,SpeciesValidation!D:T,VLOOKUP(J1767,Validation!B$2:C$15,2,FALSE),FALSE)) &amp; " " &amp; IF(ISERROR(IF(LEFT(J1767,1)="A",IF(IF(VLOOKUP(R1767,SpeciesValidation!D:W,20,FALSE)=FALSE,OR(TEXT(A1767,"MMDD")&lt;VLOOKUP(R1767,SpeciesValidation!D:W,18,FALSE),TEXT(A1767,"MMDD")&gt;VLOOKUP(R1767,SpeciesValidation!D:W,19,FALSE)),IF(TEXT(A1767,"MMDD")&lt;"0701",TEXT(A1767,"MMDD")&gt;VLOOKUP(R1767,SpeciesValidation!D:W,18,FALSE),TEXT(A1767,"MMDD")&lt;VLOOKUP(R1767,SpeciesValidation!D:W,19,FALSE))),"Date outside expected range for this species",""),"")),"",IF(LEFT(J1767,1)="A",IF(IF(VLOOKUP(R1767,SpeciesValidation!D:W,20,FALSE)=FALSE,OR(TEXT(A1767,"MMDD")&lt;VLOOKUP(R1767,SpeciesValidation!D:W,18,FALSE),TEXT(A1767,"MMDD")&gt;VLOOKUP(R1767,SpeciesValidation!D:W,19,FALSE)),IF(TEXT(A1767,"MMDD")&lt;"0701",TEXT(A1767,"MMDD")&gt;VLOOKUP(R1767,SpeciesValidation!D:W,18,FALSE),TEXT(A1767,"MMDD")&lt;VLOOKUP(R1767,SpeciesValidation!D:W,19,FALSE))),"Date outside expected range for this species",""),"")))</f>
        <v/>
      </c>
      <c r="M1767" s="127" t="str">
        <f>IF(LEN(E1767&amp;"")&gt;0,IF(ISERROR(VLOOKUP(R1767,SpeciesValidation!D:I,6,FALSE)),"",VLOOKUP(R1767,SpeciesValidation!D:I,6,FALSE)),"")</f>
        <v/>
      </c>
      <c r="Q1767" s="36" t="str">
        <f>IF(LEN(E1767&amp;"")&gt;0,IF(ISERROR(VLOOKUP(E1767,SpeciesValidation!B:G,2,FALSE)=TRUE),"",VLOOKUP(E1767,SpeciesValidation!B:G,2,FALSE)),"")</f>
        <v/>
      </c>
      <c r="R1767" s="36" t="str">
        <f>IF(LEN(E1767&amp;"")&gt;0,IF(ISERROR(VLOOKUP(E1767,SpeciesLookup!B:G,4,FALSE)=TRUE),"",VLOOKUP(E1767,SpeciesLookup!B:G,4,FALSE)),"")</f>
        <v/>
      </c>
    </row>
    <row r="1768" spans="1:18" ht="13.2" x14ac:dyDescent="0.25">
      <c r="A1768" s="72"/>
      <c r="D1768" s="11"/>
      <c r="G1768" s="128" t="str">
        <f>IF(LEN(E1768&amp;"")&gt;0,IF(ISERROR(VLOOKUP(E1768,SpeciesLookup!B:G,6,FALSE)=TRUE),"",VLOOKUP(E1768,SpeciesLookup!B:G,6,FALSE)),"")</f>
        <v/>
      </c>
      <c r="H1768" s="128" t="str">
        <f>IF(LEN(E1768&amp;"")&gt;0,IF(ISERROR(VLOOKUP(E1768,SpeciesLookup!B:G,5,FALSE)=TRUE),"",VLOOKUP(E1768,SpeciesLookup!B:G,5,FALSE)),"")</f>
        <v/>
      </c>
      <c r="I1768" s="11"/>
      <c r="J1768" s="73"/>
      <c r="K1768" s="11"/>
      <c r="L1768" s="127" t="str">
        <f>TRIM(IF(ISERROR(VLOOKUP(R1768,SpeciesValidation!D:T,IF(ISNA(VLOOKUP(J1768,Validation!B$2:C$15,2,FALSE)),FALSE,VLOOKUP(J1768,Validation!B$2:C$15,2,FALSE)))),IF(LEN(E1768&amp;"")&gt;0,"",""),VLOOKUP(R1768,SpeciesValidation!D:T,VLOOKUP(J1768,Validation!B$2:C$15,2,FALSE),FALSE)) &amp; " " &amp; IF(ISERROR(IF(LEFT(J1768,1)="A",IF(IF(VLOOKUP(R1768,SpeciesValidation!D:W,20,FALSE)=FALSE,OR(TEXT(A1768,"MMDD")&lt;VLOOKUP(R1768,SpeciesValidation!D:W,18,FALSE),TEXT(A1768,"MMDD")&gt;VLOOKUP(R1768,SpeciesValidation!D:W,19,FALSE)),IF(TEXT(A1768,"MMDD")&lt;"0701",TEXT(A1768,"MMDD")&gt;VLOOKUP(R1768,SpeciesValidation!D:W,18,FALSE),TEXT(A1768,"MMDD")&lt;VLOOKUP(R1768,SpeciesValidation!D:W,19,FALSE))),"Date outside expected range for this species",""),"")),"",IF(LEFT(J1768,1)="A",IF(IF(VLOOKUP(R1768,SpeciesValidation!D:W,20,FALSE)=FALSE,OR(TEXT(A1768,"MMDD")&lt;VLOOKUP(R1768,SpeciesValidation!D:W,18,FALSE),TEXT(A1768,"MMDD")&gt;VLOOKUP(R1768,SpeciesValidation!D:W,19,FALSE)),IF(TEXT(A1768,"MMDD")&lt;"0701",TEXT(A1768,"MMDD")&gt;VLOOKUP(R1768,SpeciesValidation!D:W,18,FALSE),TEXT(A1768,"MMDD")&lt;VLOOKUP(R1768,SpeciesValidation!D:W,19,FALSE))),"Date outside expected range for this species",""),"")))</f>
        <v/>
      </c>
      <c r="M1768" s="127" t="str">
        <f>IF(LEN(E1768&amp;"")&gt;0,IF(ISERROR(VLOOKUP(R1768,SpeciesValidation!D:I,6,FALSE)),"",VLOOKUP(R1768,SpeciesValidation!D:I,6,FALSE)),"")</f>
        <v/>
      </c>
      <c r="Q1768" s="36" t="str">
        <f>IF(LEN(E1768&amp;"")&gt;0,IF(ISERROR(VLOOKUP(E1768,SpeciesValidation!B:G,2,FALSE)=TRUE),"",VLOOKUP(E1768,SpeciesValidation!B:G,2,FALSE)),"")</f>
        <v/>
      </c>
      <c r="R1768" s="36" t="str">
        <f>IF(LEN(E1768&amp;"")&gt;0,IF(ISERROR(VLOOKUP(E1768,SpeciesLookup!B:G,4,FALSE)=TRUE),"",VLOOKUP(E1768,SpeciesLookup!B:G,4,FALSE)),"")</f>
        <v/>
      </c>
    </row>
    <row r="1769" spans="1:18" ht="13.2" x14ac:dyDescent="0.25">
      <c r="A1769" s="72"/>
      <c r="D1769" s="11"/>
      <c r="G1769" s="128" t="str">
        <f>IF(LEN(E1769&amp;"")&gt;0,IF(ISERROR(VLOOKUP(E1769,SpeciesLookup!B:G,6,FALSE)=TRUE),"",VLOOKUP(E1769,SpeciesLookup!B:G,6,FALSE)),"")</f>
        <v/>
      </c>
      <c r="H1769" s="128" t="str">
        <f>IF(LEN(E1769&amp;"")&gt;0,IF(ISERROR(VLOOKUP(E1769,SpeciesLookup!B:G,5,FALSE)=TRUE),"",VLOOKUP(E1769,SpeciesLookup!B:G,5,FALSE)),"")</f>
        <v/>
      </c>
      <c r="I1769" s="11"/>
      <c r="J1769" s="73"/>
      <c r="K1769" s="11"/>
      <c r="L1769" s="127" t="str">
        <f>TRIM(IF(ISERROR(VLOOKUP(R1769,SpeciesValidation!D:T,IF(ISNA(VLOOKUP(J1769,Validation!B$2:C$15,2,FALSE)),FALSE,VLOOKUP(J1769,Validation!B$2:C$15,2,FALSE)))),IF(LEN(E1769&amp;"")&gt;0,"",""),VLOOKUP(R1769,SpeciesValidation!D:T,VLOOKUP(J1769,Validation!B$2:C$15,2,FALSE),FALSE)) &amp; " " &amp; IF(ISERROR(IF(LEFT(J1769,1)="A",IF(IF(VLOOKUP(R1769,SpeciesValidation!D:W,20,FALSE)=FALSE,OR(TEXT(A1769,"MMDD")&lt;VLOOKUP(R1769,SpeciesValidation!D:W,18,FALSE),TEXT(A1769,"MMDD")&gt;VLOOKUP(R1769,SpeciesValidation!D:W,19,FALSE)),IF(TEXT(A1769,"MMDD")&lt;"0701",TEXT(A1769,"MMDD")&gt;VLOOKUP(R1769,SpeciesValidation!D:W,18,FALSE),TEXT(A1769,"MMDD")&lt;VLOOKUP(R1769,SpeciesValidation!D:W,19,FALSE))),"Date outside expected range for this species",""),"")),"",IF(LEFT(J1769,1)="A",IF(IF(VLOOKUP(R1769,SpeciesValidation!D:W,20,FALSE)=FALSE,OR(TEXT(A1769,"MMDD")&lt;VLOOKUP(R1769,SpeciesValidation!D:W,18,FALSE),TEXT(A1769,"MMDD")&gt;VLOOKUP(R1769,SpeciesValidation!D:W,19,FALSE)),IF(TEXT(A1769,"MMDD")&lt;"0701",TEXT(A1769,"MMDD")&gt;VLOOKUP(R1769,SpeciesValidation!D:W,18,FALSE),TEXT(A1769,"MMDD")&lt;VLOOKUP(R1769,SpeciesValidation!D:W,19,FALSE))),"Date outside expected range for this species",""),"")))</f>
        <v/>
      </c>
      <c r="M1769" s="127" t="str">
        <f>IF(LEN(E1769&amp;"")&gt;0,IF(ISERROR(VLOOKUP(R1769,SpeciesValidation!D:I,6,FALSE)),"",VLOOKUP(R1769,SpeciesValidation!D:I,6,FALSE)),"")</f>
        <v/>
      </c>
      <c r="Q1769" s="36" t="str">
        <f>IF(LEN(E1769&amp;"")&gt;0,IF(ISERROR(VLOOKUP(E1769,SpeciesValidation!B:G,2,FALSE)=TRUE),"",VLOOKUP(E1769,SpeciesValidation!B:G,2,FALSE)),"")</f>
        <v/>
      </c>
      <c r="R1769" s="36" t="str">
        <f>IF(LEN(E1769&amp;"")&gt;0,IF(ISERROR(VLOOKUP(E1769,SpeciesLookup!B:G,4,FALSE)=TRUE),"",VLOOKUP(E1769,SpeciesLookup!B:G,4,FALSE)),"")</f>
        <v/>
      </c>
    </row>
    <row r="1770" spans="1:18" ht="13.2" x14ac:dyDescent="0.25">
      <c r="A1770" s="72"/>
      <c r="D1770" s="11"/>
      <c r="G1770" s="128" t="str">
        <f>IF(LEN(E1770&amp;"")&gt;0,IF(ISERROR(VLOOKUP(E1770,SpeciesLookup!B:G,6,FALSE)=TRUE),"",VLOOKUP(E1770,SpeciesLookup!B:G,6,FALSE)),"")</f>
        <v/>
      </c>
      <c r="H1770" s="128" t="str">
        <f>IF(LEN(E1770&amp;"")&gt;0,IF(ISERROR(VLOOKUP(E1770,SpeciesLookup!B:G,5,FALSE)=TRUE),"",VLOOKUP(E1770,SpeciesLookup!B:G,5,FALSE)),"")</f>
        <v/>
      </c>
      <c r="I1770" s="11"/>
      <c r="J1770" s="73"/>
      <c r="K1770" s="11"/>
      <c r="L1770" s="127" t="str">
        <f>TRIM(IF(ISERROR(VLOOKUP(R1770,SpeciesValidation!D:T,IF(ISNA(VLOOKUP(J1770,Validation!B$2:C$15,2,FALSE)),FALSE,VLOOKUP(J1770,Validation!B$2:C$15,2,FALSE)))),IF(LEN(E1770&amp;"")&gt;0,"",""),VLOOKUP(R1770,SpeciesValidation!D:T,VLOOKUP(J1770,Validation!B$2:C$15,2,FALSE),FALSE)) &amp; " " &amp; IF(ISERROR(IF(LEFT(J1770,1)="A",IF(IF(VLOOKUP(R1770,SpeciesValidation!D:W,20,FALSE)=FALSE,OR(TEXT(A1770,"MMDD")&lt;VLOOKUP(R1770,SpeciesValidation!D:W,18,FALSE),TEXT(A1770,"MMDD")&gt;VLOOKUP(R1770,SpeciesValidation!D:W,19,FALSE)),IF(TEXT(A1770,"MMDD")&lt;"0701",TEXT(A1770,"MMDD")&gt;VLOOKUP(R1770,SpeciesValidation!D:W,18,FALSE),TEXT(A1770,"MMDD")&lt;VLOOKUP(R1770,SpeciesValidation!D:W,19,FALSE))),"Date outside expected range for this species",""),"")),"",IF(LEFT(J1770,1)="A",IF(IF(VLOOKUP(R1770,SpeciesValidation!D:W,20,FALSE)=FALSE,OR(TEXT(A1770,"MMDD")&lt;VLOOKUP(R1770,SpeciesValidation!D:W,18,FALSE),TEXT(A1770,"MMDD")&gt;VLOOKUP(R1770,SpeciesValidation!D:W,19,FALSE)),IF(TEXT(A1770,"MMDD")&lt;"0701",TEXT(A1770,"MMDD")&gt;VLOOKUP(R1770,SpeciesValidation!D:W,18,FALSE),TEXT(A1770,"MMDD")&lt;VLOOKUP(R1770,SpeciesValidation!D:W,19,FALSE))),"Date outside expected range for this species",""),"")))</f>
        <v/>
      </c>
      <c r="M1770" s="127" t="str">
        <f>IF(LEN(E1770&amp;"")&gt;0,IF(ISERROR(VLOOKUP(R1770,SpeciesValidation!D:I,6,FALSE)),"",VLOOKUP(R1770,SpeciesValidation!D:I,6,FALSE)),"")</f>
        <v/>
      </c>
      <c r="Q1770" s="36" t="str">
        <f>IF(LEN(E1770&amp;"")&gt;0,IF(ISERROR(VLOOKUP(E1770,SpeciesValidation!B:G,2,FALSE)=TRUE),"",VLOOKUP(E1770,SpeciesValidation!B:G,2,FALSE)),"")</f>
        <v/>
      </c>
      <c r="R1770" s="36" t="str">
        <f>IF(LEN(E1770&amp;"")&gt;0,IF(ISERROR(VLOOKUP(E1770,SpeciesLookup!B:G,4,FALSE)=TRUE),"",VLOOKUP(E1770,SpeciesLookup!B:G,4,FALSE)),"")</f>
        <v/>
      </c>
    </row>
    <row r="1771" spans="1:18" ht="13.2" x14ac:dyDescent="0.25">
      <c r="A1771" s="72"/>
      <c r="D1771" s="11"/>
      <c r="G1771" s="128" t="str">
        <f>IF(LEN(E1771&amp;"")&gt;0,IF(ISERROR(VLOOKUP(E1771,SpeciesLookup!B:G,6,FALSE)=TRUE),"",VLOOKUP(E1771,SpeciesLookup!B:G,6,FALSE)),"")</f>
        <v/>
      </c>
      <c r="H1771" s="128" t="str">
        <f>IF(LEN(E1771&amp;"")&gt;0,IF(ISERROR(VLOOKUP(E1771,SpeciesLookup!B:G,5,FALSE)=TRUE),"",VLOOKUP(E1771,SpeciesLookup!B:G,5,FALSE)),"")</f>
        <v/>
      </c>
      <c r="I1771" s="11"/>
      <c r="J1771" s="73"/>
      <c r="K1771" s="11"/>
      <c r="L1771" s="127" t="str">
        <f>TRIM(IF(ISERROR(VLOOKUP(R1771,SpeciesValidation!D:T,IF(ISNA(VLOOKUP(J1771,Validation!B$2:C$15,2,FALSE)),FALSE,VLOOKUP(J1771,Validation!B$2:C$15,2,FALSE)))),IF(LEN(E1771&amp;"")&gt;0,"",""),VLOOKUP(R1771,SpeciesValidation!D:T,VLOOKUP(J1771,Validation!B$2:C$15,2,FALSE),FALSE)) &amp; " " &amp; IF(ISERROR(IF(LEFT(J1771,1)="A",IF(IF(VLOOKUP(R1771,SpeciesValidation!D:W,20,FALSE)=FALSE,OR(TEXT(A1771,"MMDD")&lt;VLOOKUP(R1771,SpeciesValidation!D:W,18,FALSE),TEXT(A1771,"MMDD")&gt;VLOOKUP(R1771,SpeciesValidation!D:W,19,FALSE)),IF(TEXT(A1771,"MMDD")&lt;"0701",TEXT(A1771,"MMDD")&gt;VLOOKUP(R1771,SpeciesValidation!D:W,18,FALSE),TEXT(A1771,"MMDD")&lt;VLOOKUP(R1771,SpeciesValidation!D:W,19,FALSE))),"Date outside expected range for this species",""),"")),"",IF(LEFT(J1771,1)="A",IF(IF(VLOOKUP(R1771,SpeciesValidation!D:W,20,FALSE)=FALSE,OR(TEXT(A1771,"MMDD")&lt;VLOOKUP(R1771,SpeciesValidation!D:W,18,FALSE),TEXT(A1771,"MMDD")&gt;VLOOKUP(R1771,SpeciesValidation!D:W,19,FALSE)),IF(TEXT(A1771,"MMDD")&lt;"0701",TEXT(A1771,"MMDD")&gt;VLOOKUP(R1771,SpeciesValidation!D:W,18,FALSE),TEXT(A1771,"MMDD")&lt;VLOOKUP(R1771,SpeciesValidation!D:W,19,FALSE))),"Date outside expected range for this species",""),"")))</f>
        <v/>
      </c>
      <c r="M1771" s="127" t="str">
        <f>IF(LEN(E1771&amp;"")&gt;0,IF(ISERROR(VLOOKUP(R1771,SpeciesValidation!D:I,6,FALSE)),"",VLOOKUP(R1771,SpeciesValidation!D:I,6,FALSE)),"")</f>
        <v/>
      </c>
      <c r="Q1771" s="36" t="str">
        <f>IF(LEN(E1771&amp;"")&gt;0,IF(ISERROR(VLOOKUP(E1771,SpeciesValidation!B:G,2,FALSE)=TRUE),"",VLOOKUP(E1771,SpeciesValidation!B:G,2,FALSE)),"")</f>
        <v/>
      </c>
      <c r="R1771" s="36" t="str">
        <f>IF(LEN(E1771&amp;"")&gt;0,IF(ISERROR(VLOOKUP(E1771,SpeciesLookup!B:G,4,FALSE)=TRUE),"",VLOOKUP(E1771,SpeciesLookup!B:G,4,FALSE)),"")</f>
        <v/>
      </c>
    </row>
    <row r="1772" spans="1:18" ht="13.2" x14ac:dyDescent="0.25">
      <c r="A1772" s="72"/>
      <c r="D1772" s="11"/>
      <c r="G1772" s="128" t="str">
        <f>IF(LEN(E1772&amp;"")&gt;0,IF(ISERROR(VLOOKUP(E1772,SpeciesLookup!B:G,6,FALSE)=TRUE),"",VLOOKUP(E1772,SpeciesLookup!B:G,6,FALSE)),"")</f>
        <v/>
      </c>
      <c r="H1772" s="128" t="str">
        <f>IF(LEN(E1772&amp;"")&gt;0,IF(ISERROR(VLOOKUP(E1772,SpeciesLookup!B:G,5,FALSE)=TRUE),"",VLOOKUP(E1772,SpeciesLookup!B:G,5,FALSE)),"")</f>
        <v/>
      </c>
      <c r="I1772" s="11"/>
      <c r="J1772" s="73"/>
      <c r="K1772" s="11"/>
      <c r="L1772" s="127" t="str">
        <f>TRIM(IF(ISERROR(VLOOKUP(R1772,SpeciesValidation!D:T,IF(ISNA(VLOOKUP(J1772,Validation!B$2:C$15,2,FALSE)),FALSE,VLOOKUP(J1772,Validation!B$2:C$15,2,FALSE)))),IF(LEN(E1772&amp;"")&gt;0,"",""),VLOOKUP(R1772,SpeciesValidation!D:T,VLOOKUP(J1772,Validation!B$2:C$15,2,FALSE),FALSE)) &amp; " " &amp; IF(ISERROR(IF(LEFT(J1772,1)="A",IF(IF(VLOOKUP(R1772,SpeciesValidation!D:W,20,FALSE)=FALSE,OR(TEXT(A1772,"MMDD")&lt;VLOOKUP(R1772,SpeciesValidation!D:W,18,FALSE),TEXT(A1772,"MMDD")&gt;VLOOKUP(R1772,SpeciesValidation!D:W,19,FALSE)),IF(TEXT(A1772,"MMDD")&lt;"0701",TEXT(A1772,"MMDD")&gt;VLOOKUP(R1772,SpeciesValidation!D:W,18,FALSE),TEXT(A1772,"MMDD")&lt;VLOOKUP(R1772,SpeciesValidation!D:W,19,FALSE))),"Date outside expected range for this species",""),"")),"",IF(LEFT(J1772,1)="A",IF(IF(VLOOKUP(R1772,SpeciesValidation!D:W,20,FALSE)=FALSE,OR(TEXT(A1772,"MMDD")&lt;VLOOKUP(R1772,SpeciesValidation!D:W,18,FALSE),TEXT(A1772,"MMDD")&gt;VLOOKUP(R1772,SpeciesValidation!D:W,19,FALSE)),IF(TEXT(A1772,"MMDD")&lt;"0701",TEXT(A1772,"MMDD")&gt;VLOOKUP(R1772,SpeciesValidation!D:W,18,FALSE),TEXT(A1772,"MMDD")&lt;VLOOKUP(R1772,SpeciesValidation!D:W,19,FALSE))),"Date outside expected range for this species",""),"")))</f>
        <v/>
      </c>
      <c r="M1772" s="127" t="str">
        <f>IF(LEN(E1772&amp;"")&gt;0,IF(ISERROR(VLOOKUP(R1772,SpeciesValidation!D:I,6,FALSE)),"",VLOOKUP(R1772,SpeciesValidation!D:I,6,FALSE)),"")</f>
        <v/>
      </c>
      <c r="Q1772" s="36" t="str">
        <f>IF(LEN(E1772&amp;"")&gt;0,IF(ISERROR(VLOOKUP(E1772,SpeciesValidation!B:G,2,FALSE)=TRUE),"",VLOOKUP(E1772,SpeciesValidation!B:G,2,FALSE)),"")</f>
        <v/>
      </c>
      <c r="R1772" s="36" t="str">
        <f>IF(LEN(E1772&amp;"")&gt;0,IF(ISERROR(VLOOKUP(E1772,SpeciesLookup!B:G,4,FALSE)=TRUE),"",VLOOKUP(E1772,SpeciesLookup!B:G,4,FALSE)),"")</f>
        <v/>
      </c>
    </row>
    <row r="1773" spans="1:18" ht="13.2" x14ac:dyDescent="0.25">
      <c r="A1773" s="72"/>
      <c r="D1773" s="11"/>
      <c r="G1773" s="128" t="str">
        <f>IF(LEN(E1773&amp;"")&gt;0,IF(ISERROR(VLOOKUP(E1773,SpeciesLookup!B:G,6,FALSE)=TRUE),"",VLOOKUP(E1773,SpeciesLookup!B:G,6,FALSE)),"")</f>
        <v/>
      </c>
      <c r="H1773" s="128" t="str">
        <f>IF(LEN(E1773&amp;"")&gt;0,IF(ISERROR(VLOOKUP(E1773,SpeciesLookup!B:G,5,FALSE)=TRUE),"",VLOOKUP(E1773,SpeciesLookup!B:G,5,FALSE)),"")</f>
        <v/>
      </c>
      <c r="I1773" s="11"/>
      <c r="J1773" s="73"/>
      <c r="K1773" s="11"/>
      <c r="L1773" s="127" t="str">
        <f>TRIM(IF(ISERROR(VLOOKUP(R1773,SpeciesValidation!D:T,IF(ISNA(VLOOKUP(J1773,Validation!B$2:C$15,2,FALSE)),FALSE,VLOOKUP(J1773,Validation!B$2:C$15,2,FALSE)))),IF(LEN(E1773&amp;"")&gt;0,"",""),VLOOKUP(R1773,SpeciesValidation!D:T,VLOOKUP(J1773,Validation!B$2:C$15,2,FALSE),FALSE)) &amp; " " &amp; IF(ISERROR(IF(LEFT(J1773,1)="A",IF(IF(VLOOKUP(R1773,SpeciesValidation!D:W,20,FALSE)=FALSE,OR(TEXT(A1773,"MMDD")&lt;VLOOKUP(R1773,SpeciesValidation!D:W,18,FALSE),TEXT(A1773,"MMDD")&gt;VLOOKUP(R1773,SpeciesValidation!D:W,19,FALSE)),IF(TEXT(A1773,"MMDD")&lt;"0701",TEXT(A1773,"MMDD")&gt;VLOOKUP(R1773,SpeciesValidation!D:W,18,FALSE),TEXT(A1773,"MMDD")&lt;VLOOKUP(R1773,SpeciesValidation!D:W,19,FALSE))),"Date outside expected range for this species",""),"")),"",IF(LEFT(J1773,1)="A",IF(IF(VLOOKUP(R1773,SpeciesValidation!D:W,20,FALSE)=FALSE,OR(TEXT(A1773,"MMDD")&lt;VLOOKUP(R1773,SpeciesValidation!D:W,18,FALSE),TEXT(A1773,"MMDD")&gt;VLOOKUP(R1773,SpeciesValidation!D:W,19,FALSE)),IF(TEXT(A1773,"MMDD")&lt;"0701",TEXT(A1773,"MMDD")&gt;VLOOKUP(R1773,SpeciesValidation!D:W,18,FALSE),TEXT(A1773,"MMDD")&lt;VLOOKUP(R1773,SpeciesValidation!D:W,19,FALSE))),"Date outside expected range for this species",""),"")))</f>
        <v/>
      </c>
      <c r="M1773" s="127" t="str">
        <f>IF(LEN(E1773&amp;"")&gt;0,IF(ISERROR(VLOOKUP(R1773,SpeciesValidation!D:I,6,FALSE)),"",VLOOKUP(R1773,SpeciesValidation!D:I,6,FALSE)),"")</f>
        <v/>
      </c>
      <c r="Q1773" s="36" t="str">
        <f>IF(LEN(E1773&amp;"")&gt;0,IF(ISERROR(VLOOKUP(E1773,SpeciesValidation!B:G,2,FALSE)=TRUE),"",VLOOKUP(E1773,SpeciesValidation!B:G,2,FALSE)),"")</f>
        <v/>
      </c>
      <c r="R1773" s="36" t="str">
        <f>IF(LEN(E1773&amp;"")&gt;0,IF(ISERROR(VLOOKUP(E1773,SpeciesLookup!B:G,4,FALSE)=TRUE),"",VLOOKUP(E1773,SpeciesLookup!B:G,4,FALSE)),"")</f>
        <v/>
      </c>
    </row>
    <row r="1774" spans="1:18" ht="13.2" x14ac:dyDescent="0.25">
      <c r="A1774" s="72"/>
      <c r="D1774" s="11"/>
      <c r="G1774" s="128" t="str">
        <f>IF(LEN(E1774&amp;"")&gt;0,IF(ISERROR(VLOOKUP(E1774,SpeciesLookup!B:G,6,FALSE)=TRUE),"",VLOOKUP(E1774,SpeciesLookup!B:G,6,FALSE)),"")</f>
        <v/>
      </c>
      <c r="H1774" s="128" t="str">
        <f>IF(LEN(E1774&amp;"")&gt;0,IF(ISERROR(VLOOKUP(E1774,SpeciesLookup!B:G,5,FALSE)=TRUE),"",VLOOKUP(E1774,SpeciesLookup!B:G,5,FALSE)),"")</f>
        <v/>
      </c>
      <c r="I1774" s="11"/>
      <c r="J1774" s="73"/>
      <c r="K1774" s="11"/>
      <c r="L1774" s="127" t="str">
        <f>TRIM(IF(ISERROR(VLOOKUP(R1774,SpeciesValidation!D:T,IF(ISNA(VLOOKUP(J1774,Validation!B$2:C$15,2,FALSE)),FALSE,VLOOKUP(J1774,Validation!B$2:C$15,2,FALSE)))),IF(LEN(E1774&amp;"")&gt;0,"",""),VLOOKUP(R1774,SpeciesValidation!D:T,VLOOKUP(J1774,Validation!B$2:C$15,2,FALSE),FALSE)) &amp; " " &amp; IF(ISERROR(IF(LEFT(J1774,1)="A",IF(IF(VLOOKUP(R1774,SpeciesValidation!D:W,20,FALSE)=FALSE,OR(TEXT(A1774,"MMDD")&lt;VLOOKUP(R1774,SpeciesValidation!D:W,18,FALSE),TEXT(A1774,"MMDD")&gt;VLOOKUP(R1774,SpeciesValidation!D:W,19,FALSE)),IF(TEXT(A1774,"MMDD")&lt;"0701",TEXT(A1774,"MMDD")&gt;VLOOKUP(R1774,SpeciesValidation!D:W,18,FALSE),TEXT(A1774,"MMDD")&lt;VLOOKUP(R1774,SpeciesValidation!D:W,19,FALSE))),"Date outside expected range for this species",""),"")),"",IF(LEFT(J1774,1)="A",IF(IF(VLOOKUP(R1774,SpeciesValidation!D:W,20,FALSE)=FALSE,OR(TEXT(A1774,"MMDD")&lt;VLOOKUP(R1774,SpeciesValidation!D:W,18,FALSE),TEXT(A1774,"MMDD")&gt;VLOOKUP(R1774,SpeciesValidation!D:W,19,FALSE)),IF(TEXT(A1774,"MMDD")&lt;"0701",TEXT(A1774,"MMDD")&gt;VLOOKUP(R1774,SpeciesValidation!D:W,18,FALSE),TEXT(A1774,"MMDD")&lt;VLOOKUP(R1774,SpeciesValidation!D:W,19,FALSE))),"Date outside expected range for this species",""),"")))</f>
        <v/>
      </c>
      <c r="M1774" s="127" t="str">
        <f>IF(LEN(E1774&amp;"")&gt;0,IF(ISERROR(VLOOKUP(R1774,SpeciesValidation!D:I,6,FALSE)),"",VLOOKUP(R1774,SpeciesValidation!D:I,6,FALSE)),"")</f>
        <v/>
      </c>
      <c r="Q1774" s="36" t="str">
        <f>IF(LEN(E1774&amp;"")&gt;0,IF(ISERROR(VLOOKUP(E1774,SpeciesValidation!B:G,2,FALSE)=TRUE),"",VLOOKUP(E1774,SpeciesValidation!B:G,2,FALSE)),"")</f>
        <v/>
      </c>
      <c r="R1774" s="36" t="str">
        <f>IF(LEN(E1774&amp;"")&gt;0,IF(ISERROR(VLOOKUP(E1774,SpeciesLookup!B:G,4,FALSE)=TRUE),"",VLOOKUP(E1774,SpeciesLookup!B:G,4,FALSE)),"")</f>
        <v/>
      </c>
    </row>
    <row r="1775" spans="1:18" ht="13.2" x14ac:dyDescent="0.25">
      <c r="A1775" s="72"/>
      <c r="D1775" s="11"/>
      <c r="G1775" s="128" t="str">
        <f>IF(LEN(E1775&amp;"")&gt;0,IF(ISERROR(VLOOKUP(E1775,SpeciesLookup!B:G,6,FALSE)=TRUE),"",VLOOKUP(E1775,SpeciesLookup!B:G,6,FALSE)),"")</f>
        <v/>
      </c>
      <c r="H1775" s="128" t="str">
        <f>IF(LEN(E1775&amp;"")&gt;0,IF(ISERROR(VLOOKUP(E1775,SpeciesLookup!B:G,5,FALSE)=TRUE),"",VLOOKUP(E1775,SpeciesLookup!B:G,5,FALSE)),"")</f>
        <v/>
      </c>
      <c r="I1775" s="11"/>
      <c r="J1775" s="73"/>
      <c r="K1775" s="11"/>
      <c r="L1775" s="127" t="str">
        <f>TRIM(IF(ISERROR(VLOOKUP(R1775,SpeciesValidation!D:T,IF(ISNA(VLOOKUP(J1775,Validation!B$2:C$15,2,FALSE)),FALSE,VLOOKUP(J1775,Validation!B$2:C$15,2,FALSE)))),IF(LEN(E1775&amp;"")&gt;0,"",""),VLOOKUP(R1775,SpeciesValidation!D:T,VLOOKUP(J1775,Validation!B$2:C$15,2,FALSE),FALSE)) &amp; " " &amp; IF(ISERROR(IF(LEFT(J1775,1)="A",IF(IF(VLOOKUP(R1775,SpeciesValidation!D:W,20,FALSE)=FALSE,OR(TEXT(A1775,"MMDD")&lt;VLOOKUP(R1775,SpeciesValidation!D:W,18,FALSE),TEXT(A1775,"MMDD")&gt;VLOOKUP(R1775,SpeciesValidation!D:W,19,FALSE)),IF(TEXT(A1775,"MMDD")&lt;"0701",TEXT(A1775,"MMDD")&gt;VLOOKUP(R1775,SpeciesValidation!D:W,18,FALSE),TEXT(A1775,"MMDD")&lt;VLOOKUP(R1775,SpeciesValidation!D:W,19,FALSE))),"Date outside expected range for this species",""),"")),"",IF(LEFT(J1775,1)="A",IF(IF(VLOOKUP(R1775,SpeciesValidation!D:W,20,FALSE)=FALSE,OR(TEXT(A1775,"MMDD")&lt;VLOOKUP(R1775,SpeciesValidation!D:W,18,FALSE),TEXT(A1775,"MMDD")&gt;VLOOKUP(R1775,SpeciesValidation!D:W,19,FALSE)),IF(TEXT(A1775,"MMDD")&lt;"0701",TEXT(A1775,"MMDD")&gt;VLOOKUP(R1775,SpeciesValidation!D:W,18,FALSE),TEXT(A1775,"MMDD")&lt;VLOOKUP(R1775,SpeciesValidation!D:W,19,FALSE))),"Date outside expected range for this species",""),"")))</f>
        <v/>
      </c>
      <c r="M1775" s="127" t="str">
        <f>IF(LEN(E1775&amp;"")&gt;0,IF(ISERROR(VLOOKUP(R1775,SpeciesValidation!D:I,6,FALSE)),"",VLOOKUP(R1775,SpeciesValidation!D:I,6,FALSE)),"")</f>
        <v/>
      </c>
      <c r="Q1775" s="36" t="str">
        <f>IF(LEN(E1775&amp;"")&gt;0,IF(ISERROR(VLOOKUP(E1775,SpeciesValidation!B:G,2,FALSE)=TRUE),"",VLOOKUP(E1775,SpeciesValidation!B:G,2,FALSE)),"")</f>
        <v/>
      </c>
      <c r="R1775" s="36" t="str">
        <f>IF(LEN(E1775&amp;"")&gt;0,IF(ISERROR(VLOOKUP(E1775,SpeciesLookup!B:G,4,FALSE)=TRUE),"",VLOOKUP(E1775,SpeciesLookup!B:G,4,FALSE)),"")</f>
        <v/>
      </c>
    </row>
    <row r="1776" spans="1:18" ht="13.2" x14ac:dyDescent="0.25">
      <c r="A1776" s="72"/>
      <c r="D1776" s="11"/>
      <c r="G1776" s="128" t="str">
        <f>IF(LEN(E1776&amp;"")&gt;0,IF(ISERROR(VLOOKUP(E1776,SpeciesLookup!B:G,6,FALSE)=TRUE),"",VLOOKUP(E1776,SpeciesLookup!B:G,6,FALSE)),"")</f>
        <v/>
      </c>
      <c r="H1776" s="128" t="str">
        <f>IF(LEN(E1776&amp;"")&gt;0,IF(ISERROR(VLOOKUP(E1776,SpeciesLookup!B:G,5,FALSE)=TRUE),"",VLOOKUP(E1776,SpeciesLookup!B:G,5,FALSE)),"")</f>
        <v/>
      </c>
      <c r="I1776" s="11"/>
      <c r="J1776" s="73"/>
      <c r="K1776" s="11"/>
      <c r="L1776" s="127" t="str">
        <f>TRIM(IF(ISERROR(VLOOKUP(R1776,SpeciesValidation!D:T,IF(ISNA(VLOOKUP(J1776,Validation!B$2:C$15,2,FALSE)),FALSE,VLOOKUP(J1776,Validation!B$2:C$15,2,FALSE)))),IF(LEN(E1776&amp;"")&gt;0,"",""),VLOOKUP(R1776,SpeciesValidation!D:T,VLOOKUP(J1776,Validation!B$2:C$15,2,FALSE),FALSE)) &amp; " " &amp; IF(ISERROR(IF(LEFT(J1776,1)="A",IF(IF(VLOOKUP(R1776,SpeciesValidation!D:W,20,FALSE)=FALSE,OR(TEXT(A1776,"MMDD")&lt;VLOOKUP(R1776,SpeciesValidation!D:W,18,FALSE),TEXT(A1776,"MMDD")&gt;VLOOKUP(R1776,SpeciesValidation!D:W,19,FALSE)),IF(TEXT(A1776,"MMDD")&lt;"0701",TEXT(A1776,"MMDD")&gt;VLOOKUP(R1776,SpeciesValidation!D:W,18,FALSE),TEXT(A1776,"MMDD")&lt;VLOOKUP(R1776,SpeciesValidation!D:W,19,FALSE))),"Date outside expected range for this species",""),"")),"",IF(LEFT(J1776,1)="A",IF(IF(VLOOKUP(R1776,SpeciesValidation!D:W,20,FALSE)=FALSE,OR(TEXT(A1776,"MMDD")&lt;VLOOKUP(R1776,SpeciesValidation!D:W,18,FALSE),TEXT(A1776,"MMDD")&gt;VLOOKUP(R1776,SpeciesValidation!D:W,19,FALSE)),IF(TEXT(A1776,"MMDD")&lt;"0701",TEXT(A1776,"MMDD")&gt;VLOOKUP(R1776,SpeciesValidation!D:W,18,FALSE),TEXT(A1776,"MMDD")&lt;VLOOKUP(R1776,SpeciesValidation!D:W,19,FALSE))),"Date outside expected range for this species",""),"")))</f>
        <v/>
      </c>
      <c r="M1776" s="127" t="str">
        <f>IF(LEN(E1776&amp;"")&gt;0,IF(ISERROR(VLOOKUP(R1776,SpeciesValidation!D:I,6,FALSE)),"",VLOOKUP(R1776,SpeciesValidation!D:I,6,FALSE)),"")</f>
        <v/>
      </c>
      <c r="Q1776" s="36" t="str">
        <f>IF(LEN(E1776&amp;"")&gt;0,IF(ISERROR(VLOOKUP(E1776,SpeciesValidation!B:G,2,FALSE)=TRUE),"",VLOOKUP(E1776,SpeciesValidation!B:G,2,FALSE)),"")</f>
        <v/>
      </c>
      <c r="R1776" s="36" t="str">
        <f>IF(LEN(E1776&amp;"")&gt;0,IF(ISERROR(VLOOKUP(E1776,SpeciesLookup!B:G,4,FALSE)=TRUE),"",VLOOKUP(E1776,SpeciesLookup!B:G,4,FALSE)),"")</f>
        <v/>
      </c>
    </row>
    <row r="1777" spans="1:18" ht="13.2" x14ac:dyDescent="0.25">
      <c r="A1777" s="72"/>
      <c r="D1777" s="11"/>
      <c r="G1777" s="128" t="str">
        <f>IF(LEN(E1777&amp;"")&gt;0,IF(ISERROR(VLOOKUP(E1777,SpeciesLookup!B:G,6,FALSE)=TRUE),"",VLOOKUP(E1777,SpeciesLookup!B:G,6,FALSE)),"")</f>
        <v/>
      </c>
      <c r="H1777" s="128" t="str">
        <f>IF(LEN(E1777&amp;"")&gt;0,IF(ISERROR(VLOOKUP(E1777,SpeciesLookup!B:G,5,FALSE)=TRUE),"",VLOOKUP(E1777,SpeciesLookup!B:G,5,FALSE)),"")</f>
        <v/>
      </c>
      <c r="I1777" s="11"/>
      <c r="J1777" s="73"/>
      <c r="K1777" s="11"/>
      <c r="L1777" s="127" t="str">
        <f>TRIM(IF(ISERROR(VLOOKUP(R1777,SpeciesValidation!D:T,IF(ISNA(VLOOKUP(J1777,Validation!B$2:C$15,2,FALSE)),FALSE,VLOOKUP(J1777,Validation!B$2:C$15,2,FALSE)))),IF(LEN(E1777&amp;"")&gt;0,"",""),VLOOKUP(R1777,SpeciesValidation!D:T,VLOOKUP(J1777,Validation!B$2:C$15,2,FALSE),FALSE)) &amp; " " &amp; IF(ISERROR(IF(LEFT(J1777,1)="A",IF(IF(VLOOKUP(R1777,SpeciesValidation!D:W,20,FALSE)=FALSE,OR(TEXT(A1777,"MMDD")&lt;VLOOKUP(R1777,SpeciesValidation!D:W,18,FALSE),TEXT(A1777,"MMDD")&gt;VLOOKUP(R1777,SpeciesValidation!D:W,19,FALSE)),IF(TEXT(A1777,"MMDD")&lt;"0701",TEXT(A1777,"MMDD")&gt;VLOOKUP(R1777,SpeciesValidation!D:W,18,FALSE),TEXT(A1777,"MMDD")&lt;VLOOKUP(R1777,SpeciesValidation!D:W,19,FALSE))),"Date outside expected range for this species",""),"")),"",IF(LEFT(J1777,1)="A",IF(IF(VLOOKUP(R1777,SpeciesValidation!D:W,20,FALSE)=FALSE,OR(TEXT(A1777,"MMDD")&lt;VLOOKUP(R1777,SpeciesValidation!D:W,18,FALSE),TEXT(A1777,"MMDD")&gt;VLOOKUP(R1777,SpeciesValidation!D:W,19,FALSE)),IF(TEXT(A1777,"MMDD")&lt;"0701",TEXT(A1777,"MMDD")&gt;VLOOKUP(R1777,SpeciesValidation!D:W,18,FALSE),TEXT(A1777,"MMDD")&lt;VLOOKUP(R1777,SpeciesValidation!D:W,19,FALSE))),"Date outside expected range for this species",""),"")))</f>
        <v/>
      </c>
      <c r="M1777" s="127" t="str">
        <f>IF(LEN(E1777&amp;"")&gt;0,IF(ISERROR(VLOOKUP(R1777,SpeciesValidation!D:I,6,FALSE)),"",VLOOKUP(R1777,SpeciesValidation!D:I,6,FALSE)),"")</f>
        <v/>
      </c>
      <c r="Q1777" s="36" t="str">
        <f>IF(LEN(E1777&amp;"")&gt;0,IF(ISERROR(VLOOKUP(E1777,SpeciesValidation!B:G,2,FALSE)=TRUE),"",VLOOKUP(E1777,SpeciesValidation!B:G,2,FALSE)),"")</f>
        <v/>
      </c>
      <c r="R1777" s="36" t="str">
        <f>IF(LEN(E1777&amp;"")&gt;0,IF(ISERROR(VLOOKUP(E1777,SpeciesLookup!B:G,4,FALSE)=TRUE),"",VLOOKUP(E1777,SpeciesLookup!B:G,4,FALSE)),"")</f>
        <v/>
      </c>
    </row>
    <row r="1778" spans="1:18" ht="13.2" x14ac:dyDescent="0.25">
      <c r="A1778" s="72"/>
      <c r="D1778" s="11"/>
      <c r="G1778" s="128" t="str">
        <f>IF(LEN(E1778&amp;"")&gt;0,IF(ISERROR(VLOOKUP(E1778,SpeciesLookup!B:G,6,FALSE)=TRUE),"",VLOOKUP(E1778,SpeciesLookup!B:G,6,FALSE)),"")</f>
        <v/>
      </c>
      <c r="H1778" s="128" t="str">
        <f>IF(LEN(E1778&amp;"")&gt;0,IF(ISERROR(VLOOKUP(E1778,SpeciesLookup!B:G,5,FALSE)=TRUE),"",VLOOKUP(E1778,SpeciesLookup!B:G,5,FALSE)),"")</f>
        <v/>
      </c>
      <c r="I1778" s="11"/>
      <c r="J1778" s="73"/>
      <c r="K1778" s="11"/>
      <c r="L1778" s="127" t="str">
        <f>TRIM(IF(ISERROR(VLOOKUP(R1778,SpeciesValidation!D:T,IF(ISNA(VLOOKUP(J1778,Validation!B$2:C$15,2,FALSE)),FALSE,VLOOKUP(J1778,Validation!B$2:C$15,2,FALSE)))),IF(LEN(E1778&amp;"")&gt;0,"",""),VLOOKUP(R1778,SpeciesValidation!D:T,VLOOKUP(J1778,Validation!B$2:C$15,2,FALSE),FALSE)) &amp; " " &amp; IF(ISERROR(IF(LEFT(J1778,1)="A",IF(IF(VLOOKUP(R1778,SpeciesValidation!D:W,20,FALSE)=FALSE,OR(TEXT(A1778,"MMDD")&lt;VLOOKUP(R1778,SpeciesValidation!D:W,18,FALSE),TEXT(A1778,"MMDD")&gt;VLOOKUP(R1778,SpeciesValidation!D:W,19,FALSE)),IF(TEXT(A1778,"MMDD")&lt;"0701",TEXT(A1778,"MMDD")&gt;VLOOKUP(R1778,SpeciesValidation!D:W,18,FALSE),TEXT(A1778,"MMDD")&lt;VLOOKUP(R1778,SpeciesValidation!D:W,19,FALSE))),"Date outside expected range for this species",""),"")),"",IF(LEFT(J1778,1)="A",IF(IF(VLOOKUP(R1778,SpeciesValidation!D:W,20,FALSE)=FALSE,OR(TEXT(A1778,"MMDD")&lt;VLOOKUP(R1778,SpeciesValidation!D:W,18,FALSE),TEXT(A1778,"MMDD")&gt;VLOOKUP(R1778,SpeciesValidation!D:W,19,FALSE)),IF(TEXT(A1778,"MMDD")&lt;"0701",TEXT(A1778,"MMDD")&gt;VLOOKUP(R1778,SpeciesValidation!D:W,18,FALSE),TEXT(A1778,"MMDD")&lt;VLOOKUP(R1778,SpeciesValidation!D:W,19,FALSE))),"Date outside expected range for this species",""),"")))</f>
        <v/>
      </c>
      <c r="M1778" s="127" t="str">
        <f>IF(LEN(E1778&amp;"")&gt;0,IF(ISERROR(VLOOKUP(R1778,SpeciesValidation!D:I,6,FALSE)),"",VLOOKUP(R1778,SpeciesValidation!D:I,6,FALSE)),"")</f>
        <v/>
      </c>
      <c r="Q1778" s="36" t="str">
        <f>IF(LEN(E1778&amp;"")&gt;0,IF(ISERROR(VLOOKUP(E1778,SpeciesValidation!B:G,2,FALSE)=TRUE),"",VLOOKUP(E1778,SpeciesValidation!B:G,2,FALSE)),"")</f>
        <v/>
      </c>
      <c r="R1778" s="36" t="str">
        <f>IF(LEN(E1778&amp;"")&gt;0,IF(ISERROR(VLOOKUP(E1778,SpeciesLookup!B:G,4,FALSE)=TRUE),"",VLOOKUP(E1778,SpeciesLookup!B:G,4,FALSE)),"")</f>
        <v/>
      </c>
    </row>
    <row r="1779" spans="1:18" ht="13.2" x14ac:dyDescent="0.25">
      <c r="A1779" s="72"/>
      <c r="D1779" s="11"/>
      <c r="G1779" s="128" t="str">
        <f>IF(LEN(E1779&amp;"")&gt;0,IF(ISERROR(VLOOKUP(E1779,SpeciesLookup!B:G,6,FALSE)=TRUE),"",VLOOKUP(E1779,SpeciesLookup!B:G,6,FALSE)),"")</f>
        <v/>
      </c>
      <c r="H1779" s="128" t="str">
        <f>IF(LEN(E1779&amp;"")&gt;0,IF(ISERROR(VLOOKUP(E1779,SpeciesLookup!B:G,5,FALSE)=TRUE),"",VLOOKUP(E1779,SpeciesLookup!B:G,5,FALSE)),"")</f>
        <v/>
      </c>
      <c r="I1779" s="11"/>
      <c r="J1779" s="73"/>
      <c r="K1779" s="11"/>
      <c r="L1779" s="127" t="str">
        <f>TRIM(IF(ISERROR(VLOOKUP(R1779,SpeciesValidation!D:T,IF(ISNA(VLOOKUP(J1779,Validation!B$2:C$15,2,FALSE)),FALSE,VLOOKUP(J1779,Validation!B$2:C$15,2,FALSE)))),IF(LEN(E1779&amp;"")&gt;0,"",""),VLOOKUP(R1779,SpeciesValidation!D:T,VLOOKUP(J1779,Validation!B$2:C$15,2,FALSE),FALSE)) &amp; " " &amp; IF(ISERROR(IF(LEFT(J1779,1)="A",IF(IF(VLOOKUP(R1779,SpeciesValidation!D:W,20,FALSE)=FALSE,OR(TEXT(A1779,"MMDD")&lt;VLOOKUP(R1779,SpeciesValidation!D:W,18,FALSE),TEXT(A1779,"MMDD")&gt;VLOOKUP(R1779,SpeciesValidation!D:W,19,FALSE)),IF(TEXT(A1779,"MMDD")&lt;"0701",TEXT(A1779,"MMDD")&gt;VLOOKUP(R1779,SpeciesValidation!D:W,18,FALSE),TEXT(A1779,"MMDD")&lt;VLOOKUP(R1779,SpeciesValidation!D:W,19,FALSE))),"Date outside expected range for this species",""),"")),"",IF(LEFT(J1779,1)="A",IF(IF(VLOOKUP(R1779,SpeciesValidation!D:W,20,FALSE)=FALSE,OR(TEXT(A1779,"MMDD")&lt;VLOOKUP(R1779,SpeciesValidation!D:W,18,FALSE),TEXT(A1779,"MMDD")&gt;VLOOKUP(R1779,SpeciesValidation!D:W,19,FALSE)),IF(TEXT(A1779,"MMDD")&lt;"0701",TEXT(A1779,"MMDD")&gt;VLOOKUP(R1779,SpeciesValidation!D:W,18,FALSE),TEXT(A1779,"MMDD")&lt;VLOOKUP(R1779,SpeciesValidation!D:W,19,FALSE))),"Date outside expected range for this species",""),"")))</f>
        <v/>
      </c>
      <c r="M1779" s="127" t="str">
        <f>IF(LEN(E1779&amp;"")&gt;0,IF(ISERROR(VLOOKUP(R1779,SpeciesValidation!D:I,6,FALSE)),"",VLOOKUP(R1779,SpeciesValidation!D:I,6,FALSE)),"")</f>
        <v/>
      </c>
      <c r="Q1779" s="36" t="str">
        <f>IF(LEN(E1779&amp;"")&gt;0,IF(ISERROR(VLOOKUP(E1779,SpeciesValidation!B:G,2,FALSE)=TRUE),"",VLOOKUP(E1779,SpeciesValidation!B:G,2,FALSE)),"")</f>
        <v/>
      </c>
      <c r="R1779" s="36" t="str">
        <f>IF(LEN(E1779&amp;"")&gt;0,IF(ISERROR(VLOOKUP(E1779,SpeciesLookup!B:G,4,FALSE)=TRUE),"",VLOOKUP(E1779,SpeciesLookup!B:G,4,FALSE)),"")</f>
        <v/>
      </c>
    </row>
    <row r="1780" spans="1:18" ht="13.2" x14ac:dyDescent="0.25">
      <c r="A1780" s="72"/>
      <c r="D1780" s="11"/>
      <c r="G1780" s="128" t="str">
        <f>IF(LEN(E1780&amp;"")&gt;0,IF(ISERROR(VLOOKUP(E1780,SpeciesLookup!B:G,6,FALSE)=TRUE),"",VLOOKUP(E1780,SpeciesLookup!B:G,6,FALSE)),"")</f>
        <v/>
      </c>
      <c r="H1780" s="128" t="str">
        <f>IF(LEN(E1780&amp;"")&gt;0,IF(ISERROR(VLOOKUP(E1780,SpeciesLookup!B:G,5,FALSE)=TRUE),"",VLOOKUP(E1780,SpeciesLookup!B:G,5,FALSE)),"")</f>
        <v/>
      </c>
      <c r="I1780" s="11"/>
      <c r="J1780" s="73"/>
      <c r="K1780" s="11"/>
      <c r="L1780" s="127" t="str">
        <f>TRIM(IF(ISERROR(VLOOKUP(R1780,SpeciesValidation!D:T,IF(ISNA(VLOOKUP(J1780,Validation!B$2:C$15,2,FALSE)),FALSE,VLOOKUP(J1780,Validation!B$2:C$15,2,FALSE)))),IF(LEN(E1780&amp;"")&gt;0,"",""),VLOOKUP(R1780,SpeciesValidation!D:T,VLOOKUP(J1780,Validation!B$2:C$15,2,FALSE),FALSE)) &amp; " " &amp; IF(ISERROR(IF(LEFT(J1780,1)="A",IF(IF(VLOOKUP(R1780,SpeciesValidation!D:W,20,FALSE)=FALSE,OR(TEXT(A1780,"MMDD")&lt;VLOOKUP(R1780,SpeciesValidation!D:W,18,FALSE),TEXT(A1780,"MMDD")&gt;VLOOKUP(R1780,SpeciesValidation!D:W,19,FALSE)),IF(TEXT(A1780,"MMDD")&lt;"0701",TEXT(A1780,"MMDD")&gt;VLOOKUP(R1780,SpeciesValidation!D:W,18,FALSE),TEXT(A1780,"MMDD")&lt;VLOOKUP(R1780,SpeciesValidation!D:W,19,FALSE))),"Date outside expected range for this species",""),"")),"",IF(LEFT(J1780,1)="A",IF(IF(VLOOKUP(R1780,SpeciesValidation!D:W,20,FALSE)=FALSE,OR(TEXT(A1780,"MMDD")&lt;VLOOKUP(R1780,SpeciesValidation!D:W,18,FALSE),TEXT(A1780,"MMDD")&gt;VLOOKUP(R1780,SpeciesValidation!D:W,19,FALSE)),IF(TEXT(A1780,"MMDD")&lt;"0701",TEXT(A1780,"MMDD")&gt;VLOOKUP(R1780,SpeciesValidation!D:W,18,FALSE),TEXT(A1780,"MMDD")&lt;VLOOKUP(R1780,SpeciesValidation!D:W,19,FALSE))),"Date outside expected range for this species",""),"")))</f>
        <v/>
      </c>
      <c r="M1780" s="127" t="str">
        <f>IF(LEN(E1780&amp;"")&gt;0,IF(ISERROR(VLOOKUP(R1780,SpeciesValidation!D:I,6,FALSE)),"",VLOOKUP(R1780,SpeciesValidation!D:I,6,FALSE)),"")</f>
        <v/>
      </c>
      <c r="Q1780" s="36" t="str">
        <f>IF(LEN(E1780&amp;"")&gt;0,IF(ISERROR(VLOOKUP(E1780,SpeciesValidation!B:G,2,FALSE)=TRUE),"",VLOOKUP(E1780,SpeciesValidation!B:G,2,FALSE)),"")</f>
        <v/>
      </c>
      <c r="R1780" s="36" t="str">
        <f>IF(LEN(E1780&amp;"")&gt;0,IF(ISERROR(VLOOKUP(E1780,SpeciesLookup!B:G,4,FALSE)=TRUE),"",VLOOKUP(E1780,SpeciesLookup!B:G,4,FALSE)),"")</f>
        <v/>
      </c>
    </row>
    <row r="1781" spans="1:18" ht="13.2" x14ac:dyDescent="0.25">
      <c r="A1781" s="72"/>
      <c r="D1781" s="11"/>
      <c r="G1781" s="128" t="str">
        <f>IF(LEN(E1781&amp;"")&gt;0,IF(ISERROR(VLOOKUP(E1781,SpeciesLookup!B:G,6,FALSE)=TRUE),"",VLOOKUP(E1781,SpeciesLookup!B:G,6,FALSE)),"")</f>
        <v/>
      </c>
      <c r="H1781" s="128" t="str">
        <f>IF(LEN(E1781&amp;"")&gt;0,IF(ISERROR(VLOOKUP(E1781,SpeciesLookup!B:G,5,FALSE)=TRUE),"",VLOOKUP(E1781,SpeciesLookup!B:G,5,FALSE)),"")</f>
        <v/>
      </c>
      <c r="I1781" s="11"/>
      <c r="J1781" s="73"/>
      <c r="K1781" s="11"/>
      <c r="L1781" s="127" t="str">
        <f>TRIM(IF(ISERROR(VLOOKUP(R1781,SpeciesValidation!D:T,IF(ISNA(VLOOKUP(J1781,Validation!B$2:C$15,2,FALSE)),FALSE,VLOOKUP(J1781,Validation!B$2:C$15,2,FALSE)))),IF(LEN(E1781&amp;"")&gt;0,"",""),VLOOKUP(R1781,SpeciesValidation!D:T,VLOOKUP(J1781,Validation!B$2:C$15,2,FALSE),FALSE)) &amp; " " &amp; IF(ISERROR(IF(LEFT(J1781,1)="A",IF(IF(VLOOKUP(R1781,SpeciesValidation!D:W,20,FALSE)=FALSE,OR(TEXT(A1781,"MMDD")&lt;VLOOKUP(R1781,SpeciesValidation!D:W,18,FALSE),TEXT(A1781,"MMDD")&gt;VLOOKUP(R1781,SpeciesValidation!D:W,19,FALSE)),IF(TEXT(A1781,"MMDD")&lt;"0701",TEXT(A1781,"MMDD")&gt;VLOOKUP(R1781,SpeciesValidation!D:W,18,FALSE),TEXT(A1781,"MMDD")&lt;VLOOKUP(R1781,SpeciesValidation!D:W,19,FALSE))),"Date outside expected range for this species",""),"")),"",IF(LEFT(J1781,1)="A",IF(IF(VLOOKUP(R1781,SpeciesValidation!D:W,20,FALSE)=FALSE,OR(TEXT(A1781,"MMDD")&lt;VLOOKUP(R1781,SpeciesValidation!D:W,18,FALSE),TEXT(A1781,"MMDD")&gt;VLOOKUP(R1781,SpeciesValidation!D:W,19,FALSE)),IF(TEXT(A1781,"MMDD")&lt;"0701",TEXT(A1781,"MMDD")&gt;VLOOKUP(R1781,SpeciesValidation!D:W,18,FALSE),TEXT(A1781,"MMDD")&lt;VLOOKUP(R1781,SpeciesValidation!D:W,19,FALSE))),"Date outside expected range for this species",""),"")))</f>
        <v/>
      </c>
      <c r="M1781" s="127" t="str">
        <f>IF(LEN(E1781&amp;"")&gt;0,IF(ISERROR(VLOOKUP(R1781,SpeciesValidation!D:I,6,FALSE)),"",VLOOKUP(R1781,SpeciesValidation!D:I,6,FALSE)),"")</f>
        <v/>
      </c>
      <c r="Q1781" s="36" t="str">
        <f>IF(LEN(E1781&amp;"")&gt;0,IF(ISERROR(VLOOKUP(E1781,SpeciesValidation!B:G,2,FALSE)=TRUE),"",VLOOKUP(E1781,SpeciesValidation!B:G,2,FALSE)),"")</f>
        <v/>
      </c>
      <c r="R1781" s="36" t="str">
        <f>IF(LEN(E1781&amp;"")&gt;0,IF(ISERROR(VLOOKUP(E1781,SpeciesLookup!B:G,4,FALSE)=TRUE),"",VLOOKUP(E1781,SpeciesLookup!B:G,4,FALSE)),"")</f>
        <v/>
      </c>
    </row>
    <row r="1782" spans="1:18" ht="13.2" x14ac:dyDescent="0.25">
      <c r="A1782" s="72"/>
      <c r="D1782" s="11"/>
      <c r="G1782" s="128" t="str">
        <f>IF(LEN(E1782&amp;"")&gt;0,IF(ISERROR(VLOOKUP(E1782,SpeciesLookup!B:G,6,FALSE)=TRUE),"",VLOOKUP(E1782,SpeciesLookup!B:G,6,FALSE)),"")</f>
        <v/>
      </c>
      <c r="H1782" s="128" t="str">
        <f>IF(LEN(E1782&amp;"")&gt;0,IF(ISERROR(VLOOKUP(E1782,SpeciesLookup!B:G,5,FALSE)=TRUE),"",VLOOKUP(E1782,SpeciesLookup!B:G,5,FALSE)),"")</f>
        <v/>
      </c>
      <c r="I1782" s="11"/>
      <c r="J1782" s="73"/>
      <c r="K1782" s="11"/>
      <c r="L1782" s="127" t="str">
        <f>TRIM(IF(ISERROR(VLOOKUP(R1782,SpeciesValidation!D:T,IF(ISNA(VLOOKUP(J1782,Validation!B$2:C$15,2,FALSE)),FALSE,VLOOKUP(J1782,Validation!B$2:C$15,2,FALSE)))),IF(LEN(E1782&amp;"")&gt;0,"",""),VLOOKUP(R1782,SpeciesValidation!D:T,VLOOKUP(J1782,Validation!B$2:C$15,2,FALSE),FALSE)) &amp; " " &amp; IF(ISERROR(IF(LEFT(J1782,1)="A",IF(IF(VLOOKUP(R1782,SpeciesValidation!D:W,20,FALSE)=FALSE,OR(TEXT(A1782,"MMDD")&lt;VLOOKUP(R1782,SpeciesValidation!D:W,18,FALSE),TEXT(A1782,"MMDD")&gt;VLOOKUP(R1782,SpeciesValidation!D:W,19,FALSE)),IF(TEXT(A1782,"MMDD")&lt;"0701",TEXT(A1782,"MMDD")&gt;VLOOKUP(R1782,SpeciesValidation!D:W,18,FALSE),TEXT(A1782,"MMDD")&lt;VLOOKUP(R1782,SpeciesValidation!D:W,19,FALSE))),"Date outside expected range for this species",""),"")),"",IF(LEFT(J1782,1)="A",IF(IF(VLOOKUP(R1782,SpeciesValidation!D:W,20,FALSE)=FALSE,OR(TEXT(A1782,"MMDD")&lt;VLOOKUP(R1782,SpeciesValidation!D:W,18,FALSE),TEXT(A1782,"MMDD")&gt;VLOOKUP(R1782,SpeciesValidation!D:W,19,FALSE)),IF(TEXT(A1782,"MMDD")&lt;"0701",TEXT(A1782,"MMDD")&gt;VLOOKUP(R1782,SpeciesValidation!D:W,18,FALSE),TEXT(A1782,"MMDD")&lt;VLOOKUP(R1782,SpeciesValidation!D:W,19,FALSE))),"Date outside expected range for this species",""),"")))</f>
        <v/>
      </c>
      <c r="M1782" s="127" t="str">
        <f>IF(LEN(E1782&amp;"")&gt;0,IF(ISERROR(VLOOKUP(R1782,SpeciesValidation!D:I,6,FALSE)),"",VLOOKUP(R1782,SpeciesValidation!D:I,6,FALSE)),"")</f>
        <v/>
      </c>
      <c r="Q1782" s="36" t="str">
        <f>IF(LEN(E1782&amp;"")&gt;0,IF(ISERROR(VLOOKUP(E1782,SpeciesValidation!B:G,2,FALSE)=TRUE),"",VLOOKUP(E1782,SpeciesValidation!B:G,2,FALSE)),"")</f>
        <v/>
      </c>
      <c r="R1782" s="36" t="str">
        <f>IF(LEN(E1782&amp;"")&gt;0,IF(ISERROR(VLOOKUP(E1782,SpeciesLookup!B:G,4,FALSE)=TRUE),"",VLOOKUP(E1782,SpeciesLookup!B:G,4,FALSE)),"")</f>
        <v/>
      </c>
    </row>
    <row r="1783" spans="1:18" ht="13.2" x14ac:dyDescent="0.25">
      <c r="A1783" s="72"/>
      <c r="D1783" s="11"/>
      <c r="G1783" s="128" t="str">
        <f>IF(LEN(E1783&amp;"")&gt;0,IF(ISERROR(VLOOKUP(E1783,SpeciesLookup!B:G,6,FALSE)=TRUE),"",VLOOKUP(E1783,SpeciesLookup!B:G,6,FALSE)),"")</f>
        <v/>
      </c>
      <c r="H1783" s="128" t="str">
        <f>IF(LEN(E1783&amp;"")&gt;0,IF(ISERROR(VLOOKUP(E1783,SpeciesLookup!B:G,5,FALSE)=TRUE),"",VLOOKUP(E1783,SpeciesLookup!B:G,5,FALSE)),"")</f>
        <v/>
      </c>
      <c r="I1783" s="11"/>
      <c r="J1783" s="73"/>
      <c r="K1783" s="11"/>
      <c r="L1783" s="127" t="str">
        <f>TRIM(IF(ISERROR(VLOOKUP(R1783,SpeciesValidation!D:T,IF(ISNA(VLOOKUP(J1783,Validation!B$2:C$15,2,FALSE)),FALSE,VLOOKUP(J1783,Validation!B$2:C$15,2,FALSE)))),IF(LEN(E1783&amp;"")&gt;0,"",""),VLOOKUP(R1783,SpeciesValidation!D:T,VLOOKUP(J1783,Validation!B$2:C$15,2,FALSE),FALSE)) &amp; " " &amp; IF(ISERROR(IF(LEFT(J1783,1)="A",IF(IF(VLOOKUP(R1783,SpeciesValidation!D:W,20,FALSE)=FALSE,OR(TEXT(A1783,"MMDD")&lt;VLOOKUP(R1783,SpeciesValidation!D:W,18,FALSE),TEXT(A1783,"MMDD")&gt;VLOOKUP(R1783,SpeciesValidation!D:W,19,FALSE)),IF(TEXT(A1783,"MMDD")&lt;"0701",TEXT(A1783,"MMDD")&gt;VLOOKUP(R1783,SpeciesValidation!D:W,18,FALSE),TEXT(A1783,"MMDD")&lt;VLOOKUP(R1783,SpeciesValidation!D:W,19,FALSE))),"Date outside expected range for this species",""),"")),"",IF(LEFT(J1783,1)="A",IF(IF(VLOOKUP(R1783,SpeciesValidation!D:W,20,FALSE)=FALSE,OR(TEXT(A1783,"MMDD")&lt;VLOOKUP(R1783,SpeciesValidation!D:W,18,FALSE),TEXT(A1783,"MMDD")&gt;VLOOKUP(R1783,SpeciesValidation!D:W,19,FALSE)),IF(TEXT(A1783,"MMDD")&lt;"0701",TEXT(A1783,"MMDD")&gt;VLOOKUP(R1783,SpeciesValidation!D:W,18,FALSE),TEXT(A1783,"MMDD")&lt;VLOOKUP(R1783,SpeciesValidation!D:W,19,FALSE))),"Date outside expected range for this species",""),"")))</f>
        <v/>
      </c>
      <c r="M1783" s="127" t="str">
        <f>IF(LEN(E1783&amp;"")&gt;0,IF(ISERROR(VLOOKUP(R1783,SpeciesValidation!D:I,6,FALSE)),"",VLOOKUP(R1783,SpeciesValidation!D:I,6,FALSE)),"")</f>
        <v/>
      </c>
      <c r="Q1783" s="36" t="str">
        <f>IF(LEN(E1783&amp;"")&gt;0,IF(ISERROR(VLOOKUP(E1783,SpeciesValidation!B:G,2,FALSE)=TRUE),"",VLOOKUP(E1783,SpeciesValidation!B:G,2,FALSE)),"")</f>
        <v/>
      </c>
      <c r="R1783" s="36" t="str">
        <f>IF(LEN(E1783&amp;"")&gt;0,IF(ISERROR(VLOOKUP(E1783,SpeciesLookup!B:G,4,FALSE)=TRUE),"",VLOOKUP(E1783,SpeciesLookup!B:G,4,FALSE)),"")</f>
        <v/>
      </c>
    </row>
    <row r="1784" spans="1:18" ht="13.2" x14ac:dyDescent="0.25">
      <c r="A1784" s="72"/>
      <c r="D1784" s="11"/>
      <c r="G1784" s="128" t="str">
        <f>IF(LEN(E1784&amp;"")&gt;0,IF(ISERROR(VLOOKUP(E1784,SpeciesLookup!B:G,6,FALSE)=TRUE),"",VLOOKUP(E1784,SpeciesLookup!B:G,6,FALSE)),"")</f>
        <v/>
      </c>
      <c r="H1784" s="128" t="str">
        <f>IF(LEN(E1784&amp;"")&gt;0,IF(ISERROR(VLOOKUP(E1784,SpeciesLookup!B:G,5,FALSE)=TRUE),"",VLOOKUP(E1784,SpeciesLookup!B:G,5,FALSE)),"")</f>
        <v/>
      </c>
      <c r="I1784" s="11"/>
      <c r="J1784" s="73"/>
      <c r="K1784" s="11"/>
      <c r="L1784" s="127" t="str">
        <f>TRIM(IF(ISERROR(VLOOKUP(R1784,SpeciesValidation!D:T,IF(ISNA(VLOOKUP(J1784,Validation!B$2:C$15,2,FALSE)),FALSE,VLOOKUP(J1784,Validation!B$2:C$15,2,FALSE)))),IF(LEN(E1784&amp;"")&gt;0,"",""),VLOOKUP(R1784,SpeciesValidation!D:T,VLOOKUP(J1784,Validation!B$2:C$15,2,FALSE),FALSE)) &amp; " " &amp; IF(ISERROR(IF(LEFT(J1784,1)="A",IF(IF(VLOOKUP(R1784,SpeciesValidation!D:W,20,FALSE)=FALSE,OR(TEXT(A1784,"MMDD")&lt;VLOOKUP(R1784,SpeciesValidation!D:W,18,FALSE),TEXT(A1784,"MMDD")&gt;VLOOKUP(R1784,SpeciesValidation!D:W,19,FALSE)),IF(TEXT(A1784,"MMDD")&lt;"0701",TEXT(A1784,"MMDD")&gt;VLOOKUP(R1784,SpeciesValidation!D:W,18,FALSE),TEXT(A1784,"MMDD")&lt;VLOOKUP(R1784,SpeciesValidation!D:W,19,FALSE))),"Date outside expected range for this species",""),"")),"",IF(LEFT(J1784,1)="A",IF(IF(VLOOKUP(R1784,SpeciesValidation!D:W,20,FALSE)=FALSE,OR(TEXT(A1784,"MMDD")&lt;VLOOKUP(R1784,SpeciesValidation!D:W,18,FALSE),TEXT(A1784,"MMDD")&gt;VLOOKUP(R1784,SpeciesValidation!D:W,19,FALSE)),IF(TEXT(A1784,"MMDD")&lt;"0701",TEXT(A1784,"MMDD")&gt;VLOOKUP(R1784,SpeciesValidation!D:W,18,FALSE),TEXT(A1784,"MMDD")&lt;VLOOKUP(R1784,SpeciesValidation!D:W,19,FALSE))),"Date outside expected range for this species",""),"")))</f>
        <v/>
      </c>
      <c r="M1784" s="127" t="str">
        <f>IF(LEN(E1784&amp;"")&gt;0,IF(ISERROR(VLOOKUP(R1784,SpeciesValidation!D:I,6,FALSE)),"",VLOOKUP(R1784,SpeciesValidation!D:I,6,FALSE)),"")</f>
        <v/>
      </c>
      <c r="Q1784" s="36" t="str">
        <f>IF(LEN(E1784&amp;"")&gt;0,IF(ISERROR(VLOOKUP(E1784,SpeciesValidation!B:G,2,FALSE)=TRUE),"",VLOOKUP(E1784,SpeciesValidation!B:G,2,FALSE)),"")</f>
        <v/>
      </c>
      <c r="R1784" s="36" t="str">
        <f>IF(LEN(E1784&amp;"")&gt;0,IF(ISERROR(VLOOKUP(E1784,SpeciesLookup!B:G,4,FALSE)=TRUE),"",VLOOKUP(E1784,SpeciesLookup!B:G,4,FALSE)),"")</f>
        <v/>
      </c>
    </row>
    <row r="1785" spans="1:18" ht="13.2" x14ac:dyDescent="0.25">
      <c r="A1785" s="72"/>
      <c r="D1785" s="11"/>
      <c r="G1785" s="128" t="str">
        <f>IF(LEN(E1785&amp;"")&gt;0,IF(ISERROR(VLOOKUP(E1785,SpeciesLookup!B:G,6,FALSE)=TRUE),"",VLOOKUP(E1785,SpeciesLookup!B:G,6,FALSE)),"")</f>
        <v/>
      </c>
      <c r="H1785" s="128" t="str">
        <f>IF(LEN(E1785&amp;"")&gt;0,IF(ISERROR(VLOOKUP(E1785,SpeciesLookup!B:G,5,FALSE)=TRUE),"",VLOOKUP(E1785,SpeciesLookup!B:G,5,FALSE)),"")</f>
        <v/>
      </c>
      <c r="I1785" s="11"/>
      <c r="J1785" s="73"/>
      <c r="K1785" s="11"/>
      <c r="L1785" s="127" t="str">
        <f>TRIM(IF(ISERROR(VLOOKUP(R1785,SpeciesValidation!D:T,IF(ISNA(VLOOKUP(J1785,Validation!B$2:C$15,2,FALSE)),FALSE,VLOOKUP(J1785,Validation!B$2:C$15,2,FALSE)))),IF(LEN(E1785&amp;"")&gt;0,"",""),VLOOKUP(R1785,SpeciesValidation!D:T,VLOOKUP(J1785,Validation!B$2:C$15,2,FALSE),FALSE)) &amp; " " &amp; IF(ISERROR(IF(LEFT(J1785,1)="A",IF(IF(VLOOKUP(R1785,SpeciesValidation!D:W,20,FALSE)=FALSE,OR(TEXT(A1785,"MMDD")&lt;VLOOKUP(R1785,SpeciesValidation!D:W,18,FALSE),TEXT(A1785,"MMDD")&gt;VLOOKUP(R1785,SpeciesValidation!D:W,19,FALSE)),IF(TEXT(A1785,"MMDD")&lt;"0701",TEXT(A1785,"MMDD")&gt;VLOOKUP(R1785,SpeciesValidation!D:W,18,FALSE),TEXT(A1785,"MMDD")&lt;VLOOKUP(R1785,SpeciesValidation!D:W,19,FALSE))),"Date outside expected range for this species",""),"")),"",IF(LEFT(J1785,1)="A",IF(IF(VLOOKUP(R1785,SpeciesValidation!D:W,20,FALSE)=FALSE,OR(TEXT(A1785,"MMDD")&lt;VLOOKUP(R1785,SpeciesValidation!D:W,18,FALSE),TEXT(A1785,"MMDD")&gt;VLOOKUP(R1785,SpeciesValidation!D:W,19,FALSE)),IF(TEXT(A1785,"MMDD")&lt;"0701",TEXT(A1785,"MMDD")&gt;VLOOKUP(R1785,SpeciesValidation!D:W,18,FALSE),TEXT(A1785,"MMDD")&lt;VLOOKUP(R1785,SpeciesValidation!D:W,19,FALSE))),"Date outside expected range for this species",""),"")))</f>
        <v/>
      </c>
      <c r="M1785" s="127" t="str">
        <f>IF(LEN(E1785&amp;"")&gt;0,IF(ISERROR(VLOOKUP(R1785,SpeciesValidation!D:I,6,FALSE)),"",VLOOKUP(R1785,SpeciesValidation!D:I,6,FALSE)),"")</f>
        <v/>
      </c>
      <c r="Q1785" s="36" t="str">
        <f>IF(LEN(E1785&amp;"")&gt;0,IF(ISERROR(VLOOKUP(E1785,SpeciesValidation!B:G,2,FALSE)=TRUE),"",VLOOKUP(E1785,SpeciesValidation!B:G,2,FALSE)),"")</f>
        <v/>
      </c>
      <c r="R1785" s="36" t="str">
        <f>IF(LEN(E1785&amp;"")&gt;0,IF(ISERROR(VLOOKUP(E1785,SpeciesLookup!B:G,4,FALSE)=TRUE),"",VLOOKUP(E1785,SpeciesLookup!B:G,4,FALSE)),"")</f>
        <v/>
      </c>
    </row>
    <row r="1786" spans="1:18" ht="13.2" x14ac:dyDescent="0.25">
      <c r="A1786" s="72"/>
      <c r="D1786" s="11"/>
      <c r="G1786" s="128" t="str">
        <f>IF(LEN(E1786&amp;"")&gt;0,IF(ISERROR(VLOOKUP(E1786,SpeciesLookup!B:G,6,FALSE)=TRUE),"",VLOOKUP(E1786,SpeciesLookup!B:G,6,FALSE)),"")</f>
        <v/>
      </c>
      <c r="H1786" s="128" t="str">
        <f>IF(LEN(E1786&amp;"")&gt;0,IF(ISERROR(VLOOKUP(E1786,SpeciesLookup!B:G,5,FALSE)=TRUE),"",VLOOKUP(E1786,SpeciesLookup!B:G,5,FALSE)),"")</f>
        <v/>
      </c>
      <c r="I1786" s="11"/>
      <c r="J1786" s="73"/>
      <c r="K1786" s="11"/>
      <c r="L1786" s="127" t="str">
        <f>TRIM(IF(ISERROR(VLOOKUP(R1786,SpeciesValidation!D:T,IF(ISNA(VLOOKUP(J1786,Validation!B$2:C$15,2,FALSE)),FALSE,VLOOKUP(J1786,Validation!B$2:C$15,2,FALSE)))),IF(LEN(E1786&amp;"")&gt;0,"",""),VLOOKUP(R1786,SpeciesValidation!D:T,VLOOKUP(J1786,Validation!B$2:C$15,2,FALSE),FALSE)) &amp; " " &amp; IF(ISERROR(IF(LEFT(J1786,1)="A",IF(IF(VLOOKUP(R1786,SpeciesValidation!D:W,20,FALSE)=FALSE,OR(TEXT(A1786,"MMDD")&lt;VLOOKUP(R1786,SpeciesValidation!D:W,18,FALSE),TEXT(A1786,"MMDD")&gt;VLOOKUP(R1786,SpeciesValidation!D:W,19,FALSE)),IF(TEXT(A1786,"MMDD")&lt;"0701",TEXT(A1786,"MMDD")&gt;VLOOKUP(R1786,SpeciesValidation!D:W,18,FALSE),TEXT(A1786,"MMDD")&lt;VLOOKUP(R1786,SpeciesValidation!D:W,19,FALSE))),"Date outside expected range for this species",""),"")),"",IF(LEFT(J1786,1)="A",IF(IF(VLOOKUP(R1786,SpeciesValidation!D:W,20,FALSE)=FALSE,OR(TEXT(A1786,"MMDD")&lt;VLOOKUP(R1786,SpeciesValidation!D:W,18,FALSE),TEXT(A1786,"MMDD")&gt;VLOOKUP(R1786,SpeciesValidation!D:W,19,FALSE)),IF(TEXT(A1786,"MMDD")&lt;"0701",TEXT(A1786,"MMDD")&gt;VLOOKUP(R1786,SpeciesValidation!D:W,18,FALSE),TEXT(A1786,"MMDD")&lt;VLOOKUP(R1786,SpeciesValidation!D:W,19,FALSE))),"Date outside expected range for this species",""),"")))</f>
        <v/>
      </c>
      <c r="M1786" s="127" t="str">
        <f>IF(LEN(E1786&amp;"")&gt;0,IF(ISERROR(VLOOKUP(R1786,SpeciesValidation!D:I,6,FALSE)),"",VLOOKUP(R1786,SpeciesValidation!D:I,6,FALSE)),"")</f>
        <v/>
      </c>
      <c r="Q1786" s="36" t="str">
        <f>IF(LEN(E1786&amp;"")&gt;0,IF(ISERROR(VLOOKUP(E1786,SpeciesValidation!B:G,2,FALSE)=TRUE),"",VLOOKUP(E1786,SpeciesValidation!B:G,2,FALSE)),"")</f>
        <v/>
      </c>
      <c r="R1786" s="36" t="str">
        <f>IF(LEN(E1786&amp;"")&gt;0,IF(ISERROR(VLOOKUP(E1786,SpeciesLookup!B:G,4,FALSE)=TRUE),"",VLOOKUP(E1786,SpeciesLookup!B:G,4,FALSE)),"")</f>
        <v/>
      </c>
    </row>
    <row r="1787" spans="1:18" ht="13.2" x14ac:dyDescent="0.25">
      <c r="A1787" s="72"/>
      <c r="D1787" s="11"/>
      <c r="G1787" s="128" t="str">
        <f>IF(LEN(E1787&amp;"")&gt;0,IF(ISERROR(VLOOKUP(E1787,SpeciesLookup!B:G,6,FALSE)=TRUE),"",VLOOKUP(E1787,SpeciesLookup!B:G,6,FALSE)),"")</f>
        <v/>
      </c>
      <c r="H1787" s="128" t="str">
        <f>IF(LEN(E1787&amp;"")&gt;0,IF(ISERROR(VLOOKUP(E1787,SpeciesLookup!B:G,5,FALSE)=TRUE),"",VLOOKUP(E1787,SpeciesLookup!B:G,5,FALSE)),"")</f>
        <v/>
      </c>
      <c r="I1787" s="11"/>
      <c r="J1787" s="73"/>
      <c r="K1787" s="11"/>
      <c r="L1787" s="127" t="str">
        <f>TRIM(IF(ISERROR(VLOOKUP(R1787,SpeciesValidation!D:T,IF(ISNA(VLOOKUP(J1787,Validation!B$2:C$15,2,FALSE)),FALSE,VLOOKUP(J1787,Validation!B$2:C$15,2,FALSE)))),IF(LEN(E1787&amp;"")&gt;0,"",""),VLOOKUP(R1787,SpeciesValidation!D:T,VLOOKUP(J1787,Validation!B$2:C$15,2,FALSE),FALSE)) &amp; " " &amp; IF(ISERROR(IF(LEFT(J1787,1)="A",IF(IF(VLOOKUP(R1787,SpeciesValidation!D:W,20,FALSE)=FALSE,OR(TEXT(A1787,"MMDD")&lt;VLOOKUP(R1787,SpeciesValidation!D:W,18,FALSE),TEXT(A1787,"MMDD")&gt;VLOOKUP(R1787,SpeciesValidation!D:W,19,FALSE)),IF(TEXT(A1787,"MMDD")&lt;"0701",TEXT(A1787,"MMDD")&gt;VLOOKUP(R1787,SpeciesValidation!D:W,18,FALSE),TEXT(A1787,"MMDD")&lt;VLOOKUP(R1787,SpeciesValidation!D:W,19,FALSE))),"Date outside expected range for this species",""),"")),"",IF(LEFT(J1787,1)="A",IF(IF(VLOOKUP(R1787,SpeciesValidation!D:W,20,FALSE)=FALSE,OR(TEXT(A1787,"MMDD")&lt;VLOOKUP(R1787,SpeciesValidation!D:W,18,FALSE),TEXT(A1787,"MMDD")&gt;VLOOKUP(R1787,SpeciesValidation!D:W,19,FALSE)),IF(TEXT(A1787,"MMDD")&lt;"0701",TEXT(A1787,"MMDD")&gt;VLOOKUP(R1787,SpeciesValidation!D:W,18,FALSE),TEXT(A1787,"MMDD")&lt;VLOOKUP(R1787,SpeciesValidation!D:W,19,FALSE))),"Date outside expected range for this species",""),"")))</f>
        <v/>
      </c>
      <c r="M1787" s="127" t="str">
        <f>IF(LEN(E1787&amp;"")&gt;0,IF(ISERROR(VLOOKUP(R1787,SpeciesValidation!D:I,6,FALSE)),"",VLOOKUP(R1787,SpeciesValidation!D:I,6,FALSE)),"")</f>
        <v/>
      </c>
      <c r="Q1787" s="36" t="str">
        <f>IF(LEN(E1787&amp;"")&gt;0,IF(ISERROR(VLOOKUP(E1787,SpeciesValidation!B:G,2,FALSE)=TRUE),"",VLOOKUP(E1787,SpeciesValidation!B:G,2,FALSE)),"")</f>
        <v/>
      </c>
      <c r="R1787" s="36" t="str">
        <f>IF(LEN(E1787&amp;"")&gt;0,IF(ISERROR(VLOOKUP(E1787,SpeciesLookup!B:G,4,FALSE)=TRUE),"",VLOOKUP(E1787,SpeciesLookup!B:G,4,FALSE)),"")</f>
        <v/>
      </c>
    </row>
    <row r="1788" spans="1:18" ht="13.2" x14ac:dyDescent="0.25">
      <c r="A1788" s="72"/>
      <c r="D1788" s="11"/>
      <c r="G1788" s="128" t="str">
        <f>IF(LEN(E1788&amp;"")&gt;0,IF(ISERROR(VLOOKUP(E1788,SpeciesLookup!B:G,6,FALSE)=TRUE),"",VLOOKUP(E1788,SpeciesLookup!B:G,6,FALSE)),"")</f>
        <v/>
      </c>
      <c r="H1788" s="128" t="str">
        <f>IF(LEN(E1788&amp;"")&gt;0,IF(ISERROR(VLOOKUP(E1788,SpeciesLookup!B:G,5,FALSE)=TRUE),"",VLOOKUP(E1788,SpeciesLookup!B:G,5,FALSE)),"")</f>
        <v/>
      </c>
      <c r="I1788" s="11"/>
      <c r="J1788" s="73"/>
      <c r="K1788" s="11"/>
      <c r="L1788" s="127" t="str">
        <f>TRIM(IF(ISERROR(VLOOKUP(R1788,SpeciesValidation!D:T,IF(ISNA(VLOOKUP(J1788,Validation!B$2:C$15,2,FALSE)),FALSE,VLOOKUP(J1788,Validation!B$2:C$15,2,FALSE)))),IF(LEN(E1788&amp;"")&gt;0,"",""),VLOOKUP(R1788,SpeciesValidation!D:T,VLOOKUP(J1788,Validation!B$2:C$15,2,FALSE),FALSE)) &amp; " " &amp; IF(ISERROR(IF(LEFT(J1788,1)="A",IF(IF(VLOOKUP(R1788,SpeciesValidation!D:W,20,FALSE)=FALSE,OR(TEXT(A1788,"MMDD")&lt;VLOOKUP(R1788,SpeciesValidation!D:W,18,FALSE),TEXT(A1788,"MMDD")&gt;VLOOKUP(R1788,SpeciesValidation!D:W,19,FALSE)),IF(TEXT(A1788,"MMDD")&lt;"0701",TEXT(A1788,"MMDD")&gt;VLOOKUP(R1788,SpeciesValidation!D:W,18,FALSE),TEXT(A1788,"MMDD")&lt;VLOOKUP(R1788,SpeciesValidation!D:W,19,FALSE))),"Date outside expected range for this species",""),"")),"",IF(LEFT(J1788,1)="A",IF(IF(VLOOKUP(R1788,SpeciesValidation!D:W,20,FALSE)=FALSE,OR(TEXT(A1788,"MMDD")&lt;VLOOKUP(R1788,SpeciesValidation!D:W,18,FALSE),TEXT(A1788,"MMDD")&gt;VLOOKUP(R1788,SpeciesValidation!D:W,19,FALSE)),IF(TEXT(A1788,"MMDD")&lt;"0701",TEXT(A1788,"MMDD")&gt;VLOOKUP(R1788,SpeciesValidation!D:W,18,FALSE),TEXT(A1788,"MMDD")&lt;VLOOKUP(R1788,SpeciesValidation!D:W,19,FALSE))),"Date outside expected range for this species",""),"")))</f>
        <v/>
      </c>
      <c r="M1788" s="127" t="str">
        <f>IF(LEN(E1788&amp;"")&gt;0,IF(ISERROR(VLOOKUP(R1788,SpeciesValidation!D:I,6,FALSE)),"",VLOOKUP(R1788,SpeciesValidation!D:I,6,FALSE)),"")</f>
        <v/>
      </c>
      <c r="Q1788" s="36" t="str">
        <f>IF(LEN(E1788&amp;"")&gt;0,IF(ISERROR(VLOOKUP(E1788,SpeciesValidation!B:G,2,FALSE)=TRUE),"",VLOOKUP(E1788,SpeciesValidation!B:G,2,FALSE)),"")</f>
        <v/>
      </c>
      <c r="R1788" s="36" t="str">
        <f>IF(LEN(E1788&amp;"")&gt;0,IF(ISERROR(VLOOKUP(E1788,SpeciesLookup!B:G,4,FALSE)=TRUE),"",VLOOKUP(E1788,SpeciesLookup!B:G,4,FALSE)),"")</f>
        <v/>
      </c>
    </row>
    <row r="1789" spans="1:18" ht="13.2" x14ac:dyDescent="0.25">
      <c r="A1789" s="72"/>
      <c r="D1789" s="11"/>
      <c r="G1789" s="128" t="str">
        <f>IF(LEN(E1789&amp;"")&gt;0,IF(ISERROR(VLOOKUP(E1789,SpeciesLookup!B:G,6,FALSE)=TRUE),"",VLOOKUP(E1789,SpeciesLookup!B:G,6,FALSE)),"")</f>
        <v/>
      </c>
      <c r="H1789" s="128" t="str">
        <f>IF(LEN(E1789&amp;"")&gt;0,IF(ISERROR(VLOOKUP(E1789,SpeciesLookup!B:G,5,FALSE)=TRUE),"",VLOOKUP(E1789,SpeciesLookup!B:G,5,FALSE)),"")</f>
        <v/>
      </c>
      <c r="I1789" s="11"/>
      <c r="J1789" s="73"/>
      <c r="K1789" s="11"/>
      <c r="L1789" s="127" t="str">
        <f>TRIM(IF(ISERROR(VLOOKUP(R1789,SpeciesValidation!D:T,IF(ISNA(VLOOKUP(J1789,Validation!B$2:C$15,2,FALSE)),FALSE,VLOOKUP(J1789,Validation!B$2:C$15,2,FALSE)))),IF(LEN(E1789&amp;"")&gt;0,"",""),VLOOKUP(R1789,SpeciesValidation!D:T,VLOOKUP(J1789,Validation!B$2:C$15,2,FALSE),FALSE)) &amp; " " &amp; IF(ISERROR(IF(LEFT(J1789,1)="A",IF(IF(VLOOKUP(R1789,SpeciesValidation!D:W,20,FALSE)=FALSE,OR(TEXT(A1789,"MMDD")&lt;VLOOKUP(R1789,SpeciesValidation!D:W,18,FALSE),TEXT(A1789,"MMDD")&gt;VLOOKUP(R1789,SpeciesValidation!D:W,19,FALSE)),IF(TEXT(A1789,"MMDD")&lt;"0701",TEXT(A1789,"MMDD")&gt;VLOOKUP(R1789,SpeciesValidation!D:W,18,FALSE),TEXT(A1789,"MMDD")&lt;VLOOKUP(R1789,SpeciesValidation!D:W,19,FALSE))),"Date outside expected range for this species",""),"")),"",IF(LEFT(J1789,1)="A",IF(IF(VLOOKUP(R1789,SpeciesValidation!D:W,20,FALSE)=FALSE,OR(TEXT(A1789,"MMDD")&lt;VLOOKUP(R1789,SpeciesValidation!D:W,18,FALSE),TEXT(A1789,"MMDD")&gt;VLOOKUP(R1789,SpeciesValidation!D:W,19,FALSE)),IF(TEXT(A1789,"MMDD")&lt;"0701",TEXT(A1789,"MMDD")&gt;VLOOKUP(R1789,SpeciesValidation!D:W,18,FALSE),TEXT(A1789,"MMDD")&lt;VLOOKUP(R1789,SpeciesValidation!D:W,19,FALSE))),"Date outside expected range for this species",""),"")))</f>
        <v/>
      </c>
      <c r="M1789" s="127" t="str">
        <f>IF(LEN(E1789&amp;"")&gt;0,IF(ISERROR(VLOOKUP(R1789,SpeciesValidation!D:I,6,FALSE)),"",VLOOKUP(R1789,SpeciesValidation!D:I,6,FALSE)),"")</f>
        <v/>
      </c>
      <c r="Q1789" s="36" t="str">
        <f>IF(LEN(E1789&amp;"")&gt;0,IF(ISERROR(VLOOKUP(E1789,SpeciesValidation!B:G,2,FALSE)=TRUE),"",VLOOKUP(E1789,SpeciesValidation!B:G,2,FALSE)),"")</f>
        <v/>
      </c>
      <c r="R1789" s="36" t="str">
        <f>IF(LEN(E1789&amp;"")&gt;0,IF(ISERROR(VLOOKUP(E1789,SpeciesLookup!B:G,4,FALSE)=TRUE),"",VLOOKUP(E1789,SpeciesLookup!B:G,4,FALSE)),"")</f>
        <v/>
      </c>
    </row>
    <row r="1790" spans="1:18" ht="13.2" x14ac:dyDescent="0.25">
      <c r="A1790" s="72"/>
      <c r="D1790" s="11"/>
      <c r="G1790" s="128" t="str">
        <f>IF(LEN(E1790&amp;"")&gt;0,IF(ISERROR(VLOOKUP(E1790,SpeciesLookup!B:G,6,FALSE)=TRUE),"",VLOOKUP(E1790,SpeciesLookup!B:G,6,FALSE)),"")</f>
        <v/>
      </c>
      <c r="H1790" s="128" t="str">
        <f>IF(LEN(E1790&amp;"")&gt;0,IF(ISERROR(VLOOKUP(E1790,SpeciesLookup!B:G,5,FALSE)=TRUE),"",VLOOKUP(E1790,SpeciesLookup!B:G,5,FALSE)),"")</f>
        <v/>
      </c>
      <c r="I1790" s="11"/>
      <c r="J1790" s="73"/>
      <c r="K1790" s="11"/>
      <c r="L1790" s="127" t="str">
        <f>TRIM(IF(ISERROR(VLOOKUP(R1790,SpeciesValidation!D:T,IF(ISNA(VLOOKUP(J1790,Validation!B$2:C$15,2,FALSE)),FALSE,VLOOKUP(J1790,Validation!B$2:C$15,2,FALSE)))),IF(LEN(E1790&amp;"")&gt;0,"",""),VLOOKUP(R1790,SpeciesValidation!D:T,VLOOKUP(J1790,Validation!B$2:C$15,2,FALSE),FALSE)) &amp; " " &amp; IF(ISERROR(IF(LEFT(J1790,1)="A",IF(IF(VLOOKUP(R1790,SpeciesValidation!D:W,20,FALSE)=FALSE,OR(TEXT(A1790,"MMDD")&lt;VLOOKUP(R1790,SpeciesValidation!D:W,18,FALSE),TEXT(A1790,"MMDD")&gt;VLOOKUP(R1790,SpeciesValidation!D:W,19,FALSE)),IF(TEXT(A1790,"MMDD")&lt;"0701",TEXT(A1790,"MMDD")&gt;VLOOKUP(R1790,SpeciesValidation!D:W,18,FALSE),TEXT(A1790,"MMDD")&lt;VLOOKUP(R1790,SpeciesValidation!D:W,19,FALSE))),"Date outside expected range for this species",""),"")),"",IF(LEFT(J1790,1)="A",IF(IF(VLOOKUP(R1790,SpeciesValidation!D:W,20,FALSE)=FALSE,OR(TEXT(A1790,"MMDD")&lt;VLOOKUP(R1790,SpeciesValidation!D:W,18,FALSE),TEXT(A1790,"MMDD")&gt;VLOOKUP(R1790,SpeciesValidation!D:W,19,FALSE)),IF(TEXT(A1790,"MMDD")&lt;"0701",TEXT(A1790,"MMDD")&gt;VLOOKUP(R1790,SpeciesValidation!D:W,18,FALSE),TEXT(A1790,"MMDD")&lt;VLOOKUP(R1790,SpeciesValidation!D:W,19,FALSE))),"Date outside expected range for this species",""),"")))</f>
        <v/>
      </c>
      <c r="M1790" s="127" t="str">
        <f>IF(LEN(E1790&amp;"")&gt;0,IF(ISERROR(VLOOKUP(R1790,SpeciesValidation!D:I,6,FALSE)),"",VLOOKUP(R1790,SpeciesValidation!D:I,6,FALSE)),"")</f>
        <v/>
      </c>
      <c r="Q1790" s="36" t="str">
        <f>IF(LEN(E1790&amp;"")&gt;0,IF(ISERROR(VLOOKUP(E1790,SpeciesValidation!B:G,2,FALSE)=TRUE),"",VLOOKUP(E1790,SpeciesValidation!B:G,2,FALSE)),"")</f>
        <v/>
      </c>
      <c r="R1790" s="36" t="str">
        <f>IF(LEN(E1790&amp;"")&gt;0,IF(ISERROR(VLOOKUP(E1790,SpeciesLookup!B:G,4,FALSE)=TRUE),"",VLOOKUP(E1790,SpeciesLookup!B:G,4,FALSE)),"")</f>
        <v/>
      </c>
    </row>
    <row r="1791" spans="1:18" ht="13.2" x14ac:dyDescent="0.25">
      <c r="A1791" s="72"/>
      <c r="D1791" s="11"/>
      <c r="G1791" s="128" t="str">
        <f>IF(LEN(E1791&amp;"")&gt;0,IF(ISERROR(VLOOKUP(E1791,SpeciesLookup!B:G,6,FALSE)=TRUE),"",VLOOKUP(E1791,SpeciesLookup!B:G,6,FALSE)),"")</f>
        <v/>
      </c>
      <c r="H1791" s="128" t="str">
        <f>IF(LEN(E1791&amp;"")&gt;0,IF(ISERROR(VLOOKUP(E1791,SpeciesLookup!B:G,5,FALSE)=TRUE),"",VLOOKUP(E1791,SpeciesLookup!B:G,5,FALSE)),"")</f>
        <v/>
      </c>
      <c r="I1791" s="11"/>
      <c r="J1791" s="73"/>
      <c r="K1791" s="11"/>
      <c r="L1791" s="127" t="str">
        <f>TRIM(IF(ISERROR(VLOOKUP(R1791,SpeciesValidation!D:T,IF(ISNA(VLOOKUP(J1791,Validation!B$2:C$15,2,FALSE)),FALSE,VLOOKUP(J1791,Validation!B$2:C$15,2,FALSE)))),IF(LEN(E1791&amp;"")&gt;0,"",""),VLOOKUP(R1791,SpeciesValidation!D:T,VLOOKUP(J1791,Validation!B$2:C$15,2,FALSE),FALSE)) &amp; " " &amp; IF(ISERROR(IF(LEFT(J1791,1)="A",IF(IF(VLOOKUP(R1791,SpeciesValidation!D:W,20,FALSE)=FALSE,OR(TEXT(A1791,"MMDD")&lt;VLOOKUP(R1791,SpeciesValidation!D:W,18,FALSE),TEXT(A1791,"MMDD")&gt;VLOOKUP(R1791,SpeciesValidation!D:W,19,FALSE)),IF(TEXT(A1791,"MMDD")&lt;"0701",TEXT(A1791,"MMDD")&gt;VLOOKUP(R1791,SpeciesValidation!D:W,18,FALSE),TEXT(A1791,"MMDD")&lt;VLOOKUP(R1791,SpeciesValidation!D:W,19,FALSE))),"Date outside expected range for this species",""),"")),"",IF(LEFT(J1791,1)="A",IF(IF(VLOOKUP(R1791,SpeciesValidation!D:W,20,FALSE)=FALSE,OR(TEXT(A1791,"MMDD")&lt;VLOOKUP(R1791,SpeciesValidation!D:W,18,FALSE),TEXT(A1791,"MMDD")&gt;VLOOKUP(R1791,SpeciesValidation!D:W,19,FALSE)),IF(TEXT(A1791,"MMDD")&lt;"0701",TEXT(A1791,"MMDD")&gt;VLOOKUP(R1791,SpeciesValidation!D:W,18,FALSE),TEXT(A1791,"MMDD")&lt;VLOOKUP(R1791,SpeciesValidation!D:W,19,FALSE))),"Date outside expected range for this species",""),"")))</f>
        <v/>
      </c>
      <c r="M1791" s="127" t="str">
        <f>IF(LEN(E1791&amp;"")&gt;0,IF(ISERROR(VLOOKUP(R1791,SpeciesValidation!D:I,6,FALSE)),"",VLOOKUP(R1791,SpeciesValidation!D:I,6,FALSE)),"")</f>
        <v/>
      </c>
      <c r="Q1791" s="36" t="str">
        <f>IF(LEN(E1791&amp;"")&gt;0,IF(ISERROR(VLOOKUP(E1791,SpeciesValidation!B:G,2,FALSE)=TRUE),"",VLOOKUP(E1791,SpeciesValidation!B:G,2,FALSE)),"")</f>
        <v/>
      </c>
      <c r="R1791" s="36" t="str">
        <f>IF(LEN(E1791&amp;"")&gt;0,IF(ISERROR(VLOOKUP(E1791,SpeciesLookup!B:G,4,FALSE)=TRUE),"",VLOOKUP(E1791,SpeciesLookup!B:G,4,FALSE)),"")</f>
        <v/>
      </c>
    </row>
    <row r="1792" spans="1:18" ht="13.2" x14ac:dyDescent="0.25">
      <c r="A1792" s="72"/>
      <c r="D1792" s="11"/>
      <c r="G1792" s="128" t="str">
        <f>IF(LEN(E1792&amp;"")&gt;0,IF(ISERROR(VLOOKUP(E1792,SpeciesLookup!B:G,6,FALSE)=TRUE),"",VLOOKUP(E1792,SpeciesLookup!B:G,6,FALSE)),"")</f>
        <v/>
      </c>
      <c r="H1792" s="128" t="str">
        <f>IF(LEN(E1792&amp;"")&gt;0,IF(ISERROR(VLOOKUP(E1792,SpeciesLookup!B:G,5,FALSE)=TRUE),"",VLOOKUP(E1792,SpeciesLookup!B:G,5,FALSE)),"")</f>
        <v/>
      </c>
      <c r="I1792" s="11"/>
      <c r="J1792" s="73"/>
      <c r="K1792" s="11"/>
      <c r="L1792" s="127" t="str">
        <f>TRIM(IF(ISERROR(VLOOKUP(R1792,SpeciesValidation!D:T,IF(ISNA(VLOOKUP(J1792,Validation!B$2:C$15,2,FALSE)),FALSE,VLOOKUP(J1792,Validation!B$2:C$15,2,FALSE)))),IF(LEN(E1792&amp;"")&gt;0,"",""),VLOOKUP(R1792,SpeciesValidation!D:T,VLOOKUP(J1792,Validation!B$2:C$15,2,FALSE),FALSE)) &amp; " " &amp; IF(ISERROR(IF(LEFT(J1792,1)="A",IF(IF(VLOOKUP(R1792,SpeciesValidation!D:W,20,FALSE)=FALSE,OR(TEXT(A1792,"MMDD")&lt;VLOOKUP(R1792,SpeciesValidation!D:W,18,FALSE),TEXT(A1792,"MMDD")&gt;VLOOKUP(R1792,SpeciesValidation!D:W,19,FALSE)),IF(TEXT(A1792,"MMDD")&lt;"0701",TEXT(A1792,"MMDD")&gt;VLOOKUP(R1792,SpeciesValidation!D:W,18,FALSE),TEXT(A1792,"MMDD")&lt;VLOOKUP(R1792,SpeciesValidation!D:W,19,FALSE))),"Date outside expected range for this species",""),"")),"",IF(LEFT(J1792,1)="A",IF(IF(VLOOKUP(R1792,SpeciesValidation!D:W,20,FALSE)=FALSE,OR(TEXT(A1792,"MMDD")&lt;VLOOKUP(R1792,SpeciesValidation!D:W,18,FALSE),TEXT(A1792,"MMDD")&gt;VLOOKUP(R1792,SpeciesValidation!D:W,19,FALSE)),IF(TEXT(A1792,"MMDD")&lt;"0701",TEXT(A1792,"MMDD")&gt;VLOOKUP(R1792,SpeciesValidation!D:W,18,FALSE),TEXT(A1792,"MMDD")&lt;VLOOKUP(R1792,SpeciesValidation!D:W,19,FALSE))),"Date outside expected range for this species",""),"")))</f>
        <v/>
      </c>
      <c r="M1792" s="127" t="str">
        <f>IF(LEN(E1792&amp;"")&gt;0,IF(ISERROR(VLOOKUP(R1792,SpeciesValidation!D:I,6,FALSE)),"",VLOOKUP(R1792,SpeciesValidation!D:I,6,FALSE)),"")</f>
        <v/>
      </c>
      <c r="Q1792" s="36" t="str">
        <f>IF(LEN(E1792&amp;"")&gt;0,IF(ISERROR(VLOOKUP(E1792,SpeciesValidation!B:G,2,FALSE)=TRUE),"",VLOOKUP(E1792,SpeciesValidation!B:G,2,FALSE)),"")</f>
        <v/>
      </c>
      <c r="R1792" s="36" t="str">
        <f>IF(LEN(E1792&amp;"")&gt;0,IF(ISERROR(VLOOKUP(E1792,SpeciesLookup!B:G,4,FALSE)=TRUE),"",VLOOKUP(E1792,SpeciesLookup!B:G,4,FALSE)),"")</f>
        <v/>
      </c>
    </row>
    <row r="1793" spans="1:18" ht="13.2" x14ac:dyDescent="0.25">
      <c r="A1793" s="72"/>
      <c r="D1793" s="11"/>
      <c r="G1793" s="128" t="str">
        <f>IF(LEN(E1793&amp;"")&gt;0,IF(ISERROR(VLOOKUP(E1793,SpeciesLookup!B:G,6,FALSE)=TRUE),"",VLOOKUP(E1793,SpeciesLookup!B:G,6,FALSE)),"")</f>
        <v/>
      </c>
      <c r="H1793" s="128" t="str">
        <f>IF(LEN(E1793&amp;"")&gt;0,IF(ISERROR(VLOOKUP(E1793,SpeciesLookup!B:G,5,FALSE)=TRUE),"",VLOOKUP(E1793,SpeciesLookup!B:G,5,FALSE)),"")</f>
        <v/>
      </c>
      <c r="I1793" s="11"/>
      <c r="J1793" s="73"/>
      <c r="K1793" s="11"/>
      <c r="L1793" s="127" t="str">
        <f>TRIM(IF(ISERROR(VLOOKUP(R1793,SpeciesValidation!D:T,IF(ISNA(VLOOKUP(J1793,Validation!B$2:C$15,2,FALSE)),FALSE,VLOOKUP(J1793,Validation!B$2:C$15,2,FALSE)))),IF(LEN(E1793&amp;"")&gt;0,"",""),VLOOKUP(R1793,SpeciesValidation!D:T,VLOOKUP(J1793,Validation!B$2:C$15,2,FALSE),FALSE)) &amp; " " &amp; IF(ISERROR(IF(LEFT(J1793,1)="A",IF(IF(VLOOKUP(R1793,SpeciesValidation!D:W,20,FALSE)=FALSE,OR(TEXT(A1793,"MMDD")&lt;VLOOKUP(R1793,SpeciesValidation!D:W,18,FALSE),TEXT(A1793,"MMDD")&gt;VLOOKUP(R1793,SpeciesValidation!D:W,19,FALSE)),IF(TEXT(A1793,"MMDD")&lt;"0701",TEXT(A1793,"MMDD")&gt;VLOOKUP(R1793,SpeciesValidation!D:W,18,FALSE),TEXT(A1793,"MMDD")&lt;VLOOKUP(R1793,SpeciesValidation!D:W,19,FALSE))),"Date outside expected range for this species",""),"")),"",IF(LEFT(J1793,1)="A",IF(IF(VLOOKUP(R1793,SpeciesValidation!D:W,20,FALSE)=FALSE,OR(TEXT(A1793,"MMDD")&lt;VLOOKUP(R1793,SpeciesValidation!D:W,18,FALSE),TEXT(A1793,"MMDD")&gt;VLOOKUP(R1793,SpeciesValidation!D:W,19,FALSE)),IF(TEXT(A1793,"MMDD")&lt;"0701",TEXT(A1793,"MMDD")&gt;VLOOKUP(R1793,SpeciesValidation!D:W,18,FALSE),TEXT(A1793,"MMDD")&lt;VLOOKUP(R1793,SpeciesValidation!D:W,19,FALSE))),"Date outside expected range for this species",""),"")))</f>
        <v/>
      </c>
      <c r="M1793" s="127" t="str">
        <f>IF(LEN(E1793&amp;"")&gt;0,IF(ISERROR(VLOOKUP(R1793,SpeciesValidation!D:I,6,FALSE)),"",VLOOKUP(R1793,SpeciesValidation!D:I,6,FALSE)),"")</f>
        <v/>
      </c>
      <c r="Q1793" s="36" t="str">
        <f>IF(LEN(E1793&amp;"")&gt;0,IF(ISERROR(VLOOKUP(E1793,SpeciesValidation!B:G,2,FALSE)=TRUE),"",VLOOKUP(E1793,SpeciesValidation!B:G,2,FALSE)),"")</f>
        <v/>
      </c>
      <c r="R1793" s="36" t="str">
        <f>IF(LEN(E1793&amp;"")&gt;0,IF(ISERROR(VLOOKUP(E1793,SpeciesLookup!B:G,4,FALSE)=TRUE),"",VLOOKUP(E1793,SpeciesLookup!B:G,4,FALSE)),"")</f>
        <v/>
      </c>
    </row>
    <row r="1794" spans="1:18" ht="13.2" x14ac:dyDescent="0.25">
      <c r="A1794" s="72"/>
      <c r="D1794" s="11"/>
      <c r="G1794" s="128" t="str">
        <f>IF(LEN(E1794&amp;"")&gt;0,IF(ISERROR(VLOOKUP(E1794,SpeciesLookup!B:G,6,FALSE)=TRUE),"",VLOOKUP(E1794,SpeciesLookup!B:G,6,FALSE)),"")</f>
        <v/>
      </c>
      <c r="H1794" s="128" t="str">
        <f>IF(LEN(E1794&amp;"")&gt;0,IF(ISERROR(VLOOKUP(E1794,SpeciesLookup!B:G,5,FALSE)=TRUE),"",VLOOKUP(E1794,SpeciesLookup!B:G,5,FALSE)),"")</f>
        <v/>
      </c>
      <c r="I1794" s="11"/>
      <c r="J1794" s="73"/>
      <c r="K1794" s="11"/>
      <c r="L1794" s="127" t="str">
        <f>TRIM(IF(ISERROR(VLOOKUP(R1794,SpeciesValidation!D:T,IF(ISNA(VLOOKUP(J1794,Validation!B$2:C$15,2,FALSE)),FALSE,VLOOKUP(J1794,Validation!B$2:C$15,2,FALSE)))),IF(LEN(E1794&amp;"")&gt;0,"",""),VLOOKUP(R1794,SpeciesValidation!D:T,VLOOKUP(J1794,Validation!B$2:C$15,2,FALSE),FALSE)) &amp; " " &amp; IF(ISERROR(IF(LEFT(J1794,1)="A",IF(IF(VLOOKUP(R1794,SpeciesValidation!D:W,20,FALSE)=FALSE,OR(TEXT(A1794,"MMDD")&lt;VLOOKUP(R1794,SpeciesValidation!D:W,18,FALSE),TEXT(A1794,"MMDD")&gt;VLOOKUP(R1794,SpeciesValidation!D:W,19,FALSE)),IF(TEXT(A1794,"MMDD")&lt;"0701",TEXT(A1794,"MMDD")&gt;VLOOKUP(R1794,SpeciesValidation!D:W,18,FALSE),TEXT(A1794,"MMDD")&lt;VLOOKUP(R1794,SpeciesValidation!D:W,19,FALSE))),"Date outside expected range for this species",""),"")),"",IF(LEFT(J1794,1)="A",IF(IF(VLOOKUP(R1794,SpeciesValidation!D:W,20,FALSE)=FALSE,OR(TEXT(A1794,"MMDD")&lt;VLOOKUP(R1794,SpeciesValidation!D:W,18,FALSE),TEXT(A1794,"MMDD")&gt;VLOOKUP(R1794,SpeciesValidation!D:W,19,FALSE)),IF(TEXT(A1794,"MMDD")&lt;"0701",TEXT(A1794,"MMDD")&gt;VLOOKUP(R1794,SpeciesValidation!D:W,18,FALSE),TEXT(A1794,"MMDD")&lt;VLOOKUP(R1794,SpeciesValidation!D:W,19,FALSE))),"Date outside expected range for this species",""),"")))</f>
        <v/>
      </c>
      <c r="M1794" s="127" t="str">
        <f>IF(LEN(E1794&amp;"")&gt;0,IF(ISERROR(VLOOKUP(R1794,SpeciesValidation!D:I,6,FALSE)),"",VLOOKUP(R1794,SpeciesValidation!D:I,6,FALSE)),"")</f>
        <v/>
      </c>
      <c r="Q1794" s="36" t="str">
        <f>IF(LEN(E1794&amp;"")&gt;0,IF(ISERROR(VLOOKUP(E1794,SpeciesValidation!B:G,2,FALSE)=TRUE),"",VLOOKUP(E1794,SpeciesValidation!B:G,2,FALSE)),"")</f>
        <v/>
      </c>
      <c r="R1794" s="36" t="str">
        <f>IF(LEN(E1794&amp;"")&gt;0,IF(ISERROR(VLOOKUP(E1794,SpeciesLookup!B:G,4,FALSE)=TRUE),"",VLOOKUP(E1794,SpeciesLookup!B:G,4,FALSE)),"")</f>
        <v/>
      </c>
    </row>
    <row r="1795" spans="1:18" ht="13.2" x14ac:dyDescent="0.25">
      <c r="A1795" s="72"/>
      <c r="D1795" s="11"/>
      <c r="G1795" s="128" t="str">
        <f>IF(LEN(E1795&amp;"")&gt;0,IF(ISERROR(VLOOKUP(E1795,SpeciesLookup!B:G,6,FALSE)=TRUE),"",VLOOKUP(E1795,SpeciesLookup!B:G,6,FALSE)),"")</f>
        <v/>
      </c>
      <c r="H1795" s="128" t="str">
        <f>IF(LEN(E1795&amp;"")&gt;0,IF(ISERROR(VLOOKUP(E1795,SpeciesLookup!B:G,5,FALSE)=TRUE),"",VLOOKUP(E1795,SpeciesLookup!B:G,5,FALSE)),"")</f>
        <v/>
      </c>
      <c r="I1795" s="11"/>
      <c r="J1795" s="73"/>
      <c r="K1795" s="11"/>
      <c r="L1795" s="127" t="str">
        <f>TRIM(IF(ISERROR(VLOOKUP(R1795,SpeciesValidation!D:T,IF(ISNA(VLOOKUP(J1795,Validation!B$2:C$15,2,FALSE)),FALSE,VLOOKUP(J1795,Validation!B$2:C$15,2,FALSE)))),IF(LEN(E1795&amp;"")&gt;0,"",""),VLOOKUP(R1795,SpeciesValidation!D:T,VLOOKUP(J1795,Validation!B$2:C$15,2,FALSE),FALSE)) &amp; " " &amp; IF(ISERROR(IF(LEFT(J1795,1)="A",IF(IF(VLOOKUP(R1795,SpeciesValidation!D:W,20,FALSE)=FALSE,OR(TEXT(A1795,"MMDD")&lt;VLOOKUP(R1795,SpeciesValidation!D:W,18,FALSE),TEXT(A1795,"MMDD")&gt;VLOOKUP(R1795,SpeciesValidation!D:W,19,FALSE)),IF(TEXT(A1795,"MMDD")&lt;"0701",TEXT(A1795,"MMDD")&gt;VLOOKUP(R1795,SpeciesValidation!D:W,18,FALSE),TEXT(A1795,"MMDD")&lt;VLOOKUP(R1795,SpeciesValidation!D:W,19,FALSE))),"Date outside expected range for this species",""),"")),"",IF(LEFT(J1795,1)="A",IF(IF(VLOOKUP(R1795,SpeciesValidation!D:W,20,FALSE)=FALSE,OR(TEXT(A1795,"MMDD")&lt;VLOOKUP(R1795,SpeciesValidation!D:W,18,FALSE),TEXT(A1795,"MMDD")&gt;VLOOKUP(R1795,SpeciesValidation!D:W,19,FALSE)),IF(TEXT(A1795,"MMDD")&lt;"0701",TEXT(A1795,"MMDD")&gt;VLOOKUP(R1795,SpeciesValidation!D:W,18,FALSE),TEXT(A1795,"MMDD")&lt;VLOOKUP(R1795,SpeciesValidation!D:W,19,FALSE))),"Date outside expected range for this species",""),"")))</f>
        <v/>
      </c>
      <c r="M1795" s="127" t="str">
        <f>IF(LEN(E1795&amp;"")&gt;0,IF(ISERROR(VLOOKUP(R1795,SpeciesValidation!D:I,6,FALSE)),"",VLOOKUP(R1795,SpeciesValidation!D:I,6,FALSE)),"")</f>
        <v/>
      </c>
      <c r="Q1795" s="36" t="str">
        <f>IF(LEN(E1795&amp;"")&gt;0,IF(ISERROR(VLOOKUP(E1795,SpeciesValidation!B:G,2,FALSE)=TRUE),"",VLOOKUP(E1795,SpeciesValidation!B:G,2,FALSE)),"")</f>
        <v/>
      </c>
      <c r="R1795" s="36" t="str">
        <f>IF(LEN(E1795&amp;"")&gt;0,IF(ISERROR(VLOOKUP(E1795,SpeciesLookup!B:G,4,FALSE)=TRUE),"",VLOOKUP(E1795,SpeciesLookup!B:G,4,FALSE)),"")</f>
        <v/>
      </c>
    </row>
    <row r="1796" spans="1:18" ht="13.2" x14ac:dyDescent="0.25">
      <c r="A1796" s="72"/>
      <c r="D1796" s="11"/>
      <c r="G1796" s="128" t="str">
        <f>IF(LEN(E1796&amp;"")&gt;0,IF(ISERROR(VLOOKUP(E1796,SpeciesLookup!B:G,6,FALSE)=TRUE),"",VLOOKUP(E1796,SpeciesLookup!B:G,6,FALSE)),"")</f>
        <v/>
      </c>
      <c r="H1796" s="128" t="str">
        <f>IF(LEN(E1796&amp;"")&gt;0,IF(ISERROR(VLOOKUP(E1796,SpeciesLookup!B:G,5,FALSE)=TRUE),"",VLOOKUP(E1796,SpeciesLookup!B:G,5,FALSE)),"")</f>
        <v/>
      </c>
      <c r="I1796" s="11"/>
      <c r="J1796" s="73"/>
      <c r="K1796" s="11"/>
      <c r="L1796" s="127" t="str">
        <f>TRIM(IF(ISERROR(VLOOKUP(R1796,SpeciesValidation!D:T,IF(ISNA(VLOOKUP(J1796,Validation!B$2:C$15,2,FALSE)),FALSE,VLOOKUP(J1796,Validation!B$2:C$15,2,FALSE)))),IF(LEN(E1796&amp;"")&gt;0,"",""),VLOOKUP(R1796,SpeciesValidation!D:T,VLOOKUP(J1796,Validation!B$2:C$15,2,FALSE),FALSE)) &amp; " " &amp; IF(ISERROR(IF(LEFT(J1796,1)="A",IF(IF(VLOOKUP(R1796,SpeciesValidation!D:W,20,FALSE)=FALSE,OR(TEXT(A1796,"MMDD")&lt;VLOOKUP(R1796,SpeciesValidation!D:W,18,FALSE),TEXT(A1796,"MMDD")&gt;VLOOKUP(R1796,SpeciesValidation!D:W,19,FALSE)),IF(TEXT(A1796,"MMDD")&lt;"0701",TEXT(A1796,"MMDD")&gt;VLOOKUP(R1796,SpeciesValidation!D:W,18,FALSE),TEXT(A1796,"MMDD")&lt;VLOOKUP(R1796,SpeciesValidation!D:W,19,FALSE))),"Date outside expected range for this species",""),"")),"",IF(LEFT(J1796,1)="A",IF(IF(VLOOKUP(R1796,SpeciesValidation!D:W,20,FALSE)=FALSE,OR(TEXT(A1796,"MMDD")&lt;VLOOKUP(R1796,SpeciesValidation!D:W,18,FALSE),TEXT(A1796,"MMDD")&gt;VLOOKUP(R1796,SpeciesValidation!D:W,19,FALSE)),IF(TEXT(A1796,"MMDD")&lt;"0701",TEXT(A1796,"MMDD")&gt;VLOOKUP(R1796,SpeciesValidation!D:W,18,FALSE),TEXT(A1796,"MMDD")&lt;VLOOKUP(R1796,SpeciesValidation!D:W,19,FALSE))),"Date outside expected range for this species",""),"")))</f>
        <v/>
      </c>
      <c r="M1796" s="127" t="str">
        <f>IF(LEN(E1796&amp;"")&gt;0,IF(ISERROR(VLOOKUP(R1796,SpeciesValidation!D:I,6,FALSE)),"",VLOOKUP(R1796,SpeciesValidation!D:I,6,FALSE)),"")</f>
        <v/>
      </c>
      <c r="Q1796" s="36" t="str">
        <f>IF(LEN(E1796&amp;"")&gt;0,IF(ISERROR(VLOOKUP(E1796,SpeciesValidation!B:G,2,FALSE)=TRUE),"",VLOOKUP(E1796,SpeciesValidation!B:G,2,FALSE)),"")</f>
        <v/>
      </c>
      <c r="R1796" s="36" t="str">
        <f>IF(LEN(E1796&amp;"")&gt;0,IF(ISERROR(VLOOKUP(E1796,SpeciesLookup!B:G,4,FALSE)=TRUE),"",VLOOKUP(E1796,SpeciesLookup!B:G,4,FALSE)),"")</f>
        <v/>
      </c>
    </row>
    <row r="1797" spans="1:18" ht="13.2" x14ac:dyDescent="0.25">
      <c r="A1797" s="72"/>
      <c r="D1797" s="11"/>
      <c r="G1797" s="128" t="str">
        <f>IF(LEN(E1797&amp;"")&gt;0,IF(ISERROR(VLOOKUP(E1797,SpeciesLookup!B:G,6,FALSE)=TRUE),"",VLOOKUP(E1797,SpeciesLookup!B:G,6,FALSE)),"")</f>
        <v/>
      </c>
      <c r="H1797" s="128" t="str">
        <f>IF(LEN(E1797&amp;"")&gt;0,IF(ISERROR(VLOOKUP(E1797,SpeciesLookup!B:G,5,FALSE)=TRUE),"",VLOOKUP(E1797,SpeciesLookup!B:G,5,FALSE)),"")</f>
        <v/>
      </c>
      <c r="I1797" s="11"/>
      <c r="J1797" s="73"/>
      <c r="K1797" s="11"/>
      <c r="L1797" s="127" t="str">
        <f>TRIM(IF(ISERROR(VLOOKUP(R1797,SpeciesValidation!D:T,IF(ISNA(VLOOKUP(J1797,Validation!B$2:C$15,2,FALSE)),FALSE,VLOOKUP(J1797,Validation!B$2:C$15,2,FALSE)))),IF(LEN(E1797&amp;"")&gt;0,"",""),VLOOKUP(R1797,SpeciesValidation!D:T,VLOOKUP(J1797,Validation!B$2:C$15,2,FALSE),FALSE)) &amp; " " &amp; IF(ISERROR(IF(LEFT(J1797,1)="A",IF(IF(VLOOKUP(R1797,SpeciesValidation!D:W,20,FALSE)=FALSE,OR(TEXT(A1797,"MMDD")&lt;VLOOKUP(R1797,SpeciesValidation!D:W,18,FALSE),TEXT(A1797,"MMDD")&gt;VLOOKUP(R1797,SpeciesValidation!D:W,19,FALSE)),IF(TEXT(A1797,"MMDD")&lt;"0701",TEXT(A1797,"MMDD")&gt;VLOOKUP(R1797,SpeciesValidation!D:W,18,FALSE),TEXT(A1797,"MMDD")&lt;VLOOKUP(R1797,SpeciesValidation!D:W,19,FALSE))),"Date outside expected range for this species",""),"")),"",IF(LEFT(J1797,1)="A",IF(IF(VLOOKUP(R1797,SpeciesValidation!D:W,20,FALSE)=FALSE,OR(TEXT(A1797,"MMDD")&lt;VLOOKUP(R1797,SpeciesValidation!D:W,18,FALSE),TEXT(A1797,"MMDD")&gt;VLOOKUP(R1797,SpeciesValidation!D:W,19,FALSE)),IF(TEXT(A1797,"MMDD")&lt;"0701",TEXT(A1797,"MMDD")&gt;VLOOKUP(R1797,SpeciesValidation!D:W,18,FALSE),TEXT(A1797,"MMDD")&lt;VLOOKUP(R1797,SpeciesValidation!D:W,19,FALSE))),"Date outside expected range for this species",""),"")))</f>
        <v/>
      </c>
      <c r="M1797" s="127" t="str">
        <f>IF(LEN(E1797&amp;"")&gt;0,IF(ISERROR(VLOOKUP(R1797,SpeciesValidation!D:I,6,FALSE)),"",VLOOKUP(R1797,SpeciesValidation!D:I,6,FALSE)),"")</f>
        <v/>
      </c>
      <c r="Q1797" s="36" t="str">
        <f>IF(LEN(E1797&amp;"")&gt;0,IF(ISERROR(VLOOKUP(E1797,SpeciesValidation!B:G,2,FALSE)=TRUE),"",VLOOKUP(E1797,SpeciesValidation!B:G,2,FALSE)),"")</f>
        <v/>
      </c>
      <c r="R1797" s="36" t="str">
        <f>IF(LEN(E1797&amp;"")&gt;0,IF(ISERROR(VLOOKUP(E1797,SpeciesLookup!B:G,4,FALSE)=TRUE),"",VLOOKUP(E1797,SpeciesLookup!B:G,4,FALSE)),"")</f>
        <v/>
      </c>
    </row>
    <row r="1798" spans="1:18" ht="13.2" x14ac:dyDescent="0.25">
      <c r="A1798" s="72"/>
      <c r="D1798" s="11"/>
      <c r="G1798" s="128" t="str">
        <f>IF(LEN(E1798&amp;"")&gt;0,IF(ISERROR(VLOOKUP(E1798,SpeciesLookup!B:G,6,FALSE)=TRUE),"",VLOOKUP(E1798,SpeciesLookup!B:G,6,FALSE)),"")</f>
        <v/>
      </c>
      <c r="H1798" s="128" t="str">
        <f>IF(LEN(E1798&amp;"")&gt;0,IF(ISERROR(VLOOKUP(E1798,SpeciesLookup!B:G,5,FALSE)=TRUE),"",VLOOKUP(E1798,SpeciesLookup!B:G,5,FALSE)),"")</f>
        <v/>
      </c>
      <c r="I1798" s="11"/>
      <c r="J1798" s="73"/>
      <c r="K1798" s="11"/>
      <c r="L1798" s="127" t="str">
        <f>TRIM(IF(ISERROR(VLOOKUP(R1798,SpeciesValidation!D:T,IF(ISNA(VLOOKUP(J1798,Validation!B$2:C$15,2,FALSE)),FALSE,VLOOKUP(J1798,Validation!B$2:C$15,2,FALSE)))),IF(LEN(E1798&amp;"")&gt;0,"",""),VLOOKUP(R1798,SpeciesValidation!D:T,VLOOKUP(J1798,Validation!B$2:C$15,2,FALSE),FALSE)) &amp; " " &amp; IF(ISERROR(IF(LEFT(J1798,1)="A",IF(IF(VLOOKUP(R1798,SpeciesValidation!D:W,20,FALSE)=FALSE,OR(TEXT(A1798,"MMDD")&lt;VLOOKUP(R1798,SpeciesValidation!D:W,18,FALSE),TEXT(A1798,"MMDD")&gt;VLOOKUP(R1798,SpeciesValidation!D:W,19,FALSE)),IF(TEXT(A1798,"MMDD")&lt;"0701",TEXT(A1798,"MMDD")&gt;VLOOKUP(R1798,SpeciesValidation!D:W,18,FALSE),TEXT(A1798,"MMDD")&lt;VLOOKUP(R1798,SpeciesValidation!D:W,19,FALSE))),"Date outside expected range for this species",""),"")),"",IF(LEFT(J1798,1)="A",IF(IF(VLOOKUP(R1798,SpeciesValidation!D:W,20,FALSE)=FALSE,OR(TEXT(A1798,"MMDD")&lt;VLOOKUP(R1798,SpeciesValidation!D:W,18,FALSE),TEXT(A1798,"MMDD")&gt;VLOOKUP(R1798,SpeciesValidation!D:W,19,FALSE)),IF(TEXT(A1798,"MMDD")&lt;"0701",TEXT(A1798,"MMDD")&gt;VLOOKUP(R1798,SpeciesValidation!D:W,18,FALSE),TEXT(A1798,"MMDD")&lt;VLOOKUP(R1798,SpeciesValidation!D:W,19,FALSE))),"Date outside expected range for this species",""),"")))</f>
        <v/>
      </c>
      <c r="M1798" s="127" t="str">
        <f>IF(LEN(E1798&amp;"")&gt;0,IF(ISERROR(VLOOKUP(R1798,SpeciesValidation!D:I,6,FALSE)),"",VLOOKUP(R1798,SpeciesValidation!D:I,6,FALSE)),"")</f>
        <v/>
      </c>
      <c r="Q1798" s="36" t="str">
        <f>IF(LEN(E1798&amp;"")&gt;0,IF(ISERROR(VLOOKUP(E1798,SpeciesValidation!B:G,2,FALSE)=TRUE),"",VLOOKUP(E1798,SpeciesValidation!B:G,2,FALSE)),"")</f>
        <v/>
      </c>
      <c r="R1798" s="36" t="str">
        <f>IF(LEN(E1798&amp;"")&gt;0,IF(ISERROR(VLOOKUP(E1798,SpeciesLookup!B:G,4,FALSE)=TRUE),"",VLOOKUP(E1798,SpeciesLookup!B:G,4,FALSE)),"")</f>
        <v/>
      </c>
    </row>
    <row r="1799" spans="1:18" ht="13.2" x14ac:dyDescent="0.25">
      <c r="A1799" s="72"/>
      <c r="D1799" s="11"/>
      <c r="G1799" s="128" t="str">
        <f>IF(LEN(E1799&amp;"")&gt;0,IF(ISERROR(VLOOKUP(E1799,SpeciesLookup!B:G,6,FALSE)=TRUE),"",VLOOKUP(E1799,SpeciesLookup!B:G,6,FALSE)),"")</f>
        <v/>
      </c>
      <c r="H1799" s="128" t="str">
        <f>IF(LEN(E1799&amp;"")&gt;0,IF(ISERROR(VLOOKUP(E1799,SpeciesLookup!B:G,5,FALSE)=TRUE),"",VLOOKUP(E1799,SpeciesLookup!B:G,5,FALSE)),"")</f>
        <v/>
      </c>
      <c r="I1799" s="11"/>
      <c r="J1799" s="73"/>
      <c r="K1799" s="11"/>
      <c r="L1799" s="127" t="str">
        <f>TRIM(IF(ISERROR(VLOOKUP(R1799,SpeciesValidation!D:T,IF(ISNA(VLOOKUP(J1799,Validation!B$2:C$15,2,FALSE)),FALSE,VLOOKUP(J1799,Validation!B$2:C$15,2,FALSE)))),IF(LEN(E1799&amp;"")&gt;0,"",""),VLOOKUP(R1799,SpeciesValidation!D:T,VLOOKUP(J1799,Validation!B$2:C$15,2,FALSE),FALSE)) &amp; " " &amp; IF(ISERROR(IF(LEFT(J1799,1)="A",IF(IF(VLOOKUP(R1799,SpeciesValidation!D:W,20,FALSE)=FALSE,OR(TEXT(A1799,"MMDD")&lt;VLOOKUP(R1799,SpeciesValidation!D:W,18,FALSE),TEXT(A1799,"MMDD")&gt;VLOOKUP(R1799,SpeciesValidation!D:W,19,FALSE)),IF(TEXT(A1799,"MMDD")&lt;"0701",TEXT(A1799,"MMDD")&gt;VLOOKUP(R1799,SpeciesValidation!D:W,18,FALSE),TEXT(A1799,"MMDD")&lt;VLOOKUP(R1799,SpeciesValidation!D:W,19,FALSE))),"Date outside expected range for this species",""),"")),"",IF(LEFT(J1799,1)="A",IF(IF(VLOOKUP(R1799,SpeciesValidation!D:W,20,FALSE)=FALSE,OR(TEXT(A1799,"MMDD")&lt;VLOOKUP(R1799,SpeciesValidation!D:W,18,FALSE),TEXT(A1799,"MMDD")&gt;VLOOKUP(R1799,SpeciesValidation!D:W,19,FALSE)),IF(TEXT(A1799,"MMDD")&lt;"0701",TEXT(A1799,"MMDD")&gt;VLOOKUP(R1799,SpeciesValidation!D:W,18,FALSE),TEXT(A1799,"MMDD")&lt;VLOOKUP(R1799,SpeciesValidation!D:W,19,FALSE))),"Date outside expected range for this species",""),"")))</f>
        <v/>
      </c>
      <c r="M1799" s="127" t="str">
        <f>IF(LEN(E1799&amp;"")&gt;0,IF(ISERROR(VLOOKUP(R1799,SpeciesValidation!D:I,6,FALSE)),"",VLOOKUP(R1799,SpeciesValidation!D:I,6,FALSE)),"")</f>
        <v/>
      </c>
      <c r="Q1799" s="36" t="str">
        <f>IF(LEN(E1799&amp;"")&gt;0,IF(ISERROR(VLOOKUP(E1799,SpeciesValidation!B:G,2,FALSE)=TRUE),"",VLOOKUP(E1799,SpeciesValidation!B:G,2,FALSE)),"")</f>
        <v/>
      </c>
      <c r="R1799" s="36" t="str">
        <f>IF(LEN(E1799&amp;"")&gt;0,IF(ISERROR(VLOOKUP(E1799,SpeciesLookup!B:G,4,FALSE)=TRUE),"",VLOOKUP(E1799,SpeciesLookup!B:G,4,FALSE)),"")</f>
        <v/>
      </c>
    </row>
    <row r="1800" spans="1:18" ht="13.2" x14ac:dyDescent="0.25">
      <c r="A1800" s="72"/>
      <c r="D1800" s="11"/>
      <c r="G1800" s="128" t="str">
        <f>IF(LEN(E1800&amp;"")&gt;0,IF(ISERROR(VLOOKUP(E1800,SpeciesLookup!B:G,6,FALSE)=TRUE),"",VLOOKUP(E1800,SpeciesLookup!B:G,6,FALSE)),"")</f>
        <v/>
      </c>
      <c r="H1800" s="128" t="str">
        <f>IF(LEN(E1800&amp;"")&gt;0,IF(ISERROR(VLOOKUP(E1800,SpeciesLookup!B:G,5,FALSE)=TRUE),"",VLOOKUP(E1800,SpeciesLookup!B:G,5,FALSE)),"")</f>
        <v/>
      </c>
      <c r="I1800" s="11"/>
      <c r="J1800" s="73"/>
      <c r="K1800" s="11"/>
      <c r="L1800" s="127" t="str">
        <f>TRIM(IF(ISERROR(VLOOKUP(R1800,SpeciesValidation!D:T,IF(ISNA(VLOOKUP(J1800,Validation!B$2:C$15,2,FALSE)),FALSE,VLOOKUP(J1800,Validation!B$2:C$15,2,FALSE)))),IF(LEN(E1800&amp;"")&gt;0,"",""),VLOOKUP(R1800,SpeciesValidation!D:T,VLOOKUP(J1800,Validation!B$2:C$15,2,FALSE),FALSE)) &amp; " " &amp; IF(ISERROR(IF(LEFT(J1800,1)="A",IF(IF(VLOOKUP(R1800,SpeciesValidation!D:W,20,FALSE)=FALSE,OR(TEXT(A1800,"MMDD")&lt;VLOOKUP(R1800,SpeciesValidation!D:W,18,FALSE),TEXT(A1800,"MMDD")&gt;VLOOKUP(R1800,SpeciesValidation!D:W,19,FALSE)),IF(TEXT(A1800,"MMDD")&lt;"0701",TEXT(A1800,"MMDD")&gt;VLOOKUP(R1800,SpeciesValidation!D:W,18,FALSE),TEXT(A1800,"MMDD")&lt;VLOOKUP(R1800,SpeciesValidation!D:W,19,FALSE))),"Date outside expected range for this species",""),"")),"",IF(LEFT(J1800,1)="A",IF(IF(VLOOKUP(R1800,SpeciesValidation!D:W,20,FALSE)=FALSE,OR(TEXT(A1800,"MMDD")&lt;VLOOKUP(R1800,SpeciesValidation!D:W,18,FALSE),TEXT(A1800,"MMDD")&gt;VLOOKUP(R1800,SpeciesValidation!D:W,19,FALSE)),IF(TEXT(A1800,"MMDD")&lt;"0701",TEXT(A1800,"MMDD")&gt;VLOOKUP(R1800,SpeciesValidation!D:W,18,FALSE),TEXT(A1800,"MMDD")&lt;VLOOKUP(R1800,SpeciesValidation!D:W,19,FALSE))),"Date outside expected range for this species",""),"")))</f>
        <v/>
      </c>
      <c r="M1800" s="127" t="str">
        <f>IF(LEN(E1800&amp;"")&gt;0,IF(ISERROR(VLOOKUP(R1800,SpeciesValidation!D:I,6,FALSE)),"",VLOOKUP(R1800,SpeciesValidation!D:I,6,FALSE)),"")</f>
        <v/>
      </c>
      <c r="Q1800" s="36" t="str">
        <f>IF(LEN(E1800&amp;"")&gt;0,IF(ISERROR(VLOOKUP(E1800,SpeciesValidation!B:G,2,FALSE)=TRUE),"",VLOOKUP(E1800,SpeciesValidation!B:G,2,FALSE)),"")</f>
        <v/>
      </c>
      <c r="R1800" s="36" t="str">
        <f>IF(LEN(E1800&amp;"")&gt;0,IF(ISERROR(VLOOKUP(E1800,SpeciesLookup!B:G,4,FALSE)=TRUE),"",VLOOKUP(E1800,SpeciesLookup!B:G,4,FALSE)),"")</f>
        <v/>
      </c>
    </row>
    <row r="1801" spans="1:18" ht="13.2" x14ac:dyDescent="0.25">
      <c r="A1801" s="72"/>
      <c r="D1801" s="11"/>
      <c r="G1801" s="128" t="str">
        <f>IF(LEN(E1801&amp;"")&gt;0,IF(ISERROR(VLOOKUP(E1801,SpeciesLookup!B:G,6,FALSE)=TRUE),"",VLOOKUP(E1801,SpeciesLookup!B:G,6,FALSE)),"")</f>
        <v/>
      </c>
      <c r="H1801" s="128" t="str">
        <f>IF(LEN(E1801&amp;"")&gt;0,IF(ISERROR(VLOOKUP(E1801,SpeciesLookup!B:G,5,FALSE)=TRUE),"",VLOOKUP(E1801,SpeciesLookup!B:G,5,FALSE)),"")</f>
        <v/>
      </c>
      <c r="I1801" s="11"/>
      <c r="J1801" s="73"/>
      <c r="K1801" s="11"/>
      <c r="L1801" s="127" t="str">
        <f>TRIM(IF(ISERROR(VLOOKUP(R1801,SpeciesValidation!D:T,IF(ISNA(VLOOKUP(J1801,Validation!B$2:C$15,2,FALSE)),FALSE,VLOOKUP(J1801,Validation!B$2:C$15,2,FALSE)))),IF(LEN(E1801&amp;"")&gt;0,"",""),VLOOKUP(R1801,SpeciesValidation!D:T,VLOOKUP(J1801,Validation!B$2:C$15,2,FALSE),FALSE)) &amp; " " &amp; IF(ISERROR(IF(LEFT(J1801,1)="A",IF(IF(VLOOKUP(R1801,SpeciesValidation!D:W,20,FALSE)=FALSE,OR(TEXT(A1801,"MMDD")&lt;VLOOKUP(R1801,SpeciesValidation!D:W,18,FALSE),TEXT(A1801,"MMDD")&gt;VLOOKUP(R1801,SpeciesValidation!D:W,19,FALSE)),IF(TEXT(A1801,"MMDD")&lt;"0701",TEXT(A1801,"MMDD")&gt;VLOOKUP(R1801,SpeciesValidation!D:W,18,FALSE),TEXT(A1801,"MMDD")&lt;VLOOKUP(R1801,SpeciesValidation!D:W,19,FALSE))),"Date outside expected range for this species",""),"")),"",IF(LEFT(J1801,1)="A",IF(IF(VLOOKUP(R1801,SpeciesValidation!D:W,20,FALSE)=FALSE,OR(TEXT(A1801,"MMDD")&lt;VLOOKUP(R1801,SpeciesValidation!D:W,18,FALSE),TEXT(A1801,"MMDD")&gt;VLOOKUP(R1801,SpeciesValidation!D:W,19,FALSE)),IF(TEXT(A1801,"MMDD")&lt;"0701",TEXT(A1801,"MMDD")&gt;VLOOKUP(R1801,SpeciesValidation!D:W,18,FALSE),TEXT(A1801,"MMDD")&lt;VLOOKUP(R1801,SpeciesValidation!D:W,19,FALSE))),"Date outside expected range for this species",""),"")))</f>
        <v/>
      </c>
      <c r="M1801" s="127" t="str">
        <f>IF(LEN(E1801&amp;"")&gt;0,IF(ISERROR(VLOOKUP(R1801,SpeciesValidation!D:I,6,FALSE)),"",VLOOKUP(R1801,SpeciesValidation!D:I,6,FALSE)),"")</f>
        <v/>
      </c>
      <c r="Q1801" s="36" t="str">
        <f>IF(LEN(E1801&amp;"")&gt;0,IF(ISERROR(VLOOKUP(E1801,SpeciesValidation!B:G,2,FALSE)=TRUE),"",VLOOKUP(E1801,SpeciesValidation!B:G,2,FALSE)),"")</f>
        <v/>
      </c>
      <c r="R1801" s="36" t="str">
        <f>IF(LEN(E1801&amp;"")&gt;0,IF(ISERROR(VLOOKUP(E1801,SpeciesLookup!B:G,4,FALSE)=TRUE),"",VLOOKUP(E1801,SpeciesLookup!B:G,4,FALSE)),"")</f>
        <v/>
      </c>
    </row>
    <row r="1802" spans="1:18" ht="13.2" x14ac:dyDescent="0.25">
      <c r="A1802" s="72"/>
      <c r="D1802" s="11"/>
      <c r="G1802" s="128" t="str">
        <f>IF(LEN(E1802&amp;"")&gt;0,IF(ISERROR(VLOOKUP(E1802,SpeciesLookup!B:G,6,FALSE)=TRUE),"",VLOOKUP(E1802,SpeciesLookup!B:G,6,FALSE)),"")</f>
        <v/>
      </c>
      <c r="H1802" s="128" t="str">
        <f>IF(LEN(E1802&amp;"")&gt;0,IF(ISERROR(VLOOKUP(E1802,SpeciesLookup!B:G,5,FALSE)=TRUE),"",VLOOKUP(E1802,SpeciesLookup!B:G,5,FALSE)),"")</f>
        <v/>
      </c>
      <c r="I1802" s="11"/>
      <c r="J1802" s="73"/>
      <c r="K1802" s="11"/>
      <c r="L1802" s="127" t="str">
        <f>TRIM(IF(ISERROR(VLOOKUP(R1802,SpeciesValidation!D:T,IF(ISNA(VLOOKUP(J1802,Validation!B$2:C$15,2,FALSE)),FALSE,VLOOKUP(J1802,Validation!B$2:C$15,2,FALSE)))),IF(LEN(E1802&amp;"")&gt;0,"",""),VLOOKUP(R1802,SpeciesValidation!D:T,VLOOKUP(J1802,Validation!B$2:C$15,2,FALSE),FALSE)) &amp; " " &amp; IF(ISERROR(IF(LEFT(J1802,1)="A",IF(IF(VLOOKUP(R1802,SpeciesValidation!D:W,20,FALSE)=FALSE,OR(TEXT(A1802,"MMDD")&lt;VLOOKUP(R1802,SpeciesValidation!D:W,18,FALSE),TEXT(A1802,"MMDD")&gt;VLOOKUP(R1802,SpeciesValidation!D:W,19,FALSE)),IF(TEXT(A1802,"MMDD")&lt;"0701",TEXT(A1802,"MMDD")&gt;VLOOKUP(R1802,SpeciesValidation!D:W,18,FALSE),TEXT(A1802,"MMDD")&lt;VLOOKUP(R1802,SpeciesValidation!D:W,19,FALSE))),"Date outside expected range for this species",""),"")),"",IF(LEFT(J1802,1)="A",IF(IF(VLOOKUP(R1802,SpeciesValidation!D:W,20,FALSE)=FALSE,OR(TEXT(A1802,"MMDD")&lt;VLOOKUP(R1802,SpeciesValidation!D:W,18,FALSE),TEXT(A1802,"MMDD")&gt;VLOOKUP(R1802,SpeciesValidation!D:W,19,FALSE)),IF(TEXT(A1802,"MMDD")&lt;"0701",TEXT(A1802,"MMDD")&gt;VLOOKUP(R1802,SpeciesValidation!D:W,18,FALSE),TEXT(A1802,"MMDD")&lt;VLOOKUP(R1802,SpeciesValidation!D:W,19,FALSE))),"Date outside expected range for this species",""),"")))</f>
        <v/>
      </c>
      <c r="M1802" s="127" t="str">
        <f>IF(LEN(E1802&amp;"")&gt;0,IF(ISERROR(VLOOKUP(R1802,SpeciesValidation!D:I,6,FALSE)),"",VLOOKUP(R1802,SpeciesValidation!D:I,6,FALSE)),"")</f>
        <v/>
      </c>
      <c r="Q1802" s="36" t="str">
        <f>IF(LEN(E1802&amp;"")&gt;0,IF(ISERROR(VLOOKUP(E1802,SpeciesValidation!B:G,2,FALSE)=TRUE),"",VLOOKUP(E1802,SpeciesValidation!B:G,2,FALSE)),"")</f>
        <v/>
      </c>
      <c r="R1802" s="36" t="str">
        <f>IF(LEN(E1802&amp;"")&gt;0,IF(ISERROR(VLOOKUP(E1802,SpeciesLookup!B:G,4,FALSE)=TRUE),"",VLOOKUP(E1802,SpeciesLookup!B:G,4,FALSE)),"")</f>
        <v/>
      </c>
    </row>
    <row r="1803" spans="1:18" ht="13.2" x14ac:dyDescent="0.25">
      <c r="A1803" s="72"/>
      <c r="D1803" s="11"/>
      <c r="G1803" s="128" t="str">
        <f>IF(LEN(E1803&amp;"")&gt;0,IF(ISERROR(VLOOKUP(E1803,SpeciesLookup!B:G,6,FALSE)=TRUE),"",VLOOKUP(E1803,SpeciesLookup!B:G,6,FALSE)),"")</f>
        <v/>
      </c>
      <c r="H1803" s="128" t="str">
        <f>IF(LEN(E1803&amp;"")&gt;0,IF(ISERROR(VLOOKUP(E1803,SpeciesLookup!B:G,5,FALSE)=TRUE),"",VLOOKUP(E1803,SpeciesLookup!B:G,5,FALSE)),"")</f>
        <v/>
      </c>
      <c r="I1803" s="11"/>
      <c r="J1803" s="73"/>
      <c r="K1803" s="11"/>
      <c r="L1803" s="127" t="str">
        <f>TRIM(IF(ISERROR(VLOOKUP(R1803,SpeciesValidation!D:T,IF(ISNA(VLOOKUP(J1803,Validation!B$2:C$15,2,FALSE)),FALSE,VLOOKUP(J1803,Validation!B$2:C$15,2,FALSE)))),IF(LEN(E1803&amp;"")&gt;0,"",""),VLOOKUP(R1803,SpeciesValidation!D:T,VLOOKUP(J1803,Validation!B$2:C$15,2,FALSE),FALSE)) &amp; " " &amp; IF(ISERROR(IF(LEFT(J1803,1)="A",IF(IF(VLOOKUP(R1803,SpeciesValidation!D:W,20,FALSE)=FALSE,OR(TEXT(A1803,"MMDD")&lt;VLOOKUP(R1803,SpeciesValidation!D:W,18,FALSE),TEXT(A1803,"MMDD")&gt;VLOOKUP(R1803,SpeciesValidation!D:W,19,FALSE)),IF(TEXT(A1803,"MMDD")&lt;"0701",TEXT(A1803,"MMDD")&gt;VLOOKUP(R1803,SpeciesValidation!D:W,18,FALSE),TEXT(A1803,"MMDD")&lt;VLOOKUP(R1803,SpeciesValidation!D:W,19,FALSE))),"Date outside expected range for this species",""),"")),"",IF(LEFT(J1803,1)="A",IF(IF(VLOOKUP(R1803,SpeciesValidation!D:W,20,FALSE)=FALSE,OR(TEXT(A1803,"MMDD")&lt;VLOOKUP(R1803,SpeciesValidation!D:W,18,FALSE),TEXT(A1803,"MMDD")&gt;VLOOKUP(R1803,SpeciesValidation!D:W,19,FALSE)),IF(TEXT(A1803,"MMDD")&lt;"0701",TEXT(A1803,"MMDD")&gt;VLOOKUP(R1803,SpeciesValidation!D:W,18,FALSE),TEXT(A1803,"MMDD")&lt;VLOOKUP(R1803,SpeciesValidation!D:W,19,FALSE))),"Date outside expected range for this species",""),"")))</f>
        <v/>
      </c>
      <c r="M1803" s="127" t="str">
        <f>IF(LEN(E1803&amp;"")&gt;0,IF(ISERROR(VLOOKUP(R1803,SpeciesValidation!D:I,6,FALSE)),"",VLOOKUP(R1803,SpeciesValidation!D:I,6,FALSE)),"")</f>
        <v/>
      </c>
      <c r="Q1803" s="36" t="str">
        <f>IF(LEN(E1803&amp;"")&gt;0,IF(ISERROR(VLOOKUP(E1803,SpeciesValidation!B:G,2,FALSE)=TRUE),"",VLOOKUP(E1803,SpeciesValidation!B:G,2,FALSE)),"")</f>
        <v/>
      </c>
      <c r="R1803" s="36" t="str">
        <f>IF(LEN(E1803&amp;"")&gt;0,IF(ISERROR(VLOOKUP(E1803,SpeciesLookup!B:G,4,FALSE)=TRUE),"",VLOOKUP(E1803,SpeciesLookup!B:G,4,FALSE)),"")</f>
        <v/>
      </c>
    </row>
    <row r="1804" spans="1:18" ht="13.2" x14ac:dyDescent="0.25">
      <c r="A1804" s="72"/>
      <c r="D1804" s="11"/>
      <c r="G1804" s="128" t="str">
        <f>IF(LEN(E1804&amp;"")&gt;0,IF(ISERROR(VLOOKUP(E1804,SpeciesLookup!B:G,6,FALSE)=TRUE),"",VLOOKUP(E1804,SpeciesLookup!B:G,6,FALSE)),"")</f>
        <v/>
      </c>
      <c r="H1804" s="128" t="str">
        <f>IF(LEN(E1804&amp;"")&gt;0,IF(ISERROR(VLOOKUP(E1804,SpeciesLookup!B:G,5,FALSE)=TRUE),"",VLOOKUP(E1804,SpeciesLookup!B:G,5,FALSE)),"")</f>
        <v/>
      </c>
      <c r="I1804" s="11"/>
      <c r="J1804" s="73"/>
      <c r="K1804" s="11"/>
      <c r="L1804" s="127" t="str">
        <f>TRIM(IF(ISERROR(VLOOKUP(R1804,SpeciesValidation!D:T,IF(ISNA(VLOOKUP(J1804,Validation!B$2:C$15,2,FALSE)),FALSE,VLOOKUP(J1804,Validation!B$2:C$15,2,FALSE)))),IF(LEN(E1804&amp;"")&gt;0,"",""),VLOOKUP(R1804,SpeciesValidation!D:T,VLOOKUP(J1804,Validation!B$2:C$15,2,FALSE),FALSE)) &amp; " " &amp; IF(ISERROR(IF(LEFT(J1804,1)="A",IF(IF(VLOOKUP(R1804,SpeciesValidation!D:W,20,FALSE)=FALSE,OR(TEXT(A1804,"MMDD")&lt;VLOOKUP(R1804,SpeciesValidation!D:W,18,FALSE),TEXT(A1804,"MMDD")&gt;VLOOKUP(R1804,SpeciesValidation!D:W,19,FALSE)),IF(TEXT(A1804,"MMDD")&lt;"0701",TEXT(A1804,"MMDD")&gt;VLOOKUP(R1804,SpeciesValidation!D:W,18,FALSE),TEXT(A1804,"MMDD")&lt;VLOOKUP(R1804,SpeciesValidation!D:W,19,FALSE))),"Date outside expected range for this species",""),"")),"",IF(LEFT(J1804,1)="A",IF(IF(VLOOKUP(R1804,SpeciesValidation!D:W,20,FALSE)=FALSE,OR(TEXT(A1804,"MMDD")&lt;VLOOKUP(R1804,SpeciesValidation!D:W,18,FALSE),TEXT(A1804,"MMDD")&gt;VLOOKUP(R1804,SpeciesValidation!D:W,19,FALSE)),IF(TEXT(A1804,"MMDD")&lt;"0701",TEXT(A1804,"MMDD")&gt;VLOOKUP(R1804,SpeciesValidation!D:W,18,FALSE),TEXT(A1804,"MMDD")&lt;VLOOKUP(R1804,SpeciesValidation!D:W,19,FALSE))),"Date outside expected range for this species",""),"")))</f>
        <v/>
      </c>
      <c r="M1804" s="127" t="str">
        <f>IF(LEN(E1804&amp;"")&gt;0,IF(ISERROR(VLOOKUP(R1804,SpeciesValidation!D:I,6,FALSE)),"",VLOOKUP(R1804,SpeciesValidation!D:I,6,FALSE)),"")</f>
        <v/>
      </c>
      <c r="Q1804" s="36" t="str">
        <f>IF(LEN(E1804&amp;"")&gt;0,IF(ISERROR(VLOOKUP(E1804,SpeciesValidation!B:G,2,FALSE)=TRUE),"",VLOOKUP(E1804,SpeciesValidation!B:G,2,FALSE)),"")</f>
        <v/>
      </c>
      <c r="R1804" s="36" t="str">
        <f>IF(LEN(E1804&amp;"")&gt;0,IF(ISERROR(VLOOKUP(E1804,SpeciesLookup!B:G,4,FALSE)=TRUE),"",VLOOKUP(E1804,SpeciesLookup!B:G,4,FALSE)),"")</f>
        <v/>
      </c>
    </row>
    <row r="1805" spans="1:18" ht="13.2" x14ac:dyDescent="0.25">
      <c r="A1805" s="72"/>
      <c r="D1805" s="11"/>
      <c r="G1805" s="128" t="str">
        <f>IF(LEN(E1805&amp;"")&gt;0,IF(ISERROR(VLOOKUP(E1805,SpeciesLookup!B:G,6,FALSE)=TRUE),"",VLOOKUP(E1805,SpeciesLookup!B:G,6,FALSE)),"")</f>
        <v/>
      </c>
      <c r="H1805" s="128" t="str">
        <f>IF(LEN(E1805&amp;"")&gt;0,IF(ISERROR(VLOOKUP(E1805,SpeciesLookup!B:G,5,FALSE)=TRUE),"",VLOOKUP(E1805,SpeciesLookup!B:G,5,FALSE)),"")</f>
        <v/>
      </c>
      <c r="I1805" s="11"/>
      <c r="J1805" s="73"/>
      <c r="K1805" s="11"/>
      <c r="L1805" s="127" t="str">
        <f>TRIM(IF(ISERROR(VLOOKUP(R1805,SpeciesValidation!D:T,IF(ISNA(VLOOKUP(J1805,Validation!B$2:C$15,2,FALSE)),FALSE,VLOOKUP(J1805,Validation!B$2:C$15,2,FALSE)))),IF(LEN(E1805&amp;"")&gt;0,"",""),VLOOKUP(R1805,SpeciesValidation!D:T,VLOOKUP(J1805,Validation!B$2:C$15,2,FALSE),FALSE)) &amp; " " &amp; IF(ISERROR(IF(LEFT(J1805,1)="A",IF(IF(VLOOKUP(R1805,SpeciesValidation!D:W,20,FALSE)=FALSE,OR(TEXT(A1805,"MMDD")&lt;VLOOKUP(R1805,SpeciesValidation!D:W,18,FALSE),TEXT(A1805,"MMDD")&gt;VLOOKUP(R1805,SpeciesValidation!D:W,19,FALSE)),IF(TEXT(A1805,"MMDD")&lt;"0701",TEXT(A1805,"MMDD")&gt;VLOOKUP(R1805,SpeciesValidation!D:W,18,FALSE),TEXT(A1805,"MMDD")&lt;VLOOKUP(R1805,SpeciesValidation!D:W,19,FALSE))),"Date outside expected range for this species",""),"")),"",IF(LEFT(J1805,1)="A",IF(IF(VLOOKUP(R1805,SpeciesValidation!D:W,20,FALSE)=FALSE,OR(TEXT(A1805,"MMDD")&lt;VLOOKUP(R1805,SpeciesValidation!D:W,18,FALSE),TEXT(A1805,"MMDD")&gt;VLOOKUP(R1805,SpeciesValidation!D:W,19,FALSE)),IF(TEXT(A1805,"MMDD")&lt;"0701",TEXT(A1805,"MMDD")&gt;VLOOKUP(R1805,SpeciesValidation!D:W,18,FALSE),TEXT(A1805,"MMDD")&lt;VLOOKUP(R1805,SpeciesValidation!D:W,19,FALSE))),"Date outside expected range for this species",""),"")))</f>
        <v/>
      </c>
      <c r="M1805" s="127" t="str">
        <f>IF(LEN(E1805&amp;"")&gt;0,IF(ISERROR(VLOOKUP(R1805,SpeciesValidation!D:I,6,FALSE)),"",VLOOKUP(R1805,SpeciesValidation!D:I,6,FALSE)),"")</f>
        <v/>
      </c>
      <c r="Q1805" s="36" t="str">
        <f>IF(LEN(E1805&amp;"")&gt;0,IF(ISERROR(VLOOKUP(E1805,SpeciesValidation!B:G,2,FALSE)=TRUE),"",VLOOKUP(E1805,SpeciesValidation!B:G,2,FALSE)),"")</f>
        <v/>
      </c>
      <c r="R1805" s="36" t="str">
        <f>IF(LEN(E1805&amp;"")&gt;0,IF(ISERROR(VLOOKUP(E1805,SpeciesLookup!B:G,4,FALSE)=TRUE),"",VLOOKUP(E1805,SpeciesLookup!B:G,4,FALSE)),"")</f>
        <v/>
      </c>
    </row>
    <row r="1806" spans="1:18" ht="13.2" x14ac:dyDescent="0.25">
      <c r="A1806" s="72"/>
      <c r="D1806" s="11"/>
      <c r="G1806" s="128" t="str">
        <f>IF(LEN(E1806&amp;"")&gt;0,IF(ISERROR(VLOOKUP(E1806,SpeciesLookup!B:G,6,FALSE)=TRUE),"",VLOOKUP(E1806,SpeciesLookup!B:G,6,FALSE)),"")</f>
        <v/>
      </c>
      <c r="H1806" s="128" t="str">
        <f>IF(LEN(E1806&amp;"")&gt;0,IF(ISERROR(VLOOKUP(E1806,SpeciesLookup!B:G,5,FALSE)=TRUE),"",VLOOKUP(E1806,SpeciesLookup!B:G,5,FALSE)),"")</f>
        <v/>
      </c>
      <c r="I1806" s="11"/>
      <c r="J1806" s="73"/>
      <c r="K1806" s="11"/>
      <c r="L1806" s="127" t="str">
        <f>TRIM(IF(ISERROR(VLOOKUP(R1806,SpeciesValidation!D:T,IF(ISNA(VLOOKUP(J1806,Validation!B$2:C$15,2,FALSE)),FALSE,VLOOKUP(J1806,Validation!B$2:C$15,2,FALSE)))),IF(LEN(E1806&amp;"")&gt;0,"",""),VLOOKUP(R1806,SpeciesValidation!D:T,VLOOKUP(J1806,Validation!B$2:C$15,2,FALSE),FALSE)) &amp; " " &amp; IF(ISERROR(IF(LEFT(J1806,1)="A",IF(IF(VLOOKUP(R1806,SpeciesValidation!D:W,20,FALSE)=FALSE,OR(TEXT(A1806,"MMDD")&lt;VLOOKUP(R1806,SpeciesValidation!D:W,18,FALSE),TEXT(A1806,"MMDD")&gt;VLOOKUP(R1806,SpeciesValidation!D:W,19,FALSE)),IF(TEXT(A1806,"MMDD")&lt;"0701",TEXT(A1806,"MMDD")&gt;VLOOKUP(R1806,SpeciesValidation!D:W,18,FALSE),TEXT(A1806,"MMDD")&lt;VLOOKUP(R1806,SpeciesValidation!D:W,19,FALSE))),"Date outside expected range for this species",""),"")),"",IF(LEFT(J1806,1)="A",IF(IF(VLOOKUP(R1806,SpeciesValidation!D:W,20,FALSE)=FALSE,OR(TEXT(A1806,"MMDD")&lt;VLOOKUP(R1806,SpeciesValidation!D:W,18,FALSE),TEXT(A1806,"MMDD")&gt;VLOOKUP(R1806,SpeciesValidation!D:W,19,FALSE)),IF(TEXT(A1806,"MMDD")&lt;"0701",TEXT(A1806,"MMDD")&gt;VLOOKUP(R1806,SpeciesValidation!D:W,18,FALSE),TEXT(A1806,"MMDD")&lt;VLOOKUP(R1806,SpeciesValidation!D:W,19,FALSE))),"Date outside expected range for this species",""),"")))</f>
        <v/>
      </c>
      <c r="M1806" s="127" t="str">
        <f>IF(LEN(E1806&amp;"")&gt;0,IF(ISERROR(VLOOKUP(R1806,SpeciesValidation!D:I,6,FALSE)),"",VLOOKUP(R1806,SpeciesValidation!D:I,6,FALSE)),"")</f>
        <v/>
      </c>
      <c r="Q1806" s="36" t="str">
        <f>IF(LEN(E1806&amp;"")&gt;0,IF(ISERROR(VLOOKUP(E1806,SpeciesValidation!B:G,2,FALSE)=TRUE),"",VLOOKUP(E1806,SpeciesValidation!B:G,2,FALSE)),"")</f>
        <v/>
      </c>
      <c r="R1806" s="36" t="str">
        <f>IF(LEN(E1806&amp;"")&gt;0,IF(ISERROR(VLOOKUP(E1806,SpeciesLookup!B:G,4,FALSE)=TRUE),"",VLOOKUP(E1806,SpeciesLookup!B:G,4,FALSE)),"")</f>
        <v/>
      </c>
    </row>
    <row r="1807" spans="1:18" ht="13.2" x14ac:dyDescent="0.25">
      <c r="A1807" s="72"/>
      <c r="D1807" s="11"/>
      <c r="G1807" s="128" t="str">
        <f>IF(LEN(E1807&amp;"")&gt;0,IF(ISERROR(VLOOKUP(E1807,SpeciesLookup!B:G,6,FALSE)=TRUE),"",VLOOKUP(E1807,SpeciesLookup!B:G,6,FALSE)),"")</f>
        <v/>
      </c>
      <c r="H1807" s="128" t="str">
        <f>IF(LEN(E1807&amp;"")&gt;0,IF(ISERROR(VLOOKUP(E1807,SpeciesLookup!B:G,5,FALSE)=TRUE),"",VLOOKUP(E1807,SpeciesLookup!B:G,5,FALSE)),"")</f>
        <v/>
      </c>
      <c r="I1807" s="11"/>
      <c r="J1807" s="73"/>
      <c r="K1807" s="11"/>
      <c r="L1807" s="127" t="str">
        <f>TRIM(IF(ISERROR(VLOOKUP(R1807,SpeciesValidation!D:T,IF(ISNA(VLOOKUP(J1807,Validation!B$2:C$15,2,FALSE)),FALSE,VLOOKUP(J1807,Validation!B$2:C$15,2,FALSE)))),IF(LEN(E1807&amp;"")&gt;0,"",""),VLOOKUP(R1807,SpeciesValidation!D:T,VLOOKUP(J1807,Validation!B$2:C$15,2,FALSE),FALSE)) &amp; " " &amp; IF(ISERROR(IF(LEFT(J1807,1)="A",IF(IF(VLOOKUP(R1807,SpeciesValidation!D:W,20,FALSE)=FALSE,OR(TEXT(A1807,"MMDD")&lt;VLOOKUP(R1807,SpeciesValidation!D:W,18,FALSE),TEXT(A1807,"MMDD")&gt;VLOOKUP(R1807,SpeciesValidation!D:W,19,FALSE)),IF(TEXT(A1807,"MMDD")&lt;"0701",TEXT(A1807,"MMDD")&gt;VLOOKUP(R1807,SpeciesValidation!D:W,18,FALSE),TEXT(A1807,"MMDD")&lt;VLOOKUP(R1807,SpeciesValidation!D:W,19,FALSE))),"Date outside expected range for this species",""),"")),"",IF(LEFT(J1807,1)="A",IF(IF(VLOOKUP(R1807,SpeciesValidation!D:W,20,FALSE)=FALSE,OR(TEXT(A1807,"MMDD")&lt;VLOOKUP(R1807,SpeciesValidation!D:W,18,FALSE),TEXT(A1807,"MMDD")&gt;VLOOKUP(R1807,SpeciesValidation!D:W,19,FALSE)),IF(TEXT(A1807,"MMDD")&lt;"0701",TEXT(A1807,"MMDD")&gt;VLOOKUP(R1807,SpeciesValidation!D:W,18,FALSE),TEXT(A1807,"MMDD")&lt;VLOOKUP(R1807,SpeciesValidation!D:W,19,FALSE))),"Date outside expected range for this species",""),"")))</f>
        <v/>
      </c>
      <c r="M1807" s="127" t="str">
        <f>IF(LEN(E1807&amp;"")&gt;0,IF(ISERROR(VLOOKUP(R1807,SpeciesValidation!D:I,6,FALSE)),"",VLOOKUP(R1807,SpeciesValidation!D:I,6,FALSE)),"")</f>
        <v/>
      </c>
      <c r="Q1807" s="36" t="str">
        <f>IF(LEN(E1807&amp;"")&gt;0,IF(ISERROR(VLOOKUP(E1807,SpeciesValidation!B:G,2,FALSE)=TRUE),"",VLOOKUP(E1807,SpeciesValidation!B:G,2,FALSE)),"")</f>
        <v/>
      </c>
      <c r="R1807" s="36" t="str">
        <f>IF(LEN(E1807&amp;"")&gt;0,IF(ISERROR(VLOOKUP(E1807,SpeciesLookup!B:G,4,FALSE)=TRUE),"",VLOOKUP(E1807,SpeciesLookup!B:G,4,FALSE)),"")</f>
        <v/>
      </c>
    </row>
    <row r="1808" spans="1:18" ht="13.2" x14ac:dyDescent="0.25">
      <c r="A1808" s="72"/>
      <c r="D1808" s="11"/>
      <c r="G1808" s="128" t="str">
        <f>IF(LEN(E1808&amp;"")&gt;0,IF(ISERROR(VLOOKUP(E1808,SpeciesLookup!B:G,6,FALSE)=TRUE),"",VLOOKUP(E1808,SpeciesLookup!B:G,6,FALSE)),"")</f>
        <v/>
      </c>
      <c r="H1808" s="128" t="str">
        <f>IF(LEN(E1808&amp;"")&gt;0,IF(ISERROR(VLOOKUP(E1808,SpeciesLookup!B:G,5,FALSE)=TRUE),"",VLOOKUP(E1808,SpeciesLookup!B:G,5,FALSE)),"")</f>
        <v/>
      </c>
      <c r="I1808" s="11"/>
      <c r="J1808" s="73"/>
      <c r="K1808" s="11"/>
      <c r="L1808" s="127" t="str">
        <f>TRIM(IF(ISERROR(VLOOKUP(R1808,SpeciesValidation!D:T,IF(ISNA(VLOOKUP(J1808,Validation!B$2:C$15,2,FALSE)),FALSE,VLOOKUP(J1808,Validation!B$2:C$15,2,FALSE)))),IF(LEN(E1808&amp;"")&gt;0,"",""),VLOOKUP(R1808,SpeciesValidation!D:T,VLOOKUP(J1808,Validation!B$2:C$15,2,FALSE),FALSE)) &amp; " " &amp; IF(ISERROR(IF(LEFT(J1808,1)="A",IF(IF(VLOOKUP(R1808,SpeciesValidation!D:W,20,FALSE)=FALSE,OR(TEXT(A1808,"MMDD")&lt;VLOOKUP(R1808,SpeciesValidation!D:W,18,FALSE),TEXT(A1808,"MMDD")&gt;VLOOKUP(R1808,SpeciesValidation!D:W,19,FALSE)),IF(TEXT(A1808,"MMDD")&lt;"0701",TEXT(A1808,"MMDD")&gt;VLOOKUP(R1808,SpeciesValidation!D:W,18,FALSE),TEXT(A1808,"MMDD")&lt;VLOOKUP(R1808,SpeciesValidation!D:W,19,FALSE))),"Date outside expected range for this species",""),"")),"",IF(LEFT(J1808,1)="A",IF(IF(VLOOKUP(R1808,SpeciesValidation!D:W,20,FALSE)=FALSE,OR(TEXT(A1808,"MMDD")&lt;VLOOKUP(R1808,SpeciesValidation!D:W,18,FALSE),TEXT(A1808,"MMDD")&gt;VLOOKUP(R1808,SpeciesValidation!D:W,19,FALSE)),IF(TEXT(A1808,"MMDD")&lt;"0701",TEXT(A1808,"MMDD")&gt;VLOOKUP(R1808,SpeciesValidation!D:W,18,FALSE),TEXT(A1808,"MMDD")&lt;VLOOKUP(R1808,SpeciesValidation!D:W,19,FALSE))),"Date outside expected range for this species",""),"")))</f>
        <v/>
      </c>
      <c r="M1808" s="127" t="str">
        <f>IF(LEN(E1808&amp;"")&gt;0,IF(ISERROR(VLOOKUP(R1808,SpeciesValidation!D:I,6,FALSE)),"",VLOOKUP(R1808,SpeciesValidation!D:I,6,FALSE)),"")</f>
        <v/>
      </c>
      <c r="Q1808" s="36" t="str">
        <f>IF(LEN(E1808&amp;"")&gt;0,IF(ISERROR(VLOOKUP(E1808,SpeciesValidation!B:G,2,FALSE)=TRUE),"",VLOOKUP(E1808,SpeciesValidation!B:G,2,FALSE)),"")</f>
        <v/>
      </c>
      <c r="R1808" s="36" t="str">
        <f>IF(LEN(E1808&amp;"")&gt;0,IF(ISERROR(VLOOKUP(E1808,SpeciesLookup!B:G,4,FALSE)=TRUE),"",VLOOKUP(E1808,SpeciesLookup!B:G,4,FALSE)),"")</f>
        <v/>
      </c>
    </row>
    <row r="1809" spans="1:18" ht="13.2" x14ac:dyDescent="0.25">
      <c r="A1809" s="72"/>
      <c r="D1809" s="11"/>
      <c r="G1809" s="128" t="str">
        <f>IF(LEN(E1809&amp;"")&gt;0,IF(ISERROR(VLOOKUP(E1809,SpeciesLookup!B:G,6,FALSE)=TRUE),"",VLOOKUP(E1809,SpeciesLookup!B:G,6,FALSE)),"")</f>
        <v/>
      </c>
      <c r="H1809" s="128" t="str">
        <f>IF(LEN(E1809&amp;"")&gt;0,IF(ISERROR(VLOOKUP(E1809,SpeciesLookup!B:G,5,FALSE)=TRUE),"",VLOOKUP(E1809,SpeciesLookup!B:G,5,FALSE)),"")</f>
        <v/>
      </c>
      <c r="I1809" s="11"/>
      <c r="J1809" s="73"/>
      <c r="K1809" s="11"/>
      <c r="L1809" s="127" t="str">
        <f>TRIM(IF(ISERROR(VLOOKUP(R1809,SpeciesValidation!D:T,IF(ISNA(VLOOKUP(J1809,Validation!B$2:C$15,2,FALSE)),FALSE,VLOOKUP(J1809,Validation!B$2:C$15,2,FALSE)))),IF(LEN(E1809&amp;"")&gt;0,"",""),VLOOKUP(R1809,SpeciesValidation!D:T,VLOOKUP(J1809,Validation!B$2:C$15,2,FALSE),FALSE)) &amp; " " &amp; IF(ISERROR(IF(LEFT(J1809,1)="A",IF(IF(VLOOKUP(R1809,SpeciesValidation!D:W,20,FALSE)=FALSE,OR(TEXT(A1809,"MMDD")&lt;VLOOKUP(R1809,SpeciesValidation!D:W,18,FALSE),TEXT(A1809,"MMDD")&gt;VLOOKUP(R1809,SpeciesValidation!D:W,19,FALSE)),IF(TEXT(A1809,"MMDD")&lt;"0701",TEXT(A1809,"MMDD")&gt;VLOOKUP(R1809,SpeciesValidation!D:W,18,FALSE),TEXT(A1809,"MMDD")&lt;VLOOKUP(R1809,SpeciesValidation!D:W,19,FALSE))),"Date outside expected range for this species",""),"")),"",IF(LEFT(J1809,1)="A",IF(IF(VLOOKUP(R1809,SpeciesValidation!D:W,20,FALSE)=FALSE,OR(TEXT(A1809,"MMDD")&lt;VLOOKUP(R1809,SpeciesValidation!D:W,18,FALSE),TEXT(A1809,"MMDD")&gt;VLOOKUP(R1809,SpeciesValidation!D:W,19,FALSE)),IF(TEXT(A1809,"MMDD")&lt;"0701",TEXT(A1809,"MMDD")&gt;VLOOKUP(R1809,SpeciesValidation!D:W,18,FALSE),TEXT(A1809,"MMDD")&lt;VLOOKUP(R1809,SpeciesValidation!D:W,19,FALSE))),"Date outside expected range for this species",""),"")))</f>
        <v/>
      </c>
      <c r="M1809" s="127" t="str">
        <f>IF(LEN(E1809&amp;"")&gt;0,IF(ISERROR(VLOOKUP(R1809,SpeciesValidation!D:I,6,FALSE)),"",VLOOKUP(R1809,SpeciesValidation!D:I,6,FALSE)),"")</f>
        <v/>
      </c>
      <c r="Q1809" s="36" t="str">
        <f>IF(LEN(E1809&amp;"")&gt;0,IF(ISERROR(VLOOKUP(E1809,SpeciesValidation!B:G,2,FALSE)=TRUE),"",VLOOKUP(E1809,SpeciesValidation!B:G,2,FALSE)),"")</f>
        <v/>
      </c>
      <c r="R1809" s="36" t="str">
        <f>IF(LEN(E1809&amp;"")&gt;0,IF(ISERROR(VLOOKUP(E1809,SpeciesLookup!B:G,4,FALSE)=TRUE),"",VLOOKUP(E1809,SpeciesLookup!B:G,4,FALSE)),"")</f>
        <v/>
      </c>
    </row>
    <row r="1810" spans="1:18" ht="13.2" x14ac:dyDescent="0.25">
      <c r="A1810" s="72"/>
      <c r="D1810" s="11"/>
      <c r="G1810" s="128" t="str">
        <f>IF(LEN(E1810&amp;"")&gt;0,IF(ISERROR(VLOOKUP(E1810,SpeciesLookup!B:G,6,FALSE)=TRUE),"",VLOOKUP(E1810,SpeciesLookup!B:G,6,FALSE)),"")</f>
        <v/>
      </c>
      <c r="H1810" s="128" t="str">
        <f>IF(LEN(E1810&amp;"")&gt;0,IF(ISERROR(VLOOKUP(E1810,SpeciesLookup!B:G,5,FALSE)=TRUE),"",VLOOKUP(E1810,SpeciesLookup!B:G,5,FALSE)),"")</f>
        <v/>
      </c>
      <c r="I1810" s="11"/>
      <c r="J1810" s="73"/>
      <c r="K1810" s="11"/>
      <c r="L1810" s="127" t="str">
        <f>TRIM(IF(ISERROR(VLOOKUP(R1810,SpeciesValidation!D:T,IF(ISNA(VLOOKUP(J1810,Validation!B$2:C$15,2,FALSE)),FALSE,VLOOKUP(J1810,Validation!B$2:C$15,2,FALSE)))),IF(LEN(E1810&amp;"")&gt;0,"",""),VLOOKUP(R1810,SpeciesValidation!D:T,VLOOKUP(J1810,Validation!B$2:C$15,2,FALSE),FALSE)) &amp; " " &amp; IF(ISERROR(IF(LEFT(J1810,1)="A",IF(IF(VLOOKUP(R1810,SpeciesValidation!D:W,20,FALSE)=FALSE,OR(TEXT(A1810,"MMDD")&lt;VLOOKUP(R1810,SpeciesValidation!D:W,18,FALSE),TEXT(A1810,"MMDD")&gt;VLOOKUP(R1810,SpeciesValidation!D:W,19,FALSE)),IF(TEXT(A1810,"MMDD")&lt;"0701",TEXT(A1810,"MMDD")&gt;VLOOKUP(R1810,SpeciesValidation!D:W,18,FALSE),TEXT(A1810,"MMDD")&lt;VLOOKUP(R1810,SpeciesValidation!D:W,19,FALSE))),"Date outside expected range for this species",""),"")),"",IF(LEFT(J1810,1)="A",IF(IF(VLOOKUP(R1810,SpeciesValidation!D:W,20,FALSE)=FALSE,OR(TEXT(A1810,"MMDD")&lt;VLOOKUP(R1810,SpeciesValidation!D:W,18,FALSE),TEXT(A1810,"MMDD")&gt;VLOOKUP(R1810,SpeciesValidation!D:W,19,FALSE)),IF(TEXT(A1810,"MMDD")&lt;"0701",TEXT(A1810,"MMDD")&gt;VLOOKUP(R1810,SpeciesValidation!D:W,18,FALSE),TEXT(A1810,"MMDD")&lt;VLOOKUP(R1810,SpeciesValidation!D:W,19,FALSE))),"Date outside expected range for this species",""),"")))</f>
        <v/>
      </c>
      <c r="M1810" s="127" t="str">
        <f>IF(LEN(E1810&amp;"")&gt;0,IF(ISERROR(VLOOKUP(R1810,SpeciesValidation!D:I,6,FALSE)),"",VLOOKUP(R1810,SpeciesValidation!D:I,6,FALSE)),"")</f>
        <v/>
      </c>
      <c r="Q1810" s="36" t="str">
        <f>IF(LEN(E1810&amp;"")&gt;0,IF(ISERROR(VLOOKUP(E1810,SpeciesValidation!B:G,2,FALSE)=TRUE),"",VLOOKUP(E1810,SpeciesValidation!B:G,2,FALSE)),"")</f>
        <v/>
      </c>
      <c r="R1810" s="36" t="str">
        <f>IF(LEN(E1810&amp;"")&gt;0,IF(ISERROR(VLOOKUP(E1810,SpeciesLookup!B:G,4,FALSE)=TRUE),"",VLOOKUP(E1810,SpeciesLookup!B:G,4,FALSE)),"")</f>
        <v/>
      </c>
    </row>
    <row r="1811" spans="1:18" ht="13.2" x14ac:dyDescent="0.25">
      <c r="A1811" s="72"/>
      <c r="D1811" s="11"/>
      <c r="G1811" s="128" t="str">
        <f>IF(LEN(E1811&amp;"")&gt;0,IF(ISERROR(VLOOKUP(E1811,SpeciesLookup!B:G,6,FALSE)=TRUE),"",VLOOKUP(E1811,SpeciesLookup!B:G,6,FALSE)),"")</f>
        <v/>
      </c>
      <c r="H1811" s="128" t="str">
        <f>IF(LEN(E1811&amp;"")&gt;0,IF(ISERROR(VLOOKUP(E1811,SpeciesLookup!B:G,5,FALSE)=TRUE),"",VLOOKUP(E1811,SpeciesLookup!B:G,5,FALSE)),"")</f>
        <v/>
      </c>
      <c r="I1811" s="11"/>
      <c r="J1811" s="73"/>
      <c r="K1811" s="11"/>
      <c r="L1811" s="127" t="str">
        <f>TRIM(IF(ISERROR(VLOOKUP(R1811,SpeciesValidation!D:T,IF(ISNA(VLOOKUP(J1811,Validation!B$2:C$15,2,FALSE)),FALSE,VLOOKUP(J1811,Validation!B$2:C$15,2,FALSE)))),IF(LEN(E1811&amp;"")&gt;0,"",""),VLOOKUP(R1811,SpeciesValidation!D:T,VLOOKUP(J1811,Validation!B$2:C$15,2,FALSE),FALSE)) &amp; " " &amp; IF(ISERROR(IF(LEFT(J1811,1)="A",IF(IF(VLOOKUP(R1811,SpeciesValidation!D:W,20,FALSE)=FALSE,OR(TEXT(A1811,"MMDD")&lt;VLOOKUP(R1811,SpeciesValidation!D:W,18,FALSE),TEXT(A1811,"MMDD")&gt;VLOOKUP(R1811,SpeciesValidation!D:W,19,FALSE)),IF(TEXT(A1811,"MMDD")&lt;"0701",TEXT(A1811,"MMDD")&gt;VLOOKUP(R1811,SpeciesValidation!D:W,18,FALSE),TEXT(A1811,"MMDD")&lt;VLOOKUP(R1811,SpeciesValidation!D:W,19,FALSE))),"Date outside expected range for this species",""),"")),"",IF(LEFT(J1811,1)="A",IF(IF(VLOOKUP(R1811,SpeciesValidation!D:W,20,FALSE)=FALSE,OR(TEXT(A1811,"MMDD")&lt;VLOOKUP(R1811,SpeciesValidation!D:W,18,FALSE),TEXT(A1811,"MMDD")&gt;VLOOKUP(R1811,SpeciesValidation!D:W,19,FALSE)),IF(TEXT(A1811,"MMDD")&lt;"0701",TEXT(A1811,"MMDD")&gt;VLOOKUP(R1811,SpeciesValidation!D:W,18,FALSE),TEXT(A1811,"MMDD")&lt;VLOOKUP(R1811,SpeciesValidation!D:W,19,FALSE))),"Date outside expected range for this species",""),"")))</f>
        <v/>
      </c>
      <c r="M1811" s="127" t="str">
        <f>IF(LEN(E1811&amp;"")&gt;0,IF(ISERROR(VLOOKUP(R1811,SpeciesValidation!D:I,6,FALSE)),"",VLOOKUP(R1811,SpeciesValidation!D:I,6,FALSE)),"")</f>
        <v/>
      </c>
      <c r="Q1811" s="36" t="str">
        <f>IF(LEN(E1811&amp;"")&gt;0,IF(ISERROR(VLOOKUP(E1811,SpeciesValidation!B:G,2,FALSE)=TRUE),"",VLOOKUP(E1811,SpeciesValidation!B:G,2,FALSE)),"")</f>
        <v/>
      </c>
      <c r="R1811" s="36" t="str">
        <f>IF(LEN(E1811&amp;"")&gt;0,IF(ISERROR(VLOOKUP(E1811,SpeciesLookup!B:G,4,FALSE)=TRUE),"",VLOOKUP(E1811,SpeciesLookup!B:G,4,FALSE)),"")</f>
        <v/>
      </c>
    </row>
    <row r="1812" spans="1:18" ht="13.2" x14ac:dyDescent="0.25">
      <c r="A1812" s="72"/>
      <c r="D1812" s="11"/>
      <c r="G1812" s="128" t="str">
        <f>IF(LEN(E1812&amp;"")&gt;0,IF(ISERROR(VLOOKUP(E1812,SpeciesLookup!B:G,6,FALSE)=TRUE),"",VLOOKUP(E1812,SpeciesLookup!B:G,6,FALSE)),"")</f>
        <v/>
      </c>
      <c r="H1812" s="128" t="str">
        <f>IF(LEN(E1812&amp;"")&gt;0,IF(ISERROR(VLOOKUP(E1812,SpeciesLookup!B:G,5,FALSE)=TRUE),"",VLOOKUP(E1812,SpeciesLookup!B:G,5,FALSE)),"")</f>
        <v/>
      </c>
      <c r="I1812" s="11"/>
      <c r="J1812" s="73"/>
      <c r="K1812" s="11"/>
      <c r="L1812" s="127" t="str">
        <f>TRIM(IF(ISERROR(VLOOKUP(R1812,SpeciesValidation!D:T,IF(ISNA(VLOOKUP(J1812,Validation!B$2:C$15,2,FALSE)),FALSE,VLOOKUP(J1812,Validation!B$2:C$15,2,FALSE)))),IF(LEN(E1812&amp;"")&gt;0,"",""),VLOOKUP(R1812,SpeciesValidation!D:T,VLOOKUP(J1812,Validation!B$2:C$15,2,FALSE),FALSE)) &amp; " " &amp; IF(ISERROR(IF(LEFT(J1812,1)="A",IF(IF(VLOOKUP(R1812,SpeciesValidation!D:W,20,FALSE)=FALSE,OR(TEXT(A1812,"MMDD")&lt;VLOOKUP(R1812,SpeciesValidation!D:W,18,FALSE),TEXT(A1812,"MMDD")&gt;VLOOKUP(R1812,SpeciesValidation!D:W,19,FALSE)),IF(TEXT(A1812,"MMDD")&lt;"0701",TEXT(A1812,"MMDD")&gt;VLOOKUP(R1812,SpeciesValidation!D:W,18,FALSE),TEXT(A1812,"MMDD")&lt;VLOOKUP(R1812,SpeciesValidation!D:W,19,FALSE))),"Date outside expected range for this species",""),"")),"",IF(LEFT(J1812,1)="A",IF(IF(VLOOKUP(R1812,SpeciesValidation!D:W,20,FALSE)=FALSE,OR(TEXT(A1812,"MMDD")&lt;VLOOKUP(R1812,SpeciesValidation!D:W,18,FALSE),TEXT(A1812,"MMDD")&gt;VLOOKUP(R1812,SpeciesValidation!D:W,19,FALSE)),IF(TEXT(A1812,"MMDD")&lt;"0701",TEXT(A1812,"MMDD")&gt;VLOOKUP(R1812,SpeciesValidation!D:W,18,FALSE),TEXT(A1812,"MMDD")&lt;VLOOKUP(R1812,SpeciesValidation!D:W,19,FALSE))),"Date outside expected range for this species",""),"")))</f>
        <v/>
      </c>
      <c r="M1812" s="127" t="str">
        <f>IF(LEN(E1812&amp;"")&gt;0,IF(ISERROR(VLOOKUP(R1812,SpeciesValidation!D:I,6,FALSE)),"",VLOOKUP(R1812,SpeciesValidation!D:I,6,FALSE)),"")</f>
        <v/>
      </c>
      <c r="Q1812" s="36" t="str">
        <f>IF(LEN(E1812&amp;"")&gt;0,IF(ISERROR(VLOOKUP(E1812,SpeciesValidation!B:G,2,FALSE)=TRUE),"",VLOOKUP(E1812,SpeciesValidation!B:G,2,FALSE)),"")</f>
        <v/>
      </c>
      <c r="R1812" s="36" t="str">
        <f>IF(LEN(E1812&amp;"")&gt;0,IF(ISERROR(VLOOKUP(E1812,SpeciesLookup!B:G,4,FALSE)=TRUE),"",VLOOKUP(E1812,SpeciesLookup!B:G,4,FALSE)),"")</f>
        <v/>
      </c>
    </row>
    <row r="1813" spans="1:18" ht="13.2" x14ac:dyDescent="0.25">
      <c r="A1813" s="72"/>
      <c r="D1813" s="11"/>
      <c r="G1813" s="128" t="str">
        <f>IF(LEN(E1813&amp;"")&gt;0,IF(ISERROR(VLOOKUP(E1813,SpeciesLookup!B:G,6,FALSE)=TRUE),"",VLOOKUP(E1813,SpeciesLookup!B:G,6,FALSE)),"")</f>
        <v/>
      </c>
      <c r="H1813" s="128" t="str">
        <f>IF(LEN(E1813&amp;"")&gt;0,IF(ISERROR(VLOOKUP(E1813,SpeciesLookup!B:G,5,FALSE)=TRUE),"",VLOOKUP(E1813,SpeciesLookup!B:G,5,FALSE)),"")</f>
        <v/>
      </c>
      <c r="I1813" s="11"/>
      <c r="J1813" s="73"/>
      <c r="K1813" s="11"/>
      <c r="L1813" s="127" t="str">
        <f>TRIM(IF(ISERROR(VLOOKUP(R1813,SpeciesValidation!D:T,IF(ISNA(VLOOKUP(J1813,Validation!B$2:C$15,2,FALSE)),FALSE,VLOOKUP(J1813,Validation!B$2:C$15,2,FALSE)))),IF(LEN(E1813&amp;"")&gt;0,"",""),VLOOKUP(R1813,SpeciesValidation!D:T,VLOOKUP(J1813,Validation!B$2:C$15,2,FALSE),FALSE)) &amp; " " &amp; IF(ISERROR(IF(LEFT(J1813,1)="A",IF(IF(VLOOKUP(R1813,SpeciesValidation!D:W,20,FALSE)=FALSE,OR(TEXT(A1813,"MMDD")&lt;VLOOKUP(R1813,SpeciesValidation!D:W,18,FALSE),TEXT(A1813,"MMDD")&gt;VLOOKUP(R1813,SpeciesValidation!D:W,19,FALSE)),IF(TEXT(A1813,"MMDD")&lt;"0701",TEXT(A1813,"MMDD")&gt;VLOOKUP(R1813,SpeciesValidation!D:W,18,FALSE),TEXT(A1813,"MMDD")&lt;VLOOKUP(R1813,SpeciesValidation!D:W,19,FALSE))),"Date outside expected range for this species",""),"")),"",IF(LEFT(J1813,1)="A",IF(IF(VLOOKUP(R1813,SpeciesValidation!D:W,20,FALSE)=FALSE,OR(TEXT(A1813,"MMDD")&lt;VLOOKUP(R1813,SpeciesValidation!D:W,18,FALSE),TEXT(A1813,"MMDD")&gt;VLOOKUP(R1813,SpeciesValidation!D:W,19,FALSE)),IF(TEXT(A1813,"MMDD")&lt;"0701",TEXT(A1813,"MMDD")&gt;VLOOKUP(R1813,SpeciesValidation!D:W,18,FALSE),TEXT(A1813,"MMDD")&lt;VLOOKUP(R1813,SpeciesValidation!D:W,19,FALSE))),"Date outside expected range for this species",""),"")))</f>
        <v/>
      </c>
      <c r="M1813" s="127" t="str">
        <f>IF(LEN(E1813&amp;"")&gt;0,IF(ISERROR(VLOOKUP(R1813,SpeciesValidation!D:I,6,FALSE)),"",VLOOKUP(R1813,SpeciesValidation!D:I,6,FALSE)),"")</f>
        <v/>
      </c>
      <c r="Q1813" s="36" t="str">
        <f>IF(LEN(E1813&amp;"")&gt;0,IF(ISERROR(VLOOKUP(E1813,SpeciesValidation!B:G,2,FALSE)=TRUE),"",VLOOKUP(E1813,SpeciesValidation!B:G,2,FALSE)),"")</f>
        <v/>
      </c>
      <c r="R1813" s="36" t="str">
        <f>IF(LEN(E1813&amp;"")&gt;0,IF(ISERROR(VLOOKUP(E1813,SpeciesLookup!B:G,4,FALSE)=TRUE),"",VLOOKUP(E1813,SpeciesLookup!B:G,4,FALSE)),"")</f>
        <v/>
      </c>
    </row>
    <row r="1814" spans="1:18" ht="13.2" x14ac:dyDescent="0.25">
      <c r="A1814" s="72"/>
      <c r="D1814" s="11"/>
      <c r="G1814" s="128" t="str">
        <f>IF(LEN(E1814&amp;"")&gt;0,IF(ISERROR(VLOOKUP(E1814,SpeciesLookup!B:G,6,FALSE)=TRUE),"",VLOOKUP(E1814,SpeciesLookup!B:G,6,FALSE)),"")</f>
        <v/>
      </c>
      <c r="H1814" s="128" t="str">
        <f>IF(LEN(E1814&amp;"")&gt;0,IF(ISERROR(VLOOKUP(E1814,SpeciesLookup!B:G,5,FALSE)=TRUE),"",VLOOKUP(E1814,SpeciesLookup!B:G,5,FALSE)),"")</f>
        <v/>
      </c>
      <c r="I1814" s="11"/>
      <c r="J1814" s="73"/>
      <c r="K1814" s="11"/>
      <c r="L1814" s="127" t="str">
        <f>TRIM(IF(ISERROR(VLOOKUP(R1814,SpeciesValidation!D:T,IF(ISNA(VLOOKUP(J1814,Validation!B$2:C$15,2,FALSE)),FALSE,VLOOKUP(J1814,Validation!B$2:C$15,2,FALSE)))),IF(LEN(E1814&amp;"")&gt;0,"",""),VLOOKUP(R1814,SpeciesValidation!D:T,VLOOKUP(J1814,Validation!B$2:C$15,2,FALSE),FALSE)) &amp; " " &amp; IF(ISERROR(IF(LEFT(J1814,1)="A",IF(IF(VLOOKUP(R1814,SpeciesValidation!D:W,20,FALSE)=FALSE,OR(TEXT(A1814,"MMDD")&lt;VLOOKUP(R1814,SpeciesValidation!D:W,18,FALSE),TEXT(A1814,"MMDD")&gt;VLOOKUP(R1814,SpeciesValidation!D:W,19,FALSE)),IF(TEXT(A1814,"MMDD")&lt;"0701",TEXT(A1814,"MMDD")&gt;VLOOKUP(R1814,SpeciesValidation!D:W,18,FALSE),TEXT(A1814,"MMDD")&lt;VLOOKUP(R1814,SpeciesValidation!D:W,19,FALSE))),"Date outside expected range for this species",""),"")),"",IF(LEFT(J1814,1)="A",IF(IF(VLOOKUP(R1814,SpeciesValidation!D:W,20,FALSE)=FALSE,OR(TEXT(A1814,"MMDD")&lt;VLOOKUP(R1814,SpeciesValidation!D:W,18,FALSE),TEXT(A1814,"MMDD")&gt;VLOOKUP(R1814,SpeciesValidation!D:W,19,FALSE)),IF(TEXT(A1814,"MMDD")&lt;"0701",TEXT(A1814,"MMDD")&gt;VLOOKUP(R1814,SpeciesValidation!D:W,18,FALSE),TEXT(A1814,"MMDD")&lt;VLOOKUP(R1814,SpeciesValidation!D:W,19,FALSE))),"Date outside expected range for this species",""),"")))</f>
        <v/>
      </c>
      <c r="M1814" s="127" t="str">
        <f>IF(LEN(E1814&amp;"")&gt;0,IF(ISERROR(VLOOKUP(R1814,SpeciesValidation!D:I,6,FALSE)),"",VLOOKUP(R1814,SpeciesValidation!D:I,6,FALSE)),"")</f>
        <v/>
      </c>
      <c r="Q1814" s="36" t="str">
        <f>IF(LEN(E1814&amp;"")&gt;0,IF(ISERROR(VLOOKUP(E1814,SpeciesValidation!B:G,2,FALSE)=TRUE),"",VLOOKUP(E1814,SpeciesValidation!B:G,2,FALSE)),"")</f>
        <v/>
      </c>
      <c r="R1814" s="36" t="str">
        <f>IF(LEN(E1814&amp;"")&gt;0,IF(ISERROR(VLOOKUP(E1814,SpeciesLookup!B:G,4,FALSE)=TRUE),"",VLOOKUP(E1814,SpeciesLookup!B:G,4,FALSE)),"")</f>
        <v/>
      </c>
    </row>
    <row r="1815" spans="1:18" ht="13.2" x14ac:dyDescent="0.25">
      <c r="A1815" s="72"/>
      <c r="D1815" s="11"/>
      <c r="G1815" s="128" t="str">
        <f>IF(LEN(E1815&amp;"")&gt;0,IF(ISERROR(VLOOKUP(E1815,SpeciesLookup!B:G,6,FALSE)=TRUE),"",VLOOKUP(E1815,SpeciesLookup!B:G,6,FALSE)),"")</f>
        <v/>
      </c>
      <c r="H1815" s="128" t="str">
        <f>IF(LEN(E1815&amp;"")&gt;0,IF(ISERROR(VLOOKUP(E1815,SpeciesLookup!B:G,5,FALSE)=TRUE),"",VLOOKUP(E1815,SpeciesLookup!B:G,5,FALSE)),"")</f>
        <v/>
      </c>
      <c r="I1815" s="11"/>
      <c r="J1815" s="73"/>
      <c r="K1815" s="11"/>
      <c r="L1815" s="127" t="str">
        <f>TRIM(IF(ISERROR(VLOOKUP(R1815,SpeciesValidation!D:T,IF(ISNA(VLOOKUP(J1815,Validation!B$2:C$15,2,FALSE)),FALSE,VLOOKUP(J1815,Validation!B$2:C$15,2,FALSE)))),IF(LEN(E1815&amp;"")&gt;0,"",""),VLOOKUP(R1815,SpeciesValidation!D:T,VLOOKUP(J1815,Validation!B$2:C$15,2,FALSE),FALSE)) &amp; " " &amp; IF(ISERROR(IF(LEFT(J1815,1)="A",IF(IF(VLOOKUP(R1815,SpeciesValidation!D:W,20,FALSE)=FALSE,OR(TEXT(A1815,"MMDD")&lt;VLOOKUP(R1815,SpeciesValidation!D:W,18,FALSE),TEXT(A1815,"MMDD")&gt;VLOOKUP(R1815,SpeciesValidation!D:W,19,FALSE)),IF(TEXT(A1815,"MMDD")&lt;"0701",TEXT(A1815,"MMDD")&gt;VLOOKUP(R1815,SpeciesValidation!D:W,18,FALSE),TEXT(A1815,"MMDD")&lt;VLOOKUP(R1815,SpeciesValidation!D:W,19,FALSE))),"Date outside expected range for this species",""),"")),"",IF(LEFT(J1815,1)="A",IF(IF(VLOOKUP(R1815,SpeciesValidation!D:W,20,FALSE)=FALSE,OR(TEXT(A1815,"MMDD")&lt;VLOOKUP(R1815,SpeciesValidation!D:W,18,FALSE),TEXT(A1815,"MMDD")&gt;VLOOKUP(R1815,SpeciesValidation!D:W,19,FALSE)),IF(TEXT(A1815,"MMDD")&lt;"0701",TEXT(A1815,"MMDD")&gt;VLOOKUP(R1815,SpeciesValidation!D:W,18,FALSE),TEXT(A1815,"MMDD")&lt;VLOOKUP(R1815,SpeciesValidation!D:W,19,FALSE))),"Date outside expected range for this species",""),"")))</f>
        <v/>
      </c>
      <c r="M1815" s="127" t="str">
        <f>IF(LEN(E1815&amp;"")&gt;0,IF(ISERROR(VLOOKUP(R1815,SpeciesValidation!D:I,6,FALSE)),"",VLOOKUP(R1815,SpeciesValidation!D:I,6,FALSE)),"")</f>
        <v/>
      </c>
      <c r="Q1815" s="36" t="str">
        <f>IF(LEN(E1815&amp;"")&gt;0,IF(ISERROR(VLOOKUP(E1815,SpeciesValidation!B:G,2,FALSE)=TRUE),"",VLOOKUP(E1815,SpeciesValidation!B:G,2,FALSE)),"")</f>
        <v/>
      </c>
      <c r="R1815" s="36" t="str">
        <f>IF(LEN(E1815&amp;"")&gt;0,IF(ISERROR(VLOOKUP(E1815,SpeciesLookup!B:G,4,FALSE)=TRUE),"",VLOOKUP(E1815,SpeciesLookup!B:G,4,FALSE)),"")</f>
        <v/>
      </c>
    </row>
    <row r="1816" spans="1:18" ht="13.2" x14ac:dyDescent="0.25">
      <c r="A1816" s="72"/>
      <c r="D1816" s="11"/>
      <c r="G1816" s="128" t="str">
        <f>IF(LEN(E1816&amp;"")&gt;0,IF(ISERROR(VLOOKUP(E1816,SpeciesLookup!B:G,6,FALSE)=TRUE),"",VLOOKUP(E1816,SpeciesLookup!B:G,6,FALSE)),"")</f>
        <v/>
      </c>
      <c r="H1816" s="128" t="str">
        <f>IF(LEN(E1816&amp;"")&gt;0,IF(ISERROR(VLOOKUP(E1816,SpeciesLookup!B:G,5,FALSE)=TRUE),"",VLOOKUP(E1816,SpeciesLookup!B:G,5,FALSE)),"")</f>
        <v/>
      </c>
      <c r="I1816" s="11"/>
      <c r="J1816" s="73"/>
      <c r="K1816" s="11"/>
      <c r="L1816" s="127" t="str">
        <f>TRIM(IF(ISERROR(VLOOKUP(R1816,SpeciesValidation!D:T,IF(ISNA(VLOOKUP(J1816,Validation!B$2:C$15,2,FALSE)),FALSE,VLOOKUP(J1816,Validation!B$2:C$15,2,FALSE)))),IF(LEN(E1816&amp;"")&gt;0,"",""),VLOOKUP(R1816,SpeciesValidation!D:T,VLOOKUP(J1816,Validation!B$2:C$15,2,FALSE),FALSE)) &amp; " " &amp; IF(ISERROR(IF(LEFT(J1816,1)="A",IF(IF(VLOOKUP(R1816,SpeciesValidation!D:W,20,FALSE)=FALSE,OR(TEXT(A1816,"MMDD")&lt;VLOOKUP(R1816,SpeciesValidation!D:W,18,FALSE),TEXT(A1816,"MMDD")&gt;VLOOKUP(R1816,SpeciesValidation!D:W,19,FALSE)),IF(TEXT(A1816,"MMDD")&lt;"0701",TEXT(A1816,"MMDD")&gt;VLOOKUP(R1816,SpeciesValidation!D:W,18,FALSE),TEXT(A1816,"MMDD")&lt;VLOOKUP(R1816,SpeciesValidation!D:W,19,FALSE))),"Date outside expected range for this species",""),"")),"",IF(LEFT(J1816,1)="A",IF(IF(VLOOKUP(R1816,SpeciesValidation!D:W,20,FALSE)=FALSE,OR(TEXT(A1816,"MMDD")&lt;VLOOKUP(R1816,SpeciesValidation!D:W,18,FALSE),TEXT(A1816,"MMDD")&gt;VLOOKUP(R1816,SpeciesValidation!D:W,19,FALSE)),IF(TEXT(A1816,"MMDD")&lt;"0701",TEXT(A1816,"MMDD")&gt;VLOOKUP(R1816,SpeciesValidation!D:W,18,FALSE),TEXT(A1816,"MMDD")&lt;VLOOKUP(R1816,SpeciesValidation!D:W,19,FALSE))),"Date outside expected range for this species",""),"")))</f>
        <v/>
      </c>
      <c r="M1816" s="127" t="str">
        <f>IF(LEN(E1816&amp;"")&gt;0,IF(ISERROR(VLOOKUP(R1816,SpeciesValidation!D:I,6,FALSE)),"",VLOOKUP(R1816,SpeciesValidation!D:I,6,FALSE)),"")</f>
        <v/>
      </c>
      <c r="Q1816" s="36" t="str">
        <f>IF(LEN(E1816&amp;"")&gt;0,IF(ISERROR(VLOOKUP(E1816,SpeciesValidation!B:G,2,FALSE)=TRUE),"",VLOOKUP(E1816,SpeciesValidation!B:G,2,FALSE)),"")</f>
        <v/>
      </c>
      <c r="R1816" s="36" t="str">
        <f>IF(LEN(E1816&amp;"")&gt;0,IF(ISERROR(VLOOKUP(E1816,SpeciesLookup!B:G,4,FALSE)=TRUE),"",VLOOKUP(E1816,SpeciesLookup!B:G,4,FALSE)),"")</f>
        <v/>
      </c>
    </row>
    <row r="1817" spans="1:18" ht="13.2" x14ac:dyDescent="0.25">
      <c r="A1817" s="72"/>
      <c r="D1817" s="11"/>
      <c r="G1817" s="128" t="str">
        <f>IF(LEN(E1817&amp;"")&gt;0,IF(ISERROR(VLOOKUP(E1817,SpeciesLookup!B:G,6,FALSE)=TRUE),"",VLOOKUP(E1817,SpeciesLookup!B:G,6,FALSE)),"")</f>
        <v/>
      </c>
      <c r="H1817" s="128" t="str">
        <f>IF(LEN(E1817&amp;"")&gt;0,IF(ISERROR(VLOOKUP(E1817,SpeciesLookup!B:G,5,FALSE)=TRUE),"",VLOOKUP(E1817,SpeciesLookup!B:G,5,FALSE)),"")</f>
        <v/>
      </c>
      <c r="I1817" s="11"/>
      <c r="J1817" s="73"/>
      <c r="K1817" s="11"/>
      <c r="L1817" s="127" t="str">
        <f>TRIM(IF(ISERROR(VLOOKUP(R1817,SpeciesValidation!D:T,IF(ISNA(VLOOKUP(J1817,Validation!B$2:C$15,2,FALSE)),FALSE,VLOOKUP(J1817,Validation!B$2:C$15,2,FALSE)))),IF(LEN(E1817&amp;"")&gt;0,"",""),VLOOKUP(R1817,SpeciesValidation!D:T,VLOOKUP(J1817,Validation!B$2:C$15,2,FALSE),FALSE)) &amp; " " &amp; IF(ISERROR(IF(LEFT(J1817,1)="A",IF(IF(VLOOKUP(R1817,SpeciesValidation!D:W,20,FALSE)=FALSE,OR(TEXT(A1817,"MMDD")&lt;VLOOKUP(R1817,SpeciesValidation!D:W,18,FALSE),TEXT(A1817,"MMDD")&gt;VLOOKUP(R1817,SpeciesValidation!D:W,19,FALSE)),IF(TEXT(A1817,"MMDD")&lt;"0701",TEXT(A1817,"MMDD")&gt;VLOOKUP(R1817,SpeciesValidation!D:W,18,FALSE),TEXT(A1817,"MMDD")&lt;VLOOKUP(R1817,SpeciesValidation!D:W,19,FALSE))),"Date outside expected range for this species",""),"")),"",IF(LEFT(J1817,1)="A",IF(IF(VLOOKUP(R1817,SpeciesValidation!D:W,20,FALSE)=FALSE,OR(TEXT(A1817,"MMDD")&lt;VLOOKUP(R1817,SpeciesValidation!D:W,18,FALSE),TEXT(A1817,"MMDD")&gt;VLOOKUP(R1817,SpeciesValidation!D:W,19,FALSE)),IF(TEXT(A1817,"MMDD")&lt;"0701",TEXT(A1817,"MMDD")&gt;VLOOKUP(R1817,SpeciesValidation!D:W,18,FALSE),TEXT(A1817,"MMDD")&lt;VLOOKUP(R1817,SpeciesValidation!D:W,19,FALSE))),"Date outside expected range for this species",""),"")))</f>
        <v/>
      </c>
      <c r="M1817" s="127" t="str">
        <f>IF(LEN(E1817&amp;"")&gt;0,IF(ISERROR(VLOOKUP(R1817,SpeciesValidation!D:I,6,FALSE)),"",VLOOKUP(R1817,SpeciesValidation!D:I,6,FALSE)),"")</f>
        <v/>
      </c>
      <c r="Q1817" s="36" t="str">
        <f>IF(LEN(E1817&amp;"")&gt;0,IF(ISERROR(VLOOKUP(E1817,SpeciesValidation!B:G,2,FALSE)=TRUE),"",VLOOKUP(E1817,SpeciesValidation!B:G,2,FALSE)),"")</f>
        <v/>
      </c>
      <c r="R1817" s="36" t="str">
        <f>IF(LEN(E1817&amp;"")&gt;0,IF(ISERROR(VLOOKUP(E1817,SpeciesLookup!B:G,4,FALSE)=TRUE),"",VLOOKUP(E1817,SpeciesLookup!B:G,4,FALSE)),"")</f>
        <v/>
      </c>
    </row>
    <row r="1818" spans="1:18" ht="13.2" x14ac:dyDescent="0.25">
      <c r="A1818" s="72"/>
      <c r="D1818" s="11"/>
      <c r="G1818" s="128" t="str">
        <f>IF(LEN(E1818&amp;"")&gt;0,IF(ISERROR(VLOOKUP(E1818,SpeciesLookup!B:G,6,FALSE)=TRUE),"",VLOOKUP(E1818,SpeciesLookup!B:G,6,FALSE)),"")</f>
        <v/>
      </c>
      <c r="H1818" s="128" t="str">
        <f>IF(LEN(E1818&amp;"")&gt;0,IF(ISERROR(VLOOKUP(E1818,SpeciesLookup!B:G,5,FALSE)=TRUE),"",VLOOKUP(E1818,SpeciesLookup!B:G,5,FALSE)),"")</f>
        <v/>
      </c>
      <c r="I1818" s="11"/>
      <c r="J1818" s="73"/>
      <c r="K1818" s="11"/>
      <c r="L1818" s="127" t="str">
        <f>TRIM(IF(ISERROR(VLOOKUP(R1818,SpeciesValidation!D:T,IF(ISNA(VLOOKUP(J1818,Validation!B$2:C$15,2,FALSE)),FALSE,VLOOKUP(J1818,Validation!B$2:C$15,2,FALSE)))),IF(LEN(E1818&amp;"")&gt;0,"",""),VLOOKUP(R1818,SpeciesValidation!D:T,VLOOKUP(J1818,Validation!B$2:C$15,2,FALSE),FALSE)) &amp; " " &amp; IF(ISERROR(IF(LEFT(J1818,1)="A",IF(IF(VLOOKUP(R1818,SpeciesValidation!D:W,20,FALSE)=FALSE,OR(TEXT(A1818,"MMDD")&lt;VLOOKUP(R1818,SpeciesValidation!D:W,18,FALSE),TEXT(A1818,"MMDD")&gt;VLOOKUP(R1818,SpeciesValidation!D:W,19,FALSE)),IF(TEXT(A1818,"MMDD")&lt;"0701",TEXT(A1818,"MMDD")&gt;VLOOKUP(R1818,SpeciesValidation!D:W,18,FALSE),TEXT(A1818,"MMDD")&lt;VLOOKUP(R1818,SpeciesValidation!D:W,19,FALSE))),"Date outside expected range for this species",""),"")),"",IF(LEFT(J1818,1)="A",IF(IF(VLOOKUP(R1818,SpeciesValidation!D:W,20,FALSE)=FALSE,OR(TEXT(A1818,"MMDD")&lt;VLOOKUP(R1818,SpeciesValidation!D:W,18,FALSE),TEXT(A1818,"MMDD")&gt;VLOOKUP(R1818,SpeciesValidation!D:W,19,FALSE)),IF(TEXT(A1818,"MMDD")&lt;"0701",TEXT(A1818,"MMDD")&gt;VLOOKUP(R1818,SpeciesValidation!D:W,18,FALSE),TEXT(A1818,"MMDD")&lt;VLOOKUP(R1818,SpeciesValidation!D:W,19,FALSE))),"Date outside expected range for this species",""),"")))</f>
        <v/>
      </c>
      <c r="M1818" s="127" t="str">
        <f>IF(LEN(E1818&amp;"")&gt;0,IF(ISERROR(VLOOKUP(R1818,SpeciesValidation!D:I,6,FALSE)),"",VLOOKUP(R1818,SpeciesValidation!D:I,6,FALSE)),"")</f>
        <v/>
      </c>
      <c r="Q1818" s="36" t="str">
        <f>IF(LEN(E1818&amp;"")&gt;0,IF(ISERROR(VLOOKUP(E1818,SpeciesValidation!B:G,2,FALSE)=TRUE),"",VLOOKUP(E1818,SpeciesValidation!B:G,2,FALSE)),"")</f>
        <v/>
      </c>
      <c r="R1818" s="36" t="str">
        <f>IF(LEN(E1818&amp;"")&gt;0,IF(ISERROR(VLOOKUP(E1818,SpeciesLookup!B:G,4,FALSE)=TRUE),"",VLOOKUP(E1818,SpeciesLookup!B:G,4,FALSE)),"")</f>
        <v/>
      </c>
    </row>
    <row r="1819" spans="1:18" ht="13.2" x14ac:dyDescent="0.25">
      <c r="A1819" s="72"/>
      <c r="D1819" s="11"/>
      <c r="G1819" s="128" t="str">
        <f>IF(LEN(E1819&amp;"")&gt;0,IF(ISERROR(VLOOKUP(E1819,SpeciesLookup!B:G,6,FALSE)=TRUE),"",VLOOKUP(E1819,SpeciesLookup!B:G,6,FALSE)),"")</f>
        <v/>
      </c>
      <c r="H1819" s="128" t="str">
        <f>IF(LEN(E1819&amp;"")&gt;0,IF(ISERROR(VLOOKUP(E1819,SpeciesLookup!B:G,5,FALSE)=TRUE),"",VLOOKUP(E1819,SpeciesLookup!B:G,5,FALSE)),"")</f>
        <v/>
      </c>
      <c r="I1819" s="11"/>
      <c r="J1819" s="73"/>
      <c r="K1819" s="11"/>
      <c r="L1819" s="127" t="str">
        <f>TRIM(IF(ISERROR(VLOOKUP(R1819,SpeciesValidation!D:T,IF(ISNA(VLOOKUP(J1819,Validation!B$2:C$15,2,FALSE)),FALSE,VLOOKUP(J1819,Validation!B$2:C$15,2,FALSE)))),IF(LEN(E1819&amp;"")&gt;0,"",""),VLOOKUP(R1819,SpeciesValidation!D:T,VLOOKUP(J1819,Validation!B$2:C$15,2,FALSE),FALSE)) &amp; " " &amp; IF(ISERROR(IF(LEFT(J1819,1)="A",IF(IF(VLOOKUP(R1819,SpeciesValidation!D:W,20,FALSE)=FALSE,OR(TEXT(A1819,"MMDD")&lt;VLOOKUP(R1819,SpeciesValidation!D:W,18,FALSE),TEXT(A1819,"MMDD")&gt;VLOOKUP(R1819,SpeciesValidation!D:W,19,FALSE)),IF(TEXT(A1819,"MMDD")&lt;"0701",TEXT(A1819,"MMDD")&gt;VLOOKUP(R1819,SpeciesValidation!D:W,18,FALSE),TEXT(A1819,"MMDD")&lt;VLOOKUP(R1819,SpeciesValidation!D:W,19,FALSE))),"Date outside expected range for this species",""),"")),"",IF(LEFT(J1819,1)="A",IF(IF(VLOOKUP(R1819,SpeciesValidation!D:W,20,FALSE)=FALSE,OR(TEXT(A1819,"MMDD")&lt;VLOOKUP(R1819,SpeciesValidation!D:W,18,FALSE),TEXT(A1819,"MMDD")&gt;VLOOKUP(R1819,SpeciesValidation!D:W,19,FALSE)),IF(TEXT(A1819,"MMDD")&lt;"0701",TEXT(A1819,"MMDD")&gt;VLOOKUP(R1819,SpeciesValidation!D:W,18,FALSE),TEXT(A1819,"MMDD")&lt;VLOOKUP(R1819,SpeciesValidation!D:W,19,FALSE))),"Date outside expected range for this species",""),"")))</f>
        <v/>
      </c>
      <c r="M1819" s="127" t="str">
        <f>IF(LEN(E1819&amp;"")&gt;0,IF(ISERROR(VLOOKUP(R1819,SpeciesValidation!D:I,6,FALSE)),"",VLOOKUP(R1819,SpeciesValidation!D:I,6,FALSE)),"")</f>
        <v/>
      </c>
      <c r="Q1819" s="36" t="str">
        <f>IF(LEN(E1819&amp;"")&gt;0,IF(ISERROR(VLOOKUP(E1819,SpeciesValidation!B:G,2,FALSE)=TRUE),"",VLOOKUP(E1819,SpeciesValidation!B:G,2,FALSE)),"")</f>
        <v/>
      </c>
      <c r="R1819" s="36" t="str">
        <f>IF(LEN(E1819&amp;"")&gt;0,IF(ISERROR(VLOOKUP(E1819,SpeciesLookup!B:G,4,FALSE)=TRUE),"",VLOOKUP(E1819,SpeciesLookup!B:G,4,FALSE)),"")</f>
        <v/>
      </c>
    </row>
    <row r="1820" spans="1:18" ht="13.2" x14ac:dyDescent="0.25">
      <c r="A1820" s="72"/>
      <c r="D1820" s="11"/>
      <c r="G1820" s="128" t="str">
        <f>IF(LEN(E1820&amp;"")&gt;0,IF(ISERROR(VLOOKUP(E1820,SpeciesLookup!B:G,6,FALSE)=TRUE),"",VLOOKUP(E1820,SpeciesLookup!B:G,6,FALSE)),"")</f>
        <v/>
      </c>
      <c r="H1820" s="128" t="str">
        <f>IF(LEN(E1820&amp;"")&gt;0,IF(ISERROR(VLOOKUP(E1820,SpeciesLookup!B:G,5,FALSE)=TRUE),"",VLOOKUP(E1820,SpeciesLookup!B:G,5,FALSE)),"")</f>
        <v/>
      </c>
      <c r="I1820" s="11"/>
      <c r="J1820" s="73"/>
      <c r="K1820" s="11"/>
      <c r="L1820" s="127" t="str">
        <f>TRIM(IF(ISERROR(VLOOKUP(R1820,SpeciesValidation!D:T,IF(ISNA(VLOOKUP(J1820,Validation!B$2:C$15,2,FALSE)),FALSE,VLOOKUP(J1820,Validation!B$2:C$15,2,FALSE)))),IF(LEN(E1820&amp;"")&gt;0,"",""),VLOOKUP(R1820,SpeciesValidation!D:T,VLOOKUP(J1820,Validation!B$2:C$15,2,FALSE),FALSE)) &amp; " " &amp; IF(ISERROR(IF(LEFT(J1820,1)="A",IF(IF(VLOOKUP(R1820,SpeciesValidation!D:W,20,FALSE)=FALSE,OR(TEXT(A1820,"MMDD")&lt;VLOOKUP(R1820,SpeciesValidation!D:W,18,FALSE),TEXT(A1820,"MMDD")&gt;VLOOKUP(R1820,SpeciesValidation!D:W,19,FALSE)),IF(TEXT(A1820,"MMDD")&lt;"0701",TEXT(A1820,"MMDD")&gt;VLOOKUP(R1820,SpeciesValidation!D:W,18,FALSE),TEXT(A1820,"MMDD")&lt;VLOOKUP(R1820,SpeciesValidation!D:W,19,FALSE))),"Date outside expected range for this species",""),"")),"",IF(LEFT(J1820,1)="A",IF(IF(VLOOKUP(R1820,SpeciesValidation!D:W,20,FALSE)=FALSE,OR(TEXT(A1820,"MMDD")&lt;VLOOKUP(R1820,SpeciesValidation!D:W,18,FALSE),TEXT(A1820,"MMDD")&gt;VLOOKUP(R1820,SpeciesValidation!D:W,19,FALSE)),IF(TEXT(A1820,"MMDD")&lt;"0701",TEXT(A1820,"MMDD")&gt;VLOOKUP(R1820,SpeciesValidation!D:W,18,FALSE),TEXT(A1820,"MMDD")&lt;VLOOKUP(R1820,SpeciesValidation!D:W,19,FALSE))),"Date outside expected range for this species",""),"")))</f>
        <v/>
      </c>
      <c r="M1820" s="127" t="str">
        <f>IF(LEN(E1820&amp;"")&gt;0,IF(ISERROR(VLOOKUP(R1820,SpeciesValidation!D:I,6,FALSE)),"",VLOOKUP(R1820,SpeciesValidation!D:I,6,FALSE)),"")</f>
        <v/>
      </c>
      <c r="Q1820" s="36" t="str">
        <f>IF(LEN(E1820&amp;"")&gt;0,IF(ISERROR(VLOOKUP(E1820,SpeciesValidation!B:G,2,FALSE)=TRUE),"",VLOOKUP(E1820,SpeciesValidation!B:G,2,FALSE)),"")</f>
        <v/>
      </c>
      <c r="R1820" s="36" t="str">
        <f>IF(LEN(E1820&amp;"")&gt;0,IF(ISERROR(VLOOKUP(E1820,SpeciesLookup!B:G,4,FALSE)=TRUE),"",VLOOKUP(E1820,SpeciesLookup!B:G,4,FALSE)),"")</f>
        <v/>
      </c>
    </row>
    <row r="1821" spans="1:18" ht="13.2" x14ac:dyDescent="0.25">
      <c r="A1821" s="72"/>
      <c r="D1821" s="11"/>
      <c r="G1821" s="128" t="str">
        <f>IF(LEN(E1821&amp;"")&gt;0,IF(ISERROR(VLOOKUP(E1821,SpeciesLookup!B:G,6,FALSE)=TRUE),"",VLOOKUP(E1821,SpeciesLookup!B:G,6,FALSE)),"")</f>
        <v/>
      </c>
      <c r="H1821" s="128" t="str">
        <f>IF(LEN(E1821&amp;"")&gt;0,IF(ISERROR(VLOOKUP(E1821,SpeciesLookup!B:G,5,FALSE)=TRUE),"",VLOOKUP(E1821,SpeciesLookup!B:G,5,FALSE)),"")</f>
        <v/>
      </c>
      <c r="I1821" s="11"/>
      <c r="J1821" s="73"/>
      <c r="K1821" s="11"/>
      <c r="L1821" s="127" t="str">
        <f>TRIM(IF(ISERROR(VLOOKUP(R1821,SpeciesValidation!D:T,IF(ISNA(VLOOKUP(J1821,Validation!B$2:C$15,2,FALSE)),FALSE,VLOOKUP(J1821,Validation!B$2:C$15,2,FALSE)))),IF(LEN(E1821&amp;"")&gt;0,"",""),VLOOKUP(R1821,SpeciesValidation!D:T,VLOOKUP(J1821,Validation!B$2:C$15,2,FALSE),FALSE)) &amp; " " &amp; IF(ISERROR(IF(LEFT(J1821,1)="A",IF(IF(VLOOKUP(R1821,SpeciesValidation!D:W,20,FALSE)=FALSE,OR(TEXT(A1821,"MMDD")&lt;VLOOKUP(R1821,SpeciesValidation!D:W,18,FALSE),TEXT(A1821,"MMDD")&gt;VLOOKUP(R1821,SpeciesValidation!D:W,19,FALSE)),IF(TEXT(A1821,"MMDD")&lt;"0701",TEXT(A1821,"MMDD")&gt;VLOOKUP(R1821,SpeciesValidation!D:W,18,FALSE),TEXT(A1821,"MMDD")&lt;VLOOKUP(R1821,SpeciesValidation!D:W,19,FALSE))),"Date outside expected range for this species",""),"")),"",IF(LEFT(J1821,1)="A",IF(IF(VLOOKUP(R1821,SpeciesValidation!D:W,20,FALSE)=FALSE,OR(TEXT(A1821,"MMDD")&lt;VLOOKUP(R1821,SpeciesValidation!D:W,18,FALSE),TEXT(A1821,"MMDD")&gt;VLOOKUP(R1821,SpeciesValidation!D:W,19,FALSE)),IF(TEXT(A1821,"MMDD")&lt;"0701",TEXT(A1821,"MMDD")&gt;VLOOKUP(R1821,SpeciesValidation!D:W,18,FALSE),TEXT(A1821,"MMDD")&lt;VLOOKUP(R1821,SpeciesValidation!D:W,19,FALSE))),"Date outside expected range for this species",""),"")))</f>
        <v/>
      </c>
      <c r="M1821" s="127" t="str">
        <f>IF(LEN(E1821&amp;"")&gt;0,IF(ISERROR(VLOOKUP(R1821,SpeciesValidation!D:I,6,FALSE)),"",VLOOKUP(R1821,SpeciesValidation!D:I,6,FALSE)),"")</f>
        <v/>
      </c>
      <c r="Q1821" s="36" t="str">
        <f>IF(LEN(E1821&amp;"")&gt;0,IF(ISERROR(VLOOKUP(E1821,SpeciesValidation!B:G,2,FALSE)=TRUE),"",VLOOKUP(E1821,SpeciesValidation!B:G,2,FALSE)),"")</f>
        <v/>
      </c>
      <c r="R1821" s="36" t="str">
        <f>IF(LEN(E1821&amp;"")&gt;0,IF(ISERROR(VLOOKUP(E1821,SpeciesLookup!B:G,4,FALSE)=TRUE),"",VLOOKUP(E1821,SpeciesLookup!B:G,4,FALSE)),"")</f>
        <v/>
      </c>
    </row>
    <row r="1822" spans="1:18" ht="13.2" x14ac:dyDescent="0.25">
      <c r="A1822" s="72"/>
      <c r="D1822" s="11"/>
      <c r="G1822" s="128" t="str">
        <f>IF(LEN(E1822&amp;"")&gt;0,IF(ISERROR(VLOOKUP(E1822,SpeciesLookup!B:G,6,FALSE)=TRUE),"",VLOOKUP(E1822,SpeciesLookup!B:G,6,FALSE)),"")</f>
        <v/>
      </c>
      <c r="H1822" s="128" t="str">
        <f>IF(LEN(E1822&amp;"")&gt;0,IF(ISERROR(VLOOKUP(E1822,SpeciesLookup!B:G,5,FALSE)=TRUE),"",VLOOKUP(E1822,SpeciesLookup!B:G,5,FALSE)),"")</f>
        <v/>
      </c>
      <c r="I1822" s="11"/>
      <c r="J1822" s="73"/>
      <c r="K1822" s="11"/>
      <c r="L1822" s="127" t="str">
        <f>TRIM(IF(ISERROR(VLOOKUP(R1822,SpeciesValidation!D:T,IF(ISNA(VLOOKUP(J1822,Validation!B$2:C$15,2,FALSE)),FALSE,VLOOKUP(J1822,Validation!B$2:C$15,2,FALSE)))),IF(LEN(E1822&amp;"")&gt;0,"",""),VLOOKUP(R1822,SpeciesValidation!D:T,VLOOKUP(J1822,Validation!B$2:C$15,2,FALSE),FALSE)) &amp; " " &amp; IF(ISERROR(IF(LEFT(J1822,1)="A",IF(IF(VLOOKUP(R1822,SpeciesValidation!D:W,20,FALSE)=FALSE,OR(TEXT(A1822,"MMDD")&lt;VLOOKUP(R1822,SpeciesValidation!D:W,18,FALSE),TEXT(A1822,"MMDD")&gt;VLOOKUP(R1822,SpeciesValidation!D:W,19,FALSE)),IF(TEXT(A1822,"MMDD")&lt;"0701",TEXT(A1822,"MMDD")&gt;VLOOKUP(R1822,SpeciesValidation!D:W,18,FALSE),TEXT(A1822,"MMDD")&lt;VLOOKUP(R1822,SpeciesValidation!D:W,19,FALSE))),"Date outside expected range for this species",""),"")),"",IF(LEFT(J1822,1)="A",IF(IF(VLOOKUP(R1822,SpeciesValidation!D:W,20,FALSE)=FALSE,OR(TEXT(A1822,"MMDD")&lt;VLOOKUP(R1822,SpeciesValidation!D:W,18,FALSE),TEXT(A1822,"MMDD")&gt;VLOOKUP(R1822,SpeciesValidation!D:W,19,FALSE)),IF(TEXT(A1822,"MMDD")&lt;"0701",TEXT(A1822,"MMDD")&gt;VLOOKUP(R1822,SpeciesValidation!D:W,18,FALSE),TEXT(A1822,"MMDD")&lt;VLOOKUP(R1822,SpeciesValidation!D:W,19,FALSE))),"Date outside expected range for this species",""),"")))</f>
        <v/>
      </c>
      <c r="M1822" s="127" t="str">
        <f>IF(LEN(E1822&amp;"")&gt;0,IF(ISERROR(VLOOKUP(R1822,SpeciesValidation!D:I,6,FALSE)),"",VLOOKUP(R1822,SpeciesValidation!D:I,6,FALSE)),"")</f>
        <v/>
      </c>
      <c r="Q1822" s="36" t="str">
        <f>IF(LEN(E1822&amp;"")&gt;0,IF(ISERROR(VLOOKUP(E1822,SpeciesValidation!B:G,2,FALSE)=TRUE),"",VLOOKUP(E1822,SpeciesValidation!B:G,2,FALSE)),"")</f>
        <v/>
      </c>
      <c r="R1822" s="36" t="str">
        <f>IF(LEN(E1822&amp;"")&gt;0,IF(ISERROR(VLOOKUP(E1822,SpeciesLookup!B:G,4,FALSE)=TRUE),"",VLOOKUP(E1822,SpeciesLookup!B:G,4,FALSE)),"")</f>
        <v/>
      </c>
    </row>
    <row r="1823" spans="1:18" ht="13.2" x14ac:dyDescent="0.25">
      <c r="A1823" s="72"/>
      <c r="D1823" s="11"/>
      <c r="G1823" s="128" t="str">
        <f>IF(LEN(E1823&amp;"")&gt;0,IF(ISERROR(VLOOKUP(E1823,SpeciesLookup!B:G,6,FALSE)=TRUE),"",VLOOKUP(E1823,SpeciesLookup!B:G,6,FALSE)),"")</f>
        <v/>
      </c>
      <c r="H1823" s="128" t="str">
        <f>IF(LEN(E1823&amp;"")&gt;0,IF(ISERROR(VLOOKUP(E1823,SpeciesLookup!B:G,5,FALSE)=TRUE),"",VLOOKUP(E1823,SpeciesLookup!B:G,5,FALSE)),"")</f>
        <v/>
      </c>
      <c r="I1823" s="11"/>
      <c r="J1823" s="73"/>
      <c r="K1823" s="11"/>
      <c r="L1823" s="127" t="str">
        <f>TRIM(IF(ISERROR(VLOOKUP(R1823,SpeciesValidation!D:T,IF(ISNA(VLOOKUP(J1823,Validation!B$2:C$15,2,FALSE)),FALSE,VLOOKUP(J1823,Validation!B$2:C$15,2,FALSE)))),IF(LEN(E1823&amp;"")&gt;0,"",""),VLOOKUP(R1823,SpeciesValidation!D:T,VLOOKUP(J1823,Validation!B$2:C$15,2,FALSE),FALSE)) &amp; " " &amp; IF(ISERROR(IF(LEFT(J1823,1)="A",IF(IF(VLOOKUP(R1823,SpeciesValidation!D:W,20,FALSE)=FALSE,OR(TEXT(A1823,"MMDD")&lt;VLOOKUP(R1823,SpeciesValidation!D:W,18,FALSE),TEXT(A1823,"MMDD")&gt;VLOOKUP(R1823,SpeciesValidation!D:W,19,FALSE)),IF(TEXT(A1823,"MMDD")&lt;"0701",TEXT(A1823,"MMDD")&gt;VLOOKUP(R1823,SpeciesValidation!D:W,18,FALSE),TEXT(A1823,"MMDD")&lt;VLOOKUP(R1823,SpeciesValidation!D:W,19,FALSE))),"Date outside expected range for this species",""),"")),"",IF(LEFT(J1823,1)="A",IF(IF(VLOOKUP(R1823,SpeciesValidation!D:W,20,FALSE)=FALSE,OR(TEXT(A1823,"MMDD")&lt;VLOOKUP(R1823,SpeciesValidation!D:W,18,FALSE),TEXT(A1823,"MMDD")&gt;VLOOKUP(R1823,SpeciesValidation!D:W,19,FALSE)),IF(TEXT(A1823,"MMDD")&lt;"0701",TEXT(A1823,"MMDD")&gt;VLOOKUP(R1823,SpeciesValidation!D:W,18,FALSE),TEXT(A1823,"MMDD")&lt;VLOOKUP(R1823,SpeciesValidation!D:W,19,FALSE))),"Date outside expected range for this species",""),"")))</f>
        <v/>
      </c>
      <c r="M1823" s="127" t="str">
        <f>IF(LEN(E1823&amp;"")&gt;0,IF(ISERROR(VLOOKUP(R1823,SpeciesValidation!D:I,6,FALSE)),"",VLOOKUP(R1823,SpeciesValidation!D:I,6,FALSE)),"")</f>
        <v/>
      </c>
      <c r="Q1823" s="36" t="str">
        <f>IF(LEN(E1823&amp;"")&gt;0,IF(ISERROR(VLOOKUP(E1823,SpeciesValidation!B:G,2,FALSE)=TRUE),"",VLOOKUP(E1823,SpeciesValidation!B:G,2,FALSE)),"")</f>
        <v/>
      </c>
      <c r="R1823" s="36" t="str">
        <f>IF(LEN(E1823&amp;"")&gt;0,IF(ISERROR(VLOOKUP(E1823,SpeciesLookup!B:G,4,FALSE)=TRUE),"",VLOOKUP(E1823,SpeciesLookup!B:G,4,FALSE)),"")</f>
        <v/>
      </c>
    </row>
    <row r="1824" spans="1:18" ht="13.2" x14ac:dyDescent="0.25">
      <c r="A1824" s="72"/>
      <c r="D1824" s="11"/>
      <c r="G1824" s="128" t="str">
        <f>IF(LEN(E1824&amp;"")&gt;0,IF(ISERROR(VLOOKUP(E1824,SpeciesLookup!B:G,6,FALSE)=TRUE),"",VLOOKUP(E1824,SpeciesLookup!B:G,6,FALSE)),"")</f>
        <v/>
      </c>
      <c r="H1824" s="128" t="str">
        <f>IF(LEN(E1824&amp;"")&gt;0,IF(ISERROR(VLOOKUP(E1824,SpeciesLookup!B:G,5,FALSE)=TRUE),"",VLOOKUP(E1824,SpeciesLookup!B:G,5,FALSE)),"")</f>
        <v/>
      </c>
      <c r="I1824" s="11"/>
      <c r="J1824" s="73"/>
      <c r="K1824" s="11"/>
      <c r="L1824" s="127" t="str">
        <f>TRIM(IF(ISERROR(VLOOKUP(R1824,SpeciesValidation!D:T,IF(ISNA(VLOOKUP(J1824,Validation!B$2:C$15,2,FALSE)),FALSE,VLOOKUP(J1824,Validation!B$2:C$15,2,FALSE)))),IF(LEN(E1824&amp;"")&gt;0,"",""),VLOOKUP(R1824,SpeciesValidation!D:T,VLOOKUP(J1824,Validation!B$2:C$15,2,FALSE),FALSE)) &amp; " " &amp; IF(ISERROR(IF(LEFT(J1824,1)="A",IF(IF(VLOOKUP(R1824,SpeciesValidation!D:W,20,FALSE)=FALSE,OR(TEXT(A1824,"MMDD")&lt;VLOOKUP(R1824,SpeciesValidation!D:W,18,FALSE),TEXT(A1824,"MMDD")&gt;VLOOKUP(R1824,SpeciesValidation!D:W,19,FALSE)),IF(TEXT(A1824,"MMDD")&lt;"0701",TEXT(A1824,"MMDD")&gt;VLOOKUP(R1824,SpeciesValidation!D:W,18,FALSE),TEXT(A1824,"MMDD")&lt;VLOOKUP(R1824,SpeciesValidation!D:W,19,FALSE))),"Date outside expected range for this species",""),"")),"",IF(LEFT(J1824,1)="A",IF(IF(VLOOKUP(R1824,SpeciesValidation!D:W,20,FALSE)=FALSE,OR(TEXT(A1824,"MMDD")&lt;VLOOKUP(R1824,SpeciesValidation!D:W,18,FALSE),TEXT(A1824,"MMDD")&gt;VLOOKUP(R1824,SpeciesValidation!D:W,19,FALSE)),IF(TEXT(A1824,"MMDD")&lt;"0701",TEXT(A1824,"MMDD")&gt;VLOOKUP(R1824,SpeciesValidation!D:W,18,FALSE),TEXT(A1824,"MMDD")&lt;VLOOKUP(R1824,SpeciesValidation!D:W,19,FALSE))),"Date outside expected range for this species",""),"")))</f>
        <v/>
      </c>
      <c r="M1824" s="127" t="str">
        <f>IF(LEN(E1824&amp;"")&gt;0,IF(ISERROR(VLOOKUP(R1824,SpeciesValidation!D:I,6,FALSE)),"",VLOOKUP(R1824,SpeciesValidation!D:I,6,FALSE)),"")</f>
        <v/>
      </c>
      <c r="Q1824" s="36" t="str">
        <f>IF(LEN(E1824&amp;"")&gt;0,IF(ISERROR(VLOOKUP(E1824,SpeciesValidation!B:G,2,FALSE)=TRUE),"",VLOOKUP(E1824,SpeciesValidation!B:G,2,FALSE)),"")</f>
        <v/>
      </c>
      <c r="R1824" s="36" t="str">
        <f>IF(LEN(E1824&amp;"")&gt;0,IF(ISERROR(VLOOKUP(E1824,SpeciesLookup!B:G,4,FALSE)=TRUE),"",VLOOKUP(E1824,SpeciesLookup!B:G,4,FALSE)),"")</f>
        <v/>
      </c>
    </row>
    <row r="1825" spans="1:18" ht="13.2" x14ac:dyDescent="0.25">
      <c r="A1825" s="72"/>
      <c r="D1825" s="11"/>
      <c r="G1825" s="128" t="str">
        <f>IF(LEN(E1825&amp;"")&gt;0,IF(ISERROR(VLOOKUP(E1825,SpeciesLookup!B:G,6,FALSE)=TRUE),"",VLOOKUP(E1825,SpeciesLookup!B:G,6,FALSE)),"")</f>
        <v/>
      </c>
      <c r="H1825" s="128" t="str">
        <f>IF(LEN(E1825&amp;"")&gt;0,IF(ISERROR(VLOOKUP(E1825,SpeciesLookup!B:G,5,FALSE)=TRUE),"",VLOOKUP(E1825,SpeciesLookup!B:G,5,FALSE)),"")</f>
        <v/>
      </c>
      <c r="I1825" s="11"/>
      <c r="J1825" s="73"/>
      <c r="K1825" s="11"/>
      <c r="L1825" s="127" t="str">
        <f>TRIM(IF(ISERROR(VLOOKUP(R1825,SpeciesValidation!D:T,IF(ISNA(VLOOKUP(J1825,Validation!B$2:C$15,2,FALSE)),FALSE,VLOOKUP(J1825,Validation!B$2:C$15,2,FALSE)))),IF(LEN(E1825&amp;"")&gt;0,"",""),VLOOKUP(R1825,SpeciesValidation!D:T,VLOOKUP(J1825,Validation!B$2:C$15,2,FALSE),FALSE)) &amp; " " &amp; IF(ISERROR(IF(LEFT(J1825,1)="A",IF(IF(VLOOKUP(R1825,SpeciesValidation!D:W,20,FALSE)=FALSE,OR(TEXT(A1825,"MMDD")&lt;VLOOKUP(R1825,SpeciesValidation!D:W,18,FALSE),TEXT(A1825,"MMDD")&gt;VLOOKUP(R1825,SpeciesValidation!D:W,19,FALSE)),IF(TEXT(A1825,"MMDD")&lt;"0701",TEXT(A1825,"MMDD")&gt;VLOOKUP(R1825,SpeciesValidation!D:W,18,FALSE),TEXT(A1825,"MMDD")&lt;VLOOKUP(R1825,SpeciesValidation!D:W,19,FALSE))),"Date outside expected range for this species",""),"")),"",IF(LEFT(J1825,1)="A",IF(IF(VLOOKUP(R1825,SpeciesValidation!D:W,20,FALSE)=FALSE,OR(TEXT(A1825,"MMDD")&lt;VLOOKUP(R1825,SpeciesValidation!D:W,18,FALSE),TEXT(A1825,"MMDD")&gt;VLOOKUP(R1825,SpeciesValidation!D:W,19,FALSE)),IF(TEXT(A1825,"MMDD")&lt;"0701",TEXT(A1825,"MMDD")&gt;VLOOKUP(R1825,SpeciesValidation!D:W,18,FALSE),TEXT(A1825,"MMDD")&lt;VLOOKUP(R1825,SpeciesValidation!D:W,19,FALSE))),"Date outside expected range for this species",""),"")))</f>
        <v/>
      </c>
      <c r="M1825" s="127" t="str">
        <f>IF(LEN(E1825&amp;"")&gt;0,IF(ISERROR(VLOOKUP(R1825,SpeciesValidation!D:I,6,FALSE)),"",VLOOKUP(R1825,SpeciesValidation!D:I,6,FALSE)),"")</f>
        <v/>
      </c>
      <c r="Q1825" s="36" t="str">
        <f>IF(LEN(E1825&amp;"")&gt;0,IF(ISERROR(VLOOKUP(E1825,SpeciesValidation!B:G,2,FALSE)=TRUE),"",VLOOKUP(E1825,SpeciesValidation!B:G,2,FALSE)),"")</f>
        <v/>
      </c>
      <c r="R1825" s="36" t="str">
        <f>IF(LEN(E1825&amp;"")&gt;0,IF(ISERROR(VLOOKUP(E1825,SpeciesLookup!B:G,4,FALSE)=TRUE),"",VLOOKUP(E1825,SpeciesLookup!B:G,4,FALSE)),"")</f>
        <v/>
      </c>
    </row>
    <row r="1826" spans="1:18" ht="13.2" x14ac:dyDescent="0.25">
      <c r="A1826" s="72"/>
      <c r="D1826" s="11"/>
      <c r="G1826" s="128" t="str">
        <f>IF(LEN(E1826&amp;"")&gt;0,IF(ISERROR(VLOOKUP(E1826,SpeciesLookup!B:G,6,FALSE)=TRUE),"",VLOOKUP(E1826,SpeciesLookup!B:G,6,FALSE)),"")</f>
        <v/>
      </c>
      <c r="H1826" s="128" t="str">
        <f>IF(LEN(E1826&amp;"")&gt;0,IF(ISERROR(VLOOKUP(E1826,SpeciesLookup!B:G,5,FALSE)=TRUE),"",VLOOKUP(E1826,SpeciesLookup!B:G,5,FALSE)),"")</f>
        <v/>
      </c>
      <c r="I1826" s="11"/>
      <c r="J1826" s="73"/>
      <c r="K1826" s="11"/>
      <c r="L1826" s="127" t="str">
        <f>TRIM(IF(ISERROR(VLOOKUP(R1826,SpeciesValidation!D:T,IF(ISNA(VLOOKUP(J1826,Validation!B$2:C$15,2,FALSE)),FALSE,VLOOKUP(J1826,Validation!B$2:C$15,2,FALSE)))),IF(LEN(E1826&amp;"")&gt;0,"",""),VLOOKUP(R1826,SpeciesValidation!D:T,VLOOKUP(J1826,Validation!B$2:C$15,2,FALSE),FALSE)) &amp; " " &amp; IF(ISERROR(IF(LEFT(J1826,1)="A",IF(IF(VLOOKUP(R1826,SpeciesValidation!D:W,20,FALSE)=FALSE,OR(TEXT(A1826,"MMDD")&lt;VLOOKUP(R1826,SpeciesValidation!D:W,18,FALSE),TEXT(A1826,"MMDD")&gt;VLOOKUP(R1826,SpeciesValidation!D:W,19,FALSE)),IF(TEXT(A1826,"MMDD")&lt;"0701",TEXT(A1826,"MMDD")&gt;VLOOKUP(R1826,SpeciesValidation!D:W,18,FALSE),TEXT(A1826,"MMDD")&lt;VLOOKUP(R1826,SpeciesValidation!D:W,19,FALSE))),"Date outside expected range for this species",""),"")),"",IF(LEFT(J1826,1)="A",IF(IF(VLOOKUP(R1826,SpeciesValidation!D:W,20,FALSE)=FALSE,OR(TEXT(A1826,"MMDD")&lt;VLOOKUP(R1826,SpeciesValidation!D:W,18,FALSE),TEXT(A1826,"MMDD")&gt;VLOOKUP(R1826,SpeciesValidation!D:W,19,FALSE)),IF(TEXT(A1826,"MMDD")&lt;"0701",TEXT(A1826,"MMDD")&gt;VLOOKUP(R1826,SpeciesValidation!D:W,18,FALSE),TEXT(A1826,"MMDD")&lt;VLOOKUP(R1826,SpeciesValidation!D:W,19,FALSE))),"Date outside expected range for this species",""),"")))</f>
        <v/>
      </c>
      <c r="M1826" s="127" t="str">
        <f>IF(LEN(E1826&amp;"")&gt;0,IF(ISERROR(VLOOKUP(R1826,SpeciesValidation!D:I,6,FALSE)),"",VLOOKUP(R1826,SpeciesValidation!D:I,6,FALSE)),"")</f>
        <v/>
      </c>
      <c r="Q1826" s="36" t="str">
        <f>IF(LEN(E1826&amp;"")&gt;0,IF(ISERROR(VLOOKUP(E1826,SpeciesValidation!B:G,2,FALSE)=TRUE),"",VLOOKUP(E1826,SpeciesValidation!B:G,2,FALSE)),"")</f>
        <v/>
      </c>
      <c r="R1826" s="36" t="str">
        <f>IF(LEN(E1826&amp;"")&gt;0,IF(ISERROR(VLOOKUP(E1826,SpeciesLookup!B:G,4,FALSE)=TRUE),"",VLOOKUP(E1826,SpeciesLookup!B:G,4,FALSE)),"")</f>
        <v/>
      </c>
    </row>
    <row r="1827" spans="1:18" ht="13.2" x14ac:dyDescent="0.25">
      <c r="A1827" s="72"/>
      <c r="D1827" s="11"/>
      <c r="G1827" s="128" t="str">
        <f>IF(LEN(E1827&amp;"")&gt;0,IF(ISERROR(VLOOKUP(E1827,SpeciesLookup!B:G,6,FALSE)=TRUE),"",VLOOKUP(E1827,SpeciesLookup!B:G,6,FALSE)),"")</f>
        <v/>
      </c>
      <c r="H1827" s="128" t="str">
        <f>IF(LEN(E1827&amp;"")&gt;0,IF(ISERROR(VLOOKUP(E1827,SpeciesLookup!B:G,5,FALSE)=TRUE),"",VLOOKUP(E1827,SpeciesLookup!B:G,5,FALSE)),"")</f>
        <v/>
      </c>
      <c r="I1827" s="11"/>
      <c r="J1827" s="73"/>
      <c r="K1827" s="11"/>
      <c r="L1827" s="127" t="str">
        <f>TRIM(IF(ISERROR(VLOOKUP(R1827,SpeciesValidation!D:T,IF(ISNA(VLOOKUP(J1827,Validation!B$2:C$15,2,FALSE)),FALSE,VLOOKUP(J1827,Validation!B$2:C$15,2,FALSE)))),IF(LEN(E1827&amp;"")&gt;0,"",""),VLOOKUP(R1827,SpeciesValidation!D:T,VLOOKUP(J1827,Validation!B$2:C$15,2,FALSE),FALSE)) &amp; " " &amp; IF(ISERROR(IF(LEFT(J1827,1)="A",IF(IF(VLOOKUP(R1827,SpeciesValidation!D:W,20,FALSE)=FALSE,OR(TEXT(A1827,"MMDD")&lt;VLOOKUP(R1827,SpeciesValidation!D:W,18,FALSE),TEXT(A1827,"MMDD")&gt;VLOOKUP(R1827,SpeciesValidation!D:W,19,FALSE)),IF(TEXT(A1827,"MMDD")&lt;"0701",TEXT(A1827,"MMDD")&gt;VLOOKUP(R1827,SpeciesValidation!D:W,18,FALSE),TEXT(A1827,"MMDD")&lt;VLOOKUP(R1827,SpeciesValidation!D:W,19,FALSE))),"Date outside expected range for this species",""),"")),"",IF(LEFT(J1827,1)="A",IF(IF(VLOOKUP(R1827,SpeciesValidation!D:W,20,FALSE)=FALSE,OR(TEXT(A1827,"MMDD")&lt;VLOOKUP(R1827,SpeciesValidation!D:W,18,FALSE),TEXT(A1827,"MMDD")&gt;VLOOKUP(R1827,SpeciesValidation!D:W,19,FALSE)),IF(TEXT(A1827,"MMDD")&lt;"0701",TEXT(A1827,"MMDD")&gt;VLOOKUP(R1827,SpeciesValidation!D:W,18,FALSE),TEXT(A1827,"MMDD")&lt;VLOOKUP(R1827,SpeciesValidation!D:W,19,FALSE))),"Date outside expected range for this species",""),"")))</f>
        <v/>
      </c>
      <c r="M1827" s="127" t="str">
        <f>IF(LEN(E1827&amp;"")&gt;0,IF(ISERROR(VLOOKUP(R1827,SpeciesValidation!D:I,6,FALSE)),"",VLOOKUP(R1827,SpeciesValidation!D:I,6,FALSE)),"")</f>
        <v/>
      </c>
      <c r="Q1827" s="36" t="str">
        <f>IF(LEN(E1827&amp;"")&gt;0,IF(ISERROR(VLOOKUP(E1827,SpeciesValidation!B:G,2,FALSE)=TRUE),"",VLOOKUP(E1827,SpeciesValidation!B:G,2,FALSE)),"")</f>
        <v/>
      </c>
      <c r="R1827" s="36" t="str">
        <f>IF(LEN(E1827&amp;"")&gt;0,IF(ISERROR(VLOOKUP(E1827,SpeciesLookup!B:G,4,FALSE)=TRUE),"",VLOOKUP(E1827,SpeciesLookup!B:G,4,FALSE)),"")</f>
        <v/>
      </c>
    </row>
    <row r="1828" spans="1:18" ht="13.2" x14ac:dyDescent="0.25">
      <c r="A1828" s="72"/>
      <c r="D1828" s="11"/>
      <c r="G1828" s="128" t="str">
        <f>IF(LEN(E1828&amp;"")&gt;0,IF(ISERROR(VLOOKUP(E1828,SpeciesLookup!B:G,6,FALSE)=TRUE),"",VLOOKUP(E1828,SpeciesLookup!B:G,6,FALSE)),"")</f>
        <v/>
      </c>
      <c r="H1828" s="128" t="str">
        <f>IF(LEN(E1828&amp;"")&gt;0,IF(ISERROR(VLOOKUP(E1828,SpeciesLookup!B:G,5,FALSE)=TRUE),"",VLOOKUP(E1828,SpeciesLookup!B:G,5,FALSE)),"")</f>
        <v/>
      </c>
      <c r="I1828" s="11"/>
      <c r="J1828" s="73"/>
      <c r="K1828" s="11"/>
      <c r="L1828" s="127" t="str">
        <f>TRIM(IF(ISERROR(VLOOKUP(R1828,SpeciesValidation!D:T,IF(ISNA(VLOOKUP(J1828,Validation!B$2:C$15,2,FALSE)),FALSE,VLOOKUP(J1828,Validation!B$2:C$15,2,FALSE)))),IF(LEN(E1828&amp;"")&gt;0,"",""),VLOOKUP(R1828,SpeciesValidation!D:T,VLOOKUP(J1828,Validation!B$2:C$15,2,FALSE),FALSE)) &amp; " " &amp; IF(ISERROR(IF(LEFT(J1828,1)="A",IF(IF(VLOOKUP(R1828,SpeciesValidation!D:W,20,FALSE)=FALSE,OR(TEXT(A1828,"MMDD")&lt;VLOOKUP(R1828,SpeciesValidation!D:W,18,FALSE),TEXT(A1828,"MMDD")&gt;VLOOKUP(R1828,SpeciesValidation!D:W,19,FALSE)),IF(TEXT(A1828,"MMDD")&lt;"0701",TEXT(A1828,"MMDD")&gt;VLOOKUP(R1828,SpeciesValidation!D:W,18,FALSE),TEXT(A1828,"MMDD")&lt;VLOOKUP(R1828,SpeciesValidation!D:W,19,FALSE))),"Date outside expected range for this species",""),"")),"",IF(LEFT(J1828,1)="A",IF(IF(VLOOKUP(R1828,SpeciesValidation!D:W,20,FALSE)=FALSE,OR(TEXT(A1828,"MMDD")&lt;VLOOKUP(R1828,SpeciesValidation!D:W,18,FALSE),TEXT(A1828,"MMDD")&gt;VLOOKUP(R1828,SpeciesValidation!D:W,19,FALSE)),IF(TEXT(A1828,"MMDD")&lt;"0701",TEXT(A1828,"MMDD")&gt;VLOOKUP(R1828,SpeciesValidation!D:W,18,FALSE),TEXT(A1828,"MMDD")&lt;VLOOKUP(R1828,SpeciesValidation!D:W,19,FALSE))),"Date outside expected range for this species",""),"")))</f>
        <v/>
      </c>
      <c r="M1828" s="127" t="str">
        <f>IF(LEN(E1828&amp;"")&gt;0,IF(ISERROR(VLOOKUP(R1828,SpeciesValidation!D:I,6,FALSE)),"",VLOOKUP(R1828,SpeciesValidation!D:I,6,FALSE)),"")</f>
        <v/>
      </c>
      <c r="Q1828" s="36" t="str">
        <f>IF(LEN(E1828&amp;"")&gt;0,IF(ISERROR(VLOOKUP(E1828,SpeciesValidation!B:G,2,FALSE)=TRUE),"",VLOOKUP(E1828,SpeciesValidation!B:G,2,FALSE)),"")</f>
        <v/>
      </c>
      <c r="R1828" s="36" t="str">
        <f>IF(LEN(E1828&amp;"")&gt;0,IF(ISERROR(VLOOKUP(E1828,SpeciesLookup!B:G,4,FALSE)=TRUE),"",VLOOKUP(E1828,SpeciesLookup!B:G,4,FALSE)),"")</f>
        <v/>
      </c>
    </row>
    <row r="1829" spans="1:18" ht="13.2" x14ac:dyDescent="0.25">
      <c r="A1829" s="72"/>
      <c r="D1829" s="11"/>
      <c r="G1829" s="128" t="str">
        <f>IF(LEN(E1829&amp;"")&gt;0,IF(ISERROR(VLOOKUP(E1829,SpeciesLookup!B:G,6,FALSE)=TRUE),"",VLOOKUP(E1829,SpeciesLookup!B:G,6,FALSE)),"")</f>
        <v/>
      </c>
      <c r="H1829" s="128" t="str">
        <f>IF(LEN(E1829&amp;"")&gt;0,IF(ISERROR(VLOOKUP(E1829,SpeciesLookup!B:G,5,FALSE)=TRUE),"",VLOOKUP(E1829,SpeciesLookup!B:G,5,FALSE)),"")</f>
        <v/>
      </c>
      <c r="I1829" s="11"/>
      <c r="J1829" s="73"/>
      <c r="K1829" s="11"/>
      <c r="L1829" s="127" t="str">
        <f>TRIM(IF(ISERROR(VLOOKUP(R1829,SpeciesValidation!D:T,IF(ISNA(VLOOKUP(J1829,Validation!B$2:C$15,2,FALSE)),FALSE,VLOOKUP(J1829,Validation!B$2:C$15,2,FALSE)))),IF(LEN(E1829&amp;"")&gt;0,"",""),VLOOKUP(R1829,SpeciesValidation!D:T,VLOOKUP(J1829,Validation!B$2:C$15,2,FALSE),FALSE)) &amp; " " &amp; IF(ISERROR(IF(LEFT(J1829,1)="A",IF(IF(VLOOKUP(R1829,SpeciesValidation!D:W,20,FALSE)=FALSE,OR(TEXT(A1829,"MMDD")&lt;VLOOKUP(R1829,SpeciesValidation!D:W,18,FALSE),TEXT(A1829,"MMDD")&gt;VLOOKUP(R1829,SpeciesValidation!D:W,19,FALSE)),IF(TEXT(A1829,"MMDD")&lt;"0701",TEXT(A1829,"MMDD")&gt;VLOOKUP(R1829,SpeciesValidation!D:W,18,FALSE),TEXT(A1829,"MMDD")&lt;VLOOKUP(R1829,SpeciesValidation!D:W,19,FALSE))),"Date outside expected range for this species",""),"")),"",IF(LEFT(J1829,1)="A",IF(IF(VLOOKUP(R1829,SpeciesValidation!D:W,20,FALSE)=FALSE,OR(TEXT(A1829,"MMDD")&lt;VLOOKUP(R1829,SpeciesValidation!D:W,18,FALSE),TEXT(A1829,"MMDD")&gt;VLOOKUP(R1829,SpeciesValidation!D:W,19,FALSE)),IF(TEXT(A1829,"MMDD")&lt;"0701",TEXT(A1829,"MMDD")&gt;VLOOKUP(R1829,SpeciesValidation!D:W,18,FALSE),TEXT(A1829,"MMDD")&lt;VLOOKUP(R1829,SpeciesValidation!D:W,19,FALSE))),"Date outside expected range for this species",""),"")))</f>
        <v/>
      </c>
      <c r="M1829" s="127" t="str">
        <f>IF(LEN(E1829&amp;"")&gt;0,IF(ISERROR(VLOOKUP(R1829,SpeciesValidation!D:I,6,FALSE)),"",VLOOKUP(R1829,SpeciesValidation!D:I,6,FALSE)),"")</f>
        <v/>
      </c>
      <c r="Q1829" s="36" t="str">
        <f>IF(LEN(E1829&amp;"")&gt;0,IF(ISERROR(VLOOKUP(E1829,SpeciesValidation!B:G,2,FALSE)=TRUE),"",VLOOKUP(E1829,SpeciesValidation!B:G,2,FALSE)),"")</f>
        <v/>
      </c>
      <c r="R1829" s="36" t="str">
        <f>IF(LEN(E1829&amp;"")&gt;0,IF(ISERROR(VLOOKUP(E1829,SpeciesLookup!B:G,4,FALSE)=TRUE),"",VLOOKUP(E1829,SpeciesLookup!B:G,4,FALSE)),"")</f>
        <v/>
      </c>
    </row>
    <row r="1830" spans="1:18" ht="13.2" x14ac:dyDescent="0.25">
      <c r="A1830" s="72"/>
      <c r="D1830" s="11"/>
      <c r="G1830" s="128" t="str">
        <f>IF(LEN(E1830&amp;"")&gt;0,IF(ISERROR(VLOOKUP(E1830,SpeciesLookup!B:G,6,FALSE)=TRUE),"",VLOOKUP(E1830,SpeciesLookup!B:G,6,FALSE)),"")</f>
        <v/>
      </c>
      <c r="H1830" s="128" t="str">
        <f>IF(LEN(E1830&amp;"")&gt;0,IF(ISERROR(VLOOKUP(E1830,SpeciesLookup!B:G,5,FALSE)=TRUE),"",VLOOKUP(E1830,SpeciesLookup!B:G,5,FALSE)),"")</f>
        <v/>
      </c>
      <c r="I1830" s="11"/>
      <c r="J1830" s="73"/>
      <c r="K1830" s="11"/>
      <c r="L1830" s="127" t="str">
        <f>TRIM(IF(ISERROR(VLOOKUP(R1830,SpeciesValidation!D:T,IF(ISNA(VLOOKUP(J1830,Validation!B$2:C$15,2,FALSE)),FALSE,VLOOKUP(J1830,Validation!B$2:C$15,2,FALSE)))),IF(LEN(E1830&amp;"")&gt;0,"",""),VLOOKUP(R1830,SpeciesValidation!D:T,VLOOKUP(J1830,Validation!B$2:C$15,2,FALSE),FALSE)) &amp; " " &amp; IF(ISERROR(IF(LEFT(J1830,1)="A",IF(IF(VLOOKUP(R1830,SpeciesValidation!D:W,20,FALSE)=FALSE,OR(TEXT(A1830,"MMDD")&lt;VLOOKUP(R1830,SpeciesValidation!D:W,18,FALSE),TEXT(A1830,"MMDD")&gt;VLOOKUP(R1830,SpeciesValidation!D:W,19,FALSE)),IF(TEXT(A1830,"MMDD")&lt;"0701",TEXT(A1830,"MMDD")&gt;VLOOKUP(R1830,SpeciesValidation!D:W,18,FALSE),TEXT(A1830,"MMDD")&lt;VLOOKUP(R1830,SpeciesValidation!D:W,19,FALSE))),"Date outside expected range for this species",""),"")),"",IF(LEFT(J1830,1)="A",IF(IF(VLOOKUP(R1830,SpeciesValidation!D:W,20,FALSE)=FALSE,OR(TEXT(A1830,"MMDD")&lt;VLOOKUP(R1830,SpeciesValidation!D:W,18,FALSE),TEXT(A1830,"MMDD")&gt;VLOOKUP(R1830,SpeciesValidation!D:W,19,FALSE)),IF(TEXT(A1830,"MMDD")&lt;"0701",TEXT(A1830,"MMDD")&gt;VLOOKUP(R1830,SpeciesValidation!D:W,18,FALSE),TEXT(A1830,"MMDD")&lt;VLOOKUP(R1830,SpeciesValidation!D:W,19,FALSE))),"Date outside expected range for this species",""),"")))</f>
        <v/>
      </c>
      <c r="M1830" s="127" t="str">
        <f>IF(LEN(E1830&amp;"")&gt;0,IF(ISERROR(VLOOKUP(R1830,SpeciesValidation!D:I,6,FALSE)),"",VLOOKUP(R1830,SpeciesValidation!D:I,6,FALSE)),"")</f>
        <v/>
      </c>
      <c r="Q1830" s="36" t="str">
        <f>IF(LEN(E1830&amp;"")&gt;0,IF(ISERROR(VLOOKUP(E1830,SpeciesValidation!B:G,2,FALSE)=TRUE),"",VLOOKUP(E1830,SpeciesValidation!B:G,2,FALSE)),"")</f>
        <v/>
      </c>
      <c r="R1830" s="36" t="str">
        <f>IF(LEN(E1830&amp;"")&gt;0,IF(ISERROR(VLOOKUP(E1830,SpeciesLookup!B:G,4,FALSE)=TRUE),"",VLOOKUP(E1830,SpeciesLookup!B:G,4,FALSE)),"")</f>
        <v/>
      </c>
    </row>
    <row r="1831" spans="1:18" ht="13.2" x14ac:dyDescent="0.25">
      <c r="A1831" s="72"/>
      <c r="D1831" s="11"/>
      <c r="G1831" s="128" t="str">
        <f>IF(LEN(E1831&amp;"")&gt;0,IF(ISERROR(VLOOKUP(E1831,SpeciesLookup!B:G,6,FALSE)=TRUE),"",VLOOKUP(E1831,SpeciesLookup!B:G,6,FALSE)),"")</f>
        <v/>
      </c>
      <c r="H1831" s="128" t="str">
        <f>IF(LEN(E1831&amp;"")&gt;0,IF(ISERROR(VLOOKUP(E1831,SpeciesLookup!B:G,5,FALSE)=TRUE),"",VLOOKUP(E1831,SpeciesLookup!B:G,5,FALSE)),"")</f>
        <v/>
      </c>
      <c r="I1831" s="11"/>
      <c r="J1831" s="73"/>
      <c r="K1831" s="11"/>
      <c r="L1831" s="127" t="str">
        <f>TRIM(IF(ISERROR(VLOOKUP(R1831,SpeciesValidation!D:T,IF(ISNA(VLOOKUP(J1831,Validation!B$2:C$15,2,FALSE)),FALSE,VLOOKUP(J1831,Validation!B$2:C$15,2,FALSE)))),IF(LEN(E1831&amp;"")&gt;0,"",""),VLOOKUP(R1831,SpeciesValidation!D:T,VLOOKUP(J1831,Validation!B$2:C$15,2,FALSE),FALSE)) &amp; " " &amp; IF(ISERROR(IF(LEFT(J1831,1)="A",IF(IF(VLOOKUP(R1831,SpeciesValidation!D:W,20,FALSE)=FALSE,OR(TEXT(A1831,"MMDD")&lt;VLOOKUP(R1831,SpeciesValidation!D:W,18,FALSE),TEXT(A1831,"MMDD")&gt;VLOOKUP(R1831,SpeciesValidation!D:W,19,FALSE)),IF(TEXT(A1831,"MMDD")&lt;"0701",TEXT(A1831,"MMDD")&gt;VLOOKUP(R1831,SpeciesValidation!D:W,18,FALSE),TEXT(A1831,"MMDD")&lt;VLOOKUP(R1831,SpeciesValidation!D:W,19,FALSE))),"Date outside expected range for this species",""),"")),"",IF(LEFT(J1831,1)="A",IF(IF(VLOOKUP(R1831,SpeciesValidation!D:W,20,FALSE)=FALSE,OR(TEXT(A1831,"MMDD")&lt;VLOOKUP(R1831,SpeciesValidation!D:W,18,FALSE),TEXT(A1831,"MMDD")&gt;VLOOKUP(R1831,SpeciesValidation!D:W,19,FALSE)),IF(TEXT(A1831,"MMDD")&lt;"0701",TEXT(A1831,"MMDD")&gt;VLOOKUP(R1831,SpeciesValidation!D:W,18,FALSE),TEXT(A1831,"MMDD")&lt;VLOOKUP(R1831,SpeciesValidation!D:W,19,FALSE))),"Date outside expected range for this species",""),"")))</f>
        <v/>
      </c>
      <c r="M1831" s="127" t="str">
        <f>IF(LEN(E1831&amp;"")&gt;0,IF(ISERROR(VLOOKUP(R1831,SpeciesValidation!D:I,6,FALSE)),"",VLOOKUP(R1831,SpeciesValidation!D:I,6,FALSE)),"")</f>
        <v/>
      </c>
      <c r="Q1831" s="36" t="str">
        <f>IF(LEN(E1831&amp;"")&gt;0,IF(ISERROR(VLOOKUP(E1831,SpeciesValidation!B:G,2,FALSE)=TRUE),"",VLOOKUP(E1831,SpeciesValidation!B:G,2,FALSE)),"")</f>
        <v/>
      </c>
      <c r="R1831" s="36" t="str">
        <f>IF(LEN(E1831&amp;"")&gt;0,IF(ISERROR(VLOOKUP(E1831,SpeciesLookup!B:G,4,FALSE)=TRUE),"",VLOOKUP(E1831,SpeciesLookup!B:G,4,FALSE)),"")</f>
        <v/>
      </c>
    </row>
    <row r="1832" spans="1:18" ht="13.2" x14ac:dyDescent="0.25">
      <c r="A1832" s="72"/>
      <c r="D1832" s="11"/>
      <c r="G1832" s="128" t="str">
        <f>IF(LEN(E1832&amp;"")&gt;0,IF(ISERROR(VLOOKUP(E1832,SpeciesLookup!B:G,6,FALSE)=TRUE),"",VLOOKUP(E1832,SpeciesLookup!B:G,6,FALSE)),"")</f>
        <v/>
      </c>
      <c r="H1832" s="128" t="str">
        <f>IF(LEN(E1832&amp;"")&gt;0,IF(ISERROR(VLOOKUP(E1832,SpeciesLookup!B:G,5,FALSE)=TRUE),"",VLOOKUP(E1832,SpeciesLookup!B:G,5,FALSE)),"")</f>
        <v/>
      </c>
      <c r="I1832" s="11"/>
      <c r="J1832" s="73"/>
      <c r="K1832" s="11"/>
      <c r="L1832" s="127" t="str">
        <f>TRIM(IF(ISERROR(VLOOKUP(R1832,SpeciesValidation!D:T,IF(ISNA(VLOOKUP(J1832,Validation!B$2:C$15,2,FALSE)),FALSE,VLOOKUP(J1832,Validation!B$2:C$15,2,FALSE)))),IF(LEN(E1832&amp;"")&gt;0,"",""),VLOOKUP(R1832,SpeciesValidation!D:T,VLOOKUP(J1832,Validation!B$2:C$15,2,FALSE),FALSE)) &amp; " " &amp; IF(ISERROR(IF(LEFT(J1832,1)="A",IF(IF(VLOOKUP(R1832,SpeciesValidation!D:W,20,FALSE)=FALSE,OR(TEXT(A1832,"MMDD")&lt;VLOOKUP(R1832,SpeciesValidation!D:W,18,FALSE),TEXT(A1832,"MMDD")&gt;VLOOKUP(R1832,SpeciesValidation!D:W,19,FALSE)),IF(TEXT(A1832,"MMDD")&lt;"0701",TEXT(A1832,"MMDD")&gt;VLOOKUP(R1832,SpeciesValidation!D:W,18,FALSE),TEXT(A1832,"MMDD")&lt;VLOOKUP(R1832,SpeciesValidation!D:W,19,FALSE))),"Date outside expected range for this species",""),"")),"",IF(LEFT(J1832,1)="A",IF(IF(VLOOKUP(R1832,SpeciesValidation!D:W,20,FALSE)=FALSE,OR(TEXT(A1832,"MMDD")&lt;VLOOKUP(R1832,SpeciesValidation!D:W,18,FALSE),TEXT(A1832,"MMDD")&gt;VLOOKUP(R1832,SpeciesValidation!D:W,19,FALSE)),IF(TEXT(A1832,"MMDD")&lt;"0701",TEXT(A1832,"MMDD")&gt;VLOOKUP(R1832,SpeciesValidation!D:W,18,FALSE),TEXT(A1832,"MMDD")&lt;VLOOKUP(R1832,SpeciesValidation!D:W,19,FALSE))),"Date outside expected range for this species",""),"")))</f>
        <v/>
      </c>
      <c r="M1832" s="127" t="str">
        <f>IF(LEN(E1832&amp;"")&gt;0,IF(ISERROR(VLOOKUP(R1832,SpeciesValidation!D:I,6,FALSE)),"",VLOOKUP(R1832,SpeciesValidation!D:I,6,FALSE)),"")</f>
        <v/>
      </c>
      <c r="Q1832" s="36" t="str">
        <f>IF(LEN(E1832&amp;"")&gt;0,IF(ISERROR(VLOOKUP(E1832,SpeciesValidation!B:G,2,FALSE)=TRUE),"",VLOOKUP(E1832,SpeciesValidation!B:G,2,FALSE)),"")</f>
        <v/>
      </c>
      <c r="R1832" s="36" t="str">
        <f>IF(LEN(E1832&amp;"")&gt;0,IF(ISERROR(VLOOKUP(E1832,SpeciesLookup!B:G,4,FALSE)=TRUE),"",VLOOKUP(E1832,SpeciesLookup!B:G,4,FALSE)),"")</f>
        <v/>
      </c>
    </row>
    <row r="1833" spans="1:18" ht="13.2" x14ac:dyDescent="0.25">
      <c r="A1833" s="72"/>
      <c r="D1833" s="11"/>
      <c r="G1833" s="128" t="str">
        <f>IF(LEN(E1833&amp;"")&gt;0,IF(ISERROR(VLOOKUP(E1833,SpeciesLookup!B:G,6,FALSE)=TRUE),"",VLOOKUP(E1833,SpeciesLookup!B:G,6,FALSE)),"")</f>
        <v/>
      </c>
      <c r="H1833" s="128" t="str">
        <f>IF(LEN(E1833&amp;"")&gt;0,IF(ISERROR(VLOOKUP(E1833,SpeciesLookup!B:G,5,FALSE)=TRUE),"",VLOOKUP(E1833,SpeciesLookup!B:G,5,FALSE)),"")</f>
        <v/>
      </c>
      <c r="I1833" s="11"/>
      <c r="J1833" s="73"/>
      <c r="K1833" s="11"/>
      <c r="L1833" s="127" t="str">
        <f>TRIM(IF(ISERROR(VLOOKUP(R1833,SpeciesValidation!D:T,IF(ISNA(VLOOKUP(J1833,Validation!B$2:C$15,2,FALSE)),FALSE,VLOOKUP(J1833,Validation!B$2:C$15,2,FALSE)))),IF(LEN(E1833&amp;"")&gt;0,"",""),VLOOKUP(R1833,SpeciesValidation!D:T,VLOOKUP(J1833,Validation!B$2:C$15,2,FALSE),FALSE)) &amp; " " &amp; IF(ISERROR(IF(LEFT(J1833,1)="A",IF(IF(VLOOKUP(R1833,SpeciesValidation!D:W,20,FALSE)=FALSE,OR(TEXT(A1833,"MMDD")&lt;VLOOKUP(R1833,SpeciesValidation!D:W,18,FALSE),TEXT(A1833,"MMDD")&gt;VLOOKUP(R1833,SpeciesValidation!D:W,19,FALSE)),IF(TEXT(A1833,"MMDD")&lt;"0701",TEXT(A1833,"MMDD")&gt;VLOOKUP(R1833,SpeciesValidation!D:W,18,FALSE),TEXT(A1833,"MMDD")&lt;VLOOKUP(R1833,SpeciesValidation!D:W,19,FALSE))),"Date outside expected range for this species",""),"")),"",IF(LEFT(J1833,1)="A",IF(IF(VLOOKUP(R1833,SpeciesValidation!D:W,20,FALSE)=FALSE,OR(TEXT(A1833,"MMDD")&lt;VLOOKUP(R1833,SpeciesValidation!D:W,18,FALSE),TEXT(A1833,"MMDD")&gt;VLOOKUP(R1833,SpeciesValidation!D:W,19,FALSE)),IF(TEXT(A1833,"MMDD")&lt;"0701",TEXT(A1833,"MMDD")&gt;VLOOKUP(R1833,SpeciesValidation!D:W,18,FALSE),TEXT(A1833,"MMDD")&lt;VLOOKUP(R1833,SpeciesValidation!D:W,19,FALSE))),"Date outside expected range for this species",""),"")))</f>
        <v/>
      </c>
      <c r="M1833" s="127" t="str">
        <f>IF(LEN(E1833&amp;"")&gt;0,IF(ISERROR(VLOOKUP(R1833,SpeciesValidation!D:I,6,FALSE)),"",VLOOKUP(R1833,SpeciesValidation!D:I,6,FALSE)),"")</f>
        <v/>
      </c>
      <c r="Q1833" s="36" t="str">
        <f>IF(LEN(E1833&amp;"")&gt;0,IF(ISERROR(VLOOKUP(E1833,SpeciesValidation!B:G,2,FALSE)=TRUE),"",VLOOKUP(E1833,SpeciesValidation!B:G,2,FALSE)),"")</f>
        <v/>
      </c>
      <c r="R1833" s="36" t="str">
        <f>IF(LEN(E1833&amp;"")&gt;0,IF(ISERROR(VLOOKUP(E1833,SpeciesLookup!B:G,4,FALSE)=TRUE),"",VLOOKUP(E1833,SpeciesLookup!B:G,4,FALSE)),"")</f>
        <v/>
      </c>
    </row>
    <row r="1834" spans="1:18" ht="13.2" x14ac:dyDescent="0.25">
      <c r="A1834" s="72"/>
      <c r="D1834" s="11"/>
      <c r="G1834" s="128" t="str">
        <f>IF(LEN(E1834&amp;"")&gt;0,IF(ISERROR(VLOOKUP(E1834,SpeciesLookup!B:G,6,FALSE)=TRUE),"",VLOOKUP(E1834,SpeciesLookup!B:G,6,FALSE)),"")</f>
        <v/>
      </c>
      <c r="H1834" s="128" t="str">
        <f>IF(LEN(E1834&amp;"")&gt;0,IF(ISERROR(VLOOKUP(E1834,SpeciesLookup!B:G,5,FALSE)=TRUE),"",VLOOKUP(E1834,SpeciesLookup!B:G,5,FALSE)),"")</f>
        <v/>
      </c>
      <c r="I1834" s="11"/>
      <c r="J1834" s="73"/>
      <c r="K1834" s="11"/>
      <c r="L1834" s="127" t="str">
        <f>TRIM(IF(ISERROR(VLOOKUP(R1834,SpeciesValidation!D:T,IF(ISNA(VLOOKUP(J1834,Validation!B$2:C$15,2,FALSE)),FALSE,VLOOKUP(J1834,Validation!B$2:C$15,2,FALSE)))),IF(LEN(E1834&amp;"")&gt;0,"",""),VLOOKUP(R1834,SpeciesValidation!D:T,VLOOKUP(J1834,Validation!B$2:C$15,2,FALSE),FALSE)) &amp; " " &amp; IF(ISERROR(IF(LEFT(J1834,1)="A",IF(IF(VLOOKUP(R1834,SpeciesValidation!D:W,20,FALSE)=FALSE,OR(TEXT(A1834,"MMDD")&lt;VLOOKUP(R1834,SpeciesValidation!D:W,18,FALSE),TEXT(A1834,"MMDD")&gt;VLOOKUP(R1834,SpeciesValidation!D:W,19,FALSE)),IF(TEXT(A1834,"MMDD")&lt;"0701",TEXT(A1834,"MMDD")&gt;VLOOKUP(R1834,SpeciesValidation!D:W,18,FALSE),TEXT(A1834,"MMDD")&lt;VLOOKUP(R1834,SpeciesValidation!D:W,19,FALSE))),"Date outside expected range for this species",""),"")),"",IF(LEFT(J1834,1)="A",IF(IF(VLOOKUP(R1834,SpeciesValidation!D:W,20,FALSE)=FALSE,OR(TEXT(A1834,"MMDD")&lt;VLOOKUP(R1834,SpeciesValidation!D:W,18,FALSE),TEXT(A1834,"MMDD")&gt;VLOOKUP(R1834,SpeciesValidation!D:W,19,FALSE)),IF(TEXT(A1834,"MMDD")&lt;"0701",TEXT(A1834,"MMDD")&gt;VLOOKUP(R1834,SpeciesValidation!D:W,18,FALSE),TEXT(A1834,"MMDD")&lt;VLOOKUP(R1834,SpeciesValidation!D:W,19,FALSE))),"Date outside expected range for this species",""),"")))</f>
        <v/>
      </c>
      <c r="M1834" s="127" t="str">
        <f>IF(LEN(E1834&amp;"")&gt;0,IF(ISERROR(VLOOKUP(R1834,SpeciesValidation!D:I,6,FALSE)),"",VLOOKUP(R1834,SpeciesValidation!D:I,6,FALSE)),"")</f>
        <v/>
      </c>
      <c r="Q1834" s="36" t="str">
        <f>IF(LEN(E1834&amp;"")&gt;0,IF(ISERROR(VLOOKUP(E1834,SpeciesValidation!B:G,2,FALSE)=TRUE),"",VLOOKUP(E1834,SpeciesValidation!B:G,2,FALSE)),"")</f>
        <v/>
      </c>
      <c r="R1834" s="36" t="str">
        <f>IF(LEN(E1834&amp;"")&gt;0,IF(ISERROR(VLOOKUP(E1834,SpeciesLookup!B:G,4,FALSE)=TRUE),"",VLOOKUP(E1834,SpeciesLookup!B:G,4,FALSE)),"")</f>
        <v/>
      </c>
    </row>
    <row r="1835" spans="1:18" ht="13.2" x14ac:dyDescent="0.25">
      <c r="A1835" s="72"/>
      <c r="D1835" s="11"/>
      <c r="G1835" s="128" t="str">
        <f>IF(LEN(E1835&amp;"")&gt;0,IF(ISERROR(VLOOKUP(E1835,SpeciesLookup!B:G,6,FALSE)=TRUE),"",VLOOKUP(E1835,SpeciesLookup!B:G,6,FALSE)),"")</f>
        <v/>
      </c>
      <c r="H1835" s="128" t="str">
        <f>IF(LEN(E1835&amp;"")&gt;0,IF(ISERROR(VLOOKUP(E1835,SpeciesLookup!B:G,5,FALSE)=TRUE),"",VLOOKUP(E1835,SpeciesLookup!B:G,5,FALSE)),"")</f>
        <v/>
      </c>
      <c r="I1835" s="11"/>
      <c r="J1835" s="73"/>
      <c r="K1835" s="11"/>
      <c r="L1835" s="127" t="str">
        <f>TRIM(IF(ISERROR(VLOOKUP(R1835,SpeciesValidation!D:T,IF(ISNA(VLOOKUP(J1835,Validation!B$2:C$15,2,FALSE)),FALSE,VLOOKUP(J1835,Validation!B$2:C$15,2,FALSE)))),IF(LEN(E1835&amp;"")&gt;0,"",""),VLOOKUP(R1835,SpeciesValidation!D:T,VLOOKUP(J1835,Validation!B$2:C$15,2,FALSE),FALSE)) &amp; " " &amp; IF(ISERROR(IF(LEFT(J1835,1)="A",IF(IF(VLOOKUP(R1835,SpeciesValidation!D:W,20,FALSE)=FALSE,OR(TEXT(A1835,"MMDD")&lt;VLOOKUP(R1835,SpeciesValidation!D:W,18,FALSE),TEXT(A1835,"MMDD")&gt;VLOOKUP(R1835,SpeciesValidation!D:W,19,FALSE)),IF(TEXT(A1835,"MMDD")&lt;"0701",TEXT(A1835,"MMDD")&gt;VLOOKUP(R1835,SpeciesValidation!D:W,18,FALSE),TEXT(A1835,"MMDD")&lt;VLOOKUP(R1835,SpeciesValidation!D:W,19,FALSE))),"Date outside expected range for this species",""),"")),"",IF(LEFT(J1835,1)="A",IF(IF(VLOOKUP(R1835,SpeciesValidation!D:W,20,FALSE)=FALSE,OR(TEXT(A1835,"MMDD")&lt;VLOOKUP(R1835,SpeciesValidation!D:W,18,FALSE),TEXT(A1835,"MMDD")&gt;VLOOKUP(R1835,SpeciesValidation!D:W,19,FALSE)),IF(TEXT(A1835,"MMDD")&lt;"0701",TEXT(A1835,"MMDD")&gt;VLOOKUP(R1835,SpeciesValidation!D:W,18,FALSE),TEXT(A1835,"MMDD")&lt;VLOOKUP(R1835,SpeciesValidation!D:W,19,FALSE))),"Date outside expected range for this species",""),"")))</f>
        <v/>
      </c>
      <c r="M1835" s="127" t="str">
        <f>IF(LEN(E1835&amp;"")&gt;0,IF(ISERROR(VLOOKUP(R1835,SpeciesValidation!D:I,6,FALSE)),"",VLOOKUP(R1835,SpeciesValidation!D:I,6,FALSE)),"")</f>
        <v/>
      </c>
      <c r="Q1835" s="36" t="str">
        <f>IF(LEN(E1835&amp;"")&gt;0,IF(ISERROR(VLOOKUP(E1835,SpeciesValidation!B:G,2,FALSE)=TRUE),"",VLOOKUP(E1835,SpeciesValidation!B:G,2,FALSE)),"")</f>
        <v/>
      </c>
      <c r="R1835" s="36" t="str">
        <f>IF(LEN(E1835&amp;"")&gt;0,IF(ISERROR(VLOOKUP(E1835,SpeciesLookup!B:G,4,FALSE)=TRUE),"",VLOOKUP(E1835,SpeciesLookup!B:G,4,FALSE)),"")</f>
        <v/>
      </c>
    </row>
    <row r="1836" spans="1:18" ht="13.2" x14ac:dyDescent="0.25">
      <c r="A1836" s="72"/>
      <c r="D1836" s="11"/>
      <c r="G1836" s="128" t="str">
        <f>IF(LEN(E1836&amp;"")&gt;0,IF(ISERROR(VLOOKUP(E1836,SpeciesLookup!B:G,6,FALSE)=TRUE),"",VLOOKUP(E1836,SpeciesLookup!B:G,6,FALSE)),"")</f>
        <v/>
      </c>
      <c r="H1836" s="128" t="str">
        <f>IF(LEN(E1836&amp;"")&gt;0,IF(ISERROR(VLOOKUP(E1836,SpeciesLookup!B:G,5,FALSE)=TRUE),"",VLOOKUP(E1836,SpeciesLookup!B:G,5,FALSE)),"")</f>
        <v/>
      </c>
      <c r="I1836" s="11"/>
      <c r="J1836" s="73"/>
      <c r="K1836" s="11"/>
      <c r="L1836" s="127" t="str">
        <f>TRIM(IF(ISERROR(VLOOKUP(R1836,SpeciesValidation!D:T,IF(ISNA(VLOOKUP(J1836,Validation!B$2:C$15,2,FALSE)),FALSE,VLOOKUP(J1836,Validation!B$2:C$15,2,FALSE)))),IF(LEN(E1836&amp;"")&gt;0,"",""),VLOOKUP(R1836,SpeciesValidation!D:T,VLOOKUP(J1836,Validation!B$2:C$15,2,FALSE),FALSE)) &amp; " " &amp; IF(ISERROR(IF(LEFT(J1836,1)="A",IF(IF(VLOOKUP(R1836,SpeciesValidation!D:W,20,FALSE)=FALSE,OR(TEXT(A1836,"MMDD")&lt;VLOOKUP(R1836,SpeciesValidation!D:W,18,FALSE),TEXT(A1836,"MMDD")&gt;VLOOKUP(R1836,SpeciesValidation!D:W,19,FALSE)),IF(TEXT(A1836,"MMDD")&lt;"0701",TEXT(A1836,"MMDD")&gt;VLOOKUP(R1836,SpeciesValidation!D:W,18,FALSE),TEXT(A1836,"MMDD")&lt;VLOOKUP(R1836,SpeciesValidation!D:W,19,FALSE))),"Date outside expected range for this species",""),"")),"",IF(LEFT(J1836,1)="A",IF(IF(VLOOKUP(R1836,SpeciesValidation!D:W,20,FALSE)=FALSE,OR(TEXT(A1836,"MMDD")&lt;VLOOKUP(R1836,SpeciesValidation!D:W,18,FALSE),TEXT(A1836,"MMDD")&gt;VLOOKUP(R1836,SpeciesValidation!D:W,19,FALSE)),IF(TEXT(A1836,"MMDD")&lt;"0701",TEXT(A1836,"MMDD")&gt;VLOOKUP(R1836,SpeciesValidation!D:W,18,FALSE),TEXT(A1836,"MMDD")&lt;VLOOKUP(R1836,SpeciesValidation!D:W,19,FALSE))),"Date outside expected range for this species",""),"")))</f>
        <v/>
      </c>
      <c r="M1836" s="127" t="str">
        <f>IF(LEN(E1836&amp;"")&gt;0,IF(ISERROR(VLOOKUP(R1836,SpeciesValidation!D:I,6,FALSE)),"",VLOOKUP(R1836,SpeciesValidation!D:I,6,FALSE)),"")</f>
        <v/>
      </c>
      <c r="Q1836" s="36" t="str">
        <f>IF(LEN(E1836&amp;"")&gt;0,IF(ISERROR(VLOOKUP(E1836,SpeciesValidation!B:G,2,FALSE)=TRUE),"",VLOOKUP(E1836,SpeciesValidation!B:G,2,FALSE)),"")</f>
        <v/>
      </c>
      <c r="R1836" s="36" t="str">
        <f>IF(LEN(E1836&amp;"")&gt;0,IF(ISERROR(VLOOKUP(E1836,SpeciesLookup!B:G,4,FALSE)=TRUE),"",VLOOKUP(E1836,SpeciesLookup!B:G,4,FALSE)),"")</f>
        <v/>
      </c>
    </row>
    <row r="1837" spans="1:18" ht="13.2" x14ac:dyDescent="0.25">
      <c r="A1837" s="72"/>
      <c r="D1837" s="11"/>
      <c r="G1837" s="128" t="str">
        <f>IF(LEN(E1837&amp;"")&gt;0,IF(ISERROR(VLOOKUP(E1837,SpeciesLookup!B:G,6,FALSE)=TRUE),"",VLOOKUP(E1837,SpeciesLookup!B:G,6,FALSE)),"")</f>
        <v/>
      </c>
      <c r="H1837" s="128" t="str">
        <f>IF(LEN(E1837&amp;"")&gt;0,IF(ISERROR(VLOOKUP(E1837,SpeciesLookup!B:G,5,FALSE)=TRUE),"",VLOOKUP(E1837,SpeciesLookup!B:G,5,FALSE)),"")</f>
        <v/>
      </c>
      <c r="I1837" s="11"/>
      <c r="J1837" s="73"/>
      <c r="K1837" s="11"/>
      <c r="L1837" s="127" t="str">
        <f>TRIM(IF(ISERROR(VLOOKUP(R1837,SpeciesValidation!D:T,IF(ISNA(VLOOKUP(J1837,Validation!B$2:C$15,2,FALSE)),FALSE,VLOOKUP(J1837,Validation!B$2:C$15,2,FALSE)))),IF(LEN(E1837&amp;"")&gt;0,"",""),VLOOKUP(R1837,SpeciesValidation!D:T,VLOOKUP(J1837,Validation!B$2:C$15,2,FALSE),FALSE)) &amp; " " &amp; IF(ISERROR(IF(LEFT(J1837,1)="A",IF(IF(VLOOKUP(R1837,SpeciesValidation!D:W,20,FALSE)=FALSE,OR(TEXT(A1837,"MMDD")&lt;VLOOKUP(R1837,SpeciesValidation!D:W,18,FALSE),TEXT(A1837,"MMDD")&gt;VLOOKUP(R1837,SpeciesValidation!D:W,19,FALSE)),IF(TEXT(A1837,"MMDD")&lt;"0701",TEXT(A1837,"MMDD")&gt;VLOOKUP(R1837,SpeciesValidation!D:W,18,FALSE),TEXT(A1837,"MMDD")&lt;VLOOKUP(R1837,SpeciesValidation!D:W,19,FALSE))),"Date outside expected range for this species",""),"")),"",IF(LEFT(J1837,1)="A",IF(IF(VLOOKUP(R1837,SpeciesValidation!D:W,20,FALSE)=FALSE,OR(TEXT(A1837,"MMDD")&lt;VLOOKUP(R1837,SpeciesValidation!D:W,18,FALSE),TEXT(A1837,"MMDD")&gt;VLOOKUP(R1837,SpeciesValidation!D:W,19,FALSE)),IF(TEXT(A1837,"MMDD")&lt;"0701",TEXT(A1837,"MMDD")&gt;VLOOKUP(R1837,SpeciesValidation!D:W,18,FALSE),TEXT(A1837,"MMDD")&lt;VLOOKUP(R1837,SpeciesValidation!D:W,19,FALSE))),"Date outside expected range for this species",""),"")))</f>
        <v/>
      </c>
      <c r="M1837" s="127" t="str">
        <f>IF(LEN(E1837&amp;"")&gt;0,IF(ISERROR(VLOOKUP(R1837,SpeciesValidation!D:I,6,FALSE)),"",VLOOKUP(R1837,SpeciesValidation!D:I,6,FALSE)),"")</f>
        <v/>
      </c>
      <c r="Q1837" s="36" t="str">
        <f>IF(LEN(E1837&amp;"")&gt;0,IF(ISERROR(VLOOKUP(E1837,SpeciesValidation!B:G,2,FALSE)=TRUE),"",VLOOKUP(E1837,SpeciesValidation!B:G,2,FALSE)),"")</f>
        <v/>
      </c>
      <c r="R1837" s="36" t="str">
        <f>IF(LEN(E1837&amp;"")&gt;0,IF(ISERROR(VLOOKUP(E1837,SpeciesLookup!B:G,4,FALSE)=TRUE),"",VLOOKUP(E1837,SpeciesLookup!B:G,4,FALSE)),"")</f>
        <v/>
      </c>
    </row>
    <row r="1838" spans="1:18" ht="13.2" x14ac:dyDescent="0.25">
      <c r="A1838" s="72"/>
      <c r="D1838" s="11"/>
      <c r="G1838" s="128" t="str">
        <f>IF(LEN(E1838&amp;"")&gt;0,IF(ISERROR(VLOOKUP(E1838,SpeciesLookup!B:G,6,FALSE)=TRUE),"",VLOOKUP(E1838,SpeciesLookup!B:G,6,FALSE)),"")</f>
        <v/>
      </c>
      <c r="H1838" s="128" t="str">
        <f>IF(LEN(E1838&amp;"")&gt;0,IF(ISERROR(VLOOKUP(E1838,SpeciesLookup!B:G,5,FALSE)=TRUE),"",VLOOKUP(E1838,SpeciesLookup!B:G,5,FALSE)),"")</f>
        <v/>
      </c>
      <c r="I1838" s="11"/>
      <c r="J1838" s="73"/>
      <c r="K1838" s="11"/>
      <c r="L1838" s="127" t="str">
        <f>TRIM(IF(ISERROR(VLOOKUP(R1838,SpeciesValidation!D:T,IF(ISNA(VLOOKUP(J1838,Validation!B$2:C$15,2,FALSE)),FALSE,VLOOKUP(J1838,Validation!B$2:C$15,2,FALSE)))),IF(LEN(E1838&amp;"")&gt;0,"",""),VLOOKUP(R1838,SpeciesValidation!D:T,VLOOKUP(J1838,Validation!B$2:C$15,2,FALSE),FALSE)) &amp; " " &amp; IF(ISERROR(IF(LEFT(J1838,1)="A",IF(IF(VLOOKUP(R1838,SpeciesValidation!D:W,20,FALSE)=FALSE,OR(TEXT(A1838,"MMDD")&lt;VLOOKUP(R1838,SpeciesValidation!D:W,18,FALSE),TEXT(A1838,"MMDD")&gt;VLOOKUP(R1838,SpeciesValidation!D:W,19,FALSE)),IF(TEXT(A1838,"MMDD")&lt;"0701",TEXT(A1838,"MMDD")&gt;VLOOKUP(R1838,SpeciesValidation!D:W,18,FALSE),TEXT(A1838,"MMDD")&lt;VLOOKUP(R1838,SpeciesValidation!D:W,19,FALSE))),"Date outside expected range for this species",""),"")),"",IF(LEFT(J1838,1)="A",IF(IF(VLOOKUP(R1838,SpeciesValidation!D:W,20,FALSE)=FALSE,OR(TEXT(A1838,"MMDD")&lt;VLOOKUP(R1838,SpeciesValidation!D:W,18,FALSE),TEXT(A1838,"MMDD")&gt;VLOOKUP(R1838,SpeciesValidation!D:W,19,FALSE)),IF(TEXT(A1838,"MMDD")&lt;"0701",TEXT(A1838,"MMDD")&gt;VLOOKUP(R1838,SpeciesValidation!D:W,18,FALSE),TEXT(A1838,"MMDD")&lt;VLOOKUP(R1838,SpeciesValidation!D:W,19,FALSE))),"Date outside expected range for this species",""),"")))</f>
        <v/>
      </c>
      <c r="M1838" s="127" t="str">
        <f>IF(LEN(E1838&amp;"")&gt;0,IF(ISERROR(VLOOKUP(R1838,SpeciesValidation!D:I,6,FALSE)),"",VLOOKUP(R1838,SpeciesValidation!D:I,6,FALSE)),"")</f>
        <v/>
      </c>
      <c r="Q1838" s="36" t="str">
        <f>IF(LEN(E1838&amp;"")&gt;0,IF(ISERROR(VLOOKUP(E1838,SpeciesValidation!B:G,2,FALSE)=TRUE),"",VLOOKUP(E1838,SpeciesValidation!B:G,2,FALSE)),"")</f>
        <v/>
      </c>
      <c r="R1838" s="36" t="str">
        <f>IF(LEN(E1838&amp;"")&gt;0,IF(ISERROR(VLOOKUP(E1838,SpeciesLookup!B:G,4,FALSE)=TRUE),"",VLOOKUP(E1838,SpeciesLookup!B:G,4,FALSE)),"")</f>
        <v/>
      </c>
    </row>
    <row r="1839" spans="1:18" ht="13.2" x14ac:dyDescent="0.25">
      <c r="A1839" s="72"/>
      <c r="D1839" s="11"/>
      <c r="G1839" s="128" t="str">
        <f>IF(LEN(E1839&amp;"")&gt;0,IF(ISERROR(VLOOKUP(E1839,SpeciesLookup!B:G,6,FALSE)=TRUE),"",VLOOKUP(E1839,SpeciesLookup!B:G,6,FALSE)),"")</f>
        <v/>
      </c>
      <c r="H1839" s="128" t="str">
        <f>IF(LEN(E1839&amp;"")&gt;0,IF(ISERROR(VLOOKUP(E1839,SpeciesLookup!B:G,5,FALSE)=TRUE),"",VLOOKUP(E1839,SpeciesLookup!B:G,5,FALSE)),"")</f>
        <v/>
      </c>
      <c r="I1839" s="11"/>
      <c r="J1839" s="73"/>
      <c r="K1839" s="11"/>
      <c r="L1839" s="127" t="str">
        <f>TRIM(IF(ISERROR(VLOOKUP(R1839,SpeciesValidation!D:T,IF(ISNA(VLOOKUP(J1839,Validation!B$2:C$15,2,FALSE)),FALSE,VLOOKUP(J1839,Validation!B$2:C$15,2,FALSE)))),IF(LEN(E1839&amp;"")&gt;0,"",""),VLOOKUP(R1839,SpeciesValidation!D:T,VLOOKUP(J1839,Validation!B$2:C$15,2,FALSE),FALSE)) &amp; " " &amp; IF(ISERROR(IF(LEFT(J1839,1)="A",IF(IF(VLOOKUP(R1839,SpeciesValidation!D:W,20,FALSE)=FALSE,OR(TEXT(A1839,"MMDD")&lt;VLOOKUP(R1839,SpeciesValidation!D:W,18,FALSE),TEXT(A1839,"MMDD")&gt;VLOOKUP(R1839,SpeciesValidation!D:W,19,FALSE)),IF(TEXT(A1839,"MMDD")&lt;"0701",TEXT(A1839,"MMDD")&gt;VLOOKUP(R1839,SpeciesValidation!D:W,18,FALSE),TEXT(A1839,"MMDD")&lt;VLOOKUP(R1839,SpeciesValidation!D:W,19,FALSE))),"Date outside expected range for this species",""),"")),"",IF(LEFT(J1839,1)="A",IF(IF(VLOOKUP(R1839,SpeciesValidation!D:W,20,FALSE)=FALSE,OR(TEXT(A1839,"MMDD")&lt;VLOOKUP(R1839,SpeciesValidation!D:W,18,FALSE),TEXT(A1839,"MMDD")&gt;VLOOKUP(R1839,SpeciesValidation!D:W,19,FALSE)),IF(TEXT(A1839,"MMDD")&lt;"0701",TEXT(A1839,"MMDD")&gt;VLOOKUP(R1839,SpeciesValidation!D:W,18,FALSE),TEXT(A1839,"MMDD")&lt;VLOOKUP(R1839,SpeciesValidation!D:W,19,FALSE))),"Date outside expected range for this species",""),"")))</f>
        <v/>
      </c>
      <c r="M1839" s="127" t="str">
        <f>IF(LEN(E1839&amp;"")&gt;0,IF(ISERROR(VLOOKUP(R1839,SpeciesValidation!D:I,6,FALSE)),"",VLOOKUP(R1839,SpeciesValidation!D:I,6,FALSE)),"")</f>
        <v/>
      </c>
      <c r="Q1839" s="36" t="str">
        <f>IF(LEN(E1839&amp;"")&gt;0,IF(ISERROR(VLOOKUP(E1839,SpeciesValidation!B:G,2,FALSE)=TRUE),"",VLOOKUP(E1839,SpeciesValidation!B:G,2,FALSE)),"")</f>
        <v/>
      </c>
      <c r="R1839" s="36" t="str">
        <f>IF(LEN(E1839&amp;"")&gt;0,IF(ISERROR(VLOOKUP(E1839,SpeciesLookup!B:G,4,FALSE)=TRUE),"",VLOOKUP(E1839,SpeciesLookup!B:G,4,FALSE)),"")</f>
        <v/>
      </c>
    </row>
    <row r="1840" spans="1:18" ht="13.2" x14ac:dyDescent="0.25">
      <c r="A1840" s="72"/>
      <c r="D1840" s="11"/>
      <c r="G1840" s="128" t="str">
        <f>IF(LEN(E1840&amp;"")&gt;0,IF(ISERROR(VLOOKUP(E1840,SpeciesLookup!B:G,6,FALSE)=TRUE),"",VLOOKUP(E1840,SpeciesLookup!B:G,6,FALSE)),"")</f>
        <v/>
      </c>
      <c r="H1840" s="128" t="str">
        <f>IF(LEN(E1840&amp;"")&gt;0,IF(ISERROR(VLOOKUP(E1840,SpeciesLookup!B:G,5,FALSE)=TRUE),"",VLOOKUP(E1840,SpeciesLookup!B:G,5,FALSE)),"")</f>
        <v/>
      </c>
      <c r="I1840" s="11"/>
      <c r="J1840" s="73"/>
      <c r="K1840" s="11"/>
      <c r="L1840" s="127" t="str">
        <f>TRIM(IF(ISERROR(VLOOKUP(R1840,SpeciesValidation!D:T,IF(ISNA(VLOOKUP(J1840,Validation!B$2:C$15,2,FALSE)),FALSE,VLOOKUP(J1840,Validation!B$2:C$15,2,FALSE)))),IF(LEN(E1840&amp;"")&gt;0,"",""),VLOOKUP(R1840,SpeciesValidation!D:T,VLOOKUP(J1840,Validation!B$2:C$15,2,FALSE),FALSE)) &amp; " " &amp; IF(ISERROR(IF(LEFT(J1840,1)="A",IF(IF(VLOOKUP(R1840,SpeciesValidation!D:W,20,FALSE)=FALSE,OR(TEXT(A1840,"MMDD")&lt;VLOOKUP(R1840,SpeciesValidation!D:W,18,FALSE),TEXT(A1840,"MMDD")&gt;VLOOKUP(R1840,SpeciesValidation!D:W,19,FALSE)),IF(TEXT(A1840,"MMDD")&lt;"0701",TEXT(A1840,"MMDD")&gt;VLOOKUP(R1840,SpeciesValidation!D:W,18,FALSE),TEXT(A1840,"MMDD")&lt;VLOOKUP(R1840,SpeciesValidation!D:W,19,FALSE))),"Date outside expected range for this species",""),"")),"",IF(LEFT(J1840,1)="A",IF(IF(VLOOKUP(R1840,SpeciesValidation!D:W,20,FALSE)=FALSE,OR(TEXT(A1840,"MMDD")&lt;VLOOKUP(R1840,SpeciesValidation!D:W,18,FALSE),TEXT(A1840,"MMDD")&gt;VLOOKUP(R1840,SpeciesValidation!D:W,19,FALSE)),IF(TEXT(A1840,"MMDD")&lt;"0701",TEXT(A1840,"MMDD")&gt;VLOOKUP(R1840,SpeciesValidation!D:W,18,FALSE),TEXT(A1840,"MMDD")&lt;VLOOKUP(R1840,SpeciesValidation!D:W,19,FALSE))),"Date outside expected range for this species",""),"")))</f>
        <v/>
      </c>
      <c r="M1840" s="127" t="str">
        <f>IF(LEN(E1840&amp;"")&gt;0,IF(ISERROR(VLOOKUP(R1840,SpeciesValidation!D:I,6,FALSE)),"",VLOOKUP(R1840,SpeciesValidation!D:I,6,FALSE)),"")</f>
        <v/>
      </c>
      <c r="Q1840" s="36" t="str">
        <f>IF(LEN(E1840&amp;"")&gt;0,IF(ISERROR(VLOOKUP(E1840,SpeciesValidation!B:G,2,FALSE)=TRUE),"",VLOOKUP(E1840,SpeciesValidation!B:G,2,FALSE)),"")</f>
        <v/>
      </c>
      <c r="R1840" s="36" t="str">
        <f>IF(LEN(E1840&amp;"")&gt;0,IF(ISERROR(VLOOKUP(E1840,SpeciesLookup!B:G,4,FALSE)=TRUE),"",VLOOKUP(E1840,SpeciesLookup!B:G,4,FALSE)),"")</f>
        <v/>
      </c>
    </row>
    <row r="1841" spans="1:18" ht="13.2" x14ac:dyDescent="0.25">
      <c r="A1841" s="72"/>
      <c r="D1841" s="11"/>
      <c r="G1841" s="128" t="str">
        <f>IF(LEN(E1841&amp;"")&gt;0,IF(ISERROR(VLOOKUP(E1841,SpeciesLookup!B:G,6,FALSE)=TRUE),"",VLOOKUP(E1841,SpeciesLookup!B:G,6,FALSE)),"")</f>
        <v/>
      </c>
      <c r="H1841" s="128" t="str">
        <f>IF(LEN(E1841&amp;"")&gt;0,IF(ISERROR(VLOOKUP(E1841,SpeciesLookup!B:G,5,FALSE)=TRUE),"",VLOOKUP(E1841,SpeciesLookup!B:G,5,FALSE)),"")</f>
        <v/>
      </c>
      <c r="I1841" s="11"/>
      <c r="J1841" s="73"/>
      <c r="K1841" s="11"/>
      <c r="L1841" s="127" t="str">
        <f>TRIM(IF(ISERROR(VLOOKUP(R1841,SpeciesValidation!D:T,IF(ISNA(VLOOKUP(J1841,Validation!B$2:C$15,2,FALSE)),FALSE,VLOOKUP(J1841,Validation!B$2:C$15,2,FALSE)))),IF(LEN(E1841&amp;"")&gt;0,"",""),VLOOKUP(R1841,SpeciesValidation!D:T,VLOOKUP(J1841,Validation!B$2:C$15,2,FALSE),FALSE)) &amp; " " &amp; IF(ISERROR(IF(LEFT(J1841,1)="A",IF(IF(VLOOKUP(R1841,SpeciesValidation!D:W,20,FALSE)=FALSE,OR(TEXT(A1841,"MMDD")&lt;VLOOKUP(R1841,SpeciesValidation!D:W,18,FALSE),TEXT(A1841,"MMDD")&gt;VLOOKUP(R1841,SpeciesValidation!D:W,19,FALSE)),IF(TEXT(A1841,"MMDD")&lt;"0701",TEXT(A1841,"MMDD")&gt;VLOOKUP(R1841,SpeciesValidation!D:W,18,FALSE),TEXT(A1841,"MMDD")&lt;VLOOKUP(R1841,SpeciesValidation!D:W,19,FALSE))),"Date outside expected range for this species",""),"")),"",IF(LEFT(J1841,1)="A",IF(IF(VLOOKUP(R1841,SpeciesValidation!D:W,20,FALSE)=FALSE,OR(TEXT(A1841,"MMDD")&lt;VLOOKUP(R1841,SpeciesValidation!D:W,18,FALSE),TEXT(A1841,"MMDD")&gt;VLOOKUP(R1841,SpeciesValidation!D:W,19,FALSE)),IF(TEXT(A1841,"MMDD")&lt;"0701",TEXT(A1841,"MMDD")&gt;VLOOKUP(R1841,SpeciesValidation!D:W,18,FALSE),TEXT(A1841,"MMDD")&lt;VLOOKUP(R1841,SpeciesValidation!D:W,19,FALSE))),"Date outside expected range for this species",""),"")))</f>
        <v/>
      </c>
      <c r="M1841" s="127" t="str">
        <f>IF(LEN(E1841&amp;"")&gt;0,IF(ISERROR(VLOOKUP(R1841,SpeciesValidation!D:I,6,FALSE)),"",VLOOKUP(R1841,SpeciesValidation!D:I,6,FALSE)),"")</f>
        <v/>
      </c>
      <c r="Q1841" s="36" t="str">
        <f>IF(LEN(E1841&amp;"")&gt;0,IF(ISERROR(VLOOKUP(E1841,SpeciesValidation!B:G,2,FALSE)=TRUE),"",VLOOKUP(E1841,SpeciesValidation!B:G,2,FALSE)),"")</f>
        <v/>
      </c>
      <c r="R1841" s="36" t="str">
        <f>IF(LEN(E1841&amp;"")&gt;0,IF(ISERROR(VLOOKUP(E1841,SpeciesLookup!B:G,4,FALSE)=TRUE),"",VLOOKUP(E1841,SpeciesLookup!B:G,4,FALSE)),"")</f>
        <v/>
      </c>
    </row>
    <row r="1842" spans="1:18" ht="13.2" x14ac:dyDescent="0.25">
      <c r="A1842" s="72"/>
      <c r="D1842" s="11"/>
      <c r="G1842" s="128" t="str">
        <f>IF(LEN(E1842&amp;"")&gt;0,IF(ISERROR(VLOOKUP(E1842,SpeciesLookup!B:G,6,FALSE)=TRUE),"",VLOOKUP(E1842,SpeciesLookup!B:G,6,FALSE)),"")</f>
        <v/>
      </c>
      <c r="H1842" s="128" t="str">
        <f>IF(LEN(E1842&amp;"")&gt;0,IF(ISERROR(VLOOKUP(E1842,SpeciesLookup!B:G,5,FALSE)=TRUE),"",VLOOKUP(E1842,SpeciesLookup!B:G,5,FALSE)),"")</f>
        <v/>
      </c>
      <c r="I1842" s="11"/>
      <c r="J1842" s="73"/>
      <c r="K1842" s="11"/>
      <c r="L1842" s="127" t="str">
        <f>TRIM(IF(ISERROR(VLOOKUP(R1842,SpeciesValidation!D:T,IF(ISNA(VLOOKUP(J1842,Validation!B$2:C$15,2,FALSE)),FALSE,VLOOKUP(J1842,Validation!B$2:C$15,2,FALSE)))),IF(LEN(E1842&amp;"")&gt;0,"",""),VLOOKUP(R1842,SpeciesValidation!D:T,VLOOKUP(J1842,Validation!B$2:C$15,2,FALSE),FALSE)) &amp; " " &amp; IF(ISERROR(IF(LEFT(J1842,1)="A",IF(IF(VLOOKUP(R1842,SpeciesValidation!D:W,20,FALSE)=FALSE,OR(TEXT(A1842,"MMDD")&lt;VLOOKUP(R1842,SpeciesValidation!D:W,18,FALSE),TEXT(A1842,"MMDD")&gt;VLOOKUP(R1842,SpeciesValidation!D:W,19,FALSE)),IF(TEXT(A1842,"MMDD")&lt;"0701",TEXT(A1842,"MMDD")&gt;VLOOKUP(R1842,SpeciesValidation!D:W,18,FALSE),TEXT(A1842,"MMDD")&lt;VLOOKUP(R1842,SpeciesValidation!D:W,19,FALSE))),"Date outside expected range for this species",""),"")),"",IF(LEFT(J1842,1)="A",IF(IF(VLOOKUP(R1842,SpeciesValidation!D:W,20,FALSE)=FALSE,OR(TEXT(A1842,"MMDD")&lt;VLOOKUP(R1842,SpeciesValidation!D:W,18,FALSE),TEXT(A1842,"MMDD")&gt;VLOOKUP(R1842,SpeciesValidation!D:W,19,FALSE)),IF(TEXT(A1842,"MMDD")&lt;"0701",TEXT(A1842,"MMDD")&gt;VLOOKUP(R1842,SpeciesValidation!D:W,18,FALSE),TEXT(A1842,"MMDD")&lt;VLOOKUP(R1842,SpeciesValidation!D:W,19,FALSE))),"Date outside expected range for this species",""),"")))</f>
        <v/>
      </c>
      <c r="M1842" s="127" t="str">
        <f>IF(LEN(E1842&amp;"")&gt;0,IF(ISERROR(VLOOKUP(R1842,SpeciesValidation!D:I,6,FALSE)),"",VLOOKUP(R1842,SpeciesValidation!D:I,6,FALSE)),"")</f>
        <v/>
      </c>
      <c r="Q1842" s="36" t="str">
        <f>IF(LEN(E1842&amp;"")&gt;0,IF(ISERROR(VLOOKUP(E1842,SpeciesValidation!B:G,2,FALSE)=TRUE),"",VLOOKUP(E1842,SpeciesValidation!B:G,2,FALSE)),"")</f>
        <v/>
      </c>
      <c r="R1842" s="36" t="str">
        <f>IF(LEN(E1842&amp;"")&gt;0,IF(ISERROR(VLOOKUP(E1842,SpeciesLookup!B:G,4,FALSE)=TRUE),"",VLOOKUP(E1842,SpeciesLookup!B:G,4,FALSE)),"")</f>
        <v/>
      </c>
    </row>
    <row r="1843" spans="1:18" ht="13.2" x14ac:dyDescent="0.25">
      <c r="A1843" s="72"/>
      <c r="D1843" s="11"/>
      <c r="G1843" s="128" t="str">
        <f>IF(LEN(E1843&amp;"")&gt;0,IF(ISERROR(VLOOKUP(E1843,SpeciesLookup!B:G,6,FALSE)=TRUE),"",VLOOKUP(E1843,SpeciesLookup!B:G,6,FALSE)),"")</f>
        <v/>
      </c>
      <c r="H1843" s="128" t="str">
        <f>IF(LEN(E1843&amp;"")&gt;0,IF(ISERROR(VLOOKUP(E1843,SpeciesLookup!B:G,5,FALSE)=TRUE),"",VLOOKUP(E1843,SpeciesLookup!B:G,5,FALSE)),"")</f>
        <v/>
      </c>
      <c r="I1843" s="11"/>
      <c r="J1843" s="73"/>
      <c r="K1843" s="11"/>
      <c r="L1843" s="127" t="str">
        <f>TRIM(IF(ISERROR(VLOOKUP(R1843,SpeciesValidation!D:T,IF(ISNA(VLOOKUP(J1843,Validation!B$2:C$15,2,FALSE)),FALSE,VLOOKUP(J1843,Validation!B$2:C$15,2,FALSE)))),IF(LEN(E1843&amp;"")&gt;0,"",""),VLOOKUP(R1843,SpeciesValidation!D:T,VLOOKUP(J1843,Validation!B$2:C$15,2,FALSE),FALSE)) &amp; " " &amp; IF(ISERROR(IF(LEFT(J1843,1)="A",IF(IF(VLOOKUP(R1843,SpeciesValidation!D:W,20,FALSE)=FALSE,OR(TEXT(A1843,"MMDD")&lt;VLOOKUP(R1843,SpeciesValidation!D:W,18,FALSE),TEXT(A1843,"MMDD")&gt;VLOOKUP(R1843,SpeciesValidation!D:W,19,FALSE)),IF(TEXT(A1843,"MMDD")&lt;"0701",TEXT(A1843,"MMDD")&gt;VLOOKUP(R1843,SpeciesValidation!D:W,18,FALSE),TEXT(A1843,"MMDD")&lt;VLOOKUP(R1843,SpeciesValidation!D:W,19,FALSE))),"Date outside expected range for this species",""),"")),"",IF(LEFT(J1843,1)="A",IF(IF(VLOOKUP(R1843,SpeciesValidation!D:W,20,FALSE)=FALSE,OR(TEXT(A1843,"MMDD")&lt;VLOOKUP(R1843,SpeciesValidation!D:W,18,FALSE),TEXT(A1843,"MMDD")&gt;VLOOKUP(R1843,SpeciesValidation!D:W,19,FALSE)),IF(TEXT(A1843,"MMDD")&lt;"0701",TEXT(A1843,"MMDD")&gt;VLOOKUP(R1843,SpeciesValidation!D:W,18,FALSE),TEXT(A1843,"MMDD")&lt;VLOOKUP(R1843,SpeciesValidation!D:W,19,FALSE))),"Date outside expected range for this species",""),"")))</f>
        <v/>
      </c>
      <c r="M1843" s="127" t="str">
        <f>IF(LEN(E1843&amp;"")&gt;0,IF(ISERROR(VLOOKUP(R1843,SpeciesValidation!D:I,6,FALSE)),"",VLOOKUP(R1843,SpeciesValidation!D:I,6,FALSE)),"")</f>
        <v/>
      </c>
      <c r="Q1843" s="36" t="str">
        <f>IF(LEN(E1843&amp;"")&gt;0,IF(ISERROR(VLOOKUP(E1843,SpeciesValidation!B:G,2,FALSE)=TRUE),"",VLOOKUP(E1843,SpeciesValidation!B:G,2,FALSE)),"")</f>
        <v/>
      </c>
      <c r="R1843" s="36" t="str">
        <f>IF(LEN(E1843&amp;"")&gt;0,IF(ISERROR(VLOOKUP(E1843,SpeciesLookup!B:G,4,FALSE)=TRUE),"",VLOOKUP(E1843,SpeciesLookup!B:G,4,FALSE)),"")</f>
        <v/>
      </c>
    </row>
    <row r="1844" spans="1:18" ht="13.2" x14ac:dyDescent="0.25">
      <c r="A1844" s="72"/>
      <c r="D1844" s="11"/>
      <c r="G1844" s="128" t="str">
        <f>IF(LEN(E1844&amp;"")&gt;0,IF(ISERROR(VLOOKUP(E1844,SpeciesLookup!B:G,6,FALSE)=TRUE),"",VLOOKUP(E1844,SpeciesLookup!B:G,6,FALSE)),"")</f>
        <v/>
      </c>
      <c r="H1844" s="128" t="str">
        <f>IF(LEN(E1844&amp;"")&gt;0,IF(ISERROR(VLOOKUP(E1844,SpeciesLookup!B:G,5,FALSE)=TRUE),"",VLOOKUP(E1844,SpeciesLookup!B:G,5,FALSE)),"")</f>
        <v/>
      </c>
      <c r="I1844" s="11"/>
      <c r="J1844" s="73"/>
      <c r="K1844" s="11"/>
      <c r="L1844" s="127" t="str">
        <f>TRIM(IF(ISERROR(VLOOKUP(R1844,SpeciesValidation!D:T,IF(ISNA(VLOOKUP(J1844,Validation!B$2:C$15,2,FALSE)),FALSE,VLOOKUP(J1844,Validation!B$2:C$15,2,FALSE)))),IF(LEN(E1844&amp;"")&gt;0,"",""),VLOOKUP(R1844,SpeciesValidation!D:T,VLOOKUP(J1844,Validation!B$2:C$15,2,FALSE),FALSE)) &amp; " " &amp; IF(ISERROR(IF(LEFT(J1844,1)="A",IF(IF(VLOOKUP(R1844,SpeciesValidation!D:W,20,FALSE)=FALSE,OR(TEXT(A1844,"MMDD")&lt;VLOOKUP(R1844,SpeciesValidation!D:W,18,FALSE),TEXT(A1844,"MMDD")&gt;VLOOKUP(R1844,SpeciesValidation!D:W,19,FALSE)),IF(TEXT(A1844,"MMDD")&lt;"0701",TEXT(A1844,"MMDD")&gt;VLOOKUP(R1844,SpeciesValidation!D:W,18,FALSE),TEXT(A1844,"MMDD")&lt;VLOOKUP(R1844,SpeciesValidation!D:W,19,FALSE))),"Date outside expected range for this species",""),"")),"",IF(LEFT(J1844,1)="A",IF(IF(VLOOKUP(R1844,SpeciesValidation!D:W,20,FALSE)=FALSE,OR(TEXT(A1844,"MMDD")&lt;VLOOKUP(R1844,SpeciesValidation!D:W,18,FALSE),TEXT(A1844,"MMDD")&gt;VLOOKUP(R1844,SpeciesValidation!D:W,19,FALSE)),IF(TEXT(A1844,"MMDD")&lt;"0701",TEXT(A1844,"MMDD")&gt;VLOOKUP(R1844,SpeciesValidation!D:W,18,FALSE),TEXT(A1844,"MMDD")&lt;VLOOKUP(R1844,SpeciesValidation!D:W,19,FALSE))),"Date outside expected range for this species",""),"")))</f>
        <v/>
      </c>
      <c r="M1844" s="127" t="str">
        <f>IF(LEN(E1844&amp;"")&gt;0,IF(ISERROR(VLOOKUP(R1844,SpeciesValidation!D:I,6,FALSE)),"",VLOOKUP(R1844,SpeciesValidation!D:I,6,FALSE)),"")</f>
        <v/>
      </c>
      <c r="Q1844" s="36" t="str">
        <f>IF(LEN(E1844&amp;"")&gt;0,IF(ISERROR(VLOOKUP(E1844,SpeciesValidation!B:G,2,FALSE)=TRUE),"",VLOOKUP(E1844,SpeciesValidation!B:G,2,FALSE)),"")</f>
        <v/>
      </c>
      <c r="R1844" s="36" t="str">
        <f>IF(LEN(E1844&amp;"")&gt;0,IF(ISERROR(VLOOKUP(E1844,SpeciesLookup!B:G,4,FALSE)=TRUE),"",VLOOKUP(E1844,SpeciesLookup!B:G,4,FALSE)),"")</f>
        <v/>
      </c>
    </row>
    <row r="1845" spans="1:18" ht="13.2" x14ac:dyDescent="0.25">
      <c r="A1845" s="72"/>
      <c r="D1845" s="11"/>
      <c r="G1845" s="128" t="str">
        <f>IF(LEN(E1845&amp;"")&gt;0,IF(ISERROR(VLOOKUP(E1845,SpeciesLookup!B:G,6,FALSE)=TRUE),"",VLOOKUP(E1845,SpeciesLookup!B:G,6,FALSE)),"")</f>
        <v/>
      </c>
      <c r="H1845" s="128" t="str">
        <f>IF(LEN(E1845&amp;"")&gt;0,IF(ISERROR(VLOOKUP(E1845,SpeciesLookup!B:G,5,FALSE)=TRUE),"",VLOOKUP(E1845,SpeciesLookup!B:G,5,FALSE)),"")</f>
        <v/>
      </c>
      <c r="I1845" s="11"/>
      <c r="J1845" s="73"/>
      <c r="K1845" s="11"/>
      <c r="L1845" s="127" t="str">
        <f>TRIM(IF(ISERROR(VLOOKUP(R1845,SpeciesValidation!D:T,IF(ISNA(VLOOKUP(J1845,Validation!B$2:C$15,2,FALSE)),FALSE,VLOOKUP(J1845,Validation!B$2:C$15,2,FALSE)))),IF(LEN(E1845&amp;"")&gt;0,"",""),VLOOKUP(R1845,SpeciesValidation!D:T,VLOOKUP(J1845,Validation!B$2:C$15,2,FALSE),FALSE)) &amp; " " &amp; IF(ISERROR(IF(LEFT(J1845,1)="A",IF(IF(VLOOKUP(R1845,SpeciesValidation!D:W,20,FALSE)=FALSE,OR(TEXT(A1845,"MMDD")&lt;VLOOKUP(R1845,SpeciesValidation!D:W,18,FALSE),TEXT(A1845,"MMDD")&gt;VLOOKUP(R1845,SpeciesValidation!D:W,19,FALSE)),IF(TEXT(A1845,"MMDD")&lt;"0701",TEXT(A1845,"MMDD")&gt;VLOOKUP(R1845,SpeciesValidation!D:W,18,FALSE),TEXT(A1845,"MMDD")&lt;VLOOKUP(R1845,SpeciesValidation!D:W,19,FALSE))),"Date outside expected range for this species",""),"")),"",IF(LEFT(J1845,1)="A",IF(IF(VLOOKUP(R1845,SpeciesValidation!D:W,20,FALSE)=FALSE,OR(TEXT(A1845,"MMDD")&lt;VLOOKUP(R1845,SpeciesValidation!D:W,18,FALSE),TEXT(A1845,"MMDD")&gt;VLOOKUP(R1845,SpeciesValidation!D:W,19,FALSE)),IF(TEXT(A1845,"MMDD")&lt;"0701",TEXT(A1845,"MMDD")&gt;VLOOKUP(R1845,SpeciesValidation!D:W,18,FALSE),TEXT(A1845,"MMDD")&lt;VLOOKUP(R1845,SpeciesValidation!D:W,19,FALSE))),"Date outside expected range for this species",""),"")))</f>
        <v/>
      </c>
      <c r="M1845" s="127" t="str">
        <f>IF(LEN(E1845&amp;"")&gt;0,IF(ISERROR(VLOOKUP(R1845,SpeciesValidation!D:I,6,FALSE)),"",VLOOKUP(R1845,SpeciesValidation!D:I,6,FALSE)),"")</f>
        <v/>
      </c>
      <c r="Q1845" s="36" t="str">
        <f>IF(LEN(E1845&amp;"")&gt;0,IF(ISERROR(VLOOKUP(E1845,SpeciesValidation!B:G,2,FALSE)=TRUE),"",VLOOKUP(E1845,SpeciesValidation!B:G,2,FALSE)),"")</f>
        <v/>
      </c>
      <c r="R1845" s="36" t="str">
        <f>IF(LEN(E1845&amp;"")&gt;0,IF(ISERROR(VLOOKUP(E1845,SpeciesLookup!B:G,4,FALSE)=TRUE),"",VLOOKUP(E1845,SpeciesLookup!B:G,4,FALSE)),"")</f>
        <v/>
      </c>
    </row>
    <row r="1846" spans="1:18" ht="13.2" x14ac:dyDescent="0.25">
      <c r="A1846" s="72"/>
      <c r="D1846" s="11"/>
      <c r="G1846" s="128" t="str">
        <f>IF(LEN(E1846&amp;"")&gt;0,IF(ISERROR(VLOOKUP(E1846,SpeciesLookup!B:G,6,FALSE)=TRUE),"",VLOOKUP(E1846,SpeciesLookup!B:G,6,FALSE)),"")</f>
        <v/>
      </c>
      <c r="H1846" s="128" t="str">
        <f>IF(LEN(E1846&amp;"")&gt;0,IF(ISERROR(VLOOKUP(E1846,SpeciesLookup!B:G,5,FALSE)=TRUE),"",VLOOKUP(E1846,SpeciesLookup!B:G,5,FALSE)),"")</f>
        <v/>
      </c>
      <c r="I1846" s="11"/>
      <c r="J1846" s="73"/>
      <c r="K1846" s="11"/>
      <c r="L1846" s="127" t="str">
        <f>TRIM(IF(ISERROR(VLOOKUP(R1846,SpeciesValidation!D:T,IF(ISNA(VLOOKUP(J1846,Validation!B$2:C$15,2,FALSE)),FALSE,VLOOKUP(J1846,Validation!B$2:C$15,2,FALSE)))),IF(LEN(E1846&amp;"")&gt;0,"",""),VLOOKUP(R1846,SpeciesValidation!D:T,VLOOKUP(J1846,Validation!B$2:C$15,2,FALSE),FALSE)) &amp; " " &amp; IF(ISERROR(IF(LEFT(J1846,1)="A",IF(IF(VLOOKUP(R1846,SpeciesValidation!D:W,20,FALSE)=FALSE,OR(TEXT(A1846,"MMDD")&lt;VLOOKUP(R1846,SpeciesValidation!D:W,18,FALSE),TEXT(A1846,"MMDD")&gt;VLOOKUP(R1846,SpeciesValidation!D:W,19,FALSE)),IF(TEXT(A1846,"MMDD")&lt;"0701",TEXT(A1846,"MMDD")&gt;VLOOKUP(R1846,SpeciesValidation!D:W,18,FALSE),TEXT(A1846,"MMDD")&lt;VLOOKUP(R1846,SpeciesValidation!D:W,19,FALSE))),"Date outside expected range for this species",""),"")),"",IF(LEFT(J1846,1)="A",IF(IF(VLOOKUP(R1846,SpeciesValidation!D:W,20,FALSE)=FALSE,OR(TEXT(A1846,"MMDD")&lt;VLOOKUP(R1846,SpeciesValidation!D:W,18,FALSE),TEXT(A1846,"MMDD")&gt;VLOOKUP(R1846,SpeciesValidation!D:W,19,FALSE)),IF(TEXT(A1846,"MMDD")&lt;"0701",TEXT(A1846,"MMDD")&gt;VLOOKUP(R1846,SpeciesValidation!D:W,18,FALSE),TEXT(A1846,"MMDD")&lt;VLOOKUP(R1846,SpeciesValidation!D:W,19,FALSE))),"Date outside expected range for this species",""),"")))</f>
        <v/>
      </c>
      <c r="M1846" s="127" t="str">
        <f>IF(LEN(E1846&amp;"")&gt;0,IF(ISERROR(VLOOKUP(R1846,SpeciesValidation!D:I,6,FALSE)),"",VLOOKUP(R1846,SpeciesValidation!D:I,6,FALSE)),"")</f>
        <v/>
      </c>
      <c r="Q1846" s="36" t="str">
        <f>IF(LEN(E1846&amp;"")&gt;0,IF(ISERROR(VLOOKUP(E1846,SpeciesValidation!B:G,2,FALSE)=TRUE),"",VLOOKUP(E1846,SpeciesValidation!B:G,2,FALSE)),"")</f>
        <v/>
      </c>
      <c r="R1846" s="36" t="str">
        <f>IF(LEN(E1846&amp;"")&gt;0,IF(ISERROR(VLOOKUP(E1846,SpeciesLookup!B:G,4,FALSE)=TRUE),"",VLOOKUP(E1846,SpeciesLookup!B:G,4,FALSE)),"")</f>
        <v/>
      </c>
    </row>
    <row r="1847" spans="1:18" ht="13.2" x14ac:dyDescent="0.25">
      <c r="A1847" s="72"/>
      <c r="D1847" s="11"/>
      <c r="G1847" s="128" t="str">
        <f>IF(LEN(E1847&amp;"")&gt;0,IF(ISERROR(VLOOKUP(E1847,SpeciesLookup!B:G,6,FALSE)=TRUE),"",VLOOKUP(E1847,SpeciesLookup!B:G,6,FALSE)),"")</f>
        <v/>
      </c>
      <c r="H1847" s="128" t="str">
        <f>IF(LEN(E1847&amp;"")&gt;0,IF(ISERROR(VLOOKUP(E1847,SpeciesLookup!B:G,5,FALSE)=TRUE),"",VLOOKUP(E1847,SpeciesLookup!B:G,5,FALSE)),"")</f>
        <v/>
      </c>
      <c r="I1847" s="11"/>
      <c r="J1847" s="73"/>
      <c r="K1847" s="11"/>
      <c r="L1847" s="127" t="str">
        <f>TRIM(IF(ISERROR(VLOOKUP(R1847,SpeciesValidation!D:T,IF(ISNA(VLOOKUP(J1847,Validation!B$2:C$15,2,FALSE)),FALSE,VLOOKUP(J1847,Validation!B$2:C$15,2,FALSE)))),IF(LEN(E1847&amp;"")&gt;0,"",""),VLOOKUP(R1847,SpeciesValidation!D:T,VLOOKUP(J1847,Validation!B$2:C$15,2,FALSE),FALSE)) &amp; " " &amp; IF(ISERROR(IF(LEFT(J1847,1)="A",IF(IF(VLOOKUP(R1847,SpeciesValidation!D:W,20,FALSE)=FALSE,OR(TEXT(A1847,"MMDD")&lt;VLOOKUP(R1847,SpeciesValidation!D:W,18,FALSE),TEXT(A1847,"MMDD")&gt;VLOOKUP(R1847,SpeciesValidation!D:W,19,FALSE)),IF(TEXT(A1847,"MMDD")&lt;"0701",TEXT(A1847,"MMDD")&gt;VLOOKUP(R1847,SpeciesValidation!D:W,18,FALSE),TEXT(A1847,"MMDD")&lt;VLOOKUP(R1847,SpeciesValidation!D:W,19,FALSE))),"Date outside expected range for this species",""),"")),"",IF(LEFT(J1847,1)="A",IF(IF(VLOOKUP(R1847,SpeciesValidation!D:W,20,FALSE)=FALSE,OR(TEXT(A1847,"MMDD")&lt;VLOOKUP(R1847,SpeciesValidation!D:W,18,FALSE),TEXT(A1847,"MMDD")&gt;VLOOKUP(R1847,SpeciesValidation!D:W,19,FALSE)),IF(TEXT(A1847,"MMDD")&lt;"0701",TEXT(A1847,"MMDD")&gt;VLOOKUP(R1847,SpeciesValidation!D:W,18,FALSE),TEXT(A1847,"MMDD")&lt;VLOOKUP(R1847,SpeciesValidation!D:W,19,FALSE))),"Date outside expected range for this species",""),"")))</f>
        <v/>
      </c>
      <c r="M1847" s="127" t="str">
        <f>IF(LEN(E1847&amp;"")&gt;0,IF(ISERROR(VLOOKUP(R1847,SpeciesValidation!D:I,6,FALSE)),"",VLOOKUP(R1847,SpeciesValidation!D:I,6,FALSE)),"")</f>
        <v/>
      </c>
      <c r="Q1847" s="36" t="str">
        <f>IF(LEN(E1847&amp;"")&gt;0,IF(ISERROR(VLOOKUP(E1847,SpeciesValidation!B:G,2,FALSE)=TRUE),"",VLOOKUP(E1847,SpeciesValidation!B:G,2,FALSE)),"")</f>
        <v/>
      </c>
      <c r="R1847" s="36" t="str">
        <f>IF(LEN(E1847&amp;"")&gt;0,IF(ISERROR(VLOOKUP(E1847,SpeciesLookup!B:G,4,FALSE)=TRUE),"",VLOOKUP(E1847,SpeciesLookup!B:G,4,FALSE)),"")</f>
        <v/>
      </c>
    </row>
    <row r="1848" spans="1:18" ht="13.2" x14ac:dyDescent="0.25">
      <c r="A1848" s="72"/>
      <c r="D1848" s="11"/>
      <c r="G1848" s="128" t="str">
        <f>IF(LEN(E1848&amp;"")&gt;0,IF(ISERROR(VLOOKUP(E1848,SpeciesLookup!B:G,6,FALSE)=TRUE),"",VLOOKUP(E1848,SpeciesLookup!B:G,6,FALSE)),"")</f>
        <v/>
      </c>
      <c r="H1848" s="128" t="str">
        <f>IF(LEN(E1848&amp;"")&gt;0,IF(ISERROR(VLOOKUP(E1848,SpeciesLookup!B:G,5,FALSE)=TRUE),"",VLOOKUP(E1848,SpeciesLookup!B:G,5,FALSE)),"")</f>
        <v/>
      </c>
      <c r="I1848" s="11"/>
      <c r="J1848" s="73"/>
      <c r="K1848" s="11"/>
      <c r="L1848" s="127" t="str">
        <f>TRIM(IF(ISERROR(VLOOKUP(R1848,SpeciesValidation!D:T,IF(ISNA(VLOOKUP(J1848,Validation!B$2:C$15,2,FALSE)),FALSE,VLOOKUP(J1848,Validation!B$2:C$15,2,FALSE)))),IF(LEN(E1848&amp;"")&gt;0,"",""),VLOOKUP(R1848,SpeciesValidation!D:T,VLOOKUP(J1848,Validation!B$2:C$15,2,FALSE),FALSE)) &amp; " " &amp; IF(ISERROR(IF(LEFT(J1848,1)="A",IF(IF(VLOOKUP(R1848,SpeciesValidation!D:W,20,FALSE)=FALSE,OR(TEXT(A1848,"MMDD")&lt;VLOOKUP(R1848,SpeciesValidation!D:W,18,FALSE),TEXT(A1848,"MMDD")&gt;VLOOKUP(R1848,SpeciesValidation!D:W,19,FALSE)),IF(TEXT(A1848,"MMDD")&lt;"0701",TEXT(A1848,"MMDD")&gt;VLOOKUP(R1848,SpeciesValidation!D:W,18,FALSE),TEXT(A1848,"MMDD")&lt;VLOOKUP(R1848,SpeciesValidation!D:W,19,FALSE))),"Date outside expected range for this species",""),"")),"",IF(LEFT(J1848,1)="A",IF(IF(VLOOKUP(R1848,SpeciesValidation!D:W,20,FALSE)=FALSE,OR(TEXT(A1848,"MMDD")&lt;VLOOKUP(R1848,SpeciesValidation!D:W,18,FALSE),TEXT(A1848,"MMDD")&gt;VLOOKUP(R1848,SpeciesValidation!D:W,19,FALSE)),IF(TEXT(A1848,"MMDD")&lt;"0701",TEXT(A1848,"MMDD")&gt;VLOOKUP(R1848,SpeciesValidation!D:W,18,FALSE),TEXT(A1848,"MMDD")&lt;VLOOKUP(R1848,SpeciesValidation!D:W,19,FALSE))),"Date outside expected range for this species",""),"")))</f>
        <v/>
      </c>
      <c r="M1848" s="127" t="str">
        <f>IF(LEN(E1848&amp;"")&gt;0,IF(ISERROR(VLOOKUP(R1848,SpeciesValidation!D:I,6,FALSE)),"",VLOOKUP(R1848,SpeciesValidation!D:I,6,FALSE)),"")</f>
        <v/>
      </c>
      <c r="Q1848" s="36" t="str">
        <f>IF(LEN(E1848&amp;"")&gt;0,IF(ISERROR(VLOOKUP(E1848,SpeciesValidation!B:G,2,FALSE)=TRUE),"",VLOOKUP(E1848,SpeciesValidation!B:G,2,FALSE)),"")</f>
        <v/>
      </c>
      <c r="R1848" s="36" t="str">
        <f>IF(LEN(E1848&amp;"")&gt;0,IF(ISERROR(VLOOKUP(E1848,SpeciesLookup!B:G,4,FALSE)=TRUE),"",VLOOKUP(E1848,SpeciesLookup!B:G,4,FALSE)),"")</f>
        <v/>
      </c>
    </row>
    <row r="1849" spans="1:18" ht="13.2" x14ac:dyDescent="0.25">
      <c r="A1849" s="72"/>
      <c r="D1849" s="11"/>
      <c r="G1849" s="128" t="str">
        <f>IF(LEN(E1849&amp;"")&gt;0,IF(ISERROR(VLOOKUP(E1849,SpeciesLookup!B:G,6,FALSE)=TRUE),"",VLOOKUP(E1849,SpeciesLookup!B:G,6,FALSE)),"")</f>
        <v/>
      </c>
      <c r="H1849" s="128" t="str">
        <f>IF(LEN(E1849&amp;"")&gt;0,IF(ISERROR(VLOOKUP(E1849,SpeciesLookup!B:G,5,FALSE)=TRUE),"",VLOOKUP(E1849,SpeciesLookup!B:G,5,FALSE)),"")</f>
        <v/>
      </c>
      <c r="I1849" s="11"/>
      <c r="J1849" s="73"/>
      <c r="K1849" s="11"/>
      <c r="L1849" s="127" t="str">
        <f>TRIM(IF(ISERROR(VLOOKUP(R1849,SpeciesValidation!D:T,IF(ISNA(VLOOKUP(J1849,Validation!B$2:C$15,2,FALSE)),FALSE,VLOOKUP(J1849,Validation!B$2:C$15,2,FALSE)))),IF(LEN(E1849&amp;"")&gt;0,"",""),VLOOKUP(R1849,SpeciesValidation!D:T,VLOOKUP(J1849,Validation!B$2:C$15,2,FALSE),FALSE)) &amp; " " &amp; IF(ISERROR(IF(LEFT(J1849,1)="A",IF(IF(VLOOKUP(R1849,SpeciesValidation!D:W,20,FALSE)=FALSE,OR(TEXT(A1849,"MMDD")&lt;VLOOKUP(R1849,SpeciesValidation!D:W,18,FALSE),TEXT(A1849,"MMDD")&gt;VLOOKUP(R1849,SpeciesValidation!D:W,19,FALSE)),IF(TEXT(A1849,"MMDD")&lt;"0701",TEXT(A1849,"MMDD")&gt;VLOOKUP(R1849,SpeciesValidation!D:W,18,FALSE),TEXT(A1849,"MMDD")&lt;VLOOKUP(R1849,SpeciesValidation!D:W,19,FALSE))),"Date outside expected range for this species",""),"")),"",IF(LEFT(J1849,1)="A",IF(IF(VLOOKUP(R1849,SpeciesValidation!D:W,20,FALSE)=FALSE,OR(TEXT(A1849,"MMDD")&lt;VLOOKUP(R1849,SpeciesValidation!D:W,18,FALSE),TEXT(A1849,"MMDD")&gt;VLOOKUP(R1849,SpeciesValidation!D:W,19,FALSE)),IF(TEXT(A1849,"MMDD")&lt;"0701",TEXT(A1849,"MMDD")&gt;VLOOKUP(R1849,SpeciesValidation!D:W,18,FALSE),TEXT(A1849,"MMDD")&lt;VLOOKUP(R1849,SpeciesValidation!D:W,19,FALSE))),"Date outside expected range for this species",""),"")))</f>
        <v/>
      </c>
      <c r="M1849" s="127" t="str">
        <f>IF(LEN(E1849&amp;"")&gt;0,IF(ISERROR(VLOOKUP(R1849,SpeciesValidation!D:I,6,FALSE)),"",VLOOKUP(R1849,SpeciesValidation!D:I,6,FALSE)),"")</f>
        <v/>
      </c>
      <c r="Q1849" s="36" t="str">
        <f>IF(LEN(E1849&amp;"")&gt;0,IF(ISERROR(VLOOKUP(E1849,SpeciesValidation!B:G,2,FALSE)=TRUE),"",VLOOKUP(E1849,SpeciesValidation!B:G,2,FALSE)),"")</f>
        <v/>
      </c>
      <c r="R1849" s="36" t="str">
        <f>IF(LEN(E1849&amp;"")&gt;0,IF(ISERROR(VLOOKUP(E1849,SpeciesLookup!B:G,4,FALSE)=TRUE),"",VLOOKUP(E1849,SpeciesLookup!B:G,4,FALSE)),"")</f>
        <v/>
      </c>
    </row>
    <row r="1850" spans="1:18" ht="13.2" x14ac:dyDescent="0.25">
      <c r="A1850" s="72"/>
      <c r="D1850" s="11"/>
      <c r="G1850" s="128" t="str">
        <f>IF(LEN(E1850&amp;"")&gt;0,IF(ISERROR(VLOOKUP(E1850,SpeciesLookup!B:G,6,FALSE)=TRUE),"",VLOOKUP(E1850,SpeciesLookup!B:G,6,FALSE)),"")</f>
        <v/>
      </c>
      <c r="H1850" s="128" t="str">
        <f>IF(LEN(E1850&amp;"")&gt;0,IF(ISERROR(VLOOKUP(E1850,SpeciesLookup!B:G,5,FALSE)=TRUE),"",VLOOKUP(E1850,SpeciesLookup!B:G,5,FALSE)),"")</f>
        <v/>
      </c>
      <c r="I1850" s="11"/>
      <c r="J1850" s="73"/>
      <c r="K1850" s="11"/>
      <c r="L1850" s="127" t="str">
        <f>TRIM(IF(ISERROR(VLOOKUP(R1850,SpeciesValidation!D:T,IF(ISNA(VLOOKUP(J1850,Validation!B$2:C$15,2,FALSE)),FALSE,VLOOKUP(J1850,Validation!B$2:C$15,2,FALSE)))),IF(LEN(E1850&amp;"")&gt;0,"",""),VLOOKUP(R1850,SpeciesValidation!D:T,VLOOKUP(J1850,Validation!B$2:C$15,2,FALSE),FALSE)) &amp; " " &amp; IF(ISERROR(IF(LEFT(J1850,1)="A",IF(IF(VLOOKUP(R1850,SpeciesValidation!D:W,20,FALSE)=FALSE,OR(TEXT(A1850,"MMDD")&lt;VLOOKUP(R1850,SpeciesValidation!D:W,18,FALSE),TEXT(A1850,"MMDD")&gt;VLOOKUP(R1850,SpeciesValidation!D:W,19,FALSE)),IF(TEXT(A1850,"MMDD")&lt;"0701",TEXT(A1850,"MMDD")&gt;VLOOKUP(R1850,SpeciesValidation!D:W,18,FALSE),TEXT(A1850,"MMDD")&lt;VLOOKUP(R1850,SpeciesValidation!D:W,19,FALSE))),"Date outside expected range for this species",""),"")),"",IF(LEFT(J1850,1)="A",IF(IF(VLOOKUP(R1850,SpeciesValidation!D:W,20,FALSE)=FALSE,OR(TEXT(A1850,"MMDD")&lt;VLOOKUP(R1850,SpeciesValidation!D:W,18,FALSE),TEXT(A1850,"MMDD")&gt;VLOOKUP(R1850,SpeciesValidation!D:W,19,FALSE)),IF(TEXT(A1850,"MMDD")&lt;"0701",TEXT(A1850,"MMDD")&gt;VLOOKUP(R1850,SpeciesValidation!D:W,18,FALSE),TEXT(A1850,"MMDD")&lt;VLOOKUP(R1850,SpeciesValidation!D:W,19,FALSE))),"Date outside expected range for this species",""),"")))</f>
        <v/>
      </c>
      <c r="M1850" s="127" t="str">
        <f>IF(LEN(E1850&amp;"")&gt;0,IF(ISERROR(VLOOKUP(R1850,SpeciesValidation!D:I,6,FALSE)),"",VLOOKUP(R1850,SpeciesValidation!D:I,6,FALSE)),"")</f>
        <v/>
      </c>
      <c r="Q1850" s="36" t="str">
        <f>IF(LEN(E1850&amp;"")&gt;0,IF(ISERROR(VLOOKUP(E1850,SpeciesValidation!B:G,2,FALSE)=TRUE),"",VLOOKUP(E1850,SpeciesValidation!B:G,2,FALSE)),"")</f>
        <v/>
      </c>
      <c r="R1850" s="36" t="str">
        <f>IF(LEN(E1850&amp;"")&gt;0,IF(ISERROR(VLOOKUP(E1850,SpeciesLookup!B:G,4,FALSE)=TRUE),"",VLOOKUP(E1850,SpeciesLookup!B:G,4,FALSE)),"")</f>
        <v/>
      </c>
    </row>
    <row r="1851" spans="1:18" ht="13.2" x14ac:dyDescent="0.25">
      <c r="A1851" s="72"/>
      <c r="D1851" s="11"/>
      <c r="G1851" s="128" t="str">
        <f>IF(LEN(E1851&amp;"")&gt;0,IF(ISERROR(VLOOKUP(E1851,SpeciesLookup!B:G,6,FALSE)=TRUE),"",VLOOKUP(E1851,SpeciesLookup!B:G,6,FALSE)),"")</f>
        <v/>
      </c>
      <c r="H1851" s="128" t="str">
        <f>IF(LEN(E1851&amp;"")&gt;0,IF(ISERROR(VLOOKUP(E1851,SpeciesLookup!B:G,5,FALSE)=TRUE),"",VLOOKUP(E1851,SpeciesLookup!B:G,5,FALSE)),"")</f>
        <v/>
      </c>
      <c r="I1851" s="11"/>
      <c r="J1851" s="73"/>
      <c r="K1851" s="11"/>
      <c r="L1851" s="127" t="str">
        <f>TRIM(IF(ISERROR(VLOOKUP(R1851,SpeciesValidation!D:T,IF(ISNA(VLOOKUP(J1851,Validation!B$2:C$15,2,FALSE)),FALSE,VLOOKUP(J1851,Validation!B$2:C$15,2,FALSE)))),IF(LEN(E1851&amp;"")&gt;0,"",""),VLOOKUP(R1851,SpeciesValidation!D:T,VLOOKUP(J1851,Validation!B$2:C$15,2,FALSE),FALSE)) &amp; " " &amp; IF(ISERROR(IF(LEFT(J1851,1)="A",IF(IF(VLOOKUP(R1851,SpeciesValidation!D:W,20,FALSE)=FALSE,OR(TEXT(A1851,"MMDD")&lt;VLOOKUP(R1851,SpeciesValidation!D:W,18,FALSE),TEXT(A1851,"MMDD")&gt;VLOOKUP(R1851,SpeciesValidation!D:W,19,FALSE)),IF(TEXT(A1851,"MMDD")&lt;"0701",TEXT(A1851,"MMDD")&gt;VLOOKUP(R1851,SpeciesValidation!D:W,18,FALSE),TEXT(A1851,"MMDD")&lt;VLOOKUP(R1851,SpeciesValidation!D:W,19,FALSE))),"Date outside expected range for this species",""),"")),"",IF(LEFT(J1851,1)="A",IF(IF(VLOOKUP(R1851,SpeciesValidation!D:W,20,FALSE)=FALSE,OR(TEXT(A1851,"MMDD")&lt;VLOOKUP(R1851,SpeciesValidation!D:W,18,FALSE),TEXT(A1851,"MMDD")&gt;VLOOKUP(R1851,SpeciesValidation!D:W,19,FALSE)),IF(TEXT(A1851,"MMDD")&lt;"0701",TEXT(A1851,"MMDD")&gt;VLOOKUP(R1851,SpeciesValidation!D:W,18,FALSE),TEXT(A1851,"MMDD")&lt;VLOOKUP(R1851,SpeciesValidation!D:W,19,FALSE))),"Date outside expected range for this species",""),"")))</f>
        <v/>
      </c>
      <c r="M1851" s="127" t="str">
        <f>IF(LEN(E1851&amp;"")&gt;0,IF(ISERROR(VLOOKUP(R1851,SpeciesValidation!D:I,6,FALSE)),"",VLOOKUP(R1851,SpeciesValidation!D:I,6,FALSE)),"")</f>
        <v/>
      </c>
      <c r="Q1851" s="36" t="str">
        <f>IF(LEN(E1851&amp;"")&gt;0,IF(ISERROR(VLOOKUP(E1851,SpeciesValidation!B:G,2,FALSE)=TRUE),"",VLOOKUP(E1851,SpeciesValidation!B:G,2,FALSE)),"")</f>
        <v/>
      </c>
      <c r="R1851" s="36" t="str">
        <f>IF(LEN(E1851&amp;"")&gt;0,IF(ISERROR(VLOOKUP(E1851,SpeciesLookup!B:G,4,FALSE)=TRUE),"",VLOOKUP(E1851,SpeciesLookup!B:G,4,FALSE)),"")</f>
        <v/>
      </c>
    </row>
    <row r="1852" spans="1:18" ht="13.2" x14ac:dyDescent="0.25">
      <c r="A1852" s="72"/>
      <c r="D1852" s="11"/>
      <c r="G1852" s="128" t="str">
        <f>IF(LEN(E1852&amp;"")&gt;0,IF(ISERROR(VLOOKUP(E1852,SpeciesLookup!B:G,6,FALSE)=TRUE),"",VLOOKUP(E1852,SpeciesLookup!B:G,6,FALSE)),"")</f>
        <v/>
      </c>
      <c r="H1852" s="128" t="str">
        <f>IF(LEN(E1852&amp;"")&gt;0,IF(ISERROR(VLOOKUP(E1852,SpeciesLookup!B:G,5,FALSE)=TRUE),"",VLOOKUP(E1852,SpeciesLookup!B:G,5,FALSE)),"")</f>
        <v/>
      </c>
      <c r="I1852" s="11"/>
      <c r="J1852" s="73"/>
      <c r="K1852" s="11"/>
      <c r="L1852" s="127" t="str">
        <f>TRIM(IF(ISERROR(VLOOKUP(R1852,SpeciesValidation!D:T,IF(ISNA(VLOOKUP(J1852,Validation!B$2:C$15,2,FALSE)),FALSE,VLOOKUP(J1852,Validation!B$2:C$15,2,FALSE)))),IF(LEN(E1852&amp;"")&gt;0,"",""),VLOOKUP(R1852,SpeciesValidation!D:T,VLOOKUP(J1852,Validation!B$2:C$15,2,FALSE),FALSE)) &amp; " " &amp; IF(ISERROR(IF(LEFT(J1852,1)="A",IF(IF(VLOOKUP(R1852,SpeciesValidation!D:W,20,FALSE)=FALSE,OR(TEXT(A1852,"MMDD")&lt;VLOOKUP(R1852,SpeciesValidation!D:W,18,FALSE),TEXT(A1852,"MMDD")&gt;VLOOKUP(R1852,SpeciesValidation!D:W,19,FALSE)),IF(TEXT(A1852,"MMDD")&lt;"0701",TEXT(A1852,"MMDD")&gt;VLOOKUP(R1852,SpeciesValidation!D:W,18,FALSE),TEXT(A1852,"MMDD")&lt;VLOOKUP(R1852,SpeciesValidation!D:W,19,FALSE))),"Date outside expected range for this species",""),"")),"",IF(LEFT(J1852,1)="A",IF(IF(VLOOKUP(R1852,SpeciesValidation!D:W,20,FALSE)=FALSE,OR(TEXT(A1852,"MMDD")&lt;VLOOKUP(R1852,SpeciesValidation!D:W,18,FALSE),TEXT(A1852,"MMDD")&gt;VLOOKUP(R1852,SpeciesValidation!D:W,19,FALSE)),IF(TEXT(A1852,"MMDD")&lt;"0701",TEXT(A1852,"MMDD")&gt;VLOOKUP(R1852,SpeciesValidation!D:W,18,FALSE),TEXT(A1852,"MMDD")&lt;VLOOKUP(R1852,SpeciesValidation!D:W,19,FALSE))),"Date outside expected range for this species",""),"")))</f>
        <v/>
      </c>
      <c r="M1852" s="127" t="str">
        <f>IF(LEN(E1852&amp;"")&gt;0,IF(ISERROR(VLOOKUP(R1852,SpeciesValidation!D:I,6,FALSE)),"",VLOOKUP(R1852,SpeciesValidation!D:I,6,FALSE)),"")</f>
        <v/>
      </c>
      <c r="Q1852" s="36" t="str">
        <f>IF(LEN(E1852&amp;"")&gt;0,IF(ISERROR(VLOOKUP(E1852,SpeciesValidation!B:G,2,FALSE)=TRUE),"",VLOOKUP(E1852,SpeciesValidation!B:G,2,FALSE)),"")</f>
        <v/>
      </c>
      <c r="R1852" s="36" t="str">
        <f>IF(LEN(E1852&amp;"")&gt;0,IF(ISERROR(VLOOKUP(E1852,SpeciesLookup!B:G,4,FALSE)=TRUE),"",VLOOKUP(E1852,SpeciesLookup!B:G,4,FALSE)),"")</f>
        <v/>
      </c>
    </row>
    <row r="1853" spans="1:18" ht="13.2" x14ac:dyDescent="0.25">
      <c r="A1853" s="72"/>
      <c r="D1853" s="11"/>
      <c r="G1853" s="128" t="str">
        <f>IF(LEN(E1853&amp;"")&gt;0,IF(ISERROR(VLOOKUP(E1853,SpeciesLookup!B:G,6,FALSE)=TRUE),"",VLOOKUP(E1853,SpeciesLookup!B:G,6,FALSE)),"")</f>
        <v/>
      </c>
      <c r="H1853" s="128" t="str">
        <f>IF(LEN(E1853&amp;"")&gt;0,IF(ISERROR(VLOOKUP(E1853,SpeciesLookup!B:G,5,FALSE)=TRUE),"",VLOOKUP(E1853,SpeciesLookup!B:G,5,FALSE)),"")</f>
        <v/>
      </c>
      <c r="I1853" s="11"/>
      <c r="J1853" s="73"/>
      <c r="K1853" s="11"/>
      <c r="L1853" s="127" t="str">
        <f>TRIM(IF(ISERROR(VLOOKUP(R1853,SpeciesValidation!D:T,IF(ISNA(VLOOKUP(J1853,Validation!B$2:C$15,2,FALSE)),FALSE,VLOOKUP(J1853,Validation!B$2:C$15,2,FALSE)))),IF(LEN(E1853&amp;"")&gt;0,"",""),VLOOKUP(R1853,SpeciesValidation!D:T,VLOOKUP(J1853,Validation!B$2:C$15,2,FALSE),FALSE)) &amp; " " &amp; IF(ISERROR(IF(LEFT(J1853,1)="A",IF(IF(VLOOKUP(R1853,SpeciesValidation!D:W,20,FALSE)=FALSE,OR(TEXT(A1853,"MMDD")&lt;VLOOKUP(R1853,SpeciesValidation!D:W,18,FALSE),TEXT(A1853,"MMDD")&gt;VLOOKUP(R1853,SpeciesValidation!D:W,19,FALSE)),IF(TEXT(A1853,"MMDD")&lt;"0701",TEXT(A1853,"MMDD")&gt;VLOOKUP(R1853,SpeciesValidation!D:W,18,FALSE),TEXT(A1853,"MMDD")&lt;VLOOKUP(R1853,SpeciesValidation!D:W,19,FALSE))),"Date outside expected range for this species",""),"")),"",IF(LEFT(J1853,1)="A",IF(IF(VLOOKUP(R1853,SpeciesValidation!D:W,20,FALSE)=FALSE,OR(TEXT(A1853,"MMDD")&lt;VLOOKUP(R1853,SpeciesValidation!D:W,18,FALSE),TEXT(A1853,"MMDD")&gt;VLOOKUP(R1853,SpeciesValidation!D:W,19,FALSE)),IF(TEXT(A1853,"MMDD")&lt;"0701",TEXT(A1853,"MMDD")&gt;VLOOKUP(R1853,SpeciesValidation!D:W,18,FALSE),TEXT(A1853,"MMDD")&lt;VLOOKUP(R1853,SpeciesValidation!D:W,19,FALSE))),"Date outside expected range for this species",""),"")))</f>
        <v/>
      </c>
      <c r="M1853" s="127" t="str">
        <f>IF(LEN(E1853&amp;"")&gt;0,IF(ISERROR(VLOOKUP(R1853,SpeciesValidation!D:I,6,FALSE)),"",VLOOKUP(R1853,SpeciesValidation!D:I,6,FALSE)),"")</f>
        <v/>
      </c>
      <c r="Q1853" s="36" t="str">
        <f>IF(LEN(E1853&amp;"")&gt;0,IF(ISERROR(VLOOKUP(E1853,SpeciesValidation!B:G,2,FALSE)=TRUE),"",VLOOKUP(E1853,SpeciesValidation!B:G,2,FALSE)),"")</f>
        <v/>
      </c>
      <c r="R1853" s="36" t="str">
        <f>IF(LEN(E1853&amp;"")&gt;0,IF(ISERROR(VLOOKUP(E1853,SpeciesLookup!B:G,4,FALSE)=TRUE),"",VLOOKUP(E1853,SpeciesLookup!B:G,4,FALSE)),"")</f>
        <v/>
      </c>
    </row>
    <row r="1854" spans="1:18" ht="13.2" x14ac:dyDescent="0.25">
      <c r="A1854" s="72"/>
      <c r="D1854" s="11"/>
      <c r="G1854" s="128" t="str">
        <f>IF(LEN(E1854&amp;"")&gt;0,IF(ISERROR(VLOOKUP(E1854,SpeciesLookup!B:G,6,FALSE)=TRUE),"",VLOOKUP(E1854,SpeciesLookup!B:G,6,FALSE)),"")</f>
        <v/>
      </c>
      <c r="H1854" s="128" t="str">
        <f>IF(LEN(E1854&amp;"")&gt;0,IF(ISERROR(VLOOKUP(E1854,SpeciesLookup!B:G,5,FALSE)=TRUE),"",VLOOKUP(E1854,SpeciesLookup!B:G,5,FALSE)),"")</f>
        <v/>
      </c>
      <c r="I1854" s="11"/>
      <c r="J1854" s="73"/>
      <c r="K1854" s="11"/>
      <c r="L1854" s="127" t="str">
        <f>TRIM(IF(ISERROR(VLOOKUP(R1854,SpeciesValidation!D:T,IF(ISNA(VLOOKUP(J1854,Validation!B$2:C$15,2,FALSE)),FALSE,VLOOKUP(J1854,Validation!B$2:C$15,2,FALSE)))),IF(LEN(E1854&amp;"")&gt;0,"",""),VLOOKUP(R1854,SpeciesValidation!D:T,VLOOKUP(J1854,Validation!B$2:C$15,2,FALSE),FALSE)) &amp; " " &amp; IF(ISERROR(IF(LEFT(J1854,1)="A",IF(IF(VLOOKUP(R1854,SpeciesValidation!D:W,20,FALSE)=FALSE,OR(TEXT(A1854,"MMDD")&lt;VLOOKUP(R1854,SpeciesValidation!D:W,18,FALSE),TEXT(A1854,"MMDD")&gt;VLOOKUP(R1854,SpeciesValidation!D:W,19,FALSE)),IF(TEXT(A1854,"MMDD")&lt;"0701",TEXT(A1854,"MMDD")&gt;VLOOKUP(R1854,SpeciesValidation!D:W,18,FALSE),TEXT(A1854,"MMDD")&lt;VLOOKUP(R1854,SpeciesValidation!D:W,19,FALSE))),"Date outside expected range for this species",""),"")),"",IF(LEFT(J1854,1)="A",IF(IF(VLOOKUP(R1854,SpeciesValidation!D:W,20,FALSE)=FALSE,OR(TEXT(A1854,"MMDD")&lt;VLOOKUP(R1854,SpeciesValidation!D:W,18,FALSE),TEXT(A1854,"MMDD")&gt;VLOOKUP(R1854,SpeciesValidation!D:W,19,FALSE)),IF(TEXT(A1854,"MMDD")&lt;"0701",TEXT(A1854,"MMDD")&gt;VLOOKUP(R1854,SpeciesValidation!D:W,18,FALSE),TEXT(A1854,"MMDD")&lt;VLOOKUP(R1854,SpeciesValidation!D:W,19,FALSE))),"Date outside expected range for this species",""),"")))</f>
        <v/>
      </c>
      <c r="M1854" s="127" t="str">
        <f>IF(LEN(E1854&amp;"")&gt;0,IF(ISERROR(VLOOKUP(R1854,SpeciesValidation!D:I,6,FALSE)),"",VLOOKUP(R1854,SpeciesValidation!D:I,6,FALSE)),"")</f>
        <v/>
      </c>
      <c r="Q1854" s="36" t="str">
        <f>IF(LEN(E1854&amp;"")&gt;0,IF(ISERROR(VLOOKUP(E1854,SpeciesValidation!B:G,2,FALSE)=TRUE),"",VLOOKUP(E1854,SpeciesValidation!B:G,2,FALSE)),"")</f>
        <v/>
      </c>
      <c r="R1854" s="36" t="str">
        <f>IF(LEN(E1854&amp;"")&gt;0,IF(ISERROR(VLOOKUP(E1854,SpeciesLookup!B:G,4,FALSE)=TRUE),"",VLOOKUP(E1854,SpeciesLookup!B:G,4,FALSE)),"")</f>
        <v/>
      </c>
    </row>
    <row r="1855" spans="1:18" ht="13.2" x14ac:dyDescent="0.25">
      <c r="A1855" s="72"/>
      <c r="D1855" s="11"/>
      <c r="G1855" s="128" t="str">
        <f>IF(LEN(E1855&amp;"")&gt;0,IF(ISERROR(VLOOKUP(E1855,SpeciesLookup!B:G,6,FALSE)=TRUE),"",VLOOKUP(E1855,SpeciesLookup!B:G,6,FALSE)),"")</f>
        <v/>
      </c>
      <c r="H1855" s="128" t="str">
        <f>IF(LEN(E1855&amp;"")&gt;0,IF(ISERROR(VLOOKUP(E1855,SpeciesLookup!B:G,5,FALSE)=TRUE),"",VLOOKUP(E1855,SpeciesLookup!B:G,5,FALSE)),"")</f>
        <v/>
      </c>
      <c r="I1855" s="11"/>
      <c r="J1855" s="73"/>
      <c r="K1855" s="11"/>
      <c r="L1855" s="127" t="str">
        <f>TRIM(IF(ISERROR(VLOOKUP(R1855,SpeciesValidation!D:T,IF(ISNA(VLOOKUP(J1855,Validation!B$2:C$15,2,FALSE)),FALSE,VLOOKUP(J1855,Validation!B$2:C$15,2,FALSE)))),IF(LEN(E1855&amp;"")&gt;0,"",""),VLOOKUP(R1855,SpeciesValidation!D:T,VLOOKUP(J1855,Validation!B$2:C$15,2,FALSE),FALSE)) &amp; " " &amp; IF(ISERROR(IF(LEFT(J1855,1)="A",IF(IF(VLOOKUP(R1855,SpeciesValidation!D:W,20,FALSE)=FALSE,OR(TEXT(A1855,"MMDD")&lt;VLOOKUP(R1855,SpeciesValidation!D:W,18,FALSE),TEXT(A1855,"MMDD")&gt;VLOOKUP(R1855,SpeciesValidation!D:W,19,FALSE)),IF(TEXT(A1855,"MMDD")&lt;"0701",TEXT(A1855,"MMDD")&gt;VLOOKUP(R1855,SpeciesValidation!D:W,18,FALSE),TEXT(A1855,"MMDD")&lt;VLOOKUP(R1855,SpeciesValidation!D:W,19,FALSE))),"Date outside expected range for this species",""),"")),"",IF(LEFT(J1855,1)="A",IF(IF(VLOOKUP(R1855,SpeciesValidation!D:W,20,FALSE)=FALSE,OR(TEXT(A1855,"MMDD")&lt;VLOOKUP(R1855,SpeciesValidation!D:W,18,FALSE),TEXT(A1855,"MMDD")&gt;VLOOKUP(R1855,SpeciesValidation!D:W,19,FALSE)),IF(TEXT(A1855,"MMDD")&lt;"0701",TEXT(A1855,"MMDD")&gt;VLOOKUP(R1855,SpeciesValidation!D:W,18,FALSE),TEXT(A1855,"MMDD")&lt;VLOOKUP(R1855,SpeciesValidation!D:W,19,FALSE))),"Date outside expected range for this species",""),"")))</f>
        <v/>
      </c>
      <c r="M1855" s="127" t="str">
        <f>IF(LEN(E1855&amp;"")&gt;0,IF(ISERROR(VLOOKUP(R1855,SpeciesValidation!D:I,6,FALSE)),"",VLOOKUP(R1855,SpeciesValidation!D:I,6,FALSE)),"")</f>
        <v/>
      </c>
      <c r="Q1855" s="36" t="str">
        <f>IF(LEN(E1855&amp;"")&gt;0,IF(ISERROR(VLOOKUP(E1855,SpeciesValidation!B:G,2,FALSE)=TRUE),"",VLOOKUP(E1855,SpeciesValidation!B:G,2,FALSE)),"")</f>
        <v/>
      </c>
      <c r="R1855" s="36" t="str">
        <f>IF(LEN(E1855&amp;"")&gt;0,IF(ISERROR(VLOOKUP(E1855,SpeciesLookup!B:G,4,FALSE)=TRUE),"",VLOOKUP(E1855,SpeciesLookup!B:G,4,FALSE)),"")</f>
        <v/>
      </c>
    </row>
    <row r="1856" spans="1:18" ht="13.2" x14ac:dyDescent="0.25">
      <c r="A1856" s="72"/>
      <c r="D1856" s="11"/>
      <c r="G1856" s="128" t="str">
        <f>IF(LEN(E1856&amp;"")&gt;0,IF(ISERROR(VLOOKUP(E1856,SpeciesLookup!B:G,6,FALSE)=TRUE),"",VLOOKUP(E1856,SpeciesLookup!B:G,6,FALSE)),"")</f>
        <v/>
      </c>
      <c r="H1856" s="128" t="str">
        <f>IF(LEN(E1856&amp;"")&gt;0,IF(ISERROR(VLOOKUP(E1856,SpeciesLookup!B:G,5,FALSE)=TRUE),"",VLOOKUP(E1856,SpeciesLookup!B:G,5,FALSE)),"")</f>
        <v/>
      </c>
      <c r="I1856" s="11"/>
      <c r="J1856" s="73"/>
      <c r="K1856" s="11"/>
      <c r="L1856" s="127" t="str">
        <f>TRIM(IF(ISERROR(VLOOKUP(R1856,SpeciesValidation!D:T,IF(ISNA(VLOOKUP(J1856,Validation!B$2:C$15,2,FALSE)),FALSE,VLOOKUP(J1856,Validation!B$2:C$15,2,FALSE)))),IF(LEN(E1856&amp;"")&gt;0,"",""),VLOOKUP(R1856,SpeciesValidation!D:T,VLOOKUP(J1856,Validation!B$2:C$15,2,FALSE),FALSE)) &amp; " " &amp; IF(ISERROR(IF(LEFT(J1856,1)="A",IF(IF(VLOOKUP(R1856,SpeciesValidation!D:W,20,FALSE)=FALSE,OR(TEXT(A1856,"MMDD")&lt;VLOOKUP(R1856,SpeciesValidation!D:W,18,FALSE),TEXT(A1856,"MMDD")&gt;VLOOKUP(R1856,SpeciesValidation!D:W,19,FALSE)),IF(TEXT(A1856,"MMDD")&lt;"0701",TEXT(A1856,"MMDD")&gt;VLOOKUP(R1856,SpeciesValidation!D:W,18,FALSE),TEXT(A1856,"MMDD")&lt;VLOOKUP(R1856,SpeciesValidation!D:W,19,FALSE))),"Date outside expected range for this species",""),"")),"",IF(LEFT(J1856,1)="A",IF(IF(VLOOKUP(R1856,SpeciesValidation!D:W,20,FALSE)=FALSE,OR(TEXT(A1856,"MMDD")&lt;VLOOKUP(R1856,SpeciesValidation!D:W,18,FALSE),TEXT(A1856,"MMDD")&gt;VLOOKUP(R1856,SpeciesValidation!D:W,19,FALSE)),IF(TEXT(A1856,"MMDD")&lt;"0701",TEXT(A1856,"MMDD")&gt;VLOOKUP(R1856,SpeciesValidation!D:W,18,FALSE),TEXT(A1856,"MMDD")&lt;VLOOKUP(R1856,SpeciesValidation!D:W,19,FALSE))),"Date outside expected range for this species",""),"")))</f>
        <v/>
      </c>
      <c r="M1856" s="127" t="str">
        <f>IF(LEN(E1856&amp;"")&gt;0,IF(ISERROR(VLOOKUP(R1856,SpeciesValidation!D:I,6,FALSE)),"",VLOOKUP(R1856,SpeciesValidation!D:I,6,FALSE)),"")</f>
        <v/>
      </c>
      <c r="Q1856" s="36" t="str">
        <f>IF(LEN(E1856&amp;"")&gt;0,IF(ISERROR(VLOOKUP(E1856,SpeciesValidation!B:G,2,FALSE)=TRUE),"",VLOOKUP(E1856,SpeciesValidation!B:G,2,FALSE)),"")</f>
        <v/>
      </c>
      <c r="R1856" s="36" t="str">
        <f>IF(LEN(E1856&amp;"")&gt;0,IF(ISERROR(VLOOKUP(E1856,SpeciesLookup!B:G,4,FALSE)=TRUE),"",VLOOKUP(E1856,SpeciesLookup!B:G,4,FALSE)),"")</f>
        <v/>
      </c>
    </row>
    <row r="1857" spans="1:18" ht="13.2" x14ac:dyDescent="0.25">
      <c r="A1857" s="72"/>
      <c r="D1857" s="11"/>
      <c r="G1857" s="128" t="str">
        <f>IF(LEN(E1857&amp;"")&gt;0,IF(ISERROR(VLOOKUP(E1857,SpeciesLookup!B:G,6,FALSE)=TRUE),"",VLOOKUP(E1857,SpeciesLookup!B:G,6,FALSE)),"")</f>
        <v/>
      </c>
      <c r="H1857" s="128" t="str">
        <f>IF(LEN(E1857&amp;"")&gt;0,IF(ISERROR(VLOOKUP(E1857,SpeciesLookup!B:G,5,FALSE)=TRUE),"",VLOOKUP(E1857,SpeciesLookup!B:G,5,FALSE)),"")</f>
        <v/>
      </c>
      <c r="I1857" s="11"/>
      <c r="J1857" s="73"/>
      <c r="K1857" s="11"/>
      <c r="L1857" s="127" t="str">
        <f>TRIM(IF(ISERROR(VLOOKUP(R1857,SpeciesValidation!D:T,IF(ISNA(VLOOKUP(J1857,Validation!B$2:C$15,2,FALSE)),FALSE,VLOOKUP(J1857,Validation!B$2:C$15,2,FALSE)))),IF(LEN(E1857&amp;"")&gt;0,"",""),VLOOKUP(R1857,SpeciesValidation!D:T,VLOOKUP(J1857,Validation!B$2:C$15,2,FALSE),FALSE)) &amp; " " &amp; IF(ISERROR(IF(LEFT(J1857,1)="A",IF(IF(VLOOKUP(R1857,SpeciesValidation!D:W,20,FALSE)=FALSE,OR(TEXT(A1857,"MMDD")&lt;VLOOKUP(R1857,SpeciesValidation!D:W,18,FALSE),TEXT(A1857,"MMDD")&gt;VLOOKUP(R1857,SpeciesValidation!D:W,19,FALSE)),IF(TEXT(A1857,"MMDD")&lt;"0701",TEXT(A1857,"MMDD")&gt;VLOOKUP(R1857,SpeciesValidation!D:W,18,FALSE),TEXT(A1857,"MMDD")&lt;VLOOKUP(R1857,SpeciesValidation!D:W,19,FALSE))),"Date outside expected range for this species",""),"")),"",IF(LEFT(J1857,1)="A",IF(IF(VLOOKUP(R1857,SpeciesValidation!D:W,20,FALSE)=FALSE,OR(TEXT(A1857,"MMDD")&lt;VLOOKUP(R1857,SpeciesValidation!D:W,18,FALSE),TEXT(A1857,"MMDD")&gt;VLOOKUP(R1857,SpeciesValidation!D:W,19,FALSE)),IF(TEXT(A1857,"MMDD")&lt;"0701",TEXT(A1857,"MMDD")&gt;VLOOKUP(R1857,SpeciesValidation!D:W,18,FALSE),TEXT(A1857,"MMDD")&lt;VLOOKUP(R1857,SpeciesValidation!D:W,19,FALSE))),"Date outside expected range for this species",""),"")))</f>
        <v/>
      </c>
      <c r="M1857" s="127" t="str">
        <f>IF(LEN(E1857&amp;"")&gt;0,IF(ISERROR(VLOOKUP(R1857,SpeciesValidation!D:I,6,FALSE)),"",VLOOKUP(R1857,SpeciesValidation!D:I,6,FALSE)),"")</f>
        <v/>
      </c>
      <c r="Q1857" s="36" t="str">
        <f>IF(LEN(E1857&amp;"")&gt;0,IF(ISERROR(VLOOKUP(E1857,SpeciesValidation!B:G,2,FALSE)=TRUE),"",VLOOKUP(E1857,SpeciesValidation!B:G,2,FALSE)),"")</f>
        <v/>
      </c>
      <c r="R1857" s="36" t="str">
        <f>IF(LEN(E1857&amp;"")&gt;0,IF(ISERROR(VLOOKUP(E1857,SpeciesLookup!B:G,4,FALSE)=TRUE),"",VLOOKUP(E1857,SpeciesLookup!B:G,4,FALSE)),"")</f>
        <v/>
      </c>
    </row>
    <row r="1858" spans="1:18" ht="13.2" x14ac:dyDescent="0.25">
      <c r="A1858" s="72"/>
      <c r="D1858" s="11"/>
      <c r="G1858" s="128" t="str">
        <f>IF(LEN(E1858&amp;"")&gt;0,IF(ISERROR(VLOOKUP(E1858,SpeciesLookup!B:G,6,FALSE)=TRUE),"",VLOOKUP(E1858,SpeciesLookup!B:G,6,FALSE)),"")</f>
        <v/>
      </c>
      <c r="H1858" s="128" t="str">
        <f>IF(LEN(E1858&amp;"")&gt;0,IF(ISERROR(VLOOKUP(E1858,SpeciesLookup!B:G,5,FALSE)=TRUE),"",VLOOKUP(E1858,SpeciesLookup!B:G,5,FALSE)),"")</f>
        <v/>
      </c>
      <c r="I1858" s="11"/>
      <c r="J1858" s="73"/>
      <c r="K1858" s="11"/>
      <c r="L1858" s="127" t="str">
        <f>TRIM(IF(ISERROR(VLOOKUP(R1858,SpeciesValidation!D:T,IF(ISNA(VLOOKUP(J1858,Validation!B$2:C$15,2,FALSE)),FALSE,VLOOKUP(J1858,Validation!B$2:C$15,2,FALSE)))),IF(LEN(E1858&amp;"")&gt;0,"",""),VLOOKUP(R1858,SpeciesValidation!D:T,VLOOKUP(J1858,Validation!B$2:C$15,2,FALSE),FALSE)) &amp; " " &amp; IF(ISERROR(IF(LEFT(J1858,1)="A",IF(IF(VLOOKUP(R1858,SpeciesValidation!D:W,20,FALSE)=FALSE,OR(TEXT(A1858,"MMDD")&lt;VLOOKUP(R1858,SpeciesValidation!D:W,18,FALSE),TEXT(A1858,"MMDD")&gt;VLOOKUP(R1858,SpeciesValidation!D:W,19,FALSE)),IF(TEXT(A1858,"MMDD")&lt;"0701",TEXT(A1858,"MMDD")&gt;VLOOKUP(R1858,SpeciesValidation!D:W,18,FALSE),TEXT(A1858,"MMDD")&lt;VLOOKUP(R1858,SpeciesValidation!D:W,19,FALSE))),"Date outside expected range for this species",""),"")),"",IF(LEFT(J1858,1)="A",IF(IF(VLOOKUP(R1858,SpeciesValidation!D:W,20,FALSE)=FALSE,OR(TEXT(A1858,"MMDD")&lt;VLOOKUP(R1858,SpeciesValidation!D:W,18,FALSE),TEXT(A1858,"MMDD")&gt;VLOOKUP(R1858,SpeciesValidation!D:W,19,FALSE)),IF(TEXT(A1858,"MMDD")&lt;"0701",TEXT(A1858,"MMDD")&gt;VLOOKUP(R1858,SpeciesValidation!D:W,18,FALSE),TEXT(A1858,"MMDD")&lt;VLOOKUP(R1858,SpeciesValidation!D:W,19,FALSE))),"Date outside expected range for this species",""),"")))</f>
        <v/>
      </c>
      <c r="M1858" s="127" t="str">
        <f>IF(LEN(E1858&amp;"")&gt;0,IF(ISERROR(VLOOKUP(R1858,SpeciesValidation!D:I,6,FALSE)),"",VLOOKUP(R1858,SpeciesValidation!D:I,6,FALSE)),"")</f>
        <v/>
      </c>
      <c r="Q1858" s="36" t="str">
        <f>IF(LEN(E1858&amp;"")&gt;0,IF(ISERROR(VLOOKUP(E1858,SpeciesValidation!B:G,2,FALSE)=TRUE),"",VLOOKUP(E1858,SpeciesValidation!B:G,2,FALSE)),"")</f>
        <v/>
      </c>
      <c r="R1858" s="36" t="str">
        <f>IF(LEN(E1858&amp;"")&gt;0,IF(ISERROR(VLOOKUP(E1858,SpeciesLookup!B:G,4,FALSE)=TRUE),"",VLOOKUP(E1858,SpeciesLookup!B:G,4,FALSE)),"")</f>
        <v/>
      </c>
    </row>
    <row r="1859" spans="1:18" ht="13.2" x14ac:dyDescent="0.25">
      <c r="A1859" s="72"/>
      <c r="D1859" s="11"/>
      <c r="G1859" s="128" t="str">
        <f>IF(LEN(E1859&amp;"")&gt;0,IF(ISERROR(VLOOKUP(E1859,SpeciesLookup!B:G,6,FALSE)=TRUE),"",VLOOKUP(E1859,SpeciesLookup!B:G,6,FALSE)),"")</f>
        <v/>
      </c>
      <c r="H1859" s="128" t="str">
        <f>IF(LEN(E1859&amp;"")&gt;0,IF(ISERROR(VLOOKUP(E1859,SpeciesLookup!B:G,5,FALSE)=TRUE),"",VLOOKUP(E1859,SpeciesLookup!B:G,5,FALSE)),"")</f>
        <v/>
      </c>
      <c r="I1859" s="11"/>
      <c r="J1859" s="73"/>
      <c r="K1859" s="11"/>
      <c r="L1859" s="127" t="str">
        <f>TRIM(IF(ISERROR(VLOOKUP(R1859,SpeciesValidation!D:T,IF(ISNA(VLOOKUP(J1859,Validation!B$2:C$15,2,FALSE)),FALSE,VLOOKUP(J1859,Validation!B$2:C$15,2,FALSE)))),IF(LEN(E1859&amp;"")&gt;0,"",""),VLOOKUP(R1859,SpeciesValidation!D:T,VLOOKUP(J1859,Validation!B$2:C$15,2,FALSE),FALSE)) &amp; " " &amp; IF(ISERROR(IF(LEFT(J1859,1)="A",IF(IF(VLOOKUP(R1859,SpeciesValidation!D:W,20,FALSE)=FALSE,OR(TEXT(A1859,"MMDD")&lt;VLOOKUP(R1859,SpeciesValidation!D:W,18,FALSE),TEXT(A1859,"MMDD")&gt;VLOOKUP(R1859,SpeciesValidation!D:W,19,FALSE)),IF(TEXT(A1859,"MMDD")&lt;"0701",TEXT(A1859,"MMDD")&gt;VLOOKUP(R1859,SpeciesValidation!D:W,18,FALSE),TEXT(A1859,"MMDD")&lt;VLOOKUP(R1859,SpeciesValidation!D:W,19,FALSE))),"Date outside expected range for this species",""),"")),"",IF(LEFT(J1859,1)="A",IF(IF(VLOOKUP(R1859,SpeciesValidation!D:W,20,FALSE)=FALSE,OR(TEXT(A1859,"MMDD")&lt;VLOOKUP(R1859,SpeciesValidation!D:W,18,FALSE),TEXT(A1859,"MMDD")&gt;VLOOKUP(R1859,SpeciesValidation!D:W,19,FALSE)),IF(TEXT(A1859,"MMDD")&lt;"0701",TEXT(A1859,"MMDD")&gt;VLOOKUP(R1859,SpeciesValidation!D:W,18,FALSE),TEXT(A1859,"MMDD")&lt;VLOOKUP(R1859,SpeciesValidation!D:W,19,FALSE))),"Date outside expected range for this species",""),"")))</f>
        <v/>
      </c>
      <c r="M1859" s="127" t="str">
        <f>IF(LEN(E1859&amp;"")&gt;0,IF(ISERROR(VLOOKUP(R1859,SpeciesValidation!D:I,6,FALSE)),"",VLOOKUP(R1859,SpeciesValidation!D:I,6,FALSE)),"")</f>
        <v/>
      </c>
      <c r="Q1859" s="36" t="str">
        <f>IF(LEN(E1859&amp;"")&gt;0,IF(ISERROR(VLOOKUP(E1859,SpeciesValidation!B:G,2,FALSE)=TRUE),"",VLOOKUP(E1859,SpeciesValidation!B:G,2,FALSE)),"")</f>
        <v/>
      </c>
      <c r="R1859" s="36" t="str">
        <f>IF(LEN(E1859&amp;"")&gt;0,IF(ISERROR(VLOOKUP(E1859,SpeciesLookup!B:G,4,FALSE)=TRUE),"",VLOOKUP(E1859,SpeciesLookup!B:G,4,FALSE)),"")</f>
        <v/>
      </c>
    </row>
    <row r="1860" spans="1:18" ht="13.2" x14ac:dyDescent="0.25">
      <c r="A1860" s="72"/>
      <c r="D1860" s="11"/>
      <c r="G1860" s="128" t="str">
        <f>IF(LEN(E1860&amp;"")&gt;0,IF(ISERROR(VLOOKUP(E1860,SpeciesLookup!B:G,6,FALSE)=TRUE),"",VLOOKUP(E1860,SpeciesLookup!B:G,6,FALSE)),"")</f>
        <v/>
      </c>
      <c r="H1860" s="128" t="str">
        <f>IF(LEN(E1860&amp;"")&gt;0,IF(ISERROR(VLOOKUP(E1860,SpeciesLookup!B:G,5,FALSE)=TRUE),"",VLOOKUP(E1860,SpeciesLookup!B:G,5,FALSE)),"")</f>
        <v/>
      </c>
      <c r="I1860" s="11"/>
      <c r="J1860" s="73"/>
      <c r="K1860" s="11"/>
      <c r="L1860" s="127" t="str">
        <f>TRIM(IF(ISERROR(VLOOKUP(R1860,SpeciesValidation!D:T,IF(ISNA(VLOOKUP(J1860,Validation!B$2:C$15,2,FALSE)),FALSE,VLOOKUP(J1860,Validation!B$2:C$15,2,FALSE)))),IF(LEN(E1860&amp;"")&gt;0,"",""),VLOOKUP(R1860,SpeciesValidation!D:T,VLOOKUP(J1860,Validation!B$2:C$15,2,FALSE),FALSE)) &amp; " " &amp; IF(ISERROR(IF(LEFT(J1860,1)="A",IF(IF(VLOOKUP(R1860,SpeciesValidation!D:W,20,FALSE)=FALSE,OR(TEXT(A1860,"MMDD")&lt;VLOOKUP(R1860,SpeciesValidation!D:W,18,FALSE),TEXT(A1860,"MMDD")&gt;VLOOKUP(R1860,SpeciesValidation!D:W,19,FALSE)),IF(TEXT(A1860,"MMDD")&lt;"0701",TEXT(A1860,"MMDD")&gt;VLOOKUP(R1860,SpeciesValidation!D:W,18,FALSE),TEXT(A1860,"MMDD")&lt;VLOOKUP(R1860,SpeciesValidation!D:W,19,FALSE))),"Date outside expected range for this species",""),"")),"",IF(LEFT(J1860,1)="A",IF(IF(VLOOKUP(R1860,SpeciesValidation!D:W,20,FALSE)=FALSE,OR(TEXT(A1860,"MMDD")&lt;VLOOKUP(R1860,SpeciesValidation!D:W,18,FALSE),TEXT(A1860,"MMDD")&gt;VLOOKUP(R1860,SpeciesValidation!D:W,19,FALSE)),IF(TEXT(A1860,"MMDD")&lt;"0701",TEXT(A1860,"MMDD")&gt;VLOOKUP(R1860,SpeciesValidation!D:W,18,FALSE),TEXT(A1860,"MMDD")&lt;VLOOKUP(R1860,SpeciesValidation!D:W,19,FALSE))),"Date outside expected range for this species",""),"")))</f>
        <v/>
      </c>
      <c r="M1860" s="127" t="str">
        <f>IF(LEN(E1860&amp;"")&gt;0,IF(ISERROR(VLOOKUP(R1860,SpeciesValidation!D:I,6,FALSE)),"",VLOOKUP(R1860,SpeciesValidation!D:I,6,FALSE)),"")</f>
        <v/>
      </c>
      <c r="Q1860" s="36" t="str">
        <f>IF(LEN(E1860&amp;"")&gt;0,IF(ISERROR(VLOOKUP(E1860,SpeciesValidation!B:G,2,FALSE)=TRUE),"",VLOOKUP(E1860,SpeciesValidation!B:G,2,FALSE)),"")</f>
        <v/>
      </c>
      <c r="R1860" s="36" t="str">
        <f>IF(LEN(E1860&amp;"")&gt;0,IF(ISERROR(VLOOKUP(E1860,SpeciesLookup!B:G,4,FALSE)=TRUE),"",VLOOKUP(E1860,SpeciesLookup!B:G,4,FALSE)),"")</f>
        <v/>
      </c>
    </row>
    <row r="1861" spans="1:18" ht="13.2" x14ac:dyDescent="0.25">
      <c r="A1861" s="72"/>
      <c r="D1861" s="11"/>
      <c r="G1861" s="128" t="str">
        <f>IF(LEN(E1861&amp;"")&gt;0,IF(ISERROR(VLOOKUP(E1861,SpeciesLookup!B:G,6,FALSE)=TRUE),"",VLOOKUP(E1861,SpeciesLookup!B:G,6,FALSE)),"")</f>
        <v/>
      </c>
      <c r="H1861" s="128" t="str">
        <f>IF(LEN(E1861&amp;"")&gt;0,IF(ISERROR(VLOOKUP(E1861,SpeciesLookup!B:G,5,FALSE)=TRUE),"",VLOOKUP(E1861,SpeciesLookup!B:G,5,FALSE)),"")</f>
        <v/>
      </c>
      <c r="I1861" s="11"/>
      <c r="J1861" s="73"/>
      <c r="K1861" s="11"/>
      <c r="L1861" s="127" t="str">
        <f>TRIM(IF(ISERROR(VLOOKUP(R1861,SpeciesValidation!D:T,IF(ISNA(VLOOKUP(J1861,Validation!B$2:C$15,2,FALSE)),FALSE,VLOOKUP(J1861,Validation!B$2:C$15,2,FALSE)))),IF(LEN(E1861&amp;"")&gt;0,"",""),VLOOKUP(R1861,SpeciesValidation!D:T,VLOOKUP(J1861,Validation!B$2:C$15,2,FALSE),FALSE)) &amp; " " &amp; IF(ISERROR(IF(LEFT(J1861,1)="A",IF(IF(VLOOKUP(R1861,SpeciesValidation!D:W,20,FALSE)=FALSE,OR(TEXT(A1861,"MMDD")&lt;VLOOKUP(R1861,SpeciesValidation!D:W,18,FALSE),TEXT(A1861,"MMDD")&gt;VLOOKUP(R1861,SpeciesValidation!D:W,19,FALSE)),IF(TEXT(A1861,"MMDD")&lt;"0701",TEXT(A1861,"MMDD")&gt;VLOOKUP(R1861,SpeciesValidation!D:W,18,FALSE),TEXT(A1861,"MMDD")&lt;VLOOKUP(R1861,SpeciesValidation!D:W,19,FALSE))),"Date outside expected range for this species",""),"")),"",IF(LEFT(J1861,1)="A",IF(IF(VLOOKUP(R1861,SpeciesValidation!D:W,20,FALSE)=FALSE,OR(TEXT(A1861,"MMDD")&lt;VLOOKUP(R1861,SpeciesValidation!D:W,18,FALSE),TEXT(A1861,"MMDD")&gt;VLOOKUP(R1861,SpeciesValidation!D:W,19,FALSE)),IF(TEXT(A1861,"MMDD")&lt;"0701",TEXT(A1861,"MMDD")&gt;VLOOKUP(R1861,SpeciesValidation!D:W,18,FALSE),TEXT(A1861,"MMDD")&lt;VLOOKUP(R1861,SpeciesValidation!D:W,19,FALSE))),"Date outside expected range for this species",""),"")))</f>
        <v/>
      </c>
      <c r="M1861" s="127" t="str">
        <f>IF(LEN(E1861&amp;"")&gt;0,IF(ISERROR(VLOOKUP(R1861,SpeciesValidation!D:I,6,FALSE)),"",VLOOKUP(R1861,SpeciesValidation!D:I,6,FALSE)),"")</f>
        <v/>
      </c>
      <c r="Q1861" s="36" t="str">
        <f>IF(LEN(E1861&amp;"")&gt;0,IF(ISERROR(VLOOKUP(E1861,SpeciesValidation!B:G,2,FALSE)=TRUE),"",VLOOKUP(E1861,SpeciesValidation!B:G,2,FALSE)),"")</f>
        <v/>
      </c>
      <c r="R1861" s="36" t="str">
        <f>IF(LEN(E1861&amp;"")&gt;0,IF(ISERROR(VLOOKUP(E1861,SpeciesLookup!B:G,4,FALSE)=TRUE),"",VLOOKUP(E1861,SpeciesLookup!B:G,4,FALSE)),"")</f>
        <v/>
      </c>
    </row>
    <row r="1862" spans="1:18" ht="13.2" x14ac:dyDescent="0.25">
      <c r="A1862" s="72"/>
      <c r="D1862" s="11"/>
      <c r="G1862" s="128" t="str">
        <f>IF(LEN(E1862&amp;"")&gt;0,IF(ISERROR(VLOOKUP(E1862,SpeciesLookup!B:G,6,FALSE)=TRUE),"",VLOOKUP(E1862,SpeciesLookup!B:G,6,FALSE)),"")</f>
        <v/>
      </c>
      <c r="H1862" s="128" t="str">
        <f>IF(LEN(E1862&amp;"")&gt;0,IF(ISERROR(VLOOKUP(E1862,SpeciesLookup!B:G,5,FALSE)=TRUE),"",VLOOKUP(E1862,SpeciesLookup!B:G,5,FALSE)),"")</f>
        <v/>
      </c>
      <c r="I1862" s="11"/>
      <c r="J1862" s="73"/>
      <c r="K1862" s="11"/>
      <c r="L1862" s="127" t="str">
        <f>TRIM(IF(ISERROR(VLOOKUP(R1862,SpeciesValidation!D:T,IF(ISNA(VLOOKUP(J1862,Validation!B$2:C$15,2,FALSE)),FALSE,VLOOKUP(J1862,Validation!B$2:C$15,2,FALSE)))),IF(LEN(E1862&amp;"")&gt;0,"",""),VLOOKUP(R1862,SpeciesValidation!D:T,VLOOKUP(J1862,Validation!B$2:C$15,2,FALSE),FALSE)) &amp; " " &amp; IF(ISERROR(IF(LEFT(J1862,1)="A",IF(IF(VLOOKUP(R1862,SpeciesValidation!D:W,20,FALSE)=FALSE,OR(TEXT(A1862,"MMDD")&lt;VLOOKUP(R1862,SpeciesValidation!D:W,18,FALSE),TEXT(A1862,"MMDD")&gt;VLOOKUP(R1862,SpeciesValidation!D:W,19,FALSE)),IF(TEXT(A1862,"MMDD")&lt;"0701",TEXT(A1862,"MMDD")&gt;VLOOKUP(R1862,SpeciesValidation!D:W,18,FALSE),TEXT(A1862,"MMDD")&lt;VLOOKUP(R1862,SpeciesValidation!D:W,19,FALSE))),"Date outside expected range for this species",""),"")),"",IF(LEFT(J1862,1)="A",IF(IF(VLOOKUP(R1862,SpeciesValidation!D:W,20,FALSE)=FALSE,OR(TEXT(A1862,"MMDD")&lt;VLOOKUP(R1862,SpeciesValidation!D:W,18,FALSE),TEXT(A1862,"MMDD")&gt;VLOOKUP(R1862,SpeciesValidation!D:W,19,FALSE)),IF(TEXT(A1862,"MMDD")&lt;"0701",TEXT(A1862,"MMDD")&gt;VLOOKUP(R1862,SpeciesValidation!D:W,18,FALSE),TEXT(A1862,"MMDD")&lt;VLOOKUP(R1862,SpeciesValidation!D:W,19,FALSE))),"Date outside expected range for this species",""),"")))</f>
        <v/>
      </c>
      <c r="M1862" s="127" t="str">
        <f>IF(LEN(E1862&amp;"")&gt;0,IF(ISERROR(VLOOKUP(R1862,SpeciesValidation!D:I,6,FALSE)),"",VLOOKUP(R1862,SpeciesValidation!D:I,6,FALSE)),"")</f>
        <v/>
      </c>
      <c r="Q1862" s="36" t="str">
        <f>IF(LEN(E1862&amp;"")&gt;0,IF(ISERROR(VLOOKUP(E1862,SpeciesValidation!B:G,2,FALSE)=TRUE),"",VLOOKUP(E1862,SpeciesValidation!B:G,2,FALSE)),"")</f>
        <v/>
      </c>
      <c r="R1862" s="36" t="str">
        <f>IF(LEN(E1862&amp;"")&gt;0,IF(ISERROR(VLOOKUP(E1862,SpeciesLookup!B:G,4,FALSE)=TRUE),"",VLOOKUP(E1862,SpeciesLookup!B:G,4,FALSE)),"")</f>
        <v/>
      </c>
    </row>
    <row r="1863" spans="1:18" ht="13.2" x14ac:dyDescent="0.25">
      <c r="A1863" s="72"/>
      <c r="D1863" s="11"/>
      <c r="G1863" s="128" t="str">
        <f>IF(LEN(E1863&amp;"")&gt;0,IF(ISERROR(VLOOKUP(E1863,SpeciesLookup!B:G,6,FALSE)=TRUE),"",VLOOKUP(E1863,SpeciesLookup!B:G,6,FALSE)),"")</f>
        <v/>
      </c>
      <c r="H1863" s="128" t="str">
        <f>IF(LEN(E1863&amp;"")&gt;0,IF(ISERROR(VLOOKUP(E1863,SpeciesLookup!B:G,5,FALSE)=TRUE),"",VLOOKUP(E1863,SpeciesLookup!B:G,5,FALSE)),"")</f>
        <v/>
      </c>
      <c r="I1863" s="11"/>
      <c r="J1863" s="73"/>
      <c r="K1863" s="11"/>
      <c r="L1863" s="127" t="str">
        <f>TRIM(IF(ISERROR(VLOOKUP(R1863,SpeciesValidation!D:T,IF(ISNA(VLOOKUP(J1863,Validation!B$2:C$15,2,FALSE)),FALSE,VLOOKUP(J1863,Validation!B$2:C$15,2,FALSE)))),IF(LEN(E1863&amp;"")&gt;0,"",""),VLOOKUP(R1863,SpeciesValidation!D:T,VLOOKUP(J1863,Validation!B$2:C$15,2,FALSE),FALSE)) &amp; " " &amp; IF(ISERROR(IF(LEFT(J1863,1)="A",IF(IF(VLOOKUP(R1863,SpeciesValidation!D:W,20,FALSE)=FALSE,OR(TEXT(A1863,"MMDD")&lt;VLOOKUP(R1863,SpeciesValidation!D:W,18,FALSE),TEXT(A1863,"MMDD")&gt;VLOOKUP(R1863,SpeciesValidation!D:W,19,FALSE)),IF(TEXT(A1863,"MMDD")&lt;"0701",TEXT(A1863,"MMDD")&gt;VLOOKUP(R1863,SpeciesValidation!D:W,18,FALSE),TEXT(A1863,"MMDD")&lt;VLOOKUP(R1863,SpeciesValidation!D:W,19,FALSE))),"Date outside expected range for this species",""),"")),"",IF(LEFT(J1863,1)="A",IF(IF(VLOOKUP(R1863,SpeciesValidation!D:W,20,FALSE)=FALSE,OR(TEXT(A1863,"MMDD")&lt;VLOOKUP(R1863,SpeciesValidation!D:W,18,FALSE),TEXT(A1863,"MMDD")&gt;VLOOKUP(R1863,SpeciesValidation!D:W,19,FALSE)),IF(TEXT(A1863,"MMDD")&lt;"0701",TEXT(A1863,"MMDD")&gt;VLOOKUP(R1863,SpeciesValidation!D:W,18,FALSE),TEXT(A1863,"MMDD")&lt;VLOOKUP(R1863,SpeciesValidation!D:W,19,FALSE))),"Date outside expected range for this species",""),"")))</f>
        <v/>
      </c>
      <c r="M1863" s="127" t="str">
        <f>IF(LEN(E1863&amp;"")&gt;0,IF(ISERROR(VLOOKUP(R1863,SpeciesValidation!D:I,6,FALSE)),"",VLOOKUP(R1863,SpeciesValidation!D:I,6,FALSE)),"")</f>
        <v/>
      </c>
      <c r="Q1863" s="36" t="str">
        <f>IF(LEN(E1863&amp;"")&gt;0,IF(ISERROR(VLOOKUP(E1863,SpeciesValidation!B:G,2,FALSE)=TRUE),"",VLOOKUP(E1863,SpeciesValidation!B:G,2,FALSE)),"")</f>
        <v/>
      </c>
      <c r="R1863" s="36" t="str">
        <f>IF(LEN(E1863&amp;"")&gt;0,IF(ISERROR(VLOOKUP(E1863,SpeciesLookup!B:G,4,FALSE)=TRUE),"",VLOOKUP(E1863,SpeciesLookup!B:G,4,FALSE)),"")</f>
        <v/>
      </c>
    </row>
    <row r="1864" spans="1:18" ht="13.2" x14ac:dyDescent="0.25">
      <c r="A1864" s="72"/>
      <c r="D1864" s="11"/>
      <c r="G1864" s="128" t="str">
        <f>IF(LEN(E1864&amp;"")&gt;0,IF(ISERROR(VLOOKUP(E1864,SpeciesLookup!B:G,6,FALSE)=TRUE),"",VLOOKUP(E1864,SpeciesLookup!B:G,6,FALSE)),"")</f>
        <v/>
      </c>
      <c r="H1864" s="128" t="str">
        <f>IF(LEN(E1864&amp;"")&gt;0,IF(ISERROR(VLOOKUP(E1864,SpeciesLookup!B:G,5,FALSE)=TRUE),"",VLOOKUP(E1864,SpeciesLookup!B:G,5,FALSE)),"")</f>
        <v/>
      </c>
      <c r="I1864" s="11"/>
      <c r="J1864" s="73"/>
      <c r="K1864" s="11"/>
      <c r="L1864" s="127" t="str">
        <f>TRIM(IF(ISERROR(VLOOKUP(R1864,SpeciesValidation!D:T,IF(ISNA(VLOOKUP(J1864,Validation!B$2:C$15,2,FALSE)),FALSE,VLOOKUP(J1864,Validation!B$2:C$15,2,FALSE)))),IF(LEN(E1864&amp;"")&gt;0,"",""),VLOOKUP(R1864,SpeciesValidation!D:T,VLOOKUP(J1864,Validation!B$2:C$15,2,FALSE),FALSE)) &amp; " " &amp; IF(ISERROR(IF(LEFT(J1864,1)="A",IF(IF(VLOOKUP(R1864,SpeciesValidation!D:W,20,FALSE)=FALSE,OR(TEXT(A1864,"MMDD")&lt;VLOOKUP(R1864,SpeciesValidation!D:W,18,FALSE),TEXT(A1864,"MMDD")&gt;VLOOKUP(R1864,SpeciesValidation!D:W,19,FALSE)),IF(TEXT(A1864,"MMDD")&lt;"0701",TEXT(A1864,"MMDD")&gt;VLOOKUP(R1864,SpeciesValidation!D:W,18,FALSE),TEXT(A1864,"MMDD")&lt;VLOOKUP(R1864,SpeciesValidation!D:W,19,FALSE))),"Date outside expected range for this species",""),"")),"",IF(LEFT(J1864,1)="A",IF(IF(VLOOKUP(R1864,SpeciesValidation!D:W,20,FALSE)=FALSE,OR(TEXT(A1864,"MMDD")&lt;VLOOKUP(R1864,SpeciesValidation!D:W,18,FALSE),TEXT(A1864,"MMDD")&gt;VLOOKUP(R1864,SpeciesValidation!D:W,19,FALSE)),IF(TEXT(A1864,"MMDD")&lt;"0701",TEXT(A1864,"MMDD")&gt;VLOOKUP(R1864,SpeciesValidation!D:W,18,FALSE),TEXT(A1864,"MMDD")&lt;VLOOKUP(R1864,SpeciesValidation!D:W,19,FALSE))),"Date outside expected range for this species",""),"")))</f>
        <v/>
      </c>
      <c r="M1864" s="127" t="str">
        <f>IF(LEN(E1864&amp;"")&gt;0,IF(ISERROR(VLOOKUP(R1864,SpeciesValidation!D:I,6,FALSE)),"",VLOOKUP(R1864,SpeciesValidation!D:I,6,FALSE)),"")</f>
        <v/>
      </c>
      <c r="Q1864" s="36" t="str">
        <f>IF(LEN(E1864&amp;"")&gt;0,IF(ISERROR(VLOOKUP(E1864,SpeciesValidation!B:G,2,FALSE)=TRUE),"",VLOOKUP(E1864,SpeciesValidation!B:G,2,FALSE)),"")</f>
        <v/>
      </c>
      <c r="R1864" s="36" t="str">
        <f>IF(LEN(E1864&amp;"")&gt;0,IF(ISERROR(VLOOKUP(E1864,SpeciesLookup!B:G,4,FALSE)=TRUE),"",VLOOKUP(E1864,SpeciesLookup!B:G,4,FALSE)),"")</f>
        <v/>
      </c>
    </row>
    <row r="1865" spans="1:18" ht="13.2" x14ac:dyDescent="0.25">
      <c r="A1865" s="72"/>
      <c r="D1865" s="11"/>
      <c r="G1865" s="128" t="str">
        <f>IF(LEN(E1865&amp;"")&gt;0,IF(ISERROR(VLOOKUP(E1865,SpeciesLookup!B:G,6,FALSE)=TRUE),"",VLOOKUP(E1865,SpeciesLookup!B:G,6,FALSE)),"")</f>
        <v/>
      </c>
      <c r="H1865" s="128" t="str">
        <f>IF(LEN(E1865&amp;"")&gt;0,IF(ISERROR(VLOOKUP(E1865,SpeciesLookup!B:G,5,FALSE)=TRUE),"",VLOOKUP(E1865,SpeciesLookup!B:G,5,FALSE)),"")</f>
        <v/>
      </c>
      <c r="I1865" s="11"/>
      <c r="J1865" s="73"/>
      <c r="K1865" s="11"/>
      <c r="L1865" s="127" t="str">
        <f>TRIM(IF(ISERROR(VLOOKUP(R1865,SpeciesValidation!D:T,IF(ISNA(VLOOKUP(J1865,Validation!B$2:C$15,2,FALSE)),FALSE,VLOOKUP(J1865,Validation!B$2:C$15,2,FALSE)))),IF(LEN(E1865&amp;"")&gt;0,"",""),VLOOKUP(R1865,SpeciesValidation!D:T,VLOOKUP(J1865,Validation!B$2:C$15,2,FALSE),FALSE)) &amp; " " &amp; IF(ISERROR(IF(LEFT(J1865,1)="A",IF(IF(VLOOKUP(R1865,SpeciesValidation!D:W,20,FALSE)=FALSE,OR(TEXT(A1865,"MMDD")&lt;VLOOKUP(R1865,SpeciesValidation!D:W,18,FALSE),TEXT(A1865,"MMDD")&gt;VLOOKUP(R1865,SpeciesValidation!D:W,19,FALSE)),IF(TEXT(A1865,"MMDD")&lt;"0701",TEXT(A1865,"MMDD")&gt;VLOOKUP(R1865,SpeciesValidation!D:W,18,FALSE),TEXT(A1865,"MMDD")&lt;VLOOKUP(R1865,SpeciesValidation!D:W,19,FALSE))),"Date outside expected range for this species",""),"")),"",IF(LEFT(J1865,1)="A",IF(IF(VLOOKUP(R1865,SpeciesValidation!D:W,20,FALSE)=FALSE,OR(TEXT(A1865,"MMDD")&lt;VLOOKUP(R1865,SpeciesValidation!D:W,18,FALSE),TEXT(A1865,"MMDD")&gt;VLOOKUP(R1865,SpeciesValidation!D:W,19,FALSE)),IF(TEXT(A1865,"MMDD")&lt;"0701",TEXT(A1865,"MMDD")&gt;VLOOKUP(R1865,SpeciesValidation!D:W,18,FALSE),TEXT(A1865,"MMDD")&lt;VLOOKUP(R1865,SpeciesValidation!D:W,19,FALSE))),"Date outside expected range for this species",""),"")))</f>
        <v/>
      </c>
      <c r="M1865" s="127" t="str">
        <f>IF(LEN(E1865&amp;"")&gt;0,IF(ISERROR(VLOOKUP(R1865,SpeciesValidation!D:I,6,FALSE)),"",VLOOKUP(R1865,SpeciesValidation!D:I,6,FALSE)),"")</f>
        <v/>
      </c>
      <c r="Q1865" s="36" t="str">
        <f>IF(LEN(E1865&amp;"")&gt;0,IF(ISERROR(VLOOKUP(E1865,SpeciesValidation!B:G,2,FALSE)=TRUE),"",VLOOKUP(E1865,SpeciesValidation!B:G,2,FALSE)),"")</f>
        <v/>
      </c>
      <c r="R1865" s="36" t="str">
        <f>IF(LEN(E1865&amp;"")&gt;0,IF(ISERROR(VLOOKUP(E1865,SpeciesLookup!B:G,4,FALSE)=TRUE),"",VLOOKUP(E1865,SpeciesLookup!B:G,4,FALSE)),"")</f>
        <v/>
      </c>
    </row>
    <row r="1866" spans="1:18" ht="13.2" x14ac:dyDescent="0.25">
      <c r="A1866" s="72"/>
      <c r="D1866" s="11"/>
      <c r="G1866" s="128" t="str">
        <f>IF(LEN(E1866&amp;"")&gt;0,IF(ISERROR(VLOOKUP(E1866,SpeciesLookup!B:G,6,FALSE)=TRUE),"",VLOOKUP(E1866,SpeciesLookup!B:G,6,FALSE)),"")</f>
        <v/>
      </c>
      <c r="H1866" s="128" t="str">
        <f>IF(LEN(E1866&amp;"")&gt;0,IF(ISERROR(VLOOKUP(E1866,SpeciesLookup!B:G,5,FALSE)=TRUE),"",VLOOKUP(E1866,SpeciesLookup!B:G,5,FALSE)),"")</f>
        <v/>
      </c>
      <c r="I1866" s="11"/>
      <c r="J1866" s="73"/>
      <c r="K1866" s="11"/>
      <c r="L1866" s="127" t="str">
        <f>TRIM(IF(ISERROR(VLOOKUP(R1866,SpeciesValidation!D:T,IF(ISNA(VLOOKUP(J1866,Validation!B$2:C$15,2,FALSE)),FALSE,VLOOKUP(J1866,Validation!B$2:C$15,2,FALSE)))),IF(LEN(E1866&amp;"")&gt;0,"",""),VLOOKUP(R1866,SpeciesValidation!D:T,VLOOKUP(J1866,Validation!B$2:C$15,2,FALSE),FALSE)) &amp; " " &amp; IF(ISERROR(IF(LEFT(J1866,1)="A",IF(IF(VLOOKUP(R1866,SpeciesValidation!D:W,20,FALSE)=FALSE,OR(TEXT(A1866,"MMDD")&lt;VLOOKUP(R1866,SpeciesValidation!D:W,18,FALSE),TEXT(A1866,"MMDD")&gt;VLOOKUP(R1866,SpeciesValidation!D:W,19,FALSE)),IF(TEXT(A1866,"MMDD")&lt;"0701",TEXT(A1866,"MMDD")&gt;VLOOKUP(R1866,SpeciesValidation!D:W,18,FALSE),TEXT(A1866,"MMDD")&lt;VLOOKUP(R1866,SpeciesValidation!D:W,19,FALSE))),"Date outside expected range for this species",""),"")),"",IF(LEFT(J1866,1)="A",IF(IF(VLOOKUP(R1866,SpeciesValidation!D:W,20,FALSE)=FALSE,OR(TEXT(A1866,"MMDD")&lt;VLOOKUP(R1866,SpeciesValidation!D:W,18,FALSE),TEXT(A1866,"MMDD")&gt;VLOOKUP(R1866,SpeciesValidation!D:W,19,FALSE)),IF(TEXT(A1866,"MMDD")&lt;"0701",TEXT(A1866,"MMDD")&gt;VLOOKUP(R1866,SpeciesValidation!D:W,18,FALSE),TEXT(A1866,"MMDD")&lt;VLOOKUP(R1866,SpeciesValidation!D:W,19,FALSE))),"Date outside expected range for this species",""),"")))</f>
        <v/>
      </c>
      <c r="M1866" s="127" t="str">
        <f>IF(LEN(E1866&amp;"")&gt;0,IF(ISERROR(VLOOKUP(R1866,SpeciesValidation!D:I,6,FALSE)),"",VLOOKUP(R1866,SpeciesValidation!D:I,6,FALSE)),"")</f>
        <v/>
      </c>
      <c r="Q1866" s="36" t="str">
        <f>IF(LEN(E1866&amp;"")&gt;0,IF(ISERROR(VLOOKUP(E1866,SpeciesValidation!B:G,2,FALSE)=TRUE),"",VLOOKUP(E1866,SpeciesValidation!B:G,2,FALSE)),"")</f>
        <v/>
      </c>
      <c r="R1866" s="36" t="str">
        <f>IF(LEN(E1866&amp;"")&gt;0,IF(ISERROR(VLOOKUP(E1866,SpeciesLookup!B:G,4,FALSE)=TRUE),"",VLOOKUP(E1866,SpeciesLookup!B:G,4,FALSE)),"")</f>
        <v/>
      </c>
    </row>
    <row r="1867" spans="1:18" ht="13.2" x14ac:dyDescent="0.25">
      <c r="A1867" s="72"/>
      <c r="D1867" s="11"/>
      <c r="G1867" s="128" t="str">
        <f>IF(LEN(E1867&amp;"")&gt;0,IF(ISERROR(VLOOKUP(E1867,SpeciesLookup!B:G,6,FALSE)=TRUE),"",VLOOKUP(E1867,SpeciesLookup!B:G,6,FALSE)),"")</f>
        <v/>
      </c>
      <c r="H1867" s="128" t="str">
        <f>IF(LEN(E1867&amp;"")&gt;0,IF(ISERROR(VLOOKUP(E1867,SpeciesLookup!B:G,5,FALSE)=TRUE),"",VLOOKUP(E1867,SpeciesLookup!B:G,5,FALSE)),"")</f>
        <v/>
      </c>
      <c r="I1867" s="11"/>
      <c r="J1867" s="73"/>
      <c r="K1867" s="11"/>
      <c r="L1867" s="127" t="str">
        <f>TRIM(IF(ISERROR(VLOOKUP(R1867,SpeciesValidation!D:T,IF(ISNA(VLOOKUP(J1867,Validation!B$2:C$15,2,FALSE)),FALSE,VLOOKUP(J1867,Validation!B$2:C$15,2,FALSE)))),IF(LEN(E1867&amp;"")&gt;0,"",""),VLOOKUP(R1867,SpeciesValidation!D:T,VLOOKUP(J1867,Validation!B$2:C$15,2,FALSE),FALSE)) &amp; " " &amp; IF(ISERROR(IF(LEFT(J1867,1)="A",IF(IF(VLOOKUP(R1867,SpeciesValidation!D:W,20,FALSE)=FALSE,OR(TEXT(A1867,"MMDD")&lt;VLOOKUP(R1867,SpeciesValidation!D:W,18,FALSE),TEXT(A1867,"MMDD")&gt;VLOOKUP(R1867,SpeciesValidation!D:W,19,FALSE)),IF(TEXT(A1867,"MMDD")&lt;"0701",TEXT(A1867,"MMDD")&gt;VLOOKUP(R1867,SpeciesValidation!D:W,18,FALSE),TEXT(A1867,"MMDD")&lt;VLOOKUP(R1867,SpeciesValidation!D:W,19,FALSE))),"Date outside expected range for this species",""),"")),"",IF(LEFT(J1867,1)="A",IF(IF(VLOOKUP(R1867,SpeciesValidation!D:W,20,FALSE)=FALSE,OR(TEXT(A1867,"MMDD")&lt;VLOOKUP(R1867,SpeciesValidation!D:W,18,FALSE),TEXT(A1867,"MMDD")&gt;VLOOKUP(R1867,SpeciesValidation!D:W,19,FALSE)),IF(TEXT(A1867,"MMDD")&lt;"0701",TEXT(A1867,"MMDD")&gt;VLOOKUP(R1867,SpeciesValidation!D:W,18,FALSE),TEXT(A1867,"MMDD")&lt;VLOOKUP(R1867,SpeciesValidation!D:W,19,FALSE))),"Date outside expected range for this species",""),"")))</f>
        <v/>
      </c>
      <c r="M1867" s="127" t="str">
        <f>IF(LEN(E1867&amp;"")&gt;0,IF(ISERROR(VLOOKUP(R1867,SpeciesValidation!D:I,6,FALSE)),"",VLOOKUP(R1867,SpeciesValidation!D:I,6,FALSE)),"")</f>
        <v/>
      </c>
      <c r="Q1867" s="36" t="str">
        <f>IF(LEN(E1867&amp;"")&gt;0,IF(ISERROR(VLOOKUP(E1867,SpeciesValidation!B:G,2,FALSE)=TRUE),"",VLOOKUP(E1867,SpeciesValidation!B:G,2,FALSE)),"")</f>
        <v/>
      </c>
      <c r="R1867" s="36" t="str">
        <f>IF(LEN(E1867&amp;"")&gt;0,IF(ISERROR(VLOOKUP(E1867,SpeciesLookup!B:G,4,FALSE)=TRUE),"",VLOOKUP(E1867,SpeciesLookup!B:G,4,FALSE)),"")</f>
        <v/>
      </c>
    </row>
    <row r="1868" spans="1:18" ht="13.2" x14ac:dyDescent="0.25">
      <c r="A1868" s="72"/>
      <c r="D1868" s="11"/>
      <c r="G1868" s="128" t="str">
        <f>IF(LEN(E1868&amp;"")&gt;0,IF(ISERROR(VLOOKUP(E1868,SpeciesLookup!B:G,6,FALSE)=TRUE),"",VLOOKUP(E1868,SpeciesLookup!B:G,6,FALSE)),"")</f>
        <v/>
      </c>
      <c r="H1868" s="128" t="str">
        <f>IF(LEN(E1868&amp;"")&gt;0,IF(ISERROR(VLOOKUP(E1868,SpeciesLookup!B:G,5,FALSE)=TRUE),"",VLOOKUP(E1868,SpeciesLookup!B:G,5,FALSE)),"")</f>
        <v/>
      </c>
      <c r="I1868" s="11"/>
      <c r="J1868" s="73"/>
      <c r="K1868" s="11"/>
      <c r="L1868" s="127" t="str">
        <f>TRIM(IF(ISERROR(VLOOKUP(R1868,SpeciesValidation!D:T,IF(ISNA(VLOOKUP(J1868,Validation!B$2:C$15,2,FALSE)),FALSE,VLOOKUP(J1868,Validation!B$2:C$15,2,FALSE)))),IF(LEN(E1868&amp;"")&gt;0,"",""),VLOOKUP(R1868,SpeciesValidation!D:T,VLOOKUP(J1868,Validation!B$2:C$15,2,FALSE),FALSE)) &amp; " " &amp; IF(ISERROR(IF(LEFT(J1868,1)="A",IF(IF(VLOOKUP(R1868,SpeciesValidation!D:W,20,FALSE)=FALSE,OR(TEXT(A1868,"MMDD")&lt;VLOOKUP(R1868,SpeciesValidation!D:W,18,FALSE),TEXT(A1868,"MMDD")&gt;VLOOKUP(R1868,SpeciesValidation!D:W,19,FALSE)),IF(TEXT(A1868,"MMDD")&lt;"0701",TEXT(A1868,"MMDD")&gt;VLOOKUP(R1868,SpeciesValidation!D:W,18,FALSE),TEXT(A1868,"MMDD")&lt;VLOOKUP(R1868,SpeciesValidation!D:W,19,FALSE))),"Date outside expected range for this species",""),"")),"",IF(LEFT(J1868,1)="A",IF(IF(VLOOKUP(R1868,SpeciesValidation!D:W,20,FALSE)=FALSE,OR(TEXT(A1868,"MMDD")&lt;VLOOKUP(R1868,SpeciesValidation!D:W,18,FALSE),TEXT(A1868,"MMDD")&gt;VLOOKUP(R1868,SpeciesValidation!D:W,19,FALSE)),IF(TEXT(A1868,"MMDD")&lt;"0701",TEXT(A1868,"MMDD")&gt;VLOOKUP(R1868,SpeciesValidation!D:W,18,FALSE),TEXT(A1868,"MMDD")&lt;VLOOKUP(R1868,SpeciesValidation!D:W,19,FALSE))),"Date outside expected range for this species",""),"")))</f>
        <v/>
      </c>
      <c r="M1868" s="127" t="str">
        <f>IF(LEN(E1868&amp;"")&gt;0,IF(ISERROR(VLOOKUP(R1868,SpeciesValidation!D:I,6,FALSE)),"",VLOOKUP(R1868,SpeciesValidation!D:I,6,FALSE)),"")</f>
        <v/>
      </c>
      <c r="Q1868" s="36" t="str">
        <f>IF(LEN(E1868&amp;"")&gt;0,IF(ISERROR(VLOOKUP(E1868,SpeciesValidation!B:G,2,FALSE)=TRUE),"",VLOOKUP(E1868,SpeciesValidation!B:G,2,FALSE)),"")</f>
        <v/>
      </c>
      <c r="R1868" s="36" t="str">
        <f>IF(LEN(E1868&amp;"")&gt;0,IF(ISERROR(VLOOKUP(E1868,SpeciesLookup!B:G,4,FALSE)=TRUE),"",VLOOKUP(E1868,SpeciesLookup!B:G,4,FALSE)),"")</f>
        <v/>
      </c>
    </row>
    <row r="1869" spans="1:18" ht="13.2" x14ac:dyDescent="0.25">
      <c r="A1869" s="72"/>
      <c r="D1869" s="11"/>
      <c r="G1869" s="128" t="str">
        <f>IF(LEN(E1869&amp;"")&gt;0,IF(ISERROR(VLOOKUP(E1869,SpeciesLookup!B:G,6,FALSE)=TRUE),"",VLOOKUP(E1869,SpeciesLookup!B:G,6,FALSE)),"")</f>
        <v/>
      </c>
      <c r="H1869" s="128" t="str">
        <f>IF(LEN(E1869&amp;"")&gt;0,IF(ISERROR(VLOOKUP(E1869,SpeciesLookup!B:G,5,FALSE)=TRUE),"",VLOOKUP(E1869,SpeciesLookup!B:G,5,FALSE)),"")</f>
        <v/>
      </c>
      <c r="I1869" s="11"/>
      <c r="J1869" s="73"/>
      <c r="K1869" s="11"/>
      <c r="L1869" s="127" t="str">
        <f>TRIM(IF(ISERROR(VLOOKUP(R1869,SpeciesValidation!D:T,IF(ISNA(VLOOKUP(J1869,Validation!B$2:C$15,2,FALSE)),FALSE,VLOOKUP(J1869,Validation!B$2:C$15,2,FALSE)))),IF(LEN(E1869&amp;"")&gt;0,"",""),VLOOKUP(R1869,SpeciesValidation!D:T,VLOOKUP(J1869,Validation!B$2:C$15,2,FALSE),FALSE)) &amp; " " &amp; IF(ISERROR(IF(LEFT(J1869,1)="A",IF(IF(VLOOKUP(R1869,SpeciesValidation!D:W,20,FALSE)=FALSE,OR(TEXT(A1869,"MMDD")&lt;VLOOKUP(R1869,SpeciesValidation!D:W,18,FALSE),TEXT(A1869,"MMDD")&gt;VLOOKUP(R1869,SpeciesValidation!D:W,19,FALSE)),IF(TEXT(A1869,"MMDD")&lt;"0701",TEXT(A1869,"MMDD")&gt;VLOOKUP(R1869,SpeciesValidation!D:W,18,FALSE),TEXT(A1869,"MMDD")&lt;VLOOKUP(R1869,SpeciesValidation!D:W,19,FALSE))),"Date outside expected range for this species",""),"")),"",IF(LEFT(J1869,1)="A",IF(IF(VLOOKUP(R1869,SpeciesValidation!D:W,20,FALSE)=FALSE,OR(TEXT(A1869,"MMDD")&lt;VLOOKUP(R1869,SpeciesValidation!D:W,18,FALSE),TEXT(A1869,"MMDD")&gt;VLOOKUP(R1869,SpeciesValidation!D:W,19,FALSE)),IF(TEXT(A1869,"MMDD")&lt;"0701",TEXT(A1869,"MMDD")&gt;VLOOKUP(R1869,SpeciesValidation!D:W,18,FALSE),TEXT(A1869,"MMDD")&lt;VLOOKUP(R1869,SpeciesValidation!D:W,19,FALSE))),"Date outside expected range for this species",""),"")))</f>
        <v/>
      </c>
      <c r="M1869" s="127" t="str">
        <f>IF(LEN(E1869&amp;"")&gt;0,IF(ISERROR(VLOOKUP(R1869,SpeciesValidation!D:I,6,FALSE)),"",VLOOKUP(R1869,SpeciesValidation!D:I,6,FALSE)),"")</f>
        <v/>
      </c>
      <c r="Q1869" s="36" t="str">
        <f>IF(LEN(E1869&amp;"")&gt;0,IF(ISERROR(VLOOKUP(E1869,SpeciesValidation!B:G,2,FALSE)=TRUE),"",VLOOKUP(E1869,SpeciesValidation!B:G,2,FALSE)),"")</f>
        <v/>
      </c>
      <c r="R1869" s="36" t="str">
        <f>IF(LEN(E1869&amp;"")&gt;0,IF(ISERROR(VLOOKUP(E1869,SpeciesLookup!B:G,4,FALSE)=TRUE),"",VLOOKUP(E1869,SpeciesLookup!B:G,4,FALSE)),"")</f>
        <v/>
      </c>
    </row>
    <row r="1870" spans="1:18" ht="13.2" x14ac:dyDescent="0.25">
      <c r="A1870" s="72"/>
      <c r="D1870" s="11"/>
      <c r="G1870" s="128" t="str">
        <f>IF(LEN(E1870&amp;"")&gt;0,IF(ISERROR(VLOOKUP(E1870,SpeciesLookup!B:G,6,FALSE)=TRUE),"",VLOOKUP(E1870,SpeciesLookup!B:G,6,FALSE)),"")</f>
        <v/>
      </c>
      <c r="H1870" s="128" t="str">
        <f>IF(LEN(E1870&amp;"")&gt;0,IF(ISERROR(VLOOKUP(E1870,SpeciesLookup!B:G,5,FALSE)=TRUE),"",VLOOKUP(E1870,SpeciesLookup!B:G,5,FALSE)),"")</f>
        <v/>
      </c>
      <c r="I1870" s="11"/>
      <c r="J1870" s="73"/>
      <c r="K1870" s="11"/>
      <c r="L1870" s="127" t="str">
        <f>TRIM(IF(ISERROR(VLOOKUP(R1870,SpeciesValidation!D:T,IF(ISNA(VLOOKUP(J1870,Validation!B$2:C$15,2,FALSE)),FALSE,VLOOKUP(J1870,Validation!B$2:C$15,2,FALSE)))),IF(LEN(E1870&amp;"")&gt;0,"",""),VLOOKUP(R1870,SpeciesValidation!D:T,VLOOKUP(J1870,Validation!B$2:C$15,2,FALSE),FALSE)) &amp; " " &amp; IF(ISERROR(IF(LEFT(J1870,1)="A",IF(IF(VLOOKUP(R1870,SpeciesValidation!D:W,20,FALSE)=FALSE,OR(TEXT(A1870,"MMDD")&lt;VLOOKUP(R1870,SpeciesValidation!D:W,18,FALSE),TEXT(A1870,"MMDD")&gt;VLOOKUP(R1870,SpeciesValidation!D:W,19,FALSE)),IF(TEXT(A1870,"MMDD")&lt;"0701",TEXT(A1870,"MMDD")&gt;VLOOKUP(R1870,SpeciesValidation!D:W,18,FALSE),TEXT(A1870,"MMDD")&lt;VLOOKUP(R1870,SpeciesValidation!D:W,19,FALSE))),"Date outside expected range for this species",""),"")),"",IF(LEFT(J1870,1)="A",IF(IF(VLOOKUP(R1870,SpeciesValidation!D:W,20,FALSE)=FALSE,OR(TEXT(A1870,"MMDD")&lt;VLOOKUP(R1870,SpeciesValidation!D:W,18,FALSE),TEXT(A1870,"MMDD")&gt;VLOOKUP(R1870,SpeciesValidation!D:W,19,FALSE)),IF(TEXT(A1870,"MMDD")&lt;"0701",TEXT(A1870,"MMDD")&gt;VLOOKUP(R1870,SpeciesValidation!D:W,18,FALSE),TEXT(A1870,"MMDD")&lt;VLOOKUP(R1870,SpeciesValidation!D:W,19,FALSE))),"Date outside expected range for this species",""),"")))</f>
        <v/>
      </c>
      <c r="M1870" s="127" t="str">
        <f>IF(LEN(E1870&amp;"")&gt;0,IF(ISERROR(VLOOKUP(R1870,SpeciesValidation!D:I,6,FALSE)),"",VLOOKUP(R1870,SpeciesValidation!D:I,6,FALSE)),"")</f>
        <v/>
      </c>
      <c r="Q1870" s="36" t="str">
        <f>IF(LEN(E1870&amp;"")&gt;0,IF(ISERROR(VLOOKUP(E1870,SpeciesValidation!B:G,2,FALSE)=TRUE),"",VLOOKUP(E1870,SpeciesValidation!B:G,2,FALSE)),"")</f>
        <v/>
      </c>
      <c r="R1870" s="36" t="str">
        <f>IF(LEN(E1870&amp;"")&gt;0,IF(ISERROR(VLOOKUP(E1870,SpeciesLookup!B:G,4,FALSE)=TRUE),"",VLOOKUP(E1870,SpeciesLookup!B:G,4,FALSE)),"")</f>
        <v/>
      </c>
    </row>
    <row r="1871" spans="1:18" ht="13.2" x14ac:dyDescent="0.25">
      <c r="A1871" s="72"/>
      <c r="D1871" s="11"/>
      <c r="G1871" s="128" t="str">
        <f>IF(LEN(E1871&amp;"")&gt;0,IF(ISERROR(VLOOKUP(E1871,SpeciesLookup!B:G,6,FALSE)=TRUE),"",VLOOKUP(E1871,SpeciesLookup!B:G,6,FALSE)),"")</f>
        <v/>
      </c>
      <c r="H1871" s="128" t="str">
        <f>IF(LEN(E1871&amp;"")&gt;0,IF(ISERROR(VLOOKUP(E1871,SpeciesLookup!B:G,5,FALSE)=TRUE),"",VLOOKUP(E1871,SpeciesLookup!B:G,5,FALSE)),"")</f>
        <v/>
      </c>
      <c r="I1871" s="11"/>
      <c r="J1871" s="73"/>
      <c r="K1871" s="11"/>
      <c r="L1871" s="127" t="str">
        <f>TRIM(IF(ISERROR(VLOOKUP(R1871,SpeciesValidation!D:T,IF(ISNA(VLOOKUP(J1871,Validation!B$2:C$15,2,FALSE)),FALSE,VLOOKUP(J1871,Validation!B$2:C$15,2,FALSE)))),IF(LEN(E1871&amp;"")&gt;0,"",""),VLOOKUP(R1871,SpeciesValidation!D:T,VLOOKUP(J1871,Validation!B$2:C$15,2,FALSE),FALSE)) &amp; " " &amp; IF(ISERROR(IF(LEFT(J1871,1)="A",IF(IF(VLOOKUP(R1871,SpeciesValidation!D:W,20,FALSE)=FALSE,OR(TEXT(A1871,"MMDD")&lt;VLOOKUP(R1871,SpeciesValidation!D:W,18,FALSE),TEXT(A1871,"MMDD")&gt;VLOOKUP(R1871,SpeciesValidation!D:W,19,FALSE)),IF(TEXT(A1871,"MMDD")&lt;"0701",TEXT(A1871,"MMDD")&gt;VLOOKUP(R1871,SpeciesValidation!D:W,18,FALSE),TEXT(A1871,"MMDD")&lt;VLOOKUP(R1871,SpeciesValidation!D:W,19,FALSE))),"Date outside expected range for this species",""),"")),"",IF(LEFT(J1871,1)="A",IF(IF(VLOOKUP(R1871,SpeciesValidation!D:W,20,FALSE)=FALSE,OR(TEXT(A1871,"MMDD")&lt;VLOOKUP(R1871,SpeciesValidation!D:W,18,FALSE),TEXT(A1871,"MMDD")&gt;VLOOKUP(R1871,SpeciesValidation!D:W,19,FALSE)),IF(TEXT(A1871,"MMDD")&lt;"0701",TEXT(A1871,"MMDD")&gt;VLOOKUP(R1871,SpeciesValidation!D:W,18,FALSE),TEXT(A1871,"MMDD")&lt;VLOOKUP(R1871,SpeciesValidation!D:W,19,FALSE))),"Date outside expected range for this species",""),"")))</f>
        <v/>
      </c>
      <c r="M1871" s="127" t="str">
        <f>IF(LEN(E1871&amp;"")&gt;0,IF(ISERROR(VLOOKUP(R1871,SpeciesValidation!D:I,6,FALSE)),"",VLOOKUP(R1871,SpeciesValidation!D:I,6,FALSE)),"")</f>
        <v/>
      </c>
      <c r="Q1871" s="36" t="str">
        <f>IF(LEN(E1871&amp;"")&gt;0,IF(ISERROR(VLOOKUP(E1871,SpeciesValidation!B:G,2,FALSE)=TRUE),"",VLOOKUP(E1871,SpeciesValidation!B:G,2,FALSE)),"")</f>
        <v/>
      </c>
      <c r="R1871" s="36" t="str">
        <f>IF(LEN(E1871&amp;"")&gt;0,IF(ISERROR(VLOOKUP(E1871,SpeciesLookup!B:G,4,FALSE)=TRUE),"",VLOOKUP(E1871,SpeciesLookup!B:G,4,FALSE)),"")</f>
        <v/>
      </c>
    </row>
    <row r="1872" spans="1:18" ht="13.2" x14ac:dyDescent="0.25">
      <c r="A1872" s="72"/>
      <c r="D1872" s="11"/>
      <c r="G1872" s="128" t="str">
        <f>IF(LEN(E1872&amp;"")&gt;0,IF(ISERROR(VLOOKUP(E1872,SpeciesLookup!B:G,6,FALSE)=TRUE),"",VLOOKUP(E1872,SpeciesLookup!B:G,6,FALSE)),"")</f>
        <v/>
      </c>
      <c r="H1872" s="128" t="str">
        <f>IF(LEN(E1872&amp;"")&gt;0,IF(ISERROR(VLOOKUP(E1872,SpeciesLookup!B:G,5,FALSE)=TRUE),"",VLOOKUP(E1872,SpeciesLookup!B:G,5,FALSE)),"")</f>
        <v/>
      </c>
      <c r="I1872" s="11"/>
      <c r="J1872" s="73"/>
      <c r="K1872" s="11"/>
      <c r="L1872" s="127" t="str">
        <f>TRIM(IF(ISERROR(VLOOKUP(R1872,SpeciesValidation!D:T,IF(ISNA(VLOOKUP(J1872,Validation!B$2:C$15,2,FALSE)),FALSE,VLOOKUP(J1872,Validation!B$2:C$15,2,FALSE)))),IF(LEN(E1872&amp;"")&gt;0,"",""),VLOOKUP(R1872,SpeciesValidation!D:T,VLOOKUP(J1872,Validation!B$2:C$15,2,FALSE),FALSE)) &amp; " " &amp; IF(ISERROR(IF(LEFT(J1872,1)="A",IF(IF(VLOOKUP(R1872,SpeciesValidation!D:W,20,FALSE)=FALSE,OR(TEXT(A1872,"MMDD")&lt;VLOOKUP(R1872,SpeciesValidation!D:W,18,FALSE),TEXT(A1872,"MMDD")&gt;VLOOKUP(R1872,SpeciesValidation!D:W,19,FALSE)),IF(TEXT(A1872,"MMDD")&lt;"0701",TEXT(A1872,"MMDD")&gt;VLOOKUP(R1872,SpeciesValidation!D:W,18,FALSE),TEXT(A1872,"MMDD")&lt;VLOOKUP(R1872,SpeciesValidation!D:W,19,FALSE))),"Date outside expected range for this species",""),"")),"",IF(LEFT(J1872,1)="A",IF(IF(VLOOKUP(R1872,SpeciesValidation!D:W,20,FALSE)=FALSE,OR(TEXT(A1872,"MMDD")&lt;VLOOKUP(R1872,SpeciesValidation!D:W,18,FALSE),TEXT(A1872,"MMDD")&gt;VLOOKUP(R1872,SpeciesValidation!D:W,19,FALSE)),IF(TEXT(A1872,"MMDD")&lt;"0701",TEXT(A1872,"MMDD")&gt;VLOOKUP(R1872,SpeciesValidation!D:W,18,FALSE),TEXT(A1872,"MMDD")&lt;VLOOKUP(R1872,SpeciesValidation!D:W,19,FALSE))),"Date outside expected range for this species",""),"")))</f>
        <v/>
      </c>
      <c r="M1872" s="127" t="str">
        <f>IF(LEN(E1872&amp;"")&gt;0,IF(ISERROR(VLOOKUP(R1872,SpeciesValidation!D:I,6,FALSE)),"",VLOOKUP(R1872,SpeciesValidation!D:I,6,FALSE)),"")</f>
        <v/>
      </c>
      <c r="Q1872" s="36" t="str">
        <f>IF(LEN(E1872&amp;"")&gt;0,IF(ISERROR(VLOOKUP(E1872,SpeciesValidation!B:G,2,FALSE)=TRUE),"",VLOOKUP(E1872,SpeciesValidation!B:G,2,FALSE)),"")</f>
        <v/>
      </c>
      <c r="R1872" s="36" t="str">
        <f>IF(LEN(E1872&amp;"")&gt;0,IF(ISERROR(VLOOKUP(E1872,SpeciesLookup!B:G,4,FALSE)=TRUE),"",VLOOKUP(E1872,SpeciesLookup!B:G,4,FALSE)),"")</f>
        <v/>
      </c>
    </row>
    <row r="1873" spans="1:18" ht="13.2" x14ac:dyDescent="0.25">
      <c r="A1873" s="72"/>
      <c r="D1873" s="11"/>
      <c r="G1873" s="128" t="str">
        <f>IF(LEN(E1873&amp;"")&gt;0,IF(ISERROR(VLOOKUP(E1873,SpeciesLookup!B:G,6,FALSE)=TRUE),"",VLOOKUP(E1873,SpeciesLookup!B:G,6,FALSE)),"")</f>
        <v/>
      </c>
      <c r="H1873" s="128" t="str">
        <f>IF(LEN(E1873&amp;"")&gt;0,IF(ISERROR(VLOOKUP(E1873,SpeciesLookup!B:G,5,FALSE)=TRUE),"",VLOOKUP(E1873,SpeciesLookup!B:G,5,FALSE)),"")</f>
        <v/>
      </c>
      <c r="I1873" s="11"/>
      <c r="J1873" s="73"/>
      <c r="K1873" s="11"/>
      <c r="L1873" s="127" t="str">
        <f>TRIM(IF(ISERROR(VLOOKUP(R1873,SpeciesValidation!D:T,IF(ISNA(VLOOKUP(J1873,Validation!B$2:C$15,2,FALSE)),FALSE,VLOOKUP(J1873,Validation!B$2:C$15,2,FALSE)))),IF(LEN(E1873&amp;"")&gt;0,"",""),VLOOKUP(R1873,SpeciesValidation!D:T,VLOOKUP(J1873,Validation!B$2:C$15,2,FALSE),FALSE)) &amp; " " &amp; IF(ISERROR(IF(LEFT(J1873,1)="A",IF(IF(VLOOKUP(R1873,SpeciesValidation!D:W,20,FALSE)=FALSE,OR(TEXT(A1873,"MMDD")&lt;VLOOKUP(R1873,SpeciesValidation!D:W,18,FALSE),TEXT(A1873,"MMDD")&gt;VLOOKUP(R1873,SpeciesValidation!D:W,19,FALSE)),IF(TEXT(A1873,"MMDD")&lt;"0701",TEXT(A1873,"MMDD")&gt;VLOOKUP(R1873,SpeciesValidation!D:W,18,FALSE),TEXT(A1873,"MMDD")&lt;VLOOKUP(R1873,SpeciesValidation!D:W,19,FALSE))),"Date outside expected range for this species",""),"")),"",IF(LEFT(J1873,1)="A",IF(IF(VLOOKUP(R1873,SpeciesValidation!D:W,20,FALSE)=FALSE,OR(TEXT(A1873,"MMDD")&lt;VLOOKUP(R1873,SpeciesValidation!D:W,18,FALSE),TEXT(A1873,"MMDD")&gt;VLOOKUP(R1873,SpeciesValidation!D:W,19,FALSE)),IF(TEXT(A1873,"MMDD")&lt;"0701",TEXT(A1873,"MMDD")&gt;VLOOKUP(R1873,SpeciesValidation!D:W,18,FALSE),TEXT(A1873,"MMDD")&lt;VLOOKUP(R1873,SpeciesValidation!D:W,19,FALSE))),"Date outside expected range for this species",""),"")))</f>
        <v/>
      </c>
      <c r="M1873" s="127" t="str">
        <f>IF(LEN(E1873&amp;"")&gt;0,IF(ISERROR(VLOOKUP(R1873,SpeciesValidation!D:I,6,FALSE)),"",VLOOKUP(R1873,SpeciesValidation!D:I,6,FALSE)),"")</f>
        <v/>
      </c>
      <c r="Q1873" s="36" t="str">
        <f>IF(LEN(E1873&amp;"")&gt;0,IF(ISERROR(VLOOKUP(E1873,SpeciesValidation!B:G,2,FALSE)=TRUE),"",VLOOKUP(E1873,SpeciesValidation!B:G,2,FALSE)),"")</f>
        <v/>
      </c>
      <c r="R1873" s="36" t="str">
        <f>IF(LEN(E1873&amp;"")&gt;0,IF(ISERROR(VLOOKUP(E1873,SpeciesLookup!B:G,4,FALSE)=TRUE),"",VLOOKUP(E1873,SpeciesLookup!B:G,4,FALSE)),"")</f>
        <v/>
      </c>
    </row>
    <row r="1874" spans="1:18" ht="13.2" x14ac:dyDescent="0.25">
      <c r="A1874" s="72"/>
      <c r="D1874" s="11"/>
      <c r="G1874" s="128" t="str">
        <f>IF(LEN(E1874&amp;"")&gt;0,IF(ISERROR(VLOOKUP(E1874,SpeciesLookup!B:G,6,FALSE)=TRUE),"",VLOOKUP(E1874,SpeciesLookup!B:G,6,FALSE)),"")</f>
        <v/>
      </c>
      <c r="H1874" s="128" t="str">
        <f>IF(LEN(E1874&amp;"")&gt;0,IF(ISERROR(VLOOKUP(E1874,SpeciesLookup!B:G,5,FALSE)=TRUE),"",VLOOKUP(E1874,SpeciesLookup!B:G,5,FALSE)),"")</f>
        <v/>
      </c>
      <c r="I1874" s="11"/>
      <c r="J1874" s="73"/>
      <c r="K1874" s="11"/>
      <c r="L1874" s="127" t="str">
        <f>TRIM(IF(ISERROR(VLOOKUP(R1874,SpeciesValidation!D:T,IF(ISNA(VLOOKUP(J1874,Validation!B$2:C$15,2,FALSE)),FALSE,VLOOKUP(J1874,Validation!B$2:C$15,2,FALSE)))),IF(LEN(E1874&amp;"")&gt;0,"",""),VLOOKUP(R1874,SpeciesValidation!D:T,VLOOKUP(J1874,Validation!B$2:C$15,2,FALSE),FALSE)) &amp; " " &amp; IF(ISERROR(IF(LEFT(J1874,1)="A",IF(IF(VLOOKUP(R1874,SpeciesValidation!D:W,20,FALSE)=FALSE,OR(TEXT(A1874,"MMDD")&lt;VLOOKUP(R1874,SpeciesValidation!D:W,18,FALSE),TEXT(A1874,"MMDD")&gt;VLOOKUP(R1874,SpeciesValidation!D:W,19,FALSE)),IF(TEXT(A1874,"MMDD")&lt;"0701",TEXT(A1874,"MMDD")&gt;VLOOKUP(R1874,SpeciesValidation!D:W,18,FALSE),TEXT(A1874,"MMDD")&lt;VLOOKUP(R1874,SpeciesValidation!D:W,19,FALSE))),"Date outside expected range for this species",""),"")),"",IF(LEFT(J1874,1)="A",IF(IF(VLOOKUP(R1874,SpeciesValidation!D:W,20,FALSE)=FALSE,OR(TEXT(A1874,"MMDD")&lt;VLOOKUP(R1874,SpeciesValidation!D:W,18,FALSE),TEXT(A1874,"MMDD")&gt;VLOOKUP(R1874,SpeciesValidation!D:W,19,FALSE)),IF(TEXT(A1874,"MMDD")&lt;"0701",TEXT(A1874,"MMDD")&gt;VLOOKUP(R1874,SpeciesValidation!D:W,18,FALSE),TEXT(A1874,"MMDD")&lt;VLOOKUP(R1874,SpeciesValidation!D:W,19,FALSE))),"Date outside expected range for this species",""),"")))</f>
        <v/>
      </c>
      <c r="M1874" s="127" t="str">
        <f>IF(LEN(E1874&amp;"")&gt;0,IF(ISERROR(VLOOKUP(R1874,SpeciesValidation!D:I,6,FALSE)),"",VLOOKUP(R1874,SpeciesValidation!D:I,6,FALSE)),"")</f>
        <v/>
      </c>
      <c r="Q1874" s="36" t="str">
        <f>IF(LEN(E1874&amp;"")&gt;0,IF(ISERROR(VLOOKUP(E1874,SpeciesValidation!B:G,2,FALSE)=TRUE),"",VLOOKUP(E1874,SpeciesValidation!B:G,2,FALSE)),"")</f>
        <v/>
      </c>
      <c r="R1874" s="36" t="str">
        <f>IF(LEN(E1874&amp;"")&gt;0,IF(ISERROR(VLOOKUP(E1874,SpeciesLookup!B:G,4,FALSE)=TRUE),"",VLOOKUP(E1874,SpeciesLookup!B:G,4,FALSE)),"")</f>
        <v/>
      </c>
    </row>
    <row r="1875" spans="1:18" ht="13.2" x14ac:dyDescent="0.25">
      <c r="A1875" s="72"/>
      <c r="D1875" s="11"/>
      <c r="G1875" s="128" t="str">
        <f>IF(LEN(E1875&amp;"")&gt;0,IF(ISERROR(VLOOKUP(E1875,SpeciesLookup!B:G,6,FALSE)=TRUE),"",VLOOKUP(E1875,SpeciesLookup!B:G,6,FALSE)),"")</f>
        <v/>
      </c>
      <c r="H1875" s="128" t="str">
        <f>IF(LEN(E1875&amp;"")&gt;0,IF(ISERROR(VLOOKUP(E1875,SpeciesLookup!B:G,5,FALSE)=TRUE),"",VLOOKUP(E1875,SpeciesLookup!B:G,5,FALSE)),"")</f>
        <v/>
      </c>
      <c r="I1875" s="11"/>
      <c r="J1875" s="73"/>
      <c r="K1875" s="11"/>
      <c r="L1875" s="127" t="str">
        <f>TRIM(IF(ISERROR(VLOOKUP(R1875,SpeciesValidation!D:T,IF(ISNA(VLOOKUP(J1875,Validation!B$2:C$15,2,FALSE)),FALSE,VLOOKUP(J1875,Validation!B$2:C$15,2,FALSE)))),IF(LEN(E1875&amp;"")&gt;0,"",""),VLOOKUP(R1875,SpeciesValidation!D:T,VLOOKUP(J1875,Validation!B$2:C$15,2,FALSE),FALSE)) &amp; " " &amp; IF(ISERROR(IF(LEFT(J1875,1)="A",IF(IF(VLOOKUP(R1875,SpeciesValidation!D:W,20,FALSE)=FALSE,OR(TEXT(A1875,"MMDD")&lt;VLOOKUP(R1875,SpeciesValidation!D:W,18,FALSE),TEXT(A1875,"MMDD")&gt;VLOOKUP(R1875,SpeciesValidation!D:W,19,FALSE)),IF(TEXT(A1875,"MMDD")&lt;"0701",TEXT(A1875,"MMDD")&gt;VLOOKUP(R1875,SpeciesValidation!D:W,18,FALSE),TEXT(A1875,"MMDD")&lt;VLOOKUP(R1875,SpeciesValidation!D:W,19,FALSE))),"Date outside expected range for this species",""),"")),"",IF(LEFT(J1875,1)="A",IF(IF(VLOOKUP(R1875,SpeciesValidation!D:W,20,FALSE)=FALSE,OR(TEXT(A1875,"MMDD")&lt;VLOOKUP(R1875,SpeciesValidation!D:W,18,FALSE),TEXT(A1875,"MMDD")&gt;VLOOKUP(R1875,SpeciesValidation!D:W,19,FALSE)),IF(TEXT(A1875,"MMDD")&lt;"0701",TEXT(A1875,"MMDD")&gt;VLOOKUP(R1875,SpeciesValidation!D:W,18,FALSE),TEXT(A1875,"MMDD")&lt;VLOOKUP(R1875,SpeciesValidation!D:W,19,FALSE))),"Date outside expected range for this species",""),"")))</f>
        <v/>
      </c>
      <c r="M1875" s="127" t="str">
        <f>IF(LEN(E1875&amp;"")&gt;0,IF(ISERROR(VLOOKUP(R1875,SpeciesValidation!D:I,6,FALSE)),"",VLOOKUP(R1875,SpeciesValidation!D:I,6,FALSE)),"")</f>
        <v/>
      </c>
      <c r="Q1875" s="36" t="str">
        <f>IF(LEN(E1875&amp;"")&gt;0,IF(ISERROR(VLOOKUP(E1875,SpeciesValidation!B:G,2,FALSE)=TRUE),"",VLOOKUP(E1875,SpeciesValidation!B:G,2,FALSE)),"")</f>
        <v/>
      </c>
      <c r="R1875" s="36" t="str">
        <f>IF(LEN(E1875&amp;"")&gt;0,IF(ISERROR(VLOOKUP(E1875,SpeciesLookup!B:G,4,FALSE)=TRUE),"",VLOOKUP(E1875,SpeciesLookup!B:G,4,FALSE)),"")</f>
        <v/>
      </c>
    </row>
    <row r="1876" spans="1:18" ht="13.2" x14ac:dyDescent="0.25">
      <c r="A1876" s="72"/>
      <c r="D1876" s="11"/>
      <c r="G1876" s="128" t="str">
        <f>IF(LEN(E1876&amp;"")&gt;0,IF(ISERROR(VLOOKUP(E1876,SpeciesLookup!B:G,6,FALSE)=TRUE),"",VLOOKUP(E1876,SpeciesLookup!B:G,6,FALSE)),"")</f>
        <v/>
      </c>
      <c r="H1876" s="128" t="str">
        <f>IF(LEN(E1876&amp;"")&gt;0,IF(ISERROR(VLOOKUP(E1876,SpeciesLookup!B:G,5,FALSE)=TRUE),"",VLOOKUP(E1876,SpeciesLookup!B:G,5,FALSE)),"")</f>
        <v/>
      </c>
      <c r="I1876" s="11"/>
      <c r="J1876" s="73"/>
      <c r="K1876" s="11"/>
      <c r="L1876" s="127" t="str">
        <f>TRIM(IF(ISERROR(VLOOKUP(R1876,SpeciesValidation!D:T,IF(ISNA(VLOOKUP(J1876,Validation!B$2:C$15,2,FALSE)),FALSE,VLOOKUP(J1876,Validation!B$2:C$15,2,FALSE)))),IF(LEN(E1876&amp;"")&gt;0,"",""),VLOOKUP(R1876,SpeciesValidation!D:T,VLOOKUP(J1876,Validation!B$2:C$15,2,FALSE),FALSE)) &amp; " " &amp; IF(ISERROR(IF(LEFT(J1876,1)="A",IF(IF(VLOOKUP(R1876,SpeciesValidation!D:W,20,FALSE)=FALSE,OR(TEXT(A1876,"MMDD")&lt;VLOOKUP(R1876,SpeciesValidation!D:W,18,FALSE),TEXT(A1876,"MMDD")&gt;VLOOKUP(R1876,SpeciesValidation!D:W,19,FALSE)),IF(TEXT(A1876,"MMDD")&lt;"0701",TEXT(A1876,"MMDD")&gt;VLOOKUP(R1876,SpeciesValidation!D:W,18,FALSE),TEXT(A1876,"MMDD")&lt;VLOOKUP(R1876,SpeciesValidation!D:W,19,FALSE))),"Date outside expected range for this species",""),"")),"",IF(LEFT(J1876,1)="A",IF(IF(VLOOKUP(R1876,SpeciesValidation!D:W,20,FALSE)=FALSE,OR(TEXT(A1876,"MMDD")&lt;VLOOKUP(R1876,SpeciesValidation!D:W,18,FALSE),TEXT(A1876,"MMDD")&gt;VLOOKUP(R1876,SpeciesValidation!D:W,19,FALSE)),IF(TEXT(A1876,"MMDD")&lt;"0701",TEXT(A1876,"MMDD")&gt;VLOOKUP(R1876,SpeciesValidation!D:W,18,FALSE),TEXT(A1876,"MMDD")&lt;VLOOKUP(R1876,SpeciesValidation!D:W,19,FALSE))),"Date outside expected range for this species",""),"")))</f>
        <v/>
      </c>
      <c r="M1876" s="127" t="str">
        <f>IF(LEN(E1876&amp;"")&gt;0,IF(ISERROR(VLOOKUP(R1876,SpeciesValidation!D:I,6,FALSE)),"",VLOOKUP(R1876,SpeciesValidation!D:I,6,FALSE)),"")</f>
        <v/>
      </c>
      <c r="Q1876" s="36" t="str">
        <f>IF(LEN(E1876&amp;"")&gt;0,IF(ISERROR(VLOOKUP(E1876,SpeciesValidation!B:G,2,FALSE)=TRUE),"",VLOOKUP(E1876,SpeciesValidation!B:G,2,FALSE)),"")</f>
        <v/>
      </c>
      <c r="R1876" s="36" t="str">
        <f>IF(LEN(E1876&amp;"")&gt;0,IF(ISERROR(VLOOKUP(E1876,SpeciesLookup!B:G,4,FALSE)=TRUE),"",VLOOKUP(E1876,SpeciesLookup!B:G,4,FALSE)),"")</f>
        <v/>
      </c>
    </row>
    <row r="1877" spans="1:18" ht="13.2" x14ac:dyDescent="0.25">
      <c r="A1877" s="72"/>
      <c r="D1877" s="11"/>
      <c r="G1877" s="128" t="str">
        <f>IF(LEN(E1877&amp;"")&gt;0,IF(ISERROR(VLOOKUP(E1877,SpeciesLookup!B:G,6,FALSE)=TRUE),"",VLOOKUP(E1877,SpeciesLookup!B:G,6,FALSE)),"")</f>
        <v/>
      </c>
      <c r="H1877" s="128" t="str">
        <f>IF(LEN(E1877&amp;"")&gt;0,IF(ISERROR(VLOOKUP(E1877,SpeciesLookup!B:G,5,FALSE)=TRUE),"",VLOOKUP(E1877,SpeciesLookup!B:G,5,FALSE)),"")</f>
        <v/>
      </c>
      <c r="I1877" s="11"/>
      <c r="J1877" s="73"/>
      <c r="K1877" s="11"/>
      <c r="L1877" s="127" t="str">
        <f>TRIM(IF(ISERROR(VLOOKUP(R1877,SpeciesValidation!D:T,IF(ISNA(VLOOKUP(J1877,Validation!B$2:C$15,2,FALSE)),FALSE,VLOOKUP(J1877,Validation!B$2:C$15,2,FALSE)))),IF(LEN(E1877&amp;"")&gt;0,"",""),VLOOKUP(R1877,SpeciesValidation!D:T,VLOOKUP(J1877,Validation!B$2:C$15,2,FALSE),FALSE)) &amp; " " &amp; IF(ISERROR(IF(LEFT(J1877,1)="A",IF(IF(VLOOKUP(R1877,SpeciesValidation!D:W,20,FALSE)=FALSE,OR(TEXT(A1877,"MMDD")&lt;VLOOKUP(R1877,SpeciesValidation!D:W,18,FALSE),TEXT(A1877,"MMDD")&gt;VLOOKUP(R1877,SpeciesValidation!D:W,19,FALSE)),IF(TEXT(A1877,"MMDD")&lt;"0701",TEXT(A1877,"MMDD")&gt;VLOOKUP(R1877,SpeciesValidation!D:W,18,FALSE),TEXT(A1877,"MMDD")&lt;VLOOKUP(R1877,SpeciesValidation!D:W,19,FALSE))),"Date outside expected range for this species",""),"")),"",IF(LEFT(J1877,1)="A",IF(IF(VLOOKUP(R1877,SpeciesValidation!D:W,20,FALSE)=FALSE,OR(TEXT(A1877,"MMDD")&lt;VLOOKUP(R1877,SpeciesValidation!D:W,18,FALSE),TEXT(A1877,"MMDD")&gt;VLOOKUP(R1877,SpeciesValidation!D:W,19,FALSE)),IF(TEXT(A1877,"MMDD")&lt;"0701",TEXT(A1877,"MMDD")&gt;VLOOKUP(R1877,SpeciesValidation!D:W,18,FALSE),TEXT(A1877,"MMDD")&lt;VLOOKUP(R1877,SpeciesValidation!D:W,19,FALSE))),"Date outside expected range for this species",""),"")))</f>
        <v/>
      </c>
      <c r="M1877" s="127" t="str">
        <f>IF(LEN(E1877&amp;"")&gt;0,IF(ISERROR(VLOOKUP(R1877,SpeciesValidation!D:I,6,FALSE)),"",VLOOKUP(R1877,SpeciesValidation!D:I,6,FALSE)),"")</f>
        <v/>
      </c>
      <c r="Q1877" s="36" t="str">
        <f>IF(LEN(E1877&amp;"")&gt;0,IF(ISERROR(VLOOKUP(E1877,SpeciesValidation!B:G,2,FALSE)=TRUE),"",VLOOKUP(E1877,SpeciesValidation!B:G,2,FALSE)),"")</f>
        <v/>
      </c>
      <c r="R1877" s="36" t="str">
        <f>IF(LEN(E1877&amp;"")&gt;0,IF(ISERROR(VLOOKUP(E1877,SpeciesLookup!B:G,4,FALSE)=TRUE),"",VLOOKUP(E1877,SpeciesLookup!B:G,4,FALSE)),"")</f>
        <v/>
      </c>
    </row>
    <row r="1878" spans="1:18" ht="13.2" x14ac:dyDescent="0.25">
      <c r="A1878" s="72"/>
      <c r="D1878" s="11"/>
      <c r="G1878" s="128" t="str">
        <f>IF(LEN(E1878&amp;"")&gt;0,IF(ISERROR(VLOOKUP(E1878,SpeciesLookup!B:G,6,FALSE)=TRUE),"",VLOOKUP(E1878,SpeciesLookup!B:G,6,FALSE)),"")</f>
        <v/>
      </c>
      <c r="H1878" s="128" t="str">
        <f>IF(LEN(E1878&amp;"")&gt;0,IF(ISERROR(VLOOKUP(E1878,SpeciesLookup!B:G,5,FALSE)=TRUE),"",VLOOKUP(E1878,SpeciesLookup!B:G,5,FALSE)),"")</f>
        <v/>
      </c>
      <c r="I1878" s="11"/>
      <c r="J1878" s="73"/>
      <c r="K1878" s="11"/>
      <c r="L1878" s="127" t="str">
        <f>TRIM(IF(ISERROR(VLOOKUP(R1878,SpeciesValidation!D:T,IF(ISNA(VLOOKUP(J1878,Validation!B$2:C$15,2,FALSE)),FALSE,VLOOKUP(J1878,Validation!B$2:C$15,2,FALSE)))),IF(LEN(E1878&amp;"")&gt;0,"",""),VLOOKUP(R1878,SpeciesValidation!D:T,VLOOKUP(J1878,Validation!B$2:C$15,2,FALSE),FALSE)) &amp; " " &amp; IF(ISERROR(IF(LEFT(J1878,1)="A",IF(IF(VLOOKUP(R1878,SpeciesValidation!D:W,20,FALSE)=FALSE,OR(TEXT(A1878,"MMDD")&lt;VLOOKUP(R1878,SpeciesValidation!D:W,18,FALSE),TEXT(A1878,"MMDD")&gt;VLOOKUP(R1878,SpeciesValidation!D:W,19,FALSE)),IF(TEXT(A1878,"MMDD")&lt;"0701",TEXT(A1878,"MMDD")&gt;VLOOKUP(R1878,SpeciesValidation!D:W,18,FALSE),TEXT(A1878,"MMDD")&lt;VLOOKUP(R1878,SpeciesValidation!D:W,19,FALSE))),"Date outside expected range for this species",""),"")),"",IF(LEFT(J1878,1)="A",IF(IF(VLOOKUP(R1878,SpeciesValidation!D:W,20,FALSE)=FALSE,OR(TEXT(A1878,"MMDD")&lt;VLOOKUP(R1878,SpeciesValidation!D:W,18,FALSE),TEXT(A1878,"MMDD")&gt;VLOOKUP(R1878,SpeciesValidation!D:W,19,FALSE)),IF(TEXT(A1878,"MMDD")&lt;"0701",TEXT(A1878,"MMDD")&gt;VLOOKUP(R1878,SpeciesValidation!D:W,18,FALSE),TEXT(A1878,"MMDD")&lt;VLOOKUP(R1878,SpeciesValidation!D:W,19,FALSE))),"Date outside expected range for this species",""),"")))</f>
        <v/>
      </c>
      <c r="M1878" s="127" t="str">
        <f>IF(LEN(E1878&amp;"")&gt;0,IF(ISERROR(VLOOKUP(R1878,SpeciesValidation!D:I,6,FALSE)),"",VLOOKUP(R1878,SpeciesValidation!D:I,6,FALSE)),"")</f>
        <v/>
      </c>
      <c r="Q1878" s="36" t="str">
        <f>IF(LEN(E1878&amp;"")&gt;0,IF(ISERROR(VLOOKUP(E1878,SpeciesValidation!B:G,2,FALSE)=TRUE),"",VLOOKUP(E1878,SpeciesValidation!B:G,2,FALSE)),"")</f>
        <v/>
      </c>
      <c r="R1878" s="36" t="str">
        <f>IF(LEN(E1878&amp;"")&gt;0,IF(ISERROR(VLOOKUP(E1878,SpeciesLookup!B:G,4,FALSE)=TRUE),"",VLOOKUP(E1878,SpeciesLookup!B:G,4,FALSE)),"")</f>
        <v/>
      </c>
    </row>
    <row r="1879" spans="1:18" ht="13.2" x14ac:dyDescent="0.25">
      <c r="A1879" s="72"/>
      <c r="D1879" s="11"/>
      <c r="G1879" s="128" t="str">
        <f>IF(LEN(E1879&amp;"")&gt;0,IF(ISERROR(VLOOKUP(E1879,SpeciesLookup!B:G,6,FALSE)=TRUE),"",VLOOKUP(E1879,SpeciesLookup!B:G,6,FALSE)),"")</f>
        <v/>
      </c>
      <c r="H1879" s="128" t="str">
        <f>IF(LEN(E1879&amp;"")&gt;0,IF(ISERROR(VLOOKUP(E1879,SpeciesLookup!B:G,5,FALSE)=TRUE),"",VLOOKUP(E1879,SpeciesLookup!B:G,5,FALSE)),"")</f>
        <v/>
      </c>
      <c r="I1879" s="11"/>
      <c r="J1879" s="73"/>
      <c r="K1879" s="11"/>
      <c r="L1879" s="127" t="str">
        <f>TRIM(IF(ISERROR(VLOOKUP(R1879,SpeciesValidation!D:T,IF(ISNA(VLOOKUP(J1879,Validation!B$2:C$15,2,FALSE)),FALSE,VLOOKUP(J1879,Validation!B$2:C$15,2,FALSE)))),IF(LEN(E1879&amp;"")&gt;0,"",""),VLOOKUP(R1879,SpeciesValidation!D:T,VLOOKUP(J1879,Validation!B$2:C$15,2,FALSE),FALSE)) &amp; " " &amp; IF(ISERROR(IF(LEFT(J1879,1)="A",IF(IF(VLOOKUP(R1879,SpeciesValidation!D:W,20,FALSE)=FALSE,OR(TEXT(A1879,"MMDD")&lt;VLOOKUP(R1879,SpeciesValidation!D:W,18,FALSE),TEXT(A1879,"MMDD")&gt;VLOOKUP(R1879,SpeciesValidation!D:W,19,FALSE)),IF(TEXT(A1879,"MMDD")&lt;"0701",TEXT(A1879,"MMDD")&gt;VLOOKUP(R1879,SpeciesValidation!D:W,18,FALSE),TEXT(A1879,"MMDD")&lt;VLOOKUP(R1879,SpeciesValidation!D:W,19,FALSE))),"Date outside expected range for this species",""),"")),"",IF(LEFT(J1879,1)="A",IF(IF(VLOOKUP(R1879,SpeciesValidation!D:W,20,FALSE)=FALSE,OR(TEXT(A1879,"MMDD")&lt;VLOOKUP(R1879,SpeciesValidation!D:W,18,FALSE),TEXT(A1879,"MMDD")&gt;VLOOKUP(R1879,SpeciesValidation!D:W,19,FALSE)),IF(TEXT(A1879,"MMDD")&lt;"0701",TEXT(A1879,"MMDD")&gt;VLOOKUP(R1879,SpeciesValidation!D:W,18,FALSE),TEXT(A1879,"MMDD")&lt;VLOOKUP(R1879,SpeciesValidation!D:W,19,FALSE))),"Date outside expected range for this species",""),"")))</f>
        <v/>
      </c>
      <c r="M1879" s="127" t="str">
        <f>IF(LEN(E1879&amp;"")&gt;0,IF(ISERROR(VLOOKUP(R1879,SpeciesValidation!D:I,6,FALSE)),"",VLOOKUP(R1879,SpeciesValidation!D:I,6,FALSE)),"")</f>
        <v/>
      </c>
      <c r="Q1879" s="36" t="str">
        <f>IF(LEN(E1879&amp;"")&gt;0,IF(ISERROR(VLOOKUP(E1879,SpeciesValidation!B:G,2,FALSE)=TRUE),"",VLOOKUP(E1879,SpeciesValidation!B:G,2,FALSE)),"")</f>
        <v/>
      </c>
      <c r="R1879" s="36" t="str">
        <f>IF(LEN(E1879&amp;"")&gt;0,IF(ISERROR(VLOOKUP(E1879,SpeciesLookup!B:G,4,FALSE)=TRUE),"",VLOOKUP(E1879,SpeciesLookup!B:G,4,FALSE)),"")</f>
        <v/>
      </c>
    </row>
    <row r="1880" spans="1:18" ht="13.2" x14ac:dyDescent="0.25">
      <c r="A1880" s="72"/>
      <c r="D1880" s="11"/>
      <c r="G1880" s="128" t="str">
        <f>IF(LEN(E1880&amp;"")&gt;0,IF(ISERROR(VLOOKUP(E1880,SpeciesLookup!B:G,6,FALSE)=TRUE),"",VLOOKUP(E1880,SpeciesLookup!B:G,6,FALSE)),"")</f>
        <v/>
      </c>
      <c r="H1880" s="128" t="str">
        <f>IF(LEN(E1880&amp;"")&gt;0,IF(ISERROR(VLOOKUP(E1880,SpeciesLookup!B:G,5,FALSE)=TRUE),"",VLOOKUP(E1880,SpeciesLookup!B:G,5,FALSE)),"")</f>
        <v/>
      </c>
      <c r="I1880" s="11"/>
      <c r="J1880" s="73"/>
      <c r="K1880" s="11"/>
      <c r="L1880" s="127" t="str">
        <f>TRIM(IF(ISERROR(VLOOKUP(R1880,SpeciesValidation!D:T,IF(ISNA(VLOOKUP(J1880,Validation!B$2:C$15,2,FALSE)),FALSE,VLOOKUP(J1880,Validation!B$2:C$15,2,FALSE)))),IF(LEN(E1880&amp;"")&gt;0,"",""),VLOOKUP(R1880,SpeciesValidation!D:T,VLOOKUP(J1880,Validation!B$2:C$15,2,FALSE),FALSE)) &amp; " " &amp; IF(ISERROR(IF(LEFT(J1880,1)="A",IF(IF(VLOOKUP(R1880,SpeciesValidation!D:W,20,FALSE)=FALSE,OR(TEXT(A1880,"MMDD")&lt;VLOOKUP(R1880,SpeciesValidation!D:W,18,FALSE),TEXT(A1880,"MMDD")&gt;VLOOKUP(R1880,SpeciesValidation!D:W,19,FALSE)),IF(TEXT(A1880,"MMDD")&lt;"0701",TEXT(A1880,"MMDD")&gt;VLOOKUP(R1880,SpeciesValidation!D:W,18,FALSE),TEXT(A1880,"MMDD")&lt;VLOOKUP(R1880,SpeciesValidation!D:W,19,FALSE))),"Date outside expected range for this species",""),"")),"",IF(LEFT(J1880,1)="A",IF(IF(VLOOKUP(R1880,SpeciesValidation!D:W,20,FALSE)=FALSE,OR(TEXT(A1880,"MMDD")&lt;VLOOKUP(R1880,SpeciesValidation!D:W,18,FALSE),TEXT(A1880,"MMDD")&gt;VLOOKUP(R1880,SpeciesValidation!D:W,19,FALSE)),IF(TEXT(A1880,"MMDD")&lt;"0701",TEXT(A1880,"MMDD")&gt;VLOOKUP(R1880,SpeciesValidation!D:W,18,FALSE),TEXT(A1880,"MMDD")&lt;VLOOKUP(R1880,SpeciesValidation!D:W,19,FALSE))),"Date outside expected range for this species",""),"")))</f>
        <v/>
      </c>
      <c r="M1880" s="127" t="str">
        <f>IF(LEN(E1880&amp;"")&gt;0,IF(ISERROR(VLOOKUP(R1880,SpeciesValidation!D:I,6,FALSE)),"",VLOOKUP(R1880,SpeciesValidation!D:I,6,FALSE)),"")</f>
        <v/>
      </c>
      <c r="Q1880" s="36" t="str">
        <f>IF(LEN(E1880&amp;"")&gt;0,IF(ISERROR(VLOOKUP(E1880,SpeciesValidation!B:G,2,FALSE)=TRUE),"",VLOOKUP(E1880,SpeciesValidation!B:G,2,FALSE)),"")</f>
        <v/>
      </c>
      <c r="R1880" s="36" t="str">
        <f>IF(LEN(E1880&amp;"")&gt;0,IF(ISERROR(VLOOKUP(E1880,SpeciesLookup!B:G,4,FALSE)=TRUE),"",VLOOKUP(E1880,SpeciesLookup!B:G,4,FALSE)),"")</f>
        <v/>
      </c>
    </row>
    <row r="1881" spans="1:18" ht="13.2" x14ac:dyDescent="0.25">
      <c r="A1881" s="72"/>
      <c r="D1881" s="11"/>
      <c r="G1881" s="128" t="str">
        <f>IF(LEN(E1881&amp;"")&gt;0,IF(ISERROR(VLOOKUP(E1881,SpeciesLookup!B:G,6,FALSE)=TRUE),"",VLOOKUP(E1881,SpeciesLookup!B:G,6,FALSE)),"")</f>
        <v/>
      </c>
      <c r="H1881" s="128" t="str">
        <f>IF(LEN(E1881&amp;"")&gt;0,IF(ISERROR(VLOOKUP(E1881,SpeciesLookup!B:G,5,FALSE)=TRUE),"",VLOOKUP(E1881,SpeciesLookup!B:G,5,FALSE)),"")</f>
        <v/>
      </c>
      <c r="I1881" s="11"/>
      <c r="J1881" s="73"/>
      <c r="K1881" s="11"/>
      <c r="L1881" s="127" t="str">
        <f>TRIM(IF(ISERROR(VLOOKUP(R1881,SpeciesValidation!D:T,IF(ISNA(VLOOKUP(J1881,Validation!B$2:C$15,2,FALSE)),FALSE,VLOOKUP(J1881,Validation!B$2:C$15,2,FALSE)))),IF(LEN(E1881&amp;"")&gt;0,"",""),VLOOKUP(R1881,SpeciesValidation!D:T,VLOOKUP(J1881,Validation!B$2:C$15,2,FALSE),FALSE)) &amp; " " &amp; IF(ISERROR(IF(LEFT(J1881,1)="A",IF(IF(VLOOKUP(R1881,SpeciesValidation!D:W,20,FALSE)=FALSE,OR(TEXT(A1881,"MMDD")&lt;VLOOKUP(R1881,SpeciesValidation!D:W,18,FALSE),TEXT(A1881,"MMDD")&gt;VLOOKUP(R1881,SpeciesValidation!D:W,19,FALSE)),IF(TEXT(A1881,"MMDD")&lt;"0701",TEXT(A1881,"MMDD")&gt;VLOOKUP(R1881,SpeciesValidation!D:W,18,FALSE),TEXT(A1881,"MMDD")&lt;VLOOKUP(R1881,SpeciesValidation!D:W,19,FALSE))),"Date outside expected range for this species",""),"")),"",IF(LEFT(J1881,1)="A",IF(IF(VLOOKUP(R1881,SpeciesValidation!D:W,20,FALSE)=FALSE,OR(TEXT(A1881,"MMDD")&lt;VLOOKUP(R1881,SpeciesValidation!D:W,18,FALSE),TEXT(A1881,"MMDD")&gt;VLOOKUP(R1881,SpeciesValidation!D:W,19,FALSE)),IF(TEXT(A1881,"MMDD")&lt;"0701",TEXT(A1881,"MMDD")&gt;VLOOKUP(R1881,SpeciesValidation!D:W,18,FALSE),TEXT(A1881,"MMDD")&lt;VLOOKUP(R1881,SpeciesValidation!D:W,19,FALSE))),"Date outside expected range for this species",""),"")))</f>
        <v/>
      </c>
      <c r="M1881" s="127" t="str">
        <f>IF(LEN(E1881&amp;"")&gt;0,IF(ISERROR(VLOOKUP(R1881,SpeciesValidation!D:I,6,FALSE)),"",VLOOKUP(R1881,SpeciesValidation!D:I,6,FALSE)),"")</f>
        <v/>
      </c>
      <c r="Q1881" s="36" t="str">
        <f>IF(LEN(E1881&amp;"")&gt;0,IF(ISERROR(VLOOKUP(E1881,SpeciesValidation!B:G,2,FALSE)=TRUE),"",VLOOKUP(E1881,SpeciesValidation!B:G,2,FALSE)),"")</f>
        <v/>
      </c>
      <c r="R1881" s="36" t="str">
        <f>IF(LEN(E1881&amp;"")&gt;0,IF(ISERROR(VLOOKUP(E1881,SpeciesLookup!B:G,4,FALSE)=TRUE),"",VLOOKUP(E1881,SpeciesLookup!B:G,4,FALSE)),"")</f>
        <v/>
      </c>
    </row>
    <row r="1882" spans="1:18" ht="13.2" x14ac:dyDescent="0.25">
      <c r="A1882" s="72"/>
      <c r="D1882" s="11"/>
      <c r="G1882" s="128" t="str">
        <f>IF(LEN(E1882&amp;"")&gt;0,IF(ISERROR(VLOOKUP(E1882,SpeciesLookup!B:G,6,FALSE)=TRUE),"",VLOOKUP(E1882,SpeciesLookup!B:G,6,FALSE)),"")</f>
        <v/>
      </c>
      <c r="H1882" s="128" t="str">
        <f>IF(LEN(E1882&amp;"")&gt;0,IF(ISERROR(VLOOKUP(E1882,SpeciesLookup!B:G,5,FALSE)=TRUE),"",VLOOKUP(E1882,SpeciesLookup!B:G,5,FALSE)),"")</f>
        <v/>
      </c>
      <c r="I1882" s="11"/>
      <c r="J1882" s="73"/>
      <c r="K1882" s="11"/>
      <c r="L1882" s="127" t="str">
        <f>TRIM(IF(ISERROR(VLOOKUP(R1882,SpeciesValidation!D:T,IF(ISNA(VLOOKUP(J1882,Validation!B$2:C$15,2,FALSE)),FALSE,VLOOKUP(J1882,Validation!B$2:C$15,2,FALSE)))),IF(LEN(E1882&amp;"")&gt;0,"",""),VLOOKUP(R1882,SpeciesValidation!D:T,VLOOKUP(J1882,Validation!B$2:C$15,2,FALSE),FALSE)) &amp; " " &amp; IF(ISERROR(IF(LEFT(J1882,1)="A",IF(IF(VLOOKUP(R1882,SpeciesValidation!D:W,20,FALSE)=FALSE,OR(TEXT(A1882,"MMDD")&lt;VLOOKUP(R1882,SpeciesValidation!D:W,18,FALSE),TEXT(A1882,"MMDD")&gt;VLOOKUP(R1882,SpeciesValidation!D:W,19,FALSE)),IF(TEXT(A1882,"MMDD")&lt;"0701",TEXT(A1882,"MMDD")&gt;VLOOKUP(R1882,SpeciesValidation!D:W,18,FALSE),TEXT(A1882,"MMDD")&lt;VLOOKUP(R1882,SpeciesValidation!D:W,19,FALSE))),"Date outside expected range for this species",""),"")),"",IF(LEFT(J1882,1)="A",IF(IF(VLOOKUP(R1882,SpeciesValidation!D:W,20,FALSE)=FALSE,OR(TEXT(A1882,"MMDD")&lt;VLOOKUP(R1882,SpeciesValidation!D:W,18,FALSE),TEXT(A1882,"MMDD")&gt;VLOOKUP(R1882,SpeciesValidation!D:W,19,FALSE)),IF(TEXT(A1882,"MMDD")&lt;"0701",TEXT(A1882,"MMDD")&gt;VLOOKUP(R1882,SpeciesValidation!D:W,18,FALSE),TEXT(A1882,"MMDD")&lt;VLOOKUP(R1882,SpeciesValidation!D:W,19,FALSE))),"Date outside expected range for this species",""),"")))</f>
        <v/>
      </c>
      <c r="M1882" s="127" t="str">
        <f>IF(LEN(E1882&amp;"")&gt;0,IF(ISERROR(VLOOKUP(R1882,SpeciesValidation!D:I,6,FALSE)),"",VLOOKUP(R1882,SpeciesValidation!D:I,6,FALSE)),"")</f>
        <v/>
      </c>
      <c r="Q1882" s="36" t="str">
        <f>IF(LEN(E1882&amp;"")&gt;0,IF(ISERROR(VLOOKUP(E1882,SpeciesValidation!B:G,2,FALSE)=TRUE),"",VLOOKUP(E1882,SpeciesValidation!B:G,2,FALSE)),"")</f>
        <v/>
      </c>
      <c r="R1882" s="36" t="str">
        <f>IF(LEN(E1882&amp;"")&gt;0,IF(ISERROR(VLOOKUP(E1882,SpeciesLookup!B:G,4,FALSE)=TRUE),"",VLOOKUP(E1882,SpeciesLookup!B:G,4,FALSE)),"")</f>
        <v/>
      </c>
    </row>
    <row r="1883" spans="1:18" ht="13.2" x14ac:dyDescent="0.25">
      <c r="A1883" s="72"/>
      <c r="D1883" s="11"/>
      <c r="G1883" s="128" t="str">
        <f>IF(LEN(E1883&amp;"")&gt;0,IF(ISERROR(VLOOKUP(E1883,SpeciesLookup!B:G,6,FALSE)=TRUE),"",VLOOKUP(E1883,SpeciesLookup!B:G,6,FALSE)),"")</f>
        <v/>
      </c>
      <c r="H1883" s="128" t="str">
        <f>IF(LEN(E1883&amp;"")&gt;0,IF(ISERROR(VLOOKUP(E1883,SpeciesLookup!B:G,5,FALSE)=TRUE),"",VLOOKUP(E1883,SpeciesLookup!B:G,5,FALSE)),"")</f>
        <v/>
      </c>
      <c r="I1883" s="11"/>
      <c r="J1883" s="73"/>
      <c r="K1883" s="11"/>
      <c r="L1883" s="127" t="str">
        <f>TRIM(IF(ISERROR(VLOOKUP(R1883,SpeciesValidation!D:T,IF(ISNA(VLOOKUP(J1883,Validation!B$2:C$15,2,FALSE)),FALSE,VLOOKUP(J1883,Validation!B$2:C$15,2,FALSE)))),IF(LEN(E1883&amp;"")&gt;0,"",""),VLOOKUP(R1883,SpeciesValidation!D:T,VLOOKUP(J1883,Validation!B$2:C$15,2,FALSE),FALSE)) &amp; " " &amp; IF(ISERROR(IF(LEFT(J1883,1)="A",IF(IF(VLOOKUP(R1883,SpeciesValidation!D:W,20,FALSE)=FALSE,OR(TEXT(A1883,"MMDD")&lt;VLOOKUP(R1883,SpeciesValidation!D:W,18,FALSE),TEXT(A1883,"MMDD")&gt;VLOOKUP(R1883,SpeciesValidation!D:W,19,FALSE)),IF(TEXT(A1883,"MMDD")&lt;"0701",TEXT(A1883,"MMDD")&gt;VLOOKUP(R1883,SpeciesValidation!D:W,18,FALSE),TEXT(A1883,"MMDD")&lt;VLOOKUP(R1883,SpeciesValidation!D:W,19,FALSE))),"Date outside expected range for this species",""),"")),"",IF(LEFT(J1883,1)="A",IF(IF(VLOOKUP(R1883,SpeciesValidation!D:W,20,FALSE)=FALSE,OR(TEXT(A1883,"MMDD")&lt;VLOOKUP(R1883,SpeciesValidation!D:W,18,FALSE),TEXT(A1883,"MMDD")&gt;VLOOKUP(R1883,SpeciesValidation!D:W,19,FALSE)),IF(TEXT(A1883,"MMDD")&lt;"0701",TEXT(A1883,"MMDD")&gt;VLOOKUP(R1883,SpeciesValidation!D:W,18,FALSE),TEXT(A1883,"MMDD")&lt;VLOOKUP(R1883,SpeciesValidation!D:W,19,FALSE))),"Date outside expected range for this species",""),"")))</f>
        <v/>
      </c>
      <c r="M1883" s="127" t="str">
        <f>IF(LEN(E1883&amp;"")&gt;0,IF(ISERROR(VLOOKUP(R1883,SpeciesValidation!D:I,6,FALSE)),"",VLOOKUP(R1883,SpeciesValidation!D:I,6,FALSE)),"")</f>
        <v/>
      </c>
      <c r="Q1883" s="36" t="str">
        <f>IF(LEN(E1883&amp;"")&gt;0,IF(ISERROR(VLOOKUP(E1883,SpeciesValidation!B:G,2,FALSE)=TRUE),"",VLOOKUP(E1883,SpeciesValidation!B:G,2,FALSE)),"")</f>
        <v/>
      </c>
      <c r="R1883" s="36" t="str">
        <f>IF(LEN(E1883&amp;"")&gt;0,IF(ISERROR(VLOOKUP(E1883,SpeciesLookup!B:G,4,FALSE)=TRUE),"",VLOOKUP(E1883,SpeciesLookup!B:G,4,FALSE)),"")</f>
        <v/>
      </c>
    </row>
    <row r="1884" spans="1:18" ht="13.2" x14ac:dyDescent="0.25">
      <c r="A1884" s="72"/>
      <c r="D1884" s="11"/>
      <c r="G1884" s="128" t="str">
        <f>IF(LEN(E1884&amp;"")&gt;0,IF(ISERROR(VLOOKUP(E1884,SpeciesLookup!B:G,6,FALSE)=TRUE),"",VLOOKUP(E1884,SpeciesLookup!B:G,6,FALSE)),"")</f>
        <v/>
      </c>
      <c r="H1884" s="128" t="str">
        <f>IF(LEN(E1884&amp;"")&gt;0,IF(ISERROR(VLOOKUP(E1884,SpeciesLookup!B:G,5,FALSE)=TRUE),"",VLOOKUP(E1884,SpeciesLookup!B:G,5,FALSE)),"")</f>
        <v/>
      </c>
      <c r="I1884" s="11"/>
      <c r="J1884" s="73"/>
      <c r="K1884" s="11"/>
      <c r="L1884" s="127" t="str">
        <f>TRIM(IF(ISERROR(VLOOKUP(R1884,SpeciesValidation!D:T,IF(ISNA(VLOOKUP(J1884,Validation!B$2:C$15,2,FALSE)),FALSE,VLOOKUP(J1884,Validation!B$2:C$15,2,FALSE)))),IF(LEN(E1884&amp;"")&gt;0,"",""),VLOOKUP(R1884,SpeciesValidation!D:T,VLOOKUP(J1884,Validation!B$2:C$15,2,FALSE),FALSE)) &amp; " " &amp; IF(ISERROR(IF(LEFT(J1884,1)="A",IF(IF(VLOOKUP(R1884,SpeciesValidation!D:W,20,FALSE)=FALSE,OR(TEXT(A1884,"MMDD")&lt;VLOOKUP(R1884,SpeciesValidation!D:W,18,FALSE),TEXT(A1884,"MMDD")&gt;VLOOKUP(R1884,SpeciesValidation!D:W,19,FALSE)),IF(TEXT(A1884,"MMDD")&lt;"0701",TEXT(A1884,"MMDD")&gt;VLOOKUP(R1884,SpeciesValidation!D:W,18,FALSE),TEXT(A1884,"MMDD")&lt;VLOOKUP(R1884,SpeciesValidation!D:W,19,FALSE))),"Date outside expected range for this species",""),"")),"",IF(LEFT(J1884,1)="A",IF(IF(VLOOKUP(R1884,SpeciesValidation!D:W,20,FALSE)=FALSE,OR(TEXT(A1884,"MMDD")&lt;VLOOKUP(R1884,SpeciesValidation!D:W,18,FALSE),TEXT(A1884,"MMDD")&gt;VLOOKUP(R1884,SpeciesValidation!D:W,19,FALSE)),IF(TEXT(A1884,"MMDD")&lt;"0701",TEXT(A1884,"MMDD")&gt;VLOOKUP(R1884,SpeciesValidation!D:W,18,FALSE),TEXT(A1884,"MMDD")&lt;VLOOKUP(R1884,SpeciesValidation!D:W,19,FALSE))),"Date outside expected range for this species",""),"")))</f>
        <v/>
      </c>
      <c r="M1884" s="127" t="str">
        <f>IF(LEN(E1884&amp;"")&gt;0,IF(ISERROR(VLOOKUP(R1884,SpeciesValidation!D:I,6,FALSE)),"",VLOOKUP(R1884,SpeciesValidation!D:I,6,FALSE)),"")</f>
        <v/>
      </c>
      <c r="Q1884" s="36" t="str">
        <f>IF(LEN(E1884&amp;"")&gt;0,IF(ISERROR(VLOOKUP(E1884,SpeciesValidation!B:G,2,FALSE)=TRUE),"",VLOOKUP(E1884,SpeciesValidation!B:G,2,FALSE)),"")</f>
        <v/>
      </c>
      <c r="R1884" s="36" t="str">
        <f>IF(LEN(E1884&amp;"")&gt;0,IF(ISERROR(VLOOKUP(E1884,SpeciesLookup!B:G,4,FALSE)=TRUE),"",VLOOKUP(E1884,SpeciesLookup!B:G,4,FALSE)),"")</f>
        <v/>
      </c>
    </row>
    <row r="1885" spans="1:18" ht="13.2" x14ac:dyDescent="0.25">
      <c r="A1885" s="72"/>
      <c r="D1885" s="11"/>
      <c r="G1885" s="128" t="str">
        <f>IF(LEN(E1885&amp;"")&gt;0,IF(ISERROR(VLOOKUP(E1885,SpeciesLookup!B:G,6,FALSE)=TRUE),"",VLOOKUP(E1885,SpeciesLookup!B:G,6,FALSE)),"")</f>
        <v/>
      </c>
      <c r="H1885" s="128" t="str">
        <f>IF(LEN(E1885&amp;"")&gt;0,IF(ISERROR(VLOOKUP(E1885,SpeciesLookup!B:G,5,FALSE)=TRUE),"",VLOOKUP(E1885,SpeciesLookup!B:G,5,FALSE)),"")</f>
        <v/>
      </c>
      <c r="I1885" s="11"/>
      <c r="J1885" s="73"/>
      <c r="K1885" s="11"/>
      <c r="L1885" s="127" t="str">
        <f>TRIM(IF(ISERROR(VLOOKUP(R1885,SpeciesValidation!D:T,IF(ISNA(VLOOKUP(J1885,Validation!B$2:C$15,2,FALSE)),FALSE,VLOOKUP(J1885,Validation!B$2:C$15,2,FALSE)))),IF(LEN(E1885&amp;"")&gt;0,"",""),VLOOKUP(R1885,SpeciesValidation!D:T,VLOOKUP(J1885,Validation!B$2:C$15,2,FALSE),FALSE)) &amp; " " &amp; IF(ISERROR(IF(LEFT(J1885,1)="A",IF(IF(VLOOKUP(R1885,SpeciesValidation!D:W,20,FALSE)=FALSE,OR(TEXT(A1885,"MMDD")&lt;VLOOKUP(R1885,SpeciesValidation!D:W,18,FALSE),TEXT(A1885,"MMDD")&gt;VLOOKUP(R1885,SpeciesValidation!D:W,19,FALSE)),IF(TEXT(A1885,"MMDD")&lt;"0701",TEXT(A1885,"MMDD")&gt;VLOOKUP(R1885,SpeciesValidation!D:W,18,FALSE),TEXT(A1885,"MMDD")&lt;VLOOKUP(R1885,SpeciesValidation!D:W,19,FALSE))),"Date outside expected range for this species",""),"")),"",IF(LEFT(J1885,1)="A",IF(IF(VLOOKUP(R1885,SpeciesValidation!D:W,20,FALSE)=FALSE,OR(TEXT(A1885,"MMDD")&lt;VLOOKUP(R1885,SpeciesValidation!D:W,18,FALSE),TEXT(A1885,"MMDD")&gt;VLOOKUP(R1885,SpeciesValidation!D:W,19,FALSE)),IF(TEXT(A1885,"MMDD")&lt;"0701",TEXT(A1885,"MMDD")&gt;VLOOKUP(R1885,SpeciesValidation!D:W,18,FALSE),TEXT(A1885,"MMDD")&lt;VLOOKUP(R1885,SpeciesValidation!D:W,19,FALSE))),"Date outside expected range for this species",""),"")))</f>
        <v/>
      </c>
      <c r="M1885" s="127" t="str">
        <f>IF(LEN(E1885&amp;"")&gt;0,IF(ISERROR(VLOOKUP(R1885,SpeciesValidation!D:I,6,FALSE)),"",VLOOKUP(R1885,SpeciesValidation!D:I,6,FALSE)),"")</f>
        <v/>
      </c>
      <c r="Q1885" s="36" t="str">
        <f>IF(LEN(E1885&amp;"")&gt;0,IF(ISERROR(VLOOKUP(E1885,SpeciesValidation!B:G,2,FALSE)=TRUE),"",VLOOKUP(E1885,SpeciesValidation!B:G,2,FALSE)),"")</f>
        <v/>
      </c>
      <c r="R1885" s="36" t="str">
        <f>IF(LEN(E1885&amp;"")&gt;0,IF(ISERROR(VLOOKUP(E1885,SpeciesLookup!B:G,4,FALSE)=TRUE),"",VLOOKUP(E1885,SpeciesLookup!B:G,4,FALSE)),"")</f>
        <v/>
      </c>
    </row>
    <row r="1886" spans="1:18" ht="13.2" x14ac:dyDescent="0.25">
      <c r="A1886" s="72"/>
      <c r="D1886" s="11"/>
      <c r="G1886" s="128" t="str">
        <f>IF(LEN(E1886&amp;"")&gt;0,IF(ISERROR(VLOOKUP(E1886,SpeciesLookup!B:G,6,FALSE)=TRUE),"",VLOOKUP(E1886,SpeciesLookup!B:G,6,FALSE)),"")</f>
        <v/>
      </c>
      <c r="H1886" s="128" t="str">
        <f>IF(LEN(E1886&amp;"")&gt;0,IF(ISERROR(VLOOKUP(E1886,SpeciesLookup!B:G,5,FALSE)=TRUE),"",VLOOKUP(E1886,SpeciesLookup!B:G,5,FALSE)),"")</f>
        <v/>
      </c>
      <c r="I1886" s="11"/>
      <c r="J1886" s="73"/>
      <c r="K1886" s="11"/>
      <c r="L1886" s="127" t="str">
        <f>TRIM(IF(ISERROR(VLOOKUP(R1886,SpeciesValidation!D:T,IF(ISNA(VLOOKUP(J1886,Validation!B$2:C$15,2,FALSE)),FALSE,VLOOKUP(J1886,Validation!B$2:C$15,2,FALSE)))),IF(LEN(E1886&amp;"")&gt;0,"",""),VLOOKUP(R1886,SpeciesValidation!D:T,VLOOKUP(J1886,Validation!B$2:C$15,2,FALSE),FALSE)) &amp; " " &amp; IF(ISERROR(IF(LEFT(J1886,1)="A",IF(IF(VLOOKUP(R1886,SpeciesValidation!D:W,20,FALSE)=FALSE,OR(TEXT(A1886,"MMDD")&lt;VLOOKUP(R1886,SpeciesValidation!D:W,18,FALSE),TEXT(A1886,"MMDD")&gt;VLOOKUP(R1886,SpeciesValidation!D:W,19,FALSE)),IF(TEXT(A1886,"MMDD")&lt;"0701",TEXT(A1886,"MMDD")&gt;VLOOKUP(R1886,SpeciesValidation!D:W,18,FALSE),TEXT(A1886,"MMDD")&lt;VLOOKUP(R1886,SpeciesValidation!D:W,19,FALSE))),"Date outside expected range for this species",""),"")),"",IF(LEFT(J1886,1)="A",IF(IF(VLOOKUP(R1886,SpeciesValidation!D:W,20,FALSE)=FALSE,OR(TEXT(A1886,"MMDD")&lt;VLOOKUP(R1886,SpeciesValidation!D:W,18,FALSE),TEXT(A1886,"MMDD")&gt;VLOOKUP(R1886,SpeciesValidation!D:W,19,FALSE)),IF(TEXT(A1886,"MMDD")&lt;"0701",TEXT(A1886,"MMDD")&gt;VLOOKUP(R1886,SpeciesValidation!D:W,18,FALSE),TEXT(A1886,"MMDD")&lt;VLOOKUP(R1886,SpeciesValidation!D:W,19,FALSE))),"Date outside expected range for this species",""),"")))</f>
        <v/>
      </c>
      <c r="M1886" s="127" t="str">
        <f>IF(LEN(E1886&amp;"")&gt;0,IF(ISERROR(VLOOKUP(R1886,SpeciesValidation!D:I,6,FALSE)),"",VLOOKUP(R1886,SpeciesValidation!D:I,6,FALSE)),"")</f>
        <v/>
      </c>
      <c r="Q1886" s="36" t="str">
        <f>IF(LEN(E1886&amp;"")&gt;0,IF(ISERROR(VLOOKUP(E1886,SpeciesValidation!B:G,2,FALSE)=TRUE),"",VLOOKUP(E1886,SpeciesValidation!B:G,2,FALSE)),"")</f>
        <v/>
      </c>
      <c r="R1886" s="36" t="str">
        <f>IF(LEN(E1886&amp;"")&gt;0,IF(ISERROR(VLOOKUP(E1886,SpeciesLookup!B:G,4,FALSE)=TRUE),"",VLOOKUP(E1886,SpeciesLookup!B:G,4,FALSE)),"")</f>
        <v/>
      </c>
    </row>
    <row r="1887" spans="1:18" ht="13.2" x14ac:dyDescent="0.25">
      <c r="A1887" s="72"/>
      <c r="D1887" s="11"/>
      <c r="G1887" s="128" t="str">
        <f>IF(LEN(E1887&amp;"")&gt;0,IF(ISERROR(VLOOKUP(E1887,SpeciesLookup!B:G,6,FALSE)=TRUE),"",VLOOKUP(E1887,SpeciesLookup!B:G,6,FALSE)),"")</f>
        <v/>
      </c>
      <c r="H1887" s="128" t="str">
        <f>IF(LEN(E1887&amp;"")&gt;0,IF(ISERROR(VLOOKUP(E1887,SpeciesLookup!B:G,5,FALSE)=TRUE),"",VLOOKUP(E1887,SpeciesLookup!B:G,5,FALSE)),"")</f>
        <v/>
      </c>
      <c r="I1887" s="11"/>
      <c r="J1887" s="73"/>
      <c r="K1887" s="11"/>
      <c r="L1887" s="127" t="str">
        <f>TRIM(IF(ISERROR(VLOOKUP(R1887,SpeciesValidation!D:T,IF(ISNA(VLOOKUP(J1887,Validation!B$2:C$15,2,FALSE)),FALSE,VLOOKUP(J1887,Validation!B$2:C$15,2,FALSE)))),IF(LEN(E1887&amp;"")&gt;0,"",""),VLOOKUP(R1887,SpeciesValidation!D:T,VLOOKUP(J1887,Validation!B$2:C$15,2,FALSE),FALSE)) &amp; " " &amp; IF(ISERROR(IF(LEFT(J1887,1)="A",IF(IF(VLOOKUP(R1887,SpeciesValidation!D:W,20,FALSE)=FALSE,OR(TEXT(A1887,"MMDD")&lt;VLOOKUP(R1887,SpeciesValidation!D:W,18,FALSE),TEXT(A1887,"MMDD")&gt;VLOOKUP(R1887,SpeciesValidation!D:W,19,FALSE)),IF(TEXT(A1887,"MMDD")&lt;"0701",TEXT(A1887,"MMDD")&gt;VLOOKUP(R1887,SpeciesValidation!D:W,18,FALSE),TEXT(A1887,"MMDD")&lt;VLOOKUP(R1887,SpeciesValidation!D:W,19,FALSE))),"Date outside expected range for this species",""),"")),"",IF(LEFT(J1887,1)="A",IF(IF(VLOOKUP(R1887,SpeciesValidation!D:W,20,FALSE)=FALSE,OR(TEXT(A1887,"MMDD")&lt;VLOOKUP(R1887,SpeciesValidation!D:W,18,FALSE),TEXT(A1887,"MMDD")&gt;VLOOKUP(R1887,SpeciesValidation!D:W,19,FALSE)),IF(TEXT(A1887,"MMDD")&lt;"0701",TEXT(A1887,"MMDD")&gt;VLOOKUP(R1887,SpeciesValidation!D:W,18,FALSE),TEXT(A1887,"MMDD")&lt;VLOOKUP(R1887,SpeciesValidation!D:W,19,FALSE))),"Date outside expected range for this species",""),"")))</f>
        <v/>
      </c>
      <c r="M1887" s="127" t="str">
        <f>IF(LEN(E1887&amp;"")&gt;0,IF(ISERROR(VLOOKUP(R1887,SpeciesValidation!D:I,6,FALSE)),"",VLOOKUP(R1887,SpeciesValidation!D:I,6,FALSE)),"")</f>
        <v/>
      </c>
      <c r="Q1887" s="36" t="str">
        <f>IF(LEN(E1887&amp;"")&gt;0,IF(ISERROR(VLOOKUP(E1887,SpeciesValidation!B:G,2,FALSE)=TRUE),"",VLOOKUP(E1887,SpeciesValidation!B:G,2,FALSE)),"")</f>
        <v/>
      </c>
      <c r="R1887" s="36" t="str">
        <f>IF(LEN(E1887&amp;"")&gt;0,IF(ISERROR(VLOOKUP(E1887,SpeciesLookup!B:G,4,FALSE)=TRUE),"",VLOOKUP(E1887,SpeciesLookup!B:G,4,FALSE)),"")</f>
        <v/>
      </c>
    </row>
    <row r="1888" spans="1:18" ht="13.2" x14ac:dyDescent="0.25">
      <c r="A1888" s="72"/>
      <c r="D1888" s="11"/>
      <c r="G1888" s="128" t="str">
        <f>IF(LEN(E1888&amp;"")&gt;0,IF(ISERROR(VLOOKUP(E1888,SpeciesLookup!B:G,6,FALSE)=TRUE),"",VLOOKUP(E1888,SpeciesLookup!B:G,6,FALSE)),"")</f>
        <v/>
      </c>
      <c r="H1888" s="128" t="str">
        <f>IF(LEN(E1888&amp;"")&gt;0,IF(ISERROR(VLOOKUP(E1888,SpeciesLookup!B:G,5,FALSE)=TRUE),"",VLOOKUP(E1888,SpeciesLookup!B:G,5,FALSE)),"")</f>
        <v/>
      </c>
      <c r="I1888" s="11"/>
      <c r="J1888" s="73"/>
      <c r="K1888" s="11"/>
      <c r="L1888" s="127" t="str">
        <f>TRIM(IF(ISERROR(VLOOKUP(R1888,SpeciesValidation!D:T,IF(ISNA(VLOOKUP(J1888,Validation!B$2:C$15,2,FALSE)),FALSE,VLOOKUP(J1888,Validation!B$2:C$15,2,FALSE)))),IF(LEN(E1888&amp;"")&gt;0,"",""),VLOOKUP(R1888,SpeciesValidation!D:T,VLOOKUP(J1888,Validation!B$2:C$15,2,FALSE),FALSE)) &amp; " " &amp; IF(ISERROR(IF(LEFT(J1888,1)="A",IF(IF(VLOOKUP(R1888,SpeciesValidation!D:W,20,FALSE)=FALSE,OR(TEXT(A1888,"MMDD")&lt;VLOOKUP(R1888,SpeciesValidation!D:W,18,FALSE),TEXT(A1888,"MMDD")&gt;VLOOKUP(R1888,SpeciesValidation!D:W,19,FALSE)),IF(TEXT(A1888,"MMDD")&lt;"0701",TEXT(A1888,"MMDD")&gt;VLOOKUP(R1888,SpeciesValidation!D:W,18,FALSE),TEXT(A1888,"MMDD")&lt;VLOOKUP(R1888,SpeciesValidation!D:W,19,FALSE))),"Date outside expected range for this species",""),"")),"",IF(LEFT(J1888,1)="A",IF(IF(VLOOKUP(R1888,SpeciesValidation!D:W,20,FALSE)=FALSE,OR(TEXT(A1888,"MMDD")&lt;VLOOKUP(R1888,SpeciesValidation!D:W,18,FALSE),TEXT(A1888,"MMDD")&gt;VLOOKUP(R1888,SpeciesValidation!D:W,19,FALSE)),IF(TEXT(A1888,"MMDD")&lt;"0701",TEXT(A1888,"MMDD")&gt;VLOOKUP(R1888,SpeciesValidation!D:W,18,FALSE),TEXT(A1888,"MMDD")&lt;VLOOKUP(R1888,SpeciesValidation!D:W,19,FALSE))),"Date outside expected range for this species",""),"")))</f>
        <v/>
      </c>
      <c r="M1888" s="127" t="str">
        <f>IF(LEN(E1888&amp;"")&gt;0,IF(ISERROR(VLOOKUP(R1888,SpeciesValidation!D:I,6,FALSE)),"",VLOOKUP(R1888,SpeciesValidation!D:I,6,FALSE)),"")</f>
        <v/>
      </c>
      <c r="Q1888" s="36" t="str">
        <f>IF(LEN(E1888&amp;"")&gt;0,IF(ISERROR(VLOOKUP(E1888,SpeciesValidation!B:G,2,FALSE)=TRUE),"",VLOOKUP(E1888,SpeciesValidation!B:G,2,FALSE)),"")</f>
        <v/>
      </c>
      <c r="R1888" s="36" t="str">
        <f>IF(LEN(E1888&amp;"")&gt;0,IF(ISERROR(VLOOKUP(E1888,SpeciesLookup!B:G,4,FALSE)=TRUE),"",VLOOKUP(E1888,SpeciesLookup!B:G,4,FALSE)),"")</f>
        <v/>
      </c>
    </row>
    <row r="1889" spans="1:18" ht="13.2" x14ac:dyDescent="0.25">
      <c r="A1889" s="72"/>
      <c r="D1889" s="11"/>
      <c r="G1889" s="128" t="str">
        <f>IF(LEN(E1889&amp;"")&gt;0,IF(ISERROR(VLOOKUP(E1889,SpeciesLookup!B:G,6,FALSE)=TRUE),"",VLOOKUP(E1889,SpeciesLookup!B:G,6,FALSE)),"")</f>
        <v/>
      </c>
      <c r="H1889" s="128" t="str">
        <f>IF(LEN(E1889&amp;"")&gt;0,IF(ISERROR(VLOOKUP(E1889,SpeciesLookup!B:G,5,FALSE)=TRUE),"",VLOOKUP(E1889,SpeciesLookup!B:G,5,FALSE)),"")</f>
        <v/>
      </c>
      <c r="I1889" s="11"/>
      <c r="J1889" s="73"/>
      <c r="K1889" s="11"/>
      <c r="L1889" s="127" t="str">
        <f>TRIM(IF(ISERROR(VLOOKUP(R1889,SpeciesValidation!D:T,IF(ISNA(VLOOKUP(J1889,Validation!B$2:C$15,2,FALSE)),FALSE,VLOOKUP(J1889,Validation!B$2:C$15,2,FALSE)))),IF(LEN(E1889&amp;"")&gt;0,"",""),VLOOKUP(R1889,SpeciesValidation!D:T,VLOOKUP(J1889,Validation!B$2:C$15,2,FALSE),FALSE)) &amp; " " &amp; IF(ISERROR(IF(LEFT(J1889,1)="A",IF(IF(VLOOKUP(R1889,SpeciesValidation!D:W,20,FALSE)=FALSE,OR(TEXT(A1889,"MMDD")&lt;VLOOKUP(R1889,SpeciesValidation!D:W,18,FALSE),TEXT(A1889,"MMDD")&gt;VLOOKUP(R1889,SpeciesValidation!D:W,19,FALSE)),IF(TEXT(A1889,"MMDD")&lt;"0701",TEXT(A1889,"MMDD")&gt;VLOOKUP(R1889,SpeciesValidation!D:W,18,FALSE),TEXT(A1889,"MMDD")&lt;VLOOKUP(R1889,SpeciesValidation!D:W,19,FALSE))),"Date outside expected range for this species",""),"")),"",IF(LEFT(J1889,1)="A",IF(IF(VLOOKUP(R1889,SpeciesValidation!D:W,20,FALSE)=FALSE,OR(TEXT(A1889,"MMDD")&lt;VLOOKUP(R1889,SpeciesValidation!D:W,18,FALSE),TEXT(A1889,"MMDD")&gt;VLOOKUP(R1889,SpeciesValidation!D:W,19,FALSE)),IF(TEXT(A1889,"MMDD")&lt;"0701",TEXT(A1889,"MMDD")&gt;VLOOKUP(R1889,SpeciesValidation!D:W,18,FALSE),TEXT(A1889,"MMDD")&lt;VLOOKUP(R1889,SpeciesValidation!D:W,19,FALSE))),"Date outside expected range for this species",""),"")))</f>
        <v/>
      </c>
      <c r="M1889" s="127" t="str">
        <f>IF(LEN(E1889&amp;"")&gt;0,IF(ISERROR(VLOOKUP(R1889,SpeciesValidation!D:I,6,FALSE)),"",VLOOKUP(R1889,SpeciesValidation!D:I,6,FALSE)),"")</f>
        <v/>
      </c>
      <c r="Q1889" s="36" t="str">
        <f>IF(LEN(E1889&amp;"")&gt;0,IF(ISERROR(VLOOKUP(E1889,SpeciesValidation!B:G,2,FALSE)=TRUE),"",VLOOKUP(E1889,SpeciesValidation!B:G,2,FALSE)),"")</f>
        <v/>
      </c>
      <c r="R1889" s="36" t="str">
        <f>IF(LEN(E1889&amp;"")&gt;0,IF(ISERROR(VLOOKUP(E1889,SpeciesLookup!B:G,4,FALSE)=TRUE),"",VLOOKUP(E1889,SpeciesLookup!B:G,4,FALSE)),"")</f>
        <v/>
      </c>
    </row>
    <row r="1890" spans="1:18" ht="13.2" x14ac:dyDescent="0.25">
      <c r="A1890" s="72"/>
      <c r="D1890" s="11"/>
      <c r="G1890" s="128" t="str">
        <f>IF(LEN(E1890&amp;"")&gt;0,IF(ISERROR(VLOOKUP(E1890,SpeciesLookup!B:G,6,FALSE)=TRUE),"",VLOOKUP(E1890,SpeciesLookup!B:G,6,FALSE)),"")</f>
        <v/>
      </c>
      <c r="H1890" s="128" t="str">
        <f>IF(LEN(E1890&amp;"")&gt;0,IF(ISERROR(VLOOKUP(E1890,SpeciesLookup!B:G,5,FALSE)=TRUE),"",VLOOKUP(E1890,SpeciesLookup!B:G,5,FALSE)),"")</f>
        <v/>
      </c>
      <c r="I1890" s="11"/>
      <c r="J1890" s="73"/>
      <c r="K1890" s="11"/>
      <c r="L1890" s="127" t="str">
        <f>TRIM(IF(ISERROR(VLOOKUP(R1890,SpeciesValidation!D:T,IF(ISNA(VLOOKUP(J1890,Validation!B$2:C$15,2,FALSE)),FALSE,VLOOKUP(J1890,Validation!B$2:C$15,2,FALSE)))),IF(LEN(E1890&amp;"")&gt;0,"",""),VLOOKUP(R1890,SpeciesValidation!D:T,VLOOKUP(J1890,Validation!B$2:C$15,2,FALSE),FALSE)) &amp; " " &amp; IF(ISERROR(IF(LEFT(J1890,1)="A",IF(IF(VLOOKUP(R1890,SpeciesValidation!D:W,20,FALSE)=FALSE,OR(TEXT(A1890,"MMDD")&lt;VLOOKUP(R1890,SpeciesValidation!D:W,18,FALSE),TEXT(A1890,"MMDD")&gt;VLOOKUP(R1890,SpeciesValidation!D:W,19,FALSE)),IF(TEXT(A1890,"MMDD")&lt;"0701",TEXT(A1890,"MMDD")&gt;VLOOKUP(R1890,SpeciesValidation!D:W,18,FALSE),TEXT(A1890,"MMDD")&lt;VLOOKUP(R1890,SpeciesValidation!D:W,19,FALSE))),"Date outside expected range for this species",""),"")),"",IF(LEFT(J1890,1)="A",IF(IF(VLOOKUP(R1890,SpeciesValidation!D:W,20,FALSE)=FALSE,OR(TEXT(A1890,"MMDD")&lt;VLOOKUP(R1890,SpeciesValidation!D:W,18,FALSE),TEXT(A1890,"MMDD")&gt;VLOOKUP(R1890,SpeciesValidation!D:W,19,FALSE)),IF(TEXT(A1890,"MMDD")&lt;"0701",TEXT(A1890,"MMDD")&gt;VLOOKUP(R1890,SpeciesValidation!D:W,18,FALSE),TEXT(A1890,"MMDD")&lt;VLOOKUP(R1890,SpeciesValidation!D:W,19,FALSE))),"Date outside expected range for this species",""),"")))</f>
        <v/>
      </c>
      <c r="M1890" s="127" t="str">
        <f>IF(LEN(E1890&amp;"")&gt;0,IF(ISERROR(VLOOKUP(R1890,SpeciesValidation!D:I,6,FALSE)),"",VLOOKUP(R1890,SpeciesValidation!D:I,6,FALSE)),"")</f>
        <v/>
      </c>
      <c r="Q1890" s="36" t="str">
        <f>IF(LEN(E1890&amp;"")&gt;0,IF(ISERROR(VLOOKUP(E1890,SpeciesValidation!B:G,2,FALSE)=TRUE),"",VLOOKUP(E1890,SpeciesValidation!B:G,2,FALSE)),"")</f>
        <v/>
      </c>
      <c r="R1890" s="36" t="str">
        <f>IF(LEN(E1890&amp;"")&gt;0,IF(ISERROR(VLOOKUP(E1890,SpeciesLookup!B:G,4,FALSE)=TRUE),"",VLOOKUP(E1890,SpeciesLookup!B:G,4,FALSE)),"")</f>
        <v/>
      </c>
    </row>
    <row r="1891" spans="1:18" ht="13.2" x14ac:dyDescent="0.25">
      <c r="A1891" s="72"/>
      <c r="D1891" s="11"/>
      <c r="G1891" s="128" t="str">
        <f>IF(LEN(E1891&amp;"")&gt;0,IF(ISERROR(VLOOKUP(E1891,SpeciesLookup!B:G,6,FALSE)=TRUE),"",VLOOKUP(E1891,SpeciesLookup!B:G,6,FALSE)),"")</f>
        <v/>
      </c>
      <c r="H1891" s="128" t="str">
        <f>IF(LEN(E1891&amp;"")&gt;0,IF(ISERROR(VLOOKUP(E1891,SpeciesLookup!B:G,5,FALSE)=TRUE),"",VLOOKUP(E1891,SpeciesLookup!B:G,5,FALSE)),"")</f>
        <v/>
      </c>
      <c r="I1891" s="11"/>
      <c r="J1891" s="73"/>
      <c r="K1891" s="11"/>
      <c r="L1891" s="127" t="str">
        <f>TRIM(IF(ISERROR(VLOOKUP(R1891,SpeciesValidation!D:T,IF(ISNA(VLOOKUP(J1891,Validation!B$2:C$15,2,FALSE)),FALSE,VLOOKUP(J1891,Validation!B$2:C$15,2,FALSE)))),IF(LEN(E1891&amp;"")&gt;0,"",""),VLOOKUP(R1891,SpeciesValidation!D:T,VLOOKUP(J1891,Validation!B$2:C$15,2,FALSE),FALSE)) &amp; " " &amp; IF(ISERROR(IF(LEFT(J1891,1)="A",IF(IF(VLOOKUP(R1891,SpeciesValidation!D:W,20,FALSE)=FALSE,OR(TEXT(A1891,"MMDD")&lt;VLOOKUP(R1891,SpeciesValidation!D:W,18,FALSE),TEXT(A1891,"MMDD")&gt;VLOOKUP(R1891,SpeciesValidation!D:W,19,FALSE)),IF(TEXT(A1891,"MMDD")&lt;"0701",TEXT(A1891,"MMDD")&gt;VLOOKUP(R1891,SpeciesValidation!D:W,18,FALSE),TEXT(A1891,"MMDD")&lt;VLOOKUP(R1891,SpeciesValidation!D:W,19,FALSE))),"Date outside expected range for this species",""),"")),"",IF(LEFT(J1891,1)="A",IF(IF(VLOOKUP(R1891,SpeciesValidation!D:W,20,FALSE)=FALSE,OR(TEXT(A1891,"MMDD")&lt;VLOOKUP(R1891,SpeciesValidation!D:W,18,FALSE),TEXT(A1891,"MMDD")&gt;VLOOKUP(R1891,SpeciesValidation!D:W,19,FALSE)),IF(TEXT(A1891,"MMDD")&lt;"0701",TEXT(A1891,"MMDD")&gt;VLOOKUP(R1891,SpeciesValidation!D:W,18,FALSE),TEXT(A1891,"MMDD")&lt;VLOOKUP(R1891,SpeciesValidation!D:W,19,FALSE))),"Date outside expected range for this species",""),"")))</f>
        <v/>
      </c>
      <c r="M1891" s="127" t="str">
        <f>IF(LEN(E1891&amp;"")&gt;0,IF(ISERROR(VLOOKUP(R1891,SpeciesValidation!D:I,6,FALSE)),"",VLOOKUP(R1891,SpeciesValidation!D:I,6,FALSE)),"")</f>
        <v/>
      </c>
      <c r="Q1891" s="36" t="str">
        <f>IF(LEN(E1891&amp;"")&gt;0,IF(ISERROR(VLOOKUP(E1891,SpeciesValidation!B:G,2,FALSE)=TRUE),"",VLOOKUP(E1891,SpeciesValidation!B:G,2,FALSE)),"")</f>
        <v/>
      </c>
      <c r="R1891" s="36" t="str">
        <f>IF(LEN(E1891&amp;"")&gt;0,IF(ISERROR(VLOOKUP(E1891,SpeciesLookup!B:G,4,FALSE)=TRUE),"",VLOOKUP(E1891,SpeciesLookup!B:G,4,FALSE)),"")</f>
        <v/>
      </c>
    </row>
    <row r="1892" spans="1:18" ht="13.2" x14ac:dyDescent="0.25">
      <c r="A1892" s="72"/>
      <c r="D1892" s="11"/>
      <c r="G1892" s="128" t="str">
        <f>IF(LEN(E1892&amp;"")&gt;0,IF(ISERROR(VLOOKUP(E1892,SpeciesLookup!B:G,6,FALSE)=TRUE),"",VLOOKUP(E1892,SpeciesLookup!B:G,6,FALSE)),"")</f>
        <v/>
      </c>
      <c r="H1892" s="128" t="str">
        <f>IF(LEN(E1892&amp;"")&gt;0,IF(ISERROR(VLOOKUP(E1892,SpeciesLookup!B:G,5,FALSE)=TRUE),"",VLOOKUP(E1892,SpeciesLookup!B:G,5,FALSE)),"")</f>
        <v/>
      </c>
      <c r="I1892" s="11"/>
      <c r="J1892" s="73"/>
      <c r="K1892" s="11"/>
      <c r="L1892" s="127" t="str">
        <f>TRIM(IF(ISERROR(VLOOKUP(R1892,SpeciesValidation!D:T,IF(ISNA(VLOOKUP(J1892,Validation!B$2:C$15,2,FALSE)),FALSE,VLOOKUP(J1892,Validation!B$2:C$15,2,FALSE)))),IF(LEN(E1892&amp;"")&gt;0,"",""),VLOOKUP(R1892,SpeciesValidation!D:T,VLOOKUP(J1892,Validation!B$2:C$15,2,FALSE),FALSE)) &amp; " " &amp; IF(ISERROR(IF(LEFT(J1892,1)="A",IF(IF(VLOOKUP(R1892,SpeciesValidation!D:W,20,FALSE)=FALSE,OR(TEXT(A1892,"MMDD")&lt;VLOOKUP(R1892,SpeciesValidation!D:W,18,FALSE),TEXT(A1892,"MMDD")&gt;VLOOKUP(R1892,SpeciesValidation!D:W,19,FALSE)),IF(TEXT(A1892,"MMDD")&lt;"0701",TEXT(A1892,"MMDD")&gt;VLOOKUP(R1892,SpeciesValidation!D:W,18,FALSE),TEXT(A1892,"MMDD")&lt;VLOOKUP(R1892,SpeciesValidation!D:W,19,FALSE))),"Date outside expected range for this species",""),"")),"",IF(LEFT(J1892,1)="A",IF(IF(VLOOKUP(R1892,SpeciesValidation!D:W,20,FALSE)=FALSE,OR(TEXT(A1892,"MMDD")&lt;VLOOKUP(R1892,SpeciesValidation!D:W,18,FALSE),TEXT(A1892,"MMDD")&gt;VLOOKUP(R1892,SpeciesValidation!D:W,19,FALSE)),IF(TEXT(A1892,"MMDD")&lt;"0701",TEXT(A1892,"MMDD")&gt;VLOOKUP(R1892,SpeciesValidation!D:W,18,FALSE),TEXT(A1892,"MMDD")&lt;VLOOKUP(R1892,SpeciesValidation!D:W,19,FALSE))),"Date outside expected range for this species",""),"")))</f>
        <v/>
      </c>
      <c r="M1892" s="127" t="str">
        <f>IF(LEN(E1892&amp;"")&gt;0,IF(ISERROR(VLOOKUP(R1892,SpeciesValidation!D:I,6,FALSE)),"",VLOOKUP(R1892,SpeciesValidation!D:I,6,FALSE)),"")</f>
        <v/>
      </c>
      <c r="Q1892" s="36" t="str">
        <f>IF(LEN(E1892&amp;"")&gt;0,IF(ISERROR(VLOOKUP(E1892,SpeciesValidation!B:G,2,FALSE)=TRUE),"",VLOOKUP(E1892,SpeciesValidation!B:G,2,FALSE)),"")</f>
        <v/>
      </c>
      <c r="R1892" s="36" t="str">
        <f>IF(LEN(E1892&amp;"")&gt;0,IF(ISERROR(VLOOKUP(E1892,SpeciesLookup!B:G,4,FALSE)=TRUE),"",VLOOKUP(E1892,SpeciesLookup!B:G,4,FALSE)),"")</f>
        <v/>
      </c>
    </row>
    <row r="1893" spans="1:18" ht="13.2" x14ac:dyDescent="0.25">
      <c r="A1893" s="72"/>
      <c r="D1893" s="11"/>
      <c r="G1893" s="128" t="str">
        <f>IF(LEN(E1893&amp;"")&gt;0,IF(ISERROR(VLOOKUP(E1893,SpeciesLookup!B:G,6,FALSE)=TRUE),"",VLOOKUP(E1893,SpeciesLookup!B:G,6,FALSE)),"")</f>
        <v/>
      </c>
      <c r="H1893" s="128" t="str">
        <f>IF(LEN(E1893&amp;"")&gt;0,IF(ISERROR(VLOOKUP(E1893,SpeciesLookup!B:G,5,FALSE)=TRUE),"",VLOOKUP(E1893,SpeciesLookup!B:G,5,FALSE)),"")</f>
        <v/>
      </c>
      <c r="I1893" s="11"/>
      <c r="J1893" s="73"/>
      <c r="K1893" s="11"/>
      <c r="L1893" s="127" t="str">
        <f>TRIM(IF(ISERROR(VLOOKUP(R1893,SpeciesValidation!D:T,IF(ISNA(VLOOKUP(J1893,Validation!B$2:C$15,2,FALSE)),FALSE,VLOOKUP(J1893,Validation!B$2:C$15,2,FALSE)))),IF(LEN(E1893&amp;"")&gt;0,"",""),VLOOKUP(R1893,SpeciesValidation!D:T,VLOOKUP(J1893,Validation!B$2:C$15,2,FALSE),FALSE)) &amp; " " &amp; IF(ISERROR(IF(LEFT(J1893,1)="A",IF(IF(VLOOKUP(R1893,SpeciesValidation!D:W,20,FALSE)=FALSE,OR(TEXT(A1893,"MMDD")&lt;VLOOKUP(R1893,SpeciesValidation!D:W,18,FALSE),TEXT(A1893,"MMDD")&gt;VLOOKUP(R1893,SpeciesValidation!D:W,19,FALSE)),IF(TEXT(A1893,"MMDD")&lt;"0701",TEXT(A1893,"MMDD")&gt;VLOOKUP(R1893,SpeciesValidation!D:W,18,FALSE),TEXT(A1893,"MMDD")&lt;VLOOKUP(R1893,SpeciesValidation!D:W,19,FALSE))),"Date outside expected range for this species",""),"")),"",IF(LEFT(J1893,1)="A",IF(IF(VLOOKUP(R1893,SpeciesValidation!D:W,20,FALSE)=FALSE,OR(TEXT(A1893,"MMDD")&lt;VLOOKUP(R1893,SpeciesValidation!D:W,18,FALSE),TEXT(A1893,"MMDD")&gt;VLOOKUP(R1893,SpeciesValidation!D:W,19,FALSE)),IF(TEXT(A1893,"MMDD")&lt;"0701",TEXT(A1893,"MMDD")&gt;VLOOKUP(R1893,SpeciesValidation!D:W,18,FALSE),TEXT(A1893,"MMDD")&lt;VLOOKUP(R1893,SpeciesValidation!D:W,19,FALSE))),"Date outside expected range for this species",""),"")))</f>
        <v/>
      </c>
      <c r="M1893" s="127" t="str">
        <f>IF(LEN(E1893&amp;"")&gt;0,IF(ISERROR(VLOOKUP(R1893,SpeciesValidation!D:I,6,FALSE)),"",VLOOKUP(R1893,SpeciesValidation!D:I,6,FALSE)),"")</f>
        <v/>
      </c>
      <c r="Q1893" s="36" t="str">
        <f>IF(LEN(E1893&amp;"")&gt;0,IF(ISERROR(VLOOKUP(E1893,SpeciesValidation!B:G,2,FALSE)=TRUE),"",VLOOKUP(E1893,SpeciesValidation!B:G,2,FALSE)),"")</f>
        <v/>
      </c>
      <c r="R1893" s="36" t="str">
        <f>IF(LEN(E1893&amp;"")&gt;0,IF(ISERROR(VLOOKUP(E1893,SpeciesLookup!B:G,4,FALSE)=TRUE),"",VLOOKUP(E1893,SpeciesLookup!B:G,4,FALSE)),"")</f>
        <v/>
      </c>
    </row>
    <row r="1894" spans="1:18" ht="13.2" x14ac:dyDescent="0.25">
      <c r="A1894" s="72"/>
      <c r="D1894" s="11"/>
      <c r="G1894" s="128" t="str">
        <f>IF(LEN(E1894&amp;"")&gt;0,IF(ISERROR(VLOOKUP(E1894,SpeciesLookup!B:G,6,FALSE)=TRUE),"",VLOOKUP(E1894,SpeciesLookup!B:G,6,FALSE)),"")</f>
        <v/>
      </c>
      <c r="H1894" s="128" t="str">
        <f>IF(LEN(E1894&amp;"")&gt;0,IF(ISERROR(VLOOKUP(E1894,SpeciesLookup!B:G,5,FALSE)=TRUE),"",VLOOKUP(E1894,SpeciesLookup!B:G,5,FALSE)),"")</f>
        <v/>
      </c>
      <c r="I1894" s="11"/>
      <c r="J1894" s="73"/>
      <c r="K1894" s="11"/>
      <c r="L1894" s="127" t="str">
        <f>TRIM(IF(ISERROR(VLOOKUP(R1894,SpeciesValidation!D:T,IF(ISNA(VLOOKUP(J1894,Validation!B$2:C$15,2,FALSE)),FALSE,VLOOKUP(J1894,Validation!B$2:C$15,2,FALSE)))),IF(LEN(E1894&amp;"")&gt;0,"",""),VLOOKUP(R1894,SpeciesValidation!D:T,VLOOKUP(J1894,Validation!B$2:C$15,2,FALSE),FALSE)) &amp; " " &amp; IF(ISERROR(IF(LEFT(J1894,1)="A",IF(IF(VLOOKUP(R1894,SpeciesValidation!D:W,20,FALSE)=FALSE,OR(TEXT(A1894,"MMDD")&lt;VLOOKUP(R1894,SpeciesValidation!D:W,18,FALSE),TEXT(A1894,"MMDD")&gt;VLOOKUP(R1894,SpeciesValidation!D:W,19,FALSE)),IF(TEXT(A1894,"MMDD")&lt;"0701",TEXT(A1894,"MMDD")&gt;VLOOKUP(R1894,SpeciesValidation!D:W,18,FALSE),TEXT(A1894,"MMDD")&lt;VLOOKUP(R1894,SpeciesValidation!D:W,19,FALSE))),"Date outside expected range for this species",""),"")),"",IF(LEFT(J1894,1)="A",IF(IF(VLOOKUP(R1894,SpeciesValidation!D:W,20,FALSE)=FALSE,OR(TEXT(A1894,"MMDD")&lt;VLOOKUP(R1894,SpeciesValidation!D:W,18,FALSE),TEXT(A1894,"MMDD")&gt;VLOOKUP(R1894,SpeciesValidation!D:W,19,FALSE)),IF(TEXT(A1894,"MMDD")&lt;"0701",TEXT(A1894,"MMDD")&gt;VLOOKUP(R1894,SpeciesValidation!D:W,18,FALSE),TEXT(A1894,"MMDD")&lt;VLOOKUP(R1894,SpeciesValidation!D:W,19,FALSE))),"Date outside expected range for this species",""),"")))</f>
        <v/>
      </c>
      <c r="M1894" s="127" t="str">
        <f>IF(LEN(E1894&amp;"")&gt;0,IF(ISERROR(VLOOKUP(R1894,SpeciesValidation!D:I,6,FALSE)),"",VLOOKUP(R1894,SpeciesValidation!D:I,6,FALSE)),"")</f>
        <v/>
      </c>
      <c r="Q1894" s="36" t="str">
        <f>IF(LEN(E1894&amp;"")&gt;0,IF(ISERROR(VLOOKUP(E1894,SpeciesValidation!B:G,2,FALSE)=TRUE),"",VLOOKUP(E1894,SpeciesValidation!B:G,2,FALSE)),"")</f>
        <v/>
      </c>
      <c r="R1894" s="36" t="str">
        <f>IF(LEN(E1894&amp;"")&gt;0,IF(ISERROR(VLOOKUP(E1894,SpeciesLookup!B:G,4,FALSE)=TRUE),"",VLOOKUP(E1894,SpeciesLookup!B:G,4,FALSE)),"")</f>
        <v/>
      </c>
    </row>
    <row r="1895" spans="1:18" ht="13.2" x14ac:dyDescent="0.25">
      <c r="A1895" s="72"/>
      <c r="D1895" s="11"/>
      <c r="G1895" s="128" t="str">
        <f>IF(LEN(E1895&amp;"")&gt;0,IF(ISERROR(VLOOKUP(E1895,SpeciesLookup!B:G,6,FALSE)=TRUE),"",VLOOKUP(E1895,SpeciesLookup!B:G,6,FALSE)),"")</f>
        <v/>
      </c>
      <c r="H1895" s="128" t="str">
        <f>IF(LEN(E1895&amp;"")&gt;0,IF(ISERROR(VLOOKUP(E1895,SpeciesLookup!B:G,5,FALSE)=TRUE),"",VLOOKUP(E1895,SpeciesLookup!B:G,5,FALSE)),"")</f>
        <v/>
      </c>
      <c r="I1895" s="11"/>
      <c r="J1895" s="73"/>
      <c r="K1895" s="11"/>
      <c r="L1895" s="127" t="str">
        <f>TRIM(IF(ISERROR(VLOOKUP(R1895,SpeciesValidation!D:T,IF(ISNA(VLOOKUP(J1895,Validation!B$2:C$15,2,FALSE)),FALSE,VLOOKUP(J1895,Validation!B$2:C$15,2,FALSE)))),IF(LEN(E1895&amp;"")&gt;0,"",""),VLOOKUP(R1895,SpeciesValidation!D:T,VLOOKUP(J1895,Validation!B$2:C$15,2,FALSE),FALSE)) &amp; " " &amp; IF(ISERROR(IF(LEFT(J1895,1)="A",IF(IF(VLOOKUP(R1895,SpeciesValidation!D:W,20,FALSE)=FALSE,OR(TEXT(A1895,"MMDD")&lt;VLOOKUP(R1895,SpeciesValidation!D:W,18,FALSE),TEXT(A1895,"MMDD")&gt;VLOOKUP(R1895,SpeciesValidation!D:W,19,FALSE)),IF(TEXT(A1895,"MMDD")&lt;"0701",TEXT(A1895,"MMDD")&gt;VLOOKUP(R1895,SpeciesValidation!D:W,18,FALSE),TEXT(A1895,"MMDD")&lt;VLOOKUP(R1895,SpeciesValidation!D:W,19,FALSE))),"Date outside expected range for this species",""),"")),"",IF(LEFT(J1895,1)="A",IF(IF(VLOOKUP(R1895,SpeciesValidation!D:W,20,FALSE)=FALSE,OR(TEXT(A1895,"MMDD")&lt;VLOOKUP(R1895,SpeciesValidation!D:W,18,FALSE),TEXT(A1895,"MMDD")&gt;VLOOKUP(R1895,SpeciesValidation!D:W,19,FALSE)),IF(TEXT(A1895,"MMDD")&lt;"0701",TEXT(A1895,"MMDD")&gt;VLOOKUP(R1895,SpeciesValidation!D:W,18,FALSE),TEXT(A1895,"MMDD")&lt;VLOOKUP(R1895,SpeciesValidation!D:W,19,FALSE))),"Date outside expected range for this species",""),"")))</f>
        <v/>
      </c>
      <c r="M1895" s="127" t="str">
        <f>IF(LEN(E1895&amp;"")&gt;0,IF(ISERROR(VLOOKUP(R1895,SpeciesValidation!D:I,6,FALSE)),"",VLOOKUP(R1895,SpeciesValidation!D:I,6,FALSE)),"")</f>
        <v/>
      </c>
      <c r="Q1895" s="36" t="str">
        <f>IF(LEN(E1895&amp;"")&gt;0,IF(ISERROR(VLOOKUP(E1895,SpeciesValidation!B:G,2,FALSE)=TRUE),"",VLOOKUP(E1895,SpeciesValidation!B:G,2,FALSE)),"")</f>
        <v/>
      </c>
      <c r="R1895" s="36" t="str">
        <f>IF(LEN(E1895&amp;"")&gt;0,IF(ISERROR(VLOOKUP(E1895,SpeciesLookup!B:G,4,FALSE)=TRUE),"",VLOOKUP(E1895,SpeciesLookup!B:G,4,FALSE)),"")</f>
        <v/>
      </c>
    </row>
    <row r="1896" spans="1:18" ht="13.2" x14ac:dyDescent="0.25">
      <c r="A1896" s="72"/>
      <c r="D1896" s="11"/>
      <c r="G1896" s="128" t="str">
        <f>IF(LEN(E1896&amp;"")&gt;0,IF(ISERROR(VLOOKUP(E1896,SpeciesLookup!B:G,6,FALSE)=TRUE),"",VLOOKUP(E1896,SpeciesLookup!B:G,6,FALSE)),"")</f>
        <v/>
      </c>
      <c r="H1896" s="128" t="str">
        <f>IF(LEN(E1896&amp;"")&gt;0,IF(ISERROR(VLOOKUP(E1896,SpeciesLookup!B:G,5,FALSE)=TRUE),"",VLOOKUP(E1896,SpeciesLookup!B:G,5,FALSE)),"")</f>
        <v/>
      </c>
      <c r="I1896" s="11"/>
      <c r="J1896" s="73"/>
      <c r="K1896" s="11"/>
      <c r="L1896" s="127" t="str">
        <f>TRIM(IF(ISERROR(VLOOKUP(R1896,SpeciesValidation!D:T,IF(ISNA(VLOOKUP(J1896,Validation!B$2:C$15,2,FALSE)),FALSE,VLOOKUP(J1896,Validation!B$2:C$15,2,FALSE)))),IF(LEN(E1896&amp;"")&gt;0,"",""),VLOOKUP(R1896,SpeciesValidation!D:T,VLOOKUP(J1896,Validation!B$2:C$15,2,FALSE),FALSE)) &amp; " " &amp; IF(ISERROR(IF(LEFT(J1896,1)="A",IF(IF(VLOOKUP(R1896,SpeciesValidation!D:W,20,FALSE)=FALSE,OR(TEXT(A1896,"MMDD")&lt;VLOOKUP(R1896,SpeciesValidation!D:W,18,FALSE),TEXT(A1896,"MMDD")&gt;VLOOKUP(R1896,SpeciesValidation!D:W,19,FALSE)),IF(TEXT(A1896,"MMDD")&lt;"0701",TEXT(A1896,"MMDD")&gt;VLOOKUP(R1896,SpeciesValidation!D:W,18,FALSE),TEXT(A1896,"MMDD")&lt;VLOOKUP(R1896,SpeciesValidation!D:W,19,FALSE))),"Date outside expected range for this species",""),"")),"",IF(LEFT(J1896,1)="A",IF(IF(VLOOKUP(R1896,SpeciesValidation!D:W,20,FALSE)=FALSE,OR(TEXT(A1896,"MMDD")&lt;VLOOKUP(R1896,SpeciesValidation!D:W,18,FALSE),TEXT(A1896,"MMDD")&gt;VLOOKUP(R1896,SpeciesValidation!D:W,19,FALSE)),IF(TEXT(A1896,"MMDD")&lt;"0701",TEXT(A1896,"MMDD")&gt;VLOOKUP(R1896,SpeciesValidation!D:W,18,FALSE),TEXT(A1896,"MMDD")&lt;VLOOKUP(R1896,SpeciesValidation!D:W,19,FALSE))),"Date outside expected range for this species",""),"")))</f>
        <v/>
      </c>
      <c r="M1896" s="127" t="str">
        <f>IF(LEN(E1896&amp;"")&gt;0,IF(ISERROR(VLOOKUP(R1896,SpeciesValidation!D:I,6,FALSE)),"",VLOOKUP(R1896,SpeciesValidation!D:I,6,FALSE)),"")</f>
        <v/>
      </c>
      <c r="Q1896" s="36" t="str">
        <f>IF(LEN(E1896&amp;"")&gt;0,IF(ISERROR(VLOOKUP(E1896,SpeciesValidation!B:G,2,FALSE)=TRUE),"",VLOOKUP(E1896,SpeciesValidation!B:G,2,FALSE)),"")</f>
        <v/>
      </c>
      <c r="R1896" s="36" t="str">
        <f>IF(LEN(E1896&amp;"")&gt;0,IF(ISERROR(VLOOKUP(E1896,SpeciesLookup!B:G,4,FALSE)=TRUE),"",VLOOKUP(E1896,SpeciesLookup!B:G,4,FALSE)),"")</f>
        <v/>
      </c>
    </row>
    <row r="1897" spans="1:18" ht="13.2" x14ac:dyDescent="0.25">
      <c r="A1897" s="72"/>
      <c r="D1897" s="11"/>
      <c r="G1897" s="128" t="str">
        <f>IF(LEN(E1897&amp;"")&gt;0,IF(ISERROR(VLOOKUP(E1897,SpeciesLookup!B:G,6,FALSE)=TRUE),"",VLOOKUP(E1897,SpeciesLookup!B:G,6,FALSE)),"")</f>
        <v/>
      </c>
      <c r="H1897" s="128" t="str">
        <f>IF(LEN(E1897&amp;"")&gt;0,IF(ISERROR(VLOOKUP(E1897,SpeciesLookup!B:G,5,FALSE)=TRUE),"",VLOOKUP(E1897,SpeciesLookup!B:G,5,FALSE)),"")</f>
        <v/>
      </c>
      <c r="I1897" s="11"/>
      <c r="J1897" s="73"/>
      <c r="K1897" s="11"/>
      <c r="L1897" s="127" t="str">
        <f>TRIM(IF(ISERROR(VLOOKUP(R1897,SpeciesValidation!D:T,IF(ISNA(VLOOKUP(J1897,Validation!B$2:C$15,2,FALSE)),FALSE,VLOOKUP(J1897,Validation!B$2:C$15,2,FALSE)))),IF(LEN(E1897&amp;"")&gt;0,"",""),VLOOKUP(R1897,SpeciesValidation!D:T,VLOOKUP(J1897,Validation!B$2:C$15,2,FALSE),FALSE)) &amp; " " &amp; IF(ISERROR(IF(LEFT(J1897,1)="A",IF(IF(VLOOKUP(R1897,SpeciesValidation!D:W,20,FALSE)=FALSE,OR(TEXT(A1897,"MMDD")&lt;VLOOKUP(R1897,SpeciesValidation!D:W,18,FALSE),TEXT(A1897,"MMDD")&gt;VLOOKUP(R1897,SpeciesValidation!D:W,19,FALSE)),IF(TEXT(A1897,"MMDD")&lt;"0701",TEXT(A1897,"MMDD")&gt;VLOOKUP(R1897,SpeciesValidation!D:W,18,FALSE),TEXT(A1897,"MMDD")&lt;VLOOKUP(R1897,SpeciesValidation!D:W,19,FALSE))),"Date outside expected range for this species",""),"")),"",IF(LEFT(J1897,1)="A",IF(IF(VLOOKUP(R1897,SpeciesValidation!D:W,20,FALSE)=FALSE,OR(TEXT(A1897,"MMDD")&lt;VLOOKUP(R1897,SpeciesValidation!D:W,18,FALSE),TEXT(A1897,"MMDD")&gt;VLOOKUP(R1897,SpeciesValidation!D:W,19,FALSE)),IF(TEXT(A1897,"MMDD")&lt;"0701",TEXT(A1897,"MMDD")&gt;VLOOKUP(R1897,SpeciesValidation!D:W,18,FALSE),TEXT(A1897,"MMDD")&lt;VLOOKUP(R1897,SpeciesValidation!D:W,19,FALSE))),"Date outside expected range for this species",""),"")))</f>
        <v/>
      </c>
      <c r="M1897" s="127" t="str">
        <f>IF(LEN(E1897&amp;"")&gt;0,IF(ISERROR(VLOOKUP(R1897,SpeciesValidation!D:I,6,FALSE)),"",VLOOKUP(R1897,SpeciesValidation!D:I,6,FALSE)),"")</f>
        <v/>
      </c>
      <c r="Q1897" s="36" t="str">
        <f>IF(LEN(E1897&amp;"")&gt;0,IF(ISERROR(VLOOKUP(E1897,SpeciesValidation!B:G,2,FALSE)=TRUE),"",VLOOKUP(E1897,SpeciesValidation!B:G,2,FALSE)),"")</f>
        <v/>
      </c>
      <c r="R1897" s="36" t="str">
        <f>IF(LEN(E1897&amp;"")&gt;0,IF(ISERROR(VLOOKUP(E1897,SpeciesLookup!B:G,4,FALSE)=TRUE),"",VLOOKUP(E1897,SpeciesLookup!B:G,4,FALSE)),"")</f>
        <v/>
      </c>
    </row>
    <row r="1898" spans="1:18" ht="13.2" x14ac:dyDescent="0.25">
      <c r="A1898" s="72"/>
      <c r="D1898" s="11"/>
      <c r="G1898" s="128" t="str">
        <f>IF(LEN(E1898&amp;"")&gt;0,IF(ISERROR(VLOOKUP(E1898,SpeciesLookup!B:G,6,FALSE)=TRUE),"",VLOOKUP(E1898,SpeciesLookup!B:G,6,FALSE)),"")</f>
        <v/>
      </c>
      <c r="H1898" s="128" t="str">
        <f>IF(LEN(E1898&amp;"")&gt;0,IF(ISERROR(VLOOKUP(E1898,SpeciesLookup!B:G,5,FALSE)=TRUE),"",VLOOKUP(E1898,SpeciesLookup!B:G,5,FALSE)),"")</f>
        <v/>
      </c>
      <c r="I1898" s="11"/>
      <c r="J1898" s="73"/>
      <c r="K1898" s="11"/>
      <c r="L1898" s="127" t="str">
        <f>TRIM(IF(ISERROR(VLOOKUP(R1898,SpeciesValidation!D:T,IF(ISNA(VLOOKUP(J1898,Validation!B$2:C$15,2,FALSE)),FALSE,VLOOKUP(J1898,Validation!B$2:C$15,2,FALSE)))),IF(LEN(E1898&amp;"")&gt;0,"",""),VLOOKUP(R1898,SpeciesValidation!D:T,VLOOKUP(J1898,Validation!B$2:C$15,2,FALSE),FALSE)) &amp; " " &amp; IF(ISERROR(IF(LEFT(J1898,1)="A",IF(IF(VLOOKUP(R1898,SpeciesValidation!D:W,20,FALSE)=FALSE,OR(TEXT(A1898,"MMDD")&lt;VLOOKUP(R1898,SpeciesValidation!D:W,18,FALSE),TEXT(A1898,"MMDD")&gt;VLOOKUP(R1898,SpeciesValidation!D:W,19,FALSE)),IF(TEXT(A1898,"MMDD")&lt;"0701",TEXT(A1898,"MMDD")&gt;VLOOKUP(R1898,SpeciesValidation!D:W,18,FALSE),TEXT(A1898,"MMDD")&lt;VLOOKUP(R1898,SpeciesValidation!D:W,19,FALSE))),"Date outside expected range for this species",""),"")),"",IF(LEFT(J1898,1)="A",IF(IF(VLOOKUP(R1898,SpeciesValidation!D:W,20,FALSE)=FALSE,OR(TEXT(A1898,"MMDD")&lt;VLOOKUP(R1898,SpeciesValidation!D:W,18,FALSE),TEXT(A1898,"MMDD")&gt;VLOOKUP(R1898,SpeciesValidation!D:W,19,FALSE)),IF(TEXT(A1898,"MMDD")&lt;"0701",TEXT(A1898,"MMDD")&gt;VLOOKUP(R1898,SpeciesValidation!D:W,18,FALSE),TEXT(A1898,"MMDD")&lt;VLOOKUP(R1898,SpeciesValidation!D:W,19,FALSE))),"Date outside expected range for this species",""),"")))</f>
        <v/>
      </c>
      <c r="M1898" s="127" t="str">
        <f>IF(LEN(E1898&amp;"")&gt;0,IF(ISERROR(VLOOKUP(R1898,SpeciesValidation!D:I,6,FALSE)),"",VLOOKUP(R1898,SpeciesValidation!D:I,6,FALSE)),"")</f>
        <v/>
      </c>
      <c r="Q1898" s="36" t="str">
        <f>IF(LEN(E1898&amp;"")&gt;0,IF(ISERROR(VLOOKUP(E1898,SpeciesValidation!B:G,2,FALSE)=TRUE),"",VLOOKUP(E1898,SpeciesValidation!B:G,2,FALSE)),"")</f>
        <v/>
      </c>
      <c r="R1898" s="36" t="str">
        <f>IF(LEN(E1898&amp;"")&gt;0,IF(ISERROR(VLOOKUP(E1898,SpeciesLookup!B:G,4,FALSE)=TRUE),"",VLOOKUP(E1898,SpeciesLookup!B:G,4,FALSE)),"")</f>
        <v/>
      </c>
    </row>
    <row r="1899" spans="1:18" ht="13.2" x14ac:dyDescent="0.25">
      <c r="A1899" s="72"/>
      <c r="D1899" s="11"/>
      <c r="G1899" s="128" t="str">
        <f>IF(LEN(E1899&amp;"")&gt;0,IF(ISERROR(VLOOKUP(E1899,SpeciesLookup!B:G,6,FALSE)=TRUE),"",VLOOKUP(E1899,SpeciesLookup!B:G,6,FALSE)),"")</f>
        <v/>
      </c>
      <c r="H1899" s="128" t="str">
        <f>IF(LEN(E1899&amp;"")&gt;0,IF(ISERROR(VLOOKUP(E1899,SpeciesLookup!B:G,5,FALSE)=TRUE),"",VLOOKUP(E1899,SpeciesLookup!B:G,5,FALSE)),"")</f>
        <v/>
      </c>
      <c r="I1899" s="11"/>
      <c r="J1899" s="73"/>
      <c r="K1899" s="11"/>
      <c r="L1899" s="127" t="str">
        <f>TRIM(IF(ISERROR(VLOOKUP(R1899,SpeciesValidation!D:T,IF(ISNA(VLOOKUP(J1899,Validation!B$2:C$15,2,FALSE)),FALSE,VLOOKUP(J1899,Validation!B$2:C$15,2,FALSE)))),IF(LEN(E1899&amp;"")&gt;0,"",""),VLOOKUP(R1899,SpeciesValidation!D:T,VLOOKUP(J1899,Validation!B$2:C$15,2,FALSE),FALSE)) &amp; " " &amp; IF(ISERROR(IF(LEFT(J1899,1)="A",IF(IF(VLOOKUP(R1899,SpeciesValidation!D:W,20,FALSE)=FALSE,OR(TEXT(A1899,"MMDD")&lt;VLOOKUP(R1899,SpeciesValidation!D:W,18,FALSE),TEXT(A1899,"MMDD")&gt;VLOOKUP(R1899,SpeciesValidation!D:W,19,FALSE)),IF(TEXT(A1899,"MMDD")&lt;"0701",TEXT(A1899,"MMDD")&gt;VLOOKUP(R1899,SpeciesValidation!D:W,18,FALSE),TEXT(A1899,"MMDD")&lt;VLOOKUP(R1899,SpeciesValidation!D:W,19,FALSE))),"Date outside expected range for this species",""),"")),"",IF(LEFT(J1899,1)="A",IF(IF(VLOOKUP(R1899,SpeciesValidation!D:W,20,FALSE)=FALSE,OR(TEXT(A1899,"MMDD")&lt;VLOOKUP(R1899,SpeciesValidation!D:W,18,FALSE),TEXT(A1899,"MMDD")&gt;VLOOKUP(R1899,SpeciesValidation!D:W,19,FALSE)),IF(TEXT(A1899,"MMDD")&lt;"0701",TEXT(A1899,"MMDD")&gt;VLOOKUP(R1899,SpeciesValidation!D:W,18,FALSE),TEXT(A1899,"MMDD")&lt;VLOOKUP(R1899,SpeciesValidation!D:W,19,FALSE))),"Date outside expected range for this species",""),"")))</f>
        <v/>
      </c>
      <c r="M1899" s="127" t="str">
        <f>IF(LEN(E1899&amp;"")&gt;0,IF(ISERROR(VLOOKUP(R1899,SpeciesValidation!D:I,6,FALSE)),"",VLOOKUP(R1899,SpeciesValidation!D:I,6,FALSE)),"")</f>
        <v/>
      </c>
      <c r="Q1899" s="36" t="str">
        <f>IF(LEN(E1899&amp;"")&gt;0,IF(ISERROR(VLOOKUP(E1899,SpeciesValidation!B:G,2,FALSE)=TRUE),"",VLOOKUP(E1899,SpeciesValidation!B:G,2,FALSE)),"")</f>
        <v/>
      </c>
      <c r="R1899" s="36" t="str">
        <f>IF(LEN(E1899&amp;"")&gt;0,IF(ISERROR(VLOOKUP(E1899,SpeciesLookup!B:G,4,FALSE)=TRUE),"",VLOOKUP(E1899,SpeciesLookup!B:G,4,FALSE)),"")</f>
        <v/>
      </c>
    </row>
    <row r="1900" spans="1:18" ht="13.2" x14ac:dyDescent="0.25">
      <c r="A1900" s="72"/>
      <c r="D1900" s="11"/>
      <c r="G1900" s="128" t="str">
        <f>IF(LEN(E1900&amp;"")&gt;0,IF(ISERROR(VLOOKUP(E1900,SpeciesLookup!B:G,6,FALSE)=TRUE),"",VLOOKUP(E1900,SpeciesLookup!B:G,6,FALSE)),"")</f>
        <v/>
      </c>
      <c r="H1900" s="128" t="str">
        <f>IF(LEN(E1900&amp;"")&gt;0,IF(ISERROR(VLOOKUP(E1900,SpeciesLookup!B:G,5,FALSE)=TRUE),"",VLOOKUP(E1900,SpeciesLookup!B:G,5,FALSE)),"")</f>
        <v/>
      </c>
      <c r="I1900" s="11"/>
      <c r="J1900" s="73"/>
      <c r="K1900" s="11"/>
      <c r="L1900" s="127" t="str">
        <f>TRIM(IF(ISERROR(VLOOKUP(R1900,SpeciesValidation!D:T,IF(ISNA(VLOOKUP(J1900,Validation!B$2:C$15,2,FALSE)),FALSE,VLOOKUP(J1900,Validation!B$2:C$15,2,FALSE)))),IF(LEN(E1900&amp;"")&gt;0,"",""),VLOOKUP(R1900,SpeciesValidation!D:T,VLOOKUP(J1900,Validation!B$2:C$15,2,FALSE),FALSE)) &amp; " " &amp; IF(ISERROR(IF(LEFT(J1900,1)="A",IF(IF(VLOOKUP(R1900,SpeciesValidation!D:W,20,FALSE)=FALSE,OR(TEXT(A1900,"MMDD")&lt;VLOOKUP(R1900,SpeciesValidation!D:W,18,FALSE),TEXT(A1900,"MMDD")&gt;VLOOKUP(R1900,SpeciesValidation!D:W,19,FALSE)),IF(TEXT(A1900,"MMDD")&lt;"0701",TEXT(A1900,"MMDD")&gt;VLOOKUP(R1900,SpeciesValidation!D:W,18,FALSE),TEXT(A1900,"MMDD")&lt;VLOOKUP(R1900,SpeciesValidation!D:W,19,FALSE))),"Date outside expected range for this species",""),"")),"",IF(LEFT(J1900,1)="A",IF(IF(VLOOKUP(R1900,SpeciesValidation!D:W,20,FALSE)=FALSE,OR(TEXT(A1900,"MMDD")&lt;VLOOKUP(R1900,SpeciesValidation!D:W,18,FALSE),TEXT(A1900,"MMDD")&gt;VLOOKUP(R1900,SpeciesValidation!D:W,19,FALSE)),IF(TEXT(A1900,"MMDD")&lt;"0701",TEXT(A1900,"MMDD")&gt;VLOOKUP(R1900,SpeciesValidation!D:W,18,FALSE),TEXT(A1900,"MMDD")&lt;VLOOKUP(R1900,SpeciesValidation!D:W,19,FALSE))),"Date outside expected range for this species",""),"")))</f>
        <v/>
      </c>
      <c r="M1900" s="127" t="str">
        <f>IF(LEN(E1900&amp;"")&gt;0,IF(ISERROR(VLOOKUP(R1900,SpeciesValidation!D:I,6,FALSE)),"",VLOOKUP(R1900,SpeciesValidation!D:I,6,FALSE)),"")</f>
        <v/>
      </c>
      <c r="Q1900" s="36" t="str">
        <f>IF(LEN(E1900&amp;"")&gt;0,IF(ISERROR(VLOOKUP(E1900,SpeciesValidation!B:G,2,FALSE)=TRUE),"",VLOOKUP(E1900,SpeciesValidation!B:G,2,FALSE)),"")</f>
        <v/>
      </c>
      <c r="R1900" s="36" t="str">
        <f>IF(LEN(E1900&amp;"")&gt;0,IF(ISERROR(VLOOKUP(E1900,SpeciesLookup!B:G,4,FALSE)=TRUE),"",VLOOKUP(E1900,SpeciesLookup!B:G,4,FALSE)),"")</f>
        <v/>
      </c>
    </row>
    <row r="1901" spans="1:18" ht="13.2" x14ac:dyDescent="0.25">
      <c r="A1901" s="72"/>
      <c r="D1901" s="11"/>
      <c r="G1901" s="128" t="str">
        <f>IF(LEN(E1901&amp;"")&gt;0,IF(ISERROR(VLOOKUP(E1901,SpeciesLookup!B:G,6,FALSE)=TRUE),"",VLOOKUP(E1901,SpeciesLookup!B:G,6,FALSE)),"")</f>
        <v/>
      </c>
      <c r="H1901" s="128" t="str">
        <f>IF(LEN(E1901&amp;"")&gt;0,IF(ISERROR(VLOOKUP(E1901,SpeciesLookup!B:G,5,FALSE)=TRUE),"",VLOOKUP(E1901,SpeciesLookup!B:G,5,FALSE)),"")</f>
        <v/>
      </c>
      <c r="I1901" s="11"/>
      <c r="J1901" s="73"/>
      <c r="K1901" s="11"/>
      <c r="L1901" s="127" t="str">
        <f>TRIM(IF(ISERROR(VLOOKUP(R1901,SpeciesValidation!D:T,IF(ISNA(VLOOKUP(J1901,Validation!B$2:C$15,2,FALSE)),FALSE,VLOOKUP(J1901,Validation!B$2:C$15,2,FALSE)))),IF(LEN(E1901&amp;"")&gt;0,"",""),VLOOKUP(R1901,SpeciesValidation!D:T,VLOOKUP(J1901,Validation!B$2:C$15,2,FALSE),FALSE)) &amp; " " &amp; IF(ISERROR(IF(LEFT(J1901,1)="A",IF(IF(VLOOKUP(R1901,SpeciesValidation!D:W,20,FALSE)=FALSE,OR(TEXT(A1901,"MMDD")&lt;VLOOKUP(R1901,SpeciesValidation!D:W,18,FALSE),TEXT(A1901,"MMDD")&gt;VLOOKUP(R1901,SpeciesValidation!D:W,19,FALSE)),IF(TEXT(A1901,"MMDD")&lt;"0701",TEXT(A1901,"MMDD")&gt;VLOOKUP(R1901,SpeciesValidation!D:W,18,FALSE),TEXT(A1901,"MMDD")&lt;VLOOKUP(R1901,SpeciesValidation!D:W,19,FALSE))),"Date outside expected range for this species",""),"")),"",IF(LEFT(J1901,1)="A",IF(IF(VLOOKUP(R1901,SpeciesValidation!D:W,20,FALSE)=FALSE,OR(TEXT(A1901,"MMDD")&lt;VLOOKUP(R1901,SpeciesValidation!D:W,18,FALSE),TEXT(A1901,"MMDD")&gt;VLOOKUP(R1901,SpeciesValidation!D:W,19,FALSE)),IF(TEXT(A1901,"MMDD")&lt;"0701",TEXT(A1901,"MMDD")&gt;VLOOKUP(R1901,SpeciesValidation!D:W,18,FALSE),TEXT(A1901,"MMDD")&lt;VLOOKUP(R1901,SpeciesValidation!D:W,19,FALSE))),"Date outside expected range for this species",""),"")))</f>
        <v/>
      </c>
      <c r="M1901" s="127" t="str">
        <f>IF(LEN(E1901&amp;"")&gt;0,IF(ISERROR(VLOOKUP(R1901,SpeciesValidation!D:I,6,FALSE)),"",VLOOKUP(R1901,SpeciesValidation!D:I,6,FALSE)),"")</f>
        <v/>
      </c>
      <c r="Q1901" s="36" t="str">
        <f>IF(LEN(E1901&amp;"")&gt;0,IF(ISERROR(VLOOKUP(E1901,SpeciesValidation!B:G,2,FALSE)=TRUE),"",VLOOKUP(E1901,SpeciesValidation!B:G,2,FALSE)),"")</f>
        <v/>
      </c>
      <c r="R1901" s="36" t="str">
        <f>IF(LEN(E1901&amp;"")&gt;0,IF(ISERROR(VLOOKUP(E1901,SpeciesLookup!B:G,4,FALSE)=TRUE),"",VLOOKUP(E1901,SpeciesLookup!B:G,4,FALSE)),"")</f>
        <v/>
      </c>
    </row>
    <row r="1902" spans="1:18" ht="13.2" x14ac:dyDescent="0.25">
      <c r="A1902" s="72"/>
      <c r="D1902" s="11"/>
      <c r="G1902" s="128" t="str">
        <f>IF(LEN(E1902&amp;"")&gt;0,IF(ISERROR(VLOOKUP(E1902,SpeciesLookup!B:G,6,FALSE)=TRUE),"",VLOOKUP(E1902,SpeciesLookup!B:G,6,FALSE)),"")</f>
        <v/>
      </c>
      <c r="H1902" s="128" t="str">
        <f>IF(LEN(E1902&amp;"")&gt;0,IF(ISERROR(VLOOKUP(E1902,SpeciesLookup!B:G,5,FALSE)=TRUE),"",VLOOKUP(E1902,SpeciesLookup!B:G,5,FALSE)),"")</f>
        <v/>
      </c>
      <c r="I1902" s="11"/>
      <c r="J1902" s="73"/>
      <c r="K1902" s="11"/>
      <c r="L1902" s="127" t="str">
        <f>TRIM(IF(ISERROR(VLOOKUP(R1902,SpeciesValidation!D:T,IF(ISNA(VLOOKUP(J1902,Validation!B$2:C$15,2,FALSE)),FALSE,VLOOKUP(J1902,Validation!B$2:C$15,2,FALSE)))),IF(LEN(E1902&amp;"")&gt;0,"",""),VLOOKUP(R1902,SpeciesValidation!D:T,VLOOKUP(J1902,Validation!B$2:C$15,2,FALSE),FALSE)) &amp; " " &amp; IF(ISERROR(IF(LEFT(J1902,1)="A",IF(IF(VLOOKUP(R1902,SpeciesValidation!D:W,20,FALSE)=FALSE,OR(TEXT(A1902,"MMDD")&lt;VLOOKUP(R1902,SpeciesValidation!D:W,18,FALSE),TEXT(A1902,"MMDD")&gt;VLOOKUP(R1902,SpeciesValidation!D:W,19,FALSE)),IF(TEXT(A1902,"MMDD")&lt;"0701",TEXT(A1902,"MMDD")&gt;VLOOKUP(R1902,SpeciesValidation!D:W,18,FALSE),TEXT(A1902,"MMDD")&lt;VLOOKUP(R1902,SpeciesValidation!D:W,19,FALSE))),"Date outside expected range for this species",""),"")),"",IF(LEFT(J1902,1)="A",IF(IF(VLOOKUP(R1902,SpeciesValidation!D:W,20,FALSE)=FALSE,OR(TEXT(A1902,"MMDD")&lt;VLOOKUP(R1902,SpeciesValidation!D:W,18,FALSE),TEXT(A1902,"MMDD")&gt;VLOOKUP(R1902,SpeciesValidation!D:W,19,FALSE)),IF(TEXT(A1902,"MMDD")&lt;"0701",TEXT(A1902,"MMDD")&gt;VLOOKUP(R1902,SpeciesValidation!D:W,18,FALSE),TEXT(A1902,"MMDD")&lt;VLOOKUP(R1902,SpeciesValidation!D:W,19,FALSE))),"Date outside expected range for this species",""),"")))</f>
        <v/>
      </c>
      <c r="M1902" s="127" t="str">
        <f>IF(LEN(E1902&amp;"")&gt;0,IF(ISERROR(VLOOKUP(R1902,SpeciesValidation!D:I,6,FALSE)),"",VLOOKUP(R1902,SpeciesValidation!D:I,6,FALSE)),"")</f>
        <v/>
      </c>
      <c r="Q1902" s="36" t="str">
        <f>IF(LEN(E1902&amp;"")&gt;0,IF(ISERROR(VLOOKUP(E1902,SpeciesValidation!B:G,2,FALSE)=TRUE),"",VLOOKUP(E1902,SpeciesValidation!B:G,2,FALSE)),"")</f>
        <v/>
      </c>
      <c r="R1902" s="36" t="str">
        <f>IF(LEN(E1902&amp;"")&gt;0,IF(ISERROR(VLOOKUP(E1902,SpeciesLookup!B:G,4,FALSE)=TRUE),"",VLOOKUP(E1902,SpeciesLookup!B:G,4,FALSE)),"")</f>
        <v/>
      </c>
    </row>
    <row r="1903" spans="1:18" ht="13.2" x14ac:dyDescent="0.25">
      <c r="A1903" s="72"/>
      <c r="D1903" s="11"/>
      <c r="G1903" s="128" t="str">
        <f>IF(LEN(E1903&amp;"")&gt;0,IF(ISERROR(VLOOKUP(E1903,SpeciesLookup!B:G,6,FALSE)=TRUE),"",VLOOKUP(E1903,SpeciesLookup!B:G,6,FALSE)),"")</f>
        <v/>
      </c>
      <c r="H1903" s="128" t="str">
        <f>IF(LEN(E1903&amp;"")&gt;0,IF(ISERROR(VLOOKUP(E1903,SpeciesLookup!B:G,5,FALSE)=TRUE),"",VLOOKUP(E1903,SpeciesLookup!B:G,5,FALSE)),"")</f>
        <v/>
      </c>
      <c r="I1903" s="11"/>
      <c r="J1903" s="73"/>
      <c r="K1903" s="11"/>
      <c r="L1903" s="127" t="str">
        <f>TRIM(IF(ISERROR(VLOOKUP(R1903,SpeciesValidation!D:T,IF(ISNA(VLOOKUP(J1903,Validation!B$2:C$15,2,FALSE)),FALSE,VLOOKUP(J1903,Validation!B$2:C$15,2,FALSE)))),IF(LEN(E1903&amp;"")&gt;0,"",""),VLOOKUP(R1903,SpeciesValidation!D:T,VLOOKUP(J1903,Validation!B$2:C$15,2,FALSE),FALSE)) &amp; " " &amp; IF(ISERROR(IF(LEFT(J1903,1)="A",IF(IF(VLOOKUP(R1903,SpeciesValidation!D:W,20,FALSE)=FALSE,OR(TEXT(A1903,"MMDD")&lt;VLOOKUP(R1903,SpeciesValidation!D:W,18,FALSE),TEXT(A1903,"MMDD")&gt;VLOOKUP(R1903,SpeciesValidation!D:W,19,FALSE)),IF(TEXT(A1903,"MMDD")&lt;"0701",TEXT(A1903,"MMDD")&gt;VLOOKUP(R1903,SpeciesValidation!D:W,18,FALSE),TEXT(A1903,"MMDD")&lt;VLOOKUP(R1903,SpeciesValidation!D:W,19,FALSE))),"Date outside expected range for this species",""),"")),"",IF(LEFT(J1903,1)="A",IF(IF(VLOOKUP(R1903,SpeciesValidation!D:W,20,FALSE)=FALSE,OR(TEXT(A1903,"MMDD")&lt;VLOOKUP(R1903,SpeciesValidation!D:W,18,FALSE),TEXT(A1903,"MMDD")&gt;VLOOKUP(R1903,SpeciesValidation!D:W,19,FALSE)),IF(TEXT(A1903,"MMDD")&lt;"0701",TEXT(A1903,"MMDD")&gt;VLOOKUP(R1903,SpeciesValidation!D:W,18,FALSE),TEXT(A1903,"MMDD")&lt;VLOOKUP(R1903,SpeciesValidation!D:W,19,FALSE))),"Date outside expected range for this species",""),"")))</f>
        <v/>
      </c>
      <c r="M1903" s="127" t="str">
        <f>IF(LEN(E1903&amp;"")&gt;0,IF(ISERROR(VLOOKUP(R1903,SpeciesValidation!D:I,6,FALSE)),"",VLOOKUP(R1903,SpeciesValidation!D:I,6,FALSE)),"")</f>
        <v/>
      </c>
      <c r="Q1903" s="36" t="str">
        <f>IF(LEN(E1903&amp;"")&gt;0,IF(ISERROR(VLOOKUP(E1903,SpeciesValidation!B:G,2,FALSE)=TRUE),"",VLOOKUP(E1903,SpeciesValidation!B:G,2,FALSE)),"")</f>
        <v/>
      </c>
      <c r="R1903" s="36" t="str">
        <f>IF(LEN(E1903&amp;"")&gt;0,IF(ISERROR(VLOOKUP(E1903,SpeciesLookup!B:G,4,FALSE)=TRUE),"",VLOOKUP(E1903,SpeciesLookup!B:G,4,FALSE)),"")</f>
        <v/>
      </c>
    </row>
    <row r="1904" spans="1:18" ht="13.2" x14ac:dyDescent="0.25">
      <c r="A1904" s="72"/>
      <c r="D1904" s="11"/>
      <c r="G1904" s="128" t="str">
        <f>IF(LEN(E1904&amp;"")&gt;0,IF(ISERROR(VLOOKUP(E1904,SpeciesLookup!B:G,6,FALSE)=TRUE),"",VLOOKUP(E1904,SpeciesLookup!B:G,6,FALSE)),"")</f>
        <v/>
      </c>
      <c r="H1904" s="128" t="str">
        <f>IF(LEN(E1904&amp;"")&gt;0,IF(ISERROR(VLOOKUP(E1904,SpeciesLookup!B:G,5,FALSE)=TRUE),"",VLOOKUP(E1904,SpeciesLookup!B:G,5,FALSE)),"")</f>
        <v/>
      </c>
      <c r="I1904" s="11"/>
      <c r="J1904" s="73"/>
      <c r="K1904" s="11"/>
      <c r="L1904" s="127" t="str">
        <f>TRIM(IF(ISERROR(VLOOKUP(R1904,SpeciesValidation!D:T,IF(ISNA(VLOOKUP(J1904,Validation!B$2:C$15,2,FALSE)),FALSE,VLOOKUP(J1904,Validation!B$2:C$15,2,FALSE)))),IF(LEN(E1904&amp;"")&gt;0,"",""),VLOOKUP(R1904,SpeciesValidation!D:T,VLOOKUP(J1904,Validation!B$2:C$15,2,FALSE),FALSE)) &amp; " " &amp; IF(ISERROR(IF(LEFT(J1904,1)="A",IF(IF(VLOOKUP(R1904,SpeciesValidation!D:W,20,FALSE)=FALSE,OR(TEXT(A1904,"MMDD")&lt;VLOOKUP(R1904,SpeciesValidation!D:W,18,FALSE),TEXT(A1904,"MMDD")&gt;VLOOKUP(R1904,SpeciesValidation!D:W,19,FALSE)),IF(TEXT(A1904,"MMDD")&lt;"0701",TEXT(A1904,"MMDD")&gt;VLOOKUP(R1904,SpeciesValidation!D:W,18,FALSE),TEXT(A1904,"MMDD")&lt;VLOOKUP(R1904,SpeciesValidation!D:W,19,FALSE))),"Date outside expected range for this species",""),"")),"",IF(LEFT(J1904,1)="A",IF(IF(VLOOKUP(R1904,SpeciesValidation!D:W,20,FALSE)=FALSE,OR(TEXT(A1904,"MMDD")&lt;VLOOKUP(R1904,SpeciesValidation!D:W,18,FALSE),TEXT(A1904,"MMDD")&gt;VLOOKUP(R1904,SpeciesValidation!D:W,19,FALSE)),IF(TEXT(A1904,"MMDD")&lt;"0701",TEXT(A1904,"MMDD")&gt;VLOOKUP(R1904,SpeciesValidation!D:W,18,FALSE),TEXT(A1904,"MMDD")&lt;VLOOKUP(R1904,SpeciesValidation!D:W,19,FALSE))),"Date outside expected range for this species",""),"")))</f>
        <v/>
      </c>
      <c r="M1904" s="127" t="str">
        <f>IF(LEN(E1904&amp;"")&gt;0,IF(ISERROR(VLOOKUP(R1904,SpeciesValidation!D:I,6,FALSE)),"",VLOOKUP(R1904,SpeciesValidation!D:I,6,FALSE)),"")</f>
        <v/>
      </c>
      <c r="Q1904" s="36" t="str">
        <f>IF(LEN(E1904&amp;"")&gt;0,IF(ISERROR(VLOOKUP(E1904,SpeciesValidation!B:G,2,FALSE)=TRUE),"",VLOOKUP(E1904,SpeciesValidation!B:G,2,FALSE)),"")</f>
        <v/>
      </c>
      <c r="R1904" s="36" t="str">
        <f>IF(LEN(E1904&amp;"")&gt;0,IF(ISERROR(VLOOKUP(E1904,SpeciesLookup!B:G,4,FALSE)=TRUE),"",VLOOKUP(E1904,SpeciesLookup!B:G,4,FALSE)),"")</f>
        <v/>
      </c>
    </row>
    <row r="1905" spans="1:18" ht="13.2" x14ac:dyDescent="0.25">
      <c r="A1905" s="72"/>
      <c r="D1905" s="11"/>
      <c r="G1905" s="128" t="str">
        <f>IF(LEN(E1905&amp;"")&gt;0,IF(ISERROR(VLOOKUP(E1905,SpeciesLookup!B:G,6,FALSE)=TRUE),"",VLOOKUP(E1905,SpeciesLookup!B:G,6,FALSE)),"")</f>
        <v/>
      </c>
      <c r="H1905" s="128" t="str">
        <f>IF(LEN(E1905&amp;"")&gt;0,IF(ISERROR(VLOOKUP(E1905,SpeciesLookup!B:G,5,FALSE)=TRUE),"",VLOOKUP(E1905,SpeciesLookup!B:G,5,FALSE)),"")</f>
        <v/>
      </c>
      <c r="I1905" s="11"/>
      <c r="J1905" s="73"/>
      <c r="K1905" s="11"/>
      <c r="L1905" s="127" t="str">
        <f>TRIM(IF(ISERROR(VLOOKUP(R1905,SpeciesValidation!D:T,IF(ISNA(VLOOKUP(J1905,Validation!B$2:C$15,2,FALSE)),FALSE,VLOOKUP(J1905,Validation!B$2:C$15,2,FALSE)))),IF(LEN(E1905&amp;"")&gt;0,"",""),VLOOKUP(R1905,SpeciesValidation!D:T,VLOOKUP(J1905,Validation!B$2:C$15,2,FALSE),FALSE)) &amp; " " &amp; IF(ISERROR(IF(LEFT(J1905,1)="A",IF(IF(VLOOKUP(R1905,SpeciesValidation!D:W,20,FALSE)=FALSE,OR(TEXT(A1905,"MMDD")&lt;VLOOKUP(R1905,SpeciesValidation!D:W,18,FALSE),TEXT(A1905,"MMDD")&gt;VLOOKUP(R1905,SpeciesValidation!D:W,19,FALSE)),IF(TEXT(A1905,"MMDD")&lt;"0701",TEXT(A1905,"MMDD")&gt;VLOOKUP(R1905,SpeciesValidation!D:W,18,FALSE),TEXT(A1905,"MMDD")&lt;VLOOKUP(R1905,SpeciesValidation!D:W,19,FALSE))),"Date outside expected range for this species",""),"")),"",IF(LEFT(J1905,1)="A",IF(IF(VLOOKUP(R1905,SpeciesValidation!D:W,20,FALSE)=FALSE,OR(TEXT(A1905,"MMDD")&lt;VLOOKUP(R1905,SpeciesValidation!D:W,18,FALSE),TEXT(A1905,"MMDD")&gt;VLOOKUP(R1905,SpeciesValidation!D:W,19,FALSE)),IF(TEXT(A1905,"MMDD")&lt;"0701",TEXT(A1905,"MMDD")&gt;VLOOKUP(R1905,SpeciesValidation!D:W,18,FALSE),TEXT(A1905,"MMDD")&lt;VLOOKUP(R1905,SpeciesValidation!D:W,19,FALSE))),"Date outside expected range for this species",""),"")))</f>
        <v/>
      </c>
      <c r="M1905" s="127" t="str">
        <f>IF(LEN(E1905&amp;"")&gt;0,IF(ISERROR(VLOOKUP(R1905,SpeciesValidation!D:I,6,FALSE)),"",VLOOKUP(R1905,SpeciesValidation!D:I,6,FALSE)),"")</f>
        <v/>
      </c>
      <c r="Q1905" s="36" t="str">
        <f>IF(LEN(E1905&amp;"")&gt;0,IF(ISERROR(VLOOKUP(E1905,SpeciesValidation!B:G,2,FALSE)=TRUE),"",VLOOKUP(E1905,SpeciesValidation!B:G,2,FALSE)),"")</f>
        <v/>
      </c>
      <c r="R1905" s="36" t="str">
        <f>IF(LEN(E1905&amp;"")&gt;0,IF(ISERROR(VLOOKUP(E1905,SpeciesLookup!B:G,4,FALSE)=TRUE),"",VLOOKUP(E1905,SpeciesLookup!B:G,4,FALSE)),"")</f>
        <v/>
      </c>
    </row>
    <row r="1906" spans="1:18" ht="13.2" x14ac:dyDescent="0.25">
      <c r="A1906" s="72"/>
      <c r="D1906" s="11"/>
      <c r="G1906" s="128" t="str">
        <f>IF(LEN(E1906&amp;"")&gt;0,IF(ISERROR(VLOOKUP(E1906,SpeciesLookup!B:G,6,FALSE)=TRUE),"",VLOOKUP(E1906,SpeciesLookup!B:G,6,FALSE)),"")</f>
        <v/>
      </c>
      <c r="H1906" s="128" t="str">
        <f>IF(LEN(E1906&amp;"")&gt;0,IF(ISERROR(VLOOKUP(E1906,SpeciesLookup!B:G,5,FALSE)=TRUE),"",VLOOKUP(E1906,SpeciesLookup!B:G,5,FALSE)),"")</f>
        <v/>
      </c>
      <c r="I1906" s="11"/>
      <c r="J1906" s="73"/>
      <c r="K1906" s="11"/>
      <c r="L1906" s="127" t="str">
        <f>TRIM(IF(ISERROR(VLOOKUP(R1906,SpeciesValidation!D:T,IF(ISNA(VLOOKUP(J1906,Validation!B$2:C$15,2,FALSE)),FALSE,VLOOKUP(J1906,Validation!B$2:C$15,2,FALSE)))),IF(LEN(E1906&amp;"")&gt;0,"",""),VLOOKUP(R1906,SpeciesValidation!D:T,VLOOKUP(J1906,Validation!B$2:C$15,2,FALSE),FALSE)) &amp; " " &amp; IF(ISERROR(IF(LEFT(J1906,1)="A",IF(IF(VLOOKUP(R1906,SpeciesValidation!D:W,20,FALSE)=FALSE,OR(TEXT(A1906,"MMDD")&lt;VLOOKUP(R1906,SpeciesValidation!D:W,18,FALSE),TEXT(A1906,"MMDD")&gt;VLOOKUP(R1906,SpeciesValidation!D:W,19,FALSE)),IF(TEXT(A1906,"MMDD")&lt;"0701",TEXT(A1906,"MMDD")&gt;VLOOKUP(R1906,SpeciesValidation!D:W,18,FALSE),TEXT(A1906,"MMDD")&lt;VLOOKUP(R1906,SpeciesValidation!D:W,19,FALSE))),"Date outside expected range for this species",""),"")),"",IF(LEFT(J1906,1)="A",IF(IF(VLOOKUP(R1906,SpeciesValidation!D:W,20,FALSE)=FALSE,OR(TEXT(A1906,"MMDD")&lt;VLOOKUP(R1906,SpeciesValidation!D:W,18,FALSE),TEXT(A1906,"MMDD")&gt;VLOOKUP(R1906,SpeciesValidation!D:W,19,FALSE)),IF(TEXT(A1906,"MMDD")&lt;"0701",TEXT(A1906,"MMDD")&gt;VLOOKUP(R1906,SpeciesValidation!D:W,18,FALSE),TEXT(A1906,"MMDD")&lt;VLOOKUP(R1906,SpeciesValidation!D:W,19,FALSE))),"Date outside expected range for this species",""),"")))</f>
        <v/>
      </c>
      <c r="M1906" s="127" t="str">
        <f>IF(LEN(E1906&amp;"")&gt;0,IF(ISERROR(VLOOKUP(R1906,SpeciesValidation!D:I,6,FALSE)),"",VLOOKUP(R1906,SpeciesValidation!D:I,6,FALSE)),"")</f>
        <v/>
      </c>
      <c r="Q1906" s="36" t="str">
        <f>IF(LEN(E1906&amp;"")&gt;0,IF(ISERROR(VLOOKUP(E1906,SpeciesValidation!B:G,2,FALSE)=TRUE),"",VLOOKUP(E1906,SpeciesValidation!B:G,2,FALSE)),"")</f>
        <v/>
      </c>
      <c r="R1906" s="36" t="str">
        <f>IF(LEN(E1906&amp;"")&gt;0,IF(ISERROR(VLOOKUP(E1906,SpeciesLookup!B:G,4,FALSE)=TRUE),"",VLOOKUP(E1906,SpeciesLookup!B:G,4,FALSE)),"")</f>
        <v/>
      </c>
    </row>
    <row r="1907" spans="1:18" ht="13.2" x14ac:dyDescent="0.25">
      <c r="A1907" s="72"/>
      <c r="D1907" s="11"/>
      <c r="G1907" s="128" t="str">
        <f>IF(LEN(E1907&amp;"")&gt;0,IF(ISERROR(VLOOKUP(E1907,SpeciesLookup!B:G,6,FALSE)=TRUE),"",VLOOKUP(E1907,SpeciesLookup!B:G,6,FALSE)),"")</f>
        <v/>
      </c>
      <c r="H1907" s="128" t="str">
        <f>IF(LEN(E1907&amp;"")&gt;0,IF(ISERROR(VLOOKUP(E1907,SpeciesLookup!B:G,5,FALSE)=TRUE),"",VLOOKUP(E1907,SpeciesLookup!B:G,5,FALSE)),"")</f>
        <v/>
      </c>
      <c r="I1907" s="11"/>
      <c r="J1907" s="73"/>
      <c r="K1907" s="11"/>
      <c r="L1907" s="127" t="str">
        <f>TRIM(IF(ISERROR(VLOOKUP(R1907,SpeciesValidation!D:T,IF(ISNA(VLOOKUP(J1907,Validation!B$2:C$15,2,FALSE)),FALSE,VLOOKUP(J1907,Validation!B$2:C$15,2,FALSE)))),IF(LEN(E1907&amp;"")&gt;0,"",""),VLOOKUP(R1907,SpeciesValidation!D:T,VLOOKUP(J1907,Validation!B$2:C$15,2,FALSE),FALSE)) &amp; " " &amp; IF(ISERROR(IF(LEFT(J1907,1)="A",IF(IF(VLOOKUP(R1907,SpeciesValidation!D:W,20,FALSE)=FALSE,OR(TEXT(A1907,"MMDD")&lt;VLOOKUP(R1907,SpeciesValidation!D:W,18,FALSE),TEXT(A1907,"MMDD")&gt;VLOOKUP(R1907,SpeciesValidation!D:W,19,FALSE)),IF(TEXT(A1907,"MMDD")&lt;"0701",TEXT(A1907,"MMDD")&gt;VLOOKUP(R1907,SpeciesValidation!D:W,18,FALSE),TEXT(A1907,"MMDD")&lt;VLOOKUP(R1907,SpeciesValidation!D:W,19,FALSE))),"Date outside expected range for this species",""),"")),"",IF(LEFT(J1907,1)="A",IF(IF(VLOOKUP(R1907,SpeciesValidation!D:W,20,FALSE)=FALSE,OR(TEXT(A1907,"MMDD")&lt;VLOOKUP(R1907,SpeciesValidation!D:W,18,FALSE),TEXT(A1907,"MMDD")&gt;VLOOKUP(R1907,SpeciesValidation!D:W,19,FALSE)),IF(TEXT(A1907,"MMDD")&lt;"0701",TEXT(A1907,"MMDD")&gt;VLOOKUP(R1907,SpeciesValidation!D:W,18,FALSE),TEXT(A1907,"MMDD")&lt;VLOOKUP(R1907,SpeciesValidation!D:W,19,FALSE))),"Date outside expected range for this species",""),"")))</f>
        <v/>
      </c>
      <c r="M1907" s="127" t="str">
        <f>IF(LEN(E1907&amp;"")&gt;0,IF(ISERROR(VLOOKUP(R1907,SpeciesValidation!D:I,6,FALSE)),"",VLOOKUP(R1907,SpeciesValidation!D:I,6,FALSE)),"")</f>
        <v/>
      </c>
      <c r="Q1907" s="36" t="str">
        <f>IF(LEN(E1907&amp;"")&gt;0,IF(ISERROR(VLOOKUP(E1907,SpeciesValidation!B:G,2,FALSE)=TRUE),"",VLOOKUP(E1907,SpeciesValidation!B:G,2,FALSE)),"")</f>
        <v/>
      </c>
      <c r="R1907" s="36" t="str">
        <f>IF(LEN(E1907&amp;"")&gt;0,IF(ISERROR(VLOOKUP(E1907,SpeciesLookup!B:G,4,FALSE)=TRUE),"",VLOOKUP(E1907,SpeciesLookup!B:G,4,FALSE)),"")</f>
        <v/>
      </c>
    </row>
    <row r="1908" spans="1:18" ht="13.2" x14ac:dyDescent="0.25">
      <c r="A1908" s="72"/>
      <c r="D1908" s="11"/>
      <c r="G1908" s="128" t="str">
        <f>IF(LEN(E1908&amp;"")&gt;0,IF(ISERROR(VLOOKUP(E1908,SpeciesLookup!B:G,6,FALSE)=TRUE),"",VLOOKUP(E1908,SpeciesLookup!B:G,6,FALSE)),"")</f>
        <v/>
      </c>
      <c r="H1908" s="128" t="str">
        <f>IF(LEN(E1908&amp;"")&gt;0,IF(ISERROR(VLOOKUP(E1908,SpeciesLookup!B:G,5,FALSE)=TRUE),"",VLOOKUP(E1908,SpeciesLookup!B:G,5,FALSE)),"")</f>
        <v/>
      </c>
      <c r="I1908" s="11"/>
      <c r="J1908" s="73"/>
      <c r="K1908" s="11"/>
      <c r="L1908" s="127" t="str">
        <f>TRIM(IF(ISERROR(VLOOKUP(R1908,SpeciesValidation!D:T,IF(ISNA(VLOOKUP(J1908,Validation!B$2:C$15,2,FALSE)),FALSE,VLOOKUP(J1908,Validation!B$2:C$15,2,FALSE)))),IF(LEN(E1908&amp;"")&gt;0,"",""),VLOOKUP(R1908,SpeciesValidation!D:T,VLOOKUP(J1908,Validation!B$2:C$15,2,FALSE),FALSE)) &amp; " " &amp; IF(ISERROR(IF(LEFT(J1908,1)="A",IF(IF(VLOOKUP(R1908,SpeciesValidation!D:W,20,FALSE)=FALSE,OR(TEXT(A1908,"MMDD")&lt;VLOOKUP(R1908,SpeciesValidation!D:W,18,FALSE),TEXT(A1908,"MMDD")&gt;VLOOKUP(R1908,SpeciesValidation!D:W,19,FALSE)),IF(TEXT(A1908,"MMDD")&lt;"0701",TEXT(A1908,"MMDD")&gt;VLOOKUP(R1908,SpeciesValidation!D:W,18,FALSE),TEXT(A1908,"MMDD")&lt;VLOOKUP(R1908,SpeciesValidation!D:W,19,FALSE))),"Date outside expected range for this species",""),"")),"",IF(LEFT(J1908,1)="A",IF(IF(VLOOKUP(R1908,SpeciesValidation!D:W,20,FALSE)=FALSE,OR(TEXT(A1908,"MMDD")&lt;VLOOKUP(R1908,SpeciesValidation!D:W,18,FALSE),TEXT(A1908,"MMDD")&gt;VLOOKUP(R1908,SpeciesValidation!D:W,19,FALSE)),IF(TEXT(A1908,"MMDD")&lt;"0701",TEXT(A1908,"MMDD")&gt;VLOOKUP(R1908,SpeciesValidation!D:W,18,FALSE),TEXT(A1908,"MMDD")&lt;VLOOKUP(R1908,SpeciesValidation!D:W,19,FALSE))),"Date outside expected range for this species",""),"")))</f>
        <v/>
      </c>
      <c r="M1908" s="127" t="str">
        <f>IF(LEN(E1908&amp;"")&gt;0,IF(ISERROR(VLOOKUP(R1908,SpeciesValidation!D:I,6,FALSE)),"",VLOOKUP(R1908,SpeciesValidation!D:I,6,FALSE)),"")</f>
        <v/>
      </c>
      <c r="Q1908" s="36" t="str">
        <f>IF(LEN(E1908&amp;"")&gt;0,IF(ISERROR(VLOOKUP(E1908,SpeciesValidation!B:G,2,FALSE)=TRUE),"",VLOOKUP(E1908,SpeciesValidation!B:G,2,FALSE)),"")</f>
        <v/>
      </c>
      <c r="R1908" s="36" t="str">
        <f>IF(LEN(E1908&amp;"")&gt;0,IF(ISERROR(VLOOKUP(E1908,SpeciesLookup!B:G,4,FALSE)=TRUE),"",VLOOKUP(E1908,SpeciesLookup!B:G,4,FALSE)),"")</f>
        <v/>
      </c>
    </row>
    <row r="1909" spans="1:18" ht="13.2" x14ac:dyDescent="0.25">
      <c r="A1909" s="72"/>
      <c r="D1909" s="11"/>
      <c r="G1909" s="128" t="str">
        <f>IF(LEN(E1909&amp;"")&gt;0,IF(ISERROR(VLOOKUP(E1909,SpeciesLookup!B:G,6,FALSE)=TRUE),"",VLOOKUP(E1909,SpeciesLookup!B:G,6,FALSE)),"")</f>
        <v/>
      </c>
      <c r="H1909" s="128" t="str">
        <f>IF(LEN(E1909&amp;"")&gt;0,IF(ISERROR(VLOOKUP(E1909,SpeciesLookup!B:G,5,FALSE)=TRUE),"",VLOOKUP(E1909,SpeciesLookup!B:G,5,FALSE)),"")</f>
        <v/>
      </c>
      <c r="I1909" s="11"/>
      <c r="J1909" s="73"/>
      <c r="K1909" s="11"/>
      <c r="L1909" s="127" t="str">
        <f>TRIM(IF(ISERROR(VLOOKUP(R1909,SpeciesValidation!D:T,IF(ISNA(VLOOKUP(J1909,Validation!B$2:C$15,2,FALSE)),FALSE,VLOOKUP(J1909,Validation!B$2:C$15,2,FALSE)))),IF(LEN(E1909&amp;"")&gt;0,"",""),VLOOKUP(R1909,SpeciesValidation!D:T,VLOOKUP(J1909,Validation!B$2:C$15,2,FALSE),FALSE)) &amp; " " &amp; IF(ISERROR(IF(LEFT(J1909,1)="A",IF(IF(VLOOKUP(R1909,SpeciesValidation!D:W,20,FALSE)=FALSE,OR(TEXT(A1909,"MMDD")&lt;VLOOKUP(R1909,SpeciesValidation!D:W,18,FALSE),TEXT(A1909,"MMDD")&gt;VLOOKUP(R1909,SpeciesValidation!D:W,19,FALSE)),IF(TEXT(A1909,"MMDD")&lt;"0701",TEXT(A1909,"MMDD")&gt;VLOOKUP(R1909,SpeciesValidation!D:W,18,FALSE),TEXT(A1909,"MMDD")&lt;VLOOKUP(R1909,SpeciesValidation!D:W,19,FALSE))),"Date outside expected range for this species",""),"")),"",IF(LEFT(J1909,1)="A",IF(IF(VLOOKUP(R1909,SpeciesValidation!D:W,20,FALSE)=FALSE,OR(TEXT(A1909,"MMDD")&lt;VLOOKUP(R1909,SpeciesValidation!D:W,18,FALSE),TEXT(A1909,"MMDD")&gt;VLOOKUP(R1909,SpeciesValidation!D:W,19,FALSE)),IF(TEXT(A1909,"MMDD")&lt;"0701",TEXT(A1909,"MMDD")&gt;VLOOKUP(R1909,SpeciesValidation!D:W,18,FALSE),TEXT(A1909,"MMDD")&lt;VLOOKUP(R1909,SpeciesValidation!D:W,19,FALSE))),"Date outside expected range for this species",""),"")))</f>
        <v/>
      </c>
      <c r="M1909" s="127" t="str">
        <f>IF(LEN(E1909&amp;"")&gt;0,IF(ISERROR(VLOOKUP(R1909,SpeciesValidation!D:I,6,FALSE)),"",VLOOKUP(R1909,SpeciesValidation!D:I,6,FALSE)),"")</f>
        <v/>
      </c>
      <c r="Q1909" s="36" t="str">
        <f>IF(LEN(E1909&amp;"")&gt;0,IF(ISERROR(VLOOKUP(E1909,SpeciesValidation!B:G,2,FALSE)=TRUE),"",VLOOKUP(E1909,SpeciesValidation!B:G,2,FALSE)),"")</f>
        <v/>
      </c>
      <c r="R1909" s="36" t="str">
        <f>IF(LEN(E1909&amp;"")&gt;0,IF(ISERROR(VLOOKUP(E1909,SpeciesLookup!B:G,4,FALSE)=TRUE),"",VLOOKUP(E1909,SpeciesLookup!B:G,4,FALSE)),"")</f>
        <v/>
      </c>
    </row>
    <row r="1910" spans="1:18" ht="13.2" x14ac:dyDescent="0.25">
      <c r="A1910" s="72"/>
      <c r="D1910" s="11"/>
      <c r="G1910" s="128" t="str">
        <f>IF(LEN(E1910&amp;"")&gt;0,IF(ISERROR(VLOOKUP(E1910,SpeciesLookup!B:G,6,FALSE)=TRUE),"",VLOOKUP(E1910,SpeciesLookup!B:G,6,FALSE)),"")</f>
        <v/>
      </c>
      <c r="H1910" s="128" t="str">
        <f>IF(LEN(E1910&amp;"")&gt;0,IF(ISERROR(VLOOKUP(E1910,SpeciesLookup!B:G,5,FALSE)=TRUE),"",VLOOKUP(E1910,SpeciesLookup!B:G,5,FALSE)),"")</f>
        <v/>
      </c>
      <c r="I1910" s="11"/>
      <c r="J1910" s="73"/>
      <c r="K1910" s="11"/>
      <c r="L1910" s="127" t="str">
        <f>TRIM(IF(ISERROR(VLOOKUP(R1910,SpeciesValidation!D:T,IF(ISNA(VLOOKUP(J1910,Validation!B$2:C$15,2,FALSE)),FALSE,VLOOKUP(J1910,Validation!B$2:C$15,2,FALSE)))),IF(LEN(E1910&amp;"")&gt;0,"",""),VLOOKUP(R1910,SpeciesValidation!D:T,VLOOKUP(J1910,Validation!B$2:C$15,2,FALSE),FALSE)) &amp; " " &amp; IF(ISERROR(IF(LEFT(J1910,1)="A",IF(IF(VLOOKUP(R1910,SpeciesValidation!D:W,20,FALSE)=FALSE,OR(TEXT(A1910,"MMDD")&lt;VLOOKUP(R1910,SpeciesValidation!D:W,18,FALSE),TEXT(A1910,"MMDD")&gt;VLOOKUP(R1910,SpeciesValidation!D:W,19,FALSE)),IF(TEXT(A1910,"MMDD")&lt;"0701",TEXT(A1910,"MMDD")&gt;VLOOKUP(R1910,SpeciesValidation!D:W,18,FALSE),TEXT(A1910,"MMDD")&lt;VLOOKUP(R1910,SpeciesValidation!D:W,19,FALSE))),"Date outside expected range for this species",""),"")),"",IF(LEFT(J1910,1)="A",IF(IF(VLOOKUP(R1910,SpeciesValidation!D:W,20,FALSE)=FALSE,OR(TEXT(A1910,"MMDD")&lt;VLOOKUP(R1910,SpeciesValidation!D:W,18,FALSE),TEXT(A1910,"MMDD")&gt;VLOOKUP(R1910,SpeciesValidation!D:W,19,FALSE)),IF(TEXT(A1910,"MMDD")&lt;"0701",TEXT(A1910,"MMDD")&gt;VLOOKUP(R1910,SpeciesValidation!D:W,18,FALSE),TEXT(A1910,"MMDD")&lt;VLOOKUP(R1910,SpeciesValidation!D:W,19,FALSE))),"Date outside expected range for this species",""),"")))</f>
        <v/>
      </c>
      <c r="M1910" s="127" t="str">
        <f>IF(LEN(E1910&amp;"")&gt;0,IF(ISERROR(VLOOKUP(R1910,SpeciesValidation!D:I,6,FALSE)),"",VLOOKUP(R1910,SpeciesValidation!D:I,6,FALSE)),"")</f>
        <v/>
      </c>
      <c r="Q1910" s="36" t="str">
        <f>IF(LEN(E1910&amp;"")&gt;0,IF(ISERROR(VLOOKUP(E1910,SpeciesValidation!B:G,2,FALSE)=TRUE),"",VLOOKUP(E1910,SpeciesValidation!B:G,2,FALSE)),"")</f>
        <v/>
      </c>
      <c r="R1910" s="36" t="str">
        <f>IF(LEN(E1910&amp;"")&gt;0,IF(ISERROR(VLOOKUP(E1910,SpeciesLookup!B:G,4,FALSE)=TRUE),"",VLOOKUP(E1910,SpeciesLookup!B:G,4,FALSE)),"")</f>
        <v/>
      </c>
    </row>
    <row r="1911" spans="1:18" ht="13.2" x14ac:dyDescent="0.25">
      <c r="A1911" s="72"/>
      <c r="D1911" s="11"/>
      <c r="G1911" s="128" t="str">
        <f>IF(LEN(E1911&amp;"")&gt;0,IF(ISERROR(VLOOKUP(E1911,SpeciesLookup!B:G,6,FALSE)=TRUE),"",VLOOKUP(E1911,SpeciesLookup!B:G,6,FALSE)),"")</f>
        <v/>
      </c>
      <c r="H1911" s="128" t="str">
        <f>IF(LEN(E1911&amp;"")&gt;0,IF(ISERROR(VLOOKUP(E1911,SpeciesLookup!B:G,5,FALSE)=TRUE),"",VLOOKUP(E1911,SpeciesLookup!B:G,5,FALSE)),"")</f>
        <v/>
      </c>
      <c r="I1911" s="11"/>
      <c r="J1911" s="73"/>
      <c r="K1911" s="11"/>
      <c r="L1911" s="127" t="str">
        <f>TRIM(IF(ISERROR(VLOOKUP(R1911,SpeciesValidation!D:T,IF(ISNA(VLOOKUP(J1911,Validation!B$2:C$15,2,FALSE)),FALSE,VLOOKUP(J1911,Validation!B$2:C$15,2,FALSE)))),IF(LEN(E1911&amp;"")&gt;0,"",""),VLOOKUP(R1911,SpeciesValidation!D:T,VLOOKUP(J1911,Validation!B$2:C$15,2,FALSE),FALSE)) &amp; " " &amp; IF(ISERROR(IF(LEFT(J1911,1)="A",IF(IF(VLOOKUP(R1911,SpeciesValidation!D:W,20,FALSE)=FALSE,OR(TEXT(A1911,"MMDD")&lt;VLOOKUP(R1911,SpeciesValidation!D:W,18,FALSE),TEXT(A1911,"MMDD")&gt;VLOOKUP(R1911,SpeciesValidation!D:W,19,FALSE)),IF(TEXT(A1911,"MMDD")&lt;"0701",TEXT(A1911,"MMDD")&gt;VLOOKUP(R1911,SpeciesValidation!D:W,18,FALSE),TEXT(A1911,"MMDD")&lt;VLOOKUP(R1911,SpeciesValidation!D:W,19,FALSE))),"Date outside expected range for this species",""),"")),"",IF(LEFT(J1911,1)="A",IF(IF(VLOOKUP(R1911,SpeciesValidation!D:W,20,FALSE)=FALSE,OR(TEXT(A1911,"MMDD")&lt;VLOOKUP(R1911,SpeciesValidation!D:W,18,FALSE),TEXT(A1911,"MMDD")&gt;VLOOKUP(R1911,SpeciesValidation!D:W,19,FALSE)),IF(TEXT(A1911,"MMDD")&lt;"0701",TEXT(A1911,"MMDD")&gt;VLOOKUP(R1911,SpeciesValidation!D:W,18,FALSE),TEXT(A1911,"MMDD")&lt;VLOOKUP(R1911,SpeciesValidation!D:W,19,FALSE))),"Date outside expected range for this species",""),"")))</f>
        <v/>
      </c>
      <c r="M1911" s="127" t="str">
        <f>IF(LEN(E1911&amp;"")&gt;0,IF(ISERROR(VLOOKUP(R1911,SpeciesValidation!D:I,6,FALSE)),"",VLOOKUP(R1911,SpeciesValidation!D:I,6,FALSE)),"")</f>
        <v/>
      </c>
      <c r="Q1911" s="36" t="str">
        <f>IF(LEN(E1911&amp;"")&gt;0,IF(ISERROR(VLOOKUP(E1911,SpeciesValidation!B:G,2,FALSE)=TRUE),"",VLOOKUP(E1911,SpeciesValidation!B:G,2,FALSE)),"")</f>
        <v/>
      </c>
      <c r="R1911" s="36" t="str">
        <f>IF(LEN(E1911&amp;"")&gt;0,IF(ISERROR(VLOOKUP(E1911,SpeciesLookup!B:G,4,FALSE)=TRUE),"",VLOOKUP(E1911,SpeciesLookup!B:G,4,FALSE)),"")</f>
        <v/>
      </c>
    </row>
    <row r="1912" spans="1:18" ht="13.2" x14ac:dyDescent="0.25">
      <c r="A1912" s="72"/>
      <c r="D1912" s="11"/>
      <c r="G1912" s="128" t="str">
        <f>IF(LEN(E1912&amp;"")&gt;0,IF(ISERROR(VLOOKUP(E1912,SpeciesLookup!B:G,6,FALSE)=TRUE),"",VLOOKUP(E1912,SpeciesLookup!B:G,6,FALSE)),"")</f>
        <v/>
      </c>
      <c r="H1912" s="128" t="str">
        <f>IF(LEN(E1912&amp;"")&gt;0,IF(ISERROR(VLOOKUP(E1912,SpeciesLookup!B:G,5,FALSE)=TRUE),"",VLOOKUP(E1912,SpeciesLookup!B:G,5,FALSE)),"")</f>
        <v/>
      </c>
      <c r="I1912" s="11"/>
      <c r="J1912" s="73"/>
      <c r="K1912" s="11"/>
      <c r="L1912" s="127" t="str">
        <f>TRIM(IF(ISERROR(VLOOKUP(R1912,SpeciesValidation!D:T,IF(ISNA(VLOOKUP(J1912,Validation!B$2:C$15,2,FALSE)),FALSE,VLOOKUP(J1912,Validation!B$2:C$15,2,FALSE)))),IF(LEN(E1912&amp;"")&gt;0,"",""),VLOOKUP(R1912,SpeciesValidation!D:T,VLOOKUP(J1912,Validation!B$2:C$15,2,FALSE),FALSE)) &amp; " " &amp; IF(ISERROR(IF(LEFT(J1912,1)="A",IF(IF(VLOOKUP(R1912,SpeciesValidation!D:W,20,FALSE)=FALSE,OR(TEXT(A1912,"MMDD")&lt;VLOOKUP(R1912,SpeciesValidation!D:W,18,FALSE),TEXT(A1912,"MMDD")&gt;VLOOKUP(R1912,SpeciesValidation!D:W,19,FALSE)),IF(TEXT(A1912,"MMDD")&lt;"0701",TEXT(A1912,"MMDD")&gt;VLOOKUP(R1912,SpeciesValidation!D:W,18,FALSE),TEXT(A1912,"MMDD")&lt;VLOOKUP(R1912,SpeciesValidation!D:W,19,FALSE))),"Date outside expected range for this species",""),"")),"",IF(LEFT(J1912,1)="A",IF(IF(VLOOKUP(R1912,SpeciesValidation!D:W,20,FALSE)=FALSE,OR(TEXT(A1912,"MMDD")&lt;VLOOKUP(R1912,SpeciesValidation!D:W,18,FALSE),TEXT(A1912,"MMDD")&gt;VLOOKUP(R1912,SpeciesValidation!D:W,19,FALSE)),IF(TEXT(A1912,"MMDD")&lt;"0701",TEXT(A1912,"MMDD")&gt;VLOOKUP(R1912,SpeciesValidation!D:W,18,FALSE),TEXT(A1912,"MMDD")&lt;VLOOKUP(R1912,SpeciesValidation!D:W,19,FALSE))),"Date outside expected range for this species",""),"")))</f>
        <v/>
      </c>
      <c r="M1912" s="127" t="str">
        <f>IF(LEN(E1912&amp;"")&gt;0,IF(ISERROR(VLOOKUP(R1912,SpeciesValidation!D:I,6,FALSE)),"",VLOOKUP(R1912,SpeciesValidation!D:I,6,FALSE)),"")</f>
        <v/>
      </c>
      <c r="Q1912" s="36" t="str">
        <f>IF(LEN(E1912&amp;"")&gt;0,IF(ISERROR(VLOOKUP(E1912,SpeciesValidation!B:G,2,FALSE)=TRUE),"",VLOOKUP(E1912,SpeciesValidation!B:G,2,FALSE)),"")</f>
        <v/>
      </c>
      <c r="R1912" s="36" t="str">
        <f>IF(LEN(E1912&amp;"")&gt;0,IF(ISERROR(VLOOKUP(E1912,SpeciesLookup!B:G,4,FALSE)=TRUE),"",VLOOKUP(E1912,SpeciesLookup!B:G,4,FALSE)),"")</f>
        <v/>
      </c>
    </row>
    <row r="1913" spans="1:18" ht="13.2" x14ac:dyDescent="0.25">
      <c r="A1913" s="72"/>
      <c r="D1913" s="11"/>
      <c r="G1913" s="128" t="str">
        <f>IF(LEN(E1913&amp;"")&gt;0,IF(ISERROR(VLOOKUP(E1913,SpeciesLookup!B:G,6,FALSE)=TRUE),"",VLOOKUP(E1913,SpeciesLookup!B:G,6,FALSE)),"")</f>
        <v/>
      </c>
      <c r="H1913" s="128" t="str">
        <f>IF(LEN(E1913&amp;"")&gt;0,IF(ISERROR(VLOOKUP(E1913,SpeciesLookup!B:G,5,FALSE)=TRUE),"",VLOOKUP(E1913,SpeciesLookup!B:G,5,FALSE)),"")</f>
        <v/>
      </c>
      <c r="I1913" s="11"/>
      <c r="J1913" s="73"/>
      <c r="K1913" s="11"/>
      <c r="L1913" s="127" t="str">
        <f>TRIM(IF(ISERROR(VLOOKUP(R1913,SpeciesValidation!D:T,IF(ISNA(VLOOKUP(J1913,Validation!B$2:C$15,2,FALSE)),FALSE,VLOOKUP(J1913,Validation!B$2:C$15,2,FALSE)))),IF(LEN(E1913&amp;"")&gt;0,"",""),VLOOKUP(R1913,SpeciesValidation!D:T,VLOOKUP(J1913,Validation!B$2:C$15,2,FALSE),FALSE)) &amp; " " &amp; IF(ISERROR(IF(LEFT(J1913,1)="A",IF(IF(VLOOKUP(R1913,SpeciesValidation!D:W,20,FALSE)=FALSE,OR(TEXT(A1913,"MMDD")&lt;VLOOKUP(R1913,SpeciesValidation!D:W,18,FALSE),TEXT(A1913,"MMDD")&gt;VLOOKUP(R1913,SpeciesValidation!D:W,19,FALSE)),IF(TEXT(A1913,"MMDD")&lt;"0701",TEXT(A1913,"MMDD")&gt;VLOOKUP(R1913,SpeciesValidation!D:W,18,FALSE),TEXT(A1913,"MMDD")&lt;VLOOKUP(R1913,SpeciesValidation!D:W,19,FALSE))),"Date outside expected range for this species",""),"")),"",IF(LEFT(J1913,1)="A",IF(IF(VLOOKUP(R1913,SpeciesValidation!D:W,20,FALSE)=FALSE,OR(TEXT(A1913,"MMDD")&lt;VLOOKUP(R1913,SpeciesValidation!D:W,18,FALSE),TEXT(A1913,"MMDD")&gt;VLOOKUP(R1913,SpeciesValidation!D:W,19,FALSE)),IF(TEXT(A1913,"MMDD")&lt;"0701",TEXT(A1913,"MMDD")&gt;VLOOKUP(R1913,SpeciesValidation!D:W,18,FALSE),TEXT(A1913,"MMDD")&lt;VLOOKUP(R1913,SpeciesValidation!D:W,19,FALSE))),"Date outside expected range for this species",""),"")))</f>
        <v/>
      </c>
      <c r="M1913" s="127" t="str">
        <f>IF(LEN(E1913&amp;"")&gt;0,IF(ISERROR(VLOOKUP(R1913,SpeciesValidation!D:I,6,FALSE)),"",VLOOKUP(R1913,SpeciesValidation!D:I,6,FALSE)),"")</f>
        <v/>
      </c>
      <c r="Q1913" s="36" t="str">
        <f>IF(LEN(E1913&amp;"")&gt;0,IF(ISERROR(VLOOKUP(E1913,SpeciesValidation!B:G,2,FALSE)=TRUE),"",VLOOKUP(E1913,SpeciesValidation!B:G,2,FALSE)),"")</f>
        <v/>
      </c>
      <c r="R1913" s="36" t="str">
        <f>IF(LEN(E1913&amp;"")&gt;0,IF(ISERROR(VLOOKUP(E1913,SpeciesLookup!B:G,4,FALSE)=TRUE),"",VLOOKUP(E1913,SpeciesLookup!B:G,4,FALSE)),"")</f>
        <v/>
      </c>
    </row>
    <row r="1914" spans="1:18" ht="13.2" x14ac:dyDescent="0.25">
      <c r="A1914" s="72"/>
      <c r="D1914" s="11"/>
      <c r="G1914" s="128" t="str">
        <f>IF(LEN(E1914&amp;"")&gt;0,IF(ISERROR(VLOOKUP(E1914,SpeciesLookup!B:G,6,FALSE)=TRUE),"",VLOOKUP(E1914,SpeciesLookup!B:G,6,FALSE)),"")</f>
        <v/>
      </c>
      <c r="H1914" s="128" t="str">
        <f>IF(LEN(E1914&amp;"")&gt;0,IF(ISERROR(VLOOKUP(E1914,SpeciesLookup!B:G,5,FALSE)=TRUE),"",VLOOKUP(E1914,SpeciesLookup!B:G,5,FALSE)),"")</f>
        <v/>
      </c>
      <c r="I1914" s="11"/>
      <c r="J1914" s="73"/>
      <c r="K1914" s="11"/>
      <c r="L1914" s="127" t="str">
        <f>TRIM(IF(ISERROR(VLOOKUP(R1914,SpeciesValidation!D:T,IF(ISNA(VLOOKUP(J1914,Validation!B$2:C$15,2,FALSE)),FALSE,VLOOKUP(J1914,Validation!B$2:C$15,2,FALSE)))),IF(LEN(E1914&amp;"")&gt;0,"",""),VLOOKUP(R1914,SpeciesValidation!D:T,VLOOKUP(J1914,Validation!B$2:C$15,2,FALSE),FALSE)) &amp; " " &amp; IF(ISERROR(IF(LEFT(J1914,1)="A",IF(IF(VLOOKUP(R1914,SpeciesValidation!D:W,20,FALSE)=FALSE,OR(TEXT(A1914,"MMDD")&lt;VLOOKUP(R1914,SpeciesValidation!D:W,18,FALSE),TEXT(A1914,"MMDD")&gt;VLOOKUP(R1914,SpeciesValidation!D:W,19,FALSE)),IF(TEXT(A1914,"MMDD")&lt;"0701",TEXT(A1914,"MMDD")&gt;VLOOKUP(R1914,SpeciesValidation!D:W,18,FALSE),TEXT(A1914,"MMDD")&lt;VLOOKUP(R1914,SpeciesValidation!D:W,19,FALSE))),"Date outside expected range for this species",""),"")),"",IF(LEFT(J1914,1)="A",IF(IF(VLOOKUP(R1914,SpeciesValidation!D:W,20,FALSE)=FALSE,OR(TEXT(A1914,"MMDD")&lt;VLOOKUP(R1914,SpeciesValidation!D:W,18,FALSE),TEXT(A1914,"MMDD")&gt;VLOOKUP(R1914,SpeciesValidation!D:W,19,FALSE)),IF(TEXT(A1914,"MMDD")&lt;"0701",TEXT(A1914,"MMDD")&gt;VLOOKUP(R1914,SpeciesValidation!D:W,18,FALSE),TEXT(A1914,"MMDD")&lt;VLOOKUP(R1914,SpeciesValidation!D:W,19,FALSE))),"Date outside expected range for this species",""),"")))</f>
        <v/>
      </c>
      <c r="M1914" s="127" t="str">
        <f>IF(LEN(E1914&amp;"")&gt;0,IF(ISERROR(VLOOKUP(R1914,SpeciesValidation!D:I,6,FALSE)),"",VLOOKUP(R1914,SpeciesValidation!D:I,6,FALSE)),"")</f>
        <v/>
      </c>
      <c r="Q1914" s="36" t="str">
        <f>IF(LEN(E1914&amp;"")&gt;0,IF(ISERROR(VLOOKUP(E1914,SpeciesValidation!B:G,2,FALSE)=TRUE),"",VLOOKUP(E1914,SpeciesValidation!B:G,2,FALSE)),"")</f>
        <v/>
      </c>
      <c r="R1914" s="36" t="str">
        <f>IF(LEN(E1914&amp;"")&gt;0,IF(ISERROR(VLOOKUP(E1914,SpeciesLookup!B:G,4,FALSE)=TRUE),"",VLOOKUP(E1914,SpeciesLookup!B:G,4,FALSE)),"")</f>
        <v/>
      </c>
    </row>
    <row r="1915" spans="1:18" ht="13.2" x14ac:dyDescent="0.25">
      <c r="A1915" s="72"/>
      <c r="D1915" s="11"/>
      <c r="G1915" s="128" t="str">
        <f>IF(LEN(E1915&amp;"")&gt;0,IF(ISERROR(VLOOKUP(E1915,SpeciesLookup!B:G,6,FALSE)=TRUE),"",VLOOKUP(E1915,SpeciesLookup!B:G,6,FALSE)),"")</f>
        <v/>
      </c>
      <c r="H1915" s="128" t="str">
        <f>IF(LEN(E1915&amp;"")&gt;0,IF(ISERROR(VLOOKUP(E1915,SpeciesLookup!B:G,5,FALSE)=TRUE),"",VLOOKUP(E1915,SpeciesLookup!B:G,5,FALSE)),"")</f>
        <v/>
      </c>
      <c r="I1915" s="11"/>
      <c r="J1915" s="73"/>
      <c r="K1915" s="11"/>
      <c r="L1915" s="127" t="str">
        <f>TRIM(IF(ISERROR(VLOOKUP(R1915,SpeciesValidation!D:T,IF(ISNA(VLOOKUP(J1915,Validation!B$2:C$15,2,FALSE)),FALSE,VLOOKUP(J1915,Validation!B$2:C$15,2,FALSE)))),IF(LEN(E1915&amp;"")&gt;0,"",""),VLOOKUP(R1915,SpeciesValidation!D:T,VLOOKUP(J1915,Validation!B$2:C$15,2,FALSE),FALSE)) &amp; " " &amp; IF(ISERROR(IF(LEFT(J1915,1)="A",IF(IF(VLOOKUP(R1915,SpeciesValidation!D:W,20,FALSE)=FALSE,OR(TEXT(A1915,"MMDD")&lt;VLOOKUP(R1915,SpeciesValidation!D:W,18,FALSE),TEXT(A1915,"MMDD")&gt;VLOOKUP(R1915,SpeciesValidation!D:W,19,FALSE)),IF(TEXT(A1915,"MMDD")&lt;"0701",TEXT(A1915,"MMDD")&gt;VLOOKUP(R1915,SpeciesValidation!D:W,18,FALSE),TEXT(A1915,"MMDD")&lt;VLOOKUP(R1915,SpeciesValidation!D:W,19,FALSE))),"Date outside expected range for this species",""),"")),"",IF(LEFT(J1915,1)="A",IF(IF(VLOOKUP(R1915,SpeciesValidation!D:W,20,FALSE)=FALSE,OR(TEXT(A1915,"MMDD")&lt;VLOOKUP(R1915,SpeciesValidation!D:W,18,FALSE),TEXT(A1915,"MMDD")&gt;VLOOKUP(R1915,SpeciesValidation!D:W,19,FALSE)),IF(TEXT(A1915,"MMDD")&lt;"0701",TEXT(A1915,"MMDD")&gt;VLOOKUP(R1915,SpeciesValidation!D:W,18,FALSE),TEXT(A1915,"MMDD")&lt;VLOOKUP(R1915,SpeciesValidation!D:W,19,FALSE))),"Date outside expected range for this species",""),"")))</f>
        <v/>
      </c>
      <c r="M1915" s="127" t="str">
        <f>IF(LEN(E1915&amp;"")&gt;0,IF(ISERROR(VLOOKUP(R1915,SpeciesValidation!D:I,6,FALSE)),"",VLOOKUP(R1915,SpeciesValidation!D:I,6,FALSE)),"")</f>
        <v/>
      </c>
      <c r="Q1915" s="36" t="str">
        <f>IF(LEN(E1915&amp;"")&gt;0,IF(ISERROR(VLOOKUP(E1915,SpeciesValidation!B:G,2,FALSE)=TRUE),"",VLOOKUP(E1915,SpeciesValidation!B:G,2,FALSE)),"")</f>
        <v/>
      </c>
      <c r="R1915" s="36" t="str">
        <f>IF(LEN(E1915&amp;"")&gt;0,IF(ISERROR(VLOOKUP(E1915,SpeciesLookup!B:G,4,FALSE)=TRUE),"",VLOOKUP(E1915,SpeciesLookup!B:G,4,FALSE)),"")</f>
        <v/>
      </c>
    </row>
    <row r="1916" spans="1:18" ht="13.2" x14ac:dyDescent="0.25">
      <c r="A1916" s="72"/>
      <c r="D1916" s="11"/>
      <c r="G1916" s="128" t="str">
        <f>IF(LEN(E1916&amp;"")&gt;0,IF(ISERROR(VLOOKUP(E1916,SpeciesLookup!B:G,6,FALSE)=TRUE),"",VLOOKUP(E1916,SpeciesLookup!B:G,6,FALSE)),"")</f>
        <v/>
      </c>
      <c r="H1916" s="128" t="str">
        <f>IF(LEN(E1916&amp;"")&gt;0,IF(ISERROR(VLOOKUP(E1916,SpeciesLookup!B:G,5,FALSE)=TRUE),"",VLOOKUP(E1916,SpeciesLookup!B:G,5,FALSE)),"")</f>
        <v/>
      </c>
      <c r="I1916" s="11"/>
      <c r="J1916" s="73"/>
      <c r="K1916" s="11"/>
      <c r="L1916" s="127" t="str">
        <f>TRIM(IF(ISERROR(VLOOKUP(R1916,SpeciesValidation!D:T,IF(ISNA(VLOOKUP(J1916,Validation!B$2:C$15,2,FALSE)),FALSE,VLOOKUP(J1916,Validation!B$2:C$15,2,FALSE)))),IF(LEN(E1916&amp;"")&gt;0,"",""),VLOOKUP(R1916,SpeciesValidation!D:T,VLOOKUP(J1916,Validation!B$2:C$15,2,FALSE),FALSE)) &amp; " " &amp; IF(ISERROR(IF(LEFT(J1916,1)="A",IF(IF(VLOOKUP(R1916,SpeciesValidation!D:W,20,FALSE)=FALSE,OR(TEXT(A1916,"MMDD")&lt;VLOOKUP(R1916,SpeciesValidation!D:W,18,FALSE),TEXT(A1916,"MMDD")&gt;VLOOKUP(R1916,SpeciesValidation!D:W,19,FALSE)),IF(TEXT(A1916,"MMDD")&lt;"0701",TEXT(A1916,"MMDD")&gt;VLOOKUP(R1916,SpeciesValidation!D:W,18,FALSE),TEXT(A1916,"MMDD")&lt;VLOOKUP(R1916,SpeciesValidation!D:W,19,FALSE))),"Date outside expected range for this species",""),"")),"",IF(LEFT(J1916,1)="A",IF(IF(VLOOKUP(R1916,SpeciesValidation!D:W,20,FALSE)=FALSE,OR(TEXT(A1916,"MMDD")&lt;VLOOKUP(R1916,SpeciesValidation!D:W,18,FALSE),TEXT(A1916,"MMDD")&gt;VLOOKUP(R1916,SpeciesValidation!D:W,19,FALSE)),IF(TEXT(A1916,"MMDD")&lt;"0701",TEXT(A1916,"MMDD")&gt;VLOOKUP(R1916,SpeciesValidation!D:W,18,FALSE),TEXT(A1916,"MMDD")&lt;VLOOKUP(R1916,SpeciesValidation!D:W,19,FALSE))),"Date outside expected range for this species",""),"")))</f>
        <v/>
      </c>
      <c r="M1916" s="127" t="str">
        <f>IF(LEN(E1916&amp;"")&gt;0,IF(ISERROR(VLOOKUP(R1916,SpeciesValidation!D:I,6,FALSE)),"",VLOOKUP(R1916,SpeciesValidation!D:I,6,FALSE)),"")</f>
        <v/>
      </c>
      <c r="Q1916" s="36" t="str">
        <f>IF(LEN(E1916&amp;"")&gt;0,IF(ISERROR(VLOOKUP(E1916,SpeciesValidation!B:G,2,FALSE)=TRUE),"",VLOOKUP(E1916,SpeciesValidation!B:G,2,FALSE)),"")</f>
        <v/>
      </c>
      <c r="R1916" s="36" t="str">
        <f>IF(LEN(E1916&amp;"")&gt;0,IF(ISERROR(VLOOKUP(E1916,SpeciesLookup!B:G,4,FALSE)=TRUE),"",VLOOKUP(E1916,SpeciesLookup!B:G,4,FALSE)),"")</f>
        <v/>
      </c>
    </row>
    <row r="1917" spans="1:18" ht="13.2" x14ac:dyDescent="0.25">
      <c r="A1917" s="72"/>
      <c r="D1917" s="11"/>
      <c r="G1917" s="128" t="str">
        <f>IF(LEN(E1917&amp;"")&gt;0,IF(ISERROR(VLOOKUP(E1917,SpeciesLookup!B:G,6,FALSE)=TRUE),"",VLOOKUP(E1917,SpeciesLookup!B:G,6,FALSE)),"")</f>
        <v/>
      </c>
      <c r="H1917" s="128" t="str">
        <f>IF(LEN(E1917&amp;"")&gt;0,IF(ISERROR(VLOOKUP(E1917,SpeciesLookup!B:G,5,FALSE)=TRUE),"",VLOOKUP(E1917,SpeciesLookup!B:G,5,FALSE)),"")</f>
        <v/>
      </c>
      <c r="I1917" s="11"/>
      <c r="J1917" s="73"/>
      <c r="K1917" s="11"/>
      <c r="L1917" s="127" t="str">
        <f>TRIM(IF(ISERROR(VLOOKUP(R1917,SpeciesValidation!D:T,IF(ISNA(VLOOKUP(J1917,Validation!B$2:C$15,2,FALSE)),FALSE,VLOOKUP(J1917,Validation!B$2:C$15,2,FALSE)))),IF(LEN(E1917&amp;"")&gt;0,"",""),VLOOKUP(R1917,SpeciesValidation!D:T,VLOOKUP(J1917,Validation!B$2:C$15,2,FALSE),FALSE)) &amp; " " &amp; IF(ISERROR(IF(LEFT(J1917,1)="A",IF(IF(VLOOKUP(R1917,SpeciesValidation!D:W,20,FALSE)=FALSE,OR(TEXT(A1917,"MMDD")&lt;VLOOKUP(R1917,SpeciesValidation!D:W,18,FALSE),TEXT(A1917,"MMDD")&gt;VLOOKUP(R1917,SpeciesValidation!D:W,19,FALSE)),IF(TEXT(A1917,"MMDD")&lt;"0701",TEXT(A1917,"MMDD")&gt;VLOOKUP(R1917,SpeciesValidation!D:W,18,FALSE),TEXT(A1917,"MMDD")&lt;VLOOKUP(R1917,SpeciesValidation!D:W,19,FALSE))),"Date outside expected range for this species",""),"")),"",IF(LEFT(J1917,1)="A",IF(IF(VLOOKUP(R1917,SpeciesValidation!D:W,20,FALSE)=FALSE,OR(TEXT(A1917,"MMDD")&lt;VLOOKUP(R1917,SpeciesValidation!D:W,18,FALSE),TEXT(A1917,"MMDD")&gt;VLOOKUP(R1917,SpeciesValidation!D:W,19,FALSE)),IF(TEXT(A1917,"MMDD")&lt;"0701",TEXT(A1917,"MMDD")&gt;VLOOKUP(R1917,SpeciesValidation!D:W,18,FALSE),TEXT(A1917,"MMDD")&lt;VLOOKUP(R1917,SpeciesValidation!D:W,19,FALSE))),"Date outside expected range for this species",""),"")))</f>
        <v/>
      </c>
      <c r="M1917" s="127" t="str">
        <f>IF(LEN(E1917&amp;"")&gt;0,IF(ISERROR(VLOOKUP(R1917,SpeciesValidation!D:I,6,FALSE)),"",VLOOKUP(R1917,SpeciesValidation!D:I,6,FALSE)),"")</f>
        <v/>
      </c>
      <c r="Q1917" s="36" t="str">
        <f>IF(LEN(E1917&amp;"")&gt;0,IF(ISERROR(VLOOKUP(E1917,SpeciesValidation!B:G,2,FALSE)=TRUE),"",VLOOKUP(E1917,SpeciesValidation!B:G,2,FALSE)),"")</f>
        <v/>
      </c>
      <c r="R1917" s="36" t="str">
        <f>IF(LEN(E1917&amp;"")&gt;0,IF(ISERROR(VLOOKUP(E1917,SpeciesLookup!B:G,4,FALSE)=TRUE),"",VLOOKUP(E1917,SpeciesLookup!B:G,4,FALSE)),"")</f>
        <v/>
      </c>
    </row>
    <row r="1918" spans="1:18" ht="13.2" x14ac:dyDescent="0.25">
      <c r="A1918" s="72"/>
      <c r="D1918" s="11"/>
      <c r="G1918" s="128" t="str">
        <f>IF(LEN(E1918&amp;"")&gt;0,IF(ISERROR(VLOOKUP(E1918,SpeciesLookup!B:G,6,FALSE)=TRUE),"",VLOOKUP(E1918,SpeciesLookup!B:G,6,FALSE)),"")</f>
        <v/>
      </c>
      <c r="H1918" s="128" t="str">
        <f>IF(LEN(E1918&amp;"")&gt;0,IF(ISERROR(VLOOKUP(E1918,SpeciesLookup!B:G,5,FALSE)=TRUE),"",VLOOKUP(E1918,SpeciesLookup!B:G,5,FALSE)),"")</f>
        <v/>
      </c>
      <c r="I1918" s="11"/>
      <c r="J1918" s="73"/>
      <c r="K1918" s="11"/>
      <c r="L1918" s="127" t="str">
        <f>TRIM(IF(ISERROR(VLOOKUP(R1918,SpeciesValidation!D:T,IF(ISNA(VLOOKUP(J1918,Validation!B$2:C$15,2,FALSE)),FALSE,VLOOKUP(J1918,Validation!B$2:C$15,2,FALSE)))),IF(LEN(E1918&amp;"")&gt;0,"",""),VLOOKUP(R1918,SpeciesValidation!D:T,VLOOKUP(J1918,Validation!B$2:C$15,2,FALSE),FALSE)) &amp; " " &amp; IF(ISERROR(IF(LEFT(J1918,1)="A",IF(IF(VLOOKUP(R1918,SpeciesValidation!D:W,20,FALSE)=FALSE,OR(TEXT(A1918,"MMDD")&lt;VLOOKUP(R1918,SpeciesValidation!D:W,18,FALSE),TEXT(A1918,"MMDD")&gt;VLOOKUP(R1918,SpeciesValidation!D:W,19,FALSE)),IF(TEXT(A1918,"MMDD")&lt;"0701",TEXT(A1918,"MMDD")&gt;VLOOKUP(R1918,SpeciesValidation!D:W,18,FALSE),TEXT(A1918,"MMDD")&lt;VLOOKUP(R1918,SpeciesValidation!D:W,19,FALSE))),"Date outside expected range for this species",""),"")),"",IF(LEFT(J1918,1)="A",IF(IF(VLOOKUP(R1918,SpeciesValidation!D:W,20,FALSE)=FALSE,OR(TEXT(A1918,"MMDD")&lt;VLOOKUP(R1918,SpeciesValidation!D:W,18,FALSE),TEXT(A1918,"MMDD")&gt;VLOOKUP(R1918,SpeciesValidation!D:W,19,FALSE)),IF(TEXT(A1918,"MMDD")&lt;"0701",TEXT(A1918,"MMDD")&gt;VLOOKUP(R1918,SpeciesValidation!D:W,18,FALSE),TEXT(A1918,"MMDD")&lt;VLOOKUP(R1918,SpeciesValidation!D:W,19,FALSE))),"Date outside expected range for this species",""),"")))</f>
        <v/>
      </c>
      <c r="M1918" s="127" t="str">
        <f>IF(LEN(E1918&amp;"")&gt;0,IF(ISERROR(VLOOKUP(R1918,SpeciesValidation!D:I,6,FALSE)),"",VLOOKUP(R1918,SpeciesValidation!D:I,6,FALSE)),"")</f>
        <v/>
      </c>
      <c r="Q1918" s="36" t="str">
        <f>IF(LEN(E1918&amp;"")&gt;0,IF(ISERROR(VLOOKUP(E1918,SpeciesValidation!B:G,2,FALSE)=TRUE),"",VLOOKUP(E1918,SpeciesValidation!B:G,2,FALSE)),"")</f>
        <v/>
      </c>
      <c r="R1918" s="36" t="str">
        <f>IF(LEN(E1918&amp;"")&gt;0,IF(ISERROR(VLOOKUP(E1918,SpeciesLookup!B:G,4,FALSE)=TRUE),"",VLOOKUP(E1918,SpeciesLookup!B:G,4,FALSE)),"")</f>
        <v/>
      </c>
    </row>
    <row r="1919" spans="1:18" ht="13.2" x14ac:dyDescent="0.25">
      <c r="A1919" s="72"/>
      <c r="D1919" s="11"/>
      <c r="G1919" s="128" t="str">
        <f>IF(LEN(E1919&amp;"")&gt;0,IF(ISERROR(VLOOKUP(E1919,SpeciesLookup!B:G,6,FALSE)=TRUE),"",VLOOKUP(E1919,SpeciesLookup!B:G,6,FALSE)),"")</f>
        <v/>
      </c>
      <c r="H1919" s="128" t="str">
        <f>IF(LEN(E1919&amp;"")&gt;0,IF(ISERROR(VLOOKUP(E1919,SpeciesLookup!B:G,5,FALSE)=TRUE),"",VLOOKUP(E1919,SpeciesLookup!B:G,5,FALSE)),"")</f>
        <v/>
      </c>
      <c r="I1919" s="11"/>
      <c r="J1919" s="73"/>
      <c r="K1919" s="11"/>
      <c r="L1919" s="127" t="str">
        <f>TRIM(IF(ISERROR(VLOOKUP(R1919,SpeciesValidation!D:T,IF(ISNA(VLOOKUP(J1919,Validation!B$2:C$15,2,FALSE)),FALSE,VLOOKUP(J1919,Validation!B$2:C$15,2,FALSE)))),IF(LEN(E1919&amp;"")&gt;0,"",""),VLOOKUP(R1919,SpeciesValidation!D:T,VLOOKUP(J1919,Validation!B$2:C$15,2,FALSE),FALSE)) &amp; " " &amp; IF(ISERROR(IF(LEFT(J1919,1)="A",IF(IF(VLOOKUP(R1919,SpeciesValidation!D:W,20,FALSE)=FALSE,OR(TEXT(A1919,"MMDD")&lt;VLOOKUP(R1919,SpeciesValidation!D:W,18,FALSE),TEXT(A1919,"MMDD")&gt;VLOOKUP(R1919,SpeciesValidation!D:W,19,FALSE)),IF(TEXT(A1919,"MMDD")&lt;"0701",TEXT(A1919,"MMDD")&gt;VLOOKUP(R1919,SpeciesValidation!D:W,18,FALSE),TEXT(A1919,"MMDD")&lt;VLOOKUP(R1919,SpeciesValidation!D:W,19,FALSE))),"Date outside expected range for this species",""),"")),"",IF(LEFT(J1919,1)="A",IF(IF(VLOOKUP(R1919,SpeciesValidation!D:W,20,FALSE)=FALSE,OR(TEXT(A1919,"MMDD")&lt;VLOOKUP(R1919,SpeciesValidation!D:W,18,FALSE),TEXT(A1919,"MMDD")&gt;VLOOKUP(R1919,SpeciesValidation!D:W,19,FALSE)),IF(TEXT(A1919,"MMDD")&lt;"0701",TEXT(A1919,"MMDD")&gt;VLOOKUP(R1919,SpeciesValidation!D:W,18,FALSE),TEXT(A1919,"MMDD")&lt;VLOOKUP(R1919,SpeciesValidation!D:W,19,FALSE))),"Date outside expected range for this species",""),"")))</f>
        <v/>
      </c>
      <c r="M1919" s="127" t="str">
        <f>IF(LEN(E1919&amp;"")&gt;0,IF(ISERROR(VLOOKUP(R1919,SpeciesValidation!D:I,6,FALSE)),"",VLOOKUP(R1919,SpeciesValidation!D:I,6,FALSE)),"")</f>
        <v/>
      </c>
      <c r="Q1919" s="36" t="str">
        <f>IF(LEN(E1919&amp;"")&gt;0,IF(ISERROR(VLOOKUP(E1919,SpeciesValidation!B:G,2,FALSE)=TRUE),"",VLOOKUP(E1919,SpeciesValidation!B:G,2,FALSE)),"")</f>
        <v/>
      </c>
      <c r="R1919" s="36" t="str">
        <f>IF(LEN(E1919&amp;"")&gt;0,IF(ISERROR(VLOOKUP(E1919,SpeciesLookup!B:G,4,FALSE)=TRUE),"",VLOOKUP(E1919,SpeciesLookup!B:G,4,FALSE)),"")</f>
        <v/>
      </c>
    </row>
    <row r="1920" spans="1:18" ht="13.2" x14ac:dyDescent="0.25">
      <c r="A1920" s="72"/>
      <c r="D1920" s="11"/>
      <c r="G1920" s="128" t="str">
        <f>IF(LEN(E1920&amp;"")&gt;0,IF(ISERROR(VLOOKUP(E1920,SpeciesLookup!B:G,6,FALSE)=TRUE),"",VLOOKUP(E1920,SpeciesLookup!B:G,6,FALSE)),"")</f>
        <v/>
      </c>
      <c r="H1920" s="128" t="str">
        <f>IF(LEN(E1920&amp;"")&gt;0,IF(ISERROR(VLOOKUP(E1920,SpeciesLookup!B:G,5,FALSE)=TRUE),"",VLOOKUP(E1920,SpeciesLookup!B:G,5,FALSE)),"")</f>
        <v/>
      </c>
      <c r="I1920" s="11"/>
      <c r="J1920" s="73"/>
      <c r="K1920" s="11"/>
      <c r="L1920" s="127" t="str">
        <f>TRIM(IF(ISERROR(VLOOKUP(R1920,SpeciesValidation!D:T,IF(ISNA(VLOOKUP(J1920,Validation!B$2:C$15,2,FALSE)),FALSE,VLOOKUP(J1920,Validation!B$2:C$15,2,FALSE)))),IF(LEN(E1920&amp;"")&gt;0,"",""),VLOOKUP(R1920,SpeciesValidation!D:T,VLOOKUP(J1920,Validation!B$2:C$15,2,FALSE),FALSE)) &amp; " " &amp; IF(ISERROR(IF(LEFT(J1920,1)="A",IF(IF(VLOOKUP(R1920,SpeciesValidation!D:W,20,FALSE)=FALSE,OR(TEXT(A1920,"MMDD")&lt;VLOOKUP(R1920,SpeciesValidation!D:W,18,FALSE),TEXT(A1920,"MMDD")&gt;VLOOKUP(R1920,SpeciesValidation!D:W,19,FALSE)),IF(TEXT(A1920,"MMDD")&lt;"0701",TEXT(A1920,"MMDD")&gt;VLOOKUP(R1920,SpeciesValidation!D:W,18,FALSE),TEXT(A1920,"MMDD")&lt;VLOOKUP(R1920,SpeciesValidation!D:W,19,FALSE))),"Date outside expected range for this species",""),"")),"",IF(LEFT(J1920,1)="A",IF(IF(VLOOKUP(R1920,SpeciesValidation!D:W,20,FALSE)=FALSE,OR(TEXT(A1920,"MMDD")&lt;VLOOKUP(R1920,SpeciesValidation!D:W,18,FALSE),TEXT(A1920,"MMDD")&gt;VLOOKUP(R1920,SpeciesValidation!D:W,19,FALSE)),IF(TEXT(A1920,"MMDD")&lt;"0701",TEXT(A1920,"MMDD")&gt;VLOOKUP(R1920,SpeciesValidation!D:W,18,FALSE),TEXT(A1920,"MMDD")&lt;VLOOKUP(R1920,SpeciesValidation!D:W,19,FALSE))),"Date outside expected range for this species",""),"")))</f>
        <v/>
      </c>
      <c r="M1920" s="127" t="str">
        <f>IF(LEN(E1920&amp;"")&gt;0,IF(ISERROR(VLOOKUP(R1920,SpeciesValidation!D:I,6,FALSE)),"",VLOOKUP(R1920,SpeciesValidation!D:I,6,FALSE)),"")</f>
        <v/>
      </c>
      <c r="Q1920" s="36" t="str">
        <f>IF(LEN(E1920&amp;"")&gt;0,IF(ISERROR(VLOOKUP(E1920,SpeciesValidation!B:G,2,FALSE)=TRUE),"",VLOOKUP(E1920,SpeciesValidation!B:G,2,FALSE)),"")</f>
        <v/>
      </c>
      <c r="R1920" s="36" t="str">
        <f>IF(LEN(E1920&amp;"")&gt;0,IF(ISERROR(VLOOKUP(E1920,SpeciesLookup!B:G,4,FALSE)=TRUE),"",VLOOKUP(E1920,SpeciesLookup!B:G,4,FALSE)),"")</f>
        <v/>
      </c>
    </row>
    <row r="1921" spans="1:18" ht="13.2" x14ac:dyDescent="0.25">
      <c r="A1921" s="72"/>
      <c r="D1921" s="11"/>
      <c r="G1921" s="128" t="str">
        <f>IF(LEN(E1921&amp;"")&gt;0,IF(ISERROR(VLOOKUP(E1921,SpeciesLookup!B:G,6,FALSE)=TRUE),"",VLOOKUP(E1921,SpeciesLookup!B:G,6,FALSE)),"")</f>
        <v/>
      </c>
      <c r="H1921" s="128" t="str">
        <f>IF(LEN(E1921&amp;"")&gt;0,IF(ISERROR(VLOOKUP(E1921,SpeciesLookup!B:G,5,FALSE)=TRUE),"",VLOOKUP(E1921,SpeciesLookup!B:G,5,FALSE)),"")</f>
        <v/>
      </c>
      <c r="I1921" s="11"/>
      <c r="J1921" s="73"/>
      <c r="K1921" s="11"/>
      <c r="L1921" s="127" t="str">
        <f>TRIM(IF(ISERROR(VLOOKUP(R1921,SpeciesValidation!D:T,IF(ISNA(VLOOKUP(J1921,Validation!B$2:C$15,2,FALSE)),FALSE,VLOOKUP(J1921,Validation!B$2:C$15,2,FALSE)))),IF(LEN(E1921&amp;"")&gt;0,"",""),VLOOKUP(R1921,SpeciesValidation!D:T,VLOOKUP(J1921,Validation!B$2:C$15,2,FALSE),FALSE)) &amp; " " &amp; IF(ISERROR(IF(LEFT(J1921,1)="A",IF(IF(VLOOKUP(R1921,SpeciesValidation!D:W,20,FALSE)=FALSE,OR(TEXT(A1921,"MMDD")&lt;VLOOKUP(R1921,SpeciesValidation!D:W,18,FALSE),TEXT(A1921,"MMDD")&gt;VLOOKUP(R1921,SpeciesValidation!D:W,19,FALSE)),IF(TEXT(A1921,"MMDD")&lt;"0701",TEXT(A1921,"MMDD")&gt;VLOOKUP(R1921,SpeciesValidation!D:W,18,FALSE),TEXT(A1921,"MMDD")&lt;VLOOKUP(R1921,SpeciesValidation!D:W,19,FALSE))),"Date outside expected range for this species",""),"")),"",IF(LEFT(J1921,1)="A",IF(IF(VLOOKUP(R1921,SpeciesValidation!D:W,20,FALSE)=FALSE,OR(TEXT(A1921,"MMDD")&lt;VLOOKUP(R1921,SpeciesValidation!D:W,18,FALSE),TEXT(A1921,"MMDD")&gt;VLOOKUP(R1921,SpeciesValidation!D:W,19,FALSE)),IF(TEXT(A1921,"MMDD")&lt;"0701",TEXT(A1921,"MMDD")&gt;VLOOKUP(R1921,SpeciesValidation!D:W,18,FALSE),TEXT(A1921,"MMDD")&lt;VLOOKUP(R1921,SpeciesValidation!D:W,19,FALSE))),"Date outside expected range for this species",""),"")))</f>
        <v/>
      </c>
      <c r="M1921" s="127" t="str">
        <f>IF(LEN(E1921&amp;"")&gt;0,IF(ISERROR(VLOOKUP(R1921,SpeciesValidation!D:I,6,FALSE)),"",VLOOKUP(R1921,SpeciesValidation!D:I,6,FALSE)),"")</f>
        <v/>
      </c>
      <c r="Q1921" s="36" t="str">
        <f>IF(LEN(E1921&amp;"")&gt;0,IF(ISERROR(VLOOKUP(E1921,SpeciesValidation!B:G,2,FALSE)=TRUE),"",VLOOKUP(E1921,SpeciesValidation!B:G,2,FALSE)),"")</f>
        <v/>
      </c>
      <c r="R1921" s="36" t="str">
        <f>IF(LEN(E1921&amp;"")&gt;0,IF(ISERROR(VLOOKUP(E1921,SpeciesLookup!B:G,4,FALSE)=TRUE),"",VLOOKUP(E1921,SpeciesLookup!B:G,4,FALSE)),"")</f>
        <v/>
      </c>
    </row>
    <row r="1922" spans="1:18" ht="13.2" x14ac:dyDescent="0.25">
      <c r="A1922" s="72"/>
      <c r="D1922" s="11"/>
      <c r="G1922" s="128" t="str">
        <f>IF(LEN(E1922&amp;"")&gt;0,IF(ISERROR(VLOOKUP(E1922,SpeciesLookup!B:G,6,FALSE)=TRUE),"",VLOOKUP(E1922,SpeciesLookup!B:G,6,FALSE)),"")</f>
        <v/>
      </c>
      <c r="H1922" s="128" t="str">
        <f>IF(LEN(E1922&amp;"")&gt;0,IF(ISERROR(VLOOKUP(E1922,SpeciesLookup!B:G,5,FALSE)=TRUE),"",VLOOKUP(E1922,SpeciesLookup!B:G,5,FALSE)),"")</f>
        <v/>
      </c>
      <c r="I1922" s="11"/>
      <c r="J1922" s="73"/>
      <c r="K1922" s="11"/>
      <c r="L1922" s="127" t="str">
        <f>TRIM(IF(ISERROR(VLOOKUP(R1922,SpeciesValidation!D:T,IF(ISNA(VLOOKUP(J1922,Validation!B$2:C$15,2,FALSE)),FALSE,VLOOKUP(J1922,Validation!B$2:C$15,2,FALSE)))),IF(LEN(E1922&amp;"")&gt;0,"",""),VLOOKUP(R1922,SpeciesValidation!D:T,VLOOKUP(J1922,Validation!B$2:C$15,2,FALSE),FALSE)) &amp; " " &amp; IF(ISERROR(IF(LEFT(J1922,1)="A",IF(IF(VLOOKUP(R1922,SpeciesValidation!D:W,20,FALSE)=FALSE,OR(TEXT(A1922,"MMDD")&lt;VLOOKUP(R1922,SpeciesValidation!D:W,18,FALSE),TEXT(A1922,"MMDD")&gt;VLOOKUP(R1922,SpeciesValidation!D:W,19,FALSE)),IF(TEXT(A1922,"MMDD")&lt;"0701",TEXT(A1922,"MMDD")&gt;VLOOKUP(R1922,SpeciesValidation!D:W,18,FALSE),TEXT(A1922,"MMDD")&lt;VLOOKUP(R1922,SpeciesValidation!D:W,19,FALSE))),"Date outside expected range for this species",""),"")),"",IF(LEFT(J1922,1)="A",IF(IF(VLOOKUP(R1922,SpeciesValidation!D:W,20,FALSE)=FALSE,OR(TEXT(A1922,"MMDD")&lt;VLOOKUP(R1922,SpeciesValidation!D:W,18,FALSE),TEXT(A1922,"MMDD")&gt;VLOOKUP(R1922,SpeciesValidation!D:W,19,FALSE)),IF(TEXT(A1922,"MMDD")&lt;"0701",TEXT(A1922,"MMDD")&gt;VLOOKUP(R1922,SpeciesValidation!D:W,18,FALSE),TEXT(A1922,"MMDD")&lt;VLOOKUP(R1922,SpeciesValidation!D:W,19,FALSE))),"Date outside expected range for this species",""),"")))</f>
        <v/>
      </c>
      <c r="M1922" s="127" t="str">
        <f>IF(LEN(E1922&amp;"")&gt;0,IF(ISERROR(VLOOKUP(R1922,SpeciesValidation!D:I,6,FALSE)),"",VLOOKUP(R1922,SpeciesValidation!D:I,6,FALSE)),"")</f>
        <v/>
      </c>
      <c r="Q1922" s="36" t="str">
        <f>IF(LEN(E1922&amp;"")&gt;0,IF(ISERROR(VLOOKUP(E1922,SpeciesValidation!B:G,2,FALSE)=TRUE),"",VLOOKUP(E1922,SpeciesValidation!B:G,2,FALSE)),"")</f>
        <v/>
      </c>
      <c r="R1922" s="36" t="str">
        <f>IF(LEN(E1922&amp;"")&gt;0,IF(ISERROR(VLOOKUP(E1922,SpeciesLookup!B:G,4,FALSE)=TRUE),"",VLOOKUP(E1922,SpeciesLookup!B:G,4,FALSE)),"")</f>
        <v/>
      </c>
    </row>
    <row r="1923" spans="1:18" ht="13.2" x14ac:dyDescent="0.25">
      <c r="A1923" s="72"/>
      <c r="D1923" s="11"/>
      <c r="G1923" s="128" t="str">
        <f>IF(LEN(E1923&amp;"")&gt;0,IF(ISERROR(VLOOKUP(E1923,SpeciesLookup!B:G,6,FALSE)=TRUE),"",VLOOKUP(E1923,SpeciesLookup!B:G,6,FALSE)),"")</f>
        <v/>
      </c>
      <c r="H1923" s="128" t="str">
        <f>IF(LEN(E1923&amp;"")&gt;0,IF(ISERROR(VLOOKUP(E1923,SpeciesLookup!B:G,5,FALSE)=TRUE),"",VLOOKUP(E1923,SpeciesLookup!B:G,5,FALSE)),"")</f>
        <v/>
      </c>
      <c r="I1923" s="11"/>
      <c r="J1923" s="73"/>
      <c r="K1923" s="11"/>
      <c r="L1923" s="127" t="str">
        <f>TRIM(IF(ISERROR(VLOOKUP(R1923,SpeciesValidation!D:T,IF(ISNA(VLOOKUP(J1923,Validation!B$2:C$15,2,FALSE)),FALSE,VLOOKUP(J1923,Validation!B$2:C$15,2,FALSE)))),IF(LEN(E1923&amp;"")&gt;0,"",""),VLOOKUP(R1923,SpeciesValidation!D:T,VLOOKUP(J1923,Validation!B$2:C$15,2,FALSE),FALSE)) &amp; " " &amp; IF(ISERROR(IF(LEFT(J1923,1)="A",IF(IF(VLOOKUP(R1923,SpeciesValidation!D:W,20,FALSE)=FALSE,OR(TEXT(A1923,"MMDD")&lt;VLOOKUP(R1923,SpeciesValidation!D:W,18,FALSE),TEXT(A1923,"MMDD")&gt;VLOOKUP(R1923,SpeciesValidation!D:W,19,FALSE)),IF(TEXT(A1923,"MMDD")&lt;"0701",TEXT(A1923,"MMDD")&gt;VLOOKUP(R1923,SpeciesValidation!D:W,18,FALSE),TEXT(A1923,"MMDD")&lt;VLOOKUP(R1923,SpeciesValidation!D:W,19,FALSE))),"Date outside expected range for this species",""),"")),"",IF(LEFT(J1923,1)="A",IF(IF(VLOOKUP(R1923,SpeciesValidation!D:W,20,FALSE)=FALSE,OR(TEXT(A1923,"MMDD")&lt;VLOOKUP(R1923,SpeciesValidation!D:W,18,FALSE),TEXT(A1923,"MMDD")&gt;VLOOKUP(R1923,SpeciesValidation!D:W,19,FALSE)),IF(TEXT(A1923,"MMDD")&lt;"0701",TEXT(A1923,"MMDD")&gt;VLOOKUP(R1923,SpeciesValidation!D:W,18,FALSE),TEXT(A1923,"MMDD")&lt;VLOOKUP(R1923,SpeciesValidation!D:W,19,FALSE))),"Date outside expected range for this species",""),"")))</f>
        <v/>
      </c>
      <c r="M1923" s="127" t="str">
        <f>IF(LEN(E1923&amp;"")&gt;0,IF(ISERROR(VLOOKUP(R1923,SpeciesValidation!D:I,6,FALSE)),"",VLOOKUP(R1923,SpeciesValidation!D:I,6,FALSE)),"")</f>
        <v/>
      </c>
      <c r="Q1923" s="36" t="str">
        <f>IF(LEN(E1923&amp;"")&gt;0,IF(ISERROR(VLOOKUP(E1923,SpeciesValidation!B:G,2,FALSE)=TRUE),"",VLOOKUP(E1923,SpeciesValidation!B:G,2,FALSE)),"")</f>
        <v/>
      </c>
      <c r="R1923" s="36" t="str">
        <f>IF(LEN(E1923&amp;"")&gt;0,IF(ISERROR(VLOOKUP(E1923,SpeciesLookup!B:G,4,FALSE)=TRUE),"",VLOOKUP(E1923,SpeciesLookup!B:G,4,FALSE)),"")</f>
        <v/>
      </c>
    </row>
    <row r="1924" spans="1:18" ht="13.2" x14ac:dyDescent="0.25">
      <c r="A1924" s="72"/>
      <c r="D1924" s="11"/>
      <c r="G1924" s="128" t="str">
        <f>IF(LEN(E1924&amp;"")&gt;0,IF(ISERROR(VLOOKUP(E1924,SpeciesLookup!B:G,6,FALSE)=TRUE),"",VLOOKUP(E1924,SpeciesLookup!B:G,6,FALSE)),"")</f>
        <v/>
      </c>
      <c r="H1924" s="128" t="str">
        <f>IF(LEN(E1924&amp;"")&gt;0,IF(ISERROR(VLOOKUP(E1924,SpeciesLookup!B:G,5,FALSE)=TRUE),"",VLOOKUP(E1924,SpeciesLookup!B:G,5,FALSE)),"")</f>
        <v/>
      </c>
      <c r="I1924" s="11"/>
      <c r="J1924" s="73"/>
      <c r="K1924" s="11"/>
      <c r="L1924" s="127" t="str">
        <f>TRIM(IF(ISERROR(VLOOKUP(R1924,SpeciesValidation!D:T,IF(ISNA(VLOOKUP(J1924,Validation!B$2:C$15,2,FALSE)),FALSE,VLOOKUP(J1924,Validation!B$2:C$15,2,FALSE)))),IF(LEN(E1924&amp;"")&gt;0,"",""),VLOOKUP(R1924,SpeciesValidation!D:T,VLOOKUP(J1924,Validation!B$2:C$15,2,FALSE),FALSE)) &amp; " " &amp; IF(ISERROR(IF(LEFT(J1924,1)="A",IF(IF(VLOOKUP(R1924,SpeciesValidation!D:W,20,FALSE)=FALSE,OR(TEXT(A1924,"MMDD")&lt;VLOOKUP(R1924,SpeciesValidation!D:W,18,FALSE),TEXT(A1924,"MMDD")&gt;VLOOKUP(R1924,SpeciesValidation!D:W,19,FALSE)),IF(TEXT(A1924,"MMDD")&lt;"0701",TEXT(A1924,"MMDD")&gt;VLOOKUP(R1924,SpeciesValidation!D:W,18,FALSE),TEXT(A1924,"MMDD")&lt;VLOOKUP(R1924,SpeciesValidation!D:W,19,FALSE))),"Date outside expected range for this species",""),"")),"",IF(LEFT(J1924,1)="A",IF(IF(VLOOKUP(R1924,SpeciesValidation!D:W,20,FALSE)=FALSE,OR(TEXT(A1924,"MMDD")&lt;VLOOKUP(R1924,SpeciesValidation!D:W,18,FALSE),TEXT(A1924,"MMDD")&gt;VLOOKUP(R1924,SpeciesValidation!D:W,19,FALSE)),IF(TEXT(A1924,"MMDD")&lt;"0701",TEXT(A1924,"MMDD")&gt;VLOOKUP(R1924,SpeciesValidation!D:W,18,FALSE),TEXT(A1924,"MMDD")&lt;VLOOKUP(R1924,SpeciesValidation!D:W,19,FALSE))),"Date outside expected range for this species",""),"")))</f>
        <v/>
      </c>
      <c r="M1924" s="127" t="str">
        <f>IF(LEN(E1924&amp;"")&gt;0,IF(ISERROR(VLOOKUP(R1924,SpeciesValidation!D:I,6,FALSE)),"",VLOOKUP(R1924,SpeciesValidation!D:I,6,FALSE)),"")</f>
        <v/>
      </c>
      <c r="Q1924" s="36" t="str">
        <f>IF(LEN(E1924&amp;"")&gt;0,IF(ISERROR(VLOOKUP(E1924,SpeciesValidation!B:G,2,FALSE)=TRUE),"",VLOOKUP(E1924,SpeciesValidation!B:G,2,FALSE)),"")</f>
        <v/>
      </c>
      <c r="R1924" s="36" t="str">
        <f>IF(LEN(E1924&amp;"")&gt;0,IF(ISERROR(VLOOKUP(E1924,SpeciesLookup!B:G,4,FALSE)=TRUE),"",VLOOKUP(E1924,SpeciesLookup!B:G,4,FALSE)),"")</f>
        <v/>
      </c>
    </row>
    <row r="1925" spans="1:18" ht="13.2" x14ac:dyDescent="0.25">
      <c r="A1925" s="72"/>
      <c r="D1925" s="11"/>
      <c r="G1925" s="128" t="str">
        <f>IF(LEN(E1925&amp;"")&gt;0,IF(ISERROR(VLOOKUP(E1925,SpeciesLookup!B:G,6,FALSE)=TRUE),"",VLOOKUP(E1925,SpeciesLookup!B:G,6,FALSE)),"")</f>
        <v/>
      </c>
      <c r="H1925" s="128" t="str">
        <f>IF(LEN(E1925&amp;"")&gt;0,IF(ISERROR(VLOOKUP(E1925,SpeciesLookup!B:G,5,FALSE)=TRUE),"",VLOOKUP(E1925,SpeciesLookup!B:G,5,FALSE)),"")</f>
        <v/>
      </c>
      <c r="I1925" s="11"/>
      <c r="J1925" s="73"/>
      <c r="K1925" s="11"/>
      <c r="L1925" s="127" t="str">
        <f>TRIM(IF(ISERROR(VLOOKUP(R1925,SpeciesValidation!D:T,IF(ISNA(VLOOKUP(J1925,Validation!B$2:C$15,2,FALSE)),FALSE,VLOOKUP(J1925,Validation!B$2:C$15,2,FALSE)))),IF(LEN(E1925&amp;"")&gt;0,"",""),VLOOKUP(R1925,SpeciesValidation!D:T,VLOOKUP(J1925,Validation!B$2:C$15,2,FALSE),FALSE)) &amp; " " &amp; IF(ISERROR(IF(LEFT(J1925,1)="A",IF(IF(VLOOKUP(R1925,SpeciesValidation!D:W,20,FALSE)=FALSE,OR(TEXT(A1925,"MMDD")&lt;VLOOKUP(R1925,SpeciesValidation!D:W,18,FALSE),TEXT(A1925,"MMDD")&gt;VLOOKUP(R1925,SpeciesValidation!D:W,19,FALSE)),IF(TEXT(A1925,"MMDD")&lt;"0701",TEXT(A1925,"MMDD")&gt;VLOOKUP(R1925,SpeciesValidation!D:W,18,FALSE),TEXT(A1925,"MMDD")&lt;VLOOKUP(R1925,SpeciesValidation!D:W,19,FALSE))),"Date outside expected range for this species",""),"")),"",IF(LEFT(J1925,1)="A",IF(IF(VLOOKUP(R1925,SpeciesValidation!D:W,20,FALSE)=FALSE,OR(TEXT(A1925,"MMDD")&lt;VLOOKUP(R1925,SpeciesValidation!D:W,18,FALSE),TEXT(A1925,"MMDD")&gt;VLOOKUP(R1925,SpeciesValidation!D:W,19,FALSE)),IF(TEXT(A1925,"MMDD")&lt;"0701",TEXT(A1925,"MMDD")&gt;VLOOKUP(R1925,SpeciesValidation!D:W,18,FALSE),TEXT(A1925,"MMDD")&lt;VLOOKUP(R1925,SpeciesValidation!D:W,19,FALSE))),"Date outside expected range for this species",""),"")))</f>
        <v/>
      </c>
      <c r="M1925" s="127" t="str">
        <f>IF(LEN(E1925&amp;"")&gt;0,IF(ISERROR(VLOOKUP(R1925,SpeciesValidation!D:I,6,FALSE)),"",VLOOKUP(R1925,SpeciesValidation!D:I,6,FALSE)),"")</f>
        <v/>
      </c>
      <c r="Q1925" s="36" t="str">
        <f>IF(LEN(E1925&amp;"")&gt;0,IF(ISERROR(VLOOKUP(E1925,SpeciesValidation!B:G,2,FALSE)=TRUE),"",VLOOKUP(E1925,SpeciesValidation!B:G,2,FALSE)),"")</f>
        <v/>
      </c>
      <c r="R1925" s="36" t="str">
        <f>IF(LEN(E1925&amp;"")&gt;0,IF(ISERROR(VLOOKUP(E1925,SpeciesLookup!B:G,4,FALSE)=TRUE),"",VLOOKUP(E1925,SpeciesLookup!B:G,4,FALSE)),"")</f>
        <v/>
      </c>
    </row>
    <row r="1926" spans="1:18" ht="13.2" x14ac:dyDescent="0.25">
      <c r="A1926" s="72"/>
      <c r="D1926" s="11"/>
      <c r="G1926" s="128" t="str">
        <f>IF(LEN(E1926&amp;"")&gt;0,IF(ISERROR(VLOOKUP(E1926,SpeciesLookup!B:G,6,FALSE)=TRUE),"",VLOOKUP(E1926,SpeciesLookup!B:G,6,FALSE)),"")</f>
        <v/>
      </c>
      <c r="H1926" s="128" t="str">
        <f>IF(LEN(E1926&amp;"")&gt;0,IF(ISERROR(VLOOKUP(E1926,SpeciesLookup!B:G,5,FALSE)=TRUE),"",VLOOKUP(E1926,SpeciesLookup!B:G,5,FALSE)),"")</f>
        <v/>
      </c>
      <c r="I1926" s="11"/>
      <c r="J1926" s="73"/>
      <c r="K1926" s="11"/>
      <c r="L1926" s="127" t="str">
        <f>TRIM(IF(ISERROR(VLOOKUP(R1926,SpeciesValidation!D:T,IF(ISNA(VLOOKUP(J1926,Validation!B$2:C$15,2,FALSE)),FALSE,VLOOKUP(J1926,Validation!B$2:C$15,2,FALSE)))),IF(LEN(E1926&amp;"")&gt;0,"",""),VLOOKUP(R1926,SpeciesValidation!D:T,VLOOKUP(J1926,Validation!B$2:C$15,2,FALSE),FALSE)) &amp; " " &amp; IF(ISERROR(IF(LEFT(J1926,1)="A",IF(IF(VLOOKUP(R1926,SpeciesValidation!D:W,20,FALSE)=FALSE,OR(TEXT(A1926,"MMDD")&lt;VLOOKUP(R1926,SpeciesValidation!D:W,18,FALSE),TEXT(A1926,"MMDD")&gt;VLOOKUP(R1926,SpeciesValidation!D:W,19,FALSE)),IF(TEXT(A1926,"MMDD")&lt;"0701",TEXT(A1926,"MMDD")&gt;VLOOKUP(R1926,SpeciesValidation!D:W,18,FALSE),TEXT(A1926,"MMDD")&lt;VLOOKUP(R1926,SpeciesValidation!D:W,19,FALSE))),"Date outside expected range for this species",""),"")),"",IF(LEFT(J1926,1)="A",IF(IF(VLOOKUP(R1926,SpeciesValidation!D:W,20,FALSE)=FALSE,OR(TEXT(A1926,"MMDD")&lt;VLOOKUP(R1926,SpeciesValidation!D:W,18,FALSE),TEXT(A1926,"MMDD")&gt;VLOOKUP(R1926,SpeciesValidation!D:W,19,FALSE)),IF(TEXT(A1926,"MMDD")&lt;"0701",TEXT(A1926,"MMDD")&gt;VLOOKUP(R1926,SpeciesValidation!D:W,18,FALSE),TEXT(A1926,"MMDD")&lt;VLOOKUP(R1926,SpeciesValidation!D:W,19,FALSE))),"Date outside expected range for this species",""),"")))</f>
        <v/>
      </c>
      <c r="M1926" s="127" t="str">
        <f>IF(LEN(E1926&amp;"")&gt;0,IF(ISERROR(VLOOKUP(R1926,SpeciesValidation!D:I,6,FALSE)),"",VLOOKUP(R1926,SpeciesValidation!D:I,6,FALSE)),"")</f>
        <v/>
      </c>
      <c r="Q1926" s="36" t="str">
        <f>IF(LEN(E1926&amp;"")&gt;0,IF(ISERROR(VLOOKUP(E1926,SpeciesValidation!B:G,2,FALSE)=TRUE),"",VLOOKUP(E1926,SpeciesValidation!B:G,2,FALSE)),"")</f>
        <v/>
      </c>
      <c r="R1926" s="36" t="str">
        <f>IF(LEN(E1926&amp;"")&gt;0,IF(ISERROR(VLOOKUP(E1926,SpeciesLookup!B:G,4,FALSE)=TRUE),"",VLOOKUP(E1926,SpeciesLookup!B:G,4,FALSE)),"")</f>
        <v/>
      </c>
    </row>
    <row r="1927" spans="1:18" ht="13.2" x14ac:dyDescent="0.25">
      <c r="A1927" s="72"/>
      <c r="D1927" s="11"/>
      <c r="G1927" s="128" t="str">
        <f>IF(LEN(E1927&amp;"")&gt;0,IF(ISERROR(VLOOKUP(E1927,SpeciesLookup!B:G,6,FALSE)=TRUE),"",VLOOKUP(E1927,SpeciesLookup!B:G,6,FALSE)),"")</f>
        <v/>
      </c>
      <c r="H1927" s="128" t="str">
        <f>IF(LEN(E1927&amp;"")&gt;0,IF(ISERROR(VLOOKUP(E1927,SpeciesLookup!B:G,5,FALSE)=TRUE),"",VLOOKUP(E1927,SpeciesLookup!B:G,5,FALSE)),"")</f>
        <v/>
      </c>
      <c r="I1927" s="11"/>
      <c r="J1927" s="73"/>
      <c r="K1927" s="11"/>
      <c r="L1927" s="127" t="str">
        <f>TRIM(IF(ISERROR(VLOOKUP(R1927,SpeciesValidation!D:T,IF(ISNA(VLOOKUP(J1927,Validation!B$2:C$15,2,FALSE)),FALSE,VLOOKUP(J1927,Validation!B$2:C$15,2,FALSE)))),IF(LEN(E1927&amp;"")&gt;0,"",""),VLOOKUP(R1927,SpeciesValidation!D:T,VLOOKUP(J1927,Validation!B$2:C$15,2,FALSE),FALSE)) &amp; " " &amp; IF(ISERROR(IF(LEFT(J1927,1)="A",IF(IF(VLOOKUP(R1927,SpeciesValidation!D:W,20,FALSE)=FALSE,OR(TEXT(A1927,"MMDD")&lt;VLOOKUP(R1927,SpeciesValidation!D:W,18,FALSE),TEXT(A1927,"MMDD")&gt;VLOOKUP(R1927,SpeciesValidation!D:W,19,FALSE)),IF(TEXT(A1927,"MMDD")&lt;"0701",TEXT(A1927,"MMDD")&gt;VLOOKUP(R1927,SpeciesValidation!D:W,18,FALSE),TEXT(A1927,"MMDD")&lt;VLOOKUP(R1927,SpeciesValidation!D:W,19,FALSE))),"Date outside expected range for this species",""),"")),"",IF(LEFT(J1927,1)="A",IF(IF(VLOOKUP(R1927,SpeciesValidation!D:W,20,FALSE)=FALSE,OR(TEXT(A1927,"MMDD")&lt;VLOOKUP(R1927,SpeciesValidation!D:W,18,FALSE),TEXT(A1927,"MMDD")&gt;VLOOKUP(R1927,SpeciesValidation!D:W,19,FALSE)),IF(TEXT(A1927,"MMDD")&lt;"0701",TEXT(A1927,"MMDD")&gt;VLOOKUP(R1927,SpeciesValidation!D:W,18,FALSE),TEXT(A1927,"MMDD")&lt;VLOOKUP(R1927,SpeciesValidation!D:W,19,FALSE))),"Date outside expected range for this species",""),"")))</f>
        <v/>
      </c>
      <c r="M1927" s="127" t="str">
        <f>IF(LEN(E1927&amp;"")&gt;0,IF(ISERROR(VLOOKUP(R1927,SpeciesValidation!D:I,6,FALSE)),"",VLOOKUP(R1927,SpeciesValidation!D:I,6,FALSE)),"")</f>
        <v/>
      </c>
      <c r="Q1927" s="36" t="str">
        <f>IF(LEN(E1927&amp;"")&gt;0,IF(ISERROR(VLOOKUP(E1927,SpeciesValidation!B:G,2,FALSE)=TRUE),"",VLOOKUP(E1927,SpeciesValidation!B:G,2,FALSE)),"")</f>
        <v/>
      </c>
      <c r="R1927" s="36" t="str">
        <f>IF(LEN(E1927&amp;"")&gt;0,IF(ISERROR(VLOOKUP(E1927,SpeciesLookup!B:G,4,FALSE)=TRUE),"",VLOOKUP(E1927,SpeciesLookup!B:G,4,FALSE)),"")</f>
        <v/>
      </c>
    </row>
    <row r="1928" spans="1:18" ht="13.2" x14ac:dyDescent="0.25">
      <c r="A1928" s="72"/>
      <c r="D1928" s="11"/>
      <c r="G1928" s="128" t="str">
        <f>IF(LEN(E1928&amp;"")&gt;0,IF(ISERROR(VLOOKUP(E1928,SpeciesLookup!B:G,6,FALSE)=TRUE),"",VLOOKUP(E1928,SpeciesLookup!B:G,6,FALSE)),"")</f>
        <v/>
      </c>
      <c r="H1928" s="128" t="str">
        <f>IF(LEN(E1928&amp;"")&gt;0,IF(ISERROR(VLOOKUP(E1928,SpeciesLookup!B:G,5,FALSE)=TRUE),"",VLOOKUP(E1928,SpeciesLookup!B:G,5,FALSE)),"")</f>
        <v/>
      </c>
      <c r="I1928" s="11"/>
      <c r="J1928" s="73"/>
      <c r="K1928" s="11"/>
      <c r="L1928" s="127" t="str">
        <f>TRIM(IF(ISERROR(VLOOKUP(R1928,SpeciesValidation!D:T,IF(ISNA(VLOOKUP(J1928,Validation!B$2:C$15,2,FALSE)),FALSE,VLOOKUP(J1928,Validation!B$2:C$15,2,FALSE)))),IF(LEN(E1928&amp;"")&gt;0,"",""),VLOOKUP(R1928,SpeciesValidation!D:T,VLOOKUP(J1928,Validation!B$2:C$15,2,FALSE),FALSE)) &amp; " " &amp; IF(ISERROR(IF(LEFT(J1928,1)="A",IF(IF(VLOOKUP(R1928,SpeciesValidation!D:W,20,FALSE)=FALSE,OR(TEXT(A1928,"MMDD")&lt;VLOOKUP(R1928,SpeciesValidation!D:W,18,FALSE),TEXT(A1928,"MMDD")&gt;VLOOKUP(R1928,SpeciesValidation!D:W,19,FALSE)),IF(TEXT(A1928,"MMDD")&lt;"0701",TEXT(A1928,"MMDD")&gt;VLOOKUP(R1928,SpeciesValidation!D:W,18,FALSE),TEXT(A1928,"MMDD")&lt;VLOOKUP(R1928,SpeciesValidation!D:W,19,FALSE))),"Date outside expected range for this species",""),"")),"",IF(LEFT(J1928,1)="A",IF(IF(VLOOKUP(R1928,SpeciesValidation!D:W,20,FALSE)=FALSE,OR(TEXT(A1928,"MMDD")&lt;VLOOKUP(R1928,SpeciesValidation!D:W,18,FALSE),TEXT(A1928,"MMDD")&gt;VLOOKUP(R1928,SpeciesValidation!D:W,19,FALSE)),IF(TEXT(A1928,"MMDD")&lt;"0701",TEXT(A1928,"MMDD")&gt;VLOOKUP(R1928,SpeciesValidation!D:W,18,FALSE),TEXT(A1928,"MMDD")&lt;VLOOKUP(R1928,SpeciesValidation!D:W,19,FALSE))),"Date outside expected range for this species",""),"")))</f>
        <v/>
      </c>
      <c r="M1928" s="127" t="str">
        <f>IF(LEN(E1928&amp;"")&gt;0,IF(ISERROR(VLOOKUP(R1928,SpeciesValidation!D:I,6,FALSE)),"",VLOOKUP(R1928,SpeciesValidation!D:I,6,FALSE)),"")</f>
        <v/>
      </c>
      <c r="Q1928" s="36" t="str">
        <f>IF(LEN(E1928&amp;"")&gt;0,IF(ISERROR(VLOOKUP(E1928,SpeciesValidation!B:G,2,FALSE)=TRUE),"",VLOOKUP(E1928,SpeciesValidation!B:G,2,FALSE)),"")</f>
        <v/>
      </c>
      <c r="R1928" s="36" t="str">
        <f>IF(LEN(E1928&amp;"")&gt;0,IF(ISERROR(VLOOKUP(E1928,SpeciesLookup!B:G,4,FALSE)=TRUE),"",VLOOKUP(E1928,SpeciesLookup!B:G,4,FALSE)),"")</f>
        <v/>
      </c>
    </row>
    <row r="1929" spans="1:18" ht="13.2" x14ac:dyDescent="0.25">
      <c r="A1929" s="72"/>
      <c r="D1929" s="11"/>
      <c r="G1929" s="128" t="str">
        <f>IF(LEN(E1929&amp;"")&gt;0,IF(ISERROR(VLOOKUP(E1929,SpeciesLookup!B:G,6,FALSE)=TRUE),"",VLOOKUP(E1929,SpeciesLookup!B:G,6,FALSE)),"")</f>
        <v/>
      </c>
      <c r="H1929" s="128" t="str">
        <f>IF(LEN(E1929&amp;"")&gt;0,IF(ISERROR(VLOOKUP(E1929,SpeciesLookup!B:G,5,FALSE)=TRUE),"",VLOOKUP(E1929,SpeciesLookup!B:G,5,FALSE)),"")</f>
        <v/>
      </c>
      <c r="I1929" s="11"/>
      <c r="J1929" s="73"/>
      <c r="K1929" s="11"/>
      <c r="L1929" s="127" t="str">
        <f>TRIM(IF(ISERROR(VLOOKUP(R1929,SpeciesValidation!D:T,IF(ISNA(VLOOKUP(J1929,Validation!B$2:C$15,2,FALSE)),FALSE,VLOOKUP(J1929,Validation!B$2:C$15,2,FALSE)))),IF(LEN(E1929&amp;"")&gt;0,"",""),VLOOKUP(R1929,SpeciesValidation!D:T,VLOOKUP(J1929,Validation!B$2:C$15,2,FALSE),FALSE)) &amp; " " &amp; IF(ISERROR(IF(LEFT(J1929,1)="A",IF(IF(VLOOKUP(R1929,SpeciesValidation!D:W,20,FALSE)=FALSE,OR(TEXT(A1929,"MMDD")&lt;VLOOKUP(R1929,SpeciesValidation!D:W,18,FALSE),TEXT(A1929,"MMDD")&gt;VLOOKUP(R1929,SpeciesValidation!D:W,19,FALSE)),IF(TEXT(A1929,"MMDD")&lt;"0701",TEXT(A1929,"MMDD")&gt;VLOOKUP(R1929,SpeciesValidation!D:W,18,FALSE),TEXT(A1929,"MMDD")&lt;VLOOKUP(R1929,SpeciesValidation!D:W,19,FALSE))),"Date outside expected range for this species",""),"")),"",IF(LEFT(J1929,1)="A",IF(IF(VLOOKUP(R1929,SpeciesValidation!D:W,20,FALSE)=FALSE,OR(TEXT(A1929,"MMDD")&lt;VLOOKUP(R1929,SpeciesValidation!D:W,18,FALSE),TEXT(A1929,"MMDD")&gt;VLOOKUP(R1929,SpeciesValidation!D:W,19,FALSE)),IF(TEXT(A1929,"MMDD")&lt;"0701",TEXT(A1929,"MMDD")&gt;VLOOKUP(R1929,SpeciesValidation!D:W,18,FALSE),TEXT(A1929,"MMDD")&lt;VLOOKUP(R1929,SpeciesValidation!D:W,19,FALSE))),"Date outside expected range for this species",""),"")))</f>
        <v/>
      </c>
      <c r="M1929" s="127" t="str">
        <f>IF(LEN(E1929&amp;"")&gt;0,IF(ISERROR(VLOOKUP(R1929,SpeciesValidation!D:I,6,FALSE)),"",VLOOKUP(R1929,SpeciesValidation!D:I,6,FALSE)),"")</f>
        <v/>
      </c>
      <c r="Q1929" s="36" t="str">
        <f>IF(LEN(E1929&amp;"")&gt;0,IF(ISERROR(VLOOKUP(E1929,SpeciesValidation!B:G,2,FALSE)=TRUE),"",VLOOKUP(E1929,SpeciesValidation!B:G,2,FALSE)),"")</f>
        <v/>
      </c>
      <c r="R1929" s="36" t="str">
        <f>IF(LEN(E1929&amp;"")&gt;0,IF(ISERROR(VLOOKUP(E1929,SpeciesLookup!B:G,4,FALSE)=TRUE),"",VLOOKUP(E1929,SpeciesLookup!B:G,4,FALSE)),"")</f>
        <v/>
      </c>
    </row>
    <row r="1930" spans="1:18" ht="13.2" x14ac:dyDescent="0.25">
      <c r="A1930" s="72"/>
      <c r="D1930" s="11"/>
      <c r="G1930" s="128" t="str">
        <f>IF(LEN(E1930&amp;"")&gt;0,IF(ISERROR(VLOOKUP(E1930,SpeciesLookup!B:G,6,FALSE)=TRUE),"",VLOOKUP(E1930,SpeciesLookup!B:G,6,FALSE)),"")</f>
        <v/>
      </c>
      <c r="H1930" s="128" t="str">
        <f>IF(LEN(E1930&amp;"")&gt;0,IF(ISERROR(VLOOKUP(E1930,SpeciesLookup!B:G,5,FALSE)=TRUE),"",VLOOKUP(E1930,SpeciesLookup!B:G,5,FALSE)),"")</f>
        <v/>
      </c>
      <c r="I1930" s="11"/>
      <c r="J1930" s="73"/>
      <c r="K1930" s="11"/>
      <c r="L1930" s="127" t="str">
        <f>TRIM(IF(ISERROR(VLOOKUP(R1930,SpeciesValidation!D:T,IF(ISNA(VLOOKUP(J1930,Validation!B$2:C$15,2,FALSE)),FALSE,VLOOKUP(J1930,Validation!B$2:C$15,2,FALSE)))),IF(LEN(E1930&amp;"")&gt;0,"",""),VLOOKUP(R1930,SpeciesValidation!D:T,VLOOKUP(J1930,Validation!B$2:C$15,2,FALSE),FALSE)) &amp; " " &amp; IF(ISERROR(IF(LEFT(J1930,1)="A",IF(IF(VLOOKUP(R1930,SpeciesValidation!D:W,20,FALSE)=FALSE,OR(TEXT(A1930,"MMDD")&lt;VLOOKUP(R1930,SpeciesValidation!D:W,18,FALSE),TEXT(A1930,"MMDD")&gt;VLOOKUP(R1930,SpeciesValidation!D:W,19,FALSE)),IF(TEXT(A1930,"MMDD")&lt;"0701",TEXT(A1930,"MMDD")&gt;VLOOKUP(R1930,SpeciesValidation!D:W,18,FALSE),TEXT(A1930,"MMDD")&lt;VLOOKUP(R1930,SpeciesValidation!D:W,19,FALSE))),"Date outside expected range for this species",""),"")),"",IF(LEFT(J1930,1)="A",IF(IF(VLOOKUP(R1930,SpeciesValidation!D:W,20,FALSE)=FALSE,OR(TEXT(A1930,"MMDD")&lt;VLOOKUP(R1930,SpeciesValidation!D:W,18,FALSE),TEXT(A1930,"MMDD")&gt;VLOOKUP(R1930,SpeciesValidation!D:W,19,FALSE)),IF(TEXT(A1930,"MMDD")&lt;"0701",TEXT(A1930,"MMDD")&gt;VLOOKUP(R1930,SpeciesValidation!D:W,18,FALSE),TEXT(A1930,"MMDD")&lt;VLOOKUP(R1930,SpeciesValidation!D:W,19,FALSE))),"Date outside expected range for this species",""),"")))</f>
        <v/>
      </c>
      <c r="M1930" s="127" t="str">
        <f>IF(LEN(E1930&amp;"")&gt;0,IF(ISERROR(VLOOKUP(R1930,SpeciesValidation!D:I,6,FALSE)),"",VLOOKUP(R1930,SpeciesValidation!D:I,6,FALSE)),"")</f>
        <v/>
      </c>
      <c r="Q1930" s="36" t="str">
        <f>IF(LEN(E1930&amp;"")&gt;0,IF(ISERROR(VLOOKUP(E1930,SpeciesValidation!B:G,2,FALSE)=TRUE),"",VLOOKUP(E1930,SpeciesValidation!B:G,2,FALSE)),"")</f>
        <v/>
      </c>
      <c r="R1930" s="36" t="str">
        <f>IF(LEN(E1930&amp;"")&gt;0,IF(ISERROR(VLOOKUP(E1930,SpeciesLookup!B:G,4,FALSE)=TRUE),"",VLOOKUP(E1930,SpeciesLookup!B:G,4,FALSE)),"")</f>
        <v/>
      </c>
    </row>
    <row r="1931" spans="1:18" ht="13.2" x14ac:dyDescent="0.25">
      <c r="A1931" s="72"/>
      <c r="D1931" s="11"/>
      <c r="G1931" s="128" t="str">
        <f>IF(LEN(E1931&amp;"")&gt;0,IF(ISERROR(VLOOKUP(E1931,SpeciesLookup!B:G,6,FALSE)=TRUE),"",VLOOKUP(E1931,SpeciesLookup!B:G,6,FALSE)),"")</f>
        <v/>
      </c>
      <c r="H1931" s="128" t="str">
        <f>IF(LEN(E1931&amp;"")&gt;0,IF(ISERROR(VLOOKUP(E1931,SpeciesLookup!B:G,5,FALSE)=TRUE),"",VLOOKUP(E1931,SpeciesLookup!B:G,5,FALSE)),"")</f>
        <v/>
      </c>
      <c r="I1931" s="11"/>
      <c r="J1931" s="73"/>
      <c r="K1931" s="11"/>
      <c r="L1931" s="127" t="str">
        <f>TRIM(IF(ISERROR(VLOOKUP(R1931,SpeciesValidation!D:T,IF(ISNA(VLOOKUP(J1931,Validation!B$2:C$15,2,FALSE)),FALSE,VLOOKUP(J1931,Validation!B$2:C$15,2,FALSE)))),IF(LEN(E1931&amp;"")&gt;0,"",""),VLOOKUP(R1931,SpeciesValidation!D:T,VLOOKUP(J1931,Validation!B$2:C$15,2,FALSE),FALSE)) &amp; " " &amp; IF(ISERROR(IF(LEFT(J1931,1)="A",IF(IF(VLOOKUP(R1931,SpeciesValidation!D:W,20,FALSE)=FALSE,OR(TEXT(A1931,"MMDD")&lt;VLOOKUP(R1931,SpeciesValidation!D:W,18,FALSE),TEXT(A1931,"MMDD")&gt;VLOOKUP(R1931,SpeciesValidation!D:W,19,FALSE)),IF(TEXT(A1931,"MMDD")&lt;"0701",TEXT(A1931,"MMDD")&gt;VLOOKUP(R1931,SpeciesValidation!D:W,18,FALSE),TEXT(A1931,"MMDD")&lt;VLOOKUP(R1931,SpeciesValidation!D:W,19,FALSE))),"Date outside expected range for this species",""),"")),"",IF(LEFT(J1931,1)="A",IF(IF(VLOOKUP(R1931,SpeciesValidation!D:W,20,FALSE)=FALSE,OR(TEXT(A1931,"MMDD")&lt;VLOOKUP(R1931,SpeciesValidation!D:W,18,FALSE),TEXT(A1931,"MMDD")&gt;VLOOKUP(R1931,SpeciesValidation!D:W,19,FALSE)),IF(TEXT(A1931,"MMDD")&lt;"0701",TEXT(A1931,"MMDD")&gt;VLOOKUP(R1931,SpeciesValidation!D:W,18,FALSE),TEXT(A1931,"MMDD")&lt;VLOOKUP(R1931,SpeciesValidation!D:W,19,FALSE))),"Date outside expected range for this species",""),"")))</f>
        <v/>
      </c>
      <c r="M1931" s="127" t="str">
        <f>IF(LEN(E1931&amp;"")&gt;0,IF(ISERROR(VLOOKUP(R1931,SpeciesValidation!D:I,6,FALSE)),"",VLOOKUP(R1931,SpeciesValidation!D:I,6,FALSE)),"")</f>
        <v/>
      </c>
      <c r="Q1931" s="36" t="str">
        <f>IF(LEN(E1931&amp;"")&gt;0,IF(ISERROR(VLOOKUP(E1931,SpeciesValidation!B:G,2,FALSE)=TRUE),"",VLOOKUP(E1931,SpeciesValidation!B:G,2,FALSE)),"")</f>
        <v/>
      </c>
      <c r="R1931" s="36" t="str">
        <f>IF(LEN(E1931&amp;"")&gt;0,IF(ISERROR(VLOOKUP(E1931,SpeciesLookup!B:G,4,FALSE)=TRUE),"",VLOOKUP(E1931,SpeciesLookup!B:G,4,FALSE)),"")</f>
        <v/>
      </c>
    </row>
    <row r="1932" spans="1:18" ht="13.2" x14ac:dyDescent="0.25">
      <c r="A1932" s="72"/>
      <c r="D1932" s="11"/>
      <c r="G1932" s="128" t="str">
        <f>IF(LEN(E1932&amp;"")&gt;0,IF(ISERROR(VLOOKUP(E1932,SpeciesLookup!B:G,6,FALSE)=TRUE),"",VLOOKUP(E1932,SpeciesLookup!B:G,6,FALSE)),"")</f>
        <v/>
      </c>
      <c r="H1932" s="128" t="str">
        <f>IF(LEN(E1932&amp;"")&gt;0,IF(ISERROR(VLOOKUP(E1932,SpeciesLookup!B:G,5,FALSE)=TRUE),"",VLOOKUP(E1932,SpeciesLookup!B:G,5,FALSE)),"")</f>
        <v/>
      </c>
      <c r="I1932" s="11"/>
      <c r="J1932" s="73"/>
      <c r="K1932" s="11"/>
      <c r="L1932" s="127" t="str">
        <f>TRIM(IF(ISERROR(VLOOKUP(R1932,SpeciesValidation!D:T,IF(ISNA(VLOOKUP(J1932,Validation!B$2:C$15,2,FALSE)),FALSE,VLOOKUP(J1932,Validation!B$2:C$15,2,FALSE)))),IF(LEN(E1932&amp;"")&gt;0,"",""),VLOOKUP(R1932,SpeciesValidation!D:T,VLOOKUP(J1932,Validation!B$2:C$15,2,FALSE),FALSE)) &amp; " " &amp; IF(ISERROR(IF(LEFT(J1932,1)="A",IF(IF(VLOOKUP(R1932,SpeciesValidation!D:W,20,FALSE)=FALSE,OR(TEXT(A1932,"MMDD")&lt;VLOOKUP(R1932,SpeciesValidation!D:W,18,FALSE),TEXT(A1932,"MMDD")&gt;VLOOKUP(R1932,SpeciesValidation!D:W,19,FALSE)),IF(TEXT(A1932,"MMDD")&lt;"0701",TEXT(A1932,"MMDD")&gt;VLOOKUP(R1932,SpeciesValidation!D:W,18,FALSE),TEXT(A1932,"MMDD")&lt;VLOOKUP(R1932,SpeciesValidation!D:W,19,FALSE))),"Date outside expected range for this species",""),"")),"",IF(LEFT(J1932,1)="A",IF(IF(VLOOKUP(R1932,SpeciesValidation!D:W,20,FALSE)=FALSE,OR(TEXT(A1932,"MMDD")&lt;VLOOKUP(R1932,SpeciesValidation!D:W,18,FALSE),TEXT(A1932,"MMDD")&gt;VLOOKUP(R1932,SpeciesValidation!D:W,19,FALSE)),IF(TEXT(A1932,"MMDD")&lt;"0701",TEXT(A1932,"MMDD")&gt;VLOOKUP(R1932,SpeciesValidation!D:W,18,FALSE),TEXT(A1932,"MMDD")&lt;VLOOKUP(R1932,SpeciesValidation!D:W,19,FALSE))),"Date outside expected range for this species",""),"")))</f>
        <v/>
      </c>
      <c r="M1932" s="127" t="str">
        <f>IF(LEN(E1932&amp;"")&gt;0,IF(ISERROR(VLOOKUP(R1932,SpeciesValidation!D:I,6,FALSE)),"",VLOOKUP(R1932,SpeciesValidation!D:I,6,FALSE)),"")</f>
        <v/>
      </c>
      <c r="Q1932" s="36" t="str">
        <f>IF(LEN(E1932&amp;"")&gt;0,IF(ISERROR(VLOOKUP(E1932,SpeciesValidation!B:G,2,FALSE)=TRUE),"",VLOOKUP(E1932,SpeciesValidation!B:G,2,FALSE)),"")</f>
        <v/>
      </c>
      <c r="R1932" s="36" t="str">
        <f>IF(LEN(E1932&amp;"")&gt;0,IF(ISERROR(VLOOKUP(E1932,SpeciesLookup!B:G,4,FALSE)=TRUE),"",VLOOKUP(E1932,SpeciesLookup!B:G,4,FALSE)),"")</f>
        <v/>
      </c>
    </row>
    <row r="1933" spans="1:18" ht="13.2" x14ac:dyDescent="0.25">
      <c r="A1933" s="72"/>
      <c r="D1933" s="11"/>
      <c r="G1933" s="128" t="str">
        <f>IF(LEN(E1933&amp;"")&gt;0,IF(ISERROR(VLOOKUP(E1933,SpeciesLookup!B:G,6,FALSE)=TRUE),"",VLOOKUP(E1933,SpeciesLookup!B:G,6,FALSE)),"")</f>
        <v/>
      </c>
      <c r="H1933" s="128" t="str">
        <f>IF(LEN(E1933&amp;"")&gt;0,IF(ISERROR(VLOOKUP(E1933,SpeciesLookup!B:G,5,FALSE)=TRUE),"",VLOOKUP(E1933,SpeciesLookup!B:G,5,FALSE)),"")</f>
        <v/>
      </c>
      <c r="I1933" s="11"/>
      <c r="J1933" s="73"/>
      <c r="K1933" s="11"/>
      <c r="L1933" s="127" t="str">
        <f>TRIM(IF(ISERROR(VLOOKUP(R1933,SpeciesValidation!D:T,IF(ISNA(VLOOKUP(J1933,Validation!B$2:C$15,2,FALSE)),FALSE,VLOOKUP(J1933,Validation!B$2:C$15,2,FALSE)))),IF(LEN(E1933&amp;"")&gt;0,"",""),VLOOKUP(R1933,SpeciesValidation!D:T,VLOOKUP(J1933,Validation!B$2:C$15,2,FALSE),FALSE)) &amp; " " &amp; IF(ISERROR(IF(LEFT(J1933,1)="A",IF(IF(VLOOKUP(R1933,SpeciesValidation!D:W,20,FALSE)=FALSE,OR(TEXT(A1933,"MMDD")&lt;VLOOKUP(R1933,SpeciesValidation!D:W,18,FALSE),TEXT(A1933,"MMDD")&gt;VLOOKUP(R1933,SpeciesValidation!D:W,19,FALSE)),IF(TEXT(A1933,"MMDD")&lt;"0701",TEXT(A1933,"MMDD")&gt;VLOOKUP(R1933,SpeciesValidation!D:W,18,FALSE),TEXT(A1933,"MMDD")&lt;VLOOKUP(R1933,SpeciesValidation!D:W,19,FALSE))),"Date outside expected range for this species",""),"")),"",IF(LEFT(J1933,1)="A",IF(IF(VLOOKUP(R1933,SpeciesValidation!D:W,20,FALSE)=FALSE,OR(TEXT(A1933,"MMDD")&lt;VLOOKUP(R1933,SpeciesValidation!D:W,18,FALSE),TEXT(A1933,"MMDD")&gt;VLOOKUP(R1933,SpeciesValidation!D:W,19,FALSE)),IF(TEXT(A1933,"MMDD")&lt;"0701",TEXT(A1933,"MMDD")&gt;VLOOKUP(R1933,SpeciesValidation!D:W,18,FALSE),TEXT(A1933,"MMDD")&lt;VLOOKUP(R1933,SpeciesValidation!D:W,19,FALSE))),"Date outside expected range for this species",""),"")))</f>
        <v/>
      </c>
      <c r="M1933" s="127" t="str">
        <f>IF(LEN(E1933&amp;"")&gt;0,IF(ISERROR(VLOOKUP(R1933,SpeciesValidation!D:I,6,FALSE)),"",VLOOKUP(R1933,SpeciesValidation!D:I,6,FALSE)),"")</f>
        <v/>
      </c>
      <c r="Q1933" s="36" t="str">
        <f>IF(LEN(E1933&amp;"")&gt;0,IF(ISERROR(VLOOKUP(E1933,SpeciesValidation!B:G,2,FALSE)=TRUE),"",VLOOKUP(E1933,SpeciesValidation!B:G,2,FALSE)),"")</f>
        <v/>
      </c>
      <c r="R1933" s="36" t="str">
        <f>IF(LEN(E1933&amp;"")&gt;0,IF(ISERROR(VLOOKUP(E1933,SpeciesLookup!B:G,4,FALSE)=TRUE),"",VLOOKUP(E1933,SpeciesLookup!B:G,4,FALSE)),"")</f>
        <v/>
      </c>
    </row>
    <row r="1934" spans="1:18" ht="13.2" x14ac:dyDescent="0.25">
      <c r="A1934" s="72"/>
      <c r="D1934" s="11"/>
      <c r="G1934" s="128" t="str">
        <f>IF(LEN(E1934&amp;"")&gt;0,IF(ISERROR(VLOOKUP(E1934,SpeciesLookup!B:G,6,FALSE)=TRUE),"",VLOOKUP(E1934,SpeciesLookup!B:G,6,FALSE)),"")</f>
        <v/>
      </c>
      <c r="H1934" s="128" t="str">
        <f>IF(LEN(E1934&amp;"")&gt;0,IF(ISERROR(VLOOKUP(E1934,SpeciesLookup!B:G,5,FALSE)=TRUE),"",VLOOKUP(E1934,SpeciesLookup!B:G,5,FALSE)),"")</f>
        <v/>
      </c>
      <c r="I1934" s="11"/>
      <c r="J1934" s="73"/>
      <c r="K1934" s="11"/>
      <c r="L1934" s="127" t="str">
        <f>TRIM(IF(ISERROR(VLOOKUP(R1934,SpeciesValidation!D:T,IF(ISNA(VLOOKUP(J1934,Validation!B$2:C$15,2,FALSE)),FALSE,VLOOKUP(J1934,Validation!B$2:C$15,2,FALSE)))),IF(LEN(E1934&amp;"")&gt;0,"",""),VLOOKUP(R1934,SpeciesValidation!D:T,VLOOKUP(J1934,Validation!B$2:C$15,2,FALSE),FALSE)) &amp; " " &amp; IF(ISERROR(IF(LEFT(J1934,1)="A",IF(IF(VLOOKUP(R1934,SpeciesValidation!D:W,20,FALSE)=FALSE,OR(TEXT(A1934,"MMDD")&lt;VLOOKUP(R1934,SpeciesValidation!D:W,18,FALSE),TEXT(A1934,"MMDD")&gt;VLOOKUP(R1934,SpeciesValidation!D:W,19,FALSE)),IF(TEXT(A1934,"MMDD")&lt;"0701",TEXT(A1934,"MMDD")&gt;VLOOKUP(R1934,SpeciesValidation!D:W,18,FALSE),TEXT(A1934,"MMDD")&lt;VLOOKUP(R1934,SpeciesValidation!D:W,19,FALSE))),"Date outside expected range for this species",""),"")),"",IF(LEFT(J1934,1)="A",IF(IF(VLOOKUP(R1934,SpeciesValidation!D:W,20,FALSE)=FALSE,OR(TEXT(A1934,"MMDD")&lt;VLOOKUP(R1934,SpeciesValidation!D:W,18,FALSE),TEXT(A1934,"MMDD")&gt;VLOOKUP(R1934,SpeciesValidation!D:W,19,FALSE)),IF(TEXT(A1934,"MMDD")&lt;"0701",TEXT(A1934,"MMDD")&gt;VLOOKUP(R1934,SpeciesValidation!D:W,18,FALSE),TEXT(A1934,"MMDD")&lt;VLOOKUP(R1934,SpeciesValidation!D:W,19,FALSE))),"Date outside expected range for this species",""),"")))</f>
        <v/>
      </c>
      <c r="M1934" s="127" t="str">
        <f>IF(LEN(E1934&amp;"")&gt;0,IF(ISERROR(VLOOKUP(R1934,SpeciesValidation!D:I,6,FALSE)),"",VLOOKUP(R1934,SpeciesValidation!D:I,6,FALSE)),"")</f>
        <v/>
      </c>
      <c r="Q1934" s="36" t="str">
        <f>IF(LEN(E1934&amp;"")&gt;0,IF(ISERROR(VLOOKUP(E1934,SpeciesValidation!B:G,2,FALSE)=TRUE),"",VLOOKUP(E1934,SpeciesValidation!B:G,2,FALSE)),"")</f>
        <v/>
      </c>
      <c r="R1934" s="36" t="str">
        <f>IF(LEN(E1934&amp;"")&gt;0,IF(ISERROR(VLOOKUP(E1934,SpeciesLookup!B:G,4,FALSE)=TRUE),"",VLOOKUP(E1934,SpeciesLookup!B:G,4,FALSE)),"")</f>
        <v/>
      </c>
    </row>
    <row r="1935" spans="1:18" ht="13.2" x14ac:dyDescent="0.25">
      <c r="A1935" s="72"/>
      <c r="D1935" s="11"/>
      <c r="G1935" s="128" t="str">
        <f>IF(LEN(E1935&amp;"")&gt;0,IF(ISERROR(VLOOKUP(E1935,SpeciesLookup!B:G,6,FALSE)=TRUE),"",VLOOKUP(E1935,SpeciesLookup!B:G,6,FALSE)),"")</f>
        <v/>
      </c>
      <c r="H1935" s="128" t="str">
        <f>IF(LEN(E1935&amp;"")&gt;0,IF(ISERROR(VLOOKUP(E1935,SpeciesLookup!B:G,5,FALSE)=TRUE),"",VLOOKUP(E1935,SpeciesLookup!B:G,5,FALSE)),"")</f>
        <v/>
      </c>
      <c r="I1935" s="11"/>
      <c r="J1935" s="73"/>
      <c r="K1935" s="11"/>
      <c r="L1935" s="127" t="str">
        <f>TRIM(IF(ISERROR(VLOOKUP(R1935,SpeciesValidation!D:T,IF(ISNA(VLOOKUP(J1935,Validation!B$2:C$15,2,FALSE)),FALSE,VLOOKUP(J1935,Validation!B$2:C$15,2,FALSE)))),IF(LEN(E1935&amp;"")&gt;0,"",""),VLOOKUP(R1935,SpeciesValidation!D:T,VLOOKUP(J1935,Validation!B$2:C$15,2,FALSE),FALSE)) &amp; " " &amp; IF(ISERROR(IF(LEFT(J1935,1)="A",IF(IF(VLOOKUP(R1935,SpeciesValidation!D:W,20,FALSE)=FALSE,OR(TEXT(A1935,"MMDD")&lt;VLOOKUP(R1935,SpeciesValidation!D:W,18,FALSE),TEXT(A1935,"MMDD")&gt;VLOOKUP(R1935,SpeciesValidation!D:W,19,FALSE)),IF(TEXT(A1935,"MMDD")&lt;"0701",TEXT(A1935,"MMDD")&gt;VLOOKUP(R1935,SpeciesValidation!D:W,18,FALSE),TEXT(A1935,"MMDD")&lt;VLOOKUP(R1935,SpeciesValidation!D:W,19,FALSE))),"Date outside expected range for this species",""),"")),"",IF(LEFT(J1935,1)="A",IF(IF(VLOOKUP(R1935,SpeciesValidation!D:W,20,FALSE)=FALSE,OR(TEXT(A1935,"MMDD")&lt;VLOOKUP(R1935,SpeciesValidation!D:W,18,FALSE),TEXT(A1935,"MMDD")&gt;VLOOKUP(R1935,SpeciesValidation!D:W,19,FALSE)),IF(TEXT(A1935,"MMDD")&lt;"0701",TEXT(A1935,"MMDD")&gt;VLOOKUP(R1935,SpeciesValidation!D:W,18,FALSE),TEXT(A1935,"MMDD")&lt;VLOOKUP(R1935,SpeciesValidation!D:W,19,FALSE))),"Date outside expected range for this species",""),"")))</f>
        <v/>
      </c>
      <c r="M1935" s="127" t="str">
        <f>IF(LEN(E1935&amp;"")&gt;0,IF(ISERROR(VLOOKUP(R1935,SpeciesValidation!D:I,6,FALSE)),"",VLOOKUP(R1935,SpeciesValidation!D:I,6,FALSE)),"")</f>
        <v/>
      </c>
      <c r="Q1935" s="36" t="str">
        <f>IF(LEN(E1935&amp;"")&gt;0,IF(ISERROR(VLOOKUP(E1935,SpeciesValidation!B:G,2,FALSE)=TRUE),"",VLOOKUP(E1935,SpeciesValidation!B:G,2,FALSE)),"")</f>
        <v/>
      </c>
      <c r="R1935" s="36" t="str">
        <f>IF(LEN(E1935&amp;"")&gt;0,IF(ISERROR(VLOOKUP(E1935,SpeciesLookup!B:G,4,FALSE)=TRUE),"",VLOOKUP(E1935,SpeciesLookup!B:G,4,FALSE)),"")</f>
        <v/>
      </c>
    </row>
    <row r="1936" spans="1:18" ht="13.2" x14ac:dyDescent="0.25">
      <c r="A1936" s="72"/>
      <c r="D1936" s="11"/>
      <c r="G1936" s="128" t="str">
        <f>IF(LEN(E1936&amp;"")&gt;0,IF(ISERROR(VLOOKUP(E1936,SpeciesLookup!B:G,6,FALSE)=TRUE),"",VLOOKUP(E1936,SpeciesLookup!B:G,6,FALSE)),"")</f>
        <v/>
      </c>
      <c r="H1936" s="128" t="str">
        <f>IF(LEN(E1936&amp;"")&gt;0,IF(ISERROR(VLOOKUP(E1936,SpeciesLookup!B:G,5,FALSE)=TRUE),"",VLOOKUP(E1936,SpeciesLookup!B:G,5,FALSE)),"")</f>
        <v/>
      </c>
      <c r="I1936" s="11"/>
      <c r="J1936" s="73"/>
      <c r="K1936" s="11"/>
      <c r="L1936" s="127" t="str">
        <f>TRIM(IF(ISERROR(VLOOKUP(R1936,SpeciesValidation!D:T,IF(ISNA(VLOOKUP(J1936,Validation!B$2:C$15,2,FALSE)),FALSE,VLOOKUP(J1936,Validation!B$2:C$15,2,FALSE)))),IF(LEN(E1936&amp;"")&gt;0,"",""),VLOOKUP(R1936,SpeciesValidation!D:T,VLOOKUP(J1936,Validation!B$2:C$15,2,FALSE),FALSE)) &amp; " " &amp; IF(ISERROR(IF(LEFT(J1936,1)="A",IF(IF(VLOOKUP(R1936,SpeciesValidation!D:W,20,FALSE)=FALSE,OR(TEXT(A1936,"MMDD")&lt;VLOOKUP(R1936,SpeciesValidation!D:W,18,FALSE),TEXT(A1936,"MMDD")&gt;VLOOKUP(R1936,SpeciesValidation!D:W,19,FALSE)),IF(TEXT(A1936,"MMDD")&lt;"0701",TEXT(A1936,"MMDD")&gt;VLOOKUP(R1936,SpeciesValidation!D:W,18,FALSE),TEXT(A1936,"MMDD")&lt;VLOOKUP(R1936,SpeciesValidation!D:W,19,FALSE))),"Date outside expected range for this species",""),"")),"",IF(LEFT(J1936,1)="A",IF(IF(VLOOKUP(R1936,SpeciesValidation!D:W,20,FALSE)=FALSE,OR(TEXT(A1936,"MMDD")&lt;VLOOKUP(R1936,SpeciesValidation!D:W,18,FALSE),TEXT(A1936,"MMDD")&gt;VLOOKUP(R1936,SpeciesValidation!D:W,19,FALSE)),IF(TEXT(A1936,"MMDD")&lt;"0701",TEXT(A1936,"MMDD")&gt;VLOOKUP(R1936,SpeciesValidation!D:W,18,FALSE),TEXT(A1936,"MMDD")&lt;VLOOKUP(R1936,SpeciesValidation!D:W,19,FALSE))),"Date outside expected range for this species",""),"")))</f>
        <v/>
      </c>
      <c r="M1936" s="127" t="str">
        <f>IF(LEN(E1936&amp;"")&gt;0,IF(ISERROR(VLOOKUP(R1936,SpeciesValidation!D:I,6,FALSE)),"",VLOOKUP(R1936,SpeciesValidation!D:I,6,FALSE)),"")</f>
        <v/>
      </c>
      <c r="Q1936" s="36" t="str">
        <f>IF(LEN(E1936&amp;"")&gt;0,IF(ISERROR(VLOOKUP(E1936,SpeciesValidation!B:G,2,FALSE)=TRUE),"",VLOOKUP(E1936,SpeciesValidation!B:G,2,FALSE)),"")</f>
        <v/>
      </c>
      <c r="R1936" s="36" t="str">
        <f>IF(LEN(E1936&amp;"")&gt;0,IF(ISERROR(VLOOKUP(E1936,SpeciesLookup!B:G,4,FALSE)=TRUE),"",VLOOKUP(E1936,SpeciesLookup!B:G,4,FALSE)),"")</f>
        <v/>
      </c>
    </row>
    <row r="1937" spans="1:18" ht="13.2" x14ac:dyDescent="0.25">
      <c r="A1937" s="72"/>
      <c r="D1937" s="11"/>
      <c r="G1937" s="128" t="str">
        <f>IF(LEN(E1937&amp;"")&gt;0,IF(ISERROR(VLOOKUP(E1937,SpeciesLookup!B:G,6,FALSE)=TRUE),"",VLOOKUP(E1937,SpeciesLookup!B:G,6,FALSE)),"")</f>
        <v/>
      </c>
      <c r="H1937" s="128" t="str">
        <f>IF(LEN(E1937&amp;"")&gt;0,IF(ISERROR(VLOOKUP(E1937,SpeciesLookup!B:G,5,FALSE)=TRUE),"",VLOOKUP(E1937,SpeciesLookup!B:G,5,FALSE)),"")</f>
        <v/>
      </c>
      <c r="I1937" s="11"/>
      <c r="J1937" s="73"/>
      <c r="K1937" s="11"/>
      <c r="L1937" s="127" t="str">
        <f>TRIM(IF(ISERROR(VLOOKUP(R1937,SpeciesValidation!D:T,IF(ISNA(VLOOKUP(J1937,Validation!B$2:C$15,2,FALSE)),FALSE,VLOOKUP(J1937,Validation!B$2:C$15,2,FALSE)))),IF(LEN(E1937&amp;"")&gt;0,"",""),VLOOKUP(R1937,SpeciesValidation!D:T,VLOOKUP(J1937,Validation!B$2:C$15,2,FALSE),FALSE)) &amp; " " &amp; IF(ISERROR(IF(LEFT(J1937,1)="A",IF(IF(VLOOKUP(R1937,SpeciesValidation!D:W,20,FALSE)=FALSE,OR(TEXT(A1937,"MMDD")&lt;VLOOKUP(R1937,SpeciesValidation!D:W,18,FALSE),TEXT(A1937,"MMDD")&gt;VLOOKUP(R1937,SpeciesValidation!D:W,19,FALSE)),IF(TEXT(A1937,"MMDD")&lt;"0701",TEXT(A1937,"MMDD")&gt;VLOOKUP(R1937,SpeciesValidation!D:W,18,FALSE),TEXT(A1937,"MMDD")&lt;VLOOKUP(R1937,SpeciesValidation!D:W,19,FALSE))),"Date outside expected range for this species",""),"")),"",IF(LEFT(J1937,1)="A",IF(IF(VLOOKUP(R1937,SpeciesValidation!D:W,20,FALSE)=FALSE,OR(TEXT(A1937,"MMDD")&lt;VLOOKUP(R1937,SpeciesValidation!D:W,18,FALSE),TEXT(A1937,"MMDD")&gt;VLOOKUP(R1937,SpeciesValidation!D:W,19,FALSE)),IF(TEXT(A1937,"MMDD")&lt;"0701",TEXT(A1937,"MMDD")&gt;VLOOKUP(R1937,SpeciesValidation!D:W,18,FALSE),TEXT(A1937,"MMDD")&lt;VLOOKUP(R1937,SpeciesValidation!D:W,19,FALSE))),"Date outside expected range for this species",""),"")))</f>
        <v/>
      </c>
      <c r="M1937" s="127" t="str">
        <f>IF(LEN(E1937&amp;"")&gt;0,IF(ISERROR(VLOOKUP(R1937,SpeciesValidation!D:I,6,FALSE)),"",VLOOKUP(R1937,SpeciesValidation!D:I,6,FALSE)),"")</f>
        <v/>
      </c>
      <c r="Q1937" s="36" t="str">
        <f>IF(LEN(E1937&amp;"")&gt;0,IF(ISERROR(VLOOKUP(E1937,SpeciesValidation!B:G,2,FALSE)=TRUE),"",VLOOKUP(E1937,SpeciesValidation!B:G,2,FALSE)),"")</f>
        <v/>
      </c>
      <c r="R1937" s="36" t="str">
        <f>IF(LEN(E1937&amp;"")&gt;0,IF(ISERROR(VLOOKUP(E1937,SpeciesLookup!B:G,4,FALSE)=TRUE),"",VLOOKUP(E1937,SpeciesLookup!B:G,4,FALSE)),"")</f>
        <v/>
      </c>
    </row>
    <row r="1938" spans="1:18" ht="13.2" x14ac:dyDescent="0.25">
      <c r="A1938" s="72"/>
      <c r="D1938" s="11"/>
      <c r="G1938" s="128" t="str">
        <f>IF(LEN(E1938&amp;"")&gt;0,IF(ISERROR(VLOOKUP(E1938,SpeciesLookup!B:G,6,FALSE)=TRUE),"",VLOOKUP(E1938,SpeciesLookup!B:G,6,FALSE)),"")</f>
        <v/>
      </c>
      <c r="H1938" s="128" t="str">
        <f>IF(LEN(E1938&amp;"")&gt;0,IF(ISERROR(VLOOKUP(E1938,SpeciesLookup!B:G,5,FALSE)=TRUE),"",VLOOKUP(E1938,SpeciesLookup!B:G,5,FALSE)),"")</f>
        <v/>
      </c>
      <c r="I1938" s="11"/>
      <c r="J1938" s="73"/>
      <c r="K1938" s="11"/>
      <c r="L1938" s="127" t="str">
        <f>TRIM(IF(ISERROR(VLOOKUP(R1938,SpeciesValidation!D:T,IF(ISNA(VLOOKUP(J1938,Validation!B$2:C$15,2,FALSE)),FALSE,VLOOKUP(J1938,Validation!B$2:C$15,2,FALSE)))),IF(LEN(E1938&amp;"")&gt;0,"",""),VLOOKUP(R1938,SpeciesValidation!D:T,VLOOKUP(J1938,Validation!B$2:C$15,2,FALSE),FALSE)) &amp; " " &amp; IF(ISERROR(IF(LEFT(J1938,1)="A",IF(IF(VLOOKUP(R1938,SpeciesValidation!D:W,20,FALSE)=FALSE,OR(TEXT(A1938,"MMDD")&lt;VLOOKUP(R1938,SpeciesValidation!D:W,18,FALSE),TEXT(A1938,"MMDD")&gt;VLOOKUP(R1938,SpeciesValidation!D:W,19,FALSE)),IF(TEXT(A1938,"MMDD")&lt;"0701",TEXT(A1938,"MMDD")&gt;VLOOKUP(R1938,SpeciesValidation!D:W,18,FALSE),TEXT(A1938,"MMDD")&lt;VLOOKUP(R1938,SpeciesValidation!D:W,19,FALSE))),"Date outside expected range for this species",""),"")),"",IF(LEFT(J1938,1)="A",IF(IF(VLOOKUP(R1938,SpeciesValidation!D:W,20,FALSE)=FALSE,OR(TEXT(A1938,"MMDD")&lt;VLOOKUP(R1938,SpeciesValidation!D:W,18,FALSE),TEXT(A1938,"MMDD")&gt;VLOOKUP(R1938,SpeciesValidation!D:W,19,FALSE)),IF(TEXT(A1938,"MMDD")&lt;"0701",TEXT(A1938,"MMDD")&gt;VLOOKUP(R1938,SpeciesValidation!D:W,18,FALSE),TEXT(A1938,"MMDD")&lt;VLOOKUP(R1938,SpeciesValidation!D:W,19,FALSE))),"Date outside expected range for this species",""),"")))</f>
        <v/>
      </c>
      <c r="M1938" s="127" t="str">
        <f>IF(LEN(E1938&amp;"")&gt;0,IF(ISERROR(VLOOKUP(R1938,SpeciesValidation!D:I,6,FALSE)),"",VLOOKUP(R1938,SpeciesValidation!D:I,6,FALSE)),"")</f>
        <v/>
      </c>
      <c r="Q1938" s="36" t="str">
        <f>IF(LEN(E1938&amp;"")&gt;0,IF(ISERROR(VLOOKUP(E1938,SpeciesValidation!B:G,2,FALSE)=TRUE),"",VLOOKUP(E1938,SpeciesValidation!B:G,2,FALSE)),"")</f>
        <v/>
      </c>
      <c r="R1938" s="36" t="str">
        <f>IF(LEN(E1938&amp;"")&gt;0,IF(ISERROR(VLOOKUP(E1938,SpeciesLookup!B:G,4,FALSE)=TRUE),"",VLOOKUP(E1938,SpeciesLookup!B:G,4,FALSE)),"")</f>
        <v/>
      </c>
    </row>
    <row r="1939" spans="1:18" ht="13.2" x14ac:dyDescent="0.25">
      <c r="A1939" s="72"/>
      <c r="D1939" s="11"/>
      <c r="G1939" s="128" t="str">
        <f>IF(LEN(E1939&amp;"")&gt;0,IF(ISERROR(VLOOKUP(E1939,SpeciesLookup!B:G,6,FALSE)=TRUE),"",VLOOKUP(E1939,SpeciesLookup!B:G,6,FALSE)),"")</f>
        <v/>
      </c>
      <c r="H1939" s="128" t="str">
        <f>IF(LEN(E1939&amp;"")&gt;0,IF(ISERROR(VLOOKUP(E1939,SpeciesLookup!B:G,5,FALSE)=TRUE),"",VLOOKUP(E1939,SpeciesLookup!B:G,5,FALSE)),"")</f>
        <v/>
      </c>
      <c r="I1939" s="11"/>
      <c r="J1939" s="73"/>
      <c r="K1939" s="11"/>
      <c r="L1939" s="127" t="str">
        <f>TRIM(IF(ISERROR(VLOOKUP(R1939,SpeciesValidation!D:T,IF(ISNA(VLOOKUP(J1939,Validation!B$2:C$15,2,FALSE)),FALSE,VLOOKUP(J1939,Validation!B$2:C$15,2,FALSE)))),IF(LEN(E1939&amp;"")&gt;0,"",""),VLOOKUP(R1939,SpeciesValidation!D:T,VLOOKUP(J1939,Validation!B$2:C$15,2,FALSE),FALSE)) &amp; " " &amp; IF(ISERROR(IF(LEFT(J1939,1)="A",IF(IF(VLOOKUP(R1939,SpeciesValidation!D:W,20,FALSE)=FALSE,OR(TEXT(A1939,"MMDD")&lt;VLOOKUP(R1939,SpeciesValidation!D:W,18,FALSE),TEXT(A1939,"MMDD")&gt;VLOOKUP(R1939,SpeciesValidation!D:W,19,FALSE)),IF(TEXT(A1939,"MMDD")&lt;"0701",TEXT(A1939,"MMDD")&gt;VLOOKUP(R1939,SpeciesValidation!D:W,18,FALSE),TEXT(A1939,"MMDD")&lt;VLOOKUP(R1939,SpeciesValidation!D:W,19,FALSE))),"Date outside expected range for this species",""),"")),"",IF(LEFT(J1939,1)="A",IF(IF(VLOOKUP(R1939,SpeciesValidation!D:W,20,FALSE)=FALSE,OR(TEXT(A1939,"MMDD")&lt;VLOOKUP(R1939,SpeciesValidation!D:W,18,FALSE),TEXT(A1939,"MMDD")&gt;VLOOKUP(R1939,SpeciesValidation!D:W,19,FALSE)),IF(TEXT(A1939,"MMDD")&lt;"0701",TEXT(A1939,"MMDD")&gt;VLOOKUP(R1939,SpeciesValidation!D:W,18,FALSE),TEXT(A1939,"MMDD")&lt;VLOOKUP(R1939,SpeciesValidation!D:W,19,FALSE))),"Date outside expected range for this species",""),"")))</f>
        <v/>
      </c>
      <c r="M1939" s="127" t="str">
        <f>IF(LEN(E1939&amp;"")&gt;0,IF(ISERROR(VLOOKUP(R1939,SpeciesValidation!D:I,6,FALSE)),"",VLOOKUP(R1939,SpeciesValidation!D:I,6,FALSE)),"")</f>
        <v/>
      </c>
      <c r="Q1939" s="36" t="str">
        <f>IF(LEN(E1939&amp;"")&gt;0,IF(ISERROR(VLOOKUP(E1939,SpeciesValidation!B:G,2,FALSE)=TRUE),"",VLOOKUP(E1939,SpeciesValidation!B:G,2,FALSE)),"")</f>
        <v/>
      </c>
      <c r="R1939" s="36" t="str">
        <f>IF(LEN(E1939&amp;"")&gt;0,IF(ISERROR(VLOOKUP(E1939,SpeciesLookup!B:G,4,FALSE)=TRUE),"",VLOOKUP(E1939,SpeciesLookup!B:G,4,FALSE)),"")</f>
        <v/>
      </c>
    </row>
    <row r="1940" spans="1:18" ht="13.2" x14ac:dyDescent="0.25">
      <c r="A1940" s="72"/>
      <c r="D1940" s="11"/>
      <c r="G1940" s="128" t="str">
        <f>IF(LEN(E1940&amp;"")&gt;0,IF(ISERROR(VLOOKUP(E1940,SpeciesLookup!B:G,6,FALSE)=TRUE),"",VLOOKUP(E1940,SpeciesLookup!B:G,6,FALSE)),"")</f>
        <v/>
      </c>
      <c r="H1940" s="128" t="str">
        <f>IF(LEN(E1940&amp;"")&gt;0,IF(ISERROR(VLOOKUP(E1940,SpeciesLookup!B:G,5,FALSE)=TRUE),"",VLOOKUP(E1940,SpeciesLookup!B:G,5,FALSE)),"")</f>
        <v/>
      </c>
      <c r="I1940" s="11"/>
      <c r="J1940" s="73"/>
      <c r="K1940" s="11"/>
      <c r="L1940" s="127" t="str">
        <f>TRIM(IF(ISERROR(VLOOKUP(R1940,SpeciesValidation!D:T,IF(ISNA(VLOOKUP(J1940,Validation!B$2:C$15,2,FALSE)),FALSE,VLOOKUP(J1940,Validation!B$2:C$15,2,FALSE)))),IF(LEN(E1940&amp;"")&gt;0,"",""),VLOOKUP(R1940,SpeciesValidation!D:T,VLOOKUP(J1940,Validation!B$2:C$15,2,FALSE),FALSE)) &amp; " " &amp; IF(ISERROR(IF(LEFT(J1940,1)="A",IF(IF(VLOOKUP(R1940,SpeciesValidation!D:W,20,FALSE)=FALSE,OR(TEXT(A1940,"MMDD")&lt;VLOOKUP(R1940,SpeciesValidation!D:W,18,FALSE),TEXT(A1940,"MMDD")&gt;VLOOKUP(R1940,SpeciesValidation!D:W,19,FALSE)),IF(TEXT(A1940,"MMDD")&lt;"0701",TEXT(A1940,"MMDD")&gt;VLOOKUP(R1940,SpeciesValidation!D:W,18,FALSE),TEXT(A1940,"MMDD")&lt;VLOOKUP(R1940,SpeciesValidation!D:W,19,FALSE))),"Date outside expected range for this species",""),"")),"",IF(LEFT(J1940,1)="A",IF(IF(VLOOKUP(R1940,SpeciesValidation!D:W,20,FALSE)=FALSE,OR(TEXT(A1940,"MMDD")&lt;VLOOKUP(R1940,SpeciesValidation!D:W,18,FALSE),TEXT(A1940,"MMDD")&gt;VLOOKUP(R1940,SpeciesValidation!D:W,19,FALSE)),IF(TEXT(A1940,"MMDD")&lt;"0701",TEXT(A1940,"MMDD")&gt;VLOOKUP(R1940,SpeciesValidation!D:W,18,FALSE),TEXT(A1940,"MMDD")&lt;VLOOKUP(R1940,SpeciesValidation!D:W,19,FALSE))),"Date outside expected range for this species",""),"")))</f>
        <v/>
      </c>
      <c r="M1940" s="127" t="str">
        <f>IF(LEN(E1940&amp;"")&gt;0,IF(ISERROR(VLOOKUP(R1940,SpeciesValidation!D:I,6,FALSE)),"",VLOOKUP(R1940,SpeciesValidation!D:I,6,FALSE)),"")</f>
        <v/>
      </c>
      <c r="Q1940" s="36" t="str">
        <f>IF(LEN(E1940&amp;"")&gt;0,IF(ISERROR(VLOOKUP(E1940,SpeciesValidation!B:G,2,FALSE)=TRUE),"",VLOOKUP(E1940,SpeciesValidation!B:G,2,FALSE)),"")</f>
        <v/>
      </c>
      <c r="R1940" s="36" t="str">
        <f>IF(LEN(E1940&amp;"")&gt;0,IF(ISERROR(VLOOKUP(E1940,SpeciesLookup!B:G,4,FALSE)=TRUE),"",VLOOKUP(E1940,SpeciesLookup!B:G,4,FALSE)),"")</f>
        <v/>
      </c>
    </row>
    <row r="1941" spans="1:18" ht="13.2" x14ac:dyDescent="0.25">
      <c r="A1941" s="72"/>
      <c r="D1941" s="11"/>
      <c r="G1941" s="128" t="str">
        <f>IF(LEN(E1941&amp;"")&gt;0,IF(ISERROR(VLOOKUP(E1941,SpeciesLookup!B:G,6,FALSE)=TRUE),"",VLOOKUP(E1941,SpeciesLookup!B:G,6,FALSE)),"")</f>
        <v/>
      </c>
      <c r="H1941" s="128" t="str">
        <f>IF(LEN(E1941&amp;"")&gt;0,IF(ISERROR(VLOOKUP(E1941,SpeciesLookup!B:G,5,FALSE)=TRUE),"",VLOOKUP(E1941,SpeciesLookup!B:G,5,FALSE)),"")</f>
        <v/>
      </c>
      <c r="I1941" s="11"/>
      <c r="J1941" s="73"/>
      <c r="K1941" s="11"/>
      <c r="L1941" s="127" t="str">
        <f>TRIM(IF(ISERROR(VLOOKUP(R1941,SpeciesValidation!D:T,IF(ISNA(VLOOKUP(J1941,Validation!B$2:C$15,2,FALSE)),FALSE,VLOOKUP(J1941,Validation!B$2:C$15,2,FALSE)))),IF(LEN(E1941&amp;"")&gt;0,"",""),VLOOKUP(R1941,SpeciesValidation!D:T,VLOOKUP(J1941,Validation!B$2:C$15,2,FALSE),FALSE)) &amp; " " &amp; IF(ISERROR(IF(LEFT(J1941,1)="A",IF(IF(VLOOKUP(R1941,SpeciesValidation!D:W,20,FALSE)=FALSE,OR(TEXT(A1941,"MMDD")&lt;VLOOKUP(R1941,SpeciesValidation!D:W,18,FALSE),TEXT(A1941,"MMDD")&gt;VLOOKUP(R1941,SpeciesValidation!D:W,19,FALSE)),IF(TEXT(A1941,"MMDD")&lt;"0701",TEXT(A1941,"MMDD")&gt;VLOOKUP(R1941,SpeciesValidation!D:W,18,FALSE),TEXT(A1941,"MMDD")&lt;VLOOKUP(R1941,SpeciesValidation!D:W,19,FALSE))),"Date outside expected range for this species",""),"")),"",IF(LEFT(J1941,1)="A",IF(IF(VLOOKUP(R1941,SpeciesValidation!D:W,20,FALSE)=FALSE,OR(TEXT(A1941,"MMDD")&lt;VLOOKUP(R1941,SpeciesValidation!D:W,18,FALSE),TEXT(A1941,"MMDD")&gt;VLOOKUP(R1941,SpeciesValidation!D:W,19,FALSE)),IF(TEXT(A1941,"MMDD")&lt;"0701",TEXT(A1941,"MMDD")&gt;VLOOKUP(R1941,SpeciesValidation!D:W,18,FALSE),TEXT(A1941,"MMDD")&lt;VLOOKUP(R1941,SpeciesValidation!D:W,19,FALSE))),"Date outside expected range for this species",""),"")))</f>
        <v/>
      </c>
      <c r="M1941" s="127" t="str">
        <f>IF(LEN(E1941&amp;"")&gt;0,IF(ISERROR(VLOOKUP(R1941,SpeciesValidation!D:I,6,FALSE)),"",VLOOKUP(R1941,SpeciesValidation!D:I,6,FALSE)),"")</f>
        <v/>
      </c>
      <c r="Q1941" s="36" t="str">
        <f>IF(LEN(E1941&amp;"")&gt;0,IF(ISERROR(VLOOKUP(E1941,SpeciesValidation!B:G,2,FALSE)=TRUE),"",VLOOKUP(E1941,SpeciesValidation!B:G,2,FALSE)),"")</f>
        <v/>
      </c>
      <c r="R1941" s="36" t="str">
        <f>IF(LEN(E1941&amp;"")&gt;0,IF(ISERROR(VLOOKUP(E1941,SpeciesLookup!B:G,4,FALSE)=TRUE),"",VLOOKUP(E1941,SpeciesLookup!B:G,4,FALSE)),"")</f>
        <v/>
      </c>
    </row>
    <row r="1942" spans="1:18" ht="13.2" x14ac:dyDescent="0.25">
      <c r="A1942" s="72"/>
      <c r="D1942" s="11"/>
      <c r="G1942" s="128" t="str">
        <f>IF(LEN(E1942&amp;"")&gt;0,IF(ISERROR(VLOOKUP(E1942,SpeciesLookup!B:G,6,FALSE)=TRUE),"",VLOOKUP(E1942,SpeciesLookup!B:G,6,FALSE)),"")</f>
        <v/>
      </c>
      <c r="H1942" s="128" t="str">
        <f>IF(LEN(E1942&amp;"")&gt;0,IF(ISERROR(VLOOKUP(E1942,SpeciesLookup!B:G,5,FALSE)=TRUE),"",VLOOKUP(E1942,SpeciesLookup!B:G,5,FALSE)),"")</f>
        <v/>
      </c>
      <c r="I1942" s="11"/>
      <c r="J1942" s="73"/>
      <c r="K1942" s="11"/>
      <c r="L1942" s="127" t="str">
        <f>TRIM(IF(ISERROR(VLOOKUP(R1942,SpeciesValidation!D:T,IF(ISNA(VLOOKUP(J1942,Validation!B$2:C$15,2,FALSE)),FALSE,VLOOKUP(J1942,Validation!B$2:C$15,2,FALSE)))),IF(LEN(E1942&amp;"")&gt;0,"",""),VLOOKUP(R1942,SpeciesValidation!D:T,VLOOKUP(J1942,Validation!B$2:C$15,2,FALSE),FALSE)) &amp; " " &amp; IF(ISERROR(IF(LEFT(J1942,1)="A",IF(IF(VLOOKUP(R1942,SpeciesValidation!D:W,20,FALSE)=FALSE,OR(TEXT(A1942,"MMDD")&lt;VLOOKUP(R1942,SpeciesValidation!D:W,18,FALSE),TEXT(A1942,"MMDD")&gt;VLOOKUP(R1942,SpeciesValidation!D:W,19,FALSE)),IF(TEXT(A1942,"MMDD")&lt;"0701",TEXT(A1942,"MMDD")&gt;VLOOKUP(R1942,SpeciesValidation!D:W,18,FALSE),TEXT(A1942,"MMDD")&lt;VLOOKUP(R1942,SpeciesValidation!D:W,19,FALSE))),"Date outside expected range for this species",""),"")),"",IF(LEFT(J1942,1)="A",IF(IF(VLOOKUP(R1942,SpeciesValidation!D:W,20,FALSE)=FALSE,OR(TEXT(A1942,"MMDD")&lt;VLOOKUP(R1942,SpeciesValidation!D:W,18,FALSE),TEXT(A1942,"MMDD")&gt;VLOOKUP(R1942,SpeciesValidation!D:W,19,FALSE)),IF(TEXT(A1942,"MMDD")&lt;"0701",TEXT(A1942,"MMDD")&gt;VLOOKUP(R1942,SpeciesValidation!D:W,18,FALSE),TEXT(A1942,"MMDD")&lt;VLOOKUP(R1942,SpeciesValidation!D:W,19,FALSE))),"Date outside expected range for this species",""),"")))</f>
        <v/>
      </c>
      <c r="M1942" s="127" t="str">
        <f>IF(LEN(E1942&amp;"")&gt;0,IF(ISERROR(VLOOKUP(R1942,SpeciesValidation!D:I,6,FALSE)),"",VLOOKUP(R1942,SpeciesValidation!D:I,6,FALSE)),"")</f>
        <v/>
      </c>
      <c r="Q1942" s="36" t="str">
        <f>IF(LEN(E1942&amp;"")&gt;0,IF(ISERROR(VLOOKUP(E1942,SpeciesValidation!B:G,2,FALSE)=TRUE),"",VLOOKUP(E1942,SpeciesValidation!B:G,2,FALSE)),"")</f>
        <v/>
      </c>
      <c r="R1942" s="36" t="str">
        <f>IF(LEN(E1942&amp;"")&gt;0,IF(ISERROR(VLOOKUP(E1942,SpeciesLookup!B:G,4,FALSE)=TRUE),"",VLOOKUP(E1942,SpeciesLookup!B:G,4,FALSE)),"")</f>
        <v/>
      </c>
    </row>
    <row r="1943" spans="1:18" ht="13.2" x14ac:dyDescent="0.25">
      <c r="A1943" s="72"/>
      <c r="D1943" s="11"/>
      <c r="G1943" s="128" t="str">
        <f>IF(LEN(E1943&amp;"")&gt;0,IF(ISERROR(VLOOKUP(E1943,SpeciesLookup!B:G,6,FALSE)=TRUE),"",VLOOKUP(E1943,SpeciesLookup!B:G,6,FALSE)),"")</f>
        <v/>
      </c>
      <c r="H1943" s="128" t="str">
        <f>IF(LEN(E1943&amp;"")&gt;0,IF(ISERROR(VLOOKUP(E1943,SpeciesLookup!B:G,5,FALSE)=TRUE),"",VLOOKUP(E1943,SpeciesLookup!B:G,5,FALSE)),"")</f>
        <v/>
      </c>
      <c r="I1943" s="11"/>
      <c r="J1943" s="73"/>
      <c r="K1943" s="11"/>
      <c r="L1943" s="127" t="str">
        <f>TRIM(IF(ISERROR(VLOOKUP(R1943,SpeciesValidation!D:T,IF(ISNA(VLOOKUP(J1943,Validation!B$2:C$15,2,FALSE)),FALSE,VLOOKUP(J1943,Validation!B$2:C$15,2,FALSE)))),IF(LEN(E1943&amp;"")&gt;0,"",""),VLOOKUP(R1943,SpeciesValidation!D:T,VLOOKUP(J1943,Validation!B$2:C$15,2,FALSE),FALSE)) &amp; " " &amp; IF(ISERROR(IF(LEFT(J1943,1)="A",IF(IF(VLOOKUP(R1943,SpeciesValidation!D:W,20,FALSE)=FALSE,OR(TEXT(A1943,"MMDD")&lt;VLOOKUP(R1943,SpeciesValidation!D:W,18,FALSE),TEXT(A1943,"MMDD")&gt;VLOOKUP(R1943,SpeciesValidation!D:W,19,FALSE)),IF(TEXT(A1943,"MMDD")&lt;"0701",TEXT(A1943,"MMDD")&gt;VLOOKUP(R1943,SpeciesValidation!D:W,18,FALSE),TEXT(A1943,"MMDD")&lt;VLOOKUP(R1943,SpeciesValidation!D:W,19,FALSE))),"Date outside expected range for this species",""),"")),"",IF(LEFT(J1943,1)="A",IF(IF(VLOOKUP(R1943,SpeciesValidation!D:W,20,FALSE)=FALSE,OR(TEXT(A1943,"MMDD")&lt;VLOOKUP(R1943,SpeciesValidation!D:W,18,FALSE),TEXT(A1943,"MMDD")&gt;VLOOKUP(R1943,SpeciesValidation!D:W,19,FALSE)),IF(TEXT(A1943,"MMDD")&lt;"0701",TEXT(A1943,"MMDD")&gt;VLOOKUP(R1943,SpeciesValidation!D:W,18,FALSE),TEXT(A1943,"MMDD")&lt;VLOOKUP(R1943,SpeciesValidation!D:W,19,FALSE))),"Date outside expected range for this species",""),"")))</f>
        <v/>
      </c>
      <c r="M1943" s="127" t="str">
        <f>IF(LEN(E1943&amp;"")&gt;0,IF(ISERROR(VLOOKUP(R1943,SpeciesValidation!D:I,6,FALSE)),"",VLOOKUP(R1943,SpeciesValidation!D:I,6,FALSE)),"")</f>
        <v/>
      </c>
      <c r="Q1943" s="36" t="str">
        <f>IF(LEN(E1943&amp;"")&gt;0,IF(ISERROR(VLOOKUP(E1943,SpeciesValidation!B:G,2,FALSE)=TRUE),"",VLOOKUP(E1943,SpeciesValidation!B:G,2,FALSE)),"")</f>
        <v/>
      </c>
      <c r="R1943" s="36" t="str">
        <f>IF(LEN(E1943&amp;"")&gt;0,IF(ISERROR(VLOOKUP(E1943,SpeciesLookup!B:G,4,FALSE)=TRUE),"",VLOOKUP(E1943,SpeciesLookup!B:G,4,FALSE)),"")</f>
        <v/>
      </c>
    </row>
    <row r="1944" spans="1:18" ht="13.2" x14ac:dyDescent="0.25">
      <c r="A1944" s="72"/>
      <c r="D1944" s="11"/>
      <c r="G1944" s="128" t="str">
        <f>IF(LEN(E1944&amp;"")&gt;0,IF(ISERROR(VLOOKUP(E1944,SpeciesLookup!B:G,6,FALSE)=TRUE),"",VLOOKUP(E1944,SpeciesLookup!B:G,6,FALSE)),"")</f>
        <v/>
      </c>
      <c r="H1944" s="128" t="str">
        <f>IF(LEN(E1944&amp;"")&gt;0,IF(ISERROR(VLOOKUP(E1944,SpeciesLookup!B:G,5,FALSE)=TRUE),"",VLOOKUP(E1944,SpeciesLookup!B:G,5,FALSE)),"")</f>
        <v/>
      </c>
      <c r="I1944" s="11"/>
      <c r="J1944" s="73"/>
      <c r="K1944" s="11"/>
      <c r="L1944" s="127" t="str">
        <f>TRIM(IF(ISERROR(VLOOKUP(R1944,SpeciesValidation!D:T,IF(ISNA(VLOOKUP(J1944,Validation!B$2:C$15,2,FALSE)),FALSE,VLOOKUP(J1944,Validation!B$2:C$15,2,FALSE)))),IF(LEN(E1944&amp;"")&gt;0,"",""),VLOOKUP(R1944,SpeciesValidation!D:T,VLOOKUP(J1944,Validation!B$2:C$15,2,FALSE),FALSE)) &amp; " " &amp; IF(ISERROR(IF(LEFT(J1944,1)="A",IF(IF(VLOOKUP(R1944,SpeciesValidation!D:W,20,FALSE)=FALSE,OR(TEXT(A1944,"MMDD")&lt;VLOOKUP(R1944,SpeciesValidation!D:W,18,FALSE),TEXT(A1944,"MMDD")&gt;VLOOKUP(R1944,SpeciesValidation!D:W,19,FALSE)),IF(TEXT(A1944,"MMDD")&lt;"0701",TEXT(A1944,"MMDD")&gt;VLOOKUP(R1944,SpeciesValidation!D:W,18,FALSE),TEXT(A1944,"MMDD")&lt;VLOOKUP(R1944,SpeciesValidation!D:W,19,FALSE))),"Date outside expected range for this species",""),"")),"",IF(LEFT(J1944,1)="A",IF(IF(VLOOKUP(R1944,SpeciesValidation!D:W,20,FALSE)=FALSE,OR(TEXT(A1944,"MMDD")&lt;VLOOKUP(R1944,SpeciesValidation!D:W,18,FALSE),TEXT(A1944,"MMDD")&gt;VLOOKUP(R1944,SpeciesValidation!D:W,19,FALSE)),IF(TEXT(A1944,"MMDD")&lt;"0701",TEXT(A1944,"MMDD")&gt;VLOOKUP(R1944,SpeciesValidation!D:W,18,FALSE),TEXT(A1944,"MMDD")&lt;VLOOKUP(R1944,SpeciesValidation!D:W,19,FALSE))),"Date outside expected range for this species",""),"")))</f>
        <v/>
      </c>
      <c r="M1944" s="127" t="str">
        <f>IF(LEN(E1944&amp;"")&gt;0,IF(ISERROR(VLOOKUP(R1944,SpeciesValidation!D:I,6,FALSE)),"",VLOOKUP(R1944,SpeciesValidation!D:I,6,FALSE)),"")</f>
        <v/>
      </c>
      <c r="Q1944" s="36" t="str">
        <f>IF(LEN(E1944&amp;"")&gt;0,IF(ISERROR(VLOOKUP(E1944,SpeciesValidation!B:G,2,FALSE)=TRUE),"",VLOOKUP(E1944,SpeciesValidation!B:G,2,FALSE)),"")</f>
        <v/>
      </c>
      <c r="R1944" s="36" t="str">
        <f>IF(LEN(E1944&amp;"")&gt;0,IF(ISERROR(VLOOKUP(E1944,SpeciesLookup!B:G,4,FALSE)=TRUE),"",VLOOKUP(E1944,SpeciesLookup!B:G,4,FALSE)),"")</f>
        <v/>
      </c>
    </row>
    <row r="1945" spans="1:18" ht="13.2" x14ac:dyDescent="0.25">
      <c r="A1945" s="72"/>
      <c r="D1945" s="11"/>
      <c r="G1945" s="128" t="str">
        <f>IF(LEN(E1945&amp;"")&gt;0,IF(ISERROR(VLOOKUP(E1945,SpeciesLookup!B:G,6,FALSE)=TRUE),"",VLOOKUP(E1945,SpeciesLookup!B:G,6,FALSE)),"")</f>
        <v/>
      </c>
      <c r="H1945" s="128" t="str">
        <f>IF(LEN(E1945&amp;"")&gt;0,IF(ISERROR(VLOOKUP(E1945,SpeciesLookup!B:G,5,FALSE)=TRUE),"",VLOOKUP(E1945,SpeciesLookup!B:G,5,FALSE)),"")</f>
        <v/>
      </c>
      <c r="I1945" s="11"/>
      <c r="J1945" s="73"/>
      <c r="K1945" s="11"/>
      <c r="L1945" s="127" t="str">
        <f>TRIM(IF(ISERROR(VLOOKUP(R1945,SpeciesValidation!D:T,IF(ISNA(VLOOKUP(J1945,Validation!B$2:C$15,2,FALSE)),FALSE,VLOOKUP(J1945,Validation!B$2:C$15,2,FALSE)))),IF(LEN(E1945&amp;"")&gt;0,"",""),VLOOKUP(R1945,SpeciesValidation!D:T,VLOOKUP(J1945,Validation!B$2:C$15,2,FALSE),FALSE)) &amp; " " &amp; IF(ISERROR(IF(LEFT(J1945,1)="A",IF(IF(VLOOKUP(R1945,SpeciesValidation!D:W,20,FALSE)=FALSE,OR(TEXT(A1945,"MMDD")&lt;VLOOKUP(R1945,SpeciesValidation!D:W,18,FALSE),TEXT(A1945,"MMDD")&gt;VLOOKUP(R1945,SpeciesValidation!D:W,19,FALSE)),IF(TEXT(A1945,"MMDD")&lt;"0701",TEXT(A1945,"MMDD")&gt;VLOOKUP(R1945,SpeciesValidation!D:W,18,FALSE),TEXT(A1945,"MMDD")&lt;VLOOKUP(R1945,SpeciesValidation!D:W,19,FALSE))),"Date outside expected range for this species",""),"")),"",IF(LEFT(J1945,1)="A",IF(IF(VLOOKUP(R1945,SpeciesValidation!D:W,20,FALSE)=FALSE,OR(TEXT(A1945,"MMDD")&lt;VLOOKUP(R1945,SpeciesValidation!D:W,18,FALSE),TEXT(A1945,"MMDD")&gt;VLOOKUP(R1945,SpeciesValidation!D:W,19,FALSE)),IF(TEXT(A1945,"MMDD")&lt;"0701",TEXT(A1945,"MMDD")&gt;VLOOKUP(R1945,SpeciesValidation!D:W,18,FALSE),TEXT(A1945,"MMDD")&lt;VLOOKUP(R1945,SpeciesValidation!D:W,19,FALSE))),"Date outside expected range for this species",""),"")))</f>
        <v/>
      </c>
      <c r="M1945" s="127" t="str">
        <f>IF(LEN(E1945&amp;"")&gt;0,IF(ISERROR(VLOOKUP(R1945,SpeciesValidation!D:I,6,FALSE)),"",VLOOKUP(R1945,SpeciesValidation!D:I,6,FALSE)),"")</f>
        <v/>
      </c>
      <c r="Q1945" s="36" t="str">
        <f>IF(LEN(E1945&amp;"")&gt;0,IF(ISERROR(VLOOKUP(E1945,SpeciesValidation!B:G,2,FALSE)=TRUE),"",VLOOKUP(E1945,SpeciesValidation!B:G,2,FALSE)),"")</f>
        <v/>
      </c>
      <c r="R1945" s="36" t="str">
        <f>IF(LEN(E1945&amp;"")&gt;0,IF(ISERROR(VLOOKUP(E1945,SpeciesLookup!B:G,4,FALSE)=TRUE),"",VLOOKUP(E1945,SpeciesLookup!B:G,4,FALSE)),"")</f>
        <v/>
      </c>
    </row>
    <row r="1946" spans="1:18" ht="13.2" x14ac:dyDescent="0.25">
      <c r="A1946" s="72"/>
      <c r="D1946" s="11"/>
      <c r="G1946" s="128" t="str">
        <f>IF(LEN(E1946&amp;"")&gt;0,IF(ISERROR(VLOOKUP(E1946,SpeciesLookup!B:G,6,FALSE)=TRUE),"",VLOOKUP(E1946,SpeciesLookup!B:G,6,FALSE)),"")</f>
        <v/>
      </c>
      <c r="H1946" s="128" t="str">
        <f>IF(LEN(E1946&amp;"")&gt;0,IF(ISERROR(VLOOKUP(E1946,SpeciesLookup!B:G,5,FALSE)=TRUE),"",VLOOKUP(E1946,SpeciesLookup!B:G,5,FALSE)),"")</f>
        <v/>
      </c>
      <c r="I1946" s="11"/>
      <c r="J1946" s="73"/>
      <c r="K1946" s="11"/>
      <c r="L1946" s="127" t="str">
        <f>TRIM(IF(ISERROR(VLOOKUP(R1946,SpeciesValidation!D:T,IF(ISNA(VLOOKUP(J1946,Validation!B$2:C$15,2,FALSE)),FALSE,VLOOKUP(J1946,Validation!B$2:C$15,2,FALSE)))),IF(LEN(E1946&amp;"")&gt;0,"",""),VLOOKUP(R1946,SpeciesValidation!D:T,VLOOKUP(J1946,Validation!B$2:C$15,2,FALSE),FALSE)) &amp; " " &amp; IF(ISERROR(IF(LEFT(J1946,1)="A",IF(IF(VLOOKUP(R1946,SpeciesValidation!D:W,20,FALSE)=FALSE,OR(TEXT(A1946,"MMDD")&lt;VLOOKUP(R1946,SpeciesValidation!D:W,18,FALSE),TEXT(A1946,"MMDD")&gt;VLOOKUP(R1946,SpeciesValidation!D:W,19,FALSE)),IF(TEXT(A1946,"MMDD")&lt;"0701",TEXT(A1946,"MMDD")&gt;VLOOKUP(R1946,SpeciesValidation!D:W,18,FALSE),TEXT(A1946,"MMDD")&lt;VLOOKUP(R1946,SpeciesValidation!D:W,19,FALSE))),"Date outside expected range for this species",""),"")),"",IF(LEFT(J1946,1)="A",IF(IF(VLOOKUP(R1946,SpeciesValidation!D:W,20,FALSE)=FALSE,OR(TEXT(A1946,"MMDD")&lt;VLOOKUP(R1946,SpeciesValidation!D:W,18,FALSE),TEXT(A1946,"MMDD")&gt;VLOOKUP(R1946,SpeciesValidation!D:W,19,FALSE)),IF(TEXT(A1946,"MMDD")&lt;"0701",TEXT(A1946,"MMDD")&gt;VLOOKUP(R1946,SpeciesValidation!D:W,18,FALSE),TEXT(A1946,"MMDD")&lt;VLOOKUP(R1946,SpeciesValidation!D:W,19,FALSE))),"Date outside expected range for this species",""),"")))</f>
        <v/>
      </c>
      <c r="M1946" s="127" t="str">
        <f>IF(LEN(E1946&amp;"")&gt;0,IF(ISERROR(VLOOKUP(R1946,SpeciesValidation!D:I,6,FALSE)),"",VLOOKUP(R1946,SpeciesValidation!D:I,6,FALSE)),"")</f>
        <v/>
      </c>
      <c r="Q1946" s="36" t="str">
        <f>IF(LEN(E1946&amp;"")&gt;0,IF(ISERROR(VLOOKUP(E1946,SpeciesValidation!B:G,2,FALSE)=TRUE),"",VLOOKUP(E1946,SpeciesValidation!B:G,2,FALSE)),"")</f>
        <v/>
      </c>
      <c r="R1946" s="36" t="str">
        <f>IF(LEN(E1946&amp;"")&gt;0,IF(ISERROR(VLOOKUP(E1946,SpeciesLookup!B:G,4,FALSE)=TRUE),"",VLOOKUP(E1946,SpeciesLookup!B:G,4,FALSE)),"")</f>
        <v/>
      </c>
    </row>
    <row r="1947" spans="1:18" ht="13.2" x14ac:dyDescent="0.25">
      <c r="A1947" s="72"/>
      <c r="D1947" s="11"/>
      <c r="G1947" s="128" t="str">
        <f>IF(LEN(E1947&amp;"")&gt;0,IF(ISERROR(VLOOKUP(E1947,SpeciesLookup!B:G,6,FALSE)=TRUE),"",VLOOKUP(E1947,SpeciesLookup!B:G,6,FALSE)),"")</f>
        <v/>
      </c>
      <c r="H1947" s="128" t="str">
        <f>IF(LEN(E1947&amp;"")&gt;0,IF(ISERROR(VLOOKUP(E1947,SpeciesLookup!B:G,5,FALSE)=TRUE),"",VLOOKUP(E1947,SpeciesLookup!B:G,5,FALSE)),"")</f>
        <v/>
      </c>
      <c r="I1947" s="11"/>
      <c r="J1947" s="73"/>
      <c r="K1947" s="11"/>
      <c r="L1947" s="127" t="str">
        <f>TRIM(IF(ISERROR(VLOOKUP(R1947,SpeciesValidation!D:T,IF(ISNA(VLOOKUP(J1947,Validation!B$2:C$15,2,FALSE)),FALSE,VLOOKUP(J1947,Validation!B$2:C$15,2,FALSE)))),IF(LEN(E1947&amp;"")&gt;0,"",""),VLOOKUP(R1947,SpeciesValidation!D:T,VLOOKUP(J1947,Validation!B$2:C$15,2,FALSE),FALSE)) &amp; " " &amp; IF(ISERROR(IF(LEFT(J1947,1)="A",IF(IF(VLOOKUP(R1947,SpeciesValidation!D:W,20,FALSE)=FALSE,OR(TEXT(A1947,"MMDD")&lt;VLOOKUP(R1947,SpeciesValidation!D:W,18,FALSE),TEXT(A1947,"MMDD")&gt;VLOOKUP(R1947,SpeciesValidation!D:W,19,FALSE)),IF(TEXT(A1947,"MMDD")&lt;"0701",TEXT(A1947,"MMDD")&gt;VLOOKUP(R1947,SpeciesValidation!D:W,18,FALSE),TEXT(A1947,"MMDD")&lt;VLOOKUP(R1947,SpeciesValidation!D:W,19,FALSE))),"Date outside expected range for this species",""),"")),"",IF(LEFT(J1947,1)="A",IF(IF(VLOOKUP(R1947,SpeciesValidation!D:W,20,FALSE)=FALSE,OR(TEXT(A1947,"MMDD")&lt;VLOOKUP(R1947,SpeciesValidation!D:W,18,FALSE),TEXT(A1947,"MMDD")&gt;VLOOKUP(R1947,SpeciesValidation!D:W,19,FALSE)),IF(TEXT(A1947,"MMDD")&lt;"0701",TEXT(A1947,"MMDD")&gt;VLOOKUP(R1947,SpeciesValidation!D:W,18,FALSE),TEXT(A1947,"MMDD")&lt;VLOOKUP(R1947,SpeciesValidation!D:W,19,FALSE))),"Date outside expected range for this species",""),"")))</f>
        <v/>
      </c>
      <c r="M1947" s="127" t="str">
        <f>IF(LEN(E1947&amp;"")&gt;0,IF(ISERROR(VLOOKUP(R1947,SpeciesValidation!D:I,6,FALSE)),"",VLOOKUP(R1947,SpeciesValidation!D:I,6,FALSE)),"")</f>
        <v/>
      </c>
      <c r="Q1947" s="36" t="str">
        <f>IF(LEN(E1947&amp;"")&gt;0,IF(ISERROR(VLOOKUP(E1947,SpeciesValidation!B:G,2,FALSE)=TRUE),"",VLOOKUP(E1947,SpeciesValidation!B:G,2,FALSE)),"")</f>
        <v/>
      </c>
      <c r="R1947" s="36" t="str">
        <f>IF(LEN(E1947&amp;"")&gt;0,IF(ISERROR(VLOOKUP(E1947,SpeciesLookup!B:G,4,FALSE)=TRUE),"",VLOOKUP(E1947,SpeciesLookup!B:G,4,FALSE)),"")</f>
        <v/>
      </c>
    </row>
    <row r="1948" spans="1:18" ht="13.2" x14ac:dyDescent="0.25">
      <c r="A1948" s="72"/>
      <c r="D1948" s="11"/>
      <c r="G1948" s="128" t="str">
        <f>IF(LEN(E1948&amp;"")&gt;0,IF(ISERROR(VLOOKUP(E1948,SpeciesLookup!B:G,6,FALSE)=TRUE),"",VLOOKUP(E1948,SpeciesLookup!B:G,6,FALSE)),"")</f>
        <v/>
      </c>
      <c r="H1948" s="128" t="str">
        <f>IF(LEN(E1948&amp;"")&gt;0,IF(ISERROR(VLOOKUP(E1948,SpeciesLookup!B:G,5,FALSE)=TRUE),"",VLOOKUP(E1948,SpeciesLookup!B:G,5,FALSE)),"")</f>
        <v/>
      </c>
      <c r="I1948" s="11"/>
      <c r="J1948" s="73"/>
      <c r="K1948" s="11"/>
      <c r="L1948" s="127" t="str">
        <f>TRIM(IF(ISERROR(VLOOKUP(R1948,SpeciesValidation!D:T,IF(ISNA(VLOOKUP(J1948,Validation!B$2:C$15,2,FALSE)),FALSE,VLOOKUP(J1948,Validation!B$2:C$15,2,FALSE)))),IF(LEN(E1948&amp;"")&gt;0,"",""),VLOOKUP(R1948,SpeciesValidation!D:T,VLOOKUP(J1948,Validation!B$2:C$15,2,FALSE),FALSE)) &amp; " " &amp; IF(ISERROR(IF(LEFT(J1948,1)="A",IF(IF(VLOOKUP(R1948,SpeciesValidation!D:W,20,FALSE)=FALSE,OR(TEXT(A1948,"MMDD")&lt;VLOOKUP(R1948,SpeciesValidation!D:W,18,FALSE),TEXT(A1948,"MMDD")&gt;VLOOKUP(R1948,SpeciesValidation!D:W,19,FALSE)),IF(TEXT(A1948,"MMDD")&lt;"0701",TEXT(A1948,"MMDD")&gt;VLOOKUP(R1948,SpeciesValidation!D:W,18,FALSE),TEXT(A1948,"MMDD")&lt;VLOOKUP(R1948,SpeciesValidation!D:W,19,FALSE))),"Date outside expected range for this species",""),"")),"",IF(LEFT(J1948,1)="A",IF(IF(VLOOKUP(R1948,SpeciesValidation!D:W,20,FALSE)=FALSE,OR(TEXT(A1948,"MMDD")&lt;VLOOKUP(R1948,SpeciesValidation!D:W,18,FALSE),TEXT(A1948,"MMDD")&gt;VLOOKUP(R1948,SpeciesValidation!D:W,19,FALSE)),IF(TEXT(A1948,"MMDD")&lt;"0701",TEXT(A1948,"MMDD")&gt;VLOOKUP(R1948,SpeciesValidation!D:W,18,FALSE),TEXT(A1948,"MMDD")&lt;VLOOKUP(R1948,SpeciesValidation!D:W,19,FALSE))),"Date outside expected range for this species",""),"")))</f>
        <v/>
      </c>
      <c r="M1948" s="127" t="str">
        <f>IF(LEN(E1948&amp;"")&gt;0,IF(ISERROR(VLOOKUP(R1948,SpeciesValidation!D:I,6,FALSE)),"",VLOOKUP(R1948,SpeciesValidation!D:I,6,FALSE)),"")</f>
        <v/>
      </c>
      <c r="Q1948" s="36" t="str">
        <f>IF(LEN(E1948&amp;"")&gt;0,IF(ISERROR(VLOOKUP(E1948,SpeciesValidation!B:G,2,FALSE)=TRUE),"",VLOOKUP(E1948,SpeciesValidation!B:G,2,FALSE)),"")</f>
        <v/>
      </c>
      <c r="R1948" s="36" t="str">
        <f>IF(LEN(E1948&amp;"")&gt;0,IF(ISERROR(VLOOKUP(E1948,SpeciesLookup!B:G,4,FALSE)=TRUE),"",VLOOKUP(E1948,SpeciesLookup!B:G,4,FALSE)),"")</f>
        <v/>
      </c>
    </row>
    <row r="1949" spans="1:18" ht="13.2" x14ac:dyDescent="0.25">
      <c r="A1949" s="72"/>
      <c r="D1949" s="11"/>
      <c r="G1949" s="128" t="str">
        <f>IF(LEN(E1949&amp;"")&gt;0,IF(ISERROR(VLOOKUP(E1949,SpeciesLookup!B:G,6,FALSE)=TRUE),"",VLOOKUP(E1949,SpeciesLookup!B:G,6,FALSE)),"")</f>
        <v/>
      </c>
      <c r="H1949" s="128" t="str">
        <f>IF(LEN(E1949&amp;"")&gt;0,IF(ISERROR(VLOOKUP(E1949,SpeciesLookup!B:G,5,FALSE)=TRUE),"",VLOOKUP(E1949,SpeciesLookup!B:G,5,FALSE)),"")</f>
        <v/>
      </c>
      <c r="I1949" s="11"/>
      <c r="J1949" s="73"/>
      <c r="K1949" s="11"/>
      <c r="L1949" s="127" t="str">
        <f>TRIM(IF(ISERROR(VLOOKUP(R1949,SpeciesValidation!D:T,IF(ISNA(VLOOKUP(J1949,Validation!B$2:C$15,2,FALSE)),FALSE,VLOOKUP(J1949,Validation!B$2:C$15,2,FALSE)))),IF(LEN(E1949&amp;"")&gt;0,"",""),VLOOKUP(R1949,SpeciesValidation!D:T,VLOOKUP(J1949,Validation!B$2:C$15,2,FALSE),FALSE)) &amp; " " &amp; IF(ISERROR(IF(LEFT(J1949,1)="A",IF(IF(VLOOKUP(R1949,SpeciesValidation!D:W,20,FALSE)=FALSE,OR(TEXT(A1949,"MMDD")&lt;VLOOKUP(R1949,SpeciesValidation!D:W,18,FALSE),TEXT(A1949,"MMDD")&gt;VLOOKUP(R1949,SpeciesValidation!D:W,19,FALSE)),IF(TEXT(A1949,"MMDD")&lt;"0701",TEXT(A1949,"MMDD")&gt;VLOOKUP(R1949,SpeciesValidation!D:W,18,FALSE),TEXT(A1949,"MMDD")&lt;VLOOKUP(R1949,SpeciesValidation!D:W,19,FALSE))),"Date outside expected range for this species",""),"")),"",IF(LEFT(J1949,1)="A",IF(IF(VLOOKUP(R1949,SpeciesValidation!D:W,20,FALSE)=FALSE,OR(TEXT(A1949,"MMDD")&lt;VLOOKUP(R1949,SpeciesValidation!D:W,18,FALSE),TEXT(A1949,"MMDD")&gt;VLOOKUP(R1949,SpeciesValidation!D:W,19,FALSE)),IF(TEXT(A1949,"MMDD")&lt;"0701",TEXT(A1949,"MMDD")&gt;VLOOKUP(R1949,SpeciesValidation!D:W,18,FALSE),TEXT(A1949,"MMDD")&lt;VLOOKUP(R1949,SpeciesValidation!D:W,19,FALSE))),"Date outside expected range for this species",""),"")))</f>
        <v/>
      </c>
      <c r="M1949" s="127" t="str">
        <f>IF(LEN(E1949&amp;"")&gt;0,IF(ISERROR(VLOOKUP(R1949,SpeciesValidation!D:I,6,FALSE)),"",VLOOKUP(R1949,SpeciesValidation!D:I,6,FALSE)),"")</f>
        <v/>
      </c>
      <c r="Q1949" s="36" t="str">
        <f>IF(LEN(E1949&amp;"")&gt;0,IF(ISERROR(VLOOKUP(E1949,SpeciesValidation!B:G,2,FALSE)=TRUE),"",VLOOKUP(E1949,SpeciesValidation!B:G,2,FALSE)),"")</f>
        <v/>
      </c>
      <c r="R1949" s="36" t="str">
        <f>IF(LEN(E1949&amp;"")&gt;0,IF(ISERROR(VLOOKUP(E1949,SpeciesLookup!B:G,4,FALSE)=TRUE),"",VLOOKUP(E1949,SpeciesLookup!B:G,4,FALSE)),"")</f>
        <v/>
      </c>
    </row>
    <row r="1950" spans="1:18" ht="13.2" x14ac:dyDescent="0.25">
      <c r="A1950" s="72"/>
      <c r="D1950" s="11"/>
      <c r="G1950" s="128" t="str">
        <f>IF(LEN(E1950&amp;"")&gt;0,IF(ISERROR(VLOOKUP(E1950,SpeciesLookup!B:G,6,FALSE)=TRUE),"",VLOOKUP(E1950,SpeciesLookup!B:G,6,FALSE)),"")</f>
        <v/>
      </c>
      <c r="H1950" s="128" t="str">
        <f>IF(LEN(E1950&amp;"")&gt;0,IF(ISERROR(VLOOKUP(E1950,SpeciesLookup!B:G,5,FALSE)=TRUE),"",VLOOKUP(E1950,SpeciesLookup!B:G,5,FALSE)),"")</f>
        <v/>
      </c>
      <c r="I1950" s="11"/>
      <c r="J1950" s="73"/>
      <c r="K1950" s="11"/>
      <c r="L1950" s="127" t="str">
        <f>TRIM(IF(ISERROR(VLOOKUP(R1950,SpeciesValidation!D:T,IF(ISNA(VLOOKUP(J1950,Validation!B$2:C$15,2,FALSE)),FALSE,VLOOKUP(J1950,Validation!B$2:C$15,2,FALSE)))),IF(LEN(E1950&amp;"")&gt;0,"",""),VLOOKUP(R1950,SpeciesValidation!D:T,VLOOKUP(J1950,Validation!B$2:C$15,2,FALSE),FALSE)) &amp; " " &amp; IF(ISERROR(IF(LEFT(J1950,1)="A",IF(IF(VLOOKUP(R1950,SpeciesValidation!D:W,20,FALSE)=FALSE,OR(TEXT(A1950,"MMDD")&lt;VLOOKUP(R1950,SpeciesValidation!D:W,18,FALSE),TEXT(A1950,"MMDD")&gt;VLOOKUP(R1950,SpeciesValidation!D:W,19,FALSE)),IF(TEXT(A1950,"MMDD")&lt;"0701",TEXT(A1950,"MMDD")&gt;VLOOKUP(R1950,SpeciesValidation!D:W,18,FALSE),TEXT(A1950,"MMDD")&lt;VLOOKUP(R1950,SpeciesValidation!D:W,19,FALSE))),"Date outside expected range for this species",""),"")),"",IF(LEFT(J1950,1)="A",IF(IF(VLOOKUP(R1950,SpeciesValidation!D:W,20,FALSE)=FALSE,OR(TEXT(A1950,"MMDD")&lt;VLOOKUP(R1950,SpeciesValidation!D:W,18,FALSE),TEXT(A1950,"MMDD")&gt;VLOOKUP(R1950,SpeciesValidation!D:W,19,FALSE)),IF(TEXT(A1950,"MMDD")&lt;"0701",TEXT(A1950,"MMDD")&gt;VLOOKUP(R1950,SpeciesValidation!D:W,18,FALSE),TEXT(A1950,"MMDD")&lt;VLOOKUP(R1950,SpeciesValidation!D:W,19,FALSE))),"Date outside expected range for this species",""),"")))</f>
        <v/>
      </c>
      <c r="M1950" s="127" t="str">
        <f>IF(LEN(E1950&amp;"")&gt;0,IF(ISERROR(VLOOKUP(R1950,SpeciesValidation!D:I,6,FALSE)),"",VLOOKUP(R1950,SpeciesValidation!D:I,6,FALSE)),"")</f>
        <v/>
      </c>
      <c r="Q1950" s="36" t="str">
        <f>IF(LEN(E1950&amp;"")&gt;0,IF(ISERROR(VLOOKUP(E1950,SpeciesValidation!B:G,2,FALSE)=TRUE),"",VLOOKUP(E1950,SpeciesValidation!B:G,2,FALSE)),"")</f>
        <v/>
      </c>
      <c r="R1950" s="36" t="str">
        <f>IF(LEN(E1950&amp;"")&gt;0,IF(ISERROR(VLOOKUP(E1950,SpeciesLookup!B:G,4,FALSE)=TRUE),"",VLOOKUP(E1950,SpeciesLookup!B:G,4,FALSE)),"")</f>
        <v/>
      </c>
    </row>
    <row r="1951" spans="1:18" ht="13.2" x14ac:dyDescent="0.25">
      <c r="A1951" s="72"/>
      <c r="D1951" s="11"/>
      <c r="G1951" s="128" t="str">
        <f>IF(LEN(E1951&amp;"")&gt;0,IF(ISERROR(VLOOKUP(E1951,SpeciesLookup!B:G,6,FALSE)=TRUE),"",VLOOKUP(E1951,SpeciesLookup!B:G,6,FALSE)),"")</f>
        <v/>
      </c>
      <c r="H1951" s="128" t="str">
        <f>IF(LEN(E1951&amp;"")&gt;0,IF(ISERROR(VLOOKUP(E1951,SpeciesLookup!B:G,5,FALSE)=TRUE),"",VLOOKUP(E1951,SpeciesLookup!B:G,5,FALSE)),"")</f>
        <v/>
      </c>
      <c r="I1951" s="11"/>
      <c r="J1951" s="73"/>
      <c r="K1951" s="11"/>
      <c r="L1951" s="127" t="str">
        <f>TRIM(IF(ISERROR(VLOOKUP(R1951,SpeciesValidation!D:T,IF(ISNA(VLOOKUP(J1951,Validation!B$2:C$15,2,FALSE)),FALSE,VLOOKUP(J1951,Validation!B$2:C$15,2,FALSE)))),IF(LEN(E1951&amp;"")&gt;0,"",""),VLOOKUP(R1951,SpeciesValidation!D:T,VLOOKUP(J1951,Validation!B$2:C$15,2,FALSE),FALSE)) &amp; " " &amp; IF(ISERROR(IF(LEFT(J1951,1)="A",IF(IF(VLOOKUP(R1951,SpeciesValidation!D:W,20,FALSE)=FALSE,OR(TEXT(A1951,"MMDD")&lt;VLOOKUP(R1951,SpeciesValidation!D:W,18,FALSE),TEXT(A1951,"MMDD")&gt;VLOOKUP(R1951,SpeciesValidation!D:W,19,FALSE)),IF(TEXT(A1951,"MMDD")&lt;"0701",TEXT(A1951,"MMDD")&gt;VLOOKUP(R1951,SpeciesValidation!D:W,18,FALSE),TEXT(A1951,"MMDD")&lt;VLOOKUP(R1951,SpeciesValidation!D:W,19,FALSE))),"Date outside expected range for this species",""),"")),"",IF(LEFT(J1951,1)="A",IF(IF(VLOOKUP(R1951,SpeciesValidation!D:W,20,FALSE)=FALSE,OR(TEXT(A1951,"MMDD")&lt;VLOOKUP(R1951,SpeciesValidation!D:W,18,FALSE),TEXT(A1951,"MMDD")&gt;VLOOKUP(R1951,SpeciesValidation!D:W,19,FALSE)),IF(TEXT(A1951,"MMDD")&lt;"0701",TEXT(A1951,"MMDD")&gt;VLOOKUP(R1951,SpeciesValidation!D:W,18,FALSE),TEXT(A1951,"MMDD")&lt;VLOOKUP(R1951,SpeciesValidation!D:W,19,FALSE))),"Date outside expected range for this species",""),"")))</f>
        <v/>
      </c>
      <c r="M1951" s="127" t="str">
        <f>IF(LEN(E1951&amp;"")&gt;0,IF(ISERROR(VLOOKUP(R1951,SpeciesValidation!D:I,6,FALSE)),"",VLOOKUP(R1951,SpeciesValidation!D:I,6,FALSE)),"")</f>
        <v/>
      </c>
      <c r="Q1951" s="36" t="str">
        <f>IF(LEN(E1951&amp;"")&gt;0,IF(ISERROR(VLOOKUP(E1951,SpeciesValidation!B:G,2,FALSE)=TRUE),"",VLOOKUP(E1951,SpeciesValidation!B:G,2,FALSE)),"")</f>
        <v/>
      </c>
      <c r="R1951" s="36" t="str">
        <f>IF(LEN(E1951&amp;"")&gt;0,IF(ISERROR(VLOOKUP(E1951,SpeciesLookup!B:G,4,FALSE)=TRUE),"",VLOOKUP(E1951,SpeciesLookup!B:G,4,FALSE)),"")</f>
        <v/>
      </c>
    </row>
    <row r="1952" spans="1:18" ht="13.2" x14ac:dyDescent="0.25">
      <c r="A1952" s="72"/>
      <c r="D1952" s="11"/>
      <c r="G1952" s="128" t="str">
        <f>IF(LEN(E1952&amp;"")&gt;0,IF(ISERROR(VLOOKUP(E1952,SpeciesLookup!B:G,6,FALSE)=TRUE),"",VLOOKUP(E1952,SpeciesLookup!B:G,6,FALSE)),"")</f>
        <v/>
      </c>
      <c r="H1952" s="128" t="str">
        <f>IF(LEN(E1952&amp;"")&gt;0,IF(ISERROR(VLOOKUP(E1952,SpeciesLookup!B:G,5,FALSE)=TRUE),"",VLOOKUP(E1952,SpeciesLookup!B:G,5,FALSE)),"")</f>
        <v/>
      </c>
      <c r="I1952" s="11"/>
      <c r="J1952" s="73"/>
      <c r="K1952" s="11"/>
      <c r="L1952" s="127" t="str">
        <f>TRIM(IF(ISERROR(VLOOKUP(R1952,SpeciesValidation!D:T,IF(ISNA(VLOOKUP(J1952,Validation!B$2:C$15,2,FALSE)),FALSE,VLOOKUP(J1952,Validation!B$2:C$15,2,FALSE)))),IF(LEN(E1952&amp;"")&gt;0,"",""),VLOOKUP(R1952,SpeciesValidation!D:T,VLOOKUP(J1952,Validation!B$2:C$15,2,FALSE),FALSE)) &amp; " " &amp; IF(ISERROR(IF(LEFT(J1952,1)="A",IF(IF(VLOOKUP(R1952,SpeciesValidation!D:W,20,FALSE)=FALSE,OR(TEXT(A1952,"MMDD")&lt;VLOOKUP(R1952,SpeciesValidation!D:W,18,FALSE),TEXT(A1952,"MMDD")&gt;VLOOKUP(R1952,SpeciesValidation!D:W,19,FALSE)),IF(TEXT(A1952,"MMDD")&lt;"0701",TEXT(A1952,"MMDD")&gt;VLOOKUP(R1952,SpeciesValidation!D:W,18,FALSE),TEXT(A1952,"MMDD")&lt;VLOOKUP(R1952,SpeciesValidation!D:W,19,FALSE))),"Date outside expected range for this species",""),"")),"",IF(LEFT(J1952,1)="A",IF(IF(VLOOKUP(R1952,SpeciesValidation!D:W,20,FALSE)=FALSE,OR(TEXT(A1952,"MMDD")&lt;VLOOKUP(R1952,SpeciesValidation!D:W,18,FALSE),TEXT(A1952,"MMDD")&gt;VLOOKUP(R1952,SpeciesValidation!D:W,19,FALSE)),IF(TEXT(A1952,"MMDD")&lt;"0701",TEXT(A1952,"MMDD")&gt;VLOOKUP(R1952,SpeciesValidation!D:W,18,FALSE),TEXT(A1952,"MMDD")&lt;VLOOKUP(R1952,SpeciesValidation!D:W,19,FALSE))),"Date outside expected range for this species",""),"")))</f>
        <v/>
      </c>
      <c r="M1952" s="127" t="str">
        <f>IF(LEN(E1952&amp;"")&gt;0,IF(ISERROR(VLOOKUP(R1952,SpeciesValidation!D:I,6,FALSE)),"",VLOOKUP(R1952,SpeciesValidation!D:I,6,FALSE)),"")</f>
        <v/>
      </c>
      <c r="Q1952" s="36" t="str">
        <f>IF(LEN(E1952&amp;"")&gt;0,IF(ISERROR(VLOOKUP(E1952,SpeciesValidation!B:G,2,FALSE)=TRUE),"",VLOOKUP(E1952,SpeciesValidation!B:G,2,FALSE)),"")</f>
        <v/>
      </c>
      <c r="R1952" s="36" t="str">
        <f>IF(LEN(E1952&amp;"")&gt;0,IF(ISERROR(VLOOKUP(E1952,SpeciesLookup!B:G,4,FALSE)=TRUE),"",VLOOKUP(E1952,SpeciesLookup!B:G,4,FALSE)),"")</f>
        <v/>
      </c>
    </row>
    <row r="1953" spans="1:18" ht="13.2" x14ac:dyDescent="0.25">
      <c r="A1953" s="72"/>
      <c r="D1953" s="11"/>
      <c r="G1953" s="128" t="str">
        <f>IF(LEN(E1953&amp;"")&gt;0,IF(ISERROR(VLOOKUP(E1953,SpeciesLookup!B:G,6,FALSE)=TRUE),"",VLOOKUP(E1953,SpeciesLookup!B:G,6,FALSE)),"")</f>
        <v/>
      </c>
      <c r="H1953" s="128" t="str">
        <f>IF(LEN(E1953&amp;"")&gt;0,IF(ISERROR(VLOOKUP(E1953,SpeciesLookup!B:G,5,FALSE)=TRUE),"",VLOOKUP(E1953,SpeciesLookup!B:G,5,FALSE)),"")</f>
        <v/>
      </c>
      <c r="I1953" s="11"/>
      <c r="J1953" s="73"/>
      <c r="K1953" s="11"/>
      <c r="L1953" s="127" t="str">
        <f>TRIM(IF(ISERROR(VLOOKUP(R1953,SpeciesValidation!D:T,IF(ISNA(VLOOKUP(J1953,Validation!B$2:C$15,2,FALSE)),FALSE,VLOOKUP(J1953,Validation!B$2:C$15,2,FALSE)))),IF(LEN(E1953&amp;"")&gt;0,"",""),VLOOKUP(R1953,SpeciesValidation!D:T,VLOOKUP(J1953,Validation!B$2:C$15,2,FALSE),FALSE)) &amp; " " &amp; IF(ISERROR(IF(LEFT(J1953,1)="A",IF(IF(VLOOKUP(R1953,SpeciesValidation!D:W,20,FALSE)=FALSE,OR(TEXT(A1953,"MMDD")&lt;VLOOKUP(R1953,SpeciesValidation!D:W,18,FALSE),TEXT(A1953,"MMDD")&gt;VLOOKUP(R1953,SpeciesValidation!D:W,19,FALSE)),IF(TEXT(A1953,"MMDD")&lt;"0701",TEXT(A1953,"MMDD")&gt;VLOOKUP(R1953,SpeciesValidation!D:W,18,FALSE),TEXT(A1953,"MMDD")&lt;VLOOKUP(R1953,SpeciesValidation!D:W,19,FALSE))),"Date outside expected range for this species",""),"")),"",IF(LEFT(J1953,1)="A",IF(IF(VLOOKUP(R1953,SpeciesValidation!D:W,20,FALSE)=FALSE,OR(TEXT(A1953,"MMDD")&lt;VLOOKUP(R1953,SpeciesValidation!D:W,18,FALSE),TEXT(A1953,"MMDD")&gt;VLOOKUP(R1953,SpeciesValidation!D:W,19,FALSE)),IF(TEXT(A1953,"MMDD")&lt;"0701",TEXT(A1953,"MMDD")&gt;VLOOKUP(R1953,SpeciesValidation!D:W,18,FALSE),TEXT(A1953,"MMDD")&lt;VLOOKUP(R1953,SpeciesValidation!D:W,19,FALSE))),"Date outside expected range for this species",""),"")))</f>
        <v/>
      </c>
      <c r="M1953" s="127" t="str">
        <f>IF(LEN(E1953&amp;"")&gt;0,IF(ISERROR(VLOOKUP(R1953,SpeciesValidation!D:I,6,FALSE)),"",VLOOKUP(R1953,SpeciesValidation!D:I,6,FALSE)),"")</f>
        <v/>
      </c>
      <c r="Q1953" s="36" t="str">
        <f>IF(LEN(E1953&amp;"")&gt;0,IF(ISERROR(VLOOKUP(E1953,SpeciesValidation!B:G,2,FALSE)=TRUE),"",VLOOKUP(E1953,SpeciesValidation!B:G,2,FALSE)),"")</f>
        <v/>
      </c>
      <c r="R1953" s="36" t="str">
        <f>IF(LEN(E1953&amp;"")&gt;0,IF(ISERROR(VLOOKUP(E1953,SpeciesLookup!B:G,4,FALSE)=TRUE),"",VLOOKUP(E1953,SpeciesLookup!B:G,4,FALSE)),"")</f>
        <v/>
      </c>
    </row>
    <row r="1954" spans="1:18" ht="13.2" x14ac:dyDescent="0.25">
      <c r="A1954" s="72"/>
      <c r="D1954" s="11"/>
      <c r="G1954" s="128" t="str">
        <f>IF(LEN(E1954&amp;"")&gt;0,IF(ISERROR(VLOOKUP(E1954,SpeciesLookup!B:G,6,FALSE)=TRUE),"",VLOOKUP(E1954,SpeciesLookup!B:G,6,FALSE)),"")</f>
        <v/>
      </c>
      <c r="H1954" s="128" t="str">
        <f>IF(LEN(E1954&amp;"")&gt;0,IF(ISERROR(VLOOKUP(E1954,SpeciesLookup!B:G,5,FALSE)=TRUE),"",VLOOKUP(E1954,SpeciesLookup!B:G,5,FALSE)),"")</f>
        <v/>
      </c>
      <c r="I1954" s="11"/>
      <c r="J1954" s="73"/>
      <c r="K1954" s="11"/>
      <c r="L1954" s="127" t="str">
        <f>TRIM(IF(ISERROR(VLOOKUP(R1954,SpeciesValidation!D:T,IF(ISNA(VLOOKUP(J1954,Validation!B$2:C$15,2,FALSE)),FALSE,VLOOKUP(J1954,Validation!B$2:C$15,2,FALSE)))),IF(LEN(E1954&amp;"")&gt;0,"",""),VLOOKUP(R1954,SpeciesValidation!D:T,VLOOKUP(J1954,Validation!B$2:C$15,2,FALSE),FALSE)) &amp; " " &amp; IF(ISERROR(IF(LEFT(J1954,1)="A",IF(IF(VLOOKUP(R1954,SpeciesValidation!D:W,20,FALSE)=FALSE,OR(TEXT(A1954,"MMDD")&lt;VLOOKUP(R1954,SpeciesValidation!D:W,18,FALSE),TEXT(A1954,"MMDD")&gt;VLOOKUP(R1954,SpeciesValidation!D:W,19,FALSE)),IF(TEXT(A1954,"MMDD")&lt;"0701",TEXT(A1954,"MMDD")&gt;VLOOKUP(R1954,SpeciesValidation!D:W,18,FALSE),TEXT(A1954,"MMDD")&lt;VLOOKUP(R1954,SpeciesValidation!D:W,19,FALSE))),"Date outside expected range for this species",""),"")),"",IF(LEFT(J1954,1)="A",IF(IF(VLOOKUP(R1954,SpeciesValidation!D:W,20,FALSE)=FALSE,OR(TEXT(A1954,"MMDD")&lt;VLOOKUP(R1954,SpeciesValidation!D:W,18,FALSE),TEXT(A1954,"MMDD")&gt;VLOOKUP(R1954,SpeciesValidation!D:W,19,FALSE)),IF(TEXT(A1954,"MMDD")&lt;"0701",TEXT(A1954,"MMDD")&gt;VLOOKUP(R1954,SpeciesValidation!D:W,18,FALSE),TEXT(A1954,"MMDD")&lt;VLOOKUP(R1954,SpeciesValidation!D:W,19,FALSE))),"Date outside expected range for this species",""),"")))</f>
        <v/>
      </c>
      <c r="M1954" s="127" t="str">
        <f>IF(LEN(E1954&amp;"")&gt;0,IF(ISERROR(VLOOKUP(R1954,SpeciesValidation!D:I,6,FALSE)),"",VLOOKUP(R1954,SpeciesValidation!D:I,6,FALSE)),"")</f>
        <v/>
      </c>
      <c r="Q1954" s="36" t="str">
        <f>IF(LEN(E1954&amp;"")&gt;0,IF(ISERROR(VLOOKUP(E1954,SpeciesValidation!B:G,2,FALSE)=TRUE),"",VLOOKUP(E1954,SpeciesValidation!B:G,2,FALSE)),"")</f>
        <v/>
      </c>
      <c r="R1954" s="36" t="str">
        <f>IF(LEN(E1954&amp;"")&gt;0,IF(ISERROR(VLOOKUP(E1954,SpeciesLookup!B:G,4,FALSE)=TRUE),"",VLOOKUP(E1954,SpeciesLookup!B:G,4,FALSE)),"")</f>
        <v/>
      </c>
    </row>
    <row r="1955" spans="1:18" ht="13.2" x14ac:dyDescent="0.25">
      <c r="A1955" s="72"/>
      <c r="D1955" s="11"/>
      <c r="G1955" s="128" t="str">
        <f>IF(LEN(E1955&amp;"")&gt;0,IF(ISERROR(VLOOKUP(E1955,SpeciesLookup!B:G,6,FALSE)=TRUE),"",VLOOKUP(E1955,SpeciesLookup!B:G,6,FALSE)),"")</f>
        <v/>
      </c>
      <c r="H1955" s="128" t="str">
        <f>IF(LEN(E1955&amp;"")&gt;0,IF(ISERROR(VLOOKUP(E1955,SpeciesLookup!B:G,5,FALSE)=TRUE),"",VLOOKUP(E1955,SpeciesLookup!B:G,5,FALSE)),"")</f>
        <v/>
      </c>
      <c r="I1955" s="11"/>
      <c r="J1955" s="73"/>
      <c r="K1955" s="11"/>
      <c r="L1955" s="127" t="str">
        <f>TRIM(IF(ISERROR(VLOOKUP(R1955,SpeciesValidation!D:T,IF(ISNA(VLOOKUP(J1955,Validation!B$2:C$15,2,FALSE)),FALSE,VLOOKUP(J1955,Validation!B$2:C$15,2,FALSE)))),IF(LEN(E1955&amp;"")&gt;0,"",""),VLOOKUP(R1955,SpeciesValidation!D:T,VLOOKUP(J1955,Validation!B$2:C$15,2,FALSE),FALSE)) &amp; " " &amp; IF(ISERROR(IF(LEFT(J1955,1)="A",IF(IF(VLOOKUP(R1955,SpeciesValidation!D:W,20,FALSE)=FALSE,OR(TEXT(A1955,"MMDD")&lt;VLOOKUP(R1955,SpeciesValidation!D:W,18,FALSE),TEXT(A1955,"MMDD")&gt;VLOOKUP(R1955,SpeciesValidation!D:W,19,FALSE)),IF(TEXT(A1955,"MMDD")&lt;"0701",TEXT(A1955,"MMDD")&gt;VLOOKUP(R1955,SpeciesValidation!D:W,18,FALSE),TEXT(A1955,"MMDD")&lt;VLOOKUP(R1955,SpeciesValidation!D:W,19,FALSE))),"Date outside expected range for this species",""),"")),"",IF(LEFT(J1955,1)="A",IF(IF(VLOOKUP(R1955,SpeciesValidation!D:W,20,FALSE)=FALSE,OR(TEXT(A1955,"MMDD")&lt;VLOOKUP(R1955,SpeciesValidation!D:W,18,FALSE),TEXT(A1955,"MMDD")&gt;VLOOKUP(R1955,SpeciesValidation!D:W,19,FALSE)),IF(TEXT(A1955,"MMDD")&lt;"0701",TEXT(A1955,"MMDD")&gt;VLOOKUP(R1955,SpeciesValidation!D:W,18,FALSE),TEXT(A1955,"MMDD")&lt;VLOOKUP(R1955,SpeciesValidation!D:W,19,FALSE))),"Date outside expected range for this species",""),"")))</f>
        <v/>
      </c>
      <c r="M1955" s="127" t="str">
        <f>IF(LEN(E1955&amp;"")&gt;0,IF(ISERROR(VLOOKUP(R1955,SpeciesValidation!D:I,6,FALSE)),"",VLOOKUP(R1955,SpeciesValidation!D:I,6,FALSE)),"")</f>
        <v/>
      </c>
      <c r="Q1955" s="36" t="str">
        <f>IF(LEN(E1955&amp;"")&gt;0,IF(ISERROR(VLOOKUP(E1955,SpeciesValidation!B:G,2,FALSE)=TRUE),"",VLOOKUP(E1955,SpeciesValidation!B:G,2,FALSE)),"")</f>
        <v/>
      </c>
      <c r="R1955" s="36" t="str">
        <f>IF(LEN(E1955&amp;"")&gt;0,IF(ISERROR(VLOOKUP(E1955,SpeciesLookup!B:G,4,FALSE)=TRUE),"",VLOOKUP(E1955,SpeciesLookup!B:G,4,FALSE)),"")</f>
        <v/>
      </c>
    </row>
    <row r="1956" spans="1:18" ht="13.2" x14ac:dyDescent="0.25">
      <c r="A1956" s="72"/>
      <c r="D1956" s="11"/>
      <c r="G1956" s="128" t="str">
        <f>IF(LEN(E1956&amp;"")&gt;0,IF(ISERROR(VLOOKUP(E1956,SpeciesLookup!B:G,6,FALSE)=TRUE),"",VLOOKUP(E1956,SpeciesLookup!B:G,6,FALSE)),"")</f>
        <v/>
      </c>
      <c r="H1956" s="128" t="str">
        <f>IF(LEN(E1956&amp;"")&gt;0,IF(ISERROR(VLOOKUP(E1956,SpeciesLookup!B:G,5,FALSE)=TRUE),"",VLOOKUP(E1956,SpeciesLookup!B:G,5,FALSE)),"")</f>
        <v/>
      </c>
      <c r="I1956" s="11"/>
      <c r="J1956" s="73"/>
      <c r="K1956" s="11"/>
      <c r="L1956" s="127" t="str">
        <f>TRIM(IF(ISERROR(VLOOKUP(R1956,SpeciesValidation!D:T,IF(ISNA(VLOOKUP(J1956,Validation!B$2:C$15,2,FALSE)),FALSE,VLOOKUP(J1956,Validation!B$2:C$15,2,FALSE)))),IF(LEN(E1956&amp;"")&gt;0,"",""),VLOOKUP(R1956,SpeciesValidation!D:T,VLOOKUP(J1956,Validation!B$2:C$15,2,FALSE),FALSE)) &amp; " " &amp; IF(ISERROR(IF(LEFT(J1956,1)="A",IF(IF(VLOOKUP(R1956,SpeciesValidation!D:W,20,FALSE)=FALSE,OR(TEXT(A1956,"MMDD")&lt;VLOOKUP(R1956,SpeciesValidation!D:W,18,FALSE),TEXT(A1956,"MMDD")&gt;VLOOKUP(R1956,SpeciesValidation!D:W,19,FALSE)),IF(TEXT(A1956,"MMDD")&lt;"0701",TEXT(A1956,"MMDD")&gt;VLOOKUP(R1956,SpeciesValidation!D:W,18,FALSE),TEXT(A1956,"MMDD")&lt;VLOOKUP(R1956,SpeciesValidation!D:W,19,FALSE))),"Date outside expected range for this species",""),"")),"",IF(LEFT(J1956,1)="A",IF(IF(VLOOKUP(R1956,SpeciesValidation!D:W,20,FALSE)=FALSE,OR(TEXT(A1956,"MMDD")&lt;VLOOKUP(R1956,SpeciesValidation!D:W,18,FALSE),TEXT(A1956,"MMDD")&gt;VLOOKUP(R1956,SpeciesValidation!D:W,19,FALSE)),IF(TEXT(A1956,"MMDD")&lt;"0701",TEXT(A1956,"MMDD")&gt;VLOOKUP(R1956,SpeciesValidation!D:W,18,FALSE),TEXT(A1956,"MMDD")&lt;VLOOKUP(R1956,SpeciesValidation!D:W,19,FALSE))),"Date outside expected range for this species",""),"")))</f>
        <v/>
      </c>
      <c r="M1956" s="127" t="str">
        <f>IF(LEN(E1956&amp;"")&gt;0,IF(ISERROR(VLOOKUP(R1956,SpeciesValidation!D:I,6,FALSE)),"",VLOOKUP(R1956,SpeciesValidation!D:I,6,FALSE)),"")</f>
        <v/>
      </c>
      <c r="Q1956" s="36" t="str">
        <f>IF(LEN(E1956&amp;"")&gt;0,IF(ISERROR(VLOOKUP(E1956,SpeciesValidation!B:G,2,FALSE)=TRUE),"",VLOOKUP(E1956,SpeciesValidation!B:G,2,FALSE)),"")</f>
        <v/>
      </c>
      <c r="R1956" s="36" t="str">
        <f>IF(LEN(E1956&amp;"")&gt;0,IF(ISERROR(VLOOKUP(E1956,SpeciesLookup!B:G,4,FALSE)=TRUE),"",VLOOKUP(E1956,SpeciesLookup!B:G,4,FALSE)),"")</f>
        <v/>
      </c>
    </row>
    <row r="1957" spans="1:18" ht="13.2" x14ac:dyDescent="0.25">
      <c r="A1957" s="72"/>
      <c r="D1957" s="11"/>
      <c r="G1957" s="128" t="str">
        <f>IF(LEN(E1957&amp;"")&gt;0,IF(ISERROR(VLOOKUP(E1957,SpeciesLookup!B:G,6,FALSE)=TRUE),"",VLOOKUP(E1957,SpeciesLookup!B:G,6,FALSE)),"")</f>
        <v/>
      </c>
      <c r="H1957" s="128" t="str">
        <f>IF(LEN(E1957&amp;"")&gt;0,IF(ISERROR(VLOOKUP(E1957,SpeciesLookup!B:G,5,FALSE)=TRUE),"",VLOOKUP(E1957,SpeciesLookup!B:G,5,FALSE)),"")</f>
        <v/>
      </c>
      <c r="I1957" s="11"/>
      <c r="J1957" s="73"/>
      <c r="K1957" s="11"/>
      <c r="L1957" s="127" t="str">
        <f>TRIM(IF(ISERROR(VLOOKUP(R1957,SpeciesValidation!D:T,IF(ISNA(VLOOKUP(J1957,Validation!B$2:C$15,2,FALSE)),FALSE,VLOOKUP(J1957,Validation!B$2:C$15,2,FALSE)))),IF(LEN(E1957&amp;"")&gt;0,"",""),VLOOKUP(R1957,SpeciesValidation!D:T,VLOOKUP(J1957,Validation!B$2:C$15,2,FALSE),FALSE)) &amp; " " &amp; IF(ISERROR(IF(LEFT(J1957,1)="A",IF(IF(VLOOKUP(R1957,SpeciesValidation!D:W,20,FALSE)=FALSE,OR(TEXT(A1957,"MMDD")&lt;VLOOKUP(R1957,SpeciesValidation!D:W,18,FALSE),TEXT(A1957,"MMDD")&gt;VLOOKUP(R1957,SpeciesValidation!D:W,19,FALSE)),IF(TEXT(A1957,"MMDD")&lt;"0701",TEXT(A1957,"MMDD")&gt;VLOOKUP(R1957,SpeciesValidation!D:W,18,FALSE),TEXT(A1957,"MMDD")&lt;VLOOKUP(R1957,SpeciesValidation!D:W,19,FALSE))),"Date outside expected range for this species",""),"")),"",IF(LEFT(J1957,1)="A",IF(IF(VLOOKUP(R1957,SpeciesValidation!D:W,20,FALSE)=FALSE,OR(TEXT(A1957,"MMDD")&lt;VLOOKUP(R1957,SpeciesValidation!D:W,18,FALSE),TEXT(A1957,"MMDD")&gt;VLOOKUP(R1957,SpeciesValidation!D:W,19,FALSE)),IF(TEXT(A1957,"MMDD")&lt;"0701",TEXT(A1957,"MMDD")&gt;VLOOKUP(R1957,SpeciesValidation!D:W,18,FALSE),TEXT(A1957,"MMDD")&lt;VLOOKUP(R1957,SpeciesValidation!D:W,19,FALSE))),"Date outside expected range for this species",""),"")))</f>
        <v/>
      </c>
      <c r="M1957" s="127" t="str">
        <f>IF(LEN(E1957&amp;"")&gt;0,IF(ISERROR(VLOOKUP(R1957,SpeciesValidation!D:I,6,FALSE)),"",VLOOKUP(R1957,SpeciesValidation!D:I,6,FALSE)),"")</f>
        <v/>
      </c>
      <c r="Q1957" s="36" t="str">
        <f>IF(LEN(E1957&amp;"")&gt;0,IF(ISERROR(VLOOKUP(E1957,SpeciesValidation!B:G,2,FALSE)=TRUE),"",VLOOKUP(E1957,SpeciesValidation!B:G,2,FALSE)),"")</f>
        <v/>
      </c>
      <c r="R1957" s="36" t="str">
        <f>IF(LEN(E1957&amp;"")&gt;0,IF(ISERROR(VLOOKUP(E1957,SpeciesLookup!B:G,4,FALSE)=TRUE),"",VLOOKUP(E1957,SpeciesLookup!B:G,4,FALSE)),"")</f>
        <v/>
      </c>
    </row>
    <row r="1958" spans="1:18" ht="13.2" x14ac:dyDescent="0.25">
      <c r="A1958" s="72"/>
      <c r="D1958" s="11"/>
      <c r="G1958" s="128" t="str">
        <f>IF(LEN(E1958&amp;"")&gt;0,IF(ISERROR(VLOOKUP(E1958,SpeciesLookup!B:G,6,FALSE)=TRUE),"",VLOOKUP(E1958,SpeciesLookup!B:G,6,FALSE)),"")</f>
        <v/>
      </c>
      <c r="H1958" s="128" t="str">
        <f>IF(LEN(E1958&amp;"")&gt;0,IF(ISERROR(VLOOKUP(E1958,SpeciesLookup!B:G,5,FALSE)=TRUE),"",VLOOKUP(E1958,SpeciesLookup!B:G,5,FALSE)),"")</f>
        <v/>
      </c>
      <c r="I1958" s="11"/>
      <c r="J1958" s="73"/>
      <c r="K1958" s="11"/>
      <c r="L1958" s="127" t="str">
        <f>TRIM(IF(ISERROR(VLOOKUP(R1958,SpeciesValidation!D:T,IF(ISNA(VLOOKUP(J1958,Validation!B$2:C$15,2,FALSE)),FALSE,VLOOKUP(J1958,Validation!B$2:C$15,2,FALSE)))),IF(LEN(E1958&amp;"")&gt;0,"",""),VLOOKUP(R1958,SpeciesValidation!D:T,VLOOKUP(J1958,Validation!B$2:C$15,2,FALSE),FALSE)) &amp; " " &amp; IF(ISERROR(IF(LEFT(J1958,1)="A",IF(IF(VLOOKUP(R1958,SpeciesValidation!D:W,20,FALSE)=FALSE,OR(TEXT(A1958,"MMDD")&lt;VLOOKUP(R1958,SpeciesValidation!D:W,18,FALSE),TEXT(A1958,"MMDD")&gt;VLOOKUP(R1958,SpeciesValidation!D:W,19,FALSE)),IF(TEXT(A1958,"MMDD")&lt;"0701",TEXT(A1958,"MMDD")&gt;VLOOKUP(R1958,SpeciesValidation!D:W,18,FALSE),TEXT(A1958,"MMDD")&lt;VLOOKUP(R1958,SpeciesValidation!D:W,19,FALSE))),"Date outside expected range for this species",""),"")),"",IF(LEFT(J1958,1)="A",IF(IF(VLOOKUP(R1958,SpeciesValidation!D:W,20,FALSE)=FALSE,OR(TEXT(A1958,"MMDD")&lt;VLOOKUP(R1958,SpeciesValidation!D:W,18,FALSE),TEXT(A1958,"MMDD")&gt;VLOOKUP(R1958,SpeciesValidation!D:W,19,FALSE)),IF(TEXT(A1958,"MMDD")&lt;"0701",TEXT(A1958,"MMDD")&gt;VLOOKUP(R1958,SpeciesValidation!D:W,18,FALSE),TEXT(A1958,"MMDD")&lt;VLOOKUP(R1958,SpeciesValidation!D:W,19,FALSE))),"Date outside expected range for this species",""),"")))</f>
        <v/>
      </c>
      <c r="M1958" s="127" t="str">
        <f>IF(LEN(E1958&amp;"")&gt;0,IF(ISERROR(VLOOKUP(R1958,SpeciesValidation!D:I,6,FALSE)),"",VLOOKUP(R1958,SpeciesValidation!D:I,6,FALSE)),"")</f>
        <v/>
      </c>
      <c r="Q1958" s="36" t="str">
        <f>IF(LEN(E1958&amp;"")&gt;0,IF(ISERROR(VLOOKUP(E1958,SpeciesValidation!B:G,2,FALSE)=TRUE),"",VLOOKUP(E1958,SpeciesValidation!B:G,2,FALSE)),"")</f>
        <v/>
      </c>
      <c r="R1958" s="36" t="str">
        <f>IF(LEN(E1958&amp;"")&gt;0,IF(ISERROR(VLOOKUP(E1958,SpeciesLookup!B:G,4,FALSE)=TRUE),"",VLOOKUP(E1958,SpeciesLookup!B:G,4,FALSE)),"")</f>
        <v/>
      </c>
    </row>
    <row r="1959" spans="1:18" ht="13.2" x14ac:dyDescent="0.25">
      <c r="A1959" s="72"/>
      <c r="D1959" s="11"/>
      <c r="G1959" s="128" t="str">
        <f>IF(LEN(E1959&amp;"")&gt;0,IF(ISERROR(VLOOKUP(E1959,SpeciesLookup!B:G,6,FALSE)=TRUE),"",VLOOKUP(E1959,SpeciesLookup!B:G,6,FALSE)),"")</f>
        <v/>
      </c>
      <c r="H1959" s="128" t="str">
        <f>IF(LEN(E1959&amp;"")&gt;0,IF(ISERROR(VLOOKUP(E1959,SpeciesLookup!B:G,5,FALSE)=TRUE),"",VLOOKUP(E1959,SpeciesLookup!B:G,5,FALSE)),"")</f>
        <v/>
      </c>
      <c r="I1959" s="11"/>
      <c r="J1959" s="73"/>
      <c r="K1959" s="11"/>
      <c r="L1959" s="127" t="str">
        <f>TRIM(IF(ISERROR(VLOOKUP(R1959,SpeciesValidation!D:T,IF(ISNA(VLOOKUP(J1959,Validation!B$2:C$15,2,FALSE)),FALSE,VLOOKUP(J1959,Validation!B$2:C$15,2,FALSE)))),IF(LEN(E1959&amp;"")&gt;0,"",""),VLOOKUP(R1959,SpeciesValidation!D:T,VLOOKUP(J1959,Validation!B$2:C$15,2,FALSE),FALSE)) &amp; " " &amp; IF(ISERROR(IF(LEFT(J1959,1)="A",IF(IF(VLOOKUP(R1959,SpeciesValidation!D:W,20,FALSE)=FALSE,OR(TEXT(A1959,"MMDD")&lt;VLOOKUP(R1959,SpeciesValidation!D:W,18,FALSE),TEXT(A1959,"MMDD")&gt;VLOOKUP(R1959,SpeciesValidation!D:W,19,FALSE)),IF(TEXT(A1959,"MMDD")&lt;"0701",TEXT(A1959,"MMDD")&gt;VLOOKUP(R1959,SpeciesValidation!D:W,18,FALSE),TEXT(A1959,"MMDD")&lt;VLOOKUP(R1959,SpeciesValidation!D:W,19,FALSE))),"Date outside expected range for this species",""),"")),"",IF(LEFT(J1959,1)="A",IF(IF(VLOOKUP(R1959,SpeciesValidation!D:W,20,FALSE)=FALSE,OR(TEXT(A1959,"MMDD")&lt;VLOOKUP(R1959,SpeciesValidation!D:W,18,FALSE),TEXT(A1959,"MMDD")&gt;VLOOKUP(R1959,SpeciesValidation!D:W,19,FALSE)),IF(TEXT(A1959,"MMDD")&lt;"0701",TEXT(A1959,"MMDD")&gt;VLOOKUP(R1959,SpeciesValidation!D:W,18,FALSE),TEXT(A1959,"MMDD")&lt;VLOOKUP(R1959,SpeciesValidation!D:W,19,FALSE))),"Date outside expected range for this species",""),"")))</f>
        <v/>
      </c>
      <c r="M1959" s="127" t="str">
        <f>IF(LEN(E1959&amp;"")&gt;0,IF(ISERROR(VLOOKUP(R1959,SpeciesValidation!D:I,6,FALSE)),"",VLOOKUP(R1959,SpeciesValidation!D:I,6,FALSE)),"")</f>
        <v/>
      </c>
      <c r="Q1959" s="36" t="str">
        <f>IF(LEN(E1959&amp;"")&gt;0,IF(ISERROR(VLOOKUP(E1959,SpeciesValidation!B:G,2,FALSE)=TRUE),"",VLOOKUP(E1959,SpeciesValidation!B:G,2,FALSE)),"")</f>
        <v/>
      </c>
      <c r="R1959" s="36" t="str">
        <f>IF(LEN(E1959&amp;"")&gt;0,IF(ISERROR(VLOOKUP(E1959,SpeciesLookup!B:G,4,FALSE)=TRUE),"",VLOOKUP(E1959,SpeciesLookup!B:G,4,FALSE)),"")</f>
        <v/>
      </c>
    </row>
    <row r="1960" spans="1:18" ht="13.2" x14ac:dyDescent="0.25">
      <c r="A1960" s="72"/>
      <c r="D1960" s="11"/>
      <c r="G1960" s="128" t="str">
        <f>IF(LEN(E1960&amp;"")&gt;0,IF(ISERROR(VLOOKUP(E1960,SpeciesLookup!B:G,6,FALSE)=TRUE),"",VLOOKUP(E1960,SpeciesLookup!B:G,6,FALSE)),"")</f>
        <v/>
      </c>
      <c r="H1960" s="128" t="str">
        <f>IF(LEN(E1960&amp;"")&gt;0,IF(ISERROR(VLOOKUP(E1960,SpeciesLookup!B:G,5,FALSE)=TRUE),"",VLOOKUP(E1960,SpeciesLookup!B:G,5,FALSE)),"")</f>
        <v/>
      </c>
      <c r="I1960" s="11"/>
      <c r="J1960" s="73"/>
      <c r="K1960" s="11"/>
      <c r="L1960" s="127" t="str">
        <f>TRIM(IF(ISERROR(VLOOKUP(R1960,SpeciesValidation!D:T,IF(ISNA(VLOOKUP(J1960,Validation!B$2:C$15,2,FALSE)),FALSE,VLOOKUP(J1960,Validation!B$2:C$15,2,FALSE)))),IF(LEN(E1960&amp;"")&gt;0,"",""),VLOOKUP(R1960,SpeciesValidation!D:T,VLOOKUP(J1960,Validation!B$2:C$15,2,FALSE),FALSE)) &amp; " " &amp; IF(ISERROR(IF(LEFT(J1960,1)="A",IF(IF(VLOOKUP(R1960,SpeciesValidation!D:W,20,FALSE)=FALSE,OR(TEXT(A1960,"MMDD")&lt;VLOOKUP(R1960,SpeciesValidation!D:W,18,FALSE),TEXT(A1960,"MMDD")&gt;VLOOKUP(R1960,SpeciesValidation!D:W,19,FALSE)),IF(TEXT(A1960,"MMDD")&lt;"0701",TEXT(A1960,"MMDD")&gt;VLOOKUP(R1960,SpeciesValidation!D:W,18,FALSE),TEXT(A1960,"MMDD")&lt;VLOOKUP(R1960,SpeciesValidation!D:W,19,FALSE))),"Date outside expected range for this species",""),"")),"",IF(LEFT(J1960,1)="A",IF(IF(VLOOKUP(R1960,SpeciesValidation!D:W,20,FALSE)=FALSE,OR(TEXT(A1960,"MMDD")&lt;VLOOKUP(R1960,SpeciesValidation!D:W,18,FALSE),TEXT(A1960,"MMDD")&gt;VLOOKUP(R1960,SpeciesValidation!D:W,19,FALSE)),IF(TEXT(A1960,"MMDD")&lt;"0701",TEXT(A1960,"MMDD")&gt;VLOOKUP(R1960,SpeciesValidation!D:W,18,FALSE),TEXT(A1960,"MMDD")&lt;VLOOKUP(R1960,SpeciesValidation!D:W,19,FALSE))),"Date outside expected range for this species",""),"")))</f>
        <v/>
      </c>
      <c r="M1960" s="127" t="str">
        <f>IF(LEN(E1960&amp;"")&gt;0,IF(ISERROR(VLOOKUP(R1960,SpeciesValidation!D:I,6,FALSE)),"",VLOOKUP(R1960,SpeciesValidation!D:I,6,FALSE)),"")</f>
        <v/>
      </c>
      <c r="Q1960" s="36" t="str">
        <f>IF(LEN(E1960&amp;"")&gt;0,IF(ISERROR(VLOOKUP(E1960,SpeciesValidation!B:G,2,FALSE)=TRUE),"",VLOOKUP(E1960,SpeciesValidation!B:G,2,FALSE)),"")</f>
        <v/>
      </c>
      <c r="R1960" s="36" t="str">
        <f>IF(LEN(E1960&amp;"")&gt;0,IF(ISERROR(VLOOKUP(E1960,SpeciesLookup!B:G,4,FALSE)=TRUE),"",VLOOKUP(E1960,SpeciesLookup!B:G,4,FALSE)),"")</f>
        <v/>
      </c>
    </row>
    <row r="1961" spans="1:18" ht="13.2" x14ac:dyDescent="0.25">
      <c r="A1961" s="72"/>
      <c r="D1961" s="11"/>
      <c r="G1961" s="128" t="str">
        <f>IF(LEN(E1961&amp;"")&gt;0,IF(ISERROR(VLOOKUP(E1961,SpeciesLookup!B:G,6,FALSE)=TRUE),"",VLOOKUP(E1961,SpeciesLookup!B:G,6,FALSE)),"")</f>
        <v/>
      </c>
      <c r="H1961" s="128" t="str">
        <f>IF(LEN(E1961&amp;"")&gt;0,IF(ISERROR(VLOOKUP(E1961,SpeciesLookup!B:G,5,FALSE)=TRUE),"",VLOOKUP(E1961,SpeciesLookup!B:G,5,FALSE)),"")</f>
        <v/>
      </c>
      <c r="I1961" s="11"/>
      <c r="J1961" s="73"/>
      <c r="K1961" s="11"/>
      <c r="L1961" s="127" t="str">
        <f>TRIM(IF(ISERROR(VLOOKUP(R1961,SpeciesValidation!D:T,IF(ISNA(VLOOKUP(J1961,Validation!B$2:C$15,2,FALSE)),FALSE,VLOOKUP(J1961,Validation!B$2:C$15,2,FALSE)))),IF(LEN(E1961&amp;"")&gt;0,"",""),VLOOKUP(R1961,SpeciesValidation!D:T,VLOOKUP(J1961,Validation!B$2:C$15,2,FALSE),FALSE)) &amp; " " &amp; IF(ISERROR(IF(LEFT(J1961,1)="A",IF(IF(VLOOKUP(R1961,SpeciesValidation!D:W,20,FALSE)=FALSE,OR(TEXT(A1961,"MMDD")&lt;VLOOKUP(R1961,SpeciesValidation!D:W,18,FALSE),TEXT(A1961,"MMDD")&gt;VLOOKUP(R1961,SpeciesValidation!D:W,19,FALSE)),IF(TEXT(A1961,"MMDD")&lt;"0701",TEXT(A1961,"MMDD")&gt;VLOOKUP(R1961,SpeciesValidation!D:W,18,FALSE),TEXT(A1961,"MMDD")&lt;VLOOKUP(R1961,SpeciesValidation!D:W,19,FALSE))),"Date outside expected range for this species",""),"")),"",IF(LEFT(J1961,1)="A",IF(IF(VLOOKUP(R1961,SpeciesValidation!D:W,20,FALSE)=FALSE,OR(TEXT(A1961,"MMDD")&lt;VLOOKUP(R1961,SpeciesValidation!D:W,18,FALSE),TEXT(A1961,"MMDD")&gt;VLOOKUP(R1961,SpeciesValidation!D:W,19,FALSE)),IF(TEXT(A1961,"MMDD")&lt;"0701",TEXT(A1961,"MMDD")&gt;VLOOKUP(R1961,SpeciesValidation!D:W,18,FALSE),TEXT(A1961,"MMDD")&lt;VLOOKUP(R1961,SpeciesValidation!D:W,19,FALSE))),"Date outside expected range for this species",""),"")))</f>
        <v/>
      </c>
      <c r="M1961" s="127" t="str">
        <f>IF(LEN(E1961&amp;"")&gt;0,IF(ISERROR(VLOOKUP(R1961,SpeciesValidation!D:I,6,FALSE)),"",VLOOKUP(R1961,SpeciesValidation!D:I,6,FALSE)),"")</f>
        <v/>
      </c>
      <c r="Q1961" s="36" t="str">
        <f>IF(LEN(E1961&amp;"")&gt;0,IF(ISERROR(VLOOKUP(E1961,SpeciesValidation!B:G,2,FALSE)=TRUE),"",VLOOKUP(E1961,SpeciesValidation!B:G,2,FALSE)),"")</f>
        <v/>
      </c>
      <c r="R1961" s="36" t="str">
        <f>IF(LEN(E1961&amp;"")&gt;0,IF(ISERROR(VLOOKUP(E1961,SpeciesLookup!B:G,4,FALSE)=TRUE),"",VLOOKUP(E1961,SpeciesLookup!B:G,4,FALSE)),"")</f>
        <v/>
      </c>
    </row>
    <row r="1962" spans="1:18" ht="13.2" x14ac:dyDescent="0.25">
      <c r="A1962" s="72"/>
      <c r="D1962" s="11"/>
      <c r="G1962" s="128" t="str">
        <f>IF(LEN(E1962&amp;"")&gt;0,IF(ISERROR(VLOOKUP(E1962,SpeciesLookup!B:G,6,FALSE)=TRUE),"",VLOOKUP(E1962,SpeciesLookup!B:G,6,FALSE)),"")</f>
        <v/>
      </c>
      <c r="H1962" s="128" t="str">
        <f>IF(LEN(E1962&amp;"")&gt;0,IF(ISERROR(VLOOKUP(E1962,SpeciesLookup!B:G,5,FALSE)=TRUE),"",VLOOKUP(E1962,SpeciesLookup!B:G,5,FALSE)),"")</f>
        <v/>
      </c>
      <c r="I1962" s="11"/>
      <c r="J1962" s="73"/>
      <c r="K1962" s="11"/>
      <c r="L1962" s="127" t="str">
        <f>TRIM(IF(ISERROR(VLOOKUP(R1962,SpeciesValidation!D:T,IF(ISNA(VLOOKUP(J1962,Validation!B$2:C$15,2,FALSE)),FALSE,VLOOKUP(J1962,Validation!B$2:C$15,2,FALSE)))),IF(LEN(E1962&amp;"")&gt;0,"",""),VLOOKUP(R1962,SpeciesValidation!D:T,VLOOKUP(J1962,Validation!B$2:C$15,2,FALSE),FALSE)) &amp; " " &amp; IF(ISERROR(IF(LEFT(J1962,1)="A",IF(IF(VLOOKUP(R1962,SpeciesValidation!D:W,20,FALSE)=FALSE,OR(TEXT(A1962,"MMDD")&lt;VLOOKUP(R1962,SpeciesValidation!D:W,18,FALSE),TEXT(A1962,"MMDD")&gt;VLOOKUP(R1962,SpeciesValidation!D:W,19,FALSE)),IF(TEXT(A1962,"MMDD")&lt;"0701",TEXT(A1962,"MMDD")&gt;VLOOKUP(R1962,SpeciesValidation!D:W,18,FALSE),TEXT(A1962,"MMDD")&lt;VLOOKUP(R1962,SpeciesValidation!D:W,19,FALSE))),"Date outside expected range for this species",""),"")),"",IF(LEFT(J1962,1)="A",IF(IF(VLOOKUP(R1962,SpeciesValidation!D:W,20,FALSE)=FALSE,OR(TEXT(A1962,"MMDD")&lt;VLOOKUP(R1962,SpeciesValidation!D:W,18,FALSE),TEXT(A1962,"MMDD")&gt;VLOOKUP(R1962,SpeciesValidation!D:W,19,FALSE)),IF(TEXT(A1962,"MMDD")&lt;"0701",TEXT(A1962,"MMDD")&gt;VLOOKUP(R1962,SpeciesValidation!D:W,18,FALSE),TEXT(A1962,"MMDD")&lt;VLOOKUP(R1962,SpeciesValidation!D:W,19,FALSE))),"Date outside expected range for this species",""),"")))</f>
        <v/>
      </c>
      <c r="M1962" s="127" t="str">
        <f>IF(LEN(E1962&amp;"")&gt;0,IF(ISERROR(VLOOKUP(R1962,SpeciesValidation!D:I,6,FALSE)),"",VLOOKUP(R1962,SpeciesValidation!D:I,6,FALSE)),"")</f>
        <v/>
      </c>
      <c r="Q1962" s="36" t="str">
        <f>IF(LEN(E1962&amp;"")&gt;0,IF(ISERROR(VLOOKUP(E1962,SpeciesValidation!B:G,2,FALSE)=TRUE),"",VLOOKUP(E1962,SpeciesValidation!B:G,2,FALSE)),"")</f>
        <v/>
      </c>
      <c r="R1962" s="36" t="str">
        <f>IF(LEN(E1962&amp;"")&gt;0,IF(ISERROR(VLOOKUP(E1962,SpeciesLookup!B:G,4,FALSE)=TRUE),"",VLOOKUP(E1962,SpeciesLookup!B:G,4,FALSE)),"")</f>
        <v/>
      </c>
    </row>
    <row r="1963" spans="1:18" ht="13.2" x14ac:dyDescent="0.25">
      <c r="A1963" s="72"/>
      <c r="D1963" s="11"/>
      <c r="G1963" s="128" t="str">
        <f>IF(LEN(E1963&amp;"")&gt;0,IF(ISERROR(VLOOKUP(E1963,SpeciesLookup!B:G,6,FALSE)=TRUE),"",VLOOKUP(E1963,SpeciesLookup!B:G,6,FALSE)),"")</f>
        <v/>
      </c>
      <c r="H1963" s="128" t="str">
        <f>IF(LEN(E1963&amp;"")&gt;0,IF(ISERROR(VLOOKUP(E1963,SpeciesLookup!B:G,5,FALSE)=TRUE),"",VLOOKUP(E1963,SpeciesLookup!B:G,5,FALSE)),"")</f>
        <v/>
      </c>
      <c r="I1963" s="11"/>
      <c r="J1963" s="73"/>
      <c r="K1963" s="11"/>
      <c r="L1963" s="127" t="str">
        <f>TRIM(IF(ISERROR(VLOOKUP(R1963,SpeciesValidation!D:T,IF(ISNA(VLOOKUP(J1963,Validation!B$2:C$15,2,FALSE)),FALSE,VLOOKUP(J1963,Validation!B$2:C$15,2,FALSE)))),IF(LEN(E1963&amp;"")&gt;0,"",""),VLOOKUP(R1963,SpeciesValidation!D:T,VLOOKUP(J1963,Validation!B$2:C$15,2,FALSE),FALSE)) &amp; " " &amp; IF(ISERROR(IF(LEFT(J1963,1)="A",IF(IF(VLOOKUP(R1963,SpeciesValidation!D:W,20,FALSE)=FALSE,OR(TEXT(A1963,"MMDD")&lt;VLOOKUP(R1963,SpeciesValidation!D:W,18,FALSE),TEXT(A1963,"MMDD")&gt;VLOOKUP(R1963,SpeciesValidation!D:W,19,FALSE)),IF(TEXT(A1963,"MMDD")&lt;"0701",TEXT(A1963,"MMDD")&gt;VLOOKUP(R1963,SpeciesValidation!D:W,18,FALSE),TEXT(A1963,"MMDD")&lt;VLOOKUP(R1963,SpeciesValidation!D:W,19,FALSE))),"Date outside expected range for this species",""),"")),"",IF(LEFT(J1963,1)="A",IF(IF(VLOOKUP(R1963,SpeciesValidation!D:W,20,FALSE)=FALSE,OR(TEXT(A1963,"MMDD")&lt;VLOOKUP(R1963,SpeciesValidation!D:W,18,FALSE),TEXT(A1963,"MMDD")&gt;VLOOKUP(R1963,SpeciesValidation!D:W,19,FALSE)),IF(TEXT(A1963,"MMDD")&lt;"0701",TEXT(A1963,"MMDD")&gt;VLOOKUP(R1963,SpeciesValidation!D:W,18,FALSE),TEXT(A1963,"MMDD")&lt;VLOOKUP(R1963,SpeciesValidation!D:W,19,FALSE))),"Date outside expected range for this species",""),"")))</f>
        <v/>
      </c>
      <c r="M1963" s="127" t="str">
        <f>IF(LEN(E1963&amp;"")&gt;0,IF(ISERROR(VLOOKUP(R1963,SpeciesValidation!D:I,6,FALSE)),"",VLOOKUP(R1963,SpeciesValidation!D:I,6,FALSE)),"")</f>
        <v/>
      </c>
      <c r="Q1963" s="36" t="str">
        <f>IF(LEN(E1963&amp;"")&gt;0,IF(ISERROR(VLOOKUP(E1963,SpeciesValidation!B:G,2,FALSE)=TRUE),"",VLOOKUP(E1963,SpeciesValidation!B:G,2,FALSE)),"")</f>
        <v/>
      </c>
      <c r="R1963" s="36" t="str">
        <f>IF(LEN(E1963&amp;"")&gt;0,IF(ISERROR(VLOOKUP(E1963,SpeciesLookup!B:G,4,FALSE)=TRUE),"",VLOOKUP(E1963,SpeciesLookup!B:G,4,FALSE)),"")</f>
        <v/>
      </c>
    </row>
    <row r="1964" spans="1:18" ht="13.2" x14ac:dyDescent="0.25">
      <c r="A1964" s="72"/>
      <c r="D1964" s="11"/>
      <c r="G1964" s="128" t="str">
        <f>IF(LEN(E1964&amp;"")&gt;0,IF(ISERROR(VLOOKUP(E1964,SpeciesLookup!B:G,6,FALSE)=TRUE),"",VLOOKUP(E1964,SpeciesLookup!B:G,6,FALSE)),"")</f>
        <v/>
      </c>
      <c r="H1964" s="128" t="str">
        <f>IF(LEN(E1964&amp;"")&gt;0,IF(ISERROR(VLOOKUP(E1964,SpeciesLookup!B:G,5,FALSE)=TRUE),"",VLOOKUP(E1964,SpeciesLookup!B:G,5,FALSE)),"")</f>
        <v/>
      </c>
      <c r="I1964" s="11"/>
      <c r="J1964" s="73"/>
      <c r="K1964" s="11"/>
      <c r="L1964" s="127" t="str">
        <f>TRIM(IF(ISERROR(VLOOKUP(R1964,SpeciesValidation!D:T,IF(ISNA(VLOOKUP(J1964,Validation!B$2:C$15,2,FALSE)),FALSE,VLOOKUP(J1964,Validation!B$2:C$15,2,FALSE)))),IF(LEN(E1964&amp;"")&gt;0,"",""),VLOOKUP(R1964,SpeciesValidation!D:T,VLOOKUP(J1964,Validation!B$2:C$15,2,FALSE),FALSE)) &amp; " " &amp; IF(ISERROR(IF(LEFT(J1964,1)="A",IF(IF(VLOOKUP(R1964,SpeciesValidation!D:W,20,FALSE)=FALSE,OR(TEXT(A1964,"MMDD")&lt;VLOOKUP(R1964,SpeciesValidation!D:W,18,FALSE),TEXT(A1964,"MMDD")&gt;VLOOKUP(R1964,SpeciesValidation!D:W,19,FALSE)),IF(TEXT(A1964,"MMDD")&lt;"0701",TEXT(A1964,"MMDD")&gt;VLOOKUP(R1964,SpeciesValidation!D:W,18,FALSE),TEXT(A1964,"MMDD")&lt;VLOOKUP(R1964,SpeciesValidation!D:W,19,FALSE))),"Date outside expected range for this species",""),"")),"",IF(LEFT(J1964,1)="A",IF(IF(VLOOKUP(R1964,SpeciesValidation!D:W,20,FALSE)=FALSE,OR(TEXT(A1964,"MMDD")&lt;VLOOKUP(R1964,SpeciesValidation!D:W,18,FALSE),TEXT(A1964,"MMDD")&gt;VLOOKUP(R1964,SpeciesValidation!D:W,19,FALSE)),IF(TEXT(A1964,"MMDD")&lt;"0701",TEXT(A1964,"MMDD")&gt;VLOOKUP(R1964,SpeciesValidation!D:W,18,FALSE),TEXT(A1964,"MMDD")&lt;VLOOKUP(R1964,SpeciesValidation!D:W,19,FALSE))),"Date outside expected range for this species",""),"")))</f>
        <v/>
      </c>
      <c r="M1964" s="127" t="str">
        <f>IF(LEN(E1964&amp;"")&gt;0,IF(ISERROR(VLOOKUP(R1964,SpeciesValidation!D:I,6,FALSE)),"",VLOOKUP(R1964,SpeciesValidation!D:I,6,FALSE)),"")</f>
        <v/>
      </c>
      <c r="Q1964" s="36" t="str">
        <f>IF(LEN(E1964&amp;"")&gt;0,IF(ISERROR(VLOOKUP(E1964,SpeciesValidation!B:G,2,FALSE)=TRUE),"",VLOOKUP(E1964,SpeciesValidation!B:G,2,FALSE)),"")</f>
        <v/>
      </c>
      <c r="R1964" s="36" t="str">
        <f>IF(LEN(E1964&amp;"")&gt;0,IF(ISERROR(VLOOKUP(E1964,SpeciesLookup!B:G,4,FALSE)=TRUE),"",VLOOKUP(E1964,SpeciesLookup!B:G,4,FALSE)),"")</f>
        <v/>
      </c>
    </row>
    <row r="1965" spans="1:18" ht="13.2" x14ac:dyDescent="0.25">
      <c r="A1965" s="72"/>
      <c r="D1965" s="11"/>
      <c r="G1965" s="128" t="str">
        <f>IF(LEN(E1965&amp;"")&gt;0,IF(ISERROR(VLOOKUP(E1965,SpeciesLookup!B:G,6,FALSE)=TRUE),"",VLOOKUP(E1965,SpeciesLookup!B:G,6,FALSE)),"")</f>
        <v/>
      </c>
      <c r="H1965" s="128" t="str">
        <f>IF(LEN(E1965&amp;"")&gt;0,IF(ISERROR(VLOOKUP(E1965,SpeciesLookup!B:G,5,FALSE)=TRUE),"",VLOOKUP(E1965,SpeciesLookup!B:G,5,FALSE)),"")</f>
        <v/>
      </c>
      <c r="I1965" s="11"/>
      <c r="J1965" s="73"/>
      <c r="K1965" s="11"/>
      <c r="L1965" s="127" t="str">
        <f>TRIM(IF(ISERROR(VLOOKUP(R1965,SpeciesValidation!D:T,IF(ISNA(VLOOKUP(J1965,Validation!B$2:C$15,2,FALSE)),FALSE,VLOOKUP(J1965,Validation!B$2:C$15,2,FALSE)))),IF(LEN(E1965&amp;"")&gt;0,"",""),VLOOKUP(R1965,SpeciesValidation!D:T,VLOOKUP(J1965,Validation!B$2:C$15,2,FALSE),FALSE)) &amp; " " &amp; IF(ISERROR(IF(LEFT(J1965,1)="A",IF(IF(VLOOKUP(R1965,SpeciesValidation!D:W,20,FALSE)=FALSE,OR(TEXT(A1965,"MMDD")&lt;VLOOKUP(R1965,SpeciesValidation!D:W,18,FALSE),TEXT(A1965,"MMDD")&gt;VLOOKUP(R1965,SpeciesValidation!D:W,19,FALSE)),IF(TEXT(A1965,"MMDD")&lt;"0701",TEXT(A1965,"MMDD")&gt;VLOOKUP(R1965,SpeciesValidation!D:W,18,FALSE),TEXT(A1965,"MMDD")&lt;VLOOKUP(R1965,SpeciesValidation!D:W,19,FALSE))),"Date outside expected range for this species",""),"")),"",IF(LEFT(J1965,1)="A",IF(IF(VLOOKUP(R1965,SpeciesValidation!D:W,20,FALSE)=FALSE,OR(TEXT(A1965,"MMDD")&lt;VLOOKUP(R1965,SpeciesValidation!D:W,18,FALSE),TEXT(A1965,"MMDD")&gt;VLOOKUP(R1965,SpeciesValidation!D:W,19,FALSE)),IF(TEXT(A1965,"MMDD")&lt;"0701",TEXT(A1965,"MMDD")&gt;VLOOKUP(R1965,SpeciesValidation!D:W,18,FALSE),TEXT(A1965,"MMDD")&lt;VLOOKUP(R1965,SpeciesValidation!D:W,19,FALSE))),"Date outside expected range for this species",""),"")))</f>
        <v/>
      </c>
      <c r="M1965" s="127" t="str">
        <f>IF(LEN(E1965&amp;"")&gt;0,IF(ISERROR(VLOOKUP(R1965,SpeciesValidation!D:I,6,FALSE)),"",VLOOKUP(R1965,SpeciesValidation!D:I,6,FALSE)),"")</f>
        <v/>
      </c>
      <c r="Q1965" s="36" t="str">
        <f>IF(LEN(E1965&amp;"")&gt;0,IF(ISERROR(VLOOKUP(E1965,SpeciesValidation!B:G,2,FALSE)=TRUE),"",VLOOKUP(E1965,SpeciesValidation!B:G,2,FALSE)),"")</f>
        <v/>
      </c>
      <c r="R1965" s="36" t="str">
        <f>IF(LEN(E1965&amp;"")&gt;0,IF(ISERROR(VLOOKUP(E1965,SpeciesLookup!B:G,4,FALSE)=TRUE),"",VLOOKUP(E1965,SpeciesLookup!B:G,4,FALSE)),"")</f>
        <v/>
      </c>
    </row>
    <row r="1966" spans="1:18" ht="13.2" x14ac:dyDescent="0.25">
      <c r="A1966" s="72"/>
      <c r="D1966" s="11"/>
      <c r="G1966" s="128" t="str">
        <f>IF(LEN(E1966&amp;"")&gt;0,IF(ISERROR(VLOOKUP(E1966,SpeciesLookup!B:G,6,FALSE)=TRUE),"",VLOOKUP(E1966,SpeciesLookup!B:G,6,FALSE)),"")</f>
        <v/>
      </c>
      <c r="H1966" s="128" t="str">
        <f>IF(LEN(E1966&amp;"")&gt;0,IF(ISERROR(VLOOKUP(E1966,SpeciesLookup!B:G,5,FALSE)=TRUE),"",VLOOKUP(E1966,SpeciesLookup!B:G,5,FALSE)),"")</f>
        <v/>
      </c>
      <c r="I1966" s="11"/>
      <c r="J1966" s="73"/>
      <c r="K1966" s="11"/>
      <c r="L1966" s="127" t="str">
        <f>TRIM(IF(ISERROR(VLOOKUP(R1966,SpeciesValidation!D:T,IF(ISNA(VLOOKUP(J1966,Validation!B$2:C$15,2,FALSE)),FALSE,VLOOKUP(J1966,Validation!B$2:C$15,2,FALSE)))),IF(LEN(E1966&amp;"")&gt;0,"",""),VLOOKUP(R1966,SpeciesValidation!D:T,VLOOKUP(J1966,Validation!B$2:C$15,2,FALSE),FALSE)) &amp; " " &amp; IF(ISERROR(IF(LEFT(J1966,1)="A",IF(IF(VLOOKUP(R1966,SpeciesValidation!D:W,20,FALSE)=FALSE,OR(TEXT(A1966,"MMDD")&lt;VLOOKUP(R1966,SpeciesValidation!D:W,18,FALSE),TEXT(A1966,"MMDD")&gt;VLOOKUP(R1966,SpeciesValidation!D:W,19,FALSE)),IF(TEXT(A1966,"MMDD")&lt;"0701",TEXT(A1966,"MMDD")&gt;VLOOKUP(R1966,SpeciesValidation!D:W,18,FALSE),TEXT(A1966,"MMDD")&lt;VLOOKUP(R1966,SpeciesValidation!D:W,19,FALSE))),"Date outside expected range for this species",""),"")),"",IF(LEFT(J1966,1)="A",IF(IF(VLOOKUP(R1966,SpeciesValidation!D:W,20,FALSE)=FALSE,OR(TEXT(A1966,"MMDD")&lt;VLOOKUP(R1966,SpeciesValidation!D:W,18,FALSE),TEXT(A1966,"MMDD")&gt;VLOOKUP(R1966,SpeciesValidation!D:W,19,FALSE)),IF(TEXT(A1966,"MMDD")&lt;"0701",TEXT(A1966,"MMDD")&gt;VLOOKUP(R1966,SpeciesValidation!D:W,18,FALSE),TEXT(A1966,"MMDD")&lt;VLOOKUP(R1966,SpeciesValidation!D:W,19,FALSE))),"Date outside expected range for this species",""),"")))</f>
        <v/>
      </c>
      <c r="M1966" s="127" t="str">
        <f>IF(LEN(E1966&amp;"")&gt;0,IF(ISERROR(VLOOKUP(R1966,SpeciesValidation!D:I,6,FALSE)),"",VLOOKUP(R1966,SpeciesValidation!D:I,6,FALSE)),"")</f>
        <v/>
      </c>
      <c r="Q1966" s="36" t="str">
        <f>IF(LEN(E1966&amp;"")&gt;0,IF(ISERROR(VLOOKUP(E1966,SpeciesValidation!B:G,2,FALSE)=TRUE),"",VLOOKUP(E1966,SpeciesValidation!B:G,2,FALSE)),"")</f>
        <v/>
      </c>
      <c r="R1966" s="36" t="str">
        <f>IF(LEN(E1966&amp;"")&gt;0,IF(ISERROR(VLOOKUP(E1966,SpeciesLookup!B:G,4,FALSE)=TRUE),"",VLOOKUP(E1966,SpeciesLookup!B:G,4,FALSE)),"")</f>
        <v/>
      </c>
    </row>
    <row r="1967" spans="1:18" ht="13.2" x14ac:dyDescent="0.25">
      <c r="A1967" s="72"/>
      <c r="D1967" s="11"/>
      <c r="G1967" s="128" t="str">
        <f>IF(LEN(E1967&amp;"")&gt;0,IF(ISERROR(VLOOKUP(E1967,SpeciesLookup!B:G,6,FALSE)=TRUE),"",VLOOKUP(E1967,SpeciesLookup!B:G,6,FALSE)),"")</f>
        <v/>
      </c>
      <c r="H1967" s="128" t="str">
        <f>IF(LEN(E1967&amp;"")&gt;0,IF(ISERROR(VLOOKUP(E1967,SpeciesLookup!B:G,5,FALSE)=TRUE),"",VLOOKUP(E1967,SpeciesLookup!B:G,5,FALSE)),"")</f>
        <v/>
      </c>
      <c r="I1967" s="11"/>
      <c r="J1967" s="73"/>
      <c r="K1967" s="11"/>
      <c r="L1967" s="127" t="str">
        <f>TRIM(IF(ISERROR(VLOOKUP(R1967,SpeciesValidation!D:T,IF(ISNA(VLOOKUP(J1967,Validation!B$2:C$15,2,FALSE)),FALSE,VLOOKUP(J1967,Validation!B$2:C$15,2,FALSE)))),IF(LEN(E1967&amp;"")&gt;0,"",""),VLOOKUP(R1967,SpeciesValidation!D:T,VLOOKUP(J1967,Validation!B$2:C$15,2,FALSE),FALSE)) &amp; " " &amp; IF(ISERROR(IF(LEFT(J1967,1)="A",IF(IF(VLOOKUP(R1967,SpeciesValidation!D:W,20,FALSE)=FALSE,OR(TEXT(A1967,"MMDD")&lt;VLOOKUP(R1967,SpeciesValidation!D:W,18,FALSE),TEXT(A1967,"MMDD")&gt;VLOOKUP(R1967,SpeciesValidation!D:W,19,FALSE)),IF(TEXT(A1967,"MMDD")&lt;"0701",TEXT(A1967,"MMDD")&gt;VLOOKUP(R1967,SpeciesValidation!D:W,18,FALSE),TEXT(A1967,"MMDD")&lt;VLOOKUP(R1967,SpeciesValidation!D:W,19,FALSE))),"Date outside expected range for this species",""),"")),"",IF(LEFT(J1967,1)="A",IF(IF(VLOOKUP(R1967,SpeciesValidation!D:W,20,FALSE)=FALSE,OR(TEXT(A1967,"MMDD")&lt;VLOOKUP(R1967,SpeciesValidation!D:W,18,FALSE),TEXT(A1967,"MMDD")&gt;VLOOKUP(R1967,SpeciesValidation!D:W,19,FALSE)),IF(TEXT(A1967,"MMDD")&lt;"0701",TEXT(A1967,"MMDD")&gt;VLOOKUP(R1967,SpeciesValidation!D:W,18,FALSE),TEXT(A1967,"MMDD")&lt;VLOOKUP(R1967,SpeciesValidation!D:W,19,FALSE))),"Date outside expected range for this species",""),"")))</f>
        <v/>
      </c>
      <c r="M1967" s="127" t="str">
        <f>IF(LEN(E1967&amp;"")&gt;0,IF(ISERROR(VLOOKUP(R1967,SpeciesValidation!D:I,6,FALSE)),"",VLOOKUP(R1967,SpeciesValidation!D:I,6,FALSE)),"")</f>
        <v/>
      </c>
      <c r="Q1967" s="36" t="str">
        <f>IF(LEN(E1967&amp;"")&gt;0,IF(ISERROR(VLOOKUP(E1967,SpeciesValidation!B:G,2,FALSE)=TRUE),"",VLOOKUP(E1967,SpeciesValidation!B:G,2,FALSE)),"")</f>
        <v/>
      </c>
      <c r="R1967" s="36" t="str">
        <f>IF(LEN(E1967&amp;"")&gt;0,IF(ISERROR(VLOOKUP(E1967,SpeciesLookup!B:G,4,FALSE)=TRUE),"",VLOOKUP(E1967,SpeciesLookup!B:G,4,FALSE)),"")</f>
        <v/>
      </c>
    </row>
    <row r="1968" spans="1:18" ht="13.2" x14ac:dyDescent="0.25">
      <c r="A1968" s="72"/>
      <c r="D1968" s="11"/>
      <c r="G1968" s="128" t="str">
        <f>IF(LEN(E1968&amp;"")&gt;0,IF(ISERROR(VLOOKUP(E1968,SpeciesLookup!B:G,6,FALSE)=TRUE),"",VLOOKUP(E1968,SpeciesLookup!B:G,6,FALSE)),"")</f>
        <v/>
      </c>
      <c r="H1968" s="128" t="str">
        <f>IF(LEN(E1968&amp;"")&gt;0,IF(ISERROR(VLOOKUP(E1968,SpeciesLookup!B:G,5,FALSE)=TRUE),"",VLOOKUP(E1968,SpeciesLookup!B:G,5,FALSE)),"")</f>
        <v/>
      </c>
      <c r="I1968" s="11"/>
      <c r="J1968" s="73"/>
      <c r="K1968" s="11"/>
      <c r="L1968" s="127" t="str">
        <f>TRIM(IF(ISERROR(VLOOKUP(R1968,SpeciesValidation!D:T,IF(ISNA(VLOOKUP(J1968,Validation!B$2:C$15,2,FALSE)),FALSE,VLOOKUP(J1968,Validation!B$2:C$15,2,FALSE)))),IF(LEN(E1968&amp;"")&gt;0,"",""),VLOOKUP(R1968,SpeciesValidation!D:T,VLOOKUP(J1968,Validation!B$2:C$15,2,FALSE),FALSE)) &amp; " " &amp; IF(ISERROR(IF(LEFT(J1968,1)="A",IF(IF(VLOOKUP(R1968,SpeciesValidation!D:W,20,FALSE)=FALSE,OR(TEXT(A1968,"MMDD")&lt;VLOOKUP(R1968,SpeciesValidation!D:W,18,FALSE),TEXT(A1968,"MMDD")&gt;VLOOKUP(R1968,SpeciesValidation!D:W,19,FALSE)),IF(TEXT(A1968,"MMDD")&lt;"0701",TEXT(A1968,"MMDD")&gt;VLOOKUP(R1968,SpeciesValidation!D:W,18,FALSE),TEXT(A1968,"MMDD")&lt;VLOOKUP(R1968,SpeciesValidation!D:W,19,FALSE))),"Date outside expected range for this species",""),"")),"",IF(LEFT(J1968,1)="A",IF(IF(VLOOKUP(R1968,SpeciesValidation!D:W,20,FALSE)=FALSE,OR(TEXT(A1968,"MMDD")&lt;VLOOKUP(R1968,SpeciesValidation!D:W,18,FALSE),TEXT(A1968,"MMDD")&gt;VLOOKUP(R1968,SpeciesValidation!D:W,19,FALSE)),IF(TEXT(A1968,"MMDD")&lt;"0701",TEXT(A1968,"MMDD")&gt;VLOOKUP(R1968,SpeciesValidation!D:W,18,FALSE),TEXT(A1968,"MMDD")&lt;VLOOKUP(R1968,SpeciesValidation!D:W,19,FALSE))),"Date outside expected range for this species",""),"")))</f>
        <v/>
      </c>
      <c r="M1968" s="127" t="str">
        <f>IF(LEN(E1968&amp;"")&gt;0,IF(ISERROR(VLOOKUP(R1968,SpeciesValidation!D:I,6,FALSE)),"",VLOOKUP(R1968,SpeciesValidation!D:I,6,FALSE)),"")</f>
        <v/>
      </c>
      <c r="Q1968" s="36" t="str">
        <f>IF(LEN(E1968&amp;"")&gt;0,IF(ISERROR(VLOOKUP(E1968,SpeciesValidation!B:G,2,FALSE)=TRUE),"",VLOOKUP(E1968,SpeciesValidation!B:G,2,FALSE)),"")</f>
        <v/>
      </c>
      <c r="R1968" s="36" t="str">
        <f>IF(LEN(E1968&amp;"")&gt;0,IF(ISERROR(VLOOKUP(E1968,SpeciesLookup!B:G,4,FALSE)=TRUE),"",VLOOKUP(E1968,SpeciesLookup!B:G,4,FALSE)),"")</f>
        <v/>
      </c>
    </row>
    <row r="1969" spans="1:18" ht="13.2" x14ac:dyDescent="0.25">
      <c r="A1969" s="72"/>
      <c r="D1969" s="11"/>
      <c r="G1969" s="128" t="str">
        <f>IF(LEN(E1969&amp;"")&gt;0,IF(ISERROR(VLOOKUP(E1969,SpeciesLookup!B:G,6,FALSE)=TRUE),"",VLOOKUP(E1969,SpeciesLookup!B:G,6,FALSE)),"")</f>
        <v/>
      </c>
      <c r="H1969" s="128" t="str">
        <f>IF(LEN(E1969&amp;"")&gt;0,IF(ISERROR(VLOOKUP(E1969,SpeciesLookup!B:G,5,FALSE)=TRUE),"",VLOOKUP(E1969,SpeciesLookup!B:G,5,FALSE)),"")</f>
        <v/>
      </c>
      <c r="I1969" s="11"/>
      <c r="J1969" s="73"/>
      <c r="K1969" s="11"/>
      <c r="L1969" s="127" t="str">
        <f>TRIM(IF(ISERROR(VLOOKUP(R1969,SpeciesValidation!D:T,IF(ISNA(VLOOKUP(J1969,Validation!B$2:C$15,2,FALSE)),FALSE,VLOOKUP(J1969,Validation!B$2:C$15,2,FALSE)))),IF(LEN(E1969&amp;"")&gt;0,"",""),VLOOKUP(R1969,SpeciesValidation!D:T,VLOOKUP(J1969,Validation!B$2:C$15,2,FALSE),FALSE)) &amp; " " &amp; IF(ISERROR(IF(LEFT(J1969,1)="A",IF(IF(VLOOKUP(R1969,SpeciesValidation!D:W,20,FALSE)=FALSE,OR(TEXT(A1969,"MMDD")&lt;VLOOKUP(R1969,SpeciesValidation!D:W,18,FALSE),TEXT(A1969,"MMDD")&gt;VLOOKUP(R1969,SpeciesValidation!D:W,19,FALSE)),IF(TEXT(A1969,"MMDD")&lt;"0701",TEXT(A1969,"MMDD")&gt;VLOOKUP(R1969,SpeciesValidation!D:W,18,FALSE),TEXT(A1969,"MMDD")&lt;VLOOKUP(R1969,SpeciesValidation!D:W,19,FALSE))),"Date outside expected range for this species",""),"")),"",IF(LEFT(J1969,1)="A",IF(IF(VLOOKUP(R1969,SpeciesValidation!D:W,20,FALSE)=FALSE,OR(TEXT(A1969,"MMDD")&lt;VLOOKUP(R1969,SpeciesValidation!D:W,18,FALSE),TEXT(A1969,"MMDD")&gt;VLOOKUP(R1969,SpeciesValidation!D:W,19,FALSE)),IF(TEXT(A1969,"MMDD")&lt;"0701",TEXT(A1969,"MMDD")&gt;VLOOKUP(R1969,SpeciesValidation!D:W,18,FALSE),TEXT(A1969,"MMDD")&lt;VLOOKUP(R1969,SpeciesValidation!D:W,19,FALSE))),"Date outside expected range for this species",""),"")))</f>
        <v/>
      </c>
      <c r="M1969" s="127" t="str">
        <f>IF(LEN(E1969&amp;"")&gt;0,IF(ISERROR(VLOOKUP(R1969,SpeciesValidation!D:I,6,FALSE)),"",VLOOKUP(R1969,SpeciesValidation!D:I,6,FALSE)),"")</f>
        <v/>
      </c>
      <c r="Q1969" s="36" t="str">
        <f>IF(LEN(E1969&amp;"")&gt;0,IF(ISERROR(VLOOKUP(E1969,SpeciesValidation!B:G,2,FALSE)=TRUE),"",VLOOKUP(E1969,SpeciesValidation!B:G,2,FALSE)),"")</f>
        <v/>
      </c>
      <c r="R1969" s="36" t="str">
        <f>IF(LEN(E1969&amp;"")&gt;0,IF(ISERROR(VLOOKUP(E1969,SpeciesLookup!B:G,4,FALSE)=TRUE),"",VLOOKUP(E1969,SpeciesLookup!B:G,4,FALSE)),"")</f>
        <v/>
      </c>
    </row>
    <row r="1970" spans="1:18" ht="13.2" x14ac:dyDescent="0.25">
      <c r="A1970" s="72"/>
      <c r="D1970" s="11"/>
      <c r="G1970" s="128" t="str">
        <f>IF(LEN(E1970&amp;"")&gt;0,IF(ISERROR(VLOOKUP(E1970,SpeciesLookup!B:G,6,FALSE)=TRUE),"",VLOOKUP(E1970,SpeciesLookup!B:G,6,FALSE)),"")</f>
        <v/>
      </c>
      <c r="H1970" s="128" t="str">
        <f>IF(LEN(E1970&amp;"")&gt;0,IF(ISERROR(VLOOKUP(E1970,SpeciesLookup!B:G,5,FALSE)=TRUE),"",VLOOKUP(E1970,SpeciesLookup!B:G,5,FALSE)),"")</f>
        <v/>
      </c>
      <c r="I1970" s="11"/>
      <c r="J1970" s="73"/>
      <c r="K1970" s="11"/>
      <c r="L1970" s="127" t="str">
        <f>TRIM(IF(ISERROR(VLOOKUP(R1970,SpeciesValidation!D:T,IF(ISNA(VLOOKUP(J1970,Validation!B$2:C$15,2,FALSE)),FALSE,VLOOKUP(J1970,Validation!B$2:C$15,2,FALSE)))),IF(LEN(E1970&amp;"")&gt;0,"",""),VLOOKUP(R1970,SpeciesValidation!D:T,VLOOKUP(J1970,Validation!B$2:C$15,2,FALSE),FALSE)) &amp; " " &amp; IF(ISERROR(IF(LEFT(J1970,1)="A",IF(IF(VLOOKUP(R1970,SpeciesValidation!D:W,20,FALSE)=FALSE,OR(TEXT(A1970,"MMDD")&lt;VLOOKUP(R1970,SpeciesValidation!D:W,18,FALSE),TEXT(A1970,"MMDD")&gt;VLOOKUP(R1970,SpeciesValidation!D:W,19,FALSE)),IF(TEXT(A1970,"MMDD")&lt;"0701",TEXT(A1970,"MMDD")&gt;VLOOKUP(R1970,SpeciesValidation!D:W,18,FALSE),TEXT(A1970,"MMDD")&lt;VLOOKUP(R1970,SpeciesValidation!D:W,19,FALSE))),"Date outside expected range for this species",""),"")),"",IF(LEFT(J1970,1)="A",IF(IF(VLOOKUP(R1970,SpeciesValidation!D:W,20,FALSE)=FALSE,OR(TEXT(A1970,"MMDD")&lt;VLOOKUP(R1970,SpeciesValidation!D:W,18,FALSE),TEXT(A1970,"MMDD")&gt;VLOOKUP(R1970,SpeciesValidation!D:W,19,FALSE)),IF(TEXT(A1970,"MMDD")&lt;"0701",TEXT(A1970,"MMDD")&gt;VLOOKUP(R1970,SpeciesValidation!D:W,18,FALSE),TEXT(A1970,"MMDD")&lt;VLOOKUP(R1970,SpeciesValidation!D:W,19,FALSE))),"Date outside expected range for this species",""),"")))</f>
        <v/>
      </c>
      <c r="M1970" s="127" t="str">
        <f>IF(LEN(E1970&amp;"")&gt;0,IF(ISERROR(VLOOKUP(R1970,SpeciesValidation!D:I,6,FALSE)),"",VLOOKUP(R1970,SpeciesValidation!D:I,6,FALSE)),"")</f>
        <v/>
      </c>
      <c r="Q1970" s="36" t="str">
        <f>IF(LEN(E1970&amp;"")&gt;0,IF(ISERROR(VLOOKUP(E1970,SpeciesValidation!B:G,2,FALSE)=TRUE),"",VLOOKUP(E1970,SpeciesValidation!B:G,2,FALSE)),"")</f>
        <v/>
      </c>
      <c r="R1970" s="36" t="str">
        <f>IF(LEN(E1970&amp;"")&gt;0,IF(ISERROR(VLOOKUP(E1970,SpeciesLookup!B:G,4,FALSE)=TRUE),"",VLOOKUP(E1970,SpeciesLookup!B:G,4,FALSE)),"")</f>
        <v/>
      </c>
    </row>
    <row r="1971" spans="1:18" ht="13.2" x14ac:dyDescent="0.25">
      <c r="A1971" s="72"/>
      <c r="D1971" s="11"/>
      <c r="G1971" s="128" t="str">
        <f>IF(LEN(E1971&amp;"")&gt;0,IF(ISERROR(VLOOKUP(E1971,SpeciesLookup!B:G,6,FALSE)=TRUE),"",VLOOKUP(E1971,SpeciesLookup!B:G,6,FALSE)),"")</f>
        <v/>
      </c>
      <c r="H1971" s="128" t="str">
        <f>IF(LEN(E1971&amp;"")&gt;0,IF(ISERROR(VLOOKUP(E1971,SpeciesLookup!B:G,5,FALSE)=TRUE),"",VLOOKUP(E1971,SpeciesLookup!B:G,5,FALSE)),"")</f>
        <v/>
      </c>
      <c r="I1971" s="11"/>
      <c r="J1971" s="73"/>
      <c r="K1971" s="11"/>
      <c r="L1971" s="127" t="str">
        <f>TRIM(IF(ISERROR(VLOOKUP(R1971,SpeciesValidation!D:T,IF(ISNA(VLOOKUP(J1971,Validation!B$2:C$15,2,FALSE)),FALSE,VLOOKUP(J1971,Validation!B$2:C$15,2,FALSE)))),IF(LEN(E1971&amp;"")&gt;0,"",""),VLOOKUP(R1971,SpeciesValidation!D:T,VLOOKUP(J1971,Validation!B$2:C$15,2,FALSE),FALSE)) &amp; " " &amp; IF(ISERROR(IF(LEFT(J1971,1)="A",IF(IF(VLOOKUP(R1971,SpeciesValidation!D:W,20,FALSE)=FALSE,OR(TEXT(A1971,"MMDD")&lt;VLOOKUP(R1971,SpeciesValidation!D:W,18,FALSE),TEXT(A1971,"MMDD")&gt;VLOOKUP(R1971,SpeciesValidation!D:W,19,FALSE)),IF(TEXT(A1971,"MMDD")&lt;"0701",TEXT(A1971,"MMDD")&gt;VLOOKUP(R1971,SpeciesValidation!D:W,18,FALSE),TEXT(A1971,"MMDD")&lt;VLOOKUP(R1971,SpeciesValidation!D:W,19,FALSE))),"Date outside expected range for this species",""),"")),"",IF(LEFT(J1971,1)="A",IF(IF(VLOOKUP(R1971,SpeciesValidation!D:W,20,FALSE)=FALSE,OR(TEXT(A1971,"MMDD")&lt;VLOOKUP(R1971,SpeciesValidation!D:W,18,FALSE),TEXT(A1971,"MMDD")&gt;VLOOKUP(R1971,SpeciesValidation!D:W,19,FALSE)),IF(TEXT(A1971,"MMDD")&lt;"0701",TEXT(A1971,"MMDD")&gt;VLOOKUP(R1971,SpeciesValidation!D:W,18,FALSE),TEXT(A1971,"MMDD")&lt;VLOOKUP(R1971,SpeciesValidation!D:W,19,FALSE))),"Date outside expected range for this species",""),"")))</f>
        <v/>
      </c>
      <c r="M1971" s="127" t="str">
        <f>IF(LEN(E1971&amp;"")&gt;0,IF(ISERROR(VLOOKUP(R1971,SpeciesValidation!D:I,6,FALSE)),"",VLOOKUP(R1971,SpeciesValidation!D:I,6,FALSE)),"")</f>
        <v/>
      </c>
      <c r="Q1971" s="36" t="str">
        <f>IF(LEN(E1971&amp;"")&gt;0,IF(ISERROR(VLOOKUP(E1971,SpeciesValidation!B:G,2,FALSE)=TRUE),"",VLOOKUP(E1971,SpeciesValidation!B:G,2,FALSE)),"")</f>
        <v/>
      </c>
      <c r="R1971" s="36" t="str">
        <f>IF(LEN(E1971&amp;"")&gt;0,IF(ISERROR(VLOOKUP(E1971,SpeciesLookup!B:G,4,FALSE)=TRUE),"",VLOOKUP(E1971,SpeciesLookup!B:G,4,FALSE)),"")</f>
        <v/>
      </c>
    </row>
    <row r="1972" spans="1:18" ht="13.2" x14ac:dyDescent="0.25">
      <c r="A1972" s="72"/>
      <c r="D1972" s="11"/>
      <c r="G1972" s="128" t="str">
        <f>IF(LEN(E1972&amp;"")&gt;0,IF(ISERROR(VLOOKUP(E1972,SpeciesLookup!B:G,6,FALSE)=TRUE),"",VLOOKUP(E1972,SpeciesLookup!B:G,6,FALSE)),"")</f>
        <v/>
      </c>
      <c r="H1972" s="128" t="str">
        <f>IF(LEN(E1972&amp;"")&gt;0,IF(ISERROR(VLOOKUP(E1972,SpeciesLookup!B:G,5,FALSE)=TRUE),"",VLOOKUP(E1972,SpeciesLookup!B:G,5,FALSE)),"")</f>
        <v/>
      </c>
      <c r="I1972" s="11"/>
      <c r="J1972" s="73"/>
      <c r="K1972" s="11"/>
      <c r="L1972" s="127" t="str">
        <f>TRIM(IF(ISERROR(VLOOKUP(R1972,SpeciesValidation!D:T,IF(ISNA(VLOOKUP(J1972,Validation!B$2:C$15,2,FALSE)),FALSE,VLOOKUP(J1972,Validation!B$2:C$15,2,FALSE)))),IF(LEN(E1972&amp;"")&gt;0,"",""),VLOOKUP(R1972,SpeciesValidation!D:T,VLOOKUP(J1972,Validation!B$2:C$15,2,FALSE),FALSE)) &amp; " " &amp; IF(ISERROR(IF(LEFT(J1972,1)="A",IF(IF(VLOOKUP(R1972,SpeciesValidation!D:W,20,FALSE)=FALSE,OR(TEXT(A1972,"MMDD")&lt;VLOOKUP(R1972,SpeciesValidation!D:W,18,FALSE),TEXT(A1972,"MMDD")&gt;VLOOKUP(R1972,SpeciesValidation!D:W,19,FALSE)),IF(TEXT(A1972,"MMDD")&lt;"0701",TEXT(A1972,"MMDD")&gt;VLOOKUP(R1972,SpeciesValidation!D:W,18,FALSE),TEXT(A1972,"MMDD")&lt;VLOOKUP(R1972,SpeciesValidation!D:W,19,FALSE))),"Date outside expected range for this species",""),"")),"",IF(LEFT(J1972,1)="A",IF(IF(VLOOKUP(R1972,SpeciesValidation!D:W,20,FALSE)=FALSE,OR(TEXT(A1972,"MMDD")&lt;VLOOKUP(R1972,SpeciesValidation!D:W,18,FALSE),TEXT(A1972,"MMDD")&gt;VLOOKUP(R1972,SpeciesValidation!D:W,19,FALSE)),IF(TEXT(A1972,"MMDD")&lt;"0701",TEXT(A1972,"MMDD")&gt;VLOOKUP(R1972,SpeciesValidation!D:W,18,FALSE),TEXT(A1972,"MMDD")&lt;VLOOKUP(R1972,SpeciesValidation!D:W,19,FALSE))),"Date outside expected range for this species",""),"")))</f>
        <v/>
      </c>
      <c r="M1972" s="127" t="str">
        <f>IF(LEN(E1972&amp;"")&gt;0,IF(ISERROR(VLOOKUP(R1972,SpeciesValidation!D:I,6,FALSE)),"",VLOOKUP(R1972,SpeciesValidation!D:I,6,FALSE)),"")</f>
        <v/>
      </c>
      <c r="Q1972" s="36" t="str">
        <f>IF(LEN(E1972&amp;"")&gt;0,IF(ISERROR(VLOOKUP(E1972,SpeciesValidation!B:G,2,FALSE)=TRUE),"",VLOOKUP(E1972,SpeciesValidation!B:G,2,FALSE)),"")</f>
        <v/>
      </c>
      <c r="R1972" s="36" t="str">
        <f>IF(LEN(E1972&amp;"")&gt;0,IF(ISERROR(VLOOKUP(E1972,SpeciesLookup!B:G,4,FALSE)=TRUE),"",VLOOKUP(E1972,SpeciesLookup!B:G,4,FALSE)),"")</f>
        <v/>
      </c>
    </row>
    <row r="1973" spans="1:18" ht="13.2" x14ac:dyDescent="0.25">
      <c r="A1973" s="72"/>
      <c r="D1973" s="11"/>
      <c r="G1973" s="128" t="str">
        <f>IF(LEN(E1973&amp;"")&gt;0,IF(ISERROR(VLOOKUP(E1973,SpeciesLookup!B:G,6,FALSE)=TRUE),"",VLOOKUP(E1973,SpeciesLookup!B:G,6,FALSE)),"")</f>
        <v/>
      </c>
      <c r="H1973" s="128" t="str">
        <f>IF(LEN(E1973&amp;"")&gt;0,IF(ISERROR(VLOOKUP(E1973,SpeciesLookup!B:G,5,FALSE)=TRUE),"",VLOOKUP(E1973,SpeciesLookup!B:G,5,FALSE)),"")</f>
        <v/>
      </c>
      <c r="I1973" s="11"/>
      <c r="J1973" s="73"/>
      <c r="K1973" s="11"/>
      <c r="L1973" s="127" t="str">
        <f>TRIM(IF(ISERROR(VLOOKUP(R1973,SpeciesValidation!D:T,IF(ISNA(VLOOKUP(J1973,Validation!B$2:C$15,2,FALSE)),FALSE,VLOOKUP(J1973,Validation!B$2:C$15,2,FALSE)))),IF(LEN(E1973&amp;"")&gt;0,"",""),VLOOKUP(R1973,SpeciesValidation!D:T,VLOOKUP(J1973,Validation!B$2:C$15,2,FALSE),FALSE)) &amp; " " &amp; IF(ISERROR(IF(LEFT(J1973,1)="A",IF(IF(VLOOKUP(R1973,SpeciesValidation!D:W,20,FALSE)=FALSE,OR(TEXT(A1973,"MMDD")&lt;VLOOKUP(R1973,SpeciesValidation!D:W,18,FALSE),TEXT(A1973,"MMDD")&gt;VLOOKUP(R1973,SpeciesValidation!D:W,19,FALSE)),IF(TEXT(A1973,"MMDD")&lt;"0701",TEXT(A1973,"MMDD")&gt;VLOOKUP(R1973,SpeciesValidation!D:W,18,FALSE),TEXT(A1973,"MMDD")&lt;VLOOKUP(R1973,SpeciesValidation!D:W,19,FALSE))),"Date outside expected range for this species",""),"")),"",IF(LEFT(J1973,1)="A",IF(IF(VLOOKUP(R1973,SpeciesValidation!D:W,20,FALSE)=FALSE,OR(TEXT(A1973,"MMDD")&lt;VLOOKUP(R1973,SpeciesValidation!D:W,18,FALSE),TEXT(A1973,"MMDD")&gt;VLOOKUP(R1973,SpeciesValidation!D:W,19,FALSE)),IF(TEXT(A1973,"MMDD")&lt;"0701",TEXT(A1973,"MMDD")&gt;VLOOKUP(R1973,SpeciesValidation!D:W,18,FALSE),TEXT(A1973,"MMDD")&lt;VLOOKUP(R1973,SpeciesValidation!D:W,19,FALSE))),"Date outside expected range for this species",""),"")))</f>
        <v/>
      </c>
      <c r="M1973" s="127" t="str">
        <f>IF(LEN(E1973&amp;"")&gt;0,IF(ISERROR(VLOOKUP(R1973,SpeciesValidation!D:I,6,FALSE)),"",VLOOKUP(R1973,SpeciesValidation!D:I,6,FALSE)),"")</f>
        <v/>
      </c>
      <c r="Q1973" s="36" t="str">
        <f>IF(LEN(E1973&amp;"")&gt;0,IF(ISERROR(VLOOKUP(E1973,SpeciesValidation!B:G,2,FALSE)=TRUE),"",VLOOKUP(E1973,SpeciesValidation!B:G,2,FALSE)),"")</f>
        <v/>
      </c>
      <c r="R1973" s="36" t="str">
        <f>IF(LEN(E1973&amp;"")&gt;0,IF(ISERROR(VLOOKUP(E1973,SpeciesLookup!B:G,4,FALSE)=TRUE),"",VLOOKUP(E1973,SpeciesLookup!B:G,4,FALSE)),"")</f>
        <v/>
      </c>
    </row>
    <row r="1974" spans="1:18" ht="13.2" x14ac:dyDescent="0.25">
      <c r="A1974" s="72"/>
      <c r="D1974" s="11"/>
      <c r="G1974" s="128" t="str">
        <f>IF(LEN(E1974&amp;"")&gt;0,IF(ISERROR(VLOOKUP(E1974,SpeciesLookup!B:G,6,FALSE)=TRUE),"",VLOOKUP(E1974,SpeciesLookup!B:G,6,FALSE)),"")</f>
        <v/>
      </c>
      <c r="H1974" s="128" t="str">
        <f>IF(LEN(E1974&amp;"")&gt;0,IF(ISERROR(VLOOKUP(E1974,SpeciesLookup!B:G,5,FALSE)=TRUE),"",VLOOKUP(E1974,SpeciesLookup!B:G,5,FALSE)),"")</f>
        <v/>
      </c>
      <c r="I1974" s="11"/>
      <c r="J1974" s="73"/>
      <c r="K1974" s="11"/>
      <c r="L1974" s="127" t="str">
        <f>TRIM(IF(ISERROR(VLOOKUP(R1974,SpeciesValidation!D:T,IF(ISNA(VLOOKUP(J1974,Validation!B$2:C$15,2,FALSE)),FALSE,VLOOKUP(J1974,Validation!B$2:C$15,2,FALSE)))),IF(LEN(E1974&amp;"")&gt;0,"",""),VLOOKUP(R1974,SpeciesValidation!D:T,VLOOKUP(J1974,Validation!B$2:C$15,2,FALSE),FALSE)) &amp; " " &amp; IF(ISERROR(IF(LEFT(J1974,1)="A",IF(IF(VLOOKUP(R1974,SpeciesValidation!D:W,20,FALSE)=FALSE,OR(TEXT(A1974,"MMDD")&lt;VLOOKUP(R1974,SpeciesValidation!D:W,18,FALSE),TEXT(A1974,"MMDD")&gt;VLOOKUP(R1974,SpeciesValidation!D:W,19,FALSE)),IF(TEXT(A1974,"MMDD")&lt;"0701",TEXT(A1974,"MMDD")&gt;VLOOKUP(R1974,SpeciesValidation!D:W,18,FALSE),TEXT(A1974,"MMDD")&lt;VLOOKUP(R1974,SpeciesValidation!D:W,19,FALSE))),"Date outside expected range for this species",""),"")),"",IF(LEFT(J1974,1)="A",IF(IF(VLOOKUP(R1974,SpeciesValidation!D:W,20,FALSE)=FALSE,OR(TEXT(A1974,"MMDD")&lt;VLOOKUP(R1974,SpeciesValidation!D:W,18,FALSE),TEXT(A1974,"MMDD")&gt;VLOOKUP(R1974,SpeciesValidation!D:W,19,FALSE)),IF(TEXT(A1974,"MMDD")&lt;"0701",TEXT(A1974,"MMDD")&gt;VLOOKUP(R1974,SpeciesValidation!D:W,18,FALSE),TEXT(A1974,"MMDD")&lt;VLOOKUP(R1974,SpeciesValidation!D:W,19,FALSE))),"Date outside expected range for this species",""),"")))</f>
        <v/>
      </c>
      <c r="M1974" s="127" t="str">
        <f>IF(LEN(E1974&amp;"")&gt;0,IF(ISERROR(VLOOKUP(R1974,SpeciesValidation!D:I,6,FALSE)),"",VLOOKUP(R1974,SpeciesValidation!D:I,6,FALSE)),"")</f>
        <v/>
      </c>
      <c r="Q1974" s="36" t="str">
        <f>IF(LEN(E1974&amp;"")&gt;0,IF(ISERROR(VLOOKUP(E1974,SpeciesValidation!B:G,2,FALSE)=TRUE),"",VLOOKUP(E1974,SpeciesValidation!B:G,2,FALSE)),"")</f>
        <v/>
      </c>
      <c r="R1974" s="36" t="str">
        <f>IF(LEN(E1974&amp;"")&gt;0,IF(ISERROR(VLOOKUP(E1974,SpeciesLookup!B:G,4,FALSE)=TRUE),"",VLOOKUP(E1974,SpeciesLookup!B:G,4,FALSE)),"")</f>
        <v/>
      </c>
    </row>
    <row r="1975" spans="1:18" ht="13.2" x14ac:dyDescent="0.25">
      <c r="A1975" s="72"/>
      <c r="D1975" s="11"/>
      <c r="G1975" s="128" t="str">
        <f>IF(LEN(E1975&amp;"")&gt;0,IF(ISERROR(VLOOKUP(E1975,SpeciesLookup!B:G,6,FALSE)=TRUE),"",VLOOKUP(E1975,SpeciesLookup!B:G,6,FALSE)),"")</f>
        <v/>
      </c>
      <c r="H1975" s="128" t="str">
        <f>IF(LEN(E1975&amp;"")&gt;0,IF(ISERROR(VLOOKUP(E1975,SpeciesLookup!B:G,5,FALSE)=TRUE),"",VLOOKUP(E1975,SpeciesLookup!B:G,5,FALSE)),"")</f>
        <v/>
      </c>
      <c r="I1975" s="11"/>
      <c r="J1975" s="73"/>
      <c r="K1975" s="11"/>
      <c r="L1975" s="127" t="str">
        <f>TRIM(IF(ISERROR(VLOOKUP(R1975,SpeciesValidation!D:T,IF(ISNA(VLOOKUP(J1975,Validation!B$2:C$15,2,FALSE)),FALSE,VLOOKUP(J1975,Validation!B$2:C$15,2,FALSE)))),IF(LEN(E1975&amp;"")&gt;0,"",""),VLOOKUP(R1975,SpeciesValidation!D:T,VLOOKUP(J1975,Validation!B$2:C$15,2,FALSE),FALSE)) &amp; " " &amp; IF(ISERROR(IF(LEFT(J1975,1)="A",IF(IF(VLOOKUP(R1975,SpeciesValidation!D:W,20,FALSE)=FALSE,OR(TEXT(A1975,"MMDD")&lt;VLOOKUP(R1975,SpeciesValidation!D:W,18,FALSE),TEXT(A1975,"MMDD")&gt;VLOOKUP(R1975,SpeciesValidation!D:W,19,FALSE)),IF(TEXT(A1975,"MMDD")&lt;"0701",TEXT(A1975,"MMDD")&gt;VLOOKUP(R1975,SpeciesValidation!D:W,18,FALSE),TEXT(A1975,"MMDD")&lt;VLOOKUP(R1975,SpeciesValidation!D:W,19,FALSE))),"Date outside expected range for this species",""),"")),"",IF(LEFT(J1975,1)="A",IF(IF(VLOOKUP(R1975,SpeciesValidation!D:W,20,FALSE)=FALSE,OR(TEXT(A1975,"MMDD")&lt;VLOOKUP(R1975,SpeciesValidation!D:W,18,FALSE),TEXT(A1975,"MMDD")&gt;VLOOKUP(R1975,SpeciesValidation!D:W,19,FALSE)),IF(TEXT(A1975,"MMDD")&lt;"0701",TEXT(A1975,"MMDD")&gt;VLOOKUP(R1975,SpeciesValidation!D:W,18,FALSE),TEXT(A1975,"MMDD")&lt;VLOOKUP(R1975,SpeciesValidation!D:W,19,FALSE))),"Date outside expected range for this species",""),"")))</f>
        <v/>
      </c>
      <c r="M1975" s="127" t="str">
        <f>IF(LEN(E1975&amp;"")&gt;0,IF(ISERROR(VLOOKUP(R1975,SpeciesValidation!D:I,6,FALSE)),"",VLOOKUP(R1975,SpeciesValidation!D:I,6,FALSE)),"")</f>
        <v/>
      </c>
      <c r="Q1975" s="36" t="str">
        <f>IF(LEN(E1975&amp;"")&gt;0,IF(ISERROR(VLOOKUP(E1975,SpeciesValidation!B:G,2,FALSE)=TRUE),"",VLOOKUP(E1975,SpeciesValidation!B:G,2,FALSE)),"")</f>
        <v/>
      </c>
      <c r="R1975" s="36" t="str">
        <f>IF(LEN(E1975&amp;"")&gt;0,IF(ISERROR(VLOOKUP(E1975,SpeciesLookup!B:G,4,FALSE)=TRUE),"",VLOOKUP(E1975,SpeciesLookup!B:G,4,FALSE)),"")</f>
        <v/>
      </c>
    </row>
    <row r="1976" spans="1:18" ht="13.2" x14ac:dyDescent="0.25">
      <c r="A1976" s="72"/>
      <c r="D1976" s="11"/>
      <c r="G1976" s="128" t="str">
        <f>IF(LEN(E1976&amp;"")&gt;0,IF(ISERROR(VLOOKUP(E1976,SpeciesLookup!B:G,6,FALSE)=TRUE),"",VLOOKUP(E1976,SpeciesLookup!B:G,6,FALSE)),"")</f>
        <v/>
      </c>
      <c r="H1976" s="128" t="str">
        <f>IF(LEN(E1976&amp;"")&gt;0,IF(ISERROR(VLOOKUP(E1976,SpeciesLookup!B:G,5,FALSE)=TRUE),"",VLOOKUP(E1976,SpeciesLookup!B:G,5,FALSE)),"")</f>
        <v/>
      </c>
      <c r="I1976" s="11"/>
      <c r="J1976" s="73"/>
      <c r="K1976" s="11"/>
      <c r="L1976" s="127" t="str">
        <f>TRIM(IF(ISERROR(VLOOKUP(R1976,SpeciesValidation!D:T,IF(ISNA(VLOOKUP(J1976,Validation!B$2:C$15,2,FALSE)),FALSE,VLOOKUP(J1976,Validation!B$2:C$15,2,FALSE)))),IF(LEN(E1976&amp;"")&gt;0,"",""),VLOOKUP(R1976,SpeciesValidation!D:T,VLOOKUP(J1976,Validation!B$2:C$15,2,FALSE),FALSE)) &amp; " " &amp; IF(ISERROR(IF(LEFT(J1976,1)="A",IF(IF(VLOOKUP(R1976,SpeciesValidation!D:W,20,FALSE)=FALSE,OR(TEXT(A1976,"MMDD")&lt;VLOOKUP(R1976,SpeciesValidation!D:W,18,FALSE),TEXT(A1976,"MMDD")&gt;VLOOKUP(R1976,SpeciesValidation!D:W,19,FALSE)),IF(TEXT(A1976,"MMDD")&lt;"0701",TEXT(A1976,"MMDD")&gt;VLOOKUP(R1976,SpeciesValidation!D:W,18,FALSE),TEXT(A1976,"MMDD")&lt;VLOOKUP(R1976,SpeciesValidation!D:W,19,FALSE))),"Date outside expected range for this species",""),"")),"",IF(LEFT(J1976,1)="A",IF(IF(VLOOKUP(R1976,SpeciesValidation!D:W,20,FALSE)=FALSE,OR(TEXT(A1976,"MMDD")&lt;VLOOKUP(R1976,SpeciesValidation!D:W,18,FALSE),TEXT(A1976,"MMDD")&gt;VLOOKUP(R1976,SpeciesValidation!D:W,19,FALSE)),IF(TEXT(A1976,"MMDD")&lt;"0701",TEXT(A1976,"MMDD")&gt;VLOOKUP(R1976,SpeciesValidation!D:W,18,FALSE),TEXT(A1976,"MMDD")&lt;VLOOKUP(R1976,SpeciesValidation!D:W,19,FALSE))),"Date outside expected range for this species",""),"")))</f>
        <v/>
      </c>
      <c r="M1976" s="127" t="str">
        <f>IF(LEN(E1976&amp;"")&gt;0,IF(ISERROR(VLOOKUP(R1976,SpeciesValidation!D:I,6,FALSE)),"",VLOOKUP(R1976,SpeciesValidation!D:I,6,FALSE)),"")</f>
        <v/>
      </c>
      <c r="Q1976" s="36" t="str">
        <f>IF(LEN(E1976&amp;"")&gt;0,IF(ISERROR(VLOOKUP(E1976,SpeciesValidation!B:G,2,FALSE)=TRUE),"",VLOOKUP(E1976,SpeciesValidation!B:G,2,FALSE)),"")</f>
        <v/>
      </c>
      <c r="R1976" s="36" t="str">
        <f>IF(LEN(E1976&amp;"")&gt;0,IF(ISERROR(VLOOKUP(E1976,SpeciesLookup!B:G,4,FALSE)=TRUE),"",VLOOKUP(E1976,SpeciesLookup!B:G,4,FALSE)),"")</f>
        <v/>
      </c>
    </row>
    <row r="1977" spans="1:18" ht="13.2" x14ac:dyDescent="0.25">
      <c r="A1977" s="72"/>
      <c r="D1977" s="11"/>
      <c r="G1977" s="128" t="str">
        <f>IF(LEN(E1977&amp;"")&gt;0,IF(ISERROR(VLOOKUP(E1977,SpeciesLookup!B:G,6,FALSE)=TRUE),"",VLOOKUP(E1977,SpeciesLookup!B:G,6,FALSE)),"")</f>
        <v/>
      </c>
      <c r="H1977" s="128" t="str">
        <f>IF(LEN(E1977&amp;"")&gt;0,IF(ISERROR(VLOOKUP(E1977,SpeciesLookup!B:G,5,FALSE)=TRUE),"",VLOOKUP(E1977,SpeciesLookup!B:G,5,FALSE)),"")</f>
        <v/>
      </c>
      <c r="I1977" s="11"/>
      <c r="J1977" s="73"/>
      <c r="K1977" s="11"/>
      <c r="L1977" s="127" t="str">
        <f>TRIM(IF(ISERROR(VLOOKUP(R1977,SpeciesValidation!D:T,IF(ISNA(VLOOKUP(J1977,Validation!B$2:C$15,2,FALSE)),FALSE,VLOOKUP(J1977,Validation!B$2:C$15,2,FALSE)))),IF(LEN(E1977&amp;"")&gt;0,"",""),VLOOKUP(R1977,SpeciesValidation!D:T,VLOOKUP(J1977,Validation!B$2:C$15,2,FALSE),FALSE)) &amp; " " &amp; IF(ISERROR(IF(LEFT(J1977,1)="A",IF(IF(VLOOKUP(R1977,SpeciesValidation!D:W,20,FALSE)=FALSE,OR(TEXT(A1977,"MMDD")&lt;VLOOKUP(R1977,SpeciesValidation!D:W,18,FALSE),TEXT(A1977,"MMDD")&gt;VLOOKUP(R1977,SpeciesValidation!D:W,19,FALSE)),IF(TEXT(A1977,"MMDD")&lt;"0701",TEXT(A1977,"MMDD")&gt;VLOOKUP(R1977,SpeciesValidation!D:W,18,FALSE),TEXT(A1977,"MMDD")&lt;VLOOKUP(R1977,SpeciesValidation!D:W,19,FALSE))),"Date outside expected range for this species",""),"")),"",IF(LEFT(J1977,1)="A",IF(IF(VLOOKUP(R1977,SpeciesValidation!D:W,20,FALSE)=FALSE,OR(TEXT(A1977,"MMDD")&lt;VLOOKUP(R1977,SpeciesValidation!D:W,18,FALSE),TEXT(A1977,"MMDD")&gt;VLOOKUP(R1977,SpeciesValidation!D:W,19,FALSE)),IF(TEXT(A1977,"MMDD")&lt;"0701",TEXT(A1977,"MMDD")&gt;VLOOKUP(R1977,SpeciesValidation!D:W,18,FALSE),TEXT(A1977,"MMDD")&lt;VLOOKUP(R1977,SpeciesValidation!D:W,19,FALSE))),"Date outside expected range for this species",""),"")))</f>
        <v/>
      </c>
      <c r="M1977" s="127" t="str">
        <f>IF(LEN(E1977&amp;"")&gt;0,IF(ISERROR(VLOOKUP(R1977,SpeciesValidation!D:I,6,FALSE)),"",VLOOKUP(R1977,SpeciesValidation!D:I,6,FALSE)),"")</f>
        <v/>
      </c>
      <c r="Q1977" s="36" t="str">
        <f>IF(LEN(E1977&amp;"")&gt;0,IF(ISERROR(VLOOKUP(E1977,SpeciesValidation!B:G,2,FALSE)=TRUE),"",VLOOKUP(E1977,SpeciesValidation!B:G,2,FALSE)),"")</f>
        <v/>
      </c>
      <c r="R1977" s="36" t="str">
        <f>IF(LEN(E1977&amp;"")&gt;0,IF(ISERROR(VLOOKUP(E1977,SpeciesLookup!B:G,4,FALSE)=TRUE),"",VLOOKUP(E1977,SpeciesLookup!B:G,4,FALSE)),"")</f>
        <v/>
      </c>
    </row>
    <row r="1978" spans="1:18" ht="13.2" x14ac:dyDescent="0.25">
      <c r="A1978" s="72"/>
      <c r="D1978" s="11"/>
      <c r="G1978" s="128" t="str">
        <f>IF(LEN(E1978&amp;"")&gt;0,IF(ISERROR(VLOOKUP(E1978,SpeciesLookup!B:G,6,FALSE)=TRUE),"",VLOOKUP(E1978,SpeciesLookup!B:G,6,FALSE)),"")</f>
        <v/>
      </c>
      <c r="H1978" s="128" t="str">
        <f>IF(LEN(E1978&amp;"")&gt;0,IF(ISERROR(VLOOKUP(E1978,SpeciesLookup!B:G,5,FALSE)=TRUE),"",VLOOKUP(E1978,SpeciesLookup!B:G,5,FALSE)),"")</f>
        <v/>
      </c>
      <c r="I1978" s="11"/>
      <c r="J1978" s="73"/>
      <c r="K1978" s="11"/>
      <c r="L1978" s="127" t="str">
        <f>TRIM(IF(ISERROR(VLOOKUP(R1978,SpeciesValidation!D:T,IF(ISNA(VLOOKUP(J1978,Validation!B$2:C$15,2,FALSE)),FALSE,VLOOKUP(J1978,Validation!B$2:C$15,2,FALSE)))),IF(LEN(E1978&amp;"")&gt;0,"",""),VLOOKUP(R1978,SpeciesValidation!D:T,VLOOKUP(J1978,Validation!B$2:C$15,2,FALSE),FALSE)) &amp; " " &amp; IF(ISERROR(IF(LEFT(J1978,1)="A",IF(IF(VLOOKUP(R1978,SpeciesValidation!D:W,20,FALSE)=FALSE,OR(TEXT(A1978,"MMDD")&lt;VLOOKUP(R1978,SpeciesValidation!D:W,18,FALSE),TEXT(A1978,"MMDD")&gt;VLOOKUP(R1978,SpeciesValidation!D:W,19,FALSE)),IF(TEXT(A1978,"MMDD")&lt;"0701",TEXT(A1978,"MMDD")&gt;VLOOKUP(R1978,SpeciesValidation!D:W,18,FALSE),TEXT(A1978,"MMDD")&lt;VLOOKUP(R1978,SpeciesValidation!D:W,19,FALSE))),"Date outside expected range for this species",""),"")),"",IF(LEFT(J1978,1)="A",IF(IF(VLOOKUP(R1978,SpeciesValidation!D:W,20,FALSE)=FALSE,OR(TEXT(A1978,"MMDD")&lt;VLOOKUP(R1978,SpeciesValidation!D:W,18,FALSE),TEXT(A1978,"MMDD")&gt;VLOOKUP(R1978,SpeciesValidation!D:W,19,FALSE)),IF(TEXT(A1978,"MMDD")&lt;"0701",TEXT(A1978,"MMDD")&gt;VLOOKUP(R1978,SpeciesValidation!D:W,18,FALSE),TEXT(A1978,"MMDD")&lt;VLOOKUP(R1978,SpeciesValidation!D:W,19,FALSE))),"Date outside expected range for this species",""),"")))</f>
        <v/>
      </c>
      <c r="M1978" s="127" t="str">
        <f>IF(LEN(E1978&amp;"")&gt;0,IF(ISERROR(VLOOKUP(R1978,SpeciesValidation!D:I,6,FALSE)),"",VLOOKUP(R1978,SpeciesValidation!D:I,6,FALSE)),"")</f>
        <v/>
      </c>
      <c r="Q1978" s="36" t="str">
        <f>IF(LEN(E1978&amp;"")&gt;0,IF(ISERROR(VLOOKUP(E1978,SpeciesValidation!B:G,2,FALSE)=TRUE),"",VLOOKUP(E1978,SpeciesValidation!B:G,2,FALSE)),"")</f>
        <v/>
      </c>
      <c r="R1978" s="36" t="str">
        <f>IF(LEN(E1978&amp;"")&gt;0,IF(ISERROR(VLOOKUP(E1978,SpeciesLookup!B:G,4,FALSE)=TRUE),"",VLOOKUP(E1978,SpeciesLookup!B:G,4,FALSE)),"")</f>
        <v/>
      </c>
    </row>
    <row r="1979" spans="1:18" ht="13.2" x14ac:dyDescent="0.25">
      <c r="A1979" s="72"/>
      <c r="D1979" s="11"/>
      <c r="G1979" s="128" t="str">
        <f>IF(LEN(E1979&amp;"")&gt;0,IF(ISERROR(VLOOKUP(E1979,SpeciesLookup!B:G,6,FALSE)=TRUE),"",VLOOKUP(E1979,SpeciesLookup!B:G,6,FALSE)),"")</f>
        <v/>
      </c>
      <c r="H1979" s="128" t="str">
        <f>IF(LEN(E1979&amp;"")&gt;0,IF(ISERROR(VLOOKUP(E1979,SpeciesLookup!B:G,5,FALSE)=TRUE),"",VLOOKUP(E1979,SpeciesLookup!B:G,5,FALSE)),"")</f>
        <v/>
      </c>
      <c r="I1979" s="11"/>
      <c r="J1979" s="73"/>
      <c r="K1979" s="11"/>
      <c r="L1979" s="127" t="str">
        <f>TRIM(IF(ISERROR(VLOOKUP(R1979,SpeciesValidation!D:T,IF(ISNA(VLOOKUP(J1979,Validation!B$2:C$15,2,FALSE)),FALSE,VLOOKUP(J1979,Validation!B$2:C$15,2,FALSE)))),IF(LEN(E1979&amp;"")&gt;0,"",""),VLOOKUP(R1979,SpeciesValidation!D:T,VLOOKUP(J1979,Validation!B$2:C$15,2,FALSE),FALSE)) &amp; " " &amp; IF(ISERROR(IF(LEFT(J1979,1)="A",IF(IF(VLOOKUP(R1979,SpeciesValidation!D:W,20,FALSE)=FALSE,OR(TEXT(A1979,"MMDD")&lt;VLOOKUP(R1979,SpeciesValidation!D:W,18,FALSE),TEXT(A1979,"MMDD")&gt;VLOOKUP(R1979,SpeciesValidation!D:W,19,FALSE)),IF(TEXT(A1979,"MMDD")&lt;"0701",TEXT(A1979,"MMDD")&gt;VLOOKUP(R1979,SpeciesValidation!D:W,18,FALSE),TEXT(A1979,"MMDD")&lt;VLOOKUP(R1979,SpeciesValidation!D:W,19,FALSE))),"Date outside expected range for this species",""),"")),"",IF(LEFT(J1979,1)="A",IF(IF(VLOOKUP(R1979,SpeciesValidation!D:W,20,FALSE)=FALSE,OR(TEXT(A1979,"MMDD")&lt;VLOOKUP(R1979,SpeciesValidation!D:W,18,FALSE),TEXT(A1979,"MMDD")&gt;VLOOKUP(R1979,SpeciesValidation!D:W,19,FALSE)),IF(TEXT(A1979,"MMDD")&lt;"0701",TEXT(A1979,"MMDD")&gt;VLOOKUP(R1979,SpeciesValidation!D:W,18,FALSE),TEXT(A1979,"MMDD")&lt;VLOOKUP(R1979,SpeciesValidation!D:W,19,FALSE))),"Date outside expected range for this species",""),"")))</f>
        <v/>
      </c>
      <c r="M1979" s="127" t="str">
        <f>IF(LEN(E1979&amp;"")&gt;0,IF(ISERROR(VLOOKUP(R1979,SpeciesValidation!D:I,6,FALSE)),"",VLOOKUP(R1979,SpeciesValidation!D:I,6,FALSE)),"")</f>
        <v/>
      </c>
      <c r="Q1979" s="36" t="str">
        <f>IF(LEN(E1979&amp;"")&gt;0,IF(ISERROR(VLOOKUP(E1979,SpeciesValidation!B:G,2,FALSE)=TRUE),"",VLOOKUP(E1979,SpeciesValidation!B:G,2,FALSE)),"")</f>
        <v/>
      </c>
      <c r="R1979" s="36" t="str">
        <f>IF(LEN(E1979&amp;"")&gt;0,IF(ISERROR(VLOOKUP(E1979,SpeciesLookup!B:G,4,FALSE)=TRUE),"",VLOOKUP(E1979,SpeciesLookup!B:G,4,FALSE)),"")</f>
        <v/>
      </c>
    </row>
    <row r="1980" spans="1:18" ht="13.2" x14ac:dyDescent="0.25">
      <c r="A1980" s="72"/>
      <c r="D1980" s="11"/>
      <c r="G1980" s="128" t="str">
        <f>IF(LEN(E1980&amp;"")&gt;0,IF(ISERROR(VLOOKUP(E1980,SpeciesLookup!B:G,6,FALSE)=TRUE),"",VLOOKUP(E1980,SpeciesLookup!B:G,6,FALSE)),"")</f>
        <v/>
      </c>
      <c r="H1980" s="128" t="str">
        <f>IF(LEN(E1980&amp;"")&gt;0,IF(ISERROR(VLOOKUP(E1980,SpeciesLookup!B:G,5,FALSE)=TRUE),"",VLOOKUP(E1980,SpeciesLookup!B:G,5,FALSE)),"")</f>
        <v/>
      </c>
      <c r="I1980" s="11"/>
      <c r="J1980" s="73"/>
      <c r="K1980" s="11"/>
      <c r="L1980" s="127" t="str">
        <f>TRIM(IF(ISERROR(VLOOKUP(R1980,SpeciesValidation!D:T,IF(ISNA(VLOOKUP(J1980,Validation!B$2:C$15,2,FALSE)),FALSE,VLOOKUP(J1980,Validation!B$2:C$15,2,FALSE)))),IF(LEN(E1980&amp;"")&gt;0,"",""),VLOOKUP(R1980,SpeciesValidation!D:T,VLOOKUP(J1980,Validation!B$2:C$15,2,FALSE),FALSE)) &amp; " " &amp; IF(ISERROR(IF(LEFT(J1980,1)="A",IF(IF(VLOOKUP(R1980,SpeciesValidation!D:W,20,FALSE)=FALSE,OR(TEXT(A1980,"MMDD")&lt;VLOOKUP(R1980,SpeciesValidation!D:W,18,FALSE),TEXT(A1980,"MMDD")&gt;VLOOKUP(R1980,SpeciesValidation!D:W,19,FALSE)),IF(TEXT(A1980,"MMDD")&lt;"0701",TEXT(A1980,"MMDD")&gt;VLOOKUP(R1980,SpeciesValidation!D:W,18,FALSE),TEXT(A1980,"MMDD")&lt;VLOOKUP(R1980,SpeciesValidation!D:W,19,FALSE))),"Date outside expected range for this species",""),"")),"",IF(LEFT(J1980,1)="A",IF(IF(VLOOKUP(R1980,SpeciesValidation!D:W,20,FALSE)=FALSE,OR(TEXT(A1980,"MMDD")&lt;VLOOKUP(R1980,SpeciesValidation!D:W,18,FALSE),TEXT(A1980,"MMDD")&gt;VLOOKUP(R1980,SpeciesValidation!D:W,19,FALSE)),IF(TEXT(A1980,"MMDD")&lt;"0701",TEXT(A1980,"MMDD")&gt;VLOOKUP(R1980,SpeciesValidation!D:W,18,FALSE),TEXT(A1980,"MMDD")&lt;VLOOKUP(R1980,SpeciesValidation!D:W,19,FALSE))),"Date outside expected range for this species",""),"")))</f>
        <v/>
      </c>
      <c r="M1980" s="127" t="str">
        <f>IF(LEN(E1980&amp;"")&gt;0,IF(ISERROR(VLOOKUP(R1980,SpeciesValidation!D:I,6,FALSE)),"",VLOOKUP(R1980,SpeciesValidation!D:I,6,FALSE)),"")</f>
        <v/>
      </c>
      <c r="Q1980" s="36" t="str">
        <f>IF(LEN(E1980&amp;"")&gt;0,IF(ISERROR(VLOOKUP(E1980,SpeciesValidation!B:G,2,FALSE)=TRUE),"",VLOOKUP(E1980,SpeciesValidation!B:G,2,FALSE)),"")</f>
        <v/>
      </c>
      <c r="R1980" s="36" t="str">
        <f>IF(LEN(E1980&amp;"")&gt;0,IF(ISERROR(VLOOKUP(E1980,SpeciesLookup!B:G,4,FALSE)=TRUE),"",VLOOKUP(E1980,SpeciesLookup!B:G,4,FALSE)),"")</f>
        <v/>
      </c>
    </row>
    <row r="1981" spans="1:18" ht="13.2" x14ac:dyDescent="0.25">
      <c r="A1981" s="72"/>
      <c r="D1981" s="11"/>
      <c r="G1981" s="128" t="str">
        <f>IF(LEN(E1981&amp;"")&gt;0,IF(ISERROR(VLOOKUP(E1981,SpeciesLookup!B:G,6,FALSE)=TRUE),"",VLOOKUP(E1981,SpeciesLookup!B:G,6,FALSE)),"")</f>
        <v/>
      </c>
      <c r="H1981" s="128" t="str">
        <f>IF(LEN(E1981&amp;"")&gt;0,IF(ISERROR(VLOOKUP(E1981,SpeciesLookup!B:G,5,FALSE)=TRUE),"",VLOOKUP(E1981,SpeciesLookup!B:G,5,FALSE)),"")</f>
        <v/>
      </c>
      <c r="I1981" s="11"/>
      <c r="J1981" s="73"/>
      <c r="K1981" s="11"/>
      <c r="L1981" s="127" t="str">
        <f>TRIM(IF(ISERROR(VLOOKUP(R1981,SpeciesValidation!D:T,IF(ISNA(VLOOKUP(J1981,Validation!B$2:C$15,2,FALSE)),FALSE,VLOOKUP(J1981,Validation!B$2:C$15,2,FALSE)))),IF(LEN(E1981&amp;"")&gt;0,"",""),VLOOKUP(R1981,SpeciesValidation!D:T,VLOOKUP(J1981,Validation!B$2:C$15,2,FALSE),FALSE)) &amp; " " &amp; IF(ISERROR(IF(LEFT(J1981,1)="A",IF(IF(VLOOKUP(R1981,SpeciesValidation!D:W,20,FALSE)=FALSE,OR(TEXT(A1981,"MMDD")&lt;VLOOKUP(R1981,SpeciesValidation!D:W,18,FALSE),TEXT(A1981,"MMDD")&gt;VLOOKUP(R1981,SpeciesValidation!D:W,19,FALSE)),IF(TEXT(A1981,"MMDD")&lt;"0701",TEXT(A1981,"MMDD")&gt;VLOOKUP(R1981,SpeciesValidation!D:W,18,FALSE),TEXT(A1981,"MMDD")&lt;VLOOKUP(R1981,SpeciesValidation!D:W,19,FALSE))),"Date outside expected range for this species",""),"")),"",IF(LEFT(J1981,1)="A",IF(IF(VLOOKUP(R1981,SpeciesValidation!D:W,20,FALSE)=FALSE,OR(TEXT(A1981,"MMDD")&lt;VLOOKUP(R1981,SpeciesValidation!D:W,18,FALSE),TEXT(A1981,"MMDD")&gt;VLOOKUP(R1981,SpeciesValidation!D:W,19,FALSE)),IF(TEXT(A1981,"MMDD")&lt;"0701",TEXT(A1981,"MMDD")&gt;VLOOKUP(R1981,SpeciesValidation!D:W,18,FALSE),TEXT(A1981,"MMDD")&lt;VLOOKUP(R1981,SpeciesValidation!D:W,19,FALSE))),"Date outside expected range for this species",""),"")))</f>
        <v/>
      </c>
      <c r="M1981" s="127" t="str">
        <f>IF(LEN(E1981&amp;"")&gt;0,IF(ISERROR(VLOOKUP(R1981,SpeciesValidation!D:I,6,FALSE)),"",VLOOKUP(R1981,SpeciesValidation!D:I,6,FALSE)),"")</f>
        <v/>
      </c>
      <c r="Q1981" s="36" t="str">
        <f>IF(LEN(E1981&amp;"")&gt;0,IF(ISERROR(VLOOKUP(E1981,SpeciesValidation!B:G,2,FALSE)=TRUE),"",VLOOKUP(E1981,SpeciesValidation!B:G,2,FALSE)),"")</f>
        <v/>
      </c>
      <c r="R1981" s="36" t="str">
        <f>IF(LEN(E1981&amp;"")&gt;0,IF(ISERROR(VLOOKUP(E1981,SpeciesLookup!B:G,4,FALSE)=TRUE),"",VLOOKUP(E1981,SpeciesLookup!B:G,4,FALSE)),"")</f>
        <v/>
      </c>
    </row>
    <row r="1982" spans="1:18" ht="13.2" x14ac:dyDescent="0.25">
      <c r="A1982" s="72"/>
      <c r="D1982" s="11"/>
      <c r="G1982" s="128" t="str">
        <f>IF(LEN(E1982&amp;"")&gt;0,IF(ISERROR(VLOOKUP(E1982,SpeciesLookup!B:G,6,FALSE)=TRUE),"",VLOOKUP(E1982,SpeciesLookup!B:G,6,FALSE)),"")</f>
        <v/>
      </c>
      <c r="H1982" s="128" t="str">
        <f>IF(LEN(E1982&amp;"")&gt;0,IF(ISERROR(VLOOKUP(E1982,SpeciesLookup!B:G,5,FALSE)=TRUE),"",VLOOKUP(E1982,SpeciesLookup!B:G,5,FALSE)),"")</f>
        <v/>
      </c>
      <c r="I1982" s="11"/>
      <c r="J1982" s="73"/>
      <c r="K1982" s="11"/>
      <c r="L1982" s="127" t="str">
        <f>TRIM(IF(ISERROR(VLOOKUP(R1982,SpeciesValidation!D:T,IF(ISNA(VLOOKUP(J1982,Validation!B$2:C$15,2,FALSE)),FALSE,VLOOKUP(J1982,Validation!B$2:C$15,2,FALSE)))),IF(LEN(E1982&amp;"")&gt;0,"",""),VLOOKUP(R1982,SpeciesValidation!D:T,VLOOKUP(J1982,Validation!B$2:C$15,2,FALSE),FALSE)) &amp; " " &amp; IF(ISERROR(IF(LEFT(J1982,1)="A",IF(IF(VLOOKUP(R1982,SpeciesValidation!D:W,20,FALSE)=FALSE,OR(TEXT(A1982,"MMDD")&lt;VLOOKUP(R1982,SpeciesValidation!D:W,18,FALSE),TEXT(A1982,"MMDD")&gt;VLOOKUP(R1982,SpeciesValidation!D:W,19,FALSE)),IF(TEXT(A1982,"MMDD")&lt;"0701",TEXT(A1982,"MMDD")&gt;VLOOKUP(R1982,SpeciesValidation!D:W,18,FALSE),TEXT(A1982,"MMDD")&lt;VLOOKUP(R1982,SpeciesValidation!D:W,19,FALSE))),"Date outside expected range for this species",""),"")),"",IF(LEFT(J1982,1)="A",IF(IF(VLOOKUP(R1982,SpeciesValidation!D:W,20,FALSE)=FALSE,OR(TEXT(A1982,"MMDD")&lt;VLOOKUP(R1982,SpeciesValidation!D:W,18,FALSE),TEXT(A1982,"MMDD")&gt;VLOOKUP(R1982,SpeciesValidation!D:W,19,FALSE)),IF(TEXT(A1982,"MMDD")&lt;"0701",TEXT(A1982,"MMDD")&gt;VLOOKUP(R1982,SpeciesValidation!D:W,18,FALSE),TEXT(A1982,"MMDD")&lt;VLOOKUP(R1982,SpeciesValidation!D:W,19,FALSE))),"Date outside expected range for this species",""),"")))</f>
        <v/>
      </c>
      <c r="M1982" s="127" t="str">
        <f>IF(LEN(E1982&amp;"")&gt;0,IF(ISERROR(VLOOKUP(R1982,SpeciesValidation!D:I,6,FALSE)),"",VLOOKUP(R1982,SpeciesValidation!D:I,6,FALSE)),"")</f>
        <v/>
      </c>
      <c r="Q1982" s="36" t="str">
        <f>IF(LEN(E1982&amp;"")&gt;0,IF(ISERROR(VLOOKUP(E1982,SpeciesValidation!B:G,2,FALSE)=TRUE),"",VLOOKUP(E1982,SpeciesValidation!B:G,2,FALSE)),"")</f>
        <v/>
      </c>
      <c r="R1982" s="36" t="str">
        <f>IF(LEN(E1982&amp;"")&gt;0,IF(ISERROR(VLOOKUP(E1982,SpeciesLookup!B:G,4,FALSE)=TRUE),"",VLOOKUP(E1982,SpeciesLookup!B:G,4,FALSE)),"")</f>
        <v/>
      </c>
    </row>
    <row r="1983" spans="1:18" ht="13.2" x14ac:dyDescent="0.25">
      <c r="A1983" s="72"/>
      <c r="D1983" s="11"/>
      <c r="G1983" s="128" t="str">
        <f>IF(LEN(E1983&amp;"")&gt;0,IF(ISERROR(VLOOKUP(E1983,SpeciesLookup!B:G,6,FALSE)=TRUE),"",VLOOKUP(E1983,SpeciesLookup!B:G,6,FALSE)),"")</f>
        <v/>
      </c>
      <c r="H1983" s="128" t="str">
        <f>IF(LEN(E1983&amp;"")&gt;0,IF(ISERROR(VLOOKUP(E1983,SpeciesLookup!B:G,5,FALSE)=TRUE),"",VLOOKUP(E1983,SpeciesLookup!B:G,5,FALSE)),"")</f>
        <v/>
      </c>
      <c r="I1983" s="11"/>
      <c r="J1983" s="73"/>
      <c r="K1983" s="11"/>
      <c r="L1983" s="127" t="str">
        <f>TRIM(IF(ISERROR(VLOOKUP(R1983,SpeciesValidation!D:T,IF(ISNA(VLOOKUP(J1983,Validation!B$2:C$15,2,FALSE)),FALSE,VLOOKUP(J1983,Validation!B$2:C$15,2,FALSE)))),IF(LEN(E1983&amp;"")&gt;0,"",""),VLOOKUP(R1983,SpeciesValidation!D:T,VLOOKUP(J1983,Validation!B$2:C$15,2,FALSE),FALSE)) &amp; " " &amp; IF(ISERROR(IF(LEFT(J1983,1)="A",IF(IF(VLOOKUP(R1983,SpeciesValidation!D:W,20,FALSE)=FALSE,OR(TEXT(A1983,"MMDD")&lt;VLOOKUP(R1983,SpeciesValidation!D:W,18,FALSE),TEXT(A1983,"MMDD")&gt;VLOOKUP(R1983,SpeciesValidation!D:W,19,FALSE)),IF(TEXT(A1983,"MMDD")&lt;"0701",TEXT(A1983,"MMDD")&gt;VLOOKUP(R1983,SpeciesValidation!D:W,18,FALSE),TEXT(A1983,"MMDD")&lt;VLOOKUP(R1983,SpeciesValidation!D:W,19,FALSE))),"Date outside expected range for this species",""),"")),"",IF(LEFT(J1983,1)="A",IF(IF(VLOOKUP(R1983,SpeciesValidation!D:W,20,FALSE)=FALSE,OR(TEXT(A1983,"MMDD")&lt;VLOOKUP(R1983,SpeciesValidation!D:W,18,FALSE),TEXT(A1983,"MMDD")&gt;VLOOKUP(R1983,SpeciesValidation!D:W,19,FALSE)),IF(TEXT(A1983,"MMDD")&lt;"0701",TEXT(A1983,"MMDD")&gt;VLOOKUP(R1983,SpeciesValidation!D:W,18,FALSE),TEXT(A1983,"MMDD")&lt;VLOOKUP(R1983,SpeciesValidation!D:W,19,FALSE))),"Date outside expected range for this species",""),"")))</f>
        <v/>
      </c>
      <c r="M1983" s="127" t="str">
        <f>IF(LEN(E1983&amp;"")&gt;0,IF(ISERROR(VLOOKUP(R1983,SpeciesValidation!D:I,6,FALSE)),"",VLOOKUP(R1983,SpeciesValidation!D:I,6,FALSE)),"")</f>
        <v/>
      </c>
      <c r="Q1983" s="36" t="str">
        <f>IF(LEN(E1983&amp;"")&gt;0,IF(ISERROR(VLOOKUP(E1983,SpeciesValidation!B:G,2,FALSE)=TRUE),"",VLOOKUP(E1983,SpeciesValidation!B:G,2,FALSE)),"")</f>
        <v/>
      </c>
      <c r="R1983" s="36" t="str">
        <f>IF(LEN(E1983&amp;"")&gt;0,IF(ISERROR(VLOOKUP(E1983,SpeciesLookup!B:G,4,FALSE)=TRUE),"",VLOOKUP(E1983,SpeciesLookup!B:G,4,FALSE)),"")</f>
        <v/>
      </c>
    </row>
    <row r="1984" spans="1:18" ht="13.2" x14ac:dyDescent="0.25">
      <c r="A1984" s="72"/>
      <c r="D1984" s="11"/>
      <c r="G1984" s="128" t="str">
        <f>IF(LEN(E1984&amp;"")&gt;0,IF(ISERROR(VLOOKUP(E1984,SpeciesLookup!B:G,6,FALSE)=TRUE),"",VLOOKUP(E1984,SpeciesLookup!B:G,6,FALSE)),"")</f>
        <v/>
      </c>
      <c r="H1984" s="128" t="str">
        <f>IF(LEN(E1984&amp;"")&gt;0,IF(ISERROR(VLOOKUP(E1984,SpeciesLookup!B:G,5,FALSE)=TRUE),"",VLOOKUP(E1984,SpeciesLookup!B:G,5,FALSE)),"")</f>
        <v/>
      </c>
      <c r="I1984" s="11"/>
      <c r="J1984" s="73"/>
      <c r="K1984" s="11"/>
      <c r="L1984" s="127" t="str">
        <f>TRIM(IF(ISERROR(VLOOKUP(R1984,SpeciesValidation!D:T,IF(ISNA(VLOOKUP(J1984,Validation!B$2:C$15,2,FALSE)),FALSE,VLOOKUP(J1984,Validation!B$2:C$15,2,FALSE)))),IF(LEN(E1984&amp;"")&gt;0,"",""),VLOOKUP(R1984,SpeciesValidation!D:T,VLOOKUP(J1984,Validation!B$2:C$15,2,FALSE),FALSE)) &amp; " " &amp; IF(ISERROR(IF(LEFT(J1984,1)="A",IF(IF(VLOOKUP(R1984,SpeciesValidation!D:W,20,FALSE)=FALSE,OR(TEXT(A1984,"MMDD")&lt;VLOOKUP(R1984,SpeciesValidation!D:W,18,FALSE),TEXT(A1984,"MMDD")&gt;VLOOKUP(R1984,SpeciesValidation!D:W,19,FALSE)),IF(TEXT(A1984,"MMDD")&lt;"0701",TEXT(A1984,"MMDD")&gt;VLOOKUP(R1984,SpeciesValidation!D:W,18,FALSE),TEXT(A1984,"MMDD")&lt;VLOOKUP(R1984,SpeciesValidation!D:W,19,FALSE))),"Date outside expected range for this species",""),"")),"",IF(LEFT(J1984,1)="A",IF(IF(VLOOKUP(R1984,SpeciesValidation!D:W,20,FALSE)=FALSE,OR(TEXT(A1984,"MMDD")&lt;VLOOKUP(R1984,SpeciesValidation!D:W,18,FALSE),TEXT(A1984,"MMDD")&gt;VLOOKUP(R1984,SpeciesValidation!D:W,19,FALSE)),IF(TEXT(A1984,"MMDD")&lt;"0701",TEXT(A1984,"MMDD")&gt;VLOOKUP(R1984,SpeciesValidation!D:W,18,FALSE),TEXT(A1984,"MMDD")&lt;VLOOKUP(R1984,SpeciesValidation!D:W,19,FALSE))),"Date outside expected range for this species",""),"")))</f>
        <v/>
      </c>
      <c r="M1984" s="127" t="str">
        <f>IF(LEN(E1984&amp;"")&gt;0,IF(ISERROR(VLOOKUP(R1984,SpeciesValidation!D:I,6,FALSE)),"",VLOOKUP(R1984,SpeciesValidation!D:I,6,FALSE)),"")</f>
        <v/>
      </c>
      <c r="Q1984" s="36" t="str">
        <f>IF(LEN(E1984&amp;"")&gt;0,IF(ISERROR(VLOOKUP(E1984,SpeciesValidation!B:G,2,FALSE)=TRUE),"",VLOOKUP(E1984,SpeciesValidation!B:G,2,FALSE)),"")</f>
        <v/>
      </c>
      <c r="R1984" s="36" t="str">
        <f>IF(LEN(E1984&amp;"")&gt;0,IF(ISERROR(VLOOKUP(E1984,SpeciesLookup!B:G,4,FALSE)=TRUE),"",VLOOKUP(E1984,SpeciesLookup!B:G,4,FALSE)),"")</f>
        <v/>
      </c>
    </row>
    <row r="1985" spans="1:18" ht="13.2" x14ac:dyDescent="0.25">
      <c r="A1985" s="72"/>
      <c r="D1985" s="11"/>
      <c r="G1985" s="128" t="str">
        <f>IF(LEN(E1985&amp;"")&gt;0,IF(ISERROR(VLOOKUP(E1985,SpeciesLookup!B:G,6,FALSE)=TRUE),"",VLOOKUP(E1985,SpeciesLookup!B:G,6,FALSE)),"")</f>
        <v/>
      </c>
      <c r="H1985" s="128" t="str">
        <f>IF(LEN(E1985&amp;"")&gt;0,IF(ISERROR(VLOOKUP(E1985,SpeciesLookup!B:G,5,FALSE)=TRUE),"",VLOOKUP(E1985,SpeciesLookup!B:G,5,FALSE)),"")</f>
        <v/>
      </c>
      <c r="I1985" s="11"/>
      <c r="J1985" s="73"/>
      <c r="K1985" s="11"/>
      <c r="L1985" s="127" t="str">
        <f>TRIM(IF(ISERROR(VLOOKUP(R1985,SpeciesValidation!D:T,IF(ISNA(VLOOKUP(J1985,Validation!B$2:C$15,2,FALSE)),FALSE,VLOOKUP(J1985,Validation!B$2:C$15,2,FALSE)))),IF(LEN(E1985&amp;"")&gt;0,"",""),VLOOKUP(R1985,SpeciesValidation!D:T,VLOOKUP(J1985,Validation!B$2:C$15,2,FALSE),FALSE)) &amp; " " &amp; IF(ISERROR(IF(LEFT(J1985,1)="A",IF(IF(VLOOKUP(R1985,SpeciesValidation!D:W,20,FALSE)=FALSE,OR(TEXT(A1985,"MMDD")&lt;VLOOKUP(R1985,SpeciesValidation!D:W,18,FALSE),TEXT(A1985,"MMDD")&gt;VLOOKUP(R1985,SpeciesValidation!D:W,19,FALSE)),IF(TEXT(A1985,"MMDD")&lt;"0701",TEXT(A1985,"MMDD")&gt;VLOOKUP(R1985,SpeciesValidation!D:W,18,FALSE),TEXT(A1985,"MMDD")&lt;VLOOKUP(R1985,SpeciesValidation!D:W,19,FALSE))),"Date outside expected range for this species",""),"")),"",IF(LEFT(J1985,1)="A",IF(IF(VLOOKUP(R1985,SpeciesValidation!D:W,20,FALSE)=FALSE,OR(TEXT(A1985,"MMDD")&lt;VLOOKUP(R1985,SpeciesValidation!D:W,18,FALSE),TEXT(A1985,"MMDD")&gt;VLOOKUP(R1985,SpeciesValidation!D:W,19,FALSE)),IF(TEXT(A1985,"MMDD")&lt;"0701",TEXT(A1985,"MMDD")&gt;VLOOKUP(R1985,SpeciesValidation!D:W,18,FALSE),TEXT(A1985,"MMDD")&lt;VLOOKUP(R1985,SpeciesValidation!D:W,19,FALSE))),"Date outside expected range for this species",""),"")))</f>
        <v/>
      </c>
      <c r="M1985" s="127" t="str">
        <f>IF(LEN(E1985&amp;"")&gt;0,IF(ISERROR(VLOOKUP(R1985,SpeciesValidation!D:I,6,FALSE)),"",VLOOKUP(R1985,SpeciesValidation!D:I,6,FALSE)),"")</f>
        <v/>
      </c>
      <c r="Q1985" s="36" t="str">
        <f>IF(LEN(E1985&amp;"")&gt;0,IF(ISERROR(VLOOKUP(E1985,SpeciesValidation!B:G,2,FALSE)=TRUE),"",VLOOKUP(E1985,SpeciesValidation!B:G,2,FALSE)),"")</f>
        <v/>
      </c>
      <c r="R1985" s="36" t="str">
        <f>IF(LEN(E1985&amp;"")&gt;0,IF(ISERROR(VLOOKUP(E1985,SpeciesLookup!B:G,4,FALSE)=TRUE),"",VLOOKUP(E1985,SpeciesLookup!B:G,4,FALSE)),"")</f>
        <v/>
      </c>
    </row>
    <row r="1986" spans="1:18" ht="13.2" x14ac:dyDescent="0.25">
      <c r="A1986" s="72"/>
      <c r="D1986" s="11"/>
      <c r="G1986" s="128" t="str">
        <f>IF(LEN(E1986&amp;"")&gt;0,IF(ISERROR(VLOOKUP(E1986,SpeciesLookup!B:G,6,FALSE)=TRUE),"",VLOOKUP(E1986,SpeciesLookup!B:G,6,FALSE)),"")</f>
        <v/>
      </c>
      <c r="H1986" s="128" t="str">
        <f>IF(LEN(E1986&amp;"")&gt;0,IF(ISERROR(VLOOKUP(E1986,SpeciesLookup!B:G,5,FALSE)=TRUE),"",VLOOKUP(E1986,SpeciesLookup!B:G,5,FALSE)),"")</f>
        <v/>
      </c>
      <c r="I1986" s="11"/>
      <c r="J1986" s="73"/>
      <c r="K1986" s="11"/>
      <c r="L1986" s="127" t="str">
        <f>TRIM(IF(ISERROR(VLOOKUP(R1986,SpeciesValidation!D:T,IF(ISNA(VLOOKUP(J1986,Validation!B$2:C$15,2,FALSE)),FALSE,VLOOKUP(J1986,Validation!B$2:C$15,2,FALSE)))),IF(LEN(E1986&amp;"")&gt;0,"",""),VLOOKUP(R1986,SpeciesValidation!D:T,VLOOKUP(J1986,Validation!B$2:C$15,2,FALSE),FALSE)) &amp; " " &amp; IF(ISERROR(IF(LEFT(J1986,1)="A",IF(IF(VLOOKUP(R1986,SpeciesValidation!D:W,20,FALSE)=FALSE,OR(TEXT(A1986,"MMDD")&lt;VLOOKUP(R1986,SpeciesValidation!D:W,18,FALSE),TEXT(A1986,"MMDD")&gt;VLOOKUP(R1986,SpeciesValidation!D:W,19,FALSE)),IF(TEXT(A1986,"MMDD")&lt;"0701",TEXT(A1986,"MMDD")&gt;VLOOKUP(R1986,SpeciesValidation!D:W,18,FALSE),TEXT(A1986,"MMDD")&lt;VLOOKUP(R1986,SpeciesValidation!D:W,19,FALSE))),"Date outside expected range for this species",""),"")),"",IF(LEFT(J1986,1)="A",IF(IF(VLOOKUP(R1986,SpeciesValidation!D:W,20,FALSE)=FALSE,OR(TEXT(A1986,"MMDD")&lt;VLOOKUP(R1986,SpeciesValidation!D:W,18,FALSE),TEXT(A1986,"MMDD")&gt;VLOOKUP(R1986,SpeciesValidation!D:W,19,FALSE)),IF(TEXT(A1986,"MMDD")&lt;"0701",TEXT(A1986,"MMDD")&gt;VLOOKUP(R1986,SpeciesValidation!D:W,18,FALSE),TEXT(A1986,"MMDD")&lt;VLOOKUP(R1986,SpeciesValidation!D:W,19,FALSE))),"Date outside expected range for this species",""),"")))</f>
        <v/>
      </c>
      <c r="M1986" s="127" t="str">
        <f>IF(LEN(E1986&amp;"")&gt;0,IF(ISERROR(VLOOKUP(R1986,SpeciesValidation!D:I,6,FALSE)),"",VLOOKUP(R1986,SpeciesValidation!D:I,6,FALSE)),"")</f>
        <v/>
      </c>
      <c r="Q1986" s="36" t="str">
        <f>IF(LEN(E1986&amp;"")&gt;0,IF(ISERROR(VLOOKUP(E1986,SpeciesValidation!B:G,2,FALSE)=TRUE),"",VLOOKUP(E1986,SpeciesValidation!B:G,2,FALSE)),"")</f>
        <v/>
      </c>
      <c r="R1986" s="36" t="str">
        <f>IF(LEN(E1986&amp;"")&gt;0,IF(ISERROR(VLOOKUP(E1986,SpeciesLookup!B:G,4,FALSE)=TRUE),"",VLOOKUP(E1986,SpeciesLookup!B:G,4,FALSE)),"")</f>
        <v/>
      </c>
    </row>
    <row r="1987" spans="1:18" ht="13.2" x14ac:dyDescent="0.25">
      <c r="A1987" s="72"/>
      <c r="D1987" s="11"/>
      <c r="G1987" s="128" t="str">
        <f>IF(LEN(E1987&amp;"")&gt;0,IF(ISERROR(VLOOKUP(E1987,SpeciesLookup!B:G,6,FALSE)=TRUE),"",VLOOKUP(E1987,SpeciesLookup!B:G,6,FALSE)),"")</f>
        <v/>
      </c>
      <c r="H1987" s="128" t="str">
        <f>IF(LEN(E1987&amp;"")&gt;0,IF(ISERROR(VLOOKUP(E1987,SpeciesLookup!B:G,5,FALSE)=TRUE),"",VLOOKUP(E1987,SpeciesLookup!B:G,5,FALSE)),"")</f>
        <v/>
      </c>
      <c r="I1987" s="11"/>
      <c r="J1987" s="73"/>
      <c r="K1987" s="11"/>
      <c r="L1987" s="127" t="str">
        <f>TRIM(IF(ISERROR(VLOOKUP(R1987,SpeciesValidation!D:T,IF(ISNA(VLOOKUP(J1987,Validation!B$2:C$15,2,FALSE)),FALSE,VLOOKUP(J1987,Validation!B$2:C$15,2,FALSE)))),IF(LEN(E1987&amp;"")&gt;0,"",""),VLOOKUP(R1987,SpeciesValidation!D:T,VLOOKUP(J1987,Validation!B$2:C$15,2,FALSE),FALSE)) &amp; " " &amp; IF(ISERROR(IF(LEFT(J1987,1)="A",IF(IF(VLOOKUP(R1987,SpeciesValidation!D:W,20,FALSE)=FALSE,OR(TEXT(A1987,"MMDD")&lt;VLOOKUP(R1987,SpeciesValidation!D:W,18,FALSE),TEXT(A1987,"MMDD")&gt;VLOOKUP(R1987,SpeciesValidation!D:W,19,FALSE)),IF(TEXT(A1987,"MMDD")&lt;"0701",TEXT(A1987,"MMDD")&gt;VLOOKUP(R1987,SpeciesValidation!D:W,18,FALSE),TEXT(A1987,"MMDD")&lt;VLOOKUP(R1987,SpeciesValidation!D:W,19,FALSE))),"Date outside expected range for this species",""),"")),"",IF(LEFT(J1987,1)="A",IF(IF(VLOOKUP(R1987,SpeciesValidation!D:W,20,FALSE)=FALSE,OR(TEXT(A1987,"MMDD")&lt;VLOOKUP(R1987,SpeciesValidation!D:W,18,FALSE),TEXT(A1987,"MMDD")&gt;VLOOKUP(R1987,SpeciesValidation!D:W,19,FALSE)),IF(TEXT(A1987,"MMDD")&lt;"0701",TEXT(A1987,"MMDD")&gt;VLOOKUP(R1987,SpeciesValidation!D:W,18,FALSE),TEXT(A1987,"MMDD")&lt;VLOOKUP(R1987,SpeciesValidation!D:W,19,FALSE))),"Date outside expected range for this species",""),"")))</f>
        <v/>
      </c>
      <c r="M1987" s="127" t="str">
        <f>IF(LEN(E1987&amp;"")&gt;0,IF(ISERROR(VLOOKUP(R1987,SpeciesValidation!D:I,6,FALSE)),"",VLOOKUP(R1987,SpeciesValidation!D:I,6,FALSE)),"")</f>
        <v/>
      </c>
      <c r="Q1987" s="36" t="str">
        <f>IF(LEN(E1987&amp;"")&gt;0,IF(ISERROR(VLOOKUP(E1987,SpeciesValidation!B:G,2,FALSE)=TRUE),"",VLOOKUP(E1987,SpeciesValidation!B:G,2,FALSE)),"")</f>
        <v/>
      </c>
      <c r="R1987" s="36" t="str">
        <f>IF(LEN(E1987&amp;"")&gt;0,IF(ISERROR(VLOOKUP(E1987,SpeciesLookup!B:G,4,FALSE)=TRUE),"",VLOOKUP(E1987,SpeciesLookup!B:G,4,FALSE)),"")</f>
        <v/>
      </c>
    </row>
    <row r="1988" spans="1:18" ht="13.2" x14ac:dyDescent="0.25">
      <c r="A1988" s="72"/>
      <c r="D1988" s="11"/>
      <c r="G1988" s="128" t="str">
        <f>IF(LEN(E1988&amp;"")&gt;0,IF(ISERROR(VLOOKUP(E1988,SpeciesLookup!B:G,6,FALSE)=TRUE),"",VLOOKUP(E1988,SpeciesLookup!B:G,6,FALSE)),"")</f>
        <v/>
      </c>
      <c r="H1988" s="128" t="str">
        <f>IF(LEN(E1988&amp;"")&gt;0,IF(ISERROR(VLOOKUP(E1988,SpeciesLookup!B:G,5,FALSE)=TRUE),"",VLOOKUP(E1988,SpeciesLookup!B:G,5,FALSE)),"")</f>
        <v/>
      </c>
      <c r="I1988" s="11"/>
      <c r="J1988" s="73"/>
      <c r="K1988" s="11"/>
      <c r="L1988" s="127" t="str">
        <f>TRIM(IF(ISERROR(VLOOKUP(R1988,SpeciesValidation!D:T,IF(ISNA(VLOOKUP(J1988,Validation!B$2:C$15,2,FALSE)),FALSE,VLOOKUP(J1988,Validation!B$2:C$15,2,FALSE)))),IF(LEN(E1988&amp;"")&gt;0,"",""),VLOOKUP(R1988,SpeciesValidation!D:T,VLOOKUP(J1988,Validation!B$2:C$15,2,FALSE),FALSE)) &amp; " " &amp; IF(ISERROR(IF(LEFT(J1988,1)="A",IF(IF(VLOOKUP(R1988,SpeciesValidation!D:W,20,FALSE)=FALSE,OR(TEXT(A1988,"MMDD")&lt;VLOOKUP(R1988,SpeciesValidation!D:W,18,FALSE),TEXT(A1988,"MMDD")&gt;VLOOKUP(R1988,SpeciesValidation!D:W,19,FALSE)),IF(TEXT(A1988,"MMDD")&lt;"0701",TEXT(A1988,"MMDD")&gt;VLOOKUP(R1988,SpeciesValidation!D:W,18,FALSE),TEXT(A1988,"MMDD")&lt;VLOOKUP(R1988,SpeciesValidation!D:W,19,FALSE))),"Date outside expected range for this species",""),"")),"",IF(LEFT(J1988,1)="A",IF(IF(VLOOKUP(R1988,SpeciesValidation!D:W,20,FALSE)=FALSE,OR(TEXT(A1988,"MMDD")&lt;VLOOKUP(R1988,SpeciesValidation!D:W,18,FALSE),TEXT(A1988,"MMDD")&gt;VLOOKUP(R1988,SpeciesValidation!D:W,19,FALSE)),IF(TEXT(A1988,"MMDD")&lt;"0701",TEXT(A1988,"MMDD")&gt;VLOOKUP(R1988,SpeciesValidation!D:W,18,FALSE),TEXT(A1988,"MMDD")&lt;VLOOKUP(R1988,SpeciesValidation!D:W,19,FALSE))),"Date outside expected range for this species",""),"")))</f>
        <v/>
      </c>
      <c r="M1988" s="127" t="str">
        <f>IF(LEN(E1988&amp;"")&gt;0,IF(ISERROR(VLOOKUP(R1988,SpeciesValidation!D:I,6,FALSE)),"",VLOOKUP(R1988,SpeciesValidation!D:I,6,FALSE)),"")</f>
        <v/>
      </c>
      <c r="Q1988" s="36" t="str">
        <f>IF(LEN(E1988&amp;"")&gt;0,IF(ISERROR(VLOOKUP(E1988,SpeciesValidation!B:G,2,FALSE)=TRUE),"",VLOOKUP(E1988,SpeciesValidation!B:G,2,FALSE)),"")</f>
        <v/>
      </c>
      <c r="R1988" s="36" t="str">
        <f>IF(LEN(E1988&amp;"")&gt;0,IF(ISERROR(VLOOKUP(E1988,SpeciesLookup!B:G,4,FALSE)=TRUE),"",VLOOKUP(E1988,SpeciesLookup!B:G,4,FALSE)),"")</f>
        <v/>
      </c>
    </row>
    <row r="1989" spans="1:18" ht="13.2" x14ac:dyDescent="0.25">
      <c r="A1989" s="72"/>
      <c r="D1989" s="11"/>
      <c r="G1989" s="128" t="str">
        <f>IF(LEN(E1989&amp;"")&gt;0,IF(ISERROR(VLOOKUP(E1989,SpeciesLookup!B:G,6,FALSE)=TRUE),"",VLOOKUP(E1989,SpeciesLookup!B:G,6,FALSE)),"")</f>
        <v/>
      </c>
      <c r="H1989" s="128" t="str">
        <f>IF(LEN(E1989&amp;"")&gt;0,IF(ISERROR(VLOOKUP(E1989,SpeciesLookup!B:G,5,FALSE)=TRUE),"",VLOOKUP(E1989,SpeciesLookup!B:G,5,FALSE)),"")</f>
        <v/>
      </c>
      <c r="I1989" s="11"/>
      <c r="J1989" s="73"/>
      <c r="K1989" s="11"/>
      <c r="L1989" s="127" t="str">
        <f>TRIM(IF(ISERROR(VLOOKUP(R1989,SpeciesValidation!D:T,IF(ISNA(VLOOKUP(J1989,Validation!B$2:C$15,2,FALSE)),FALSE,VLOOKUP(J1989,Validation!B$2:C$15,2,FALSE)))),IF(LEN(E1989&amp;"")&gt;0,"",""),VLOOKUP(R1989,SpeciesValidation!D:T,VLOOKUP(J1989,Validation!B$2:C$15,2,FALSE),FALSE)) &amp; " " &amp; IF(ISERROR(IF(LEFT(J1989,1)="A",IF(IF(VLOOKUP(R1989,SpeciesValidation!D:W,20,FALSE)=FALSE,OR(TEXT(A1989,"MMDD")&lt;VLOOKUP(R1989,SpeciesValidation!D:W,18,FALSE),TEXT(A1989,"MMDD")&gt;VLOOKUP(R1989,SpeciesValidation!D:W,19,FALSE)),IF(TEXT(A1989,"MMDD")&lt;"0701",TEXT(A1989,"MMDD")&gt;VLOOKUP(R1989,SpeciesValidation!D:W,18,FALSE),TEXT(A1989,"MMDD")&lt;VLOOKUP(R1989,SpeciesValidation!D:W,19,FALSE))),"Date outside expected range for this species",""),"")),"",IF(LEFT(J1989,1)="A",IF(IF(VLOOKUP(R1989,SpeciesValidation!D:W,20,FALSE)=FALSE,OR(TEXT(A1989,"MMDD")&lt;VLOOKUP(R1989,SpeciesValidation!D:W,18,FALSE),TEXT(A1989,"MMDD")&gt;VLOOKUP(R1989,SpeciesValidation!D:W,19,FALSE)),IF(TEXT(A1989,"MMDD")&lt;"0701",TEXT(A1989,"MMDD")&gt;VLOOKUP(R1989,SpeciesValidation!D:W,18,FALSE),TEXT(A1989,"MMDD")&lt;VLOOKUP(R1989,SpeciesValidation!D:W,19,FALSE))),"Date outside expected range for this species",""),"")))</f>
        <v/>
      </c>
      <c r="M1989" s="127" t="str">
        <f>IF(LEN(E1989&amp;"")&gt;0,IF(ISERROR(VLOOKUP(R1989,SpeciesValidation!D:I,6,FALSE)),"",VLOOKUP(R1989,SpeciesValidation!D:I,6,FALSE)),"")</f>
        <v/>
      </c>
      <c r="Q1989" s="36" t="str">
        <f>IF(LEN(E1989&amp;"")&gt;0,IF(ISERROR(VLOOKUP(E1989,SpeciesValidation!B:G,2,FALSE)=TRUE),"",VLOOKUP(E1989,SpeciesValidation!B:G,2,FALSE)),"")</f>
        <v/>
      </c>
      <c r="R1989" s="36" t="str">
        <f>IF(LEN(E1989&amp;"")&gt;0,IF(ISERROR(VLOOKUP(E1989,SpeciesLookup!B:G,4,FALSE)=TRUE),"",VLOOKUP(E1989,SpeciesLookup!B:G,4,FALSE)),"")</f>
        <v/>
      </c>
    </row>
    <row r="1990" spans="1:18" ht="13.2" x14ac:dyDescent="0.25">
      <c r="A1990" s="72"/>
      <c r="D1990" s="11"/>
      <c r="G1990" s="128" t="str">
        <f>IF(LEN(E1990&amp;"")&gt;0,IF(ISERROR(VLOOKUP(E1990,SpeciesLookup!B:G,6,FALSE)=TRUE),"",VLOOKUP(E1990,SpeciesLookup!B:G,6,FALSE)),"")</f>
        <v/>
      </c>
      <c r="H1990" s="128" t="str">
        <f>IF(LEN(E1990&amp;"")&gt;0,IF(ISERROR(VLOOKUP(E1990,SpeciesLookup!B:G,5,FALSE)=TRUE),"",VLOOKUP(E1990,SpeciesLookup!B:G,5,FALSE)),"")</f>
        <v/>
      </c>
      <c r="I1990" s="11"/>
      <c r="J1990" s="73"/>
      <c r="K1990" s="11"/>
      <c r="L1990" s="127" t="str">
        <f>TRIM(IF(ISERROR(VLOOKUP(R1990,SpeciesValidation!D:T,IF(ISNA(VLOOKUP(J1990,Validation!B$2:C$15,2,FALSE)),FALSE,VLOOKUP(J1990,Validation!B$2:C$15,2,FALSE)))),IF(LEN(E1990&amp;"")&gt;0,"",""),VLOOKUP(R1990,SpeciesValidation!D:T,VLOOKUP(J1990,Validation!B$2:C$15,2,FALSE),FALSE)) &amp; " " &amp; IF(ISERROR(IF(LEFT(J1990,1)="A",IF(IF(VLOOKUP(R1990,SpeciesValidation!D:W,20,FALSE)=FALSE,OR(TEXT(A1990,"MMDD")&lt;VLOOKUP(R1990,SpeciesValidation!D:W,18,FALSE),TEXT(A1990,"MMDD")&gt;VLOOKUP(R1990,SpeciesValidation!D:W,19,FALSE)),IF(TEXT(A1990,"MMDD")&lt;"0701",TEXT(A1990,"MMDD")&gt;VLOOKUP(R1990,SpeciesValidation!D:W,18,FALSE),TEXT(A1990,"MMDD")&lt;VLOOKUP(R1990,SpeciesValidation!D:W,19,FALSE))),"Date outside expected range for this species",""),"")),"",IF(LEFT(J1990,1)="A",IF(IF(VLOOKUP(R1990,SpeciesValidation!D:W,20,FALSE)=FALSE,OR(TEXT(A1990,"MMDD")&lt;VLOOKUP(R1990,SpeciesValidation!D:W,18,FALSE),TEXT(A1990,"MMDD")&gt;VLOOKUP(R1990,SpeciesValidation!D:W,19,FALSE)),IF(TEXT(A1990,"MMDD")&lt;"0701",TEXT(A1990,"MMDD")&gt;VLOOKUP(R1990,SpeciesValidation!D:W,18,FALSE),TEXT(A1990,"MMDD")&lt;VLOOKUP(R1990,SpeciesValidation!D:W,19,FALSE))),"Date outside expected range for this species",""),"")))</f>
        <v/>
      </c>
      <c r="M1990" s="127" t="str">
        <f>IF(LEN(E1990&amp;"")&gt;0,IF(ISERROR(VLOOKUP(R1990,SpeciesValidation!D:I,6,FALSE)),"",VLOOKUP(R1990,SpeciesValidation!D:I,6,FALSE)),"")</f>
        <v/>
      </c>
      <c r="Q1990" s="36" t="str">
        <f>IF(LEN(E1990&amp;"")&gt;0,IF(ISERROR(VLOOKUP(E1990,SpeciesValidation!B:G,2,FALSE)=TRUE),"",VLOOKUP(E1990,SpeciesValidation!B:G,2,FALSE)),"")</f>
        <v/>
      </c>
      <c r="R1990" s="36" t="str">
        <f>IF(LEN(E1990&amp;"")&gt;0,IF(ISERROR(VLOOKUP(E1990,SpeciesLookup!B:G,4,FALSE)=TRUE),"",VLOOKUP(E1990,SpeciesLookup!B:G,4,FALSE)),"")</f>
        <v/>
      </c>
    </row>
    <row r="1991" spans="1:18" ht="13.2" x14ac:dyDescent="0.25">
      <c r="A1991" s="72"/>
      <c r="D1991" s="11"/>
      <c r="G1991" s="128" t="str">
        <f>IF(LEN(E1991&amp;"")&gt;0,IF(ISERROR(VLOOKUP(E1991,SpeciesLookup!B:G,6,FALSE)=TRUE),"",VLOOKUP(E1991,SpeciesLookup!B:G,6,FALSE)),"")</f>
        <v/>
      </c>
      <c r="H1991" s="128" t="str">
        <f>IF(LEN(E1991&amp;"")&gt;0,IF(ISERROR(VLOOKUP(E1991,SpeciesLookup!B:G,5,FALSE)=TRUE),"",VLOOKUP(E1991,SpeciesLookup!B:G,5,FALSE)),"")</f>
        <v/>
      </c>
      <c r="I1991" s="11"/>
      <c r="J1991" s="73"/>
      <c r="K1991" s="11"/>
      <c r="L1991" s="127" t="str">
        <f>TRIM(IF(ISERROR(VLOOKUP(R1991,SpeciesValidation!D:T,IF(ISNA(VLOOKUP(J1991,Validation!B$2:C$15,2,FALSE)),FALSE,VLOOKUP(J1991,Validation!B$2:C$15,2,FALSE)))),IF(LEN(E1991&amp;"")&gt;0,"",""),VLOOKUP(R1991,SpeciesValidation!D:T,VLOOKUP(J1991,Validation!B$2:C$15,2,FALSE),FALSE)) &amp; " " &amp; IF(ISERROR(IF(LEFT(J1991,1)="A",IF(IF(VLOOKUP(R1991,SpeciesValidation!D:W,20,FALSE)=FALSE,OR(TEXT(A1991,"MMDD")&lt;VLOOKUP(R1991,SpeciesValidation!D:W,18,FALSE),TEXT(A1991,"MMDD")&gt;VLOOKUP(R1991,SpeciesValidation!D:W,19,FALSE)),IF(TEXT(A1991,"MMDD")&lt;"0701",TEXT(A1991,"MMDD")&gt;VLOOKUP(R1991,SpeciesValidation!D:W,18,FALSE),TEXT(A1991,"MMDD")&lt;VLOOKUP(R1991,SpeciesValidation!D:W,19,FALSE))),"Date outside expected range for this species",""),"")),"",IF(LEFT(J1991,1)="A",IF(IF(VLOOKUP(R1991,SpeciesValidation!D:W,20,FALSE)=FALSE,OR(TEXT(A1991,"MMDD")&lt;VLOOKUP(R1991,SpeciesValidation!D:W,18,FALSE),TEXT(A1991,"MMDD")&gt;VLOOKUP(R1991,SpeciesValidation!D:W,19,FALSE)),IF(TEXT(A1991,"MMDD")&lt;"0701",TEXT(A1991,"MMDD")&gt;VLOOKUP(R1991,SpeciesValidation!D:W,18,FALSE),TEXT(A1991,"MMDD")&lt;VLOOKUP(R1991,SpeciesValidation!D:W,19,FALSE))),"Date outside expected range for this species",""),"")))</f>
        <v/>
      </c>
      <c r="M1991" s="127" t="str">
        <f>IF(LEN(E1991&amp;"")&gt;0,IF(ISERROR(VLOOKUP(R1991,SpeciesValidation!D:I,6,FALSE)),"",VLOOKUP(R1991,SpeciesValidation!D:I,6,FALSE)),"")</f>
        <v/>
      </c>
      <c r="Q1991" s="36" t="str">
        <f>IF(LEN(E1991&amp;"")&gt;0,IF(ISERROR(VLOOKUP(E1991,SpeciesValidation!B:G,2,FALSE)=TRUE),"",VLOOKUP(E1991,SpeciesValidation!B:G,2,FALSE)),"")</f>
        <v/>
      </c>
      <c r="R1991" s="36" t="str">
        <f>IF(LEN(E1991&amp;"")&gt;0,IF(ISERROR(VLOOKUP(E1991,SpeciesLookup!B:G,4,FALSE)=TRUE),"",VLOOKUP(E1991,SpeciesLookup!B:G,4,FALSE)),"")</f>
        <v/>
      </c>
    </row>
    <row r="1992" spans="1:18" ht="13.2" x14ac:dyDescent="0.25">
      <c r="A1992" s="72"/>
      <c r="D1992" s="11"/>
      <c r="G1992" s="128" t="str">
        <f>IF(LEN(E1992&amp;"")&gt;0,IF(ISERROR(VLOOKUP(E1992,SpeciesLookup!B:G,6,FALSE)=TRUE),"",VLOOKUP(E1992,SpeciesLookup!B:G,6,FALSE)),"")</f>
        <v/>
      </c>
      <c r="H1992" s="128" t="str">
        <f>IF(LEN(E1992&amp;"")&gt;0,IF(ISERROR(VLOOKUP(E1992,SpeciesLookup!B:G,5,FALSE)=TRUE),"",VLOOKUP(E1992,SpeciesLookup!B:G,5,FALSE)),"")</f>
        <v/>
      </c>
      <c r="I1992" s="11"/>
      <c r="J1992" s="73"/>
      <c r="K1992" s="11"/>
      <c r="L1992" s="127" t="str">
        <f>TRIM(IF(ISERROR(VLOOKUP(R1992,SpeciesValidation!D:T,IF(ISNA(VLOOKUP(J1992,Validation!B$2:C$15,2,FALSE)),FALSE,VLOOKUP(J1992,Validation!B$2:C$15,2,FALSE)))),IF(LEN(E1992&amp;"")&gt;0,"",""),VLOOKUP(R1992,SpeciesValidation!D:T,VLOOKUP(J1992,Validation!B$2:C$15,2,FALSE),FALSE)) &amp; " " &amp; IF(ISERROR(IF(LEFT(J1992,1)="A",IF(IF(VLOOKUP(R1992,SpeciesValidation!D:W,20,FALSE)=FALSE,OR(TEXT(A1992,"MMDD")&lt;VLOOKUP(R1992,SpeciesValidation!D:W,18,FALSE),TEXT(A1992,"MMDD")&gt;VLOOKUP(R1992,SpeciesValidation!D:W,19,FALSE)),IF(TEXT(A1992,"MMDD")&lt;"0701",TEXT(A1992,"MMDD")&gt;VLOOKUP(R1992,SpeciesValidation!D:W,18,FALSE),TEXT(A1992,"MMDD")&lt;VLOOKUP(R1992,SpeciesValidation!D:W,19,FALSE))),"Date outside expected range for this species",""),"")),"",IF(LEFT(J1992,1)="A",IF(IF(VLOOKUP(R1992,SpeciesValidation!D:W,20,FALSE)=FALSE,OR(TEXT(A1992,"MMDD")&lt;VLOOKUP(R1992,SpeciesValidation!D:W,18,FALSE),TEXT(A1992,"MMDD")&gt;VLOOKUP(R1992,SpeciesValidation!D:W,19,FALSE)),IF(TEXT(A1992,"MMDD")&lt;"0701",TEXT(A1992,"MMDD")&gt;VLOOKUP(R1992,SpeciesValidation!D:W,18,FALSE),TEXT(A1992,"MMDD")&lt;VLOOKUP(R1992,SpeciesValidation!D:W,19,FALSE))),"Date outside expected range for this species",""),"")))</f>
        <v/>
      </c>
      <c r="M1992" s="127" t="str">
        <f>IF(LEN(E1992&amp;"")&gt;0,IF(ISERROR(VLOOKUP(R1992,SpeciesValidation!D:I,6,FALSE)),"",VLOOKUP(R1992,SpeciesValidation!D:I,6,FALSE)),"")</f>
        <v/>
      </c>
      <c r="Q1992" s="36" t="str">
        <f>IF(LEN(E1992&amp;"")&gt;0,IF(ISERROR(VLOOKUP(E1992,SpeciesValidation!B:G,2,FALSE)=TRUE),"",VLOOKUP(E1992,SpeciesValidation!B:G,2,FALSE)),"")</f>
        <v/>
      </c>
      <c r="R1992" s="36" t="str">
        <f>IF(LEN(E1992&amp;"")&gt;0,IF(ISERROR(VLOOKUP(E1992,SpeciesLookup!B:G,4,FALSE)=TRUE),"",VLOOKUP(E1992,SpeciesLookup!B:G,4,FALSE)),"")</f>
        <v/>
      </c>
    </row>
    <row r="1993" spans="1:18" ht="13.2" x14ac:dyDescent="0.25">
      <c r="A1993" s="72"/>
      <c r="D1993" s="11"/>
      <c r="G1993" s="128" t="str">
        <f>IF(LEN(E1993&amp;"")&gt;0,IF(ISERROR(VLOOKUP(E1993,SpeciesLookup!B:G,6,FALSE)=TRUE),"",VLOOKUP(E1993,SpeciesLookup!B:G,6,FALSE)),"")</f>
        <v/>
      </c>
      <c r="H1993" s="128" t="str">
        <f>IF(LEN(E1993&amp;"")&gt;0,IF(ISERROR(VLOOKUP(E1993,SpeciesLookup!B:G,5,FALSE)=TRUE),"",VLOOKUP(E1993,SpeciesLookup!B:G,5,FALSE)),"")</f>
        <v/>
      </c>
      <c r="I1993" s="11"/>
      <c r="J1993" s="73"/>
      <c r="K1993" s="11"/>
      <c r="L1993" s="127" t="str">
        <f>TRIM(IF(ISERROR(VLOOKUP(R1993,SpeciesValidation!D:T,IF(ISNA(VLOOKUP(J1993,Validation!B$2:C$15,2,FALSE)),FALSE,VLOOKUP(J1993,Validation!B$2:C$15,2,FALSE)))),IF(LEN(E1993&amp;"")&gt;0,"",""),VLOOKUP(R1993,SpeciesValidation!D:T,VLOOKUP(J1993,Validation!B$2:C$15,2,FALSE),FALSE)) &amp; " " &amp; IF(ISERROR(IF(LEFT(J1993,1)="A",IF(IF(VLOOKUP(R1993,SpeciesValidation!D:W,20,FALSE)=FALSE,OR(TEXT(A1993,"MMDD")&lt;VLOOKUP(R1993,SpeciesValidation!D:W,18,FALSE),TEXT(A1993,"MMDD")&gt;VLOOKUP(R1993,SpeciesValidation!D:W,19,FALSE)),IF(TEXT(A1993,"MMDD")&lt;"0701",TEXT(A1993,"MMDD")&gt;VLOOKUP(R1993,SpeciesValidation!D:W,18,FALSE),TEXT(A1993,"MMDD")&lt;VLOOKUP(R1993,SpeciesValidation!D:W,19,FALSE))),"Date outside expected range for this species",""),"")),"",IF(LEFT(J1993,1)="A",IF(IF(VLOOKUP(R1993,SpeciesValidation!D:W,20,FALSE)=FALSE,OR(TEXT(A1993,"MMDD")&lt;VLOOKUP(R1993,SpeciesValidation!D:W,18,FALSE),TEXT(A1993,"MMDD")&gt;VLOOKUP(R1993,SpeciesValidation!D:W,19,FALSE)),IF(TEXT(A1993,"MMDD")&lt;"0701",TEXT(A1993,"MMDD")&gt;VLOOKUP(R1993,SpeciesValidation!D:W,18,FALSE),TEXT(A1993,"MMDD")&lt;VLOOKUP(R1993,SpeciesValidation!D:W,19,FALSE))),"Date outside expected range for this species",""),"")))</f>
        <v/>
      </c>
      <c r="M1993" s="127" t="str">
        <f>IF(LEN(E1993&amp;"")&gt;0,IF(ISERROR(VLOOKUP(R1993,SpeciesValidation!D:I,6,FALSE)),"",VLOOKUP(R1993,SpeciesValidation!D:I,6,FALSE)),"")</f>
        <v/>
      </c>
      <c r="Q1993" s="36" t="str">
        <f>IF(LEN(E1993&amp;"")&gt;0,IF(ISERROR(VLOOKUP(E1993,SpeciesValidation!B:G,2,FALSE)=TRUE),"",VLOOKUP(E1993,SpeciesValidation!B:G,2,FALSE)),"")</f>
        <v/>
      </c>
      <c r="R1993" s="36" t="str">
        <f>IF(LEN(E1993&amp;"")&gt;0,IF(ISERROR(VLOOKUP(E1993,SpeciesLookup!B:G,4,FALSE)=TRUE),"",VLOOKUP(E1993,SpeciesLookup!B:G,4,FALSE)),"")</f>
        <v/>
      </c>
    </row>
    <row r="1994" spans="1:18" ht="13.2" x14ac:dyDescent="0.25">
      <c r="A1994" s="72"/>
      <c r="D1994" s="11"/>
      <c r="G1994" s="128" t="str">
        <f>IF(LEN(E1994&amp;"")&gt;0,IF(ISERROR(VLOOKUP(E1994,SpeciesLookup!B:G,6,FALSE)=TRUE),"",VLOOKUP(E1994,SpeciesLookup!B:G,6,FALSE)),"")</f>
        <v/>
      </c>
      <c r="H1994" s="128" t="str">
        <f>IF(LEN(E1994&amp;"")&gt;0,IF(ISERROR(VLOOKUP(E1994,SpeciesLookup!B:G,5,FALSE)=TRUE),"",VLOOKUP(E1994,SpeciesLookup!B:G,5,FALSE)),"")</f>
        <v/>
      </c>
      <c r="I1994" s="11"/>
      <c r="J1994" s="73"/>
      <c r="K1994" s="11"/>
      <c r="L1994" s="127" t="str">
        <f>TRIM(IF(ISERROR(VLOOKUP(R1994,SpeciesValidation!D:T,IF(ISNA(VLOOKUP(J1994,Validation!B$2:C$15,2,FALSE)),FALSE,VLOOKUP(J1994,Validation!B$2:C$15,2,FALSE)))),IF(LEN(E1994&amp;"")&gt;0,"",""),VLOOKUP(R1994,SpeciesValidation!D:T,VLOOKUP(J1994,Validation!B$2:C$15,2,FALSE),FALSE)) &amp; " " &amp; IF(ISERROR(IF(LEFT(J1994,1)="A",IF(IF(VLOOKUP(R1994,SpeciesValidation!D:W,20,FALSE)=FALSE,OR(TEXT(A1994,"MMDD")&lt;VLOOKUP(R1994,SpeciesValidation!D:W,18,FALSE),TEXT(A1994,"MMDD")&gt;VLOOKUP(R1994,SpeciesValidation!D:W,19,FALSE)),IF(TEXT(A1994,"MMDD")&lt;"0701",TEXT(A1994,"MMDD")&gt;VLOOKUP(R1994,SpeciesValidation!D:W,18,FALSE),TEXT(A1994,"MMDD")&lt;VLOOKUP(R1994,SpeciesValidation!D:W,19,FALSE))),"Date outside expected range for this species",""),"")),"",IF(LEFT(J1994,1)="A",IF(IF(VLOOKUP(R1994,SpeciesValidation!D:W,20,FALSE)=FALSE,OR(TEXT(A1994,"MMDD")&lt;VLOOKUP(R1994,SpeciesValidation!D:W,18,FALSE),TEXT(A1994,"MMDD")&gt;VLOOKUP(R1994,SpeciesValidation!D:W,19,FALSE)),IF(TEXT(A1994,"MMDD")&lt;"0701",TEXT(A1994,"MMDD")&gt;VLOOKUP(R1994,SpeciesValidation!D:W,18,FALSE),TEXT(A1994,"MMDD")&lt;VLOOKUP(R1994,SpeciesValidation!D:W,19,FALSE))),"Date outside expected range for this species",""),"")))</f>
        <v/>
      </c>
      <c r="M1994" s="127" t="str">
        <f>IF(LEN(E1994&amp;"")&gt;0,IF(ISERROR(VLOOKUP(R1994,SpeciesValidation!D:I,6,FALSE)),"",VLOOKUP(R1994,SpeciesValidation!D:I,6,FALSE)),"")</f>
        <v/>
      </c>
      <c r="Q1994" s="36" t="str">
        <f>IF(LEN(E1994&amp;"")&gt;0,IF(ISERROR(VLOOKUP(E1994,SpeciesValidation!B:G,2,FALSE)=TRUE),"",VLOOKUP(E1994,SpeciesValidation!B:G,2,FALSE)),"")</f>
        <v/>
      </c>
      <c r="R1994" s="36" t="str">
        <f>IF(LEN(E1994&amp;"")&gt;0,IF(ISERROR(VLOOKUP(E1994,SpeciesLookup!B:G,4,FALSE)=TRUE),"",VLOOKUP(E1994,SpeciesLookup!B:G,4,FALSE)),"")</f>
        <v/>
      </c>
    </row>
    <row r="1995" spans="1:18" ht="13.2" x14ac:dyDescent="0.25">
      <c r="A1995" s="72"/>
      <c r="D1995" s="11"/>
      <c r="G1995" s="128" t="str">
        <f>IF(LEN(E1995&amp;"")&gt;0,IF(ISERROR(VLOOKUP(E1995,SpeciesLookup!B:G,6,FALSE)=TRUE),"",VLOOKUP(E1995,SpeciesLookup!B:G,6,FALSE)),"")</f>
        <v/>
      </c>
      <c r="H1995" s="128" t="str">
        <f>IF(LEN(E1995&amp;"")&gt;0,IF(ISERROR(VLOOKUP(E1995,SpeciesLookup!B:G,5,FALSE)=TRUE),"",VLOOKUP(E1995,SpeciesLookup!B:G,5,FALSE)),"")</f>
        <v/>
      </c>
      <c r="I1995" s="11"/>
      <c r="J1995" s="73"/>
      <c r="K1995" s="11"/>
      <c r="L1995" s="127" t="str">
        <f>TRIM(IF(ISERROR(VLOOKUP(R1995,SpeciesValidation!D:T,IF(ISNA(VLOOKUP(J1995,Validation!B$2:C$15,2,FALSE)),FALSE,VLOOKUP(J1995,Validation!B$2:C$15,2,FALSE)))),IF(LEN(E1995&amp;"")&gt;0,"",""),VLOOKUP(R1995,SpeciesValidation!D:T,VLOOKUP(J1995,Validation!B$2:C$15,2,FALSE),FALSE)) &amp; " " &amp; IF(ISERROR(IF(LEFT(J1995,1)="A",IF(IF(VLOOKUP(R1995,SpeciesValidation!D:W,20,FALSE)=FALSE,OR(TEXT(A1995,"MMDD")&lt;VLOOKUP(R1995,SpeciesValidation!D:W,18,FALSE),TEXT(A1995,"MMDD")&gt;VLOOKUP(R1995,SpeciesValidation!D:W,19,FALSE)),IF(TEXT(A1995,"MMDD")&lt;"0701",TEXT(A1995,"MMDD")&gt;VLOOKUP(R1995,SpeciesValidation!D:W,18,FALSE),TEXT(A1995,"MMDD")&lt;VLOOKUP(R1995,SpeciesValidation!D:W,19,FALSE))),"Date outside expected range for this species",""),"")),"",IF(LEFT(J1995,1)="A",IF(IF(VLOOKUP(R1995,SpeciesValidation!D:W,20,FALSE)=FALSE,OR(TEXT(A1995,"MMDD")&lt;VLOOKUP(R1995,SpeciesValidation!D:W,18,FALSE),TEXT(A1995,"MMDD")&gt;VLOOKUP(R1995,SpeciesValidation!D:W,19,FALSE)),IF(TEXT(A1995,"MMDD")&lt;"0701",TEXT(A1995,"MMDD")&gt;VLOOKUP(R1995,SpeciesValidation!D:W,18,FALSE),TEXT(A1995,"MMDD")&lt;VLOOKUP(R1995,SpeciesValidation!D:W,19,FALSE))),"Date outside expected range for this species",""),"")))</f>
        <v/>
      </c>
      <c r="M1995" s="127" t="str">
        <f>IF(LEN(E1995&amp;"")&gt;0,IF(ISERROR(VLOOKUP(R1995,SpeciesValidation!D:I,6,FALSE)),"",VLOOKUP(R1995,SpeciesValidation!D:I,6,FALSE)),"")</f>
        <v/>
      </c>
      <c r="Q1995" s="36" t="str">
        <f>IF(LEN(E1995&amp;"")&gt;0,IF(ISERROR(VLOOKUP(E1995,SpeciesValidation!B:G,2,FALSE)=TRUE),"",VLOOKUP(E1995,SpeciesValidation!B:G,2,FALSE)),"")</f>
        <v/>
      </c>
      <c r="R1995" s="36" t="str">
        <f>IF(LEN(E1995&amp;"")&gt;0,IF(ISERROR(VLOOKUP(E1995,SpeciesLookup!B:G,4,FALSE)=TRUE),"",VLOOKUP(E1995,SpeciesLookup!B:G,4,FALSE)),"")</f>
        <v/>
      </c>
    </row>
    <row r="1996" spans="1:18" ht="13.2" x14ac:dyDescent="0.25">
      <c r="A1996" s="72"/>
      <c r="D1996" s="11"/>
      <c r="G1996" s="128" t="str">
        <f>IF(LEN(E1996&amp;"")&gt;0,IF(ISERROR(VLOOKUP(E1996,SpeciesLookup!B:G,6,FALSE)=TRUE),"",VLOOKUP(E1996,SpeciesLookup!B:G,6,FALSE)),"")</f>
        <v/>
      </c>
      <c r="H1996" s="128" t="str">
        <f>IF(LEN(E1996&amp;"")&gt;0,IF(ISERROR(VLOOKUP(E1996,SpeciesLookup!B:G,5,FALSE)=TRUE),"",VLOOKUP(E1996,SpeciesLookup!B:G,5,FALSE)),"")</f>
        <v/>
      </c>
      <c r="I1996" s="11"/>
      <c r="J1996" s="73"/>
      <c r="K1996" s="11"/>
      <c r="L1996" s="127" t="str">
        <f>TRIM(IF(ISERROR(VLOOKUP(R1996,SpeciesValidation!D:T,IF(ISNA(VLOOKUP(J1996,Validation!B$2:C$15,2,FALSE)),FALSE,VLOOKUP(J1996,Validation!B$2:C$15,2,FALSE)))),IF(LEN(E1996&amp;"")&gt;0,"",""),VLOOKUP(R1996,SpeciesValidation!D:T,VLOOKUP(J1996,Validation!B$2:C$15,2,FALSE),FALSE)) &amp; " " &amp; IF(ISERROR(IF(LEFT(J1996,1)="A",IF(IF(VLOOKUP(R1996,SpeciesValidation!D:W,20,FALSE)=FALSE,OR(TEXT(A1996,"MMDD")&lt;VLOOKUP(R1996,SpeciesValidation!D:W,18,FALSE),TEXT(A1996,"MMDD")&gt;VLOOKUP(R1996,SpeciesValidation!D:W,19,FALSE)),IF(TEXT(A1996,"MMDD")&lt;"0701",TEXT(A1996,"MMDD")&gt;VLOOKUP(R1996,SpeciesValidation!D:W,18,FALSE),TEXT(A1996,"MMDD")&lt;VLOOKUP(R1996,SpeciesValidation!D:W,19,FALSE))),"Date outside expected range for this species",""),"")),"",IF(LEFT(J1996,1)="A",IF(IF(VLOOKUP(R1996,SpeciesValidation!D:W,20,FALSE)=FALSE,OR(TEXT(A1996,"MMDD")&lt;VLOOKUP(R1996,SpeciesValidation!D:W,18,FALSE),TEXT(A1996,"MMDD")&gt;VLOOKUP(R1996,SpeciesValidation!D:W,19,FALSE)),IF(TEXT(A1996,"MMDD")&lt;"0701",TEXT(A1996,"MMDD")&gt;VLOOKUP(R1996,SpeciesValidation!D:W,18,FALSE),TEXT(A1996,"MMDD")&lt;VLOOKUP(R1996,SpeciesValidation!D:W,19,FALSE))),"Date outside expected range for this species",""),"")))</f>
        <v/>
      </c>
      <c r="M1996" s="127" t="str">
        <f>IF(LEN(E1996&amp;"")&gt;0,IF(ISERROR(VLOOKUP(R1996,SpeciesValidation!D:I,6,FALSE)),"",VLOOKUP(R1996,SpeciesValidation!D:I,6,FALSE)),"")</f>
        <v/>
      </c>
      <c r="Q1996" s="36" t="str">
        <f>IF(LEN(E1996&amp;"")&gt;0,IF(ISERROR(VLOOKUP(E1996,SpeciesValidation!B:G,2,FALSE)=TRUE),"",VLOOKUP(E1996,SpeciesValidation!B:G,2,FALSE)),"")</f>
        <v/>
      </c>
      <c r="R1996" s="36" t="str">
        <f>IF(LEN(E1996&amp;"")&gt;0,IF(ISERROR(VLOOKUP(E1996,SpeciesLookup!B:G,4,FALSE)=TRUE),"",VLOOKUP(E1996,SpeciesLookup!B:G,4,FALSE)),"")</f>
        <v/>
      </c>
    </row>
    <row r="1997" spans="1:18" ht="13.2" x14ac:dyDescent="0.25">
      <c r="A1997" s="72"/>
      <c r="D1997" s="11"/>
      <c r="G1997" s="128" t="str">
        <f>IF(LEN(E1997&amp;"")&gt;0,IF(ISERROR(VLOOKUP(E1997,SpeciesLookup!B:G,6,FALSE)=TRUE),"",VLOOKUP(E1997,SpeciesLookup!B:G,6,FALSE)),"")</f>
        <v/>
      </c>
      <c r="H1997" s="128" t="str">
        <f>IF(LEN(E1997&amp;"")&gt;0,IF(ISERROR(VLOOKUP(E1997,SpeciesLookup!B:G,5,FALSE)=TRUE),"",VLOOKUP(E1997,SpeciesLookup!B:G,5,FALSE)),"")</f>
        <v/>
      </c>
      <c r="I1997" s="11"/>
      <c r="J1997" s="73"/>
      <c r="K1997" s="11"/>
      <c r="L1997" s="127" t="str">
        <f>TRIM(IF(ISERROR(VLOOKUP(R1997,SpeciesValidation!D:T,IF(ISNA(VLOOKUP(J1997,Validation!B$2:C$15,2,FALSE)),FALSE,VLOOKUP(J1997,Validation!B$2:C$15,2,FALSE)))),IF(LEN(E1997&amp;"")&gt;0,"",""),VLOOKUP(R1997,SpeciesValidation!D:T,VLOOKUP(J1997,Validation!B$2:C$15,2,FALSE),FALSE)) &amp; " " &amp; IF(ISERROR(IF(LEFT(J1997,1)="A",IF(IF(VLOOKUP(R1997,SpeciesValidation!D:W,20,FALSE)=FALSE,OR(TEXT(A1997,"MMDD")&lt;VLOOKUP(R1997,SpeciesValidation!D:W,18,FALSE),TEXT(A1997,"MMDD")&gt;VLOOKUP(R1997,SpeciesValidation!D:W,19,FALSE)),IF(TEXT(A1997,"MMDD")&lt;"0701",TEXT(A1997,"MMDD")&gt;VLOOKUP(R1997,SpeciesValidation!D:W,18,FALSE),TEXT(A1997,"MMDD")&lt;VLOOKUP(R1997,SpeciesValidation!D:W,19,FALSE))),"Date outside expected range for this species",""),"")),"",IF(LEFT(J1997,1)="A",IF(IF(VLOOKUP(R1997,SpeciesValidation!D:W,20,FALSE)=FALSE,OR(TEXT(A1997,"MMDD")&lt;VLOOKUP(R1997,SpeciesValidation!D:W,18,FALSE),TEXT(A1997,"MMDD")&gt;VLOOKUP(R1997,SpeciesValidation!D:W,19,FALSE)),IF(TEXT(A1997,"MMDD")&lt;"0701",TEXT(A1997,"MMDD")&gt;VLOOKUP(R1997,SpeciesValidation!D:W,18,FALSE),TEXT(A1997,"MMDD")&lt;VLOOKUP(R1997,SpeciesValidation!D:W,19,FALSE))),"Date outside expected range for this species",""),"")))</f>
        <v/>
      </c>
      <c r="M1997" s="127" t="str">
        <f>IF(LEN(E1997&amp;"")&gt;0,IF(ISERROR(VLOOKUP(R1997,SpeciesValidation!D:I,6,FALSE)),"",VLOOKUP(R1997,SpeciesValidation!D:I,6,FALSE)),"")</f>
        <v/>
      </c>
      <c r="Q1997" s="36" t="str">
        <f>IF(LEN(E1997&amp;"")&gt;0,IF(ISERROR(VLOOKUP(E1997,SpeciesValidation!B:G,2,FALSE)=TRUE),"",VLOOKUP(E1997,SpeciesValidation!B:G,2,FALSE)),"")</f>
        <v/>
      </c>
      <c r="R1997" s="36" t="str">
        <f>IF(LEN(E1997&amp;"")&gt;0,IF(ISERROR(VLOOKUP(E1997,SpeciesLookup!B:G,4,FALSE)=TRUE),"",VLOOKUP(E1997,SpeciesLookup!B:G,4,FALSE)),"")</f>
        <v/>
      </c>
    </row>
    <row r="1998" spans="1:18" ht="13.2" x14ac:dyDescent="0.25">
      <c r="A1998" s="72"/>
      <c r="D1998" s="11"/>
      <c r="G1998" s="128" t="str">
        <f>IF(LEN(E1998&amp;"")&gt;0,IF(ISERROR(VLOOKUP(E1998,SpeciesLookup!B:G,6,FALSE)=TRUE),"",VLOOKUP(E1998,SpeciesLookup!B:G,6,FALSE)),"")</f>
        <v/>
      </c>
      <c r="H1998" s="128" t="str">
        <f>IF(LEN(E1998&amp;"")&gt;0,IF(ISERROR(VLOOKUP(E1998,SpeciesLookup!B:G,5,FALSE)=TRUE),"",VLOOKUP(E1998,SpeciesLookup!B:G,5,FALSE)),"")</f>
        <v/>
      </c>
      <c r="I1998" s="11"/>
      <c r="J1998" s="73"/>
      <c r="K1998" s="11"/>
      <c r="L1998" s="127" t="str">
        <f>TRIM(IF(ISERROR(VLOOKUP(R1998,SpeciesValidation!D:T,IF(ISNA(VLOOKUP(J1998,Validation!B$2:C$15,2,FALSE)),FALSE,VLOOKUP(J1998,Validation!B$2:C$15,2,FALSE)))),IF(LEN(E1998&amp;"")&gt;0,"",""),VLOOKUP(R1998,SpeciesValidation!D:T,VLOOKUP(J1998,Validation!B$2:C$15,2,FALSE),FALSE)) &amp; " " &amp; IF(ISERROR(IF(LEFT(J1998,1)="A",IF(IF(VLOOKUP(R1998,SpeciesValidation!D:W,20,FALSE)=FALSE,OR(TEXT(A1998,"MMDD")&lt;VLOOKUP(R1998,SpeciesValidation!D:W,18,FALSE),TEXT(A1998,"MMDD")&gt;VLOOKUP(R1998,SpeciesValidation!D:W,19,FALSE)),IF(TEXT(A1998,"MMDD")&lt;"0701",TEXT(A1998,"MMDD")&gt;VLOOKUP(R1998,SpeciesValidation!D:W,18,FALSE),TEXT(A1998,"MMDD")&lt;VLOOKUP(R1998,SpeciesValidation!D:W,19,FALSE))),"Date outside expected range for this species",""),"")),"",IF(LEFT(J1998,1)="A",IF(IF(VLOOKUP(R1998,SpeciesValidation!D:W,20,FALSE)=FALSE,OR(TEXT(A1998,"MMDD")&lt;VLOOKUP(R1998,SpeciesValidation!D:W,18,FALSE),TEXT(A1998,"MMDD")&gt;VLOOKUP(R1998,SpeciesValidation!D:W,19,FALSE)),IF(TEXT(A1998,"MMDD")&lt;"0701",TEXT(A1998,"MMDD")&gt;VLOOKUP(R1998,SpeciesValidation!D:W,18,FALSE),TEXT(A1998,"MMDD")&lt;VLOOKUP(R1998,SpeciesValidation!D:W,19,FALSE))),"Date outside expected range for this species",""),"")))</f>
        <v/>
      </c>
      <c r="M1998" s="127" t="str">
        <f>IF(LEN(E1998&amp;"")&gt;0,IF(ISERROR(VLOOKUP(R1998,SpeciesValidation!D:I,6,FALSE)),"",VLOOKUP(R1998,SpeciesValidation!D:I,6,FALSE)),"")</f>
        <v/>
      </c>
      <c r="Q1998" s="36" t="str">
        <f>IF(LEN(E1998&amp;"")&gt;0,IF(ISERROR(VLOOKUP(E1998,SpeciesValidation!B:G,2,FALSE)=TRUE),"",VLOOKUP(E1998,SpeciesValidation!B:G,2,FALSE)),"")</f>
        <v/>
      </c>
      <c r="R1998" s="36" t="str">
        <f>IF(LEN(E1998&amp;"")&gt;0,IF(ISERROR(VLOOKUP(E1998,SpeciesLookup!B:G,4,FALSE)=TRUE),"",VLOOKUP(E1998,SpeciesLookup!B:G,4,FALSE)),"")</f>
        <v/>
      </c>
    </row>
    <row r="1999" spans="1:18" ht="13.2" x14ac:dyDescent="0.25">
      <c r="A1999" s="72"/>
      <c r="D1999" s="11"/>
      <c r="G1999" s="128" t="str">
        <f>IF(LEN(E1999&amp;"")&gt;0,IF(ISERROR(VLOOKUP(E1999,SpeciesLookup!B:G,6,FALSE)=TRUE),"",VLOOKUP(E1999,SpeciesLookup!B:G,6,FALSE)),"")</f>
        <v/>
      </c>
      <c r="H1999" s="128" t="str">
        <f>IF(LEN(E1999&amp;"")&gt;0,IF(ISERROR(VLOOKUP(E1999,SpeciesLookup!B:G,5,FALSE)=TRUE),"",VLOOKUP(E1999,SpeciesLookup!B:G,5,FALSE)),"")</f>
        <v/>
      </c>
      <c r="I1999" s="11"/>
      <c r="J1999" s="73"/>
      <c r="K1999" s="11"/>
      <c r="L1999" s="127" t="str">
        <f>TRIM(IF(ISERROR(VLOOKUP(R1999,SpeciesValidation!D:T,IF(ISNA(VLOOKUP(J1999,Validation!B$2:C$15,2,FALSE)),FALSE,VLOOKUP(J1999,Validation!B$2:C$15,2,FALSE)))),IF(LEN(E1999&amp;"")&gt;0,"",""),VLOOKUP(R1999,SpeciesValidation!D:T,VLOOKUP(J1999,Validation!B$2:C$15,2,FALSE),FALSE)) &amp; " " &amp; IF(ISERROR(IF(LEFT(J1999,1)="A",IF(IF(VLOOKUP(R1999,SpeciesValidation!D:W,20,FALSE)=FALSE,OR(TEXT(A1999,"MMDD")&lt;VLOOKUP(R1999,SpeciesValidation!D:W,18,FALSE),TEXT(A1999,"MMDD")&gt;VLOOKUP(R1999,SpeciesValidation!D:W,19,FALSE)),IF(TEXT(A1999,"MMDD")&lt;"0701",TEXT(A1999,"MMDD")&gt;VLOOKUP(R1999,SpeciesValidation!D:W,18,FALSE),TEXT(A1999,"MMDD")&lt;VLOOKUP(R1999,SpeciesValidation!D:W,19,FALSE))),"Date outside expected range for this species",""),"")),"",IF(LEFT(J1999,1)="A",IF(IF(VLOOKUP(R1999,SpeciesValidation!D:W,20,FALSE)=FALSE,OR(TEXT(A1999,"MMDD")&lt;VLOOKUP(R1999,SpeciesValidation!D:W,18,FALSE),TEXT(A1999,"MMDD")&gt;VLOOKUP(R1999,SpeciesValidation!D:W,19,FALSE)),IF(TEXT(A1999,"MMDD")&lt;"0701",TEXT(A1999,"MMDD")&gt;VLOOKUP(R1999,SpeciesValidation!D:W,18,FALSE),TEXT(A1999,"MMDD")&lt;VLOOKUP(R1999,SpeciesValidation!D:W,19,FALSE))),"Date outside expected range for this species",""),"")))</f>
        <v/>
      </c>
      <c r="M1999" s="127" t="str">
        <f>IF(LEN(E1999&amp;"")&gt;0,IF(ISERROR(VLOOKUP(R1999,SpeciesValidation!D:I,6,FALSE)),"",VLOOKUP(R1999,SpeciesValidation!D:I,6,FALSE)),"")</f>
        <v/>
      </c>
      <c r="Q1999" s="36" t="str">
        <f>IF(LEN(E1999&amp;"")&gt;0,IF(ISERROR(VLOOKUP(E1999,SpeciesValidation!B:G,2,FALSE)=TRUE),"",VLOOKUP(E1999,SpeciesValidation!B:G,2,FALSE)),"")</f>
        <v/>
      </c>
      <c r="R1999" s="36" t="str">
        <f>IF(LEN(E1999&amp;"")&gt;0,IF(ISERROR(VLOOKUP(E1999,SpeciesLookup!B:G,4,FALSE)=TRUE),"",VLOOKUP(E1999,SpeciesLookup!B:G,4,FALSE)),"")</f>
        <v/>
      </c>
    </row>
    <row r="2000" spans="1:18" ht="13.2" x14ac:dyDescent="0.25">
      <c r="A2000" s="72"/>
      <c r="D2000" s="11"/>
      <c r="G2000" s="128" t="str">
        <f>IF(LEN(E2000&amp;"")&gt;0,IF(ISERROR(VLOOKUP(E2000,SpeciesLookup!B:G,6,FALSE)=TRUE),"",VLOOKUP(E2000,SpeciesLookup!B:G,6,FALSE)),"")</f>
        <v/>
      </c>
      <c r="H2000" s="128" t="str">
        <f>IF(LEN(E2000&amp;"")&gt;0,IF(ISERROR(VLOOKUP(E2000,SpeciesLookup!B:G,5,FALSE)=TRUE),"",VLOOKUP(E2000,SpeciesLookup!B:G,5,FALSE)),"")</f>
        <v/>
      </c>
      <c r="I2000" s="11"/>
      <c r="J2000" s="73"/>
      <c r="K2000" s="11"/>
      <c r="L2000" s="127" t="str">
        <f>TRIM(IF(ISERROR(VLOOKUP(R2000,SpeciesValidation!D:T,IF(ISNA(VLOOKUP(J2000,Validation!B$2:C$15,2,FALSE)),FALSE,VLOOKUP(J2000,Validation!B$2:C$15,2,FALSE)))),IF(LEN(E2000&amp;"")&gt;0,"",""),VLOOKUP(R2000,SpeciesValidation!D:T,VLOOKUP(J2000,Validation!B$2:C$15,2,FALSE),FALSE)) &amp; " " &amp; IF(ISERROR(IF(LEFT(J2000,1)="A",IF(IF(VLOOKUP(R2000,SpeciesValidation!D:W,20,FALSE)=FALSE,OR(TEXT(A2000,"MMDD")&lt;VLOOKUP(R2000,SpeciesValidation!D:W,18,FALSE),TEXT(A2000,"MMDD")&gt;VLOOKUP(R2000,SpeciesValidation!D:W,19,FALSE)),IF(TEXT(A2000,"MMDD")&lt;"0701",TEXT(A2000,"MMDD")&gt;VLOOKUP(R2000,SpeciesValidation!D:W,18,FALSE),TEXT(A2000,"MMDD")&lt;VLOOKUP(R2000,SpeciesValidation!D:W,19,FALSE))),"Date outside expected range for this species",""),"")),"",IF(LEFT(J2000,1)="A",IF(IF(VLOOKUP(R2000,SpeciesValidation!D:W,20,FALSE)=FALSE,OR(TEXT(A2000,"MMDD")&lt;VLOOKUP(R2000,SpeciesValidation!D:W,18,FALSE),TEXT(A2000,"MMDD")&gt;VLOOKUP(R2000,SpeciesValidation!D:W,19,FALSE)),IF(TEXT(A2000,"MMDD")&lt;"0701",TEXT(A2000,"MMDD")&gt;VLOOKUP(R2000,SpeciesValidation!D:W,18,FALSE),TEXT(A2000,"MMDD")&lt;VLOOKUP(R2000,SpeciesValidation!D:W,19,FALSE))),"Date outside expected range for this species",""),"")))</f>
        <v/>
      </c>
      <c r="M2000" s="127" t="str">
        <f>IF(LEN(E2000&amp;"")&gt;0,IF(ISERROR(VLOOKUP(R2000,SpeciesValidation!D:I,6,FALSE)),"",VLOOKUP(R2000,SpeciesValidation!D:I,6,FALSE)),"")</f>
        <v/>
      </c>
      <c r="Q2000" s="36" t="str">
        <f>IF(LEN(E2000&amp;"")&gt;0,IF(ISERROR(VLOOKUP(E2000,SpeciesValidation!B:G,2,FALSE)=TRUE),"",VLOOKUP(E2000,SpeciesValidation!B:G,2,FALSE)),"")</f>
        <v/>
      </c>
      <c r="R2000" s="36" t="str">
        <f>IF(LEN(E2000&amp;"")&gt;0,IF(ISERROR(VLOOKUP(E2000,SpeciesLookup!B:G,4,FALSE)=TRUE),"",VLOOKUP(E2000,SpeciesLookup!B:G,4,FALSE)),"")</f>
        <v/>
      </c>
    </row>
    <row r="2001" spans="1:18" ht="13.2" x14ac:dyDescent="0.25">
      <c r="A2001" s="72"/>
      <c r="D2001" s="11"/>
      <c r="G2001" s="128" t="str">
        <f>IF(LEN(E2001&amp;"")&gt;0,IF(ISERROR(VLOOKUP(E2001,SpeciesLookup!B:G,6,FALSE)=TRUE),"",VLOOKUP(E2001,SpeciesLookup!B:G,6,FALSE)),"")</f>
        <v/>
      </c>
      <c r="H2001" s="128" t="str">
        <f>IF(LEN(E2001&amp;"")&gt;0,IF(ISERROR(VLOOKUP(E2001,SpeciesLookup!B:G,5,FALSE)=TRUE),"",VLOOKUP(E2001,SpeciesLookup!B:G,5,FALSE)),"")</f>
        <v/>
      </c>
      <c r="I2001" s="11"/>
      <c r="J2001" s="73"/>
      <c r="K2001" s="11"/>
      <c r="L2001" s="127" t="str">
        <f>TRIM(IF(ISERROR(VLOOKUP(R2001,SpeciesValidation!D:T,IF(ISNA(VLOOKUP(J2001,Validation!B$2:C$15,2,FALSE)),FALSE,VLOOKUP(J2001,Validation!B$2:C$15,2,FALSE)))),IF(LEN(E2001&amp;"")&gt;0,"",""),VLOOKUP(R2001,SpeciesValidation!D:T,VLOOKUP(J2001,Validation!B$2:C$15,2,FALSE),FALSE)) &amp; " " &amp; IF(ISERROR(IF(LEFT(J2001,1)="A",IF(IF(VLOOKUP(R2001,SpeciesValidation!D:W,20,FALSE)=FALSE,OR(TEXT(A2001,"MMDD")&lt;VLOOKUP(R2001,SpeciesValidation!D:W,18,FALSE),TEXT(A2001,"MMDD")&gt;VLOOKUP(R2001,SpeciesValidation!D:W,19,FALSE)),IF(TEXT(A2001,"MMDD")&lt;"0701",TEXT(A2001,"MMDD")&gt;VLOOKUP(R2001,SpeciesValidation!D:W,18,FALSE),TEXT(A2001,"MMDD")&lt;VLOOKUP(R2001,SpeciesValidation!D:W,19,FALSE))),"Date outside expected range for this species",""),"")),"",IF(LEFT(J2001,1)="A",IF(IF(VLOOKUP(R2001,SpeciesValidation!D:W,20,FALSE)=FALSE,OR(TEXT(A2001,"MMDD")&lt;VLOOKUP(R2001,SpeciesValidation!D:W,18,FALSE),TEXT(A2001,"MMDD")&gt;VLOOKUP(R2001,SpeciesValidation!D:W,19,FALSE)),IF(TEXT(A2001,"MMDD")&lt;"0701",TEXT(A2001,"MMDD")&gt;VLOOKUP(R2001,SpeciesValidation!D:W,18,FALSE),TEXT(A2001,"MMDD")&lt;VLOOKUP(R2001,SpeciesValidation!D:W,19,FALSE))),"Date outside expected range for this species",""),"")))</f>
        <v/>
      </c>
      <c r="M2001" s="127" t="str">
        <f>IF(LEN(E2001&amp;"")&gt;0,IF(ISERROR(VLOOKUP(R2001,SpeciesValidation!D:I,6,FALSE)),"",VLOOKUP(R2001,SpeciesValidation!D:I,6,FALSE)),"")</f>
        <v/>
      </c>
      <c r="Q2001" s="36" t="str">
        <f>IF(LEN(E2001&amp;"")&gt;0,IF(ISERROR(VLOOKUP(E2001,SpeciesValidation!B:G,2,FALSE)=TRUE),"",VLOOKUP(E2001,SpeciesValidation!B:G,2,FALSE)),"")</f>
        <v/>
      </c>
      <c r="R2001" s="36" t="str">
        <f>IF(LEN(E2001&amp;"")&gt;0,IF(ISERROR(VLOOKUP(E2001,SpeciesLookup!B:G,4,FALSE)=TRUE),"",VLOOKUP(E2001,SpeciesLookup!B:G,4,FALSE)),"")</f>
        <v/>
      </c>
    </row>
    <row r="2002" spans="1:18" ht="13.2" x14ac:dyDescent="0.25">
      <c r="A2002" s="72"/>
      <c r="D2002" s="11"/>
      <c r="G2002" s="128" t="str">
        <f>IF(LEN(E2002&amp;"")&gt;0,IF(ISERROR(VLOOKUP(E2002,SpeciesLookup!B:G,6,FALSE)=TRUE),"",VLOOKUP(E2002,SpeciesLookup!B:G,6,FALSE)),"")</f>
        <v/>
      </c>
      <c r="H2002" s="128" t="str">
        <f>IF(LEN(E2002&amp;"")&gt;0,IF(ISERROR(VLOOKUP(E2002,SpeciesLookup!B:G,5,FALSE)=TRUE),"",VLOOKUP(E2002,SpeciesLookup!B:G,5,FALSE)),"")</f>
        <v/>
      </c>
      <c r="I2002" s="11"/>
      <c r="J2002" s="73"/>
      <c r="K2002" s="11"/>
      <c r="L2002" s="127" t="str">
        <f>TRIM(IF(ISERROR(VLOOKUP(R2002,SpeciesValidation!D:T,IF(ISNA(VLOOKUP(J2002,Validation!B$2:C$15,2,FALSE)),FALSE,VLOOKUP(J2002,Validation!B$2:C$15,2,FALSE)))),IF(LEN(E2002&amp;"")&gt;0,"",""),VLOOKUP(R2002,SpeciesValidation!D:T,VLOOKUP(J2002,Validation!B$2:C$15,2,FALSE),FALSE)) &amp; " " &amp; IF(ISERROR(IF(LEFT(J2002,1)="A",IF(IF(VLOOKUP(R2002,SpeciesValidation!D:W,20,FALSE)=FALSE,OR(TEXT(A2002,"MMDD")&lt;VLOOKUP(R2002,SpeciesValidation!D:W,18,FALSE),TEXT(A2002,"MMDD")&gt;VLOOKUP(R2002,SpeciesValidation!D:W,19,FALSE)),IF(TEXT(A2002,"MMDD")&lt;"0701",TEXT(A2002,"MMDD")&gt;VLOOKUP(R2002,SpeciesValidation!D:W,18,FALSE),TEXT(A2002,"MMDD")&lt;VLOOKUP(R2002,SpeciesValidation!D:W,19,FALSE))),"Date outside expected range for this species",""),"")),"",IF(LEFT(J2002,1)="A",IF(IF(VLOOKUP(R2002,SpeciesValidation!D:W,20,FALSE)=FALSE,OR(TEXT(A2002,"MMDD")&lt;VLOOKUP(R2002,SpeciesValidation!D:W,18,FALSE),TEXT(A2002,"MMDD")&gt;VLOOKUP(R2002,SpeciesValidation!D:W,19,FALSE)),IF(TEXT(A2002,"MMDD")&lt;"0701",TEXT(A2002,"MMDD")&gt;VLOOKUP(R2002,SpeciesValidation!D:W,18,FALSE),TEXT(A2002,"MMDD")&lt;VLOOKUP(R2002,SpeciesValidation!D:W,19,FALSE))),"Date outside expected range for this species",""),"")))</f>
        <v/>
      </c>
      <c r="M2002" s="127" t="str">
        <f>IF(LEN(E2002&amp;"")&gt;0,IF(ISERROR(VLOOKUP(R2002,SpeciesValidation!D:I,6,FALSE)),"",VLOOKUP(R2002,SpeciesValidation!D:I,6,FALSE)),"")</f>
        <v/>
      </c>
      <c r="Q2002" s="36" t="str">
        <f>IF(LEN(E2002&amp;"")&gt;0,IF(ISERROR(VLOOKUP(E2002,SpeciesValidation!B:G,2,FALSE)=TRUE),"",VLOOKUP(E2002,SpeciesValidation!B:G,2,FALSE)),"")</f>
        <v/>
      </c>
      <c r="R2002" s="36" t="str">
        <f>IF(LEN(E2002&amp;"")&gt;0,IF(ISERROR(VLOOKUP(E2002,SpeciesLookup!B:G,4,FALSE)=TRUE),"",VLOOKUP(E2002,SpeciesLookup!B:G,4,FALSE)),"")</f>
        <v/>
      </c>
    </row>
    <row r="2003" spans="1:18" ht="13.2" x14ac:dyDescent="0.25">
      <c r="A2003" s="72"/>
      <c r="D2003" s="11"/>
      <c r="G2003" s="128" t="str">
        <f>IF(LEN(E2003&amp;"")&gt;0,IF(ISERROR(VLOOKUP(E2003,SpeciesLookup!B:G,6,FALSE)=TRUE),"",VLOOKUP(E2003,SpeciesLookup!B:G,6,FALSE)),"")</f>
        <v/>
      </c>
      <c r="H2003" s="128" t="str">
        <f>IF(LEN(E2003&amp;"")&gt;0,IF(ISERROR(VLOOKUP(E2003,SpeciesLookup!B:G,5,FALSE)=TRUE),"",VLOOKUP(E2003,SpeciesLookup!B:G,5,FALSE)),"")</f>
        <v/>
      </c>
      <c r="I2003" s="11"/>
      <c r="J2003" s="73"/>
      <c r="K2003" s="11"/>
      <c r="L2003" s="127" t="str">
        <f>TRIM(IF(ISERROR(VLOOKUP(R2003,SpeciesValidation!D:T,IF(ISNA(VLOOKUP(J2003,Validation!B$2:C$15,2,FALSE)),FALSE,VLOOKUP(J2003,Validation!B$2:C$15,2,FALSE)))),IF(LEN(E2003&amp;"")&gt;0,"",""),VLOOKUP(R2003,SpeciesValidation!D:T,VLOOKUP(J2003,Validation!B$2:C$15,2,FALSE),FALSE)) &amp; " " &amp; IF(ISERROR(IF(LEFT(J2003,1)="A",IF(IF(VLOOKUP(R2003,SpeciesValidation!D:W,20,FALSE)=FALSE,OR(TEXT(A2003,"MMDD")&lt;VLOOKUP(R2003,SpeciesValidation!D:W,18,FALSE),TEXT(A2003,"MMDD")&gt;VLOOKUP(R2003,SpeciesValidation!D:W,19,FALSE)),IF(TEXT(A2003,"MMDD")&lt;"0701",TEXT(A2003,"MMDD")&gt;VLOOKUP(R2003,SpeciesValidation!D:W,18,FALSE),TEXT(A2003,"MMDD")&lt;VLOOKUP(R2003,SpeciesValidation!D:W,19,FALSE))),"Date outside expected range for this species",""),"")),"",IF(LEFT(J2003,1)="A",IF(IF(VLOOKUP(R2003,SpeciesValidation!D:W,20,FALSE)=FALSE,OR(TEXT(A2003,"MMDD")&lt;VLOOKUP(R2003,SpeciesValidation!D:W,18,FALSE),TEXT(A2003,"MMDD")&gt;VLOOKUP(R2003,SpeciesValidation!D:W,19,FALSE)),IF(TEXT(A2003,"MMDD")&lt;"0701",TEXT(A2003,"MMDD")&gt;VLOOKUP(R2003,SpeciesValidation!D:W,18,FALSE),TEXT(A2003,"MMDD")&lt;VLOOKUP(R2003,SpeciesValidation!D:W,19,FALSE))),"Date outside expected range for this species",""),"")))</f>
        <v/>
      </c>
      <c r="M2003" s="127" t="str">
        <f>IF(LEN(E2003&amp;"")&gt;0,IF(ISERROR(VLOOKUP(R2003,SpeciesValidation!D:I,6,FALSE)),"",VLOOKUP(R2003,SpeciesValidation!D:I,6,FALSE)),"")</f>
        <v/>
      </c>
      <c r="Q2003" s="36" t="str">
        <f>IF(LEN(E2003&amp;"")&gt;0,IF(ISERROR(VLOOKUP(E2003,SpeciesValidation!B:G,2,FALSE)=TRUE),"",VLOOKUP(E2003,SpeciesValidation!B:G,2,FALSE)),"")</f>
        <v/>
      </c>
      <c r="R2003" s="36" t="str">
        <f>IF(LEN(E2003&amp;"")&gt;0,IF(ISERROR(VLOOKUP(E2003,SpeciesLookup!B:G,4,FALSE)=TRUE),"",VLOOKUP(E2003,SpeciesLookup!B:G,4,FALSE)),"")</f>
        <v/>
      </c>
    </row>
    <row r="2004" spans="1:18" ht="13.2" x14ac:dyDescent="0.25">
      <c r="A2004" s="72"/>
      <c r="D2004" s="11"/>
      <c r="G2004" s="128" t="str">
        <f>IF(LEN(E2004&amp;"")&gt;0,IF(ISERROR(VLOOKUP(E2004,SpeciesLookup!B:G,6,FALSE)=TRUE),"",VLOOKUP(E2004,SpeciesLookup!B:G,6,FALSE)),"")</f>
        <v/>
      </c>
      <c r="H2004" s="128" t="str">
        <f>IF(LEN(E2004&amp;"")&gt;0,IF(ISERROR(VLOOKUP(E2004,SpeciesLookup!B:G,5,FALSE)=TRUE),"",VLOOKUP(E2004,SpeciesLookup!B:G,5,FALSE)),"")</f>
        <v/>
      </c>
      <c r="I2004" s="11"/>
      <c r="J2004" s="73"/>
      <c r="K2004" s="11"/>
      <c r="L2004" s="127" t="str">
        <f>TRIM(IF(ISERROR(VLOOKUP(R2004,SpeciesValidation!D:T,IF(ISNA(VLOOKUP(J2004,Validation!B$2:C$15,2,FALSE)),FALSE,VLOOKUP(J2004,Validation!B$2:C$15,2,FALSE)))),IF(LEN(E2004&amp;"")&gt;0,"",""),VLOOKUP(R2004,SpeciesValidation!D:T,VLOOKUP(J2004,Validation!B$2:C$15,2,FALSE),FALSE)) &amp; " " &amp; IF(ISERROR(IF(LEFT(J2004,1)="A",IF(IF(VLOOKUP(R2004,SpeciesValidation!D:W,20,FALSE)=FALSE,OR(TEXT(A2004,"MMDD")&lt;VLOOKUP(R2004,SpeciesValidation!D:W,18,FALSE),TEXT(A2004,"MMDD")&gt;VLOOKUP(R2004,SpeciesValidation!D:W,19,FALSE)),IF(TEXT(A2004,"MMDD")&lt;"0701",TEXT(A2004,"MMDD")&gt;VLOOKUP(R2004,SpeciesValidation!D:W,18,FALSE),TEXT(A2004,"MMDD")&lt;VLOOKUP(R2004,SpeciesValidation!D:W,19,FALSE))),"Date outside expected range for this species",""),"")),"",IF(LEFT(J2004,1)="A",IF(IF(VLOOKUP(R2004,SpeciesValidation!D:W,20,FALSE)=FALSE,OR(TEXT(A2004,"MMDD")&lt;VLOOKUP(R2004,SpeciesValidation!D:W,18,FALSE),TEXT(A2004,"MMDD")&gt;VLOOKUP(R2004,SpeciesValidation!D:W,19,FALSE)),IF(TEXT(A2004,"MMDD")&lt;"0701",TEXT(A2004,"MMDD")&gt;VLOOKUP(R2004,SpeciesValidation!D:W,18,FALSE),TEXT(A2004,"MMDD")&lt;VLOOKUP(R2004,SpeciesValidation!D:W,19,FALSE))),"Date outside expected range for this species",""),"")))</f>
        <v/>
      </c>
      <c r="M2004" s="127" t="str">
        <f>IF(LEN(E2004&amp;"")&gt;0,IF(ISERROR(VLOOKUP(R2004,SpeciesValidation!D:I,6,FALSE)),"",VLOOKUP(R2004,SpeciesValidation!D:I,6,FALSE)),"")</f>
        <v/>
      </c>
      <c r="Q2004" s="36" t="str">
        <f>IF(LEN(E2004&amp;"")&gt;0,IF(ISERROR(VLOOKUP(E2004,SpeciesValidation!B:G,2,FALSE)=TRUE),"",VLOOKUP(E2004,SpeciesValidation!B:G,2,FALSE)),"")</f>
        <v/>
      </c>
      <c r="R2004" s="36" t="str">
        <f>IF(LEN(E2004&amp;"")&gt;0,IF(ISERROR(VLOOKUP(E2004,SpeciesLookup!B:G,4,FALSE)=TRUE),"",VLOOKUP(E2004,SpeciesLookup!B:G,4,FALSE)),"")</f>
        <v/>
      </c>
    </row>
    <row r="2005" spans="1:18" ht="13.2" x14ac:dyDescent="0.25">
      <c r="A2005" s="72"/>
      <c r="D2005" s="11"/>
      <c r="G2005" s="128" t="str">
        <f>IF(LEN(E2005&amp;"")&gt;0,IF(ISERROR(VLOOKUP(E2005,SpeciesLookup!B:G,6,FALSE)=TRUE),"",VLOOKUP(E2005,SpeciesLookup!B:G,6,FALSE)),"")</f>
        <v/>
      </c>
      <c r="H2005" s="128" t="str">
        <f>IF(LEN(E2005&amp;"")&gt;0,IF(ISERROR(VLOOKUP(E2005,SpeciesLookup!B:G,5,FALSE)=TRUE),"",VLOOKUP(E2005,SpeciesLookup!B:G,5,FALSE)),"")</f>
        <v/>
      </c>
      <c r="I2005" s="11"/>
      <c r="J2005" s="73"/>
      <c r="K2005" s="11"/>
      <c r="L2005" s="127" t="str">
        <f>TRIM(IF(ISERROR(VLOOKUP(R2005,SpeciesValidation!D:T,IF(ISNA(VLOOKUP(J2005,Validation!B$2:C$15,2,FALSE)),FALSE,VLOOKUP(J2005,Validation!B$2:C$15,2,FALSE)))),IF(LEN(E2005&amp;"")&gt;0,"",""),VLOOKUP(R2005,SpeciesValidation!D:T,VLOOKUP(J2005,Validation!B$2:C$15,2,FALSE),FALSE)) &amp; " " &amp; IF(ISERROR(IF(LEFT(J2005,1)="A",IF(IF(VLOOKUP(R2005,SpeciesValidation!D:W,20,FALSE)=FALSE,OR(TEXT(A2005,"MMDD")&lt;VLOOKUP(R2005,SpeciesValidation!D:W,18,FALSE),TEXT(A2005,"MMDD")&gt;VLOOKUP(R2005,SpeciesValidation!D:W,19,FALSE)),IF(TEXT(A2005,"MMDD")&lt;"0701",TEXT(A2005,"MMDD")&gt;VLOOKUP(R2005,SpeciesValidation!D:W,18,FALSE),TEXT(A2005,"MMDD")&lt;VLOOKUP(R2005,SpeciesValidation!D:W,19,FALSE))),"Date outside expected range for this species",""),"")),"",IF(LEFT(J2005,1)="A",IF(IF(VLOOKUP(R2005,SpeciesValidation!D:W,20,FALSE)=FALSE,OR(TEXT(A2005,"MMDD")&lt;VLOOKUP(R2005,SpeciesValidation!D:W,18,FALSE),TEXT(A2005,"MMDD")&gt;VLOOKUP(R2005,SpeciesValidation!D:W,19,FALSE)),IF(TEXT(A2005,"MMDD")&lt;"0701",TEXT(A2005,"MMDD")&gt;VLOOKUP(R2005,SpeciesValidation!D:W,18,FALSE),TEXT(A2005,"MMDD")&lt;VLOOKUP(R2005,SpeciesValidation!D:W,19,FALSE))),"Date outside expected range for this species",""),"")))</f>
        <v/>
      </c>
      <c r="M2005" s="127" t="str">
        <f>IF(LEN(E2005&amp;"")&gt;0,IF(ISERROR(VLOOKUP(R2005,SpeciesValidation!D:I,6,FALSE)),"",VLOOKUP(R2005,SpeciesValidation!D:I,6,FALSE)),"")</f>
        <v/>
      </c>
      <c r="Q2005" s="36" t="str">
        <f>IF(LEN(E2005&amp;"")&gt;0,IF(ISERROR(VLOOKUP(E2005,SpeciesValidation!B:G,2,FALSE)=TRUE),"",VLOOKUP(E2005,SpeciesValidation!B:G,2,FALSE)),"")</f>
        <v/>
      </c>
      <c r="R2005" s="36" t="str">
        <f>IF(LEN(E2005&amp;"")&gt;0,IF(ISERROR(VLOOKUP(E2005,SpeciesLookup!B:G,4,FALSE)=TRUE),"",VLOOKUP(E2005,SpeciesLookup!B:G,4,FALSE)),"")</f>
        <v/>
      </c>
    </row>
    <row r="2006" spans="1:18" ht="13.2" x14ac:dyDescent="0.25">
      <c r="A2006" s="72"/>
      <c r="D2006" s="11"/>
      <c r="G2006" s="128" t="str">
        <f>IF(LEN(E2006&amp;"")&gt;0,IF(ISERROR(VLOOKUP(E2006,SpeciesLookup!B:G,6,FALSE)=TRUE),"",VLOOKUP(E2006,SpeciesLookup!B:G,6,FALSE)),"")</f>
        <v/>
      </c>
      <c r="H2006" s="128" t="str">
        <f>IF(LEN(E2006&amp;"")&gt;0,IF(ISERROR(VLOOKUP(E2006,SpeciesLookup!B:G,5,FALSE)=TRUE),"",VLOOKUP(E2006,SpeciesLookup!B:G,5,FALSE)),"")</f>
        <v/>
      </c>
      <c r="I2006" s="11"/>
      <c r="J2006" s="73"/>
      <c r="K2006" s="11"/>
      <c r="L2006" s="127" t="str">
        <f>TRIM(IF(ISERROR(VLOOKUP(R2006,SpeciesValidation!D:T,IF(ISNA(VLOOKUP(J2006,Validation!B$2:C$15,2,FALSE)),FALSE,VLOOKUP(J2006,Validation!B$2:C$15,2,FALSE)))),IF(LEN(E2006&amp;"")&gt;0,"",""),VLOOKUP(R2006,SpeciesValidation!D:T,VLOOKUP(J2006,Validation!B$2:C$15,2,FALSE),FALSE)) &amp; " " &amp; IF(ISERROR(IF(LEFT(J2006,1)="A",IF(IF(VLOOKUP(R2006,SpeciesValidation!D:W,20,FALSE)=FALSE,OR(TEXT(A2006,"MMDD")&lt;VLOOKUP(R2006,SpeciesValidation!D:W,18,FALSE),TEXT(A2006,"MMDD")&gt;VLOOKUP(R2006,SpeciesValidation!D:W,19,FALSE)),IF(TEXT(A2006,"MMDD")&lt;"0701",TEXT(A2006,"MMDD")&gt;VLOOKUP(R2006,SpeciesValidation!D:W,18,FALSE),TEXT(A2006,"MMDD")&lt;VLOOKUP(R2006,SpeciesValidation!D:W,19,FALSE))),"Date outside expected range for this species",""),"")),"",IF(LEFT(J2006,1)="A",IF(IF(VLOOKUP(R2006,SpeciesValidation!D:W,20,FALSE)=FALSE,OR(TEXT(A2006,"MMDD")&lt;VLOOKUP(R2006,SpeciesValidation!D:W,18,FALSE),TEXT(A2006,"MMDD")&gt;VLOOKUP(R2006,SpeciesValidation!D:W,19,FALSE)),IF(TEXT(A2006,"MMDD")&lt;"0701",TEXT(A2006,"MMDD")&gt;VLOOKUP(R2006,SpeciesValidation!D:W,18,FALSE),TEXT(A2006,"MMDD")&lt;VLOOKUP(R2006,SpeciesValidation!D:W,19,FALSE))),"Date outside expected range for this species",""),"")))</f>
        <v/>
      </c>
      <c r="M2006" s="127" t="str">
        <f>IF(LEN(E2006&amp;"")&gt;0,IF(ISERROR(VLOOKUP(R2006,SpeciesValidation!D:I,6,FALSE)),"",VLOOKUP(R2006,SpeciesValidation!D:I,6,FALSE)),"")</f>
        <v/>
      </c>
      <c r="Q2006" s="36" t="str">
        <f>IF(LEN(E2006&amp;"")&gt;0,IF(ISERROR(VLOOKUP(E2006,SpeciesValidation!B:G,2,FALSE)=TRUE),"",VLOOKUP(E2006,SpeciesValidation!B:G,2,FALSE)),"")</f>
        <v/>
      </c>
      <c r="R2006" s="36" t="str">
        <f>IF(LEN(E2006&amp;"")&gt;0,IF(ISERROR(VLOOKUP(E2006,SpeciesLookup!B:G,4,FALSE)=TRUE),"",VLOOKUP(E2006,SpeciesLookup!B:G,4,FALSE)),"")</f>
        <v/>
      </c>
    </row>
    <row r="2007" spans="1:18" ht="13.2" x14ac:dyDescent="0.25">
      <c r="A2007" s="72"/>
      <c r="D2007" s="11"/>
      <c r="G2007" s="128" t="str">
        <f>IF(LEN(E2007&amp;"")&gt;0,IF(ISERROR(VLOOKUP(E2007,SpeciesLookup!B:G,6,FALSE)=TRUE),"",VLOOKUP(E2007,SpeciesLookup!B:G,6,FALSE)),"")</f>
        <v/>
      </c>
      <c r="H2007" s="128" t="str">
        <f>IF(LEN(E2007&amp;"")&gt;0,IF(ISERROR(VLOOKUP(E2007,SpeciesLookup!B:G,5,FALSE)=TRUE),"",VLOOKUP(E2007,SpeciesLookup!B:G,5,FALSE)),"")</f>
        <v/>
      </c>
      <c r="I2007" s="11"/>
      <c r="J2007" s="73"/>
      <c r="K2007" s="11"/>
      <c r="L2007" s="127" t="str">
        <f>TRIM(IF(ISERROR(VLOOKUP(R2007,SpeciesValidation!D:T,IF(ISNA(VLOOKUP(J2007,Validation!B$2:C$15,2,FALSE)),FALSE,VLOOKUP(J2007,Validation!B$2:C$15,2,FALSE)))),IF(LEN(E2007&amp;"")&gt;0,"",""),VLOOKUP(R2007,SpeciesValidation!D:T,VLOOKUP(J2007,Validation!B$2:C$15,2,FALSE),FALSE)) &amp; " " &amp; IF(ISERROR(IF(LEFT(J2007,1)="A",IF(IF(VLOOKUP(R2007,SpeciesValidation!D:W,20,FALSE)=FALSE,OR(TEXT(A2007,"MMDD")&lt;VLOOKUP(R2007,SpeciesValidation!D:W,18,FALSE),TEXT(A2007,"MMDD")&gt;VLOOKUP(R2007,SpeciesValidation!D:W,19,FALSE)),IF(TEXT(A2007,"MMDD")&lt;"0701",TEXT(A2007,"MMDD")&gt;VLOOKUP(R2007,SpeciesValidation!D:W,18,FALSE),TEXT(A2007,"MMDD")&lt;VLOOKUP(R2007,SpeciesValidation!D:W,19,FALSE))),"Date outside expected range for this species",""),"")),"",IF(LEFT(J2007,1)="A",IF(IF(VLOOKUP(R2007,SpeciesValidation!D:W,20,FALSE)=FALSE,OR(TEXT(A2007,"MMDD")&lt;VLOOKUP(R2007,SpeciesValidation!D:W,18,FALSE),TEXT(A2007,"MMDD")&gt;VLOOKUP(R2007,SpeciesValidation!D:W,19,FALSE)),IF(TEXT(A2007,"MMDD")&lt;"0701",TEXT(A2007,"MMDD")&gt;VLOOKUP(R2007,SpeciesValidation!D:W,18,FALSE),TEXT(A2007,"MMDD")&lt;VLOOKUP(R2007,SpeciesValidation!D:W,19,FALSE))),"Date outside expected range for this species",""),"")))</f>
        <v/>
      </c>
      <c r="M2007" s="127" t="str">
        <f>IF(LEN(E2007&amp;"")&gt;0,IF(ISERROR(VLOOKUP(R2007,SpeciesValidation!D:I,6,FALSE)),"",VLOOKUP(R2007,SpeciesValidation!D:I,6,FALSE)),"")</f>
        <v/>
      </c>
      <c r="Q2007" s="36" t="str">
        <f>IF(LEN(E2007&amp;"")&gt;0,IF(ISERROR(VLOOKUP(E2007,SpeciesValidation!B:G,2,FALSE)=TRUE),"",VLOOKUP(E2007,SpeciesValidation!B:G,2,FALSE)),"")</f>
        <v/>
      </c>
      <c r="R2007" s="36" t="str">
        <f>IF(LEN(E2007&amp;"")&gt;0,IF(ISERROR(VLOOKUP(E2007,SpeciesLookup!B:G,4,FALSE)=TRUE),"",VLOOKUP(E2007,SpeciesLookup!B:G,4,FALSE)),"")</f>
        <v/>
      </c>
    </row>
    <row r="2008" spans="1:18" ht="13.2" x14ac:dyDescent="0.25">
      <c r="A2008" s="72"/>
      <c r="D2008" s="11"/>
      <c r="G2008" s="128" t="str">
        <f>IF(LEN(E2008&amp;"")&gt;0,IF(ISERROR(VLOOKUP(E2008,SpeciesLookup!B:G,6,FALSE)=TRUE),"",VLOOKUP(E2008,SpeciesLookup!B:G,6,FALSE)),"")</f>
        <v/>
      </c>
      <c r="H2008" s="128" t="str">
        <f>IF(LEN(E2008&amp;"")&gt;0,IF(ISERROR(VLOOKUP(E2008,SpeciesLookup!B:G,5,FALSE)=TRUE),"",VLOOKUP(E2008,SpeciesLookup!B:G,5,FALSE)),"")</f>
        <v/>
      </c>
      <c r="I2008" s="11"/>
      <c r="J2008" s="73"/>
      <c r="K2008" s="11"/>
      <c r="L2008" s="127" t="str">
        <f>TRIM(IF(ISERROR(VLOOKUP(R2008,SpeciesValidation!D:T,IF(ISNA(VLOOKUP(J2008,Validation!B$2:C$15,2,FALSE)),FALSE,VLOOKUP(J2008,Validation!B$2:C$15,2,FALSE)))),IF(LEN(E2008&amp;"")&gt;0,"",""),VLOOKUP(R2008,SpeciesValidation!D:T,VLOOKUP(J2008,Validation!B$2:C$15,2,FALSE),FALSE)) &amp; " " &amp; IF(ISERROR(IF(LEFT(J2008,1)="A",IF(IF(VLOOKUP(R2008,SpeciesValidation!D:W,20,FALSE)=FALSE,OR(TEXT(A2008,"MMDD")&lt;VLOOKUP(R2008,SpeciesValidation!D:W,18,FALSE),TEXT(A2008,"MMDD")&gt;VLOOKUP(R2008,SpeciesValidation!D:W,19,FALSE)),IF(TEXT(A2008,"MMDD")&lt;"0701",TEXT(A2008,"MMDD")&gt;VLOOKUP(R2008,SpeciesValidation!D:W,18,FALSE),TEXT(A2008,"MMDD")&lt;VLOOKUP(R2008,SpeciesValidation!D:W,19,FALSE))),"Date outside expected range for this species",""),"")),"",IF(LEFT(J2008,1)="A",IF(IF(VLOOKUP(R2008,SpeciesValidation!D:W,20,FALSE)=FALSE,OR(TEXT(A2008,"MMDD")&lt;VLOOKUP(R2008,SpeciesValidation!D:W,18,FALSE),TEXT(A2008,"MMDD")&gt;VLOOKUP(R2008,SpeciesValidation!D:W,19,FALSE)),IF(TEXT(A2008,"MMDD")&lt;"0701",TEXT(A2008,"MMDD")&gt;VLOOKUP(R2008,SpeciesValidation!D:W,18,FALSE),TEXT(A2008,"MMDD")&lt;VLOOKUP(R2008,SpeciesValidation!D:W,19,FALSE))),"Date outside expected range for this species",""),"")))</f>
        <v/>
      </c>
      <c r="M2008" s="127" t="str">
        <f>IF(LEN(E2008&amp;"")&gt;0,IF(ISERROR(VLOOKUP(R2008,SpeciesValidation!D:I,6,FALSE)),"",VLOOKUP(R2008,SpeciesValidation!D:I,6,FALSE)),"")</f>
        <v/>
      </c>
      <c r="Q2008" s="36" t="str">
        <f>IF(LEN(E2008&amp;"")&gt;0,IF(ISERROR(VLOOKUP(E2008,SpeciesValidation!B:G,2,FALSE)=TRUE),"",VLOOKUP(E2008,SpeciesValidation!B:G,2,FALSE)),"")</f>
        <v/>
      </c>
      <c r="R2008" s="36" t="str">
        <f>IF(LEN(E2008&amp;"")&gt;0,IF(ISERROR(VLOOKUP(E2008,SpeciesLookup!B:G,4,FALSE)=TRUE),"",VLOOKUP(E2008,SpeciesLookup!B:G,4,FALSE)),"")</f>
        <v/>
      </c>
    </row>
    <row r="2009" spans="1:18" ht="13.2" x14ac:dyDescent="0.25">
      <c r="A2009" s="72"/>
      <c r="D2009" s="11"/>
      <c r="G2009" s="128" t="str">
        <f>IF(LEN(E2009&amp;"")&gt;0,IF(ISERROR(VLOOKUP(E2009,SpeciesLookup!B:G,6,FALSE)=TRUE),"",VLOOKUP(E2009,SpeciesLookup!B:G,6,FALSE)),"")</f>
        <v/>
      </c>
      <c r="H2009" s="128" t="str">
        <f>IF(LEN(E2009&amp;"")&gt;0,IF(ISERROR(VLOOKUP(E2009,SpeciesLookup!B:G,5,FALSE)=TRUE),"",VLOOKUP(E2009,SpeciesLookup!B:G,5,FALSE)),"")</f>
        <v/>
      </c>
      <c r="I2009" s="11"/>
      <c r="J2009" s="73"/>
      <c r="K2009" s="11"/>
      <c r="L2009" s="127" t="str">
        <f>TRIM(IF(ISERROR(VLOOKUP(R2009,SpeciesValidation!D:T,IF(ISNA(VLOOKUP(J2009,Validation!B$2:C$15,2,FALSE)),FALSE,VLOOKUP(J2009,Validation!B$2:C$15,2,FALSE)))),IF(LEN(E2009&amp;"")&gt;0,"",""),VLOOKUP(R2009,SpeciesValidation!D:T,VLOOKUP(J2009,Validation!B$2:C$15,2,FALSE),FALSE)) &amp; " " &amp; IF(ISERROR(IF(LEFT(J2009,1)="A",IF(IF(VLOOKUP(R2009,SpeciesValidation!D:W,20,FALSE)=FALSE,OR(TEXT(A2009,"MMDD")&lt;VLOOKUP(R2009,SpeciesValidation!D:W,18,FALSE),TEXT(A2009,"MMDD")&gt;VLOOKUP(R2009,SpeciesValidation!D:W,19,FALSE)),IF(TEXT(A2009,"MMDD")&lt;"0701",TEXT(A2009,"MMDD")&gt;VLOOKUP(R2009,SpeciesValidation!D:W,18,FALSE),TEXT(A2009,"MMDD")&lt;VLOOKUP(R2009,SpeciesValidation!D:W,19,FALSE))),"Date outside expected range for this species",""),"")),"",IF(LEFT(J2009,1)="A",IF(IF(VLOOKUP(R2009,SpeciesValidation!D:W,20,FALSE)=FALSE,OR(TEXT(A2009,"MMDD")&lt;VLOOKUP(R2009,SpeciesValidation!D:W,18,FALSE),TEXT(A2009,"MMDD")&gt;VLOOKUP(R2009,SpeciesValidation!D:W,19,FALSE)),IF(TEXT(A2009,"MMDD")&lt;"0701",TEXT(A2009,"MMDD")&gt;VLOOKUP(R2009,SpeciesValidation!D:W,18,FALSE),TEXT(A2009,"MMDD")&lt;VLOOKUP(R2009,SpeciesValidation!D:W,19,FALSE))),"Date outside expected range for this species",""),"")))</f>
        <v/>
      </c>
      <c r="M2009" s="127" t="str">
        <f>IF(LEN(E2009&amp;"")&gt;0,IF(ISERROR(VLOOKUP(R2009,SpeciesValidation!D:I,6,FALSE)),"",VLOOKUP(R2009,SpeciesValidation!D:I,6,FALSE)),"")</f>
        <v/>
      </c>
      <c r="Q2009" s="36" t="str">
        <f>IF(LEN(E2009&amp;"")&gt;0,IF(ISERROR(VLOOKUP(E2009,SpeciesValidation!B:G,2,FALSE)=TRUE),"",VLOOKUP(E2009,SpeciesValidation!B:G,2,FALSE)),"")</f>
        <v/>
      </c>
      <c r="R2009" s="36" t="str">
        <f>IF(LEN(E2009&amp;"")&gt;0,IF(ISERROR(VLOOKUP(E2009,SpeciesLookup!B:G,4,FALSE)=TRUE),"",VLOOKUP(E2009,SpeciesLookup!B:G,4,FALSE)),"")</f>
        <v/>
      </c>
    </row>
    <row r="2010" spans="1:18" ht="13.2" x14ac:dyDescent="0.25">
      <c r="A2010" s="72"/>
      <c r="D2010" s="11"/>
      <c r="G2010" s="128" t="str">
        <f>IF(LEN(E2010&amp;"")&gt;0,IF(ISERROR(VLOOKUP(E2010,SpeciesLookup!B:G,6,FALSE)=TRUE),"",VLOOKUP(E2010,SpeciesLookup!B:G,6,FALSE)),"")</f>
        <v/>
      </c>
      <c r="H2010" s="128" t="str">
        <f>IF(LEN(E2010&amp;"")&gt;0,IF(ISERROR(VLOOKUP(E2010,SpeciesLookup!B:G,5,FALSE)=TRUE),"",VLOOKUP(E2010,SpeciesLookup!B:G,5,FALSE)),"")</f>
        <v/>
      </c>
      <c r="I2010" s="11"/>
      <c r="J2010" s="73"/>
      <c r="K2010" s="11"/>
      <c r="L2010" s="127" t="str">
        <f>TRIM(IF(ISERROR(VLOOKUP(R2010,SpeciesValidation!D:T,IF(ISNA(VLOOKUP(J2010,Validation!B$2:C$15,2,FALSE)),FALSE,VLOOKUP(J2010,Validation!B$2:C$15,2,FALSE)))),IF(LEN(E2010&amp;"")&gt;0,"",""),VLOOKUP(R2010,SpeciesValidation!D:T,VLOOKUP(J2010,Validation!B$2:C$15,2,FALSE),FALSE)) &amp; " " &amp; IF(ISERROR(IF(LEFT(J2010,1)="A",IF(IF(VLOOKUP(R2010,SpeciesValidation!D:W,20,FALSE)=FALSE,OR(TEXT(A2010,"MMDD")&lt;VLOOKUP(R2010,SpeciesValidation!D:W,18,FALSE),TEXT(A2010,"MMDD")&gt;VLOOKUP(R2010,SpeciesValidation!D:W,19,FALSE)),IF(TEXT(A2010,"MMDD")&lt;"0701",TEXT(A2010,"MMDD")&gt;VLOOKUP(R2010,SpeciesValidation!D:W,18,FALSE),TEXT(A2010,"MMDD")&lt;VLOOKUP(R2010,SpeciesValidation!D:W,19,FALSE))),"Date outside expected range for this species",""),"")),"",IF(LEFT(J2010,1)="A",IF(IF(VLOOKUP(R2010,SpeciesValidation!D:W,20,FALSE)=FALSE,OR(TEXT(A2010,"MMDD")&lt;VLOOKUP(R2010,SpeciesValidation!D:W,18,FALSE),TEXT(A2010,"MMDD")&gt;VLOOKUP(R2010,SpeciesValidation!D:W,19,FALSE)),IF(TEXT(A2010,"MMDD")&lt;"0701",TEXT(A2010,"MMDD")&gt;VLOOKUP(R2010,SpeciesValidation!D:W,18,FALSE),TEXT(A2010,"MMDD")&lt;VLOOKUP(R2010,SpeciesValidation!D:W,19,FALSE))),"Date outside expected range for this species",""),"")))</f>
        <v/>
      </c>
      <c r="M2010" s="127" t="str">
        <f>IF(LEN(E2010&amp;"")&gt;0,IF(ISERROR(VLOOKUP(R2010,SpeciesValidation!D:I,6,FALSE)),"",VLOOKUP(R2010,SpeciesValidation!D:I,6,FALSE)),"")</f>
        <v/>
      </c>
      <c r="Q2010" s="36" t="str">
        <f>IF(LEN(E2010&amp;"")&gt;0,IF(ISERROR(VLOOKUP(E2010,SpeciesValidation!B:G,2,FALSE)=TRUE),"",VLOOKUP(E2010,SpeciesValidation!B:G,2,FALSE)),"")</f>
        <v/>
      </c>
      <c r="R2010" s="36" t="str">
        <f>IF(LEN(E2010&amp;"")&gt;0,IF(ISERROR(VLOOKUP(E2010,SpeciesLookup!B:G,4,FALSE)=TRUE),"",VLOOKUP(E2010,SpeciesLookup!B:G,4,FALSE)),"")</f>
        <v/>
      </c>
    </row>
    <row r="2011" spans="1:18" ht="13.2" x14ac:dyDescent="0.25">
      <c r="A2011" s="72"/>
      <c r="D2011" s="11"/>
      <c r="G2011" s="128" t="str">
        <f>IF(LEN(E2011&amp;"")&gt;0,IF(ISERROR(VLOOKUP(E2011,SpeciesLookup!B:G,6,FALSE)=TRUE),"",VLOOKUP(E2011,SpeciesLookup!B:G,6,FALSE)),"")</f>
        <v/>
      </c>
      <c r="H2011" s="128" t="str">
        <f>IF(LEN(E2011&amp;"")&gt;0,IF(ISERROR(VLOOKUP(E2011,SpeciesLookup!B:G,5,FALSE)=TRUE),"",VLOOKUP(E2011,SpeciesLookup!B:G,5,FALSE)),"")</f>
        <v/>
      </c>
      <c r="I2011" s="11"/>
      <c r="J2011" s="73"/>
      <c r="K2011" s="11"/>
      <c r="L2011" s="127" t="str">
        <f>TRIM(IF(ISERROR(VLOOKUP(R2011,SpeciesValidation!D:T,IF(ISNA(VLOOKUP(J2011,Validation!B$2:C$15,2,FALSE)),FALSE,VLOOKUP(J2011,Validation!B$2:C$15,2,FALSE)))),IF(LEN(E2011&amp;"")&gt;0,"",""),VLOOKUP(R2011,SpeciesValidation!D:T,VLOOKUP(J2011,Validation!B$2:C$15,2,FALSE),FALSE)) &amp; " " &amp; IF(ISERROR(IF(LEFT(J2011,1)="A",IF(IF(VLOOKUP(R2011,SpeciesValidation!D:W,20,FALSE)=FALSE,OR(TEXT(A2011,"MMDD")&lt;VLOOKUP(R2011,SpeciesValidation!D:W,18,FALSE),TEXT(A2011,"MMDD")&gt;VLOOKUP(R2011,SpeciesValidation!D:W,19,FALSE)),IF(TEXT(A2011,"MMDD")&lt;"0701",TEXT(A2011,"MMDD")&gt;VLOOKUP(R2011,SpeciesValidation!D:W,18,FALSE),TEXT(A2011,"MMDD")&lt;VLOOKUP(R2011,SpeciesValidation!D:W,19,FALSE))),"Date outside expected range for this species",""),"")),"",IF(LEFT(J2011,1)="A",IF(IF(VLOOKUP(R2011,SpeciesValidation!D:W,20,FALSE)=FALSE,OR(TEXT(A2011,"MMDD")&lt;VLOOKUP(R2011,SpeciesValidation!D:W,18,FALSE),TEXT(A2011,"MMDD")&gt;VLOOKUP(R2011,SpeciesValidation!D:W,19,FALSE)),IF(TEXT(A2011,"MMDD")&lt;"0701",TEXT(A2011,"MMDD")&gt;VLOOKUP(R2011,SpeciesValidation!D:W,18,FALSE),TEXT(A2011,"MMDD")&lt;VLOOKUP(R2011,SpeciesValidation!D:W,19,FALSE))),"Date outside expected range for this species",""),"")))</f>
        <v/>
      </c>
      <c r="M2011" s="127" t="str">
        <f>IF(LEN(E2011&amp;"")&gt;0,IF(ISERROR(VLOOKUP(R2011,SpeciesValidation!D:I,6,FALSE)),"",VLOOKUP(R2011,SpeciesValidation!D:I,6,FALSE)),"")</f>
        <v/>
      </c>
      <c r="Q2011" s="36" t="str">
        <f>IF(LEN(E2011&amp;"")&gt;0,IF(ISERROR(VLOOKUP(E2011,SpeciesValidation!B:G,2,FALSE)=TRUE),"",VLOOKUP(E2011,SpeciesValidation!B:G,2,FALSE)),"")</f>
        <v/>
      </c>
      <c r="R2011" s="36" t="str">
        <f>IF(LEN(E2011&amp;"")&gt;0,IF(ISERROR(VLOOKUP(E2011,SpeciesLookup!B:G,4,FALSE)=TRUE),"",VLOOKUP(E2011,SpeciesLookup!B:G,4,FALSE)),"")</f>
        <v/>
      </c>
    </row>
    <row r="2012" spans="1:18" ht="13.2" x14ac:dyDescent="0.25">
      <c r="A2012" s="72"/>
      <c r="D2012" s="11"/>
      <c r="G2012" s="128" t="str">
        <f>IF(LEN(E2012&amp;"")&gt;0,IF(ISERROR(VLOOKUP(E2012,SpeciesLookup!B:G,6,FALSE)=TRUE),"",VLOOKUP(E2012,SpeciesLookup!B:G,6,FALSE)),"")</f>
        <v/>
      </c>
      <c r="H2012" s="128" t="str">
        <f>IF(LEN(E2012&amp;"")&gt;0,IF(ISERROR(VLOOKUP(E2012,SpeciesLookup!B:G,5,FALSE)=TRUE),"",VLOOKUP(E2012,SpeciesLookup!B:G,5,FALSE)),"")</f>
        <v/>
      </c>
      <c r="I2012" s="11"/>
      <c r="J2012" s="73"/>
      <c r="K2012" s="11"/>
      <c r="L2012" s="127" t="str">
        <f>TRIM(IF(ISERROR(VLOOKUP(R2012,SpeciesValidation!D:T,IF(ISNA(VLOOKUP(J2012,Validation!B$2:C$15,2,FALSE)),FALSE,VLOOKUP(J2012,Validation!B$2:C$15,2,FALSE)))),IF(LEN(E2012&amp;"")&gt;0,"",""),VLOOKUP(R2012,SpeciesValidation!D:T,VLOOKUP(J2012,Validation!B$2:C$15,2,FALSE),FALSE)) &amp; " " &amp; IF(ISERROR(IF(LEFT(J2012,1)="A",IF(IF(VLOOKUP(R2012,SpeciesValidation!D:W,20,FALSE)=FALSE,OR(TEXT(A2012,"MMDD")&lt;VLOOKUP(R2012,SpeciesValidation!D:W,18,FALSE),TEXT(A2012,"MMDD")&gt;VLOOKUP(R2012,SpeciesValidation!D:W,19,FALSE)),IF(TEXT(A2012,"MMDD")&lt;"0701",TEXT(A2012,"MMDD")&gt;VLOOKUP(R2012,SpeciesValidation!D:W,18,FALSE),TEXT(A2012,"MMDD")&lt;VLOOKUP(R2012,SpeciesValidation!D:W,19,FALSE))),"Date outside expected range for this species",""),"")),"",IF(LEFT(J2012,1)="A",IF(IF(VLOOKUP(R2012,SpeciesValidation!D:W,20,FALSE)=FALSE,OR(TEXT(A2012,"MMDD")&lt;VLOOKUP(R2012,SpeciesValidation!D:W,18,FALSE),TEXT(A2012,"MMDD")&gt;VLOOKUP(R2012,SpeciesValidation!D:W,19,FALSE)),IF(TEXT(A2012,"MMDD")&lt;"0701",TEXT(A2012,"MMDD")&gt;VLOOKUP(R2012,SpeciesValidation!D:W,18,FALSE),TEXT(A2012,"MMDD")&lt;VLOOKUP(R2012,SpeciesValidation!D:W,19,FALSE))),"Date outside expected range for this species",""),"")))</f>
        <v/>
      </c>
      <c r="M2012" s="127" t="str">
        <f>IF(LEN(E2012&amp;"")&gt;0,IF(ISERROR(VLOOKUP(R2012,SpeciesValidation!D:I,6,FALSE)),"",VLOOKUP(R2012,SpeciesValidation!D:I,6,FALSE)),"")</f>
        <v/>
      </c>
      <c r="Q2012" s="36" t="str">
        <f>IF(LEN(E2012&amp;"")&gt;0,IF(ISERROR(VLOOKUP(E2012,SpeciesValidation!B:G,2,FALSE)=TRUE),"",VLOOKUP(E2012,SpeciesValidation!B:G,2,FALSE)),"")</f>
        <v/>
      </c>
      <c r="R2012" s="36" t="str">
        <f>IF(LEN(E2012&amp;"")&gt;0,IF(ISERROR(VLOOKUP(E2012,SpeciesLookup!B:G,4,FALSE)=TRUE),"",VLOOKUP(E2012,SpeciesLookup!B:G,4,FALSE)),"")</f>
        <v/>
      </c>
    </row>
    <row r="2013" spans="1:18" ht="13.2" x14ac:dyDescent="0.25">
      <c r="A2013" s="72"/>
      <c r="D2013" s="11"/>
      <c r="G2013" s="128" t="str">
        <f>IF(LEN(E2013&amp;"")&gt;0,IF(ISERROR(VLOOKUP(E2013,SpeciesLookup!B:G,6,FALSE)=TRUE),"",VLOOKUP(E2013,SpeciesLookup!B:G,6,FALSE)),"")</f>
        <v/>
      </c>
      <c r="H2013" s="128" t="str">
        <f>IF(LEN(E2013&amp;"")&gt;0,IF(ISERROR(VLOOKUP(E2013,SpeciesLookup!B:G,5,FALSE)=TRUE),"",VLOOKUP(E2013,SpeciesLookup!B:G,5,FALSE)),"")</f>
        <v/>
      </c>
      <c r="I2013" s="11"/>
      <c r="J2013" s="73"/>
      <c r="K2013" s="11"/>
      <c r="L2013" s="127" t="str">
        <f>TRIM(IF(ISERROR(VLOOKUP(R2013,SpeciesValidation!D:T,IF(ISNA(VLOOKUP(J2013,Validation!B$2:C$15,2,FALSE)),FALSE,VLOOKUP(J2013,Validation!B$2:C$15,2,FALSE)))),IF(LEN(E2013&amp;"")&gt;0,"",""),VLOOKUP(R2013,SpeciesValidation!D:T,VLOOKUP(J2013,Validation!B$2:C$15,2,FALSE),FALSE)) &amp; " " &amp; IF(ISERROR(IF(LEFT(J2013,1)="A",IF(IF(VLOOKUP(R2013,SpeciesValidation!D:W,20,FALSE)=FALSE,OR(TEXT(A2013,"MMDD")&lt;VLOOKUP(R2013,SpeciesValidation!D:W,18,FALSE),TEXT(A2013,"MMDD")&gt;VLOOKUP(R2013,SpeciesValidation!D:W,19,FALSE)),IF(TEXT(A2013,"MMDD")&lt;"0701",TEXT(A2013,"MMDD")&gt;VLOOKUP(R2013,SpeciesValidation!D:W,18,FALSE),TEXT(A2013,"MMDD")&lt;VLOOKUP(R2013,SpeciesValidation!D:W,19,FALSE))),"Date outside expected range for this species",""),"")),"",IF(LEFT(J2013,1)="A",IF(IF(VLOOKUP(R2013,SpeciesValidation!D:W,20,FALSE)=FALSE,OR(TEXT(A2013,"MMDD")&lt;VLOOKUP(R2013,SpeciesValidation!D:W,18,FALSE),TEXT(A2013,"MMDD")&gt;VLOOKUP(R2013,SpeciesValidation!D:W,19,FALSE)),IF(TEXT(A2013,"MMDD")&lt;"0701",TEXT(A2013,"MMDD")&gt;VLOOKUP(R2013,SpeciesValidation!D:W,18,FALSE),TEXT(A2013,"MMDD")&lt;VLOOKUP(R2013,SpeciesValidation!D:W,19,FALSE))),"Date outside expected range for this species",""),"")))</f>
        <v/>
      </c>
      <c r="M2013" s="127" t="str">
        <f>IF(LEN(E2013&amp;"")&gt;0,IF(ISERROR(VLOOKUP(R2013,SpeciesValidation!D:I,6,FALSE)),"",VLOOKUP(R2013,SpeciesValidation!D:I,6,FALSE)),"")</f>
        <v/>
      </c>
      <c r="Q2013" s="36" t="str">
        <f>IF(LEN(E2013&amp;"")&gt;0,IF(ISERROR(VLOOKUP(E2013,SpeciesValidation!B:G,2,FALSE)=TRUE),"",VLOOKUP(E2013,SpeciesValidation!B:G,2,FALSE)),"")</f>
        <v/>
      </c>
      <c r="R2013" s="36" t="str">
        <f>IF(LEN(E2013&amp;"")&gt;0,IF(ISERROR(VLOOKUP(E2013,SpeciesLookup!B:G,4,FALSE)=TRUE),"",VLOOKUP(E2013,SpeciesLookup!B:G,4,FALSE)),"")</f>
        <v/>
      </c>
    </row>
    <row r="2014" spans="1:18" ht="13.2" x14ac:dyDescent="0.25">
      <c r="A2014" s="72"/>
      <c r="D2014" s="11"/>
      <c r="G2014" s="128" t="str">
        <f>IF(LEN(E2014&amp;"")&gt;0,IF(ISERROR(VLOOKUP(E2014,SpeciesLookup!B:G,6,FALSE)=TRUE),"",VLOOKUP(E2014,SpeciesLookup!B:G,6,FALSE)),"")</f>
        <v/>
      </c>
      <c r="H2014" s="128" t="str">
        <f>IF(LEN(E2014&amp;"")&gt;0,IF(ISERROR(VLOOKUP(E2014,SpeciesLookup!B:G,5,FALSE)=TRUE),"",VLOOKUP(E2014,SpeciesLookup!B:G,5,FALSE)),"")</f>
        <v/>
      </c>
      <c r="I2014" s="11"/>
      <c r="J2014" s="73"/>
      <c r="K2014" s="11"/>
      <c r="L2014" s="127" t="str">
        <f>TRIM(IF(ISERROR(VLOOKUP(R2014,SpeciesValidation!D:T,IF(ISNA(VLOOKUP(J2014,Validation!B$2:C$15,2,FALSE)),FALSE,VLOOKUP(J2014,Validation!B$2:C$15,2,FALSE)))),IF(LEN(E2014&amp;"")&gt;0,"",""),VLOOKUP(R2014,SpeciesValidation!D:T,VLOOKUP(J2014,Validation!B$2:C$15,2,FALSE),FALSE)) &amp; " " &amp; IF(ISERROR(IF(LEFT(J2014,1)="A",IF(IF(VLOOKUP(R2014,SpeciesValidation!D:W,20,FALSE)=FALSE,OR(TEXT(A2014,"MMDD")&lt;VLOOKUP(R2014,SpeciesValidation!D:W,18,FALSE),TEXT(A2014,"MMDD")&gt;VLOOKUP(R2014,SpeciesValidation!D:W,19,FALSE)),IF(TEXT(A2014,"MMDD")&lt;"0701",TEXT(A2014,"MMDD")&gt;VLOOKUP(R2014,SpeciesValidation!D:W,18,FALSE),TEXT(A2014,"MMDD")&lt;VLOOKUP(R2014,SpeciesValidation!D:W,19,FALSE))),"Date outside expected range for this species",""),"")),"",IF(LEFT(J2014,1)="A",IF(IF(VLOOKUP(R2014,SpeciesValidation!D:W,20,FALSE)=FALSE,OR(TEXT(A2014,"MMDD")&lt;VLOOKUP(R2014,SpeciesValidation!D:W,18,FALSE),TEXT(A2014,"MMDD")&gt;VLOOKUP(R2014,SpeciesValidation!D:W,19,FALSE)),IF(TEXT(A2014,"MMDD")&lt;"0701",TEXT(A2014,"MMDD")&gt;VLOOKUP(R2014,SpeciesValidation!D:W,18,FALSE),TEXT(A2014,"MMDD")&lt;VLOOKUP(R2014,SpeciesValidation!D:W,19,FALSE))),"Date outside expected range for this species",""),"")))</f>
        <v/>
      </c>
      <c r="M2014" s="127" t="str">
        <f>IF(LEN(E2014&amp;"")&gt;0,IF(ISERROR(VLOOKUP(R2014,SpeciesValidation!D:I,6,FALSE)),"",VLOOKUP(R2014,SpeciesValidation!D:I,6,FALSE)),"")</f>
        <v/>
      </c>
      <c r="Q2014" s="36" t="str">
        <f>IF(LEN(E2014&amp;"")&gt;0,IF(ISERROR(VLOOKUP(E2014,SpeciesValidation!B:G,2,FALSE)=TRUE),"",VLOOKUP(E2014,SpeciesValidation!B:G,2,FALSE)),"")</f>
        <v/>
      </c>
      <c r="R2014" s="36" t="str">
        <f>IF(LEN(E2014&amp;"")&gt;0,IF(ISERROR(VLOOKUP(E2014,SpeciesLookup!B:G,4,FALSE)=TRUE),"",VLOOKUP(E2014,SpeciesLookup!B:G,4,FALSE)),"")</f>
        <v/>
      </c>
    </row>
    <row r="2015" spans="1:18" ht="13.2" x14ac:dyDescent="0.25">
      <c r="A2015" s="72"/>
      <c r="D2015" s="11"/>
      <c r="G2015" s="128" t="str">
        <f>IF(LEN(E2015&amp;"")&gt;0,IF(ISERROR(VLOOKUP(E2015,SpeciesLookup!B:G,6,FALSE)=TRUE),"",VLOOKUP(E2015,SpeciesLookup!B:G,6,FALSE)),"")</f>
        <v/>
      </c>
      <c r="H2015" s="128" t="str">
        <f>IF(LEN(E2015&amp;"")&gt;0,IF(ISERROR(VLOOKUP(E2015,SpeciesLookup!B:G,5,FALSE)=TRUE),"",VLOOKUP(E2015,SpeciesLookup!B:G,5,FALSE)),"")</f>
        <v/>
      </c>
      <c r="I2015" s="11"/>
      <c r="J2015" s="73"/>
      <c r="K2015" s="11"/>
      <c r="L2015" s="127" t="str">
        <f>TRIM(IF(ISERROR(VLOOKUP(R2015,SpeciesValidation!D:T,IF(ISNA(VLOOKUP(J2015,Validation!B$2:C$15,2,FALSE)),FALSE,VLOOKUP(J2015,Validation!B$2:C$15,2,FALSE)))),IF(LEN(E2015&amp;"")&gt;0,"",""),VLOOKUP(R2015,SpeciesValidation!D:T,VLOOKUP(J2015,Validation!B$2:C$15,2,FALSE),FALSE)) &amp; " " &amp; IF(ISERROR(IF(LEFT(J2015,1)="A",IF(IF(VLOOKUP(R2015,SpeciesValidation!D:W,20,FALSE)=FALSE,OR(TEXT(A2015,"MMDD")&lt;VLOOKUP(R2015,SpeciesValidation!D:W,18,FALSE),TEXT(A2015,"MMDD")&gt;VLOOKUP(R2015,SpeciesValidation!D:W,19,FALSE)),IF(TEXT(A2015,"MMDD")&lt;"0701",TEXT(A2015,"MMDD")&gt;VLOOKUP(R2015,SpeciesValidation!D:W,18,FALSE),TEXT(A2015,"MMDD")&lt;VLOOKUP(R2015,SpeciesValidation!D:W,19,FALSE))),"Date outside expected range for this species",""),"")),"",IF(LEFT(J2015,1)="A",IF(IF(VLOOKUP(R2015,SpeciesValidation!D:W,20,FALSE)=FALSE,OR(TEXT(A2015,"MMDD")&lt;VLOOKUP(R2015,SpeciesValidation!D:W,18,FALSE),TEXT(A2015,"MMDD")&gt;VLOOKUP(R2015,SpeciesValidation!D:W,19,FALSE)),IF(TEXT(A2015,"MMDD")&lt;"0701",TEXT(A2015,"MMDD")&gt;VLOOKUP(R2015,SpeciesValidation!D:W,18,FALSE),TEXT(A2015,"MMDD")&lt;VLOOKUP(R2015,SpeciesValidation!D:W,19,FALSE))),"Date outside expected range for this species",""),"")))</f>
        <v/>
      </c>
      <c r="M2015" s="127" t="str">
        <f>IF(LEN(E2015&amp;"")&gt;0,IF(ISERROR(VLOOKUP(R2015,SpeciesValidation!D:I,6,FALSE)),"",VLOOKUP(R2015,SpeciesValidation!D:I,6,FALSE)),"")</f>
        <v/>
      </c>
      <c r="Q2015" s="36" t="str">
        <f>IF(LEN(E2015&amp;"")&gt;0,IF(ISERROR(VLOOKUP(E2015,SpeciesValidation!B:G,2,FALSE)=TRUE),"",VLOOKUP(E2015,SpeciesValidation!B:G,2,FALSE)),"")</f>
        <v/>
      </c>
      <c r="R2015" s="36" t="str">
        <f>IF(LEN(E2015&amp;"")&gt;0,IF(ISERROR(VLOOKUP(E2015,SpeciesLookup!B:G,4,FALSE)=TRUE),"",VLOOKUP(E2015,SpeciesLookup!B:G,4,FALSE)),"")</f>
        <v/>
      </c>
    </row>
    <row r="2016" spans="1:18" ht="13.2" x14ac:dyDescent="0.25">
      <c r="A2016" s="72"/>
      <c r="D2016" s="11"/>
      <c r="G2016" s="128" t="str">
        <f>IF(LEN(E2016&amp;"")&gt;0,IF(ISERROR(VLOOKUP(E2016,SpeciesLookup!B:G,6,FALSE)=TRUE),"",VLOOKUP(E2016,SpeciesLookup!B:G,6,FALSE)),"")</f>
        <v/>
      </c>
      <c r="H2016" s="128" t="str">
        <f>IF(LEN(E2016&amp;"")&gt;0,IF(ISERROR(VLOOKUP(E2016,SpeciesLookup!B:G,5,FALSE)=TRUE),"",VLOOKUP(E2016,SpeciesLookup!B:G,5,FALSE)),"")</f>
        <v/>
      </c>
      <c r="I2016" s="11"/>
      <c r="J2016" s="73"/>
      <c r="K2016" s="11"/>
      <c r="L2016" s="127" t="str">
        <f>TRIM(IF(ISERROR(VLOOKUP(R2016,SpeciesValidation!D:T,IF(ISNA(VLOOKUP(J2016,Validation!B$2:C$15,2,FALSE)),FALSE,VLOOKUP(J2016,Validation!B$2:C$15,2,FALSE)))),IF(LEN(E2016&amp;"")&gt;0,"",""),VLOOKUP(R2016,SpeciesValidation!D:T,VLOOKUP(J2016,Validation!B$2:C$15,2,FALSE),FALSE)) &amp; " " &amp; IF(ISERROR(IF(LEFT(J2016,1)="A",IF(IF(VLOOKUP(R2016,SpeciesValidation!D:W,20,FALSE)=FALSE,OR(TEXT(A2016,"MMDD")&lt;VLOOKUP(R2016,SpeciesValidation!D:W,18,FALSE),TEXT(A2016,"MMDD")&gt;VLOOKUP(R2016,SpeciesValidation!D:W,19,FALSE)),IF(TEXT(A2016,"MMDD")&lt;"0701",TEXT(A2016,"MMDD")&gt;VLOOKUP(R2016,SpeciesValidation!D:W,18,FALSE),TEXT(A2016,"MMDD")&lt;VLOOKUP(R2016,SpeciesValidation!D:W,19,FALSE))),"Date outside expected range for this species",""),"")),"",IF(LEFT(J2016,1)="A",IF(IF(VLOOKUP(R2016,SpeciesValidation!D:W,20,FALSE)=FALSE,OR(TEXT(A2016,"MMDD")&lt;VLOOKUP(R2016,SpeciesValidation!D:W,18,FALSE),TEXT(A2016,"MMDD")&gt;VLOOKUP(R2016,SpeciesValidation!D:W,19,FALSE)),IF(TEXT(A2016,"MMDD")&lt;"0701",TEXT(A2016,"MMDD")&gt;VLOOKUP(R2016,SpeciesValidation!D:W,18,FALSE),TEXT(A2016,"MMDD")&lt;VLOOKUP(R2016,SpeciesValidation!D:W,19,FALSE))),"Date outside expected range for this species",""),"")))</f>
        <v/>
      </c>
      <c r="M2016" s="127" t="str">
        <f>IF(LEN(E2016&amp;"")&gt;0,IF(ISERROR(VLOOKUP(R2016,SpeciesValidation!D:I,6,FALSE)),"",VLOOKUP(R2016,SpeciesValidation!D:I,6,FALSE)),"")</f>
        <v/>
      </c>
      <c r="Q2016" s="36" t="str">
        <f>IF(LEN(E2016&amp;"")&gt;0,IF(ISERROR(VLOOKUP(E2016,SpeciesValidation!B:G,2,FALSE)=TRUE),"",VLOOKUP(E2016,SpeciesValidation!B:G,2,FALSE)),"")</f>
        <v/>
      </c>
      <c r="R2016" s="36" t="str">
        <f>IF(LEN(E2016&amp;"")&gt;0,IF(ISERROR(VLOOKUP(E2016,SpeciesLookup!B:G,4,FALSE)=TRUE),"",VLOOKUP(E2016,SpeciesLookup!B:G,4,FALSE)),"")</f>
        <v/>
      </c>
    </row>
    <row r="2017" spans="1:18" ht="13.2" x14ac:dyDescent="0.25">
      <c r="A2017" s="72"/>
      <c r="D2017" s="11"/>
      <c r="G2017" s="128" t="str">
        <f>IF(LEN(E2017&amp;"")&gt;0,IF(ISERROR(VLOOKUP(E2017,SpeciesLookup!B:G,6,FALSE)=TRUE),"",VLOOKUP(E2017,SpeciesLookup!B:G,6,FALSE)),"")</f>
        <v/>
      </c>
      <c r="H2017" s="128" t="str">
        <f>IF(LEN(E2017&amp;"")&gt;0,IF(ISERROR(VLOOKUP(E2017,SpeciesLookup!B:G,5,FALSE)=TRUE),"",VLOOKUP(E2017,SpeciesLookup!B:G,5,FALSE)),"")</f>
        <v/>
      </c>
      <c r="I2017" s="11"/>
      <c r="J2017" s="73"/>
      <c r="K2017" s="11"/>
      <c r="L2017" s="127" t="str">
        <f>TRIM(IF(ISERROR(VLOOKUP(R2017,SpeciesValidation!D:T,IF(ISNA(VLOOKUP(J2017,Validation!B$2:C$15,2,FALSE)),FALSE,VLOOKUP(J2017,Validation!B$2:C$15,2,FALSE)))),IF(LEN(E2017&amp;"")&gt;0,"",""),VLOOKUP(R2017,SpeciesValidation!D:T,VLOOKUP(J2017,Validation!B$2:C$15,2,FALSE),FALSE)) &amp; " " &amp; IF(ISERROR(IF(LEFT(J2017,1)="A",IF(IF(VLOOKUP(R2017,SpeciesValidation!D:W,20,FALSE)=FALSE,OR(TEXT(A2017,"MMDD")&lt;VLOOKUP(R2017,SpeciesValidation!D:W,18,FALSE),TEXT(A2017,"MMDD")&gt;VLOOKUP(R2017,SpeciesValidation!D:W,19,FALSE)),IF(TEXT(A2017,"MMDD")&lt;"0701",TEXT(A2017,"MMDD")&gt;VLOOKUP(R2017,SpeciesValidation!D:W,18,FALSE),TEXT(A2017,"MMDD")&lt;VLOOKUP(R2017,SpeciesValidation!D:W,19,FALSE))),"Date outside expected range for this species",""),"")),"",IF(LEFT(J2017,1)="A",IF(IF(VLOOKUP(R2017,SpeciesValidation!D:W,20,FALSE)=FALSE,OR(TEXT(A2017,"MMDD")&lt;VLOOKUP(R2017,SpeciesValidation!D:W,18,FALSE),TEXT(A2017,"MMDD")&gt;VLOOKUP(R2017,SpeciesValidation!D:W,19,FALSE)),IF(TEXT(A2017,"MMDD")&lt;"0701",TEXT(A2017,"MMDD")&gt;VLOOKUP(R2017,SpeciesValidation!D:W,18,FALSE),TEXT(A2017,"MMDD")&lt;VLOOKUP(R2017,SpeciesValidation!D:W,19,FALSE))),"Date outside expected range for this species",""),"")))</f>
        <v/>
      </c>
      <c r="M2017" s="127" t="str">
        <f>IF(LEN(E2017&amp;"")&gt;0,IF(ISERROR(VLOOKUP(R2017,SpeciesValidation!D:I,6,FALSE)),"",VLOOKUP(R2017,SpeciesValidation!D:I,6,FALSE)),"")</f>
        <v/>
      </c>
      <c r="Q2017" s="36" t="str">
        <f>IF(LEN(E2017&amp;"")&gt;0,IF(ISERROR(VLOOKUP(E2017,SpeciesValidation!B:G,2,FALSE)=TRUE),"",VLOOKUP(E2017,SpeciesValidation!B:G,2,FALSE)),"")</f>
        <v/>
      </c>
      <c r="R2017" s="36" t="str">
        <f>IF(LEN(E2017&amp;"")&gt;0,IF(ISERROR(VLOOKUP(E2017,SpeciesLookup!B:G,4,FALSE)=TRUE),"",VLOOKUP(E2017,SpeciesLookup!B:G,4,FALSE)),"")</f>
        <v/>
      </c>
    </row>
    <row r="2018" spans="1:18" ht="13.2" x14ac:dyDescent="0.25">
      <c r="A2018" s="72"/>
      <c r="D2018" s="11"/>
      <c r="G2018" s="128" t="str">
        <f>IF(LEN(E2018&amp;"")&gt;0,IF(ISERROR(VLOOKUP(E2018,SpeciesLookup!B:G,6,FALSE)=TRUE),"",VLOOKUP(E2018,SpeciesLookup!B:G,6,FALSE)),"")</f>
        <v/>
      </c>
      <c r="H2018" s="128" t="str">
        <f>IF(LEN(E2018&amp;"")&gt;0,IF(ISERROR(VLOOKUP(E2018,SpeciesLookup!B:G,5,FALSE)=TRUE),"",VLOOKUP(E2018,SpeciesLookup!B:G,5,FALSE)),"")</f>
        <v/>
      </c>
      <c r="I2018" s="11"/>
      <c r="J2018" s="73"/>
      <c r="K2018" s="11"/>
      <c r="L2018" s="127" t="str">
        <f>TRIM(IF(ISERROR(VLOOKUP(R2018,SpeciesValidation!D:T,IF(ISNA(VLOOKUP(J2018,Validation!B$2:C$15,2,FALSE)),FALSE,VLOOKUP(J2018,Validation!B$2:C$15,2,FALSE)))),IF(LEN(E2018&amp;"")&gt;0,"",""),VLOOKUP(R2018,SpeciesValidation!D:T,VLOOKUP(J2018,Validation!B$2:C$15,2,FALSE),FALSE)) &amp; " " &amp; IF(ISERROR(IF(LEFT(J2018,1)="A",IF(IF(VLOOKUP(R2018,SpeciesValidation!D:W,20,FALSE)=FALSE,OR(TEXT(A2018,"MMDD")&lt;VLOOKUP(R2018,SpeciesValidation!D:W,18,FALSE),TEXT(A2018,"MMDD")&gt;VLOOKUP(R2018,SpeciesValidation!D:W,19,FALSE)),IF(TEXT(A2018,"MMDD")&lt;"0701",TEXT(A2018,"MMDD")&gt;VLOOKUP(R2018,SpeciesValidation!D:W,18,FALSE),TEXT(A2018,"MMDD")&lt;VLOOKUP(R2018,SpeciesValidation!D:W,19,FALSE))),"Date outside expected range for this species",""),"")),"",IF(LEFT(J2018,1)="A",IF(IF(VLOOKUP(R2018,SpeciesValidation!D:W,20,FALSE)=FALSE,OR(TEXT(A2018,"MMDD")&lt;VLOOKUP(R2018,SpeciesValidation!D:W,18,FALSE),TEXT(A2018,"MMDD")&gt;VLOOKUP(R2018,SpeciesValidation!D:W,19,FALSE)),IF(TEXT(A2018,"MMDD")&lt;"0701",TEXT(A2018,"MMDD")&gt;VLOOKUP(R2018,SpeciesValidation!D:W,18,FALSE),TEXT(A2018,"MMDD")&lt;VLOOKUP(R2018,SpeciesValidation!D:W,19,FALSE))),"Date outside expected range for this species",""),"")))</f>
        <v/>
      </c>
      <c r="M2018" s="127" t="str">
        <f>IF(LEN(E2018&amp;"")&gt;0,IF(ISERROR(VLOOKUP(R2018,SpeciesValidation!D:I,6,FALSE)),"",VLOOKUP(R2018,SpeciesValidation!D:I,6,FALSE)),"")</f>
        <v/>
      </c>
      <c r="Q2018" s="36" t="str">
        <f>IF(LEN(E2018&amp;"")&gt;0,IF(ISERROR(VLOOKUP(E2018,SpeciesValidation!B:G,2,FALSE)=TRUE),"",VLOOKUP(E2018,SpeciesValidation!B:G,2,FALSE)),"")</f>
        <v/>
      </c>
      <c r="R2018" s="36" t="str">
        <f>IF(LEN(E2018&amp;"")&gt;0,IF(ISERROR(VLOOKUP(E2018,SpeciesLookup!B:G,4,FALSE)=TRUE),"",VLOOKUP(E2018,SpeciesLookup!B:G,4,FALSE)),"")</f>
        <v/>
      </c>
    </row>
    <row r="2019" spans="1:18" ht="13.2" x14ac:dyDescent="0.25">
      <c r="A2019" s="72"/>
      <c r="D2019" s="11"/>
      <c r="G2019" s="128" t="str">
        <f>IF(LEN(E2019&amp;"")&gt;0,IF(ISERROR(VLOOKUP(E2019,SpeciesLookup!B:G,6,FALSE)=TRUE),"",VLOOKUP(E2019,SpeciesLookup!B:G,6,FALSE)),"")</f>
        <v/>
      </c>
      <c r="H2019" s="128" t="str">
        <f>IF(LEN(E2019&amp;"")&gt;0,IF(ISERROR(VLOOKUP(E2019,SpeciesLookup!B:G,5,FALSE)=TRUE),"",VLOOKUP(E2019,SpeciesLookup!B:G,5,FALSE)),"")</f>
        <v/>
      </c>
      <c r="I2019" s="11"/>
      <c r="J2019" s="73"/>
      <c r="K2019" s="11"/>
      <c r="L2019" s="127" t="str">
        <f>TRIM(IF(ISERROR(VLOOKUP(R2019,SpeciesValidation!D:T,IF(ISNA(VLOOKUP(J2019,Validation!B$2:C$15,2,FALSE)),FALSE,VLOOKUP(J2019,Validation!B$2:C$15,2,FALSE)))),IF(LEN(E2019&amp;"")&gt;0,"",""),VLOOKUP(R2019,SpeciesValidation!D:T,VLOOKUP(J2019,Validation!B$2:C$15,2,FALSE),FALSE)) &amp; " " &amp; IF(ISERROR(IF(LEFT(J2019,1)="A",IF(IF(VLOOKUP(R2019,SpeciesValidation!D:W,20,FALSE)=FALSE,OR(TEXT(A2019,"MMDD")&lt;VLOOKUP(R2019,SpeciesValidation!D:W,18,FALSE),TEXT(A2019,"MMDD")&gt;VLOOKUP(R2019,SpeciesValidation!D:W,19,FALSE)),IF(TEXT(A2019,"MMDD")&lt;"0701",TEXT(A2019,"MMDD")&gt;VLOOKUP(R2019,SpeciesValidation!D:W,18,FALSE),TEXT(A2019,"MMDD")&lt;VLOOKUP(R2019,SpeciesValidation!D:W,19,FALSE))),"Date outside expected range for this species",""),"")),"",IF(LEFT(J2019,1)="A",IF(IF(VLOOKUP(R2019,SpeciesValidation!D:W,20,FALSE)=FALSE,OR(TEXT(A2019,"MMDD")&lt;VLOOKUP(R2019,SpeciesValidation!D:W,18,FALSE),TEXT(A2019,"MMDD")&gt;VLOOKUP(R2019,SpeciesValidation!D:W,19,FALSE)),IF(TEXT(A2019,"MMDD")&lt;"0701",TEXT(A2019,"MMDD")&gt;VLOOKUP(R2019,SpeciesValidation!D:W,18,FALSE),TEXT(A2019,"MMDD")&lt;VLOOKUP(R2019,SpeciesValidation!D:W,19,FALSE))),"Date outside expected range for this species",""),"")))</f>
        <v/>
      </c>
      <c r="M2019" s="127" t="str">
        <f>IF(LEN(E2019&amp;"")&gt;0,IF(ISERROR(VLOOKUP(R2019,SpeciesValidation!D:I,6,FALSE)),"",VLOOKUP(R2019,SpeciesValidation!D:I,6,FALSE)),"")</f>
        <v/>
      </c>
      <c r="Q2019" s="36" t="str">
        <f>IF(LEN(E2019&amp;"")&gt;0,IF(ISERROR(VLOOKUP(E2019,SpeciesValidation!B:G,2,FALSE)=TRUE),"",VLOOKUP(E2019,SpeciesValidation!B:G,2,FALSE)),"")</f>
        <v/>
      </c>
      <c r="R2019" s="36" t="str">
        <f>IF(LEN(E2019&amp;"")&gt;0,IF(ISERROR(VLOOKUP(E2019,SpeciesLookup!B:G,4,FALSE)=TRUE),"",VLOOKUP(E2019,SpeciesLookup!B:G,4,FALSE)),"")</f>
        <v/>
      </c>
    </row>
    <row r="2020" spans="1:18" ht="13.2" x14ac:dyDescent="0.25">
      <c r="A2020" s="72"/>
      <c r="D2020" s="11"/>
      <c r="G2020" s="128" t="str">
        <f>IF(LEN(E2020&amp;"")&gt;0,IF(ISERROR(VLOOKUP(E2020,SpeciesLookup!B:G,6,FALSE)=TRUE),"",VLOOKUP(E2020,SpeciesLookup!B:G,6,FALSE)),"")</f>
        <v/>
      </c>
      <c r="H2020" s="128" t="str">
        <f>IF(LEN(E2020&amp;"")&gt;0,IF(ISERROR(VLOOKUP(E2020,SpeciesLookup!B:G,5,FALSE)=TRUE),"",VLOOKUP(E2020,SpeciesLookup!B:G,5,FALSE)),"")</f>
        <v/>
      </c>
      <c r="I2020" s="11"/>
      <c r="J2020" s="73"/>
      <c r="K2020" s="11"/>
      <c r="L2020" s="127" t="str">
        <f>TRIM(IF(ISERROR(VLOOKUP(R2020,SpeciesValidation!D:T,IF(ISNA(VLOOKUP(J2020,Validation!B$2:C$15,2,FALSE)),FALSE,VLOOKUP(J2020,Validation!B$2:C$15,2,FALSE)))),IF(LEN(E2020&amp;"")&gt;0,"",""),VLOOKUP(R2020,SpeciesValidation!D:T,VLOOKUP(J2020,Validation!B$2:C$15,2,FALSE),FALSE)) &amp; " " &amp; IF(ISERROR(IF(LEFT(J2020,1)="A",IF(IF(VLOOKUP(R2020,SpeciesValidation!D:W,20,FALSE)=FALSE,OR(TEXT(A2020,"MMDD")&lt;VLOOKUP(R2020,SpeciesValidation!D:W,18,FALSE),TEXT(A2020,"MMDD")&gt;VLOOKUP(R2020,SpeciesValidation!D:W,19,FALSE)),IF(TEXT(A2020,"MMDD")&lt;"0701",TEXT(A2020,"MMDD")&gt;VLOOKUP(R2020,SpeciesValidation!D:W,18,FALSE),TEXT(A2020,"MMDD")&lt;VLOOKUP(R2020,SpeciesValidation!D:W,19,FALSE))),"Date outside expected range for this species",""),"")),"",IF(LEFT(J2020,1)="A",IF(IF(VLOOKUP(R2020,SpeciesValidation!D:W,20,FALSE)=FALSE,OR(TEXT(A2020,"MMDD")&lt;VLOOKUP(R2020,SpeciesValidation!D:W,18,FALSE),TEXT(A2020,"MMDD")&gt;VLOOKUP(R2020,SpeciesValidation!D:W,19,FALSE)),IF(TEXT(A2020,"MMDD")&lt;"0701",TEXT(A2020,"MMDD")&gt;VLOOKUP(R2020,SpeciesValidation!D:W,18,FALSE),TEXT(A2020,"MMDD")&lt;VLOOKUP(R2020,SpeciesValidation!D:W,19,FALSE))),"Date outside expected range for this species",""),"")))</f>
        <v/>
      </c>
      <c r="M2020" s="127" t="str">
        <f>IF(LEN(E2020&amp;"")&gt;0,IF(ISERROR(VLOOKUP(R2020,SpeciesValidation!D:I,6,FALSE)),"",VLOOKUP(R2020,SpeciesValidation!D:I,6,FALSE)),"")</f>
        <v/>
      </c>
      <c r="Q2020" s="36" t="str">
        <f>IF(LEN(E2020&amp;"")&gt;0,IF(ISERROR(VLOOKUP(E2020,SpeciesValidation!B:G,2,FALSE)=TRUE),"",VLOOKUP(E2020,SpeciesValidation!B:G,2,FALSE)),"")</f>
        <v/>
      </c>
      <c r="R2020" s="36" t="str">
        <f>IF(LEN(E2020&amp;"")&gt;0,IF(ISERROR(VLOOKUP(E2020,SpeciesLookup!B:G,4,FALSE)=TRUE),"",VLOOKUP(E2020,SpeciesLookup!B:G,4,FALSE)),"")</f>
        <v/>
      </c>
    </row>
    <row r="2021" spans="1:18" ht="13.2" x14ac:dyDescent="0.25">
      <c r="A2021" s="72"/>
      <c r="D2021" s="11"/>
      <c r="G2021" s="128" t="str">
        <f>IF(LEN(E2021&amp;"")&gt;0,IF(ISERROR(VLOOKUP(E2021,SpeciesLookup!B:G,6,FALSE)=TRUE),"",VLOOKUP(E2021,SpeciesLookup!B:G,6,FALSE)),"")</f>
        <v/>
      </c>
      <c r="H2021" s="128" t="str">
        <f>IF(LEN(E2021&amp;"")&gt;0,IF(ISERROR(VLOOKUP(E2021,SpeciesLookup!B:G,5,FALSE)=TRUE),"",VLOOKUP(E2021,SpeciesLookup!B:G,5,FALSE)),"")</f>
        <v/>
      </c>
      <c r="I2021" s="11"/>
      <c r="J2021" s="73"/>
      <c r="K2021" s="11"/>
      <c r="L2021" s="127" t="str">
        <f>TRIM(IF(ISERROR(VLOOKUP(R2021,SpeciesValidation!D:T,IF(ISNA(VLOOKUP(J2021,Validation!B$2:C$15,2,FALSE)),FALSE,VLOOKUP(J2021,Validation!B$2:C$15,2,FALSE)))),IF(LEN(E2021&amp;"")&gt;0,"",""),VLOOKUP(R2021,SpeciesValidation!D:T,VLOOKUP(J2021,Validation!B$2:C$15,2,FALSE),FALSE)) &amp; " " &amp; IF(ISERROR(IF(LEFT(J2021,1)="A",IF(IF(VLOOKUP(R2021,SpeciesValidation!D:W,20,FALSE)=FALSE,OR(TEXT(A2021,"MMDD")&lt;VLOOKUP(R2021,SpeciesValidation!D:W,18,FALSE),TEXT(A2021,"MMDD")&gt;VLOOKUP(R2021,SpeciesValidation!D:W,19,FALSE)),IF(TEXT(A2021,"MMDD")&lt;"0701",TEXT(A2021,"MMDD")&gt;VLOOKUP(R2021,SpeciesValidation!D:W,18,FALSE),TEXT(A2021,"MMDD")&lt;VLOOKUP(R2021,SpeciesValidation!D:W,19,FALSE))),"Date outside expected range for this species",""),"")),"",IF(LEFT(J2021,1)="A",IF(IF(VLOOKUP(R2021,SpeciesValidation!D:W,20,FALSE)=FALSE,OR(TEXT(A2021,"MMDD")&lt;VLOOKUP(R2021,SpeciesValidation!D:W,18,FALSE),TEXT(A2021,"MMDD")&gt;VLOOKUP(R2021,SpeciesValidation!D:W,19,FALSE)),IF(TEXT(A2021,"MMDD")&lt;"0701",TEXT(A2021,"MMDD")&gt;VLOOKUP(R2021,SpeciesValidation!D:W,18,FALSE),TEXT(A2021,"MMDD")&lt;VLOOKUP(R2021,SpeciesValidation!D:W,19,FALSE))),"Date outside expected range for this species",""),"")))</f>
        <v/>
      </c>
      <c r="M2021" s="127" t="str">
        <f>IF(LEN(E2021&amp;"")&gt;0,IF(ISERROR(VLOOKUP(R2021,SpeciesValidation!D:I,6,FALSE)),"",VLOOKUP(R2021,SpeciesValidation!D:I,6,FALSE)),"")</f>
        <v/>
      </c>
      <c r="Q2021" s="36" t="str">
        <f>IF(LEN(E2021&amp;"")&gt;0,IF(ISERROR(VLOOKUP(E2021,SpeciesValidation!B:G,2,FALSE)=TRUE),"",VLOOKUP(E2021,SpeciesValidation!B:G,2,FALSE)),"")</f>
        <v/>
      </c>
      <c r="R2021" s="36" t="str">
        <f>IF(LEN(E2021&amp;"")&gt;0,IF(ISERROR(VLOOKUP(E2021,SpeciesLookup!B:G,4,FALSE)=TRUE),"",VLOOKUP(E2021,SpeciesLookup!B:G,4,FALSE)),"")</f>
        <v/>
      </c>
    </row>
    <row r="2022" spans="1:18" ht="13.2" x14ac:dyDescent="0.25">
      <c r="A2022" s="72"/>
      <c r="D2022" s="11"/>
      <c r="G2022" s="128" t="str">
        <f>IF(LEN(E2022&amp;"")&gt;0,IF(ISERROR(VLOOKUP(E2022,SpeciesLookup!B:G,6,FALSE)=TRUE),"",VLOOKUP(E2022,SpeciesLookup!B:G,6,FALSE)),"")</f>
        <v/>
      </c>
      <c r="H2022" s="128" t="str">
        <f>IF(LEN(E2022&amp;"")&gt;0,IF(ISERROR(VLOOKUP(E2022,SpeciesLookup!B:G,5,FALSE)=TRUE),"",VLOOKUP(E2022,SpeciesLookup!B:G,5,FALSE)),"")</f>
        <v/>
      </c>
      <c r="I2022" s="11"/>
      <c r="J2022" s="73"/>
      <c r="K2022" s="11"/>
      <c r="L2022" s="127" t="str">
        <f>TRIM(IF(ISERROR(VLOOKUP(R2022,SpeciesValidation!D:T,IF(ISNA(VLOOKUP(J2022,Validation!B$2:C$15,2,FALSE)),FALSE,VLOOKUP(J2022,Validation!B$2:C$15,2,FALSE)))),IF(LEN(E2022&amp;"")&gt;0,"",""),VLOOKUP(R2022,SpeciesValidation!D:T,VLOOKUP(J2022,Validation!B$2:C$15,2,FALSE),FALSE)) &amp; " " &amp; IF(ISERROR(IF(LEFT(J2022,1)="A",IF(IF(VLOOKUP(R2022,SpeciesValidation!D:W,20,FALSE)=FALSE,OR(TEXT(A2022,"MMDD")&lt;VLOOKUP(R2022,SpeciesValidation!D:W,18,FALSE),TEXT(A2022,"MMDD")&gt;VLOOKUP(R2022,SpeciesValidation!D:W,19,FALSE)),IF(TEXT(A2022,"MMDD")&lt;"0701",TEXT(A2022,"MMDD")&gt;VLOOKUP(R2022,SpeciesValidation!D:W,18,FALSE),TEXT(A2022,"MMDD")&lt;VLOOKUP(R2022,SpeciesValidation!D:W,19,FALSE))),"Date outside expected range for this species",""),"")),"",IF(LEFT(J2022,1)="A",IF(IF(VLOOKUP(R2022,SpeciesValidation!D:W,20,FALSE)=FALSE,OR(TEXT(A2022,"MMDD")&lt;VLOOKUP(R2022,SpeciesValidation!D:W,18,FALSE),TEXT(A2022,"MMDD")&gt;VLOOKUP(R2022,SpeciesValidation!D:W,19,FALSE)),IF(TEXT(A2022,"MMDD")&lt;"0701",TEXT(A2022,"MMDD")&gt;VLOOKUP(R2022,SpeciesValidation!D:W,18,FALSE),TEXT(A2022,"MMDD")&lt;VLOOKUP(R2022,SpeciesValidation!D:W,19,FALSE))),"Date outside expected range for this species",""),"")))</f>
        <v/>
      </c>
      <c r="M2022" s="127" t="str">
        <f>IF(LEN(E2022&amp;"")&gt;0,IF(ISERROR(VLOOKUP(R2022,SpeciesValidation!D:I,6,FALSE)),"",VLOOKUP(R2022,SpeciesValidation!D:I,6,FALSE)),"")</f>
        <v/>
      </c>
      <c r="Q2022" s="36" t="str">
        <f>IF(LEN(E2022&amp;"")&gt;0,IF(ISERROR(VLOOKUP(E2022,SpeciesValidation!B:G,2,FALSE)=TRUE),"",VLOOKUP(E2022,SpeciesValidation!B:G,2,FALSE)),"")</f>
        <v/>
      </c>
      <c r="R2022" s="36" t="str">
        <f>IF(LEN(E2022&amp;"")&gt;0,IF(ISERROR(VLOOKUP(E2022,SpeciesLookup!B:G,4,FALSE)=TRUE),"",VLOOKUP(E2022,SpeciesLookup!B:G,4,FALSE)),"")</f>
        <v/>
      </c>
    </row>
    <row r="2023" spans="1:18" ht="13.2" x14ac:dyDescent="0.25">
      <c r="A2023" s="72"/>
      <c r="D2023" s="11"/>
      <c r="G2023" s="128" t="str">
        <f>IF(LEN(E2023&amp;"")&gt;0,IF(ISERROR(VLOOKUP(E2023,SpeciesLookup!B:G,6,FALSE)=TRUE),"",VLOOKUP(E2023,SpeciesLookup!B:G,6,FALSE)),"")</f>
        <v/>
      </c>
      <c r="H2023" s="128" t="str">
        <f>IF(LEN(E2023&amp;"")&gt;0,IF(ISERROR(VLOOKUP(E2023,SpeciesLookup!B:G,5,FALSE)=TRUE),"",VLOOKUP(E2023,SpeciesLookup!B:G,5,FALSE)),"")</f>
        <v/>
      </c>
      <c r="I2023" s="11"/>
      <c r="J2023" s="73"/>
      <c r="K2023" s="11"/>
      <c r="L2023" s="127" t="str">
        <f>TRIM(IF(ISERROR(VLOOKUP(R2023,SpeciesValidation!D:T,IF(ISNA(VLOOKUP(J2023,Validation!B$2:C$15,2,FALSE)),FALSE,VLOOKUP(J2023,Validation!B$2:C$15,2,FALSE)))),IF(LEN(E2023&amp;"")&gt;0,"",""),VLOOKUP(R2023,SpeciesValidation!D:T,VLOOKUP(J2023,Validation!B$2:C$15,2,FALSE),FALSE)) &amp; " " &amp; IF(ISERROR(IF(LEFT(J2023,1)="A",IF(IF(VLOOKUP(R2023,SpeciesValidation!D:W,20,FALSE)=FALSE,OR(TEXT(A2023,"MMDD")&lt;VLOOKUP(R2023,SpeciesValidation!D:W,18,FALSE),TEXT(A2023,"MMDD")&gt;VLOOKUP(R2023,SpeciesValidation!D:W,19,FALSE)),IF(TEXT(A2023,"MMDD")&lt;"0701",TEXT(A2023,"MMDD")&gt;VLOOKUP(R2023,SpeciesValidation!D:W,18,FALSE),TEXT(A2023,"MMDD")&lt;VLOOKUP(R2023,SpeciesValidation!D:W,19,FALSE))),"Date outside expected range for this species",""),"")),"",IF(LEFT(J2023,1)="A",IF(IF(VLOOKUP(R2023,SpeciesValidation!D:W,20,FALSE)=FALSE,OR(TEXT(A2023,"MMDD")&lt;VLOOKUP(R2023,SpeciesValidation!D:W,18,FALSE),TEXT(A2023,"MMDD")&gt;VLOOKUP(R2023,SpeciesValidation!D:W,19,FALSE)),IF(TEXT(A2023,"MMDD")&lt;"0701",TEXT(A2023,"MMDD")&gt;VLOOKUP(R2023,SpeciesValidation!D:W,18,FALSE),TEXT(A2023,"MMDD")&lt;VLOOKUP(R2023,SpeciesValidation!D:W,19,FALSE))),"Date outside expected range for this species",""),"")))</f>
        <v/>
      </c>
      <c r="M2023" s="127" t="str">
        <f>IF(LEN(E2023&amp;"")&gt;0,IF(ISERROR(VLOOKUP(R2023,SpeciesValidation!D:I,6,FALSE)),"",VLOOKUP(R2023,SpeciesValidation!D:I,6,FALSE)),"")</f>
        <v/>
      </c>
      <c r="Q2023" s="36" t="str">
        <f>IF(LEN(E2023&amp;"")&gt;0,IF(ISERROR(VLOOKUP(E2023,SpeciesValidation!B:G,2,FALSE)=TRUE),"",VLOOKUP(E2023,SpeciesValidation!B:G,2,FALSE)),"")</f>
        <v/>
      </c>
      <c r="R2023" s="36" t="str">
        <f>IF(LEN(E2023&amp;"")&gt;0,IF(ISERROR(VLOOKUP(E2023,SpeciesLookup!B:G,4,FALSE)=TRUE),"",VLOOKUP(E2023,SpeciesLookup!B:G,4,FALSE)),"")</f>
        <v/>
      </c>
    </row>
    <row r="2024" spans="1:18" ht="13.2" x14ac:dyDescent="0.25">
      <c r="A2024" s="72"/>
      <c r="D2024" s="11"/>
      <c r="G2024" s="128" t="str">
        <f>IF(LEN(E2024&amp;"")&gt;0,IF(ISERROR(VLOOKUP(E2024,SpeciesLookup!B:G,6,FALSE)=TRUE),"",VLOOKUP(E2024,SpeciesLookup!B:G,6,FALSE)),"")</f>
        <v/>
      </c>
      <c r="H2024" s="128" t="str">
        <f>IF(LEN(E2024&amp;"")&gt;0,IF(ISERROR(VLOOKUP(E2024,SpeciesLookup!B:G,5,FALSE)=TRUE),"",VLOOKUP(E2024,SpeciesLookup!B:G,5,FALSE)),"")</f>
        <v/>
      </c>
      <c r="I2024" s="11"/>
      <c r="J2024" s="73"/>
      <c r="K2024" s="11"/>
      <c r="L2024" s="127" t="str">
        <f>TRIM(IF(ISERROR(VLOOKUP(R2024,SpeciesValidation!D:T,IF(ISNA(VLOOKUP(J2024,Validation!B$2:C$15,2,FALSE)),FALSE,VLOOKUP(J2024,Validation!B$2:C$15,2,FALSE)))),IF(LEN(E2024&amp;"")&gt;0,"",""),VLOOKUP(R2024,SpeciesValidation!D:T,VLOOKUP(J2024,Validation!B$2:C$15,2,FALSE),FALSE)) &amp; " " &amp; IF(ISERROR(IF(LEFT(J2024,1)="A",IF(IF(VLOOKUP(R2024,SpeciesValidation!D:W,20,FALSE)=FALSE,OR(TEXT(A2024,"MMDD")&lt;VLOOKUP(R2024,SpeciesValidation!D:W,18,FALSE),TEXT(A2024,"MMDD")&gt;VLOOKUP(R2024,SpeciesValidation!D:W,19,FALSE)),IF(TEXT(A2024,"MMDD")&lt;"0701",TEXT(A2024,"MMDD")&gt;VLOOKUP(R2024,SpeciesValidation!D:W,18,FALSE),TEXT(A2024,"MMDD")&lt;VLOOKUP(R2024,SpeciesValidation!D:W,19,FALSE))),"Date outside expected range for this species",""),"")),"",IF(LEFT(J2024,1)="A",IF(IF(VLOOKUP(R2024,SpeciesValidation!D:W,20,FALSE)=FALSE,OR(TEXT(A2024,"MMDD")&lt;VLOOKUP(R2024,SpeciesValidation!D:W,18,FALSE),TEXT(A2024,"MMDD")&gt;VLOOKUP(R2024,SpeciesValidation!D:W,19,FALSE)),IF(TEXT(A2024,"MMDD")&lt;"0701",TEXT(A2024,"MMDD")&gt;VLOOKUP(R2024,SpeciesValidation!D:W,18,FALSE),TEXT(A2024,"MMDD")&lt;VLOOKUP(R2024,SpeciesValidation!D:W,19,FALSE))),"Date outside expected range for this species",""),"")))</f>
        <v/>
      </c>
      <c r="M2024" s="127" t="str">
        <f>IF(LEN(E2024&amp;"")&gt;0,IF(ISERROR(VLOOKUP(R2024,SpeciesValidation!D:I,6,FALSE)),"",VLOOKUP(R2024,SpeciesValidation!D:I,6,FALSE)),"")</f>
        <v/>
      </c>
      <c r="Q2024" s="36" t="str">
        <f>IF(LEN(E2024&amp;"")&gt;0,IF(ISERROR(VLOOKUP(E2024,SpeciesValidation!B:G,2,FALSE)=TRUE),"",VLOOKUP(E2024,SpeciesValidation!B:G,2,FALSE)),"")</f>
        <v/>
      </c>
      <c r="R2024" s="36" t="str">
        <f>IF(LEN(E2024&amp;"")&gt;0,IF(ISERROR(VLOOKUP(E2024,SpeciesLookup!B:G,4,FALSE)=TRUE),"",VLOOKUP(E2024,SpeciesLookup!B:G,4,FALSE)),"")</f>
        <v/>
      </c>
    </row>
    <row r="2025" spans="1:18" ht="13.2" x14ac:dyDescent="0.25">
      <c r="A2025" s="72"/>
      <c r="D2025" s="11"/>
      <c r="G2025" s="128" t="str">
        <f>IF(LEN(E2025&amp;"")&gt;0,IF(ISERROR(VLOOKUP(E2025,SpeciesLookup!B:G,6,FALSE)=TRUE),"",VLOOKUP(E2025,SpeciesLookup!B:G,6,FALSE)),"")</f>
        <v/>
      </c>
      <c r="H2025" s="128" t="str">
        <f>IF(LEN(E2025&amp;"")&gt;0,IF(ISERROR(VLOOKUP(E2025,SpeciesLookup!B:G,5,FALSE)=TRUE),"",VLOOKUP(E2025,SpeciesLookup!B:G,5,FALSE)),"")</f>
        <v/>
      </c>
      <c r="I2025" s="11"/>
      <c r="J2025" s="73"/>
      <c r="K2025" s="11"/>
      <c r="L2025" s="127" t="str">
        <f>TRIM(IF(ISERROR(VLOOKUP(R2025,SpeciesValidation!D:T,IF(ISNA(VLOOKUP(J2025,Validation!B$2:C$15,2,FALSE)),FALSE,VLOOKUP(J2025,Validation!B$2:C$15,2,FALSE)))),IF(LEN(E2025&amp;"")&gt;0,"",""),VLOOKUP(R2025,SpeciesValidation!D:T,VLOOKUP(J2025,Validation!B$2:C$15,2,FALSE),FALSE)) &amp; " " &amp; IF(ISERROR(IF(LEFT(J2025,1)="A",IF(IF(VLOOKUP(R2025,SpeciesValidation!D:W,20,FALSE)=FALSE,OR(TEXT(A2025,"MMDD")&lt;VLOOKUP(R2025,SpeciesValidation!D:W,18,FALSE),TEXT(A2025,"MMDD")&gt;VLOOKUP(R2025,SpeciesValidation!D:W,19,FALSE)),IF(TEXT(A2025,"MMDD")&lt;"0701",TEXT(A2025,"MMDD")&gt;VLOOKUP(R2025,SpeciesValidation!D:W,18,FALSE),TEXT(A2025,"MMDD")&lt;VLOOKUP(R2025,SpeciesValidation!D:W,19,FALSE))),"Date outside expected range for this species",""),"")),"",IF(LEFT(J2025,1)="A",IF(IF(VLOOKUP(R2025,SpeciesValidation!D:W,20,FALSE)=FALSE,OR(TEXT(A2025,"MMDD")&lt;VLOOKUP(R2025,SpeciesValidation!D:W,18,FALSE),TEXT(A2025,"MMDD")&gt;VLOOKUP(R2025,SpeciesValidation!D:W,19,FALSE)),IF(TEXT(A2025,"MMDD")&lt;"0701",TEXT(A2025,"MMDD")&gt;VLOOKUP(R2025,SpeciesValidation!D:W,18,FALSE),TEXT(A2025,"MMDD")&lt;VLOOKUP(R2025,SpeciesValidation!D:W,19,FALSE))),"Date outside expected range for this species",""),"")))</f>
        <v/>
      </c>
      <c r="M2025" s="127" t="str">
        <f>IF(LEN(E2025&amp;"")&gt;0,IF(ISERROR(VLOOKUP(R2025,SpeciesValidation!D:I,6,FALSE)),"",VLOOKUP(R2025,SpeciesValidation!D:I,6,FALSE)),"")</f>
        <v/>
      </c>
      <c r="Q2025" s="36" t="str">
        <f>IF(LEN(E2025&amp;"")&gt;0,IF(ISERROR(VLOOKUP(E2025,SpeciesValidation!B:G,2,FALSE)=TRUE),"",VLOOKUP(E2025,SpeciesValidation!B:G,2,FALSE)),"")</f>
        <v/>
      </c>
      <c r="R2025" s="36" t="str">
        <f>IF(LEN(E2025&amp;"")&gt;0,IF(ISERROR(VLOOKUP(E2025,SpeciesLookup!B:G,4,FALSE)=TRUE),"",VLOOKUP(E2025,SpeciesLookup!B:G,4,FALSE)),"")</f>
        <v/>
      </c>
    </row>
    <row r="2026" spans="1:18" ht="13.2" x14ac:dyDescent="0.25">
      <c r="A2026" s="72"/>
      <c r="D2026" s="11"/>
      <c r="G2026" s="128" t="str">
        <f>IF(LEN(E2026&amp;"")&gt;0,IF(ISERROR(VLOOKUP(E2026,SpeciesLookup!B:G,6,FALSE)=TRUE),"",VLOOKUP(E2026,SpeciesLookup!B:G,6,FALSE)),"")</f>
        <v/>
      </c>
      <c r="H2026" s="128" t="str">
        <f>IF(LEN(E2026&amp;"")&gt;0,IF(ISERROR(VLOOKUP(E2026,SpeciesLookup!B:G,5,FALSE)=TRUE),"",VLOOKUP(E2026,SpeciesLookup!B:G,5,FALSE)),"")</f>
        <v/>
      </c>
      <c r="I2026" s="11"/>
      <c r="J2026" s="73"/>
      <c r="K2026" s="11"/>
      <c r="L2026" s="127" t="str">
        <f>TRIM(IF(ISERROR(VLOOKUP(R2026,SpeciesValidation!D:T,IF(ISNA(VLOOKUP(J2026,Validation!B$2:C$15,2,FALSE)),FALSE,VLOOKUP(J2026,Validation!B$2:C$15,2,FALSE)))),IF(LEN(E2026&amp;"")&gt;0,"",""),VLOOKUP(R2026,SpeciesValidation!D:T,VLOOKUP(J2026,Validation!B$2:C$15,2,FALSE),FALSE)) &amp; " " &amp; IF(ISERROR(IF(LEFT(J2026,1)="A",IF(IF(VLOOKUP(R2026,SpeciesValidation!D:W,20,FALSE)=FALSE,OR(TEXT(A2026,"MMDD")&lt;VLOOKUP(R2026,SpeciesValidation!D:W,18,FALSE),TEXT(A2026,"MMDD")&gt;VLOOKUP(R2026,SpeciesValidation!D:W,19,FALSE)),IF(TEXT(A2026,"MMDD")&lt;"0701",TEXT(A2026,"MMDD")&gt;VLOOKUP(R2026,SpeciesValidation!D:W,18,FALSE),TEXT(A2026,"MMDD")&lt;VLOOKUP(R2026,SpeciesValidation!D:W,19,FALSE))),"Date outside expected range for this species",""),"")),"",IF(LEFT(J2026,1)="A",IF(IF(VLOOKUP(R2026,SpeciesValidation!D:W,20,FALSE)=FALSE,OR(TEXT(A2026,"MMDD")&lt;VLOOKUP(R2026,SpeciesValidation!D:W,18,FALSE),TEXT(A2026,"MMDD")&gt;VLOOKUP(R2026,SpeciesValidation!D:W,19,FALSE)),IF(TEXT(A2026,"MMDD")&lt;"0701",TEXT(A2026,"MMDD")&gt;VLOOKUP(R2026,SpeciesValidation!D:W,18,FALSE),TEXT(A2026,"MMDD")&lt;VLOOKUP(R2026,SpeciesValidation!D:W,19,FALSE))),"Date outside expected range for this species",""),"")))</f>
        <v/>
      </c>
      <c r="M2026" s="127" t="str">
        <f>IF(LEN(E2026&amp;"")&gt;0,IF(ISERROR(VLOOKUP(R2026,SpeciesValidation!D:I,6,FALSE)),"",VLOOKUP(R2026,SpeciesValidation!D:I,6,FALSE)),"")</f>
        <v/>
      </c>
      <c r="Q2026" s="36" t="str">
        <f>IF(LEN(E2026&amp;"")&gt;0,IF(ISERROR(VLOOKUP(E2026,SpeciesValidation!B:G,2,FALSE)=TRUE),"",VLOOKUP(E2026,SpeciesValidation!B:G,2,FALSE)),"")</f>
        <v/>
      </c>
      <c r="R2026" s="36" t="str">
        <f>IF(LEN(E2026&amp;"")&gt;0,IF(ISERROR(VLOOKUP(E2026,SpeciesLookup!B:G,4,FALSE)=TRUE),"",VLOOKUP(E2026,SpeciesLookup!B:G,4,FALSE)),"")</f>
        <v/>
      </c>
    </row>
    <row r="2027" spans="1:18" ht="13.2" x14ac:dyDescent="0.25">
      <c r="A2027" s="72"/>
      <c r="D2027" s="11"/>
      <c r="G2027" s="128" t="str">
        <f>IF(LEN(E2027&amp;"")&gt;0,IF(ISERROR(VLOOKUP(E2027,SpeciesLookup!B:G,6,FALSE)=TRUE),"",VLOOKUP(E2027,SpeciesLookup!B:G,6,FALSE)),"")</f>
        <v/>
      </c>
      <c r="H2027" s="128" t="str">
        <f>IF(LEN(E2027&amp;"")&gt;0,IF(ISERROR(VLOOKUP(E2027,SpeciesLookup!B:G,5,FALSE)=TRUE),"",VLOOKUP(E2027,SpeciesLookup!B:G,5,FALSE)),"")</f>
        <v/>
      </c>
      <c r="I2027" s="11"/>
      <c r="J2027" s="73"/>
      <c r="K2027" s="11"/>
      <c r="L2027" s="127" t="str">
        <f>TRIM(IF(ISERROR(VLOOKUP(R2027,SpeciesValidation!D:T,IF(ISNA(VLOOKUP(J2027,Validation!B$2:C$15,2,FALSE)),FALSE,VLOOKUP(J2027,Validation!B$2:C$15,2,FALSE)))),IF(LEN(E2027&amp;"")&gt;0,"",""),VLOOKUP(R2027,SpeciesValidation!D:T,VLOOKUP(J2027,Validation!B$2:C$15,2,FALSE),FALSE)) &amp; " " &amp; IF(ISERROR(IF(LEFT(J2027,1)="A",IF(IF(VLOOKUP(R2027,SpeciesValidation!D:W,20,FALSE)=FALSE,OR(TEXT(A2027,"MMDD")&lt;VLOOKUP(R2027,SpeciesValidation!D:W,18,FALSE),TEXT(A2027,"MMDD")&gt;VLOOKUP(R2027,SpeciesValidation!D:W,19,FALSE)),IF(TEXT(A2027,"MMDD")&lt;"0701",TEXT(A2027,"MMDD")&gt;VLOOKUP(R2027,SpeciesValidation!D:W,18,FALSE),TEXT(A2027,"MMDD")&lt;VLOOKUP(R2027,SpeciesValidation!D:W,19,FALSE))),"Date outside expected range for this species",""),"")),"",IF(LEFT(J2027,1)="A",IF(IF(VLOOKUP(R2027,SpeciesValidation!D:W,20,FALSE)=FALSE,OR(TEXT(A2027,"MMDD")&lt;VLOOKUP(R2027,SpeciesValidation!D:W,18,FALSE),TEXT(A2027,"MMDD")&gt;VLOOKUP(R2027,SpeciesValidation!D:W,19,FALSE)),IF(TEXT(A2027,"MMDD")&lt;"0701",TEXT(A2027,"MMDD")&gt;VLOOKUP(R2027,SpeciesValidation!D:W,18,FALSE),TEXT(A2027,"MMDD")&lt;VLOOKUP(R2027,SpeciesValidation!D:W,19,FALSE))),"Date outside expected range for this species",""),"")))</f>
        <v/>
      </c>
      <c r="M2027" s="127" t="str">
        <f>IF(LEN(E2027&amp;"")&gt;0,IF(ISERROR(VLOOKUP(R2027,SpeciesValidation!D:I,6,FALSE)),"",VLOOKUP(R2027,SpeciesValidation!D:I,6,FALSE)),"")</f>
        <v/>
      </c>
      <c r="Q2027" s="36" t="str">
        <f>IF(LEN(E2027&amp;"")&gt;0,IF(ISERROR(VLOOKUP(E2027,SpeciesValidation!B:G,2,FALSE)=TRUE),"",VLOOKUP(E2027,SpeciesValidation!B:G,2,FALSE)),"")</f>
        <v/>
      </c>
      <c r="R2027" s="36" t="str">
        <f>IF(LEN(E2027&amp;"")&gt;0,IF(ISERROR(VLOOKUP(E2027,SpeciesLookup!B:G,4,FALSE)=TRUE),"",VLOOKUP(E2027,SpeciesLookup!B:G,4,FALSE)),"")</f>
        <v/>
      </c>
    </row>
    <row r="2028" spans="1:18" ht="13.2" x14ac:dyDescent="0.25">
      <c r="A2028" s="72"/>
      <c r="D2028" s="11"/>
      <c r="G2028" s="128" t="str">
        <f>IF(LEN(E2028&amp;"")&gt;0,IF(ISERROR(VLOOKUP(E2028,SpeciesLookup!B:G,6,FALSE)=TRUE),"",VLOOKUP(E2028,SpeciesLookup!B:G,6,FALSE)),"")</f>
        <v/>
      </c>
      <c r="H2028" s="128" t="str">
        <f>IF(LEN(E2028&amp;"")&gt;0,IF(ISERROR(VLOOKUP(E2028,SpeciesLookup!B:G,5,FALSE)=TRUE),"",VLOOKUP(E2028,SpeciesLookup!B:G,5,FALSE)),"")</f>
        <v/>
      </c>
      <c r="I2028" s="11"/>
      <c r="J2028" s="73"/>
      <c r="K2028" s="11"/>
      <c r="L2028" s="127" t="str">
        <f>TRIM(IF(ISERROR(VLOOKUP(R2028,SpeciesValidation!D:T,IF(ISNA(VLOOKUP(J2028,Validation!B$2:C$15,2,FALSE)),FALSE,VLOOKUP(J2028,Validation!B$2:C$15,2,FALSE)))),IF(LEN(E2028&amp;"")&gt;0,"",""),VLOOKUP(R2028,SpeciesValidation!D:T,VLOOKUP(J2028,Validation!B$2:C$15,2,FALSE),FALSE)) &amp; " " &amp; IF(ISERROR(IF(LEFT(J2028,1)="A",IF(IF(VLOOKUP(R2028,SpeciesValidation!D:W,20,FALSE)=FALSE,OR(TEXT(A2028,"MMDD")&lt;VLOOKUP(R2028,SpeciesValidation!D:W,18,FALSE),TEXT(A2028,"MMDD")&gt;VLOOKUP(R2028,SpeciesValidation!D:W,19,FALSE)),IF(TEXT(A2028,"MMDD")&lt;"0701",TEXT(A2028,"MMDD")&gt;VLOOKUP(R2028,SpeciesValidation!D:W,18,FALSE),TEXT(A2028,"MMDD")&lt;VLOOKUP(R2028,SpeciesValidation!D:W,19,FALSE))),"Date outside expected range for this species",""),"")),"",IF(LEFT(J2028,1)="A",IF(IF(VLOOKUP(R2028,SpeciesValidation!D:W,20,FALSE)=FALSE,OR(TEXT(A2028,"MMDD")&lt;VLOOKUP(R2028,SpeciesValidation!D:W,18,FALSE),TEXT(A2028,"MMDD")&gt;VLOOKUP(R2028,SpeciesValidation!D:W,19,FALSE)),IF(TEXT(A2028,"MMDD")&lt;"0701",TEXT(A2028,"MMDD")&gt;VLOOKUP(R2028,SpeciesValidation!D:W,18,FALSE),TEXT(A2028,"MMDD")&lt;VLOOKUP(R2028,SpeciesValidation!D:W,19,FALSE))),"Date outside expected range for this species",""),"")))</f>
        <v/>
      </c>
      <c r="M2028" s="127" t="str">
        <f>IF(LEN(E2028&amp;"")&gt;0,IF(ISERROR(VLOOKUP(R2028,SpeciesValidation!D:I,6,FALSE)),"",VLOOKUP(R2028,SpeciesValidation!D:I,6,FALSE)),"")</f>
        <v/>
      </c>
      <c r="Q2028" s="36" t="str">
        <f>IF(LEN(E2028&amp;"")&gt;0,IF(ISERROR(VLOOKUP(E2028,SpeciesValidation!B:G,2,FALSE)=TRUE),"",VLOOKUP(E2028,SpeciesValidation!B:G,2,FALSE)),"")</f>
        <v/>
      </c>
      <c r="R2028" s="36" t="str">
        <f>IF(LEN(E2028&amp;"")&gt;0,IF(ISERROR(VLOOKUP(E2028,SpeciesLookup!B:G,4,FALSE)=TRUE),"",VLOOKUP(E2028,SpeciesLookup!B:G,4,FALSE)),"")</f>
        <v/>
      </c>
    </row>
    <row r="2029" spans="1:18" ht="13.2" x14ac:dyDescent="0.25">
      <c r="A2029" s="72"/>
      <c r="D2029" s="11"/>
      <c r="G2029" s="128" t="str">
        <f>IF(LEN(E2029&amp;"")&gt;0,IF(ISERROR(VLOOKUP(E2029,SpeciesLookup!B:G,6,FALSE)=TRUE),"",VLOOKUP(E2029,SpeciesLookup!B:G,6,FALSE)),"")</f>
        <v/>
      </c>
      <c r="H2029" s="128" t="str">
        <f>IF(LEN(E2029&amp;"")&gt;0,IF(ISERROR(VLOOKUP(E2029,SpeciesLookup!B:G,5,FALSE)=TRUE),"",VLOOKUP(E2029,SpeciesLookup!B:G,5,FALSE)),"")</f>
        <v/>
      </c>
      <c r="I2029" s="11"/>
      <c r="J2029" s="73"/>
      <c r="K2029" s="11"/>
      <c r="L2029" s="127" t="str">
        <f>TRIM(IF(ISERROR(VLOOKUP(R2029,SpeciesValidation!D:T,IF(ISNA(VLOOKUP(J2029,Validation!B$2:C$15,2,FALSE)),FALSE,VLOOKUP(J2029,Validation!B$2:C$15,2,FALSE)))),IF(LEN(E2029&amp;"")&gt;0,"",""),VLOOKUP(R2029,SpeciesValidation!D:T,VLOOKUP(J2029,Validation!B$2:C$15,2,FALSE),FALSE)) &amp; " " &amp; IF(ISERROR(IF(LEFT(J2029,1)="A",IF(IF(VLOOKUP(R2029,SpeciesValidation!D:W,20,FALSE)=FALSE,OR(TEXT(A2029,"MMDD")&lt;VLOOKUP(R2029,SpeciesValidation!D:W,18,FALSE),TEXT(A2029,"MMDD")&gt;VLOOKUP(R2029,SpeciesValidation!D:W,19,FALSE)),IF(TEXT(A2029,"MMDD")&lt;"0701",TEXT(A2029,"MMDD")&gt;VLOOKUP(R2029,SpeciesValidation!D:W,18,FALSE),TEXT(A2029,"MMDD")&lt;VLOOKUP(R2029,SpeciesValidation!D:W,19,FALSE))),"Date outside expected range for this species",""),"")),"",IF(LEFT(J2029,1)="A",IF(IF(VLOOKUP(R2029,SpeciesValidation!D:W,20,FALSE)=FALSE,OR(TEXT(A2029,"MMDD")&lt;VLOOKUP(R2029,SpeciesValidation!D:W,18,FALSE),TEXT(A2029,"MMDD")&gt;VLOOKUP(R2029,SpeciesValidation!D:W,19,FALSE)),IF(TEXT(A2029,"MMDD")&lt;"0701",TEXT(A2029,"MMDD")&gt;VLOOKUP(R2029,SpeciesValidation!D:W,18,FALSE),TEXT(A2029,"MMDD")&lt;VLOOKUP(R2029,SpeciesValidation!D:W,19,FALSE))),"Date outside expected range for this species",""),"")))</f>
        <v/>
      </c>
      <c r="M2029" s="127" t="str">
        <f>IF(LEN(E2029&amp;"")&gt;0,IF(ISERROR(VLOOKUP(R2029,SpeciesValidation!D:I,6,FALSE)),"",VLOOKUP(R2029,SpeciesValidation!D:I,6,FALSE)),"")</f>
        <v/>
      </c>
      <c r="Q2029" s="36" t="str">
        <f>IF(LEN(E2029&amp;"")&gt;0,IF(ISERROR(VLOOKUP(E2029,SpeciesValidation!B:G,2,FALSE)=TRUE),"",VLOOKUP(E2029,SpeciesValidation!B:G,2,FALSE)),"")</f>
        <v/>
      </c>
      <c r="R2029" s="36" t="str">
        <f>IF(LEN(E2029&amp;"")&gt;0,IF(ISERROR(VLOOKUP(E2029,SpeciesLookup!B:G,4,FALSE)=TRUE),"",VLOOKUP(E2029,SpeciesLookup!B:G,4,FALSE)),"")</f>
        <v/>
      </c>
    </row>
    <row r="2030" spans="1:18" ht="13.2" x14ac:dyDescent="0.25">
      <c r="A2030" s="72"/>
      <c r="D2030" s="11"/>
      <c r="G2030" s="128" t="str">
        <f>IF(LEN(E2030&amp;"")&gt;0,IF(ISERROR(VLOOKUP(E2030,SpeciesLookup!B:G,6,FALSE)=TRUE),"",VLOOKUP(E2030,SpeciesLookup!B:G,6,FALSE)),"")</f>
        <v/>
      </c>
      <c r="H2030" s="128" t="str">
        <f>IF(LEN(E2030&amp;"")&gt;0,IF(ISERROR(VLOOKUP(E2030,SpeciesLookup!B:G,5,FALSE)=TRUE),"",VLOOKUP(E2030,SpeciesLookup!B:G,5,FALSE)),"")</f>
        <v/>
      </c>
      <c r="I2030" s="11"/>
      <c r="J2030" s="73"/>
      <c r="K2030" s="11"/>
      <c r="L2030" s="127" t="str">
        <f>TRIM(IF(ISERROR(VLOOKUP(R2030,SpeciesValidation!D:T,IF(ISNA(VLOOKUP(J2030,Validation!B$2:C$15,2,FALSE)),FALSE,VLOOKUP(J2030,Validation!B$2:C$15,2,FALSE)))),IF(LEN(E2030&amp;"")&gt;0,"",""),VLOOKUP(R2030,SpeciesValidation!D:T,VLOOKUP(J2030,Validation!B$2:C$15,2,FALSE),FALSE)) &amp; " " &amp; IF(ISERROR(IF(LEFT(J2030,1)="A",IF(IF(VLOOKUP(R2030,SpeciesValidation!D:W,20,FALSE)=FALSE,OR(TEXT(A2030,"MMDD")&lt;VLOOKUP(R2030,SpeciesValidation!D:W,18,FALSE),TEXT(A2030,"MMDD")&gt;VLOOKUP(R2030,SpeciesValidation!D:W,19,FALSE)),IF(TEXT(A2030,"MMDD")&lt;"0701",TEXT(A2030,"MMDD")&gt;VLOOKUP(R2030,SpeciesValidation!D:W,18,FALSE),TEXT(A2030,"MMDD")&lt;VLOOKUP(R2030,SpeciesValidation!D:W,19,FALSE))),"Date outside expected range for this species",""),"")),"",IF(LEFT(J2030,1)="A",IF(IF(VLOOKUP(R2030,SpeciesValidation!D:W,20,FALSE)=FALSE,OR(TEXT(A2030,"MMDD")&lt;VLOOKUP(R2030,SpeciesValidation!D:W,18,FALSE),TEXT(A2030,"MMDD")&gt;VLOOKUP(R2030,SpeciesValidation!D:W,19,FALSE)),IF(TEXT(A2030,"MMDD")&lt;"0701",TEXT(A2030,"MMDD")&gt;VLOOKUP(R2030,SpeciesValidation!D:W,18,FALSE),TEXT(A2030,"MMDD")&lt;VLOOKUP(R2030,SpeciesValidation!D:W,19,FALSE))),"Date outside expected range for this species",""),"")))</f>
        <v/>
      </c>
      <c r="M2030" s="127" t="str">
        <f>IF(LEN(E2030&amp;"")&gt;0,IF(ISERROR(VLOOKUP(R2030,SpeciesValidation!D:I,6,FALSE)),"",VLOOKUP(R2030,SpeciesValidation!D:I,6,FALSE)),"")</f>
        <v/>
      </c>
      <c r="Q2030" s="36" t="str">
        <f>IF(LEN(E2030&amp;"")&gt;0,IF(ISERROR(VLOOKUP(E2030,SpeciesValidation!B:G,2,FALSE)=TRUE),"",VLOOKUP(E2030,SpeciesValidation!B:G,2,FALSE)),"")</f>
        <v/>
      </c>
      <c r="R2030" s="36" t="str">
        <f>IF(LEN(E2030&amp;"")&gt;0,IF(ISERROR(VLOOKUP(E2030,SpeciesLookup!B:G,4,FALSE)=TRUE),"",VLOOKUP(E2030,SpeciesLookup!B:G,4,FALSE)),"")</f>
        <v/>
      </c>
    </row>
    <row r="2031" spans="1:18" ht="13.2" x14ac:dyDescent="0.25">
      <c r="A2031" s="72"/>
      <c r="D2031" s="11"/>
      <c r="G2031" s="128" t="str">
        <f>IF(LEN(E2031&amp;"")&gt;0,IF(ISERROR(VLOOKUP(E2031,SpeciesLookup!B:G,6,FALSE)=TRUE),"",VLOOKUP(E2031,SpeciesLookup!B:G,6,FALSE)),"")</f>
        <v/>
      </c>
      <c r="H2031" s="128" t="str">
        <f>IF(LEN(E2031&amp;"")&gt;0,IF(ISERROR(VLOOKUP(E2031,SpeciesLookup!B:G,5,FALSE)=TRUE),"",VLOOKUP(E2031,SpeciesLookup!B:G,5,FALSE)),"")</f>
        <v/>
      </c>
      <c r="I2031" s="11"/>
      <c r="J2031" s="73"/>
      <c r="K2031" s="11"/>
      <c r="L2031" s="127" t="str">
        <f>TRIM(IF(ISERROR(VLOOKUP(R2031,SpeciesValidation!D:T,IF(ISNA(VLOOKUP(J2031,Validation!B$2:C$15,2,FALSE)),FALSE,VLOOKUP(J2031,Validation!B$2:C$15,2,FALSE)))),IF(LEN(E2031&amp;"")&gt;0,"",""),VLOOKUP(R2031,SpeciesValidation!D:T,VLOOKUP(J2031,Validation!B$2:C$15,2,FALSE),FALSE)) &amp; " " &amp; IF(ISERROR(IF(LEFT(J2031,1)="A",IF(IF(VLOOKUP(R2031,SpeciesValidation!D:W,20,FALSE)=FALSE,OR(TEXT(A2031,"MMDD")&lt;VLOOKUP(R2031,SpeciesValidation!D:W,18,FALSE),TEXT(A2031,"MMDD")&gt;VLOOKUP(R2031,SpeciesValidation!D:W,19,FALSE)),IF(TEXT(A2031,"MMDD")&lt;"0701",TEXT(A2031,"MMDD")&gt;VLOOKUP(R2031,SpeciesValidation!D:W,18,FALSE),TEXT(A2031,"MMDD")&lt;VLOOKUP(R2031,SpeciesValidation!D:W,19,FALSE))),"Date outside expected range for this species",""),"")),"",IF(LEFT(J2031,1)="A",IF(IF(VLOOKUP(R2031,SpeciesValidation!D:W,20,FALSE)=FALSE,OR(TEXT(A2031,"MMDD")&lt;VLOOKUP(R2031,SpeciesValidation!D:W,18,FALSE),TEXT(A2031,"MMDD")&gt;VLOOKUP(R2031,SpeciesValidation!D:W,19,FALSE)),IF(TEXT(A2031,"MMDD")&lt;"0701",TEXT(A2031,"MMDD")&gt;VLOOKUP(R2031,SpeciesValidation!D:W,18,FALSE),TEXT(A2031,"MMDD")&lt;VLOOKUP(R2031,SpeciesValidation!D:W,19,FALSE))),"Date outside expected range for this species",""),"")))</f>
        <v/>
      </c>
      <c r="M2031" s="127" t="str">
        <f>IF(LEN(E2031&amp;"")&gt;0,IF(ISERROR(VLOOKUP(R2031,SpeciesValidation!D:I,6,FALSE)),"",VLOOKUP(R2031,SpeciesValidation!D:I,6,FALSE)),"")</f>
        <v/>
      </c>
      <c r="Q2031" s="36" t="str">
        <f>IF(LEN(E2031&amp;"")&gt;0,IF(ISERROR(VLOOKUP(E2031,SpeciesValidation!B:G,2,FALSE)=TRUE),"",VLOOKUP(E2031,SpeciesValidation!B:G,2,FALSE)),"")</f>
        <v/>
      </c>
      <c r="R2031" s="36" t="str">
        <f>IF(LEN(E2031&amp;"")&gt;0,IF(ISERROR(VLOOKUP(E2031,SpeciesLookup!B:G,4,FALSE)=TRUE),"",VLOOKUP(E2031,SpeciesLookup!B:G,4,FALSE)),"")</f>
        <v/>
      </c>
    </row>
    <row r="2032" spans="1:18" ht="13.2" x14ac:dyDescent="0.25">
      <c r="A2032" s="72"/>
      <c r="D2032" s="11"/>
      <c r="G2032" s="128" t="str">
        <f>IF(LEN(E2032&amp;"")&gt;0,IF(ISERROR(VLOOKUP(E2032,SpeciesLookup!B:G,6,FALSE)=TRUE),"",VLOOKUP(E2032,SpeciesLookup!B:G,6,FALSE)),"")</f>
        <v/>
      </c>
      <c r="H2032" s="128" t="str">
        <f>IF(LEN(E2032&amp;"")&gt;0,IF(ISERROR(VLOOKUP(E2032,SpeciesLookup!B:G,5,FALSE)=TRUE),"",VLOOKUP(E2032,SpeciesLookup!B:G,5,FALSE)),"")</f>
        <v/>
      </c>
      <c r="I2032" s="11"/>
      <c r="J2032" s="73"/>
      <c r="K2032" s="11"/>
      <c r="L2032" s="127" t="str">
        <f>TRIM(IF(ISERROR(VLOOKUP(R2032,SpeciesValidation!D:T,IF(ISNA(VLOOKUP(J2032,Validation!B$2:C$15,2,FALSE)),FALSE,VLOOKUP(J2032,Validation!B$2:C$15,2,FALSE)))),IF(LEN(E2032&amp;"")&gt;0,"",""),VLOOKUP(R2032,SpeciesValidation!D:T,VLOOKUP(J2032,Validation!B$2:C$15,2,FALSE),FALSE)) &amp; " " &amp; IF(ISERROR(IF(LEFT(J2032,1)="A",IF(IF(VLOOKUP(R2032,SpeciesValidation!D:W,20,FALSE)=FALSE,OR(TEXT(A2032,"MMDD")&lt;VLOOKUP(R2032,SpeciesValidation!D:W,18,FALSE),TEXT(A2032,"MMDD")&gt;VLOOKUP(R2032,SpeciesValidation!D:W,19,FALSE)),IF(TEXT(A2032,"MMDD")&lt;"0701",TEXT(A2032,"MMDD")&gt;VLOOKUP(R2032,SpeciesValidation!D:W,18,FALSE),TEXT(A2032,"MMDD")&lt;VLOOKUP(R2032,SpeciesValidation!D:W,19,FALSE))),"Date outside expected range for this species",""),"")),"",IF(LEFT(J2032,1)="A",IF(IF(VLOOKUP(R2032,SpeciesValidation!D:W,20,FALSE)=FALSE,OR(TEXT(A2032,"MMDD")&lt;VLOOKUP(R2032,SpeciesValidation!D:W,18,FALSE),TEXT(A2032,"MMDD")&gt;VLOOKUP(R2032,SpeciesValidation!D:W,19,FALSE)),IF(TEXT(A2032,"MMDD")&lt;"0701",TEXT(A2032,"MMDD")&gt;VLOOKUP(R2032,SpeciesValidation!D:W,18,FALSE),TEXT(A2032,"MMDD")&lt;VLOOKUP(R2032,SpeciesValidation!D:W,19,FALSE))),"Date outside expected range for this species",""),"")))</f>
        <v/>
      </c>
      <c r="M2032" s="127" t="str">
        <f>IF(LEN(E2032&amp;"")&gt;0,IF(ISERROR(VLOOKUP(R2032,SpeciesValidation!D:I,6,FALSE)),"",VLOOKUP(R2032,SpeciesValidation!D:I,6,FALSE)),"")</f>
        <v/>
      </c>
      <c r="Q2032" s="36" t="str">
        <f>IF(LEN(E2032&amp;"")&gt;0,IF(ISERROR(VLOOKUP(E2032,SpeciesValidation!B:G,2,FALSE)=TRUE),"",VLOOKUP(E2032,SpeciesValidation!B:G,2,FALSE)),"")</f>
        <v/>
      </c>
      <c r="R2032" s="36" t="str">
        <f>IF(LEN(E2032&amp;"")&gt;0,IF(ISERROR(VLOOKUP(E2032,SpeciesLookup!B:G,4,FALSE)=TRUE),"",VLOOKUP(E2032,SpeciesLookup!B:G,4,FALSE)),"")</f>
        <v/>
      </c>
    </row>
    <row r="2033" spans="1:18" ht="13.2" x14ac:dyDescent="0.25">
      <c r="A2033" s="72"/>
      <c r="D2033" s="11"/>
      <c r="G2033" s="128" t="str">
        <f>IF(LEN(E2033&amp;"")&gt;0,IF(ISERROR(VLOOKUP(E2033,SpeciesLookup!B:G,6,FALSE)=TRUE),"",VLOOKUP(E2033,SpeciesLookup!B:G,6,FALSE)),"")</f>
        <v/>
      </c>
      <c r="H2033" s="128" t="str">
        <f>IF(LEN(E2033&amp;"")&gt;0,IF(ISERROR(VLOOKUP(E2033,SpeciesLookup!B:G,5,FALSE)=TRUE),"",VLOOKUP(E2033,SpeciesLookup!B:G,5,FALSE)),"")</f>
        <v/>
      </c>
      <c r="I2033" s="11"/>
      <c r="J2033" s="73"/>
      <c r="K2033" s="11"/>
      <c r="L2033" s="127" t="str">
        <f>TRIM(IF(ISERROR(VLOOKUP(R2033,SpeciesValidation!D:T,IF(ISNA(VLOOKUP(J2033,Validation!B$2:C$15,2,FALSE)),FALSE,VLOOKUP(J2033,Validation!B$2:C$15,2,FALSE)))),IF(LEN(E2033&amp;"")&gt;0,"",""),VLOOKUP(R2033,SpeciesValidation!D:T,VLOOKUP(J2033,Validation!B$2:C$15,2,FALSE),FALSE)) &amp; " " &amp; IF(ISERROR(IF(LEFT(J2033,1)="A",IF(IF(VLOOKUP(R2033,SpeciesValidation!D:W,20,FALSE)=FALSE,OR(TEXT(A2033,"MMDD")&lt;VLOOKUP(R2033,SpeciesValidation!D:W,18,FALSE),TEXT(A2033,"MMDD")&gt;VLOOKUP(R2033,SpeciesValidation!D:W,19,FALSE)),IF(TEXT(A2033,"MMDD")&lt;"0701",TEXT(A2033,"MMDD")&gt;VLOOKUP(R2033,SpeciesValidation!D:W,18,FALSE),TEXT(A2033,"MMDD")&lt;VLOOKUP(R2033,SpeciesValidation!D:W,19,FALSE))),"Date outside expected range for this species",""),"")),"",IF(LEFT(J2033,1)="A",IF(IF(VLOOKUP(R2033,SpeciesValidation!D:W,20,FALSE)=FALSE,OR(TEXT(A2033,"MMDD")&lt;VLOOKUP(R2033,SpeciesValidation!D:W,18,FALSE),TEXT(A2033,"MMDD")&gt;VLOOKUP(R2033,SpeciesValidation!D:W,19,FALSE)),IF(TEXT(A2033,"MMDD")&lt;"0701",TEXT(A2033,"MMDD")&gt;VLOOKUP(R2033,SpeciesValidation!D:W,18,FALSE),TEXT(A2033,"MMDD")&lt;VLOOKUP(R2033,SpeciesValidation!D:W,19,FALSE))),"Date outside expected range for this species",""),"")))</f>
        <v/>
      </c>
      <c r="M2033" s="127" t="str">
        <f>IF(LEN(E2033&amp;"")&gt;0,IF(ISERROR(VLOOKUP(R2033,SpeciesValidation!D:I,6,FALSE)),"",VLOOKUP(R2033,SpeciesValidation!D:I,6,FALSE)),"")</f>
        <v/>
      </c>
      <c r="Q2033" s="36" t="str">
        <f>IF(LEN(E2033&amp;"")&gt;0,IF(ISERROR(VLOOKUP(E2033,SpeciesValidation!B:G,2,FALSE)=TRUE),"",VLOOKUP(E2033,SpeciesValidation!B:G,2,FALSE)),"")</f>
        <v/>
      </c>
      <c r="R2033" s="36" t="str">
        <f>IF(LEN(E2033&amp;"")&gt;0,IF(ISERROR(VLOOKUP(E2033,SpeciesLookup!B:G,4,FALSE)=TRUE),"",VLOOKUP(E2033,SpeciesLookup!B:G,4,FALSE)),"")</f>
        <v/>
      </c>
    </row>
    <row r="2034" spans="1:18" ht="13.2" x14ac:dyDescent="0.25">
      <c r="A2034" s="72"/>
      <c r="D2034" s="11"/>
      <c r="G2034" s="128" t="str">
        <f>IF(LEN(E2034&amp;"")&gt;0,IF(ISERROR(VLOOKUP(E2034,SpeciesLookup!B:G,6,FALSE)=TRUE),"",VLOOKUP(E2034,SpeciesLookup!B:G,6,FALSE)),"")</f>
        <v/>
      </c>
      <c r="H2034" s="128" t="str">
        <f>IF(LEN(E2034&amp;"")&gt;0,IF(ISERROR(VLOOKUP(E2034,SpeciesLookup!B:G,5,FALSE)=TRUE),"",VLOOKUP(E2034,SpeciesLookup!B:G,5,FALSE)),"")</f>
        <v/>
      </c>
      <c r="I2034" s="11"/>
      <c r="J2034" s="73"/>
      <c r="K2034" s="11"/>
      <c r="L2034" s="127" t="str">
        <f>TRIM(IF(ISERROR(VLOOKUP(R2034,SpeciesValidation!D:T,IF(ISNA(VLOOKUP(J2034,Validation!B$2:C$15,2,FALSE)),FALSE,VLOOKUP(J2034,Validation!B$2:C$15,2,FALSE)))),IF(LEN(E2034&amp;"")&gt;0,"",""),VLOOKUP(R2034,SpeciesValidation!D:T,VLOOKUP(J2034,Validation!B$2:C$15,2,FALSE),FALSE)) &amp; " " &amp; IF(ISERROR(IF(LEFT(J2034,1)="A",IF(IF(VLOOKUP(R2034,SpeciesValidation!D:W,20,FALSE)=FALSE,OR(TEXT(A2034,"MMDD")&lt;VLOOKUP(R2034,SpeciesValidation!D:W,18,FALSE),TEXT(A2034,"MMDD")&gt;VLOOKUP(R2034,SpeciesValidation!D:W,19,FALSE)),IF(TEXT(A2034,"MMDD")&lt;"0701",TEXT(A2034,"MMDD")&gt;VLOOKUP(R2034,SpeciesValidation!D:W,18,FALSE),TEXT(A2034,"MMDD")&lt;VLOOKUP(R2034,SpeciesValidation!D:W,19,FALSE))),"Date outside expected range for this species",""),"")),"",IF(LEFT(J2034,1)="A",IF(IF(VLOOKUP(R2034,SpeciesValidation!D:W,20,FALSE)=FALSE,OR(TEXT(A2034,"MMDD")&lt;VLOOKUP(R2034,SpeciesValidation!D:W,18,FALSE),TEXT(A2034,"MMDD")&gt;VLOOKUP(R2034,SpeciesValidation!D:W,19,FALSE)),IF(TEXT(A2034,"MMDD")&lt;"0701",TEXT(A2034,"MMDD")&gt;VLOOKUP(R2034,SpeciesValidation!D:W,18,FALSE),TEXT(A2034,"MMDD")&lt;VLOOKUP(R2034,SpeciesValidation!D:W,19,FALSE))),"Date outside expected range for this species",""),"")))</f>
        <v/>
      </c>
      <c r="M2034" s="127" t="str">
        <f>IF(LEN(E2034&amp;"")&gt;0,IF(ISERROR(VLOOKUP(R2034,SpeciesValidation!D:I,6,FALSE)),"",VLOOKUP(R2034,SpeciesValidation!D:I,6,FALSE)),"")</f>
        <v/>
      </c>
      <c r="Q2034" s="36" t="str">
        <f>IF(LEN(E2034&amp;"")&gt;0,IF(ISERROR(VLOOKUP(E2034,SpeciesValidation!B:G,2,FALSE)=TRUE),"",VLOOKUP(E2034,SpeciesValidation!B:G,2,FALSE)),"")</f>
        <v/>
      </c>
      <c r="R2034" s="36" t="str">
        <f>IF(LEN(E2034&amp;"")&gt;0,IF(ISERROR(VLOOKUP(E2034,SpeciesLookup!B:G,4,FALSE)=TRUE),"",VLOOKUP(E2034,SpeciesLookup!B:G,4,FALSE)),"")</f>
        <v/>
      </c>
    </row>
    <row r="2035" spans="1:18" ht="13.2" x14ac:dyDescent="0.25">
      <c r="A2035" s="72"/>
      <c r="D2035" s="11"/>
      <c r="G2035" s="128" t="str">
        <f>IF(LEN(E2035&amp;"")&gt;0,IF(ISERROR(VLOOKUP(E2035,SpeciesLookup!B:G,6,FALSE)=TRUE),"",VLOOKUP(E2035,SpeciesLookup!B:G,6,FALSE)),"")</f>
        <v/>
      </c>
      <c r="H2035" s="128" t="str">
        <f>IF(LEN(E2035&amp;"")&gt;0,IF(ISERROR(VLOOKUP(E2035,SpeciesLookup!B:G,5,FALSE)=TRUE),"",VLOOKUP(E2035,SpeciesLookup!B:G,5,FALSE)),"")</f>
        <v/>
      </c>
      <c r="I2035" s="11"/>
      <c r="J2035" s="73"/>
      <c r="K2035" s="11"/>
      <c r="L2035" s="127" t="str">
        <f>TRIM(IF(ISERROR(VLOOKUP(R2035,SpeciesValidation!D:T,IF(ISNA(VLOOKUP(J2035,Validation!B$2:C$15,2,FALSE)),FALSE,VLOOKUP(J2035,Validation!B$2:C$15,2,FALSE)))),IF(LEN(E2035&amp;"")&gt;0,"",""),VLOOKUP(R2035,SpeciesValidation!D:T,VLOOKUP(J2035,Validation!B$2:C$15,2,FALSE),FALSE)) &amp; " " &amp; IF(ISERROR(IF(LEFT(J2035,1)="A",IF(IF(VLOOKUP(R2035,SpeciesValidation!D:W,20,FALSE)=FALSE,OR(TEXT(A2035,"MMDD")&lt;VLOOKUP(R2035,SpeciesValidation!D:W,18,FALSE),TEXT(A2035,"MMDD")&gt;VLOOKUP(R2035,SpeciesValidation!D:W,19,FALSE)),IF(TEXT(A2035,"MMDD")&lt;"0701",TEXT(A2035,"MMDD")&gt;VLOOKUP(R2035,SpeciesValidation!D:W,18,FALSE),TEXT(A2035,"MMDD")&lt;VLOOKUP(R2035,SpeciesValidation!D:W,19,FALSE))),"Date outside expected range for this species",""),"")),"",IF(LEFT(J2035,1)="A",IF(IF(VLOOKUP(R2035,SpeciesValidation!D:W,20,FALSE)=FALSE,OR(TEXT(A2035,"MMDD")&lt;VLOOKUP(R2035,SpeciesValidation!D:W,18,FALSE),TEXT(A2035,"MMDD")&gt;VLOOKUP(R2035,SpeciesValidation!D:W,19,FALSE)),IF(TEXT(A2035,"MMDD")&lt;"0701",TEXT(A2035,"MMDD")&gt;VLOOKUP(R2035,SpeciesValidation!D:W,18,FALSE),TEXT(A2035,"MMDD")&lt;VLOOKUP(R2035,SpeciesValidation!D:W,19,FALSE))),"Date outside expected range for this species",""),"")))</f>
        <v/>
      </c>
      <c r="M2035" s="127" t="str">
        <f>IF(LEN(E2035&amp;"")&gt;0,IF(ISERROR(VLOOKUP(R2035,SpeciesValidation!D:I,6,FALSE)),"",VLOOKUP(R2035,SpeciesValidation!D:I,6,FALSE)),"")</f>
        <v/>
      </c>
      <c r="Q2035" s="36" t="str">
        <f>IF(LEN(E2035&amp;"")&gt;0,IF(ISERROR(VLOOKUP(E2035,SpeciesValidation!B:G,2,FALSE)=TRUE),"",VLOOKUP(E2035,SpeciesValidation!B:G,2,FALSE)),"")</f>
        <v/>
      </c>
      <c r="R2035" s="36" t="str">
        <f>IF(LEN(E2035&amp;"")&gt;0,IF(ISERROR(VLOOKUP(E2035,SpeciesLookup!B:G,4,FALSE)=TRUE),"",VLOOKUP(E2035,SpeciesLookup!B:G,4,FALSE)),"")</f>
        <v/>
      </c>
    </row>
    <row r="2036" spans="1:18" ht="13.2" x14ac:dyDescent="0.25">
      <c r="A2036" s="72"/>
      <c r="D2036" s="11"/>
      <c r="G2036" s="128" t="str">
        <f>IF(LEN(E2036&amp;"")&gt;0,IF(ISERROR(VLOOKUP(E2036,SpeciesLookup!B:G,6,FALSE)=TRUE),"",VLOOKUP(E2036,SpeciesLookup!B:G,6,FALSE)),"")</f>
        <v/>
      </c>
      <c r="H2036" s="128" t="str">
        <f>IF(LEN(E2036&amp;"")&gt;0,IF(ISERROR(VLOOKUP(E2036,SpeciesLookup!B:G,5,FALSE)=TRUE),"",VLOOKUP(E2036,SpeciesLookup!B:G,5,FALSE)),"")</f>
        <v/>
      </c>
      <c r="I2036" s="11"/>
      <c r="J2036" s="73"/>
      <c r="K2036" s="11"/>
      <c r="L2036" s="127" t="str">
        <f>TRIM(IF(ISERROR(VLOOKUP(R2036,SpeciesValidation!D:T,IF(ISNA(VLOOKUP(J2036,Validation!B$2:C$15,2,FALSE)),FALSE,VLOOKUP(J2036,Validation!B$2:C$15,2,FALSE)))),IF(LEN(E2036&amp;"")&gt;0,"",""),VLOOKUP(R2036,SpeciesValidation!D:T,VLOOKUP(J2036,Validation!B$2:C$15,2,FALSE),FALSE)) &amp; " " &amp; IF(ISERROR(IF(LEFT(J2036,1)="A",IF(IF(VLOOKUP(R2036,SpeciesValidation!D:W,20,FALSE)=FALSE,OR(TEXT(A2036,"MMDD")&lt;VLOOKUP(R2036,SpeciesValidation!D:W,18,FALSE),TEXT(A2036,"MMDD")&gt;VLOOKUP(R2036,SpeciesValidation!D:W,19,FALSE)),IF(TEXT(A2036,"MMDD")&lt;"0701",TEXT(A2036,"MMDD")&gt;VLOOKUP(R2036,SpeciesValidation!D:W,18,FALSE),TEXT(A2036,"MMDD")&lt;VLOOKUP(R2036,SpeciesValidation!D:W,19,FALSE))),"Date outside expected range for this species",""),"")),"",IF(LEFT(J2036,1)="A",IF(IF(VLOOKUP(R2036,SpeciesValidation!D:W,20,FALSE)=FALSE,OR(TEXT(A2036,"MMDD")&lt;VLOOKUP(R2036,SpeciesValidation!D:W,18,FALSE),TEXT(A2036,"MMDD")&gt;VLOOKUP(R2036,SpeciesValidation!D:W,19,FALSE)),IF(TEXT(A2036,"MMDD")&lt;"0701",TEXT(A2036,"MMDD")&gt;VLOOKUP(R2036,SpeciesValidation!D:W,18,FALSE),TEXT(A2036,"MMDD")&lt;VLOOKUP(R2036,SpeciesValidation!D:W,19,FALSE))),"Date outside expected range for this species",""),"")))</f>
        <v/>
      </c>
      <c r="M2036" s="127" t="str">
        <f>IF(LEN(E2036&amp;"")&gt;0,IF(ISERROR(VLOOKUP(R2036,SpeciesValidation!D:I,6,FALSE)),"",VLOOKUP(R2036,SpeciesValidation!D:I,6,FALSE)),"")</f>
        <v/>
      </c>
      <c r="Q2036" s="36" t="str">
        <f>IF(LEN(E2036&amp;"")&gt;0,IF(ISERROR(VLOOKUP(E2036,SpeciesValidation!B:G,2,FALSE)=TRUE),"",VLOOKUP(E2036,SpeciesValidation!B:G,2,FALSE)),"")</f>
        <v/>
      </c>
      <c r="R2036" s="36" t="str">
        <f>IF(LEN(E2036&amp;"")&gt;0,IF(ISERROR(VLOOKUP(E2036,SpeciesLookup!B:G,4,FALSE)=TRUE),"",VLOOKUP(E2036,SpeciesLookup!B:G,4,FALSE)),"")</f>
        <v/>
      </c>
    </row>
    <row r="2037" spans="1:18" ht="13.2" x14ac:dyDescent="0.25">
      <c r="A2037" s="72"/>
      <c r="D2037" s="11"/>
      <c r="G2037" s="128" t="str">
        <f>IF(LEN(E2037&amp;"")&gt;0,IF(ISERROR(VLOOKUP(E2037,SpeciesLookup!B:G,6,FALSE)=TRUE),"",VLOOKUP(E2037,SpeciesLookup!B:G,6,FALSE)),"")</f>
        <v/>
      </c>
      <c r="H2037" s="128" t="str">
        <f>IF(LEN(E2037&amp;"")&gt;0,IF(ISERROR(VLOOKUP(E2037,SpeciesLookup!B:G,5,FALSE)=TRUE),"",VLOOKUP(E2037,SpeciesLookup!B:G,5,FALSE)),"")</f>
        <v/>
      </c>
      <c r="I2037" s="11"/>
      <c r="J2037" s="73"/>
      <c r="K2037" s="11"/>
      <c r="L2037" s="127" t="str">
        <f>TRIM(IF(ISERROR(VLOOKUP(R2037,SpeciesValidation!D:T,IF(ISNA(VLOOKUP(J2037,Validation!B$2:C$15,2,FALSE)),FALSE,VLOOKUP(J2037,Validation!B$2:C$15,2,FALSE)))),IF(LEN(E2037&amp;"")&gt;0,"",""),VLOOKUP(R2037,SpeciesValidation!D:T,VLOOKUP(J2037,Validation!B$2:C$15,2,FALSE),FALSE)) &amp; " " &amp; IF(ISERROR(IF(LEFT(J2037,1)="A",IF(IF(VLOOKUP(R2037,SpeciesValidation!D:W,20,FALSE)=FALSE,OR(TEXT(A2037,"MMDD")&lt;VLOOKUP(R2037,SpeciesValidation!D:W,18,FALSE),TEXT(A2037,"MMDD")&gt;VLOOKUP(R2037,SpeciesValidation!D:W,19,FALSE)),IF(TEXT(A2037,"MMDD")&lt;"0701",TEXT(A2037,"MMDD")&gt;VLOOKUP(R2037,SpeciesValidation!D:W,18,FALSE),TEXT(A2037,"MMDD")&lt;VLOOKUP(R2037,SpeciesValidation!D:W,19,FALSE))),"Date outside expected range for this species",""),"")),"",IF(LEFT(J2037,1)="A",IF(IF(VLOOKUP(R2037,SpeciesValidation!D:W,20,FALSE)=FALSE,OR(TEXT(A2037,"MMDD")&lt;VLOOKUP(R2037,SpeciesValidation!D:W,18,FALSE),TEXT(A2037,"MMDD")&gt;VLOOKUP(R2037,SpeciesValidation!D:W,19,FALSE)),IF(TEXT(A2037,"MMDD")&lt;"0701",TEXT(A2037,"MMDD")&gt;VLOOKUP(R2037,SpeciesValidation!D:W,18,FALSE),TEXT(A2037,"MMDD")&lt;VLOOKUP(R2037,SpeciesValidation!D:W,19,FALSE))),"Date outside expected range for this species",""),"")))</f>
        <v/>
      </c>
      <c r="M2037" s="127" t="str">
        <f>IF(LEN(E2037&amp;"")&gt;0,IF(ISERROR(VLOOKUP(R2037,SpeciesValidation!D:I,6,FALSE)),"",VLOOKUP(R2037,SpeciesValidation!D:I,6,FALSE)),"")</f>
        <v/>
      </c>
      <c r="Q2037" s="36" t="str">
        <f>IF(LEN(E2037&amp;"")&gt;0,IF(ISERROR(VLOOKUP(E2037,SpeciesValidation!B:G,2,FALSE)=TRUE),"",VLOOKUP(E2037,SpeciesValidation!B:G,2,FALSE)),"")</f>
        <v/>
      </c>
      <c r="R2037" s="36" t="str">
        <f>IF(LEN(E2037&amp;"")&gt;0,IF(ISERROR(VLOOKUP(E2037,SpeciesLookup!B:G,4,FALSE)=TRUE),"",VLOOKUP(E2037,SpeciesLookup!B:G,4,FALSE)),"")</f>
        <v/>
      </c>
    </row>
    <row r="2038" spans="1:18" ht="13.2" x14ac:dyDescent="0.25">
      <c r="A2038" s="72"/>
      <c r="D2038" s="11"/>
      <c r="G2038" s="128" t="str">
        <f>IF(LEN(E2038&amp;"")&gt;0,IF(ISERROR(VLOOKUP(E2038,SpeciesLookup!B:G,6,FALSE)=TRUE),"",VLOOKUP(E2038,SpeciesLookup!B:G,6,FALSE)),"")</f>
        <v/>
      </c>
      <c r="H2038" s="128" t="str">
        <f>IF(LEN(E2038&amp;"")&gt;0,IF(ISERROR(VLOOKUP(E2038,SpeciesLookup!B:G,5,FALSE)=TRUE),"",VLOOKUP(E2038,SpeciesLookup!B:G,5,FALSE)),"")</f>
        <v/>
      </c>
      <c r="I2038" s="11"/>
      <c r="J2038" s="73"/>
      <c r="K2038" s="11"/>
      <c r="L2038" s="127" t="str">
        <f>TRIM(IF(ISERROR(VLOOKUP(R2038,SpeciesValidation!D:T,IF(ISNA(VLOOKUP(J2038,Validation!B$2:C$15,2,FALSE)),FALSE,VLOOKUP(J2038,Validation!B$2:C$15,2,FALSE)))),IF(LEN(E2038&amp;"")&gt;0,"",""),VLOOKUP(R2038,SpeciesValidation!D:T,VLOOKUP(J2038,Validation!B$2:C$15,2,FALSE),FALSE)) &amp; " " &amp; IF(ISERROR(IF(LEFT(J2038,1)="A",IF(IF(VLOOKUP(R2038,SpeciesValidation!D:W,20,FALSE)=FALSE,OR(TEXT(A2038,"MMDD")&lt;VLOOKUP(R2038,SpeciesValidation!D:W,18,FALSE),TEXT(A2038,"MMDD")&gt;VLOOKUP(R2038,SpeciesValidation!D:W,19,FALSE)),IF(TEXT(A2038,"MMDD")&lt;"0701",TEXT(A2038,"MMDD")&gt;VLOOKUP(R2038,SpeciesValidation!D:W,18,FALSE),TEXT(A2038,"MMDD")&lt;VLOOKUP(R2038,SpeciesValidation!D:W,19,FALSE))),"Date outside expected range for this species",""),"")),"",IF(LEFT(J2038,1)="A",IF(IF(VLOOKUP(R2038,SpeciesValidation!D:W,20,FALSE)=FALSE,OR(TEXT(A2038,"MMDD")&lt;VLOOKUP(R2038,SpeciesValidation!D:W,18,FALSE),TEXT(A2038,"MMDD")&gt;VLOOKUP(R2038,SpeciesValidation!D:W,19,FALSE)),IF(TEXT(A2038,"MMDD")&lt;"0701",TEXT(A2038,"MMDD")&gt;VLOOKUP(R2038,SpeciesValidation!D:W,18,FALSE),TEXT(A2038,"MMDD")&lt;VLOOKUP(R2038,SpeciesValidation!D:W,19,FALSE))),"Date outside expected range for this species",""),"")))</f>
        <v/>
      </c>
      <c r="M2038" s="127" t="str">
        <f>IF(LEN(E2038&amp;"")&gt;0,IF(ISERROR(VLOOKUP(R2038,SpeciesValidation!D:I,6,FALSE)),"",VLOOKUP(R2038,SpeciesValidation!D:I,6,FALSE)),"")</f>
        <v/>
      </c>
      <c r="Q2038" s="36" t="str">
        <f>IF(LEN(E2038&amp;"")&gt;0,IF(ISERROR(VLOOKUP(E2038,SpeciesValidation!B:G,2,FALSE)=TRUE),"",VLOOKUP(E2038,SpeciesValidation!B:G,2,FALSE)),"")</f>
        <v/>
      </c>
      <c r="R2038" s="36" t="str">
        <f>IF(LEN(E2038&amp;"")&gt;0,IF(ISERROR(VLOOKUP(E2038,SpeciesLookup!B:G,4,FALSE)=TRUE),"",VLOOKUP(E2038,SpeciesLookup!B:G,4,FALSE)),"")</f>
        <v/>
      </c>
    </row>
    <row r="2039" spans="1:18" ht="13.2" x14ac:dyDescent="0.25">
      <c r="A2039" s="72"/>
      <c r="D2039" s="11"/>
      <c r="G2039" s="128" t="str">
        <f>IF(LEN(E2039&amp;"")&gt;0,IF(ISERROR(VLOOKUP(E2039,SpeciesLookup!B:G,6,FALSE)=TRUE),"",VLOOKUP(E2039,SpeciesLookup!B:G,6,FALSE)),"")</f>
        <v/>
      </c>
      <c r="H2039" s="128" t="str">
        <f>IF(LEN(E2039&amp;"")&gt;0,IF(ISERROR(VLOOKUP(E2039,SpeciesLookup!B:G,5,FALSE)=TRUE),"",VLOOKUP(E2039,SpeciesLookup!B:G,5,FALSE)),"")</f>
        <v/>
      </c>
      <c r="I2039" s="11"/>
      <c r="J2039" s="73"/>
      <c r="K2039" s="11"/>
      <c r="L2039" s="127" t="str">
        <f>TRIM(IF(ISERROR(VLOOKUP(R2039,SpeciesValidation!D:T,IF(ISNA(VLOOKUP(J2039,Validation!B$2:C$15,2,FALSE)),FALSE,VLOOKUP(J2039,Validation!B$2:C$15,2,FALSE)))),IF(LEN(E2039&amp;"")&gt;0,"",""),VLOOKUP(R2039,SpeciesValidation!D:T,VLOOKUP(J2039,Validation!B$2:C$15,2,FALSE),FALSE)) &amp; " " &amp; IF(ISERROR(IF(LEFT(J2039,1)="A",IF(IF(VLOOKUP(R2039,SpeciesValidation!D:W,20,FALSE)=FALSE,OR(TEXT(A2039,"MMDD")&lt;VLOOKUP(R2039,SpeciesValidation!D:W,18,FALSE),TEXT(A2039,"MMDD")&gt;VLOOKUP(R2039,SpeciesValidation!D:W,19,FALSE)),IF(TEXT(A2039,"MMDD")&lt;"0701",TEXT(A2039,"MMDD")&gt;VLOOKUP(R2039,SpeciesValidation!D:W,18,FALSE),TEXT(A2039,"MMDD")&lt;VLOOKUP(R2039,SpeciesValidation!D:W,19,FALSE))),"Date outside expected range for this species",""),"")),"",IF(LEFT(J2039,1)="A",IF(IF(VLOOKUP(R2039,SpeciesValidation!D:W,20,FALSE)=FALSE,OR(TEXT(A2039,"MMDD")&lt;VLOOKUP(R2039,SpeciesValidation!D:W,18,FALSE),TEXT(A2039,"MMDD")&gt;VLOOKUP(R2039,SpeciesValidation!D:W,19,FALSE)),IF(TEXT(A2039,"MMDD")&lt;"0701",TEXT(A2039,"MMDD")&gt;VLOOKUP(R2039,SpeciesValidation!D:W,18,FALSE),TEXT(A2039,"MMDD")&lt;VLOOKUP(R2039,SpeciesValidation!D:W,19,FALSE))),"Date outside expected range for this species",""),"")))</f>
        <v/>
      </c>
      <c r="M2039" s="127" t="str">
        <f>IF(LEN(E2039&amp;"")&gt;0,IF(ISERROR(VLOOKUP(R2039,SpeciesValidation!D:I,6,FALSE)),"",VLOOKUP(R2039,SpeciesValidation!D:I,6,FALSE)),"")</f>
        <v/>
      </c>
      <c r="Q2039" s="36" t="str">
        <f>IF(LEN(E2039&amp;"")&gt;0,IF(ISERROR(VLOOKUP(E2039,SpeciesValidation!B:G,2,FALSE)=TRUE),"",VLOOKUP(E2039,SpeciesValidation!B:G,2,FALSE)),"")</f>
        <v/>
      </c>
      <c r="R2039" s="36" t="str">
        <f>IF(LEN(E2039&amp;"")&gt;0,IF(ISERROR(VLOOKUP(E2039,SpeciesLookup!B:G,4,FALSE)=TRUE),"",VLOOKUP(E2039,SpeciesLookup!B:G,4,FALSE)),"")</f>
        <v/>
      </c>
    </row>
    <row r="2040" spans="1:18" ht="13.2" x14ac:dyDescent="0.25">
      <c r="A2040" s="72"/>
      <c r="D2040" s="11"/>
      <c r="G2040" s="128" t="str">
        <f>IF(LEN(E2040&amp;"")&gt;0,IF(ISERROR(VLOOKUP(E2040,SpeciesLookup!B:G,6,FALSE)=TRUE),"",VLOOKUP(E2040,SpeciesLookup!B:G,6,FALSE)),"")</f>
        <v/>
      </c>
      <c r="H2040" s="128" t="str">
        <f>IF(LEN(E2040&amp;"")&gt;0,IF(ISERROR(VLOOKUP(E2040,SpeciesLookup!B:G,5,FALSE)=TRUE),"",VLOOKUP(E2040,SpeciesLookup!B:G,5,FALSE)),"")</f>
        <v/>
      </c>
      <c r="I2040" s="11"/>
      <c r="J2040" s="73"/>
      <c r="K2040" s="11"/>
      <c r="L2040" s="127" t="str">
        <f>TRIM(IF(ISERROR(VLOOKUP(R2040,SpeciesValidation!D:T,IF(ISNA(VLOOKUP(J2040,Validation!B$2:C$15,2,FALSE)),FALSE,VLOOKUP(J2040,Validation!B$2:C$15,2,FALSE)))),IF(LEN(E2040&amp;"")&gt;0,"",""),VLOOKUP(R2040,SpeciesValidation!D:T,VLOOKUP(J2040,Validation!B$2:C$15,2,FALSE),FALSE)) &amp; " " &amp; IF(ISERROR(IF(LEFT(J2040,1)="A",IF(IF(VLOOKUP(R2040,SpeciesValidation!D:W,20,FALSE)=FALSE,OR(TEXT(A2040,"MMDD")&lt;VLOOKUP(R2040,SpeciesValidation!D:W,18,FALSE),TEXT(A2040,"MMDD")&gt;VLOOKUP(R2040,SpeciesValidation!D:W,19,FALSE)),IF(TEXT(A2040,"MMDD")&lt;"0701",TEXT(A2040,"MMDD")&gt;VLOOKUP(R2040,SpeciesValidation!D:W,18,FALSE),TEXT(A2040,"MMDD")&lt;VLOOKUP(R2040,SpeciesValidation!D:W,19,FALSE))),"Date outside expected range for this species",""),"")),"",IF(LEFT(J2040,1)="A",IF(IF(VLOOKUP(R2040,SpeciesValidation!D:W,20,FALSE)=FALSE,OR(TEXT(A2040,"MMDD")&lt;VLOOKUP(R2040,SpeciesValidation!D:W,18,FALSE),TEXT(A2040,"MMDD")&gt;VLOOKUP(R2040,SpeciesValidation!D:W,19,FALSE)),IF(TEXT(A2040,"MMDD")&lt;"0701",TEXT(A2040,"MMDD")&gt;VLOOKUP(R2040,SpeciesValidation!D:W,18,FALSE),TEXT(A2040,"MMDD")&lt;VLOOKUP(R2040,SpeciesValidation!D:W,19,FALSE))),"Date outside expected range for this species",""),"")))</f>
        <v/>
      </c>
      <c r="M2040" s="127" t="str">
        <f>IF(LEN(E2040&amp;"")&gt;0,IF(ISERROR(VLOOKUP(R2040,SpeciesValidation!D:I,6,FALSE)),"",VLOOKUP(R2040,SpeciesValidation!D:I,6,FALSE)),"")</f>
        <v/>
      </c>
      <c r="Q2040" s="36" t="str">
        <f>IF(LEN(E2040&amp;"")&gt;0,IF(ISERROR(VLOOKUP(E2040,SpeciesValidation!B:G,2,FALSE)=TRUE),"",VLOOKUP(E2040,SpeciesValidation!B:G,2,FALSE)),"")</f>
        <v/>
      </c>
      <c r="R2040" s="36" t="str">
        <f>IF(LEN(E2040&amp;"")&gt;0,IF(ISERROR(VLOOKUP(E2040,SpeciesLookup!B:G,4,FALSE)=TRUE),"",VLOOKUP(E2040,SpeciesLookup!B:G,4,FALSE)),"")</f>
        <v/>
      </c>
    </row>
    <row r="2041" spans="1:18" ht="13.2" x14ac:dyDescent="0.25">
      <c r="A2041" s="72"/>
      <c r="D2041" s="11"/>
      <c r="G2041" s="128" t="str">
        <f>IF(LEN(E2041&amp;"")&gt;0,IF(ISERROR(VLOOKUP(E2041,SpeciesLookup!B:G,6,FALSE)=TRUE),"",VLOOKUP(E2041,SpeciesLookup!B:G,6,FALSE)),"")</f>
        <v/>
      </c>
      <c r="H2041" s="128" t="str">
        <f>IF(LEN(E2041&amp;"")&gt;0,IF(ISERROR(VLOOKUP(E2041,SpeciesLookup!B:G,5,FALSE)=TRUE),"",VLOOKUP(E2041,SpeciesLookup!B:G,5,FALSE)),"")</f>
        <v/>
      </c>
      <c r="I2041" s="11"/>
      <c r="J2041" s="73"/>
      <c r="K2041" s="11"/>
      <c r="L2041" s="127" t="str">
        <f>TRIM(IF(ISERROR(VLOOKUP(R2041,SpeciesValidation!D:T,IF(ISNA(VLOOKUP(J2041,Validation!B$2:C$15,2,FALSE)),FALSE,VLOOKUP(J2041,Validation!B$2:C$15,2,FALSE)))),IF(LEN(E2041&amp;"")&gt;0,"",""),VLOOKUP(R2041,SpeciesValidation!D:T,VLOOKUP(J2041,Validation!B$2:C$15,2,FALSE),FALSE)) &amp; " " &amp; IF(ISERROR(IF(LEFT(J2041,1)="A",IF(IF(VLOOKUP(R2041,SpeciesValidation!D:W,20,FALSE)=FALSE,OR(TEXT(A2041,"MMDD")&lt;VLOOKUP(R2041,SpeciesValidation!D:W,18,FALSE),TEXT(A2041,"MMDD")&gt;VLOOKUP(R2041,SpeciesValidation!D:W,19,FALSE)),IF(TEXT(A2041,"MMDD")&lt;"0701",TEXT(A2041,"MMDD")&gt;VLOOKUP(R2041,SpeciesValidation!D:W,18,FALSE),TEXT(A2041,"MMDD")&lt;VLOOKUP(R2041,SpeciesValidation!D:W,19,FALSE))),"Date outside expected range for this species",""),"")),"",IF(LEFT(J2041,1)="A",IF(IF(VLOOKUP(R2041,SpeciesValidation!D:W,20,FALSE)=FALSE,OR(TEXT(A2041,"MMDD")&lt;VLOOKUP(R2041,SpeciesValidation!D:W,18,FALSE),TEXT(A2041,"MMDD")&gt;VLOOKUP(R2041,SpeciesValidation!D:W,19,FALSE)),IF(TEXT(A2041,"MMDD")&lt;"0701",TEXT(A2041,"MMDD")&gt;VLOOKUP(R2041,SpeciesValidation!D:W,18,FALSE),TEXT(A2041,"MMDD")&lt;VLOOKUP(R2041,SpeciesValidation!D:W,19,FALSE))),"Date outside expected range for this species",""),"")))</f>
        <v/>
      </c>
      <c r="M2041" s="127" t="str">
        <f>IF(LEN(E2041&amp;"")&gt;0,IF(ISERROR(VLOOKUP(R2041,SpeciesValidation!D:I,6,FALSE)),"",VLOOKUP(R2041,SpeciesValidation!D:I,6,FALSE)),"")</f>
        <v/>
      </c>
      <c r="Q2041" s="36" t="str">
        <f>IF(LEN(E2041&amp;"")&gt;0,IF(ISERROR(VLOOKUP(E2041,SpeciesValidation!B:G,2,FALSE)=TRUE),"",VLOOKUP(E2041,SpeciesValidation!B:G,2,FALSE)),"")</f>
        <v/>
      </c>
      <c r="R2041" s="36" t="str">
        <f>IF(LEN(E2041&amp;"")&gt;0,IF(ISERROR(VLOOKUP(E2041,SpeciesLookup!B:G,4,FALSE)=TRUE),"",VLOOKUP(E2041,SpeciesLookup!B:G,4,FALSE)),"")</f>
        <v/>
      </c>
    </row>
    <row r="2042" spans="1:18" ht="13.2" x14ac:dyDescent="0.25">
      <c r="A2042" s="72"/>
      <c r="D2042" s="11"/>
      <c r="G2042" s="128" t="str">
        <f>IF(LEN(E2042&amp;"")&gt;0,IF(ISERROR(VLOOKUP(E2042,SpeciesLookup!B:G,6,FALSE)=TRUE),"",VLOOKUP(E2042,SpeciesLookup!B:G,6,FALSE)),"")</f>
        <v/>
      </c>
      <c r="H2042" s="128" t="str">
        <f>IF(LEN(E2042&amp;"")&gt;0,IF(ISERROR(VLOOKUP(E2042,SpeciesLookup!B:G,5,FALSE)=TRUE),"",VLOOKUP(E2042,SpeciesLookup!B:G,5,FALSE)),"")</f>
        <v/>
      </c>
      <c r="I2042" s="11"/>
      <c r="J2042" s="73"/>
      <c r="K2042" s="11"/>
      <c r="L2042" s="127" t="str">
        <f>TRIM(IF(ISERROR(VLOOKUP(R2042,SpeciesValidation!D:T,IF(ISNA(VLOOKUP(J2042,Validation!B$2:C$15,2,FALSE)),FALSE,VLOOKUP(J2042,Validation!B$2:C$15,2,FALSE)))),IF(LEN(E2042&amp;"")&gt;0,"",""),VLOOKUP(R2042,SpeciesValidation!D:T,VLOOKUP(J2042,Validation!B$2:C$15,2,FALSE),FALSE)) &amp; " " &amp; IF(ISERROR(IF(LEFT(J2042,1)="A",IF(IF(VLOOKUP(R2042,SpeciesValidation!D:W,20,FALSE)=FALSE,OR(TEXT(A2042,"MMDD")&lt;VLOOKUP(R2042,SpeciesValidation!D:W,18,FALSE),TEXT(A2042,"MMDD")&gt;VLOOKUP(R2042,SpeciesValidation!D:W,19,FALSE)),IF(TEXT(A2042,"MMDD")&lt;"0701",TEXT(A2042,"MMDD")&gt;VLOOKUP(R2042,SpeciesValidation!D:W,18,FALSE),TEXT(A2042,"MMDD")&lt;VLOOKUP(R2042,SpeciesValidation!D:W,19,FALSE))),"Date outside expected range for this species",""),"")),"",IF(LEFT(J2042,1)="A",IF(IF(VLOOKUP(R2042,SpeciesValidation!D:W,20,FALSE)=FALSE,OR(TEXT(A2042,"MMDD")&lt;VLOOKUP(R2042,SpeciesValidation!D:W,18,FALSE),TEXT(A2042,"MMDD")&gt;VLOOKUP(R2042,SpeciesValidation!D:W,19,FALSE)),IF(TEXT(A2042,"MMDD")&lt;"0701",TEXT(A2042,"MMDD")&gt;VLOOKUP(R2042,SpeciesValidation!D:W,18,FALSE),TEXT(A2042,"MMDD")&lt;VLOOKUP(R2042,SpeciesValidation!D:W,19,FALSE))),"Date outside expected range for this species",""),"")))</f>
        <v/>
      </c>
      <c r="M2042" s="127" t="str">
        <f>IF(LEN(E2042&amp;"")&gt;0,IF(ISERROR(VLOOKUP(R2042,SpeciesValidation!D:I,6,FALSE)),"",VLOOKUP(R2042,SpeciesValidation!D:I,6,FALSE)),"")</f>
        <v/>
      </c>
      <c r="Q2042" s="36" t="str">
        <f>IF(LEN(E2042&amp;"")&gt;0,IF(ISERROR(VLOOKUP(E2042,SpeciesValidation!B:G,2,FALSE)=TRUE),"",VLOOKUP(E2042,SpeciesValidation!B:G,2,FALSE)),"")</f>
        <v/>
      </c>
      <c r="R2042" s="36" t="str">
        <f>IF(LEN(E2042&amp;"")&gt;0,IF(ISERROR(VLOOKUP(E2042,SpeciesLookup!B:G,4,FALSE)=TRUE),"",VLOOKUP(E2042,SpeciesLookup!B:G,4,FALSE)),"")</f>
        <v/>
      </c>
    </row>
    <row r="2043" spans="1:18" ht="13.2" x14ac:dyDescent="0.25">
      <c r="A2043" s="72"/>
      <c r="D2043" s="11"/>
      <c r="G2043" s="128" t="str">
        <f>IF(LEN(E2043&amp;"")&gt;0,IF(ISERROR(VLOOKUP(E2043,SpeciesLookup!B:G,6,FALSE)=TRUE),"",VLOOKUP(E2043,SpeciesLookup!B:G,6,FALSE)),"")</f>
        <v/>
      </c>
      <c r="H2043" s="128" t="str">
        <f>IF(LEN(E2043&amp;"")&gt;0,IF(ISERROR(VLOOKUP(E2043,SpeciesLookup!B:G,5,FALSE)=TRUE),"",VLOOKUP(E2043,SpeciesLookup!B:G,5,FALSE)),"")</f>
        <v/>
      </c>
      <c r="I2043" s="11"/>
      <c r="J2043" s="73"/>
      <c r="K2043" s="11"/>
      <c r="L2043" s="127" t="str">
        <f>TRIM(IF(ISERROR(VLOOKUP(R2043,SpeciesValidation!D:T,IF(ISNA(VLOOKUP(J2043,Validation!B$2:C$15,2,FALSE)),FALSE,VLOOKUP(J2043,Validation!B$2:C$15,2,FALSE)))),IF(LEN(E2043&amp;"")&gt;0,"",""),VLOOKUP(R2043,SpeciesValidation!D:T,VLOOKUP(J2043,Validation!B$2:C$15,2,FALSE),FALSE)) &amp; " " &amp; IF(ISERROR(IF(LEFT(J2043,1)="A",IF(IF(VLOOKUP(R2043,SpeciesValidation!D:W,20,FALSE)=FALSE,OR(TEXT(A2043,"MMDD")&lt;VLOOKUP(R2043,SpeciesValidation!D:W,18,FALSE),TEXT(A2043,"MMDD")&gt;VLOOKUP(R2043,SpeciesValidation!D:W,19,FALSE)),IF(TEXT(A2043,"MMDD")&lt;"0701",TEXT(A2043,"MMDD")&gt;VLOOKUP(R2043,SpeciesValidation!D:W,18,FALSE),TEXT(A2043,"MMDD")&lt;VLOOKUP(R2043,SpeciesValidation!D:W,19,FALSE))),"Date outside expected range for this species",""),"")),"",IF(LEFT(J2043,1)="A",IF(IF(VLOOKUP(R2043,SpeciesValidation!D:W,20,FALSE)=FALSE,OR(TEXT(A2043,"MMDD")&lt;VLOOKUP(R2043,SpeciesValidation!D:W,18,FALSE),TEXT(A2043,"MMDD")&gt;VLOOKUP(R2043,SpeciesValidation!D:W,19,FALSE)),IF(TEXT(A2043,"MMDD")&lt;"0701",TEXT(A2043,"MMDD")&gt;VLOOKUP(R2043,SpeciesValidation!D:W,18,FALSE),TEXT(A2043,"MMDD")&lt;VLOOKUP(R2043,SpeciesValidation!D:W,19,FALSE))),"Date outside expected range for this species",""),"")))</f>
        <v/>
      </c>
      <c r="M2043" s="127" t="str">
        <f>IF(LEN(E2043&amp;"")&gt;0,IF(ISERROR(VLOOKUP(R2043,SpeciesValidation!D:I,6,FALSE)),"",VLOOKUP(R2043,SpeciesValidation!D:I,6,FALSE)),"")</f>
        <v/>
      </c>
      <c r="Q2043" s="36" t="str">
        <f>IF(LEN(E2043&amp;"")&gt;0,IF(ISERROR(VLOOKUP(E2043,SpeciesValidation!B:G,2,FALSE)=TRUE),"",VLOOKUP(E2043,SpeciesValidation!B:G,2,FALSE)),"")</f>
        <v/>
      </c>
      <c r="R2043" s="36" t="str">
        <f>IF(LEN(E2043&amp;"")&gt;0,IF(ISERROR(VLOOKUP(E2043,SpeciesLookup!B:G,4,FALSE)=TRUE),"",VLOOKUP(E2043,SpeciesLookup!B:G,4,FALSE)),"")</f>
        <v/>
      </c>
    </row>
    <row r="2044" spans="1:18" ht="13.2" x14ac:dyDescent="0.25">
      <c r="A2044" s="72"/>
      <c r="D2044" s="11"/>
      <c r="G2044" s="128" t="str">
        <f>IF(LEN(E2044&amp;"")&gt;0,IF(ISERROR(VLOOKUP(E2044,SpeciesLookup!B:G,6,FALSE)=TRUE),"",VLOOKUP(E2044,SpeciesLookup!B:G,6,FALSE)),"")</f>
        <v/>
      </c>
      <c r="H2044" s="128" t="str">
        <f>IF(LEN(E2044&amp;"")&gt;0,IF(ISERROR(VLOOKUP(E2044,SpeciesLookup!B:G,5,FALSE)=TRUE),"",VLOOKUP(E2044,SpeciesLookup!B:G,5,FALSE)),"")</f>
        <v/>
      </c>
      <c r="I2044" s="11"/>
      <c r="J2044" s="73"/>
      <c r="K2044" s="11"/>
      <c r="L2044" s="127" t="str">
        <f>TRIM(IF(ISERROR(VLOOKUP(R2044,SpeciesValidation!D:T,IF(ISNA(VLOOKUP(J2044,Validation!B$2:C$15,2,FALSE)),FALSE,VLOOKUP(J2044,Validation!B$2:C$15,2,FALSE)))),IF(LEN(E2044&amp;"")&gt;0,"",""),VLOOKUP(R2044,SpeciesValidation!D:T,VLOOKUP(J2044,Validation!B$2:C$15,2,FALSE),FALSE)) &amp; " " &amp; IF(ISERROR(IF(LEFT(J2044,1)="A",IF(IF(VLOOKUP(R2044,SpeciesValidation!D:W,20,FALSE)=FALSE,OR(TEXT(A2044,"MMDD")&lt;VLOOKUP(R2044,SpeciesValidation!D:W,18,FALSE),TEXT(A2044,"MMDD")&gt;VLOOKUP(R2044,SpeciesValidation!D:W,19,FALSE)),IF(TEXT(A2044,"MMDD")&lt;"0701",TEXT(A2044,"MMDD")&gt;VLOOKUP(R2044,SpeciesValidation!D:W,18,FALSE),TEXT(A2044,"MMDD")&lt;VLOOKUP(R2044,SpeciesValidation!D:W,19,FALSE))),"Date outside expected range for this species",""),"")),"",IF(LEFT(J2044,1)="A",IF(IF(VLOOKUP(R2044,SpeciesValidation!D:W,20,FALSE)=FALSE,OR(TEXT(A2044,"MMDD")&lt;VLOOKUP(R2044,SpeciesValidation!D:W,18,FALSE),TEXT(A2044,"MMDD")&gt;VLOOKUP(R2044,SpeciesValidation!D:W,19,FALSE)),IF(TEXT(A2044,"MMDD")&lt;"0701",TEXT(A2044,"MMDD")&gt;VLOOKUP(R2044,SpeciesValidation!D:W,18,FALSE),TEXT(A2044,"MMDD")&lt;VLOOKUP(R2044,SpeciesValidation!D:W,19,FALSE))),"Date outside expected range for this species",""),"")))</f>
        <v/>
      </c>
      <c r="M2044" s="127" t="str">
        <f>IF(LEN(E2044&amp;"")&gt;0,IF(ISERROR(VLOOKUP(R2044,SpeciesValidation!D:I,6,FALSE)),"",VLOOKUP(R2044,SpeciesValidation!D:I,6,FALSE)),"")</f>
        <v/>
      </c>
      <c r="Q2044" s="36" t="str">
        <f>IF(LEN(E2044&amp;"")&gt;0,IF(ISERROR(VLOOKUP(E2044,SpeciesValidation!B:G,2,FALSE)=TRUE),"",VLOOKUP(E2044,SpeciesValidation!B:G,2,FALSE)),"")</f>
        <v/>
      </c>
      <c r="R2044" s="36" t="str">
        <f>IF(LEN(E2044&amp;"")&gt;0,IF(ISERROR(VLOOKUP(E2044,SpeciesLookup!B:G,4,FALSE)=TRUE),"",VLOOKUP(E2044,SpeciesLookup!B:G,4,FALSE)),"")</f>
        <v/>
      </c>
    </row>
    <row r="2045" spans="1:18" ht="13.2" x14ac:dyDescent="0.25">
      <c r="A2045" s="72"/>
      <c r="D2045" s="11"/>
      <c r="G2045" s="128" t="str">
        <f>IF(LEN(E2045&amp;"")&gt;0,IF(ISERROR(VLOOKUP(E2045,SpeciesLookup!B:G,6,FALSE)=TRUE),"",VLOOKUP(E2045,SpeciesLookup!B:G,6,FALSE)),"")</f>
        <v/>
      </c>
      <c r="H2045" s="128" t="str">
        <f>IF(LEN(E2045&amp;"")&gt;0,IF(ISERROR(VLOOKUP(E2045,SpeciesLookup!B:G,5,FALSE)=TRUE),"",VLOOKUP(E2045,SpeciesLookup!B:G,5,FALSE)),"")</f>
        <v/>
      </c>
      <c r="I2045" s="11"/>
      <c r="J2045" s="73"/>
      <c r="K2045" s="11"/>
      <c r="L2045" s="127" t="str">
        <f>TRIM(IF(ISERROR(VLOOKUP(R2045,SpeciesValidation!D:T,IF(ISNA(VLOOKUP(J2045,Validation!B$2:C$15,2,FALSE)),FALSE,VLOOKUP(J2045,Validation!B$2:C$15,2,FALSE)))),IF(LEN(E2045&amp;"")&gt;0,"",""),VLOOKUP(R2045,SpeciesValidation!D:T,VLOOKUP(J2045,Validation!B$2:C$15,2,FALSE),FALSE)) &amp; " " &amp; IF(ISERROR(IF(LEFT(J2045,1)="A",IF(IF(VLOOKUP(R2045,SpeciesValidation!D:W,20,FALSE)=FALSE,OR(TEXT(A2045,"MMDD")&lt;VLOOKUP(R2045,SpeciesValidation!D:W,18,FALSE),TEXT(A2045,"MMDD")&gt;VLOOKUP(R2045,SpeciesValidation!D:W,19,FALSE)),IF(TEXT(A2045,"MMDD")&lt;"0701",TEXT(A2045,"MMDD")&gt;VLOOKUP(R2045,SpeciesValidation!D:W,18,FALSE),TEXT(A2045,"MMDD")&lt;VLOOKUP(R2045,SpeciesValidation!D:W,19,FALSE))),"Date outside expected range for this species",""),"")),"",IF(LEFT(J2045,1)="A",IF(IF(VLOOKUP(R2045,SpeciesValidation!D:W,20,FALSE)=FALSE,OR(TEXT(A2045,"MMDD")&lt;VLOOKUP(R2045,SpeciesValidation!D:W,18,FALSE),TEXT(A2045,"MMDD")&gt;VLOOKUP(R2045,SpeciesValidation!D:W,19,FALSE)),IF(TEXT(A2045,"MMDD")&lt;"0701",TEXT(A2045,"MMDD")&gt;VLOOKUP(R2045,SpeciesValidation!D:W,18,FALSE),TEXT(A2045,"MMDD")&lt;VLOOKUP(R2045,SpeciesValidation!D:W,19,FALSE))),"Date outside expected range for this species",""),"")))</f>
        <v/>
      </c>
      <c r="M2045" s="127" t="str">
        <f>IF(LEN(E2045&amp;"")&gt;0,IF(ISERROR(VLOOKUP(R2045,SpeciesValidation!D:I,6,FALSE)),"",VLOOKUP(R2045,SpeciesValidation!D:I,6,FALSE)),"")</f>
        <v/>
      </c>
      <c r="Q2045" s="36" t="str">
        <f>IF(LEN(E2045&amp;"")&gt;0,IF(ISERROR(VLOOKUP(E2045,SpeciesValidation!B:G,2,FALSE)=TRUE),"",VLOOKUP(E2045,SpeciesValidation!B:G,2,FALSE)),"")</f>
        <v/>
      </c>
      <c r="R2045" s="36" t="str">
        <f>IF(LEN(E2045&amp;"")&gt;0,IF(ISERROR(VLOOKUP(E2045,SpeciesLookup!B:G,4,FALSE)=TRUE),"",VLOOKUP(E2045,SpeciesLookup!B:G,4,FALSE)),"")</f>
        <v/>
      </c>
    </row>
    <row r="2046" spans="1:18" ht="13.2" x14ac:dyDescent="0.25">
      <c r="A2046" s="72"/>
      <c r="D2046" s="11"/>
      <c r="G2046" s="128" t="str">
        <f>IF(LEN(E2046&amp;"")&gt;0,IF(ISERROR(VLOOKUP(E2046,SpeciesLookup!B:G,6,FALSE)=TRUE),"",VLOOKUP(E2046,SpeciesLookup!B:G,6,FALSE)),"")</f>
        <v/>
      </c>
      <c r="H2046" s="128" t="str">
        <f>IF(LEN(E2046&amp;"")&gt;0,IF(ISERROR(VLOOKUP(E2046,SpeciesLookup!B:G,5,FALSE)=TRUE),"",VLOOKUP(E2046,SpeciesLookup!B:G,5,FALSE)),"")</f>
        <v/>
      </c>
      <c r="I2046" s="11"/>
      <c r="J2046" s="73"/>
      <c r="K2046" s="11"/>
      <c r="L2046" s="127" t="str">
        <f>TRIM(IF(ISERROR(VLOOKUP(R2046,SpeciesValidation!D:T,IF(ISNA(VLOOKUP(J2046,Validation!B$2:C$15,2,FALSE)),FALSE,VLOOKUP(J2046,Validation!B$2:C$15,2,FALSE)))),IF(LEN(E2046&amp;"")&gt;0,"",""),VLOOKUP(R2046,SpeciesValidation!D:T,VLOOKUP(J2046,Validation!B$2:C$15,2,FALSE),FALSE)) &amp; " " &amp; IF(ISERROR(IF(LEFT(J2046,1)="A",IF(IF(VLOOKUP(R2046,SpeciesValidation!D:W,20,FALSE)=FALSE,OR(TEXT(A2046,"MMDD")&lt;VLOOKUP(R2046,SpeciesValidation!D:W,18,FALSE),TEXT(A2046,"MMDD")&gt;VLOOKUP(R2046,SpeciesValidation!D:W,19,FALSE)),IF(TEXT(A2046,"MMDD")&lt;"0701",TEXT(A2046,"MMDD")&gt;VLOOKUP(R2046,SpeciesValidation!D:W,18,FALSE),TEXT(A2046,"MMDD")&lt;VLOOKUP(R2046,SpeciesValidation!D:W,19,FALSE))),"Date outside expected range for this species",""),"")),"",IF(LEFT(J2046,1)="A",IF(IF(VLOOKUP(R2046,SpeciesValidation!D:W,20,FALSE)=FALSE,OR(TEXT(A2046,"MMDD")&lt;VLOOKUP(R2046,SpeciesValidation!D:W,18,FALSE),TEXT(A2046,"MMDD")&gt;VLOOKUP(R2046,SpeciesValidation!D:W,19,FALSE)),IF(TEXT(A2046,"MMDD")&lt;"0701",TEXT(A2046,"MMDD")&gt;VLOOKUP(R2046,SpeciesValidation!D:W,18,FALSE),TEXT(A2046,"MMDD")&lt;VLOOKUP(R2046,SpeciesValidation!D:W,19,FALSE))),"Date outside expected range for this species",""),"")))</f>
        <v/>
      </c>
      <c r="M2046" s="127" t="str">
        <f>IF(LEN(E2046&amp;"")&gt;0,IF(ISERROR(VLOOKUP(R2046,SpeciesValidation!D:I,6,FALSE)),"",VLOOKUP(R2046,SpeciesValidation!D:I,6,FALSE)),"")</f>
        <v/>
      </c>
      <c r="Q2046" s="36" t="str">
        <f>IF(LEN(E2046&amp;"")&gt;0,IF(ISERROR(VLOOKUP(E2046,SpeciesValidation!B:G,2,FALSE)=TRUE),"",VLOOKUP(E2046,SpeciesValidation!B:G,2,FALSE)),"")</f>
        <v/>
      </c>
      <c r="R2046" s="36" t="str">
        <f>IF(LEN(E2046&amp;"")&gt;0,IF(ISERROR(VLOOKUP(E2046,SpeciesLookup!B:G,4,FALSE)=TRUE),"",VLOOKUP(E2046,SpeciesLookup!B:G,4,FALSE)),"")</f>
        <v/>
      </c>
    </row>
    <row r="2047" spans="1:18" ht="13.2" x14ac:dyDescent="0.25">
      <c r="A2047" s="72"/>
      <c r="D2047" s="11"/>
      <c r="G2047" s="128" t="str">
        <f>IF(LEN(E2047&amp;"")&gt;0,IF(ISERROR(VLOOKUP(E2047,SpeciesLookup!B:G,6,FALSE)=TRUE),"",VLOOKUP(E2047,SpeciesLookup!B:G,6,FALSE)),"")</f>
        <v/>
      </c>
      <c r="H2047" s="128" t="str">
        <f>IF(LEN(E2047&amp;"")&gt;0,IF(ISERROR(VLOOKUP(E2047,SpeciesLookup!B:G,5,FALSE)=TRUE),"",VLOOKUP(E2047,SpeciesLookup!B:G,5,FALSE)),"")</f>
        <v/>
      </c>
      <c r="I2047" s="11"/>
      <c r="J2047" s="73"/>
      <c r="K2047" s="11"/>
      <c r="L2047" s="127" t="str">
        <f>TRIM(IF(ISERROR(VLOOKUP(R2047,SpeciesValidation!D:T,IF(ISNA(VLOOKUP(J2047,Validation!B$2:C$15,2,FALSE)),FALSE,VLOOKUP(J2047,Validation!B$2:C$15,2,FALSE)))),IF(LEN(E2047&amp;"")&gt;0,"",""),VLOOKUP(R2047,SpeciesValidation!D:T,VLOOKUP(J2047,Validation!B$2:C$15,2,FALSE),FALSE)) &amp; " " &amp; IF(ISERROR(IF(LEFT(J2047,1)="A",IF(IF(VLOOKUP(R2047,SpeciesValidation!D:W,20,FALSE)=FALSE,OR(TEXT(A2047,"MMDD")&lt;VLOOKUP(R2047,SpeciesValidation!D:W,18,FALSE),TEXT(A2047,"MMDD")&gt;VLOOKUP(R2047,SpeciesValidation!D:W,19,FALSE)),IF(TEXT(A2047,"MMDD")&lt;"0701",TEXT(A2047,"MMDD")&gt;VLOOKUP(R2047,SpeciesValidation!D:W,18,FALSE),TEXT(A2047,"MMDD")&lt;VLOOKUP(R2047,SpeciesValidation!D:W,19,FALSE))),"Date outside expected range for this species",""),"")),"",IF(LEFT(J2047,1)="A",IF(IF(VLOOKUP(R2047,SpeciesValidation!D:W,20,FALSE)=FALSE,OR(TEXT(A2047,"MMDD")&lt;VLOOKUP(R2047,SpeciesValidation!D:W,18,FALSE),TEXT(A2047,"MMDD")&gt;VLOOKUP(R2047,SpeciesValidation!D:W,19,FALSE)),IF(TEXT(A2047,"MMDD")&lt;"0701",TEXT(A2047,"MMDD")&gt;VLOOKUP(R2047,SpeciesValidation!D:W,18,FALSE),TEXT(A2047,"MMDD")&lt;VLOOKUP(R2047,SpeciesValidation!D:W,19,FALSE))),"Date outside expected range for this species",""),"")))</f>
        <v/>
      </c>
      <c r="M2047" s="127" t="str">
        <f>IF(LEN(E2047&amp;"")&gt;0,IF(ISERROR(VLOOKUP(R2047,SpeciesValidation!D:I,6,FALSE)),"",VLOOKUP(R2047,SpeciesValidation!D:I,6,FALSE)),"")</f>
        <v/>
      </c>
      <c r="Q2047" s="36" t="str">
        <f>IF(LEN(E2047&amp;"")&gt;0,IF(ISERROR(VLOOKUP(E2047,SpeciesValidation!B:G,2,FALSE)=TRUE),"",VLOOKUP(E2047,SpeciesValidation!B:G,2,FALSE)),"")</f>
        <v/>
      </c>
      <c r="R2047" s="36" t="str">
        <f>IF(LEN(E2047&amp;"")&gt;0,IF(ISERROR(VLOOKUP(E2047,SpeciesLookup!B:G,4,FALSE)=TRUE),"",VLOOKUP(E2047,SpeciesLookup!B:G,4,FALSE)),"")</f>
        <v/>
      </c>
    </row>
    <row r="2048" spans="1:18" ht="13.2" x14ac:dyDescent="0.25">
      <c r="A2048" s="72"/>
      <c r="D2048" s="11"/>
      <c r="G2048" s="128" t="str">
        <f>IF(LEN(E2048&amp;"")&gt;0,IF(ISERROR(VLOOKUP(E2048,SpeciesLookup!B:G,6,FALSE)=TRUE),"",VLOOKUP(E2048,SpeciesLookup!B:G,6,FALSE)),"")</f>
        <v/>
      </c>
      <c r="H2048" s="128" t="str">
        <f>IF(LEN(E2048&amp;"")&gt;0,IF(ISERROR(VLOOKUP(E2048,SpeciesLookup!B:G,5,FALSE)=TRUE),"",VLOOKUP(E2048,SpeciesLookup!B:G,5,FALSE)),"")</f>
        <v/>
      </c>
      <c r="I2048" s="11"/>
      <c r="J2048" s="73"/>
      <c r="K2048" s="11"/>
      <c r="L2048" s="127" t="str">
        <f>TRIM(IF(ISERROR(VLOOKUP(R2048,SpeciesValidation!D:T,IF(ISNA(VLOOKUP(J2048,Validation!B$2:C$15,2,FALSE)),FALSE,VLOOKUP(J2048,Validation!B$2:C$15,2,FALSE)))),IF(LEN(E2048&amp;"")&gt;0,"",""),VLOOKUP(R2048,SpeciesValidation!D:T,VLOOKUP(J2048,Validation!B$2:C$15,2,FALSE),FALSE)) &amp; " " &amp; IF(ISERROR(IF(LEFT(J2048,1)="A",IF(IF(VLOOKUP(R2048,SpeciesValidation!D:W,20,FALSE)=FALSE,OR(TEXT(A2048,"MMDD")&lt;VLOOKUP(R2048,SpeciesValidation!D:W,18,FALSE),TEXT(A2048,"MMDD")&gt;VLOOKUP(R2048,SpeciesValidation!D:W,19,FALSE)),IF(TEXT(A2048,"MMDD")&lt;"0701",TEXT(A2048,"MMDD")&gt;VLOOKUP(R2048,SpeciesValidation!D:W,18,FALSE),TEXT(A2048,"MMDD")&lt;VLOOKUP(R2048,SpeciesValidation!D:W,19,FALSE))),"Date outside expected range for this species",""),"")),"",IF(LEFT(J2048,1)="A",IF(IF(VLOOKUP(R2048,SpeciesValidation!D:W,20,FALSE)=FALSE,OR(TEXT(A2048,"MMDD")&lt;VLOOKUP(R2048,SpeciesValidation!D:W,18,FALSE),TEXT(A2048,"MMDD")&gt;VLOOKUP(R2048,SpeciesValidation!D:W,19,FALSE)),IF(TEXT(A2048,"MMDD")&lt;"0701",TEXT(A2048,"MMDD")&gt;VLOOKUP(R2048,SpeciesValidation!D:W,18,FALSE),TEXT(A2048,"MMDD")&lt;VLOOKUP(R2048,SpeciesValidation!D:W,19,FALSE))),"Date outside expected range for this species",""),"")))</f>
        <v/>
      </c>
      <c r="M2048" s="127" t="str">
        <f>IF(LEN(E2048&amp;"")&gt;0,IF(ISERROR(VLOOKUP(R2048,SpeciesValidation!D:I,6,FALSE)),"",VLOOKUP(R2048,SpeciesValidation!D:I,6,FALSE)),"")</f>
        <v/>
      </c>
      <c r="Q2048" s="36" t="str">
        <f>IF(LEN(E2048&amp;"")&gt;0,IF(ISERROR(VLOOKUP(E2048,SpeciesValidation!B:G,2,FALSE)=TRUE),"",VLOOKUP(E2048,SpeciesValidation!B:G,2,FALSE)),"")</f>
        <v/>
      </c>
      <c r="R2048" s="36" t="str">
        <f>IF(LEN(E2048&amp;"")&gt;0,IF(ISERROR(VLOOKUP(E2048,SpeciesLookup!B:G,4,FALSE)=TRUE),"",VLOOKUP(E2048,SpeciesLookup!B:G,4,FALSE)),"")</f>
        <v/>
      </c>
    </row>
    <row r="2049" spans="1:18" ht="13.2" x14ac:dyDescent="0.25">
      <c r="A2049" s="72"/>
      <c r="D2049" s="11"/>
      <c r="G2049" s="128" t="str">
        <f>IF(LEN(E2049&amp;"")&gt;0,IF(ISERROR(VLOOKUP(E2049,SpeciesLookup!B:G,6,FALSE)=TRUE),"",VLOOKUP(E2049,SpeciesLookup!B:G,6,FALSE)),"")</f>
        <v/>
      </c>
      <c r="H2049" s="128" t="str">
        <f>IF(LEN(E2049&amp;"")&gt;0,IF(ISERROR(VLOOKUP(E2049,SpeciesLookup!B:G,5,FALSE)=TRUE),"",VLOOKUP(E2049,SpeciesLookup!B:G,5,FALSE)),"")</f>
        <v/>
      </c>
      <c r="I2049" s="11"/>
      <c r="J2049" s="73"/>
      <c r="K2049" s="11"/>
      <c r="L2049" s="127" t="str">
        <f>TRIM(IF(ISERROR(VLOOKUP(R2049,SpeciesValidation!D:T,IF(ISNA(VLOOKUP(J2049,Validation!B$2:C$15,2,FALSE)),FALSE,VLOOKUP(J2049,Validation!B$2:C$15,2,FALSE)))),IF(LEN(E2049&amp;"")&gt;0,"",""),VLOOKUP(R2049,SpeciesValidation!D:T,VLOOKUP(J2049,Validation!B$2:C$15,2,FALSE),FALSE)) &amp; " " &amp; IF(ISERROR(IF(LEFT(J2049,1)="A",IF(IF(VLOOKUP(R2049,SpeciesValidation!D:W,20,FALSE)=FALSE,OR(TEXT(A2049,"MMDD")&lt;VLOOKUP(R2049,SpeciesValidation!D:W,18,FALSE),TEXT(A2049,"MMDD")&gt;VLOOKUP(R2049,SpeciesValidation!D:W,19,FALSE)),IF(TEXT(A2049,"MMDD")&lt;"0701",TEXT(A2049,"MMDD")&gt;VLOOKUP(R2049,SpeciesValidation!D:W,18,FALSE),TEXT(A2049,"MMDD")&lt;VLOOKUP(R2049,SpeciesValidation!D:W,19,FALSE))),"Date outside expected range for this species",""),"")),"",IF(LEFT(J2049,1)="A",IF(IF(VLOOKUP(R2049,SpeciesValidation!D:W,20,FALSE)=FALSE,OR(TEXT(A2049,"MMDD")&lt;VLOOKUP(R2049,SpeciesValidation!D:W,18,FALSE),TEXT(A2049,"MMDD")&gt;VLOOKUP(R2049,SpeciesValidation!D:W,19,FALSE)),IF(TEXT(A2049,"MMDD")&lt;"0701",TEXT(A2049,"MMDD")&gt;VLOOKUP(R2049,SpeciesValidation!D:W,18,FALSE),TEXT(A2049,"MMDD")&lt;VLOOKUP(R2049,SpeciesValidation!D:W,19,FALSE))),"Date outside expected range for this species",""),"")))</f>
        <v/>
      </c>
      <c r="M2049" s="127" t="str">
        <f>IF(LEN(E2049&amp;"")&gt;0,IF(ISERROR(VLOOKUP(R2049,SpeciesValidation!D:I,6,FALSE)),"",VLOOKUP(R2049,SpeciesValidation!D:I,6,FALSE)),"")</f>
        <v/>
      </c>
      <c r="Q2049" s="36" t="str">
        <f>IF(LEN(E2049&amp;"")&gt;0,IF(ISERROR(VLOOKUP(E2049,SpeciesValidation!B:G,2,FALSE)=TRUE),"",VLOOKUP(E2049,SpeciesValidation!B:G,2,FALSE)),"")</f>
        <v/>
      </c>
      <c r="R2049" s="36" t="str">
        <f>IF(LEN(E2049&amp;"")&gt;0,IF(ISERROR(VLOOKUP(E2049,SpeciesLookup!B:G,4,FALSE)=TRUE),"",VLOOKUP(E2049,SpeciesLookup!B:G,4,FALSE)),"")</f>
        <v/>
      </c>
    </row>
    <row r="2050" spans="1:18" ht="13.2" x14ac:dyDescent="0.25">
      <c r="A2050" s="72"/>
      <c r="D2050" s="11"/>
      <c r="G2050" s="128" t="str">
        <f>IF(LEN(E2050&amp;"")&gt;0,IF(ISERROR(VLOOKUP(E2050,SpeciesLookup!B:G,6,FALSE)=TRUE),"",VLOOKUP(E2050,SpeciesLookup!B:G,6,FALSE)),"")</f>
        <v/>
      </c>
      <c r="H2050" s="128" t="str">
        <f>IF(LEN(E2050&amp;"")&gt;0,IF(ISERROR(VLOOKUP(E2050,SpeciesLookup!B:G,5,FALSE)=TRUE),"",VLOOKUP(E2050,SpeciesLookup!B:G,5,FALSE)),"")</f>
        <v/>
      </c>
      <c r="I2050" s="11"/>
      <c r="J2050" s="73"/>
      <c r="K2050" s="11"/>
      <c r="L2050" s="127" t="str">
        <f>TRIM(IF(ISERROR(VLOOKUP(R2050,SpeciesValidation!D:T,IF(ISNA(VLOOKUP(J2050,Validation!B$2:C$15,2,FALSE)),FALSE,VLOOKUP(J2050,Validation!B$2:C$15,2,FALSE)))),IF(LEN(E2050&amp;"")&gt;0,"",""),VLOOKUP(R2050,SpeciesValidation!D:T,VLOOKUP(J2050,Validation!B$2:C$15,2,FALSE),FALSE)) &amp; " " &amp; IF(ISERROR(IF(LEFT(J2050,1)="A",IF(IF(VLOOKUP(R2050,SpeciesValidation!D:W,20,FALSE)=FALSE,OR(TEXT(A2050,"MMDD")&lt;VLOOKUP(R2050,SpeciesValidation!D:W,18,FALSE),TEXT(A2050,"MMDD")&gt;VLOOKUP(R2050,SpeciesValidation!D:W,19,FALSE)),IF(TEXT(A2050,"MMDD")&lt;"0701",TEXT(A2050,"MMDD")&gt;VLOOKUP(R2050,SpeciesValidation!D:W,18,FALSE),TEXT(A2050,"MMDD")&lt;VLOOKUP(R2050,SpeciesValidation!D:W,19,FALSE))),"Date outside expected range for this species",""),"")),"",IF(LEFT(J2050,1)="A",IF(IF(VLOOKUP(R2050,SpeciesValidation!D:W,20,FALSE)=FALSE,OR(TEXT(A2050,"MMDD")&lt;VLOOKUP(R2050,SpeciesValidation!D:W,18,FALSE),TEXT(A2050,"MMDD")&gt;VLOOKUP(R2050,SpeciesValidation!D:W,19,FALSE)),IF(TEXT(A2050,"MMDD")&lt;"0701",TEXT(A2050,"MMDD")&gt;VLOOKUP(R2050,SpeciesValidation!D:W,18,FALSE),TEXT(A2050,"MMDD")&lt;VLOOKUP(R2050,SpeciesValidation!D:W,19,FALSE))),"Date outside expected range for this species",""),"")))</f>
        <v/>
      </c>
      <c r="M2050" s="127" t="str">
        <f>IF(LEN(E2050&amp;"")&gt;0,IF(ISERROR(VLOOKUP(R2050,SpeciesValidation!D:I,6,FALSE)),"",VLOOKUP(R2050,SpeciesValidation!D:I,6,FALSE)),"")</f>
        <v/>
      </c>
      <c r="Q2050" s="36" t="str">
        <f>IF(LEN(E2050&amp;"")&gt;0,IF(ISERROR(VLOOKUP(E2050,SpeciesValidation!B:G,2,FALSE)=TRUE),"",VLOOKUP(E2050,SpeciesValidation!B:G,2,FALSE)),"")</f>
        <v/>
      </c>
      <c r="R2050" s="36" t="str">
        <f>IF(LEN(E2050&amp;"")&gt;0,IF(ISERROR(VLOOKUP(E2050,SpeciesLookup!B:G,4,FALSE)=TRUE),"",VLOOKUP(E2050,SpeciesLookup!B:G,4,FALSE)),"")</f>
        <v/>
      </c>
    </row>
    <row r="2051" spans="1:18" ht="13.2" x14ac:dyDescent="0.25">
      <c r="A2051" s="72"/>
      <c r="D2051" s="11"/>
      <c r="G2051" s="128" t="str">
        <f>IF(LEN(E2051&amp;"")&gt;0,IF(ISERROR(VLOOKUP(E2051,SpeciesLookup!B:G,6,FALSE)=TRUE),"",VLOOKUP(E2051,SpeciesLookup!B:G,6,FALSE)),"")</f>
        <v/>
      </c>
      <c r="H2051" s="128" t="str">
        <f>IF(LEN(E2051&amp;"")&gt;0,IF(ISERROR(VLOOKUP(E2051,SpeciesLookup!B:G,5,FALSE)=TRUE),"",VLOOKUP(E2051,SpeciesLookup!B:G,5,FALSE)),"")</f>
        <v/>
      </c>
      <c r="I2051" s="11"/>
      <c r="J2051" s="73"/>
      <c r="K2051" s="11"/>
      <c r="L2051" s="127" t="str">
        <f>TRIM(IF(ISERROR(VLOOKUP(R2051,SpeciesValidation!D:T,IF(ISNA(VLOOKUP(J2051,Validation!B$2:C$15,2,FALSE)),FALSE,VLOOKUP(J2051,Validation!B$2:C$15,2,FALSE)))),IF(LEN(E2051&amp;"")&gt;0,"",""),VLOOKUP(R2051,SpeciesValidation!D:T,VLOOKUP(J2051,Validation!B$2:C$15,2,FALSE),FALSE)) &amp; " " &amp; IF(ISERROR(IF(LEFT(J2051,1)="A",IF(IF(VLOOKUP(R2051,SpeciesValidation!D:W,20,FALSE)=FALSE,OR(TEXT(A2051,"MMDD")&lt;VLOOKUP(R2051,SpeciesValidation!D:W,18,FALSE),TEXT(A2051,"MMDD")&gt;VLOOKUP(R2051,SpeciesValidation!D:W,19,FALSE)),IF(TEXT(A2051,"MMDD")&lt;"0701",TEXT(A2051,"MMDD")&gt;VLOOKUP(R2051,SpeciesValidation!D:W,18,FALSE),TEXT(A2051,"MMDD")&lt;VLOOKUP(R2051,SpeciesValidation!D:W,19,FALSE))),"Date outside expected range for this species",""),"")),"",IF(LEFT(J2051,1)="A",IF(IF(VLOOKUP(R2051,SpeciesValidation!D:W,20,FALSE)=FALSE,OR(TEXT(A2051,"MMDD")&lt;VLOOKUP(R2051,SpeciesValidation!D:W,18,FALSE),TEXT(A2051,"MMDD")&gt;VLOOKUP(R2051,SpeciesValidation!D:W,19,FALSE)),IF(TEXT(A2051,"MMDD")&lt;"0701",TEXT(A2051,"MMDD")&gt;VLOOKUP(R2051,SpeciesValidation!D:W,18,FALSE),TEXT(A2051,"MMDD")&lt;VLOOKUP(R2051,SpeciesValidation!D:W,19,FALSE))),"Date outside expected range for this species",""),"")))</f>
        <v/>
      </c>
      <c r="M2051" s="127" t="str">
        <f>IF(LEN(E2051&amp;"")&gt;0,IF(ISERROR(VLOOKUP(R2051,SpeciesValidation!D:I,6,FALSE)),"",VLOOKUP(R2051,SpeciesValidation!D:I,6,FALSE)),"")</f>
        <v/>
      </c>
      <c r="Q2051" s="36" t="str">
        <f>IF(LEN(E2051&amp;"")&gt;0,IF(ISERROR(VLOOKUP(E2051,SpeciesValidation!B:G,2,FALSE)=TRUE),"",VLOOKUP(E2051,SpeciesValidation!B:G,2,FALSE)),"")</f>
        <v/>
      </c>
      <c r="R2051" s="36" t="str">
        <f>IF(LEN(E2051&amp;"")&gt;0,IF(ISERROR(VLOOKUP(E2051,SpeciesLookup!B:G,4,FALSE)=TRUE),"",VLOOKUP(E2051,SpeciesLookup!B:G,4,FALSE)),"")</f>
        <v/>
      </c>
    </row>
    <row r="2052" spans="1:18" ht="13.2" x14ac:dyDescent="0.25">
      <c r="A2052" s="72"/>
      <c r="D2052" s="11"/>
      <c r="G2052" s="128" t="str">
        <f>IF(LEN(E2052&amp;"")&gt;0,IF(ISERROR(VLOOKUP(E2052,SpeciesLookup!B:G,6,FALSE)=TRUE),"",VLOOKUP(E2052,SpeciesLookup!B:G,6,FALSE)),"")</f>
        <v/>
      </c>
      <c r="H2052" s="128" t="str">
        <f>IF(LEN(E2052&amp;"")&gt;0,IF(ISERROR(VLOOKUP(E2052,SpeciesLookup!B:G,5,FALSE)=TRUE),"",VLOOKUP(E2052,SpeciesLookup!B:G,5,FALSE)),"")</f>
        <v/>
      </c>
      <c r="I2052" s="11"/>
      <c r="J2052" s="73"/>
      <c r="K2052" s="11"/>
      <c r="L2052" s="127" t="str">
        <f>TRIM(IF(ISERROR(VLOOKUP(R2052,SpeciesValidation!D:T,IF(ISNA(VLOOKUP(J2052,Validation!B$2:C$15,2,FALSE)),FALSE,VLOOKUP(J2052,Validation!B$2:C$15,2,FALSE)))),IF(LEN(E2052&amp;"")&gt;0,"",""),VLOOKUP(R2052,SpeciesValidation!D:T,VLOOKUP(J2052,Validation!B$2:C$15,2,FALSE),FALSE)) &amp; " " &amp; IF(ISERROR(IF(LEFT(J2052,1)="A",IF(IF(VLOOKUP(R2052,SpeciesValidation!D:W,20,FALSE)=FALSE,OR(TEXT(A2052,"MMDD")&lt;VLOOKUP(R2052,SpeciesValidation!D:W,18,FALSE),TEXT(A2052,"MMDD")&gt;VLOOKUP(R2052,SpeciesValidation!D:W,19,FALSE)),IF(TEXT(A2052,"MMDD")&lt;"0701",TEXT(A2052,"MMDD")&gt;VLOOKUP(R2052,SpeciesValidation!D:W,18,FALSE),TEXT(A2052,"MMDD")&lt;VLOOKUP(R2052,SpeciesValidation!D:W,19,FALSE))),"Date outside expected range for this species",""),"")),"",IF(LEFT(J2052,1)="A",IF(IF(VLOOKUP(R2052,SpeciesValidation!D:W,20,FALSE)=FALSE,OR(TEXT(A2052,"MMDD")&lt;VLOOKUP(R2052,SpeciesValidation!D:W,18,FALSE),TEXT(A2052,"MMDD")&gt;VLOOKUP(R2052,SpeciesValidation!D:W,19,FALSE)),IF(TEXT(A2052,"MMDD")&lt;"0701",TEXT(A2052,"MMDD")&gt;VLOOKUP(R2052,SpeciesValidation!D:W,18,FALSE),TEXT(A2052,"MMDD")&lt;VLOOKUP(R2052,SpeciesValidation!D:W,19,FALSE))),"Date outside expected range for this species",""),"")))</f>
        <v/>
      </c>
      <c r="M2052" s="127" t="str">
        <f>IF(LEN(E2052&amp;"")&gt;0,IF(ISERROR(VLOOKUP(R2052,SpeciesValidation!D:I,6,FALSE)),"",VLOOKUP(R2052,SpeciesValidation!D:I,6,FALSE)),"")</f>
        <v/>
      </c>
      <c r="Q2052" s="36" t="str">
        <f>IF(LEN(E2052&amp;"")&gt;0,IF(ISERROR(VLOOKUP(E2052,SpeciesValidation!B:G,2,FALSE)=TRUE),"",VLOOKUP(E2052,SpeciesValidation!B:G,2,FALSE)),"")</f>
        <v/>
      </c>
      <c r="R2052" s="36" t="str">
        <f>IF(LEN(E2052&amp;"")&gt;0,IF(ISERROR(VLOOKUP(E2052,SpeciesLookup!B:G,4,FALSE)=TRUE),"",VLOOKUP(E2052,SpeciesLookup!B:G,4,FALSE)),"")</f>
        <v/>
      </c>
    </row>
    <row r="2053" spans="1:18" ht="13.2" x14ac:dyDescent="0.25">
      <c r="A2053" s="72"/>
      <c r="D2053" s="11"/>
      <c r="G2053" s="128" t="str">
        <f>IF(LEN(E2053&amp;"")&gt;0,IF(ISERROR(VLOOKUP(E2053,SpeciesLookup!B:G,6,FALSE)=TRUE),"",VLOOKUP(E2053,SpeciesLookup!B:G,6,FALSE)),"")</f>
        <v/>
      </c>
      <c r="H2053" s="128" t="str">
        <f>IF(LEN(E2053&amp;"")&gt;0,IF(ISERROR(VLOOKUP(E2053,SpeciesLookup!B:G,5,FALSE)=TRUE),"",VLOOKUP(E2053,SpeciesLookup!B:G,5,FALSE)),"")</f>
        <v/>
      </c>
      <c r="I2053" s="11"/>
      <c r="J2053" s="73"/>
      <c r="K2053" s="11"/>
      <c r="L2053" s="127" t="str">
        <f>TRIM(IF(ISERROR(VLOOKUP(R2053,SpeciesValidation!D:T,IF(ISNA(VLOOKUP(J2053,Validation!B$2:C$15,2,FALSE)),FALSE,VLOOKUP(J2053,Validation!B$2:C$15,2,FALSE)))),IF(LEN(E2053&amp;"")&gt;0,"",""),VLOOKUP(R2053,SpeciesValidation!D:T,VLOOKUP(J2053,Validation!B$2:C$15,2,FALSE),FALSE)) &amp; " " &amp; IF(ISERROR(IF(LEFT(J2053,1)="A",IF(IF(VLOOKUP(R2053,SpeciesValidation!D:W,20,FALSE)=FALSE,OR(TEXT(A2053,"MMDD")&lt;VLOOKUP(R2053,SpeciesValidation!D:W,18,FALSE),TEXT(A2053,"MMDD")&gt;VLOOKUP(R2053,SpeciesValidation!D:W,19,FALSE)),IF(TEXT(A2053,"MMDD")&lt;"0701",TEXT(A2053,"MMDD")&gt;VLOOKUP(R2053,SpeciesValidation!D:W,18,FALSE),TEXT(A2053,"MMDD")&lt;VLOOKUP(R2053,SpeciesValidation!D:W,19,FALSE))),"Date outside expected range for this species",""),"")),"",IF(LEFT(J2053,1)="A",IF(IF(VLOOKUP(R2053,SpeciesValidation!D:W,20,FALSE)=FALSE,OR(TEXT(A2053,"MMDD")&lt;VLOOKUP(R2053,SpeciesValidation!D:W,18,FALSE),TEXT(A2053,"MMDD")&gt;VLOOKUP(R2053,SpeciesValidation!D:W,19,FALSE)),IF(TEXT(A2053,"MMDD")&lt;"0701",TEXT(A2053,"MMDD")&gt;VLOOKUP(R2053,SpeciesValidation!D:W,18,FALSE),TEXT(A2053,"MMDD")&lt;VLOOKUP(R2053,SpeciesValidation!D:W,19,FALSE))),"Date outside expected range for this species",""),"")))</f>
        <v/>
      </c>
      <c r="M2053" s="127" t="str">
        <f>IF(LEN(E2053&amp;"")&gt;0,IF(ISERROR(VLOOKUP(R2053,SpeciesValidation!D:I,6,FALSE)),"",VLOOKUP(R2053,SpeciesValidation!D:I,6,FALSE)),"")</f>
        <v/>
      </c>
      <c r="Q2053" s="36" t="str">
        <f>IF(LEN(E2053&amp;"")&gt;0,IF(ISERROR(VLOOKUP(E2053,SpeciesValidation!B:G,2,FALSE)=TRUE),"",VLOOKUP(E2053,SpeciesValidation!B:G,2,FALSE)),"")</f>
        <v/>
      </c>
      <c r="R2053" s="36" t="str">
        <f>IF(LEN(E2053&amp;"")&gt;0,IF(ISERROR(VLOOKUP(E2053,SpeciesLookup!B:G,4,FALSE)=TRUE),"",VLOOKUP(E2053,SpeciesLookup!B:G,4,FALSE)),"")</f>
        <v/>
      </c>
    </row>
    <row r="2054" spans="1:18" ht="13.2" x14ac:dyDescent="0.25">
      <c r="A2054" s="72"/>
      <c r="D2054" s="11"/>
      <c r="G2054" s="128" t="str">
        <f>IF(LEN(E2054&amp;"")&gt;0,IF(ISERROR(VLOOKUP(E2054,SpeciesLookup!B:G,6,FALSE)=TRUE),"",VLOOKUP(E2054,SpeciesLookup!B:G,6,FALSE)),"")</f>
        <v/>
      </c>
      <c r="H2054" s="128" t="str">
        <f>IF(LEN(E2054&amp;"")&gt;0,IF(ISERROR(VLOOKUP(E2054,SpeciesLookup!B:G,5,FALSE)=TRUE),"",VLOOKUP(E2054,SpeciesLookup!B:G,5,FALSE)),"")</f>
        <v/>
      </c>
      <c r="I2054" s="11"/>
      <c r="J2054" s="73"/>
      <c r="K2054" s="11"/>
      <c r="L2054" s="127" t="str">
        <f>TRIM(IF(ISERROR(VLOOKUP(R2054,SpeciesValidation!D:T,IF(ISNA(VLOOKUP(J2054,Validation!B$2:C$15,2,FALSE)),FALSE,VLOOKUP(J2054,Validation!B$2:C$15,2,FALSE)))),IF(LEN(E2054&amp;"")&gt;0,"",""),VLOOKUP(R2054,SpeciesValidation!D:T,VLOOKUP(J2054,Validation!B$2:C$15,2,FALSE),FALSE)) &amp; " " &amp; IF(ISERROR(IF(LEFT(J2054,1)="A",IF(IF(VLOOKUP(R2054,SpeciesValidation!D:W,20,FALSE)=FALSE,OR(TEXT(A2054,"MMDD")&lt;VLOOKUP(R2054,SpeciesValidation!D:W,18,FALSE),TEXT(A2054,"MMDD")&gt;VLOOKUP(R2054,SpeciesValidation!D:W,19,FALSE)),IF(TEXT(A2054,"MMDD")&lt;"0701",TEXT(A2054,"MMDD")&gt;VLOOKUP(R2054,SpeciesValidation!D:W,18,FALSE),TEXT(A2054,"MMDD")&lt;VLOOKUP(R2054,SpeciesValidation!D:W,19,FALSE))),"Date outside expected range for this species",""),"")),"",IF(LEFT(J2054,1)="A",IF(IF(VLOOKUP(R2054,SpeciesValidation!D:W,20,FALSE)=FALSE,OR(TEXT(A2054,"MMDD")&lt;VLOOKUP(R2054,SpeciesValidation!D:W,18,FALSE),TEXT(A2054,"MMDD")&gt;VLOOKUP(R2054,SpeciesValidation!D:W,19,FALSE)),IF(TEXT(A2054,"MMDD")&lt;"0701",TEXT(A2054,"MMDD")&gt;VLOOKUP(R2054,SpeciesValidation!D:W,18,FALSE),TEXT(A2054,"MMDD")&lt;VLOOKUP(R2054,SpeciesValidation!D:W,19,FALSE))),"Date outside expected range for this species",""),"")))</f>
        <v/>
      </c>
      <c r="M2054" s="127" t="str">
        <f>IF(LEN(E2054&amp;"")&gt;0,IF(ISERROR(VLOOKUP(R2054,SpeciesValidation!D:I,6,FALSE)),"",VLOOKUP(R2054,SpeciesValidation!D:I,6,FALSE)),"")</f>
        <v/>
      </c>
      <c r="Q2054" s="36" t="str">
        <f>IF(LEN(E2054&amp;"")&gt;0,IF(ISERROR(VLOOKUP(E2054,SpeciesValidation!B:G,2,FALSE)=TRUE),"",VLOOKUP(E2054,SpeciesValidation!B:G,2,FALSE)),"")</f>
        <v/>
      </c>
      <c r="R2054" s="36" t="str">
        <f>IF(LEN(E2054&amp;"")&gt;0,IF(ISERROR(VLOOKUP(E2054,SpeciesLookup!B:G,4,FALSE)=TRUE),"",VLOOKUP(E2054,SpeciesLookup!B:G,4,FALSE)),"")</f>
        <v/>
      </c>
    </row>
    <row r="2055" spans="1:18" ht="13.2" x14ac:dyDescent="0.25">
      <c r="A2055" s="72"/>
      <c r="D2055" s="11"/>
      <c r="G2055" s="128" t="str">
        <f>IF(LEN(E2055&amp;"")&gt;0,IF(ISERROR(VLOOKUP(E2055,SpeciesLookup!B:G,6,FALSE)=TRUE),"",VLOOKUP(E2055,SpeciesLookup!B:G,6,FALSE)),"")</f>
        <v/>
      </c>
      <c r="H2055" s="128" t="str">
        <f>IF(LEN(E2055&amp;"")&gt;0,IF(ISERROR(VLOOKUP(E2055,SpeciesLookup!B:G,5,FALSE)=TRUE),"",VLOOKUP(E2055,SpeciesLookup!B:G,5,FALSE)),"")</f>
        <v/>
      </c>
      <c r="I2055" s="11"/>
      <c r="J2055" s="73"/>
      <c r="K2055" s="11"/>
      <c r="L2055" s="127" t="str">
        <f>TRIM(IF(ISERROR(VLOOKUP(R2055,SpeciesValidation!D:T,IF(ISNA(VLOOKUP(J2055,Validation!B$2:C$15,2,FALSE)),FALSE,VLOOKUP(J2055,Validation!B$2:C$15,2,FALSE)))),IF(LEN(E2055&amp;"")&gt;0,"",""),VLOOKUP(R2055,SpeciesValidation!D:T,VLOOKUP(J2055,Validation!B$2:C$15,2,FALSE),FALSE)) &amp; " " &amp; IF(ISERROR(IF(LEFT(J2055,1)="A",IF(IF(VLOOKUP(R2055,SpeciesValidation!D:W,20,FALSE)=FALSE,OR(TEXT(A2055,"MMDD")&lt;VLOOKUP(R2055,SpeciesValidation!D:W,18,FALSE),TEXT(A2055,"MMDD")&gt;VLOOKUP(R2055,SpeciesValidation!D:W,19,FALSE)),IF(TEXT(A2055,"MMDD")&lt;"0701",TEXT(A2055,"MMDD")&gt;VLOOKUP(R2055,SpeciesValidation!D:W,18,FALSE),TEXT(A2055,"MMDD")&lt;VLOOKUP(R2055,SpeciesValidation!D:W,19,FALSE))),"Date outside expected range for this species",""),"")),"",IF(LEFT(J2055,1)="A",IF(IF(VLOOKUP(R2055,SpeciesValidation!D:W,20,FALSE)=FALSE,OR(TEXT(A2055,"MMDD")&lt;VLOOKUP(R2055,SpeciesValidation!D:W,18,FALSE),TEXT(A2055,"MMDD")&gt;VLOOKUP(R2055,SpeciesValidation!D:W,19,FALSE)),IF(TEXT(A2055,"MMDD")&lt;"0701",TEXT(A2055,"MMDD")&gt;VLOOKUP(R2055,SpeciesValidation!D:W,18,FALSE),TEXT(A2055,"MMDD")&lt;VLOOKUP(R2055,SpeciesValidation!D:W,19,FALSE))),"Date outside expected range for this species",""),"")))</f>
        <v/>
      </c>
      <c r="M2055" s="127" t="str">
        <f>IF(LEN(E2055&amp;"")&gt;0,IF(ISERROR(VLOOKUP(R2055,SpeciesValidation!D:I,6,FALSE)),"",VLOOKUP(R2055,SpeciesValidation!D:I,6,FALSE)),"")</f>
        <v/>
      </c>
      <c r="Q2055" s="36" t="str">
        <f>IF(LEN(E2055&amp;"")&gt;0,IF(ISERROR(VLOOKUP(E2055,SpeciesValidation!B:G,2,FALSE)=TRUE),"",VLOOKUP(E2055,SpeciesValidation!B:G,2,FALSE)),"")</f>
        <v/>
      </c>
      <c r="R2055" s="36" t="str">
        <f>IF(LEN(E2055&amp;"")&gt;0,IF(ISERROR(VLOOKUP(E2055,SpeciesLookup!B:G,4,FALSE)=TRUE),"",VLOOKUP(E2055,SpeciesLookup!B:G,4,FALSE)),"")</f>
        <v/>
      </c>
    </row>
    <row r="2056" spans="1:18" ht="13.2" x14ac:dyDescent="0.25">
      <c r="A2056" s="72"/>
      <c r="D2056" s="11"/>
      <c r="G2056" s="128" t="str">
        <f>IF(LEN(E2056&amp;"")&gt;0,IF(ISERROR(VLOOKUP(E2056,SpeciesLookup!B:G,6,FALSE)=TRUE),"",VLOOKUP(E2056,SpeciesLookup!B:G,6,FALSE)),"")</f>
        <v/>
      </c>
      <c r="H2056" s="128" t="str">
        <f>IF(LEN(E2056&amp;"")&gt;0,IF(ISERROR(VLOOKUP(E2056,SpeciesLookup!B:G,5,FALSE)=TRUE),"",VLOOKUP(E2056,SpeciesLookup!B:G,5,FALSE)),"")</f>
        <v/>
      </c>
      <c r="I2056" s="11"/>
      <c r="J2056" s="73"/>
      <c r="K2056" s="11"/>
      <c r="L2056" s="127" t="str">
        <f>TRIM(IF(ISERROR(VLOOKUP(R2056,SpeciesValidation!D:T,IF(ISNA(VLOOKUP(J2056,Validation!B$2:C$15,2,FALSE)),FALSE,VLOOKUP(J2056,Validation!B$2:C$15,2,FALSE)))),IF(LEN(E2056&amp;"")&gt;0,"",""),VLOOKUP(R2056,SpeciesValidation!D:T,VLOOKUP(J2056,Validation!B$2:C$15,2,FALSE),FALSE)) &amp; " " &amp; IF(ISERROR(IF(LEFT(J2056,1)="A",IF(IF(VLOOKUP(R2056,SpeciesValidation!D:W,20,FALSE)=FALSE,OR(TEXT(A2056,"MMDD")&lt;VLOOKUP(R2056,SpeciesValidation!D:W,18,FALSE),TEXT(A2056,"MMDD")&gt;VLOOKUP(R2056,SpeciesValidation!D:W,19,FALSE)),IF(TEXT(A2056,"MMDD")&lt;"0701",TEXT(A2056,"MMDD")&gt;VLOOKUP(R2056,SpeciesValidation!D:W,18,FALSE),TEXT(A2056,"MMDD")&lt;VLOOKUP(R2056,SpeciesValidation!D:W,19,FALSE))),"Date outside expected range for this species",""),"")),"",IF(LEFT(J2056,1)="A",IF(IF(VLOOKUP(R2056,SpeciesValidation!D:W,20,FALSE)=FALSE,OR(TEXT(A2056,"MMDD")&lt;VLOOKUP(R2056,SpeciesValidation!D:W,18,FALSE),TEXT(A2056,"MMDD")&gt;VLOOKUP(R2056,SpeciesValidation!D:W,19,FALSE)),IF(TEXT(A2056,"MMDD")&lt;"0701",TEXT(A2056,"MMDD")&gt;VLOOKUP(R2056,SpeciesValidation!D:W,18,FALSE),TEXT(A2056,"MMDD")&lt;VLOOKUP(R2056,SpeciesValidation!D:W,19,FALSE))),"Date outside expected range for this species",""),"")))</f>
        <v/>
      </c>
      <c r="M2056" s="127" t="str">
        <f>IF(LEN(E2056&amp;"")&gt;0,IF(ISERROR(VLOOKUP(R2056,SpeciesValidation!D:I,6,FALSE)),"",VLOOKUP(R2056,SpeciesValidation!D:I,6,FALSE)),"")</f>
        <v/>
      </c>
      <c r="Q2056" s="36" t="str">
        <f>IF(LEN(E2056&amp;"")&gt;0,IF(ISERROR(VLOOKUP(E2056,SpeciesValidation!B:G,2,FALSE)=TRUE),"",VLOOKUP(E2056,SpeciesValidation!B:G,2,FALSE)),"")</f>
        <v/>
      </c>
      <c r="R2056" s="36" t="str">
        <f>IF(LEN(E2056&amp;"")&gt;0,IF(ISERROR(VLOOKUP(E2056,SpeciesLookup!B:G,4,FALSE)=TRUE),"",VLOOKUP(E2056,SpeciesLookup!B:G,4,FALSE)),"")</f>
        <v/>
      </c>
    </row>
    <row r="2057" spans="1:18" ht="13.2" x14ac:dyDescent="0.25">
      <c r="A2057" s="72"/>
      <c r="D2057" s="11"/>
      <c r="G2057" s="128" t="str">
        <f>IF(LEN(E2057&amp;"")&gt;0,IF(ISERROR(VLOOKUP(E2057,SpeciesLookup!B:G,6,FALSE)=TRUE),"",VLOOKUP(E2057,SpeciesLookup!B:G,6,FALSE)),"")</f>
        <v/>
      </c>
      <c r="H2057" s="128" t="str">
        <f>IF(LEN(E2057&amp;"")&gt;0,IF(ISERROR(VLOOKUP(E2057,SpeciesLookup!B:G,5,FALSE)=TRUE),"",VLOOKUP(E2057,SpeciesLookup!B:G,5,FALSE)),"")</f>
        <v/>
      </c>
      <c r="I2057" s="11"/>
      <c r="J2057" s="73"/>
      <c r="K2057" s="11"/>
      <c r="L2057" s="127" t="str">
        <f>TRIM(IF(ISERROR(VLOOKUP(R2057,SpeciesValidation!D:T,IF(ISNA(VLOOKUP(J2057,Validation!B$2:C$15,2,FALSE)),FALSE,VLOOKUP(J2057,Validation!B$2:C$15,2,FALSE)))),IF(LEN(E2057&amp;"")&gt;0,"",""),VLOOKUP(R2057,SpeciesValidation!D:T,VLOOKUP(J2057,Validation!B$2:C$15,2,FALSE),FALSE)) &amp; " " &amp; IF(ISERROR(IF(LEFT(J2057,1)="A",IF(IF(VLOOKUP(R2057,SpeciesValidation!D:W,20,FALSE)=FALSE,OR(TEXT(A2057,"MMDD")&lt;VLOOKUP(R2057,SpeciesValidation!D:W,18,FALSE),TEXT(A2057,"MMDD")&gt;VLOOKUP(R2057,SpeciesValidation!D:W,19,FALSE)),IF(TEXT(A2057,"MMDD")&lt;"0701",TEXT(A2057,"MMDD")&gt;VLOOKUP(R2057,SpeciesValidation!D:W,18,FALSE),TEXT(A2057,"MMDD")&lt;VLOOKUP(R2057,SpeciesValidation!D:W,19,FALSE))),"Date outside expected range for this species",""),"")),"",IF(LEFT(J2057,1)="A",IF(IF(VLOOKUP(R2057,SpeciesValidation!D:W,20,FALSE)=FALSE,OR(TEXT(A2057,"MMDD")&lt;VLOOKUP(R2057,SpeciesValidation!D:W,18,FALSE),TEXT(A2057,"MMDD")&gt;VLOOKUP(R2057,SpeciesValidation!D:W,19,FALSE)),IF(TEXT(A2057,"MMDD")&lt;"0701",TEXT(A2057,"MMDD")&gt;VLOOKUP(R2057,SpeciesValidation!D:W,18,FALSE),TEXT(A2057,"MMDD")&lt;VLOOKUP(R2057,SpeciesValidation!D:W,19,FALSE))),"Date outside expected range for this species",""),"")))</f>
        <v/>
      </c>
      <c r="M2057" s="127" t="str">
        <f>IF(LEN(E2057&amp;"")&gt;0,IF(ISERROR(VLOOKUP(R2057,SpeciesValidation!D:I,6,FALSE)),"",VLOOKUP(R2057,SpeciesValidation!D:I,6,FALSE)),"")</f>
        <v/>
      </c>
      <c r="Q2057" s="36" t="str">
        <f>IF(LEN(E2057&amp;"")&gt;0,IF(ISERROR(VLOOKUP(E2057,SpeciesValidation!B:G,2,FALSE)=TRUE),"",VLOOKUP(E2057,SpeciesValidation!B:G,2,FALSE)),"")</f>
        <v/>
      </c>
      <c r="R2057" s="36" t="str">
        <f>IF(LEN(E2057&amp;"")&gt;0,IF(ISERROR(VLOOKUP(E2057,SpeciesLookup!B:G,4,FALSE)=TRUE),"",VLOOKUP(E2057,SpeciesLookup!B:G,4,FALSE)),"")</f>
        <v/>
      </c>
    </row>
    <row r="2058" spans="1:18" ht="13.2" x14ac:dyDescent="0.25">
      <c r="A2058" s="72"/>
      <c r="D2058" s="11"/>
      <c r="G2058" s="128" t="str">
        <f>IF(LEN(E2058&amp;"")&gt;0,IF(ISERROR(VLOOKUP(E2058,SpeciesLookup!B:G,6,FALSE)=TRUE),"",VLOOKUP(E2058,SpeciesLookup!B:G,6,FALSE)),"")</f>
        <v/>
      </c>
      <c r="H2058" s="128" t="str">
        <f>IF(LEN(E2058&amp;"")&gt;0,IF(ISERROR(VLOOKUP(E2058,SpeciesLookup!B:G,5,FALSE)=TRUE),"",VLOOKUP(E2058,SpeciesLookup!B:G,5,FALSE)),"")</f>
        <v/>
      </c>
      <c r="I2058" s="11"/>
      <c r="J2058" s="73"/>
      <c r="K2058" s="11"/>
      <c r="L2058" s="127" t="str">
        <f>TRIM(IF(ISERROR(VLOOKUP(R2058,SpeciesValidation!D:T,IF(ISNA(VLOOKUP(J2058,Validation!B$2:C$15,2,FALSE)),FALSE,VLOOKUP(J2058,Validation!B$2:C$15,2,FALSE)))),IF(LEN(E2058&amp;"")&gt;0,"",""),VLOOKUP(R2058,SpeciesValidation!D:T,VLOOKUP(J2058,Validation!B$2:C$15,2,FALSE),FALSE)) &amp; " " &amp; IF(ISERROR(IF(LEFT(J2058,1)="A",IF(IF(VLOOKUP(R2058,SpeciesValidation!D:W,20,FALSE)=FALSE,OR(TEXT(A2058,"MMDD")&lt;VLOOKUP(R2058,SpeciesValidation!D:W,18,FALSE),TEXT(A2058,"MMDD")&gt;VLOOKUP(R2058,SpeciesValidation!D:W,19,FALSE)),IF(TEXT(A2058,"MMDD")&lt;"0701",TEXT(A2058,"MMDD")&gt;VLOOKUP(R2058,SpeciesValidation!D:W,18,FALSE),TEXT(A2058,"MMDD")&lt;VLOOKUP(R2058,SpeciesValidation!D:W,19,FALSE))),"Date outside expected range for this species",""),"")),"",IF(LEFT(J2058,1)="A",IF(IF(VLOOKUP(R2058,SpeciesValidation!D:W,20,FALSE)=FALSE,OR(TEXT(A2058,"MMDD")&lt;VLOOKUP(R2058,SpeciesValidation!D:W,18,FALSE),TEXT(A2058,"MMDD")&gt;VLOOKUP(R2058,SpeciesValidation!D:W,19,FALSE)),IF(TEXT(A2058,"MMDD")&lt;"0701",TEXT(A2058,"MMDD")&gt;VLOOKUP(R2058,SpeciesValidation!D:W,18,FALSE),TEXT(A2058,"MMDD")&lt;VLOOKUP(R2058,SpeciesValidation!D:W,19,FALSE))),"Date outside expected range for this species",""),"")))</f>
        <v/>
      </c>
      <c r="M2058" s="127" t="str">
        <f>IF(LEN(E2058&amp;"")&gt;0,IF(ISERROR(VLOOKUP(R2058,SpeciesValidation!D:I,6,FALSE)),"",VLOOKUP(R2058,SpeciesValidation!D:I,6,FALSE)),"")</f>
        <v/>
      </c>
      <c r="Q2058" s="36" t="str">
        <f>IF(LEN(E2058&amp;"")&gt;0,IF(ISERROR(VLOOKUP(E2058,SpeciesValidation!B:G,2,FALSE)=TRUE),"",VLOOKUP(E2058,SpeciesValidation!B:G,2,FALSE)),"")</f>
        <v/>
      </c>
      <c r="R2058" s="36" t="str">
        <f>IF(LEN(E2058&amp;"")&gt;0,IF(ISERROR(VLOOKUP(E2058,SpeciesLookup!B:G,4,FALSE)=TRUE),"",VLOOKUP(E2058,SpeciesLookup!B:G,4,FALSE)),"")</f>
        <v/>
      </c>
    </row>
    <row r="2059" spans="1:18" ht="13.2" x14ac:dyDescent="0.25">
      <c r="A2059" s="72"/>
      <c r="D2059" s="11"/>
      <c r="G2059" s="128" t="str">
        <f>IF(LEN(E2059&amp;"")&gt;0,IF(ISERROR(VLOOKUP(E2059,SpeciesLookup!B:G,6,FALSE)=TRUE),"",VLOOKUP(E2059,SpeciesLookup!B:G,6,FALSE)),"")</f>
        <v/>
      </c>
      <c r="H2059" s="128" t="str">
        <f>IF(LEN(E2059&amp;"")&gt;0,IF(ISERROR(VLOOKUP(E2059,SpeciesLookup!B:G,5,FALSE)=TRUE),"",VLOOKUP(E2059,SpeciesLookup!B:G,5,FALSE)),"")</f>
        <v/>
      </c>
      <c r="I2059" s="11"/>
      <c r="J2059" s="73"/>
      <c r="K2059" s="11"/>
      <c r="L2059" s="127" t="str">
        <f>TRIM(IF(ISERROR(VLOOKUP(R2059,SpeciesValidation!D:T,IF(ISNA(VLOOKUP(J2059,Validation!B$2:C$15,2,FALSE)),FALSE,VLOOKUP(J2059,Validation!B$2:C$15,2,FALSE)))),IF(LEN(E2059&amp;"")&gt;0,"",""),VLOOKUP(R2059,SpeciesValidation!D:T,VLOOKUP(J2059,Validation!B$2:C$15,2,FALSE),FALSE)) &amp; " " &amp; IF(ISERROR(IF(LEFT(J2059,1)="A",IF(IF(VLOOKUP(R2059,SpeciesValidation!D:W,20,FALSE)=FALSE,OR(TEXT(A2059,"MMDD")&lt;VLOOKUP(R2059,SpeciesValidation!D:W,18,FALSE),TEXT(A2059,"MMDD")&gt;VLOOKUP(R2059,SpeciesValidation!D:W,19,FALSE)),IF(TEXT(A2059,"MMDD")&lt;"0701",TEXT(A2059,"MMDD")&gt;VLOOKUP(R2059,SpeciesValidation!D:W,18,FALSE),TEXT(A2059,"MMDD")&lt;VLOOKUP(R2059,SpeciesValidation!D:W,19,FALSE))),"Date outside expected range for this species",""),"")),"",IF(LEFT(J2059,1)="A",IF(IF(VLOOKUP(R2059,SpeciesValidation!D:W,20,FALSE)=FALSE,OR(TEXT(A2059,"MMDD")&lt;VLOOKUP(R2059,SpeciesValidation!D:W,18,FALSE),TEXT(A2059,"MMDD")&gt;VLOOKUP(R2059,SpeciesValidation!D:W,19,FALSE)),IF(TEXT(A2059,"MMDD")&lt;"0701",TEXT(A2059,"MMDD")&gt;VLOOKUP(R2059,SpeciesValidation!D:W,18,FALSE),TEXT(A2059,"MMDD")&lt;VLOOKUP(R2059,SpeciesValidation!D:W,19,FALSE))),"Date outside expected range for this species",""),"")))</f>
        <v/>
      </c>
      <c r="M2059" s="127" t="str">
        <f>IF(LEN(E2059&amp;"")&gt;0,IF(ISERROR(VLOOKUP(R2059,SpeciesValidation!D:I,6,FALSE)),"",VLOOKUP(R2059,SpeciesValidation!D:I,6,FALSE)),"")</f>
        <v/>
      </c>
      <c r="Q2059" s="36" t="str">
        <f>IF(LEN(E2059&amp;"")&gt;0,IF(ISERROR(VLOOKUP(E2059,SpeciesValidation!B:G,2,FALSE)=TRUE),"",VLOOKUP(E2059,SpeciesValidation!B:G,2,FALSE)),"")</f>
        <v/>
      </c>
      <c r="R2059" s="36" t="str">
        <f>IF(LEN(E2059&amp;"")&gt;0,IF(ISERROR(VLOOKUP(E2059,SpeciesLookup!B:G,4,FALSE)=TRUE),"",VLOOKUP(E2059,SpeciesLookup!B:G,4,FALSE)),"")</f>
        <v/>
      </c>
    </row>
    <row r="2060" spans="1:18" ht="13.2" x14ac:dyDescent="0.25">
      <c r="A2060" s="72"/>
      <c r="D2060" s="11"/>
      <c r="G2060" s="128" t="str">
        <f>IF(LEN(E2060&amp;"")&gt;0,IF(ISERROR(VLOOKUP(E2060,SpeciesLookup!B:G,6,FALSE)=TRUE),"",VLOOKUP(E2060,SpeciesLookup!B:G,6,FALSE)),"")</f>
        <v/>
      </c>
      <c r="H2060" s="128" t="str">
        <f>IF(LEN(E2060&amp;"")&gt;0,IF(ISERROR(VLOOKUP(E2060,SpeciesLookup!B:G,5,FALSE)=TRUE),"",VLOOKUP(E2060,SpeciesLookup!B:G,5,FALSE)),"")</f>
        <v/>
      </c>
      <c r="I2060" s="11"/>
      <c r="J2060" s="73"/>
      <c r="K2060" s="11"/>
      <c r="L2060" s="127" t="str">
        <f>TRIM(IF(ISERROR(VLOOKUP(R2060,SpeciesValidation!D:T,IF(ISNA(VLOOKUP(J2060,Validation!B$2:C$15,2,FALSE)),FALSE,VLOOKUP(J2060,Validation!B$2:C$15,2,FALSE)))),IF(LEN(E2060&amp;"")&gt;0,"",""),VLOOKUP(R2060,SpeciesValidation!D:T,VLOOKUP(J2060,Validation!B$2:C$15,2,FALSE),FALSE)) &amp; " " &amp; IF(ISERROR(IF(LEFT(J2060,1)="A",IF(IF(VLOOKUP(R2060,SpeciesValidation!D:W,20,FALSE)=FALSE,OR(TEXT(A2060,"MMDD")&lt;VLOOKUP(R2060,SpeciesValidation!D:W,18,FALSE),TEXT(A2060,"MMDD")&gt;VLOOKUP(R2060,SpeciesValidation!D:W,19,FALSE)),IF(TEXT(A2060,"MMDD")&lt;"0701",TEXT(A2060,"MMDD")&gt;VLOOKUP(R2060,SpeciesValidation!D:W,18,FALSE),TEXT(A2060,"MMDD")&lt;VLOOKUP(R2060,SpeciesValidation!D:W,19,FALSE))),"Date outside expected range for this species",""),"")),"",IF(LEFT(J2060,1)="A",IF(IF(VLOOKUP(R2060,SpeciesValidation!D:W,20,FALSE)=FALSE,OR(TEXT(A2060,"MMDD")&lt;VLOOKUP(R2060,SpeciesValidation!D:W,18,FALSE),TEXT(A2060,"MMDD")&gt;VLOOKUP(R2060,SpeciesValidation!D:W,19,FALSE)),IF(TEXT(A2060,"MMDD")&lt;"0701",TEXT(A2060,"MMDD")&gt;VLOOKUP(R2060,SpeciesValidation!D:W,18,FALSE),TEXT(A2060,"MMDD")&lt;VLOOKUP(R2060,SpeciesValidation!D:W,19,FALSE))),"Date outside expected range for this species",""),"")))</f>
        <v/>
      </c>
      <c r="M2060" s="127" t="str">
        <f>IF(LEN(E2060&amp;"")&gt;0,IF(ISERROR(VLOOKUP(R2060,SpeciesValidation!D:I,6,FALSE)),"",VLOOKUP(R2060,SpeciesValidation!D:I,6,FALSE)),"")</f>
        <v/>
      </c>
      <c r="Q2060" s="36" t="str">
        <f>IF(LEN(E2060&amp;"")&gt;0,IF(ISERROR(VLOOKUP(E2060,SpeciesValidation!B:G,2,FALSE)=TRUE),"",VLOOKUP(E2060,SpeciesValidation!B:G,2,FALSE)),"")</f>
        <v/>
      </c>
      <c r="R2060" s="36" t="str">
        <f>IF(LEN(E2060&amp;"")&gt;0,IF(ISERROR(VLOOKUP(E2060,SpeciesLookup!B:G,4,FALSE)=TRUE),"",VLOOKUP(E2060,SpeciesLookup!B:G,4,FALSE)),"")</f>
        <v/>
      </c>
    </row>
    <row r="2061" spans="1:18" ht="13.2" x14ac:dyDescent="0.25">
      <c r="A2061" s="72"/>
      <c r="D2061" s="11"/>
      <c r="G2061" s="128" t="str">
        <f>IF(LEN(E2061&amp;"")&gt;0,IF(ISERROR(VLOOKUP(E2061,SpeciesLookup!B:G,6,FALSE)=TRUE),"",VLOOKUP(E2061,SpeciesLookup!B:G,6,FALSE)),"")</f>
        <v/>
      </c>
      <c r="H2061" s="128" t="str">
        <f>IF(LEN(E2061&amp;"")&gt;0,IF(ISERROR(VLOOKUP(E2061,SpeciesLookup!B:G,5,FALSE)=TRUE),"",VLOOKUP(E2061,SpeciesLookup!B:G,5,FALSE)),"")</f>
        <v/>
      </c>
      <c r="I2061" s="11"/>
      <c r="J2061" s="73"/>
      <c r="K2061" s="11"/>
      <c r="L2061" s="127" t="str">
        <f>TRIM(IF(ISERROR(VLOOKUP(R2061,SpeciesValidation!D:T,IF(ISNA(VLOOKUP(J2061,Validation!B$2:C$15,2,FALSE)),FALSE,VLOOKUP(J2061,Validation!B$2:C$15,2,FALSE)))),IF(LEN(E2061&amp;"")&gt;0,"",""),VLOOKUP(R2061,SpeciesValidation!D:T,VLOOKUP(J2061,Validation!B$2:C$15,2,FALSE),FALSE)) &amp; " " &amp; IF(ISERROR(IF(LEFT(J2061,1)="A",IF(IF(VLOOKUP(R2061,SpeciesValidation!D:W,20,FALSE)=FALSE,OR(TEXT(A2061,"MMDD")&lt;VLOOKUP(R2061,SpeciesValidation!D:W,18,FALSE),TEXT(A2061,"MMDD")&gt;VLOOKUP(R2061,SpeciesValidation!D:W,19,FALSE)),IF(TEXT(A2061,"MMDD")&lt;"0701",TEXT(A2061,"MMDD")&gt;VLOOKUP(R2061,SpeciesValidation!D:W,18,FALSE),TEXT(A2061,"MMDD")&lt;VLOOKUP(R2061,SpeciesValidation!D:W,19,FALSE))),"Date outside expected range for this species",""),"")),"",IF(LEFT(J2061,1)="A",IF(IF(VLOOKUP(R2061,SpeciesValidation!D:W,20,FALSE)=FALSE,OR(TEXT(A2061,"MMDD")&lt;VLOOKUP(R2061,SpeciesValidation!D:W,18,FALSE),TEXT(A2061,"MMDD")&gt;VLOOKUP(R2061,SpeciesValidation!D:W,19,FALSE)),IF(TEXT(A2061,"MMDD")&lt;"0701",TEXT(A2061,"MMDD")&gt;VLOOKUP(R2061,SpeciesValidation!D:W,18,FALSE),TEXT(A2061,"MMDD")&lt;VLOOKUP(R2061,SpeciesValidation!D:W,19,FALSE))),"Date outside expected range for this species",""),"")))</f>
        <v/>
      </c>
      <c r="M2061" s="127" t="str">
        <f>IF(LEN(E2061&amp;"")&gt;0,IF(ISERROR(VLOOKUP(R2061,SpeciesValidation!D:I,6,FALSE)),"",VLOOKUP(R2061,SpeciesValidation!D:I,6,FALSE)),"")</f>
        <v/>
      </c>
      <c r="Q2061" s="36" t="str">
        <f>IF(LEN(E2061&amp;"")&gt;0,IF(ISERROR(VLOOKUP(E2061,SpeciesValidation!B:G,2,FALSE)=TRUE),"",VLOOKUP(E2061,SpeciesValidation!B:G,2,FALSE)),"")</f>
        <v/>
      </c>
      <c r="R2061" s="36" t="str">
        <f>IF(LEN(E2061&amp;"")&gt;0,IF(ISERROR(VLOOKUP(E2061,SpeciesLookup!B:G,4,FALSE)=TRUE),"",VLOOKUP(E2061,SpeciesLookup!B:G,4,FALSE)),"")</f>
        <v/>
      </c>
    </row>
    <row r="2062" spans="1:18" ht="13.2" x14ac:dyDescent="0.25">
      <c r="A2062" s="72"/>
      <c r="D2062" s="11"/>
      <c r="G2062" s="128" t="str">
        <f>IF(LEN(E2062&amp;"")&gt;0,IF(ISERROR(VLOOKUP(E2062,SpeciesLookup!B:G,6,FALSE)=TRUE),"",VLOOKUP(E2062,SpeciesLookup!B:G,6,FALSE)),"")</f>
        <v/>
      </c>
      <c r="H2062" s="128" t="str">
        <f>IF(LEN(E2062&amp;"")&gt;0,IF(ISERROR(VLOOKUP(E2062,SpeciesLookup!B:G,5,FALSE)=TRUE),"",VLOOKUP(E2062,SpeciesLookup!B:G,5,FALSE)),"")</f>
        <v/>
      </c>
      <c r="I2062" s="11"/>
      <c r="J2062" s="73"/>
      <c r="K2062" s="11"/>
      <c r="L2062" s="127" t="str">
        <f>TRIM(IF(ISERROR(VLOOKUP(R2062,SpeciesValidation!D:T,IF(ISNA(VLOOKUP(J2062,Validation!B$2:C$15,2,FALSE)),FALSE,VLOOKUP(J2062,Validation!B$2:C$15,2,FALSE)))),IF(LEN(E2062&amp;"")&gt;0,"",""),VLOOKUP(R2062,SpeciesValidation!D:T,VLOOKUP(J2062,Validation!B$2:C$15,2,FALSE),FALSE)) &amp; " " &amp; IF(ISERROR(IF(LEFT(J2062,1)="A",IF(IF(VLOOKUP(R2062,SpeciesValidation!D:W,20,FALSE)=FALSE,OR(TEXT(A2062,"MMDD")&lt;VLOOKUP(R2062,SpeciesValidation!D:W,18,FALSE),TEXT(A2062,"MMDD")&gt;VLOOKUP(R2062,SpeciesValidation!D:W,19,FALSE)),IF(TEXT(A2062,"MMDD")&lt;"0701",TEXT(A2062,"MMDD")&gt;VLOOKUP(R2062,SpeciesValidation!D:W,18,FALSE),TEXT(A2062,"MMDD")&lt;VLOOKUP(R2062,SpeciesValidation!D:W,19,FALSE))),"Date outside expected range for this species",""),"")),"",IF(LEFT(J2062,1)="A",IF(IF(VLOOKUP(R2062,SpeciesValidation!D:W,20,FALSE)=FALSE,OR(TEXT(A2062,"MMDD")&lt;VLOOKUP(R2062,SpeciesValidation!D:W,18,FALSE),TEXT(A2062,"MMDD")&gt;VLOOKUP(R2062,SpeciesValidation!D:W,19,FALSE)),IF(TEXT(A2062,"MMDD")&lt;"0701",TEXT(A2062,"MMDD")&gt;VLOOKUP(R2062,SpeciesValidation!D:W,18,FALSE),TEXT(A2062,"MMDD")&lt;VLOOKUP(R2062,SpeciesValidation!D:W,19,FALSE))),"Date outside expected range for this species",""),"")))</f>
        <v/>
      </c>
      <c r="M2062" s="127" t="str">
        <f>IF(LEN(E2062&amp;"")&gt;0,IF(ISERROR(VLOOKUP(R2062,SpeciesValidation!D:I,6,FALSE)),"",VLOOKUP(R2062,SpeciesValidation!D:I,6,FALSE)),"")</f>
        <v/>
      </c>
      <c r="Q2062" s="36" t="str">
        <f>IF(LEN(E2062&amp;"")&gt;0,IF(ISERROR(VLOOKUP(E2062,SpeciesValidation!B:G,2,FALSE)=TRUE),"",VLOOKUP(E2062,SpeciesValidation!B:G,2,FALSE)),"")</f>
        <v/>
      </c>
      <c r="R2062" s="36" t="str">
        <f>IF(LEN(E2062&amp;"")&gt;0,IF(ISERROR(VLOOKUP(E2062,SpeciesLookup!B:G,4,FALSE)=TRUE),"",VLOOKUP(E2062,SpeciesLookup!B:G,4,FALSE)),"")</f>
        <v/>
      </c>
    </row>
    <row r="2063" spans="1:18" ht="13.2" x14ac:dyDescent="0.25">
      <c r="A2063" s="72"/>
      <c r="D2063" s="11"/>
      <c r="G2063" s="128" t="str">
        <f>IF(LEN(E2063&amp;"")&gt;0,IF(ISERROR(VLOOKUP(E2063,SpeciesLookup!B:G,6,FALSE)=TRUE),"",VLOOKUP(E2063,SpeciesLookup!B:G,6,FALSE)),"")</f>
        <v/>
      </c>
      <c r="H2063" s="128" t="str">
        <f>IF(LEN(E2063&amp;"")&gt;0,IF(ISERROR(VLOOKUP(E2063,SpeciesLookup!B:G,5,FALSE)=TRUE),"",VLOOKUP(E2063,SpeciesLookup!B:G,5,FALSE)),"")</f>
        <v/>
      </c>
      <c r="I2063" s="11"/>
      <c r="J2063" s="73"/>
      <c r="K2063" s="11"/>
      <c r="L2063" s="127" t="str">
        <f>TRIM(IF(ISERROR(VLOOKUP(R2063,SpeciesValidation!D:T,IF(ISNA(VLOOKUP(J2063,Validation!B$2:C$15,2,FALSE)),FALSE,VLOOKUP(J2063,Validation!B$2:C$15,2,FALSE)))),IF(LEN(E2063&amp;"")&gt;0,"",""),VLOOKUP(R2063,SpeciesValidation!D:T,VLOOKUP(J2063,Validation!B$2:C$15,2,FALSE),FALSE)) &amp; " " &amp; IF(ISERROR(IF(LEFT(J2063,1)="A",IF(IF(VLOOKUP(R2063,SpeciesValidation!D:W,20,FALSE)=FALSE,OR(TEXT(A2063,"MMDD")&lt;VLOOKUP(R2063,SpeciesValidation!D:W,18,FALSE),TEXT(A2063,"MMDD")&gt;VLOOKUP(R2063,SpeciesValidation!D:W,19,FALSE)),IF(TEXT(A2063,"MMDD")&lt;"0701",TEXT(A2063,"MMDD")&gt;VLOOKUP(R2063,SpeciesValidation!D:W,18,FALSE),TEXT(A2063,"MMDD")&lt;VLOOKUP(R2063,SpeciesValidation!D:W,19,FALSE))),"Date outside expected range for this species",""),"")),"",IF(LEFT(J2063,1)="A",IF(IF(VLOOKUP(R2063,SpeciesValidation!D:W,20,FALSE)=FALSE,OR(TEXT(A2063,"MMDD")&lt;VLOOKUP(R2063,SpeciesValidation!D:W,18,FALSE),TEXT(A2063,"MMDD")&gt;VLOOKUP(R2063,SpeciesValidation!D:W,19,FALSE)),IF(TEXT(A2063,"MMDD")&lt;"0701",TEXT(A2063,"MMDD")&gt;VLOOKUP(R2063,SpeciesValidation!D:W,18,FALSE),TEXT(A2063,"MMDD")&lt;VLOOKUP(R2063,SpeciesValidation!D:W,19,FALSE))),"Date outside expected range for this species",""),"")))</f>
        <v/>
      </c>
      <c r="M2063" s="127" t="str">
        <f>IF(LEN(E2063&amp;"")&gt;0,IF(ISERROR(VLOOKUP(R2063,SpeciesValidation!D:I,6,FALSE)),"",VLOOKUP(R2063,SpeciesValidation!D:I,6,FALSE)),"")</f>
        <v/>
      </c>
      <c r="Q2063" s="36" t="str">
        <f>IF(LEN(E2063&amp;"")&gt;0,IF(ISERROR(VLOOKUP(E2063,SpeciesValidation!B:G,2,FALSE)=TRUE),"",VLOOKUP(E2063,SpeciesValidation!B:G,2,FALSE)),"")</f>
        <v/>
      </c>
      <c r="R2063" s="36" t="str">
        <f>IF(LEN(E2063&amp;"")&gt;0,IF(ISERROR(VLOOKUP(E2063,SpeciesLookup!B:G,4,FALSE)=TRUE),"",VLOOKUP(E2063,SpeciesLookup!B:G,4,FALSE)),"")</f>
        <v/>
      </c>
    </row>
    <row r="2064" spans="1:18" ht="13.2" x14ac:dyDescent="0.25">
      <c r="A2064" s="72"/>
      <c r="D2064" s="11"/>
      <c r="G2064" s="128" t="str">
        <f>IF(LEN(E2064&amp;"")&gt;0,IF(ISERROR(VLOOKUP(E2064,SpeciesLookup!B:G,6,FALSE)=TRUE),"",VLOOKUP(E2064,SpeciesLookup!B:G,6,FALSE)),"")</f>
        <v/>
      </c>
      <c r="H2064" s="128" t="str">
        <f>IF(LEN(E2064&amp;"")&gt;0,IF(ISERROR(VLOOKUP(E2064,SpeciesLookup!B:G,5,FALSE)=TRUE),"",VLOOKUP(E2064,SpeciesLookup!B:G,5,FALSE)),"")</f>
        <v/>
      </c>
      <c r="I2064" s="11"/>
      <c r="J2064" s="73"/>
      <c r="K2064" s="11"/>
      <c r="L2064" s="127" t="str">
        <f>TRIM(IF(ISERROR(VLOOKUP(R2064,SpeciesValidation!D:T,IF(ISNA(VLOOKUP(J2064,Validation!B$2:C$15,2,FALSE)),FALSE,VLOOKUP(J2064,Validation!B$2:C$15,2,FALSE)))),IF(LEN(E2064&amp;"")&gt;0,"",""),VLOOKUP(R2064,SpeciesValidation!D:T,VLOOKUP(J2064,Validation!B$2:C$15,2,FALSE),FALSE)) &amp; " " &amp; IF(ISERROR(IF(LEFT(J2064,1)="A",IF(IF(VLOOKUP(R2064,SpeciesValidation!D:W,20,FALSE)=FALSE,OR(TEXT(A2064,"MMDD")&lt;VLOOKUP(R2064,SpeciesValidation!D:W,18,FALSE),TEXT(A2064,"MMDD")&gt;VLOOKUP(R2064,SpeciesValidation!D:W,19,FALSE)),IF(TEXT(A2064,"MMDD")&lt;"0701",TEXT(A2064,"MMDD")&gt;VLOOKUP(R2064,SpeciesValidation!D:W,18,FALSE),TEXT(A2064,"MMDD")&lt;VLOOKUP(R2064,SpeciesValidation!D:W,19,FALSE))),"Date outside expected range for this species",""),"")),"",IF(LEFT(J2064,1)="A",IF(IF(VLOOKUP(R2064,SpeciesValidation!D:W,20,FALSE)=FALSE,OR(TEXT(A2064,"MMDD")&lt;VLOOKUP(R2064,SpeciesValidation!D:W,18,FALSE),TEXT(A2064,"MMDD")&gt;VLOOKUP(R2064,SpeciesValidation!D:W,19,FALSE)),IF(TEXT(A2064,"MMDD")&lt;"0701",TEXT(A2064,"MMDD")&gt;VLOOKUP(R2064,SpeciesValidation!D:W,18,FALSE),TEXT(A2064,"MMDD")&lt;VLOOKUP(R2064,SpeciesValidation!D:W,19,FALSE))),"Date outside expected range for this species",""),"")))</f>
        <v/>
      </c>
      <c r="M2064" s="127" t="str">
        <f>IF(LEN(E2064&amp;"")&gt;0,IF(ISERROR(VLOOKUP(R2064,SpeciesValidation!D:I,6,FALSE)),"",VLOOKUP(R2064,SpeciesValidation!D:I,6,FALSE)),"")</f>
        <v/>
      </c>
      <c r="Q2064" s="36" t="str">
        <f>IF(LEN(E2064&amp;"")&gt;0,IF(ISERROR(VLOOKUP(E2064,SpeciesValidation!B:G,2,FALSE)=TRUE),"",VLOOKUP(E2064,SpeciesValidation!B:G,2,FALSE)),"")</f>
        <v/>
      </c>
      <c r="R2064" s="36" t="str">
        <f>IF(LEN(E2064&amp;"")&gt;0,IF(ISERROR(VLOOKUP(E2064,SpeciesLookup!B:G,4,FALSE)=TRUE),"",VLOOKUP(E2064,SpeciesLookup!B:G,4,FALSE)),"")</f>
        <v/>
      </c>
    </row>
    <row r="2065" spans="1:18" ht="13.2" x14ac:dyDescent="0.25">
      <c r="A2065" s="72"/>
      <c r="D2065" s="11"/>
      <c r="G2065" s="128" t="str">
        <f>IF(LEN(E2065&amp;"")&gt;0,IF(ISERROR(VLOOKUP(E2065,SpeciesLookup!B:G,6,FALSE)=TRUE),"",VLOOKUP(E2065,SpeciesLookup!B:G,6,FALSE)),"")</f>
        <v/>
      </c>
      <c r="H2065" s="128" t="str">
        <f>IF(LEN(E2065&amp;"")&gt;0,IF(ISERROR(VLOOKUP(E2065,SpeciesLookup!B:G,5,FALSE)=TRUE),"",VLOOKUP(E2065,SpeciesLookup!B:G,5,FALSE)),"")</f>
        <v/>
      </c>
      <c r="I2065" s="11"/>
      <c r="J2065" s="73"/>
      <c r="K2065" s="11"/>
      <c r="L2065" s="127" t="str">
        <f>TRIM(IF(ISERROR(VLOOKUP(R2065,SpeciesValidation!D:T,IF(ISNA(VLOOKUP(J2065,Validation!B$2:C$15,2,FALSE)),FALSE,VLOOKUP(J2065,Validation!B$2:C$15,2,FALSE)))),IF(LEN(E2065&amp;"")&gt;0,"",""),VLOOKUP(R2065,SpeciesValidation!D:T,VLOOKUP(J2065,Validation!B$2:C$15,2,FALSE),FALSE)) &amp; " " &amp; IF(ISERROR(IF(LEFT(J2065,1)="A",IF(IF(VLOOKUP(R2065,SpeciesValidation!D:W,20,FALSE)=FALSE,OR(TEXT(A2065,"MMDD")&lt;VLOOKUP(R2065,SpeciesValidation!D:W,18,FALSE),TEXT(A2065,"MMDD")&gt;VLOOKUP(R2065,SpeciesValidation!D:W,19,FALSE)),IF(TEXT(A2065,"MMDD")&lt;"0701",TEXT(A2065,"MMDD")&gt;VLOOKUP(R2065,SpeciesValidation!D:W,18,FALSE),TEXT(A2065,"MMDD")&lt;VLOOKUP(R2065,SpeciesValidation!D:W,19,FALSE))),"Date outside expected range for this species",""),"")),"",IF(LEFT(J2065,1)="A",IF(IF(VLOOKUP(R2065,SpeciesValidation!D:W,20,FALSE)=FALSE,OR(TEXT(A2065,"MMDD")&lt;VLOOKUP(R2065,SpeciesValidation!D:W,18,FALSE),TEXT(A2065,"MMDD")&gt;VLOOKUP(R2065,SpeciesValidation!D:W,19,FALSE)),IF(TEXT(A2065,"MMDD")&lt;"0701",TEXT(A2065,"MMDD")&gt;VLOOKUP(R2065,SpeciesValidation!D:W,18,FALSE),TEXT(A2065,"MMDD")&lt;VLOOKUP(R2065,SpeciesValidation!D:W,19,FALSE))),"Date outside expected range for this species",""),"")))</f>
        <v/>
      </c>
      <c r="M2065" s="127" t="str">
        <f>IF(LEN(E2065&amp;"")&gt;0,IF(ISERROR(VLOOKUP(R2065,SpeciesValidation!D:I,6,FALSE)),"",VLOOKUP(R2065,SpeciesValidation!D:I,6,FALSE)),"")</f>
        <v/>
      </c>
      <c r="Q2065" s="36" t="str">
        <f>IF(LEN(E2065&amp;"")&gt;0,IF(ISERROR(VLOOKUP(E2065,SpeciesValidation!B:G,2,FALSE)=TRUE),"",VLOOKUP(E2065,SpeciesValidation!B:G,2,FALSE)),"")</f>
        <v/>
      </c>
      <c r="R2065" s="36" t="str">
        <f>IF(LEN(E2065&amp;"")&gt;0,IF(ISERROR(VLOOKUP(E2065,SpeciesLookup!B:G,4,FALSE)=TRUE),"",VLOOKUP(E2065,SpeciesLookup!B:G,4,FALSE)),"")</f>
        <v/>
      </c>
    </row>
    <row r="2066" spans="1:18" ht="13.2" x14ac:dyDescent="0.25">
      <c r="A2066" s="72"/>
      <c r="D2066" s="11"/>
      <c r="G2066" s="128" t="str">
        <f>IF(LEN(E2066&amp;"")&gt;0,IF(ISERROR(VLOOKUP(E2066,SpeciesLookup!B:G,6,FALSE)=TRUE),"",VLOOKUP(E2066,SpeciesLookup!B:G,6,FALSE)),"")</f>
        <v/>
      </c>
      <c r="H2066" s="128" t="str">
        <f>IF(LEN(E2066&amp;"")&gt;0,IF(ISERROR(VLOOKUP(E2066,SpeciesLookup!B:G,5,FALSE)=TRUE),"",VLOOKUP(E2066,SpeciesLookup!B:G,5,FALSE)),"")</f>
        <v/>
      </c>
      <c r="I2066" s="11"/>
      <c r="J2066" s="73"/>
      <c r="K2066" s="11"/>
      <c r="L2066" s="127" t="str">
        <f>TRIM(IF(ISERROR(VLOOKUP(R2066,SpeciesValidation!D:T,IF(ISNA(VLOOKUP(J2066,Validation!B$2:C$15,2,FALSE)),FALSE,VLOOKUP(J2066,Validation!B$2:C$15,2,FALSE)))),IF(LEN(E2066&amp;"")&gt;0,"",""),VLOOKUP(R2066,SpeciesValidation!D:T,VLOOKUP(J2066,Validation!B$2:C$15,2,FALSE),FALSE)) &amp; " " &amp; IF(ISERROR(IF(LEFT(J2066,1)="A",IF(IF(VLOOKUP(R2066,SpeciesValidation!D:W,20,FALSE)=FALSE,OR(TEXT(A2066,"MMDD")&lt;VLOOKUP(R2066,SpeciesValidation!D:W,18,FALSE),TEXT(A2066,"MMDD")&gt;VLOOKUP(R2066,SpeciesValidation!D:W,19,FALSE)),IF(TEXT(A2066,"MMDD")&lt;"0701",TEXT(A2066,"MMDD")&gt;VLOOKUP(R2066,SpeciesValidation!D:W,18,FALSE),TEXT(A2066,"MMDD")&lt;VLOOKUP(R2066,SpeciesValidation!D:W,19,FALSE))),"Date outside expected range for this species",""),"")),"",IF(LEFT(J2066,1)="A",IF(IF(VLOOKUP(R2066,SpeciesValidation!D:W,20,FALSE)=FALSE,OR(TEXT(A2066,"MMDD")&lt;VLOOKUP(R2066,SpeciesValidation!D:W,18,FALSE),TEXT(A2066,"MMDD")&gt;VLOOKUP(R2066,SpeciesValidation!D:W,19,FALSE)),IF(TEXT(A2066,"MMDD")&lt;"0701",TEXT(A2066,"MMDD")&gt;VLOOKUP(R2066,SpeciesValidation!D:W,18,FALSE),TEXT(A2066,"MMDD")&lt;VLOOKUP(R2066,SpeciesValidation!D:W,19,FALSE))),"Date outside expected range for this species",""),"")))</f>
        <v/>
      </c>
      <c r="M2066" s="127" t="str">
        <f>IF(LEN(E2066&amp;"")&gt;0,IF(ISERROR(VLOOKUP(R2066,SpeciesValidation!D:I,6,FALSE)),"",VLOOKUP(R2066,SpeciesValidation!D:I,6,FALSE)),"")</f>
        <v/>
      </c>
      <c r="Q2066" s="36" t="str">
        <f>IF(LEN(E2066&amp;"")&gt;0,IF(ISERROR(VLOOKUP(E2066,SpeciesValidation!B:G,2,FALSE)=TRUE),"",VLOOKUP(E2066,SpeciesValidation!B:G,2,FALSE)),"")</f>
        <v/>
      </c>
      <c r="R2066" s="36" t="str">
        <f>IF(LEN(E2066&amp;"")&gt;0,IF(ISERROR(VLOOKUP(E2066,SpeciesLookup!B:G,4,FALSE)=TRUE),"",VLOOKUP(E2066,SpeciesLookup!B:G,4,FALSE)),"")</f>
        <v/>
      </c>
    </row>
    <row r="2067" spans="1:18" ht="13.2" x14ac:dyDescent="0.25">
      <c r="A2067" s="72"/>
      <c r="D2067" s="11"/>
      <c r="G2067" s="128" t="str">
        <f>IF(LEN(E2067&amp;"")&gt;0,IF(ISERROR(VLOOKUP(E2067,SpeciesLookup!B:G,6,FALSE)=TRUE),"",VLOOKUP(E2067,SpeciesLookup!B:G,6,FALSE)),"")</f>
        <v/>
      </c>
      <c r="H2067" s="128" t="str">
        <f>IF(LEN(E2067&amp;"")&gt;0,IF(ISERROR(VLOOKUP(E2067,SpeciesLookup!B:G,5,FALSE)=TRUE),"",VLOOKUP(E2067,SpeciesLookup!B:G,5,FALSE)),"")</f>
        <v/>
      </c>
      <c r="I2067" s="11"/>
      <c r="J2067" s="73"/>
      <c r="K2067" s="11"/>
      <c r="L2067" s="127" t="str">
        <f>TRIM(IF(ISERROR(VLOOKUP(R2067,SpeciesValidation!D:T,IF(ISNA(VLOOKUP(J2067,Validation!B$2:C$15,2,FALSE)),FALSE,VLOOKUP(J2067,Validation!B$2:C$15,2,FALSE)))),IF(LEN(E2067&amp;"")&gt;0,"",""),VLOOKUP(R2067,SpeciesValidation!D:T,VLOOKUP(J2067,Validation!B$2:C$15,2,FALSE),FALSE)) &amp; " " &amp; IF(ISERROR(IF(LEFT(J2067,1)="A",IF(IF(VLOOKUP(R2067,SpeciesValidation!D:W,20,FALSE)=FALSE,OR(TEXT(A2067,"MMDD")&lt;VLOOKUP(R2067,SpeciesValidation!D:W,18,FALSE),TEXT(A2067,"MMDD")&gt;VLOOKUP(R2067,SpeciesValidation!D:W,19,FALSE)),IF(TEXT(A2067,"MMDD")&lt;"0701",TEXT(A2067,"MMDD")&gt;VLOOKUP(R2067,SpeciesValidation!D:W,18,FALSE),TEXT(A2067,"MMDD")&lt;VLOOKUP(R2067,SpeciesValidation!D:W,19,FALSE))),"Date outside expected range for this species",""),"")),"",IF(LEFT(J2067,1)="A",IF(IF(VLOOKUP(R2067,SpeciesValidation!D:W,20,FALSE)=FALSE,OR(TEXT(A2067,"MMDD")&lt;VLOOKUP(R2067,SpeciesValidation!D:W,18,FALSE),TEXT(A2067,"MMDD")&gt;VLOOKUP(R2067,SpeciesValidation!D:W,19,FALSE)),IF(TEXT(A2067,"MMDD")&lt;"0701",TEXT(A2067,"MMDD")&gt;VLOOKUP(R2067,SpeciesValidation!D:W,18,FALSE),TEXT(A2067,"MMDD")&lt;VLOOKUP(R2067,SpeciesValidation!D:W,19,FALSE))),"Date outside expected range for this species",""),"")))</f>
        <v/>
      </c>
      <c r="M2067" s="127" t="str">
        <f>IF(LEN(E2067&amp;"")&gt;0,IF(ISERROR(VLOOKUP(R2067,SpeciesValidation!D:I,6,FALSE)),"",VLOOKUP(R2067,SpeciesValidation!D:I,6,FALSE)),"")</f>
        <v/>
      </c>
      <c r="Q2067" s="36" t="str">
        <f>IF(LEN(E2067&amp;"")&gt;0,IF(ISERROR(VLOOKUP(E2067,SpeciesValidation!B:G,2,FALSE)=TRUE),"",VLOOKUP(E2067,SpeciesValidation!B:G,2,FALSE)),"")</f>
        <v/>
      </c>
      <c r="R2067" s="36" t="str">
        <f>IF(LEN(E2067&amp;"")&gt;0,IF(ISERROR(VLOOKUP(E2067,SpeciesLookup!B:G,4,FALSE)=TRUE),"",VLOOKUP(E2067,SpeciesLookup!B:G,4,FALSE)),"")</f>
        <v/>
      </c>
    </row>
    <row r="2068" spans="1:18" ht="13.2" x14ac:dyDescent="0.25">
      <c r="A2068" s="72"/>
      <c r="D2068" s="11"/>
      <c r="G2068" s="128" t="str">
        <f>IF(LEN(E2068&amp;"")&gt;0,IF(ISERROR(VLOOKUP(E2068,SpeciesLookup!B:G,6,FALSE)=TRUE),"",VLOOKUP(E2068,SpeciesLookup!B:G,6,FALSE)),"")</f>
        <v/>
      </c>
      <c r="H2068" s="128" t="str">
        <f>IF(LEN(E2068&amp;"")&gt;0,IF(ISERROR(VLOOKUP(E2068,SpeciesLookup!B:G,5,FALSE)=TRUE),"",VLOOKUP(E2068,SpeciesLookup!B:G,5,FALSE)),"")</f>
        <v/>
      </c>
      <c r="I2068" s="11"/>
      <c r="J2068" s="73"/>
      <c r="K2068" s="11"/>
      <c r="L2068" s="127" t="str">
        <f>TRIM(IF(ISERROR(VLOOKUP(R2068,SpeciesValidation!D:T,IF(ISNA(VLOOKUP(J2068,Validation!B$2:C$15,2,FALSE)),FALSE,VLOOKUP(J2068,Validation!B$2:C$15,2,FALSE)))),IF(LEN(E2068&amp;"")&gt;0,"",""),VLOOKUP(R2068,SpeciesValidation!D:T,VLOOKUP(J2068,Validation!B$2:C$15,2,FALSE),FALSE)) &amp; " " &amp; IF(ISERROR(IF(LEFT(J2068,1)="A",IF(IF(VLOOKUP(R2068,SpeciesValidation!D:W,20,FALSE)=FALSE,OR(TEXT(A2068,"MMDD")&lt;VLOOKUP(R2068,SpeciesValidation!D:W,18,FALSE),TEXT(A2068,"MMDD")&gt;VLOOKUP(R2068,SpeciesValidation!D:W,19,FALSE)),IF(TEXT(A2068,"MMDD")&lt;"0701",TEXT(A2068,"MMDD")&gt;VLOOKUP(R2068,SpeciesValidation!D:W,18,FALSE),TEXT(A2068,"MMDD")&lt;VLOOKUP(R2068,SpeciesValidation!D:W,19,FALSE))),"Date outside expected range for this species",""),"")),"",IF(LEFT(J2068,1)="A",IF(IF(VLOOKUP(R2068,SpeciesValidation!D:W,20,FALSE)=FALSE,OR(TEXT(A2068,"MMDD")&lt;VLOOKUP(R2068,SpeciesValidation!D:W,18,FALSE),TEXT(A2068,"MMDD")&gt;VLOOKUP(R2068,SpeciesValidation!D:W,19,FALSE)),IF(TEXT(A2068,"MMDD")&lt;"0701",TEXT(A2068,"MMDD")&gt;VLOOKUP(R2068,SpeciesValidation!D:W,18,FALSE),TEXT(A2068,"MMDD")&lt;VLOOKUP(R2068,SpeciesValidation!D:W,19,FALSE))),"Date outside expected range for this species",""),"")))</f>
        <v/>
      </c>
      <c r="M2068" s="127" t="str">
        <f>IF(LEN(E2068&amp;"")&gt;0,IF(ISERROR(VLOOKUP(R2068,SpeciesValidation!D:I,6,FALSE)),"",VLOOKUP(R2068,SpeciesValidation!D:I,6,FALSE)),"")</f>
        <v/>
      </c>
      <c r="Q2068" s="36" t="str">
        <f>IF(LEN(E2068&amp;"")&gt;0,IF(ISERROR(VLOOKUP(E2068,SpeciesValidation!B:G,2,FALSE)=TRUE),"",VLOOKUP(E2068,SpeciesValidation!B:G,2,FALSE)),"")</f>
        <v/>
      </c>
      <c r="R2068" s="36" t="str">
        <f>IF(LEN(E2068&amp;"")&gt;0,IF(ISERROR(VLOOKUP(E2068,SpeciesLookup!B:G,4,FALSE)=TRUE),"",VLOOKUP(E2068,SpeciesLookup!B:G,4,FALSE)),"")</f>
        <v/>
      </c>
    </row>
    <row r="2069" spans="1:18" ht="13.2" x14ac:dyDescent="0.25">
      <c r="A2069" s="72"/>
      <c r="D2069" s="11"/>
      <c r="G2069" s="128" t="str">
        <f>IF(LEN(E2069&amp;"")&gt;0,IF(ISERROR(VLOOKUP(E2069,SpeciesLookup!B:G,6,FALSE)=TRUE),"",VLOOKUP(E2069,SpeciesLookup!B:G,6,FALSE)),"")</f>
        <v/>
      </c>
      <c r="H2069" s="128" t="str">
        <f>IF(LEN(E2069&amp;"")&gt;0,IF(ISERROR(VLOOKUP(E2069,SpeciesLookup!B:G,5,FALSE)=TRUE),"",VLOOKUP(E2069,SpeciesLookup!B:G,5,FALSE)),"")</f>
        <v/>
      </c>
      <c r="I2069" s="11"/>
      <c r="J2069" s="73"/>
      <c r="K2069" s="11"/>
      <c r="L2069" s="127" t="str">
        <f>TRIM(IF(ISERROR(VLOOKUP(R2069,SpeciesValidation!D:T,IF(ISNA(VLOOKUP(J2069,Validation!B$2:C$15,2,FALSE)),FALSE,VLOOKUP(J2069,Validation!B$2:C$15,2,FALSE)))),IF(LEN(E2069&amp;"")&gt;0,"",""),VLOOKUP(R2069,SpeciesValidation!D:T,VLOOKUP(J2069,Validation!B$2:C$15,2,FALSE),FALSE)) &amp; " " &amp; IF(ISERROR(IF(LEFT(J2069,1)="A",IF(IF(VLOOKUP(R2069,SpeciesValidation!D:W,20,FALSE)=FALSE,OR(TEXT(A2069,"MMDD")&lt;VLOOKUP(R2069,SpeciesValidation!D:W,18,FALSE),TEXT(A2069,"MMDD")&gt;VLOOKUP(R2069,SpeciesValidation!D:W,19,FALSE)),IF(TEXT(A2069,"MMDD")&lt;"0701",TEXT(A2069,"MMDD")&gt;VLOOKUP(R2069,SpeciesValidation!D:W,18,FALSE),TEXT(A2069,"MMDD")&lt;VLOOKUP(R2069,SpeciesValidation!D:W,19,FALSE))),"Date outside expected range for this species",""),"")),"",IF(LEFT(J2069,1)="A",IF(IF(VLOOKUP(R2069,SpeciesValidation!D:W,20,FALSE)=FALSE,OR(TEXT(A2069,"MMDD")&lt;VLOOKUP(R2069,SpeciesValidation!D:W,18,FALSE),TEXT(A2069,"MMDD")&gt;VLOOKUP(R2069,SpeciesValidation!D:W,19,FALSE)),IF(TEXT(A2069,"MMDD")&lt;"0701",TEXT(A2069,"MMDD")&gt;VLOOKUP(R2069,SpeciesValidation!D:W,18,FALSE),TEXT(A2069,"MMDD")&lt;VLOOKUP(R2069,SpeciesValidation!D:W,19,FALSE))),"Date outside expected range for this species",""),"")))</f>
        <v/>
      </c>
      <c r="M2069" s="127" t="str">
        <f>IF(LEN(E2069&amp;"")&gt;0,IF(ISERROR(VLOOKUP(R2069,SpeciesValidation!D:I,6,FALSE)),"",VLOOKUP(R2069,SpeciesValidation!D:I,6,FALSE)),"")</f>
        <v/>
      </c>
      <c r="Q2069" s="36" t="str">
        <f>IF(LEN(E2069&amp;"")&gt;0,IF(ISERROR(VLOOKUP(E2069,SpeciesValidation!B:G,2,FALSE)=TRUE),"",VLOOKUP(E2069,SpeciesValidation!B:G,2,FALSE)),"")</f>
        <v/>
      </c>
      <c r="R2069" s="36" t="str">
        <f>IF(LEN(E2069&amp;"")&gt;0,IF(ISERROR(VLOOKUP(E2069,SpeciesLookup!B:G,4,FALSE)=TRUE),"",VLOOKUP(E2069,SpeciesLookup!B:G,4,FALSE)),"")</f>
        <v/>
      </c>
    </row>
    <row r="2070" spans="1:18" ht="13.2" x14ac:dyDescent="0.25">
      <c r="A2070" s="72"/>
      <c r="D2070" s="11"/>
      <c r="G2070" s="128" t="str">
        <f>IF(LEN(E2070&amp;"")&gt;0,IF(ISERROR(VLOOKUP(E2070,SpeciesLookup!B:G,6,FALSE)=TRUE),"",VLOOKUP(E2070,SpeciesLookup!B:G,6,FALSE)),"")</f>
        <v/>
      </c>
      <c r="H2070" s="128" t="str">
        <f>IF(LEN(E2070&amp;"")&gt;0,IF(ISERROR(VLOOKUP(E2070,SpeciesLookup!B:G,5,FALSE)=TRUE),"",VLOOKUP(E2070,SpeciesLookup!B:G,5,FALSE)),"")</f>
        <v/>
      </c>
      <c r="I2070" s="11"/>
      <c r="J2070" s="73"/>
      <c r="K2070" s="11"/>
      <c r="L2070" s="127" t="str">
        <f>TRIM(IF(ISERROR(VLOOKUP(R2070,SpeciesValidation!D:T,IF(ISNA(VLOOKUP(J2070,Validation!B$2:C$15,2,FALSE)),FALSE,VLOOKUP(J2070,Validation!B$2:C$15,2,FALSE)))),IF(LEN(E2070&amp;"")&gt;0,"",""),VLOOKUP(R2070,SpeciesValidation!D:T,VLOOKUP(J2070,Validation!B$2:C$15,2,FALSE),FALSE)) &amp; " " &amp; IF(ISERROR(IF(LEFT(J2070,1)="A",IF(IF(VLOOKUP(R2070,SpeciesValidation!D:W,20,FALSE)=FALSE,OR(TEXT(A2070,"MMDD")&lt;VLOOKUP(R2070,SpeciesValidation!D:W,18,FALSE),TEXT(A2070,"MMDD")&gt;VLOOKUP(R2070,SpeciesValidation!D:W,19,FALSE)),IF(TEXT(A2070,"MMDD")&lt;"0701",TEXT(A2070,"MMDD")&gt;VLOOKUP(R2070,SpeciesValidation!D:W,18,FALSE),TEXT(A2070,"MMDD")&lt;VLOOKUP(R2070,SpeciesValidation!D:W,19,FALSE))),"Date outside expected range for this species",""),"")),"",IF(LEFT(J2070,1)="A",IF(IF(VLOOKUP(R2070,SpeciesValidation!D:W,20,FALSE)=FALSE,OR(TEXT(A2070,"MMDD")&lt;VLOOKUP(R2070,SpeciesValidation!D:W,18,FALSE),TEXT(A2070,"MMDD")&gt;VLOOKUP(R2070,SpeciesValidation!D:W,19,FALSE)),IF(TEXT(A2070,"MMDD")&lt;"0701",TEXT(A2070,"MMDD")&gt;VLOOKUP(R2070,SpeciesValidation!D:W,18,FALSE),TEXT(A2070,"MMDD")&lt;VLOOKUP(R2070,SpeciesValidation!D:W,19,FALSE))),"Date outside expected range for this species",""),"")))</f>
        <v/>
      </c>
      <c r="M2070" s="127" t="str">
        <f>IF(LEN(E2070&amp;"")&gt;0,IF(ISERROR(VLOOKUP(R2070,SpeciesValidation!D:I,6,FALSE)),"",VLOOKUP(R2070,SpeciesValidation!D:I,6,FALSE)),"")</f>
        <v/>
      </c>
      <c r="Q2070" s="36" t="str">
        <f>IF(LEN(E2070&amp;"")&gt;0,IF(ISERROR(VLOOKUP(E2070,SpeciesValidation!B:G,2,FALSE)=TRUE),"",VLOOKUP(E2070,SpeciesValidation!B:G,2,FALSE)),"")</f>
        <v/>
      </c>
      <c r="R2070" s="36" t="str">
        <f>IF(LEN(E2070&amp;"")&gt;0,IF(ISERROR(VLOOKUP(E2070,SpeciesLookup!B:G,4,FALSE)=TRUE),"",VLOOKUP(E2070,SpeciesLookup!B:G,4,FALSE)),"")</f>
        <v/>
      </c>
    </row>
    <row r="2071" spans="1:18" ht="13.2" x14ac:dyDescent="0.25">
      <c r="A2071" s="72"/>
      <c r="D2071" s="11"/>
      <c r="G2071" s="128" t="str">
        <f>IF(LEN(E2071&amp;"")&gt;0,IF(ISERROR(VLOOKUP(E2071,SpeciesLookup!B:G,6,FALSE)=TRUE),"",VLOOKUP(E2071,SpeciesLookup!B:G,6,FALSE)),"")</f>
        <v/>
      </c>
      <c r="H2071" s="128" t="str">
        <f>IF(LEN(E2071&amp;"")&gt;0,IF(ISERROR(VLOOKUP(E2071,SpeciesLookup!B:G,5,FALSE)=TRUE),"",VLOOKUP(E2071,SpeciesLookup!B:G,5,FALSE)),"")</f>
        <v/>
      </c>
      <c r="I2071" s="11"/>
      <c r="J2071" s="73"/>
      <c r="K2071" s="11"/>
      <c r="L2071" s="127" t="str">
        <f>TRIM(IF(ISERROR(VLOOKUP(R2071,SpeciesValidation!D:T,IF(ISNA(VLOOKUP(J2071,Validation!B$2:C$15,2,FALSE)),FALSE,VLOOKUP(J2071,Validation!B$2:C$15,2,FALSE)))),IF(LEN(E2071&amp;"")&gt;0,"",""),VLOOKUP(R2071,SpeciesValidation!D:T,VLOOKUP(J2071,Validation!B$2:C$15,2,FALSE),FALSE)) &amp; " " &amp; IF(ISERROR(IF(LEFT(J2071,1)="A",IF(IF(VLOOKUP(R2071,SpeciesValidation!D:W,20,FALSE)=FALSE,OR(TEXT(A2071,"MMDD")&lt;VLOOKUP(R2071,SpeciesValidation!D:W,18,FALSE),TEXT(A2071,"MMDD")&gt;VLOOKUP(R2071,SpeciesValidation!D:W,19,FALSE)),IF(TEXT(A2071,"MMDD")&lt;"0701",TEXT(A2071,"MMDD")&gt;VLOOKUP(R2071,SpeciesValidation!D:W,18,FALSE),TEXT(A2071,"MMDD")&lt;VLOOKUP(R2071,SpeciesValidation!D:W,19,FALSE))),"Date outside expected range for this species",""),"")),"",IF(LEFT(J2071,1)="A",IF(IF(VLOOKUP(R2071,SpeciesValidation!D:W,20,FALSE)=FALSE,OR(TEXT(A2071,"MMDD")&lt;VLOOKUP(R2071,SpeciesValidation!D:W,18,FALSE),TEXT(A2071,"MMDD")&gt;VLOOKUP(R2071,SpeciesValidation!D:W,19,FALSE)),IF(TEXT(A2071,"MMDD")&lt;"0701",TEXT(A2071,"MMDD")&gt;VLOOKUP(R2071,SpeciesValidation!D:W,18,FALSE),TEXT(A2071,"MMDD")&lt;VLOOKUP(R2071,SpeciesValidation!D:W,19,FALSE))),"Date outside expected range for this species",""),"")))</f>
        <v/>
      </c>
      <c r="M2071" s="127" t="str">
        <f>IF(LEN(E2071&amp;"")&gt;0,IF(ISERROR(VLOOKUP(R2071,SpeciesValidation!D:I,6,FALSE)),"",VLOOKUP(R2071,SpeciesValidation!D:I,6,FALSE)),"")</f>
        <v/>
      </c>
      <c r="Q2071" s="36" t="str">
        <f>IF(LEN(E2071&amp;"")&gt;0,IF(ISERROR(VLOOKUP(E2071,SpeciesValidation!B:G,2,FALSE)=TRUE),"",VLOOKUP(E2071,SpeciesValidation!B:G,2,FALSE)),"")</f>
        <v/>
      </c>
      <c r="R2071" s="36" t="str">
        <f>IF(LEN(E2071&amp;"")&gt;0,IF(ISERROR(VLOOKUP(E2071,SpeciesLookup!B:G,4,FALSE)=TRUE),"",VLOOKUP(E2071,SpeciesLookup!B:G,4,FALSE)),"")</f>
        <v/>
      </c>
    </row>
    <row r="2072" spans="1:18" ht="13.2" x14ac:dyDescent="0.25">
      <c r="A2072" s="72"/>
      <c r="D2072" s="11"/>
      <c r="G2072" s="128" t="str">
        <f>IF(LEN(E2072&amp;"")&gt;0,IF(ISERROR(VLOOKUP(E2072,SpeciesLookup!B:G,6,FALSE)=TRUE),"",VLOOKUP(E2072,SpeciesLookup!B:G,6,FALSE)),"")</f>
        <v/>
      </c>
      <c r="H2072" s="128" t="str">
        <f>IF(LEN(E2072&amp;"")&gt;0,IF(ISERROR(VLOOKUP(E2072,SpeciesLookup!B:G,5,FALSE)=TRUE),"",VLOOKUP(E2072,SpeciesLookup!B:G,5,FALSE)),"")</f>
        <v/>
      </c>
      <c r="I2072" s="11"/>
      <c r="J2072" s="73"/>
      <c r="K2072" s="11"/>
      <c r="L2072" s="127" t="str">
        <f>TRIM(IF(ISERROR(VLOOKUP(R2072,SpeciesValidation!D:T,IF(ISNA(VLOOKUP(J2072,Validation!B$2:C$15,2,FALSE)),FALSE,VLOOKUP(J2072,Validation!B$2:C$15,2,FALSE)))),IF(LEN(E2072&amp;"")&gt;0,"",""),VLOOKUP(R2072,SpeciesValidation!D:T,VLOOKUP(J2072,Validation!B$2:C$15,2,FALSE),FALSE)) &amp; " " &amp; IF(ISERROR(IF(LEFT(J2072,1)="A",IF(IF(VLOOKUP(R2072,SpeciesValidation!D:W,20,FALSE)=FALSE,OR(TEXT(A2072,"MMDD")&lt;VLOOKUP(R2072,SpeciesValidation!D:W,18,FALSE),TEXT(A2072,"MMDD")&gt;VLOOKUP(R2072,SpeciesValidation!D:W,19,FALSE)),IF(TEXT(A2072,"MMDD")&lt;"0701",TEXT(A2072,"MMDD")&gt;VLOOKUP(R2072,SpeciesValidation!D:W,18,FALSE),TEXT(A2072,"MMDD")&lt;VLOOKUP(R2072,SpeciesValidation!D:W,19,FALSE))),"Date outside expected range for this species",""),"")),"",IF(LEFT(J2072,1)="A",IF(IF(VLOOKUP(R2072,SpeciesValidation!D:W,20,FALSE)=FALSE,OR(TEXT(A2072,"MMDD")&lt;VLOOKUP(R2072,SpeciesValidation!D:W,18,FALSE),TEXT(A2072,"MMDD")&gt;VLOOKUP(R2072,SpeciesValidation!D:W,19,FALSE)),IF(TEXT(A2072,"MMDD")&lt;"0701",TEXT(A2072,"MMDD")&gt;VLOOKUP(R2072,SpeciesValidation!D:W,18,FALSE),TEXT(A2072,"MMDD")&lt;VLOOKUP(R2072,SpeciesValidation!D:W,19,FALSE))),"Date outside expected range for this species",""),"")))</f>
        <v/>
      </c>
      <c r="M2072" s="127" t="str">
        <f>IF(LEN(E2072&amp;"")&gt;0,IF(ISERROR(VLOOKUP(R2072,SpeciesValidation!D:I,6,FALSE)),"",VLOOKUP(R2072,SpeciesValidation!D:I,6,FALSE)),"")</f>
        <v/>
      </c>
      <c r="Q2072" s="36" t="str">
        <f>IF(LEN(E2072&amp;"")&gt;0,IF(ISERROR(VLOOKUP(E2072,SpeciesValidation!B:G,2,FALSE)=TRUE),"",VLOOKUP(E2072,SpeciesValidation!B:G,2,FALSE)),"")</f>
        <v/>
      </c>
      <c r="R2072" s="36" t="str">
        <f>IF(LEN(E2072&amp;"")&gt;0,IF(ISERROR(VLOOKUP(E2072,SpeciesLookup!B:G,4,FALSE)=TRUE),"",VLOOKUP(E2072,SpeciesLookup!B:G,4,FALSE)),"")</f>
        <v/>
      </c>
    </row>
    <row r="2073" spans="1:18" ht="13.2" x14ac:dyDescent="0.25">
      <c r="A2073" s="72"/>
      <c r="D2073" s="11"/>
      <c r="G2073" s="128" t="str">
        <f>IF(LEN(E2073&amp;"")&gt;0,IF(ISERROR(VLOOKUP(E2073,SpeciesLookup!B:G,6,FALSE)=TRUE),"",VLOOKUP(E2073,SpeciesLookup!B:G,6,FALSE)),"")</f>
        <v/>
      </c>
      <c r="H2073" s="128" t="str">
        <f>IF(LEN(E2073&amp;"")&gt;0,IF(ISERROR(VLOOKUP(E2073,SpeciesLookup!B:G,5,FALSE)=TRUE),"",VLOOKUP(E2073,SpeciesLookup!B:G,5,FALSE)),"")</f>
        <v/>
      </c>
      <c r="I2073" s="11"/>
      <c r="J2073" s="73"/>
      <c r="K2073" s="11"/>
      <c r="L2073" s="127" t="str">
        <f>TRIM(IF(ISERROR(VLOOKUP(R2073,SpeciesValidation!D:T,IF(ISNA(VLOOKUP(J2073,Validation!B$2:C$15,2,FALSE)),FALSE,VLOOKUP(J2073,Validation!B$2:C$15,2,FALSE)))),IF(LEN(E2073&amp;"")&gt;0,"",""),VLOOKUP(R2073,SpeciesValidation!D:T,VLOOKUP(J2073,Validation!B$2:C$15,2,FALSE),FALSE)) &amp; " " &amp; IF(ISERROR(IF(LEFT(J2073,1)="A",IF(IF(VLOOKUP(R2073,SpeciesValidation!D:W,20,FALSE)=FALSE,OR(TEXT(A2073,"MMDD")&lt;VLOOKUP(R2073,SpeciesValidation!D:W,18,FALSE),TEXT(A2073,"MMDD")&gt;VLOOKUP(R2073,SpeciesValidation!D:W,19,FALSE)),IF(TEXT(A2073,"MMDD")&lt;"0701",TEXT(A2073,"MMDD")&gt;VLOOKUP(R2073,SpeciesValidation!D:W,18,FALSE),TEXT(A2073,"MMDD")&lt;VLOOKUP(R2073,SpeciesValidation!D:W,19,FALSE))),"Date outside expected range for this species",""),"")),"",IF(LEFT(J2073,1)="A",IF(IF(VLOOKUP(R2073,SpeciesValidation!D:W,20,FALSE)=FALSE,OR(TEXT(A2073,"MMDD")&lt;VLOOKUP(R2073,SpeciesValidation!D:W,18,FALSE),TEXT(A2073,"MMDD")&gt;VLOOKUP(R2073,SpeciesValidation!D:W,19,FALSE)),IF(TEXT(A2073,"MMDD")&lt;"0701",TEXT(A2073,"MMDD")&gt;VLOOKUP(R2073,SpeciesValidation!D:W,18,FALSE),TEXT(A2073,"MMDD")&lt;VLOOKUP(R2073,SpeciesValidation!D:W,19,FALSE))),"Date outside expected range for this species",""),"")))</f>
        <v/>
      </c>
      <c r="M2073" s="127" t="str">
        <f>IF(LEN(E2073&amp;"")&gt;0,IF(ISERROR(VLOOKUP(R2073,SpeciesValidation!D:I,6,FALSE)),"",VLOOKUP(R2073,SpeciesValidation!D:I,6,FALSE)),"")</f>
        <v/>
      </c>
      <c r="Q2073" s="36" t="str">
        <f>IF(LEN(E2073&amp;"")&gt;0,IF(ISERROR(VLOOKUP(E2073,SpeciesValidation!B:G,2,FALSE)=TRUE),"",VLOOKUP(E2073,SpeciesValidation!B:G,2,FALSE)),"")</f>
        <v/>
      </c>
      <c r="R2073" s="36" t="str">
        <f>IF(LEN(E2073&amp;"")&gt;0,IF(ISERROR(VLOOKUP(E2073,SpeciesLookup!B:G,4,FALSE)=TRUE),"",VLOOKUP(E2073,SpeciesLookup!B:G,4,FALSE)),"")</f>
        <v/>
      </c>
    </row>
    <row r="2074" spans="1:18" ht="13.2" x14ac:dyDescent="0.25">
      <c r="A2074" s="72"/>
      <c r="D2074" s="11"/>
      <c r="G2074" s="128" t="str">
        <f>IF(LEN(E2074&amp;"")&gt;0,IF(ISERROR(VLOOKUP(E2074,SpeciesLookup!B:G,6,FALSE)=TRUE),"",VLOOKUP(E2074,SpeciesLookup!B:G,6,FALSE)),"")</f>
        <v/>
      </c>
      <c r="H2074" s="128" t="str">
        <f>IF(LEN(E2074&amp;"")&gt;0,IF(ISERROR(VLOOKUP(E2074,SpeciesLookup!B:G,5,FALSE)=TRUE),"",VLOOKUP(E2074,SpeciesLookup!B:G,5,FALSE)),"")</f>
        <v/>
      </c>
      <c r="I2074" s="11"/>
      <c r="J2074" s="73"/>
      <c r="K2074" s="11"/>
      <c r="L2074" s="127" t="str">
        <f>TRIM(IF(ISERROR(VLOOKUP(R2074,SpeciesValidation!D:T,IF(ISNA(VLOOKUP(J2074,Validation!B$2:C$15,2,FALSE)),FALSE,VLOOKUP(J2074,Validation!B$2:C$15,2,FALSE)))),IF(LEN(E2074&amp;"")&gt;0,"",""),VLOOKUP(R2074,SpeciesValidation!D:T,VLOOKUP(J2074,Validation!B$2:C$15,2,FALSE),FALSE)) &amp; " " &amp; IF(ISERROR(IF(LEFT(J2074,1)="A",IF(IF(VLOOKUP(R2074,SpeciesValidation!D:W,20,FALSE)=FALSE,OR(TEXT(A2074,"MMDD")&lt;VLOOKUP(R2074,SpeciesValidation!D:W,18,FALSE),TEXT(A2074,"MMDD")&gt;VLOOKUP(R2074,SpeciesValidation!D:W,19,FALSE)),IF(TEXT(A2074,"MMDD")&lt;"0701",TEXT(A2074,"MMDD")&gt;VLOOKUP(R2074,SpeciesValidation!D:W,18,FALSE),TEXT(A2074,"MMDD")&lt;VLOOKUP(R2074,SpeciesValidation!D:W,19,FALSE))),"Date outside expected range for this species",""),"")),"",IF(LEFT(J2074,1)="A",IF(IF(VLOOKUP(R2074,SpeciesValidation!D:W,20,FALSE)=FALSE,OR(TEXT(A2074,"MMDD")&lt;VLOOKUP(R2074,SpeciesValidation!D:W,18,FALSE),TEXT(A2074,"MMDD")&gt;VLOOKUP(R2074,SpeciesValidation!D:W,19,FALSE)),IF(TEXT(A2074,"MMDD")&lt;"0701",TEXT(A2074,"MMDD")&gt;VLOOKUP(R2074,SpeciesValidation!D:W,18,FALSE),TEXT(A2074,"MMDD")&lt;VLOOKUP(R2074,SpeciesValidation!D:W,19,FALSE))),"Date outside expected range for this species",""),"")))</f>
        <v/>
      </c>
      <c r="M2074" s="127" t="str">
        <f>IF(LEN(E2074&amp;"")&gt;0,IF(ISERROR(VLOOKUP(R2074,SpeciesValidation!D:I,6,FALSE)),"",VLOOKUP(R2074,SpeciesValidation!D:I,6,FALSE)),"")</f>
        <v/>
      </c>
      <c r="Q2074" s="36" t="str">
        <f>IF(LEN(E2074&amp;"")&gt;0,IF(ISERROR(VLOOKUP(E2074,SpeciesValidation!B:G,2,FALSE)=TRUE),"",VLOOKUP(E2074,SpeciesValidation!B:G,2,FALSE)),"")</f>
        <v/>
      </c>
      <c r="R2074" s="36" t="str">
        <f>IF(LEN(E2074&amp;"")&gt;0,IF(ISERROR(VLOOKUP(E2074,SpeciesLookup!B:G,4,FALSE)=TRUE),"",VLOOKUP(E2074,SpeciesLookup!B:G,4,FALSE)),"")</f>
        <v/>
      </c>
    </row>
    <row r="2075" spans="1:18" ht="13.2" x14ac:dyDescent="0.25">
      <c r="A2075" s="72"/>
      <c r="D2075" s="11"/>
      <c r="G2075" s="128" t="str">
        <f>IF(LEN(E2075&amp;"")&gt;0,IF(ISERROR(VLOOKUP(E2075,SpeciesLookup!B:G,6,FALSE)=TRUE),"",VLOOKUP(E2075,SpeciesLookup!B:G,6,FALSE)),"")</f>
        <v/>
      </c>
      <c r="H2075" s="128" t="str">
        <f>IF(LEN(E2075&amp;"")&gt;0,IF(ISERROR(VLOOKUP(E2075,SpeciesLookup!B:G,5,FALSE)=TRUE),"",VLOOKUP(E2075,SpeciesLookup!B:G,5,FALSE)),"")</f>
        <v/>
      </c>
      <c r="I2075" s="11"/>
      <c r="J2075" s="73"/>
      <c r="K2075" s="11"/>
      <c r="L2075" s="127" t="str">
        <f>TRIM(IF(ISERROR(VLOOKUP(R2075,SpeciesValidation!D:T,IF(ISNA(VLOOKUP(J2075,Validation!B$2:C$15,2,FALSE)),FALSE,VLOOKUP(J2075,Validation!B$2:C$15,2,FALSE)))),IF(LEN(E2075&amp;"")&gt;0,"",""),VLOOKUP(R2075,SpeciesValidation!D:T,VLOOKUP(J2075,Validation!B$2:C$15,2,FALSE),FALSE)) &amp; " " &amp; IF(ISERROR(IF(LEFT(J2075,1)="A",IF(IF(VLOOKUP(R2075,SpeciesValidation!D:W,20,FALSE)=FALSE,OR(TEXT(A2075,"MMDD")&lt;VLOOKUP(R2075,SpeciesValidation!D:W,18,FALSE),TEXT(A2075,"MMDD")&gt;VLOOKUP(R2075,SpeciesValidation!D:W,19,FALSE)),IF(TEXT(A2075,"MMDD")&lt;"0701",TEXT(A2075,"MMDD")&gt;VLOOKUP(R2075,SpeciesValidation!D:W,18,FALSE),TEXT(A2075,"MMDD")&lt;VLOOKUP(R2075,SpeciesValidation!D:W,19,FALSE))),"Date outside expected range for this species",""),"")),"",IF(LEFT(J2075,1)="A",IF(IF(VLOOKUP(R2075,SpeciesValidation!D:W,20,FALSE)=FALSE,OR(TEXT(A2075,"MMDD")&lt;VLOOKUP(R2075,SpeciesValidation!D:W,18,FALSE),TEXT(A2075,"MMDD")&gt;VLOOKUP(R2075,SpeciesValidation!D:W,19,FALSE)),IF(TEXT(A2075,"MMDD")&lt;"0701",TEXT(A2075,"MMDD")&gt;VLOOKUP(R2075,SpeciesValidation!D:W,18,FALSE),TEXT(A2075,"MMDD")&lt;VLOOKUP(R2075,SpeciesValidation!D:W,19,FALSE))),"Date outside expected range for this species",""),"")))</f>
        <v/>
      </c>
      <c r="M2075" s="127" t="str">
        <f>IF(LEN(E2075&amp;"")&gt;0,IF(ISERROR(VLOOKUP(R2075,SpeciesValidation!D:I,6,FALSE)),"",VLOOKUP(R2075,SpeciesValidation!D:I,6,FALSE)),"")</f>
        <v/>
      </c>
      <c r="Q2075" s="36" t="str">
        <f>IF(LEN(E2075&amp;"")&gt;0,IF(ISERROR(VLOOKUP(E2075,SpeciesValidation!B:G,2,FALSE)=TRUE),"",VLOOKUP(E2075,SpeciesValidation!B:G,2,FALSE)),"")</f>
        <v/>
      </c>
      <c r="R2075" s="36" t="str">
        <f>IF(LEN(E2075&amp;"")&gt;0,IF(ISERROR(VLOOKUP(E2075,SpeciesLookup!B:G,4,FALSE)=TRUE),"",VLOOKUP(E2075,SpeciesLookup!B:G,4,FALSE)),"")</f>
        <v/>
      </c>
    </row>
    <row r="2076" spans="1:18" ht="13.2" x14ac:dyDescent="0.25">
      <c r="A2076" s="72"/>
      <c r="D2076" s="11"/>
      <c r="G2076" s="128" t="str">
        <f>IF(LEN(E2076&amp;"")&gt;0,IF(ISERROR(VLOOKUP(E2076,SpeciesLookup!B:G,6,FALSE)=TRUE),"",VLOOKUP(E2076,SpeciesLookup!B:G,6,FALSE)),"")</f>
        <v/>
      </c>
      <c r="H2076" s="128" t="str">
        <f>IF(LEN(E2076&amp;"")&gt;0,IF(ISERROR(VLOOKUP(E2076,SpeciesLookup!B:G,5,FALSE)=TRUE),"",VLOOKUP(E2076,SpeciesLookup!B:G,5,FALSE)),"")</f>
        <v/>
      </c>
      <c r="I2076" s="11"/>
      <c r="J2076" s="73"/>
      <c r="K2076" s="11"/>
      <c r="L2076" s="127" t="str">
        <f>TRIM(IF(ISERROR(VLOOKUP(R2076,SpeciesValidation!D:T,IF(ISNA(VLOOKUP(J2076,Validation!B$2:C$15,2,FALSE)),FALSE,VLOOKUP(J2076,Validation!B$2:C$15,2,FALSE)))),IF(LEN(E2076&amp;"")&gt;0,"",""),VLOOKUP(R2076,SpeciesValidation!D:T,VLOOKUP(J2076,Validation!B$2:C$15,2,FALSE),FALSE)) &amp; " " &amp; IF(ISERROR(IF(LEFT(J2076,1)="A",IF(IF(VLOOKUP(R2076,SpeciesValidation!D:W,20,FALSE)=FALSE,OR(TEXT(A2076,"MMDD")&lt;VLOOKUP(R2076,SpeciesValidation!D:W,18,FALSE),TEXT(A2076,"MMDD")&gt;VLOOKUP(R2076,SpeciesValidation!D:W,19,FALSE)),IF(TEXT(A2076,"MMDD")&lt;"0701",TEXT(A2076,"MMDD")&gt;VLOOKUP(R2076,SpeciesValidation!D:W,18,FALSE),TEXT(A2076,"MMDD")&lt;VLOOKUP(R2076,SpeciesValidation!D:W,19,FALSE))),"Date outside expected range for this species",""),"")),"",IF(LEFT(J2076,1)="A",IF(IF(VLOOKUP(R2076,SpeciesValidation!D:W,20,FALSE)=FALSE,OR(TEXT(A2076,"MMDD")&lt;VLOOKUP(R2076,SpeciesValidation!D:W,18,FALSE),TEXT(A2076,"MMDD")&gt;VLOOKUP(R2076,SpeciesValidation!D:W,19,FALSE)),IF(TEXT(A2076,"MMDD")&lt;"0701",TEXT(A2076,"MMDD")&gt;VLOOKUP(R2076,SpeciesValidation!D:W,18,FALSE),TEXT(A2076,"MMDD")&lt;VLOOKUP(R2076,SpeciesValidation!D:W,19,FALSE))),"Date outside expected range for this species",""),"")))</f>
        <v/>
      </c>
      <c r="M2076" s="127" t="str">
        <f>IF(LEN(E2076&amp;"")&gt;0,IF(ISERROR(VLOOKUP(R2076,SpeciesValidation!D:I,6,FALSE)),"",VLOOKUP(R2076,SpeciesValidation!D:I,6,FALSE)),"")</f>
        <v/>
      </c>
      <c r="Q2076" s="36" t="str">
        <f>IF(LEN(E2076&amp;"")&gt;0,IF(ISERROR(VLOOKUP(E2076,SpeciesValidation!B:G,2,FALSE)=TRUE),"",VLOOKUP(E2076,SpeciesValidation!B:G,2,FALSE)),"")</f>
        <v/>
      </c>
      <c r="R2076" s="36" t="str">
        <f>IF(LEN(E2076&amp;"")&gt;0,IF(ISERROR(VLOOKUP(E2076,SpeciesLookup!B:G,4,FALSE)=TRUE),"",VLOOKUP(E2076,SpeciesLookup!B:G,4,FALSE)),"")</f>
        <v/>
      </c>
    </row>
    <row r="2077" spans="1:18" ht="13.2" x14ac:dyDescent="0.25">
      <c r="A2077" s="72"/>
      <c r="D2077" s="11"/>
      <c r="G2077" s="128" t="str">
        <f>IF(LEN(E2077&amp;"")&gt;0,IF(ISERROR(VLOOKUP(E2077,SpeciesLookup!B:G,6,FALSE)=TRUE),"",VLOOKUP(E2077,SpeciesLookup!B:G,6,FALSE)),"")</f>
        <v/>
      </c>
      <c r="H2077" s="128" t="str">
        <f>IF(LEN(E2077&amp;"")&gt;0,IF(ISERROR(VLOOKUP(E2077,SpeciesLookup!B:G,5,FALSE)=TRUE),"",VLOOKUP(E2077,SpeciesLookup!B:G,5,FALSE)),"")</f>
        <v/>
      </c>
      <c r="I2077" s="11"/>
      <c r="J2077" s="73"/>
      <c r="K2077" s="11"/>
      <c r="L2077" s="127" t="str">
        <f>TRIM(IF(ISERROR(VLOOKUP(R2077,SpeciesValidation!D:T,IF(ISNA(VLOOKUP(J2077,Validation!B$2:C$15,2,FALSE)),FALSE,VLOOKUP(J2077,Validation!B$2:C$15,2,FALSE)))),IF(LEN(E2077&amp;"")&gt;0,"",""),VLOOKUP(R2077,SpeciesValidation!D:T,VLOOKUP(J2077,Validation!B$2:C$15,2,FALSE),FALSE)) &amp; " " &amp; IF(ISERROR(IF(LEFT(J2077,1)="A",IF(IF(VLOOKUP(R2077,SpeciesValidation!D:W,20,FALSE)=FALSE,OR(TEXT(A2077,"MMDD")&lt;VLOOKUP(R2077,SpeciesValidation!D:W,18,FALSE),TEXT(A2077,"MMDD")&gt;VLOOKUP(R2077,SpeciesValidation!D:W,19,FALSE)),IF(TEXT(A2077,"MMDD")&lt;"0701",TEXT(A2077,"MMDD")&gt;VLOOKUP(R2077,SpeciesValidation!D:W,18,FALSE),TEXT(A2077,"MMDD")&lt;VLOOKUP(R2077,SpeciesValidation!D:W,19,FALSE))),"Date outside expected range for this species",""),"")),"",IF(LEFT(J2077,1)="A",IF(IF(VLOOKUP(R2077,SpeciesValidation!D:W,20,FALSE)=FALSE,OR(TEXT(A2077,"MMDD")&lt;VLOOKUP(R2077,SpeciesValidation!D:W,18,FALSE),TEXT(A2077,"MMDD")&gt;VLOOKUP(R2077,SpeciesValidation!D:W,19,FALSE)),IF(TEXT(A2077,"MMDD")&lt;"0701",TEXT(A2077,"MMDD")&gt;VLOOKUP(R2077,SpeciesValidation!D:W,18,FALSE),TEXT(A2077,"MMDD")&lt;VLOOKUP(R2077,SpeciesValidation!D:W,19,FALSE))),"Date outside expected range for this species",""),"")))</f>
        <v/>
      </c>
      <c r="M2077" s="127" t="str">
        <f>IF(LEN(E2077&amp;"")&gt;0,IF(ISERROR(VLOOKUP(R2077,SpeciesValidation!D:I,6,FALSE)),"",VLOOKUP(R2077,SpeciesValidation!D:I,6,FALSE)),"")</f>
        <v/>
      </c>
      <c r="Q2077" s="36" t="str">
        <f>IF(LEN(E2077&amp;"")&gt;0,IF(ISERROR(VLOOKUP(E2077,SpeciesValidation!B:G,2,FALSE)=TRUE),"",VLOOKUP(E2077,SpeciesValidation!B:G,2,FALSE)),"")</f>
        <v/>
      </c>
      <c r="R2077" s="36" t="str">
        <f>IF(LEN(E2077&amp;"")&gt;0,IF(ISERROR(VLOOKUP(E2077,SpeciesLookup!B:G,4,FALSE)=TRUE),"",VLOOKUP(E2077,SpeciesLookup!B:G,4,FALSE)),"")</f>
        <v/>
      </c>
    </row>
    <row r="2078" spans="1:18" ht="13.2" x14ac:dyDescent="0.25">
      <c r="A2078" s="72"/>
      <c r="D2078" s="11"/>
      <c r="G2078" s="128" t="str">
        <f>IF(LEN(E2078&amp;"")&gt;0,IF(ISERROR(VLOOKUP(E2078,SpeciesLookup!B:G,6,FALSE)=TRUE),"",VLOOKUP(E2078,SpeciesLookup!B:G,6,FALSE)),"")</f>
        <v/>
      </c>
      <c r="H2078" s="128" t="str">
        <f>IF(LEN(E2078&amp;"")&gt;0,IF(ISERROR(VLOOKUP(E2078,SpeciesLookup!B:G,5,FALSE)=TRUE),"",VLOOKUP(E2078,SpeciesLookup!B:G,5,FALSE)),"")</f>
        <v/>
      </c>
      <c r="I2078" s="11"/>
      <c r="J2078" s="73"/>
      <c r="K2078" s="11"/>
      <c r="L2078" s="127" t="str">
        <f>TRIM(IF(ISERROR(VLOOKUP(R2078,SpeciesValidation!D:T,IF(ISNA(VLOOKUP(J2078,Validation!B$2:C$15,2,FALSE)),FALSE,VLOOKUP(J2078,Validation!B$2:C$15,2,FALSE)))),IF(LEN(E2078&amp;"")&gt;0,"",""),VLOOKUP(R2078,SpeciesValidation!D:T,VLOOKUP(J2078,Validation!B$2:C$15,2,FALSE),FALSE)) &amp; " " &amp; IF(ISERROR(IF(LEFT(J2078,1)="A",IF(IF(VLOOKUP(R2078,SpeciesValidation!D:W,20,FALSE)=FALSE,OR(TEXT(A2078,"MMDD")&lt;VLOOKUP(R2078,SpeciesValidation!D:W,18,FALSE),TEXT(A2078,"MMDD")&gt;VLOOKUP(R2078,SpeciesValidation!D:W,19,FALSE)),IF(TEXT(A2078,"MMDD")&lt;"0701",TEXT(A2078,"MMDD")&gt;VLOOKUP(R2078,SpeciesValidation!D:W,18,FALSE),TEXT(A2078,"MMDD")&lt;VLOOKUP(R2078,SpeciesValidation!D:W,19,FALSE))),"Date outside expected range for this species",""),"")),"",IF(LEFT(J2078,1)="A",IF(IF(VLOOKUP(R2078,SpeciesValidation!D:W,20,FALSE)=FALSE,OR(TEXT(A2078,"MMDD")&lt;VLOOKUP(R2078,SpeciesValidation!D:W,18,FALSE),TEXT(A2078,"MMDD")&gt;VLOOKUP(R2078,SpeciesValidation!D:W,19,FALSE)),IF(TEXT(A2078,"MMDD")&lt;"0701",TEXT(A2078,"MMDD")&gt;VLOOKUP(R2078,SpeciesValidation!D:W,18,FALSE),TEXT(A2078,"MMDD")&lt;VLOOKUP(R2078,SpeciesValidation!D:W,19,FALSE))),"Date outside expected range for this species",""),"")))</f>
        <v/>
      </c>
      <c r="M2078" s="127" t="str">
        <f>IF(LEN(E2078&amp;"")&gt;0,IF(ISERROR(VLOOKUP(R2078,SpeciesValidation!D:I,6,FALSE)),"",VLOOKUP(R2078,SpeciesValidation!D:I,6,FALSE)),"")</f>
        <v/>
      </c>
      <c r="Q2078" s="36" t="str">
        <f>IF(LEN(E2078&amp;"")&gt;0,IF(ISERROR(VLOOKUP(E2078,SpeciesValidation!B:G,2,FALSE)=TRUE),"",VLOOKUP(E2078,SpeciesValidation!B:G,2,FALSE)),"")</f>
        <v/>
      </c>
      <c r="R2078" s="36" t="str">
        <f>IF(LEN(E2078&amp;"")&gt;0,IF(ISERROR(VLOOKUP(E2078,SpeciesLookup!B:G,4,FALSE)=TRUE),"",VLOOKUP(E2078,SpeciesLookup!B:G,4,FALSE)),"")</f>
        <v/>
      </c>
    </row>
    <row r="2079" spans="1:18" ht="13.2" x14ac:dyDescent="0.25">
      <c r="A2079" s="72"/>
      <c r="D2079" s="11"/>
      <c r="G2079" s="128" t="str">
        <f>IF(LEN(E2079&amp;"")&gt;0,IF(ISERROR(VLOOKUP(E2079,SpeciesLookup!B:G,6,FALSE)=TRUE),"",VLOOKUP(E2079,SpeciesLookup!B:G,6,FALSE)),"")</f>
        <v/>
      </c>
      <c r="H2079" s="128" t="str">
        <f>IF(LEN(E2079&amp;"")&gt;0,IF(ISERROR(VLOOKUP(E2079,SpeciesLookup!B:G,5,FALSE)=TRUE),"",VLOOKUP(E2079,SpeciesLookup!B:G,5,FALSE)),"")</f>
        <v/>
      </c>
      <c r="I2079" s="11"/>
      <c r="J2079" s="73"/>
      <c r="K2079" s="11"/>
      <c r="L2079" s="127" t="str">
        <f>TRIM(IF(ISERROR(VLOOKUP(R2079,SpeciesValidation!D:T,IF(ISNA(VLOOKUP(J2079,Validation!B$2:C$15,2,FALSE)),FALSE,VLOOKUP(J2079,Validation!B$2:C$15,2,FALSE)))),IF(LEN(E2079&amp;"")&gt;0,"",""),VLOOKUP(R2079,SpeciesValidation!D:T,VLOOKUP(J2079,Validation!B$2:C$15,2,FALSE),FALSE)) &amp; " " &amp; IF(ISERROR(IF(LEFT(J2079,1)="A",IF(IF(VLOOKUP(R2079,SpeciesValidation!D:W,20,FALSE)=FALSE,OR(TEXT(A2079,"MMDD")&lt;VLOOKUP(R2079,SpeciesValidation!D:W,18,FALSE),TEXT(A2079,"MMDD")&gt;VLOOKUP(R2079,SpeciesValidation!D:W,19,FALSE)),IF(TEXT(A2079,"MMDD")&lt;"0701",TEXT(A2079,"MMDD")&gt;VLOOKUP(R2079,SpeciesValidation!D:W,18,FALSE),TEXT(A2079,"MMDD")&lt;VLOOKUP(R2079,SpeciesValidation!D:W,19,FALSE))),"Date outside expected range for this species",""),"")),"",IF(LEFT(J2079,1)="A",IF(IF(VLOOKUP(R2079,SpeciesValidation!D:W,20,FALSE)=FALSE,OR(TEXT(A2079,"MMDD")&lt;VLOOKUP(R2079,SpeciesValidation!D:W,18,FALSE),TEXT(A2079,"MMDD")&gt;VLOOKUP(R2079,SpeciesValidation!D:W,19,FALSE)),IF(TEXT(A2079,"MMDD")&lt;"0701",TEXT(A2079,"MMDD")&gt;VLOOKUP(R2079,SpeciesValidation!D:W,18,FALSE),TEXT(A2079,"MMDD")&lt;VLOOKUP(R2079,SpeciesValidation!D:W,19,FALSE))),"Date outside expected range for this species",""),"")))</f>
        <v/>
      </c>
      <c r="M2079" s="127" t="str">
        <f>IF(LEN(E2079&amp;"")&gt;0,IF(ISERROR(VLOOKUP(R2079,SpeciesValidation!D:I,6,FALSE)),"",VLOOKUP(R2079,SpeciesValidation!D:I,6,FALSE)),"")</f>
        <v/>
      </c>
      <c r="Q2079" s="36" t="str">
        <f>IF(LEN(E2079&amp;"")&gt;0,IF(ISERROR(VLOOKUP(E2079,SpeciesValidation!B:G,2,FALSE)=TRUE),"",VLOOKUP(E2079,SpeciesValidation!B:G,2,FALSE)),"")</f>
        <v/>
      </c>
      <c r="R2079" s="36" t="str">
        <f>IF(LEN(E2079&amp;"")&gt;0,IF(ISERROR(VLOOKUP(E2079,SpeciesLookup!B:G,4,FALSE)=TRUE),"",VLOOKUP(E2079,SpeciesLookup!B:G,4,FALSE)),"")</f>
        <v/>
      </c>
    </row>
    <row r="2080" spans="1:18" ht="13.2" x14ac:dyDescent="0.25">
      <c r="A2080" s="72"/>
      <c r="D2080" s="11"/>
      <c r="G2080" s="128" t="str">
        <f>IF(LEN(E2080&amp;"")&gt;0,IF(ISERROR(VLOOKUP(E2080,SpeciesLookup!B:G,6,FALSE)=TRUE),"",VLOOKUP(E2080,SpeciesLookup!B:G,6,FALSE)),"")</f>
        <v/>
      </c>
      <c r="H2080" s="128" t="str">
        <f>IF(LEN(E2080&amp;"")&gt;0,IF(ISERROR(VLOOKUP(E2080,SpeciesLookup!B:G,5,FALSE)=TRUE),"",VLOOKUP(E2080,SpeciesLookup!B:G,5,FALSE)),"")</f>
        <v/>
      </c>
      <c r="I2080" s="11"/>
      <c r="J2080" s="73"/>
      <c r="K2080" s="11"/>
      <c r="L2080" s="127" t="str">
        <f>TRIM(IF(ISERROR(VLOOKUP(R2080,SpeciesValidation!D:T,IF(ISNA(VLOOKUP(J2080,Validation!B$2:C$15,2,FALSE)),FALSE,VLOOKUP(J2080,Validation!B$2:C$15,2,FALSE)))),IF(LEN(E2080&amp;"")&gt;0,"",""),VLOOKUP(R2080,SpeciesValidation!D:T,VLOOKUP(J2080,Validation!B$2:C$15,2,FALSE),FALSE)) &amp; " " &amp; IF(ISERROR(IF(LEFT(J2080,1)="A",IF(IF(VLOOKUP(R2080,SpeciesValidation!D:W,20,FALSE)=FALSE,OR(TEXT(A2080,"MMDD")&lt;VLOOKUP(R2080,SpeciesValidation!D:W,18,FALSE),TEXT(A2080,"MMDD")&gt;VLOOKUP(R2080,SpeciesValidation!D:W,19,FALSE)),IF(TEXT(A2080,"MMDD")&lt;"0701",TEXT(A2080,"MMDD")&gt;VLOOKUP(R2080,SpeciesValidation!D:W,18,FALSE),TEXT(A2080,"MMDD")&lt;VLOOKUP(R2080,SpeciesValidation!D:W,19,FALSE))),"Date outside expected range for this species",""),"")),"",IF(LEFT(J2080,1)="A",IF(IF(VLOOKUP(R2080,SpeciesValidation!D:W,20,FALSE)=FALSE,OR(TEXT(A2080,"MMDD")&lt;VLOOKUP(R2080,SpeciesValidation!D:W,18,FALSE),TEXT(A2080,"MMDD")&gt;VLOOKUP(R2080,SpeciesValidation!D:W,19,FALSE)),IF(TEXT(A2080,"MMDD")&lt;"0701",TEXT(A2080,"MMDD")&gt;VLOOKUP(R2080,SpeciesValidation!D:W,18,FALSE),TEXT(A2080,"MMDD")&lt;VLOOKUP(R2080,SpeciesValidation!D:W,19,FALSE))),"Date outside expected range for this species",""),"")))</f>
        <v/>
      </c>
      <c r="M2080" s="127" t="str">
        <f>IF(LEN(E2080&amp;"")&gt;0,IF(ISERROR(VLOOKUP(R2080,SpeciesValidation!D:I,6,FALSE)),"",VLOOKUP(R2080,SpeciesValidation!D:I,6,FALSE)),"")</f>
        <v/>
      </c>
      <c r="Q2080" s="36" t="str">
        <f>IF(LEN(E2080&amp;"")&gt;0,IF(ISERROR(VLOOKUP(E2080,SpeciesValidation!B:G,2,FALSE)=TRUE),"",VLOOKUP(E2080,SpeciesValidation!B:G,2,FALSE)),"")</f>
        <v/>
      </c>
      <c r="R2080" s="36" t="str">
        <f>IF(LEN(E2080&amp;"")&gt;0,IF(ISERROR(VLOOKUP(E2080,SpeciesLookup!B:G,4,FALSE)=TRUE),"",VLOOKUP(E2080,SpeciesLookup!B:G,4,FALSE)),"")</f>
        <v/>
      </c>
    </row>
    <row r="2081" spans="1:18" ht="13.2" x14ac:dyDescent="0.25">
      <c r="A2081" s="72"/>
      <c r="D2081" s="11"/>
      <c r="G2081" s="128" t="str">
        <f>IF(LEN(E2081&amp;"")&gt;0,IF(ISERROR(VLOOKUP(E2081,SpeciesLookup!B:G,6,FALSE)=TRUE),"",VLOOKUP(E2081,SpeciesLookup!B:G,6,FALSE)),"")</f>
        <v/>
      </c>
      <c r="H2081" s="128" t="str">
        <f>IF(LEN(E2081&amp;"")&gt;0,IF(ISERROR(VLOOKUP(E2081,SpeciesLookup!B:G,5,FALSE)=TRUE),"",VLOOKUP(E2081,SpeciesLookup!B:G,5,FALSE)),"")</f>
        <v/>
      </c>
      <c r="I2081" s="11"/>
      <c r="J2081" s="73"/>
      <c r="K2081" s="11"/>
      <c r="L2081" s="127" t="str">
        <f>TRIM(IF(ISERROR(VLOOKUP(R2081,SpeciesValidation!D:T,IF(ISNA(VLOOKUP(J2081,Validation!B$2:C$15,2,FALSE)),FALSE,VLOOKUP(J2081,Validation!B$2:C$15,2,FALSE)))),IF(LEN(E2081&amp;"")&gt;0,"",""),VLOOKUP(R2081,SpeciesValidation!D:T,VLOOKUP(J2081,Validation!B$2:C$15,2,FALSE),FALSE)) &amp; " " &amp; IF(ISERROR(IF(LEFT(J2081,1)="A",IF(IF(VLOOKUP(R2081,SpeciesValidation!D:W,20,FALSE)=FALSE,OR(TEXT(A2081,"MMDD")&lt;VLOOKUP(R2081,SpeciesValidation!D:W,18,FALSE),TEXT(A2081,"MMDD")&gt;VLOOKUP(R2081,SpeciesValidation!D:W,19,FALSE)),IF(TEXT(A2081,"MMDD")&lt;"0701",TEXT(A2081,"MMDD")&gt;VLOOKUP(R2081,SpeciesValidation!D:W,18,FALSE),TEXT(A2081,"MMDD")&lt;VLOOKUP(R2081,SpeciesValidation!D:W,19,FALSE))),"Date outside expected range for this species",""),"")),"",IF(LEFT(J2081,1)="A",IF(IF(VLOOKUP(R2081,SpeciesValidation!D:W,20,FALSE)=FALSE,OR(TEXT(A2081,"MMDD")&lt;VLOOKUP(R2081,SpeciesValidation!D:W,18,FALSE),TEXT(A2081,"MMDD")&gt;VLOOKUP(R2081,SpeciesValidation!D:W,19,FALSE)),IF(TEXT(A2081,"MMDD")&lt;"0701",TEXT(A2081,"MMDD")&gt;VLOOKUP(R2081,SpeciesValidation!D:W,18,FALSE),TEXT(A2081,"MMDD")&lt;VLOOKUP(R2081,SpeciesValidation!D:W,19,FALSE))),"Date outside expected range for this species",""),"")))</f>
        <v/>
      </c>
      <c r="M2081" s="127" t="str">
        <f>IF(LEN(E2081&amp;"")&gt;0,IF(ISERROR(VLOOKUP(R2081,SpeciesValidation!D:I,6,FALSE)),"",VLOOKUP(R2081,SpeciesValidation!D:I,6,FALSE)),"")</f>
        <v/>
      </c>
      <c r="Q2081" s="36" t="str">
        <f>IF(LEN(E2081&amp;"")&gt;0,IF(ISERROR(VLOOKUP(E2081,SpeciesValidation!B:G,2,FALSE)=TRUE),"",VLOOKUP(E2081,SpeciesValidation!B:G,2,FALSE)),"")</f>
        <v/>
      </c>
      <c r="R2081" s="36" t="str">
        <f>IF(LEN(E2081&amp;"")&gt;0,IF(ISERROR(VLOOKUP(E2081,SpeciesLookup!B:G,4,FALSE)=TRUE),"",VLOOKUP(E2081,SpeciesLookup!B:G,4,FALSE)),"")</f>
        <v/>
      </c>
    </row>
    <row r="2082" spans="1:18" ht="13.2" x14ac:dyDescent="0.25">
      <c r="A2082" s="72"/>
      <c r="D2082" s="11"/>
      <c r="G2082" s="128" t="str">
        <f>IF(LEN(E2082&amp;"")&gt;0,IF(ISERROR(VLOOKUP(E2082,SpeciesLookup!B:G,6,FALSE)=TRUE),"",VLOOKUP(E2082,SpeciesLookup!B:G,6,FALSE)),"")</f>
        <v/>
      </c>
      <c r="H2082" s="128" t="str">
        <f>IF(LEN(E2082&amp;"")&gt;0,IF(ISERROR(VLOOKUP(E2082,SpeciesLookup!B:G,5,FALSE)=TRUE),"",VLOOKUP(E2082,SpeciesLookup!B:G,5,FALSE)),"")</f>
        <v/>
      </c>
      <c r="I2082" s="11"/>
      <c r="J2082" s="73"/>
      <c r="K2082" s="11"/>
      <c r="L2082" s="127" t="str">
        <f>TRIM(IF(ISERROR(VLOOKUP(R2082,SpeciesValidation!D:T,IF(ISNA(VLOOKUP(J2082,Validation!B$2:C$15,2,FALSE)),FALSE,VLOOKUP(J2082,Validation!B$2:C$15,2,FALSE)))),IF(LEN(E2082&amp;"")&gt;0,"",""),VLOOKUP(R2082,SpeciesValidation!D:T,VLOOKUP(J2082,Validation!B$2:C$15,2,FALSE),FALSE)) &amp; " " &amp; IF(ISERROR(IF(LEFT(J2082,1)="A",IF(IF(VLOOKUP(R2082,SpeciesValidation!D:W,20,FALSE)=FALSE,OR(TEXT(A2082,"MMDD")&lt;VLOOKUP(R2082,SpeciesValidation!D:W,18,FALSE),TEXT(A2082,"MMDD")&gt;VLOOKUP(R2082,SpeciesValidation!D:W,19,FALSE)),IF(TEXT(A2082,"MMDD")&lt;"0701",TEXT(A2082,"MMDD")&gt;VLOOKUP(R2082,SpeciesValidation!D:W,18,FALSE),TEXT(A2082,"MMDD")&lt;VLOOKUP(R2082,SpeciesValidation!D:W,19,FALSE))),"Date outside expected range for this species",""),"")),"",IF(LEFT(J2082,1)="A",IF(IF(VLOOKUP(R2082,SpeciesValidation!D:W,20,FALSE)=FALSE,OR(TEXT(A2082,"MMDD")&lt;VLOOKUP(R2082,SpeciesValidation!D:W,18,FALSE),TEXT(A2082,"MMDD")&gt;VLOOKUP(R2082,SpeciesValidation!D:W,19,FALSE)),IF(TEXT(A2082,"MMDD")&lt;"0701",TEXT(A2082,"MMDD")&gt;VLOOKUP(R2082,SpeciesValidation!D:W,18,FALSE),TEXT(A2082,"MMDD")&lt;VLOOKUP(R2082,SpeciesValidation!D:W,19,FALSE))),"Date outside expected range for this species",""),"")))</f>
        <v/>
      </c>
      <c r="M2082" s="127" t="str">
        <f>IF(LEN(E2082&amp;"")&gt;0,IF(ISERROR(VLOOKUP(R2082,SpeciesValidation!D:I,6,FALSE)),"",VLOOKUP(R2082,SpeciesValidation!D:I,6,FALSE)),"")</f>
        <v/>
      </c>
      <c r="Q2082" s="36" t="str">
        <f>IF(LEN(E2082&amp;"")&gt;0,IF(ISERROR(VLOOKUP(E2082,SpeciesValidation!B:G,2,FALSE)=TRUE),"",VLOOKUP(E2082,SpeciesValidation!B:G,2,FALSE)),"")</f>
        <v/>
      </c>
      <c r="R2082" s="36" t="str">
        <f>IF(LEN(E2082&amp;"")&gt;0,IF(ISERROR(VLOOKUP(E2082,SpeciesLookup!B:G,4,FALSE)=TRUE),"",VLOOKUP(E2082,SpeciesLookup!B:G,4,FALSE)),"")</f>
        <v/>
      </c>
    </row>
    <row r="2083" spans="1:18" ht="13.2" x14ac:dyDescent="0.25">
      <c r="A2083" s="72"/>
      <c r="D2083" s="11"/>
      <c r="G2083" s="128" t="str">
        <f>IF(LEN(E2083&amp;"")&gt;0,IF(ISERROR(VLOOKUP(E2083,SpeciesLookup!B:G,6,FALSE)=TRUE),"",VLOOKUP(E2083,SpeciesLookup!B:G,6,FALSE)),"")</f>
        <v/>
      </c>
      <c r="H2083" s="128" t="str">
        <f>IF(LEN(E2083&amp;"")&gt;0,IF(ISERROR(VLOOKUP(E2083,SpeciesLookup!B:G,5,FALSE)=TRUE),"",VLOOKUP(E2083,SpeciesLookup!B:G,5,FALSE)),"")</f>
        <v/>
      </c>
      <c r="I2083" s="11"/>
      <c r="J2083" s="73"/>
      <c r="K2083" s="11"/>
      <c r="L2083" s="127" t="str">
        <f>TRIM(IF(ISERROR(VLOOKUP(R2083,SpeciesValidation!D:T,IF(ISNA(VLOOKUP(J2083,Validation!B$2:C$15,2,FALSE)),FALSE,VLOOKUP(J2083,Validation!B$2:C$15,2,FALSE)))),IF(LEN(E2083&amp;"")&gt;0,"",""),VLOOKUP(R2083,SpeciesValidation!D:T,VLOOKUP(J2083,Validation!B$2:C$15,2,FALSE),FALSE)) &amp; " " &amp; IF(ISERROR(IF(LEFT(J2083,1)="A",IF(IF(VLOOKUP(R2083,SpeciesValidation!D:W,20,FALSE)=FALSE,OR(TEXT(A2083,"MMDD")&lt;VLOOKUP(R2083,SpeciesValidation!D:W,18,FALSE),TEXT(A2083,"MMDD")&gt;VLOOKUP(R2083,SpeciesValidation!D:W,19,FALSE)),IF(TEXT(A2083,"MMDD")&lt;"0701",TEXT(A2083,"MMDD")&gt;VLOOKUP(R2083,SpeciesValidation!D:W,18,FALSE),TEXT(A2083,"MMDD")&lt;VLOOKUP(R2083,SpeciesValidation!D:W,19,FALSE))),"Date outside expected range for this species",""),"")),"",IF(LEFT(J2083,1)="A",IF(IF(VLOOKUP(R2083,SpeciesValidation!D:W,20,FALSE)=FALSE,OR(TEXT(A2083,"MMDD")&lt;VLOOKUP(R2083,SpeciesValidation!D:W,18,FALSE),TEXT(A2083,"MMDD")&gt;VLOOKUP(R2083,SpeciesValidation!D:W,19,FALSE)),IF(TEXT(A2083,"MMDD")&lt;"0701",TEXT(A2083,"MMDD")&gt;VLOOKUP(R2083,SpeciesValidation!D:W,18,FALSE),TEXT(A2083,"MMDD")&lt;VLOOKUP(R2083,SpeciesValidation!D:W,19,FALSE))),"Date outside expected range for this species",""),"")))</f>
        <v/>
      </c>
      <c r="M2083" s="127" t="str">
        <f>IF(LEN(E2083&amp;"")&gt;0,IF(ISERROR(VLOOKUP(R2083,SpeciesValidation!D:I,6,FALSE)),"",VLOOKUP(R2083,SpeciesValidation!D:I,6,FALSE)),"")</f>
        <v/>
      </c>
      <c r="Q2083" s="36" t="str">
        <f>IF(LEN(E2083&amp;"")&gt;0,IF(ISERROR(VLOOKUP(E2083,SpeciesValidation!B:G,2,FALSE)=TRUE),"",VLOOKUP(E2083,SpeciesValidation!B:G,2,FALSE)),"")</f>
        <v/>
      </c>
      <c r="R2083" s="36" t="str">
        <f>IF(LEN(E2083&amp;"")&gt;0,IF(ISERROR(VLOOKUP(E2083,SpeciesLookup!B:G,4,FALSE)=TRUE),"",VLOOKUP(E2083,SpeciesLookup!B:G,4,FALSE)),"")</f>
        <v/>
      </c>
    </row>
    <row r="2084" spans="1:18" ht="13.2" x14ac:dyDescent="0.25">
      <c r="A2084" s="72"/>
      <c r="D2084" s="11"/>
      <c r="G2084" s="128" t="str">
        <f>IF(LEN(E2084&amp;"")&gt;0,IF(ISERROR(VLOOKUP(E2084,SpeciesLookup!B:G,6,FALSE)=TRUE),"",VLOOKUP(E2084,SpeciesLookup!B:G,6,FALSE)),"")</f>
        <v/>
      </c>
      <c r="H2084" s="128" t="str">
        <f>IF(LEN(E2084&amp;"")&gt;0,IF(ISERROR(VLOOKUP(E2084,SpeciesLookup!B:G,5,FALSE)=TRUE),"",VLOOKUP(E2084,SpeciesLookup!B:G,5,FALSE)),"")</f>
        <v/>
      </c>
      <c r="I2084" s="11"/>
      <c r="J2084" s="73"/>
      <c r="K2084" s="11"/>
      <c r="L2084" s="127" t="str">
        <f>TRIM(IF(ISERROR(VLOOKUP(R2084,SpeciesValidation!D:T,IF(ISNA(VLOOKUP(J2084,Validation!B$2:C$15,2,FALSE)),FALSE,VLOOKUP(J2084,Validation!B$2:C$15,2,FALSE)))),IF(LEN(E2084&amp;"")&gt;0,"",""),VLOOKUP(R2084,SpeciesValidation!D:T,VLOOKUP(J2084,Validation!B$2:C$15,2,FALSE),FALSE)) &amp; " " &amp; IF(ISERROR(IF(LEFT(J2084,1)="A",IF(IF(VLOOKUP(R2084,SpeciesValidation!D:W,20,FALSE)=FALSE,OR(TEXT(A2084,"MMDD")&lt;VLOOKUP(R2084,SpeciesValidation!D:W,18,FALSE),TEXT(A2084,"MMDD")&gt;VLOOKUP(R2084,SpeciesValidation!D:W,19,FALSE)),IF(TEXT(A2084,"MMDD")&lt;"0701",TEXT(A2084,"MMDD")&gt;VLOOKUP(R2084,SpeciesValidation!D:W,18,FALSE),TEXT(A2084,"MMDD")&lt;VLOOKUP(R2084,SpeciesValidation!D:W,19,FALSE))),"Date outside expected range for this species",""),"")),"",IF(LEFT(J2084,1)="A",IF(IF(VLOOKUP(R2084,SpeciesValidation!D:W,20,FALSE)=FALSE,OR(TEXT(A2084,"MMDD")&lt;VLOOKUP(R2084,SpeciesValidation!D:W,18,FALSE),TEXT(A2084,"MMDD")&gt;VLOOKUP(R2084,SpeciesValidation!D:W,19,FALSE)),IF(TEXT(A2084,"MMDD")&lt;"0701",TEXT(A2084,"MMDD")&gt;VLOOKUP(R2084,SpeciesValidation!D:W,18,FALSE),TEXT(A2084,"MMDD")&lt;VLOOKUP(R2084,SpeciesValidation!D:W,19,FALSE))),"Date outside expected range for this species",""),"")))</f>
        <v/>
      </c>
      <c r="M2084" s="127" t="str">
        <f>IF(LEN(E2084&amp;"")&gt;0,IF(ISERROR(VLOOKUP(R2084,SpeciesValidation!D:I,6,FALSE)),"",VLOOKUP(R2084,SpeciesValidation!D:I,6,FALSE)),"")</f>
        <v/>
      </c>
      <c r="Q2084" s="36" t="str">
        <f>IF(LEN(E2084&amp;"")&gt;0,IF(ISERROR(VLOOKUP(E2084,SpeciesValidation!B:G,2,FALSE)=TRUE),"",VLOOKUP(E2084,SpeciesValidation!B:G,2,FALSE)),"")</f>
        <v/>
      </c>
      <c r="R2084" s="36" t="str">
        <f>IF(LEN(E2084&amp;"")&gt;0,IF(ISERROR(VLOOKUP(E2084,SpeciesLookup!B:G,4,FALSE)=TRUE),"",VLOOKUP(E2084,SpeciesLookup!B:G,4,FALSE)),"")</f>
        <v/>
      </c>
    </row>
    <row r="2085" spans="1:18" ht="13.2" x14ac:dyDescent="0.25">
      <c r="A2085" s="72"/>
      <c r="D2085" s="11"/>
      <c r="G2085" s="128" t="str">
        <f>IF(LEN(E2085&amp;"")&gt;0,IF(ISERROR(VLOOKUP(E2085,SpeciesLookup!B:G,6,FALSE)=TRUE),"",VLOOKUP(E2085,SpeciesLookup!B:G,6,FALSE)),"")</f>
        <v/>
      </c>
      <c r="H2085" s="128" t="str">
        <f>IF(LEN(E2085&amp;"")&gt;0,IF(ISERROR(VLOOKUP(E2085,SpeciesLookup!B:G,5,FALSE)=TRUE),"",VLOOKUP(E2085,SpeciesLookup!B:G,5,FALSE)),"")</f>
        <v/>
      </c>
      <c r="I2085" s="11"/>
      <c r="J2085" s="73"/>
      <c r="K2085" s="11"/>
      <c r="L2085" s="127" t="str">
        <f>TRIM(IF(ISERROR(VLOOKUP(R2085,SpeciesValidation!D:T,IF(ISNA(VLOOKUP(J2085,Validation!B$2:C$15,2,FALSE)),FALSE,VLOOKUP(J2085,Validation!B$2:C$15,2,FALSE)))),IF(LEN(E2085&amp;"")&gt;0,"",""),VLOOKUP(R2085,SpeciesValidation!D:T,VLOOKUP(J2085,Validation!B$2:C$15,2,FALSE),FALSE)) &amp; " " &amp; IF(ISERROR(IF(LEFT(J2085,1)="A",IF(IF(VLOOKUP(R2085,SpeciesValidation!D:W,20,FALSE)=FALSE,OR(TEXT(A2085,"MMDD")&lt;VLOOKUP(R2085,SpeciesValidation!D:W,18,FALSE),TEXT(A2085,"MMDD")&gt;VLOOKUP(R2085,SpeciesValidation!D:W,19,FALSE)),IF(TEXT(A2085,"MMDD")&lt;"0701",TEXT(A2085,"MMDD")&gt;VLOOKUP(R2085,SpeciesValidation!D:W,18,FALSE),TEXT(A2085,"MMDD")&lt;VLOOKUP(R2085,SpeciesValidation!D:W,19,FALSE))),"Date outside expected range for this species",""),"")),"",IF(LEFT(J2085,1)="A",IF(IF(VLOOKUP(R2085,SpeciesValidation!D:W,20,FALSE)=FALSE,OR(TEXT(A2085,"MMDD")&lt;VLOOKUP(R2085,SpeciesValidation!D:W,18,FALSE),TEXT(A2085,"MMDD")&gt;VLOOKUP(R2085,SpeciesValidation!D:W,19,FALSE)),IF(TEXT(A2085,"MMDD")&lt;"0701",TEXT(A2085,"MMDD")&gt;VLOOKUP(R2085,SpeciesValidation!D:W,18,FALSE),TEXT(A2085,"MMDD")&lt;VLOOKUP(R2085,SpeciesValidation!D:W,19,FALSE))),"Date outside expected range for this species",""),"")))</f>
        <v/>
      </c>
      <c r="M2085" s="127" t="str">
        <f>IF(LEN(E2085&amp;"")&gt;0,IF(ISERROR(VLOOKUP(R2085,SpeciesValidation!D:I,6,FALSE)),"",VLOOKUP(R2085,SpeciesValidation!D:I,6,FALSE)),"")</f>
        <v/>
      </c>
      <c r="Q2085" s="36" t="str">
        <f>IF(LEN(E2085&amp;"")&gt;0,IF(ISERROR(VLOOKUP(E2085,SpeciesValidation!B:G,2,FALSE)=TRUE),"",VLOOKUP(E2085,SpeciesValidation!B:G,2,FALSE)),"")</f>
        <v/>
      </c>
      <c r="R2085" s="36" t="str">
        <f>IF(LEN(E2085&amp;"")&gt;0,IF(ISERROR(VLOOKUP(E2085,SpeciesLookup!B:G,4,FALSE)=TRUE),"",VLOOKUP(E2085,SpeciesLookup!B:G,4,FALSE)),"")</f>
        <v/>
      </c>
    </row>
    <row r="2086" spans="1:18" ht="13.2" x14ac:dyDescent="0.25">
      <c r="A2086" s="72"/>
      <c r="D2086" s="11"/>
      <c r="G2086" s="128" t="str">
        <f>IF(LEN(E2086&amp;"")&gt;0,IF(ISERROR(VLOOKUP(E2086,SpeciesLookup!B:G,6,FALSE)=TRUE),"",VLOOKUP(E2086,SpeciesLookup!B:G,6,FALSE)),"")</f>
        <v/>
      </c>
      <c r="H2086" s="128" t="str">
        <f>IF(LEN(E2086&amp;"")&gt;0,IF(ISERROR(VLOOKUP(E2086,SpeciesLookup!B:G,5,FALSE)=TRUE),"",VLOOKUP(E2086,SpeciesLookup!B:G,5,FALSE)),"")</f>
        <v/>
      </c>
      <c r="I2086" s="11"/>
      <c r="J2086" s="73"/>
      <c r="K2086" s="11"/>
      <c r="L2086" s="127" t="str">
        <f>TRIM(IF(ISERROR(VLOOKUP(R2086,SpeciesValidation!D:T,IF(ISNA(VLOOKUP(J2086,Validation!B$2:C$15,2,FALSE)),FALSE,VLOOKUP(J2086,Validation!B$2:C$15,2,FALSE)))),IF(LEN(E2086&amp;"")&gt;0,"",""),VLOOKUP(R2086,SpeciesValidation!D:T,VLOOKUP(J2086,Validation!B$2:C$15,2,FALSE),FALSE)) &amp; " " &amp; IF(ISERROR(IF(LEFT(J2086,1)="A",IF(IF(VLOOKUP(R2086,SpeciesValidation!D:W,20,FALSE)=FALSE,OR(TEXT(A2086,"MMDD")&lt;VLOOKUP(R2086,SpeciesValidation!D:W,18,FALSE),TEXT(A2086,"MMDD")&gt;VLOOKUP(R2086,SpeciesValidation!D:W,19,FALSE)),IF(TEXT(A2086,"MMDD")&lt;"0701",TEXT(A2086,"MMDD")&gt;VLOOKUP(R2086,SpeciesValidation!D:W,18,FALSE),TEXT(A2086,"MMDD")&lt;VLOOKUP(R2086,SpeciesValidation!D:W,19,FALSE))),"Date outside expected range for this species",""),"")),"",IF(LEFT(J2086,1)="A",IF(IF(VLOOKUP(R2086,SpeciesValidation!D:W,20,FALSE)=FALSE,OR(TEXT(A2086,"MMDD")&lt;VLOOKUP(R2086,SpeciesValidation!D:W,18,FALSE),TEXT(A2086,"MMDD")&gt;VLOOKUP(R2086,SpeciesValidation!D:W,19,FALSE)),IF(TEXT(A2086,"MMDD")&lt;"0701",TEXT(A2086,"MMDD")&gt;VLOOKUP(R2086,SpeciesValidation!D:W,18,FALSE),TEXT(A2086,"MMDD")&lt;VLOOKUP(R2086,SpeciesValidation!D:W,19,FALSE))),"Date outside expected range for this species",""),"")))</f>
        <v/>
      </c>
      <c r="M2086" s="127" t="str">
        <f>IF(LEN(E2086&amp;"")&gt;0,IF(ISERROR(VLOOKUP(R2086,SpeciesValidation!D:I,6,FALSE)),"",VLOOKUP(R2086,SpeciesValidation!D:I,6,FALSE)),"")</f>
        <v/>
      </c>
      <c r="Q2086" s="36" t="str">
        <f>IF(LEN(E2086&amp;"")&gt;0,IF(ISERROR(VLOOKUP(E2086,SpeciesValidation!B:G,2,FALSE)=TRUE),"",VLOOKUP(E2086,SpeciesValidation!B:G,2,FALSE)),"")</f>
        <v/>
      </c>
      <c r="R2086" s="36" t="str">
        <f>IF(LEN(E2086&amp;"")&gt;0,IF(ISERROR(VLOOKUP(E2086,SpeciesLookup!B:G,4,FALSE)=TRUE),"",VLOOKUP(E2086,SpeciesLookup!B:G,4,FALSE)),"")</f>
        <v/>
      </c>
    </row>
    <row r="2087" spans="1:18" ht="13.2" x14ac:dyDescent="0.25">
      <c r="A2087" s="72"/>
      <c r="D2087" s="11"/>
      <c r="G2087" s="128" t="str">
        <f>IF(LEN(E2087&amp;"")&gt;0,IF(ISERROR(VLOOKUP(E2087,SpeciesLookup!B:G,6,FALSE)=TRUE),"",VLOOKUP(E2087,SpeciesLookup!B:G,6,FALSE)),"")</f>
        <v/>
      </c>
      <c r="H2087" s="128" t="str">
        <f>IF(LEN(E2087&amp;"")&gt;0,IF(ISERROR(VLOOKUP(E2087,SpeciesLookup!B:G,5,FALSE)=TRUE),"",VLOOKUP(E2087,SpeciesLookup!B:G,5,FALSE)),"")</f>
        <v/>
      </c>
      <c r="I2087" s="11"/>
      <c r="J2087" s="73"/>
      <c r="K2087" s="11"/>
      <c r="L2087" s="127" t="str">
        <f>TRIM(IF(ISERROR(VLOOKUP(R2087,SpeciesValidation!D:T,IF(ISNA(VLOOKUP(J2087,Validation!B$2:C$15,2,FALSE)),FALSE,VLOOKUP(J2087,Validation!B$2:C$15,2,FALSE)))),IF(LEN(E2087&amp;"")&gt;0,"",""),VLOOKUP(R2087,SpeciesValidation!D:T,VLOOKUP(J2087,Validation!B$2:C$15,2,FALSE),FALSE)) &amp; " " &amp; IF(ISERROR(IF(LEFT(J2087,1)="A",IF(IF(VLOOKUP(R2087,SpeciesValidation!D:W,20,FALSE)=FALSE,OR(TEXT(A2087,"MMDD")&lt;VLOOKUP(R2087,SpeciesValidation!D:W,18,FALSE),TEXT(A2087,"MMDD")&gt;VLOOKUP(R2087,SpeciesValidation!D:W,19,FALSE)),IF(TEXT(A2087,"MMDD")&lt;"0701",TEXT(A2087,"MMDD")&gt;VLOOKUP(R2087,SpeciesValidation!D:W,18,FALSE),TEXT(A2087,"MMDD")&lt;VLOOKUP(R2087,SpeciesValidation!D:W,19,FALSE))),"Date outside expected range for this species",""),"")),"",IF(LEFT(J2087,1)="A",IF(IF(VLOOKUP(R2087,SpeciesValidation!D:W,20,FALSE)=FALSE,OR(TEXT(A2087,"MMDD")&lt;VLOOKUP(R2087,SpeciesValidation!D:W,18,FALSE),TEXT(A2087,"MMDD")&gt;VLOOKUP(R2087,SpeciesValidation!D:W,19,FALSE)),IF(TEXT(A2087,"MMDD")&lt;"0701",TEXT(A2087,"MMDD")&gt;VLOOKUP(R2087,SpeciesValidation!D:W,18,FALSE),TEXT(A2087,"MMDD")&lt;VLOOKUP(R2087,SpeciesValidation!D:W,19,FALSE))),"Date outside expected range for this species",""),"")))</f>
        <v/>
      </c>
      <c r="M2087" s="127" t="str">
        <f>IF(LEN(E2087&amp;"")&gt;0,IF(ISERROR(VLOOKUP(R2087,SpeciesValidation!D:I,6,FALSE)),"",VLOOKUP(R2087,SpeciesValidation!D:I,6,FALSE)),"")</f>
        <v/>
      </c>
      <c r="Q2087" s="36" t="str">
        <f>IF(LEN(E2087&amp;"")&gt;0,IF(ISERROR(VLOOKUP(E2087,SpeciesValidation!B:G,2,FALSE)=TRUE),"",VLOOKUP(E2087,SpeciesValidation!B:G,2,FALSE)),"")</f>
        <v/>
      </c>
      <c r="R2087" s="36" t="str">
        <f>IF(LEN(E2087&amp;"")&gt;0,IF(ISERROR(VLOOKUP(E2087,SpeciesLookup!B:G,4,FALSE)=TRUE),"",VLOOKUP(E2087,SpeciesLookup!B:G,4,FALSE)),"")</f>
        <v/>
      </c>
    </row>
    <row r="2088" spans="1:18" ht="13.2" x14ac:dyDescent="0.25">
      <c r="A2088" s="72"/>
      <c r="D2088" s="11"/>
      <c r="G2088" s="128" t="str">
        <f>IF(LEN(E2088&amp;"")&gt;0,IF(ISERROR(VLOOKUP(E2088,SpeciesLookup!B:G,6,FALSE)=TRUE),"",VLOOKUP(E2088,SpeciesLookup!B:G,6,FALSE)),"")</f>
        <v/>
      </c>
      <c r="H2088" s="128" t="str">
        <f>IF(LEN(E2088&amp;"")&gt;0,IF(ISERROR(VLOOKUP(E2088,SpeciesLookup!B:G,5,FALSE)=TRUE),"",VLOOKUP(E2088,SpeciesLookup!B:G,5,FALSE)),"")</f>
        <v/>
      </c>
      <c r="I2088" s="11"/>
      <c r="J2088" s="73"/>
      <c r="K2088" s="11"/>
      <c r="L2088" s="127" t="str">
        <f>TRIM(IF(ISERROR(VLOOKUP(R2088,SpeciesValidation!D:T,IF(ISNA(VLOOKUP(J2088,Validation!B$2:C$15,2,FALSE)),FALSE,VLOOKUP(J2088,Validation!B$2:C$15,2,FALSE)))),IF(LEN(E2088&amp;"")&gt;0,"",""),VLOOKUP(R2088,SpeciesValidation!D:T,VLOOKUP(J2088,Validation!B$2:C$15,2,FALSE),FALSE)) &amp; " " &amp; IF(ISERROR(IF(LEFT(J2088,1)="A",IF(IF(VLOOKUP(R2088,SpeciesValidation!D:W,20,FALSE)=FALSE,OR(TEXT(A2088,"MMDD")&lt;VLOOKUP(R2088,SpeciesValidation!D:W,18,FALSE),TEXT(A2088,"MMDD")&gt;VLOOKUP(R2088,SpeciesValidation!D:W,19,FALSE)),IF(TEXT(A2088,"MMDD")&lt;"0701",TEXT(A2088,"MMDD")&gt;VLOOKUP(R2088,SpeciesValidation!D:W,18,FALSE),TEXT(A2088,"MMDD")&lt;VLOOKUP(R2088,SpeciesValidation!D:W,19,FALSE))),"Date outside expected range for this species",""),"")),"",IF(LEFT(J2088,1)="A",IF(IF(VLOOKUP(R2088,SpeciesValidation!D:W,20,FALSE)=FALSE,OR(TEXT(A2088,"MMDD")&lt;VLOOKUP(R2088,SpeciesValidation!D:W,18,FALSE),TEXT(A2088,"MMDD")&gt;VLOOKUP(R2088,SpeciesValidation!D:W,19,FALSE)),IF(TEXT(A2088,"MMDD")&lt;"0701",TEXT(A2088,"MMDD")&gt;VLOOKUP(R2088,SpeciesValidation!D:W,18,FALSE),TEXT(A2088,"MMDD")&lt;VLOOKUP(R2088,SpeciesValidation!D:W,19,FALSE))),"Date outside expected range for this species",""),"")))</f>
        <v/>
      </c>
      <c r="M2088" s="127" t="str">
        <f>IF(LEN(E2088&amp;"")&gt;0,IF(ISERROR(VLOOKUP(R2088,SpeciesValidation!D:I,6,FALSE)),"",VLOOKUP(R2088,SpeciesValidation!D:I,6,FALSE)),"")</f>
        <v/>
      </c>
      <c r="Q2088" s="36" t="str">
        <f>IF(LEN(E2088&amp;"")&gt;0,IF(ISERROR(VLOOKUP(E2088,SpeciesValidation!B:G,2,FALSE)=TRUE),"",VLOOKUP(E2088,SpeciesValidation!B:G,2,FALSE)),"")</f>
        <v/>
      </c>
      <c r="R2088" s="36" t="str">
        <f>IF(LEN(E2088&amp;"")&gt;0,IF(ISERROR(VLOOKUP(E2088,SpeciesLookup!B:G,4,FALSE)=TRUE),"",VLOOKUP(E2088,SpeciesLookup!B:G,4,FALSE)),"")</f>
        <v/>
      </c>
    </row>
    <row r="2089" spans="1:18" ht="13.2" x14ac:dyDescent="0.25">
      <c r="A2089" s="72"/>
      <c r="D2089" s="11"/>
      <c r="G2089" s="128" t="str">
        <f>IF(LEN(E2089&amp;"")&gt;0,IF(ISERROR(VLOOKUP(E2089,SpeciesLookup!B:G,6,FALSE)=TRUE),"",VLOOKUP(E2089,SpeciesLookup!B:G,6,FALSE)),"")</f>
        <v/>
      </c>
      <c r="H2089" s="128" t="str">
        <f>IF(LEN(E2089&amp;"")&gt;0,IF(ISERROR(VLOOKUP(E2089,SpeciesLookup!B:G,5,FALSE)=TRUE),"",VLOOKUP(E2089,SpeciesLookup!B:G,5,FALSE)),"")</f>
        <v/>
      </c>
      <c r="I2089" s="11"/>
      <c r="J2089" s="73"/>
      <c r="K2089" s="11"/>
      <c r="L2089" s="127" t="str">
        <f>TRIM(IF(ISERROR(VLOOKUP(R2089,SpeciesValidation!D:T,IF(ISNA(VLOOKUP(J2089,Validation!B$2:C$15,2,FALSE)),FALSE,VLOOKUP(J2089,Validation!B$2:C$15,2,FALSE)))),IF(LEN(E2089&amp;"")&gt;0,"",""),VLOOKUP(R2089,SpeciesValidation!D:T,VLOOKUP(J2089,Validation!B$2:C$15,2,FALSE),FALSE)) &amp; " " &amp; IF(ISERROR(IF(LEFT(J2089,1)="A",IF(IF(VLOOKUP(R2089,SpeciesValidation!D:W,20,FALSE)=FALSE,OR(TEXT(A2089,"MMDD")&lt;VLOOKUP(R2089,SpeciesValidation!D:W,18,FALSE),TEXT(A2089,"MMDD")&gt;VLOOKUP(R2089,SpeciesValidation!D:W,19,FALSE)),IF(TEXT(A2089,"MMDD")&lt;"0701",TEXT(A2089,"MMDD")&gt;VLOOKUP(R2089,SpeciesValidation!D:W,18,FALSE),TEXT(A2089,"MMDD")&lt;VLOOKUP(R2089,SpeciesValidation!D:W,19,FALSE))),"Date outside expected range for this species",""),"")),"",IF(LEFT(J2089,1)="A",IF(IF(VLOOKUP(R2089,SpeciesValidation!D:W,20,FALSE)=FALSE,OR(TEXT(A2089,"MMDD")&lt;VLOOKUP(R2089,SpeciesValidation!D:W,18,FALSE),TEXT(A2089,"MMDD")&gt;VLOOKUP(R2089,SpeciesValidation!D:W,19,FALSE)),IF(TEXT(A2089,"MMDD")&lt;"0701",TEXT(A2089,"MMDD")&gt;VLOOKUP(R2089,SpeciesValidation!D:W,18,FALSE),TEXT(A2089,"MMDD")&lt;VLOOKUP(R2089,SpeciesValidation!D:W,19,FALSE))),"Date outside expected range for this species",""),"")))</f>
        <v/>
      </c>
      <c r="M2089" s="127" t="str">
        <f>IF(LEN(E2089&amp;"")&gt;0,IF(ISERROR(VLOOKUP(R2089,SpeciesValidation!D:I,6,FALSE)),"",VLOOKUP(R2089,SpeciesValidation!D:I,6,FALSE)),"")</f>
        <v/>
      </c>
      <c r="Q2089" s="36" t="str">
        <f>IF(LEN(E2089&amp;"")&gt;0,IF(ISERROR(VLOOKUP(E2089,SpeciesValidation!B:G,2,FALSE)=TRUE),"",VLOOKUP(E2089,SpeciesValidation!B:G,2,FALSE)),"")</f>
        <v/>
      </c>
      <c r="R2089" s="36" t="str">
        <f>IF(LEN(E2089&amp;"")&gt;0,IF(ISERROR(VLOOKUP(E2089,SpeciesLookup!B:G,4,FALSE)=TRUE),"",VLOOKUP(E2089,SpeciesLookup!B:G,4,FALSE)),"")</f>
        <v/>
      </c>
    </row>
    <row r="2090" spans="1:18" ht="13.2" x14ac:dyDescent="0.25">
      <c r="A2090" s="72"/>
      <c r="D2090" s="11"/>
      <c r="G2090" s="128" t="str">
        <f>IF(LEN(E2090&amp;"")&gt;0,IF(ISERROR(VLOOKUP(E2090,SpeciesLookup!B:G,6,FALSE)=TRUE),"",VLOOKUP(E2090,SpeciesLookup!B:G,6,FALSE)),"")</f>
        <v/>
      </c>
      <c r="H2090" s="128" t="str">
        <f>IF(LEN(E2090&amp;"")&gt;0,IF(ISERROR(VLOOKUP(E2090,SpeciesLookup!B:G,5,FALSE)=TRUE),"",VLOOKUP(E2090,SpeciesLookup!B:G,5,FALSE)),"")</f>
        <v/>
      </c>
      <c r="I2090" s="11"/>
      <c r="J2090" s="73"/>
      <c r="K2090" s="11"/>
      <c r="L2090" s="127" t="str">
        <f>TRIM(IF(ISERROR(VLOOKUP(R2090,SpeciesValidation!D:T,IF(ISNA(VLOOKUP(J2090,Validation!B$2:C$15,2,FALSE)),FALSE,VLOOKUP(J2090,Validation!B$2:C$15,2,FALSE)))),IF(LEN(E2090&amp;"")&gt;0,"",""),VLOOKUP(R2090,SpeciesValidation!D:T,VLOOKUP(J2090,Validation!B$2:C$15,2,FALSE),FALSE)) &amp; " " &amp; IF(ISERROR(IF(LEFT(J2090,1)="A",IF(IF(VLOOKUP(R2090,SpeciesValidation!D:W,20,FALSE)=FALSE,OR(TEXT(A2090,"MMDD")&lt;VLOOKUP(R2090,SpeciesValidation!D:W,18,FALSE),TEXT(A2090,"MMDD")&gt;VLOOKUP(R2090,SpeciesValidation!D:W,19,FALSE)),IF(TEXT(A2090,"MMDD")&lt;"0701",TEXT(A2090,"MMDD")&gt;VLOOKUP(R2090,SpeciesValidation!D:W,18,FALSE),TEXT(A2090,"MMDD")&lt;VLOOKUP(R2090,SpeciesValidation!D:W,19,FALSE))),"Date outside expected range for this species",""),"")),"",IF(LEFT(J2090,1)="A",IF(IF(VLOOKUP(R2090,SpeciesValidation!D:W,20,FALSE)=FALSE,OR(TEXT(A2090,"MMDD")&lt;VLOOKUP(R2090,SpeciesValidation!D:W,18,FALSE),TEXT(A2090,"MMDD")&gt;VLOOKUP(R2090,SpeciesValidation!D:W,19,FALSE)),IF(TEXT(A2090,"MMDD")&lt;"0701",TEXT(A2090,"MMDD")&gt;VLOOKUP(R2090,SpeciesValidation!D:W,18,FALSE),TEXT(A2090,"MMDD")&lt;VLOOKUP(R2090,SpeciesValidation!D:W,19,FALSE))),"Date outside expected range for this species",""),"")))</f>
        <v/>
      </c>
      <c r="M2090" s="127" t="str">
        <f>IF(LEN(E2090&amp;"")&gt;0,IF(ISERROR(VLOOKUP(R2090,SpeciesValidation!D:I,6,FALSE)),"",VLOOKUP(R2090,SpeciesValidation!D:I,6,FALSE)),"")</f>
        <v/>
      </c>
      <c r="Q2090" s="36" t="str">
        <f>IF(LEN(E2090&amp;"")&gt;0,IF(ISERROR(VLOOKUP(E2090,SpeciesValidation!B:G,2,FALSE)=TRUE),"",VLOOKUP(E2090,SpeciesValidation!B:G,2,FALSE)),"")</f>
        <v/>
      </c>
      <c r="R2090" s="36" t="str">
        <f>IF(LEN(E2090&amp;"")&gt;0,IF(ISERROR(VLOOKUP(E2090,SpeciesLookup!B:G,4,FALSE)=TRUE),"",VLOOKUP(E2090,SpeciesLookup!B:G,4,FALSE)),"")</f>
        <v/>
      </c>
    </row>
    <row r="2091" spans="1:18" ht="13.2" x14ac:dyDescent="0.25">
      <c r="A2091" s="72"/>
      <c r="D2091" s="11"/>
      <c r="G2091" s="128" t="str">
        <f>IF(LEN(E2091&amp;"")&gt;0,IF(ISERROR(VLOOKUP(E2091,SpeciesLookup!B:G,6,FALSE)=TRUE),"",VLOOKUP(E2091,SpeciesLookup!B:G,6,FALSE)),"")</f>
        <v/>
      </c>
      <c r="H2091" s="128" t="str">
        <f>IF(LEN(E2091&amp;"")&gt;0,IF(ISERROR(VLOOKUP(E2091,SpeciesLookup!B:G,5,FALSE)=TRUE),"",VLOOKUP(E2091,SpeciesLookup!B:G,5,FALSE)),"")</f>
        <v/>
      </c>
      <c r="I2091" s="11"/>
      <c r="J2091" s="73"/>
      <c r="K2091" s="11"/>
      <c r="L2091" s="127" t="str">
        <f>TRIM(IF(ISERROR(VLOOKUP(R2091,SpeciesValidation!D:T,IF(ISNA(VLOOKUP(J2091,Validation!B$2:C$15,2,FALSE)),FALSE,VLOOKUP(J2091,Validation!B$2:C$15,2,FALSE)))),IF(LEN(E2091&amp;"")&gt;0,"",""),VLOOKUP(R2091,SpeciesValidation!D:T,VLOOKUP(J2091,Validation!B$2:C$15,2,FALSE),FALSE)) &amp; " " &amp; IF(ISERROR(IF(LEFT(J2091,1)="A",IF(IF(VLOOKUP(R2091,SpeciesValidation!D:W,20,FALSE)=FALSE,OR(TEXT(A2091,"MMDD")&lt;VLOOKUP(R2091,SpeciesValidation!D:W,18,FALSE),TEXT(A2091,"MMDD")&gt;VLOOKUP(R2091,SpeciesValidation!D:W,19,FALSE)),IF(TEXT(A2091,"MMDD")&lt;"0701",TEXT(A2091,"MMDD")&gt;VLOOKUP(R2091,SpeciesValidation!D:W,18,FALSE),TEXT(A2091,"MMDD")&lt;VLOOKUP(R2091,SpeciesValidation!D:W,19,FALSE))),"Date outside expected range for this species",""),"")),"",IF(LEFT(J2091,1)="A",IF(IF(VLOOKUP(R2091,SpeciesValidation!D:W,20,FALSE)=FALSE,OR(TEXT(A2091,"MMDD")&lt;VLOOKUP(R2091,SpeciesValidation!D:W,18,FALSE),TEXT(A2091,"MMDD")&gt;VLOOKUP(R2091,SpeciesValidation!D:W,19,FALSE)),IF(TEXT(A2091,"MMDD")&lt;"0701",TEXT(A2091,"MMDD")&gt;VLOOKUP(R2091,SpeciesValidation!D:W,18,FALSE),TEXT(A2091,"MMDD")&lt;VLOOKUP(R2091,SpeciesValidation!D:W,19,FALSE))),"Date outside expected range for this species",""),"")))</f>
        <v/>
      </c>
      <c r="M2091" s="127" t="str">
        <f>IF(LEN(E2091&amp;"")&gt;0,IF(ISERROR(VLOOKUP(R2091,SpeciesValidation!D:I,6,FALSE)),"",VLOOKUP(R2091,SpeciesValidation!D:I,6,FALSE)),"")</f>
        <v/>
      </c>
      <c r="Q2091" s="36" t="str">
        <f>IF(LEN(E2091&amp;"")&gt;0,IF(ISERROR(VLOOKUP(E2091,SpeciesValidation!B:G,2,FALSE)=TRUE),"",VLOOKUP(E2091,SpeciesValidation!B:G,2,FALSE)),"")</f>
        <v/>
      </c>
      <c r="R2091" s="36" t="str">
        <f>IF(LEN(E2091&amp;"")&gt;0,IF(ISERROR(VLOOKUP(E2091,SpeciesLookup!B:G,4,FALSE)=TRUE),"",VLOOKUP(E2091,SpeciesLookup!B:G,4,FALSE)),"")</f>
        <v/>
      </c>
    </row>
    <row r="2092" spans="1:18" ht="13.2" x14ac:dyDescent="0.25">
      <c r="A2092" s="72"/>
      <c r="D2092" s="11"/>
      <c r="G2092" s="128" t="str">
        <f>IF(LEN(E2092&amp;"")&gt;0,IF(ISERROR(VLOOKUP(E2092,SpeciesLookup!B:G,6,FALSE)=TRUE),"",VLOOKUP(E2092,SpeciesLookup!B:G,6,FALSE)),"")</f>
        <v/>
      </c>
      <c r="H2092" s="128" t="str">
        <f>IF(LEN(E2092&amp;"")&gt;0,IF(ISERROR(VLOOKUP(E2092,SpeciesLookup!B:G,5,FALSE)=TRUE),"",VLOOKUP(E2092,SpeciesLookup!B:G,5,FALSE)),"")</f>
        <v/>
      </c>
      <c r="I2092" s="11"/>
      <c r="J2092" s="73"/>
      <c r="K2092" s="11"/>
      <c r="L2092" s="127" t="str">
        <f>TRIM(IF(ISERROR(VLOOKUP(R2092,SpeciesValidation!D:T,IF(ISNA(VLOOKUP(J2092,Validation!B$2:C$15,2,FALSE)),FALSE,VLOOKUP(J2092,Validation!B$2:C$15,2,FALSE)))),IF(LEN(E2092&amp;"")&gt;0,"",""),VLOOKUP(R2092,SpeciesValidation!D:T,VLOOKUP(J2092,Validation!B$2:C$15,2,FALSE),FALSE)) &amp; " " &amp; IF(ISERROR(IF(LEFT(J2092,1)="A",IF(IF(VLOOKUP(R2092,SpeciesValidation!D:W,20,FALSE)=FALSE,OR(TEXT(A2092,"MMDD")&lt;VLOOKUP(R2092,SpeciesValidation!D:W,18,FALSE),TEXT(A2092,"MMDD")&gt;VLOOKUP(R2092,SpeciesValidation!D:W,19,FALSE)),IF(TEXT(A2092,"MMDD")&lt;"0701",TEXT(A2092,"MMDD")&gt;VLOOKUP(R2092,SpeciesValidation!D:W,18,FALSE),TEXT(A2092,"MMDD")&lt;VLOOKUP(R2092,SpeciesValidation!D:W,19,FALSE))),"Date outside expected range for this species",""),"")),"",IF(LEFT(J2092,1)="A",IF(IF(VLOOKUP(R2092,SpeciesValidation!D:W,20,FALSE)=FALSE,OR(TEXT(A2092,"MMDD")&lt;VLOOKUP(R2092,SpeciesValidation!D:W,18,FALSE),TEXT(A2092,"MMDD")&gt;VLOOKUP(R2092,SpeciesValidation!D:W,19,FALSE)),IF(TEXT(A2092,"MMDD")&lt;"0701",TEXT(A2092,"MMDD")&gt;VLOOKUP(R2092,SpeciesValidation!D:W,18,FALSE),TEXT(A2092,"MMDD")&lt;VLOOKUP(R2092,SpeciesValidation!D:W,19,FALSE))),"Date outside expected range for this species",""),"")))</f>
        <v/>
      </c>
      <c r="M2092" s="127" t="str">
        <f>IF(LEN(E2092&amp;"")&gt;0,IF(ISERROR(VLOOKUP(R2092,SpeciesValidation!D:I,6,FALSE)),"",VLOOKUP(R2092,SpeciesValidation!D:I,6,FALSE)),"")</f>
        <v/>
      </c>
      <c r="Q2092" s="36" t="str">
        <f>IF(LEN(E2092&amp;"")&gt;0,IF(ISERROR(VLOOKUP(E2092,SpeciesValidation!B:G,2,FALSE)=TRUE),"",VLOOKUP(E2092,SpeciesValidation!B:G,2,FALSE)),"")</f>
        <v/>
      </c>
      <c r="R2092" s="36" t="str">
        <f>IF(LEN(E2092&amp;"")&gt;0,IF(ISERROR(VLOOKUP(E2092,SpeciesLookup!B:G,4,FALSE)=TRUE),"",VLOOKUP(E2092,SpeciesLookup!B:G,4,FALSE)),"")</f>
        <v/>
      </c>
    </row>
    <row r="2093" spans="1:18" ht="13.2" x14ac:dyDescent="0.25">
      <c r="A2093" s="72"/>
      <c r="D2093" s="11"/>
      <c r="G2093" s="128" t="str">
        <f>IF(LEN(E2093&amp;"")&gt;0,IF(ISERROR(VLOOKUP(E2093,SpeciesLookup!B:G,6,FALSE)=TRUE),"",VLOOKUP(E2093,SpeciesLookup!B:G,6,FALSE)),"")</f>
        <v/>
      </c>
      <c r="H2093" s="128" t="str">
        <f>IF(LEN(E2093&amp;"")&gt;0,IF(ISERROR(VLOOKUP(E2093,SpeciesLookup!B:G,5,FALSE)=TRUE),"",VLOOKUP(E2093,SpeciesLookup!B:G,5,FALSE)),"")</f>
        <v/>
      </c>
      <c r="I2093" s="11"/>
      <c r="J2093" s="73"/>
      <c r="K2093" s="11"/>
      <c r="L2093" s="127" t="str">
        <f>TRIM(IF(ISERROR(VLOOKUP(R2093,SpeciesValidation!D:T,IF(ISNA(VLOOKUP(J2093,Validation!B$2:C$15,2,FALSE)),FALSE,VLOOKUP(J2093,Validation!B$2:C$15,2,FALSE)))),IF(LEN(E2093&amp;"")&gt;0,"",""),VLOOKUP(R2093,SpeciesValidation!D:T,VLOOKUP(J2093,Validation!B$2:C$15,2,FALSE),FALSE)) &amp; " " &amp; IF(ISERROR(IF(LEFT(J2093,1)="A",IF(IF(VLOOKUP(R2093,SpeciesValidation!D:W,20,FALSE)=FALSE,OR(TEXT(A2093,"MMDD")&lt;VLOOKUP(R2093,SpeciesValidation!D:W,18,FALSE),TEXT(A2093,"MMDD")&gt;VLOOKUP(R2093,SpeciesValidation!D:W,19,FALSE)),IF(TEXT(A2093,"MMDD")&lt;"0701",TEXT(A2093,"MMDD")&gt;VLOOKUP(R2093,SpeciesValidation!D:W,18,FALSE),TEXT(A2093,"MMDD")&lt;VLOOKUP(R2093,SpeciesValidation!D:W,19,FALSE))),"Date outside expected range for this species",""),"")),"",IF(LEFT(J2093,1)="A",IF(IF(VLOOKUP(R2093,SpeciesValidation!D:W,20,FALSE)=FALSE,OR(TEXT(A2093,"MMDD")&lt;VLOOKUP(R2093,SpeciesValidation!D:W,18,FALSE),TEXT(A2093,"MMDD")&gt;VLOOKUP(R2093,SpeciesValidation!D:W,19,FALSE)),IF(TEXT(A2093,"MMDD")&lt;"0701",TEXT(A2093,"MMDD")&gt;VLOOKUP(R2093,SpeciesValidation!D:W,18,FALSE),TEXT(A2093,"MMDD")&lt;VLOOKUP(R2093,SpeciesValidation!D:W,19,FALSE))),"Date outside expected range for this species",""),"")))</f>
        <v/>
      </c>
      <c r="M2093" s="127" t="str">
        <f>IF(LEN(E2093&amp;"")&gt;0,IF(ISERROR(VLOOKUP(R2093,SpeciesValidation!D:I,6,FALSE)),"",VLOOKUP(R2093,SpeciesValidation!D:I,6,FALSE)),"")</f>
        <v/>
      </c>
      <c r="Q2093" s="36" t="str">
        <f>IF(LEN(E2093&amp;"")&gt;0,IF(ISERROR(VLOOKUP(E2093,SpeciesValidation!B:G,2,FALSE)=TRUE),"",VLOOKUP(E2093,SpeciesValidation!B:G,2,FALSE)),"")</f>
        <v/>
      </c>
      <c r="R2093" s="36" t="str">
        <f>IF(LEN(E2093&amp;"")&gt;0,IF(ISERROR(VLOOKUP(E2093,SpeciesLookup!B:G,4,FALSE)=TRUE),"",VLOOKUP(E2093,SpeciesLookup!B:G,4,FALSE)),"")</f>
        <v/>
      </c>
    </row>
    <row r="2094" spans="1:18" ht="13.2" x14ac:dyDescent="0.25">
      <c r="A2094" s="72"/>
      <c r="D2094" s="11"/>
      <c r="G2094" s="128" t="str">
        <f>IF(LEN(E2094&amp;"")&gt;0,IF(ISERROR(VLOOKUP(E2094,SpeciesLookup!B:G,6,FALSE)=TRUE),"",VLOOKUP(E2094,SpeciesLookup!B:G,6,FALSE)),"")</f>
        <v/>
      </c>
      <c r="H2094" s="128" t="str">
        <f>IF(LEN(E2094&amp;"")&gt;0,IF(ISERROR(VLOOKUP(E2094,SpeciesLookup!B:G,5,FALSE)=TRUE),"",VLOOKUP(E2094,SpeciesLookup!B:G,5,FALSE)),"")</f>
        <v/>
      </c>
      <c r="I2094" s="11"/>
      <c r="J2094" s="73"/>
      <c r="K2094" s="11"/>
      <c r="L2094" s="127" t="str">
        <f>TRIM(IF(ISERROR(VLOOKUP(R2094,SpeciesValidation!D:T,IF(ISNA(VLOOKUP(J2094,Validation!B$2:C$15,2,FALSE)),FALSE,VLOOKUP(J2094,Validation!B$2:C$15,2,FALSE)))),IF(LEN(E2094&amp;"")&gt;0,"",""),VLOOKUP(R2094,SpeciesValidation!D:T,VLOOKUP(J2094,Validation!B$2:C$15,2,FALSE),FALSE)) &amp; " " &amp; IF(ISERROR(IF(LEFT(J2094,1)="A",IF(IF(VLOOKUP(R2094,SpeciesValidation!D:W,20,FALSE)=FALSE,OR(TEXT(A2094,"MMDD")&lt;VLOOKUP(R2094,SpeciesValidation!D:W,18,FALSE),TEXT(A2094,"MMDD")&gt;VLOOKUP(R2094,SpeciesValidation!D:W,19,FALSE)),IF(TEXT(A2094,"MMDD")&lt;"0701",TEXT(A2094,"MMDD")&gt;VLOOKUP(R2094,SpeciesValidation!D:W,18,FALSE),TEXT(A2094,"MMDD")&lt;VLOOKUP(R2094,SpeciesValidation!D:W,19,FALSE))),"Date outside expected range for this species",""),"")),"",IF(LEFT(J2094,1)="A",IF(IF(VLOOKUP(R2094,SpeciesValidation!D:W,20,FALSE)=FALSE,OR(TEXT(A2094,"MMDD")&lt;VLOOKUP(R2094,SpeciesValidation!D:W,18,FALSE),TEXT(A2094,"MMDD")&gt;VLOOKUP(R2094,SpeciesValidation!D:W,19,FALSE)),IF(TEXT(A2094,"MMDD")&lt;"0701",TEXT(A2094,"MMDD")&gt;VLOOKUP(R2094,SpeciesValidation!D:W,18,FALSE),TEXT(A2094,"MMDD")&lt;VLOOKUP(R2094,SpeciesValidation!D:W,19,FALSE))),"Date outside expected range for this species",""),"")))</f>
        <v/>
      </c>
      <c r="M2094" s="127" t="str">
        <f>IF(LEN(E2094&amp;"")&gt;0,IF(ISERROR(VLOOKUP(R2094,SpeciesValidation!D:I,6,FALSE)),"",VLOOKUP(R2094,SpeciesValidation!D:I,6,FALSE)),"")</f>
        <v/>
      </c>
      <c r="Q2094" s="36" t="str">
        <f>IF(LEN(E2094&amp;"")&gt;0,IF(ISERROR(VLOOKUP(E2094,SpeciesValidation!B:G,2,FALSE)=TRUE),"",VLOOKUP(E2094,SpeciesValidation!B:G,2,FALSE)),"")</f>
        <v/>
      </c>
      <c r="R2094" s="36" t="str">
        <f>IF(LEN(E2094&amp;"")&gt;0,IF(ISERROR(VLOOKUP(E2094,SpeciesLookup!B:G,4,FALSE)=TRUE),"",VLOOKUP(E2094,SpeciesLookup!B:G,4,FALSE)),"")</f>
        <v/>
      </c>
    </row>
    <row r="2095" spans="1:18" ht="13.2" x14ac:dyDescent="0.25">
      <c r="A2095" s="72"/>
      <c r="D2095" s="11"/>
      <c r="G2095" s="128" t="str">
        <f>IF(LEN(E2095&amp;"")&gt;0,IF(ISERROR(VLOOKUP(E2095,SpeciesLookup!B:G,6,FALSE)=TRUE),"",VLOOKUP(E2095,SpeciesLookup!B:G,6,FALSE)),"")</f>
        <v/>
      </c>
      <c r="H2095" s="128" t="str">
        <f>IF(LEN(E2095&amp;"")&gt;0,IF(ISERROR(VLOOKUP(E2095,SpeciesLookup!B:G,5,FALSE)=TRUE),"",VLOOKUP(E2095,SpeciesLookup!B:G,5,FALSE)),"")</f>
        <v/>
      </c>
      <c r="I2095" s="11"/>
      <c r="J2095" s="73"/>
      <c r="K2095" s="11"/>
      <c r="L2095" s="127" t="str">
        <f>TRIM(IF(ISERROR(VLOOKUP(R2095,SpeciesValidation!D:T,IF(ISNA(VLOOKUP(J2095,Validation!B$2:C$15,2,FALSE)),FALSE,VLOOKUP(J2095,Validation!B$2:C$15,2,FALSE)))),IF(LEN(E2095&amp;"")&gt;0,"",""),VLOOKUP(R2095,SpeciesValidation!D:T,VLOOKUP(J2095,Validation!B$2:C$15,2,FALSE),FALSE)) &amp; " " &amp; IF(ISERROR(IF(LEFT(J2095,1)="A",IF(IF(VLOOKUP(R2095,SpeciesValidation!D:W,20,FALSE)=FALSE,OR(TEXT(A2095,"MMDD")&lt;VLOOKUP(R2095,SpeciesValidation!D:W,18,FALSE),TEXT(A2095,"MMDD")&gt;VLOOKUP(R2095,SpeciesValidation!D:W,19,FALSE)),IF(TEXT(A2095,"MMDD")&lt;"0701",TEXT(A2095,"MMDD")&gt;VLOOKUP(R2095,SpeciesValidation!D:W,18,FALSE),TEXT(A2095,"MMDD")&lt;VLOOKUP(R2095,SpeciesValidation!D:W,19,FALSE))),"Date outside expected range for this species",""),"")),"",IF(LEFT(J2095,1)="A",IF(IF(VLOOKUP(R2095,SpeciesValidation!D:W,20,FALSE)=FALSE,OR(TEXT(A2095,"MMDD")&lt;VLOOKUP(R2095,SpeciesValidation!D:W,18,FALSE),TEXT(A2095,"MMDD")&gt;VLOOKUP(R2095,SpeciesValidation!D:W,19,FALSE)),IF(TEXT(A2095,"MMDD")&lt;"0701",TEXT(A2095,"MMDD")&gt;VLOOKUP(R2095,SpeciesValidation!D:W,18,FALSE),TEXT(A2095,"MMDD")&lt;VLOOKUP(R2095,SpeciesValidation!D:W,19,FALSE))),"Date outside expected range for this species",""),"")))</f>
        <v/>
      </c>
      <c r="M2095" s="127" t="str">
        <f>IF(LEN(E2095&amp;"")&gt;0,IF(ISERROR(VLOOKUP(R2095,SpeciesValidation!D:I,6,FALSE)),"",VLOOKUP(R2095,SpeciesValidation!D:I,6,FALSE)),"")</f>
        <v/>
      </c>
      <c r="Q2095" s="36" t="str">
        <f>IF(LEN(E2095&amp;"")&gt;0,IF(ISERROR(VLOOKUP(E2095,SpeciesValidation!B:G,2,FALSE)=TRUE),"",VLOOKUP(E2095,SpeciesValidation!B:G,2,FALSE)),"")</f>
        <v/>
      </c>
      <c r="R2095" s="36" t="str">
        <f>IF(LEN(E2095&amp;"")&gt;0,IF(ISERROR(VLOOKUP(E2095,SpeciesLookup!B:G,4,FALSE)=TRUE),"",VLOOKUP(E2095,SpeciesLookup!B:G,4,FALSE)),"")</f>
        <v/>
      </c>
    </row>
    <row r="2096" spans="1:18" ht="13.2" x14ac:dyDescent="0.25">
      <c r="A2096" s="72"/>
      <c r="D2096" s="11"/>
      <c r="G2096" s="128" t="str">
        <f>IF(LEN(E2096&amp;"")&gt;0,IF(ISERROR(VLOOKUP(E2096,SpeciesLookup!B:G,6,FALSE)=TRUE),"",VLOOKUP(E2096,SpeciesLookup!B:G,6,FALSE)),"")</f>
        <v/>
      </c>
      <c r="H2096" s="128" t="str">
        <f>IF(LEN(E2096&amp;"")&gt;0,IF(ISERROR(VLOOKUP(E2096,SpeciesLookup!B:G,5,FALSE)=TRUE),"",VLOOKUP(E2096,SpeciesLookup!B:G,5,FALSE)),"")</f>
        <v/>
      </c>
      <c r="I2096" s="11"/>
      <c r="J2096" s="73"/>
      <c r="K2096" s="11"/>
      <c r="L2096" s="127" t="str">
        <f>TRIM(IF(ISERROR(VLOOKUP(R2096,SpeciesValidation!D:T,IF(ISNA(VLOOKUP(J2096,Validation!B$2:C$15,2,FALSE)),FALSE,VLOOKUP(J2096,Validation!B$2:C$15,2,FALSE)))),IF(LEN(E2096&amp;"")&gt;0,"",""),VLOOKUP(R2096,SpeciesValidation!D:T,VLOOKUP(J2096,Validation!B$2:C$15,2,FALSE),FALSE)) &amp; " " &amp; IF(ISERROR(IF(LEFT(J2096,1)="A",IF(IF(VLOOKUP(R2096,SpeciesValidation!D:W,20,FALSE)=FALSE,OR(TEXT(A2096,"MMDD")&lt;VLOOKUP(R2096,SpeciesValidation!D:W,18,FALSE),TEXT(A2096,"MMDD")&gt;VLOOKUP(R2096,SpeciesValidation!D:W,19,FALSE)),IF(TEXT(A2096,"MMDD")&lt;"0701",TEXT(A2096,"MMDD")&gt;VLOOKUP(R2096,SpeciesValidation!D:W,18,FALSE),TEXT(A2096,"MMDD")&lt;VLOOKUP(R2096,SpeciesValidation!D:W,19,FALSE))),"Date outside expected range for this species",""),"")),"",IF(LEFT(J2096,1)="A",IF(IF(VLOOKUP(R2096,SpeciesValidation!D:W,20,FALSE)=FALSE,OR(TEXT(A2096,"MMDD")&lt;VLOOKUP(R2096,SpeciesValidation!D:W,18,FALSE),TEXT(A2096,"MMDD")&gt;VLOOKUP(R2096,SpeciesValidation!D:W,19,FALSE)),IF(TEXT(A2096,"MMDD")&lt;"0701",TEXT(A2096,"MMDD")&gt;VLOOKUP(R2096,SpeciesValidation!D:W,18,FALSE),TEXT(A2096,"MMDD")&lt;VLOOKUP(R2096,SpeciesValidation!D:W,19,FALSE))),"Date outside expected range for this species",""),"")))</f>
        <v/>
      </c>
      <c r="M2096" s="127" t="str">
        <f>IF(LEN(E2096&amp;"")&gt;0,IF(ISERROR(VLOOKUP(R2096,SpeciesValidation!D:I,6,FALSE)),"",VLOOKUP(R2096,SpeciesValidation!D:I,6,FALSE)),"")</f>
        <v/>
      </c>
      <c r="Q2096" s="36" t="str">
        <f>IF(LEN(E2096&amp;"")&gt;0,IF(ISERROR(VLOOKUP(E2096,SpeciesValidation!B:G,2,FALSE)=TRUE),"",VLOOKUP(E2096,SpeciesValidation!B:G,2,FALSE)),"")</f>
        <v/>
      </c>
      <c r="R2096" s="36" t="str">
        <f>IF(LEN(E2096&amp;"")&gt;0,IF(ISERROR(VLOOKUP(E2096,SpeciesLookup!B:G,4,FALSE)=TRUE),"",VLOOKUP(E2096,SpeciesLookup!B:G,4,FALSE)),"")</f>
        <v/>
      </c>
    </row>
    <row r="2097" spans="1:18" ht="13.2" x14ac:dyDescent="0.25">
      <c r="A2097" s="72"/>
      <c r="D2097" s="11"/>
      <c r="G2097" s="128" t="str">
        <f>IF(LEN(E2097&amp;"")&gt;0,IF(ISERROR(VLOOKUP(E2097,SpeciesLookup!B:G,6,FALSE)=TRUE),"",VLOOKUP(E2097,SpeciesLookup!B:G,6,FALSE)),"")</f>
        <v/>
      </c>
      <c r="H2097" s="128" t="str">
        <f>IF(LEN(E2097&amp;"")&gt;0,IF(ISERROR(VLOOKUP(E2097,SpeciesLookup!B:G,5,FALSE)=TRUE),"",VLOOKUP(E2097,SpeciesLookup!B:G,5,FALSE)),"")</f>
        <v/>
      </c>
      <c r="I2097" s="11"/>
      <c r="J2097" s="73"/>
      <c r="K2097" s="11"/>
      <c r="L2097" s="127" t="str">
        <f>TRIM(IF(ISERROR(VLOOKUP(R2097,SpeciesValidation!D:T,IF(ISNA(VLOOKUP(J2097,Validation!B$2:C$15,2,FALSE)),FALSE,VLOOKUP(J2097,Validation!B$2:C$15,2,FALSE)))),IF(LEN(E2097&amp;"")&gt;0,"",""),VLOOKUP(R2097,SpeciesValidation!D:T,VLOOKUP(J2097,Validation!B$2:C$15,2,FALSE),FALSE)) &amp; " " &amp; IF(ISERROR(IF(LEFT(J2097,1)="A",IF(IF(VLOOKUP(R2097,SpeciesValidation!D:W,20,FALSE)=FALSE,OR(TEXT(A2097,"MMDD")&lt;VLOOKUP(R2097,SpeciesValidation!D:W,18,FALSE),TEXT(A2097,"MMDD")&gt;VLOOKUP(R2097,SpeciesValidation!D:W,19,FALSE)),IF(TEXT(A2097,"MMDD")&lt;"0701",TEXT(A2097,"MMDD")&gt;VLOOKUP(R2097,SpeciesValidation!D:W,18,FALSE),TEXT(A2097,"MMDD")&lt;VLOOKUP(R2097,SpeciesValidation!D:W,19,FALSE))),"Date outside expected range for this species",""),"")),"",IF(LEFT(J2097,1)="A",IF(IF(VLOOKUP(R2097,SpeciesValidation!D:W,20,FALSE)=FALSE,OR(TEXT(A2097,"MMDD")&lt;VLOOKUP(R2097,SpeciesValidation!D:W,18,FALSE),TEXT(A2097,"MMDD")&gt;VLOOKUP(R2097,SpeciesValidation!D:W,19,FALSE)),IF(TEXT(A2097,"MMDD")&lt;"0701",TEXT(A2097,"MMDD")&gt;VLOOKUP(R2097,SpeciesValidation!D:W,18,FALSE),TEXT(A2097,"MMDD")&lt;VLOOKUP(R2097,SpeciesValidation!D:W,19,FALSE))),"Date outside expected range for this species",""),"")))</f>
        <v/>
      </c>
      <c r="M2097" s="127" t="str">
        <f>IF(LEN(E2097&amp;"")&gt;0,IF(ISERROR(VLOOKUP(R2097,SpeciesValidation!D:I,6,FALSE)),"",VLOOKUP(R2097,SpeciesValidation!D:I,6,FALSE)),"")</f>
        <v/>
      </c>
      <c r="Q2097" s="36" t="str">
        <f>IF(LEN(E2097&amp;"")&gt;0,IF(ISERROR(VLOOKUP(E2097,SpeciesValidation!B:G,2,FALSE)=TRUE),"",VLOOKUP(E2097,SpeciesValidation!B:G,2,FALSE)),"")</f>
        <v/>
      </c>
      <c r="R2097" s="36" t="str">
        <f>IF(LEN(E2097&amp;"")&gt;0,IF(ISERROR(VLOOKUP(E2097,SpeciesLookup!B:G,4,FALSE)=TRUE),"",VLOOKUP(E2097,SpeciesLookup!B:G,4,FALSE)),"")</f>
        <v/>
      </c>
    </row>
    <row r="2098" spans="1:18" ht="13.2" x14ac:dyDescent="0.25">
      <c r="A2098" s="72"/>
      <c r="D2098" s="11"/>
      <c r="G2098" s="128" t="str">
        <f>IF(LEN(E2098&amp;"")&gt;0,IF(ISERROR(VLOOKUP(E2098,SpeciesLookup!B:G,6,FALSE)=TRUE),"",VLOOKUP(E2098,SpeciesLookup!B:G,6,FALSE)),"")</f>
        <v/>
      </c>
      <c r="H2098" s="128" t="str">
        <f>IF(LEN(E2098&amp;"")&gt;0,IF(ISERROR(VLOOKUP(E2098,SpeciesLookup!B:G,5,FALSE)=TRUE),"",VLOOKUP(E2098,SpeciesLookup!B:G,5,FALSE)),"")</f>
        <v/>
      </c>
      <c r="I2098" s="11"/>
      <c r="J2098" s="73"/>
      <c r="K2098" s="11"/>
      <c r="L2098" s="127" t="str">
        <f>TRIM(IF(ISERROR(VLOOKUP(R2098,SpeciesValidation!D:T,IF(ISNA(VLOOKUP(J2098,Validation!B$2:C$15,2,FALSE)),FALSE,VLOOKUP(J2098,Validation!B$2:C$15,2,FALSE)))),IF(LEN(E2098&amp;"")&gt;0,"",""),VLOOKUP(R2098,SpeciesValidation!D:T,VLOOKUP(J2098,Validation!B$2:C$15,2,FALSE),FALSE)) &amp; " " &amp; IF(ISERROR(IF(LEFT(J2098,1)="A",IF(IF(VLOOKUP(R2098,SpeciesValidation!D:W,20,FALSE)=FALSE,OR(TEXT(A2098,"MMDD")&lt;VLOOKUP(R2098,SpeciesValidation!D:W,18,FALSE),TEXT(A2098,"MMDD")&gt;VLOOKUP(R2098,SpeciesValidation!D:W,19,FALSE)),IF(TEXT(A2098,"MMDD")&lt;"0701",TEXT(A2098,"MMDD")&gt;VLOOKUP(R2098,SpeciesValidation!D:W,18,FALSE),TEXT(A2098,"MMDD")&lt;VLOOKUP(R2098,SpeciesValidation!D:W,19,FALSE))),"Date outside expected range for this species",""),"")),"",IF(LEFT(J2098,1)="A",IF(IF(VLOOKUP(R2098,SpeciesValidation!D:W,20,FALSE)=FALSE,OR(TEXT(A2098,"MMDD")&lt;VLOOKUP(R2098,SpeciesValidation!D:W,18,FALSE),TEXT(A2098,"MMDD")&gt;VLOOKUP(R2098,SpeciesValidation!D:W,19,FALSE)),IF(TEXT(A2098,"MMDD")&lt;"0701",TEXT(A2098,"MMDD")&gt;VLOOKUP(R2098,SpeciesValidation!D:W,18,FALSE),TEXT(A2098,"MMDD")&lt;VLOOKUP(R2098,SpeciesValidation!D:W,19,FALSE))),"Date outside expected range for this species",""),"")))</f>
        <v/>
      </c>
      <c r="M2098" s="127" t="str">
        <f>IF(LEN(E2098&amp;"")&gt;0,IF(ISERROR(VLOOKUP(R2098,SpeciesValidation!D:I,6,FALSE)),"",VLOOKUP(R2098,SpeciesValidation!D:I,6,FALSE)),"")</f>
        <v/>
      </c>
      <c r="Q2098" s="36" t="str">
        <f>IF(LEN(E2098&amp;"")&gt;0,IF(ISERROR(VLOOKUP(E2098,SpeciesValidation!B:G,2,FALSE)=TRUE),"",VLOOKUP(E2098,SpeciesValidation!B:G,2,FALSE)),"")</f>
        <v/>
      </c>
      <c r="R2098" s="36" t="str">
        <f>IF(LEN(E2098&amp;"")&gt;0,IF(ISERROR(VLOOKUP(E2098,SpeciesLookup!B:G,4,FALSE)=TRUE),"",VLOOKUP(E2098,SpeciesLookup!B:G,4,FALSE)),"")</f>
        <v/>
      </c>
    </row>
    <row r="2099" spans="1:18" ht="13.2" x14ac:dyDescent="0.25">
      <c r="A2099" s="72"/>
      <c r="D2099" s="11"/>
      <c r="G2099" s="128" t="str">
        <f>IF(LEN(E2099&amp;"")&gt;0,IF(ISERROR(VLOOKUP(E2099,SpeciesLookup!B:G,6,FALSE)=TRUE),"",VLOOKUP(E2099,SpeciesLookup!B:G,6,FALSE)),"")</f>
        <v/>
      </c>
      <c r="H2099" s="128" t="str">
        <f>IF(LEN(E2099&amp;"")&gt;0,IF(ISERROR(VLOOKUP(E2099,SpeciesLookup!B:G,5,FALSE)=TRUE),"",VLOOKUP(E2099,SpeciesLookup!B:G,5,FALSE)),"")</f>
        <v/>
      </c>
      <c r="I2099" s="11"/>
      <c r="J2099" s="73"/>
      <c r="K2099" s="11"/>
      <c r="L2099" s="127" t="str">
        <f>TRIM(IF(ISERROR(VLOOKUP(R2099,SpeciesValidation!D:T,IF(ISNA(VLOOKUP(J2099,Validation!B$2:C$15,2,FALSE)),FALSE,VLOOKUP(J2099,Validation!B$2:C$15,2,FALSE)))),IF(LEN(E2099&amp;"")&gt;0,"",""),VLOOKUP(R2099,SpeciesValidation!D:T,VLOOKUP(J2099,Validation!B$2:C$15,2,FALSE),FALSE)) &amp; " " &amp; IF(ISERROR(IF(LEFT(J2099,1)="A",IF(IF(VLOOKUP(R2099,SpeciesValidation!D:W,20,FALSE)=FALSE,OR(TEXT(A2099,"MMDD")&lt;VLOOKUP(R2099,SpeciesValidation!D:W,18,FALSE),TEXT(A2099,"MMDD")&gt;VLOOKUP(R2099,SpeciesValidation!D:W,19,FALSE)),IF(TEXT(A2099,"MMDD")&lt;"0701",TEXT(A2099,"MMDD")&gt;VLOOKUP(R2099,SpeciesValidation!D:W,18,FALSE),TEXT(A2099,"MMDD")&lt;VLOOKUP(R2099,SpeciesValidation!D:W,19,FALSE))),"Date outside expected range for this species",""),"")),"",IF(LEFT(J2099,1)="A",IF(IF(VLOOKUP(R2099,SpeciesValidation!D:W,20,FALSE)=FALSE,OR(TEXT(A2099,"MMDD")&lt;VLOOKUP(R2099,SpeciesValidation!D:W,18,FALSE),TEXT(A2099,"MMDD")&gt;VLOOKUP(R2099,SpeciesValidation!D:W,19,FALSE)),IF(TEXT(A2099,"MMDD")&lt;"0701",TEXT(A2099,"MMDD")&gt;VLOOKUP(R2099,SpeciesValidation!D:W,18,FALSE),TEXT(A2099,"MMDD")&lt;VLOOKUP(R2099,SpeciesValidation!D:W,19,FALSE))),"Date outside expected range for this species",""),"")))</f>
        <v/>
      </c>
      <c r="M2099" s="127" t="str">
        <f>IF(LEN(E2099&amp;"")&gt;0,IF(ISERROR(VLOOKUP(R2099,SpeciesValidation!D:I,6,FALSE)),"",VLOOKUP(R2099,SpeciesValidation!D:I,6,FALSE)),"")</f>
        <v/>
      </c>
      <c r="Q2099" s="36" t="str">
        <f>IF(LEN(E2099&amp;"")&gt;0,IF(ISERROR(VLOOKUP(E2099,SpeciesValidation!B:G,2,FALSE)=TRUE),"",VLOOKUP(E2099,SpeciesValidation!B:G,2,FALSE)),"")</f>
        <v/>
      </c>
      <c r="R2099" s="36" t="str">
        <f>IF(LEN(E2099&amp;"")&gt;0,IF(ISERROR(VLOOKUP(E2099,SpeciesLookup!B:G,4,FALSE)=TRUE),"",VLOOKUP(E2099,SpeciesLookup!B:G,4,FALSE)),"")</f>
        <v/>
      </c>
    </row>
    <row r="2100" spans="1:18" ht="13.2" x14ac:dyDescent="0.25">
      <c r="A2100" s="72"/>
      <c r="D2100" s="11"/>
      <c r="G2100" s="128" t="str">
        <f>IF(LEN(E2100&amp;"")&gt;0,IF(ISERROR(VLOOKUP(E2100,SpeciesLookup!B:G,6,FALSE)=TRUE),"",VLOOKUP(E2100,SpeciesLookup!B:G,6,FALSE)),"")</f>
        <v/>
      </c>
      <c r="H2100" s="128" t="str">
        <f>IF(LEN(E2100&amp;"")&gt;0,IF(ISERROR(VLOOKUP(E2100,SpeciesLookup!B:G,5,FALSE)=TRUE),"",VLOOKUP(E2100,SpeciesLookup!B:G,5,FALSE)),"")</f>
        <v/>
      </c>
      <c r="I2100" s="11"/>
      <c r="J2100" s="73"/>
      <c r="K2100" s="11"/>
      <c r="L2100" s="127" t="str">
        <f>TRIM(IF(ISERROR(VLOOKUP(R2100,SpeciesValidation!D:T,IF(ISNA(VLOOKUP(J2100,Validation!B$2:C$15,2,FALSE)),FALSE,VLOOKUP(J2100,Validation!B$2:C$15,2,FALSE)))),IF(LEN(E2100&amp;"")&gt;0,"",""),VLOOKUP(R2100,SpeciesValidation!D:T,VLOOKUP(J2100,Validation!B$2:C$15,2,FALSE),FALSE)) &amp; " " &amp; IF(ISERROR(IF(LEFT(J2100,1)="A",IF(IF(VLOOKUP(R2100,SpeciesValidation!D:W,20,FALSE)=FALSE,OR(TEXT(A2100,"MMDD")&lt;VLOOKUP(R2100,SpeciesValidation!D:W,18,FALSE),TEXT(A2100,"MMDD")&gt;VLOOKUP(R2100,SpeciesValidation!D:W,19,FALSE)),IF(TEXT(A2100,"MMDD")&lt;"0701",TEXT(A2100,"MMDD")&gt;VLOOKUP(R2100,SpeciesValidation!D:W,18,FALSE),TEXT(A2100,"MMDD")&lt;VLOOKUP(R2100,SpeciesValidation!D:W,19,FALSE))),"Date outside expected range for this species",""),"")),"",IF(LEFT(J2100,1)="A",IF(IF(VLOOKUP(R2100,SpeciesValidation!D:W,20,FALSE)=FALSE,OR(TEXT(A2100,"MMDD")&lt;VLOOKUP(R2100,SpeciesValidation!D:W,18,FALSE),TEXT(A2100,"MMDD")&gt;VLOOKUP(R2100,SpeciesValidation!D:W,19,FALSE)),IF(TEXT(A2100,"MMDD")&lt;"0701",TEXT(A2100,"MMDD")&gt;VLOOKUP(R2100,SpeciesValidation!D:W,18,FALSE),TEXT(A2100,"MMDD")&lt;VLOOKUP(R2100,SpeciesValidation!D:W,19,FALSE))),"Date outside expected range for this species",""),"")))</f>
        <v/>
      </c>
      <c r="M2100" s="127" t="str">
        <f>IF(LEN(E2100&amp;"")&gt;0,IF(ISERROR(VLOOKUP(R2100,SpeciesValidation!D:I,6,FALSE)),"",VLOOKUP(R2100,SpeciesValidation!D:I,6,FALSE)),"")</f>
        <v/>
      </c>
      <c r="Q2100" s="36" t="str">
        <f>IF(LEN(E2100&amp;"")&gt;0,IF(ISERROR(VLOOKUP(E2100,SpeciesValidation!B:G,2,FALSE)=TRUE),"",VLOOKUP(E2100,SpeciesValidation!B:G,2,FALSE)),"")</f>
        <v/>
      </c>
      <c r="R2100" s="36" t="str">
        <f>IF(LEN(E2100&amp;"")&gt;0,IF(ISERROR(VLOOKUP(E2100,SpeciesLookup!B:G,4,FALSE)=TRUE),"",VLOOKUP(E2100,SpeciesLookup!B:G,4,FALSE)),"")</f>
        <v/>
      </c>
    </row>
    <row r="2101" spans="1:18" ht="13.2" x14ac:dyDescent="0.25">
      <c r="A2101" s="72"/>
      <c r="D2101" s="11"/>
      <c r="G2101" s="128" t="str">
        <f>IF(LEN(E2101&amp;"")&gt;0,IF(ISERROR(VLOOKUP(E2101,SpeciesLookup!B:G,6,FALSE)=TRUE),"",VLOOKUP(E2101,SpeciesLookup!B:G,6,FALSE)),"")</f>
        <v/>
      </c>
      <c r="H2101" s="128" t="str">
        <f>IF(LEN(E2101&amp;"")&gt;0,IF(ISERROR(VLOOKUP(E2101,SpeciesLookup!B:G,5,FALSE)=TRUE),"",VLOOKUP(E2101,SpeciesLookup!B:G,5,FALSE)),"")</f>
        <v/>
      </c>
      <c r="I2101" s="11"/>
      <c r="J2101" s="73"/>
      <c r="K2101" s="11"/>
      <c r="L2101" s="127" t="str">
        <f>TRIM(IF(ISERROR(VLOOKUP(R2101,SpeciesValidation!D:T,IF(ISNA(VLOOKUP(J2101,Validation!B$2:C$15,2,FALSE)),FALSE,VLOOKUP(J2101,Validation!B$2:C$15,2,FALSE)))),IF(LEN(E2101&amp;"")&gt;0,"",""),VLOOKUP(R2101,SpeciesValidation!D:T,VLOOKUP(J2101,Validation!B$2:C$15,2,FALSE),FALSE)) &amp; " " &amp; IF(ISERROR(IF(LEFT(J2101,1)="A",IF(IF(VLOOKUP(R2101,SpeciesValidation!D:W,20,FALSE)=FALSE,OR(TEXT(A2101,"MMDD")&lt;VLOOKUP(R2101,SpeciesValidation!D:W,18,FALSE),TEXT(A2101,"MMDD")&gt;VLOOKUP(R2101,SpeciesValidation!D:W,19,FALSE)),IF(TEXT(A2101,"MMDD")&lt;"0701",TEXT(A2101,"MMDD")&gt;VLOOKUP(R2101,SpeciesValidation!D:W,18,FALSE),TEXT(A2101,"MMDD")&lt;VLOOKUP(R2101,SpeciesValidation!D:W,19,FALSE))),"Date outside expected range for this species",""),"")),"",IF(LEFT(J2101,1)="A",IF(IF(VLOOKUP(R2101,SpeciesValidation!D:W,20,FALSE)=FALSE,OR(TEXT(A2101,"MMDD")&lt;VLOOKUP(R2101,SpeciesValidation!D:W,18,FALSE),TEXT(A2101,"MMDD")&gt;VLOOKUP(R2101,SpeciesValidation!D:W,19,FALSE)),IF(TEXT(A2101,"MMDD")&lt;"0701",TEXT(A2101,"MMDD")&gt;VLOOKUP(R2101,SpeciesValidation!D:W,18,FALSE),TEXT(A2101,"MMDD")&lt;VLOOKUP(R2101,SpeciesValidation!D:W,19,FALSE))),"Date outside expected range for this species",""),"")))</f>
        <v/>
      </c>
      <c r="M2101" s="127" t="str">
        <f>IF(LEN(E2101&amp;"")&gt;0,IF(ISERROR(VLOOKUP(R2101,SpeciesValidation!D:I,6,FALSE)),"",VLOOKUP(R2101,SpeciesValidation!D:I,6,FALSE)),"")</f>
        <v/>
      </c>
      <c r="Q2101" s="36" t="str">
        <f>IF(LEN(E2101&amp;"")&gt;0,IF(ISERROR(VLOOKUP(E2101,SpeciesValidation!B:G,2,FALSE)=TRUE),"",VLOOKUP(E2101,SpeciesValidation!B:G,2,FALSE)),"")</f>
        <v/>
      </c>
      <c r="R2101" s="36" t="str">
        <f>IF(LEN(E2101&amp;"")&gt;0,IF(ISERROR(VLOOKUP(E2101,SpeciesLookup!B:G,4,FALSE)=TRUE),"",VLOOKUP(E2101,SpeciesLookup!B:G,4,FALSE)),"")</f>
        <v/>
      </c>
    </row>
    <row r="2102" spans="1:18" ht="13.2" x14ac:dyDescent="0.25">
      <c r="A2102" s="72"/>
      <c r="D2102" s="11"/>
      <c r="G2102" s="128" t="str">
        <f>IF(LEN(E2102&amp;"")&gt;0,IF(ISERROR(VLOOKUP(E2102,SpeciesLookup!B:G,6,FALSE)=TRUE),"",VLOOKUP(E2102,SpeciesLookup!B:G,6,FALSE)),"")</f>
        <v/>
      </c>
      <c r="H2102" s="128" t="str">
        <f>IF(LEN(E2102&amp;"")&gt;0,IF(ISERROR(VLOOKUP(E2102,SpeciesLookup!B:G,5,FALSE)=TRUE),"",VLOOKUP(E2102,SpeciesLookup!B:G,5,FALSE)),"")</f>
        <v/>
      </c>
      <c r="I2102" s="11"/>
      <c r="J2102" s="73"/>
      <c r="K2102" s="11"/>
      <c r="L2102" s="127" t="str">
        <f>TRIM(IF(ISERROR(VLOOKUP(R2102,SpeciesValidation!D:T,IF(ISNA(VLOOKUP(J2102,Validation!B$2:C$15,2,FALSE)),FALSE,VLOOKUP(J2102,Validation!B$2:C$15,2,FALSE)))),IF(LEN(E2102&amp;"")&gt;0,"",""),VLOOKUP(R2102,SpeciesValidation!D:T,VLOOKUP(J2102,Validation!B$2:C$15,2,FALSE),FALSE)) &amp; " " &amp; IF(ISERROR(IF(LEFT(J2102,1)="A",IF(IF(VLOOKUP(R2102,SpeciesValidation!D:W,20,FALSE)=FALSE,OR(TEXT(A2102,"MMDD")&lt;VLOOKUP(R2102,SpeciesValidation!D:W,18,FALSE),TEXT(A2102,"MMDD")&gt;VLOOKUP(R2102,SpeciesValidation!D:W,19,FALSE)),IF(TEXT(A2102,"MMDD")&lt;"0701",TEXT(A2102,"MMDD")&gt;VLOOKUP(R2102,SpeciesValidation!D:W,18,FALSE),TEXT(A2102,"MMDD")&lt;VLOOKUP(R2102,SpeciesValidation!D:W,19,FALSE))),"Date outside expected range for this species",""),"")),"",IF(LEFT(J2102,1)="A",IF(IF(VLOOKUP(R2102,SpeciesValidation!D:W,20,FALSE)=FALSE,OR(TEXT(A2102,"MMDD")&lt;VLOOKUP(R2102,SpeciesValidation!D:W,18,FALSE),TEXT(A2102,"MMDD")&gt;VLOOKUP(R2102,SpeciesValidation!D:W,19,FALSE)),IF(TEXT(A2102,"MMDD")&lt;"0701",TEXT(A2102,"MMDD")&gt;VLOOKUP(R2102,SpeciesValidation!D:W,18,FALSE),TEXT(A2102,"MMDD")&lt;VLOOKUP(R2102,SpeciesValidation!D:W,19,FALSE))),"Date outside expected range for this species",""),"")))</f>
        <v/>
      </c>
      <c r="M2102" s="127" t="str">
        <f>IF(LEN(E2102&amp;"")&gt;0,IF(ISERROR(VLOOKUP(R2102,SpeciesValidation!D:I,6,FALSE)),"",VLOOKUP(R2102,SpeciesValidation!D:I,6,FALSE)),"")</f>
        <v/>
      </c>
      <c r="Q2102" s="36" t="str">
        <f>IF(LEN(E2102&amp;"")&gt;0,IF(ISERROR(VLOOKUP(E2102,SpeciesValidation!B:G,2,FALSE)=TRUE),"",VLOOKUP(E2102,SpeciesValidation!B:G,2,FALSE)),"")</f>
        <v/>
      </c>
      <c r="R2102" s="36" t="str">
        <f>IF(LEN(E2102&amp;"")&gt;0,IF(ISERROR(VLOOKUP(E2102,SpeciesLookup!B:G,4,FALSE)=TRUE),"",VLOOKUP(E2102,SpeciesLookup!B:G,4,FALSE)),"")</f>
        <v/>
      </c>
    </row>
    <row r="2103" spans="1:18" ht="13.2" x14ac:dyDescent="0.25">
      <c r="A2103" s="72"/>
      <c r="D2103" s="11"/>
      <c r="G2103" s="128" t="str">
        <f>IF(LEN(E2103&amp;"")&gt;0,IF(ISERROR(VLOOKUP(E2103,SpeciesLookup!B:G,6,FALSE)=TRUE),"",VLOOKUP(E2103,SpeciesLookup!B:G,6,FALSE)),"")</f>
        <v/>
      </c>
      <c r="H2103" s="128" t="str">
        <f>IF(LEN(E2103&amp;"")&gt;0,IF(ISERROR(VLOOKUP(E2103,SpeciesLookup!B:G,5,FALSE)=TRUE),"",VLOOKUP(E2103,SpeciesLookup!B:G,5,FALSE)),"")</f>
        <v/>
      </c>
      <c r="I2103" s="11"/>
      <c r="J2103" s="73"/>
      <c r="K2103" s="11"/>
      <c r="L2103" s="127" t="str">
        <f>TRIM(IF(ISERROR(VLOOKUP(R2103,SpeciesValidation!D:T,IF(ISNA(VLOOKUP(J2103,Validation!B$2:C$15,2,FALSE)),FALSE,VLOOKUP(J2103,Validation!B$2:C$15,2,FALSE)))),IF(LEN(E2103&amp;"")&gt;0,"",""),VLOOKUP(R2103,SpeciesValidation!D:T,VLOOKUP(J2103,Validation!B$2:C$15,2,FALSE),FALSE)) &amp; " " &amp; IF(ISERROR(IF(LEFT(J2103,1)="A",IF(IF(VLOOKUP(R2103,SpeciesValidation!D:W,20,FALSE)=FALSE,OR(TEXT(A2103,"MMDD")&lt;VLOOKUP(R2103,SpeciesValidation!D:W,18,FALSE),TEXT(A2103,"MMDD")&gt;VLOOKUP(R2103,SpeciesValidation!D:W,19,FALSE)),IF(TEXT(A2103,"MMDD")&lt;"0701",TEXT(A2103,"MMDD")&gt;VLOOKUP(R2103,SpeciesValidation!D:W,18,FALSE),TEXT(A2103,"MMDD")&lt;VLOOKUP(R2103,SpeciesValidation!D:W,19,FALSE))),"Date outside expected range for this species",""),"")),"",IF(LEFT(J2103,1)="A",IF(IF(VLOOKUP(R2103,SpeciesValidation!D:W,20,FALSE)=FALSE,OR(TEXT(A2103,"MMDD")&lt;VLOOKUP(R2103,SpeciesValidation!D:W,18,FALSE),TEXT(A2103,"MMDD")&gt;VLOOKUP(R2103,SpeciesValidation!D:W,19,FALSE)),IF(TEXT(A2103,"MMDD")&lt;"0701",TEXT(A2103,"MMDD")&gt;VLOOKUP(R2103,SpeciesValidation!D:W,18,FALSE),TEXT(A2103,"MMDD")&lt;VLOOKUP(R2103,SpeciesValidation!D:W,19,FALSE))),"Date outside expected range for this species",""),"")))</f>
        <v/>
      </c>
      <c r="M2103" s="127" t="str">
        <f>IF(LEN(E2103&amp;"")&gt;0,IF(ISERROR(VLOOKUP(R2103,SpeciesValidation!D:I,6,FALSE)),"",VLOOKUP(R2103,SpeciesValidation!D:I,6,FALSE)),"")</f>
        <v/>
      </c>
      <c r="Q2103" s="36" t="str">
        <f>IF(LEN(E2103&amp;"")&gt;0,IF(ISERROR(VLOOKUP(E2103,SpeciesValidation!B:G,2,FALSE)=TRUE),"",VLOOKUP(E2103,SpeciesValidation!B:G,2,FALSE)),"")</f>
        <v/>
      </c>
      <c r="R2103" s="36" t="str">
        <f>IF(LEN(E2103&amp;"")&gt;0,IF(ISERROR(VLOOKUP(E2103,SpeciesLookup!B:G,4,FALSE)=TRUE),"",VLOOKUP(E2103,SpeciesLookup!B:G,4,FALSE)),"")</f>
        <v/>
      </c>
    </row>
    <row r="2104" spans="1:18" ht="13.2" x14ac:dyDescent="0.25">
      <c r="A2104" s="72"/>
      <c r="D2104" s="11"/>
      <c r="G2104" s="128" t="str">
        <f>IF(LEN(E2104&amp;"")&gt;0,IF(ISERROR(VLOOKUP(E2104,SpeciesLookup!B:G,6,FALSE)=TRUE),"",VLOOKUP(E2104,SpeciesLookup!B:G,6,FALSE)),"")</f>
        <v/>
      </c>
      <c r="H2104" s="128" t="str">
        <f>IF(LEN(E2104&amp;"")&gt;0,IF(ISERROR(VLOOKUP(E2104,SpeciesLookup!B:G,5,FALSE)=TRUE),"",VLOOKUP(E2104,SpeciesLookup!B:G,5,FALSE)),"")</f>
        <v/>
      </c>
      <c r="I2104" s="11"/>
      <c r="J2104" s="73"/>
      <c r="K2104" s="11"/>
      <c r="L2104" s="127" t="str">
        <f>TRIM(IF(ISERROR(VLOOKUP(R2104,SpeciesValidation!D:T,IF(ISNA(VLOOKUP(J2104,Validation!B$2:C$15,2,FALSE)),FALSE,VLOOKUP(J2104,Validation!B$2:C$15,2,FALSE)))),IF(LEN(E2104&amp;"")&gt;0,"",""),VLOOKUP(R2104,SpeciesValidation!D:T,VLOOKUP(J2104,Validation!B$2:C$15,2,FALSE),FALSE)) &amp; " " &amp; IF(ISERROR(IF(LEFT(J2104,1)="A",IF(IF(VLOOKUP(R2104,SpeciesValidation!D:W,20,FALSE)=FALSE,OR(TEXT(A2104,"MMDD")&lt;VLOOKUP(R2104,SpeciesValidation!D:W,18,FALSE),TEXT(A2104,"MMDD")&gt;VLOOKUP(R2104,SpeciesValidation!D:W,19,FALSE)),IF(TEXT(A2104,"MMDD")&lt;"0701",TEXT(A2104,"MMDD")&gt;VLOOKUP(R2104,SpeciesValidation!D:W,18,FALSE),TEXT(A2104,"MMDD")&lt;VLOOKUP(R2104,SpeciesValidation!D:W,19,FALSE))),"Date outside expected range for this species",""),"")),"",IF(LEFT(J2104,1)="A",IF(IF(VLOOKUP(R2104,SpeciesValidation!D:W,20,FALSE)=FALSE,OR(TEXT(A2104,"MMDD")&lt;VLOOKUP(R2104,SpeciesValidation!D:W,18,FALSE),TEXT(A2104,"MMDD")&gt;VLOOKUP(R2104,SpeciesValidation!D:W,19,FALSE)),IF(TEXT(A2104,"MMDD")&lt;"0701",TEXT(A2104,"MMDD")&gt;VLOOKUP(R2104,SpeciesValidation!D:W,18,FALSE),TEXT(A2104,"MMDD")&lt;VLOOKUP(R2104,SpeciesValidation!D:W,19,FALSE))),"Date outside expected range for this species",""),"")))</f>
        <v/>
      </c>
      <c r="M2104" s="127" t="str">
        <f>IF(LEN(E2104&amp;"")&gt;0,IF(ISERROR(VLOOKUP(R2104,SpeciesValidation!D:I,6,FALSE)),"",VLOOKUP(R2104,SpeciesValidation!D:I,6,FALSE)),"")</f>
        <v/>
      </c>
      <c r="Q2104" s="36" t="str">
        <f>IF(LEN(E2104&amp;"")&gt;0,IF(ISERROR(VLOOKUP(E2104,SpeciesValidation!B:G,2,FALSE)=TRUE),"",VLOOKUP(E2104,SpeciesValidation!B:G,2,FALSE)),"")</f>
        <v/>
      </c>
      <c r="R2104" s="36" t="str">
        <f>IF(LEN(E2104&amp;"")&gt;0,IF(ISERROR(VLOOKUP(E2104,SpeciesLookup!B:G,4,FALSE)=TRUE),"",VLOOKUP(E2104,SpeciesLookup!B:G,4,FALSE)),"")</f>
        <v/>
      </c>
    </row>
    <row r="2105" spans="1:18" ht="13.2" x14ac:dyDescent="0.25">
      <c r="A2105" s="72"/>
      <c r="D2105" s="11"/>
      <c r="G2105" s="128" t="str">
        <f>IF(LEN(E2105&amp;"")&gt;0,IF(ISERROR(VLOOKUP(E2105,SpeciesLookup!B:G,6,FALSE)=TRUE),"",VLOOKUP(E2105,SpeciesLookup!B:G,6,FALSE)),"")</f>
        <v/>
      </c>
      <c r="H2105" s="128" t="str">
        <f>IF(LEN(E2105&amp;"")&gt;0,IF(ISERROR(VLOOKUP(E2105,SpeciesLookup!B:G,5,FALSE)=TRUE),"",VLOOKUP(E2105,SpeciesLookup!B:G,5,FALSE)),"")</f>
        <v/>
      </c>
      <c r="I2105" s="11"/>
      <c r="J2105" s="73"/>
      <c r="K2105" s="11"/>
      <c r="L2105" s="127" t="str">
        <f>TRIM(IF(ISERROR(VLOOKUP(R2105,SpeciesValidation!D:T,IF(ISNA(VLOOKUP(J2105,Validation!B$2:C$15,2,FALSE)),FALSE,VLOOKUP(J2105,Validation!B$2:C$15,2,FALSE)))),IF(LEN(E2105&amp;"")&gt;0,"",""),VLOOKUP(R2105,SpeciesValidation!D:T,VLOOKUP(J2105,Validation!B$2:C$15,2,FALSE),FALSE)) &amp; " " &amp; IF(ISERROR(IF(LEFT(J2105,1)="A",IF(IF(VLOOKUP(R2105,SpeciesValidation!D:W,20,FALSE)=FALSE,OR(TEXT(A2105,"MMDD")&lt;VLOOKUP(R2105,SpeciesValidation!D:W,18,FALSE),TEXT(A2105,"MMDD")&gt;VLOOKUP(R2105,SpeciesValidation!D:W,19,FALSE)),IF(TEXT(A2105,"MMDD")&lt;"0701",TEXT(A2105,"MMDD")&gt;VLOOKUP(R2105,SpeciesValidation!D:W,18,FALSE),TEXT(A2105,"MMDD")&lt;VLOOKUP(R2105,SpeciesValidation!D:W,19,FALSE))),"Date outside expected range for this species",""),"")),"",IF(LEFT(J2105,1)="A",IF(IF(VLOOKUP(R2105,SpeciesValidation!D:W,20,FALSE)=FALSE,OR(TEXT(A2105,"MMDD")&lt;VLOOKUP(R2105,SpeciesValidation!D:W,18,FALSE),TEXT(A2105,"MMDD")&gt;VLOOKUP(R2105,SpeciesValidation!D:W,19,FALSE)),IF(TEXT(A2105,"MMDD")&lt;"0701",TEXT(A2105,"MMDD")&gt;VLOOKUP(R2105,SpeciesValidation!D:W,18,FALSE),TEXT(A2105,"MMDD")&lt;VLOOKUP(R2105,SpeciesValidation!D:W,19,FALSE))),"Date outside expected range for this species",""),"")))</f>
        <v/>
      </c>
      <c r="M2105" s="127" t="str">
        <f>IF(LEN(E2105&amp;"")&gt;0,IF(ISERROR(VLOOKUP(R2105,SpeciesValidation!D:I,6,FALSE)),"",VLOOKUP(R2105,SpeciesValidation!D:I,6,FALSE)),"")</f>
        <v/>
      </c>
      <c r="Q2105" s="36" t="str">
        <f>IF(LEN(E2105&amp;"")&gt;0,IF(ISERROR(VLOOKUP(E2105,SpeciesValidation!B:G,2,FALSE)=TRUE),"",VLOOKUP(E2105,SpeciesValidation!B:G,2,FALSE)),"")</f>
        <v/>
      </c>
      <c r="R2105" s="36" t="str">
        <f>IF(LEN(E2105&amp;"")&gt;0,IF(ISERROR(VLOOKUP(E2105,SpeciesLookup!B:G,4,FALSE)=TRUE),"",VLOOKUP(E2105,SpeciesLookup!B:G,4,FALSE)),"")</f>
        <v/>
      </c>
    </row>
    <row r="2106" spans="1:18" ht="13.2" x14ac:dyDescent="0.25">
      <c r="A2106" s="72"/>
      <c r="D2106" s="11"/>
      <c r="G2106" s="128" t="str">
        <f>IF(LEN(E2106&amp;"")&gt;0,IF(ISERROR(VLOOKUP(E2106,SpeciesLookup!B:G,6,FALSE)=TRUE),"",VLOOKUP(E2106,SpeciesLookup!B:G,6,FALSE)),"")</f>
        <v/>
      </c>
      <c r="H2106" s="128" t="str">
        <f>IF(LEN(E2106&amp;"")&gt;0,IF(ISERROR(VLOOKUP(E2106,SpeciesLookup!B:G,5,FALSE)=TRUE),"",VLOOKUP(E2106,SpeciesLookup!B:G,5,FALSE)),"")</f>
        <v/>
      </c>
      <c r="I2106" s="11"/>
      <c r="J2106" s="73"/>
      <c r="K2106" s="11"/>
      <c r="L2106" s="127" t="str">
        <f>TRIM(IF(ISERROR(VLOOKUP(R2106,SpeciesValidation!D:T,IF(ISNA(VLOOKUP(J2106,Validation!B$2:C$15,2,FALSE)),FALSE,VLOOKUP(J2106,Validation!B$2:C$15,2,FALSE)))),IF(LEN(E2106&amp;"")&gt;0,"",""),VLOOKUP(R2106,SpeciesValidation!D:T,VLOOKUP(J2106,Validation!B$2:C$15,2,FALSE),FALSE)) &amp; " " &amp; IF(ISERROR(IF(LEFT(J2106,1)="A",IF(IF(VLOOKUP(R2106,SpeciesValidation!D:W,20,FALSE)=FALSE,OR(TEXT(A2106,"MMDD")&lt;VLOOKUP(R2106,SpeciesValidation!D:W,18,FALSE),TEXT(A2106,"MMDD")&gt;VLOOKUP(R2106,SpeciesValidation!D:W,19,FALSE)),IF(TEXT(A2106,"MMDD")&lt;"0701",TEXT(A2106,"MMDD")&gt;VLOOKUP(R2106,SpeciesValidation!D:W,18,FALSE),TEXT(A2106,"MMDD")&lt;VLOOKUP(R2106,SpeciesValidation!D:W,19,FALSE))),"Date outside expected range for this species",""),"")),"",IF(LEFT(J2106,1)="A",IF(IF(VLOOKUP(R2106,SpeciesValidation!D:W,20,FALSE)=FALSE,OR(TEXT(A2106,"MMDD")&lt;VLOOKUP(R2106,SpeciesValidation!D:W,18,FALSE),TEXT(A2106,"MMDD")&gt;VLOOKUP(R2106,SpeciesValidation!D:W,19,FALSE)),IF(TEXT(A2106,"MMDD")&lt;"0701",TEXT(A2106,"MMDD")&gt;VLOOKUP(R2106,SpeciesValidation!D:W,18,FALSE),TEXT(A2106,"MMDD")&lt;VLOOKUP(R2106,SpeciesValidation!D:W,19,FALSE))),"Date outside expected range for this species",""),"")))</f>
        <v/>
      </c>
      <c r="M2106" s="127" t="str">
        <f>IF(LEN(E2106&amp;"")&gt;0,IF(ISERROR(VLOOKUP(R2106,SpeciesValidation!D:I,6,FALSE)),"",VLOOKUP(R2106,SpeciesValidation!D:I,6,FALSE)),"")</f>
        <v/>
      </c>
      <c r="Q2106" s="36" t="str">
        <f>IF(LEN(E2106&amp;"")&gt;0,IF(ISERROR(VLOOKUP(E2106,SpeciesValidation!B:G,2,FALSE)=TRUE),"",VLOOKUP(E2106,SpeciesValidation!B:G,2,FALSE)),"")</f>
        <v/>
      </c>
      <c r="R2106" s="36" t="str">
        <f>IF(LEN(E2106&amp;"")&gt;0,IF(ISERROR(VLOOKUP(E2106,SpeciesLookup!B:G,4,FALSE)=TRUE),"",VLOOKUP(E2106,SpeciesLookup!B:G,4,FALSE)),"")</f>
        <v/>
      </c>
    </row>
    <row r="2107" spans="1:18" ht="13.2" x14ac:dyDescent="0.25">
      <c r="A2107" s="72"/>
      <c r="D2107" s="11"/>
      <c r="G2107" s="128" t="str">
        <f>IF(LEN(E2107&amp;"")&gt;0,IF(ISERROR(VLOOKUP(E2107,SpeciesLookup!B:G,6,FALSE)=TRUE),"",VLOOKUP(E2107,SpeciesLookup!B:G,6,FALSE)),"")</f>
        <v/>
      </c>
      <c r="H2107" s="128" t="str">
        <f>IF(LEN(E2107&amp;"")&gt;0,IF(ISERROR(VLOOKUP(E2107,SpeciesLookup!B:G,5,FALSE)=TRUE),"",VLOOKUP(E2107,SpeciesLookup!B:G,5,FALSE)),"")</f>
        <v/>
      </c>
      <c r="I2107" s="11"/>
      <c r="J2107" s="73"/>
      <c r="K2107" s="11"/>
      <c r="L2107" s="127" t="str">
        <f>TRIM(IF(ISERROR(VLOOKUP(R2107,SpeciesValidation!D:T,IF(ISNA(VLOOKUP(J2107,Validation!B$2:C$15,2,FALSE)),FALSE,VLOOKUP(J2107,Validation!B$2:C$15,2,FALSE)))),IF(LEN(E2107&amp;"")&gt;0,"",""),VLOOKUP(R2107,SpeciesValidation!D:T,VLOOKUP(J2107,Validation!B$2:C$15,2,FALSE),FALSE)) &amp; " " &amp; IF(ISERROR(IF(LEFT(J2107,1)="A",IF(IF(VLOOKUP(R2107,SpeciesValidation!D:W,20,FALSE)=FALSE,OR(TEXT(A2107,"MMDD")&lt;VLOOKUP(R2107,SpeciesValidation!D:W,18,FALSE),TEXT(A2107,"MMDD")&gt;VLOOKUP(R2107,SpeciesValidation!D:W,19,FALSE)),IF(TEXT(A2107,"MMDD")&lt;"0701",TEXT(A2107,"MMDD")&gt;VLOOKUP(R2107,SpeciesValidation!D:W,18,FALSE),TEXT(A2107,"MMDD")&lt;VLOOKUP(R2107,SpeciesValidation!D:W,19,FALSE))),"Date outside expected range for this species",""),"")),"",IF(LEFT(J2107,1)="A",IF(IF(VLOOKUP(R2107,SpeciesValidation!D:W,20,FALSE)=FALSE,OR(TEXT(A2107,"MMDD")&lt;VLOOKUP(R2107,SpeciesValidation!D:W,18,FALSE),TEXT(A2107,"MMDD")&gt;VLOOKUP(R2107,SpeciesValidation!D:W,19,FALSE)),IF(TEXT(A2107,"MMDD")&lt;"0701",TEXT(A2107,"MMDD")&gt;VLOOKUP(R2107,SpeciesValidation!D:W,18,FALSE),TEXT(A2107,"MMDD")&lt;VLOOKUP(R2107,SpeciesValidation!D:W,19,FALSE))),"Date outside expected range for this species",""),"")))</f>
        <v/>
      </c>
      <c r="M2107" s="127" t="str">
        <f>IF(LEN(E2107&amp;"")&gt;0,IF(ISERROR(VLOOKUP(R2107,SpeciesValidation!D:I,6,FALSE)),"",VLOOKUP(R2107,SpeciesValidation!D:I,6,FALSE)),"")</f>
        <v/>
      </c>
      <c r="Q2107" s="36" t="str">
        <f>IF(LEN(E2107&amp;"")&gt;0,IF(ISERROR(VLOOKUP(E2107,SpeciesValidation!B:G,2,FALSE)=TRUE),"",VLOOKUP(E2107,SpeciesValidation!B:G,2,FALSE)),"")</f>
        <v/>
      </c>
      <c r="R2107" s="36" t="str">
        <f>IF(LEN(E2107&amp;"")&gt;0,IF(ISERROR(VLOOKUP(E2107,SpeciesLookup!B:G,4,FALSE)=TRUE),"",VLOOKUP(E2107,SpeciesLookup!B:G,4,FALSE)),"")</f>
        <v/>
      </c>
    </row>
    <row r="2108" spans="1:18" ht="13.2" x14ac:dyDescent="0.25">
      <c r="A2108" s="72"/>
      <c r="D2108" s="11"/>
      <c r="G2108" s="128" t="str">
        <f>IF(LEN(E2108&amp;"")&gt;0,IF(ISERROR(VLOOKUP(E2108,SpeciesLookup!B:G,6,FALSE)=TRUE),"",VLOOKUP(E2108,SpeciesLookup!B:G,6,FALSE)),"")</f>
        <v/>
      </c>
      <c r="H2108" s="128" t="str">
        <f>IF(LEN(E2108&amp;"")&gt;0,IF(ISERROR(VLOOKUP(E2108,SpeciesLookup!B:G,5,FALSE)=TRUE),"",VLOOKUP(E2108,SpeciesLookup!B:G,5,FALSE)),"")</f>
        <v/>
      </c>
      <c r="I2108" s="11"/>
      <c r="J2108" s="73"/>
      <c r="K2108" s="11"/>
      <c r="L2108" s="127" t="str">
        <f>TRIM(IF(ISERROR(VLOOKUP(R2108,SpeciesValidation!D:T,IF(ISNA(VLOOKUP(J2108,Validation!B$2:C$15,2,FALSE)),FALSE,VLOOKUP(J2108,Validation!B$2:C$15,2,FALSE)))),IF(LEN(E2108&amp;"")&gt;0,"",""),VLOOKUP(R2108,SpeciesValidation!D:T,VLOOKUP(J2108,Validation!B$2:C$15,2,FALSE),FALSE)) &amp; " " &amp; IF(ISERROR(IF(LEFT(J2108,1)="A",IF(IF(VLOOKUP(R2108,SpeciesValidation!D:W,20,FALSE)=FALSE,OR(TEXT(A2108,"MMDD")&lt;VLOOKUP(R2108,SpeciesValidation!D:W,18,FALSE),TEXT(A2108,"MMDD")&gt;VLOOKUP(R2108,SpeciesValidation!D:W,19,FALSE)),IF(TEXT(A2108,"MMDD")&lt;"0701",TEXT(A2108,"MMDD")&gt;VLOOKUP(R2108,SpeciesValidation!D:W,18,FALSE),TEXT(A2108,"MMDD")&lt;VLOOKUP(R2108,SpeciesValidation!D:W,19,FALSE))),"Date outside expected range for this species",""),"")),"",IF(LEFT(J2108,1)="A",IF(IF(VLOOKUP(R2108,SpeciesValidation!D:W,20,FALSE)=FALSE,OR(TEXT(A2108,"MMDD")&lt;VLOOKUP(R2108,SpeciesValidation!D:W,18,FALSE),TEXT(A2108,"MMDD")&gt;VLOOKUP(R2108,SpeciesValidation!D:W,19,FALSE)),IF(TEXT(A2108,"MMDD")&lt;"0701",TEXT(A2108,"MMDD")&gt;VLOOKUP(R2108,SpeciesValidation!D:W,18,FALSE),TEXT(A2108,"MMDD")&lt;VLOOKUP(R2108,SpeciesValidation!D:W,19,FALSE))),"Date outside expected range for this species",""),"")))</f>
        <v/>
      </c>
      <c r="M2108" s="127" t="str">
        <f>IF(LEN(E2108&amp;"")&gt;0,IF(ISERROR(VLOOKUP(R2108,SpeciesValidation!D:I,6,FALSE)),"",VLOOKUP(R2108,SpeciesValidation!D:I,6,FALSE)),"")</f>
        <v/>
      </c>
      <c r="Q2108" s="36" t="str">
        <f>IF(LEN(E2108&amp;"")&gt;0,IF(ISERROR(VLOOKUP(E2108,SpeciesValidation!B:G,2,FALSE)=TRUE),"",VLOOKUP(E2108,SpeciesValidation!B:G,2,FALSE)),"")</f>
        <v/>
      </c>
      <c r="R2108" s="36" t="str">
        <f>IF(LEN(E2108&amp;"")&gt;0,IF(ISERROR(VLOOKUP(E2108,SpeciesLookup!B:G,4,FALSE)=TRUE),"",VLOOKUP(E2108,SpeciesLookup!B:G,4,FALSE)),"")</f>
        <v/>
      </c>
    </row>
    <row r="2109" spans="1:18" ht="13.2" x14ac:dyDescent="0.25">
      <c r="A2109" s="72"/>
      <c r="D2109" s="11"/>
      <c r="G2109" s="128" t="str">
        <f>IF(LEN(E2109&amp;"")&gt;0,IF(ISERROR(VLOOKUP(E2109,SpeciesLookup!B:G,6,FALSE)=TRUE),"",VLOOKUP(E2109,SpeciesLookup!B:G,6,FALSE)),"")</f>
        <v/>
      </c>
      <c r="H2109" s="128" t="str">
        <f>IF(LEN(E2109&amp;"")&gt;0,IF(ISERROR(VLOOKUP(E2109,SpeciesLookup!B:G,5,FALSE)=TRUE),"",VLOOKUP(E2109,SpeciesLookup!B:G,5,FALSE)),"")</f>
        <v/>
      </c>
      <c r="I2109" s="11"/>
      <c r="J2109" s="73"/>
      <c r="K2109" s="11"/>
      <c r="L2109" s="127" t="str">
        <f>TRIM(IF(ISERROR(VLOOKUP(R2109,SpeciesValidation!D:T,IF(ISNA(VLOOKUP(J2109,Validation!B$2:C$15,2,FALSE)),FALSE,VLOOKUP(J2109,Validation!B$2:C$15,2,FALSE)))),IF(LEN(E2109&amp;"")&gt;0,"",""),VLOOKUP(R2109,SpeciesValidation!D:T,VLOOKUP(J2109,Validation!B$2:C$15,2,FALSE),FALSE)) &amp; " " &amp; IF(ISERROR(IF(LEFT(J2109,1)="A",IF(IF(VLOOKUP(R2109,SpeciesValidation!D:W,20,FALSE)=FALSE,OR(TEXT(A2109,"MMDD")&lt;VLOOKUP(R2109,SpeciesValidation!D:W,18,FALSE),TEXT(A2109,"MMDD")&gt;VLOOKUP(R2109,SpeciesValidation!D:W,19,FALSE)),IF(TEXT(A2109,"MMDD")&lt;"0701",TEXT(A2109,"MMDD")&gt;VLOOKUP(R2109,SpeciesValidation!D:W,18,FALSE),TEXT(A2109,"MMDD")&lt;VLOOKUP(R2109,SpeciesValidation!D:W,19,FALSE))),"Date outside expected range for this species",""),"")),"",IF(LEFT(J2109,1)="A",IF(IF(VLOOKUP(R2109,SpeciesValidation!D:W,20,FALSE)=FALSE,OR(TEXT(A2109,"MMDD")&lt;VLOOKUP(R2109,SpeciesValidation!D:W,18,FALSE),TEXT(A2109,"MMDD")&gt;VLOOKUP(R2109,SpeciesValidation!D:W,19,FALSE)),IF(TEXT(A2109,"MMDD")&lt;"0701",TEXT(A2109,"MMDD")&gt;VLOOKUP(R2109,SpeciesValidation!D:W,18,FALSE),TEXT(A2109,"MMDD")&lt;VLOOKUP(R2109,SpeciesValidation!D:W,19,FALSE))),"Date outside expected range for this species",""),"")))</f>
        <v/>
      </c>
      <c r="M2109" s="127" t="str">
        <f>IF(LEN(E2109&amp;"")&gt;0,IF(ISERROR(VLOOKUP(R2109,SpeciesValidation!D:I,6,FALSE)),"",VLOOKUP(R2109,SpeciesValidation!D:I,6,FALSE)),"")</f>
        <v/>
      </c>
      <c r="Q2109" s="36" t="str">
        <f>IF(LEN(E2109&amp;"")&gt;0,IF(ISERROR(VLOOKUP(E2109,SpeciesValidation!B:G,2,FALSE)=TRUE),"",VLOOKUP(E2109,SpeciesValidation!B:G,2,FALSE)),"")</f>
        <v/>
      </c>
      <c r="R2109" s="36" t="str">
        <f>IF(LEN(E2109&amp;"")&gt;0,IF(ISERROR(VLOOKUP(E2109,SpeciesLookup!B:G,4,FALSE)=TRUE),"",VLOOKUP(E2109,SpeciesLookup!B:G,4,FALSE)),"")</f>
        <v/>
      </c>
    </row>
    <row r="2110" spans="1:18" ht="13.2" x14ac:dyDescent="0.25">
      <c r="A2110" s="72"/>
      <c r="D2110" s="11"/>
      <c r="G2110" s="128" t="str">
        <f>IF(LEN(E2110&amp;"")&gt;0,IF(ISERROR(VLOOKUP(E2110,SpeciesLookup!B:G,6,FALSE)=TRUE),"",VLOOKUP(E2110,SpeciesLookup!B:G,6,FALSE)),"")</f>
        <v/>
      </c>
      <c r="H2110" s="128" t="str">
        <f>IF(LEN(E2110&amp;"")&gt;0,IF(ISERROR(VLOOKUP(E2110,SpeciesLookup!B:G,5,FALSE)=TRUE),"",VLOOKUP(E2110,SpeciesLookup!B:G,5,FALSE)),"")</f>
        <v/>
      </c>
      <c r="I2110" s="11"/>
      <c r="J2110" s="73"/>
      <c r="K2110" s="11"/>
      <c r="L2110" s="127" t="str">
        <f>TRIM(IF(ISERROR(VLOOKUP(R2110,SpeciesValidation!D:T,IF(ISNA(VLOOKUP(J2110,Validation!B$2:C$15,2,FALSE)),FALSE,VLOOKUP(J2110,Validation!B$2:C$15,2,FALSE)))),IF(LEN(E2110&amp;"")&gt;0,"",""),VLOOKUP(R2110,SpeciesValidation!D:T,VLOOKUP(J2110,Validation!B$2:C$15,2,FALSE),FALSE)) &amp; " " &amp; IF(ISERROR(IF(LEFT(J2110,1)="A",IF(IF(VLOOKUP(R2110,SpeciesValidation!D:W,20,FALSE)=FALSE,OR(TEXT(A2110,"MMDD")&lt;VLOOKUP(R2110,SpeciesValidation!D:W,18,FALSE),TEXT(A2110,"MMDD")&gt;VLOOKUP(R2110,SpeciesValidation!D:W,19,FALSE)),IF(TEXT(A2110,"MMDD")&lt;"0701",TEXT(A2110,"MMDD")&gt;VLOOKUP(R2110,SpeciesValidation!D:W,18,FALSE),TEXT(A2110,"MMDD")&lt;VLOOKUP(R2110,SpeciesValidation!D:W,19,FALSE))),"Date outside expected range for this species",""),"")),"",IF(LEFT(J2110,1)="A",IF(IF(VLOOKUP(R2110,SpeciesValidation!D:W,20,FALSE)=FALSE,OR(TEXT(A2110,"MMDD")&lt;VLOOKUP(R2110,SpeciesValidation!D:W,18,FALSE),TEXT(A2110,"MMDD")&gt;VLOOKUP(R2110,SpeciesValidation!D:W,19,FALSE)),IF(TEXT(A2110,"MMDD")&lt;"0701",TEXT(A2110,"MMDD")&gt;VLOOKUP(R2110,SpeciesValidation!D:W,18,FALSE),TEXT(A2110,"MMDD")&lt;VLOOKUP(R2110,SpeciesValidation!D:W,19,FALSE))),"Date outside expected range for this species",""),"")))</f>
        <v/>
      </c>
      <c r="M2110" s="127" t="str">
        <f>IF(LEN(E2110&amp;"")&gt;0,IF(ISERROR(VLOOKUP(R2110,SpeciesValidation!D:I,6,FALSE)),"",VLOOKUP(R2110,SpeciesValidation!D:I,6,FALSE)),"")</f>
        <v/>
      </c>
      <c r="Q2110" s="36" t="str">
        <f>IF(LEN(E2110&amp;"")&gt;0,IF(ISERROR(VLOOKUP(E2110,SpeciesValidation!B:G,2,FALSE)=TRUE),"",VLOOKUP(E2110,SpeciesValidation!B:G,2,FALSE)),"")</f>
        <v/>
      </c>
      <c r="R2110" s="36" t="str">
        <f>IF(LEN(E2110&amp;"")&gt;0,IF(ISERROR(VLOOKUP(E2110,SpeciesLookup!B:G,4,FALSE)=TRUE),"",VLOOKUP(E2110,SpeciesLookup!B:G,4,FALSE)),"")</f>
        <v/>
      </c>
    </row>
    <row r="2111" spans="1:18" ht="13.2" x14ac:dyDescent="0.25">
      <c r="A2111" s="72"/>
      <c r="D2111" s="11"/>
      <c r="G2111" s="128" t="str">
        <f>IF(LEN(E2111&amp;"")&gt;0,IF(ISERROR(VLOOKUP(E2111,SpeciesLookup!B:G,6,FALSE)=TRUE),"",VLOOKUP(E2111,SpeciesLookup!B:G,6,FALSE)),"")</f>
        <v/>
      </c>
      <c r="H2111" s="128" t="str">
        <f>IF(LEN(E2111&amp;"")&gt;0,IF(ISERROR(VLOOKUP(E2111,SpeciesLookup!B:G,5,FALSE)=TRUE),"",VLOOKUP(E2111,SpeciesLookup!B:G,5,FALSE)),"")</f>
        <v/>
      </c>
      <c r="I2111" s="11"/>
      <c r="J2111" s="73"/>
      <c r="K2111" s="11"/>
      <c r="L2111" s="127" t="str">
        <f>TRIM(IF(ISERROR(VLOOKUP(R2111,SpeciesValidation!D:T,IF(ISNA(VLOOKUP(J2111,Validation!B$2:C$15,2,FALSE)),FALSE,VLOOKUP(J2111,Validation!B$2:C$15,2,FALSE)))),IF(LEN(E2111&amp;"")&gt;0,"",""),VLOOKUP(R2111,SpeciesValidation!D:T,VLOOKUP(J2111,Validation!B$2:C$15,2,FALSE),FALSE)) &amp; " " &amp; IF(ISERROR(IF(LEFT(J2111,1)="A",IF(IF(VLOOKUP(R2111,SpeciesValidation!D:W,20,FALSE)=FALSE,OR(TEXT(A2111,"MMDD")&lt;VLOOKUP(R2111,SpeciesValidation!D:W,18,FALSE),TEXT(A2111,"MMDD")&gt;VLOOKUP(R2111,SpeciesValidation!D:W,19,FALSE)),IF(TEXT(A2111,"MMDD")&lt;"0701",TEXT(A2111,"MMDD")&gt;VLOOKUP(R2111,SpeciesValidation!D:W,18,FALSE),TEXT(A2111,"MMDD")&lt;VLOOKUP(R2111,SpeciesValidation!D:W,19,FALSE))),"Date outside expected range for this species",""),"")),"",IF(LEFT(J2111,1)="A",IF(IF(VLOOKUP(R2111,SpeciesValidation!D:W,20,FALSE)=FALSE,OR(TEXT(A2111,"MMDD")&lt;VLOOKUP(R2111,SpeciesValidation!D:W,18,FALSE),TEXT(A2111,"MMDD")&gt;VLOOKUP(R2111,SpeciesValidation!D:W,19,FALSE)),IF(TEXT(A2111,"MMDD")&lt;"0701",TEXT(A2111,"MMDD")&gt;VLOOKUP(R2111,SpeciesValidation!D:W,18,FALSE),TEXT(A2111,"MMDD")&lt;VLOOKUP(R2111,SpeciesValidation!D:W,19,FALSE))),"Date outside expected range for this species",""),"")))</f>
        <v/>
      </c>
      <c r="M2111" s="127" t="str">
        <f>IF(LEN(E2111&amp;"")&gt;0,IF(ISERROR(VLOOKUP(R2111,SpeciesValidation!D:I,6,FALSE)),"",VLOOKUP(R2111,SpeciesValidation!D:I,6,FALSE)),"")</f>
        <v/>
      </c>
      <c r="Q2111" s="36" t="str">
        <f>IF(LEN(E2111&amp;"")&gt;0,IF(ISERROR(VLOOKUP(E2111,SpeciesValidation!B:G,2,FALSE)=TRUE),"",VLOOKUP(E2111,SpeciesValidation!B:G,2,FALSE)),"")</f>
        <v/>
      </c>
      <c r="R2111" s="36" t="str">
        <f>IF(LEN(E2111&amp;"")&gt;0,IF(ISERROR(VLOOKUP(E2111,SpeciesLookup!B:G,4,FALSE)=TRUE),"",VLOOKUP(E2111,SpeciesLookup!B:G,4,FALSE)),"")</f>
        <v/>
      </c>
    </row>
    <row r="2112" spans="1:18" ht="13.2" x14ac:dyDescent="0.25">
      <c r="A2112" s="72"/>
      <c r="D2112" s="11"/>
      <c r="G2112" s="128" t="str">
        <f>IF(LEN(E2112&amp;"")&gt;0,IF(ISERROR(VLOOKUP(E2112,SpeciesLookup!B:G,6,FALSE)=TRUE),"",VLOOKUP(E2112,SpeciesLookup!B:G,6,FALSE)),"")</f>
        <v/>
      </c>
      <c r="H2112" s="128" t="str">
        <f>IF(LEN(E2112&amp;"")&gt;0,IF(ISERROR(VLOOKUP(E2112,SpeciesLookup!B:G,5,FALSE)=TRUE),"",VLOOKUP(E2112,SpeciesLookup!B:G,5,FALSE)),"")</f>
        <v/>
      </c>
      <c r="I2112" s="11"/>
      <c r="J2112" s="73"/>
      <c r="K2112" s="11"/>
      <c r="L2112" s="127" t="str">
        <f>TRIM(IF(ISERROR(VLOOKUP(R2112,SpeciesValidation!D:T,IF(ISNA(VLOOKUP(J2112,Validation!B$2:C$15,2,FALSE)),FALSE,VLOOKUP(J2112,Validation!B$2:C$15,2,FALSE)))),IF(LEN(E2112&amp;"")&gt;0,"",""),VLOOKUP(R2112,SpeciesValidation!D:T,VLOOKUP(J2112,Validation!B$2:C$15,2,FALSE),FALSE)) &amp; " " &amp; IF(ISERROR(IF(LEFT(J2112,1)="A",IF(IF(VLOOKUP(R2112,SpeciesValidation!D:W,20,FALSE)=FALSE,OR(TEXT(A2112,"MMDD")&lt;VLOOKUP(R2112,SpeciesValidation!D:W,18,FALSE),TEXT(A2112,"MMDD")&gt;VLOOKUP(R2112,SpeciesValidation!D:W,19,FALSE)),IF(TEXT(A2112,"MMDD")&lt;"0701",TEXT(A2112,"MMDD")&gt;VLOOKUP(R2112,SpeciesValidation!D:W,18,FALSE),TEXT(A2112,"MMDD")&lt;VLOOKUP(R2112,SpeciesValidation!D:W,19,FALSE))),"Date outside expected range for this species",""),"")),"",IF(LEFT(J2112,1)="A",IF(IF(VLOOKUP(R2112,SpeciesValidation!D:W,20,FALSE)=FALSE,OR(TEXT(A2112,"MMDD")&lt;VLOOKUP(R2112,SpeciesValidation!D:W,18,FALSE),TEXT(A2112,"MMDD")&gt;VLOOKUP(R2112,SpeciesValidation!D:W,19,FALSE)),IF(TEXT(A2112,"MMDD")&lt;"0701",TEXT(A2112,"MMDD")&gt;VLOOKUP(R2112,SpeciesValidation!D:W,18,FALSE),TEXT(A2112,"MMDD")&lt;VLOOKUP(R2112,SpeciesValidation!D:W,19,FALSE))),"Date outside expected range for this species",""),"")))</f>
        <v/>
      </c>
      <c r="M2112" s="127" t="str">
        <f>IF(LEN(E2112&amp;"")&gt;0,IF(ISERROR(VLOOKUP(R2112,SpeciesValidation!D:I,6,FALSE)),"",VLOOKUP(R2112,SpeciesValidation!D:I,6,FALSE)),"")</f>
        <v/>
      </c>
      <c r="Q2112" s="36" t="str">
        <f>IF(LEN(E2112&amp;"")&gt;0,IF(ISERROR(VLOOKUP(E2112,SpeciesValidation!B:G,2,FALSE)=TRUE),"",VLOOKUP(E2112,SpeciesValidation!B:G,2,FALSE)),"")</f>
        <v/>
      </c>
      <c r="R2112" s="36" t="str">
        <f>IF(LEN(E2112&amp;"")&gt;0,IF(ISERROR(VLOOKUP(E2112,SpeciesLookup!B:G,4,FALSE)=TRUE),"",VLOOKUP(E2112,SpeciesLookup!B:G,4,FALSE)),"")</f>
        <v/>
      </c>
    </row>
    <row r="2113" spans="1:18" ht="13.2" x14ac:dyDescent="0.25">
      <c r="A2113" s="72"/>
      <c r="D2113" s="11"/>
      <c r="G2113" s="128" t="str">
        <f>IF(LEN(E2113&amp;"")&gt;0,IF(ISERROR(VLOOKUP(E2113,SpeciesLookup!B:G,6,FALSE)=TRUE),"",VLOOKUP(E2113,SpeciesLookup!B:G,6,FALSE)),"")</f>
        <v/>
      </c>
      <c r="H2113" s="128" t="str">
        <f>IF(LEN(E2113&amp;"")&gt;0,IF(ISERROR(VLOOKUP(E2113,SpeciesLookup!B:G,5,FALSE)=TRUE),"",VLOOKUP(E2113,SpeciesLookup!B:G,5,FALSE)),"")</f>
        <v/>
      </c>
      <c r="I2113" s="11"/>
      <c r="J2113" s="73"/>
      <c r="K2113" s="11"/>
      <c r="L2113" s="127" t="str">
        <f>TRIM(IF(ISERROR(VLOOKUP(R2113,SpeciesValidation!D:T,IF(ISNA(VLOOKUP(J2113,Validation!B$2:C$15,2,FALSE)),FALSE,VLOOKUP(J2113,Validation!B$2:C$15,2,FALSE)))),IF(LEN(E2113&amp;"")&gt;0,"",""),VLOOKUP(R2113,SpeciesValidation!D:T,VLOOKUP(J2113,Validation!B$2:C$15,2,FALSE),FALSE)) &amp; " " &amp; IF(ISERROR(IF(LEFT(J2113,1)="A",IF(IF(VLOOKUP(R2113,SpeciesValidation!D:W,20,FALSE)=FALSE,OR(TEXT(A2113,"MMDD")&lt;VLOOKUP(R2113,SpeciesValidation!D:W,18,FALSE),TEXT(A2113,"MMDD")&gt;VLOOKUP(R2113,SpeciesValidation!D:W,19,FALSE)),IF(TEXT(A2113,"MMDD")&lt;"0701",TEXT(A2113,"MMDD")&gt;VLOOKUP(R2113,SpeciesValidation!D:W,18,FALSE),TEXT(A2113,"MMDD")&lt;VLOOKUP(R2113,SpeciesValidation!D:W,19,FALSE))),"Date outside expected range for this species",""),"")),"",IF(LEFT(J2113,1)="A",IF(IF(VLOOKUP(R2113,SpeciesValidation!D:W,20,FALSE)=FALSE,OR(TEXT(A2113,"MMDD")&lt;VLOOKUP(R2113,SpeciesValidation!D:W,18,FALSE),TEXT(A2113,"MMDD")&gt;VLOOKUP(R2113,SpeciesValidation!D:W,19,FALSE)),IF(TEXT(A2113,"MMDD")&lt;"0701",TEXT(A2113,"MMDD")&gt;VLOOKUP(R2113,SpeciesValidation!D:W,18,FALSE),TEXT(A2113,"MMDD")&lt;VLOOKUP(R2113,SpeciesValidation!D:W,19,FALSE))),"Date outside expected range for this species",""),"")))</f>
        <v/>
      </c>
      <c r="M2113" s="127" t="str">
        <f>IF(LEN(E2113&amp;"")&gt;0,IF(ISERROR(VLOOKUP(R2113,SpeciesValidation!D:I,6,FALSE)),"",VLOOKUP(R2113,SpeciesValidation!D:I,6,FALSE)),"")</f>
        <v/>
      </c>
      <c r="Q2113" s="36" t="str">
        <f>IF(LEN(E2113&amp;"")&gt;0,IF(ISERROR(VLOOKUP(E2113,SpeciesValidation!B:G,2,FALSE)=TRUE),"",VLOOKUP(E2113,SpeciesValidation!B:G,2,FALSE)),"")</f>
        <v/>
      </c>
      <c r="R2113" s="36" t="str">
        <f>IF(LEN(E2113&amp;"")&gt;0,IF(ISERROR(VLOOKUP(E2113,SpeciesLookup!B:G,4,FALSE)=TRUE),"",VLOOKUP(E2113,SpeciesLookup!B:G,4,FALSE)),"")</f>
        <v/>
      </c>
    </row>
    <row r="2114" spans="1:18" ht="13.2" x14ac:dyDescent="0.25">
      <c r="A2114" s="72"/>
      <c r="D2114" s="11"/>
      <c r="G2114" s="128" t="str">
        <f>IF(LEN(E2114&amp;"")&gt;0,IF(ISERROR(VLOOKUP(E2114,SpeciesLookup!B:G,6,FALSE)=TRUE),"",VLOOKUP(E2114,SpeciesLookup!B:G,6,FALSE)),"")</f>
        <v/>
      </c>
      <c r="H2114" s="128" t="str">
        <f>IF(LEN(E2114&amp;"")&gt;0,IF(ISERROR(VLOOKUP(E2114,SpeciesLookup!B:G,5,FALSE)=TRUE),"",VLOOKUP(E2114,SpeciesLookup!B:G,5,FALSE)),"")</f>
        <v/>
      </c>
      <c r="I2114" s="11"/>
      <c r="J2114" s="73"/>
      <c r="K2114" s="11"/>
      <c r="L2114" s="127" t="str">
        <f>TRIM(IF(ISERROR(VLOOKUP(R2114,SpeciesValidation!D:T,IF(ISNA(VLOOKUP(J2114,Validation!B$2:C$15,2,FALSE)),FALSE,VLOOKUP(J2114,Validation!B$2:C$15,2,FALSE)))),IF(LEN(E2114&amp;"")&gt;0,"",""),VLOOKUP(R2114,SpeciesValidation!D:T,VLOOKUP(J2114,Validation!B$2:C$15,2,FALSE),FALSE)) &amp; " " &amp; IF(ISERROR(IF(LEFT(J2114,1)="A",IF(IF(VLOOKUP(R2114,SpeciesValidation!D:W,20,FALSE)=FALSE,OR(TEXT(A2114,"MMDD")&lt;VLOOKUP(R2114,SpeciesValidation!D:W,18,FALSE),TEXT(A2114,"MMDD")&gt;VLOOKUP(R2114,SpeciesValidation!D:W,19,FALSE)),IF(TEXT(A2114,"MMDD")&lt;"0701",TEXT(A2114,"MMDD")&gt;VLOOKUP(R2114,SpeciesValidation!D:W,18,FALSE),TEXT(A2114,"MMDD")&lt;VLOOKUP(R2114,SpeciesValidation!D:W,19,FALSE))),"Date outside expected range for this species",""),"")),"",IF(LEFT(J2114,1)="A",IF(IF(VLOOKUP(R2114,SpeciesValidation!D:W,20,FALSE)=FALSE,OR(TEXT(A2114,"MMDD")&lt;VLOOKUP(R2114,SpeciesValidation!D:W,18,FALSE),TEXT(A2114,"MMDD")&gt;VLOOKUP(R2114,SpeciesValidation!D:W,19,FALSE)),IF(TEXT(A2114,"MMDD")&lt;"0701",TEXT(A2114,"MMDD")&gt;VLOOKUP(R2114,SpeciesValidation!D:W,18,FALSE),TEXT(A2114,"MMDD")&lt;VLOOKUP(R2114,SpeciesValidation!D:W,19,FALSE))),"Date outside expected range for this species",""),"")))</f>
        <v/>
      </c>
      <c r="M2114" s="127" t="str">
        <f>IF(LEN(E2114&amp;"")&gt;0,IF(ISERROR(VLOOKUP(R2114,SpeciesValidation!D:I,6,FALSE)),"",VLOOKUP(R2114,SpeciesValidation!D:I,6,FALSE)),"")</f>
        <v/>
      </c>
      <c r="Q2114" s="36" t="str">
        <f>IF(LEN(E2114&amp;"")&gt;0,IF(ISERROR(VLOOKUP(E2114,SpeciesValidation!B:G,2,FALSE)=TRUE),"",VLOOKUP(E2114,SpeciesValidation!B:G,2,FALSE)),"")</f>
        <v/>
      </c>
      <c r="R2114" s="36" t="str">
        <f>IF(LEN(E2114&amp;"")&gt;0,IF(ISERROR(VLOOKUP(E2114,SpeciesLookup!B:G,4,FALSE)=TRUE),"",VLOOKUP(E2114,SpeciesLookup!B:G,4,FALSE)),"")</f>
        <v/>
      </c>
    </row>
    <row r="2115" spans="1:18" ht="13.2" x14ac:dyDescent="0.25">
      <c r="A2115" s="72"/>
      <c r="D2115" s="11"/>
      <c r="G2115" s="128" t="str">
        <f>IF(LEN(E2115&amp;"")&gt;0,IF(ISERROR(VLOOKUP(E2115,SpeciesLookup!B:G,6,FALSE)=TRUE),"",VLOOKUP(E2115,SpeciesLookup!B:G,6,FALSE)),"")</f>
        <v/>
      </c>
      <c r="H2115" s="128" t="str">
        <f>IF(LEN(E2115&amp;"")&gt;0,IF(ISERROR(VLOOKUP(E2115,SpeciesLookup!B:G,5,FALSE)=TRUE),"",VLOOKUP(E2115,SpeciesLookup!B:G,5,FALSE)),"")</f>
        <v/>
      </c>
      <c r="I2115" s="11"/>
      <c r="J2115" s="73"/>
      <c r="K2115" s="11"/>
      <c r="L2115" s="127" t="str">
        <f>TRIM(IF(ISERROR(VLOOKUP(R2115,SpeciesValidation!D:T,IF(ISNA(VLOOKUP(J2115,Validation!B$2:C$15,2,FALSE)),FALSE,VLOOKUP(J2115,Validation!B$2:C$15,2,FALSE)))),IF(LEN(E2115&amp;"")&gt;0,"",""),VLOOKUP(R2115,SpeciesValidation!D:T,VLOOKUP(J2115,Validation!B$2:C$15,2,FALSE),FALSE)) &amp; " " &amp; IF(ISERROR(IF(LEFT(J2115,1)="A",IF(IF(VLOOKUP(R2115,SpeciesValidation!D:W,20,FALSE)=FALSE,OR(TEXT(A2115,"MMDD")&lt;VLOOKUP(R2115,SpeciesValidation!D:W,18,FALSE),TEXT(A2115,"MMDD")&gt;VLOOKUP(R2115,SpeciesValidation!D:W,19,FALSE)),IF(TEXT(A2115,"MMDD")&lt;"0701",TEXT(A2115,"MMDD")&gt;VLOOKUP(R2115,SpeciesValidation!D:W,18,FALSE),TEXT(A2115,"MMDD")&lt;VLOOKUP(R2115,SpeciesValidation!D:W,19,FALSE))),"Date outside expected range for this species",""),"")),"",IF(LEFT(J2115,1)="A",IF(IF(VLOOKUP(R2115,SpeciesValidation!D:W,20,FALSE)=FALSE,OR(TEXT(A2115,"MMDD")&lt;VLOOKUP(R2115,SpeciesValidation!D:W,18,FALSE),TEXT(A2115,"MMDD")&gt;VLOOKUP(R2115,SpeciesValidation!D:W,19,FALSE)),IF(TEXT(A2115,"MMDD")&lt;"0701",TEXT(A2115,"MMDD")&gt;VLOOKUP(R2115,SpeciesValidation!D:W,18,FALSE),TEXT(A2115,"MMDD")&lt;VLOOKUP(R2115,SpeciesValidation!D:W,19,FALSE))),"Date outside expected range for this species",""),"")))</f>
        <v/>
      </c>
      <c r="M2115" s="127" t="str">
        <f>IF(LEN(E2115&amp;"")&gt;0,IF(ISERROR(VLOOKUP(R2115,SpeciesValidation!D:I,6,FALSE)),"",VLOOKUP(R2115,SpeciesValidation!D:I,6,FALSE)),"")</f>
        <v/>
      </c>
      <c r="Q2115" s="36" t="str">
        <f>IF(LEN(E2115&amp;"")&gt;0,IF(ISERROR(VLOOKUP(E2115,SpeciesValidation!B:G,2,FALSE)=TRUE),"",VLOOKUP(E2115,SpeciesValidation!B:G,2,FALSE)),"")</f>
        <v/>
      </c>
      <c r="R2115" s="36" t="str">
        <f>IF(LEN(E2115&amp;"")&gt;0,IF(ISERROR(VLOOKUP(E2115,SpeciesLookup!B:G,4,FALSE)=TRUE),"",VLOOKUP(E2115,SpeciesLookup!B:G,4,FALSE)),"")</f>
        <v/>
      </c>
    </row>
    <row r="2116" spans="1:18" ht="13.2" x14ac:dyDescent="0.25">
      <c r="A2116" s="72"/>
      <c r="D2116" s="11"/>
      <c r="G2116" s="128" t="str">
        <f>IF(LEN(E2116&amp;"")&gt;0,IF(ISERROR(VLOOKUP(E2116,SpeciesLookup!B:G,6,FALSE)=TRUE),"",VLOOKUP(E2116,SpeciesLookup!B:G,6,FALSE)),"")</f>
        <v/>
      </c>
      <c r="H2116" s="128" t="str">
        <f>IF(LEN(E2116&amp;"")&gt;0,IF(ISERROR(VLOOKUP(E2116,SpeciesLookup!B:G,5,FALSE)=TRUE),"",VLOOKUP(E2116,SpeciesLookup!B:G,5,FALSE)),"")</f>
        <v/>
      </c>
      <c r="I2116" s="11"/>
      <c r="J2116" s="73"/>
      <c r="K2116" s="11"/>
      <c r="L2116" s="127" t="str">
        <f>TRIM(IF(ISERROR(VLOOKUP(R2116,SpeciesValidation!D:T,IF(ISNA(VLOOKUP(J2116,Validation!B$2:C$15,2,FALSE)),FALSE,VLOOKUP(J2116,Validation!B$2:C$15,2,FALSE)))),IF(LEN(E2116&amp;"")&gt;0,"",""),VLOOKUP(R2116,SpeciesValidation!D:T,VLOOKUP(J2116,Validation!B$2:C$15,2,FALSE),FALSE)) &amp; " " &amp; IF(ISERROR(IF(LEFT(J2116,1)="A",IF(IF(VLOOKUP(R2116,SpeciesValidation!D:W,20,FALSE)=FALSE,OR(TEXT(A2116,"MMDD")&lt;VLOOKUP(R2116,SpeciesValidation!D:W,18,FALSE),TEXT(A2116,"MMDD")&gt;VLOOKUP(R2116,SpeciesValidation!D:W,19,FALSE)),IF(TEXT(A2116,"MMDD")&lt;"0701",TEXT(A2116,"MMDD")&gt;VLOOKUP(R2116,SpeciesValidation!D:W,18,FALSE),TEXT(A2116,"MMDD")&lt;VLOOKUP(R2116,SpeciesValidation!D:W,19,FALSE))),"Date outside expected range for this species",""),"")),"",IF(LEFT(J2116,1)="A",IF(IF(VLOOKUP(R2116,SpeciesValidation!D:W,20,FALSE)=FALSE,OR(TEXT(A2116,"MMDD")&lt;VLOOKUP(R2116,SpeciesValidation!D:W,18,FALSE),TEXT(A2116,"MMDD")&gt;VLOOKUP(R2116,SpeciesValidation!D:W,19,FALSE)),IF(TEXT(A2116,"MMDD")&lt;"0701",TEXT(A2116,"MMDD")&gt;VLOOKUP(R2116,SpeciesValidation!D:W,18,FALSE),TEXT(A2116,"MMDD")&lt;VLOOKUP(R2116,SpeciesValidation!D:W,19,FALSE))),"Date outside expected range for this species",""),"")))</f>
        <v/>
      </c>
      <c r="M2116" s="127" t="str">
        <f>IF(LEN(E2116&amp;"")&gt;0,IF(ISERROR(VLOOKUP(R2116,SpeciesValidation!D:I,6,FALSE)),"",VLOOKUP(R2116,SpeciesValidation!D:I,6,FALSE)),"")</f>
        <v/>
      </c>
      <c r="Q2116" s="36" t="str">
        <f>IF(LEN(E2116&amp;"")&gt;0,IF(ISERROR(VLOOKUP(E2116,SpeciesValidation!B:G,2,FALSE)=TRUE),"",VLOOKUP(E2116,SpeciesValidation!B:G,2,FALSE)),"")</f>
        <v/>
      </c>
      <c r="R2116" s="36" t="str">
        <f>IF(LEN(E2116&amp;"")&gt;0,IF(ISERROR(VLOOKUP(E2116,SpeciesLookup!B:G,4,FALSE)=TRUE),"",VLOOKUP(E2116,SpeciesLookup!B:G,4,FALSE)),"")</f>
        <v/>
      </c>
    </row>
    <row r="2117" spans="1:18" ht="13.2" x14ac:dyDescent="0.25">
      <c r="A2117" s="72"/>
      <c r="D2117" s="11"/>
      <c r="G2117" s="128" t="str">
        <f>IF(LEN(E2117&amp;"")&gt;0,IF(ISERROR(VLOOKUP(E2117,SpeciesLookup!B:G,6,FALSE)=TRUE),"",VLOOKUP(E2117,SpeciesLookup!B:G,6,FALSE)),"")</f>
        <v/>
      </c>
      <c r="H2117" s="128" t="str">
        <f>IF(LEN(E2117&amp;"")&gt;0,IF(ISERROR(VLOOKUP(E2117,SpeciesLookup!B:G,5,FALSE)=TRUE),"",VLOOKUP(E2117,SpeciesLookup!B:G,5,FALSE)),"")</f>
        <v/>
      </c>
      <c r="I2117" s="11"/>
      <c r="J2117" s="73"/>
      <c r="K2117" s="11"/>
      <c r="L2117" s="127" t="str">
        <f>TRIM(IF(ISERROR(VLOOKUP(R2117,SpeciesValidation!D:T,IF(ISNA(VLOOKUP(J2117,Validation!B$2:C$15,2,FALSE)),FALSE,VLOOKUP(J2117,Validation!B$2:C$15,2,FALSE)))),IF(LEN(E2117&amp;"")&gt;0,"",""),VLOOKUP(R2117,SpeciesValidation!D:T,VLOOKUP(J2117,Validation!B$2:C$15,2,FALSE),FALSE)) &amp; " " &amp; IF(ISERROR(IF(LEFT(J2117,1)="A",IF(IF(VLOOKUP(R2117,SpeciesValidation!D:W,20,FALSE)=FALSE,OR(TEXT(A2117,"MMDD")&lt;VLOOKUP(R2117,SpeciesValidation!D:W,18,FALSE),TEXT(A2117,"MMDD")&gt;VLOOKUP(R2117,SpeciesValidation!D:W,19,FALSE)),IF(TEXT(A2117,"MMDD")&lt;"0701",TEXT(A2117,"MMDD")&gt;VLOOKUP(R2117,SpeciesValidation!D:W,18,FALSE),TEXT(A2117,"MMDD")&lt;VLOOKUP(R2117,SpeciesValidation!D:W,19,FALSE))),"Date outside expected range for this species",""),"")),"",IF(LEFT(J2117,1)="A",IF(IF(VLOOKUP(R2117,SpeciesValidation!D:W,20,FALSE)=FALSE,OR(TEXT(A2117,"MMDD")&lt;VLOOKUP(R2117,SpeciesValidation!D:W,18,FALSE),TEXT(A2117,"MMDD")&gt;VLOOKUP(R2117,SpeciesValidation!D:W,19,FALSE)),IF(TEXT(A2117,"MMDD")&lt;"0701",TEXT(A2117,"MMDD")&gt;VLOOKUP(R2117,SpeciesValidation!D:W,18,FALSE),TEXT(A2117,"MMDD")&lt;VLOOKUP(R2117,SpeciesValidation!D:W,19,FALSE))),"Date outside expected range for this species",""),"")))</f>
        <v/>
      </c>
      <c r="M2117" s="127" t="str">
        <f>IF(LEN(E2117&amp;"")&gt;0,IF(ISERROR(VLOOKUP(R2117,SpeciesValidation!D:I,6,FALSE)),"",VLOOKUP(R2117,SpeciesValidation!D:I,6,FALSE)),"")</f>
        <v/>
      </c>
      <c r="Q2117" s="36" t="str">
        <f>IF(LEN(E2117&amp;"")&gt;0,IF(ISERROR(VLOOKUP(E2117,SpeciesValidation!B:G,2,FALSE)=TRUE),"",VLOOKUP(E2117,SpeciesValidation!B:G,2,FALSE)),"")</f>
        <v/>
      </c>
      <c r="R2117" s="36" t="str">
        <f>IF(LEN(E2117&amp;"")&gt;0,IF(ISERROR(VLOOKUP(E2117,SpeciesLookup!B:G,4,FALSE)=TRUE),"",VLOOKUP(E2117,SpeciesLookup!B:G,4,FALSE)),"")</f>
        <v/>
      </c>
    </row>
    <row r="2118" spans="1:18" ht="13.2" x14ac:dyDescent="0.25">
      <c r="A2118" s="72"/>
      <c r="D2118" s="11"/>
      <c r="G2118" s="128" t="str">
        <f>IF(LEN(E2118&amp;"")&gt;0,IF(ISERROR(VLOOKUP(E2118,SpeciesLookup!B:G,6,FALSE)=TRUE),"",VLOOKUP(E2118,SpeciesLookup!B:G,6,FALSE)),"")</f>
        <v/>
      </c>
      <c r="H2118" s="128" t="str">
        <f>IF(LEN(E2118&amp;"")&gt;0,IF(ISERROR(VLOOKUP(E2118,SpeciesLookup!B:G,5,FALSE)=TRUE),"",VLOOKUP(E2118,SpeciesLookup!B:G,5,FALSE)),"")</f>
        <v/>
      </c>
      <c r="I2118" s="11"/>
      <c r="J2118" s="73"/>
      <c r="K2118" s="11"/>
      <c r="L2118" s="127" t="str">
        <f>TRIM(IF(ISERROR(VLOOKUP(R2118,SpeciesValidation!D:T,IF(ISNA(VLOOKUP(J2118,Validation!B$2:C$15,2,FALSE)),FALSE,VLOOKUP(J2118,Validation!B$2:C$15,2,FALSE)))),IF(LEN(E2118&amp;"")&gt;0,"",""),VLOOKUP(R2118,SpeciesValidation!D:T,VLOOKUP(J2118,Validation!B$2:C$15,2,FALSE),FALSE)) &amp; " " &amp; IF(ISERROR(IF(LEFT(J2118,1)="A",IF(IF(VLOOKUP(R2118,SpeciesValidation!D:W,20,FALSE)=FALSE,OR(TEXT(A2118,"MMDD")&lt;VLOOKUP(R2118,SpeciesValidation!D:W,18,FALSE),TEXT(A2118,"MMDD")&gt;VLOOKUP(R2118,SpeciesValidation!D:W,19,FALSE)),IF(TEXT(A2118,"MMDD")&lt;"0701",TEXT(A2118,"MMDD")&gt;VLOOKUP(R2118,SpeciesValidation!D:W,18,FALSE),TEXT(A2118,"MMDD")&lt;VLOOKUP(R2118,SpeciesValidation!D:W,19,FALSE))),"Date outside expected range for this species",""),"")),"",IF(LEFT(J2118,1)="A",IF(IF(VLOOKUP(R2118,SpeciesValidation!D:W,20,FALSE)=FALSE,OR(TEXT(A2118,"MMDD")&lt;VLOOKUP(R2118,SpeciesValidation!D:W,18,FALSE),TEXT(A2118,"MMDD")&gt;VLOOKUP(R2118,SpeciesValidation!D:W,19,FALSE)),IF(TEXT(A2118,"MMDD")&lt;"0701",TEXT(A2118,"MMDD")&gt;VLOOKUP(R2118,SpeciesValidation!D:W,18,FALSE),TEXT(A2118,"MMDD")&lt;VLOOKUP(R2118,SpeciesValidation!D:W,19,FALSE))),"Date outside expected range for this species",""),"")))</f>
        <v/>
      </c>
      <c r="M2118" s="127" t="str">
        <f>IF(LEN(E2118&amp;"")&gt;0,IF(ISERROR(VLOOKUP(R2118,SpeciesValidation!D:I,6,FALSE)),"",VLOOKUP(R2118,SpeciesValidation!D:I,6,FALSE)),"")</f>
        <v/>
      </c>
      <c r="Q2118" s="36" t="str">
        <f>IF(LEN(E2118&amp;"")&gt;0,IF(ISERROR(VLOOKUP(E2118,SpeciesValidation!B:G,2,FALSE)=TRUE),"",VLOOKUP(E2118,SpeciesValidation!B:G,2,FALSE)),"")</f>
        <v/>
      </c>
      <c r="R2118" s="36" t="str">
        <f>IF(LEN(E2118&amp;"")&gt;0,IF(ISERROR(VLOOKUP(E2118,SpeciesLookup!B:G,4,FALSE)=TRUE),"",VLOOKUP(E2118,SpeciesLookup!B:G,4,FALSE)),"")</f>
        <v/>
      </c>
    </row>
    <row r="2119" spans="1:18" ht="13.2" x14ac:dyDescent="0.25">
      <c r="A2119" s="72"/>
      <c r="D2119" s="11"/>
      <c r="G2119" s="128" t="str">
        <f>IF(LEN(E2119&amp;"")&gt;0,IF(ISERROR(VLOOKUP(E2119,SpeciesLookup!B:G,6,FALSE)=TRUE),"",VLOOKUP(E2119,SpeciesLookup!B:G,6,FALSE)),"")</f>
        <v/>
      </c>
      <c r="H2119" s="128" t="str">
        <f>IF(LEN(E2119&amp;"")&gt;0,IF(ISERROR(VLOOKUP(E2119,SpeciesLookup!B:G,5,FALSE)=TRUE),"",VLOOKUP(E2119,SpeciesLookup!B:G,5,FALSE)),"")</f>
        <v/>
      </c>
      <c r="I2119" s="11"/>
      <c r="J2119" s="73"/>
      <c r="K2119" s="11"/>
      <c r="L2119" s="127" t="str">
        <f>TRIM(IF(ISERROR(VLOOKUP(R2119,SpeciesValidation!D:T,IF(ISNA(VLOOKUP(J2119,Validation!B$2:C$15,2,FALSE)),FALSE,VLOOKUP(J2119,Validation!B$2:C$15,2,FALSE)))),IF(LEN(E2119&amp;"")&gt;0,"",""),VLOOKUP(R2119,SpeciesValidation!D:T,VLOOKUP(J2119,Validation!B$2:C$15,2,FALSE),FALSE)) &amp; " " &amp; IF(ISERROR(IF(LEFT(J2119,1)="A",IF(IF(VLOOKUP(R2119,SpeciesValidation!D:W,20,FALSE)=FALSE,OR(TEXT(A2119,"MMDD")&lt;VLOOKUP(R2119,SpeciesValidation!D:W,18,FALSE),TEXT(A2119,"MMDD")&gt;VLOOKUP(R2119,SpeciesValidation!D:W,19,FALSE)),IF(TEXT(A2119,"MMDD")&lt;"0701",TEXT(A2119,"MMDD")&gt;VLOOKUP(R2119,SpeciesValidation!D:W,18,FALSE),TEXT(A2119,"MMDD")&lt;VLOOKUP(R2119,SpeciesValidation!D:W,19,FALSE))),"Date outside expected range for this species",""),"")),"",IF(LEFT(J2119,1)="A",IF(IF(VLOOKUP(R2119,SpeciesValidation!D:W,20,FALSE)=FALSE,OR(TEXT(A2119,"MMDD")&lt;VLOOKUP(R2119,SpeciesValidation!D:W,18,FALSE),TEXT(A2119,"MMDD")&gt;VLOOKUP(R2119,SpeciesValidation!D:W,19,FALSE)),IF(TEXT(A2119,"MMDD")&lt;"0701",TEXT(A2119,"MMDD")&gt;VLOOKUP(R2119,SpeciesValidation!D:W,18,FALSE),TEXT(A2119,"MMDD")&lt;VLOOKUP(R2119,SpeciesValidation!D:W,19,FALSE))),"Date outside expected range for this species",""),"")))</f>
        <v/>
      </c>
      <c r="M2119" s="127" t="str">
        <f>IF(LEN(E2119&amp;"")&gt;0,IF(ISERROR(VLOOKUP(R2119,SpeciesValidation!D:I,6,FALSE)),"",VLOOKUP(R2119,SpeciesValidation!D:I,6,FALSE)),"")</f>
        <v/>
      </c>
      <c r="Q2119" s="36" t="str">
        <f>IF(LEN(E2119&amp;"")&gt;0,IF(ISERROR(VLOOKUP(E2119,SpeciesValidation!B:G,2,FALSE)=TRUE),"",VLOOKUP(E2119,SpeciesValidation!B:G,2,FALSE)),"")</f>
        <v/>
      </c>
      <c r="R2119" s="36" t="str">
        <f>IF(LEN(E2119&amp;"")&gt;0,IF(ISERROR(VLOOKUP(E2119,SpeciesLookup!B:G,4,FALSE)=TRUE),"",VLOOKUP(E2119,SpeciesLookup!B:G,4,FALSE)),"")</f>
        <v/>
      </c>
    </row>
    <row r="2120" spans="1:18" ht="13.2" x14ac:dyDescent="0.25">
      <c r="A2120" s="72"/>
      <c r="D2120" s="11"/>
      <c r="G2120" s="128" t="str">
        <f>IF(LEN(E2120&amp;"")&gt;0,IF(ISERROR(VLOOKUP(E2120,SpeciesLookup!B:G,6,FALSE)=TRUE),"",VLOOKUP(E2120,SpeciesLookup!B:G,6,FALSE)),"")</f>
        <v/>
      </c>
      <c r="H2120" s="128" t="str">
        <f>IF(LEN(E2120&amp;"")&gt;0,IF(ISERROR(VLOOKUP(E2120,SpeciesLookup!B:G,5,FALSE)=TRUE),"",VLOOKUP(E2120,SpeciesLookup!B:G,5,FALSE)),"")</f>
        <v/>
      </c>
      <c r="I2120" s="11"/>
      <c r="J2120" s="73"/>
      <c r="K2120" s="11"/>
      <c r="L2120" s="127" t="str">
        <f>TRIM(IF(ISERROR(VLOOKUP(R2120,SpeciesValidation!D:T,IF(ISNA(VLOOKUP(J2120,Validation!B$2:C$15,2,FALSE)),FALSE,VLOOKUP(J2120,Validation!B$2:C$15,2,FALSE)))),IF(LEN(E2120&amp;"")&gt;0,"",""),VLOOKUP(R2120,SpeciesValidation!D:T,VLOOKUP(J2120,Validation!B$2:C$15,2,FALSE),FALSE)) &amp; " " &amp; IF(ISERROR(IF(LEFT(J2120,1)="A",IF(IF(VLOOKUP(R2120,SpeciesValidation!D:W,20,FALSE)=FALSE,OR(TEXT(A2120,"MMDD")&lt;VLOOKUP(R2120,SpeciesValidation!D:W,18,FALSE),TEXT(A2120,"MMDD")&gt;VLOOKUP(R2120,SpeciesValidation!D:W,19,FALSE)),IF(TEXT(A2120,"MMDD")&lt;"0701",TEXT(A2120,"MMDD")&gt;VLOOKUP(R2120,SpeciesValidation!D:W,18,FALSE),TEXT(A2120,"MMDD")&lt;VLOOKUP(R2120,SpeciesValidation!D:W,19,FALSE))),"Date outside expected range for this species",""),"")),"",IF(LEFT(J2120,1)="A",IF(IF(VLOOKUP(R2120,SpeciesValidation!D:W,20,FALSE)=FALSE,OR(TEXT(A2120,"MMDD")&lt;VLOOKUP(R2120,SpeciesValidation!D:W,18,FALSE),TEXT(A2120,"MMDD")&gt;VLOOKUP(R2120,SpeciesValidation!D:W,19,FALSE)),IF(TEXT(A2120,"MMDD")&lt;"0701",TEXT(A2120,"MMDD")&gt;VLOOKUP(R2120,SpeciesValidation!D:W,18,FALSE),TEXT(A2120,"MMDD")&lt;VLOOKUP(R2120,SpeciesValidation!D:W,19,FALSE))),"Date outside expected range for this species",""),"")))</f>
        <v/>
      </c>
      <c r="M2120" s="127" t="str">
        <f>IF(LEN(E2120&amp;"")&gt;0,IF(ISERROR(VLOOKUP(R2120,SpeciesValidation!D:I,6,FALSE)),"",VLOOKUP(R2120,SpeciesValidation!D:I,6,FALSE)),"")</f>
        <v/>
      </c>
      <c r="Q2120" s="36" t="str">
        <f>IF(LEN(E2120&amp;"")&gt;0,IF(ISERROR(VLOOKUP(E2120,SpeciesValidation!B:G,2,FALSE)=TRUE),"",VLOOKUP(E2120,SpeciesValidation!B:G,2,FALSE)),"")</f>
        <v/>
      </c>
      <c r="R2120" s="36" t="str">
        <f>IF(LEN(E2120&amp;"")&gt;0,IF(ISERROR(VLOOKUP(E2120,SpeciesLookup!B:G,4,FALSE)=TRUE),"",VLOOKUP(E2120,SpeciesLookup!B:G,4,FALSE)),"")</f>
        <v/>
      </c>
    </row>
    <row r="2121" spans="1:18" ht="13.2" x14ac:dyDescent="0.25">
      <c r="A2121" s="72"/>
      <c r="D2121" s="11"/>
      <c r="G2121" s="128" t="str">
        <f>IF(LEN(E2121&amp;"")&gt;0,IF(ISERROR(VLOOKUP(E2121,SpeciesLookup!B:G,6,FALSE)=TRUE),"",VLOOKUP(E2121,SpeciesLookup!B:G,6,FALSE)),"")</f>
        <v/>
      </c>
      <c r="H2121" s="128" t="str">
        <f>IF(LEN(E2121&amp;"")&gt;0,IF(ISERROR(VLOOKUP(E2121,SpeciesLookup!B:G,5,FALSE)=TRUE),"",VLOOKUP(E2121,SpeciesLookup!B:G,5,FALSE)),"")</f>
        <v/>
      </c>
      <c r="I2121" s="11"/>
      <c r="J2121" s="73"/>
      <c r="K2121" s="11"/>
      <c r="L2121" s="127" t="str">
        <f>TRIM(IF(ISERROR(VLOOKUP(R2121,SpeciesValidation!D:T,IF(ISNA(VLOOKUP(J2121,Validation!B$2:C$15,2,FALSE)),FALSE,VLOOKUP(J2121,Validation!B$2:C$15,2,FALSE)))),IF(LEN(E2121&amp;"")&gt;0,"",""),VLOOKUP(R2121,SpeciesValidation!D:T,VLOOKUP(J2121,Validation!B$2:C$15,2,FALSE),FALSE)) &amp; " " &amp; IF(ISERROR(IF(LEFT(J2121,1)="A",IF(IF(VLOOKUP(R2121,SpeciesValidation!D:W,20,FALSE)=FALSE,OR(TEXT(A2121,"MMDD")&lt;VLOOKUP(R2121,SpeciesValidation!D:W,18,FALSE),TEXT(A2121,"MMDD")&gt;VLOOKUP(R2121,SpeciesValidation!D:W,19,FALSE)),IF(TEXT(A2121,"MMDD")&lt;"0701",TEXT(A2121,"MMDD")&gt;VLOOKUP(R2121,SpeciesValidation!D:W,18,FALSE),TEXT(A2121,"MMDD")&lt;VLOOKUP(R2121,SpeciesValidation!D:W,19,FALSE))),"Date outside expected range for this species",""),"")),"",IF(LEFT(J2121,1)="A",IF(IF(VLOOKUP(R2121,SpeciesValidation!D:W,20,FALSE)=FALSE,OR(TEXT(A2121,"MMDD")&lt;VLOOKUP(R2121,SpeciesValidation!D:W,18,FALSE),TEXT(A2121,"MMDD")&gt;VLOOKUP(R2121,SpeciesValidation!D:W,19,FALSE)),IF(TEXT(A2121,"MMDD")&lt;"0701",TEXT(A2121,"MMDD")&gt;VLOOKUP(R2121,SpeciesValidation!D:W,18,FALSE),TEXT(A2121,"MMDD")&lt;VLOOKUP(R2121,SpeciesValidation!D:W,19,FALSE))),"Date outside expected range for this species",""),"")))</f>
        <v/>
      </c>
      <c r="M2121" s="127" t="str">
        <f>IF(LEN(E2121&amp;"")&gt;0,IF(ISERROR(VLOOKUP(R2121,SpeciesValidation!D:I,6,FALSE)),"",VLOOKUP(R2121,SpeciesValidation!D:I,6,FALSE)),"")</f>
        <v/>
      </c>
      <c r="Q2121" s="36" t="str">
        <f>IF(LEN(E2121&amp;"")&gt;0,IF(ISERROR(VLOOKUP(E2121,SpeciesValidation!B:G,2,FALSE)=TRUE),"",VLOOKUP(E2121,SpeciesValidation!B:G,2,FALSE)),"")</f>
        <v/>
      </c>
      <c r="R2121" s="36" t="str">
        <f>IF(LEN(E2121&amp;"")&gt;0,IF(ISERROR(VLOOKUP(E2121,SpeciesLookup!B:G,4,FALSE)=TRUE),"",VLOOKUP(E2121,SpeciesLookup!B:G,4,FALSE)),"")</f>
        <v/>
      </c>
    </row>
    <row r="2122" spans="1:18" ht="13.2" x14ac:dyDescent="0.25">
      <c r="A2122" s="72"/>
      <c r="D2122" s="11"/>
      <c r="G2122" s="128" t="str">
        <f>IF(LEN(E2122&amp;"")&gt;0,IF(ISERROR(VLOOKUP(E2122,SpeciesLookup!B:G,6,FALSE)=TRUE),"",VLOOKUP(E2122,SpeciesLookup!B:G,6,FALSE)),"")</f>
        <v/>
      </c>
      <c r="H2122" s="128" t="str">
        <f>IF(LEN(E2122&amp;"")&gt;0,IF(ISERROR(VLOOKUP(E2122,SpeciesLookup!B:G,5,FALSE)=TRUE),"",VLOOKUP(E2122,SpeciesLookup!B:G,5,FALSE)),"")</f>
        <v/>
      </c>
      <c r="I2122" s="11"/>
      <c r="J2122" s="73"/>
      <c r="K2122" s="11"/>
      <c r="L2122" s="127" t="str">
        <f>TRIM(IF(ISERROR(VLOOKUP(R2122,SpeciesValidation!D:T,IF(ISNA(VLOOKUP(J2122,Validation!B$2:C$15,2,FALSE)),FALSE,VLOOKUP(J2122,Validation!B$2:C$15,2,FALSE)))),IF(LEN(E2122&amp;"")&gt;0,"",""),VLOOKUP(R2122,SpeciesValidation!D:T,VLOOKUP(J2122,Validation!B$2:C$15,2,FALSE),FALSE)) &amp; " " &amp; IF(ISERROR(IF(LEFT(J2122,1)="A",IF(IF(VLOOKUP(R2122,SpeciesValidation!D:W,20,FALSE)=FALSE,OR(TEXT(A2122,"MMDD")&lt;VLOOKUP(R2122,SpeciesValidation!D:W,18,FALSE),TEXT(A2122,"MMDD")&gt;VLOOKUP(R2122,SpeciesValidation!D:W,19,FALSE)),IF(TEXT(A2122,"MMDD")&lt;"0701",TEXT(A2122,"MMDD")&gt;VLOOKUP(R2122,SpeciesValidation!D:W,18,FALSE),TEXT(A2122,"MMDD")&lt;VLOOKUP(R2122,SpeciesValidation!D:W,19,FALSE))),"Date outside expected range for this species",""),"")),"",IF(LEFT(J2122,1)="A",IF(IF(VLOOKUP(R2122,SpeciesValidation!D:W,20,FALSE)=FALSE,OR(TEXT(A2122,"MMDD")&lt;VLOOKUP(R2122,SpeciesValidation!D:W,18,FALSE),TEXT(A2122,"MMDD")&gt;VLOOKUP(R2122,SpeciesValidation!D:W,19,FALSE)),IF(TEXT(A2122,"MMDD")&lt;"0701",TEXT(A2122,"MMDD")&gt;VLOOKUP(R2122,SpeciesValidation!D:W,18,FALSE),TEXT(A2122,"MMDD")&lt;VLOOKUP(R2122,SpeciesValidation!D:W,19,FALSE))),"Date outside expected range for this species",""),"")))</f>
        <v/>
      </c>
      <c r="M2122" s="127" t="str">
        <f>IF(LEN(E2122&amp;"")&gt;0,IF(ISERROR(VLOOKUP(R2122,SpeciesValidation!D:I,6,FALSE)),"",VLOOKUP(R2122,SpeciesValidation!D:I,6,FALSE)),"")</f>
        <v/>
      </c>
      <c r="Q2122" s="36" t="str">
        <f>IF(LEN(E2122&amp;"")&gt;0,IF(ISERROR(VLOOKUP(E2122,SpeciesValidation!B:G,2,FALSE)=TRUE),"",VLOOKUP(E2122,SpeciesValidation!B:G,2,FALSE)),"")</f>
        <v/>
      </c>
      <c r="R2122" s="36" t="str">
        <f>IF(LEN(E2122&amp;"")&gt;0,IF(ISERROR(VLOOKUP(E2122,SpeciesLookup!B:G,4,FALSE)=TRUE),"",VLOOKUP(E2122,SpeciesLookup!B:G,4,FALSE)),"")</f>
        <v/>
      </c>
    </row>
    <row r="2123" spans="1:18" ht="13.2" x14ac:dyDescent="0.25">
      <c r="A2123" s="72"/>
      <c r="D2123" s="11"/>
      <c r="G2123" s="128" t="str">
        <f>IF(LEN(E2123&amp;"")&gt;0,IF(ISERROR(VLOOKUP(E2123,SpeciesLookup!B:G,6,FALSE)=TRUE),"",VLOOKUP(E2123,SpeciesLookup!B:G,6,FALSE)),"")</f>
        <v/>
      </c>
      <c r="H2123" s="128" t="str">
        <f>IF(LEN(E2123&amp;"")&gt;0,IF(ISERROR(VLOOKUP(E2123,SpeciesLookup!B:G,5,FALSE)=TRUE),"",VLOOKUP(E2123,SpeciesLookup!B:G,5,FALSE)),"")</f>
        <v/>
      </c>
      <c r="I2123" s="11"/>
      <c r="J2123" s="73"/>
      <c r="K2123" s="11"/>
      <c r="L2123" s="127" t="str">
        <f>TRIM(IF(ISERROR(VLOOKUP(R2123,SpeciesValidation!D:T,IF(ISNA(VLOOKUP(J2123,Validation!B$2:C$15,2,FALSE)),FALSE,VLOOKUP(J2123,Validation!B$2:C$15,2,FALSE)))),IF(LEN(E2123&amp;"")&gt;0,"",""),VLOOKUP(R2123,SpeciesValidation!D:T,VLOOKUP(J2123,Validation!B$2:C$15,2,FALSE),FALSE)) &amp; " " &amp; IF(ISERROR(IF(LEFT(J2123,1)="A",IF(IF(VLOOKUP(R2123,SpeciesValidation!D:W,20,FALSE)=FALSE,OR(TEXT(A2123,"MMDD")&lt;VLOOKUP(R2123,SpeciesValidation!D:W,18,FALSE),TEXT(A2123,"MMDD")&gt;VLOOKUP(R2123,SpeciesValidation!D:W,19,FALSE)),IF(TEXT(A2123,"MMDD")&lt;"0701",TEXT(A2123,"MMDD")&gt;VLOOKUP(R2123,SpeciesValidation!D:W,18,FALSE),TEXT(A2123,"MMDD")&lt;VLOOKUP(R2123,SpeciesValidation!D:W,19,FALSE))),"Date outside expected range for this species",""),"")),"",IF(LEFT(J2123,1)="A",IF(IF(VLOOKUP(R2123,SpeciesValidation!D:W,20,FALSE)=FALSE,OR(TEXT(A2123,"MMDD")&lt;VLOOKUP(R2123,SpeciesValidation!D:W,18,FALSE),TEXT(A2123,"MMDD")&gt;VLOOKUP(R2123,SpeciesValidation!D:W,19,FALSE)),IF(TEXT(A2123,"MMDD")&lt;"0701",TEXT(A2123,"MMDD")&gt;VLOOKUP(R2123,SpeciesValidation!D:W,18,FALSE),TEXT(A2123,"MMDD")&lt;VLOOKUP(R2123,SpeciesValidation!D:W,19,FALSE))),"Date outside expected range for this species",""),"")))</f>
        <v/>
      </c>
      <c r="M2123" s="127" t="str">
        <f>IF(LEN(E2123&amp;"")&gt;0,IF(ISERROR(VLOOKUP(R2123,SpeciesValidation!D:I,6,FALSE)),"",VLOOKUP(R2123,SpeciesValidation!D:I,6,FALSE)),"")</f>
        <v/>
      </c>
      <c r="Q2123" s="36" t="str">
        <f>IF(LEN(E2123&amp;"")&gt;0,IF(ISERROR(VLOOKUP(E2123,SpeciesValidation!B:G,2,FALSE)=TRUE),"",VLOOKUP(E2123,SpeciesValidation!B:G,2,FALSE)),"")</f>
        <v/>
      </c>
      <c r="R2123" s="36" t="str">
        <f>IF(LEN(E2123&amp;"")&gt;0,IF(ISERROR(VLOOKUP(E2123,SpeciesLookup!B:G,4,FALSE)=TRUE),"",VLOOKUP(E2123,SpeciesLookup!B:G,4,FALSE)),"")</f>
        <v/>
      </c>
    </row>
    <row r="2124" spans="1:18" ht="13.2" x14ac:dyDescent="0.25">
      <c r="A2124" s="72"/>
      <c r="D2124" s="11"/>
      <c r="G2124" s="128" t="str">
        <f>IF(LEN(E2124&amp;"")&gt;0,IF(ISERROR(VLOOKUP(E2124,SpeciesLookup!B:G,6,FALSE)=TRUE),"",VLOOKUP(E2124,SpeciesLookup!B:G,6,FALSE)),"")</f>
        <v/>
      </c>
      <c r="H2124" s="128" t="str">
        <f>IF(LEN(E2124&amp;"")&gt;0,IF(ISERROR(VLOOKUP(E2124,SpeciesLookup!B:G,5,FALSE)=TRUE),"",VLOOKUP(E2124,SpeciesLookup!B:G,5,FALSE)),"")</f>
        <v/>
      </c>
      <c r="I2124" s="11"/>
      <c r="J2124" s="73"/>
      <c r="K2124" s="11"/>
      <c r="L2124" s="127" t="str">
        <f>TRIM(IF(ISERROR(VLOOKUP(R2124,SpeciesValidation!D:T,IF(ISNA(VLOOKUP(J2124,Validation!B$2:C$15,2,FALSE)),FALSE,VLOOKUP(J2124,Validation!B$2:C$15,2,FALSE)))),IF(LEN(E2124&amp;"")&gt;0,"",""),VLOOKUP(R2124,SpeciesValidation!D:T,VLOOKUP(J2124,Validation!B$2:C$15,2,FALSE),FALSE)) &amp; " " &amp; IF(ISERROR(IF(LEFT(J2124,1)="A",IF(IF(VLOOKUP(R2124,SpeciesValidation!D:W,20,FALSE)=FALSE,OR(TEXT(A2124,"MMDD")&lt;VLOOKUP(R2124,SpeciesValidation!D:W,18,FALSE),TEXT(A2124,"MMDD")&gt;VLOOKUP(R2124,SpeciesValidation!D:W,19,FALSE)),IF(TEXT(A2124,"MMDD")&lt;"0701",TEXT(A2124,"MMDD")&gt;VLOOKUP(R2124,SpeciesValidation!D:W,18,FALSE),TEXT(A2124,"MMDD")&lt;VLOOKUP(R2124,SpeciesValidation!D:W,19,FALSE))),"Date outside expected range for this species",""),"")),"",IF(LEFT(J2124,1)="A",IF(IF(VLOOKUP(R2124,SpeciesValidation!D:W,20,FALSE)=FALSE,OR(TEXT(A2124,"MMDD")&lt;VLOOKUP(R2124,SpeciesValidation!D:W,18,FALSE),TEXT(A2124,"MMDD")&gt;VLOOKUP(R2124,SpeciesValidation!D:W,19,FALSE)),IF(TEXT(A2124,"MMDD")&lt;"0701",TEXT(A2124,"MMDD")&gt;VLOOKUP(R2124,SpeciesValidation!D:W,18,FALSE),TEXT(A2124,"MMDD")&lt;VLOOKUP(R2124,SpeciesValidation!D:W,19,FALSE))),"Date outside expected range for this species",""),"")))</f>
        <v/>
      </c>
      <c r="M2124" s="127" t="str">
        <f>IF(LEN(E2124&amp;"")&gt;0,IF(ISERROR(VLOOKUP(R2124,SpeciesValidation!D:I,6,FALSE)),"",VLOOKUP(R2124,SpeciesValidation!D:I,6,FALSE)),"")</f>
        <v/>
      </c>
      <c r="Q2124" s="36" t="str">
        <f>IF(LEN(E2124&amp;"")&gt;0,IF(ISERROR(VLOOKUP(E2124,SpeciesValidation!B:G,2,FALSE)=TRUE),"",VLOOKUP(E2124,SpeciesValidation!B:G,2,FALSE)),"")</f>
        <v/>
      </c>
      <c r="R2124" s="36" t="str">
        <f>IF(LEN(E2124&amp;"")&gt;0,IF(ISERROR(VLOOKUP(E2124,SpeciesLookup!B:G,4,FALSE)=TRUE),"",VLOOKUP(E2124,SpeciesLookup!B:G,4,FALSE)),"")</f>
        <v/>
      </c>
    </row>
    <row r="2125" spans="1:18" ht="13.2" x14ac:dyDescent="0.25">
      <c r="A2125" s="72"/>
      <c r="D2125" s="11"/>
      <c r="G2125" s="128" t="str">
        <f>IF(LEN(E2125&amp;"")&gt;0,IF(ISERROR(VLOOKUP(E2125,SpeciesLookup!B:G,6,FALSE)=TRUE),"",VLOOKUP(E2125,SpeciesLookup!B:G,6,FALSE)),"")</f>
        <v/>
      </c>
      <c r="H2125" s="128" t="str">
        <f>IF(LEN(E2125&amp;"")&gt;0,IF(ISERROR(VLOOKUP(E2125,SpeciesLookup!B:G,5,FALSE)=TRUE),"",VLOOKUP(E2125,SpeciesLookup!B:G,5,FALSE)),"")</f>
        <v/>
      </c>
      <c r="I2125" s="11"/>
      <c r="J2125" s="73"/>
      <c r="K2125" s="11"/>
      <c r="L2125" s="127" t="str">
        <f>TRIM(IF(ISERROR(VLOOKUP(R2125,SpeciesValidation!D:T,IF(ISNA(VLOOKUP(J2125,Validation!B$2:C$15,2,FALSE)),FALSE,VLOOKUP(J2125,Validation!B$2:C$15,2,FALSE)))),IF(LEN(E2125&amp;"")&gt;0,"",""),VLOOKUP(R2125,SpeciesValidation!D:T,VLOOKUP(J2125,Validation!B$2:C$15,2,FALSE),FALSE)) &amp; " " &amp; IF(ISERROR(IF(LEFT(J2125,1)="A",IF(IF(VLOOKUP(R2125,SpeciesValidation!D:W,20,FALSE)=FALSE,OR(TEXT(A2125,"MMDD")&lt;VLOOKUP(R2125,SpeciesValidation!D:W,18,FALSE),TEXT(A2125,"MMDD")&gt;VLOOKUP(R2125,SpeciesValidation!D:W,19,FALSE)),IF(TEXT(A2125,"MMDD")&lt;"0701",TEXT(A2125,"MMDD")&gt;VLOOKUP(R2125,SpeciesValidation!D:W,18,FALSE),TEXT(A2125,"MMDD")&lt;VLOOKUP(R2125,SpeciesValidation!D:W,19,FALSE))),"Date outside expected range for this species",""),"")),"",IF(LEFT(J2125,1)="A",IF(IF(VLOOKUP(R2125,SpeciesValidation!D:W,20,FALSE)=FALSE,OR(TEXT(A2125,"MMDD")&lt;VLOOKUP(R2125,SpeciesValidation!D:W,18,FALSE),TEXT(A2125,"MMDD")&gt;VLOOKUP(R2125,SpeciesValidation!D:W,19,FALSE)),IF(TEXT(A2125,"MMDD")&lt;"0701",TEXT(A2125,"MMDD")&gt;VLOOKUP(R2125,SpeciesValidation!D:W,18,FALSE),TEXT(A2125,"MMDD")&lt;VLOOKUP(R2125,SpeciesValidation!D:W,19,FALSE))),"Date outside expected range for this species",""),"")))</f>
        <v/>
      </c>
      <c r="M2125" s="127" t="str">
        <f>IF(LEN(E2125&amp;"")&gt;0,IF(ISERROR(VLOOKUP(R2125,SpeciesValidation!D:I,6,FALSE)),"",VLOOKUP(R2125,SpeciesValidation!D:I,6,FALSE)),"")</f>
        <v/>
      </c>
      <c r="Q2125" s="36" t="str">
        <f>IF(LEN(E2125&amp;"")&gt;0,IF(ISERROR(VLOOKUP(E2125,SpeciesValidation!B:G,2,FALSE)=TRUE),"",VLOOKUP(E2125,SpeciesValidation!B:G,2,FALSE)),"")</f>
        <v/>
      </c>
      <c r="R2125" s="36" t="str">
        <f>IF(LEN(E2125&amp;"")&gt;0,IF(ISERROR(VLOOKUP(E2125,SpeciesLookup!B:G,4,FALSE)=TRUE),"",VLOOKUP(E2125,SpeciesLookup!B:G,4,FALSE)),"")</f>
        <v/>
      </c>
    </row>
    <row r="2126" spans="1:18" ht="13.2" x14ac:dyDescent="0.25">
      <c r="A2126" s="72"/>
      <c r="D2126" s="11"/>
      <c r="G2126" s="128" t="str">
        <f>IF(LEN(E2126&amp;"")&gt;0,IF(ISERROR(VLOOKUP(E2126,SpeciesLookup!B:G,6,FALSE)=TRUE),"",VLOOKUP(E2126,SpeciesLookup!B:G,6,FALSE)),"")</f>
        <v/>
      </c>
      <c r="H2126" s="128" t="str">
        <f>IF(LEN(E2126&amp;"")&gt;0,IF(ISERROR(VLOOKUP(E2126,SpeciesLookup!B:G,5,FALSE)=TRUE),"",VLOOKUP(E2126,SpeciesLookup!B:G,5,FALSE)),"")</f>
        <v/>
      </c>
      <c r="I2126" s="11"/>
      <c r="J2126" s="73"/>
      <c r="K2126" s="11"/>
      <c r="L2126" s="127" t="str">
        <f>TRIM(IF(ISERROR(VLOOKUP(R2126,SpeciesValidation!D:T,IF(ISNA(VLOOKUP(J2126,Validation!B$2:C$15,2,FALSE)),FALSE,VLOOKUP(J2126,Validation!B$2:C$15,2,FALSE)))),IF(LEN(E2126&amp;"")&gt;0,"",""),VLOOKUP(R2126,SpeciesValidation!D:T,VLOOKUP(J2126,Validation!B$2:C$15,2,FALSE),FALSE)) &amp; " " &amp; IF(ISERROR(IF(LEFT(J2126,1)="A",IF(IF(VLOOKUP(R2126,SpeciesValidation!D:W,20,FALSE)=FALSE,OR(TEXT(A2126,"MMDD")&lt;VLOOKUP(R2126,SpeciesValidation!D:W,18,FALSE),TEXT(A2126,"MMDD")&gt;VLOOKUP(R2126,SpeciesValidation!D:W,19,FALSE)),IF(TEXT(A2126,"MMDD")&lt;"0701",TEXT(A2126,"MMDD")&gt;VLOOKUP(R2126,SpeciesValidation!D:W,18,FALSE),TEXT(A2126,"MMDD")&lt;VLOOKUP(R2126,SpeciesValidation!D:W,19,FALSE))),"Date outside expected range for this species",""),"")),"",IF(LEFT(J2126,1)="A",IF(IF(VLOOKUP(R2126,SpeciesValidation!D:W,20,FALSE)=FALSE,OR(TEXT(A2126,"MMDD")&lt;VLOOKUP(R2126,SpeciesValidation!D:W,18,FALSE),TEXT(A2126,"MMDD")&gt;VLOOKUP(R2126,SpeciesValidation!D:W,19,FALSE)),IF(TEXT(A2126,"MMDD")&lt;"0701",TEXT(A2126,"MMDD")&gt;VLOOKUP(R2126,SpeciesValidation!D:W,18,FALSE),TEXT(A2126,"MMDD")&lt;VLOOKUP(R2126,SpeciesValidation!D:W,19,FALSE))),"Date outside expected range for this species",""),"")))</f>
        <v/>
      </c>
      <c r="M2126" s="127" t="str">
        <f>IF(LEN(E2126&amp;"")&gt;0,IF(ISERROR(VLOOKUP(R2126,SpeciesValidation!D:I,6,FALSE)),"",VLOOKUP(R2126,SpeciesValidation!D:I,6,FALSE)),"")</f>
        <v/>
      </c>
      <c r="Q2126" s="36" t="str">
        <f>IF(LEN(E2126&amp;"")&gt;0,IF(ISERROR(VLOOKUP(E2126,SpeciesValidation!B:G,2,FALSE)=TRUE),"",VLOOKUP(E2126,SpeciesValidation!B:G,2,FALSE)),"")</f>
        <v/>
      </c>
      <c r="R2126" s="36" t="str">
        <f>IF(LEN(E2126&amp;"")&gt;0,IF(ISERROR(VLOOKUP(E2126,SpeciesLookup!B:G,4,FALSE)=TRUE),"",VLOOKUP(E2126,SpeciesLookup!B:G,4,FALSE)),"")</f>
        <v/>
      </c>
    </row>
    <row r="2127" spans="1:18" ht="13.2" x14ac:dyDescent="0.25">
      <c r="A2127" s="72"/>
      <c r="D2127" s="11"/>
      <c r="G2127" s="128" t="str">
        <f>IF(LEN(E2127&amp;"")&gt;0,IF(ISERROR(VLOOKUP(E2127,SpeciesLookup!B:G,6,FALSE)=TRUE),"",VLOOKUP(E2127,SpeciesLookup!B:G,6,FALSE)),"")</f>
        <v/>
      </c>
      <c r="H2127" s="128" t="str">
        <f>IF(LEN(E2127&amp;"")&gt;0,IF(ISERROR(VLOOKUP(E2127,SpeciesLookup!B:G,5,FALSE)=TRUE),"",VLOOKUP(E2127,SpeciesLookup!B:G,5,FALSE)),"")</f>
        <v/>
      </c>
      <c r="I2127" s="11"/>
      <c r="J2127" s="73"/>
      <c r="K2127" s="11"/>
      <c r="L2127" s="127" t="str">
        <f>TRIM(IF(ISERROR(VLOOKUP(R2127,SpeciesValidation!D:T,IF(ISNA(VLOOKUP(J2127,Validation!B$2:C$15,2,FALSE)),FALSE,VLOOKUP(J2127,Validation!B$2:C$15,2,FALSE)))),IF(LEN(E2127&amp;"")&gt;0,"",""),VLOOKUP(R2127,SpeciesValidation!D:T,VLOOKUP(J2127,Validation!B$2:C$15,2,FALSE),FALSE)) &amp; " " &amp; IF(ISERROR(IF(LEFT(J2127,1)="A",IF(IF(VLOOKUP(R2127,SpeciesValidation!D:W,20,FALSE)=FALSE,OR(TEXT(A2127,"MMDD")&lt;VLOOKUP(R2127,SpeciesValidation!D:W,18,FALSE),TEXT(A2127,"MMDD")&gt;VLOOKUP(R2127,SpeciesValidation!D:W,19,FALSE)),IF(TEXT(A2127,"MMDD")&lt;"0701",TEXT(A2127,"MMDD")&gt;VLOOKUP(R2127,SpeciesValidation!D:W,18,FALSE),TEXT(A2127,"MMDD")&lt;VLOOKUP(R2127,SpeciesValidation!D:W,19,FALSE))),"Date outside expected range for this species",""),"")),"",IF(LEFT(J2127,1)="A",IF(IF(VLOOKUP(R2127,SpeciesValidation!D:W,20,FALSE)=FALSE,OR(TEXT(A2127,"MMDD")&lt;VLOOKUP(R2127,SpeciesValidation!D:W,18,FALSE),TEXT(A2127,"MMDD")&gt;VLOOKUP(R2127,SpeciesValidation!D:W,19,FALSE)),IF(TEXT(A2127,"MMDD")&lt;"0701",TEXT(A2127,"MMDD")&gt;VLOOKUP(R2127,SpeciesValidation!D:W,18,FALSE),TEXT(A2127,"MMDD")&lt;VLOOKUP(R2127,SpeciesValidation!D:W,19,FALSE))),"Date outside expected range for this species",""),"")))</f>
        <v/>
      </c>
      <c r="M2127" s="127" t="str">
        <f>IF(LEN(E2127&amp;"")&gt;0,IF(ISERROR(VLOOKUP(R2127,SpeciesValidation!D:I,6,FALSE)),"",VLOOKUP(R2127,SpeciesValidation!D:I,6,FALSE)),"")</f>
        <v/>
      </c>
      <c r="Q2127" s="36" t="str">
        <f>IF(LEN(E2127&amp;"")&gt;0,IF(ISERROR(VLOOKUP(E2127,SpeciesValidation!B:G,2,FALSE)=TRUE),"",VLOOKUP(E2127,SpeciesValidation!B:G,2,FALSE)),"")</f>
        <v/>
      </c>
      <c r="R2127" s="36" t="str">
        <f>IF(LEN(E2127&amp;"")&gt;0,IF(ISERROR(VLOOKUP(E2127,SpeciesLookup!B:G,4,FALSE)=TRUE),"",VLOOKUP(E2127,SpeciesLookup!B:G,4,FALSE)),"")</f>
        <v/>
      </c>
    </row>
    <row r="2128" spans="1:18" ht="13.2" x14ac:dyDescent="0.25">
      <c r="A2128" s="72"/>
      <c r="D2128" s="11"/>
      <c r="G2128" s="128" t="str">
        <f>IF(LEN(E2128&amp;"")&gt;0,IF(ISERROR(VLOOKUP(E2128,SpeciesLookup!B:G,6,FALSE)=TRUE),"",VLOOKUP(E2128,SpeciesLookup!B:G,6,FALSE)),"")</f>
        <v/>
      </c>
      <c r="H2128" s="128" t="str">
        <f>IF(LEN(E2128&amp;"")&gt;0,IF(ISERROR(VLOOKUP(E2128,SpeciesLookup!B:G,5,FALSE)=TRUE),"",VLOOKUP(E2128,SpeciesLookup!B:G,5,FALSE)),"")</f>
        <v/>
      </c>
      <c r="I2128" s="11"/>
      <c r="J2128" s="73"/>
      <c r="K2128" s="11"/>
      <c r="L2128" s="127" t="str">
        <f>TRIM(IF(ISERROR(VLOOKUP(R2128,SpeciesValidation!D:T,IF(ISNA(VLOOKUP(J2128,Validation!B$2:C$15,2,FALSE)),FALSE,VLOOKUP(J2128,Validation!B$2:C$15,2,FALSE)))),IF(LEN(E2128&amp;"")&gt;0,"",""),VLOOKUP(R2128,SpeciesValidation!D:T,VLOOKUP(J2128,Validation!B$2:C$15,2,FALSE),FALSE)) &amp; " " &amp; IF(ISERROR(IF(LEFT(J2128,1)="A",IF(IF(VLOOKUP(R2128,SpeciesValidation!D:W,20,FALSE)=FALSE,OR(TEXT(A2128,"MMDD")&lt;VLOOKUP(R2128,SpeciesValidation!D:W,18,FALSE),TEXT(A2128,"MMDD")&gt;VLOOKUP(R2128,SpeciesValidation!D:W,19,FALSE)),IF(TEXT(A2128,"MMDD")&lt;"0701",TEXT(A2128,"MMDD")&gt;VLOOKUP(R2128,SpeciesValidation!D:W,18,FALSE),TEXT(A2128,"MMDD")&lt;VLOOKUP(R2128,SpeciesValidation!D:W,19,FALSE))),"Date outside expected range for this species",""),"")),"",IF(LEFT(J2128,1)="A",IF(IF(VLOOKUP(R2128,SpeciesValidation!D:W,20,FALSE)=FALSE,OR(TEXT(A2128,"MMDD")&lt;VLOOKUP(R2128,SpeciesValidation!D:W,18,FALSE),TEXT(A2128,"MMDD")&gt;VLOOKUP(R2128,SpeciesValidation!D:W,19,FALSE)),IF(TEXT(A2128,"MMDD")&lt;"0701",TEXT(A2128,"MMDD")&gt;VLOOKUP(R2128,SpeciesValidation!D:W,18,FALSE),TEXT(A2128,"MMDD")&lt;VLOOKUP(R2128,SpeciesValidation!D:W,19,FALSE))),"Date outside expected range for this species",""),"")))</f>
        <v/>
      </c>
      <c r="M2128" s="127" t="str">
        <f>IF(LEN(E2128&amp;"")&gt;0,IF(ISERROR(VLOOKUP(R2128,SpeciesValidation!D:I,6,FALSE)),"",VLOOKUP(R2128,SpeciesValidation!D:I,6,FALSE)),"")</f>
        <v/>
      </c>
      <c r="Q2128" s="36" t="str">
        <f>IF(LEN(E2128&amp;"")&gt;0,IF(ISERROR(VLOOKUP(E2128,SpeciesValidation!B:G,2,FALSE)=TRUE),"",VLOOKUP(E2128,SpeciesValidation!B:G,2,FALSE)),"")</f>
        <v/>
      </c>
      <c r="R2128" s="36" t="str">
        <f>IF(LEN(E2128&amp;"")&gt;0,IF(ISERROR(VLOOKUP(E2128,SpeciesLookup!B:G,4,FALSE)=TRUE),"",VLOOKUP(E2128,SpeciesLookup!B:G,4,FALSE)),"")</f>
        <v/>
      </c>
    </row>
    <row r="2129" spans="1:18" ht="13.2" x14ac:dyDescent="0.25">
      <c r="A2129" s="72"/>
      <c r="D2129" s="11"/>
      <c r="G2129" s="128" t="str">
        <f>IF(LEN(E2129&amp;"")&gt;0,IF(ISERROR(VLOOKUP(E2129,SpeciesLookup!B:G,6,FALSE)=TRUE),"",VLOOKUP(E2129,SpeciesLookup!B:G,6,FALSE)),"")</f>
        <v/>
      </c>
      <c r="H2129" s="128" t="str">
        <f>IF(LEN(E2129&amp;"")&gt;0,IF(ISERROR(VLOOKUP(E2129,SpeciesLookup!B:G,5,FALSE)=TRUE),"",VLOOKUP(E2129,SpeciesLookup!B:G,5,FALSE)),"")</f>
        <v/>
      </c>
      <c r="I2129" s="11"/>
      <c r="J2129" s="73"/>
      <c r="K2129" s="11"/>
      <c r="L2129" s="127" t="str">
        <f>TRIM(IF(ISERROR(VLOOKUP(R2129,SpeciesValidation!D:T,IF(ISNA(VLOOKUP(J2129,Validation!B$2:C$15,2,FALSE)),FALSE,VLOOKUP(J2129,Validation!B$2:C$15,2,FALSE)))),IF(LEN(E2129&amp;"")&gt;0,"",""),VLOOKUP(R2129,SpeciesValidation!D:T,VLOOKUP(J2129,Validation!B$2:C$15,2,FALSE),FALSE)) &amp; " " &amp; IF(ISERROR(IF(LEFT(J2129,1)="A",IF(IF(VLOOKUP(R2129,SpeciesValidation!D:W,20,FALSE)=FALSE,OR(TEXT(A2129,"MMDD")&lt;VLOOKUP(R2129,SpeciesValidation!D:W,18,FALSE),TEXT(A2129,"MMDD")&gt;VLOOKUP(R2129,SpeciesValidation!D:W,19,FALSE)),IF(TEXT(A2129,"MMDD")&lt;"0701",TEXT(A2129,"MMDD")&gt;VLOOKUP(R2129,SpeciesValidation!D:W,18,FALSE),TEXT(A2129,"MMDD")&lt;VLOOKUP(R2129,SpeciesValidation!D:W,19,FALSE))),"Date outside expected range for this species",""),"")),"",IF(LEFT(J2129,1)="A",IF(IF(VLOOKUP(R2129,SpeciesValidation!D:W,20,FALSE)=FALSE,OR(TEXT(A2129,"MMDD")&lt;VLOOKUP(R2129,SpeciesValidation!D:W,18,FALSE),TEXT(A2129,"MMDD")&gt;VLOOKUP(R2129,SpeciesValidation!D:W,19,FALSE)),IF(TEXT(A2129,"MMDD")&lt;"0701",TEXT(A2129,"MMDD")&gt;VLOOKUP(R2129,SpeciesValidation!D:W,18,FALSE),TEXT(A2129,"MMDD")&lt;VLOOKUP(R2129,SpeciesValidation!D:W,19,FALSE))),"Date outside expected range for this species",""),"")))</f>
        <v/>
      </c>
      <c r="M2129" s="127" t="str">
        <f>IF(LEN(E2129&amp;"")&gt;0,IF(ISERROR(VLOOKUP(R2129,SpeciesValidation!D:I,6,FALSE)),"",VLOOKUP(R2129,SpeciesValidation!D:I,6,FALSE)),"")</f>
        <v/>
      </c>
      <c r="Q2129" s="36" t="str">
        <f>IF(LEN(E2129&amp;"")&gt;0,IF(ISERROR(VLOOKUP(E2129,SpeciesValidation!B:G,2,FALSE)=TRUE),"",VLOOKUP(E2129,SpeciesValidation!B:G,2,FALSE)),"")</f>
        <v/>
      </c>
      <c r="R2129" s="36" t="str">
        <f>IF(LEN(E2129&amp;"")&gt;0,IF(ISERROR(VLOOKUP(E2129,SpeciesLookup!B:G,4,FALSE)=TRUE),"",VLOOKUP(E2129,SpeciesLookup!B:G,4,FALSE)),"")</f>
        <v/>
      </c>
    </row>
    <row r="2130" spans="1:18" ht="13.2" x14ac:dyDescent="0.25">
      <c r="A2130" s="72"/>
      <c r="D2130" s="11"/>
      <c r="G2130" s="128" t="str">
        <f>IF(LEN(E2130&amp;"")&gt;0,IF(ISERROR(VLOOKUP(E2130,SpeciesLookup!B:G,6,FALSE)=TRUE),"",VLOOKUP(E2130,SpeciesLookup!B:G,6,FALSE)),"")</f>
        <v/>
      </c>
      <c r="H2130" s="128" t="str">
        <f>IF(LEN(E2130&amp;"")&gt;0,IF(ISERROR(VLOOKUP(E2130,SpeciesLookup!B:G,5,FALSE)=TRUE),"",VLOOKUP(E2130,SpeciesLookup!B:G,5,FALSE)),"")</f>
        <v/>
      </c>
      <c r="I2130" s="11"/>
      <c r="J2130" s="73"/>
      <c r="K2130" s="11"/>
      <c r="L2130" s="127" t="str">
        <f>TRIM(IF(ISERROR(VLOOKUP(R2130,SpeciesValidation!D:T,IF(ISNA(VLOOKUP(J2130,Validation!B$2:C$15,2,FALSE)),FALSE,VLOOKUP(J2130,Validation!B$2:C$15,2,FALSE)))),IF(LEN(E2130&amp;"")&gt;0,"",""),VLOOKUP(R2130,SpeciesValidation!D:T,VLOOKUP(J2130,Validation!B$2:C$15,2,FALSE),FALSE)) &amp; " " &amp; IF(ISERROR(IF(LEFT(J2130,1)="A",IF(IF(VLOOKUP(R2130,SpeciesValidation!D:W,20,FALSE)=FALSE,OR(TEXT(A2130,"MMDD")&lt;VLOOKUP(R2130,SpeciesValidation!D:W,18,FALSE),TEXT(A2130,"MMDD")&gt;VLOOKUP(R2130,SpeciesValidation!D:W,19,FALSE)),IF(TEXT(A2130,"MMDD")&lt;"0701",TEXT(A2130,"MMDD")&gt;VLOOKUP(R2130,SpeciesValidation!D:W,18,FALSE),TEXT(A2130,"MMDD")&lt;VLOOKUP(R2130,SpeciesValidation!D:W,19,FALSE))),"Date outside expected range for this species",""),"")),"",IF(LEFT(J2130,1)="A",IF(IF(VLOOKUP(R2130,SpeciesValidation!D:W,20,FALSE)=FALSE,OR(TEXT(A2130,"MMDD")&lt;VLOOKUP(R2130,SpeciesValidation!D:W,18,FALSE),TEXT(A2130,"MMDD")&gt;VLOOKUP(R2130,SpeciesValidation!D:W,19,FALSE)),IF(TEXT(A2130,"MMDD")&lt;"0701",TEXT(A2130,"MMDD")&gt;VLOOKUP(R2130,SpeciesValidation!D:W,18,FALSE),TEXT(A2130,"MMDD")&lt;VLOOKUP(R2130,SpeciesValidation!D:W,19,FALSE))),"Date outside expected range for this species",""),"")))</f>
        <v/>
      </c>
      <c r="M2130" s="127" t="str">
        <f>IF(LEN(E2130&amp;"")&gt;0,IF(ISERROR(VLOOKUP(R2130,SpeciesValidation!D:I,6,FALSE)),"",VLOOKUP(R2130,SpeciesValidation!D:I,6,FALSE)),"")</f>
        <v/>
      </c>
      <c r="Q2130" s="36" t="str">
        <f>IF(LEN(E2130&amp;"")&gt;0,IF(ISERROR(VLOOKUP(E2130,SpeciesValidation!B:G,2,FALSE)=TRUE),"",VLOOKUP(E2130,SpeciesValidation!B:G,2,FALSE)),"")</f>
        <v/>
      </c>
      <c r="R2130" s="36" t="str">
        <f>IF(LEN(E2130&amp;"")&gt;0,IF(ISERROR(VLOOKUP(E2130,SpeciesLookup!B:G,4,FALSE)=TRUE),"",VLOOKUP(E2130,SpeciesLookup!B:G,4,FALSE)),"")</f>
        <v/>
      </c>
    </row>
    <row r="2131" spans="1:18" ht="13.2" x14ac:dyDescent="0.25">
      <c r="A2131" s="72"/>
      <c r="D2131" s="11"/>
      <c r="G2131" s="128" t="str">
        <f>IF(LEN(E2131&amp;"")&gt;0,IF(ISERROR(VLOOKUP(E2131,SpeciesLookup!B:G,6,FALSE)=TRUE),"",VLOOKUP(E2131,SpeciesLookup!B:G,6,FALSE)),"")</f>
        <v/>
      </c>
      <c r="H2131" s="128" t="str">
        <f>IF(LEN(E2131&amp;"")&gt;0,IF(ISERROR(VLOOKUP(E2131,SpeciesLookup!B:G,5,FALSE)=TRUE),"",VLOOKUP(E2131,SpeciesLookup!B:G,5,FALSE)),"")</f>
        <v/>
      </c>
      <c r="I2131" s="11"/>
      <c r="J2131" s="73"/>
      <c r="K2131" s="11"/>
      <c r="L2131" s="127" t="str">
        <f>TRIM(IF(ISERROR(VLOOKUP(R2131,SpeciesValidation!D:T,IF(ISNA(VLOOKUP(J2131,Validation!B$2:C$15,2,FALSE)),FALSE,VLOOKUP(J2131,Validation!B$2:C$15,2,FALSE)))),IF(LEN(E2131&amp;"")&gt;0,"",""),VLOOKUP(R2131,SpeciesValidation!D:T,VLOOKUP(J2131,Validation!B$2:C$15,2,FALSE),FALSE)) &amp; " " &amp; IF(ISERROR(IF(LEFT(J2131,1)="A",IF(IF(VLOOKUP(R2131,SpeciesValidation!D:W,20,FALSE)=FALSE,OR(TEXT(A2131,"MMDD")&lt;VLOOKUP(R2131,SpeciesValidation!D:W,18,FALSE),TEXT(A2131,"MMDD")&gt;VLOOKUP(R2131,SpeciesValidation!D:W,19,FALSE)),IF(TEXT(A2131,"MMDD")&lt;"0701",TEXT(A2131,"MMDD")&gt;VLOOKUP(R2131,SpeciesValidation!D:W,18,FALSE),TEXT(A2131,"MMDD")&lt;VLOOKUP(R2131,SpeciesValidation!D:W,19,FALSE))),"Date outside expected range for this species",""),"")),"",IF(LEFT(J2131,1)="A",IF(IF(VLOOKUP(R2131,SpeciesValidation!D:W,20,FALSE)=FALSE,OR(TEXT(A2131,"MMDD")&lt;VLOOKUP(R2131,SpeciesValidation!D:W,18,FALSE),TEXT(A2131,"MMDD")&gt;VLOOKUP(R2131,SpeciesValidation!D:W,19,FALSE)),IF(TEXT(A2131,"MMDD")&lt;"0701",TEXT(A2131,"MMDD")&gt;VLOOKUP(R2131,SpeciesValidation!D:W,18,FALSE),TEXT(A2131,"MMDD")&lt;VLOOKUP(R2131,SpeciesValidation!D:W,19,FALSE))),"Date outside expected range for this species",""),"")))</f>
        <v/>
      </c>
      <c r="M2131" s="127" t="str">
        <f>IF(LEN(E2131&amp;"")&gt;0,IF(ISERROR(VLOOKUP(R2131,SpeciesValidation!D:I,6,FALSE)),"",VLOOKUP(R2131,SpeciesValidation!D:I,6,FALSE)),"")</f>
        <v/>
      </c>
      <c r="Q2131" s="36" t="str">
        <f>IF(LEN(E2131&amp;"")&gt;0,IF(ISERROR(VLOOKUP(E2131,SpeciesValidation!B:G,2,FALSE)=TRUE),"",VLOOKUP(E2131,SpeciesValidation!B:G,2,FALSE)),"")</f>
        <v/>
      </c>
      <c r="R2131" s="36" t="str">
        <f>IF(LEN(E2131&amp;"")&gt;0,IF(ISERROR(VLOOKUP(E2131,SpeciesLookup!B:G,4,FALSE)=TRUE),"",VLOOKUP(E2131,SpeciesLookup!B:G,4,FALSE)),"")</f>
        <v/>
      </c>
    </row>
    <row r="2132" spans="1:18" ht="13.2" x14ac:dyDescent="0.25">
      <c r="A2132" s="72"/>
      <c r="D2132" s="11"/>
      <c r="G2132" s="128" t="str">
        <f>IF(LEN(E2132&amp;"")&gt;0,IF(ISERROR(VLOOKUP(E2132,SpeciesLookup!B:G,6,FALSE)=TRUE),"",VLOOKUP(E2132,SpeciesLookup!B:G,6,FALSE)),"")</f>
        <v/>
      </c>
      <c r="H2132" s="128" t="str">
        <f>IF(LEN(E2132&amp;"")&gt;0,IF(ISERROR(VLOOKUP(E2132,SpeciesLookup!B:G,5,FALSE)=TRUE),"",VLOOKUP(E2132,SpeciesLookup!B:G,5,FALSE)),"")</f>
        <v/>
      </c>
      <c r="I2132" s="11"/>
      <c r="J2132" s="73"/>
      <c r="K2132" s="11"/>
      <c r="L2132" s="127" t="str">
        <f>TRIM(IF(ISERROR(VLOOKUP(R2132,SpeciesValidation!D:T,IF(ISNA(VLOOKUP(J2132,Validation!B$2:C$15,2,FALSE)),FALSE,VLOOKUP(J2132,Validation!B$2:C$15,2,FALSE)))),IF(LEN(E2132&amp;"")&gt;0,"",""),VLOOKUP(R2132,SpeciesValidation!D:T,VLOOKUP(J2132,Validation!B$2:C$15,2,FALSE),FALSE)) &amp; " " &amp; IF(ISERROR(IF(LEFT(J2132,1)="A",IF(IF(VLOOKUP(R2132,SpeciesValidation!D:W,20,FALSE)=FALSE,OR(TEXT(A2132,"MMDD")&lt;VLOOKUP(R2132,SpeciesValidation!D:W,18,FALSE),TEXT(A2132,"MMDD")&gt;VLOOKUP(R2132,SpeciesValidation!D:W,19,FALSE)),IF(TEXT(A2132,"MMDD")&lt;"0701",TEXT(A2132,"MMDD")&gt;VLOOKUP(R2132,SpeciesValidation!D:W,18,FALSE),TEXT(A2132,"MMDD")&lt;VLOOKUP(R2132,SpeciesValidation!D:W,19,FALSE))),"Date outside expected range for this species",""),"")),"",IF(LEFT(J2132,1)="A",IF(IF(VLOOKUP(R2132,SpeciesValidation!D:W,20,FALSE)=FALSE,OR(TEXT(A2132,"MMDD")&lt;VLOOKUP(R2132,SpeciesValidation!D:W,18,FALSE),TEXT(A2132,"MMDD")&gt;VLOOKUP(R2132,SpeciesValidation!D:W,19,FALSE)),IF(TEXT(A2132,"MMDD")&lt;"0701",TEXT(A2132,"MMDD")&gt;VLOOKUP(R2132,SpeciesValidation!D:W,18,FALSE),TEXT(A2132,"MMDD")&lt;VLOOKUP(R2132,SpeciesValidation!D:W,19,FALSE))),"Date outside expected range for this species",""),"")))</f>
        <v/>
      </c>
      <c r="M2132" s="127" t="str">
        <f>IF(LEN(E2132&amp;"")&gt;0,IF(ISERROR(VLOOKUP(R2132,SpeciesValidation!D:I,6,FALSE)),"",VLOOKUP(R2132,SpeciesValidation!D:I,6,FALSE)),"")</f>
        <v/>
      </c>
      <c r="Q2132" s="36" t="str">
        <f>IF(LEN(E2132&amp;"")&gt;0,IF(ISERROR(VLOOKUP(E2132,SpeciesValidation!B:G,2,FALSE)=TRUE),"",VLOOKUP(E2132,SpeciesValidation!B:G,2,FALSE)),"")</f>
        <v/>
      </c>
      <c r="R2132" s="36" t="str">
        <f>IF(LEN(E2132&amp;"")&gt;0,IF(ISERROR(VLOOKUP(E2132,SpeciesLookup!B:G,4,FALSE)=TRUE),"",VLOOKUP(E2132,SpeciesLookup!B:G,4,FALSE)),"")</f>
        <v/>
      </c>
    </row>
    <row r="2133" spans="1:18" ht="13.2" x14ac:dyDescent="0.25">
      <c r="A2133" s="72"/>
      <c r="D2133" s="11"/>
      <c r="G2133" s="128" t="str">
        <f>IF(LEN(E2133&amp;"")&gt;0,IF(ISERROR(VLOOKUP(E2133,SpeciesLookup!B:G,6,FALSE)=TRUE),"",VLOOKUP(E2133,SpeciesLookup!B:G,6,FALSE)),"")</f>
        <v/>
      </c>
      <c r="H2133" s="128" t="str">
        <f>IF(LEN(E2133&amp;"")&gt;0,IF(ISERROR(VLOOKUP(E2133,SpeciesLookup!B:G,5,FALSE)=TRUE),"",VLOOKUP(E2133,SpeciesLookup!B:G,5,FALSE)),"")</f>
        <v/>
      </c>
      <c r="I2133" s="11"/>
      <c r="J2133" s="73"/>
      <c r="K2133" s="11"/>
      <c r="L2133" s="127" t="str">
        <f>TRIM(IF(ISERROR(VLOOKUP(R2133,SpeciesValidation!D:T,IF(ISNA(VLOOKUP(J2133,Validation!B$2:C$15,2,FALSE)),FALSE,VLOOKUP(J2133,Validation!B$2:C$15,2,FALSE)))),IF(LEN(E2133&amp;"")&gt;0,"",""),VLOOKUP(R2133,SpeciesValidation!D:T,VLOOKUP(J2133,Validation!B$2:C$15,2,FALSE),FALSE)) &amp; " " &amp; IF(ISERROR(IF(LEFT(J2133,1)="A",IF(IF(VLOOKUP(R2133,SpeciesValidation!D:W,20,FALSE)=FALSE,OR(TEXT(A2133,"MMDD")&lt;VLOOKUP(R2133,SpeciesValidation!D:W,18,FALSE),TEXT(A2133,"MMDD")&gt;VLOOKUP(R2133,SpeciesValidation!D:W,19,FALSE)),IF(TEXT(A2133,"MMDD")&lt;"0701",TEXT(A2133,"MMDD")&gt;VLOOKUP(R2133,SpeciesValidation!D:W,18,FALSE),TEXT(A2133,"MMDD")&lt;VLOOKUP(R2133,SpeciesValidation!D:W,19,FALSE))),"Date outside expected range for this species",""),"")),"",IF(LEFT(J2133,1)="A",IF(IF(VLOOKUP(R2133,SpeciesValidation!D:W,20,FALSE)=FALSE,OR(TEXT(A2133,"MMDD")&lt;VLOOKUP(R2133,SpeciesValidation!D:W,18,FALSE),TEXT(A2133,"MMDD")&gt;VLOOKUP(R2133,SpeciesValidation!D:W,19,FALSE)),IF(TEXT(A2133,"MMDD")&lt;"0701",TEXT(A2133,"MMDD")&gt;VLOOKUP(R2133,SpeciesValidation!D:W,18,FALSE),TEXT(A2133,"MMDD")&lt;VLOOKUP(R2133,SpeciesValidation!D:W,19,FALSE))),"Date outside expected range for this species",""),"")))</f>
        <v/>
      </c>
      <c r="M2133" s="127" t="str">
        <f>IF(LEN(E2133&amp;"")&gt;0,IF(ISERROR(VLOOKUP(R2133,SpeciesValidation!D:I,6,FALSE)),"",VLOOKUP(R2133,SpeciesValidation!D:I,6,FALSE)),"")</f>
        <v/>
      </c>
      <c r="Q2133" s="36" t="str">
        <f>IF(LEN(E2133&amp;"")&gt;0,IF(ISERROR(VLOOKUP(E2133,SpeciesValidation!B:G,2,FALSE)=TRUE),"",VLOOKUP(E2133,SpeciesValidation!B:G,2,FALSE)),"")</f>
        <v/>
      </c>
      <c r="R2133" s="36" t="str">
        <f>IF(LEN(E2133&amp;"")&gt;0,IF(ISERROR(VLOOKUP(E2133,SpeciesLookup!B:G,4,FALSE)=TRUE),"",VLOOKUP(E2133,SpeciesLookup!B:G,4,FALSE)),"")</f>
        <v/>
      </c>
    </row>
    <row r="2134" spans="1:18" ht="13.2" x14ac:dyDescent="0.25">
      <c r="A2134" s="72"/>
      <c r="D2134" s="11"/>
      <c r="G2134" s="128" t="str">
        <f>IF(LEN(E2134&amp;"")&gt;0,IF(ISERROR(VLOOKUP(E2134,SpeciesLookup!B:G,6,FALSE)=TRUE),"",VLOOKUP(E2134,SpeciesLookup!B:G,6,FALSE)),"")</f>
        <v/>
      </c>
      <c r="H2134" s="128" t="str">
        <f>IF(LEN(E2134&amp;"")&gt;0,IF(ISERROR(VLOOKUP(E2134,SpeciesLookup!B:G,5,FALSE)=TRUE),"",VLOOKUP(E2134,SpeciesLookup!B:G,5,FALSE)),"")</f>
        <v/>
      </c>
      <c r="I2134" s="11"/>
      <c r="J2134" s="73"/>
      <c r="K2134" s="11"/>
      <c r="L2134" s="127" t="str">
        <f>TRIM(IF(ISERROR(VLOOKUP(R2134,SpeciesValidation!D:T,IF(ISNA(VLOOKUP(J2134,Validation!B$2:C$15,2,FALSE)),FALSE,VLOOKUP(J2134,Validation!B$2:C$15,2,FALSE)))),IF(LEN(E2134&amp;"")&gt;0,"",""),VLOOKUP(R2134,SpeciesValidation!D:T,VLOOKUP(J2134,Validation!B$2:C$15,2,FALSE),FALSE)) &amp; " " &amp; IF(ISERROR(IF(LEFT(J2134,1)="A",IF(IF(VLOOKUP(R2134,SpeciesValidation!D:W,20,FALSE)=FALSE,OR(TEXT(A2134,"MMDD")&lt;VLOOKUP(R2134,SpeciesValidation!D:W,18,FALSE),TEXT(A2134,"MMDD")&gt;VLOOKUP(R2134,SpeciesValidation!D:W,19,FALSE)),IF(TEXT(A2134,"MMDD")&lt;"0701",TEXT(A2134,"MMDD")&gt;VLOOKUP(R2134,SpeciesValidation!D:W,18,FALSE),TEXT(A2134,"MMDD")&lt;VLOOKUP(R2134,SpeciesValidation!D:W,19,FALSE))),"Date outside expected range for this species",""),"")),"",IF(LEFT(J2134,1)="A",IF(IF(VLOOKUP(R2134,SpeciesValidation!D:W,20,FALSE)=FALSE,OR(TEXT(A2134,"MMDD")&lt;VLOOKUP(R2134,SpeciesValidation!D:W,18,FALSE),TEXT(A2134,"MMDD")&gt;VLOOKUP(R2134,SpeciesValidation!D:W,19,FALSE)),IF(TEXT(A2134,"MMDD")&lt;"0701",TEXT(A2134,"MMDD")&gt;VLOOKUP(R2134,SpeciesValidation!D:W,18,FALSE),TEXT(A2134,"MMDD")&lt;VLOOKUP(R2134,SpeciesValidation!D:W,19,FALSE))),"Date outside expected range for this species",""),"")))</f>
        <v/>
      </c>
      <c r="M2134" s="127" t="str">
        <f>IF(LEN(E2134&amp;"")&gt;0,IF(ISERROR(VLOOKUP(R2134,SpeciesValidation!D:I,6,FALSE)),"",VLOOKUP(R2134,SpeciesValidation!D:I,6,FALSE)),"")</f>
        <v/>
      </c>
      <c r="Q2134" s="36" t="str">
        <f>IF(LEN(E2134&amp;"")&gt;0,IF(ISERROR(VLOOKUP(E2134,SpeciesValidation!B:G,2,FALSE)=TRUE),"",VLOOKUP(E2134,SpeciesValidation!B:G,2,FALSE)),"")</f>
        <v/>
      </c>
      <c r="R2134" s="36" t="str">
        <f>IF(LEN(E2134&amp;"")&gt;0,IF(ISERROR(VLOOKUP(E2134,SpeciesLookup!B:G,4,FALSE)=TRUE),"",VLOOKUP(E2134,SpeciesLookup!B:G,4,FALSE)),"")</f>
        <v/>
      </c>
    </row>
    <row r="2135" spans="1:18" ht="13.2" x14ac:dyDescent="0.25">
      <c r="A2135" s="72"/>
      <c r="D2135" s="11"/>
      <c r="G2135" s="128" t="str">
        <f>IF(LEN(E2135&amp;"")&gt;0,IF(ISERROR(VLOOKUP(E2135,SpeciesLookup!B:G,6,FALSE)=TRUE),"",VLOOKUP(E2135,SpeciesLookup!B:G,6,FALSE)),"")</f>
        <v/>
      </c>
      <c r="H2135" s="128" t="str">
        <f>IF(LEN(E2135&amp;"")&gt;0,IF(ISERROR(VLOOKUP(E2135,SpeciesLookup!B:G,5,FALSE)=TRUE),"",VLOOKUP(E2135,SpeciesLookup!B:G,5,FALSE)),"")</f>
        <v/>
      </c>
      <c r="I2135" s="11"/>
      <c r="J2135" s="73"/>
      <c r="K2135" s="11"/>
      <c r="L2135" s="127" t="str">
        <f>TRIM(IF(ISERROR(VLOOKUP(R2135,SpeciesValidation!D:T,IF(ISNA(VLOOKUP(J2135,Validation!B$2:C$15,2,FALSE)),FALSE,VLOOKUP(J2135,Validation!B$2:C$15,2,FALSE)))),IF(LEN(E2135&amp;"")&gt;0,"",""),VLOOKUP(R2135,SpeciesValidation!D:T,VLOOKUP(J2135,Validation!B$2:C$15,2,FALSE),FALSE)) &amp; " " &amp; IF(ISERROR(IF(LEFT(J2135,1)="A",IF(IF(VLOOKUP(R2135,SpeciesValidation!D:W,20,FALSE)=FALSE,OR(TEXT(A2135,"MMDD")&lt;VLOOKUP(R2135,SpeciesValidation!D:W,18,FALSE),TEXT(A2135,"MMDD")&gt;VLOOKUP(R2135,SpeciesValidation!D:W,19,FALSE)),IF(TEXT(A2135,"MMDD")&lt;"0701",TEXT(A2135,"MMDD")&gt;VLOOKUP(R2135,SpeciesValidation!D:W,18,FALSE),TEXT(A2135,"MMDD")&lt;VLOOKUP(R2135,SpeciesValidation!D:W,19,FALSE))),"Date outside expected range for this species",""),"")),"",IF(LEFT(J2135,1)="A",IF(IF(VLOOKUP(R2135,SpeciesValidation!D:W,20,FALSE)=FALSE,OR(TEXT(A2135,"MMDD")&lt;VLOOKUP(R2135,SpeciesValidation!D:W,18,FALSE),TEXT(A2135,"MMDD")&gt;VLOOKUP(R2135,SpeciesValidation!D:W,19,FALSE)),IF(TEXT(A2135,"MMDD")&lt;"0701",TEXT(A2135,"MMDD")&gt;VLOOKUP(R2135,SpeciesValidation!D:W,18,FALSE),TEXT(A2135,"MMDD")&lt;VLOOKUP(R2135,SpeciesValidation!D:W,19,FALSE))),"Date outside expected range for this species",""),"")))</f>
        <v/>
      </c>
      <c r="M2135" s="127" t="str">
        <f>IF(LEN(E2135&amp;"")&gt;0,IF(ISERROR(VLOOKUP(R2135,SpeciesValidation!D:I,6,FALSE)),"",VLOOKUP(R2135,SpeciesValidation!D:I,6,FALSE)),"")</f>
        <v/>
      </c>
      <c r="Q2135" s="36" t="str">
        <f>IF(LEN(E2135&amp;"")&gt;0,IF(ISERROR(VLOOKUP(E2135,SpeciesValidation!B:G,2,FALSE)=TRUE),"",VLOOKUP(E2135,SpeciesValidation!B:G,2,FALSE)),"")</f>
        <v/>
      </c>
      <c r="R2135" s="36" t="str">
        <f>IF(LEN(E2135&amp;"")&gt;0,IF(ISERROR(VLOOKUP(E2135,SpeciesLookup!B:G,4,FALSE)=TRUE),"",VLOOKUP(E2135,SpeciesLookup!B:G,4,FALSE)),"")</f>
        <v/>
      </c>
    </row>
    <row r="2136" spans="1:18" ht="13.2" x14ac:dyDescent="0.25">
      <c r="A2136" s="72"/>
      <c r="D2136" s="11"/>
      <c r="G2136" s="128" t="str">
        <f>IF(LEN(E2136&amp;"")&gt;0,IF(ISERROR(VLOOKUP(E2136,SpeciesLookup!B:G,6,FALSE)=TRUE),"",VLOOKUP(E2136,SpeciesLookup!B:G,6,FALSE)),"")</f>
        <v/>
      </c>
      <c r="H2136" s="128" t="str">
        <f>IF(LEN(E2136&amp;"")&gt;0,IF(ISERROR(VLOOKUP(E2136,SpeciesLookup!B:G,5,FALSE)=TRUE),"",VLOOKUP(E2136,SpeciesLookup!B:G,5,FALSE)),"")</f>
        <v/>
      </c>
      <c r="I2136" s="11"/>
      <c r="J2136" s="73"/>
      <c r="K2136" s="11"/>
      <c r="L2136" s="127" t="str">
        <f>TRIM(IF(ISERROR(VLOOKUP(R2136,SpeciesValidation!D:T,IF(ISNA(VLOOKUP(J2136,Validation!B$2:C$15,2,FALSE)),FALSE,VLOOKUP(J2136,Validation!B$2:C$15,2,FALSE)))),IF(LEN(E2136&amp;"")&gt;0,"",""),VLOOKUP(R2136,SpeciesValidation!D:T,VLOOKUP(J2136,Validation!B$2:C$15,2,FALSE),FALSE)) &amp; " " &amp; IF(ISERROR(IF(LEFT(J2136,1)="A",IF(IF(VLOOKUP(R2136,SpeciesValidation!D:W,20,FALSE)=FALSE,OR(TEXT(A2136,"MMDD")&lt;VLOOKUP(R2136,SpeciesValidation!D:W,18,FALSE),TEXT(A2136,"MMDD")&gt;VLOOKUP(R2136,SpeciesValidation!D:W,19,FALSE)),IF(TEXT(A2136,"MMDD")&lt;"0701",TEXT(A2136,"MMDD")&gt;VLOOKUP(R2136,SpeciesValidation!D:W,18,FALSE),TEXT(A2136,"MMDD")&lt;VLOOKUP(R2136,SpeciesValidation!D:W,19,FALSE))),"Date outside expected range for this species",""),"")),"",IF(LEFT(J2136,1)="A",IF(IF(VLOOKUP(R2136,SpeciesValidation!D:W,20,FALSE)=FALSE,OR(TEXT(A2136,"MMDD")&lt;VLOOKUP(R2136,SpeciesValidation!D:W,18,FALSE),TEXT(A2136,"MMDD")&gt;VLOOKUP(R2136,SpeciesValidation!D:W,19,FALSE)),IF(TEXT(A2136,"MMDD")&lt;"0701",TEXT(A2136,"MMDD")&gt;VLOOKUP(R2136,SpeciesValidation!D:W,18,FALSE),TEXT(A2136,"MMDD")&lt;VLOOKUP(R2136,SpeciesValidation!D:W,19,FALSE))),"Date outside expected range for this species",""),"")))</f>
        <v/>
      </c>
      <c r="M2136" s="127" t="str">
        <f>IF(LEN(E2136&amp;"")&gt;0,IF(ISERROR(VLOOKUP(R2136,SpeciesValidation!D:I,6,FALSE)),"",VLOOKUP(R2136,SpeciesValidation!D:I,6,FALSE)),"")</f>
        <v/>
      </c>
      <c r="Q2136" s="36" t="str">
        <f>IF(LEN(E2136&amp;"")&gt;0,IF(ISERROR(VLOOKUP(E2136,SpeciesValidation!B:G,2,FALSE)=TRUE),"",VLOOKUP(E2136,SpeciesValidation!B:G,2,FALSE)),"")</f>
        <v/>
      </c>
      <c r="R2136" s="36" t="str">
        <f>IF(LEN(E2136&amp;"")&gt;0,IF(ISERROR(VLOOKUP(E2136,SpeciesLookup!B:G,4,FALSE)=TRUE),"",VLOOKUP(E2136,SpeciesLookup!B:G,4,FALSE)),"")</f>
        <v/>
      </c>
    </row>
    <row r="2137" spans="1:18" ht="13.2" x14ac:dyDescent="0.25">
      <c r="A2137" s="72"/>
      <c r="D2137" s="11"/>
      <c r="G2137" s="128" t="str">
        <f>IF(LEN(E2137&amp;"")&gt;0,IF(ISERROR(VLOOKUP(E2137,SpeciesLookup!B:G,6,FALSE)=TRUE),"",VLOOKUP(E2137,SpeciesLookup!B:G,6,FALSE)),"")</f>
        <v/>
      </c>
      <c r="H2137" s="128" t="str">
        <f>IF(LEN(E2137&amp;"")&gt;0,IF(ISERROR(VLOOKUP(E2137,SpeciesLookup!B:G,5,FALSE)=TRUE),"",VLOOKUP(E2137,SpeciesLookup!B:G,5,FALSE)),"")</f>
        <v/>
      </c>
      <c r="I2137" s="11"/>
      <c r="J2137" s="73"/>
      <c r="K2137" s="11"/>
      <c r="L2137" s="127" t="str">
        <f>TRIM(IF(ISERROR(VLOOKUP(R2137,SpeciesValidation!D:T,IF(ISNA(VLOOKUP(J2137,Validation!B$2:C$15,2,FALSE)),FALSE,VLOOKUP(J2137,Validation!B$2:C$15,2,FALSE)))),IF(LEN(E2137&amp;"")&gt;0,"",""),VLOOKUP(R2137,SpeciesValidation!D:T,VLOOKUP(J2137,Validation!B$2:C$15,2,FALSE),FALSE)) &amp; " " &amp; IF(ISERROR(IF(LEFT(J2137,1)="A",IF(IF(VLOOKUP(R2137,SpeciesValidation!D:W,20,FALSE)=FALSE,OR(TEXT(A2137,"MMDD")&lt;VLOOKUP(R2137,SpeciesValidation!D:W,18,FALSE),TEXT(A2137,"MMDD")&gt;VLOOKUP(R2137,SpeciesValidation!D:W,19,FALSE)),IF(TEXT(A2137,"MMDD")&lt;"0701",TEXT(A2137,"MMDD")&gt;VLOOKUP(R2137,SpeciesValidation!D:W,18,FALSE),TEXT(A2137,"MMDD")&lt;VLOOKUP(R2137,SpeciesValidation!D:W,19,FALSE))),"Date outside expected range for this species",""),"")),"",IF(LEFT(J2137,1)="A",IF(IF(VLOOKUP(R2137,SpeciesValidation!D:W,20,FALSE)=FALSE,OR(TEXT(A2137,"MMDD")&lt;VLOOKUP(R2137,SpeciesValidation!D:W,18,FALSE),TEXT(A2137,"MMDD")&gt;VLOOKUP(R2137,SpeciesValidation!D:W,19,FALSE)),IF(TEXT(A2137,"MMDD")&lt;"0701",TEXT(A2137,"MMDD")&gt;VLOOKUP(R2137,SpeciesValidation!D:W,18,FALSE),TEXT(A2137,"MMDD")&lt;VLOOKUP(R2137,SpeciesValidation!D:W,19,FALSE))),"Date outside expected range for this species",""),"")))</f>
        <v/>
      </c>
      <c r="M2137" s="127" t="str">
        <f>IF(LEN(E2137&amp;"")&gt;0,IF(ISERROR(VLOOKUP(R2137,SpeciesValidation!D:I,6,FALSE)),"",VLOOKUP(R2137,SpeciesValidation!D:I,6,FALSE)),"")</f>
        <v/>
      </c>
      <c r="Q2137" s="36" t="str">
        <f>IF(LEN(E2137&amp;"")&gt;0,IF(ISERROR(VLOOKUP(E2137,SpeciesValidation!B:G,2,FALSE)=TRUE),"",VLOOKUP(E2137,SpeciesValidation!B:G,2,FALSE)),"")</f>
        <v/>
      </c>
      <c r="R2137" s="36" t="str">
        <f>IF(LEN(E2137&amp;"")&gt;0,IF(ISERROR(VLOOKUP(E2137,SpeciesLookup!B:G,4,FALSE)=TRUE),"",VLOOKUP(E2137,SpeciesLookup!B:G,4,FALSE)),"")</f>
        <v/>
      </c>
    </row>
    <row r="2138" spans="1:18" ht="13.2" x14ac:dyDescent="0.25">
      <c r="A2138" s="72"/>
      <c r="D2138" s="11"/>
      <c r="G2138" s="128" t="str">
        <f>IF(LEN(E2138&amp;"")&gt;0,IF(ISERROR(VLOOKUP(E2138,SpeciesLookup!B:G,6,FALSE)=TRUE),"",VLOOKUP(E2138,SpeciesLookup!B:G,6,FALSE)),"")</f>
        <v/>
      </c>
      <c r="H2138" s="128" t="str">
        <f>IF(LEN(E2138&amp;"")&gt;0,IF(ISERROR(VLOOKUP(E2138,SpeciesLookup!B:G,5,FALSE)=TRUE),"",VLOOKUP(E2138,SpeciesLookup!B:G,5,FALSE)),"")</f>
        <v/>
      </c>
      <c r="I2138" s="11"/>
      <c r="J2138" s="73"/>
      <c r="K2138" s="11"/>
      <c r="L2138" s="127" t="str">
        <f>TRIM(IF(ISERROR(VLOOKUP(R2138,SpeciesValidation!D:T,IF(ISNA(VLOOKUP(J2138,Validation!B$2:C$15,2,FALSE)),FALSE,VLOOKUP(J2138,Validation!B$2:C$15,2,FALSE)))),IF(LEN(E2138&amp;"")&gt;0,"",""),VLOOKUP(R2138,SpeciesValidation!D:T,VLOOKUP(J2138,Validation!B$2:C$15,2,FALSE),FALSE)) &amp; " " &amp; IF(ISERROR(IF(LEFT(J2138,1)="A",IF(IF(VLOOKUP(R2138,SpeciesValidation!D:W,20,FALSE)=FALSE,OR(TEXT(A2138,"MMDD")&lt;VLOOKUP(R2138,SpeciesValidation!D:W,18,FALSE),TEXT(A2138,"MMDD")&gt;VLOOKUP(R2138,SpeciesValidation!D:W,19,FALSE)),IF(TEXT(A2138,"MMDD")&lt;"0701",TEXT(A2138,"MMDD")&gt;VLOOKUP(R2138,SpeciesValidation!D:W,18,FALSE),TEXT(A2138,"MMDD")&lt;VLOOKUP(R2138,SpeciesValidation!D:W,19,FALSE))),"Date outside expected range for this species",""),"")),"",IF(LEFT(J2138,1)="A",IF(IF(VLOOKUP(R2138,SpeciesValidation!D:W,20,FALSE)=FALSE,OR(TEXT(A2138,"MMDD")&lt;VLOOKUP(R2138,SpeciesValidation!D:W,18,FALSE),TEXT(A2138,"MMDD")&gt;VLOOKUP(R2138,SpeciesValidation!D:W,19,FALSE)),IF(TEXT(A2138,"MMDD")&lt;"0701",TEXT(A2138,"MMDD")&gt;VLOOKUP(R2138,SpeciesValidation!D:W,18,FALSE),TEXT(A2138,"MMDD")&lt;VLOOKUP(R2138,SpeciesValidation!D:W,19,FALSE))),"Date outside expected range for this species",""),"")))</f>
        <v/>
      </c>
      <c r="M2138" s="127" t="str">
        <f>IF(LEN(E2138&amp;"")&gt;0,IF(ISERROR(VLOOKUP(R2138,SpeciesValidation!D:I,6,FALSE)),"",VLOOKUP(R2138,SpeciesValidation!D:I,6,FALSE)),"")</f>
        <v/>
      </c>
      <c r="Q2138" s="36" t="str">
        <f>IF(LEN(E2138&amp;"")&gt;0,IF(ISERROR(VLOOKUP(E2138,SpeciesValidation!B:G,2,FALSE)=TRUE),"",VLOOKUP(E2138,SpeciesValidation!B:G,2,FALSE)),"")</f>
        <v/>
      </c>
      <c r="R2138" s="36" t="str">
        <f>IF(LEN(E2138&amp;"")&gt;0,IF(ISERROR(VLOOKUP(E2138,SpeciesLookup!B:G,4,FALSE)=TRUE),"",VLOOKUP(E2138,SpeciesLookup!B:G,4,FALSE)),"")</f>
        <v/>
      </c>
    </row>
    <row r="2139" spans="1:18" ht="13.2" x14ac:dyDescent="0.25">
      <c r="A2139" s="72"/>
      <c r="D2139" s="11"/>
      <c r="G2139" s="128" t="str">
        <f>IF(LEN(E2139&amp;"")&gt;0,IF(ISERROR(VLOOKUP(E2139,SpeciesLookup!B:G,6,FALSE)=TRUE),"",VLOOKUP(E2139,SpeciesLookup!B:G,6,FALSE)),"")</f>
        <v/>
      </c>
      <c r="H2139" s="128" t="str">
        <f>IF(LEN(E2139&amp;"")&gt;0,IF(ISERROR(VLOOKUP(E2139,SpeciesLookup!B:G,5,FALSE)=TRUE),"",VLOOKUP(E2139,SpeciesLookup!B:G,5,FALSE)),"")</f>
        <v/>
      </c>
      <c r="I2139" s="11"/>
      <c r="J2139" s="73"/>
      <c r="K2139" s="11"/>
      <c r="L2139" s="127" t="str">
        <f>TRIM(IF(ISERROR(VLOOKUP(R2139,SpeciesValidation!D:T,IF(ISNA(VLOOKUP(J2139,Validation!B$2:C$15,2,FALSE)),FALSE,VLOOKUP(J2139,Validation!B$2:C$15,2,FALSE)))),IF(LEN(E2139&amp;"")&gt;0,"",""),VLOOKUP(R2139,SpeciesValidation!D:T,VLOOKUP(J2139,Validation!B$2:C$15,2,FALSE),FALSE)) &amp; " " &amp; IF(ISERROR(IF(LEFT(J2139,1)="A",IF(IF(VLOOKUP(R2139,SpeciesValidation!D:W,20,FALSE)=FALSE,OR(TEXT(A2139,"MMDD")&lt;VLOOKUP(R2139,SpeciesValidation!D:W,18,FALSE),TEXT(A2139,"MMDD")&gt;VLOOKUP(R2139,SpeciesValidation!D:W,19,FALSE)),IF(TEXT(A2139,"MMDD")&lt;"0701",TEXT(A2139,"MMDD")&gt;VLOOKUP(R2139,SpeciesValidation!D:W,18,FALSE),TEXT(A2139,"MMDD")&lt;VLOOKUP(R2139,SpeciesValidation!D:W,19,FALSE))),"Date outside expected range for this species",""),"")),"",IF(LEFT(J2139,1)="A",IF(IF(VLOOKUP(R2139,SpeciesValidation!D:W,20,FALSE)=FALSE,OR(TEXT(A2139,"MMDD")&lt;VLOOKUP(R2139,SpeciesValidation!D:W,18,FALSE),TEXT(A2139,"MMDD")&gt;VLOOKUP(R2139,SpeciesValidation!D:W,19,FALSE)),IF(TEXT(A2139,"MMDD")&lt;"0701",TEXT(A2139,"MMDD")&gt;VLOOKUP(R2139,SpeciesValidation!D:W,18,FALSE),TEXT(A2139,"MMDD")&lt;VLOOKUP(R2139,SpeciesValidation!D:W,19,FALSE))),"Date outside expected range for this species",""),"")))</f>
        <v/>
      </c>
      <c r="M2139" s="127" t="str">
        <f>IF(LEN(E2139&amp;"")&gt;0,IF(ISERROR(VLOOKUP(R2139,SpeciesValidation!D:I,6,FALSE)),"",VLOOKUP(R2139,SpeciesValidation!D:I,6,FALSE)),"")</f>
        <v/>
      </c>
      <c r="Q2139" s="36" t="str">
        <f>IF(LEN(E2139&amp;"")&gt;0,IF(ISERROR(VLOOKUP(E2139,SpeciesValidation!B:G,2,FALSE)=TRUE),"",VLOOKUP(E2139,SpeciesValidation!B:G,2,FALSE)),"")</f>
        <v/>
      </c>
      <c r="R2139" s="36" t="str">
        <f>IF(LEN(E2139&amp;"")&gt;0,IF(ISERROR(VLOOKUP(E2139,SpeciesLookup!B:G,4,FALSE)=TRUE),"",VLOOKUP(E2139,SpeciesLookup!B:G,4,FALSE)),"")</f>
        <v/>
      </c>
    </row>
    <row r="2140" spans="1:18" ht="13.2" x14ac:dyDescent="0.25">
      <c r="A2140" s="72"/>
      <c r="D2140" s="11"/>
      <c r="G2140" s="128" t="str">
        <f>IF(LEN(E2140&amp;"")&gt;0,IF(ISERROR(VLOOKUP(E2140,SpeciesLookup!B:G,6,FALSE)=TRUE),"",VLOOKUP(E2140,SpeciesLookup!B:G,6,FALSE)),"")</f>
        <v/>
      </c>
      <c r="H2140" s="128" t="str">
        <f>IF(LEN(E2140&amp;"")&gt;0,IF(ISERROR(VLOOKUP(E2140,SpeciesLookup!B:G,5,FALSE)=TRUE),"",VLOOKUP(E2140,SpeciesLookup!B:G,5,FALSE)),"")</f>
        <v/>
      </c>
      <c r="I2140" s="11"/>
      <c r="J2140" s="73"/>
      <c r="K2140" s="11"/>
      <c r="L2140" s="127" t="str">
        <f>TRIM(IF(ISERROR(VLOOKUP(R2140,SpeciesValidation!D:T,IF(ISNA(VLOOKUP(J2140,Validation!B$2:C$15,2,FALSE)),FALSE,VLOOKUP(J2140,Validation!B$2:C$15,2,FALSE)))),IF(LEN(E2140&amp;"")&gt;0,"",""),VLOOKUP(R2140,SpeciesValidation!D:T,VLOOKUP(J2140,Validation!B$2:C$15,2,FALSE),FALSE)) &amp; " " &amp; IF(ISERROR(IF(LEFT(J2140,1)="A",IF(IF(VLOOKUP(R2140,SpeciesValidation!D:W,20,FALSE)=FALSE,OR(TEXT(A2140,"MMDD")&lt;VLOOKUP(R2140,SpeciesValidation!D:W,18,FALSE),TEXT(A2140,"MMDD")&gt;VLOOKUP(R2140,SpeciesValidation!D:W,19,FALSE)),IF(TEXT(A2140,"MMDD")&lt;"0701",TEXT(A2140,"MMDD")&gt;VLOOKUP(R2140,SpeciesValidation!D:W,18,FALSE),TEXT(A2140,"MMDD")&lt;VLOOKUP(R2140,SpeciesValidation!D:W,19,FALSE))),"Date outside expected range for this species",""),"")),"",IF(LEFT(J2140,1)="A",IF(IF(VLOOKUP(R2140,SpeciesValidation!D:W,20,FALSE)=FALSE,OR(TEXT(A2140,"MMDD")&lt;VLOOKUP(R2140,SpeciesValidation!D:W,18,FALSE),TEXT(A2140,"MMDD")&gt;VLOOKUP(R2140,SpeciesValidation!D:W,19,FALSE)),IF(TEXT(A2140,"MMDD")&lt;"0701",TEXT(A2140,"MMDD")&gt;VLOOKUP(R2140,SpeciesValidation!D:W,18,FALSE),TEXT(A2140,"MMDD")&lt;VLOOKUP(R2140,SpeciesValidation!D:W,19,FALSE))),"Date outside expected range for this species",""),"")))</f>
        <v/>
      </c>
      <c r="M2140" s="127" t="str">
        <f>IF(LEN(E2140&amp;"")&gt;0,IF(ISERROR(VLOOKUP(R2140,SpeciesValidation!D:I,6,FALSE)),"",VLOOKUP(R2140,SpeciesValidation!D:I,6,FALSE)),"")</f>
        <v/>
      </c>
      <c r="Q2140" s="36" t="str">
        <f>IF(LEN(E2140&amp;"")&gt;0,IF(ISERROR(VLOOKUP(E2140,SpeciesValidation!B:G,2,FALSE)=TRUE),"",VLOOKUP(E2140,SpeciesValidation!B:G,2,FALSE)),"")</f>
        <v/>
      </c>
      <c r="R2140" s="36" t="str">
        <f>IF(LEN(E2140&amp;"")&gt;0,IF(ISERROR(VLOOKUP(E2140,SpeciesLookup!B:G,4,FALSE)=TRUE),"",VLOOKUP(E2140,SpeciesLookup!B:G,4,FALSE)),"")</f>
        <v/>
      </c>
    </row>
    <row r="2141" spans="1:18" ht="13.2" x14ac:dyDescent="0.25">
      <c r="A2141" s="72"/>
      <c r="D2141" s="11"/>
      <c r="G2141" s="128" t="str">
        <f>IF(LEN(E2141&amp;"")&gt;0,IF(ISERROR(VLOOKUP(E2141,SpeciesLookup!B:G,6,FALSE)=TRUE),"",VLOOKUP(E2141,SpeciesLookup!B:G,6,FALSE)),"")</f>
        <v/>
      </c>
      <c r="H2141" s="128" t="str">
        <f>IF(LEN(E2141&amp;"")&gt;0,IF(ISERROR(VLOOKUP(E2141,SpeciesLookup!B:G,5,FALSE)=TRUE),"",VLOOKUP(E2141,SpeciesLookup!B:G,5,FALSE)),"")</f>
        <v/>
      </c>
      <c r="I2141" s="11"/>
      <c r="J2141" s="73"/>
      <c r="K2141" s="11"/>
      <c r="L2141" s="127" t="str">
        <f>TRIM(IF(ISERROR(VLOOKUP(R2141,SpeciesValidation!D:T,IF(ISNA(VLOOKUP(J2141,Validation!B$2:C$15,2,FALSE)),FALSE,VLOOKUP(J2141,Validation!B$2:C$15,2,FALSE)))),IF(LEN(E2141&amp;"")&gt;0,"",""),VLOOKUP(R2141,SpeciesValidation!D:T,VLOOKUP(J2141,Validation!B$2:C$15,2,FALSE),FALSE)) &amp; " " &amp; IF(ISERROR(IF(LEFT(J2141,1)="A",IF(IF(VLOOKUP(R2141,SpeciesValidation!D:W,20,FALSE)=FALSE,OR(TEXT(A2141,"MMDD")&lt;VLOOKUP(R2141,SpeciesValidation!D:W,18,FALSE),TEXT(A2141,"MMDD")&gt;VLOOKUP(R2141,SpeciesValidation!D:W,19,FALSE)),IF(TEXT(A2141,"MMDD")&lt;"0701",TEXT(A2141,"MMDD")&gt;VLOOKUP(R2141,SpeciesValidation!D:W,18,FALSE),TEXT(A2141,"MMDD")&lt;VLOOKUP(R2141,SpeciesValidation!D:W,19,FALSE))),"Date outside expected range for this species",""),"")),"",IF(LEFT(J2141,1)="A",IF(IF(VLOOKUP(R2141,SpeciesValidation!D:W,20,FALSE)=FALSE,OR(TEXT(A2141,"MMDD")&lt;VLOOKUP(R2141,SpeciesValidation!D:W,18,FALSE),TEXT(A2141,"MMDD")&gt;VLOOKUP(R2141,SpeciesValidation!D:W,19,FALSE)),IF(TEXT(A2141,"MMDD")&lt;"0701",TEXT(A2141,"MMDD")&gt;VLOOKUP(R2141,SpeciesValidation!D:W,18,FALSE),TEXT(A2141,"MMDD")&lt;VLOOKUP(R2141,SpeciesValidation!D:W,19,FALSE))),"Date outside expected range for this species",""),"")))</f>
        <v/>
      </c>
      <c r="M2141" s="127" t="str">
        <f>IF(LEN(E2141&amp;"")&gt;0,IF(ISERROR(VLOOKUP(R2141,SpeciesValidation!D:I,6,FALSE)),"",VLOOKUP(R2141,SpeciesValidation!D:I,6,FALSE)),"")</f>
        <v/>
      </c>
      <c r="Q2141" s="36" t="str">
        <f>IF(LEN(E2141&amp;"")&gt;0,IF(ISERROR(VLOOKUP(E2141,SpeciesValidation!B:G,2,FALSE)=TRUE),"",VLOOKUP(E2141,SpeciesValidation!B:G,2,FALSE)),"")</f>
        <v/>
      </c>
      <c r="R2141" s="36" t="str">
        <f>IF(LEN(E2141&amp;"")&gt;0,IF(ISERROR(VLOOKUP(E2141,SpeciesLookup!B:G,4,FALSE)=TRUE),"",VLOOKUP(E2141,SpeciesLookup!B:G,4,FALSE)),"")</f>
        <v/>
      </c>
    </row>
    <row r="2142" spans="1:18" ht="13.2" x14ac:dyDescent="0.25">
      <c r="A2142" s="72"/>
      <c r="D2142" s="11"/>
      <c r="G2142" s="128" t="str">
        <f>IF(LEN(E2142&amp;"")&gt;0,IF(ISERROR(VLOOKUP(E2142,SpeciesLookup!B:G,6,FALSE)=TRUE),"",VLOOKUP(E2142,SpeciesLookup!B:G,6,FALSE)),"")</f>
        <v/>
      </c>
      <c r="H2142" s="128" t="str">
        <f>IF(LEN(E2142&amp;"")&gt;0,IF(ISERROR(VLOOKUP(E2142,SpeciesLookup!B:G,5,FALSE)=TRUE),"",VLOOKUP(E2142,SpeciesLookup!B:G,5,FALSE)),"")</f>
        <v/>
      </c>
      <c r="I2142" s="11"/>
      <c r="J2142" s="73"/>
      <c r="K2142" s="11"/>
      <c r="L2142" s="127" t="str">
        <f>TRIM(IF(ISERROR(VLOOKUP(R2142,SpeciesValidation!D:T,IF(ISNA(VLOOKUP(J2142,Validation!B$2:C$15,2,FALSE)),FALSE,VLOOKUP(J2142,Validation!B$2:C$15,2,FALSE)))),IF(LEN(E2142&amp;"")&gt;0,"",""),VLOOKUP(R2142,SpeciesValidation!D:T,VLOOKUP(J2142,Validation!B$2:C$15,2,FALSE),FALSE)) &amp; " " &amp; IF(ISERROR(IF(LEFT(J2142,1)="A",IF(IF(VLOOKUP(R2142,SpeciesValidation!D:W,20,FALSE)=FALSE,OR(TEXT(A2142,"MMDD")&lt;VLOOKUP(R2142,SpeciesValidation!D:W,18,FALSE),TEXT(A2142,"MMDD")&gt;VLOOKUP(R2142,SpeciesValidation!D:W,19,FALSE)),IF(TEXT(A2142,"MMDD")&lt;"0701",TEXT(A2142,"MMDD")&gt;VLOOKUP(R2142,SpeciesValidation!D:W,18,FALSE),TEXT(A2142,"MMDD")&lt;VLOOKUP(R2142,SpeciesValidation!D:W,19,FALSE))),"Date outside expected range for this species",""),"")),"",IF(LEFT(J2142,1)="A",IF(IF(VLOOKUP(R2142,SpeciesValidation!D:W,20,FALSE)=FALSE,OR(TEXT(A2142,"MMDD")&lt;VLOOKUP(R2142,SpeciesValidation!D:W,18,FALSE),TEXT(A2142,"MMDD")&gt;VLOOKUP(R2142,SpeciesValidation!D:W,19,FALSE)),IF(TEXT(A2142,"MMDD")&lt;"0701",TEXT(A2142,"MMDD")&gt;VLOOKUP(R2142,SpeciesValidation!D:W,18,FALSE),TEXT(A2142,"MMDD")&lt;VLOOKUP(R2142,SpeciesValidation!D:W,19,FALSE))),"Date outside expected range for this species",""),"")))</f>
        <v/>
      </c>
      <c r="M2142" s="127" t="str">
        <f>IF(LEN(E2142&amp;"")&gt;0,IF(ISERROR(VLOOKUP(R2142,SpeciesValidation!D:I,6,FALSE)),"",VLOOKUP(R2142,SpeciesValidation!D:I,6,FALSE)),"")</f>
        <v/>
      </c>
      <c r="Q2142" s="36" t="str">
        <f>IF(LEN(E2142&amp;"")&gt;0,IF(ISERROR(VLOOKUP(E2142,SpeciesValidation!B:G,2,FALSE)=TRUE),"",VLOOKUP(E2142,SpeciesValidation!B:G,2,FALSE)),"")</f>
        <v/>
      </c>
      <c r="R2142" s="36" t="str">
        <f>IF(LEN(E2142&amp;"")&gt;0,IF(ISERROR(VLOOKUP(E2142,SpeciesLookup!B:G,4,FALSE)=TRUE),"",VLOOKUP(E2142,SpeciesLookup!B:G,4,FALSE)),"")</f>
        <v/>
      </c>
    </row>
    <row r="2143" spans="1:18" ht="13.2" x14ac:dyDescent="0.25">
      <c r="A2143" s="72"/>
      <c r="D2143" s="11"/>
      <c r="G2143" s="128" t="str">
        <f>IF(LEN(E2143&amp;"")&gt;0,IF(ISERROR(VLOOKUP(E2143,SpeciesLookup!B:G,6,FALSE)=TRUE),"",VLOOKUP(E2143,SpeciesLookup!B:G,6,FALSE)),"")</f>
        <v/>
      </c>
      <c r="H2143" s="128" t="str">
        <f>IF(LEN(E2143&amp;"")&gt;0,IF(ISERROR(VLOOKUP(E2143,SpeciesLookup!B:G,5,FALSE)=TRUE),"",VLOOKUP(E2143,SpeciesLookup!B:G,5,FALSE)),"")</f>
        <v/>
      </c>
      <c r="I2143" s="11"/>
      <c r="J2143" s="73"/>
      <c r="K2143" s="11"/>
      <c r="L2143" s="127" t="str">
        <f>TRIM(IF(ISERROR(VLOOKUP(R2143,SpeciesValidation!D:T,IF(ISNA(VLOOKUP(J2143,Validation!B$2:C$15,2,FALSE)),FALSE,VLOOKUP(J2143,Validation!B$2:C$15,2,FALSE)))),IF(LEN(E2143&amp;"")&gt;0,"",""),VLOOKUP(R2143,SpeciesValidation!D:T,VLOOKUP(J2143,Validation!B$2:C$15,2,FALSE),FALSE)) &amp; " " &amp; IF(ISERROR(IF(LEFT(J2143,1)="A",IF(IF(VLOOKUP(R2143,SpeciesValidation!D:W,20,FALSE)=FALSE,OR(TEXT(A2143,"MMDD")&lt;VLOOKUP(R2143,SpeciesValidation!D:W,18,FALSE),TEXT(A2143,"MMDD")&gt;VLOOKUP(R2143,SpeciesValidation!D:W,19,FALSE)),IF(TEXT(A2143,"MMDD")&lt;"0701",TEXT(A2143,"MMDD")&gt;VLOOKUP(R2143,SpeciesValidation!D:W,18,FALSE),TEXT(A2143,"MMDD")&lt;VLOOKUP(R2143,SpeciesValidation!D:W,19,FALSE))),"Date outside expected range for this species",""),"")),"",IF(LEFT(J2143,1)="A",IF(IF(VLOOKUP(R2143,SpeciesValidation!D:W,20,FALSE)=FALSE,OR(TEXT(A2143,"MMDD")&lt;VLOOKUP(R2143,SpeciesValidation!D:W,18,FALSE),TEXT(A2143,"MMDD")&gt;VLOOKUP(R2143,SpeciesValidation!D:W,19,FALSE)),IF(TEXT(A2143,"MMDD")&lt;"0701",TEXT(A2143,"MMDD")&gt;VLOOKUP(R2143,SpeciesValidation!D:W,18,FALSE),TEXT(A2143,"MMDD")&lt;VLOOKUP(R2143,SpeciesValidation!D:W,19,FALSE))),"Date outside expected range for this species",""),"")))</f>
        <v/>
      </c>
      <c r="M2143" s="127" t="str">
        <f>IF(LEN(E2143&amp;"")&gt;0,IF(ISERROR(VLOOKUP(R2143,SpeciesValidation!D:I,6,FALSE)),"",VLOOKUP(R2143,SpeciesValidation!D:I,6,FALSE)),"")</f>
        <v/>
      </c>
      <c r="Q2143" s="36" t="str">
        <f>IF(LEN(E2143&amp;"")&gt;0,IF(ISERROR(VLOOKUP(E2143,SpeciesValidation!B:G,2,FALSE)=TRUE),"",VLOOKUP(E2143,SpeciesValidation!B:G,2,FALSE)),"")</f>
        <v/>
      </c>
      <c r="R2143" s="36" t="str">
        <f>IF(LEN(E2143&amp;"")&gt;0,IF(ISERROR(VLOOKUP(E2143,SpeciesLookup!B:G,4,FALSE)=TRUE),"",VLOOKUP(E2143,SpeciesLookup!B:G,4,FALSE)),"")</f>
        <v/>
      </c>
    </row>
    <row r="2144" spans="1:18" ht="13.2" x14ac:dyDescent="0.25">
      <c r="A2144" s="72"/>
      <c r="D2144" s="11"/>
      <c r="G2144" s="128" t="str">
        <f>IF(LEN(E2144&amp;"")&gt;0,IF(ISERROR(VLOOKUP(E2144,SpeciesLookup!B:G,6,FALSE)=TRUE),"",VLOOKUP(E2144,SpeciesLookup!B:G,6,FALSE)),"")</f>
        <v/>
      </c>
      <c r="H2144" s="128" t="str">
        <f>IF(LEN(E2144&amp;"")&gt;0,IF(ISERROR(VLOOKUP(E2144,SpeciesLookup!B:G,5,FALSE)=TRUE),"",VLOOKUP(E2144,SpeciesLookup!B:G,5,FALSE)),"")</f>
        <v/>
      </c>
      <c r="I2144" s="11"/>
      <c r="J2144" s="73"/>
      <c r="K2144" s="11"/>
      <c r="L2144" s="127" t="str">
        <f>TRIM(IF(ISERROR(VLOOKUP(R2144,SpeciesValidation!D:T,IF(ISNA(VLOOKUP(J2144,Validation!B$2:C$15,2,FALSE)),FALSE,VLOOKUP(J2144,Validation!B$2:C$15,2,FALSE)))),IF(LEN(E2144&amp;"")&gt;0,"",""),VLOOKUP(R2144,SpeciesValidation!D:T,VLOOKUP(J2144,Validation!B$2:C$15,2,FALSE),FALSE)) &amp; " " &amp; IF(ISERROR(IF(LEFT(J2144,1)="A",IF(IF(VLOOKUP(R2144,SpeciesValidation!D:W,20,FALSE)=FALSE,OR(TEXT(A2144,"MMDD")&lt;VLOOKUP(R2144,SpeciesValidation!D:W,18,FALSE),TEXT(A2144,"MMDD")&gt;VLOOKUP(R2144,SpeciesValidation!D:W,19,FALSE)),IF(TEXT(A2144,"MMDD")&lt;"0701",TEXT(A2144,"MMDD")&gt;VLOOKUP(R2144,SpeciesValidation!D:W,18,FALSE),TEXT(A2144,"MMDD")&lt;VLOOKUP(R2144,SpeciesValidation!D:W,19,FALSE))),"Date outside expected range for this species",""),"")),"",IF(LEFT(J2144,1)="A",IF(IF(VLOOKUP(R2144,SpeciesValidation!D:W,20,FALSE)=FALSE,OR(TEXT(A2144,"MMDD")&lt;VLOOKUP(R2144,SpeciesValidation!D:W,18,FALSE),TEXT(A2144,"MMDD")&gt;VLOOKUP(R2144,SpeciesValidation!D:W,19,FALSE)),IF(TEXT(A2144,"MMDD")&lt;"0701",TEXT(A2144,"MMDD")&gt;VLOOKUP(R2144,SpeciesValidation!D:W,18,FALSE),TEXT(A2144,"MMDD")&lt;VLOOKUP(R2144,SpeciesValidation!D:W,19,FALSE))),"Date outside expected range for this species",""),"")))</f>
        <v/>
      </c>
      <c r="M2144" s="127" t="str">
        <f>IF(LEN(E2144&amp;"")&gt;0,IF(ISERROR(VLOOKUP(R2144,SpeciesValidation!D:I,6,FALSE)),"",VLOOKUP(R2144,SpeciesValidation!D:I,6,FALSE)),"")</f>
        <v/>
      </c>
      <c r="Q2144" s="36" t="str">
        <f>IF(LEN(E2144&amp;"")&gt;0,IF(ISERROR(VLOOKUP(E2144,SpeciesValidation!B:G,2,FALSE)=TRUE),"",VLOOKUP(E2144,SpeciesValidation!B:G,2,FALSE)),"")</f>
        <v/>
      </c>
      <c r="R2144" s="36" t="str">
        <f>IF(LEN(E2144&amp;"")&gt;0,IF(ISERROR(VLOOKUP(E2144,SpeciesLookup!B:G,4,FALSE)=TRUE),"",VLOOKUP(E2144,SpeciesLookup!B:G,4,FALSE)),"")</f>
        <v/>
      </c>
    </row>
    <row r="2145" spans="1:18" ht="13.2" x14ac:dyDescent="0.25">
      <c r="A2145" s="72"/>
      <c r="D2145" s="11"/>
      <c r="G2145" s="128" t="str">
        <f>IF(LEN(E2145&amp;"")&gt;0,IF(ISERROR(VLOOKUP(E2145,SpeciesLookup!B:G,6,FALSE)=TRUE),"",VLOOKUP(E2145,SpeciesLookup!B:G,6,FALSE)),"")</f>
        <v/>
      </c>
      <c r="H2145" s="128" t="str">
        <f>IF(LEN(E2145&amp;"")&gt;0,IF(ISERROR(VLOOKUP(E2145,SpeciesLookup!B:G,5,FALSE)=TRUE),"",VLOOKUP(E2145,SpeciesLookup!B:G,5,FALSE)),"")</f>
        <v/>
      </c>
      <c r="I2145" s="11"/>
      <c r="J2145" s="73"/>
      <c r="K2145" s="11"/>
      <c r="L2145" s="127" t="str">
        <f>TRIM(IF(ISERROR(VLOOKUP(R2145,SpeciesValidation!D:T,IF(ISNA(VLOOKUP(J2145,Validation!B$2:C$15,2,FALSE)),FALSE,VLOOKUP(J2145,Validation!B$2:C$15,2,FALSE)))),IF(LEN(E2145&amp;"")&gt;0,"",""),VLOOKUP(R2145,SpeciesValidation!D:T,VLOOKUP(J2145,Validation!B$2:C$15,2,FALSE),FALSE)) &amp; " " &amp; IF(ISERROR(IF(LEFT(J2145,1)="A",IF(IF(VLOOKUP(R2145,SpeciesValidation!D:W,20,FALSE)=FALSE,OR(TEXT(A2145,"MMDD")&lt;VLOOKUP(R2145,SpeciesValidation!D:W,18,FALSE),TEXT(A2145,"MMDD")&gt;VLOOKUP(R2145,SpeciesValidation!D:W,19,FALSE)),IF(TEXT(A2145,"MMDD")&lt;"0701",TEXT(A2145,"MMDD")&gt;VLOOKUP(R2145,SpeciesValidation!D:W,18,FALSE),TEXT(A2145,"MMDD")&lt;VLOOKUP(R2145,SpeciesValidation!D:W,19,FALSE))),"Date outside expected range for this species",""),"")),"",IF(LEFT(J2145,1)="A",IF(IF(VLOOKUP(R2145,SpeciesValidation!D:W,20,FALSE)=FALSE,OR(TEXT(A2145,"MMDD")&lt;VLOOKUP(R2145,SpeciesValidation!D:W,18,FALSE),TEXT(A2145,"MMDD")&gt;VLOOKUP(R2145,SpeciesValidation!D:W,19,FALSE)),IF(TEXT(A2145,"MMDD")&lt;"0701",TEXT(A2145,"MMDD")&gt;VLOOKUP(R2145,SpeciesValidation!D:W,18,FALSE),TEXT(A2145,"MMDD")&lt;VLOOKUP(R2145,SpeciesValidation!D:W,19,FALSE))),"Date outside expected range for this species",""),"")))</f>
        <v/>
      </c>
      <c r="M2145" s="127" t="str">
        <f>IF(LEN(E2145&amp;"")&gt;0,IF(ISERROR(VLOOKUP(R2145,SpeciesValidation!D:I,6,FALSE)),"",VLOOKUP(R2145,SpeciesValidation!D:I,6,FALSE)),"")</f>
        <v/>
      </c>
      <c r="Q2145" s="36" t="str">
        <f>IF(LEN(E2145&amp;"")&gt;0,IF(ISERROR(VLOOKUP(E2145,SpeciesValidation!B:G,2,FALSE)=TRUE),"",VLOOKUP(E2145,SpeciesValidation!B:G,2,FALSE)),"")</f>
        <v/>
      </c>
      <c r="R2145" s="36" t="str">
        <f>IF(LEN(E2145&amp;"")&gt;0,IF(ISERROR(VLOOKUP(E2145,SpeciesLookup!B:G,4,FALSE)=TRUE),"",VLOOKUP(E2145,SpeciesLookup!B:G,4,FALSE)),"")</f>
        <v/>
      </c>
    </row>
    <row r="2146" spans="1:18" ht="13.2" x14ac:dyDescent="0.25">
      <c r="A2146" s="72"/>
      <c r="D2146" s="11"/>
      <c r="G2146" s="128" t="str">
        <f>IF(LEN(E2146&amp;"")&gt;0,IF(ISERROR(VLOOKUP(E2146,SpeciesLookup!B:G,6,FALSE)=TRUE),"",VLOOKUP(E2146,SpeciesLookup!B:G,6,FALSE)),"")</f>
        <v/>
      </c>
      <c r="H2146" s="128" t="str">
        <f>IF(LEN(E2146&amp;"")&gt;0,IF(ISERROR(VLOOKUP(E2146,SpeciesLookup!B:G,5,FALSE)=TRUE),"",VLOOKUP(E2146,SpeciesLookup!B:G,5,FALSE)),"")</f>
        <v/>
      </c>
      <c r="I2146" s="11"/>
      <c r="J2146" s="73"/>
      <c r="K2146" s="11"/>
      <c r="L2146" s="127" t="str">
        <f>TRIM(IF(ISERROR(VLOOKUP(R2146,SpeciesValidation!D:T,IF(ISNA(VLOOKUP(J2146,Validation!B$2:C$15,2,FALSE)),FALSE,VLOOKUP(J2146,Validation!B$2:C$15,2,FALSE)))),IF(LEN(E2146&amp;"")&gt;0,"",""),VLOOKUP(R2146,SpeciesValidation!D:T,VLOOKUP(J2146,Validation!B$2:C$15,2,FALSE),FALSE)) &amp; " " &amp; IF(ISERROR(IF(LEFT(J2146,1)="A",IF(IF(VLOOKUP(R2146,SpeciesValidation!D:W,20,FALSE)=FALSE,OR(TEXT(A2146,"MMDD")&lt;VLOOKUP(R2146,SpeciesValidation!D:W,18,FALSE),TEXT(A2146,"MMDD")&gt;VLOOKUP(R2146,SpeciesValidation!D:W,19,FALSE)),IF(TEXT(A2146,"MMDD")&lt;"0701",TEXT(A2146,"MMDD")&gt;VLOOKUP(R2146,SpeciesValidation!D:W,18,FALSE),TEXT(A2146,"MMDD")&lt;VLOOKUP(R2146,SpeciesValidation!D:W,19,FALSE))),"Date outside expected range for this species",""),"")),"",IF(LEFT(J2146,1)="A",IF(IF(VLOOKUP(R2146,SpeciesValidation!D:W,20,FALSE)=FALSE,OR(TEXT(A2146,"MMDD")&lt;VLOOKUP(R2146,SpeciesValidation!D:W,18,FALSE),TEXT(A2146,"MMDD")&gt;VLOOKUP(R2146,SpeciesValidation!D:W,19,FALSE)),IF(TEXT(A2146,"MMDD")&lt;"0701",TEXT(A2146,"MMDD")&gt;VLOOKUP(R2146,SpeciesValidation!D:W,18,FALSE),TEXT(A2146,"MMDD")&lt;VLOOKUP(R2146,SpeciesValidation!D:W,19,FALSE))),"Date outside expected range for this species",""),"")))</f>
        <v/>
      </c>
      <c r="M2146" s="127" t="str">
        <f>IF(LEN(E2146&amp;"")&gt;0,IF(ISERROR(VLOOKUP(R2146,SpeciesValidation!D:I,6,FALSE)),"",VLOOKUP(R2146,SpeciesValidation!D:I,6,FALSE)),"")</f>
        <v/>
      </c>
      <c r="Q2146" s="36" t="str">
        <f>IF(LEN(E2146&amp;"")&gt;0,IF(ISERROR(VLOOKUP(E2146,SpeciesValidation!B:G,2,FALSE)=TRUE),"",VLOOKUP(E2146,SpeciesValidation!B:G,2,FALSE)),"")</f>
        <v/>
      </c>
      <c r="R2146" s="36" t="str">
        <f>IF(LEN(E2146&amp;"")&gt;0,IF(ISERROR(VLOOKUP(E2146,SpeciesLookup!B:G,4,FALSE)=TRUE),"",VLOOKUP(E2146,SpeciesLookup!B:G,4,FALSE)),"")</f>
        <v/>
      </c>
    </row>
    <row r="2147" spans="1:18" ht="13.2" x14ac:dyDescent="0.25">
      <c r="A2147" s="72"/>
      <c r="D2147" s="11"/>
      <c r="G2147" s="128" t="str">
        <f>IF(LEN(E2147&amp;"")&gt;0,IF(ISERROR(VLOOKUP(E2147,SpeciesLookup!B:G,6,FALSE)=TRUE),"",VLOOKUP(E2147,SpeciesLookup!B:G,6,FALSE)),"")</f>
        <v/>
      </c>
      <c r="H2147" s="128" t="str">
        <f>IF(LEN(E2147&amp;"")&gt;0,IF(ISERROR(VLOOKUP(E2147,SpeciesLookup!B:G,5,FALSE)=TRUE),"",VLOOKUP(E2147,SpeciesLookup!B:G,5,FALSE)),"")</f>
        <v/>
      </c>
      <c r="I2147" s="11"/>
      <c r="J2147" s="73"/>
      <c r="K2147" s="11"/>
      <c r="L2147" s="127" t="str">
        <f>TRIM(IF(ISERROR(VLOOKUP(R2147,SpeciesValidation!D:T,IF(ISNA(VLOOKUP(J2147,Validation!B$2:C$15,2,FALSE)),FALSE,VLOOKUP(J2147,Validation!B$2:C$15,2,FALSE)))),IF(LEN(E2147&amp;"")&gt;0,"",""),VLOOKUP(R2147,SpeciesValidation!D:T,VLOOKUP(J2147,Validation!B$2:C$15,2,FALSE),FALSE)) &amp; " " &amp; IF(ISERROR(IF(LEFT(J2147,1)="A",IF(IF(VLOOKUP(R2147,SpeciesValidation!D:W,20,FALSE)=FALSE,OR(TEXT(A2147,"MMDD")&lt;VLOOKUP(R2147,SpeciesValidation!D:W,18,FALSE),TEXT(A2147,"MMDD")&gt;VLOOKUP(R2147,SpeciesValidation!D:W,19,FALSE)),IF(TEXT(A2147,"MMDD")&lt;"0701",TEXT(A2147,"MMDD")&gt;VLOOKUP(R2147,SpeciesValidation!D:W,18,FALSE),TEXT(A2147,"MMDD")&lt;VLOOKUP(R2147,SpeciesValidation!D:W,19,FALSE))),"Date outside expected range for this species",""),"")),"",IF(LEFT(J2147,1)="A",IF(IF(VLOOKUP(R2147,SpeciesValidation!D:W,20,FALSE)=FALSE,OR(TEXT(A2147,"MMDD")&lt;VLOOKUP(R2147,SpeciesValidation!D:W,18,FALSE),TEXT(A2147,"MMDD")&gt;VLOOKUP(R2147,SpeciesValidation!D:W,19,FALSE)),IF(TEXT(A2147,"MMDD")&lt;"0701",TEXT(A2147,"MMDD")&gt;VLOOKUP(R2147,SpeciesValidation!D:W,18,FALSE),TEXT(A2147,"MMDD")&lt;VLOOKUP(R2147,SpeciesValidation!D:W,19,FALSE))),"Date outside expected range for this species",""),"")))</f>
        <v/>
      </c>
      <c r="M2147" s="127" t="str">
        <f>IF(LEN(E2147&amp;"")&gt;0,IF(ISERROR(VLOOKUP(R2147,SpeciesValidation!D:I,6,FALSE)),"",VLOOKUP(R2147,SpeciesValidation!D:I,6,FALSE)),"")</f>
        <v/>
      </c>
      <c r="Q2147" s="36" t="str">
        <f>IF(LEN(E2147&amp;"")&gt;0,IF(ISERROR(VLOOKUP(E2147,SpeciesValidation!B:G,2,FALSE)=TRUE),"",VLOOKUP(E2147,SpeciesValidation!B:G,2,FALSE)),"")</f>
        <v/>
      </c>
      <c r="R2147" s="36" t="str">
        <f>IF(LEN(E2147&amp;"")&gt;0,IF(ISERROR(VLOOKUP(E2147,SpeciesLookup!B:G,4,FALSE)=TRUE),"",VLOOKUP(E2147,SpeciesLookup!B:G,4,FALSE)),"")</f>
        <v/>
      </c>
    </row>
    <row r="2148" spans="1:18" ht="13.2" x14ac:dyDescent="0.25">
      <c r="A2148" s="72"/>
      <c r="D2148" s="11"/>
      <c r="G2148" s="128" t="str">
        <f>IF(LEN(E2148&amp;"")&gt;0,IF(ISERROR(VLOOKUP(E2148,SpeciesLookup!B:G,6,FALSE)=TRUE),"",VLOOKUP(E2148,SpeciesLookup!B:G,6,FALSE)),"")</f>
        <v/>
      </c>
      <c r="H2148" s="128" t="str">
        <f>IF(LEN(E2148&amp;"")&gt;0,IF(ISERROR(VLOOKUP(E2148,SpeciesLookup!B:G,5,FALSE)=TRUE),"",VLOOKUP(E2148,SpeciesLookup!B:G,5,FALSE)),"")</f>
        <v/>
      </c>
      <c r="I2148" s="11"/>
      <c r="J2148" s="73"/>
      <c r="K2148" s="11"/>
      <c r="L2148" s="127" t="str">
        <f>TRIM(IF(ISERROR(VLOOKUP(R2148,SpeciesValidation!D:T,IF(ISNA(VLOOKUP(J2148,Validation!B$2:C$15,2,FALSE)),FALSE,VLOOKUP(J2148,Validation!B$2:C$15,2,FALSE)))),IF(LEN(E2148&amp;"")&gt;0,"",""),VLOOKUP(R2148,SpeciesValidation!D:T,VLOOKUP(J2148,Validation!B$2:C$15,2,FALSE),FALSE)) &amp; " " &amp; IF(ISERROR(IF(LEFT(J2148,1)="A",IF(IF(VLOOKUP(R2148,SpeciesValidation!D:W,20,FALSE)=FALSE,OR(TEXT(A2148,"MMDD")&lt;VLOOKUP(R2148,SpeciesValidation!D:W,18,FALSE),TEXT(A2148,"MMDD")&gt;VLOOKUP(R2148,SpeciesValidation!D:W,19,FALSE)),IF(TEXT(A2148,"MMDD")&lt;"0701",TEXT(A2148,"MMDD")&gt;VLOOKUP(R2148,SpeciesValidation!D:W,18,FALSE),TEXT(A2148,"MMDD")&lt;VLOOKUP(R2148,SpeciesValidation!D:W,19,FALSE))),"Date outside expected range for this species",""),"")),"",IF(LEFT(J2148,1)="A",IF(IF(VLOOKUP(R2148,SpeciesValidation!D:W,20,FALSE)=FALSE,OR(TEXT(A2148,"MMDD")&lt;VLOOKUP(R2148,SpeciesValidation!D:W,18,FALSE),TEXT(A2148,"MMDD")&gt;VLOOKUP(R2148,SpeciesValidation!D:W,19,FALSE)),IF(TEXT(A2148,"MMDD")&lt;"0701",TEXT(A2148,"MMDD")&gt;VLOOKUP(R2148,SpeciesValidation!D:W,18,FALSE),TEXT(A2148,"MMDD")&lt;VLOOKUP(R2148,SpeciesValidation!D:W,19,FALSE))),"Date outside expected range for this species",""),"")))</f>
        <v/>
      </c>
      <c r="M2148" s="127" t="str">
        <f>IF(LEN(E2148&amp;"")&gt;0,IF(ISERROR(VLOOKUP(R2148,SpeciesValidation!D:I,6,FALSE)),"",VLOOKUP(R2148,SpeciesValidation!D:I,6,FALSE)),"")</f>
        <v/>
      </c>
      <c r="Q2148" s="36" t="str">
        <f>IF(LEN(E2148&amp;"")&gt;0,IF(ISERROR(VLOOKUP(E2148,SpeciesValidation!B:G,2,FALSE)=TRUE),"",VLOOKUP(E2148,SpeciesValidation!B:G,2,FALSE)),"")</f>
        <v/>
      </c>
      <c r="R2148" s="36" t="str">
        <f>IF(LEN(E2148&amp;"")&gt;0,IF(ISERROR(VLOOKUP(E2148,SpeciesLookup!B:G,4,FALSE)=TRUE),"",VLOOKUP(E2148,SpeciesLookup!B:G,4,FALSE)),"")</f>
        <v/>
      </c>
    </row>
    <row r="2149" spans="1:18" ht="13.2" x14ac:dyDescent="0.25">
      <c r="A2149" s="72"/>
      <c r="D2149" s="11"/>
      <c r="G2149" s="128" t="str">
        <f>IF(LEN(E2149&amp;"")&gt;0,IF(ISERROR(VLOOKUP(E2149,SpeciesLookup!B:G,6,FALSE)=TRUE),"",VLOOKUP(E2149,SpeciesLookup!B:G,6,FALSE)),"")</f>
        <v/>
      </c>
      <c r="H2149" s="128" t="str">
        <f>IF(LEN(E2149&amp;"")&gt;0,IF(ISERROR(VLOOKUP(E2149,SpeciesLookup!B:G,5,FALSE)=TRUE),"",VLOOKUP(E2149,SpeciesLookup!B:G,5,FALSE)),"")</f>
        <v/>
      </c>
      <c r="I2149" s="11"/>
      <c r="J2149" s="73"/>
      <c r="K2149" s="11"/>
      <c r="L2149" s="127" t="str">
        <f>TRIM(IF(ISERROR(VLOOKUP(R2149,SpeciesValidation!D:T,IF(ISNA(VLOOKUP(J2149,Validation!B$2:C$15,2,FALSE)),FALSE,VLOOKUP(J2149,Validation!B$2:C$15,2,FALSE)))),IF(LEN(E2149&amp;"")&gt;0,"",""),VLOOKUP(R2149,SpeciesValidation!D:T,VLOOKUP(J2149,Validation!B$2:C$15,2,FALSE),FALSE)) &amp; " " &amp; IF(ISERROR(IF(LEFT(J2149,1)="A",IF(IF(VLOOKUP(R2149,SpeciesValidation!D:W,20,FALSE)=FALSE,OR(TEXT(A2149,"MMDD")&lt;VLOOKUP(R2149,SpeciesValidation!D:W,18,FALSE),TEXT(A2149,"MMDD")&gt;VLOOKUP(R2149,SpeciesValidation!D:W,19,FALSE)),IF(TEXT(A2149,"MMDD")&lt;"0701",TEXT(A2149,"MMDD")&gt;VLOOKUP(R2149,SpeciesValidation!D:W,18,FALSE),TEXT(A2149,"MMDD")&lt;VLOOKUP(R2149,SpeciesValidation!D:W,19,FALSE))),"Date outside expected range for this species",""),"")),"",IF(LEFT(J2149,1)="A",IF(IF(VLOOKUP(R2149,SpeciesValidation!D:W,20,FALSE)=FALSE,OR(TEXT(A2149,"MMDD")&lt;VLOOKUP(R2149,SpeciesValidation!D:W,18,FALSE),TEXT(A2149,"MMDD")&gt;VLOOKUP(R2149,SpeciesValidation!D:W,19,FALSE)),IF(TEXT(A2149,"MMDD")&lt;"0701",TEXT(A2149,"MMDD")&gt;VLOOKUP(R2149,SpeciesValidation!D:W,18,FALSE),TEXT(A2149,"MMDD")&lt;VLOOKUP(R2149,SpeciesValidation!D:W,19,FALSE))),"Date outside expected range for this species",""),"")))</f>
        <v/>
      </c>
      <c r="M2149" s="127" t="str">
        <f>IF(LEN(E2149&amp;"")&gt;0,IF(ISERROR(VLOOKUP(R2149,SpeciesValidation!D:I,6,FALSE)),"",VLOOKUP(R2149,SpeciesValidation!D:I,6,FALSE)),"")</f>
        <v/>
      </c>
      <c r="Q2149" s="36" t="str">
        <f>IF(LEN(E2149&amp;"")&gt;0,IF(ISERROR(VLOOKUP(E2149,SpeciesValidation!B:G,2,FALSE)=TRUE),"",VLOOKUP(E2149,SpeciesValidation!B:G,2,FALSE)),"")</f>
        <v/>
      </c>
      <c r="R2149" s="36" t="str">
        <f>IF(LEN(E2149&amp;"")&gt;0,IF(ISERROR(VLOOKUP(E2149,SpeciesLookup!B:G,4,FALSE)=TRUE),"",VLOOKUP(E2149,SpeciesLookup!B:G,4,FALSE)),"")</f>
        <v/>
      </c>
    </row>
    <row r="2150" spans="1:18" ht="13.2" x14ac:dyDescent="0.25">
      <c r="A2150" s="72"/>
      <c r="D2150" s="11"/>
      <c r="G2150" s="128" t="str">
        <f>IF(LEN(E2150&amp;"")&gt;0,IF(ISERROR(VLOOKUP(E2150,SpeciesLookup!B:G,6,FALSE)=TRUE),"",VLOOKUP(E2150,SpeciesLookup!B:G,6,FALSE)),"")</f>
        <v/>
      </c>
      <c r="H2150" s="128" t="str">
        <f>IF(LEN(E2150&amp;"")&gt;0,IF(ISERROR(VLOOKUP(E2150,SpeciesLookup!B:G,5,FALSE)=TRUE),"",VLOOKUP(E2150,SpeciesLookup!B:G,5,FALSE)),"")</f>
        <v/>
      </c>
      <c r="I2150" s="11"/>
      <c r="J2150" s="73"/>
      <c r="K2150" s="11"/>
      <c r="L2150" s="127" t="str">
        <f>TRIM(IF(ISERROR(VLOOKUP(R2150,SpeciesValidation!D:T,IF(ISNA(VLOOKUP(J2150,Validation!B$2:C$15,2,FALSE)),FALSE,VLOOKUP(J2150,Validation!B$2:C$15,2,FALSE)))),IF(LEN(E2150&amp;"")&gt;0,"",""),VLOOKUP(R2150,SpeciesValidation!D:T,VLOOKUP(J2150,Validation!B$2:C$15,2,FALSE),FALSE)) &amp; " " &amp; IF(ISERROR(IF(LEFT(J2150,1)="A",IF(IF(VLOOKUP(R2150,SpeciesValidation!D:W,20,FALSE)=FALSE,OR(TEXT(A2150,"MMDD")&lt;VLOOKUP(R2150,SpeciesValidation!D:W,18,FALSE),TEXT(A2150,"MMDD")&gt;VLOOKUP(R2150,SpeciesValidation!D:W,19,FALSE)),IF(TEXT(A2150,"MMDD")&lt;"0701",TEXT(A2150,"MMDD")&gt;VLOOKUP(R2150,SpeciesValidation!D:W,18,FALSE),TEXT(A2150,"MMDD")&lt;VLOOKUP(R2150,SpeciesValidation!D:W,19,FALSE))),"Date outside expected range for this species",""),"")),"",IF(LEFT(J2150,1)="A",IF(IF(VLOOKUP(R2150,SpeciesValidation!D:W,20,FALSE)=FALSE,OR(TEXT(A2150,"MMDD")&lt;VLOOKUP(R2150,SpeciesValidation!D:W,18,FALSE),TEXT(A2150,"MMDD")&gt;VLOOKUP(R2150,SpeciesValidation!D:W,19,FALSE)),IF(TEXT(A2150,"MMDD")&lt;"0701",TEXT(A2150,"MMDD")&gt;VLOOKUP(R2150,SpeciesValidation!D:W,18,FALSE),TEXT(A2150,"MMDD")&lt;VLOOKUP(R2150,SpeciesValidation!D:W,19,FALSE))),"Date outside expected range for this species",""),"")))</f>
        <v/>
      </c>
      <c r="M2150" s="127" t="str">
        <f>IF(LEN(E2150&amp;"")&gt;0,IF(ISERROR(VLOOKUP(R2150,SpeciesValidation!D:I,6,FALSE)),"",VLOOKUP(R2150,SpeciesValidation!D:I,6,FALSE)),"")</f>
        <v/>
      </c>
      <c r="Q2150" s="36" t="str">
        <f>IF(LEN(E2150&amp;"")&gt;0,IF(ISERROR(VLOOKUP(E2150,SpeciesValidation!B:G,2,FALSE)=TRUE),"",VLOOKUP(E2150,SpeciesValidation!B:G,2,FALSE)),"")</f>
        <v/>
      </c>
      <c r="R2150" s="36" t="str">
        <f>IF(LEN(E2150&amp;"")&gt;0,IF(ISERROR(VLOOKUP(E2150,SpeciesLookup!B:G,4,FALSE)=TRUE),"",VLOOKUP(E2150,SpeciesLookup!B:G,4,FALSE)),"")</f>
        <v/>
      </c>
    </row>
    <row r="2151" spans="1:18" ht="13.2" x14ac:dyDescent="0.25">
      <c r="A2151" s="72"/>
      <c r="D2151" s="11"/>
      <c r="G2151" s="128" t="str">
        <f>IF(LEN(E2151&amp;"")&gt;0,IF(ISERROR(VLOOKUP(E2151,SpeciesLookup!B:G,6,FALSE)=TRUE),"",VLOOKUP(E2151,SpeciesLookup!B:G,6,FALSE)),"")</f>
        <v/>
      </c>
      <c r="H2151" s="128" t="str">
        <f>IF(LEN(E2151&amp;"")&gt;0,IF(ISERROR(VLOOKUP(E2151,SpeciesLookup!B:G,5,FALSE)=TRUE),"",VLOOKUP(E2151,SpeciesLookup!B:G,5,FALSE)),"")</f>
        <v/>
      </c>
      <c r="I2151" s="11"/>
      <c r="J2151" s="73"/>
      <c r="K2151" s="11"/>
      <c r="L2151" s="127" t="str">
        <f>TRIM(IF(ISERROR(VLOOKUP(R2151,SpeciesValidation!D:T,IF(ISNA(VLOOKUP(J2151,Validation!B$2:C$15,2,FALSE)),FALSE,VLOOKUP(J2151,Validation!B$2:C$15,2,FALSE)))),IF(LEN(E2151&amp;"")&gt;0,"",""),VLOOKUP(R2151,SpeciesValidation!D:T,VLOOKUP(J2151,Validation!B$2:C$15,2,FALSE),FALSE)) &amp; " " &amp; IF(ISERROR(IF(LEFT(J2151,1)="A",IF(IF(VLOOKUP(R2151,SpeciesValidation!D:W,20,FALSE)=FALSE,OR(TEXT(A2151,"MMDD")&lt;VLOOKUP(R2151,SpeciesValidation!D:W,18,FALSE),TEXT(A2151,"MMDD")&gt;VLOOKUP(R2151,SpeciesValidation!D:W,19,FALSE)),IF(TEXT(A2151,"MMDD")&lt;"0701",TEXT(A2151,"MMDD")&gt;VLOOKUP(R2151,SpeciesValidation!D:W,18,FALSE),TEXT(A2151,"MMDD")&lt;VLOOKUP(R2151,SpeciesValidation!D:W,19,FALSE))),"Date outside expected range for this species",""),"")),"",IF(LEFT(J2151,1)="A",IF(IF(VLOOKUP(R2151,SpeciesValidation!D:W,20,FALSE)=FALSE,OR(TEXT(A2151,"MMDD")&lt;VLOOKUP(R2151,SpeciesValidation!D:W,18,FALSE),TEXT(A2151,"MMDD")&gt;VLOOKUP(R2151,SpeciesValidation!D:W,19,FALSE)),IF(TEXT(A2151,"MMDD")&lt;"0701",TEXT(A2151,"MMDD")&gt;VLOOKUP(R2151,SpeciesValidation!D:W,18,FALSE),TEXT(A2151,"MMDD")&lt;VLOOKUP(R2151,SpeciesValidation!D:W,19,FALSE))),"Date outside expected range for this species",""),"")))</f>
        <v/>
      </c>
      <c r="M2151" s="127" t="str">
        <f>IF(LEN(E2151&amp;"")&gt;0,IF(ISERROR(VLOOKUP(R2151,SpeciesValidation!D:I,6,FALSE)),"",VLOOKUP(R2151,SpeciesValidation!D:I,6,FALSE)),"")</f>
        <v/>
      </c>
      <c r="Q2151" s="36" t="str">
        <f>IF(LEN(E2151&amp;"")&gt;0,IF(ISERROR(VLOOKUP(E2151,SpeciesValidation!B:G,2,FALSE)=TRUE),"",VLOOKUP(E2151,SpeciesValidation!B:G,2,FALSE)),"")</f>
        <v/>
      </c>
      <c r="R2151" s="36" t="str">
        <f>IF(LEN(E2151&amp;"")&gt;0,IF(ISERROR(VLOOKUP(E2151,SpeciesLookup!B:G,4,FALSE)=TRUE),"",VLOOKUP(E2151,SpeciesLookup!B:G,4,FALSE)),"")</f>
        <v/>
      </c>
    </row>
    <row r="2152" spans="1:18" ht="13.2" x14ac:dyDescent="0.25">
      <c r="A2152" s="72"/>
      <c r="D2152" s="11"/>
      <c r="G2152" s="128" t="str">
        <f>IF(LEN(E2152&amp;"")&gt;0,IF(ISERROR(VLOOKUP(E2152,SpeciesLookup!B:G,6,FALSE)=TRUE),"",VLOOKUP(E2152,SpeciesLookup!B:G,6,FALSE)),"")</f>
        <v/>
      </c>
      <c r="H2152" s="128" t="str">
        <f>IF(LEN(E2152&amp;"")&gt;0,IF(ISERROR(VLOOKUP(E2152,SpeciesLookup!B:G,5,FALSE)=TRUE),"",VLOOKUP(E2152,SpeciesLookup!B:G,5,FALSE)),"")</f>
        <v/>
      </c>
      <c r="I2152" s="11"/>
      <c r="J2152" s="73"/>
      <c r="K2152" s="11"/>
      <c r="L2152" s="127" t="str">
        <f>TRIM(IF(ISERROR(VLOOKUP(R2152,SpeciesValidation!D:T,IF(ISNA(VLOOKUP(J2152,Validation!B$2:C$15,2,FALSE)),FALSE,VLOOKUP(J2152,Validation!B$2:C$15,2,FALSE)))),IF(LEN(E2152&amp;"")&gt;0,"",""),VLOOKUP(R2152,SpeciesValidation!D:T,VLOOKUP(J2152,Validation!B$2:C$15,2,FALSE),FALSE)) &amp; " " &amp; IF(ISERROR(IF(LEFT(J2152,1)="A",IF(IF(VLOOKUP(R2152,SpeciesValidation!D:W,20,FALSE)=FALSE,OR(TEXT(A2152,"MMDD")&lt;VLOOKUP(R2152,SpeciesValidation!D:W,18,FALSE),TEXT(A2152,"MMDD")&gt;VLOOKUP(R2152,SpeciesValidation!D:W,19,FALSE)),IF(TEXT(A2152,"MMDD")&lt;"0701",TEXT(A2152,"MMDD")&gt;VLOOKUP(R2152,SpeciesValidation!D:W,18,FALSE),TEXT(A2152,"MMDD")&lt;VLOOKUP(R2152,SpeciesValidation!D:W,19,FALSE))),"Date outside expected range for this species",""),"")),"",IF(LEFT(J2152,1)="A",IF(IF(VLOOKUP(R2152,SpeciesValidation!D:W,20,FALSE)=FALSE,OR(TEXT(A2152,"MMDD")&lt;VLOOKUP(R2152,SpeciesValidation!D:W,18,FALSE),TEXT(A2152,"MMDD")&gt;VLOOKUP(R2152,SpeciesValidation!D:W,19,FALSE)),IF(TEXT(A2152,"MMDD")&lt;"0701",TEXT(A2152,"MMDD")&gt;VLOOKUP(R2152,SpeciesValidation!D:W,18,FALSE),TEXT(A2152,"MMDD")&lt;VLOOKUP(R2152,SpeciesValidation!D:W,19,FALSE))),"Date outside expected range for this species",""),"")))</f>
        <v/>
      </c>
      <c r="M2152" s="127" t="str">
        <f>IF(LEN(E2152&amp;"")&gt;0,IF(ISERROR(VLOOKUP(R2152,SpeciesValidation!D:I,6,FALSE)),"",VLOOKUP(R2152,SpeciesValidation!D:I,6,FALSE)),"")</f>
        <v/>
      </c>
      <c r="Q2152" s="36" t="str">
        <f>IF(LEN(E2152&amp;"")&gt;0,IF(ISERROR(VLOOKUP(E2152,SpeciesValidation!B:G,2,FALSE)=TRUE),"",VLOOKUP(E2152,SpeciesValidation!B:G,2,FALSE)),"")</f>
        <v/>
      </c>
      <c r="R2152" s="36" t="str">
        <f>IF(LEN(E2152&amp;"")&gt;0,IF(ISERROR(VLOOKUP(E2152,SpeciesLookup!B:G,4,FALSE)=TRUE),"",VLOOKUP(E2152,SpeciesLookup!B:G,4,FALSE)),"")</f>
        <v/>
      </c>
    </row>
    <row r="2153" spans="1:18" ht="13.2" x14ac:dyDescent="0.25">
      <c r="A2153" s="72"/>
      <c r="D2153" s="11"/>
      <c r="G2153" s="128" t="str">
        <f>IF(LEN(E2153&amp;"")&gt;0,IF(ISERROR(VLOOKUP(E2153,SpeciesLookup!B:G,6,FALSE)=TRUE),"",VLOOKUP(E2153,SpeciesLookup!B:G,6,FALSE)),"")</f>
        <v/>
      </c>
      <c r="H2153" s="128" t="str">
        <f>IF(LEN(E2153&amp;"")&gt;0,IF(ISERROR(VLOOKUP(E2153,SpeciesLookup!B:G,5,FALSE)=TRUE),"",VLOOKUP(E2153,SpeciesLookup!B:G,5,FALSE)),"")</f>
        <v/>
      </c>
      <c r="I2153" s="11"/>
      <c r="J2153" s="73"/>
      <c r="K2153" s="11"/>
      <c r="L2153" s="127" t="str">
        <f>TRIM(IF(ISERROR(VLOOKUP(R2153,SpeciesValidation!D:T,IF(ISNA(VLOOKUP(J2153,Validation!B$2:C$15,2,FALSE)),FALSE,VLOOKUP(J2153,Validation!B$2:C$15,2,FALSE)))),IF(LEN(E2153&amp;"")&gt;0,"",""),VLOOKUP(R2153,SpeciesValidation!D:T,VLOOKUP(J2153,Validation!B$2:C$15,2,FALSE),FALSE)) &amp; " " &amp; IF(ISERROR(IF(LEFT(J2153,1)="A",IF(IF(VLOOKUP(R2153,SpeciesValidation!D:W,20,FALSE)=FALSE,OR(TEXT(A2153,"MMDD")&lt;VLOOKUP(R2153,SpeciesValidation!D:W,18,FALSE),TEXT(A2153,"MMDD")&gt;VLOOKUP(R2153,SpeciesValidation!D:W,19,FALSE)),IF(TEXT(A2153,"MMDD")&lt;"0701",TEXT(A2153,"MMDD")&gt;VLOOKUP(R2153,SpeciesValidation!D:W,18,FALSE),TEXT(A2153,"MMDD")&lt;VLOOKUP(R2153,SpeciesValidation!D:W,19,FALSE))),"Date outside expected range for this species",""),"")),"",IF(LEFT(J2153,1)="A",IF(IF(VLOOKUP(R2153,SpeciesValidation!D:W,20,FALSE)=FALSE,OR(TEXT(A2153,"MMDD")&lt;VLOOKUP(R2153,SpeciesValidation!D:W,18,FALSE),TEXT(A2153,"MMDD")&gt;VLOOKUP(R2153,SpeciesValidation!D:W,19,FALSE)),IF(TEXT(A2153,"MMDD")&lt;"0701",TEXT(A2153,"MMDD")&gt;VLOOKUP(R2153,SpeciesValidation!D:W,18,FALSE),TEXT(A2153,"MMDD")&lt;VLOOKUP(R2153,SpeciesValidation!D:W,19,FALSE))),"Date outside expected range for this species",""),"")))</f>
        <v/>
      </c>
      <c r="M2153" s="127" t="str">
        <f>IF(LEN(E2153&amp;"")&gt;0,IF(ISERROR(VLOOKUP(R2153,SpeciesValidation!D:I,6,FALSE)),"",VLOOKUP(R2153,SpeciesValidation!D:I,6,FALSE)),"")</f>
        <v/>
      </c>
      <c r="Q2153" s="36" t="str">
        <f>IF(LEN(E2153&amp;"")&gt;0,IF(ISERROR(VLOOKUP(E2153,SpeciesValidation!B:G,2,FALSE)=TRUE),"",VLOOKUP(E2153,SpeciesValidation!B:G,2,FALSE)),"")</f>
        <v/>
      </c>
      <c r="R2153" s="36" t="str">
        <f>IF(LEN(E2153&amp;"")&gt;0,IF(ISERROR(VLOOKUP(E2153,SpeciesLookup!B:G,4,FALSE)=TRUE),"",VLOOKUP(E2153,SpeciesLookup!B:G,4,FALSE)),"")</f>
        <v/>
      </c>
    </row>
    <row r="2154" spans="1:18" ht="13.2" x14ac:dyDescent="0.25">
      <c r="A2154" s="72"/>
      <c r="D2154" s="11"/>
      <c r="G2154" s="128" t="str">
        <f>IF(LEN(E2154&amp;"")&gt;0,IF(ISERROR(VLOOKUP(E2154,SpeciesLookup!B:G,6,FALSE)=TRUE),"",VLOOKUP(E2154,SpeciesLookup!B:G,6,FALSE)),"")</f>
        <v/>
      </c>
      <c r="H2154" s="128" t="str">
        <f>IF(LEN(E2154&amp;"")&gt;0,IF(ISERROR(VLOOKUP(E2154,SpeciesLookup!B:G,5,FALSE)=TRUE),"",VLOOKUP(E2154,SpeciesLookup!B:G,5,FALSE)),"")</f>
        <v/>
      </c>
      <c r="I2154" s="11"/>
      <c r="J2154" s="73"/>
      <c r="K2154" s="11"/>
      <c r="L2154" s="127" t="str">
        <f>TRIM(IF(ISERROR(VLOOKUP(R2154,SpeciesValidation!D:T,IF(ISNA(VLOOKUP(J2154,Validation!B$2:C$15,2,FALSE)),FALSE,VLOOKUP(J2154,Validation!B$2:C$15,2,FALSE)))),IF(LEN(E2154&amp;"")&gt;0,"",""),VLOOKUP(R2154,SpeciesValidation!D:T,VLOOKUP(J2154,Validation!B$2:C$15,2,FALSE),FALSE)) &amp; " " &amp; IF(ISERROR(IF(LEFT(J2154,1)="A",IF(IF(VLOOKUP(R2154,SpeciesValidation!D:W,20,FALSE)=FALSE,OR(TEXT(A2154,"MMDD")&lt;VLOOKUP(R2154,SpeciesValidation!D:W,18,FALSE),TEXT(A2154,"MMDD")&gt;VLOOKUP(R2154,SpeciesValidation!D:W,19,FALSE)),IF(TEXT(A2154,"MMDD")&lt;"0701",TEXT(A2154,"MMDD")&gt;VLOOKUP(R2154,SpeciesValidation!D:W,18,FALSE),TEXT(A2154,"MMDD")&lt;VLOOKUP(R2154,SpeciesValidation!D:W,19,FALSE))),"Date outside expected range for this species",""),"")),"",IF(LEFT(J2154,1)="A",IF(IF(VLOOKUP(R2154,SpeciesValidation!D:W,20,FALSE)=FALSE,OR(TEXT(A2154,"MMDD")&lt;VLOOKUP(R2154,SpeciesValidation!D:W,18,FALSE),TEXT(A2154,"MMDD")&gt;VLOOKUP(R2154,SpeciesValidation!D:W,19,FALSE)),IF(TEXT(A2154,"MMDD")&lt;"0701",TEXT(A2154,"MMDD")&gt;VLOOKUP(R2154,SpeciesValidation!D:W,18,FALSE),TEXT(A2154,"MMDD")&lt;VLOOKUP(R2154,SpeciesValidation!D:W,19,FALSE))),"Date outside expected range for this species",""),"")))</f>
        <v/>
      </c>
      <c r="M2154" s="127" t="str">
        <f>IF(LEN(E2154&amp;"")&gt;0,IF(ISERROR(VLOOKUP(R2154,SpeciesValidation!D:I,6,FALSE)),"",VLOOKUP(R2154,SpeciesValidation!D:I,6,FALSE)),"")</f>
        <v/>
      </c>
      <c r="Q2154" s="36" t="str">
        <f>IF(LEN(E2154&amp;"")&gt;0,IF(ISERROR(VLOOKUP(E2154,SpeciesValidation!B:G,2,FALSE)=TRUE),"",VLOOKUP(E2154,SpeciesValidation!B:G,2,FALSE)),"")</f>
        <v/>
      </c>
      <c r="R2154" s="36" t="str">
        <f>IF(LEN(E2154&amp;"")&gt;0,IF(ISERROR(VLOOKUP(E2154,SpeciesLookup!B:G,4,FALSE)=TRUE),"",VLOOKUP(E2154,SpeciesLookup!B:G,4,FALSE)),"")</f>
        <v/>
      </c>
    </row>
    <row r="2155" spans="1:18" ht="13.2" x14ac:dyDescent="0.25">
      <c r="A2155" s="72"/>
      <c r="D2155" s="11"/>
      <c r="G2155" s="128" t="str">
        <f>IF(LEN(E2155&amp;"")&gt;0,IF(ISERROR(VLOOKUP(E2155,SpeciesLookup!B:G,6,FALSE)=TRUE),"",VLOOKUP(E2155,SpeciesLookup!B:G,6,FALSE)),"")</f>
        <v/>
      </c>
      <c r="H2155" s="128" t="str">
        <f>IF(LEN(E2155&amp;"")&gt;0,IF(ISERROR(VLOOKUP(E2155,SpeciesLookup!B:G,5,FALSE)=TRUE),"",VLOOKUP(E2155,SpeciesLookup!B:G,5,FALSE)),"")</f>
        <v/>
      </c>
      <c r="I2155" s="11"/>
      <c r="J2155" s="73"/>
      <c r="K2155" s="11"/>
      <c r="L2155" s="127" t="str">
        <f>TRIM(IF(ISERROR(VLOOKUP(R2155,SpeciesValidation!D:T,IF(ISNA(VLOOKUP(J2155,Validation!B$2:C$15,2,FALSE)),FALSE,VLOOKUP(J2155,Validation!B$2:C$15,2,FALSE)))),IF(LEN(E2155&amp;"")&gt;0,"",""),VLOOKUP(R2155,SpeciesValidation!D:T,VLOOKUP(J2155,Validation!B$2:C$15,2,FALSE),FALSE)) &amp; " " &amp; IF(ISERROR(IF(LEFT(J2155,1)="A",IF(IF(VLOOKUP(R2155,SpeciesValidation!D:W,20,FALSE)=FALSE,OR(TEXT(A2155,"MMDD")&lt;VLOOKUP(R2155,SpeciesValidation!D:W,18,FALSE),TEXT(A2155,"MMDD")&gt;VLOOKUP(R2155,SpeciesValidation!D:W,19,FALSE)),IF(TEXT(A2155,"MMDD")&lt;"0701",TEXT(A2155,"MMDD")&gt;VLOOKUP(R2155,SpeciesValidation!D:W,18,FALSE),TEXT(A2155,"MMDD")&lt;VLOOKUP(R2155,SpeciesValidation!D:W,19,FALSE))),"Date outside expected range for this species",""),"")),"",IF(LEFT(J2155,1)="A",IF(IF(VLOOKUP(R2155,SpeciesValidation!D:W,20,FALSE)=FALSE,OR(TEXT(A2155,"MMDD")&lt;VLOOKUP(R2155,SpeciesValidation!D:W,18,FALSE),TEXT(A2155,"MMDD")&gt;VLOOKUP(R2155,SpeciesValidation!D:W,19,FALSE)),IF(TEXT(A2155,"MMDD")&lt;"0701",TEXT(A2155,"MMDD")&gt;VLOOKUP(R2155,SpeciesValidation!D:W,18,FALSE),TEXT(A2155,"MMDD")&lt;VLOOKUP(R2155,SpeciesValidation!D:W,19,FALSE))),"Date outside expected range for this species",""),"")))</f>
        <v/>
      </c>
      <c r="M2155" s="127" t="str">
        <f>IF(LEN(E2155&amp;"")&gt;0,IF(ISERROR(VLOOKUP(R2155,SpeciesValidation!D:I,6,FALSE)),"",VLOOKUP(R2155,SpeciesValidation!D:I,6,FALSE)),"")</f>
        <v/>
      </c>
      <c r="Q2155" s="36" t="str">
        <f>IF(LEN(E2155&amp;"")&gt;0,IF(ISERROR(VLOOKUP(E2155,SpeciesValidation!B:G,2,FALSE)=TRUE),"",VLOOKUP(E2155,SpeciesValidation!B:G,2,FALSE)),"")</f>
        <v/>
      </c>
      <c r="R2155" s="36" t="str">
        <f>IF(LEN(E2155&amp;"")&gt;0,IF(ISERROR(VLOOKUP(E2155,SpeciesLookup!B:G,4,FALSE)=TRUE),"",VLOOKUP(E2155,SpeciesLookup!B:G,4,FALSE)),"")</f>
        <v/>
      </c>
    </row>
    <row r="2156" spans="1:18" ht="13.2" x14ac:dyDescent="0.25">
      <c r="A2156" s="72"/>
      <c r="D2156" s="11"/>
      <c r="G2156" s="128" t="str">
        <f>IF(LEN(E2156&amp;"")&gt;0,IF(ISERROR(VLOOKUP(E2156,SpeciesLookup!B:G,6,FALSE)=TRUE),"",VLOOKUP(E2156,SpeciesLookup!B:G,6,FALSE)),"")</f>
        <v/>
      </c>
      <c r="H2156" s="128" t="str">
        <f>IF(LEN(E2156&amp;"")&gt;0,IF(ISERROR(VLOOKUP(E2156,SpeciesLookup!B:G,5,FALSE)=TRUE),"",VLOOKUP(E2156,SpeciesLookup!B:G,5,FALSE)),"")</f>
        <v/>
      </c>
      <c r="I2156" s="11"/>
      <c r="J2156" s="73"/>
      <c r="K2156" s="11"/>
      <c r="L2156" s="127" t="str">
        <f>TRIM(IF(ISERROR(VLOOKUP(R2156,SpeciesValidation!D:T,IF(ISNA(VLOOKUP(J2156,Validation!B$2:C$15,2,FALSE)),FALSE,VLOOKUP(J2156,Validation!B$2:C$15,2,FALSE)))),IF(LEN(E2156&amp;"")&gt;0,"",""),VLOOKUP(R2156,SpeciesValidation!D:T,VLOOKUP(J2156,Validation!B$2:C$15,2,FALSE),FALSE)) &amp; " " &amp; IF(ISERROR(IF(LEFT(J2156,1)="A",IF(IF(VLOOKUP(R2156,SpeciesValidation!D:W,20,FALSE)=FALSE,OR(TEXT(A2156,"MMDD")&lt;VLOOKUP(R2156,SpeciesValidation!D:W,18,FALSE),TEXT(A2156,"MMDD")&gt;VLOOKUP(R2156,SpeciesValidation!D:W,19,FALSE)),IF(TEXT(A2156,"MMDD")&lt;"0701",TEXT(A2156,"MMDD")&gt;VLOOKUP(R2156,SpeciesValidation!D:W,18,FALSE),TEXT(A2156,"MMDD")&lt;VLOOKUP(R2156,SpeciesValidation!D:W,19,FALSE))),"Date outside expected range for this species",""),"")),"",IF(LEFT(J2156,1)="A",IF(IF(VLOOKUP(R2156,SpeciesValidation!D:W,20,FALSE)=FALSE,OR(TEXT(A2156,"MMDD")&lt;VLOOKUP(R2156,SpeciesValidation!D:W,18,FALSE),TEXT(A2156,"MMDD")&gt;VLOOKUP(R2156,SpeciesValidation!D:W,19,FALSE)),IF(TEXT(A2156,"MMDD")&lt;"0701",TEXT(A2156,"MMDD")&gt;VLOOKUP(R2156,SpeciesValidation!D:W,18,FALSE),TEXT(A2156,"MMDD")&lt;VLOOKUP(R2156,SpeciesValidation!D:W,19,FALSE))),"Date outside expected range for this species",""),"")))</f>
        <v/>
      </c>
      <c r="M2156" s="127" t="str">
        <f>IF(LEN(E2156&amp;"")&gt;0,IF(ISERROR(VLOOKUP(R2156,SpeciesValidation!D:I,6,FALSE)),"",VLOOKUP(R2156,SpeciesValidation!D:I,6,FALSE)),"")</f>
        <v/>
      </c>
      <c r="Q2156" s="36" t="str">
        <f>IF(LEN(E2156&amp;"")&gt;0,IF(ISERROR(VLOOKUP(E2156,SpeciesValidation!B:G,2,FALSE)=TRUE),"",VLOOKUP(E2156,SpeciesValidation!B:G,2,FALSE)),"")</f>
        <v/>
      </c>
      <c r="R2156" s="36" t="str">
        <f>IF(LEN(E2156&amp;"")&gt;0,IF(ISERROR(VLOOKUP(E2156,SpeciesLookup!B:G,4,FALSE)=TRUE),"",VLOOKUP(E2156,SpeciesLookup!B:G,4,FALSE)),"")</f>
        <v/>
      </c>
    </row>
    <row r="2157" spans="1:18" ht="13.2" x14ac:dyDescent="0.25">
      <c r="A2157" s="72"/>
      <c r="D2157" s="11"/>
      <c r="G2157" s="128" t="str">
        <f>IF(LEN(E2157&amp;"")&gt;0,IF(ISERROR(VLOOKUP(E2157,SpeciesLookup!B:G,6,FALSE)=TRUE),"",VLOOKUP(E2157,SpeciesLookup!B:G,6,FALSE)),"")</f>
        <v/>
      </c>
      <c r="H2157" s="128" t="str">
        <f>IF(LEN(E2157&amp;"")&gt;0,IF(ISERROR(VLOOKUP(E2157,SpeciesLookup!B:G,5,FALSE)=TRUE),"",VLOOKUP(E2157,SpeciesLookup!B:G,5,FALSE)),"")</f>
        <v/>
      </c>
      <c r="I2157" s="11"/>
      <c r="J2157" s="73"/>
      <c r="K2157" s="11"/>
      <c r="L2157" s="127" t="str">
        <f>TRIM(IF(ISERROR(VLOOKUP(R2157,SpeciesValidation!D:T,IF(ISNA(VLOOKUP(J2157,Validation!B$2:C$15,2,FALSE)),FALSE,VLOOKUP(J2157,Validation!B$2:C$15,2,FALSE)))),IF(LEN(E2157&amp;"")&gt;0,"",""),VLOOKUP(R2157,SpeciesValidation!D:T,VLOOKUP(J2157,Validation!B$2:C$15,2,FALSE),FALSE)) &amp; " " &amp; IF(ISERROR(IF(LEFT(J2157,1)="A",IF(IF(VLOOKUP(R2157,SpeciesValidation!D:W,20,FALSE)=FALSE,OR(TEXT(A2157,"MMDD")&lt;VLOOKUP(R2157,SpeciesValidation!D:W,18,FALSE),TEXT(A2157,"MMDD")&gt;VLOOKUP(R2157,SpeciesValidation!D:W,19,FALSE)),IF(TEXT(A2157,"MMDD")&lt;"0701",TEXT(A2157,"MMDD")&gt;VLOOKUP(R2157,SpeciesValidation!D:W,18,FALSE),TEXT(A2157,"MMDD")&lt;VLOOKUP(R2157,SpeciesValidation!D:W,19,FALSE))),"Date outside expected range for this species",""),"")),"",IF(LEFT(J2157,1)="A",IF(IF(VLOOKUP(R2157,SpeciesValidation!D:W,20,FALSE)=FALSE,OR(TEXT(A2157,"MMDD")&lt;VLOOKUP(R2157,SpeciesValidation!D:W,18,FALSE),TEXT(A2157,"MMDD")&gt;VLOOKUP(R2157,SpeciesValidation!D:W,19,FALSE)),IF(TEXT(A2157,"MMDD")&lt;"0701",TEXT(A2157,"MMDD")&gt;VLOOKUP(R2157,SpeciesValidation!D:W,18,FALSE),TEXT(A2157,"MMDD")&lt;VLOOKUP(R2157,SpeciesValidation!D:W,19,FALSE))),"Date outside expected range for this species",""),"")))</f>
        <v/>
      </c>
      <c r="M2157" s="127" t="str">
        <f>IF(LEN(E2157&amp;"")&gt;0,IF(ISERROR(VLOOKUP(R2157,SpeciesValidation!D:I,6,FALSE)),"",VLOOKUP(R2157,SpeciesValidation!D:I,6,FALSE)),"")</f>
        <v/>
      </c>
      <c r="Q2157" s="36" t="str">
        <f>IF(LEN(E2157&amp;"")&gt;0,IF(ISERROR(VLOOKUP(E2157,SpeciesValidation!B:G,2,FALSE)=TRUE),"",VLOOKUP(E2157,SpeciesValidation!B:G,2,FALSE)),"")</f>
        <v/>
      </c>
      <c r="R2157" s="36" t="str">
        <f>IF(LEN(E2157&amp;"")&gt;0,IF(ISERROR(VLOOKUP(E2157,SpeciesLookup!B:G,4,FALSE)=TRUE),"",VLOOKUP(E2157,SpeciesLookup!B:G,4,FALSE)),"")</f>
        <v/>
      </c>
    </row>
    <row r="2158" spans="1:18" ht="13.2" x14ac:dyDescent="0.25">
      <c r="A2158" s="72"/>
      <c r="D2158" s="11"/>
      <c r="G2158" s="128" t="str">
        <f>IF(LEN(E2158&amp;"")&gt;0,IF(ISERROR(VLOOKUP(E2158,SpeciesLookup!B:G,6,FALSE)=TRUE),"",VLOOKUP(E2158,SpeciesLookup!B:G,6,FALSE)),"")</f>
        <v/>
      </c>
      <c r="H2158" s="128" t="str">
        <f>IF(LEN(E2158&amp;"")&gt;0,IF(ISERROR(VLOOKUP(E2158,SpeciesLookup!B:G,5,FALSE)=TRUE),"",VLOOKUP(E2158,SpeciesLookup!B:G,5,FALSE)),"")</f>
        <v/>
      </c>
      <c r="I2158" s="11"/>
      <c r="J2158" s="73"/>
      <c r="K2158" s="11"/>
      <c r="L2158" s="127" t="str">
        <f>TRIM(IF(ISERROR(VLOOKUP(R2158,SpeciesValidation!D:T,IF(ISNA(VLOOKUP(J2158,Validation!B$2:C$15,2,FALSE)),FALSE,VLOOKUP(J2158,Validation!B$2:C$15,2,FALSE)))),IF(LEN(E2158&amp;"")&gt;0,"",""),VLOOKUP(R2158,SpeciesValidation!D:T,VLOOKUP(J2158,Validation!B$2:C$15,2,FALSE),FALSE)) &amp; " " &amp; IF(ISERROR(IF(LEFT(J2158,1)="A",IF(IF(VLOOKUP(R2158,SpeciesValidation!D:W,20,FALSE)=FALSE,OR(TEXT(A2158,"MMDD")&lt;VLOOKUP(R2158,SpeciesValidation!D:W,18,FALSE),TEXT(A2158,"MMDD")&gt;VLOOKUP(R2158,SpeciesValidation!D:W,19,FALSE)),IF(TEXT(A2158,"MMDD")&lt;"0701",TEXT(A2158,"MMDD")&gt;VLOOKUP(R2158,SpeciesValidation!D:W,18,FALSE),TEXT(A2158,"MMDD")&lt;VLOOKUP(R2158,SpeciesValidation!D:W,19,FALSE))),"Date outside expected range for this species",""),"")),"",IF(LEFT(J2158,1)="A",IF(IF(VLOOKUP(R2158,SpeciesValidation!D:W,20,FALSE)=FALSE,OR(TEXT(A2158,"MMDD")&lt;VLOOKUP(R2158,SpeciesValidation!D:W,18,FALSE),TEXT(A2158,"MMDD")&gt;VLOOKUP(R2158,SpeciesValidation!D:W,19,FALSE)),IF(TEXT(A2158,"MMDD")&lt;"0701",TEXT(A2158,"MMDD")&gt;VLOOKUP(R2158,SpeciesValidation!D:W,18,FALSE),TEXT(A2158,"MMDD")&lt;VLOOKUP(R2158,SpeciesValidation!D:W,19,FALSE))),"Date outside expected range for this species",""),"")))</f>
        <v/>
      </c>
      <c r="M2158" s="127" t="str">
        <f>IF(LEN(E2158&amp;"")&gt;0,IF(ISERROR(VLOOKUP(R2158,SpeciesValidation!D:I,6,FALSE)),"",VLOOKUP(R2158,SpeciesValidation!D:I,6,FALSE)),"")</f>
        <v/>
      </c>
      <c r="Q2158" s="36" t="str">
        <f>IF(LEN(E2158&amp;"")&gt;0,IF(ISERROR(VLOOKUP(E2158,SpeciesValidation!B:G,2,FALSE)=TRUE),"",VLOOKUP(E2158,SpeciesValidation!B:G,2,FALSE)),"")</f>
        <v/>
      </c>
      <c r="R2158" s="36" t="str">
        <f>IF(LEN(E2158&amp;"")&gt;0,IF(ISERROR(VLOOKUP(E2158,SpeciesLookup!B:G,4,FALSE)=TRUE),"",VLOOKUP(E2158,SpeciesLookup!B:G,4,FALSE)),"")</f>
        <v/>
      </c>
    </row>
    <row r="2159" spans="1:18" ht="13.2" x14ac:dyDescent="0.25">
      <c r="A2159" s="72"/>
      <c r="D2159" s="11"/>
      <c r="G2159" s="128" t="str">
        <f>IF(LEN(E2159&amp;"")&gt;0,IF(ISERROR(VLOOKUP(E2159,SpeciesLookup!B:G,6,FALSE)=TRUE),"",VLOOKUP(E2159,SpeciesLookup!B:G,6,FALSE)),"")</f>
        <v/>
      </c>
      <c r="H2159" s="128" t="str">
        <f>IF(LEN(E2159&amp;"")&gt;0,IF(ISERROR(VLOOKUP(E2159,SpeciesLookup!B:G,5,FALSE)=TRUE),"",VLOOKUP(E2159,SpeciesLookup!B:G,5,FALSE)),"")</f>
        <v/>
      </c>
      <c r="I2159" s="11"/>
      <c r="J2159" s="73"/>
      <c r="K2159" s="11"/>
      <c r="L2159" s="127" t="str">
        <f>TRIM(IF(ISERROR(VLOOKUP(R2159,SpeciesValidation!D:T,IF(ISNA(VLOOKUP(J2159,Validation!B$2:C$15,2,FALSE)),FALSE,VLOOKUP(J2159,Validation!B$2:C$15,2,FALSE)))),IF(LEN(E2159&amp;"")&gt;0,"",""),VLOOKUP(R2159,SpeciesValidation!D:T,VLOOKUP(J2159,Validation!B$2:C$15,2,FALSE),FALSE)) &amp; " " &amp; IF(ISERROR(IF(LEFT(J2159,1)="A",IF(IF(VLOOKUP(R2159,SpeciesValidation!D:W,20,FALSE)=FALSE,OR(TEXT(A2159,"MMDD")&lt;VLOOKUP(R2159,SpeciesValidation!D:W,18,FALSE),TEXT(A2159,"MMDD")&gt;VLOOKUP(R2159,SpeciesValidation!D:W,19,FALSE)),IF(TEXT(A2159,"MMDD")&lt;"0701",TEXT(A2159,"MMDD")&gt;VLOOKUP(R2159,SpeciesValidation!D:W,18,FALSE),TEXT(A2159,"MMDD")&lt;VLOOKUP(R2159,SpeciesValidation!D:W,19,FALSE))),"Date outside expected range for this species",""),"")),"",IF(LEFT(J2159,1)="A",IF(IF(VLOOKUP(R2159,SpeciesValidation!D:W,20,FALSE)=FALSE,OR(TEXT(A2159,"MMDD")&lt;VLOOKUP(R2159,SpeciesValidation!D:W,18,FALSE),TEXT(A2159,"MMDD")&gt;VLOOKUP(R2159,SpeciesValidation!D:W,19,FALSE)),IF(TEXT(A2159,"MMDD")&lt;"0701",TEXT(A2159,"MMDD")&gt;VLOOKUP(R2159,SpeciesValidation!D:W,18,FALSE),TEXT(A2159,"MMDD")&lt;VLOOKUP(R2159,SpeciesValidation!D:W,19,FALSE))),"Date outside expected range for this species",""),"")))</f>
        <v/>
      </c>
      <c r="M2159" s="127" t="str">
        <f>IF(LEN(E2159&amp;"")&gt;0,IF(ISERROR(VLOOKUP(R2159,SpeciesValidation!D:I,6,FALSE)),"",VLOOKUP(R2159,SpeciesValidation!D:I,6,FALSE)),"")</f>
        <v/>
      </c>
      <c r="Q2159" s="36" t="str">
        <f>IF(LEN(E2159&amp;"")&gt;0,IF(ISERROR(VLOOKUP(E2159,SpeciesValidation!B:G,2,FALSE)=TRUE),"",VLOOKUP(E2159,SpeciesValidation!B:G,2,FALSE)),"")</f>
        <v/>
      </c>
      <c r="R2159" s="36" t="str">
        <f>IF(LEN(E2159&amp;"")&gt;0,IF(ISERROR(VLOOKUP(E2159,SpeciesLookup!B:G,4,FALSE)=TRUE),"",VLOOKUP(E2159,SpeciesLookup!B:G,4,FALSE)),"")</f>
        <v/>
      </c>
    </row>
    <row r="2160" spans="1:18" ht="13.2" x14ac:dyDescent="0.25">
      <c r="A2160" s="72"/>
      <c r="D2160" s="11"/>
      <c r="G2160" s="128" t="str">
        <f>IF(LEN(E2160&amp;"")&gt;0,IF(ISERROR(VLOOKUP(E2160,SpeciesLookup!B:G,6,FALSE)=TRUE),"",VLOOKUP(E2160,SpeciesLookup!B:G,6,FALSE)),"")</f>
        <v/>
      </c>
      <c r="H2160" s="128" t="str">
        <f>IF(LEN(E2160&amp;"")&gt;0,IF(ISERROR(VLOOKUP(E2160,SpeciesLookup!B:G,5,FALSE)=TRUE),"",VLOOKUP(E2160,SpeciesLookup!B:G,5,FALSE)),"")</f>
        <v/>
      </c>
      <c r="I2160" s="11"/>
      <c r="J2160" s="73"/>
      <c r="K2160" s="11"/>
      <c r="L2160" s="127" t="str">
        <f>TRIM(IF(ISERROR(VLOOKUP(R2160,SpeciesValidation!D:T,IF(ISNA(VLOOKUP(J2160,Validation!B$2:C$15,2,FALSE)),FALSE,VLOOKUP(J2160,Validation!B$2:C$15,2,FALSE)))),IF(LEN(E2160&amp;"")&gt;0,"",""),VLOOKUP(R2160,SpeciesValidation!D:T,VLOOKUP(J2160,Validation!B$2:C$15,2,FALSE),FALSE)) &amp; " " &amp; IF(ISERROR(IF(LEFT(J2160,1)="A",IF(IF(VLOOKUP(R2160,SpeciesValidation!D:W,20,FALSE)=FALSE,OR(TEXT(A2160,"MMDD")&lt;VLOOKUP(R2160,SpeciesValidation!D:W,18,FALSE),TEXT(A2160,"MMDD")&gt;VLOOKUP(R2160,SpeciesValidation!D:W,19,FALSE)),IF(TEXT(A2160,"MMDD")&lt;"0701",TEXT(A2160,"MMDD")&gt;VLOOKUP(R2160,SpeciesValidation!D:W,18,FALSE),TEXT(A2160,"MMDD")&lt;VLOOKUP(R2160,SpeciesValidation!D:W,19,FALSE))),"Date outside expected range for this species",""),"")),"",IF(LEFT(J2160,1)="A",IF(IF(VLOOKUP(R2160,SpeciesValidation!D:W,20,FALSE)=FALSE,OR(TEXT(A2160,"MMDD")&lt;VLOOKUP(R2160,SpeciesValidation!D:W,18,FALSE),TEXT(A2160,"MMDD")&gt;VLOOKUP(R2160,SpeciesValidation!D:W,19,FALSE)),IF(TEXT(A2160,"MMDD")&lt;"0701",TEXT(A2160,"MMDD")&gt;VLOOKUP(R2160,SpeciesValidation!D:W,18,FALSE),TEXT(A2160,"MMDD")&lt;VLOOKUP(R2160,SpeciesValidation!D:W,19,FALSE))),"Date outside expected range for this species",""),"")))</f>
        <v/>
      </c>
      <c r="M2160" s="127" t="str">
        <f>IF(LEN(E2160&amp;"")&gt;0,IF(ISERROR(VLOOKUP(R2160,SpeciesValidation!D:I,6,FALSE)),"",VLOOKUP(R2160,SpeciesValidation!D:I,6,FALSE)),"")</f>
        <v/>
      </c>
      <c r="Q2160" s="36" t="str">
        <f>IF(LEN(E2160&amp;"")&gt;0,IF(ISERROR(VLOOKUP(E2160,SpeciesValidation!B:G,2,FALSE)=TRUE),"",VLOOKUP(E2160,SpeciesValidation!B:G,2,FALSE)),"")</f>
        <v/>
      </c>
      <c r="R2160" s="36" t="str">
        <f>IF(LEN(E2160&amp;"")&gt;0,IF(ISERROR(VLOOKUP(E2160,SpeciesLookup!B:G,4,FALSE)=TRUE),"",VLOOKUP(E2160,SpeciesLookup!B:G,4,FALSE)),"")</f>
        <v/>
      </c>
    </row>
    <row r="2161" spans="1:18" ht="13.2" x14ac:dyDescent="0.25">
      <c r="A2161" s="72"/>
      <c r="D2161" s="11"/>
      <c r="G2161" s="128" t="str">
        <f>IF(LEN(E2161&amp;"")&gt;0,IF(ISERROR(VLOOKUP(E2161,SpeciesLookup!B:G,6,FALSE)=TRUE),"",VLOOKUP(E2161,SpeciesLookup!B:G,6,FALSE)),"")</f>
        <v/>
      </c>
      <c r="H2161" s="128" t="str">
        <f>IF(LEN(E2161&amp;"")&gt;0,IF(ISERROR(VLOOKUP(E2161,SpeciesLookup!B:G,5,FALSE)=TRUE),"",VLOOKUP(E2161,SpeciesLookup!B:G,5,FALSE)),"")</f>
        <v/>
      </c>
      <c r="I2161" s="11"/>
      <c r="J2161" s="73"/>
      <c r="K2161" s="11"/>
      <c r="L2161" s="127" t="str">
        <f>TRIM(IF(ISERROR(VLOOKUP(R2161,SpeciesValidation!D:T,IF(ISNA(VLOOKUP(J2161,Validation!B$2:C$15,2,FALSE)),FALSE,VLOOKUP(J2161,Validation!B$2:C$15,2,FALSE)))),IF(LEN(E2161&amp;"")&gt;0,"",""),VLOOKUP(R2161,SpeciesValidation!D:T,VLOOKUP(J2161,Validation!B$2:C$15,2,FALSE),FALSE)) &amp; " " &amp; IF(ISERROR(IF(LEFT(J2161,1)="A",IF(IF(VLOOKUP(R2161,SpeciesValidation!D:W,20,FALSE)=FALSE,OR(TEXT(A2161,"MMDD")&lt;VLOOKUP(R2161,SpeciesValidation!D:W,18,FALSE),TEXT(A2161,"MMDD")&gt;VLOOKUP(R2161,SpeciesValidation!D:W,19,FALSE)),IF(TEXT(A2161,"MMDD")&lt;"0701",TEXT(A2161,"MMDD")&gt;VLOOKUP(R2161,SpeciesValidation!D:W,18,FALSE),TEXT(A2161,"MMDD")&lt;VLOOKUP(R2161,SpeciesValidation!D:W,19,FALSE))),"Date outside expected range for this species",""),"")),"",IF(LEFT(J2161,1)="A",IF(IF(VLOOKUP(R2161,SpeciesValidation!D:W,20,FALSE)=FALSE,OR(TEXT(A2161,"MMDD")&lt;VLOOKUP(R2161,SpeciesValidation!D:W,18,FALSE),TEXT(A2161,"MMDD")&gt;VLOOKUP(R2161,SpeciesValidation!D:W,19,FALSE)),IF(TEXT(A2161,"MMDD")&lt;"0701",TEXT(A2161,"MMDD")&gt;VLOOKUP(R2161,SpeciesValidation!D:W,18,FALSE),TEXT(A2161,"MMDD")&lt;VLOOKUP(R2161,SpeciesValidation!D:W,19,FALSE))),"Date outside expected range for this species",""),"")))</f>
        <v/>
      </c>
      <c r="M2161" s="127" t="str">
        <f>IF(LEN(E2161&amp;"")&gt;0,IF(ISERROR(VLOOKUP(R2161,SpeciesValidation!D:I,6,FALSE)),"",VLOOKUP(R2161,SpeciesValidation!D:I,6,FALSE)),"")</f>
        <v/>
      </c>
      <c r="Q2161" s="36" t="str">
        <f>IF(LEN(E2161&amp;"")&gt;0,IF(ISERROR(VLOOKUP(E2161,SpeciesValidation!B:G,2,FALSE)=TRUE),"",VLOOKUP(E2161,SpeciesValidation!B:G,2,FALSE)),"")</f>
        <v/>
      </c>
      <c r="R2161" s="36" t="str">
        <f>IF(LEN(E2161&amp;"")&gt;0,IF(ISERROR(VLOOKUP(E2161,SpeciesLookup!B:G,4,FALSE)=TRUE),"",VLOOKUP(E2161,SpeciesLookup!B:G,4,FALSE)),"")</f>
        <v/>
      </c>
    </row>
    <row r="2162" spans="1:18" ht="13.2" x14ac:dyDescent="0.25">
      <c r="A2162" s="72"/>
      <c r="D2162" s="11"/>
      <c r="G2162" s="128" t="str">
        <f>IF(LEN(E2162&amp;"")&gt;0,IF(ISERROR(VLOOKUP(E2162,SpeciesLookup!B:G,6,FALSE)=TRUE),"",VLOOKUP(E2162,SpeciesLookup!B:G,6,FALSE)),"")</f>
        <v/>
      </c>
      <c r="H2162" s="128" t="str">
        <f>IF(LEN(E2162&amp;"")&gt;0,IF(ISERROR(VLOOKUP(E2162,SpeciesLookup!B:G,5,FALSE)=TRUE),"",VLOOKUP(E2162,SpeciesLookup!B:G,5,FALSE)),"")</f>
        <v/>
      </c>
      <c r="I2162" s="11"/>
      <c r="J2162" s="73"/>
      <c r="K2162" s="11"/>
      <c r="L2162" s="127" t="str">
        <f>TRIM(IF(ISERROR(VLOOKUP(R2162,SpeciesValidation!D:T,IF(ISNA(VLOOKUP(J2162,Validation!B$2:C$15,2,FALSE)),FALSE,VLOOKUP(J2162,Validation!B$2:C$15,2,FALSE)))),IF(LEN(E2162&amp;"")&gt;0,"",""),VLOOKUP(R2162,SpeciesValidation!D:T,VLOOKUP(J2162,Validation!B$2:C$15,2,FALSE),FALSE)) &amp; " " &amp; IF(ISERROR(IF(LEFT(J2162,1)="A",IF(IF(VLOOKUP(R2162,SpeciesValidation!D:W,20,FALSE)=FALSE,OR(TEXT(A2162,"MMDD")&lt;VLOOKUP(R2162,SpeciesValidation!D:W,18,FALSE),TEXT(A2162,"MMDD")&gt;VLOOKUP(R2162,SpeciesValidation!D:W,19,FALSE)),IF(TEXT(A2162,"MMDD")&lt;"0701",TEXT(A2162,"MMDD")&gt;VLOOKUP(R2162,SpeciesValidation!D:W,18,FALSE),TEXT(A2162,"MMDD")&lt;VLOOKUP(R2162,SpeciesValidation!D:W,19,FALSE))),"Date outside expected range for this species",""),"")),"",IF(LEFT(J2162,1)="A",IF(IF(VLOOKUP(R2162,SpeciesValidation!D:W,20,FALSE)=FALSE,OR(TEXT(A2162,"MMDD")&lt;VLOOKUP(R2162,SpeciesValidation!D:W,18,FALSE),TEXT(A2162,"MMDD")&gt;VLOOKUP(R2162,SpeciesValidation!D:W,19,FALSE)),IF(TEXT(A2162,"MMDD")&lt;"0701",TEXT(A2162,"MMDD")&gt;VLOOKUP(R2162,SpeciesValidation!D:W,18,FALSE),TEXT(A2162,"MMDD")&lt;VLOOKUP(R2162,SpeciesValidation!D:W,19,FALSE))),"Date outside expected range for this species",""),"")))</f>
        <v/>
      </c>
      <c r="M2162" s="127" t="str">
        <f>IF(LEN(E2162&amp;"")&gt;0,IF(ISERROR(VLOOKUP(R2162,SpeciesValidation!D:I,6,FALSE)),"",VLOOKUP(R2162,SpeciesValidation!D:I,6,FALSE)),"")</f>
        <v/>
      </c>
      <c r="Q2162" s="36" t="str">
        <f>IF(LEN(E2162&amp;"")&gt;0,IF(ISERROR(VLOOKUP(E2162,SpeciesValidation!B:G,2,FALSE)=TRUE),"",VLOOKUP(E2162,SpeciesValidation!B:G,2,FALSE)),"")</f>
        <v/>
      </c>
      <c r="R2162" s="36" t="str">
        <f>IF(LEN(E2162&amp;"")&gt;0,IF(ISERROR(VLOOKUP(E2162,SpeciesLookup!B:G,4,FALSE)=TRUE),"",VLOOKUP(E2162,SpeciesLookup!B:G,4,FALSE)),"")</f>
        <v/>
      </c>
    </row>
    <row r="2163" spans="1:18" ht="13.2" x14ac:dyDescent="0.25">
      <c r="A2163" s="72"/>
      <c r="D2163" s="11"/>
      <c r="G2163" s="128" t="str">
        <f>IF(LEN(E2163&amp;"")&gt;0,IF(ISERROR(VLOOKUP(E2163,SpeciesLookup!B:G,6,FALSE)=TRUE),"",VLOOKUP(E2163,SpeciesLookup!B:G,6,FALSE)),"")</f>
        <v/>
      </c>
      <c r="H2163" s="128" t="str">
        <f>IF(LEN(E2163&amp;"")&gt;0,IF(ISERROR(VLOOKUP(E2163,SpeciesLookup!B:G,5,FALSE)=TRUE),"",VLOOKUP(E2163,SpeciesLookup!B:G,5,FALSE)),"")</f>
        <v/>
      </c>
      <c r="I2163" s="11"/>
      <c r="J2163" s="73"/>
      <c r="K2163" s="11"/>
      <c r="L2163" s="127" t="str">
        <f>TRIM(IF(ISERROR(VLOOKUP(R2163,SpeciesValidation!D:T,IF(ISNA(VLOOKUP(J2163,Validation!B$2:C$15,2,FALSE)),FALSE,VLOOKUP(J2163,Validation!B$2:C$15,2,FALSE)))),IF(LEN(E2163&amp;"")&gt;0,"",""),VLOOKUP(R2163,SpeciesValidation!D:T,VLOOKUP(J2163,Validation!B$2:C$15,2,FALSE),FALSE)) &amp; " " &amp; IF(ISERROR(IF(LEFT(J2163,1)="A",IF(IF(VLOOKUP(R2163,SpeciesValidation!D:W,20,FALSE)=FALSE,OR(TEXT(A2163,"MMDD")&lt;VLOOKUP(R2163,SpeciesValidation!D:W,18,FALSE),TEXT(A2163,"MMDD")&gt;VLOOKUP(R2163,SpeciesValidation!D:W,19,FALSE)),IF(TEXT(A2163,"MMDD")&lt;"0701",TEXT(A2163,"MMDD")&gt;VLOOKUP(R2163,SpeciesValidation!D:W,18,FALSE),TEXT(A2163,"MMDD")&lt;VLOOKUP(R2163,SpeciesValidation!D:W,19,FALSE))),"Date outside expected range for this species",""),"")),"",IF(LEFT(J2163,1)="A",IF(IF(VLOOKUP(R2163,SpeciesValidation!D:W,20,FALSE)=FALSE,OR(TEXT(A2163,"MMDD")&lt;VLOOKUP(R2163,SpeciesValidation!D:W,18,FALSE),TEXT(A2163,"MMDD")&gt;VLOOKUP(R2163,SpeciesValidation!D:W,19,FALSE)),IF(TEXT(A2163,"MMDD")&lt;"0701",TEXT(A2163,"MMDD")&gt;VLOOKUP(R2163,SpeciesValidation!D:W,18,FALSE),TEXT(A2163,"MMDD")&lt;VLOOKUP(R2163,SpeciesValidation!D:W,19,FALSE))),"Date outside expected range for this species",""),"")))</f>
        <v/>
      </c>
      <c r="M2163" s="127" t="str">
        <f>IF(LEN(E2163&amp;"")&gt;0,IF(ISERROR(VLOOKUP(R2163,SpeciesValidation!D:I,6,FALSE)),"",VLOOKUP(R2163,SpeciesValidation!D:I,6,FALSE)),"")</f>
        <v/>
      </c>
      <c r="Q2163" s="36" t="str">
        <f>IF(LEN(E2163&amp;"")&gt;0,IF(ISERROR(VLOOKUP(E2163,SpeciesValidation!B:G,2,FALSE)=TRUE),"",VLOOKUP(E2163,SpeciesValidation!B:G,2,FALSE)),"")</f>
        <v/>
      </c>
      <c r="R2163" s="36" t="str">
        <f>IF(LEN(E2163&amp;"")&gt;0,IF(ISERROR(VLOOKUP(E2163,SpeciesLookup!B:G,4,FALSE)=TRUE),"",VLOOKUP(E2163,SpeciesLookup!B:G,4,FALSE)),"")</f>
        <v/>
      </c>
    </row>
    <row r="2164" spans="1:18" ht="13.2" x14ac:dyDescent="0.25">
      <c r="A2164" s="72"/>
      <c r="D2164" s="11"/>
      <c r="G2164" s="128" t="str">
        <f>IF(LEN(E2164&amp;"")&gt;0,IF(ISERROR(VLOOKUP(E2164,SpeciesLookup!B:G,6,FALSE)=TRUE),"",VLOOKUP(E2164,SpeciesLookup!B:G,6,FALSE)),"")</f>
        <v/>
      </c>
      <c r="H2164" s="128" t="str">
        <f>IF(LEN(E2164&amp;"")&gt;0,IF(ISERROR(VLOOKUP(E2164,SpeciesLookup!B:G,5,FALSE)=TRUE),"",VLOOKUP(E2164,SpeciesLookup!B:G,5,FALSE)),"")</f>
        <v/>
      </c>
      <c r="I2164" s="11"/>
      <c r="J2164" s="73"/>
      <c r="K2164" s="11"/>
      <c r="L2164" s="127" t="str">
        <f>TRIM(IF(ISERROR(VLOOKUP(R2164,SpeciesValidation!D:T,IF(ISNA(VLOOKUP(J2164,Validation!B$2:C$15,2,FALSE)),FALSE,VLOOKUP(J2164,Validation!B$2:C$15,2,FALSE)))),IF(LEN(E2164&amp;"")&gt;0,"",""),VLOOKUP(R2164,SpeciesValidation!D:T,VLOOKUP(J2164,Validation!B$2:C$15,2,FALSE),FALSE)) &amp; " " &amp; IF(ISERROR(IF(LEFT(J2164,1)="A",IF(IF(VLOOKUP(R2164,SpeciesValidation!D:W,20,FALSE)=FALSE,OR(TEXT(A2164,"MMDD")&lt;VLOOKUP(R2164,SpeciesValidation!D:W,18,FALSE),TEXT(A2164,"MMDD")&gt;VLOOKUP(R2164,SpeciesValidation!D:W,19,FALSE)),IF(TEXT(A2164,"MMDD")&lt;"0701",TEXT(A2164,"MMDD")&gt;VLOOKUP(R2164,SpeciesValidation!D:W,18,FALSE),TEXT(A2164,"MMDD")&lt;VLOOKUP(R2164,SpeciesValidation!D:W,19,FALSE))),"Date outside expected range for this species",""),"")),"",IF(LEFT(J2164,1)="A",IF(IF(VLOOKUP(R2164,SpeciesValidation!D:W,20,FALSE)=FALSE,OR(TEXT(A2164,"MMDD")&lt;VLOOKUP(R2164,SpeciesValidation!D:W,18,FALSE),TEXT(A2164,"MMDD")&gt;VLOOKUP(R2164,SpeciesValidation!D:W,19,FALSE)),IF(TEXT(A2164,"MMDD")&lt;"0701",TEXT(A2164,"MMDD")&gt;VLOOKUP(R2164,SpeciesValidation!D:W,18,FALSE),TEXT(A2164,"MMDD")&lt;VLOOKUP(R2164,SpeciesValidation!D:W,19,FALSE))),"Date outside expected range for this species",""),"")))</f>
        <v/>
      </c>
      <c r="M2164" s="127" t="str">
        <f>IF(LEN(E2164&amp;"")&gt;0,IF(ISERROR(VLOOKUP(R2164,SpeciesValidation!D:I,6,FALSE)),"",VLOOKUP(R2164,SpeciesValidation!D:I,6,FALSE)),"")</f>
        <v/>
      </c>
      <c r="Q2164" s="36" t="str">
        <f>IF(LEN(E2164&amp;"")&gt;0,IF(ISERROR(VLOOKUP(E2164,SpeciesValidation!B:G,2,FALSE)=TRUE),"",VLOOKUP(E2164,SpeciesValidation!B:G,2,FALSE)),"")</f>
        <v/>
      </c>
      <c r="R2164" s="36" t="str">
        <f>IF(LEN(E2164&amp;"")&gt;0,IF(ISERROR(VLOOKUP(E2164,SpeciesLookup!B:G,4,FALSE)=TRUE),"",VLOOKUP(E2164,SpeciesLookup!B:G,4,FALSE)),"")</f>
        <v/>
      </c>
    </row>
    <row r="2165" spans="1:18" ht="13.2" x14ac:dyDescent="0.25">
      <c r="A2165" s="72"/>
      <c r="D2165" s="11"/>
      <c r="G2165" s="128" t="str">
        <f>IF(LEN(E2165&amp;"")&gt;0,IF(ISERROR(VLOOKUP(E2165,SpeciesLookup!B:G,6,FALSE)=TRUE),"",VLOOKUP(E2165,SpeciesLookup!B:G,6,FALSE)),"")</f>
        <v/>
      </c>
      <c r="H2165" s="128" t="str">
        <f>IF(LEN(E2165&amp;"")&gt;0,IF(ISERROR(VLOOKUP(E2165,SpeciesLookup!B:G,5,FALSE)=TRUE),"",VLOOKUP(E2165,SpeciesLookup!B:G,5,FALSE)),"")</f>
        <v/>
      </c>
      <c r="I2165" s="11"/>
      <c r="J2165" s="73"/>
      <c r="K2165" s="11"/>
      <c r="L2165" s="127" t="str">
        <f>TRIM(IF(ISERROR(VLOOKUP(R2165,SpeciesValidation!D:T,IF(ISNA(VLOOKUP(J2165,Validation!B$2:C$15,2,FALSE)),FALSE,VLOOKUP(J2165,Validation!B$2:C$15,2,FALSE)))),IF(LEN(E2165&amp;"")&gt;0,"",""),VLOOKUP(R2165,SpeciesValidation!D:T,VLOOKUP(J2165,Validation!B$2:C$15,2,FALSE),FALSE)) &amp; " " &amp; IF(ISERROR(IF(LEFT(J2165,1)="A",IF(IF(VLOOKUP(R2165,SpeciesValidation!D:W,20,FALSE)=FALSE,OR(TEXT(A2165,"MMDD")&lt;VLOOKUP(R2165,SpeciesValidation!D:W,18,FALSE),TEXT(A2165,"MMDD")&gt;VLOOKUP(R2165,SpeciesValidation!D:W,19,FALSE)),IF(TEXT(A2165,"MMDD")&lt;"0701",TEXT(A2165,"MMDD")&gt;VLOOKUP(R2165,SpeciesValidation!D:W,18,FALSE),TEXT(A2165,"MMDD")&lt;VLOOKUP(R2165,SpeciesValidation!D:W,19,FALSE))),"Date outside expected range for this species",""),"")),"",IF(LEFT(J2165,1)="A",IF(IF(VLOOKUP(R2165,SpeciesValidation!D:W,20,FALSE)=FALSE,OR(TEXT(A2165,"MMDD")&lt;VLOOKUP(R2165,SpeciesValidation!D:W,18,FALSE),TEXT(A2165,"MMDD")&gt;VLOOKUP(R2165,SpeciesValidation!D:W,19,FALSE)),IF(TEXT(A2165,"MMDD")&lt;"0701",TEXT(A2165,"MMDD")&gt;VLOOKUP(R2165,SpeciesValidation!D:W,18,FALSE),TEXT(A2165,"MMDD")&lt;VLOOKUP(R2165,SpeciesValidation!D:W,19,FALSE))),"Date outside expected range for this species",""),"")))</f>
        <v/>
      </c>
      <c r="M2165" s="127" t="str">
        <f>IF(LEN(E2165&amp;"")&gt;0,IF(ISERROR(VLOOKUP(R2165,SpeciesValidation!D:I,6,FALSE)),"",VLOOKUP(R2165,SpeciesValidation!D:I,6,FALSE)),"")</f>
        <v/>
      </c>
      <c r="Q2165" s="36" t="str">
        <f>IF(LEN(E2165&amp;"")&gt;0,IF(ISERROR(VLOOKUP(E2165,SpeciesValidation!B:G,2,FALSE)=TRUE),"",VLOOKUP(E2165,SpeciesValidation!B:G,2,FALSE)),"")</f>
        <v/>
      </c>
      <c r="R2165" s="36" t="str">
        <f>IF(LEN(E2165&amp;"")&gt;0,IF(ISERROR(VLOOKUP(E2165,SpeciesLookup!B:G,4,FALSE)=TRUE),"",VLOOKUP(E2165,SpeciesLookup!B:G,4,FALSE)),"")</f>
        <v/>
      </c>
    </row>
    <row r="2166" spans="1:18" ht="13.2" x14ac:dyDescent="0.25">
      <c r="A2166" s="72"/>
      <c r="D2166" s="11"/>
      <c r="G2166" s="128" t="str">
        <f>IF(LEN(E2166&amp;"")&gt;0,IF(ISERROR(VLOOKUP(E2166,SpeciesLookup!B:G,6,FALSE)=TRUE),"",VLOOKUP(E2166,SpeciesLookup!B:G,6,FALSE)),"")</f>
        <v/>
      </c>
      <c r="H2166" s="128" t="str">
        <f>IF(LEN(E2166&amp;"")&gt;0,IF(ISERROR(VLOOKUP(E2166,SpeciesLookup!B:G,5,FALSE)=TRUE),"",VLOOKUP(E2166,SpeciesLookup!B:G,5,FALSE)),"")</f>
        <v/>
      </c>
      <c r="I2166" s="11"/>
      <c r="J2166" s="73"/>
      <c r="K2166" s="11"/>
      <c r="L2166" s="127" t="str">
        <f>TRIM(IF(ISERROR(VLOOKUP(R2166,SpeciesValidation!D:T,IF(ISNA(VLOOKUP(J2166,Validation!B$2:C$15,2,FALSE)),FALSE,VLOOKUP(J2166,Validation!B$2:C$15,2,FALSE)))),IF(LEN(E2166&amp;"")&gt;0,"",""),VLOOKUP(R2166,SpeciesValidation!D:T,VLOOKUP(J2166,Validation!B$2:C$15,2,FALSE),FALSE)) &amp; " " &amp; IF(ISERROR(IF(LEFT(J2166,1)="A",IF(IF(VLOOKUP(R2166,SpeciesValidation!D:W,20,FALSE)=FALSE,OR(TEXT(A2166,"MMDD")&lt;VLOOKUP(R2166,SpeciesValidation!D:W,18,FALSE),TEXT(A2166,"MMDD")&gt;VLOOKUP(R2166,SpeciesValidation!D:W,19,FALSE)),IF(TEXT(A2166,"MMDD")&lt;"0701",TEXT(A2166,"MMDD")&gt;VLOOKUP(R2166,SpeciesValidation!D:W,18,FALSE),TEXT(A2166,"MMDD")&lt;VLOOKUP(R2166,SpeciesValidation!D:W,19,FALSE))),"Date outside expected range for this species",""),"")),"",IF(LEFT(J2166,1)="A",IF(IF(VLOOKUP(R2166,SpeciesValidation!D:W,20,FALSE)=FALSE,OR(TEXT(A2166,"MMDD")&lt;VLOOKUP(R2166,SpeciesValidation!D:W,18,FALSE),TEXT(A2166,"MMDD")&gt;VLOOKUP(R2166,SpeciesValidation!D:W,19,FALSE)),IF(TEXT(A2166,"MMDD")&lt;"0701",TEXT(A2166,"MMDD")&gt;VLOOKUP(R2166,SpeciesValidation!D:W,18,FALSE),TEXT(A2166,"MMDD")&lt;VLOOKUP(R2166,SpeciesValidation!D:W,19,FALSE))),"Date outside expected range for this species",""),"")))</f>
        <v/>
      </c>
      <c r="M2166" s="127" t="str">
        <f>IF(LEN(E2166&amp;"")&gt;0,IF(ISERROR(VLOOKUP(R2166,SpeciesValidation!D:I,6,FALSE)),"",VLOOKUP(R2166,SpeciesValidation!D:I,6,FALSE)),"")</f>
        <v/>
      </c>
      <c r="Q2166" s="36" t="str">
        <f>IF(LEN(E2166&amp;"")&gt;0,IF(ISERROR(VLOOKUP(E2166,SpeciesValidation!B:G,2,FALSE)=TRUE),"",VLOOKUP(E2166,SpeciesValidation!B:G,2,FALSE)),"")</f>
        <v/>
      </c>
      <c r="R2166" s="36" t="str">
        <f>IF(LEN(E2166&amp;"")&gt;0,IF(ISERROR(VLOOKUP(E2166,SpeciesLookup!B:G,4,FALSE)=TRUE),"",VLOOKUP(E2166,SpeciesLookup!B:G,4,FALSE)),"")</f>
        <v/>
      </c>
    </row>
    <row r="2167" spans="1:18" ht="13.2" x14ac:dyDescent="0.25">
      <c r="A2167" s="72"/>
      <c r="D2167" s="11"/>
      <c r="G2167" s="128" t="str">
        <f>IF(LEN(E2167&amp;"")&gt;0,IF(ISERROR(VLOOKUP(E2167,SpeciesLookup!B:G,6,FALSE)=TRUE),"",VLOOKUP(E2167,SpeciesLookup!B:G,6,FALSE)),"")</f>
        <v/>
      </c>
      <c r="H2167" s="128" t="str">
        <f>IF(LEN(E2167&amp;"")&gt;0,IF(ISERROR(VLOOKUP(E2167,SpeciesLookup!B:G,5,FALSE)=TRUE),"",VLOOKUP(E2167,SpeciesLookup!B:G,5,FALSE)),"")</f>
        <v/>
      </c>
      <c r="I2167" s="11"/>
      <c r="J2167" s="73"/>
      <c r="K2167" s="11"/>
      <c r="L2167" s="127" t="str">
        <f>TRIM(IF(ISERROR(VLOOKUP(R2167,SpeciesValidation!D:T,IF(ISNA(VLOOKUP(J2167,Validation!B$2:C$15,2,FALSE)),FALSE,VLOOKUP(J2167,Validation!B$2:C$15,2,FALSE)))),IF(LEN(E2167&amp;"")&gt;0,"",""),VLOOKUP(R2167,SpeciesValidation!D:T,VLOOKUP(J2167,Validation!B$2:C$15,2,FALSE),FALSE)) &amp; " " &amp; IF(ISERROR(IF(LEFT(J2167,1)="A",IF(IF(VLOOKUP(R2167,SpeciesValidation!D:W,20,FALSE)=FALSE,OR(TEXT(A2167,"MMDD")&lt;VLOOKUP(R2167,SpeciesValidation!D:W,18,FALSE),TEXT(A2167,"MMDD")&gt;VLOOKUP(R2167,SpeciesValidation!D:W,19,FALSE)),IF(TEXT(A2167,"MMDD")&lt;"0701",TEXT(A2167,"MMDD")&gt;VLOOKUP(R2167,SpeciesValidation!D:W,18,FALSE),TEXT(A2167,"MMDD")&lt;VLOOKUP(R2167,SpeciesValidation!D:W,19,FALSE))),"Date outside expected range for this species",""),"")),"",IF(LEFT(J2167,1)="A",IF(IF(VLOOKUP(R2167,SpeciesValidation!D:W,20,FALSE)=FALSE,OR(TEXT(A2167,"MMDD")&lt;VLOOKUP(R2167,SpeciesValidation!D:W,18,FALSE),TEXT(A2167,"MMDD")&gt;VLOOKUP(R2167,SpeciesValidation!D:W,19,FALSE)),IF(TEXT(A2167,"MMDD")&lt;"0701",TEXT(A2167,"MMDD")&gt;VLOOKUP(R2167,SpeciesValidation!D:W,18,FALSE),TEXT(A2167,"MMDD")&lt;VLOOKUP(R2167,SpeciesValidation!D:W,19,FALSE))),"Date outside expected range for this species",""),"")))</f>
        <v/>
      </c>
      <c r="M2167" s="127" t="str">
        <f>IF(LEN(E2167&amp;"")&gt;0,IF(ISERROR(VLOOKUP(R2167,SpeciesValidation!D:I,6,FALSE)),"",VLOOKUP(R2167,SpeciesValidation!D:I,6,FALSE)),"")</f>
        <v/>
      </c>
      <c r="Q2167" s="36" t="str">
        <f>IF(LEN(E2167&amp;"")&gt;0,IF(ISERROR(VLOOKUP(E2167,SpeciesValidation!B:G,2,FALSE)=TRUE),"",VLOOKUP(E2167,SpeciesValidation!B:G,2,FALSE)),"")</f>
        <v/>
      </c>
      <c r="R2167" s="36" t="str">
        <f>IF(LEN(E2167&amp;"")&gt;0,IF(ISERROR(VLOOKUP(E2167,SpeciesLookup!B:G,4,FALSE)=TRUE),"",VLOOKUP(E2167,SpeciesLookup!B:G,4,FALSE)),"")</f>
        <v/>
      </c>
    </row>
    <row r="2168" spans="1:18" ht="13.2" x14ac:dyDescent="0.25">
      <c r="A2168" s="72"/>
      <c r="D2168" s="11"/>
      <c r="G2168" s="128" t="str">
        <f>IF(LEN(E2168&amp;"")&gt;0,IF(ISERROR(VLOOKUP(E2168,SpeciesLookup!B:G,6,FALSE)=TRUE),"",VLOOKUP(E2168,SpeciesLookup!B:G,6,FALSE)),"")</f>
        <v/>
      </c>
      <c r="H2168" s="128" t="str">
        <f>IF(LEN(E2168&amp;"")&gt;0,IF(ISERROR(VLOOKUP(E2168,SpeciesLookup!B:G,5,FALSE)=TRUE),"",VLOOKUP(E2168,SpeciesLookup!B:G,5,FALSE)),"")</f>
        <v/>
      </c>
      <c r="I2168" s="11"/>
      <c r="J2168" s="73"/>
      <c r="K2168" s="11"/>
      <c r="L2168" s="127" t="str">
        <f>TRIM(IF(ISERROR(VLOOKUP(R2168,SpeciesValidation!D:T,IF(ISNA(VLOOKUP(J2168,Validation!B$2:C$15,2,FALSE)),FALSE,VLOOKUP(J2168,Validation!B$2:C$15,2,FALSE)))),IF(LEN(E2168&amp;"")&gt;0,"",""),VLOOKUP(R2168,SpeciesValidation!D:T,VLOOKUP(J2168,Validation!B$2:C$15,2,FALSE),FALSE)) &amp; " " &amp; IF(ISERROR(IF(LEFT(J2168,1)="A",IF(IF(VLOOKUP(R2168,SpeciesValidation!D:W,20,FALSE)=FALSE,OR(TEXT(A2168,"MMDD")&lt;VLOOKUP(R2168,SpeciesValidation!D:W,18,FALSE),TEXT(A2168,"MMDD")&gt;VLOOKUP(R2168,SpeciesValidation!D:W,19,FALSE)),IF(TEXT(A2168,"MMDD")&lt;"0701",TEXT(A2168,"MMDD")&gt;VLOOKUP(R2168,SpeciesValidation!D:W,18,FALSE),TEXT(A2168,"MMDD")&lt;VLOOKUP(R2168,SpeciesValidation!D:W,19,FALSE))),"Date outside expected range for this species",""),"")),"",IF(LEFT(J2168,1)="A",IF(IF(VLOOKUP(R2168,SpeciesValidation!D:W,20,FALSE)=FALSE,OR(TEXT(A2168,"MMDD")&lt;VLOOKUP(R2168,SpeciesValidation!D:W,18,FALSE),TEXT(A2168,"MMDD")&gt;VLOOKUP(R2168,SpeciesValidation!D:W,19,FALSE)),IF(TEXT(A2168,"MMDD")&lt;"0701",TEXT(A2168,"MMDD")&gt;VLOOKUP(R2168,SpeciesValidation!D:W,18,FALSE),TEXT(A2168,"MMDD")&lt;VLOOKUP(R2168,SpeciesValidation!D:W,19,FALSE))),"Date outside expected range for this species",""),"")))</f>
        <v/>
      </c>
      <c r="M2168" s="127" t="str">
        <f>IF(LEN(E2168&amp;"")&gt;0,IF(ISERROR(VLOOKUP(R2168,SpeciesValidation!D:I,6,FALSE)),"",VLOOKUP(R2168,SpeciesValidation!D:I,6,FALSE)),"")</f>
        <v/>
      </c>
      <c r="Q2168" s="36" t="str">
        <f>IF(LEN(E2168&amp;"")&gt;0,IF(ISERROR(VLOOKUP(E2168,SpeciesValidation!B:G,2,FALSE)=TRUE),"",VLOOKUP(E2168,SpeciesValidation!B:G,2,FALSE)),"")</f>
        <v/>
      </c>
      <c r="R2168" s="36" t="str">
        <f>IF(LEN(E2168&amp;"")&gt;0,IF(ISERROR(VLOOKUP(E2168,SpeciesLookup!B:G,4,FALSE)=TRUE),"",VLOOKUP(E2168,SpeciesLookup!B:G,4,FALSE)),"")</f>
        <v/>
      </c>
    </row>
    <row r="2169" spans="1:18" ht="13.2" x14ac:dyDescent="0.25">
      <c r="A2169" s="72"/>
      <c r="D2169" s="11"/>
      <c r="G2169" s="128" t="str">
        <f>IF(LEN(E2169&amp;"")&gt;0,IF(ISERROR(VLOOKUP(E2169,SpeciesLookup!B:G,6,FALSE)=TRUE),"",VLOOKUP(E2169,SpeciesLookup!B:G,6,FALSE)),"")</f>
        <v/>
      </c>
      <c r="H2169" s="128" t="str">
        <f>IF(LEN(E2169&amp;"")&gt;0,IF(ISERROR(VLOOKUP(E2169,SpeciesLookup!B:G,5,FALSE)=TRUE),"",VLOOKUP(E2169,SpeciesLookup!B:G,5,FALSE)),"")</f>
        <v/>
      </c>
      <c r="I2169" s="11"/>
      <c r="J2169" s="73"/>
      <c r="K2169" s="11"/>
      <c r="L2169" s="127" t="str">
        <f>TRIM(IF(ISERROR(VLOOKUP(R2169,SpeciesValidation!D:T,IF(ISNA(VLOOKUP(J2169,Validation!B$2:C$15,2,FALSE)),FALSE,VLOOKUP(J2169,Validation!B$2:C$15,2,FALSE)))),IF(LEN(E2169&amp;"")&gt;0,"",""),VLOOKUP(R2169,SpeciesValidation!D:T,VLOOKUP(J2169,Validation!B$2:C$15,2,FALSE),FALSE)) &amp; " " &amp; IF(ISERROR(IF(LEFT(J2169,1)="A",IF(IF(VLOOKUP(R2169,SpeciesValidation!D:W,20,FALSE)=FALSE,OR(TEXT(A2169,"MMDD")&lt;VLOOKUP(R2169,SpeciesValidation!D:W,18,FALSE),TEXT(A2169,"MMDD")&gt;VLOOKUP(R2169,SpeciesValidation!D:W,19,FALSE)),IF(TEXT(A2169,"MMDD")&lt;"0701",TEXT(A2169,"MMDD")&gt;VLOOKUP(R2169,SpeciesValidation!D:W,18,FALSE),TEXT(A2169,"MMDD")&lt;VLOOKUP(R2169,SpeciesValidation!D:W,19,FALSE))),"Date outside expected range for this species",""),"")),"",IF(LEFT(J2169,1)="A",IF(IF(VLOOKUP(R2169,SpeciesValidation!D:W,20,FALSE)=FALSE,OR(TEXT(A2169,"MMDD")&lt;VLOOKUP(R2169,SpeciesValidation!D:W,18,FALSE),TEXT(A2169,"MMDD")&gt;VLOOKUP(R2169,SpeciesValidation!D:W,19,FALSE)),IF(TEXT(A2169,"MMDD")&lt;"0701",TEXT(A2169,"MMDD")&gt;VLOOKUP(R2169,SpeciesValidation!D:W,18,FALSE),TEXT(A2169,"MMDD")&lt;VLOOKUP(R2169,SpeciesValidation!D:W,19,FALSE))),"Date outside expected range for this species",""),"")))</f>
        <v/>
      </c>
      <c r="M2169" s="127" t="str">
        <f>IF(LEN(E2169&amp;"")&gt;0,IF(ISERROR(VLOOKUP(R2169,SpeciesValidation!D:I,6,FALSE)),"",VLOOKUP(R2169,SpeciesValidation!D:I,6,FALSE)),"")</f>
        <v/>
      </c>
      <c r="Q2169" s="36" t="str">
        <f>IF(LEN(E2169&amp;"")&gt;0,IF(ISERROR(VLOOKUP(E2169,SpeciesValidation!B:G,2,FALSE)=TRUE),"",VLOOKUP(E2169,SpeciesValidation!B:G,2,FALSE)),"")</f>
        <v/>
      </c>
      <c r="R2169" s="36" t="str">
        <f>IF(LEN(E2169&amp;"")&gt;0,IF(ISERROR(VLOOKUP(E2169,SpeciesLookup!B:G,4,FALSE)=TRUE),"",VLOOKUP(E2169,SpeciesLookup!B:G,4,FALSE)),"")</f>
        <v/>
      </c>
    </row>
    <row r="2170" spans="1:18" ht="13.2" x14ac:dyDescent="0.25">
      <c r="A2170" s="72"/>
      <c r="D2170" s="11"/>
      <c r="G2170" s="128" t="str">
        <f>IF(LEN(E2170&amp;"")&gt;0,IF(ISERROR(VLOOKUP(E2170,SpeciesLookup!B:G,6,FALSE)=TRUE),"",VLOOKUP(E2170,SpeciesLookup!B:G,6,FALSE)),"")</f>
        <v/>
      </c>
      <c r="H2170" s="128" t="str">
        <f>IF(LEN(E2170&amp;"")&gt;0,IF(ISERROR(VLOOKUP(E2170,SpeciesLookup!B:G,5,FALSE)=TRUE),"",VLOOKUP(E2170,SpeciesLookup!B:G,5,FALSE)),"")</f>
        <v/>
      </c>
      <c r="I2170" s="11"/>
      <c r="J2170" s="73"/>
      <c r="K2170" s="11"/>
      <c r="L2170" s="127" t="str">
        <f>TRIM(IF(ISERROR(VLOOKUP(R2170,SpeciesValidation!D:T,IF(ISNA(VLOOKUP(J2170,Validation!B$2:C$15,2,FALSE)),FALSE,VLOOKUP(J2170,Validation!B$2:C$15,2,FALSE)))),IF(LEN(E2170&amp;"")&gt;0,"",""),VLOOKUP(R2170,SpeciesValidation!D:T,VLOOKUP(J2170,Validation!B$2:C$15,2,FALSE),FALSE)) &amp; " " &amp; IF(ISERROR(IF(LEFT(J2170,1)="A",IF(IF(VLOOKUP(R2170,SpeciesValidation!D:W,20,FALSE)=FALSE,OR(TEXT(A2170,"MMDD")&lt;VLOOKUP(R2170,SpeciesValidation!D:W,18,FALSE),TEXT(A2170,"MMDD")&gt;VLOOKUP(R2170,SpeciesValidation!D:W,19,FALSE)),IF(TEXT(A2170,"MMDD")&lt;"0701",TEXT(A2170,"MMDD")&gt;VLOOKUP(R2170,SpeciesValidation!D:W,18,FALSE),TEXT(A2170,"MMDD")&lt;VLOOKUP(R2170,SpeciesValidation!D:W,19,FALSE))),"Date outside expected range for this species",""),"")),"",IF(LEFT(J2170,1)="A",IF(IF(VLOOKUP(R2170,SpeciesValidation!D:W,20,FALSE)=FALSE,OR(TEXT(A2170,"MMDD")&lt;VLOOKUP(R2170,SpeciesValidation!D:W,18,FALSE),TEXT(A2170,"MMDD")&gt;VLOOKUP(R2170,SpeciesValidation!D:W,19,FALSE)),IF(TEXT(A2170,"MMDD")&lt;"0701",TEXT(A2170,"MMDD")&gt;VLOOKUP(R2170,SpeciesValidation!D:W,18,FALSE),TEXT(A2170,"MMDD")&lt;VLOOKUP(R2170,SpeciesValidation!D:W,19,FALSE))),"Date outside expected range for this species",""),"")))</f>
        <v/>
      </c>
      <c r="M2170" s="127" t="str">
        <f>IF(LEN(E2170&amp;"")&gt;0,IF(ISERROR(VLOOKUP(R2170,SpeciesValidation!D:I,6,FALSE)),"",VLOOKUP(R2170,SpeciesValidation!D:I,6,FALSE)),"")</f>
        <v/>
      </c>
      <c r="Q2170" s="36" t="str">
        <f>IF(LEN(E2170&amp;"")&gt;0,IF(ISERROR(VLOOKUP(E2170,SpeciesValidation!B:G,2,FALSE)=TRUE),"",VLOOKUP(E2170,SpeciesValidation!B:G,2,FALSE)),"")</f>
        <v/>
      </c>
      <c r="R2170" s="36" t="str">
        <f>IF(LEN(E2170&amp;"")&gt;0,IF(ISERROR(VLOOKUP(E2170,SpeciesLookup!B:G,4,FALSE)=TRUE),"",VLOOKUP(E2170,SpeciesLookup!B:G,4,FALSE)),"")</f>
        <v/>
      </c>
    </row>
    <row r="2171" spans="1:18" ht="13.2" x14ac:dyDescent="0.25">
      <c r="A2171" s="72"/>
      <c r="D2171" s="11"/>
      <c r="G2171" s="128" t="str">
        <f>IF(LEN(E2171&amp;"")&gt;0,IF(ISERROR(VLOOKUP(E2171,SpeciesLookup!B:G,6,FALSE)=TRUE),"",VLOOKUP(E2171,SpeciesLookup!B:G,6,FALSE)),"")</f>
        <v/>
      </c>
      <c r="H2171" s="128" t="str">
        <f>IF(LEN(E2171&amp;"")&gt;0,IF(ISERROR(VLOOKUP(E2171,SpeciesLookup!B:G,5,FALSE)=TRUE),"",VLOOKUP(E2171,SpeciesLookup!B:G,5,FALSE)),"")</f>
        <v/>
      </c>
      <c r="I2171" s="11"/>
      <c r="J2171" s="73"/>
      <c r="K2171" s="11"/>
      <c r="L2171" s="127" t="str">
        <f>TRIM(IF(ISERROR(VLOOKUP(R2171,SpeciesValidation!D:T,IF(ISNA(VLOOKUP(J2171,Validation!B$2:C$15,2,FALSE)),FALSE,VLOOKUP(J2171,Validation!B$2:C$15,2,FALSE)))),IF(LEN(E2171&amp;"")&gt;0,"",""),VLOOKUP(R2171,SpeciesValidation!D:T,VLOOKUP(J2171,Validation!B$2:C$15,2,FALSE),FALSE)) &amp; " " &amp; IF(ISERROR(IF(LEFT(J2171,1)="A",IF(IF(VLOOKUP(R2171,SpeciesValidation!D:W,20,FALSE)=FALSE,OR(TEXT(A2171,"MMDD")&lt;VLOOKUP(R2171,SpeciesValidation!D:W,18,FALSE),TEXT(A2171,"MMDD")&gt;VLOOKUP(R2171,SpeciesValidation!D:W,19,FALSE)),IF(TEXT(A2171,"MMDD")&lt;"0701",TEXT(A2171,"MMDD")&gt;VLOOKUP(R2171,SpeciesValidation!D:W,18,FALSE),TEXT(A2171,"MMDD")&lt;VLOOKUP(R2171,SpeciesValidation!D:W,19,FALSE))),"Date outside expected range for this species",""),"")),"",IF(LEFT(J2171,1)="A",IF(IF(VLOOKUP(R2171,SpeciesValidation!D:W,20,FALSE)=FALSE,OR(TEXT(A2171,"MMDD")&lt;VLOOKUP(R2171,SpeciesValidation!D:W,18,FALSE),TEXT(A2171,"MMDD")&gt;VLOOKUP(R2171,SpeciesValidation!D:W,19,FALSE)),IF(TEXT(A2171,"MMDD")&lt;"0701",TEXT(A2171,"MMDD")&gt;VLOOKUP(R2171,SpeciesValidation!D:W,18,FALSE),TEXT(A2171,"MMDD")&lt;VLOOKUP(R2171,SpeciesValidation!D:W,19,FALSE))),"Date outside expected range for this species",""),"")))</f>
        <v/>
      </c>
      <c r="M2171" s="127" t="str">
        <f>IF(LEN(E2171&amp;"")&gt;0,IF(ISERROR(VLOOKUP(R2171,SpeciesValidation!D:I,6,FALSE)),"",VLOOKUP(R2171,SpeciesValidation!D:I,6,FALSE)),"")</f>
        <v/>
      </c>
      <c r="Q2171" s="36" t="str">
        <f>IF(LEN(E2171&amp;"")&gt;0,IF(ISERROR(VLOOKUP(E2171,SpeciesValidation!B:G,2,FALSE)=TRUE),"",VLOOKUP(E2171,SpeciesValidation!B:G,2,FALSE)),"")</f>
        <v/>
      </c>
      <c r="R2171" s="36" t="str">
        <f>IF(LEN(E2171&amp;"")&gt;0,IF(ISERROR(VLOOKUP(E2171,SpeciesLookup!B:G,4,FALSE)=TRUE),"",VLOOKUP(E2171,SpeciesLookup!B:G,4,FALSE)),"")</f>
        <v/>
      </c>
    </row>
    <row r="2172" spans="1:18" ht="13.2" x14ac:dyDescent="0.25">
      <c r="A2172" s="72"/>
      <c r="D2172" s="11"/>
      <c r="G2172" s="128" t="str">
        <f>IF(LEN(E2172&amp;"")&gt;0,IF(ISERROR(VLOOKUP(E2172,SpeciesLookup!B:G,6,FALSE)=TRUE),"",VLOOKUP(E2172,SpeciesLookup!B:G,6,FALSE)),"")</f>
        <v/>
      </c>
      <c r="H2172" s="128" t="str">
        <f>IF(LEN(E2172&amp;"")&gt;0,IF(ISERROR(VLOOKUP(E2172,SpeciesLookup!B:G,5,FALSE)=TRUE),"",VLOOKUP(E2172,SpeciesLookup!B:G,5,FALSE)),"")</f>
        <v/>
      </c>
      <c r="I2172" s="11"/>
      <c r="J2172" s="73"/>
      <c r="K2172" s="11"/>
      <c r="L2172" s="127" t="str">
        <f>TRIM(IF(ISERROR(VLOOKUP(R2172,SpeciesValidation!D:T,IF(ISNA(VLOOKUP(J2172,Validation!B$2:C$15,2,FALSE)),FALSE,VLOOKUP(J2172,Validation!B$2:C$15,2,FALSE)))),IF(LEN(E2172&amp;"")&gt;0,"",""),VLOOKUP(R2172,SpeciesValidation!D:T,VLOOKUP(J2172,Validation!B$2:C$15,2,FALSE),FALSE)) &amp; " " &amp; IF(ISERROR(IF(LEFT(J2172,1)="A",IF(IF(VLOOKUP(R2172,SpeciesValidation!D:W,20,FALSE)=FALSE,OR(TEXT(A2172,"MMDD")&lt;VLOOKUP(R2172,SpeciesValidation!D:W,18,FALSE),TEXT(A2172,"MMDD")&gt;VLOOKUP(R2172,SpeciesValidation!D:W,19,FALSE)),IF(TEXT(A2172,"MMDD")&lt;"0701",TEXT(A2172,"MMDD")&gt;VLOOKUP(R2172,SpeciesValidation!D:W,18,FALSE),TEXT(A2172,"MMDD")&lt;VLOOKUP(R2172,SpeciesValidation!D:W,19,FALSE))),"Date outside expected range for this species",""),"")),"",IF(LEFT(J2172,1)="A",IF(IF(VLOOKUP(R2172,SpeciesValidation!D:W,20,FALSE)=FALSE,OR(TEXT(A2172,"MMDD")&lt;VLOOKUP(R2172,SpeciesValidation!D:W,18,FALSE),TEXT(A2172,"MMDD")&gt;VLOOKUP(R2172,SpeciesValidation!D:W,19,FALSE)),IF(TEXT(A2172,"MMDD")&lt;"0701",TEXT(A2172,"MMDD")&gt;VLOOKUP(R2172,SpeciesValidation!D:W,18,FALSE),TEXT(A2172,"MMDD")&lt;VLOOKUP(R2172,SpeciesValidation!D:W,19,FALSE))),"Date outside expected range for this species",""),"")))</f>
        <v/>
      </c>
      <c r="M2172" s="127" t="str">
        <f>IF(LEN(E2172&amp;"")&gt;0,IF(ISERROR(VLOOKUP(R2172,SpeciesValidation!D:I,6,FALSE)),"",VLOOKUP(R2172,SpeciesValidation!D:I,6,FALSE)),"")</f>
        <v/>
      </c>
      <c r="Q2172" s="36" t="str">
        <f>IF(LEN(E2172&amp;"")&gt;0,IF(ISERROR(VLOOKUP(E2172,SpeciesValidation!B:G,2,FALSE)=TRUE),"",VLOOKUP(E2172,SpeciesValidation!B:G,2,FALSE)),"")</f>
        <v/>
      </c>
      <c r="R2172" s="36" t="str">
        <f>IF(LEN(E2172&amp;"")&gt;0,IF(ISERROR(VLOOKUP(E2172,SpeciesLookup!B:G,4,FALSE)=TRUE),"",VLOOKUP(E2172,SpeciesLookup!B:G,4,FALSE)),"")</f>
        <v/>
      </c>
    </row>
    <row r="2173" spans="1:18" ht="13.2" x14ac:dyDescent="0.25">
      <c r="A2173" s="72"/>
      <c r="D2173" s="11"/>
      <c r="G2173" s="128" t="str">
        <f>IF(LEN(E2173&amp;"")&gt;0,IF(ISERROR(VLOOKUP(E2173,SpeciesLookup!B:G,6,FALSE)=TRUE),"",VLOOKUP(E2173,SpeciesLookup!B:G,6,FALSE)),"")</f>
        <v/>
      </c>
      <c r="H2173" s="128" t="str">
        <f>IF(LEN(E2173&amp;"")&gt;0,IF(ISERROR(VLOOKUP(E2173,SpeciesLookup!B:G,5,FALSE)=TRUE),"",VLOOKUP(E2173,SpeciesLookup!B:G,5,FALSE)),"")</f>
        <v/>
      </c>
      <c r="I2173" s="11"/>
      <c r="J2173" s="73"/>
      <c r="K2173" s="11"/>
      <c r="L2173" s="127" t="str">
        <f>TRIM(IF(ISERROR(VLOOKUP(R2173,SpeciesValidation!D:T,IF(ISNA(VLOOKUP(J2173,Validation!B$2:C$15,2,FALSE)),FALSE,VLOOKUP(J2173,Validation!B$2:C$15,2,FALSE)))),IF(LEN(E2173&amp;"")&gt;0,"",""),VLOOKUP(R2173,SpeciesValidation!D:T,VLOOKUP(J2173,Validation!B$2:C$15,2,FALSE),FALSE)) &amp; " " &amp; IF(ISERROR(IF(LEFT(J2173,1)="A",IF(IF(VLOOKUP(R2173,SpeciesValidation!D:W,20,FALSE)=FALSE,OR(TEXT(A2173,"MMDD")&lt;VLOOKUP(R2173,SpeciesValidation!D:W,18,FALSE),TEXT(A2173,"MMDD")&gt;VLOOKUP(R2173,SpeciesValidation!D:W,19,FALSE)),IF(TEXT(A2173,"MMDD")&lt;"0701",TEXT(A2173,"MMDD")&gt;VLOOKUP(R2173,SpeciesValidation!D:W,18,FALSE),TEXT(A2173,"MMDD")&lt;VLOOKUP(R2173,SpeciesValidation!D:W,19,FALSE))),"Date outside expected range for this species",""),"")),"",IF(LEFT(J2173,1)="A",IF(IF(VLOOKUP(R2173,SpeciesValidation!D:W,20,FALSE)=FALSE,OR(TEXT(A2173,"MMDD")&lt;VLOOKUP(R2173,SpeciesValidation!D:W,18,FALSE),TEXT(A2173,"MMDD")&gt;VLOOKUP(R2173,SpeciesValidation!D:W,19,FALSE)),IF(TEXT(A2173,"MMDD")&lt;"0701",TEXT(A2173,"MMDD")&gt;VLOOKUP(R2173,SpeciesValidation!D:W,18,FALSE),TEXT(A2173,"MMDD")&lt;VLOOKUP(R2173,SpeciesValidation!D:W,19,FALSE))),"Date outside expected range for this species",""),"")))</f>
        <v/>
      </c>
      <c r="M2173" s="127" t="str">
        <f>IF(LEN(E2173&amp;"")&gt;0,IF(ISERROR(VLOOKUP(R2173,SpeciesValidation!D:I,6,FALSE)),"",VLOOKUP(R2173,SpeciesValidation!D:I,6,FALSE)),"")</f>
        <v/>
      </c>
      <c r="Q2173" s="36" t="str">
        <f>IF(LEN(E2173&amp;"")&gt;0,IF(ISERROR(VLOOKUP(E2173,SpeciesValidation!B:G,2,FALSE)=TRUE),"",VLOOKUP(E2173,SpeciesValidation!B:G,2,FALSE)),"")</f>
        <v/>
      </c>
      <c r="R2173" s="36" t="str">
        <f>IF(LEN(E2173&amp;"")&gt;0,IF(ISERROR(VLOOKUP(E2173,SpeciesLookup!B:G,4,FALSE)=TRUE),"",VLOOKUP(E2173,SpeciesLookup!B:G,4,FALSE)),"")</f>
        <v/>
      </c>
    </row>
    <row r="2174" spans="1:18" ht="13.2" x14ac:dyDescent="0.25">
      <c r="A2174" s="72"/>
      <c r="D2174" s="11"/>
      <c r="G2174" s="128" t="str">
        <f>IF(LEN(E2174&amp;"")&gt;0,IF(ISERROR(VLOOKUP(E2174,SpeciesLookup!B:G,6,FALSE)=TRUE),"",VLOOKUP(E2174,SpeciesLookup!B:G,6,FALSE)),"")</f>
        <v/>
      </c>
      <c r="H2174" s="128" t="str">
        <f>IF(LEN(E2174&amp;"")&gt;0,IF(ISERROR(VLOOKUP(E2174,SpeciesLookup!B:G,5,FALSE)=TRUE),"",VLOOKUP(E2174,SpeciesLookup!B:G,5,FALSE)),"")</f>
        <v/>
      </c>
      <c r="I2174" s="11"/>
      <c r="J2174" s="73"/>
      <c r="K2174" s="11"/>
      <c r="L2174" s="127" t="str">
        <f>TRIM(IF(ISERROR(VLOOKUP(R2174,SpeciesValidation!D:T,IF(ISNA(VLOOKUP(J2174,Validation!B$2:C$15,2,FALSE)),FALSE,VLOOKUP(J2174,Validation!B$2:C$15,2,FALSE)))),IF(LEN(E2174&amp;"")&gt;0,"",""),VLOOKUP(R2174,SpeciesValidation!D:T,VLOOKUP(J2174,Validation!B$2:C$15,2,FALSE),FALSE)) &amp; " " &amp; IF(ISERROR(IF(LEFT(J2174,1)="A",IF(IF(VLOOKUP(R2174,SpeciesValidation!D:W,20,FALSE)=FALSE,OR(TEXT(A2174,"MMDD")&lt;VLOOKUP(R2174,SpeciesValidation!D:W,18,FALSE),TEXT(A2174,"MMDD")&gt;VLOOKUP(R2174,SpeciesValidation!D:W,19,FALSE)),IF(TEXT(A2174,"MMDD")&lt;"0701",TEXT(A2174,"MMDD")&gt;VLOOKUP(R2174,SpeciesValidation!D:W,18,FALSE),TEXT(A2174,"MMDD")&lt;VLOOKUP(R2174,SpeciesValidation!D:W,19,FALSE))),"Date outside expected range for this species",""),"")),"",IF(LEFT(J2174,1)="A",IF(IF(VLOOKUP(R2174,SpeciesValidation!D:W,20,FALSE)=FALSE,OR(TEXT(A2174,"MMDD")&lt;VLOOKUP(R2174,SpeciesValidation!D:W,18,FALSE),TEXT(A2174,"MMDD")&gt;VLOOKUP(R2174,SpeciesValidation!D:W,19,FALSE)),IF(TEXT(A2174,"MMDD")&lt;"0701",TEXT(A2174,"MMDD")&gt;VLOOKUP(R2174,SpeciesValidation!D:W,18,FALSE),TEXT(A2174,"MMDD")&lt;VLOOKUP(R2174,SpeciesValidation!D:W,19,FALSE))),"Date outside expected range for this species",""),"")))</f>
        <v/>
      </c>
      <c r="M2174" s="127" t="str">
        <f>IF(LEN(E2174&amp;"")&gt;0,IF(ISERROR(VLOOKUP(R2174,SpeciesValidation!D:I,6,FALSE)),"",VLOOKUP(R2174,SpeciesValidation!D:I,6,FALSE)),"")</f>
        <v/>
      </c>
      <c r="Q2174" s="36" t="str">
        <f>IF(LEN(E2174&amp;"")&gt;0,IF(ISERROR(VLOOKUP(E2174,SpeciesValidation!B:G,2,FALSE)=TRUE),"",VLOOKUP(E2174,SpeciesValidation!B:G,2,FALSE)),"")</f>
        <v/>
      </c>
      <c r="R2174" s="36" t="str">
        <f>IF(LEN(E2174&amp;"")&gt;0,IF(ISERROR(VLOOKUP(E2174,SpeciesLookup!B:G,4,FALSE)=TRUE),"",VLOOKUP(E2174,SpeciesLookup!B:G,4,FALSE)),"")</f>
        <v/>
      </c>
    </row>
    <row r="2175" spans="1:18" ht="13.2" x14ac:dyDescent="0.25">
      <c r="A2175" s="72"/>
      <c r="D2175" s="11"/>
      <c r="G2175" s="128" t="str">
        <f>IF(LEN(E2175&amp;"")&gt;0,IF(ISERROR(VLOOKUP(E2175,SpeciesLookup!B:G,6,FALSE)=TRUE),"",VLOOKUP(E2175,SpeciesLookup!B:G,6,FALSE)),"")</f>
        <v/>
      </c>
      <c r="H2175" s="128" t="str">
        <f>IF(LEN(E2175&amp;"")&gt;0,IF(ISERROR(VLOOKUP(E2175,SpeciesLookup!B:G,5,FALSE)=TRUE),"",VLOOKUP(E2175,SpeciesLookup!B:G,5,FALSE)),"")</f>
        <v/>
      </c>
      <c r="I2175" s="11"/>
      <c r="J2175" s="73"/>
      <c r="K2175" s="11"/>
      <c r="L2175" s="127" t="str">
        <f>TRIM(IF(ISERROR(VLOOKUP(R2175,SpeciesValidation!D:T,IF(ISNA(VLOOKUP(J2175,Validation!B$2:C$15,2,FALSE)),FALSE,VLOOKUP(J2175,Validation!B$2:C$15,2,FALSE)))),IF(LEN(E2175&amp;"")&gt;0,"",""),VLOOKUP(R2175,SpeciesValidation!D:T,VLOOKUP(J2175,Validation!B$2:C$15,2,FALSE),FALSE)) &amp; " " &amp; IF(ISERROR(IF(LEFT(J2175,1)="A",IF(IF(VLOOKUP(R2175,SpeciesValidation!D:W,20,FALSE)=FALSE,OR(TEXT(A2175,"MMDD")&lt;VLOOKUP(R2175,SpeciesValidation!D:W,18,FALSE),TEXT(A2175,"MMDD")&gt;VLOOKUP(R2175,SpeciesValidation!D:W,19,FALSE)),IF(TEXT(A2175,"MMDD")&lt;"0701",TEXT(A2175,"MMDD")&gt;VLOOKUP(R2175,SpeciesValidation!D:W,18,FALSE),TEXT(A2175,"MMDD")&lt;VLOOKUP(R2175,SpeciesValidation!D:W,19,FALSE))),"Date outside expected range for this species",""),"")),"",IF(LEFT(J2175,1)="A",IF(IF(VLOOKUP(R2175,SpeciesValidation!D:W,20,FALSE)=FALSE,OR(TEXT(A2175,"MMDD")&lt;VLOOKUP(R2175,SpeciesValidation!D:W,18,FALSE),TEXT(A2175,"MMDD")&gt;VLOOKUP(R2175,SpeciesValidation!D:W,19,FALSE)),IF(TEXT(A2175,"MMDD")&lt;"0701",TEXT(A2175,"MMDD")&gt;VLOOKUP(R2175,SpeciesValidation!D:W,18,FALSE),TEXT(A2175,"MMDD")&lt;VLOOKUP(R2175,SpeciesValidation!D:W,19,FALSE))),"Date outside expected range for this species",""),"")))</f>
        <v/>
      </c>
      <c r="M2175" s="127" t="str">
        <f>IF(LEN(E2175&amp;"")&gt;0,IF(ISERROR(VLOOKUP(R2175,SpeciesValidation!D:I,6,FALSE)),"",VLOOKUP(R2175,SpeciesValidation!D:I,6,FALSE)),"")</f>
        <v/>
      </c>
      <c r="Q2175" s="36" t="str">
        <f>IF(LEN(E2175&amp;"")&gt;0,IF(ISERROR(VLOOKUP(E2175,SpeciesValidation!B:G,2,FALSE)=TRUE),"",VLOOKUP(E2175,SpeciesValidation!B:G,2,FALSE)),"")</f>
        <v/>
      </c>
      <c r="R2175" s="36" t="str">
        <f>IF(LEN(E2175&amp;"")&gt;0,IF(ISERROR(VLOOKUP(E2175,SpeciesLookup!B:G,4,FALSE)=TRUE),"",VLOOKUP(E2175,SpeciesLookup!B:G,4,FALSE)),"")</f>
        <v/>
      </c>
    </row>
    <row r="2176" spans="1:18" ht="13.2" x14ac:dyDescent="0.25">
      <c r="A2176" s="72"/>
      <c r="D2176" s="11"/>
      <c r="G2176" s="128" t="str">
        <f>IF(LEN(E2176&amp;"")&gt;0,IF(ISERROR(VLOOKUP(E2176,SpeciesLookup!B:G,6,FALSE)=TRUE),"",VLOOKUP(E2176,SpeciesLookup!B:G,6,FALSE)),"")</f>
        <v/>
      </c>
      <c r="H2176" s="128" t="str">
        <f>IF(LEN(E2176&amp;"")&gt;0,IF(ISERROR(VLOOKUP(E2176,SpeciesLookup!B:G,5,FALSE)=TRUE),"",VLOOKUP(E2176,SpeciesLookup!B:G,5,FALSE)),"")</f>
        <v/>
      </c>
      <c r="I2176" s="11"/>
      <c r="J2176" s="73"/>
      <c r="K2176" s="11"/>
      <c r="L2176" s="127" t="str">
        <f>TRIM(IF(ISERROR(VLOOKUP(R2176,SpeciesValidation!D:T,IF(ISNA(VLOOKUP(J2176,Validation!B$2:C$15,2,FALSE)),FALSE,VLOOKUP(J2176,Validation!B$2:C$15,2,FALSE)))),IF(LEN(E2176&amp;"")&gt;0,"",""),VLOOKUP(R2176,SpeciesValidation!D:T,VLOOKUP(J2176,Validation!B$2:C$15,2,FALSE),FALSE)) &amp; " " &amp; IF(ISERROR(IF(LEFT(J2176,1)="A",IF(IF(VLOOKUP(R2176,SpeciesValidation!D:W,20,FALSE)=FALSE,OR(TEXT(A2176,"MMDD")&lt;VLOOKUP(R2176,SpeciesValidation!D:W,18,FALSE),TEXT(A2176,"MMDD")&gt;VLOOKUP(R2176,SpeciesValidation!D:W,19,FALSE)),IF(TEXT(A2176,"MMDD")&lt;"0701",TEXT(A2176,"MMDD")&gt;VLOOKUP(R2176,SpeciesValidation!D:W,18,FALSE),TEXT(A2176,"MMDD")&lt;VLOOKUP(R2176,SpeciesValidation!D:W,19,FALSE))),"Date outside expected range for this species",""),"")),"",IF(LEFT(J2176,1)="A",IF(IF(VLOOKUP(R2176,SpeciesValidation!D:W,20,FALSE)=FALSE,OR(TEXT(A2176,"MMDD")&lt;VLOOKUP(R2176,SpeciesValidation!D:W,18,FALSE),TEXT(A2176,"MMDD")&gt;VLOOKUP(R2176,SpeciesValidation!D:W,19,FALSE)),IF(TEXT(A2176,"MMDD")&lt;"0701",TEXT(A2176,"MMDD")&gt;VLOOKUP(R2176,SpeciesValidation!D:W,18,FALSE),TEXT(A2176,"MMDD")&lt;VLOOKUP(R2176,SpeciesValidation!D:W,19,FALSE))),"Date outside expected range for this species",""),"")))</f>
        <v/>
      </c>
      <c r="M2176" s="127" t="str">
        <f>IF(LEN(E2176&amp;"")&gt;0,IF(ISERROR(VLOOKUP(R2176,SpeciesValidation!D:I,6,FALSE)),"",VLOOKUP(R2176,SpeciesValidation!D:I,6,FALSE)),"")</f>
        <v/>
      </c>
      <c r="Q2176" s="36" t="str">
        <f>IF(LEN(E2176&amp;"")&gt;0,IF(ISERROR(VLOOKUP(E2176,SpeciesValidation!B:G,2,FALSE)=TRUE),"",VLOOKUP(E2176,SpeciesValidation!B:G,2,FALSE)),"")</f>
        <v/>
      </c>
      <c r="R2176" s="36" t="str">
        <f>IF(LEN(E2176&amp;"")&gt;0,IF(ISERROR(VLOOKUP(E2176,SpeciesLookup!B:G,4,FALSE)=TRUE),"",VLOOKUP(E2176,SpeciesLookup!B:G,4,FALSE)),"")</f>
        <v/>
      </c>
    </row>
    <row r="2177" spans="1:18" ht="13.2" x14ac:dyDescent="0.25">
      <c r="A2177" s="72"/>
      <c r="D2177" s="11"/>
      <c r="G2177" s="128" t="str">
        <f>IF(LEN(E2177&amp;"")&gt;0,IF(ISERROR(VLOOKUP(E2177,SpeciesLookup!B:G,6,FALSE)=TRUE),"",VLOOKUP(E2177,SpeciesLookup!B:G,6,FALSE)),"")</f>
        <v/>
      </c>
      <c r="H2177" s="128" t="str">
        <f>IF(LEN(E2177&amp;"")&gt;0,IF(ISERROR(VLOOKUP(E2177,SpeciesLookup!B:G,5,FALSE)=TRUE),"",VLOOKUP(E2177,SpeciesLookup!B:G,5,FALSE)),"")</f>
        <v/>
      </c>
      <c r="I2177" s="11"/>
      <c r="J2177" s="73"/>
      <c r="K2177" s="11"/>
      <c r="L2177" s="127" t="str">
        <f>TRIM(IF(ISERROR(VLOOKUP(R2177,SpeciesValidation!D:T,IF(ISNA(VLOOKUP(J2177,Validation!B$2:C$15,2,FALSE)),FALSE,VLOOKUP(J2177,Validation!B$2:C$15,2,FALSE)))),IF(LEN(E2177&amp;"")&gt;0,"",""),VLOOKUP(R2177,SpeciesValidation!D:T,VLOOKUP(J2177,Validation!B$2:C$15,2,FALSE),FALSE)) &amp; " " &amp; IF(ISERROR(IF(LEFT(J2177,1)="A",IF(IF(VLOOKUP(R2177,SpeciesValidation!D:W,20,FALSE)=FALSE,OR(TEXT(A2177,"MMDD")&lt;VLOOKUP(R2177,SpeciesValidation!D:W,18,FALSE),TEXT(A2177,"MMDD")&gt;VLOOKUP(R2177,SpeciesValidation!D:W,19,FALSE)),IF(TEXT(A2177,"MMDD")&lt;"0701",TEXT(A2177,"MMDD")&gt;VLOOKUP(R2177,SpeciesValidation!D:W,18,FALSE),TEXT(A2177,"MMDD")&lt;VLOOKUP(R2177,SpeciesValidation!D:W,19,FALSE))),"Date outside expected range for this species",""),"")),"",IF(LEFT(J2177,1)="A",IF(IF(VLOOKUP(R2177,SpeciesValidation!D:W,20,FALSE)=FALSE,OR(TEXT(A2177,"MMDD")&lt;VLOOKUP(R2177,SpeciesValidation!D:W,18,FALSE),TEXT(A2177,"MMDD")&gt;VLOOKUP(R2177,SpeciesValidation!D:W,19,FALSE)),IF(TEXT(A2177,"MMDD")&lt;"0701",TEXT(A2177,"MMDD")&gt;VLOOKUP(R2177,SpeciesValidation!D:W,18,FALSE),TEXT(A2177,"MMDD")&lt;VLOOKUP(R2177,SpeciesValidation!D:W,19,FALSE))),"Date outside expected range for this species",""),"")))</f>
        <v/>
      </c>
      <c r="M2177" s="127" t="str">
        <f>IF(LEN(E2177&amp;"")&gt;0,IF(ISERROR(VLOOKUP(R2177,SpeciesValidation!D:I,6,FALSE)),"",VLOOKUP(R2177,SpeciesValidation!D:I,6,FALSE)),"")</f>
        <v/>
      </c>
      <c r="Q2177" s="36" t="str">
        <f>IF(LEN(E2177&amp;"")&gt;0,IF(ISERROR(VLOOKUP(E2177,SpeciesValidation!B:G,2,FALSE)=TRUE),"",VLOOKUP(E2177,SpeciesValidation!B:G,2,FALSE)),"")</f>
        <v/>
      </c>
      <c r="R2177" s="36" t="str">
        <f>IF(LEN(E2177&amp;"")&gt;0,IF(ISERROR(VLOOKUP(E2177,SpeciesLookup!B:G,4,FALSE)=TRUE),"",VLOOKUP(E2177,SpeciesLookup!B:G,4,FALSE)),"")</f>
        <v/>
      </c>
    </row>
    <row r="2178" spans="1:18" ht="13.2" x14ac:dyDescent="0.25">
      <c r="A2178" s="72"/>
      <c r="D2178" s="11"/>
      <c r="G2178" s="128" t="str">
        <f>IF(LEN(E2178&amp;"")&gt;0,IF(ISERROR(VLOOKUP(E2178,SpeciesLookup!B:G,6,FALSE)=TRUE),"",VLOOKUP(E2178,SpeciesLookup!B:G,6,FALSE)),"")</f>
        <v/>
      </c>
      <c r="H2178" s="128" t="str">
        <f>IF(LEN(E2178&amp;"")&gt;0,IF(ISERROR(VLOOKUP(E2178,SpeciesLookup!B:G,5,FALSE)=TRUE),"",VLOOKUP(E2178,SpeciesLookup!B:G,5,FALSE)),"")</f>
        <v/>
      </c>
      <c r="I2178" s="11"/>
      <c r="J2178" s="73"/>
      <c r="K2178" s="11"/>
      <c r="L2178" s="127" t="str">
        <f>TRIM(IF(ISERROR(VLOOKUP(R2178,SpeciesValidation!D:T,IF(ISNA(VLOOKUP(J2178,Validation!B$2:C$15,2,FALSE)),FALSE,VLOOKUP(J2178,Validation!B$2:C$15,2,FALSE)))),IF(LEN(E2178&amp;"")&gt;0,"",""),VLOOKUP(R2178,SpeciesValidation!D:T,VLOOKUP(J2178,Validation!B$2:C$15,2,FALSE),FALSE)) &amp; " " &amp; IF(ISERROR(IF(LEFT(J2178,1)="A",IF(IF(VLOOKUP(R2178,SpeciesValidation!D:W,20,FALSE)=FALSE,OR(TEXT(A2178,"MMDD")&lt;VLOOKUP(R2178,SpeciesValidation!D:W,18,FALSE),TEXT(A2178,"MMDD")&gt;VLOOKUP(R2178,SpeciesValidation!D:W,19,FALSE)),IF(TEXT(A2178,"MMDD")&lt;"0701",TEXT(A2178,"MMDD")&gt;VLOOKUP(R2178,SpeciesValidation!D:W,18,FALSE),TEXT(A2178,"MMDD")&lt;VLOOKUP(R2178,SpeciesValidation!D:W,19,FALSE))),"Date outside expected range for this species",""),"")),"",IF(LEFT(J2178,1)="A",IF(IF(VLOOKUP(R2178,SpeciesValidation!D:W,20,FALSE)=FALSE,OR(TEXT(A2178,"MMDD")&lt;VLOOKUP(R2178,SpeciesValidation!D:W,18,FALSE),TEXT(A2178,"MMDD")&gt;VLOOKUP(R2178,SpeciesValidation!D:W,19,FALSE)),IF(TEXT(A2178,"MMDD")&lt;"0701",TEXT(A2178,"MMDD")&gt;VLOOKUP(R2178,SpeciesValidation!D:W,18,FALSE),TEXT(A2178,"MMDD")&lt;VLOOKUP(R2178,SpeciesValidation!D:W,19,FALSE))),"Date outside expected range for this species",""),"")))</f>
        <v/>
      </c>
      <c r="M2178" s="127" t="str">
        <f>IF(LEN(E2178&amp;"")&gt;0,IF(ISERROR(VLOOKUP(R2178,SpeciesValidation!D:I,6,FALSE)),"",VLOOKUP(R2178,SpeciesValidation!D:I,6,FALSE)),"")</f>
        <v/>
      </c>
      <c r="Q2178" s="36" t="str">
        <f>IF(LEN(E2178&amp;"")&gt;0,IF(ISERROR(VLOOKUP(E2178,SpeciesValidation!B:G,2,FALSE)=TRUE),"",VLOOKUP(E2178,SpeciesValidation!B:G,2,FALSE)),"")</f>
        <v/>
      </c>
      <c r="R2178" s="36" t="str">
        <f>IF(LEN(E2178&amp;"")&gt;0,IF(ISERROR(VLOOKUP(E2178,SpeciesLookup!B:G,4,FALSE)=TRUE),"",VLOOKUP(E2178,SpeciesLookup!B:G,4,FALSE)),"")</f>
        <v/>
      </c>
    </row>
    <row r="2179" spans="1:18" ht="13.2" x14ac:dyDescent="0.25">
      <c r="A2179" s="72"/>
      <c r="D2179" s="11"/>
      <c r="G2179" s="128" t="str">
        <f>IF(LEN(E2179&amp;"")&gt;0,IF(ISERROR(VLOOKUP(E2179,SpeciesLookup!B:G,6,FALSE)=TRUE),"",VLOOKUP(E2179,SpeciesLookup!B:G,6,FALSE)),"")</f>
        <v/>
      </c>
      <c r="H2179" s="128" t="str">
        <f>IF(LEN(E2179&amp;"")&gt;0,IF(ISERROR(VLOOKUP(E2179,SpeciesLookup!B:G,5,FALSE)=TRUE),"",VLOOKUP(E2179,SpeciesLookup!B:G,5,FALSE)),"")</f>
        <v/>
      </c>
      <c r="I2179" s="11"/>
      <c r="J2179" s="73"/>
      <c r="K2179" s="11"/>
      <c r="L2179" s="127" t="str">
        <f>TRIM(IF(ISERROR(VLOOKUP(R2179,SpeciesValidation!D:T,IF(ISNA(VLOOKUP(J2179,Validation!B$2:C$15,2,FALSE)),FALSE,VLOOKUP(J2179,Validation!B$2:C$15,2,FALSE)))),IF(LEN(E2179&amp;"")&gt;0,"",""),VLOOKUP(R2179,SpeciesValidation!D:T,VLOOKUP(J2179,Validation!B$2:C$15,2,FALSE),FALSE)) &amp; " " &amp; IF(ISERROR(IF(LEFT(J2179,1)="A",IF(IF(VLOOKUP(R2179,SpeciesValidation!D:W,20,FALSE)=FALSE,OR(TEXT(A2179,"MMDD")&lt;VLOOKUP(R2179,SpeciesValidation!D:W,18,FALSE),TEXT(A2179,"MMDD")&gt;VLOOKUP(R2179,SpeciesValidation!D:W,19,FALSE)),IF(TEXT(A2179,"MMDD")&lt;"0701",TEXT(A2179,"MMDD")&gt;VLOOKUP(R2179,SpeciesValidation!D:W,18,FALSE),TEXT(A2179,"MMDD")&lt;VLOOKUP(R2179,SpeciesValidation!D:W,19,FALSE))),"Date outside expected range for this species",""),"")),"",IF(LEFT(J2179,1)="A",IF(IF(VLOOKUP(R2179,SpeciesValidation!D:W,20,FALSE)=FALSE,OR(TEXT(A2179,"MMDD")&lt;VLOOKUP(R2179,SpeciesValidation!D:W,18,FALSE),TEXT(A2179,"MMDD")&gt;VLOOKUP(R2179,SpeciesValidation!D:W,19,FALSE)),IF(TEXT(A2179,"MMDD")&lt;"0701",TEXT(A2179,"MMDD")&gt;VLOOKUP(R2179,SpeciesValidation!D:W,18,FALSE),TEXT(A2179,"MMDD")&lt;VLOOKUP(R2179,SpeciesValidation!D:W,19,FALSE))),"Date outside expected range for this species",""),"")))</f>
        <v/>
      </c>
      <c r="M2179" s="127" t="str">
        <f>IF(LEN(E2179&amp;"")&gt;0,IF(ISERROR(VLOOKUP(R2179,SpeciesValidation!D:I,6,FALSE)),"",VLOOKUP(R2179,SpeciesValidation!D:I,6,FALSE)),"")</f>
        <v/>
      </c>
      <c r="Q2179" s="36" t="str">
        <f>IF(LEN(E2179&amp;"")&gt;0,IF(ISERROR(VLOOKUP(E2179,SpeciesValidation!B:G,2,FALSE)=TRUE),"",VLOOKUP(E2179,SpeciesValidation!B:G,2,FALSE)),"")</f>
        <v/>
      </c>
      <c r="R2179" s="36" t="str">
        <f>IF(LEN(E2179&amp;"")&gt;0,IF(ISERROR(VLOOKUP(E2179,SpeciesLookup!B:G,4,FALSE)=TRUE),"",VLOOKUP(E2179,SpeciesLookup!B:G,4,FALSE)),"")</f>
        <v/>
      </c>
    </row>
    <row r="2180" spans="1:18" ht="13.2" x14ac:dyDescent="0.25">
      <c r="A2180" s="72"/>
      <c r="D2180" s="11"/>
      <c r="G2180" s="128" t="str">
        <f>IF(LEN(E2180&amp;"")&gt;0,IF(ISERROR(VLOOKUP(E2180,SpeciesLookup!B:G,6,FALSE)=TRUE),"",VLOOKUP(E2180,SpeciesLookup!B:G,6,FALSE)),"")</f>
        <v/>
      </c>
      <c r="H2180" s="128" t="str">
        <f>IF(LEN(E2180&amp;"")&gt;0,IF(ISERROR(VLOOKUP(E2180,SpeciesLookup!B:G,5,FALSE)=TRUE),"",VLOOKUP(E2180,SpeciesLookup!B:G,5,FALSE)),"")</f>
        <v/>
      </c>
      <c r="I2180" s="11"/>
      <c r="J2180" s="73"/>
      <c r="K2180" s="11"/>
      <c r="L2180" s="127" t="str">
        <f>TRIM(IF(ISERROR(VLOOKUP(R2180,SpeciesValidation!D:T,IF(ISNA(VLOOKUP(J2180,Validation!B$2:C$15,2,FALSE)),FALSE,VLOOKUP(J2180,Validation!B$2:C$15,2,FALSE)))),IF(LEN(E2180&amp;"")&gt;0,"",""),VLOOKUP(R2180,SpeciesValidation!D:T,VLOOKUP(J2180,Validation!B$2:C$15,2,FALSE),FALSE)) &amp; " " &amp; IF(ISERROR(IF(LEFT(J2180,1)="A",IF(IF(VLOOKUP(R2180,SpeciesValidation!D:W,20,FALSE)=FALSE,OR(TEXT(A2180,"MMDD")&lt;VLOOKUP(R2180,SpeciesValidation!D:W,18,FALSE),TEXT(A2180,"MMDD")&gt;VLOOKUP(R2180,SpeciesValidation!D:W,19,FALSE)),IF(TEXT(A2180,"MMDD")&lt;"0701",TEXT(A2180,"MMDD")&gt;VLOOKUP(R2180,SpeciesValidation!D:W,18,FALSE),TEXT(A2180,"MMDD")&lt;VLOOKUP(R2180,SpeciesValidation!D:W,19,FALSE))),"Date outside expected range for this species",""),"")),"",IF(LEFT(J2180,1)="A",IF(IF(VLOOKUP(R2180,SpeciesValidation!D:W,20,FALSE)=FALSE,OR(TEXT(A2180,"MMDD")&lt;VLOOKUP(R2180,SpeciesValidation!D:W,18,FALSE),TEXT(A2180,"MMDD")&gt;VLOOKUP(R2180,SpeciesValidation!D:W,19,FALSE)),IF(TEXT(A2180,"MMDD")&lt;"0701",TEXT(A2180,"MMDD")&gt;VLOOKUP(R2180,SpeciesValidation!D:W,18,FALSE),TEXT(A2180,"MMDD")&lt;VLOOKUP(R2180,SpeciesValidation!D:W,19,FALSE))),"Date outside expected range for this species",""),"")))</f>
        <v/>
      </c>
      <c r="M2180" s="127" t="str">
        <f>IF(LEN(E2180&amp;"")&gt;0,IF(ISERROR(VLOOKUP(R2180,SpeciesValidation!D:I,6,FALSE)),"",VLOOKUP(R2180,SpeciesValidation!D:I,6,FALSE)),"")</f>
        <v/>
      </c>
      <c r="Q2180" s="36" t="str">
        <f>IF(LEN(E2180&amp;"")&gt;0,IF(ISERROR(VLOOKUP(E2180,SpeciesValidation!B:G,2,FALSE)=TRUE),"",VLOOKUP(E2180,SpeciesValidation!B:G,2,FALSE)),"")</f>
        <v/>
      </c>
      <c r="R2180" s="36" t="str">
        <f>IF(LEN(E2180&amp;"")&gt;0,IF(ISERROR(VLOOKUP(E2180,SpeciesLookup!B:G,4,FALSE)=TRUE),"",VLOOKUP(E2180,SpeciesLookup!B:G,4,FALSE)),"")</f>
        <v/>
      </c>
    </row>
    <row r="2181" spans="1:18" ht="13.2" x14ac:dyDescent="0.25">
      <c r="A2181" s="72"/>
      <c r="D2181" s="11"/>
      <c r="G2181" s="128" t="str">
        <f>IF(LEN(E2181&amp;"")&gt;0,IF(ISERROR(VLOOKUP(E2181,SpeciesLookup!B:G,6,FALSE)=TRUE),"",VLOOKUP(E2181,SpeciesLookup!B:G,6,FALSE)),"")</f>
        <v/>
      </c>
      <c r="H2181" s="128" t="str">
        <f>IF(LEN(E2181&amp;"")&gt;0,IF(ISERROR(VLOOKUP(E2181,SpeciesLookup!B:G,5,FALSE)=TRUE),"",VLOOKUP(E2181,SpeciesLookup!B:G,5,FALSE)),"")</f>
        <v/>
      </c>
      <c r="I2181" s="11"/>
      <c r="J2181" s="73"/>
      <c r="K2181" s="11"/>
      <c r="L2181" s="127" t="str">
        <f>TRIM(IF(ISERROR(VLOOKUP(R2181,SpeciesValidation!D:T,IF(ISNA(VLOOKUP(J2181,Validation!B$2:C$15,2,FALSE)),FALSE,VLOOKUP(J2181,Validation!B$2:C$15,2,FALSE)))),IF(LEN(E2181&amp;"")&gt;0,"",""),VLOOKUP(R2181,SpeciesValidation!D:T,VLOOKUP(J2181,Validation!B$2:C$15,2,FALSE),FALSE)) &amp; " " &amp; IF(ISERROR(IF(LEFT(J2181,1)="A",IF(IF(VLOOKUP(R2181,SpeciesValidation!D:W,20,FALSE)=FALSE,OR(TEXT(A2181,"MMDD")&lt;VLOOKUP(R2181,SpeciesValidation!D:W,18,FALSE),TEXT(A2181,"MMDD")&gt;VLOOKUP(R2181,SpeciesValidation!D:W,19,FALSE)),IF(TEXT(A2181,"MMDD")&lt;"0701",TEXT(A2181,"MMDD")&gt;VLOOKUP(R2181,SpeciesValidation!D:W,18,FALSE),TEXT(A2181,"MMDD")&lt;VLOOKUP(R2181,SpeciesValidation!D:W,19,FALSE))),"Date outside expected range for this species",""),"")),"",IF(LEFT(J2181,1)="A",IF(IF(VLOOKUP(R2181,SpeciesValidation!D:W,20,FALSE)=FALSE,OR(TEXT(A2181,"MMDD")&lt;VLOOKUP(R2181,SpeciesValidation!D:W,18,FALSE),TEXT(A2181,"MMDD")&gt;VLOOKUP(R2181,SpeciesValidation!D:W,19,FALSE)),IF(TEXT(A2181,"MMDD")&lt;"0701",TEXT(A2181,"MMDD")&gt;VLOOKUP(R2181,SpeciesValidation!D:W,18,FALSE),TEXT(A2181,"MMDD")&lt;VLOOKUP(R2181,SpeciesValidation!D:W,19,FALSE))),"Date outside expected range for this species",""),"")))</f>
        <v/>
      </c>
      <c r="M2181" s="127" t="str">
        <f>IF(LEN(E2181&amp;"")&gt;0,IF(ISERROR(VLOOKUP(R2181,SpeciesValidation!D:I,6,FALSE)),"",VLOOKUP(R2181,SpeciesValidation!D:I,6,FALSE)),"")</f>
        <v/>
      </c>
      <c r="Q2181" s="36" t="str">
        <f>IF(LEN(E2181&amp;"")&gt;0,IF(ISERROR(VLOOKUP(E2181,SpeciesValidation!B:G,2,FALSE)=TRUE),"",VLOOKUP(E2181,SpeciesValidation!B:G,2,FALSE)),"")</f>
        <v/>
      </c>
      <c r="R2181" s="36" t="str">
        <f>IF(LEN(E2181&amp;"")&gt;0,IF(ISERROR(VLOOKUP(E2181,SpeciesLookup!B:G,4,FALSE)=TRUE),"",VLOOKUP(E2181,SpeciesLookup!B:G,4,FALSE)),"")</f>
        <v/>
      </c>
    </row>
    <row r="2182" spans="1:18" ht="13.2" x14ac:dyDescent="0.25">
      <c r="A2182" s="72"/>
      <c r="D2182" s="11"/>
      <c r="G2182" s="128" t="str">
        <f>IF(LEN(E2182&amp;"")&gt;0,IF(ISERROR(VLOOKUP(E2182,SpeciesLookup!B:G,6,FALSE)=TRUE),"",VLOOKUP(E2182,SpeciesLookup!B:G,6,FALSE)),"")</f>
        <v/>
      </c>
      <c r="H2182" s="128" t="str">
        <f>IF(LEN(E2182&amp;"")&gt;0,IF(ISERROR(VLOOKUP(E2182,SpeciesLookup!B:G,5,FALSE)=TRUE),"",VLOOKUP(E2182,SpeciesLookup!B:G,5,FALSE)),"")</f>
        <v/>
      </c>
      <c r="I2182" s="11"/>
      <c r="J2182" s="73"/>
      <c r="K2182" s="11"/>
      <c r="L2182" s="127" t="str">
        <f>TRIM(IF(ISERROR(VLOOKUP(R2182,SpeciesValidation!D:T,IF(ISNA(VLOOKUP(J2182,Validation!B$2:C$15,2,FALSE)),FALSE,VLOOKUP(J2182,Validation!B$2:C$15,2,FALSE)))),IF(LEN(E2182&amp;"")&gt;0,"",""),VLOOKUP(R2182,SpeciesValidation!D:T,VLOOKUP(J2182,Validation!B$2:C$15,2,FALSE),FALSE)) &amp; " " &amp; IF(ISERROR(IF(LEFT(J2182,1)="A",IF(IF(VLOOKUP(R2182,SpeciesValidation!D:W,20,FALSE)=FALSE,OR(TEXT(A2182,"MMDD")&lt;VLOOKUP(R2182,SpeciesValidation!D:W,18,FALSE),TEXT(A2182,"MMDD")&gt;VLOOKUP(R2182,SpeciesValidation!D:W,19,FALSE)),IF(TEXT(A2182,"MMDD")&lt;"0701",TEXT(A2182,"MMDD")&gt;VLOOKUP(R2182,SpeciesValidation!D:W,18,FALSE),TEXT(A2182,"MMDD")&lt;VLOOKUP(R2182,SpeciesValidation!D:W,19,FALSE))),"Date outside expected range for this species",""),"")),"",IF(LEFT(J2182,1)="A",IF(IF(VLOOKUP(R2182,SpeciesValidation!D:W,20,FALSE)=FALSE,OR(TEXT(A2182,"MMDD")&lt;VLOOKUP(R2182,SpeciesValidation!D:W,18,FALSE),TEXT(A2182,"MMDD")&gt;VLOOKUP(R2182,SpeciesValidation!D:W,19,FALSE)),IF(TEXT(A2182,"MMDD")&lt;"0701",TEXT(A2182,"MMDD")&gt;VLOOKUP(R2182,SpeciesValidation!D:W,18,FALSE),TEXT(A2182,"MMDD")&lt;VLOOKUP(R2182,SpeciesValidation!D:W,19,FALSE))),"Date outside expected range for this species",""),"")))</f>
        <v/>
      </c>
      <c r="M2182" s="127" t="str">
        <f>IF(LEN(E2182&amp;"")&gt;0,IF(ISERROR(VLOOKUP(R2182,SpeciesValidation!D:I,6,FALSE)),"",VLOOKUP(R2182,SpeciesValidation!D:I,6,FALSE)),"")</f>
        <v/>
      </c>
      <c r="Q2182" s="36" t="str">
        <f>IF(LEN(E2182&amp;"")&gt;0,IF(ISERROR(VLOOKUP(E2182,SpeciesValidation!B:G,2,FALSE)=TRUE),"",VLOOKUP(E2182,SpeciesValidation!B:G,2,FALSE)),"")</f>
        <v/>
      </c>
      <c r="R2182" s="36" t="str">
        <f>IF(LEN(E2182&amp;"")&gt;0,IF(ISERROR(VLOOKUP(E2182,SpeciesLookup!B:G,4,FALSE)=TRUE),"",VLOOKUP(E2182,SpeciesLookup!B:G,4,FALSE)),"")</f>
        <v/>
      </c>
    </row>
    <row r="2183" spans="1:18" ht="13.2" x14ac:dyDescent="0.25">
      <c r="A2183" s="72"/>
      <c r="D2183" s="11"/>
      <c r="G2183" s="128" t="str">
        <f>IF(LEN(E2183&amp;"")&gt;0,IF(ISERROR(VLOOKUP(E2183,SpeciesLookup!B:G,6,FALSE)=TRUE),"",VLOOKUP(E2183,SpeciesLookup!B:G,6,FALSE)),"")</f>
        <v/>
      </c>
      <c r="H2183" s="128" t="str">
        <f>IF(LEN(E2183&amp;"")&gt;0,IF(ISERROR(VLOOKUP(E2183,SpeciesLookup!B:G,5,FALSE)=TRUE),"",VLOOKUP(E2183,SpeciesLookup!B:G,5,FALSE)),"")</f>
        <v/>
      </c>
      <c r="I2183" s="11"/>
      <c r="J2183" s="73"/>
      <c r="K2183" s="11"/>
      <c r="L2183" s="127" t="str">
        <f>TRIM(IF(ISERROR(VLOOKUP(R2183,SpeciesValidation!D:T,IF(ISNA(VLOOKUP(J2183,Validation!B$2:C$15,2,FALSE)),FALSE,VLOOKUP(J2183,Validation!B$2:C$15,2,FALSE)))),IF(LEN(E2183&amp;"")&gt;0,"",""),VLOOKUP(R2183,SpeciesValidation!D:T,VLOOKUP(J2183,Validation!B$2:C$15,2,FALSE),FALSE)) &amp; " " &amp; IF(ISERROR(IF(LEFT(J2183,1)="A",IF(IF(VLOOKUP(R2183,SpeciesValidation!D:W,20,FALSE)=FALSE,OR(TEXT(A2183,"MMDD")&lt;VLOOKUP(R2183,SpeciesValidation!D:W,18,FALSE),TEXT(A2183,"MMDD")&gt;VLOOKUP(R2183,SpeciesValidation!D:W,19,FALSE)),IF(TEXT(A2183,"MMDD")&lt;"0701",TEXT(A2183,"MMDD")&gt;VLOOKUP(R2183,SpeciesValidation!D:W,18,FALSE),TEXT(A2183,"MMDD")&lt;VLOOKUP(R2183,SpeciesValidation!D:W,19,FALSE))),"Date outside expected range for this species",""),"")),"",IF(LEFT(J2183,1)="A",IF(IF(VLOOKUP(R2183,SpeciesValidation!D:W,20,FALSE)=FALSE,OR(TEXT(A2183,"MMDD")&lt;VLOOKUP(R2183,SpeciesValidation!D:W,18,FALSE),TEXT(A2183,"MMDD")&gt;VLOOKUP(R2183,SpeciesValidation!D:W,19,FALSE)),IF(TEXT(A2183,"MMDD")&lt;"0701",TEXT(A2183,"MMDD")&gt;VLOOKUP(R2183,SpeciesValidation!D:W,18,FALSE),TEXT(A2183,"MMDD")&lt;VLOOKUP(R2183,SpeciesValidation!D:W,19,FALSE))),"Date outside expected range for this species",""),"")))</f>
        <v/>
      </c>
      <c r="M2183" s="127" t="str">
        <f>IF(LEN(E2183&amp;"")&gt;0,IF(ISERROR(VLOOKUP(R2183,SpeciesValidation!D:I,6,FALSE)),"",VLOOKUP(R2183,SpeciesValidation!D:I,6,FALSE)),"")</f>
        <v/>
      </c>
      <c r="Q2183" s="36" t="str">
        <f>IF(LEN(E2183&amp;"")&gt;0,IF(ISERROR(VLOOKUP(E2183,SpeciesValidation!B:G,2,FALSE)=TRUE),"",VLOOKUP(E2183,SpeciesValidation!B:G,2,FALSE)),"")</f>
        <v/>
      </c>
      <c r="R2183" s="36" t="str">
        <f>IF(LEN(E2183&amp;"")&gt;0,IF(ISERROR(VLOOKUP(E2183,SpeciesLookup!B:G,4,FALSE)=TRUE),"",VLOOKUP(E2183,SpeciesLookup!B:G,4,FALSE)),"")</f>
        <v/>
      </c>
    </row>
    <row r="2184" spans="1:18" ht="13.2" x14ac:dyDescent="0.25">
      <c r="A2184" s="72"/>
      <c r="D2184" s="11"/>
      <c r="G2184" s="128" t="str">
        <f>IF(LEN(E2184&amp;"")&gt;0,IF(ISERROR(VLOOKUP(E2184,SpeciesLookup!B:G,6,FALSE)=TRUE),"",VLOOKUP(E2184,SpeciesLookup!B:G,6,FALSE)),"")</f>
        <v/>
      </c>
      <c r="H2184" s="128" t="str">
        <f>IF(LEN(E2184&amp;"")&gt;0,IF(ISERROR(VLOOKUP(E2184,SpeciesLookup!B:G,5,FALSE)=TRUE),"",VLOOKUP(E2184,SpeciesLookup!B:G,5,FALSE)),"")</f>
        <v/>
      </c>
      <c r="I2184" s="11"/>
      <c r="J2184" s="73"/>
      <c r="K2184" s="11"/>
      <c r="L2184" s="127" t="str">
        <f>TRIM(IF(ISERROR(VLOOKUP(R2184,SpeciesValidation!D:T,IF(ISNA(VLOOKUP(J2184,Validation!B$2:C$15,2,FALSE)),FALSE,VLOOKUP(J2184,Validation!B$2:C$15,2,FALSE)))),IF(LEN(E2184&amp;"")&gt;0,"",""),VLOOKUP(R2184,SpeciesValidation!D:T,VLOOKUP(J2184,Validation!B$2:C$15,2,FALSE),FALSE)) &amp; " " &amp; IF(ISERROR(IF(LEFT(J2184,1)="A",IF(IF(VLOOKUP(R2184,SpeciesValidation!D:W,20,FALSE)=FALSE,OR(TEXT(A2184,"MMDD")&lt;VLOOKUP(R2184,SpeciesValidation!D:W,18,FALSE),TEXT(A2184,"MMDD")&gt;VLOOKUP(R2184,SpeciesValidation!D:W,19,FALSE)),IF(TEXT(A2184,"MMDD")&lt;"0701",TEXT(A2184,"MMDD")&gt;VLOOKUP(R2184,SpeciesValidation!D:W,18,FALSE),TEXT(A2184,"MMDD")&lt;VLOOKUP(R2184,SpeciesValidation!D:W,19,FALSE))),"Date outside expected range for this species",""),"")),"",IF(LEFT(J2184,1)="A",IF(IF(VLOOKUP(R2184,SpeciesValidation!D:W,20,FALSE)=FALSE,OR(TEXT(A2184,"MMDD")&lt;VLOOKUP(R2184,SpeciesValidation!D:W,18,FALSE),TEXT(A2184,"MMDD")&gt;VLOOKUP(R2184,SpeciesValidation!D:W,19,FALSE)),IF(TEXT(A2184,"MMDD")&lt;"0701",TEXT(A2184,"MMDD")&gt;VLOOKUP(R2184,SpeciesValidation!D:W,18,FALSE),TEXT(A2184,"MMDD")&lt;VLOOKUP(R2184,SpeciesValidation!D:W,19,FALSE))),"Date outside expected range for this species",""),"")))</f>
        <v/>
      </c>
      <c r="M2184" s="127" t="str">
        <f>IF(LEN(E2184&amp;"")&gt;0,IF(ISERROR(VLOOKUP(R2184,SpeciesValidation!D:I,6,FALSE)),"",VLOOKUP(R2184,SpeciesValidation!D:I,6,FALSE)),"")</f>
        <v/>
      </c>
      <c r="Q2184" s="36" t="str">
        <f>IF(LEN(E2184&amp;"")&gt;0,IF(ISERROR(VLOOKUP(E2184,SpeciesValidation!B:G,2,FALSE)=TRUE),"",VLOOKUP(E2184,SpeciesValidation!B:G,2,FALSE)),"")</f>
        <v/>
      </c>
      <c r="R2184" s="36" t="str">
        <f>IF(LEN(E2184&amp;"")&gt;0,IF(ISERROR(VLOOKUP(E2184,SpeciesLookup!B:G,4,FALSE)=TRUE),"",VLOOKUP(E2184,SpeciesLookup!B:G,4,FALSE)),"")</f>
        <v/>
      </c>
    </row>
    <row r="2185" spans="1:18" ht="13.2" x14ac:dyDescent="0.25">
      <c r="A2185" s="72"/>
      <c r="D2185" s="11"/>
      <c r="G2185" s="128" t="str">
        <f>IF(LEN(E2185&amp;"")&gt;0,IF(ISERROR(VLOOKUP(E2185,SpeciesLookup!B:G,6,FALSE)=TRUE),"",VLOOKUP(E2185,SpeciesLookup!B:G,6,FALSE)),"")</f>
        <v/>
      </c>
      <c r="H2185" s="128" t="str">
        <f>IF(LEN(E2185&amp;"")&gt;0,IF(ISERROR(VLOOKUP(E2185,SpeciesLookup!B:G,5,FALSE)=TRUE),"",VLOOKUP(E2185,SpeciesLookup!B:G,5,FALSE)),"")</f>
        <v/>
      </c>
      <c r="I2185" s="11"/>
      <c r="J2185" s="73"/>
      <c r="K2185" s="11"/>
      <c r="L2185" s="127" t="str">
        <f>TRIM(IF(ISERROR(VLOOKUP(R2185,SpeciesValidation!D:T,IF(ISNA(VLOOKUP(J2185,Validation!B$2:C$15,2,FALSE)),FALSE,VLOOKUP(J2185,Validation!B$2:C$15,2,FALSE)))),IF(LEN(E2185&amp;"")&gt;0,"",""),VLOOKUP(R2185,SpeciesValidation!D:T,VLOOKUP(J2185,Validation!B$2:C$15,2,FALSE),FALSE)) &amp; " " &amp; IF(ISERROR(IF(LEFT(J2185,1)="A",IF(IF(VLOOKUP(R2185,SpeciesValidation!D:W,20,FALSE)=FALSE,OR(TEXT(A2185,"MMDD")&lt;VLOOKUP(R2185,SpeciesValidation!D:W,18,FALSE),TEXT(A2185,"MMDD")&gt;VLOOKUP(R2185,SpeciesValidation!D:W,19,FALSE)),IF(TEXT(A2185,"MMDD")&lt;"0701",TEXT(A2185,"MMDD")&gt;VLOOKUP(R2185,SpeciesValidation!D:W,18,FALSE),TEXT(A2185,"MMDD")&lt;VLOOKUP(R2185,SpeciesValidation!D:W,19,FALSE))),"Date outside expected range for this species",""),"")),"",IF(LEFT(J2185,1)="A",IF(IF(VLOOKUP(R2185,SpeciesValidation!D:W,20,FALSE)=FALSE,OR(TEXT(A2185,"MMDD")&lt;VLOOKUP(R2185,SpeciesValidation!D:W,18,FALSE),TEXT(A2185,"MMDD")&gt;VLOOKUP(R2185,SpeciesValidation!D:W,19,FALSE)),IF(TEXT(A2185,"MMDD")&lt;"0701",TEXT(A2185,"MMDD")&gt;VLOOKUP(R2185,SpeciesValidation!D:W,18,FALSE),TEXT(A2185,"MMDD")&lt;VLOOKUP(R2185,SpeciesValidation!D:W,19,FALSE))),"Date outside expected range for this species",""),"")))</f>
        <v/>
      </c>
      <c r="M2185" s="127" t="str">
        <f>IF(LEN(E2185&amp;"")&gt;0,IF(ISERROR(VLOOKUP(R2185,SpeciesValidation!D:I,6,FALSE)),"",VLOOKUP(R2185,SpeciesValidation!D:I,6,FALSE)),"")</f>
        <v/>
      </c>
      <c r="Q2185" s="36" t="str">
        <f>IF(LEN(E2185&amp;"")&gt;0,IF(ISERROR(VLOOKUP(E2185,SpeciesValidation!B:G,2,FALSE)=TRUE),"",VLOOKUP(E2185,SpeciesValidation!B:G,2,FALSE)),"")</f>
        <v/>
      </c>
      <c r="R2185" s="36" t="str">
        <f>IF(LEN(E2185&amp;"")&gt;0,IF(ISERROR(VLOOKUP(E2185,SpeciesLookup!B:G,4,FALSE)=TRUE),"",VLOOKUP(E2185,SpeciesLookup!B:G,4,FALSE)),"")</f>
        <v/>
      </c>
    </row>
    <row r="2186" spans="1:18" ht="13.2" x14ac:dyDescent="0.25">
      <c r="A2186" s="72"/>
      <c r="D2186" s="11"/>
      <c r="G2186" s="128" t="str">
        <f>IF(LEN(E2186&amp;"")&gt;0,IF(ISERROR(VLOOKUP(E2186,SpeciesLookup!B:G,6,FALSE)=TRUE),"",VLOOKUP(E2186,SpeciesLookup!B:G,6,FALSE)),"")</f>
        <v/>
      </c>
      <c r="H2186" s="128" t="str">
        <f>IF(LEN(E2186&amp;"")&gt;0,IF(ISERROR(VLOOKUP(E2186,SpeciesLookup!B:G,5,FALSE)=TRUE),"",VLOOKUP(E2186,SpeciesLookup!B:G,5,FALSE)),"")</f>
        <v/>
      </c>
      <c r="I2186" s="11"/>
      <c r="J2186" s="73"/>
      <c r="K2186" s="11"/>
      <c r="L2186" s="127" t="str">
        <f>TRIM(IF(ISERROR(VLOOKUP(R2186,SpeciesValidation!D:T,IF(ISNA(VLOOKUP(J2186,Validation!B$2:C$15,2,FALSE)),FALSE,VLOOKUP(J2186,Validation!B$2:C$15,2,FALSE)))),IF(LEN(E2186&amp;"")&gt;0,"",""),VLOOKUP(R2186,SpeciesValidation!D:T,VLOOKUP(J2186,Validation!B$2:C$15,2,FALSE),FALSE)) &amp; " " &amp; IF(ISERROR(IF(LEFT(J2186,1)="A",IF(IF(VLOOKUP(R2186,SpeciesValidation!D:W,20,FALSE)=FALSE,OR(TEXT(A2186,"MMDD")&lt;VLOOKUP(R2186,SpeciesValidation!D:W,18,FALSE),TEXT(A2186,"MMDD")&gt;VLOOKUP(R2186,SpeciesValidation!D:W,19,FALSE)),IF(TEXT(A2186,"MMDD")&lt;"0701",TEXT(A2186,"MMDD")&gt;VLOOKUP(R2186,SpeciesValidation!D:W,18,FALSE),TEXT(A2186,"MMDD")&lt;VLOOKUP(R2186,SpeciesValidation!D:W,19,FALSE))),"Date outside expected range for this species",""),"")),"",IF(LEFT(J2186,1)="A",IF(IF(VLOOKUP(R2186,SpeciesValidation!D:W,20,FALSE)=FALSE,OR(TEXT(A2186,"MMDD")&lt;VLOOKUP(R2186,SpeciesValidation!D:W,18,FALSE),TEXT(A2186,"MMDD")&gt;VLOOKUP(R2186,SpeciesValidation!D:W,19,FALSE)),IF(TEXT(A2186,"MMDD")&lt;"0701",TEXT(A2186,"MMDD")&gt;VLOOKUP(R2186,SpeciesValidation!D:W,18,FALSE),TEXT(A2186,"MMDD")&lt;VLOOKUP(R2186,SpeciesValidation!D:W,19,FALSE))),"Date outside expected range for this species",""),"")))</f>
        <v/>
      </c>
      <c r="M2186" s="127" t="str">
        <f>IF(LEN(E2186&amp;"")&gt;0,IF(ISERROR(VLOOKUP(R2186,SpeciesValidation!D:I,6,FALSE)),"",VLOOKUP(R2186,SpeciesValidation!D:I,6,FALSE)),"")</f>
        <v/>
      </c>
      <c r="Q2186" s="36" t="str">
        <f>IF(LEN(E2186&amp;"")&gt;0,IF(ISERROR(VLOOKUP(E2186,SpeciesValidation!B:G,2,FALSE)=TRUE),"",VLOOKUP(E2186,SpeciesValidation!B:G,2,FALSE)),"")</f>
        <v/>
      </c>
      <c r="R2186" s="36" t="str">
        <f>IF(LEN(E2186&amp;"")&gt;0,IF(ISERROR(VLOOKUP(E2186,SpeciesLookup!B:G,4,FALSE)=TRUE),"",VLOOKUP(E2186,SpeciesLookup!B:G,4,FALSE)),"")</f>
        <v/>
      </c>
    </row>
    <row r="2187" spans="1:18" ht="13.2" x14ac:dyDescent="0.25">
      <c r="A2187" s="72"/>
      <c r="D2187" s="11"/>
      <c r="G2187" s="128" t="str">
        <f>IF(LEN(E2187&amp;"")&gt;0,IF(ISERROR(VLOOKUP(E2187,SpeciesLookup!B:G,6,FALSE)=TRUE),"",VLOOKUP(E2187,SpeciesLookup!B:G,6,FALSE)),"")</f>
        <v/>
      </c>
      <c r="H2187" s="128" t="str">
        <f>IF(LEN(E2187&amp;"")&gt;0,IF(ISERROR(VLOOKUP(E2187,SpeciesLookup!B:G,5,FALSE)=TRUE),"",VLOOKUP(E2187,SpeciesLookup!B:G,5,FALSE)),"")</f>
        <v/>
      </c>
      <c r="I2187" s="11"/>
      <c r="J2187" s="73"/>
      <c r="K2187" s="11"/>
      <c r="L2187" s="127" t="str">
        <f>TRIM(IF(ISERROR(VLOOKUP(R2187,SpeciesValidation!D:T,IF(ISNA(VLOOKUP(J2187,Validation!B$2:C$15,2,FALSE)),FALSE,VLOOKUP(J2187,Validation!B$2:C$15,2,FALSE)))),IF(LEN(E2187&amp;"")&gt;0,"",""),VLOOKUP(R2187,SpeciesValidation!D:T,VLOOKUP(J2187,Validation!B$2:C$15,2,FALSE),FALSE)) &amp; " " &amp; IF(ISERROR(IF(LEFT(J2187,1)="A",IF(IF(VLOOKUP(R2187,SpeciesValidation!D:W,20,FALSE)=FALSE,OR(TEXT(A2187,"MMDD")&lt;VLOOKUP(R2187,SpeciesValidation!D:W,18,FALSE),TEXT(A2187,"MMDD")&gt;VLOOKUP(R2187,SpeciesValidation!D:W,19,FALSE)),IF(TEXT(A2187,"MMDD")&lt;"0701",TEXT(A2187,"MMDD")&gt;VLOOKUP(R2187,SpeciesValidation!D:W,18,FALSE),TEXT(A2187,"MMDD")&lt;VLOOKUP(R2187,SpeciesValidation!D:W,19,FALSE))),"Date outside expected range for this species",""),"")),"",IF(LEFT(J2187,1)="A",IF(IF(VLOOKUP(R2187,SpeciesValidation!D:W,20,FALSE)=FALSE,OR(TEXT(A2187,"MMDD")&lt;VLOOKUP(R2187,SpeciesValidation!D:W,18,FALSE),TEXT(A2187,"MMDD")&gt;VLOOKUP(R2187,SpeciesValidation!D:W,19,FALSE)),IF(TEXT(A2187,"MMDD")&lt;"0701",TEXT(A2187,"MMDD")&gt;VLOOKUP(R2187,SpeciesValidation!D:W,18,FALSE),TEXT(A2187,"MMDD")&lt;VLOOKUP(R2187,SpeciesValidation!D:W,19,FALSE))),"Date outside expected range for this species",""),"")))</f>
        <v/>
      </c>
      <c r="M2187" s="127" t="str">
        <f>IF(LEN(E2187&amp;"")&gt;0,IF(ISERROR(VLOOKUP(R2187,SpeciesValidation!D:I,6,FALSE)),"",VLOOKUP(R2187,SpeciesValidation!D:I,6,FALSE)),"")</f>
        <v/>
      </c>
      <c r="Q2187" s="36" t="str">
        <f>IF(LEN(E2187&amp;"")&gt;0,IF(ISERROR(VLOOKUP(E2187,SpeciesValidation!B:G,2,FALSE)=TRUE),"",VLOOKUP(E2187,SpeciesValidation!B:G,2,FALSE)),"")</f>
        <v/>
      </c>
      <c r="R2187" s="36" t="str">
        <f>IF(LEN(E2187&amp;"")&gt;0,IF(ISERROR(VLOOKUP(E2187,SpeciesLookup!B:G,4,FALSE)=TRUE),"",VLOOKUP(E2187,SpeciesLookup!B:G,4,FALSE)),"")</f>
        <v/>
      </c>
    </row>
    <row r="2188" spans="1:18" ht="13.2" x14ac:dyDescent="0.25">
      <c r="A2188" s="72"/>
      <c r="D2188" s="11"/>
      <c r="G2188" s="128" t="str">
        <f>IF(LEN(E2188&amp;"")&gt;0,IF(ISERROR(VLOOKUP(E2188,SpeciesLookup!B:G,6,FALSE)=TRUE),"",VLOOKUP(E2188,SpeciesLookup!B:G,6,FALSE)),"")</f>
        <v/>
      </c>
      <c r="H2188" s="128" t="str">
        <f>IF(LEN(E2188&amp;"")&gt;0,IF(ISERROR(VLOOKUP(E2188,SpeciesLookup!B:G,5,FALSE)=TRUE),"",VLOOKUP(E2188,SpeciesLookup!B:G,5,FALSE)),"")</f>
        <v/>
      </c>
      <c r="I2188" s="11"/>
      <c r="J2188" s="73"/>
      <c r="K2188" s="11"/>
      <c r="L2188" s="127" t="str">
        <f>TRIM(IF(ISERROR(VLOOKUP(R2188,SpeciesValidation!D:T,IF(ISNA(VLOOKUP(J2188,Validation!B$2:C$15,2,FALSE)),FALSE,VLOOKUP(J2188,Validation!B$2:C$15,2,FALSE)))),IF(LEN(E2188&amp;"")&gt;0,"",""),VLOOKUP(R2188,SpeciesValidation!D:T,VLOOKUP(J2188,Validation!B$2:C$15,2,FALSE),FALSE)) &amp; " " &amp; IF(ISERROR(IF(LEFT(J2188,1)="A",IF(IF(VLOOKUP(R2188,SpeciesValidation!D:W,20,FALSE)=FALSE,OR(TEXT(A2188,"MMDD")&lt;VLOOKUP(R2188,SpeciesValidation!D:W,18,FALSE),TEXT(A2188,"MMDD")&gt;VLOOKUP(R2188,SpeciesValidation!D:W,19,FALSE)),IF(TEXT(A2188,"MMDD")&lt;"0701",TEXT(A2188,"MMDD")&gt;VLOOKUP(R2188,SpeciesValidation!D:W,18,FALSE),TEXT(A2188,"MMDD")&lt;VLOOKUP(R2188,SpeciesValidation!D:W,19,FALSE))),"Date outside expected range for this species",""),"")),"",IF(LEFT(J2188,1)="A",IF(IF(VLOOKUP(R2188,SpeciesValidation!D:W,20,FALSE)=FALSE,OR(TEXT(A2188,"MMDD")&lt;VLOOKUP(R2188,SpeciesValidation!D:W,18,FALSE),TEXT(A2188,"MMDD")&gt;VLOOKUP(R2188,SpeciesValidation!D:W,19,FALSE)),IF(TEXT(A2188,"MMDD")&lt;"0701",TEXT(A2188,"MMDD")&gt;VLOOKUP(R2188,SpeciesValidation!D:W,18,FALSE),TEXT(A2188,"MMDD")&lt;VLOOKUP(R2188,SpeciesValidation!D:W,19,FALSE))),"Date outside expected range for this species",""),"")))</f>
        <v/>
      </c>
      <c r="M2188" s="127" t="str">
        <f>IF(LEN(E2188&amp;"")&gt;0,IF(ISERROR(VLOOKUP(R2188,SpeciesValidation!D:I,6,FALSE)),"",VLOOKUP(R2188,SpeciesValidation!D:I,6,FALSE)),"")</f>
        <v/>
      </c>
      <c r="Q2188" s="36" t="str">
        <f>IF(LEN(E2188&amp;"")&gt;0,IF(ISERROR(VLOOKUP(E2188,SpeciesValidation!B:G,2,FALSE)=TRUE),"",VLOOKUP(E2188,SpeciesValidation!B:G,2,FALSE)),"")</f>
        <v/>
      </c>
      <c r="R2188" s="36" t="str">
        <f>IF(LEN(E2188&amp;"")&gt;0,IF(ISERROR(VLOOKUP(E2188,SpeciesLookup!B:G,4,FALSE)=TRUE),"",VLOOKUP(E2188,SpeciesLookup!B:G,4,FALSE)),"")</f>
        <v/>
      </c>
    </row>
    <row r="2189" spans="1:18" ht="13.2" x14ac:dyDescent="0.25">
      <c r="A2189" s="72"/>
      <c r="D2189" s="11"/>
      <c r="G2189" s="128" t="str">
        <f>IF(LEN(E2189&amp;"")&gt;0,IF(ISERROR(VLOOKUP(E2189,SpeciesLookup!B:G,6,FALSE)=TRUE),"",VLOOKUP(E2189,SpeciesLookup!B:G,6,FALSE)),"")</f>
        <v/>
      </c>
      <c r="H2189" s="128" t="str">
        <f>IF(LEN(E2189&amp;"")&gt;0,IF(ISERROR(VLOOKUP(E2189,SpeciesLookup!B:G,5,FALSE)=TRUE),"",VLOOKUP(E2189,SpeciesLookup!B:G,5,FALSE)),"")</f>
        <v/>
      </c>
      <c r="I2189" s="11"/>
      <c r="J2189" s="73"/>
      <c r="K2189" s="11"/>
      <c r="L2189" s="127" t="str">
        <f>TRIM(IF(ISERROR(VLOOKUP(R2189,SpeciesValidation!D:T,IF(ISNA(VLOOKUP(J2189,Validation!B$2:C$15,2,FALSE)),FALSE,VLOOKUP(J2189,Validation!B$2:C$15,2,FALSE)))),IF(LEN(E2189&amp;"")&gt;0,"",""),VLOOKUP(R2189,SpeciesValidation!D:T,VLOOKUP(J2189,Validation!B$2:C$15,2,FALSE),FALSE)) &amp; " " &amp; IF(ISERROR(IF(LEFT(J2189,1)="A",IF(IF(VLOOKUP(R2189,SpeciesValidation!D:W,20,FALSE)=FALSE,OR(TEXT(A2189,"MMDD")&lt;VLOOKUP(R2189,SpeciesValidation!D:W,18,FALSE),TEXT(A2189,"MMDD")&gt;VLOOKUP(R2189,SpeciesValidation!D:W,19,FALSE)),IF(TEXT(A2189,"MMDD")&lt;"0701",TEXT(A2189,"MMDD")&gt;VLOOKUP(R2189,SpeciesValidation!D:W,18,FALSE),TEXT(A2189,"MMDD")&lt;VLOOKUP(R2189,SpeciesValidation!D:W,19,FALSE))),"Date outside expected range for this species",""),"")),"",IF(LEFT(J2189,1)="A",IF(IF(VLOOKUP(R2189,SpeciesValidation!D:W,20,FALSE)=FALSE,OR(TEXT(A2189,"MMDD")&lt;VLOOKUP(R2189,SpeciesValidation!D:W,18,FALSE),TEXT(A2189,"MMDD")&gt;VLOOKUP(R2189,SpeciesValidation!D:W,19,FALSE)),IF(TEXT(A2189,"MMDD")&lt;"0701",TEXT(A2189,"MMDD")&gt;VLOOKUP(R2189,SpeciesValidation!D:W,18,FALSE),TEXT(A2189,"MMDD")&lt;VLOOKUP(R2189,SpeciesValidation!D:W,19,FALSE))),"Date outside expected range for this species",""),"")))</f>
        <v/>
      </c>
      <c r="M2189" s="127" t="str">
        <f>IF(LEN(E2189&amp;"")&gt;0,IF(ISERROR(VLOOKUP(R2189,SpeciesValidation!D:I,6,FALSE)),"",VLOOKUP(R2189,SpeciesValidation!D:I,6,FALSE)),"")</f>
        <v/>
      </c>
      <c r="Q2189" s="36" t="str">
        <f>IF(LEN(E2189&amp;"")&gt;0,IF(ISERROR(VLOOKUP(E2189,SpeciesValidation!B:G,2,FALSE)=TRUE),"",VLOOKUP(E2189,SpeciesValidation!B:G,2,FALSE)),"")</f>
        <v/>
      </c>
      <c r="R2189" s="36" t="str">
        <f>IF(LEN(E2189&amp;"")&gt;0,IF(ISERROR(VLOOKUP(E2189,SpeciesLookup!B:G,4,FALSE)=TRUE),"",VLOOKUP(E2189,SpeciesLookup!B:G,4,FALSE)),"")</f>
        <v/>
      </c>
    </row>
    <row r="2190" spans="1:18" ht="13.2" x14ac:dyDescent="0.25">
      <c r="A2190" s="72"/>
      <c r="D2190" s="11"/>
      <c r="G2190" s="128" t="str">
        <f>IF(LEN(E2190&amp;"")&gt;0,IF(ISERROR(VLOOKUP(E2190,SpeciesLookup!B:G,6,FALSE)=TRUE),"",VLOOKUP(E2190,SpeciesLookup!B:G,6,FALSE)),"")</f>
        <v/>
      </c>
      <c r="H2190" s="128" t="str">
        <f>IF(LEN(E2190&amp;"")&gt;0,IF(ISERROR(VLOOKUP(E2190,SpeciesLookup!B:G,5,FALSE)=TRUE),"",VLOOKUP(E2190,SpeciesLookup!B:G,5,FALSE)),"")</f>
        <v/>
      </c>
      <c r="I2190" s="11"/>
      <c r="J2190" s="73"/>
      <c r="K2190" s="11"/>
      <c r="L2190" s="127" t="str">
        <f>TRIM(IF(ISERROR(VLOOKUP(R2190,SpeciesValidation!D:T,IF(ISNA(VLOOKUP(J2190,Validation!B$2:C$15,2,FALSE)),FALSE,VLOOKUP(J2190,Validation!B$2:C$15,2,FALSE)))),IF(LEN(E2190&amp;"")&gt;0,"",""),VLOOKUP(R2190,SpeciesValidation!D:T,VLOOKUP(J2190,Validation!B$2:C$15,2,FALSE),FALSE)) &amp; " " &amp; IF(ISERROR(IF(LEFT(J2190,1)="A",IF(IF(VLOOKUP(R2190,SpeciesValidation!D:W,20,FALSE)=FALSE,OR(TEXT(A2190,"MMDD")&lt;VLOOKUP(R2190,SpeciesValidation!D:W,18,FALSE),TEXT(A2190,"MMDD")&gt;VLOOKUP(R2190,SpeciesValidation!D:W,19,FALSE)),IF(TEXT(A2190,"MMDD")&lt;"0701",TEXT(A2190,"MMDD")&gt;VLOOKUP(R2190,SpeciesValidation!D:W,18,FALSE),TEXT(A2190,"MMDD")&lt;VLOOKUP(R2190,SpeciesValidation!D:W,19,FALSE))),"Date outside expected range for this species",""),"")),"",IF(LEFT(J2190,1)="A",IF(IF(VLOOKUP(R2190,SpeciesValidation!D:W,20,FALSE)=FALSE,OR(TEXT(A2190,"MMDD")&lt;VLOOKUP(R2190,SpeciesValidation!D:W,18,FALSE),TEXT(A2190,"MMDD")&gt;VLOOKUP(R2190,SpeciesValidation!D:W,19,FALSE)),IF(TEXT(A2190,"MMDD")&lt;"0701",TEXT(A2190,"MMDD")&gt;VLOOKUP(R2190,SpeciesValidation!D:W,18,FALSE),TEXT(A2190,"MMDD")&lt;VLOOKUP(R2190,SpeciesValidation!D:W,19,FALSE))),"Date outside expected range for this species",""),"")))</f>
        <v/>
      </c>
      <c r="M2190" s="127" t="str">
        <f>IF(LEN(E2190&amp;"")&gt;0,IF(ISERROR(VLOOKUP(R2190,SpeciesValidation!D:I,6,FALSE)),"",VLOOKUP(R2190,SpeciesValidation!D:I,6,FALSE)),"")</f>
        <v/>
      </c>
      <c r="Q2190" s="36" t="str">
        <f>IF(LEN(E2190&amp;"")&gt;0,IF(ISERROR(VLOOKUP(E2190,SpeciesValidation!B:G,2,FALSE)=TRUE),"",VLOOKUP(E2190,SpeciesValidation!B:G,2,FALSE)),"")</f>
        <v/>
      </c>
      <c r="R2190" s="36" t="str">
        <f>IF(LEN(E2190&amp;"")&gt;0,IF(ISERROR(VLOOKUP(E2190,SpeciesLookup!B:G,4,FALSE)=TRUE),"",VLOOKUP(E2190,SpeciesLookup!B:G,4,FALSE)),"")</f>
        <v/>
      </c>
    </row>
    <row r="2191" spans="1:18" ht="13.2" x14ac:dyDescent="0.25">
      <c r="A2191" s="72"/>
      <c r="D2191" s="11"/>
      <c r="G2191" s="128" t="str">
        <f>IF(LEN(E2191&amp;"")&gt;0,IF(ISERROR(VLOOKUP(E2191,SpeciesLookup!B:G,6,FALSE)=TRUE),"",VLOOKUP(E2191,SpeciesLookup!B:G,6,FALSE)),"")</f>
        <v/>
      </c>
      <c r="H2191" s="128" t="str">
        <f>IF(LEN(E2191&amp;"")&gt;0,IF(ISERROR(VLOOKUP(E2191,SpeciesLookup!B:G,5,FALSE)=TRUE),"",VLOOKUP(E2191,SpeciesLookup!B:G,5,FALSE)),"")</f>
        <v/>
      </c>
      <c r="I2191" s="11"/>
      <c r="J2191" s="73"/>
      <c r="K2191" s="11"/>
      <c r="L2191" s="127" t="str">
        <f>TRIM(IF(ISERROR(VLOOKUP(R2191,SpeciesValidation!D:T,IF(ISNA(VLOOKUP(J2191,Validation!B$2:C$15,2,FALSE)),FALSE,VLOOKUP(J2191,Validation!B$2:C$15,2,FALSE)))),IF(LEN(E2191&amp;"")&gt;0,"",""),VLOOKUP(R2191,SpeciesValidation!D:T,VLOOKUP(J2191,Validation!B$2:C$15,2,FALSE),FALSE)) &amp; " " &amp; IF(ISERROR(IF(LEFT(J2191,1)="A",IF(IF(VLOOKUP(R2191,SpeciesValidation!D:W,20,FALSE)=FALSE,OR(TEXT(A2191,"MMDD")&lt;VLOOKUP(R2191,SpeciesValidation!D:W,18,FALSE),TEXT(A2191,"MMDD")&gt;VLOOKUP(R2191,SpeciesValidation!D:W,19,FALSE)),IF(TEXT(A2191,"MMDD")&lt;"0701",TEXT(A2191,"MMDD")&gt;VLOOKUP(R2191,SpeciesValidation!D:W,18,FALSE),TEXT(A2191,"MMDD")&lt;VLOOKUP(R2191,SpeciesValidation!D:W,19,FALSE))),"Date outside expected range for this species",""),"")),"",IF(LEFT(J2191,1)="A",IF(IF(VLOOKUP(R2191,SpeciesValidation!D:W,20,FALSE)=FALSE,OR(TEXT(A2191,"MMDD")&lt;VLOOKUP(R2191,SpeciesValidation!D:W,18,FALSE),TEXT(A2191,"MMDD")&gt;VLOOKUP(R2191,SpeciesValidation!D:W,19,FALSE)),IF(TEXT(A2191,"MMDD")&lt;"0701",TEXT(A2191,"MMDD")&gt;VLOOKUP(R2191,SpeciesValidation!D:W,18,FALSE),TEXT(A2191,"MMDD")&lt;VLOOKUP(R2191,SpeciesValidation!D:W,19,FALSE))),"Date outside expected range for this species",""),"")))</f>
        <v/>
      </c>
      <c r="M2191" s="127" t="str">
        <f>IF(LEN(E2191&amp;"")&gt;0,IF(ISERROR(VLOOKUP(R2191,SpeciesValidation!D:I,6,FALSE)),"",VLOOKUP(R2191,SpeciesValidation!D:I,6,FALSE)),"")</f>
        <v/>
      </c>
      <c r="Q2191" s="36" t="str">
        <f>IF(LEN(E2191&amp;"")&gt;0,IF(ISERROR(VLOOKUP(E2191,SpeciesValidation!B:G,2,FALSE)=TRUE),"",VLOOKUP(E2191,SpeciesValidation!B:G,2,FALSE)),"")</f>
        <v/>
      </c>
      <c r="R2191" s="36" t="str">
        <f>IF(LEN(E2191&amp;"")&gt;0,IF(ISERROR(VLOOKUP(E2191,SpeciesLookup!B:G,4,FALSE)=TRUE),"",VLOOKUP(E2191,SpeciesLookup!B:G,4,FALSE)),"")</f>
        <v/>
      </c>
    </row>
    <row r="2192" spans="1:18" ht="13.2" x14ac:dyDescent="0.25">
      <c r="A2192" s="72"/>
      <c r="D2192" s="11"/>
      <c r="G2192" s="128" t="str">
        <f>IF(LEN(E2192&amp;"")&gt;0,IF(ISERROR(VLOOKUP(E2192,SpeciesLookup!B:G,6,FALSE)=TRUE),"",VLOOKUP(E2192,SpeciesLookup!B:G,6,FALSE)),"")</f>
        <v/>
      </c>
      <c r="H2192" s="128" t="str">
        <f>IF(LEN(E2192&amp;"")&gt;0,IF(ISERROR(VLOOKUP(E2192,SpeciesLookup!B:G,5,FALSE)=TRUE),"",VLOOKUP(E2192,SpeciesLookup!B:G,5,FALSE)),"")</f>
        <v/>
      </c>
      <c r="I2192" s="11"/>
      <c r="J2192" s="73"/>
      <c r="K2192" s="11"/>
      <c r="L2192" s="127" t="str">
        <f>TRIM(IF(ISERROR(VLOOKUP(R2192,SpeciesValidation!D:T,IF(ISNA(VLOOKUP(J2192,Validation!B$2:C$15,2,FALSE)),FALSE,VLOOKUP(J2192,Validation!B$2:C$15,2,FALSE)))),IF(LEN(E2192&amp;"")&gt;0,"",""),VLOOKUP(R2192,SpeciesValidation!D:T,VLOOKUP(J2192,Validation!B$2:C$15,2,FALSE),FALSE)) &amp; " " &amp; IF(ISERROR(IF(LEFT(J2192,1)="A",IF(IF(VLOOKUP(R2192,SpeciesValidation!D:W,20,FALSE)=FALSE,OR(TEXT(A2192,"MMDD")&lt;VLOOKUP(R2192,SpeciesValidation!D:W,18,FALSE),TEXT(A2192,"MMDD")&gt;VLOOKUP(R2192,SpeciesValidation!D:W,19,FALSE)),IF(TEXT(A2192,"MMDD")&lt;"0701",TEXT(A2192,"MMDD")&gt;VLOOKUP(R2192,SpeciesValidation!D:W,18,FALSE),TEXT(A2192,"MMDD")&lt;VLOOKUP(R2192,SpeciesValidation!D:W,19,FALSE))),"Date outside expected range for this species",""),"")),"",IF(LEFT(J2192,1)="A",IF(IF(VLOOKUP(R2192,SpeciesValidation!D:W,20,FALSE)=FALSE,OR(TEXT(A2192,"MMDD")&lt;VLOOKUP(R2192,SpeciesValidation!D:W,18,FALSE),TEXT(A2192,"MMDD")&gt;VLOOKUP(R2192,SpeciesValidation!D:W,19,FALSE)),IF(TEXT(A2192,"MMDD")&lt;"0701",TEXT(A2192,"MMDD")&gt;VLOOKUP(R2192,SpeciesValidation!D:W,18,FALSE),TEXT(A2192,"MMDD")&lt;VLOOKUP(R2192,SpeciesValidation!D:W,19,FALSE))),"Date outside expected range for this species",""),"")))</f>
        <v/>
      </c>
      <c r="M2192" s="127" t="str">
        <f>IF(LEN(E2192&amp;"")&gt;0,IF(ISERROR(VLOOKUP(R2192,SpeciesValidation!D:I,6,FALSE)),"",VLOOKUP(R2192,SpeciesValidation!D:I,6,FALSE)),"")</f>
        <v/>
      </c>
      <c r="Q2192" s="36" t="str">
        <f>IF(LEN(E2192&amp;"")&gt;0,IF(ISERROR(VLOOKUP(E2192,SpeciesValidation!B:G,2,FALSE)=TRUE),"",VLOOKUP(E2192,SpeciesValidation!B:G,2,FALSE)),"")</f>
        <v/>
      </c>
      <c r="R2192" s="36" t="str">
        <f>IF(LEN(E2192&amp;"")&gt;0,IF(ISERROR(VLOOKUP(E2192,SpeciesLookup!B:G,4,FALSE)=TRUE),"",VLOOKUP(E2192,SpeciesLookup!B:G,4,FALSE)),"")</f>
        <v/>
      </c>
    </row>
    <row r="2193" spans="1:18" ht="13.2" x14ac:dyDescent="0.25">
      <c r="A2193" s="72"/>
      <c r="D2193" s="11"/>
      <c r="G2193" s="128" t="str">
        <f>IF(LEN(E2193&amp;"")&gt;0,IF(ISERROR(VLOOKUP(E2193,SpeciesLookup!B:G,6,FALSE)=TRUE),"",VLOOKUP(E2193,SpeciesLookup!B:G,6,FALSE)),"")</f>
        <v/>
      </c>
      <c r="H2193" s="128" t="str">
        <f>IF(LEN(E2193&amp;"")&gt;0,IF(ISERROR(VLOOKUP(E2193,SpeciesLookup!B:G,5,FALSE)=TRUE),"",VLOOKUP(E2193,SpeciesLookup!B:G,5,FALSE)),"")</f>
        <v/>
      </c>
      <c r="I2193" s="11"/>
      <c r="J2193" s="73"/>
      <c r="K2193" s="11"/>
      <c r="L2193" s="127" t="str">
        <f>TRIM(IF(ISERROR(VLOOKUP(R2193,SpeciesValidation!D:T,IF(ISNA(VLOOKUP(J2193,Validation!B$2:C$15,2,FALSE)),FALSE,VLOOKUP(J2193,Validation!B$2:C$15,2,FALSE)))),IF(LEN(E2193&amp;"")&gt;0,"",""),VLOOKUP(R2193,SpeciesValidation!D:T,VLOOKUP(J2193,Validation!B$2:C$15,2,FALSE),FALSE)) &amp; " " &amp; IF(ISERROR(IF(LEFT(J2193,1)="A",IF(IF(VLOOKUP(R2193,SpeciesValidation!D:W,20,FALSE)=FALSE,OR(TEXT(A2193,"MMDD")&lt;VLOOKUP(R2193,SpeciesValidation!D:W,18,FALSE),TEXT(A2193,"MMDD")&gt;VLOOKUP(R2193,SpeciesValidation!D:W,19,FALSE)),IF(TEXT(A2193,"MMDD")&lt;"0701",TEXT(A2193,"MMDD")&gt;VLOOKUP(R2193,SpeciesValidation!D:W,18,FALSE),TEXT(A2193,"MMDD")&lt;VLOOKUP(R2193,SpeciesValidation!D:W,19,FALSE))),"Date outside expected range for this species",""),"")),"",IF(LEFT(J2193,1)="A",IF(IF(VLOOKUP(R2193,SpeciesValidation!D:W,20,FALSE)=FALSE,OR(TEXT(A2193,"MMDD")&lt;VLOOKUP(R2193,SpeciesValidation!D:W,18,FALSE),TEXT(A2193,"MMDD")&gt;VLOOKUP(R2193,SpeciesValidation!D:W,19,FALSE)),IF(TEXT(A2193,"MMDD")&lt;"0701",TEXT(A2193,"MMDD")&gt;VLOOKUP(R2193,SpeciesValidation!D:W,18,FALSE),TEXT(A2193,"MMDD")&lt;VLOOKUP(R2193,SpeciesValidation!D:W,19,FALSE))),"Date outside expected range for this species",""),"")))</f>
        <v/>
      </c>
      <c r="M2193" s="127" t="str">
        <f>IF(LEN(E2193&amp;"")&gt;0,IF(ISERROR(VLOOKUP(R2193,SpeciesValidation!D:I,6,FALSE)),"",VLOOKUP(R2193,SpeciesValidation!D:I,6,FALSE)),"")</f>
        <v/>
      </c>
      <c r="Q2193" s="36" t="str">
        <f>IF(LEN(E2193&amp;"")&gt;0,IF(ISERROR(VLOOKUP(E2193,SpeciesValidation!B:G,2,FALSE)=TRUE),"",VLOOKUP(E2193,SpeciesValidation!B:G,2,FALSE)),"")</f>
        <v/>
      </c>
      <c r="R2193" s="36" t="str">
        <f>IF(LEN(E2193&amp;"")&gt;0,IF(ISERROR(VLOOKUP(E2193,SpeciesLookup!B:G,4,FALSE)=TRUE),"",VLOOKUP(E2193,SpeciesLookup!B:G,4,FALSE)),"")</f>
        <v/>
      </c>
    </row>
    <row r="2194" spans="1:18" ht="13.2" x14ac:dyDescent="0.25">
      <c r="A2194" s="72"/>
      <c r="D2194" s="11"/>
      <c r="G2194" s="128" t="str">
        <f>IF(LEN(E2194&amp;"")&gt;0,IF(ISERROR(VLOOKUP(E2194,SpeciesLookup!B:G,6,FALSE)=TRUE),"",VLOOKUP(E2194,SpeciesLookup!B:G,6,FALSE)),"")</f>
        <v/>
      </c>
      <c r="H2194" s="128" t="str">
        <f>IF(LEN(E2194&amp;"")&gt;0,IF(ISERROR(VLOOKUP(E2194,SpeciesLookup!B:G,5,FALSE)=TRUE),"",VLOOKUP(E2194,SpeciesLookup!B:G,5,FALSE)),"")</f>
        <v/>
      </c>
      <c r="I2194" s="11"/>
      <c r="J2194" s="73"/>
      <c r="K2194" s="11"/>
      <c r="L2194" s="127" t="str">
        <f>TRIM(IF(ISERROR(VLOOKUP(R2194,SpeciesValidation!D:T,IF(ISNA(VLOOKUP(J2194,Validation!B$2:C$15,2,FALSE)),FALSE,VLOOKUP(J2194,Validation!B$2:C$15,2,FALSE)))),IF(LEN(E2194&amp;"")&gt;0,"",""),VLOOKUP(R2194,SpeciesValidation!D:T,VLOOKUP(J2194,Validation!B$2:C$15,2,FALSE),FALSE)) &amp; " " &amp; IF(ISERROR(IF(LEFT(J2194,1)="A",IF(IF(VLOOKUP(R2194,SpeciesValidation!D:W,20,FALSE)=FALSE,OR(TEXT(A2194,"MMDD")&lt;VLOOKUP(R2194,SpeciesValidation!D:W,18,FALSE),TEXT(A2194,"MMDD")&gt;VLOOKUP(R2194,SpeciesValidation!D:W,19,FALSE)),IF(TEXT(A2194,"MMDD")&lt;"0701",TEXT(A2194,"MMDD")&gt;VLOOKUP(R2194,SpeciesValidation!D:W,18,FALSE),TEXT(A2194,"MMDD")&lt;VLOOKUP(R2194,SpeciesValidation!D:W,19,FALSE))),"Date outside expected range for this species",""),"")),"",IF(LEFT(J2194,1)="A",IF(IF(VLOOKUP(R2194,SpeciesValidation!D:W,20,FALSE)=FALSE,OR(TEXT(A2194,"MMDD")&lt;VLOOKUP(R2194,SpeciesValidation!D:W,18,FALSE),TEXT(A2194,"MMDD")&gt;VLOOKUP(R2194,SpeciesValidation!D:W,19,FALSE)),IF(TEXT(A2194,"MMDD")&lt;"0701",TEXT(A2194,"MMDD")&gt;VLOOKUP(R2194,SpeciesValidation!D:W,18,FALSE),TEXT(A2194,"MMDD")&lt;VLOOKUP(R2194,SpeciesValidation!D:W,19,FALSE))),"Date outside expected range for this species",""),"")))</f>
        <v/>
      </c>
      <c r="M2194" s="127" t="str">
        <f>IF(LEN(E2194&amp;"")&gt;0,IF(ISERROR(VLOOKUP(R2194,SpeciesValidation!D:I,6,FALSE)),"",VLOOKUP(R2194,SpeciesValidation!D:I,6,FALSE)),"")</f>
        <v/>
      </c>
      <c r="Q2194" s="36" t="str">
        <f>IF(LEN(E2194&amp;"")&gt;0,IF(ISERROR(VLOOKUP(E2194,SpeciesValidation!B:G,2,FALSE)=TRUE),"",VLOOKUP(E2194,SpeciesValidation!B:G,2,FALSE)),"")</f>
        <v/>
      </c>
      <c r="R2194" s="36" t="str">
        <f>IF(LEN(E2194&amp;"")&gt;0,IF(ISERROR(VLOOKUP(E2194,SpeciesLookup!B:G,4,FALSE)=TRUE),"",VLOOKUP(E2194,SpeciesLookup!B:G,4,FALSE)),"")</f>
        <v/>
      </c>
    </row>
    <row r="2195" spans="1:18" ht="13.2" x14ac:dyDescent="0.25">
      <c r="A2195" s="72"/>
      <c r="D2195" s="11"/>
      <c r="G2195" s="128" t="str">
        <f>IF(LEN(E2195&amp;"")&gt;0,IF(ISERROR(VLOOKUP(E2195,SpeciesLookup!B:G,6,FALSE)=TRUE),"",VLOOKUP(E2195,SpeciesLookup!B:G,6,FALSE)),"")</f>
        <v/>
      </c>
      <c r="H2195" s="128" t="str">
        <f>IF(LEN(E2195&amp;"")&gt;0,IF(ISERROR(VLOOKUP(E2195,SpeciesLookup!B:G,5,FALSE)=TRUE),"",VLOOKUP(E2195,SpeciesLookup!B:G,5,FALSE)),"")</f>
        <v/>
      </c>
      <c r="I2195" s="11"/>
      <c r="J2195" s="73"/>
      <c r="K2195" s="11"/>
      <c r="L2195" s="127" t="str">
        <f>TRIM(IF(ISERROR(VLOOKUP(R2195,SpeciesValidation!D:T,IF(ISNA(VLOOKUP(J2195,Validation!B$2:C$15,2,FALSE)),FALSE,VLOOKUP(J2195,Validation!B$2:C$15,2,FALSE)))),IF(LEN(E2195&amp;"")&gt;0,"",""),VLOOKUP(R2195,SpeciesValidation!D:T,VLOOKUP(J2195,Validation!B$2:C$15,2,FALSE),FALSE)) &amp; " " &amp; IF(ISERROR(IF(LEFT(J2195,1)="A",IF(IF(VLOOKUP(R2195,SpeciesValidation!D:W,20,FALSE)=FALSE,OR(TEXT(A2195,"MMDD")&lt;VLOOKUP(R2195,SpeciesValidation!D:W,18,FALSE),TEXT(A2195,"MMDD")&gt;VLOOKUP(R2195,SpeciesValidation!D:W,19,FALSE)),IF(TEXT(A2195,"MMDD")&lt;"0701",TEXT(A2195,"MMDD")&gt;VLOOKUP(R2195,SpeciesValidation!D:W,18,FALSE),TEXT(A2195,"MMDD")&lt;VLOOKUP(R2195,SpeciesValidation!D:W,19,FALSE))),"Date outside expected range for this species",""),"")),"",IF(LEFT(J2195,1)="A",IF(IF(VLOOKUP(R2195,SpeciesValidation!D:W,20,FALSE)=FALSE,OR(TEXT(A2195,"MMDD")&lt;VLOOKUP(R2195,SpeciesValidation!D:W,18,FALSE),TEXT(A2195,"MMDD")&gt;VLOOKUP(R2195,SpeciesValidation!D:W,19,FALSE)),IF(TEXT(A2195,"MMDD")&lt;"0701",TEXT(A2195,"MMDD")&gt;VLOOKUP(R2195,SpeciesValidation!D:W,18,FALSE),TEXT(A2195,"MMDD")&lt;VLOOKUP(R2195,SpeciesValidation!D:W,19,FALSE))),"Date outside expected range for this species",""),"")))</f>
        <v/>
      </c>
      <c r="M2195" s="127" t="str">
        <f>IF(LEN(E2195&amp;"")&gt;0,IF(ISERROR(VLOOKUP(R2195,SpeciesValidation!D:I,6,FALSE)),"",VLOOKUP(R2195,SpeciesValidation!D:I,6,FALSE)),"")</f>
        <v/>
      </c>
      <c r="Q2195" s="36" t="str">
        <f>IF(LEN(E2195&amp;"")&gt;0,IF(ISERROR(VLOOKUP(E2195,SpeciesValidation!B:G,2,FALSE)=TRUE),"",VLOOKUP(E2195,SpeciesValidation!B:G,2,FALSE)),"")</f>
        <v/>
      </c>
      <c r="R2195" s="36" t="str">
        <f>IF(LEN(E2195&amp;"")&gt;0,IF(ISERROR(VLOOKUP(E2195,SpeciesLookup!B:G,4,FALSE)=TRUE),"",VLOOKUP(E2195,SpeciesLookup!B:G,4,FALSE)),"")</f>
        <v/>
      </c>
    </row>
    <row r="2196" spans="1:18" ht="13.2" x14ac:dyDescent="0.25">
      <c r="A2196" s="72"/>
      <c r="D2196" s="11"/>
      <c r="G2196" s="128" t="str">
        <f>IF(LEN(E2196&amp;"")&gt;0,IF(ISERROR(VLOOKUP(E2196,SpeciesLookup!B:G,6,FALSE)=TRUE),"",VLOOKUP(E2196,SpeciesLookup!B:G,6,FALSE)),"")</f>
        <v/>
      </c>
      <c r="H2196" s="128" t="str">
        <f>IF(LEN(E2196&amp;"")&gt;0,IF(ISERROR(VLOOKUP(E2196,SpeciesLookup!B:G,5,FALSE)=TRUE),"",VLOOKUP(E2196,SpeciesLookup!B:G,5,FALSE)),"")</f>
        <v/>
      </c>
      <c r="I2196" s="11"/>
      <c r="J2196" s="73"/>
      <c r="K2196" s="11"/>
      <c r="L2196" s="127" t="str">
        <f>TRIM(IF(ISERROR(VLOOKUP(R2196,SpeciesValidation!D:T,IF(ISNA(VLOOKUP(J2196,Validation!B$2:C$15,2,FALSE)),FALSE,VLOOKUP(J2196,Validation!B$2:C$15,2,FALSE)))),IF(LEN(E2196&amp;"")&gt;0,"",""),VLOOKUP(R2196,SpeciesValidation!D:T,VLOOKUP(J2196,Validation!B$2:C$15,2,FALSE),FALSE)) &amp; " " &amp; IF(ISERROR(IF(LEFT(J2196,1)="A",IF(IF(VLOOKUP(R2196,SpeciesValidation!D:W,20,FALSE)=FALSE,OR(TEXT(A2196,"MMDD")&lt;VLOOKUP(R2196,SpeciesValidation!D:W,18,FALSE),TEXT(A2196,"MMDD")&gt;VLOOKUP(R2196,SpeciesValidation!D:W,19,FALSE)),IF(TEXT(A2196,"MMDD")&lt;"0701",TEXT(A2196,"MMDD")&gt;VLOOKUP(R2196,SpeciesValidation!D:W,18,FALSE),TEXT(A2196,"MMDD")&lt;VLOOKUP(R2196,SpeciesValidation!D:W,19,FALSE))),"Date outside expected range for this species",""),"")),"",IF(LEFT(J2196,1)="A",IF(IF(VLOOKUP(R2196,SpeciesValidation!D:W,20,FALSE)=FALSE,OR(TEXT(A2196,"MMDD")&lt;VLOOKUP(R2196,SpeciesValidation!D:W,18,FALSE),TEXT(A2196,"MMDD")&gt;VLOOKUP(R2196,SpeciesValidation!D:W,19,FALSE)),IF(TEXT(A2196,"MMDD")&lt;"0701",TEXT(A2196,"MMDD")&gt;VLOOKUP(R2196,SpeciesValidation!D:W,18,FALSE),TEXT(A2196,"MMDD")&lt;VLOOKUP(R2196,SpeciesValidation!D:W,19,FALSE))),"Date outside expected range for this species",""),"")))</f>
        <v/>
      </c>
      <c r="M2196" s="127" t="str">
        <f>IF(LEN(E2196&amp;"")&gt;0,IF(ISERROR(VLOOKUP(R2196,SpeciesValidation!D:I,6,FALSE)),"",VLOOKUP(R2196,SpeciesValidation!D:I,6,FALSE)),"")</f>
        <v/>
      </c>
      <c r="Q2196" s="36" t="str">
        <f>IF(LEN(E2196&amp;"")&gt;0,IF(ISERROR(VLOOKUP(E2196,SpeciesValidation!B:G,2,FALSE)=TRUE),"",VLOOKUP(E2196,SpeciesValidation!B:G,2,FALSE)),"")</f>
        <v/>
      </c>
      <c r="R2196" s="36" t="str">
        <f>IF(LEN(E2196&amp;"")&gt;0,IF(ISERROR(VLOOKUP(E2196,SpeciesLookup!B:G,4,FALSE)=TRUE),"",VLOOKUP(E2196,SpeciesLookup!B:G,4,FALSE)),"")</f>
        <v/>
      </c>
    </row>
    <row r="2197" spans="1:18" ht="13.2" x14ac:dyDescent="0.25">
      <c r="A2197" s="72"/>
      <c r="D2197" s="11"/>
      <c r="G2197" s="128" t="str">
        <f>IF(LEN(E2197&amp;"")&gt;0,IF(ISERROR(VLOOKUP(E2197,SpeciesLookup!B:G,6,FALSE)=TRUE),"",VLOOKUP(E2197,SpeciesLookup!B:G,6,FALSE)),"")</f>
        <v/>
      </c>
      <c r="H2197" s="128" t="str">
        <f>IF(LEN(E2197&amp;"")&gt;0,IF(ISERROR(VLOOKUP(E2197,SpeciesLookup!B:G,5,FALSE)=TRUE),"",VLOOKUP(E2197,SpeciesLookup!B:G,5,FALSE)),"")</f>
        <v/>
      </c>
      <c r="I2197" s="11"/>
      <c r="J2197" s="73"/>
      <c r="K2197" s="11"/>
      <c r="L2197" s="127" t="str">
        <f>TRIM(IF(ISERROR(VLOOKUP(R2197,SpeciesValidation!D:T,IF(ISNA(VLOOKUP(J2197,Validation!B$2:C$15,2,FALSE)),FALSE,VLOOKUP(J2197,Validation!B$2:C$15,2,FALSE)))),IF(LEN(E2197&amp;"")&gt;0,"",""),VLOOKUP(R2197,SpeciesValidation!D:T,VLOOKUP(J2197,Validation!B$2:C$15,2,FALSE),FALSE)) &amp; " " &amp; IF(ISERROR(IF(LEFT(J2197,1)="A",IF(IF(VLOOKUP(R2197,SpeciesValidation!D:W,20,FALSE)=FALSE,OR(TEXT(A2197,"MMDD")&lt;VLOOKUP(R2197,SpeciesValidation!D:W,18,FALSE),TEXT(A2197,"MMDD")&gt;VLOOKUP(R2197,SpeciesValidation!D:W,19,FALSE)),IF(TEXT(A2197,"MMDD")&lt;"0701",TEXT(A2197,"MMDD")&gt;VLOOKUP(R2197,SpeciesValidation!D:W,18,FALSE),TEXT(A2197,"MMDD")&lt;VLOOKUP(R2197,SpeciesValidation!D:W,19,FALSE))),"Date outside expected range for this species",""),"")),"",IF(LEFT(J2197,1)="A",IF(IF(VLOOKUP(R2197,SpeciesValidation!D:W,20,FALSE)=FALSE,OR(TEXT(A2197,"MMDD")&lt;VLOOKUP(R2197,SpeciesValidation!D:W,18,FALSE),TEXT(A2197,"MMDD")&gt;VLOOKUP(R2197,SpeciesValidation!D:W,19,FALSE)),IF(TEXT(A2197,"MMDD")&lt;"0701",TEXT(A2197,"MMDD")&gt;VLOOKUP(R2197,SpeciesValidation!D:W,18,FALSE),TEXT(A2197,"MMDD")&lt;VLOOKUP(R2197,SpeciesValidation!D:W,19,FALSE))),"Date outside expected range for this species",""),"")))</f>
        <v/>
      </c>
      <c r="M2197" s="127" t="str">
        <f>IF(LEN(E2197&amp;"")&gt;0,IF(ISERROR(VLOOKUP(R2197,SpeciesValidation!D:I,6,FALSE)),"",VLOOKUP(R2197,SpeciesValidation!D:I,6,FALSE)),"")</f>
        <v/>
      </c>
      <c r="Q2197" s="36" t="str">
        <f>IF(LEN(E2197&amp;"")&gt;0,IF(ISERROR(VLOOKUP(E2197,SpeciesValidation!B:G,2,FALSE)=TRUE),"",VLOOKUP(E2197,SpeciesValidation!B:G,2,FALSE)),"")</f>
        <v/>
      </c>
      <c r="R2197" s="36" t="str">
        <f>IF(LEN(E2197&amp;"")&gt;0,IF(ISERROR(VLOOKUP(E2197,SpeciesLookup!B:G,4,FALSE)=TRUE),"",VLOOKUP(E2197,SpeciesLookup!B:G,4,FALSE)),"")</f>
        <v/>
      </c>
    </row>
    <row r="2198" spans="1:18" ht="13.2" x14ac:dyDescent="0.25">
      <c r="A2198" s="72"/>
      <c r="D2198" s="11"/>
      <c r="G2198" s="128" t="str">
        <f>IF(LEN(E2198&amp;"")&gt;0,IF(ISERROR(VLOOKUP(E2198,SpeciesLookup!B:G,6,FALSE)=TRUE),"",VLOOKUP(E2198,SpeciesLookup!B:G,6,FALSE)),"")</f>
        <v/>
      </c>
      <c r="H2198" s="128" t="str">
        <f>IF(LEN(E2198&amp;"")&gt;0,IF(ISERROR(VLOOKUP(E2198,SpeciesLookup!B:G,5,FALSE)=TRUE),"",VLOOKUP(E2198,SpeciesLookup!B:G,5,FALSE)),"")</f>
        <v/>
      </c>
      <c r="I2198" s="11"/>
      <c r="J2198" s="73"/>
      <c r="K2198" s="11"/>
      <c r="L2198" s="127" t="str">
        <f>TRIM(IF(ISERROR(VLOOKUP(R2198,SpeciesValidation!D:T,IF(ISNA(VLOOKUP(J2198,Validation!B$2:C$15,2,FALSE)),FALSE,VLOOKUP(J2198,Validation!B$2:C$15,2,FALSE)))),IF(LEN(E2198&amp;"")&gt;0,"",""),VLOOKUP(R2198,SpeciesValidation!D:T,VLOOKUP(J2198,Validation!B$2:C$15,2,FALSE),FALSE)) &amp; " " &amp; IF(ISERROR(IF(LEFT(J2198,1)="A",IF(IF(VLOOKUP(R2198,SpeciesValidation!D:W,20,FALSE)=FALSE,OR(TEXT(A2198,"MMDD")&lt;VLOOKUP(R2198,SpeciesValidation!D:W,18,FALSE),TEXT(A2198,"MMDD")&gt;VLOOKUP(R2198,SpeciesValidation!D:W,19,FALSE)),IF(TEXT(A2198,"MMDD")&lt;"0701",TEXT(A2198,"MMDD")&gt;VLOOKUP(R2198,SpeciesValidation!D:W,18,FALSE),TEXT(A2198,"MMDD")&lt;VLOOKUP(R2198,SpeciesValidation!D:W,19,FALSE))),"Date outside expected range for this species",""),"")),"",IF(LEFT(J2198,1)="A",IF(IF(VLOOKUP(R2198,SpeciesValidation!D:W,20,FALSE)=FALSE,OR(TEXT(A2198,"MMDD")&lt;VLOOKUP(R2198,SpeciesValidation!D:W,18,FALSE),TEXT(A2198,"MMDD")&gt;VLOOKUP(R2198,SpeciesValidation!D:W,19,FALSE)),IF(TEXT(A2198,"MMDD")&lt;"0701",TEXT(A2198,"MMDD")&gt;VLOOKUP(R2198,SpeciesValidation!D:W,18,FALSE),TEXT(A2198,"MMDD")&lt;VLOOKUP(R2198,SpeciesValidation!D:W,19,FALSE))),"Date outside expected range for this species",""),"")))</f>
        <v/>
      </c>
      <c r="M2198" s="127" t="str">
        <f>IF(LEN(E2198&amp;"")&gt;0,IF(ISERROR(VLOOKUP(R2198,SpeciesValidation!D:I,6,FALSE)),"",VLOOKUP(R2198,SpeciesValidation!D:I,6,FALSE)),"")</f>
        <v/>
      </c>
      <c r="Q2198" s="36" t="str">
        <f>IF(LEN(E2198&amp;"")&gt;0,IF(ISERROR(VLOOKUP(E2198,SpeciesValidation!B:G,2,FALSE)=TRUE),"",VLOOKUP(E2198,SpeciesValidation!B:G,2,FALSE)),"")</f>
        <v/>
      </c>
      <c r="R2198" s="36" t="str">
        <f>IF(LEN(E2198&amp;"")&gt;0,IF(ISERROR(VLOOKUP(E2198,SpeciesLookup!B:G,4,FALSE)=TRUE),"",VLOOKUP(E2198,SpeciesLookup!B:G,4,FALSE)),"")</f>
        <v/>
      </c>
    </row>
    <row r="2199" spans="1:18" ht="13.2" x14ac:dyDescent="0.25">
      <c r="A2199" s="72"/>
      <c r="D2199" s="11"/>
      <c r="G2199" s="128" t="str">
        <f>IF(LEN(E2199&amp;"")&gt;0,IF(ISERROR(VLOOKUP(E2199,SpeciesLookup!B:G,6,FALSE)=TRUE),"",VLOOKUP(E2199,SpeciesLookup!B:G,6,FALSE)),"")</f>
        <v/>
      </c>
      <c r="H2199" s="128" t="str">
        <f>IF(LEN(E2199&amp;"")&gt;0,IF(ISERROR(VLOOKUP(E2199,SpeciesLookup!B:G,5,FALSE)=TRUE),"",VLOOKUP(E2199,SpeciesLookup!B:G,5,FALSE)),"")</f>
        <v/>
      </c>
      <c r="I2199" s="11"/>
      <c r="J2199" s="73"/>
      <c r="K2199" s="11"/>
      <c r="L2199" s="127" t="str">
        <f>TRIM(IF(ISERROR(VLOOKUP(R2199,SpeciesValidation!D:T,IF(ISNA(VLOOKUP(J2199,Validation!B$2:C$15,2,FALSE)),FALSE,VLOOKUP(J2199,Validation!B$2:C$15,2,FALSE)))),IF(LEN(E2199&amp;"")&gt;0,"",""),VLOOKUP(R2199,SpeciesValidation!D:T,VLOOKUP(J2199,Validation!B$2:C$15,2,FALSE),FALSE)) &amp; " " &amp; IF(ISERROR(IF(LEFT(J2199,1)="A",IF(IF(VLOOKUP(R2199,SpeciesValidation!D:W,20,FALSE)=FALSE,OR(TEXT(A2199,"MMDD")&lt;VLOOKUP(R2199,SpeciesValidation!D:W,18,FALSE),TEXT(A2199,"MMDD")&gt;VLOOKUP(R2199,SpeciesValidation!D:W,19,FALSE)),IF(TEXT(A2199,"MMDD")&lt;"0701",TEXT(A2199,"MMDD")&gt;VLOOKUP(R2199,SpeciesValidation!D:W,18,FALSE),TEXT(A2199,"MMDD")&lt;VLOOKUP(R2199,SpeciesValidation!D:W,19,FALSE))),"Date outside expected range for this species",""),"")),"",IF(LEFT(J2199,1)="A",IF(IF(VLOOKUP(R2199,SpeciesValidation!D:W,20,FALSE)=FALSE,OR(TEXT(A2199,"MMDD")&lt;VLOOKUP(R2199,SpeciesValidation!D:W,18,FALSE),TEXT(A2199,"MMDD")&gt;VLOOKUP(R2199,SpeciesValidation!D:W,19,FALSE)),IF(TEXT(A2199,"MMDD")&lt;"0701",TEXT(A2199,"MMDD")&gt;VLOOKUP(R2199,SpeciesValidation!D:W,18,FALSE),TEXT(A2199,"MMDD")&lt;VLOOKUP(R2199,SpeciesValidation!D:W,19,FALSE))),"Date outside expected range for this species",""),"")))</f>
        <v/>
      </c>
      <c r="M2199" s="127" t="str">
        <f>IF(LEN(E2199&amp;"")&gt;0,IF(ISERROR(VLOOKUP(R2199,SpeciesValidation!D:I,6,FALSE)),"",VLOOKUP(R2199,SpeciesValidation!D:I,6,FALSE)),"")</f>
        <v/>
      </c>
      <c r="Q2199" s="36" t="str">
        <f>IF(LEN(E2199&amp;"")&gt;0,IF(ISERROR(VLOOKUP(E2199,SpeciesValidation!B:G,2,FALSE)=TRUE),"",VLOOKUP(E2199,SpeciesValidation!B:G,2,FALSE)),"")</f>
        <v/>
      </c>
      <c r="R2199" s="36" t="str">
        <f>IF(LEN(E2199&amp;"")&gt;0,IF(ISERROR(VLOOKUP(E2199,SpeciesLookup!B:G,4,FALSE)=TRUE),"",VLOOKUP(E2199,SpeciesLookup!B:G,4,FALSE)),"")</f>
        <v/>
      </c>
    </row>
    <row r="2200" spans="1:18" ht="13.2" x14ac:dyDescent="0.25">
      <c r="A2200" s="72"/>
      <c r="D2200" s="11"/>
      <c r="G2200" s="128" t="str">
        <f>IF(LEN(E2200&amp;"")&gt;0,IF(ISERROR(VLOOKUP(E2200,SpeciesLookup!B:G,6,FALSE)=TRUE),"",VLOOKUP(E2200,SpeciesLookup!B:G,6,FALSE)),"")</f>
        <v/>
      </c>
      <c r="H2200" s="128" t="str">
        <f>IF(LEN(E2200&amp;"")&gt;0,IF(ISERROR(VLOOKUP(E2200,SpeciesLookup!B:G,5,FALSE)=TRUE),"",VLOOKUP(E2200,SpeciesLookup!B:G,5,FALSE)),"")</f>
        <v/>
      </c>
      <c r="I2200" s="11"/>
      <c r="J2200" s="73"/>
      <c r="K2200" s="11"/>
      <c r="L2200" s="127" t="str">
        <f>TRIM(IF(ISERROR(VLOOKUP(R2200,SpeciesValidation!D:T,IF(ISNA(VLOOKUP(J2200,Validation!B$2:C$15,2,FALSE)),FALSE,VLOOKUP(J2200,Validation!B$2:C$15,2,FALSE)))),IF(LEN(E2200&amp;"")&gt;0,"",""),VLOOKUP(R2200,SpeciesValidation!D:T,VLOOKUP(J2200,Validation!B$2:C$15,2,FALSE),FALSE)) &amp; " " &amp; IF(ISERROR(IF(LEFT(J2200,1)="A",IF(IF(VLOOKUP(R2200,SpeciesValidation!D:W,20,FALSE)=FALSE,OR(TEXT(A2200,"MMDD")&lt;VLOOKUP(R2200,SpeciesValidation!D:W,18,FALSE),TEXT(A2200,"MMDD")&gt;VLOOKUP(R2200,SpeciesValidation!D:W,19,FALSE)),IF(TEXT(A2200,"MMDD")&lt;"0701",TEXT(A2200,"MMDD")&gt;VLOOKUP(R2200,SpeciesValidation!D:W,18,FALSE),TEXT(A2200,"MMDD")&lt;VLOOKUP(R2200,SpeciesValidation!D:W,19,FALSE))),"Date outside expected range for this species",""),"")),"",IF(LEFT(J2200,1)="A",IF(IF(VLOOKUP(R2200,SpeciesValidation!D:W,20,FALSE)=FALSE,OR(TEXT(A2200,"MMDD")&lt;VLOOKUP(R2200,SpeciesValidation!D:W,18,FALSE),TEXT(A2200,"MMDD")&gt;VLOOKUP(R2200,SpeciesValidation!D:W,19,FALSE)),IF(TEXT(A2200,"MMDD")&lt;"0701",TEXT(A2200,"MMDD")&gt;VLOOKUP(R2200,SpeciesValidation!D:W,18,FALSE),TEXT(A2200,"MMDD")&lt;VLOOKUP(R2200,SpeciesValidation!D:W,19,FALSE))),"Date outside expected range for this species",""),"")))</f>
        <v/>
      </c>
      <c r="M2200" s="127" t="str">
        <f>IF(LEN(E2200&amp;"")&gt;0,IF(ISERROR(VLOOKUP(R2200,SpeciesValidation!D:I,6,FALSE)),"",VLOOKUP(R2200,SpeciesValidation!D:I,6,FALSE)),"")</f>
        <v/>
      </c>
      <c r="Q2200" s="36" t="str">
        <f>IF(LEN(E2200&amp;"")&gt;0,IF(ISERROR(VLOOKUP(E2200,SpeciesValidation!B:G,2,FALSE)=TRUE),"",VLOOKUP(E2200,SpeciesValidation!B:G,2,FALSE)),"")</f>
        <v/>
      </c>
      <c r="R2200" s="36" t="str">
        <f>IF(LEN(E2200&amp;"")&gt;0,IF(ISERROR(VLOOKUP(E2200,SpeciesLookup!B:G,4,FALSE)=TRUE),"",VLOOKUP(E2200,SpeciesLookup!B:G,4,FALSE)),"")</f>
        <v/>
      </c>
    </row>
    <row r="2201" spans="1:18" ht="13.2" x14ac:dyDescent="0.25">
      <c r="A2201" s="72"/>
      <c r="D2201" s="11"/>
      <c r="G2201" s="128" t="str">
        <f>IF(LEN(E2201&amp;"")&gt;0,IF(ISERROR(VLOOKUP(E2201,SpeciesLookup!B:G,6,FALSE)=TRUE),"",VLOOKUP(E2201,SpeciesLookup!B:G,6,FALSE)),"")</f>
        <v/>
      </c>
      <c r="H2201" s="128" t="str">
        <f>IF(LEN(E2201&amp;"")&gt;0,IF(ISERROR(VLOOKUP(E2201,SpeciesLookup!B:G,5,FALSE)=TRUE),"",VLOOKUP(E2201,SpeciesLookup!B:G,5,FALSE)),"")</f>
        <v/>
      </c>
      <c r="I2201" s="11"/>
      <c r="J2201" s="73"/>
      <c r="K2201" s="11"/>
      <c r="L2201" s="127" t="str">
        <f>TRIM(IF(ISERROR(VLOOKUP(R2201,SpeciesValidation!D:T,IF(ISNA(VLOOKUP(J2201,Validation!B$2:C$15,2,FALSE)),FALSE,VLOOKUP(J2201,Validation!B$2:C$15,2,FALSE)))),IF(LEN(E2201&amp;"")&gt;0,"",""),VLOOKUP(R2201,SpeciesValidation!D:T,VLOOKUP(J2201,Validation!B$2:C$15,2,FALSE),FALSE)) &amp; " " &amp; IF(ISERROR(IF(LEFT(J2201,1)="A",IF(IF(VLOOKUP(R2201,SpeciesValidation!D:W,20,FALSE)=FALSE,OR(TEXT(A2201,"MMDD")&lt;VLOOKUP(R2201,SpeciesValidation!D:W,18,FALSE),TEXT(A2201,"MMDD")&gt;VLOOKUP(R2201,SpeciesValidation!D:W,19,FALSE)),IF(TEXT(A2201,"MMDD")&lt;"0701",TEXT(A2201,"MMDD")&gt;VLOOKUP(R2201,SpeciesValidation!D:W,18,FALSE),TEXT(A2201,"MMDD")&lt;VLOOKUP(R2201,SpeciesValidation!D:W,19,FALSE))),"Date outside expected range for this species",""),"")),"",IF(LEFT(J2201,1)="A",IF(IF(VLOOKUP(R2201,SpeciesValidation!D:W,20,FALSE)=FALSE,OR(TEXT(A2201,"MMDD")&lt;VLOOKUP(R2201,SpeciesValidation!D:W,18,FALSE),TEXT(A2201,"MMDD")&gt;VLOOKUP(R2201,SpeciesValidation!D:W,19,FALSE)),IF(TEXT(A2201,"MMDD")&lt;"0701",TEXT(A2201,"MMDD")&gt;VLOOKUP(R2201,SpeciesValidation!D:W,18,FALSE),TEXT(A2201,"MMDD")&lt;VLOOKUP(R2201,SpeciesValidation!D:W,19,FALSE))),"Date outside expected range for this species",""),"")))</f>
        <v/>
      </c>
      <c r="M2201" s="127" t="str">
        <f>IF(LEN(E2201&amp;"")&gt;0,IF(ISERROR(VLOOKUP(R2201,SpeciesValidation!D:I,6,FALSE)),"",VLOOKUP(R2201,SpeciesValidation!D:I,6,FALSE)),"")</f>
        <v/>
      </c>
      <c r="Q2201" s="36" t="str">
        <f>IF(LEN(E2201&amp;"")&gt;0,IF(ISERROR(VLOOKUP(E2201,SpeciesValidation!B:G,2,FALSE)=TRUE),"",VLOOKUP(E2201,SpeciesValidation!B:G,2,FALSE)),"")</f>
        <v/>
      </c>
      <c r="R2201" s="36" t="str">
        <f>IF(LEN(E2201&amp;"")&gt;0,IF(ISERROR(VLOOKUP(E2201,SpeciesLookup!B:G,4,FALSE)=TRUE),"",VLOOKUP(E2201,SpeciesLookup!B:G,4,FALSE)),"")</f>
        <v/>
      </c>
    </row>
    <row r="2202" spans="1:18" ht="13.2" x14ac:dyDescent="0.25">
      <c r="A2202" s="72"/>
      <c r="D2202" s="11"/>
      <c r="G2202" s="128" t="str">
        <f>IF(LEN(E2202&amp;"")&gt;0,IF(ISERROR(VLOOKUP(E2202,SpeciesLookup!B:G,6,FALSE)=TRUE),"",VLOOKUP(E2202,SpeciesLookup!B:G,6,FALSE)),"")</f>
        <v/>
      </c>
      <c r="H2202" s="128" t="str">
        <f>IF(LEN(E2202&amp;"")&gt;0,IF(ISERROR(VLOOKUP(E2202,SpeciesLookup!B:G,5,FALSE)=TRUE),"",VLOOKUP(E2202,SpeciesLookup!B:G,5,FALSE)),"")</f>
        <v/>
      </c>
      <c r="I2202" s="11"/>
      <c r="J2202" s="73"/>
      <c r="K2202" s="11"/>
      <c r="L2202" s="127" t="str">
        <f>TRIM(IF(ISERROR(VLOOKUP(R2202,SpeciesValidation!D:T,IF(ISNA(VLOOKUP(J2202,Validation!B$2:C$15,2,FALSE)),FALSE,VLOOKUP(J2202,Validation!B$2:C$15,2,FALSE)))),IF(LEN(E2202&amp;"")&gt;0,"",""),VLOOKUP(R2202,SpeciesValidation!D:T,VLOOKUP(J2202,Validation!B$2:C$15,2,FALSE),FALSE)) &amp; " " &amp; IF(ISERROR(IF(LEFT(J2202,1)="A",IF(IF(VLOOKUP(R2202,SpeciesValidation!D:W,20,FALSE)=FALSE,OR(TEXT(A2202,"MMDD")&lt;VLOOKUP(R2202,SpeciesValidation!D:W,18,FALSE),TEXT(A2202,"MMDD")&gt;VLOOKUP(R2202,SpeciesValidation!D:W,19,FALSE)),IF(TEXT(A2202,"MMDD")&lt;"0701",TEXT(A2202,"MMDD")&gt;VLOOKUP(R2202,SpeciesValidation!D:W,18,FALSE),TEXT(A2202,"MMDD")&lt;VLOOKUP(R2202,SpeciesValidation!D:W,19,FALSE))),"Date outside expected range for this species",""),"")),"",IF(LEFT(J2202,1)="A",IF(IF(VLOOKUP(R2202,SpeciesValidation!D:W,20,FALSE)=FALSE,OR(TEXT(A2202,"MMDD")&lt;VLOOKUP(R2202,SpeciesValidation!D:W,18,FALSE),TEXT(A2202,"MMDD")&gt;VLOOKUP(R2202,SpeciesValidation!D:W,19,FALSE)),IF(TEXT(A2202,"MMDD")&lt;"0701",TEXT(A2202,"MMDD")&gt;VLOOKUP(R2202,SpeciesValidation!D:W,18,FALSE),TEXT(A2202,"MMDD")&lt;VLOOKUP(R2202,SpeciesValidation!D:W,19,FALSE))),"Date outside expected range for this species",""),"")))</f>
        <v/>
      </c>
      <c r="M2202" s="127" t="str">
        <f>IF(LEN(E2202&amp;"")&gt;0,IF(ISERROR(VLOOKUP(R2202,SpeciesValidation!D:I,6,FALSE)),"",VLOOKUP(R2202,SpeciesValidation!D:I,6,FALSE)),"")</f>
        <v/>
      </c>
      <c r="Q2202" s="36" t="str">
        <f>IF(LEN(E2202&amp;"")&gt;0,IF(ISERROR(VLOOKUP(E2202,SpeciesValidation!B:G,2,FALSE)=TRUE),"",VLOOKUP(E2202,SpeciesValidation!B:G,2,FALSE)),"")</f>
        <v/>
      </c>
      <c r="R2202" s="36" t="str">
        <f>IF(LEN(E2202&amp;"")&gt;0,IF(ISERROR(VLOOKUP(E2202,SpeciesLookup!B:G,4,FALSE)=TRUE),"",VLOOKUP(E2202,SpeciesLookup!B:G,4,FALSE)),"")</f>
        <v/>
      </c>
    </row>
    <row r="2203" spans="1:18" ht="13.2" x14ac:dyDescent="0.25">
      <c r="A2203" s="72"/>
      <c r="D2203" s="11"/>
      <c r="G2203" s="128" t="str">
        <f>IF(LEN(E2203&amp;"")&gt;0,IF(ISERROR(VLOOKUP(E2203,SpeciesLookup!B:G,6,FALSE)=TRUE),"",VLOOKUP(E2203,SpeciesLookup!B:G,6,FALSE)),"")</f>
        <v/>
      </c>
      <c r="H2203" s="128" t="str">
        <f>IF(LEN(E2203&amp;"")&gt;0,IF(ISERROR(VLOOKUP(E2203,SpeciesLookup!B:G,5,FALSE)=TRUE),"",VLOOKUP(E2203,SpeciesLookup!B:G,5,FALSE)),"")</f>
        <v/>
      </c>
      <c r="I2203" s="11"/>
      <c r="J2203" s="73"/>
      <c r="K2203" s="11"/>
      <c r="L2203" s="127" t="str">
        <f>TRIM(IF(ISERROR(VLOOKUP(R2203,SpeciesValidation!D:T,IF(ISNA(VLOOKUP(J2203,Validation!B$2:C$15,2,FALSE)),FALSE,VLOOKUP(J2203,Validation!B$2:C$15,2,FALSE)))),IF(LEN(E2203&amp;"")&gt;0,"",""),VLOOKUP(R2203,SpeciesValidation!D:T,VLOOKUP(J2203,Validation!B$2:C$15,2,FALSE),FALSE)) &amp; " " &amp; IF(ISERROR(IF(LEFT(J2203,1)="A",IF(IF(VLOOKUP(R2203,SpeciesValidation!D:W,20,FALSE)=FALSE,OR(TEXT(A2203,"MMDD")&lt;VLOOKUP(R2203,SpeciesValidation!D:W,18,FALSE),TEXT(A2203,"MMDD")&gt;VLOOKUP(R2203,SpeciesValidation!D:W,19,FALSE)),IF(TEXT(A2203,"MMDD")&lt;"0701",TEXT(A2203,"MMDD")&gt;VLOOKUP(R2203,SpeciesValidation!D:W,18,FALSE),TEXT(A2203,"MMDD")&lt;VLOOKUP(R2203,SpeciesValidation!D:W,19,FALSE))),"Date outside expected range for this species",""),"")),"",IF(LEFT(J2203,1)="A",IF(IF(VLOOKUP(R2203,SpeciesValidation!D:W,20,FALSE)=FALSE,OR(TEXT(A2203,"MMDD")&lt;VLOOKUP(R2203,SpeciesValidation!D:W,18,FALSE),TEXT(A2203,"MMDD")&gt;VLOOKUP(R2203,SpeciesValidation!D:W,19,FALSE)),IF(TEXT(A2203,"MMDD")&lt;"0701",TEXT(A2203,"MMDD")&gt;VLOOKUP(R2203,SpeciesValidation!D:W,18,FALSE),TEXT(A2203,"MMDD")&lt;VLOOKUP(R2203,SpeciesValidation!D:W,19,FALSE))),"Date outside expected range for this species",""),"")))</f>
        <v/>
      </c>
      <c r="M2203" s="127" t="str">
        <f>IF(LEN(E2203&amp;"")&gt;0,IF(ISERROR(VLOOKUP(R2203,SpeciesValidation!D:I,6,FALSE)),"",VLOOKUP(R2203,SpeciesValidation!D:I,6,FALSE)),"")</f>
        <v/>
      </c>
      <c r="Q2203" s="36" t="str">
        <f>IF(LEN(E2203&amp;"")&gt;0,IF(ISERROR(VLOOKUP(E2203,SpeciesValidation!B:G,2,FALSE)=TRUE),"",VLOOKUP(E2203,SpeciesValidation!B:G,2,FALSE)),"")</f>
        <v/>
      </c>
      <c r="R2203" s="36" t="str">
        <f>IF(LEN(E2203&amp;"")&gt;0,IF(ISERROR(VLOOKUP(E2203,SpeciesLookup!B:G,4,FALSE)=TRUE),"",VLOOKUP(E2203,SpeciesLookup!B:G,4,FALSE)),"")</f>
        <v/>
      </c>
    </row>
    <row r="2204" spans="1:18" ht="13.2" x14ac:dyDescent="0.25">
      <c r="A2204" s="72"/>
      <c r="D2204" s="11"/>
      <c r="G2204" s="128" t="str">
        <f>IF(LEN(E2204&amp;"")&gt;0,IF(ISERROR(VLOOKUP(E2204,SpeciesLookup!B:G,6,FALSE)=TRUE),"",VLOOKUP(E2204,SpeciesLookup!B:G,6,FALSE)),"")</f>
        <v/>
      </c>
      <c r="H2204" s="128" t="str">
        <f>IF(LEN(E2204&amp;"")&gt;0,IF(ISERROR(VLOOKUP(E2204,SpeciesLookup!B:G,5,FALSE)=TRUE),"",VLOOKUP(E2204,SpeciesLookup!B:G,5,FALSE)),"")</f>
        <v/>
      </c>
      <c r="I2204" s="11"/>
      <c r="J2204" s="73"/>
      <c r="K2204" s="11"/>
      <c r="L2204" s="127" t="str">
        <f>TRIM(IF(ISERROR(VLOOKUP(R2204,SpeciesValidation!D:T,IF(ISNA(VLOOKUP(J2204,Validation!B$2:C$15,2,FALSE)),FALSE,VLOOKUP(J2204,Validation!B$2:C$15,2,FALSE)))),IF(LEN(E2204&amp;"")&gt;0,"",""),VLOOKUP(R2204,SpeciesValidation!D:T,VLOOKUP(J2204,Validation!B$2:C$15,2,FALSE),FALSE)) &amp; " " &amp; IF(ISERROR(IF(LEFT(J2204,1)="A",IF(IF(VLOOKUP(R2204,SpeciesValidation!D:W,20,FALSE)=FALSE,OR(TEXT(A2204,"MMDD")&lt;VLOOKUP(R2204,SpeciesValidation!D:W,18,FALSE),TEXT(A2204,"MMDD")&gt;VLOOKUP(R2204,SpeciesValidation!D:W,19,FALSE)),IF(TEXT(A2204,"MMDD")&lt;"0701",TEXT(A2204,"MMDD")&gt;VLOOKUP(R2204,SpeciesValidation!D:W,18,FALSE),TEXT(A2204,"MMDD")&lt;VLOOKUP(R2204,SpeciesValidation!D:W,19,FALSE))),"Date outside expected range for this species",""),"")),"",IF(LEFT(J2204,1)="A",IF(IF(VLOOKUP(R2204,SpeciesValidation!D:W,20,FALSE)=FALSE,OR(TEXT(A2204,"MMDD")&lt;VLOOKUP(R2204,SpeciesValidation!D:W,18,FALSE),TEXT(A2204,"MMDD")&gt;VLOOKUP(R2204,SpeciesValidation!D:W,19,FALSE)),IF(TEXT(A2204,"MMDD")&lt;"0701",TEXT(A2204,"MMDD")&gt;VLOOKUP(R2204,SpeciesValidation!D:W,18,FALSE),TEXT(A2204,"MMDD")&lt;VLOOKUP(R2204,SpeciesValidation!D:W,19,FALSE))),"Date outside expected range for this species",""),"")))</f>
        <v/>
      </c>
      <c r="M2204" s="127" t="str">
        <f>IF(LEN(E2204&amp;"")&gt;0,IF(ISERROR(VLOOKUP(R2204,SpeciesValidation!D:I,6,FALSE)),"",VLOOKUP(R2204,SpeciesValidation!D:I,6,FALSE)),"")</f>
        <v/>
      </c>
      <c r="Q2204" s="36" t="str">
        <f>IF(LEN(E2204&amp;"")&gt;0,IF(ISERROR(VLOOKUP(E2204,SpeciesValidation!B:G,2,FALSE)=TRUE),"",VLOOKUP(E2204,SpeciesValidation!B:G,2,FALSE)),"")</f>
        <v/>
      </c>
      <c r="R2204" s="36" t="str">
        <f>IF(LEN(E2204&amp;"")&gt;0,IF(ISERROR(VLOOKUP(E2204,SpeciesLookup!B:G,4,FALSE)=TRUE),"",VLOOKUP(E2204,SpeciesLookup!B:G,4,FALSE)),"")</f>
        <v/>
      </c>
    </row>
    <row r="2205" spans="1:18" ht="13.2" x14ac:dyDescent="0.25">
      <c r="A2205" s="72"/>
      <c r="D2205" s="11"/>
      <c r="G2205" s="128" t="str">
        <f>IF(LEN(E2205&amp;"")&gt;0,IF(ISERROR(VLOOKUP(E2205,SpeciesLookup!B:G,6,FALSE)=TRUE),"",VLOOKUP(E2205,SpeciesLookup!B:G,6,FALSE)),"")</f>
        <v/>
      </c>
      <c r="H2205" s="128" t="str">
        <f>IF(LEN(E2205&amp;"")&gt;0,IF(ISERROR(VLOOKUP(E2205,SpeciesLookup!B:G,5,FALSE)=TRUE),"",VLOOKUP(E2205,SpeciesLookup!B:G,5,FALSE)),"")</f>
        <v/>
      </c>
      <c r="I2205" s="11"/>
      <c r="J2205" s="73"/>
      <c r="K2205" s="11"/>
      <c r="L2205" s="127" t="str">
        <f>TRIM(IF(ISERROR(VLOOKUP(R2205,SpeciesValidation!D:T,IF(ISNA(VLOOKUP(J2205,Validation!B$2:C$15,2,FALSE)),FALSE,VLOOKUP(J2205,Validation!B$2:C$15,2,FALSE)))),IF(LEN(E2205&amp;"")&gt;0,"",""),VLOOKUP(R2205,SpeciesValidation!D:T,VLOOKUP(J2205,Validation!B$2:C$15,2,FALSE),FALSE)) &amp; " " &amp; IF(ISERROR(IF(LEFT(J2205,1)="A",IF(IF(VLOOKUP(R2205,SpeciesValidation!D:W,20,FALSE)=FALSE,OR(TEXT(A2205,"MMDD")&lt;VLOOKUP(R2205,SpeciesValidation!D:W,18,FALSE),TEXT(A2205,"MMDD")&gt;VLOOKUP(R2205,SpeciesValidation!D:W,19,FALSE)),IF(TEXT(A2205,"MMDD")&lt;"0701",TEXT(A2205,"MMDD")&gt;VLOOKUP(R2205,SpeciesValidation!D:W,18,FALSE),TEXT(A2205,"MMDD")&lt;VLOOKUP(R2205,SpeciesValidation!D:W,19,FALSE))),"Date outside expected range for this species",""),"")),"",IF(LEFT(J2205,1)="A",IF(IF(VLOOKUP(R2205,SpeciesValidation!D:W,20,FALSE)=FALSE,OR(TEXT(A2205,"MMDD")&lt;VLOOKUP(R2205,SpeciesValidation!D:W,18,FALSE),TEXT(A2205,"MMDD")&gt;VLOOKUP(R2205,SpeciesValidation!D:W,19,FALSE)),IF(TEXT(A2205,"MMDD")&lt;"0701",TEXT(A2205,"MMDD")&gt;VLOOKUP(R2205,SpeciesValidation!D:W,18,FALSE),TEXT(A2205,"MMDD")&lt;VLOOKUP(R2205,SpeciesValidation!D:W,19,FALSE))),"Date outside expected range for this species",""),"")))</f>
        <v/>
      </c>
      <c r="M2205" s="127" t="str">
        <f>IF(LEN(E2205&amp;"")&gt;0,IF(ISERROR(VLOOKUP(R2205,SpeciesValidation!D:I,6,FALSE)),"",VLOOKUP(R2205,SpeciesValidation!D:I,6,FALSE)),"")</f>
        <v/>
      </c>
      <c r="Q2205" s="36" t="str">
        <f>IF(LEN(E2205&amp;"")&gt;0,IF(ISERROR(VLOOKUP(E2205,SpeciesValidation!B:G,2,FALSE)=TRUE),"",VLOOKUP(E2205,SpeciesValidation!B:G,2,FALSE)),"")</f>
        <v/>
      </c>
      <c r="R2205" s="36" t="str">
        <f>IF(LEN(E2205&amp;"")&gt;0,IF(ISERROR(VLOOKUP(E2205,SpeciesLookup!B:G,4,FALSE)=TRUE),"",VLOOKUP(E2205,SpeciesLookup!B:G,4,FALSE)),"")</f>
        <v/>
      </c>
    </row>
    <row r="2206" spans="1:18" ht="13.2" x14ac:dyDescent="0.25">
      <c r="A2206" s="72"/>
      <c r="D2206" s="11"/>
      <c r="G2206" s="128" t="str">
        <f>IF(LEN(E2206&amp;"")&gt;0,IF(ISERROR(VLOOKUP(E2206,SpeciesLookup!B:G,6,FALSE)=TRUE),"",VLOOKUP(E2206,SpeciesLookup!B:G,6,FALSE)),"")</f>
        <v/>
      </c>
      <c r="H2206" s="128" t="str">
        <f>IF(LEN(E2206&amp;"")&gt;0,IF(ISERROR(VLOOKUP(E2206,SpeciesLookup!B:G,5,FALSE)=TRUE),"",VLOOKUP(E2206,SpeciesLookup!B:G,5,FALSE)),"")</f>
        <v/>
      </c>
      <c r="I2206" s="11"/>
      <c r="J2206" s="73"/>
      <c r="K2206" s="11"/>
      <c r="L2206" s="127" t="str">
        <f>TRIM(IF(ISERROR(VLOOKUP(R2206,SpeciesValidation!D:T,IF(ISNA(VLOOKUP(J2206,Validation!B$2:C$15,2,FALSE)),FALSE,VLOOKUP(J2206,Validation!B$2:C$15,2,FALSE)))),IF(LEN(E2206&amp;"")&gt;0,"",""),VLOOKUP(R2206,SpeciesValidation!D:T,VLOOKUP(J2206,Validation!B$2:C$15,2,FALSE),FALSE)) &amp; " " &amp; IF(ISERROR(IF(LEFT(J2206,1)="A",IF(IF(VLOOKUP(R2206,SpeciesValidation!D:W,20,FALSE)=FALSE,OR(TEXT(A2206,"MMDD")&lt;VLOOKUP(R2206,SpeciesValidation!D:W,18,FALSE),TEXT(A2206,"MMDD")&gt;VLOOKUP(R2206,SpeciesValidation!D:W,19,FALSE)),IF(TEXT(A2206,"MMDD")&lt;"0701",TEXT(A2206,"MMDD")&gt;VLOOKUP(R2206,SpeciesValidation!D:W,18,FALSE),TEXT(A2206,"MMDD")&lt;VLOOKUP(R2206,SpeciesValidation!D:W,19,FALSE))),"Date outside expected range for this species",""),"")),"",IF(LEFT(J2206,1)="A",IF(IF(VLOOKUP(R2206,SpeciesValidation!D:W,20,FALSE)=FALSE,OR(TEXT(A2206,"MMDD")&lt;VLOOKUP(R2206,SpeciesValidation!D:W,18,FALSE),TEXT(A2206,"MMDD")&gt;VLOOKUP(R2206,SpeciesValidation!D:W,19,FALSE)),IF(TEXT(A2206,"MMDD")&lt;"0701",TEXT(A2206,"MMDD")&gt;VLOOKUP(R2206,SpeciesValidation!D:W,18,FALSE),TEXT(A2206,"MMDD")&lt;VLOOKUP(R2206,SpeciesValidation!D:W,19,FALSE))),"Date outside expected range for this species",""),"")))</f>
        <v/>
      </c>
      <c r="M2206" s="127" t="str">
        <f>IF(LEN(E2206&amp;"")&gt;0,IF(ISERROR(VLOOKUP(R2206,SpeciesValidation!D:I,6,FALSE)),"",VLOOKUP(R2206,SpeciesValidation!D:I,6,FALSE)),"")</f>
        <v/>
      </c>
      <c r="Q2206" s="36" t="str">
        <f>IF(LEN(E2206&amp;"")&gt;0,IF(ISERROR(VLOOKUP(E2206,SpeciesValidation!B:G,2,FALSE)=TRUE),"",VLOOKUP(E2206,SpeciesValidation!B:G,2,FALSE)),"")</f>
        <v/>
      </c>
      <c r="R2206" s="36" t="str">
        <f>IF(LEN(E2206&amp;"")&gt;0,IF(ISERROR(VLOOKUP(E2206,SpeciesLookup!B:G,4,FALSE)=TRUE),"",VLOOKUP(E2206,SpeciesLookup!B:G,4,FALSE)),"")</f>
        <v/>
      </c>
    </row>
    <row r="2207" spans="1:18" ht="13.2" x14ac:dyDescent="0.25">
      <c r="A2207" s="72"/>
      <c r="D2207" s="11"/>
      <c r="G2207" s="128" t="str">
        <f>IF(LEN(E2207&amp;"")&gt;0,IF(ISERROR(VLOOKUP(E2207,SpeciesLookup!B:G,6,FALSE)=TRUE),"",VLOOKUP(E2207,SpeciesLookup!B:G,6,FALSE)),"")</f>
        <v/>
      </c>
      <c r="H2207" s="128" t="str">
        <f>IF(LEN(E2207&amp;"")&gt;0,IF(ISERROR(VLOOKUP(E2207,SpeciesLookup!B:G,5,FALSE)=TRUE),"",VLOOKUP(E2207,SpeciesLookup!B:G,5,FALSE)),"")</f>
        <v/>
      </c>
      <c r="I2207" s="11"/>
      <c r="J2207" s="73"/>
      <c r="K2207" s="11"/>
      <c r="L2207" s="127" t="str">
        <f>TRIM(IF(ISERROR(VLOOKUP(R2207,SpeciesValidation!D:T,IF(ISNA(VLOOKUP(J2207,Validation!B$2:C$15,2,FALSE)),FALSE,VLOOKUP(J2207,Validation!B$2:C$15,2,FALSE)))),IF(LEN(E2207&amp;"")&gt;0,"",""),VLOOKUP(R2207,SpeciesValidation!D:T,VLOOKUP(J2207,Validation!B$2:C$15,2,FALSE),FALSE)) &amp; " " &amp; IF(ISERROR(IF(LEFT(J2207,1)="A",IF(IF(VLOOKUP(R2207,SpeciesValidation!D:W,20,FALSE)=FALSE,OR(TEXT(A2207,"MMDD")&lt;VLOOKUP(R2207,SpeciesValidation!D:W,18,FALSE),TEXT(A2207,"MMDD")&gt;VLOOKUP(R2207,SpeciesValidation!D:W,19,FALSE)),IF(TEXT(A2207,"MMDD")&lt;"0701",TEXT(A2207,"MMDD")&gt;VLOOKUP(R2207,SpeciesValidation!D:W,18,FALSE),TEXT(A2207,"MMDD")&lt;VLOOKUP(R2207,SpeciesValidation!D:W,19,FALSE))),"Date outside expected range for this species",""),"")),"",IF(LEFT(J2207,1)="A",IF(IF(VLOOKUP(R2207,SpeciesValidation!D:W,20,FALSE)=FALSE,OR(TEXT(A2207,"MMDD")&lt;VLOOKUP(R2207,SpeciesValidation!D:W,18,FALSE),TEXT(A2207,"MMDD")&gt;VLOOKUP(R2207,SpeciesValidation!D:W,19,FALSE)),IF(TEXT(A2207,"MMDD")&lt;"0701",TEXT(A2207,"MMDD")&gt;VLOOKUP(R2207,SpeciesValidation!D:W,18,FALSE),TEXT(A2207,"MMDD")&lt;VLOOKUP(R2207,SpeciesValidation!D:W,19,FALSE))),"Date outside expected range for this species",""),"")))</f>
        <v/>
      </c>
      <c r="M2207" s="127" t="str">
        <f>IF(LEN(E2207&amp;"")&gt;0,IF(ISERROR(VLOOKUP(R2207,SpeciesValidation!D:I,6,FALSE)),"",VLOOKUP(R2207,SpeciesValidation!D:I,6,FALSE)),"")</f>
        <v/>
      </c>
      <c r="Q2207" s="36" t="str">
        <f>IF(LEN(E2207&amp;"")&gt;0,IF(ISERROR(VLOOKUP(E2207,SpeciesValidation!B:G,2,FALSE)=TRUE),"",VLOOKUP(E2207,SpeciesValidation!B:G,2,FALSE)),"")</f>
        <v/>
      </c>
      <c r="R2207" s="36" t="str">
        <f>IF(LEN(E2207&amp;"")&gt;0,IF(ISERROR(VLOOKUP(E2207,SpeciesLookup!B:G,4,FALSE)=TRUE),"",VLOOKUP(E2207,SpeciesLookup!B:G,4,FALSE)),"")</f>
        <v/>
      </c>
    </row>
    <row r="2208" spans="1:18" ht="13.2" x14ac:dyDescent="0.25">
      <c r="A2208" s="72"/>
      <c r="D2208" s="11"/>
      <c r="G2208" s="128" t="str">
        <f>IF(LEN(E2208&amp;"")&gt;0,IF(ISERROR(VLOOKUP(E2208,SpeciesLookup!B:G,6,FALSE)=TRUE),"",VLOOKUP(E2208,SpeciesLookup!B:G,6,FALSE)),"")</f>
        <v/>
      </c>
      <c r="H2208" s="128" t="str">
        <f>IF(LEN(E2208&amp;"")&gt;0,IF(ISERROR(VLOOKUP(E2208,SpeciesLookup!B:G,5,FALSE)=TRUE),"",VLOOKUP(E2208,SpeciesLookup!B:G,5,FALSE)),"")</f>
        <v/>
      </c>
      <c r="I2208" s="11"/>
      <c r="J2208" s="73"/>
      <c r="K2208" s="11"/>
      <c r="L2208" s="127" t="str">
        <f>TRIM(IF(ISERROR(VLOOKUP(R2208,SpeciesValidation!D:T,IF(ISNA(VLOOKUP(J2208,Validation!B$2:C$15,2,FALSE)),FALSE,VLOOKUP(J2208,Validation!B$2:C$15,2,FALSE)))),IF(LEN(E2208&amp;"")&gt;0,"",""),VLOOKUP(R2208,SpeciesValidation!D:T,VLOOKUP(J2208,Validation!B$2:C$15,2,FALSE),FALSE)) &amp; " " &amp; IF(ISERROR(IF(LEFT(J2208,1)="A",IF(IF(VLOOKUP(R2208,SpeciesValidation!D:W,20,FALSE)=FALSE,OR(TEXT(A2208,"MMDD")&lt;VLOOKUP(R2208,SpeciesValidation!D:W,18,FALSE),TEXT(A2208,"MMDD")&gt;VLOOKUP(R2208,SpeciesValidation!D:W,19,FALSE)),IF(TEXT(A2208,"MMDD")&lt;"0701",TEXT(A2208,"MMDD")&gt;VLOOKUP(R2208,SpeciesValidation!D:W,18,FALSE),TEXT(A2208,"MMDD")&lt;VLOOKUP(R2208,SpeciesValidation!D:W,19,FALSE))),"Date outside expected range for this species",""),"")),"",IF(LEFT(J2208,1)="A",IF(IF(VLOOKUP(R2208,SpeciesValidation!D:W,20,FALSE)=FALSE,OR(TEXT(A2208,"MMDD")&lt;VLOOKUP(R2208,SpeciesValidation!D:W,18,FALSE),TEXT(A2208,"MMDD")&gt;VLOOKUP(R2208,SpeciesValidation!D:W,19,FALSE)),IF(TEXT(A2208,"MMDD")&lt;"0701",TEXT(A2208,"MMDD")&gt;VLOOKUP(R2208,SpeciesValidation!D:W,18,FALSE),TEXT(A2208,"MMDD")&lt;VLOOKUP(R2208,SpeciesValidation!D:W,19,FALSE))),"Date outside expected range for this species",""),"")))</f>
        <v/>
      </c>
      <c r="M2208" s="127" t="str">
        <f>IF(LEN(E2208&amp;"")&gt;0,IF(ISERROR(VLOOKUP(R2208,SpeciesValidation!D:I,6,FALSE)),"",VLOOKUP(R2208,SpeciesValidation!D:I,6,FALSE)),"")</f>
        <v/>
      </c>
      <c r="Q2208" s="36" t="str">
        <f>IF(LEN(E2208&amp;"")&gt;0,IF(ISERROR(VLOOKUP(E2208,SpeciesValidation!B:G,2,FALSE)=TRUE),"",VLOOKUP(E2208,SpeciesValidation!B:G,2,FALSE)),"")</f>
        <v/>
      </c>
      <c r="R2208" s="36" t="str">
        <f>IF(LEN(E2208&amp;"")&gt;0,IF(ISERROR(VLOOKUP(E2208,SpeciesLookup!B:G,4,FALSE)=TRUE),"",VLOOKUP(E2208,SpeciesLookup!B:G,4,FALSE)),"")</f>
        <v/>
      </c>
    </row>
    <row r="2209" spans="1:18" ht="13.2" x14ac:dyDescent="0.25">
      <c r="A2209" s="72"/>
      <c r="D2209" s="11"/>
      <c r="G2209" s="128" t="str">
        <f>IF(LEN(E2209&amp;"")&gt;0,IF(ISERROR(VLOOKUP(E2209,SpeciesLookup!B:G,6,FALSE)=TRUE),"",VLOOKUP(E2209,SpeciesLookup!B:G,6,FALSE)),"")</f>
        <v/>
      </c>
      <c r="H2209" s="128" t="str">
        <f>IF(LEN(E2209&amp;"")&gt;0,IF(ISERROR(VLOOKUP(E2209,SpeciesLookup!B:G,5,FALSE)=TRUE),"",VLOOKUP(E2209,SpeciesLookup!B:G,5,FALSE)),"")</f>
        <v/>
      </c>
      <c r="I2209" s="11"/>
      <c r="J2209" s="73"/>
      <c r="K2209" s="11"/>
      <c r="L2209" s="127" t="str">
        <f>TRIM(IF(ISERROR(VLOOKUP(R2209,SpeciesValidation!D:T,IF(ISNA(VLOOKUP(J2209,Validation!B$2:C$15,2,FALSE)),FALSE,VLOOKUP(J2209,Validation!B$2:C$15,2,FALSE)))),IF(LEN(E2209&amp;"")&gt;0,"",""),VLOOKUP(R2209,SpeciesValidation!D:T,VLOOKUP(J2209,Validation!B$2:C$15,2,FALSE),FALSE)) &amp; " " &amp; IF(ISERROR(IF(LEFT(J2209,1)="A",IF(IF(VLOOKUP(R2209,SpeciesValidation!D:W,20,FALSE)=FALSE,OR(TEXT(A2209,"MMDD")&lt;VLOOKUP(R2209,SpeciesValidation!D:W,18,FALSE),TEXT(A2209,"MMDD")&gt;VLOOKUP(R2209,SpeciesValidation!D:W,19,FALSE)),IF(TEXT(A2209,"MMDD")&lt;"0701",TEXT(A2209,"MMDD")&gt;VLOOKUP(R2209,SpeciesValidation!D:W,18,FALSE),TEXT(A2209,"MMDD")&lt;VLOOKUP(R2209,SpeciesValidation!D:W,19,FALSE))),"Date outside expected range for this species",""),"")),"",IF(LEFT(J2209,1)="A",IF(IF(VLOOKUP(R2209,SpeciesValidation!D:W,20,FALSE)=FALSE,OR(TEXT(A2209,"MMDD")&lt;VLOOKUP(R2209,SpeciesValidation!D:W,18,FALSE),TEXT(A2209,"MMDD")&gt;VLOOKUP(R2209,SpeciesValidation!D:W,19,FALSE)),IF(TEXT(A2209,"MMDD")&lt;"0701",TEXT(A2209,"MMDD")&gt;VLOOKUP(R2209,SpeciesValidation!D:W,18,FALSE),TEXT(A2209,"MMDD")&lt;VLOOKUP(R2209,SpeciesValidation!D:W,19,FALSE))),"Date outside expected range for this species",""),"")))</f>
        <v/>
      </c>
      <c r="M2209" s="127" t="str">
        <f>IF(LEN(E2209&amp;"")&gt;0,IF(ISERROR(VLOOKUP(R2209,SpeciesValidation!D:I,6,FALSE)),"",VLOOKUP(R2209,SpeciesValidation!D:I,6,FALSE)),"")</f>
        <v/>
      </c>
      <c r="Q2209" s="36" t="str">
        <f>IF(LEN(E2209&amp;"")&gt;0,IF(ISERROR(VLOOKUP(E2209,SpeciesValidation!B:G,2,FALSE)=TRUE),"",VLOOKUP(E2209,SpeciesValidation!B:G,2,FALSE)),"")</f>
        <v/>
      </c>
      <c r="R2209" s="36" t="str">
        <f>IF(LEN(E2209&amp;"")&gt;0,IF(ISERROR(VLOOKUP(E2209,SpeciesLookup!B:G,4,FALSE)=TRUE),"",VLOOKUP(E2209,SpeciesLookup!B:G,4,FALSE)),"")</f>
        <v/>
      </c>
    </row>
    <row r="2210" spans="1:18" ht="13.2" x14ac:dyDescent="0.25">
      <c r="A2210" s="72"/>
      <c r="D2210" s="11"/>
      <c r="G2210" s="128" t="str">
        <f>IF(LEN(E2210&amp;"")&gt;0,IF(ISERROR(VLOOKUP(E2210,SpeciesLookup!B:G,6,FALSE)=TRUE),"",VLOOKUP(E2210,SpeciesLookup!B:G,6,FALSE)),"")</f>
        <v/>
      </c>
      <c r="H2210" s="128" t="str">
        <f>IF(LEN(E2210&amp;"")&gt;0,IF(ISERROR(VLOOKUP(E2210,SpeciesLookup!B:G,5,FALSE)=TRUE),"",VLOOKUP(E2210,SpeciesLookup!B:G,5,FALSE)),"")</f>
        <v/>
      </c>
      <c r="I2210" s="11"/>
      <c r="J2210" s="73"/>
      <c r="K2210" s="11"/>
      <c r="L2210" s="127" t="str">
        <f>TRIM(IF(ISERROR(VLOOKUP(R2210,SpeciesValidation!D:T,IF(ISNA(VLOOKUP(J2210,Validation!B$2:C$15,2,FALSE)),FALSE,VLOOKUP(J2210,Validation!B$2:C$15,2,FALSE)))),IF(LEN(E2210&amp;"")&gt;0,"",""),VLOOKUP(R2210,SpeciesValidation!D:T,VLOOKUP(J2210,Validation!B$2:C$15,2,FALSE),FALSE)) &amp; " " &amp; IF(ISERROR(IF(LEFT(J2210,1)="A",IF(IF(VLOOKUP(R2210,SpeciesValidation!D:W,20,FALSE)=FALSE,OR(TEXT(A2210,"MMDD")&lt;VLOOKUP(R2210,SpeciesValidation!D:W,18,FALSE),TEXT(A2210,"MMDD")&gt;VLOOKUP(R2210,SpeciesValidation!D:W,19,FALSE)),IF(TEXT(A2210,"MMDD")&lt;"0701",TEXT(A2210,"MMDD")&gt;VLOOKUP(R2210,SpeciesValidation!D:W,18,FALSE),TEXT(A2210,"MMDD")&lt;VLOOKUP(R2210,SpeciesValidation!D:W,19,FALSE))),"Date outside expected range for this species",""),"")),"",IF(LEFT(J2210,1)="A",IF(IF(VLOOKUP(R2210,SpeciesValidation!D:W,20,FALSE)=FALSE,OR(TEXT(A2210,"MMDD")&lt;VLOOKUP(R2210,SpeciesValidation!D:W,18,FALSE),TEXT(A2210,"MMDD")&gt;VLOOKUP(R2210,SpeciesValidation!D:W,19,FALSE)),IF(TEXT(A2210,"MMDD")&lt;"0701",TEXT(A2210,"MMDD")&gt;VLOOKUP(R2210,SpeciesValidation!D:W,18,FALSE),TEXT(A2210,"MMDD")&lt;VLOOKUP(R2210,SpeciesValidation!D:W,19,FALSE))),"Date outside expected range for this species",""),"")))</f>
        <v/>
      </c>
      <c r="M2210" s="127" t="str">
        <f>IF(LEN(E2210&amp;"")&gt;0,IF(ISERROR(VLOOKUP(R2210,SpeciesValidation!D:I,6,FALSE)),"",VLOOKUP(R2210,SpeciesValidation!D:I,6,FALSE)),"")</f>
        <v/>
      </c>
      <c r="Q2210" s="36" t="str">
        <f>IF(LEN(E2210&amp;"")&gt;0,IF(ISERROR(VLOOKUP(E2210,SpeciesValidation!B:G,2,FALSE)=TRUE),"",VLOOKUP(E2210,SpeciesValidation!B:G,2,FALSE)),"")</f>
        <v/>
      </c>
      <c r="R2210" s="36" t="str">
        <f>IF(LEN(E2210&amp;"")&gt;0,IF(ISERROR(VLOOKUP(E2210,SpeciesLookup!B:G,4,FALSE)=TRUE),"",VLOOKUP(E2210,SpeciesLookup!B:G,4,FALSE)),"")</f>
        <v/>
      </c>
    </row>
    <row r="2211" spans="1:18" ht="13.2" x14ac:dyDescent="0.25">
      <c r="A2211" s="72"/>
      <c r="D2211" s="11"/>
      <c r="G2211" s="128" t="str">
        <f>IF(LEN(E2211&amp;"")&gt;0,IF(ISERROR(VLOOKUP(E2211,SpeciesLookup!B:G,6,FALSE)=TRUE),"",VLOOKUP(E2211,SpeciesLookup!B:G,6,FALSE)),"")</f>
        <v/>
      </c>
      <c r="H2211" s="128" t="str">
        <f>IF(LEN(E2211&amp;"")&gt;0,IF(ISERROR(VLOOKUP(E2211,SpeciesLookup!B:G,5,FALSE)=TRUE),"",VLOOKUP(E2211,SpeciesLookup!B:G,5,FALSE)),"")</f>
        <v/>
      </c>
      <c r="I2211" s="11"/>
      <c r="J2211" s="73"/>
      <c r="K2211" s="11"/>
      <c r="L2211" s="127" t="str">
        <f>TRIM(IF(ISERROR(VLOOKUP(R2211,SpeciesValidation!D:T,IF(ISNA(VLOOKUP(J2211,Validation!B$2:C$15,2,FALSE)),FALSE,VLOOKUP(J2211,Validation!B$2:C$15,2,FALSE)))),IF(LEN(E2211&amp;"")&gt;0,"",""),VLOOKUP(R2211,SpeciesValidation!D:T,VLOOKUP(J2211,Validation!B$2:C$15,2,FALSE),FALSE)) &amp; " " &amp; IF(ISERROR(IF(LEFT(J2211,1)="A",IF(IF(VLOOKUP(R2211,SpeciesValidation!D:W,20,FALSE)=FALSE,OR(TEXT(A2211,"MMDD")&lt;VLOOKUP(R2211,SpeciesValidation!D:W,18,FALSE),TEXT(A2211,"MMDD")&gt;VLOOKUP(R2211,SpeciesValidation!D:W,19,FALSE)),IF(TEXT(A2211,"MMDD")&lt;"0701",TEXT(A2211,"MMDD")&gt;VLOOKUP(R2211,SpeciesValidation!D:W,18,FALSE),TEXT(A2211,"MMDD")&lt;VLOOKUP(R2211,SpeciesValidation!D:W,19,FALSE))),"Date outside expected range for this species",""),"")),"",IF(LEFT(J2211,1)="A",IF(IF(VLOOKUP(R2211,SpeciesValidation!D:W,20,FALSE)=FALSE,OR(TEXT(A2211,"MMDD")&lt;VLOOKUP(R2211,SpeciesValidation!D:W,18,FALSE),TEXT(A2211,"MMDD")&gt;VLOOKUP(R2211,SpeciesValidation!D:W,19,FALSE)),IF(TEXT(A2211,"MMDD")&lt;"0701",TEXT(A2211,"MMDD")&gt;VLOOKUP(R2211,SpeciesValidation!D:W,18,FALSE),TEXT(A2211,"MMDD")&lt;VLOOKUP(R2211,SpeciesValidation!D:W,19,FALSE))),"Date outside expected range for this species",""),"")))</f>
        <v/>
      </c>
      <c r="M2211" s="127" t="str">
        <f>IF(LEN(E2211&amp;"")&gt;0,IF(ISERROR(VLOOKUP(R2211,SpeciesValidation!D:I,6,FALSE)),"",VLOOKUP(R2211,SpeciesValidation!D:I,6,FALSE)),"")</f>
        <v/>
      </c>
      <c r="Q2211" s="36" t="str">
        <f>IF(LEN(E2211&amp;"")&gt;0,IF(ISERROR(VLOOKUP(E2211,SpeciesValidation!B:G,2,FALSE)=TRUE),"",VLOOKUP(E2211,SpeciesValidation!B:G,2,FALSE)),"")</f>
        <v/>
      </c>
      <c r="R2211" s="36" t="str">
        <f>IF(LEN(E2211&amp;"")&gt;0,IF(ISERROR(VLOOKUP(E2211,SpeciesLookup!B:G,4,FALSE)=TRUE),"",VLOOKUP(E2211,SpeciesLookup!B:G,4,FALSE)),"")</f>
        <v/>
      </c>
    </row>
    <row r="2212" spans="1:18" ht="13.2" x14ac:dyDescent="0.25">
      <c r="A2212" s="72"/>
      <c r="D2212" s="11"/>
      <c r="G2212" s="128" t="str">
        <f>IF(LEN(E2212&amp;"")&gt;0,IF(ISERROR(VLOOKUP(E2212,SpeciesLookup!B:G,6,FALSE)=TRUE),"",VLOOKUP(E2212,SpeciesLookup!B:G,6,FALSE)),"")</f>
        <v/>
      </c>
      <c r="H2212" s="128" t="str">
        <f>IF(LEN(E2212&amp;"")&gt;0,IF(ISERROR(VLOOKUP(E2212,SpeciesLookup!B:G,5,FALSE)=TRUE),"",VLOOKUP(E2212,SpeciesLookup!B:G,5,FALSE)),"")</f>
        <v/>
      </c>
      <c r="I2212" s="11"/>
      <c r="J2212" s="73"/>
      <c r="K2212" s="11"/>
      <c r="L2212" s="127" t="str">
        <f>TRIM(IF(ISERROR(VLOOKUP(R2212,SpeciesValidation!D:T,IF(ISNA(VLOOKUP(J2212,Validation!B$2:C$15,2,FALSE)),FALSE,VLOOKUP(J2212,Validation!B$2:C$15,2,FALSE)))),IF(LEN(E2212&amp;"")&gt;0,"",""),VLOOKUP(R2212,SpeciesValidation!D:T,VLOOKUP(J2212,Validation!B$2:C$15,2,FALSE),FALSE)) &amp; " " &amp; IF(ISERROR(IF(LEFT(J2212,1)="A",IF(IF(VLOOKUP(R2212,SpeciesValidation!D:W,20,FALSE)=FALSE,OR(TEXT(A2212,"MMDD")&lt;VLOOKUP(R2212,SpeciesValidation!D:W,18,FALSE),TEXT(A2212,"MMDD")&gt;VLOOKUP(R2212,SpeciesValidation!D:W,19,FALSE)),IF(TEXT(A2212,"MMDD")&lt;"0701",TEXT(A2212,"MMDD")&gt;VLOOKUP(R2212,SpeciesValidation!D:W,18,FALSE),TEXT(A2212,"MMDD")&lt;VLOOKUP(R2212,SpeciesValidation!D:W,19,FALSE))),"Date outside expected range for this species",""),"")),"",IF(LEFT(J2212,1)="A",IF(IF(VLOOKUP(R2212,SpeciesValidation!D:W,20,FALSE)=FALSE,OR(TEXT(A2212,"MMDD")&lt;VLOOKUP(R2212,SpeciesValidation!D:W,18,FALSE),TEXT(A2212,"MMDD")&gt;VLOOKUP(R2212,SpeciesValidation!D:W,19,FALSE)),IF(TEXT(A2212,"MMDD")&lt;"0701",TEXT(A2212,"MMDD")&gt;VLOOKUP(R2212,SpeciesValidation!D:W,18,FALSE),TEXT(A2212,"MMDD")&lt;VLOOKUP(R2212,SpeciesValidation!D:W,19,FALSE))),"Date outside expected range for this species",""),"")))</f>
        <v/>
      </c>
      <c r="M2212" s="127" t="str">
        <f>IF(LEN(E2212&amp;"")&gt;0,IF(ISERROR(VLOOKUP(R2212,SpeciesValidation!D:I,6,FALSE)),"",VLOOKUP(R2212,SpeciesValidation!D:I,6,FALSE)),"")</f>
        <v/>
      </c>
      <c r="Q2212" s="36" t="str">
        <f>IF(LEN(E2212&amp;"")&gt;0,IF(ISERROR(VLOOKUP(E2212,SpeciesValidation!B:G,2,FALSE)=TRUE),"",VLOOKUP(E2212,SpeciesValidation!B:G,2,FALSE)),"")</f>
        <v/>
      </c>
      <c r="R2212" s="36" t="str">
        <f>IF(LEN(E2212&amp;"")&gt;0,IF(ISERROR(VLOOKUP(E2212,SpeciesLookup!B:G,4,FALSE)=TRUE),"",VLOOKUP(E2212,SpeciesLookup!B:G,4,FALSE)),"")</f>
        <v/>
      </c>
    </row>
    <row r="2213" spans="1:18" ht="13.2" x14ac:dyDescent="0.25">
      <c r="A2213" s="72"/>
      <c r="D2213" s="11"/>
      <c r="G2213" s="128" t="str">
        <f>IF(LEN(E2213&amp;"")&gt;0,IF(ISERROR(VLOOKUP(E2213,SpeciesLookup!B:G,6,FALSE)=TRUE),"",VLOOKUP(E2213,SpeciesLookup!B:G,6,FALSE)),"")</f>
        <v/>
      </c>
      <c r="H2213" s="128" t="str">
        <f>IF(LEN(E2213&amp;"")&gt;0,IF(ISERROR(VLOOKUP(E2213,SpeciesLookup!B:G,5,FALSE)=TRUE),"",VLOOKUP(E2213,SpeciesLookup!B:G,5,FALSE)),"")</f>
        <v/>
      </c>
      <c r="I2213" s="11"/>
      <c r="J2213" s="73"/>
      <c r="K2213" s="11"/>
      <c r="L2213" s="127" t="str">
        <f>TRIM(IF(ISERROR(VLOOKUP(R2213,SpeciesValidation!D:T,IF(ISNA(VLOOKUP(J2213,Validation!B$2:C$15,2,FALSE)),FALSE,VLOOKUP(J2213,Validation!B$2:C$15,2,FALSE)))),IF(LEN(E2213&amp;"")&gt;0,"",""),VLOOKUP(R2213,SpeciesValidation!D:T,VLOOKUP(J2213,Validation!B$2:C$15,2,FALSE),FALSE)) &amp; " " &amp; IF(ISERROR(IF(LEFT(J2213,1)="A",IF(IF(VLOOKUP(R2213,SpeciesValidation!D:W,20,FALSE)=FALSE,OR(TEXT(A2213,"MMDD")&lt;VLOOKUP(R2213,SpeciesValidation!D:W,18,FALSE),TEXT(A2213,"MMDD")&gt;VLOOKUP(R2213,SpeciesValidation!D:W,19,FALSE)),IF(TEXT(A2213,"MMDD")&lt;"0701",TEXT(A2213,"MMDD")&gt;VLOOKUP(R2213,SpeciesValidation!D:W,18,FALSE),TEXT(A2213,"MMDD")&lt;VLOOKUP(R2213,SpeciesValidation!D:W,19,FALSE))),"Date outside expected range for this species",""),"")),"",IF(LEFT(J2213,1)="A",IF(IF(VLOOKUP(R2213,SpeciesValidation!D:W,20,FALSE)=FALSE,OR(TEXT(A2213,"MMDD")&lt;VLOOKUP(R2213,SpeciesValidation!D:W,18,FALSE),TEXT(A2213,"MMDD")&gt;VLOOKUP(R2213,SpeciesValidation!D:W,19,FALSE)),IF(TEXT(A2213,"MMDD")&lt;"0701",TEXT(A2213,"MMDD")&gt;VLOOKUP(R2213,SpeciesValidation!D:W,18,FALSE),TEXT(A2213,"MMDD")&lt;VLOOKUP(R2213,SpeciesValidation!D:W,19,FALSE))),"Date outside expected range for this species",""),"")))</f>
        <v/>
      </c>
      <c r="M2213" s="127" t="str">
        <f>IF(LEN(E2213&amp;"")&gt;0,IF(ISERROR(VLOOKUP(R2213,SpeciesValidation!D:I,6,FALSE)),"",VLOOKUP(R2213,SpeciesValidation!D:I,6,FALSE)),"")</f>
        <v/>
      </c>
      <c r="Q2213" s="36" t="str">
        <f>IF(LEN(E2213&amp;"")&gt;0,IF(ISERROR(VLOOKUP(E2213,SpeciesValidation!B:G,2,FALSE)=TRUE),"",VLOOKUP(E2213,SpeciesValidation!B:G,2,FALSE)),"")</f>
        <v/>
      </c>
      <c r="R2213" s="36" t="str">
        <f>IF(LEN(E2213&amp;"")&gt;0,IF(ISERROR(VLOOKUP(E2213,SpeciesLookup!B:G,4,FALSE)=TRUE),"",VLOOKUP(E2213,SpeciesLookup!B:G,4,FALSE)),"")</f>
        <v/>
      </c>
    </row>
    <row r="2214" spans="1:18" ht="13.2" x14ac:dyDescent="0.25">
      <c r="A2214" s="72"/>
      <c r="D2214" s="11"/>
      <c r="G2214" s="128" t="str">
        <f>IF(LEN(E2214&amp;"")&gt;0,IF(ISERROR(VLOOKUP(E2214,SpeciesLookup!B:G,6,FALSE)=TRUE),"",VLOOKUP(E2214,SpeciesLookup!B:G,6,FALSE)),"")</f>
        <v/>
      </c>
      <c r="H2214" s="128" t="str">
        <f>IF(LEN(E2214&amp;"")&gt;0,IF(ISERROR(VLOOKUP(E2214,SpeciesLookup!B:G,5,FALSE)=TRUE),"",VLOOKUP(E2214,SpeciesLookup!B:G,5,FALSE)),"")</f>
        <v/>
      </c>
      <c r="I2214" s="11"/>
      <c r="J2214" s="73"/>
      <c r="K2214" s="11"/>
      <c r="L2214" s="127" t="str">
        <f>TRIM(IF(ISERROR(VLOOKUP(R2214,SpeciesValidation!D:T,IF(ISNA(VLOOKUP(J2214,Validation!B$2:C$15,2,FALSE)),FALSE,VLOOKUP(J2214,Validation!B$2:C$15,2,FALSE)))),IF(LEN(E2214&amp;"")&gt;0,"",""),VLOOKUP(R2214,SpeciesValidation!D:T,VLOOKUP(J2214,Validation!B$2:C$15,2,FALSE),FALSE)) &amp; " " &amp; IF(ISERROR(IF(LEFT(J2214,1)="A",IF(IF(VLOOKUP(R2214,SpeciesValidation!D:W,20,FALSE)=FALSE,OR(TEXT(A2214,"MMDD")&lt;VLOOKUP(R2214,SpeciesValidation!D:W,18,FALSE),TEXT(A2214,"MMDD")&gt;VLOOKUP(R2214,SpeciesValidation!D:W,19,FALSE)),IF(TEXT(A2214,"MMDD")&lt;"0701",TEXT(A2214,"MMDD")&gt;VLOOKUP(R2214,SpeciesValidation!D:W,18,FALSE),TEXT(A2214,"MMDD")&lt;VLOOKUP(R2214,SpeciesValidation!D:W,19,FALSE))),"Date outside expected range for this species",""),"")),"",IF(LEFT(J2214,1)="A",IF(IF(VLOOKUP(R2214,SpeciesValidation!D:W,20,FALSE)=FALSE,OR(TEXT(A2214,"MMDD")&lt;VLOOKUP(R2214,SpeciesValidation!D:W,18,FALSE),TEXT(A2214,"MMDD")&gt;VLOOKUP(R2214,SpeciesValidation!D:W,19,FALSE)),IF(TEXT(A2214,"MMDD")&lt;"0701",TEXT(A2214,"MMDD")&gt;VLOOKUP(R2214,SpeciesValidation!D:W,18,FALSE),TEXT(A2214,"MMDD")&lt;VLOOKUP(R2214,SpeciesValidation!D:W,19,FALSE))),"Date outside expected range for this species",""),"")))</f>
        <v/>
      </c>
      <c r="M2214" s="127" t="str">
        <f>IF(LEN(E2214&amp;"")&gt;0,IF(ISERROR(VLOOKUP(R2214,SpeciesValidation!D:I,6,FALSE)),"",VLOOKUP(R2214,SpeciesValidation!D:I,6,FALSE)),"")</f>
        <v/>
      </c>
      <c r="Q2214" s="36" t="str">
        <f>IF(LEN(E2214&amp;"")&gt;0,IF(ISERROR(VLOOKUP(E2214,SpeciesValidation!B:G,2,FALSE)=TRUE),"",VLOOKUP(E2214,SpeciesValidation!B:G,2,FALSE)),"")</f>
        <v/>
      </c>
      <c r="R2214" s="36" t="str">
        <f>IF(LEN(E2214&amp;"")&gt;0,IF(ISERROR(VLOOKUP(E2214,SpeciesLookup!B:G,4,FALSE)=TRUE),"",VLOOKUP(E2214,SpeciesLookup!B:G,4,FALSE)),"")</f>
        <v/>
      </c>
    </row>
    <row r="2215" spans="1:18" ht="13.2" x14ac:dyDescent="0.25">
      <c r="A2215" s="72"/>
      <c r="D2215" s="11"/>
      <c r="G2215" s="128" t="str">
        <f>IF(LEN(E2215&amp;"")&gt;0,IF(ISERROR(VLOOKUP(E2215,SpeciesLookup!B:G,6,FALSE)=TRUE),"",VLOOKUP(E2215,SpeciesLookup!B:G,6,FALSE)),"")</f>
        <v/>
      </c>
      <c r="H2215" s="128" t="str">
        <f>IF(LEN(E2215&amp;"")&gt;0,IF(ISERROR(VLOOKUP(E2215,SpeciesLookup!B:G,5,FALSE)=TRUE),"",VLOOKUP(E2215,SpeciesLookup!B:G,5,FALSE)),"")</f>
        <v/>
      </c>
      <c r="I2215" s="11"/>
      <c r="J2215" s="73"/>
      <c r="K2215" s="11"/>
      <c r="L2215" s="127" t="str">
        <f>TRIM(IF(ISERROR(VLOOKUP(R2215,SpeciesValidation!D:T,IF(ISNA(VLOOKUP(J2215,Validation!B$2:C$15,2,FALSE)),FALSE,VLOOKUP(J2215,Validation!B$2:C$15,2,FALSE)))),IF(LEN(E2215&amp;"")&gt;0,"",""),VLOOKUP(R2215,SpeciesValidation!D:T,VLOOKUP(J2215,Validation!B$2:C$15,2,FALSE),FALSE)) &amp; " " &amp; IF(ISERROR(IF(LEFT(J2215,1)="A",IF(IF(VLOOKUP(R2215,SpeciesValidation!D:W,20,FALSE)=FALSE,OR(TEXT(A2215,"MMDD")&lt;VLOOKUP(R2215,SpeciesValidation!D:W,18,FALSE),TEXT(A2215,"MMDD")&gt;VLOOKUP(R2215,SpeciesValidation!D:W,19,FALSE)),IF(TEXT(A2215,"MMDD")&lt;"0701",TEXT(A2215,"MMDD")&gt;VLOOKUP(R2215,SpeciesValidation!D:W,18,FALSE),TEXT(A2215,"MMDD")&lt;VLOOKUP(R2215,SpeciesValidation!D:W,19,FALSE))),"Date outside expected range for this species",""),"")),"",IF(LEFT(J2215,1)="A",IF(IF(VLOOKUP(R2215,SpeciesValidation!D:W,20,FALSE)=FALSE,OR(TEXT(A2215,"MMDD")&lt;VLOOKUP(R2215,SpeciesValidation!D:W,18,FALSE),TEXT(A2215,"MMDD")&gt;VLOOKUP(R2215,SpeciesValidation!D:W,19,FALSE)),IF(TEXT(A2215,"MMDD")&lt;"0701",TEXT(A2215,"MMDD")&gt;VLOOKUP(R2215,SpeciesValidation!D:W,18,FALSE),TEXT(A2215,"MMDD")&lt;VLOOKUP(R2215,SpeciesValidation!D:W,19,FALSE))),"Date outside expected range for this species",""),"")))</f>
        <v/>
      </c>
      <c r="M2215" s="127" t="str">
        <f>IF(LEN(E2215&amp;"")&gt;0,IF(ISERROR(VLOOKUP(R2215,SpeciesValidation!D:I,6,FALSE)),"",VLOOKUP(R2215,SpeciesValidation!D:I,6,FALSE)),"")</f>
        <v/>
      </c>
      <c r="Q2215" s="36" t="str">
        <f>IF(LEN(E2215&amp;"")&gt;0,IF(ISERROR(VLOOKUP(E2215,SpeciesValidation!B:G,2,FALSE)=TRUE),"",VLOOKUP(E2215,SpeciesValidation!B:G,2,FALSE)),"")</f>
        <v/>
      </c>
      <c r="R2215" s="36" t="str">
        <f>IF(LEN(E2215&amp;"")&gt;0,IF(ISERROR(VLOOKUP(E2215,SpeciesLookup!B:G,4,FALSE)=TRUE),"",VLOOKUP(E2215,SpeciesLookup!B:G,4,FALSE)),"")</f>
        <v/>
      </c>
    </row>
    <row r="2216" spans="1:18" ht="13.2" x14ac:dyDescent="0.25">
      <c r="A2216" s="72"/>
      <c r="D2216" s="11"/>
      <c r="G2216" s="128" t="str">
        <f>IF(LEN(E2216&amp;"")&gt;0,IF(ISERROR(VLOOKUP(E2216,SpeciesLookup!B:G,6,FALSE)=TRUE),"",VLOOKUP(E2216,SpeciesLookup!B:G,6,FALSE)),"")</f>
        <v/>
      </c>
      <c r="H2216" s="128" t="str">
        <f>IF(LEN(E2216&amp;"")&gt;0,IF(ISERROR(VLOOKUP(E2216,SpeciesLookup!B:G,5,FALSE)=TRUE),"",VLOOKUP(E2216,SpeciesLookup!B:G,5,FALSE)),"")</f>
        <v/>
      </c>
      <c r="I2216" s="11"/>
      <c r="J2216" s="73"/>
      <c r="K2216" s="11"/>
      <c r="L2216" s="127" t="str">
        <f>TRIM(IF(ISERROR(VLOOKUP(R2216,SpeciesValidation!D:T,IF(ISNA(VLOOKUP(J2216,Validation!B$2:C$15,2,FALSE)),FALSE,VLOOKUP(J2216,Validation!B$2:C$15,2,FALSE)))),IF(LEN(E2216&amp;"")&gt;0,"",""),VLOOKUP(R2216,SpeciesValidation!D:T,VLOOKUP(J2216,Validation!B$2:C$15,2,FALSE),FALSE)) &amp; " " &amp; IF(ISERROR(IF(LEFT(J2216,1)="A",IF(IF(VLOOKUP(R2216,SpeciesValidation!D:W,20,FALSE)=FALSE,OR(TEXT(A2216,"MMDD")&lt;VLOOKUP(R2216,SpeciesValidation!D:W,18,FALSE),TEXT(A2216,"MMDD")&gt;VLOOKUP(R2216,SpeciesValidation!D:W,19,FALSE)),IF(TEXT(A2216,"MMDD")&lt;"0701",TEXT(A2216,"MMDD")&gt;VLOOKUP(R2216,SpeciesValidation!D:W,18,FALSE),TEXT(A2216,"MMDD")&lt;VLOOKUP(R2216,SpeciesValidation!D:W,19,FALSE))),"Date outside expected range for this species",""),"")),"",IF(LEFT(J2216,1)="A",IF(IF(VLOOKUP(R2216,SpeciesValidation!D:W,20,FALSE)=FALSE,OR(TEXT(A2216,"MMDD")&lt;VLOOKUP(R2216,SpeciesValidation!D:W,18,FALSE),TEXT(A2216,"MMDD")&gt;VLOOKUP(R2216,SpeciesValidation!D:W,19,FALSE)),IF(TEXT(A2216,"MMDD")&lt;"0701",TEXT(A2216,"MMDD")&gt;VLOOKUP(R2216,SpeciesValidation!D:W,18,FALSE),TEXT(A2216,"MMDD")&lt;VLOOKUP(R2216,SpeciesValidation!D:W,19,FALSE))),"Date outside expected range for this species",""),"")))</f>
        <v/>
      </c>
      <c r="M2216" s="127" t="str">
        <f>IF(LEN(E2216&amp;"")&gt;0,IF(ISERROR(VLOOKUP(R2216,SpeciesValidation!D:I,6,FALSE)),"",VLOOKUP(R2216,SpeciesValidation!D:I,6,FALSE)),"")</f>
        <v/>
      </c>
      <c r="Q2216" s="36" t="str">
        <f>IF(LEN(E2216&amp;"")&gt;0,IF(ISERROR(VLOOKUP(E2216,SpeciesValidation!B:G,2,FALSE)=TRUE),"",VLOOKUP(E2216,SpeciesValidation!B:G,2,FALSE)),"")</f>
        <v/>
      </c>
      <c r="R2216" s="36" t="str">
        <f>IF(LEN(E2216&amp;"")&gt;0,IF(ISERROR(VLOOKUP(E2216,SpeciesLookup!B:G,4,FALSE)=TRUE),"",VLOOKUP(E2216,SpeciesLookup!B:G,4,FALSE)),"")</f>
        <v/>
      </c>
    </row>
    <row r="2217" spans="1:18" ht="13.2" x14ac:dyDescent="0.25">
      <c r="A2217" s="72"/>
      <c r="D2217" s="11"/>
      <c r="G2217" s="128" t="str">
        <f>IF(LEN(E2217&amp;"")&gt;0,IF(ISERROR(VLOOKUP(E2217,SpeciesLookup!B:G,6,FALSE)=TRUE),"",VLOOKUP(E2217,SpeciesLookup!B:G,6,FALSE)),"")</f>
        <v/>
      </c>
      <c r="H2217" s="128" t="str">
        <f>IF(LEN(E2217&amp;"")&gt;0,IF(ISERROR(VLOOKUP(E2217,SpeciesLookup!B:G,5,FALSE)=TRUE),"",VLOOKUP(E2217,SpeciesLookup!B:G,5,FALSE)),"")</f>
        <v/>
      </c>
      <c r="I2217" s="11"/>
      <c r="J2217" s="73"/>
      <c r="K2217" s="11"/>
      <c r="L2217" s="127" t="str">
        <f>TRIM(IF(ISERROR(VLOOKUP(R2217,SpeciesValidation!D:T,IF(ISNA(VLOOKUP(J2217,Validation!B$2:C$15,2,FALSE)),FALSE,VLOOKUP(J2217,Validation!B$2:C$15,2,FALSE)))),IF(LEN(E2217&amp;"")&gt;0,"",""),VLOOKUP(R2217,SpeciesValidation!D:T,VLOOKUP(J2217,Validation!B$2:C$15,2,FALSE),FALSE)) &amp; " " &amp; IF(ISERROR(IF(LEFT(J2217,1)="A",IF(IF(VLOOKUP(R2217,SpeciesValidation!D:W,20,FALSE)=FALSE,OR(TEXT(A2217,"MMDD")&lt;VLOOKUP(R2217,SpeciesValidation!D:W,18,FALSE),TEXT(A2217,"MMDD")&gt;VLOOKUP(R2217,SpeciesValidation!D:W,19,FALSE)),IF(TEXT(A2217,"MMDD")&lt;"0701",TEXT(A2217,"MMDD")&gt;VLOOKUP(R2217,SpeciesValidation!D:W,18,FALSE),TEXT(A2217,"MMDD")&lt;VLOOKUP(R2217,SpeciesValidation!D:W,19,FALSE))),"Date outside expected range for this species",""),"")),"",IF(LEFT(J2217,1)="A",IF(IF(VLOOKUP(R2217,SpeciesValidation!D:W,20,FALSE)=FALSE,OR(TEXT(A2217,"MMDD")&lt;VLOOKUP(R2217,SpeciesValidation!D:W,18,FALSE),TEXT(A2217,"MMDD")&gt;VLOOKUP(R2217,SpeciesValidation!D:W,19,FALSE)),IF(TEXT(A2217,"MMDD")&lt;"0701",TEXT(A2217,"MMDD")&gt;VLOOKUP(R2217,SpeciesValidation!D:W,18,FALSE),TEXT(A2217,"MMDD")&lt;VLOOKUP(R2217,SpeciesValidation!D:W,19,FALSE))),"Date outside expected range for this species",""),"")))</f>
        <v/>
      </c>
      <c r="M2217" s="127" t="str">
        <f>IF(LEN(E2217&amp;"")&gt;0,IF(ISERROR(VLOOKUP(R2217,SpeciesValidation!D:I,6,FALSE)),"",VLOOKUP(R2217,SpeciesValidation!D:I,6,FALSE)),"")</f>
        <v/>
      </c>
      <c r="Q2217" s="36" t="str">
        <f>IF(LEN(E2217&amp;"")&gt;0,IF(ISERROR(VLOOKUP(E2217,SpeciesValidation!B:G,2,FALSE)=TRUE),"",VLOOKUP(E2217,SpeciesValidation!B:G,2,FALSE)),"")</f>
        <v/>
      </c>
      <c r="R2217" s="36" t="str">
        <f>IF(LEN(E2217&amp;"")&gt;0,IF(ISERROR(VLOOKUP(E2217,SpeciesLookup!B:G,4,FALSE)=TRUE),"",VLOOKUP(E2217,SpeciesLookup!B:G,4,FALSE)),"")</f>
        <v/>
      </c>
    </row>
    <row r="2218" spans="1:18" ht="13.2" x14ac:dyDescent="0.25">
      <c r="A2218" s="72"/>
      <c r="D2218" s="11"/>
      <c r="G2218" s="128" t="str">
        <f>IF(LEN(E2218&amp;"")&gt;0,IF(ISERROR(VLOOKUP(E2218,SpeciesLookup!B:G,6,FALSE)=TRUE),"",VLOOKUP(E2218,SpeciesLookup!B:G,6,FALSE)),"")</f>
        <v/>
      </c>
      <c r="H2218" s="128" t="str">
        <f>IF(LEN(E2218&amp;"")&gt;0,IF(ISERROR(VLOOKUP(E2218,SpeciesLookup!B:G,5,FALSE)=TRUE),"",VLOOKUP(E2218,SpeciesLookup!B:G,5,FALSE)),"")</f>
        <v/>
      </c>
      <c r="I2218" s="11"/>
      <c r="J2218" s="73"/>
      <c r="K2218" s="11"/>
      <c r="L2218" s="127" t="str">
        <f>TRIM(IF(ISERROR(VLOOKUP(R2218,SpeciesValidation!D:T,IF(ISNA(VLOOKUP(J2218,Validation!B$2:C$15,2,FALSE)),FALSE,VLOOKUP(J2218,Validation!B$2:C$15,2,FALSE)))),IF(LEN(E2218&amp;"")&gt;0,"",""),VLOOKUP(R2218,SpeciesValidation!D:T,VLOOKUP(J2218,Validation!B$2:C$15,2,FALSE),FALSE)) &amp; " " &amp; IF(ISERROR(IF(LEFT(J2218,1)="A",IF(IF(VLOOKUP(R2218,SpeciesValidation!D:W,20,FALSE)=FALSE,OR(TEXT(A2218,"MMDD")&lt;VLOOKUP(R2218,SpeciesValidation!D:W,18,FALSE),TEXT(A2218,"MMDD")&gt;VLOOKUP(R2218,SpeciesValidation!D:W,19,FALSE)),IF(TEXT(A2218,"MMDD")&lt;"0701",TEXT(A2218,"MMDD")&gt;VLOOKUP(R2218,SpeciesValidation!D:W,18,FALSE),TEXT(A2218,"MMDD")&lt;VLOOKUP(R2218,SpeciesValidation!D:W,19,FALSE))),"Date outside expected range for this species",""),"")),"",IF(LEFT(J2218,1)="A",IF(IF(VLOOKUP(R2218,SpeciesValidation!D:W,20,FALSE)=FALSE,OR(TEXT(A2218,"MMDD")&lt;VLOOKUP(R2218,SpeciesValidation!D:W,18,FALSE),TEXT(A2218,"MMDD")&gt;VLOOKUP(R2218,SpeciesValidation!D:W,19,FALSE)),IF(TEXT(A2218,"MMDD")&lt;"0701",TEXT(A2218,"MMDD")&gt;VLOOKUP(R2218,SpeciesValidation!D:W,18,FALSE),TEXT(A2218,"MMDD")&lt;VLOOKUP(R2218,SpeciesValidation!D:W,19,FALSE))),"Date outside expected range for this species",""),"")))</f>
        <v/>
      </c>
      <c r="M2218" s="127" t="str">
        <f>IF(LEN(E2218&amp;"")&gt;0,IF(ISERROR(VLOOKUP(R2218,SpeciesValidation!D:I,6,FALSE)),"",VLOOKUP(R2218,SpeciesValidation!D:I,6,FALSE)),"")</f>
        <v/>
      </c>
      <c r="Q2218" s="36" t="str">
        <f>IF(LEN(E2218&amp;"")&gt;0,IF(ISERROR(VLOOKUP(E2218,SpeciesValidation!B:G,2,FALSE)=TRUE),"",VLOOKUP(E2218,SpeciesValidation!B:G,2,FALSE)),"")</f>
        <v/>
      </c>
      <c r="R2218" s="36" t="str">
        <f>IF(LEN(E2218&amp;"")&gt;0,IF(ISERROR(VLOOKUP(E2218,SpeciesLookup!B:G,4,FALSE)=TRUE),"",VLOOKUP(E2218,SpeciesLookup!B:G,4,FALSE)),"")</f>
        <v/>
      </c>
    </row>
    <row r="2219" spans="1:18" ht="13.2" x14ac:dyDescent="0.25">
      <c r="A2219" s="72"/>
      <c r="D2219" s="11"/>
      <c r="G2219" s="128" t="str">
        <f>IF(LEN(E2219&amp;"")&gt;0,IF(ISERROR(VLOOKUP(E2219,SpeciesLookup!B:G,6,FALSE)=TRUE),"",VLOOKUP(E2219,SpeciesLookup!B:G,6,FALSE)),"")</f>
        <v/>
      </c>
      <c r="H2219" s="128" t="str">
        <f>IF(LEN(E2219&amp;"")&gt;0,IF(ISERROR(VLOOKUP(E2219,SpeciesLookup!B:G,5,FALSE)=TRUE),"",VLOOKUP(E2219,SpeciesLookup!B:G,5,FALSE)),"")</f>
        <v/>
      </c>
      <c r="I2219" s="11"/>
      <c r="J2219" s="73"/>
      <c r="K2219" s="11"/>
      <c r="L2219" s="127" t="str">
        <f>TRIM(IF(ISERROR(VLOOKUP(R2219,SpeciesValidation!D:T,IF(ISNA(VLOOKUP(J2219,Validation!B$2:C$15,2,FALSE)),FALSE,VLOOKUP(J2219,Validation!B$2:C$15,2,FALSE)))),IF(LEN(E2219&amp;"")&gt;0,"",""),VLOOKUP(R2219,SpeciesValidation!D:T,VLOOKUP(J2219,Validation!B$2:C$15,2,FALSE),FALSE)) &amp; " " &amp; IF(ISERROR(IF(LEFT(J2219,1)="A",IF(IF(VLOOKUP(R2219,SpeciesValidation!D:W,20,FALSE)=FALSE,OR(TEXT(A2219,"MMDD")&lt;VLOOKUP(R2219,SpeciesValidation!D:W,18,FALSE),TEXT(A2219,"MMDD")&gt;VLOOKUP(R2219,SpeciesValidation!D:W,19,FALSE)),IF(TEXT(A2219,"MMDD")&lt;"0701",TEXT(A2219,"MMDD")&gt;VLOOKUP(R2219,SpeciesValidation!D:W,18,FALSE),TEXT(A2219,"MMDD")&lt;VLOOKUP(R2219,SpeciesValidation!D:W,19,FALSE))),"Date outside expected range for this species",""),"")),"",IF(LEFT(J2219,1)="A",IF(IF(VLOOKUP(R2219,SpeciesValidation!D:W,20,FALSE)=FALSE,OR(TEXT(A2219,"MMDD")&lt;VLOOKUP(R2219,SpeciesValidation!D:W,18,FALSE),TEXT(A2219,"MMDD")&gt;VLOOKUP(R2219,SpeciesValidation!D:W,19,FALSE)),IF(TEXT(A2219,"MMDD")&lt;"0701",TEXT(A2219,"MMDD")&gt;VLOOKUP(R2219,SpeciesValidation!D:W,18,FALSE),TEXT(A2219,"MMDD")&lt;VLOOKUP(R2219,SpeciesValidation!D:W,19,FALSE))),"Date outside expected range for this species",""),"")))</f>
        <v/>
      </c>
      <c r="M2219" s="127" t="str">
        <f>IF(LEN(E2219&amp;"")&gt;0,IF(ISERROR(VLOOKUP(R2219,SpeciesValidation!D:I,6,FALSE)),"",VLOOKUP(R2219,SpeciesValidation!D:I,6,FALSE)),"")</f>
        <v/>
      </c>
      <c r="Q2219" s="36" t="str">
        <f>IF(LEN(E2219&amp;"")&gt;0,IF(ISERROR(VLOOKUP(E2219,SpeciesValidation!B:G,2,FALSE)=TRUE),"",VLOOKUP(E2219,SpeciesValidation!B:G,2,FALSE)),"")</f>
        <v/>
      </c>
      <c r="R2219" s="36" t="str">
        <f>IF(LEN(E2219&amp;"")&gt;0,IF(ISERROR(VLOOKUP(E2219,SpeciesLookup!B:G,4,FALSE)=TRUE),"",VLOOKUP(E2219,SpeciesLookup!B:G,4,FALSE)),"")</f>
        <v/>
      </c>
    </row>
    <row r="2220" spans="1:18" ht="13.2" x14ac:dyDescent="0.25">
      <c r="A2220" s="72"/>
      <c r="D2220" s="11"/>
      <c r="G2220" s="128" t="str">
        <f>IF(LEN(E2220&amp;"")&gt;0,IF(ISERROR(VLOOKUP(E2220,SpeciesLookup!B:G,6,FALSE)=TRUE),"",VLOOKUP(E2220,SpeciesLookup!B:G,6,FALSE)),"")</f>
        <v/>
      </c>
      <c r="H2220" s="128" t="str">
        <f>IF(LEN(E2220&amp;"")&gt;0,IF(ISERROR(VLOOKUP(E2220,SpeciesLookup!B:G,5,FALSE)=TRUE),"",VLOOKUP(E2220,SpeciesLookup!B:G,5,FALSE)),"")</f>
        <v/>
      </c>
      <c r="I2220" s="11"/>
      <c r="J2220" s="73"/>
      <c r="K2220" s="11"/>
      <c r="L2220" s="127" t="str">
        <f>TRIM(IF(ISERROR(VLOOKUP(R2220,SpeciesValidation!D:T,IF(ISNA(VLOOKUP(J2220,Validation!B$2:C$15,2,FALSE)),FALSE,VLOOKUP(J2220,Validation!B$2:C$15,2,FALSE)))),IF(LEN(E2220&amp;"")&gt;0,"",""),VLOOKUP(R2220,SpeciesValidation!D:T,VLOOKUP(J2220,Validation!B$2:C$15,2,FALSE),FALSE)) &amp; " " &amp; IF(ISERROR(IF(LEFT(J2220,1)="A",IF(IF(VLOOKUP(R2220,SpeciesValidation!D:W,20,FALSE)=FALSE,OR(TEXT(A2220,"MMDD")&lt;VLOOKUP(R2220,SpeciesValidation!D:W,18,FALSE),TEXT(A2220,"MMDD")&gt;VLOOKUP(R2220,SpeciesValidation!D:W,19,FALSE)),IF(TEXT(A2220,"MMDD")&lt;"0701",TEXT(A2220,"MMDD")&gt;VLOOKUP(R2220,SpeciesValidation!D:W,18,FALSE),TEXT(A2220,"MMDD")&lt;VLOOKUP(R2220,SpeciesValidation!D:W,19,FALSE))),"Date outside expected range for this species",""),"")),"",IF(LEFT(J2220,1)="A",IF(IF(VLOOKUP(R2220,SpeciesValidation!D:W,20,FALSE)=FALSE,OR(TEXT(A2220,"MMDD")&lt;VLOOKUP(R2220,SpeciesValidation!D:W,18,FALSE),TEXT(A2220,"MMDD")&gt;VLOOKUP(R2220,SpeciesValidation!D:W,19,FALSE)),IF(TEXT(A2220,"MMDD")&lt;"0701",TEXT(A2220,"MMDD")&gt;VLOOKUP(R2220,SpeciesValidation!D:W,18,FALSE),TEXT(A2220,"MMDD")&lt;VLOOKUP(R2220,SpeciesValidation!D:W,19,FALSE))),"Date outside expected range for this species",""),"")))</f>
        <v/>
      </c>
      <c r="M2220" s="127" t="str">
        <f>IF(LEN(E2220&amp;"")&gt;0,IF(ISERROR(VLOOKUP(R2220,SpeciesValidation!D:I,6,FALSE)),"",VLOOKUP(R2220,SpeciesValidation!D:I,6,FALSE)),"")</f>
        <v/>
      </c>
      <c r="Q2220" s="36" t="str">
        <f>IF(LEN(E2220&amp;"")&gt;0,IF(ISERROR(VLOOKUP(E2220,SpeciesValidation!B:G,2,FALSE)=TRUE),"",VLOOKUP(E2220,SpeciesValidation!B:G,2,FALSE)),"")</f>
        <v/>
      </c>
      <c r="R2220" s="36" t="str">
        <f>IF(LEN(E2220&amp;"")&gt;0,IF(ISERROR(VLOOKUP(E2220,SpeciesLookup!B:G,4,FALSE)=TRUE),"",VLOOKUP(E2220,SpeciesLookup!B:G,4,FALSE)),"")</f>
        <v/>
      </c>
    </row>
    <row r="2221" spans="1:18" ht="13.2" x14ac:dyDescent="0.25">
      <c r="A2221" s="72"/>
      <c r="D2221" s="11"/>
      <c r="G2221" s="128" t="str">
        <f>IF(LEN(E2221&amp;"")&gt;0,IF(ISERROR(VLOOKUP(E2221,SpeciesLookup!B:G,6,FALSE)=TRUE),"",VLOOKUP(E2221,SpeciesLookup!B:G,6,FALSE)),"")</f>
        <v/>
      </c>
      <c r="H2221" s="128" t="str">
        <f>IF(LEN(E2221&amp;"")&gt;0,IF(ISERROR(VLOOKUP(E2221,SpeciesLookup!B:G,5,FALSE)=TRUE),"",VLOOKUP(E2221,SpeciesLookup!B:G,5,FALSE)),"")</f>
        <v/>
      </c>
      <c r="I2221" s="11"/>
      <c r="J2221" s="73"/>
      <c r="K2221" s="11"/>
      <c r="L2221" s="127" t="str">
        <f>TRIM(IF(ISERROR(VLOOKUP(R2221,SpeciesValidation!D:T,IF(ISNA(VLOOKUP(J2221,Validation!B$2:C$15,2,FALSE)),FALSE,VLOOKUP(J2221,Validation!B$2:C$15,2,FALSE)))),IF(LEN(E2221&amp;"")&gt;0,"",""),VLOOKUP(R2221,SpeciesValidation!D:T,VLOOKUP(J2221,Validation!B$2:C$15,2,FALSE),FALSE)) &amp; " " &amp; IF(ISERROR(IF(LEFT(J2221,1)="A",IF(IF(VLOOKUP(R2221,SpeciesValidation!D:W,20,FALSE)=FALSE,OR(TEXT(A2221,"MMDD")&lt;VLOOKUP(R2221,SpeciesValidation!D:W,18,FALSE),TEXT(A2221,"MMDD")&gt;VLOOKUP(R2221,SpeciesValidation!D:W,19,FALSE)),IF(TEXT(A2221,"MMDD")&lt;"0701",TEXT(A2221,"MMDD")&gt;VLOOKUP(R2221,SpeciesValidation!D:W,18,FALSE),TEXT(A2221,"MMDD")&lt;VLOOKUP(R2221,SpeciesValidation!D:W,19,FALSE))),"Date outside expected range for this species",""),"")),"",IF(LEFT(J2221,1)="A",IF(IF(VLOOKUP(R2221,SpeciesValidation!D:W,20,FALSE)=FALSE,OR(TEXT(A2221,"MMDD")&lt;VLOOKUP(R2221,SpeciesValidation!D:W,18,FALSE),TEXT(A2221,"MMDD")&gt;VLOOKUP(R2221,SpeciesValidation!D:W,19,FALSE)),IF(TEXT(A2221,"MMDD")&lt;"0701",TEXT(A2221,"MMDD")&gt;VLOOKUP(R2221,SpeciesValidation!D:W,18,FALSE),TEXT(A2221,"MMDD")&lt;VLOOKUP(R2221,SpeciesValidation!D:W,19,FALSE))),"Date outside expected range for this species",""),"")))</f>
        <v/>
      </c>
      <c r="M2221" s="127" t="str">
        <f>IF(LEN(E2221&amp;"")&gt;0,IF(ISERROR(VLOOKUP(R2221,SpeciesValidation!D:I,6,FALSE)),"",VLOOKUP(R2221,SpeciesValidation!D:I,6,FALSE)),"")</f>
        <v/>
      </c>
      <c r="Q2221" s="36" t="str">
        <f>IF(LEN(E2221&amp;"")&gt;0,IF(ISERROR(VLOOKUP(E2221,SpeciesValidation!B:G,2,FALSE)=TRUE),"",VLOOKUP(E2221,SpeciesValidation!B:G,2,FALSE)),"")</f>
        <v/>
      </c>
      <c r="R2221" s="36" t="str">
        <f>IF(LEN(E2221&amp;"")&gt;0,IF(ISERROR(VLOOKUP(E2221,SpeciesLookup!B:G,4,FALSE)=TRUE),"",VLOOKUP(E2221,SpeciesLookup!B:G,4,FALSE)),"")</f>
        <v/>
      </c>
    </row>
    <row r="2222" spans="1:18" ht="13.2" x14ac:dyDescent="0.25">
      <c r="A2222" s="72"/>
      <c r="D2222" s="11"/>
      <c r="G2222" s="128" t="str">
        <f>IF(LEN(E2222&amp;"")&gt;0,IF(ISERROR(VLOOKUP(E2222,SpeciesLookup!B:G,6,FALSE)=TRUE),"",VLOOKUP(E2222,SpeciesLookup!B:G,6,FALSE)),"")</f>
        <v/>
      </c>
      <c r="H2222" s="128" t="str">
        <f>IF(LEN(E2222&amp;"")&gt;0,IF(ISERROR(VLOOKUP(E2222,SpeciesLookup!B:G,5,FALSE)=TRUE),"",VLOOKUP(E2222,SpeciesLookup!B:G,5,FALSE)),"")</f>
        <v/>
      </c>
      <c r="I2222" s="11"/>
      <c r="J2222" s="73"/>
      <c r="K2222" s="11"/>
      <c r="L2222" s="127" t="str">
        <f>TRIM(IF(ISERROR(VLOOKUP(R2222,SpeciesValidation!D:T,IF(ISNA(VLOOKUP(J2222,Validation!B$2:C$15,2,FALSE)),FALSE,VLOOKUP(J2222,Validation!B$2:C$15,2,FALSE)))),IF(LEN(E2222&amp;"")&gt;0,"",""),VLOOKUP(R2222,SpeciesValidation!D:T,VLOOKUP(J2222,Validation!B$2:C$15,2,FALSE),FALSE)) &amp; " " &amp; IF(ISERROR(IF(LEFT(J2222,1)="A",IF(IF(VLOOKUP(R2222,SpeciesValidation!D:W,20,FALSE)=FALSE,OR(TEXT(A2222,"MMDD")&lt;VLOOKUP(R2222,SpeciesValidation!D:W,18,FALSE),TEXT(A2222,"MMDD")&gt;VLOOKUP(R2222,SpeciesValidation!D:W,19,FALSE)),IF(TEXT(A2222,"MMDD")&lt;"0701",TEXT(A2222,"MMDD")&gt;VLOOKUP(R2222,SpeciesValidation!D:W,18,FALSE),TEXT(A2222,"MMDD")&lt;VLOOKUP(R2222,SpeciesValidation!D:W,19,FALSE))),"Date outside expected range for this species",""),"")),"",IF(LEFT(J2222,1)="A",IF(IF(VLOOKUP(R2222,SpeciesValidation!D:W,20,FALSE)=FALSE,OR(TEXT(A2222,"MMDD")&lt;VLOOKUP(R2222,SpeciesValidation!D:W,18,FALSE),TEXT(A2222,"MMDD")&gt;VLOOKUP(R2222,SpeciesValidation!D:W,19,FALSE)),IF(TEXT(A2222,"MMDD")&lt;"0701",TEXT(A2222,"MMDD")&gt;VLOOKUP(R2222,SpeciesValidation!D:W,18,FALSE),TEXT(A2222,"MMDD")&lt;VLOOKUP(R2222,SpeciesValidation!D:W,19,FALSE))),"Date outside expected range for this species",""),"")))</f>
        <v/>
      </c>
      <c r="M2222" s="127" t="str">
        <f>IF(LEN(E2222&amp;"")&gt;0,IF(ISERROR(VLOOKUP(R2222,SpeciesValidation!D:I,6,FALSE)),"",VLOOKUP(R2222,SpeciesValidation!D:I,6,FALSE)),"")</f>
        <v/>
      </c>
      <c r="Q2222" s="36" t="str">
        <f>IF(LEN(E2222&amp;"")&gt;0,IF(ISERROR(VLOOKUP(E2222,SpeciesValidation!B:G,2,FALSE)=TRUE),"",VLOOKUP(E2222,SpeciesValidation!B:G,2,FALSE)),"")</f>
        <v/>
      </c>
      <c r="R2222" s="36" t="str">
        <f>IF(LEN(E2222&amp;"")&gt;0,IF(ISERROR(VLOOKUP(E2222,SpeciesLookup!B:G,4,FALSE)=TRUE),"",VLOOKUP(E2222,SpeciesLookup!B:G,4,FALSE)),"")</f>
        <v/>
      </c>
    </row>
    <row r="2223" spans="1:18" ht="13.2" x14ac:dyDescent="0.25">
      <c r="A2223" s="72"/>
      <c r="D2223" s="11"/>
      <c r="G2223" s="128" t="str">
        <f>IF(LEN(E2223&amp;"")&gt;0,IF(ISERROR(VLOOKUP(E2223,SpeciesLookup!B:G,6,FALSE)=TRUE),"",VLOOKUP(E2223,SpeciesLookup!B:G,6,FALSE)),"")</f>
        <v/>
      </c>
      <c r="H2223" s="128" t="str">
        <f>IF(LEN(E2223&amp;"")&gt;0,IF(ISERROR(VLOOKUP(E2223,SpeciesLookup!B:G,5,FALSE)=TRUE),"",VLOOKUP(E2223,SpeciesLookup!B:G,5,FALSE)),"")</f>
        <v/>
      </c>
      <c r="I2223" s="11"/>
      <c r="J2223" s="73"/>
      <c r="K2223" s="11"/>
      <c r="L2223" s="127" t="str">
        <f>TRIM(IF(ISERROR(VLOOKUP(R2223,SpeciesValidation!D:T,IF(ISNA(VLOOKUP(J2223,Validation!B$2:C$15,2,FALSE)),FALSE,VLOOKUP(J2223,Validation!B$2:C$15,2,FALSE)))),IF(LEN(E2223&amp;"")&gt;0,"",""),VLOOKUP(R2223,SpeciesValidation!D:T,VLOOKUP(J2223,Validation!B$2:C$15,2,FALSE),FALSE)) &amp; " " &amp; IF(ISERROR(IF(LEFT(J2223,1)="A",IF(IF(VLOOKUP(R2223,SpeciesValidation!D:W,20,FALSE)=FALSE,OR(TEXT(A2223,"MMDD")&lt;VLOOKUP(R2223,SpeciesValidation!D:W,18,FALSE),TEXT(A2223,"MMDD")&gt;VLOOKUP(R2223,SpeciesValidation!D:W,19,FALSE)),IF(TEXT(A2223,"MMDD")&lt;"0701",TEXT(A2223,"MMDD")&gt;VLOOKUP(R2223,SpeciesValidation!D:W,18,FALSE),TEXT(A2223,"MMDD")&lt;VLOOKUP(R2223,SpeciesValidation!D:W,19,FALSE))),"Date outside expected range for this species",""),"")),"",IF(LEFT(J2223,1)="A",IF(IF(VLOOKUP(R2223,SpeciesValidation!D:W,20,FALSE)=FALSE,OR(TEXT(A2223,"MMDD")&lt;VLOOKUP(R2223,SpeciesValidation!D:W,18,FALSE),TEXT(A2223,"MMDD")&gt;VLOOKUP(R2223,SpeciesValidation!D:W,19,FALSE)),IF(TEXT(A2223,"MMDD")&lt;"0701",TEXT(A2223,"MMDD")&gt;VLOOKUP(R2223,SpeciesValidation!D:W,18,FALSE),TEXT(A2223,"MMDD")&lt;VLOOKUP(R2223,SpeciesValidation!D:W,19,FALSE))),"Date outside expected range for this species",""),"")))</f>
        <v/>
      </c>
      <c r="M2223" s="127" t="str">
        <f>IF(LEN(E2223&amp;"")&gt;0,IF(ISERROR(VLOOKUP(R2223,SpeciesValidation!D:I,6,FALSE)),"",VLOOKUP(R2223,SpeciesValidation!D:I,6,FALSE)),"")</f>
        <v/>
      </c>
      <c r="Q2223" s="36" t="str">
        <f>IF(LEN(E2223&amp;"")&gt;0,IF(ISERROR(VLOOKUP(E2223,SpeciesValidation!B:G,2,FALSE)=TRUE),"",VLOOKUP(E2223,SpeciesValidation!B:G,2,FALSE)),"")</f>
        <v/>
      </c>
      <c r="R2223" s="36" t="str">
        <f>IF(LEN(E2223&amp;"")&gt;0,IF(ISERROR(VLOOKUP(E2223,SpeciesLookup!B:G,4,FALSE)=TRUE),"",VLOOKUP(E2223,SpeciesLookup!B:G,4,FALSE)),"")</f>
        <v/>
      </c>
    </row>
    <row r="2224" spans="1:18" ht="13.2" x14ac:dyDescent="0.25">
      <c r="A2224" s="72"/>
      <c r="D2224" s="11"/>
      <c r="G2224" s="128" t="str">
        <f>IF(LEN(E2224&amp;"")&gt;0,IF(ISERROR(VLOOKUP(E2224,SpeciesLookup!B:G,6,FALSE)=TRUE),"",VLOOKUP(E2224,SpeciesLookup!B:G,6,FALSE)),"")</f>
        <v/>
      </c>
      <c r="H2224" s="128" t="str">
        <f>IF(LEN(E2224&amp;"")&gt;0,IF(ISERROR(VLOOKUP(E2224,SpeciesLookup!B:G,5,FALSE)=TRUE),"",VLOOKUP(E2224,SpeciesLookup!B:G,5,FALSE)),"")</f>
        <v/>
      </c>
      <c r="I2224" s="11"/>
      <c r="J2224" s="73"/>
      <c r="K2224" s="11"/>
      <c r="L2224" s="127" t="str">
        <f>TRIM(IF(ISERROR(VLOOKUP(R2224,SpeciesValidation!D:T,IF(ISNA(VLOOKUP(J2224,Validation!B$2:C$15,2,FALSE)),FALSE,VLOOKUP(J2224,Validation!B$2:C$15,2,FALSE)))),IF(LEN(E2224&amp;"")&gt;0,"",""),VLOOKUP(R2224,SpeciesValidation!D:T,VLOOKUP(J2224,Validation!B$2:C$15,2,FALSE),FALSE)) &amp; " " &amp; IF(ISERROR(IF(LEFT(J2224,1)="A",IF(IF(VLOOKUP(R2224,SpeciesValidation!D:W,20,FALSE)=FALSE,OR(TEXT(A2224,"MMDD")&lt;VLOOKUP(R2224,SpeciesValidation!D:W,18,FALSE),TEXT(A2224,"MMDD")&gt;VLOOKUP(R2224,SpeciesValidation!D:W,19,FALSE)),IF(TEXT(A2224,"MMDD")&lt;"0701",TEXT(A2224,"MMDD")&gt;VLOOKUP(R2224,SpeciesValidation!D:W,18,FALSE),TEXT(A2224,"MMDD")&lt;VLOOKUP(R2224,SpeciesValidation!D:W,19,FALSE))),"Date outside expected range for this species",""),"")),"",IF(LEFT(J2224,1)="A",IF(IF(VLOOKUP(R2224,SpeciesValidation!D:W,20,FALSE)=FALSE,OR(TEXT(A2224,"MMDD")&lt;VLOOKUP(R2224,SpeciesValidation!D:W,18,FALSE),TEXT(A2224,"MMDD")&gt;VLOOKUP(R2224,SpeciesValidation!D:W,19,FALSE)),IF(TEXT(A2224,"MMDD")&lt;"0701",TEXT(A2224,"MMDD")&gt;VLOOKUP(R2224,SpeciesValidation!D:W,18,FALSE),TEXT(A2224,"MMDD")&lt;VLOOKUP(R2224,SpeciesValidation!D:W,19,FALSE))),"Date outside expected range for this species",""),"")))</f>
        <v/>
      </c>
      <c r="M2224" s="127" t="str">
        <f>IF(LEN(E2224&amp;"")&gt;0,IF(ISERROR(VLOOKUP(R2224,SpeciesValidation!D:I,6,FALSE)),"",VLOOKUP(R2224,SpeciesValidation!D:I,6,FALSE)),"")</f>
        <v/>
      </c>
      <c r="Q2224" s="36" t="str">
        <f>IF(LEN(E2224&amp;"")&gt;0,IF(ISERROR(VLOOKUP(E2224,SpeciesValidation!B:G,2,FALSE)=TRUE),"",VLOOKUP(E2224,SpeciesValidation!B:G,2,FALSE)),"")</f>
        <v/>
      </c>
      <c r="R2224" s="36" t="str">
        <f>IF(LEN(E2224&amp;"")&gt;0,IF(ISERROR(VLOOKUP(E2224,SpeciesLookup!B:G,4,FALSE)=TRUE),"",VLOOKUP(E2224,SpeciesLookup!B:G,4,FALSE)),"")</f>
        <v/>
      </c>
    </row>
    <row r="2225" spans="1:18" ht="13.2" x14ac:dyDescent="0.25">
      <c r="A2225" s="72"/>
      <c r="D2225" s="11"/>
      <c r="G2225" s="128" t="str">
        <f>IF(LEN(E2225&amp;"")&gt;0,IF(ISERROR(VLOOKUP(E2225,SpeciesLookup!B:G,6,FALSE)=TRUE),"",VLOOKUP(E2225,SpeciesLookup!B:G,6,FALSE)),"")</f>
        <v/>
      </c>
      <c r="H2225" s="128" t="str">
        <f>IF(LEN(E2225&amp;"")&gt;0,IF(ISERROR(VLOOKUP(E2225,SpeciesLookup!B:G,5,FALSE)=TRUE),"",VLOOKUP(E2225,SpeciesLookup!B:G,5,FALSE)),"")</f>
        <v/>
      </c>
      <c r="I2225" s="11"/>
      <c r="J2225" s="73"/>
      <c r="K2225" s="11"/>
      <c r="L2225" s="127" t="str">
        <f>TRIM(IF(ISERROR(VLOOKUP(R2225,SpeciesValidation!D:T,IF(ISNA(VLOOKUP(J2225,Validation!B$2:C$15,2,FALSE)),FALSE,VLOOKUP(J2225,Validation!B$2:C$15,2,FALSE)))),IF(LEN(E2225&amp;"")&gt;0,"",""),VLOOKUP(R2225,SpeciesValidation!D:T,VLOOKUP(J2225,Validation!B$2:C$15,2,FALSE),FALSE)) &amp; " " &amp; IF(ISERROR(IF(LEFT(J2225,1)="A",IF(IF(VLOOKUP(R2225,SpeciesValidation!D:W,20,FALSE)=FALSE,OR(TEXT(A2225,"MMDD")&lt;VLOOKUP(R2225,SpeciesValidation!D:W,18,FALSE),TEXT(A2225,"MMDD")&gt;VLOOKUP(R2225,SpeciesValidation!D:W,19,FALSE)),IF(TEXT(A2225,"MMDD")&lt;"0701",TEXT(A2225,"MMDD")&gt;VLOOKUP(R2225,SpeciesValidation!D:W,18,FALSE),TEXT(A2225,"MMDD")&lt;VLOOKUP(R2225,SpeciesValidation!D:W,19,FALSE))),"Date outside expected range for this species",""),"")),"",IF(LEFT(J2225,1)="A",IF(IF(VLOOKUP(R2225,SpeciesValidation!D:W,20,FALSE)=FALSE,OR(TEXT(A2225,"MMDD")&lt;VLOOKUP(R2225,SpeciesValidation!D:W,18,FALSE),TEXT(A2225,"MMDD")&gt;VLOOKUP(R2225,SpeciesValidation!D:W,19,FALSE)),IF(TEXT(A2225,"MMDD")&lt;"0701",TEXT(A2225,"MMDD")&gt;VLOOKUP(R2225,SpeciesValidation!D:W,18,FALSE),TEXT(A2225,"MMDD")&lt;VLOOKUP(R2225,SpeciesValidation!D:W,19,FALSE))),"Date outside expected range for this species",""),"")))</f>
        <v/>
      </c>
      <c r="M2225" s="127" t="str">
        <f>IF(LEN(E2225&amp;"")&gt;0,IF(ISERROR(VLOOKUP(R2225,SpeciesValidation!D:I,6,FALSE)),"",VLOOKUP(R2225,SpeciesValidation!D:I,6,FALSE)),"")</f>
        <v/>
      </c>
      <c r="Q2225" s="36" t="str">
        <f>IF(LEN(E2225&amp;"")&gt;0,IF(ISERROR(VLOOKUP(E2225,SpeciesValidation!B:G,2,FALSE)=TRUE),"",VLOOKUP(E2225,SpeciesValidation!B:G,2,FALSE)),"")</f>
        <v/>
      </c>
      <c r="R2225" s="36" t="str">
        <f>IF(LEN(E2225&amp;"")&gt;0,IF(ISERROR(VLOOKUP(E2225,SpeciesLookup!B:G,4,FALSE)=TRUE),"",VLOOKUP(E2225,SpeciesLookup!B:G,4,FALSE)),"")</f>
        <v/>
      </c>
    </row>
    <row r="2226" spans="1:18" ht="13.2" x14ac:dyDescent="0.25">
      <c r="A2226" s="72"/>
      <c r="D2226" s="11"/>
      <c r="G2226" s="128" t="str">
        <f>IF(LEN(E2226&amp;"")&gt;0,IF(ISERROR(VLOOKUP(E2226,SpeciesLookup!B:G,6,FALSE)=TRUE),"",VLOOKUP(E2226,SpeciesLookup!B:G,6,FALSE)),"")</f>
        <v/>
      </c>
      <c r="H2226" s="128" t="str">
        <f>IF(LEN(E2226&amp;"")&gt;0,IF(ISERROR(VLOOKUP(E2226,SpeciesLookup!B:G,5,FALSE)=TRUE),"",VLOOKUP(E2226,SpeciesLookup!B:G,5,FALSE)),"")</f>
        <v/>
      </c>
      <c r="I2226" s="11"/>
      <c r="J2226" s="73"/>
      <c r="K2226" s="11"/>
      <c r="L2226" s="127" t="str">
        <f>TRIM(IF(ISERROR(VLOOKUP(R2226,SpeciesValidation!D:T,IF(ISNA(VLOOKUP(J2226,Validation!B$2:C$15,2,FALSE)),FALSE,VLOOKUP(J2226,Validation!B$2:C$15,2,FALSE)))),IF(LEN(E2226&amp;"")&gt;0,"",""),VLOOKUP(R2226,SpeciesValidation!D:T,VLOOKUP(J2226,Validation!B$2:C$15,2,FALSE),FALSE)) &amp; " " &amp; IF(ISERROR(IF(LEFT(J2226,1)="A",IF(IF(VLOOKUP(R2226,SpeciesValidation!D:W,20,FALSE)=FALSE,OR(TEXT(A2226,"MMDD")&lt;VLOOKUP(R2226,SpeciesValidation!D:W,18,FALSE),TEXT(A2226,"MMDD")&gt;VLOOKUP(R2226,SpeciesValidation!D:W,19,FALSE)),IF(TEXT(A2226,"MMDD")&lt;"0701",TEXT(A2226,"MMDD")&gt;VLOOKUP(R2226,SpeciesValidation!D:W,18,FALSE),TEXT(A2226,"MMDD")&lt;VLOOKUP(R2226,SpeciesValidation!D:W,19,FALSE))),"Date outside expected range for this species",""),"")),"",IF(LEFT(J2226,1)="A",IF(IF(VLOOKUP(R2226,SpeciesValidation!D:W,20,FALSE)=FALSE,OR(TEXT(A2226,"MMDD")&lt;VLOOKUP(R2226,SpeciesValidation!D:W,18,FALSE),TEXT(A2226,"MMDD")&gt;VLOOKUP(R2226,SpeciesValidation!D:W,19,FALSE)),IF(TEXT(A2226,"MMDD")&lt;"0701",TEXT(A2226,"MMDD")&gt;VLOOKUP(R2226,SpeciesValidation!D:W,18,FALSE),TEXT(A2226,"MMDD")&lt;VLOOKUP(R2226,SpeciesValidation!D:W,19,FALSE))),"Date outside expected range for this species",""),"")))</f>
        <v/>
      </c>
      <c r="M2226" s="127" t="str">
        <f>IF(LEN(E2226&amp;"")&gt;0,IF(ISERROR(VLOOKUP(R2226,SpeciesValidation!D:I,6,FALSE)),"",VLOOKUP(R2226,SpeciesValidation!D:I,6,FALSE)),"")</f>
        <v/>
      </c>
      <c r="Q2226" s="36" t="str">
        <f>IF(LEN(E2226&amp;"")&gt;0,IF(ISERROR(VLOOKUP(E2226,SpeciesValidation!B:G,2,FALSE)=TRUE),"",VLOOKUP(E2226,SpeciesValidation!B:G,2,FALSE)),"")</f>
        <v/>
      </c>
      <c r="R2226" s="36" t="str">
        <f>IF(LEN(E2226&amp;"")&gt;0,IF(ISERROR(VLOOKUP(E2226,SpeciesLookup!B:G,4,FALSE)=TRUE),"",VLOOKUP(E2226,SpeciesLookup!B:G,4,FALSE)),"")</f>
        <v/>
      </c>
    </row>
    <row r="2227" spans="1:18" ht="13.2" x14ac:dyDescent="0.25">
      <c r="A2227" s="72"/>
      <c r="D2227" s="11"/>
      <c r="G2227" s="128" t="str">
        <f>IF(LEN(E2227&amp;"")&gt;0,IF(ISERROR(VLOOKUP(E2227,SpeciesLookup!B:G,6,FALSE)=TRUE),"",VLOOKUP(E2227,SpeciesLookup!B:G,6,FALSE)),"")</f>
        <v/>
      </c>
      <c r="H2227" s="128" t="str">
        <f>IF(LEN(E2227&amp;"")&gt;0,IF(ISERROR(VLOOKUP(E2227,SpeciesLookup!B:G,5,FALSE)=TRUE),"",VLOOKUP(E2227,SpeciesLookup!B:G,5,FALSE)),"")</f>
        <v/>
      </c>
      <c r="I2227" s="11"/>
      <c r="J2227" s="73"/>
      <c r="K2227" s="11"/>
      <c r="L2227" s="127" t="str">
        <f>TRIM(IF(ISERROR(VLOOKUP(R2227,SpeciesValidation!D:T,IF(ISNA(VLOOKUP(J2227,Validation!B$2:C$15,2,FALSE)),FALSE,VLOOKUP(J2227,Validation!B$2:C$15,2,FALSE)))),IF(LEN(E2227&amp;"")&gt;0,"",""),VLOOKUP(R2227,SpeciesValidation!D:T,VLOOKUP(J2227,Validation!B$2:C$15,2,FALSE),FALSE)) &amp; " " &amp; IF(ISERROR(IF(LEFT(J2227,1)="A",IF(IF(VLOOKUP(R2227,SpeciesValidation!D:W,20,FALSE)=FALSE,OR(TEXT(A2227,"MMDD")&lt;VLOOKUP(R2227,SpeciesValidation!D:W,18,FALSE),TEXT(A2227,"MMDD")&gt;VLOOKUP(R2227,SpeciesValidation!D:W,19,FALSE)),IF(TEXT(A2227,"MMDD")&lt;"0701",TEXT(A2227,"MMDD")&gt;VLOOKUP(R2227,SpeciesValidation!D:W,18,FALSE),TEXT(A2227,"MMDD")&lt;VLOOKUP(R2227,SpeciesValidation!D:W,19,FALSE))),"Date outside expected range for this species",""),"")),"",IF(LEFT(J2227,1)="A",IF(IF(VLOOKUP(R2227,SpeciesValidation!D:W,20,FALSE)=FALSE,OR(TEXT(A2227,"MMDD")&lt;VLOOKUP(R2227,SpeciesValidation!D:W,18,FALSE),TEXT(A2227,"MMDD")&gt;VLOOKUP(R2227,SpeciesValidation!D:W,19,FALSE)),IF(TEXT(A2227,"MMDD")&lt;"0701",TEXT(A2227,"MMDD")&gt;VLOOKUP(R2227,SpeciesValidation!D:W,18,FALSE),TEXT(A2227,"MMDD")&lt;VLOOKUP(R2227,SpeciesValidation!D:W,19,FALSE))),"Date outside expected range for this species",""),"")))</f>
        <v/>
      </c>
      <c r="M2227" s="127" t="str">
        <f>IF(LEN(E2227&amp;"")&gt;0,IF(ISERROR(VLOOKUP(R2227,SpeciesValidation!D:I,6,FALSE)),"",VLOOKUP(R2227,SpeciesValidation!D:I,6,FALSE)),"")</f>
        <v/>
      </c>
      <c r="Q2227" s="36" t="str">
        <f>IF(LEN(E2227&amp;"")&gt;0,IF(ISERROR(VLOOKUP(E2227,SpeciesValidation!B:G,2,FALSE)=TRUE),"",VLOOKUP(E2227,SpeciesValidation!B:G,2,FALSE)),"")</f>
        <v/>
      </c>
      <c r="R2227" s="36" t="str">
        <f>IF(LEN(E2227&amp;"")&gt;0,IF(ISERROR(VLOOKUP(E2227,SpeciesLookup!B:G,4,FALSE)=TRUE),"",VLOOKUP(E2227,SpeciesLookup!B:G,4,FALSE)),"")</f>
        <v/>
      </c>
    </row>
    <row r="2228" spans="1:18" ht="13.2" x14ac:dyDescent="0.25">
      <c r="A2228" s="72"/>
      <c r="D2228" s="11"/>
      <c r="G2228" s="128" t="str">
        <f>IF(LEN(E2228&amp;"")&gt;0,IF(ISERROR(VLOOKUP(E2228,SpeciesLookup!B:G,6,FALSE)=TRUE),"",VLOOKUP(E2228,SpeciesLookup!B:G,6,FALSE)),"")</f>
        <v/>
      </c>
      <c r="H2228" s="128" t="str">
        <f>IF(LEN(E2228&amp;"")&gt;0,IF(ISERROR(VLOOKUP(E2228,SpeciesLookup!B:G,5,FALSE)=TRUE),"",VLOOKUP(E2228,SpeciesLookup!B:G,5,FALSE)),"")</f>
        <v/>
      </c>
      <c r="I2228" s="11"/>
      <c r="J2228" s="73"/>
      <c r="K2228" s="11"/>
      <c r="L2228" s="127" t="str">
        <f>TRIM(IF(ISERROR(VLOOKUP(R2228,SpeciesValidation!D:T,IF(ISNA(VLOOKUP(J2228,Validation!B$2:C$15,2,FALSE)),FALSE,VLOOKUP(J2228,Validation!B$2:C$15,2,FALSE)))),IF(LEN(E2228&amp;"")&gt;0,"",""),VLOOKUP(R2228,SpeciesValidation!D:T,VLOOKUP(J2228,Validation!B$2:C$15,2,FALSE),FALSE)) &amp; " " &amp; IF(ISERROR(IF(LEFT(J2228,1)="A",IF(IF(VLOOKUP(R2228,SpeciesValidation!D:W,20,FALSE)=FALSE,OR(TEXT(A2228,"MMDD")&lt;VLOOKUP(R2228,SpeciesValidation!D:W,18,FALSE),TEXT(A2228,"MMDD")&gt;VLOOKUP(R2228,SpeciesValidation!D:W,19,FALSE)),IF(TEXT(A2228,"MMDD")&lt;"0701",TEXT(A2228,"MMDD")&gt;VLOOKUP(R2228,SpeciesValidation!D:W,18,FALSE),TEXT(A2228,"MMDD")&lt;VLOOKUP(R2228,SpeciesValidation!D:W,19,FALSE))),"Date outside expected range for this species",""),"")),"",IF(LEFT(J2228,1)="A",IF(IF(VLOOKUP(R2228,SpeciesValidation!D:W,20,FALSE)=FALSE,OR(TEXT(A2228,"MMDD")&lt;VLOOKUP(R2228,SpeciesValidation!D:W,18,FALSE),TEXT(A2228,"MMDD")&gt;VLOOKUP(R2228,SpeciesValidation!D:W,19,FALSE)),IF(TEXT(A2228,"MMDD")&lt;"0701",TEXT(A2228,"MMDD")&gt;VLOOKUP(R2228,SpeciesValidation!D:W,18,FALSE),TEXT(A2228,"MMDD")&lt;VLOOKUP(R2228,SpeciesValidation!D:W,19,FALSE))),"Date outside expected range for this species",""),"")))</f>
        <v/>
      </c>
      <c r="M2228" s="127" t="str">
        <f>IF(LEN(E2228&amp;"")&gt;0,IF(ISERROR(VLOOKUP(R2228,SpeciesValidation!D:I,6,FALSE)),"",VLOOKUP(R2228,SpeciesValidation!D:I,6,FALSE)),"")</f>
        <v/>
      </c>
      <c r="Q2228" s="36" t="str">
        <f>IF(LEN(E2228&amp;"")&gt;0,IF(ISERROR(VLOOKUP(E2228,SpeciesValidation!B:G,2,FALSE)=TRUE),"",VLOOKUP(E2228,SpeciesValidation!B:G,2,FALSE)),"")</f>
        <v/>
      </c>
      <c r="R2228" s="36" t="str">
        <f>IF(LEN(E2228&amp;"")&gt;0,IF(ISERROR(VLOOKUP(E2228,SpeciesLookup!B:G,4,FALSE)=TRUE),"",VLOOKUP(E2228,SpeciesLookup!B:G,4,FALSE)),"")</f>
        <v/>
      </c>
    </row>
    <row r="2229" spans="1:18" ht="13.2" x14ac:dyDescent="0.25">
      <c r="A2229" s="72"/>
      <c r="D2229" s="11"/>
      <c r="G2229" s="128" t="str">
        <f>IF(LEN(E2229&amp;"")&gt;0,IF(ISERROR(VLOOKUP(E2229,SpeciesLookup!B:G,6,FALSE)=TRUE),"",VLOOKUP(E2229,SpeciesLookup!B:G,6,FALSE)),"")</f>
        <v/>
      </c>
      <c r="H2229" s="128" t="str">
        <f>IF(LEN(E2229&amp;"")&gt;0,IF(ISERROR(VLOOKUP(E2229,SpeciesLookup!B:G,5,FALSE)=TRUE),"",VLOOKUP(E2229,SpeciesLookup!B:G,5,FALSE)),"")</f>
        <v/>
      </c>
      <c r="I2229" s="11"/>
      <c r="J2229" s="73"/>
      <c r="K2229" s="11"/>
      <c r="L2229" s="127" t="str">
        <f>TRIM(IF(ISERROR(VLOOKUP(R2229,SpeciesValidation!D:T,IF(ISNA(VLOOKUP(J2229,Validation!B$2:C$15,2,FALSE)),FALSE,VLOOKUP(J2229,Validation!B$2:C$15,2,FALSE)))),IF(LEN(E2229&amp;"")&gt;0,"",""),VLOOKUP(R2229,SpeciesValidation!D:T,VLOOKUP(J2229,Validation!B$2:C$15,2,FALSE),FALSE)) &amp; " " &amp; IF(ISERROR(IF(LEFT(J2229,1)="A",IF(IF(VLOOKUP(R2229,SpeciesValidation!D:W,20,FALSE)=FALSE,OR(TEXT(A2229,"MMDD")&lt;VLOOKUP(R2229,SpeciesValidation!D:W,18,FALSE),TEXT(A2229,"MMDD")&gt;VLOOKUP(R2229,SpeciesValidation!D:W,19,FALSE)),IF(TEXT(A2229,"MMDD")&lt;"0701",TEXT(A2229,"MMDD")&gt;VLOOKUP(R2229,SpeciesValidation!D:W,18,FALSE),TEXT(A2229,"MMDD")&lt;VLOOKUP(R2229,SpeciesValidation!D:W,19,FALSE))),"Date outside expected range for this species",""),"")),"",IF(LEFT(J2229,1)="A",IF(IF(VLOOKUP(R2229,SpeciesValidation!D:W,20,FALSE)=FALSE,OR(TEXT(A2229,"MMDD")&lt;VLOOKUP(R2229,SpeciesValidation!D:W,18,FALSE),TEXT(A2229,"MMDD")&gt;VLOOKUP(R2229,SpeciesValidation!D:W,19,FALSE)),IF(TEXT(A2229,"MMDD")&lt;"0701",TEXT(A2229,"MMDD")&gt;VLOOKUP(R2229,SpeciesValidation!D:W,18,FALSE),TEXT(A2229,"MMDD")&lt;VLOOKUP(R2229,SpeciesValidation!D:W,19,FALSE))),"Date outside expected range for this species",""),"")))</f>
        <v/>
      </c>
      <c r="M2229" s="127" t="str">
        <f>IF(LEN(E2229&amp;"")&gt;0,IF(ISERROR(VLOOKUP(R2229,SpeciesValidation!D:I,6,FALSE)),"",VLOOKUP(R2229,SpeciesValidation!D:I,6,FALSE)),"")</f>
        <v/>
      </c>
      <c r="Q2229" s="36" t="str">
        <f>IF(LEN(E2229&amp;"")&gt;0,IF(ISERROR(VLOOKUP(E2229,SpeciesValidation!B:G,2,FALSE)=TRUE),"",VLOOKUP(E2229,SpeciesValidation!B:G,2,FALSE)),"")</f>
        <v/>
      </c>
      <c r="R2229" s="36" t="str">
        <f>IF(LEN(E2229&amp;"")&gt;0,IF(ISERROR(VLOOKUP(E2229,SpeciesLookup!B:G,4,FALSE)=TRUE),"",VLOOKUP(E2229,SpeciesLookup!B:G,4,FALSE)),"")</f>
        <v/>
      </c>
    </row>
    <row r="2230" spans="1:18" ht="13.2" x14ac:dyDescent="0.25">
      <c r="A2230" s="72"/>
      <c r="D2230" s="11"/>
      <c r="G2230" s="128" t="str">
        <f>IF(LEN(E2230&amp;"")&gt;0,IF(ISERROR(VLOOKUP(E2230,SpeciesLookup!B:G,6,FALSE)=TRUE),"",VLOOKUP(E2230,SpeciesLookup!B:G,6,FALSE)),"")</f>
        <v/>
      </c>
      <c r="H2230" s="128" t="str">
        <f>IF(LEN(E2230&amp;"")&gt;0,IF(ISERROR(VLOOKUP(E2230,SpeciesLookup!B:G,5,FALSE)=TRUE),"",VLOOKUP(E2230,SpeciesLookup!B:G,5,FALSE)),"")</f>
        <v/>
      </c>
      <c r="I2230" s="11"/>
      <c r="J2230" s="73"/>
      <c r="K2230" s="11"/>
      <c r="L2230" s="127" t="str">
        <f>TRIM(IF(ISERROR(VLOOKUP(R2230,SpeciesValidation!D:T,IF(ISNA(VLOOKUP(J2230,Validation!B$2:C$15,2,FALSE)),FALSE,VLOOKUP(J2230,Validation!B$2:C$15,2,FALSE)))),IF(LEN(E2230&amp;"")&gt;0,"",""),VLOOKUP(R2230,SpeciesValidation!D:T,VLOOKUP(J2230,Validation!B$2:C$15,2,FALSE),FALSE)) &amp; " " &amp; IF(ISERROR(IF(LEFT(J2230,1)="A",IF(IF(VLOOKUP(R2230,SpeciesValidation!D:W,20,FALSE)=FALSE,OR(TEXT(A2230,"MMDD")&lt;VLOOKUP(R2230,SpeciesValidation!D:W,18,FALSE),TEXT(A2230,"MMDD")&gt;VLOOKUP(R2230,SpeciesValidation!D:W,19,FALSE)),IF(TEXT(A2230,"MMDD")&lt;"0701",TEXT(A2230,"MMDD")&gt;VLOOKUP(R2230,SpeciesValidation!D:W,18,FALSE),TEXT(A2230,"MMDD")&lt;VLOOKUP(R2230,SpeciesValidation!D:W,19,FALSE))),"Date outside expected range for this species",""),"")),"",IF(LEFT(J2230,1)="A",IF(IF(VLOOKUP(R2230,SpeciesValidation!D:W,20,FALSE)=FALSE,OR(TEXT(A2230,"MMDD")&lt;VLOOKUP(R2230,SpeciesValidation!D:W,18,FALSE),TEXT(A2230,"MMDD")&gt;VLOOKUP(R2230,SpeciesValidation!D:W,19,FALSE)),IF(TEXT(A2230,"MMDD")&lt;"0701",TEXT(A2230,"MMDD")&gt;VLOOKUP(R2230,SpeciesValidation!D:W,18,FALSE),TEXT(A2230,"MMDD")&lt;VLOOKUP(R2230,SpeciesValidation!D:W,19,FALSE))),"Date outside expected range for this species",""),"")))</f>
        <v/>
      </c>
      <c r="M2230" s="127" t="str">
        <f>IF(LEN(E2230&amp;"")&gt;0,IF(ISERROR(VLOOKUP(R2230,SpeciesValidation!D:I,6,FALSE)),"",VLOOKUP(R2230,SpeciesValidation!D:I,6,FALSE)),"")</f>
        <v/>
      </c>
      <c r="Q2230" s="36" t="str">
        <f>IF(LEN(E2230&amp;"")&gt;0,IF(ISERROR(VLOOKUP(E2230,SpeciesValidation!B:G,2,FALSE)=TRUE),"",VLOOKUP(E2230,SpeciesValidation!B:G,2,FALSE)),"")</f>
        <v/>
      </c>
      <c r="R2230" s="36" t="str">
        <f>IF(LEN(E2230&amp;"")&gt;0,IF(ISERROR(VLOOKUP(E2230,SpeciesLookup!B:G,4,FALSE)=TRUE),"",VLOOKUP(E2230,SpeciesLookup!B:G,4,FALSE)),"")</f>
        <v/>
      </c>
    </row>
    <row r="2231" spans="1:18" ht="13.2" x14ac:dyDescent="0.25">
      <c r="A2231" s="72"/>
      <c r="D2231" s="11"/>
      <c r="G2231" s="128" t="str">
        <f>IF(LEN(E2231&amp;"")&gt;0,IF(ISERROR(VLOOKUP(E2231,SpeciesLookup!B:G,6,FALSE)=TRUE),"",VLOOKUP(E2231,SpeciesLookup!B:G,6,FALSE)),"")</f>
        <v/>
      </c>
      <c r="H2231" s="128" t="str">
        <f>IF(LEN(E2231&amp;"")&gt;0,IF(ISERROR(VLOOKUP(E2231,SpeciesLookup!B:G,5,FALSE)=TRUE),"",VLOOKUP(E2231,SpeciesLookup!B:G,5,FALSE)),"")</f>
        <v/>
      </c>
      <c r="I2231" s="11"/>
      <c r="J2231" s="73"/>
      <c r="K2231" s="11"/>
      <c r="L2231" s="127" t="str">
        <f>TRIM(IF(ISERROR(VLOOKUP(R2231,SpeciesValidation!D:T,IF(ISNA(VLOOKUP(J2231,Validation!B$2:C$15,2,FALSE)),FALSE,VLOOKUP(J2231,Validation!B$2:C$15,2,FALSE)))),IF(LEN(E2231&amp;"")&gt;0,"",""),VLOOKUP(R2231,SpeciesValidation!D:T,VLOOKUP(J2231,Validation!B$2:C$15,2,FALSE),FALSE)) &amp; " " &amp; IF(ISERROR(IF(LEFT(J2231,1)="A",IF(IF(VLOOKUP(R2231,SpeciesValidation!D:W,20,FALSE)=FALSE,OR(TEXT(A2231,"MMDD")&lt;VLOOKUP(R2231,SpeciesValidation!D:W,18,FALSE),TEXT(A2231,"MMDD")&gt;VLOOKUP(R2231,SpeciesValidation!D:W,19,FALSE)),IF(TEXT(A2231,"MMDD")&lt;"0701",TEXT(A2231,"MMDD")&gt;VLOOKUP(R2231,SpeciesValidation!D:W,18,FALSE),TEXT(A2231,"MMDD")&lt;VLOOKUP(R2231,SpeciesValidation!D:W,19,FALSE))),"Date outside expected range for this species",""),"")),"",IF(LEFT(J2231,1)="A",IF(IF(VLOOKUP(R2231,SpeciesValidation!D:W,20,FALSE)=FALSE,OR(TEXT(A2231,"MMDD")&lt;VLOOKUP(R2231,SpeciesValidation!D:W,18,FALSE),TEXT(A2231,"MMDD")&gt;VLOOKUP(R2231,SpeciesValidation!D:W,19,FALSE)),IF(TEXT(A2231,"MMDD")&lt;"0701",TEXT(A2231,"MMDD")&gt;VLOOKUP(R2231,SpeciesValidation!D:W,18,FALSE),TEXT(A2231,"MMDD")&lt;VLOOKUP(R2231,SpeciesValidation!D:W,19,FALSE))),"Date outside expected range for this species",""),"")))</f>
        <v/>
      </c>
      <c r="M2231" s="127" t="str">
        <f>IF(LEN(E2231&amp;"")&gt;0,IF(ISERROR(VLOOKUP(R2231,SpeciesValidation!D:I,6,FALSE)),"",VLOOKUP(R2231,SpeciesValidation!D:I,6,FALSE)),"")</f>
        <v/>
      </c>
      <c r="Q2231" s="36" t="str">
        <f>IF(LEN(E2231&amp;"")&gt;0,IF(ISERROR(VLOOKUP(E2231,SpeciesValidation!B:G,2,FALSE)=TRUE),"",VLOOKUP(E2231,SpeciesValidation!B:G,2,FALSE)),"")</f>
        <v/>
      </c>
      <c r="R2231" s="36" t="str">
        <f>IF(LEN(E2231&amp;"")&gt;0,IF(ISERROR(VLOOKUP(E2231,SpeciesLookup!B:G,4,FALSE)=TRUE),"",VLOOKUP(E2231,SpeciesLookup!B:G,4,FALSE)),"")</f>
        <v/>
      </c>
    </row>
    <row r="2232" spans="1:18" ht="13.2" x14ac:dyDescent="0.25">
      <c r="A2232" s="72"/>
      <c r="D2232" s="11"/>
      <c r="G2232" s="128" t="str">
        <f>IF(LEN(E2232&amp;"")&gt;0,IF(ISERROR(VLOOKUP(E2232,SpeciesLookup!B:G,6,FALSE)=TRUE),"",VLOOKUP(E2232,SpeciesLookup!B:G,6,FALSE)),"")</f>
        <v/>
      </c>
      <c r="H2232" s="128" t="str">
        <f>IF(LEN(E2232&amp;"")&gt;0,IF(ISERROR(VLOOKUP(E2232,SpeciesLookup!B:G,5,FALSE)=TRUE),"",VLOOKUP(E2232,SpeciesLookup!B:G,5,FALSE)),"")</f>
        <v/>
      </c>
      <c r="I2232" s="11"/>
      <c r="J2232" s="73"/>
      <c r="K2232" s="11"/>
      <c r="L2232" s="127" t="str">
        <f>TRIM(IF(ISERROR(VLOOKUP(R2232,SpeciesValidation!D:T,IF(ISNA(VLOOKUP(J2232,Validation!B$2:C$15,2,FALSE)),FALSE,VLOOKUP(J2232,Validation!B$2:C$15,2,FALSE)))),IF(LEN(E2232&amp;"")&gt;0,"",""),VLOOKUP(R2232,SpeciesValidation!D:T,VLOOKUP(J2232,Validation!B$2:C$15,2,FALSE),FALSE)) &amp; " " &amp; IF(ISERROR(IF(LEFT(J2232,1)="A",IF(IF(VLOOKUP(R2232,SpeciesValidation!D:W,20,FALSE)=FALSE,OR(TEXT(A2232,"MMDD")&lt;VLOOKUP(R2232,SpeciesValidation!D:W,18,FALSE),TEXT(A2232,"MMDD")&gt;VLOOKUP(R2232,SpeciesValidation!D:W,19,FALSE)),IF(TEXT(A2232,"MMDD")&lt;"0701",TEXT(A2232,"MMDD")&gt;VLOOKUP(R2232,SpeciesValidation!D:W,18,FALSE),TEXT(A2232,"MMDD")&lt;VLOOKUP(R2232,SpeciesValidation!D:W,19,FALSE))),"Date outside expected range for this species",""),"")),"",IF(LEFT(J2232,1)="A",IF(IF(VLOOKUP(R2232,SpeciesValidation!D:W,20,FALSE)=FALSE,OR(TEXT(A2232,"MMDD")&lt;VLOOKUP(R2232,SpeciesValidation!D:W,18,FALSE),TEXT(A2232,"MMDD")&gt;VLOOKUP(R2232,SpeciesValidation!D:W,19,FALSE)),IF(TEXT(A2232,"MMDD")&lt;"0701",TEXT(A2232,"MMDD")&gt;VLOOKUP(R2232,SpeciesValidation!D:W,18,FALSE),TEXT(A2232,"MMDD")&lt;VLOOKUP(R2232,SpeciesValidation!D:W,19,FALSE))),"Date outside expected range for this species",""),"")))</f>
        <v/>
      </c>
      <c r="M2232" s="127" t="str">
        <f>IF(LEN(E2232&amp;"")&gt;0,IF(ISERROR(VLOOKUP(R2232,SpeciesValidation!D:I,6,FALSE)),"",VLOOKUP(R2232,SpeciesValidation!D:I,6,FALSE)),"")</f>
        <v/>
      </c>
      <c r="Q2232" s="36" t="str">
        <f>IF(LEN(E2232&amp;"")&gt;0,IF(ISERROR(VLOOKUP(E2232,SpeciesValidation!B:G,2,FALSE)=TRUE),"",VLOOKUP(E2232,SpeciesValidation!B:G,2,FALSE)),"")</f>
        <v/>
      </c>
      <c r="R2232" s="36" t="str">
        <f>IF(LEN(E2232&amp;"")&gt;0,IF(ISERROR(VLOOKUP(E2232,SpeciesLookup!B:G,4,FALSE)=TRUE),"",VLOOKUP(E2232,SpeciesLookup!B:G,4,FALSE)),"")</f>
        <v/>
      </c>
    </row>
    <row r="2233" spans="1:18" ht="13.2" x14ac:dyDescent="0.25">
      <c r="A2233" s="72"/>
      <c r="D2233" s="11"/>
      <c r="G2233" s="128" t="str">
        <f>IF(LEN(E2233&amp;"")&gt;0,IF(ISERROR(VLOOKUP(E2233,SpeciesLookup!B:G,6,FALSE)=TRUE),"",VLOOKUP(E2233,SpeciesLookup!B:G,6,FALSE)),"")</f>
        <v/>
      </c>
      <c r="H2233" s="128" t="str">
        <f>IF(LEN(E2233&amp;"")&gt;0,IF(ISERROR(VLOOKUP(E2233,SpeciesLookup!B:G,5,FALSE)=TRUE),"",VLOOKUP(E2233,SpeciesLookup!B:G,5,FALSE)),"")</f>
        <v/>
      </c>
      <c r="I2233" s="11"/>
      <c r="J2233" s="73"/>
      <c r="K2233" s="11"/>
      <c r="L2233" s="127" t="str">
        <f>TRIM(IF(ISERROR(VLOOKUP(R2233,SpeciesValidation!D:T,IF(ISNA(VLOOKUP(J2233,Validation!B$2:C$15,2,FALSE)),FALSE,VLOOKUP(J2233,Validation!B$2:C$15,2,FALSE)))),IF(LEN(E2233&amp;"")&gt;0,"",""),VLOOKUP(R2233,SpeciesValidation!D:T,VLOOKUP(J2233,Validation!B$2:C$15,2,FALSE),FALSE)) &amp; " " &amp; IF(ISERROR(IF(LEFT(J2233,1)="A",IF(IF(VLOOKUP(R2233,SpeciesValidation!D:W,20,FALSE)=FALSE,OR(TEXT(A2233,"MMDD")&lt;VLOOKUP(R2233,SpeciesValidation!D:W,18,FALSE),TEXT(A2233,"MMDD")&gt;VLOOKUP(R2233,SpeciesValidation!D:W,19,FALSE)),IF(TEXT(A2233,"MMDD")&lt;"0701",TEXT(A2233,"MMDD")&gt;VLOOKUP(R2233,SpeciesValidation!D:W,18,FALSE),TEXT(A2233,"MMDD")&lt;VLOOKUP(R2233,SpeciesValidation!D:W,19,FALSE))),"Date outside expected range for this species",""),"")),"",IF(LEFT(J2233,1)="A",IF(IF(VLOOKUP(R2233,SpeciesValidation!D:W,20,FALSE)=FALSE,OR(TEXT(A2233,"MMDD")&lt;VLOOKUP(R2233,SpeciesValidation!D:W,18,FALSE),TEXT(A2233,"MMDD")&gt;VLOOKUP(R2233,SpeciesValidation!D:W,19,FALSE)),IF(TEXT(A2233,"MMDD")&lt;"0701",TEXT(A2233,"MMDD")&gt;VLOOKUP(R2233,SpeciesValidation!D:W,18,FALSE),TEXT(A2233,"MMDD")&lt;VLOOKUP(R2233,SpeciesValidation!D:W,19,FALSE))),"Date outside expected range for this species",""),"")))</f>
        <v/>
      </c>
      <c r="M2233" s="127" t="str">
        <f>IF(LEN(E2233&amp;"")&gt;0,IF(ISERROR(VLOOKUP(R2233,SpeciesValidation!D:I,6,FALSE)),"",VLOOKUP(R2233,SpeciesValidation!D:I,6,FALSE)),"")</f>
        <v/>
      </c>
      <c r="Q2233" s="36" t="str">
        <f>IF(LEN(E2233&amp;"")&gt;0,IF(ISERROR(VLOOKUP(E2233,SpeciesValidation!B:G,2,FALSE)=TRUE),"",VLOOKUP(E2233,SpeciesValidation!B:G,2,FALSE)),"")</f>
        <v/>
      </c>
      <c r="R2233" s="36" t="str">
        <f>IF(LEN(E2233&amp;"")&gt;0,IF(ISERROR(VLOOKUP(E2233,SpeciesLookup!B:G,4,FALSE)=TRUE),"",VLOOKUP(E2233,SpeciesLookup!B:G,4,FALSE)),"")</f>
        <v/>
      </c>
    </row>
    <row r="2234" spans="1:18" ht="13.2" x14ac:dyDescent="0.25">
      <c r="A2234" s="72"/>
      <c r="D2234" s="11"/>
      <c r="G2234" s="128" t="str">
        <f>IF(LEN(E2234&amp;"")&gt;0,IF(ISERROR(VLOOKUP(E2234,SpeciesLookup!B:G,6,FALSE)=TRUE),"",VLOOKUP(E2234,SpeciesLookup!B:G,6,FALSE)),"")</f>
        <v/>
      </c>
      <c r="H2234" s="128" t="str">
        <f>IF(LEN(E2234&amp;"")&gt;0,IF(ISERROR(VLOOKUP(E2234,SpeciesLookup!B:G,5,FALSE)=TRUE),"",VLOOKUP(E2234,SpeciesLookup!B:G,5,FALSE)),"")</f>
        <v/>
      </c>
      <c r="I2234" s="11"/>
      <c r="J2234" s="73"/>
      <c r="K2234" s="11"/>
      <c r="L2234" s="127" t="str">
        <f>TRIM(IF(ISERROR(VLOOKUP(R2234,SpeciesValidation!D:T,IF(ISNA(VLOOKUP(J2234,Validation!B$2:C$15,2,FALSE)),FALSE,VLOOKUP(J2234,Validation!B$2:C$15,2,FALSE)))),IF(LEN(E2234&amp;"")&gt;0,"",""),VLOOKUP(R2234,SpeciesValidation!D:T,VLOOKUP(J2234,Validation!B$2:C$15,2,FALSE),FALSE)) &amp; " " &amp; IF(ISERROR(IF(LEFT(J2234,1)="A",IF(IF(VLOOKUP(R2234,SpeciesValidation!D:W,20,FALSE)=FALSE,OR(TEXT(A2234,"MMDD")&lt;VLOOKUP(R2234,SpeciesValidation!D:W,18,FALSE),TEXT(A2234,"MMDD")&gt;VLOOKUP(R2234,SpeciesValidation!D:W,19,FALSE)),IF(TEXT(A2234,"MMDD")&lt;"0701",TEXT(A2234,"MMDD")&gt;VLOOKUP(R2234,SpeciesValidation!D:W,18,FALSE),TEXT(A2234,"MMDD")&lt;VLOOKUP(R2234,SpeciesValidation!D:W,19,FALSE))),"Date outside expected range for this species",""),"")),"",IF(LEFT(J2234,1)="A",IF(IF(VLOOKUP(R2234,SpeciesValidation!D:W,20,FALSE)=FALSE,OR(TEXT(A2234,"MMDD")&lt;VLOOKUP(R2234,SpeciesValidation!D:W,18,FALSE),TEXT(A2234,"MMDD")&gt;VLOOKUP(R2234,SpeciesValidation!D:W,19,FALSE)),IF(TEXT(A2234,"MMDD")&lt;"0701",TEXT(A2234,"MMDD")&gt;VLOOKUP(R2234,SpeciesValidation!D:W,18,FALSE),TEXT(A2234,"MMDD")&lt;VLOOKUP(R2234,SpeciesValidation!D:W,19,FALSE))),"Date outside expected range for this species",""),"")))</f>
        <v/>
      </c>
      <c r="M2234" s="127" t="str">
        <f>IF(LEN(E2234&amp;"")&gt;0,IF(ISERROR(VLOOKUP(R2234,SpeciesValidation!D:I,6,FALSE)),"",VLOOKUP(R2234,SpeciesValidation!D:I,6,FALSE)),"")</f>
        <v/>
      </c>
      <c r="Q2234" s="36" t="str">
        <f>IF(LEN(E2234&amp;"")&gt;0,IF(ISERROR(VLOOKUP(E2234,SpeciesValidation!B:G,2,FALSE)=TRUE),"",VLOOKUP(E2234,SpeciesValidation!B:G,2,FALSE)),"")</f>
        <v/>
      </c>
      <c r="R2234" s="36" t="str">
        <f>IF(LEN(E2234&amp;"")&gt;0,IF(ISERROR(VLOOKUP(E2234,SpeciesLookup!B:G,4,FALSE)=TRUE),"",VLOOKUP(E2234,SpeciesLookup!B:G,4,FALSE)),"")</f>
        <v/>
      </c>
    </row>
    <row r="2235" spans="1:18" ht="13.2" x14ac:dyDescent="0.25">
      <c r="A2235" s="72"/>
      <c r="D2235" s="11"/>
      <c r="G2235" s="128" t="str">
        <f>IF(LEN(E2235&amp;"")&gt;0,IF(ISERROR(VLOOKUP(E2235,SpeciesLookup!B:G,6,FALSE)=TRUE),"",VLOOKUP(E2235,SpeciesLookup!B:G,6,FALSE)),"")</f>
        <v/>
      </c>
      <c r="H2235" s="128" t="str">
        <f>IF(LEN(E2235&amp;"")&gt;0,IF(ISERROR(VLOOKUP(E2235,SpeciesLookup!B:G,5,FALSE)=TRUE),"",VLOOKUP(E2235,SpeciesLookup!B:G,5,FALSE)),"")</f>
        <v/>
      </c>
      <c r="I2235" s="11"/>
      <c r="J2235" s="73"/>
      <c r="K2235" s="11"/>
      <c r="L2235" s="127" t="str">
        <f>TRIM(IF(ISERROR(VLOOKUP(R2235,SpeciesValidation!D:T,IF(ISNA(VLOOKUP(J2235,Validation!B$2:C$15,2,FALSE)),FALSE,VLOOKUP(J2235,Validation!B$2:C$15,2,FALSE)))),IF(LEN(E2235&amp;"")&gt;0,"",""),VLOOKUP(R2235,SpeciesValidation!D:T,VLOOKUP(J2235,Validation!B$2:C$15,2,FALSE),FALSE)) &amp; " " &amp; IF(ISERROR(IF(LEFT(J2235,1)="A",IF(IF(VLOOKUP(R2235,SpeciesValidation!D:W,20,FALSE)=FALSE,OR(TEXT(A2235,"MMDD")&lt;VLOOKUP(R2235,SpeciesValidation!D:W,18,FALSE),TEXT(A2235,"MMDD")&gt;VLOOKUP(R2235,SpeciesValidation!D:W,19,FALSE)),IF(TEXT(A2235,"MMDD")&lt;"0701",TEXT(A2235,"MMDD")&gt;VLOOKUP(R2235,SpeciesValidation!D:W,18,FALSE),TEXT(A2235,"MMDD")&lt;VLOOKUP(R2235,SpeciesValidation!D:W,19,FALSE))),"Date outside expected range for this species",""),"")),"",IF(LEFT(J2235,1)="A",IF(IF(VLOOKUP(R2235,SpeciesValidation!D:W,20,FALSE)=FALSE,OR(TEXT(A2235,"MMDD")&lt;VLOOKUP(R2235,SpeciesValidation!D:W,18,FALSE),TEXT(A2235,"MMDD")&gt;VLOOKUP(R2235,SpeciesValidation!D:W,19,FALSE)),IF(TEXT(A2235,"MMDD")&lt;"0701",TEXT(A2235,"MMDD")&gt;VLOOKUP(R2235,SpeciesValidation!D:W,18,FALSE),TEXT(A2235,"MMDD")&lt;VLOOKUP(R2235,SpeciesValidation!D:W,19,FALSE))),"Date outside expected range for this species",""),"")))</f>
        <v/>
      </c>
      <c r="M2235" s="127" t="str">
        <f>IF(LEN(E2235&amp;"")&gt;0,IF(ISERROR(VLOOKUP(R2235,SpeciesValidation!D:I,6,FALSE)),"",VLOOKUP(R2235,SpeciesValidation!D:I,6,FALSE)),"")</f>
        <v/>
      </c>
      <c r="Q2235" s="36" t="str">
        <f>IF(LEN(E2235&amp;"")&gt;0,IF(ISERROR(VLOOKUP(E2235,SpeciesValidation!B:G,2,FALSE)=TRUE),"",VLOOKUP(E2235,SpeciesValidation!B:G,2,FALSE)),"")</f>
        <v/>
      </c>
      <c r="R2235" s="36" t="str">
        <f>IF(LEN(E2235&amp;"")&gt;0,IF(ISERROR(VLOOKUP(E2235,SpeciesLookup!B:G,4,FALSE)=TRUE),"",VLOOKUP(E2235,SpeciesLookup!B:G,4,FALSE)),"")</f>
        <v/>
      </c>
    </row>
    <row r="2236" spans="1:18" ht="13.2" x14ac:dyDescent="0.25">
      <c r="A2236" s="72"/>
      <c r="D2236" s="11"/>
      <c r="G2236" s="128" t="str">
        <f>IF(LEN(E2236&amp;"")&gt;0,IF(ISERROR(VLOOKUP(E2236,SpeciesLookup!B:G,6,FALSE)=TRUE),"",VLOOKUP(E2236,SpeciesLookup!B:G,6,FALSE)),"")</f>
        <v/>
      </c>
      <c r="H2236" s="128" t="str">
        <f>IF(LEN(E2236&amp;"")&gt;0,IF(ISERROR(VLOOKUP(E2236,SpeciesLookup!B:G,5,FALSE)=TRUE),"",VLOOKUP(E2236,SpeciesLookup!B:G,5,FALSE)),"")</f>
        <v/>
      </c>
      <c r="I2236" s="11"/>
      <c r="J2236" s="73"/>
      <c r="K2236" s="11"/>
      <c r="L2236" s="127" t="str">
        <f>TRIM(IF(ISERROR(VLOOKUP(R2236,SpeciesValidation!D:T,IF(ISNA(VLOOKUP(J2236,Validation!B$2:C$15,2,FALSE)),FALSE,VLOOKUP(J2236,Validation!B$2:C$15,2,FALSE)))),IF(LEN(E2236&amp;"")&gt;0,"",""),VLOOKUP(R2236,SpeciesValidation!D:T,VLOOKUP(J2236,Validation!B$2:C$15,2,FALSE),FALSE)) &amp; " " &amp; IF(ISERROR(IF(LEFT(J2236,1)="A",IF(IF(VLOOKUP(R2236,SpeciesValidation!D:W,20,FALSE)=FALSE,OR(TEXT(A2236,"MMDD")&lt;VLOOKUP(R2236,SpeciesValidation!D:W,18,FALSE),TEXT(A2236,"MMDD")&gt;VLOOKUP(R2236,SpeciesValidation!D:W,19,FALSE)),IF(TEXT(A2236,"MMDD")&lt;"0701",TEXT(A2236,"MMDD")&gt;VLOOKUP(R2236,SpeciesValidation!D:W,18,FALSE),TEXT(A2236,"MMDD")&lt;VLOOKUP(R2236,SpeciesValidation!D:W,19,FALSE))),"Date outside expected range for this species",""),"")),"",IF(LEFT(J2236,1)="A",IF(IF(VLOOKUP(R2236,SpeciesValidation!D:W,20,FALSE)=FALSE,OR(TEXT(A2236,"MMDD")&lt;VLOOKUP(R2236,SpeciesValidation!D:W,18,FALSE),TEXT(A2236,"MMDD")&gt;VLOOKUP(R2236,SpeciesValidation!D:W,19,FALSE)),IF(TEXT(A2236,"MMDD")&lt;"0701",TEXT(A2236,"MMDD")&gt;VLOOKUP(R2236,SpeciesValidation!D:W,18,FALSE),TEXT(A2236,"MMDD")&lt;VLOOKUP(R2236,SpeciesValidation!D:W,19,FALSE))),"Date outside expected range for this species",""),"")))</f>
        <v/>
      </c>
      <c r="M2236" s="127" t="str">
        <f>IF(LEN(E2236&amp;"")&gt;0,IF(ISERROR(VLOOKUP(R2236,SpeciesValidation!D:I,6,FALSE)),"",VLOOKUP(R2236,SpeciesValidation!D:I,6,FALSE)),"")</f>
        <v/>
      </c>
      <c r="Q2236" s="36" t="str">
        <f>IF(LEN(E2236&amp;"")&gt;0,IF(ISERROR(VLOOKUP(E2236,SpeciesValidation!B:G,2,FALSE)=TRUE),"",VLOOKUP(E2236,SpeciesValidation!B:G,2,FALSE)),"")</f>
        <v/>
      </c>
      <c r="R2236" s="36" t="str">
        <f>IF(LEN(E2236&amp;"")&gt;0,IF(ISERROR(VLOOKUP(E2236,SpeciesLookup!B:G,4,FALSE)=TRUE),"",VLOOKUP(E2236,SpeciesLookup!B:G,4,FALSE)),"")</f>
        <v/>
      </c>
    </row>
    <row r="2237" spans="1:18" ht="13.2" x14ac:dyDescent="0.25">
      <c r="A2237" s="72"/>
      <c r="D2237" s="11"/>
      <c r="G2237" s="128" t="str">
        <f>IF(LEN(E2237&amp;"")&gt;0,IF(ISERROR(VLOOKUP(E2237,SpeciesLookup!B:G,6,FALSE)=TRUE),"",VLOOKUP(E2237,SpeciesLookup!B:G,6,FALSE)),"")</f>
        <v/>
      </c>
      <c r="H2237" s="128" t="str">
        <f>IF(LEN(E2237&amp;"")&gt;0,IF(ISERROR(VLOOKUP(E2237,SpeciesLookup!B:G,5,FALSE)=TRUE),"",VLOOKUP(E2237,SpeciesLookup!B:G,5,FALSE)),"")</f>
        <v/>
      </c>
      <c r="I2237" s="11"/>
      <c r="J2237" s="73"/>
      <c r="K2237" s="11"/>
      <c r="L2237" s="127" t="str">
        <f>TRIM(IF(ISERROR(VLOOKUP(R2237,SpeciesValidation!D:T,IF(ISNA(VLOOKUP(J2237,Validation!B$2:C$15,2,FALSE)),FALSE,VLOOKUP(J2237,Validation!B$2:C$15,2,FALSE)))),IF(LEN(E2237&amp;"")&gt;0,"",""),VLOOKUP(R2237,SpeciesValidation!D:T,VLOOKUP(J2237,Validation!B$2:C$15,2,FALSE),FALSE)) &amp; " " &amp; IF(ISERROR(IF(LEFT(J2237,1)="A",IF(IF(VLOOKUP(R2237,SpeciesValidation!D:W,20,FALSE)=FALSE,OR(TEXT(A2237,"MMDD")&lt;VLOOKUP(R2237,SpeciesValidation!D:W,18,FALSE),TEXT(A2237,"MMDD")&gt;VLOOKUP(R2237,SpeciesValidation!D:W,19,FALSE)),IF(TEXT(A2237,"MMDD")&lt;"0701",TEXT(A2237,"MMDD")&gt;VLOOKUP(R2237,SpeciesValidation!D:W,18,FALSE),TEXT(A2237,"MMDD")&lt;VLOOKUP(R2237,SpeciesValidation!D:W,19,FALSE))),"Date outside expected range for this species",""),"")),"",IF(LEFT(J2237,1)="A",IF(IF(VLOOKUP(R2237,SpeciesValidation!D:W,20,FALSE)=FALSE,OR(TEXT(A2237,"MMDD")&lt;VLOOKUP(R2237,SpeciesValidation!D:W,18,FALSE),TEXT(A2237,"MMDD")&gt;VLOOKUP(R2237,SpeciesValidation!D:W,19,FALSE)),IF(TEXT(A2237,"MMDD")&lt;"0701",TEXT(A2237,"MMDD")&gt;VLOOKUP(R2237,SpeciesValidation!D:W,18,FALSE),TEXT(A2237,"MMDD")&lt;VLOOKUP(R2237,SpeciesValidation!D:W,19,FALSE))),"Date outside expected range for this species",""),"")))</f>
        <v/>
      </c>
      <c r="M2237" s="127" t="str">
        <f>IF(LEN(E2237&amp;"")&gt;0,IF(ISERROR(VLOOKUP(R2237,SpeciesValidation!D:I,6,FALSE)),"",VLOOKUP(R2237,SpeciesValidation!D:I,6,FALSE)),"")</f>
        <v/>
      </c>
      <c r="Q2237" s="36" t="str">
        <f>IF(LEN(E2237&amp;"")&gt;0,IF(ISERROR(VLOOKUP(E2237,SpeciesValidation!B:G,2,FALSE)=TRUE),"",VLOOKUP(E2237,SpeciesValidation!B:G,2,FALSE)),"")</f>
        <v/>
      </c>
      <c r="R2237" s="36" t="str">
        <f>IF(LEN(E2237&amp;"")&gt;0,IF(ISERROR(VLOOKUP(E2237,SpeciesLookup!B:G,4,FALSE)=TRUE),"",VLOOKUP(E2237,SpeciesLookup!B:G,4,FALSE)),"")</f>
        <v/>
      </c>
    </row>
    <row r="2238" spans="1:18" ht="13.2" x14ac:dyDescent="0.25">
      <c r="A2238" s="72"/>
      <c r="D2238" s="11"/>
      <c r="G2238" s="128" t="str">
        <f>IF(LEN(E2238&amp;"")&gt;0,IF(ISERROR(VLOOKUP(E2238,SpeciesLookup!B:G,6,FALSE)=TRUE),"",VLOOKUP(E2238,SpeciesLookup!B:G,6,FALSE)),"")</f>
        <v/>
      </c>
      <c r="H2238" s="128" t="str">
        <f>IF(LEN(E2238&amp;"")&gt;0,IF(ISERROR(VLOOKUP(E2238,SpeciesLookup!B:G,5,FALSE)=TRUE),"",VLOOKUP(E2238,SpeciesLookup!B:G,5,FALSE)),"")</f>
        <v/>
      </c>
      <c r="I2238" s="11"/>
      <c r="J2238" s="73"/>
      <c r="K2238" s="11"/>
      <c r="L2238" s="127" t="str">
        <f>TRIM(IF(ISERROR(VLOOKUP(R2238,SpeciesValidation!D:T,IF(ISNA(VLOOKUP(J2238,Validation!B$2:C$15,2,FALSE)),FALSE,VLOOKUP(J2238,Validation!B$2:C$15,2,FALSE)))),IF(LEN(E2238&amp;"")&gt;0,"",""),VLOOKUP(R2238,SpeciesValidation!D:T,VLOOKUP(J2238,Validation!B$2:C$15,2,FALSE),FALSE)) &amp; " " &amp; IF(ISERROR(IF(LEFT(J2238,1)="A",IF(IF(VLOOKUP(R2238,SpeciesValidation!D:W,20,FALSE)=FALSE,OR(TEXT(A2238,"MMDD")&lt;VLOOKUP(R2238,SpeciesValidation!D:W,18,FALSE),TEXT(A2238,"MMDD")&gt;VLOOKUP(R2238,SpeciesValidation!D:W,19,FALSE)),IF(TEXT(A2238,"MMDD")&lt;"0701",TEXT(A2238,"MMDD")&gt;VLOOKUP(R2238,SpeciesValidation!D:W,18,FALSE),TEXT(A2238,"MMDD")&lt;VLOOKUP(R2238,SpeciesValidation!D:W,19,FALSE))),"Date outside expected range for this species",""),"")),"",IF(LEFT(J2238,1)="A",IF(IF(VLOOKUP(R2238,SpeciesValidation!D:W,20,FALSE)=FALSE,OR(TEXT(A2238,"MMDD")&lt;VLOOKUP(R2238,SpeciesValidation!D:W,18,FALSE),TEXT(A2238,"MMDD")&gt;VLOOKUP(R2238,SpeciesValidation!D:W,19,FALSE)),IF(TEXT(A2238,"MMDD")&lt;"0701",TEXT(A2238,"MMDD")&gt;VLOOKUP(R2238,SpeciesValidation!D:W,18,FALSE),TEXT(A2238,"MMDD")&lt;VLOOKUP(R2238,SpeciesValidation!D:W,19,FALSE))),"Date outside expected range for this species",""),"")))</f>
        <v/>
      </c>
      <c r="M2238" s="127" t="str">
        <f>IF(LEN(E2238&amp;"")&gt;0,IF(ISERROR(VLOOKUP(R2238,SpeciesValidation!D:I,6,FALSE)),"",VLOOKUP(R2238,SpeciesValidation!D:I,6,FALSE)),"")</f>
        <v/>
      </c>
      <c r="Q2238" s="36" t="str">
        <f>IF(LEN(E2238&amp;"")&gt;0,IF(ISERROR(VLOOKUP(E2238,SpeciesValidation!B:G,2,FALSE)=TRUE),"",VLOOKUP(E2238,SpeciesValidation!B:G,2,FALSE)),"")</f>
        <v/>
      </c>
      <c r="R2238" s="36" t="str">
        <f>IF(LEN(E2238&amp;"")&gt;0,IF(ISERROR(VLOOKUP(E2238,SpeciesLookup!B:G,4,FALSE)=TRUE),"",VLOOKUP(E2238,SpeciesLookup!B:G,4,FALSE)),"")</f>
        <v/>
      </c>
    </row>
    <row r="2239" spans="1:18" ht="13.2" x14ac:dyDescent="0.25">
      <c r="A2239" s="72"/>
      <c r="D2239" s="11"/>
      <c r="G2239" s="128" t="str">
        <f>IF(LEN(E2239&amp;"")&gt;0,IF(ISERROR(VLOOKUP(E2239,SpeciesLookup!B:G,6,FALSE)=TRUE),"",VLOOKUP(E2239,SpeciesLookup!B:G,6,FALSE)),"")</f>
        <v/>
      </c>
      <c r="H2239" s="128" t="str">
        <f>IF(LEN(E2239&amp;"")&gt;0,IF(ISERROR(VLOOKUP(E2239,SpeciesLookup!B:G,5,FALSE)=TRUE),"",VLOOKUP(E2239,SpeciesLookup!B:G,5,FALSE)),"")</f>
        <v/>
      </c>
      <c r="I2239" s="11"/>
      <c r="J2239" s="73"/>
      <c r="K2239" s="11"/>
      <c r="L2239" s="127" t="str">
        <f>TRIM(IF(ISERROR(VLOOKUP(R2239,SpeciesValidation!D:T,IF(ISNA(VLOOKUP(J2239,Validation!B$2:C$15,2,FALSE)),FALSE,VLOOKUP(J2239,Validation!B$2:C$15,2,FALSE)))),IF(LEN(E2239&amp;"")&gt;0,"",""),VLOOKUP(R2239,SpeciesValidation!D:T,VLOOKUP(J2239,Validation!B$2:C$15,2,FALSE),FALSE)) &amp; " " &amp; IF(ISERROR(IF(LEFT(J2239,1)="A",IF(IF(VLOOKUP(R2239,SpeciesValidation!D:W,20,FALSE)=FALSE,OR(TEXT(A2239,"MMDD")&lt;VLOOKUP(R2239,SpeciesValidation!D:W,18,FALSE),TEXT(A2239,"MMDD")&gt;VLOOKUP(R2239,SpeciesValidation!D:W,19,FALSE)),IF(TEXT(A2239,"MMDD")&lt;"0701",TEXT(A2239,"MMDD")&gt;VLOOKUP(R2239,SpeciesValidation!D:W,18,FALSE),TEXT(A2239,"MMDD")&lt;VLOOKUP(R2239,SpeciesValidation!D:W,19,FALSE))),"Date outside expected range for this species",""),"")),"",IF(LEFT(J2239,1)="A",IF(IF(VLOOKUP(R2239,SpeciesValidation!D:W,20,FALSE)=FALSE,OR(TEXT(A2239,"MMDD")&lt;VLOOKUP(R2239,SpeciesValidation!D:W,18,FALSE),TEXT(A2239,"MMDD")&gt;VLOOKUP(R2239,SpeciesValidation!D:W,19,FALSE)),IF(TEXT(A2239,"MMDD")&lt;"0701",TEXT(A2239,"MMDD")&gt;VLOOKUP(R2239,SpeciesValidation!D:W,18,FALSE),TEXT(A2239,"MMDD")&lt;VLOOKUP(R2239,SpeciesValidation!D:W,19,FALSE))),"Date outside expected range for this species",""),"")))</f>
        <v/>
      </c>
      <c r="M2239" s="127" t="str">
        <f>IF(LEN(E2239&amp;"")&gt;0,IF(ISERROR(VLOOKUP(R2239,SpeciesValidation!D:I,6,FALSE)),"",VLOOKUP(R2239,SpeciesValidation!D:I,6,FALSE)),"")</f>
        <v/>
      </c>
      <c r="Q2239" s="36" t="str">
        <f>IF(LEN(E2239&amp;"")&gt;0,IF(ISERROR(VLOOKUP(E2239,SpeciesValidation!B:G,2,FALSE)=TRUE),"",VLOOKUP(E2239,SpeciesValidation!B:G,2,FALSE)),"")</f>
        <v/>
      </c>
      <c r="R2239" s="36" t="str">
        <f>IF(LEN(E2239&amp;"")&gt;0,IF(ISERROR(VLOOKUP(E2239,SpeciesLookup!B:G,4,FALSE)=TRUE),"",VLOOKUP(E2239,SpeciesLookup!B:G,4,FALSE)),"")</f>
        <v/>
      </c>
    </row>
    <row r="2240" spans="1:18" ht="13.2" x14ac:dyDescent="0.25">
      <c r="A2240" s="72"/>
      <c r="D2240" s="11"/>
      <c r="G2240" s="128" t="str">
        <f>IF(LEN(E2240&amp;"")&gt;0,IF(ISERROR(VLOOKUP(E2240,SpeciesLookup!B:G,6,FALSE)=TRUE),"",VLOOKUP(E2240,SpeciesLookup!B:G,6,FALSE)),"")</f>
        <v/>
      </c>
      <c r="H2240" s="128" t="str">
        <f>IF(LEN(E2240&amp;"")&gt;0,IF(ISERROR(VLOOKUP(E2240,SpeciesLookup!B:G,5,FALSE)=TRUE),"",VLOOKUP(E2240,SpeciesLookup!B:G,5,FALSE)),"")</f>
        <v/>
      </c>
      <c r="I2240" s="11"/>
      <c r="J2240" s="73"/>
      <c r="K2240" s="11"/>
      <c r="L2240" s="127" t="str">
        <f>TRIM(IF(ISERROR(VLOOKUP(R2240,SpeciesValidation!D:T,IF(ISNA(VLOOKUP(J2240,Validation!B$2:C$15,2,FALSE)),FALSE,VLOOKUP(J2240,Validation!B$2:C$15,2,FALSE)))),IF(LEN(E2240&amp;"")&gt;0,"",""),VLOOKUP(R2240,SpeciesValidation!D:T,VLOOKUP(J2240,Validation!B$2:C$15,2,FALSE),FALSE)) &amp; " " &amp; IF(ISERROR(IF(LEFT(J2240,1)="A",IF(IF(VLOOKUP(R2240,SpeciesValidation!D:W,20,FALSE)=FALSE,OR(TEXT(A2240,"MMDD")&lt;VLOOKUP(R2240,SpeciesValidation!D:W,18,FALSE),TEXT(A2240,"MMDD")&gt;VLOOKUP(R2240,SpeciesValidation!D:W,19,FALSE)),IF(TEXT(A2240,"MMDD")&lt;"0701",TEXT(A2240,"MMDD")&gt;VLOOKUP(R2240,SpeciesValidation!D:W,18,FALSE),TEXT(A2240,"MMDD")&lt;VLOOKUP(R2240,SpeciesValidation!D:W,19,FALSE))),"Date outside expected range for this species",""),"")),"",IF(LEFT(J2240,1)="A",IF(IF(VLOOKUP(R2240,SpeciesValidation!D:W,20,FALSE)=FALSE,OR(TEXT(A2240,"MMDD")&lt;VLOOKUP(R2240,SpeciesValidation!D:W,18,FALSE),TEXT(A2240,"MMDD")&gt;VLOOKUP(R2240,SpeciesValidation!D:W,19,FALSE)),IF(TEXT(A2240,"MMDD")&lt;"0701",TEXT(A2240,"MMDD")&gt;VLOOKUP(R2240,SpeciesValidation!D:W,18,FALSE),TEXT(A2240,"MMDD")&lt;VLOOKUP(R2240,SpeciesValidation!D:W,19,FALSE))),"Date outside expected range for this species",""),"")))</f>
        <v/>
      </c>
      <c r="M2240" s="127" t="str">
        <f>IF(LEN(E2240&amp;"")&gt;0,IF(ISERROR(VLOOKUP(R2240,SpeciesValidation!D:I,6,FALSE)),"",VLOOKUP(R2240,SpeciesValidation!D:I,6,FALSE)),"")</f>
        <v/>
      </c>
      <c r="Q2240" s="36" t="str">
        <f>IF(LEN(E2240&amp;"")&gt;0,IF(ISERROR(VLOOKUP(E2240,SpeciesValidation!B:G,2,FALSE)=TRUE),"",VLOOKUP(E2240,SpeciesValidation!B:G,2,FALSE)),"")</f>
        <v/>
      </c>
      <c r="R2240" s="36" t="str">
        <f>IF(LEN(E2240&amp;"")&gt;0,IF(ISERROR(VLOOKUP(E2240,SpeciesLookup!B:G,4,FALSE)=TRUE),"",VLOOKUP(E2240,SpeciesLookup!B:G,4,FALSE)),"")</f>
        <v/>
      </c>
    </row>
    <row r="2241" spans="1:18" ht="13.2" x14ac:dyDescent="0.25">
      <c r="A2241" s="72"/>
      <c r="D2241" s="11"/>
      <c r="G2241" s="128" t="str">
        <f>IF(LEN(E2241&amp;"")&gt;0,IF(ISERROR(VLOOKUP(E2241,SpeciesLookup!B:G,6,FALSE)=TRUE),"",VLOOKUP(E2241,SpeciesLookup!B:G,6,FALSE)),"")</f>
        <v/>
      </c>
      <c r="H2241" s="128" t="str">
        <f>IF(LEN(E2241&amp;"")&gt;0,IF(ISERROR(VLOOKUP(E2241,SpeciesLookup!B:G,5,FALSE)=TRUE),"",VLOOKUP(E2241,SpeciesLookup!B:G,5,FALSE)),"")</f>
        <v/>
      </c>
      <c r="I2241" s="11"/>
      <c r="J2241" s="73"/>
      <c r="K2241" s="11"/>
      <c r="L2241" s="127" t="str">
        <f>TRIM(IF(ISERROR(VLOOKUP(R2241,SpeciesValidation!D:T,IF(ISNA(VLOOKUP(J2241,Validation!B$2:C$15,2,FALSE)),FALSE,VLOOKUP(J2241,Validation!B$2:C$15,2,FALSE)))),IF(LEN(E2241&amp;"")&gt;0,"",""),VLOOKUP(R2241,SpeciesValidation!D:T,VLOOKUP(J2241,Validation!B$2:C$15,2,FALSE),FALSE)) &amp; " " &amp; IF(ISERROR(IF(LEFT(J2241,1)="A",IF(IF(VLOOKUP(R2241,SpeciesValidation!D:W,20,FALSE)=FALSE,OR(TEXT(A2241,"MMDD")&lt;VLOOKUP(R2241,SpeciesValidation!D:W,18,FALSE),TEXT(A2241,"MMDD")&gt;VLOOKUP(R2241,SpeciesValidation!D:W,19,FALSE)),IF(TEXT(A2241,"MMDD")&lt;"0701",TEXT(A2241,"MMDD")&gt;VLOOKUP(R2241,SpeciesValidation!D:W,18,FALSE),TEXT(A2241,"MMDD")&lt;VLOOKUP(R2241,SpeciesValidation!D:W,19,FALSE))),"Date outside expected range for this species",""),"")),"",IF(LEFT(J2241,1)="A",IF(IF(VLOOKUP(R2241,SpeciesValidation!D:W,20,FALSE)=FALSE,OR(TEXT(A2241,"MMDD")&lt;VLOOKUP(R2241,SpeciesValidation!D:W,18,FALSE),TEXT(A2241,"MMDD")&gt;VLOOKUP(R2241,SpeciesValidation!D:W,19,FALSE)),IF(TEXT(A2241,"MMDD")&lt;"0701",TEXT(A2241,"MMDD")&gt;VLOOKUP(R2241,SpeciesValidation!D:W,18,FALSE),TEXT(A2241,"MMDD")&lt;VLOOKUP(R2241,SpeciesValidation!D:W,19,FALSE))),"Date outside expected range for this species",""),"")))</f>
        <v/>
      </c>
      <c r="M2241" s="127" t="str">
        <f>IF(LEN(E2241&amp;"")&gt;0,IF(ISERROR(VLOOKUP(R2241,SpeciesValidation!D:I,6,FALSE)),"",VLOOKUP(R2241,SpeciesValidation!D:I,6,FALSE)),"")</f>
        <v/>
      </c>
      <c r="Q2241" s="36" t="str">
        <f>IF(LEN(E2241&amp;"")&gt;0,IF(ISERROR(VLOOKUP(E2241,SpeciesValidation!B:G,2,FALSE)=TRUE),"",VLOOKUP(E2241,SpeciesValidation!B:G,2,FALSE)),"")</f>
        <v/>
      </c>
      <c r="R2241" s="36" t="str">
        <f>IF(LEN(E2241&amp;"")&gt;0,IF(ISERROR(VLOOKUP(E2241,SpeciesLookup!B:G,4,FALSE)=TRUE),"",VLOOKUP(E2241,SpeciesLookup!B:G,4,FALSE)),"")</f>
        <v/>
      </c>
    </row>
    <row r="2242" spans="1:18" ht="13.2" x14ac:dyDescent="0.25">
      <c r="A2242" s="72"/>
      <c r="D2242" s="11"/>
      <c r="G2242" s="128" t="str">
        <f>IF(LEN(E2242&amp;"")&gt;0,IF(ISERROR(VLOOKUP(E2242,SpeciesLookup!B:G,6,FALSE)=TRUE),"",VLOOKUP(E2242,SpeciesLookup!B:G,6,FALSE)),"")</f>
        <v/>
      </c>
      <c r="H2242" s="128" t="str">
        <f>IF(LEN(E2242&amp;"")&gt;0,IF(ISERROR(VLOOKUP(E2242,SpeciesLookup!B:G,5,FALSE)=TRUE),"",VLOOKUP(E2242,SpeciesLookup!B:G,5,FALSE)),"")</f>
        <v/>
      </c>
      <c r="I2242" s="11"/>
      <c r="J2242" s="73"/>
      <c r="K2242" s="11"/>
      <c r="L2242" s="127" t="str">
        <f>TRIM(IF(ISERROR(VLOOKUP(R2242,SpeciesValidation!D:T,IF(ISNA(VLOOKUP(J2242,Validation!B$2:C$15,2,FALSE)),FALSE,VLOOKUP(J2242,Validation!B$2:C$15,2,FALSE)))),IF(LEN(E2242&amp;"")&gt;0,"",""),VLOOKUP(R2242,SpeciesValidation!D:T,VLOOKUP(J2242,Validation!B$2:C$15,2,FALSE),FALSE)) &amp; " " &amp; IF(ISERROR(IF(LEFT(J2242,1)="A",IF(IF(VLOOKUP(R2242,SpeciesValidation!D:W,20,FALSE)=FALSE,OR(TEXT(A2242,"MMDD")&lt;VLOOKUP(R2242,SpeciesValidation!D:W,18,FALSE),TEXT(A2242,"MMDD")&gt;VLOOKUP(R2242,SpeciesValidation!D:W,19,FALSE)),IF(TEXT(A2242,"MMDD")&lt;"0701",TEXT(A2242,"MMDD")&gt;VLOOKUP(R2242,SpeciesValidation!D:W,18,FALSE),TEXT(A2242,"MMDD")&lt;VLOOKUP(R2242,SpeciesValidation!D:W,19,FALSE))),"Date outside expected range for this species",""),"")),"",IF(LEFT(J2242,1)="A",IF(IF(VLOOKUP(R2242,SpeciesValidation!D:W,20,FALSE)=FALSE,OR(TEXT(A2242,"MMDD")&lt;VLOOKUP(R2242,SpeciesValidation!D:W,18,FALSE),TEXT(A2242,"MMDD")&gt;VLOOKUP(R2242,SpeciesValidation!D:W,19,FALSE)),IF(TEXT(A2242,"MMDD")&lt;"0701",TEXT(A2242,"MMDD")&gt;VLOOKUP(R2242,SpeciesValidation!D:W,18,FALSE),TEXT(A2242,"MMDD")&lt;VLOOKUP(R2242,SpeciesValidation!D:W,19,FALSE))),"Date outside expected range for this species",""),"")))</f>
        <v/>
      </c>
      <c r="M2242" s="127" t="str">
        <f>IF(LEN(E2242&amp;"")&gt;0,IF(ISERROR(VLOOKUP(R2242,SpeciesValidation!D:I,6,FALSE)),"",VLOOKUP(R2242,SpeciesValidation!D:I,6,FALSE)),"")</f>
        <v/>
      </c>
      <c r="Q2242" s="36" t="str">
        <f>IF(LEN(E2242&amp;"")&gt;0,IF(ISERROR(VLOOKUP(E2242,SpeciesValidation!B:G,2,FALSE)=TRUE),"",VLOOKUP(E2242,SpeciesValidation!B:G,2,FALSE)),"")</f>
        <v/>
      </c>
      <c r="R2242" s="36" t="str">
        <f>IF(LEN(E2242&amp;"")&gt;0,IF(ISERROR(VLOOKUP(E2242,SpeciesLookup!B:G,4,FALSE)=TRUE),"",VLOOKUP(E2242,SpeciesLookup!B:G,4,FALSE)),"")</f>
        <v/>
      </c>
    </row>
    <row r="2243" spans="1:18" ht="13.2" x14ac:dyDescent="0.25">
      <c r="A2243" s="72"/>
      <c r="D2243" s="11"/>
      <c r="G2243" s="128" t="str">
        <f>IF(LEN(E2243&amp;"")&gt;0,IF(ISERROR(VLOOKUP(E2243,SpeciesLookup!B:G,6,FALSE)=TRUE),"",VLOOKUP(E2243,SpeciesLookup!B:G,6,FALSE)),"")</f>
        <v/>
      </c>
      <c r="H2243" s="128" t="str">
        <f>IF(LEN(E2243&amp;"")&gt;0,IF(ISERROR(VLOOKUP(E2243,SpeciesLookup!B:G,5,FALSE)=TRUE),"",VLOOKUP(E2243,SpeciesLookup!B:G,5,FALSE)),"")</f>
        <v/>
      </c>
      <c r="I2243" s="11"/>
      <c r="J2243" s="73"/>
      <c r="K2243" s="11"/>
      <c r="L2243" s="127" t="str">
        <f>TRIM(IF(ISERROR(VLOOKUP(R2243,SpeciesValidation!D:T,IF(ISNA(VLOOKUP(J2243,Validation!B$2:C$15,2,FALSE)),FALSE,VLOOKUP(J2243,Validation!B$2:C$15,2,FALSE)))),IF(LEN(E2243&amp;"")&gt;0,"",""),VLOOKUP(R2243,SpeciesValidation!D:T,VLOOKUP(J2243,Validation!B$2:C$15,2,FALSE),FALSE)) &amp; " " &amp; IF(ISERROR(IF(LEFT(J2243,1)="A",IF(IF(VLOOKUP(R2243,SpeciesValidation!D:W,20,FALSE)=FALSE,OR(TEXT(A2243,"MMDD")&lt;VLOOKUP(R2243,SpeciesValidation!D:W,18,FALSE),TEXT(A2243,"MMDD")&gt;VLOOKUP(R2243,SpeciesValidation!D:W,19,FALSE)),IF(TEXT(A2243,"MMDD")&lt;"0701",TEXT(A2243,"MMDD")&gt;VLOOKUP(R2243,SpeciesValidation!D:W,18,FALSE),TEXT(A2243,"MMDD")&lt;VLOOKUP(R2243,SpeciesValidation!D:W,19,FALSE))),"Date outside expected range for this species",""),"")),"",IF(LEFT(J2243,1)="A",IF(IF(VLOOKUP(R2243,SpeciesValidation!D:W,20,FALSE)=FALSE,OR(TEXT(A2243,"MMDD")&lt;VLOOKUP(R2243,SpeciesValidation!D:W,18,FALSE),TEXT(A2243,"MMDD")&gt;VLOOKUP(R2243,SpeciesValidation!D:W,19,FALSE)),IF(TEXT(A2243,"MMDD")&lt;"0701",TEXT(A2243,"MMDD")&gt;VLOOKUP(R2243,SpeciesValidation!D:W,18,FALSE),TEXT(A2243,"MMDD")&lt;VLOOKUP(R2243,SpeciesValidation!D:W,19,FALSE))),"Date outside expected range for this species",""),"")))</f>
        <v/>
      </c>
      <c r="M2243" s="127" t="str">
        <f>IF(LEN(E2243&amp;"")&gt;0,IF(ISERROR(VLOOKUP(R2243,SpeciesValidation!D:I,6,FALSE)),"",VLOOKUP(R2243,SpeciesValidation!D:I,6,FALSE)),"")</f>
        <v/>
      </c>
      <c r="Q2243" s="36" t="str">
        <f>IF(LEN(E2243&amp;"")&gt;0,IF(ISERROR(VLOOKUP(E2243,SpeciesValidation!B:G,2,FALSE)=TRUE),"",VLOOKUP(E2243,SpeciesValidation!B:G,2,FALSE)),"")</f>
        <v/>
      </c>
      <c r="R2243" s="36" t="str">
        <f>IF(LEN(E2243&amp;"")&gt;0,IF(ISERROR(VLOOKUP(E2243,SpeciesLookup!B:G,4,FALSE)=TRUE),"",VLOOKUP(E2243,SpeciesLookup!B:G,4,FALSE)),"")</f>
        <v/>
      </c>
    </row>
    <row r="2244" spans="1:18" ht="13.2" x14ac:dyDescent="0.25">
      <c r="A2244" s="72"/>
      <c r="D2244" s="11"/>
      <c r="G2244" s="128" t="str">
        <f>IF(LEN(E2244&amp;"")&gt;0,IF(ISERROR(VLOOKUP(E2244,SpeciesLookup!B:G,6,FALSE)=TRUE),"",VLOOKUP(E2244,SpeciesLookup!B:G,6,FALSE)),"")</f>
        <v/>
      </c>
      <c r="H2244" s="128" t="str">
        <f>IF(LEN(E2244&amp;"")&gt;0,IF(ISERROR(VLOOKUP(E2244,SpeciesLookup!B:G,5,FALSE)=TRUE),"",VLOOKUP(E2244,SpeciesLookup!B:G,5,FALSE)),"")</f>
        <v/>
      </c>
      <c r="I2244" s="11"/>
      <c r="J2244" s="73"/>
      <c r="K2244" s="11"/>
      <c r="L2244" s="127" t="str">
        <f>TRIM(IF(ISERROR(VLOOKUP(R2244,SpeciesValidation!D:T,IF(ISNA(VLOOKUP(J2244,Validation!B$2:C$15,2,FALSE)),FALSE,VLOOKUP(J2244,Validation!B$2:C$15,2,FALSE)))),IF(LEN(E2244&amp;"")&gt;0,"",""),VLOOKUP(R2244,SpeciesValidation!D:T,VLOOKUP(J2244,Validation!B$2:C$15,2,FALSE),FALSE)) &amp; " " &amp; IF(ISERROR(IF(LEFT(J2244,1)="A",IF(IF(VLOOKUP(R2244,SpeciesValidation!D:W,20,FALSE)=FALSE,OR(TEXT(A2244,"MMDD")&lt;VLOOKUP(R2244,SpeciesValidation!D:W,18,FALSE),TEXT(A2244,"MMDD")&gt;VLOOKUP(R2244,SpeciesValidation!D:W,19,FALSE)),IF(TEXT(A2244,"MMDD")&lt;"0701",TEXT(A2244,"MMDD")&gt;VLOOKUP(R2244,SpeciesValidation!D:W,18,FALSE),TEXT(A2244,"MMDD")&lt;VLOOKUP(R2244,SpeciesValidation!D:W,19,FALSE))),"Date outside expected range for this species",""),"")),"",IF(LEFT(J2244,1)="A",IF(IF(VLOOKUP(R2244,SpeciesValidation!D:W,20,FALSE)=FALSE,OR(TEXT(A2244,"MMDD")&lt;VLOOKUP(R2244,SpeciesValidation!D:W,18,FALSE),TEXT(A2244,"MMDD")&gt;VLOOKUP(R2244,SpeciesValidation!D:W,19,FALSE)),IF(TEXT(A2244,"MMDD")&lt;"0701",TEXT(A2244,"MMDD")&gt;VLOOKUP(R2244,SpeciesValidation!D:W,18,FALSE),TEXT(A2244,"MMDD")&lt;VLOOKUP(R2244,SpeciesValidation!D:W,19,FALSE))),"Date outside expected range for this species",""),"")))</f>
        <v/>
      </c>
      <c r="M2244" s="127" t="str">
        <f>IF(LEN(E2244&amp;"")&gt;0,IF(ISERROR(VLOOKUP(R2244,SpeciesValidation!D:I,6,FALSE)),"",VLOOKUP(R2244,SpeciesValidation!D:I,6,FALSE)),"")</f>
        <v/>
      </c>
      <c r="Q2244" s="36" t="str">
        <f>IF(LEN(E2244&amp;"")&gt;0,IF(ISERROR(VLOOKUP(E2244,SpeciesValidation!B:G,2,FALSE)=TRUE),"",VLOOKUP(E2244,SpeciesValidation!B:G,2,FALSE)),"")</f>
        <v/>
      </c>
      <c r="R2244" s="36" t="str">
        <f>IF(LEN(E2244&amp;"")&gt;0,IF(ISERROR(VLOOKUP(E2244,SpeciesLookup!B:G,4,FALSE)=TRUE),"",VLOOKUP(E2244,SpeciesLookup!B:G,4,FALSE)),"")</f>
        <v/>
      </c>
    </row>
    <row r="2245" spans="1:18" ht="13.2" x14ac:dyDescent="0.25">
      <c r="A2245" s="72"/>
      <c r="D2245" s="11"/>
      <c r="G2245" s="128" t="str">
        <f>IF(LEN(E2245&amp;"")&gt;0,IF(ISERROR(VLOOKUP(E2245,SpeciesLookup!B:G,6,FALSE)=TRUE),"",VLOOKUP(E2245,SpeciesLookup!B:G,6,FALSE)),"")</f>
        <v/>
      </c>
      <c r="H2245" s="128" t="str">
        <f>IF(LEN(E2245&amp;"")&gt;0,IF(ISERROR(VLOOKUP(E2245,SpeciesLookup!B:G,5,FALSE)=TRUE),"",VLOOKUP(E2245,SpeciesLookup!B:G,5,FALSE)),"")</f>
        <v/>
      </c>
      <c r="I2245" s="11"/>
      <c r="J2245" s="73"/>
      <c r="K2245" s="11"/>
      <c r="L2245" s="127" t="str">
        <f>TRIM(IF(ISERROR(VLOOKUP(R2245,SpeciesValidation!D:T,IF(ISNA(VLOOKUP(J2245,Validation!B$2:C$15,2,FALSE)),FALSE,VLOOKUP(J2245,Validation!B$2:C$15,2,FALSE)))),IF(LEN(E2245&amp;"")&gt;0,"",""),VLOOKUP(R2245,SpeciesValidation!D:T,VLOOKUP(J2245,Validation!B$2:C$15,2,FALSE),FALSE)) &amp; " " &amp; IF(ISERROR(IF(LEFT(J2245,1)="A",IF(IF(VLOOKUP(R2245,SpeciesValidation!D:W,20,FALSE)=FALSE,OR(TEXT(A2245,"MMDD")&lt;VLOOKUP(R2245,SpeciesValidation!D:W,18,FALSE),TEXT(A2245,"MMDD")&gt;VLOOKUP(R2245,SpeciesValidation!D:W,19,FALSE)),IF(TEXT(A2245,"MMDD")&lt;"0701",TEXT(A2245,"MMDD")&gt;VLOOKUP(R2245,SpeciesValidation!D:W,18,FALSE),TEXT(A2245,"MMDD")&lt;VLOOKUP(R2245,SpeciesValidation!D:W,19,FALSE))),"Date outside expected range for this species",""),"")),"",IF(LEFT(J2245,1)="A",IF(IF(VLOOKUP(R2245,SpeciesValidation!D:W,20,FALSE)=FALSE,OR(TEXT(A2245,"MMDD")&lt;VLOOKUP(R2245,SpeciesValidation!D:W,18,FALSE),TEXT(A2245,"MMDD")&gt;VLOOKUP(R2245,SpeciesValidation!D:W,19,FALSE)),IF(TEXT(A2245,"MMDD")&lt;"0701",TEXT(A2245,"MMDD")&gt;VLOOKUP(R2245,SpeciesValidation!D:W,18,FALSE),TEXT(A2245,"MMDD")&lt;VLOOKUP(R2245,SpeciesValidation!D:W,19,FALSE))),"Date outside expected range for this species",""),"")))</f>
        <v/>
      </c>
      <c r="M2245" s="127" t="str">
        <f>IF(LEN(E2245&amp;"")&gt;0,IF(ISERROR(VLOOKUP(R2245,SpeciesValidation!D:I,6,FALSE)),"",VLOOKUP(R2245,SpeciesValidation!D:I,6,FALSE)),"")</f>
        <v/>
      </c>
      <c r="Q2245" s="36" t="str">
        <f>IF(LEN(E2245&amp;"")&gt;0,IF(ISERROR(VLOOKUP(E2245,SpeciesValidation!B:G,2,FALSE)=TRUE),"",VLOOKUP(E2245,SpeciesValidation!B:G,2,FALSE)),"")</f>
        <v/>
      </c>
      <c r="R2245" s="36" t="str">
        <f>IF(LEN(E2245&amp;"")&gt;0,IF(ISERROR(VLOOKUP(E2245,SpeciesLookup!B:G,4,FALSE)=TRUE),"",VLOOKUP(E2245,SpeciesLookup!B:G,4,FALSE)),"")</f>
        <v/>
      </c>
    </row>
    <row r="2246" spans="1:18" ht="13.2" x14ac:dyDescent="0.25">
      <c r="A2246" s="72"/>
      <c r="D2246" s="11"/>
      <c r="G2246" s="128" t="str">
        <f>IF(LEN(E2246&amp;"")&gt;0,IF(ISERROR(VLOOKUP(E2246,SpeciesLookup!B:G,6,FALSE)=TRUE),"",VLOOKUP(E2246,SpeciesLookup!B:G,6,FALSE)),"")</f>
        <v/>
      </c>
      <c r="H2246" s="128" t="str">
        <f>IF(LEN(E2246&amp;"")&gt;0,IF(ISERROR(VLOOKUP(E2246,SpeciesLookup!B:G,5,FALSE)=TRUE),"",VLOOKUP(E2246,SpeciesLookup!B:G,5,FALSE)),"")</f>
        <v/>
      </c>
      <c r="I2246" s="11"/>
      <c r="J2246" s="73"/>
      <c r="K2246" s="11"/>
      <c r="L2246" s="127" t="str">
        <f>TRIM(IF(ISERROR(VLOOKUP(R2246,SpeciesValidation!D:T,IF(ISNA(VLOOKUP(J2246,Validation!B$2:C$15,2,FALSE)),FALSE,VLOOKUP(J2246,Validation!B$2:C$15,2,FALSE)))),IF(LEN(E2246&amp;"")&gt;0,"",""),VLOOKUP(R2246,SpeciesValidation!D:T,VLOOKUP(J2246,Validation!B$2:C$15,2,FALSE),FALSE)) &amp; " " &amp; IF(ISERROR(IF(LEFT(J2246,1)="A",IF(IF(VLOOKUP(R2246,SpeciesValidation!D:W,20,FALSE)=FALSE,OR(TEXT(A2246,"MMDD")&lt;VLOOKUP(R2246,SpeciesValidation!D:W,18,FALSE),TEXT(A2246,"MMDD")&gt;VLOOKUP(R2246,SpeciesValidation!D:W,19,FALSE)),IF(TEXT(A2246,"MMDD")&lt;"0701",TEXT(A2246,"MMDD")&gt;VLOOKUP(R2246,SpeciesValidation!D:W,18,FALSE),TEXT(A2246,"MMDD")&lt;VLOOKUP(R2246,SpeciesValidation!D:W,19,FALSE))),"Date outside expected range for this species",""),"")),"",IF(LEFT(J2246,1)="A",IF(IF(VLOOKUP(R2246,SpeciesValidation!D:W,20,FALSE)=FALSE,OR(TEXT(A2246,"MMDD")&lt;VLOOKUP(R2246,SpeciesValidation!D:W,18,FALSE),TEXT(A2246,"MMDD")&gt;VLOOKUP(R2246,SpeciesValidation!D:W,19,FALSE)),IF(TEXT(A2246,"MMDD")&lt;"0701",TEXT(A2246,"MMDD")&gt;VLOOKUP(R2246,SpeciesValidation!D:W,18,FALSE),TEXT(A2246,"MMDD")&lt;VLOOKUP(R2246,SpeciesValidation!D:W,19,FALSE))),"Date outside expected range for this species",""),"")))</f>
        <v/>
      </c>
      <c r="M2246" s="127" t="str">
        <f>IF(LEN(E2246&amp;"")&gt;0,IF(ISERROR(VLOOKUP(R2246,SpeciesValidation!D:I,6,FALSE)),"",VLOOKUP(R2246,SpeciesValidation!D:I,6,FALSE)),"")</f>
        <v/>
      </c>
      <c r="Q2246" s="36" t="str">
        <f>IF(LEN(E2246&amp;"")&gt;0,IF(ISERROR(VLOOKUP(E2246,SpeciesValidation!B:G,2,FALSE)=TRUE),"",VLOOKUP(E2246,SpeciesValidation!B:G,2,FALSE)),"")</f>
        <v/>
      </c>
      <c r="R2246" s="36" t="str">
        <f>IF(LEN(E2246&amp;"")&gt;0,IF(ISERROR(VLOOKUP(E2246,SpeciesLookup!B:G,4,FALSE)=TRUE),"",VLOOKUP(E2246,SpeciesLookup!B:G,4,FALSE)),"")</f>
        <v/>
      </c>
    </row>
    <row r="2247" spans="1:18" ht="13.2" x14ac:dyDescent="0.25">
      <c r="A2247" s="72"/>
      <c r="D2247" s="11"/>
      <c r="G2247" s="128" t="str">
        <f>IF(LEN(E2247&amp;"")&gt;0,IF(ISERROR(VLOOKUP(E2247,SpeciesLookup!B:G,6,FALSE)=TRUE),"",VLOOKUP(E2247,SpeciesLookup!B:G,6,FALSE)),"")</f>
        <v/>
      </c>
      <c r="H2247" s="128" t="str">
        <f>IF(LEN(E2247&amp;"")&gt;0,IF(ISERROR(VLOOKUP(E2247,SpeciesLookup!B:G,5,FALSE)=TRUE),"",VLOOKUP(E2247,SpeciesLookup!B:G,5,FALSE)),"")</f>
        <v/>
      </c>
      <c r="I2247" s="11"/>
      <c r="J2247" s="73"/>
      <c r="K2247" s="11"/>
      <c r="L2247" s="127" t="str">
        <f>TRIM(IF(ISERROR(VLOOKUP(R2247,SpeciesValidation!D:T,IF(ISNA(VLOOKUP(J2247,Validation!B$2:C$15,2,FALSE)),FALSE,VLOOKUP(J2247,Validation!B$2:C$15,2,FALSE)))),IF(LEN(E2247&amp;"")&gt;0,"",""),VLOOKUP(R2247,SpeciesValidation!D:T,VLOOKUP(J2247,Validation!B$2:C$15,2,FALSE),FALSE)) &amp; " " &amp; IF(ISERROR(IF(LEFT(J2247,1)="A",IF(IF(VLOOKUP(R2247,SpeciesValidation!D:W,20,FALSE)=FALSE,OR(TEXT(A2247,"MMDD")&lt;VLOOKUP(R2247,SpeciesValidation!D:W,18,FALSE),TEXT(A2247,"MMDD")&gt;VLOOKUP(R2247,SpeciesValidation!D:W,19,FALSE)),IF(TEXT(A2247,"MMDD")&lt;"0701",TEXT(A2247,"MMDD")&gt;VLOOKUP(R2247,SpeciesValidation!D:W,18,FALSE),TEXT(A2247,"MMDD")&lt;VLOOKUP(R2247,SpeciesValidation!D:W,19,FALSE))),"Date outside expected range for this species",""),"")),"",IF(LEFT(J2247,1)="A",IF(IF(VLOOKUP(R2247,SpeciesValidation!D:W,20,FALSE)=FALSE,OR(TEXT(A2247,"MMDD")&lt;VLOOKUP(R2247,SpeciesValidation!D:W,18,FALSE),TEXT(A2247,"MMDD")&gt;VLOOKUP(R2247,SpeciesValidation!D:W,19,FALSE)),IF(TEXT(A2247,"MMDD")&lt;"0701",TEXT(A2247,"MMDD")&gt;VLOOKUP(R2247,SpeciesValidation!D:W,18,FALSE),TEXT(A2247,"MMDD")&lt;VLOOKUP(R2247,SpeciesValidation!D:W,19,FALSE))),"Date outside expected range for this species",""),"")))</f>
        <v/>
      </c>
      <c r="M2247" s="127" t="str">
        <f>IF(LEN(E2247&amp;"")&gt;0,IF(ISERROR(VLOOKUP(R2247,SpeciesValidation!D:I,6,FALSE)),"",VLOOKUP(R2247,SpeciesValidation!D:I,6,FALSE)),"")</f>
        <v/>
      </c>
      <c r="Q2247" s="36" t="str">
        <f>IF(LEN(E2247&amp;"")&gt;0,IF(ISERROR(VLOOKUP(E2247,SpeciesValidation!B:G,2,FALSE)=TRUE),"",VLOOKUP(E2247,SpeciesValidation!B:G,2,FALSE)),"")</f>
        <v/>
      </c>
      <c r="R2247" s="36" t="str">
        <f>IF(LEN(E2247&amp;"")&gt;0,IF(ISERROR(VLOOKUP(E2247,SpeciesLookup!B:G,4,FALSE)=TRUE),"",VLOOKUP(E2247,SpeciesLookup!B:G,4,FALSE)),"")</f>
        <v/>
      </c>
    </row>
    <row r="2248" spans="1:18" ht="13.2" x14ac:dyDescent="0.25">
      <c r="A2248" s="72"/>
      <c r="D2248" s="11"/>
      <c r="G2248" s="128" t="str">
        <f>IF(LEN(E2248&amp;"")&gt;0,IF(ISERROR(VLOOKUP(E2248,SpeciesLookup!B:G,6,FALSE)=TRUE),"",VLOOKUP(E2248,SpeciesLookup!B:G,6,FALSE)),"")</f>
        <v/>
      </c>
      <c r="H2248" s="128" t="str">
        <f>IF(LEN(E2248&amp;"")&gt;0,IF(ISERROR(VLOOKUP(E2248,SpeciesLookup!B:G,5,FALSE)=TRUE),"",VLOOKUP(E2248,SpeciesLookup!B:G,5,FALSE)),"")</f>
        <v/>
      </c>
      <c r="I2248" s="11"/>
      <c r="J2248" s="73"/>
      <c r="K2248" s="11"/>
      <c r="L2248" s="127" t="str">
        <f>TRIM(IF(ISERROR(VLOOKUP(R2248,SpeciesValidation!D:T,IF(ISNA(VLOOKUP(J2248,Validation!B$2:C$15,2,FALSE)),FALSE,VLOOKUP(J2248,Validation!B$2:C$15,2,FALSE)))),IF(LEN(E2248&amp;"")&gt;0,"",""),VLOOKUP(R2248,SpeciesValidation!D:T,VLOOKUP(J2248,Validation!B$2:C$15,2,FALSE),FALSE)) &amp; " " &amp; IF(ISERROR(IF(LEFT(J2248,1)="A",IF(IF(VLOOKUP(R2248,SpeciesValidation!D:W,20,FALSE)=FALSE,OR(TEXT(A2248,"MMDD")&lt;VLOOKUP(R2248,SpeciesValidation!D:W,18,FALSE),TEXT(A2248,"MMDD")&gt;VLOOKUP(R2248,SpeciesValidation!D:W,19,FALSE)),IF(TEXT(A2248,"MMDD")&lt;"0701",TEXT(A2248,"MMDD")&gt;VLOOKUP(R2248,SpeciesValidation!D:W,18,FALSE),TEXT(A2248,"MMDD")&lt;VLOOKUP(R2248,SpeciesValidation!D:W,19,FALSE))),"Date outside expected range for this species",""),"")),"",IF(LEFT(J2248,1)="A",IF(IF(VLOOKUP(R2248,SpeciesValidation!D:W,20,FALSE)=FALSE,OR(TEXT(A2248,"MMDD")&lt;VLOOKUP(R2248,SpeciesValidation!D:W,18,FALSE),TEXT(A2248,"MMDD")&gt;VLOOKUP(R2248,SpeciesValidation!D:W,19,FALSE)),IF(TEXT(A2248,"MMDD")&lt;"0701",TEXT(A2248,"MMDD")&gt;VLOOKUP(R2248,SpeciesValidation!D:W,18,FALSE),TEXT(A2248,"MMDD")&lt;VLOOKUP(R2248,SpeciesValidation!D:W,19,FALSE))),"Date outside expected range for this species",""),"")))</f>
        <v/>
      </c>
      <c r="M2248" s="127" t="str">
        <f>IF(LEN(E2248&amp;"")&gt;0,IF(ISERROR(VLOOKUP(R2248,SpeciesValidation!D:I,6,FALSE)),"",VLOOKUP(R2248,SpeciesValidation!D:I,6,FALSE)),"")</f>
        <v/>
      </c>
      <c r="Q2248" s="36" t="str">
        <f>IF(LEN(E2248&amp;"")&gt;0,IF(ISERROR(VLOOKUP(E2248,SpeciesValidation!B:G,2,FALSE)=TRUE),"",VLOOKUP(E2248,SpeciesValidation!B:G,2,FALSE)),"")</f>
        <v/>
      </c>
      <c r="R2248" s="36" t="str">
        <f>IF(LEN(E2248&amp;"")&gt;0,IF(ISERROR(VLOOKUP(E2248,SpeciesLookup!B:G,4,FALSE)=TRUE),"",VLOOKUP(E2248,SpeciesLookup!B:G,4,FALSE)),"")</f>
        <v/>
      </c>
    </row>
    <row r="2249" spans="1:18" ht="13.2" x14ac:dyDescent="0.25">
      <c r="A2249" s="72"/>
      <c r="D2249" s="11"/>
      <c r="G2249" s="128" t="str">
        <f>IF(LEN(E2249&amp;"")&gt;0,IF(ISERROR(VLOOKUP(E2249,SpeciesLookup!B:G,6,FALSE)=TRUE),"",VLOOKUP(E2249,SpeciesLookup!B:G,6,FALSE)),"")</f>
        <v/>
      </c>
      <c r="H2249" s="128" t="str">
        <f>IF(LEN(E2249&amp;"")&gt;0,IF(ISERROR(VLOOKUP(E2249,SpeciesLookup!B:G,5,FALSE)=TRUE),"",VLOOKUP(E2249,SpeciesLookup!B:G,5,FALSE)),"")</f>
        <v/>
      </c>
      <c r="I2249" s="11"/>
      <c r="J2249" s="73"/>
      <c r="K2249" s="11"/>
      <c r="L2249" s="127" t="str">
        <f>TRIM(IF(ISERROR(VLOOKUP(R2249,SpeciesValidation!D:T,IF(ISNA(VLOOKUP(J2249,Validation!B$2:C$15,2,FALSE)),FALSE,VLOOKUP(J2249,Validation!B$2:C$15,2,FALSE)))),IF(LEN(E2249&amp;"")&gt;0,"",""),VLOOKUP(R2249,SpeciesValidation!D:T,VLOOKUP(J2249,Validation!B$2:C$15,2,FALSE),FALSE)) &amp; " " &amp; IF(ISERROR(IF(LEFT(J2249,1)="A",IF(IF(VLOOKUP(R2249,SpeciesValidation!D:W,20,FALSE)=FALSE,OR(TEXT(A2249,"MMDD")&lt;VLOOKUP(R2249,SpeciesValidation!D:W,18,FALSE),TEXT(A2249,"MMDD")&gt;VLOOKUP(R2249,SpeciesValidation!D:W,19,FALSE)),IF(TEXT(A2249,"MMDD")&lt;"0701",TEXT(A2249,"MMDD")&gt;VLOOKUP(R2249,SpeciesValidation!D:W,18,FALSE),TEXT(A2249,"MMDD")&lt;VLOOKUP(R2249,SpeciesValidation!D:W,19,FALSE))),"Date outside expected range for this species",""),"")),"",IF(LEFT(J2249,1)="A",IF(IF(VLOOKUP(R2249,SpeciesValidation!D:W,20,FALSE)=FALSE,OR(TEXT(A2249,"MMDD")&lt;VLOOKUP(R2249,SpeciesValidation!D:W,18,FALSE),TEXT(A2249,"MMDD")&gt;VLOOKUP(R2249,SpeciesValidation!D:W,19,FALSE)),IF(TEXT(A2249,"MMDD")&lt;"0701",TEXT(A2249,"MMDD")&gt;VLOOKUP(R2249,SpeciesValidation!D:W,18,FALSE),TEXT(A2249,"MMDD")&lt;VLOOKUP(R2249,SpeciesValidation!D:W,19,FALSE))),"Date outside expected range for this species",""),"")))</f>
        <v/>
      </c>
      <c r="M2249" s="127" t="str">
        <f>IF(LEN(E2249&amp;"")&gt;0,IF(ISERROR(VLOOKUP(R2249,SpeciesValidation!D:I,6,FALSE)),"",VLOOKUP(R2249,SpeciesValidation!D:I,6,FALSE)),"")</f>
        <v/>
      </c>
      <c r="Q2249" s="36" t="str">
        <f>IF(LEN(E2249&amp;"")&gt;0,IF(ISERROR(VLOOKUP(E2249,SpeciesValidation!B:G,2,FALSE)=TRUE),"",VLOOKUP(E2249,SpeciesValidation!B:G,2,FALSE)),"")</f>
        <v/>
      </c>
      <c r="R2249" s="36" t="str">
        <f>IF(LEN(E2249&amp;"")&gt;0,IF(ISERROR(VLOOKUP(E2249,SpeciesLookup!B:G,4,FALSE)=TRUE),"",VLOOKUP(E2249,SpeciesLookup!B:G,4,FALSE)),"")</f>
        <v/>
      </c>
    </row>
    <row r="2250" spans="1:18" ht="13.2" x14ac:dyDescent="0.25">
      <c r="A2250" s="72"/>
      <c r="D2250" s="11"/>
      <c r="G2250" s="128" t="str">
        <f>IF(LEN(E2250&amp;"")&gt;0,IF(ISERROR(VLOOKUP(E2250,SpeciesLookup!B:G,6,FALSE)=TRUE),"",VLOOKUP(E2250,SpeciesLookup!B:G,6,FALSE)),"")</f>
        <v/>
      </c>
      <c r="H2250" s="128" t="str">
        <f>IF(LEN(E2250&amp;"")&gt;0,IF(ISERROR(VLOOKUP(E2250,SpeciesLookup!B:G,5,FALSE)=TRUE),"",VLOOKUP(E2250,SpeciesLookup!B:G,5,FALSE)),"")</f>
        <v/>
      </c>
      <c r="I2250" s="11"/>
      <c r="J2250" s="73"/>
      <c r="K2250" s="11"/>
      <c r="L2250" s="127" t="str">
        <f>TRIM(IF(ISERROR(VLOOKUP(R2250,SpeciesValidation!D:T,IF(ISNA(VLOOKUP(J2250,Validation!B$2:C$15,2,FALSE)),FALSE,VLOOKUP(J2250,Validation!B$2:C$15,2,FALSE)))),IF(LEN(E2250&amp;"")&gt;0,"",""),VLOOKUP(R2250,SpeciesValidation!D:T,VLOOKUP(J2250,Validation!B$2:C$15,2,FALSE),FALSE)) &amp; " " &amp; IF(ISERROR(IF(LEFT(J2250,1)="A",IF(IF(VLOOKUP(R2250,SpeciesValidation!D:W,20,FALSE)=FALSE,OR(TEXT(A2250,"MMDD")&lt;VLOOKUP(R2250,SpeciesValidation!D:W,18,FALSE),TEXT(A2250,"MMDD")&gt;VLOOKUP(R2250,SpeciesValidation!D:W,19,FALSE)),IF(TEXT(A2250,"MMDD")&lt;"0701",TEXT(A2250,"MMDD")&gt;VLOOKUP(R2250,SpeciesValidation!D:W,18,FALSE),TEXT(A2250,"MMDD")&lt;VLOOKUP(R2250,SpeciesValidation!D:W,19,FALSE))),"Date outside expected range for this species",""),"")),"",IF(LEFT(J2250,1)="A",IF(IF(VLOOKUP(R2250,SpeciesValidation!D:W,20,FALSE)=FALSE,OR(TEXT(A2250,"MMDD")&lt;VLOOKUP(R2250,SpeciesValidation!D:W,18,FALSE),TEXT(A2250,"MMDD")&gt;VLOOKUP(R2250,SpeciesValidation!D:W,19,FALSE)),IF(TEXT(A2250,"MMDD")&lt;"0701",TEXT(A2250,"MMDD")&gt;VLOOKUP(R2250,SpeciesValidation!D:W,18,FALSE),TEXT(A2250,"MMDD")&lt;VLOOKUP(R2250,SpeciesValidation!D:W,19,FALSE))),"Date outside expected range for this species",""),"")))</f>
        <v/>
      </c>
      <c r="M2250" s="127" t="str">
        <f>IF(LEN(E2250&amp;"")&gt;0,IF(ISERROR(VLOOKUP(R2250,SpeciesValidation!D:I,6,FALSE)),"",VLOOKUP(R2250,SpeciesValidation!D:I,6,FALSE)),"")</f>
        <v/>
      </c>
      <c r="Q2250" s="36" t="str">
        <f>IF(LEN(E2250&amp;"")&gt;0,IF(ISERROR(VLOOKUP(E2250,SpeciesValidation!B:G,2,FALSE)=TRUE),"",VLOOKUP(E2250,SpeciesValidation!B:G,2,FALSE)),"")</f>
        <v/>
      </c>
      <c r="R2250" s="36" t="str">
        <f>IF(LEN(E2250&amp;"")&gt;0,IF(ISERROR(VLOOKUP(E2250,SpeciesLookup!B:G,4,FALSE)=TRUE),"",VLOOKUP(E2250,SpeciesLookup!B:G,4,FALSE)),"")</f>
        <v/>
      </c>
    </row>
    <row r="2251" spans="1:18" ht="13.2" x14ac:dyDescent="0.25">
      <c r="A2251" s="72"/>
      <c r="D2251" s="11"/>
      <c r="G2251" s="128" t="str">
        <f>IF(LEN(E2251&amp;"")&gt;0,IF(ISERROR(VLOOKUP(E2251,SpeciesLookup!B:G,6,FALSE)=TRUE),"",VLOOKUP(E2251,SpeciesLookup!B:G,6,FALSE)),"")</f>
        <v/>
      </c>
      <c r="H2251" s="128" t="str">
        <f>IF(LEN(E2251&amp;"")&gt;0,IF(ISERROR(VLOOKUP(E2251,SpeciesLookup!B:G,5,FALSE)=TRUE),"",VLOOKUP(E2251,SpeciesLookup!B:G,5,FALSE)),"")</f>
        <v/>
      </c>
      <c r="I2251" s="11"/>
      <c r="J2251" s="73"/>
      <c r="K2251" s="11"/>
      <c r="L2251" s="127" t="str">
        <f>TRIM(IF(ISERROR(VLOOKUP(R2251,SpeciesValidation!D:T,IF(ISNA(VLOOKUP(J2251,Validation!B$2:C$15,2,FALSE)),FALSE,VLOOKUP(J2251,Validation!B$2:C$15,2,FALSE)))),IF(LEN(E2251&amp;"")&gt;0,"",""),VLOOKUP(R2251,SpeciesValidation!D:T,VLOOKUP(J2251,Validation!B$2:C$15,2,FALSE),FALSE)) &amp; " " &amp; IF(ISERROR(IF(LEFT(J2251,1)="A",IF(IF(VLOOKUP(R2251,SpeciesValidation!D:W,20,FALSE)=FALSE,OR(TEXT(A2251,"MMDD")&lt;VLOOKUP(R2251,SpeciesValidation!D:W,18,FALSE),TEXT(A2251,"MMDD")&gt;VLOOKUP(R2251,SpeciesValidation!D:W,19,FALSE)),IF(TEXT(A2251,"MMDD")&lt;"0701",TEXT(A2251,"MMDD")&gt;VLOOKUP(R2251,SpeciesValidation!D:W,18,FALSE),TEXT(A2251,"MMDD")&lt;VLOOKUP(R2251,SpeciesValidation!D:W,19,FALSE))),"Date outside expected range for this species",""),"")),"",IF(LEFT(J2251,1)="A",IF(IF(VLOOKUP(R2251,SpeciesValidation!D:W,20,FALSE)=FALSE,OR(TEXT(A2251,"MMDD")&lt;VLOOKUP(R2251,SpeciesValidation!D:W,18,FALSE),TEXT(A2251,"MMDD")&gt;VLOOKUP(R2251,SpeciesValidation!D:W,19,FALSE)),IF(TEXT(A2251,"MMDD")&lt;"0701",TEXT(A2251,"MMDD")&gt;VLOOKUP(R2251,SpeciesValidation!D:W,18,FALSE),TEXT(A2251,"MMDD")&lt;VLOOKUP(R2251,SpeciesValidation!D:W,19,FALSE))),"Date outside expected range for this species",""),"")))</f>
        <v/>
      </c>
      <c r="M2251" s="127" t="str">
        <f>IF(LEN(E2251&amp;"")&gt;0,IF(ISERROR(VLOOKUP(R2251,SpeciesValidation!D:I,6,FALSE)),"",VLOOKUP(R2251,SpeciesValidation!D:I,6,FALSE)),"")</f>
        <v/>
      </c>
      <c r="Q2251" s="36" t="str">
        <f>IF(LEN(E2251&amp;"")&gt;0,IF(ISERROR(VLOOKUP(E2251,SpeciesValidation!B:G,2,FALSE)=TRUE),"",VLOOKUP(E2251,SpeciesValidation!B:G,2,FALSE)),"")</f>
        <v/>
      </c>
      <c r="R2251" s="36" t="str">
        <f>IF(LEN(E2251&amp;"")&gt;0,IF(ISERROR(VLOOKUP(E2251,SpeciesLookup!B:G,4,FALSE)=TRUE),"",VLOOKUP(E2251,SpeciesLookup!B:G,4,FALSE)),"")</f>
        <v/>
      </c>
    </row>
    <row r="2252" spans="1:18" ht="13.2" x14ac:dyDescent="0.25">
      <c r="A2252" s="72"/>
      <c r="D2252" s="11"/>
      <c r="G2252" s="128" t="str">
        <f>IF(LEN(E2252&amp;"")&gt;0,IF(ISERROR(VLOOKUP(E2252,SpeciesLookup!B:G,6,FALSE)=TRUE),"",VLOOKUP(E2252,SpeciesLookup!B:G,6,FALSE)),"")</f>
        <v/>
      </c>
      <c r="H2252" s="128" t="str">
        <f>IF(LEN(E2252&amp;"")&gt;0,IF(ISERROR(VLOOKUP(E2252,SpeciesLookup!B:G,5,FALSE)=TRUE),"",VLOOKUP(E2252,SpeciesLookup!B:G,5,FALSE)),"")</f>
        <v/>
      </c>
      <c r="I2252" s="11"/>
      <c r="J2252" s="73"/>
      <c r="K2252" s="11"/>
      <c r="L2252" s="127" t="str">
        <f>TRIM(IF(ISERROR(VLOOKUP(R2252,SpeciesValidation!D:T,IF(ISNA(VLOOKUP(J2252,Validation!B$2:C$15,2,FALSE)),FALSE,VLOOKUP(J2252,Validation!B$2:C$15,2,FALSE)))),IF(LEN(E2252&amp;"")&gt;0,"",""),VLOOKUP(R2252,SpeciesValidation!D:T,VLOOKUP(J2252,Validation!B$2:C$15,2,FALSE),FALSE)) &amp; " " &amp; IF(ISERROR(IF(LEFT(J2252,1)="A",IF(IF(VLOOKUP(R2252,SpeciesValidation!D:W,20,FALSE)=FALSE,OR(TEXT(A2252,"MMDD")&lt;VLOOKUP(R2252,SpeciesValidation!D:W,18,FALSE),TEXT(A2252,"MMDD")&gt;VLOOKUP(R2252,SpeciesValidation!D:W,19,FALSE)),IF(TEXT(A2252,"MMDD")&lt;"0701",TEXT(A2252,"MMDD")&gt;VLOOKUP(R2252,SpeciesValidation!D:W,18,FALSE),TEXT(A2252,"MMDD")&lt;VLOOKUP(R2252,SpeciesValidation!D:W,19,FALSE))),"Date outside expected range for this species",""),"")),"",IF(LEFT(J2252,1)="A",IF(IF(VLOOKUP(R2252,SpeciesValidation!D:W,20,FALSE)=FALSE,OR(TEXT(A2252,"MMDD")&lt;VLOOKUP(R2252,SpeciesValidation!D:W,18,FALSE),TEXT(A2252,"MMDD")&gt;VLOOKUP(R2252,SpeciesValidation!D:W,19,FALSE)),IF(TEXT(A2252,"MMDD")&lt;"0701",TEXT(A2252,"MMDD")&gt;VLOOKUP(R2252,SpeciesValidation!D:W,18,FALSE),TEXT(A2252,"MMDD")&lt;VLOOKUP(R2252,SpeciesValidation!D:W,19,FALSE))),"Date outside expected range for this species",""),"")))</f>
        <v/>
      </c>
      <c r="M2252" s="127" t="str">
        <f>IF(LEN(E2252&amp;"")&gt;0,IF(ISERROR(VLOOKUP(R2252,SpeciesValidation!D:I,6,FALSE)),"",VLOOKUP(R2252,SpeciesValidation!D:I,6,FALSE)),"")</f>
        <v/>
      </c>
      <c r="Q2252" s="36" t="str">
        <f>IF(LEN(E2252&amp;"")&gt;0,IF(ISERROR(VLOOKUP(E2252,SpeciesValidation!B:G,2,FALSE)=TRUE),"",VLOOKUP(E2252,SpeciesValidation!B:G,2,FALSE)),"")</f>
        <v/>
      </c>
      <c r="R2252" s="36" t="str">
        <f>IF(LEN(E2252&amp;"")&gt;0,IF(ISERROR(VLOOKUP(E2252,SpeciesLookup!B:G,4,FALSE)=TRUE),"",VLOOKUP(E2252,SpeciesLookup!B:G,4,FALSE)),"")</f>
        <v/>
      </c>
    </row>
    <row r="2253" spans="1:18" ht="13.2" x14ac:dyDescent="0.25">
      <c r="A2253" s="72"/>
      <c r="D2253" s="11"/>
      <c r="G2253" s="128" t="str">
        <f>IF(LEN(E2253&amp;"")&gt;0,IF(ISERROR(VLOOKUP(E2253,SpeciesLookup!B:G,6,FALSE)=TRUE),"",VLOOKUP(E2253,SpeciesLookup!B:G,6,FALSE)),"")</f>
        <v/>
      </c>
      <c r="H2253" s="128" t="str">
        <f>IF(LEN(E2253&amp;"")&gt;0,IF(ISERROR(VLOOKUP(E2253,SpeciesLookup!B:G,5,FALSE)=TRUE),"",VLOOKUP(E2253,SpeciesLookup!B:G,5,FALSE)),"")</f>
        <v/>
      </c>
      <c r="I2253" s="11"/>
      <c r="J2253" s="73"/>
      <c r="K2253" s="11"/>
      <c r="L2253" s="127" t="str">
        <f>TRIM(IF(ISERROR(VLOOKUP(R2253,SpeciesValidation!D:T,IF(ISNA(VLOOKUP(J2253,Validation!B$2:C$15,2,FALSE)),FALSE,VLOOKUP(J2253,Validation!B$2:C$15,2,FALSE)))),IF(LEN(E2253&amp;"")&gt;0,"",""),VLOOKUP(R2253,SpeciesValidation!D:T,VLOOKUP(J2253,Validation!B$2:C$15,2,FALSE),FALSE)) &amp; " " &amp; IF(ISERROR(IF(LEFT(J2253,1)="A",IF(IF(VLOOKUP(R2253,SpeciesValidation!D:W,20,FALSE)=FALSE,OR(TEXT(A2253,"MMDD")&lt;VLOOKUP(R2253,SpeciesValidation!D:W,18,FALSE),TEXT(A2253,"MMDD")&gt;VLOOKUP(R2253,SpeciesValidation!D:W,19,FALSE)),IF(TEXT(A2253,"MMDD")&lt;"0701",TEXT(A2253,"MMDD")&gt;VLOOKUP(R2253,SpeciesValidation!D:W,18,FALSE),TEXT(A2253,"MMDD")&lt;VLOOKUP(R2253,SpeciesValidation!D:W,19,FALSE))),"Date outside expected range for this species",""),"")),"",IF(LEFT(J2253,1)="A",IF(IF(VLOOKUP(R2253,SpeciesValidation!D:W,20,FALSE)=FALSE,OR(TEXT(A2253,"MMDD")&lt;VLOOKUP(R2253,SpeciesValidation!D:W,18,FALSE),TEXT(A2253,"MMDD")&gt;VLOOKUP(R2253,SpeciesValidation!D:W,19,FALSE)),IF(TEXT(A2253,"MMDD")&lt;"0701",TEXT(A2253,"MMDD")&gt;VLOOKUP(R2253,SpeciesValidation!D:W,18,FALSE),TEXT(A2253,"MMDD")&lt;VLOOKUP(R2253,SpeciesValidation!D:W,19,FALSE))),"Date outside expected range for this species",""),"")))</f>
        <v/>
      </c>
      <c r="M2253" s="127" t="str">
        <f>IF(LEN(E2253&amp;"")&gt;0,IF(ISERROR(VLOOKUP(R2253,SpeciesValidation!D:I,6,FALSE)),"",VLOOKUP(R2253,SpeciesValidation!D:I,6,FALSE)),"")</f>
        <v/>
      </c>
      <c r="Q2253" s="36" t="str">
        <f>IF(LEN(E2253&amp;"")&gt;0,IF(ISERROR(VLOOKUP(E2253,SpeciesValidation!B:G,2,FALSE)=TRUE),"",VLOOKUP(E2253,SpeciesValidation!B:G,2,FALSE)),"")</f>
        <v/>
      </c>
      <c r="R2253" s="36" t="str">
        <f>IF(LEN(E2253&amp;"")&gt;0,IF(ISERROR(VLOOKUP(E2253,SpeciesLookup!B:G,4,FALSE)=TRUE),"",VLOOKUP(E2253,SpeciesLookup!B:G,4,FALSE)),"")</f>
        <v/>
      </c>
    </row>
    <row r="2254" spans="1:18" ht="13.2" x14ac:dyDescent="0.25">
      <c r="A2254" s="72"/>
      <c r="D2254" s="11"/>
      <c r="G2254" s="128" t="str">
        <f>IF(LEN(E2254&amp;"")&gt;0,IF(ISERROR(VLOOKUP(E2254,SpeciesLookup!B:G,6,FALSE)=TRUE),"",VLOOKUP(E2254,SpeciesLookup!B:G,6,FALSE)),"")</f>
        <v/>
      </c>
      <c r="H2254" s="128" t="str">
        <f>IF(LEN(E2254&amp;"")&gt;0,IF(ISERROR(VLOOKUP(E2254,SpeciesLookup!B:G,5,FALSE)=TRUE),"",VLOOKUP(E2254,SpeciesLookup!B:G,5,FALSE)),"")</f>
        <v/>
      </c>
      <c r="I2254" s="11"/>
      <c r="J2254" s="73"/>
      <c r="K2254" s="11"/>
      <c r="L2254" s="127" t="str">
        <f>TRIM(IF(ISERROR(VLOOKUP(R2254,SpeciesValidation!D:T,IF(ISNA(VLOOKUP(J2254,Validation!B$2:C$15,2,FALSE)),FALSE,VLOOKUP(J2254,Validation!B$2:C$15,2,FALSE)))),IF(LEN(E2254&amp;"")&gt;0,"",""),VLOOKUP(R2254,SpeciesValidation!D:T,VLOOKUP(J2254,Validation!B$2:C$15,2,FALSE),FALSE)) &amp; " " &amp; IF(ISERROR(IF(LEFT(J2254,1)="A",IF(IF(VLOOKUP(R2254,SpeciesValidation!D:W,20,FALSE)=FALSE,OR(TEXT(A2254,"MMDD")&lt;VLOOKUP(R2254,SpeciesValidation!D:W,18,FALSE),TEXT(A2254,"MMDD")&gt;VLOOKUP(R2254,SpeciesValidation!D:W,19,FALSE)),IF(TEXT(A2254,"MMDD")&lt;"0701",TEXT(A2254,"MMDD")&gt;VLOOKUP(R2254,SpeciesValidation!D:W,18,FALSE),TEXT(A2254,"MMDD")&lt;VLOOKUP(R2254,SpeciesValidation!D:W,19,FALSE))),"Date outside expected range for this species",""),"")),"",IF(LEFT(J2254,1)="A",IF(IF(VLOOKUP(R2254,SpeciesValidation!D:W,20,FALSE)=FALSE,OR(TEXT(A2254,"MMDD")&lt;VLOOKUP(R2254,SpeciesValidation!D:W,18,FALSE),TEXT(A2254,"MMDD")&gt;VLOOKUP(R2254,SpeciesValidation!D:W,19,FALSE)),IF(TEXT(A2254,"MMDD")&lt;"0701",TEXT(A2254,"MMDD")&gt;VLOOKUP(R2254,SpeciesValidation!D:W,18,FALSE),TEXT(A2254,"MMDD")&lt;VLOOKUP(R2254,SpeciesValidation!D:W,19,FALSE))),"Date outside expected range for this species",""),"")))</f>
        <v/>
      </c>
      <c r="M2254" s="127" t="str">
        <f>IF(LEN(E2254&amp;"")&gt;0,IF(ISERROR(VLOOKUP(R2254,SpeciesValidation!D:I,6,FALSE)),"",VLOOKUP(R2254,SpeciesValidation!D:I,6,FALSE)),"")</f>
        <v/>
      </c>
      <c r="Q2254" s="36" t="str">
        <f>IF(LEN(E2254&amp;"")&gt;0,IF(ISERROR(VLOOKUP(E2254,SpeciesValidation!B:G,2,FALSE)=TRUE),"",VLOOKUP(E2254,SpeciesValidation!B:G,2,FALSE)),"")</f>
        <v/>
      </c>
      <c r="R2254" s="36" t="str">
        <f>IF(LEN(E2254&amp;"")&gt;0,IF(ISERROR(VLOOKUP(E2254,SpeciesLookup!B:G,4,FALSE)=TRUE),"",VLOOKUP(E2254,SpeciesLookup!B:G,4,FALSE)),"")</f>
        <v/>
      </c>
    </row>
    <row r="2255" spans="1:18" ht="13.2" x14ac:dyDescent="0.25">
      <c r="A2255" s="72"/>
      <c r="D2255" s="11"/>
      <c r="G2255" s="128" t="str">
        <f>IF(LEN(E2255&amp;"")&gt;0,IF(ISERROR(VLOOKUP(E2255,SpeciesLookup!B:G,6,FALSE)=TRUE),"",VLOOKUP(E2255,SpeciesLookup!B:G,6,FALSE)),"")</f>
        <v/>
      </c>
      <c r="H2255" s="128" t="str">
        <f>IF(LEN(E2255&amp;"")&gt;0,IF(ISERROR(VLOOKUP(E2255,SpeciesLookup!B:G,5,FALSE)=TRUE),"",VLOOKUP(E2255,SpeciesLookup!B:G,5,FALSE)),"")</f>
        <v/>
      </c>
      <c r="I2255" s="11"/>
      <c r="J2255" s="73"/>
      <c r="K2255" s="11"/>
      <c r="L2255" s="127" t="str">
        <f>TRIM(IF(ISERROR(VLOOKUP(R2255,SpeciesValidation!D:T,IF(ISNA(VLOOKUP(J2255,Validation!B$2:C$15,2,FALSE)),FALSE,VLOOKUP(J2255,Validation!B$2:C$15,2,FALSE)))),IF(LEN(E2255&amp;"")&gt;0,"",""),VLOOKUP(R2255,SpeciesValidation!D:T,VLOOKUP(J2255,Validation!B$2:C$15,2,FALSE),FALSE)) &amp; " " &amp; IF(ISERROR(IF(LEFT(J2255,1)="A",IF(IF(VLOOKUP(R2255,SpeciesValidation!D:W,20,FALSE)=FALSE,OR(TEXT(A2255,"MMDD")&lt;VLOOKUP(R2255,SpeciesValidation!D:W,18,FALSE),TEXT(A2255,"MMDD")&gt;VLOOKUP(R2255,SpeciesValidation!D:W,19,FALSE)),IF(TEXT(A2255,"MMDD")&lt;"0701",TEXT(A2255,"MMDD")&gt;VLOOKUP(R2255,SpeciesValidation!D:W,18,FALSE),TEXT(A2255,"MMDD")&lt;VLOOKUP(R2255,SpeciesValidation!D:W,19,FALSE))),"Date outside expected range for this species",""),"")),"",IF(LEFT(J2255,1)="A",IF(IF(VLOOKUP(R2255,SpeciesValidation!D:W,20,FALSE)=FALSE,OR(TEXT(A2255,"MMDD")&lt;VLOOKUP(R2255,SpeciesValidation!D:W,18,FALSE),TEXT(A2255,"MMDD")&gt;VLOOKUP(R2255,SpeciesValidation!D:W,19,FALSE)),IF(TEXT(A2255,"MMDD")&lt;"0701",TEXT(A2255,"MMDD")&gt;VLOOKUP(R2255,SpeciesValidation!D:W,18,FALSE),TEXT(A2255,"MMDD")&lt;VLOOKUP(R2255,SpeciesValidation!D:W,19,FALSE))),"Date outside expected range for this species",""),"")))</f>
        <v/>
      </c>
      <c r="M2255" s="127" t="str">
        <f>IF(LEN(E2255&amp;"")&gt;0,IF(ISERROR(VLOOKUP(R2255,SpeciesValidation!D:I,6,FALSE)),"",VLOOKUP(R2255,SpeciesValidation!D:I,6,FALSE)),"")</f>
        <v/>
      </c>
      <c r="Q2255" s="36" t="str">
        <f>IF(LEN(E2255&amp;"")&gt;0,IF(ISERROR(VLOOKUP(E2255,SpeciesValidation!B:G,2,FALSE)=TRUE),"",VLOOKUP(E2255,SpeciesValidation!B:G,2,FALSE)),"")</f>
        <v/>
      </c>
      <c r="R2255" s="36" t="str">
        <f>IF(LEN(E2255&amp;"")&gt;0,IF(ISERROR(VLOOKUP(E2255,SpeciesLookup!B:G,4,FALSE)=TRUE),"",VLOOKUP(E2255,SpeciesLookup!B:G,4,FALSE)),"")</f>
        <v/>
      </c>
    </row>
    <row r="2256" spans="1:18" ht="13.2" x14ac:dyDescent="0.25">
      <c r="A2256" s="72"/>
      <c r="D2256" s="11"/>
      <c r="G2256" s="128" t="str">
        <f>IF(LEN(E2256&amp;"")&gt;0,IF(ISERROR(VLOOKUP(E2256,SpeciesLookup!B:G,6,FALSE)=TRUE),"",VLOOKUP(E2256,SpeciesLookup!B:G,6,FALSE)),"")</f>
        <v/>
      </c>
      <c r="H2256" s="128" t="str">
        <f>IF(LEN(E2256&amp;"")&gt;0,IF(ISERROR(VLOOKUP(E2256,SpeciesLookup!B:G,5,FALSE)=TRUE),"",VLOOKUP(E2256,SpeciesLookup!B:G,5,FALSE)),"")</f>
        <v/>
      </c>
      <c r="I2256" s="11"/>
      <c r="J2256" s="73"/>
      <c r="K2256" s="11"/>
      <c r="L2256" s="127" t="str">
        <f>TRIM(IF(ISERROR(VLOOKUP(R2256,SpeciesValidation!D:T,IF(ISNA(VLOOKUP(J2256,Validation!B$2:C$15,2,FALSE)),FALSE,VLOOKUP(J2256,Validation!B$2:C$15,2,FALSE)))),IF(LEN(E2256&amp;"")&gt;0,"",""),VLOOKUP(R2256,SpeciesValidation!D:T,VLOOKUP(J2256,Validation!B$2:C$15,2,FALSE),FALSE)) &amp; " " &amp; IF(ISERROR(IF(LEFT(J2256,1)="A",IF(IF(VLOOKUP(R2256,SpeciesValidation!D:W,20,FALSE)=FALSE,OR(TEXT(A2256,"MMDD")&lt;VLOOKUP(R2256,SpeciesValidation!D:W,18,FALSE),TEXT(A2256,"MMDD")&gt;VLOOKUP(R2256,SpeciesValidation!D:W,19,FALSE)),IF(TEXT(A2256,"MMDD")&lt;"0701",TEXT(A2256,"MMDD")&gt;VLOOKUP(R2256,SpeciesValidation!D:W,18,FALSE),TEXT(A2256,"MMDD")&lt;VLOOKUP(R2256,SpeciesValidation!D:W,19,FALSE))),"Date outside expected range for this species",""),"")),"",IF(LEFT(J2256,1)="A",IF(IF(VLOOKUP(R2256,SpeciesValidation!D:W,20,FALSE)=FALSE,OR(TEXT(A2256,"MMDD")&lt;VLOOKUP(R2256,SpeciesValidation!D:W,18,FALSE),TEXT(A2256,"MMDD")&gt;VLOOKUP(R2256,SpeciesValidation!D:W,19,FALSE)),IF(TEXT(A2256,"MMDD")&lt;"0701",TEXT(A2256,"MMDD")&gt;VLOOKUP(R2256,SpeciesValidation!D:W,18,FALSE),TEXT(A2256,"MMDD")&lt;VLOOKUP(R2256,SpeciesValidation!D:W,19,FALSE))),"Date outside expected range for this species",""),"")))</f>
        <v/>
      </c>
      <c r="M2256" s="127" t="str">
        <f>IF(LEN(E2256&amp;"")&gt;0,IF(ISERROR(VLOOKUP(R2256,SpeciesValidation!D:I,6,FALSE)),"",VLOOKUP(R2256,SpeciesValidation!D:I,6,FALSE)),"")</f>
        <v/>
      </c>
      <c r="Q2256" s="36" t="str">
        <f>IF(LEN(E2256&amp;"")&gt;0,IF(ISERROR(VLOOKUP(E2256,SpeciesValidation!B:G,2,FALSE)=TRUE),"",VLOOKUP(E2256,SpeciesValidation!B:G,2,FALSE)),"")</f>
        <v/>
      </c>
      <c r="R2256" s="36" t="str">
        <f>IF(LEN(E2256&amp;"")&gt;0,IF(ISERROR(VLOOKUP(E2256,SpeciesLookup!B:G,4,FALSE)=TRUE),"",VLOOKUP(E2256,SpeciesLookup!B:G,4,FALSE)),"")</f>
        <v/>
      </c>
    </row>
    <row r="2257" spans="1:18" ht="13.2" x14ac:dyDescent="0.25">
      <c r="A2257" s="72"/>
      <c r="D2257" s="11"/>
      <c r="G2257" s="128" t="str">
        <f>IF(LEN(E2257&amp;"")&gt;0,IF(ISERROR(VLOOKUP(E2257,SpeciesLookup!B:G,6,FALSE)=TRUE),"",VLOOKUP(E2257,SpeciesLookup!B:G,6,FALSE)),"")</f>
        <v/>
      </c>
      <c r="H2257" s="128" t="str">
        <f>IF(LEN(E2257&amp;"")&gt;0,IF(ISERROR(VLOOKUP(E2257,SpeciesLookup!B:G,5,FALSE)=TRUE),"",VLOOKUP(E2257,SpeciesLookup!B:G,5,FALSE)),"")</f>
        <v/>
      </c>
      <c r="I2257" s="11"/>
      <c r="J2257" s="73"/>
      <c r="K2257" s="11"/>
      <c r="L2257" s="127" t="str">
        <f>TRIM(IF(ISERROR(VLOOKUP(R2257,SpeciesValidation!D:T,IF(ISNA(VLOOKUP(J2257,Validation!B$2:C$15,2,FALSE)),FALSE,VLOOKUP(J2257,Validation!B$2:C$15,2,FALSE)))),IF(LEN(E2257&amp;"")&gt;0,"",""),VLOOKUP(R2257,SpeciesValidation!D:T,VLOOKUP(J2257,Validation!B$2:C$15,2,FALSE),FALSE)) &amp; " " &amp; IF(ISERROR(IF(LEFT(J2257,1)="A",IF(IF(VLOOKUP(R2257,SpeciesValidation!D:W,20,FALSE)=FALSE,OR(TEXT(A2257,"MMDD")&lt;VLOOKUP(R2257,SpeciesValidation!D:W,18,FALSE),TEXT(A2257,"MMDD")&gt;VLOOKUP(R2257,SpeciesValidation!D:W,19,FALSE)),IF(TEXT(A2257,"MMDD")&lt;"0701",TEXT(A2257,"MMDD")&gt;VLOOKUP(R2257,SpeciesValidation!D:W,18,FALSE),TEXT(A2257,"MMDD")&lt;VLOOKUP(R2257,SpeciesValidation!D:W,19,FALSE))),"Date outside expected range for this species",""),"")),"",IF(LEFT(J2257,1)="A",IF(IF(VLOOKUP(R2257,SpeciesValidation!D:W,20,FALSE)=FALSE,OR(TEXT(A2257,"MMDD")&lt;VLOOKUP(R2257,SpeciesValidation!D:W,18,FALSE),TEXT(A2257,"MMDD")&gt;VLOOKUP(R2257,SpeciesValidation!D:W,19,FALSE)),IF(TEXT(A2257,"MMDD")&lt;"0701",TEXT(A2257,"MMDD")&gt;VLOOKUP(R2257,SpeciesValidation!D:W,18,FALSE),TEXT(A2257,"MMDD")&lt;VLOOKUP(R2257,SpeciesValidation!D:W,19,FALSE))),"Date outside expected range for this species",""),"")))</f>
        <v/>
      </c>
      <c r="M2257" s="127" t="str">
        <f>IF(LEN(E2257&amp;"")&gt;0,IF(ISERROR(VLOOKUP(R2257,SpeciesValidation!D:I,6,FALSE)),"",VLOOKUP(R2257,SpeciesValidation!D:I,6,FALSE)),"")</f>
        <v/>
      </c>
      <c r="Q2257" s="36" t="str">
        <f>IF(LEN(E2257&amp;"")&gt;0,IF(ISERROR(VLOOKUP(E2257,SpeciesValidation!B:G,2,FALSE)=TRUE),"",VLOOKUP(E2257,SpeciesValidation!B:G,2,FALSE)),"")</f>
        <v/>
      </c>
      <c r="R2257" s="36" t="str">
        <f>IF(LEN(E2257&amp;"")&gt;0,IF(ISERROR(VLOOKUP(E2257,SpeciesLookup!B:G,4,FALSE)=TRUE),"",VLOOKUP(E2257,SpeciesLookup!B:G,4,FALSE)),"")</f>
        <v/>
      </c>
    </row>
    <row r="2258" spans="1:18" ht="13.2" x14ac:dyDescent="0.25">
      <c r="A2258" s="72"/>
      <c r="D2258" s="11"/>
      <c r="G2258" s="128" t="str">
        <f>IF(LEN(E2258&amp;"")&gt;0,IF(ISERROR(VLOOKUP(E2258,SpeciesLookup!B:G,6,FALSE)=TRUE),"",VLOOKUP(E2258,SpeciesLookup!B:G,6,FALSE)),"")</f>
        <v/>
      </c>
      <c r="H2258" s="128" t="str">
        <f>IF(LEN(E2258&amp;"")&gt;0,IF(ISERROR(VLOOKUP(E2258,SpeciesLookup!B:G,5,FALSE)=TRUE),"",VLOOKUP(E2258,SpeciesLookup!B:G,5,FALSE)),"")</f>
        <v/>
      </c>
      <c r="I2258" s="11"/>
      <c r="J2258" s="73"/>
      <c r="K2258" s="11"/>
      <c r="L2258" s="127" t="str">
        <f>TRIM(IF(ISERROR(VLOOKUP(R2258,SpeciesValidation!D:T,IF(ISNA(VLOOKUP(J2258,Validation!B$2:C$15,2,FALSE)),FALSE,VLOOKUP(J2258,Validation!B$2:C$15,2,FALSE)))),IF(LEN(E2258&amp;"")&gt;0,"",""),VLOOKUP(R2258,SpeciesValidation!D:T,VLOOKUP(J2258,Validation!B$2:C$15,2,FALSE),FALSE)) &amp; " " &amp; IF(ISERROR(IF(LEFT(J2258,1)="A",IF(IF(VLOOKUP(R2258,SpeciesValidation!D:W,20,FALSE)=FALSE,OR(TEXT(A2258,"MMDD")&lt;VLOOKUP(R2258,SpeciesValidation!D:W,18,FALSE),TEXT(A2258,"MMDD")&gt;VLOOKUP(R2258,SpeciesValidation!D:W,19,FALSE)),IF(TEXT(A2258,"MMDD")&lt;"0701",TEXT(A2258,"MMDD")&gt;VLOOKUP(R2258,SpeciesValidation!D:W,18,FALSE),TEXT(A2258,"MMDD")&lt;VLOOKUP(R2258,SpeciesValidation!D:W,19,FALSE))),"Date outside expected range for this species",""),"")),"",IF(LEFT(J2258,1)="A",IF(IF(VLOOKUP(R2258,SpeciesValidation!D:W,20,FALSE)=FALSE,OR(TEXT(A2258,"MMDD")&lt;VLOOKUP(R2258,SpeciesValidation!D:W,18,FALSE),TEXT(A2258,"MMDD")&gt;VLOOKUP(R2258,SpeciesValidation!D:W,19,FALSE)),IF(TEXT(A2258,"MMDD")&lt;"0701",TEXT(A2258,"MMDD")&gt;VLOOKUP(R2258,SpeciesValidation!D:W,18,FALSE),TEXT(A2258,"MMDD")&lt;VLOOKUP(R2258,SpeciesValidation!D:W,19,FALSE))),"Date outside expected range for this species",""),"")))</f>
        <v/>
      </c>
      <c r="M2258" s="127" t="str">
        <f>IF(LEN(E2258&amp;"")&gt;0,IF(ISERROR(VLOOKUP(R2258,SpeciesValidation!D:I,6,FALSE)),"",VLOOKUP(R2258,SpeciesValidation!D:I,6,FALSE)),"")</f>
        <v/>
      </c>
      <c r="Q2258" s="36" t="str">
        <f>IF(LEN(E2258&amp;"")&gt;0,IF(ISERROR(VLOOKUP(E2258,SpeciesValidation!B:G,2,FALSE)=TRUE),"",VLOOKUP(E2258,SpeciesValidation!B:G,2,FALSE)),"")</f>
        <v/>
      </c>
      <c r="R2258" s="36" t="str">
        <f>IF(LEN(E2258&amp;"")&gt;0,IF(ISERROR(VLOOKUP(E2258,SpeciesLookup!B:G,4,FALSE)=TRUE),"",VLOOKUP(E2258,SpeciesLookup!B:G,4,FALSE)),"")</f>
        <v/>
      </c>
    </row>
    <row r="2259" spans="1:18" ht="13.2" x14ac:dyDescent="0.25">
      <c r="A2259" s="72"/>
      <c r="D2259" s="11"/>
      <c r="G2259" s="128" t="str">
        <f>IF(LEN(E2259&amp;"")&gt;0,IF(ISERROR(VLOOKUP(E2259,SpeciesLookup!B:G,6,FALSE)=TRUE),"",VLOOKUP(E2259,SpeciesLookup!B:G,6,FALSE)),"")</f>
        <v/>
      </c>
      <c r="H2259" s="128" t="str">
        <f>IF(LEN(E2259&amp;"")&gt;0,IF(ISERROR(VLOOKUP(E2259,SpeciesLookup!B:G,5,FALSE)=TRUE),"",VLOOKUP(E2259,SpeciesLookup!B:G,5,FALSE)),"")</f>
        <v/>
      </c>
      <c r="I2259" s="11"/>
      <c r="J2259" s="73"/>
      <c r="K2259" s="11"/>
      <c r="L2259" s="127" t="str">
        <f>TRIM(IF(ISERROR(VLOOKUP(R2259,SpeciesValidation!D:T,IF(ISNA(VLOOKUP(J2259,Validation!B$2:C$15,2,FALSE)),FALSE,VLOOKUP(J2259,Validation!B$2:C$15,2,FALSE)))),IF(LEN(E2259&amp;"")&gt;0,"",""),VLOOKUP(R2259,SpeciesValidation!D:T,VLOOKUP(J2259,Validation!B$2:C$15,2,FALSE),FALSE)) &amp; " " &amp; IF(ISERROR(IF(LEFT(J2259,1)="A",IF(IF(VLOOKUP(R2259,SpeciesValidation!D:W,20,FALSE)=FALSE,OR(TEXT(A2259,"MMDD")&lt;VLOOKUP(R2259,SpeciesValidation!D:W,18,FALSE),TEXT(A2259,"MMDD")&gt;VLOOKUP(R2259,SpeciesValidation!D:W,19,FALSE)),IF(TEXT(A2259,"MMDD")&lt;"0701",TEXT(A2259,"MMDD")&gt;VLOOKUP(R2259,SpeciesValidation!D:W,18,FALSE),TEXT(A2259,"MMDD")&lt;VLOOKUP(R2259,SpeciesValidation!D:W,19,FALSE))),"Date outside expected range for this species",""),"")),"",IF(LEFT(J2259,1)="A",IF(IF(VLOOKUP(R2259,SpeciesValidation!D:W,20,FALSE)=FALSE,OR(TEXT(A2259,"MMDD")&lt;VLOOKUP(R2259,SpeciesValidation!D:W,18,FALSE),TEXT(A2259,"MMDD")&gt;VLOOKUP(R2259,SpeciesValidation!D:W,19,FALSE)),IF(TEXT(A2259,"MMDD")&lt;"0701",TEXT(A2259,"MMDD")&gt;VLOOKUP(R2259,SpeciesValidation!D:W,18,FALSE),TEXT(A2259,"MMDD")&lt;VLOOKUP(R2259,SpeciesValidation!D:W,19,FALSE))),"Date outside expected range for this species",""),"")))</f>
        <v/>
      </c>
      <c r="M2259" s="127" t="str">
        <f>IF(LEN(E2259&amp;"")&gt;0,IF(ISERROR(VLOOKUP(R2259,SpeciesValidation!D:I,6,FALSE)),"",VLOOKUP(R2259,SpeciesValidation!D:I,6,FALSE)),"")</f>
        <v/>
      </c>
      <c r="Q2259" s="36" t="str">
        <f>IF(LEN(E2259&amp;"")&gt;0,IF(ISERROR(VLOOKUP(E2259,SpeciesValidation!B:G,2,FALSE)=TRUE),"",VLOOKUP(E2259,SpeciesValidation!B:G,2,FALSE)),"")</f>
        <v/>
      </c>
      <c r="R2259" s="36" t="str">
        <f>IF(LEN(E2259&amp;"")&gt;0,IF(ISERROR(VLOOKUP(E2259,SpeciesLookup!B:G,4,FALSE)=TRUE),"",VLOOKUP(E2259,SpeciesLookup!B:G,4,FALSE)),"")</f>
        <v/>
      </c>
    </row>
    <row r="2260" spans="1:18" ht="13.2" x14ac:dyDescent="0.25">
      <c r="A2260" s="72"/>
      <c r="D2260" s="11"/>
      <c r="G2260" s="128" t="str">
        <f>IF(LEN(E2260&amp;"")&gt;0,IF(ISERROR(VLOOKUP(E2260,SpeciesLookup!B:G,6,FALSE)=TRUE),"",VLOOKUP(E2260,SpeciesLookup!B:G,6,FALSE)),"")</f>
        <v/>
      </c>
      <c r="H2260" s="128" t="str">
        <f>IF(LEN(E2260&amp;"")&gt;0,IF(ISERROR(VLOOKUP(E2260,SpeciesLookup!B:G,5,FALSE)=TRUE),"",VLOOKUP(E2260,SpeciesLookup!B:G,5,FALSE)),"")</f>
        <v/>
      </c>
      <c r="I2260" s="11"/>
      <c r="J2260" s="73"/>
      <c r="K2260" s="11"/>
      <c r="L2260" s="127" t="str">
        <f>TRIM(IF(ISERROR(VLOOKUP(R2260,SpeciesValidation!D:T,IF(ISNA(VLOOKUP(J2260,Validation!B$2:C$15,2,FALSE)),FALSE,VLOOKUP(J2260,Validation!B$2:C$15,2,FALSE)))),IF(LEN(E2260&amp;"")&gt;0,"",""),VLOOKUP(R2260,SpeciesValidation!D:T,VLOOKUP(J2260,Validation!B$2:C$15,2,FALSE),FALSE)) &amp; " " &amp; IF(ISERROR(IF(LEFT(J2260,1)="A",IF(IF(VLOOKUP(R2260,SpeciesValidation!D:W,20,FALSE)=FALSE,OR(TEXT(A2260,"MMDD")&lt;VLOOKUP(R2260,SpeciesValidation!D:W,18,FALSE),TEXT(A2260,"MMDD")&gt;VLOOKUP(R2260,SpeciesValidation!D:W,19,FALSE)),IF(TEXT(A2260,"MMDD")&lt;"0701",TEXT(A2260,"MMDD")&gt;VLOOKUP(R2260,SpeciesValidation!D:W,18,FALSE),TEXT(A2260,"MMDD")&lt;VLOOKUP(R2260,SpeciesValidation!D:W,19,FALSE))),"Date outside expected range for this species",""),"")),"",IF(LEFT(J2260,1)="A",IF(IF(VLOOKUP(R2260,SpeciesValidation!D:W,20,FALSE)=FALSE,OR(TEXT(A2260,"MMDD")&lt;VLOOKUP(R2260,SpeciesValidation!D:W,18,FALSE),TEXT(A2260,"MMDD")&gt;VLOOKUP(R2260,SpeciesValidation!D:W,19,FALSE)),IF(TEXT(A2260,"MMDD")&lt;"0701",TEXT(A2260,"MMDD")&gt;VLOOKUP(R2260,SpeciesValidation!D:W,18,FALSE),TEXT(A2260,"MMDD")&lt;VLOOKUP(R2260,SpeciesValidation!D:W,19,FALSE))),"Date outside expected range for this species",""),"")))</f>
        <v/>
      </c>
      <c r="M2260" s="127" t="str">
        <f>IF(LEN(E2260&amp;"")&gt;0,IF(ISERROR(VLOOKUP(R2260,SpeciesValidation!D:I,6,FALSE)),"",VLOOKUP(R2260,SpeciesValidation!D:I,6,FALSE)),"")</f>
        <v/>
      </c>
      <c r="Q2260" s="36" t="str">
        <f>IF(LEN(E2260&amp;"")&gt;0,IF(ISERROR(VLOOKUP(E2260,SpeciesValidation!B:G,2,FALSE)=TRUE),"",VLOOKUP(E2260,SpeciesValidation!B:G,2,FALSE)),"")</f>
        <v/>
      </c>
      <c r="R2260" s="36" t="str">
        <f>IF(LEN(E2260&amp;"")&gt;0,IF(ISERROR(VLOOKUP(E2260,SpeciesLookup!B:G,4,FALSE)=TRUE),"",VLOOKUP(E2260,SpeciesLookup!B:G,4,FALSE)),"")</f>
        <v/>
      </c>
    </row>
    <row r="2261" spans="1:18" ht="13.2" x14ac:dyDescent="0.25">
      <c r="A2261" s="72"/>
      <c r="D2261" s="11"/>
      <c r="G2261" s="128" t="str">
        <f>IF(LEN(E2261&amp;"")&gt;0,IF(ISERROR(VLOOKUP(E2261,SpeciesLookup!B:G,6,FALSE)=TRUE),"",VLOOKUP(E2261,SpeciesLookup!B:G,6,FALSE)),"")</f>
        <v/>
      </c>
      <c r="H2261" s="128" t="str">
        <f>IF(LEN(E2261&amp;"")&gt;0,IF(ISERROR(VLOOKUP(E2261,SpeciesLookup!B:G,5,FALSE)=TRUE),"",VLOOKUP(E2261,SpeciesLookup!B:G,5,FALSE)),"")</f>
        <v/>
      </c>
      <c r="I2261" s="11"/>
      <c r="J2261" s="73"/>
      <c r="K2261" s="11"/>
      <c r="L2261" s="127" t="str">
        <f>TRIM(IF(ISERROR(VLOOKUP(R2261,SpeciesValidation!D:T,IF(ISNA(VLOOKUP(J2261,Validation!B$2:C$15,2,FALSE)),FALSE,VLOOKUP(J2261,Validation!B$2:C$15,2,FALSE)))),IF(LEN(E2261&amp;"")&gt;0,"",""),VLOOKUP(R2261,SpeciesValidation!D:T,VLOOKUP(J2261,Validation!B$2:C$15,2,FALSE),FALSE)) &amp; " " &amp; IF(ISERROR(IF(LEFT(J2261,1)="A",IF(IF(VLOOKUP(R2261,SpeciesValidation!D:W,20,FALSE)=FALSE,OR(TEXT(A2261,"MMDD")&lt;VLOOKUP(R2261,SpeciesValidation!D:W,18,FALSE),TEXT(A2261,"MMDD")&gt;VLOOKUP(R2261,SpeciesValidation!D:W,19,FALSE)),IF(TEXT(A2261,"MMDD")&lt;"0701",TEXT(A2261,"MMDD")&gt;VLOOKUP(R2261,SpeciesValidation!D:W,18,FALSE),TEXT(A2261,"MMDD")&lt;VLOOKUP(R2261,SpeciesValidation!D:W,19,FALSE))),"Date outside expected range for this species",""),"")),"",IF(LEFT(J2261,1)="A",IF(IF(VLOOKUP(R2261,SpeciesValidation!D:W,20,FALSE)=FALSE,OR(TEXT(A2261,"MMDD")&lt;VLOOKUP(R2261,SpeciesValidation!D:W,18,FALSE),TEXT(A2261,"MMDD")&gt;VLOOKUP(R2261,SpeciesValidation!D:W,19,FALSE)),IF(TEXT(A2261,"MMDD")&lt;"0701",TEXT(A2261,"MMDD")&gt;VLOOKUP(R2261,SpeciesValidation!D:W,18,FALSE),TEXT(A2261,"MMDD")&lt;VLOOKUP(R2261,SpeciesValidation!D:W,19,FALSE))),"Date outside expected range for this species",""),"")))</f>
        <v/>
      </c>
      <c r="M2261" s="127" t="str">
        <f>IF(LEN(E2261&amp;"")&gt;0,IF(ISERROR(VLOOKUP(R2261,SpeciesValidation!D:I,6,FALSE)),"",VLOOKUP(R2261,SpeciesValidation!D:I,6,FALSE)),"")</f>
        <v/>
      </c>
      <c r="Q2261" s="36" t="str">
        <f>IF(LEN(E2261&amp;"")&gt;0,IF(ISERROR(VLOOKUP(E2261,SpeciesValidation!B:G,2,FALSE)=TRUE),"",VLOOKUP(E2261,SpeciesValidation!B:G,2,FALSE)),"")</f>
        <v/>
      </c>
      <c r="R2261" s="36" t="str">
        <f>IF(LEN(E2261&amp;"")&gt;0,IF(ISERROR(VLOOKUP(E2261,SpeciesLookup!B:G,4,FALSE)=TRUE),"",VLOOKUP(E2261,SpeciesLookup!B:G,4,FALSE)),"")</f>
        <v/>
      </c>
    </row>
    <row r="2262" spans="1:18" ht="13.2" x14ac:dyDescent="0.25">
      <c r="A2262" s="72"/>
      <c r="D2262" s="11"/>
      <c r="G2262" s="128" t="str">
        <f>IF(LEN(E2262&amp;"")&gt;0,IF(ISERROR(VLOOKUP(E2262,SpeciesLookup!B:G,6,FALSE)=TRUE),"",VLOOKUP(E2262,SpeciesLookup!B:G,6,FALSE)),"")</f>
        <v/>
      </c>
      <c r="H2262" s="128" t="str">
        <f>IF(LEN(E2262&amp;"")&gt;0,IF(ISERROR(VLOOKUP(E2262,SpeciesLookup!B:G,5,FALSE)=TRUE),"",VLOOKUP(E2262,SpeciesLookup!B:G,5,FALSE)),"")</f>
        <v/>
      </c>
      <c r="I2262" s="11"/>
      <c r="J2262" s="73"/>
      <c r="K2262" s="11"/>
      <c r="L2262" s="127" t="str">
        <f>TRIM(IF(ISERROR(VLOOKUP(R2262,SpeciesValidation!D:T,IF(ISNA(VLOOKUP(J2262,Validation!B$2:C$15,2,FALSE)),FALSE,VLOOKUP(J2262,Validation!B$2:C$15,2,FALSE)))),IF(LEN(E2262&amp;"")&gt;0,"",""),VLOOKUP(R2262,SpeciesValidation!D:T,VLOOKUP(J2262,Validation!B$2:C$15,2,FALSE),FALSE)) &amp; " " &amp; IF(ISERROR(IF(LEFT(J2262,1)="A",IF(IF(VLOOKUP(R2262,SpeciesValidation!D:W,20,FALSE)=FALSE,OR(TEXT(A2262,"MMDD")&lt;VLOOKUP(R2262,SpeciesValidation!D:W,18,FALSE),TEXT(A2262,"MMDD")&gt;VLOOKUP(R2262,SpeciesValidation!D:W,19,FALSE)),IF(TEXT(A2262,"MMDD")&lt;"0701",TEXT(A2262,"MMDD")&gt;VLOOKUP(R2262,SpeciesValidation!D:W,18,FALSE),TEXT(A2262,"MMDD")&lt;VLOOKUP(R2262,SpeciesValidation!D:W,19,FALSE))),"Date outside expected range for this species",""),"")),"",IF(LEFT(J2262,1)="A",IF(IF(VLOOKUP(R2262,SpeciesValidation!D:W,20,FALSE)=FALSE,OR(TEXT(A2262,"MMDD")&lt;VLOOKUP(R2262,SpeciesValidation!D:W,18,FALSE),TEXT(A2262,"MMDD")&gt;VLOOKUP(R2262,SpeciesValidation!D:W,19,FALSE)),IF(TEXT(A2262,"MMDD")&lt;"0701",TEXT(A2262,"MMDD")&gt;VLOOKUP(R2262,SpeciesValidation!D:W,18,FALSE),TEXT(A2262,"MMDD")&lt;VLOOKUP(R2262,SpeciesValidation!D:W,19,FALSE))),"Date outside expected range for this species",""),"")))</f>
        <v/>
      </c>
      <c r="M2262" s="127" t="str">
        <f>IF(LEN(E2262&amp;"")&gt;0,IF(ISERROR(VLOOKUP(R2262,SpeciesValidation!D:I,6,FALSE)),"",VLOOKUP(R2262,SpeciesValidation!D:I,6,FALSE)),"")</f>
        <v/>
      </c>
      <c r="Q2262" s="36" t="str">
        <f>IF(LEN(E2262&amp;"")&gt;0,IF(ISERROR(VLOOKUP(E2262,SpeciesValidation!B:G,2,FALSE)=TRUE),"",VLOOKUP(E2262,SpeciesValidation!B:G,2,FALSE)),"")</f>
        <v/>
      </c>
      <c r="R2262" s="36" t="str">
        <f>IF(LEN(E2262&amp;"")&gt;0,IF(ISERROR(VLOOKUP(E2262,SpeciesLookup!B:G,4,FALSE)=TRUE),"",VLOOKUP(E2262,SpeciesLookup!B:G,4,FALSE)),"")</f>
        <v/>
      </c>
    </row>
    <row r="2263" spans="1:18" ht="13.2" x14ac:dyDescent="0.25">
      <c r="A2263" s="72"/>
      <c r="D2263" s="11"/>
      <c r="G2263" s="128" t="str">
        <f>IF(LEN(E2263&amp;"")&gt;0,IF(ISERROR(VLOOKUP(E2263,SpeciesLookup!B:G,6,FALSE)=TRUE),"",VLOOKUP(E2263,SpeciesLookup!B:G,6,FALSE)),"")</f>
        <v/>
      </c>
      <c r="H2263" s="128" t="str">
        <f>IF(LEN(E2263&amp;"")&gt;0,IF(ISERROR(VLOOKUP(E2263,SpeciesLookup!B:G,5,FALSE)=TRUE),"",VLOOKUP(E2263,SpeciesLookup!B:G,5,FALSE)),"")</f>
        <v/>
      </c>
      <c r="I2263" s="11"/>
      <c r="J2263" s="73"/>
      <c r="K2263" s="11"/>
      <c r="L2263" s="127" t="str">
        <f>TRIM(IF(ISERROR(VLOOKUP(R2263,SpeciesValidation!D:T,IF(ISNA(VLOOKUP(J2263,Validation!B$2:C$15,2,FALSE)),FALSE,VLOOKUP(J2263,Validation!B$2:C$15,2,FALSE)))),IF(LEN(E2263&amp;"")&gt;0,"",""),VLOOKUP(R2263,SpeciesValidation!D:T,VLOOKUP(J2263,Validation!B$2:C$15,2,FALSE),FALSE)) &amp; " " &amp; IF(ISERROR(IF(LEFT(J2263,1)="A",IF(IF(VLOOKUP(R2263,SpeciesValidation!D:W,20,FALSE)=FALSE,OR(TEXT(A2263,"MMDD")&lt;VLOOKUP(R2263,SpeciesValidation!D:W,18,FALSE),TEXT(A2263,"MMDD")&gt;VLOOKUP(R2263,SpeciesValidation!D:W,19,FALSE)),IF(TEXT(A2263,"MMDD")&lt;"0701",TEXT(A2263,"MMDD")&gt;VLOOKUP(R2263,SpeciesValidation!D:W,18,FALSE),TEXT(A2263,"MMDD")&lt;VLOOKUP(R2263,SpeciesValidation!D:W,19,FALSE))),"Date outside expected range for this species",""),"")),"",IF(LEFT(J2263,1)="A",IF(IF(VLOOKUP(R2263,SpeciesValidation!D:W,20,FALSE)=FALSE,OR(TEXT(A2263,"MMDD")&lt;VLOOKUP(R2263,SpeciesValidation!D:W,18,FALSE),TEXT(A2263,"MMDD")&gt;VLOOKUP(R2263,SpeciesValidation!D:W,19,FALSE)),IF(TEXT(A2263,"MMDD")&lt;"0701",TEXT(A2263,"MMDD")&gt;VLOOKUP(R2263,SpeciesValidation!D:W,18,FALSE),TEXT(A2263,"MMDD")&lt;VLOOKUP(R2263,SpeciesValidation!D:W,19,FALSE))),"Date outside expected range for this species",""),"")))</f>
        <v/>
      </c>
      <c r="M2263" s="127" t="str">
        <f>IF(LEN(E2263&amp;"")&gt;0,IF(ISERROR(VLOOKUP(R2263,SpeciesValidation!D:I,6,FALSE)),"",VLOOKUP(R2263,SpeciesValidation!D:I,6,FALSE)),"")</f>
        <v/>
      </c>
      <c r="Q2263" s="36" t="str">
        <f>IF(LEN(E2263&amp;"")&gt;0,IF(ISERROR(VLOOKUP(E2263,SpeciesValidation!B:G,2,FALSE)=TRUE),"",VLOOKUP(E2263,SpeciesValidation!B:G,2,FALSE)),"")</f>
        <v/>
      </c>
      <c r="R2263" s="36" t="str">
        <f>IF(LEN(E2263&amp;"")&gt;0,IF(ISERROR(VLOOKUP(E2263,SpeciesLookup!B:G,4,FALSE)=TRUE),"",VLOOKUP(E2263,SpeciesLookup!B:G,4,FALSE)),"")</f>
        <v/>
      </c>
    </row>
    <row r="2264" spans="1:18" ht="13.2" x14ac:dyDescent="0.25">
      <c r="A2264" s="72"/>
      <c r="D2264" s="11"/>
      <c r="G2264" s="128" t="str">
        <f>IF(LEN(E2264&amp;"")&gt;0,IF(ISERROR(VLOOKUP(E2264,SpeciesLookup!B:G,6,FALSE)=TRUE),"",VLOOKUP(E2264,SpeciesLookup!B:G,6,FALSE)),"")</f>
        <v/>
      </c>
      <c r="H2264" s="128" t="str">
        <f>IF(LEN(E2264&amp;"")&gt;0,IF(ISERROR(VLOOKUP(E2264,SpeciesLookup!B:G,5,FALSE)=TRUE),"",VLOOKUP(E2264,SpeciesLookup!B:G,5,FALSE)),"")</f>
        <v/>
      </c>
      <c r="I2264" s="11"/>
      <c r="J2264" s="73"/>
      <c r="K2264" s="11"/>
      <c r="L2264" s="127" t="str">
        <f>TRIM(IF(ISERROR(VLOOKUP(R2264,SpeciesValidation!D:T,IF(ISNA(VLOOKUP(J2264,Validation!B$2:C$15,2,FALSE)),FALSE,VLOOKUP(J2264,Validation!B$2:C$15,2,FALSE)))),IF(LEN(E2264&amp;"")&gt;0,"",""),VLOOKUP(R2264,SpeciesValidation!D:T,VLOOKUP(J2264,Validation!B$2:C$15,2,FALSE),FALSE)) &amp; " " &amp; IF(ISERROR(IF(LEFT(J2264,1)="A",IF(IF(VLOOKUP(R2264,SpeciesValidation!D:W,20,FALSE)=FALSE,OR(TEXT(A2264,"MMDD")&lt;VLOOKUP(R2264,SpeciesValidation!D:W,18,FALSE),TEXT(A2264,"MMDD")&gt;VLOOKUP(R2264,SpeciesValidation!D:W,19,FALSE)),IF(TEXT(A2264,"MMDD")&lt;"0701",TEXT(A2264,"MMDD")&gt;VLOOKUP(R2264,SpeciesValidation!D:W,18,FALSE),TEXT(A2264,"MMDD")&lt;VLOOKUP(R2264,SpeciesValidation!D:W,19,FALSE))),"Date outside expected range for this species",""),"")),"",IF(LEFT(J2264,1)="A",IF(IF(VLOOKUP(R2264,SpeciesValidation!D:W,20,FALSE)=FALSE,OR(TEXT(A2264,"MMDD")&lt;VLOOKUP(R2264,SpeciesValidation!D:W,18,FALSE),TEXT(A2264,"MMDD")&gt;VLOOKUP(R2264,SpeciesValidation!D:W,19,FALSE)),IF(TEXT(A2264,"MMDD")&lt;"0701",TEXT(A2264,"MMDD")&gt;VLOOKUP(R2264,SpeciesValidation!D:W,18,FALSE),TEXT(A2264,"MMDD")&lt;VLOOKUP(R2264,SpeciesValidation!D:W,19,FALSE))),"Date outside expected range for this species",""),"")))</f>
        <v/>
      </c>
      <c r="M2264" s="127" t="str">
        <f>IF(LEN(E2264&amp;"")&gt;0,IF(ISERROR(VLOOKUP(R2264,SpeciesValidation!D:I,6,FALSE)),"",VLOOKUP(R2264,SpeciesValidation!D:I,6,FALSE)),"")</f>
        <v/>
      </c>
      <c r="Q2264" s="36" t="str">
        <f>IF(LEN(E2264&amp;"")&gt;0,IF(ISERROR(VLOOKUP(E2264,SpeciesValidation!B:G,2,FALSE)=TRUE),"",VLOOKUP(E2264,SpeciesValidation!B:G,2,FALSE)),"")</f>
        <v/>
      </c>
      <c r="R2264" s="36" t="str">
        <f>IF(LEN(E2264&amp;"")&gt;0,IF(ISERROR(VLOOKUP(E2264,SpeciesLookup!B:G,4,FALSE)=TRUE),"",VLOOKUP(E2264,SpeciesLookup!B:G,4,FALSE)),"")</f>
        <v/>
      </c>
    </row>
    <row r="2265" spans="1:18" ht="13.2" x14ac:dyDescent="0.25">
      <c r="A2265" s="72"/>
      <c r="D2265" s="11"/>
      <c r="G2265" s="128" t="str">
        <f>IF(LEN(E2265&amp;"")&gt;0,IF(ISERROR(VLOOKUP(E2265,SpeciesLookup!B:G,6,FALSE)=TRUE),"",VLOOKUP(E2265,SpeciesLookup!B:G,6,FALSE)),"")</f>
        <v/>
      </c>
      <c r="H2265" s="128" t="str">
        <f>IF(LEN(E2265&amp;"")&gt;0,IF(ISERROR(VLOOKUP(E2265,SpeciesLookup!B:G,5,FALSE)=TRUE),"",VLOOKUP(E2265,SpeciesLookup!B:G,5,FALSE)),"")</f>
        <v/>
      </c>
      <c r="I2265" s="11"/>
      <c r="J2265" s="73"/>
      <c r="K2265" s="11"/>
      <c r="L2265" s="127" t="str">
        <f>TRIM(IF(ISERROR(VLOOKUP(R2265,SpeciesValidation!D:T,IF(ISNA(VLOOKUP(J2265,Validation!B$2:C$15,2,FALSE)),FALSE,VLOOKUP(J2265,Validation!B$2:C$15,2,FALSE)))),IF(LEN(E2265&amp;"")&gt;0,"",""),VLOOKUP(R2265,SpeciesValidation!D:T,VLOOKUP(J2265,Validation!B$2:C$15,2,FALSE),FALSE)) &amp; " " &amp; IF(ISERROR(IF(LEFT(J2265,1)="A",IF(IF(VLOOKUP(R2265,SpeciesValidation!D:W,20,FALSE)=FALSE,OR(TEXT(A2265,"MMDD")&lt;VLOOKUP(R2265,SpeciesValidation!D:W,18,FALSE),TEXT(A2265,"MMDD")&gt;VLOOKUP(R2265,SpeciesValidation!D:W,19,FALSE)),IF(TEXT(A2265,"MMDD")&lt;"0701",TEXT(A2265,"MMDD")&gt;VLOOKUP(R2265,SpeciesValidation!D:W,18,FALSE),TEXT(A2265,"MMDD")&lt;VLOOKUP(R2265,SpeciesValidation!D:W,19,FALSE))),"Date outside expected range for this species",""),"")),"",IF(LEFT(J2265,1)="A",IF(IF(VLOOKUP(R2265,SpeciesValidation!D:W,20,FALSE)=FALSE,OR(TEXT(A2265,"MMDD")&lt;VLOOKUP(R2265,SpeciesValidation!D:W,18,FALSE),TEXT(A2265,"MMDD")&gt;VLOOKUP(R2265,SpeciesValidation!D:W,19,FALSE)),IF(TEXT(A2265,"MMDD")&lt;"0701",TEXT(A2265,"MMDD")&gt;VLOOKUP(R2265,SpeciesValidation!D:W,18,FALSE),TEXT(A2265,"MMDD")&lt;VLOOKUP(R2265,SpeciesValidation!D:W,19,FALSE))),"Date outside expected range for this species",""),"")))</f>
        <v/>
      </c>
      <c r="M2265" s="127" t="str">
        <f>IF(LEN(E2265&amp;"")&gt;0,IF(ISERROR(VLOOKUP(R2265,SpeciesValidation!D:I,6,FALSE)),"",VLOOKUP(R2265,SpeciesValidation!D:I,6,FALSE)),"")</f>
        <v/>
      </c>
      <c r="Q2265" s="36" t="str">
        <f>IF(LEN(E2265&amp;"")&gt;0,IF(ISERROR(VLOOKUP(E2265,SpeciesValidation!B:G,2,FALSE)=TRUE),"",VLOOKUP(E2265,SpeciesValidation!B:G,2,FALSE)),"")</f>
        <v/>
      </c>
      <c r="R2265" s="36" t="str">
        <f>IF(LEN(E2265&amp;"")&gt;0,IF(ISERROR(VLOOKUP(E2265,SpeciesLookup!B:G,4,FALSE)=TRUE),"",VLOOKUP(E2265,SpeciesLookup!B:G,4,FALSE)),"")</f>
        <v/>
      </c>
    </row>
    <row r="2266" spans="1:18" ht="13.2" x14ac:dyDescent="0.25">
      <c r="A2266" s="72"/>
      <c r="D2266" s="11"/>
      <c r="G2266" s="128" t="str">
        <f>IF(LEN(E2266&amp;"")&gt;0,IF(ISERROR(VLOOKUP(E2266,SpeciesLookup!B:G,6,FALSE)=TRUE),"",VLOOKUP(E2266,SpeciesLookup!B:G,6,FALSE)),"")</f>
        <v/>
      </c>
      <c r="H2266" s="128" t="str">
        <f>IF(LEN(E2266&amp;"")&gt;0,IF(ISERROR(VLOOKUP(E2266,SpeciesLookup!B:G,5,FALSE)=TRUE),"",VLOOKUP(E2266,SpeciesLookup!B:G,5,FALSE)),"")</f>
        <v/>
      </c>
      <c r="I2266" s="11"/>
      <c r="J2266" s="73"/>
      <c r="K2266" s="11"/>
      <c r="L2266" s="127" t="str">
        <f>TRIM(IF(ISERROR(VLOOKUP(R2266,SpeciesValidation!D:T,IF(ISNA(VLOOKUP(J2266,Validation!B$2:C$15,2,FALSE)),FALSE,VLOOKUP(J2266,Validation!B$2:C$15,2,FALSE)))),IF(LEN(E2266&amp;"")&gt;0,"",""),VLOOKUP(R2266,SpeciesValidation!D:T,VLOOKUP(J2266,Validation!B$2:C$15,2,FALSE),FALSE)) &amp; " " &amp; IF(ISERROR(IF(LEFT(J2266,1)="A",IF(IF(VLOOKUP(R2266,SpeciesValidation!D:W,20,FALSE)=FALSE,OR(TEXT(A2266,"MMDD")&lt;VLOOKUP(R2266,SpeciesValidation!D:W,18,FALSE),TEXT(A2266,"MMDD")&gt;VLOOKUP(R2266,SpeciesValidation!D:W,19,FALSE)),IF(TEXT(A2266,"MMDD")&lt;"0701",TEXT(A2266,"MMDD")&gt;VLOOKUP(R2266,SpeciesValidation!D:W,18,FALSE),TEXT(A2266,"MMDD")&lt;VLOOKUP(R2266,SpeciesValidation!D:W,19,FALSE))),"Date outside expected range for this species",""),"")),"",IF(LEFT(J2266,1)="A",IF(IF(VLOOKUP(R2266,SpeciesValidation!D:W,20,FALSE)=FALSE,OR(TEXT(A2266,"MMDD")&lt;VLOOKUP(R2266,SpeciesValidation!D:W,18,FALSE),TEXT(A2266,"MMDD")&gt;VLOOKUP(R2266,SpeciesValidation!D:W,19,FALSE)),IF(TEXT(A2266,"MMDD")&lt;"0701",TEXT(A2266,"MMDD")&gt;VLOOKUP(R2266,SpeciesValidation!D:W,18,FALSE),TEXT(A2266,"MMDD")&lt;VLOOKUP(R2266,SpeciesValidation!D:W,19,FALSE))),"Date outside expected range for this species",""),"")))</f>
        <v/>
      </c>
      <c r="M2266" s="127" t="str">
        <f>IF(LEN(E2266&amp;"")&gt;0,IF(ISERROR(VLOOKUP(R2266,SpeciesValidation!D:I,6,FALSE)),"",VLOOKUP(R2266,SpeciesValidation!D:I,6,FALSE)),"")</f>
        <v/>
      </c>
      <c r="Q2266" s="36" t="str">
        <f>IF(LEN(E2266&amp;"")&gt;0,IF(ISERROR(VLOOKUP(E2266,SpeciesValidation!B:G,2,FALSE)=TRUE),"",VLOOKUP(E2266,SpeciesValidation!B:G,2,FALSE)),"")</f>
        <v/>
      </c>
      <c r="R2266" s="36" t="str">
        <f>IF(LEN(E2266&amp;"")&gt;0,IF(ISERROR(VLOOKUP(E2266,SpeciesLookup!B:G,4,FALSE)=TRUE),"",VLOOKUP(E2266,SpeciesLookup!B:G,4,FALSE)),"")</f>
        <v/>
      </c>
    </row>
    <row r="2267" spans="1:18" ht="13.2" x14ac:dyDescent="0.25">
      <c r="A2267" s="72"/>
      <c r="D2267" s="11"/>
      <c r="G2267" s="128" t="str">
        <f>IF(LEN(E2267&amp;"")&gt;0,IF(ISERROR(VLOOKUP(E2267,SpeciesLookup!B:G,6,FALSE)=TRUE),"",VLOOKUP(E2267,SpeciesLookup!B:G,6,FALSE)),"")</f>
        <v/>
      </c>
      <c r="H2267" s="128" t="str">
        <f>IF(LEN(E2267&amp;"")&gt;0,IF(ISERROR(VLOOKUP(E2267,SpeciesLookup!B:G,5,FALSE)=TRUE),"",VLOOKUP(E2267,SpeciesLookup!B:G,5,FALSE)),"")</f>
        <v/>
      </c>
      <c r="I2267" s="11"/>
      <c r="J2267" s="73"/>
      <c r="K2267" s="11"/>
      <c r="L2267" s="127" t="str">
        <f>TRIM(IF(ISERROR(VLOOKUP(R2267,SpeciesValidation!D:T,IF(ISNA(VLOOKUP(J2267,Validation!B$2:C$15,2,FALSE)),FALSE,VLOOKUP(J2267,Validation!B$2:C$15,2,FALSE)))),IF(LEN(E2267&amp;"")&gt;0,"",""),VLOOKUP(R2267,SpeciesValidation!D:T,VLOOKUP(J2267,Validation!B$2:C$15,2,FALSE),FALSE)) &amp; " " &amp; IF(ISERROR(IF(LEFT(J2267,1)="A",IF(IF(VLOOKUP(R2267,SpeciesValidation!D:W,20,FALSE)=FALSE,OR(TEXT(A2267,"MMDD")&lt;VLOOKUP(R2267,SpeciesValidation!D:W,18,FALSE),TEXT(A2267,"MMDD")&gt;VLOOKUP(R2267,SpeciesValidation!D:W,19,FALSE)),IF(TEXT(A2267,"MMDD")&lt;"0701",TEXT(A2267,"MMDD")&gt;VLOOKUP(R2267,SpeciesValidation!D:W,18,FALSE),TEXT(A2267,"MMDD")&lt;VLOOKUP(R2267,SpeciesValidation!D:W,19,FALSE))),"Date outside expected range for this species",""),"")),"",IF(LEFT(J2267,1)="A",IF(IF(VLOOKUP(R2267,SpeciesValidation!D:W,20,FALSE)=FALSE,OR(TEXT(A2267,"MMDD")&lt;VLOOKUP(R2267,SpeciesValidation!D:W,18,FALSE),TEXT(A2267,"MMDD")&gt;VLOOKUP(R2267,SpeciesValidation!D:W,19,FALSE)),IF(TEXT(A2267,"MMDD")&lt;"0701",TEXT(A2267,"MMDD")&gt;VLOOKUP(R2267,SpeciesValidation!D:W,18,FALSE),TEXT(A2267,"MMDD")&lt;VLOOKUP(R2267,SpeciesValidation!D:W,19,FALSE))),"Date outside expected range for this species",""),"")))</f>
        <v/>
      </c>
      <c r="M2267" s="127" t="str">
        <f>IF(LEN(E2267&amp;"")&gt;0,IF(ISERROR(VLOOKUP(R2267,SpeciesValidation!D:I,6,FALSE)),"",VLOOKUP(R2267,SpeciesValidation!D:I,6,FALSE)),"")</f>
        <v/>
      </c>
      <c r="Q2267" s="36" t="str">
        <f>IF(LEN(E2267&amp;"")&gt;0,IF(ISERROR(VLOOKUP(E2267,SpeciesValidation!B:G,2,FALSE)=TRUE),"",VLOOKUP(E2267,SpeciesValidation!B:G,2,FALSE)),"")</f>
        <v/>
      </c>
      <c r="R2267" s="36" t="str">
        <f>IF(LEN(E2267&amp;"")&gt;0,IF(ISERROR(VLOOKUP(E2267,SpeciesLookup!B:G,4,FALSE)=TRUE),"",VLOOKUP(E2267,SpeciesLookup!B:G,4,FALSE)),"")</f>
        <v/>
      </c>
    </row>
    <row r="2268" spans="1:18" ht="13.2" x14ac:dyDescent="0.25">
      <c r="A2268" s="72"/>
      <c r="D2268" s="11"/>
      <c r="G2268" s="128" t="str">
        <f>IF(LEN(E2268&amp;"")&gt;0,IF(ISERROR(VLOOKUP(E2268,SpeciesLookup!B:G,6,FALSE)=TRUE),"",VLOOKUP(E2268,SpeciesLookup!B:G,6,FALSE)),"")</f>
        <v/>
      </c>
      <c r="H2268" s="128" t="str">
        <f>IF(LEN(E2268&amp;"")&gt;0,IF(ISERROR(VLOOKUP(E2268,SpeciesLookup!B:G,5,FALSE)=TRUE),"",VLOOKUP(E2268,SpeciesLookup!B:G,5,FALSE)),"")</f>
        <v/>
      </c>
      <c r="I2268" s="11"/>
      <c r="J2268" s="73"/>
      <c r="K2268" s="11"/>
      <c r="L2268" s="127" t="str">
        <f>TRIM(IF(ISERROR(VLOOKUP(R2268,SpeciesValidation!D:T,IF(ISNA(VLOOKUP(J2268,Validation!B$2:C$15,2,FALSE)),FALSE,VLOOKUP(J2268,Validation!B$2:C$15,2,FALSE)))),IF(LEN(E2268&amp;"")&gt;0,"",""),VLOOKUP(R2268,SpeciesValidation!D:T,VLOOKUP(J2268,Validation!B$2:C$15,2,FALSE),FALSE)) &amp; " " &amp; IF(ISERROR(IF(LEFT(J2268,1)="A",IF(IF(VLOOKUP(R2268,SpeciesValidation!D:W,20,FALSE)=FALSE,OR(TEXT(A2268,"MMDD")&lt;VLOOKUP(R2268,SpeciesValidation!D:W,18,FALSE),TEXT(A2268,"MMDD")&gt;VLOOKUP(R2268,SpeciesValidation!D:W,19,FALSE)),IF(TEXT(A2268,"MMDD")&lt;"0701",TEXT(A2268,"MMDD")&gt;VLOOKUP(R2268,SpeciesValidation!D:W,18,FALSE),TEXT(A2268,"MMDD")&lt;VLOOKUP(R2268,SpeciesValidation!D:W,19,FALSE))),"Date outside expected range for this species",""),"")),"",IF(LEFT(J2268,1)="A",IF(IF(VLOOKUP(R2268,SpeciesValidation!D:W,20,FALSE)=FALSE,OR(TEXT(A2268,"MMDD")&lt;VLOOKUP(R2268,SpeciesValidation!D:W,18,FALSE),TEXT(A2268,"MMDD")&gt;VLOOKUP(R2268,SpeciesValidation!D:W,19,FALSE)),IF(TEXT(A2268,"MMDD")&lt;"0701",TEXT(A2268,"MMDD")&gt;VLOOKUP(R2268,SpeciesValidation!D:W,18,FALSE),TEXT(A2268,"MMDD")&lt;VLOOKUP(R2268,SpeciesValidation!D:W,19,FALSE))),"Date outside expected range for this species",""),"")))</f>
        <v/>
      </c>
      <c r="M2268" s="127" t="str">
        <f>IF(LEN(E2268&amp;"")&gt;0,IF(ISERROR(VLOOKUP(R2268,SpeciesValidation!D:I,6,FALSE)),"",VLOOKUP(R2268,SpeciesValidation!D:I,6,FALSE)),"")</f>
        <v/>
      </c>
      <c r="Q2268" s="36" t="str">
        <f>IF(LEN(E2268&amp;"")&gt;0,IF(ISERROR(VLOOKUP(E2268,SpeciesValidation!B:G,2,FALSE)=TRUE),"",VLOOKUP(E2268,SpeciesValidation!B:G,2,FALSE)),"")</f>
        <v/>
      </c>
      <c r="R2268" s="36" t="str">
        <f>IF(LEN(E2268&amp;"")&gt;0,IF(ISERROR(VLOOKUP(E2268,SpeciesLookup!B:G,4,FALSE)=TRUE),"",VLOOKUP(E2268,SpeciesLookup!B:G,4,FALSE)),"")</f>
        <v/>
      </c>
    </row>
    <row r="2269" spans="1:18" ht="13.2" x14ac:dyDescent="0.25">
      <c r="A2269" s="72"/>
      <c r="D2269" s="11"/>
      <c r="G2269" s="128" t="str">
        <f>IF(LEN(E2269&amp;"")&gt;0,IF(ISERROR(VLOOKUP(E2269,SpeciesLookup!B:G,6,FALSE)=TRUE),"",VLOOKUP(E2269,SpeciesLookup!B:G,6,FALSE)),"")</f>
        <v/>
      </c>
      <c r="H2269" s="128" t="str">
        <f>IF(LEN(E2269&amp;"")&gt;0,IF(ISERROR(VLOOKUP(E2269,SpeciesLookup!B:G,5,FALSE)=TRUE),"",VLOOKUP(E2269,SpeciesLookup!B:G,5,FALSE)),"")</f>
        <v/>
      </c>
      <c r="I2269" s="11"/>
      <c r="J2269" s="73"/>
      <c r="K2269" s="11"/>
      <c r="L2269" s="127" t="str">
        <f>TRIM(IF(ISERROR(VLOOKUP(R2269,SpeciesValidation!D:T,IF(ISNA(VLOOKUP(J2269,Validation!B$2:C$15,2,FALSE)),FALSE,VLOOKUP(J2269,Validation!B$2:C$15,2,FALSE)))),IF(LEN(E2269&amp;"")&gt;0,"",""),VLOOKUP(R2269,SpeciesValidation!D:T,VLOOKUP(J2269,Validation!B$2:C$15,2,FALSE),FALSE)) &amp; " " &amp; IF(ISERROR(IF(LEFT(J2269,1)="A",IF(IF(VLOOKUP(R2269,SpeciesValidation!D:W,20,FALSE)=FALSE,OR(TEXT(A2269,"MMDD")&lt;VLOOKUP(R2269,SpeciesValidation!D:W,18,FALSE),TEXT(A2269,"MMDD")&gt;VLOOKUP(R2269,SpeciesValidation!D:W,19,FALSE)),IF(TEXT(A2269,"MMDD")&lt;"0701",TEXT(A2269,"MMDD")&gt;VLOOKUP(R2269,SpeciesValidation!D:W,18,FALSE),TEXT(A2269,"MMDD")&lt;VLOOKUP(R2269,SpeciesValidation!D:W,19,FALSE))),"Date outside expected range for this species",""),"")),"",IF(LEFT(J2269,1)="A",IF(IF(VLOOKUP(R2269,SpeciesValidation!D:W,20,FALSE)=FALSE,OR(TEXT(A2269,"MMDD")&lt;VLOOKUP(R2269,SpeciesValidation!D:W,18,FALSE),TEXT(A2269,"MMDD")&gt;VLOOKUP(R2269,SpeciesValidation!D:W,19,FALSE)),IF(TEXT(A2269,"MMDD")&lt;"0701",TEXT(A2269,"MMDD")&gt;VLOOKUP(R2269,SpeciesValidation!D:W,18,FALSE),TEXT(A2269,"MMDD")&lt;VLOOKUP(R2269,SpeciesValidation!D:W,19,FALSE))),"Date outside expected range for this species",""),"")))</f>
        <v/>
      </c>
      <c r="M2269" s="127" t="str">
        <f>IF(LEN(E2269&amp;"")&gt;0,IF(ISERROR(VLOOKUP(R2269,SpeciesValidation!D:I,6,FALSE)),"",VLOOKUP(R2269,SpeciesValidation!D:I,6,FALSE)),"")</f>
        <v/>
      </c>
      <c r="Q2269" s="36" t="str">
        <f>IF(LEN(E2269&amp;"")&gt;0,IF(ISERROR(VLOOKUP(E2269,SpeciesValidation!B:G,2,FALSE)=TRUE),"",VLOOKUP(E2269,SpeciesValidation!B:G,2,FALSE)),"")</f>
        <v/>
      </c>
      <c r="R2269" s="36" t="str">
        <f>IF(LEN(E2269&amp;"")&gt;0,IF(ISERROR(VLOOKUP(E2269,SpeciesLookup!B:G,4,FALSE)=TRUE),"",VLOOKUP(E2269,SpeciesLookup!B:G,4,FALSE)),"")</f>
        <v/>
      </c>
    </row>
    <row r="2270" spans="1:18" ht="13.2" x14ac:dyDescent="0.25">
      <c r="A2270" s="72"/>
      <c r="D2270" s="11"/>
      <c r="G2270" s="128" t="str">
        <f>IF(LEN(E2270&amp;"")&gt;0,IF(ISERROR(VLOOKUP(E2270,SpeciesLookup!B:G,6,FALSE)=TRUE),"",VLOOKUP(E2270,SpeciesLookup!B:G,6,FALSE)),"")</f>
        <v/>
      </c>
      <c r="H2270" s="128" t="str">
        <f>IF(LEN(E2270&amp;"")&gt;0,IF(ISERROR(VLOOKUP(E2270,SpeciesLookup!B:G,5,FALSE)=TRUE),"",VLOOKUP(E2270,SpeciesLookup!B:G,5,FALSE)),"")</f>
        <v/>
      </c>
      <c r="I2270" s="11"/>
      <c r="J2270" s="73"/>
      <c r="K2270" s="11"/>
      <c r="L2270" s="127" t="str">
        <f>TRIM(IF(ISERROR(VLOOKUP(R2270,SpeciesValidation!D:T,IF(ISNA(VLOOKUP(J2270,Validation!B$2:C$15,2,FALSE)),FALSE,VLOOKUP(J2270,Validation!B$2:C$15,2,FALSE)))),IF(LEN(E2270&amp;"")&gt;0,"",""),VLOOKUP(R2270,SpeciesValidation!D:T,VLOOKUP(J2270,Validation!B$2:C$15,2,FALSE),FALSE)) &amp; " " &amp; IF(ISERROR(IF(LEFT(J2270,1)="A",IF(IF(VLOOKUP(R2270,SpeciesValidation!D:W,20,FALSE)=FALSE,OR(TEXT(A2270,"MMDD")&lt;VLOOKUP(R2270,SpeciesValidation!D:W,18,FALSE),TEXT(A2270,"MMDD")&gt;VLOOKUP(R2270,SpeciesValidation!D:W,19,FALSE)),IF(TEXT(A2270,"MMDD")&lt;"0701",TEXT(A2270,"MMDD")&gt;VLOOKUP(R2270,SpeciesValidation!D:W,18,FALSE),TEXT(A2270,"MMDD")&lt;VLOOKUP(R2270,SpeciesValidation!D:W,19,FALSE))),"Date outside expected range for this species",""),"")),"",IF(LEFT(J2270,1)="A",IF(IF(VLOOKUP(R2270,SpeciesValidation!D:W,20,FALSE)=FALSE,OR(TEXT(A2270,"MMDD")&lt;VLOOKUP(R2270,SpeciesValidation!D:W,18,FALSE),TEXT(A2270,"MMDD")&gt;VLOOKUP(R2270,SpeciesValidation!D:W,19,FALSE)),IF(TEXT(A2270,"MMDD")&lt;"0701",TEXT(A2270,"MMDD")&gt;VLOOKUP(R2270,SpeciesValidation!D:W,18,FALSE),TEXT(A2270,"MMDD")&lt;VLOOKUP(R2270,SpeciesValidation!D:W,19,FALSE))),"Date outside expected range for this species",""),"")))</f>
        <v/>
      </c>
      <c r="M2270" s="127" t="str">
        <f>IF(LEN(E2270&amp;"")&gt;0,IF(ISERROR(VLOOKUP(R2270,SpeciesValidation!D:I,6,FALSE)),"",VLOOKUP(R2270,SpeciesValidation!D:I,6,FALSE)),"")</f>
        <v/>
      </c>
      <c r="Q2270" s="36" t="str">
        <f>IF(LEN(E2270&amp;"")&gt;0,IF(ISERROR(VLOOKUP(E2270,SpeciesValidation!B:G,2,FALSE)=TRUE),"",VLOOKUP(E2270,SpeciesValidation!B:G,2,FALSE)),"")</f>
        <v/>
      </c>
      <c r="R2270" s="36" t="str">
        <f>IF(LEN(E2270&amp;"")&gt;0,IF(ISERROR(VLOOKUP(E2270,SpeciesLookup!B:G,4,FALSE)=TRUE),"",VLOOKUP(E2270,SpeciesLookup!B:G,4,FALSE)),"")</f>
        <v/>
      </c>
    </row>
    <row r="2271" spans="1:18" ht="13.2" x14ac:dyDescent="0.25">
      <c r="A2271" s="72"/>
      <c r="D2271" s="11"/>
      <c r="G2271" s="128" t="str">
        <f>IF(LEN(E2271&amp;"")&gt;0,IF(ISERROR(VLOOKUP(E2271,SpeciesLookup!B:G,6,FALSE)=TRUE),"",VLOOKUP(E2271,SpeciesLookup!B:G,6,FALSE)),"")</f>
        <v/>
      </c>
      <c r="H2271" s="128" t="str">
        <f>IF(LEN(E2271&amp;"")&gt;0,IF(ISERROR(VLOOKUP(E2271,SpeciesLookup!B:G,5,FALSE)=TRUE),"",VLOOKUP(E2271,SpeciesLookup!B:G,5,FALSE)),"")</f>
        <v/>
      </c>
      <c r="I2271" s="11"/>
      <c r="J2271" s="73"/>
      <c r="K2271" s="11"/>
      <c r="L2271" s="127" t="str">
        <f>TRIM(IF(ISERROR(VLOOKUP(R2271,SpeciesValidation!D:T,IF(ISNA(VLOOKUP(J2271,Validation!B$2:C$15,2,FALSE)),FALSE,VLOOKUP(J2271,Validation!B$2:C$15,2,FALSE)))),IF(LEN(E2271&amp;"")&gt;0,"",""),VLOOKUP(R2271,SpeciesValidation!D:T,VLOOKUP(J2271,Validation!B$2:C$15,2,FALSE),FALSE)) &amp; " " &amp; IF(ISERROR(IF(LEFT(J2271,1)="A",IF(IF(VLOOKUP(R2271,SpeciesValidation!D:W,20,FALSE)=FALSE,OR(TEXT(A2271,"MMDD")&lt;VLOOKUP(R2271,SpeciesValidation!D:W,18,FALSE),TEXT(A2271,"MMDD")&gt;VLOOKUP(R2271,SpeciesValidation!D:W,19,FALSE)),IF(TEXT(A2271,"MMDD")&lt;"0701",TEXT(A2271,"MMDD")&gt;VLOOKUP(R2271,SpeciesValidation!D:W,18,FALSE),TEXT(A2271,"MMDD")&lt;VLOOKUP(R2271,SpeciesValidation!D:W,19,FALSE))),"Date outside expected range for this species",""),"")),"",IF(LEFT(J2271,1)="A",IF(IF(VLOOKUP(R2271,SpeciesValidation!D:W,20,FALSE)=FALSE,OR(TEXT(A2271,"MMDD")&lt;VLOOKUP(R2271,SpeciesValidation!D:W,18,FALSE),TEXT(A2271,"MMDD")&gt;VLOOKUP(R2271,SpeciesValidation!D:W,19,FALSE)),IF(TEXT(A2271,"MMDD")&lt;"0701",TEXT(A2271,"MMDD")&gt;VLOOKUP(R2271,SpeciesValidation!D:W,18,FALSE),TEXT(A2271,"MMDD")&lt;VLOOKUP(R2271,SpeciesValidation!D:W,19,FALSE))),"Date outside expected range for this species",""),"")))</f>
        <v/>
      </c>
      <c r="M2271" s="127" t="str">
        <f>IF(LEN(E2271&amp;"")&gt;0,IF(ISERROR(VLOOKUP(R2271,SpeciesValidation!D:I,6,FALSE)),"",VLOOKUP(R2271,SpeciesValidation!D:I,6,FALSE)),"")</f>
        <v/>
      </c>
      <c r="Q2271" s="36" t="str">
        <f>IF(LEN(E2271&amp;"")&gt;0,IF(ISERROR(VLOOKUP(E2271,SpeciesValidation!B:G,2,FALSE)=TRUE),"",VLOOKUP(E2271,SpeciesValidation!B:G,2,FALSE)),"")</f>
        <v/>
      </c>
      <c r="R2271" s="36" t="str">
        <f>IF(LEN(E2271&amp;"")&gt;0,IF(ISERROR(VLOOKUP(E2271,SpeciesLookup!B:G,4,FALSE)=TRUE),"",VLOOKUP(E2271,SpeciesLookup!B:G,4,FALSE)),"")</f>
        <v/>
      </c>
    </row>
    <row r="2272" spans="1:18" ht="13.2" x14ac:dyDescent="0.25">
      <c r="A2272" s="72"/>
      <c r="D2272" s="11"/>
      <c r="G2272" s="128" t="str">
        <f>IF(LEN(E2272&amp;"")&gt;0,IF(ISERROR(VLOOKUP(E2272,SpeciesLookup!B:G,6,FALSE)=TRUE),"",VLOOKUP(E2272,SpeciesLookup!B:G,6,FALSE)),"")</f>
        <v/>
      </c>
      <c r="H2272" s="128" t="str">
        <f>IF(LEN(E2272&amp;"")&gt;0,IF(ISERROR(VLOOKUP(E2272,SpeciesLookup!B:G,5,FALSE)=TRUE),"",VLOOKUP(E2272,SpeciesLookup!B:G,5,FALSE)),"")</f>
        <v/>
      </c>
      <c r="I2272" s="11"/>
      <c r="J2272" s="73"/>
      <c r="K2272" s="11"/>
      <c r="L2272" s="127" t="str">
        <f>TRIM(IF(ISERROR(VLOOKUP(R2272,SpeciesValidation!D:T,IF(ISNA(VLOOKUP(J2272,Validation!B$2:C$15,2,FALSE)),FALSE,VLOOKUP(J2272,Validation!B$2:C$15,2,FALSE)))),IF(LEN(E2272&amp;"")&gt;0,"",""),VLOOKUP(R2272,SpeciesValidation!D:T,VLOOKUP(J2272,Validation!B$2:C$15,2,FALSE),FALSE)) &amp; " " &amp; IF(ISERROR(IF(LEFT(J2272,1)="A",IF(IF(VLOOKUP(R2272,SpeciesValidation!D:W,20,FALSE)=FALSE,OR(TEXT(A2272,"MMDD")&lt;VLOOKUP(R2272,SpeciesValidation!D:W,18,FALSE),TEXT(A2272,"MMDD")&gt;VLOOKUP(R2272,SpeciesValidation!D:W,19,FALSE)),IF(TEXT(A2272,"MMDD")&lt;"0701",TEXT(A2272,"MMDD")&gt;VLOOKUP(R2272,SpeciesValidation!D:W,18,FALSE),TEXT(A2272,"MMDD")&lt;VLOOKUP(R2272,SpeciesValidation!D:W,19,FALSE))),"Date outside expected range for this species",""),"")),"",IF(LEFT(J2272,1)="A",IF(IF(VLOOKUP(R2272,SpeciesValidation!D:W,20,FALSE)=FALSE,OR(TEXT(A2272,"MMDD")&lt;VLOOKUP(R2272,SpeciesValidation!D:W,18,FALSE),TEXT(A2272,"MMDD")&gt;VLOOKUP(R2272,SpeciesValidation!D:W,19,FALSE)),IF(TEXT(A2272,"MMDD")&lt;"0701",TEXT(A2272,"MMDD")&gt;VLOOKUP(R2272,SpeciesValidation!D:W,18,FALSE),TEXT(A2272,"MMDD")&lt;VLOOKUP(R2272,SpeciesValidation!D:W,19,FALSE))),"Date outside expected range for this species",""),"")))</f>
        <v/>
      </c>
      <c r="M2272" s="127" t="str">
        <f>IF(LEN(E2272&amp;"")&gt;0,IF(ISERROR(VLOOKUP(R2272,SpeciesValidation!D:I,6,FALSE)),"",VLOOKUP(R2272,SpeciesValidation!D:I,6,FALSE)),"")</f>
        <v/>
      </c>
      <c r="Q2272" s="36" t="str">
        <f>IF(LEN(E2272&amp;"")&gt;0,IF(ISERROR(VLOOKUP(E2272,SpeciesValidation!B:G,2,FALSE)=TRUE),"",VLOOKUP(E2272,SpeciesValidation!B:G,2,FALSE)),"")</f>
        <v/>
      </c>
      <c r="R2272" s="36" t="str">
        <f>IF(LEN(E2272&amp;"")&gt;0,IF(ISERROR(VLOOKUP(E2272,SpeciesLookup!B:G,4,FALSE)=TRUE),"",VLOOKUP(E2272,SpeciesLookup!B:G,4,FALSE)),"")</f>
        <v/>
      </c>
    </row>
    <row r="2273" spans="1:18" ht="13.2" x14ac:dyDescent="0.25">
      <c r="A2273" s="72"/>
      <c r="D2273" s="11"/>
      <c r="G2273" s="128" t="str">
        <f>IF(LEN(E2273&amp;"")&gt;0,IF(ISERROR(VLOOKUP(E2273,SpeciesLookup!B:G,6,FALSE)=TRUE),"",VLOOKUP(E2273,SpeciesLookup!B:G,6,FALSE)),"")</f>
        <v/>
      </c>
      <c r="H2273" s="128" t="str">
        <f>IF(LEN(E2273&amp;"")&gt;0,IF(ISERROR(VLOOKUP(E2273,SpeciesLookup!B:G,5,FALSE)=TRUE),"",VLOOKUP(E2273,SpeciesLookup!B:G,5,FALSE)),"")</f>
        <v/>
      </c>
      <c r="I2273" s="11"/>
      <c r="J2273" s="73"/>
      <c r="K2273" s="11"/>
      <c r="L2273" s="127" t="str">
        <f>TRIM(IF(ISERROR(VLOOKUP(R2273,SpeciesValidation!D:T,IF(ISNA(VLOOKUP(J2273,Validation!B$2:C$15,2,FALSE)),FALSE,VLOOKUP(J2273,Validation!B$2:C$15,2,FALSE)))),IF(LEN(E2273&amp;"")&gt;0,"",""),VLOOKUP(R2273,SpeciesValidation!D:T,VLOOKUP(J2273,Validation!B$2:C$15,2,FALSE),FALSE)) &amp; " " &amp; IF(ISERROR(IF(LEFT(J2273,1)="A",IF(IF(VLOOKUP(R2273,SpeciesValidation!D:W,20,FALSE)=FALSE,OR(TEXT(A2273,"MMDD")&lt;VLOOKUP(R2273,SpeciesValidation!D:W,18,FALSE),TEXT(A2273,"MMDD")&gt;VLOOKUP(R2273,SpeciesValidation!D:W,19,FALSE)),IF(TEXT(A2273,"MMDD")&lt;"0701",TEXT(A2273,"MMDD")&gt;VLOOKUP(R2273,SpeciesValidation!D:W,18,FALSE),TEXT(A2273,"MMDD")&lt;VLOOKUP(R2273,SpeciesValidation!D:W,19,FALSE))),"Date outside expected range for this species",""),"")),"",IF(LEFT(J2273,1)="A",IF(IF(VLOOKUP(R2273,SpeciesValidation!D:W,20,FALSE)=FALSE,OR(TEXT(A2273,"MMDD")&lt;VLOOKUP(R2273,SpeciesValidation!D:W,18,FALSE),TEXT(A2273,"MMDD")&gt;VLOOKUP(R2273,SpeciesValidation!D:W,19,FALSE)),IF(TEXT(A2273,"MMDD")&lt;"0701",TEXT(A2273,"MMDD")&gt;VLOOKUP(R2273,SpeciesValidation!D:W,18,FALSE),TEXT(A2273,"MMDD")&lt;VLOOKUP(R2273,SpeciesValidation!D:W,19,FALSE))),"Date outside expected range for this species",""),"")))</f>
        <v/>
      </c>
      <c r="M2273" s="127" t="str">
        <f>IF(LEN(E2273&amp;"")&gt;0,IF(ISERROR(VLOOKUP(R2273,SpeciesValidation!D:I,6,FALSE)),"",VLOOKUP(R2273,SpeciesValidation!D:I,6,FALSE)),"")</f>
        <v/>
      </c>
      <c r="Q2273" s="36" t="str">
        <f>IF(LEN(E2273&amp;"")&gt;0,IF(ISERROR(VLOOKUP(E2273,SpeciesValidation!B:G,2,FALSE)=TRUE),"",VLOOKUP(E2273,SpeciesValidation!B:G,2,FALSE)),"")</f>
        <v/>
      </c>
      <c r="R2273" s="36" t="str">
        <f>IF(LEN(E2273&amp;"")&gt;0,IF(ISERROR(VLOOKUP(E2273,SpeciesLookup!B:G,4,FALSE)=TRUE),"",VLOOKUP(E2273,SpeciesLookup!B:G,4,FALSE)),"")</f>
        <v/>
      </c>
    </row>
    <row r="2274" spans="1:18" ht="13.2" x14ac:dyDescent="0.25">
      <c r="A2274" s="72"/>
      <c r="D2274" s="11"/>
      <c r="G2274" s="128" t="str">
        <f>IF(LEN(E2274&amp;"")&gt;0,IF(ISERROR(VLOOKUP(E2274,SpeciesLookup!B:G,6,FALSE)=TRUE),"",VLOOKUP(E2274,SpeciesLookup!B:G,6,FALSE)),"")</f>
        <v/>
      </c>
      <c r="H2274" s="128" t="str">
        <f>IF(LEN(E2274&amp;"")&gt;0,IF(ISERROR(VLOOKUP(E2274,SpeciesLookup!B:G,5,FALSE)=TRUE),"",VLOOKUP(E2274,SpeciesLookup!B:G,5,FALSE)),"")</f>
        <v/>
      </c>
      <c r="I2274" s="11"/>
      <c r="J2274" s="73"/>
      <c r="K2274" s="11"/>
      <c r="L2274" s="127" t="str">
        <f>TRIM(IF(ISERROR(VLOOKUP(R2274,SpeciesValidation!D:T,IF(ISNA(VLOOKUP(J2274,Validation!B$2:C$15,2,FALSE)),FALSE,VLOOKUP(J2274,Validation!B$2:C$15,2,FALSE)))),IF(LEN(E2274&amp;"")&gt;0,"",""),VLOOKUP(R2274,SpeciesValidation!D:T,VLOOKUP(J2274,Validation!B$2:C$15,2,FALSE),FALSE)) &amp; " " &amp; IF(ISERROR(IF(LEFT(J2274,1)="A",IF(IF(VLOOKUP(R2274,SpeciesValidation!D:W,20,FALSE)=FALSE,OR(TEXT(A2274,"MMDD")&lt;VLOOKUP(R2274,SpeciesValidation!D:W,18,FALSE),TEXT(A2274,"MMDD")&gt;VLOOKUP(R2274,SpeciesValidation!D:W,19,FALSE)),IF(TEXT(A2274,"MMDD")&lt;"0701",TEXT(A2274,"MMDD")&gt;VLOOKUP(R2274,SpeciesValidation!D:W,18,FALSE),TEXT(A2274,"MMDD")&lt;VLOOKUP(R2274,SpeciesValidation!D:W,19,FALSE))),"Date outside expected range for this species",""),"")),"",IF(LEFT(J2274,1)="A",IF(IF(VLOOKUP(R2274,SpeciesValidation!D:W,20,FALSE)=FALSE,OR(TEXT(A2274,"MMDD")&lt;VLOOKUP(R2274,SpeciesValidation!D:W,18,FALSE),TEXT(A2274,"MMDD")&gt;VLOOKUP(R2274,SpeciesValidation!D:W,19,FALSE)),IF(TEXT(A2274,"MMDD")&lt;"0701",TEXT(A2274,"MMDD")&gt;VLOOKUP(R2274,SpeciesValidation!D:W,18,FALSE),TEXT(A2274,"MMDD")&lt;VLOOKUP(R2274,SpeciesValidation!D:W,19,FALSE))),"Date outside expected range for this species",""),"")))</f>
        <v/>
      </c>
      <c r="M2274" s="127" t="str">
        <f>IF(LEN(E2274&amp;"")&gt;0,IF(ISERROR(VLOOKUP(R2274,SpeciesValidation!D:I,6,FALSE)),"",VLOOKUP(R2274,SpeciesValidation!D:I,6,FALSE)),"")</f>
        <v/>
      </c>
      <c r="Q2274" s="36" t="str">
        <f>IF(LEN(E2274&amp;"")&gt;0,IF(ISERROR(VLOOKUP(E2274,SpeciesValidation!B:G,2,FALSE)=TRUE),"",VLOOKUP(E2274,SpeciesValidation!B:G,2,FALSE)),"")</f>
        <v/>
      </c>
      <c r="R2274" s="36" t="str">
        <f>IF(LEN(E2274&amp;"")&gt;0,IF(ISERROR(VLOOKUP(E2274,SpeciesLookup!B:G,4,FALSE)=TRUE),"",VLOOKUP(E2274,SpeciesLookup!B:G,4,FALSE)),"")</f>
        <v/>
      </c>
    </row>
    <row r="2275" spans="1:18" ht="13.2" x14ac:dyDescent="0.25">
      <c r="A2275" s="72"/>
      <c r="D2275" s="11"/>
      <c r="G2275" s="128" t="str">
        <f>IF(LEN(E2275&amp;"")&gt;0,IF(ISERROR(VLOOKUP(E2275,SpeciesLookup!B:G,6,FALSE)=TRUE),"",VLOOKUP(E2275,SpeciesLookup!B:G,6,FALSE)),"")</f>
        <v/>
      </c>
      <c r="H2275" s="128" t="str">
        <f>IF(LEN(E2275&amp;"")&gt;0,IF(ISERROR(VLOOKUP(E2275,SpeciesLookup!B:G,5,FALSE)=TRUE),"",VLOOKUP(E2275,SpeciesLookup!B:G,5,FALSE)),"")</f>
        <v/>
      </c>
      <c r="I2275" s="11"/>
      <c r="J2275" s="73"/>
      <c r="K2275" s="11"/>
      <c r="L2275" s="127" t="str">
        <f>TRIM(IF(ISERROR(VLOOKUP(R2275,SpeciesValidation!D:T,IF(ISNA(VLOOKUP(J2275,Validation!B$2:C$15,2,FALSE)),FALSE,VLOOKUP(J2275,Validation!B$2:C$15,2,FALSE)))),IF(LEN(E2275&amp;"")&gt;0,"",""),VLOOKUP(R2275,SpeciesValidation!D:T,VLOOKUP(J2275,Validation!B$2:C$15,2,FALSE),FALSE)) &amp; " " &amp; IF(ISERROR(IF(LEFT(J2275,1)="A",IF(IF(VLOOKUP(R2275,SpeciesValidation!D:W,20,FALSE)=FALSE,OR(TEXT(A2275,"MMDD")&lt;VLOOKUP(R2275,SpeciesValidation!D:W,18,FALSE),TEXT(A2275,"MMDD")&gt;VLOOKUP(R2275,SpeciesValidation!D:W,19,FALSE)),IF(TEXT(A2275,"MMDD")&lt;"0701",TEXT(A2275,"MMDD")&gt;VLOOKUP(R2275,SpeciesValidation!D:W,18,FALSE),TEXT(A2275,"MMDD")&lt;VLOOKUP(R2275,SpeciesValidation!D:W,19,FALSE))),"Date outside expected range for this species",""),"")),"",IF(LEFT(J2275,1)="A",IF(IF(VLOOKUP(R2275,SpeciesValidation!D:W,20,FALSE)=FALSE,OR(TEXT(A2275,"MMDD")&lt;VLOOKUP(R2275,SpeciesValidation!D:W,18,FALSE),TEXT(A2275,"MMDD")&gt;VLOOKUP(R2275,SpeciesValidation!D:W,19,FALSE)),IF(TEXT(A2275,"MMDD")&lt;"0701",TEXT(A2275,"MMDD")&gt;VLOOKUP(R2275,SpeciesValidation!D:W,18,FALSE),TEXT(A2275,"MMDD")&lt;VLOOKUP(R2275,SpeciesValidation!D:W,19,FALSE))),"Date outside expected range for this species",""),"")))</f>
        <v/>
      </c>
      <c r="M2275" s="127" t="str">
        <f>IF(LEN(E2275&amp;"")&gt;0,IF(ISERROR(VLOOKUP(R2275,SpeciesValidation!D:I,6,FALSE)),"",VLOOKUP(R2275,SpeciesValidation!D:I,6,FALSE)),"")</f>
        <v/>
      </c>
      <c r="Q2275" s="36" t="str">
        <f>IF(LEN(E2275&amp;"")&gt;0,IF(ISERROR(VLOOKUP(E2275,SpeciesValidation!B:G,2,FALSE)=TRUE),"",VLOOKUP(E2275,SpeciesValidation!B:G,2,FALSE)),"")</f>
        <v/>
      </c>
      <c r="R2275" s="36" t="str">
        <f>IF(LEN(E2275&amp;"")&gt;0,IF(ISERROR(VLOOKUP(E2275,SpeciesLookup!B:G,4,FALSE)=TRUE),"",VLOOKUP(E2275,SpeciesLookup!B:G,4,FALSE)),"")</f>
        <v/>
      </c>
    </row>
    <row r="2276" spans="1:18" ht="13.2" x14ac:dyDescent="0.25">
      <c r="A2276" s="72"/>
      <c r="D2276" s="11"/>
      <c r="G2276" s="128" t="str">
        <f>IF(LEN(E2276&amp;"")&gt;0,IF(ISERROR(VLOOKUP(E2276,SpeciesLookup!B:G,6,FALSE)=TRUE),"",VLOOKUP(E2276,SpeciesLookup!B:G,6,FALSE)),"")</f>
        <v/>
      </c>
      <c r="H2276" s="128" t="str">
        <f>IF(LEN(E2276&amp;"")&gt;0,IF(ISERROR(VLOOKUP(E2276,SpeciesLookup!B:G,5,FALSE)=TRUE),"",VLOOKUP(E2276,SpeciesLookup!B:G,5,FALSE)),"")</f>
        <v/>
      </c>
      <c r="I2276" s="11"/>
      <c r="J2276" s="73"/>
      <c r="K2276" s="11"/>
      <c r="L2276" s="127" t="str">
        <f>TRIM(IF(ISERROR(VLOOKUP(R2276,SpeciesValidation!D:T,IF(ISNA(VLOOKUP(J2276,Validation!B$2:C$15,2,FALSE)),FALSE,VLOOKUP(J2276,Validation!B$2:C$15,2,FALSE)))),IF(LEN(E2276&amp;"")&gt;0,"",""),VLOOKUP(R2276,SpeciesValidation!D:T,VLOOKUP(J2276,Validation!B$2:C$15,2,FALSE),FALSE)) &amp; " " &amp; IF(ISERROR(IF(LEFT(J2276,1)="A",IF(IF(VLOOKUP(R2276,SpeciesValidation!D:W,20,FALSE)=FALSE,OR(TEXT(A2276,"MMDD")&lt;VLOOKUP(R2276,SpeciesValidation!D:W,18,FALSE),TEXT(A2276,"MMDD")&gt;VLOOKUP(R2276,SpeciesValidation!D:W,19,FALSE)),IF(TEXT(A2276,"MMDD")&lt;"0701",TEXT(A2276,"MMDD")&gt;VLOOKUP(R2276,SpeciesValidation!D:W,18,FALSE),TEXT(A2276,"MMDD")&lt;VLOOKUP(R2276,SpeciesValidation!D:W,19,FALSE))),"Date outside expected range for this species",""),"")),"",IF(LEFT(J2276,1)="A",IF(IF(VLOOKUP(R2276,SpeciesValidation!D:W,20,FALSE)=FALSE,OR(TEXT(A2276,"MMDD")&lt;VLOOKUP(R2276,SpeciesValidation!D:W,18,FALSE),TEXT(A2276,"MMDD")&gt;VLOOKUP(R2276,SpeciesValidation!D:W,19,FALSE)),IF(TEXT(A2276,"MMDD")&lt;"0701",TEXT(A2276,"MMDD")&gt;VLOOKUP(R2276,SpeciesValidation!D:W,18,FALSE),TEXT(A2276,"MMDD")&lt;VLOOKUP(R2276,SpeciesValidation!D:W,19,FALSE))),"Date outside expected range for this species",""),"")))</f>
        <v/>
      </c>
      <c r="M2276" s="127" t="str">
        <f>IF(LEN(E2276&amp;"")&gt;0,IF(ISERROR(VLOOKUP(R2276,SpeciesValidation!D:I,6,FALSE)),"",VLOOKUP(R2276,SpeciesValidation!D:I,6,FALSE)),"")</f>
        <v/>
      </c>
      <c r="Q2276" s="36" t="str">
        <f>IF(LEN(E2276&amp;"")&gt;0,IF(ISERROR(VLOOKUP(E2276,SpeciesValidation!B:G,2,FALSE)=TRUE),"",VLOOKUP(E2276,SpeciesValidation!B:G,2,FALSE)),"")</f>
        <v/>
      </c>
      <c r="R2276" s="36" t="str">
        <f>IF(LEN(E2276&amp;"")&gt;0,IF(ISERROR(VLOOKUP(E2276,SpeciesLookup!B:G,4,FALSE)=TRUE),"",VLOOKUP(E2276,SpeciesLookup!B:G,4,FALSE)),"")</f>
        <v/>
      </c>
    </row>
    <row r="2277" spans="1:18" ht="13.2" x14ac:dyDescent="0.25">
      <c r="A2277" s="72"/>
      <c r="D2277" s="11"/>
      <c r="G2277" s="128" t="str">
        <f>IF(LEN(E2277&amp;"")&gt;0,IF(ISERROR(VLOOKUP(E2277,SpeciesLookup!B:G,6,FALSE)=TRUE),"",VLOOKUP(E2277,SpeciesLookup!B:G,6,FALSE)),"")</f>
        <v/>
      </c>
      <c r="H2277" s="128" t="str">
        <f>IF(LEN(E2277&amp;"")&gt;0,IF(ISERROR(VLOOKUP(E2277,SpeciesLookup!B:G,5,FALSE)=TRUE),"",VLOOKUP(E2277,SpeciesLookup!B:G,5,FALSE)),"")</f>
        <v/>
      </c>
      <c r="I2277" s="11"/>
      <c r="J2277" s="73"/>
      <c r="K2277" s="11"/>
      <c r="L2277" s="127" t="str">
        <f>TRIM(IF(ISERROR(VLOOKUP(R2277,SpeciesValidation!D:T,IF(ISNA(VLOOKUP(J2277,Validation!B$2:C$15,2,FALSE)),FALSE,VLOOKUP(J2277,Validation!B$2:C$15,2,FALSE)))),IF(LEN(E2277&amp;"")&gt;0,"",""),VLOOKUP(R2277,SpeciesValidation!D:T,VLOOKUP(J2277,Validation!B$2:C$15,2,FALSE),FALSE)) &amp; " " &amp; IF(ISERROR(IF(LEFT(J2277,1)="A",IF(IF(VLOOKUP(R2277,SpeciesValidation!D:W,20,FALSE)=FALSE,OR(TEXT(A2277,"MMDD")&lt;VLOOKUP(R2277,SpeciesValidation!D:W,18,FALSE),TEXT(A2277,"MMDD")&gt;VLOOKUP(R2277,SpeciesValidation!D:W,19,FALSE)),IF(TEXT(A2277,"MMDD")&lt;"0701",TEXT(A2277,"MMDD")&gt;VLOOKUP(R2277,SpeciesValidation!D:W,18,FALSE),TEXT(A2277,"MMDD")&lt;VLOOKUP(R2277,SpeciesValidation!D:W,19,FALSE))),"Date outside expected range for this species",""),"")),"",IF(LEFT(J2277,1)="A",IF(IF(VLOOKUP(R2277,SpeciesValidation!D:W,20,FALSE)=FALSE,OR(TEXT(A2277,"MMDD")&lt;VLOOKUP(R2277,SpeciesValidation!D:W,18,FALSE),TEXT(A2277,"MMDD")&gt;VLOOKUP(R2277,SpeciesValidation!D:W,19,FALSE)),IF(TEXT(A2277,"MMDD")&lt;"0701",TEXT(A2277,"MMDD")&gt;VLOOKUP(R2277,SpeciesValidation!D:W,18,FALSE),TEXT(A2277,"MMDD")&lt;VLOOKUP(R2277,SpeciesValidation!D:W,19,FALSE))),"Date outside expected range for this species",""),"")))</f>
        <v/>
      </c>
      <c r="M2277" s="127" t="str">
        <f>IF(LEN(E2277&amp;"")&gt;0,IF(ISERROR(VLOOKUP(R2277,SpeciesValidation!D:I,6,FALSE)),"",VLOOKUP(R2277,SpeciesValidation!D:I,6,FALSE)),"")</f>
        <v/>
      </c>
      <c r="Q2277" s="36" t="str">
        <f>IF(LEN(E2277&amp;"")&gt;0,IF(ISERROR(VLOOKUP(E2277,SpeciesValidation!B:G,2,FALSE)=TRUE),"",VLOOKUP(E2277,SpeciesValidation!B:G,2,FALSE)),"")</f>
        <v/>
      </c>
      <c r="R2277" s="36" t="str">
        <f>IF(LEN(E2277&amp;"")&gt;0,IF(ISERROR(VLOOKUP(E2277,SpeciesLookup!B:G,4,FALSE)=TRUE),"",VLOOKUP(E2277,SpeciesLookup!B:G,4,FALSE)),"")</f>
        <v/>
      </c>
    </row>
    <row r="2278" spans="1:18" ht="13.2" x14ac:dyDescent="0.25">
      <c r="A2278" s="72"/>
      <c r="D2278" s="11"/>
      <c r="G2278" s="128" t="str">
        <f>IF(LEN(E2278&amp;"")&gt;0,IF(ISERROR(VLOOKUP(E2278,SpeciesLookup!B:G,6,FALSE)=TRUE),"",VLOOKUP(E2278,SpeciesLookup!B:G,6,FALSE)),"")</f>
        <v/>
      </c>
      <c r="H2278" s="128" t="str">
        <f>IF(LEN(E2278&amp;"")&gt;0,IF(ISERROR(VLOOKUP(E2278,SpeciesLookup!B:G,5,FALSE)=TRUE),"",VLOOKUP(E2278,SpeciesLookup!B:G,5,FALSE)),"")</f>
        <v/>
      </c>
      <c r="I2278" s="11"/>
      <c r="J2278" s="73"/>
      <c r="K2278" s="11"/>
      <c r="L2278" s="127" t="str">
        <f>TRIM(IF(ISERROR(VLOOKUP(R2278,SpeciesValidation!D:T,IF(ISNA(VLOOKUP(J2278,Validation!B$2:C$15,2,FALSE)),FALSE,VLOOKUP(J2278,Validation!B$2:C$15,2,FALSE)))),IF(LEN(E2278&amp;"")&gt;0,"",""),VLOOKUP(R2278,SpeciesValidation!D:T,VLOOKUP(J2278,Validation!B$2:C$15,2,FALSE),FALSE)) &amp; " " &amp; IF(ISERROR(IF(LEFT(J2278,1)="A",IF(IF(VLOOKUP(R2278,SpeciesValidation!D:W,20,FALSE)=FALSE,OR(TEXT(A2278,"MMDD")&lt;VLOOKUP(R2278,SpeciesValidation!D:W,18,FALSE),TEXT(A2278,"MMDD")&gt;VLOOKUP(R2278,SpeciesValidation!D:W,19,FALSE)),IF(TEXT(A2278,"MMDD")&lt;"0701",TEXT(A2278,"MMDD")&gt;VLOOKUP(R2278,SpeciesValidation!D:W,18,FALSE),TEXT(A2278,"MMDD")&lt;VLOOKUP(R2278,SpeciesValidation!D:W,19,FALSE))),"Date outside expected range for this species",""),"")),"",IF(LEFT(J2278,1)="A",IF(IF(VLOOKUP(R2278,SpeciesValidation!D:W,20,FALSE)=FALSE,OR(TEXT(A2278,"MMDD")&lt;VLOOKUP(R2278,SpeciesValidation!D:W,18,FALSE),TEXT(A2278,"MMDD")&gt;VLOOKUP(R2278,SpeciesValidation!D:W,19,FALSE)),IF(TEXT(A2278,"MMDD")&lt;"0701",TEXT(A2278,"MMDD")&gt;VLOOKUP(R2278,SpeciesValidation!D:W,18,FALSE),TEXT(A2278,"MMDD")&lt;VLOOKUP(R2278,SpeciesValidation!D:W,19,FALSE))),"Date outside expected range for this species",""),"")))</f>
        <v/>
      </c>
      <c r="M2278" s="127" t="str">
        <f>IF(LEN(E2278&amp;"")&gt;0,IF(ISERROR(VLOOKUP(R2278,SpeciesValidation!D:I,6,FALSE)),"",VLOOKUP(R2278,SpeciesValidation!D:I,6,FALSE)),"")</f>
        <v/>
      </c>
      <c r="Q2278" s="36" t="str">
        <f>IF(LEN(E2278&amp;"")&gt;0,IF(ISERROR(VLOOKUP(E2278,SpeciesValidation!B:G,2,FALSE)=TRUE),"",VLOOKUP(E2278,SpeciesValidation!B:G,2,FALSE)),"")</f>
        <v/>
      </c>
      <c r="R2278" s="36" t="str">
        <f>IF(LEN(E2278&amp;"")&gt;0,IF(ISERROR(VLOOKUP(E2278,SpeciesLookup!B:G,4,FALSE)=TRUE),"",VLOOKUP(E2278,SpeciesLookup!B:G,4,FALSE)),"")</f>
        <v/>
      </c>
    </row>
    <row r="2279" spans="1:18" ht="13.2" x14ac:dyDescent="0.25">
      <c r="A2279" s="72"/>
      <c r="D2279" s="11"/>
      <c r="G2279" s="128" t="str">
        <f>IF(LEN(E2279&amp;"")&gt;0,IF(ISERROR(VLOOKUP(E2279,SpeciesLookup!B:G,6,FALSE)=TRUE),"",VLOOKUP(E2279,SpeciesLookup!B:G,6,FALSE)),"")</f>
        <v/>
      </c>
      <c r="H2279" s="128" t="str">
        <f>IF(LEN(E2279&amp;"")&gt;0,IF(ISERROR(VLOOKUP(E2279,SpeciesLookup!B:G,5,FALSE)=TRUE),"",VLOOKUP(E2279,SpeciesLookup!B:G,5,FALSE)),"")</f>
        <v/>
      </c>
      <c r="I2279" s="11"/>
      <c r="J2279" s="73"/>
      <c r="K2279" s="11"/>
      <c r="L2279" s="127" t="str">
        <f>TRIM(IF(ISERROR(VLOOKUP(R2279,SpeciesValidation!D:T,IF(ISNA(VLOOKUP(J2279,Validation!B$2:C$15,2,FALSE)),FALSE,VLOOKUP(J2279,Validation!B$2:C$15,2,FALSE)))),IF(LEN(E2279&amp;"")&gt;0,"",""),VLOOKUP(R2279,SpeciesValidation!D:T,VLOOKUP(J2279,Validation!B$2:C$15,2,FALSE),FALSE)) &amp; " " &amp; IF(ISERROR(IF(LEFT(J2279,1)="A",IF(IF(VLOOKUP(R2279,SpeciesValidation!D:W,20,FALSE)=FALSE,OR(TEXT(A2279,"MMDD")&lt;VLOOKUP(R2279,SpeciesValidation!D:W,18,FALSE),TEXT(A2279,"MMDD")&gt;VLOOKUP(R2279,SpeciesValidation!D:W,19,FALSE)),IF(TEXT(A2279,"MMDD")&lt;"0701",TEXT(A2279,"MMDD")&gt;VLOOKUP(R2279,SpeciesValidation!D:W,18,FALSE),TEXT(A2279,"MMDD")&lt;VLOOKUP(R2279,SpeciesValidation!D:W,19,FALSE))),"Date outside expected range for this species",""),"")),"",IF(LEFT(J2279,1)="A",IF(IF(VLOOKUP(R2279,SpeciesValidation!D:W,20,FALSE)=FALSE,OR(TEXT(A2279,"MMDD")&lt;VLOOKUP(R2279,SpeciesValidation!D:W,18,FALSE),TEXT(A2279,"MMDD")&gt;VLOOKUP(R2279,SpeciesValidation!D:W,19,FALSE)),IF(TEXT(A2279,"MMDD")&lt;"0701",TEXT(A2279,"MMDD")&gt;VLOOKUP(R2279,SpeciesValidation!D:W,18,FALSE),TEXT(A2279,"MMDD")&lt;VLOOKUP(R2279,SpeciesValidation!D:W,19,FALSE))),"Date outside expected range for this species",""),"")))</f>
        <v/>
      </c>
      <c r="M2279" s="127" t="str">
        <f>IF(LEN(E2279&amp;"")&gt;0,IF(ISERROR(VLOOKUP(R2279,SpeciesValidation!D:I,6,FALSE)),"",VLOOKUP(R2279,SpeciesValidation!D:I,6,FALSE)),"")</f>
        <v/>
      </c>
      <c r="Q2279" s="36" t="str">
        <f>IF(LEN(E2279&amp;"")&gt;0,IF(ISERROR(VLOOKUP(E2279,SpeciesValidation!B:G,2,FALSE)=TRUE),"",VLOOKUP(E2279,SpeciesValidation!B:G,2,FALSE)),"")</f>
        <v/>
      </c>
      <c r="R2279" s="36" t="str">
        <f>IF(LEN(E2279&amp;"")&gt;0,IF(ISERROR(VLOOKUP(E2279,SpeciesLookup!B:G,4,FALSE)=TRUE),"",VLOOKUP(E2279,SpeciesLookup!B:G,4,FALSE)),"")</f>
        <v/>
      </c>
    </row>
    <row r="2280" spans="1:18" ht="13.2" x14ac:dyDescent="0.25">
      <c r="A2280" s="72"/>
      <c r="D2280" s="11"/>
      <c r="G2280" s="128" t="str">
        <f>IF(LEN(E2280&amp;"")&gt;0,IF(ISERROR(VLOOKUP(E2280,SpeciesLookup!B:G,6,FALSE)=TRUE),"",VLOOKUP(E2280,SpeciesLookup!B:G,6,FALSE)),"")</f>
        <v/>
      </c>
      <c r="H2280" s="128" t="str">
        <f>IF(LEN(E2280&amp;"")&gt;0,IF(ISERROR(VLOOKUP(E2280,SpeciesLookup!B:G,5,FALSE)=TRUE),"",VLOOKUP(E2280,SpeciesLookup!B:G,5,FALSE)),"")</f>
        <v/>
      </c>
      <c r="I2280" s="11"/>
      <c r="J2280" s="73"/>
      <c r="K2280" s="11"/>
      <c r="L2280" s="127" t="str">
        <f>TRIM(IF(ISERROR(VLOOKUP(R2280,SpeciesValidation!D:T,IF(ISNA(VLOOKUP(J2280,Validation!B$2:C$15,2,FALSE)),FALSE,VLOOKUP(J2280,Validation!B$2:C$15,2,FALSE)))),IF(LEN(E2280&amp;"")&gt;0,"",""),VLOOKUP(R2280,SpeciesValidation!D:T,VLOOKUP(J2280,Validation!B$2:C$15,2,FALSE),FALSE)) &amp; " " &amp; IF(ISERROR(IF(LEFT(J2280,1)="A",IF(IF(VLOOKUP(R2280,SpeciesValidation!D:W,20,FALSE)=FALSE,OR(TEXT(A2280,"MMDD")&lt;VLOOKUP(R2280,SpeciesValidation!D:W,18,FALSE),TEXT(A2280,"MMDD")&gt;VLOOKUP(R2280,SpeciesValidation!D:W,19,FALSE)),IF(TEXT(A2280,"MMDD")&lt;"0701",TEXT(A2280,"MMDD")&gt;VLOOKUP(R2280,SpeciesValidation!D:W,18,FALSE),TEXT(A2280,"MMDD")&lt;VLOOKUP(R2280,SpeciesValidation!D:W,19,FALSE))),"Date outside expected range for this species",""),"")),"",IF(LEFT(J2280,1)="A",IF(IF(VLOOKUP(R2280,SpeciesValidation!D:W,20,FALSE)=FALSE,OR(TEXT(A2280,"MMDD")&lt;VLOOKUP(R2280,SpeciesValidation!D:W,18,FALSE),TEXT(A2280,"MMDD")&gt;VLOOKUP(R2280,SpeciesValidation!D:W,19,FALSE)),IF(TEXT(A2280,"MMDD")&lt;"0701",TEXT(A2280,"MMDD")&gt;VLOOKUP(R2280,SpeciesValidation!D:W,18,FALSE),TEXT(A2280,"MMDD")&lt;VLOOKUP(R2280,SpeciesValidation!D:W,19,FALSE))),"Date outside expected range for this species",""),"")))</f>
        <v/>
      </c>
      <c r="M2280" s="127" t="str">
        <f>IF(LEN(E2280&amp;"")&gt;0,IF(ISERROR(VLOOKUP(R2280,SpeciesValidation!D:I,6,FALSE)),"",VLOOKUP(R2280,SpeciesValidation!D:I,6,FALSE)),"")</f>
        <v/>
      </c>
      <c r="Q2280" s="36" t="str">
        <f>IF(LEN(E2280&amp;"")&gt;0,IF(ISERROR(VLOOKUP(E2280,SpeciesValidation!B:G,2,FALSE)=TRUE),"",VLOOKUP(E2280,SpeciesValidation!B:G,2,FALSE)),"")</f>
        <v/>
      </c>
      <c r="R2280" s="36" t="str">
        <f>IF(LEN(E2280&amp;"")&gt;0,IF(ISERROR(VLOOKUP(E2280,SpeciesLookup!B:G,4,FALSE)=TRUE),"",VLOOKUP(E2280,SpeciesLookup!B:G,4,FALSE)),"")</f>
        <v/>
      </c>
    </row>
    <row r="2281" spans="1:18" ht="13.2" x14ac:dyDescent="0.25">
      <c r="A2281" s="72"/>
      <c r="D2281" s="11"/>
      <c r="G2281" s="128" t="str">
        <f>IF(LEN(E2281&amp;"")&gt;0,IF(ISERROR(VLOOKUP(E2281,SpeciesLookup!B:G,6,FALSE)=TRUE),"",VLOOKUP(E2281,SpeciesLookup!B:G,6,FALSE)),"")</f>
        <v/>
      </c>
      <c r="H2281" s="128" t="str">
        <f>IF(LEN(E2281&amp;"")&gt;0,IF(ISERROR(VLOOKUP(E2281,SpeciesLookup!B:G,5,FALSE)=TRUE),"",VLOOKUP(E2281,SpeciesLookup!B:G,5,FALSE)),"")</f>
        <v/>
      </c>
      <c r="I2281" s="11"/>
      <c r="J2281" s="73"/>
      <c r="K2281" s="11"/>
      <c r="L2281" s="127" t="str">
        <f>TRIM(IF(ISERROR(VLOOKUP(R2281,SpeciesValidation!D:T,IF(ISNA(VLOOKUP(J2281,Validation!B$2:C$15,2,FALSE)),FALSE,VLOOKUP(J2281,Validation!B$2:C$15,2,FALSE)))),IF(LEN(E2281&amp;"")&gt;0,"",""),VLOOKUP(R2281,SpeciesValidation!D:T,VLOOKUP(J2281,Validation!B$2:C$15,2,FALSE),FALSE)) &amp; " " &amp; IF(ISERROR(IF(LEFT(J2281,1)="A",IF(IF(VLOOKUP(R2281,SpeciesValidation!D:W,20,FALSE)=FALSE,OR(TEXT(A2281,"MMDD")&lt;VLOOKUP(R2281,SpeciesValidation!D:W,18,FALSE),TEXT(A2281,"MMDD")&gt;VLOOKUP(R2281,SpeciesValidation!D:W,19,FALSE)),IF(TEXT(A2281,"MMDD")&lt;"0701",TEXT(A2281,"MMDD")&gt;VLOOKUP(R2281,SpeciesValidation!D:W,18,FALSE),TEXT(A2281,"MMDD")&lt;VLOOKUP(R2281,SpeciesValidation!D:W,19,FALSE))),"Date outside expected range for this species",""),"")),"",IF(LEFT(J2281,1)="A",IF(IF(VLOOKUP(R2281,SpeciesValidation!D:W,20,FALSE)=FALSE,OR(TEXT(A2281,"MMDD")&lt;VLOOKUP(R2281,SpeciesValidation!D:W,18,FALSE),TEXT(A2281,"MMDD")&gt;VLOOKUP(R2281,SpeciesValidation!D:W,19,FALSE)),IF(TEXT(A2281,"MMDD")&lt;"0701",TEXT(A2281,"MMDD")&gt;VLOOKUP(R2281,SpeciesValidation!D:W,18,FALSE),TEXT(A2281,"MMDD")&lt;VLOOKUP(R2281,SpeciesValidation!D:W,19,FALSE))),"Date outside expected range for this species",""),"")))</f>
        <v/>
      </c>
      <c r="M2281" s="127" t="str">
        <f>IF(LEN(E2281&amp;"")&gt;0,IF(ISERROR(VLOOKUP(R2281,SpeciesValidation!D:I,6,FALSE)),"",VLOOKUP(R2281,SpeciesValidation!D:I,6,FALSE)),"")</f>
        <v/>
      </c>
      <c r="Q2281" s="36" t="str">
        <f>IF(LEN(E2281&amp;"")&gt;0,IF(ISERROR(VLOOKUP(E2281,SpeciesValidation!B:G,2,FALSE)=TRUE),"",VLOOKUP(E2281,SpeciesValidation!B:G,2,FALSE)),"")</f>
        <v/>
      </c>
      <c r="R2281" s="36" t="str">
        <f>IF(LEN(E2281&amp;"")&gt;0,IF(ISERROR(VLOOKUP(E2281,SpeciesLookup!B:G,4,FALSE)=TRUE),"",VLOOKUP(E2281,SpeciesLookup!B:G,4,FALSE)),"")</f>
        <v/>
      </c>
    </row>
    <row r="2282" spans="1:18" ht="13.2" x14ac:dyDescent="0.25">
      <c r="A2282" s="72"/>
      <c r="D2282" s="11"/>
      <c r="G2282" s="128" t="str">
        <f>IF(LEN(E2282&amp;"")&gt;0,IF(ISERROR(VLOOKUP(E2282,SpeciesLookup!B:G,6,FALSE)=TRUE),"",VLOOKUP(E2282,SpeciesLookup!B:G,6,FALSE)),"")</f>
        <v/>
      </c>
      <c r="H2282" s="128" t="str">
        <f>IF(LEN(E2282&amp;"")&gt;0,IF(ISERROR(VLOOKUP(E2282,SpeciesLookup!B:G,5,FALSE)=TRUE),"",VLOOKUP(E2282,SpeciesLookup!B:G,5,FALSE)),"")</f>
        <v/>
      </c>
      <c r="I2282" s="11"/>
      <c r="J2282" s="73"/>
      <c r="K2282" s="11"/>
      <c r="L2282" s="127" t="str">
        <f>TRIM(IF(ISERROR(VLOOKUP(R2282,SpeciesValidation!D:T,IF(ISNA(VLOOKUP(J2282,Validation!B$2:C$15,2,FALSE)),FALSE,VLOOKUP(J2282,Validation!B$2:C$15,2,FALSE)))),IF(LEN(E2282&amp;"")&gt;0,"",""),VLOOKUP(R2282,SpeciesValidation!D:T,VLOOKUP(J2282,Validation!B$2:C$15,2,FALSE),FALSE)) &amp; " " &amp; IF(ISERROR(IF(LEFT(J2282,1)="A",IF(IF(VLOOKUP(R2282,SpeciesValidation!D:W,20,FALSE)=FALSE,OR(TEXT(A2282,"MMDD")&lt;VLOOKUP(R2282,SpeciesValidation!D:W,18,FALSE),TEXT(A2282,"MMDD")&gt;VLOOKUP(R2282,SpeciesValidation!D:W,19,FALSE)),IF(TEXT(A2282,"MMDD")&lt;"0701",TEXT(A2282,"MMDD")&gt;VLOOKUP(R2282,SpeciesValidation!D:W,18,FALSE),TEXT(A2282,"MMDD")&lt;VLOOKUP(R2282,SpeciesValidation!D:W,19,FALSE))),"Date outside expected range for this species",""),"")),"",IF(LEFT(J2282,1)="A",IF(IF(VLOOKUP(R2282,SpeciesValidation!D:W,20,FALSE)=FALSE,OR(TEXT(A2282,"MMDD")&lt;VLOOKUP(R2282,SpeciesValidation!D:W,18,FALSE),TEXT(A2282,"MMDD")&gt;VLOOKUP(R2282,SpeciesValidation!D:W,19,FALSE)),IF(TEXT(A2282,"MMDD")&lt;"0701",TEXT(A2282,"MMDD")&gt;VLOOKUP(R2282,SpeciesValidation!D:W,18,FALSE),TEXT(A2282,"MMDD")&lt;VLOOKUP(R2282,SpeciesValidation!D:W,19,FALSE))),"Date outside expected range for this species",""),"")))</f>
        <v/>
      </c>
      <c r="M2282" s="127" t="str">
        <f>IF(LEN(E2282&amp;"")&gt;0,IF(ISERROR(VLOOKUP(R2282,SpeciesValidation!D:I,6,FALSE)),"",VLOOKUP(R2282,SpeciesValidation!D:I,6,FALSE)),"")</f>
        <v/>
      </c>
      <c r="Q2282" s="36" t="str">
        <f>IF(LEN(E2282&amp;"")&gt;0,IF(ISERROR(VLOOKUP(E2282,SpeciesValidation!B:G,2,FALSE)=TRUE),"",VLOOKUP(E2282,SpeciesValidation!B:G,2,FALSE)),"")</f>
        <v/>
      </c>
      <c r="R2282" s="36" t="str">
        <f>IF(LEN(E2282&amp;"")&gt;0,IF(ISERROR(VLOOKUP(E2282,SpeciesLookup!B:G,4,FALSE)=TRUE),"",VLOOKUP(E2282,SpeciesLookup!B:G,4,FALSE)),"")</f>
        <v/>
      </c>
    </row>
    <row r="2283" spans="1:18" ht="13.2" x14ac:dyDescent="0.25">
      <c r="A2283" s="72"/>
      <c r="D2283" s="11"/>
      <c r="G2283" s="128" t="str">
        <f>IF(LEN(E2283&amp;"")&gt;0,IF(ISERROR(VLOOKUP(E2283,SpeciesLookup!B:G,6,FALSE)=TRUE),"",VLOOKUP(E2283,SpeciesLookup!B:G,6,FALSE)),"")</f>
        <v/>
      </c>
      <c r="H2283" s="128" t="str">
        <f>IF(LEN(E2283&amp;"")&gt;0,IF(ISERROR(VLOOKUP(E2283,SpeciesLookup!B:G,5,FALSE)=TRUE),"",VLOOKUP(E2283,SpeciesLookup!B:G,5,FALSE)),"")</f>
        <v/>
      </c>
      <c r="I2283" s="11"/>
      <c r="J2283" s="73"/>
      <c r="K2283" s="11"/>
      <c r="L2283" s="127" t="str">
        <f>TRIM(IF(ISERROR(VLOOKUP(R2283,SpeciesValidation!D:T,IF(ISNA(VLOOKUP(J2283,Validation!B$2:C$15,2,FALSE)),FALSE,VLOOKUP(J2283,Validation!B$2:C$15,2,FALSE)))),IF(LEN(E2283&amp;"")&gt;0,"",""),VLOOKUP(R2283,SpeciesValidation!D:T,VLOOKUP(J2283,Validation!B$2:C$15,2,FALSE),FALSE)) &amp; " " &amp; IF(ISERROR(IF(LEFT(J2283,1)="A",IF(IF(VLOOKUP(R2283,SpeciesValidation!D:W,20,FALSE)=FALSE,OR(TEXT(A2283,"MMDD")&lt;VLOOKUP(R2283,SpeciesValidation!D:W,18,FALSE),TEXT(A2283,"MMDD")&gt;VLOOKUP(R2283,SpeciesValidation!D:W,19,FALSE)),IF(TEXT(A2283,"MMDD")&lt;"0701",TEXT(A2283,"MMDD")&gt;VLOOKUP(R2283,SpeciesValidation!D:W,18,FALSE),TEXT(A2283,"MMDD")&lt;VLOOKUP(R2283,SpeciesValidation!D:W,19,FALSE))),"Date outside expected range for this species",""),"")),"",IF(LEFT(J2283,1)="A",IF(IF(VLOOKUP(R2283,SpeciesValidation!D:W,20,FALSE)=FALSE,OR(TEXT(A2283,"MMDD")&lt;VLOOKUP(R2283,SpeciesValidation!D:W,18,FALSE),TEXT(A2283,"MMDD")&gt;VLOOKUP(R2283,SpeciesValidation!D:W,19,FALSE)),IF(TEXT(A2283,"MMDD")&lt;"0701",TEXT(A2283,"MMDD")&gt;VLOOKUP(R2283,SpeciesValidation!D:W,18,FALSE),TEXT(A2283,"MMDD")&lt;VLOOKUP(R2283,SpeciesValidation!D:W,19,FALSE))),"Date outside expected range for this species",""),"")))</f>
        <v/>
      </c>
      <c r="M2283" s="127" t="str">
        <f>IF(LEN(E2283&amp;"")&gt;0,IF(ISERROR(VLOOKUP(R2283,SpeciesValidation!D:I,6,FALSE)),"",VLOOKUP(R2283,SpeciesValidation!D:I,6,FALSE)),"")</f>
        <v/>
      </c>
      <c r="Q2283" s="36" t="str">
        <f>IF(LEN(E2283&amp;"")&gt;0,IF(ISERROR(VLOOKUP(E2283,SpeciesValidation!B:G,2,FALSE)=TRUE),"",VLOOKUP(E2283,SpeciesValidation!B:G,2,FALSE)),"")</f>
        <v/>
      </c>
      <c r="R2283" s="36" t="str">
        <f>IF(LEN(E2283&amp;"")&gt;0,IF(ISERROR(VLOOKUP(E2283,SpeciesLookup!B:G,4,FALSE)=TRUE),"",VLOOKUP(E2283,SpeciesLookup!B:G,4,FALSE)),"")</f>
        <v/>
      </c>
    </row>
    <row r="2284" spans="1:18" ht="13.2" x14ac:dyDescent="0.25">
      <c r="A2284" s="72"/>
      <c r="D2284" s="11"/>
      <c r="G2284" s="128" t="str">
        <f>IF(LEN(E2284&amp;"")&gt;0,IF(ISERROR(VLOOKUP(E2284,SpeciesLookup!B:G,6,FALSE)=TRUE),"",VLOOKUP(E2284,SpeciesLookup!B:G,6,FALSE)),"")</f>
        <v/>
      </c>
      <c r="H2284" s="128" t="str">
        <f>IF(LEN(E2284&amp;"")&gt;0,IF(ISERROR(VLOOKUP(E2284,SpeciesLookup!B:G,5,FALSE)=TRUE),"",VLOOKUP(E2284,SpeciesLookup!B:G,5,FALSE)),"")</f>
        <v/>
      </c>
      <c r="I2284" s="11"/>
      <c r="J2284" s="73"/>
      <c r="K2284" s="11"/>
      <c r="L2284" s="127" t="str">
        <f>TRIM(IF(ISERROR(VLOOKUP(R2284,SpeciesValidation!D:T,IF(ISNA(VLOOKUP(J2284,Validation!B$2:C$15,2,FALSE)),FALSE,VLOOKUP(J2284,Validation!B$2:C$15,2,FALSE)))),IF(LEN(E2284&amp;"")&gt;0,"",""),VLOOKUP(R2284,SpeciesValidation!D:T,VLOOKUP(J2284,Validation!B$2:C$15,2,FALSE),FALSE)) &amp; " " &amp; IF(ISERROR(IF(LEFT(J2284,1)="A",IF(IF(VLOOKUP(R2284,SpeciesValidation!D:W,20,FALSE)=FALSE,OR(TEXT(A2284,"MMDD")&lt;VLOOKUP(R2284,SpeciesValidation!D:W,18,FALSE),TEXT(A2284,"MMDD")&gt;VLOOKUP(R2284,SpeciesValidation!D:W,19,FALSE)),IF(TEXT(A2284,"MMDD")&lt;"0701",TEXT(A2284,"MMDD")&gt;VLOOKUP(R2284,SpeciesValidation!D:W,18,FALSE),TEXT(A2284,"MMDD")&lt;VLOOKUP(R2284,SpeciesValidation!D:W,19,FALSE))),"Date outside expected range for this species",""),"")),"",IF(LEFT(J2284,1)="A",IF(IF(VLOOKUP(R2284,SpeciesValidation!D:W,20,FALSE)=FALSE,OR(TEXT(A2284,"MMDD")&lt;VLOOKUP(R2284,SpeciesValidation!D:W,18,FALSE),TEXT(A2284,"MMDD")&gt;VLOOKUP(R2284,SpeciesValidation!D:W,19,FALSE)),IF(TEXT(A2284,"MMDD")&lt;"0701",TEXT(A2284,"MMDD")&gt;VLOOKUP(R2284,SpeciesValidation!D:W,18,FALSE),TEXT(A2284,"MMDD")&lt;VLOOKUP(R2284,SpeciesValidation!D:W,19,FALSE))),"Date outside expected range for this species",""),"")))</f>
        <v/>
      </c>
      <c r="M2284" s="127" t="str">
        <f>IF(LEN(E2284&amp;"")&gt;0,IF(ISERROR(VLOOKUP(R2284,SpeciesValidation!D:I,6,FALSE)),"",VLOOKUP(R2284,SpeciesValidation!D:I,6,FALSE)),"")</f>
        <v/>
      </c>
      <c r="Q2284" s="36" t="str">
        <f>IF(LEN(E2284&amp;"")&gt;0,IF(ISERROR(VLOOKUP(E2284,SpeciesValidation!B:G,2,FALSE)=TRUE),"",VLOOKUP(E2284,SpeciesValidation!B:G,2,FALSE)),"")</f>
        <v/>
      </c>
      <c r="R2284" s="36" t="str">
        <f>IF(LEN(E2284&amp;"")&gt;0,IF(ISERROR(VLOOKUP(E2284,SpeciesLookup!B:G,4,FALSE)=TRUE),"",VLOOKUP(E2284,SpeciesLookup!B:G,4,FALSE)),"")</f>
        <v/>
      </c>
    </row>
    <row r="2285" spans="1:18" ht="13.2" x14ac:dyDescent="0.25">
      <c r="A2285" s="72"/>
      <c r="D2285" s="11"/>
      <c r="G2285" s="128" t="str">
        <f>IF(LEN(E2285&amp;"")&gt;0,IF(ISERROR(VLOOKUP(E2285,SpeciesLookup!B:G,6,FALSE)=TRUE),"",VLOOKUP(E2285,SpeciesLookup!B:G,6,FALSE)),"")</f>
        <v/>
      </c>
      <c r="H2285" s="128" t="str">
        <f>IF(LEN(E2285&amp;"")&gt;0,IF(ISERROR(VLOOKUP(E2285,SpeciesLookup!B:G,5,FALSE)=TRUE),"",VLOOKUP(E2285,SpeciesLookup!B:G,5,FALSE)),"")</f>
        <v/>
      </c>
      <c r="I2285" s="11"/>
      <c r="J2285" s="73"/>
      <c r="K2285" s="11"/>
      <c r="L2285" s="127" t="str">
        <f>TRIM(IF(ISERROR(VLOOKUP(R2285,SpeciesValidation!D:T,IF(ISNA(VLOOKUP(J2285,Validation!B$2:C$15,2,FALSE)),FALSE,VLOOKUP(J2285,Validation!B$2:C$15,2,FALSE)))),IF(LEN(E2285&amp;"")&gt;0,"",""),VLOOKUP(R2285,SpeciesValidation!D:T,VLOOKUP(J2285,Validation!B$2:C$15,2,FALSE),FALSE)) &amp; " " &amp; IF(ISERROR(IF(LEFT(J2285,1)="A",IF(IF(VLOOKUP(R2285,SpeciesValidation!D:W,20,FALSE)=FALSE,OR(TEXT(A2285,"MMDD")&lt;VLOOKUP(R2285,SpeciesValidation!D:W,18,FALSE),TEXT(A2285,"MMDD")&gt;VLOOKUP(R2285,SpeciesValidation!D:W,19,FALSE)),IF(TEXT(A2285,"MMDD")&lt;"0701",TEXT(A2285,"MMDD")&gt;VLOOKUP(R2285,SpeciesValidation!D:W,18,FALSE),TEXT(A2285,"MMDD")&lt;VLOOKUP(R2285,SpeciesValidation!D:W,19,FALSE))),"Date outside expected range for this species",""),"")),"",IF(LEFT(J2285,1)="A",IF(IF(VLOOKUP(R2285,SpeciesValidation!D:W,20,FALSE)=FALSE,OR(TEXT(A2285,"MMDD")&lt;VLOOKUP(R2285,SpeciesValidation!D:W,18,FALSE),TEXT(A2285,"MMDD")&gt;VLOOKUP(R2285,SpeciesValidation!D:W,19,FALSE)),IF(TEXT(A2285,"MMDD")&lt;"0701",TEXT(A2285,"MMDD")&gt;VLOOKUP(R2285,SpeciesValidation!D:W,18,FALSE),TEXT(A2285,"MMDD")&lt;VLOOKUP(R2285,SpeciesValidation!D:W,19,FALSE))),"Date outside expected range for this species",""),"")))</f>
        <v/>
      </c>
      <c r="M2285" s="127" t="str">
        <f>IF(LEN(E2285&amp;"")&gt;0,IF(ISERROR(VLOOKUP(R2285,SpeciesValidation!D:I,6,FALSE)),"",VLOOKUP(R2285,SpeciesValidation!D:I,6,FALSE)),"")</f>
        <v/>
      </c>
      <c r="Q2285" s="36" t="str">
        <f>IF(LEN(E2285&amp;"")&gt;0,IF(ISERROR(VLOOKUP(E2285,SpeciesValidation!B:G,2,FALSE)=TRUE),"",VLOOKUP(E2285,SpeciesValidation!B:G,2,FALSE)),"")</f>
        <v/>
      </c>
      <c r="R2285" s="36" t="str">
        <f>IF(LEN(E2285&amp;"")&gt;0,IF(ISERROR(VLOOKUP(E2285,SpeciesLookup!B:G,4,FALSE)=TRUE),"",VLOOKUP(E2285,SpeciesLookup!B:G,4,FALSE)),"")</f>
        <v/>
      </c>
    </row>
    <row r="2286" spans="1:18" ht="13.2" x14ac:dyDescent="0.25">
      <c r="A2286" s="72"/>
      <c r="D2286" s="11"/>
      <c r="G2286" s="128" t="str">
        <f>IF(LEN(E2286&amp;"")&gt;0,IF(ISERROR(VLOOKUP(E2286,SpeciesLookup!B:G,6,FALSE)=TRUE),"",VLOOKUP(E2286,SpeciesLookup!B:G,6,FALSE)),"")</f>
        <v/>
      </c>
      <c r="H2286" s="128" t="str">
        <f>IF(LEN(E2286&amp;"")&gt;0,IF(ISERROR(VLOOKUP(E2286,SpeciesLookup!B:G,5,FALSE)=TRUE),"",VLOOKUP(E2286,SpeciesLookup!B:G,5,FALSE)),"")</f>
        <v/>
      </c>
      <c r="I2286" s="11"/>
      <c r="J2286" s="73"/>
      <c r="K2286" s="11"/>
      <c r="L2286" s="127" t="str">
        <f>TRIM(IF(ISERROR(VLOOKUP(R2286,SpeciesValidation!D:T,IF(ISNA(VLOOKUP(J2286,Validation!B$2:C$15,2,FALSE)),FALSE,VLOOKUP(J2286,Validation!B$2:C$15,2,FALSE)))),IF(LEN(E2286&amp;"")&gt;0,"",""),VLOOKUP(R2286,SpeciesValidation!D:T,VLOOKUP(J2286,Validation!B$2:C$15,2,FALSE),FALSE)) &amp; " " &amp; IF(ISERROR(IF(LEFT(J2286,1)="A",IF(IF(VLOOKUP(R2286,SpeciesValidation!D:W,20,FALSE)=FALSE,OR(TEXT(A2286,"MMDD")&lt;VLOOKUP(R2286,SpeciesValidation!D:W,18,FALSE),TEXT(A2286,"MMDD")&gt;VLOOKUP(R2286,SpeciesValidation!D:W,19,FALSE)),IF(TEXT(A2286,"MMDD")&lt;"0701",TEXT(A2286,"MMDD")&gt;VLOOKUP(R2286,SpeciesValidation!D:W,18,FALSE),TEXT(A2286,"MMDD")&lt;VLOOKUP(R2286,SpeciesValidation!D:W,19,FALSE))),"Date outside expected range for this species",""),"")),"",IF(LEFT(J2286,1)="A",IF(IF(VLOOKUP(R2286,SpeciesValidation!D:W,20,FALSE)=FALSE,OR(TEXT(A2286,"MMDD")&lt;VLOOKUP(R2286,SpeciesValidation!D:W,18,FALSE),TEXT(A2286,"MMDD")&gt;VLOOKUP(R2286,SpeciesValidation!D:W,19,FALSE)),IF(TEXT(A2286,"MMDD")&lt;"0701",TEXT(A2286,"MMDD")&gt;VLOOKUP(R2286,SpeciesValidation!D:W,18,FALSE),TEXT(A2286,"MMDD")&lt;VLOOKUP(R2286,SpeciesValidation!D:W,19,FALSE))),"Date outside expected range for this species",""),"")))</f>
        <v/>
      </c>
      <c r="M2286" s="127" t="str">
        <f>IF(LEN(E2286&amp;"")&gt;0,IF(ISERROR(VLOOKUP(R2286,SpeciesValidation!D:I,6,FALSE)),"",VLOOKUP(R2286,SpeciesValidation!D:I,6,FALSE)),"")</f>
        <v/>
      </c>
      <c r="Q2286" s="36" t="str">
        <f>IF(LEN(E2286&amp;"")&gt;0,IF(ISERROR(VLOOKUP(E2286,SpeciesValidation!B:G,2,FALSE)=TRUE),"",VLOOKUP(E2286,SpeciesValidation!B:G,2,FALSE)),"")</f>
        <v/>
      </c>
      <c r="R2286" s="36" t="str">
        <f>IF(LEN(E2286&amp;"")&gt;0,IF(ISERROR(VLOOKUP(E2286,SpeciesLookup!B:G,4,FALSE)=TRUE),"",VLOOKUP(E2286,SpeciesLookup!B:G,4,FALSE)),"")</f>
        <v/>
      </c>
    </row>
    <row r="2287" spans="1:18" ht="13.2" x14ac:dyDescent="0.25">
      <c r="A2287" s="72"/>
      <c r="D2287" s="11"/>
      <c r="G2287" s="128" t="str">
        <f>IF(LEN(E2287&amp;"")&gt;0,IF(ISERROR(VLOOKUP(E2287,SpeciesLookup!B:G,6,FALSE)=TRUE),"",VLOOKUP(E2287,SpeciesLookup!B:G,6,FALSE)),"")</f>
        <v/>
      </c>
      <c r="H2287" s="128" t="str">
        <f>IF(LEN(E2287&amp;"")&gt;0,IF(ISERROR(VLOOKUP(E2287,SpeciesLookup!B:G,5,FALSE)=TRUE),"",VLOOKUP(E2287,SpeciesLookup!B:G,5,FALSE)),"")</f>
        <v/>
      </c>
      <c r="I2287" s="11"/>
      <c r="J2287" s="73"/>
      <c r="K2287" s="11"/>
      <c r="L2287" s="127" t="str">
        <f>TRIM(IF(ISERROR(VLOOKUP(R2287,SpeciesValidation!D:T,IF(ISNA(VLOOKUP(J2287,Validation!B$2:C$15,2,FALSE)),FALSE,VLOOKUP(J2287,Validation!B$2:C$15,2,FALSE)))),IF(LEN(E2287&amp;"")&gt;0,"",""),VLOOKUP(R2287,SpeciesValidation!D:T,VLOOKUP(J2287,Validation!B$2:C$15,2,FALSE),FALSE)) &amp; " " &amp; IF(ISERROR(IF(LEFT(J2287,1)="A",IF(IF(VLOOKUP(R2287,SpeciesValidation!D:W,20,FALSE)=FALSE,OR(TEXT(A2287,"MMDD")&lt;VLOOKUP(R2287,SpeciesValidation!D:W,18,FALSE),TEXT(A2287,"MMDD")&gt;VLOOKUP(R2287,SpeciesValidation!D:W,19,FALSE)),IF(TEXT(A2287,"MMDD")&lt;"0701",TEXT(A2287,"MMDD")&gt;VLOOKUP(R2287,SpeciesValidation!D:W,18,FALSE),TEXT(A2287,"MMDD")&lt;VLOOKUP(R2287,SpeciesValidation!D:W,19,FALSE))),"Date outside expected range for this species",""),"")),"",IF(LEFT(J2287,1)="A",IF(IF(VLOOKUP(R2287,SpeciesValidation!D:W,20,FALSE)=FALSE,OR(TEXT(A2287,"MMDD")&lt;VLOOKUP(R2287,SpeciesValidation!D:W,18,FALSE),TEXT(A2287,"MMDD")&gt;VLOOKUP(R2287,SpeciesValidation!D:W,19,FALSE)),IF(TEXT(A2287,"MMDD")&lt;"0701",TEXT(A2287,"MMDD")&gt;VLOOKUP(R2287,SpeciesValidation!D:W,18,FALSE),TEXT(A2287,"MMDD")&lt;VLOOKUP(R2287,SpeciesValidation!D:W,19,FALSE))),"Date outside expected range for this species",""),"")))</f>
        <v/>
      </c>
      <c r="M2287" s="127" t="str">
        <f>IF(LEN(E2287&amp;"")&gt;0,IF(ISERROR(VLOOKUP(R2287,SpeciesValidation!D:I,6,FALSE)),"",VLOOKUP(R2287,SpeciesValidation!D:I,6,FALSE)),"")</f>
        <v/>
      </c>
      <c r="Q2287" s="36" t="str">
        <f>IF(LEN(E2287&amp;"")&gt;0,IF(ISERROR(VLOOKUP(E2287,SpeciesValidation!B:G,2,FALSE)=TRUE),"",VLOOKUP(E2287,SpeciesValidation!B:G,2,FALSE)),"")</f>
        <v/>
      </c>
      <c r="R2287" s="36" t="str">
        <f>IF(LEN(E2287&amp;"")&gt;0,IF(ISERROR(VLOOKUP(E2287,SpeciesLookup!B:G,4,FALSE)=TRUE),"",VLOOKUP(E2287,SpeciesLookup!B:G,4,FALSE)),"")</f>
        <v/>
      </c>
    </row>
    <row r="2288" spans="1:18" ht="13.2" x14ac:dyDescent="0.25">
      <c r="A2288" s="72"/>
      <c r="D2288" s="11"/>
      <c r="G2288" s="128" t="str">
        <f>IF(LEN(E2288&amp;"")&gt;0,IF(ISERROR(VLOOKUP(E2288,SpeciesLookup!B:G,6,FALSE)=TRUE),"",VLOOKUP(E2288,SpeciesLookup!B:G,6,FALSE)),"")</f>
        <v/>
      </c>
      <c r="H2288" s="128" t="str">
        <f>IF(LEN(E2288&amp;"")&gt;0,IF(ISERROR(VLOOKUP(E2288,SpeciesLookup!B:G,5,FALSE)=TRUE),"",VLOOKUP(E2288,SpeciesLookup!B:G,5,FALSE)),"")</f>
        <v/>
      </c>
      <c r="I2288" s="11"/>
      <c r="J2288" s="73"/>
      <c r="K2288" s="11"/>
      <c r="L2288" s="127" t="str">
        <f>TRIM(IF(ISERROR(VLOOKUP(R2288,SpeciesValidation!D:T,IF(ISNA(VLOOKUP(J2288,Validation!B$2:C$15,2,FALSE)),FALSE,VLOOKUP(J2288,Validation!B$2:C$15,2,FALSE)))),IF(LEN(E2288&amp;"")&gt;0,"",""),VLOOKUP(R2288,SpeciesValidation!D:T,VLOOKUP(J2288,Validation!B$2:C$15,2,FALSE),FALSE)) &amp; " " &amp; IF(ISERROR(IF(LEFT(J2288,1)="A",IF(IF(VLOOKUP(R2288,SpeciesValidation!D:W,20,FALSE)=FALSE,OR(TEXT(A2288,"MMDD")&lt;VLOOKUP(R2288,SpeciesValidation!D:W,18,FALSE),TEXT(A2288,"MMDD")&gt;VLOOKUP(R2288,SpeciesValidation!D:W,19,FALSE)),IF(TEXT(A2288,"MMDD")&lt;"0701",TEXT(A2288,"MMDD")&gt;VLOOKUP(R2288,SpeciesValidation!D:W,18,FALSE),TEXT(A2288,"MMDD")&lt;VLOOKUP(R2288,SpeciesValidation!D:W,19,FALSE))),"Date outside expected range for this species",""),"")),"",IF(LEFT(J2288,1)="A",IF(IF(VLOOKUP(R2288,SpeciesValidation!D:W,20,FALSE)=FALSE,OR(TEXT(A2288,"MMDD")&lt;VLOOKUP(R2288,SpeciesValidation!D:W,18,FALSE),TEXT(A2288,"MMDD")&gt;VLOOKUP(R2288,SpeciesValidation!D:W,19,FALSE)),IF(TEXT(A2288,"MMDD")&lt;"0701",TEXT(A2288,"MMDD")&gt;VLOOKUP(R2288,SpeciesValidation!D:W,18,FALSE),TEXT(A2288,"MMDD")&lt;VLOOKUP(R2288,SpeciesValidation!D:W,19,FALSE))),"Date outside expected range for this species",""),"")))</f>
        <v/>
      </c>
      <c r="M2288" s="127" t="str">
        <f>IF(LEN(E2288&amp;"")&gt;0,IF(ISERROR(VLOOKUP(R2288,SpeciesValidation!D:I,6,FALSE)),"",VLOOKUP(R2288,SpeciesValidation!D:I,6,FALSE)),"")</f>
        <v/>
      </c>
      <c r="Q2288" s="36" t="str">
        <f>IF(LEN(E2288&amp;"")&gt;0,IF(ISERROR(VLOOKUP(E2288,SpeciesValidation!B:G,2,FALSE)=TRUE),"",VLOOKUP(E2288,SpeciesValidation!B:G,2,FALSE)),"")</f>
        <v/>
      </c>
      <c r="R2288" s="36" t="str">
        <f>IF(LEN(E2288&amp;"")&gt;0,IF(ISERROR(VLOOKUP(E2288,SpeciesLookup!B:G,4,FALSE)=TRUE),"",VLOOKUP(E2288,SpeciesLookup!B:G,4,FALSE)),"")</f>
        <v/>
      </c>
    </row>
    <row r="2289" spans="1:18" ht="13.2" x14ac:dyDescent="0.25">
      <c r="A2289" s="72"/>
      <c r="D2289" s="11"/>
      <c r="G2289" s="128" t="str">
        <f>IF(LEN(E2289&amp;"")&gt;0,IF(ISERROR(VLOOKUP(E2289,SpeciesLookup!B:G,6,FALSE)=TRUE),"",VLOOKUP(E2289,SpeciesLookup!B:G,6,FALSE)),"")</f>
        <v/>
      </c>
      <c r="H2289" s="128" t="str">
        <f>IF(LEN(E2289&amp;"")&gt;0,IF(ISERROR(VLOOKUP(E2289,SpeciesLookup!B:G,5,FALSE)=TRUE),"",VLOOKUP(E2289,SpeciesLookup!B:G,5,FALSE)),"")</f>
        <v/>
      </c>
      <c r="I2289" s="11"/>
      <c r="J2289" s="73"/>
      <c r="K2289" s="11"/>
      <c r="L2289" s="127" t="str">
        <f>TRIM(IF(ISERROR(VLOOKUP(R2289,SpeciesValidation!D:T,IF(ISNA(VLOOKUP(J2289,Validation!B$2:C$15,2,FALSE)),FALSE,VLOOKUP(J2289,Validation!B$2:C$15,2,FALSE)))),IF(LEN(E2289&amp;"")&gt;0,"",""),VLOOKUP(R2289,SpeciesValidation!D:T,VLOOKUP(J2289,Validation!B$2:C$15,2,FALSE),FALSE)) &amp; " " &amp; IF(ISERROR(IF(LEFT(J2289,1)="A",IF(IF(VLOOKUP(R2289,SpeciesValidation!D:W,20,FALSE)=FALSE,OR(TEXT(A2289,"MMDD")&lt;VLOOKUP(R2289,SpeciesValidation!D:W,18,FALSE),TEXT(A2289,"MMDD")&gt;VLOOKUP(R2289,SpeciesValidation!D:W,19,FALSE)),IF(TEXT(A2289,"MMDD")&lt;"0701",TEXT(A2289,"MMDD")&gt;VLOOKUP(R2289,SpeciesValidation!D:W,18,FALSE),TEXT(A2289,"MMDD")&lt;VLOOKUP(R2289,SpeciesValidation!D:W,19,FALSE))),"Date outside expected range for this species",""),"")),"",IF(LEFT(J2289,1)="A",IF(IF(VLOOKUP(R2289,SpeciesValidation!D:W,20,FALSE)=FALSE,OR(TEXT(A2289,"MMDD")&lt;VLOOKUP(R2289,SpeciesValidation!D:W,18,FALSE),TEXT(A2289,"MMDD")&gt;VLOOKUP(R2289,SpeciesValidation!D:W,19,FALSE)),IF(TEXT(A2289,"MMDD")&lt;"0701",TEXT(A2289,"MMDD")&gt;VLOOKUP(R2289,SpeciesValidation!D:W,18,FALSE),TEXT(A2289,"MMDD")&lt;VLOOKUP(R2289,SpeciesValidation!D:W,19,FALSE))),"Date outside expected range for this species",""),"")))</f>
        <v/>
      </c>
      <c r="M2289" s="127" t="str">
        <f>IF(LEN(E2289&amp;"")&gt;0,IF(ISERROR(VLOOKUP(R2289,SpeciesValidation!D:I,6,FALSE)),"",VLOOKUP(R2289,SpeciesValidation!D:I,6,FALSE)),"")</f>
        <v/>
      </c>
      <c r="Q2289" s="36" t="str">
        <f>IF(LEN(E2289&amp;"")&gt;0,IF(ISERROR(VLOOKUP(E2289,SpeciesValidation!B:G,2,FALSE)=TRUE),"",VLOOKUP(E2289,SpeciesValidation!B:G,2,FALSE)),"")</f>
        <v/>
      </c>
      <c r="R2289" s="36" t="str">
        <f>IF(LEN(E2289&amp;"")&gt;0,IF(ISERROR(VLOOKUP(E2289,SpeciesLookup!B:G,4,FALSE)=TRUE),"",VLOOKUP(E2289,SpeciesLookup!B:G,4,FALSE)),"")</f>
        <v/>
      </c>
    </row>
    <row r="2290" spans="1:18" ht="13.2" x14ac:dyDescent="0.25">
      <c r="A2290" s="72"/>
      <c r="D2290" s="11"/>
      <c r="G2290" s="128" t="str">
        <f>IF(LEN(E2290&amp;"")&gt;0,IF(ISERROR(VLOOKUP(E2290,SpeciesLookup!B:G,6,FALSE)=TRUE),"",VLOOKUP(E2290,SpeciesLookup!B:G,6,FALSE)),"")</f>
        <v/>
      </c>
      <c r="H2290" s="128" t="str">
        <f>IF(LEN(E2290&amp;"")&gt;0,IF(ISERROR(VLOOKUP(E2290,SpeciesLookup!B:G,5,FALSE)=TRUE),"",VLOOKUP(E2290,SpeciesLookup!B:G,5,FALSE)),"")</f>
        <v/>
      </c>
      <c r="I2290" s="11"/>
      <c r="J2290" s="73"/>
      <c r="K2290" s="11"/>
      <c r="L2290" s="127" t="str">
        <f>TRIM(IF(ISERROR(VLOOKUP(R2290,SpeciesValidation!D:T,IF(ISNA(VLOOKUP(J2290,Validation!B$2:C$15,2,FALSE)),FALSE,VLOOKUP(J2290,Validation!B$2:C$15,2,FALSE)))),IF(LEN(E2290&amp;"")&gt;0,"",""),VLOOKUP(R2290,SpeciesValidation!D:T,VLOOKUP(J2290,Validation!B$2:C$15,2,FALSE),FALSE)) &amp; " " &amp; IF(ISERROR(IF(LEFT(J2290,1)="A",IF(IF(VLOOKUP(R2290,SpeciesValidation!D:W,20,FALSE)=FALSE,OR(TEXT(A2290,"MMDD")&lt;VLOOKUP(R2290,SpeciesValidation!D:W,18,FALSE),TEXT(A2290,"MMDD")&gt;VLOOKUP(R2290,SpeciesValidation!D:W,19,FALSE)),IF(TEXT(A2290,"MMDD")&lt;"0701",TEXT(A2290,"MMDD")&gt;VLOOKUP(R2290,SpeciesValidation!D:W,18,FALSE),TEXT(A2290,"MMDD")&lt;VLOOKUP(R2290,SpeciesValidation!D:W,19,FALSE))),"Date outside expected range for this species",""),"")),"",IF(LEFT(J2290,1)="A",IF(IF(VLOOKUP(R2290,SpeciesValidation!D:W,20,FALSE)=FALSE,OR(TEXT(A2290,"MMDD")&lt;VLOOKUP(R2290,SpeciesValidation!D:W,18,FALSE),TEXT(A2290,"MMDD")&gt;VLOOKUP(R2290,SpeciesValidation!D:W,19,FALSE)),IF(TEXT(A2290,"MMDD")&lt;"0701",TEXT(A2290,"MMDD")&gt;VLOOKUP(R2290,SpeciesValidation!D:W,18,FALSE),TEXT(A2290,"MMDD")&lt;VLOOKUP(R2290,SpeciesValidation!D:W,19,FALSE))),"Date outside expected range for this species",""),"")))</f>
        <v/>
      </c>
      <c r="M2290" s="127" t="str">
        <f>IF(LEN(E2290&amp;"")&gt;0,IF(ISERROR(VLOOKUP(R2290,SpeciesValidation!D:I,6,FALSE)),"",VLOOKUP(R2290,SpeciesValidation!D:I,6,FALSE)),"")</f>
        <v/>
      </c>
      <c r="Q2290" s="36" t="str">
        <f>IF(LEN(E2290&amp;"")&gt;0,IF(ISERROR(VLOOKUP(E2290,SpeciesValidation!B:G,2,FALSE)=TRUE),"",VLOOKUP(E2290,SpeciesValidation!B:G,2,FALSE)),"")</f>
        <v/>
      </c>
      <c r="R2290" s="36" t="str">
        <f>IF(LEN(E2290&amp;"")&gt;0,IF(ISERROR(VLOOKUP(E2290,SpeciesLookup!B:G,4,FALSE)=TRUE),"",VLOOKUP(E2290,SpeciesLookup!B:G,4,FALSE)),"")</f>
        <v/>
      </c>
    </row>
    <row r="2291" spans="1:18" ht="13.2" x14ac:dyDescent="0.25">
      <c r="A2291" s="72"/>
      <c r="D2291" s="11"/>
      <c r="G2291" s="128" t="str">
        <f>IF(LEN(E2291&amp;"")&gt;0,IF(ISERROR(VLOOKUP(E2291,SpeciesLookup!B:G,6,FALSE)=TRUE),"",VLOOKUP(E2291,SpeciesLookup!B:G,6,FALSE)),"")</f>
        <v/>
      </c>
      <c r="H2291" s="128" t="str">
        <f>IF(LEN(E2291&amp;"")&gt;0,IF(ISERROR(VLOOKUP(E2291,SpeciesLookup!B:G,5,FALSE)=TRUE),"",VLOOKUP(E2291,SpeciesLookup!B:G,5,FALSE)),"")</f>
        <v/>
      </c>
      <c r="I2291" s="11"/>
      <c r="J2291" s="73"/>
      <c r="K2291" s="11"/>
      <c r="L2291" s="127" t="str">
        <f>TRIM(IF(ISERROR(VLOOKUP(R2291,SpeciesValidation!D:T,IF(ISNA(VLOOKUP(J2291,Validation!B$2:C$15,2,FALSE)),FALSE,VLOOKUP(J2291,Validation!B$2:C$15,2,FALSE)))),IF(LEN(E2291&amp;"")&gt;0,"",""),VLOOKUP(R2291,SpeciesValidation!D:T,VLOOKUP(J2291,Validation!B$2:C$15,2,FALSE),FALSE)) &amp; " " &amp; IF(ISERROR(IF(LEFT(J2291,1)="A",IF(IF(VLOOKUP(R2291,SpeciesValidation!D:W,20,FALSE)=FALSE,OR(TEXT(A2291,"MMDD")&lt;VLOOKUP(R2291,SpeciesValidation!D:W,18,FALSE),TEXT(A2291,"MMDD")&gt;VLOOKUP(R2291,SpeciesValidation!D:W,19,FALSE)),IF(TEXT(A2291,"MMDD")&lt;"0701",TEXT(A2291,"MMDD")&gt;VLOOKUP(R2291,SpeciesValidation!D:W,18,FALSE),TEXT(A2291,"MMDD")&lt;VLOOKUP(R2291,SpeciesValidation!D:W,19,FALSE))),"Date outside expected range for this species",""),"")),"",IF(LEFT(J2291,1)="A",IF(IF(VLOOKUP(R2291,SpeciesValidation!D:W,20,FALSE)=FALSE,OR(TEXT(A2291,"MMDD")&lt;VLOOKUP(R2291,SpeciesValidation!D:W,18,FALSE),TEXT(A2291,"MMDD")&gt;VLOOKUP(R2291,SpeciesValidation!D:W,19,FALSE)),IF(TEXT(A2291,"MMDD")&lt;"0701",TEXT(A2291,"MMDD")&gt;VLOOKUP(R2291,SpeciesValidation!D:W,18,FALSE),TEXT(A2291,"MMDD")&lt;VLOOKUP(R2291,SpeciesValidation!D:W,19,FALSE))),"Date outside expected range for this species",""),"")))</f>
        <v/>
      </c>
      <c r="M2291" s="127" t="str">
        <f>IF(LEN(E2291&amp;"")&gt;0,IF(ISERROR(VLOOKUP(R2291,SpeciesValidation!D:I,6,FALSE)),"",VLOOKUP(R2291,SpeciesValidation!D:I,6,FALSE)),"")</f>
        <v/>
      </c>
      <c r="Q2291" s="36" t="str">
        <f>IF(LEN(E2291&amp;"")&gt;0,IF(ISERROR(VLOOKUP(E2291,SpeciesValidation!B:G,2,FALSE)=TRUE),"",VLOOKUP(E2291,SpeciesValidation!B:G,2,FALSE)),"")</f>
        <v/>
      </c>
      <c r="R2291" s="36" t="str">
        <f>IF(LEN(E2291&amp;"")&gt;0,IF(ISERROR(VLOOKUP(E2291,SpeciesLookup!B:G,4,FALSE)=TRUE),"",VLOOKUP(E2291,SpeciesLookup!B:G,4,FALSE)),"")</f>
        <v/>
      </c>
    </row>
    <row r="2292" spans="1:18" ht="13.2" x14ac:dyDescent="0.25">
      <c r="A2292" s="72"/>
      <c r="D2292" s="11"/>
      <c r="G2292" s="128" t="str">
        <f>IF(LEN(E2292&amp;"")&gt;0,IF(ISERROR(VLOOKUP(E2292,SpeciesLookup!B:G,6,FALSE)=TRUE),"",VLOOKUP(E2292,SpeciesLookup!B:G,6,FALSE)),"")</f>
        <v/>
      </c>
      <c r="H2292" s="128" t="str">
        <f>IF(LEN(E2292&amp;"")&gt;0,IF(ISERROR(VLOOKUP(E2292,SpeciesLookup!B:G,5,FALSE)=TRUE),"",VLOOKUP(E2292,SpeciesLookup!B:G,5,FALSE)),"")</f>
        <v/>
      </c>
      <c r="I2292" s="11"/>
      <c r="J2292" s="73"/>
      <c r="K2292" s="11"/>
      <c r="L2292" s="127" t="str">
        <f>TRIM(IF(ISERROR(VLOOKUP(R2292,SpeciesValidation!D:T,IF(ISNA(VLOOKUP(J2292,Validation!B$2:C$15,2,FALSE)),FALSE,VLOOKUP(J2292,Validation!B$2:C$15,2,FALSE)))),IF(LEN(E2292&amp;"")&gt;0,"",""),VLOOKUP(R2292,SpeciesValidation!D:T,VLOOKUP(J2292,Validation!B$2:C$15,2,FALSE),FALSE)) &amp; " " &amp; IF(ISERROR(IF(LEFT(J2292,1)="A",IF(IF(VLOOKUP(R2292,SpeciesValidation!D:W,20,FALSE)=FALSE,OR(TEXT(A2292,"MMDD")&lt;VLOOKUP(R2292,SpeciesValidation!D:W,18,FALSE),TEXT(A2292,"MMDD")&gt;VLOOKUP(R2292,SpeciesValidation!D:W,19,FALSE)),IF(TEXT(A2292,"MMDD")&lt;"0701",TEXT(A2292,"MMDD")&gt;VLOOKUP(R2292,SpeciesValidation!D:W,18,FALSE),TEXT(A2292,"MMDD")&lt;VLOOKUP(R2292,SpeciesValidation!D:W,19,FALSE))),"Date outside expected range for this species",""),"")),"",IF(LEFT(J2292,1)="A",IF(IF(VLOOKUP(R2292,SpeciesValidation!D:W,20,FALSE)=FALSE,OR(TEXT(A2292,"MMDD")&lt;VLOOKUP(R2292,SpeciesValidation!D:W,18,FALSE),TEXT(A2292,"MMDD")&gt;VLOOKUP(R2292,SpeciesValidation!D:W,19,FALSE)),IF(TEXT(A2292,"MMDD")&lt;"0701",TEXT(A2292,"MMDD")&gt;VLOOKUP(R2292,SpeciesValidation!D:W,18,FALSE),TEXT(A2292,"MMDD")&lt;VLOOKUP(R2292,SpeciesValidation!D:W,19,FALSE))),"Date outside expected range for this species",""),"")))</f>
        <v/>
      </c>
      <c r="M2292" s="127" t="str">
        <f>IF(LEN(E2292&amp;"")&gt;0,IF(ISERROR(VLOOKUP(R2292,SpeciesValidation!D:I,6,FALSE)),"",VLOOKUP(R2292,SpeciesValidation!D:I,6,FALSE)),"")</f>
        <v/>
      </c>
      <c r="Q2292" s="36" t="str">
        <f>IF(LEN(E2292&amp;"")&gt;0,IF(ISERROR(VLOOKUP(E2292,SpeciesValidation!B:G,2,FALSE)=TRUE),"",VLOOKUP(E2292,SpeciesValidation!B:G,2,FALSE)),"")</f>
        <v/>
      </c>
      <c r="R2292" s="36" t="str">
        <f>IF(LEN(E2292&amp;"")&gt;0,IF(ISERROR(VLOOKUP(E2292,SpeciesLookup!B:G,4,FALSE)=TRUE),"",VLOOKUP(E2292,SpeciesLookup!B:G,4,FALSE)),"")</f>
        <v/>
      </c>
    </row>
    <row r="2293" spans="1:18" ht="13.2" x14ac:dyDescent="0.25">
      <c r="A2293" s="72"/>
      <c r="D2293" s="11"/>
      <c r="G2293" s="128" t="str">
        <f>IF(LEN(E2293&amp;"")&gt;0,IF(ISERROR(VLOOKUP(E2293,SpeciesLookup!B:G,6,FALSE)=TRUE),"",VLOOKUP(E2293,SpeciesLookup!B:G,6,FALSE)),"")</f>
        <v/>
      </c>
      <c r="H2293" s="128" t="str">
        <f>IF(LEN(E2293&amp;"")&gt;0,IF(ISERROR(VLOOKUP(E2293,SpeciesLookup!B:G,5,FALSE)=TRUE),"",VLOOKUP(E2293,SpeciesLookup!B:G,5,FALSE)),"")</f>
        <v/>
      </c>
      <c r="I2293" s="11"/>
      <c r="J2293" s="73"/>
      <c r="K2293" s="11"/>
      <c r="L2293" s="127" t="str">
        <f>TRIM(IF(ISERROR(VLOOKUP(R2293,SpeciesValidation!D:T,IF(ISNA(VLOOKUP(J2293,Validation!B$2:C$15,2,FALSE)),FALSE,VLOOKUP(J2293,Validation!B$2:C$15,2,FALSE)))),IF(LEN(E2293&amp;"")&gt;0,"",""),VLOOKUP(R2293,SpeciesValidation!D:T,VLOOKUP(J2293,Validation!B$2:C$15,2,FALSE),FALSE)) &amp; " " &amp; IF(ISERROR(IF(LEFT(J2293,1)="A",IF(IF(VLOOKUP(R2293,SpeciesValidation!D:W,20,FALSE)=FALSE,OR(TEXT(A2293,"MMDD")&lt;VLOOKUP(R2293,SpeciesValidation!D:W,18,FALSE),TEXT(A2293,"MMDD")&gt;VLOOKUP(R2293,SpeciesValidation!D:W,19,FALSE)),IF(TEXT(A2293,"MMDD")&lt;"0701",TEXT(A2293,"MMDD")&gt;VLOOKUP(R2293,SpeciesValidation!D:W,18,FALSE),TEXT(A2293,"MMDD")&lt;VLOOKUP(R2293,SpeciesValidation!D:W,19,FALSE))),"Date outside expected range for this species",""),"")),"",IF(LEFT(J2293,1)="A",IF(IF(VLOOKUP(R2293,SpeciesValidation!D:W,20,FALSE)=FALSE,OR(TEXT(A2293,"MMDD")&lt;VLOOKUP(R2293,SpeciesValidation!D:W,18,FALSE),TEXT(A2293,"MMDD")&gt;VLOOKUP(R2293,SpeciesValidation!D:W,19,FALSE)),IF(TEXT(A2293,"MMDD")&lt;"0701",TEXT(A2293,"MMDD")&gt;VLOOKUP(R2293,SpeciesValidation!D:W,18,FALSE),TEXT(A2293,"MMDD")&lt;VLOOKUP(R2293,SpeciesValidation!D:W,19,FALSE))),"Date outside expected range for this species",""),"")))</f>
        <v/>
      </c>
      <c r="M2293" s="127" t="str">
        <f>IF(LEN(E2293&amp;"")&gt;0,IF(ISERROR(VLOOKUP(R2293,SpeciesValidation!D:I,6,FALSE)),"",VLOOKUP(R2293,SpeciesValidation!D:I,6,FALSE)),"")</f>
        <v/>
      </c>
      <c r="Q2293" s="36" t="str">
        <f>IF(LEN(E2293&amp;"")&gt;0,IF(ISERROR(VLOOKUP(E2293,SpeciesValidation!B:G,2,FALSE)=TRUE),"",VLOOKUP(E2293,SpeciesValidation!B:G,2,FALSE)),"")</f>
        <v/>
      </c>
      <c r="R2293" s="36" t="str">
        <f>IF(LEN(E2293&amp;"")&gt;0,IF(ISERROR(VLOOKUP(E2293,SpeciesLookup!B:G,4,FALSE)=TRUE),"",VLOOKUP(E2293,SpeciesLookup!B:G,4,FALSE)),"")</f>
        <v/>
      </c>
    </row>
    <row r="2294" spans="1:18" ht="13.2" x14ac:dyDescent="0.25">
      <c r="A2294" s="72"/>
      <c r="D2294" s="11"/>
      <c r="G2294" s="128" t="str">
        <f>IF(LEN(E2294&amp;"")&gt;0,IF(ISERROR(VLOOKUP(E2294,SpeciesLookup!B:G,6,FALSE)=TRUE),"",VLOOKUP(E2294,SpeciesLookup!B:G,6,FALSE)),"")</f>
        <v/>
      </c>
      <c r="H2294" s="128" t="str">
        <f>IF(LEN(E2294&amp;"")&gt;0,IF(ISERROR(VLOOKUP(E2294,SpeciesLookup!B:G,5,FALSE)=TRUE),"",VLOOKUP(E2294,SpeciesLookup!B:G,5,FALSE)),"")</f>
        <v/>
      </c>
      <c r="I2294" s="11"/>
      <c r="J2294" s="73"/>
      <c r="K2294" s="11"/>
      <c r="L2294" s="127" t="str">
        <f>TRIM(IF(ISERROR(VLOOKUP(R2294,SpeciesValidation!D:T,IF(ISNA(VLOOKUP(J2294,Validation!B$2:C$15,2,FALSE)),FALSE,VLOOKUP(J2294,Validation!B$2:C$15,2,FALSE)))),IF(LEN(E2294&amp;"")&gt;0,"",""),VLOOKUP(R2294,SpeciesValidation!D:T,VLOOKUP(J2294,Validation!B$2:C$15,2,FALSE),FALSE)) &amp; " " &amp; IF(ISERROR(IF(LEFT(J2294,1)="A",IF(IF(VLOOKUP(R2294,SpeciesValidation!D:W,20,FALSE)=FALSE,OR(TEXT(A2294,"MMDD")&lt;VLOOKUP(R2294,SpeciesValidation!D:W,18,FALSE),TEXT(A2294,"MMDD")&gt;VLOOKUP(R2294,SpeciesValidation!D:W,19,FALSE)),IF(TEXT(A2294,"MMDD")&lt;"0701",TEXT(A2294,"MMDD")&gt;VLOOKUP(R2294,SpeciesValidation!D:W,18,FALSE),TEXT(A2294,"MMDD")&lt;VLOOKUP(R2294,SpeciesValidation!D:W,19,FALSE))),"Date outside expected range for this species",""),"")),"",IF(LEFT(J2294,1)="A",IF(IF(VLOOKUP(R2294,SpeciesValidation!D:W,20,FALSE)=FALSE,OR(TEXT(A2294,"MMDD")&lt;VLOOKUP(R2294,SpeciesValidation!D:W,18,FALSE),TEXT(A2294,"MMDD")&gt;VLOOKUP(R2294,SpeciesValidation!D:W,19,FALSE)),IF(TEXT(A2294,"MMDD")&lt;"0701",TEXT(A2294,"MMDD")&gt;VLOOKUP(R2294,SpeciesValidation!D:W,18,FALSE),TEXT(A2294,"MMDD")&lt;VLOOKUP(R2294,SpeciesValidation!D:W,19,FALSE))),"Date outside expected range for this species",""),"")))</f>
        <v/>
      </c>
      <c r="M2294" s="127" t="str">
        <f>IF(LEN(E2294&amp;"")&gt;0,IF(ISERROR(VLOOKUP(R2294,SpeciesValidation!D:I,6,FALSE)),"",VLOOKUP(R2294,SpeciesValidation!D:I,6,FALSE)),"")</f>
        <v/>
      </c>
      <c r="Q2294" s="36" t="str">
        <f>IF(LEN(E2294&amp;"")&gt;0,IF(ISERROR(VLOOKUP(E2294,SpeciesValidation!B:G,2,FALSE)=TRUE),"",VLOOKUP(E2294,SpeciesValidation!B:G,2,FALSE)),"")</f>
        <v/>
      </c>
      <c r="R2294" s="36" t="str">
        <f>IF(LEN(E2294&amp;"")&gt;0,IF(ISERROR(VLOOKUP(E2294,SpeciesLookup!B:G,4,FALSE)=TRUE),"",VLOOKUP(E2294,SpeciesLookup!B:G,4,FALSE)),"")</f>
        <v/>
      </c>
    </row>
    <row r="2295" spans="1:18" ht="13.2" x14ac:dyDescent="0.25">
      <c r="A2295" s="72"/>
      <c r="D2295" s="11"/>
      <c r="G2295" s="128" t="str">
        <f>IF(LEN(E2295&amp;"")&gt;0,IF(ISERROR(VLOOKUP(E2295,SpeciesLookup!B:G,6,FALSE)=TRUE),"",VLOOKUP(E2295,SpeciesLookup!B:G,6,FALSE)),"")</f>
        <v/>
      </c>
      <c r="H2295" s="128" t="str">
        <f>IF(LEN(E2295&amp;"")&gt;0,IF(ISERROR(VLOOKUP(E2295,SpeciesLookup!B:G,5,FALSE)=TRUE),"",VLOOKUP(E2295,SpeciesLookup!B:G,5,FALSE)),"")</f>
        <v/>
      </c>
      <c r="I2295" s="11"/>
      <c r="J2295" s="73"/>
      <c r="K2295" s="11"/>
      <c r="L2295" s="127" t="str">
        <f>TRIM(IF(ISERROR(VLOOKUP(R2295,SpeciesValidation!D:T,IF(ISNA(VLOOKUP(J2295,Validation!B$2:C$15,2,FALSE)),FALSE,VLOOKUP(J2295,Validation!B$2:C$15,2,FALSE)))),IF(LEN(E2295&amp;"")&gt;0,"",""),VLOOKUP(R2295,SpeciesValidation!D:T,VLOOKUP(J2295,Validation!B$2:C$15,2,FALSE),FALSE)) &amp; " " &amp; IF(ISERROR(IF(LEFT(J2295,1)="A",IF(IF(VLOOKUP(R2295,SpeciesValidation!D:W,20,FALSE)=FALSE,OR(TEXT(A2295,"MMDD")&lt;VLOOKUP(R2295,SpeciesValidation!D:W,18,FALSE),TEXT(A2295,"MMDD")&gt;VLOOKUP(R2295,SpeciesValidation!D:W,19,FALSE)),IF(TEXT(A2295,"MMDD")&lt;"0701",TEXT(A2295,"MMDD")&gt;VLOOKUP(R2295,SpeciesValidation!D:W,18,FALSE),TEXT(A2295,"MMDD")&lt;VLOOKUP(R2295,SpeciesValidation!D:W,19,FALSE))),"Date outside expected range for this species",""),"")),"",IF(LEFT(J2295,1)="A",IF(IF(VLOOKUP(R2295,SpeciesValidation!D:W,20,FALSE)=FALSE,OR(TEXT(A2295,"MMDD")&lt;VLOOKUP(R2295,SpeciesValidation!D:W,18,FALSE),TEXT(A2295,"MMDD")&gt;VLOOKUP(R2295,SpeciesValidation!D:W,19,FALSE)),IF(TEXT(A2295,"MMDD")&lt;"0701",TEXT(A2295,"MMDD")&gt;VLOOKUP(R2295,SpeciesValidation!D:W,18,FALSE),TEXT(A2295,"MMDD")&lt;VLOOKUP(R2295,SpeciesValidation!D:W,19,FALSE))),"Date outside expected range for this species",""),"")))</f>
        <v/>
      </c>
      <c r="M2295" s="127" t="str">
        <f>IF(LEN(E2295&amp;"")&gt;0,IF(ISERROR(VLOOKUP(R2295,SpeciesValidation!D:I,6,FALSE)),"",VLOOKUP(R2295,SpeciesValidation!D:I,6,FALSE)),"")</f>
        <v/>
      </c>
      <c r="Q2295" s="36" t="str">
        <f>IF(LEN(E2295&amp;"")&gt;0,IF(ISERROR(VLOOKUP(E2295,SpeciesValidation!B:G,2,FALSE)=TRUE),"",VLOOKUP(E2295,SpeciesValidation!B:G,2,FALSE)),"")</f>
        <v/>
      </c>
      <c r="R2295" s="36" t="str">
        <f>IF(LEN(E2295&amp;"")&gt;0,IF(ISERROR(VLOOKUP(E2295,SpeciesLookup!B:G,4,FALSE)=TRUE),"",VLOOKUP(E2295,SpeciesLookup!B:G,4,FALSE)),"")</f>
        <v/>
      </c>
    </row>
    <row r="2296" spans="1:18" ht="13.2" x14ac:dyDescent="0.25">
      <c r="A2296" s="72"/>
      <c r="D2296" s="11"/>
      <c r="G2296" s="128" t="str">
        <f>IF(LEN(E2296&amp;"")&gt;0,IF(ISERROR(VLOOKUP(E2296,SpeciesLookup!B:G,6,FALSE)=TRUE),"",VLOOKUP(E2296,SpeciesLookup!B:G,6,FALSE)),"")</f>
        <v/>
      </c>
      <c r="H2296" s="128" t="str">
        <f>IF(LEN(E2296&amp;"")&gt;0,IF(ISERROR(VLOOKUP(E2296,SpeciesLookup!B:G,5,FALSE)=TRUE),"",VLOOKUP(E2296,SpeciesLookup!B:G,5,FALSE)),"")</f>
        <v/>
      </c>
      <c r="I2296" s="11"/>
      <c r="J2296" s="73"/>
      <c r="K2296" s="11"/>
      <c r="L2296" s="127" t="str">
        <f>TRIM(IF(ISERROR(VLOOKUP(R2296,SpeciesValidation!D:T,IF(ISNA(VLOOKUP(J2296,Validation!B$2:C$15,2,FALSE)),FALSE,VLOOKUP(J2296,Validation!B$2:C$15,2,FALSE)))),IF(LEN(E2296&amp;"")&gt;0,"",""),VLOOKUP(R2296,SpeciesValidation!D:T,VLOOKUP(J2296,Validation!B$2:C$15,2,FALSE),FALSE)) &amp; " " &amp; IF(ISERROR(IF(LEFT(J2296,1)="A",IF(IF(VLOOKUP(R2296,SpeciesValidation!D:W,20,FALSE)=FALSE,OR(TEXT(A2296,"MMDD")&lt;VLOOKUP(R2296,SpeciesValidation!D:W,18,FALSE),TEXT(A2296,"MMDD")&gt;VLOOKUP(R2296,SpeciesValidation!D:W,19,FALSE)),IF(TEXT(A2296,"MMDD")&lt;"0701",TEXT(A2296,"MMDD")&gt;VLOOKUP(R2296,SpeciesValidation!D:W,18,FALSE),TEXT(A2296,"MMDD")&lt;VLOOKUP(R2296,SpeciesValidation!D:W,19,FALSE))),"Date outside expected range for this species",""),"")),"",IF(LEFT(J2296,1)="A",IF(IF(VLOOKUP(R2296,SpeciesValidation!D:W,20,FALSE)=FALSE,OR(TEXT(A2296,"MMDD")&lt;VLOOKUP(R2296,SpeciesValidation!D:W,18,FALSE),TEXT(A2296,"MMDD")&gt;VLOOKUP(R2296,SpeciesValidation!D:W,19,FALSE)),IF(TEXT(A2296,"MMDD")&lt;"0701",TEXT(A2296,"MMDD")&gt;VLOOKUP(R2296,SpeciesValidation!D:W,18,FALSE),TEXT(A2296,"MMDD")&lt;VLOOKUP(R2296,SpeciesValidation!D:W,19,FALSE))),"Date outside expected range for this species",""),"")))</f>
        <v/>
      </c>
      <c r="M2296" s="127" t="str">
        <f>IF(LEN(E2296&amp;"")&gt;0,IF(ISERROR(VLOOKUP(R2296,SpeciesValidation!D:I,6,FALSE)),"",VLOOKUP(R2296,SpeciesValidation!D:I,6,FALSE)),"")</f>
        <v/>
      </c>
      <c r="Q2296" s="36" t="str">
        <f>IF(LEN(E2296&amp;"")&gt;0,IF(ISERROR(VLOOKUP(E2296,SpeciesValidation!B:G,2,FALSE)=TRUE),"",VLOOKUP(E2296,SpeciesValidation!B:G,2,FALSE)),"")</f>
        <v/>
      </c>
      <c r="R2296" s="36" t="str">
        <f>IF(LEN(E2296&amp;"")&gt;0,IF(ISERROR(VLOOKUP(E2296,SpeciesLookup!B:G,4,FALSE)=TRUE),"",VLOOKUP(E2296,SpeciesLookup!B:G,4,FALSE)),"")</f>
        <v/>
      </c>
    </row>
    <row r="2297" spans="1:18" ht="13.2" x14ac:dyDescent="0.25">
      <c r="A2297" s="72"/>
      <c r="D2297" s="11"/>
      <c r="G2297" s="128" t="str">
        <f>IF(LEN(E2297&amp;"")&gt;0,IF(ISERROR(VLOOKUP(E2297,SpeciesLookup!B:G,6,FALSE)=TRUE),"",VLOOKUP(E2297,SpeciesLookup!B:G,6,FALSE)),"")</f>
        <v/>
      </c>
      <c r="H2297" s="128" t="str">
        <f>IF(LEN(E2297&amp;"")&gt;0,IF(ISERROR(VLOOKUP(E2297,SpeciesLookup!B:G,5,FALSE)=TRUE),"",VLOOKUP(E2297,SpeciesLookup!B:G,5,FALSE)),"")</f>
        <v/>
      </c>
      <c r="I2297" s="11"/>
      <c r="J2297" s="73"/>
      <c r="K2297" s="11"/>
      <c r="L2297" s="127" t="str">
        <f>TRIM(IF(ISERROR(VLOOKUP(R2297,SpeciesValidation!D:T,IF(ISNA(VLOOKUP(J2297,Validation!B$2:C$15,2,FALSE)),FALSE,VLOOKUP(J2297,Validation!B$2:C$15,2,FALSE)))),IF(LEN(E2297&amp;"")&gt;0,"",""),VLOOKUP(R2297,SpeciesValidation!D:T,VLOOKUP(J2297,Validation!B$2:C$15,2,FALSE),FALSE)) &amp; " " &amp; IF(ISERROR(IF(LEFT(J2297,1)="A",IF(IF(VLOOKUP(R2297,SpeciesValidation!D:W,20,FALSE)=FALSE,OR(TEXT(A2297,"MMDD")&lt;VLOOKUP(R2297,SpeciesValidation!D:W,18,FALSE),TEXT(A2297,"MMDD")&gt;VLOOKUP(R2297,SpeciesValidation!D:W,19,FALSE)),IF(TEXT(A2297,"MMDD")&lt;"0701",TEXT(A2297,"MMDD")&gt;VLOOKUP(R2297,SpeciesValidation!D:W,18,FALSE),TEXT(A2297,"MMDD")&lt;VLOOKUP(R2297,SpeciesValidation!D:W,19,FALSE))),"Date outside expected range for this species",""),"")),"",IF(LEFT(J2297,1)="A",IF(IF(VLOOKUP(R2297,SpeciesValidation!D:W,20,FALSE)=FALSE,OR(TEXT(A2297,"MMDD")&lt;VLOOKUP(R2297,SpeciesValidation!D:W,18,FALSE),TEXT(A2297,"MMDD")&gt;VLOOKUP(R2297,SpeciesValidation!D:W,19,FALSE)),IF(TEXT(A2297,"MMDD")&lt;"0701",TEXT(A2297,"MMDD")&gt;VLOOKUP(R2297,SpeciesValidation!D:W,18,FALSE),TEXT(A2297,"MMDD")&lt;VLOOKUP(R2297,SpeciesValidation!D:W,19,FALSE))),"Date outside expected range for this species",""),"")))</f>
        <v/>
      </c>
      <c r="M2297" s="127" t="str">
        <f>IF(LEN(E2297&amp;"")&gt;0,IF(ISERROR(VLOOKUP(R2297,SpeciesValidation!D:I,6,FALSE)),"",VLOOKUP(R2297,SpeciesValidation!D:I,6,FALSE)),"")</f>
        <v/>
      </c>
      <c r="Q2297" s="36" t="str">
        <f>IF(LEN(E2297&amp;"")&gt;0,IF(ISERROR(VLOOKUP(E2297,SpeciesValidation!B:G,2,FALSE)=TRUE),"",VLOOKUP(E2297,SpeciesValidation!B:G,2,FALSE)),"")</f>
        <v/>
      </c>
      <c r="R2297" s="36" t="str">
        <f>IF(LEN(E2297&amp;"")&gt;0,IF(ISERROR(VLOOKUP(E2297,SpeciesLookup!B:G,4,FALSE)=TRUE),"",VLOOKUP(E2297,SpeciesLookup!B:G,4,FALSE)),"")</f>
        <v/>
      </c>
    </row>
    <row r="2298" spans="1:18" ht="13.2" x14ac:dyDescent="0.25">
      <c r="A2298" s="72"/>
      <c r="D2298" s="11"/>
      <c r="G2298" s="128" t="str">
        <f>IF(LEN(E2298&amp;"")&gt;0,IF(ISERROR(VLOOKUP(E2298,SpeciesLookup!B:G,6,FALSE)=TRUE),"",VLOOKUP(E2298,SpeciesLookup!B:G,6,FALSE)),"")</f>
        <v/>
      </c>
      <c r="H2298" s="128" t="str">
        <f>IF(LEN(E2298&amp;"")&gt;0,IF(ISERROR(VLOOKUP(E2298,SpeciesLookup!B:G,5,FALSE)=TRUE),"",VLOOKUP(E2298,SpeciesLookup!B:G,5,FALSE)),"")</f>
        <v/>
      </c>
      <c r="I2298" s="11"/>
      <c r="J2298" s="73"/>
      <c r="K2298" s="11"/>
      <c r="L2298" s="127" t="str">
        <f>TRIM(IF(ISERROR(VLOOKUP(R2298,SpeciesValidation!D:T,IF(ISNA(VLOOKUP(J2298,Validation!B$2:C$15,2,FALSE)),FALSE,VLOOKUP(J2298,Validation!B$2:C$15,2,FALSE)))),IF(LEN(E2298&amp;"")&gt;0,"",""),VLOOKUP(R2298,SpeciesValidation!D:T,VLOOKUP(J2298,Validation!B$2:C$15,2,FALSE),FALSE)) &amp; " " &amp; IF(ISERROR(IF(LEFT(J2298,1)="A",IF(IF(VLOOKUP(R2298,SpeciesValidation!D:W,20,FALSE)=FALSE,OR(TEXT(A2298,"MMDD")&lt;VLOOKUP(R2298,SpeciesValidation!D:W,18,FALSE),TEXT(A2298,"MMDD")&gt;VLOOKUP(R2298,SpeciesValidation!D:W,19,FALSE)),IF(TEXT(A2298,"MMDD")&lt;"0701",TEXT(A2298,"MMDD")&gt;VLOOKUP(R2298,SpeciesValidation!D:W,18,FALSE),TEXT(A2298,"MMDD")&lt;VLOOKUP(R2298,SpeciesValidation!D:W,19,FALSE))),"Date outside expected range for this species",""),"")),"",IF(LEFT(J2298,1)="A",IF(IF(VLOOKUP(R2298,SpeciesValidation!D:W,20,FALSE)=FALSE,OR(TEXT(A2298,"MMDD")&lt;VLOOKUP(R2298,SpeciesValidation!D:W,18,FALSE),TEXT(A2298,"MMDD")&gt;VLOOKUP(R2298,SpeciesValidation!D:W,19,FALSE)),IF(TEXT(A2298,"MMDD")&lt;"0701",TEXT(A2298,"MMDD")&gt;VLOOKUP(R2298,SpeciesValidation!D:W,18,FALSE),TEXT(A2298,"MMDD")&lt;VLOOKUP(R2298,SpeciesValidation!D:W,19,FALSE))),"Date outside expected range for this species",""),"")))</f>
        <v/>
      </c>
      <c r="M2298" s="127" t="str">
        <f>IF(LEN(E2298&amp;"")&gt;0,IF(ISERROR(VLOOKUP(R2298,SpeciesValidation!D:I,6,FALSE)),"",VLOOKUP(R2298,SpeciesValidation!D:I,6,FALSE)),"")</f>
        <v/>
      </c>
      <c r="Q2298" s="36" t="str">
        <f>IF(LEN(E2298&amp;"")&gt;0,IF(ISERROR(VLOOKUP(E2298,SpeciesValidation!B:G,2,FALSE)=TRUE),"",VLOOKUP(E2298,SpeciesValidation!B:G,2,FALSE)),"")</f>
        <v/>
      </c>
      <c r="R2298" s="36" t="str">
        <f>IF(LEN(E2298&amp;"")&gt;0,IF(ISERROR(VLOOKUP(E2298,SpeciesLookup!B:G,4,FALSE)=TRUE),"",VLOOKUP(E2298,SpeciesLookup!B:G,4,FALSE)),"")</f>
        <v/>
      </c>
    </row>
    <row r="2299" spans="1:18" ht="13.2" x14ac:dyDescent="0.25">
      <c r="A2299" s="72"/>
      <c r="D2299" s="11"/>
      <c r="G2299" s="128" t="str">
        <f>IF(LEN(E2299&amp;"")&gt;0,IF(ISERROR(VLOOKUP(E2299,SpeciesLookup!B:G,6,FALSE)=TRUE),"",VLOOKUP(E2299,SpeciesLookup!B:G,6,FALSE)),"")</f>
        <v/>
      </c>
      <c r="H2299" s="128" t="str">
        <f>IF(LEN(E2299&amp;"")&gt;0,IF(ISERROR(VLOOKUP(E2299,SpeciesLookup!B:G,5,FALSE)=TRUE),"",VLOOKUP(E2299,SpeciesLookup!B:G,5,FALSE)),"")</f>
        <v/>
      </c>
      <c r="I2299" s="11"/>
      <c r="J2299" s="73"/>
      <c r="K2299" s="11"/>
      <c r="L2299" s="127" t="str">
        <f>TRIM(IF(ISERROR(VLOOKUP(R2299,SpeciesValidation!D:T,IF(ISNA(VLOOKUP(J2299,Validation!B$2:C$15,2,FALSE)),FALSE,VLOOKUP(J2299,Validation!B$2:C$15,2,FALSE)))),IF(LEN(E2299&amp;"")&gt;0,"",""),VLOOKUP(R2299,SpeciesValidation!D:T,VLOOKUP(J2299,Validation!B$2:C$15,2,FALSE),FALSE)) &amp; " " &amp; IF(ISERROR(IF(LEFT(J2299,1)="A",IF(IF(VLOOKUP(R2299,SpeciesValidation!D:W,20,FALSE)=FALSE,OR(TEXT(A2299,"MMDD")&lt;VLOOKUP(R2299,SpeciesValidation!D:W,18,FALSE),TEXT(A2299,"MMDD")&gt;VLOOKUP(R2299,SpeciesValidation!D:W,19,FALSE)),IF(TEXT(A2299,"MMDD")&lt;"0701",TEXT(A2299,"MMDD")&gt;VLOOKUP(R2299,SpeciesValidation!D:W,18,FALSE),TEXT(A2299,"MMDD")&lt;VLOOKUP(R2299,SpeciesValidation!D:W,19,FALSE))),"Date outside expected range for this species",""),"")),"",IF(LEFT(J2299,1)="A",IF(IF(VLOOKUP(R2299,SpeciesValidation!D:W,20,FALSE)=FALSE,OR(TEXT(A2299,"MMDD")&lt;VLOOKUP(R2299,SpeciesValidation!D:W,18,FALSE),TEXT(A2299,"MMDD")&gt;VLOOKUP(R2299,SpeciesValidation!D:W,19,FALSE)),IF(TEXT(A2299,"MMDD")&lt;"0701",TEXT(A2299,"MMDD")&gt;VLOOKUP(R2299,SpeciesValidation!D:W,18,FALSE),TEXT(A2299,"MMDD")&lt;VLOOKUP(R2299,SpeciesValidation!D:W,19,FALSE))),"Date outside expected range for this species",""),"")))</f>
        <v/>
      </c>
      <c r="M2299" s="127" t="str">
        <f>IF(LEN(E2299&amp;"")&gt;0,IF(ISERROR(VLOOKUP(R2299,SpeciesValidation!D:I,6,FALSE)),"",VLOOKUP(R2299,SpeciesValidation!D:I,6,FALSE)),"")</f>
        <v/>
      </c>
      <c r="Q2299" s="36" t="str">
        <f>IF(LEN(E2299&amp;"")&gt;0,IF(ISERROR(VLOOKUP(E2299,SpeciesValidation!B:G,2,FALSE)=TRUE),"",VLOOKUP(E2299,SpeciesValidation!B:G,2,FALSE)),"")</f>
        <v/>
      </c>
      <c r="R2299" s="36" t="str">
        <f>IF(LEN(E2299&amp;"")&gt;0,IF(ISERROR(VLOOKUP(E2299,SpeciesLookup!B:G,4,FALSE)=TRUE),"",VLOOKUP(E2299,SpeciesLookup!B:G,4,FALSE)),"")</f>
        <v/>
      </c>
    </row>
    <row r="2300" spans="1:18" ht="13.2" x14ac:dyDescent="0.25">
      <c r="A2300" s="72"/>
      <c r="D2300" s="11"/>
      <c r="G2300" s="128" t="str">
        <f>IF(LEN(E2300&amp;"")&gt;0,IF(ISERROR(VLOOKUP(E2300,SpeciesLookup!B:G,6,FALSE)=TRUE),"",VLOOKUP(E2300,SpeciesLookup!B:G,6,FALSE)),"")</f>
        <v/>
      </c>
      <c r="H2300" s="128" t="str">
        <f>IF(LEN(E2300&amp;"")&gt;0,IF(ISERROR(VLOOKUP(E2300,SpeciesLookup!B:G,5,FALSE)=TRUE),"",VLOOKUP(E2300,SpeciesLookup!B:G,5,FALSE)),"")</f>
        <v/>
      </c>
      <c r="I2300" s="11"/>
      <c r="J2300" s="73"/>
      <c r="K2300" s="11"/>
      <c r="L2300" s="127" t="str">
        <f>TRIM(IF(ISERROR(VLOOKUP(R2300,SpeciesValidation!D:T,IF(ISNA(VLOOKUP(J2300,Validation!B$2:C$15,2,FALSE)),FALSE,VLOOKUP(J2300,Validation!B$2:C$15,2,FALSE)))),IF(LEN(E2300&amp;"")&gt;0,"",""),VLOOKUP(R2300,SpeciesValidation!D:T,VLOOKUP(J2300,Validation!B$2:C$15,2,FALSE),FALSE)) &amp; " " &amp; IF(ISERROR(IF(LEFT(J2300,1)="A",IF(IF(VLOOKUP(R2300,SpeciesValidation!D:W,20,FALSE)=FALSE,OR(TEXT(A2300,"MMDD")&lt;VLOOKUP(R2300,SpeciesValidation!D:W,18,FALSE),TEXT(A2300,"MMDD")&gt;VLOOKUP(R2300,SpeciesValidation!D:W,19,FALSE)),IF(TEXT(A2300,"MMDD")&lt;"0701",TEXT(A2300,"MMDD")&gt;VLOOKUP(R2300,SpeciesValidation!D:W,18,FALSE),TEXT(A2300,"MMDD")&lt;VLOOKUP(R2300,SpeciesValidation!D:W,19,FALSE))),"Date outside expected range for this species",""),"")),"",IF(LEFT(J2300,1)="A",IF(IF(VLOOKUP(R2300,SpeciesValidation!D:W,20,FALSE)=FALSE,OR(TEXT(A2300,"MMDD")&lt;VLOOKUP(R2300,SpeciesValidation!D:W,18,FALSE),TEXT(A2300,"MMDD")&gt;VLOOKUP(R2300,SpeciesValidation!D:W,19,FALSE)),IF(TEXT(A2300,"MMDD")&lt;"0701",TEXT(A2300,"MMDD")&gt;VLOOKUP(R2300,SpeciesValidation!D:W,18,FALSE),TEXT(A2300,"MMDD")&lt;VLOOKUP(R2300,SpeciesValidation!D:W,19,FALSE))),"Date outside expected range for this species",""),"")))</f>
        <v/>
      </c>
      <c r="M2300" s="127" t="str">
        <f>IF(LEN(E2300&amp;"")&gt;0,IF(ISERROR(VLOOKUP(R2300,SpeciesValidation!D:I,6,FALSE)),"",VLOOKUP(R2300,SpeciesValidation!D:I,6,FALSE)),"")</f>
        <v/>
      </c>
      <c r="Q2300" s="36" t="str">
        <f>IF(LEN(E2300&amp;"")&gt;0,IF(ISERROR(VLOOKUP(E2300,SpeciesValidation!B:G,2,FALSE)=TRUE),"",VLOOKUP(E2300,SpeciesValidation!B:G,2,FALSE)),"")</f>
        <v/>
      </c>
      <c r="R2300" s="36" t="str">
        <f>IF(LEN(E2300&amp;"")&gt;0,IF(ISERROR(VLOOKUP(E2300,SpeciesLookup!B:G,4,FALSE)=TRUE),"",VLOOKUP(E2300,SpeciesLookup!B:G,4,FALSE)),"")</f>
        <v/>
      </c>
    </row>
    <row r="2301" spans="1:18" ht="13.2" x14ac:dyDescent="0.25">
      <c r="A2301" s="72"/>
      <c r="D2301" s="11"/>
      <c r="G2301" s="128" t="str">
        <f>IF(LEN(E2301&amp;"")&gt;0,IF(ISERROR(VLOOKUP(E2301,SpeciesLookup!B:G,6,FALSE)=TRUE),"",VLOOKUP(E2301,SpeciesLookup!B:G,6,FALSE)),"")</f>
        <v/>
      </c>
      <c r="H2301" s="128" t="str">
        <f>IF(LEN(E2301&amp;"")&gt;0,IF(ISERROR(VLOOKUP(E2301,SpeciesLookup!B:G,5,FALSE)=TRUE),"",VLOOKUP(E2301,SpeciesLookup!B:G,5,FALSE)),"")</f>
        <v/>
      </c>
      <c r="I2301" s="11"/>
      <c r="J2301" s="73"/>
      <c r="K2301" s="11"/>
      <c r="L2301" s="127" t="str">
        <f>TRIM(IF(ISERROR(VLOOKUP(R2301,SpeciesValidation!D:T,IF(ISNA(VLOOKUP(J2301,Validation!B$2:C$15,2,FALSE)),FALSE,VLOOKUP(J2301,Validation!B$2:C$15,2,FALSE)))),IF(LEN(E2301&amp;"")&gt;0,"",""),VLOOKUP(R2301,SpeciesValidation!D:T,VLOOKUP(J2301,Validation!B$2:C$15,2,FALSE),FALSE)) &amp; " " &amp; IF(ISERROR(IF(LEFT(J2301,1)="A",IF(IF(VLOOKUP(R2301,SpeciesValidation!D:W,20,FALSE)=FALSE,OR(TEXT(A2301,"MMDD")&lt;VLOOKUP(R2301,SpeciesValidation!D:W,18,FALSE),TEXT(A2301,"MMDD")&gt;VLOOKUP(R2301,SpeciesValidation!D:W,19,FALSE)),IF(TEXT(A2301,"MMDD")&lt;"0701",TEXT(A2301,"MMDD")&gt;VLOOKUP(R2301,SpeciesValidation!D:W,18,FALSE),TEXT(A2301,"MMDD")&lt;VLOOKUP(R2301,SpeciesValidation!D:W,19,FALSE))),"Date outside expected range for this species",""),"")),"",IF(LEFT(J2301,1)="A",IF(IF(VLOOKUP(R2301,SpeciesValidation!D:W,20,FALSE)=FALSE,OR(TEXT(A2301,"MMDD")&lt;VLOOKUP(R2301,SpeciesValidation!D:W,18,FALSE),TEXT(A2301,"MMDD")&gt;VLOOKUP(R2301,SpeciesValidation!D:W,19,FALSE)),IF(TEXT(A2301,"MMDD")&lt;"0701",TEXT(A2301,"MMDD")&gt;VLOOKUP(R2301,SpeciesValidation!D:W,18,FALSE),TEXT(A2301,"MMDD")&lt;VLOOKUP(R2301,SpeciesValidation!D:W,19,FALSE))),"Date outside expected range for this species",""),"")))</f>
        <v/>
      </c>
      <c r="M2301" s="127" t="str">
        <f>IF(LEN(E2301&amp;"")&gt;0,IF(ISERROR(VLOOKUP(R2301,SpeciesValidation!D:I,6,FALSE)),"",VLOOKUP(R2301,SpeciesValidation!D:I,6,FALSE)),"")</f>
        <v/>
      </c>
      <c r="Q2301" s="36" t="str">
        <f>IF(LEN(E2301&amp;"")&gt;0,IF(ISERROR(VLOOKUP(E2301,SpeciesValidation!B:G,2,FALSE)=TRUE),"",VLOOKUP(E2301,SpeciesValidation!B:G,2,FALSE)),"")</f>
        <v/>
      </c>
      <c r="R2301" s="36" t="str">
        <f>IF(LEN(E2301&amp;"")&gt;0,IF(ISERROR(VLOOKUP(E2301,SpeciesLookup!B:G,4,FALSE)=TRUE),"",VLOOKUP(E2301,SpeciesLookup!B:G,4,FALSE)),"")</f>
        <v/>
      </c>
    </row>
    <row r="2302" spans="1:18" ht="13.2" x14ac:dyDescent="0.25">
      <c r="A2302" s="72"/>
      <c r="D2302" s="11"/>
      <c r="G2302" s="128" t="str">
        <f>IF(LEN(E2302&amp;"")&gt;0,IF(ISERROR(VLOOKUP(E2302,SpeciesLookup!B:G,6,FALSE)=TRUE),"",VLOOKUP(E2302,SpeciesLookup!B:G,6,FALSE)),"")</f>
        <v/>
      </c>
      <c r="H2302" s="128" t="str">
        <f>IF(LEN(E2302&amp;"")&gt;0,IF(ISERROR(VLOOKUP(E2302,SpeciesLookup!B:G,5,FALSE)=TRUE),"",VLOOKUP(E2302,SpeciesLookup!B:G,5,FALSE)),"")</f>
        <v/>
      </c>
      <c r="I2302" s="11"/>
      <c r="J2302" s="73"/>
      <c r="K2302" s="11"/>
      <c r="L2302" s="127" t="str">
        <f>TRIM(IF(ISERROR(VLOOKUP(R2302,SpeciesValidation!D:T,IF(ISNA(VLOOKUP(J2302,Validation!B$2:C$15,2,FALSE)),FALSE,VLOOKUP(J2302,Validation!B$2:C$15,2,FALSE)))),IF(LEN(E2302&amp;"")&gt;0,"",""),VLOOKUP(R2302,SpeciesValidation!D:T,VLOOKUP(J2302,Validation!B$2:C$15,2,FALSE),FALSE)) &amp; " " &amp; IF(ISERROR(IF(LEFT(J2302,1)="A",IF(IF(VLOOKUP(R2302,SpeciesValidation!D:W,20,FALSE)=FALSE,OR(TEXT(A2302,"MMDD")&lt;VLOOKUP(R2302,SpeciesValidation!D:W,18,FALSE),TEXT(A2302,"MMDD")&gt;VLOOKUP(R2302,SpeciesValidation!D:W,19,FALSE)),IF(TEXT(A2302,"MMDD")&lt;"0701",TEXT(A2302,"MMDD")&gt;VLOOKUP(R2302,SpeciesValidation!D:W,18,FALSE),TEXT(A2302,"MMDD")&lt;VLOOKUP(R2302,SpeciesValidation!D:W,19,FALSE))),"Date outside expected range for this species",""),"")),"",IF(LEFT(J2302,1)="A",IF(IF(VLOOKUP(R2302,SpeciesValidation!D:W,20,FALSE)=FALSE,OR(TEXT(A2302,"MMDD")&lt;VLOOKUP(R2302,SpeciesValidation!D:W,18,FALSE),TEXT(A2302,"MMDD")&gt;VLOOKUP(R2302,SpeciesValidation!D:W,19,FALSE)),IF(TEXT(A2302,"MMDD")&lt;"0701",TEXT(A2302,"MMDD")&gt;VLOOKUP(R2302,SpeciesValidation!D:W,18,FALSE),TEXT(A2302,"MMDD")&lt;VLOOKUP(R2302,SpeciesValidation!D:W,19,FALSE))),"Date outside expected range for this species",""),"")))</f>
        <v/>
      </c>
      <c r="M2302" s="127" t="str">
        <f>IF(LEN(E2302&amp;"")&gt;0,IF(ISERROR(VLOOKUP(R2302,SpeciesValidation!D:I,6,FALSE)),"",VLOOKUP(R2302,SpeciesValidation!D:I,6,FALSE)),"")</f>
        <v/>
      </c>
      <c r="Q2302" s="36" t="str">
        <f>IF(LEN(E2302&amp;"")&gt;0,IF(ISERROR(VLOOKUP(E2302,SpeciesValidation!B:G,2,FALSE)=TRUE),"",VLOOKUP(E2302,SpeciesValidation!B:G,2,FALSE)),"")</f>
        <v/>
      </c>
      <c r="R2302" s="36" t="str">
        <f>IF(LEN(E2302&amp;"")&gt;0,IF(ISERROR(VLOOKUP(E2302,SpeciesLookup!B:G,4,FALSE)=TRUE),"",VLOOKUP(E2302,SpeciesLookup!B:G,4,FALSE)),"")</f>
        <v/>
      </c>
    </row>
    <row r="2303" spans="1:18" ht="13.2" x14ac:dyDescent="0.25">
      <c r="A2303" s="72"/>
      <c r="D2303" s="11"/>
      <c r="G2303" s="128" t="str">
        <f>IF(LEN(E2303&amp;"")&gt;0,IF(ISERROR(VLOOKUP(E2303,SpeciesLookup!B:G,6,FALSE)=TRUE),"",VLOOKUP(E2303,SpeciesLookup!B:G,6,FALSE)),"")</f>
        <v/>
      </c>
      <c r="H2303" s="128" t="str">
        <f>IF(LEN(E2303&amp;"")&gt;0,IF(ISERROR(VLOOKUP(E2303,SpeciesLookup!B:G,5,FALSE)=TRUE),"",VLOOKUP(E2303,SpeciesLookup!B:G,5,FALSE)),"")</f>
        <v/>
      </c>
      <c r="I2303" s="11"/>
      <c r="J2303" s="73"/>
      <c r="K2303" s="11"/>
      <c r="L2303" s="127" t="str">
        <f>TRIM(IF(ISERROR(VLOOKUP(R2303,SpeciesValidation!D:T,IF(ISNA(VLOOKUP(J2303,Validation!B$2:C$15,2,FALSE)),FALSE,VLOOKUP(J2303,Validation!B$2:C$15,2,FALSE)))),IF(LEN(E2303&amp;"")&gt;0,"",""),VLOOKUP(R2303,SpeciesValidation!D:T,VLOOKUP(J2303,Validation!B$2:C$15,2,FALSE),FALSE)) &amp; " " &amp; IF(ISERROR(IF(LEFT(J2303,1)="A",IF(IF(VLOOKUP(R2303,SpeciesValidation!D:W,20,FALSE)=FALSE,OR(TEXT(A2303,"MMDD")&lt;VLOOKUP(R2303,SpeciesValidation!D:W,18,FALSE),TEXT(A2303,"MMDD")&gt;VLOOKUP(R2303,SpeciesValidation!D:W,19,FALSE)),IF(TEXT(A2303,"MMDD")&lt;"0701",TEXT(A2303,"MMDD")&gt;VLOOKUP(R2303,SpeciesValidation!D:W,18,FALSE),TEXT(A2303,"MMDD")&lt;VLOOKUP(R2303,SpeciesValidation!D:W,19,FALSE))),"Date outside expected range for this species",""),"")),"",IF(LEFT(J2303,1)="A",IF(IF(VLOOKUP(R2303,SpeciesValidation!D:W,20,FALSE)=FALSE,OR(TEXT(A2303,"MMDD")&lt;VLOOKUP(R2303,SpeciesValidation!D:W,18,FALSE),TEXT(A2303,"MMDD")&gt;VLOOKUP(R2303,SpeciesValidation!D:W,19,FALSE)),IF(TEXT(A2303,"MMDD")&lt;"0701",TEXT(A2303,"MMDD")&gt;VLOOKUP(R2303,SpeciesValidation!D:W,18,FALSE),TEXT(A2303,"MMDD")&lt;VLOOKUP(R2303,SpeciesValidation!D:W,19,FALSE))),"Date outside expected range for this species",""),"")))</f>
        <v/>
      </c>
      <c r="M2303" s="127" t="str">
        <f>IF(LEN(E2303&amp;"")&gt;0,IF(ISERROR(VLOOKUP(R2303,SpeciesValidation!D:I,6,FALSE)),"",VLOOKUP(R2303,SpeciesValidation!D:I,6,FALSE)),"")</f>
        <v/>
      </c>
      <c r="Q2303" s="36" t="str">
        <f>IF(LEN(E2303&amp;"")&gt;0,IF(ISERROR(VLOOKUP(E2303,SpeciesValidation!B:G,2,FALSE)=TRUE),"",VLOOKUP(E2303,SpeciesValidation!B:G,2,FALSE)),"")</f>
        <v/>
      </c>
      <c r="R2303" s="36" t="str">
        <f>IF(LEN(E2303&amp;"")&gt;0,IF(ISERROR(VLOOKUP(E2303,SpeciesLookup!B:G,4,FALSE)=TRUE),"",VLOOKUP(E2303,SpeciesLookup!B:G,4,FALSE)),"")</f>
        <v/>
      </c>
    </row>
    <row r="2304" spans="1:18" ht="13.2" x14ac:dyDescent="0.25">
      <c r="A2304" s="72"/>
      <c r="D2304" s="11"/>
      <c r="G2304" s="128" t="str">
        <f>IF(LEN(E2304&amp;"")&gt;0,IF(ISERROR(VLOOKUP(E2304,SpeciesLookup!B:G,6,FALSE)=TRUE),"",VLOOKUP(E2304,SpeciesLookup!B:G,6,FALSE)),"")</f>
        <v/>
      </c>
      <c r="H2304" s="128" t="str">
        <f>IF(LEN(E2304&amp;"")&gt;0,IF(ISERROR(VLOOKUP(E2304,SpeciesLookup!B:G,5,FALSE)=TRUE),"",VLOOKUP(E2304,SpeciesLookup!B:G,5,FALSE)),"")</f>
        <v/>
      </c>
      <c r="I2304" s="11"/>
      <c r="J2304" s="73"/>
      <c r="K2304" s="11"/>
      <c r="L2304" s="127" t="str">
        <f>TRIM(IF(ISERROR(VLOOKUP(R2304,SpeciesValidation!D:T,IF(ISNA(VLOOKUP(J2304,Validation!B$2:C$15,2,FALSE)),FALSE,VLOOKUP(J2304,Validation!B$2:C$15,2,FALSE)))),IF(LEN(E2304&amp;"")&gt;0,"",""),VLOOKUP(R2304,SpeciesValidation!D:T,VLOOKUP(J2304,Validation!B$2:C$15,2,FALSE),FALSE)) &amp; " " &amp; IF(ISERROR(IF(LEFT(J2304,1)="A",IF(IF(VLOOKUP(R2304,SpeciesValidation!D:W,20,FALSE)=FALSE,OR(TEXT(A2304,"MMDD")&lt;VLOOKUP(R2304,SpeciesValidation!D:W,18,FALSE),TEXT(A2304,"MMDD")&gt;VLOOKUP(R2304,SpeciesValidation!D:W,19,FALSE)),IF(TEXT(A2304,"MMDD")&lt;"0701",TEXT(A2304,"MMDD")&gt;VLOOKUP(R2304,SpeciesValidation!D:W,18,FALSE),TEXT(A2304,"MMDD")&lt;VLOOKUP(R2304,SpeciesValidation!D:W,19,FALSE))),"Date outside expected range for this species",""),"")),"",IF(LEFT(J2304,1)="A",IF(IF(VLOOKUP(R2304,SpeciesValidation!D:W,20,FALSE)=FALSE,OR(TEXT(A2304,"MMDD")&lt;VLOOKUP(R2304,SpeciesValidation!D:W,18,FALSE),TEXT(A2304,"MMDD")&gt;VLOOKUP(R2304,SpeciesValidation!D:W,19,FALSE)),IF(TEXT(A2304,"MMDD")&lt;"0701",TEXT(A2304,"MMDD")&gt;VLOOKUP(R2304,SpeciesValidation!D:W,18,FALSE),TEXT(A2304,"MMDD")&lt;VLOOKUP(R2304,SpeciesValidation!D:W,19,FALSE))),"Date outside expected range for this species",""),"")))</f>
        <v/>
      </c>
      <c r="M2304" s="127" t="str">
        <f>IF(LEN(E2304&amp;"")&gt;0,IF(ISERROR(VLOOKUP(R2304,SpeciesValidation!D:I,6,FALSE)),"",VLOOKUP(R2304,SpeciesValidation!D:I,6,FALSE)),"")</f>
        <v/>
      </c>
      <c r="Q2304" s="36" t="str">
        <f>IF(LEN(E2304&amp;"")&gt;0,IF(ISERROR(VLOOKUP(E2304,SpeciesValidation!B:G,2,FALSE)=TRUE),"",VLOOKUP(E2304,SpeciesValidation!B:G,2,FALSE)),"")</f>
        <v/>
      </c>
      <c r="R2304" s="36" t="str">
        <f>IF(LEN(E2304&amp;"")&gt;0,IF(ISERROR(VLOOKUP(E2304,SpeciesLookup!B:G,4,FALSE)=TRUE),"",VLOOKUP(E2304,SpeciesLookup!B:G,4,FALSE)),"")</f>
        <v/>
      </c>
    </row>
    <row r="2305" spans="1:18" ht="13.2" x14ac:dyDescent="0.25">
      <c r="A2305" s="72"/>
      <c r="D2305" s="11"/>
      <c r="G2305" s="128" t="str">
        <f>IF(LEN(E2305&amp;"")&gt;0,IF(ISERROR(VLOOKUP(E2305,SpeciesLookup!B:G,6,FALSE)=TRUE),"",VLOOKUP(E2305,SpeciesLookup!B:G,6,FALSE)),"")</f>
        <v/>
      </c>
      <c r="H2305" s="128" t="str">
        <f>IF(LEN(E2305&amp;"")&gt;0,IF(ISERROR(VLOOKUP(E2305,SpeciesLookup!B:G,5,FALSE)=TRUE),"",VLOOKUP(E2305,SpeciesLookup!B:G,5,FALSE)),"")</f>
        <v/>
      </c>
      <c r="I2305" s="11"/>
      <c r="J2305" s="73"/>
      <c r="K2305" s="11"/>
      <c r="L2305" s="127" t="str">
        <f>TRIM(IF(ISERROR(VLOOKUP(R2305,SpeciesValidation!D:T,IF(ISNA(VLOOKUP(J2305,Validation!B$2:C$15,2,FALSE)),FALSE,VLOOKUP(J2305,Validation!B$2:C$15,2,FALSE)))),IF(LEN(E2305&amp;"")&gt;0,"",""),VLOOKUP(R2305,SpeciesValidation!D:T,VLOOKUP(J2305,Validation!B$2:C$15,2,FALSE),FALSE)) &amp; " " &amp; IF(ISERROR(IF(LEFT(J2305,1)="A",IF(IF(VLOOKUP(R2305,SpeciesValidation!D:W,20,FALSE)=FALSE,OR(TEXT(A2305,"MMDD")&lt;VLOOKUP(R2305,SpeciesValidation!D:W,18,FALSE),TEXT(A2305,"MMDD")&gt;VLOOKUP(R2305,SpeciesValidation!D:W,19,FALSE)),IF(TEXT(A2305,"MMDD")&lt;"0701",TEXT(A2305,"MMDD")&gt;VLOOKUP(R2305,SpeciesValidation!D:W,18,FALSE),TEXT(A2305,"MMDD")&lt;VLOOKUP(R2305,SpeciesValidation!D:W,19,FALSE))),"Date outside expected range for this species",""),"")),"",IF(LEFT(J2305,1)="A",IF(IF(VLOOKUP(R2305,SpeciesValidation!D:W,20,FALSE)=FALSE,OR(TEXT(A2305,"MMDD")&lt;VLOOKUP(R2305,SpeciesValidation!D:W,18,FALSE),TEXT(A2305,"MMDD")&gt;VLOOKUP(R2305,SpeciesValidation!D:W,19,FALSE)),IF(TEXT(A2305,"MMDD")&lt;"0701",TEXT(A2305,"MMDD")&gt;VLOOKUP(R2305,SpeciesValidation!D:W,18,FALSE),TEXT(A2305,"MMDD")&lt;VLOOKUP(R2305,SpeciesValidation!D:W,19,FALSE))),"Date outside expected range for this species",""),"")))</f>
        <v/>
      </c>
      <c r="M2305" s="127" t="str">
        <f>IF(LEN(E2305&amp;"")&gt;0,IF(ISERROR(VLOOKUP(R2305,SpeciesValidation!D:I,6,FALSE)),"",VLOOKUP(R2305,SpeciesValidation!D:I,6,FALSE)),"")</f>
        <v/>
      </c>
      <c r="Q2305" s="36" t="str">
        <f>IF(LEN(E2305&amp;"")&gt;0,IF(ISERROR(VLOOKUP(E2305,SpeciesValidation!B:G,2,FALSE)=TRUE),"",VLOOKUP(E2305,SpeciesValidation!B:G,2,FALSE)),"")</f>
        <v/>
      </c>
      <c r="R2305" s="36" t="str">
        <f>IF(LEN(E2305&amp;"")&gt;0,IF(ISERROR(VLOOKUP(E2305,SpeciesLookup!B:G,4,FALSE)=TRUE),"",VLOOKUP(E2305,SpeciesLookup!B:G,4,FALSE)),"")</f>
        <v/>
      </c>
    </row>
    <row r="2306" spans="1:18" ht="13.2" x14ac:dyDescent="0.25">
      <c r="A2306" s="72"/>
      <c r="D2306" s="11"/>
      <c r="G2306" s="128" t="str">
        <f>IF(LEN(E2306&amp;"")&gt;0,IF(ISERROR(VLOOKUP(E2306,SpeciesLookup!B:G,6,FALSE)=TRUE),"",VLOOKUP(E2306,SpeciesLookup!B:G,6,FALSE)),"")</f>
        <v/>
      </c>
      <c r="H2306" s="128" t="str">
        <f>IF(LEN(E2306&amp;"")&gt;0,IF(ISERROR(VLOOKUP(E2306,SpeciesLookup!B:G,5,FALSE)=TRUE),"",VLOOKUP(E2306,SpeciesLookup!B:G,5,FALSE)),"")</f>
        <v/>
      </c>
      <c r="I2306" s="11"/>
      <c r="J2306" s="73"/>
      <c r="K2306" s="11"/>
      <c r="L2306" s="127" t="str">
        <f>TRIM(IF(ISERROR(VLOOKUP(R2306,SpeciesValidation!D:T,IF(ISNA(VLOOKUP(J2306,Validation!B$2:C$15,2,FALSE)),FALSE,VLOOKUP(J2306,Validation!B$2:C$15,2,FALSE)))),IF(LEN(E2306&amp;"")&gt;0,"",""),VLOOKUP(R2306,SpeciesValidation!D:T,VLOOKUP(J2306,Validation!B$2:C$15,2,FALSE),FALSE)) &amp; " " &amp; IF(ISERROR(IF(LEFT(J2306,1)="A",IF(IF(VLOOKUP(R2306,SpeciesValidation!D:W,20,FALSE)=FALSE,OR(TEXT(A2306,"MMDD")&lt;VLOOKUP(R2306,SpeciesValidation!D:W,18,FALSE),TEXT(A2306,"MMDD")&gt;VLOOKUP(R2306,SpeciesValidation!D:W,19,FALSE)),IF(TEXT(A2306,"MMDD")&lt;"0701",TEXT(A2306,"MMDD")&gt;VLOOKUP(R2306,SpeciesValidation!D:W,18,FALSE),TEXT(A2306,"MMDD")&lt;VLOOKUP(R2306,SpeciesValidation!D:W,19,FALSE))),"Date outside expected range for this species",""),"")),"",IF(LEFT(J2306,1)="A",IF(IF(VLOOKUP(R2306,SpeciesValidation!D:W,20,FALSE)=FALSE,OR(TEXT(A2306,"MMDD")&lt;VLOOKUP(R2306,SpeciesValidation!D:W,18,FALSE),TEXT(A2306,"MMDD")&gt;VLOOKUP(R2306,SpeciesValidation!D:W,19,FALSE)),IF(TEXT(A2306,"MMDD")&lt;"0701",TEXT(A2306,"MMDD")&gt;VLOOKUP(R2306,SpeciesValidation!D:W,18,FALSE),TEXT(A2306,"MMDD")&lt;VLOOKUP(R2306,SpeciesValidation!D:W,19,FALSE))),"Date outside expected range for this species",""),"")))</f>
        <v/>
      </c>
      <c r="M2306" s="127" t="str">
        <f>IF(LEN(E2306&amp;"")&gt;0,IF(ISERROR(VLOOKUP(R2306,SpeciesValidation!D:I,6,FALSE)),"",VLOOKUP(R2306,SpeciesValidation!D:I,6,FALSE)),"")</f>
        <v/>
      </c>
      <c r="Q2306" s="36" t="str">
        <f>IF(LEN(E2306&amp;"")&gt;0,IF(ISERROR(VLOOKUP(E2306,SpeciesValidation!B:G,2,FALSE)=TRUE),"",VLOOKUP(E2306,SpeciesValidation!B:G,2,FALSE)),"")</f>
        <v/>
      </c>
      <c r="R2306" s="36" t="str">
        <f>IF(LEN(E2306&amp;"")&gt;0,IF(ISERROR(VLOOKUP(E2306,SpeciesLookup!B:G,4,FALSE)=TRUE),"",VLOOKUP(E2306,SpeciesLookup!B:G,4,FALSE)),"")</f>
        <v/>
      </c>
    </row>
    <row r="2307" spans="1:18" ht="13.2" x14ac:dyDescent="0.25">
      <c r="A2307" s="72"/>
      <c r="D2307" s="11"/>
      <c r="G2307" s="128" t="str">
        <f>IF(LEN(E2307&amp;"")&gt;0,IF(ISERROR(VLOOKUP(E2307,SpeciesLookup!B:G,6,FALSE)=TRUE),"",VLOOKUP(E2307,SpeciesLookup!B:G,6,FALSE)),"")</f>
        <v/>
      </c>
      <c r="H2307" s="128" t="str">
        <f>IF(LEN(E2307&amp;"")&gt;0,IF(ISERROR(VLOOKUP(E2307,SpeciesLookup!B:G,5,FALSE)=TRUE),"",VLOOKUP(E2307,SpeciesLookup!B:G,5,FALSE)),"")</f>
        <v/>
      </c>
      <c r="I2307" s="11"/>
      <c r="J2307" s="73"/>
      <c r="K2307" s="11"/>
      <c r="L2307" s="127" t="str">
        <f>TRIM(IF(ISERROR(VLOOKUP(R2307,SpeciesValidation!D:T,IF(ISNA(VLOOKUP(J2307,Validation!B$2:C$15,2,FALSE)),FALSE,VLOOKUP(J2307,Validation!B$2:C$15,2,FALSE)))),IF(LEN(E2307&amp;"")&gt;0,"",""),VLOOKUP(R2307,SpeciesValidation!D:T,VLOOKUP(J2307,Validation!B$2:C$15,2,FALSE),FALSE)) &amp; " " &amp; IF(ISERROR(IF(LEFT(J2307,1)="A",IF(IF(VLOOKUP(R2307,SpeciesValidation!D:W,20,FALSE)=FALSE,OR(TEXT(A2307,"MMDD")&lt;VLOOKUP(R2307,SpeciesValidation!D:W,18,FALSE),TEXT(A2307,"MMDD")&gt;VLOOKUP(R2307,SpeciesValidation!D:W,19,FALSE)),IF(TEXT(A2307,"MMDD")&lt;"0701",TEXT(A2307,"MMDD")&gt;VLOOKUP(R2307,SpeciesValidation!D:W,18,FALSE),TEXT(A2307,"MMDD")&lt;VLOOKUP(R2307,SpeciesValidation!D:W,19,FALSE))),"Date outside expected range for this species",""),"")),"",IF(LEFT(J2307,1)="A",IF(IF(VLOOKUP(R2307,SpeciesValidation!D:W,20,FALSE)=FALSE,OR(TEXT(A2307,"MMDD")&lt;VLOOKUP(R2307,SpeciesValidation!D:W,18,FALSE),TEXT(A2307,"MMDD")&gt;VLOOKUP(R2307,SpeciesValidation!D:W,19,FALSE)),IF(TEXT(A2307,"MMDD")&lt;"0701",TEXT(A2307,"MMDD")&gt;VLOOKUP(R2307,SpeciesValidation!D:W,18,FALSE),TEXT(A2307,"MMDD")&lt;VLOOKUP(R2307,SpeciesValidation!D:W,19,FALSE))),"Date outside expected range for this species",""),"")))</f>
        <v/>
      </c>
      <c r="M2307" s="127" t="str">
        <f>IF(LEN(E2307&amp;"")&gt;0,IF(ISERROR(VLOOKUP(R2307,SpeciesValidation!D:I,6,FALSE)),"",VLOOKUP(R2307,SpeciesValidation!D:I,6,FALSE)),"")</f>
        <v/>
      </c>
      <c r="Q2307" s="36" t="str">
        <f>IF(LEN(E2307&amp;"")&gt;0,IF(ISERROR(VLOOKUP(E2307,SpeciesValidation!B:G,2,FALSE)=TRUE),"",VLOOKUP(E2307,SpeciesValidation!B:G,2,FALSE)),"")</f>
        <v/>
      </c>
      <c r="R2307" s="36" t="str">
        <f>IF(LEN(E2307&amp;"")&gt;0,IF(ISERROR(VLOOKUP(E2307,SpeciesLookup!B:G,4,FALSE)=TRUE),"",VLOOKUP(E2307,SpeciesLookup!B:G,4,FALSE)),"")</f>
        <v/>
      </c>
    </row>
    <row r="2308" spans="1:18" ht="13.2" x14ac:dyDescent="0.25">
      <c r="A2308" s="72"/>
      <c r="D2308" s="11"/>
      <c r="G2308" s="128" t="str">
        <f>IF(LEN(E2308&amp;"")&gt;0,IF(ISERROR(VLOOKUP(E2308,SpeciesLookup!B:G,6,FALSE)=TRUE),"",VLOOKUP(E2308,SpeciesLookup!B:G,6,FALSE)),"")</f>
        <v/>
      </c>
      <c r="H2308" s="128" t="str">
        <f>IF(LEN(E2308&amp;"")&gt;0,IF(ISERROR(VLOOKUP(E2308,SpeciesLookup!B:G,5,FALSE)=TRUE),"",VLOOKUP(E2308,SpeciesLookup!B:G,5,FALSE)),"")</f>
        <v/>
      </c>
      <c r="I2308" s="11"/>
      <c r="J2308" s="73"/>
      <c r="K2308" s="11"/>
      <c r="L2308" s="127" t="str">
        <f>TRIM(IF(ISERROR(VLOOKUP(R2308,SpeciesValidation!D:T,IF(ISNA(VLOOKUP(J2308,Validation!B$2:C$15,2,FALSE)),FALSE,VLOOKUP(J2308,Validation!B$2:C$15,2,FALSE)))),IF(LEN(E2308&amp;"")&gt;0,"",""),VLOOKUP(R2308,SpeciesValidation!D:T,VLOOKUP(J2308,Validation!B$2:C$15,2,FALSE),FALSE)) &amp; " " &amp; IF(ISERROR(IF(LEFT(J2308,1)="A",IF(IF(VLOOKUP(R2308,SpeciesValidation!D:W,20,FALSE)=FALSE,OR(TEXT(A2308,"MMDD")&lt;VLOOKUP(R2308,SpeciesValidation!D:W,18,FALSE),TEXT(A2308,"MMDD")&gt;VLOOKUP(R2308,SpeciesValidation!D:W,19,FALSE)),IF(TEXT(A2308,"MMDD")&lt;"0701",TEXT(A2308,"MMDD")&gt;VLOOKUP(R2308,SpeciesValidation!D:W,18,FALSE),TEXT(A2308,"MMDD")&lt;VLOOKUP(R2308,SpeciesValidation!D:W,19,FALSE))),"Date outside expected range for this species",""),"")),"",IF(LEFT(J2308,1)="A",IF(IF(VLOOKUP(R2308,SpeciesValidation!D:W,20,FALSE)=FALSE,OR(TEXT(A2308,"MMDD")&lt;VLOOKUP(R2308,SpeciesValidation!D:W,18,FALSE),TEXT(A2308,"MMDD")&gt;VLOOKUP(R2308,SpeciesValidation!D:W,19,FALSE)),IF(TEXT(A2308,"MMDD")&lt;"0701",TEXT(A2308,"MMDD")&gt;VLOOKUP(R2308,SpeciesValidation!D:W,18,FALSE),TEXT(A2308,"MMDD")&lt;VLOOKUP(R2308,SpeciesValidation!D:W,19,FALSE))),"Date outside expected range for this species",""),"")))</f>
        <v/>
      </c>
      <c r="M2308" s="127" t="str">
        <f>IF(LEN(E2308&amp;"")&gt;0,IF(ISERROR(VLOOKUP(R2308,SpeciesValidation!D:I,6,FALSE)),"",VLOOKUP(R2308,SpeciesValidation!D:I,6,FALSE)),"")</f>
        <v/>
      </c>
      <c r="Q2308" s="36" t="str">
        <f>IF(LEN(E2308&amp;"")&gt;0,IF(ISERROR(VLOOKUP(E2308,SpeciesValidation!B:G,2,FALSE)=TRUE),"",VLOOKUP(E2308,SpeciesValidation!B:G,2,FALSE)),"")</f>
        <v/>
      </c>
      <c r="R2308" s="36" t="str">
        <f>IF(LEN(E2308&amp;"")&gt;0,IF(ISERROR(VLOOKUP(E2308,SpeciesLookup!B:G,4,FALSE)=TRUE),"",VLOOKUP(E2308,SpeciesLookup!B:G,4,FALSE)),"")</f>
        <v/>
      </c>
    </row>
    <row r="2309" spans="1:18" ht="13.2" x14ac:dyDescent="0.25">
      <c r="A2309" s="72"/>
      <c r="D2309" s="11"/>
      <c r="G2309" s="128" t="str">
        <f>IF(LEN(E2309&amp;"")&gt;0,IF(ISERROR(VLOOKUP(E2309,SpeciesLookup!B:G,6,FALSE)=TRUE),"",VLOOKUP(E2309,SpeciesLookup!B:G,6,FALSE)),"")</f>
        <v/>
      </c>
      <c r="H2309" s="128" t="str">
        <f>IF(LEN(E2309&amp;"")&gt;0,IF(ISERROR(VLOOKUP(E2309,SpeciesLookup!B:G,5,FALSE)=TRUE),"",VLOOKUP(E2309,SpeciesLookup!B:G,5,FALSE)),"")</f>
        <v/>
      </c>
      <c r="I2309" s="11"/>
      <c r="J2309" s="73"/>
      <c r="K2309" s="11"/>
      <c r="L2309" s="127" t="str">
        <f>TRIM(IF(ISERROR(VLOOKUP(R2309,SpeciesValidation!D:T,IF(ISNA(VLOOKUP(J2309,Validation!B$2:C$15,2,FALSE)),FALSE,VLOOKUP(J2309,Validation!B$2:C$15,2,FALSE)))),IF(LEN(E2309&amp;"")&gt;0,"",""),VLOOKUP(R2309,SpeciesValidation!D:T,VLOOKUP(J2309,Validation!B$2:C$15,2,FALSE),FALSE)) &amp; " " &amp; IF(ISERROR(IF(LEFT(J2309,1)="A",IF(IF(VLOOKUP(R2309,SpeciesValidation!D:W,20,FALSE)=FALSE,OR(TEXT(A2309,"MMDD")&lt;VLOOKUP(R2309,SpeciesValidation!D:W,18,FALSE),TEXT(A2309,"MMDD")&gt;VLOOKUP(R2309,SpeciesValidation!D:W,19,FALSE)),IF(TEXT(A2309,"MMDD")&lt;"0701",TEXT(A2309,"MMDD")&gt;VLOOKUP(R2309,SpeciesValidation!D:W,18,FALSE),TEXT(A2309,"MMDD")&lt;VLOOKUP(R2309,SpeciesValidation!D:W,19,FALSE))),"Date outside expected range for this species",""),"")),"",IF(LEFT(J2309,1)="A",IF(IF(VLOOKUP(R2309,SpeciesValidation!D:W,20,FALSE)=FALSE,OR(TEXT(A2309,"MMDD")&lt;VLOOKUP(R2309,SpeciesValidation!D:W,18,FALSE),TEXT(A2309,"MMDD")&gt;VLOOKUP(R2309,SpeciesValidation!D:W,19,FALSE)),IF(TEXT(A2309,"MMDD")&lt;"0701",TEXT(A2309,"MMDD")&gt;VLOOKUP(R2309,SpeciesValidation!D:W,18,FALSE),TEXT(A2309,"MMDD")&lt;VLOOKUP(R2309,SpeciesValidation!D:W,19,FALSE))),"Date outside expected range for this species",""),"")))</f>
        <v/>
      </c>
      <c r="M2309" s="127" t="str">
        <f>IF(LEN(E2309&amp;"")&gt;0,IF(ISERROR(VLOOKUP(R2309,SpeciesValidation!D:I,6,FALSE)),"",VLOOKUP(R2309,SpeciesValidation!D:I,6,FALSE)),"")</f>
        <v/>
      </c>
      <c r="Q2309" s="36" t="str">
        <f>IF(LEN(E2309&amp;"")&gt;0,IF(ISERROR(VLOOKUP(E2309,SpeciesValidation!B:G,2,FALSE)=TRUE),"",VLOOKUP(E2309,SpeciesValidation!B:G,2,FALSE)),"")</f>
        <v/>
      </c>
      <c r="R2309" s="36" t="str">
        <f>IF(LEN(E2309&amp;"")&gt;0,IF(ISERROR(VLOOKUP(E2309,SpeciesLookup!B:G,4,FALSE)=TRUE),"",VLOOKUP(E2309,SpeciesLookup!B:G,4,FALSE)),"")</f>
        <v/>
      </c>
    </row>
    <row r="2310" spans="1:18" ht="13.2" x14ac:dyDescent="0.25">
      <c r="A2310" s="72"/>
      <c r="D2310" s="11"/>
      <c r="G2310" s="128" t="str">
        <f>IF(LEN(E2310&amp;"")&gt;0,IF(ISERROR(VLOOKUP(E2310,SpeciesLookup!B:G,6,FALSE)=TRUE),"",VLOOKUP(E2310,SpeciesLookup!B:G,6,FALSE)),"")</f>
        <v/>
      </c>
      <c r="H2310" s="128" t="str">
        <f>IF(LEN(E2310&amp;"")&gt;0,IF(ISERROR(VLOOKUP(E2310,SpeciesLookup!B:G,5,FALSE)=TRUE),"",VLOOKUP(E2310,SpeciesLookup!B:G,5,FALSE)),"")</f>
        <v/>
      </c>
      <c r="I2310" s="11"/>
      <c r="J2310" s="73"/>
      <c r="K2310" s="11"/>
      <c r="L2310" s="127" t="str">
        <f>TRIM(IF(ISERROR(VLOOKUP(R2310,SpeciesValidation!D:T,IF(ISNA(VLOOKUP(J2310,Validation!B$2:C$15,2,FALSE)),FALSE,VLOOKUP(J2310,Validation!B$2:C$15,2,FALSE)))),IF(LEN(E2310&amp;"")&gt;0,"",""),VLOOKUP(R2310,SpeciesValidation!D:T,VLOOKUP(J2310,Validation!B$2:C$15,2,FALSE),FALSE)) &amp; " " &amp; IF(ISERROR(IF(LEFT(J2310,1)="A",IF(IF(VLOOKUP(R2310,SpeciesValidation!D:W,20,FALSE)=FALSE,OR(TEXT(A2310,"MMDD")&lt;VLOOKUP(R2310,SpeciesValidation!D:W,18,FALSE),TEXT(A2310,"MMDD")&gt;VLOOKUP(R2310,SpeciesValidation!D:W,19,FALSE)),IF(TEXT(A2310,"MMDD")&lt;"0701",TEXT(A2310,"MMDD")&gt;VLOOKUP(R2310,SpeciesValidation!D:W,18,FALSE),TEXT(A2310,"MMDD")&lt;VLOOKUP(R2310,SpeciesValidation!D:W,19,FALSE))),"Date outside expected range for this species",""),"")),"",IF(LEFT(J2310,1)="A",IF(IF(VLOOKUP(R2310,SpeciesValidation!D:W,20,FALSE)=FALSE,OR(TEXT(A2310,"MMDD")&lt;VLOOKUP(R2310,SpeciesValidation!D:W,18,FALSE),TEXT(A2310,"MMDD")&gt;VLOOKUP(R2310,SpeciesValidation!D:W,19,FALSE)),IF(TEXT(A2310,"MMDD")&lt;"0701",TEXT(A2310,"MMDD")&gt;VLOOKUP(R2310,SpeciesValidation!D:W,18,FALSE),TEXT(A2310,"MMDD")&lt;VLOOKUP(R2310,SpeciesValidation!D:W,19,FALSE))),"Date outside expected range for this species",""),"")))</f>
        <v/>
      </c>
      <c r="M2310" s="127" t="str">
        <f>IF(LEN(E2310&amp;"")&gt;0,IF(ISERROR(VLOOKUP(R2310,SpeciesValidation!D:I,6,FALSE)),"",VLOOKUP(R2310,SpeciesValidation!D:I,6,FALSE)),"")</f>
        <v/>
      </c>
      <c r="Q2310" s="36" t="str">
        <f>IF(LEN(E2310&amp;"")&gt;0,IF(ISERROR(VLOOKUP(E2310,SpeciesValidation!B:G,2,FALSE)=TRUE),"",VLOOKUP(E2310,SpeciesValidation!B:G,2,FALSE)),"")</f>
        <v/>
      </c>
      <c r="R2310" s="36" t="str">
        <f>IF(LEN(E2310&amp;"")&gt;0,IF(ISERROR(VLOOKUP(E2310,SpeciesLookup!B:G,4,FALSE)=TRUE),"",VLOOKUP(E2310,SpeciesLookup!B:G,4,FALSE)),"")</f>
        <v/>
      </c>
    </row>
    <row r="2311" spans="1:18" ht="13.2" x14ac:dyDescent="0.25">
      <c r="A2311" s="72"/>
      <c r="D2311" s="11"/>
      <c r="G2311" s="128" t="str">
        <f>IF(LEN(E2311&amp;"")&gt;0,IF(ISERROR(VLOOKUP(E2311,SpeciesLookup!B:G,6,FALSE)=TRUE),"",VLOOKUP(E2311,SpeciesLookup!B:G,6,FALSE)),"")</f>
        <v/>
      </c>
      <c r="H2311" s="128" t="str">
        <f>IF(LEN(E2311&amp;"")&gt;0,IF(ISERROR(VLOOKUP(E2311,SpeciesLookup!B:G,5,FALSE)=TRUE),"",VLOOKUP(E2311,SpeciesLookup!B:G,5,FALSE)),"")</f>
        <v/>
      </c>
      <c r="I2311" s="11"/>
      <c r="J2311" s="73"/>
      <c r="K2311" s="11"/>
      <c r="L2311" s="127" t="str">
        <f>TRIM(IF(ISERROR(VLOOKUP(R2311,SpeciesValidation!D:T,IF(ISNA(VLOOKUP(J2311,Validation!B$2:C$15,2,FALSE)),FALSE,VLOOKUP(J2311,Validation!B$2:C$15,2,FALSE)))),IF(LEN(E2311&amp;"")&gt;0,"",""),VLOOKUP(R2311,SpeciesValidation!D:T,VLOOKUP(J2311,Validation!B$2:C$15,2,FALSE),FALSE)) &amp; " " &amp; IF(ISERROR(IF(LEFT(J2311,1)="A",IF(IF(VLOOKUP(R2311,SpeciesValidation!D:W,20,FALSE)=FALSE,OR(TEXT(A2311,"MMDD")&lt;VLOOKUP(R2311,SpeciesValidation!D:W,18,FALSE),TEXT(A2311,"MMDD")&gt;VLOOKUP(R2311,SpeciesValidation!D:W,19,FALSE)),IF(TEXT(A2311,"MMDD")&lt;"0701",TEXT(A2311,"MMDD")&gt;VLOOKUP(R2311,SpeciesValidation!D:W,18,FALSE),TEXT(A2311,"MMDD")&lt;VLOOKUP(R2311,SpeciesValidation!D:W,19,FALSE))),"Date outside expected range for this species",""),"")),"",IF(LEFT(J2311,1)="A",IF(IF(VLOOKUP(R2311,SpeciesValidation!D:W,20,FALSE)=FALSE,OR(TEXT(A2311,"MMDD")&lt;VLOOKUP(R2311,SpeciesValidation!D:W,18,FALSE),TEXT(A2311,"MMDD")&gt;VLOOKUP(R2311,SpeciesValidation!D:W,19,FALSE)),IF(TEXT(A2311,"MMDD")&lt;"0701",TEXT(A2311,"MMDD")&gt;VLOOKUP(R2311,SpeciesValidation!D:W,18,FALSE),TEXT(A2311,"MMDD")&lt;VLOOKUP(R2311,SpeciesValidation!D:W,19,FALSE))),"Date outside expected range for this species",""),"")))</f>
        <v/>
      </c>
      <c r="M2311" s="127" t="str">
        <f>IF(LEN(E2311&amp;"")&gt;0,IF(ISERROR(VLOOKUP(R2311,SpeciesValidation!D:I,6,FALSE)),"",VLOOKUP(R2311,SpeciesValidation!D:I,6,FALSE)),"")</f>
        <v/>
      </c>
      <c r="Q2311" s="36" t="str">
        <f>IF(LEN(E2311&amp;"")&gt;0,IF(ISERROR(VLOOKUP(E2311,SpeciesValidation!B:G,2,FALSE)=TRUE),"",VLOOKUP(E2311,SpeciesValidation!B:G,2,FALSE)),"")</f>
        <v/>
      </c>
      <c r="R2311" s="36" t="str">
        <f>IF(LEN(E2311&amp;"")&gt;0,IF(ISERROR(VLOOKUP(E2311,SpeciesLookup!B:G,4,FALSE)=TRUE),"",VLOOKUP(E2311,SpeciesLookup!B:G,4,FALSE)),"")</f>
        <v/>
      </c>
    </row>
    <row r="2312" spans="1:18" ht="13.2" x14ac:dyDescent="0.25">
      <c r="A2312" s="72"/>
      <c r="D2312" s="11"/>
      <c r="G2312" s="128" t="str">
        <f>IF(LEN(E2312&amp;"")&gt;0,IF(ISERROR(VLOOKUP(E2312,SpeciesLookup!B:G,6,FALSE)=TRUE),"",VLOOKUP(E2312,SpeciesLookup!B:G,6,FALSE)),"")</f>
        <v/>
      </c>
      <c r="H2312" s="128" t="str">
        <f>IF(LEN(E2312&amp;"")&gt;0,IF(ISERROR(VLOOKUP(E2312,SpeciesLookup!B:G,5,FALSE)=TRUE),"",VLOOKUP(E2312,SpeciesLookup!B:G,5,FALSE)),"")</f>
        <v/>
      </c>
      <c r="I2312" s="11"/>
      <c r="J2312" s="73"/>
      <c r="K2312" s="11"/>
      <c r="L2312" s="127" t="str">
        <f>TRIM(IF(ISERROR(VLOOKUP(R2312,SpeciesValidation!D:T,IF(ISNA(VLOOKUP(J2312,Validation!B$2:C$15,2,FALSE)),FALSE,VLOOKUP(J2312,Validation!B$2:C$15,2,FALSE)))),IF(LEN(E2312&amp;"")&gt;0,"",""),VLOOKUP(R2312,SpeciesValidation!D:T,VLOOKUP(J2312,Validation!B$2:C$15,2,FALSE),FALSE)) &amp; " " &amp; IF(ISERROR(IF(LEFT(J2312,1)="A",IF(IF(VLOOKUP(R2312,SpeciesValidation!D:W,20,FALSE)=FALSE,OR(TEXT(A2312,"MMDD")&lt;VLOOKUP(R2312,SpeciesValidation!D:W,18,FALSE),TEXT(A2312,"MMDD")&gt;VLOOKUP(R2312,SpeciesValidation!D:W,19,FALSE)),IF(TEXT(A2312,"MMDD")&lt;"0701",TEXT(A2312,"MMDD")&gt;VLOOKUP(R2312,SpeciesValidation!D:W,18,FALSE),TEXT(A2312,"MMDD")&lt;VLOOKUP(R2312,SpeciesValidation!D:W,19,FALSE))),"Date outside expected range for this species",""),"")),"",IF(LEFT(J2312,1)="A",IF(IF(VLOOKUP(R2312,SpeciesValidation!D:W,20,FALSE)=FALSE,OR(TEXT(A2312,"MMDD")&lt;VLOOKUP(R2312,SpeciesValidation!D:W,18,FALSE),TEXT(A2312,"MMDD")&gt;VLOOKUP(R2312,SpeciesValidation!D:W,19,FALSE)),IF(TEXT(A2312,"MMDD")&lt;"0701",TEXT(A2312,"MMDD")&gt;VLOOKUP(R2312,SpeciesValidation!D:W,18,FALSE),TEXT(A2312,"MMDD")&lt;VLOOKUP(R2312,SpeciesValidation!D:W,19,FALSE))),"Date outside expected range for this species",""),"")))</f>
        <v/>
      </c>
      <c r="M2312" s="127" t="str">
        <f>IF(LEN(E2312&amp;"")&gt;0,IF(ISERROR(VLOOKUP(R2312,SpeciesValidation!D:I,6,FALSE)),"",VLOOKUP(R2312,SpeciesValidation!D:I,6,FALSE)),"")</f>
        <v/>
      </c>
      <c r="Q2312" s="36" t="str">
        <f>IF(LEN(E2312&amp;"")&gt;0,IF(ISERROR(VLOOKUP(E2312,SpeciesValidation!B:G,2,FALSE)=TRUE),"",VLOOKUP(E2312,SpeciesValidation!B:G,2,FALSE)),"")</f>
        <v/>
      </c>
      <c r="R2312" s="36" t="str">
        <f>IF(LEN(E2312&amp;"")&gt;0,IF(ISERROR(VLOOKUP(E2312,SpeciesLookup!B:G,4,FALSE)=TRUE),"",VLOOKUP(E2312,SpeciesLookup!B:G,4,FALSE)),"")</f>
        <v/>
      </c>
    </row>
    <row r="2313" spans="1:18" ht="13.2" x14ac:dyDescent="0.25">
      <c r="A2313" s="72"/>
      <c r="D2313" s="11"/>
      <c r="G2313" s="128" t="str">
        <f>IF(LEN(E2313&amp;"")&gt;0,IF(ISERROR(VLOOKUP(E2313,SpeciesLookup!B:G,6,FALSE)=TRUE),"",VLOOKUP(E2313,SpeciesLookup!B:G,6,FALSE)),"")</f>
        <v/>
      </c>
      <c r="H2313" s="128" t="str">
        <f>IF(LEN(E2313&amp;"")&gt;0,IF(ISERROR(VLOOKUP(E2313,SpeciesLookup!B:G,5,FALSE)=TRUE),"",VLOOKUP(E2313,SpeciesLookup!B:G,5,FALSE)),"")</f>
        <v/>
      </c>
      <c r="I2313" s="11"/>
      <c r="J2313" s="73"/>
      <c r="K2313" s="11"/>
      <c r="L2313" s="127" t="str">
        <f>TRIM(IF(ISERROR(VLOOKUP(R2313,SpeciesValidation!D:T,IF(ISNA(VLOOKUP(J2313,Validation!B$2:C$15,2,FALSE)),FALSE,VLOOKUP(J2313,Validation!B$2:C$15,2,FALSE)))),IF(LEN(E2313&amp;"")&gt;0,"",""),VLOOKUP(R2313,SpeciesValidation!D:T,VLOOKUP(J2313,Validation!B$2:C$15,2,FALSE),FALSE)) &amp; " " &amp; IF(ISERROR(IF(LEFT(J2313,1)="A",IF(IF(VLOOKUP(R2313,SpeciesValidation!D:W,20,FALSE)=FALSE,OR(TEXT(A2313,"MMDD")&lt;VLOOKUP(R2313,SpeciesValidation!D:W,18,FALSE),TEXT(A2313,"MMDD")&gt;VLOOKUP(R2313,SpeciesValidation!D:W,19,FALSE)),IF(TEXT(A2313,"MMDD")&lt;"0701",TEXT(A2313,"MMDD")&gt;VLOOKUP(R2313,SpeciesValidation!D:W,18,FALSE),TEXT(A2313,"MMDD")&lt;VLOOKUP(R2313,SpeciesValidation!D:W,19,FALSE))),"Date outside expected range for this species",""),"")),"",IF(LEFT(J2313,1)="A",IF(IF(VLOOKUP(R2313,SpeciesValidation!D:W,20,FALSE)=FALSE,OR(TEXT(A2313,"MMDD")&lt;VLOOKUP(R2313,SpeciesValidation!D:W,18,FALSE),TEXT(A2313,"MMDD")&gt;VLOOKUP(R2313,SpeciesValidation!D:W,19,FALSE)),IF(TEXT(A2313,"MMDD")&lt;"0701",TEXT(A2313,"MMDD")&gt;VLOOKUP(R2313,SpeciesValidation!D:W,18,FALSE),TEXT(A2313,"MMDD")&lt;VLOOKUP(R2313,SpeciesValidation!D:W,19,FALSE))),"Date outside expected range for this species",""),"")))</f>
        <v/>
      </c>
      <c r="M2313" s="127" t="str">
        <f>IF(LEN(E2313&amp;"")&gt;0,IF(ISERROR(VLOOKUP(R2313,SpeciesValidation!D:I,6,FALSE)),"",VLOOKUP(R2313,SpeciesValidation!D:I,6,FALSE)),"")</f>
        <v/>
      </c>
      <c r="Q2313" s="36" t="str">
        <f>IF(LEN(E2313&amp;"")&gt;0,IF(ISERROR(VLOOKUP(E2313,SpeciesValidation!B:G,2,FALSE)=TRUE),"",VLOOKUP(E2313,SpeciesValidation!B:G,2,FALSE)),"")</f>
        <v/>
      </c>
      <c r="R2313" s="36" t="str">
        <f>IF(LEN(E2313&amp;"")&gt;0,IF(ISERROR(VLOOKUP(E2313,SpeciesLookup!B:G,4,FALSE)=TRUE),"",VLOOKUP(E2313,SpeciesLookup!B:G,4,FALSE)),"")</f>
        <v/>
      </c>
    </row>
    <row r="2314" spans="1:18" ht="13.2" x14ac:dyDescent="0.25">
      <c r="A2314" s="72"/>
      <c r="D2314" s="11"/>
      <c r="G2314" s="128" t="str">
        <f>IF(LEN(E2314&amp;"")&gt;0,IF(ISERROR(VLOOKUP(E2314,SpeciesLookup!B:G,6,FALSE)=TRUE),"",VLOOKUP(E2314,SpeciesLookup!B:G,6,FALSE)),"")</f>
        <v/>
      </c>
      <c r="H2314" s="128" t="str">
        <f>IF(LEN(E2314&amp;"")&gt;0,IF(ISERROR(VLOOKUP(E2314,SpeciesLookup!B:G,5,FALSE)=TRUE),"",VLOOKUP(E2314,SpeciesLookup!B:G,5,FALSE)),"")</f>
        <v/>
      </c>
      <c r="I2314" s="11"/>
      <c r="J2314" s="73"/>
      <c r="K2314" s="11"/>
      <c r="L2314" s="127" t="str">
        <f>TRIM(IF(ISERROR(VLOOKUP(R2314,SpeciesValidation!D:T,IF(ISNA(VLOOKUP(J2314,Validation!B$2:C$15,2,FALSE)),FALSE,VLOOKUP(J2314,Validation!B$2:C$15,2,FALSE)))),IF(LEN(E2314&amp;"")&gt;0,"",""),VLOOKUP(R2314,SpeciesValidation!D:T,VLOOKUP(J2314,Validation!B$2:C$15,2,FALSE),FALSE)) &amp; " " &amp; IF(ISERROR(IF(LEFT(J2314,1)="A",IF(IF(VLOOKUP(R2314,SpeciesValidation!D:W,20,FALSE)=FALSE,OR(TEXT(A2314,"MMDD")&lt;VLOOKUP(R2314,SpeciesValidation!D:W,18,FALSE),TEXT(A2314,"MMDD")&gt;VLOOKUP(R2314,SpeciesValidation!D:W,19,FALSE)),IF(TEXT(A2314,"MMDD")&lt;"0701",TEXT(A2314,"MMDD")&gt;VLOOKUP(R2314,SpeciesValidation!D:W,18,FALSE),TEXT(A2314,"MMDD")&lt;VLOOKUP(R2314,SpeciesValidation!D:W,19,FALSE))),"Date outside expected range for this species",""),"")),"",IF(LEFT(J2314,1)="A",IF(IF(VLOOKUP(R2314,SpeciesValidation!D:W,20,FALSE)=FALSE,OR(TEXT(A2314,"MMDD")&lt;VLOOKUP(R2314,SpeciesValidation!D:W,18,FALSE),TEXT(A2314,"MMDD")&gt;VLOOKUP(R2314,SpeciesValidation!D:W,19,FALSE)),IF(TEXT(A2314,"MMDD")&lt;"0701",TEXT(A2314,"MMDD")&gt;VLOOKUP(R2314,SpeciesValidation!D:W,18,FALSE),TEXT(A2314,"MMDD")&lt;VLOOKUP(R2314,SpeciesValidation!D:W,19,FALSE))),"Date outside expected range for this species",""),"")))</f>
        <v/>
      </c>
      <c r="M2314" s="127" t="str">
        <f>IF(LEN(E2314&amp;"")&gt;0,IF(ISERROR(VLOOKUP(R2314,SpeciesValidation!D:I,6,FALSE)),"",VLOOKUP(R2314,SpeciesValidation!D:I,6,FALSE)),"")</f>
        <v/>
      </c>
      <c r="Q2314" s="36" t="str">
        <f>IF(LEN(E2314&amp;"")&gt;0,IF(ISERROR(VLOOKUP(E2314,SpeciesValidation!B:G,2,FALSE)=TRUE),"",VLOOKUP(E2314,SpeciesValidation!B:G,2,FALSE)),"")</f>
        <v/>
      </c>
      <c r="R2314" s="36" t="str">
        <f>IF(LEN(E2314&amp;"")&gt;0,IF(ISERROR(VLOOKUP(E2314,SpeciesLookup!B:G,4,FALSE)=TRUE),"",VLOOKUP(E2314,SpeciesLookup!B:G,4,FALSE)),"")</f>
        <v/>
      </c>
    </row>
    <row r="2315" spans="1:18" ht="13.2" x14ac:dyDescent="0.25">
      <c r="A2315" s="72"/>
      <c r="D2315" s="11"/>
      <c r="G2315" s="128" t="str">
        <f>IF(LEN(E2315&amp;"")&gt;0,IF(ISERROR(VLOOKUP(E2315,SpeciesLookup!B:G,6,FALSE)=TRUE),"",VLOOKUP(E2315,SpeciesLookup!B:G,6,FALSE)),"")</f>
        <v/>
      </c>
      <c r="H2315" s="128" t="str">
        <f>IF(LEN(E2315&amp;"")&gt;0,IF(ISERROR(VLOOKUP(E2315,SpeciesLookup!B:G,5,FALSE)=TRUE),"",VLOOKUP(E2315,SpeciesLookup!B:G,5,FALSE)),"")</f>
        <v/>
      </c>
      <c r="I2315" s="11"/>
      <c r="J2315" s="73"/>
      <c r="K2315" s="11"/>
      <c r="L2315" s="127" t="str">
        <f>TRIM(IF(ISERROR(VLOOKUP(R2315,SpeciesValidation!D:T,IF(ISNA(VLOOKUP(J2315,Validation!B$2:C$15,2,FALSE)),FALSE,VLOOKUP(J2315,Validation!B$2:C$15,2,FALSE)))),IF(LEN(E2315&amp;"")&gt;0,"",""),VLOOKUP(R2315,SpeciesValidation!D:T,VLOOKUP(J2315,Validation!B$2:C$15,2,FALSE),FALSE)) &amp; " " &amp; IF(ISERROR(IF(LEFT(J2315,1)="A",IF(IF(VLOOKUP(R2315,SpeciesValidation!D:W,20,FALSE)=FALSE,OR(TEXT(A2315,"MMDD")&lt;VLOOKUP(R2315,SpeciesValidation!D:W,18,FALSE),TEXT(A2315,"MMDD")&gt;VLOOKUP(R2315,SpeciesValidation!D:W,19,FALSE)),IF(TEXT(A2315,"MMDD")&lt;"0701",TEXT(A2315,"MMDD")&gt;VLOOKUP(R2315,SpeciesValidation!D:W,18,FALSE),TEXT(A2315,"MMDD")&lt;VLOOKUP(R2315,SpeciesValidation!D:W,19,FALSE))),"Date outside expected range for this species",""),"")),"",IF(LEFT(J2315,1)="A",IF(IF(VLOOKUP(R2315,SpeciesValidation!D:W,20,FALSE)=FALSE,OR(TEXT(A2315,"MMDD")&lt;VLOOKUP(R2315,SpeciesValidation!D:W,18,FALSE),TEXT(A2315,"MMDD")&gt;VLOOKUP(R2315,SpeciesValidation!D:W,19,FALSE)),IF(TEXT(A2315,"MMDD")&lt;"0701",TEXT(A2315,"MMDD")&gt;VLOOKUP(R2315,SpeciesValidation!D:W,18,FALSE),TEXT(A2315,"MMDD")&lt;VLOOKUP(R2315,SpeciesValidation!D:W,19,FALSE))),"Date outside expected range for this species",""),"")))</f>
        <v/>
      </c>
      <c r="M2315" s="127" t="str">
        <f>IF(LEN(E2315&amp;"")&gt;0,IF(ISERROR(VLOOKUP(R2315,SpeciesValidation!D:I,6,FALSE)),"",VLOOKUP(R2315,SpeciesValidation!D:I,6,FALSE)),"")</f>
        <v/>
      </c>
      <c r="Q2315" s="36" t="str">
        <f>IF(LEN(E2315&amp;"")&gt;0,IF(ISERROR(VLOOKUP(E2315,SpeciesValidation!B:G,2,FALSE)=TRUE),"",VLOOKUP(E2315,SpeciesValidation!B:G,2,FALSE)),"")</f>
        <v/>
      </c>
      <c r="R2315" s="36" t="str">
        <f>IF(LEN(E2315&amp;"")&gt;0,IF(ISERROR(VLOOKUP(E2315,SpeciesLookup!B:G,4,FALSE)=TRUE),"",VLOOKUP(E2315,SpeciesLookup!B:G,4,FALSE)),"")</f>
        <v/>
      </c>
    </row>
    <row r="2316" spans="1:18" ht="13.2" x14ac:dyDescent="0.25">
      <c r="A2316" s="72"/>
      <c r="D2316" s="11"/>
      <c r="G2316" s="128" t="str">
        <f>IF(LEN(E2316&amp;"")&gt;0,IF(ISERROR(VLOOKUP(E2316,SpeciesLookup!B:G,6,FALSE)=TRUE),"",VLOOKUP(E2316,SpeciesLookup!B:G,6,FALSE)),"")</f>
        <v/>
      </c>
      <c r="H2316" s="128" t="str">
        <f>IF(LEN(E2316&amp;"")&gt;0,IF(ISERROR(VLOOKUP(E2316,SpeciesLookup!B:G,5,FALSE)=TRUE),"",VLOOKUP(E2316,SpeciesLookup!B:G,5,FALSE)),"")</f>
        <v/>
      </c>
      <c r="I2316" s="11"/>
      <c r="J2316" s="73"/>
      <c r="K2316" s="11"/>
      <c r="L2316" s="127" t="str">
        <f>TRIM(IF(ISERROR(VLOOKUP(R2316,SpeciesValidation!D:T,IF(ISNA(VLOOKUP(J2316,Validation!B$2:C$15,2,FALSE)),FALSE,VLOOKUP(J2316,Validation!B$2:C$15,2,FALSE)))),IF(LEN(E2316&amp;"")&gt;0,"",""),VLOOKUP(R2316,SpeciesValidation!D:T,VLOOKUP(J2316,Validation!B$2:C$15,2,FALSE),FALSE)) &amp; " " &amp; IF(ISERROR(IF(LEFT(J2316,1)="A",IF(IF(VLOOKUP(R2316,SpeciesValidation!D:W,20,FALSE)=FALSE,OR(TEXT(A2316,"MMDD")&lt;VLOOKUP(R2316,SpeciesValidation!D:W,18,FALSE),TEXT(A2316,"MMDD")&gt;VLOOKUP(R2316,SpeciesValidation!D:W,19,FALSE)),IF(TEXT(A2316,"MMDD")&lt;"0701",TEXT(A2316,"MMDD")&gt;VLOOKUP(R2316,SpeciesValidation!D:W,18,FALSE),TEXT(A2316,"MMDD")&lt;VLOOKUP(R2316,SpeciesValidation!D:W,19,FALSE))),"Date outside expected range for this species",""),"")),"",IF(LEFT(J2316,1)="A",IF(IF(VLOOKUP(R2316,SpeciesValidation!D:W,20,FALSE)=FALSE,OR(TEXT(A2316,"MMDD")&lt;VLOOKUP(R2316,SpeciesValidation!D:W,18,FALSE),TEXT(A2316,"MMDD")&gt;VLOOKUP(R2316,SpeciesValidation!D:W,19,FALSE)),IF(TEXT(A2316,"MMDD")&lt;"0701",TEXT(A2316,"MMDD")&gt;VLOOKUP(R2316,SpeciesValidation!D:W,18,FALSE),TEXT(A2316,"MMDD")&lt;VLOOKUP(R2316,SpeciesValidation!D:W,19,FALSE))),"Date outside expected range for this species",""),"")))</f>
        <v/>
      </c>
      <c r="M2316" s="127" t="str">
        <f>IF(LEN(E2316&amp;"")&gt;0,IF(ISERROR(VLOOKUP(R2316,SpeciesValidation!D:I,6,FALSE)),"",VLOOKUP(R2316,SpeciesValidation!D:I,6,FALSE)),"")</f>
        <v/>
      </c>
      <c r="Q2316" s="36" t="str">
        <f>IF(LEN(E2316&amp;"")&gt;0,IF(ISERROR(VLOOKUP(E2316,SpeciesValidation!B:G,2,FALSE)=TRUE),"",VLOOKUP(E2316,SpeciesValidation!B:G,2,FALSE)),"")</f>
        <v/>
      </c>
      <c r="R2316" s="36" t="str">
        <f>IF(LEN(E2316&amp;"")&gt;0,IF(ISERROR(VLOOKUP(E2316,SpeciesLookup!B:G,4,FALSE)=TRUE),"",VLOOKUP(E2316,SpeciesLookup!B:G,4,FALSE)),"")</f>
        <v/>
      </c>
    </row>
    <row r="2317" spans="1:18" ht="13.2" x14ac:dyDescent="0.25">
      <c r="A2317" s="72"/>
      <c r="D2317" s="11"/>
      <c r="G2317" s="128" t="str">
        <f>IF(LEN(E2317&amp;"")&gt;0,IF(ISERROR(VLOOKUP(E2317,SpeciesLookup!B:G,6,FALSE)=TRUE),"",VLOOKUP(E2317,SpeciesLookup!B:G,6,FALSE)),"")</f>
        <v/>
      </c>
      <c r="H2317" s="128" t="str">
        <f>IF(LEN(E2317&amp;"")&gt;0,IF(ISERROR(VLOOKUP(E2317,SpeciesLookup!B:G,5,FALSE)=TRUE),"",VLOOKUP(E2317,SpeciesLookup!B:G,5,FALSE)),"")</f>
        <v/>
      </c>
      <c r="I2317" s="11"/>
      <c r="J2317" s="73"/>
      <c r="K2317" s="11"/>
      <c r="L2317" s="127" t="str">
        <f>TRIM(IF(ISERROR(VLOOKUP(R2317,SpeciesValidation!D:T,IF(ISNA(VLOOKUP(J2317,Validation!B$2:C$15,2,FALSE)),FALSE,VLOOKUP(J2317,Validation!B$2:C$15,2,FALSE)))),IF(LEN(E2317&amp;"")&gt;0,"",""),VLOOKUP(R2317,SpeciesValidation!D:T,VLOOKUP(J2317,Validation!B$2:C$15,2,FALSE),FALSE)) &amp; " " &amp; IF(ISERROR(IF(LEFT(J2317,1)="A",IF(IF(VLOOKUP(R2317,SpeciesValidation!D:W,20,FALSE)=FALSE,OR(TEXT(A2317,"MMDD")&lt;VLOOKUP(R2317,SpeciesValidation!D:W,18,FALSE),TEXT(A2317,"MMDD")&gt;VLOOKUP(R2317,SpeciesValidation!D:W,19,FALSE)),IF(TEXT(A2317,"MMDD")&lt;"0701",TEXT(A2317,"MMDD")&gt;VLOOKUP(R2317,SpeciesValidation!D:W,18,FALSE),TEXT(A2317,"MMDD")&lt;VLOOKUP(R2317,SpeciesValidation!D:W,19,FALSE))),"Date outside expected range for this species",""),"")),"",IF(LEFT(J2317,1)="A",IF(IF(VLOOKUP(R2317,SpeciesValidation!D:W,20,FALSE)=FALSE,OR(TEXT(A2317,"MMDD")&lt;VLOOKUP(R2317,SpeciesValidation!D:W,18,FALSE),TEXT(A2317,"MMDD")&gt;VLOOKUP(R2317,SpeciesValidation!D:W,19,FALSE)),IF(TEXT(A2317,"MMDD")&lt;"0701",TEXT(A2317,"MMDD")&gt;VLOOKUP(R2317,SpeciesValidation!D:W,18,FALSE),TEXT(A2317,"MMDD")&lt;VLOOKUP(R2317,SpeciesValidation!D:W,19,FALSE))),"Date outside expected range for this species",""),"")))</f>
        <v/>
      </c>
      <c r="M2317" s="127" t="str">
        <f>IF(LEN(E2317&amp;"")&gt;0,IF(ISERROR(VLOOKUP(R2317,SpeciesValidation!D:I,6,FALSE)),"",VLOOKUP(R2317,SpeciesValidation!D:I,6,FALSE)),"")</f>
        <v/>
      </c>
      <c r="Q2317" s="36" t="str">
        <f>IF(LEN(E2317&amp;"")&gt;0,IF(ISERROR(VLOOKUP(E2317,SpeciesValidation!B:G,2,FALSE)=TRUE),"",VLOOKUP(E2317,SpeciesValidation!B:G,2,FALSE)),"")</f>
        <v/>
      </c>
      <c r="R2317" s="36" t="str">
        <f>IF(LEN(E2317&amp;"")&gt;0,IF(ISERROR(VLOOKUP(E2317,SpeciesLookup!B:G,4,FALSE)=TRUE),"",VLOOKUP(E2317,SpeciesLookup!B:G,4,FALSE)),"")</f>
        <v/>
      </c>
    </row>
    <row r="2318" spans="1:18" ht="13.2" x14ac:dyDescent="0.25">
      <c r="A2318" s="72"/>
      <c r="D2318" s="11"/>
      <c r="G2318" s="128" t="str">
        <f>IF(LEN(E2318&amp;"")&gt;0,IF(ISERROR(VLOOKUP(E2318,SpeciesLookup!B:G,6,FALSE)=TRUE),"",VLOOKUP(E2318,SpeciesLookup!B:G,6,FALSE)),"")</f>
        <v/>
      </c>
      <c r="H2318" s="128" t="str">
        <f>IF(LEN(E2318&amp;"")&gt;0,IF(ISERROR(VLOOKUP(E2318,SpeciesLookup!B:G,5,FALSE)=TRUE),"",VLOOKUP(E2318,SpeciesLookup!B:G,5,FALSE)),"")</f>
        <v/>
      </c>
      <c r="I2318" s="11"/>
      <c r="J2318" s="73"/>
      <c r="K2318" s="11"/>
      <c r="L2318" s="127" t="str">
        <f>TRIM(IF(ISERROR(VLOOKUP(R2318,SpeciesValidation!D:T,IF(ISNA(VLOOKUP(J2318,Validation!B$2:C$15,2,FALSE)),FALSE,VLOOKUP(J2318,Validation!B$2:C$15,2,FALSE)))),IF(LEN(E2318&amp;"")&gt;0,"",""),VLOOKUP(R2318,SpeciesValidation!D:T,VLOOKUP(J2318,Validation!B$2:C$15,2,FALSE),FALSE)) &amp; " " &amp; IF(ISERROR(IF(LEFT(J2318,1)="A",IF(IF(VLOOKUP(R2318,SpeciesValidation!D:W,20,FALSE)=FALSE,OR(TEXT(A2318,"MMDD")&lt;VLOOKUP(R2318,SpeciesValidation!D:W,18,FALSE),TEXT(A2318,"MMDD")&gt;VLOOKUP(R2318,SpeciesValidation!D:W,19,FALSE)),IF(TEXT(A2318,"MMDD")&lt;"0701",TEXT(A2318,"MMDD")&gt;VLOOKUP(R2318,SpeciesValidation!D:W,18,FALSE),TEXT(A2318,"MMDD")&lt;VLOOKUP(R2318,SpeciesValidation!D:W,19,FALSE))),"Date outside expected range for this species",""),"")),"",IF(LEFT(J2318,1)="A",IF(IF(VLOOKUP(R2318,SpeciesValidation!D:W,20,FALSE)=FALSE,OR(TEXT(A2318,"MMDD")&lt;VLOOKUP(R2318,SpeciesValidation!D:W,18,FALSE),TEXT(A2318,"MMDD")&gt;VLOOKUP(R2318,SpeciesValidation!D:W,19,FALSE)),IF(TEXT(A2318,"MMDD")&lt;"0701",TEXT(A2318,"MMDD")&gt;VLOOKUP(R2318,SpeciesValidation!D:W,18,FALSE),TEXT(A2318,"MMDD")&lt;VLOOKUP(R2318,SpeciesValidation!D:W,19,FALSE))),"Date outside expected range for this species",""),"")))</f>
        <v/>
      </c>
      <c r="M2318" s="127" t="str">
        <f>IF(LEN(E2318&amp;"")&gt;0,IF(ISERROR(VLOOKUP(R2318,SpeciesValidation!D:I,6,FALSE)),"",VLOOKUP(R2318,SpeciesValidation!D:I,6,FALSE)),"")</f>
        <v/>
      </c>
      <c r="Q2318" s="36" t="str">
        <f>IF(LEN(E2318&amp;"")&gt;0,IF(ISERROR(VLOOKUP(E2318,SpeciesValidation!B:G,2,FALSE)=TRUE),"",VLOOKUP(E2318,SpeciesValidation!B:G,2,FALSE)),"")</f>
        <v/>
      </c>
      <c r="R2318" s="36" t="str">
        <f>IF(LEN(E2318&amp;"")&gt;0,IF(ISERROR(VLOOKUP(E2318,SpeciesLookup!B:G,4,FALSE)=TRUE),"",VLOOKUP(E2318,SpeciesLookup!B:G,4,FALSE)),"")</f>
        <v/>
      </c>
    </row>
    <row r="2319" spans="1:18" ht="13.2" x14ac:dyDescent="0.25">
      <c r="A2319" s="72"/>
      <c r="D2319" s="11"/>
      <c r="G2319" s="128" t="str">
        <f>IF(LEN(E2319&amp;"")&gt;0,IF(ISERROR(VLOOKUP(E2319,SpeciesLookup!B:G,6,FALSE)=TRUE),"",VLOOKUP(E2319,SpeciesLookup!B:G,6,FALSE)),"")</f>
        <v/>
      </c>
      <c r="H2319" s="128" t="str">
        <f>IF(LEN(E2319&amp;"")&gt;0,IF(ISERROR(VLOOKUP(E2319,SpeciesLookup!B:G,5,FALSE)=TRUE),"",VLOOKUP(E2319,SpeciesLookup!B:G,5,FALSE)),"")</f>
        <v/>
      </c>
      <c r="I2319" s="11"/>
      <c r="J2319" s="73"/>
      <c r="K2319" s="11"/>
      <c r="L2319" s="127" t="str">
        <f>TRIM(IF(ISERROR(VLOOKUP(R2319,SpeciesValidation!D:T,IF(ISNA(VLOOKUP(J2319,Validation!B$2:C$15,2,FALSE)),FALSE,VLOOKUP(J2319,Validation!B$2:C$15,2,FALSE)))),IF(LEN(E2319&amp;"")&gt;0,"",""),VLOOKUP(R2319,SpeciesValidation!D:T,VLOOKUP(J2319,Validation!B$2:C$15,2,FALSE),FALSE)) &amp; " " &amp; IF(ISERROR(IF(LEFT(J2319,1)="A",IF(IF(VLOOKUP(R2319,SpeciesValidation!D:W,20,FALSE)=FALSE,OR(TEXT(A2319,"MMDD")&lt;VLOOKUP(R2319,SpeciesValidation!D:W,18,FALSE),TEXT(A2319,"MMDD")&gt;VLOOKUP(R2319,SpeciesValidation!D:W,19,FALSE)),IF(TEXT(A2319,"MMDD")&lt;"0701",TEXT(A2319,"MMDD")&gt;VLOOKUP(R2319,SpeciesValidation!D:W,18,FALSE),TEXT(A2319,"MMDD")&lt;VLOOKUP(R2319,SpeciesValidation!D:W,19,FALSE))),"Date outside expected range for this species",""),"")),"",IF(LEFT(J2319,1)="A",IF(IF(VLOOKUP(R2319,SpeciesValidation!D:W,20,FALSE)=FALSE,OR(TEXT(A2319,"MMDD")&lt;VLOOKUP(R2319,SpeciesValidation!D:W,18,FALSE),TEXT(A2319,"MMDD")&gt;VLOOKUP(R2319,SpeciesValidation!D:W,19,FALSE)),IF(TEXT(A2319,"MMDD")&lt;"0701",TEXT(A2319,"MMDD")&gt;VLOOKUP(R2319,SpeciesValidation!D:W,18,FALSE),TEXT(A2319,"MMDD")&lt;VLOOKUP(R2319,SpeciesValidation!D:W,19,FALSE))),"Date outside expected range for this species",""),"")))</f>
        <v/>
      </c>
      <c r="M2319" s="127" t="str">
        <f>IF(LEN(E2319&amp;"")&gt;0,IF(ISERROR(VLOOKUP(R2319,SpeciesValidation!D:I,6,FALSE)),"",VLOOKUP(R2319,SpeciesValidation!D:I,6,FALSE)),"")</f>
        <v/>
      </c>
      <c r="Q2319" s="36" t="str">
        <f>IF(LEN(E2319&amp;"")&gt;0,IF(ISERROR(VLOOKUP(E2319,SpeciesValidation!B:G,2,FALSE)=TRUE),"",VLOOKUP(E2319,SpeciesValidation!B:G,2,FALSE)),"")</f>
        <v/>
      </c>
      <c r="R2319" s="36" t="str">
        <f>IF(LEN(E2319&amp;"")&gt;0,IF(ISERROR(VLOOKUP(E2319,SpeciesLookup!B:G,4,FALSE)=TRUE),"",VLOOKUP(E2319,SpeciesLookup!B:G,4,FALSE)),"")</f>
        <v/>
      </c>
    </row>
    <row r="2320" spans="1:18" ht="13.2" x14ac:dyDescent="0.25">
      <c r="A2320" s="72"/>
      <c r="D2320" s="11"/>
      <c r="G2320" s="128" t="str">
        <f>IF(LEN(E2320&amp;"")&gt;0,IF(ISERROR(VLOOKUP(E2320,SpeciesLookup!B:G,6,FALSE)=TRUE),"",VLOOKUP(E2320,SpeciesLookup!B:G,6,FALSE)),"")</f>
        <v/>
      </c>
      <c r="H2320" s="128" t="str">
        <f>IF(LEN(E2320&amp;"")&gt;0,IF(ISERROR(VLOOKUP(E2320,SpeciesLookup!B:G,5,FALSE)=TRUE),"",VLOOKUP(E2320,SpeciesLookup!B:G,5,FALSE)),"")</f>
        <v/>
      </c>
      <c r="I2320" s="11"/>
      <c r="J2320" s="73"/>
      <c r="K2320" s="11"/>
      <c r="L2320" s="127" t="str">
        <f>TRIM(IF(ISERROR(VLOOKUP(R2320,SpeciesValidation!D:T,IF(ISNA(VLOOKUP(J2320,Validation!B$2:C$15,2,FALSE)),FALSE,VLOOKUP(J2320,Validation!B$2:C$15,2,FALSE)))),IF(LEN(E2320&amp;"")&gt;0,"",""),VLOOKUP(R2320,SpeciesValidation!D:T,VLOOKUP(J2320,Validation!B$2:C$15,2,FALSE),FALSE)) &amp; " " &amp; IF(ISERROR(IF(LEFT(J2320,1)="A",IF(IF(VLOOKUP(R2320,SpeciesValidation!D:W,20,FALSE)=FALSE,OR(TEXT(A2320,"MMDD")&lt;VLOOKUP(R2320,SpeciesValidation!D:W,18,FALSE),TEXT(A2320,"MMDD")&gt;VLOOKUP(R2320,SpeciesValidation!D:W,19,FALSE)),IF(TEXT(A2320,"MMDD")&lt;"0701",TEXT(A2320,"MMDD")&gt;VLOOKUP(R2320,SpeciesValidation!D:W,18,FALSE),TEXT(A2320,"MMDD")&lt;VLOOKUP(R2320,SpeciesValidation!D:W,19,FALSE))),"Date outside expected range for this species",""),"")),"",IF(LEFT(J2320,1)="A",IF(IF(VLOOKUP(R2320,SpeciesValidation!D:W,20,FALSE)=FALSE,OR(TEXT(A2320,"MMDD")&lt;VLOOKUP(R2320,SpeciesValidation!D:W,18,FALSE),TEXT(A2320,"MMDD")&gt;VLOOKUP(R2320,SpeciesValidation!D:W,19,FALSE)),IF(TEXT(A2320,"MMDD")&lt;"0701",TEXT(A2320,"MMDD")&gt;VLOOKUP(R2320,SpeciesValidation!D:W,18,FALSE),TEXT(A2320,"MMDD")&lt;VLOOKUP(R2320,SpeciesValidation!D:W,19,FALSE))),"Date outside expected range for this species",""),"")))</f>
        <v/>
      </c>
      <c r="M2320" s="127" t="str">
        <f>IF(LEN(E2320&amp;"")&gt;0,IF(ISERROR(VLOOKUP(R2320,SpeciesValidation!D:I,6,FALSE)),"",VLOOKUP(R2320,SpeciesValidation!D:I,6,FALSE)),"")</f>
        <v/>
      </c>
      <c r="Q2320" s="36" t="str">
        <f>IF(LEN(E2320&amp;"")&gt;0,IF(ISERROR(VLOOKUP(E2320,SpeciesValidation!B:G,2,FALSE)=TRUE),"",VLOOKUP(E2320,SpeciesValidation!B:G,2,FALSE)),"")</f>
        <v/>
      </c>
      <c r="R2320" s="36" t="str">
        <f>IF(LEN(E2320&amp;"")&gt;0,IF(ISERROR(VLOOKUP(E2320,SpeciesLookup!B:G,4,FALSE)=TRUE),"",VLOOKUP(E2320,SpeciesLookup!B:G,4,FALSE)),"")</f>
        <v/>
      </c>
    </row>
    <row r="2321" spans="1:18" ht="13.2" x14ac:dyDescent="0.25">
      <c r="A2321" s="72"/>
      <c r="D2321" s="11"/>
      <c r="G2321" s="128" t="str">
        <f>IF(LEN(E2321&amp;"")&gt;0,IF(ISERROR(VLOOKUP(E2321,SpeciesLookup!B:G,6,FALSE)=TRUE),"",VLOOKUP(E2321,SpeciesLookup!B:G,6,FALSE)),"")</f>
        <v/>
      </c>
      <c r="H2321" s="128" t="str">
        <f>IF(LEN(E2321&amp;"")&gt;0,IF(ISERROR(VLOOKUP(E2321,SpeciesLookup!B:G,5,FALSE)=TRUE),"",VLOOKUP(E2321,SpeciesLookup!B:G,5,FALSE)),"")</f>
        <v/>
      </c>
      <c r="I2321" s="11"/>
      <c r="J2321" s="73"/>
      <c r="K2321" s="11"/>
      <c r="L2321" s="127" t="str">
        <f>TRIM(IF(ISERROR(VLOOKUP(R2321,SpeciesValidation!D:T,IF(ISNA(VLOOKUP(J2321,Validation!B$2:C$15,2,FALSE)),FALSE,VLOOKUP(J2321,Validation!B$2:C$15,2,FALSE)))),IF(LEN(E2321&amp;"")&gt;0,"",""),VLOOKUP(R2321,SpeciesValidation!D:T,VLOOKUP(J2321,Validation!B$2:C$15,2,FALSE),FALSE)) &amp; " " &amp; IF(ISERROR(IF(LEFT(J2321,1)="A",IF(IF(VLOOKUP(R2321,SpeciesValidation!D:W,20,FALSE)=FALSE,OR(TEXT(A2321,"MMDD")&lt;VLOOKUP(R2321,SpeciesValidation!D:W,18,FALSE),TEXT(A2321,"MMDD")&gt;VLOOKUP(R2321,SpeciesValidation!D:W,19,FALSE)),IF(TEXT(A2321,"MMDD")&lt;"0701",TEXT(A2321,"MMDD")&gt;VLOOKUP(R2321,SpeciesValidation!D:W,18,FALSE),TEXT(A2321,"MMDD")&lt;VLOOKUP(R2321,SpeciesValidation!D:W,19,FALSE))),"Date outside expected range for this species",""),"")),"",IF(LEFT(J2321,1)="A",IF(IF(VLOOKUP(R2321,SpeciesValidation!D:W,20,FALSE)=FALSE,OR(TEXT(A2321,"MMDD")&lt;VLOOKUP(R2321,SpeciesValidation!D:W,18,FALSE),TEXT(A2321,"MMDD")&gt;VLOOKUP(R2321,SpeciesValidation!D:W,19,FALSE)),IF(TEXT(A2321,"MMDD")&lt;"0701",TEXT(A2321,"MMDD")&gt;VLOOKUP(R2321,SpeciesValidation!D:W,18,FALSE),TEXT(A2321,"MMDD")&lt;VLOOKUP(R2321,SpeciesValidation!D:W,19,FALSE))),"Date outside expected range for this species",""),"")))</f>
        <v/>
      </c>
      <c r="M2321" s="127" t="str">
        <f>IF(LEN(E2321&amp;"")&gt;0,IF(ISERROR(VLOOKUP(R2321,SpeciesValidation!D:I,6,FALSE)),"",VLOOKUP(R2321,SpeciesValidation!D:I,6,FALSE)),"")</f>
        <v/>
      </c>
      <c r="Q2321" s="36" t="str">
        <f>IF(LEN(E2321&amp;"")&gt;0,IF(ISERROR(VLOOKUP(E2321,SpeciesValidation!B:G,2,FALSE)=TRUE),"",VLOOKUP(E2321,SpeciesValidation!B:G,2,FALSE)),"")</f>
        <v/>
      </c>
      <c r="R2321" s="36" t="str">
        <f>IF(LEN(E2321&amp;"")&gt;0,IF(ISERROR(VLOOKUP(E2321,SpeciesLookup!B:G,4,FALSE)=TRUE),"",VLOOKUP(E2321,SpeciesLookup!B:G,4,FALSE)),"")</f>
        <v/>
      </c>
    </row>
    <row r="2322" spans="1:18" ht="13.2" x14ac:dyDescent="0.25">
      <c r="A2322" s="72"/>
      <c r="D2322" s="11"/>
      <c r="G2322" s="128" t="str">
        <f>IF(LEN(E2322&amp;"")&gt;0,IF(ISERROR(VLOOKUP(E2322,SpeciesLookup!B:G,6,FALSE)=TRUE),"",VLOOKUP(E2322,SpeciesLookup!B:G,6,FALSE)),"")</f>
        <v/>
      </c>
      <c r="H2322" s="128" t="str">
        <f>IF(LEN(E2322&amp;"")&gt;0,IF(ISERROR(VLOOKUP(E2322,SpeciesLookup!B:G,5,FALSE)=TRUE),"",VLOOKUP(E2322,SpeciesLookup!B:G,5,FALSE)),"")</f>
        <v/>
      </c>
      <c r="I2322" s="11"/>
      <c r="J2322" s="73"/>
      <c r="K2322" s="11"/>
      <c r="L2322" s="127" t="str">
        <f>TRIM(IF(ISERROR(VLOOKUP(R2322,SpeciesValidation!D:T,IF(ISNA(VLOOKUP(J2322,Validation!B$2:C$15,2,FALSE)),FALSE,VLOOKUP(J2322,Validation!B$2:C$15,2,FALSE)))),IF(LEN(E2322&amp;"")&gt;0,"",""),VLOOKUP(R2322,SpeciesValidation!D:T,VLOOKUP(J2322,Validation!B$2:C$15,2,FALSE),FALSE)) &amp; " " &amp; IF(ISERROR(IF(LEFT(J2322,1)="A",IF(IF(VLOOKUP(R2322,SpeciesValidation!D:W,20,FALSE)=FALSE,OR(TEXT(A2322,"MMDD")&lt;VLOOKUP(R2322,SpeciesValidation!D:W,18,FALSE),TEXT(A2322,"MMDD")&gt;VLOOKUP(R2322,SpeciesValidation!D:W,19,FALSE)),IF(TEXT(A2322,"MMDD")&lt;"0701",TEXT(A2322,"MMDD")&gt;VLOOKUP(R2322,SpeciesValidation!D:W,18,FALSE),TEXT(A2322,"MMDD")&lt;VLOOKUP(R2322,SpeciesValidation!D:W,19,FALSE))),"Date outside expected range for this species",""),"")),"",IF(LEFT(J2322,1)="A",IF(IF(VLOOKUP(R2322,SpeciesValidation!D:W,20,FALSE)=FALSE,OR(TEXT(A2322,"MMDD")&lt;VLOOKUP(R2322,SpeciesValidation!D:W,18,FALSE),TEXT(A2322,"MMDD")&gt;VLOOKUP(R2322,SpeciesValidation!D:W,19,FALSE)),IF(TEXT(A2322,"MMDD")&lt;"0701",TEXT(A2322,"MMDD")&gt;VLOOKUP(R2322,SpeciesValidation!D:W,18,FALSE),TEXT(A2322,"MMDD")&lt;VLOOKUP(R2322,SpeciesValidation!D:W,19,FALSE))),"Date outside expected range for this species",""),"")))</f>
        <v/>
      </c>
      <c r="M2322" s="127" t="str">
        <f>IF(LEN(E2322&amp;"")&gt;0,IF(ISERROR(VLOOKUP(R2322,SpeciesValidation!D:I,6,FALSE)),"",VLOOKUP(R2322,SpeciesValidation!D:I,6,FALSE)),"")</f>
        <v/>
      </c>
      <c r="Q2322" s="36" t="str">
        <f>IF(LEN(E2322&amp;"")&gt;0,IF(ISERROR(VLOOKUP(E2322,SpeciesValidation!B:G,2,FALSE)=TRUE),"",VLOOKUP(E2322,SpeciesValidation!B:G,2,FALSE)),"")</f>
        <v/>
      </c>
      <c r="R2322" s="36" t="str">
        <f>IF(LEN(E2322&amp;"")&gt;0,IF(ISERROR(VLOOKUP(E2322,SpeciesLookup!B:G,4,FALSE)=TRUE),"",VLOOKUP(E2322,SpeciesLookup!B:G,4,FALSE)),"")</f>
        <v/>
      </c>
    </row>
    <row r="2323" spans="1:18" ht="13.2" x14ac:dyDescent="0.25">
      <c r="A2323" s="72"/>
      <c r="D2323" s="11"/>
      <c r="G2323" s="128" t="str">
        <f>IF(LEN(E2323&amp;"")&gt;0,IF(ISERROR(VLOOKUP(E2323,SpeciesLookup!B:G,6,FALSE)=TRUE),"",VLOOKUP(E2323,SpeciesLookup!B:G,6,FALSE)),"")</f>
        <v/>
      </c>
      <c r="H2323" s="128" t="str">
        <f>IF(LEN(E2323&amp;"")&gt;0,IF(ISERROR(VLOOKUP(E2323,SpeciesLookup!B:G,5,FALSE)=TRUE),"",VLOOKUP(E2323,SpeciesLookup!B:G,5,FALSE)),"")</f>
        <v/>
      </c>
      <c r="I2323" s="11"/>
      <c r="J2323" s="73"/>
      <c r="K2323" s="11"/>
      <c r="L2323" s="127" t="str">
        <f>TRIM(IF(ISERROR(VLOOKUP(R2323,SpeciesValidation!D:T,IF(ISNA(VLOOKUP(J2323,Validation!B$2:C$15,2,FALSE)),FALSE,VLOOKUP(J2323,Validation!B$2:C$15,2,FALSE)))),IF(LEN(E2323&amp;"")&gt;0,"",""),VLOOKUP(R2323,SpeciesValidation!D:T,VLOOKUP(J2323,Validation!B$2:C$15,2,FALSE),FALSE)) &amp; " " &amp; IF(ISERROR(IF(LEFT(J2323,1)="A",IF(IF(VLOOKUP(R2323,SpeciesValidation!D:W,20,FALSE)=FALSE,OR(TEXT(A2323,"MMDD")&lt;VLOOKUP(R2323,SpeciesValidation!D:W,18,FALSE),TEXT(A2323,"MMDD")&gt;VLOOKUP(R2323,SpeciesValidation!D:W,19,FALSE)),IF(TEXT(A2323,"MMDD")&lt;"0701",TEXT(A2323,"MMDD")&gt;VLOOKUP(R2323,SpeciesValidation!D:W,18,FALSE),TEXT(A2323,"MMDD")&lt;VLOOKUP(R2323,SpeciesValidation!D:W,19,FALSE))),"Date outside expected range for this species",""),"")),"",IF(LEFT(J2323,1)="A",IF(IF(VLOOKUP(R2323,SpeciesValidation!D:W,20,FALSE)=FALSE,OR(TEXT(A2323,"MMDD")&lt;VLOOKUP(R2323,SpeciesValidation!D:W,18,FALSE),TEXT(A2323,"MMDD")&gt;VLOOKUP(R2323,SpeciesValidation!D:W,19,FALSE)),IF(TEXT(A2323,"MMDD")&lt;"0701",TEXT(A2323,"MMDD")&gt;VLOOKUP(R2323,SpeciesValidation!D:W,18,FALSE),TEXT(A2323,"MMDD")&lt;VLOOKUP(R2323,SpeciesValidation!D:W,19,FALSE))),"Date outside expected range for this species",""),"")))</f>
        <v/>
      </c>
      <c r="M2323" s="127" t="str">
        <f>IF(LEN(E2323&amp;"")&gt;0,IF(ISERROR(VLOOKUP(R2323,SpeciesValidation!D:I,6,FALSE)),"",VLOOKUP(R2323,SpeciesValidation!D:I,6,FALSE)),"")</f>
        <v/>
      </c>
      <c r="Q2323" s="36" t="str">
        <f>IF(LEN(E2323&amp;"")&gt;0,IF(ISERROR(VLOOKUP(E2323,SpeciesValidation!B:G,2,FALSE)=TRUE),"",VLOOKUP(E2323,SpeciesValidation!B:G,2,FALSE)),"")</f>
        <v/>
      </c>
      <c r="R2323" s="36" t="str">
        <f>IF(LEN(E2323&amp;"")&gt;0,IF(ISERROR(VLOOKUP(E2323,SpeciesLookup!B:G,4,FALSE)=TRUE),"",VLOOKUP(E2323,SpeciesLookup!B:G,4,FALSE)),"")</f>
        <v/>
      </c>
    </row>
    <row r="2324" spans="1:18" ht="13.2" x14ac:dyDescent="0.25">
      <c r="A2324" s="72"/>
      <c r="D2324" s="11"/>
      <c r="G2324" s="128" t="str">
        <f>IF(LEN(E2324&amp;"")&gt;0,IF(ISERROR(VLOOKUP(E2324,SpeciesLookup!B:G,6,FALSE)=TRUE),"",VLOOKUP(E2324,SpeciesLookup!B:G,6,FALSE)),"")</f>
        <v/>
      </c>
      <c r="H2324" s="128" t="str">
        <f>IF(LEN(E2324&amp;"")&gt;0,IF(ISERROR(VLOOKUP(E2324,SpeciesLookup!B:G,5,FALSE)=TRUE),"",VLOOKUP(E2324,SpeciesLookup!B:G,5,FALSE)),"")</f>
        <v/>
      </c>
      <c r="I2324" s="11"/>
      <c r="J2324" s="73"/>
      <c r="K2324" s="11"/>
      <c r="L2324" s="127" t="str">
        <f>TRIM(IF(ISERROR(VLOOKUP(R2324,SpeciesValidation!D:T,IF(ISNA(VLOOKUP(J2324,Validation!B$2:C$15,2,FALSE)),FALSE,VLOOKUP(J2324,Validation!B$2:C$15,2,FALSE)))),IF(LEN(E2324&amp;"")&gt;0,"",""),VLOOKUP(R2324,SpeciesValidation!D:T,VLOOKUP(J2324,Validation!B$2:C$15,2,FALSE),FALSE)) &amp; " " &amp; IF(ISERROR(IF(LEFT(J2324,1)="A",IF(IF(VLOOKUP(R2324,SpeciesValidation!D:W,20,FALSE)=FALSE,OR(TEXT(A2324,"MMDD")&lt;VLOOKUP(R2324,SpeciesValidation!D:W,18,FALSE),TEXT(A2324,"MMDD")&gt;VLOOKUP(R2324,SpeciesValidation!D:W,19,FALSE)),IF(TEXT(A2324,"MMDD")&lt;"0701",TEXT(A2324,"MMDD")&gt;VLOOKUP(R2324,SpeciesValidation!D:W,18,FALSE),TEXT(A2324,"MMDD")&lt;VLOOKUP(R2324,SpeciesValidation!D:W,19,FALSE))),"Date outside expected range for this species",""),"")),"",IF(LEFT(J2324,1)="A",IF(IF(VLOOKUP(R2324,SpeciesValidation!D:W,20,FALSE)=FALSE,OR(TEXT(A2324,"MMDD")&lt;VLOOKUP(R2324,SpeciesValidation!D:W,18,FALSE),TEXT(A2324,"MMDD")&gt;VLOOKUP(R2324,SpeciesValidation!D:W,19,FALSE)),IF(TEXT(A2324,"MMDD")&lt;"0701",TEXT(A2324,"MMDD")&gt;VLOOKUP(R2324,SpeciesValidation!D:W,18,FALSE),TEXT(A2324,"MMDD")&lt;VLOOKUP(R2324,SpeciesValidation!D:W,19,FALSE))),"Date outside expected range for this species",""),"")))</f>
        <v/>
      </c>
      <c r="M2324" s="127" t="str">
        <f>IF(LEN(E2324&amp;"")&gt;0,IF(ISERROR(VLOOKUP(R2324,SpeciesValidation!D:I,6,FALSE)),"",VLOOKUP(R2324,SpeciesValidation!D:I,6,FALSE)),"")</f>
        <v/>
      </c>
      <c r="Q2324" s="36" t="str">
        <f>IF(LEN(E2324&amp;"")&gt;0,IF(ISERROR(VLOOKUP(E2324,SpeciesValidation!B:G,2,FALSE)=TRUE),"",VLOOKUP(E2324,SpeciesValidation!B:G,2,FALSE)),"")</f>
        <v/>
      </c>
      <c r="R2324" s="36" t="str">
        <f>IF(LEN(E2324&amp;"")&gt;0,IF(ISERROR(VLOOKUP(E2324,SpeciesLookup!B:G,4,FALSE)=TRUE),"",VLOOKUP(E2324,SpeciesLookup!B:G,4,FALSE)),"")</f>
        <v/>
      </c>
    </row>
    <row r="2325" spans="1:18" ht="13.2" x14ac:dyDescent="0.25">
      <c r="A2325" s="72"/>
      <c r="D2325" s="11"/>
      <c r="G2325" s="128" t="str">
        <f>IF(LEN(E2325&amp;"")&gt;0,IF(ISERROR(VLOOKUP(E2325,SpeciesLookup!B:G,6,FALSE)=TRUE),"",VLOOKUP(E2325,SpeciesLookup!B:G,6,FALSE)),"")</f>
        <v/>
      </c>
      <c r="H2325" s="128" t="str">
        <f>IF(LEN(E2325&amp;"")&gt;0,IF(ISERROR(VLOOKUP(E2325,SpeciesLookup!B:G,5,FALSE)=TRUE),"",VLOOKUP(E2325,SpeciesLookup!B:G,5,FALSE)),"")</f>
        <v/>
      </c>
      <c r="I2325" s="11"/>
      <c r="J2325" s="73"/>
      <c r="K2325" s="11"/>
      <c r="L2325" s="127" t="str">
        <f>TRIM(IF(ISERROR(VLOOKUP(R2325,SpeciesValidation!D:T,IF(ISNA(VLOOKUP(J2325,Validation!B$2:C$15,2,FALSE)),FALSE,VLOOKUP(J2325,Validation!B$2:C$15,2,FALSE)))),IF(LEN(E2325&amp;"")&gt;0,"",""),VLOOKUP(R2325,SpeciesValidation!D:T,VLOOKUP(J2325,Validation!B$2:C$15,2,FALSE),FALSE)) &amp; " " &amp; IF(ISERROR(IF(LEFT(J2325,1)="A",IF(IF(VLOOKUP(R2325,SpeciesValidation!D:W,20,FALSE)=FALSE,OR(TEXT(A2325,"MMDD")&lt;VLOOKUP(R2325,SpeciesValidation!D:W,18,FALSE),TEXT(A2325,"MMDD")&gt;VLOOKUP(R2325,SpeciesValidation!D:W,19,FALSE)),IF(TEXT(A2325,"MMDD")&lt;"0701",TEXT(A2325,"MMDD")&gt;VLOOKUP(R2325,SpeciesValidation!D:W,18,FALSE),TEXT(A2325,"MMDD")&lt;VLOOKUP(R2325,SpeciesValidation!D:W,19,FALSE))),"Date outside expected range for this species",""),"")),"",IF(LEFT(J2325,1)="A",IF(IF(VLOOKUP(R2325,SpeciesValidation!D:W,20,FALSE)=FALSE,OR(TEXT(A2325,"MMDD")&lt;VLOOKUP(R2325,SpeciesValidation!D:W,18,FALSE),TEXT(A2325,"MMDD")&gt;VLOOKUP(R2325,SpeciesValidation!D:W,19,FALSE)),IF(TEXT(A2325,"MMDD")&lt;"0701",TEXT(A2325,"MMDD")&gt;VLOOKUP(R2325,SpeciesValidation!D:W,18,FALSE),TEXT(A2325,"MMDD")&lt;VLOOKUP(R2325,SpeciesValidation!D:W,19,FALSE))),"Date outside expected range for this species",""),"")))</f>
        <v/>
      </c>
      <c r="M2325" s="127" t="str">
        <f>IF(LEN(E2325&amp;"")&gt;0,IF(ISERROR(VLOOKUP(R2325,SpeciesValidation!D:I,6,FALSE)),"",VLOOKUP(R2325,SpeciesValidation!D:I,6,FALSE)),"")</f>
        <v/>
      </c>
      <c r="Q2325" s="36" t="str">
        <f>IF(LEN(E2325&amp;"")&gt;0,IF(ISERROR(VLOOKUP(E2325,SpeciesValidation!B:G,2,FALSE)=TRUE),"",VLOOKUP(E2325,SpeciesValidation!B:G,2,FALSE)),"")</f>
        <v/>
      </c>
      <c r="R2325" s="36" t="str">
        <f>IF(LEN(E2325&amp;"")&gt;0,IF(ISERROR(VLOOKUP(E2325,SpeciesLookup!B:G,4,FALSE)=TRUE),"",VLOOKUP(E2325,SpeciesLookup!B:G,4,FALSE)),"")</f>
        <v/>
      </c>
    </row>
    <row r="2326" spans="1:18" ht="13.2" x14ac:dyDescent="0.25">
      <c r="A2326" s="72"/>
      <c r="D2326" s="11"/>
      <c r="G2326" s="128" t="str">
        <f>IF(LEN(E2326&amp;"")&gt;0,IF(ISERROR(VLOOKUP(E2326,SpeciesLookup!B:G,6,FALSE)=TRUE),"",VLOOKUP(E2326,SpeciesLookup!B:G,6,FALSE)),"")</f>
        <v/>
      </c>
      <c r="H2326" s="128" t="str">
        <f>IF(LEN(E2326&amp;"")&gt;0,IF(ISERROR(VLOOKUP(E2326,SpeciesLookup!B:G,5,FALSE)=TRUE),"",VLOOKUP(E2326,SpeciesLookup!B:G,5,FALSE)),"")</f>
        <v/>
      </c>
      <c r="I2326" s="11"/>
      <c r="J2326" s="73"/>
      <c r="K2326" s="11"/>
      <c r="L2326" s="127" t="str">
        <f>TRIM(IF(ISERROR(VLOOKUP(R2326,SpeciesValidation!D:T,IF(ISNA(VLOOKUP(J2326,Validation!B$2:C$15,2,FALSE)),FALSE,VLOOKUP(J2326,Validation!B$2:C$15,2,FALSE)))),IF(LEN(E2326&amp;"")&gt;0,"",""),VLOOKUP(R2326,SpeciesValidation!D:T,VLOOKUP(J2326,Validation!B$2:C$15,2,FALSE),FALSE)) &amp; " " &amp; IF(ISERROR(IF(LEFT(J2326,1)="A",IF(IF(VLOOKUP(R2326,SpeciesValidation!D:W,20,FALSE)=FALSE,OR(TEXT(A2326,"MMDD")&lt;VLOOKUP(R2326,SpeciesValidation!D:W,18,FALSE),TEXT(A2326,"MMDD")&gt;VLOOKUP(R2326,SpeciesValidation!D:W,19,FALSE)),IF(TEXT(A2326,"MMDD")&lt;"0701",TEXT(A2326,"MMDD")&gt;VLOOKUP(R2326,SpeciesValidation!D:W,18,FALSE),TEXT(A2326,"MMDD")&lt;VLOOKUP(R2326,SpeciesValidation!D:W,19,FALSE))),"Date outside expected range for this species",""),"")),"",IF(LEFT(J2326,1)="A",IF(IF(VLOOKUP(R2326,SpeciesValidation!D:W,20,FALSE)=FALSE,OR(TEXT(A2326,"MMDD")&lt;VLOOKUP(R2326,SpeciesValidation!D:W,18,FALSE),TEXT(A2326,"MMDD")&gt;VLOOKUP(R2326,SpeciesValidation!D:W,19,FALSE)),IF(TEXT(A2326,"MMDD")&lt;"0701",TEXT(A2326,"MMDD")&gt;VLOOKUP(R2326,SpeciesValidation!D:W,18,FALSE),TEXT(A2326,"MMDD")&lt;VLOOKUP(R2326,SpeciesValidation!D:W,19,FALSE))),"Date outside expected range for this species",""),"")))</f>
        <v/>
      </c>
      <c r="M2326" s="127" t="str">
        <f>IF(LEN(E2326&amp;"")&gt;0,IF(ISERROR(VLOOKUP(R2326,SpeciesValidation!D:I,6,FALSE)),"",VLOOKUP(R2326,SpeciesValidation!D:I,6,FALSE)),"")</f>
        <v/>
      </c>
      <c r="Q2326" s="36" t="str">
        <f>IF(LEN(E2326&amp;"")&gt;0,IF(ISERROR(VLOOKUP(E2326,SpeciesValidation!B:G,2,FALSE)=TRUE),"",VLOOKUP(E2326,SpeciesValidation!B:G,2,FALSE)),"")</f>
        <v/>
      </c>
      <c r="R2326" s="36" t="str">
        <f>IF(LEN(E2326&amp;"")&gt;0,IF(ISERROR(VLOOKUP(E2326,SpeciesLookup!B:G,4,FALSE)=TRUE),"",VLOOKUP(E2326,SpeciesLookup!B:G,4,FALSE)),"")</f>
        <v/>
      </c>
    </row>
    <row r="2327" spans="1:18" ht="13.2" x14ac:dyDescent="0.25">
      <c r="A2327" s="72"/>
      <c r="D2327" s="11"/>
      <c r="G2327" s="128" t="str">
        <f>IF(LEN(E2327&amp;"")&gt;0,IF(ISERROR(VLOOKUP(E2327,SpeciesLookup!B:G,6,FALSE)=TRUE),"",VLOOKUP(E2327,SpeciesLookup!B:G,6,FALSE)),"")</f>
        <v/>
      </c>
      <c r="H2327" s="128" t="str">
        <f>IF(LEN(E2327&amp;"")&gt;0,IF(ISERROR(VLOOKUP(E2327,SpeciesLookup!B:G,5,FALSE)=TRUE),"",VLOOKUP(E2327,SpeciesLookup!B:G,5,FALSE)),"")</f>
        <v/>
      </c>
      <c r="I2327" s="11"/>
      <c r="J2327" s="73"/>
      <c r="K2327" s="11"/>
      <c r="L2327" s="127" t="str">
        <f>TRIM(IF(ISERROR(VLOOKUP(R2327,SpeciesValidation!D:T,IF(ISNA(VLOOKUP(J2327,Validation!B$2:C$15,2,FALSE)),FALSE,VLOOKUP(J2327,Validation!B$2:C$15,2,FALSE)))),IF(LEN(E2327&amp;"")&gt;0,"",""),VLOOKUP(R2327,SpeciesValidation!D:T,VLOOKUP(J2327,Validation!B$2:C$15,2,FALSE),FALSE)) &amp; " " &amp; IF(ISERROR(IF(LEFT(J2327,1)="A",IF(IF(VLOOKUP(R2327,SpeciesValidation!D:W,20,FALSE)=FALSE,OR(TEXT(A2327,"MMDD")&lt;VLOOKUP(R2327,SpeciesValidation!D:W,18,FALSE),TEXT(A2327,"MMDD")&gt;VLOOKUP(R2327,SpeciesValidation!D:W,19,FALSE)),IF(TEXT(A2327,"MMDD")&lt;"0701",TEXT(A2327,"MMDD")&gt;VLOOKUP(R2327,SpeciesValidation!D:W,18,FALSE),TEXT(A2327,"MMDD")&lt;VLOOKUP(R2327,SpeciesValidation!D:W,19,FALSE))),"Date outside expected range for this species",""),"")),"",IF(LEFT(J2327,1)="A",IF(IF(VLOOKUP(R2327,SpeciesValidation!D:W,20,FALSE)=FALSE,OR(TEXT(A2327,"MMDD")&lt;VLOOKUP(R2327,SpeciesValidation!D:W,18,FALSE),TEXT(A2327,"MMDD")&gt;VLOOKUP(R2327,SpeciesValidation!D:W,19,FALSE)),IF(TEXT(A2327,"MMDD")&lt;"0701",TEXT(A2327,"MMDD")&gt;VLOOKUP(R2327,SpeciesValidation!D:W,18,FALSE),TEXT(A2327,"MMDD")&lt;VLOOKUP(R2327,SpeciesValidation!D:W,19,FALSE))),"Date outside expected range for this species",""),"")))</f>
        <v/>
      </c>
      <c r="M2327" s="127" t="str">
        <f>IF(LEN(E2327&amp;"")&gt;0,IF(ISERROR(VLOOKUP(R2327,SpeciesValidation!D:I,6,FALSE)),"",VLOOKUP(R2327,SpeciesValidation!D:I,6,FALSE)),"")</f>
        <v/>
      </c>
      <c r="Q2327" s="36" t="str">
        <f>IF(LEN(E2327&amp;"")&gt;0,IF(ISERROR(VLOOKUP(E2327,SpeciesValidation!B:G,2,FALSE)=TRUE),"",VLOOKUP(E2327,SpeciesValidation!B:G,2,FALSE)),"")</f>
        <v/>
      </c>
      <c r="R2327" s="36" t="str">
        <f>IF(LEN(E2327&amp;"")&gt;0,IF(ISERROR(VLOOKUP(E2327,SpeciesLookup!B:G,4,FALSE)=TRUE),"",VLOOKUP(E2327,SpeciesLookup!B:G,4,FALSE)),"")</f>
        <v/>
      </c>
    </row>
    <row r="2328" spans="1:18" ht="13.2" x14ac:dyDescent="0.25">
      <c r="A2328" s="72"/>
      <c r="D2328" s="11"/>
      <c r="G2328" s="128" t="str">
        <f>IF(LEN(E2328&amp;"")&gt;0,IF(ISERROR(VLOOKUP(E2328,SpeciesLookup!B:G,6,FALSE)=TRUE),"",VLOOKUP(E2328,SpeciesLookup!B:G,6,FALSE)),"")</f>
        <v/>
      </c>
      <c r="H2328" s="128" t="str">
        <f>IF(LEN(E2328&amp;"")&gt;0,IF(ISERROR(VLOOKUP(E2328,SpeciesLookup!B:G,5,FALSE)=TRUE),"",VLOOKUP(E2328,SpeciesLookup!B:G,5,FALSE)),"")</f>
        <v/>
      </c>
      <c r="I2328" s="11"/>
      <c r="J2328" s="73"/>
      <c r="K2328" s="11"/>
      <c r="L2328" s="127" t="str">
        <f>TRIM(IF(ISERROR(VLOOKUP(R2328,SpeciesValidation!D:T,IF(ISNA(VLOOKUP(J2328,Validation!B$2:C$15,2,FALSE)),FALSE,VLOOKUP(J2328,Validation!B$2:C$15,2,FALSE)))),IF(LEN(E2328&amp;"")&gt;0,"",""),VLOOKUP(R2328,SpeciesValidation!D:T,VLOOKUP(J2328,Validation!B$2:C$15,2,FALSE),FALSE)) &amp; " " &amp; IF(ISERROR(IF(LEFT(J2328,1)="A",IF(IF(VLOOKUP(R2328,SpeciesValidation!D:W,20,FALSE)=FALSE,OR(TEXT(A2328,"MMDD")&lt;VLOOKUP(R2328,SpeciesValidation!D:W,18,FALSE),TEXT(A2328,"MMDD")&gt;VLOOKUP(R2328,SpeciesValidation!D:W,19,FALSE)),IF(TEXT(A2328,"MMDD")&lt;"0701",TEXT(A2328,"MMDD")&gt;VLOOKUP(R2328,SpeciesValidation!D:W,18,FALSE),TEXT(A2328,"MMDD")&lt;VLOOKUP(R2328,SpeciesValidation!D:W,19,FALSE))),"Date outside expected range for this species",""),"")),"",IF(LEFT(J2328,1)="A",IF(IF(VLOOKUP(R2328,SpeciesValidation!D:W,20,FALSE)=FALSE,OR(TEXT(A2328,"MMDD")&lt;VLOOKUP(R2328,SpeciesValidation!D:W,18,FALSE),TEXT(A2328,"MMDD")&gt;VLOOKUP(R2328,SpeciesValidation!D:W,19,FALSE)),IF(TEXT(A2328,"MMDD")&lt;"0701",TEXT(A2328,"MMDD")&gt;VLOOKUP(R2328,SpeciesValidation!D:W,18,FALSE),TEXT(A2328,"MMDD")&lt;VLOOKUP(R2328,SpeciesValidation!D:W,19,FALSE))),"Date outside expected range for this species",""),"")))</f>
        <v/>
      </c>
      <c r="M2328" s="127" t="str">
        <f>IF(LEN(E2328&amp;"")&gt;0,IF(ISERROR(VLOOKUP(R2328,SpeciesValidation!D:I,6,FALSE)),"",VLOOKUP(R2328,SpeciesValidation!D:I,6,FALSE)),"")</f>
        <v/>
      </c>
      <c r="Q2328" s="36" t="str">
        <f>IF(LEN(E2328&amp;"")&gt;0,IF(ISERROR(VLOOKUP(E2328,SpeciesValidation!B:G,2,FALSE)=TRUE),"",VLOOKUP(E2328,SpeciesValidation!B:G,2,FALSE)),"")</f>
        <v/>
      </c>
      <c r="R2328" s="36" t="str">
        <f>IF(LEN(E2328&amp;"")&gt;0,IF(ISERROR(VLOOKUP(E2328,SpeciesLookup!B:G,4,FALSE)=TRUE),"",VLOOKUP(E2328,SpeciesLookup!B:G,4,FALSE)),"")</f>
        <v/>
      </c>
    </row>
    <row r="2329" spans="1:18" ht="13.2" x14ac:dyDescent="0.25">
      <c r="A2329" s="72"/>
      <c r="D2329" s="11"/>
      <c r="G2329" s="128" t="str">
        <f>IF(LEN(E2329&amp;"")&gt;0,IF(ISERROR(VLOOKUP(E2329,SpeciesLookup!B:G,6,FALSE)=TRUE),"",VLOOKUP(E2329,SpeciesLookup!B:G,6,FALSE)),"")</f>
        <v/>
      </c>
      <c r="H2329" s="128" t="str">
        <f>IF(LEN(E2329&amp;"")&gt;0,IF(ISERROR(VLOOKUP(E2329,SpeciesLookup!B:G,5,FALSE)=TRUE),"",VLOOKUP(E2329,SpeciesLookup!B:G,5,FALSE)),"")</f>
        <v/>
      </c>
      <c r="I2329" s="11"/>
      <c r="J2329" s="73"/>
      <c r="K2329" s="11"/>
      <c r="L2329" s="127" t="str">
        <f>TRIM(IF(ISERROR(VLOOKUP(R2329,SpeciesValidation!D:T,IF(ISNA(VLOOKUP(J2329,Validation!B$2:C$15,2,FALSE)),FALSE,VLOOKUP(J2329,Validation!B$2:C$15,2,FALSE)))),IF(LEN(E2329&amp;"")&gt;0,"",""),VLOOKUP(R2329,SpeciesValidation!D:T,VLOOKUP(J2329,Validation!B$2:C$15,2,FALSE),FALSE)) &amp; " " &amp; IF(ISERROR(IF(LEFT(J2329,1)="A",IF(IF(VLOOKUP(R2329,SpeciesValidation!D:W,20,FALSE)=FALSE,OR(TEXT(A2329,"MMDD")&lt;VLOOKUP(R2329,SpeciesValidation!D:W,18,FALSE),TEXT(A2329,"MMDD")&gt;VLOOKUP(R2329,SpeciesValidation!D:W,19,FALSE)),IF(TEXT(A2329,"MMDD")&lt;"0701",TEXT(A2329,"MMDD")&gt;VLOOKUP(R2329,SpeciesValidation!D:W,18,FALSE),TEXT(A2329,"MMDD")&lt;VLOOKUP(R2329,SpeciesValidation!D:W,19,FALSE))),"Date outside expected range for this species",""),"")),"",IF(LEFT(J2329,1)="A",IF(IF(VLOOKUP(R2329,SpeciesValidation!D:W,20,FALSE)=FALSE,OR(TEXT(A2329,"MMDD")&lt;VLOOKUP(R2329,SpeciesValidation!D:W,18,FALSE),TEXT(A2329,"MMDD")&gt;VLOOKUP(R2329,SpeciesValidation!D:W,19,FALSE)),IF(TEXT(A2329,"MMDD")&lt;"0701",TEXT(A2329,"MMDD")&gt;VLOOKUP(R2329,SpeciesValidation!D:W,18,FALSE),TEXT(A2329,"MMDD")&lt;VLOOKUP(R2329,SpeciesValidation!D:W,19,FALSE))),"Date outside expected range for this species",""),"")))</f>
        <v/>
      </c>
      <c r="M2329" s="127" t="str">
        <f>IF(LEN(E2329&amp;"")&gt;0,IF(ISERROR(VLOOKUP(R2329,SpeciesValidation!D:I,6,FALSE)),"",VLOOKUP(R2329,SpeciesValidation!D:I,6,FALSE)),"")</f>
        <v/>
      </c>
      <c r="Q2329" s="36" t="str">
        <f>IF(LEN(E2329&amp;"")&gt;0,IF(ISERROR(VLOOKUP(E2329,SpeciesValidation!B:G,2,FALSE)=TRUE),"",VLOOKUP(E2329,SpeciesValidation!B:G,2,FALSE)),"")</f>
        <v/>
      </c>
      <c r="R2329" s="36" t="str">
        <f>IF(LEN(E2329&amp;"")&gt;0,IF(ISERROR(VLOOKUP(E2329,SpeciesLookup!B:G,4,FALSE)=TRUE),"",VLOOKUP(E2329,SpeciesLookup!B:G,4,FALSE)),"")</f>
        <v/>
      </c>
    </row>
    <row r="2330" spans="1:18" ht="13.2" x14ac:dyDescent="0.25">
      <c r="A2330" s="72"/>
      <c r="D2330" s="11"/>
      <c r="G2330" s="128" t="str">
        <f>IF(LEN(E2330&amp;"")&gt;0,IF(ISERROR(VLOOKUP(E2330,SpeciesLookup!B:G,6,FALSE)=TRUE),"",VLOOKUP(E2330,SpeciesLookup!B:G,6,FALSE)),"")</f>
        <v/>
      </c>
      <c r="H2330" s="128" t="str">
        <f>IF(LEN(E2330&amp;"")&gt;0,IF(ISERROR(VLOOKUP(E2330,SpeciesLookup!B:G,5,FALSE)=TRUE),"",VLOOKUP(E2330,SpeciesLookup!B:G,5,FALSE)),"")</f>
        <v/>
      </c>
      <c r="I2330" s="11"/>
      <c r="J2330" s="73"/>
      <c r="K2330" s="11"/>
      <c r="L2330" s="127" t="str">
        <f>TRIM(IF(ISERROR(VLOOKUP(R2330,SpeciesValidation!D:T,IF(ISNA(VLOOKUP(J2330,Validation!B$2:C$15,2,FALSE)),FALSE,VLOOKUP(J2330,Validation!B$2:C$15,2,FALSE)))),IF(LEN(E2330&amp;"")&gt;0,"",""),VLOOKUP(R2330,SpeciesValidation!D:T,VLOOKUP(J2330,Validation!B$2:C$15,2,FALSE),FALSE)) &amp; " " &amp; IF(ISERROR(IF(LEFT(J2330,1)="A",IF(IF(VLOOKUP(R2330,SpeciesValidation!D:W,20,FALSE)=FALSE,OR(TEXT(A2330,"MMDD")&lt;VLOOKUP(R2330,SpeciesValidation!D:W,18,FALSE),TEXT(A2330,"MMDD")&gt;VLOOKUP(R2330,SpeciesValidation!D:W,19,FALSE)),IF(TEXT(A2330,"MMDD")&lt;"0701",TEXT(A2330,"MMDD")&gt;VLOOKUP(R2330,SpeciesValidation!D:W,18,FALSE),TEXT(A2330,"MMDD")&lt;VLOOKUP(R2330,SpeciesValidation!D:W,19,FALSE))),"Date outside expected range for this species",""),"")),"",IF(LEFT(J2330,1)="A",IF(IF(VLOOKUP(R2330,SpeciesValidation!D:W,20,FALSE)=FALSE,OR(TEXT(A2330,"MMDD")&lt;VLOOKUP(R2330,SpeciesValidation!D:W,18,FALSE),TEXT(A2330,"MMDD")&gt;VLOOKUP(R2330,SpeciesValidation!D:W,19,FALSE)),IF(TEXT(A2330,"MMDD")&lt;"0701",TEXT(A2330,"MMDD")&gt;VLOOKUP(R2330,SpeciesValidation!D:W,18,FALSE),TEXT(A2330,"MMDD")&lt;VLOOKUP(R2330,SpeciesValidation!D:W,19,FALSE))),"Date outside expected range for this species",""),"")))</f>
        <v/>
      </c>
      <c r="M2330" s="127" t="str">
        <f>IF(LEN(E2330&amp;"")&gt;0,IF(ISERROR(VLOOKUP(R2330,SpeciesValidation!D:I,6,FALSE)),"",VLOOKUP(R2330,SpeciesValidation!D:I,6,FALSE)),"")</f>
        <v/>
      </c>
      <c r="Q2330" s="36" t="str">
        <f>IF(LEN(E2330&amp;"")&gt;0,IF(ISERROR(VLOOKUP(E2330,SpeciesValidation!B:G,2,FALSE)=TRUE),"",VLOOKUP(E2330,SpeciesValidation!B:G,2,FALSE)),"")</f>
        <v/>
      </c>
      <c r="R2330" s="36" t="str">
        <f>IF(LEN(E2330&amp;"")&gt;0,IF(ISERROR(VLOOKUP(E2330,SpeciesLookup!B:G,4,FALSE)=TRUE),"",VLOOKUP(E2330,SpeciesLookup!B:G,4,FALSE)),"")</f>
        <v/>
      </c>
    </row>
    <row r="2331" spans="1:18" ht="13.2" x14ac:dyDescent="0.25">
      <c r="A2331" s="72"/>
      <c r="D2331" s="11"/>
      <c r="G2331" s="128" t="str">
        <f>IF(LEN(E2331&amp;"")&gt;0,IF(ISERROR(VLOOKUP(E2331,SpeciesLookup!B:G,6,FALSE)=TRUE),"",VLOOKUP(E2331,SpeciesLookup!B:G,6,FALSE)),"")</f>
        <v/>
      </c>
      <c r="H2331" s="128" t="str">
        <f>IF(LEN(E2331&amp;"")&gt;0,IF(ISERROR(VLOOKUP(E2331,SpeciesLookup!B:G,5,FALSE)=TRUE),"",VLOOKUP(E2331,SpeciesLookup!B:G,5,FALSE)),"")</f>
        <v/>
      </c>
      <c r="I2331" s="11"/>
      <c r="J2331" s="73"/>
      <c r="K2331" s="11"/>
      <c r="L2331" s="127" t="str">
        <f>TRIM(IF(ISERROR(VLOOKUP(R2331,SpeciesValidation!D:T,IF(ISNA(VLOOKUP(J2331,Validation!B$2:C$15,2,FALSE)),FALSE,VLOOKUP(J2331,Validation!B$2:C$15,2,FALSE)))),IF(LEN(E2331&amp;"")&gt;0,"",""),VLOOKUP(R2331,SpeciesValidation!D:T,VLOOKUP(J2331,Validation!B$2:C$15,2,FALSE),FALSE)) &amp; " " &amp; IF(ISERROR(IF(LEFT(J2331,1)="A",IF(IF(VLOOKUP(R2331,SpeciesValidation!D:W,20,FALSE)=FALSE,OR(TEXT(A2331,"MMDD")&lt;VLOOKUP(R2331,SpeciesValidation!D:W,18,FALSE),TEXT(A2331,"MMDD")&gt;VLOOKUP(R2331,SpeciesValidation!D:W,19,FALSE)),IF(TEXT(A2331,"MMDD")&lt;"0701",TEXT(A2331,"MMDD")&gt;VLOOKUP(R2331,SpeciesValidation!D:W,18,FALSE),TEXT(A2331,"MMDD")&lt;VLOOKUP(R2331,SpeciesValidation!D:W,19,FALSE))),"Date outside expected range for this species",""),"")),"",IF(LEFT(J2331,1)="A",IF(IF(VLOOKUP(R2331,SpeciesValidation!D:W,20,FALSE)=FALSE,OR(TEXT(A2331,"MMDD")&lt;VLOOKUP(R2331,SpeciesValidation!D:W,18,FALSE),TEXT(A2331,"MMDD")&gt;VLOOKUP(R2331,SpeciesValidation!D:W,19,FALSE)),IF(TEXT(A2331,"MMDD")&lt;"0701",TEXT(A2331,"MMDD")&gt;VLOOKUP(R2331,SpeciesValidation!D:W,18,FALSE),TEXT(A2331,"MMDD")&lt;VLOOKUP(R2331,SpeciesValidation!D:W,19,FALSE))),"Date outside expected range for this species",""),"")))</f>
        <v/>
      </c>
      <c r="M2331" s="127" t="str">
        <f>IF(LEN(E2331&amp;"")&gt;0,IF(ISERROR(VLOOKUP(R2331,SpeciesValidation!D:I,6,FALSE)),"",VLOOKUP(R2331,SpeciesValidation!D:I,6,FALSE)),"")</f>
        <v/>
      </c>
      <c r="Q2331" s="36" t="str">
        <f>IF(LEN(E2331&amp;"")&gt;0,IF(ISERROR(VLOOKUP(E2331,SpeciesValidation!B:G,2,FALSE)=TRUE),"",VLOOKUP(E2331,SpeciesValidation!B:G,2,FALSE)),"")</f>
        <v/>
      </c>
      <c r="R2331" s="36" t="str">
        <f>IF(LEN(E2331&amp;"")&gt;0,IF(ISERROR(VLOOKUP(E2331,SpeciesLookup!B:G,4,FALSE)=TRUE),"",VLOOKUP(E2331,SpeciesLookup!B:G,4,FALSE)),"")</f>
        <v/>
      </c>
    </row>
    <row r="2332" spans="1:18" ht="13.2" x14ac:dyDescent="0.25">
      <c r="A2332" s="72"/>
      <c r="D2332" s="11"/>
      <c r="G2332" s="128" t="str">
        <f>IF(LEN(E2332&amp;"")&gt;0,IF(ISERROR(VLOOKUP(E2332,SpeciesLookup!B:G,6,FALSE)=TRUE),"",VLOOKUP(E2332,SpeciesLookup!B:G,6,FALSE)),"")</f>
        <v/>
      </c>
      <c r="H2332" s="128" t="str">
        <f>IF(LEN(E2332&amp;"")&gt;0,IF(ISERROR(VLOOKUP(E2332,SpeciesLookup!B:G,5,FALSE)=TRUE),"",VLOOKUP(E2332,SpeciesLookup!B:G,5,FALSE)),"")</f>
        <v/>
      </c>
      <c r="I2332" s="11"/>
      <c r="J2332" s="73"/>
      <c r="K2332" s="11"/>
      <c r="L2332" s="127" t="str">
        <f>TRIM(IF(ISERROR(VLOOKUP(R2332,SpeciesValidation!D:T,IF(ISNA(VLOOKUP(J2332,Validation!B$2:C$15,2,FALSE)),FALSE,VLOOKUP(J2332,Validation!B$2:C$15,2,FALSE)))),IF(LEN(E2332&amp;"")&gt;0,"",""),VLOOKUP(R2332,SpeciesValidation!D:T,VLOOKUP(J2332,Validation!B$2:C$15,2,FALSE),FALSE)) &amp; " " &amp; IF(ISERROR(IF(LEFT(J2332,1)="A",IF(IF(VLOOKUP(R2332,SpeciesValidation!D:W,20,FALSE)=FALSE,OR(TEXT(A2332,"MMDD")&lt;VLOOKUP(R2332,SpeciesValidation!D:W,18,FALSE),TEXT(A2332,"MMDD")&gt;VLOOKUP(R2332,SpeciesValidation!D:W,19,FALSE)),IF(TEXT(A2332,"MMDD")&lt;"0701",TEXT(A2332,"MMDD")&gt;VLOOKUP(R2332,SpeciesValidation!D:W,18,FALSE),TEXT(A2332,"MMDD")&lt;VLOOKUP(R2332,SpeciesValidation!D:W,19,FALSE))),"Date outside expected range for this species",""),"")),"",IF(LEFT(J2332,1)="A",IF(IF(VLOOKUP(R2332,SpeciesValidation!D:W,20,FALSE)=FALSE,OR(TEXT(A2332,"MMDD")&lt;VLOOKUP(R2332,SpeciesValidation!D:W,18,FALSE),TEXT(A2332,"MMDD")&gt;VLOOKUP(R2332,SpeciesValidation!D:W,19,FALSE)),IF(TEXT(A2332,"MMDD")&lt;"0701",TEXT(A2332,"MMDD")&gt;VLOOKUP(R2332,SpeciesValidation!D:W,18,FALSE),TEXT(A2332,"MMDD")&lt;VLOOKUP(R2332,SpeciesValidation!D:W,19,FALSE))),"Date outside expected range for this species",""),"")))</f>
        <v/>
      </c>
      <c r="M2332" s="127" t="str">
        <f>IF(LEN(E2332&amp;"")&gt;0,IF(ISERROR(VLOOKUP(R2332,SpeciesValidation!D:I,6,FALSE)),"",VLOOKUP(R2332,SpeciesValidation!D:I,6,FALSE)),"")</f>
        <v/>
      </c>
      <c r="Q2332" s="36" t="str">
        <f>IF(LEN(E2332&amp;"")&gt;0,IF(ISERROR(VLOOKUP(E2332,SpeciesValidation!B:G,2,FALSE)=TRUE),"",VLOOKUP(E2332,SpeciesValidation!B:G,2,FALSE)),"")</f>
        <v/>
      </c>
      <c r="R2332" s="36" t="str">
        <f>IF(LEN(E2332&amp;"")&gt;0,IF(ISERROR(VLOOKUP(E2332,SpeciesLookup!B:G,4,FALSE)=TRUE),"",VLOOKUP(E2332,SpeciesLookup!B:G,4,FALSE)),"")</f>
        <v/>
      </c>
    </row>
    <row r="2333" spans="1:18" ht="13.2" x14ac:dyDescent="0.25">
      <c r="A2333" s="72"/>
      <c r="D2333" s="11"/>
      <c r="G2333" s="128" t="str">
        <f>IF(LEN(E2333&amp;"")&gt;0,IF(ISERROR(VLOOKUP(E2333,SpeciesLookup!B:G,6,FALSE)=TRUE),"",VLOOKUP(E2333,SpeciesLookup!B:G,6,FALSE)),"")</f>
        <v/>
      </c>
      <c r="H2333" s="128" t="str">
        <f>IF(LEN(E2333&amp;"")&gt;0,IF(ISERROR(VLOOKUP(E2333,SpeciesLookup!B:G,5,FALSE)=TRUE),"",VLOOKUP(E2333,SpeciesLookup!B:G,5,FALSE)),"")</f>
        <v/>
      </c>
      <c r="I2333" s="11"/>
      <c r="J2333" s="73"/>
      <c r="K2333" s="11"/>
      <c r="L2333" s="127" t="str">
        <f>TRIM(IF(ISERROR(VLOOKUP(R2333,SpeciesValidation!D:T,IF(ISNA(VLOOKUP(J2333,Validation!B$2:C$15,2,FALSE)),FALSE,VLOOKUP(J2333,Validation!B$2:C$15,2,FALSE)))),IF(LEN(E2333&amp;"")&gt;0,"",""),VLOOKUP(R2333,SpeciesValidation!D:T,VLOOKUP(J2333,Validation!B$2:C$15,2,FALSE),FALSE)) &amp; " " &amp; IF(ISERROR(IF(LEFT(J2333,1)="A",IF(IF(VLOOKUP(R2333,SpeciesValidation!D:W,20,FALSE)=FALSE,OR(TEXT(A2333,"MMDD")&lt;VLOOKUP(R2333,SpeciesValidation!D:W,18,FALSE),TEXT(A2333,"MMDD")&gt;VLOOKUP(R2333,SpeciesValidation!D:W,19,FALSE)),IF(TEXT(A2333,"MMDD")&lt;"0701",TEXT(A2333,"MMDD")&gt;VLOOKUP(R2333,SpeciesValidation!D:W,18,FALSE),TEXT(A2333,"MMDD")&lt;VLOOKUP(R2333,SpeciesValidation!D:W,19,FALSE))),"Date outside expected range for this species",""),"")),"",IF(LEFT(J2333,1)="A",IF(IF(VLOOKUP(R2333,SpeciesValidation!D:W,20,FALSE)=FALSE,OR(TEXT(A2333,"MMDD")&lt;VLOOKUP(R2333,SpeciesValidation!D:W,18,FALSE),TEXT(A2333,"MMDD")&gt;VLOOKUP(R2333,SpeciesValidation!D:W,19,FALSE)),IF(TEXT(A2333,"MMDD")&lt;"0701",TEXT(A2333,"MMDD")&gt;VLOOKUP(R2333,SpeciesValidation!D:W,18,FALSE),TEXT(A2333,"MMDD")&lt;VLOOKUP(R2333,SpeciesValidation!D:W,19,FALSE))),"Date outside expected range for this species",""),"")))</f>
        <v/>
      </c>
      <c r="M2333" s="127" t="str">
        <f>IF(LEN(E2333&amp;"")&gt;0,IF(ISERROR(VLOOKUP(R2333,SpeciesValidation!D:I,6,FALSE)),"",VLOOKUP(R2333,SpeciesValidation!D:I,6,FALSE)),"")</f>
        <v/>
      </c>
      <c r="Q2333" s="36" t="str">
        <f>IF(LEN(E2333&amp;"")&gt;0,IF(ISERROR(VLOOKUP(E2333,SpeciesValidation!B:G,2,FALSE)=TRUE),"",VLOOKUP(E2333,SpeciesValidation!B:G,2,FALSE)),"")</f>
        <v/>
      </c>
      <c r="R2333" s="36" t="str">
        <f>IF(LEN(E2333&amp;"")&gt;0,IF(ISERROR(VLOOKUP(E2333,SpeciesLookup!B:G,4,FALSE)=TRUE),"",VLOOKUP(E2333,SpeciesLookup!B:G,4,FALSE)),"")</f>
        <v/>
      </c>
    </row>
    <row r="2334" spans="1:18" ht="13.2" x14ac:dyDescent="0.25">
      <c r="A2334" s="72"/>
      <c r="D2334" s="11"/>
      <c r="G2334" s="128" t="str">
        <f>IF(LEN(E2334&amp;"")&gt;0,IF(ISERROR(VLOOKUP(E2334,SpeciesLookup!B:G,6,FALSE)=TRUE),"",VLOOKUP(E2334,SpeciesLookup!B:G,6,FALSE)),"")</f>
        <v/>
      </c>
      <c r="H2334" s="128" t="str">
        <f>IF(LEN(E2334&amp;"")&gt;0,IF(ISERROR(VLOOKUP(E2334,SpeciesLookup!B:G,5,FALSE)=TRUE),"",VLOOKUP(E2334,SpeciesLookup!B:G,5,FALSE)),"")</f>
        <v/>
      </c>
      <c r="I2334" s="11"/>
      <c r="J2334" s="73"/>
      <c r="K2334" s="11"/>
      <c r="L2334" s="127" t="str">
        <f>TRIM(IF(ISERROR(VLOOKUP(R2334,SpeciesValidation!D:T,IF(ISNA(VLOOKUP(J2334,Validation!B$2:C$15,2,FALSE)),FALSE,VLOOKUP(J2334,Validation!B$2:C$15,2,FALSE)))),IF(LEN(E2334&amp;"")&gt;0,"",""),VLOOKUP(R2334,SpeciesValidation!D:T,VLOOKUP(J2334,Validation!B$2:C$15,2,FALSE),FALSE)) &amp; " " &amp; IF(ISERROR(IF(LEFT(J2334,1)="A",IF(IF(VLOOKUP(R2334,SpeciesValidation!D:W,20,FALSE)=FALSE,OR(TEXT(A2334,"MMDD")&lt;VLOOKUP(R2334,SpeciesValidation!D:W,18,FALSE),TEXT(A2334,"MMDD")&gt;VLOOKUP(R2334,SpeciesValidation!D:W,19,FALSE)),IF(TEXT(A2334,"MMDD")&lt;"0701",TEXT(A2334,"MMDD")&gt;VLOOKUP(R2334,SpeciesValidation!D:W,18,FALSE),TEXT(A2334,"MMDD")&lt;VLOOKUP(R2334,SpeciesValidation!D:W,19,FALSE))),"Date outside expected range for this species",""),"")),"",IF(LEFT(J2334,1)="A",IF(IF(VLOOKUP(R2334,SpeciesValidation!D:W,20,FALSE)=FALSE,OR(TEXT(A2334,"MMDD")&lt;VLOOKUP(R2334,SpeciesValidation!D:W,18,FALSE),TEXT(A2334,"MMDD")&gt;VLOOKUP(R2334,SpeciesValidation!D:W,19,FALSE)),IF(TEXT(A2334,"MMDD")&lt;"0701",TEXT(A2334,"MMDD")&gt;VLOOKUP(R2334,SpeciesValidation!D:W,18,FALSE),TEXT(A2334,"MMDD")&lt;VLOOKUP(R2334,SpeciesValidation!D:W,19,FALSE))),"Date outside expected range for this species",""),"")))</f>
        <v/>
      </c>
      <c r="M2334" s="127" t="str">
        <f>IF(LEN(E2334&amp;"")&gt;0,IF(ISERROR(VLOOKUP(R2334,SpeciesValidation!D:I,6,FALSE)),"",VLOOKUP(R2334,SpeciesValidation!D:I,6,FALSE)),"")</f>
        <v/>
      </c>
      <c r="Q2334" s="36" t="str">
        <f>IF(LEN(E2334&amp;"")&gt;0,IF(ISERROR(VLOOKUP(E2334,SpeciesValidation!B:G,2,FALSE)=TRUE),"",VLOOKUP(E2334,SpeciesValidation!B:G,2,FALSE)),"")</f>
        <v/>
      </c>
      <c r="R2334" s="36" t="str">
        <f>IF(LEN(E2334&amp;"")&gt;0,IF(ISERROR(VLOOKUP(E2334,SpeciesLookup!B:G,4,FALSE)=TRUE),"",VLOOKUP(E2334,SpeciesLookup!B:G,4,FALSE)),"")</f>
        <v/>
      </c>
    </row>
    <row r="2335" spans="1:18" ht="13.2" x14ac:dyDescent="0.25">
      <c r="A2335" s="72"/>
      <c r="D2335" s="11"/>
      <c r="G2335" s="128" t="str">
        <f>IF(LEN(E2335&amp;"")&gt;0,IF(ISERROR(VLOOKUP(E2335,SpeciesLookup!B:G,6,FALSE)=TRUE),"",VLOOKUP(E2335,SpeciesLookup!B:G,6,FALSE)),"")</f>
        <v/>
      </c>
      <c r="H2335" s="128" t="str">
        <f>IF(LEN(E2335&amp;"")&gt;0,IF(ISERROR(VLOOKUP(E2335,SpeciesLookup!B:G,5,FALSE)=TRUE),"",VLOOKUP(E2335,SpeciesLookup!B:G,5,FALSE)),"")</f>
        <v/>
      </c>
      <c r="I2335" s="11"/>
      <c r="J2335" s="73"/>
      <c r="K2335" s="11"/>
      <c r="L2335" s="127" t="str">
        <f>TRIM(IF(ISERROR(VLOOKUP(R2335,SpeciesValidation!D:T,IF(ISNA(VLOOKUP(J2335,Validation!B$2:C$15,2,FALSE)),FALSE,VLOOKUP(J2335,Validation!B$2:C$15,2,FALSE)))),IF(LEN(E2335&amp;"")&gt;0,"",""),VLOOKUP(R2335,SpeciesValidation!D:T,VLOOKUP(J2335,Validation!B$2:C$15,2,FALSE),FALSE)) &amp; " " &amp; IF(ISERROR(IF(LEFT(J2335,1)="A",IF(IF(VLOOKUP(R2335,SpeciesValidation!D:W,20,FALSE)=FALSE,OR(TEXT(A2335,"MMDD")&lt;VLOOKUP(R2335,SpeciesValidation!D:W,18,FALSE),TEXT(A2335,"MMDD")&gt;VLOOKUP(R2335,SpeciesValidation!D:W,19,FALSE)),IF(TEXT(A2335,"MMDD")&lt;"0701",TEXT(A2335,"MMDD")&gt;VLOOKUP(R2335,SpeciesValidation!D:W,18,FALSE),TEXT(A2335,"MMDD")&lt;VLOOKUP(R2335,SpeciesValidation!D:W,19,FALSE))),"Date outside expected range for this species",""),"")),"",IF(LEFT(J2335,1)="A",IF(IF(VLOOKUP(R2335,SpeciesValidation!D:W,20,FALSE)=FALSE,OR(TEXT(A2335,"MMDD")&lt;VLOOKUP(R2335,SpeciesValidation!D:W,18,FALSE),TEXT(A2335,"MMDD")&gt;VLOOKUP(R2335,SpeciesValidation!D:W,19,FALSE)),IF(TEXT(A2335,"MMDD")&lt;"0701",TEXT(A2335,"MMDD")&gt;VLOOKUP(R2335,SpeciesValidation!D:W,18,FALSE),TEXT(A2335,"MMDD")&lt;VLOOKUP(R2335,SpeciesValidation!D:W,19,FALSE))),"Date outside expected range for this species",""),"")))</f>
        <v/>
      </c>
      <c r="M2335" s="127" t="str">
        <f>IF(LEN(E2335&amp;"")&gt;0,IF(ISERROR(VLOOKUP(R2335,SpeciesValidation!D:I,6,FALSE)),"",VLOOKUP(R2335,SpeciesValidation!D:I,6,FALSE)),"")</f>
        <v/>
      </c>
      <c r="Q2335" s="36" t="str">
        <f>IF(LEN(E2335&amp;"")&gt;0,IF(ISERROR(VLOOKUP(E2335,SpeciesValidation!B:G,2,FALSE)=TRUE),"",VLOOKUP(E2335,SpeciesValidation!B:G,2,FALSE)),"")</f>
        <v/>
      </c>
      <c r="R2335" s="36" t="str">
        <f>IF(LEN(E2335&amp;"")&gt;0,IF(ISERROR(VLOOKUP(E2335,SpeciesLookup!B:G,4,FALSE)=TRUE),"",VLOOKUP(E2335,SpeciesLookup!B:G,4,FALSE)),"")</f>
        <v/>
      </c>
    </row>
    <row r="2336" spans="1:18" ht="13.2" x14ac:dyDescent="0.25">
      <c r="A2336" s="72"/>
      <c r="D2336" s="11"/>
      <c r="G2336" s="128" t="str">
        <f>IF(LEN(E2336&amp;"")&gt;0,IF(ISERROR(VLOOKUP(E2336,SpeciesLookup!B:G,6,FALSE)=TRUE),"",VLOOKUP(E2336,SpeciesLookup!B:G,6,FALSE)),"")</f>
        <v/>
      </c>
      <c r="H2336" s="128" t="str">
        <f>IF(LEN(E2336&amp;"")&gt;0,IF(ISERROR(VLOOKUP(E2336,SpeciesLookup!B:G,5,FALSE)=TRUE),"",VLOOKUP(E2336,SpeciesLookup!B:G,5,FALSE)),"")</f>
        <v/>
      </c>
      <c r="I2336" s="11"/>
      <c r="J2336" s="73"/>
      <c r="K2336" s="11"/>
      <c r="L2336" s="127" t="str">
        <f>TRIM(IF(ISERROR(VLOOKUP(R2336,SpeciesValidation!D:T,IF(ISNA(VLOOKUP(J2336,Validation!B$2:C$15,2,FALSE)),FALSE,VLOOKUP(J2336,Validation!B$2:C$15,2,FALSE)))),IF(LEN(E2336&amp;"")&gt;0,"",""),VLOOKUP(R2336,SpeciesValidation!D:T,VLOOKUP(J2336,Validation!B$2:C$15,2,FALSE),FALSE)) &amp; " " &amp; IF(ISERROR(IF(LEFT(J2336,1)="A",IF(IF(VLOOKUP(R2336,SpeciesValidation!D:W,20,FALSE)=FALSE,OR(TEXT(A2336,"MMDD")&lt;VLOOKUP(R2336,SpeciesValidation!D:W,18,FALSE),TEXT(A2336,"MMDD")&gt;VLOOKUP(R2336,SpeciesValidation!D:W,19,FALSE)),IF(TEXT(A2336,"MMDD")&lt;"0701",TEXT(A2336,"MMDD")&gt;VLOOKUP(R2336,SpeciesValidation!D:W,18,FALSE),TEXT(A2336,"MMDD")&lt;VLOOKUP(R2336,SpeciesValidation!D:W,19,FALSE))),"Date outside expected range for this species",""),"")),"",IF(LEFT(J2336,1)="A",IF(IF(VLOOKUP(R2336,SpeciesValidation!D:W,20,FALSE)=FALSE,OR(TEXT(A2336,"MMDD")&lt;VLOOKUP(R2336,SpeciesValidation!D:W,18,FALSE),TEXT(A2336,"MMDD")&gt;VLOOKUP(R2336,SpeciesValidation!D:W,19,FALSE)),IF(TEXT(A2336,"MMDD")&lt;"0701",TEXT(A2336,"MMDD")&gt;VLOOKUP(R2336,SpeciesValidation!D:W,18,FALSE),TEXT(A2336,"MMDD")&lt;VLOOKUP(R2336,SpeciesValidation!D:W,19,FALSE))),"Date outside expected range for this species",""),"")))</f>
        <v/>
      </c>
      <c r="M2336" s="127" t="str">
        <f>IF(LEN(E2336&amp;"")&gt;0,IF(ISERROR(VLOOKUP(R2336,SpeciesValidation!D:I,6,FALSE)),"",VLOOKUP(R2336,SpeciesValidation!D:I,6,FALSE)),"")</f>
        <v/>
      </c>
      <c r="Q2336" s="36" t="str">
        <f>IF(LEN(E2336&amp;"")&gt;0,IF(ISERROR(VLOOKUP(E2336,SpeciesValidation!B:G,2,FALSE)=TRUE),"",VLOOKUP(E2336,SpeciesValidation!B:G,2,FALSE)),"")</f>
        <v/>
      </c>
      <c r="R2336" s="36" t="str">
        <f>IF(LEN(E2336&amp;"")&gt;0,IF(ISERROR(VLOOKUP(E2336,SpeciesLookup!B:G,4,FALSE)=TRUE),"",VLOOKUP(E2336,SpeciesLookup!B:G,4,FALSE)),"")</f>
        <v/>
      </c>
    </row>
    <row r="2337" spans="1:18" ht="13.2" x14ac:dyDescent="0.25">
      <c r="A2337" s="72"/>
      <c r="D2337" s="11"/>
      <c r="G2337" s="128" t="str">
        <f>IF(LEN(E2337&amp;"")&gt;0,IF(ISERROR(VLOOKUP(E2337,SpeciesLookup!B:G,6,FALSE)=TRUE),"",VLOOKUP(E2337,SpeciesLookup!B:G,6,FALSE)),"")</f>
        <v/>
      </c>
      <c r="H2337" s="128" t="str">
        <f>IF(LEN(E2337&amp;"")&gt;0,IF(ISERROR(VLOOKUP(E2337,SpeciesLookup!B:G,5,FALSE)=TRUE),"",VLOOKUP(E2337,SpeciesLookup!B:G,5,FALSE)),"")</f>
        <v/>
      </c>
      <c r="I2337" s="11"/>
      <c r="J2337" s="73"/>
      <c r="K2337" s="11"/>
      <c r="L2337" s="127" t="str">
        <f>TRIM(IF(ISERROR(VLOOKUP(R2337,SpeciesValidation!D:T,IF(ISNA(VLOOKUP(J2337,Validation!B$2:C$15,2,FALSE)),FALSE,VLOOKUP(J2337,Validation!B$2:C$15,2,FALSE)))),IF(LEN(E2337&amp;"")&gt;0,"",""),VLOOKUP(R2337,SpeciesValidation!D:T,VLOOKUP(J2337,Validation!B$2:C$15,2,FALSE),FALSE)) &amp; " " &amp; IF(ISERROR(IF(LEFT(J2337,1)="A",IF(IF(VLOOKUP(R2337,SpeciesValidation!D:W,20,FALSE)=FALSE,OR(TEXT(A2337,"MMDD")&lt;VLOOKUP(R2337,SpeciesValidation!D:W,18,FALSE),TEXT(A2337,"MMDD")&gt;VLOOKUP(R2337,SpeciesValidation!D:W,19,FALSE)),IF(TEXT(A2337,"MMDD")&lt;"0701",TEXT(A2337,"MMDD")&gt;VLOOKUP(R2337,SpeciesValidation!D:W,18,FALSE),TEXT(A2337,"MMDD")&lt;VLOOKUP(R2337,SpeciesValidation!D:W,19,FALSE))),"Date outside expected range for this species",""),"")),"",IF(LEFT(J2337,1)="A",IF(IF(VLOOKUP(R2337,SpeciesValidation!D:W,20,FALSE)=FALSE,OR(TEXT(A2337,"MMDD")&lt;VLOOKUP(R2337,SpeciesValidation!D:W,18,FALSE),TEXT(A2337,"MMDD")&gt;VLOOKUP(R2337,SpeciesValidation!D:W,19,FALSE)),IF(TEXT(A2337,"MMDD")&lt;"0701",TEXT(A2337,"MMDD")&gt;VLOOKUP(R2337,SpeciesValidation!D:W,18,FALSE),TEXT(A2337,"MMDD")&lt;VLOOKUP(R2337,SpeciesValidation!D:W,19,FALSE))),"Date outside expected range for this species",""),"")))</f>
        <v/>
      </c>
      <c r="M2337" s="127" t="str">
        <f>IF(LEN(E2337&amp;"")&gt;0,IF(ISERROR(VLOOKUP(R2337,SpeciesValidation!D:I,6,FALSE)),"",VLOOKUP(R2337,SpeciesValidation!D:I,6,FALSE)),"")</f>
        <v/>
      </c>
      <c r="Q2337" s="36" t="str">
        <f>IF(LEN(E2337&amp;"")&gt;0,IF(ISERROR(VLOOKUP(E2337,SpeciesValidation!B:G,2,FALSE)=TRUE),"",VLOOKUP(E2337,SpeciesValidation!B:G,2,FALSE)),"")</f>
        <v/>
      </c>
      <c r="R2337" s="36" t="str">
        <f>IF(LEN(E2337&amp;"")&gt;0,IF(ISERROR(VLOOKUP(E2337,SpeciesLookup!B:G,4,FALSE)=TRUE),"",VLOOKUP(E2337,SpeciesLookup!B:G,4,FALSE)),"")</f>
        <v/>
      </c>
    </row>
    <row r="2338" spans="1:18" ht="13.2" x14ac:dyDescent="0.25">
      <c r="A2338" s="72"/>
      <c r="D2338" s="11"/>
      <c r="G2338" s="128" t="str">
        <f>IF(LEN(E2338&amp;"")&gt;0,IF(ISERROR(VLOOKUP(E2338,SpeciesLookup!B:G,6,FALSE)=TRUE),"",VLOOKUP(E2338,SpeciesLookup!B:G,6,FALSE)),"")</f>
        <v/>
      </c>
      <c r="H2338" s="128" t="str">
        <f>IF(LEN(E2338&amp;"")&gt;0,IF(ISERROR(VLOOKUP(E2338,SpeciesLookup!B:G,5,FALSE)=TRUE),"",VLOOKUP(E2338,SpeciesLookup!B:G,5,FALSE)),"")</f>
        <v/>
      </c>
      <c r="I2338" s="11"/>
      <c r="J2338" s="73"/>
      <c r="K2338" s="11"/>
      <c r="L2338" s="127" t="str">
        <f>TRIM(IF(ISERROR(VLOOKUP(R2338,SpeciesValidation!D:T,IF(ISNA(VLOOKUP(J2338,Validation!B$2:C$15,2,FALSE)),FALSE,VLOOKUP(J2338,Validation!B$2:C$15,2,FALSE)))),IF(LEN(E2338&amp;"")&gt;0,"",""),VLOOKUP(R2338,SpeciesValidation!D:T,VLOOKUP(J2338,Validation!B$2:C$15,2,FALSE),FALSE)) &amp; " " &amp; IF(ISERROR(IF(LEFT(J2338,1)="A",IF(IF(VLOOKUP(R2338,SpeciesValidation!D:W,20,FALSE)=FALSE,OR(TEXT(A2338,"MMDD")&lt;VLOOKUP(R2338,SpeciesValidation!D:W,18,FALSE),TEXT(A2338,"MMDD")&gt;VLOOKUP(R2338,SpeciesValidation!D:W,19,FALSE)),IF(TEXT(A2338,"MMDD")&lt;"0701",TEXT(A2338,"MMDD")&gt;VLOOKUP(R2338,SpeciesValidation!D:W,18,FALSE),TEXT(A2338,"MMDD")&lt;VLOOKUP(R2338,SpeciesValidation!D:W,19,FALSE))),"Date outside expected range for this species",""),"")),"",IF(LEFT(J2338,1)="A",IF(IF(VLOOKUP(R2338,SpeciesValidation!D:W,20,FALSE)=FALSE,OR(TEXT(A2338,"MMDD")&lt;VLOOKUP(R2338,SpeciesValidation!D:W,18,FALSE),TEXT(A2338,"MMDD")&gt;VLOOKUP(R2338,SpeciesValidation!D:W,19,FALSE)),IF(TEXT(A2338,"MMDD")&lt;"0701",TEXT(A2338,"MMDD")&gt;VLOOKUP(R2338,SpeciesValidation!D:W,18,FALSE),TEXT(A2338,"MMDD")&lt;VLOOKUP(R2338,SpeciesValidation!D:W,19,FALSE))),"Date outside expected range for this species",""),"")))</f>
        <v/>
      </c>
      <c r="M2338" s="127" t="str">
        <f>IF(LEN(E2338&amp;"")&gt;0,IF(ISERROR(VLOOKUP(R2338,SpeciesValidation!D:I,6,FALSE)),"",VLOOKUP(R2338,SpeciesValidation!D:I,6,FALSE)),"")</f>
        <v/>
      </c>
      <c r="Q2338" s="36" t="str">
        <f>IF(LEN(E2338&amp;"")&gt;0,IF(ISERROR(VLOOKUP(E2338,SpeciesValidation!B:G,2,FALSE)=TRUE),"",VLOOKUP(E2338,SpeciesValidation!B:G,2,FALSE)),"")</f>
        <v/>
      </c>
      <c r="R2338" s="36" t="str">
        <f>IF(LEN(E2338&amp;"")&gt;0,IF(ISERROR(VLOOKUP(E2338,SpeciesLookup!B:G,4,FALSE)=TRUE),"",VLOOKUP(E2338,SpeciesLookup!B:G,4,FALSE)),"")</f>
        <v/>
      </c>
    </row>
    <row r="2339" spans="1:18" ht="13.2" x14ac:dyDescent="0.25">
      <c r="A2339" s="72"/>
      <c r="D2339" s="11"/>
      <c r="G2339" s="128" t="str">
        <f>IF(LEN(E2339&amp;"")&gt;0,IF(ISERROR(VLOOKUP(E2339,SpeciesLookup!B:G,6,FALSE)=TRUE),"",VLOOKUP(E2339,SpeciesLookup!B:G,6,FALSE)),"")</f>
        <v/>
      </c>
      <c r="H2339" s="128" t="str">
        <f>IF(LEN(E2339&amp;"")&gt;0,IF(ISERROR(VLOOKUP(E2339,SpeciesLookup!B:G,5,FALSE)=TRUE),"",VLOOKUP(E2339,SpeciesLookup!B:G,5,FALSE)),"")</f>
        <v/>
      </c>
      <c r="I2339" s="11"/>
      <c r="J2339" s="73"/>
      <c r="K2339" s="11"/>
      <c r="L2339" s="127" t="str">
        <f>TRIM(IF(ISERROR(VLOOKUP(R2339,SpeciesValidation!D:T,IF(ISNA(VLOOKUP(J2339,Validation!B$2:C$15,2,FALSE)),FALSE,VLOOKUP(J2339,Validation!B$2:C$15,2,FALSE)))),IF(LEN(E2339&amp;"")&gt;0,"",""),VLOOKUP(R2339,SpeciesValidation!D:T,VLOOKUP(J2339,Validation!B$2:C$15,2,FALSE),FALSE)) &amp; " " &amp; IF(ISERROR(IF(LEFT(J2339,1)="A",IF(IF(VLOOKUP(R2339,SpeciesValidation!D:W,20,FALSE)=FALSE,OR(TEXT(A2339,"MMDD")&lt;VLOOKUP(R2339,SpeciesValidation!D:W,18,FALSE),TEXT(A2339,"MMDD")&gt;VLOOKUP(R2339,SpeciesValidation!D:W,19,FALSE)),IF(TEXT(A2339,"MMDD")&lt;"0701",TEXT(A2339,"MMDD")&gt;VLOOKUP(R2339,SpeciesValidation!D:W,18,FALSE),TEXT(A2339,"MMDD")&lt;VLOOKUP(R2339,SpeciesValidation!D:W,19,FALSE))),"Date outside expected range for this species",""),"")),"",IF(LEFT(J2339,1)="A",IF(IF(VLOOKUP(R2339,SpeciesValidation!D:W,20,FALSE)=FALSE,OR(TEXT(A2339,"MMDD")&lt;VLOOKUP(R2339,SpeciesValidation!D:W,18,FALSE),TEXT(A2339,"MMDD")&gt;VLOOKUP(R2339,SpeciesValidation!D:W,19,FALSE)),IF(TEXT(A2339,"MMDD")&lt;"0701",TEXT(A2339,"MMDD")&gt;VLOOKUP(R2339,SpeciesValidation!D:W,18,FALSE),TEXT(A2339,"MMDD")&lt;VLOOKUP(R2339,SpeciesValidation!D:W,19,FALSE))),"Date outside expected range for this species",""),"")))</f>
        <v/>
      </c>
      <c r="M2339" s="127" t="str">
        <f>IF(LEN(E2339&amp;"")&gt;0,IF(ISERROR(VLOOKUP(R2339,SpeciesValidation!D:I,6,FALSE)),"",VLOOKUP(R2339,SpeciesValidation!D:I,6,FALSE)),"")</f>
        <v/>
      </c>
      <c r="Q2339" s="36" t="str">
        <f>IF(LEN(E2339&amp;"")&gt;0,IF(ISERROR(VLOOKUP(E2339,SpeciesValidation!B:G,2,FALSE)=TRUE),"",VLOOKUP(E2339,SpeciesValidation!B:G,2,FALSE)),"")</f>
        <v/>
      </c>
      <c r="R2339" s="36" t="str">
        <f>IF(LEN(E2339&amp;"")&gt;0,IF(ISERROR(VLOOKUP(E2339,SpeciesLookup!B:G,4,FALSE)=TRUE),"",VLOOKUP(E2339,SpeciesLookup!B:G,4,FALSE)),"")</f>
        <v/>
      </c>
    </row>
    <row r="2340" spans="1:18" ht="13.2" x14ac:dyDescent="0.25">
      <c r="A2340" s="72"/>
      <c r="D2340" s="11"/>
      <c r="G2340" s="128" t="str">
        <f>IF(LEN(E2340&amp;"")&gt;0,IF(ISERROR(VLOOKUP(E2340,SpeciesLookup!B:G,6,FALSE)=TRUE),"",VLOOKUP(E2340,SpeciesLookup!B:G,6,FALSE)),"")</f>
        <v/>
      </c>
      <c r="H2340" s="128" t="str">
        <f>IF(LEN(E2340&amp;"")&gt;0,IF(ISERROR(VLOOKUP(E2340,SpeciesLookup!B:G,5,FALSE)=TRUE),"",VLOOKUP(E2340,SpeciesLookup!B:G,5,FALSE)),"")</f>
        <v/>
      </c>
      <c r="I2340" s="11"/>
      <c r="J2340" s="73"/>
      <c r="K2340" s="11"/>
      <c r="L2340" s="127" t="str">
        <f>TRIM(IF(ISERROR(VLOOKUP(R2340,SpeciesValidation!D:T,IF(ISNA(VLOOKUP(J2340,Validation!B$2:C$15,2,FALSE)),FALSE,VLOOKUP(J2340,Validation!B$2:C$15,2,FALSE)))),IF(LEN(E2340&amp;"")&gt;0,"",""),VLOOKUP(R2340,SpeciesValidation!D:T,VLOOKUP(J2340,Validation!B$2:C$15,2,FALSE),FALSE)) &amp; " " &amp; IF(ISERROR(IF(LEFT(J2340,1)="A",IF(IF(VLOOKUP(R2340,SpeciesValidation!D:W,20,FALSE)=FALSE,OR(TEXT(A2340,"MMDD")&lt;VLOOKUP(R2340,SpeciesValidation!D:W,18,FALSE),TEXT(A2340,"MMDD")&gt;VLOOKUP(R2340,SpeciesValidation!D:W,19,FALSE)),IF(TEXT(A2340,"MMDD")&lt;"0701",TEXT(A2340,"MMDD")&gt;VLOOKUP(R2340,SpeciesValidation!D:W,18,FALSE),TEXT(A2340,"MMDD")&lt;VLOOKUP(R2340,SpeciesValidation!D:W,19,FALSE))),"Date outside expected range for this species",""),"")),"",IF(LEFT(J2340,1)="A",IF(IF(VLOOKUP(R2340,SpeciesValidation!D:W,20,FALSE)=FALSE,OR(TEXT(A2340,"MMDD")&lt;VLOOKUP(R2340,SpeciesValidation!D:W,18,FALSE),TEXT(A2340,"MMDD")&gt;VLOOKUP(R2340,SpeciesValidation!D:W,19,FALSE)),IF(TEXT(A2340,"MMDD")&lt;"0701",TEXT(A2340,"MMDD")&gt;VLOOKUP(R2340,SpeciesValidation!D:W,18,FALSE),TEXT(A2340,"MMDD")&lt;VLOOKUP(R2340,SpeciesValidation!D:W,19,FALSE))),"Date outside expected range for this species",""),"")))</f>
        <v/>
      </c>
      <c r="M2340" s="127" t="str">
        <f>IF(LEN(E2340&amp;"")&gt;0,IF(ISERROR(VLOOKUP(R2340,SpeciesValidation!D:I,6,FALSE)),"",VLOOKUP(R2340,SpeciesValidation!D:I,6,FALSE)),"")</f>
        <v/>
      </c>
      <c r="Q2340" s="36" t="str">
        <f>IF(LEN(E2340&amp;"")&gt;0,IF(ISERROR(VLOOKUP(E2340,SpeciesValidation!B:G,2,FALSE)=TRUE),"",VLOOKUP(E2340,SpeciesValidation!B:G,2,FALSE)),"")</f>
        <v/>
      </c>
      <c r="R2340" s="36" t="str">
        <f>IF(LEN(E2340&amp;"")&gt;0,IF(ISERROR(VLOOKUP(E2340,SpeciesLookup!B:G,4,FALSE)=TRUE),"",VLOOKUP(E2340,SpeciesLookup!B:G,4,FALSE)),"")</f>
        <v/>
      </c>
    </row>
    <row r="2341" spans="1:18" ht="13.2" x14ac:dyDescent="0.25">
      <c r="A2341" s="72"/>
      <c r="D2341" s="11"/>
      <c r="G2341" s="128" t="str">
        <f>IF(LEN(E2341&amp;"")&gt;0,IF(ISERROR(VLOOKUP(E2341,SpeciesLookup!B:G,6,FALSE)=TRUE),"",VLOOKUP(E2341,SpeciesLookup!B:G,6,FALSE)),"")</f>
        <v/>
      </c>
      <c r="H2341" s="128" t="str">
        <f>IF(LEN(E2341&amp;"")&gt;0,IF(ISERROR(VLOOKUP(E2341,SpeciesLookup!B:G,5,FALSE)=TRUE),"",VLOOKUP(E2341,SpeciesLookup!B:G,5,FALSE)),"")</f>
        <v/>
      </c>
      <c r="I2341" s="11"/>
      <c r="J2341" s="73"/>
      <c r="K2341" s="11"/>
      <c r="L2341" s="127" t="str">
        <f>TRIM(IF(ISERROR(VLOOKUP(R2341,SpeciesValidation!D:T,IF(ISNA(VLOOKUP(J2341,Validation!B$2:C$15,2,FALSE)),FALSE,VLOOKUP(J2341,Validation!B$2:C$15,2,FALSE)))),IF(LEN(E2341&amp;"")&gt;0,"",""),VLOOKUP(R2341,SpeciesValidation!D:T,VLOOKUP(J2341,Validation!B$2:C$15,2,FALSE),FALSE)) &amp; " " &amp; IF(ISERROR(IF(LEFT(J2341,1)="A",IF(IF(VLOOKUP(R2341,SpeciesValidation!D:W,20,FALSE)=FALSE,OR(TEXT(A2341,"MMDD")&lt;VLOOKUP(R2341,SpeciesValidation!D:W,18,FALSE),TEXT(A2341,"MMDD")&gt;VLOOKUP(R2341,SpeciesValidation!D:W,19,FALSE)),IF(TEXT(A2341,"MMDD")&lt;"0701",TEXT(A2341,"MMDD")&gt;VLOOKUP(R2341,SpeciesValidation!D:W,18,FALSE),TEXT(A2341,"MMDD")&lt;VLOOKUP(R2341,SpeciesValidation!D:W,19,FALSE))),"Date outside expected range for this species",""),"")),"",IF(LEFT(J2341,1)="A",IF(IF(VLOOKUP(R2341,SpeciesValidation!D:W,20,FALSE)=FALSE,OR(TEXT(A2341,"MMDD")&lt;VLOOKUP(R2341,SpeciesValidation!D:W,18,FALSE),TEXT(A2341,"MMDD")&gt;VLOOKUP(R2341,SpeciesValidation!D:W,19,FALSE)),IF(TEXT(A2341,"MMDD")&lt;"0701",TEXT(A2341,"MMDD")&gt;VLOOKUP(R2341,SpeciesValidation!D:W,18,FALSE),TEXT(A2341,"MMDD")&lt;VLOOKUP(R2341,SpeciesValidation!D:W,19,FALSE))),"Date outside expected range for this species",""),"")))</f>
        <v/>
      </c>
      <c r="M2341" s="127" t="str">
        <f>IF(LEN(E2341&amp;"")&gt;0,IF(ISERROR(VLOOKUP(R2341,SpeciesValidation!D:I,6,FALSE)),"",VLOOKUP(R2341,SpeciesValidation!D:I,6,FALSE)),"")</f>
        <v/>
      </c>
      <c r="Q2341" s="36" t="str">
        <f>IF(LEN(E2341&amp;"")&gt;0,IF(ISERROR(VLOOKUP(E2341,SpeciesValidation!B:G,2,FALSE)=TRUE),"",VLOOKUP(E2341,SpeciesValidation!B:G,2,FALSE)),"")</f>
        <v/>
      </c>
      <c r="R2341" s="36" t="str">
        <f>IF(LEN(E2341&amp;"")&gt;0,IF(ISERROR(VLOOKUP(E2341,SpeciesLookup!B:G,4,FALSE)=TRUE),"",VLOOKUP(E2341,SpeciesLookup!B:G,4,FALSE)),"")</f>
        <v/>
      </c>
    </row>
    <row r="2342" spans="1:18" ht="13.2" x14ac:dyDescent="0.25">
      <c r="A2342" s="72"/>
      <c r="D2342" s="11"/>
      <c r="G2342" s="128" t="str">
        <f>IF(LEN(E2342&amp;"")&gt;0,IF(ISERROR(VLOOKUP(E2342,SpeciesLookup!B:G,6,FALSE)=TRUE),"",VLOOKUP(E2342,SpeciesLookup!B:G,6,FALSE)),"")</f>
        <v/>
      </c>
      <c r="H2342" s="128" t="str">
        <f>IF(LEN(E2342&amp;"")&gt;0,IF(ISERROR(VLOOKUP(E2342,SpeciesLookup!B:G,5,FALSE)=TRUE),"",VLOOKUP(E2342,SpeciesLookup!B:G,5,FALSE)),"")</f>
        <v/>
      </c>
      <c r="I2342" s="11"/>
      <c r="J2342" s="73"/>
      <c r="K2342" s="11"/>
      <c r="L2342" s="127" t="str">
        <f>TRIM(IF(ISERROR(VLOOKUP(R2342,SpeciesValidation!D:T,IF(ISNA(VLOOKUP(J2342,Validation!B$2:C$15,2,FALSE)),FALSE,VLOOKUP(J2342,Validation!B$2:C$15,2,FALSE)))),IF(LEN(E2342&amp;"")&gt;0,"",""),VLOOKUP(R2342,SpeciesValidation!D:T,VLOOKUP(J2342,Validation!B$2:C$15,2,FALSE),FALSE)) &amp; " " &amp; IF(ISERROR(IF(LEFT(J2342,1)="A",IF(IF(VLOOKUP(R2342,SpeciesValidation!D:W,20,FALSE)=FALSE,OR(TEXT(A2342,"MMDD")&lt;VLOOKUP(R2342,SpeciesValidation!D:W,18,FALSE),TEXT(A2342,"MMDD")&gt;VLOOKUP(R2342,SpeciesValidation!D:W,19,FALSE)),IF(TEXT(A2342,"MMDD")&lt;"0701",TEXT(A2342,"MMDD")&gt;VLOOKUP(R2342,SpeciesValidation!D:W,18,FALSE),TEXT(A2342,"MMDD")&lt;VLOOKUP(R2342,SpeciesValidation!D:W,19,FALSE))),"Date outside expected range for this species",""),"")),"",IF(LEFT(J2342,1)="A",IF(IF(VLOOKUP(R2342,SpeciesValidation!D:W,20,FALSE)=FALSE,OR(TEXT(A2342,"MMDD")&lt;VLOOKUP(R2342,SpeciesValidation!D:W,18,FALSE),TEXT(A2342,"MMDD")&gt;VLOOKUP(R2342,SpeciesValidation!D:W,19,FALSE)),IF(TEXT(A2342,"MMDD")&lt;"0701",TEXT(A2342,"MMDD")&gt;VLOOKUP(R2342,SpeciesValidation!D:W,18,FALSE),TEXT(A2342,"MMDD")&lt;VLOOKUP(R2342,SpeciesValidation!D:W,19,FALSE))),"Date outside expected range for this species",""),"")))</f>
        <v/>
      </c>
      <c r="M2342" s="127" t="str">
        <f>IF(LEN(E2342&amp;"")&gt;0,IF(ISERROR(VLOOKUP(R2342,SpeciesValidation!D:I,6,FALSE)),"",VLOOKUP(R2342,SpeciesValidation!D:I,6,FALSE)),"")</f>
        <v/>
      </c>
      <c r="Q2342" s="36" t="str">
        <f>IF(LEN(E2342&amp;"")&gt;0,IF(ISERROR(VLOOKUP(E2342,SpeciesValidation!B:G,2,FALSE)=TRUE),"",VLOOKUP(E2342,SpeciesValidation!B:G,2,FALSE)),"")</f>
        <v/>
      </c>
      <c r="R2342" s="36" t="str">
        <f>IF(LEN(E2342&amp;"")&gt;0,IF(ISERROR(VLOOKUP(E2342,SpeciesLookup!B:G,4,FALSE)=TRUE),"",VLOOKUP(E2342,SpeciesLookup!B:G,4,FALSE)),"")</f>
        <v/>
      </c>
    </row>
    <row r="2343" spans="1:18" ht="13.2" x14ac:dyDescent="0.25">
      <c r="A2343" s="72"/>
      <c r="D2343" s="11"/>
      <c r="G2343" s="128" t="str">
        <f>IF(LEN(E2343&amp;"")&gt;0,IF(ISERROR(VLOOKUP(E2343,SpeciesLookup!B:G,6,FALSE)=TRUE),"",VLOOKUP(E2343,SpeciesLookup!B:G,6,FALSE)),"")</f>
        <v/>
      </c>
      <c r="H2343" s="128" t="str">
        <f>IF(LEN(E2343&amp;"")&gt;0,IF(ISERROR(VLOOKUP(E2343,SpeciesLookup!B:G,5,FALSE)=TRUE),"",VLOOKUP(E2343,SpeciesLookup!B:G,5,FALSE)),"")</f>
        <v/>
      </c>
      <c r="I2343" s="11"/>
      <c r="J2343" s="73"/>
      <c r="K2343" s="11"/>
      <c r="L2343" s="127" t="str">
        <f>TRIM(IF(ISERROR(VLOOKUP(R2343,SpeciesValidation!D:T,IF(ISNA(VLOOKUP(J2343,Validation!B$2:C$15,2,FALSE)),FALSE,VLOOKUP(J2343,Validation!B$2:C$15,2,FALSE)))),IF(LEN(E2343&amp;"")&gt;0,"",""),VLOOKUP(R2343,SpeciesValidation!D:T,VLOOKUP(J2343,Validation!B$2:C$15,2,FALSE),FALSE)) &amp; " " &amp; IF(ISERROR(IF(LEFT(J2343,1)="A",IF(IF(VLOOKUP(R2343,SpeciesValidation!D:W,20,FALSE)=FALSE,OR(TEXT(A2343,"MMDD")&lt;VLOOKUP(R2343,SpeciesValidation!D:W,18,FALSE),TEXT(A2343,"MMDD")&gt;VLOOKUP(R2343,SpeciesValidation!D:W,19,FALSE)),IF(TEXT(A2343,"MMDD")&lt;"0701",TEXT(A2343,"MMDD")&gt;VLOOKUP(R2343,SpeciesValidation!D:W,18,FALSE),TEXT(A2343,"MMDD")&lt;VLOOKUP(R2343,SpeciesValidation!D:W,19,FALSE))),"Date outside expected range for this species",""),"")),"",IF(LEFT(J2343,1)="A",IF(IF(VLOOKUP(R2343,SpeciesValidation!D:W,20,FALSE)=FALSE,OR(TEXT(A2343,"MMDD")&lt;VLOOKUP(R2343,SpeciesValidation!D:W,18,FALSE),TEXT(A2343,"MMDD")&gt;VLOOKUP(R2343,SpeciesValidation!D:W,19,FALSE)),IF(TEXT(A2343,"MMDD")&lt;"0701",TEXT(A2343,"MMDD")&gt;VLOOKUP(R2343,SpeciesValidation!D:W,18,FALSE),TEXT(A2343,"MMDD")&lt;VLOOKUP(R2343,SpeciesValidation!D:W,19,FALSE))),"Date outside expected range for this species",""),"")))</f>
        <v/>
      </c>
      <c r="M2343" s="127" t="str">
        <f>IF(LEN(E2343&amp;"")&gt;0,IF(ISERROR(VLOOKUP(R2343,SpeciesValidation!D:I,6,FALSE)),"",VLOOKUP(R2343,SpeciesValidation!D:I,6,FALSE)),"")</f>
        <v/>
      </c>
      <c r="Q2343" s="36" t="str">
        <f>IF(LEN(E2343&amp;"")&gt;0,IF(ISERROR(VLOOKUP(E2343,SpeciesValidation!B:G,2,FALSE)=TRUE),"",VLOOKUP(E2343,SpeciesValidation!B:G,2,FALSE)),"")</f>
        <v/>
      </c>
      <c r="R2343" s="36" t="str">
        <f>IF(LEN(E2343&amp;"")&gt;0,IF(ISERROR(VLOOKUP(E2343,SpeciesLookup!B:G,4,FALSE)=TRUE),"",VLOOKUP(E2343,SpeciesLookup!B:G,4,FALSE)),"")</f>
        <v/>
      </c>
    </row>
    <row r="2344" spans="1:18" ht="13.2" x14ac:dyDescent="0.25">
      <c r="A2344" s="72"/>
      <c r="D2344" s="11"/>
      <c r="G2344" s="128" t="str">
        <f>IF(LEN(E2344&amp;"")&gt;0,IF(ISERROR(VLOOKUP(E2344,SpeciesLookup!B:G,6,FALSE)=TRUE),"",VLOOKUP(E2344,SpeciesLookup!B:G,6,FALSE)),"")</f>
        <v/>
      </c>
      <c r="H2344" s="128" t="str">
        <f>IF(LEN(E2344&amp;"")&gt;0,IF(ISERROR(VLOOKUP(E2344,SpeciesLookup!B:G,5,FALSE)=TRUE),"",VLOOKUP(E2344,SpeciesLookup!B:G,5,FALSE)),"")</f>
        <v/>
      </c>
      <c r="I2344" s="11"/>
      <c r="J2344" s="73"/>
      <c r="K2344" s="11"/>
      <c r="L2344" s="127" t="str">
        <f>TRIM(IF(ISERROR(VLOOKUP(R2344,SpeciesValidation!D:T,IF(ISNA(VLOOKUP(J2344,Validation!B$2:C$15,2,FALSE)),FALSE,VLOOKUP(J2344,Validation!B$2:C$15,2,FALSE)))),IF(LEN(E2344&amp;"")&gt;0,"",""),VLOOKUP(R2344,SpeciesValidation!D:T,VLOOKUP(J2344,Validation!B$2:C$15,2,FALSE),FALSE)) &amp; " " &amp; IF(ISERROR(IF(LEFT(J2344,1)="A",IF(IF(VLOOKUP(R2344,SpeciesValidation!D:W,20,FALSE)=FALSE,OR(TEXT(A2344,"MMDD")&lt;VLOOKUP(R2344,SpeciesValidation!D:W,18,FALSE),TEXT(A2344,"MMDD")&gt;VLOOKUP(R2344,SpeciesValidation!D:W,19,FALSE)),IF(TEXT(A2344,"MMDD")&lt;"0701",TEXT(A2344,"MMDD")&gt;VLOOKUP(R2344,SpeciesValidation!D:W,18,FALSE),TEXT(A2344,"MMDD")&lt;VLOOKUP(R2344,SpeciesValidation!D:W,19,FALSE))),"Date outside expected range for this species",""),"")),"",IF(LEFT(J2344,1)="A",IF(IF(VLOOKUP(R2344,SpeciesValidation!D:W,20,FALSE)=FALSE,OR(TEXT(A2344,"MMDD")&lt;VLOOKUP(R2344,SpeciesValidation!D:W,18,FALSE),TEXT(A2344,"MMDD")&gt;VLOOKUP(R2344,SpeciesValidation!D:W,19,FALSE)),IF(TEXT(A2344,"MMDD")&lt;"0701",TEXT(A2344,"MMDD")&gt;VLOOKUP(R2344,SpeciesValidation!D:W,18,FALSE),TEXT(A2344,"MMDD")&lt;VLOOKUP(R2344,SpeciesValidation!D:W,19,FALSE))),"Date outside expected range for this species",""),"")))</f>
        <v/>
      </c>
      <c r="M2344" s="127" t="str">
        <f>IF(LEN(E2344&amp;"")&gt;0,IF(ISERROR(VLOOKUP(R2344,SpeciesValidation!D:I,6,FALSE)),"",VLOOKUP(R2344,SpeciesValidation!D:I,6,FALSE)),"")</f>
        <v/>
      </c>
      <c r="Q2344" s="36" t="str">
        <f>IF(LEN(E2344&amp;"")&gt;0,IF(ISERROR(VLOOKUP(E2344,SpeciesValidation!B:G,2,FALSE)=TRUE),"",VLOOKUP(E2344,SpeciesValidation!B:G,2,FALSE)),"")</f>
        <v/>
      </c>
      <c r="R2344" s="36" t="str">
        <f>IF(LEN(E2344&amp;"")&gt;0,IF(ISERROR(VLOOKUP(E2344,SpeciesLookup!B:G,4,FALSE)=TRUE),"",VLOOKUP(E2344,SpeciesLookup!B:G,4,FALSE)),"")</f>
        <v/>
      </c>
    </row>
    <row r="2345" spans="1:18" ht="13.2" x14ac:dyDescent="0.25">
      <c r="A2345" s="72"/>
      <c r="D2345" s="11"/>
      <c r="G2345" s="128" t="str">
        <f>IF(LEN(E2345&amp;"")&gt;0,IF(ISERROR(VLOOKUP(E2345,SpeciesLookup!B:G,6,FALSE)=TRUE),"",VLOOKUP(E2345,SpeciesLookup!B:G,6,FALSE)),"")</f>
        <v/>
      </c>
      <c r="H2345" s="128" t="str">
        <f>IF(LEN(E2345&amp;"")&gt;0,IF(ISERROR(VLOOKUP(E2345,SpeciesLookup!B:G,5,FALSE)=TRUE),"",VLOOKUP(E2345,SpeciesLookup!B:G,5,FALSE)),"")</f>
        <v/>
      </c>
      <c r="I2345" s="11"/>
      <c r="J2345" s="73"/>
      <c r="K2345" s="11"/>
      <c r="L2345" s="127" t="str">
        <f>TRIM(IF(ISERROR(VLOOKUP(R2345,SpeciesValidation!D:T,IF(ISNA(VLOOKUP(J2345,Validation!B$2:C$15,2,FALSE)),FALSE,VLOOKUP(J2345,Validation!B$2:C$15,2,FALSE)))),IF(LEN(E2345&amp;"")&gt;0,"",""),VLOOKUP(R2345,SpeciesValidation!D:T,VLOOKUP(J2345,Validation!B$2:C$15,2,FALSE),FALSE)) &amp; " " &amp; IF(ISERROR(IF(LEFT(J2345,1)="A",IF(IF(VLOOKUP(R2345,SpeciesValidation!D:W,20,FALSE)=FALSE,OR(TEXT(A2345,"MMDD")&lt;VLOOKUP(R2345,SpeciesValidation!D:W,18,FALSE),TEXT(A2345,"MMDD")&gt;VLOOKUP(R2345,SpeciesValidation!D:W,19,FALSE)),IF(TEXT(A2345,"MMDD")&lt;"0701",TEXT(A2345,"MMDD")&gt;VLOOKUP(R2345,SpeciesValidation!D:W,18,FALSE),TEXT(A2345,"MMDD")&lt;VLOOKUP(R2345,SpeciesValidation!D:W,19,FALSE))),"Date outside expected range for this species",""),"")),"",IF(LEFT(J2345,1)="A",IF(IF(VLOOKUP(R2345,SpeciesValidation!D:W,20,FALSE)=FALSE,OR(TEXT(A2345,"MMDD")&lt;VLOOKUP(R2345,SpeciesValidation!D:W,18,FALSE),TEXT(A2345,"MMDD")&gt;VLOOKUP(R2345,SpeciesValidation!D:W,19,FALSE)),IF(TEXT(A2345,"MMDD")&lt;"0701",TEXT(A2345,"MMDD")&gt;VLOOKUP(R2345,SpeciesValidation!D:W,18,FALSE),TEXT(A2345,"MMDD")&lt;VLOOKUP(R2345,SpeciesValidation!D:W,19,FALSE))),"Date outside expected range for this species",""),"")))</f>
        <v/>
      </c>
      <c r="M2345" s="127" t="str">
        <f>IF(LEN(E2345&amp;"")&gt;0,IF(ISERROR(VLOOKUP(R2345,SpeciesValidation!D:I,6,FALSE)),"",VLOOKUP(R2345,SpeciesValidation!D:I,6,FALSE)),"")</f>
        <v/>
      </c>
      <c r="Q2345" s="36" t="str">
        <f>IF(LEN(E2345&amp;"")&gt;0,IF(ISERROR(VLOOKUP(E2345,SpeciesValidation!B:G,2,FALSE)=TRUE),"",VLOOKUP(E2345,SpeciesValidation!B:G,2,FALSE)),"")</f>
        <v/>
      </c>
      <c r="R2345" s="36" t="str">
        <f>IF(LEN(E2345&amp;"")&gt;0,IF(ISERROR(VLOOKUP(E2345,SpeciesLookup!B:G,4,FALSE)=TRUE),"",VLOOKUP(E2345,SpeciesLookup!B:G,4,FALSE)),"")</f>
        <v/>
      </c>
    </row>
    <row r="2346" spans="1:18" ht="13.2" x14ac:dyDescent="0.25">
      <c r="A2346" s="72"/>
      <c r="D2346" s="11"/>
      <c r="G2346" s="128" t="str">
        <f>IF(LEN(E2346&amp;"")&gt;0,IF(ISERROR(VLOOKUP(E2346,SpeciesLookup!B:G,6,FALSE)=TRUE),"",VLOOKUP(E2346,SpeciesLookup!B:G,6,FALSE)),"")</f>
        <v/>
      </c>
      <c r="H2346" s="128" t="str">
        <f>IF(LEN(E2346&amp;"")&gt;0,IF(ISERROR(VLOOKUP(E2346,SpeciesLookup!B:G,5,FALSE)=TRUE),"",VLOOKUP(E2346,SpeciesLookup!B:G,5,FALSE)),"")</f>
        <v/>
      </c>
      <c r="I2346" s="11"/>
      <c r="J2346" s="73"/>
      <c r="K2346" s="11"/>
      <c r="L2346" s="127" t="str">
        <f>TRIM(IF(ISERROR(VLOOKUP(R2346,SpeciesValidation!D:T,IF(ISNA(VLOOKUP(J2346,Validation!B$2:C$15,2,FALSE)),FALSE,VLOOKUP(J2346,Validation!B$2:C$15,2,FALSE)))),IF(LEN(E2346&amp;"")&gt;0,"",""),VLOOKUP(R2346,SpeciesValidation!D:T,VLOOKUP(J2346,Validation!B$2:C$15,2,FALSE),FALSE)) &amp; " " &amp; IF(ISERROR(IF(LEFT(J2346,1)="A",IF(IF(VLOOKUP(R2346,SpeciesValidation!D:W,20,FALSE)=FALSE,OR(TEXT(A2346,"MMDD")&lt;VLOOKUP(R2346,SpeciesValidation!D:W,18,FALSE),TEXT(A2346,"MMDD")&gt;VLOOKUP(R2346,SpeciesValidation!D:W,19,FALSE)),IF(TEXT(A2346,"MMDD")&lt;"0701",TEXT(A2346,"MMDD")&gt;VLOOKUP(R2346,SpeciesValidation!D:W,18,FALSE),TEXT(A2346,"MMDD")&lt;VLOOKUP(R2346,SpeciesValidation!D:W,19,FALSE))),"Date outside expected range for this species",""),"")),"",IF(LEFT(J2346,1)="A",IF(IF(VLOOKUP(R2346,SpeciesValidation!D:W,20,FALSE)=FALSE,OR(TEXT(A2346,"MMDD")&lt;VLOOKUP(R2346,SpeciesValidation!D:W,18,FALSE),TEXT(A2346,"MMDD")&gt;VLOOKUP(R2346,SpeciesValidation!D:W,19,FALSE)),IF(TEXT(A2346,"MMDD")&lt;"0701",TEXT(A2346,"MMDD")&gt;VLOOKUP(R2346,SpeciesValidation!D:W,18,FALSE),TEXT(A2346,"MMDD")&lt;VLOOKUP(R2346,SpeciesValidation!D:W,19,FALSE))),"Date outside expected range for this species",""),"")))</f>
        <v/>
      </c>
      <c r="M2346" s="127" t="str">
        <f>IF(LEN(E2346&amp;"")&gt;0,IF(ISERROR(VLOOKUP(R2346,SpeciesValidation!D:I,6,FALSE)),"",VLOOKUP(R2346,SpeciesValidation!D:I,6,FALSE)),"")</f>
        <v/>
      </c>
      <c r="Q2346" s="36" t="str">
        <f>IF(LEN(E2346&amp;"")&gt;0,IF(ISERROR(VLOOKUP(E2346,SpeciesValidation!B:G,2,FALSE)=TRUE),"",VLOOKUP(E2346,SpeciesValidation!B:G,2,FALSE)),"")</f>
        <v/>
      </c>
      <c r="R2346" s="36" t="str">
        <f>IF(LEN(E2346&amp;"")&gt;0,IF(ISERROR(VLOOKUP(E2346,SpeciesLookup!B:G,4,FALSE)=TRUE),"",VLOOKUP(E2346,SpeciesLookup!B:G,4,FALSE)),"")</f>
        <v/>
      </c>
    </row>
    <row r="2347" spans="1:18" ht="13.2" x14ac:dyDescent="0.25">
      <c r="A2347" s="72"/>
      <c r="D2347" s="11"/>
      <c r="G2347" s="128" t="str">
        <f>IF(LEN(E2347&amp;"")&gt;0,IF(ISERROR(VLOOKUP(E2347,SpeciesLookup!B:G,6,FALSE)=TRUE),"",VLOOKUP(E2347,SpeciesLookup!B:G,6,FALSE)),"")</f>
        <v/>
      </c>
      <c r="H2347" s="128" t="str">
        <f>IF(LEN(E2347&amp;"")&gt;0,IF(ISERROR(VLOOKUP(E2347,SpeciesLookup!B:G,5,FALSE)=TRUE),"",VLOOKUP(E2347,SpeciesLookup!B:G,5,FALSE)),"")</f>
        <v/>
      </c>
      <c r="I2347" s="11"/>
      <c r="J2347" s="73"/>
      <c r="K2347" s="11"/>
      <c r="L2347" s="127" t="str">
        <f>TRIM(IF(ISERROR(VLOOKUP(R2347,SpeciesValidation!D:T,IF(ISNA(VLOOKUP(J2347,Validation!B$2:C$15,2,FALSE)),FALSE,VLOOKUP(J2347,Validation!B$2:C$15,2,FALSE)))),IF(LEN(E2347&amp;"")&gt;0,"",""),VLOOKUP(R2347,SpeciesValidation!D:T,VLOOKUP(J2347,Validation!B$2:C$15,2,FALSE),FALSE)) &amp; " " &amp; IF(ISERROR(IF(LEFT(J2347,1)="A",IF(IF(VLOOKUP(R2347,SpeciesValidation!D:W,20,FALSE)=FALSE,OR(TEXT(A2347,"MMDD")&lt;VLOOKUP(R2347,SpeciesValidation!D:W,18,FALSE),TEXT(A2347,"MMDD")&gt;VLOOKUP(R2347,SpeciesValidation!D:W,19,FALSE)),IF(TEXT(A2347,"MMDD")&lt;"0701",TEXT(A2347,"MMDD")&gt;VLOOKUP(R2347,SpeciesValidation!D:W,18,FALSE),TEXT(A2347,"MMDD")&lt;VLOOKUP(R2347,SpeciesValidation!D:W,19,FALSE))),"Date outside expected range for this species",""),"")),"",IF(LEFT(J2347,1)="A",IF(IF(VLOOKUP(R2347,SpeciesValidation!D:W,20,FALSE)=FALSE,OR(TEXT(A2347,"MMDD")&lt;VLOOKUP(R2347,SpeciesValidation!D:W,18,FALSE),TEXT(A2347,"MMDD")&gt;VLOOKUP(R2347,SpeciesValidation!D:W,19,FALSE)),IF(TEXT(A2347,"MMDD")&lt;"0701",TEXT(A2347,"MMDD")&gt;VLOOKUP(R2347,SpeciesValidation!D:W,18,FALSE),TEXT(A2347,"MMDD")&lt;VLOOKUP(R2347,SpeciesValidation!D:W,19,FALSE))),"Date outside expected range for this species",""),"")))</f>
        <v/>
      </c>
      <c r="M2347" s="127" t="str">
        <f>IF(LEN(E2347&amp;"")&gt;0,IF(ISERROR(VLOOKUP(R2347,SpeciesValidation!D:I,6,FALSE)),"",VLOOKUP(R2347,SpeciesValidation!D:I,6,FALSE)),"")</f>
        <v/>
      </c>
      <c r="Q2347" s="36" t="str">
        <f>IF(LEN(E2347&amp;"")&gt;0,IF(ISERROR(VLOOKUP(E2347,SpeciesValidation!B:G,2,FALSE)=TRUE),"",VLOOKUP(E2347,SpeciesValidation!B:G,2,FALSE)),"")</f>
        <v/>
      </c>
      <c r="R2347" s="36" t="str">
        <f>IF(LEN(E2347&amp;"")&gt;0,IF(ISERROR(VLOOKUP(E2347,SpeciesLookup!B:G,4,FALSE)=TRUE),"",VLOOKUP(E2347,SpeciesLookup!B:G,4,FALSE)),"")</f>
        <v/>
      </c>
    </row>
    <row r="2348" spans="1:18" ht="13.2" x14ac:dyDescent="0.25">
      <c r="A2348" s="72"/>
      <c r="D2348" s="11"/>
      <c r="G2348" s="128" t="str">
        <f>IF(LEN(E2348&amp;"")&gt;0,IF(ISERROR(VLOOKUP(E2348,SpeciesLookup!B:G,6,FALSE)=TRUE),"",VLOOKUP(E2348,SpeciesLookup!B:G,6,FALSE)),"")</f>
        <v/>
      </c>
      <c r="H2348" s="128" t="str">
        <f>IF(LEN(E2348&amp;"")&gt;0,IF(ISERROR(VLOOKUP(E2348,SpeciesLookup!B:G,5,FALSE)=TRUE),"",VLOOKUP(E2348,SpeciesLookup!B:G,5,FALSE)),"")</f>
        <v/>
      </c>
      <c r="I2348" s="11"/>
      <c r="J2348" s="73"/>
      <c r="K2348" s="11"/>
      <c r="L2348" s="127" t="str">
        <f>TRIM(IF(ISERROR(VLOOKUP(R2348,SpeciesValidation!D:T,IF(ISNA(VLOOKUP(J2348,Validation!B$2:C$15,2,FALSE)),FALSE,VLOOKUP(J2348,Validation!B$2:C$15,2,FALSE)))),IF(LEN(E2348&amp;"")&gt;0,"",""),VLOOKUP(R2348,SpeciesValidation!D:T,VLOOKUP(J2348,Validation!B$2:C$15,2,FALSE),FALSE)) &amp; " " &amp; IF(ISERROR(IF(LEFT(J2348,1)="A",IF(IF(VLOOKUP(R2348,SpeciesValidation!D:W,20,FALSE)=FALSE,OR(TEXT(A2348,"MMDD")&lt;VLOOKUP(R2348,SpeciesValidation!D:W,18,FALSE),TEXT(A2348,"MMDD")&gt;VLOOKUP(R2348,SpeciesValidation!D:W,19,FALSE)),IF(TEXT(A2348,"MMDD")&lt;"0701",TEXT(A2348,"MMDD")&gt;VLOOKUP(R2348,SpeciesValidation!D:W,18,FALSE),TEXT(A2348,"MMDD")&lt;VLOOKUP(R2348,SpeciesValidation!D:W,19,FALSE))),"Date outside expected range for this species",""),"")),"",IF(LEFT(J2348,1)="A",IF(IF(VLOOKUP(R2348,SpeciesValidation!D:W,20,FALSE)=FALSE,OR(TEXT(A2348,"MMDD")&lt;VLOOKUP(R2348,SpeciesValidation!D:W,18,FALSE),TEXT(A2348,"MMDD")&gt;VLOOKUP(R2348,SpeciesValidation!D:W,19,FALSE)),IF(TEXT(A2348,"MMDD")&lt;"0701",TEXT(A2348,"MMDD")&gt;VLOOKUP(R2348,SpeciesValidation!D:W,18,FALSE),TEXT(A2348,"MMDD")&lt;VLOOKUP(R2348,SpeciesValidation!D:W,19,FALSE))),"Date outside expected range for this species",""),"")))</f>
        <v/>
      </c>
      <c r="M2348" s="127" t="str">
        <f>IF(LEN(E2348&amp;"")&gt;0,IF(ISERROR(VLOOKUP(R2348,SpeciesValidation!D:I,6,FALSE)),"",VLOOKUP(R2348,SpeciesValidation!D:I,6,FALSE)),"")</f>
        <v/>
      </c>
      <c r="Q2348" s="36" t="str">
        <f>IF(LEN(E2348&amp;"")&gt;0,IF(ISERROR(VLOOKUP(E2348,SpeciesValidation!B:G,2,FALSE)=TRUE),"",VLOOKUP(E2348,SpeciesValidation!B:G,2,FALSE)),"")</f>
        <v/>
      </c>
      <c r="R2348" s="36" t="str">
        <f>IF(LEN(E2348&amp;"")&gt;0,IF(ISERROR(VLOOKUP(E2348,SpeciesLookup!B:G,4,FALSE)=TRUE),"",VLOOKUP(E2348,SpeciesLookup!B:G,4,FALSE)),"")</f>
        <v/>
      </c>
    </row>
    <row r="2349" spans="1:18" ht="13.2" x14ac:dyDescent="0.25">
      <c r="A2349" s="72"/>
      <c r="D2349" s="11"/>
      <c r="G2349" s="128" t="str">
        <f>IF(LEN(E2349&amp;"")&gt;0,IF(ISERROR(VLOOKUP(E2349,SpeciesLookup!B:G,6,FALSE)=TRUE),"",VLOOKUP(E2349,SpeciesLookup!B:G,6,FALSE)),"")</f>
        <v/>
      </c>
      <c r="H2349" s="128" t="str">
        <f>IF(LEN(E2349&amp;"")&gt;0,IF(ISERROR(VLOOKUP(E2349,SpeciesLookup!B:G,5,FALSE)=TRUE),"",VLOOKUP(E2349,SpeciesLookup!B:G,5,FALSE)),"")</f>
        <v/>
      </c>
      <c r="I2349" s="11"/>
      <c r="J2349" s="73"/>
      <c r="K2349" s="11"/>
      <c r="L2349" s="127" t="str">
        <f>TRIM(IF(ISERROR(VLOOKUP(R2349,SpeciesValidation!D:T,IF(ISNA(VLOOKUP(J2349,Validation!B$2:C$15,2,FALSE)),FALSE,VLOOKUP(J2349,Validation!B$2:C$15,2,FALSE)))),IF(LEN(E2349&amp;"")&gt;0,"",""),VLOOKUP(R2349,SpeciesValidation!D:T,VLOOKUP(J2349,Validation!B$2:C$15,2,FALSE),FALSE)) &amp; " " &amp; IF(ISERROR(IF(LEFT(J2349,1)="A",IF(IF(VLOOKUP(R2349,SpeciesValidation!D:W,20,FALSE)=FALSE,OR(TEXT(A2349,"MMDD")&lt;VLOOKUP(R2349,SpeciesValidation!D:W,18,FALSE),TEXT(A2349,"MMDD")&gt;VLOOKUP(R2349,SpeciesValidation!D:W,19,FALSE)),IF(TEXT(A2349,"MMDD")&lt;"0701",TEXT(A2349,"MMDD")&gt;VLOOKUP(R2349,SpeciesValidation!D:W,18,FALSE),TEXT(A2349,"MMDD")&lt;VLOOKUP(R2349,SpeciesValidation!D:W,19,FALSE))),"Date outside expected range for this species",""),"")),"",IF(LEFT(J2349,1)="A",IF(IF(VLOOKUP(R2349,SpeciesValidation!D:W,20,FALSE)=FALSE,OR(TEXT(A2349,"MMDD")&lt;VLOOKUP(R2349,SpeciesValidation!D:W,18,FALSE),TEXT(A2349,"MMDD")&gt;VLOOKUP(R2349,SpeciesValidation!D:W,19,FALSE)),IF(TEXT(A2349,"MMDD")&lt;"0701",TEXT(A2349,"MMDD")&gt;VLOOKUP(R2349,SpeciesValidation!D:W,18,FALSE),TEXT(A2349,"MMDD")&lt;VLOOKUP(R2349,SpeciesValidation!D:W,19,FALSE))),"Date outside expected range for this species",""),"")))</f>
        <v/>
      </c>
      <c r="M2349" s="127" t="str">
        <f>IF(LEN(E2349&amp;"")&gt;0,IF(ISERROR(VLOOKUP(R2349,SpeciesValidation!D:I,6,FALSE)),"",VLOOKUP(R2349,SpeciesValidation!D:I,6,FALSE)),"")</f>
        <v/>
      </c>
      <c r="Q2349" s="36" t="str">
        <f>IF(LEN(E2349&amp;"")&gt;0,IF(ISERROR(VLOOKUP(E2349,SpeciesValidation!B:G,2,FALSE)=TRUE),"",VLOOKUP(E2349,SpeciesValidation!B:G,2,FALSE)),"")</f>
        <v/>
      </c>
      <c r="R2349" s="36" t="str">
        <f>IF(LEN(E2349&amp;"")&gt;0,IF(ISERROR(VLOOKUP(E2349,SpeciesLookup!B:G,4,FALSE)=TRUE),"",VLOOKUP(E2349,SpeciesLookup!B:G,4,FALSE)),"")</f>
        <v/>
      </c>
    </row>
    <row r="2350" spans="1:18" ht="13.2" x14ac:dyDescent="0.25">
      <c r="A2350" s="72"/>
      <c r="D2350" s="11"/>
      <c r="G2350" s="128" t="str">
        <f>IF(LEN(E2350&amp;"")&gt;0,IF(ISERROR(VLOOKUP(E2350,SpeciesLookup!B:G,6,FALSE)=TRUE),"",VLOOKUP(E2350,SpeciesLookup!B:G,6,FALSE)),"")</f>
        <v/>
      </c>
      <c r="H2350" s="128" t="str">
        <f>IF(LEN(E2350&amp;"")&gt;0,IF(ISERROR(VLOOKUP(E2350,SpeciesLookup!B:G,5,FALSE)=TRUE),"",VLOOKUP(E2350,SpeciesLookup!B:G,5,FALSE)),"")</f>
        <v/>
      </c>
      <c r="I2350" s="11"/>
      <c r="J2350" s="73"/>
      <c r="K2350" s="11"/>
      <c r="L2350" s="127" t="str">
        <f>TRIM(IF(ISERROR(VLOOKUP(R2350,SpeciesValidation!D:T,IF(ISNA(VLOOKUP(J2350,Validation!B$2:C$15,2,FALSE)),FALSE,VLOOKUP(J2350,Validation!B$2:C$15,2,FALSE)))),IF(LEN(E2350&amp;"")&gt;0,"",""),VLOOKUP(R2350,SpeciesValidation!D:T,VLOOKUP(J2350,Validation!B$2:C$15,2,FALSE),FALSE)) &amp; " " &amp; IF(ISERROR(IF(LEFT(J2350,1)="A",IF(IF(VLOOKUP(R2350,SpeciesValidation!D:W,20,FALSE)=FALSE,OR(TEXT(A2350,"MMDD")&lt;VLOOKUP(R2350,SpeciesValidation!D:W,18,FALSE),TEXT(A2350,"MMDD")&gt;VLOOKUP(R2350,SpeciesValidation!D:W,19,FALSE)),IF(TEXT(A2350,"MMDD")&lt;"0701",TEXT(A2350,"MMDD")&gt;VLOOKUP(R2350,SpeciesValidation!D:W,18,FALSE),TEXT(A2350,"MMDD")&lt;VLOOKUP(R2350,SpeciesValidation!D:W,19,FALSE))),"Date outside expected range for this species",""),"")),"",IF(LEFT(J2350,1)="A",IF(IF(VLOOKUP(R2350,SpeciesValidation!D:W,20,FALSE)=FALSE,OR(TEXT(A2350,"MMDD")&lt;VLOOKUP(R2350,SpeciesValidation!D:W,18,FALSE),TEXT(A2350,"MMDD")&gt;VLOOKUP(R2350,SpeciesValidation!D:W,19,FALSE)),IF(TEXT(A2350,"MMDD")&lt;"0701",TEXT(A2350,"MMDD")&gt;VLOOKUP(R2350,SpeciesValidation!D:W,18,FALSE),TEXT(A2350,"MMDD")&lt;VLOOKUP(R2350,SpeciesValidation!D:W,19,FALSE))),"Date outside expected range for this species",""),"")))</f>
        <v/>
      </c>
      <c r="M2350" s="127" t="str">
        <f>IF(LEN(E2350&amp;"")&gt;0,IF(ISERROR(VLOOKUP(R2350,SpeciesValidation!D:I,6,FALSE)),"",VLOOKUP(R2350,SpeciesValidation!D:I,6,FALSE)),"")</f>
        <v/>
      </c>
      <c r="Q2350" s="36" t="str">
        <f>IF(LEN(E2350&amp;"")&gt;0,IF(ISERROR(VLOOKUP(E2350,SpeciesValidation!B:G,2,FALSE)=TRUE),"",VLOOKUP(E2350,SpeciesValidation!B:G,2,FALSE)),"")</f>
        <v/>
      </c>
      <c r="R2350" s="36" t="str">
        <f>IF(LEN(E2350&amp;"")&gt;0,IF(ISERROR(VLOOKUP(E2350,SpeciesLookup!B:G,4,FALSE)=TRUE),"",VLOOKUP(E2350,SpeciesLookup!B:G,4,FALSE)),"")</f>
        <v/>
      </c>
    </row>
    <row r="2351" spans="1:18" ht="13.2" x14ac:dyDescent="0.25">
      <c r="A2351" s="72"/>
      <c r="D2351" s="11"/>
      <c r="G2351" s="128" t="str">
        <f>IF(LEN(E2351&amp;"")&gt;0,IF(ISERROR(VLOOKUP(E2351,SpeciesLookup!B:G,6,FALSE)=TRUE),"",VLOOKUP(E2351,SpeciesLookup!B:G,6,FALSE)),"")</f>
        <v/>
      </c>
      <c r="H2351" s="128" t="str">
        <f>IF(LEN(E2351&amp;"")&gt;0,IF(ISERROR(VLOOKUP(E2351,SpeciesLookup!B:G,5,FALSE)=TRUE),"",VLOOKUP(E2351,SpeciesLookup!B:G,5,FALSE)),"")</f>
        <v/>
      </c>
      <c r="I2351" s="11"/>
      <c r="J2351" s="73"/>
      <c r="K2351" s="11"/>
      <c r="L2351" s="127" t="str">
        <f>TRIM(IF(ISERROR(VLOOKUP(R2351,SpeciesValidation!D:T,IF(ISNA(VLOOKUP(J2351,Validation!B$2:C$15,2,FALSE)),FALSE,VLOOKUP(J2351,Validation!B$2:C$15,2,FALSE)))),IF(LEN(E2351&amp;"")&gt;0,"",""),VLOOKUP(R2351,SpeciesValidation!D:T,VLOOKUP(J2351,Validation!B$2:C$15,2,FALSE),FALSE)) &amp; " " &amp; IF(ISERROR(IF(LEFT(J2351,1)="A",IF(IF(VLOOKUP(R2351,SpeciesValidation!D:W,20,FALSE)=FALSE,OR(TEXT(A2351,"MMDD")&lt;VLOOKUP(R2351,SpeciesValidation!D:W,18,FALSE),TEXT(A2351,"MMDD")&gt;VLOOKUP(R2351,SpeciesValidation!D:W,19,FALSE)),IF(TEXT(A2351,"MMDD")&lt;"0701",TEXT(A2351,"MMDD")&gt;VLOOKUP(R2351,SpeciesValidation!D:W,18,FALSE),TEXT(A2351,"MMDD")&lt;VLOOKUP(R2351,SpeciesValidation!D:W,19,FALSE))),"Date outside expected range for this species",""),"")),"",IF(LEFT(J2351,1)="A",IF(IF(VLOOKUP(R2351,SpeciesValidation!D:W,20,FALSE)=FALSE,OR(TEXT(A2351,"MMDD")&lt;VLOOKUP(R2351,SpeciesValidation!D:W,18,FALSE),TEXT(A2351,"MMDD")&gt;VLOOKUP(R2351,SpeciesValidation!D:W,19,FALSE)),IF(TEXT(A2351,"MMDD")&lt;"0701",TEXT(A2351,"MMDD")&gt;VLOOKUP(R2351,SpeciesValidation!D:W,18,FALSE),TEXT(A2351,"MMDD")&lt;VLOOKUP(R2351,SpeciesValidation!D:W,19,FALSE))),"Date outside expected range for this species",""),"")))</f>
        <v/>
      </c>
      <c r="M2351" s="127" t="str">
        <f>IF(LEN(E2351&amp;"")&gt;0,IF(ISERROR(VLOOKUP(R2351,SpeciesValidation!D:I,6,FALSE)),"",VLOOKUP(R2351,SpeciesValidation!D:I,6,FALSE)),"")</f>
        <v/>
      </c>
      <c r="Q2351" s="36" t="str">
        <f>IF(LEN(E2351&amp;"")&gt;0,IF(ISERROR(VLOOKUP(E2351,SpeciesValidation!B:G,2,FALSE)=TRUE),"",VLOOKUP(E2351,SpeciesValidation!B:G,2,FALSE)),"")</f>
        <v/>
      </c>
      <c r="R2351" s="36" t="str">
        <f>IF(LEN(E2351&amp;"")&gt;0,IF(ISERROR(VLOOKUP(E2351,SpeciesLookup!B:G,4,FALSE)=TRUE),"",VLOOKUP(E2351,SpeciesLookup!B:G,4,FALSE)),"")</f>
        <v/>
      </c>
    </row>
    <row r="2352" spans="1:18" ht="13.2" x14ac:dyDescent="0.25">
      <c r="A2352" s="72"/>
      <c r="D2352" s="11"/>
      <c r="G2352" s="128" t="str">
        <f>IF(LEN(E2352&amp;"")&gt;0,IF(ISERROR(VLOOKUP(E2352,SpeciesLookup!B:G,6,FALSE)=TRUE),"",VLOOKUP(E2352,SpeciesLookup!B:G,6,FALSE)),"")</f>
        <v/>
      </c>
      <c r="H2352" s="128" t="str">
        <f>IF(LEN(E2352&amp;"")&gt;0,IF(ISERROR(VLOOKUP(E2352,SpeciesLookup!B:G,5,FALSE)=TRUE),"",VLOOKUP(E2352,SpeciesLookup!B:G,5,FALSE)),"")</f>
        <v/>
      </c>
      <c r="I2352" s="11"/>
      <c r="J2352" s="73"/>
      <c r="K2352" s="11"/>
      <c r="L2352" s="127" t="str">
        <f>TRIM(IF(ISERROR(VLOOKUP(R2352,SpeciesValidation!D:T,IF(ISNA(VLOOKUP(J2352,Validation!B$2:C$15,2,FALSE)),FALSE,VLOOKUP(J2352,Validation!B$2:C$15,2,FALSE)))),IF(LEN(E2352&amp;"")&gt;0,"",""),VLOOKUP(R2352,SpeciesValidation!D:T,VLOOKUP(J2352,Validation!B$2:C$15,2,FALSE),FALSE)) &amp; " " &amp; IF(ISERROR(IF(LEFT(J2352,1)="A",IF(IF(VLOOKUP(R2352,SpeciesValidation!D:W,20,FALSE)=FALSE,OR(TEXT(A2352,"MMDD")&lt;VLOOKUP(R2352,SpeciesValidation!D:W,18,FALSE),TEXT(A2352,"MMDD")&gt;VLOOKUP(R2352,SpeciesValidation!D:W,19,FALSE)),IF(TEXT(A2352,"MMDD")&lt;"0701",TEXT(A2352,"MMDD")&gt;VLOOKUP(R2352,SpeciesValidation!D:W,18,FALSE),TEXT(A2352,"MMDD")&lt;VLOOKUP(R2352,SpeciesValidation!D:W,19,FALSE))),"Date outside expected range for this species",""),"")),"",IF(LEFT(J2352,1)="A",IF(IF(VLOOKUP(R2352,SpeciesValidation!D:W,20,FALSE)=FALSE,OR(TEXT(A2352,"MMDD")&lt;VLOOKUP(R2352,SpeciesValidation!D:W,18,FALSE),TEXT(A2352,"MMDD")&gt;VLOOKUP(R2352,SpeciesValidation!D:W,19,FALSE)),IF(TEXT(A2352,"MMDD")&lt;"0701",TEXT(A2352,"MMDD")&gt;VLOOKUP(R2352,SpeciesValidation!D:W,18,FALSE),TEXT(A2352,"MMDD")&lt;VLOOKUP(R2352,SpeciesValidation!D:W,19,FALSE))),"Date outside expected range for this species",""),"")))</f>
        <v/>
      </c>
      <c r="M2352" s="127" t="str">
        <f>IF(LEN(E2352&amp;"")&gt;0,IF(ISERROR(VLOOKUP(R2352,SpeciesValidation!D:I,6,FALSE)),"",VLOOKUP(R2352,SpeciesValidation!D:I,6,FALSE)),"")</f>
        <v/>
      </c>
      <c r="Q2352" s="36" t="str">
        <f>IF(LEN(E2352&amp;"")&gt;0,IF(ISERROR(VLOOKUP(E2352,SpeciesValidation!B:G,2,FALSE)=TRUE),"",VLOOKUP(E2352,SpeciesValidation!B:G,2,FALSE)),"")</f>
        <v/>
      </c>
      <c r="R2352" s="36" t="str">
        <f>IF(LEN(E2352&amp;"")&gt;0,IF(ISERROR(VLOOKUP(E2352,SpeciesLookup!B:G,4,FALSE)=TRUE),"",VLOOKUP(E2352,SpeciesLookup!B:G,4,FALSE)),"")</f>
        <v/>
      </c>
    </row>
    <row r="2353" spans="1:18" ht="13.2" x14ac:dyDescent="0.25">
      <c r="A2353" s="72"/>
      <c r="D2353" s="11"/>
      <c r="G2353" s="128" t="str">
        <f>IF(LEN(E2353&amp;"")&gt;0,IF(ISERROR(VLOOKUP(E2353,SpeciesLookup!B:G,6,FALSE)=TRUE),"",VLOOKUP(E2353,SpeciesLookup!B:G,6,FALSE)),"")</f>
        <v/>
      </c>
      <c r="H2353" s="128" t="str">
        <f>IF(LEN(E2353&amp;"")&gt;0,IF(ISERROR(VLOOKUP(E2353,SpeciesLookup!B:G,5,FALSE)=TRUE),"",VLOOKUP(E2353,SpeciesLookup!B:G,5,FALSE)),"")</f>
        <v/>
      </c>
      <c r="I2353" s="11"/>
      <c r="J2353" s="73"/>
      <c r="K2353" s="11"/>
      <c r="L2353" s="127" t="str">
        <f>TRIM(IF(ISERROR(VLOOKUP(R2353,SpeciesValidation!D:T,IF(ISNA(VLOOKUP(J2353,Validation!B$2:C$15,2,FALSE)),FALSE,VLOOKUP(J2353,Validation!B$2:C$15,2,FALSE)))),IF(LEN(E2353&amp;"")&gt;0,"",""),VLOOKUP(R2353,SpeciesValidation!D:T,VLOOKUP(J2353,Validation!B$2:C$15,2,FALSE),FALSE)) &amp; " " &amp; IF(ISERROR(IF(LEFT(J2353,1)="A",IF(IF(VLOOKUP(R2353,SpeciesValidation!D:W,20,FALSE)=FALSE,OR(TEXT(A2353,"MMDD")&lt;VLOOKUP(R2353,SpeciesValidation!D:W,18,FALSE),TEXT(A2353,"MMDD")&gt;VLOOKUP(R2353,SpeciesValidation!D:W,19,FALSE)),IF(TEXT(A2353,"MMDD")&lt;"0701",TEXT(A2353,"MMDD")&gt;VLOOKUP(R2353,SpeciesValidation!D:W,18,FALSE),TEXT(A2353,"MMDD")&lt;VLOOKUP(R2353,SpeciesValidation!D:W,19,FALSE))),"Date outside expected range for this species",""),"")),"",IF(LEFT(J2353,1)="A",IF(IF(VLOOKUP(R2353,SpeciesValidation!D:W,20,FALSE)=FALSE,OR(TEXT(A2353,"MMDD")&lt;VLOOKUP(R2353,SpeciesValidation!D:W,18,FALSE),TEXT(A2353,"MMDD")&gt;VLOOKUP(R2353,SpeciesValidation!D:W,19,FALSE)),IF(TEXT(A2353,"MMDD")&lt;"0701",TEXT(A2353,"MMDD")&gt;VLOOKUP(R2353,SpeciesValidation!D:W,18,FALSE),TEXT(A2353,"MMDD")&lt;VLOOKUP(R2353,SpeciesValidation!D:W,19,FALSE))),"Date outside expected range for this species",""),"")))</f>
        <v/>
      </c>
      <c r="M2353" s="127" t="str">
        <f>IF(LEN(E2353&amp;"")&gt;0,IF(ISERROR(VLOOKUP(R2353,SpeciesValidation!D:I,6,FALSE)),"",VLOOKUP(R2353,SpeciesValidation!D:I,6,FALSE)),"")</f>
        <v/>
      </c>
      <c r="Q2353" s="36" t="str">
        <f>IF(LEN(E2353&amp;"")&gt;0,IF(ISERROR(VLOOKUP(E2353,SpeciesValidation!B:G,2,FALSE)=TRUE),"",VLOOKUP(E2353,SpeciesValidation!B:G,2,FALSE)),"")</f>
        <v/>
      </c>
      <c r="R2353" s="36" t="str">
        <f>IF(LEN(E2353&amp;"")&gt;0,IF(ISERROR(VLOOKUP(E2353,SpeciesLookup!B:G,4,FALSE)=TRUE),"",VLOOKUP(E2353,SpeciesLookup!B:G,4,FALSE)),"")</f>
        <v/>
      </c>
    </row>
    <row r="2354" spans="1:18" ht="13.2" x14ac:dyDescent="0.25">
      <c r="A2354" s="72"/>
      <c r="D2354" s="11"/>
      <c r="G2354" s="128" t="str">
        <f>IF(LEN(E2354&amp;"")&gt;0,IF(ISERROR(VLOOKUP(E2354,SpeciesLookup!B:G,6,FALSE)=TRUE),"",VLOOKUP(E2354,SpeciesLookup!B:G,6,FALSE)),"")</f>
        <v/>
      </c>
      <c r="H2354" s="128" t="str">
        <f>IF(LEN(E2354&amp;"")&gt;0,IF(ISERROR(VLOOKUP(E2354,SpeciesLookup!B:G,5,FALSE)=TRUE),"",VLOOKUP(E2354,SpeciesLookup!B:G,5,FALSE)),"")</f>
        <v/>
      </c>
      <c r="I2354" s="11"/>
      <c r="J2354" s="73"/>
      <c r="K2354" s="11"/>
      <c r="L2354" s="127" t="str">
        <f>TRIM(IF(ISERROR(VLOOKUP(R2354,SpeciesValidation!D:T,IF(ISNA(VLOOKUP(J2354,Validation!B$2:C$15,2,FALSE)),FALSE,VLOOKUP(J2354,Validation!B$2:C$15,2,FALSE)))),IF(LEN(E2354&amp;"")&gt;0,"",""),VLOOKUP(R2354,SpeciesValidation!D:T,VLOOKUP(J2354,Validation!B$2:C$15,2,FALSE),FALSE)) &amp; " " &amp; IF(ISERROR(IF(LEFT(J2354,1)="A",IF(IF(VLOOKUP(R2354,SpeciesValidation!D:W,20,FALSE)=FALSE,OR(TEXT(A2354,"MMDD")&lt;VLOOKUP(R2354,SpeciesValidation!D:W,18,FALSE),TEXT(A2354,"MMDD")&gt;VLOOKUP(R2354,SpeciesValidation!D:W,19,FALSE)),IF(TEXT(A2354,"MMDD")&lt;"0701",TEXT(A2354,"MMDD")&gt;VLOOKUP(R2354,SpeciesValidation!D:W,18,FALSE),TEXT(A2354,"MMDD")&lt;VLOOKUP(R2354,SpeciesValidation!D:W,19,FALSE))),"Date outside expected range for this species",""),"")),"",IF(LEFT(J2354,1)="A",IF(IF(VLOOKUP(R2354,SpeciesValidation!D:W,20,FALSE)=FALSE,OR(TEXT(A2354,"MMDD")&lt;VLOOKUP(R2354,SpeciesValidation!D:W,18,FALSE),TEXT(A2354,"MMDD")&gt;VLOOKUP(R2354,SpeciesValidation!D:W,19,FALSE)),IF(TEXT(A2354,"MMDD")&lt;"0701",TEXT(A2354,"MMDD")&gt;VLOOKUP(R2354,SpeciesValidation!D:W,18,FALSE),TEXT(A2354,"MMDD")&lt;VLOOKUP(R2354,SpeciesValidation!D:W,19,FALSE))),"Date outside expected range for this species",""),"")))</f>
        <v/>
      </c>
      <c r="M2354" s="127" t="str">
        <f>IF(LEN(E2354&amp;"")&gt;0,IF(ISERROR(VLOOKUP(R2354,SpeciesValidation!D:I,6,FALSE)),"",VLOOKUP(R2354,SpeciesValidation!D:I,6,FALSE)),"")</f>
        <v/>
      </c>
      <c r="Q2354" s="36" t="str">
        <f>IF(LEN(E2354&amp;"")&gt;0,IF(ISERROR(VLOOKUP(E2354,SpeciesValidation!B:G,2,FALSE)=TRUE),"",VLOOKUP(E2354,SpeciesValidation!B:G,2,FALSE)),"")</f>
        <v/>
      </c>
      <c r="R2354" s="36" t="str">
        <f>IF(LEN(E2354&amp;"")&gt;0,IF(ISERROR(VLOOKUP(E2354,SpeciesLookup!B:G,4,FALSE)=TRUE),"",VLOOKUP(E2354,SpeciesLookup!B:G,4,FALSE)),"")</f>
        <v/>
      </c>
    </row>
    <row r="2355" spans="1:18" ht="13.2" x14ac:dyDescent="0.25">
      <c r="A2355" s="72"/>
      <c r="D2355" s="11"/>
      <c r="G2355" s="128" t="str">
        <f>IF(LEN(E2355&amp;"")&gt;0,IF(ISERROR(VLOOKUP(E2355,SpeciesLookup!B:G,6,FALSE)=TRUE),"",VLOOKUP(E2355,SpeciesLookup!B:G,6,FALSE)),"")</f>
        <v/>
      </c>
      <c r="H2355" s="128" t="str">
        <f>IF(LEN(E2355&amp;"")&gt;0,IF(ISERROR(VLOOKUP(E2355,SpeciesLookup!B:G,5,FALSE)=TRUE),"",VLOOKUP(E2355,SpeciesLookup!B:G,5,FALSE)),"")</f>
        <v/>
      </c>
      <c r="I2355" s="11"/>
      <c r="J2355" s="73"/>
      <c r="K2355" s="11"/>
      <c r="L2355" s="127" t="str">
        <f>TRIM(IF(ISERROR(VLOOKUP(R2355,SpeciesValidation!D:T,IF(ISNA(VLOOKUP(J2355,Validation!B$2:C$15,2,FALSE)),FALSE,VLOOKUP(J2355,Validation!B$2:C$15,2,FALSE)))),IF(LEN(E2355&amp;"")&gt;0,"",""),VLOOKUP(R2355,SpeciesValidation!D:T,VLOOKUP(J2355,Validation!B$2:C$15,2,FALSE),FALSE)) &amp; " " &amp; IF(ISERROR(IF(LEFT(J2355,1)="A",IF(IF(VLOOKUP(R2355,SpeciesValidation!D:W,20,FALSE)=FALSE,OR(TEXT(A2355,"MMDD")&lt;VLOOKUP(R2355,SpeciesValidation!D:W,18,FALSE),TEXT(A2355,"MMDD")&gt;VLOOKUP(R2355,SpeciesValidation!D:W,19,FALSE)),IF(TEXT(A2355,"MMDD")&lt;"0701",TEXT(A2355,"MMDD")&gt;VLOOKUP(R2355,SpeciesValidation!D:W,18,FALSE),TEXT(A2355,"MMDD")&lt;VLOOKUP(R2355,SpeciesValidation!D:W,19,FALSE))),"Date outside expected range for this species",""),"")),"",IF(LEFT(J2355,1)="A",IF(IF(VLOOKUP(R2355,SpeciesValidation!D:W,20,FALSE)=FALSE,OR(TEXT(A2355,"MMDD")&lt;VLOOKUP(R2355,SpeciesValidation!D:W,18,FALSE),TEXT(A2355,"MMDD")&gt;VLOOKUP(R2355,SpeciesValidation!D:W,19,FALSE)),IF(TEXT(A2355,"MMDD")&lt;"0701",TEXT(A2355,"MMDD")&gt;VLOOKUP(R2355,SpeciesValidation!D:W,18,FALSE),TEXT(A2355,"MMDD")&lt;VLOOKUP(R2355,SpeciesValidation!D:W,19,FALSE))),"Date outside expected range for this species",""),"")))</f>
        <v/>
      </c>
      <c r="M2355" s="127" t="str">
        <f>IF(LEN(E2355&amp;"")&gt;0,IF(ISERROR(VLOOKUP(R2355,SpeciesValidation!D:I,6,FALSE)),"",VLOOKUP(R2355,SpeciesValidation!D:I,6,FALSE)),"")</f>
        <v/>
      </c>
      <c r="Q2355" s="36" t="str">
        <f>IF(LEN(E2355&amp;"")&gt;0,IF(ISERROR(VLOOKUP(E2355,SpeciesValidation!B:G,2,FALSE)=TRUE),"",VLOOKUP(E2355,SpeciesValidation!B:G,2,FALSE)),"")</f>
        <v/>
      </c>
      <c r="R2355" s="36" t="str">
        <f>IF(LEN(E2355&amp;"")&gt;0,IF(ISERROR(VLOOKUP(E2355,SpeciesLookup!B:G,4,FALSE)=TRUE),"",VLOOKUP(E2355,SpeciesLookup!B:G,4,FALSE)),"")</f>
        <v/>
      </c>
    </row>
    <row r="2356" spans="1:18" ht="13.2" x14ac:dyDescent="0.25">
      <c r="A2356" s="72"/>
      <c r="D2356" s="11"/>
      <c r="G2356" s="128" t="str">
        <f>IF(LEN(E2356&amp;"")&gt;0,IF(ISERROR(VLOOKUP(E2356,SpeciesLookup!B:G,6,FALSE)=TRUE),"",VLOOKUP(E2356,SpeciesLookup!B:G,6,FALSE)),"")</f>
        <v/>
      </c>
      <c r="H2356" s="128" t="str">
        <f>IF(LEN(E2356&amp;"")&gt;0,IF(ISERROR(VLOOKUP(E2356,SpeciesLookup!B:G,5,FALSE)=TRUE),"",VLOOKUP(E2356,SpeciesLookup!B:G,5,FALSE)),"")</f>
        <v/>
      </c>
      <c r="I2356" s="11"/>
      <c r="J2356" s="73"/>
      <c r="K2356" s="11"/>
      <c r="L2356" s="127" t="str">
        <f>TRIM(IF(ISERROR(VLOOKUP(R2356,SpeciesValidation!D:T,IF(ISNA(VLOOKUP(J2356,Validation!B$2:C$15,2,FALSE)),FALSE,VLOOKUP(J2356,Validation!B$2:C$15,2,FALSE)))),IF(LEN(E2356&amp;"")&gt;0,"",""),VLOOKUP(R2356,SpeciesValidation!D:T,VLOOKUP(J2356,Validation!B$2:C$15,2,FALSE),FALSE)) &amp; " " &amp; IF(ISERROR(IF(LEFT(J2356,1)="A",IF(IF(VLOOKUP(R2356,SpeciesValidation!D:W,20,FALSE)=FALSE,OR(TEXT(A2356,"MMDD")&lt;VLOOKUP(R2356,SpeciesValidation!D:W,18,FALSE),TEXT(A2356,"MMDD")&gt;VLOOKUP(R2356,SpeciesValidation!D:W,19,FALSE)),IF(TEXT(A2356,"MMDD")&lt;"0701",TEXT(A2356,"MMDD")&gt;VLOOKUP(R2356,SpeciesValidation!D:W,18,FALSE),TEXT(A2356,"MMDD")&lt;VLOOKUP(R2356,SpeciesValidation!D:W,19,FALSE))),"Date outside expected range for this species",""),"")),"",IF(LEFT(J2356,1)="A",IF(IF(VLOOKUP(R2356,SpeciesValidation!D:W,20,FALSE)=FALSE,OR(TEXT(A2356,"MMDD")&lt;VLOOKUP(R2356,SpeciesValidation!D:W,18,FALSE),TEXT(A2356,"MMDD")&gt;VLOOKUP(R2356,SpeciesValidation!D:W,19,FALSE)),IF(TEXT(A2356,"MMDD")&lt;"0701",TEXT(A2356,"MMDD")&gt;VLOOKUP(R2356,SpeciesValidation!D:W,18,FALSE),TEXT(A2356,"MMDD")&lt;VLOOKUP(R2356,SpeciesValidation!D:W,19,FALSE))),"Date outside expected range for this species",""),"")))</f>
        <v/>
      </c>
      <c r="M2356" s="127" t="str">
        <f>IF(LEN(E2356&amp;"")&gt;0,IF(ISERROR(VLOOKUP(R2356,SpeciesValidation!D:I,6,FALSE)),"",VLOOKUP(R2356,SpeciesValidation!D:I,6,FALSE)),"")</f>
        <v/>
      </c>
      <c r="Q2356" s="36" t="str">
        <f>IF(LEN(E2356&amp;"")&gt;0,IF(ISERROR(VLOOKUP(E2356,SpeciesValidation!B:G,2,FALSE)=TRUE),"",VLOOKUP(E2356,SpeciesValidation!B:G,2,FALSE)),"")</f>
        <v/>
      </c>
      <c r="R2356" s="36" t="str">
        <f>IF(LEN(E2356&amp;"")&gt;0,IF(ISERROR(VLOOKUP(E2356,SpeciesLookup!B:G,4,FALSE)=TRUE),"",VLOOKUP(E2356,SpeciesLookup!B:G,4,FALSE)),"")</f>
        <v/>
      </c>
    </row>
    <row r="2357" spans="1:18" ht="13.2" x14ac:dyDescent="0.25">
      <c r="A2357" s="72"/>
      <c r="D2357" s="11"/>
      <c r="G2357" s="128" t="str">
        <f>IF(LEN(E2357&amp;"")&gt;0,IF(ISERROR(VLOOKUP(E2357,SpeciesLookup!B:G,6,FALSE)=TRUE),"",VLOOKUP(E2357,SpeciesLookup!B:G,6,FALSE)),"")</f>
        <v/>
      </c>
      <c r="H2357" s="128" t="str">
        <f>IF(LEN(E2357&amp;"")&gt;0,IF(ISERROR(VLOOKUP(E2357,SpeciesLookup!B:G,5,FALSE)=TRUE),"",VLOOKUP(E2357,SpeciesLookup!B:G,5,FALSE)),"")</f>
        <v/>
      </c>
      <c r="I2357" s="11"/>
      <c r="J2357" s="73"/>
      <c r="K2357" s="11"/>
      <c r="L2357" s="127" t="str">
        <f>TRIM(IF(ISERROR(VLOOKUP(R2357,SpeciesValidation!D:T,IF(ISNA(VLOOKUP(J2357,Validation!B$2:C$15,2,FALSE)),FALSE,VLOOKUP(J2357,Validation!B$2:C$15,2,FALSE)))),IF(LEN(E2357&amp;"")&gt;0,"",""),VLOOKUP(R2357,SpeciesValidation!D:T,VLOOKUP(J2357,Validation!B$2:C$15,2,FALSE),FALSE)) &amp; " " &amp; IF(ISERROR(IF(LEFT(J2357,1)="A",IF(IF(VLOOKUP(R2357,SpeciesValidation!D:W,20,FALSE)=FALSE,OR(TEXT(A2357,"MMDD")&lt;VLOOKUP(R2357,SpeciesValidation!D:W,18,FALSE),TEXT(A2357,"MMDD")&gt;VLOOKUP(R2357,SpeciesValidation!D:W,19,FALSE)),IF(TEXT(A2357,"MMDD")&lt;"0701",TEXT(A2357,"MMDD")&gt;VLOOKUP(R2357,SpeciesValidation!D:W,18,FALSE),TEXT(A2357,"MMDD")&lt;VLOOKUP(R2357,SpeciesValidation!D:W,19,FALSE))),"Date outside expected range for this species",""),"")),"",IF(LEFT(J2357,1)="A",IF(IF(VLOOKUP(R2357,SpeciesValidation!D:W,20,FALSE)=FALSE,OR(TEXT(A2357,"MMDD")&lt;VLOOKUP(R2357,SpeciesValidation!D:W,18,FALSE),TEXT(A2357,"MMDD")&gt;VLOOKUP(R2357,SpeciesValidation!D:W,19,FALSE)),IF(TEXT(A2357,"MMDD")&lt;"0701",TEXT(A2357,"MMDD")&gt;VLOOKUP(R2357,SpeciesValidation!D:W,18,FALSE),TEXT(A2357,"MMDD")&lt;VLOOKUP(R2357,SpeciesValidation!D:W,19,FALSE))),"Date outside expected range for this species",""),"")))</f>
        <v/>
      </c>
      <c r="M2357" s="127" t="str">
        <f>IF(LEN(E2357&amp;"")&gt;0,IF(ISERROR(VLOOKUP(R2357,SpeciesValidation!D:I,6,FALSE)),"",VLOOKUP(R2357,SpeciesValidation!D:I,6,FALSE)),"")</f>
        <v/>
      </c>
      <c r="Q2357" s="36" t="str">
        <f>IF(LEN(E2357&amp;"")&gt;0,IF(ISERROR(VLOOKUP(E2357,SpeciesValidation!B:G,2,FALSE)=TRUE),"",VLOOKUP(E2357,SpeciesValidation!B:G,2,FALSE)),"")</f>
        <v/>
      </c>
      <c r="R2357" s="36" t="str">
        <f>IF(LEN(E2357&amp;"")&gt;0,IF(ISERROR(VLOOKUP(E2357,SpeciesLookup!B:G,4,FALSE)=TRUE),"",VLOOKUP(E2357,SpeciesLookup!B:G,4,FALSE)),"")</f>
        <v/>
      </c>
    </row>
    <row r="2358" spans="1:18" ht="13.2" x14ac:dyDescent="0.25">
      <c r="A2358" s="72"/>
      <c r="D2358" s="11"/>
      <c r="G2358" s="128" t="str">
        <f>IF(LEN(E2358&amp;"")&gt;0,IF(ISERROR(VLOOKUP(E2358,SpeciesLookup!B:G,6,FALSE)=TRUE),"",VLOOKUP(E2358,SpeciesLookup!B:G,6,FALSE)),"")</f>
        <v/>
      </c>
      <c r="H2358" s="128" t="str">
        <f>IF(LEN(E2358&amp;"")&gt;0,IF(ISERROR(VLOOKUP(E2358,SpeciesLookup!B:G,5,FALSE)=TRUE),"",VLOOKUP(E2358,SpeciesLookup!B:G,5,FALSE)),"")</f>
        <v/>
      </c>
      <c r="I2358" s="11"/>
      <c r="J2358" s="73"/>
      <c r="K2358" s="11"/>
      <c r="L2358" s="127" t="str">
        <f>TRIM(IF(ISERROR(VLOOKUP(R2358,SpeciesValidation!D:T,IF(ISNA(VLOOKUP(J2358,Validation!B$2:C$15,2,FALSE)),FALSE,VLOOKUP(J2358,Validation!B$2:C$15,2,FALSE)))),IF(LEN(E2358&amp;"")&gt;0,"",""),VLOOKUP(R2358,SpeciesValidation!D:T,VLOOKUP(J2358,Validation!B$2:C$15,2,FALSE),FALSE)) &amp; " " &amp; IF(ISERROR(IF(LEFT(J2358,1)="A",IF(IF(VLOOKUP(R2358,SpeciesValidation!D:W,20,FALSE)=FALSE,OR(TEXT(A2358,"MMDD")&lt;VLOOKUP(R2358,SpeciesValidation!D:W,18,FALSE),TEXT(A2358,"MMDD")&gt;VLOOKUP(R2358,SpeciesValidation!D:W,19,FALSE)),IF(TEXT(A2358,"MMDD")&lt;"0701",TEXT(A2358,"MMDD")&gt;VLOOKUP(R2358,SpeciesValidation!D:W,18,FALSE),TEXT(A2358,"MMDD")&lt;VLOOKUP(R2358,SpeciesValidation!D:W,19,FALSE))),"Date outside expected range for this species",""),"")),"",IF(LEFT(J2358,1)="A",IF(IF(VLOOKUP(R2358,SpeciesValidation!D:W,20,FALSE)=FALSE,OR(TEXT(A2358,"MMDD")&lt;VLOOKUP(R2358,SpeciesValidation!D:W,18,FALSE),TEXT(A2358,"MMDD")&gt;VLOOKUP(R2358,SpeciesValidation!D:W,19,FALSE)),IF(TEXT(A2358,"MMDD")&lt;"0701",TEXT(A2358,"MMDD")&gt;VLOOKUP(R2358,SpeciesValidation!D:W,18,FALSE),TEXT(A2358,"MMDD")&lt;VLOOKUP(R2358,SpeciesValidation!D:W,19,FALSE))),"Date outside expected range for this species",""),"")))</f>
        <v/>
      </c>
      <c r="M2358" s="127" t="str">
        <f>IF(LEN(E2358&amp;"")&gt;0,IF(ISERROR(VLOOKUP(R2358,SpeciesValidation!D:I,6,FALSE)),"",VLOOKUP(R2358,SpeciesValidation!D:I,6,FALSE)),"")</f>
        <v/>
      </c>
      <c r="Q2358" s="36" t="str">
        <f>IF(LEN(E2358&amp;"")&gt;0,IF(ISERROR(VLOOKUP(E2358,SpeciesValidation!B:G,2,FALSE)=TRUE),"",VLOOKUP(E2358,SpeciesValidation!B:G,2,FALSE)),"")</f>
        <v/>
      </c>
      <c r="R2358" s="36" t="str">
        <f>IF(LEN(E2358&amp;"")&gt;0,IF(ISERROR(VLOOKUP(E2358,SpeciesLookup!B:G,4,FALSE)=TRUE),"",VLOOKUP(E2358,SpeciesLookup!B:G,4,FALSE)),"")</f>
        <v/>
      </c>
    </row>
    <row r="2359" spans="1:18" ht="13.2" x14ac:dyDescent="0.25">
      <c r="A2359" s="72"/>
      <c r="D2359" s="11"/>
      <c r="G2359" s="128" t="str">
        <f>IF(LEN(E2359&amp;"")&gt;0,IF(ISERROR(VLOOKUP(E2359,SpeciesLookup!B:G,6,FALSE)=TRUE),"",VLOOKUP(E2359,SpeciesLookup!B:G,6,FALSE)),"")</f>
        <v/>
      </c>
      <c r="H2359" s="128" t="str">
        <f>IF(LEN(E2359&amp;"")&gt;0,IF(ISERROR(VLOOKUP(E2359,SpeciesLookup!B:G,5,FALSE)=TRUE),"",VLOOKUP(E2359,SpeciesLookup!B:G,5,FALSE)),"")</f>
        <v/>
      </c>
      <c r="I2359" s="11"/>
      <c r="J2359" s="73"/>
      <c r="K2359" s="11"/>
      <c r="L2359" s="127" t="str">
        <f>TRIM(IF(ISERROR(VLOOKUP(R2359,SpeciesValidation!D:T,IF(ISNA(VLOOKUP(J2359,Validation!B$2:C$15,2,FALSE)),FALSE,VLOOKUP(J2359,Validation!B$2:C$15,2,FALSE)))),IF(LEN(E2359&amp;"")&gt;0,"",""),VLOOKUP(R2359,SpeciesValidation!D:T,VLOOKUP(J2359,Validation!B$2:C$15,2,FALSE),FALSE)) &amp; " " &amp; IF(ISERROR(IF(LEFT(J2359,1)="A",IF(IF(VLOOKUP(R2359,SpeciesValidation!D:W,20,FALSE)=FALSE,OR(TEXT(A2359,"MMDD")&lt;VLOOKUP(R2359,SpeciesValidation!D:W,18,FALSE),TEXT(A2359,"MMDD")&gt;VLOOKUP(R2359,SpeciesValidation!D:W,19,FALSE)),IF(TEXT(A2359,"MMDD")&lt;"0701",TEXT(A2359,"MMDD")&gt;VLOOKUP(R2359,SpeciesValidation!D:W,18,FALSE),TEXT(A2359,"MMDD")&lt;VLOOKUP(R2359,SpeciesValidation!D:W,19,FALSE))),"Date outside expected range for this species",""),"")),"",IF(LEFT(J2359,1)="A",IF(IF(VLOOKUP(R2359,SpeciesValidation!D:W,20,FALSE)=FALSE,OR(TEXT(A2359,"MMDD")&lt;VLOOKUP(R2359,SpeciesValidation!D:W,18,FALSE),TEXT(A2359,"MMDD")&gt;VLOOKUP(R2359,SpeciesValidation!D:W,19,FALSE)),IF(TEXT(A2359,"MMDD")&lt;"0701",TEXT(A2359,"MMDD")&gt;VLOOKUP(R2359,SpeciesValidation!D:W,18,FALSE),TEXT(A2359,"MMDD")&lt;VLOOKUP(R2359,SpeciesValidation!D:W,19,FALSE))),"Date outside expected range for this species",""),"")))</f>
        <v/>
      </c>
      <c r="M2359" s="127" t="str">
        <f>IF(LEN(E2359&amp;"")&gt;0,IF(ISERROR(VLOOKUP(R2359,SpeciesValidation!D:I,6,FALSE)),"",VLOOKUP(R2359,SpeciesValidation!D:I,6,FALSE)),"")</f>
        <v/>
      </c>
      <c r="Q2359" s="36" t="str">
        <f>IF(LEN(E2359&amp;"")&gt;0,IF(ISERROR(VLOOKUP(E2359,SpeciesValidation!B:G,2,FALSE)=TRUE),"",VLOOKUP(E2359,SpeciesValidation!B:G,2,FALSE)),"")</f>
        <v/>
      </c>
      <c r="R2359" s="36" t="str">
        <f>IF(LEN(E2359&amp;"")&gt;0,IF(ISERROR(VLOOKUP(E2359,SpeciesLookup!B:G,4,FALSE)=TRUE),"",VLOOKUP(E2359,SpeciesLookup!B:G,4,FALSE)),"")</f>
        <v/>
      </c>
    </row>
    <row r="2360" spans="1:18" ht="13.2" x14ac:dyDescent="0.25">
      <c r="A2360" s="72"/>
      <c r="D2360" s="11"/>
      <c r="G2360" s="128" t="str">
        <f>IF(LEN(E2360&amp;"")&gt;0,IF(ISERROR(VLOOKUP(E2360,SpeciesLookup!B:G,6,FALSE)=TRUE),"",VLOOKUP(E2360,SpeciesLookup!B:G,6,FALSE)),"")</f>
        <v/>
      </c>
      <c r="H2360" s="128" t="str">
        <f>IF(LEN(E2360&amp;"")&gt;0,IF(ISERROR(VLOOKUP(E2360,SpeciesLookup!B:G,5,FALSE)=TRUE),"",VLOOKUP(E2360,SpeciesLookup!B:G,5,FALSE)),"")</f>
        <v/>
      </c>
      <c r="I2360" s="11"/>
      <c r="J2360" s="73"/>
      <c r="K2360" s="11"/>
      <c r="L2360" s="127" t="str">
        <f>TRIM(IF(ISERROR(VLOOKUP(R2360,SpeciesValidation!D:T,IF(ISNA(VLOOKUP(J2360,Validation!B$2:C$15,2,FALSE)),FALSE,VLOOKUP(J2360,Validation!B$2:C$15,2,FALSE)))),IF(LEN(E2360&amp;"")&gt;0,"",""),VLOOKUP(R2360,SpeciesValidation!D:T,VLOOKUP(J2360,Validation!B$2:C$15,2,FALSE),FALSE)) &amp; " " &amp; IF(ISERROR(IF(LEFT(J2360,1)="A",IF(IF(VLOOKUP(R2360,SpeciesValidation!D:W,20,FALSE)=FALSE,OR(TEXT(A2360,"MMDD")&lt;VLOOKUP(R2360,SpeciesValidation!D:W,18,FALSE),TEXT(A2360,"MMDD")&gt;VLOOKUP(R2360,SpeciesValidation!D:W,19,FALSE)),IF(TEXT(A2360,"MMDD")&lt;"0701",TEXT(A2360,"MMDD")&gt;VLOOKUP(R2360,SpeciesValidation!D:W,18,FALSE),TEXT(A2360,"MMDD")&lt;VLOOKUP(R2360,SpeciesValidation!D:W,19,FALSE))),"Date outside expected range for this species",""),"")),"",IF(LEFT(J2360,1)="A",IF(IF(VLOOKUP(R2360,SpeciesValidation!D:W,20,FALSE)=FALSE,OR(TEXT(A2360,"MMDD")&lt;VLOOKUP(R2360,SpeciesValidation!D:W,18,FALSE),TEXT(A2360,"MMDD")&gt;VLOOKUP(R2360,SpeciesValidation!D:W,19,FALSE)),IF(TEXT(A2360,"MMDD")&lt;"0701",TEXT(A2360,"MMDD")&gt;VLOOKUP(R2360,SpeciesValidation!D:W,18,FALSE),TEXT(A2360,"MMDD")&lt;VLOOKUP(R2360,SpeciesValidation!D:W,19,FALSE))),"Date outside expected range for this species",""),"")))</f>
        <v/>
      </c>
      <c r="M2360" s="127" t="str">
        <f>IF(LEN(E2360&amp;"")&gt;0,IF(ISERROR(VLOOKUP(R2360,SpeciesValidation!D:I,6,FALSE)),"",VLOOKUP(R2360,SpeciesValidation!D:I,6,FALSE)),"")</f>
        <v/>
      </c>
      <c r="Q2360" s="36" t="str">
        <f>IF(LEN(E2360&amp;"")&gt;0,IF(ISERROR(VLOOKUP(E2360,SpeciesValidation!B:G,2,FALSE)=TRUE),"",VLOOKUP(E2360,SpeciesValidation!B:G,2,FALSE)),"")</f>
        <v/>
      </c>
      <c r="R2360" s="36" t="str">
        <f>IF(LEN(E2360&amp;"")&gt;0,IF(ISERROR(VLOOKUP(E2360,SpeciesLookup!B:G,4,FALSE)=TRUE),"",VLOOKUP(E2360,SpeciesLookup!B:G,4,FALSE)),"")</f>
        <v/>
      </c>
    </row>
    <row r="2361" spans="1:18" ht="13.2" x14ac:dyDescent="0.25">
      <c r="A2361" s="72"/>
      <c r="D2361" s="11"/>
      <c r="G2361" s="128" t="str">
        <f>IF(LEN(E2361&amp;"")&gt;0,IF(ISERROR(VLOOKUP(E2361,SpeciesLookup!B:G,6,FALSE)=TRUE),"",VLOOKUP(E2361,SpeciesLookup!B:G,6,FALSE)),"")</f>
        <v/>
      </c>
      <c r="H2361" s="128" t="str">
        <f>IF(LEN(E2361&amp;"")&gt;0,IF(ISERROR(VLOOKUP(E2361,SpeciesLookup!B:G,5,FALSE)=TRUE),"",VLOOKUP(E2361,SpeciesLookup!B:G,5,FALSE)),"")</f>
        <v/>
      </c>
      <c r="I2361" s="11"/>
      <c r="J2361" s="73"/>
      <c r="K2361" s="11"/>
      <c r="L2361" s="127" t="str">
        <f>TRIM(IF(ISERROR(VLOOKUP(R2361,SpeciesValidation!D:T,IF(ISNA(VLOOKUP(J2361,Validation!B$2:C$15,2,FALSE)),FALSE,VLOOKUP(J2361,Validation!B$2:C$15,2,FALSE)))),IF(LEN(E2361&amp;"")&gt;0,"",""),VLOOKUP(R2361,SpeciesValidation!D:T,VLOOKUP(J2361,Validation!B$2:C$15,2,FALSE),FALSE)) &amp; " " &amp; IF(ISERROR(IF(LEFT(J2361,1)="A",IF(IF(VLOOKUP(R2361,SpeciesValidation!D:W,20,FALSE)=FALSE,OR(TEXT(A2361,"MMDD")&lt;VLOOKUP(R2361,SpeciesValidation!D:W,18,FALSE),TEXT(A2361,"MMDD")&gt;VLOOKUP(R2361,SpeciesValidation!D:W,19,FALSE)),IF(TEXT(A2361,"MMDD")&lt;"0701",TEXT(A2361,"MMDD")&gt;VLOOKUP(R2361,SpeciesValidation!D:W,18,FALSE),TEXT(A2361,"MMDD")&lt;VLOOKUP(R2361,SpeciesValidation!D:W,19,FALSE))),"Date outside expected range for this species",""),"")),"",IF(LEFT(J2361,1)="A",IF(IF(VLOOKUP(R2361,SpeciesValidation!D:W,20,FALSE)=FALSE,OR(TEXT(A2361,"MMDD")&lt;VLOOKUP(R2361,SpeciesValidation!D:W,18,FALSE),TEXT(A2361,"MMDD")&gt;VLOOKUP(R2361,SpeciesValidation!D:W,19,FALSE)),IF(TEXT(A2361,"MMDD")&lt;"0701",TEXT(A2361,"MMDD")&gt;VLOOKUP(R2361,SpeciesValidation!D:W,18,FALSE),TEXT(A2361,"MMDD")&lt;VLOOKUP(R2361,SpeciesValidation!D:W,19,FALSE))),"Date outside expected range for this species",""),"")))</f>
        <v/>
      </c>
      <c r="M2361" s="127" t="str">
        <f>IF(LEN(E2361&amp;"")&gt;0,IF(ISERROR(VLOOKUP(R2361,SpeciesValidation!D:I,6,FALSE)),"",VLOOKUP(R2361,SpeciesValidation!D:I,6,FALSE)),"")</f>
        <v/>
      </c>
      <c r="Q2361" s="36" t="str">
        <f>IF(LEN(E2361&amp;"")&gt;0,IF(ISERROR(VLOOKUP(E2361,SpeciesValidation!B:G,2,FALSE)=TRUE),"",VLOOKUP(E2361,SpeciesValidation!B:G,2,FALSE)),"")</f>
        <v/>
      </c>
      <c r="R2361" s="36" t="str">
        <f>IF(LEN(E2361&amp;"")&gt;0,IF(ISERROR(VLOOKUP(E2361,SpeciesLookup!B:G,4,FALSE)=TRUE),"",VLOOKUP(E2361,SpeciesLookup!B:G,4,FALSE)),"")</f>
        <v/>
      </c>
    </row>
    <row r="2362" spans="1:18" ht="13.2" x14ac:dyDescent="0.25">
      <c r="A2362" s="72"/>
      <c r="D2362" s="11"/>
      <c r="G2362" s="128" t="str">
        <f>IF(LEN(E2362&amp;"")&gt;0,IF(ISERROR(VLOOKUP(E2362,SpeciesLookup!B:G,6,FALSE)=TRUE),"",VLOOKUP(E2362,SpeciesLookup!B:G,6,FALSE)),"")</f>
        <v/>
      </c>
      <c r="H2362" s="128" t="str">
        <f>IF(LEN(E2362&amp;"")&gt;0,IF(ISERROR(VLOOKUP(E2362,SpeciesLookup!B:G,5,FALSE)=TRUE),"",VLOOKUP(E2362,SpeciesLookup!B:G,5,FALSE)),"")</f>
        <v/>
      </c>
      <c r="I2362" s="11"/>
      <c r="J2362" s="73"/>
      <c r="K2362" s="11"/>
      <c r="L2362" s="127" t="str">
        <f>TRIM(IF(ISERROR(VLOOKUP(R2362,SpeciesValidation!D:T,IF(ISNA(VLOOKUP(J2362,Validation!B$2:C$15,2,FALSE)),FALSE,VLOOKUP(J2362,Validation!B$2:C$15,2,FALSE)))),IF(LEN(E2362&amp;"")&gt;0,"",""),VLOOKUP(R2362,SpeciesValidation!D:T,VLOOKUP(J2362,Validation!B$2:C$15,2,FALSE),FALSE)) &amp; " " &amp; IF(ISERROR(IF(LEFT(J2362,1)="A",IF(IF(VLOOKUP(R2362,SpeciesValidation!D:W,20,FALSE)=FALSE,OR(TEXT(A2362,"MMDD")&lt;VLOOKUP(R2362,SpeciesValidation!D:W,18,FALSE),TEXT(A2362,"MMDD")&gt;VLOOKUP(R2362,SpeciesValidation!D:W,19,FALSE)),IF(TEXT(A2362,"MMDD")&lt;"0701",TEXT(A2362,"MMDD")&gt;VLOOKUP(R2362,SpeciesValidation!D:W,18,FALSE),TEXT(A2362,"MMDD")&lt;VLOOKUP(R2362,SpeciesValidation!D:W,19,FALSE))),"Date outside expected range for this species",""),"")),"",IF(LEFT(J2362,1)="A",IF(IF(VLOOKUP(R2362,SpeciesValidation!D:W,20,FALSE)=FALSE,OR(TEXT(A2362,"MMDD")&lt;VLOOKUP(R2362,SpeciesValidation!D:W,18,FALSE),TEXT(A2362,"MMDD")&gt;VLOOKUP(R2362,SpeciesValidation!D:W,19,FALSE)),IF(TEXT(A2362,"MMDD")&lt;"0701",TEXT(A2362,"MMDD")&gt;VLOOKUP(R2362,SpeciesValidation!D:W,18,FALSE),TEXT(A2362,"MMDD")&lt;VLOOKUP(R2362,SpeciesValidation!D:W,19,FALSE))),"Date outside expected range for this species",""),"")))</f>
        <v/>
      </c>
      <c r="M2362" s="127" t="str">
        <f>IF(LEN(E2362&amp;"")&gt;0,IF(ISERROR(VLOOKUP(R2362,SpeciesValidation!D:I,6,FALSE)),"",VLOOKUP(R2362,SpeciesValidation!D:I,6,FALSE)),"")</f>
        <v/>
      </c>
      <c r="Q2362" s="36" t="str">
        <f>IF(LEN(E2362&amp;"")&gt;0,IF(ISERROR(VLOOKUP(E2362,SpeciesValidation!B:G,2,FALSE)=TRUE),"",VLOOKUP(E2362,SpeciesValidation!B:G,2,FALSE)),"")</f>
        <v/>
      </c>
      <c r="R2362" s="36" t="str">
        <f>IF(LEN(E2362&amp;"")&gt;0,IF(ISERROR(VLOOKUP(E2362,SpeciesLookup!B:G,4,FALSE)=TRUE),"",VLOOKUP(E2362,SpeciesLookup!B:G,4,FALSE)),"")</f>
        <v/>
      </c>
    </row>
    <row r="2363" spans="1:18" ht="13.2" x14ac:dyDescent="0.25">
      <c r="A2363" s="72"/>
      <c r="D2363" s="11"/>
      <c r="G2363" s="128" t="str">
        <f>IF(LEN(E2363&amp;"")&gt;0,IF(ISERROR(VLOOKUP(E2363,SpeciesLookup!B:G,6,FALSE)=TRUE),"",VLOOKUP(E2363,SpeciesLookup!B:G,6,FALSE)),"")</f>
        <v/>
      </c>
      <c r="H2363" s="128" t="str">
        <f>IF(LEN(E2363&amp;"")&gt;0,IF(ISERROR(VLOOKUP(E2363,SpeciesLookup!B:G,5,FALSE)=TRUE),"",VLOOKUP(E2363,SpeciesLookup!B:G,5,FALSE)),"")</f>
        <v/>
      </c>
      <c r="I2363" s="11"/>
      <c r="J2363" s="73"/>
      <c r="K2363" s="11"/>
      <c r="L2363" s="127" t="str">
        <f>TRIM(IF(ISERROR(VLOOKUP(R2363,SpeciesValidation!D:T,IF(ISNA(VLOOKUP(J2363,Validation!B$2:C$15,2,FALSE)),FALSE,VLOOKUP(J2363,Validation!B$2:C$15,2,FALSE)))),IF(LEN(E2363&amp;"")&gt;0,"",""),VLOOKUP(R2363,SpeciesValidation!D:T,VLOOKUP(J2363,Validation!B$2:C$15,2,FALSE),FALSE)) &amp; " " &amp; IF(ISERROR(IF(LEFT(J2363,1)="A",IF(IF(VLOOKUP(R2363,SpeciesValidation!D:W,20,FALSE)=FALSE,OR(TEXT(A2363,"MMDD")&lt;VLOOKUP(R2363,SpeciesValidation!D:W,18,FALSE),TEXT(A2363,"MMDD")&gt;VLOOKUP(R2363,SpeciesValidation!D:W,19,FALSE)),IF(TEXT(A2363,"MMDD")&lt;"0701",TEXT(A2363,"MMDD")&gt;VLOOKUP(R2363,SpeciesValidation!D:W,18,FALSE),TEXT(A2363,"MMDD")&lt;VLOOKUP(R2363,SpeciesValidation!D:W,19,FALSE))),"Date outside expected range for this species",""),"")),"",IF(LEFT(J2363,1)="A",IF(IF(VLOOKUP(R2363,SpeciesValidation!D:W,20,FALSE)=FALSE,OR(TEXT(A2363,"MMDD")&lt;VLOOKUP(R2363,SpeciesValidation!D:W,18,FALSE),TEXT(A2363,"MMDD")&gt;VLOOKUP(R2363,SpeciesValidation!D:W,19,FALSE)),IF(TEXT(A2363,"MMDD")&lt;"0701",TEXT(A2363,"MMDD")&gt;VLOOKUP(R2363,SpeciesValidation!D:W,18,FALSE),TEXT(A2363,"MMDD")&lt;VLOOKUP(R2363,SpeciesValidation!D:W,19,FALSE))),"Date outside expected range for this species",""),"")))</f>
        <v/>
      </c>
      <c r="M2363" s="127" t="str">
        <f>IF(LEN(E2363&amp;"")&gt;0,IF(ISERROR(VLOOKUP(R2363,SpeciesValidation!D:I,6,FALSE)),"",VLOOKUP(R2363,SpeciesValidation!D:I,6,FALSE)),"")</f>
        <v/>
      </c>
      <c r="Q2363" s="36" t="str">
        <f>IF(LEN(E2363&amp;"")&gt;0,IF(ISERROR(VLOOKUP(E2363,SpeciesValidation!B:G,2,FALSE)=TRUE),"",VLOOKUP(E2363,SpeciesValidation!B:G,2,FALSE)),"")</f>
        <v/>
      </c>
      <c r="R2363" s="36" t="str">
        <f>IF(LEN(E2363&amp;"")&gt;0,IF(ISERROR(VLOOKUP(E2363,SpeciesLookup!B:G,4,FALSE)=TRUE),"",VLOOKUP(E2363,SpeciesLookup!B:G,4,FALSE)),"")</f>
        <v/>
      </c>
    </row>
    <row r="2364" spans="1:18" ht="13.2" x14ac:dyDescent="0.25">
      <c r="A2364" s="72"/>
      <c r="D2364" s="11"/>
      <c r="G2364" s="128" t="str">
        <f>IF(LEN(E2364&amp;"")&gt;0,IF(ISERROR(VLOOKUP(E2364,SpeciesLookup!B:G,6,FALSE)=TRUE),"",VLOOKUP(E2364,SpeciesLookup!B:G,6,FALSE)),"")</f>
        <v/>
      </c>
      <c r="H2364" s="128" t="str">
        <f>IF(LEN(E2364&amp;"")&gt;0,IF(ISERROR(VLOOKUP(E2364,SpeciesLookup!B:G,5,FALSE)=TRUE),"",VLOOKUP(E2364,SpeciesLookup!B:G,5,FALSE)),"")</f>
        <v/>
      </c>
      <c r="I2364" s="11"/>
      <c r="J2364" s="73"/>
      <c r="K2364" s="11"/>
      <c r="L2364" s="127" t="str">
        <f>TRIM(IF(ISERROR(VLOOKUP(R2364,SpeciesValidation!D:T,IF(ISNA(VLOOKUP(J2364,Validation!B$2:C$15,2,FALSE)),FALSE,VLOOKUP(J2364,Validation!B$2:C$15,2,FALSE)))),IF(LEN(E2364&amp;"")&gt;0,"",""),VLOOKUP(R2364,SpeciesValidation!D:T,VLOOKUP(J2364,Validation!B$2:C$15,2,FALSE),FALSE)) &amp; " " &amp; IF(ISERROR(IF(LEFT(J2364,1)="A",IF(IF(VLOOKUP(R2364,SpeciesValidation!D:W,20,FALSE)=FALSE,OR(TEXT(A2364,"MMDD")&lt;VLOOKUP(R2364,SpeciesValidation!D:W,18,FALSE),TEXT(A2364,"MMDD")&gt;VLOOKUP(R2364,SpeciesValidation!D:W,19,FALSE)),IF(TEXT(A2364,"MMDD")&lt;"0701",TEXT(A2364,"MMDD")&gt;VLOOKUP(R2364,SpeciesValidation!D:W,18,FALSE),TEXT(A2364,"MMDD")&lt;VLOOKUP(R2364,SpeciesValidation!D:W,19,FALSE))),"Date outside expected range for this species",""),"")),"",IF(LEFT(J2364,1)="A",IF(IF(VLOOKUP(R2364,SpeciesValidation!D:W,20,FALSE)=FALSE,OR(TEXT(A2364,"MMDD")&lt;VLOOKUP(R2364,SpeciesValidation!D:W,18,FALSE),TEXT(A2364,"MMDD")&gt;VLOOKUP(R2364,SpeciesValidation!D:W,19,FALSE)),IF(TEXT(A2364,"MMDD")&lt;"0701",TEXT(A2364,"MMDD")&gt;VLOOKUP(R2364,SpeciesValidation!D:W,18,FALSE),TEXT(A2364,"MMDD")&lt;VLOOKUP(R2364,SpeciesValidation!D:W,19,FALSE))),"Date outside expected range for this species",""),"")))</f>
        <v/>
      </c>
      <c r="M2364" s="127" t="str">
        <f>IF(LEN(E2364&amp;"")&gt;0,IF(ISERROR(VLOOKUP(R2364,SpeciesValidation!D:I,6,FALSE)),"",VLOOKUP(R2364,SpeciesValidation!D:I,6,FALSE)),"")</f>
        <v/>
      </c>
      <c r="Q2364" s="36" t="str">
        <f>IF(LEN(E2364&amp;"")&gt;0,IF(ISERROR(VLOOKUP(E2364,SpeciesValidation!B:G,2,FALSE)=TRUE),"",VLOOKUP(E2364,SpeciesValidation!B:G,2,FALSE)),"")</f>
        <v/>
      </c>
      <c r="R2364" s="36" t="str">
        <f>IF(LEN(E2364&amp;"")&gt;0,IF(ISERROR(VLOOKUP(E2364,SpeciesLookup!B:G,4,FALSE)=TRUE),"",VLOOKUP(E2364,SpeciesLookup!B:G,4,FALSE)),"")</f>
        <v/>
      </c>
    </row>
    <row r="2365" spans="1:18" ht="13.2" x14ac:dyDescent="0.25">
      <c r="A2365" s="72"/>
      <c r="D2365" s="11"/>
      <c r="G2365" s="128" t="str">
        <f>IF(LEN(E2365&amp;"")&gt;0,IF(ISERROR(VLOOKUP(E2365,SpeciesLookup!B:G,6,FALSE)=TRUE),"",VLOOKUP(E2365,SpeciesLookup!B:G,6,FALSE)),"")</f>
        <v/>
      </c>
      <c r="H2365" s="128" t="str">
        <f>IF(LEN(E2365&amp;"")&gt;0,IF(ISERROR(VLOOKUP(E2365,SpeciesLookup!B:G,5,FALSE)=TRUE),"",VLOOKUP(E2365,SpeciesLookup!B:G,5,FALSE)),"")</f>
        <v/>
      </c>
      <c r="I2365" s="11"/>
      <c r="J2365" s="73"/>
      <c r="K2365" s="11"/>
      <c r="L2365" s="127" t="str">
        <f>TRIM(IF(ISERROR(VLOOKUP(R2365,SpeciesValidation!D:T,IF(ISNA(VLOOKUP(J2365,Validation!B$2:C$15,2,FALSE)),FALSE,VLOOKUP(J2365,Validation!B$2:C$15,2,FALSE)))),IF(LEN(E2365&amp;"")&gt;0,"",""),VLOOKUP(R2365,SpeciesValidation!D:T,VLOOKUP(J2365,Validation!B$2:C$15,2,FALSE),FALSE)) &amp; " " &amp; IF(ISERROR(IF(LEFT(J2365,1)="A",IF(IF(VLOOKUP(R2365,SpeciesValidation!D:W,20,FALSE)=FALSE,OR(TEXT(A2365,"MMDD")&lt;VLOOKUP(R2365,SpeciesValidation!D:W,18,FALSE),TEXT(A2365,"MMDD")&gt;VLOOKUP(R2365,SpeciesValidation!D:W,19,FALSE)),IF(TEXT(A2365,"MMDD")&lt;"0701",TEXT(A2365,"MMDD")&gt;VLOOKUP(R2365,SpeciesValidation!D:W,18,FALSE),TEXT(A2365,"MMDD")&lt;VLOOKUP(R2365,SpeciesValidation!D:W,19,FALSE))),"Date outside expected range for this species",""),"")),"",IF(LEFT(J2365,1)="A",IF(IF(VLOOKUP(R2365,SpeciesValidation!D:W,20,FALSE)=FALSE,OR(TEXT(A2365,"MMDD")&lt;VLOOKUP(R2365,SpeciesValidation!D:W,18,FALSE),TEXT(A2365,"MMDD")&gt;VLOOKUP(R2365,SpeciesValidation!D:W,19,FALSE)),IF(TEXT(A2365,"MMDD")&lt;"0701",TEXT(A2365,"MMDD")&gt;VLOOKUP(R2365,SpeciesValidation!D:W,18,FALSE),TEXT(A2365,"MMDD")&lt;VLOOKUP(R2365,SpeciesValidation!D:W,19,FALSE))),"Date outside expected range for this species",""),"")))</f>
        <v/>
      </c>
      <c r="M2365" s="127" t="str">
        <f>IF(LEN(E2365&amp;"")&gt;0,IF(ISERROR(VLOOKUP(R2365,SpeciesValidation!D:I,6,FALSE)),"",VLOOKUP(R2365,SpeciesValidation!D:I,6,FALSE)),"")</f>
        <v/>
      </c>
      <c r="Q2365" s="36" t="str">
        <f>IF(LEN(E2365&amp;"")&gt;0,IF(ISERROR(VLOOKUP(E2365,SpeciesValidation!B:G,2,FALSE)=TRUE),"",VLOOKUP(E2365,SpeciesValidation!B:G,2,FALSE)),"")</f>
        <v/>
      </c>
      <c r="R2365" s="36" t="str">
        <f>IF(LEN(E2365&amp;"")&gt;0,IF(ISERROR(VLOOKUP(E2365,SpeciesLookup!B:G,4,FALSE)=TRUE),"",VLOOKUP(E2365,SpeciesLookup!B:G,4,FALSE)),"")</f>
        <v/>
      </c>
    </row>
    <row r="2366" spans="1:18" ht="13.2" x14ac:dyDescent="0.25">
      <c r="A2366" s="72"/>
      <c r="D2366" s="11"/>
      <c r="G2366" s="128" t="str">
        <f>IF(LEN(E2366&amp;"")&gt;0,IF(ISERROR(VLOOKUP(E2366,SpeciesLookup!B:G,6,FALSE)=TRUE),"",VLOOKUP(E2366,SpeciesLookup!B:G,6,FALSE)),"")</f>
        <v/>
      </c>
      <c r="H2366" s="128" t="str">
        <f>IF(LEN(E2366&amp;"")&gt;0,IF(ISERROR(VLOOKUP(E2366,SpeciesLookup!B:G,5,FALSE)=TRUE),"",VLOOKUP(E2366,SpeciesLookup!B:G,5,FALSE)),"")</f>
        <v/>
      </c>
      <c r="I2366" s="11"/>
      <c r="J2366" s="73"/>
      <c r="K2366" s="11"/>
      <c r="L2366" s="127" t="str">
        <f>TRIM(IF(ISERROR(VLOOKUP(R2366,SpeciesValidation!D:T,IF(ISNA(VLOOKUP(J2366,Validation!B$2:C$15,2,FALSE)),FALSE,VLOOKUP(J2366,Validation!B$2:C$15,2,FALSE)))),IF(LEN(E2366&amp;"")&gt;0,"",""),VLOOKUP(R2366,SpeciesValidation!D:T,VLOOKUP(J2366,Validation!B$2:C$15,2,FALSE),FALSE)) &amp; " " &amp; IF(ISERROR(IF(LEFT(J2366,1)="A",IF(IF(VLOOKUP(R2366,SpeciesValidation!D:W,20,FALSE)=FALSE,OR(TEXT(A2366,"MMDD")&lt;VLOOKUP(R2366,SpeciesValidation!D:W,18,FALSE),TEXT(A2366,"MMDD")&gt;VLOOKUP(R2366,SpeciesValidation!D:W,19,FALSE)),IF(TEXT(A2366,"MMDD")&lt;"0701",TEXT(A2366,"MMDD")&gt;VLOOKUP(R2366,SpeciesValidation!D:W,18,FALSE),TEXT(A2366,"MMDD")&lt;VLOOKUP(R2366,SpeciesValidation!D:W,19,FALSE))),"Date outside expected range for this species",""),"")),"",IF(LEFT(J2366,1)="A",IF(IF(VLOOKUP(R2366,SpeciesValidation!D:W,20,FALSE)=FALSE,OR(TEXT(A2366,"MMDD")&lt;VLOOKUP(R2366,SpeciesValidation!D:W,18,FALSE),TEXT(A2366,"MMDD")&gt;VLOOKUP(R2366,SpeciesValidation!D:W,19,FALSE)),IF(TEXT(A2366,"MMDD")&lt;"0701",TEXT(A2366,"MMDD")&gt;VLOOKUP(R2366,SpeciesValidation!D:W,18,FALSE),TEXT(A2366,"MMDD")&lt;VLOOKUP(R2366,SpeciesValidation!D:W,19,FALSE))),"Date outside expected range for this species",""),"")))</f>
        <v/>
      </c>
      <c r="M2366" s="127" t="str">
        <f>IF(LEN(E2366&amp;"")&gt;0,IF(ISERROR(VLOOKUP(R2366,SpeciesValidation!D:I,6,FALSE)),"",VLOOKUP(R2366,SpeciesValidation!D:I,6,FALSE)),"")</f>
        <v/>
      </c>
      <c r="Q2366" s="36" t="str">
        <f>IF(LEN(E2366&amp;"")&gt;0,IF(ISERROR(VLOOKUP(E2366,SpeciesValidation!B:G,2,FALSE)=TRUE),"",VLOOKUP(E2366,SpeciesValidation!B:G,2,FALSE)),"")</f>
        <v/>
      </c>
      <c r="R2366" s="36" t="str">
        <f>IF(LEN(E2366&amp;"")&gt;0,IF(ISERROR(VLOOKUP(E2366,SpeciesLookup!B:G,4,FALSE)=TRUE),"",VLOOKUP(E2366,SpeciesLookup!B:G,4,FALSE)),"")</f>
        <v/>
      </c>
    </row>
    <row r="2367" spans="1:18" ht="13.2" x14ac:dyDescent="0.25">
      <c r="A2367" s="72"/>
      <c r="D2367" s="11"/>
      <c r="G2367" s="128" t="str">
        <f>IF(LEN(E2367&amp;"")&gt;0,IF(ISERROR(VLOOKUP(E2367,SpeciesLookup!B:G,6,FALSE)=TRUE),"",VLOOKUP(E2367,SpeciesLookup!B:G,6,FALSE)),"")</f>
        <v/>
      </c>
      <c r="H2367" s="128" t="str">
        <f>IF(LEN(E2367&amp;"")&gt;0,IF(ISERROR(VLOOKUP(E2367,SpeciesLookup!B:G,5,FALSE)=TRUE),"",VLOOKUP(E2367,SpeciesLookup!B:G,5,FALSE)),"")</f>
        <v/>
      </c>
      <c r="I2367" s="11"/>
      <c r="J2367" s="73"/>
      <c r="K2367" s="11"/>
      <c r="L2367" s="127" t="str">
        <f>TRIM(IF(ISERROR(VLOOKUP(R2367,SpeciesValidation!D:T,IF(ISNA(VLOOKUP(J2367,Validation!B$2:C$15,2,FALSE)),FALSE,VLOOKUP(J2367,Validation!B$2:C$15,2,FALSE)))),IF(LEN(E2367&amp;"")&gt;0,"",""),VLOOKUP(R2367,SpeciesValidation!D:T,VLOOKUP(J2367,Validation!B$2:C$15,2,FALSE),FALSE)) &amp; " " &amp; IF(ISERROR(IF(LEFT(J2367,1)="A",IF(IF(VLOOKUP(R2367,SpeciesValidation!D:W,20,FALSE)=FALSE,OR(TEXT(A2367,"MMDD")&lt;VLOOKUP(R2367,SpeciesValidation!D:W,18,FALSE),TEXT(A2367,"MMDD")&gt;VLOOKUP(R2367,SpeciesValidation!D:W,19,FALSE)),IF(TEXT(A2367,"MMDD")&lt;"0701",TEXT(A2367,"MMDD")&gt;VLOOKUP(R2367,SpeciesValidation!D:W,18,FALSE),TEXT(A2367,"MMDD")&lt;VLOOKUP(R2367,SpeciesValidation!D:W,19,FALSE))),"Date outside expected range for this species",""),"")),"",IF(LEFT(J2367,1)="A",IF(IF(VLOOKUP(R2367,SpeciesValidation!D:W,20,FALSE)=FALSE,OR(TEXT(A2367,"MMDD")&lt;VLOOKUP(R2367,SpeciesValidation!D:W,18,FALSE),TEXT(A2367,"MMDD")&gt;VLOOKUP(R2367,SpeciesValidation!D:W,19,FALSE)),IF(TEXT(A2367,"MMDD")&lt;"0701",TEXT(A2367,"MMDD")&gt;VLOOKUP(R2367,SpeciesValidation!D:W,18,FALSE),TEXT(A2367,"MMDD")&lt;VLOOKUP(R2367,SpeciesValidation!D:W,19,FALSE))),"Date outside expected range for this species",""),"")))</f>
        <v/>
      </c>
      <c r="M2367" s="127" t="str">
        <f>IF(LEN(E2367&amp;"")&gt;0,IF(ISERROR(VLOOKUP(R2367,SpeciesValidation!D:I,6,FALSE)),"",VLOOKUP(R2367,SpeciesValidation!D:I,6,FALSE)),"")</f>
        <v/>
      </c>
      <c r="Q2367" s="36" t="str">
        <f>IF(LEN(E2367&amp;"")&gt;0,IF(ISERROR(VLOOKUP(E2367,SpeciesValidation!B:G,2,FALSE)=TRUE),"",VLOOKUP(E2367,SpeciesValidation!B:G,2,FALSE)),"")</f>
        <v/>
      </c>
      <c r="R2367" s="36" t="str">
        <f>IF(LEN(E2367&amp;"")&gt;0,IF(ISERROR(VLOOKUP(E2367,SpeciesLookup!B:G,4,FALSE)=TRUE),"",VLOOKUP(E2367,SpeciesLookup!B:G,4,FALSE)),"")</f>
        <v/>
      </c>
    </row>
    <row r="2368" spans="1:18" ht="13.2" x14ac:dyDescent="0.25">
      <c r="A2368" s="72"/>
      <c r="D2368" s="11"/>
      <c r="G2368" s="128" t="str">
        <f>IF(LEN(E2368&amp;"")&gt;0,IF(ISERROR(VLOOKUP(E2368,SpeciesLookup!B:G,6,FALSE)=TRUE),"",VLOOKUP(E2368,SpeciesLookup!B:G,6,FALSE)),"")</f>
        <v/>
      </c>
      <c r="H2368" s="128" t="str">
        <f>IF(LEN(E2368&amp;"")&gt;0,IF(ISERROR(VLOOKUP(E2368,SpeciesLookup!B:G,5,FALSE)=TRUE),"",VLOOKUP(E2368,SpeciesLookup!B:G,5,FALSE)),"")</f>
        <v/>
      </c>
      <c r="I2368" s="11"/>
      <c r="J2368" s="73"/>
      <c r="K2368" s="11"/>
      <c r="L2368" s="127" t="str">
        <f>TRIM(IF(ISERROR(VLOOKUP(R2368,SpeciesValidation!D:T,IF(ISNA(VLOOKUP(J2368,Validation!B$2:C$15,2,FALSE)),FALSE,VLOOKUP(J2368,Validation!B$2:C$15,2,FALSE)))),IF(LEN(E2368&amp;"")&gt;0,"",""),VLOOKUP(R2368,SpeciesValidation!D:T,VLOOKUP(J2368,Validation!B$2:C$15,2,FALSE),FALSE)) &amp; " " &amp; IF(ISERROR(IF(LEFT(J2368,1)="A",IF(IF(VLOOKUP(R2368,SpeciesValidation!D:W,20,FALSE)=FALSE,OR(TEXT(A2368,"MMDD")&lt;VLOOKUP(R2368,SpeciesValidation!D:W,18,FALSE),TEXT(A2368,"MMDD")&gt;VLOOKUP(R2368,SpeciesValidation!D:W,19,FALSE)),IF(TEXT(A2368,"MMDD")&lt;"0701",TEXT(A2368,"MMDD")&gt;VLOOKUP(R2368,SpeciesValidation!D:W,18,FALSE),TEXT(A2368,"MMDD")&lt;VLOOKUP(R2368,SpeciesValidation!D:W,19,FALSE))),"Date outside expected range for this species",""),"")),"",IF(LEFT(J2368,1)="A",IF(IF(VLOOKUP(R2368,SpeciesValidation!D:W,20,FALSE)=FALSE,OR(TEXT(A2368,"MMDD")&lt;VLOOKUP(R2368,SpeciesValidation!D:W,18,FALSE),TEXT(A2368,"MMDD")&gt;VLOOKUP(R2368,SpeciesValidation!D:W,19,FALSE)),IF(TEXT(A2368,"MMDD")&lt;"0701",TEXT(A2368,"MMDD")&gt;VLOOKUP(R2368,SpeciesValidation!D:W,18,FALSE),TEXT(A2368,"MMDD")&lt;VLOOKUP(R2368,SpeciesValidation!D:W,19,FALSE))),"Date outside expected range for this species",""),"")))</f>
        <v/>
      </c>
      <c r="M2368" s="127" t="str">
        <f>IF(LEN(E2368&amp;"")&gt;0,IF(ISERROR(VLOOKUP(R2368,SpeciesValidation!D:I,6,FALSE)),"",VLOOKUP(R2368,SpeciesValidation!D:I,6,FALSE)),"")</f>
        <v/>
      </c>
      <c r="Q2368" s="36" t="str">
        <f>IF(LEN(E2368&amp;"")&gt;0,IF(ISERROR(VLOOKUP(E2368,SpeciesValidation!B:G,2,FALSE)=TRUE),"",VLOOKUP(E2368,SpeciesValidation!B:G,2,FALSE)),"")</f>
        <v/>
      </c>
      <c r="R2368" s="36" t="str">
        <f>IF(LEN(E2368&amp;"")&gt;0,IF(ISERROR(VLOOKUP(E2368,SpeciesLookup!B:G,4,FALSE)=TRUE),"",VLOOKUP(E2368,SpeciesLookup!B:G,4,FALSE)),"")</f>
        <v/>
      </c>
    </row>
    <row r="2369" spans="1:18" ht="13.2" x14ac:dyDescent="0.25">
      <c r="A2369" s="72"/>
      <c r="D2369" s="11"/>
      <c r="G2369" s="128" t="str">
        <f>IF(LEN(E2369&amp;"")&gt;0,IF(ISERROR(VLOOKUP(E2369,SpeciesLookup!B:G,6,FALSE)=TRUE),"",VLOOKUP(E2369,SpeciesLookup!B:G,6,FALSE)),"")</f>
        <v/>
      </c>
      <c r="H2369" s="128" t="str">
        <f>IF(LEN(E2369&amp;"")&gt;0,IF(ISERROR(VLOOKUP(E2369,SpeciesLookup!B:G,5,FALSE)=TRUE),"",VLOOKUP(E2369,SpeciesLookup!B:G,5,FALSE)),"")</f>
        <v/>
      </c>
      <c r="I2369" s="11"/>
      <c r="J2369" s="73"/>
      <c r="K2369" s="11"/>
      <c r="L2369" s="127" t="str">
        <f>TRIM(IF(ISERROR(VLOOKUP(R2369,SpeciesValidation!D:T,IF(ISNA(VLOOKUP(J2369,Validation!B$2:C$15,2,FALSE)),FALSE,VLOOKUP(J2369,Validation!B$2:C$15,2,FALSE)))),IF(LEN(E2369&amp;"")&gt;0,"",""),VLOOKUP(R2369,SpeciesValidation!D:T,VLOOKUP(J2369,Validation!B$2:C$15,2,FALSE),FALSE)) &amp; " " &amp; IF(ISERROR(IF(LEFT(J2369,1)="A",IF(IF(VLOOKUP(R2369,SpeciesValidation!D:W,20,FALSE)=FALSE,OR(TEXT(A2369,"MMDD")&lt;VLOOKUP(R2369,SpeciesValidation!D:W,18,FALSE),TEXT(A2369,"MMDD")&gt;VLOOKUP(R2369,SpeciesValidation!D:W,19,FALSE)),IF(TEXT(A2369,"MMDD")&lt;"0701",TEXT(A2369,"MMDD")&gt;VLOOKUP(R2369,SpeciesValidation!D:W,18,FALSE),TEXT(A2369,"MMDD")&lt;VLOOKUP(R2369,SpeciesValidation!D:W,19,FALSE))),"Date outside expected range for this species",""),"")),"",IF(LEFT(J2369,1)="A",IF(IF(VLOOKUP(R2369,SpeciesValidation!D:W,20,FALSE)=FALSE,OR(TEXT(A2369,"MMDD")&lt;VLOOKUP(R2369,SpeciesValidation!D:W,18,FALSE),TEXT(A2369,"MMDD")&gt;VLOOKUP(R2369,SpeciesValidation!D:W,19,FALSE)),IF(TEXT(A2369,"MMDD")&lt;"0701",TEXT(A2369,"MMDD")&gt;VLOOKUP(R2369,SpeciesValidation!D:W,18,FALSE),TEXT(A2369,"MMDD")&lt;VLOOKUP(R2369,SpeciesValidation!D:W,19,FALSE))),"Date outside expected range for this species",""),"")))</f>
        <v/>
      </c>
      <c r="M2369" s="127" t="str">
        <f>IF(LEN(E2369&amp;"")&gt;0,IF(ISERROR(VLOOKUP(R2369,SpeciesValidation!D:I,6,FALSE)),"",VLOOKUP(R2369,SpeciesValidation!D:I,6,FALSE)),"")</f>
        <v/>
      </c>
      <c r="Q2369" s="36" t="str">
        <f>IF(LEN(E2369&amp;"")&gt;0,IF(ISERROR(VLOOKUP(E2369,SpeciesValidation!B:G,2,FALSE)=TRUE),"",VLOOKUP(E2369,SpeciesValidation!B:G,2,FALSE)),"")</f>
        <v/>
      </c>
      <c r="R2369" s="36" t="str">
        <f>IF(LEN(E2369&amp;"")&gt;0,IF(ISERROR(VLOOKUP(E2369,SpeciesLookup!B:G,4,FALSE)=TRUE),"",VLOOKUP(E2369,SpeciesLookup!B:G,4,FALSE)),"")</f>
        <v/>
      </c>
    </row>
    <row r="2370" spans="1:18" ht="13.2" x14ac:dyDescent="0.25">
      <c r="A2370" s="72"/>
      <c r="D2370" s="11"/>
      <c r="G2370" s="128" t="str">
        <f>IF(LEN(E2370&amp;"")&gt;0,IF(ISERROR(VLOOKUP(E2370,SpeciesLookup!B:G,6,FALSE)=TRUE),"",VLOOKUP(E2370,SpeciesLookup!B:G,6,FALSE)),"")</f>
        <v/>
      </c>
      <c r="H2370" s="128" t="str">
        <f>IF(LEN(E2370&amp;"")&gt;0,IF(ISERROR(VLOOKUP(E2370,SpeciesLookup!B:G,5,FALSE)=TRUE),"",VLOOKUP(E2370,SpeciesLookup!B:G,5,FALSE)),"")</f>
        <v/>
      </c>
      <c r="I2370" s="11"/>
      <c r="J2370" s="73"/>
      <c r="K2370" s="11"/>
      <c r="L2370" s="127" t="str">
        <f>TRIM(IF(ISERROR(VLOOKUP(R2370,SpeciesValidation!D:T,IF(ISNA(VLOOKUP(J2370,Validation!B$2:C$15,2,FALSE)),FALSE,VLOOKUP(J2370,Validation!B$2:C$15,2,FALSE)))),IF(LEN(E2370&amp;"")&gt;0,"",""),VLOOKUP(R2370,SpeciesValidation!D:T,VLOOKUP(J2370,Validation!B$2:C$15,2,FALSE),FALSE)) &amp; " " &amp; IF(ISERROR(IF(LEFT(J2370,1)="A",IF(IF(VLOOKUP(R2370,SpeciesValidation!D:W,20,FALSE)=FALSE,OR(TEXT(A2370,"MMDD")&lt;VLOOKUP(R2370,SpeciesValidation!D:W,18,FALSE),TEXT(A2370,"MMDD")&gt;VLOOKUP(R2370,SpeciesValidation!D:W,19,FALSE)),IF(TEXT(A2370,"MMDD")&lt;"0701",TEXT(A2370,"MMDD")&gt;VLOOKUP(R2370,SpeciesValidation!D:W,18,FALSE),TEXT(A2370,"MMDD")&lt;VLOOKUP(R2370,SpeciesValidation!D:W,19,FALSE))),"Date outside expected range for this species",""),"")),"",IF(LEFT(J2370,1)="A",IF(IF(VLOOKUP(R2370,SpeciesValidation!D:W,20,FALSE)=FALSE,OR(TEXT(A2370,"MMDD")&lt;VLOOKUP(R2370,SpeciesValidation!D:W,18,FALSE),TEXT(A2370,"MMDD")&gt;VLOOKUP(R2370,SpeciesValidation!D:W,19,FALSE)),IF(TEXT(A2370,"MMDD")&lt;"0701",TEXT(A2370,"MMDD")&gt;VLOOKUP(R2370,SpeciesValidation!D:W,18,FALSE),TEXT(A2370,"MMDD")&lt;VLOOKUP(R2370,SpeciesValidation!D:W,19,FALSE))),"Date outside expected range for this species",""),"")))</f>
        <v/>
      </c>
      <c r="M2370" s="127" t="str">
        <f>IF(LEN(E2370&amp;"")&gt;0,IF(ISERROR(VLOOKUP(R2370,SpeciesValidation!D:I,6,FALSE)),"",VLOOKUP(R2370,SpeciesValidation!D:I,6,FALSE)),"")</f>
        <v/>
      </c>
      <c r="Q2370" s="36" t="str">
        <f>IF(LEN(E2370&amp;"")&gt;0,IF(ISERROR(VLOOKUP(E2370,SpeciesValidation!B:G,2,FALSE)=TRUE),"",VLOOKUP(E2370,SpeciesValidation!B:G,2,FALSE)),"")</f>
        <v/>
      </c>
      <c r="R2370" s="36" t="str">
        <f>IF(LEN(E2370&amp;"")&gt;0,IF(ISERROR(VLOOKUP(E2370,SpeciesLookup!B:G,4,FALSE)=TRUE),"",VLOOKUP(E2370,SpeciesLookup!B:G,4,FALSE)),"")</f>
        <v/>
      </c>
    </row>
    <row r="2371" spans="1:18" ht="13.2" x14ac:dyDescent="0.25">
      <c r="A2371" s="72"/>
      <c r="D2371" s="11"/>
      <c r="G2371" s="128" t="str">
        <f>IF(LEN(E2371&amp;"")&gt;0,IF(ISERROR(VLOOKUP(E2371,SpeciesLookup!B:G,6,FALSE)=TRUE),"",VLOOKUP(E2371,SpeciesLookup!B:G,6,FALSE)),"")</f>
        <v/>
      </c>
      <c r="H2371" s="128" t="str">
        <f>IF(LEN(E2371&amp;"")&gt;0,IF(ISERROR(VLOOKUP(E2371,SpeciesLookup!B:G,5,FALSE)=TRUE),"",VLOOKUP(E2371,SpeciesLookup!B:G,5,FALSE)),"")</f>
        <v/>
      </c>
      <c r="I2371" s="11"/>
      <c r="J2371" s="73"/>
      <c r="K2371" s="11"/>
      <c r="L2371" s="127" t="str">
        <f>TRIM(IF(ISERROR(VLOOKUP(R2371,SpeciesValidation!D:T,IF(ISNA(VLOOKUP(J2371,Validation!B$2:C$15,2,FALSE)),FALSE,VLOOKUP(J2371,Validation!B$2:C$15,2,FALSE)))),IF(LEN(E2371&amp;"")&gt;0,"",""),VLOOKUP(R2371,SpeciesValidation!D:T,VLOOKUP(J2371,Validation!B$2:C$15,2,FALSE),FALSE)) &amp; " " &amp; IF(ISERROR(IF(LEFT(J2371,1)="A",IF(IF(VLOOKUP(R2371,SpeciesValidation!D:W,20,FALSE)=FALSE,OR(TEXT(A2371,"MMDD")&lt;VLOOKUP(R2371,SpeciesValidation!D:W,18,FALSE),TEXT(A2371,"MMDD")&gt;VLOOKUP(R2371,SpeciesValidation!D:W,19,FALSE)),IF(TEXT(A2371,"MMDD")&lt;"0701",TEXT(A2371,"MMDD")&gt;VLOOKUP(R2371,SpeciesValidation!D:W,18,FALSE),TEXT(A2371,"MMDD")&lt;VLOOKUP(R2371,SpeciesValidation!D:W,19,FALSE))),"Date outside expected range for this species",""),"")),"",IF(LEFT(J2371,1)="A",IF(IF(VLOOKUP(R2371,SpeciesValidation!D:W,20,FALSE)=FALSE,OR(TEXT(A2371,"MMDD")&lt;VLOOKUP(R2371,SpeciesValidation!D:W,18,FALSE),TEXT(A2371,"MMDD")&gt;VLOOKUP(R2371,SpeciesValidation!D:W,19,FALSE)),IF(TEXT(A2371,"MMDD")&lt;"0701",TEXT(A2371,"MMDD")&gt;VLOOKUP(R2371,SpeciesValidation!D:W,18,FALSE),TEXT(A2371,"MMDD")&lt;VLOOKUP(R2371,SpeciesValidation!D:W,19,FALSE))),"Date outside expected range for this species",""),"")))</f>
        <v/>
      </c>
      <c r="M2371" s="127" t="str">
        <f>IF(LEN(E2371&amp;"")&gt;0,IF(ISERROR(VLOOKUP(R2371,SpeciesValidation!D:I,6,FALSE)),"",VLOOKUP(R2371,SpeciesValidation!D:I,6,FALSE)),"")</f>
        <v/>
      </c>
      <c r="Q2371" s="36" t="str">
        <f>IF(LEN(E2371&amp;"")&gt;0,IF(ISERROR(VLOOKUP(E2371,SpeciesValidation!B:G,2,FALSE)=TRUE),"",VLOOKUP(E2371,SpeciesValidation!B:G,2,FALSE)),"")</f>
        <v/>
      </c>
      <c r="R2371" s="36" t="str">
        <f>IF(LEN(E2371&amp;"")&gt;0,IF(ISERROR(VLOOKUP(E2371,SpeciesLookup!B:G,4,FALSE)=TRUE),"",VLOOKUP(E2371,SpeciesLookup!B:G,4,FALSE)),"")</f>
        <v/>
      </c>
    </row>
    <row r="2372" spans="1:18" ht="13.2" x14ac:dyDescent="0.25">
      <c r="A2372" s="72"/>
      <c r="D2372" s="11"/>
      <c r="G2372" s="128" t="str">
        <f>IF(LEN(E2372&amp;"")&gt;0,IF(ISERROR(VLOOKUP(E2372,SpeciesLookup!B:G,6,FALSE)=TRUE),"",VLOOKUP(E2372,SpeciesLookup!B:G,6,FALSE)),"")</f>
        <v/>
      </c>
      <c r="H2372" s="128" t="str">
        <f>IF(LEN(E2372&amp;"")&gt;0,IF(ISERROR(VLOOKUP(E2372,SpeciesLookup!B:G,5,FALSE)=TRUE),"",VLOOKUP(E2372,SpeciesLookup!B:G,5,FALSE)),"")</f>
        <v/>
      </c>
      <c r="I2372" s="11"/>
      <c r="J2372" s="73"/>
      <c r="K2372" s="11"/>
      <c r="L2372" s="127" t="str">
        <f>TRIM(IF(ISERROR(VLOOKUP(R2372,SpeciesValidation!D:T,IF(ISNA(VLOOKUP(J2372,Validation!B$2:C$15,2,FALSE)),FALSE,VLOOKUP(J2372,Validation!B$2:C$15,2,FALSE)))),IF(LEN(E2372&amp;"")&gt;0,"",""),VLOOKUP(R2372,SpeciesValidation!D:T,VLOOKUP(J2372,Validation!B$2:C$15,2,FALSE),FALSE)) &amp; " " &amp; IF(ISERROR(IF(LEFT(J2372,1)="A",IF(IF(VLOOKUP(R2372,SpeciesValidation!D:W,20,FALSE)=FALSE,OR(TEXT(A2372,"MMDD")&lt;VLOOKUP(R2372,SpeciesValidation!D:W,18,FALSE),TEXT(A2372,"MMDD")&gt;VLOOKUP(R2372,SpeciesValidation!D:W,19,FALSE)),IF(TEXT(A2372,"MMDD")&lt;"0701",TEXT(A2372,"MMDD")&gt;VLOOKUP(R2372,SpeciesValidation!D:W,18,FALSE),TEXT(A2372,"MMDD")&lt;VLOOKUP(R2372,SpeciesValidation!D:W,19,FALSE))),"Date outside expected range for this species",""),"")),"",IF(LEFT(J2372,1)="A",IF(IF(VLOOKUP(R2372,SpeciesValidation!D:W,20,FALSE)=FALSE,OR(TEXT(A2372,"MMDD")&lt;VLOOKUP(R2372,SpeciesValidation!D:W,18,FALSE),TEXT(A2372,"MMDD")&gt;VLOOKUP(R2372,SpeciesValidation!D:W,19,FALSE)),IF(TEXT(A2372,"MMDD")&lt;"0701",TEXT(A2372,"MMDD")&gt;VLOOKUP(R2372,SpeciesValidation!D:W,18,FALSE),TEXT(A2372,"MMDD")&lt;VLOOKUP(R2372,SpeciesValidation!D:W,19,FALSE))),"Date outside expected range for this species",""),"")))</f>
        <v/>
      </c>
      <c r="M2372" s="127" t="str">
        <f>IF(LEN(E2372&amp;"")&gt;0,IF(ISERROR(VLOOKUP(R2372,SpeciesValidation!D:I,6,FALSE)),"",VLOOKUP(R2372,SpeciesValidation!D:I,6,FALSE)),"")</f>
        <v/>
      </c>
      <c r="Q2372" s="36" t="str">
        <f>IF(LEN(E2372&amp;"")&gt;0,IF(ISERROR(VLOOKUP(E2372,SpeciesValidation!B:G,2,FALSE)=TRUE),"",VLOOKUP(E2372,SpeciesValidation!B:G,2,FALSE)),"")</f>
        <v/>
      </c>
      <c r="R2372" s="36" t="str">
        <f>IF(LEN(E2372&amp;"")&gt;0,IF(ISERROR(VLOOKUP(E2372,SpeciesLookup!B:G,4,FALSE)=TRUE),"",VLOOKUP(E2372,SpeciesLookup!B:G,4,FALSE)),"")</f>
        <v/>
      </c>
    </row>
    <row r="2373" spans="1:18" ht="13.2" x14ac:dyDescent="0.25">
      <c r="A2373" s="72"/>
      <c r="D2373" s="11"/>
      <c r="G2373" s="128" t="str">
        <f>IF(LEN(E2373&amp;"")&gt;0,IF(ISERROR(VLOOKUP(E2373,SpeciesLookup!B:G,6,FALSE)=TRUE),"",VLOOKUP(E2373,SpeciesLookup!B:G,6,FALSE)),"")</f>
        <v/>
      </c>
      <c r="H2373" s="128" t="str">
        <f>IF(LEN(E2373&amp;"")&gt;0,IF(ISERROR(VLOOKUP(E2373,SpeciesLookup!B:G,5,FALSE)=TRUE),"",VLOOKUP(E2373,SpeciesLookup!B:G,5,FALSE)),"")</f>
        <v/>
      </c>
      <c r="I2373" s="11"/>
      <c r="J2373" s="73"/>
      <c r="K2373" s="11"/>
      <c r="L2373" s="127" t="str">
        <f>TRIM(IF(ISERROR(VLOOKUP(R2373,SpeciesValidation!D:T,IF(ISNA(VLOOKUP(J2373,Validation!B$2:C$15,2,FALSE)),FALSE,VLOOKUP(J2373,Validation!B$2:C$15,2,FALSE)))),IF(LEN(E2373&amp;"")&gt;0,"",""),VLOOKUP(R2373,SpeciesValidation!D:T,VLOOKUP(J2373,Validation!B$2:C$15,2,FALSE),FALSE)) &amp; " " &amp; IF(ISERROR(IF(LEFT(J2373,1)="A",IF(IF(VLOOKUP(R2373,SpeciesValidation!D:W,20,FALSE)=FALSE,OR(TEXT(A2373,"MMDD")&lt;VLOOKUP(R2373,SpeciesValidation!D:W,18,FALSE),TEXT(A2373,"MMDD")&gt;VLOOKUP(R2373,SpeciesValidation!D:W,19,FALSE)),IF(TEXT(A2373,"MMDD")&lt;"0701",TEXT(A2373,"MMDD")&gt;VLOOKUP(R2373,SpeciesValidation!D:W,18,FALSE),TEXT(A2373,"MMDD")&lt;VLOOKUP(R2373,SpeciesValidation!D:W,19,FALSE))),"Date outside expected range for this species",""),"")),"",IF(LEFT(J2373,1)="A",IF(IF(VLOOKUP(R2373,SpeciesValidation!D:W,20,FALSE)=FALSE,OR(TEXT(A2373,"MMDD")&lt;VLOOKUP(R2373,SpeciesValidation!D:W,18,FALSE),TEXT(A2373,"MMDD")&gt;VLOOKUP(R2373,SpeciesValidation!D:W,19,FALSE)),IF(TEXT(A2373,"MMDD")&lt;"0701",TEXT(A2373,"MMDD")&gt;VLOOKUP(R2373,SpeciesValidation!D:W,18,FALSE),TEXT(A2373,"MMDD")&lt;VLOOKUP(R2373,SpeciesValidation!D:W,19,FALSE))),"Date outside expected range for this species",""),"")))</f>
        <v/>
      </c>
      <c r="M2373" s="127" t="str">
        <f>IF(LEN(E2373&amp;"")&gt;0,IF(ISERROR(VLOOKUP(R2373,SpeciesValidation!D:I,6,FALSE)),"",VLOOKUP(R2373,SpeciesValidation!D:I,6,FALSE)),"")</f>
        <v/>
      </c>
      <c r="Q2373" s="36" t="str">
        <f>IF(LEN(E2373&amp;"")&gt;0,IF(ISERROR(VLOOKUP(E2373,SpeciesValidation!B:G,2,FALSE)=TRUE),"",VLOOKUP(E2373,SpeciesValidation!B:G,2,FALSE)),"")</f>
        <v/>
      </c>
      <c r="R2373" s="36" t="str">
        <f>IF(LEN(E2373&amp;"")&gt;0,IF(ISERROR(VLOOKUP(E2373,SpeciesLookup!B:G,4,FALSE)=TRUE),"",VLOOKUP(E2373,SpeciesLookup!B:G,4,FALSE)),"")</f>
        <v/>
      </c>
    </row>
    <row r="2374" spans="1:18" ht="13.2" x14ac:dyDescent="0.25">
      <c r="A2374" s="72"/>
      <c r="D2374" s="11"/>
      <c r="G2374" s="128" t="str">
        <f>IF(LEN(E2374&amp;"")&gt;0,IF(ISERROR(VLOOKUP(E2374,SpeciesLookup!B:G,6,FALSE)=TRUE),"",VLOOKUP(E2374,SpeciesLookup!B:G,6,FALSE)),"")</f>
        <v/>
      </c>
      <c r="H2374" s="128" t="str">
        <f>IF(LEN(E2374&amp;"")&gt;0,IF(ISERROR(VLOOKUP(E2374,SpeciesLookup!B:G,5,FALSE)=TRUE),"",VLOOKUP(E2374,SpeciesLookup!B:G,5,FALSE)),"")</f>
        <v/>
      </c>
      <c r="I2374" s="11"/>
      <c r="J2374" s="73"/>
      <c r="K2374" s="11"/>
      <c r="L2374" s="127" t="str">
        <f>TRIM(IF(ISERROR(VLOOKUP(R2374,SpeciesValidation!D:T,IF(ISNA(VLOOKUP(J2374,Validation!B$2:C$15,2,FALSE)),FALSE,VLOOKUP(J2374,Validation!B$2:C$15,2,FALSE)))),IF(LEN(E2374&amp;"")&gt;0,"",""),VLOOKUP(R2374,SpeciesValidation!D:T,VLOOKUP(J2374,Validation!B$2:C$15,2,FALSE),FALSE)) &amp; " " &amp; IF(ISERROR(IF(LEFT(J2374,1)="A",IF(IF(VLOOKUP(R2374,SpeciesValidation!D:W,20,FALSE)=FALSE,OR(TEXT(A2374,"MMDD")&lt;VLOOKUP(R2374,SpeciesValidation!D:W,18,FALSE),TEXT(A2374,"MMDD")&gt;VLOOKUP(R2374,SpeciesValidation!D:W,19,FALSE)),IF(TEXT(A2374,"MMDD")&lt;"0701",TEXT(A2374,"MMDD")&gt;VLOOKUP(R2374,SpeciesValidation!D:W,18,FALSE),TEXT(A2374,"MMDD")&lt;VLOOKUP(R2374,SpeciesValidation!D:W,19,FALSE))),"Date outside expected range for this species",""),"")),"",IF(LEFT(J2374,1)="A",IF(IF(VLOOKUP(R2374,SpeciesValidation!D:W,20,FALSE)=FALSE,OR(TEXT(A2374,"MMDD")&lt;VLOOKUP(R2374,SpeciesValidation!D:W,18,FALSE),TEXT(A2374,"MMDD")&gt;VLOOKUP(R2374,SpeciesValidation!D:W,19,FALSE)),IF(TEXT(A2374,"MMDD")&lt;"0701",TEXT(A2374,"MMDD")&gt;VLOOKUP(R2374,SpeciesValidation!D:W,18,FALSE),TEXT(A2374,"MMDD")&lt;VLOOKUP(R2374,SpeciesValidation!D:W,19,FALSE))),"Date outside expected range for this species",""),"")))</f>
        <v/>
      </c>
      <c r="M2374" s="127" t="str">
        <f>IF(LEN(E2374&amp;"")&gt;0,IF(ISERROR(VLOOKUP(R2374,SpeciesValidation!D:I,6,FALSE)),"",VLOOKUP(R2374,SpeciesValidation!D:I,6,FALSE)),"")</f>
        <v/>
      </c>
      <c r="Q2374" s="36" t="str">
        <f>IF(LEN(E2374&amp;"")&gt;0,IF(ISERROR(VLOOKUP(E2374,SpeciesValidation!B:G,2,FALSE)=TRUE),"",VLOOKUP(E2374,SpeciesValidation!B:G,2,FALSE)),"")</f>
        <v/>
      </c>
      <c r="R2374" s="36" t="str">
        <f>IF(LEN(E2374&amp;"")&gt;0,IF(ISERROR(VLOOKUP(E2374,SpeciesLookup!B:G,4,FALSE)=TRUE),"",VLOOKUP(E2374,SpeciesLookup!B:G,4,FALSE)),"")</f>
        <v/>
      </c>
    </row>
    <row r="2375" spans="1:18" ht="13.2" x14ac:dyDescent="0.25">
      <c r="A2375" s="72"/>
      <c r="D2375" s="11"/>
      <c r="G2375" s="128" t="str">
        <f>IF(LEN(E2375&amp;"")&gt;0,IF(ISERROR(VLOOKUP(E2375,SpeciesLookup!B:G,6,FALSE)=TRUE),"",VLOOKUP(E2375,SpeciesLookup!B:G,6,FALSE)),"")</f>
        <v/>
      </c>
      <c r="H2375" s="128" t="str">
        <f>IF(LEN(E2375&amp;"")&gt;0,IF(ISERROR(VLOOKUP(E2375,SpeciesLookup!B:G,5,FALSE)=TRUE),"",VLOOKUP(E2375,SpeciesLookup!B:G,5,FALSE)),"")</f>
        <v/>
      </c>
      <c r="I2375" s="11"/>
      <c r="J2375" s="73"/>
      <c r="K2375" s="11"/>
      <c r="L2375" s="127" t="str">
        <f>TRIM(IF(ISERROR(VLOOKUP(R2375,SpeciesValidation!D:T,IF(ISNA(VLOOKUP(J2375,Validation!B$2:C$15,2,FALSE)),FALSE,VLOOKUP(J2375,Validation!B$2:C$15,2,FALSE)))),IF(LEN(E2375&amp;"")&gt;0,"",""),VLOOKUP(R2375,SpeciesValidation!D:T,VLOOKUP(J2375,Validation!B$2:C$15,2,FALSE),FALSE)) &amp; " " &amp; IF(ISERROR(IF(LEFT(J2375,1)="A",IF(IF(VLOOKUP(R2375,SpeciesValidation!D:W,20,FALSE)=FALSE,OR(TEXT(A2375,"MMDD")&lt;VLOOKUP(R2375,SpeciesValidation!D:W,18,FALSE),TEXT(A2375,"MMDD")&gt;VLOOKUP(R2375,SpeciesValidation!D:W,19,FALSE)),IF(TEXT(A2375,"MMDD")&lt;"0701",TEXT(A2375,"MMDD")&gt;VLOOKUP(R2375,SpeciesValidation!D:W,18,FALSE),TEXT(A2375,"MMDD")&lt;VLOOKUP(R2375,SpeciesValidation!D:W,19,FALSE))),"Date outside expected range for this species",""),"")),"",IF(LEFT(J2375,1)="A",IF(IF(VLOOKUP(R2375,SpeciesValidation!D:W,20,FALSE)=FALSE,OR(TEXT(A2375,"MMDD")&lt;VLOOKUP(R2375,SpeciesValidation!D:W,18,FALSE),TEXT(A2375,"MMDD")&gt;VLOOKUP(R2375,SpeciesValidation!D:W,19,FALSE)),IF(TEXT(A2375,"MMDD")&lt;"0701",TEXT(A2375,"MMDD")&gt;VLOOKUP(R2375,SpeciesValidation!D:W,18,FALSE),TEXT(A2375,"MMDD")&lt;VLOOKUP(R2375,SpeciesValidation!D:W,19,FALSE))),"Date outside expected range for this species",""),"")))</f>
        <v/>
      </c>
      <c r="M2375" s="127" t="str">
        <f>IF(LEN(E2375&amp;"")&gt;0,IF(ISERROR(VLOOKUP(R2375,SpeciesValidation!D:I,6,FALSE)),"",VLOOKUP(R2375,SpeciesValidation!D:I,6,FALSE)),"")</f>
        <v/>
      </c>
      <c r="Q2375" s="36" t="str">
        <f>IF(LEN(E2375&amp;"")&gt;0,IF(ISERROR(VLOOKUP(E2375,SpeciesValidation!B:G,2,FALSE)=TRUE),"",VLOOKUP(E2375,SpeciesValidation!B:G,2,FALSE)),"")</f>
        <v/>
      </c>
      <c r="R2375" s="36" t="str">
        <f>IF(LEN(E2375&amp;"")&gt;0,IF(ISERROR(VLOOKUP(E2375,SpeciesLookup!B:G,4,FALSE)=TRUE),"",VLOOKUP(E2375,SpeciesLookup!B:G,4,FALSE)),"")</f>
        <v/>
      </c>
    </row>
    <row r="2376" spans="1:18" ht="13.2" x14ac:dyDescent="0.25">
      <c r="A2376" s="72"/>
      <c r="D2376" s="11"/>
      <c r="G2376" s="128" t="str">
        <f>IF(LEN(E2376&amp;"")&gt;0,IF(ISERROR(VLOOKUP(E2376,SpeciesLookup!B:G,6,FALSE)=TRUE),"",VLOOKUP(E2376,SpeciesLookup!B:G,6,FALSE)),"")</f>
        <v/>
      </c>
      <c r="H2376" s="128" t="str">
        <f>IF(LEN(E2376&amp;"")&gt;0,IF(ISERROR(VLOOKUP(E2376,SpeciesLookup!B:G,5,FALSE)=TRUE),"",VLOOKUP(E2376,SpeciesLookup!B:G,5,FALSE)),"")</f>
        <v/>
      </c>
      <c r="I2376" s="11"/>
      <c r="J2376" s="73"/>
      <c r="K2376" s="11"/>
      <c r="L2376" s="127" t="str">
        <f>TRIM(IF(ISERROR(VLOOKUP(R2376,SpeciesValidation!D:T,IF(ISNA(VLOOKUP(J2376,Validation!B$2:C$15,2,FALSE)),FALSE,VLOOKUP(J2376,Validation!B$2:C$15,2,FALSE)))),IF(LEN(E2376&amp;"")&gt;0,"",""),VLOOKUP(R2376,SpeciesValidation!D:T,VLOOKUP(J2376,Validation!B$2:C$15,2,FALSE),FALSE)) &amp; " " &amp; IF(ISERROR(IF(LEFT(J2376,1)="A",IF(IF(VLOOKUP(R2376,SpeciesValidation!D:W,20,FALSE)=FALSE,OR(TEXT(A2376,"MMDD")&lt;VLOOKUP(R2376,SpeciesValidation!D:W,18,FALSE),TEXT(A2376,"MMDD")&gt;VLOOKUP(R2376,SpeciesValidation!D:W,19,FALSE)),IF(TEXT(A2376,"MMDD")&lt;"0701",TEXT(A2376,"MMDD")&gt;VLOOKUP(R2376,SpeciesValidation!D:W,18,FALSE),TEXT(A2376,"MMDD")&lt;VLOOKUP(R2376,SpeciesValidation!D:W,19,FALSE))),"Date outside expected range for this species",""),"")),"",IF(LEFT(J2376,1)="A",IF(IF(VLOOKUP(R2376,SpeciesValidation!D:W,20,FALSE)=FALSE,OR(TEXT(A2376,"MMDD")&lt;VLOOKUP(R2376,SpeciesValidation!D:W,18,FALSE),TEXT(A2376,"MMDD")&gt;VLOOKUP(R2376,SpeciesValidation!D:W,19,FALSE)),IF(TEXT(A2376,"MMDD")&lt;"0701",TEXT(A2376,"MMDD")&gt;VLOOKUP(R2376,SpeciesValidation!D:W,18,FALSE),TEXT(A2376,"MMDD")&lt;VLOOKUP(R2376,SpeciesValidation!D:W,19,FALSE))),"Date outside expected range for this species",""),"")))</f>
        <v/>
      </c>
      <c r="M2376" s="127" t="str">
        <f>IF(LEN(E2376&amp;"")&gt;0,IF(ISERROR(VLOOKUP(R2376,SpeciesValidation!D:I,6,FALSE)),"",VLOOKUP(R2376,SpeciesValidation!D:I,6,FALSE)),"")</f>
        <v/>
      </c>
      <c r="Q2376" s="36" t="str">
        <f>IF(LEN(E2376&amp;"")&gt;0,IF(ISERROR(VLOOKUP(E2376,SpeciesValidation!B:G,2,FALSE)=TRUE),"",VLOOKUP(E2376,SpeciesValidation!B:G,2,FALSE)),"")</f>
        <v/>
      </c>
      <c r="R2376" s="36" t="str">
        <f>IF(LEN(E2376&amp;"")&gt;0,IF(ISERROR(VLOOKUP(E2376,SpeciesLookup!B:G,4,FALSE)=TRUE),"",VLOOKUP(E2376,SpeciesLookup!B:G,4,FALSE)),"")</f>
        <v/>
      </c>
    </row>
    <row r="2377" spans="1:18" ht="13.2" x14ac:dyDescent="0.25">
      <c r="A2377" s="72"/>
      <c r="D2377" s="11"/>
      <c r="G2377" s="128" t="str">
        <f>IF(LEN(E2377&amp;"")&gt;0,IF(ISERROR(VLOOKUP(E2377,SpeciesLookup!B:G,6,FALSE)=TRUE),"",VLOOKUP(E2377,SpeciesLookup!B:G,6,FALSE)),"")</f>
        <v/>
      </c>
      <c r="H2377" s="128" t="str">
        <f>IF(LEN(E2377&amp;"")&gt;0,IF(ISERROR(VLOOKUP(E2377,SpeciesLookup!B:G,5,FALSE)=TRUE),"",VLOOKUP(E2377,SpeciesLookup!B:G,5,FALSE)),"")</f>
        <v/>
      </c>
      <c r="I2377" s="11"/>
      <c r="J2377" s="73"/>
      <c r="K2377" s="11"/>
      <c r="L2377" s="127" t="str">
        <f>TRIM(IF(ISERROR(VLOOKUP(R2377,SpeciesValidation!D:T,IF(ISNA(VLOOKUP(J2377,Validation!B$2:C$15,2,FALSE)),FALSE,VLOOKUP(J2377,Validation!B$2:C$15,2,FALSE)))),IF(LEN(E2377&amp;"")&gt;0,"",""),VLOOKUP(R2377,SpeciesValidation!D:T,VLOOKUP(J2377,Validation!B$2:C$15,2,FALSE),FALSE)) &amp; " " &amp; IF(ISERROR(IF(LEFT(J2377,1)="A",IF(IF(VLOOKUP(R2377,SpeciesValidation!D:W,20,FALSE)=FALSE,OR(TEXT(A2377,"MMDD")&lt;VLOOKUP(R2377,SpeciesValidation!D:W,18,FALSE),TEXT(A2377,"MMDD")&gt;VLOOKUP(R2377,SpeciesValidation!D:W,19,FALSE)),IF(TEXT(A2377,"MMDD")&lt;"0701",TEXT(A2377,"MMDD")&gt;VLOOKUP(R2377,SpeciesValidation!D:W,18,FALSE),TEXT(A2377,"MMDD")&lt;VLOOKUP(R2377,SpeciesValidation!D:W,19,FALSE))),"Date outside expected range for this species",""),"")),"",IF(LEFT(J2377,1)="A",IF(IF(VLOOKUP(R2377,SpeciesValidation!D:W,20,FALSE)=FALSE,OR(TEXT(A2377,"MMDD")&lt;VLOOKUP(R2377,SpeciesValidation!D:W,18,FALSE),TEXT(A2377,"MMDD")&gt;VLOOKUP(R2377,SpeciesValidation!D:W,19,FALSE)),IF(TEXT(A2377,"MMDD")&lt;"0701",TEXT(A2377,"MMDD")&gt;VLOOKUP(R2377,SpeciesValidation!D:W,18,FALSE),TEXT(A2377,"MMDD")&lt;VLOOKUP(R2377,SpeciesValidation!D:W,19,FALSE))),"Date outside expected range for this species",""),"")))</f>
        <v/>
      </c>
      <c r="M2377" s="127" t="str">
        <f>IF(LEN(E2377&amp;"")&gt;0,IF(ISERROR(VLOOKUP(R2377,SpeciesValidation!D:I,6,FALSE)),"",VLOOKUP(R2377,SpeciesValidation!D:I,6,FALSE)),"")</f>
        <v/>
      </c>
      <c r="Q2377" s="36" t="str">
        <f>IF(LEN(E2377&amp;"")&gt;0,IF(ISERROR(VLOOKUP(E2377,SpeciesValidation!B:G,2,FALSE)=TRUE),"",VLOOKUP(E2377,SpeciesValidation!B:G,2,FALSE)),"")</f>
        <v/>
      </c>
      <c r="R2377" s="36" t="str">
        <f>IF(LEN(E2377&amp;"")&gt;0,IF(ISERROR(VLOOKUP(E2377,SpeciesLookup!B:G,4,FALSE)=TRUE),"",VLOOKUP(E2377,SpeciesLookup!B:G,4,FALSE)),"")</f>
        <v/>
      </c>
    </row>
    <row r="2378" spans="1:18" ht="13.2" x14ac:dyDescent="0.25">
      <c r="A2378" s="72"/>
      <c r="D2378" s="11"/>
      <c r="G2378" s="128" t="str">
        <f>IF(LEN(E2378&amp;"")&gt;0,IF(ISERROR(VLOOKUP(E2378,SpeciesLookup!B:G,6,FALSE)=TRUE),"",VLOOKUP(E2378,SpeciesLookup!B:G,6,FALSE)),"")</f>
        <v/>
      </c>
      <c r="H2378" s="128" t="str">
        <f>IF(LEN(E2378&amp;"")&gt;0,IF(ISERROR(VLOOKUP(E2378,SpeciesLookup!B:G,5,FALSE)=TRUE),"",VLOOKUP(E2378,SpeciesLookup!B:G,5,FALSE)),"")</f>
        <v/>
      </c>
      <c r="I2378" s="11"/>
      <c r="J2378" s="73"/>
      <c r="K2378" s="11"/>
      <c r="L2378" s="127" t="str">
        <f>TRIM(IF(ISERROR(VLOOKUP(R2378,SpeciesValidation!D:T,IF(ISNA(VLOOKUP(J2378,Validation!B$2:C$15,2,FALSE)),FALSE,VLOOKUP(J2378,Validation!B$2:C$15,2,FALSE)))),IF(LEN(E2378&amp;"")&gt;0,"",""),VLOOKUP(R2378,SpeciesValidation!D:T,VLOOKUP(J2378,Validation!B$2:C$15,2,FALSE),FALSE)) &amp; " " &amp; IF(ISERROR(IF(LEFT(J2378,1)="A",IF(IF(VLOOKUP(R2378,SpeciesValidation!D:W,20,FALSE)=FALSE,OR(TEXT(A2378,"MMDD")&lt;VLOOKUP(R2378,SpeciesValidation!D:W,18,FALSE),TEXT(A2378,"MMDD")&gt;VLOOKUP(R2378,SpeciesValidation!D:W,19,FALSE)),IF(TEXT(A2378,"MMDD")&lt;"0701",TEXT(A2378,"MMDD")&gt;VLOOKUP(R2378,SpeciesValidation!D:W,18,FALSE),TEXT(A2378,"MMDD")&lt;VLOOKUP(R2378,SpeciesValidation!D:W,19,FALSE))),"Date outside expected range for this species",""),"")),"",IF(LEFT(J2378,1)="A",IF(IF(VLOOKUP(R2378,SpeciesValidation!D:W,20,FALSE)=FALSE,OR(TEXT(A2378,"MMDD")&lt;VLOOKUP(R2378,SpeciesValidation!D:W,18,FALSE),TEXT(A2378,"MMDD")&gt;VLOOKUP(R2378,SpeciesValidation!D:W,19,FALSE)),IF(TEXT(A2378,"MMDD")&lt;"0701",TEXT(A2378,"MMDD")&gt;VLOOKUP(R2378,SpeciesValidation!D:W,18,FALSE),TEXT(A2378,"MMDD")&lt;VLOOKUP(R2378,SpeciesValidation!D:W,19,FALSE))),"Date outside expected range for this species",""),"")))</f>
        <v/>
      </c>
      <c r="M2378" s="127" t="str">
        <f>IF(LEN(E2378&amp;"")&gt;0,IF(ISERROR(VLOOKUP(R2378,SpeciesValidation!D:I,6,FALSE)),"",VLOOKUP(R2378,SpeciesValidation!D:I,6,FALSE)),"")</f>
        <v/>
      </c>
      <c r="Q2378" s="36" t="str">
        <f>IF(LEN(E2378&amp;"")&gt;0,IF(ISERROR(VLOOKUP(E2378,SpeciesValidation!B:G,2,FALSE)=TRUE),"",VLOOKUP(E2378,SpeciesValidation!B:G,2,FALSE)),"")</f>
        <v/>
      </c>
      <c r="R2378" s="36" t="str">
        <f>IF(LEN(E2378&amp;"")&gt;0,IF(ISERROR(VLOOKUP(E2378,SpeciesLookup!B:G,4,FALSE)=TRUE),"",VLOOKUP(E2378,SpeciesLookup!B:G,4,FALSE)),"")</f>
        <v/>
      </c>
    </row>
    <row r="2379" spans="1:18" ht="13.2" x14ac:dyDescent="0.25">
      <c r="A2379" s="72"/>
      <c r="D2379" s="11"/>
      <c r="G2379" s="128" t="str">
        <f>IF(LEN(E2379&amp;"")&gt;0,IF(ISERROR(VLOOKUP(E2379,SpeciesLookup!B:G,6,FALSE)=TRUE),"",VLOOKUP(E2379,SpeciesLookup!B:G,6,FALSE)),"")</f>
        <v/>
      </c>
      <c r="H2379" s="128" t="str">
        <f>IF(LEN(E2379&amp;"")&gt;0,IF(ISERROR(VLOOKUP(E2379,SpeciesLookup!B:G,5,FALSE)=TRUE),"",VLOOKUP(E2379,SpeciesLookup!B:G,5,FALSE)),"")</f>
        <v/>
      </c>
      <c r="I2379" s="11"/>
      <c r="J2379" s="73"/>
      <c r="K2379" s="11"/>
      <c r="L2379" s="127" t="str">
        <f>TRIM(IF(ISERROR(VLOOKUP(R2379,SpeciesValidation!D:T,IF(ISNA(VLOOKUP(J2379,Validation!B$2:C$15,2,FALSE)),FALSE,VLOOKUP(J2379,Validation!B$2:C$15,2,FALSE)))),IF(LEN(E2379&amp;"")&gt;0,"",""),VLOOKUP(R2379,SpeciesValidation!D:T,VLOOKUP(J2379,Validation!B$2:C$15,2,FALSE),FALSE)) &amp; " " &amp; IF(ISERROR(IF(LEFT(J2379,1)="A",IF(IF(VLOOKUP(R2379,SpeciesValidation!D:W,20,FALSE)=FALSE,OR(TEXT(A2379,"MMDD")&lt;VLOOKUP(R2379,SpeciesValidation!D:W,18,FALSE),TEXT(A2379,"MMDD")&gt;VLOOKUP(R2379,SpeciesValidation!D:W,19,FALSE)),IF(TEXT(A2379,"MMDD")&lt;"0701",TEXT(A2379,"MMDD")&gt;VLOOKUP(R2379,SpeciesValidation!D:W,18,FALSE),TEXT(A2379,"MMDD")&lt;VLOOKUP(R2379,SpeciesValidation!D:W,19,FALSE))),"Date outside expected range for this species",""),"")),"",IF(LEFT(J2379,1)="A",IF(IF(VLOOKUP(R2379,SpeciesValidation!D:W,20,FALSE)=FALSE,OR(TEXT(A2379,"MMDD")&lt;VLOOKUP(R2379,SpeciesValidation!D:W,18,FALSE),TEXT(A2379,"MMDD")&gt;VLOOKUP(R2379,SpeciesValidation!D:W,19,FALSE)),IF(TEXT(A2379,"MMDD")&lt;"0701",TEXT(A2379,"MMDD")&gt;VLOOKUP(R2379,SpeciesValidation!D:W,18,FALSE),TEXT(A2379,"MMDD")&lt;VLOOKUP(R2379,SpeciesValidation!D:W,19,FALSE))),"Date outside expected range for this species",""),"")))</f>
        <v/>
      </c>
      <c r="M2379" s="127" t="str">
        <f>IF(LEN(E2379&amp;"")&gt;0,IF(ISERROR(VLOOKUP(R2379,SpeciesValidation!D:I,6,FALSE)),"",VLOOKUP(R2379,SpeciesValidation!D:I,6,FALSE)),"")</f>
        <v/>
      </c>
      <c r="Q2379" s="36" t="str">
        <f>IF(LEN(E2379&amp;"")&gt;0,IF(ISERROR(VLOOKUP(E2379,SpeciesValidation!B:G,2,FALSE)=TRUE),"",VLOOKUP(E2379,SpeciesValidation!B:G,2,FALSE)),"")</f>
        <v/>
      </c>
      <c r="R2379" s="36" t="str">
        <f>IF(LEN(E2379&amp;"")&gt;0,IF(ISERROR(VLOOKUP(E2379,SpeciesLookup!B:G,4,FALSE)=TRUE),"",VLOOKUP(E2379,SpeciesLookup!B:G,4,FALSE)),"")</f>
        <v/>
      </c>
    </row>
    <row r="2380" spans="1:18" ht="13.2" x14ac:dyDescent="0.25">
      <c r="A2380" s="72"/>
      <c r="D2380" s="11"/>
      <c r="G2380" s="128" t="str">
        <f>IF(LEN(E2380&amp;"")&gt;0,IF(ISERROR(VLOOKUP(E2380,SpeciesLookup!B:G,6,FALSE)=TRUE),"",VLOOKUP(E2380,SpeciesLookup!B:G,6,FALSE)),"")</f>
        <v/>
      </c>
      <c r="H2380" s="128" t="str">
        <f>IF(LEN(E2380&amp;"")&gt;0,IF(ISERROR(VLOOKUP(E2380,SpeciesLookup!B:G,5,FALSE)=TRUE),"",VLOOKUP(E2380,SpeciesLookup!B:G,5,FALSE)),"")</f>
        <v/>
      </c>
      <c r="I2380" s="11"/>
      <c r="J2380" s="73"/>
      <c r="K2380" s="11"/>
      <c r="L2380" s="127" t="str">
        <f>TRIM(IF(ISERROR(VLOOKUP(R2380,SpeciesValidation!D:T,IF(ISNA(VLOOKUP(J2380,Validation!B$2:C$15,2,FALSE)),FALSE,VLOOKUP(J2380,Validation!B$2:C$15,2,FALSE)))),IF(LEN(E2380&amp;"")&gt;0,"",""),VLOOKUP(R2380,SpeciesValidation!D:T,VLOOKUP(J2380,Validation!B$2:C$15,2,FALSE),FALSE)) &amp; " " &amp; IF(ISERROR(IF(LEFT(J2380,1)="A",IF(IF(VLOOKUP(R2380,SpeciesValidation!D:W,20,FALSE)=FALSE,OR(TEXT(A2380,"MMDD")&lt;VLOOKUP(R2380,SpeciesValidation!D:W,18,FALSE),TEXT(A2380,"MMDD")&gt;VLOOKUP(R2380,SpeciesValidation!D:W,19,FALSE)),IF(TEXT(A2380,"MMDD")&lt;"0701",TEXT(A2380,"MMDD")&gt;VLOOKUP(R2380,SpeciesValidation!D:W,18,FALSE),TEXT(A2380,"MMDD")&lt;VLOOKUP(R2380,SpeciesValidation!D:W,19,FALSE))),"Date outside expected range for this species",""),"")),"",IF(LEFT(J2380,1)="A",IF(IF(VLOOKUP(R2380,SpeciesValidation!D:W,20,FALSE)=FALSE,OR(TEXT(A2380,"MMDD")&lt;VLOOKUP(R2380,SpeciesValidation!D:W,18,FALSE),TEXT(A2380,"MMDD")&gt;VLOOKUP(R2380,SpeciesValidation!D:W,19,FALSE)),IF(TEXT(A2380,"MMDD")&lt;"0701",TEXT(A2380,"MMDD")&gt;VLOOKUP(R2380,SpeciesValidation!D:W,18,FALSE),TEXT(A2380,"MMDD")&lt;VLOOKUP(R2380,SpeciesValidation!D:W,19,FALSE))),"Date outside expected range for this species",""),"")))</f>
        <v/>
      </c>
      <c r="M2380" s="127" t="str">
        <f>IF(LEN(E2380&amp;"")&gt;0,IF(ISERROR(VLOOKUP(R2380,SpeciesValidation!D:I,6,FALSE)),"",VLOOKUP(R2380,SpeciesValidation!D:I,6,FALSE)),"")</f>
        <v/>
      </c>
      <c r="Q2380" s="36" t="str">
        <f>IF(LEN(E2380&amp;"")&gt;0,IF(ISERROR(VLOOKUP(E2380,SpeciesValidation!B:G,2,FALSE)=TRUE),"",VLOOKUP(E2380,SpeciesValidation!B:G,2,FALSE)),"")</f>
        <v/>
      </c>
      <c r="R2380" s="36" t="str">
        <f>IF(LEN(E2380&amp;"")&gt;0,IF(ISERROR(VLOOKUP(E2380,SpeciesLookup!B:G,4,FALSE)=TRUE),"",VLOOKUP(E2380,SpeciesLookup!B:G,4,FALSE)),"")</f>
        <v/>
      </c>
    </row>
    <row r="2381" spans="1:18" ht="13.2" x14ac:dyDescent="0.25">
      <c r="A2381" s="72"/>
      <c r="D2381" s="11"/>
      <c r="G2381" s="128" t="str">
        <f>IF(LEN(E2381&amp;"")&gt;0,IF(ISERROR(VLOOKUP(E2381,SpeciesLookup!B:G,6,FALSE)=TRUE),"",VLOOKUP(E2381,SpeciesLookup!B:G,6,FALSE)),"")</f>
        <v/>
      </c>
      <c r="H2381" s="128" t="str">
        <f>IF(LEN(E2381&amp;"")&gt;0,IF(ISERROR(VLOOKUP(E2381,SpeciesLookup!B:G,5,FALSE)=TRUE),"",VLOOKUP(E2381,SpeciesLookup!B:G,5,FALSE)),"")</f>
        <v/>
      </c>
      <c r="I2381" s="11"/>
      <c r="J2381" s="73"/>
      <c r="K2381" s="11"/>
      <c r="L2381" s="127" t="str">
        <f>TRIM(IF(ISERROR(VLOOKUP(R2381,SpeciesValidation!D:T,IF(ISNA(VLOOKUP(J2381,Validation!B$2:C$15,2,FALSE)),FALSE,VLOOKUP(J2381,Validation!B$2:C$15,2,FALSE)))),IF(LEN(E2381&amp;"")&gt;0,"",""),VLOOKUP(R2381,SpeciesValidation!D:T,VLOOKUP(J2381,Validation!B$2:C$15,2,FALSE),FALSE)) &amp; " " &amp; IF(ISERROR(IF(LEFT(J2381,1)="A",IF(IF(VLOOKUP(R2381,SpeciesValidation!D:W,20,FALSE)=FALSE,OR(TEXT(A2381,"MMDD")&lt;VLOOKUP(R2381,SpeciesValidation!D:W,18,FALSE),TEXT(A2381,"MMDD")&gt;VLOOKUP(R2381,SpeciesValidation!D:W,19,FALSE)),IF(TEXT(A2381,"MMDD")&lt;"0701",TEXT(A2381,"MMDD")&gt;VLOOKUP(R2381,SpeciesValidation!D:W,18,FALSE),TEXT(A2381,"MMDD")&lt;VLOOKUP(R2381,SpeciesValidation!D:W,19,FALSE))),"Date outside expected range for this species",""),"")),"",IF(LEFT(J2381,1)="A",IF(IF(VLOOKUP(R2381,SpeciesValidation!D:W,20,FALSE)=FALSE,OR(TEXT(A2381,"MMDD")&lt;VLOOKUP(R2381,SpeciesValidation!D:W,18,FALSE),TEXT(A2381,"MMDD")&gt;VLOOKUP(R2381,SpeciesValidation!D:W,19,FALSE)),IF(TEXT(A2381,"MMDD")&lt;"0701",TEXT(A2381,"MMDD")&gt;VLOOKUP(R2381,SpeciesValidation!D:W,18,FALSE),TEXT(A2381,"MMDD")&lt;VLOOKUP(R2381,SpeciesValidation!D:W,19,FALSE))),"Date outside expected range for this species",""),"")))</f>
        <v/>
      </c>
      <c r="M2381" s="127" t="str">
        <f>IF(LEN(E2381&amp;"")&gt;0,IF(ISERROR(VLOOKUP(R2381,SpeciesValidation!D:I,6,FALSE)),"",VLOOKUP(R2381,SpeciesValidation!D:I,6,FALSE)),"")</f>
        <v/>
      </c>
      <c r="Q2381" s="36" t="str">
        <f>IF(LEN(E2381&amp;"")&gt;0,IF(ISERROR(VLOOKUP(E2381,SpeciesValidation!B:G,2,FALSE)=TRUE),"",VLOOKUP(E2381,SpeciesValidation!B:G,2,FALSE)),"")</f>
        <v/>
      </c>
      <c r="R2381" s="36" t="str">
        <f>IF(LEN(E2381&amp;"")&gt;0,IF(ISERROR(VLOOKUP(E2381,SpeciesLookup!B:G,4,FALSE)=TRUE),"",VLOOKUP(E2381,SpeciesLookup!B:G,4,FALSE)),"")</f>
        <v/>
      </c>
    </row>
    <row r="2382" spans="1:18" ht="13.2" x14ac:dyDescent="0.25">
      <c r="A2382" s="72"/>
      <c r="D2382" s="11"/>
      <c r="G2382" s="128" t="str">
        <f>IF(LEN(E2382&amp;"")&gt;0,IF(ISERROR(VLOOKUP(E2382,SpeciesLookup!B:G,6,FALSE)=TRUE),"",VLOOKUP(E2382,SpeciesLookup!B:G,6,FALSE)),"")</f>
        <v/>
      </c>
      <c r="H2382" s="128" t="str">
        <f>IF(LEN(E2382&amp;"")&gt;0,IF(ISERROR(VLOOKUP(E2382,SpeciesLookup!B:G,5,FALSE)=TRUE),"",VLOOKUP(E2382,SpeciesLookup!B:G,5,FALSE)),"")</f>
        <v/>
      </c>
      <c r="I2382" s="11"/>
      <c r="J2382" s="73"/>
      <c r="K2382" s="11"/>
      <c r="L2382" s="127" t="str">
        <f>TRIM(IF(ISERROR(VLOOKUP(R2382,SpeciesValidation!D:T,IF(ISNA(VLOOKUP(J2382,Validation!B$2:C$15,2,FALSE)),FALSE,VLOOKUP(J2382,Validation!B$2:C$15,2,FALSE)))),IF(LEN(E2382&amp;"")&gt;0,"",""),VLOOKUP(R2382,SpeciesValidation!D:T,VLOOKUP(J2382,Validation!B$2:C$15,2,FALSE),FALSE)) &amp; " " &amp; IF(ISERROR(IF(LEFT(J2382,1)="A",IF(IF(VLOOKUP(R2382,SpeciesValidation!D:W,20,FALSE)=FALSE,OR(TEXT(A2382,"MMDD")&lt;VLOOKUP(R2382,SpeciesValidation!D:W,18,FALSE),TEXT(A2382,"MMDD")&gt;VLOOKUP(R2382,SpeciesValidation!D:W,19,FALSE)),IF(TEXT(A2382,"MMDD")&lt;"0701",TEXT(A2382,"MMDD")&gt;VLOOKUP(R2382,SpeciesValidation!D:W,18,FALSE),TEXT(A2382,"MMDD")&lt;VLOOKUP(R2382,SpeciesValidation!D:W,19,FALSE))),"Date outside expected range for this species",""),"")),"",IF(LEFT(J2382,1)="A",IF(IF(VLOOKUP(R2382,SpeciesValidation!D:W,20,FALSE)=FALSE,OR(TEXT(A2382,"MMDD")&lt;VLOOKUP(R2382,SpeciesValidation!D:W,18,FALSE),TEXT(A2382,"MMDD")&gt;VLOOKUP(R2382,SpeciesValidation!D:W,19,FALSE)),IF(TEXT(A2382,"MMDD")&lt;"0701",TEXT(A2382,"MMDD")&gt;VLOOKUP(R2382,SpeciesValidation!D:W,18,FALSE),TEXT(A2382,"MMDD")&lt;VLOOKUP(R2382,SpeciesValidation!D:W,19,FALSE))),"Date outside expected range for this species",""),"")))</f>
        <v/>
      </c>
      <c r="M2382" s="127" t="str">
        <f>IF(LEN(E2382&amp;"")&gt;0,IF(ISERROR(VLOOKUP(R2382,SpeciesValidation!D:I,6,FALSE)),"",VLOOKUP(R2382,SpeciesValidation!D:I,6,FALSE)),"")</f>
        <v/>
      </c>
      <c r="Q2382" s="36" t="str">
        <f>IF(LEN(E2382&amp;"")&gt;0,IF(ISERROR(VLOOKUP(E2382,SpeciesValidation!B:G,2,FALSE)=TRUE),"",VLOOKUP(E2382,SpeciesValidation!B:G,2,FALSE)),"")</f>
        <v/>
      </c>
      <c r="R2382" s="36" t="str">
        <f>IF(LEN(E2382&amp;"")&gt;0,IF(ISERROR(VLOOKUP(E2382,SpeciesLookup!B:G,4,FALSE)=TRUE),"",VLOOKUP(E2382,SpeciesLookup!B:G,4,FALSE)),"")</f>
        <v/>
      </c>
    </row>
    <row r="2383" spans="1:18" ht="13.2" x14ac:dyDescent="0.25">
      <c r="A2383" s="72"/>
      <c r="D2383" s="11"/>
      <c r="G2383" s="128" t="str">
        <f>IF(LEN(E2383&amp;"")&gt;0,IF(ISERROR(VLOOKUP(E2383,SpeciesLookup!B:G,6,FALSE)=TRUE),"",VLOOKUP(E2383,SpeciesLookup!B:G,6,FALSE)),"")</f>
        <v/>
      </c>
      <c r="H2383" s="128" t="str">
        <f>IF(LEN(E2383&amp;"")&gt;0,IF(ISERROR(VLOOKUP(E2383,SpeciesLookup!B:G,5,FALSE)=TRUE),"",VLOOKUP(E2383,SpeciesLookup!B:G,5,FALSE)),"")</f>
        <v/>
      </c>
      <c r="I2383" s="11"/>
      <c r="J2383" s="73"/>
      <c r="K2383" s="11"/>
      <c r="L2383" s="127" t="str">
        <f>TRIM(IF(ISERROR(VLOOKUP(R2383,SpeciesValidation!D:T,IF(ISNA(VLOOKUP(J2383,Validation!B$2:C$15,2,FALSE)),FALSE,VLOOKUP(J2383,Validation!B$2:C$15,2,FALSE)))),IF(LEN(E2383&amp;"")&gt;0,"",""),VLOOKUP(R2383,SpeciesValidation!D:T,VLOOKUP(J2383,Validation!B$2:C$15,2,FALSE),FALSE)) &amp; " " &amp; IF(ISERROR(IF(LEFT(J2383,1)="A",IF(IF(VLOOKUP(R2383,SpeciesValidation!D:W,20,FALSE)=FALSE,OR(TEXT(A2383,"MMDD")&lt;VLOOKUP(R2383,SpeciesValidation!D:W,18,FALSE),TEXT(A2383,"MMDD")&gt;VLOOKUP(R2383,SpeciesValidation!D:W,19,FALSE)),IF(TEXT(A2383,"MMDD")&lt;"0701",TEXT(A2383,"MMDD")&gt;VLOOKUP(R2383,SpeciesValidation!D:W,18,FALSE),TEXT(A2383,"MMDD")&lt;VLOOKUP(R2383,SpeciesValidation!D:W,19,FALSE))),"Date outside expected range for this species",""),"")),"",IF(LEFT(J2383,1)="A",IF(IF(VLOOKUP(R2383,SpeciesValidation!D:W,20,FALSE)=FALSE,OR(TEXT(A2383,"MMDD")&lt;VLOOKUP(R2383,SpeciesValidation!D:W,18,FALSE),TEXT(A2383,"MMDD")&gt;VLOOKUP(R2383,SpeciesValidation!D:W,19,FALSE)),IF(TEXT(A2383,"MMDD")&lt;"0701",TEXT(A2383,"MMDD")&gt;VLOOKUP(R2383,SpeciesValidation!D:W,18,FALSE),TEXT(A2383,"MMDD")&lt;VLOOKUP(R2383,SpeciesValidation!D:W,19,FALSE))),"Date outside expected range for this species",""),"")))</f>
        <v/>
      </c>
      <c r="M2383" s="127" t="str">
        <f>IF(LEN(E2383&amp;"")&gt;0,IF(ISERROR(VLOOKUP(R2383,SpeciesValidation!D:I,6,FALSE)),"",VLOOKUP(R2383,SpeciesValidation!D:I,6,FALSE)),"")</f>
        <v/>
      </c>
      <c r="Q2383" s="36" t="str">
        <f>IF(LEN(E2383&amp;"")&gt;0,IF(ISERROR(VLOOKUP(E2383,SpeciesValidation!B:G,2,FALSE)=TRUE),"",VLOOKUP(E2383,SpeciesValidation!B:G,2,FALSE)),"")</f>
        <v/>
      </c>
      <c r="R2383" s="36" t="str">
        <f>IF(LEN(E2383&amp;"")&gt;0,IF(ISERROR(VLOOKUP(E2383,SpeciesLookup!B:G,4,FALSE)=TRUE),"",VLOOKUP(E2383,SpeciesLookup!B:G,4,FALSE)),"")</f>
        <v/>
      </c>
    </row>
    <row r="2384" spans="1:18" ht="13.2" x14ac:dyDescent="0.25">
      <c r="A2384" s="72"/>
      <c r="D2384" s="11"/>
      <c r="G2384" s="128" t="str">
        <f>IF(LEN(E2384&amp;"")&gt;0,IF(ISERROR(VLOOKUP(E2384,SpeciesLookup!B:G,6,FALSE)=TRUE),"",VLOOKUP(E2384,SpeciesLookup!B:G,6,FALSE)),"")</f>
        <v/>
      </c>
      <c r="H2384" s="128" t="str">
        <f>IF(LEN(E2384&amp;"")&gt;0,IF(ISERROR(VLOOKUP(E2384,SpeciesLookup!B:G,5,FALSE)=TRUE),"",VLOOKUP(E2384,SpeciesLookup!B:G,5,FALSE)),"")</f>
        <v/>
      </c>
      <c r="I2384" s="11"/>
      <c r="J2384" s="73"/>
      <c r="K2384" s="11"/>
      <c r="L2384" s="127" t="str">
        <f>TRIM(IF(ISERROR(VLOOKUP(R2384,SpeciesValidation!D:T,IF(ISNA(VLOOKUP(J2384,Validation!B$2:C$15,2,FALSE)),FALSE,VLOOKUP(J2384,Validation!B$2:C$15,2,FALSE)))),IF(LEN(E2384&amp;"")&gt;0,"",""),VLOOKUP(R2384,SpeciesValidation!D:T,VLOOKUP(J2384,Validation!B$2:C$15,2,FALSE),FALSE)) &amp; " " &amp; IF(ISERROR(IF(LEFT(J2384,1)="A",IF(IF(VLOOKUP(R2384,SpeciesValidation!D:W,20,FALSE)=FALSE,OR(TEXT(A2384,"MMDD")&lt;VLOOKUP(R2384,SpeciesValidation!D:W,18,FALSE),TEXT(A2384,"MMDD")&gt;VLOOKUP(R2384,SpeciesValidation!D:W,19,FALSE)),IF(TEXT(A2384,"MMDD")&lt;"0701",TEXT(A2384,"MMDD")&gt;VLOOKUP(R2384,SpeciesValidation!D:W,18,FALSE),TEXT(A2384,"MMDD")&lt;VLOOKUP(R2384,SpeciesValidation!D:W,19,FALSE))),"Date outside expected range for this species",""),"")),"",IF(LEFT(J2384,1)="A",IF(IF(VLOOKUP(R2384,SpeciesValidation!D:W,20,FALSE)=FALSE,OR(TEXT(A2384,"MMDD")&lt;VLOOKUP(R2384,SpeciesValidation!D:W,18,FALSE),TEXT(A2384,"MMDD")&gt;VLOOKUP(R2384,SpeciesValidation!D:W,19,FALSE)),IF(TEXT(A2384,"MMDD")&lt;"0701",TEXT(A2384,"MMDD")&gt;VLOOKUP(R2384,SpeciesValidation!D:W,18,FALSE),TEXT(A2384,"MMDD")&lt;VLOOKUP(R2384,SpeciesValidation!D:W,19,FALSE))),"Date outside expected range for this species",""),"")))</f>
        <v/>
      </c>
      <c r="M2384" s="127" t="str">
        <f>IF(LEN(E2384&amp;"")&gt;0,IF(ISERROR(VLOOKUP(R2384,SpeciesValidation!D:I,6,FALSE)),"",VLOOKUP(R2384,SpeciesValidation!D:I,6,FALSE)),"")</f>
        <v/>
      </c>
      <c r="Q2384" s="36" t="str">
        <f>IF(LEN(E2384&amp;"")&gt;0,IF(ISERROR(VLOOKUP(E2384,SpeciesValidation!B:G,2,FALSE)=TRUE),"",VLOOKUP(E2384,SpeciesValidation!B:G,2,FALSE)),"")</f>
        <v/>
      </c>
      <c r="R2384" s="36" t="str">
        <f>IF(LEN(E2384&amp;"")&gt;0,IF(ISERROR(VLOOKUP(E2384,SpeciesLookup!B:G,4,FALSE)=TRUE),"",VLOOKUP(E2384,SpeciesLookup!B:G,4,FALSE)),"")</f>
        <v/>
      </c>
    </row>
    <row r="2385" spans="1:18" ht="13.2" x14ac:dyDescent="0.25">
      <c r="A2385" s="72"/>
      <c r="D2385" s="11"/>
      <c r="G2385" s="128" t="str">
        <f>IF(LEN(E2385&amp;"")&gt;0,IF(ISERROR(VLOOKUP(E2385,SpeciesLookup!B:G,6,FALSE)=TRUE),"",VLOOKUP(E2385,SpeciesLookup!B:G,6,FALSE)),"")</f>
        <v/>
      </c>
      <c r="H2385" s="128" t="str">
        <f>IF(LEN(E2385&amp;"")&gt;0,IF(ISERROR(VLOOKUP(E2385,SpeciesLookup!B:G,5,FALSE)=TRUE),"",VLOOKUP(E2385,SpeciesLookup!B:G,5,FALSE)),"")</f>
        <v/>
      </c>
      <c r="I2385" s="11"/>
      <c r="J2385" s="73"/>
      <c r="K2385" s="11"/>
      <c r="L2385" s="127" t="str">
        <f>TRIM(IF(ISERROR(VLOOKUP(R2385,SpeciesValidation!D:T,IF(ISNA(VLOOKUP(J2385,Validation!B$2:C$15,2,FALSE)),FALSE,VLOOKUP(J2385,Validation!B$2:C$15,2,FALSE)))),IF(LEN(E2385&amp;"")&gt;0,"",""),VLOOKUP(R2385,SpeciesValidation!D:T,VLOOKUP(J2385,Validation!B$2:C$15,2,FALSE),FALSE)) &amp; " " &amp; IF(ISERROR(IF(LEFT(J2385,1)="A",IF(IF(VLOOKUP(R2385,SpeciesValidation!D:W,20,FALSE)=FALSE,OR(TEXT(A2385,"MMDD")&lt;VLOOKUP(R2385,SpeciesValidation!D:W,18,FALSE),TEXT(A2385,"MMDD")&gt;VLOOKUP(R2385,SpeciesValidation!D:W,19,FALSE)),IF(TEXT(A2385,"MMDD")&lt;"0701",TEXT(A2385,"MMDD")&gt;VLOOKUP(R2385,SpeciesValidation!D:W,18,FALSE),TEXT(A2385,"MMDD")&lt;VLOOKUP(R2385,SpeciesValidation!D:W,19,FALSE))),"Date outside expected range for this species",""),"")),"",IF(LEFT(J2385,1)="A",IF(IF(VLOOKUP(R2385,SpeciesValidation!D:W,20,FALSE)=FALSE,OR(TEXT(A2385,"MMDD")&lt;VLOOKUP(R2385,SpeciesValidation!D:W,18,FALSE),TEXT(A2385,"MMDD")&gt;VLOOKUP(R2385,SpeciesValidation!D:W,19,FALSE)),IF(TEXT(A2385,"MMDD")&lt;"0701",TEXT(A2385,"MMDD")&gt;VLOOKUP(R2385,SpeciesValidation!D:W,18,FALSE),TEXT(A2385,"MMDD")&lt;VLOOKUP(R2385,SpeciesValidation!D:W,19,FALSE))),"Date outside expected range for this species",""),"")))</f>
        <v/>
      </c>
      <c r="M2385" s="127" t="str">
        <f>IF(LEN(E2385&amp;"")&gt;0,IF(ISERROR(VLOOKUP(R2385,SpeciesValidation!D:I,6,FALSE)),"",VLOOKUP(R2385,SpeciesValidation!D:I,6,FALSE)),"")</f>
        <v/>
      </c>
      <c r="Q2385" s="36" t="str">
        <f>IF(LEN(E2385&amp;"")&gt;0,IF(ISERROR(VLOOKUP(E2385,SpeciesValidation!B:G,2,FALSE)=TRUE),"",VLOOKUP(E2385,SpeciesValidation!B:G,2,FALSE)),"")</f>
        <v/>
      </c>
      <c r="R2385" s="36" t="str">
        <f>IF(LEN(E2385&amp;"")&gt;0,IF(ISERROR(VLOOKUP(E2385,SpeciesLookup!B:G,4,FALSE)=TRUE),"",VLOOKUP(E2385,SpeciesLookup!B:G,4,FALSE)),"")</f>
        <v/>
      </c>
    </row>
    <row r="2386" spans="1:18" ht="13.2" x14ac:dyDescent="0.25">
      <c r="A2386" s="72"/>
      <c r="D2386" s="11"/>
      <c r="G2386" s="128" t="str">
        <f>IF(LEN(E2386&amp;"")&gt;0,IF(ISERROR(VLOOKUP(E2386,SpeciesLookup!B:G,6,FALSE)=TRUE),"",VLOOKUP(E2386,SpeciesLookup!B:G,6,FALSE)),"")</f>
        <v/>
      </c>
      <c r="H2386" s="128" t="str">
        <f>IF(LEN(E2386&amp;"")&gt;0,IF(ISERROR(VLOOKUP(E2386,SpeciesLookup!B:G,5,FALSE)=TRUE),"",VLOOKUP(E2386,SpeciesLookup!B:G,5,FALSE)),"")</f>
        <v/>
      </c>
      <c r="I2386" s="11"/>
      <c r="J2386" s="73"/>
      <c r="K2386" s="11"/>
      <c r="L2386" s="127" t="str">
        <f>TRIM(IF(ISERROR(VLOOKUP(R2386,SpeciesValidation!D:T,IF(ISNA(VLOOKUP(J2386,Validation!B$2:C$15,2,FALSE)),FALSE,VLOOKUP(J2386,Validation!B$2:C$15,2,FALSE)))),IF(LEN(E2386&amp;"")&gt;0,"",""),VLOOKUP(R2386,SpeciesValidation!D:T,VLOOKUP(J2386,Validation!B$2:C$15,2,FALSE),FALSE)) &amp; " " &amp; IF(ISERROR(IF(LEFT(J2386,1)="A",IF(IF(VLOOKUP(R2386,SpeciesValidation!D:W,20,FALSE)=FALSE,OR(TEXT(A2386,"MMDD")&lt;VLOOKUP(R2386,SpeciesValidation!D:W,18,FALSE),TEXT(A2386,"MMDD")&gt;VLOOKUP(R2386,SpeciesValidation!D:W,19,FALSE)),IF(TEXT(A2386,"MMDD")&lt;"0701",TEXT(A2386,"MMDD")&gt;VLOOKUP(R2386,SpeciesValidation!D:W,18,FALSE),TEXT(A2386,"MMDD")&lt;VLOOKUP(R2386,SpeciesValidation!D:W,19,FALSE))),"Date outside expected range for this species",""),"")),"",IF(LEFT(J2386,1)="A",IF(IF(VLOOKUP(R2386,SpeciesValidation!D:W,20,FALSE)=FALSE,OR(TEXT(A2386,"MMDD")&lt;VLOOKUP(R2386,SpeciesValidation!D:W,18,FALSE),TEXT(A2386,"MMDD")&gt;VLOOKUP(R2386,SpeciesValidation!D:W,19,FALSE)),IF(TEXT(A2386,"MMDD")&lt;"0701",TEXT(A2386,"MMDD")&gt;VLOOKUP(R2386,SpeciesValidation!D:W,18,FALSE),TEXT(A2386,"MMDD")&lt;VLOOKUP(R2386,SpeciesValidation!D:W,19,FALSE))),"Date outside expected range for this species",""),"")))</f>
        <v/>
      </c>
      <c r="M2386" s="127" t="str">
        <f>IF(LEN(E2386&amp;"")&gt;0,IF(ISERROR(VLOOKUP(R2386,SpeciesValidation!D:I,6,FALSE)),"",VLOOKUP(R2386,SpeciesValidation!D:I,6,FALSE)),"")</f>
        <v/>
      </c>
      <c r="Q2386" s="36" t="str">
        <f>IF(LEN(E2386&amp;"")&gt;0,IF(ISERROR(VLOOKUP(E2386,SpeciesValidation!B:G,2,FALSE)=TRUE),"",VLOOKUP(E2386,SpeciesValidation!B:G,2,FALSE)),"")</f>
        <v/>
      </c>
      <c r="R2386" s="36" t="str">
        <f>IF(LEN(E2386&amp;"")&gt;0,IF(ISERROR(VLOOKUP(E2386,SpeciesLookup!B:G,4,FALSE)=TRUE),"",VLOOKUP(E2386,SpeciesLookup!B:G,4,FALSE)),"")</f>
        <v/>
      </c>
    </row>
    <row r="2387" spans="1:18" ht="13.2" x14ac:dyDescent="0.25">
      <c r="A2387" s="72"/>
      <c r="D2387" s="11"/>
      <c r="G2387" s="128" t="str">
        <f>IF(LEN(E2387&amp;"")&gt;0,IF(ISERROR(VLOOKUP(E2387,SpeciesLookup!B:G,6,FALSE)=TRUE),"",VLOOKUP(E2387,SpeciesLookup!B:G,6,FALSE)),"")</f>
        <v/>
      </c>
      <c r="H2387" s="128" t="str">
        <f>IF(LEN(E2387&amp;"")&gt;0,IF(ISERROR(VLOOKUP(E2387,SpeciesLookup!B:G,5,FALSE)=TRUE),"",VLOOKUP(E2387,SpeciesLookup!B:G,5,FALSE)),"")</f>
        <v/>
      </c>
      <c r="I2387" s="11"/>
      <c r="J2387" s="73"/>
      <c r="K2387" s="11"/>
      <c r="L2387" s="127" t="str">
        <f>TRIM(IF(ISERROR(VLOOKUP(R2387,SpeciesValidation!D:T,IF(ISNA(VLOOKUP(J2387,Validation!B$2:C$15,2,FALSE)),FALSE,VLOOKUP(J2387,Validation!B$2:C$15,2,FALSE)))),IF(LEN(E2387&amp;"")&gt;0,"",""),VLOOKUP(R2387,SpeciesValidation!D:T,VLOOKUP(J2387,Validation!B$2:C$15,2,FALSE),FALSE)) &amp; " " &amp; IF(ISERROR(IF(LEFT(J2387,1)="A",IF(IF(VLOOKUP(R2387,SpeciesValidation!D:W,20,FALSE)=FALSE,OR(TEXT(A2387,"MMDD")&lt;VLOOKUP(R2387,SpeciesValidation!D:W,18,FALSE),TEXT(A2387,"MMDD")&gt;VLOOKUP(R2387,SpeciesValidation!D:W,19,FALSE)),IF(TEXT(A2387,"MMDD")&lt;"0701",TEXT(A2387,"MMDD")&gt;VLOOKUP(R2387,SpeciesValidation!D:W,18,FALSE),TEXT(A2387,"MMDD")&lt;VLOOKUP(R2387,SpeciesValidation!D:W,19,FALSE))),"Date outside expected range for this species",""),"")),"",IF(LEFT(J2387,1)="A",IF(IF(VLOOKUP(R2387,SpeciesValidation!D:W,20,FALSE)=FALSE,OR(TEXT(A2387,"MMDD")&lt;VLOOKUP(R2387,SpeciesValidation!D:W,18,FALSE),TEXT(A2387,"MMDD")&gt;VLOOKUP(R2387,SpeciesValidation!D:W,19,FALSE)),IF(TEXT(A2387,"MMDD")&lt;"0701",TEXT(A2387,"MMDD")&gt;VLOOKUP(R2387,SpeciesValidation!D:W,18,FALSE),TEXT(A2387,"MMDD")&lt;VLOOKUP(R2387,SpeciesValidation!D:W,19,FALSE))),"Date outside expected range for this species",""),"")))</f>
        <v/>
      </c>
      <c r="M2387" s="127" t="str">
        <f>IF(LEN(E2387&amp;"")&gt;0,IF(ISERROR(VLOOKUP(R2387,SpeciesValidation!D:I,6,FALSE)),"",VLOOKUP(R2387,SpeciesValidation!D:I,6,FALSE)),"")</f>
        <v/>
      </c>
      <c r="Q2387" s="36" t="str">
        <f>IF(LEN(E2387&amp;"")&gt;0,IF(ISERROR(VLOOKUP(E2387,SpeciesValidation!B:G,2,FALSE)=TRUE),"",VLOOKUP(E2387,SpeciesValidation!B:G,2,FALSE)),"")</f>
        <v/>
      </c>
      <c r="R2387" s="36" t="str">
        <f>IF(LEN(E2387&amp;"")&gt;0,IF(ISERROR(VLOOKUP(E2387,SpeciesLookup!B:G,4,FALSE)=TRUE),"",VLOOKUP(E2387,SpeciesLookup!B:G,4,FALSE)),"")</f>
        <v/>
      </c>
    </row>
    <row r="2388" spans="1:18" ht="13.2" x14ac:dyDescent="0.25">
      <c r="A2388" s="72"/>
      <c r="D2388" s="11"/>
      <c r="G2388" s="128" t="str">
        <f>IF(LEN(E2388&amp;"")&gt;0,IF(ISERROR(VLOOKUP(E2388,SpeciesLookup!B:G,6,FALSE)=TRUE),"",VLOOKUP(E2388,SpeciesLookup!B:G,6,FALSE)),"")</f>
        <v/>
      </c>
      <c r="H2388" s="128" t="str">
        <f>IF(LEN(E2388&amp;"")&gt;0,IF(ISERROR(VLOOKUP(E2388,SpeciesLookup!B:G,5,FALSE)=TRUE),"",VLOOKUP(E2388,SpeciesLookup!B:G,5,FALSE)),"")</f>
        <v/>
      </c>
      <c r="I2388" s="11"/>
      <c r="J2388" s="73"/>
      <c r="K2388" s="11"/>
      <c r="L2388" s="127" t="str">
        <f>TRIM(IF(ISERROR(VLOOKUP(R2388,SpeciesValidation!D:T,IF(ISNA(VLOOKUP(J2388,Validation!B$2:C$15,2,FALSE)),FALSE,VLOOKUP(J2388,Validation!B$2:C$15,2,FALSE)))),IF(LEN(E2388&amp;"")&gt;0,"",""),VLOOKUP(R2388,SpeciesValidation!D:T,VLOOKUP(J2388,Validation!B$2:C$15,2,FALSE),FALSE)) &amp; " " &amp; IF(ISERROR(IF(LEFT(J2388,1)="A",IF(IF(VLOOKUP(R2388,SpeciesValidation!D:W,20,FALSE)=FALSE,OR(TEXT(A2388,"MMDD")&lt;VLOOKUP(R2388,SpeciesValidation!D:W,18,FALSE),TEXT(A2388,"MMDD")&gt;VLOOKUP(R2388,SpeciesValidation!D:W,19,FALSE)),IF(TEXT(A2388,"MMDD")&lt;"0701",TEXT(A2388,"MMDD")&gt;VLOOKUP(R2388,SpeciesValidation!D:W,18,FALSE),TEXT(A2388,"MMDD")&lt;VLOOKUP(R2388,SpeciesValidation!D:W,19,FALSE))),"Date outside expected range for this species",""),"")),"",IF(LEFT(J2388,1)="A",IF(IF(VLOOKUP(R2388,SpeciesValidation!D:W,20,FALSE)=FALSE,OR(TEXT(A2388,"MMDD")&lt;VLOOKUP(R2388,SpeciesValidation!D:W,18,FALSE),TEXT(A2388,"MMDD")&gt;VLOOKUP(R2388,SpeciesValidation!D:W,19,FALSE)),IF(TEXT(A2388,"MMDD")&lt;"0701",TEXT(A2388,"MMDD")&gt;VLOOKUP(R2388,SpeciesValidation!D:W,18,FALSE),TEXT(A2388,"MMDD")&lt;VLOOKUP(R2388,SpeciesValidation!D:W,19,FALSE))),"Date outside expected range for this species",""),"")))</f>
        <v/>
      </c>
      <c r="M2388" s="127" t="str">
        <f>IF(LEN(E2388&amp;"")&gt;0,IF(ISERROR(VLOOKUP(R2388,SpeciesValidation!D:I,6,FALSE)),"",VLOOKUP(R2388,SpeciesValidation!D:I,6,FALSE)),"")</f>
        <v/>
      </c>
      <c r="Q2388" s="36" t="str">
        <f>IF(LEN(E2388&amp;"")&gt;0,IF(ISERROR(VLOOKUP(E2388,SpeciesValidation!B:G,2,FALSE)=TRUE),"",VLOOKUP(E2388,SpeciesValidation!B:G,2,FALSE)),"")</f>
        <v/>
      </c>
      <c r="R2388" s="36" t="str">
        <f>IF(LEN(E2388&amp;"")&gt;0,IF(ISERROR(VLOOKUP(E2388,SpeciesLookup!B:G,4,FALSE)=TRUE),"",VLOOKUP(E2388,SpeciesLookup!B:G,4,FALSE)),"")</f>
        <v/>
      </c>
    </row>
    <row r="2389" spans="1:18" ht="13.2" x14ac:dyDescent="0.25">
      <c r="A2389" s="72"/>
      <c r="D2389" s="11"/>
      <c r="G2389" s="128" t="str">
        <f>IF(LEN(E2389&amp;"")&gt;0,IF(ISERROR(VLOOKUP(E2389,SpeciesLookup!B:G,6,FALSE)=TRUE),"",VLOOKUP(E2389,SpeciesLookup!B:G,6,FALSE)),"")</f>
        <v/>
      </c>
      <c r="H2389" s="128" t="str">
        <f>IF(LEN(E2389&amp;"")&gt;0,IF(ISERROR(VLOOKUP(E2389,SpeciesLookup!B:G,5,FALSE)=TRUE),"",VLOOKUP(E2389,SpeciesLookup!B:G,5,FALSE)),"")</f>
        <v/>
      </c>
      <c r="I2389" s="11"/>
      <c r="J2389" s="73"/>
      <c r="K2389" s="11"/>
      <c r="L2389" s="127" t="str">
        <f>TRIM(IF(ISERROR(VLOOKUP(R2389,SpeciesValidation!D:T,IF(ISNA(VLOOKUP(J2389,Validation!B$2:C$15,2,FALSE)),FALSE,VLOOKUP(J2389,Validation!B$2:C$15,2,FALSE)))),IF(LEN(E2389&amp;"")&gt;0,"",""),VLOOKUP(R2389,SpeciesValidation!D:T,VLOOKUP(J2389,Validation!B$2:C$15,2,FALSE),FALSE)) &amp; " " &amp; IF(ISERROR(IF(LEFT(J2389,1)="A",IF(IF(VLOOKUP(R2389,SpeciesValidation!D:W,20,FALSE)=FALSE,OR(TEXT(A2389,"MMDD")&lt;VLOOKUP(R2389,SpeciesValidation!D:W,18,FALSE),TEXT(A2389,"MMDD")&gt;VLOOKUP(R2389,SpeciesValidation!D:W,19,FALSE)),IF(TEXT(A2389,"MMDD")&lt;"0701",TEXT(A2389,"MMDD")&gt;VLOOKUP(R2389,SpeciesValidation!D:W,18,FALSE),TEXT(A2389,"MMDD")&lt;VLOOKUP(R2389,SpeciesValidation!D:W,19,FALSE))),"Date outside expected range for this species",""),"")),"",IF(LEFT(J2389,1)="A",IF(IF(VLOOKUP(R2389,SpeciesValidation!D:W,20,FALSE)=FALSE,OR(TEXT(A2389,"MMDD")&lt;VLOOKUP(R2389,SpeciesValidation!D:W,18,FALSE),TEXT(A2389,"MMDD")&gt;VLOOKUP(R2389,SpeciesValidation!D:W,19,FALSE)),IF(TEXT(A2389,"MMDD")&lt;"0701",TEXT(A2389,"MMDD")&gt;VLOOKUP(R2389,SpeciesValidation!D:W,18,FALSE),TEXT(A2389,"MMDD")&lt;VLOOKUP(R2389,SpeciesValidation!D:W,19,FALSE))),"Date outside expected range for this species",""),"")))</f>
        <v/>
      </c>
      <c r="M2389" s="127" t="str">
        <f>IF(LEN(E2389&amp;"")&gt;0,IF(ISERROR(VLOOKUP(R2389,SpeciesValidation!D:I,6,FALSE)),"",VLOOKUP(R2389,SpeciesValidation!D:I,6,FALSE)),"")</f>
        <v/>
      </c>
      <c r="Q2389" s="36" t="str">
        <f>IF(LEN(E2389&amp;"")&gt;0,IF(ISERROR(VLOOKUP(E2389,SpeciesValidation!B:G,2,FALSE)=TRUE),"",VLOOKUP(E2389,SpeciesValidation!B:G,2,FALSE)),"")</f>
        <v/>
      </c>
      <c r="R2389" s="36" t="str">
        <f>IF(LEN(E2389&amp;"")&gt;0,IF(ISERROR(VLOOKUP(E2389,SpeciesLookup!B:G,4,FALSE)=TRUE),"",VLOOKUP(E2389,SpeciesLookup!B:G,4,FALSE)),"")</f>
        <v/>
      </c>
    </row>
    <row r="2390" spans="1:18" ht="13.2" x14ac:dyDescent="0.25">
      <c r="A2390" s="72"/>
      <c r="D2390" s="11"/>
      <c r="G2390" s="128" t="str">
        <f>IF(LEN(E2390&amp;"")&gt;0,IF(ISERROR(VLOOKUP(E2390,SpeciesLookup!B:G,6,FALSE)=TRUE),"",VLOOKUP(E2390,SpeciesLookup!B:G,6,FALSE)),"")</f>
        <v/>
      </c>
      <c r="H2390" s="128" t="str">
        <f>IF(LEN(E2390&amp;"")&gt;0,IF(ISERROR(VLOOKUP(E2390,SpeciesLookup!B:G,5,FALSE)=TRUE),"",VLOOKUP(E2390,SpeciesLookup!B:G,5,FALSE)),"")</f>
        <v/>
      </c>
      <c r="I2390" s="11"/>
      <c r="J2390" s="73"/>
      <c r="K2390" s="11"/>
      <c r="L2390" s="127" t="str">
        <f>TRIM(IF(ISERROR(VLOOKUP(R2390,SpeciesValidation!D:T,IF(ISNA(VLOOKUP(J2390,Validation!B$2:C$15,2,FALSE)),FALSE,VLOOKUP(J2390,Validation!B$2:C$15,2,FALSE)))),IF(LEN(E2390&amp;"")&gt;0,"",""),VLOOKUP(R2390,SpeciesValidation!D:T,VLOOKUP(J2390,Validation!B$2:C$15,2,FALSE),FALSE)) &amp; " " &amp; IF(ISERROR(IF(LEFT(J2390,1)="A",IF(IF(VLOOKUP(R2390,SpeciesValidation!D:W,20,FALSE)=FALSE,OR(TEXT(A2390,"MMDD")&lt;VLOOKUP(R2390,SpeciesValidation!D:W,18,FALSE),TEXT(A2390,"MMDD")&gt;VLOOKUP(R2390,SpeciesValidation!D:W,19,FALSE)),IF(TEXT(A2390,"MMDD")&lt;"0701",TEXT(A2390,"MMDD")&gt;VLOOKUP(R2390,SpeciesValidation!D:W,18,FALSE),TEXT(A2390,"MMDD")&lt;VLOOKUP(R2390,SpeciesValidation!D:W,19,FALSE))),"Date outside expected range for this species",""),"")),"",IF(LEFT(J2390,1)="A",IF(IF(VLOOKUP(R2390,SpeciesValidation!D:W,20,FALSE)=FALSE,OR(TEXT(A2390,"MMDD")&lt;VLOOKUP(R2390,SpeciesValidation!D:W,18,FALSE),TEXT(A2390,"MMDD")&gt;VLOOKUP(R2390,SpeciesValidation!D:W,19,FALSE)),IF(TEXT(A2390,"MMDD")&lt;"0701",TEXT(A2390,"MMDD")&gt;VLOOKUP(R2390,SpeciesValidation!D:W,18,FALSE),TEXT(A2390,"MMDD")&lt;VLOOKUP(R2390,SpeciesValidation!D:W,19,FALSE))),"Date outside expected range for this species",""),"")))</f>
        <v/>
      </c>
      <c r="M2390" s="127" t="str">
        <f>IF(LEN(E2390&amp;"")&gt;0,IF(ISERROR(VLOOKUP(R2390,SpeciesValidation!D:I,6,FALSE)),"",VLOOKUP(R2390,SpeciesValidation!D:I,6,FALSE)),"")</f>
        <v/>
      </c>
      <c r="Q2390" s="36" t="str">
        <f>IF(LEN(E2390&amp;"")&gt;0,IF(ISERROR(VLOOKUP(E2390,SpeciesValidation!B:G,2,FALSE)=TRUE),"",VLOOKUP(E2390,SpeciesValidation!B:G,2,FALSE)),"")</f>
        <v/>
      </c>
      <c r="R2390" s="36" t="str">
        <f>IF(LEN(E2390&amp;"")&gt;0,IF(ISERROR(VLOOKUP(E2390,SpeciesLookup!B:G,4,FALSE)=TRUE),"",VLOOKUP(E2390,SpeciesLookup!B:G,4,FALSE)),"")</f>
        <v/>
      </c>
    </row>
    <row r="2391" spans="1:18" ht="13.2" x14ac:dyDescent="0.25">
      <c r="A2391" s="72"/>
      <c r="D2391" s="11"/>
      <c r="G2391" s="128" t="str">
        <f>IF(LEN(E2391&amp;"")&gt;0,IF(ISERROR(VLOOKUP(E2391,SpeciesLookup!B:G,6,FALSE)=TRUE),"",VLOOKUP(E2391,SpeciesLookup!B:G,6,FALSE)),"")</f>
        <v/>
      </c>
      <c r="H2391" s="128" t="str">
        <f>IF(LEN(E2391&amp;"")&gt;0,IF(ISERROR(VLOOKUP(E2391,SpeciesLookup!B:G,5,FALSE)=TRUE),"",VLOOKUP(E2391,SpeciesLookup!B:G,5,FALSE)),"")</f>
        <v/>
      </c>
      <c r="I2391" s="11"/>
      <c r="J2391" s="73"/>
      <c r="K2391" s="11"/>
      <c r="L2391" s="127" t="str">
        <f>TRIM(IF(ISERROR(VLOOKUP(R2391,SpeciesValidation!D:T,IF(ISNA(VLOOKUP(J2391,Validation!B$2:C$15,2,FALSE)),FALSE,VLOOKUP(J2391,Validation!B$2:C$15,2,FALSE)))),IF(LEN(E2391&amp;"")&gt;0,"",""),VLOOKUP(R2391,SpeciesValidation!D:T,VLOOKUP(J2391,Validation!B$2:C$15,2,FALSE),FALSE)) &amp; " " &amp; IF(ISERROR(IF(LEFT(J2391,1)="A",IF(IF(VLOOKUP(R2391,SpeciesValidation!D:W,20,FALSE)=FALSE,OR(TEXT(A2391,"MMDD")&lt;VLOOKUP(R2391,SpeciesValidation!D:W,18,FALSE),TEXT(A2391,"MMDD")&gt;VLOOKUP(R2391,SpeciesValidation!D:W,19,FALSE)),IF(TEXT(A2391,"MMDD")&lt;"0701",TEXT(A2391,"MMDD")&gt;VLOOKUP(R2391,SpeciesValidation!D:W,18,FALSE),TEXT(A2391,"MMDD")&lt;VLOOKUP(R2391,SpeciesValidation!D:W,19,FALSE))),"Date outside expected range for this species",""),"")),"",IF(LEFT(J2391,1)="A",IF(IF(VLOOKUP(R2391,SpeciesValidation!D:W,20,FALSE)=FALSE,OR(TEXT(A2391,"MMDD")&lt;VLOOKUP(R2391,SpeciesValidation!D:W,18,FALSE),TEXT(A2391,"MMDD")&gt;VLOOKUP(R2391,SpeciesValidation!D:W,19,FALSE)),IF(TEXT(A2391,"MMDD")&lt;"0701",TEXT(A2391,"MMDD")&gt;VLOOKUP(R2391,SpeciesValidation!D:W,18,FALSE),TEXT(A2391,"MMDD")&lt;VLOOKUP(R2391,SpeciesValidation!D:W,19,FALSE))),"Date outside expected range for this species",""),"")))</f>
        <v/>
      </c>
      <c r="M2391" s="127" t="str">
        <f>IF(LEN(E2391&amp;"")&gt;0,IF(ISERROR(VLOOKUP(R2391,SpeciesValidation!D:I,6,FALSE)),"",VLOOKUP(R2391,SpeciesValidation!D:I,6,FALSE)),"")</f>
        <v/>
      </c>
      <c r="Q2391" s="36" t="str">
        <f>IF(LEN(E2391&amp;"")&gt;0,IF(ISERROR(VLOOKUP(E2391,SpeciesValidation!B:G,2,FALSE)=TRUE),"",VLOOKUP(E2391,SpeciesValidation!B:G,2,FALSE)),"")</f>
        <v/>
      </c>
      <c r="R2391" s="36" t="str">
        <f>IF(LEN(E2391&amp;"")&gt;0,IF(ISERROR(VLOOKUP(E2391,SpeciesLookup!B:G,4,FALSE)=TRUE),"",VLOOKUP(E2391,SpeciesLookup!B:G,4,FALSE)),"")</f>
        <v/>
      </c>
    </row>
    <row r="2392" spans="1:18" ht="13.2" x14ac:dyDescent="0.25">
      <c r="A2392" s="72"/>
      <c r="D2392" s="11"/>
      <c r="G2392" s="128" t="str">
        <f>IF(LEN(E2392&amp;"")&gt;0,IF(ISERROR(VLOOKUP(E2392,SpeciesLookup!B:G,6,FALSE)=TRUE),"",VLOOKUP(E2392,SpeciesLookup!B:G,6,FALSE)),"")</f>
        <v/>
      </c>
      <c r="H2392" s="128" t="str">
        <f>IF(LEN(E2392&amp;"")&gt;0,IF(ISERROR(VLOOKUP(E2392,SpeciesLookup!B:G,5,FALSE)=TRUE),"",VLOOKUP(E2392,SpeciesLookup!B:G,5,FALSE)),"")</f>
        <v/>
      </c>
      <c r="I2392" s="11"/>
      <c r="J2392" s="73"/>
      <c r="K2392" s="11"/>
      <c r="L2392" s="127" t="str">
        <f>TRIM(IF(ISERROR(VLOOKUP(R2392,SpeciesValidation!D:T,IF(ISNA(VLOOKUP(J2392,Validation!B$2:C$15,2,FALSE)),FALSE,VLOOKUP(J2392,Validation!B$2:C$15,2,FALSE)))),IF(LEN(E2392&amp;"")&gt;0,"",""),VLOOKUP(R2392,SpeciesValidation!D:T,VLOOKUP(J2392,Validation!B$2:C$15,2,FALSE),FALSE)) &amp; " " &amp; IF(ISERROR(IF(LEFT(J2392,1)="A",IF(IF(VLOOKUP(R2392,SpeciesValidation!D:W,20,FALSE)=FALSE,OR(TEXT(A2392,"MMDD")&lt;VLOOKUP(R2392,SpeciesValidation!D:W,18,FALSE),TEXT(A2392,"MMDD")&gt;VLOOKUP(R2392,SpeciesValidation!D:W,19,FALSE)),IF(TEXT(A2392,"MMDD")&lt;"0701",TEXT(A2392,"MMDD")&gt;VLOOKUP(R2392,SpeciesValidation!D:W,18,FALSE),TEXT(A2392,"MMDD")&lt;VLOOKUP(R2392,SpeciesValidation!D:W,19,FALSE))),"Date outside expected range for this species",""),"")),"",IF(LEFT(J2392,1)="A",IF(IF(VLOOKUP(R2392,SpeciesValidation!D:W,20,FALSE)=FALSE,OR(TEXT(A2392,"MMDD")&lt;VLOOKUP(R2392,SpeciesValidation!D:W,18,FALSE),TEXT(A2392,"MMDD")&gt;VLOOKUP(R2392,SpeciesValidation!D:W,19,FALSE)),IF(TEXT(A2392,"MMDD")&lt;"0701",TEXT(A2392,"MMDD")&gt;VLOOKUP(R2392,SpeciesValidation!D:W,18,FALSE),TEXT(A2392,"MMDD")&lt;VLOOKUP(R2392,SpeciesValidation!D:W,19,FALSE))),"Date outside expected range for this species",""),"")))</f>
        <v/>
      </c>
      <c r="M2392" s="127" t="str">
        <f>IF(LEN(E2392&amp;"")&gt;0,IF(ISERROR(VLOOKUP(R2392,SpeciesValidation!D:I,6,FALSE)),"",VLOOKUP(R2392,SpeciesValidation!D:I,6,FALSE)),"")</f>
        <v/>
      </c>
      <c r="Q2392" s="36" t="str">
        <f>IF(LEN(E2392&amp;"")&gt;0,IF(ISERROR(VLOOKUP(E2392,SpeciesValidation!B:G,2,FALSE)=TRUE),"",VLOOKUP(E2392,SpeciesValidation!B:G,2,FALSE)),"")</f>
        <v/>
      </c>
      <c r="R2392" s="36" t="str">
        <f>IF(LEN(E2392&amp;"")&gt;0,IF(ISERROR(VLOOKUP(E2392,SpeciesLookup!B:G,4,FALSE)=TRUE),"",VLOOKUP(E2392,SpeciesLookup!B:G,4,FALSE)),"")</f>
        <v/>
      </c>
    </row>
    <row r="2393" spans="1:18" ht="13.2" x14ac:dyDescent="0.25">
      <c r="A2393" s="72"/>
      <c r="D2393" s="11"/>
      <c r="G2393" s="128" t="str">
        <f>IF(LEN(E2393&amp;"")&gt;0,IF(ISERROR(VLOOKUP(E2393,SpeciesLookup!B:G,6,FALSE)=TRUE),"",VLOOKUP(E2393,SpeciesLookup!B:G,6,FALSE)),"")</f>
        <v/>
      </c>
      <c r="H2393" s="128" t="str">
        <f>IF(LEN(E2393&amp;"")&gt;0,IF(ISERROR(VLOOKUP(E2393,SpeciesLookup!B:G,5,FALSE)=TRUE),"",VLOOKUP(E2393,SpeciesLookup!B:G,5,FALSE)),"")</f>
        <v/>
      </c>
      <c r="I2393" s="11"/>
      <c r="J2393" s="73"/>
      <c r="K2393" s="11"/>
      <c r="L2393" s="127" t="str">
        <f>TRIM(IF(ISERROR(VLOOKUP(R2393,SpeciesValidation!D:T,IF(ISNA(VLOOKUP(J2393,Validation!B$2:C$15,2,FALSE)),FALSE,VLOOKUP(J2393,Validation!B$2:C$15,2,FALSE)))),IF(LEN(E2393&amp;"")&gt;0,"",""),VLOOKUP(R2393,SpeciesValidation!D:T,VLOOKUP(J2393,Validation!B$2:C$15,2,FALSE),FALSE)) &amp; " " &amp; IF(ISERROR(IF(LEFT(J2393,1)="A",IF(IF(VLOOKUP(R2393,SpeciesValidation!D:W,20,FALSE)=FALSE,OR(TEXT(A2393,"MMDD")&lt;VLOOKUP(R2393,SpeciesValidation!D:W,18,FALSE),TEXT(A2393,"MMDD")&gt;VLOOKUP(R2393,SpeciesValidation!D:W,19,FALSE)),IF(TEXT(A2393,"MMDD")&lt;"0701",TEXT(A2393,"MMDD")&gt;VLOOKUP(R2393,SpeciesValidation!D:W,18,FALSE),TEXT(A2393,"MMDD")&lt;VLOOKUP(R2393,SpeciesValidation!D:W,19,FALSE))),"Date outside expected range for this species",""),"")),"",IF(LEFT(J2393,1)="A",IF(IF(VLOOKUP(R2393,SpeciesValidation!D:W,20,FALSE)=FALSE,OR(TEXT(A2393,"MMDD")&lt;VLOOKUP(R2393,SpeciesValidation!D:W,18,FALSE),TEXT(A2393,"MMDD")&gt;VLOOKUP(R2393,SpeciesValidation!D:W,19,FALSE)),IF(TEXT(A2393,"MMDD")&lt;"0701",TEXT(A2393,"MMDD")&gt;VLOOKUP(R2393,SpeciesValidation!D:W,18,FALSE),TEXT(A2393,"MMDD")&lt;VLOOKUP(R2393,SpeciesValidation!D:W,19,FALSE))),"Date outside expected range for this species",""),"")))</f>
        <v/>
      </c>
      <c r="M2393" s="127" t="str">
        <f>IF(LEN(E2393&amp;"")&gt;0,IF(ISERROR(VLOOKUP(R2393,SpeciesValidation!D:I,6,FALSE)),"",VLOOKUP(R2393,SpeciesValidation!D:I,6,FALSE)),"")</f>
        <v/>
      </c>
      <c r="Q2393" s="36" t="str">
        <f>IF(LEN(E2393&amp;"")&gt;0,IF(ISERROR(VLOOKUP(E2393,SpeciesValidation!B:G,2,FALSE)=TRUE),"",VLOOKUP(E2393,SpeciesValidation!B:G,2,FALSE)),"")</f>
        <v/>
      </c>
      <c r="R2393" s="36" t="str">
        <f>IF(LEN(E2393&amp;"")&gt;0,IF(ISERROR(VLOOKUP(E2393,SpeciesLookup!B:G,4,FALSE)=TRUE),"",VLOOKUP(E2393,SpeciesLookup!B:G,4,FALSE)),"")</f>
        <v/>
      </c>
    </row>
    <row r="2394" spans="1:18" ht="13.2" x14ac:dyDescent="0.25">
      <c r="A2394" s="72"/>
      <c r="D2394" s="11"/>
      <c r="G2394" s="128" t="str">
        <f>IF(LEN(E2394&amp;"")&gt;0,IF(ISERROR(VLOOKUP(E2394,SpeciesLookup!B:G,6,FALSE)=TRUE),"",VLOOKUP(E2394,SpeciesLookup!B:G,6,FALSE)),"")</f>
        <v/>
      </c>
      <c r="H2394" s="128" t="str">
        <f>IF(LEN(E2394&amp;"")&gt;0,IF(ISERROR(VLOOKUP(E2394,SpeciesLookup!B:G,5,FALSE)=TRUE),"",VLOOKUP(E2394,SpeciesLookup!B:G,5,FALSE)),"")</f>
        <v/>
      </c>
      <c r="I2394" s="11"/>
      <c r="J2394" s="73"/>
      <c r="K2394" s="11"/>
      <c r="L2394" s="127" t="str">
        <f>TRIM(IF(ISERROR(VLOOKUP(R2394,SpeciesValidation!D:T,IF(ISNA(VLOOKUP(J2394,Validation!B$2:C$15,2,FALSE)),FALSE,VLOOKUP(J2394,Validation!B$2:C$15,2,FALSE)))),IF(LEN(E2394&amp;"")&gt;0,"",""),VLOOKUP(R2394,SpeciesValidation!D:T,VLOOKUP(J2394,Validation!B$2:C$15,2,FALSE),FALSE)) &amp; " " &amp; IF(ISERROR(IF(LEFT(J2394,1)="A",IF(IF(VLOOKUP(R2394,SpeciesValidation!D:W,20,FALSE)=FALSE,OR(TEXT(A2394,"MMDD")&lt;VLOOKUP(R2394,SpeciesValidation!D:W,18,FALSE),TEXT(A2394,"MMDD")&gt;VLOOKUP(R2394,SpeciesValidation!D:W,19,FALSE)),IF(TEXT(A2394,"MMDD")&lt;"0701",TEXT(A2394,"MMDD")&gt;VLOOKUP(R2394,SpeciesValidation!D:W,18,FALSE),TEXT(A2394,"MMDD")&lt;VLOOKUP(R2394,SpeciesValidation!D:W,19,FALSE))),"Date outside expected range for this species",""),"")),"",IF(LEFT(J2394,1)="A",IF(IF(VLOOKUP(R2394,SpeciesValidation!D:W,20,FALSE)=FALSE,OR(TEXT(A2394,"MMDD")&lt;VLOOKUP(R2394,SpeciesValidation!D:W,18,FALSE),TEXT(A2394,"MMDD")&gt;VLOOKUP(R2394,SpeciesValidation!D:W,19,FALSE)),IF(TEXT(A2394,"MMDD")&lt;"0701",TEXT(A2394,"MMDD")&gt;VLOOKUP(R2394,SpeciesValidation!D:W,18,FALSE),TEXT(A2394,"MMDD")&lt;VLOOKUP(R2394,SpeciesValidation!D:W,19,FALSE))),"Date outside expected range for this species",""),"")))</f>
        <v/>
      </c>
      <c r="M2394" s="127" t="str">
        <f>IF(LEN(E2394&amp;"")&gt;0,IF(ISERROR(VLOOKUP(R2394,SpeciesValidation!D:I,6,FALSE)),"",VLOOKUP(R2394,SpeciesValidation!D:I,6,FALSE)),"")</f>
        <v/>
      </c>
      <c r="Q2394" s="36" t="str">
        <f>IF(LEN(E2394&amp;"")&gt;0,IF(ISERROR(VLOOKUP(E2394,SpeciesValidation!B:G,2,FALSE)=TRUE),"",VLOOKUP(E2394,SpeciesValidation!B:G,2,FALSE)),"")</f>
        <v/>
      </c>
      <c r="R2394" s="36" t="str">
        <f>IF(LEN(E2394&amp;"")&gt;0,IF(ISERROR(VLOOKUP(E2394,SpeciesLookup!B:G,4,FALSE)=TRUE),"",VLOOKUP(E2394,SpeciesLookup!B:G,4,FALSE)),"")</f>
        <v/>
      </c>
    </row>
    <row r="2395" spans="1:18" ht="13.2" x14ac:dyDescent="0.25">
      <c r="A2395" s="72"/>
      <c r="D2395" s="11"/>
      <c r="G2395" s="128" t="str">
        <f>IF(LEN(E2395&amp;"")&gt;0,IF(ISERROR(VLOOKUP(E2395,SpeciesLookup!B:G,6,FALSE)=TRUE),"",VLOOKUP(E2395,SpeciesLookup!B:G,6,FALSE)),"")</f>
        <v/>
      </c>
      <c r="H2395" s="128" t="str">
        <f>IF(LEN(E2395&amp;"")&gt;0,IF(ISERROR(VLOOKUP(E2395,SpeciesLookup!B:G,5,FALSE)=TRUE),"",VLOOKUP(E2395,SpeciesLookup!B:G,5,FALSE)),"")</f>
        <v/>
      </c>
      <c r="I2395" s="11"/>
      <c r="J2395" s="73"/>
      <c r="K2395" s="11"/>
      <c r="L2395" s="127" t="str">
        <f>TRIM(IF(ISERROR(VLOOKUP(R2395,SpeciesValidation!D:T,IF(ISNA(VLOOKUP(J2395,Validation!B$2:C$15,2,FALSE)),FALSE,VLOOKUP(J2395,Validation!B$2:C$15,2,FALSE)))),IF(LEN(E2395&amp;"")&gt;0,"",""),VLOOKUP(R2395,SpeciesValidation!D:T,VLOOKUP(J2395,Validation!B$2:C$15,2,FALSE),FALSE)) &amp; " " &amp; IF(ISERROR(IF(LEFT(J2395,1)="A",IF(IF(VLOOKUP(R2395,SpeciesValidation!D:W,20,FALSE)=FALSE,OR(TEXT(A2395,"MMDD")&lt;VLOOKUP(R2395,SpeciesValidation!D:W,18,FALSE),TEXT(A2395,"MMDD")&gt;VLOOKUP(R2395,SpeciesValidation!D:W,19,FALSE)),IF(TEXT(A2395,"MMDD")&lt;"0701",TEXT(A2395,"MMDD")&gt;VLOOKUP(R2395,SpeciesValidation!D:W,18,FALSE),TEXT(A2395,"MMDD")&lt;VLOOKUP(R2395,SpeciesValidation!D:W,19,FALSE))),"Date outside expected range for this species",""),"")),"",IF(LEFT(J2395,1)="A",IF(IF(VLOOKUP(R2395,SpeciesValidation!D:W,20,FALSE)=FALSE,OR(TEXT(A2395,"MMDD")&lt;VLOOKUP(R2395,SpeciesValidation!D:W,18,FALSE),TEXT(A2395,"MMDD")&gt;VLOOKUP(R2395,SpeciesValidation!D:W,19,FALSE)),IF(TEXT(A2395,"MMDD")&lt;"0701",TEXT(A2395,"MMDD")&gt;VLOOKUP(R2395,SpeciesValidation!D:W,18,FALSE),TEXT(A2395,"MMDD")&lt;VLOOKUP(R2395,SpeciesValidation!D:W,19,FALSE))),"Date outside expected range for this species",""),"")))</f>
        <v/>
      </c>
      <c r="M2395" s="127" t="str">
        <f>IF(LEN(E2395&amp;"")&gt;0,IF(ISERROR(VLOOKUP(R2395,SpeciesValidation!D:I,6,FALSE)),"",VLOOKUP(R2395,SpeciesValidation!D:I,6,FALSE)),"")</f>
        <v/>
      </c>
      <c r="Q2395" s="36" t="str">
        <f>IF(LEN(E2395&amp;"")&gt;0,IF(ISERROR(VLOOKUP(E2395,SpeciesValidation!B:G,2,FALSE)=TRUE),"",VLOOKUP(E2395,SpeciesValidation!B:G,2,FALSE)),"")</f>
        <v/>
      </c>
      <c r="R2395" s="36" t="str">
        <f>IF(LEN(E2395&amp;"")&gt;0,IF(ISERROR(VLOOKUP(E2395,SpeciesLookup!B:G,4,FALSE)=TRUE),"",VLOOKUP(E2395,SpeciesLookup!B:G,4,FALSE)),"")</f>
        <v/>
      </c>
    </row>
    <row r="2396" spans="1:18" ht="13.2" x14ac:dyDescent="0.25">
      <c r="A2396" s="72"/>
      <c r="D2396" s="11"/>
      <c r="G2396" s="128" t="str">
        <f>IF(LEN(E2396&amp;"")&gt;0,IF(ISERROR(VLOOKUP(E2396,SpeciesLookup!B:G,6,FALSE)=TRUE),"",VLOOKUP(E2396,SpeciesLookup!B:G,6,FALSE)),"")</f>
        <v/>
      </c>
      <c r="H2396" s="128" t="str">
        <f>IF(LEN(E2396&amp;"")&gt;0,IF(ISERROR(VLOOKUP(E2396,SpeciesLookup!B:G,5,FALSE)=TRUE),"",VLOOKUP(E2396,SpeciesLookup!B:G,5,FALSE)),"")</f>
        <v/>
      </c>
      <c r="I2396" s="11"/>
      <c r="J2396" s="73"/>
      <c r="K2396" s="11"/>
      <c r="L2396" s="127" t="str">
        <f>TRIM(IF(ISERROR(VLOOKUP(R2396,SpeciesValidation!D:T,IF(ISNA(VLOOKUP(J2396,Validation!B$2:C$15,2,FALSE)),FALSE,VLOOKUP(J2396,Validation!B$2:C$15,2,FALSE)))),IF(LEN(E2396&amp;"")&gt;0,"",""),VLOOKUP(R2396,SpeciesValidation!D:T,VLOOKUP(J2396,Validation!B$2:C$15,2,FALSE),FALSE)) &amp; " " &amp; IF(ISERROR(IF(LEFT(J2396,1)="A",IF(IF(VLOOKUP(R2396,SpeciesValidation!D:W,20,FALSE)=FALSE,OR(TEXT(A2396,"MMDD")&lt;VLOOKUP(R2396,SpeciesValidation!D:W,18,FALSE),TEXT(A2396,"MMDD")&gt;VLOOKUP(R2396,SpeciesValidation!D:W,19,FALSE)),IF(TEXT(A2396,"MMDD")&lt;"0701",TEXT(A2396,"MMDD")&gt;VLOOKUP(R2396,SpeciesValidation!D:W,18,FALSE),TEXT(A2396,"MMDD")&lt;VLOOKUP(R2396,SpeciesValidation!D:W,19,FALSE))),"Date outside expected range for this species",""),"")),"",IF(LEFT(J2396,1)="A",IF(IF(VLOOKUP(R2396,SpeciesValidation!D:W,20,FALSE)=FALSE,OR(TEXT(A2396,"MMDD")&lt;VLOOKUP(R2396,SpeciesValidation!D:W,18,FALSE),TEXT(A2396,"MMDD")&gt;VLOOKUP(R2396,SpeciesValidation!D:W,19,FALSE)),IF(TEXT(A2396,"MMDD")&lt;"0701",TEXT(A2396,"MMDD")&gt;VLOOKUP(R2396,SpeciesValidation!D:W,18,FALSE),TEXT(A2396,"MMDD")&lt;VLOOKUP(R2396,SpeciesValidation!D:W,19,FALSE))),"Date outside expected range for this species",""),"")))</f>
        <v/>
      </c>
      <c r="M2396" s="127" t="str">
        <f>IF(LEN(E2396&amp;"")&gt;0,IF(ISERROR(VLOOKUP(R2396,SpeciesValidation!D:I,6,FALSE)),"",VLOOKUP(R2396,SpeciesValidation!D:I,6,FALSE)),"")</f>
        <v/>
      </c>
      <c r="Q2396" s="36" t="str">
        <f>IF(LEN(E2396&amp;"")&gt;0,IF(ISERROR(VLOOKUP(E2396,SpeciesValidation!B:G,2,FALSE)=TRUE),"",VLOOKUP(E2396,SpeciesValidation!B:G,2,FALSE)),"")</f>
        <v/>
      </c>
      <c r="R2396" s="36" t="str">
        <f>IF(LEN(E2396&amp;"")&gt;0,IF(ISERROR(VLOOKUP(E2396,SpeciesLookup!B:G,4,FALSE)=TRUE),"",VLOOKUP(E2396,SpeciesLookup!B:G,4,FALSE)),"")</f>
        <v/>
      </c>
    </row>
    <row r="2397" spans="1:18" ht="13.2" x14ac:dyDescent="0.25">
      <c r="A2397" s="72"/>
      <c r="D2397" s="11"/>
      <c r="G2397" s="128" t="str">
        <f>IF(LEN(E2397&amp;"")&gt;0,IF(ISERROR(VLOOKUP(E2397,SpeciesLookup!B:G,6,FALSE)=TRUE),"",VLOOKUP(E2397,SpeciesLookup!B:G,6,FALSE)),"")</f>
        <v/>
      </c>
      <c r="H2397" s="128" t="str">
        <f>IF(LEN(E2397&amp;"")&gt;0,IF(ISERROR(VLOOKUP(E2397,SpeciesLookup!B:G,5,FALSE)=TRUE),"",VLOOKUP(E2397,SpeciesLookup!B:G,5,FALSE)),"")</f>
        <v/>
      </c>
      <c r="I2397" s="11"/>
      <c r="J2397" s="73"/>
      <c r="K2397" s="11"/>
      <c r="L2397" s="127" t="str">
        <f>TRIM(IF(ISERROR(VLOOKUP(R2397,SpeciesValidation!D:T,IF(ISNA(VLOOKUP(J2397,Validation!B$2:C$15,2,FALSE)),FALSE,VLOOKUP(J2397,Validation!B$2:C$15,2,FALSE)))),IF(LEN(E2397&amp;"")&gt;0,"",""),VLOOKUP(R2397,SpeciesValidation!D:T,VLOOKUP(J2397,Validation!B$2:C$15,2,FALSE),FALSE)) &amp; " " &amp; IF(ISERROR(IF(LEFT(J2397,1)="A",IF(IF(VLOOKUP(R2397,SpeciesValidation!D:W,20,FALSE)=FALSE,OR(TEXT(A2397,"MMDD")&lt;VLOOKUP(R2397,SpeciesValidation!D:W,18,FALSE),TEXT(A2397,"MMDD")&gt;VLOOKUP(R2397,SpeciesValidation!D:W,19,FALSE)),IF(TEXT(A2397,"MMDD")&lt;"0701",TEXT(A2397,"MMDD")&gt;VLOOKUP(R2397,SpeciesValidation!D:W,18,FALSE),TEXT(A2397,"MMDD")&lt;VLOOKUP(R2397,SpeciesValidation!D:W,19,FALSE))),"Date outside expected range for this species",""),"")),"",IF(LEFT(J2397,1)="A",IF(IF(VLOOKUP(R2397,SpeciesValidation!D:W,20,FALSE)=FALSE,OR(TEXT(A2397,"MMDD")&lt;VLOOKUP(R2397,SpeciesValidation!D:W,18,FALSE),TEXT(A2397,"MMDD")&gt;VLOOKUP(R2397,SpeciesValidation!D:W,19,FALSE)),IF(TEXT(A2397,"MMDD")&lt;"0701",TEXT(A2397,"MMDD")&gt;VLOOKUP(R2397,SpeciesValidation!D:W,18,FALSE),TEXT(A2397,"MMDD")&lt;VLOOKUP(R2397,SpeciesValidation!D:W,19,FALSE))),"Date outside expected range for this species",""),"")))</f>
        <v/>
      </c>
      <c r="M2397" s="127" t="str">
        <f>IF(LEN(E2397&amp;"")&gt;0,IF(ISERROR(VLOOKUP(R2397,SpeciesValidation!D:I,6,FALSE)),"",VLOOKUP(R2397,SpeciesValidation!D:I,6,FALSE)),"")</f>
        <v/>
      </c>
      <c r="Q2397" s="36" t="str">
        <f>IF(LEN(E2397&amp;"")&gt;0,IF(ISERROR(VLOOKUP(E2397,SpeciesValidation!B:G,2,FALSE)=TRUE),"",VLOOKUP(E2397,SpeciesValidation!B:G,2,FALSE)),"")</f>
        <v/>
      </c>
      <c r="R2397" s="36" t="str">
        <f>IF(LEN(E2397&amp;"")&gt;0,IF(ISERROR(VLOOKUP(E2397,SpeciesLookup!B:G,4,FALSE)=TRUE),"",VLOOKUP(E2397,SpeciesLookup!B:G,4,FALSE)),"")</f>
        <v/>
      </c>
    </row>
    <row r="2398" spans="1:18" ht="13.2" x14ac:dyDescent="0.25">
      <c r="A2398" s="72"/>
      <c r="D2398" s="11"/>
      <c r="G2398" s="128" t="str">
        <f>IF(LEN(E2398&amp;"")&gt;0,IF(ISERROR(VLOOKUP(E2398,SpeciesLookup!B:G,6,FALSE)=TRUE),"",VLOOKUP(E2398,SpeciesLookup!B:G,6,FALSE)),"")</f>
        <v/>
      </c>
      <c r="H2398" s="128" t="str">
        <f>IF(LEN(E2398&amp;"")&gt;0,IF(ISERROR(VLOOKUP(E2398,SpeciesLookup!B:G,5,FALSE)=TRUE),"",VLOOKUP(E2398,SpeciesLookup!B:G,5,FALSE)),"")</f>
        <v/>
      </c>
      <c r="I2398" s="11"/>
      <c r="J2398" s="73"/>
      <c r="K2398" s="11"/>
      <c r="L2398" s="127" t="str">
        <f>TRIM(IF(ISERROR(VLOOKUP(R2398,SpeciesValidation!D:T,IF(ISNA(VLOOKUP(J2398,Validation!B$2:C$15,2,FALSE)),FALSE,VLOOKUP(J2398,Validation!B$2:C$15,2,FALSE)))),IF(LEN(E2398&amp;"")&gt;0,"",""),VLOOKUP(R2398,SpeciesValidation!D:T,VLOOKUP(J2398,Validation!B$2:C$15,2,FALSE),FALSE)) &amp; " " &amp; IF(ISERROR(IF(LEFT(J2398,1)="A",IF(IF(VLOOKUP(R2398,SpeciesValidation!D:W,20,FALSE)=FALSE,OR(TEXT(A2398,"MMDD")&lt;VLOOKUP(R2398,SpeciesValidation!D:W,18,FALSE),TEXT(A2398,"MMDD")&gt;VLOOKUP(R2398,SpeciesValidation!D:W,19,FALSE)),IF(TEXT(A2398,"MMDD")&lt;"0701",TEXT(A2398,"MMDD")&gt;VLOOKUP(R2398,SpeciesValidation!D:W,18,FALSE),TEXT(A2398,"MMDD")&lt;VLOOKUP(R2398,SpeciesValidation!D:W,19,FALSE))),"Date outside expected range for this species",""),"")),"",IF(LEFT(J2398,1)="A",IF(IF(VLOOKUP(R2398,SpeciesValidation!D:W,20,FALSE)=FALSE,OR(TEXT(A2398,"MMDD")&lt;VLOOKUP(R2398,SpeciesValidation!D:W,18,FALSE),TEXT(A2398,"MMDD")&gt;VLOOKUP(R2398,SpeciesValidation!D:W,19,FALSE)),IF(TEXT(A2398,"MMDD")&lt;"0701",TEXT(A2398,"MMDD")&gt;VLOOKUP(R2398,SpeciesValidation!D:W,18,FALSE),TEXT(A2398,"MMDD")&lt;VLOOKUP(R2398,SpeciesValidation!D:W,19,FALSE))),"Date outside expected range for this species",""),"")))</f>
        <v/>
      </c>
      <c r="M2398" s="127" t="str">
        <f>IF(LEN(E2398&amp;"")&gt;0,IF(ISERROR(VLOOKUP(R2398,SpeciesValidation!D:I,6,FALSE)),"",VLOOKUP(R2398,SpeciesValidation!D:I,6,FALSE)),"")</f>
        <v/>
      </c>
      <c r="Q2398" s="36" t="str">
        <f>IF(LEN(E2398&amp;"")&gt;0,IF(ISERROR(VLOOKUP(E2398,SpeciesValidation!B:G,2,FALSE)=TRUE),"",VLOOKUP(E2398,SpeciesValidation!B:G,2,FALSE)),"")</f>
        <v/>
      </c>
      <c r="R2398" s="36" t="str">
        <f>IF(LEN(E2398&amp;"")&gt;0,IF(ISERROR(VLOOKUP(E2398,SpeciesLookup!B:G,4,FALSE)=TRUE),"",VLOOKUP(E2398,SpeciesLookup!B:G,4,FALSE)),"")</f>
        <v/>
      </c>
    </row>
    <row r="2399" spans="1:18" ht="13.2" x14ac:dyDescent="0.25">
      <c r="A2399" s="72"/>
      <c r="D2399" s="11"/>
      <c r="G2399" s="128" t="str">
        <f>IF(LEN(E2399&amp;"")&gt;0,IF(ISERROR(VLOOKUP(E2399,SpeciesLookup!B:G,6,FALSE)=TRUE),"",VLOOKUP(E2399,SpeciesLookup!B:G,6,FALSE)),"")</f>
        <v/>
      </c>
      <c r="H2399" s="128" t="str">
        <f>IF(LEN(E2399&amp;"")&gt;0,IF(ISERROR(VLOOKUP(E2399,SpeciesLookup!B:G,5,FALSE)=TRUE),"",VLOOKUP(E2399,SpeciesLookup!B:G,5,FALSE)),"")</f>
        <v/>
      </c>
      <c r="I2399" s="11"/>
      <c r="J2399" s="73"/>
      <c r="K2399" s="11"/>
      <c r="L2399" s="127" t="str">
        <f>TRIM(IF(ISERROR(VLOOKUP(R2399,SpeciesValidation!D:T,IF(ISNA(VLOOKUP(J2399,Validation!B$2:C$15,2,FALSE)),FALSE,VLOOKUP(J2399,Validation!B$2:C$15,2,FALSE)))),IF(LEN(E2399&amp;"")&gt;0,"",""),VLOOKUP(R2399,SpeciesValidation!D:T,VLOOKUP(J2399,Validation!B$2:C$15,2,FALSE),FALSE)) &amp; " " &amp; IF(ISERROR(IF(LEFT(J2399,1)="A",IF(IF(VLOOKUP(R2399,SpeciesValidation!D:W,20,FALSE)=FALSE,OR(TEXT(A2399,"MMDD")&lt;VLOOKUP(R2399,SpeciesValidation!D:W,18,FALSE),TEXT(A2399,"MMDD")&gt;VLOOKUP(R2399,SpeciesValidation!D:W,19,FALSE)),IF(TEXT(A2399,"MMDD")&lt;"0701",TEXT(A2399,"MMDD")&gt;VLOOKUP(R2399,SpeciesValidation!D:W,18,FALSE),TEXT(A2399,"MMDD")&lt;VLOOKUP(R2399,SpeciesValidation!D:W,19,FALSE))),"Date outside expected range for this species",""),"")),"",IF(LEFT(J2399,1)="A",IF(IF(VLOOKUP(R2399,SpeciesValidation!D:W,20,FALSE)=FALSE,OR(TEXT(A2399,"MMDD")&lt;VLOOKUP(R2399,SpeciesValidation!D:W,18,FALSE),TEXT(A2399,"MMDD")&gt;VLOOKUP(R2399,SpeciesValidation!D:W,19,FALSE)),IF(TEXT(A2399,"MMDD")&lt;"0701",TEXT(A2399,"MMDD")&gt;VLOOKUP(R2399,SpeciesValidation!D:W,18,FALSE),TEXT(A2399,"MMDD")&lt;VLOOKUP(R2399,SpeciesValidation!D:W,19,FALSE))),"Date outside expected range for this species",""),"")))</f>
        <v/>
      </c>
      <c r="M2399" s="127" t="str">
        <f>IF(LEN(E2399&amp;"")&gt;0,IF(ISERROR(VLOOKUP(R2399,SpeciesValidation!D:I,6,FALSE)),"",VLOOKUP(R2399,SpeciesValidation!D:I,6,FALSE)),"")</f>
        <v/>
      </c>
      <c r="Q2399" s="36" t="str">
        <f>IF(LEN(E2399&amp;"")&gt;0,IF(ISERROR(VLOOKUP(E2399,SpeciesValidation!B:G,2,FALSE)=TRUE),"",VLOOKUP(E2399,SpeciesValidation!B:G,2,FALSE)),"")</f>
        <v/>
      </c>
      <c r="R2399" s="36" t="str">
        <f>IF(LEN(E2399&amp;"")&gt;0,IF(ISERROR(VLOOKUP(E2399,SpeciesLookup!B:G,4,FALSE)=TRUE),"",VLOOKUP(E2399,SpeciesLookup!B:G,4,FALSE)),"")</f>
        <v/>
      </c>
    </row>
    <row r="2400" spans="1:18" ht="13.2" x14ac:dyDescent="0.25">
      <c r="A2400" s="72"/>
      <c r="D2400" s="11"/>
      <c r="G2400" s="128" t="str">
        <f>IF(LEN(E2400&amp;"")&gt;0,IF(ISERROR(VLOOKUP(E2400,SpeciesLookup!B:G,6,FALSE)=TRUE),"",VLOOKUP(E2400,SpeciesLookup!B:G,6,FALSE)),"")</f>
        <v/>
      </c>
      <c r="H2400" s="128" t="str">
        <f>IF(LEN(E2400&amp;"")&gt;0,IF(ISERROR(VLOOKUP(E2400,SpeciesLookup!B:G,5,FALSE)=TRUE),"",VLOOKUP(E2400,SpeciesLookup!B:G,5,FALSE)),"")</f>
        <v/>
      </c>
      <c r="I2400" s="11"/>
      <c r="J2400" s="73"/>
      <c r="K2400" s="11"/>
      <c r="L2400" s="127" t="str">
        <f>TRIM(IF(ISERROR(VLOOKUP(R2400,SpeciesValidation!D:T,IF(ISNA(VLOOKUP(J2400,Validation!B$2:C$15,2,FALSE)),FALSE,VLOOKUP(J2400,Validation!B$2:C$15,2,FALSE)))),IF(LEN(E2400&amp;"")&gt;0,"",""),VLOOKUP(R2400,SpeciesValidation!D:T,VLOOKUP(J2400,Validation!B$2:C$15,2,FALSE),FALSE)) &amp; " " &amp; IF(ISERROR(IF(LEFT(J2400,1)="A",IF(IF(VLOOKUP(R2400,SpeciesValidation!D:W,20,FALSE)=FALSE,OR(TEXT(A2400,"MMDD")&lt;VLOOKUP(R2400,SpeciesValidation!D:W,18,FALSE),TEXT(A2400,"MMDD")&gt;VLOOKUP(R2400,SpeciesValidation!D:W,19,FALSE)),IF(TEXT(A2400,"MMDD")&lt;"0701",TEXT(A2400,"MMDD")&gt;VLOOKUP(R2400,SpeciesValidation!D:W,18,FALSE),TEXT(A2400,"MMDD")&lt;VLOOKUP(R2400,SpeciesValidation!D:W,19,FALSE))),"Date outside expected range for this species",""),"")),"",IF(LEFT(J2400,1)="A",IF(IF(VLOOKUP(R2400,SpeciesValidation!D:W,20,FALSE)=FALSE,OR(TEXT(A2400,"MMDD")&lt;VLOOKUP(R2400,SpeciesValidation!D:W,18,FALSE),TEXT(A2400,"MMDD")&gt;VLOOKUP(R2400,SpeciesValidation!D:W,19,FALSE)),IF(TEXT(A2400,"MMDD")&lt;"0701",TEXT(A2400,"MMDD")&gt;VLOOKUP(R2400,SpeciesValidation!D:W,18,FALSE),TEXT(A2400,"MMDD")&lt;VLOOKUP(R2400,SpeciesValidation!D:W,19,FALSE))),"Date outside expected range for this species",""),"")))</f>
        <v/>
      </c>
      <c r="M2400" s="127" t="str">
        <f>IF(LEN(E2400&amp;"")&gt;0,IF(ISERROR(VLOOKUP(R2400,SpeciesValidation!D:I,6,FALSE)),"",VLOOKUP(R2400,SpeciesValidation!D:I,6,FALSE)),"")</f>
        <v/>
      </c>
      <c r="Q2400" s="36" t="str">
        <f>IF(LEN(E2400&amp;"")&gt;0,IF(ISERROR(VLOOKUP(E2400,SpeciesValidation!B:G,2,FALSE)=TRUE),"",VLOOKUP(E2400,SpeciesValidation!B:G,2,FALSE)),"")</f>
        <v/>
      </c>
      <c r="R2400" s="36" t="str">
        <f>IF(LEN(E2400&amp;"")&gt;0,IF(ISERROR(VLOOKUP(E2400,SpeciesLookup!B:G,4,FALSE)=TRUE),"",VLOOKUP(E2400,SpeciesLookup!B:G,4,FALSE)),"")</f>
        <v/>
      </c>
    </row>
    <row r="2401" spans="1:18" ht="13.2" x14ac:dyDescent="0.25">
      <c r="A2401" s="72"/>
      <c r="D2401" s="11"/>
      <c r="G2401" s="128" t="str">
        <f>IF(LEN(E2401&amp;"")&gt;0,IF(ISERROR(VLOOKUP(E2401,SpeciesLookup!B:G,6,FALSE)=TRUE),"",VLOOKUP(E2401,SpeciesLookup!B:G,6,FALSE)),"")</f>
        <v/>
      </c>
      <c r="H2401" s="128" t="str">
        <f>IF(LEN(E2401&amp;"")&gt;0,IF(ISERROR(VLOOKUP(E2401,SpeciesLookup!B:G,5,FALSE)=TRUE),"",VLOOKUP(E2401,SpeciesLookup!B:G,5,FALSE)),"")</f>
        <v/>
      </c>
      <c r="I2401" s="11"/>
      <c r="J2401" s="73"/>
      <c r="K2401" s="11"/>
      <c r="L2401" s="127" t="str">
        <f>TRIM(IF(ISERROR(VLOOKUP(R2401,SpeciesValidation!D:T,IF(ISNA(VLOOKUP(J2401,Validation!B$2:C$15,2,FALSE)),FALSE,VLOOKUP(J2401,Validation!B$2:C$15,2,FALSE)))),IF(LEN(E2401&amp;"")&gt;0,"",""),VLOOKUP(R2401,SpeciesValidation!D:T,VLOOKUP(J2401,Validation!B$2:C$15,2,FALSE),FALSE)) &amp; " " &amp; IF(ISERROR(IF(LEFT(J2401,1)="A",IF(IF(VLOOKUP(R2401,SpeciesValidation!D:W,20,FALSE)=FALSE,OR(TEXT(A2401,"MMDD")&lt;VLOOKUP(R2401,SpeciesValidation!D:W,18,FALSE),TEXT(A2401,"MMDD")&gt;VLOOKUP(R2401,SpeciesValidation!D:W,19,FALSE)),IF(TEXT(A2401,"MMDD")&lt;"0701",TEXT(A2401,"MMDD")&gt;VLOOKUP(R2401,SpeciesValidation!D:W,18,FALSE),TEXT(A2401,"MMDD")&lt;VLOOKUP(R2401,SpeciesValidation!D:W,19,FALSE))),"Date outside expected range for this species",""),"")),"",IF(LEFT(J2401,1)="A",IF(IF(VLOOKUP(R2401,SpeciesValidation!D:W,20,FALSE)=FALSE,OR(TEXT(A2401,"MMDD")&lt;VLOOKUP(R2401,SpeciesValidation!D:W,18,FALSE),TEXT(A2401,"MMDD")&gt;VLOOKUP(R2401,SpeciesValidation!D:W,19,FALSE)),IF(TEXT(A2401,"MMDD")&lt;"0701",TEXT(A2401,"MMDD")&gt;VLOOKUP(R2401,SpeciesValidation!D:W,18,FALSE),TEXT(A2401,"MMDD")&lt;VLOOKUP(R2401,SpeciesValidation!D:W,19,FALSE))),"Date outside expected range for this species",""),"")))</f>
        <v/>
      </c>
      <c r="M2401" s="127" t="str">
        <f>IF(LEN(E2401&amp;"")&gt;0,IF(ISERROR(VLOOKUP(R2401,SpeciesValidation!D:I,6,FALSE)),"",VLOOKUP(R2401,SpeciesValidation!D:I,6,FALSE)),"")</f>
        <v/>
      </c>
      <c r="Q2401" s="36" t="str">
        <f>IF(LEN(E2401&amp;"")&gt;0,IF(ISERROR(VLOOKUP(E2401,SpeciesValidation!B:G,2,FALSE)=TRUE),"",VLOOKUP(E2401,SpeciesValidation!B:G,2,FALSE)),"")</f>
        <v/>
      </c>
      <c r="R2401" s="36" t="str">
        <f>IF(LEN(E2401&amp;"")&gt;0,IF(ISERROR(VLOOKUP(E2401,SpeciesLookup!B:G,4,FALSE)=TRUE),"",VLOOKUP(E2401,SpeciesLookup!B:G,4,FALSE)),"")</f>
        <v/>
      </c>
    </row>
    <row r="2402" spans="1:18" ht="13.2" x14ac:dyDescent="0.25">
      <c r="A2402" s="72"/>
      <c r="D2402" s="11"/>
      <c r="G2402" s="128" t="str">
        <f>IF(LEN(E2402&amp;"")&gt;0,IF(ISERROR(VLOOKUP(E2402,SpeciesLookup!B:G,6,FALSE)=TRUE),"",VLOOKUP(E2402,SpeciesLookup!B:G,6,FALSE)),"")</f>
        <v/>
      </c>
      <c r="H2402" s="128" t="str">
        <f>IF(LEN(E2402&amp;"")&gt;0,IF(ISERROR(VLOOKUP(E2402,SpeciesLookup!B:G,5,FALSE)=TRUE),"",VLOOKUP(E2402,SpeciesLookup!B:G,5,FALSE)),"")</f>
        <v/>
      </c>
      <c r="I2402" s="11"/>
      <c r="J2402" s="73"/>
      <c r="K2402" s="11"/>
      <c r="L2402" s="127" t="str">
        <f>TRIM(IF(ISERROR(VLOOKUP(R2402,SpeciesValidation!D:T,IF(ISNA(VLOOKUP(J2402,Validation!B$2:C$15,2,FALSE)),FALSE,VLOOKUP(J2402,Validation!B$2:C$15,2,FALSE)))),IF(LEN(E2402&amp;"")&gt;0,"",""),VLOOKUP(R2402,SpeciesValidation!D:T,VLOOKUP(J2402,Validation!B$2:C$15,2,FALSE),FALSE)) &amp; " " &amp; IF(ISERROR(IF(LEFT(J2402,1)="A",IF(IF(VLOOKUP(R2402,SpeciesValidation!D:W,20,FALSE)=FALSE,OR(TEXT(A2402,"MMDD")&lt;VLOOKUP(R2402,SpeciesValidation!D:W,18,FALSE),TEXT(A2402,"MMDD")&gt;VLOOKUP(R2402,SpeciesValidation!D:W,19,FALSE)),IF(TEXT(A2402,"MMDD")&lt;"0701",TEXT(A2402,"MMDD")&gt;VLOOKUP(R2402,SpeciesValidation!D:W,18,FALSE),TEXT(A2402,"MMDD")&lt;VLOOKUP(R2402,SpeciesValidation!D:W,19,FALSE))),"Date outside expected range for this species",""),"")),"",IF(LEFT(J2402,1)="A",IF(IF(VLOOKUP(R2402,SpeciesValidation!D:W,20,FALSE)=FALSE,OR(TEXT(A2402,"MMDD")&lt;VLOOKUP(R2402,SpeciesValidation!D:W,18,FALSE),TEXT(A2402,"MMDD")&gt;VLOOKUP(R2402,SpeciesValidation!D:W,19,FALSE)),IF(TEXT(A2402,"MMDD")&lt;"0701",TEXT(A2402,"MMDD")&gt;VLOOKUP(R2402,SpeciesValidation!D:W,18,FALSE),TEXT(A2402,"MMDD")&lt;VLOOKUP(R2402,SpeciesValidation!D:W,19,FALSE))),"Date outside expected range for this species",""),"")))</f>
        <v/>
      </c>
      <c r="M2402" s="127" t="str">
        <f>IF(LEN(E2402&amp;"")&gt;0,IF(ISERROR(VLOOKUP(R2402,SpeciesValidation!D:I,6,FALSE)),"",VLOOKUP(R2402,SpeciesValidation!D:I,6,FALSE)),"")</f>
        <v/>
      </c>
      <c r="Q2402" s="36" t="str">
        <f>IF(LEN(E2402&amp;"")&gt;0,IF(ISERROR(VLOOKUP(E2402,SpeciesValidation!B:G,2,FALSE)=TRUE),"",VLOOKUP(E2402,SpeciesValidation!B:G,2,FALSE)),"")</f>
        <v/>
      </c>
      <c r="R2402" s="36" t="str">
        <f>IF(LEN(E2402&amp;"")&gt;0,IF(ISERROR(VLOOKUP(E2402,SpeciesLookup!B:G,4,FALSE)=TRUE),"",VLOOKUP(E2402,SpeciesLookup!B:G,4,FALSE)),"")</f>
        <v/>
      </c>
    </row>
    <row r="2403" spans="1:18" ht="13.2" x14ac:dyDescent="0.25">
      <c r="A2403" s="72"/>
      <c r="D2403" s="11"/>
      <c r="G2403" s="128" t="str">
        <f>IF(LEN(E2403&amp;"")&gt;0,IF(ISERROR(VLOOKUP(E2403,SpeciesLookup!B:G,6,FALSE)=TRUE),"",VLOOKUP(E2403,SpeciesLookup!B:G,6,FALSE)),"")</f>
        <v/>
      </c>
      <c r="H2403" s="128" t="str">
        <f>IF(LEN(E2403&amp;"")&gt;0,IF(ISERROR(VLOOKUP(E2403,SpeciesLookup!B:G,5,FALSE)=TRUE),"",VLOOKUP(E2403,SpeciesLookup!B:G,5,FALSE)),"")</f>
        <v/>
      </c>
      <c r="I2403" s="11"/>
      <c r="J2403" s="73"/>
      <c r="K2403" s="11"/>
      <c r="L2403" s="127" t="str">
        <f>TRIM(IF(ISERROR(VLOOKUP(R2403,SpeciesValidation!D:T,IF(ISNA(VLOOKUP(J2403,Validation!B$2:C$15,2,FALSE)),FALSE,VLOOKUP(J2403,Validation!B$2:C$15,2,FALSE)))),IF(LEN(E2403&amp;"")&gt;0,"",""),VLOOKUP(R2403,SpeciesValidation!D:T,VLOOKUP(J2403,Validation!B$2:C$15,2,FALSE),FALSE)) &amp; " " &amp; IF(ISERROR(IF(LEFT(J2403,1)="A",IF(IF(VLOOKUP(R2403,SpeciesValidation!D:W,20,FALSE)=FALSE,OR(TEXT(A2403,"MMDD")&lt;VLOOKUP(R2403,SpeciesValidation!D:W,18,FALSE),TEXT(A2403,"MMDD")&gt;VLOOKUP(R2403,SpeciesValidation!D:W,19,FALSE)),IF(TEXT(A2403,"MMDD")&lt;"0701",TEXT(A2403,"MMDD")&gt;VLOOKUP(R2403,SpeciesValidation!D:W,18,FALSE),TEXT(A2403,"MMDD")&lt;VLOOKUP(R2403,SpeciesValidation!D:W,19,FALSE))),"Date outside expected range for this species",""),"")),"",IF(LEFT(J2403,1)="A",IF(IF(VLOOKUP(R2403,SpeciesValidation!D:W,20,FALSE)=FALSE,OR(TEXT(A2403,"MMDD")&lt;VLOOKUP(R2403,SpeciesValidation!D:W,18,FALSE),TEXT(A2403,"MMDD")&gt;VLOOKUP(R2403,SpeciesValidation!D:W,19,FALSE)),IF(TEXT(A2403,"MMDD")&lt;"0701",TEXT(A2403,"MMDD")&gt;VLOOKUP(R2403,SpeciesValidation!D:W,18,FALSE),TEXT(A2403,"MMDD")&lt;VLOOKUP(R2403,SpeciesValidation!D:W,19,FALSE))),"Date outside expected range for this species",""),"")))</f>
        <v/>
      </c>
      <c r="M2403" s="127" t="str">
        <f>IF(LEN(E2403&amp;"")&gt;0,IF(ISERROR(VLOOKUP(R2403,SpeciesValidation!D:I,6,FALSE)),"",VLOOKUP(R2403,SpeciesValidation!D:I,6,FALSE)),"")</f>
        <v/>
      </c>
      <c r="Q2403" s="36" t="str">
        <f>IF(LEN(E2403&amp;"")&gt;0,IF(ISERROR(VLOOKUP(E2403,SpeciesValidation!B:G,2,FALSE)=TRUE),"",VLOOKUP(E2403,SpeciesValidation!B:G,2,FALSE)),"")</f>
        <v/>
      </c>
      <c r="R2403" s="36" t="str">
        <f>IF(LEN(E2403&amp;"")&gt;0,IF(ISERROR(VLOOKUP(E2403,SpeciesLookup!B:G,4,FALSE)=TRUE),"",VLOOKUP(E2403,SpeciesLookup!B:G,4,FALSE)),"")</f>
        <v/>
      </c>
    </row>
    <row r="2404" spans="1:18" ht="13.2" x14ac:dyDescent="0.25">
      <c r="A2404" s="72"/>
      <c r="D2404" s="11"/>
      <c r="G2404" s="128" t="str">
        <f>IF(LEN(E2404&amp;"")&gt;0,IF(ISERROR(VLOOKUP(E2404,SpeciesLookup!B:G,6,FALSE)=TRUE),"",VLOOKUP(E2404,SpeciesLookup!B:G,6,FALSE)),"")</f>
        <v/>
      </c>
      <c r="H2404" s="128" t="str">
        <f>IF(LEN(E2404&amp;"")&gt;0,IF(ISERROR(VLOOKUP(E2404,SpeciesLookup!B:G,5,FALSE)=TRUE),"",VLOOKUP(E2404,SpeciesLookup!B:G,5,FALSE)),"")</f>
        <v/>
      </c>
      <c r="I2404" s="11"/>
      <c r="J2404" s="73"/>
      <c r="K2404" s="11"/>
      <c r="L2404" s="127" t="str">
        <f>TRIM(IF(ISERROR(VLOOKUP(R2404,SpeciesValidation!D:T,IF(ISNA(VLOOKUP(J2404,Validation!B$2:C$15,2,FALSE)),FALSE,VLOOKUP(J2404,Validation!B$2:C$15,2,FALSE)))),IF(LEN(E2404&amp;"")&gt;0,"",""),VLOOKUP(R2404,SpeciesValidation!D:T,VLOOKUP(J2404,Validation!B$2:C$15,2,FALSE),FALSE)) &amp; " " &amp; IF(ISERROR(IF(LEFT(J2404,1)="A",IF(IF(VLOOKUP(R2404,SpeciesValidation!D:W,20,FALSE)=FALSE,OR(TEXT(A2404,"MMDD")&lt;VLOOKUP(R2404,SpeciesValidation!D:W,18,FALSE),TEXT(A2404,"MMDD")&gt;VLOOKUP(R2404,SpeciesValidation!D:W,19,FALSE)),IF(TEXT(A2404,"MMDD")&lt;"0701",TEXT(A2404,"MMDD")&gt;VLOOKUP(R2404,SpeciesValidation!D:W,18,FALSE),TEXT(A2404,"MMDD")&lt;VLOOKUP(R2404,SpeciesValidation!D:W,19,FALSE))),"Date outside expected range for this species",""),"")),"",IF(LEFT(J2404,1)="A",IF(IF(VLOOKUP(R2404,SpeciesValidation!D:W,20,FALSE)=FALSE,OR(TEXT(A2404,"MMDD")&lt;VLOOKUP(R2404,SpeciesValidation!D:W,18,FALSE),TEXT(A2404,"MMDD")&gt;VLOOKUP(R2404,SpeciesValidation!D:W,19,FALSE)),IF(TEXT(A2404,"MMDD")&lt;"0701",TEXT(A2404,"MMDD")&gt;VLOOKUP(R2404,SpeciesValidation!D:W,18,FALSE),TEXT(A2404,"MMDD")&lt;VLOOKUP(R2404,SpeciesValidation!D:W,19,FALSE))),"Date outside expected range for this species",""),"")))</f>
        <v/>
      </c>
      <c r="M2404" s="127" t="str">
        <f>IF(LEN(E2404&amp;"")&gt;0,IF(ISERROR(VLOOKUP(R2404,SpeciesValidation!D:I,6,FALSE)),"",VLOOKUP(R2404,SpeciesValidation!D:I,6,FALSE)),"")</f>
        <v/>
      </c>
      <c r="Q2404" s="36" t="str">
        <f>IF(LEN(E2404&amp;"")&gt;0,IF(ISERROR(VLOOKUP(E2404,SpeciesValidation!B:G,2,FALSE)=TRUE),"",VLOOKUP(E2404,SpeciesValidation!B:G,2,FALSE)),"")</f>
        <v/>
      </c>
      <c r="R2404" s="36" t="str">
        <f>IF(LEN(E2404&amp;"")&gt;0,IF(ISERROR(VLOOKUP(E2404,SpeciesLookup!B:G,4,FALSE)=TRUE),"",VLOOKUP(E2404,SpeciesLookup!B:G,4,FALSE)),"")</f>
        <v/>
      </c>
    </row>
    <row r="2405" spans="1:18" ht="13.2" x14ac:dyDescent="0.25">
      <c r="A2405" s="72"/>
      <c r="D2405" s="11"/>
      <c r="G2405" s="128" t="str">
        <f>IF(LEN(E2405&amp;"")&gt;0,IF(ISERROR(VLOOKUP(E2405,SpeciesLookup!B:G,6,FALSE)=TRUE),"",VLOOKUP(E2405,SpeciesLookup!B:G,6,FALSE)),"")</f>
        <v/>
      </c>
      <c r="H2405" s="128" t="str">
        <f>IF(LEN(E2405&amp;"")&gt;0,IF(ISERROR(VLOOKUP(E2405,SpeciesLookup!B:G,5,FALSE)=TRUE),"",VLOOKUP(E2405,SpeciesLookup!B:G,5,FALSE)),"")</f>
        <v/>
      </c>
      <c r="I2405" s="11"/>
      <c r="J2405" s="73"/>
      <c r="K2405" s="11"/>
      <c r="L2405" s="127" t="str">
        <f>TRIM(IF(ISERROR(VLOOKUP(R2405,SpeciesValidation!D:T,IF(ISNA(VLOOKUP(J2405,Validation!B$2:C$15,2,FALSE)),FALSE,VLOOKUP(J2405,Validation!B$2:C$15,2,FALSE)))),IF(LEN(E2405&amp;"")&gt;0,"",""),VLOOKUP(R2405,SpeciesValidation!D:T,VLOOKUP(J2405,Validation!B$2:C$15,2,FALSE),FALSE)) &amp; " " &amp; IF(ISERROR(IF(LEFT(J2405,1)="A",IF(IF(VLOOKUP(R2405,SpeciesValidation!D:W,20,FALSE)=FALSE,OR(TEXT(A2405,"MMDD")&lt;VLOOKUP(R2405,SpeciesValidation!D:W,18,FALSE),TEXT(A2405,"MMDD")&gt;VLOOKUP(R2405,SpeciesValidation!D:W,19,FALSE)),IF(TEXT(A2405,"MMDD")&lt;"0701",TEXT(A2405,"MMDD")&gt;VLOOKUP(R2405,SpeciesValidation!D:W,18,FALSE),TEXT(A2405,"MMDD")&lt;VLOOKUP(R2405,SpeciesValidation!D:W,19,FALSE))),"Date outside expected range for this species",""),"")),"",IF(LEFT(J2405,1)="A",IF(IF(VLOOKUP(R2405,SpeciesValidation!D:W,20,FALSE)=FALSE,OR(TEXT(A2405,"MMDD")&lt;VLOOKUP(R2405,SpeciesValidation!D:W,18,FALSE),TEXT(A2405,"MMDD")&gt;VLOOKUP(R2405,SpeciesValidation!D:W,19,FALSE)),IF(TEXT(A2405,"MMDD")&lt;"0701",TEXT(A2405,"MMDD")&gt;VLOOKUP(R2405,SpeciesValidation!D:W,18,FALSE),TEXT(A2405,"MMDD")&lt;VLOOKUP(R2405,SpeciesValidation!D:W,19,FALSE))),"Date outside expected range for this species",""),"")))</f>
        <v/>
      </c>
      <c r="M2405" s="127" t="str">
        <f>IF(LEN(E2405&amp;"")&gt;0,IF(ISERROR(VLOOKUP(R2405,SpeciesValidation!D:I,6,FALSE)),"",VLOOKUP(R2405,SpeciesValidation!D:I,6,FALSE)),"")</f>
        <v/>
      </c>
      <c r="Q2405" s="36" t="str">
        <f>IF(LEN(E2405&amp;"")&gt;0,IF(ISERROR(VLOOKUP(E2405,SpeciesValidation!B:G,2,FALSE)=TRUE),"",VLOOKUP(E2405,SpeciesValidation!B:G,2,FALSE)),"")</f>
        <v/>
      </c>
      <c r="R2405" s="36" t="str">
        <f>IF(LEN(E2405&amp;"")&gt;0,IF(ISERROR(VLOOKUP(E2405,SpeciesLookup!B:G,4,FALSE)=TRUE),"",VLOOKUP(E2405,SpeciesLookup!B:G,4,FALSE)),"")</f>
        <v/>
      </c>
    </row>
    <row r="2406" spans="1:18" ht="13.2" x14ac:dyDescent="0.25">
      <c r="A2406" s="72"/>
      <c r="D2406" s="11"/>
      <c r="G2406" s="128" t="str">
        <f>IF(LEN(E2406&amp;"")&gt;0,IF(ISERROR(VLOOKUP(E2406,SpeciesLookup!B:G,6,FALSE)=TRUE),"",VLOOKUP(E2406,SpeciesLookup!B:G,6,FALSE)),"")</f>
        <v/>
      </c>
      <c r="H2406" s="128" t="str">
        <f>IF(LEN(E2406&amp;"")&gt;0,IF(ISERROR(VLOOKUP(E2406,SpeciesLookup!B:G,5,FALSE)=TRUE),"",VLOOKUP(E2406,SpeciesLookup!B:G,5,FALSE)),"")</f>
        <v/>
      </c>
      <c r="I2406" s="11"/>
      <c r="J2406" s="73"/>
      <c r="K2406" s="11"/>
      <c r="L2406" s="127" t="str">
        <f>TRIM(IF(ISERROR(VLOOKUP(R2406,SpeciesValidation!D:T,IF(ISNA(VLOOKUP(J2406,Validation!B$2:C$15,2,FALSE)),FALSE,VLOOKUP(J2406,Validation!B$2:C$15,2,FALSE)))),IF(LEN(E2406&amp;"")&gt;0,"",""),VLOOKUP(R2406,SpeciesValidation!D:T,VLOOKUP(J2406,Validation!B$2:C$15,2,FALSE),FALSE)) &amp; " " &amp; IF(ISERROR(IF(LEFT(J2406,1)="A",IF(IF(VLOOKUP(R2406,SpeciesValidation!D:W,20,FALSE)=FALSE,OR(TEXT(A2406,"MMDD")&lt;VLOOKUP(R2406,SpeciesValidation!D:W,18,FALSE),TEXT(A2406,"MMDD")&gt;VLOOKUP(R2406,SpeciesValidation!D:W,19,FALSE)),IF(TEXT(A2406,"MMDD")&lt;"0701",TEXT(A2406,"MMDD")&gt;VLOOKUP(R2406,SpeciesValidation!D:W,18,FALSE),TEXT(A2406,"MMDD")&lt;VLOOKUP(R2406,SpeciesValidation!D:W,19,FALSE))),"Date outside expected range for this species",""),"")),"",IF(LEFT(J2406,1)="A",IF(IF(VLOOKUP(R2406,SpeciesValidation!D:W,20,FALSE)=FALSE,OR(TEXT(A2406,"MMDD")&lt;VLOOKUP(R2406,SpeciesValidation!D:W,18,FALSE),TEXT(A2406,"MMDD")&gt;VLOOKUP(R2406,SpeciesValidation!D:W,19,FALSE)),IF(TEXT(A2406,"MMDD")&lt;"0701",TEXT(A2406,"MMDD")&gt;VLOOKUP(R2406,SpeciesValidation!D:W,18,FALSE),TEXT(A2406,"MMDD")&lt;VLOOKUP(R2406,SpeciesValidation!D:W,19,FALSE))),"Date outside expected range for this species",""),"")))</f>
        <v/>
      </c>
      <c r="M2406" s="127" t="str">
        <f>IF(LEN(E2406&amp;"")&gt;0,IF(ISERROR(VLOOKUP(R2406,SpeciesValidation!D:I,6,FALSE)),"",VLOOKUP(R2406,SpeciesValidation!D:I,6,FALSE)),"")</f>
        <v/>
      </c>
      <c r="Q2406" s="36" t="str">
        <f>IF(LEN(E2406&amp;"")&gt;0,IF(ISERROR(VLOOKUP(E2406,SpeciesValidation!B:G,2,FALSE)=TRUE),"",VLOOKUP(E2406,SpeciesValidation!B:G,2,FALSE)),"")</f>
        <v/>
      </c>
      <c r="R2406" s="36" t="str">
        <f>IF(LEN(E2406&amp;"")&gt;0,IF(ISERROR(VLOOKUP(E2406,SpeciesLookup!B:G,4,FALSE)=TRUE),"",VLOOKUP(E2406,SpeciesLookup!B:G,4,FALSE)),"")</f>
        <v/>
      </c>
    </row>
    <row r="2407" spans="1:18" ht="13.2" x14ac:dyDescent="0.25">
      <c r="A2407" s="72"/>
      <c r="D2407" s="11"/>
      <c r="G2407" s="128" t="str">
        <f>IF(LEN(E2407&amp;"")&gt;0,IF(ISERROR(VLOOKUP(E2407,SpeciesLookup!B:G,6,FALSE)=TRUE),"",VLOOKUP(E2407,SpeciesLookup!B:G,6,FALSE)),"")</f>
        <v/>
      </c>
      <c r="H2407" s="128" t="str">
        <f>IF(LEN(E2407&amp;"")&gt;0,IF(ISERROR(VLOOKUP(E2407,SpeciesLookup!B:G,5,FALSE)=TRUE),"",VLOOKUP(E2407,SpeciesLookup!B:G,5,FALSE)),"")</f>
        <v/>
      </c>
      <c r="I2407" s="11"/>
      <c r="J2407" s="73"/>
      <c r="K2407" s="11"/>
      <c r="L2407" s="127" t="str">
        <f>TRIM(IF(ISERROR(VLOOKUP(R2407,SpeciesValidation!D:T,IF(ISNA(VLOOKUP(J2407,Validation!B$2:C$15,2,FALSE)),FALSE,VLOOKUP(J2407,Validation!B$2:C$15,2,FALSE)))),IF(LEN(E2407&amp;"")&gt;0,"",""),VLOOKUP(R2407,SpeciesValidation!D:T,VLOOKUP(J2407,Validation!B$2:C$15,2,FALSE),FALSE)) &amp; " " &amp; IF(ISERROR(IF(LEFT(J2407,1)="A",IF(IF(VLOOKUP(R2407,SpeciesValidation!D:W,20,FALSE)=FALSE,OR(TEXT(A2407,"MMDD")&lt;VLOOKUP(R2407,SpeciesValidation!D:W,18,FALSE),TEXT(A2407,"MMDD")&gt;VLOOKUP(R2407,SpeciesValidation!D:W,19,FALSE)),IF(TEXT(A2407,"MMDD")&lt;"0701",TEXT(A2407,"MMDD")&gt;VLOOKUP(R2407,SpeciesValidation!D:W,18,FALSE),TEXT(A2407,"MMDD")&lt;VLOOKUP(R2407,SpeciesValidation!D:W,19,FALSE))),"Date outside expected range for this species",""),"")),"",IF(LEFT(J2407,1)="A",IF(IF(VLOOKUP(R2407,SpeciesValidation!D:W,20,FALSE)=FALSE,OR(TEXT(A2407,"MMDD")&lt;VLOOKUP(R2407,SpeciesValidation!D:W,18,FALSE),TEXT(A2407,"MMDD")&gt;VLOOKUP(R2407,SpeciesValidation!D:W,19,FALSE)),IF(TEXT(A2407,"MMDD")&lt;"0701",TEXT(A2407,"MMDD")&gt;VLOOKUP(R2407,SpeciesValidation!D:W,18,FALSE),TEXT(A2407,"MMDD")&lt;VLOOKUP(R2407,SpeciesValidation!D:W,19,FALSE))),"Date outside expected range for this species",""),"")))</f>
        <v/>
      </c>
      <c r="M2407" s="127" t="str">
        <f>IF(LEN(E2407&amp;"")&gt;0,IF(ISERROR(VLOOKUP(R2407,SpeciesValidation!D:I,6,FALSE)),"",VLOOKUP(R2407,SpeciesValidation!D:I,6,FALSE)),"")</f>
        <v/>
      </c>
      <c r="Q2407" s="36" t="str">
        <f>IF(LEN(E2407&amp;"")&gt;0,IF(ISERROR(VLOOKUP(E2407,SpeciesValidation!B:G,2,FALSE)=TRUE),"",VLOOKUP(E2407,SpeciesValidation!B:G,2,FALSE)),"")</f>
        <v/>
      </c>
      <c r="R2407" s="36" t="str">
        <f>IF(LEN(E2407&amp;"")&gt;0,IF(ISERROR(VLOOKUP(E2407,SpeciesLookup!B:G,4,FALSE)=TRUE),"",VLOOKUP(E2407,SpeciesLookup!B:G,4,FALSE)),"")</f>
        <v/>
      </c>
    </row>
    <row r="2408" spans="1:18" ht="13.2" x14ac:dyDescent="0.25">
      <c r="A2408" s="72"/>
      <c r="D2408" s="11"/>
      <c r="G2408" s="128" t="str">
        <f>IF(LEN(E2408&amp;"")&gt;0,IF(ISERROR(VLOOKUP(E2408,SpeciesLookup!B:G,6,FALSE)=TRUE),"",VLOOKUP(E2408,SpeciesLookup!B:G,6,FALSE)),"")</f>
        <v/>
      </c>
      <c r="H2408" s="128" t="str">
        <f>IF(LEN(E2408&amp;"")&gt;0,IF(ISERROR(VLOOKUP(E2408,SpeciesLookup!B:G,5,FALSE)=TRUE),"",VLOOKUP(E2408,SpeciesLookup!B:G,5,FALSE)),"")</f>
        <v/>
      </c>
      <c r="I2408" s="11"/>
      <c r="J2408" s="73"/>
      <c r="K2408" s="11"/>
      <c r="L2408" s="127" t="str">
        <f>TRIM(IF(ISERROR(VLOOKUP(R2408,SpeciesValidation!D:T,IF(ISNA(VLOOKUP(J2408,Validation!B$2:C$15,2,FALSE)),FALSE,VLOOKUP(J2408,Validation!B$2:C$15,2,FALSE)))),IF(LEN(E2408&amp;"")&gt;0,"",""),VLOOKUP(R2408,SpeciesValidation!D:T,VLOOKUP(J2408,Validation!B$2:C$15,2,FALSE),FALSE)) &amp; " " &amp; IF(ISERROR(IF(LEFT(J2408,1)="A",IF(IF(VLOOKUP(R2408,SpeciesValidation!D:W,20,FALSE)=FALSE,OR(TEXT(A2408,"MMDD")&lt;VLOOKUP(R2408,SpeciesValidation!D:W,18,FALSE),TEXT(A2408,"MMDD")&gt;VLOOKUP(R2408,SpeciesValidation!D:W,19,FALSE)),IF(TEXT(A2408,"MMDD")&lt;"0701",TEXT(A2408,"MMDD")&gt;VLOOKUP(R2408,SpeciesValidation!D:W,18,FALSE),TEXT(A2408,"MMDD")&lt;VLOOKUP(R2408,SpeciesValidation!D:W,19,FALSE))),"Date outside expected range for this species",""),"")),"",IF(LEFT(J2408,1)="A",IF(IF(VLOOKUP(R2408,SpeciesValidation!D:W,20,FALSE)=FALSE,OR(TEXT(A2408,"MMDD")&lt;VLOOKUP(R2408,SpeciesValidation!D:W,18,FALSE),TEXT(A2408,"MMDD")&gt;VLOOKUP(R2408,SpeciesValidation!D:W,19,FALSE)),IF(TEXT(A2408,"MMDD")&lt;"0701",TEXT(A2408,"MMDD")&gt;VLOOKUP(R2408,SpeciesValidation!D:W,18,FALSE),TEXT(A2408,"MMDD")&lt;VLOOKUP(R2408,SpeciesValidation!D:W,19,FALSE))),"Date outside expected range for this species",""),"")))</f>
        <v/>
      </c>
      <c r="M2408" s="127" t="str">
        <f>IF(LEN(E2408&amp;"")&gt;0,IF(ISERROR(VLOOKUP(R2408,SpeciesValidation!D:I,6,FALSE)),"",VLOOKUP(R2408,SpeciesValidation!D:I,6,FALSE)),"")</f>
        <v/>
      </c>
      <c r="Q2408" s="36" t="str">
        <f>IF(LEN(E2408&amp;"")&gt;0,IF(ISERROR(VLOOKUP(E2408,SpeciesValidation!B:G,2,FALSE)=TRUE),"",VLOOKUP(E2408,SpeciesValidation!B:G,2,FALSE)),"")</f>
        <v/>
      </c>
      <c r="R2408" s="36" t="str">
        <f>IF(LEN(E2408&amp;"")&gt;0,IF(ISERROR(VLOOKUP(E2408,SpeciesLookup!B:G,4,FALSE)=TRUE),"",VLOOKUP(E2408,SpeciesLookup!B:G,4,FALSE)),"")</f>
        <v/>
      </c>
    </row>
    <row r="2409" spans="1:18" ht="13.2" x14ac:dyDescent="0.25">
      <c r="A2409" s="72"/>
      <c r="D2409" s="11"/>
      <c r="G2409" s="128" t="str">
        <f>IF(LEN(E2409&amp;"")&gt;0,IF(ISERROR(VLOOKUP(E2409,SpeciesLookup!B:G,6,FALSE)=TRUE),"",VLOOKUP(E2409,SpeciesLookup!B:G,6,FALSE)),"")</f>
        <v/>
      </c>
      <c r="H2409" s="128" t="str">
        <f>IF(LEN(E2409&amp;"")&gt;0,IF(ISERROR(VLOOKUP(E2409,SpeciesLookup!B:G,5,FALSE)=TRUE),"",VLOOKUP(E2409,SpeciesLookup!B:G,5,FALSE)),"")</f>
        <v/>
      </c>
      <c r="I2409" s="11"/>
      <c r="J2409" s="73"/>
      <c r="K2409" s="11"/>
      <c r="L2409" s="127" t="str">
        <f>TRIM(IF(ISERROR(VLOOKUP(R2409,SpeciesValidation!D:T,IF(ISNA(VLOOKUP(J2409,Validation!B$2:C$15,2,FALSE)),FALSE,VLOOKUP(J2409,Validation!B$2:C$15,2,FALSE)))),IF(LEN(E2409&amp;"")&gt;0,"",""),VLOOKUP(R2409,SpeciesValidation!D:T,VLOOKUP(J2409,Validation!B$2:C$15,2,FALSE),FALSE)) &amp; " " &amp; IF(ISERROR(IF(LEFT(J2409,1)="A",IF(IF(VLOOKUP(R2409,SpeciesValidation!D:W,20,FALSE)=FALSE,OR(TEXT(A2409,"MMDD")&lt;VLOOKUP(R2409,SpeciesValidation!D:W,18,FALSE),TEXT(A2409,"MMDD")&gt;VLOOKUP(R2409,SpeciesValidation!D:W,19,FALSE)),IF(TEXT(A2409,"MMDD")&lt;"0701",TEXT(A2409,"MMDD")&gt;VLOOKUP(R2409,SpeciesValidation!D:W,18,FALSE),TEXT(A2409,"MMDD")&lt;VLOOKUP(R2409,SpeciesValidation!D:W,19,FALSE))),"Date outside expected range for this species",""),"")),"",IF(LEFT(J2409,1)="A",IF(IF(VLOOKUP(R2409,SpeciesValidation!D:W,20,FALSE)=FALSE,OR(TEXT(A2409,"MMDD")&lt;VLOOKUP(R2409,SpeciesValidation!D:W,18,FALSE),TEXT(A2409,"MMDD")&gt;VLOOKUP(R2409,SpeciesValidation!D:W,19,FALSE)),IF(TEXT(A2409,"MMDD")&lt;"0701",TEXT(A2409,"MMDD")&gt;VLOOKUP(R2409,SpeciesValidation!D:W,18,FALSE),TEXT(A2409,"MMDD")&lt;VLOOKUP(R2409,SpeciesValidation!D:W,19,FALSE))),"Date outside expected range for this species",""),"")))</f>
        <v/>
      </c>
      <c r="M2409" s="127" t="str">
        <f>IF(LEN(E2409&amp;"")&gt;0,IF(ISERROR(VLOOKUP(R2409,SpeciesValidation!D:I,6,FALSE)),"",VLOOKUP(R2409,SpeciesValidation!D:I,6,FALSE)),"")</f>
        <v/>
      </c>
      <c r="Q2409" s="36" t="str">
        <f>IF(LEN(E2409&amp;"")&gt;0,IF(ISERROR(VLOOKUP(E2409,SpeciesValidation!B:G,2,FALSE)=TRUE),"",VLOOKUP(E2409,SpeciesValidation!B:G,2,FALSE)),"")</f>
        <v/>
      </c>
      <c r="R2409" s="36" t="str">
        <f>IF(LEN(E2409&amp;"")&gt;0,IF(ISERROR(VLOOKUP(E2409,SpeciesLookup!B:G,4,FALSE)=TRUE),"",VLOOKUP(E2409,SpeciesLookup!B:G,4,FALSE)),"")</f>
        <v/>
      </c>
    </row>
    <row r="2410" spans="1:18" ht="13.2" x14ac:dyDescent="0.25">
      <c r="A2410" s="72"/>
      <c r="D2410" s="11"/>
      <c r="G2410" s="128" t="str">
        <f>IF(LEN(E2410&amp;"")&gt;0,IF(ISERROR(VLOOKUP(E2410,SpeciesLookup!B:G,6,FALSE)=TRUE),"",VLOOKUP(E2410,SpeciesLookup!B:G,6,FALSE)),"")</f>
        <v/>
      </c>
      <c r="H2410" s="128" t="str">
        <f>IF(LEN(E2410&amp;"")&gt;0,IF(ISERROR(VLOOKUP(E2410,SpeciesLookup!B:G,5,FALSE)=TRUE),"",VLOOKUP(E2410,SpeciesLookup!B:G,5,FALSE)),"")</f>
        <v/>
      </c>
      <c r="I2410" s="11"/>
      <c r="J2410" s="73"/>
      <c r="K2410" s="11"/>
      <c r="L2410" s="127" t="str">
        <f>TRIM(IF(ISERROR(VLOOKUP(R2410,SpeciesValidation!D:T,IF(ISNA(VLOOKUP(J2410,Validation!B$2:C$15,2,FALSE)),FALSE,VLOOKUP(J2410,Validation!B$2:C$15,2,FALSE)))),IF(LEN(E2410&amp;"")&gt;0,"",""),VLOOKUP(R2410,SpeciesValidation!D:T,VLOOKUP(J2410,Validation!B$2:C$15,2,FALSE),FALSE)) &amp; " " &amp; IF(ISERROR(IF(LEFT(J2410,1)="A",IF(IF(VLOOKUP(R2410,SpeciesValidation!D:W,20,FALSE)=FALSE,OR(TEXT(A2410,"MMDD")&lt;VLOOKUP(R2410,SpeciesValidation!D:W,18,FALSE),TEXT(A2410,"MMDD")&gt;VLOOKUP(R2410,SpeciesValidation!D:W,19,FALSE)),IF(TEXT(A2410,"MMDD")&lt;"0701",TEXT(A2410,"MMDD")&gt;VLOOKUP(R2410,SpeciesValidation!D:W,18,FALSE),TEXT(A2410,"MMDD")&lt;VLOOKUP(R2410,SpeciesValidation!D:W,19,FALSE))),"Date outside expected range for this species",""),"")),"",IF(LEFT(J2410,1)="A",IF(IF(VLOOKUP(R2410,SpeciesValidation!D:W,20,FALSE)=FALSE,OR(TEXT(A2410,"MMDD")&lt;VLOOKUP(R2410,SpeciesValidation!D:W,18,FALSE),TEXT(A2410,"MMDD")&gt;VLOOKUP(R2410,SpeciesValidation!D:W,19,FALSE)),IF(TEXT(A2410,"MMDD")&lt;"0701",TEXT(A2410,"MMDD")&gt;VLOOKUP(R2410,SpeciesValidation!D:W,18,FALSE),TEXT(A2410,"MMDD")&lt;VLOOKUP(R2410,SpeciesValidation!D:W,19,FALSE))),"Date outside expected range for this species",""),"")))</f>
        <v/>
      </c>
      <c r="M2410" s="127" t="str">
        <f>IF(LEN(E2410&amp;"")&gt;0,IF(ISERROR(VLOOKUP(R2410,SpeciesValidation!D:I,6,FALSE)),"",VLOOKUP(R2410,SpeciesValidation!D:I,6,FALSE)),"")</f>
        <v/>
      </c>
      <c r="Q2410" s="36" t="str">
        <f>IF(LEN(E2410&amp;"")&gt;0,IF(ISERROR(VLOOKUP(E2410,SpeciesValidation!B:G,2,FALSE)=TRUE),"",VLOOKUP(E2410,SpeciesValidation!B:G,2,FALSE)),"")</f>
        <v/>
      </c>
      <c r="R2410" s="36" t="str">
        <f>IF(LEN(E2410&amp;"")&gt;0,IF(ISERROR(VLOOKUP(E2410,SpeciesLookup!B:G,4,FALSE)=TRUE),"",VLOOKUP(E2410,SpeciesLookup!B:G,4,FALSE)),"")</f>
        <v/>
      </c>
    </row>
    <row r="2411" spans="1:18" ht="13.2" x14ac:dyDescent="0.25">
      <c r="A2411" s="72"/>
      <c r="D2411" s="11"/>
      <c r="G2411" s="128" t="str">
        <f>IF(LEN(E2411&amp;"")&gt;0,IF(ISERROR(VLOOKUP(E2411,SpeciesLookup!B:G,6,FALSE)=TRUE),"",VLOOKUP(E2411,SpeciesLookup!B:G,6,FALSE)),"")</f>
        <v/>
      </c>
      <c r="H2411" s="128" t="str">
        <f>IF(LEN(E2411&amp;"")&gt;0,IF(ISERROR(VLOOKUP(E2411,SpeciesLookup!B:G,5,FALSE)=TRUE),"",VLOOKUP(E2411,SpeciesLookup!B:G,5,FALSE)),"")</f>
        <v/>
      </c>
      <c r="I2411" s="11"/>
      <c r="J2411" s="73"/>
      <c r="K2411" s="11"/>
      <c r="L2411" s="127" t="str">
        <f>TRIM(IF(ISERROR(VLOOKUP(R2411,SpeciesValidation!D:T,IF(ISNA(VLOOKUP(J2411,Validation!B$2:C$15,2,FALSE)),FALSE,VLOOKUP(J2411,Validation!B$2:C$15,2,FALSE)))),IF(LEN(E2411&amp;"")&gt;0,"",""),VLOOKUP(R2411,SpeciesValidation!D:T,VLOOKUP(J2411,Validation!B$2:C$15,2,FALSE),FALSE)) &amp; " " &amp; IF(ISERROR(IF(LEFT(J2411,1)="A",IF(IF(VLOOKUP(R2411,SpeciesValidation!D:W,20,FALSE)=FALSE,OR(TEXT(A2411,"MMDD")&lt;VLOOKUP(R2411,SpeciesValidation!D:W,18,FALSE),TEXT(A2411,"MMDD")&gt;VLOOKUP(R2411,SpeciesValidation!D:W,19,FALSE)),IF(TEXT(A2411,"MMDD")&lt;"0701",TEXT(A2411,"MMDD")&gt;VLOOKUP(R2411,SpeciesValidation!D:W,18,FALSE),TEXT(A2411,"MMDD")&lt;VLOOKUP(R2411,SpeciesValidation!D:W,19,FALSE))),"Date outside expected range for this species",""),"")),"",IF(LEFT(J2411,1)="A",IF(IF(VLOOKUP(R2411,SpeciesValidation!D:W,20,FALSE)=FALSE,OR(TEXT(A2411,"MMDD")&lt;VLOOKUP(R2411,SpeciesValidation!D:W,18,FALSE),TEXT(A2411,"MMDD")&gt;VLOOKUP(R2411,SpeciesValidation!D:W,19,FALSE)),IF(TEXT(A2411,"MMDD")&lt;"0701",TEXT(A2411,"MMDD")&gt;VLOOKUP(R2411,SpeciesValidation!D:W,18,FALSE),TEXT(A2411,"MMDD")&lt;VLOOKUP(R2411,SpeciesValidation!D:W,19,FALSE))),"Date outside expected range for this species",""),"")))</f>
        <v/>
      </c>
      <c r="M2411" s="127" t="str">
        <f>IF(LEN(E2411&amp;"")&gt;0,IF(ISERROR(VLOOKUP(R2411,SpeciesValidation!D:I,6,FALSE)),"",VLOOKUP(R2411,SpeciesValidation!D:I,6,FALSE)),"")</f>
        <v/>
      </c>
      <c r="Q2411" s="36" t="str">
        <f>IF(LEN(E2411&amp;"")&gt;0,IF(ISERROR(VLOOKUP(E2411,SpeciesValidation!B:G,2,FALSE)=TRUE),"",VLOOKUP(E2411,SpeciesValidation!B:G,2,FALSE)),"")</f>
        <v/>
      </c>
      <c r="R2411" s="36" t="str">
        <f>IF(LEN(E2411&amp;"")&gt;0,IF(ISERROR(VLOOKUP(E2411,SpeciesLookup!B:G,4,FALSE)=TRUE),"",VLOOKUP(E2411,SpeciesLookup!B:G,4,FALSE)),"")</f>
        <v/>
      </c>
    </row>
    <row r="2412" spans="1:18" ht="13.2" x14ac:dyDescent="0.25">
      <c r="A2412" s="72"/>
      <c r="D2412" s="11"/>
      <c r="G2412" s="128" t="str">
        <f>IF(LEN(E2412&amp;"")&gt;0,IF(ISERROR(VLOOKUP(E2412,SpeciesLookup!B:G,6,FALSE)=TRUE),"",VLOOKUP(E2412,SpeciesLookup!B:G,6,FALSE)),"")</f>
        <v/>
      </c>
      <c r="H2412" s="128" t="str">
        <f>IF(LEN(E2412&amp;"")&gt;0,IF(ISERROR(VLOOKUP(E2412,SpeciesLookup!B:G,5,FALSE)=TRUE),"",VLOOKUP(E2412,SpeciesLookup!B:G,5,FALSE)),"")</f>
        <v/>
      </c>
      <c r="I2412" s="11"/>
      <c r="J2412" s="73"/>
      <c r="K2412" s="11"/>
      <c r="L2412" s="127" t="str">
        <f>TRIM(IF(ISERROR(VLOOKUP(R2412,SpeciesValidation!D:T,IF(ISNA(VLOOKUP(J2412,Validation!B$2:C$15,2,FALSE)),FALSE,VLOOKUP(J2412,Validation!B$2:C$15,2,FALSE)))),IF(LEN(E2412&amp;"")&gt;0,"",""),VLOOKUP(R2412,SpeciesValidation!D:T,VLOOKUP(J2412,Validation!B$2:C$15,2,FALSE),FALSE)) &amp; " " &amp; IF(ISERROR(IF(LEFT(J2412,1)="A",IF(IF(VLOOKUP(R2412,SpeciesValidation!D:W,20,FALSE)=FALSE,OR(TEXT(A2412,"MMDD")&lt;VLOOKUP(R2412,SpeciesValidation!D:W,18,FALSE),TEXT(A2412,"MMDD")&gt;VLOOKUP(R2412,SpeciesValidation!D:W,19,FALSE)),IF(TEXT(A2412,"MMDD")&lt;"0701",TEXT(A2412,"MMDD")&gt;VLOOKUP(R2412,SpeciesValidation!D:W,18,FALSE),TEXT(A2412,"MMDD")&lt;VLOOKUP(R2412,SpeciesValidation!D:W,19,FALSE))),"Date outside expected range for this species",""),"")),"",IF(LEFT(J2412,1)="A",IF(IF(VLOOKUP(R2412,SpeciesValidation!D:W,20,FALSE)=FALSE,OR(TEXT(A2412,"MMDD")&lt;VLOOKUP(R2412,SpeciesValidation!D:W,18,FALSE),TEXT(A2412,"MMDD")&gt;VLOOKUP(R2412,SpeciesValidation!D:W,19,FALSE)),IF(TEXT(A2412,"MMDD")&lt;"0701",TEXT(A2412,"MMDD")&gt;VLOOKUP(R2412,SpeciesValidation!D:W,18,FALSE),TEXT(A2412,"MMDD")&lt;VLOOKUP(R2412,SpeciesValidation!D:W,19,FALSE))),"Date outside expected range for this species",""),"")))</f>
        <v/>
      </c>
      <c r="M2412" s="127" t="str">
        <f>IF(LEN(E2412&amp;"")&gt;0,IF(ISERROR(VLOOKUP(R2412,SpeciesValidation!D:I,6,FALSE)),"",VLOOKUP(R2412,SpeciesValidation!D:I,6,FALSE)),"")</f>
        <v/>
      </c>
      <c r="Q2412" s="36" t="str">
        <f>IF(LEN(E2412&amp;"")&gt;0,IF(ISERROR(VLOOKUP(E2412,SpeciesValidation!B:G,2,FALSE)=TRUE),"",VLOOKUP(E2412,SpeciesValidation!B:G,2,FALSE)),"")</f>
        <v/>
      </c>
      <c r="R2412" s="36" t="str">
        <f>IF(LEN(E2412&amp;"")&gt;0,IF(ISERROR(VLOOKUP(E2412,SpeciesLookup!B:G,4,FALSE)=TRUE),"",VLOOKUP(E2412,SpeciesLookup!B:G,4,FALSE)),"")</f>
        <v/>
      </c>
    </row>
    <row r="2413" spans="1:18" ht="13.2" x14ac:dyDescent="0.25">
      <c r="A2413" s="72"/>
      <c r="D2413" s="11"/>
      <c r="G2413" s="128" t="str">
        <f>IF(LEN(E2413&amp;"")&gt;0,IF(ISERROR(VLOOKUP(E2413,SpeciesLookup!B:G,6,FALSE)=TRUE),"",VLOOKUP(E2413,SpeciesLookup!B:G,6,FALSE)),"")</f>
        <v/>
      </c>
      <c r="H2413" s="128" t="str">
        <f>IF(LEN(E2413&amp;"")&gt;0,IF(ISERROR(VLOOKUP(E2413,SpeciesLookup!B:G,5,FALSE)=TRUE),"",VLOOKUP(E2413,SpeciesLookup!B:G,5,FALSE)),"")</f>
        <v/>
      </c>
      <c r="I2413" s="11"/>
      <c r="J2413" s="73"/>
      <c r="K2413" s="11"/>
      <c r="L2413" s="127" t="str">
        <f>TRIM(IF(ISERROR(VLOOKUP(R2413,SpeciesValidation!D:T,IF(ISNA(VLOOKUP(J2413,Validation!B$2:C$15,2,FALSE)),FALSE,VLOOKUP(J2413,Validation!B$2:C$15,2,FALSE)))),IF(LEN(E2413&amp;"")&gt;0,"",""),VLOOKUP(R2413,SpeciesValidation!D:T,VLOOKUP(J2413,Validation!B$2:C$15,2,FALSE),FALSE)) &amp; " " &amp; IF(ISERROR(IF(LEFT(J2413,1)="A",IF(IF(VLOOKUP(R2413,SpeciesValidation!D:W,20,FALSE)=FALSE,OR(TEXT(A2413,"MMDD")&lt;VLOOKUP(R2413,SpeciesValidation!D:W,18,FALSE),TEXT(A2413,"MMDD")&gt;VLOOKUP(R2413,SpeciesValidation!D:W,19,FALSE)),IF(TEXT(A2413,"MMDD")&lt;"0701",TEXT(A2413,"MMDD")&gt;VLOOKUP(R2413,SpeciesValidation!D:W,18,FALSE),TEXT(A2413,"MMDD")&lt;VLOOKUP(R2413,SpeciesValidation!D:W,19,FALSE))),"Date outside expected range for this species",""),"")),"",IF(LEFT(J2413,1)="A",IF(IF(VLOOKUP(R2413,SpeciesValidation!D:W,20,FALSE)=FALSE,OR(TEXT(A2413,"MMDD")&lt;VLOOKUP(R2413,SpeciesValidation!D:W,18,FALSE),TEXT(A2413,"MMDD")&gt;VLOOKUP(R2413,SpeciesValidation!D:W,19,FALSE)),IF(TEXT(A2413,"MMDD")&lt;"0701",TEXT(A2413,"MMDD")&gt;VLOOKUP(R2413,SpeciesValidation!D:W,18,FALSE),TEXT(A2413,"MMDD")&lt;VLOOKUP(R2413,SpeciesValidation!D:W,19,FALSE))),"Date outside expected range for this species",""),"")))</f>
        <v/>
      </c>
      <c r="M2413" s="127" t="str">
        <f>IF(LEN(E2413&amp;"")&gt;0,IF(ISERROR(VLOOKUP(R2413,SpeciesValidation!D:I,6,FALSE)),"",VLOOKUP(R2413,SpeciesValidation!D:I,6,FALSE)),"")</f>
        <v/>
      </c>
      <c r="Q2413" s="36" t="str">
        <f>IF(LEN(E2413&amp;"")&gt;0,IF(ISERROR(VLOOKUP(E2413,SpeciesValidation!B:G,2,FALSE)=TRUE),"",VLOOKUP(E2413,SpeciesValidation!B:G,2,FALSE)),"")</f>
        <v/>
      </c>
      <c r="R2413" s="36" t="str">
        <f>IF(LEN(E2413&amp;"")&gt;0,IF(ISERROR(VLOOKUP(E2413,SpeciesLookup!B:G,4,FALSE)=TRUE),"",VLOOKUP(E2413,SpeciesLookup!B:G,4,FALSE)),"")</f>
        <v/>
      </c>
    </row>
    <row r="2414" spans="1:18" ht="13.2" x14ac:dyDescent="0.25">
      <c r="A2414" s="72"/>
      <c r="D2414" s="11"/>
      <c r="G2414" s="128" t="str">
        <f>IF(LEN(E2414&amp;"")&gt;0,IF(ISERROR(VLOOKUP(E2414,SpeciesLookup!B:G,6,FALSE)=TRUE),"",VLOOKUP(E2414,SpeciesLookup!B:G,6,FALSE)),"")</f>
        <v/>
      </c>
      <c r="H2414" s="128" t="str">
        <f>IF(LEN(E2414&amp;"")&gt;0,IF(ISERROR(VLOOKUP(E2414,SpeciesLookup!B:G,5,FALSE)=TRUE),"",VLOOKUP(E2414,SpeciesLookup!B:G,5,FALSE)),"")</f>
        <v/>
      </c>
      <c r="I2414" s="11"/>
      <c r="J2414" s="73"/>
      <c r="K2414" s="11"/>
      <c r="L2414" s="127" t="str">
        <f>TRIM(IF(ISERROR(VLOOKUP(R2414,SpeciesValidation!D:T,IF(ISNA(VLOOKUP(J2414,Validation!B$2:C$15,2,FALSE)),FALSE,VLOOKUP(J2414,Validation!B$2:C$15,2,FALSE)))),IF(LEN(E2414&amp;"")&gt;0,"",""),VLOOKUP(R2414,SpeciesValidation!D:T,VLOOKUP(J2414,Validation!B$2:C$15,2,FALSE),FALSE)) &amp; " " &amp; IF(ISERROR(IF(LEFT(J2414,1)="A",IF(IF(VLOOKUP(R2414,SpeciesValidation!D:W,20,FALSE)=FALSE,OR(TEXT(A2414,"MMDD")&lt;VLOOKUP(R2414,SpeciesValidation!D:W,18,FALSE),TEXT(A2414,"MMDD")&gt;VLOOKUP(R2414,SpeciesValidation!D:W,19,FALSE)),IF(TEXT(A2414,"MMDD")&lt;"0701",TEXT(A2414,"MMDD")&gt;VLOOKUP(R2414,SpeciesValidation!D:W,18,FALSE),TEXT(A2414,"MMDD")&lt;VLOOKUP(R2414,SpeciesValidation!D:W,19,FALSE))),"Date outside expected range for this species",""),"")),"",IF(LEFT(J2414,1)="A",IF(IF(VLOOKUP(R2414,SpeciesValidation!D:W,20,FALSE)=FALSE,OR(TEXT(A2414,"MMDD")&lt;VLOOKUP(R2414,SpeciesValidation!D:W,18,FALSE),TEXT(A2414,"MMDD")&gt;VLOOKUP(R2414,SpeciesValidation!D:W,19,FALSE)),IF(TEXT(A2414,"MMDD")&lt;"0701",TEXT(A2414,"MMDD")&gt;VLOOKUP(R2414,SpeciesValidation!D:W,18,FALSE),TEXT(A2414,"MMDD")&lt;VLOOKUP(R2414,SpeciesValidation!D:W,19,FALSE))),"Date outside expected range for this species",""),"")))</f>
        <v/>
      </c>
      <c r="M2414" s="127" t="str">
        <f>IF(LEN(E2414&amp;"")&gt;0,IF(ISERROR(VLOOKUP(R2414,SpeciesValidation!D:I,6,FALSE)),"",VLOOKUP(R2414,SpeciesValidation!D:I,6,FALSE)),"")</f>
        <v/>
      </c>
      <c r="Q2414" s="36" t="str">
        <f>IF(LEN(E2414&amp;"")&gt;0,IF(ISERROR(VLOOKUP(E2414,SpeciesValidation!B:G,2,FALSE)=TRUE),"",VLOOKUP(E2414,SpeciesValidation!B:G,2,FALSE)),"")</f>
        <v/>
      </c>
      <c r="R2414" s="36" t="str">
        <f>IF(LEN(E2414&amp;"")&gt;0,IF(ISERROR(VLOOKUP(E2414,SpeciesLookup!B:G,4,FALSE)=TRUE),"",VLOOKUP(E2414,SpeciesLookup!B:G,4,FALSE)),"")</f>
        <v/>
      </c>
    </row>
    <row r="2415" spans="1:18" ht="13.2" x14ac:dyDescent="0.25">
      <c r="A2415" s="72"/>
      <c r="D2415" s="11"/>
      <c r="G2415" s="128" t="str">
        <f>IF(LEN(E2415&amp;"")&gt;0,IF(ISERROR(VLOOKUP(E2415,SpeciesLookup!B:G,6,FALSE)=TRUE),"",VLOOKUP(E2415,SpeciesLookup!B:G,6,FALSE)),"")</f>
        <v/>
      </c>
      <c r="H2415" s="128" t="str">
        <f>IF(LEN(E2415&amp;"")&gt;0,IF(ISERROR(VLOOKUP(E2415,SpeciesLookup!B:G,5,FALSE)=TRUE),"",VLOOKUP(E2415,SpeciesLookup!B:G,5,FALSE)),"")</f>
        <v/>
      </c>
      <c r="I2415" s="11"/>
      <c r="J2415" s="73"/>
      <c r="K2415" s="11"/>
      <c r="L2415" s="127" t="str">
        <f>TRIM(IF(ISERROR(VLOOKUP(R2415,SpeciesValidation!D:T,IF(ISNA(VLOOKUP(J2415,Validation!B$2:C$15,2,FALSE)),FALSE,VLOOKUP(J2415,Validation!B$2:C$15,2,FALSE)))),IF(LEN(E2415&amp;"")&gt;0,"",""),VLOOKUP(R2415,SpeciesValidation!D:T,VLOOKUP(J2415,Validation!B$2:C$15,2,FALSE),FALSE)) &amp; " " &amp; IF(ISERROR(IF(LEFT(J2415,1)="A",IF(IF(VLOOKUP(R2415,SpeciesValidation!D:W,20,FALSE)=FALSE,OR(TEXT(A2415,"MMDD")&lt;VLOOKUP(R2415,SpeciesValidation!D:W,18,FALSE),TEXT(A2415,"MMDD")&gt;VLOOKUP(R2415,SpeciesValidation!D:W,19,FALSE)),IF(TEXT(A2415,"MMDD")&lt;"0701",TEXT(A2415,"MMDD")&gt;VLOOKUP(R2415,SpeciesValidation!D:W,18,FALSE),TEXT(A2415,"MMDD")&lt;VLOOKUP(R2415,SpeciesValidation!D:W,19,FALSE))),"Date outside expected range for this species",""),"")),"",IF(LEFT(J2415,1)="A",IF(IF(VLOOKUP(R2415,SpeciesValidation!D:W,20,FALSE)=FALSE,OR(TEXT(A2415,"MMDD")&lt;VLOOKUP(R2415,SpeciesValidation!D:W,18,FALSE),TEXT(A2415,"MMDD")&gt;VLOOKUP(R2415,SpeciesValidation!D:W,19,FALSE)),IF(TEXT(A2415,"MMDD")&lt;"0701",TEXT(A2415,"MMDD")&gt;VLOOKUP(R2415,SpeciesValidation!D:W,18,FALSE),TEXT(A2415,"MMDD")&lt;VLOOKUP(R2415,SpeciesValidation!D:W,19,FALSE))),"Date outside expected range for this species",""),"")))</f>
        <v/>
      </c>
      <c r="M2415" s="127" t="str">
        <f>IF(LEN(E2415&amp;"")&gt;0,IF(ISERROR(VLOOKUP(R2415,SpeciesValidation!D:I,6,FALSE)),"",VLOOKUP(R2415,SpeciesValidation!D:I,6,FALSE)),"")</f>
        <v/>
      </c>
      <c r="Q2415" s="36" t="str">
        <f>IF(LEN(E2415&amp;"")&gt;0,IF(ISERROR(VLOOKUP(E2415,SpeciesValidation!B:G,2,FALSE)=TRUE),"",VLOOKUP(E2415,SpeciesValidation!B:G,2,FALSE)),"")</f>
        <v/>
      </c>
      <c r="R2415" s="36" t="str">
        <f>IF(LEN(E2415&amp;"")&gt;0,IF(ISERROR(VLOOKUP(E2415,SpeciesLookup!B:G,4,FALSE)=TRUE),"",VLOOKUP(E2415,SpeciesLookup!B:G,4,FALSE)),"")</f>
        <v/>
      </c>
    </row>
    <row r="2416" spans="1:18" ht="13.2" x14ac:dyDescent="0.25">
      <c r="A2416" s="72"/>
      <c r="D2416" s="11"/>
      <c r="G2416" s="128" t="str">
        <f>IF(LEN(E2416&amp;"")&gt;0,IF(ISERROR(VLOOKUP(E2416,SpeciesLookup!B:G,6,FALSE)=TRUE),"",VLOOKUP(E2416,SpeciesLookup!B:G,6,FALSE)),"")</f>
        <v/>
      </c>
      <c r="H2416" s="128" t="str">
        <f>IF(LEN(E2416&amp;"")&gt;0,IF(ISERROR(VLOOKUP(E2416,SpeciesLookup!B:G,5,FALSE)=TRUE),"",VLOOKUP(E2416,SpeciesLookup!B:G,5,FALSE)),"")</f>
        <v/>
      </c>
      <c r="I2416" s="11"/>
      <c r="J2416" s="73"/>
      <c r="K2416" s="11"/>
      <c r="L2416" s="127" t="str">
        <f>TRIM(IF(ISERROR(VLOOKUP(R2416,SpeciesValidation!D:T,IF(ISNA(VLOOKUP(J2416,Validation!B$2:C$15,2,FALSE)),FALSE,VLOOKUP(J2416,Validation!B$2:C$15,2,FALSE)))),IF(LEN(E2416&amp;"")&gt;0,"",""),VLOOKUP(R2416,SpeciesValidation!D:T,VLOOKUP(J2416,Validation!B$2:C$15,2,FALSE),FALSE)) &amp; " " &amp; IF(ISERROR(IF(LEFT(J2416,1)="A",IF(IF(VLOOKUP(R2416,SpeciesValidation!D:W,20,FALSE)=FALSE,OR(TEXT(A2416,"MMDD")&lt;VLOOKUP(R2416,SpeciesValidation!D:W,18,FALSE),TEXT(A2416,"MMDD")&gt;VLOOKUP(R2416,SpeciesValidation!D:W,19,FALSE)),IF(TEXT(A2416,"MMDD")&lt;"0701",TEXT(A2416,"MMDD")&gt;VLOOKUP(R2416,SpeciesValidation!D:W,18,FALSE),TEXT(A2416,"MMDD")&lt;VLOOKUP(R2416,SpeciesValidation!D:W,19,FALSE))),"Date outside expected range for this species",""),"")),"",IF(LEFT(J2416,1)="A",IF(IF(VLOOKUP(R2416,SpeciesValidation!D:W,20,FALSE)=FALSE,OR(TEXT(A2416,"MMDD")&lt;VLOOKUP(R2416,SpeciesValidation!D:W,18,FALSE),TEXT(A2416,"MMDD")&gt;VLOOKUP(R2416,SpeciesValidation!D:W,19,FALSE)),IF(TEXT(A2416,"MMDD")&lt;"0701",TEXT(A2416,"MMDD")&gt;VLOOKUP(R2416,SpeciesValidation!D:W,18,FALSE),TEXT(A2416,"MMDD")&lt;VLOOKUP(R2416,SpeciesValidation!D:W,19,FALSE))),"Date outside expected range for this species",""),"")))</f>
        <v/>
      </c>
      <c r="M2416" s="127" t="str">
        <f>IF(LEN(E2416&amp;"")&gt;0,IF(ISERROR(VLOOKUP(R2416,SpeciesValidation!D:I,6,FALSE)),"",VLOOKUP(R2416,SpeciesValidation!D:I,6,FALSE)),"")</f>
        <v/>
      </c>
      <c r="Q2416" s="36" t="str">
        <f>IF(LEN(E2416&amp;"")&gt;0,IF(ISERROR(VLOOKUP(E2416,SpeciesValidation!B:G,2,FALSE)=TRUE),"",VLOOKUP(E2416,SpeciesValidation!B:G,2,FALSE)),"")</f>
        <v/>
      </c>
      <c r="R2416" s="36" t="str">
        <f>IF(LEN(E2416&amp;"")&gt;0,IF(ISERROR(VLOOKUP(E2416,SpeciesLookup!B:G,4,FALSE)=TRUE),"",VLOOKUP(E2416,SpeciesLookup!B:G,4,FALSE)),"")</f>
        <v/>
      </c>
    </row>
    <row r="2417" spans="1:18" ht="13.2" x14ac:dyDescent="0.25">
      <c r="A2417" s="72"/>
      <c r="D2417" s="11"/>
      <c r="G2417" s="128" t="str">
        <f>IF(LEN(E2417&amp;"")&gt;0,IF(ISERROR(VLOOKUP(E2417,SpeciesLookup!B:G,6,FALSE)=TRUE),"",VLOOKUP(E2417,SpeciesLookup!B:G,6,FALSE)),"")</f>
        <v/>
      </c>
      <c r="H2417" s="128" t="str">
        <f>IF(LEN(E2417&amp;"")&gt;0,IF(ISERROR(VLOOKUP(E2417,SpeciesLookup!B:G,5,FALSE)=TRUE),"",VLOOKUP(E2417,SpeciesLookup!B:G,5,FALSE)),"")</f>
        <v/>
      </c>
      <c r="I2417" s="11"/>
      <c r="J2417" s="73"/>
      <c r="K2417" s="11"/>
      <c r="L2417" s="127" t="str">
        <f>TRIM(IF(ISERROR(VLOOKUP(R2417,SpeciesValidation!D:T,IF(ISNA(VLOOKUP(J2417,Validation!B$2:C$15,2,FALSE)),FALSE,VLOOKUP(J2417,Validation!B$2:C$15,2,FALSE)))),IF(LEN(E2417&amp;"")&gt;0,"",""),VLOOKUP(R2417,SpeciesValidation!D:T,VLOOKUP(J2417,Validation!B$2:C$15,2,FALSE),FALSE)) &amp; " " &amp; IF(ISERROR(IF(LEFT(J2417,1)="A",IF(IF(VLOOKUP(R2417,SpeciesValidation!D:W,20,FALSE)=FALSE,OR(TEXT(A2417,"MMDD")&lt;VLOOKUP(R2417,SpeciesValidation!D:W,18,FALSE),TEXT(A2417,"MMDD")&gt;VLOOKUP(R2417,SpeciesValidation!D:W,19,FALSE)),IF(TEXT(A2417,"MMDD")&lt;"0701",TEXT(A2417,"MMDD")&gt;VLOOKUP(R2417,SpeciesValidation!D:W,18,FALSE),TEXT(A2417,"MMDD")&lt;VLOOKUP(R2417,SpeciesValidation!D:W,19,FALSE))),"Date outside expected range for this species",""),"")),"",IF(LEFT(J2417,1)="A",IF(IF(VLOOKUP(R2417,SpeciesValidation!D:W,20,FALSE)=FALSE,OR(TEXT(A2417,"MMDD")&lt;VLOOKUP(R2417,SpeciesValidation!D:W,18,FALSE),TEXT(A2417,"MMDD")&gt;VLOOKUP(R2417,SpeciesValidation!D:W,19,FALSE)),IF(TEXT(A2417,"MMDD")&lt;"0701",TEXT(A2417,"MMDD")&gt;VLOOKUP(R2417,SpeciesValidation!D:W,18,FALSE),TEXT(A2417,"MMDD")&lt;VLOOKUP(R2417,SpeciesValidation!D:W,19,FALSE))),"Date outside expected range for this species",""),"")))</f>
        <v/>
      </c>
      <c r="M2417" s="127" t="str">
        <f>IF(LEN(E2417&amp;"")&gt;0,IF(ISERROR(VLOOKUP(R2417,SpeciesValidation!D:I,6,FALSE)),"",VLOOKUP(R2417,SpeciesValidation!D:I,6,FALSE)),"")</f>
        <v/>
      </c>
      <c r="Q2417" s="36" t="str">
        <f>IF(LEN(E2417&amp;"")&gt;0,IF(ISERROR(VLOOKUP(E2417,SpeciesValidation!B:G,2,FALSE)=TRUE),"",VLOOKUP(E2417,SpeciesValidation!B:G,2,FALSE)),"")</f>
        <v/>
      </c>
      <c r="R2417" s="36" t="str">
        <f>IF(LEN(E2417&amp;"")&gt;0,IF(ISERROR(VLOOKUP(E2417,SpeciesLookup!B:G,4,FALSE)=TRUE),"",VLOOKUP(E2417,SpeciesLookup!B:G,4,FALSE)),"")</f>
        <v/>
      </c>
    </row>
    <row r="2418" spans="1:18" ht="13.2" x14ac:dyDescent="0.25">
      <c r="A2418" s="72"/>
      <c r="D2418" s="11"/>
      <c r="G2418" s="128" t="str">
        <f>IF(LEN(E2418&amp;"")&gt;0,IF(ISERROR(VLOOKUP(E2418,SpeciesLookup!B:G,6,FALSE)=TRUE),"",VLOOKUP(E2418,SpeciesLookup!B:G,6,FALSE)),"")</f>
        <v/>
      </c>
      <c r="H2418" s="128" t="str">
        <f>IF(LEN(E2418&amp;"")&gt;0,IF(ISERROR(VLOOKUP(E2418,SpeciesLookup!B:G,5,FALSE)=TRUE),"",VLOOKUP(E2418,SpeciesLookup!B:G,5,FALSE)),"")</f>
        <v/>
      </c>
      <c r="I2418" s="11"/>
      <c r="J2418" s="73"/>
      <c r="K2418" s="11"/>
      <c r="L2418" s="127" t="str">
        <f>TRIM(IF(ISERROR(VLOOKUP(R2418,SpeciesValidation!D:T,IF(ISNA(VLOOKUP(J2418,Validation!B$2:C$15,2,FALSE)),FALSE,VLOOKUP(J2418,Validation!B$2:C$15,2,FALSE)))),IF(LEN(E2418&amp;"")&gt;0,"",""),VLOOKUP(R2418,SpeciesValidation!D:T,VLOOKUP(J2418,Validation!B$2:C$15,2,FALSE),FALSE)) &amp; " " &amp; IF(ISERROR(IF(LEFT(J2418,1)="A",IF(IF(VLOOKUP(R2418,SpeciesValidation!D:W,20,FALSE)=FALSE,OR(TEXT(A2418,"MMDD")&lt;VLOOKUP(R2418,SpeciesValidation!D:W,18,FALSE),TEXT(A2418,"MMDD")&gt;VLOOKUP(R2418,SpeciesValidation!D:W,19,FALSE)),IF(TEXT(A2418,"MMDD")&lt;"0701",TEXT(A2418,"MMDD")&gt;VLOOKUP(R2418,SpeciesValidation!D:W,18,FALSE),TEXT(A2418,"MMDD")&lt;VLOOKUP(R2418,SpeciesValidation!D:W,19,FALSE))),"Date outside expected range for this species",""),"")),"",IF(LEFT(J2418,1)="A",IF(IF(VLOOKUP(R2418,SpeciesValidation!D:W,20,FALSE)=FALSE,OR(TEXT(A2418,"MMDD")&lt;VLOOKUP(R2418,SpeciesValidation!D:W,18,FALSE),TEXT(A2418,"MMDD")&gt;VLOOKUP(R2418,SpeciesValidation!D:W,19,FALSE)),IF(TEXT(A2418,"MMDD")&lt;"0701",TEXT(A2418,"MMDD")&gt;VLOOKUP(R2418,SpeciesValidation!D:W,18,FALSE),TEXT(A2418,"MMDD")&lt;VLOOKUP(R2418,SpeciesValidation!D:W,19,FALSE))),"Date outside expected range for this species",""),"")))</f>
        <v/>
      </c>
      <c r="M2418" s="127" t="str">
        <f>IF(LEN(E2418&amp;"")&gt;0,IF(ISERROR(VLOOKUP(R2418,SpeciesValidation!D:I,6,FALSE)),"",VLOOKUP(R2418,SpeciesValidation!D:I,6,FALSE)),"")</f>
        <v/>
      </c>
      <c r="Q2418" s="36" t="str">
        <f>IF(LEN(E2418&amp;"")&gt;0,IF(ISERROR(VLOOKUP(E2418,SpeciesValidation!B:G,2,FALSE)=TRUE),"",VLOOKUP(E2418,SpeciesValidation!B:G,2,FALSE)),"")</f>
        <v/>
      </c>
      <c r="R2418" s="36" t="str">
        <f>IF(LEN(E2418&amp;"")&gt;0,IF(ISERROR(VLOOKUP(E2418,SpeciesLookup!B:G,4,FALSE)=TRUE),"",VLOOKUP(E2418,SpeciesLookup!B:G,4,FALSE)),"")</f>
        <v/>
      </c>
    </row>
    <row r="2419" spans="1:18" ht="13.2" x14ac:dyDescent="0.25">
      <c r="A2419" s="72"/>
      <c r="D2419" s="11"/>
      <c r="G2419" s="128" t="str">
        <f>IF(LEN(E2419&amp;"")&gt;0,IF(ISERROR(VLOOKUP(E2419,SpeciesLookup!B:G,6,FALSE)=TRUE),"",VLOOKUP(E2419,SpeciesLookup!B:G,6,FALSE)),"")</f>
        <v/>
      </c>
      <c r="H2419" s="128" t="str">
        <f>IF(LEN(E2419&amp;"")&gt;0,IF(ISERROR(VLOOKUP(E2419,SpeciesLookup!B:G,5,FALSE)=TRUE),"",VLOOKUP(E2419,SpeciesLookup!B:G,5,FALSE)),"")</f>
        <v/>
      </c>
      <c r="I2419" s="11"/>
      <c r="J2419" s="73"/>
      <c r="K2419" s="11"/>
      <c r="L2419" s="127" t="str">
        <f>TRIM(IF(ISERROR(VLOOKUP(R2419,SpeciesValidation!D:T,IF(ISNA(VLOOKUP(J2419,Validation!B$2:C$15,2,FALSE)),FALSE,VLOOKUP(J2419,Validation!B$2:C$15,2,FALSE)))),IF(LEN(E2419&amp;"")&gt;0,"",""),VLOOKUP(R2419,SpeciesValidation!D:T,VLOOKUP(J2419,Validation!B$2:C$15,2,FALSE),FALSE)) &amp; " " &amp; IF(ISERROR(IF(LEFT(J2419,1)="A",IF(IF(VLOOKUP(R2419,SpeciesValidation!D:W,20,FALSE)=FALSE,OR(TEXT(A2419,"MMDD")&lt;VLOOKUP(R2419,SpeciesValidation!D:W,18,FALSE),TEXT(A2419,"MMDD")&gt;VLOOKUP(R2419,SpeciesValidation!D:W,19,FALSE)),IF(TEXT(A2419,"MMDD")&lt;"0701",TEXT(A2419,"MMDD")&gt;VLOOKUP(R2419,SpeciesValidation!D:W,18,FALSE),TEXT(A2419,"MMDD")&lt;VLOOKUP(R2419,SpeciesValidation!D:W,19,FALSE))),"Date outside expected range for this species",""),"")),"",IF(LEFT(J2419,1)="A",IF(IF(VLOOKUP(R2419,SpeciesValidation!D:W,20,FALSE)=FALSE,OR(TEXT(A2419,"MMDD")&lt;VLOOKUP(R2419,SpeciesValidation!D:W,18,FALSE),TEXT(A2419,"MMDD")&gt;VLOOKUP(R2419,SpeciesValidation!D:W,19,FALSE)),IF(TEXT(A2419,"MMDD")&lt;"0701",TEXT(A2419,"MMDD")&gt;VLOOKUP(R2419,SpeciesValidation!D:W,18,FALSE),TEXT(A2419,"MMDD")&lt;VLOOKUP(R2419,SpeciesValidation!D:W,19,FALSE))),"Date outside expected range for this species",""),"")))</f>
        <v/>
      </c>
      <c r="M2419" s="127" t="str">
        <f>IF(LEN(E2419&amp;"")&gt;0,IF(ISERROR(VLOOKUP(R2419,SpeciesValidation!D:I,6,FALSE)),"",VLOOKUP(R2419,SpeciesValidation!D:I,6,FALSE)),"")</f>
        <v/>
      </c>
      <c r="Q2419" s="36" t="str">
        <f>IF(LEN(E2419&amp;"")&gt;0,IF(ISERROR(VLOOKUP(E2419,SpeciesValidation!B:G,2,FALSE)=TRUE),"",VLOOKUP(E2419,SpeciesValidation!B:G,2,FALSE)),"")</f>
        <v/>
      </c>
      <c r="R2419" s="36" t="str">
        <f>IF(LEN(E2419&amp;"")&gt;0,IF(ISERROR(VLOOKUP(E2419,SpeciesLookup!B:G,4,FALSE)=TRUE),"",VLOOKUP(E2419,SpeciesLookup!B:G,4,FALSE)),"")</f>
        <v/>
      </c>
    </row>
    <row r="2420" spans="1:18" ht="13.2" x14ac:dyDescent="0.25">
      <c r="A2420" s="72"/>
      <c r="D2420" s="11"/>
      <c r="G2420" s="128" t="str">
        <f>IF(LEN(E2420&amp;"")&gt;0,IF(ISERROR(VLOOKUP(E2420,SpeciesLookup!B:G,6,FALSE)=TRUE),"",VLOOKUP(E2420,SpeciesLookup!B:G,6,FALSE)),"")</f>
        <v/>
      </c>
      <c r="H2420" s="128" t="str">
        <f>IF(LEN(E2420&amp;"")&gt;0,IF(ISERROR(VLOOKUP(E2420,SpeciesLookup!B:G,5,FALSE)=TRUE),"",VLOOKUP(E2420,SpeciesLookup!B:G,5,FALSE)),"")</f>
        <v/>
      </c>
      <c r="I2420" s="11"/>
      <c r="J2420" s="73"/>
      <c r="K2420" s="11"/>
      <c r="L2420" s="127" t="str">
        <f>TRIM(IF(ISERROR(VLOOKUP(R2420,SpeciesValidation!D:T,IF(ISNA(VLOOKUP(J2420,Validation!B$2:C$15,2,FALSE)),FALSE,VLOOKUP(J2420,Validation!B$2:C$15,2,FALSE)))),IF(LEN(E2420&amp;"")&gt;0,"",""),VLOOKUP(R2420,SpeciesValidation!D:T,VLOOKUP(J2420,Validation!B$2:C$15,2,FALSE),FALSE)) &amp; " " &amp; IF(ISERROR(IF(LEFT(J2420,1)="A",IF(IF(VLOOKUP(R2420,SpeciesValidation!D:W,20,FALSE)=FALSE,OR(TEXT(A2420,"MMDD")&lt;VLOOKUP(R2420,SpeciesValidation!D:W,18,FALSE),TEXT(A2420,"MMDD")&gt;VLOOKUP(R2420,SpeciesValidation!D:W,19,FALSE)),IF(TEXT(A2420,"MMDD")&lt;"0701",TEXT(A2420,"MMDD")&gt;VLOOKUP(R2420,SpeciesValidation!D:W,18,FALSE),TEXT(A2420,"MMDD")&lt;VLOOKUP(R2420,SpeciesValidation!D:W,19,FALSE))),"Date outside expected range for this species",""),"")),"",IF(LEFT(J2420,1)="A",IF(IF(VLOOKUP(R2420,SpeciesValidation!D:W,20,FALSE)=FALSE,OR(TEXT(A2420,"MMDD")&lt;VLOOKUP(R2420,SpeciesValidation!D:W,18,FALSE),TEXT(A2420,"MMDD")&gt;VLOOKUP(R2420,SpeciesValidation!D:W,19,FALSE)),IF(TEXT(A2420,"MMDD")&lt;"0701",TEXT(A2420,"MMDD")&gt;VLOOKUP(R2420,SpeciesValidation!D:W,18,FALSE),TEXT(A2420,"MMDD")&lt;VLOOKUP(R2420,SpeciesValidation!D:W,19,FALSE))),"Date outside expected range for this species",""),"")))</f>
        <v/>
      </c>
      <c r="M2420" s="127" t="str">
        <f>IF(LEN(E2420&amp;"")&gt;0,IF(ISERROR(VLOOKUP(R2420,SpeciesValidation!D:I,6,FALSE)),"",VLOOKUP(R2420,SpeciesValidation!D:I,6,FALSE)),"")</f>
        <v/>
      </c>
      <c r="Q2420" s="36" t="str">
        <f>IF(LEN(E2420&amp;"")&gt;0,IF(ISERROR(VLOOKUP(E2420,SpeciesValidation!B:G,2,FALSE)=TRUE),"",VLOOKUP(E2420,SpeciesValidation!B:G,2,FALSE)),"")</f>
        <v/>
      </c>
      <c r="R2420" s="36" t="str">
        <f>IF(LEN(E2420&amp;"")&gt;0,IF(ISERROR(VLOOKUP(E2420,SpeciesLookup!B:G,4,FALSE)=TRUE),"",VLOOKUP(E2420,SpeciesLookup!B:G,4,FALSE)),"")</f>
        <v/>
      </c>
    </row>
    <row r="2421" spans="1:18" ht="13.2" x14ac:dyDescent="0.25">
      <c r="A2421" s="72"/>
      <c r="D2421" s="11"/>
      <c r="G2421" s="128" t="str">
        <f>IF(LEN(E2421&amp;"")&gt;0,IF(ISERROR(VLOOKUP(E2421,SpeciesLookup!B:G,6,FALSE)=TRUE),"",VLOOKUP(E2421,SpeciesLookup!B:G,6,FALSE)),"")</f>
        <v/>
      </c>
      <c r="H2421" s="128" t="str">
        <f>IF(LEN(E2421&amp;"")&gt;0,IF(ISERROR(VLOOKUP(E2421,SpeciesLookup!B:G,5,FALSE)=TRUE),"",VLOOKUP(E2421,SpeciesLookup!B:G,5,FALSE)),"")</f>
        <v/>
      </c>
      <c r="I2421" s="11"/>
      <c r="J2421" s="73"/>
      <c r="K2421" s="11"/>
      <c r="L2421" s="127" t="str">
        <f>TRIM(IF(ISERROR(VLOOKUP(R2421,SpeciesValidation!D:T,IF(ISNA(VLOOKUP(J2421,Validation!B$2:C$15,2,FALSE)),FALSE,VLOOKUP(J2421,Validation!B$2:C$15,2,FALSE)))),IF(LEN(E2421&amp;"")&gt;0,"",""),VLOOKUP(R2421,SpeciesValidation!D:T,VLOOKUP(J2421,Validation!B$2:C$15,2,FALSE),FALSE)) &amp; " " &amp; IF(ISERROR(IF(LEFT(J2421,1)="A",IF(IF(VLOOKUP(R2421,SpeciesValidation!D:W,20,FALSE)=FALSE,OR(TEXT(A2421,"MMDD")&lt;VLOOKUP(R2421,SpeciesValidation!D:W,18,FALSE),TEXT(A2421,"MMDD")&gt;VLOOKUP(R2421,SpeciesValidation!D:W,19,FALSE)),IF(TEXT(A2421,"MMDD")&lt;"0701",TEXT(A2421,"MMDD")&gt;VLOOKUP(R2421,SpeciesValidation!D:W,18,FALSE),TEXT(A2421,"MMDD")&lt;VLOOKUP(R2421,SpeciesValidation!D:W,19,FALSE))),"Date outside expected range for this species",""),"")),"",IF(LEFT(J2421,1)="A",IF(IF(VLOOKUP(R2421,SpeciesValidation!D:W,20,FALSE)=FALSE,OR(TEXT(A2421,"MMDD")&lt;VLOOKUP(R2421,SpeciesValidation!D:W,18,FALSE),TEXT(A2421,"MMDD")&gt;VLOOKUP(R2421,SpeciesValidation!D:W,19,FALSE)),IF(TEXT(A2421,"MMDD")&lt;"0701",TEXT(A2421,"MMDD")&gt;VLOOKUP(R2421,SpeciesValidation!D:W,18,FALSE),TEXT(A2421,"MMDD")&lt;VLOOKUP(R2421,SpeciesValidation!D:W,19,FALSE))),"Date outside expected range for this species",""),"")))</f>
        <v/>
      </c>
      <c r="M2421" s="127" t="str">
        <f>IF(LEN(E2421&amp;"")&gt;0,IF(ISERROR(VLOOKUP(R2421,SpeciesValidation!D:I,6,FALSE)),"",VLOOKUP(R2421,SpeciesValidation!D:I,6,FALSE)),"")</f>
        <v/>
      </c>
      <c r="Q2421" s="36" t="str">
        <f>IF(LEN(E2421&amp;"")&gt;0,IF(ISERROR(VLOOKUP(E2421,SpeciesValidation!B:G,2,FALSE)=TRUE),"",VLOOKUP(E2421,SpeciesValidation!B:G,2,FALSE)),"")</f>
        <v/>
      </c>
      <c r="R2421" s="36" t="str">
        <f>IF(LEN(E2421&amp;"")&gt;0,IF(ISERROR(VLOOKUP(E2421,SpeciesLookup!B:G,4,FALSE)=TRUE),"",VLOOKUP(E2421,SpeciesLookup!B:G,4,FALSE)),"")</f>
        <v/>
      </c>
    </row>
    <row r="2422" spans="1:18" ht="13.2" x14ac:dyDescent="0.25">
      <c r="A2422" s="72"/>
      <c r="D2422" s="11"/>
      <c r="G2422" s="128" t="str">
        <f>IF(LEN(E2422&amp;"")&gt;0,IF(ISERROR(VLOOKUP(E2422,SpeciesLookup!B:G,6,FALSE)=TRUE),"",VLOOKUP(E2422,SpeciesLookup!B:G,6,FALSE)),"")</f>
        <v/>
      </c>
      <c r="H2422" s="128" t="str">
        <f>IF(LEN(E2422&amp;"")&gt;0,IF(ISERROR(VLOOKUP(E2422,SpeciesLookup!B:G,5,FALSE)=TRUE),"",VLOOKUP(E2422,SpeciesLookup!B:G,5,FALSE)),"")</f>
        <v/>
      </c>
      <c r="I2422" s="11"/>
      <c r="J2422" s="73"/>
      <c r="K2422" s="11"/>
      <c r="L2422" s="127" t="str">
        <f>TRIM(IF(ISERROR(VLOOKUP(R2422,SpeciesValidation!D:T,IF(ISNA(VLOOKUP(J2422,Validation!B$2:C$15,2,FALSE)),FALSE,VLOOKUP(J2422,Validation!B$2:C$15,2,FALSE)))),IF(LEN(E2422&amp;"")&gt;0,"",""),VLOOKUP(R2422,SpeciesValidation!D:T,VLOOKUP(J2422,Validation!B$2:C$15,2,FALSE),FALSE)) &amp; " " &amp; IF(ISERROR(IF(LEFT(J2422,1)="A",IF(IF(VLOOKUP(R2422,SpeciesValidation!D:W,20,FALSE)=FALSE,OR(TEXT(A2422,"MMDD")&lt;VLOOKUP(R2422,SpeciesValidation!D:W,18,FALSE),TEXT(A2422,"MMDD")&gt;VLOOKUP(R2422,SpeciesValidation!D:W,19,FALSE)),IF(TEXT(A2422,"MMDD")&lt;"0701",TEXT(A2422,"MMDD")&gt;VLOOKUP(R2422,SpeciesValidation!D:W,18,FALSE),TEXT(A2422,"MMDD")&lt;VLOOKUP(R2422,SpeciesValidation!D:W,19,FALSE))),"Date outside expected range for this species",""),"")),"",IF(LEFT(J2422,1)="A",IF(IF(VLOOKUP(R2422,SpeciesValidation!D:W,20,FALSE)=FALSE,OR(TEXT(A2422,"MMDD")&lt;VLOOKUP(R2422,SpeciesValidation!D:W,18,FALSE),TEXT(A2422,"MMDD")&gt;VLOOKUP(R2422,SpeciesValidation!D:W,19,FALSE)),IF(TEXT(A2422,"MMDD")&lt;"0701",TEXT(A2422,"MMDD")&gt;VLOOKUP(R2422,SpeciesValidation!D:W,18,FALSE),TEXT(A2422,"MMDD")&lt;VLOOKUP(R2422,SpeciesValidation!D:W,19,FALSE))),"Date outside expected range for this species",""),"")))</f>
        <v/>
      </c>
      <c r="M2422" s="127" t="str">
        <f>IF(LEN(E2422&amp;"")&gt;0,IF(ISERROR(VLOOKUP(R2422,SpeciesValidation!D:I,6,FALSE)),"",VLOOKUP(R2422,SpeciesValidation!D:I,6,FALSE)),"")</f>
        <v/>
      </c>
      <c r="Q2422" s="36" t="str">
        <f>IF(LEN(E2422&amp;"")&gt;0,IF(ISERROR(VLOOKUP(E2422,SpeciesValidation!B:G,2,FALSE)=TRUE),"",VLOOKUP(E2422,SpeciesValidation!B:G,2,FALSE)),"")</f>
        <v/>
      </c>
      <c r="R2422" s="36" t="str">
        <f>IF(LEN(E2422&amp;"")&gt;0,IF(ISERROR(VLOOKUP(E2422,SpeciesLookup!B:G,4,FALSE)=TRUE),"",VLOOKUP(E2422,SpeciesLookup!B:G,4,FALSE)),"")</f>
        <v/>
      </c>
    </row>
    <row r="2423" spans="1:18" ht="13.2" x14ac:dyDescent="0.25">
      <c r="A2423" s="72"/>
      <c r="D2423" s="11"/>
      <c r="G2423" s="128" t="str">
        <f>IF(LEN(E2423&amp;"")&gt;0,IF(ISERROR(VLOOKUP(E2423,SpeciesLookup!B:G,6,FALSE)=TRUE),"",VLOOKUP(E2423,SpeciesLookup!B:G,6,FALSE)),"")</f>
        <v/>
      </c>
      <c r="H2423" s="128" t="str">
        <f>IF(LEN(E2423&amp;"")&gt;0,IF(ISERROR(VLOOKUP(E2423,SpeciesLookup!B:G,5,FALSE)=TRUE),"",VLOOKUP(E2423,SpeciesLookup!B:G,5,FALSE)),"")</f>
        <v/>
      </c>
      <c r="I2423" s="11"/>
      <c r="J2423" s="73"/>
      <c r="K2423" s="11"/>
      <c r="L2423" s="127" t="str">
        <f>TRIM(IF(ISERROR(VLOOKUP(R2423,SpeciesValidation!D:T,IF(ISNA(VLOOKUP(J2423,Validation!B$2:C$15,2,FALSE)),FALSE,VLOOKUP(J2423,Validation!B$2:C$15,2,FALSE)))),IF(LEN(E2423&amp;"")&gt;0,"",""),VLOOKUP(R2423,SpeciesValidation!D:T,VLOOKUP(J2423,Validation!B$2:C$15,2,FALSE),FALSE)) &amp; " " &amp; IF(ISERROR(IF(LEFT(J2423,1)="A",IF(IF(VLOOKUP(R2423,SpeciesValidation!D:W,20,FALSE)=FALSE,OR(TEXT(A2423,"MMDD")&lt;VLOOKUP(R2423,SpeciesValidation!D:W,18,FALSE),TEXT(A2423,"MMDD")&gt;VLOOKUP(R2423,SpeciesValidation!D:W,19,FALSE)),IF(TEXT(A2423,"MMDD")&lt;"0701",TEXT(A2423,"MMDD")&gt;VLOOKUP(R2423,SpeciesValidation!D:W,18,FALSE),TEXT(A2423,"MMDD")&lt;VLOOKUP(R2423,SpeciesValidation!D:W,19,FALSE))),"Date outside expected range for this species",""),"")),"",IF(LEFT(J2423,1)="A",IF(IF(VLOOKUP(R2423,SpeciesValidation!D:W,20,FALSE)=FALSE,OR(TEXT(A2423,"MMDD")&lt;VLOOKUP(R2423,SpeciesValidation!D:W,18,FALSE),TEXT(A2423,"MMDD")&gt;VLOOKUP(R2423,SpeciesValidation!D:W,19,FALSE)),IF(TEXT(A2423,"MMDD")&lt;"0701",TEXT(A2423,"MMDD")&gt;VLOOKUP(R2423,SpeciesValidation!D:W,18,FALSE),TEXT(A2423,"MMDD")&lt;VLOOKUP(R2423,SpeciesValidation!D:W,19,FALSE))),"Date outside expected range for this species",""),"")))</f>
        <v/>
      </c>
      <c r="M2423" s="127" t="str">
        <f>IF(LEN(E2423&amp;"")&gt;0,IF(ISERROR(VLOOKUP(R2423,SpeciesValidation!D:I,6,FALSE)),"",VLOOKUP(R2423,SpeciesValidation!D:I,6,FALSE)),"")</f>
        <v/>
      </c>
      <c r="Q2423" s="36" t="str">
        <f>IF(LEN(E2423&amp;"")&gt;0,IF(ISERROR(VLOOKUP(E2423,SpeciesValidation!B:G,2,FALSE)=TRUE),"",VLOOKUP(E2423,SpeciesValidation!B:G,2,FALSE)),"")</f>
        <v/>
      </c>
      <c r="R2423" s="36" t="str">
        <f>IF(LEN(E2423&amp;"")&gt;0,IF(ISERROR(VLOOKUP(E2423,SpeciesLookup!B:G,4,FALSE)=TRUE),"",VLOOKUP(E2423,SpeciesLookup!B:G,4,FALSE)),"")</f>
        <v/>
      </c>
    </row>
    <row r="2424" spans="1:18" ht="13.2" x14ac:dyDescent="0.25">
      <c r="A2424" s="72"/>
      <c r="D2424" s="11"/>
      <c r="G2424" s="128" t="str">
        <f>IF(LEN(E2424&amp;"")&gt;0,IF(ISERROR(VLOOKUP(E2424,SpeciesLookup!B:G,6,FALSE)=TRUE),"",VLOOKUP(E2424,SpeciesLookup!B:G,6,FALSE)),"")</f>
        <v/>
      </c>
      <c r="H2424" s="128" t="str">
        <f>IF(LEN(E2424&amp;"")&gt;0,IF(ISERROR(VLOOKUP(E2424,SpeciesLookup!B:G,5,FALSE)=TRUE),"",VLOOKUP(E2424,SpeciesLookup!B:G,5,FALSE)),"")</f>
        <v/>
      </c>
      <c r="I2424" s="11"/>
      <c r="J2424" s="73"/>
      <c r="K2424" s="11"/>
      <c r="L2424" s="127" t="str">
        <f>TRIM(IF(ISERROR(VLOOKUP(R2424,SpeciesValidation!D:T,IF(ISNA(VLOOKUP(J2424,Validation!B$2:C$15,2,FALSE)),FALSE,VLOOKUP(J2424,Validation!B$2:C$15,2,FALSE)))),IF(LEN(E2424&amp;"")&gt;0,"",""),VLOOKUP(R2424,SpeciesValidation!D:T,VLOOKUP(J2424,Validation!B$2:C$15,2,FALSE),FALSE)) &amp; " " &amp; IF(ISERROR(IF(LEFT(J2424,1)="A",IF(IF(VLOOKUP(R2424,SpeciesValidation!D:W,20,FALSE)=FALSE,OR(TEXT(A2424,"MMDD")&lt;VLOOKUP(R2424,SpeciesValidation!D:W,18,FALSE),TEXT(A2424,"MMDD")&gt;VLOOKUP(R2424,SpeciesValidation!D:W,19,FALSE)),IF(TEXT(A2424,"MMDD")&lt;"0701",TEXT(A2424,"MMDD")&gt;VLOOKUP(R2424,SpeciesValidation!D:W,18,FALSE),TEXT(A2424,"MMDD")&lt;VLOOKUP(R2424,SpeciesValidation!D:W,19,FALSE))),"Date outside expected range for this species",""),"")),"",IF(LEFT(J2424,1)="A",IF(IF(VLOOKUP(R2424,SpeciesValidation!D:W,20,FALSE)=FALSE,OR(TEXT(A2424,"MMDD")&lt;VLOOKUP(R2424,SpeciesValidation!D:W,18,FALSE),TEXT(A2424,"MMDD")&gt;VLOOKUP(R2424,SpeciesValidation!D:W,19,FALSE)),IF(TEXT(A2424,"MMDD")&lt;"0701",TEXT(A2424,"MMDD")&gt;VLOOKUP(R2424,SpeciesValidation!D:W,18,FALSE),TEXT(A2424,"MMDD")&lt;VLOOKUP(R2424,SpeciesValidation!D:W,19,FALSE))),"Date outside expected range for this species",""),"")))</f>
        <v/>
      </c>
      <c r="M2424" s="127" t="str">
        <f>IF(LEN(E2424&amp;"")&gt;0,IF(ISERROR(VLOOKUP(R2424,SpeciesValidation!D:I,6,FALSE)),"",VLOOKUP(R2424,SpeciesValidation!D:I,6,FALSE)),"")</f>
        <v/>
      </c>
      <c r="Q2424" s="36" t="str">
        <f>IF(LEN(E2424&amp;"")&gt;0,IF(ISERROR(VLOOKUP(E2424,SpeciesValidation!B:G,2,FALSE)=TRUE),"",VLOOKUP(E2424,SpeciesValidation!B:G,2,FALSE)),"")</f>
        <v/>
      </c>
      <c r="R2424" s="36" t="str">
        <f>IF(LEN(E2424&amp;"")&gt;0,IF(ISERROR(VLOOKUP(E2424,SpeciesLookup!B:G,4,FALSE)=TRUE),"",VLOOKUP(E2424,SpeciesLookup!B:G,4,FALSE)),"")</f>
        <v/>
      </c>
    </row>
    <row r="2425" spans="1:18" ht="13.2" x14ac:dyDescent="0.25">
      <c r="A2425" s="72"/>
      <c r="D2425" s="11"/>
      <c r="G2425" s="128" t="str">
        <f>IF(LEN(E2425&amp;"")&gt;0,IF(ISERROR(VLOOKUP(E2425,SpeciesLookup!B:G,6,FALSE)=TRUE),"",VLOOKUP(E2425,SpeciesLookup!B:G,6,FALSE)),"")</f>
        <v/>
      </c>
      <c r="H2425" s="128" t="str">
        <f>IF(LEN(E2425&amp;"")&gt;0,IF(ISERROR(VLOOKUP(E2425,SpeciesLookup!B:G,5,FALSE)=TRUE),"",VLOOKUP(E2425,SpeciesLookup!B:G,5,FALSE)),"")</f>
        <v/>
      </c>
      <c r="I2425" s="11"/>
      <c r="J2425" s="73"/>
      <c r="K2425" s="11"/>
      <c r="L2425" s="127" t="str">
        <f>TRIM(IF(ISERROR(VLOOKUP(R2425,SpeciesValidation!D:T,IF(ISNA(VLOOKUP(J2425,Validation!B$2:C$15,2,FALSE)),FALSE,VLOOKUP(J2425,Validation!B$2:C$15,2,FALSE)))),IF(LEN(E2425&amp;"")&gt;0,"",""),VLOOKUP(R2425,SpeciesValidation!D:T,VLOOKUP(J2425,Validation!B$2:C$15,2,FALSE),FALSE)) &amp; " " &amp; IF(ISERROR(IF(LEFT(J2425,1)="A",IF(IF(VLOOKUP(R2425,SpeciesValidation!D:W,20,FALSE)=FALSE,OR(TEXT(A2425,"MMDD")&lt;VLOOKUP(R2425,SpeciesValidation!D:W,18,FALSE),TEXT(A2425,"MMDD")&gt;VLOOKUP(R2425,SpeciesValidation!D:W,19,FALSE)),IF(TEXT(A2425,"MMDD")&lt;"0701",TEXT(A2425,"MMDD")&gt;VLOOKUP(R2425,SpeciesValidation!D:W,18,FALSE),TEXT(A2425,"MMDD")&lt;VLOOKUP(R2425,SpeciesValidation!D:W,19,FALSE))),"Date outside expected range for this species",""),"")),"",IF(LEFT(J2425,1)="A",IF(IF(VLOOKUP(R2425,SpeciesValidation!D:W,20,FALSE)=FALSE,OR(TEXT(A2425,"MMDD")&lt;VLOOKUP(R2425,SpeciesValidation!D:W,18,FALSE),TEXT(A2425,"MMDD")&gt;VLOOKUP(R2425,SpeciesValidation!D:W,19,FALSE)),IF(TEXT(A2425,"MMDD")&lt;"0701",TEXT(A2425,"MMDD")&gt;VLOOKUP(R2425,SpeciesValidation!D:W,18,FALSE),TEXT(A2425,"MMDD")&lt;VLOOKUP(R2425,SpeciesValidation!D:W,19,FALSE))),"Date outside expected range for this species",""),"")))</f>
        <v/>
      </c>
      <c r="M2425" s="127" t="str">
        <f>IF(LEN(E2425&amp;"")&gt;0,IF(ISERROR(VLOOKUP(R2425,SpeciesValidation!D:I,6,FALSE)),"",VLOOKUP(R2425,SpeciesValidation!D:I,6,FALSE)),"")</f>
        <v/>
      </c>
      <c r="Q2425" s="36" t="str">
        <f>IF(LEN(E2425&amp;"")&gt;0,IF(ISERROR(VLOOKUP(E2425,SpeciesValidation!B:G,2,FALSE)=TRUE),"",VLOOKUP(E2425,SpeciesValidation!B:G,2,FALSE)),"")</f>
        <v/>
      </c>
      <c r="R2425" s="36" t="str">
        <f>IF(LEN(E2425&amp;"")&gt;0,IF(ISERROR(VLOOKUP(E2425,SpeciesLookup!B:G,4,FALSE)=TRUE),"",VLOOKUP(E2425,SpeciesLookup!B:G,4,FALSE)),"")</f>
        <v/>
      </c>
    </row>
    <row r="2426" spans="1:18" ht="13.2" x14ac:dyDescent="0.25">
      <c r="A2426" s="72"/>
      <c r="D2426" s="11"/>
      <c r="G2426" s="128" t="str">
        <f>IF(LEN(E2426&amp;"")&gt;0,IF(ISERROR(VLOOKUP(E2426,SpeciesLookup!B:G,6,FALSE)=TRUE),"",VLOOKUP(E2426,SpeciesLookup!B:G,6,FALSE)),"")</f>
        <v/>
      </c>
      <c r="H2426" s="128" t="str">
        <f>IF(LEN(E2426&amp;"")&gt;0,IF(ISERROR(VLOOKUP(E2426,SpeciesLookup!B:G,5,FALSE)=TRUE),"",VLOOKUP(E2426,SpeciesLookup!B:G,5,FALSE)),"")</f>
        <v/>
      </c>
      <c r="I2426" s="11"/>
      <c r="J2426" s="73"/>
      <c r="K2426" s="11"/>
      <c r="L2426" s="127" t="str">
        <f>TRIM(IF(ISERROR(VLOOKUP(R2426,SpeciesValidation!D:T,IF(ISNA(VLOOKUP(J2426,Validation!B$2:C$15,2,FALSE)),FALSE,VLOOKUP(J2426,Validation!B$2:C$15,2,FALSE)))),IF(LEN(E2426&amp;"")&gt;0,"",""),VLOOKUP(R2426,SpeciesValidation!D:T,VLOOKUP(J2426,Validation!B$2:C$15,2,FALSE),FALSE)) &amp; " " &amp; IF(ISERROR(IF(LEFT(J2426,1)="A",IF(IF(VLOOKUP(R2426,SpeciesValidation!D:W,20,FALSE)=FALSE,OR(TEXT(A2426,"MMDD")&lt;VLOOKUP(R2426,SpeciesValidation!D:W,18,FALSE),TEXT(A2426,"MMDD")&gt;VLOOKUP(R2426,SpeciesValidation!D:W,19,FALSE)),IF(TEXT(A2426,"MMDD")&lt;"0701",TEXT(A2426,"MMDD")&gt;VLOOKUP(R2426,SpeciesValidation!D:W,18,FALSE),TEXT(A2426,"MMDD")&lt;VLOOKUP(R2426,SpeciesValidation!D:W,19,FALSE))),"Date outside expected range for this species",""),"")),"",IF(LEFT(J2426,1)="A",IF(IF(VLOOKUP(R2426,SpeciesValidation!D:W,20,FALSE)=FALSE,OR(TEXT(A2426,"MMDD")&lt;VLOOKUP(R2426,SpeciesValidation!D:W,18,FALSE),TEXT(A2426,"MMDD")&gt;VLOOKUP(R2426,SpeciesValidation!D:W,19,FALSE)),IF(TEXT(A2426,"MMDD")&lt;"0701",TEXT(A2426,"MMDD")&gt;VLOOKUP(R2426,SpeciesValidation!D:W,18,FALSE),TEXT(A2426,"MMDD")&lt;VLOOKUP(R2426,SpeciesValidation!D:W,19,FALSE))),"Date outside expected range for this species",""),"")))</f>
        <v/>
      </c>
      <c r="M2426" s="127" t="str">
        <f>IF(LEN(E2426&amp;"")&gt;0,IF(ISERROR(VLOOKUP(R2426,SpeciesValidation!D:I,6,FALSE)),"",VLOOKUP(R2426,SpeciesValidation!D:I,6,FALSE)),"")</f>
        <v/>
      </c>
      <c r="Q2426" s="36" t="str">
        <f>IF(LEN(E2426&amp;"")&gt;0,IF(ISERROR(VLOOKUP(E2426,SpeciesValidation!B:G,2,FALSE)=TRUE),"",VLOOKUP(E2426,SpeciesValidation!B:G,2,FALSE)),"")</f>
        <v/>
      </c>
      <c r="R2426" s="36" t="str">
        <f>IF(LEN(E2426&amp;"")&gt;0,IF(ISERROR(VLOOKUP(E2426,SpeciesLookup!B:G,4,FALSE)=TRUE),"",VLOOKUP(E2426,SpeciesLookup!B:G,4,FALSE)),"")</f>
        <v/>
      </c>
    </row>
    <row r="2427" spans="1:18" ht="13.2" x14ac:dyDescent="0.25">
      <c r="A2427" s="72"/>
      <c r="D2427" s="11"/>
      <c r="G2427" s="128" t="str">
        <f>IF(LEN(E2427&amp;"")&gt;0,IF(ISERROR(VLOOKUP(E2427,SpeciesLookup!B:G,6,FALSE)=TRUE),"",VLOOKUP(E2427,SpeciesLookup!B:G,6,FALSE)),"")</f>
        <v/>
      </c>
      <c r="H2427" s="128" t="str">
        <f>IF(LEN(E2427&amp;"")&gt;0,IF(ISERROR(VLOOKUP(E2427,SpeciesLookup!B:G,5,FALSE)=TRUE),"",VLOOKUP(E2427,SpeciesLookup!B:G,5,FALSE)),"")</f>
        <v/>
      </c>
      <c r="I2427" s="11"/>
      <c r="J2427" s="73"/>
      <c r="K2427" s="11"/>
      <c r="L2427" s="127" t="str">
        <f>TRIM(IF(ISERROR(VLOOKUP(R2427,SpeciesValidation!D:T,IF(ISNA(VLOOKUP(J2427,Validation!B$2:C$15,2,FALSE)),FALSE,VLOOKUP(J2427,Validation!B$2:C$15,2,FALSE)))),IF(LEN(E2427&amp;"")&gt;0,"",""),VLOOKUP(R2427,SpeciesValidation!D:T,VLOOKUP(J2427,Validation!B$2:C$15,2,FALSE),FALSE)) &amp; " " &amp; IF(ISERROR(IF(LEFT(J2427,1)="A",IF(IF(VLOOKUP(R2427,SpeciesValidation!D:W,20,FALSE)=FALSE,OR(TEXT(A2427,"MMDD")&lt;VLOOKUP(R2427,SpeciesValidation!D:W,18,FALSE),TEXT(A2427,"MMDD")&gt;VLOOKUP(R2427,SpeciesValidation!D:W,19,FALSE)),IF(TEXT(A2427,"MMDD")&lt;"0701",TEXT(A2427,"MMDD")&gt;VLOOKUP(R2427,SpeciesValidation!D:W,18,FALSE),TEXT(A2427,"MMDD")&lt;VLOOKUP(R2427,SpeciesValidation!D:W,19,FALSE))),"Date outside expected range for this species",""),"")),"",IF(LEFT(J2427,1)="A",IF(IF(VLOOKUP(R2427,SpeciesValidation!D:W,20,FALSE)=FALSE,OR(TEXT(A2427,"MMDD")&lt;VLOOKUP(R2427,SpeciesValidation!D:W,18,FALSE),TEXT(A2427,"MMDD")&gt;VLOOKUP(R2427,SpeciesValidation!D:W,19,FALSE)),IF(TEXT(A2427,"MMDD")&lt;"0701",TEXT(A2427,"MMDD")&gt;VLOOKUP(R2427,SpeciesValidation!D:W,18,FALSE),TEXT(A2427,"MMDD")&lt;VLOOKUP(R2427,SpeciesValidation!D:W,19,FALSE))),"Date outside expected range for this species",""),"")))</f>
        <v/>
      </c>
      <c r="M2427" s="127" t="str">
        <f>IF(LEN(E2427&amp;"")&gt;0,IF(ISERROR(VLOOKUP(R2427,SpeciesValidation!D:I,6,FALSE)),"",VLOOKUP(R2427,SpeciesValidation!D:I,6,FALSE)),"")</f>
        <v/>
      </c>
      <c r="Q2427" s="36" t="str">
        <f>IF(LEN(E2427&amp;"")&gt;0,IF(ISERROR(VLOOKUP(E2427,SpeciesValidation!B:G,2,FALSE)=TRUE),"",VLOOKUP(E2427,SpeciesValidation!B:G,2,FALSE)),"")</f>
        <v/>
      </c>
      <c r="R2427" s="36" t="str">
        <f>IF(LEN(E2427&amp;"")&gt;0,IF(ISERROR(VLOOKUP(E2427,SpeciesLookup!B:G,4,FALSE)=TRUE),"",VLOOKUP(E2427,SpeciesLookup!B:G,4,FALSE)),"")</f>
        <v/>
      </c>
    </row>
    <row r="2428" spans="1:18" ht="13.2" x14ac:dyDescent="0.25">
      <c r="A2428" s="72"/>
      <c r="D2428" s="11"/>
      <c r="G2428" s="128" t="str">
        <f>IF(LEN(E2428&amp;"")&gt;0,IF(ISERROR(VLOOKUP(E2428,SpeciesLookup!B:G,6,FALSE)=TRUE),"",VLOOKUP(E2428,SpeciesLookup!B:G,6,FALSE)),"")</f>
        <v/>
      </c>
      <c r="H2428" s="128" t="str">
        <f>IF(LEN(E2428&amp;"")&gt;0,IF(ISERROR(VLOOKUP(E2428,SpeciesLookup!B:G,5,FALSE)=TRUE),"",VLOOKUP(E2428,SpeciesLookup!B:G,5,FALSE)),"")</f>
        <v/>
      </c>
      <c r="I2428" s="11"/>
      <c r="J2428" s="73"/>
      <c r="K2428" s="11"/>
      <c r="L2428" s="127" t="str">
        <f>TRIM(IF(ISERROR(VLOOKUP(R2428,SpeciesValidation!D:T,IF(ISNA(VLOOKUP(J2428,Validation!B$2:C$15,2,FALSE)),FALSE,VLOOKUP(J2428,Validation!B$2:C$15,2,FALSE)))),IF(LEN(E2428&amp;"")&gt;0,"",""),VLOOKUP(R2428,SpeciesValidation!D:T,VLOOKUP(J2428,Validation!B$2:C$15,2,FALSE),FALSE)) &amp; " " &amp; IF(ISERROR(IF(LEFT(J2428,1)="A",IF(IF(VLOOKUP(R2428,SpeciesValidation!D:W,20,FALSE)=FALSE,OR(TEXT(A2428,"MMDD")&lt;VLOOKUP(R2428,SpeciesValidation!D:W,18,FALSE),TEXT(A2428,"MMDD")&gt;VLOOKUP(R2428,SpeciesValidation!D:W,19,FALSE)),IF(TEXT(A2428,"MMDD")&lt;"0701",TEXT(A2428,"MMDD")&gt;VLOOKUP(R2428,SpeciesValidation!D:W,18,FALSE),TEXT(A2428,"MMDD")&lt;VLOOKUP(R2428,SpeciesValidation!D:W,19,FALSE))),"Date outside expected range for this species",""),"")),"",IF(LEFT(J2428,1)="A",IF(IF(VLOOKUP(R2428,SpeciesValidation!D:W,20,FALSE)=FALSE,OR(TEXT(A2428,"MMDD")&lt;VLOOKUP(R2428,SpeciesValidation!D:W,18,FALSE),TEXT(A2428,"MMDD")&gt;VLOOKUP(R2428,SpeciesValidation!D:W,19,FALSE)),IF(TEXT(A2428,"MMDD")&lt;"0701",TEXT(A2428,"MMDD")&gt;VLOOKUP(R2428,SpeciesValidation!D:W,18,FALSE),TEXT(A2428,"MMDD")&lt;VLOOKUP(R2428,SpeciesValidation!D:W,19,FALSE))),"Date outside expected range for this species",""),"")))</f>
        <v/>
      </c>
      <c r="M2428" s="127" t="str">
        <f>IF(LEN(E2428&amp;"")&gt;0,IF(ISERROR(VLOOKUP(R2428,SpeciesValidation!D:I,6,FALSE)),"",VLOOKUP(R2428,SpeciesValidation!D:I,6,FALSE)),"")</f>
        <v/>
      </c>
      <c r="Q2428" s="36" t="str">
        <f>IF(LEN(E2428&amp;"")&gt;0,IF(ISERROR(VLOOKUP(E2428,SpeciesValidation!B:G,2,FALSE)=TRUE),"",VLOOKUP(E2428,SpeciesValidation!B:G,2,FALSE)),"")</f>
        <v/>
      </c>
      <c r="R2428" s="36" t="str">
        <f>IF(LEN(E2428&amp;"")&gt;0,IF(ISERROR(VLOOKUP(E2428,SpeciesLookup!B:G,4,FALSE)=TRUE),"",VLOOKUP(E2428,SpeciesLookup!B:G,4,FALSE)),"")</f>
        <v/>
      </c>
    </row>
    <row r="2429" spans="1:18" ht="13.2" x14ac:dyDescent="0.25">
      <c r="A2429" s="72"/>
      <c r="D2429" s="11"/>
      <c r="G2429" s="128" t="str">
        <f>IF(LEN(E2429&amp;"")&gt;0,IF(ISERROR(VLOOKUP(E2429,SpeciesLookup!B:G,6,FALSE)=TRUE),"",VLOOKUP(E2429,SpeciesLookup!B:G,6,FALSE)),"")</f>
        <v/>
      </c>
      <c r="H2429" s="128" t="str">
        <f>IF(LEN(E2429&amp;"")&gt;0,IF(ISERROR(VLOOKUP(E2429,SpeciesLookup!B:G,5,FALSE)=TRUE),"",VLOOKUP(E2429,SpeciesLookup!B:G,5,FALSE)),"")</f>
        <v/>
      </c>
      <c r="I2429" s="11"/>
      <c r="J2429" s="73"/>
      <c r="K2429" s="11"/>
      <c r="L2429" s="127" t="str">
        <f>TRIM(IF(ISERROR(VLOOKUP(R2429,SpeciesValidation!D:T,IF(ISNA(VLOOKUP(J2429,Validation!B$2:C$15,2,FALSE)),FALSE,VLOOKUP(J2429,Validation!B$2:C$15,2,FALSE)))),IF(LEN(E2429&amp;"")&gt;0,"",""),VLOOKUP(R2429,SpeciesValidation!D:T,VLOOKUP(J2429,Validation!B$2:C$15,2,FALSE),FALSE)) &amp; " " &amp; IF(ISERROR(IF(LEFT(J2429,1)="A",IF(IF(VLOOKUP(R2429,SpeciesValidation!D:W,20,FALSE)=FALSE,OR(TEXT(A2429,"MMDD")&lt;VLOOKUP(R2429,SpeciesValidation!D:W,18,FALSE),TEXT(A2429,"MMDD")&gt;VLOOKUP(R2429,SpeciesValidation!D:W,19,FALSE)),IF(TEXT(A2429,"MMDD")&lt;"0701",TEXT(A2429,"MMDD")&gt;VLOOKUP(R2429,SpeciesValidation!D:W,18,FALSE),TEXT(A2429,"MMDD")&lt;VLOOKUP(R2429,SpeciesValidation!D:W,19,FALSE))),"Date outside expected range for this species",""),"")),"",IF(LEFT(J2429,1)="A",IF(IF(VLOOKUP(R2429,SpeciesValidation!D:W,20,FALSE)=FALSE,OR(TEXT(A2429,"MMDD")&lt;VLOOKUP(R2429,SpeciesValidation!D:W,18,FALSE),TEXT(A2429,"MMDD")&gt;VLOOKUP(R2429,SpeciesValidation!D:W,19,FALSE)),IF(TEXT(A2429,"MMDD")&lt;"0701",TEXT(A2429,"MMDD")&gt;VLOOKUP(R2429,SpeciesValidation!D:W,18,FALSE),TEXT(A2429,"MMDD")&lt;VLOOKUP(R2429,SpeciesValidation!D:W,19,FALSE))),"Date outside expected range for this species",""),"")))</f>
        <v/>
      </c>
      <c r="M2429" s="127" t="str">
        <f>IF(LEN(E2429&amp;"")&gt;0,IF(ISERROR(VLOOKUP(R2429,SpeciesValidation!D:I,6,FALSE)),"",VLOOKUP(R2429,SpeciesValidation!D:I,6,FALSE)),"")</f>
        <v/>
      </c>
      <c r="Q2429" s="36" t="str">
        <f>IF(LEN(E2429&amp;"")&gt;0,IF(ISERROR(VLOOKUP(E2429,SpeciesValidation!B:G,2,FALSE)=TRUE),"",VLOOKUP(E2429,SpeciesValidation!B:G,2,FALSE)),"")</f>
        <v/>
      </c>
      <c r="R2429" s="36" t="str">
        <f>IF(LEN(E2429&amp;"")&gt;0,IF(ISERROR(VLOOKUP(E2429,SpeciesLookup!B:G,4,FALSE)=TRUE),"",VLOOKUP(E2429,SpeciesLookup!B:G,4,FALSE)),"")</f>
        <v/>
      </c>
    </row>
    <row r="2430" spans="1:18" ht="13.2" x14ac:dyDescent="0.25">
      <c r="A2430" s="72"/>
      <c r="D2430" s="11"/>
      <c r="G2430" s="128" t="str">
        <f>IF(LEN(E2430&amp;"")&gt;0,IF(ISERROR(VLOOKUP(E2430,SpeciesLookup!B:G,6,FALSE)=TRUE),"",VLOOKUP(E2430,SpeciesLookup!B:G,6,FALSE)),"")</f>
        <v/>
      </c>
      <c r="H2430" s="128" t="str">
        <f>IF(LEN(E2430&amp;"")&gt;0,IF(ISERROR(VLOOKUP(E2430,SpeciesLookup!B:G,5,FALSE)=TRUE),"",VLOOKUP(E2430,SpeciesLookup!B:G,5,FALSE)),"")</f>
        <v/>
      </c>
      <c r="I2430" s="11"/>
      <c r="J2430" s="73"/>
      <c r="K2430" s="11"/>
      <c r="L2430" s="127" t="str">
        <f>TRIM(IF(ISERROR(VLOOKUP(R2430,SpeciesValidation!D:T,IF(ISNA(VLOOKUP(J2430,Validation!B$2:C$15,2,FALSE)),FALSE,VLOOKUP(J2430,Validation!B$2:C$15,2,FALSE)))),IF(LEN(E2430&amp;"")&gt;0,"",""),VLOOKUP(R2430,SpeciesValidation!D:T,VLOOKUP(J2430,Validation!B$2:C$15,2,FALSE),FALSE)) &amp; " " &amp; IF(ISERROR(IF(LEFT(J2430,1)="A",IF(IF(VLOOKUP(R2430,SpeciesValidation!D:W,20,FALSE)=FALSE,OR(TEXT(A2430,"MMDD")&lt;VLOOKUP(R2430,SpeciesValidation!D:W,18,FALSE),TEXT(A2430,"MMDD")&gt;VLOOKUP(R2430,SpeciesValidation!D:W,19,FALSE)),IF(TEXT(A2430,"MMDD")&lt;"0701",TEXT(A2430,"MMDD")&gt;VLOOKUP(R2430,SpeciesValidation!D:W,18,FALSE),TEXT(A2430,"MMDD")&lt;VLOOKUP(R2430,SpeciesValidation!D:W,19,FALSE))),"Date outside expected range for this species",""),"")),"",IF(LEFT(J2430,1)="A",IF(IF(VLOOKUP(R2430,SpeciesValidation!D:W,20,FALSE)=FALSE,OR(TEXT(A2430,"MMDD")&lt;VLOOKUP(R2430,SpeciesValidation!D:W,18,FALSE),TEXT(A2430,"MMDD")&gt;VLOOKUP(R2430,SpeciesValidation!D:W,19,FALSE)),IF(TEXT(A2430,"MMDD")&lt;"0701",TEXT(A2430,"MMDD")&gt;VLOOKUP(R2430,SpeciesValidation!D:W,18,FALSE),TEXT(A2430,"MMDD")&lt;VLOOKUP(R2430,SpeciesValidation!D:W,19,FALSE))),"Date outside expected range for this species",""),"")))</f>
        <v/>
      </c>
      <c r="M2430" s="127" t="str">
        <f>IF(LEN(E2430&amp;"")&gt;0,IF(ISERROR(VLOOKUP(R2430,SpeciesValidation!D:I,6,FALSE)),"",VLOOKUP(R2430,SpeciesValidation!D:I,6,FALSE)),"")</f>
        <v/>
      </c>
      <c r="Q2430" s="36" t="str">
        <f>IF(LEN(E2430&amp;"")&gt;0,IF(ISERROR(VLOOKUP(E2430,SpeciesValidation!B:G,2,FALSE)=TRUE),"",VLOOKUP(E2430,SpeciesValidation!B:G,2,FALSE)),"")</f>
        <v/>
      </c>
      <c r="R2430" s="36" t="str">
        <f>IF(LEN(E2430&amp;"")&gt;0,IF(ISERROR(VLOOKUP(E2430,SpeciesLookup!B:G,4,FALSE)=TRUE),"",VLOOKUP(E2430,SpeciesLookup!B:G,4,FALSE)),"")</f>
        <v/>
      </c>
    </row>
    <row r="2431" spans="1:18" ht="13.2" x14ac:dyDescent="0.25">
      <c r="A2431" s="72"/>
      <c r="D2431" s="11"/>
      <c r="G2431" s="128" t="str">
        <f>IF(LEN(E2431&amp;"")&gt;0,IF(ISERROR(VLOOKUP(E2431,SpeciesLookup!B:G,6,FALSE)=TRUE),"",VLOOKUP(E2431,SpeciesLookup!B:G,6,FALSE)),"")</f>
        <v/>
      </c>
      <c r="H2431" s="128" t="str">
        <f>IF(LEN(E2431&amp;"")&gt;0,IF(ISERROR(VLOOKUP(E2431,SpeciesLookup!B:G,5,FALSE)=TRUE),"",VLOOKUP(E2431,SpeciesLookup!B:G,5,FALSE)),"")</f>
        <v/>
      </c>
      <c r="I2431" s="11"/>
      <c r="J2431" s="73"/>
      <c r="K2431" s="11"/>
      <c r="L2431" s="127" t="str">
        <f>TRIM(IF(ISERROR(VLOOKUP(R2431,SpeciesValidation!D:T,IF(ISNA(VLOOKUP(J2431,Validation!B$2:C$15,2,FALSE)),FALSE,VLOOKUP(J2431,Validation!B$2:C$15,2,FALSE)))),IF(LEN(E2431&amp;"")&gt;0,"",""),VLOOKUP(R2431,SpeciesValidation!D:T,VLOOKUP(J2431,Validation!B$2:C$15,2,FALSE),FALSE)) &amp; " " &amp; IF(ISERROR(IF(LEFT(J2431,1)="A",IF(IF(VLOOKUP(R2431,SpeciesValidation!D:W,20,FALSE)=FALSE,OR(TEXT(A2431,"MMDD")&lt;VLOOKUP(R2431,SpeciesValidation!D:W,18,FALSE),TEXT(A2431,"MMDD")&gt;VLOOKUP(R2431,SpeciesValidation!D:W,19,FALSE)),IF(TEXT(A2431,"MMDD")&lt;"0701",TEXT(A2431,"MMDD")&gt;VLOOKUP(R2431,SpeciesValidation!D:W,18,FALSE),TEXT(A2431,"MMDD")&lt;VLOOKUP(R2431,SpeciesValidation!D:W,19,FALSE))),"Date outside expected range for this species",""),"")),"",IF(LEFT(J2431,1)="A",IF(IF(VLOOKUP(R2431,SpeciesValidation!D:W,20,FALSE)=FALSE,OR(TEXT(A2431,"MMDD")&lt;VLOOKUP(R2431,SpeciesValidation!D:W,18,FALSE),TEXT(A2431,"MMDD")&gt;VLOOKUP(R2431,SpeciesValidation!D:W,19,FALSE)),IF(TEXT(A2431,"MMDD")&lt;"0701",TEXT(A2431,"MMDD")&gt;VLOOKUP(R2431,SpeciesValidation!D:W,18,FALSE),TEXT(A2431,"MMDD")&lt;VLOOKUP(R2431,SpeciesValidation!D:W,19,FALSE))),"Date outside expected range for this species",""),"")))</f>
        <v/>
      </c>
      <c r="M2431" s="127" t="str">
        <f>IF(LEN(E2431&amp;"")&gt;0,IF(ISERROR(VLOOKUP(R2431,SpeciesValidation!D:I,6,FALSE)),"",VLOOKUP(R2431,SpeciesValidation!D:I,6,FALSE)),"")</f>
        <v/>
      </c>
      <c r="Q2431" s="36" t="str">
        <f>IF(LEN(E2431&amp;"")&gt;0,IF(ISERROR(VLOOKUP(E2431,SpeciesValidation!B:G,2,FALSE)=TRUE),"",VLOOKUP(E2431,SpeciesValidation!B:G,2,FALSE)),"")</f>
        <v/>
      </c>
      <c r="R2431" s="36" t="str">
        <f>IF(LEN(E2431&amp;"")&gt;0,IF(ISERROR(VLOOKUP(E2431,SpeciesLookup!B:G,4,FALSE)=TRUE),"",VLOOKUP(E2431,SpeciesLookup!B:G,4,FALSE)),"")</f>
        <v/>
      </c>
    </row>
    <row r="2432" spans="1:18" ht="13.2" x14ac:dyDescent="0.25">
      <c r="A2432" s="72"/>
      <c r="D2432" s="11"/>
      <c r="G2432" s="128" t="str">
        <f>IF(LEN(E2432&amp;"")&gt;0,IF(ISERROR(VLOOKUP(E2432,SpeciesLookup!B:G,6,FALSE)=TRUE),"",VLOOKUP(E2432,SpeciesLookup!B:G,6,FALSE)),"")</f>
        <v/>
      </c>
      <c r="H2432" s="128" t="str">
        <f>IF(LEN(E2432&amp;"")&gt;0,IF(ISERROR(VLOOKUP(E2432,SpeciesLookup!B:G,5,FALSE)=TRUE),"",VLOOKUP(E2432,SpeciesLookup!B:G,5,FALSE)),"")</f>
        <v/>
      </c>
      <c r="I2432" s="11"/>
      <c r="J2432" s="73"/>
      <c r="K2432" s="11"/>
      <c r="L2432" s="127" t="str">
        <f>TRIM(IF(ISERROR(VLOOKUP(R2432,SpeciesValidation!D:T,IF(ISNA(VLOOKUP(J2432,Validation!B$2:C$15,2,FALSE)),FALSE,VLOOKUP(J2432,Validation!B$2:C$15,2,FALSE)))),IF(LEN(E2432&amp;"")&gt;0,"",""),VLOOKUP(R2432,SpeciesValidation!D:T,VLOOKUP(J2432,Validation!B$2:C$15,2,FALSE),FALSE)) &amp; " " &amp; IF(ISERROR(IF(LEFT(J2432,1)="A",IF(IF(VLOOKUP(R2432,SpeciesValidation!D:W,20,FALSE)=FALSE,OR(TEXT(A2432,"MMDD")&lt;VLOOKUP(R2432,SpeciesValidation!D:W,18,FALSE),TEXT(A2432,"MMDD")&gt;VLOOKUP(R2432,SpeciesValidation!D:W,19,FALSE)),IF(TEXT(A2432,"MMDD")&lt;"0701",TEXT(A2432,"MMDD")&gt;VLOOKUP(R2432,SpeciesValidation!D:W,18,FALSE),TEXT(A2432,"MMDD")&lt;VLOOKUP(R2432,SpeciesValidation!D:W,19,FALSE))),"Date outside expected range for this species",""),"")),"",IF(LEFT(J2432,1)="A",IF(IF(VLOOKUP(R2432,SpeciesValidation!D:W,20,FALSE)=FALSE,OR(TEXT(A2432,"MMDD")&lt;VLOOKUP(R2432,SpeciesValidation!D:W,18,FALSE),TEXT(A2432,"MMDD")&gt;VLOOKUP(R2432,SpeciesValidation!D:W,19,FALSE)),IF(TEXT(A2432,"MMDD")&lt;"0701",TEXT(A2432,"MMDD")&gt;VLOOKUP(R2432,SpeciesValidation!D:W,18,FALSE),TEXT(A2432,"MMDD")&lt;VLOOKUP(R2432,SpeciesValidation!D:W,19,FALSE))),"Date outside expected range for this species",""),"")))</f>
        <v/>
      </c>
      <c r="M2432" s="127" t="str">
        <f>IF(LEN(E2432&amp;"")&gt;0,IF(ISERROR(VLOOKUP(R2432,SpeciesValidation!D:I,6,FALSE)),"",VLOOKUP(R2432,SpeciesValidation!D:I,6,FALSE)),"")</f>
        <v/>
      </c>
      <c r="Q2432" s="36" t="str">
        <f>IF(LEN(E2432&amp;"")&gt;0,IF(ISERROR(VLOOKUP(E2432,SpeciesValidation!B:G,2,FALSE)=TRUE),"",VLOOKUP(E2432,SpeciesValidation!B:G,2,FALSE)),"")</f>
        <v/>
      </c>
      <c r="R2432" s="36" t="str">
        <f>IF(LEN(E2432&amp;"")&gt;0,IF(ISERROR(VLOOKUP(E2432,SpeciesLookup!B:G,4,FALSE)=TRUE),"",VLOOKUP(E2432,SpeciesLookup!B:G,4,FALSE)),"")</f>
        <v/>
      </c>
    </row>
    <row r="2433" spans="1:18" ht="13.2" x14ac:dyDescent="0.25">
      <c r="A2433" s="72"/>
      <c r="D2433" s="11"/>
      <c r="G2433" s="128" t="str">
        <f>IF(LEN(E2433&amp;"")&gt;0,IF(ISERROR(VLOOKUP(E2433,SpeciesLookup!B:G,6,FALSE)=TRUE),"",VLOOKUP(E2433,SpeciesLookup!B:G,6,FALSE)),"")</f>
        <v/>
      </c>
      <c r="H2433" s="128" t="str">
        <f>IF(LEN(E2433&amp;"")&gt;0,IF(ISERROR(VLOOKUP(E2433,SpeciesLookup!B:G,5,FALSE)=TRUE),"",VLOOKUP(E2433,SpeciesLookup!B:G,5,FALSE)),"")</f>
        <v/>
      </c>
      <c r="I2433" s="11"/>
      <c r="J2433" s="73"/>
      <c r="K2433" s="11"/>
      <c r="L2433" s="127" t="str">
        <f>TRIM(IF(ISERROR(VLOOKUP(R2433,SpeciesValidation!D:T,IF(ISNA(VLOOKUP(J2433,Validation!B$2:C$15,2,FALSE)),FALSE,VLOOKUP(J2433,Validation!B$2:C$15,2,FALSE)))),IF(LEN(E2433&amp;"")&gt;0,"",""),VLOOKUP(R2433,SpeciesValidation!D:T,VLOOKUP(J2433,Validation!B$2:C$15,2,FALSE),FALSE)) &amp; " " &amp; IF(ISERROR(IF(LEFT(J2433,1)="A",IF(IF(VLOOKUP(R2433,SpeciesValidation!D:W,20,FALSE)=FALSE,OR(TEXT(A2433,"MMDD")&lt;VLOOKUP(R2433,SpeciesValidation!D:W,18,FALSE),TEXT(A2433,"MMDD")&gt;VLOOKUP(R2433,SpeciesValidation!D:W,19,FALSE)),IF(TEXT(A2433,"MMDD")&lt;"0701",TEXT(A2433,"MMDD")&gt;VLOOKUP(R2433,SpeciesValidation!D:W,18,FALSE),TEXT(A2433,"MMDD")&lt;VLOOKUP(R2433,SpeciesValidation!D:W,19,FALSE))),"Date outside expected range for this species",""),"")),"",IF(LEFT(J2433,1)="A",IF(IF(VLOOKUP(R2433,SpeciesValidation!D:W,20,FALSE)=FALSE,OR(TEXT(A2433,"MMDD")&lt;VLOOKUP(R2433,SpeciesValidation!D:W,18,FALSE),TEXT(A2433,"MMDD")&gt;VLOOKUP(R2433,SpeciesValidation!D:W,19,FALSE)),IF(TEXT(A2433,"MMDD")&lt;"0701",TEXT(A2433,"MMDD")&gt;VLOOKUP(R2433,SpeciesValidation!D:W,18,FALSE),TEXT(A2433,"MMDD")&lt;VLOOKUP(R2433,SpeciesValidation!D:W,19,FALSE))),"Date outside expected range for this species",""),"")))</f>
        <v/>
      </c>
      <c r="M2433" s="127" t="str">
        <f>IF(LEN(E2433&amp;"")&gt;0,IF(ISERROR(VLOOKUP(R2433,SpeciesValidation!D:I,6,FALSE)),"",VLOOKUP(R2433,SpeciesValidation!D:I,6,FALSE)),"")</f>
        <v/>
      </c>
      <c r="Q2433" s="36" t="str">
        <f>IF(LEN(E2433&amp;"")&gt;0,IF(ISERROR(VLOOKUP(E2433,SpeciesValidation!B:G,2,FALSE)=TRUE),"",VLOOKUP(E2433,SpeciesValidation!B:G,2,FALSE)),"")</f>
        <v/>
      </c>
      <c r="R2433" s="36" t="str">
        <f>IF(LEN(E2433&amp;"")&gt;0,IF(ISERROR(VLOOKUP(E2433,SpeciesLookup!B:G,4,FALSE)=TRUE),"",VLOOKUP(E2433,SpeciesLookup!B:G,4,FALSE)),"")</f>
        <v/>
      </c>
    </row>
    <row r="2434" spans="1:18" ht="13.2" x14ac:dyDescent="0.25">
      <c r="A2434" s="72"/>
      <c r="D2434" s="11"/>
      <c r="G2434" s="128" t="str">
        <f>IF(LEN(E2434&amp;"")&gt;0,IF(ISERROR(VLOOKUP(E2434,SpeciesLookup!B:G,6,FALSE)=TRUE),"",VLOOKUP(E2434,SpeciesLookup!B:G,6,FALSE)),"")</f>
        <v/>
      </c>
      <c r="H2434" s="128" t="str">
        <f>IF(LEN(E2434&amp;"")&gt;0,IF(ISERROR(VLOOKUP(E2434,SpeciesLookup!B:G,5,FALSE)=TRUE),"",VLOOKUP(E2434,SpeciesLookup!B:G,5,FALSE)),"")</f>
        <v/>
      </c>
      <c r="I2434" s="11"/>
      <c r="J2434" s="73"/>
      <c r="K2434" s="11"/>
      <c r="L2434" s="127" t="str">
        <f>TRIM(IF(ISERROR(VLOOKUP(R2434,SpeciesValidation!D:T,IF(ISNA(VLOOKUP(J2434,Validation!B$2:C$15,2,FALSE)),FALSE,VLOOKUP(J2434,Validation!B$2:C$15,2,FALSE)))),IF(LEN(E2434&amp;"")&gt;0,"",""),VLOOKUP(R2434,SpeciesValidation!D:T,VLOOKUP(J2434,Validation!B$2:C$15,2,FALSE),FALSE)) &amp; " " &amp; IF(ISERROR(IF(LEFT(J2434,1)="A",IF(IF(VLOOKUP(R2434,SpeciesValidation!D:W,20,FALSE)=FALSE,OR(TEXT(A2434,"MMDD")&lt;VLOOKUP(R2434,SpeciesValidation!D:W,18,FALSE),TEXT(A2434,"MMDD")&gt;VLOOKUP(R2434,SpeciesValidation!D:W,19,FALSE)),IF(TEXT(A2434,"MMDD")&lt;"0701",TEXT(A2434,"MMDD")&gt;VLOOKUP(R2434,SpeciesValidation!D:W,18,FALSE),TEXT(A2434,"MMDD")&lt;VLOOKUP(R2434,SpeciesValidation!D:W,19,FALSE))),"Date outside expected range for this species",""),"")),"",IF(LEFT(J2434,1)="A",IF(IF(VLOOKUP(R2434,SpeciesValidation!D:W,20,FALSE)=FALSE,OR(TEXT(A2434,"MMDD")&lt;VLOOKUP(R2434,SpeciesValidation!D:W,18,FALSE),TEXT(A2434,"MMDD")&gt;VLOOKUP(R2434,SpeciesValidation!D:W,19,FALSE)),IF(TEXT(A2434,"MMDD")&lt;"0701",TEXT(A2434,"MMDD")&gt;VLOOKUP(R2434,SpeciesValidation!D:W,18,FALSE),TEXT(A2434,"MMDD")&lt;VLOOKUP(R2434,SpeciesValidation!D:W,19,FALSE))),"Date outside expected range for this species",""),"")))</f>
        <v/>
      </c>
      <c r="M2434" s="127" t="str">
        <f>IF(LEN(E2434&amp;"")&gt;0,IF(ISERROR(VLOOKUP(R2434,SpeciesValidation!D:I,6,FALSE)),"",VLOOKUP(R2434,SpeciesValidation!D:I,6,FALSE)),"")</f>
        <v/>
      </c>
      <c r="Q2434" s="36" t="str">
        <f>IF(LEN(E2434&amp;"")&gt;0,IF(ISERROR(VLOOKUP(E2434,SpeciesValidation!B:G,2,FALSE)=TRUE),"",VLOOKUP(E2434,SpeciesValidation!B:G,2,FALSE)),"")</f>
        <v/>
      </c>
      <c r="R2434" s="36" t="str">
        <f>IF(LEN(E2434&amp;"")&gt;0,IF(ISERROR(VLOOKUP(E2434,SpeciesLookup!B:G,4,FALSE)=TRUE),"",VLOOKUP(E2434,SpeciesLookup!B:G,4,FALSE)),"")</f>
        <v/>
      </c>
    </row>
    <row r="2435" spans="1:18" ht="13.2" x14ac:dyDescent="0.25">
      <c r="A2435" s="72"/>
      <c r="D2435" s="11"/>
      <c r="G2435" s="128" t="str">
        <f>IF(LEN(E2435&amp;"")&gt;0,IF(ISERROR(VLOOKUP(E2435,SpeciesLookup!B:G,6,FALSE)=TRUE),"",VLOOKUP(E2435,SpeciesLookup!B:G,6,FALSE)),"")</f>
        <v/>
      </c>
      <c r="H2435" s="128" t="str">
        <f>IF(LEN(E2435&amp;"")&gt;0,IF(ISERROR(VLOOKUP(E2435,SpeciesLookup!B:G,5,FALSE)=TRUE),"",VLOOKUP(E2435,SpeciesLookup!B:G,5,FALSE)),"")</f>
        <v/>
      </c>
      <c r="I2435" s="11"/>
      <c r="J2435" s="73"/>
      <c r="K2435" s="11"/>
      <c r="L2435" s="127" t="str">
        <f>TRIM(IF(ISERROR(VLOOKUP(R2435,SpeciesValidation!D:T,IF(ISNA(VLOOKUP(J2435,Validation!B$2:C$15,2,FALSE)),FALSE,VLOOKUP(J2435,Validation!B$2:C$15,2,FALSE)))),IF(LEN(E2435&amp;"")&gt;0,"",""),VLOOKUP(R2435,SpeciesValidation!D:T,VLOOKUP(J2435,Validation!B$2:C$15,2,FALSE),FALSE)) &amp; " " &amp; IF(ISERROR(IF(LEFT(J2435,1)="A",IF(IF(VLOOKUP(R2435,SpeciesValidation!D:W,20,FALSE)=FALSE,OR(TEXT(A2435,"MMDD")&lt;VLOOKUP(R2435,SpeciesValidation!D:W,18,FALSE),TEXT(A2435,"MMDD")&gt;VLOOKUP(R2435,SpeciesValidation!D:W,19,FALSE)),IF(TEXT(A2435,"MMDD")&lt;"0701",TEXT(A2435,"MMDD")&gt;VLOOKUP(R2435,SpeciesValidation!D:W,18,FALSE),TEXT(A2435,"MMDD")&lt;VLOOKUP(R2435,SpeciesValidation!D:W,19,FALSE))),"Date outside expected range for this species",""),"")),"",IF(LEFT(J2435,1)="A",IF(IF(VLOOKUP(R2435,SpeciesValidation!D:W,20,FALSE)=FALSE,OR(TEXT(A2435,"MMDD")&lt;VLOOKUP(R2435,SpeciesValidation!D:W,18,FALSE),TEXT(A2435,"MMDD")&gt;VLOOKUP(R2435,SpeciesValidation!D:W,19,FALSE)),IF(TEXT(A2435,"MMDD")&lt;"0701",TEXT(A2435,"MMDD")&gt;VLOOKUP(R2435,SpeciesValidation!D:W,18,FALSE),TEXT(A2435,"MMDD")&lt;VLOOKUP(R2435,SpeciesValidation!D:W,19,FALSE))),"Date outside expected range for this species",""),"")))</f>
        <v/>
      </c>
      <c r="M2435" s="127" t="str">
        <f>IF(LEN(E2435&amp;"")&gt;0,IF(ISERROR(VLOOKUP(R2435,SpeciesValidation!D:I,6,FALSE)),"",VLOOKUP(R2435,SpeciesValidation!D:I,6,FALSE)),"")</f>
        <v/>
      </c>
      <c r="Q2435" s="36" t="str">
        <f>IF(LEN(E2435&amp;"")&gt;0,IF(ISERROR(VLOOKUP(E2435,SpeciesValidation!B:G,2,FALSE)=TRUE),"",VLOOKUP(E2435,SpeciesValidation!B:G,2,FALSE)),"")</f>
        <v/>
      </c>
      <c r="R2435" s="36" t="str">
        <f>IF(LEN(E2435&amp;"")&gt;0,IF(ISERROR(VLOOKUP(E2435,SpeciesLookup!B:G,4,FALSE)=TRUE),"",VLOOKUP(E2435,SpeciesLookup!B:G,4,FALSE)),"")</f>
        <v/>
      </c>
    </row>
    <row r="2436" spans="1:18" ht="13.2" x14ac:dyDescent="0.25">
      <c r="A2436" s="72"/>
      <c r="D2436" s="11"/>
      <c r="G2436" s="128" t="str">
        <f>IF(LEN(E2436&amp;"")&gt;0,IF(ISERROR(VLOOKUP(E2436,SpeciesLookup!B:G,6,FALSE)=TRUE),"",VLOOKUP(E2436,SpeciesLookup!B:G,6,FALSE)),"")</f>
        <v/>
      </c>
      <c r="H2436" s="128" t="str">
        <f>IF(LEN(E2436&amp;"")&gt;0,IF(ISERROR(VLOOKUP(E2436,SpeciesLookup!B:G,5,FALSE)=TRUE),"",VLOOKUP(E2436,SpeciesLookup!B:G,5,FALSE)),"")</f>
        <v/>
      </c>
      <c r="I2436" s="11"/>
      <c r="J2436" s="73"/>
      <c r="K2436" s="11"/>
      <c r="L2436" s="127" t="str">
        <f>TRIM(IF(ISERROR(VLOOKUP(R2436,SpeciesValidation!D:T,IF(ISNA(VLOOKUP(J2436,Validation!B$2:C$15,2,FALSE)),FALSE,VLOOKUP(J2436,Validation!B$2:C$15,2,FALSE)))),IF(LEN(E2436&amp;"")&gt;0,"",""),VLOOKUP(R2436,SpeciesValidation!D:T,VLOOKUP(J2436,Validation!B$2:C$15,2,FALSE),FALSE)) &amp; " " &amp; IF(ISERROR(IF(LEFT(J2436,1)="A",IF(IF(VLOOKUP(R2436,SpeciesValidation!D:W,20,FALSE)=FALSE,OR(TEXT(A2436,"MMDD")&lt;VLOOKUP(R2436,SpeciesValidation!D:W,18,FALSE),TEXT(A2436,"MMDD")&gt;VLOOKUP(R2436,SpeciesValidation!D:W,19,FALSE)),IF(TEXT(A2436,"MMDD")&lt;"0701",TEXT(A2436,"MMDD")&gt;VLOOKUP(R2436,SpeciesValidation!D:W,18,FALSE),TEXT(A2436,"MMDD")&lt;VLOOKUP(R2436,SpeciesValidation!D:W,19,FALSE))),"Date outside expected range for this species",""),"")),"",IF(LEFT(J2436,1)="A",IF(IF(VLOOKUP(R2436,SpeciesValidation!D:W,20,FALSE)=FALSE,OR(TEXT(A2436,"MMDD")&lt;VLOOKUP(R2436,SpeciesValidation!D:W,18,FALSE),TEXT(A2436,"MMDD")&gt;VLOOKUP(R2436,SpeciesValidation!D:W,19,FALSE)),IF(TEXT(A2436,"MMDD")&lt;"0701",TEXT(A2436,"MMDD")&gt;VLOOKUP(R2436,SpeciesValidation!D:W,18,FALSE),TEXT(A2436,"MMDD")&lt;VLOOKUP(R2436,SpeciesValidation!D:W,19,FALSE))),"Date outside expected range for this species",""),"")))</f>
        <v/>
      </c>
      <c r="M2436" s="127" t="str">
        <f>IF(LEN(E2436&amp;"")&gt;0,IF(ISERROR(VLOOKUP(R2436,SpeciesValidation!D:I,6,FALSE)),"",VLOOKUP(R2436,SpeciesValidation!D:I,6,FALSE)),"")</f>
        <v/>
      </c>
      <c r="Q2436" s="36" t="str">
        <f>IF(LEN(E2436&amp;"")&gt;0,IF(ISERROR(VLOOKUP(E2436,SpeciesValidation!B:G,2,FALSE)=TRUE),"",VLOOKUP(E2436,SpeciesValidation!B:G,2,FALSE)),"")</f>
        <v/>
      </c>
      <c r="R2436" s="36" t="str">
        <f>IF(LEN(E2436&amp;"")&gt;0,IF(ISERROR(VLOOKUP(E2436,SpeciesLookup!B:G,4,FALSE)=TRUE),"",VLOOKUP(E2436,SpeciesLookup!B:G,4,FALSE)),"")</f>
        <v/>
      </c>
    </row>
    <row r="2437" spans="1:18" ht="13.2" x14ac:dyDescent="0.25">
      <c r="A2437" s="72"/>
      <c r="D2437" s="11"/>
      <c r="G2437" s="128" t="str">
        <f>IF(LEN(E2437&amp;"")&gt;0,IF(ISERROR(VLOOKUP(E2437,SpeciesLookup!B:G,6,FALSE)=TRUE),"",VLOOKUP(E2437,SpeciesLookup!B:G,6,FALSE)),"")</f>
        <v/>
      </c>
      <c r="H2437" s="128" t="str">
        <f>IF(LEN(E2437&amp;"")&gt;0,IF(ISERROR(VLOOKUP(E2437,SpeciesLookup!B:G,5,FALSE)=TRUE),"",VLOOKUP(E2437,SpeciesLookup!B:G,5,FALSE)),"")</f>
        <v/>
      </c>
      <c r="I2437" s="11"/>
      <c r="J2437" s="73"/>
      <c r="K2437" s="11"/>
      <c r="L2437" s="127" t="str">
        <f>TRIM(IF(ISERROR(VLOOKUP(R2437,SpeciesValidation!D:T,IF(ISNA(VLOOKUP(J2437,Validation!B$2:C$15,2,FALSE)),FALSE,VLOOKUP(J2437,Validation!B$2:C$15,2,FALSE)))),IF(LEN(E2437&amp;"")&gt;0,"",""),VLOOKUP(R2437,SpeciesValidation!D:T,VLOOKUP(J2437,Validation!B$2:C$15,2,FALSE),FALSE)) &amp; " " &amp; IF(ISERROR(IF(LEFT(J2437,1)="A",IF(IF(VLOOKUP(R2437,SpeciesValidation!D:W,20,FALSE)=FALSE,OR(TEXT(A2437,"MMDD")&lt;VLOOKUP(R2437,SpeciesValidation!D:W,18,FALSE),TEXT(A2437,"MMDD")&gt;VLOOKUP(R2437,SpeciesValidation!D:W,19,FALSE)),IF(TEXT(A2437,"MMDD")&lt;"0701",TEXT(A2437,"MMDD")&gt;VLOOKUP(R2437,SpeciesValidation!D:W,18,FALSE),TEXT(A2437,"MMDD")&lt;VLOOKUP(R2437,SpeciesValidation!D:W,19,FALSE))),"Date outside expected range for this species",""),"")),"",IF(LEFT(J2437,1)="A",IF(IF(VLOOKUP(R2437,SpeciesValidation!D:W,20,FALSE)=FALSE,OR(TEXT(A2437,"MMDD")&lt;VLOOKUP(R2437,SpeciesValidation!D:W,18,FALSE),TEXT(A2437,"MMDD")&gt;VLOOKUP(R2437,SpeciesValidation!D:W,19,FALSE)),IF(TEXT(A2437,"MMDD")&lt;"0701",TEXT(A2437,"MMDD")&gt;VLOOKUP(R2437,SpeciesValidation!D:W,18,FALSE),TEXT(A2437,"MMDD")&lt;VLOOKUP(R2437,SpeciesValidation!D:W,19,FALSE))),"Date outside expected range for this species",""),"")))</f>
        <v/>
      </c>
      <c r="M2437" s="127" t="str">
        <f>IF(LEN(E2437&amp;"")&gt;0,IF(ISERROR(VLOOKUP(R2437,SpeciesValidation!D:I,6,FALSE)),"",VLOOKUP(R2437,SpeciesValidation!D:I,6,FALSE)),"")</f>
        <v/>
      </c>
      <c r="Q2437" s="36" t="str">
        <f>IF(LEN(E2437&amp;"")&gt;0,IF(ISERROR(VLOOKUP(E2437,SpeciesValidation!B:G,2,FALSE)=TRUE),"",VLOOKUP(E2437,SpeciesValidation!B:G,2,FALSE)),"")</f>
        <v/>
      </c>
      <c r="R2437" s="36" t="str">
        <f>IF(LEN(E2437&amp;"")&gt;0,IF(ISERROR(VLOOKUP(E2437,SpeciesLookup!B:G,4,FALSE)=TRUE),"",VLOOKUP(E2437,SpeciesLookup!B:G,4,FALSE)),"")</f>
        <v/>
      </c>
    </row>
    <row r="2438" spans="1:18" ht="13.2" x14ac:dyDescent="0.25">
      <c r="A2438" s="72"/>
      <c r="D2438" s="11"/>
      <c r="G2438" s="128" t="str">
        <f>IF(LEN(E2438&amp;"")&gt;0,IF(ISERROR(VLOOKUP(E2438,SpeciesLookup!B:G,6,FALSE)=TRUE),"",VLOOKUP(E2438,SpeciesLookup!B:G,6,FALSE)),"")</f>
        <v/>
      </c>
      <c r="H2438" s="128" t="str">
        <f>IF(LEN(E2438&amp;"")&gt;0,IF(ISERROR(VLOOKUP(E2438,SpeciesLookup!B:G,5,FALSE)=TRUE),"",VLOOKUP(E2438,SpeciesLookup!B:G,5,FALSE)),"")</f>
        <v/>
      </c>
      <c r="I2438" s="11"/>
      <c r="J2438" s="73"/>
      <c r="K2438" s="11"/>
      <c r="L2438" s="127" t="str">
        <f>TRIM(IF(ISERROR(VLOOKUP(R2438,SpeciesValidation!D:T,IF(ISNA(VLOOKUP(J2438,Validation!B$2:C$15,2,FALSE)),FALSE,VLOOKUP(J2438,Validation!B$2:C$15,2,FALSE)))),IF(LEN(E2438&amp;"")&gt;0,"",""),VLOOKUP(R2438,SpeciesValidation!D:T,VLOOKUP(J2438,Validation!B$2:C$15,2,FALSE),FALSE)) &amp; " " &amp; IF(ISERROR(IF(LEFT(J2438,1)="A",IF(IF(VLOOKUP(R2438,SpeciesValidation!D:W,20,FALSE)=FALSE,OR(TEXT(A2438,"MMDD")&lt;VLOOKUP(R2438,SpeciesValidation!D:W,18,FALSE),TEXT(A2438,"MMDD")&gt;VLOOKUP(R2438,SpeciesValidation!D:W,19,FALSE)),IF(TEXT(A2438,"MMDD")&lt;"0701",TEXT(A2438,"MMDD")&gt;VLOOKUP(R2438,SpeciesValidation!D:W,18,FALSE),TEXT(A2438,"MMDD")&lt;VLOOKUP(R2438,SpeciesValidation!D:W,19,FALSE))),"Date outside expected range for this species",""),"")),"",IF(LEFT(J2438,1)="A",IF(IF(VLOOKUP(R2438,SpeciesValidation!D:W,20,FALSE)=FALSE,OR(TEXT(A2438,"MMDD")&lt;VLOOKUP(R2438,SpeciesValidation!D:W,18,FALSE),TEXT(A2438,"MMDD")&gt;VLOOKUP(R2438,SpeciesValidation!D:W,19,FALSE)),IF(TEXT(A2438,"MMDD")&lt;"0701",TEXT(A2438,"MMDD")&gt;VLOOKUP(R2438,SpeciesValidation!D:W,18,FALSE),TEXT(A2438,"MMDD")&lt;VLOOKUP(R2438,SpeciesValidation!D:W,19,FALSE))),"Date outside expected range for this species",""),"")))</f>
        <v/>
      </c>
      <c r="M2438" s="127" t="str">
        <f>IF(LEN(E2438&amp;"")&gt;0,IF(ISERROR(VLOOKUP(R2438,SpeciesValidation!D:I,6,FALSE)),"",VLOOKUP(R2438,SpeciesValidation!D:I,6,FALSE)),"")</f>
        <v/>
      </c>
      <c r="Q2438" s="36" t="str">
        <f>IF(LEN(E2438&amp;"")&gt;0,IF(ISERROR(VLOOKUP(E2438,SpeciesValidation!B:G,2,FALSE)=TRUE),"",VLOOKUP(E2438,SpeciesValidation!B:G,2,FALSE)),"")</f>
        <v/>
      </c>
      <c r="R2438" s="36" t="str">
        <f>IF(LEN(E2438&amp;"")&gt;0,IF(ISERROR(VLOOKUP(E2438,SpeciesLookup!B:G,4,FALSE)=TRUE),"",VLOOKUP(E2438,SpeciesLookup!B:G,4,FALSE)),"")</f>
        <v/>
      </c>
    </row>
    <row r="2439" spans="1:18" ht="13.2" x14ac:dyDescent="0.25">
      <c r="A2439" s="72"/>
      <c r="D2439" s="11"/>
      <c r="G2439" s="128" t="str">
        <f>IF(LEN(E2439&amp;"")&gt;0,IF(ISERROR(VLOOKUP(E2439,SpeciesLookup!B:G,6,FALSE)=TRUE),"",VLOOKUP(E2439,SpeciesLookup!B:G,6,FALSE)),"")</f>
        <v/>
      </c>
      <c r="H2439" s="128" t="str">
        <f>IF(LEN(E2439&amp;"")&gt;0,IF(ISERROR(VLOOKUP(E2439,SpeciesLookup!B:G,5,FALSE)=TRUE),"",VLOOKUP(E2439,SpeciesLookup!B:G,5,FALSE)),"")</f>
        <v/>
      </c>
      <c r="I2439" s="11"/>
      <c r="J2439" s="73"/>
      <c r="K2439" s="11"/>
      <c r="L2439" s="127" t="str">
        <f>TRIM(IF(ISERROR(VLOOKUP(R2439,SpeciesValidation!D:T,IF(ISNA(VLOOKUP(J2439,Validation!B$2:C$15,2,FALSE)),FALSE,VLOOKUP(J2439,Validation!B$2:C$15,2,FALSE)))),IF(LEN(E2439&amp;"")&gt;0,"",""),VLOOKUP(R2439,SpeciesValidation!D:T,VLOOKUP(J2439,Validation!B$2:C$15,2,FALSE),FALSE)) &amp; " " &amp; IF(ISERROR(IF(LEFT(J2439,1)="A",IF(IF(VLOOKUP(R2439,SpeciesValidation!D:W,20,FALSE)=FALSE,OR(TEXT(A2439,"MMDD")&lt;VLOOKUP(R2439,SpeciesValidation!D:W,18,FALSE),TEXT(A2439,"MMDD")&gt;VLOOKUP(R2439,SpeciesValidation!D:W,19,FALSE)),IF(TEXT(A2439,"MMDD")&lt;"0701",TEXT(A2439,"MMDD")&gt;VLOOKUP(R2439,SpeciesValidation!D:W,18,FALSE),TEXT(A2439,"MMDD")&lt;VLOOKUP(R2439,SpeciesValidation!D:W,19,FALSE))),"Date outside expected range for this species",""),"")),"",IF(LEFT(J2439,1)="A",IF(IF(VLOOKUP(R2439,SpeciesValidation!D:W,20,FALSE)=FALSE,OR(TEXT(A2439,"MMDD")&lt;VLOOKUP(R2439,SpeciesValidation!D:W,18,FALSE),TEXT(A2439,"MMDD")&gt;VLOOKUP(R2439,SpeciesValidation!D:W,19,FALSE)),IF(TEXT(A2439,"MMDD")&lt;"0701",TEXT(A2439,"MMDD")&gt;VLOOKUP(R2439,SpeciesValidation!D:W,18,FALSE),TEXT(A2439,"MMDD")&lt;VLOOKUP(R2439,SpeciesValidation!D:W,19,FALSE))),"Date outside expected range for this species",""),"")))</f>
        <v/>
      </c>
      <c r="M2439" s="127" t="str">
        <f>IF(LEN(E2439&amp;"")&gt;0,IF(ISERROR(VLOOKUP(R2439,SpeciesValidation!D:I,6,FALSE)),"",VLOOKUP(R2439,SpeciesValidation!D:I,6,FALSE)),"")</f>
        <v/>
      </c>
      <c r="Q2439" s="36" t="str">
        <f>IF(LEN(E2439&amp;"")&gt;0,IF(ISERROR(VLOOKUP(E2439,SpeciesValidation!B:G,2,FALSE)=TRUE),"",VLOOKUP(E2439,SpeciesValidation!B:G,2,FALSE)),"")</f>
        <v/>
      </c>
      <c r="R2439" s="36" t="str">
        <f>IF(LEN(E2439&amp;"")&gt;0,IF(ISERROR(VLOOKUP(E2439,SpeciesLookup!B:G,4,FALSE)=TRUE),"",VLOOKUP(E2439,SpeciesLookup!B:G,4,FALSE)),"")</f>
        <v/>
      </c>
    </row>
    <row r="2440" spans="1:18" ht="13.2" x14ac:dyDescent="0.25">
      <c r="A2440" s="72"/>
      <c r="D2440" s="11"/>
      <c r="G2440" s="128" t="str">
        <f>IF(LEN(E2440&amp;"")&gt;0,IF(ISERROR(VLOOKUP(E2440,SpeciesLookup!B:G,6,FALSE)=TRUE),"",VLOOKUP(E2440,SpeciesLookup!B:G,6,FALSE)),"")</f>
        <v/>
      </c>
      <c r="H2440" s="128" t="str">
        <f>IF(LEN(E2440&amp;"")&gt;0,IF(ISERROR(VLOOKUP(E2440,SpeciesLookup!B:G,5,FALSE)=TRUE),"",VLOOKUP(E2440,SpeciesLookup!B:G,5,FALSE)),"")</f>
        <v/>
      </c>
      <c r="I2440" s="11"/>
      <c r="J2440" s="73"/>
      <c r="K2440" s="11"/>
      <c r="L2440" s="127" t="str">
        <f>TRIM(IF(ISERROR(VLOOKUP(R2440,SpeciesValidation!D:T,IF(ISNA(VLOOKUP(J2440,Validation!B$2:C$15,2,FALSE)),FALSE,VLOOKUP(J2440,Validation!B$2:C$15,2,FALSE)))),IF(LEN(E2440&amp;"")&gt;0,"",""),VLOOKUP(R2440,SpeciesValidation!D:T,VLOOKUP(J2440,Validation!B$2:C$15,2,FALSE),FALSE)) &amp; " " &amp; IF(ISERROR(IF(LEFT(J2440,1)="A",IF(IF(VLOOKUP(R2440,SpeciesValidation!D:W,20,FALSE)=FALSE,OR(TEXT(A2440,"MMDD")&lt;VLOOKUP(R2440,SpeciesValidation!D:W,18,FALSE),TEXT(A2440,"MMDD")&gt;VLOOKUP(R2440,SpeciesValidation!D:W,19,FALSE)),IF(TEXT(A2440,"MMDD")&lt;"0701",TEXT(A2440,"MMDD")&gt;VLOOKUP(R2440,SpeciesValidation!D:W,18,FALSE),TEXT(A2440,"MMDD")&lt;VLOOKUP(R2440,SpeciesValidation!D:W,19,FALSE))),"Date outside expected range for this species",""),"")),"",IF(LEFT(J2440,1)="A",IF(IF(VLOOKUP(R2440,SpeciesValidation!D:W,20,FALSE)=FALSE,OR(TEXT(A2440,"MMDD")&lt;VLOOKUP(R2440,SpeciesValidation!D:W,18,FALSE),TEXT(A2440,"MMDD")&gt;VLOOKUP(R2440,SpeciesValidation!D:W,19,FALSE)),IF(TEXT(A2440,"MMDD")&lt;"0701",TEXT(A2440,"MMDD")&gt;VLOOKUP(R2440,SpeciesValidation!D:W,18,FALSE),TEXT(A2440,"MMDD")&lt;VLOOKUP(R2440,SpeciesValidation!D:W,19,FALSE))),"Date outside expected range for this species",""),"")))</f>
        <v/>
      </c>
      <c r="M2440" s="127" t="str">
        <f>IF(LEN(E2440&amp;"")&gt;0,IF(ISERROR(VLOOKUP(R2440,SpeciesValidation!D:I,6,FALSE)),"",VLOOKUP(R2440,SpeciesValidation!D:I,6,FALSE)),"")</f>
        <v/>
      </c>
      <c r="Q2440" s="36" t="str">
        <f>IF(LEN(E2440&amp;"")&gt;0,IF(ISERROR(VLOOKUP(E2440,SpeciesValidation!B:G,2,FALSE)=TRUE),"",VLOOKUP(E2440,SpeciesValidation!B:G,2,FALSE)),"")</f>
        <v/>
      </c>
      <c r="R2440" s="36" t="str">
        <f>IF(LEN(E2440&amp;"")&gt;0,IF(ISERROR(VLOOKUP(E2440,SpeciesLookup!B:G,4,FALSE)=TRUE),"",VLOOKUP(E2440,SpeciesLookup!B:G,4,FALSE)),"")</f>
        <v/>
      </c>
    </row>
    <row r="2441" spans="1:18" ht="13.2" x14ac:dyDescent="0.25">
      <c r="A2441" s="72"/>
      <c r="D2441" s="11"/>
      <c r="G2441" s="128" t="str">
        <f>IF(LEN(E2441&amp;"")&gt;0,IF(ISERROR(VLOOKUP(E2441,SpeciesLookup!B:G,6,FALSE)=TRUE),"",VLOOKUP(E2441,SpeciesLookup!B:G,6,FALSE)),"")</f>
        <v/>
      </c>
      <c r="H2441" s="128" t="str">
        <f>IF(LEN(E2441&amp;"")&gt;0,IF(ISERROR(VLOOKUP(E2441,SpeciesLookup!B:G,5,FALSE)=TRUE),"",VLOOKUP(E2441,SpeciesLookup!B:G,5,FALSE)),"")</f>
        <v/>
      </c>
      <c r="I2441" s="11"/>
      <c r="J2441" s="73"/>
      <c r="K2441" s="11"/>
      <c r="L2441" s="127" t="str">
        <f>TRIM(IF(ISERROR(VLOOKUP(R2441,SpeciesValidation!D:T,IF(ISNA(VLOOKUP(J2441,Validation!B$2:C$15,2,FALSE)),FALSE,VLOOKUP(J2441,Validation!B$2:C$15,2,FALSE)))),IF(LEN(E2441&amp;"")&gt;0,"",""),VLOOKUP(R2441,SpeciesValidation!D:T,VLOOKUP(J2441,Validation!B$2:C$15,2,FALSE),FALSE)) &amp; " " &amp; IF(ISERROR(IF(LEFT(J2441,1)="A",IF(IF(VLOOKUP(R2441,SpeciesValidation!D:W,20,FALSE)=FALSE,OR(TEXT(A2441,"MMDD")&lt;VLOOKUP(R2441,SpeciesValidation!D:W,18,FALSE),TEXT(A2441,"MMDD")&gt;VLOOKUP(R2441,SpeciesValidation!D:W,19,FALSE)),IF(TEXT(A2441,"MMDD")&lt;"0701",TEXT(A2441,"MMDD")&gt;VLOOKUP(R2441,SpeciesValidation!D:W,18,FALSE),TEXT(A2441,"MMDD")&lt;VLOOKUP(R2441,SpeciesValidation!D:W,19,FALSE))),"Date outside expected range for this species",""),"")),"",IF(LEFT(J2441,1)="A",IF(IF(VLOOKUP(R2441,SpeciesValidation!D:W,20,FALSE)=FALSE,OR(TEXT(A2441,"MMDD")&lt;VLOOKUP(R2441,SpeciesValidation!D:W,18,FALSE),TEXT(A2441,"MMDD")&gt;VLOOKUP(R2441,SpeciesValidation!D:W,19,FALSE)),IF(TEXT(A2441,"MMDD")&lt;"0701",TEXT(A2441,"MMDD")&gt;VLOOKUP(R2441,SpeciesValidation!D:W,18,FALSE),TEXT(A2441,"MMDD")&lt;VLOOKUP(R2441,SpeciesValidation!D:W,19,FALSE))),"Date outside expected range for this species",""),"")))</f>
        <v/>
      </c>
      <c r="M2441" s="127" t="str">
        <f>IF(LEN(E2441&amp;"")&gt;0,IF(ISERROR(VLOOKUP(R2441,SpeciesValidation!D:I,6,FALSE)),"",VLOOKUP(R2441,SpeciesValidation!D:I,6,FALSE)),"")</f>
        <v/>
      </c>
      <c r="Q2441" s="36" t="str">
        <f>IF(LEN(E2441&amp;"")&gt;0,IF(ISERROR(VLOOKUP(E2441,SpeciesValidation!B:G,2,FALSE)=TRUE),"",VLOOKUP(E2441,SpeciesValidation!B:G,2,FALSE)),"")</f>
        <v/>
      </c>
      <c r="R2441" s="36" t="str">
        <f>IF(LEN(E2441&amp;"")&gt;0,IF(ISERROR(VLOOKUP(E2441,SpeciesLookup!B:G,4,FALSE)=TRUE),"",VLOOKUP(E2441,SpeciesLookup!B:G,4,FALSE)),"")</f>
        <v/>
      </c>
    </row>
    <row r="2442" spans="1:18" ht="13.2" x14ac:dyDescent="0.25">
      <c r="A2442" s="72"/>
      <c r="D2442" s="11"/>
      <c r="G2442" s="128" t="str">
        <f>IF(LEN(E2442&amp;"")&gt;0,IF(ISERROR(VLOOKUP(E2442,SpeciesLookup!B:G,6,FALSE)=TRUE),"",VLOOKUP(E2442,SpeciesLookup!B:G,6,FALSE)),"")</f>
        <v/>
      </c>
      <c r="H2442" s="128" t="str">
        <f>IF(LEN(E2442&amp;"")&gt;0,IF(ISERROR(VLOOKUP(E2442,SpeciesLookup!B:G,5,FALSE)=TRUE),"",VLOOKUP(E2442,SpeciesLookup!B:G,5,FALSE)),"")</f>
        <v/>
      </c>
      <c r="I2442" s="11"/>
      <c r="J2442" s="73"/>
      <c r="K2442" s="11"/>
      <c r="L2442" s="127" t="str">
        <f>TRIM(IF(ISERROR(VLOOKUP(R2442,SpeciesValidation!D:T,IF(ISNA(VLOOKUP(J2442,Validation!B$2:C$15,2,FALSE)),FALSE,VLOOKUP(J2442,Validation!B$2:C$15,2,FALSE)))),IF(LEN(E2442&amp;"")&gt;0,"",""),VLOOKUP(R2442,SpeciesValidation!D:T,VLOOKUP(J2442,Validation!B$2:C$15,2,FALSE),FALSE)) &amp; " " &amp; IF(ISERROR(IF(LEFT(J2442,1)="A",IF(IF(VLOOKUP(R2442,SpeciesValidation!D:W,20,FALSE)=FALSE,OR(TEXT(A2442,"MMDD")&lt;VLOOKUP(R2442,SpeciesValidation!D:W,18,FALSE),TEXT(A2442,"MMDD")&gt;VLOOKUP(R2442,SpeciesValidation!D:W,19,FALSE)),IF(TEXT(A2442,"MMDD")&lt;"0701",TEXT(A2442,"MMDD")&gt;VLOOKUP(R2442,SpeciesValidation!D:W,18,FALSE),TEXT(A2442,"MMDD")&lt;VLOOKUP(R2442,SpeciesValidation!D:W,19,FALSE))),"Date outside expected range for this species",""),"")),"",IF(LEFT(J2442,1)="A",IF(IF(VLOOKUP(R2442,SpeciesValidation!D:W,20,FALSE)=FALSE,OR(TEXT(A2442,"MMDD")&lt;VLOOKUP(R2442,SpeciesValidation!D:W,18,FALSE),TEXT(A2442,"MMDD")&gt;VLOOKUP(R2442,SpeciesValidation!D:W,19,FALSE)),IF(TEXT(A2442,"MMDD")&lt;"0701",TEXT(A2442,"MMDD")&gt;VLOOKUP(R2442,SpeciesValidation!D:W,18,FALSE),TEXT(A2442,"MMDD")&lt;VLOOKUP(R2442,SpeciesValidation!D:W,19,FALSE))),"Date outside expected range for this species",""),"")))</f>
        <v/>
      </c>
      <c r="M2442" s="127" t="str">
        <f>IF(LEN(E2442&amp;"")&gt;0,IF(ISERROR(VLOOKUP(R2442,SpeciesValidation!D:I,6,FALSE)),"",VLOOKUP(R2442,SpeciesValidation!D:I,6,FALSE)),"")</f>
        <v/>
      </c>
      <c r="Q2442" s="36" t="str">
        <f>IF(LEN(E2442&amp;"")&gt;0,IF(ISERROR(VLOOKUP(E2442,SpeciesValidation!B:G,2,FALSE)=TRUE),"",VLOOKUP(E2442,SpeciesValidation!B:G,2,FALSE)),"")</f>
        <v/>
      </c>
      <c r="R2442" s="36" t="str">
        <f>IF(LEN(E2442&amp;"")&gt;0,IF(ISERROR(VLOOKUP(E2442,SpeciesLookup!B:G,4,FALSE)=TRUE),"",VLOOKUP(E2442,SpeciesLookup!B:G,4,FALSE)),"")</f>
        <v/>
      </c>
    </row>
    <row r="2443" spans="1:18" ht="13.2" x14ac:dyDescent="0.25">
      <c r="A2443" s="72"/>
      <c r="D2443" s="11"/>
      <c r="G2443" s="128" t="str">
        <f>IF(LEN(E2443&amp;"")&gt;0,IF(ISERROR(VLOOKUP(E2443,SpeciesLookup!B:G,6,FALSE)=TRUE),"",VLOOKUP(E2443,SpeciesLookup!B:G,6,FALSE)),"")</f>
        <v/>
      </c>
      <c r="H2443" s="128" t="str">
        <f>IF(LEN(E2443&amp;"")&gt;0,IF(ISERROR(VLOOKUP(E2443,SpeciesLookup!B:G,5,FALSE)=TRUE),"",VLOOKUP(E2443,SpeciesLookup!B:G,5,FALSE)),"")</f>
        <v/>
      </c>
      <c r="I2443" s="11"/>
      <c r="J2443" s="73"/>
      <c r="K2443" s="11"/>
      <c r="L2443" s="127" t="str">
        <f>TRIM(IF(ISERROR(VLOOKUP(R2443,SpeciesValidation!D:T,IF(ISNA(VLOOKUP(J2443,Validation!B$2:C$15,2,FALSE)),FALSE,VLOOKUP(J2443,Validation!B$2:C$15,2,FALSE)))),IF(LEN(E2443&amp;"")&gt;0,"",""),VLOOKUP(R2443,SpeciesValidation!D:T,VLOOKUP(J2443,Validation!B$2:C$15,2,FALSE),FALSE)) &amp; " " &amp; IF(ISERROR(IF(LEFT(J2443,1)="A",IF(IF(VLOOKUP(R2443,SpeciesValidation!D:W,20,FALSE)=FALSE,OR(TEXT(A2443,"MMDD")&lt;VLOOKUP(R2443,SpeciesValidation!D:W,18,FALSE),TEXT(A2443,"MMDD")&gt;VLOOKUP(R2443,SpeciesValidation!D:W,19,FALSE)),IF(TEXT(A2443,"MMDD")&lt;"0701",TEXT(A2443,"MMDD")&gt;VLOOKUP(R2443,SpeciesValidation!D:W,18,FALSE),TEXT(A2443,"MMDD")&lt;VLOOKUP(R2443,SpeciesValidation!D:W,19,FALSE))),"Date outside expected range for this species",""),"")),"",IF(LEFT(J2443,1)="A",IF(IF(VLOOKUP(R2443,SpeciesValidation!D:W,20,FALSE)=FALSE,OR(TEXT(A2443,"MMDD")&lt;VLOOKUP(R2443,SpeciesValidation!D:W,18,FALSE),TEXT(A2443,"MMDD")&gt;VLOOKUP(R2443,SpeciesValidation!D:W,19,FALSE)),IF(TEXT(A2443,"MMDD")&lt;"0701",TEXT(A2443,"MMDD")&gt;VLOOKUP(R2443,SpeciesValidation!D:W,18,FALSE),TEXT(A2443,"MMDD")&lt;VLOOKUP(R2443,SpeciesValidation!D:W,19,FALSE))),"Date outside expected range for this species",""),"")))</f>
        <v/>
      </c>
      <c r="M2443" s="127" t="str">
        <f>IF(LEN(E2443&amp;"")&gt;0,IF(ISERROR(VLOOKUP(R2443,SpeciesValidation!D:I,6,FALSE)),"",VLOOKUP(R2443,SpeciesValidation!D:I,6,FALSE)),"")</f>
        <v/>
      </c>
      <c r="Q2443" s="36" t="str">
        <f>IF(LEN(E2443&amp;"")&gt;0,IF(ISERROR(VLOOKUP(E2443,SpeciesValidation!B:G,2,FALSE)=TRUE),"",VLOOKUP(E2443,SpeciesValidation!B:G,2,FALSE)),"")</f>
        <v/>
      </c>
      <c r="R2443" s="36" t="str">
        <f>IF(LEN(E2443&amp;"")&gt;0,IF(ISERROR(VLOOKUP(E2443,SpeciesLookup!B:G,4,FALSE)=TRUE),"",VLOOKUP(E2443,SpeciesLookup!B:G,4,FALSE)),"")</f>
        <v/>
      </c>
    </row>
    <row r="2444" spans="1:18" ht="13.2" x14ac:dyDescent="0.25">
      <c r="A2444" s="72"/>
      <c r="D2444" s="11"/>
      <c r="G2444" s="128" t="str">
        <f>IF(LEN(E2444&amp;"")&gt;0,IF(ISERROR(VLOOKUP(E2444,SpeciesLookup!B:G,6,FALSE)=TRUE),"",VLOOKUP(E2444,SpeciesLookup!B:G,6,FALSE)),"")</f>
        <v/>
      </c>
      <c r="H2444" s="128" t="str">
        <f>IF(LEN(E2444&amp;"")&gt;0,IF(ISERROR(VLOOKUP(E2444,SpeciesLookup!B:G,5,FALSE)=TRUE),"",VLOOKUP(E2444,SpeciesLookup!B:G,5,FALSE)),"")</f>
        <v/>
      </c>
      <c r="I2444" s="11"/>
      <c r="J2444" s="73"/>
      <c r="K2444" s="11"/>
      <c r="L2444" s="127" t="str">
        <f>TRIM(IF(ISERROR(VLOOKUP(R2444,SpeciesValidation!D:T,IF(ISNA(VLOOKUP(J2444,Validation!B$2:C$15,2,FALSE)),FALSE,VLOOKUP(J2444,Validation!B$2:C$15,2,FALSE)))),IF(LEN(E2444&amp;"")&gt;0,"",""),VLOOKUP(R2444,SpeciesValidation!D:T,VLOOKUP(J2444,Validation!B$2:C$15,2,FALSE),FALSE)) &amp; " " &amp; IF(ISERROR(IF(LEFT(J2444,1)="A",IF(IF(VLOOKUP(R2444,SpeciesValidation!D:W,20,FALSE)=FALSE,OR(TEXT(A2444,"MMDD")&lt;VLOOKUP(R2444,SpeciesValidation!D:W,18,FALSE),TEXT(A2444,"MMDD")&gt;VLOOKUP(R2444,SpeciesValidation!D:W,19,FALSE)),IF(TEXT(A2444,"MMDD")&lt;"0701",TEXT(A2444,"MMDD")&gt;VLOOKUP(R2444,SpeciesValidation!D:W,18,FALSE),TEXT(A2444,"MMDD")&lt;VLOOKUP(R2444,SpeciesValidation!D:W,19,FALSE))),"Date outside expected range for this species",""),"")),"",IF(LEFT(J2444,1)="A",IF(IF(VLOOKUP(R2444,SpeciesValidation!D:W,20,FALSE)=FALSE,OR(TEXT(A2444,"MMDD")&lt;VLOOKUP(R2444,SpeciesValidation!D:W,18,FALSE),TEXT(A2444,"MMDD")&gt;VLOOKUP(R2444,SpeciesValidation!D:W,19,FALSE)),IF(TEXT(A2444,"MMDD")&lt;"0701",TEXT(A2444,"MMDD")&gt;VLOOKUP(R2444,SpeciesValidation!D:W,18,FALSE),TEXT(A2444,"MMDD")&lt;VLOOKUP(R2444,SpeciesValidation!D:W,19,FALSE))),"Date outside expected range for this species",""),"")))</f>
        <v/>
      </c>
      <c r="M2444" s="127" t="str">
        <f>IF(LEN(E2444&amp;"")&gt;0,IF(ISERROR(VLOOKUP(R2444,SpeciesValidation!D:I,6,FALSE)),"",VLOOKUP(R2444,SpeciesValidation!D:I,6,FALSE)),"")</f>
        <v/>
      </c>
      <c r="Q2444" s="36" t="str">
        <f>IF(LEN(E2444&amp;"")&gt;0,IF(ISERROR(VLOOKUP(E2444,SpeciesValidation!B:G,2,FALSE)=TRUE),"",VLOOKUP(E2444,SpeciesValidation!B:G,2,FALSE)),"")</f>
        <v/>
      </c>
      <c r="R2444" s="36" t="str">
        <f>IF(LEN(E2444&amp;"")&gt;0,IF(ISERROR(VLOOKUP(E2444,SpeciesLookup!B:G,4,FALSE)=TRUE),"",VLOOKUP(E2444,SpeciesLookup!B:G,4,FALSE)),"")</f>
        <v/>
      </c>
    </row>
    <row r="2445" spans="1:18" ht="13.2" x14ac:dyDescent="0.25">
      <c r="A2445" s="72"/>
      <c r="D2445" s="11"/>
      <c r="G2445" s="128" t="str">
        <f>IF(LEN(E2445&amp;"")&gt;0,IF(ISERROR(VLOOKUP(E2445,SpeciesLookup!B:G,6,FALSE)=TRUE),"",VLOOKUP(E2445,SpeciesLookup!B:G,6,FALSE)),"")</f>
        <v/>
      </c>
      <c r="H2445" s="128" t="str">
        <f>IF(LEN(E2445&amp;"")&gt;0,IF(ISERROR(VLOOKUP(E2445,SpeciesLookup!B:G,5,FALSE)=TRUE),"",VLOOKUP(E2445,SpeciesLookup!B:G,5,FALSE)),"")</f>
        <v/>
      </c>
      <c r="I2445" s="11"/>
      <c r="J2445" s="73"/>
      <c r="K2445" s="11"/>
      <c r="L2445" s="127" t="str">
        <f>TRIM(IF(ISERROR(VLOOKUP(R2445,SpeciesValidation!D:T,IF(ISNA(VLOOKUP(J2445,Validation!B$2:C$15,2,FALSE)),FALSE,VLOOKUP(J2445,Validation!B$2:C$15,2,FALSE)))),IF(LEN(E2445&amp;"")&gt;0,"",""),VLOOKUP(R2445,SpeciesValidation!D:T,VLOOKUP(J2445,Validation!B$2:C$15,2,FALSE),FALSE)) &amp; " " &amp; IF(ISERROR(IF(LEFT(J2445,1)="A",IF(IF(VLOOKUP(R2445,SpeciesValidation!D:W,20,FALSE)=FALSE,OR(TEXT(A2445,"MMDD")&lt;VLOOKUP(R2445,SpeciesValidation!D:W,18,FALSE),TEXT(A2445,"MMDD")&gt;VLOOKUP(R2445,SpeciesValidation!D:W,19,FALSE)),IF(TEXT(A2445,"MMDD")&lt;"0701",TEXT(A2445,"MMDD")&gt;VLOOKUP(R2445,SpeciesValidation!D:W,18,FALSE),TEXT(A2445,"MMDD")&lt;VLOOKUP(R2445,SpeciesValidation!D:W,19,FALSE))),"Date outside expected range for this species",""),"")),"",IF(LEFT(J2445,1)="A",IF(IF(VLOOKUP(R2445,SpeciesValidation!D:W,20,FALSE)=FALSE,OR(TEXT(A2445,"MMDD")&lt;VLOOKUP(R2445,SpeciesValidation!D:W,18,FALSE),TEXT(A2445,"MMDD")&gt;VLOOKUP(R2445,SpeciesValidation!D:W,19,FALSE)),IF(TEXT(A2445,"MMDD")&lt;"0701",TEXT(A2445,"MMDD")&gt;VLOOKUP(R2445,SpeciesValidation!D:W,18,FALSE),TEXT(A2445,"MMDD")&lt;VLOOKUP(R2445,SpeciesValidation!D:W,19,FALSE))),"Date outside expected range for this species",""),"")))</f>
        <v/>
      </c>
      <c r="M2445" s="127" t="str">
        <f>IF(LEN(E2445&amp;"")&gt;0,IF(ISERROR(VLOOKUP(R2445,SpeciesValidation!D:I,6,FALSE)),"",VLOOKUP(R2445,SpeciesValidation!D:I,6,FALSE)),"")</f>
        <v/>
      </c>
      <c r="Q2445" s="36" t="str">
        <f>IF(LEN(E2445&amp;"")&gt;0,IF(ISERROR(VLOOKUP(E2445,SpeciesValidation!B:G,2,FALSE)=TRUE),"",VLOOKUP(E2445,SpeciesValidation!B:G,2,FALSE)),"")</f>
        <v/>
      </c>
      <c r="R2445" s="36" t="str">
        <f>IF(LEN(E2445&amp;"")&gt;0,IF(ISERROR(VLOOKUP(E2445,SpeciesLookup!B:G,4,FALSE)=TRUE),"",VLOOKUP(E2445,SpeciesLookup!B:G,4,FALSE)),"")</f>
        <v/>
      </c>
    </row>
    <row r="2446" spans="1:18" ht="13.2" x14ac:dyDescent="0.25">
      <c r="A2446" s="72"/>
      <c r="D2446" s="11"/>
      <c r="G2446" s="128" t="str">
        <f>IF(LEN(E2446&amp;"")&gt;0,IF(ISERROR(VLOOKUP(E2446,SpeciesLookup!B:G,6,FALSE)=TRUE),"",VLOOKUP(E2446,SpeciesLookup!B:G,6,FALSE)),"")</f>
        <v/>
      </c>
      <c r="H2446" s="128" t="str">
        <f>IF(LEN(E2446&amp;"")&gt;0,IF(ISERROR(VLOOKUP(E2446,SpeciesLookup!B:G,5,FALSE)=TRUE),"",VLOOKUP(E2446,SpeciesLookup!B:G,5,FALSE)),"")</f>
        <v/>
      </c>
      <c r="I2446" s="11"/>
      <c r="J2446" s="73"/>
      <c r="K2446" s="11"/>
      <c r="L2446" s="127" t="str">
        <f>TRIM(IF(ISERROR(VLOOKUP(R2446,SpeciesValidation!D:T,IF(ISNA(VLOOKUP(J2446,Validation!B$2:C$15,2,FALSE)),FALSE,VLOOKUP(J2446,Validation!B$2:C$15,2,FALSE)))),IF(LEN(E2446&amp;"")&gt;0,"",""),VLOOKUP(R2446,SpeciesValidation!D:T,VLOOKUP(J2446,Validation!B$2:C$15,2,FALSE),FALSE)) &amp; " " &amp; IF(ISERROR(IF(LEFT(J2446,1)="A",IF(IF(VLOOKUP(R2446,SpeciesValidation!D:W,20,FALSE)=FALSE,OR(TEXT(A2446,"MMDD")&lt;VLOOKUP(R2446,SpeciesValidation!D:W,18,FALSE),TEXT(A2446,"MMDD")&gt;VLOOKUP(R2446,SpeciesValidation!D:W,19,FALSE)),IF(TEXT(A2446,"MMDD")&lt;"0701",TEXT(A2446,"MMDD")&gt;VLOOKUP(R2446,SpeciesValidation!D:W,18,FALSE),TEXT(A2446,"MMDD")&lt;VLOOKUP(R2446,SpeciesValidation!D:W,19,FALSE))),"Date outside expected range for this species",""),"")),"",IF(LEFT(J2446,1)="A",IF(IF(VLOOKUP(R2446,SpeciesValidation!D:W,20,FALSE)=FALSE,OR(TEXT(A2446,"MMDD")&lt;VLOOKUP(R2446,SpeciesValidation!D:W,18,FALSE),TEXT(A2446,"MMDD")&gt;VLOOKUP(R2446,SpeciesValidation!D:W,19,FALSE)),IF(TEXT(A2446,"MMDD")&lt;"0701",TEXT(A2446,"MMDD")&gt;VLOOKUP(R2446,SpeciesValidation!D:W,18,FALSE),TEXT(A2446,"MMDD")&lt;VLOOKUP(R2446,SpeciesValidation!D:W,19,FALSE))),"Date outside expected range for this species",""),"")))</f>
        <v/>
      </c>
      <c r="M2446" s="127" t="str">
        <f>IF(LEN(E2446&amp;"")&gt;0,IF(ISERROR(VLOOKUP(R2446,SpeciesValidation!D:I,6,FALSE)),"",VLOOKUP(R2446,SpeciesValidation!D:I,6,FALSE)),"")</f>
        <v/>
      </c>
      <c r="Q2446" s="36" t="str">
        <f>IF(LEN(E2446&amp;"")&gt;0,IF(ISERROR(VLOOKUP(E2446,SpeciesValidation!B:G,2,FALSE)=TRUE),"",VLOOKUP(E2446,SpeciesValidation!B:G,2,FALSE)),"")</f>
        <v/>
      </c>
      <c r="R2446" s="36" t="str">
        <f>IF(LEN(E2446&amp;"")&gt;0,IF(ISERROR(VLOOKUP(E2446,SpeciesLookup!B:G,4,FALSE)=TRUE),"",VLOOKUP(E2446,SpeciesLookup!B:G,4,FALSE)),"")</f>
        <v/>
      </c>
    </row>
    <row r="2447" spans="1:18" ht="13.2" x14ac:dyDescent="0.25">
      <c r="A2447" s="72"/>
      <c r="D2447" s="11"/>
      <c r="G2447" s="128" t="str">
        <f>IF(LEN(E2447&amp;"")&gt;0,IF(ISERROR(VLOOKUP(E2447,SpeciesLookup!B:G,6,FALSE)=TRUE),"",VLOOKUP(E2447,SpeciesLookup!B:G,6,FALSE)),"")</f>
        <v/>
      </c>
      <c r="H2447" s="128" t="str">
        <f>IF(LEN(E2447&amp;"")&gt;0,IF(ISERROR(VLOOKUP(E2447,SpeciesLookup!B:G,5,FALSE)=TRUE),"",VLOOKUP(E2447,SpeciesLookup!B:G,5,FALSE)),"")</f>
        <v/>
      </c>
      <c r="I2447" s="11"/>
      <c r="J2447" s="73"/>
      <c r="K2447" s="11"/>
      <c r="L2447" s="127" t="str">
        <f>TRIM(IF(ISERROR(VLOOKUP(R2447,SpeciesValidation!D:T,IF(ISNA(VLOOKUP(J2447,Validation!B$2:C$15,2,FALSE)),FALSE,VLOOKUP(J2447,Validation!B$2:C$15,2,FALSE)))),IF(LEN(E2447&amp;"")&gt;0,"",""),VLOOKUP(R2447,SpeciesValidation!D:T,VLOOKUP(J2447,Validation!B$2:C$15,2,FALSE),FALSE)) &amp; " " &amp; IF(ISERROR(IF(LEFT(J2447,1)="A",IF(IF(VLOOKUP(R2447,SpeciesValidation!D:W,20,FALSE)=FALSE,OR(TEXT(A2447,"MMDD")&lt;VLOOKUP(R2447,SpeciesValidation!D:W,18,FALSE),TEXT(A2447,"MMDD")&gt;VLOOKUP(R2447,SpeciesValidation!D:W,19,FALSE)),IF(TEXT(A2447,"MMDD")&lt;"0701",TEXT(A2447,"MMDD")&gt;VLOOKUP(R2447,SpeciesValidation!D:W,18,FALSE),TEXT(A2447,"MMDD")&lt;VLOOKUP(R2447,SpeciesValidation!D:W,19,FALSE))),"Date outside expected range for this species",""),"")),"",IF(LEFT(J2447,1)="A",IF(IF(VLOOKUP(R2447,SpeciesValidation!D:W,20,FALSE)=FALSE,OR(TEXT(A2447,"MMDD")&lt;VLOOKUP(R2447,SpeciesValidation!D:W,18,FALSE),TEXT(A2447,"MMDD")&gt;VLOOKUP(R2447,SpeciesValidation!D:W,19,FALSE)),IF(TEXT(A2447,"MMDD")&lt;"0701",TEXT(A2447,"MMDD")&gt;VLOOKUP(R2447,SpeciesValidation!D:W,18,FALSE),TEXT(A2447,"MMDD")&lt;VLOOKUP(R2447,SpeciesValidation!D:W,19,FALSE))),"Date outside expected range for this species",""),"")))</f>
        <v/>
      </c>
      <c r="M2447" s="127" t="str">
        <f>IF(LEN(E2447&amp;"")&gt;0,IF(ISERROR(VLOOKUP(R2447,SpeciesValidation!D:I,6,FALSE)),"",VLOOKUP(R2447,SpeciesValidation!D:I,6,FALSE)),"")</f>
        <v/>
      </c>
      <c r="Q2447" s="36" t="str">
        <f>IF(LEN(E2447&amp;"")&gt;0,IF(ISERROR(VLOOKUP(E2447,SpeciesValidation!B:G,2,FALSE)=TRUE),"",VLOOKUP(E2447,SpeciesValidation!B:G,2,FALSE)),"")</f>
        <v/>
      </c>
      <c r="R2447" s="36" t="str">
        <f>IF(LEN(E2447&amp;"")&gt;0,IF(ISERROR(VLOOKUP(E2447,SpeciesLookup!B:G,4,FALSE)=TRUE),"",VLOOKUP(E2447,SpeciesLookup!B:G,4,FALSE)),"")</f>
        <v/>
      </c>
    </row>
    <row r="2448" spans="1:18" ht="13.2" x14ac:dyDescent="0.25">
      <c r="A2448" s="72"/>
      <c r="D2448" s="11"/>
      <c r="G2448" s="128" t="str">
        <f>IF(LEN(E2448&amp;"")&gt;0,IF(ISERROR(VLOOKUP(E2448,SpeciesLookup!B:G,6,FALSE)=TRUE),"",VLOOKUP(E2448,SpeciesLookup!B:G,6,FALSE)),"")</f>
        <v/>
      </c>
      <c r="H2448" s="128" t="str">
        <f>IF(LEN(E2448&amp;"")&gt;0,IF(ISERROR(VLOOKUP(E2448,SpeciesLookup!B:G,5,FALSE)=TRUE),"",VLOOKUP(E2448,SpeciesLookup!B:G,5,FALSE)),"")</f>
        <v/>
      </c>
      <c r="I2448" s="11"/>
      <c r="J2448" s="73"/>
      <c r="K2448" s="11"/>
      <c r="L2448" s="127" t="str">
        <f>TRIM(IF(ISERROR(VLOOKUP(R2448,SpeciesValidation!D:T,IF(ISNA(VLOOKUP(J2448,Validation!B$2:C$15,2,FALSE)),FALSE,VLOOKUP(J2448,Validation!B$2:C$15,2,FALSE)))),IF(LEN(E2448&amp;"")&gt;0,"",""),VLOOKUP(R2448,SpeciesValidation!D:T,VLOOKUP(J2448,Validation!B$2:C$15,2,FALSE),FALSE)) &amp; " " &amp; IF(ISERROR(IF(LEFT(J2448,1)="A",IF(IF(VLOOKUP(R2448,SpeciesValidation!D:W,20,FALSE)=FALSE,OR(TEXT(A2448,"MMDD")&lt;VLOOKUP(R2448,SpeciesValidation!D:W,18,FALSE),TEXT(A2448,"MMDD")&gt;VLOOKUP(R2448,SpeciesValidation!D:W,19,FALSE)),IF(TEXT(A2448,"MMDD")&lt;"0701",TEXT(A2448,"MMDD")&gt;VLOOKUP(R2448,SpeciesValidation!D:W,18,FALSE),TEXT(A2448,"MMDD")&lt;VLOOKUP(R2448,SpeciesValidation!D:W,19,FALSE))),"Date outside expected range for this species",""),"")),"",IF(LEFT(J2448,1)="A",IF(IF(VLOOKUP(R2448,SpeciesValidation!D:W,20,FALSE)=FALSE,OR(TEXT(A2448,"MMDD")&lt;VLOOKUP(R2448,SpeciesValidation!D:W,18,FALSE),TEXT(A2448,"MMDD")&gt;VLOOKUP(R2448,SpeciesValidation!D:W,19,FALSE)),IF(TEXT(A2448,"MMDD")&lt;"0701",TEXT(A2448,"MMDD")&gt;VLOOKUP(R2448,SpeciesValidation!D:W,18,FALSE),TEXT(A2448,"MMDD")&lt;VLOOKUP(R2448,SpeciesValidation!D:W,19,FALSE))),"Date outside expected range for this species",""),"")))</f>
        <v/>
      </c>
      <c r="M2448" s="127" t="str">
        <f>IF(LEN(E2448&amp;"")&gt;0,IF(ISERROR(VLOOKUP(R2448,SpeciesValidation!D:I,6,FALSE)),"",VLOOKUP(R2448,SpeciesValidation!D:I,6,FALSE)),"")</f>
        <v/>
      </c>
      <c r="Q2448" s="36" t="str">
        <f>IF(LEN(E2448&amp;"")&gt;0,IF(ISERROR(VLOOKUP(E2448,SpeciesValidation!B:G,2,FALSE)=TRUE),"",VLOOKUP(E2448,SpeciesValidation!B:G,2,FALSE)),"")</f>
        <v/>
      </c>
      <c r="R2448" s="36" t="str">
        <f>IF(LEN(E2448&amp;"")&gt;0,IF(ISERROR(VLOOKUP(E2448,SpeciesLookup!B:G,4,FALSE)=TRUE),"",VLOOKUP(E2448,SpeciesLookup!B:G,4,FALSE)),"")</f>
        <v/>
      </c>
    </row>
    <row r="2449" spans="1:18" ht="13.2" x14ac:dyDescent="0.25">
      <c r="A2449" s="72"/>
      <c r="D2449" s="11"/>
      <c r="G2449" s="128" t="str">
        <f>IF(LEN(E2449&amp;"")&gt;0,IF(ISERROR(VLOOKUP(E2449,SpeciesLookup!B:G,6,FALSE)=TRUE),"",VLOOKUP(E2449,SpeciesLookup!B:G,6,FALSE)),"")</f>
        <v/>
      </c>
      <c r="H2449" s="128" t="str">
        <f>IF(LEN(E2449&amp;"")&gt;0,IF(ISERROR(VLOOKUP(E2449,SpeciesLookup!B:G,5,FALSE)=TRUE),"",VLOOKUP(E2449,SpeciesLookup!B:G,5,FALSE)),"")</f>
        <v/>
      </c>
      <c r="I2449" s="11"/>
      <c r="J2449" s="73"/>
      <c r="K2449" s="11"/>
      <c r="L2449" s="127" t="str">
        <f>TRIM(IF(ISERROR(VLOOKUP(R2449,SpeciesValidation!D:T,IF(ISNA(VLOOKUP(J2449,Validation!B$2:C$15,2,FALSE)),FALSE,VLOOKUP(J2449,Validation!B$2:C$15,2,FALSE)))),IF(LEN(E2449&amp;"")&gt;0,"",""),VLOOKUP(R2449,SpeciesValidation!D:T,VLOOKUP(J2449,Validation!B$2:C$15,2,FALSE),FALSE)) &amp; " " &amp; IF(ISERROR(IF(LEFT(J2449,1)="A",IF(IF(VLOOKUP(R2449,SpeciesValidation!D:W,20,FALSE)=FALSE,OR(TEXT(A2449,"MMDD")&lt;VLOOKUP(R2449,SpeciesValidation!D:W,18,FALSE),TEXT(A2449,"MMDD")&gt;VLOOKUP(R2449,SpeciesValidation!D:W,19,FALSE)),IF(TEXT(A2449,"MMDD")&lt;"0701",TEXT(A2449,"MMDD")&gt;VLOOKUP(R2449,SpeciesValidation!D:W,18,FALSE),TEXT(A2449,"MMDD")&lt;VLOOKUP(R2449,SpeciesValidation!D:W,19,FALSE))),"Date outside expected range for this species",""),"")),"",IF(LEFT(J2449,1)="A",IF(IF(VLOOKUP(R2449,SpeciesValidation!D:W,20,FALSE)=FALSE,OR(TEXT(A2449,"MMDD")&lt;VLOOKUP(R2449,SpeciesValidation!D:W,18,FALSE),TEXT(A2449,"MMDD")&gt;VLOOKUP(R2449,SpeciesValidation!D:W,19,FALSE)),IF(TEXT(A2449,"MMDD")&lt;"0701",TEXT(A2449,"MMDD")&gt;VLOOKUP(R2449,SpeciesValidation!D:W,18,FALSE),TEXT(A2449,"MMDD")&lt;VLOOKUP(R2449,SpeciesValidation!D:W,19,FALSE))),"Date outside expected range for this species",""),"")))</f>
        <v/>
      </c>
      <c r="M2449" s="127" t="str">
        <f>IF(LEN(E2449&amp;"")&gt;0,IF(ISERROR(VLOOKUP(R2449,SpeciesValidation!D:I,6,FALSE)),"",VLOOKUP(R2449,SpeciesValidation!D:I,6,FALSE)),"")</f>
        <v/>
      </c>
      <c r="Q2449" s="36" t="str">
        <f>IF(LEN(E2449&amp;"")&gt;0,IF(ISERROR(VLOOKUP(E2449,SpeciesValidation!B:G,2,FALSE)=TRUE),"",VLOOKUP(E2449,SpeciesValidation!B:G,2,FALSE)),"")</f>
        <v/>
      </c>
      <c r="R2449" s="36" t="str">
        <f>IF(LEN(E2449&amp;"")&gt;0,IF(ISERROR(VLOOKUP(E2449,SpeciesLookup!B:G,4,FALSE)=TRUE),"",VLOOKUP(E2449,SpeciesLookup!B:G,4,FALSE)),"")</f>
        <v/>
      </c>
    </row>
    <row r="2450" spans="1:18" ht="13.2" x14ac:dyDescent="0.25">
      <c r="A2450" s="72"/>
      <c r="D2450" s="11"/>
      <c r="G2450" s="128" t="str">
        <f>IF(LEN(E2450&amp;"")&gt;0,IF(ISERROR(VLOOKUP(E2450,SpeciesLookup!B:G,6,FALSE)=TRUE),"",VLOOKUP(E2450,SpeciesLookup!B:G,6,FALSE)),"")</f>
        <v/>
      </c>
      <c r="H2450" s="128" t="str">
        <f>IF(LEN(E2450&amp;"")&gt;0,IF(ISERROR(VLOOKUP(E2450,SpeciesLookup!B:G,5,FALSE)=TRUE),"",VLOOKUP(E2450,SpeciesLookup!B:G,5,FALSE)),"")</f>
        <v/>
      </c>
      <c r="I2450" s="11"/>
      <c r="J2450" s="73"/>
      <c r="K2450" s="11"/>
      <c r="L2450" s="127" t="str">
        <f>TRIM(IF(ISERROR(VLOOKUP(R2450,SpeciesValidation!D:T,IF(ISNA(VLOOKUP(J2450,Validation!B$2:C$15,2,FALSE)),FALSE,VLOOKUP(J2450,Validation!B$2:C$15,2,FALSE)))),IF(LEN(E2450&amp;"")&gt;0,"",""),VLOOKUP(R2450,SpeciesValidation!D:T,VLOOKUP(J2450,Validation!B$2:C$15,2,FALSE),FALSE)) &amp; " " &amp; IF(ISERROR(IF(LEFT(J2450,1)="A",IF(IF(VLOOKUP(R2450,SpeciesValidation!D:W,20,FALSE)=FALSE,OR(TEXT(A2450,"MMDD")&lt;VLOOKUP(R2450,SpeciesValidation!D:W,18,FALSE),TEXT(A2450,"MMDD")&gt;VLOOKUP(R2450,SpeciesValidation!D:W,19,FALSE)),IF(TEXT(A2450,"MMDD")&lt;"0701",TEXT(A2450,"MMDD")&gt;VLOOKUP(R2450,SpeciesValidation!D:W,18,FALSE),TEXT(A2450,"MMDD")&lt;VLOOKUP(R2450,SpeciesValidation!D:W,19,FALSE))),"Date outside expected range for this species",""),"")),"",IF(LEFT(J2450,1)="A",IF(IF(VLOOKUP(R2450,SpeciesValidation!D:W,20,FALSE)=FALSE,OR(TEXT(A2450,"MMDD")&lt;VLOOKUP(R2450,SpeciesValidation!D:W,18,FALSE),TEXT(A2450,"MMDD")&gt;VLOOKUP(R2450,SpeciesValidation!D:W,19,FALSE)),IF(TEXT(A2450,"MMDD")&lt;"0701",TEXT(A2450,"MMDD")&gt;VLOOKUP(R2450,SpeciesValidation!D:W,18,FALSE),TEXT(A2450,"MMDD")&lt;VLOOKUP(R2450,SpeciesValidation!D:W,19,FALSE))),"Date outside expected range for this species",""),"")))</f>
        <v/>
      </c>
      <c r="M2450" s="127" t="str">
        <f>IF(LEN(E2450&amp;"")&gt;0,IF(ISERROR(VLOOKUP(R2450,SpeciesValidation!D:I,6,FALSE)),"",VLOOKUP(R2450,SpeciesValidation!D:I,6,FALSE)),"")</f>
        <v/>
      </c>
      <c r="Q2450" s="36" t="str">
        <f>IF(LEN(E2450&amp;"")&gt;0,IF(ISERROR(VLOOKUP(E2450,SpeciesValidation!B:G,2,FALSE)=TRUE),"",VLOOKUP(E2450,SpeciesValidation!B:G,2,FALSE)),"")</f>
        <v/>
      </c>
      <c r="R2450" s="36" t="str">
        <f>IF(LEN(E2450&amp;"")&gt;0,IF(ISERROR(VLOOKUP(E2450,SpeciesLookup!B:G,4,FALSE)=TRUE),"",VLOOKUP(E2450,SpeciesLookup!B:G,4,FALSE)),"")</f>
        <v/>
      </c>
    </row>
    <row r="2451" spans="1:18" ht="13.2" x14ac:dyDescent="0.25">
      <c r="A2451" s="72"/>
      <c r="D2451" s="11"/>
      <c r="G2451" s="128" t="str">
        <f>IF(LEN(E2451&amp;"")&gt;0,IF(ISERROR(VLOOKUP(E2451,SpeciesLookup!B:G,6,FALSE)=TRUE),"",VLOOKUP(E2451,SpeciesLookup!B:G,6,FALSE)),"")</f>
        <v/>
      </c>
      <c r="H2451" s="128" t="str">
        <f>IF(LEN(E2451&amp;"")&gt;0,IF(ISERROR(VLOOKUP(E2451,SpeciesLookup!B:G,5,FALSE)=TRUE),"",VLOOKUP(E2451,SpeciesLookup!B:G,5,FALSE)),"")</f>
        <v/>
      </c>
      <c r="I2451" s="11"/>
      <c r="J2451" s="73"/>
      <c r="K2451" s="11"/>
      <c r="L2451" s="127" t="str">
        <f>TRIM(IF(ISERROR(VLOOKUP(R2451,SpeciesValidation!D:T,IF(ISNA(VLOOKUP(J2451,Validation!B$2:C$15,2,FALSE)),FALSE,VLOOKUP(J2451,Validation!B$2:C$15,2,FALSE)))),IF(LEN(E2451&amp;"")&gt;0,"",""),VLOOKUP(R2451,SpeciesValidation!D:T,VLOOKUP(J2451,Validation!B$2:C$15,2,FALSE),FALSE)) &amp; " " &amp; IF(ISERROR(IF(LEFT(J2451,1)="A",IF(IF(VLOOKUP(R2451,SpeciesValidation!D:W,20,FALSE)=FALSE,OR(TEXT(A2451,"MMDD")&lt;VLOOKUP(R2451,SpeciesValidation!D:W,18,FALSE),TEXT(A2451,"MMDD")&gt;VLOOKUP(R2451,SpeciesValidation!D:W,19,FALSE)),IF(TEXT(A2451,"MMDD")&lt;"0701",TEXT(A2451,"MMDD")&gt;VLOOKUP(R2451,SpeciesValidation!D:W,18,FALSE),TEXT(A2451,"MMDD")&lt;VLOOKUP(R2451,SpeciesValidation!D:W,19,FALSE))),"Date outside expected range for this species",""),"")),"",IF(LEFT(J2451,1)="A",IF(IF(VLOOKUP(R2451,SpeciesValidation!D:W,20,FALSE)=FALSE,OR(TEXT(A2451,"MMDD")&lt;VLOOKUP(R2451,SpeciesValidation!D:W,18,FALSE),TEXT(A2451,"MMDD")&gt;VLOOKUP(R2451,SpeciesValidation!D:W,19,FALSE)),IF(TEXT(A2451,"MMDD")&lt;"0701",TEXT(A2451,"MMDD")&gt;VLOOKUP(R2451,SpeciesValidation!D:W,18,FALSE),TEXT(A2451,"MMDD")&lt;VLOOKUP(R2451,SpeciesValidation!D:W,19,FALSE))),"Date outside expected range for this species",""),"")))</f>
        <v/>
      </c>
      <c r="M2451" s="127" t="str">
        <f>IF(LEN(E2451&amp;"")&gt;0,IF(ISERROR(VLOOKUP(R2451,SpeciesValidation!D:I,6,FALSE)),"",VLOOKUP(R2451,SpeciesValidation!D:I,6,FALSE)),"")</f>
        <v/>
      </c>
      <c r="Q2451" s="36" t="str">
        <f>IF(LEN(E2451&amp;"")&gt;0,IF(ISERROR(VLOOKUP(E2451,SpeciesValidation!B:G,2,FALSE)=TRUE),"",VLOOKUP(E2451,SpeciesValidation!B:G,2,FALSE)),"")</f>
        <v/>
      </c>
      <c r="R2451" s="36" t="str">
        <f>IF(LEN(E2451&amp;"")&gt;0,IF(ISERROR(VLOOKUP(E2451,SpeciesLookup!B:G,4,FALSE)=TRUE),"",VLOOKUP(E2451,SpeciesLookup!B:G,4,FALSE)),"")</f>
        <v/>
      </c>
    </row>
    <row r="2452" spans="1:18" ht="13.2" x14ac:dyDescent="0.25">
      <c r="A2452" s="72"/>
      <c r="D2452" s="11"/>
      <c r="G2452" s="128" t="str">
        <f>IF(LEN(E2452&amp;"")&gt;0,IF(ISERROR(VLOOKUP(E2452,SpeciesLookup!B:G,6,FALSE)=TRUE),"",VLOOKUP(E2452,SpeciesLookup!B:G,6,FALSE)),"")</f>
        <v/>
      </c>
      <c r="H2452" s="128" t="str">
        <f>IF(LEN(E2452&amp;"")&gt;0,IF(ISERROR(VLOOKUP(E2452,SpeciesLookup!B:G,5,FALSE)=TRUE),"",VLOOKUP(E2452,SpeciesLookup!B:G,5,FALSE)),"")</f>
        <v/>
      </c>
      <c r="I2452" s="11"/>
      <c r="J2452" s="73"/>
      <c r="K2452" s="11"/>
      <c r="L2452" s="127" t="str">
        <f>TRIM(IF(ISERROR(VLOOKUP(R2452,SpeciesValidation!D:T,IF(ISNA(VLOOKUP(J2452,Validation!B$2:C$15,2,FALSE)),FALSE,VLOOKUP(J2452,Validation!B$2:C$15,2,FALSE)))),IF(LEN(E2452&amp;"")&gt;0,"",""),VLOOKUP(R2452,SpeciesValidation!D:T,VLOOKUP(J2452,Validation!B$2:C$15,2,FALSE),FALSE)) &amp; " " &amp; IF(ISERROR(IF(LEFT(J2452,1)="A",IF(IF(VLOOKUP(R2452,SpeciesValidation!D:W,20,FALSE)=FALSE,OR(TEXT(A2452,"MMDD")&lt;VLOOKUP(R2452,SpeciesValidation!D:W,18,FALSE),TEXT(A2452,"MMDD")&gt;VLOOKUP(R2452,SpeciesValidation!D:W,19,FALSE)),IF(TEXT(A2452,"MMDD")&lt;"0701",TEXT(A2452,"MMDD")&gt;VLOOKUP(R2452,SpeciesValidation!D:W,18,FALSE),TEXT(A2452,"MMDD")&lt;VLOOKUP(R2452,SpeciesValidation!D:W,19,FALSE))),"Date outside expected range for this species",""),"")),"",IF(LEFT(J2452,1)="A",IF(IF(VLOOKUP(R2452,SpeciesValidation!D:W,20,FALSE)=FALSE,OR(TEXT(A2452,"MMDD")&lt;VLOOKUP(R2452,SpeciesValidation!D:W,18,FALSE),TEXT(A2452,"MMDD")&gt;VLOOKUP(R2452,SpeciesValidation!D:W,19,FALSE)),IF(TEXT(A2452,"MMDD")&lt;"0701",TEXT(A2452,"MMDD")&gt;VLOOKUP(R2452,SpeciesValidation!D:W,18,FALSE),TEXT(A2452,"MMDD")&lt;VLOOKUP(R2452,SpeciesValidation!D:W,19,FALSE))),"Date outside expected range for this species",""),"")))</f>
        <v/>
      </c>
      <c r="M2452" s="127" t="str">
        <f>IF(LEN(E2452&amp;"")&gt;0,IF(ISERROR(VLOOKUP(R2452,SpeciesValidation!D:I,6,FALSE)),"",VLOOKUP(R2452,SpeciesValidation!D:I,6,FALSE)),"")</f>
        <v/>
      </c>
      <c r="Q2452" s="36" t="str">
        <f>IF(LEN(E2452&amp;"")&gt;0,IF(ISERROR(VLOOKUP(E2452,SpeciesValidation!B:G,2,FALSE)=TRUE),"",VLOOKUP(E2452,SpeciesValidation!B:G,2,FALSE)),"")</f>
        <v/>
      </c>
      <c r="R2452" s="36" t="str">
        <f>IF(LEN(E2452&amp;"")&gt;0,IF(ISERROR(VLOOKUP(E2452,SpeciesLookup!B:G,4,FALSE)=TRUE),"",VLOOKUP(E2452,SpeciesLookup!B:G,4,FALSE)),"")</f>
        <v/>
      </c>
    </row>
    <row r="2453" spans="1:18" ht="13.2" x14ac:dyDescent="0.25">
      <c r="A2453" s="72"/>
      <c r="D2453" s="11"/>
      <c r="G2453" s="128" t="str">
        <f>IF(LEN(E2453&amp;"")&gt;0,IF(ISERROR(VLOOKUP(E2453,SpeciesLookup!B:G,6,FALSE)=TRUE),"",VLOOKUP(E2453,SpeciesLookup!B:G,6,FALSE)),"")</f>
        <v/>
      </c>
      <c r="H2453" s="128" t="str">
        <f>IF(LEN(E2453&amp;"")&gt;0,IF(ISERROR(VLOOKUP(E2453,SpeciesLookup!B:G,5,FALSE)=TRUE),"",VLOOKUP(E2453,SpeciesLookup!B:G,5,FALSE)),"")</f>
        <v/>
      </c>
      <c r="I2453" s="11"/>
      <c r="J2453" s="73"/>
      <c r="K2453" s="11"/>
      <c r="L2453" s="127" t="str">
        <f>TRIM(IF(ISERROR(VLOOKUP(R2453,SpeciesValidation!D:T,IF(ISNA(VLOOKUP(J2453,Validation!B$2:C$15,2,FALSE)),FALSE,VLOOKUP(J2453,Validation!B$2:C$15,2,FALSE)))),IF(LEN(E2453&amp;"")&gt;0,"",""),VLOOKUP(R2453,SpeciesValidation!D:T,VLOOKUP(J2453,Validation!B$2:C$15,2,FALSE),FALSE)) &amp; " " &amp; IF(ISERROR(IF(LEFT(J2453,1)="A",IF(IF(VLOOKUP(R2453,SpeciesValidation!D:W,20,FALSE)=FALSE,OR(TEXT(A2453,"MMDD")&lt;VLOOKUP(R2453,SpeciesValidation!D:W,18,FALSE),TEXT(A2453,"MMDD")&gt;VLOOKUP(R2453,SpeciesValidation!D:W,19,FALSE)),IF(TEXT(A2453,"MMDD")&lt;"0701",TEXT(A2453,"MMDD")&gt;VLOOKUP(R2453,SpeciesValidation!D:W,18,FALSE),TEXT(A2453,"MMDD")&lt;VLOOKUP(R2453,SpeciesValidation!D:W,19,FALSE))),"Date outside expected range for this species",""),"")),"",IF(LEFT(J2453,1)="A",IF(IF(VLOOKUP(R2453,SpeciesValidation!D:W,20,FALSE)=FALSE,OR(TEXT(A2453,"MMDD")&lt;VLOOKUP(R2453,SpeciesValidation!D:W,18,FALSE),TEXT(A2453,"MMDD")&gt;VLOOKUP(R2453,SpeciesValidation!D:W,19,FALSE)),IF(TEXT(A2453,"MMDD")&lt;"0701",TEXT(A2453,"MMDD")&gt;VLOOKUP(R2453,SpeciesValidation!D:W,18,FALSE),TEXT(A2453,"MMDD")&lt;VLOOKUP(R2453,SpeciesValidation!D:W,19,FALSE))),"Date outside expected range for this species",""),"")))</f>
        <v/>
      </c>
      <c r="M2453" s="127" t="str">
        <f>IF(LEN(E2453&amp;"")&gt;0,IF(ISERROR(VLOOKUP(R2453,SpeciesValidation!D:I,6,FALSE)),"",VLOOKUP(R2453,SpeciesValidation!D:I,6,FALSE)),"")</f>
        <v/>
      </c>
      <c r="Q2453" s="36" t="str">
        <f>IF(LEN(E2453&amp;"")&gt;0,IF(ISERROR(VLOOKUP(E2453,SpeciesValidation!B:G,2,FALSE)=TRUE),"",VLOOKUP(E2453,SpeciesValidation!B:G,2,FALSE)),"")</f>
        <v/>
      </c>
      <c r="R2453" s="36" t="str">
        <f>IF(LEN(E2453&amp;"")&gt;0,IF(ISERROR(VLOOKUP(E2453,SpeciesLookup!B:G,4,FALSE)=TRUE),"",VLOOKUP(E2453,SpeciesLookup!B:G,4,FALSE)),"")</f>
        <v/>
      </c>
    </row>
    <row r="2454" spans="1:18" ht="13.2" x14ac:dyDescent="0.25">
      <c r="A2454" s="72"/>
      <c r="D2454" s="11"/>
      <c r="G2454" s="128" t="str">
        <f>IF(LEN(E2454&amp;"")&gt;0,IF(ISERROR(VLOOKUP(E2454,SpeciesLookup!B:G,6,FALSE)=TRUE),"",VLOOKUP(E2454,SpeciesLookup!B:G,6,FALSE)),"")</f>
        <v/>
      </c>
      <c r="H2454" s="128" t="str">
        <f>IF(LEN(E2454&amp;"")&gt;0,IF(ISERROR(VLOOKUP(E2454,SpeciesLookup!B:G,5,FALSE)=TRUE),"",VLOOKUP(E2454,SpeciesLookup!B:G,5,FALSE)),"")</f>
        <v/>
      </c>
      <c r="I2454" s="11"/>
      <c r="J2454" s="73"/>
      <c r="K2454" s="11"/>
      <c r="L2454" s="127" t="str">
        <f>TRIM(IF(ISERROR(VLOOKUP(R2454,SpeciesValidation!D:T,IF(ISNA(VLOOKUP(J2454,Validation!B$2:C$15,2,FALSE)),FALSE,VLOOKUP(J2454,Validation!B$2:C$15,2,FALSE)))),IF(LEN(E2454&amp;"")&gt;0,"",""),VLOOKUP(R2454,SpeciesValidation!D:T,VLOOKUP(J2454,Validation!B$2:C$15,2,FALSE),FALSE)) &amp; " " &amp; IF(ISERROR(IF(LEFT(J2454,1)="A",IF(IF(VLOOKUP(R2454,SpeciesValidation!D:W,20,FALSE)=FALSE,OR(TEXT(A2454,"MMDD")&lt;VLOOKUP(R2454,SpeciesValidation!D:W,18,FALSE),TEXT(A2454,"MMDD")&gt;VLOOKUP(R2454,SpeciesValidation!D:W,19,FALSE)),IF(TEXT(A2454,"MMDD")&lt;"0701",TEXT(A2454,"MMDD")&gt;VLOOKUP(R2454,SpeciesValidation!D:W,18,FALSE),TEXT(A2454,"MMDD")&lt;VLOOKUP(R2454,SpeciesValidation!D:W,19,FALSE))),"Date outside expected range for this species",""),"")),"",IF(LEFT(J2454,1)="A",IF(IF(VLOOKUP(R2454,SpeciesValidation!D:W,20,FALSE)=FALSE,OR(TEXT(A2454,"MMDD")&lt;VLOOKUP(R2454,SpeciesValidation!D:W,18,FALSE),TEXT(A2454,"MMDD")&gt;VLOOKUP(R2454,SpeciesValidation!D:W,19,FALSE)),IF(TEXT(A2454,"MMDD")&lt;"0701",TEXT(A2454,"MMDD")&gt;VLOOKUP(R2454,SpeciesValidation!D:W,18,FALSE),TEXT(A2454,"MMDD")&lt;VLOOKUP(R2454,SpeciesValidation!D:W,19,FALSE))),"Date outside expected range for this species",""),"")))</f>
        <v/>
      </c>
      <c r="M2454" s="127" t="str">
        <f>IF(LEN(E2454&amp;"")&gt;0,IF(ISERROR(VLOOKUP(R2454,SpeciesValidation!D:I,6,FALSE)),"",VLOOKUP(R2454,SpeciesValidation!D:I,6,FALSE)),"")</f>
        <v/>
      </c>
      <c r="Q2454" s="36" t="str">
        <f>IF(LEN(E2454&amp;"")&gt;0,IF(ISERROR(VLOOKUP(E2454,SpeciesValidation!B:G,2,FALSE)=TRUE),"",VLOOKUP(E2454,SpeciesValidation!B:G,2,FALSE)),"")</f>
        <v/>
      </c>
      <c r="R2454" s="36" t="str">
        <f>IF(LEN(E2454&amp;"")&gt;0,IF(ISERROR(VLOOKUP(E2454,SpeciesLookup!B:G,4,FALSE)=TRUE),"",VLOOKUP(E2454,SpeciesLookup!B:G,4,FALSE)),"")</f>
        <v/>
      </c>
    </row>
    <row r="2455" spans="1:18" ht="13.2" x14ac:dyDescent="0.25">
      <c r="A2455" s="72"/>
      <c r="D2455" s="11"/>
      <c r="G2455" s="128" t="str">
        <f>IF(LEN(E2455&amp;"")&gt;0,IF(ISERROR(VLOOKUP(E2455,SpeciesLookup!B:G,6,FALSE)=TRUE),"",VLOOKUP(E2455,SpeciesLookup!B:G,6,FALSE)),"")</f>
        <v/>
      </c>
      <c r="H2455" s="128" t="str">
        <f>IF(LEN(E2455&amp;"")&gt;0,IF(ISERROR(VLOOKUP(E2455,SpeciesLookup!B:G,5,FALSE)=TRUE),"",VLOOKUP(E2455,SpeciesLookup!B:G,5,FALSE)),"")</f>
        <v/>
      </c>
      <c r="I2455" s="11"/>
      <c r="J2455" s="73"/>
      <c r="K2455" s="11"/>
      <c r="L2455" s="127" t="str">
        <f>TRIM(IF(ISERROR(VLOOKUP(R2455,SpeciesValidation!D:T,IF(ISNA(VLOOKUP(J2455,Validation!B$2:C$15,2,FALSE)),FALSE,VLOOKUP(J2455,Validation!B$2:C$15,2,FALSE)))),IF(LEN(E2455&amp;"")&gt;0,"",""),VLOOKUP(R2455,SpeciesValidation!D:T,VLOOKUP(J2455,Validation!B$2:C$15,2,FALSE),FALSE)) &amp; " " &amp; IF(ISERROR(IF(LEFT(J2455,1)="A",IF(IF(VLOOKUP(R2455,SpeciesValidation!D:W,20,FALSE)=FALSE,OR(TEXT(A2455,"MMDD")&lt;VLOOKUP(R2455,SpeciesValidation!D:W,18,FALSE),TEXT(A2455,"MMDD")&gt;VLOOKUP(R2455,SpeciesValidation!D:W,19,FALSE)),IF(TEXT(A2455,"MMDD")&lt;"0701",TEXT(A2455,"MMDD")&gt;VLOOKUP(R2455,SpeciesValidation!D:W,18,FALSE),TEXT(A2455,"MMDD")&lt;VLOOKUP(R2455,SpeciesValidation!D:W,19,FALSE))),"Date outside expected range for this species",""),"")),"",IF(LEFT(J2455,1)="A",IF(IF(VLOOKUP(R2455,SpeciesValidation!D:W,20,FALSE)=FALSE,OR(TEXT(A2455,"MMDD")&lt;VLOOKUP(R2455,SpeciesValidation!D:W,18,FALSE),TEXT(A2455,"MMDD")&gt;VLOOKUP(R2455,SpeciesValidation!D:W,19,FALSE)),IF(TEXT(A2455,"MMDD")&lt;"0701",TEXT(A2455,"MMDD")&gt;VLOOKUP(R2455,SpeciesValidation!D:W,18,FALSE),TEXT(A2455,"MMDD")&lt;VLOOKUP(R2455,SpeciesValidation!D:W,19,FALSE))),"Date outside expected range for this species",""),"")))</f>
        <v/>
      </c>
      <c r="M2455" s="127" t="str">
        <f>IF(LEN(E2455&amp;"")&gt;0,IF(ISERROR(VLOOKUP(R2455,SpeciesValidation!D:I,6,FALSE)),"",VLOOKUP(R2455,SpeciesValidation!D:I,6,FALSE)),"")</f>
        <v/>
      </c>
      <c r="Q2455" s="36" t="str">
        <f>IF(LEN(E2455&amp;"")&gt;0,IF(ISERROR(VLOOKUP(E2455,SpeciesValidation!B:G,2,FALSE)=TRUE),"",VLOOKUP(E2455,SpeciesValidation!B:G,2,FALSE)),"")</f>
        <v/>
      </c>
      <c r="R2455" s="36" t="str">
        <f>IF(LEN(E2455&amp;"")&gt;0,IF(ISERROR(VLOOKUP(E2455,SpeciesLookup!B:G,4,FALSE)=TRUE),"",VLOOKUP(E2455,SpeciesLookup!B:G,4,FALSE)),"")</f>
        <v/>
      </c>
    </row>
    <row r="2456" spans="1:18" ht="13.2" x14ac:dyDescent="0.25">
      <c r="A2456" s="72"/>
      <c r="D2456" s="11"/>
      <c r="G2456" s="128" t="str">
        <f>IF(LEN(E2456&amp;"")&gt;0,IF(ISERROR(VLOOKUP(E2456,SpeciesLookup!B:G,6,FALSE)=TRUE),"",VLOOKUP(E2456,SpeciesLookup!B:G,6,FALSE)),"")</f>
        <v/>
      </c>
      <c r="H2456" s="128" t="str">
        <f>IF(LEN(E2456&amp;"")&gt;0,IF(ISERROR(VLOOKUP(E2456,SpeciesLookup!B:G,5,FALSE)=TRUE),"",VLOOKUP(E2456,SpeciesLookup!B:G,5,FALSE)),"")</f>
        <v/>
      </c>
      <c r="I2456" s="11"/>
      <c r="J2456" s="73"/>
      <c r="K2456" s="11"/>
      <c r="L2456" s="127" t="str">
        <f>TRIM(IF(ISERROR(VLOOKUP(R2456,SpeciesValidation!D:T,IF(ISNA(VLOOKUP(J2456,Validation!B$2:C$15,2,FALSE)),FALSE,VLOOKUP(J2456,Validation!B$2:C$15,2,FALSE)))),IF(LEN(E2456&amp;"")&gt;0,"",""),VLOOKUP(R2456,SpeciesValidation!D:T,VLOOKUP(J2456,Validation!B$2:C$15,2,FALSE),FALSE)) &amp; " " &amp; IF(ISERROR(IF(LEFT(J2456,1)="A",IF(IF(VLOOKUP(R2456,SpeciesValidation!D:W,20,FALSE)=FALSE,OR(TEXT(A2456,"MMDD")&lt;VLOOKUP(R2456,SpeciesValidation!D:W,18,FALSE),TEXT(A2456,"MMDD")&gt;VLOOKUP(R2456,SpeciesValidation!D:W,19,FALSE)),IF(TEXT(A2456,"MMDD")&lt;"0701",TEXT(A2456,"MMDD")&gt;VLOOKUP(R2456,SpeciesValidation!D:W,18,FALSE),TEXT(A2456,"MMDD")&lt;VLOOKUP(R2456,SpeciesValidation!D:W,19,FALSE))),"Date outside expected range for this species",""),"")),"",IF(LEFT(J2456,1)="A",IF(IF(VLOOKUP(R2456,SpeciesValidation!D:W,20,FALSE)=FALSE,OR(TEXT(A2456,"MMDD")&lt;VLOOKUP(R2456,SpeciesValidation!D:W,18,FALSE),TEXT(A2456,"MMDD")&gt;VLOOKUP(R2456,SpeciesValidation!D:W,19,FALSE)),IF(TEXT(A2456,"MMDD")&lt;"0701",TEXT(A2456,"MMDD")&gt;VLOOKUP(R2456,SpeciesValidation!D:W,18,FALSE),TEXT(A2456,"MMDD")&lt;VLOOKUP(R2456,SpeciesValidation!D:W,19,FALSE))),"Date outside expected range for this species",""),"")))</f>
        <v/>
      </c>
      <c r="M2456" s="127" t="str">
        <f>IF(LEN(E2456&amp;"")&gt;0,IF(ISERROR(VLOOKUP(R2456,SpeciesValidation!D:I,6,FALSE)),"",VLOOKUP(R2456,SpeciesValidation!D:I,6,FALSE)),"")</f>
        <v/>
      </c>
      <c r="Q2456" s="36" t="str">
        <f>IF(LEN(E2456&amp;"")&gt;0,IF(ISERROR(VLOOKUP(E2456,SpeciesValidation!B:G,2,FALSE)=TRUE),"",VLOOKUP(E2456,SpeciesValidation!B:G,2,FALSE)),"")</f>
        <v/>
      </c>
      <c r="R2456" s="36" t="str">
        <f>IF(LEN(E2456&amp;"")&gt;0,IF(ISERROR(VLOOKUP(E2456,SpeciesLookup!B:G,4,FALSE)=TRUE),"",VLOOKUP(E2456,SpeciesLookup!B:G,4,FALSE)),"")</f>
        <v/>
      </c>
    </row>
    <row r="2457" spans="1:18" ht="13.2" x14ac:dyDescent="0.25">
      <c r="A2457" s="72"/>
      <c r="D2457" s="11"/>
      <c r="G2457" s="128" t="str">
        <f>IF(LEN(E2457&amp;"")&gt;0,IF(ISERROR(VLOOKUP(E2457,SpeciesLookup!B:G,6,FALSE)=TRUE),"",VLOOKUP(E2457,SpeciesLookup!B:G,6,FALSE)),"")</f>
        <v/>
      </c>
      <c r="H2457" s="128" t="str">
        <f>IF(LEN(E2457&amp;"")&gt;0,IF(ISERROR(VLOOKUP(E2457,SpeciesLookup!B:G,5,FALSE)=TRUE),"",VLOOKUP(E2457,SpeciesLookup!B:G,5,FALSE)),"")</f>
        <v/>
      </c>
      <c r="I2457" s="11"/>
      <c r="J2457" s="73"/>
      <c r="K2457" s="11"/>
      <c r="L2457" s="127" t="str">
        <f>TRIM(IF(ISERROR(VLOOKUP(R2457,SpeciesValidation!D:T,IF(ISNA(VLOOKUP(J2457,Validation!B$2:C$15,2,FALSE)),FALSE,VLOOKUP(J2457,Validation!B$2:C$15,2,FALSE)))),IF(LEN(E2457&amp;"")&gt;0,"",""),VLOOKUP(R2457,SpeciesValidation!D:T,VLOOKUP(J2457,Validation!B$2:C$15,2,FALSE),FALSE)) &amp; " " &amp; IF(ISERROR(IF(LEFT(J2457,1)="A",IF(IF(VLOOKUP(R2457,SpeciesValidation!D:W,20,FALSE)=FALSE,OR(TEXT(A2457,"MMDD")&lt;VLOOKUP(R2457,SpeciesValidation!D:W,18,FALSE),TEXT(A2457,"MMDD")&gt;VLOOKUP(R2457,SpeciesValidation!D:W,19,FALSE)),IF(TEXT(A2457,"MMDD")&lt;"0701",TEXT(A2457,"MMDD")&gt;VLOOKUP(R2457,SpeciesValidation!D:W,18,FALSE),TEXT(A2457,"MMDD")&lt;VLOOKUP(R2457,SpeciesValidation!D:W,19,FALSE))),"Date outside expected range for this species",""),"")),"",IF(LEFT(J2457,1)="A",IF(IF(VLOOKUP(R2457,SpeciesValidation!D:W,20,FALSE)=FALSE,OR(TEXT(A2457,"MMDD")&lt;VLOOKUP(R2457,SpeciesValidation!D:W,18,FALSE),TEXT(A2457,"MMDD")&gt;VLOOKUP(R2457,SpeciesValidation!D:W,19,FALSE)),IF(TEXT(A2457,"MMDD")&lt;"0701",TEXT(A2457,"MMDD")&gt;VLOOKUP(R2457,SpeciesValidation!D:W,18,FALSE),TEXT(A2457,"MMDD")&lt;VLOOKUP(R2457,SpeciesValidation!D:W,19,FALSE))),"Date outside expected range for this species",""),"")))</f>
        <v/>
      </c>
      <c r="M2457" s="127" t="str">
        <f>IF(LEN(E2457&amp;"")&gt;0,IF(ISERROR(VLOOKUP(R2457,SpeciesValidation!D:I,6,FALSE)),"",VLOOKUP(R2457,SpeciesValidation!D:I,6,FALSE)),"")</f>
        <v/>
      </c>
      <c r="Q2457" s="36" t="str">
        <f>IF(LEN(E2457&amp;"")&gt;0,IF(ISERROR(VLOOKUP(E2457,SpeciesValidation!B:G,2,FALSE)=TRUE),"",VLOOKUP(E2457,SpeciesValidation!B:G,2,FALSE)),"")</f>
        <v/>
      </c>
      <c r="R2457" s="36" t="str">
        <f>IF(LEN(E2457&amp;"")&gt;0,IF(ISERROR(VLOOKUP(E2457,SpeciesLookup!B:G,4,FALSE)=TRUE),"",VLOOKUP(E2457,SpeciesLookup!B:G,4,FALSE)),"")</f>
        <v/>
      </c>
    </row>
    <row r="2458" spans="1:18" ht="13.2" x14ac:dyDescent="0.25">
      <c r="A2458" s="72"/>
      <c r="D2458" s="11"/>
      <c r="G2458" s="128" t="str">
        <f>IF(LEN(E2458&amp;"")&gt;0,IF(ISERROR(VLOOKUP(E2458,SpeciesLookup!B:G,6,FALSE)=TRUE),"",VLOOKUP(E2458,SpeciesLookup!B:G,6,FALSE)),"")</f>
        <v/>
      </c>
      <c r="H2458" s="128" t="str">
        <f>IF(LEN(E2458&amp;"")&gt;0,IF(ISERROR(VLOOKUP(E2458,SpeciesLookup!B:G,5,FALSE)=TRUE),"",VLOOKUP(E2458,SpeciesLookup!B:G,5,FALSE)),"")</f>
        <v/>
      </c>
      <c r="I2458" s="11"/>
      <c r="J2458" s="73"/>
      <c r="K2458" s="11"/>
      <c r="L2458" s="127" t="str">
        <f>TRIM(IF(ISERROR(VLOOKUP(R2458,SpeciesValidation!D:T,IF(ISNA(VLOOKUP(J2458,Validation!B$2:C$15,2,FALSE)),FALSE,VLOOKUP(J2458,Validation!B$2:C$15,2,FALSE)))),IF(LEN(E2458&amp;"")&gt;0,"",""),VLOOKUP(R2458,SpeciesValidation!D:T,VLOOKUP(J2458,Validation!B$2:C$15,2,FALSE),FALSE)) &amp; " " &amp; IF(ISERROR(IF(LEFT(J2458,1)="A",IF(IF(VLOOKUP(R2458,SpeciesValidation!D:W,20,FALSE)=FALSE,OR(TEXT(A2458,"MMDD")&lt;VLOOKUP(R2458,SpeciesValidation!D:W,18,FALSE),TEXT(A2458,"MMDD")&gt;VLOOKUP(R2458,SpeciesValidation!D:W,19,FALSE)),IF(TEXT(A2458,"MMDD")&lt;"0701",TEXT(A2458,"MMDD")&gt;VLOOKUP(R2458,SpeciesValidation!D:W,18,FALSE),TEXT(A2458,"MMDD")&lt;VLOOKUP(R2458,SpeciesValidation!D:W,19,FALSE))),"Date outside expected range for this species",""),"")),"",IF(LEFT(J2458,1)="A",IF(IF(VLOOKUP(R2458,SpeciesValidation!D:W,20,FALSE)=FALSE,OR(TEXT(A2458,"MMDD")&lt;VLOOKUP(R2458,SpeciesValidation!D:W,18,FALSE),TEXT(A2458,"MMDD")&gt;VLOOKUP(R2458,SpeciesValidation!D:W,19,FALSE)),IF(TEXT(A2458,"MMDD")&lt;"0701",TEXT(A2458,"MMDD")&gt;VLOOKUP(R2458,SpeciesValidation!D:W,18,FALSE),TEXT(A2458,"MMDD")&lt;VLOOKUP(R2458,SpeciesValidation!D:W,19,FALSE))),"Date outside expected range for this species",""),"")))</f>
        <v/>
      </c>
      <c r="M2458" s="127" t="str">
        <f>IF(LEN(E2458&amp;"")&gt;0,IF(ISERROR(VLOOKUP(R2458,SpeciesValidation!D:I,6,FALSE)),"",VLOOKUP(R2458,SpeciesValidation!D:I,6,FALSE)),"")</f>
        <v/>
      </c>
      <c r="Q2458" s="36" t="str">
        <f>IF(LEN(E2458&amp;"")&gt;0,IF(ISERROR(VLOOKUP(E2458,SpeciesValidation!B:G,2,FALSE)=TRUE),"",VLOOKUP(E2458,SpeciesValidation!B:G,2,FALSE)),"")</f>
        <v/>
      </c>
      <c r="R2458" s="36" t="str">
        <f>IF(LEN(E2458&amp;"")&gt;0,IF(ISERROR(VLOOKUP(E2458,SpeciesLookup!B:G,4,FALSE)=TRUE),"",VLOOKUP(E2458,SpeciesLookup!B:G,4,FALSE)),"")</f>
        <v/>
      </c>
    </row>
    <row r="2459" spans="1:18" ht="13.2" x14ac:dyDescent="0.25">
      <c r="A2459" s="72"/>
      <c r="D2459" s="11"/>
      <c r="G2459" s="128" t="str">
        <f>IF(LEN(E2459&amp;"")&gt;0,IF(ISERROR(VLOOKUP(E2459,SpeciesLookup!B:G,6,FALSE)=TRUE),"",VLOOKUP(E2459,SpeciesLookup!B:G,6,FALSE)),"")</f>
        <v/>
      </c>
      <c r="H2459" s="128" t="str">
        <f>IF(LEN(E2459&amp;"")&gt;0,IF(ISERROR(VLOOKUP(E2459,SpeciesLookup!B:G,5,FALSE)=TRUE),"",VLOOKUP(E2459,SpeciesLookup!B:G,5,FALSE)),"")</f>
        <v/>
      </c>
      <c r="I2459" s="11"/>
      <c r="J2459" s="73"/>
      <c r="K2459" s="11"/>
      <c r="L2459" s="127" t="str">
        <f>TRIM(IF(ISERROR(VLOOKUP(R2459,SpeciesValidation!D:T,IF(ISNA(VLOOKUP(J2459,Validation!B$2:C$15,2,FALSE)),FALSE,VLOOKUP(J2459,Validation!B$2:C$15,2,FALSE)))),IF(LEN(E2459&amp;"")&gt;0,"",""),VLOOKUP(R2459,SpeciesValidation!D:T,VLOOKUP(J2459,Validation!B$2:C$15,2,FALSE),FALSE)) &amp; " " &amp; IF(ISERROR(IF(LEFT(J2459,1)="A",IF(IF(VLOOKUP(R2459,SpeciesValidation!D:W,20,FALSE)=FALSE,OR(TEXT(A2459,"MMDD")&lt;VLOOKUP(R2459,SpeciesValidation!D:W,18,FALSE),TEXT(A2459,"MMDD")&gt;VLOOKUP(R2459,SpeciesValidation!D:W,19,FALSE)),IF(TEXT(A2459,"MMDD")&lt;"0701",TEXT(A2459,"MMDD")&gt;VLOOKUP(R2459,SpeciesValidation!D:W,18,FALSE),TEXT(A2459,"MMDD")&lt;VLOOKUP(R2459,SpeciesValidation!D:W,19,FALSE))),"Date outside expected range for this species",""),"")),"",IF(LEFT(J2459,1)="A",IF(IF(VLOOKUP(R2459,SpeciesValidation!D:W,20,FALSE)=FALSE,OR(TEXT(A2459,"MMDD")&lt;VLOOKUP(R2459,SpeciesValidation!D:W,18,FALSE),TEXT(A2459,"MMDD")&gt;VLOOKUP(R2459,SpeciesValidation!D:W,19,FALSE)),IF(TEXT(A2459,"MMDD")&lt;"0701",TEXT(A2459,"MMDD")&gt;VLOOKUP(R2459,SpeciesValidation!D:W,18,FALSE),TEXT(A2459,"MMDD")&lt;VLOOKUP(R2459,SpeciesValidation!D:W,19,FALSE))),"Date outside expected range for this species",""),"")))</f>
        <v/>
      </c>
      <c r="M2459" s="127" t="str">
        <f>IF(LEN(E2459&amp;"")&gt;0,IF(ISERROR(VLOOKUP(R2459,SpeciesValidation!D:I,6,FALSE)),"",VLOOKUP(R2459,SpeciesValidation!D:I,6,FALSE)),"")</f>
        <v/>
      </c>
      <c r="Q2459" s="36" t="str">
        <f>IF(LEN(E2459&amp;"")&gt;0,IF(ISERROR(VLOOKUP(E2459,SpeciesValidation!B:G,2,FALSE)=TRUE),"",VLOOKUP(E2459,SpeciesValidation!B:G,2,FALSE)),"")</f>
        <v/>
      </c>
      <c r="R2459" s="36" t="str">
        <f>IF(LEN(E2459&amp;"")&gt;0,IF(ISERROR(VLOOKUP(E2459,SpeciesLookup!B:G,4,FALSE)=TRUE),"",VLOOKUP(E2459,SpeciesLookup!B:G,4,FALSE)),"")</f>
        <v/>
      </c>
    </row>
    <row r="2460" spans="1:18" ht="13.2" x14ac:dyDescent="0.25">
      <c r="A2460" s="72"/>
      <c r="D2460" s="11"/>
      <c r="G2460" s="128" t="str">
        <f>IF(LEN(E2460&amp;"")&gt;0,IF(ISERROR(VLOOKUP(E2460,SpeciesLookup!B:G,6,FALSE)=TRUE),"",VLOOKUP(E2460,SpeciesLookup!B:G,6,FALSE)),"")</f>
        <v/>
      </c>
      <c r="H2460" s="128" t="str">
        <f>IF(LEN(E2460&amp;"")&gt;0,IF(ISERROR(VLOOKUP(E2460,SpeciesLookup!B:G,5,FALSE)=TRUE),"",VLOOKUP(E2460,SpeciesLookup!B:G,5,FALSE)),"")</f>
        <v/>
      </c>
      <c r="I2460" s="11"/>
      <c r="J2460" s="73"/>
      <c r="K2460" s="11"/>
      <c r="L2460" s="127" t="str">
        <f>TRIM(IF(ISERROR(VLOOKUP(R2460,SpeciesValidation!D:T,IF(ISNA(VLOOKUP(J2460,Validation!B$2:C$15,2,FALSE)),FALSE,VLOOKUP(J2460,Validation!B$2:C$15,2,FALSE)))),IF(LEN(E2460&amp;"")&gt;0,"",""),VLOOKUP(R2460,SpeciesValidation!D:T,VLOOKUP(J2460,Validation!B$2:C$15,2,FALSE),FALSE)) &amp; " " &amp; IF(ISERROR(IF(LEFT(J2460,1)="A",IF(IF(VLOOKUP(R2460,SpeciesValidation!D:W,20,FALSE)=FALSE,OR(TEXT(A2460,"MMDD")&lt;VLOOKUP(R2460,SpeciesValidation!D:W,18,FALSE),TEXT(A2460,"MMDD")&gt;VLOOKUP(R2460,SpeciesValidation!D:W,19,FALSE)),IF(TEXT(A2460,"MMDD")&lt;"0701",TEXT(A2460,"MMDD")&gt;VLOOKUP(R2460,SpeciesValidation!D:W,18,FALSE),TEXT(A2460,"MMDD")&lt;VLOOKUP(R2460,SpeciesValidation!D:W,19,FALSE))),"Date outside expected range for this species",""),"")),"",IF(LEFT(J2460,1)="A",IF(IF(VLOOKUP(R2460,SpeciesValidation!D:W,20,FALSE)=FALSE,OR(TEXT(A2460,"MMDD")&lt;VLOOKUP(R2460,SpeciesValidation!D:W,18,FALSE),TEXT(A2460,"MMDD")&gt;VLOOKUP(R2460,SpeciesValidation!D:W,19,FALSE)),IF(TEXT(A2460,"MMDD")&lt;"0701",TEXT(A2460,"MMDD")&gt;VLOOKUP(R2460,SpeciesValidation!D:W,18,FALSE),TEXT(A2460,"MMDD")&lt;VLOOKUP(R2460,SpeciesValidation!D:W,19,FALSE))),"Date outside expected range for this species",""),"")))</f>
        <v/>
      </c>
      <c r="M2460" s="127" t="str">
        <f>IF(LEN(E2460&amp;"")&gt;0,IF(ISERROR(VLOOKUP(R2460,SpeciesValidation!D:I,6,FALSE)),"",VLOOKUP(R2460,SpeciesValidation!D:I,6,FALSE)),"")</f>
        <v/>
      </c>
      <c r="Q2460" s="36" t="str">
        <f>IF(LEN(E2460&amp;"")&gt;0,IF(ISERROR(VLOOKUP(E2460,SpeciesValidation!B:G,2,FALSE)=TRUE),"",VLOOKUP(E2460,SpeciesValidation!B:G,2,FALSE)),"")</f>
        <v/>
      </c>
      <c r="R2460" s="36" t="str">
        <f>IF(LEN(E2460&amp;"")&gt;0,IF(ISERROR(VLOOKUP(E2460,SpeciesLookup!B:G,4,FALSE)=TRUE),"",VLOOKUP(E2460,SpeciesLookup!B:G,4,FALSE)),"")</f>
        <v/>
      </c>
    </row>
    <row r="2461" spans="1:18" ht="13.2" x14ac:dyDescent="0.25">
      <c r="A2461" s="72"/>
      <c r="D2461" s="11"/>
      <c r="G2461" s="128" t="str">
        <f>IF(LEN(E2461&amp;"")&gt;0,IF(ISERROR(VLOOKUP(E2461,SpeciesLookup!B:G,6,FALSE)=TRUE),"",VLOOKUP(E2461,SpeciesLookup!B:G,6,FALSE)),"")</f>
        <v/>
      </c>
      <c r="H2461" s="128" t="str">
        <f>IF(LEN(E2461&amp;"")&gt;0,IF(ISERROR(VLOOKUP(E2461,SpeciesLookup!B:G,5,FALSE)=TRUE),"",VLOOKUP(E2461,SpeciesLookup!B:G,5,FALSE)),"")</f>
        <v/>
      </c>
      <c r="I2461" s="11"/>
      <c r="J2461" s="73"/>
      <c r="K2461" s="11"/>
      <c r="L2461" s="127" t="str">
        <f>TRIM(IF(ISERROR(VLOOKUP(R2461,SpeciesValidation!D:T,IF(ISNA(VLOOKUP(J2461,Validation!B$2:C$15,2,FALSE)),FALSE,VLOOKUP(J2461,Validation!B$2:C$15,2,FALSE)))),IF(LEN(E2461&amp;"")&gt;0,"",""),VLOOKUP(R2461,SpeciesValidation!D:T,VLOOKUP(J2461,Validation!B$2:C$15,2,FALSE),FALSE)) &amp; " " &amp; IF(ISERROR(IF(LEFT(J2461,1)="A",IF(IF(VLOOKUP(R2461,SpeciesValidation!D:W,20,FALSE)=FALSE,OR(TEXT(A2461,"MMDD")&lt;VLOOKUP(R2461,SpeciesValidation!D:W,18,FALSE),TEXT(A2461,"MMDD")&gt;VLOOKUP(R2461,SpeciesValidation!D:W,19,FALSE)),IF(TEXT(A2461,"MMDD")&lt;"0701",TEXT(A2461,"MMDD")&gt;VLOOKUP(R2461,SpeciesValidation!D:W,18,FALSE),TEXT(A2461,"MMDD")&lt;VLOOKUP(R2461,SpeciesValidation!D:W,19,FALSE))),"Date outside expected range for this species",""),"")),"",IF(LEFT(J2461,1)="A",IF(IF(VLOOKUP(R2461,SpeciesValidation!D:W,20,FALSE)=FALSE,OR(TEXT(A2461,"MMDD")&lt;VLOOKUP(R2461,SpeciesValidation!D:W,18,FALSE),TEXT(A2461,"MMDD")&gt;VLOOKUP(R2461,SpeciesValidation!D:W,19,FALSE)),IF(TEXT(A2461,"MMDD")&lt;"0701",TEXT(A2461,"MMDD")&gt;VLOOKUP(R2461,SpeciesValidation!D:W,18,FALSE),TEXT(A2461,"MMDD")&lt;VLOOKUP(R2461,SpeciesValidation!D:W,19,FALSE))),"Date outside expected range for this species",""),"")))</f>
        <v/>
      </c>
      <c r="M2461" s="127" t="str">
        <f>IF(LEN(E2461&amp;"")&gt;0,IF(ISERROR(VLOOKUP(R2461,SpeciesValidation!D:I,6,FALSE)),"",VLOOKUP(R2461,SpeciesValidation!D:I,6,FALSE)),"")</f>
        <v/>
      </c>
      <c r="Q2461" s="36" t="str">
        <f>IF(LEN(E2461&amp;"")&gt;0,IF(ISERROR(VLOOKUP(E2461,SpeciesValidation!B:G,2,FALSE)=TRUE),"",VLOOKUP(E2461,SpeciesValidation!B:G,2,FALSE)),"")</f>
        <v/>
      </c>
      <c r="R2461" s="36" t="str">
        <f>IF(LEN(E2461&amp;"")&gt;0,IF(ISERROR(VLOOKUP(E2461,SpeciesLookup!B:G,4,FALSE)=TRUE),"",VLOOKUP(E2461,SpeciesLookup!B:G,4,FALSE)),"")</f>
        <v/>
      </c>
    </row>
    <row r="2462" spans="1:18" ht="13.2" x14ac:dyDescent="0.25">
      <c r="A2462" s="72"/>
      <c r="D2462" s="11"/>
      <c r="G2462" s="128" t="str">
        <f>IF(LEN(E2462&amp;"")&gt;0,IF(ISERROR(VLOOKUP(E2462,SpeciesLookup!B:G,6,FALSE)=TRUE),"",VLOOKUP(E2462,SpeciesLookup!B:G,6,FALSE)),"")</f>
        <v/>
      </c>
      <c r="H2462" s="128" t="str">
        <f>IF(LEN(E2462&amp;"")&gt;0,IF(ISERROR(VLOOKUP(E2462,SpeciesLookup!B:G,5,FALSE)=TRUE),"",VLOOKUP(E2462,SpeciesLookup!B:G,5,FALSE)),"")</f>
        <v/>
      </c>
      <c r="I2462" s="11"/>
      <c r="J2462" s="73"/>
      <c r="K2462" s="11"/>
      <c r="L2462" s="127" t="str">
        <f>TRIM(IF(ISERROR(VLOOKUP(R2462,SpeciesValidation!D:T,IF(ISNA(VLOOKUP(J2462,Validation!B$2:C$15,2,FALSE)),FALSE,VLOOKUP(J2462,Validation!B$2:C$15,2,FALSE)))),IF(LEN(E2462&amp;"")&gt;0,"",""),VLOOKUP(R2462,SpeciesValidation!D:T,VLOOKUP(J2462,Validation!B$2:C$15,2,FALSE),FALSE)) &amp; " " &amp; IF(ISERROR(IF(LEFT(J2462,1)="A",IF(IF(VLOOKUP(R2462,SpeciesValidation!D:W,20,FALSE)=FALSE,OR(TEXT(A2462,"MMDD")&lt;VLOOKUP(R2462,SpeciesValidation!D:W,18,FALSE),TEXT(A2462,"MMDD")&gt;VLOOKUP(R2462,SpeciesValidation!D:W,19,FALSE)),IF(TEXT(A2462,"MMDD")&lt;"0701",TEXT(A2462,"MMDD")&gt;VLOOKUP(R2462,SpeciesValidation!D:W,18,FALSE),TEXT(A2462,"MMDD")&lt;VLOOKUP(R2462,SpeciesValidation!D:W,19,FALSE))),"Date outside expected range for this species",""),"")),"",IF(LEFT(J2462,1)="A",IF(IF(VLOOKUP(R2462,SpeciesValidation!D:W,20,FALSE)=FALSE,OR(TEXT(A2462,"MMDD")&lt;VLOOKUP(R2462,SpeciesValidation!D:W,18,FALSE),TEXT(A2462,"MMDD")&gt;VLOOKUP(R2462,SpeciesValidation!D:W,19,FALSE)),IF(TEXT(A2462,"MMDD")&lt;"0701",TEXT(A2462,"MMDD")&gt;VLOOKUP(R2462,SpeciesValidation!D:W,18,FALSE),TEXT(A2462,"MMDD")&lt;VLOOKUP(R2462,SpeciesValidation!D:W,19,FALSE))),"Date outside expected range for this species",""),"")))</f>
        <v/>
      </c>
      <c r="M2462" s="127" t="str">
        <f>IF(LEN(E2462&amp;"")&gt;0,IF(ISERROR(VLOOKUP(R2462,SpeciesValidation!D:I,6,FALSE)),"",VLOOKUP(R2462,SpeciesValidation!D:I,6,FALSE)),"")</f>
        <v/>
      </c>
      <c r="Q2462" s="36" t="str">
        <f>IF(LEN(E2462&amp;"")&gt;0,IF(ISERROR(VLOOKUP(E2462,SpeciesValidation!B:G,2,FALSE)=TRUE),"",VLOOKUP(E2462,SpeciesValidation!B:G,2,FALSE)),"")</f>
        <v/>
      </c>
      <c r="R2462" s="36" t="str">
        <f>IF(LEN(E2462&amp;"")&gt;0,IF(ISERROR(VLOOKUP(E2462,SpeciesLookup!B:G,4,FALSE)=TRUE),"",VLOOKUP(E2462,SpeciesLookup!B:G,4,FALSE)),"")</f>
        <v/>
      </c>
    </row>
    <row r="2463" spans="1:18" ht="13.2" x14ac:dyDescent="0.25">
      <c r="A2463" s="72"/>
      <c r="D2463" s="11"/>
      <c r="G2463" s="128" t="str">
        <f>IF(LEN(E2463&amp;"")&gt;0,IF(ISERROR(VLOOKUP(E2463,SpeciesLookup!B:G,6,FALSE)=TRUE),"",VLOOKUP(E2463,SpeciesLookup!B:G,6,FALSE)),"")</f>
        <v/>
      </c>
      <c r="H2463" s="128" t="str">
        <f>IF(LEN(E2463&amp;"")&gt;0,IF(ISERROR(VLOOKUP(E2463,SpeciesLookup!B:G,5,FALSE)=TRUE),"",VLOOKUP(E2463,SpeciesLookup!B:G,5,FALSE)),"")</f>
        <v/>
      </c>
      <c r="I2463" s="11"/>
      <c r="J2463" s="73"/>
      <c r="K2463" s="11"/>
      <c r="L2463" s="127" t="str">
        <f>TRIM(IF(ISERROR(VLOOKUP(R2463,SpeciesValidation!D:T,IF(ISNA(VLOOKUP(J2463,Validation!B$2:C$15,2,FALSE)),FALSE,VLOOKUP(J2463,Validation!B$2:C$15,2,FALSE)))),IF(LEN(E2463&amp;"")&gt;0,"",""),VLOOKUP(R2463,SpeciesValidation!D:T,VLOOKUP(J2463,Validation!B$2:C$15,2,FALSE),FALSE)) &amp; " " &amp; IF(ISERROR(IF(LEFT(J2463,1)="A",IF(IF(VLOOKUP(R2463,SpeciesValidation!D:W,20,FALSE)=FALSE,OR(TEXT(A2463,"MMDD")&lt;VLOOKUP(R2463,SpeciesValidation!D:W,18,FALSE),TEXT(A2463,"MMDD")&gt;VLOOKUP(R2463,SpeciesValidation!D:W,19,FALSE)),IF(TEXT(A2463,"MMDD")&lt;"0701",TEXT(A2463,"MMDD")&gt;VLOOKUP(R2463,SpeciesValidation!D:W,18,FALSE),TEXT(A2463,"MMDD")&lt;VLOOKUP(R2463,SpeciesValidation!D:W,19,FALSE))),"Date outside expected range for this species",""),"")),"",IF(LEFT(J2463,1)="A",IF(IF(VLOOKUP(R2463,SpeciesValidation!D:W,20,FALSE)=FALSE,OR(TEXT(A2463,"MMDD")&lt;VLOOKUP(R2463,SpeciesValidation!D:W,18,FALSE),TEXT(A2463,"MMDD")&gt;VLOOKUP(R2463,SpeciesValidation!D:W,19,FALSE)),IF(TEXT(A2463,"MMDD")&lt;"0701",TEXT(A2463,"MMDD")&gt;VLOOKUP(R2463,SpeciesValidation!D:W,18,FALSE),TEXT(A2463,"MMDD")&lt;VLOOKUP(R2463,SpeciesValidation!D:W,19,FALSE))),"Date outside expected range for this species",""),"")))</f>
        <v/>
      </c>
      <c r="M2463" s="127" t="str">
        <f>IF(LEN(E2463&amp;"")&gt;0,IF(ISERROR(VLOOKUP(R2463,SpeciesValidation!D:I,6,FALSE)),"",VLOOKUP(R2463,SpeciesValidation!D:I,6,FALSE)),"")</f>
        <v/>
      </c>
      <c r="Q2463" s="36" t="str">
        <f>IF(LEN(E2463&amp;"")&gt;0,IF(ISERROR(VLOOKUP(E2463,SpeciesValidation!B:G,2,FALSE)=TRUE),"",VLOOKUP(E2463,SpeciesValidation!B:G,2,FALSE)),"")</f>
        <v/>
      </c>
      <c r="R2463" s="36" t="str">
        <f>IF(LEN(E2463&amp;"")&gt;0,IF(ISERROR(VLOOKUP(E2463,SpeciesLookup!B:G,4,FALSE)=TRUE),"",VLOOKUP(E2463,SpeciesLookup!B:G,4,FALSE)),"")</f>
        <v/>
      </c>
    </row>
    <row r="2464" spans="1:18" ht="13.2" x14ac:dyDescent="0.25">
      <c r="A2464" s="72"/>
      <c r="D2464" s="11"/>
      <c r="G2464" s="128" t="str">
        <f>IF(LEN(E2464&amp;"")&gt;0,IF(ISERROR(VLOOKUP(E2464,SpeciesLookup!B:G,6,FALSE)=TRUE),"",VLOOKUP(E2464,SpeciesLookup!B:G,6,FALSE)),"")</f>
        <v/>
      </c>
      <c r="H2464" s="128" t="str">
        <f>IF(LEN(E2464&amp;"")&gt;0,IF(ISERROR(VLOOKUP(E2464,SpeciesLookup!B:G,5,FALSE)=TRUE),"",VLOOKUP(E2464,SpeciesLookup!B:G,5,FALSE)),"")</f>
        <v/>
      </c>
      <c r="I2464" s="11"/>
      <c r="J2464" s="73"/>
      <c r="K2464" s="11"/>
      <c r="L2464" s="127" t="str">
        <f>TRIM(IF(ISERROR(VLOOKUP(R2464,SpeciesValidation!D:T,IF(ISNA(VLOOKUP(J2464,Validation!B$2:C$15,2,FALSE)),FALSE,VLOOKUP(J2464,Validation!B$2:C$15,2,FALSE)))),IF(LEN(E2464&amp;"")&gt;0,"",""),VLOOKUP(R2464,SpeciesValidation!D:T,VLOOKUP(J2464,Validation!B$2:C$15,2,FALSE),FALSE)) &amp; " " &amp; IF(ISERROR(IF(LEFT(J2464,1)="A",IF(IF(VLOOKUP(R2464,SpeciesValidation!D:W,20,FALSE)=FALSE,OR(TEXT(A2464,"MMDD")&lt;VLOOKUP(R2464,SpeciesValidation!D:W,18,FALSE),TEXT(A2464,"MMDD")&gt;VLOOKUP(R2464,SpeciesValidation!D:W,19,FALSE)),IF(TEXT(A2464,"MMDD")&lt;"0701",TEXT(A2464,"MMDD")&gt;VLOOKUP(R2464,SpeciesValidation!D:W,18,FALSE),TEXT(A2464,"MMDD")&lt;VLOOKUP(R2464,SpeciesValidation!D:W,19,FALSE))),"Date outside expected range for this species",""),"")),"",IF(LEFT(J2464,1)="A",IF(IF(VLOOKUP(R2464,SpeciesValidation!D:W,20,FALSE)=FALSE,OR(TEXT(A2464,"MMDD")&lt;VLOOKUP(R2464,SpeciesValidation!D:W,18,FALSE),TEXT(A2464,"MMDD")&gt;VLOOKUP(R2464,SpeciesValidation!D:W,19,FALSE)),IF(TEXT(A2464,"MMDD")&lt;"0701",TEXT(A2464,"MMDD")&gt;VLOOKUP(R2464,SpeciesValidation!D:W,18,FALSE),TEXT(A2464,"MMDD")&lt;VLOOKUP(R2464,SpeciesValidation!D:W,19,FALSE))),"Date outside expected range for this species",""),"")))</f>
        <v/>
      </c>
      <c r="M2464" s="127" t="str">
        <f>IF(LEN(E2464&amp;"")&gt;0,IF(ISERROR(VLOOKUP(R2464,SpeciesValidation!D:I,6,FALSE)),"",VLOOKUP(R2464,SpeciesValidation!D:I,6,FALSE)),"")</f>
        <v/>
      </c>
      <c r="Q2464" s="36" t="str">
        <f>IF(LEN(E2464&amp;"")&gt;0,IF(ISERROR(VLOOKUP(E2464,SpeciesValidation!B:G,2,FALSE)=TRUE),"",VLOOKUP(E2464,SpeciesValidation!B:G,2,FALSE)),"")</f>
        <v/>
      </c>
      <c r="R2464" s="36" t="str">
        <f>IF(LEN(E2464&amp;"")&gt;0,IF(ISERROR(VLOOKUP(E2464,SpeciesLookup!B:G,4,FALSE)=TRUE),"",VLOOKUP(E2464,SpeciesLookup!B:G,4,FALSE)),"")</f>
        <v/>
      </c>
    </row>
    <row r="2465" spans="1:18" ht="13.2" x14ac:dyDescent="0.25">
      <c r="A2465" s="72"/>
      <c r="D2465" s="11"/>
      <c r="G2465" s="128" t="str">
        <f>IF(LEN(E2465&amp;"")&gt;0,IF(ISERROR(VLOOKUP(E2465,SpeciesLookup!B:G,6,FALSE)=TRUE),"",VLOOKUP(E2465,SpeciesLookup!B:G,6,FALSE)),"")</f>
        <v/>
      </c>
      <c r="H2465" s="128" t="str">
        <f>IF(LEN(E2465&amp;"")&gt;0,IF(ISERROR(VLOOKUP(E2465,SpeciesLookup!B:G,5,FALSE)=TRUE),"",VLOOKUP(E2465,SpeciesLookup!B:G,5,FALSE)),"")</f>
        <v/>
      </c>
      <c r="I2465" s="11"/>
      <c r="J2465" s="73"/>
      <c r="K2465" s="11"/>
      <c r="L2465" s="127" t="str">
        <f>TRIM(IF(ISERROR(VLOOKUP(R2465,SpeciesValidation!D:T,IF(ISNA(VLOOKUP(J2465,Validation!B$2:C$15,2,FALSE)),FALSE,VLOOKUP(J2465,Validation!B$2:C$15,2,FALSE)))),IF(LEN(E2465&amp;"")&gt;0,"",""),VLOOKUP(R2465,SpeciesValidation!D:T,VLOOKUP(J2465,Validation!B$2:C$15,2,FALSE),FALSE)) &amp; " " &amp; IF(ISERROR(IF(LEFT(J2465,1)="A",IF(IF(VLOOKUP(R2465,SpeciesValidation!D:W,20,FALSE)=FALSE,OR(TEXT(A2465,"MMDD")&lt;VLOOKUP(R2465,SpeciesValidation!D:W,18,FALSE),TEXT(A2465,"MMDD")&gt;VLOOKUP(R2465,SpeciesValidation!D:W,19,FALSE)),IF(TEXT(A2465,"MMDD")&lt;"0701",TEXT(A2465,"MMDD")&gt;VLOOKUP(R2465,SpeciesValidation!D:W,18,FALSE),TEXT(A2465,"MMDD")&lt;VLOOKUP(R2465,SpeciesValidation!D:W,19,FALSE))),"Date outside expected range for this species",""),"")),"",IF(LEFT(J2465,1)="A",IF(IF(VLOOKUP(R2465,SpeciesValidation!D:W,20,FALSE)=FALSE,OR(TEXT(A2465,"MMDD")&lt;VLOOKUP(R2465,SpeciesValidation!D:W,18,FALSE),TEXT(A2465,"MMDD")&gt;VLOOKUP(R2465,SpeciesValidation!D:W,19,FALSE)),IF(TEXT(A2465,"MMDD")&lt;"0701",TEXT(A2465,"MMDD")&gt;VLOOKUP(R2465,SpeciesValidation!D:W,18,FALSE),TEXT(A2465,"MMDD")&lt;VLOOKUP(R2465,SpeciesValidation!D:W,19,FALSE))),"Date outside expected range for this species",""),"")))</f>
        <v/>
      </c>
      <c r="M2465" s="127" t="str">
        <f>IF(LEN(E2465&amp;"")&gt;0,IF(ISERROR(VLOOKUP(R2465,SpeciesValidation!D:I,6,FALSE)),"",VLOOKUP(R2465,SpeciesValidation!D:I,6,FALSE)),"")</f>
        <v/>
      </c>
      <c r="Q2465" s="36" t="str">
        <f>IF(LEN(E2465&amp;"")&gt;0,IF(ISERROR(VLOOKUP(E2465,SpeciesValidation!B:G,2,FALSE)=TRUE),"",VLOOKUP(E2465,SpeciesValidation!B:G,2,FALSE)),"")</f>
        <v/>
      </c>
      <c r="R2465" s="36" t="str">
        <f>IF(LEN(E2465&amp;"")&gt;0,IF(ISERROR(VLOOKUP(E2465,SpeciesLookup!B:G,4,FALSE)=TRUE),"",VLOOKUP(E2465,SpeciesLookup!B:G,4,FALSE)),"")</f>
        <v/>
      </c>
    </row>
    <row r="2466" spans="1:18" ht="13.2" x14ac:dyDescent="0.25">
      <c r="A2466" s="72"/>
      <c r="D2466" s="11"/>
      <c r="G2466" s="128" t="str">
        <f>IF(LEN(E2466&amp;"")&gt;0,IF(ISERROR(VLOOKUP(E2466,SpeciesLookup!B:G,6,FALSE)=TRUE),"",VLOOKUP(E2466,SpeciesLookup!B:G,6,FALSE)),"")</f>
        <v/>
      </c>
      <c r="H2466" s="128" t="str">
        <f>IF(LEN(E2466&amp;"")&gt;0,IF(ISERROR(VLOOKUP(E2466,SpeciesLookup!B:G,5,FALSE)=TRUE),"",VLOOKUP(E2466,SpeciesLookup!B:G,5,FALSE)),"")</f>
        <v/>
      </c>
      <c r="I2466" s="11"/>
      <c r="J2466" s="73"/>
      <c r="K2466" s="11"/>
      <c r="L2466" s="127" t="str">
        <f>TRIM(IF(ISERROR(VLOOKUP(R2466,SpeciesValidation!D:T,IF(ISNA(VLOOKUP(J2466,Validation!B$2:C$15,2,FALSE)),FALSE,VLOOKUP(J2466,Validation!B$2:C$15,2,FALSE)))),IF(LEN(E2466&amp;"")&gt;0,"",""),VLOOKUP(R2466,SpeciesValidation!D:T,VLOOKUP(J2466,Validation!B$2:C$15,2,FALSE),FALSE)) &amp; " " &amp; IF(ISERROR(IF(LEFT(J2466,1)="A",IF(IF(VLOOKUP(R2466,SpeciesValidation!D:W,20,FALSE)=FALSE,OR(TEXT(A2466,"MMDD")&lt;VLOOKUP(R2466,SpeciesValidation!D:W,18,FALSE),TEXT(A2466,"MMDD")&gt;VLOOKUP(R2466,SpeciesValidation!D:W,19,FALSE)),IF(TEXT(A2466,"MMDD")&lt;"0701",TEXT(A2466,"MMDD")&gt;VLOOKUP(R2466,SpeciesValidation!D:W,18,FALSE),TEXT(A2466,"MMDD")&lt;VLOOKUP(R2466,SpeciesValidation!D:W,19,FALSE))),"Date outside expected range for this species",""),"")),"",IF(LEFT(J2466,1)="A",IF(IF(VLOOKUP(R2466,SpeciesValidation!D:W,20,FALSE)=FALSE,OR(TEXT(A2466,"MMDD")&lt;VLOOKUP(R2466,SpeciesValidation!D:W,18,FALSE),TEXT(A2466,"MMDD")&gt;VLOOKUP(R2466,SpeciesValidation!D:W,19,FALSE)),IF(TEXT(A2466,"MMDD")&lt;"0701",TEXT(A2466,"MMDD")&gt;VLOOKUP(R2466,SpeciesValidation!D:W,18,FALSE),TEXT(A2466,"MMDD")&lt;VLOOKUP(R2466,SpeciesValidation!D:W,19,FALSE))),"Date outside expected range for this species",""),"")))</f>
        <v/>
      </c>
      <c r="M2466" s="127" t="str">
        <f>IF(LEN(E2466&amp;"")&gt;0,IF(ISERROR(VLOOKUP(R2466,SpeciesValidation!D:I,6,FALSE)),"",VLOOKUP(R2466,SpeciesValidation!D:I,6,FALSE)),"")</f>
        <v/>
      </c>
      <c r="Q2466" s="36" t="str">
        <f>IF(LEN(E2466&amp;"")&gt;0,IF(ISERROR(VLOOKUP(E2466,SpeciesValidation!B:G,2,FALSE)=TRUE),"",VLOOKUP(E2466,SpeciesValidation!B:G,2,FALSE)),"")</f>
        <v/>
      </c>
      <c r="R2466" s="36" t="str">
        <f>IF(LEN(E2466&amp;"")&gt;0,IF(ISERROR(VLOOKUP(E2466,SpeciesLookup!B:G,4,FALSE)=TRUE),"",VLOOKUP(E2466,SpeciesLookup!B:G,4,FALSE)),"")</f>
        <v/>
      </c>
    </row>
    <row r="2467" spans="1:18" ht="13.2" x14ac:dyDescent="0.25">
      <c r="A2467" s="72"/>
      <c r="D2467" s="11"/>
      <c r="G2467" s="128" t="str">
        <f>IF(LEN(E2467&amp;"")&gt;0,IF(ISERROR(VLOOKUP(E2467,SpeciesLookup!B:G,6,FALSE)=TRUE),"",VLOOKUP(E2467,SpeciesLookup!B:G,6,FALSE)),"")</f>
        <v/>
      </c>
      <c r="H2467" s="128" t="str">
        <f>IF(LEN(E2467&amp;"")&gt;0,IF(ISERROR(VLOOKUP(E2467,SpeciesLookup!B:G,5,FALSE)=TRUE),"",VLOOKUP(E2467,SpeciesLookup!B:G,5,FALSE)),"")</f>
        <v/>
      </c>
      <c r="I2467" s="11"/>
      <c r="J2467" s="73"/>
      <c r="K2467" s="11"/>
      <c r="L2467" s="127" t="str">
        <f>TRIM(IF(ISERROR(VLOOKUP(R2467,SpeciesValidation!D:T,IF(ISNA(VLOOKUP(J2467,Validation!B$2:C$15,2,FALSE)),FALSE,VLOOKUP(J2467,Validation!B$2:C$15,2,FALSE)))),IF(LEN(E2467&amp;"")&gt;0,"",""),VLOOKUP(R2467,SpeciesValidation!D:T,VLOOKUP(J2467,Validation!B$2:C$15,2,FALSE),FALSE)) &amp; " " &amp; IF(ISERROR(IF(LEFT(J2467,1)="A",IF(IF(VLOOKUP(R2467,SpeciesValidation!D:W,20,FALSE)=FALSE,OR(TEXT(A2467,"MMDD")&lt;VLOOKUP(R2467,SpeciesValidation!D:W,18,FALSE),TEXT(A2467,"MMDD")&gt;VLOOKUP(R2467,SpeciesValidation!D:W,19,FALSE)),IF(TEXT(A2467,"MMDD")&lt;"0701",TEXT(A2467,"MMDD")&gt;VLOOKUP(R2467,SpeciesValidation!D:W,18,FALSE),TEXT(A2467,"MMDD")&lt;VLOOKUP(R2467,SpeciesValidation!D:W,19,FALSE))),"Date outside expected range for this species",""),"")),"",IF(LEFT(J2467,1)="A",IF(IF(VLOOKUP(R2467,SpeciesValidation!D:W,20,FALSE)=FALSE,OR(TEXT(A2467,"MMDD")&lt;VLOOKUP(R2467,SpeciesValidation!D:W,18,FALSE),TEXT(A2467,"MMDD")&gt;VLOOKUP(R2467,SpeciesValidation!D:W,19,FALSE)),IF(TEXT(A2467,"MMDD")&lt;"0701",TEXT(A2467,"MMDD")&gt;VLOOKUP(R2467,SpeciesValidation!D:W,18,FALSE),TEXT(A2467,"MMDD")&lt;VLOOKUP(R2467,SpeciesValidation!D:W,19,FALSE))),"Date outside expected range for this species",""),"")))</f>
        <v/>
      </c>
      <c r="M2467" s="127" t="str">
        <f>IF(LEN(E2467&amp;"")&gt;0,IF(ISERROR(VLOOKUP(R2467,SpeciesValidation!D:I,6,FALSE)),"",VLOOKUP(R2467,SpeciesValidation!D:I,6,FALSE)),"")</f>
        <v/>
      </c>
      <c r="Q2467" s="36" t="str">
        <f>IF(LEN(E2467&amp;"")&gt;0,IF(ISERROR(VLOOKUP(E2467,SpeciesValidation!B:G,2,FALSE)=TRUE),"",VLOOKUP(E2467,SpeciesValidation!B:G,2,FALSE)),"")</f>
        <v/>
      </c>
      <c r="R2467" s="36" t="str">
        <f>IF(LEN(E2467&amp;"")&gt;0,IF(ISERROR(VLOOKUP(E2467,SpeciesLookup!B:G,4,FALSE)=TRUE),"",VLOOKUP(E2467,SpeciesLookup!B:G,4,FALSE)),"")</f>
        <v/>
      </c>
    </row>
    <row r="2468" spans="1:18" ht="13.2" x14ac:dyDescent="0.25">
      <c r="A2468" s="72"/>
      <c r="D2468" s="11"/>
      <c r="G2468" s="128" t="str">
        <f>IF(LEN(E2468&amp;"")&gt;0,IF(ISERROR(VLOOKUP(E2468,SpeciesLookup!B:G,6,FALSE)=TRUE),"",VLOOKUP(E2468,SpeciesLookup!B:G,6,FALSE)),"")</f>
        <v/>
      </c>
      <c r="H2468" s="128" t="str">
        <f>IF(LEN(E2468&amp;"")&gt;0,IF(ISERROR(VLOOKUP(E2468,SpeciesLookup!B:G,5,FALSE)=TRUE),"",VLOOKUP(E2468,SpeciesLookup!B:G,5,FALSE)),"")</f>
        <v/>
      </c>
      <c r="I2468" s="11"/>
      <c r="J2468" s="73"/>
      <c r="K2468" s="11"/>
      <c r="L2468" s="127" t="str">
        <f>TRIM(IF(ISERROR(VLOOKUP(R2468,SpeciesValidation!D:T,IF(ISNA(VLOOKUP(J2468,Validation!B$2:C$15,2,FALSE)),FALSE,VLOOKUP(J2468,Validation!B$2:C$15,2,FALSE)))),IF(LEN(E2468&amp;"")&gt;0,"",""),VLOOKUP(R2468,SpeciesValidation!D:T,VLOOKUP(J2468,Validation!B$2:C$15,2,FALSE),FALSE)) &amp; " " &amp; IF(ISERROR(IF(LEFT(J2468,1)="A",IF(IF(VLOOKUP(R2468,SpeciesValidation!D:W,20,FALSE)=FALSE,OR(TEXT(A2468,"MMDD")&lt;VLOOKUP(R2468,SpeciesValidation!D:W,18,FALSE),TEXT(A2468,"MMDD")&gt;VLOOKUP(R2468,SpeciesValidation!D:W,19,FALSE)),IF(TEXT(A2468,"MMDD")&lt;"0701",TEXT(A2468,"MMDD")&gt;VLOOKUP(R2468,SpeciesValidation!D:W,18,FALSE),TEXT(A2468,"MMDD")&lt;VLOOKUP(R2468,SpeciesValidation!D:W,19,FALSE))),"Date outside expected range for this species",""),"")),"",IF(LEFT(J2468,1)="A",IF(IF(VLOOKUP(R2468,SpeciesValidation!D:W,20,FALSE)=FALSE,OR(TEXT(A2468,"MMDD")&lt;VLOOKUP(R2468,SpeciesValidation!D:W,18,FALSE),TEXT(A2468,"MMDD")&gt;VLOOKUP(R2468,SpeciesValidation!D:W,19,FALSE)),IF(TEXT(A2468,"MMDD")&lt;"0701",TEXT(A2468,"MMDD")&gt;VLOOKUP(R2468,SpeciesValidation!D:W,18,FALSE),TEXT(A2468,"MMDD")&lt;VLOOKUP(R2468,SpeciesValidation!D:W,19,FALSE))),"Date outside expected range for this species",""),"")))</f>
        <v/>
      </c>
      <c r="M2468" s="127" t="str">
        <f>IF(LEN(E2468&amp;"")&gt;0,IF(ISERROR(VLOOKUP(R2468,SpeciesValidation!D:I,6,FALSE)),"",VLOOKUP(R2468,SpeciesValidation!D:I,6,FALSE)),"")</f>
        <v/>
      </c>
      <c r="Q2468" s="36" t="str">
        <f>IF(LEN(E2468&amp;"")&gt;0,IF(ISERROR(VLOOKUP(E2468,SpeciesValidation!B:G,2,FALSE)=TRUE),"",VLOOKUP(E2468,SpeciesValidation!B:G,2,FALSE)),"")</f>
        <v/>
      </c>
      <c r="R2468" s="36" t="str">
        <f>IF(LEN(E2468&amp;"")&gt;0,IF(ISERROR(VLOOKUP(E2468,SpeciesLookup!B:G,4,FALSE)=TRUE),"",VLOOKUP(E2468,SpeciesLookup!B:G,4,FALSE)),"")</f>
        <v/>
      </c>
    </row>
    <row r="2469" spans="1:18" ht="13.2" x14ac:dyDescent="0.25">
      <c r="A2469" s="72"/>
      <c r="D2469" s="11"/>
      <c r="G2469" s="128" t="str">
        <f>IF(LEN(E2469&amp;"")&gt;0,IF(ISERROR(VLOOKUP(E2469,SpeciesLookup!B:G,6,FALSE)=TRUE),"",VLOOKUP(E2469,SpeciesLookup!B:G,6,FALSE)),"")</f>
        <v/>
      </c>
      <c r="H2469" s="128" t="str">
        <f>IF(LEN(E2469&amp;"")&gt;0,IF(ISERROR(VLOOKUP(E2469,SpeciesLookup!B:G,5,FALSE)=TRUE),"",VLOOKUP(E2469,SpeciesLookup!B:G,5,FALSE)),"")</f>
        <v/>
      </c>
      <c r="I2469" s="11"/>
      <c r="J2469" s="73"/>
      <c r="K2469" s="11"/>
      <c r="L2469" s="127" t="str">
        <f>TRIM(IF(ISERROR(VLOOKUP(R2469,SpeciesValidation!D:T,IF(ISNA(VLOOKUP(J2469,Validation!B$2:C$15,2,FALSE)),FALSE,VLOOKUP(J2469,Validation!B$2:C$15,2,FALSE)))),IF(LEN(E2469&amp;"")&gt;0,"",""),VLOOKUP(R2469,SpeciesValidation!D:T,VLOOKUP(J2469,Validation!B$2:C$15,2,FALSE),FALSE)) &amp; " " &amp; IF(ISERROR(IF(LEFT(J2469,1)="A",IF(IF(VLOOKUP(R2469,SpeciesValidation!D:W,20,FALSE)=FALSE,OR(TEXT(A2469,"MMDD")&lt;VLOOKUP(R2469,SpeciesValidation!D:W,18,FALSE),TEXT(A2469,"MMDD")&gt;VLOOKUP(R2469,SpeciesValidation!D:W,19,FALSE)),IF(TEXT(A2469,"MMDD")&lt;"0701",TEXT(A2469,"MMDD")&gt;VLOOKUP(R2469,SpeciesValidation!D:W,18,FALSE),TEXT(A2469,"MMDD")&lt;VLOOKUP(R2469,SpeciesValidation!D:W,19,FALSE))),"Date outside expected range for this species",""),"")),"",IF(LEFT(J2469,1)="A",IF(IF(VLOOKUP(R2469,SpeciesValidation!D:W,20,FALSE)=FALSE,OR(TEXT(A2469,"MMDD")&lt;VLOOKUP(R2469,SpeciesValidation!D:W,18,FALSE),TEXT(A2469,"MMDD")&gt;VLOOKUP(R2469,SpeciesValidation!D:W,19,FALSE)),IF(TEXT(A2469,"MMDD")&lt;"0701",TEXT(A2469,"MMDD")&gt;VLOOKUP(R2469,SpeciesValidation!D:W,18,FALSE),TEXT(A2469,"MMDD")&lt;VLOOKUP(R2469,SpeciesValidation!D:W,19,FALSE))),"Date outside expected range for this species",""),"")))</f>
        <v/>
      </c>
      <c r="M2469" s="127" t="str">
        <f>IF(LEN(E2469&amp;"")&gt;0,IF(ISERROR(VLOOKUP(R2469,SpeciesValidation!D:I,6,FALSE)),"",VLOOKUP(R2469,SpeciesValidation!D:I,6,FALSE)),"")</f>
        <v/>
      </c>
      <c r="Q2469" s="36" t="str">
        <f>IF(LEN(E2469&amp;"")&gt;0,IF(ISERROR(VLOOKUP(E2469,SpeciesValidation!B:G,2,FALSE)=TRUE),"",VLOOKUP(E2469,SpeciesValidation!B:G,2,FALSE)),"")</f>
        <v/>
      </c>
      <c r="R2469" s="36" t="str">
        <f>IF(LEN(E2469&amp;"")&gt;0,IF(ISERROR(VLOOKUP(E2469,SpeciesLookup!B:G,4,FALSE)=TRUE),"",VLOOKUP(E2469,SpeciesLookup!B:G,4,FALSE)),"")</f>
        <v/>
      </c>
    </row>
    <row r="2470" spans="1:18" ht="13.2" x14ac:dyDescent="0.25">
      <c r="A2470" s="72"/>
      <c r="D2470" s="11"/>
      <c r="G2470" s="128" t="str">
        <f>IF(LEN(E2470&amp;"")&gt;0,IF(ISERROR(VLOOKUP(E2470,SpeciesLookup!B:G,6,FALSE)=TRUE),"",VLOOKUP(E2470,SpeciesLookup!B:G,6,FALSE)),"")</f>
        <v/>
      </c>
      <c r="H2470" s="128" t="str">
        <f>IF(LEN(E2470&amp;"")&gt;0,IF(ISERROR(VLOOKUP(E2470,SpeciesLookup!B:G,5,FALSE)=TRUE),"",VLOOKUP(E2470,SpeciesLookup!B:G,5,FALSE)),"")</f>
        <v/>
      </c>
      <c r="I2470" s="11"/>
      <c r="J2470" s="73"/>
      <c r="K2470" s="11"/>
      <c r="L2470" s="127" t="str">
        <f>TRIM(IF(ISERROR(VLOOKUP(R2470,SpeciesValidation!D:T,IF(ISNA(VLOOKUP(J2470,Validation!B$2:C$15,2,FALSE)),FALSE,VLOOKUP(J2470,Validation!B$2:C$15,2,FALSE)))),IF(LEN(E2470&amp;"")&gt;0,"",""),VLOOKUP(R2470,SpeciesValidation!D:T,VLOOKUP(J2470,Validation!B$2:C$15,2,FALSE),FALSE)) &amp; " " &amp; IF(ISERROR(IF(LEFT(J2470,1)="A",IF(IF(VLOOKUP(R2470,SpeciesValidation!D:W,20,FALSE)=FALSE,OR(TEXT(A2470,"MMDD")&lt;VLOOKUP(R2470,SpeciesValidation!D:W,18,FALSE),TEXT(A2470,"MMDD")&gt;VLOOKUP(R2470,SpeciesValidation!D:W,19,FALSE)),IF(TEXT(A2470,"MMDD")&lt;"0701",TEXT(A2470,"MMDD")&gt;VLOOKUP(R2470,SpeciesValidation!D:W,18,FALSE),TEXT(A2470,"MMDD")&lt;VLOOKUP(R2470,SpeciesValidation!D:W,19,FALSE))),"Date outside expected range for this species",""),"")),"",IF(LEFT(J2470,1)="A",IF(IF(VLOOKUP(R2470,SpeciesValidation!D:W,20,FALSE)=FALSE,OR(TEXT(A2470,"MMDD")&lt;VLOOKUP(R2470,SpeciesValidation!D:W,18,FALSE),TEXT(A2470,"MMDD")&gt;VLOOKUP(R2470,SpeciesValidation!D:W,19,FALSE)),IF(TEXT(A2470,"MMDD")&lt;"0701",TEXT(A2470,"MMDD")&gt;VLOOKUP(R2470,SpeciesValidation!D:W,18,FALSE),TEXT(A2470,"MMDD")&lt;VLOOKUP(R2470,SpeciesValidation!D:W,19,FALSE))),"Date outside expected range for this species",""),"")))</f>
        <v/>
      </c>
      <c r="M2470" s="127" t="str">
        <f>IF(LEN(E2470&amp;"")&gt;0,IF(ISERROR(VLOOKUP(R2470,SpeciesValidation!D:I,6,FALSE)),"",VLOOKUP(R2470,SpeciesValidation!D:I,6,FALSE)),"")</f>
        <v/>
      </c>
      <c r="Q2470" s="36" t="str">
        <f>IF(LEN(E2470&amp;"")&gt;0,IF(ISERROR(VLOOKUP(E2470,SpeciesValidation!B:G,2,FALSE)=TRUE),"",VLOOKUP(E2470,SpeciesValidation!B:G,2,FALSE)),"")</f>
        <v/>
      </c>
      <c r="R2470" s="36" t="str">
        <f>IF(LEN(E2470&amp;"")&gt;0,IF(ISERROR(VLOOKUP(E2470,SpeciesLookup!B:G,4,FALSE)=TRUE),"",VLOOKUP(E2470,SpeciesLookup!B:G,4,FALSE)),"")</f>
        <v/>
      </c>
    </row>
    <row r="2471" spans="1:18" ht="13.2" x14ac:dyDescent="0.25">
      <c r="A2471" s="72"/>
      <c r="D2471" s="11"/>
      <c r="G2471" s="128" t="str">
        <f>IF(LEN(E2471&amp;"")&gt;0,IF(ISERROR(VLOOKUP(E2471,SpeciesLookup!B:G,6,FALSE)=TRUE),"",VLOOKUP(E2471,SpeciesLookup!B:G,6,FALSE)),"")</f>
        <v/>
      </c>
      <c r="H2471" s="128" t="str">
        <f>IF(LEN(E2471&amp;"")&gt;0,IF(ISERROR(VLOOKUP(E2471,SpeciesLookup!B:G,5,FALSE)=TRUE),"",VLOOKUP(E2471,SpeciesLookup!B:G,5,FALSE)),"")</f>
        <v/>
      </c>
      <c r="I2471" s="11"/>
      <c r="J2471" s="73"/>
      <c r="K2471" s="11"/>
      <c r="L2471" s="127" t="str">
        <f>TRIM(IF(ISERROR(VLOOKUP(R2471,SpeciesValidation!D:T,IF(ISNA(VLOOKUP(J2471,Validation!B$2:C$15,2,FALSE)),FALSE,VLOOKUP(J2471,Validation!B$2:C$15,2,FALSE)))),IF(LEN(E2471&amp;"")&gt;0,"",""),VLOOKUP(R2471,SpeciesValidation!D:T,VLOOKUP(J2471,Validation!B$2:C$15,2,FALSE),FALSE)) &amp; " " &amp; IF(ISERROR(IF(LEFT(J2471,1)="A",IF(IF(VLOOKUP(R2471,SpeciesValidation!D:W,20,FALSE)=FALSE,OR(TEXT(A2471,"MMDD")&lt;VLOOKUP(R2471,SpeciesValidation!D:W,18,FALSE),TEXT(A2471,"MMDD")&gt;VLOOKUP(R2471,SpeciesValidation!D:W,19,FALSE)),IF(TEXT(A2471,"MMDD")&lt;"0701",TEXT(A2471,"MMDD")&gt;VLOOKUP(R2471,SpeciesValidation!D:W,18,FALSE),TEXT(A2471,"MMDD")&lt;VLOOKUP(R2471,SpeciesValidation!D:W,19,FALSE))),"Date outside expected range for this species",""),"")),"",IF(LEFT(J2471,1)="A",IF(IF(VLOOKUP(R2471,SpeciesValidation!D:W,20,FALSE)=FALSE,OR(TEXT(A2471,"MMDD")&lt;VLOOKUP(R2471,SpeciesValidation!D:W,18,FALSE),TEXT(A2471,"MMDD")&gt;VLOOKUP(R2471,SpeciesValidation!D:W,19,FALSE)),IF(TEXT(A2471,"MMDD")&lt;"0701",TEXT(A2471,"MMDD")&gt;VLOOKUP(R2471,SpeciesValidation!D:W,18,FALSE),TEXT(A2471,"MMDD")&lt;VLOOKUP(R2471,SpeciesValidation!D:W,19,FALSE))),"Date outside expected range for this species",""),"")))</f>
        <v/>
      </c>
      <c r="M2471" s="127" t="str">
        <f>IF(LEN(E2471&amp;"")&gt;0,IF(ISERROR(VLOOKUP(R2471,SpeciesValidation!D:I,6,FALSE)),"",VLOOKUP(R2471,SpeciesValidation!D:I,6,FALSE)),"")</f>
        <v/>
      </c>
      <c r="Q2471" s="36" t="str">
        <f>IF(LEN(E2471&amp;"")&gt;0,IF(ISERROR(VLOOKUP(E2471,SpeciesValidation!B:G,2,FALSE)=TRUE),"",VLOOKUP(E2471,SpeciesValidation!B:G,2,FALSE)),"")</f>
        <v/>
      </c>
      <c r="R2471" s="36" t="str">
        <f>IF(LEN(E2471&amp;"")&gt;0,IF(ISERROR(VLOOKUP(E2471,SpeciesLookup!B:G,4,FALSE)=TRUE),"",VLOOKUP(E2471,SpeciesLookup!B:G,4,FALSE)),"")</f>
        <v/>
      </c>
    </row>
    <row r="2472" spans="1:18" ht="13.2" x14ac:dyDescent="0.25">
      <c r="A2472" s="72"/>
      <c r="D2472" s="11"/>
      <c r="G2472" s="128" t="str">
        <f>IF(LEN(E2472&amp;"")&gt;0,IF(ISERROR(VLOOKUP(E2472,SpeciesLookup!B:G,6,FALSE)=TRUE),"",VLOOKUP(E2472,SpeciesLookup!B:G,6,FALSE)),"")</f>
        <v/>
      </c>
      <c r="H2472" s="128" t="str">
        <f>IF(LEN(E2472&amp;"")&gt;0,IF(ISERROR(VLOOKUP(E2472,SpeciesLookup!B:G,5,FALSE)=TRUE),"",VLOOKUP(E2472,SpeciesLookup!B:G,5,FALSE)),"")</f>
        <v/>
      </c>
      <c r="I2472" s="11"/>
      <c r="J2472" s="73"/>
      <c r="K2472" s="11"/>
      <c r="L2472" s="127" t="str">
        <f>TRIM(IF(ISERROR(VLOOKUP(R2472,SpeciesValidation!D:T,IF(ISNA(VLOOKUP(J2472,Validation!B$2:C$15,2,FALSE)),FALSE,VLOOKUP(J2472,Validation!B$2:C$15,2,FALSE)))),IF(LEN(E2472&amp;"")&gt;0,"",""),VLOOKUP(R2472,SpeciesValidation!D:T,VLOOKUP(J2472,Validation!B$2:C$15,2,FALSE),FALSE)) &amp; " " &amp; IF(ISERROR(IF(LEFT(J2472,1)="A",IF(IF(VLOOKUP(R2472,SpeciesValidation!D:W,20,FALSE)=FALSE,OR(TEXT(A2472,"MMDD")&lt;VLOOKUP(R2472,SpeciesValidation!D:W,18,FALSE),TEXT(A2472,"MMDD")&gt;VLOOKUP(R2472,SpeciesValidation!D:W,19,FALSE)),IF(TEXT(A2472,"MMDD")&lt;"0701",TEXT(A2472,"MMDD")&gt;VLOOKUP(R2472,SpeciesValidation!D:W,18,FALSE),TEXT(A2472,"MMDD")&lt;VLOOKUP(R2472,SpeciesValidation!D:W,19,FALSE))),"Date outside expected range for this species",""),"")),"",IF(LEFT(J2472,1)="A",IF(IF(VLOOKUP(R2472,SpeciesValidation!D:W,20,FALSE)=FALSE,OR(TEXT(A2472,"MMDD")&lt;VLOOKUP(R2472,SpeciesValidation!D:W,18,FALSE),TEXT(A2472,"MMDD")&gt;VLOOKUP(R2472,SpeciesValidation!D:W,19,FALSE)),IF(TEXT(A2472,"MMDD")&lt;"0701",TEXT(A2472,"MMDD")&gt;VLOOKUP(R2472,SpeciesValidation!D:W,18,FALSE),TEXT(A2472,"MMDD")&lt;VLOOKUP(R2472,SpeciesValidation!D:W,19,FALSE))),"Date outside expected range for this species",""),"")))</f>
        <v/>
      </c>
      <c r="M2472" s="127" t="str">
        <f>IF(LEN(E2472&amp;"")&gt;0,IF(ISERROR(VLOOKUP(R2472,SpeciesValidation!D:I,6,FALSE)),"",VLOOKUP(R2472,SpeciesValidation!D:I,6,FALSE)),"")</f>
        <v/>
      </c>
      <c r="Q2472" s="36" t="str">
        <f>IF(LEN(E2472&amp;"")&gt;0,IF(ISERROR(VLOOKUP(E2472,SpeciesValidation!B:G,2,FALSE)=TRUE),"",VLOOKUP(E2472,SpeciesValidation!B:G,2,FALSE)),"")</f>
        <v/>
      </c>
      <c r="R2472" s="36" t="str">
        <f>IF(LEN(E2472&amp;"")&gt;0,IF(ISERROR(VLOOKUP(E2472,SpeciesLookup!B:G,4,FALSE)=TRUE),"",VLOOKUP(E2472,SpeciesLookup!B:G,4,FALSE)),"")</f>
        <v/>
      </c>
    </row>
    <row r="2473" spans="1:18" ht="13.2" x14ac:dyDescent="0.25">
      <c r="A2473" s="72"/>
      <c r="D2473" s="11"/>
      <c r="G2473" s="128" t="str">
        <f>IF(LEN(E2473&amp;"")&gt;0,IF(ISERROR(VLOOKUP(E2473,SpeciesLookup!B:G,6,FALSE)=TRUE),"",VLOOKUP(E2473,SpeciesLookup!B:G,6,FALSE)),"")</f>
        <v/>
      </c>
      <c r="H2473" s="128" t="str">
        <f>IF(LEN(E2473&amp;"")&gt;0,IF(ISERROR(VLOOKUP(E2473,SpeciesLookup!B:G,5,FALSE)=TRUE),"",VLOOKUP(E2473,SpeciesLookup!B:G,5,FALSE)),"")</f>
        <v/>
      </c>
      <c r="I2473" s="11"/>
      <c r="J2473" s="73"/>
      <c r="K2473" s="11"/>
      <c r="L2473" s="127" t="str">
        <f>TRIM(IF(ISERROR(VLOOKUP(R2473,SpeciesValidation!D:T,IF(ISNA(VLOOKUP(J2473,Validation!B$2:C$15,2,FALSE)),FALSE,VLOOKUP(J2473,Validation!B$2:C$15,2,FALSE)))),IF(LEN(E2473&amp;"")&gt;0,"",""),VLOOKUP(R2473,SpeciesValidation!D:T,VLOOKUP(J2473,Validation!B$2:C$15,2,FALSE),FALSE)) &amp; " " &amp; IF(ISERROR(IF(LEFT(J2473,1)="A",IF(IF(VLOOKUP(R2473,SpeciesValidation!D:W,20,FALSE)=FALSE,OR(TEXT(A2473,"MMDD")&lt;VLOOKUP(R2473,SpeciesValidation!D:W,18,FALSE),TEXT(A2473,"MMDD")&gt;VLOOKUP(R2473,SpeciesValidation!D:W,19,FALSE)),IF(TEXT(A2473,"MMDD")&lt;"0701",TEXT(A2473,"MMDD")&gt;VLOOKUP(R2473,SpeciesValidation!D:W,18,FALSE),TEXT(A2473,"MMDD")&lt;VLOOKUP(R2473,SpeciesValidation!D:W,19,FALSE))),"Date outside expected range for this species",""),"")),"",IF(LEFT(J2473,1)="A",IF(IF(VLOOKUP(R2473,SpeciesValidation!D:W,20,FALSE)=FALSE,OR(TEXT(A2473,"MMDD")&lt;VLOOKUP(R2473,SpeciesValidation!D:W,18,FALSE),TEXT(A2473,"MMDD")&gt;VLOOKUP(R2473,SpeciesValidation!D:W,19,FALSE)),IF(TEXT(A2473,"MMDD")&lt;"0701",TEXT(A2473,"MMDD")&gt;VLOOKUP(R2473,SpeciesValidation!D:W,18,FALSE),TEXT(A2473,"MMDD")&lt;VLOOKUP(R2473,SpeciesValidation!D:W,19,FALSE))),"Date outside expected range for this species",""),"")))</f>
        <v/>
      </c>
      <c r="M2473" s="127" t="str">
        <f>IF(LEN(E2473&amp;"")&gt;0,IF(ISERROR(VLOOKUP(R2473,SpeciesValidation!D:I,6,FALSE)),"",VLOOKUP(R2473,SpeciesValidation!D:I,6,FALSE)),"")</f>
        <v/>
      </c>
      <c r="Q2473" s="36" t="str">
        <f>IF(LEN(E2473&amp;"")&gt;0,IF(ISERROR(VLOOKUP(E2473,SpeciesValidation!B:G,2,FALSE)=TRUE),"",VLOOKUP(E2473,SpeciesValidation!B:G,2,FALSE)),"")</f>
        <v/>
      </c>
      <c r="R2473" s="36" t="str">
        <f>IF(LEN(E2473&amp;"")&gt;0,IF(ISERROR(VLOOKUP(E2473,SpeciesLookup!B:G,4,FALSE)=TRUE),"",VLOOKUP(E2473,SpeciesLookup!B:G,4,FALSE)),"")</f>
        <v/>
      </c>
    </row>
    <row r="2474" spans="1:18" ht="13.2" x14ac:dyDescent="0.25">
      <c r="A2474" s="72"/>
      <c r="D2474" s="11"/>
      <c r="G2474" s="128" t="str">
        <f>IF(LEN(E2474&amp;"")&gt;0,IF(ISERROR(VLOOKUP(E2474,SpeciesLookup!B:G,6,FALSE)=TRUE),"",VLOOKUP(E2474,SpeciesLookup!B:G,6,FALSE)),"")</f>
        <v/>
      </c>
      <c r="H2474" s="128" t="str">
        <f>IF(LEN(E2474&amp;"")&gt;0,IF(ISERROR(VLOOKUP(E2474,SpeciesLookup!B:G,5,FALSE)=TRUE),"",VLOOKUP(E2474,SpeciesLookup!B:G,5,FALSE)),"")</f>
        <v/>
      </c>
      <c r="I2474" s="11"/>
      <c r="J2474" s="73"/>
      <c r="K2474" s="11"/>
      <c r="L2474" s="127" t="str">
        <f>TRIM(IF(ISERROR(VLOOKUP(R2474,SpeciesValidation!D:T,IF(ISNA(VLOOKUP(J2474,Validation!B$2:C$15,2,FALSE)),FALSE,VLOOKUP(J2474,Validation!B$2:C$15,2,FALSE)))),IF(LEN(E2474&amp;"")&gt;0,"",""),VLOOKUP(R2474,SpeciesValidation!D:T,VLOOKUP(J2474,Validation!B$2:C$15,2,FALSE),FALSE)) &amp; " " &amp; IF(ISERROR(IF(LEFT(J2474,1)="A",IF(IF(VLOOKUP(R2474,SpeciesValidation!D:W,20,FALSE)=FALSE,OR(TEXT(A2474,"MMDD")&lt;VLOOKUP(R2474,SpeciesValidation!D:W,18,FALSE),TEXT(A2474,"MMDD")&gt;VLOOKUP(R2474,SpeciesValidation!D:W,19,FALSE)),IF(TEXT(A2474,"MMDD")&lt;"0701",TEXT(A2474,"MMDD")&gt;VLOOKUP(R2474,SpeciesValidation!D:W,18,FALSE),TEXT(A2474,"MMDD")&lt;VLOOKUP(R2474,SpeciesValidation!D:W,19,FALSE))),"Date outside expected range for this species",""),"")),"",IF(LEFT(J2474,1)="A",IF(IF(VLOOKUP(R2474,SpeciesValidation!D:W,20,FALSE)=FALSE,OR(TEXT(A2474,"MMDD")&lt;VLOOKUP(R2474,SpeciesValidation!D:W,18,FALSE),TEXT(A2474,"MMDD")&gt;VLOOKUP(R2474,SpeciesValidation!D:W,19,FALSE)),IF(TEXT(A2474,"MMDD")&lt;"0701",TEXT(A2474,"MMDD")&gt;VLOOKUP(R2474,SpeciesValidation!D:W,18,FALSE),TEXT(A2474,"MMDD")&lt;VLOOKUP(R2474,SpeciesValidation!D:W,19,FALSE))),"Date outside expected range for this species",""),"")))</f>
        <v/>
      </c>
      <c r="M2474" s="127" t="str">
        <f>IF(LEN(E2474&amp;"")&gt;0,IF(ISERROR(VLOOKUP(R2474,SpeciesValidation!D:I,6,FALSE)),"",VLOOKUP(R2474,SpeciesValidation!D:I,6,FALSE)),"")</f>
        <v/>
      </c>
      <c r="Q2474" s="36" t="str">
        <f>IF(LEN(E2474&amp;"")&gt;0,IF(ISERROR(VLOOKUP(E2474,SpeciesValidation!B:G,2,FALSE)=TRUE),"",VLOOKUP(E2474,SpeciesValidation!B:G,2,FALSE)),"")</f>
        <v/>
      </c>
      <c r="R2474" s="36" t="str">
        <f>IF(LEN(E2474&amp;"")&gt;0,IF(ISERROR(VLOOKUP(E2474,SpeciesLookup!B:G,4,FALSE)=TRUE),"",VLOOKUP(E2474,SpeciesLookup!B:G,4,FALSE)),"")</f>
        <v/>
      </c>
    </row>
    <row r="2475" spans="1:18" ht="13.2" x14ac:dyDescent="0.25">
      <c r="A2475" s="72"/>
      <c r="D2475" s="11"/>
      <c r="G2475" s="128" t="str">
        <f>IF(LEN(E2475&amp;"")&gt;0,IF(ISERROR(VLOOKUP(E2475,SpeciesLookup!B:G,6,FALSE)=TRUE),"",VLOOKUP(E2475,SpeciesLookup!B:G,6,FALSE)),"")</f>
        <v/>
      </c>
      <c r="H2475" s="128" t="str">
        <f>IF(LEN(E2475&amp;"")&gt;0,IF(ISERROR(VLOOKUP(E2475,SpeciesLookup!B:G,5,FALSE)=TRUE),"",VLOOKUP(E2475,SpeciesLookup!B:G,5,FALSE)),"")</f>
        <v/>
      </c>
      <c r="I2475" s="11"/>
      <c r="J2475" s="73"/>
      <c r="K2475" s="11"/>
      <c r="L2475" s="127" t="str">
        <f>TRIM(IF(ISERROR(VLOOKUP(R2475,SpeciesValidation!D:T,IF(ISNA(VLOOKUP(J2475,Validation!B$2:C$15,2,FALSE)),FALSE,VLOOKUP(J2475,Validation!B$2:C$15,2,FALSE)))),IF(LEN(E2475&amp;"")&gt;0,"",""),VLOOKUP(R2475,SpeciesValidation!D:T,VLOOKUP(J2475,Validation!B$2:C$15,2,FALSE),FALSE)) &amp; " " &amp; IF(ISERROR(IF(LEFT(J2475,1)="A",IF(IF(VLOOKUP(R2475,SpeciesValidation!D:W,20,FALSE)=FALSE,OR(TEXT(A2475,"MMDD")&lt;VLOOKUP(R2475,SpeciesValidation!D:W,18,FALSE),TEXT(A2475,"MMDD")&gt;VLOOKUP(R2475,SpeciesValidation!D:W,19,FALSE)),IF(TEXT(A2475,"MMDD")&lt;"0701",TEXT(A2475,"MMDD")&gt;VLOOKUP(R2475,SpeciesValidation!D:W,18,FALSE),TEXT(A2475,"MMDD")&lt;VLOOKUP(R2475,SpeciesValidation!D:W,19,FALSE))),"Date outside expected range for this species",""),"")),"",IF(LEFT(J2475,1)="A",IF(IF(VLOOKUP(R2475,SpeciesValidation!D:W,20,FALSE)=FALSE,OR(TEXT(A2475,"MMDD")&lt;VLOOKUP(R2475,SpeciesValidation!D:W,18,FALSE),TEXT(A2475,"MMDD")&gt;VLOOKUP(R2475,SpeciesValidation!D:W,19,FALSE)),IF(TEXT(A2475,"MMDD")&lt;"0701",TEXT(A2475,"MMDD")&gt;VLOOKUP(R2475,SpeciesValidation!D:W,18,FALSE),TEXT(A2475,"MMDD")&lt;VLOOKUP(R2475,SpeciesValidation!D:W,19,FALSE))),"Date outside expected range for this species",""),"")))</f>
        <v/>
      </c>
      <c r="M2475" s="127" t="str">
        <f>IF(LEN(E2475&amp;"")&gt;0,IF(ISERROR(VLOOKUP(R2475,SpeciesValidation!D:I,6,FALSE)),"",VLOOKUP(R2475,SpeciesValidation!D:I,6,FALSE)),"")</f>
        <v/>
      </c>
      <c r="Q2475" s="36" t="str">
        <f>IF(LEN(E2475&amp;"")&gt;0,IF(ISERROR(VLOOKUP(E2475,SpeciesValidation!B:G,2,FALSE)=TRUE),"",VLOOKUP(E2475,SpeciesValidation!B:G,2,FALSE)),"")</f>
        <v/>
      </c>
      <c r="R2475" s="36" t="str">
        <f>IF(LEN(E2475&amp;"")&gt;0,IF(ISERROR(VLOOKUP(E2475,SpeciesLookup!B:G,4,FALSE)=TRUE),"",VLOOKUP(E2475,SpeciesLookup!B:G,4,FALSE)),"")</f>
        <v/>
      </c>
    </row>
    <row r="2476" spans="1:18" ht="13.2" x14ac:dyDescent="0.25">
      <c r="A2476" s="72"/>
      <c r="D2476" s="11"/>
      <c r="G2476" s="128" t="str">
        <f>IF(LEN(E2476&amp;"")&gt;0,IF(ISERROR(VLOOKUP(E2476,SpeciesLookup!B:G,6,FALSE)=TRUE),"",VLOOKUP(E2476,SpeciesLookup!B:G,6,FALSE)),"")</f>
        <v/>
      </c>
      <c r="H2476" s="128" t="str">
        <f>IF(LEN(E2476&amp;"")&gt;0,IF(ISERROR(VLOOKUP(E2476,SpeciesLookup!B:G,5,FALSE)=TRUE),"",VLOOKUP(E2476,SpeciesLookup!B:G,5,FALSE)),"")</f>
        <v/>
      </c>
      <c r="I2476" s="11"/>
      <c r="J2476" s="73"/>
      <c r="K2476" s="11"/>
      <c r="L2476" s="127" t="str">
        <f>TRIM(IF(ISERROR(VLOOKUP(R2476,SpeciesValidation!D:T,IF(ISNA(VLOOKUP(J2476,Validation!B$2:C$15,2,FALSE)),FALSE,VLOOKUP(J2476,Validation!B$2:C$15,2,FALSE)))),IF(LEN(E2476&amp;"")&gt;0,"",""),VLOOKUP(R2476,SpeciesValidation!D:T,VLOOKUP(J2476,Validation!B$2:C$15,2,FALSE),FALSE)) &amp; " " &amp; IF(ISERROR(IF(LEFT(J2476,1)="A",IF(IF(VLOOKUP(R2476,SpeciesValidation!D:W,20,FALSE)=FALSE,OR(TEXT(A2476,"MMDD")&lt;VLOOKUP(R2476,SpeciesValidation!D:W,18,FALSE),TEXT(A2476,"MMDD")&gt;VLOOKUP(R2476,SpeciesValidation!D:W,19,FALSE)),IF(TEXT(A2476,"MMDD")&lt;"0701",TEXT(A2476,"MMDD")&gt;VLOOKUP(R2476,SpeciesValidation!D:W,18,FALSE),TEXT(A2476,"MMDD")&lt;VLOOKUP(R2476,SpeciesValidation!D:W,19,FALSE))),"Date outside expected range for this species",""),"")),"",IF(LEFT(J2476,1)="A",IF(IF(VLOOKUP(R2476,SpeciesValidation!D:W,20,FALSE)=FALSE,OR(TEXT(A2476,"MMDD")&lt;VLOOKUP(R2476,SpeciesValidation!D:W,18,FALSE),TEXT(A2476,"MMDD")&gt;VLOOKUP(R2476,SpeciesValidation!D:W,19,FALSE)),IF(TEXT(A2476,"MMDD")&lt;"0701",TEXT(A2476,"MMDD")&gt;VLOOKUP(R2476,SpeciesValidation!D:W,18,FALSE),TEXT(A2476,"MMDD")&lt;VLOOKUP(R2476,SpeciesValidation!D:W,19,FALSE))),"Date outside expected range for this species",""),"")))</f>
        <v/>
      </c>
      <c r="M2476" s="127" t="str">
        <f>IF(LEN(E2476&amp;"")&gt;0,IF(ISERROR(VLOOKUP(R2476,SpeciesValidation!D:I,6,FALSE)),"",VLOOKUP(R2476,SpeciesValidation!D:I,6,FALSE)),"")</f>
        <v/>
      </c>
      <c r="Q2476" s="36" t="str">
        <f>IF(LEN(E2476&amp;"")&gt;0,IF(ISERROR(VLOOKUP(E2476,SpeciesValidation!B:G,2,FALSE)=TRUE),"",VLOOKUP(E2476,SpeciesValidation!B:G,2,FALSE)),"")</f>
        <v/>
      </c>
      <c r="R2476" s="36" t="str">
        <f>IF(LEN(E2476&amp;"")&gt;0,IF(ISERROR(VLOOKUP(E2476,SpeciesLookup!B:G,4,FALSE)=TRUE),"",VLOOKUP(E2476,SpeciesLookup!B:G,4,FALSE)),"")</f>
        <v/>
      </c>
    </row>
    <row r="2477" spans="1:18" ht="13.2" x14ac:dyDescent="0.25">
      <c r="A2477" s="72"/>
      <c r="D2477" s="11"/>
      <c r="G2477" s="128" t="str">
        <f>IF(LEN(E2477&amp;"")&gt;0,IF(ISERROR(VLOOKUP(E2477,SpeciesLookup!B:G,6,FALSE)=TRUE),"",VLOOKUP(E2477,SpeciesLookup!B:G,6,FALSE)),"")</f>
        <v/>
      </c>
      <c r="H2477" s="128" t="str">
        <f>IF(LEN(E2477&amp;"")&gt;0,IF(ISERROR(VLOOKUP(E2477,SpeciesLookup!B:G,5,FALSE)=TRUE),"",VLOOKUP(E2477,SpeciesLookup!B:G,5,FALSE)),"")</f>
        <v/>
      </c>
      <c r="I2477" s="11"/>
      <c r="J2477" s="73"/>
      <c r="K2477" s="11"/>
      <c r="L2477" s="127" t="str">
        <f>TRIM(IF(ISERROR(VLOOKUP(R2477,SpeciesValidation!D:T,IF(ISNA(VLOOKUP(J2477,Validation!B$2:C$15,2,FALSE)),FALSE,VLOOKUP(J2477,Validation!B$2:C$15,2,FALSE)))),IF(LEN(E2477&amp;"")&gt;0,"",""),VLOOKUP(R2477,SpeciesValidation!D:T,VLOOKUP(J2477,Validation!B$2:C$15,2,FALSE),FALSE)) &amp; " " &amp; IF(ISERROR(IF(LEFT(J2477,1)="A",IF(IF(VLOOKUP(R2477,SpeciesValidation!D:W,20,FALSE)=FALSE,OR(TEXT(A2477,"MMDD")&lt;VLOOKUP(R2477,SpeciesValidation!D:W,18,FALSE),TEXT(A2477,"MMDD")&gt;VLOOKUP(R2477,SpeciesValidation!D:W,19,FALSE)),IF(TEXT(A2477,"MMDD")&lt;"0701",TEXT(A2477,"MMDD")&gt;VLOOKUP(R2477,SpeciesValidation!D:W,18,FALSE),TEXT(A2477,"MMDD")&lt;VLOOKUP(R2477,SpeciesValidation!D:W,19,FALSE))),"Date outside expected range for this species",""),"")),"",IF(LEFT(J2477,1)="A",IF(IF(VLOOKUP(R2477,SpeciesValidation!D:W,20,FALSE)=FALSE,OR(TEXT(A2477,"MMDD")&lt;VLOOKUP(R2477,SpeciesValidation!D:W,18,FALSE),TEXT(A2477,"MMDD")&gt;VLOOKUP(R2477,SpeciesValidation!D:W,19,FALSE)),IF(TEXT(A2477,"MMDD")&lt;"0701",TEXT(A2477,"MMDD")&gt;VLOOKUP(R2477,SpeciesValidation!D:W,18,FALSE),TEXT(A2477,"MMDD")&lt;VLOOKUP(R2477,SpeciesValidation!D:W,19,FALSE))),"Date outside expected range for this species",""),"")))</f>
        <v/>
      </c>
      <c r="M2477" s="127" t="str">
        <f>IF(LEN(E2477&amp;"")&gt;0,IF(ISERROR(VLOOKUP(R2477,SpeciesValidation!D:I,6,FALSE)),"",VLOOKUP(R2477,SpeciesValidation!D:I,6,FALSE)),"")</f>
        <v/>
      </c>
      <c r="Q2477" s="36" t="str">
        <f>IF(LEN(E2477&amp;"")&gt;0,IF(ISERROR(VLOOKUP(E2477,SpeciesValidation!B:G,2,FALSE)=TRUE),"",VLOOKUP(E2477,SpeciesValidation!B:G,2,FALSE)),"")</f>
        <v/>
      </c>
      <c r="R2477" s="36" t="str">
        <f>IF(LEN(E2477&amp;"")&gt;0,IF(ISERROR(VLOOKUP(E2477,SpeciesLookup!B:G,4,FALSE)=TRUE),"",VLOOKUP(E2477,SpeciesLookup!B:G,4,FALSE)),"")</f>
        <v/>
      </c>
    </row>
    <row r="2478" spans="1:18" ht="13.2" x14ac:dyDescent="0.25">
      <c r="A2478" s="72"/>
      <c r="D2478" s="11"/>
      <c r="G2478" s="128" t="str">
        <f>IF(LEN(E2478&amp;"")&gt;0,IF(ISERROR(VLOOKUP(E2478,SpeciesLookup!B:G,6,FALSE)=TRUE),"",VLOOKUP(E2478,SpeciesLookup!B:G,6,FALSE)),"")</f>
        <v/>
      </c>
      <c r="H2478" s="128" t="str">
        <f>IF(LEN(E2478&amp;"")&gt;0,IF(ISERROR(VLOOKUP(E2478,SpeciesLookup!B:G,5,FALSE)=TRUE),"",VLOOKUP(E2478,SpeciesLookup!B:G,5,FALSE)),"")</f>
        <v/>
      </c>
      <c r="I2478" s="11"/>
      <c r="J2478" s="73"/>
      <c r="K2478" s="11"/>
      <c r="L2478" s="127" t="str">
        <f>TRIM(IF(ISERROR(VLOOKUP(R2478,SpeciesValidation!D:T,IF(ISNA(VLOOKUP(J2478,Validation!B$2:C$15,2,FALSE)),FALSE,VLOOKUP(J2478,Validation!B$2:C$15,2,FALSE)))),IF(LEN(E2478&amp;"")&gt;0,"",""),VLOOKUP(R2478,SpeciesValidation!D:T,VLOOKUP(J2478,Validation!B$2:C$15,2,FALSE),FALSE)) &amp; " " &amp; IF(ISERROR(IF(LEFT(J2478,1)="A",IF(IF(VLOOKUP(R2478,SpeciesValidation!D:W,20,FALSE)=FALSE,OR(TEXT(A2478,"MMDD")&lt;VLOOKUP(R2478,SpeciesValidation!D:W,18,FALSE),TEXT(A2478,"MMDD")&gt;VLOOKUP(R2478,SpeciesValidation!D:W,19,FALSE)),IF(TEXT(A2478,"MMDD")&lt;"0701",TEXT(A2478,"MMDD")&gt;VLOOKUP(R2478,SpeciesValidation!D:W,18,FALSE),TEXT(A2478,"MMDD")&lt;VLOOKUP(R2478,SpeciesValidation!D:W,19,FALSE))),"Date outside expected range for this species",""),"")),"",IF(LEFT(J2478,1)="A",IF(IF(VLOOKUP(R2478,SpeciesValidation!D:W,20,FALSE)=FALSE,OR(TEXT(A2478,"MMDD")&lt;VLOOKUP(R2478,SpeciesValidation!D:W,18,FALSE),TEXT(A2478,"MMDD")&gt;VLOOKUP(R2478,SpeciesValidation!D:W,19,FALSE)),IF(TEXT(A2478,"MMDD")&lt;"0701",TEXT(A2478,"MMDD")&gt;VLOOKUP(R2478,SpeciesValidation!D:W,18,FALSE),TEXT(A2478,"MMDD")&lt;VLOOKUP(R2478,SpeciesValidation!D:W,19,FALSE))),"Date outside expected range for this species",""),"")))</f>
        <v/>
      </c>
      <c r="M2478" s="127" t="str">
        <f>IF(LEN(E2478&amp;"")&gt;0,IF(ISERROR(VLOOKUP(R2478,SpeciesValidation!D:I,6,FALSE)),"",VLOOKUP(R2478,SpeciesValidation!D:I,6,FALSE)),"")</f>
        <v/>
      </c>
      <c r="Q2478" s="36" t="str">
        <f>IF(LEN(E2478&amp;"")&gt;0,IF(ISERROR(VLOOKUP(E2478,SpeciesValidation!B:G,2,FALSE)=TRUE),"",VLOOKUP(E2478,SpeciesValidation!B:G,2,FALSE)),"")</f>
        <v/>
      </c>
      <c r="R2478" s="36" t="str">
        <f>IF(LEN(E2478&amp;"")&gt;0,IF(ISERROR(VLOOKUP(E2478,SpeciesLookup!B:G,4,FALSE)=TRUE),"",VLOOKUP(E2478,SpeciesLookup!B:G,4,FALSE)),"")</f>
        <v/>
      </c>
    </row>
    <row r="2479" spans="1:18" ht="13.2" x14ac:dyDescent="0.25">
      <c r="A2479" s="72"/>
      <c r="D2479" s="11"/>
      <c r="G2479" s="128" t="str">
        <f>IF(LEN(E2479&amp;"")&gt;0,IF(ISERROR(VLOOKUP(E2479,SpeciesLookup!B:G,6,FALSE)=TRUE),"",VLOOKUP(E2479,SpeciesLookup!B:G,6,FALSE)),"")</f>
        <v/>
      </c>
      <c r="H2479" s="128" t="str">
        <f>IF(LEN(E2479&amp;"")&gt;0,IF(ISERROR(VLOOKUP(E2479,SpeciesLookup!B:G,5,FALSE)=TRUE),"",VLOOKUP(E2479,SpeciesLookup!B:G,5,FALSE)),"")</f>
        <v/>
      </c>
      <c r="I2479" s="11"/>
      <c r="J2479" s="73"/>
      <c r="K2479" s="11"/>
      <c r="L2479" s="127" t="str">
        <f>TRIM(IF(ISERROR(VLOOKUP(R2479,SpeciesValidation!D:T,IF(ISNA(VLOOKUP(J2479,Validation!B$2:C$15,2,FALSE)),FALSE,VLOOKUP(J2479,Validation!B$2:C$15,2,FALSE)))),IF(LEN(E2479&amp;"")&gt;0,"",""),VLOOKUP(R2479,SpeciesValidation!D:T,VLOOKUP(J2479,Validation!B$2:C$15,2,FALSE),FALSE)) &amp; " " &amp; IF(ISERROR(IF(LEFT(J2479,1)="A",IF(IF(VLOOKUP(R2479,SpeciesValidation!D:W,20,FALSE)=FALSE,OR(TEXT(A2479,"MMDD")&lt;VLOOKUP(R2479,SpeciesValidation!D:W,18,FALSE),TEXT(A2479,"MMDD")&gt;VLOOKUP(R2479,SpeciesValidation!D:W,19,FALSE)),IF(TEXT(A2479,"MMDD")&lt;"0701",TEXT(A2479,"MMDD")&gt;VLOOKUP(R2479,SpeciesValidation!D:W,18,FALSE),TEXT(A2479,"MMDD")&lt;VLOOKUP(R2479,SpeciesValidation!D:W,19,FALSE))),"Date outside expected range for this species",""),"")),"",IF(LEFT(J2479,1)="A",IF(IF(VLOOKUP(R2479,SpeciesValidation!D:W,20,FALSE)=FALSE,OR(TEXT(A2479,"MMDD")&lt;VLOOKUP(R2479,SpeciesValidation!D:W,18,FALSE),TEXT(A2479,"MMDD")&gt;VLOOKUP(R2479,SpeciesValidation!D:W,19,FALSE)),IF(TEXT(A2479,"MMDD")&lt;"0701",TEXT(A2479,"MMDD")&gt;VLOOKUP(R2479,SpeciesValidation!D:W,18,FALSE),TEXT(A2479,"MMDD")&lt;VLOOKUP(R2479,SpeciesValidation!D:W,19,FALSE))),"Date outside expected range for this species",""),"")))</f>
        <v/>
      </c>
      <c r="M2479" s="127" t="str">
        <f>IF(LEN(E2479&amp;"")&gt;0,IF(ISERROR(VLOOKUP(R2479,SpeciesValidation!D:I,6,FALSE)),"",VLOOKUP(R2479,SpeciesValidation!D:I,6,FALSE)),"")</f>
        <v/>
      </c>
      <c r="Q2479" s="36" t="str">
        <f>IF(LEN(E2479&amp;"")&gt;0,IF(ISERROR(VLOOKUP(E2479,SpeciesValidation!B:G,2,FALSE)=TRUE),"",VLOOKUP(E2479,SpeciesValidation!B:G,2,FALSE)),"")</f>
        <v/>
      </c>
      <c r="R2479" s="36" t="str">
        <f>IF(LEN(E2479&amp;"")&gt;0,IF(ISERROR(VLOOKUP(E2479,SpeciesLookup!B:G,4,FALSE)=TRUE),"",VLOOKUP(E2479,SpeciesLookup!B:G,4,FALSE)),"")</f>
        <v/>
      </c>
    </row>
    <row r="2480" spans="1:18" ht="13.2" x14ac:dyDescent="0.25">
      <c r="A2480" s="72"/>
      <c r="D2480" s="11"/>
      <c r="G2480" s="128" t="str">
        <f>IF(LEN(E2480&amp;"")&gt;0,IF(ISERROR(VLOOKUP(E2480,SpeciesLookup!B:G,6,FALSE)=TRUE),"",VLOOKUP(E2480,SpeciesLookup!B:G,6,FALSE)),"")</f>
        <v/>
      </c>
      <c r="H2480" s="128" t="str">
        <f>IF(LEN(E2480&amp;"")&gt;0,IF(ISERROR(VLOOKUP(E2480,SpeciesLookup!B:G,5,FALSE)=TRUE),"",VLOOKUP(E2480,SpeciesLookup!B:G,5,FALSE)),"")</f>
        <v/>
      </c>
      <c r="I2480" s="11"/>
      <c r="J2480" s="73"/>
      <c r="K2480" s="11"/>
      <c r="L2480" s="127" t="str">
        <f>TRIM(IF(ISERROR(VLOOKUP(R2480,SpeciesValidation!D:T,IF(ISNA(VLOOKUP(J2480,Validation!B$2:C$15,2,FALSE)),FALSE,VLOOKUP(J2480,Validation!B$2:C$15,2,FALSE)))),IF(LEN(E2480&amp;"")&gt;0,"",""),VLOOKUP(R2480,SpeciesValidation!D:T,VLOOKUP(J2480,Validation!B$2:C$15,2,FALSE),FALSE)) &amp; " " &amp; IF(ISERROR(IF(LEFT(J2480,1)="A",IF(IF(VLOOKUP(R2480,SpeciesValidation!D:W,20,FALSE)=FALSE,OR(TEXT(A2480,"MMDD")&lt;VLOOKUP(R2480,SpeciesValidation!D:W,18,FALSE),TEXT(A2480,"MMDD")&gt;VLOOKUP(R2480,SpeciesValidation!D:W,19,FALSE)),IF(TEXT(A2480,"MMDD")&lt;"0701",TEXT(A2480,"MMDD")&gt;VLOOKUP(R2480,SpeciesValidation!D:W,18,FALSE),TEXT(A2480,"MMDD")&lt;VLOOKUP(R2480,SpeciesValidation!D:W,19,FALSE))),"Date outside expected range for this species",""),"")),"",IF(LEFT(J2480,1)="A",IF(IF(VLOOKUP(R2480,SpeciesValidation!D:W,20,FALSE)=FALSE,OR(TEXT(A2480,"MMDD")&lt;VLOOKUP(R2480,SpeciesValidation!D:W,18,FALSE),TEXT(A2480,"MMDD")&gt;VLOOKUP(R2480,SpeciesValidation!D:W,19,FALSE)),IF(TEXT(A2480,"MMDD")&lt;"0701",TEXT(A2480,"MMDD")&gt;VLOOKUP(R2480,SpeciesValidation!D:W,18,FALSE),TEXT(A2480,"MMDD")&lt;VLOOKUP(R2480,SpeciesValidation!D:W,19,FALSE))),"Date outside expected range for this species",""),"")))</f>
        <v/>
      </c>
      <c r="M2480" s="127" t="str">
        <f>IF(LEN(E2480&amp;"")&gt;0,IF(ISERROR(VLOOKUP(R2480,SpeciesValidation!D:I,6,FALSE)),"",VLOOKUP(R2480,SpeciesValidation!D:I,6,FALSE)),"")</f>
        <v/>
      </c>
      <c r="Q2480" s="36" t="str">
        <f>IF(LEN(E2480&amp;"")&gt;0,IF(ISERROR(VLOOKUP(E2480,SpeciesValidation!B:G,2,FALSE)=TRUE),"",VLOOKUP(E2480,SpeciesValidation!B:G,2,FALSE)),"")</f>
        <v/>
      </c>
      <c r="R2480" s="36" t="str">
        <f>IF(LEN(E2480&amp;"")&gt;0,IF(ISERROR(VLOOKUP(E2480,SpeciesLookup!B:G,4,FALSE)=TRUE),"",VLOOKUP(E2480,SpeciesLookup!B:G,4,FALSE)),"")</f>
        <v/>
      </c>
    </row>
    <row r="2481" spans="1:18" ht="13.2" x14ac:dyDescent="0.25">
      <c r="A2481" s="72"/>
      <c r="D2481" s="11"/>
      <c r="G2481" s="128" t="str">
        <f>IF(LEN(E2481&amp;"")&gt;0,IF(ISERROR(VLOOKUP(E2481,SpeciesLookup!B:G,6,FALSE)=TRUE),"",VLOOKUP(E2481,SpeciesLookup!B:G,6,FALSE)),"")</f>
        <v/>
      </c>
      <c r="H2481" s="128" t="str">
        <f>IF(LEN(E2481&amp;"")&gt;0,IF(ISERROR(VLOOKUP(E2481,SpeciesLookup!B:G,5,FALSE)=TRUE),"",VLOOKUP(E2481,SpeciesLookup!B:G,5,FALSE)),"")</f>
        <v/>
      </c>
      <c r="I2481" s="11"/>
      <c r="J2481" s="73"/>
      <c r="K2481" s="11"/>
      <c r="L2481" s="127" t="str">
        <f>TRIM(IF(ISERROR(VLOOKUP(R2481,SpeciesValidation!D:T,IF(ISNA(VLOOKUP(J2481,Validation!B$2:C$15,2,FALSE)),FALSE,VLOOKUP(J2481,Validation!B$2:C$15,2,FALSE)))),IF(LEN(E2481&amp;"")&gt;0,"",""),VLOOKUP(R2481,SpeciesValidation!D:T,VLOOKUP(J2481,Validation!B$2:C$15,2,FALSE),FALSE)) &amp; " " &amp; IF(ISERROR(IF(LEFT(J2481,1)="A",IF(IF(VLOOKUP(R2481,SpeciesValidation!D:W,20,FALSE)=FALSE,OR(TEXT(A2481,"MMDD")&lt;VLOOKUP(R2481,SpeciesValidation!D:W,18,FALSE),TEXT(A2481,"MMDD")&gt;VLOOKUP(R2481,SpeciesValidation!D:W,19,FALSE)),IF(TEXT(A2481,"MMDD")&lt;"0701",TEXT(A2481,"MMDD")&gt;VLOOKUP(R2481,SpeciesValidation!D:W,18,FALSE),TEXT(A2481,"MMDD")&lt;VLOOKUP(R2481,SpeciesValidation!D:W,19,FALSE))),"Date outside expected range for this species",""),"")),"",IF(LEFT(J2481,1)="A",IF(IF(VLOOKUP(R2481,SpeciesValidation!D:W,20,FALSE)=FALSE,OR(TEXT(A2481,"MMDD")&lt;VLOOKUP(R2481,SpeciesValidation!D:W,18,FALSE),TEXT(A2481,"MMDD")&gt;VLOOKUP(R2481,SpeciesValidation!D:W,19,FALSE)),IF(TEXT(A2481,"MMDD")&lt;"0701",TEXT(A2481,"MMDD")&gt;VLOOKUP(R2481,SpeciesValidation!D:W,18,FALSE),TEXT(A2481,"MMDD")&lt;VLOOKUP(R2481,SpeciesValidation!D:W,19,FALSE))),"Date outside expected range for this species",""),"")))</f>
        <v/>
      </c>
      <c r="M2481" s="127" t="str">
        <f>IF(LEN(E2481&amp;"")&gt;0,IF(ISERROR(VLOOKUP(R2481,SpeciesValidation!D:I,6,FALSE)),"",VLOOKUP(R2481,SpeciesValidation!D:I,6,FALSE)),"")</f>
        <v/>
      </c>
      <c r="Q2481" s="36" t="str">
        <f>IF(LEN(E2481&amp;"")&gt;0,IF(ISERROR(VLOOKUP(E2481,SpeciesValidation!B:G,2,FALSE)=TRUE),"",VLOOKUP(E2481,SpeciesValidation!B:G,2,FALSE)),"")</f>
        <v/>
      </c>
      <c r="R2481" s="36" t="str">
        <f>IF(LEN(E2481&amp;"")&gt;0,IF(ISERROR(VLOOKUP(E2481,SpeciesLookup!B:G,4,FALSE)=TRUE),"",VLOOKUP(E2481,SpeciesLookup!B:G,4,FALSE)),"")</f>
        <v/>
      </c>
    </row>
    <row r="2482" spans="1:18" ht="13.2" x14ac:dyDescent="0.25">
      <c r="A2482" s="72"/>
      <c r="D2482" s="11"/>
      <c r="G2482" s="128" t="str">
        <f>IF(LEN(E2482&amp;"")&gt;0,IF(ISERROR(VLOOKUP(E2482,SpeciesLookup!B:G,6,FALSE)=TRUE),"",VLOOKUP(E2482,SpeciesLookup!B:G,6,FALSE)),"")</f>
        <v/>
      </c>
      <c r="H2482" s="128" t="str">
        <f>IF(LEN(E2482&amp;"")&gt;0,IF(ISERROR(VLOOKUP(E2482,SpeciesLookup!B:G,5,FALSE)=TRUE),"",VLOOKUP(E2482,SpeciesLookup!B:G,5,FALSE)),"")</f>
        <v/>
      </c>
      <c r="I2482" s="11"/>
      <c r="J2482" s="73"/>
      <c r="K2482" s="11"/>
      <c r="L2482" s="127" t="str">
        <f>TRIM(IF(ISERROR(VLOOKUP(R2482,SpeciesValidation!D:T,IF(ISNA(VLOOKUP(J2482,Validation!B$2:C$15,2,FALSE)),FALSE,VLOOKUP(J2482,Validation!B$2:C$15,2,FALSE)))),IF(LEN(E2482&amp;"")&gt;0,"",""),VLOOKUP(R2482,SpeciesValidation!D:T,VLOOKUP(J2482,Validation!B$2:C$15,2,FALSE),FALSE)) &amp; " " &amp; IF(ISERROR(IF(LEFT(J2482,1)="A",IF(IF(VLOOKUP(R2482,SpeciesValidation!D:W,20,FALSE)=FALSE,OR(TEXT(A2482,"MMDD")&lt;VLOOKUP(R2482,SpeciesValidation!D:W,18,FALSE),TEXT(A2482,"MMDD")&gt;VLOOKUP(R2482,SpeciesValidation!D:W,19,FALSE)),IF(TEXT(A2482,"MMDD")&lt;"0701",TEXT(A2482,"MMDD")&gt;VLOOKUP(R2482,SpeciesValidation!D:W,18,FALSE),TEXT(A2482,"MMDD")&lt;VLOOKUP(R2482,SpeciesValidation!D:W,19,FALSE))),"Date outside expected range for this species",""),"")),"",IF(LEFT(J2482,1)="A",IF(IF(VLOOKUP(R2482,SpeciesValidation!D:W,20,FALSE)=FALSE,OR(TEXT(A2482,"MMDD")&lt;VLOOKUP(R2482,SpeciesValidation!D:W,18,FALSE),TEXT(A2482,"MMDD")&gt;VLOOKUP(R2482,SpeciesValidation!D:W,19,FALSE)),IF(TEXT(A2482,"MMDD")&lt;"0701",TEXT(A2482,"MMDD")&gt;VLOOKUP(R2482,SpeciesValidation!D:W,18,FALSE),TEXT(A2482,"MMDD")&lt;VLOOKUP(R2482,SpeciesValidation!D:W,19,FALSE))),"Date outside expected range for this species",""),"")))</f>
        <v/>
      </c>
      <c r="M2482" s="127" t="str">
        <f>IF(LEN(E2482&amp;"")&gt;0,IF(ISERROR(VLOOKUP(R2482,SpeciesValidation!D:I,6,FALSE)),"",VLOOKUP(R2482,SpeciesValidation!D:I,6,FALSE)),"")</f>
        <v/>
      </c>
      <c r="Q2482" s="36" t="str">
        <f>IF(LEN(E2482&amp;"")&gt;0,IF(ISERROR(VLOOKUP(E2482,SpeciesValidation!B:G,2,FALSE)=TRUE),"",VLOOKUP(E2482,SpeciesValidation!B:G,2,FALSE)),"")</f>
        <v/>
      </c>
      <c r="R2482" s="36" t="str">
        <f>IF(LEN(E2482&amp;"")&gt;0,IF(ISERROR(VLOOKUP(E2482,SpeciesLookup!B:G,4,FALSE)=TRUE),"",VLOOKUP(E2482,SpeciesLookup!B:G,4,FALSE)),"")</f>
        <v/>
      </c>
    </row>
    <row r="2483" spans="1:18" ht="13.2" x14ac:dyDescent="0.25">
      <c r="A2483" s="72"/>
      <c r="D2483" s="11"/>
      <c r="G2483" s="128" t="str">
        <f>IF(LEN(E2483&amp;"")&gt;0,IF(ISERROR(VLOOKUP(E2483,SpeciesLookup!B:G,6,FALSE)=TRUE),"",VLOOKUP(E2483,SpeciesLookup!B:G,6,FALSE)),"")</f>
        <v/>
      </c>
      <c r="H2483" s="128" t="str">
        <f>IF(LEN(E2483&amp;"")&gt;0,IF(ISERROR(VLOOKUP(E2483,SpeciesLookup!B:G,5,FALSE)=TRUE),"",VLOOKUP(E2483,SpeciesLookup!B:G,5,FALSE)),"")</f>
        <v/>
      </c>
      <c r="I2483" s="11"/>
      <c r="J2483" s="73"/>
      <c r="K2483" s="11"/>
      <c r="L2483" s="127" t="str">
        <f>TRIM(IF(ISERROR(VLOOKUP(R2483,SpeciesValidation!D:T,IF(ISNA(VLOOKUP(J2483,Validation!B$2:C$15,2,FALSE)),FALSE,VLOOKUP(J2483,Validation!B$2:C$15,2,FALSE)))),IF(LEN(E2483&amp;"")&gt;0,"",""),VLOOKUP(R2483,SpeciesValidation!D:T,VLOOKUP(J2483,Validation!B$2:C$15,2,FALSE),FALSE)) &amp; " " &amp; IF(ISERROR(IF(LEFT(J2483,1)="A",IF(IF(VLOOKUP(R2483,SpeciesValidation!D:W,20,FALSE)=FALSE,OR(TEXT(A2483,"MMDD")&lt;VLOOKUP(R2483,SpeciesValidation!D:W,18,FALSE),TEXT(A2483,"MMDD")&gt;VLOOKUP(R2483,SpeciesValidation!D:W,19,FALSE)),IF(TEXT(A2483,"MMDD")&lt;"0701",TEXT(A2483,"MMDD")&gt;VLOOKUP(R2483,SpeciesValidation!D:W,18,FALSE),TEXT(A2483,"MMDD")&lt;VLOOKUP(R2483,SpeciesValidation!D:W,19,FALSE))),"Date outside expected range for this species",""),"")),"",IF(LEFT(J2483,1)="A",IF(IF(VLOOKUP(R2483,SpeciesValidation!D:W,20,FALSE)=FALSE,OR(TEXT(A2483,"MMDD")&lt;VLOOKUP(R2483,SpeciesValidation!D:W,18,FALSE),TEXT(A2483,"MMDD")&gt;VLOOKUP(R2483,SpeciesValidation!D:W,19,FALSE)),IF(TEXT(A2483,"MMDD")&lt;"0701",TEXT(A2483,"MMDD")&gt;VLOOKUP(R2483,SpeciesValidation!D:W,18,FALSE),TEXT(A2483,"MMDD")&lt;VLOOKUP(R2483,SpeciesValidation!D:W,19,FALSE))),"Date outside expected range for this species",""),"")))</f>
        <v/>
      </c>
      <c r="M2483" s="127" t="str">
        <f>IF(LEN(E2483&amp;"")&gt;0,IF(ISERROR(VLOOKUP(R2483,SpeciesValidation!D:I,6,FALSE)),"",VLOOKUP(R2483,SpeciesValidation!D:I,6,FALSE)),"")</f>
        <v/>
      </c>
      <c r="Q2483" s="36" t="str">
        <f>IF(LEN(E2483&amp;"")&gt;0,IF(ISERROR(VLOOKUP(E2483,SpeciesValidation!B:G,2,FALSE)=TRUE),"",VLOOKUP(E2483,SpeciesValidation!B:G,2,FALSE)),"")</f>
        <v/>
      </c>
      <c r="R2483" s="36" t="str">
        <f>IF(LEN(E2483&amp;"")&gt;0,IF(ISERROR(VLOOKUP(E2483,SpeciesLookup!B:G,4,FALSE)=TRUE),"",VLOOKUP(E2483,SpeciesLookup!B:G,4,FALSE)),"")</f>
        <v/>
      </c>
    </row>
    <row r="2484" spans="1:18" ht="13.2" x14ac:dyDescent="0.25">
      <c r="A2484" s="72"/>
      <c r="D2484" s="11"/>
      <c r="G2484" s="128" t="str">
        <f>IF(LEN(E2484&amp;"")&gt;0,IF(ISERROR(VLOOKUP(E2484,SpeciesLookup!B:G,6,FALSE)=TRUE),"",VLOOKUP(E2484,SpeciesLookup!B:G,6,FALSE)),"")</f>
        <v/>
      </c>
      <c r="H2484" s="128" t="str">
        <f>IF(LEN(E2484&amp;"")&gt;0,IF(ISERROR(VLOOKUP(E2484,SpeciesLookup!B:G,5,FALSE)=TRUE),"",VLOOKUP(E2484,SpeciesLookup!B:G,5,FALSE)),"")</f>
        <v/>
      </c>
      <c r="I2484" s="11"/>
      <c r="J2484" s="73"/>
      <c r="K2484" s="11"/>
      <c r="L2484" s="127" t="str">
        <f>TRIM(IF(ISERROR(VLOOKUP(R2484,SpeciesValidation!D:T,IF(ISNA(VLOOKUP(J2484,Validation!B$2:C$15,2,FALSE)),FALSE,VLOOKUP(J2484,Validation!B$2:C$15,2,FALSE)))),IF(LEN(E2484&amp;"")&gt;0,"",""),VLOOKUP(R2484,SpeciesValidation!D:T,VLOOKUP(J2484,Validation!B$2:C$15,2,FALSE),FALSE)) &amp; " " &amp; IF(ISERROR(IF(LEFT(J2484,1)="A",IF(IF(VLOOKUP(R2484,SpeciesValidation!D:W,20,FALSE)=FALSE,OR(TEXT(A2484,"MMDD")&lt;VLOOKUP(R2484,SpeciesValidation!D:W,18,FALSE),TEXT(A2484,"MMDD")&gt;VLOOKUP(R2484,SpeciesValidation!D:W,19,FALSE)),IF(TEXT(A2484,"MMDD")&lt;"0701",TEXT(A2484,"MMDD")&gt;VLOOKUP(R2484,SpeciesValidation!D:W,18,FALSE),TEXT(A2484,"MMDD")&lt;VLOOKUP(R2484,SpeciesValidation!D:W,19,FALSE))),"Date outside expected range for this species",""),"")),"",IF(LEFT(J2484,1)="A",IF(IF(VLOOKUP(R2484,SpeciesValidation!D:W,20,FALSE)=FALSE,OR(TEXT(A2484,"MMDD")&lt;VLOOKUP(R2484,SpeciesValidation!D:W,18,FALSE),TEXT(A2484,"MMDD")&gt;VLOOKUP(R2484,SpeciesValidation!D:W,19,FALSE)),IF(TEXT(A2484,"MMDD")&lt;"0701",TEXT(A2484,"MMDD")&gt;VLOOKUP(R2484,SpeciesValidation!D:W,18,FALSE),TEXT(A2484,"MMDD")&lt;VLOOKUP(R2484,SpeciesValidation!D:W,19,FALSE))),"Date outside expected range for this species",""),"")))</f>
        <v/>
      </c>
      <c r="M2484" s="127" t="str">
        <f>IF(LEN(E2484&amp;"")&gt;0,IF(ISERROR(VLOOKUP(R2484,SpeciesValidation!D:I,6,FALSE)),"",VLOOKUP(R2484,SpeciesValidation!D:I,6,FALSE)),"")</f>
        <v/>
      </c>
      <c r="Q2484" s="36" t="str">
        <f>IF(LEN(E2484&amp;"")&gt;0,IF(ISERROR(VLOOKUP(E2484,SpeciesValidation!B:G,2,FALSE)=TRUE),"",VLOOKUP(E2484,SpeciesValidation!B:G,2,FALSE)),"")</f>
        <v/>
      </c>
      <c r="R2484" s="36" t="str">
        <f>IF(LEN(E2484&amp;"")&gt;0,IF(ISERROR(VLOOKUP(E2484,SpeciesLookup!B:G,4,FALSE)=TRUE),"",VLOOKUP(E2484,SpeciesLookup!B:G,4,FALSE)),"")</f>
        <v/>
      </c>
    </row>
    <row r="2485" spans="1:18" ht="13.2" x14ac:dyDescent="0.25">
      <c r="A2485" s="72"/>
      <c r="D2485" s="11"/>
      <c r="G2485" s="128" t="str">
        <f>IF(LEN(E2485&amp;"")&gt;0,IF(ISERROR(VLOOKUP(E2485,SpeciesLookup!B:G,6,FALSE)=TRUE),"",VLOOKUP(E2485,SpeciesLookup!B:G,6,FALSE)),"")</f>
        <v/>
      </c>
      <c r="H2485" s="128" t="str">
        <f>IF(LEN(E2485&amp;"")&gt;0,IF(ISERROR(VLOOKUP(E2485,SpeciesLookup!B:G,5,FALSE)=TRUE),"",VLOOKUP(E2485,SpeciesLookup!B:G,5,FALSE)),"")</f>
        <v/>
      </c>
      <c r="I2485" s="11"/>
      <c r="J2485" s="73"/>
      <c r="K2485" s="11"/>
      <c r="L2485" s="127" t="str">
        <f>TRIM(IF(ISERROR(VLOOKUP(R2485,SpeciesValidation!D:T,IF(ISNA(VLOOKUP(J2485,Validation!B$2:C$15,2,FALSE)),FALSE,VLOOKUP(J2485,Validation!B$2:C$15,2,FALSE)))),IF(LEN(E2485&amp;"")&gt;0,"",""),VLOOKUP(R2485,SpeciesValidation!D:T,VLOOKUP(J2485,Validation!B$2:C$15,2,FALSE),FALSE)) &amp; " " &amp; IF(ISERROR(IF(LEFT(J2485,1)="A",IF(IF(VLOOKUP(R2485,SpeciesValidation!D:W,20,FALSE)=FALSE,OR(TEXT(A2485,"MMDD")&lt;VLOOKUP(R2485,SpeciesValidation!D:W,18,FALSE),TEXT(A2485,"MMDD")&gt;VLOOKUP(R2485,SpeciesValidation!D:W,19,FALSE)),IF(TEXT(A2485,"MMDD")&lt;"0701",TEXT(A2485,"MMDD")&gt;VLOOKUP(R2485,SpeciesValidation!D:W,18,FALSE),TEXT(A2485,"MMDD")&lt;VLOOKUP(R2485,SpeciesValidation!D:W,19,FALSE))),"Date outside expected range for this species",""),"")),"",IF(LEFT(J2485,1)="A",IF(IF(VLOOKUP(R2485,SpeciesValidation!D:W,20,FALSE)=FALSE,OR(TEXT(A2485,"MMDD")&lt;VLOOKUP(R2485,SpeciesValidation!D:W,18,FALSE),TEXT(A2485,"MMDD")&gt;VLOOKUP(R2485,SpeciesValidation!D:W,19,FALSE)),IF(TEXT(A2485,"MMDD")&lt;"0701",TEXT(A2485,"MMDD")&gt;VLOOKUP(R2485,SpeciesValidation!D:W,18,FALSE),TEXT(A2485,"MMDD")&lt;VLOOKUP(R2485,SpeciesValidation!D:W,19,FALSE))),"Date outside expected range for this species",""),"")))</f>
        <v/>
      </c>
      <c r="M2485" s="127" t="str">
        <f>IF(LEN(E2485&amp;"")&gt;0,IF(ISERROR(VLOOKUP(R2485,SpeciesValidation!D:I,6,FALSE)),"",VLOOKUP(R2485,SpeciesValidation!D:I,6,FALSE)),"")</f>
        <v/>
      </c>
      <c r="Q2485" s="36" t="str">
        <f>IF(LEN(E2485&amp;"")&gt;0,IF(ISERROR(VLOOKUP(E2485,SpeciesValidation!B:G,2,FALSE)=TRUE),"",VLOOKUP(E2485,SpeciesValidation!B:G,2,FALSE)),"")</f>
        <v/>
      </c>
      <c r="R2485" s="36" t="str">
        <f>IF(LEN(E2485&amp;"")&gt;0,IF(ISERROR(VLOOKUP(E2485,SpeciesLookup!B:G,4,FALSE)=TRUE),"",VLOOKUP(E2485,SpeciesLookup!B:G,4,FALSE)),"")</f>
        <v/>
      </c>
    </row>
    <row r="2486" spans="1:18" ht="13.2" x14ac:dyDescent="0.25">
      <c r="A2486" s="72"/>
      <c r="D2486" s="11"/>
      <c r="G2486" s="128" t="str">
        <f>IF(LEN(E2486&amp;"")&gt;0,IF(ISERROR(VLOOKUP(E2486,SpeciesLookup!B:G,6,FALSE)=TRUE),"",VLOOKUP(E2486,SpeciesLookup!B:G,6,FALSE)),"")</f>
        <v/>
      </c>
      <c r="H2486" s="128" t="str">
        <f>IF(LEN(E2486&amp;"")&gt;0,IF(ISERROR(VLOOKUP(E2486,SpeciesLookup!B:G,5,FALSE)=TRUE),"",VLOOKUP(E2486,SpeciesLookup!B:G,5,FALSE)),"")</f>
        <v/>
      </c>
      <c r="I2486" s="11"/>
      <c r="J2486" s="73"/>
      <c r="K2486" s="11"/>
      <c r="L2486" s="127" t="str">
        <f>TRIM(IF(ISERROR(VLOOKUP(R2486,SpeciesValidation!D:T,IF(ISNA(VLOOKUP(J2486,Validation!B$2:C$15,2,FALSE)),FALSE,VLOOKUP(J2486,Validation!B$2:C$15,2,FALSE)))),IF(LEN(E2486&amp;"")&gt;0,"",""),VLOOKUP(R2486,SpeciesValidation!D:T,VLOOKUP(J2486,Validation!B$2:C$15,2,FALSE),FALSE)) &amp; " " &amp; IF(ISERROR(IF(LEFT(J2486,1)="A",IF(IF(VLOOKUP(R2486,SpeciesValidation!D:W,20,FALSE)=FALSE,OR(TEXT(A2486,"MMDD")&lt;VLOOKUP(R2486,SpeciesValidation!D:W,18,FALSE),TEXT(A2486,"MMDD")&gt;VLOOKUP(R2486,SpeciesValidation!D:W,19,FALSE)),IF(TEXT(A2486,"MMDD")&lt;"0701",TEXT(A2486,"MMDD")&gt;VLOOKUP(R2486,SpeciesValidation!D:W,18,FALSE),TEXT(A2486,"MMDD")&lt;VLOOKUP(R2486,SpeciesValidation!D:W,19,FALSE))),"Date outside expected range for this species",""),"")),"",IF(LEFT(J2486,1)="A",IF(IF(VLOOKUP(R2486,SpeciesValidation!D:W,20,FALSE)=FALSE,OR(TEXT(A2486,"MMDD")&lt;VLOOKUP(R2486,SpeciesValidation!D:W,18,FALSE),TEXT(A2486,"MMDD")&gt;VLOOKUP(R2486,SpeciesValidation!D:W,19,FALSE)),IF(TEXT(A2486,"MMDD")&lt;"0701",TEXT(A2486,"MMDD")&gt;VLOOKUP(R2486,SpeciesValidation!D:W,18,FALSE),TEXT(A2486,"MMDD")&lt;VLOOKUP(R2486,SpeciesValidation!D:W,19,FALSE))),"Date outside expected range for this species",""),"")))</f>
        <v/>
      </c>
      <c r="M2486" s="127" t="str">
        <f>IF(LEN(E2486&amp;"")&gt;0,IF(ISERROR(VLOOKUP(R2486,SpeciesValidation!D:I,6,FALSE)),"",VLOOKUP(R2486,SpeciesValidation!D:I,6,FALSE)),"")</f>
        <v/>
      </c>
      <c r="Q2486" s="36" t="str">
        <f>IF(LEN(E2486&amp;"")&gt;0,IF(ISERROR(VLOOKUP(E2486,SpeciesValidation!B:G,2,FALSE)=TRUE),"",VLOOKUP(E2486,SpeciesValidation!B:G,2,FALSE)),"")</f>
        <v/>
      </c>
      <c r="R2486" s="36" t="str">
        <f>IF(LEN(E2486&amp;"")&gt;0,IF(ISERROR(VLOOKUP(E2486,SpeciesLookup!B:G,4,FALSE)=TRUE),"",VLOOKUP(E2486,SpeciesLookup!B:G,4,FALSE)),"")</f>
        <v/>
      </c>
    </row>
    <row r="2487" spans="1:18" ht="13.2" x14ac:dyDescent="0.25">
      <c r="A2487" s="72"/>
      <c r="D2487" s="11"/>
      <c r="G2487" s="128" t="str">
        <f>IF(LEN(E2487&amp;"")&gt;0,IF(ISERROR(VLOOKUP(E2487,SpeciesLookup!B:G,6,FALSE)=TRUE),"",VLOOKUP(E2487,SpeciesLookup!B:G,6,FALSE)),"")</f>
        <v/>
      </c>
      <c r="H2487" s="128" t="str">
        <f>IF(LEN(E2487&amp;"")&gt;0,IF(ISERROR(VLOOKUP(E2487,SpeciesLookup!B:G,5,FALSE)=TRUE),"",VLOOKUP(E2487,SpeciesLookup!B:G,5,FALSE)),"")</f>
        <v/>
      </c>
      <c r="I2487" s="11"/>
      <c r="J2487" s="73"/>
      <c r="K2487" s="11"/>
      <c r="L2487" s="127" t="str">
        <f>TRIM(IF(ISERROR(VLOOKUP(R2487,SpeciesValidation!D:T,IF(ISNA(VLOOKUP(J2487,Validation!B$2:C$15,2,FALSE)),FALSE,VLOOKUP(J2487,Validation!B$2:C$15,2,FALSE)))),IF(LEN(E2487&amp;"")&gt;0,"",""),VLOOKUP(R2487,SpeciesValidation!D:T,VLOOKUP(J2487,Validation!B$2:C$15,2,FALSE),FALSE)) &amp; " " &amp; IF(ISERROR(IF(LEFT(J2487,1)="A",IF(IF(VLOOKUP(R2487,SpeciesValidation!D:W,20,FALSE)=FALSE,OR(TEXT(A2487,"MMDD")&lt;VLOOKUP(R2487,SpeciesValidation!D:W,18,FALSE),TEXT(A2487,"MMDD")&gt;VLOOKUP(R2487,SpeciesValidation!D:W,19,FALSE)),IF(TEXT(A2487,"MMDD")&lt;"0701",TEXT(A2487,"MMDD")&gt;VLOOKUP(R2487,SpeciesValidation!D:W,18,FALSE),TEXT(A2487,"MMDD")&lt;VLOOKUP(R2487,SpeciesValidation!D:W,19,FALSE))),"Date outside expected range for this species",""),"")),"",IF(LEFT(J2487,1)="A",IF(IF(VLOOKUP(R2487,SpeciesValidation!D:W,20,FALSE)=FALSE,OR(TEXT(A2487,"MMDD")&lt;VLOOKUP(R2487,SpeciesValidation!D:W,18,FALSE),TEXT(A2487,"MMDD")&gt;VLOOKUP(R2487,SpeciesValidation!D:W,19,FALSE)),IF(TEXT(A2487,"MMDD")&lt;"0701",TEXT(A2487,"MMDD")&gt;VLOOKUP(R2487,SpeciesValidation!D:W,18,FALSE),TEXT(A2487,"MMDD")&lt;VLOOKUP(R2487,SpeciesValidation!D:W,19,FALSE))),"Date outside expected range for this species",""),"")))</f>
        <v/>
      </c>
      <c r="M2487" s="127" t="str">
        <f>IF(LEN(E2487&amp;"")&gt;0,IF(ISERROR(VLOOKUP(R2487,SpeciesValidation!D:I,6,FALSE)),"",VLOOKUP(R2487,SpeciesValidation!D:I,6,FALSE)),"")</f>
        <v/>
      </c>
      <c r="Q2487" s="36" t="str">
        <f>IF(LEN(E2487&amp;"")&gt;0,IF(ISERROR(VLOOKUP(E2487,SpeciesValidation!B:G,2,FALSE)=TRUE),"",VLOOKUP(E2487,SpeciesValidation!B:G,2,FALSE)),"")</f>
        <v/>
      </c>
      <c r="R2487" s="36" t="str">
        <f>IF(LEN(E2487&amp;"")&gt;0,IF(ISERROR(VLOOKUP(E2487,SpeciesLookup!B:G,4,FALSE)=TRUE),"",VLOOKUP(E2487,SpeciesLookup!B:G,4,FALSE)),"")</f>
        <v/>
      </c>
    </row>
    <row r="2488" spans="1:18" ht="13.2" x14ac:dyDescent="0.25">
      <c r="A2488" s="72"/>
      <c r="D2488" s="11"/>
      <c r="G2488" s="128" t="str">
        <f>IF(LEN(E2488&amp;"")&gt;0,IF(ISERROR(VLOOKUP(E2488,SpeciesLookup!B:G,6,FALSE)=TRUE),"",VLOOKUP(E2488,SpeciesLookup!B:G,6,FALSE)),"")</f>
        <v/>
      </c>
      <c r="H2488" s="128" t="str">
        <f>IF(LEN(E2488&amp;"")&gt;0,IF(ISERROR(VLOOKUP(E2488,SpeciesLookup!B:G,5,FALSE)=TRUE),"",VLOOKUP(E2488,SpeciesLookup!B:G,5,FALSE)),"")</f>
        <v/>
      </c>
      <c r="I2488" s="11"/>
      <c r="J2488" s="73"/>
      <c r="K2488" s="11"/>
      <c r="L2488" s="127" t="str">
        <f>TRIM(IF(ISERROR(VLOOKUP(R2488,SpeciesValidation!D:T,IF(ISNA(VLOOKUP(J2488,Validation!B$2:C$15,2,FALSE)),FALSE,VLOOKUP(J2488,Validation!B$2:C$15,2,FALSE)))),IF(LEN(E2488&amp;"")&gt;0,"",""),VLOOKUP(R2488,SpeciesValidation!D:T,VLOOKUP(J2488,Validation!B$2:C$15,2,FALSE),FALSE)) &amp; " " &amp; IF(ISERROR(IF(LEFT(J2488,1)="A",IF(IF(VLOOKUP(R2488,SpeciesValidation!D:W,20,FALSE)=FALSE,OR(TEXT(A2488,"MMDD")&lt;VLOOKUP(R2488,SpeciesValidation!D:W,18,FALSE),TEXT(A2488,"MMDD")&gt;VLOOKUP(R2488,SpeciesValidation!D:W,19,FALSE)),IF(TEXT(A2488,"MMDD")&lt;"0701",TEXT(A2488,"MMDD")&gt;VLOOKUP(R2488,SpeciesValidation!D:W,18,FALSE),TEXT(A2488,"MMDD")&lt;VLOOKUP(R2488,SpeciesValidation!D:W,19,FALSE))),"Date outside expected range for this species",""),"")),"",IF(LEFT(J2488,1)="A",IF(IF(VLOOKUP(R2488,SpeciesValidation!D:W,20,FALSE)=FALSE,OR(TEXT(A2488,"MMDD")&lt;VLOOKUP(R2488,SpeciesValidation!D:W,18,FALSE),TEXT(A2488,"MMDD")&gt;VLOOKUP(R2488,SpeciesValidation!D:W,19,FALSE)),IF(TEXT(A2488,"MMDD")&lt;"0701",TEXT(A2488,"MMDD")&gt;VLOOKUP(R2488,SpeciesValidation!D:W,18,FALSE),TEXT(A2488,"MMDD")&lt;VLOOKUP(R2488,SpeciesValidation!D:W,19,FALSE))),"Date outside expected range for this species",""),"")))</f>
        <v/>
      </c>
      <c r="M2488" s="127" t="str">
        <f>IF(LEN(E2488&amp;"")&gt;0,IF(ISERROR(VLOOKUP(R2488,SpeciesValidation!D:I,6,FALSE)),"",VLOOKUP(R2488,SpeciesValidation!D:I,6,FALSE)),"")</f>
        <v/>
      </c>
      <c r="Q2488" s="36" t="str">
        <f>IF(LEN(E2488&amp;"")&gt;0,IF(ISERROR(VLOOKUP(E2488,SpeciesValidation!B:G,2,FALSE)=TRUE),"",VLOOKUP(E2488,SpeciesValidation!B:G,2,FALSE)),"")</f>
        <v/>
      </c>
      <c r="R2488" s="36" t="str">
        <f>IF(LEN(E2488&amp;"")&gt;0,IF(ISERROR(VLOOKUP(E2488,SpeciesLookup!B:G,4,FALSE)=TRUE),"",VLOOKUP(E2488,SpeciesLookup!B:G,4,FALSE)),"")</f>
        <v/>
      </c>
    </row>
    <row r="2489" spans="1:18" ht="13.2" x14ac:dyDescent="0.25">
      <c r="A2489" s="72"/>
      <c r="D2489" s="11"/>
      <c r="G2489" s="128" t="str">
        <f>IF(LEN(E2489&amp;"")&gt;0,IF(ISERROR(VLOOKUP(E2489,SpeciesLookup!B:G,6,FALSE)=TRUE),"",VLOOKUP(E2489,SpeciesLookup!B:G,6,FALSE)),"")</f>
        <v/>
      </c>
      <c r="H2489" s="128" t="str">
        <f>IF(LEN(E2489&amp;"")&gt;0,IF(ISERROR(VLOOKUP(E2489,SpeciesLookup!B:G,5,FALSE)=TRUE),"",VLOOKUP(E2489,SpeciesLookup!B:G,5,FALSE)),"")</f>
        <v/>
      </c>
      <c r="I2489" s="11"/>
      <c r="J2489" s="73"/>
      <c r="K2489" s="11"/>
      <c r="L2489" s="127" t="str">
        <f>TRIM(IF(ISERROR(VLOOKUP(R2489,SpeciesValidation!D:T,IF(ISNA(VLOOKUP(J2489,Validation!B$2:C$15,2,FALSE)),FALSE,VLOOKUP(J2489,Validation!B$2:C$15,2,FALSE)))),IF(LEN(E2489&amp;"")&gt;0,"",""),VLOOKUP(R2489,SpeciesValidation!D:T,VLOOKUP(J2489,Validation!B$2:C$15,2,FALSE),FALSE)) &amp; " " &amp; IF(ISERROR(IF(LEFT(J2489,1)="A",IF(IF(VLOOKUP(R2489,SpeciesValidation!D:W,20,FALSE)=FALSE,OR(TEXT(A2489,"MMDD")&lt;VLOOKUP(R2489,SpeciesValidation!D:W,18,FALSE),TEXT(A2489,"MMDD")&gt;VLOOKUP(R2489,SpeciesValidation!D:W,19,FALSE)),IF(TEXT(A2489,"MMDD")&lt;"0701",TEXT(A2489,"MMDD")&gt;VLOOKUP(R2489,SpeciesValidation!D:W,18,FALSE),TEXT(A2489,"MMDD")&lt;VLOOKUP(R2489,SpeciesValidation!D:W,19,FALSE))),"Date outside expected range for this species",""),"")),"",IF(LEFT(J2489,1)="A",IF(IF(VLOOKUP(R2489,SpeciesValidation!D:W,20,FALSE)=FALSE,OR(TEXT(A2489,"MMDD")&lt;VLOOKUP(R2489,SpeciesValidation!D:W,18,FALSE),TEXT(A2489,"MMDD")&gt;VLOOKUP(R2489,SpeciesValidation!D:W,19,FALSE)),IF(TEXT(A2489,"MMDD")&lt;"0701",TEXT(A2489,"MMDD")&gt;VLOOKUP(R2489,SpeciesValidation!D:W,18,FALSE),TEXT(A2489,"MMDD")&lt;VLOOKUP(R2489,SpeciesValidation!D:W,19,FALSE))),"Date outside expected range for this species",""),"")))</f>
        <v/>
      </c>
      <c r="M2489" s="127" t="str">
        <f>IF(LEN(E2489&amp;"")&gt;0,IF(ISERROR(VLOOKUP(R2489,SpeciesValidation!D:I,6,FALSE)),"",VLOOKUP(R2489,SpeciesValidation!D:I,6,FALSE)),"")</f>
        <v/>
      </c>
      <c r="Q2489" s="36" t="str">
        <f>IF(LEN(E2489&amp;"")&gt;0,IF(ISERROR(VLOOKUP(E2489,SpeciesValidation!B:G,2,FALSE)=TRUE),"",VLOOKUP(E2489,SpeciesValidation!B:G,2,FALSE)),"")</f>
        <v/>
      </c>
      <c r="R2489" s="36" t="str">
        <f>IF(LEN(E2489&amp;"")&gt;0,IF(ISERROR(VLOOKUP(E2489,SpeciesLookup!B:G,4,FALSE)=TRUE),"",VLOOKUP(E2489,SpeciesLookup!B:G,4,FALSE)),"")</f>
        <v/>
      </c>
    </row>
    <row r="2490" spans="1:18" ht="13.2" x14ac:dyDescent="0.25">
      <c r="A2490" s="72"/>
      <c r="D2490" s="11"/>
      <c r="G2490" s="128" t="str">
        <f>IF(LEN(E2490&amp;"")&gt;0,IF(ISERROR(VLOOKUP(E2490,SpeciesLookup!B:G,6,FALSE)=TRUE),"",VLOOKUP(E2490,SpeciesLookup!B:G,6,FALSE)),"")</f>
        <v/>
      </c>
      <c r="H2490" s="128" t="str">
        <f>IF(LEN(E2490&amp;"")&gt;0,IF(ISERROR(VLOOKUP(E2490,SpeciesLookup!B:G,5,FALSE)=TRUE),"",VLOOKUP(E2490,SpeciesLookup!B:G,5,FALSE)),"")</f>
        <v/>
      </c>
      <c r="I2490" s="11"/>
      <c r="J2490" s="73"/>
      <c r="K2490" s="11"/>
      <c r="L2490" s="127" t="str">
        <f>TRIM(IF(ISERROR(VLOOKUP(R2490,SpeciesValidation!D:T,IF(ISNA(VLOOKUP(J2490,Validation!B$2:C$15,2,FALSE)),FALSE,VLOOKUP(J2490,Validation!B$2:C$15,2,FALSE)))),IF(LEN(E2490&amp;"")&gt;0,"",""),VLOOKUP(R2490,SpeciesValidation!D:T,VLOOKUP(J2490,Validation!B$2:C$15,2,FALSE),FALSE)) &amp; " " &amp; IF(ISERROR(IF(LEFT(J2490,1)="A",IF(IF(VLOOKUP(R2490,SpeciesValidation!D:W,20,FALSE)=FALSE,OR(TEXT(A2490,"MMDD")&lt;VLOOKUP(R2490,SpeciesValidation!D:W,18,FALSE),TEXT(A2490,"MMDD")&gt;VLOOKUP(R2490,SpeciesValidation!D:W,19,FALSE)),IF(TEXT(A2490,"MMDD")&lt;"0701",TEXT(A2490,"MMDD")&gt;VLOOKUP(R2490,SpeciesValidation!D:W,18,FALSE),TEXT(A2490,"MMDD")&lt;VLOOKUP(R2490,SpeciesValidation!D:W,19,FALSE))),"Date outside expected range for this species",""),"")),"",IF(LEFT(J2490,1)="A",IF(IF(VLOOKUP(R2490,SpeciesValidation!D:W,20,FALSE)=FALSE,OR(TEXT(A2490,"MMDD")&lt;VLOOKUP(R2490,SpeciesValidation!D:W,18,FALSE),TEXT(A2490,"MMDD")&gt;VLOOKUP(R2490,SpeciesValidation!D:W,19,FALSE)),IF(TEXT(A2490,"MMDD")&lt;"0701",TEXT(A2490,"MMDD")&gt;VLOOKUP(R2490,SpeciesValidation!D:W,18,FALSE),TEXT(A2490,"MMDD")&lt;VLOOKUP(R2490,SpeciesValidation!D:W,19,FALSE))),"Date outside expected range for this species",""),"")))</f>
        <v/>
      </c>
      <c r="M2490" s="127" t="str">
        <f>IF(LEN(E2490&amp;"")&gt;0,IF(ISERROR(VLOOKUP(R2490,SpeciesValidation!D:I,6,FALSE)),"",VLOOKUP(R2490,SpeciesValidation!D:I,6,FALSE)),"")</f>
        <v/>
      </c>
      <c r="Q2490" s="36" t="str">
        <f>IF(LEN(E2490&amp;"")&gt;0,IF(ISERROR(VLOOKUP(E2490,SpeciesValidation!B:G,2,FALSE)=TRUE),"",VLOOKUP(E2490,SpeciesValidation!B:G,2,FALSE)),"")</f>
        <v/>
      </c>
      <c r="R2490" s="36" t="str">
        <f>IF(LEN(E2490&amp;"")&gt;0,IF(ISERROR(VLOOKUP(E2490,SpeciesLookup!B:G,4,FALSE)=TRUE),"",VLOOKUP(E2490,SpeciesLookup!B:G,4,FALSE)),"")</f>
        <v/>
      </c>
    </row>
    <row r="2491" spans="1:18" ht="13.2" x14ac:dyDescent="0.25">
      <c r="A2491" s="72"/>
      <c r="D2491" s="11"/>
      <c r="G2491" s="128" t="str">
        <f>IF(LEN(E2491&amp;"")&gt;0,IF(ISERROR(VLOOKUP(E2491,SpeciesLookup!B:G,6,FALSE)=TRUE),"",VLOOKUP(E2491,SpeciesLookup!B:G,6,FALSE)),"")</f>
        <v/>
      </c>
      <c r="H2491" s="128" t="str">
        <f>IF(LEN(E2491&amp;"")&gt;0,IF(ISERROR(VLOOKUP(E2491,SpeciesLookup!B:G,5,FALSE)=TRUE),"",VLOOKUP(E2491,SpeciesLookup!B:G,5,FALSE)),"")</f>
        <v/>
      </c>
      <c r="I2491" s="11"/>
      <c r="J2491" s="73"/>
      <c r="K2491" s="11"/>
      <c r="L2491" s="127" t="str">
        <f>TRIM(IF(ISERROR(VLOOKUP(R2491,SpeciesValidation!D:T,IF(ISNA(VLOOKUP(J2491,Validation!B$2:C$15,2,FALSE)),FALSE,VLOOKUP(J2491,Validation!B$2:C$15,2,FALSE)))),IF(LEN(E2491&amp;"")&gt;0,"",""),VLOOKUP(R2491,SpeciesValidation!D:T,VLOOKUP(J2491,Validation!B$2:C$15,2,FALSE),FALSE)) &amp; " " &amp; IF(ISERROR(IF(LEFT(J2491,1)="A",IF(IF(VLOOKUP(R2491,SpeciesValidation!D:W,20,FALSE)=FALSE,OR(TEXT(A2491,"MMDD")&lt;VLOOKUP(R2491,SpeciesValidation!D:W,18,FALSE),TEXT(A2491,"MMDD")&gt;VLOOKUP(R2491,SpeciesValidation!D:W,19,FALSE)),IF(TEXT(A2491,"MMDD")&lt;"0701",TEXT(A2491,"MMDD")&gt;VLOOKUP(R2491,SpeciesValidation!D:W,18,FALSE),TEXT(A2491,"MMDD")&lt;VLOOKUP(R2491,SpeciesValidation!D:W,19,FALSE))),"Date outside expected range for this species",""),"")),"",IF(LEFT(J2491,1)="A",IF(IF(VLOOKUP(R2491,SpeciesValidation!D:W,20,FALSE)=FALSE,OR(TEXT(A2491,"MMDD")&lt;VLOOKUP(R2491,SpeciesValidation!D:W,18,FALSE),TEXT(A2491,"MMDD")&gt;VLOOKUP(R2491,SpeciesValidation!D:W,19,FALSE)),IF(TEXT(A2491,"MMDD")&lt;"0701",TEXT(A2491,"MMDD")&gt;VLOOKUP(R2491,SpeciesValidation!D:W,18,FALSE),TEXT(A2491,"MMDD")&lt;VLOOKUP(R2491,SpeciesValidation!D:W,19,FALSE))),"Date outside expected range for this species",""),"")))</f>
        <v/>
      </c>
      <c r="M2491" s="127" t="str">
        <f>IF(LEN(E2491&amp;"")&gt;0,IF(ISERROR(VLOOKUP(R2491,SpeciesValidation!D:I,6,FALSE)),"",VLOOKUP(R2491,SpeciesValidation!D:I,6,FALSE)),"")</f>
        <v/>
      </c>
      <c r="Q2491" s="36" t="str">
        <f>IF(LEN(E2491&amp;"")&gt;0,IF(ISERROR(VLOOKUP(E2491,SpeciesValidation!B:G,2,FALSE)=TRUE),"",VLOOKUP(E2491,SpeciesValidation!B:G,2,FALSE)),"")</f>
        <v/>
      </c>
      <c r="R2491" s="36" t="str">
        <f>IF(LEN(E2491&amp;"")&gt;0,IF(ISERROR(VLOOKUP(E2491,SpeciesLookup!B:G,4,FALSE)=TRUE),"",VLOOKUP(E2491,SpeciesLookup!B:G,4,FALSE)),"")</f>
        <v/>
      </c>
    </row>
    <row r="2492" spans="1:18" ht="13.2" x14ac:dyDescent="0.25">
      <c r="A2492" s="72"/>
      <c r="D2492" s="11"/>
      <c r="G2492" s="128" t="str">
        <f>IF(LEN(E2492&amp;"")&gt;0,IF(ISERROR(VLOOKUP(E2492,SpeciesLookup!B:G,6,FALSE)=TRUE),"",VLOOKUP(E2492,SpeciesLookup!B:G,6,FALSE)),"")</f>
        <v/>
      </c>
      <c r="H2492" s="128" t="str">
        <f>IF(LEN(E2492&amp;"")&gt;0,IF(ISERROR(VLOOKUP(E2492,SpeciesLookup!B:G,5,FALSE)=TRUE),"",VLOOKUP(E2492,SpeciesLookup!B:G,5,FALSE)),"")</f>
        <v/>
      </c>
      <c r="I2492" s="11"/>
      <c r="J2492" s="73"/>
      <c r="K2492" s="11"/>
      <c r="L2492" s="127" t="str">
        <f>TRIM(IF(ISERROR(VLOOKUP(R2492,SpeciesValidation!D:T,IF(ISNA(VLOOKUP(J2492,Validation!B$2:C$15,2,FALSE)),FALSE,VLOOKUP(J2492,Validation!B$2:C$15,2,FALSE)))),IF(LEN(E2492&amp;"")&gt;0,"",""),VLOOKUP(R2492,SpeciesValidation!D:T,VLOOKUP(J2492,Validation!B$2:C$15,2,FALSE),FALSE)) &amp; " " &amp; IF(ISERROR(IF(LEFT(J2492,1)="A",IF(IF(VLOOKUP(R2492,SpeciesValidation!D:W,20,FALSE)=FALSE,OR(TEXT(A2492,"MMDD")&lt;VLOOKUP(R2492,SpeciesValidation!D:W,18,FALSE),TEXT(A2492,"MMDD")&gt;VLOOKUP(R2492,SpeciesValidation!D:W,19,FALSE)),IF(TEXT(A2492,"MMDD")&lt;"0701",TEXT(A2492,"MMDD")&gt;VLOOKUP(R2492,SpeciesValidation!D:W,18,FALSE),TEXT(A2492,"MMDD")&lt;VLOOKUP(R2492,SpeciesValidation!D:W,19,FALSE))),"Date outside expected range for this species",""),"")),"",IF(LEFT(J2492,1)="A",IF(IF(VLOOKUP(R2492,SpeciesValidation!D:W,20,FALSE)=FALSE,OR(TEXT(A2492,"MMDD")&lt;VLOOKUP(R2492,SpeciesValidation!D:W,18,FALSE),TEXT(A2492,"MMDD")&gt;VLOOKUP(R2492,SpeciesValidation!D:W,19,FALSE)),IF(TEXT(A2492,"MMDD")&lt;"0701",TEXT(A2492,"MMDD")&gt;VLOOKUP(R2492,SpeciesValidation!D:W,18,FALSE),TEXT(A2492,"MMDD")&lt;VLOOKUP(R2492,SpeciesValidation!D:W,19,FALSE))),"Date outside expected range for this species",""),"")))</f>
        <v/>
      </c>
      <c r="M2492" s="127" t="str">
        <f>IF(LEN(E2492&amp;"")&gt;0,IF(ISERROR(VLOOKUP(R2492,SpeciesValidation!D:I,6,FALSE)),"",VLOOKUP(R2492,SpeciesValidation!D:I,6,FALSE)),"")</f>
        <v/>
      </c>
      <c r="Q2492" s="36" t="str">
        <f>IF(LEN(E2492&amp;"")&gt;0,IF(ISERROR(VLOOKUP(E2492,SpeciesValidation!B:G,2,FALSE)=TRUE),"",VLOOKUP(E2492,SpeciesValidation!B:G,2,FALSE)),"")</f>
        <v/>
      </c>
      <c r="R2492" s="36" t="str">
        <f>IF(LEN(E2492&amp;"")&gt;0,IF(ISERROR(VLOOKUP(E2492,SpeciesLookup!B:G,4,FALSE)=TRUE),"",VLOOKUP(E2492,SpeciesLookup!B:G,4,FALSE)),"")</f>
        <v/>
      </c>
    </row>
    <row r="2493" spans="1:18" ht="13.2" x14ac:dyDescent="0.25">
      <c r="A2493" s="72"/>
      <c r="D2493" s="11"/>
      <c r="G2493" s="128" t="str">
        <f>IF(LEN(E2493&amp;"")&gt;0,IF(ISERROR(VLOOKUP(E2493,SpeciesLookup!B:G,6,FALSE)=TRUE),"",VLOOKUP(E2493,SpeciesLookup!B:G,6,FALSE)),"")</f>
        <v/>
      </c>
      <c r="H2493" s="128" t="str">
        <f>IF(LEN(E2493&amp;"")&gt;0,IF(ISERROR(VLOOKUP(E2493,SpeciesLookup!B:G,5,FALSE)=TRUE),"",VLOOKUP(E2493,SpeciesLookup!B:G,5,FALSE)),"")</f>
        <v/>
      </c>
      <c r="I2493" s="11"/>
      <c r="J2493" s="73"/>
      <c r="K2493" s="11"/>
      <c r="L2493" s="127" t="str">
        <f>TRIM(IF(ISERROR(VLOOKUP(R2493,SpeciesValidation!D:T,IF(ISNA(VLOOKUP(J2493,Validation!B$2:C$15,2,FALSE)),FALSE,VLOOKUP(J2493,Validation!B$2:C$15,2,FALSE)))),IF(LEN(E2493&amp;"")&gt;0,"",""),VLOOKUP(R2493,SpeciesValidation!D:T,VLOOKUP(J2493,Validation!B$2:C$15,2,FALSE),FALSE)) &amp; " " &amp; IF(ISERROR(IF(LEFT(J2493,1)="A",IF(IF(VLOOKUP(R2493,SpeciesValidation!D:W,20,FALSE)=FALSE,OR(TEXT(A2493,"MMDD")&lt;VLOOKUP(R2493,SpeciesValidation!D:W,18,FALSE),TEXT(A2493,"MMDD")&gt;VLOOKUP(R2493,SpeciesValidation!D:W,19,FALSE)),IF(TEXT(A2493,"MMDD")&lt;"0701",TEXT(A2493,"MMDD")&gt;VLOOKUP(R2493,SpeciesValidation!D:W,18,FALSE),TEXT(A2493,"MMDD")&lt;VLOOKUP(R2493,SpeciesValidation!D:W,19,FALSE))),"Date outside expected range for this species",""),"")),"",IF(LEFT(J2493,1)="A",IF(IF(VLOOKUP(R2493,SpeciesValidation!D:W,20,FALSE)=FALSE,OR(TEXT(A2493,"MMDD")&lt;VLOOKUP(R2493,SpeciesValidation!D:W,18,FALSE),TEXT(A2493,"MMDD")&gt;VLOOKUP(R2493,SpeciesValidation!D:W,19,FALSE)),IF(TEXT(A2493,"MMDD")&lt;"0701",TEXT(A2493,"MMDD")&gt;VLOOKUP(R2493,SpeciesValidation!D:W,18,FALSE),TEXT(A2493,"MMDD")&lt;VLOOKUP(R2493,SpeciesValidation!D:W,19,FALSE))),"Date outside expected range for this species",""),"")))</f>
        <v/>
      </c>
      <c r="M2493" s="127" t="str">
        <f>IF(LEN(E2493&amp;"")&gt;0,IF(ISERROR(VLOOKUP(R2493,SpeciesValidation!D:I,6,FALSE)),"",VLOOKUP(R2493,SpeciesValidation!D:I,6,FALSE)),"")</f>
        <v/>
      </c>
      <c r="Q2493" s="36" t="str">
        <f>IF(LEN(E2493&amp;"")&gt;0,IF(ISERROR(VLOOKUP(E2493,SpeciesValidation!B:G,2,FALSE)=TRUE),"",VLOOKUP(E2493,SpeciesValidation!B:G,2,FALSE)),"")</f>
        <v/>
      </c>
      <c r="R2493" s="36" t="str">
        <f>IF(LEN(E2493&amp;"")&gt;0,IF(ISERROR(VLOOKUP(E2493,SpeciesLookup!B:G,4,FALSE)=TRUE),"",VLOOKUP(E2493,SpeciesLookup!B:G,4,FALSE)),"")</f>
        <v/>
      </c>
    </row>
    <row r="2494" spans="1:18" ht="13.2" x14ac:dyDescent="0.25">
      <c r="A2494" s="72"/>
      <c r="D2494" s="11"/>
      <c r="G2494" s="128" t="str">
        <f>IF(LEN(E2494&amp;"")&gt;0,IF(ISERROR(VLOOKUP(E2494,SpeciesLookup!B:G,6,FALSE)=TRUE),"",VLOOKUP(E2494,SpeciesLookup!B:G,6,FALSE)),"")</f>
        <v/>
      </c>
      <c r="H2494" s="128" t="str">
        <f>IF(LEN(E2494&amp;"")&gt;0,IF(ISERROR(VLOOKUP(E2494,SpeciesLookup!B:G,5,FALSE)=TRUE),"",VLOOKUP(E2494,SpeciesLookup!B:G,5,FALSE)),"")</f>
        <v/>
      </c>
      <c r="I2494" s="11"/>
      <c r="J2494" s="73"/>
      <c r="K2494" s="11"/>
      <c r="L2494" s="127" t="str">
        <f>TRIM(IF(ISERROR(VLOOKUP(R2494,SpeciesValidation!D:T,IF(ISNA(VLOOKUP(J2494,Validation!B$2:C$15,2,FALSE)),FALSE,VLOOKUP(J2494,Validation!B$2:C$15,2,FALSE)))),IF(LEN(E2494&amp;"")&gt;0,"",""),VLOOKUP(R2494,SpeciesValidation!D:T,VLOOKUP(J2494,Validation!B$2:C$15,2,FALSE),FALSE)) &amp; " " &amp; IF(ISERROR(IF(LEFT(J2494,1)="A",IF(IF(VLOOKUP(R2494,SpeciesValidation!D:W,20,FALSE)=FALSE,OR(TEXT(A2494,"MMDD")&lt;VLOOKUP(R2494,SpeciesValidation!D:W,18,FALSE),TEXT(A2494,"MMDD")&gt;VLOOKUP(R2494,SpeciesValidation!D:W,19,FALSE)),IF(TEXT(A2494,"MMDD")&lt;"0701",TEXT(A2494,"MMDD")&gt;VLOOKUP(R2494,SpeciesValidation!D:W,18,FALSE),TEXT(A2494,"MMDD")&lt;VLOOKUP(R2494,SpeciesValidation!D:W,19,FALSE))),"Date outside expected range for this species",""),"")),"",IF(LEFT(J2494,1)="A",IF(IF(VLOOKUP(R2494,SpeciesValidation!D:W,20,FALSE)=FALSE,OR(TEXT(A2494,"MMDD")&lt;VLOOKUP(R2494,SpeciesValidation!D:W,18,FALSE),TEXT(A2494,"MMDD")&gt;VLOOKUP(R2494,SpeciesValidation!D:W,19,FALSE)),IF(TEXT(A2494,"MMDD")&lt;"0701",TEXT(A2494,"MMDD")&gt;VLOOKUP(R2494,SpeciesValidation!D:W,18,FALSE),TEXT(A2494,"MMDD")&lt;VLOOKUP(R2494,SpeciesValidation!D:W,19,FALSE))),"Date outside expected range for this species",""),"")))</f>
        <v/>
      </c>
      <c r="M2494" s="127" t="str">
        <f>IF(LEN(E2494&amp;"")&gt;0,IF(ISERROR(VLOOKUP(R2494,SpeciesValidation!D:I,6,FALSE)),"",VLOOKUP(R2494,SpeciesValidation!D:I,6,FALSE)),"")</f>
        <v/>
      </c>
      <c r="Q2494" s="36" t="str">
        <f>IF(LEN(E2494&amp;"")&gt;0,IF(ISERROR(VLOOKUP(E2494,SpeciesValidation!B:G,2,FALSE)=TRUE),"",VLOOKUP(E2494,SpeciesValidation!B:G,2,FALSE)),"")</f>
        <v/>
      </c>
      <c r="R2494" s="36" t="str">
        <f>IF(LEN(E2494&amp;"")&gt;0,IF(ISERROR(VLOOKUP(E2494,SpeciesLookup!B:G,4,FALSE)=TRUE),"",VLOOKUP(E2494,SpeciesLookup!B:G,4,FALSE)),"")</f>
        <v/>
      </c>
    </row>
    <row r="2495" spans="1:18" ht="13.2" x14ac:dyDescent="0.25">
      <c r="A2495" s="72"/>
      <c r="D2495" s="11"/>
      <c r="G2495" s="128" t="str">
        <f>IF(LEN(E2495&amp;"")&gt;0,IF(ISERROR(VLOOKUP(E2495,SpeciesLookup!B:G,6,FALSE)=TRUE),"",VLOOKUP(E2495,SpeciesLookup!B:G,6,FALSE)),"")</f>
        <v/>
      </c>
      <c r="H2495" s="128" t="str">
        <f>IF(LEN(E2495&amp;"")&gt;0,IF(ISERROR(VLOOKUP(E2495,SpeciesLookup!B:G,5,FALSE)=TRUE),"",VLOOKUP(E2495,SpeciesLookup!B:G,5,FALSE)),"")</f>
        <v/>
      </c>
      <c r="I2495" s="11"/>
      <c r="J2495" s="73"/>
      <c r="K2495" s="11"/>
      <c r="L2495" s="127" t="str">
        <f>TRIM(IF(ISERROR(VLOOKUP(R2495,SpeciesValidation!D:T,IF(ISNA(VLOOKUP(J2495,Validation!B$2:C$15,2,FALSE)),FALSE,VLOOKUP(J2495,Validation!B$2:C$15,2,FALSE)))),IF(LEN(E2495&amp;"")&gt;0,"",""),VLOOKUP(R2495,SpeciesValidation!D:T,VLOOKUP(J2495,Validation!B$2:C$15,2,FALSE),FALSE)) &amp; " " &amp; IF(ISERROR(IF(LEFT(J2495,1)="A",IF(IF(VLOOKUP(R2495,SpeciesValidation!D:W,20,FALSE)=FALSE,OR(TEXT(A2495,"MMDD")&lt;VLOOKUP(R2495,SpeciesValidation!D:W,18,FALSE),TEXT(A2495,"MMDD")&gt;VLOOKUP(R2495,SpeciesValidation!D:W,19,FALSE)),IF(TEXT(A2495,"MMDD")&lt;"0701",TEXT(A2495,"MMDD")&gt;VLOOKUP(R2495,SpeciesValidation!D:W,18,FALSE),TEXT(A2495,"MMDD")&lt;VLOOKUP(R2495,SpeciesValidation!D:W,19,FALSE))),"Date outside expected range for this species",""),"")),"",IF(LEFT(J2495,1)="A",IF(IF(VLOOKUP(R2495,SpeciesValidation!D:W,20,FALSE)=FALSE,OR(TEXT(A2495,"MMDD")&lt;VLOOKUP(R2495,SpeciesValidation!D:W,18,FALSE),TEXT(A2495,"MMDD")&gt;VLOOKUP(R2495,SpeciesValidation!D:W,19,FALSE)),IF(TEXT(A2495,"MMDD")&lt;"0701",TEXT(A2495,"MMDD")&gt;VLOOKUP(R2495,SpeciesValidation!D:W,18,FALSE),TEXT(A2495,"MMDD")&lt;VLOOKUP(R2495,SpeciesValidation!D:W,19,FALSE))),"Date outside expected range for this species",""),"")))</f>
        <v/>
      </c>
      <c r="M2495" s="127" t="str">
        <f>IF(LEN(E2495&amp;"")&gt;0,IF(ISERROR(VLOOKUP(R2495,SpeciesValidation!D:I,6,FALSE)),"",VLOOKUP(R2495,SpeciesValidation!D:I,6,FALSE)),"")</f>
        <v/>
      </c>
      <c r="Q2495" s="36" t="str">
        <f>IF(LEN(E2495&amp;"")&gt;0,IF(ISERROR(VLOOKUP(E2495,SpeciesValidation!B:G,2,FALSE)=TRUE),"",VLOOKUP(E2495,SpeciesValidation!B:G,2,FALSE)),"")</f>
        <v/>
      </c>
      <c r="R2495" s="36" t="str">
        <f>IF(LEN(E2495&amp;"")&gt;0,IF(ISERROR(VLOOKUP(E2495,SpeciesLookup!B:G,4,FALSE)=TRUE),"",VLOOKUP(E2495,SpeciesLookup!B:G,4,FALSE)),"")</f>
        <v/>
      </c>
    </row>
    <row r="2496" spans="1:18" ht="13.2" x14ac:dyDescent="0.25">
      <c r="A2496" s="72"/>
      <c r="D2496" s="11"/>
      <c r="G2496" s="128" t="str">
        <f>IF(LEN(E2496&amp;"")&gt;0,IF(ISERROR(VLOOKUP(E2496,SpeciesLookup!B:G,6,FALSE)=TRUE),"",VLOOKUP(E2496,SpeciesLookup!B:G,6,FALSE)),"")</f>
        <v/>
      </c>
      <c r="H2496" s="128" t="str">
        <f>IF(LEN(E2496&amp;"")&gt;0,IF(ISERROR(VLOOKUP(E2496,SpeciesLookup!B:G,5,FALSE)=TRUE),"",VLOOKUP(E2496,SpeciesLookup!B:G,5,FALSE)),"")</f>
        <v/>
      </c>
      <c r="I2496" s="11"/>
      <c r="J2496" s="73"/>
      <c r="K2496" s="11"/>
      <c r="L2496" s="127" t="str">
        <f>TRIM(IF(ISERROR(VLOOKUP(R2496,SpeciesValidation!D:T,IF(ISNA(VLOOKUP(J2496,Validation!B$2:C$15,2,FALSE)),FALSE,VLOOKUP(J2496,Validation!B$2:C$15,2,FALSE)))),IF(LEN(E2496&amp;"")&gt;0,"",""),VLOOKUP(R2496,SpeciesValidation!D:T,VLOOKUP(J2496,Validation!B$2:C$15,2,FALSE),FALSE)) &amp; " " &amp; IF(ISERROR(IF(LEFT(J2496,1)="A",IF(IF(VLOOKUP(R2496,SpeciesValidation!D:W,20,FALSE)=FALSE,OR(TEXT(A2496,"MMDD")&lt;VLOOKUP(R2496,SpeciesValidation!D:W,18,FALSE),TEXT(A2496,"MMDD")&gt;VLOOKUP(R2496,SpeciesValidation!D:W,19,FALSE)),IF(TEXT(A2496,"MMDD")&lt;"0701",TEXT(A2496,"MMDD")&gt;VLOOKUP(R2496,SpeciesValidation!D:W,18,FALSE),TEXT(A2496,"MMDD")&lt;VLOOKUP(R2496,SpeciesValidation!D:W,19,FALSE))),"Date outside expected range for this species",""),"")),"",IF(LEFT(J2496,1)="A",IF(IF(VLOOKUP(R2496,SpeciesValidation!D:W,20,FALSE)=FALSE,OR(TEXT(A2496,"MMDD")&lt;VLOOKUP(R2496,SpeciesValidation!D:W,18,FALSE),TEXT(A2496,"MMDD")&gt;VLOOKUP(R2496,SpeciesValidation!D:W,19,FALSE)),IF(TEXT(A2496,"MMDD")&lt;"0701",TEXT(A2496,"MMDD")&gt;VLOOKUP(R2496,SpeciesValidation!D:W,18,FALSE),TEXT(A2496,"MMDD")&lt;VLOOKUP(R2496,SpeciesValidation!D:W,19,FALSE))),"Date outside expected range for this species",""),"")))</f>
        <v/>
      </c>
      <c r="M2496" s="127" t="str">
        <f>IF(LEN(E2496&amp;"")&gt;0,IF(ISERROR(VLOOKUP(R2496,SpeciesValidation!D:I,6,FALSE)),"",VLOOKUP(R2496,SpeciesValidation!D:I,6,FALSE)),"")</f>
        <v/>
      </c>
      <c r="Q2496" s="36" t="str">
        <f>IF(LEN(E2496&amp;"")&gt;0,IF(ISERROR(VLOOKUP(E2496,SpeciesValidation!B:G,2,FALSE)=TRUE),"",VLOOKUP(E2496,SpeciesValidation!B:G,2,FALSE)),"")</f>
        <v/>
      </c>
      <c r="R2496" s="36" t="str">
        <f>IF(LEN(E2496&amp;"")&gt;0,IF(ISERROR(VLOOKUP(E2496,SpeciesLookup!B:G,4,FALSE)=TRUE),"",VLOOKUP(E2496,SpeciesLookup!B:G,4,FALSE)),"")</f>
        <v/>
      </c>
    </row>
    <row r="2497" spans="1:18" ht="13.2" x14ac:dyDescent="0.25">
      <c r="A2497" s="72"/>
      <c r="D2497" s="11"/>
      <c r="G2497" s="128" t="str">
        <f>IF(LEN(E2497&amp;"")&gt;0,IF(ISERROR(VLOOKUP(E2497,SpeciesLookup!B:G,6,FALSE)=TRUE),"",VLOOKUP(E2497,SpeciesLookup!B:G,6,FALSE)),"")</f>
        <v/>
      </c>
      <c r="H2497" s="128" t="str">
        <f>IF(LEN(E2497&amp;"")&gt;0,IF(ISERROR(VLOOKUP(E2497,SpeciesLookup!B:G,5,FALSE)=TRUE),"",VLOOKUP(E2497,SpeciesLookup!B:G,5,FALSE)),"")</f>
        <v/>
      </c>
      <c r="I2497" s="11"/>
      <c r="J2497" s="73"/>
      <c r="K2497" s="11"/>
      <c r="L2497" s="127" t="str">
        <f>TRIM(IF(ISERROR(VLOOKUP(R2497,SpeciesValidation!D:T,IF(ISNA(VLOOKUP(J2497,Validation!B$2:C$15,2,FALSE)),FALSE,VLOOKUP(J2497,Validation!B$2:C$15,2,FALSE)))),IF(LEN(E2497&amp;"")&gt;0,"",""),VLOOKUP(R2497,SpeciesValidation!D:T,VLOOKUP(J2497,Validation!B$2:C$15,2,FALSE),FALSE)) &amp; " " &amp; IF(ISERROR(IF(LEFT(J2497,1)="A",IF(IF(VLOOKUP(R2497,SpeciesValidation!D:W,20,FALSE)=FALSE,OR(TEXT(A2497,"MMDD")&lt;VLOOKUP(R2497,SpeciesValidation!D:W,18,FALSE),TEXT(A2497,"MMDD")&gt;VLOOKUP(R2497,SpeciesValidation!D:W,19,FALSE)),IF(TEXT(A2497,"MMDD")&lt;"0701",TEXT(A2497,"MMDD")&gt;VLOOKUP(R2497,SpeciesValidation!D:W,18,FALSE),TEXT(A2497,"MMDD")&lt;VLOOKUP(R2497,SpeciesValidation!D:W,19,FALSE))),"Date outside expected range for this species",""),"")),"",IF(LEFT(J2497,1)="A",IF(IF(VLOOKUP(R2497,SpeciesValidation!D:W,20,FALSE)=FALSE,OR(TEXT(A2497,"MMDD")&lt;VLOOKUP(R2497,SpeciesValidation!D:W,18,FALSE),TEXT(A2497,"MMDD")&gt;VLOOKUP(R2497,SpeciesValidation!D:W,19,FALSE)),IF(TEXT(A2497,"MMDD")&lt;"0701",TEXT(A2497,"MMDD")&gt;VLOOKUP(R2497,SpeciesValidation!D:W,18,FALSE),TEXT(A2497,"MMDD")&lt;VLOOKUP(R2497,SpeciesValidation!D:W,19,FALSE))),"Date outside expected range for this species",""),"")))</f>
        <v/>
      </c>
      <c r="M2497" s="127" t="str">
        <f>IF(LEN(E2497&amp;"")&gt;0,IF(ISERROR(VLOOKUP(R2497,SpeciesValidation!D:I,6,FALSE)),"",VLOOKUP(R2497,SpeciesValidation!D:I,6,FALSE)),"")</f>
        <v/>
      </c>
      <c r="Q2497" s="36" t="str">
        <f>IF(LEN(E2497&amp;"")&gt;0,IF(ISERROR(VLOOKUP(E2497,SpeciesValidation!B:G,2,FALSE)=TRUE),"",VLOOKUP(E2497,SpeciesValidation!B:G,2,FALSE)),"")</f>
        <v/>
      </c>
      <c r="R2497" s="36" t="str">
        <f>IF(LEN(E2497&amp;"")&gt;0,IF(ISERROR(VLOOKUP(E2497,SpeciesLookup!B:G,4,FALSE)=TRUE),"",VLOOKUP(E2497,SpeciesLookup!B:G,4,FALSE)),"")</f>
        <v/>
      </c>
    </row>
    <row r="2498" spans="1:18" ht="13.2" x14ac:dyDescent="0.25">
      <c r="A2498" s="72"/>
      <c r="D2498" s="11"/>
      <c r="G2498" s="128" t="str">
        <f>IF(LEN(E2498&amp;"")&gt;0,IF(ISERROR(VLOOKUP(E2498,SpeciesLookup!B:G,6,FALSE)=TRUE),"",VLOOKUP(E2498,SpeciesLookup!B:G,6,FALSE)),"")</f>
        <v/>
      </c>
      <c r="H2498" s="128" t="str">
        <f>IF(LEN(E2498&amp;"")&gt;0,IF(ISERROR(VLOOKUP(E2498,SpeciesLookup!B:G,5,FALSE)=TRUE),"",VLOOKUP(E2498,SpeciesLookup!B:G,5,FALSE)),"")</f>
        <v/>
      </c>
      <c r="I2498" s="11"/>
      <c r="J2498" s="73"/>
      <c r="K2498" s="11"/>
      <c r="L2498" s="127" t="str">
        <f>TRIM(IF(ISERROR(VLOOKUP(R2498,SpeciesValidation!D:T,IF(ISNA(VLOOKUP(J2498,Validation!B$2:C$15,2,FALSE)),FALSE,VLOOKUP(J2498,Validation!B$2:C$15,2,FALSE)))),IF(LEN(E2498&amp;"")&gt;0,"",""),VLOOKUP(R2498,SpeciesValidation!D:T,VLOOKUP(J2498,Validation!B$2:C$15,2,FALSE),FALSE)) &amp; " " &amp; IF(ISERROR(IF(LEFT(J2498,1)="A",IF(IF(VLOOKUP(R2498,SpeciesValidation!D:W,20,FALSE)=FALSE,OR(TEXT(A2498,"MMDD")&lt;VLOOKUP(R2498,SpeciesValidation!D:W,18,FALSE),TEXT(A2498,"MMDD")&gt;VLOOKUP(R2498,SpeciesValidation!D:W,19,FALSE)),IF(TEXT(A2498,"MMDD")&lt;"0701",TEXT(A2498,"MMDD")&gt;VLOOKUP(R2498,SpeciesValidation!D:W,18,FALSE),TEXT(A2498,"MMDD")&lt;VLOOKUP(R2498,SpeciesValidation!D:W,19,FALSE))),"Date outside expected range for this species",""),"")),"",IF(LEFT(J2498,1)="A",IF(IF(VLOOKUP(R2498,SpeciesValidation!D:W,20,FALSE)=FALSE,OR(TEXT(A2498,"MMDD")&lt;VLOOKUP(R2498,SpeciesValidation!D:W,18,FALSE),TEXT(A2498,"MMDD")&gt;VLOOKUP(R2498,SpeciesValidation!D:W,19,FALSE)),IF(TEXT(A2498,"MMDD")&lt;"0701",TEXT(A2498,"MMDD")&gt;VLOOKUP(R2498,SpeciesValidation!D:W,18,FALSE),TEXT(A2498,"MMDD")&lt;VLOOKUP(R2498,SpeciesValidation!D:W,19,FALSE))),"Date outside expected range for this species",""),"")))</f>
        <v/>
      </c>
      <c r="M2498" s="127" t="str">
        <f>IF(LEN(E2498&amp;"")&gt;0,IF(ISERROR(VLOOKUP(R2498,SpeciesValidation!D:I,6,FALSE)),"",VLOOKUP(R2498,SpeciesValidation!D:I,6,FALSE)),"")</f>
        <v/>
      </c>
      <c r="Q2498" s="36" t="str">
        <f>IF(LEN(E2498&amp;"")&gt;0,IF(ISERROR(VLOOKUP(E2498,SpeciesValidation!B:G,2,FALSE)=TRUE),"",VLOOKUP(E2498,SpeciesValidation!B:G,2,FALSE)),"")</f>
        <v/>
      </c>
      <c r="R2498" s="36" t="str">
        <f>IF(LEN(E2498&amp;"")&gt;0,IF(ISERROR(VLOOKUP(E2498,SpeciesLookup!B:G,4,FALSE)=TRUE),"",VLOOKUP(E2498,SpeciesLookup!B:G,4,FALSE)),"")</f>
        <v/>
      </c>
    </row>
    <row r="2499" spans="1:18" ht="13.2" x14ac:dyDescent="0.25">
      <c r="A2499" s="72"/>
      <c r="D2499" s="11"/>
      <c r="G2499" s="128" t="str">
        <f>IF(LEN(E2499&amp;"")&gt;0,IF(ISERROR(VLOOKUP(E2499,SpeciesLookup!B:G,6,FALSE)=TRUE),"",VLOOKUP(E2499,SpeciesLookup!B:G,6,FALSE)),"")</f>
        <v/>
      </c>
      <c r="H2499" s="128" t="str">
        <f>IF(LEN(E2499&amp;"")&gt;0,IF(ISERROR(VLOOKUP(E2499,SpeciesLookup!B:G,5,FALSE)=TRUE),"",VLOOKUP(E2499,SpeciesLookup!B:G,5,FALSE)),"")</f>
        <v/>
      </c>
      <c r="I2499" s="11"/>
      <c r="J2499" s="73"/>
      <c r="K2499" s="11"/>
      <c r="L2499" s="127" t="str">
        <f>TRIM(IF(ISERROR(VLOOKUP(R2499,SpeciesValidation!D:T,IF(ISNA(VLOOKUP(J2499,Validation!B$2:C$15,2,FALSE)),FALSE,VLOOKUP(J2499,Validation!B$2:C$15,2,FALSE)))),IF(LEN(E2499&amp;"")&gt;0,"",""),VLOOKUP(R2499,SpeciesValidation!D:T,VLOOKUP(J2499,Validation!B$2:C$15,2,FALSE),FALSE)) &amp; " " &amp; IF(ISERROR(IF(LEFT(J2499,1)="A",IF(IF(VLOOKUP(R2499,SpeciesValidation!D:W,20,FALSE)=FALSE,OR(TEXT(A2499,"MMDD")&lt;VLOOKUP(R2499,SpeciesValidation!D:W,18,FALSE),TEXT(A2499,"MMDD")&gt;VLOOKUP(R2499,SpeciesValidation!D:W,19,FALSE)),IF(TEXT(A2499,"MMDD")&lt;"0701",TEXT(A2499,"MMDD")&gt;VLOOKUP(R2499,SpeciesValidation!D:W,18,FALSE),TEXT(A2499,"MMDD")&lt;VLOOKUP(R2499,SpeciesValidation!D:W,19,FALSE))),"Date outside expected range for this species",""),"")),"",IF(LEFT(J2499,1)="A",IF(IF(VLOOKUP(R2499,SpeciesValidation!D:W,20,FALSE)=FALSE,OR(TEXT(A2499,"MMDD")&lt;VLOOKUP(R2499,SpeciesValidation!D:W,18,FALSE),TEXT(A2499,"MMDD")&gt;VLOOKUP(R2499,SpeciesValidation!D:W,19,FALSE)),IF(TEXT(A2499,"MMDD")&lt;"0701",TEXT(A2499,"MMDD")&gt;VLOOKUP(R2499,SpeciesValidation!D:W,18,FALSE),TEXT(A2499,"MMDD")&lt;VLOOKUP(R2499,SpeciesValidation!D:W,19,FALSE))),"Date outside expected range for this species",""),"")))</f>
        <v/>
      </c>
      <c r="M2499" s="127" t="str">
        <f>IF(LEN(E2499&amp;"")&gt;0,IF(ISERROR(VLOOKUP(R2499,SpeciesValidation!D:I,6,FALSE)),"",VLOOKUP(R2499,SpeciesValidation!D:I,6,FALSE)),"")</f>
        <v/>
      </c>
      <c r="Q2499" s="36" t="str">
        <f>IF(LEN(E2499&amp;"")&gt;0,IF(ISERROR(VLOOKUP(E2499,SpeciesValidation!B:G,2,FALSE)=TRUE),"",VLOOKUP(E2499,SpeciesValidation!B:G,2,FALSE)),"")</f>
        <v/>
      </c>
      <c r="R2499" s="36" t="str">
        <f>IF(LEN(E2499&amp;"")&gt;0,IF(ISERROR(VLOOKUP(E2499,SpeciesLookup!B:G,4,FALSE)=TRUE),"",VLOOKUP(E2499,SpeciesLookup!B:G,4,FALSE)),"")</f>
        <v/>
      </c>
    </row>
    <row r="2500" spans="1:18" ht="13.2" x14ac:dyDescent="0.25">
      <c r="A2500" s="72"/>
      <c r="D2500" s="11"/>
      <c r="G2500" s="128" t="str">
        <f>IF(LEN(E2500&amp;"")&gt;0,IF(ISERROR(VLOOKUP(E2500,SpeciesLookup!B:G,6,FALSE)=TRUE),"",VLOOKUP(E2500,SpeciesLookup!B:G,6,FALSE)),"")</f>
        <v/>
      </c>
      <c r="H2500" s="128" t="str">
        <f>IF(LEN(E2500&amp;"")&gt;0,IF(ISERROR(VLOOKUP(E2500,SpeciesLookup!B:G,5,FALSE)=TRUE),"",VLOOKUP(E2500,SpeciesLookup!B:G,5,FALSE)),"")</f>
        <v/>
      </c>
      <c r="I2500" s="11"/>
      <c r="J2500" s="73"/>
      <c r="K2500" s="11"/>
      <c r="L2500" s="127" t="str">
        <f>TRIM(IF(ISERROR(VLOOKUP(R2500,SpeciesValidation!D:T,IF(ISNA(VLOOKUP(J2500,Validation!B$2:C$15,2,FALSE)),FALSE,VLOOKUP(J2500,Validation!B$2:C$15,2,FALSE)))),IF(LEN(E2500&amp;"")&gt;0,"",""),VLOOKUP(R2500,SpeciesValidation!D:T,VLOOKUP(J2500,Validation!B$2:C$15,2,FALSE),FALSE)) &amp; " " &amp; IF(ISERROR(IF(LEFT(J2500,1)="A",IF(IF(VLOOKUP(R2500,SpeciesValidation!D:W,20,FALSE)=FALSE,OR(TEXT(A2500,"MMDD")&lt;VLOOKUP(R2500,SpeciesValidation!D:W,18,FALSE),TEXT(A2500,"MMDD")&gt;VLOOKUP(R2500,SpeciesValidation!D:W,19,FALSE)),IF(TEXT(A2500,"MMDD")&lt;"0701",TEXT(A2500,"MMDD")&gt;VLOOKUP(R2500,SpeciesValidation!D:W,18,FALSE),TEXT(A2500,"MMDD")&lt;VLOOKUP(R2500,SpeciesValidation!D:W,19,FALSE))),"Date outside expected range for this species",""),"")),"",IF(LEFT(J2500,1)="A",IF(IF(VLOOKUP(R2500,SpeciesValidation!D:W,20,FALSE)=FALSE,OR(TEXT(A2500,"MMDD")&lt;VLOOKUP(R2500,SpeciesValidation!D:W,18,FALSE),TEXT(A2500,"MMDD")&gt;VLOOKUP(R2500,SpeciesValidation!D:W,19,FALSE)),IF(TEXT(A2500,"MMDD")&lt;"0701",TEXT(A2500,"MMDD")&gt;VLOOKUP(R2500,SpeciesValidation!D:W,18,FALSE),TEXT(A2500,"MMDD")&lt;VLOOKUP(R2500,SpeciesValidation!D:W,19,FALSE))),"Date outside expected range for this species",""),"")))</f>
        <v/>
      </c>
      <c r="M2500" s="127" t="str">
        <f>IF(LEN(E2500&amp;"")&gt;0,IF(ISERROR(VLOOKUP(R2500,SpeciesValidation!D:I,6,FALSE)),"",VLOOKUP(R2500,SpeciesValidation!D:I,6,FALSE)),"")</f>
        <v/>
      </c>
      <c r="Q2500" s="36" t="str">
        <f>IF(LEN(E2500&amp;"")&gt;0,IF(ISERROR(VLOOKUP(E2500,SpeciesValidation!B:G,2,FALSE)=TRUE),"",VLOOKUP(E2500,SpeciesValidation!B:G,2,FALSE)),"")</f>
        <v/>
      </c>
      <c r="R2500" s="36" t="str">
        <f>IF(LEN(E2500&amp;"")&gt;0,IF(ISERROR(VLOOKUP(E2500,SpeciesLookup!B:G,4,FALSE)=TRUE),"",VLOOKUP(E2500,SpeciesLookup!B:G,4,FALSE)),"")</f>
        <v/>
      </c>
    </row>
    <row r="2501" spans="1:18" ht="13.2" x14ac:dyDescent="0.25">
      <c r="A2501" s="72"/>
      <c r="D2501" s="11"/>
      <c r="G2501" s="128" t="str">
        <f>IF(LEN(E2501&amp;"")&gt;0,IF(ISERROR(VLOOKUP(E2501,SpeciesLookup!B:G,6,FALSE)=TRUE),"",VLOOKUP(E2501,SpeciesLookup!B:G,6,FALSE)),"")</f>
        <v/>
      </c>
      <c r="H2501" s="128" t="str">
        <f>IF(LEN(E2501&amp;"")&gt;0,IF(ISERROR(VLOOKUP(E2501,SpeciesLookup!B:G,5,FALSE)=TRUE),"",VLOOKUP(E2501,SpeciesLookup!B:G,5,FALSE)),"")</f>
        <v/>
      </c>
      <c r="I2501" s="11"/>
      <c r="J2501" s="73"/>
      <c r="K2501" s="11"/>
      <c r="L2501" s="127" t="str">
        <f>TRIM(IF(ISERROR(VLOOKUP(R2501,SpeciesValidation!D:T,IF(ISNA(VLOOKUP(J2501,Validation!B$2:C$15,2,FALSE)),FALSE,VLOOKUP(J2501,Validation!B$2:C$15,2,FALSE)))),IF(LEN(E2501&amp;"")&gt;0,"",""),VLOOKUP(R2501,SpeciesValidation!D:T,VLOOKUP(J2501,Validation!B$2:C$15,2,FALSE),FALSE)) &amp; " " &amp; IF(ISERROR(IF(LEFT(J2501,1)="A",IF(IF(VLOOKUP(R2501,SpeciesValidation!D:W,20,FALSE)=FALSE,OR(TEXT(A2501,"MMDD")&lt;VLOOKUP(R2501,SpeciesValidation!D:W,18,FALSE),TEXT(A2501,"MMDD")&gt;VLOOKUP(R2501,SpeciesValidation!D:W,19,FALSE)),IF(TEXT(A2501,"MMDD")&lt;"0701",TEXT(A2501,"MMDD")&gt;VLOOKUP(R2501,SpeciesValidation!D:W,18,FALSE),TEXT(A2501,"MMDD")&lt;VLOOKUP(R2501,SpeciesValidation!D:W,19,FALSE))),"Date outside expected range for this species",""),"")),"",IF(LEFT(J2501,1)="A",IF(IF(VLOOKUP(R2501,SpeciesValidation!D:W,20,FALSE)=FALSE,OR(TEXT(A2501,"MMDD")&lt;VLOOKUP(R2501,SpeciesValidation!D:W,18,FALSE),TEXT(A2501,"MMDD")&gt;VLOOKUP(R2501,SpeciesValidation!D:W,19,FALSE)),IF(TEXT(A2501,"MMDD")&lt;"0701",TEXT(A2501,"MMDD")&gt;VLOOKUP(R2501,SpeciesValidation!D:W,18,FALSE),TEXT(A2501,"MMDD")&lt;VLOOKUP(R2501,SpeciesValidation!D:W,19,FALSE))),"Date outside expected range for this species",""),"")))</f>
        <v/>
      </c>
      <c r="M2501" s="127" t="str">
        <f>IF(LEN(E2501&amp;"")&gt;0,IF(ISERROR(VLOOKUP(R2501,SpeciesValidation!D:I,6,FALSE)),"",VLOOKUP(R2501,SpeciesValidation!D:I,6,FALSE)),"")</f>
        <v/>
      </c>
      <c r="Q2501" s="36" t="str">
        <f>IF(LEN(E2501&amp;"")&gt;0,IF(ISERROR(VLOOKUP(E2501,SpeciesValidation!B:G,2,FALSE)=TRUE),"",VLOOKUP(E2501,SpeciesValidation!B:G,2,FALSE)),"")</f>
        <v/>
      </c>
      <c r="R2501" s="36" t="str">
        <f>IF(LEN(E2501&amp;"")&gt;0,IF(ISERROR(VLOOKUP(E2501,SpeciesLookup!B:G,4,FALSE)=TRUE),"",VLOOKUP(E2501,SpeciesLookup!B:G,4,FALSE)),"")</f>
        <v/>
      </c>
    </row>
    <row r="2502" spans="1:18" ht="13.2" x14ac:dyDescent="0.25">
      <c r="A2502" s="72"/>
      <c r="D2502" s="11"/>
      <c r="G2502" s="128" t="str">
        <f>IF(LEN(E2502&amp;"")&gt;0,IF(ISERROR(VLOOKUP(E2502,SpeciesLookup!B:G,6,FALSE)=TRUE),"",VLOOKUP(E2502,SpeciesLookup!B:G,6,FALSE)),"")</f>
        <v/>
      </c>
      <c r="H2502" s="128" t="str">
        <f>IF(LEN(E2502&amp;"")&gt;0,IF(ISERROR(VLOOKUP(E2502,SpeciesLookup!B:G,5,FALSE)=TRUE),"",VLOOKUP(E2502,SpeciesLookup!B:G,5,FALSE)),"")</f>
        <v/>
      </c>
      <c r="I2502" s="11"/>
      <c r="J2502" s="73"/>
      <c r="K2502" s="11"/>
      <c r="L2502" s="127" t="str">
        <f>TRIM(IF(ISERROR(VLOOKUP(R2502,SpeciesValidation!D:T,IF(ISNA(VLOOKUP(J2502,Validation!B$2:C$15,2,FALSE)),FALSE,VLOOKUP(J2502,Validation!B$2:C$15,2,FALSE)))),IF(LEN(E2502&amp;"")&gt;0,"",""),VLOOKUP(R2502,SpeciesValidation!D:T,VLOOKUP(J2502,Validation!B$2:C$15,2,FALSE),FALSE)) &amp; " " &amp; IF(ISERROR(IF(LEFT(J2502,1)="A",IF(IF(VLOOKUP(R2502,SpeciesValidation!D:W,20,FALSE)=FALSE,OR(TEXT(A2502,"MMDD")&lt;VLOOKUP(R2502,SpeciesValidation!D:W,18,FALSE),TEXT(A2502,"MMDD")&gt;VLOOKUP(R2502,SpeciesValidation!D:W,19,FALSE)),IF(TEXT(A2502,"MMDD")&lt;"0701",TEXT(A2502,"MMDD")&gt;VLOOKUP(R2502,SpeciesValidation!D:W,18,FALSE),TEXT(A2502,"MMDD")&lt;VLOOKUP(R2502,SpeciesValidation!D:W,19,FALSE))),"Date outside expected range for this species",""),"")),"",IF(LEFT(J2502,1)="A",IF(IF(VLOOKUP(R2502,SpeciesValidation!D:W,20,FALSE)=FALSE,OR(TEXT(A2502,"MMDD")&lt;VLOOKUP(R2502,SpeciesValidation!D:W,18,FALSE),TEXT(A2502,"MMDD")&gt;VLOOKUP(R2502,SpeciesValidation!D:W,19,FALSE)),IF(TEXT(A2502,"MMDD")&lt;"0701",TEXT(A2502,"MMDD")&gt;VLOOKUP(R2502,SpeciesValidation!D:W,18,FALSE),TEXT(A2502,"MMDD")&lt;VLOOKUP(R2502,SpeciesValidation!D:W,19,FALSE))),"Date outside expected range for this species",""),"")))</f>
        <v/>
      </c>
      <c r="M2502" s="127" t="str">
        <f>IF(LEN(E2502&amp;"")&gt;0,IF(ISERROR(VLOOKUP(R2502,SpeciesValidation!D:I,6,FALSE)),"",VLOOKUP(R2502,SpeciesValidation!D:I,6,FALSE)),"")</f>
        <v/>
      </c>
      <c r="Q2502" s="36" t="str">
        <f>IF(LEN(E2502&amp;"")&gt;0,IF(ISERROR(VLOOKUP(E2502,SpeciesValidation!B:G,2,FALSE)=TRUE),"",VLOOKUP(E2502,SpeciesValidation!B:G,2,FALSE)),"")</f>
        <v/>
      </c>
      <c r="R2502" s="36" t="str">
        <f>IF(LEN(E2502&amp;"")&gt;0,IF(ISERROR(VLOOKUP(E2502,SpeciesLookup!B:G,4,FALSE)=TRUE),"",VLOOKUP(E2502,SpeciesLookup!B:G,4,FALSE)),"")</f>
        <v/>
      </c>
    </row>
    <row r="2503" spans="1:18" ht="13.2" x14ac:dyDescent="0.25">
      <c r="A2503" s="72"/>
      <c r="D2503" s="11"/>
      <c r="G2503" s="128" t="str">
        <f>IF(LEN(E2503&amp;"")&gt;0,IF(ISERROR(VLOOKUP(E2503,SpeciesLookup!B:G,6,FALSE)=TRUE),"",VLOOKUP(E2503,SpeciesLookup!B:G,6,FALSE)),"")</f>
        <v/>
      </c>
      <c r="H2503" s="128" t="str">
        <f>IF(LEN(E2503&amp;"")&gt;0,IF(ISERROR(VLOOKUP(E2503,SpeciesLookup!B:G,5,FALSE)=TRUE),"",VLOOKUP(E2503,SpeciesLookup!B:G,5,FALSE)),"")</f>
        <v/>
      </c>
      <c r="I2503" s="11"/>
      <c r="J2503" s="73"/>
      <c r="K2503" s="11"/>
      <c r="L2503" s="127" t="str">
        <f>TRIM(IF(ISERROR(VLOOKUP(R2503,SpeciesValidation!D:T,IF(ISNA(VLOOKUP(J2503,Validation!B$2:C$15,2,FALSE)),FALSE,VLOOKUP(J2503,Validation!B$2:C$15,2,FALSE)))),IF(LEN(E2503&amp;"")&gt;0,"",""),VLOOKUP(R2503,SpeciesValidation!D:T,VLOOKUP(J2503,Validation!B$2:C$15,2,FALSE),FALSE)) &amp; " " &amp; IF(ISERROR(IF(LEFT(J2503,1)="A",IF(IF(VLOOKUP(R2503,SpeciesValidation!D:W,20,FALSE)=FALSE,OR(TEXT(A2503,"MMDD")&lt;VLOOKUP(R2503,SpeciesValidation!D:W,18,FALSE),TEXT(A2503,"MMDD")&gt;VLOOKUP(R2503,SpeciesValidation!D:W,19,FALSE)),IF(TEXT(A2503,"MMDD")&lt;"0701",TEXT(A2503,"MMDD")&gt;VLOOKUP(R2503,SpeciesValidation!D:W,18,FALSE),TEXT(A2503,"MMDD")&lt;VLOOKUP(R2503,SpeciesValidation!D:W,19,FALSE))),"Date outside expected range for this species",""),"")),"",IF(LEFT(J2503,1)="A",IF(IF(VLOOKUP(R2503,SpeciesValidation!D:W,20,FALSE)=FALSE,OR(TEXT(A2503,"MMDD")&lt;VLOOKUP(R2503,SpeciesValidation!D:W,18,FALSE),TEXT(A2503,"MMDD")&gt;VLOOKUP(R2503,SpeciesValidation!D:W,19,FALSE)),IF(TEXT(A2503,"MMDD")&lt;"0701",TEXT(A2503,"MMDD")&gt;VLOOKUP(R2503,SpeciesValidation!D:W,18,FALSE),TEXT(A2503,"MMDD")&lt;VLOOKUP(R2503,SpeciesValidation!D:W,19,FALSE))),"Date outside expected range for this species",""),"")))</f>
        <v/>
      </c>
      <c r="M2503" s="127" t="str">
        <f>IF(LEN(E2503&amp;"")&gt;0,IF(ISERROR(VLOOKUP(R2503,SpeciesValidation!D:I,6,FALSE)),"",VLOOKUP(R2503,SpeciesValidation!D:I,6,FALSE)),"")</f>
        <v/>
      </c>
      <c r="Q2503" s="36" t="str">
        <f>IF(LEN(E2503&amp;"")&gt;0,IF(ISERROR(VLOOKUP(E2503,SpeciesValidation!B:G,2,FALSE)=TRUE),"",VLOOKUP(E2503,SpeciesValidation!B:G,2,FALSE)),"")</f>
        <v/>
      </c>
      <c r="R2503" s="36" t="str">
        <f>IF(LEN(E2503&amp;"")&gt;0,IF(ISERROR(VLOOKUP(E2503,SpeciesLookup!B:G,4,FALSE)=TRUE),"",VLOOKUP(E2503,SpeciesLookup!B:G,4,FALSE)),"")</f>
        <v/>
      </c>
    </row>
    <row r="2504" spans="1:18" ht="13.2" x14ac:dyDescent="0.25">
      <c r="A2504" s="72"/>
      <c r="D2504" s="11"/>
      <c r="G2504" s="128" t="str">
        <f>IF(LEN(E2504&amp;"")&gt;0,IF(ISERROR(VLOOKUP(E2504,SpeciesLookup!B:G,6,FALSE)=TRUE),"",VLOOKUP(E2504,SpeciesLookup!B:G,6,FALSE)),"")</f>
        <v/>
      </c>
      <c r="H2504" s="128" t="str">
        <f>IF(LEN(E2504&amp;"")&gt;0,IF(ISERROR(VLOOKUP(E2504,SpeciesLookup!B:G,5,FALSE)=TRUE),"",VLOOKUP(E2504,SpeciesLookup!B:G,5,FALSE)),"")</f>
        <v/>
      </c>
      <c r="I2504" s="11"/>
      <c r="J2504" s="73"/>
      <c r="K2504" s="11"/>
      <c r="L2504" s="127" t="str">
        <f>TRIM(IF(ISERROR(VLOOKUP(R2504,SpeciesValidation!D:T,IF(ISNA(VLOOKUP(J2504,Validation!B$2:C$15,2,FALSE)),FALSE,VLOOKUP(J2504,Validation!B$2:C$15,2,FALSE)))),IF(LEN(E2504&amp;"")&gt;0,"",""),VLOOKUP(R2504,SpeciesValidation!D:T,VLOOKUP(J2504,Validation!B$2:C$15,2,FALSE),FALSE)) &amp; " " &amp; IF(ISERROR(IF(LEFT(J2504,1)="A",IF(IF(VLOOKUP(R2504,SpeciesValidation!D:W,20,FALSE)=FALSE,OR(TEXT(A2504,"MMDD")&lt;VLOOKUP(R2504,SpeciesValidation!D:W,18,FALSE),TEXT(A2504,"MMDD")&gt;VLOOKUP(R2504,SpeciesValidation!D:W,19,FALSE)),IF(TEXT(A2504,"MMDD")&lt;"0701",TEXT(A2504,"MMDD")&gt;VLOOKUP(R2504,SpeciesValidation!D:W,18,FALSE),TEXT(A2504,"MMDD")&lt;VLOOKUP(R2504,SpeciesValidation!D:W,19,FALSE))),"Date outside expected range for this species",""),"")),"",IF(LEFT(J2504,1)="A",IF(IF(VLOOKUP(R2504,SpeciesValidation!D:W,20,FALSE)=FALSE,OR(TEXT(A2504,"MMDD")&lt;VLOOKUP(R2504,SpeciesValidation!D:W,18,FALSE),TEXT(A2504,"MMDD")&gt;VLOOKUP(R2504,SpeciesValidation!D:W,19,FALSE)),IF(TEXT(A2504,"MMDD")&lt;"0701",TEXT(A2504,"MMDD")&gt;VLOOKUP(R2504,SpeciesValidation!D:W,18,FALSE),TEXT(A2504,"MMDD")&lt;VLOOKUP(R2504,SpeciesValidation!D:W,19,FALSE))),"Date outside expected range for this species",""),"")))</f>
        <v/>
      </c>
      <c r="M2504" s="127" t="str">
        <f>IF(LEN(E2504&amp;"")&gt;0,IF(ISERROR(VLOOKUP(R2504,SpeciesValidation!D:I,6,FALSE)),"",VLOOKUP(R2504,SpeciesValidation!D:I,6,FALSE)),"")</f>
        <v/>
      </c>
      <c r="Q2504" s="36" t="str">
        <f>IF(LEN(E2504&amp;"")&gt;0,IF(ISERROR(VLOOKUP(E2504,SpeciesValidation!B:G,2,FALSE)=TRUE),"",VLOOKUP(E2504,SpeciesValidation!B:G,2,FALSE)),"")</f>
        <v/>
      </c>
      <c r="R2504" s="36" t="str">
        <f>IF(LEN(E2504&amp;"")&gt;0,IF(ISERROR(VLOOKUP(E2504,SpeciesLookup!B:G,4,FALSE)=TRUE),"",VLOOKUP(E2504,SpeciesLookup!B:G,4,FALSE)),"")</f>
        <v/>
      </c>
    </row>
    <row r="2505" spans="1:18" ht="13.2" x14ac:dyDescent="0.25">
      <c r="A2505" s="72"/>
      <c r="D2505" s="11"/>
      <c r="G2505" s="128" t="str">
        <f>IF(LEN(E2505&amp;"")&gt;0,IF(ISERROR(VLOOKUP(E2505,SpeciesLookup!B:G,6,FALSE)=TRUE),"",VLOOKUP(E2505,SpeciesLookup!B:G,6,FALSE)),"")</f>
        <v/>
      </c>
      <c r="H2505" s="128" t="str">
        <f>IF(LEN(E2505&amp;"")&gt;0,IF(ISERROR(VLOOKUP(E2505,SpeciesLookup!B:G,5,FALSE)=TRUE),"",VLOOKUP(E2505,SpeciesLookup!B:G,5,FALSE)),"")</f>
        <v/>
      </c>
      <c r="I2505" s="11"/>
      <c r="J2505" s="73"/>
      <c r="K2505" s="11"/>
      <c r="L2505" s="127" t="str">
        <f>TRIM(IF(ISERROR(VLOOKUP(R2505,SpeciesValidation!D:T,IF(ISNA(VLOOKUP(J2505,Validation!B$2:C$15,2,FALSE)),FALSE,VLOOKUP(J2505,Validation!B$2:C$15,2,FALSE)))),IF(LEN(E2505&amp;"")&gt;0,"",""),VLOOKUP(R2505,SpeciesValidation!D:T,VLOOKUP(J2505,Validation!B$2:C$15,2,FALSE),FALSE)) &amp; " " &amp; IF(ISERROR(IF(LEFT(J2505,1)="A",IF(IF(VLOOKUP(R2505,SpeciesValidation!D:W,20,FALSE)=FALSE,OR(TEXT(A2505,"MMDD")&lt;VLOOKUP(R2505,SpeciesValidation!D:W,18,FALSE),TEXT(A2505,"MMDD")&gt;VLOOKUP(R2505,SpeciesValidation!D:W,19,FALSE)),IF(TEXT(A2505,"MMDD")&lt;"0701",TEXT(A2505,"MMDD")&gt;VLOOKUP(R2505,SpeciesValidation!D:W,18,FALSE),TEXT(A2505,"MMDD")&lt;VLOOKUP(R2505,SpeciesValidation!D:W,19,FALSE))),"Date outside expected range for this species",""),"")),"",IF(LEFT(J2505,1)="A",IF(IF(VLOOKUP(R2505,SpeciesValidation!D:W,20,FALSE)=FALSE,OR(TEXT(A2505,"MMDD")&lt;VLOOKUP(R2505,SpeciesValidation!D:W,18,FALSE),TEXT(A2505,"MMDD")&gt;VLOOKUP(R2505,SpeciesValidation!D:W,19,FALSE)),IF(TEXT(A2505,"MMDD")&lt;"0701",TEXT(A2505,"MMDD")&gt;VLOOKUP(R2505,SpeciesValidation!D:W,18,FALSE),TEXT(A2505,"MMDD")&lt;VLOOKUP(R2505,SpeciesValidation!D:W,19,FALSE))),"Date outside expected range for this species",""),"")))</f>
        <v/>
      </c>
      <c r="M2505" s="127" t="str">
        <f>IF(LEN(E2505&amp;"")&gt;0,IF(ISERROR(VLOOKUP(R2505,SpeciesValidation!D:I,6,FALSE)),"",VLOOKUP(R2505,SpeciesValidation!D:I,6,FALSE)),"")</f>
        <v/>
      </c>
      <c r="Q2505" s="36" t="str">
        <f>IF(LEN(E2505&amp;"")&gt;0,IF(ISERROR(VLOOKUP(E2505,SpeciesValidation!B:G,2,FALSE)=TRUE),"",VLOOKUP(E2505,SpeciesValidation!B:G,2,FALSE)),"")</f>
        <v/>
      </c>
      <c r="R2505" s="36" t="str">
        <f>IF(LEN(E2505&amp;"")&gt;0,IF(ISERROR(VLOOKUP(E2505,SpeciesLookup!B:G,4,FALSE)=TRUE),"",VLOOKUP(E2505,SpeciesLookup!B:G,4,FALSE)),"")</f>
        <v/>
      </c>
    </row>
    <row r="2506" spans="1:18" ht="13.2" x14ac:dyDescent="0.25">
      <c r="A2506" s="72"/>
      <c r="D2506" s="11"/>
      <c r="G2506" s="128" t="str">
        <f>IF(LEN(E2506&amp;"")&gt;0,IF(ISERROR(VLOOKUP(E2506,SpeciesLookup!B:G,6,FALSE)=TRUE),"",VLOOKUP(E2506,SpeciesLookup!B:G,6,FALSE)),"")</f>
        <v/>
      </c>
      <c r="H2506" s="128" t="str">
        <f>IF(LEN(E2506&amp;"")&gt;0,IF(ISERROR(VLOOKUP(E2506,SpeciesLookup!B:G,5,FALSE)=TRUE),"",VLOOKUP(E2506,SpeciesLookup!B:G,5,FALSE)),"")</f>
        <v/>
      </c>
      <c r="I2506" s="11"/>
      <c r="J2506" s="73"/>
      <c r="K2506" s="11"/>
      <c r="L2506" s="127" t="str">
        <f>TRIM(IF(ISERROR(VLOOKUP(R2506,SpeciesValidation!D:T,IF(ISNA(VLOOKUP(J2506,Validation!B$2:C$15,2,FALSE)),FALSE,VLOOKUP(J2506,Validation!B$2:C$15,2,FALSE)))),IF(LEN(E2506&amp;"")&gt;0,"",""),VLOOKUP(R2506,SpeciesValidation!D:T,VLOOKUP(J2506,Validation!B$2:C$15,2,FALSE),FALSE)) &amp; " " &amp; IF(ISERROR(IF(LEFT(J2506,1)="A",IF(IF(VLOOKUP(R2506,SpeciesValidation!D:W,20,FALSE)=FALSE,OR(TEXT(A2506,"MMDD")&lt;VLOOKUP(R2506,SpeciesValidation!D:W,18,FALSE),TEXT(A2506,"MMDD")&gt;VLOOKUP(R2506,SpeciesValidation!D:W,19,FALSE)),IF(TEXT(A2506,"MMDD")&lt;"0701",TEXT(A2506,"MMDD")&gt;VLOOKUP(R2506,SpeciesValidation!D:W,18,FALSE),TEXT(A2506,"MMDD")&lt;VLOOKUP(R2506,SpeciesValidation!D:W,19,FALSE))),"Date outside expected range for this species",""),"")),"",IF(LEFT(J2506,1)="A",IF(IF(VLOOKUP(R2506,SpeciesValidation!D:W,20,FALSE)=FALSE,OR(TEXT(A2506,"MMDD")&lt;VLOOKUP(R2506,SpeciesValidation!D:W,18,FALSE),TEXT(A2506,"MMDD")&gt;VLOOKUP(R2506,SpeciesValidation!D:W,19,FALSE)),IF(TEXT(A2506,"MMDD")&lt;"0701",TEXT(A2506,"MMDD")&gt;VLOOKUP(R2506,SpeciesValidation!D:W,18,FALSE),TEXT(A2506,"MMDD")&lt;VLOOKUP(R2506,SpeciesValidation!D:W,19,FALSE))),"Date outside expected range for this species",""),"")))</f>
        <v/>
      </c>
      <c r="M2506" s="127" t="str">
        <f>IF(LEN(E2506&amp;"")&gt;0,IF(ISERROR(VLOOKUP(R2506,SpeciesValidation!D:I,6,FALSE)),"",VLOOKUP(R2506,SpeciesValidation!D:I,6,FALSE)),"")</f>
        <v/>
      </c>
      <c r="Q2506" s="36" t="str">
        <f>IF(LEN(E2506&amp;"")&gt;0,IF(ISERROR(VLOOKUP(E2506,SpeciesValidation!B:G,2,FALSE)=TRUE),"",VLOOKUP(E2506,SpeciesValidation!B:G,2,FALSE)),"")</f>
        <v/>
      </c>
      <c r="R2506" s="36" t="str">
        <f>IF(LEN(E2506&amp;"")&gt;0,IF(ISERROR(VLOOKUP(E2506,SpeciesLookup!B:G,4,FALSE)=TRUE),"",VLOOKUP(E2506,SpeciesLookup!B:G,4,FALSE)),"")</f>
        <v/>
      </c>
    </row>
    <row r="2507" spans="1:18" ht="13.2" x14ac:dyDescent="0.25">
      <c r="A2507" s="72"/>
      <c r="D2507" s="11"/>
      <c r="G2507" s="128" t="str">
        <f>IF(LEN(E2507&amp;"")&gt;0,IF(ISERROR(VLOOKUP(E2507,SpeciesLookup!B:G,6,FALSE)=TRUE),"",VLOOKUP(E2507,SpeciesLookup!B:G,6,FALSE)),"")</f>
        <v/>
      </c>
      <c r="H2507" s="128" t="str">
        <f>IF(LEN(E2507&amp;"")&gt;0,IF(ISERROR(VLOOKUP(E2507,SpeciesLookup!B:G,5,FALSE)=TRUE),"",VLOOKUP(E2507,SpeciesLookup!B:G,5,FALSE)),"")</f>
        <v/>
      </c>
      <c r="I2507" s="11"/>
      <c r="J2507" s="73"/>
      <c r="K2507" s="11"/>
      <c r="L2507" s="127" t="str">
        <f>TRIM(IF(ISERROR(VLOOKUP(R2507,SpeciesValidation!D:T,IF(ISNA(VLOOKUP(J2507,Validation!B$2:C$15,2,FALSE)),FALSE,VLOOKUP(J2507,Validation!B$2:C$15,2,FALSE)))),IF(LEN(E2507&amp;"")&gt;0,"",""),VLOOKUP(R2507,SpeciesValidation!D:T,VLOOKUP(J2507,Validation!B$2:C$15,2,FALSE),FALSE)) &amp; " " &amp; IF(ISERROR(IF(LEFT(J2507,1)="A",IF(IF(VLOOKUP(R2507,SpeciesValidation!D:W,20,FALSE)=FALSE,OR(TEXT(A2507,"MMDD")&lt;VLOOKUP(R2507,SpeciesValidation!D:W,18,FALSE),TEXT(A2507,"MMDD")&gt;VLOOKUP(R2507,SpeciesValidation!D:W,19,FALSE)),IF(TEXT(A2507,"MMDD")&lt;"0701",TEXT(A2507,"MMDD")&gt;VLOOKUP(R2507,SpeciesValidation!D:W,18,FALSE),TEXT(A2507,"MMDD")&lt;VLOOKUP(R2507,SpeciesValidation!D:W,19,FALSE))),"Date outside expected range for this species",""),"")),"",IF(LEFT(J2507,1)="A",IF(IF(VLOOKUP(R2507,SpeciesValidation!D:W,20,FALSE)=FALSE,OR(TEXT(A2507,"MMDD")&lt;VLOOKUP(R2507,SpeciesValidation!D:W,18,FALSE),TEXT(A2507,"MMDD")&gt;VLOOKUP(R2507,SpeciesValidation!D:W,19,FALSE)),IF(TEXT(A2507,"MMDD")&lt;"0701",TEXT(A2507,"MMDD")&gt;VLOOKUP(R2507,SpeciesValidation!D:W,18,FALSE),TEXT(A2507,"MMDD")&lt;VLOOKUP(R2507,SpeciesValidation!D:W,19,FALSE))),"Date outside expected range for this species",""),"")))</f>
        <v/>
      </c>
      <c r="M2507" s="127" t="str">
        <f>IF(LEN(E2507&amp;"")&gt;0,IF(ISERROR(VLOOKUP(R2507,SpeciesValidation!D:I,6,FALSE)),"",VLOOKUP(R2507,SpeciesValidation!D:I,6,FALSE)),"")</f>
        <v/>
      </c>
      <c r="Q2507" s="36" t="str">
        <f>IF(LEN(E2507&amp;"")&gt;0,IF(ISERROR(VLOOKUP(E2507,SpeciesValidation!B:G,2,FALSE)=TRUE),"",VLOOKUP(E2507,SpeciesValidation!B:G,2,FALSE)),"")</f>
        <v/>
      </c>
      <c r="R2507" s="36" t="str">
        <f>IF(LEN(E2507&amp;"")&gt;0,IF(ISERROR(VLOOKUP(E2507,SpeciesLookup!B:G,4,FALSE)=TRUE),"",VLOOKUP(E2507,SpeciesLookup!B:G,4,FALSE)),"")</f>
        <v/>
      </c>
    </row>
    <row r="2508" spans="1:18" ht="13.2" x14ac:dyDescent="0.25">
      <c r="A2508" s="72"/>
      <c r="D2508" s="11"/>
      <c r="G2508" s="128" t="str">
        <f>IF(LEN(E2508&amp;"")&gt;0,IF(ISERROR(VLOOKUP(E2508,SpeciesLookup!B:G,6,FALSE)=TRUE),"",VLOOKUP(E2508,SpeciesLookup!B:G,6,FALSE)),"")</f>
        <v/>
      </c>
      <c r="H2508" s="128" t="str">
        <f>IF(LEN(E2508&amp;"")&gt;0,IF(ISERROR(VLOOKUP(E2508,SpeciesLookup!B:G,5,FALSE)=TRUE),"",VLOOKUP(E2508,SpeciesLookup!B:G,5,FALSE)),"")</f>
        <v/>
      </c>
      <c r="I2508" s="11"/>
      <c r="J2508" s="73"/>
      <c r="K2508" s="11"/>
      <c r="L2508" s="127" t="str">
        <f>TRIM(IF(ISERROR(VLOOKUP(R2508,SpeciesValidation!D:T,IF(ISNA(VLOOKUP(J2508,Validation!B$2:C$15,2,FALSE)),FALSE,VLOOKUP(J2508,Validation!B$2:C$15,2,FALSE)))),IF(LEN(E2508&amp;"")&gt;0,"",""),VLOOKUP(R2508,SpeciesValidation!D:T,VLOOKUP(J2508,Validation!B$2:C$15,2,FALSE),FALSE)) &amp; " " &amp; IF(ISERROR(IF(LEFT(J2508,1)="A",IF(IF(VLOOKUP(R2508,SpeciesValidation!D:W,20,FALSE)=FALSE,OR(TEXT(A2508,"MMDD")&lt;VLOOKUP(R2508,SpeciesValidation!D:W,18,FALSE),TEXT(A2508,"MMDD")&gt;VLOOKUP(R2508,SpeciesValidation!D:W,19,FALSE)),IF(TEXT(A2508,"MMDD")&lt;"0701",TEXT(A2508,"MMDD")&gt;VLOOKUP(R2508,SpeciesValidation!D:W,18,FALSE),TEXT(A2508,"MMDD")&lt;VLOOKUP(R2508,SpeciesValidation!D:W,19,FALSE))),"Date outside expected range for this species",""),"")),"",IF(LEFT(J2508,1)="A",IF(IF(VLOOKUP(R2508,SpeciesValidation!D:W,20,FALSE)=FALSE,OR(TEXT(A2508,"MMDD")&lt;VLOOKUP(R2508,SpeciesValidation!D:W,18,FALSE),TEXT(A2508,"MMDD")&gt;VLOOKUP(R2508,SpeciesValidation!D:W,19,FALSE)),IF(TEXT(A2508,"MMDD")&lt;"0701",TEXT(A2508,"MMDD")&gt;VLOOKUP(R2508,SpeciesValidation!D:W,18,FALSE),TEXT(A2508,"MMDD")&lt;VLOOKUP(R2508,SpeciesValidation!D:W,19,FALSE))),"Date outside expected range for this species",""),"")))</f>
        <v/>
      </c>
      <c r="M2508" s="127" t="str">
        <f>IF(LEN(E2508&amp;"")&gt;0,IF(ISERROR(VLOOKUP(R2508,SpeciesValidation!D:I,6,FALSE)),"",VLOOKUP(R2508,SpeciesValidation!D:I,6,FALSE)),"")</f>
        <v/>
      </c>
      <c r="Q2508" s="36" t="str">
        <f>IF(LEN(E2508&amp;"")&gt;0,IF(ISERROR(VLOOKUP(E2508,SpeciesValidation!B:G,2,FALSE)=TRUE),"",VLOOKUP(E2508,SpeciesValidation!B:G,2,FALSE)),"")</f>
        <v/>
      </c>
      <c r="R2508" s="36" t="str">
        <f>IF(LEN(E2508&amp;"")&gt;0,IF(ISERROR(VLOOKUP(E2508,SpeciesLookup!B:G,4,FALSE)=TRUE),"",VLOOKUP(E2508,SpeciesLookup!B:G,4,FALSE)),"")</f>
        <v/>
      </c>
    </row>
    <row r="2509" spans="1:18" ht="13.2" x14ac:dyDescent="0.25">
      <c r="A2509" s="72"/>
      <c r="D2509" s="11"/>
      <c r="G2509" s="128" t="str">
        <f>IF(LEN(E2509&amp;"")&gt;0,IF(ISERROR(VLOOKUP(E2509,SpeciesLookup!B:G,6,FALSE)=TRUE),"",VLOOKUP(E2509,SpeciesLookup!B:G,6,FALSE)),"")</f>
        <v/>
      </c>
      <c r="H2509" s="128" t="str">
        <f>IF(LEN(E2509&amp;"")&gt;0,IF(ISERROR(VLOOKUP(E2509,SpeciesLookup!B:G,5,FALSE)=TRUE),"",VLOOKUP(E2509,SpeciesLookup!B:G,5,FALSE)),"")</f>
        <v/>
      </c>
      <c r="I2509" s="11"/>
      <c r="J2509" s="73"/>
      <c r="K2509" s="11"/>
      <c r="L2509" s="127" t="str">
        <f>TRIM(IF(ISERROR(VLOOKUP(R2509,SpeciesValidation!D:T,IF(ISNA(VLOOKUP(J2509,Validation!B$2:C$15,2,FALSE)),FALSE,VLOOKUP(J2509,Validation!B$2:C$15,2,FALSE)))),IF(LEN(E2509&amp;"")&gt;0,"",""),VLOOKUP(R2509,SpeciesValidation!D:T,VLOOKUP(J2509,Validation!B$2:C$15,2,FALSE),FALSE)) &amp; " " &amp; IF(ISERROR(IF(LEFT(J2509,1)="A",IF(IF(VLOOKUP(R2509,SpeciesValidation!D:W,20,FALSE)=FALSE,OR(TEXT(A2509,"MMDD")&lt;VLOOKUP(R2509,SpeciesValidation!D:W,18,FALSE),TEXT(A2509,"MMDD")&gt;VLOOKUP(R2509,SpeciesValidation!D:W,19,FALSE)),IF(TEXT(A2509,"MMDD")&lt;"0701",TEXT(A2509,"MMDD")&gt;VLOOKUP(R2509,SpeciesValidation!D:W,18,FALSE),TEXT(A2509,"MMDD")&lt;VLOOKUP(R2509,SpeciesValidation!D:W,19,FALSE))),"Date outside expected range for this species",""),"")),"",IF(LEFT(J2509,1)="A",IF(IF(VLOOKUP(R2509,SpeciesValidation!D:W,20,FALSE)=FALSE,OR(TEXT(A2509,"MMDD")&lt;VLOOKUP(R2509,SpeciesValidation!D:W,18,FALSE),TEXT(A2509,"MMDD")&gt;VLOOKUP(R2509,SpeciesValidation!D:W,19,FALSE)),IF(TEXT(A2509,"MMDD")&lt;"0701",TEXT(A2509,"MMDD")&gt;VLOOKUP(R2509,SpeciesValidation!D:W,18,FALSE),TEXT(A2509,"MMDD")&lt;VLOOKUP(R2509,SpeciesValidation!D:W,19,FALSE))),"Date outside expected range for this species",""),"")))</f>
        <v/>
      </c>
      <c r="M2509" s="127" t="str">
        <f>IF(LEN(E2509&amp;"")&gt;0,IF(ISERROR(VLOOKUP(R2509,SpeciesValidation!D:I,6,FALSE)),"",VLOOKUP(R2509,SpeciesValidation!D:I,6,FALSE)),"")</f>
        <v/>
      </c>
      <c r="Q2509" s="36" t="str">
        <f>IF(LEN(E2509&amp;"")&gt;0,IF(ISERROR(VLOOKUP(E2509,SpeciesValidation!B:G,2,FALSE)=TRUE),"",VLOOKUP(E2509,SpeciesValidation!B:G,2,FALSE)),"")</f>
        <v/>
      </c>
      <c r="R2509" s="36" t="str">
        <f>IF(LEN(E2509&amp;"")&gt;0,IF(ISERROR(VLOOKUP(E2509,SpeciesLookup!B:G,4,FALSE)=TRUE),"",VLOOKUP(E2509,SpeciesLookup!B:G,4,FALSE)),"")</f>
        <v/>
      </c>
    </row>
    <row r="2510" spans="1:18" ht="13.2" x14ac:dyDescent="0.25">
      <c r="A2510" s="72"/>
      <c r="D2510" s="11"/>
      <c r="G2510" s="128" t="str">
        <f>IF(LEN(E2510&amp;"")&gt;0,IF(ISERROR(VLOOKUP(E2510,SpeciesLookup!B:G,6,FALSE)=TRUE),"",VLOOKUP(E2510,SpeciesLookup!B:G,6,FALSE)),"")</f>
        <v/>
      </c>
      <c r="H2510" s="128" t="str">
        <f>IF(LEN(E2510&amp;"")&gt;0,IF(ISERROR(VLOOKUP(E2510,SpeciesLookup!B:G,5,FALSE)=TRUE),"",VLOOKUP(E2510,SpeciesLookup!B:G,5,FALSE)),"")</f>
        <v/>
      </c>
      <c r="I2510" s="11"/>
      <c r="J2510" s="73"/>
      <c r="K2510" s="11"/>
      <c r="L2510" s="127" t="str">
        <f>TRIM(IF(ISERROR(VLOOKUP(R2510,SpeciesValidation!D:T,IF(ISNA(VLOOKUP(J2510,Validation!B$2:C$15,2,FALSE)),FALSE,VLOOKUP(J2510,Validation!B$2:C$15,2,FALSE)))),IF(LEN(E2510&amp;"")&gt;0,"",""),VLOOKUP(R2510,SpeciesValidation!D:T,VLOOKUP(J2510,Validation!B$2:C$15,2,FALSE),FALSE)) &amp; " " &amp; IF(ISERROR(IF(LEFT(J2510,1)="A",IF(IF(VLOOKUP(R2510,SpeciesValidation!D:W,20,FALSE)=FALSE,OR(TEXT(A2510,"MMDD")&lt;VLOOKUP(R2510,SpeciesValidation!D:W,18,FALSE),TEXT(A2510,"MMDD")&gt;VLOOKUP(R2510,SpeciesValidation!D:W,19,FALSE)),IF(TEXT(A2510,"MMDD")&lt;"0701",TEXT(A2510,"MMDD")&gt;VLOOKUP(R2510,SpeciesValidation!D:W,18,FALSE),TEXT(A2510,"MMDD")&lt;VLOOKUP(R2510,SpeciesValidation!D:W,19,FALSE))),"Date outside expected range for this species",""),"")),"",IF(LEFT(J2510,1)="A",IF(IF(VLOOKUP(R2510,SpeciesValidation!D:W,20,FALSE)=FALSE,OR(TEXT(A2510,"MMDD")&lt;VLOOKUP(R2510,SpeciesValidation!D:W,18,FALSE),TEXT(A2510,"MMDD")&gt;VLOOKUP(R2510,SpeciesValidation!D:W,19,FALSE)),IF(TEXT(A2510,"MMDD")&lt;"0701",TEXT(A2510,"MMDD")&gt;VLOOKUP(R2510,SpeciesValidation!D:W,18,FALSE),TEXT(A2510,"MMDD")&lt;VLOOKUP(R2510,SpeciesValidation!D:W,19,FALSE))),"Date outside expected range for this species",""),"")))</f>
        <v/>
      </c>
      <c r="M2510" s="127" t="str">
        <f>IF(LEN(E2510&amp;"")&gt;0,IF(ISERROR(VLOOKUP(R2510,SpeciesValidation!D:I,6,FALSE)),"",VLOOKUP(R2510,SpeciesValidation!D:I,6,FALSE)),"")</f>
        <v/>
      </c>
      <c r="Q2510" s="36" t="str">
        <f>IF(LEN(E2510&amp;"")&gt;0,IF(ISERROR(VLOOKUP(E2510,SpeciesValidation!B:G,2,FALSE)=TRUE),"",VLOOKUP(E2510,SpeciesValidation!B:G,2,FALSE)),"")</f>
        <v/>
      </c>
      <c r="R2510" s="36" t="str">
        <f>IF(LEN(E2510&amp;"")&gt;0,IF(ISERROR(VLOOKUP(E2510,SpeciesLookup!B:G,4,FALSE)=TRUE),"",VLOOKUP(E2510,SpeciesLookup!B:G,4,FALSE)),"")</f>
        <v/>
      </c>
    </row>
    <row r="2511" spans="1:18" ht="13.2" x14ac:dyDescent="0.25">
      <c r="A2511" s="72"/>
      <c r="D2511" s="11"/>
      <c r="G2511" s="128" t="str">
        <f>IF(LEN(E2511&amp;"")&gt;0,IF(ISERROR(VLOOKUP(E2511,SpeciesLookup!B:G,6,FALSE)=TRUE),"",VLOOKUP(E2511,SpeciesLookup!B:G,6,FALSE)),"")</f>
        <v/>
      </c>
      <c r="H2511" s="128" t="str">
        <f>IF(LEN(E2511&amp;"")&gt;0,IF(ISERROR(VLOOKUP(E2511,SpeciesLookup!B:G,5,FALSE)=TRUE),"",VLOOKUP(E2511,SpeciesLookup!B:G,5,FALSE)),"")</f>
        <v/>
      </c>
      <c r="I2511" s="11"/>
      <c r="J2511" s="73"/>
      <c r="K2511" s="11"/>
      <c r="L2511" s="127" t="str">
        <f>TRIM(IF(ISERROR(VLOOKUP(R2511,SpeciesValidation!D:T,IF(ISNA(VLOOKUP(J2511,Validation!B$2:C$15,2,FALSE)),FALSE,VLOOKUP(J2511,Validation!B$2:C$15,2,FALSE)))),IF(LEN(E2511&amp;"")&gt;0,"",""),VLOOKUP(R2511,SpeciesValidation!D:T,VLOOKUP(J2511,Validation!B$2:C$15,2,FALSE),FALSE)) &amp; " " &amp; IF(ISERROR(IF(LEFT(J2511,1)="A",IF(IF(VLOOKUP(R2511,SpeciesValidation!D:W,20,FALSE)=FALSE,OR(TEXT(A2511,"MMDD")&lt;VLOOKUP(R2511,SpeciesValidation!D:W,18,FALSE),TEXT(A2511,"MMDD")&gt;VLOOKUP(R2511,SpeciesValidation!D:W,19,FALSE)),IF(TEXT(A2511,"MMDD")&lt;"0701",TEXT(A2511,"MMDD")&gt;VLOOKUP(R2511,SpeciesValidation!D:W,18,FALSE),TEXT(A2511,"MMDD")&lt;VLOOKUP(R2511,SpeciesValidation!D:W,19,FALSE))),"Date outside expected range for this species",""),"")),"",IF(LEFT(J2511,1)="A",IF(IF(VLOOKUP(R2511,SpeciesValidation!D:W,20,FALSE)=FALSE,OR(TEXT(A2511,"MMDD")&lt;VLOOKUP(R2511,SpeciesValidation!D:W,18,FALSE),TEXT(A2511,"MMDD")&gt;VLOOKUP(R2511,SpeciesValidation!D:W,19,FALSE)),IF(TEXT(A2511,"MMDD")&lt;"0701",TEXT(A2511,"MMDD")&gt;VLOOKUP(R2511,SpeciesValidation!D:W,18,FALSE),TEXT(A2511,"MMDD")&lt;VLOOKUP(R2511,SpeciesValidation!D:W,19,FALSE))),"Date outside expected range for this species",""),"")))</f>
        <v/>
      </c>
      <c r="M2511" s="127" t="str">
        <f>IF(LEN(E2511&amp;"")&gt;0,IF(ISERROR(VLOOKUP(R2511,SpeciesValidation!D:I,6,FALSE)),"",VLOOKUP(R2511,SpeciesValidation!D:I,6,FALSE)),"")</f>
        <v/>
      </c>
      <c r="Q2511" s="36" t="str">
        <f>IF(LEN(E2511&amp;"")&gt;0,IF(ISERROR(VLOOKUP(E2511,SpeciesValidation!B:G,2,FALSE)=TRUE),"",VLOOKUP(E2511,SpeciesValidation!B:G,2,FALSE)),"")</f>
        <v/>
      </c>
      <c r="R2511" s="36" t="str">
        <f>IF(LEN(E2511&amp;"")&gt;0,IF(ISERROR(VLOOKUP(E2511,SpeciesLookup!B:G,4,FALSE)=TRUE),"",VLOOKUP(E2511,SpeciesLookup!B:G,4,FALSE)),"")</f>
        <v/>
      </c>
    </row>
    <row r="2512" spans="1:18" ht="13.2" x14ac:dyDescent="0.25">
      <c r="A2512" s="72"/>
      <c r="D2512" s="11"/>
      <c r="G2512" s="128" t="str">
        <f>IF(LEN(E2512&amp;"")&gt;0,IF(ISERROR(VLOOKUP(E2512,SpeciesLookup!B:G,6,FALSE)=TRUE),"",VLOOKUP(E2512,SpeciesLookup!B:G,6,FALSE)),"")</f>
        <v/>
      </c>
      <c r="H2512" s="128" t="str">
        <f>IF(LEN(E2512&amp;"")&gt;0,IF(ISERROR(VLOOKUP(E2512,SpeciesLookup!B:G,5,FALSE)=TRUE),"",VLOOKUP(E2512,SpeciesLookup!B:G,5,FALSE)),"")</f>
        <v/>
      </c>
      <c r="I2512" s="11"/>
      <c r="J2512" s="73"/>
      <c r="K2512" s="11"/>
      <c r="L2512" s="127" t="str">
        <f>TRIM(IF(ISERROR(VLOOKUP(R2512,SpeciesValidation!D:T,IF(ISNA(VLOOKUP(J2512,Validation!B$2:C$15,2,FALSE)),FALSE,VLOOKUP(J2512,Validation!B$2:C$15,2,FALSE)))),IF(LEN(E2512&amp;"")&gt;0,"",""),VLOOKUP(R2512,SpeciesValidation!D:T,VLOOKUP(J2512,Validation!B$2:C$15,2,FALSE),FALSE)) &amp; " " &amp; IF(ISERROR(IF(LEFT(J2512,1)="A",IF(IF(VLOOKUP(R2512,SpeciesValidation!D:W,20,FALSE)=FALSE,OR(TEXT(A2512,"MMDD")&lt;VLOOKUP(R2512,SpeciesValidation!D:W,18,FALSE),TEXT(A2512,"MMDD")&gt;VLOOKUP(R2512,SpeciesValidation!D:W,19,FALSE)),IF(TEXT(A2512,"MMDD")&lt;"0701",TEXT(A2512,"MMDD")&gt;VLOOKUP(R2512,SpeciesValidation!D:W,18,FALSE),TEXT(A2512,"MMDD")&lt;VLOOKUP(R2512,SpeciesValidation!D:W,19,FALSE))),"Date outside expected range for this species",""),"")),"",IF(LEFT(J2512,1)="A",IF(IF(VLOOKUP(R2512,SpeciesValidation!D:W,20,FALSE)=FALSE,OR(TEXT(A2512,"MMDD")&lt;VLOOKUP(R2512,SpeciesValidation!D:W,18,FALSE),TEXT(A2512,"MMDD")&gt;VLOOKUP(R2512,SpeciesValidation!D:W,19,FALSE)),IF(TEXT(A2512,"MMDD")&lt;"0701",TEXT(A2512,"MMDD")&gt;VLOOKUP(R2512,SpeciesValidation!D:W,18,FALSE),TEXT(A2512,"MMDD")&lt;VLOOKUP(R2512,SpeciesValidation!D:W,19,FALSE))),"Date outside expected range for this species",""),"")))</f>
        <v/>
      </c>
      <c r="M2512" s="127" t="str">
        <f>IF(LEN(E2512&amp;"")&gt;0,IF(ISERROR(VLOOKUP(R2512,SpeciesValidation!D:I,6,FALSE)),"",VLOOKUP(R2512,SpeciesValidation!D:I,6,FALSE)),"")</f>
        <v/>
      </c>
      <c r="Q2512" s="36" t="str">
        <f>IF(LEN(E2512&amp;"")&gt;0,IF(ISERROR(VLOOKUP(E2512,SpeciesValidation!B:G,2,FALSE)=TRUE),"",VLOOKUP(E2512,SpeciesValidation!B:G,2,FALSE)),"")</f>
        <v/>
      </c>
      <c r="R2512" s="36" t="str">
        <f>IF(LEN(E2512&amp;"")&gt;0,IF(ISERROR(VLOOKUP(E2512,SpeciesLookup!B:G,4,FALSE)=TRUE),"",VLOOKUP(E2512,SpeciesLookup!B:G,4,FALSE)),"")</f>
        <v/>
      </c>
    </row>
    <row r="2513" spans="1:18" ht="13.2" x14ac:dyDescent="0.25">
      <c r="A2513" s="72"/>
      <c r="D2513" s="11"/>
      <c r="G2513" s="128" t="str">
        <f>IF(LEN(E2513&amp;"")&gt;0,IF(ISERROR(VLOOKUP(E2513,SpeciesLookup!B:G,6,FALSE)=TRUE),"",VLOOKUP(E2513,SpeciesLookup!B:G,6,FALSE)),"")</f>
        <v/>
      </c>
      <c r="H2513" s="128" t="str">
        <f>IF(LEN(E2513&amp;"")&gt;0,IF(ISERROR(VLOOKUP(E2513,SpeciesLookup!B:G,5,FALSE)=TRUE),"",VLOOKUP(E2513,SpeciesLookup!B:G,5,FALSE)),"")</f>
        <v/>
      </c>
      <c r="I2513" s="11"/>
      <c r="J2513" s="73"/>
      <c r="K2513" s="11"/>
      <c r="L2513" s="127" t="str">
        <f>TRIM(IF(ISERROR(VLOOKUP(R2513,SpeciesValidation!D:T,IF(ISNA(VLOOKUP(J2513,Validation!B$2:C$15,2,FALSE)),FALSE,VLOOKUP(J2513,Validation!B$2:C$15,2,FALSE)))),IF(LEN(E2513&amp;"")&gt;0,"",""),VLOOKUP(R2513,SpeciesValidation!D:T,VLOOKUP(J2513,Validation!B$2:C$15,2,FALSE),FALSE)) &amp; " " &amp; IF(ISERROR(IF(LEFT(J2513,1)="A",IF(IF(VLOOKUP(R2513,SpeciesValidation!D:W,20,FALSE)=FALSE,OR(TEXT(A2513,"MMDD")&lt;VLOOKUP(R2513,SpeciesValidation!D:W,18,FALSE),TEXT(A2513,"MMDD")&gt;VLOOKUP(R2513,SpeciesValidation!D:W,19,FALSE)),IF(TEXT(A2513,"MMDD")&lt;"0701",TEXT(A2513,"MMDD")&gt;VLOOKUP(R2513,SpeciesValidation!D:W,18,FALSE),TEXT(A2513,"MMDD")&lt;VLOOKUP(R2513,SpeciesValidation!D:W,19,FALSE))),"Date outside expected range for this species",""),"")),"",IF(LEFT(J2513,1)="A",IF(IF(VLOOKUP(R2513,SpeciesValidation!D:W,20,FALSE)=FALSE,OR(TEXT(A2513,"MMDD")&lt;VLOOKUP(R2513,SpeciesValidation!D:W,18,FALSE),TEXT(A2513,"MMDD")&gt;VLOOKUP(R2513,SpeciesValidation!D:W,19,FALSE)),IF(TEXT(A2513,"MMDD")&lt;"0701",TEXT(A2513,"MMDD")&gt;VLOOKUP(R2513,SpeciesValidation!D:W,18,FALSE),TEXT(A2513,"MMDD")&lt;VLOOKUP(R2513,SpeciesValidation!D:W,19,FALSE))),"Date outside expected range for this species",""),"")))</f>
        <v/>
      </c>
      <c r="M2513" s="127" t="str">
        <f>IF(LEN(E2513&amp;"")&gt;0,IF(ISERROR(VLOOKUP(R2513,SpeciesValidation!D:I,6,FALSE)),"",VLOOKUP(R2513,SpeciesValidation!D:I,6,FALSE)),"")</f>
        <v/>
      </c>
      <c r="Q2513" s="36" t="str">
        <f>IF(LEN(E2513&amp;"")&gt;0,IF(ISERROR(VLOOKUP(E2513,SpeciesValidation!B:G,2,FALSE)=TRUE),"",VLOOKUP(E2513,SpeciesValidation!B:G,2,FALSE)),"")</f>
        <v/>
      </c>
      <c r="R2513" s="36" t="str">
        <f>IF(LEN(E2513&amp;"")&gt;0,IF(ISERROR(VLOOKUP(E2513,SpeciesLookup!B:G,4,FALSE)=TRUE),"",VLOOKUP(E2513,SpeciesLookup!B:G,4,FALSE)),"")</f>
        <v/>
      </c>
    </row>
    <row r="2514" spans="1:18" ht="13.2" x14ac:dyDescent="0.25">
      <c r="A2514" s="72"/>
      <c r="D2514" s="11"/>
      <c r="G2514" s="128" t="str">
        <f>IF(LEN(E2514&amp;"")&gt;0,IF(ISERROR(VLOOKUP(E2514,SpeciesLookup!B:G,6,FALSE)=TRUE),"",VLOOKUP(E2514,SpeciesLookup!B:G,6,FALSE)),"")</f>
        <v/>
      </c>
      <c r="H2514" s="128" t="str">
        <f>IF(LEN(E2514&amp;"")&gt;0,IF(ISERROR(VLOOKUP(E2514,SpeciesLookup!B:G,5,FALSE)=TRUE),"",VLOOKUP(E2514,SpeciesLookup!B:G,5,FALSE)),"")</f>
        <v/>
      </c>
      <c r="I2514" s="11"/>
      <c r="J2514" s="73"/>
      <c r="K2514" s="11"/>
      <c r="L2514" s="127" t="str">
        <f>TRIM(IF(ISERROR(VLOOKUP(R2514,SpeciesValidation!D:T,IF(ISNA(VLOOKUP(J2514,Validation!B$2:C$15,2,FALSE)),FALSE,VLOOKUP(J2514,Validation!B$2:C$15,2,FALSE)))),IF(LEN(E2514&amp;"")&gt;0,"",""),VLOOKUP(R2514,SpeciesValidation!D:T,VLOOKUP(J2514,Validation!B$2:C$15,2,FALSE),FALSE)) &amp; " " &amp; IF(ISERROR(IF(LEFT(J2514,1)="A",IF(IF(VLOOKUP(R2514,SpeciesValidation!D:W,20,FALSE)=FALSE,OR(TEXT(A2514,"MMDD")&lt;VLOOKUP(R2514,SpeciesValidation!D:W,18,FALSE),TEXT(A2514,"MMDD")&gt;VLOOKUP(R2514,SpeciesValidation!D:W,19,FALSE)),IF(TEXT(A2514,"MMDD")&lt;"0701",TEXT(A2514,"MMDD")&gt;VLOOKUP(R2514,SpeciesValidation!D:W,18,FALSE),TEXT(A2514,"MMDD")&lt;VLOOKUP(R2514,SpeciesValidation!D:W,19,FALSE))),"Date outside expected range for this species",""),"")),"",IF(LEFT(J2514,1)="A",IF(IF(VLOOKUP(R2514,SpeciesValidation!D:W,20,FALSE)=FALSE,OR(TEXT(A2514,"MMDD")&lt;VLOOKUP(R2514,SpeciesValidation!D:W,18,FALSE),TEXT(A2514,"MMDD")&gt;VLOOKUP(R2514,SpeciesValidation!D:W,19,FALSE)),IF(TEXT(A2514,"MMDD")&lt;"0701",TEXT(A2514,"MMDD")&gt;VLOOKUP(R2514,SpeciesValidation!D:W,18,FALSE),TEXT(A2514,"MMDD")&lt;VLOOKUP(R2514,SpeciesValidation!D:W,19,FALSE))),"Date outside expected range for this species",""),"")))</f>
        <v/>
      </c>
      <c r="M2514" s="127" t="str">
        <f>IF(LEN(E2514&amp;"")&gt;0,IF(ISERROR(VLOOKUP(R2514,SpeciesValidation!D:I,6,FALSE)),"",VLOOKUP(R2514,SpeciesValidation!D:I,6,FALSE)),"")</f>
        <v/>
      </c>
      <c r="Q2514" s="36" t="str">
        <f>IF(LEN(E2514&amp;"")&gt;0,IF(ISERROR(VLOOKUP(E2514,SpeciesValidation!B:G,2,FALSE)=TRUE),"",VLOOKUP(E2514,SpeciesValidation!B:G,2,FALSE)),"")</f>
        <v/>
      </c>
      <c r="R2514" s="36" t="str">
        <f>IF(LEN(E2514&amp;"")&gt;0,IF(ISERROR(VLOOKUP(E2514,SpeciesLookup!B:G,4,FALSE)=TRUE),"",VLOOKUP(E2514,SpeciesLookup!B:G,4,FALSE)),"")</f>
        <v/>
      </c>
    </row>
    <row r="2515" spans="1:18" ht="13.2" x14ac:dyDescent="0.25">
      <c r="A2515" s="72"/>
      <c r="D2515" s="11"/>
      <c r="G2515" s="128" t="str">
        <f>IF(LEN(E2515&amp;"")&gt;0,IF(ISERROR(VLOOKUP(E2515,SpeciesLookup!B:G,6,FALSE)=TRUE),"",VLOOKUP(E2515,SpeciesLookup!B:G,6,FALSE)),"")</f>
        <v/>
      </c>
      <c r="H2515" s="128" t="str">
        <f>IF(LEN(E2515&amp;"")&gt;0,IF(ISERROR(VLOOKUP(E2515,SpeciesLookup!B:G,5,FALSE)=TRUE),"",VLOOKUP(E2515,SpeciesLookup!B:G,5,FALSE)),"")</f>
        <v/>
      </c>
      <c r="I2515" s="11"/>
      <c r="J2515" s="73"/>
      <c r="K2515" s="11"/>
      <c r="L2515" s="127" t="str">
        <f>TRIM(IF(ISERROR(VLOOKUP(R2515,SpeciesValidation!D:T,IF(ISNA(VLOOKUP(J2515,Validation!B$2:C$15,2,FALSE)),FALSE,VLOOKUP(J2515,Validation!B$2:C$15,2,FALSE)))),IF(LEN(E2515&amp;"")&gt;0,"",""),VLOOKUP(R2515,SpeciesValidation!D:T,VLOOKUP(J2515,Validation!B$2:C$15,2,FALSE),FALSE)) &amp; " " &amp; IF(ISERROR(IF(LEFT(J2515,1)="A",IF(IF(VLOOKUP(R2515,SpeciesValidation!D:W,20,FALSE)=FALSE,OR(TEXT(A2515,"MMDD")&lt;VLOOKUP(R2515,SpeciesValidation!D:W,18,FALSE),TEXT(A2515,"MMDD")&gt;VLOOKUP(R2515,SpeciesValidation!D:W,19,FALSE)),IF(TEXT(A2515,"MMDD")&lt;"0701",TEXT(A2515,"MMDD")&gt;VLOOKUP(R2515,SpeciesValidation!D:W,18,FALSE),TEXT(A2515,"MMDD")&lt;VLOOKUP(R2515,SpeciesValidation!D:W,19,FALSE))),"Date outside expected range for this species",""),"")),"",IF(LEFT(J2515,1)="A",IF(IF(VLOOKUP(R2515,SpeciesValidation!D:W,20,FALSE)=FALSE,OR(TEXT(A2515,"MMDD")&lt;VLOOKUP(R2515,SpeciesValidation!D:W,18,FALSE),TEXT(A2515,"MMDD")&gt;VLOOKUP(R2515,SpeciesValidation!D:W,19,FALSE)),IF(TEXT(A2515,"MMDD")&lt;"0701",TEXT(A2515,"MMDD")&gt;VLOOKUP(R2515,SpeciesValidation!D:W,18,FALSE),TEXT(A2515,"MMDD")&lt;VLOOKUP(R2515,SpeciesValidation!D:W,19,FALSE))),"Date outside expected range for this species",""),"")))</f>
        <v/>
      </c>
      <c r="M2515" s="127" t="str">
        <f>IF(LEN(E2515&amp;"")&gt;0,IF(ISERROR(VLOOKUP(R2515,SpeciesValidation!D:I,6,FALSE)),"",VLOOKUP(R2515,SpeciesValidation!D:I,6,FALSE)),"")</f>
        <v/>
      </c>
      <c r="Q2515" s="36" t="str">
        <f>IF(LEN(E2515&amp;"")&gt;0,IF(ISERROR(VLOOKUP(E2515,SpeciesValidation!B:G,2,FALSE)=TRUE),"",VLOOKUP(E2515,SpeciesValidation!B:G,2,FALSE)),"")</f>
        <v/>
      </c>
      <c r="R2515" s="36" t="str">
        <f>IF(LEN(E2515&amp;"")&gt;0,IF(ISERROR(VLOOKUP(E2515,SpeciesLookup!B:G,4,FALSE)=TRUE),"",VLOOKUP(E2515,SpeciesLookup!B:G,4,FALSE)),"")</f>
        <v/>
      </c>
    </row>
    <row r="2516" spans="1:18" ht="13.2" x14ac:dyDescent="0.25">
      <c r="A2516" s="72"/>
      <c r="D2516" s="11"/>
      <c r="G2516" s="128" t="str">
        <f>IF(LEN(E2516&amp;"")&gt;0,IF(ISERROR(VLOOKUP(E2516,SpeciesLookup!B:G,6,FALSE)=TRUE),"",VLOOKUP(E2516,SpeciesLookup!B:G,6,FALSE)),"")</f>
        <v/>
      </c>
      <c r="H2516" s="128" t="str">
        <f>IF(LEN(E2516&amp;"")&gt;0,IF(ISERROR(VLOOKUP(E2516,SpeciesLookup!B:G,5,FALSE)=TRUE),"",VLOOKUP(E2516,SpeciesLookup!B:G,5,FALSE)),"")</f>
        <v/>
      </c>
      <c r="I2516" s="11"/>
      <c r="J2516" s="73"/>
      <c r="K2516" s="11"/>
      <c r="L2516" s="127" t="str">
        <f>TRIM(IF(ISERROR(VLOOKUP(R2516,SpeciesValidation!D:T,IF(ISNA(VLOOKUP(J2516,Validation!B$2:C$15,2,FALSE)),FALSE,VLOOKUP(J2516,Validation!B$2:C$15,2,FALSE)))),IF(LEN(E2516&amp;"")&gt;0,"",""),VLOOKUP(R2516,SpeciesValidation!D:T,VLOOKUP(J2516,Validation!B$2:C$15,2,FALSE),FALSE)) &amp; " " &amp; IF(ISERROR(IF(LEFT(J2516,1)="A",IF(IF(VLOOKUP(R2516,SpeciesValidation!D:W,20,FALSE)=FALSE,OR(TEXT(A2516,"MMDD")&lt;VLOOKUP(R2516,SpeciesValidation!D:W,18,FALSE),TEXT(A2516,"MMDD")&gt;VLOOKUP(R2516,SpeciesValidation!D:W,19,FALSE)),IF(TEXT(A2516,"MMDD")&lt;"0701",TEXT(A2516,"MMDD")&gt;VLOOKUP(R2516,SpeciesValidation!D:W,18,FALSE),TEXT(A2516,"MMDD")&lt;VLOOKUP(R2516,SpeciesValidation!D:W,19,FALSE))),"Date outside expected range for this species",""),"")),"",IF(LEFT(J2516,1)="A",IF(IF(VLOOKUP(R2516,SpeciesValidation!D:W,20,FALSE)=FALSE,OR(TEXT(A2516,"MMDD")&lt;VLOOKUP(R2516,SpeciesValidation!D:W,18,FALSE),TEXT(A2516,"MMDD")&gt;VLOOKUP(R2516,SpeciesValidation!D:W,19,FALSE)),IF(TEXT(A2516,"MMDD")&lt;"0701",TEXT(A2516,"MMDD")&gt;VLOOKUP(R2516,SpeciesValidation!D:W,18,FALSE),TEXT(A2516,"MMDD")&lt;VLOOKUP(R2516,SpeciesValidation!D:W,19,FALSE))),"Date outside expected range for this species",""),"")))</f>
        <v/>
      </c>
      <c r="M2516" s="127" t="str">
        <f>IF(LEN(E2516&amp;"")&gt;0,IF(ISERROR(VLOOKUP(R2516,SpeciesValidation!D:I,6,FALSE)),"",VLOOKUP(R2516,SpeciesValidation!D:I,6,FALSE)),"")</f>
        <v/>
      </c>
      <c r="Q2516" s="36" t="str">
        <f>IF(LEN(E2516&amp;"")&gt;0,IF(ISERROR(VLOOKUP(E2516,SpeciesValidation!B:G,2,FALSE)=TRUE),"",VLOOKUP(E2516,SpeciesValidation!B:G,2,FALSE)),"")</f>
        <v/>
      </c>
      <c r="R2516" s="36" t="str">
        <f>IF(LEN(E2516&amp;"")&gt;0,IF(ISERROR(VLOOKUP(E2516,SpeciesLookup!B:G,4,FALSE)=TRUE),"",VLOOKUP(E2516,SpeciesLookup!B:G,4,FALSE)),"")</f>
        <v/>
      </c>
    </row>
    <row r="2517" spans="1:18" ht="13.2" x14ac:dyDescent="0.25">
      <c r="A2517" s="72"/>
      <c r="D2517" s="11"/>
      <c r="G2517" s="128" t="str">
        <f>IF(LEN(E2517&amp;"")&gt;0,IF(ISERROR(VLOOKUP(E2517,SpeciesLookup!B:G,6,FALSE)=TRUE),"",VLOOKUP(E2517,SpeciesLookup!B:G,6,FALSE)),"")</f>
        <v/>
      </c>
      <c r="H2517" s="128" t="str">
        <f>IF(LEN(E2517&amp;"")&gt;0,IF(ISERROR(VLOOKUP(E2517,SpeciesLookup!B:G,5,FALSE)=TRUE),"",VLOOKUP(E2517,SpeciesLookup!B:G,5,FALSE)),"")</f>
        <v/>
      </c>
      <c r="I2517" s="11"/>
      <c r="J2517" s="73"/>
      <c r="K2517" s="11"/>
      <c r="L2517" s="127" t="str">
        <f>TRIM(IF(ISERROR(VLOOKUP(R2517,SpeciesValidation!D:T,IF(ISNA(VLOOKUP(J2517,Validation!B$2:C$15,2,FALSE)),FALSE,VLOOKUP(J2517,Validation!B$2:C$15,2,FALSE)))),IF(LEN(E2517&amp;"")&gt;0,"",""),VLOOKUP(R2517,SpeciesValidation!D:T,VLOOKUP(J2517,Validation!B$2:C$15,2,FALSE),FALSE)) &amp; " " &amp; IF(ISERROR(IF(LEFT(J2517,1)="A",IF(IF(VLOOKUP(R2517,SpeciesValidation!D:W,20,FALSE)=FALSE,OR(TEXT(A2517,"MMDD")&lt;VLOOKUP(R2517,SpeciesValidation!D:W,18,FALSE),TEXT(A2517,"MMDD")&gt;VLOOKUP(R2517,SpeciesValidation!D:W,19,FALSE)),IF(TEXT(A2517,"MMDD")&lt;"0701",TEXT(A2517,"MMDD")&gt;VLOOKUP(R2517,SpeciesValidation!D:W,18,FALSE),TEXT(A2517,"MMDD")&lt;VLOOKUP(R2517,SpeciesValidation!D:W,19,FALSE))),"Date outside expected range for this species",""),"")),"",IF(LEFT(J2517,1)="A",IF(IF(VLOOKUP(R2517,SpeciesValidation!D:W,20,FALSE)=FALSE,OR(TEXT(A2517,"MMDD")&lt;VLOOKUP(R2517,SpeciesValidation!D:W,18,FALSE),TEXT(A2517,"MMDD")&gt;VLOOKUP(R2517,SpeciesValidation!D:W,19,FALSE)),IF(TEXT(A2517,"MMDD")&lt;"0701",TEXT(A2517,"MMDD")&gt;VLOOKUP(R2517,SpeciesValidation!D:W,18,FALSE),TEXT(A2517,"MMDD")&lt;VLOOKUP(R2517,SpeciesValidation!D:W,19,FALSE))),"Date outside expected range for this species",""),"")))</f>
        <v/>
      </c>
      <c r="M2517" s="127" t="str">
        <f>IF(LEN(E2517&amp;"")&gt;0,IF(ISERROR(VLOOKUP(R2517,SpeciesValidation!D:I,6,FALSE)),"",VLOOKUP(R2517,SpeciesValidation!D:I,6,FALSE)),"")</f>
        <v/>
      </c>
      <c r="Q2517" s="36" t="str">
        <f>IF(LEN(E2517&amp;"")&gt;0,IF(ISERROR(VLOOKUP(E2517,SpeciesValidation!B:G,2,FALSE)=TRUE),"",VLOOKUP(E2517,SpeciesValidation!B:G,2,FALSE)),"")</f>
        <v/>
      </c>
      <c r="R2517" s="36" t="str">
        <f>IF(LEN(E2517&amp;"")&gt;0,IF(ISERROR(VLOOKUP(E2517,SpeciesLookup!B:G,4,FALSE)=TRUE),"",VLOOKUP(E2517,SpeciesLookup!B:G,4,FALSE)),"")</f>
        <v/>
      </c>
    </row>
    <row r="2518" spans="1:18" ht="13.2" x14ac:dyDescent="0.25">
      <c r="A2518" s="72"/>
      <c r="D2518" s="11"/>
      <c r="G2518" s="128" t="str">
        <f>IF(LEN(E2518&amp;"")&gt;0,IF(ISERROR(VLOOKUP(E2518,SpeciesLookup!B:G,6,FALSE)=TRUE),"",VLOOKUP(E2518,SpeciesLookup!B:G,6,FALSE)),"")</f>
        <v/>
      </c>
      <c r="H2518" s="128" t="str">
        <f>IF(LEN(E2518&amp;"")&gt;0,IF(ISERROR(VLOOKUP(E2518,SpeciesLookup!B:G,5,FALSE)=TRUE),"",VLOOKUP(E2518,SpeciesLookup!B:G,5,FALSE)),"")</f>
        <v/>
      </c>
      <c r="I2518" s="11"/>
      <c r="J2518" s="73"/>
      <c r="K2518" s="11"/>
      <c r="L2518" s="127" t="str">
        <f>TRIM(IF(ISERROR(VLOOKUP(R2518,SpeciesValidation!D:T,IF(ISNA(VLOOKUP(J2518,Validation!B$2:C$15,2,FALSE)),FALSE,VLOOKUP(J2518,Validation!B$2:C$15,2,FALSE)))),IF(LEN(E2518&amp;"")&gt;0,"",""),VLOOKUP(R2518,SpeciesValidation!D:T,VLOOKUP(J2518,Validation!B$2:C$15,2,FALSE),FALSE)) &amp; " " &amp; IF(ISERROR(IF(LEFT(J2518,1)="A",IF(IF(VLOOKUP(R2518,SpeciesValidation!D:W,20,FALSE)=FALSE,OR(TEXT(A2518,"MMDD")&lt;VLOOKUP(R2518,SpeciesValidation!D:W,18,FALSE),TEXT(A2518,"MMDD")&gt;VLOOKUP(R2518,SpeciesValidation!D:W,19,FALSE)),IF(TEXT(A2518,"MMDD")&lt;"0701",TEXT(A2518,"MMDD")&gt;VLOOKUP(R2518,SpeciesValidation!D:W,18,FALSE),TEXT(A2518,"MMDD")&lt;VLOOKUP(R2518,SpeciesValidation!D:W,19,FALSE))),"Date outside expected range for this species",""),"")),"",IF(LEFT(J2518,1)="A",IF(IF(VLOOKUP(R2518,SpeciesValidation!D:W,20,FALSE)=FALSE,OR(TEXT(A2518,"MMDD")&lt;VLOOKUP(R2518,SpeciesValidation!D:W,18,FALSE),TEXT(A2518,"MMDD")&gt;VLOOKUP(R2518,SpeciesValidation!D:W,19,FALSE)),IF(TEXT(A2518,"MMDD")&lt;"0701",TEXT(A2518,"MMDD")&gt;VLOOKUP(R2518,SpeciesValidation!D:W,18,FALSE),TEXT(A2518,"MMDD")&lt;VLOOKUP(R2518,SpeciesValidation!D:W,19,FALSE))),"Date outside expected range for this species",""),"")))</f>
        <v/>
      </c>
      <c r="M2518" s="127" t="str">
        <f>IF(LEN(E2518&amp;"")&gt;0,IF(ISERROR(VLOOKUP(R2518,SpeciesValidation!D:I,6,FALSE)),"",VLOOKUP(R2518,SpeciesValidation!D:I,6,FALSE)),"")</f>
        <v/>
      </c>
      <c r="Q2518" s="36" t="str">
        <f>IF(LEN(E2518&amp;"")&gt;0,IF(ISERROR(VLOOKUP(E2518,SpeciesValidation!B:G,2,FALSE)=TRUE),"",VLOOKUP(E2518,SpeciesValidation!B:G,2,FALSE)),"")</f>
        <v/>
      </c>
      <c r="R2518" s="36" t="str">
        <f>IF(LEN(E2518&amp;"")&gt;0,IF(ISERROR(VLOOKUP(E2518,SpeciesLookup!B:G,4,FALSE)=TRUE),"",VLOOKUP(E2518,SpeciesLookup!B:G,4,FALSE)),"")</f>
        <v/>
      </c>
    </row>
    <row r="2519" spans="1:18" ht="13.2" x14ac:dyDescent="0.25">
      <c r="A2519" s="72"/>
      <c r="D2519" s="11"/>
      <c r="G2519" s="128" t="str">
        <f>IF(LEN(E2519&amp;"")&gt;0,IF(ISERROR(VLOOKUP(E2519,SpeciesLookup!B:G,6,FALSE)=TRUE),"",VLOOKUP(E2519,SpeciesLookup!B:G,6,FALSE)),"")</f>
        <v/>
      </c>
      <c r="H2519" s="128" t="str">
        <f>IF(LEN(E2519&amp;"")&gt;0,IF(ISERROR(VLOOKUP(E2519,SpeciesLookup!B:G,5,FALSE)=TRUE),"",VLOOKUP(E2519,SpeciesLookup!B:G,5,FALSE)),"")</f>
        <v/>
      </c>
      <c r="I2519" s="11"/>
      <c r="J2519" s="73"/>
      <c r="K2519" s="11"/>
      <c r="L2519" s="127" t="str">
        <f>TRIM(IF(ISERROR(VLOOKUP(R2519,SpeciesValidation!D:T,IF(ISNA(VLOOKUP(J2519,Validation!B$2:C$15,2,FALSE)),FALSE,VLOOKUP(J2519,Validation!B$2:C$15,2,FALSE)))),IF(LEN(E2519&amp;"")&gt;0,"",""),VLOOKUP(R2519,SpeciesValidation!D:T,VLOOKUP(J2519,Validation!B$2:C$15,2,FALSE),FALSE)) &amp; " " &amp; IF(ISERROR(IF(LEFT(J2519,1)="A",IF(IF(VLOOKUP(R2519,SpeciesValidation!D:W,20,FALSE)=FALSE,OR(TEXT(A2519,"MMDD")&lt;VLOOKUP(R2519,SpeciesValidation!D:W,18,FALSE),TEXT(A2519,"MMDD")&gt;VLOOKUP(R2519,SpeciesValidation!D:W,19,FALSE)),IF(TEXT(A2519,"MMDD")&lt;"0701",TEXT(A2519,"MMDD")&gt;VLOOKUP(R2519,SpeciesValidation!D:W,18,FALSE),TEXT(A2519,"MMDD")&lt;VLOOKUP(R2519,SpeciesValidation!D:W,19,FALSE))),"Date outside expected range for this species",""),"")),"",IF(LEFT(J2519,1)="A",IF(IF(VLOOKUP(R2519,SpeciesValidation!D:W,20,FALSE)=FALSE,OR(TEXT(A2519,"MMDD")&lt;VLOOKUP(R2519,SpeciesValidation!D:W,18,FALSE),TEXT(A2519,"MMDD")&gt;VLOOKUP(R2519,SpeciesValidation!D:W,19,FALSE)),IF(TEXT(A2519,"MMDD")&lt;"0701",TEXT(A2519,"MMDD")&gt;VLOOKUP(R2519,SpeciesValidation!D:W,18,FALSE),TEXT(A2519,"MMDD")&lt;VLOOKUP(R2519,SpeciesValidation!D:W,19,FALSE))),"Date outside expected range for this species",""),"")))</f>
        <v/>
      </c>
      <c r="M2519" s="127" t="str">
        <f>IF(LEN(E2519&amp;"")&gt;0,IF(ISERROR(VLOOKUP(R2519,SpeciesValidation!D:I,6,FALSE)),"",VLOOKUP(R2519,SpeciesValidation!D:I,6,FALSE)),"")</f>
        <v/>
      </c>
      <c r="Q2519" s="36" t="str">
        <f>IF(LEN(E2519&amp;"")&gt;0,IF(ISERROR(VLOOKUP(E2519,SpeciesValidation!B:G,2,FALSE)=TRUE),"",VLOOKUP(E2519,SpeciesValidation!B:G,2,FALSE)),"")</f>
        <v/>
      </c>
      <c r="R2519" s="36" t="str">
        <f>IF(LEN(E2519&amp;"")&gt;0,IF(ISERROR(VLOOKUP(E2519,SpeciesLookup!B:G,4,FALSE)=TRUE),"",VLOOKUP(E2519,SpeciesLookup!B:G,4,FALSE)),"")</f>
        <v/>
      </c>
    </row>
    <row r="2520" spans="1:18" ht="13.2" x14ac:dyDescent="0.25">
      <c r="A2520" s="72"/>
      <c r="D2520" s="11"/>
      <c r="G2520" s="128" t="str">
        <f>IF(LEN(E2520&amp;"")&gt;0,IF(ISERROR(VLOOKUP(E2520,SpeciesLookup!B:G,6,FALSE)=TRUE),"",VLOOKUP(E2520,SpeciesLookup!B:G,6,FALSE)),"")</f>
        <v/>
      </c>
      <c r="H2520" s="128" t="str">
        <f>IF(LEN(E2520&amp;"")&gt;0,IF(ISERROR(VLOOKUP(E2520,SpeciesLookup!B:G,5,FALSE)=TRUE),"",VLOOKUP(E2520,SpeciesLookup!B:G,5,FALSE)),"")</f>
        <v/>
      </c>
      <c r="I2520" s="11"/>
      <c r="J2520" s="73"/>
      <c r="K2520" s="11"/>
      <c r="L2520" s="127" t="str">
        <f>TRIM(IF(ISERROR(VLOOKUP(R2520,SpeciesValidation!D:T,IF(ISNA(VLOOKUP(J2520,Validation!B$2:C$15,2,FALSE)),FALSE,VLOOKUP(J2520,Validation!B$2:C$15,2,FALSE)))),IF(LEN(E2520&amp;"")&gt;0,"",""),VLOOKUP(R2520,SpeciesValidation!D:T,VLOOKUP(J2520,Validation!B$2:C$15,2,FALSE),FALSE)) &amp; " " &amp; IF(ISERROR(IF(LEFT(J2520,1)="A",IF(IF(VLOOKUP(R2520,SpeciesValidation!D:W,20,FALSE)=FALSE,OR(TEXT(A2520,"MMDD")&lt;VLOOKUP(R2520,SpeciesValidation!D:W,18,FALSE),TEXT(A2520,"MMDD")&gt;VLOOKUP(R2520,SpeciesValidation!D:W,19,FALSE)),IF(TEXT(A2520,"MMDD")&lt;"0701",TEXT(A2520,"MMDD")&gt;VLOOKUP(R2520,SpeciesValidation!D:W,18,FALSE),TEXT(A2520,"MMDD")&lt;VLOOKUP(R2520,SpeciesValidation!D:W,19,FALSE))),"Date outside expected range for this species",""),"")),"",IF(LEFT(J2520,1)="A",IF(IF(VLOOKUP(R2520,SpeciesValidation!D:W,20,FALSE)=FALSE,OR(TEXT(A2520,"MMDD")&lt;VLOOKUP(R2520,SpeciesValidation!D:W,18,FALSE),TEXT(A2520,"MMDD")&gt;VLOOKUP(R2520,SpeciesValidation!D:W,19,FALSE)),IF(TEXT(A2520,"MMDD")&lt;"0701",TEXT(A2520,"MMDD")&gt;VLOOKUP(R2520,SpeciesValidation!D:W,18,FALSE),TEXT(A2520,"MMDD")&lt;VLOOKUP(R2520,SpeciesValidation!D:W,19,FALSE))),"Date outside expected range for this species",""),"")))</f>
        <v/>
      </c>
      <c r="M2520" s="127" t="str">
        <f>IF(LEN(E2520&amp;"")&gt;0,IF(ISERROR(VLOOKUP(R2520,SpeciesValidation!D:I,6,FALSE)),"",VLOOKUP(R2520,SpeciesValidation!D:I,6,FALSE)),"")</f>
        <v/>
      </c>
      <c r="Q2520" s="36" t="str">
        <f>IF(LEN(E2520&amp;"")&gt;0,IF(ISERROR(VLOOKUP(E2520,SpeciesValidation!B:G,2,FALSE)=TRUE),"",VLOOKUP(E2520,SpeciesValidation!B:G,2,FALSE)),"")</f>
        <v/>
      </c>
      <c r="R2520" s="36" t="str">
        <f>IF(LEN(E2520&amp;"")&gt;0,IF(ISERROR(VLOOKUP(E2520,SpeciesLookup!B:G,4,FALSE)=TRUE),"",VLOOKUP(E2520,SpeciesLookup!B:G,4,FALSE)),"")</f>
        <v/>
      </c>
    </row>
    <row r="2521" spans="1:18" ht="13.2" x14ac:dyDescent="0.25">
      <c r="A2521" s="72"/>
      <c r="D2521" s="11"/>
      <c r="G2521" s="128" t="str">
        <f>IF(LEN(E2521&amp;"")&gt;0,IF(ISERROR(VLOOKUP(E2521,SpeciesLookup!B:G,6,FALSE)=TRUE),"",VLOOKUP(E2521,SpeciesLookup!B:G,6,FALSE)),"")</f>
        <v/>
      </c>
      <c r="H2521" s="128" t="str">
        <f>IF(LEN(E2521&amp;"")&gt;0,IF(ISERROR(VLOOKUP(E2521,SpeciesLookup!B:G,5,FALSE)=TRUE),"",VLOOKUP(E2521,SpeciesLookup!B:G,5,FALSE)),"")</f>
        <v/>
      </c>
      <c r="I2521" s="11"/>
      <c r="J2521" s="73"/>
      <c r="K2521" s="11"/>
      <c r="L2521" s="127" t="str">
        <f>TRIM(IF(ISERROR(VLOOKUP(R2521,SpeciesValidation!D:T,IF(ISNA(VLOOKUP(J2521,Validation!B$2:C$15,2,FALSE)),FALSE,VLOOKUP(J2521,Validation!B$2:C$15,2,FALSE)))),IF(LEN(E2521&amp;"")&gt;0,"",""),VLOOKUP(R2521,SpeciesValidation!D:T,VLOOKUP(J2521,Validation!B$2:C$15,2,FALSE),FALSE)) &amp; " " &amp; IF(ISERROR(IF(LEFT(J2521,1)="A",IF(IF(VLOOKUP(R2521,SpeciesValidation!D:W,20,FALSE)=FALSE,OR(TEXT(A2521,"MMDD")&lt;VLOOKUP(R2521,SpeciesValidation!D:W,18,FALSE),TEXT(A2521,"MMDD")&gt;VLOOKUP(R2521,SpeciesValidation!D:W,19,FALSE)),IF(TEXT(A2521,"MMDD")&lt;"0701",TEXT(A2521,"MMDD")&gt;VLOOKUP(R2521,SpeciesValidation!D:W,18,FALSE),TEXT(A2521,"MMDD")&lt;VLOOKUP(R2521,SpeciesValidation!D:W,19,FALSE))),"Date outside expected range for this species",""),"")),"",IF(LEFT(J2521,1)="A",IF(IF(VLOOKUP(R2521,SpeciesValidation!D:W,20,FALSE)=FALSE,OR(TEXT(A2521,"MMDD")&lt;VLOOKUP(R2521,SpeciesValidation!D:W,18,FALSE),TEXT(A2521,"MMDD")&gt;VLOOKUP(R2521,SpeciesValidation!D:W,19,FALSE)),IF(TEXT(A2521,"MMDD")&lt;"0701",TEXT(A2521,"MMDD")&gt;VLOOKUP(R2521,SpeciesValidation!D:W,18,FALSE),TEXT(A2521,"MMDD")&lt;VLOOKUP(R2521,SpeciesValidation!D:W,19,FALSE))),"Date outside expected range for this species",""),"")))</f>
        <v/>
      </c>
      <c r="M2521" s="127" t="str">
        <f>IF(LEN(E2521&amp;"")&gt;0,IF(ISERROR(VLOOKUP(R2521,SpeciesValidation!D:I,6,FALSE)),"",VLOOKUP(R2521,SpeciesValidation!D:I,6,FALSE)),"")</f>
        <v/>
      </c>
      <c r="Q2521" s="36" t="str">
        <f>IF(LEN(E2521&amp;"")&gt;0,IF(ISERROR(VLOOKUP(E2521,SpeciesValidation!B:G,2,FALSE)=TRUE),"",VLOOKUP(E2521,SpeciesValidation!B:G,2,FALSE)),"")</f>
        <v/>
      </c>
      <c r="R2521" s="36" t="str">
        <f>IF(LEN(E2521&amp;"")&gt;0,IF(ISERROR(VLOOKUP(E2521,SpeciesLookup!B:G,4,FALSE)=TRUE),"",VLOOKUP(E2521,SpeciesLookup!B:G,4,FALSE)),"")</f>
        <v/>
      </c>
    </row>
    <row r="2522" spans="1:18" ht="13.2" x14ac:dyDescent="0.25">
      <c r="A2522" s="72"/>
      <c r="D2522" s="11"/>
      <c r="G2522" s="128" t="str">
        <f>IF(LEN(E2522&amp;"")&gt;0,IF(ISERROR(VLOOKUP(E2522,SpeciesLookup!B:G,6,FALSE)=TRUE),"",VLOOKUP(E2522,SpeciesLookup!B:G,6,FALSE)),"")</f>
        <v/>
      </c>
      <c r="H2522" s="128" t="str">
        <f>IF(LEN(E2522&amp;"")&gt;0,IF(ISERROR(VLOOKUP(E2522,SpeciesLookup!B:G,5,FALSE)=TRUE),"",VLOOKUP(E2522,SpeciesLookup!B:G,5,FALSE)),"")</f>
        <v/>
      </c>
      <c r="I2522" s="11"/>
      <c r="J2522" s="73"/>
      <c r="K2522" s="11"/>
      <c r="L2522" s="127" t="str">
        <f>TRIM(IF(ISERROR(VLOOKUP(R2522,SpeciesValidation!D:T,IF(ISNA(VLOOKUP(J2522,Validation!B$2:C$15,2,FALSE)),FALSE,VLOOKUP(J2522,Validation!B$2:C$15,2,FALSE)))),IF(LEN(E2522&amp;"")&gt;0,"",""),VLOOKUP(R2522,SpeciesValidation!D:T,VLOOKUP(J2522,Validation!B$2:C$15,2,FALSE),FALSE)) &amp; " " &amp; IF(ISERROR(IF(LEFT(J2522,1)="A",IF(IF(VLOOKUP(R2522,SpeciesValidation!D:W,20,FALSE)=FALSE,OR(TEXT(A2522,"MMDD")&lt;VLOOKUP(R2522,SpeciesValidation!D:W,18,FALSE),TEXT(A2522,"MMDD")&gt;VLOOKUP(R2522,SpeciesValidation!D:W,19,FALSE)),IF(TEXT(A2522,"MMDD")&lt;"0701",TEXT(A2522,"MMDD")&gt;VLOOKUP(R2522,SpeciesValidation!D:W,18,FALSE),TEXT(A2522,"MMDD")&lt;VLOOKUP(R2522,SpeciesValidation!D:W,19,FALSE))),"Date outside expected range for this species",""),"")),"",IF(LEFT(J2522,1)="A",IF(IF(VLOOKUP(R2522,SpeciesValidation!D:W,20,FALSE)=FALSE,OR(TEXT(A2522,"MMDD")&lt;VLOOKUP(R2522,SpeciesValidation!D:W,18,FALSE),TEXT(A2522,"MMDD")&gt;VLOOKUP(R2522,SpeciesValidation!D:W,19,FALSE)),IF(TEXT(A2522,"MMDD")&lt;"0701",TEXT(A2522,"MMDD")&gt;VLOOKUP(R2522,SpeciesValidation!D:W,18,FALSE),TEXT(A2522,"MMDD")&lt;VLOOKUP(R2522,SpeciesValidation!D:W,19,FALSE))),"Date outside expected range for this species",""),"")))</f>
        <v/>
      </c>
      <c r="M2522" s="127" t="str">
        <f>IF(LEN(E2522&amp;"")&gt;0,IF(ISERROR(VLOOKUP(R2522,SpeciesValidation!D:I,6,FALSE)),"",VLOOKUP(R2522,SpeciesValidation!D:I,6,FALSE)),"")</f>
        <v/>
      </c>
      <c r="Q2522" s="36" t="str">
        <f>IF(LEN(E2522&amp;"")&gt;0,IF(ISERROR(VLOOKUP(E2522,SpeciesValidation!B:G,2,FALSE)=TRUE),"",VLOOKUP(E2522,SpeciesValidation!B:G,2,FALSE)),"")</f>
        <v/>
      </c>
      <c r="R2522" s="36" t="str">
        <f>IF(LEN(E2522&amp;"")&gt;0,IF(ISERROR(VLOOKUP(E2522,SpeciesLookup!B:G,4,FALSE)=TRUE),"",VLOOKUP(E2522,SpeciesLookup!B:G,4,FALSE)),"")</f>
        <v/>
      </c>
    </row>
    <row r="2523" spans="1:18" ht="13.2" x14ac:dyDescent="0.25">
      <c r="A2523" s="72"/>
      <c r="D2523" s="11"/>
      <c r="G2523" s="128" t="str">
        <f>IF(LEN(E2523&amp;"")&gt;0,IF(ISERROR(VLOOKUP(E2523,SpeciesLookup!B:G,6,FALSE)=TRUE),"",VLOOKUP(E2523,SpeciesLookup!B:G,6,FALSE)),"")</f>
        <v/>
      </c>
      <c r="H2523" s="128" t="str">
        <f>IF(LEN(E2523&amp;"")&gt;0,IF(ISERROR(VLOOKUP(E2523,SpeciesLookup!B:G,5,FALSE)=TRUE),"",VLOOKUP(E2523,SpeciesLookup!B:G,5,FALSE)),"")</f>
        <v/>
      </c>
      <c r="I2523" s="11"/>
      <c r="J2523" s="73"/>
      <c r="K2523" s="11"/>
      <c r="L2523" s="127" t="str">
        <f>TRIM(IF(ISERROR(VLOOKUP(R2523,SpeciesValidation!D:T,IF(ISNA(VLOOKUP(J2523,Validation!B$2:C$15,2,FALSE)),FALSE,VLOOKUP(J2523,Validation!B$2:C$15,2,FALSE)))),IF(LEN(E2523&amp;"")&gt;0,"",""),VLOOKUP(R2523,SpeciesValidation!D:T,VLOOKUP(J2523,Validation!B$2:C$15,2,FALSE),FALSE)) &amp; " " &amp; IF(ISERROR(IF(LEFT(J2523,1)="A",IF(IF(VLOOKUP(R2523,SpeciesValidation!D:W,20,FALSE)=FALSE,OR(TEXT(A2523,"MMDD")&lt;VLOOKUP(R2523,SpeciesValidation!D:W,18,FALSE),TEXT(A2523,"MMDD")&gt;VLOOKUP(R2523,SpeciesValidation!D:W,19,FALSE)),IF(TEXT(A2523,"MMDD")&lt;"0701",TEXT(A2523,"MMDD")&gt;VLOOKUP(R2523,SpeciesValidation!D:W,18,FALSE),TEXT(A2523,"MMDD")&lt;VLOOKUP(R2523,SpeciesValidation!D:W,19,FALSE))),"Date outside expected range for this species",""),"")),"",IF(LEFT(J2523,1)="A",IF(IF(VLOOKUP(R2523,SpeciesValidation!D:W,20,FALSE)=FALSE,OR(TEXT(A2523,"MMDD")&lt;VLOOKUP(R2523,SpeciesValidation!D:W,18,FALSE),TEXT(A2523,"MMDD")&gt;VLOOKUP(R2523,SpeciesValidation!D:W,19,FALSE)),IF(TEXT(A2523,"MMDD")&lt;"0701",TEXT(A2523,"MMDD")&gt;VLOOKUP(R2523,SpeciesValidation!D:W,18,FALSE),TEXT(A2523,"MMDD")&lt;VLOOKUP(R2523,SpeciesValidation!D:W,19,FALSE))),"Date outside expected range for this species",""),"")))</f>
        <v/>
      </c>
      <c r="M2523" s="127" t="str">
        <f>IF(LEN(E2523&amp;"")&gt;0,IF(ISERROR(VLOOKUP(R2523,SpeciesValidation!D:I,6,FALSE)),"",VLOOKUP(R2523,SpeciesValidation!D:I,6,FALSE)),"")</f>
        <v/>
      </c>
      <c r="Q2523" s="36" t="str">
        <f>IF(LEN(E2523&amp;"")&gt;0,IF(ISERROR(VLOOKUP(E2523,SpeciesValidation!B:G,2,FALSE)=TRUE),"",VLOOKUP(E2523,SpeciesValidation!B:G,2,FALSE)),"")</f>
        <v/>
      </c>
      <c r="R2523" s="36" t="str">
        <f>IF(LEN(E2523&amp;"")&gt;0,IF(ISERROR(VLOOKUP(E2523,SpeciesLookup!B:G,4,FALSE)=TRUE),"",VLOOKUP(E2523,SpeciesLookup!B:G,4,FALSE)),"")</f>
        <v/>
      </c>
    </row>
    <row r="2524" spans="1:18" ht="13.2" x14ac:dyDescent="0.25">
      <c r="A2524" s="72"/>
      <c r="D2524" s="11"/>
      <c r="G2524" s="128" t="str">
        <f>IF(LEN(E2524&amp;"")&gt;0,IF(ISERROR(VLOOKUP(E2524,SpeciesLookup!B:G,6,FALSE)=TRUE),"",VLOOKUP(E2524,SpeciesLookup!B:G,6,FALSE)),"")</f>
        <v/>
      </c>
      <c r="H2524" s="128" t="str">
        <f>IF(LEN(E2524&amp;"")&gt;0,IF(ISERROR(VLOOKUP(E2524,SpeciesLookup!B:G,5,FALSE)=TRUE),"",VLOOKUP(E2524,SpeciesLookup!B:G,5,FALSE)),"")</f>
        <v/>
      </c>
      <c r="I2524" s="11"/>
      <c r="J2524" s="73"/>
      <c r="K2524" s="11"/>
      <c r="L2524" s="127" t="str">
        <f>TRIM(IF(ISERROR(VLOOKUP(R2524,SpeciesValidation!D:T,IF(ISNA(VLOOKUP(J2524,Validation!B$2:C$15,2,FALSE)),FALSE,VLOOKUP(J2524,Validation!B$2:C$15,2,FALSE)))),IF(LEN(E2524&amp;"")&gt;0,"",""),VLOOKUP(R2524,SpeciesValidation!D:T,VLOOKUP(J2524,Validation!B$2:C$15,2,FALSE),FALSE)) &amp; " " &amp; IF(ISERROR(IF(LEFT(J2524,1)="A",IF(IF(VLOOKUP(R2524,SpeciesValidation!D:W,20,FALSE)=FALSE,OR(TEXT(A2524,"MMDD")&lt;VLOOKUP(R2524,SpeciesValidation!D:W,18,FALSE),TEXT(A2524,"MMDD")&gt;VLOOKUP(R2524,SpeciesValidation!D:W,19,FALSE)),IF(TEXT(A2524,"MMDD")&lt;"0701",TEXT(A2524,"MMDD")&gt;VLOOKUP(R2524,SpeciesValidation!D:W,18,FALSE),TEXT(A2524,"MMDD")&lt;VLOOKUP(R2524,SpeciesValidation!D:W,19,FALSE))),"Date outside expected range for this species",""),"")),"",IF(LEFT(J2524,1)="A",IF(IF(VLOOKUP(R2524,SpeciesValidation!D:W,20,FALSE)=FALSE,OR(TEXT(A2524,"MMDD")&lt;VLOOKUP(R2524,SpeciesValidation!D:W,18,FALSE),TEXT(A2524,"MMDD")&gt;VLOOKUP(R2524,SpeciesValidation!D:W,19,FALSE)),IF(TEXT(A2524,"MMDD")&lt;"0701",TEXT(A2524,"MMDD")&gt;VLOOKUP(R2524,SpeciesValidation!D:W,18,FALSE),TEXT(A2524,"MMDD")&lt;VLOOKUP(R2524,SpeciesValidation!D:W,19,FALSE))),"Date outside expected range for this species",""),"")))</f>
        <v/>
      </c>
      <c r="M2524" s="127" t="str">
        <f>IF(LEN(E2524&amp;"")&gt;0,IF(ISERROR(VLOOKUP(R2524,SpeciesValidation!D:I,6,FALSE)),"",VLOOKUP(R2524,SpeciesValidation!D:I,6,FALSE)),"")</f>
        <v/>
      </c>
      <c r="Q2524" s="36" t="str">
        <f>IF(LEN(E2524&amp;"")&gt;0,IF(ISERROR(VLOOKUP(E2524,SpeciesValidation!B:G,2,FALSE)=TRUE),"",VLOOKUP(E2524,SpeciesValidation!B:G,2,FALSE)),"")</f>
        <v/>
      </c>
      <c r="R2524" s="36" t="str">
        <f>IF(LEN(E2524&amp;"")&gt;0,IF(ISERROR(VLOOKUP(E2524,SpeciesLookup!B:G,4,FALSE)=TRUE),"",VLOOKUP(E2524,SpeciesLookup!B:G,4,FALSE)),"")</f>
        <v/>
      </c>
    </row>
    <row r="2525" spans="1:18" ht="13.2" x14ac:dyDescent="0.25">
      <c r="A2525" s="72"/>
      <c r="D2525" s="11"/>
      <c r="G2525" s="128" t="str">
        <f>IF(LEN(E2525&amp;"")&gt;0,IF(ISERROR(VLOOKUP(E2525,SpeciesLookup!B:G,6,FALSE)=TRUE),"",VLOOKUP(E2525,SpeciesLookup!B:G,6,FALSE)),"")</f>
        <v/>
      </c>
      <c r="H2525" s="128" t="str">
        <f>IF(LEN(E2525&amp;"")&gt;0,IF(ISERROR(VLOOKUP(E2525,SpeciesLookup!B:G,5,FALSE)=TRUE),"",VLOOKUP(E2525,SpeciesLookup!B:G,5,FALSE)),"")</f>
        <v/>
      </c>
      <c r="I2525" s="11"/>
      <c r="J2525" s="73"/>
      <c r="K2525" s="11"/>
      <c r="L2525" s="127" t="str">
        <f>TRIM(IF(ISERROR(VLOOKUP(R2525,SpeciesValidation!D:T,IF(ISNA(VLOOKUP(J2525,Validation!B$2:C$15,2,FALSE)),FALSE,VLOOKUP(J2525,Validation!B$2:C$15,2,FALSE)))),IF(LEN(E2525&amp;"")&gt;0,"",""),VLOOKUP(R2525,SpeciesValidation!D:T,VLOOKUP(J2525,Validation!B$2:C$15,2,FALSE),FALSE)) &amp; " " &amp; IF(ISERROR(IF(LEFT(J2525,1)="A",IF(IF(VLOOKUP(R2525,SpeciesValidation!D:W,20,FALSE)=FALSE,OR(TEXT(A2525,"MMDD")&lt;VLOOKUP(R2525,SpeciesValidation!D:W,18,FALSE),TEXT(A2525,"MMDD")&gt;VLOOKUP(R2525,SpeciesValidation!D:W,19,FALSE)),IF(TEXT(A2525,"MMDD")&lt;"0701",TEXT(A2525,"MMDD")&gt;VLOOKUP(R2525,SpeciesValidation!D:W,18,FALSE),TEXT(A2525,"MMDD")&lt;VLOOKUP(R2525,SpeciesValidation!D:W,19,FALSE))),"Date outside expected range for this species",""),"")),"",IF(LEFT(J2525,1)="A",IF(IF(VLOOKUP(R2525,SpeciesValidation!D:W,20,FALSE)=FALSE,OR(TEXT(A2525,"MMDD")&lt;VLOOKUP(R2525,SpeciesValidation!D:W,18,FALSE),TEXT(A2525,"MMDD")&gt;VLOOKUP(R2525,SpeciesValidation!D:W,19,FALSE)),IF(TEXT(A2525,"MMDD")&lt;"0701",TEXT(A2525,"MMDD")&gt;VLOOKUP(R2525,SpeciesValidation!D:W,18,FALSE),TEXT(A2525,"MMDD")&lt;VLOOKUP(R2525,SpeciesValidation!D:W,19,FALSE))),"Date outside expected range for this species",""),"")))</f>
        <v/>
      </c>
      <c r="M2525" s="127" t="str">
        <f>IF(LEN(E2525&amp;"")&gt;0,IF(ISERROR(VLOOKUP(R2525,SpeciesValidation!D:I,6,FALSE)),"",VLOOKUP(R2525,SpeciesValidation!D:I,6,FALSE)),"")</f>
        <v/>
      </c>
      <c r="Q2525" s="36" t="str">
        <f>IF(LEN(E2525&amp;"")&gt;0,IF(ISERROR(VLOOKUP(E2525,SpeciesValidation!B:G,2,FALSE)=TRUE),"",VLOOKUP(E2525,SpeciesValidation!B:G,2,FALSE)),"")</f>
        <v/>
      </c>
      <c r="R2525" s="36" t="str">
        <f>IF(LEN(E2525&amp;"")&gt;0,IF(ISERROR(VLOOKUP(E2525,SpeciesLookup!B:G,4,FALSE)=TRUE),"",VLOOKUP(E2525,SpeciesLookup!B:G,4,FALSE)),"")</f>
        <v/>
      </c>
    </row>
    <row r="2526" spans="1:18" ht="13.2" x14ac:dyDescent="0.25">
      <c r="A2526" s="72"/>
      <c r="D2526" s="11"/>
      <c r="G2526" s="128" t="str">
        <f>IF(LEN(E2526&amp;"")&gt;0,IF(ISERROR(VLOOKUP(E2526,SpeciesLookup!B:G,6,FALSE)=TRUE),"",VLOOKUP(E2526,SpeciesLookup!B:G,6,FALSE)),"")</f>
        <v/>
      </c>
      <c r="H2526" s="128" t="str">
        <f>IF(LEN(E2526&amp;"")&gt;0,IF(ISERROR(VLOOKUP(E2526,SpeciesLookup!B:G,5,FALSE)=TRUE),"",VLOOKUP(E2526,SpeciesLookup!B:G,5,FALSE)),"")</f>
        <v/>
      </c>
      <c r="I2526" s="11"/>
      <c r="J2526" s="73"/>
      <c r="K2526" s="11"/>
      <c r="L2526" s="127" t="str">
        <f>TRIM(IF(ISERROR(VLOOKUP(R2526,SpeciesValidation!D:T,IF(ISNA(VLOOKUP(J2526,Validation!B$2:C$15,2,FALSE)),FALSE,VLOOKUP(J2526,Validation!B$2:C$15,2,FALSE)))),IF(LEN(E2526&amp;"")&gt;0,"",""),VLOOKUP(R2526,SpeciesValidation!D:T,VLOOKUP(J2526,Validation!B$2:C$15,2,FALSE),FALSE)) &amp; " " &amp; IF(ISERROR(IF(LEFT(J2526,1)="A",IF(IF(VLOOKUP(R2526,SpeciesValidation!D:W,20,FALSE)=FALSE,OR(TEXT(A2526,"MMDD")&lt;VLOOKUP(R2526,SpeciesValidation!D:W,18,FALSE),TEXT(A2526,"MMDD")&gt;VLOOKUP(R2526,SpeciesValidation!D:W,19,FALSE)),IF(TEXT(A2526,"MMDD")&lt;"0701",TEXT(A2526,"MMDD")&gt;VLOOKUP(R2526,SpeciesValidation!D:W,18,FALSE),TEXT(A2526,"MMDD")&lt;VLOOKUP(R2526,SpeciesValidation!D:W,19,FALSE))),"Date outside expected range for this species",""),"")),"",IF(LEFT(J2526,1)="A",IF(IF(VLOOKUP(R2526,SpeciesValidation!D:W,20,FALSE)=FALSE,OR(TEXT(A2526,"MMDD")&lt;VLOOKUP(R2526,SpeciesValidation!D:W,18,FALSE),TEXT(A2526,"MMDD")&gt;VLOOKUP(R2526,SpeciesValidation!D:W,19,FALSE)),IF(TEXT(A2526,"MMDD")&lt;"0701",TEXT(A2526,"MMDD")&gt;VLOOKUP(R2526,SpeciesValidation!D:W,18,FALSE),TEXT(A2526,"MMDD")&lt;VLOOKUP(R2526,SpeciesValidation!D:W,19,FALSE))),"Date outside expected range for this species",""),"")))</f>
        <v/>
      </c>
      <c r="M2526" s="127" t="str">
        <f>IF(LEN(E2526&amp;"")&gt;0,IF(ISERROR(VLOOKUP(R2526,SpeciesValidation!D:I,6,FALSE)),"",VLOOKUP(R2526,SpeciesValidation!D:I,6,FALSE)),"")</f>
        <v/>
      </c>
      <c r="Q2526" s="36" t="str">
        <f>IF(LEN(E2526&amp;"")&gt;0,IF(ISERROR(VLOOKUP(E2526,SpeciesValidation!B:G,2,FALSE)=TRUE),"",VLOOKUP(E2526,SpeciesValidation!B:G,2,FALSE)),"")</f>
        <v/>
      </c>
      <c r="R2526" s="36" t="str">
        <f>IF(LEN(E2526&amp;"")&gt;0,IF(ISERROR(VLOOKUP(E2526,SpeciesLookup!B:G,4,FALSE)=TRUE),"",VLOOKUP(E2526,SpeciesLookup!B:G,4,FALSE)),"")</f>
        <v/>
      </c>
    </row>
    <row r="2527" spans="1:18" ht="13.2" x14ac:dyDescent="0.25">
      <c r="A2527" s="72"/>
      <c r="D2527" s="11"/>
      <c r="G2527" s="128" t="str">
        <f>IF(LEN(E2527&amp;"")&gt;0,IF(ISERROR(VLOOKUP(E2527,SpeciesLookup!B:G,6,FALSE)=TRUE),"",VLOOKUP(E2527,SpeciesLookup!B:G,6,FALSE)),"")</f>
        <v/>
      </c>
      <c r="H2527" s="128" t="str">
        <f>IF(LEN(E2527&amp;"")&gt;0,IF(ISERROR(VLOOKUP(E2527,SpeciesLookup!B:G,5,FALSE)=TRUE),"",VLOOKUP(E2527,SpeciesLookup!B:G,5,FALSE)),"")</f>
        <v/>
      </c>
      <c r="I2527" s="11"/>
      <c r="J2527" s="73"/>
      <c r="K2527" s="11"/>
      <c r="L2527" s="127" t="str">
        <f>TRIM(IF(ISERROR(VLOOKUP(R2527,SpeciesValidation!D:T,IF(ISNA(VLOOKUP(J2527,Validation!B$2:C$15,2,FALSE)),FALSE,VLOOKUP(J2527,Validation!B$2:C$15,2,FALSE)))),IF(LEN(E2527&amp;"")&gt;0,"",""),VLOOKUP(R2527,SpeciesValidation!D:T,VLOOKUP(J2527,Validation!B$2:C$15,2,FALSE),FALSE)) &amp; " " &amp; IF(ISERROR(IF(LEFT(J2527,1)="A",IF(IF(VLOOKUP(R2527,SpeciesValidation!D:W,20,FALSE)=FALSE,OR(TEXT(A2527,"MMDD")&lt;VLOOKUP(R2527,SpeciesValidation!D:W,18,FALSE),TEXT(A2527,"MMDD")&gt;VLOOKUP(R2527,SpeciesValidation!D:W,19,FALSE)),IF(TEXT(A2527,"MMDD")&lt;"0701",TEXT(A2527,"MMDD")&gt;VLOOKUP(R2527,SpeciesValidation!D:W,18,FALSE),TEXT(A2527,"MMDD")&lt;VLOOKUP(R2527,SpeciesValidation!D:W,19,FALSE))),"Date outside expected range for this species",""),"")),"",IF(LEFT(J2527,1)="A",IF(IF(VLOOKUP(R2527,SpeciesValidation!D:W,20,FALSE)=FALSE,OR(TEXT(A2527,"MMDD")&lt;VLOOKUP(R2527,SpeciesValidation!D:W,18,FALSE),TEXT(A2527,"MMDD")&gt;VLOOKUP(R2527,SpeciesValidation!D:W,19,FALSE)),IF(TEXT(A2527,"MMDD")&lt;"0701",TEXT(A2527,"MMDD")&gt;VLOOKUP(R2527,SpeciesValidation!D:W,18,FALSE),TEXT(A2527,"MMDD")&lt;VLOOKUP(R2527,SpeciesValidation!D:W,19,FALSE))),"Date outside expected range for this species",""),"")))</f>
        <v/>
      </c>
      <c r="M2527" s="127" t="str">
        <f>IF(LEN(E2527&amp;"")&gt;0,IF(ISERROR(VLOOKUP(R2527,SpeciesValidation!D:I,6,FALSE)),"",VLOOKUP(R2527,SpeciesValidation!D:I,6,FALSE)),"")</f>
        <v/>
      </c>
      <c r="Q2527" s="36" t="str">
        <f>IF(LEN(E2527&amp;"")&gt;0,IF(ISERROR(VLOOKUP(E2527,SpeciesValidation!B:G,2,FALSE)=TRUE),"",VLOOKUP(E2527,SpeciesValidation!B:G,2,FALSE)),"")</f>
        <v/>
      </c>
      <c r="R2527" s="36" t="str">
        <f>IF(LEN(E2527&amp;"")&gt;0,IF(ISERROR(VLOOKUP(E2527,SpeciesLookup!B:G,4,FALSE)=TRUE),"",VLOOKUP(E2527,SpeciesLookup!B:G,4,FALSE)),"")</f>
        <v/>
      </c>
    </row>
    <row r="2528" spans="1:18" ht="13.2" x14ac:dyDescent="0.25">
      <c r="A2528" s="72"/>
      <c r="D2528" s="11"/>
      <c r="G2528" s="128" t="str">
        <f>IF(LEN(E2528&amp;"")&gt;0,IF(ISERROR(VLOOKUP(E2528,SpeciesLookup!B:G,6,FALSE)=TRUE),"",VLOOKUP(E2528,SpeciesLookup!B:G,6,FALSE)),"")</f>
        <v/>
      </c>
      <c r="H2528" s="128" t="str">
        <f>IF(LEN(E2528&amp;"")&gt;0,IF(ISERROR(VLOOKUP(E2528,SpeciesLookup!B:G,5,FALSE)=TRUE),"",VLOOKUP(E2528,SpeciesLookup!B:G,5,FALSE)),"")</f>
        <v/>
      </c>
      <c r="I2528" s="11"/>
      <c r="J2528" s="73"/>
      <c r="K2528" s="11"/>
      <c r="L2528" s="127" t="str">
        <f>TRIM(IF(ISERROR(VLOOKUP(R2528,SpeciesValidation!D:T,IF(ISNA(VLOOKUP(J2528,Validation!B$2:C$15,2,FALSE)),FALSE,VLOOKUP(J2528,Validation!B$2:C$15,2,FALSE)))),IF(LEN(E2528&amp;"")&gt;0,"",""),VLOOKUP(R2528,SpeciesValidation!D:T,VLOOKUP(J2528,Validation!B$2:C$15,2,FALSE),FALSE)) &amp; " " &amp; IF(ISERROR(IF(LEFT(J2528,1)="A",IF(IF(VLOOKUP(R2528,SpeciesValidation!D:W,20,FALSE)=FALSE,OR(TEXT(A2528,"MMDD")&lt;VLOOKUP(R2528,SpeciesValidation!D:W,18,FALSE),TEXT(A2528,"MMDD")&gt;VLOOKUP(R2528,SpeciesValidation!D:W,19,FALSE)),IF(TEXT(A2528,"MMDD")&lt;"0701",TEXT(A2528,"MMDD")&gt;VLOOKUP(R2528,SpeciesValidation!D:W,18,FALSE),TEXT(A2528,"MMDD")&lt;VLOOKUP(R2528,SpeciesValidation!D:W,19,FALSE))),"Date outside expected range for this species",""),"")),"",IF(LEFT(J2528,1)="A",IF(IF(VLOOKUP(R2528,SpeciesValidation!D:W,20,FALSE)=FALSE,OR(TEXT(A2528,"MMDD")&lt;VLOOKUP(R2528,SpeciesValidation!D:W,18,FALSE),TEXT(A2528,"MMDD")&gt;VLOOKUP(R2528,SpeciesValidation!D:W,19,FALSE)),IF(TEXT(A2528,"MMDD")&lt;"0701",TEXT(A2528,"MMDD")&gt;VLOOKUP(R2528,SpeciesValidation!D:W,18,FALSE),TEXT(A2528,"MMDD")&lt;VLOOKUP(R2528,SpeciesValidation!D:W,19,FALSE))),"Date outside expected range for this species",""),"")))</f>
        <v/>
      </c>
      <c r="M2528" s="127" t="str">
        <f>IF(LEN(E2528&amp;"")&gt;0,IF(ISERROR(VLOOKUP(R2528,SpeciesValidation!D:I,6,FALSE)),"",VLOOKUP(R2528,SpeciesValidation!D:I,6,FALSE)),"")</f>
        <v/>
      </c>
      <c r="Q2528" s="36" t="str">
        <f>IF(LEN(E2528&amp;"")&gt;0,IF(ISERROR(VLOOKUP(E2528,SpeciesValidation!B:G,2,FALSE)=TRUE),"",VLOOKUP(E2528,SpeciesValidation!B:G,2,FALSE)),"")</f>
        <v/>
      </c>
      <c r="R2528" s="36" t="str">
        <f>IF(LEN(E2528&amp;"")&gt;0,IF(ISERROR(VLOOKUP(E2528,SpeciesLookup!B:G,4,FALSE)=TRUE),"",VLOOKUP(E2528,SpeciesLookup!B:G,4,FALSE)),"")</f>
        <v/>
      </c>
    </row>
    <row r="2529" spans="1:18" ht="13.2" x14ac:dyDescent="0.25">
      <c r="A2529" s="72"/>
      <c r="D2529" s="11"/>
      <c r="G2529" s="128" t="str">
        <f>IF(LEN(E2529&amp;"")&gt;0,IF(ISERROR(VLOOKUP(E2529,SpeciesLookup!B:G,6,FALSE)=TRUE),"",VLOOKUP(E2529,SpeciesLookup!B:G,6,FALSE)),"")</f>
        <v/>
      </c>
      <c r="H2529" s="128" t="str">
        <f>IF(LEN(E2529&amp;"")&gt;0,IF(ISERROR(VLOOKUP(E2529,SpeciesLookup!B:G,5,FALSE)=TRUE),"",VLOOKUP(E2529,SpeciesLookup!B:G,5,FALSE)),"")</f>
        <v/>
      </c>
      <c r="I2529" s="11"/>
      <c r="J2529" s="73"/>
      <c r="K2529" s="11"/>
      <c r="L2529" s="127" t="str">
        <f>TRIM(IF(ISERROR(VLOOKUP(R2529,SpeciesValidation!D:T,IF(ISNA(VLOOKUP(J2529,Validation!B$2:C$15,2,FALSE)),FALSE,VLOOKUP(J2529,Validation!B$2:C$15,2,FALSE)))),IF(LEN(E2529&amp;"")&gt;0,"",""),VLOOKUP(R2529,SpeciesValidation!D:T,VLOOKUP(J2529,Validation!B$2:C$15,2,FALSE),FALSE)) &amp; " " &amp; IF(ISERROR(IF(LEFT(J2529,1)="A",IF(IF(VLOOKUP(R2529,SpeciesValidation!D:W,20,FALSE)=FALSE,OR(TEXT(A2529,"MMDD")&lt;VLOOKUP(R2529,SpeciesValidation!D:W,18,FALSE),TEXT(A2529,"MMDD")&gt;VLOOKUP(R2529,SpeciesValidation!D:W,19,FALSE)),IF(TEXT(A2529,"MMDD")&lt;"0701",TEXT(A2529,"MMDD")&gt;VLOOKUP(R2529,SpeciesValidation!D:W,18,FALSE),TEXT(A2529,"MMDD")&lt;VLOOKUP(R2529,SpeciesValidation!D:W,19,FALSE))),"Date outside expected range for this species",""),"")),"",IF(LEFT(J2529,1)="A",IF(IF(VLOOKUP(R2529,SpeciesValidation!D:W,20,FALSE)=FALSE,OR(TEXT(A2529,"MMDD")&lt;VLOOKUP(R2529,SpeciesValidation!D:W,18,FALSE),TEXT(A2529,"MMDD")&gt;VLOOKUP(R2529,SpeciesValidation!D:W,19,FALSE)),IF(TEXT(A2529,"MMDD")&lt;"0701",TEXT(A2529,"MMDD")&gt;VLOOKUP(R2529,SpeciesValidation!D:W,18,FALSE),TEXT(A2529,"MMDD")&lt;VLOOKUP(R2529,SpeciesValidation!D:W,19,FALSE))),"Date outside expected range for this species",""),"")))</f>
        <v/>
      </c>
      <c r="M2529" s="127" t="str">
        <f>IF(LEN(E2529&amp;"")&gt;0,IF(ISERROR(VLOOKUP(R2529,SpeciesValidation!D:I,6,FALSE)),"",VLOOKUP(R2529,SpeciesValidation!D:I,6,FALSE)),"")</f>
        <v/>
      </c>
      <c r="Q2529" s="36" t="str">
        <f>IF(LEN(E2529&amp;"")&gt;0,IF(ISERROR(VLOOKUP(E2529,SpeciesValidation!B:G,2,FALSE)=TRUE),"",VLOOKUP(E2529,SpeciesValidation!B:G,2,FALSE)),"")</f>
        <v/>
      </c>
      <c r="R2529" s="36" t="str">
        <f>IF(LEN(E2529&amp;"")&gt;0,IF(ISERROR(VLOOKUP(E2529,SpeciesLookup!B:G,4,FALSE)=TRUE),"",VLOOKUP(E2529,SpeciesLookup!B:G,4,FALSE)),"")</f>
        <v/>
      </c>
    </row>
    <row r="2530" spans="1:18" ht="13.2" x14ac:dyDescent="0.25">
      <c r="A2530" s="72"/>
      <c r="D2530" s="11"/>
      <c r="G2530" s="128" t="str">
        <f>IF(LEN(E2530&amp;"")&gt;0,IF(ISERROR(VLOOKUP(E2530,SpeciesLookup!B:G,6,FALSE)=TRUE),"",VLOOKUP(E2530,SpeciesLookup!B:G,6,FALSE)),"")</f>
        <v/>
      </c>
      <c r="H2530" s="128" t="str">
        <f>IF(LEN(E2530&amp;"")&gt;0,IF(ISERROR(VLOOKUP(E2530,SpeciesLookup!B:G,5,FALSE)=TRUE),"",VLOOKUP(E2530,SpeciesLookup!B:G,5,FALSE)),"")</f>
        <v/>
      </c>
      <c r="I2530" s="11"/>
      <c r="J2530" s="73"/>
      <c r="K2530" s="11"/>
      <c r="L2530" s="127" t="str">
        <f>TRIM(IF(ISERROR(VLOOKUP(R2530,SpeciesValidation!D:T,IF(ISNA(VLOOKUP(J2530,Validation!B$2:C$15,2,FALSE)),FALSE,VLOOKUP(J2530,Validation!B$2:C$15,2,FALSE)))),IF(LEN(E2530&amp;"")&gt;0,"",""),VLOOKUP(R2530,SpeciesValidation!D:T,VLOOKUP(J2530,Validation!B$2:C$15,2,FALSE),FALSE)) &amp; " " &amp; IF(ISERROR(IF(LEFT(J2530,1)="A",IF(IF(VLOOKUP(R2530,SpeciesValidation!D:W,20,FALSE)=FALSE,OR(TEXT(A2530,"MMDD")&lt;VLOOKUP(R2530,SpeciesValidation!D:W,18,FALSE),TEXT(A2530,"MMDD")&gt;VLOOKUP(R2530,SpeciesValidation!D:W,19,FALSE)),IF(TEXT(A2530,"MMDD")&lt;"0701",TEXT(A2530,"MMDD")&gt;VLOOKUP(R2530,SpeciesValidation!D:W,18,FALSE),TEXT(A2530,"MMDD")&lt;VLOOKUP(R2530,SpeciesValidation!D:W,19,FALSE))),"Date outside expected range for this species",""),"")),"",IF(LEFT(J2530,1)="A",IF(IF(VLOOKUP(R2530,SpeciesValidation!D:W,20,FALSE)=FALSE,OR(TEXT(A2530,"MMDD")&lt;VLOOKUP(R2530,SpeciesValidation!D:W,18,FALSE),TEXT(A2530,"MMDD")&gt;VLOOKUP(R2530,SpeciesValidation!D:W,19,FALSE)),IF(TEXT(A2530,"MMDD")&lt;"0701",TEXT(A2530,"MMDD")&gt;VLOOKUP(R2530,SpeciesValidation!D:W,18,FALSE),TEXT(A2530,"MMDD")&lt;VLOOKUP(R2530,SpeciesValidation!D:W,19,FALSE))),"Date outside expected range for this species",""),"")))</f>
        <v/>
      </c>
      <c r="M2530" s="127" t="str">
        <f>IF(LEN(E2530&amp;"")&gt;0,IF(ISERROR(VLOOKUP(R2530,SpeciesValidation!D:I,6,FALSE)),"",VLOOKUP(R2530,SpeciesValidation!D:I,6,FALSE)),"")</f>
        <v/>
      </c>
      <c r="Q2530" s="36" t="str">
        <f>IF(LEN(E2530&amp;"")&gt;0,IF(ISERROR(VLOOKUP(E2530,SpeciesValidation!B:G,2,FALSE)=TRUE),"",VLOOKUP(E2530,SpeciesValidation!B:G,2,FALSE)),"")</f>
        <v/>
      </c>
      <c r="R2530" s="36" t="str">
        <f>IF(LEN(E2530&amp;"")&gt;0,IF(ISERROR(VLOOKUP(E2530,SpeciesLookup!B:G,4,FALSE)=TRUE),"",VLOOKUP(E2530,SpeciesLookup!B:G,4,FALSE)),"")</f>
        <v/>
      </c>
    </row>
    <row r="2531" spans="1:18" ht="13.2" x14ac:dyDescent="0.25">
      <c r="A2531" s="72"/>
      <c r="D2531" s="11"/>
      <c r="G2531" s="128" t="str">
        <f>IF(LEN(E2531&amp;"")&gt;0,IF(ISERROR(VLOOKUP(E2531,SpeciesLookup!B:G,6,FALSE)=TRUE),"",VLOOKUP(E2531,SpeciesLookup!B:G,6,FALSE)),"")</f>
        <v/>
      </c>
      <c r="H2531" s="128" t="str">
        <f>IF(LEN(E2531&amp;"")&gt;0,IF(ISERROR(VLOOKUP(E2531,SpeciesLookup!B:G,5,FALSE)=TRUE),"",VLOOKUP(E2531,SpeciesLookup!B:G,5,FALSE)),"")</f>
        <v/>
      </c>
      <c r="I2531" s="11"/>
      <c r="J2531" s="73"/>
      <c r="K2531" s="11"/>
      <c r="L2531" s="127" t="str">
        <f>TRIM(IF(ISERROR(VLOOKUP(R2531,SpeciesValidation!D:T,IF(ISNA(VLOOKUP(J2531,Validation!B$2:C$15,2,FALSE)),FALSE,VLOOKUP(J2531,Validation!B$2:C$15,2,FALSE)))),IF(LEN(E2531&amp;"")&gt;0,"",""),VLOOKUP(R2531,SpeciesValidation!D:T,VLOOKUP(J2531,Validation!B$2:C$15,2,FALSE),FALSE)) &amp; " " &amp; IF(ISERROR(IF(LEFT(J2531,1)="A",IF(IF(VLOOKUP(R2531,SpeciesValidation!D:W,20,FALSE)=FALSE,OR(TEXT(A2531,"MMDD")&lt;VLOOKUP(R2531,SpeciesValidation!D:W,18,FALSE),TEXT(A2531,"MMDD")&gt;VLOOKUP(R2531,SpeciesValidation!D:W,19,FALSE)),IF(TEXT(A2531,"MMDD")&lt;"0701",TEXT(A2531,"MMDD")&gt;VLOOKUP(R2531,SpeciesValidation!D:W,18,FALSE),TEXT(A2531,"MMDD")&lt;VLOOKUP(R2531,SpeciesValidation!D:W,19,FALSE))),"Date outside expected range for this species",""),"")),"",IF(LEFT(J2531,1)="A",IF(IF(VLOOKUP(R2531,SpeciesValidation!D:W,20,FALSE)=FALSE,OR(TEXT(A2531,"MMDD")&lt;VLOOKUP(R2531,SpeciesValidation!D:W,18,FALSE),TEXT(A2531,"MMDD")&gt;VLOOKUP(R2531,SpeciesValidation!D:W,19,FALSE)),IF(TEXT(A2531,"MMDD")&lt;"0701",TEXT(A2531,"MMDD")&gt;VLOOKUP(R2531,SpeciesValidation!D:W,18,FALSE),TEXT(A2531,"MMDD")&lt;VLOOKUP(R2531,SpeciesValidation!D:W,19,FALSE))),"Date outside expected range for this species",""),"")))</f>
        <v/>
      </c>
      <c r="M2531" s="127" t="str">
        <f>IF(LEN(E2531&amp;"")&gt;0,IF(ISERROR(VLOOKUP(R2531,SpeciesValidation!D:I,6,FALSE)),"",VLOOKUP(R2531,SpeciesValidation!D:I,6,FALSE)),"")</f>
        <v/>
      </c>
      <c r="Q2531" s="36" t="str">
        <f>IF(LEN(E2531&amp;"")&gt;0,IF(ISERROR(VLOOKUP(E2531,SpeciesValidation!B:G,2,FALSE)=TRUE),"",VLOOKUP(E2531,SpeciesValidation!B:G,2,FALSE)),"")</f>
        <v/>
      </c>
      <c r="R2531" s="36" t="str">
        <f>IF(LEN(E2531&amp;"")&gt;0,IF(ISERROR(VLOOKUP(E2531,SpeciesLookup!B:G,4,FALSE)=TRUE),"",VLOOKUP(E2531,SpeciesLookup!B:G,4,FALSE)),"")</f>
        <v/>
      </c>
    </row>
    <row r="2532" spans="1:18" ht="13.2" x14ac:dyDescent="0.25">
      <c r="A2532" s="72"/>
      <c r="D2532" s="11"/>
      <c r="G2532" s="128" t="str">
        <f>IF(LEN(E2532&amp;"")&gt;0,IF(ISERROR(VLOOKUP(E2532,SpeciesLookup!B:G,6,FALSE)=TRUE),"",VLOOKUP(E2532,SpeciesLookup!B:G,6,FALSE)),"")</f>
        <v/>
      </c>
      <c r="H2532" s="128" t="str">
        <f>IF(LEN(E2532&amp;"")&gt;0,IF(ISERROR(VLOOKUP(E2532,SpeciesLookup!B:G,5,FALSE)=TRUE),"",VLOOKUP(E2532,SpeciesLookup!B:G,5,FALSE)),"")</f>
        <v/>
      </c>
      <c r="I2532" s="11"/>
      <c r="J2532" s="73"/>
      <c r="K2532" s="11"/>
      <c r="L2532" s="127" t="str">
        <f>TRIM(IF(ISERROR(VLOOKUP(R2532,SpeciesValidation!D:T,IF(ISNA(VLOOKUP(J2532,Validation!B$2:C$15,2,FALSE)),FALSE,VLOOKUP(J2532,Validation!B$2:C$15,2,FALSE)))),IF(LEN(E2532&amp;"")&gt;0,"",""),VLOOKUP(R2532,SpeciesValidation!D:T,VLOOKUP(J2532,Validation!B$2:C$15,2,FALSE),FALSE)) &amp; " " &amp; IF(ISERROR(IF(LEFT(J2532,1)="A",IF(IF(VLOOKUP(R2532,SpeciesValidation!D:W,20,FALSE)=FALSE,OR(TEXT(A2532,"MMDD")&lt;VLOOKUP(R2532,SpeciesValidation!D:W,18,FALSE),TEXT(A2532,"MMDD")&gt;VLOOKUP(R2532,SpeciesValidation!D:W,19,FALSE)),IF(TEXT(A2532,"MMDD")&lt;"0701",TEXT(A2532,"MMDD")&gt;VLOOKUP(R2532,SpeciesValidation!D:W,18,FALSE),TEXT(A2532,"MMDD")&lt;VLOOKUP(R2532,SpeciesValidation!D:W,19,FALSE))),"Date outside expected range for this species",""),"")),"",IF(LEFT(J2532,1)="A",IF(IF(VLOOKUP(R2532,SpeciesValidation!D:W,20,FALSE)=FALSE,OR(TEXT(A2532,"MMDD")&lt;VLOOKUP(R2532,SpeciesValidation!D:W,18,FALSE),TEXT(A2532,"MMDD")&gt;VLOOKUP(R2532,SpeciesValidation!D:W,19,FALSE)),IF(TEXT(A2532,"MMDD")&lt;"0701",TEXT(A2532,"MMDD")&gt;VLOOKUP(R2532,SpeciesValidation!D:W,18,FALSE),TEXT(A2532,"MMDD")&lt;VLOOKUP(R2532,SpeciesValidation!D:W,19,FALSE))),"Date outside expected range for this species",""),"")))</f>
        <v/>
      </c>
      <c r="M2532" s="127" t="str">
        <f>IF(LEN(E2532&amp;"")&gt;0,IF(ISERROR(VLOOKUP(R2532,SpeciesValidation!D:I,6,FALSE)),"",VLOOKUP(R2532,SpeciesValidation!D:I,6,FALSE)),"")</f>
        <v/>
      </c>
      <c r="Q2532" s="36" t="str">
        <f>IF(LEN(E2532&amp;"")&gt;0,IF(ISERROR(VLOOKUP(E2532,SpeciesValidation!B:G,2,FALSE)=TRUE),"",VLOOKUP(E2532,SpeciesValidation!B:G,2,FALSE)),"")</f>
        <v/>
      </c>
      <c r="R2532" s="36" t="str">
        <f>IF(LEN(E2532&amp;"")&gt;0,IF(ISERROR(VLOOKUP(E2532,SpeciesLookup!B:G,4,FALSE)=TRUE),"",VLOOKUP(E2532,SpeciesLookup!B:G,4,FALSE)),"")</f>
        <v/>
      </c>
    </row>
    <row r="2533" spans="1:18" ht="13.2" x14ac:dyDescent="0.25">
      <c r="A2533" s="72"/>
      <c r="D2533" s="11"/>
      <c r="G2533" s="128" t="str">
        <f>IF(LEN(E2533&amp;"")&gt;0,IF(ISERROR(VLOOKUP(E2533,SpeciesLookup!B:G,6,FALSE)=TRUE),"",VLOOKUP(E2533,SpeciesLookup!B:G,6,FALSE)),"")</f>
        <v/>
      </c>
      <c r="H2533" s="128" t="str">
        <f>IF(LEN(E2533&amp;"")&gt;0,IF(ISERROR(VLOOKUP(E2533,SpeciesLookup!B:G,5,FALSE)=TRUE),"",VLOOKUP(E2533,SpeciesLookup!B:G,5,FALSE)),"")</f>
        <v/>
      </c>
      <c r="I2533" s="11"/>
      <c r="J2533" s="73"/>
      <c r="K2533" s="11"/>
      <c r="L2533" s="127" t="str">
        <f>TRIM(IF(ISERROR(VLOOKUP(R2533,SpeciesValidation!D:T,IF(ISNA(VLOOKUP(J2533,Validation!B$2:C$15,2,FALSE)),FALSE,VLOOKUP(J2533,Validation!B$2:C$15,2,FALSE)))),IF(LEN(E2533&amp;"")&gt;0,"",""),VLOOKUP(R2533,SpeciesValidation!D:T,VLOOKUP(J2533,Validation!B$2:C$15,2,FALSE),FALSE)) &amp; " " &amp; IF(ISERROR(IF(LEFT(J2533,1)="A",IF(IF(VLOOKUP(R2533,SpeciesValidation!D:W,20,FALSE)=FALSE,OR(TEXT(A2533,"MMDD")&lt;VLOOKUP(R2533,SpeciesValidation!D:W,18,FALSE),TEXT(A2533,"MMDD")&gt;VLOOKUP(R2533,SpeciesValidation!D:W,19,FALSE)),IF(TEXT(A2533,"MMDD")&lt;"0701",TEXT(A2533,"MMDD")&gt;VLOOKUP(R2533,SpeciesValidation!D:W,18,FALSE),TEXT(A2533,"MMDD")&lt;VLOOKUP(R2533,SpeciesValidation!D:W,19,FALSE))),"Date outside expected range for this species",""),"")),"",IF(LEFT(J2533,1)="A",IF(IF(VLOOKUP(R2533,SpeciesValidation!D:W,20,FALSE)=FALSE,OR(TEXT(A2533,"MMDD")&lt;VLOOKUP(R2533,SpeciesValidation!D:W,18,FALSE),TEXT(A2533,"MMDD")&gt;VLOOKUP(R2533,SpeciesValidation!D:W,19,FALSE)),IF(TEXT(A2533,"MMDD")&lt;"0701",TEXT(A2533,"MMDD")&gt;VLOOKUP(R2533,SpeciesValidation!D:W,18,FALSE),TEXT(A2533,"MMDD")&lt;VLOOKUP(R2533,SpeciesValidation!D:W,19,FALSE))),"Date outside expected range for this species",""),"")))</f>
        <v/>
      </c>
      <c r="M2533" s="127" t="str">
        <f>IF(LEN(E2533&amp;"")&gt;0,IF(ISERROR(VLOOKUP(R2533,SpeciesValidation!D:I,6,FALSE)),"",VLOOKUP(R2533,SpeciesValidation!D:I,6,FALSE)),"")</f>
        <v/>
      </c>
      <c r="Q2533" s="36" t="str">
        <f>IF(LEN(E2533&amp;"")&gt;0,IF(ISERROR(VLOOKUP(E2533,SpeciesValidation!B:G,2,FALSE)=TRUE),"",VLOOKUP(E2533,SpeciesValidation!B:G,2,FALSE)),"")</f>
        <v/>
      </c>
      <c r="R2533" s="36" t="str">
        <f>IF(LEN(E2533&amp;"")&gt;0,IF(ISERROR(VLOOKUP(E2533,SpeciesLookup!B:G,4,FALSE)=TRUE),"",VLOOKUP(E2533,SpeciesLookup!B:G,4,FALSE)),"")</f>
        <v/>
      </c>
    </row>
    <row r="2534" spans="1:18" ht="13.2" x14ac:dyDescent="0.25">
      <c r="A2534" s="72"/>
      <c r="D2534" s="11"/>
      <c r="G2534" s="128" t="str">
        <f>IF(LEN(E2534&amp;"")&gt;0,IF(ISERROR(VLOOKUP(E2534,SpeciesLookup!B:G,6,FALSE)=TRUE),"",VLOOKUP(E2534,SpeciesLookup!B:G,6,FALSE)),"")</f>
        <v/>
      </c>
      <c r="H2534" s="128" t="str">
        <f>IF(LEN(E2534&amp;"")&gt;0,IF(ISERROR(VLOOKUP(E2534,SpeciesLookup!B:G,5,FALSE)=TRUE),"",VLOOKUP(E2534,SpeciesLookup!B:G,5,FALSE)),"")</f>
        <v/>
      </c>
      <c r="I2534" s="11"/>
      <c r="J2534" s="73"/>
      <c r="K2534" s="11"/>
      <c r="L2534" s="127" t="str">
        <f>TRIM(IF(ISERROR(VLOOKUP(R2534,SpeciesValidation!D:T,IF(ISNA(VLOOKUP(J2534,Validation!B$2:C$15,2,FALSE)),FALSE,VLOOKUP(J2534,Validation!B$2:C$15,2,FALSE)))),IF(LEN(E2534&amp;"")&gt;0,"",""),VLOOKUP(R2534,SpeciesValidation!D:T,VLOOKUP(J2534,Validation!B$2:C$15,2,FALSE),FALSE)) &amp; " " &amp; IF(ISERROR(IF(LEFT(J2534,1)="A",IF(IF(VLOOKUP(R2534,SpeciesValidation!D:W,20,FALSE)=FALSE,OR(TEXT(A2534,"MMDD")&lt;VLOOKUP(R2534,SpeciesValidation!D:W,18,FALSE),TEXT(A2534,"MMDD")&gt;VLOOKUP(R2534,SpeciesValidation!D:W,19,FALSE)),IF(TEXT(A2534,"MMDD")&lt;"0701",TEXT(A2534,"MMDD")&gt;VLOOKUP(R2534,SpeciesValidation!D:W,18,FALSE),TEXT(A2534,"MMDD")&lt;VLOOKUP(R2534,SpeciesValidation!D:W,19,FALSE))),"Date outside expected range for this species",""),"")),"",IF(LEFT(J2534,1)="A",IF(IF(VLOOKUP(R2534,SpeciesValidation!D:W,20,FALSE)=FALSE,OR(TEXT(A2534,"MMDD")&lt;VLOOKUP(R2534,SpeciesValidation!D:W,18,FALSE),TEXT(A2534,"MMDD")&gt;VLOOKUP(R2534,SpeciesValidation!D:W,19,FALSE)),IF(TEXT(A2534,"MMDD")&lt;"0701",TEXT(A2534,"MMDD")&gt;VLOOKUP(R2534,SpeciesValidation!D:W,18,FALSE),TEXT(A2534,"MMDD")&lt;VLOOKUP(R2534,SpeciesValidation!D:W,19,FALSE))),"Date outside expected range for this species",""),"")))</f>
        <v/>
      </c>
      <c r="M2534" s="127" t="str">
        <f>IF(LEN(E2534&amp;"")&gt;0,IF(ISERROR(VLOOKUP(R2534,SpeciesValidation!D:I,6,FALSE)),"",VLOOKUP(R2534,SpeciesValidation!D:I,6,FALSE)),"")</f>
        <v/>
      </c>
      <c r="Q2534" s="36" t="str">
        <f>IF(LEN(E2534&amp;"")&gt;0,IF(ISERROR(VLOOKUP(E2534,SpeciesValidation!B:G,2,FALSE)=TRUE),"",VLOOKUP(E2534,SpeciesValidation!B:G,2,FALSE)),"")</f>
        <v/>
      </c>
      <c r="R2534" s="36" t="str">
        <f>IF(LEN(E2534&amp;"")&gt;0,IF(ISERROR(VLOOKUP(E2534,SpeciesLookup!B:G,4,FALSE)=TRUE),"",VLOOKUP(E2534,SpeciesLookup!B:G,4,FALSE)),"")</f>
        <v/>
      </c>
    </row>
    <row r="2535" spans="1:18" ht="13.2" x14ac:dyDescent="0.25">
      <c r="A2535" s="72"/>
      <c r="D2535" s="11"/>
      <c r="G2535" s="128" t="str">
        <f>IF(LEN(E2535&amp;"")&gt;0,IF(ISERROR(VLOOKUP(E2535,SpeciesLookup!B:G,6,FALSE)=TRUE),"",VLOOKUP(E2535,SpeciesLookup!B:G,6,FALSE)),"")</f>
        <v/>
      </c>
      <c r="H2535" s="128" t="str">
        <f>IF(LEN(E2535&amp;"")&gt;0,IF(ISERROR(VLOOKUP(E2535,SpeciesLookup!B:G,5,FALSE)=TRUE),"",VLOOKUP(E2535,SpeciesLookup!B:G,5,FALSE)),"")</f>
        <v/>
      </c>
      <c r="I2535" s="11"/>
      <c r="J2535" s="73"/>
      <c r="K2535" s="11"/>
      <c r="L2535" s="127" t="str">
        <f>TRIM(IF(ISERROR(VLOOKUP(R2535,SpeciesValidation!D:T,IF(ISNA(VLOOKUP(J2535,Validation!B$2:C$15,2,FALSE)),FALSE,VLOOKUP(J2535,Validation!B$2:C$15,2,FALSE)))),IF(LEN(E2535&amp;"")&gt;0,"",""),VLOOKUP(R2535,SpeciesValidation!D:T,VLOOKUP(J2535,Validation!B$2:C$15,2,FALSE),FALSE)) &amp; " " &amp; IF(ISERROR(IF(LEFT(J2535,1)="A",IF(IF(VLOOKUP(R2535,SpeciesValidation!D:W,20,FALSE)=FALSE,OR(TEXT(A2535,"MMDD")&lt;VLOOKUP(R2535,SpeciesValidation!D:W,18,FALSE),TEXT(A2535,"MMDD")&gt;VLOOKUP(R2535,SpeciesValidation!D:W,19,FALSE)),IF(TEXT(A2535,"MMDD")&lt;"0701",TEXT(A2535,"MMDD")&gt;VLOOKUP(R2535,SpeciesValidation!D:W,18,FALSE),TEXT(A2535,"MMDD")&lt;VLOOKUP(R2535,SpeciesValidation!D:W,19,FALSE))),"Date outside expected range for this species",""),"")),"",IF(LEFT(J2535,1)="A",IF(IF(VLOOKUP(R2535,SpeciesValidation!D:W,20,FALSE)=FALSE,OR(TEXT(A2535,"MMDD")&lt;VLOOKUP(R2535,SpeciesValidation!D:W,18,FALSE),TEXT(A2535,"MMDD")&gt;VLOOKUP(R2535,SpeciesValidation!D:W,19,FALSE)),IF(TEXT(A2535,"MMDD")&lt;"0701",TEXT(A2535,"MMDD")&gt;VLOOKUP(R2535,SpeciesValidation!D:W,18,FALSE),TEXT(A2535,"MMDD")&lt;VLOOKUP(R2535,SpeciesValidation!D:W,19,FALSE))),"Date outside expected range for this species",""),"")))</f>
        <v/>
      </c>
      <c r="M2535" s="127" t="str">
        <f>IF(LEN(E2535&amp;"")&gt;0,IF(ISERROR(VLOOKUP(R2535,SpeciesValidation!D:I,6,FALSE)),"",VLOOKUP(R2535,SpeciesValidation!D:I,6,FALSE)),"")</f>
        <v/>
      </c>
      <c r="Q2535" s="36" t="str">
        <f>IF(LEN(E2535&amp;"")&gt;0,IF(ISERROR(VLOOKUP(E2535,SpeciesValidation!B:G,2,FALSE)=TRUE),"",VLOOKUP(E2535,SpeciesValidation!B:G,2,FALSE)),"")</f>
        <v/>
      </c>
      <c r="R2535" s="36" t="str">
        <f>IF(LEN(E2535&amp;"")&gt;0,IF(ISERROR(VLOOKUP(E2535,SpeciesLookup!B:G,4,FALSE)=TRUE),"",VLOOKUP(E2535,SpeciesLookup!B:G,4,FALSE)),"")</f>
        <v/>
      </c>
    </row>
    <row r="2536" spans="1:18" ht="13.2" x14ac:dyDescent="0.25">
      <c r="A2536" s="72"/>
      <c r="D2536" s="11"/>
      <c r="G2536" s="128" t="str">
        <f>IF(LEN(E2536&amp;"")&gt;0,IF(ISERROR(VLOOKUP(E2536,SpeciesLookup!B:G,6,FALSE)=TRUE),"",VLOOKUP(E2536,SpeciesLookup!B:G,6,FALSE)),"")</f>
        <v/>
      </c>
      <c r="H2536" s="128" t="str">
        <f>IF(LEN(E2536&amp;"")&gt;0,IF(ISERROR(VLOOKUP(E2536,SpeciesLookup!B:G,5,FALSE)=TRUE),"",VLOOKUP(E2536,SpeciesLookup!B:G,5,FALSE)),"")</f>
        <v/>
      </c>
      <c r="I2536" s="11"/>
      <c r="J2536" s="73"/>
      <c r="K2536" s="11"/>
      <c r="L2536" s="127" t="str">
        <f>TRIM(IF(ISERROR(VLOOKUP(R2536,SpeciesValidation!D:T,IF(ISNA(VLOOKUP(J2536,Validation!B$2:C$15,2,FALSE)),FALSE,VLOOKUP(J2536,Validation!B$2:C$15,2,FALSE)))),IF(LEN(E2536&amp;"")&gt;0,"",""),VLOOKUP(R2536,SpeciesValidation!D:T,VLOOKUP(J2536,Validation!B$2:C$15,2,FALSE),FALSE)) &amp; " " &amp; IF(ISERROR(IF(LEFT(J2536,1)="A",IF(IF(VLOOKUP(R2536,SpeciesValidation!D:W,20,FALSE)=FALSE,OR(TEXT(A2536,"MMDD")&lt;VLOOKUP(R2536,SpeciesValidation!D:W,18,FALSE),TEXT(A2536,"MMDD")&gt;VLOOKUP(R2536,SpeciesValidation!D:W,19,FALSE)),IF(TEXT(A2536,"MMDD")&lt;"0701",TEXT(A2536,"MMDD")&gt;VLOOKUP(R2536,SpeciesValidation!D:W,18,FALSE),TEXT(A2536,"MMDD")&lt;VLOOKUP(R2536,SpeciesValidation!D:W,19,FALSE))),"Date outside expected range for this species",""),"")),"",IF(LEFT(J2536,1)="A",IF(IF(VLOOKUP(R2536,SpeciesValidation!D:W,20,FALSE)=FALSE,OR(TEXT(A2536,"MMDD")&lt;VLOOKUP(R2536,SpeciesValidation!D:W,18,FALSE),TEXT(A2536,"MMDD")&gt;VLOOKUP(R2536,SpeciesValidation!D:W,19,FALSE)),IF(TEXT(A2536,"MMDD")&lt;"0701",TEXT(A2536,"MMDD")&gt;VLOOKUP(R2536,SpeciesValidation!D:W,18,FALSE),TEXT(A2536,"MMDD")&lt;VLOOKUP(R2536,SpeciesValidation!D:W,19,FALSE))),"Date outside expected range for this species",""),"")))</f>
        <v/>
      </c>
      <c r="M2536" s="127" t="str">
        <f>IF(LEN(E2536&amp;"")&gt;0,IF(ISERROR(VLOOKUP(R2536,SpeciesValidation!D:I,6,FALSE)),"",VLOOKUP(R2536,SpeciesValidation!D:I,6,FALSE)),"")</f>
        <v/>
      </c>
      <c r="Q2536" s="36" t="str">
        <f>IF(LEN(E2536&amp;"")&gt;0,IF(ISERROR(VLOOKUP(E2536,SpeciesValidation!B:G,2,FALSE)=TRUE),"",VLOOKUP(E2536,SpeciesValidation!B:G,2,FALSE)),"")</f>
        <v/>
      </c>
      <c r="R2536" s="36" t="str">
        <f>IF(LEN(E2536&amp;"")&gt;0,IF(ISERROR(VLOOKUP(E2536,SpeciesLookup!B:G,4,FALSE)=TRUE),"",VLOOKUP(E2536,SpeciesLookup!B:G,4,FALSE)),"")</f>
        <v/>
      </c>
    </row>
    <row r="2537" spans="1:18" ht="13.2" x14ac:dyDescent="0.25">
      <c r="A2537" s="72"/>
      <c r="D2537" s="11"/>
      <c r="G2537" s="128" t="str">
        <f>IF(LEN(E2537&amp;"")&gt;0,IF(ISERROR(VLOOKUP(E2537,SpeciesLookup!B:G,6,FALSE)=TRUE),"",VLOOKUP(E2537,SpeciesLookup!B:G,6,FALSE)),"")</f>
        <v/>
      </c>
      <c r="H2537" s="128" t="str">
        <f>IF(LEN(E2537&amp;"")&gt;0,IF(ISERROR(VLOOKUP(E2537,SpeciesLookup!B:G,5,FALSE)=TRUE),"",VLOOKUP(E2537,SpeciesLookup!B:G,5,FALSE)),"")</f>
        <v/>
      </c>
      <c r="I2537" s="11"/>
      <c r="J2537" s="73"/>
      <c r="K2537" s="11"/>
      <c r="L2537" s="127" t="str">
        <f>TRIM(IF(ISERROR(VLOOKUP(R2537,SpeciesValidation!D:T,IF(ISNA(VLOOKUP(J2537,Validation!B$2:C$15,2,FALSE)),FALSE,VLOOKUP(J2537,Validation!B$2:C$15,2,FALSE)))),IF(LEN(E2537&amp;"")&gt;0,"",""),VLOOKUP(R2537,SpeciesValidation!D:T,VLOOKUP(J2537,Validation!B$2:C$15,2,FALSE),FALSE)) &amp; " " &amp; IF(ISERROR(IF(LEFT(J2537,1)="A",IF(IF(VLOOKUP(R2537,SpeciesValidation!D:W,20,FALSE)=FALSE,OR(TEXT(A2537,"MMDD")&lt;VLOOKUP(R2537,SpeciesValidation!D:W,18,FALSE),TEXT(A2537,"MMDD")&gt;VLOOKUP(R2537,SpeciesValidation!D:W,19,FALSE)),IF(TEXT(A2537,"MMDD")&lt;"0701",TEXT(A2537,"MMDD")&gt;VLOOKUP(R2537,SpeciesValidation!D:W,18,FALSE),TEXT(A2537,"MMDD")&lt;VLOOKUP(R2537,SpeciesValidation!D:W,19,FALSE))),"Date outside expected range for this species",""),"")),"",IF(LEFT(J2537,1)="A",IF(IF(VLOOKUP(R2537,SpeciesValidation!D:W,20,FALSE)=FALSE,OR(TEXT(A2537,"MMDD")&lt;VLOOKUP(R2537,SpeciesValidation!D:W,18,FALSE),TEXT(A2537,"MMDD")&gt;VLOOKUP(R2537,SpeciesValidation!D:W,19,FALSE)),IF(TEXT(A2537,"MMDD")&lt;"0701",TEXT(A2537,"MMDD")&gt;VLOOKUP(R2537,SpeciesValidation!D:W,18,FALSE),TEXT(A2537,"MMDD")&lt;VLOOKUP(R2537,SpeciesValidation!D:W,19,FALSE))),"Date outside expected range for this species",""),"")))</f>
        <v/>
      </c>
      <c r="M2537" s="127" t="str">
        <f>IF(LEN(E2537&amp;"")&gt;0,IF(ISERROR(VLOOKUP(R2537,SpeciesValidation!D:I,6,FALSE)),"",VLOOKUP(R2537,SpeciesValidation!D:I,6,FALSE)),"")</f>
        <v/>
      </c>
      <c r="Q2537" s="36" t="str">
        <f>IF(LEN(E2537&amp;"")&gt;0,IF(ISERROR(VLOOKUP(E2537,SpeciesValidation!B:G,2,FALSE)=TRUE),"",VLOOKUP(E2537,SpeciesValidation!B:G,2,FALSE)),"")</f>
        <v/>
      </c>
      <c r="R2537" s="36" t="str">
        <f>IF(LEN(E2537&amp;"")&gt;0,IF(ISERROR(VLOOKUP(E2537,SpeciesLookup!B:G,4,FALSE)=TRUE),"",VLOOKUP(E2537,SpeciesLookup!B:G,4,FALSE)),"")</f>
        <v/>
      </c>
    </row>
    <row r="2538" spans="1:18" ht="13.2" x14ac:dyDescent="0.25">
      <c r="A2538" s="72"/>
      <c r="D2538" s="11"/>
      <c r="G2538" s="128" t="str">
        <f>IF(LEN(E2538&amp;"")&gt;0,IF(ISERROR(VLOOKUP(E2538,SpeciesLookup!B:G,6,FALSE)=TRUE),"",VLOOKUP(E2538,SpeciesLookup!B:G,6,FALSE)),"")</f>
        <v/>
      </c>
      <c r="H2538" s="128" t="str">
        <f>IF(LEN(E2538&amp;"")&gt;0,IF(ISERROR(VLOOKUP(E2538,SpeciesLookup!B:G,5,FALSE)=TRUE),"",VLOOKUP(E2538,SpeciesLookup!B:G,5,FALSE)),"")</f>
        <v/>
      </c>
      <c r="I2538" s="11"/>
      <c r="J2538" s="73"/>
      <c r="K2538" s="11"/>
      <c r="L2538" s="127" t="str">
        <f>TRIM(IF(ISERROR(VLOOKUP(R2538,SpeciesValidation!D:T,IF(ISNA(VLOOKUP(J2538,Validation!B$2:C$15,2,FALSE)),FALSE,VLOOKUP(J2538,Validation!B$2:C$15,2,FALSE)))),IF(LEN(E2538&amp;"")&gt;0,"",""),VLOOKUP(R2538,SpeciesValidation!D:T,VLOOKUP(J2538,Validation!B$2:C$15,2,FALSE),FALSE)) &amp; " " &amp; IF(ISERROR(IF(LEFT(J2538,1)="A",IF(IF(VLOOKUP(R2538,SpeciesValidation!D:W,20,FALSE)=FALSE,OR(TEXT(A2538,"MMDD")&lt;VLOOKUP(R2538,SpeciesValidation!D:W,18,FALSE),TEXT(A2538,"MMDD")&gt;VLOOKUP(R2538,SpeciesValidation!D:W,19,FALSE)),IF(TEXT(A2538,"MMDD")&lt;"0701",TEXT(A2538,"MMDD")&gt;VLOOKUP(R2538,SpeciesValidation!D:W,18,FALSE),TEXT(A2538,"MMDD")&lt;VLOOKUP(R2538,SpeciesValidation!D:W,19,FALSE))),"Date outside expected range for this species",""),"")),"",IF(LEFT(J2538,1)="A",IF(IF(VLOOKUP(R2538,SpeciesValidation!D:W,20,FALSE)=FALSE,OR(TEXT(A2538,"MMDD")&lt;VLOOKUP(R2538,SpeciesValidation!D:W,18,FALSE),TEXT(A2538,"MMDD")&gt;VLOOKUP(R2538,SpeciesValidation!D:W,19,FALSE)),IF(TEXT(A2538,"MMDD")&lt;"0701",TEXT(A2538,"MMDD")&gt;VLOOKUP(R2538,SpeciesValidation!D:W,18,FALSE),TEXT(A2538,"MMDD")&lt;VLOOKUP(R2538,SpeciesValidation!D:W,19,FALSE))),"Date outside expected range for this species",""),"")))</f>
        <v/>
      </c>
      <c r="M2538" s="127" t="str">
        <f>IF(LEN(E2538&amp;"")&gt;0,IF(ISERROR(VLOOKUP(R2538,SpeciesValidation!D:I,6,FALSE)),"",VLOOKUP(R2538,SpeciesValidation!D:I,6,FALSE)),"")</f>
        <v/>
      </c>
      <c r="Q2538" s="36" t="str">
        <f>IF(LEN(E2538&amp;"")&gt;0,IF(ISERROR(VLOOKUP(E2538,SpeciesValidation!B:G,2,FALSE)=TRUE),"",VLOOKUP(E2538,SpeciesValidation!B:G,2,FALSE)),"")</f>
        <v/>
      </c>
      <c r="R2538" s="36" t="str">
        <f>IF(LEN(E2538&amp;"")&gt;0,IF(ISERROR(VLOOKUP(E2538,SpeciesLookup!B:G,4,FALSE)=TRUE),"",VLOOKUP(E2538,SpeciesLookup!B:G,4,FALSE)),"")</f>
        <v/>
      </c>
    </row>
    <row r="2539" spans="1:18" ht="13.2" x14ac:dyDescent="0.25">
      <c r="A2539" s="72"/>
      <c r="D2539" s="11"/>
      <c r="G2539" s="128" t="str">
        <f>IF(LEN(E2539&amp;"")&gt;0,IF(ISERROR(VLOOKUP(E2539,SpeciesLookup!B:G,6,FALSE)=TRUE),"",VLOOKUP(E2539,SpeciesLookup!B:G,6,FALSE)),"")</f>
        <v/>
      </c>
      <c r="H2539" s="128" t="str">
        <f>IF(LEN(E2539&amp;"")&gt;0,IF(ISERROR(VLOOKUP(E2539,SpeciesLookup!B:G,5,FALSE)=TRUE),"",VLOOKUP(E2539,SpeciesLookup!B:G,5,FALSE)),"")</f>
        <v/>
      </c>
      <c r="I2539" s="11"/>
      <c r="J2539" s="73"/>
      <c r="K2539" s="11"/>
      <c r="L2539" s="127" t="str">
        <f>TRIM(IF(ISERROR(VLOOKUP(R2539,SpeciesValidation!D:T,IF(ISNA(VLOOKUP(J2539,Validation!B$2:C$15,2,FALSE)),FALSE,VLOOKUP(J2539,Validation!B$2:C$15,2,FALSE)))),IF(LEN(E2539&amp;"")&gt;0,"",""),VLOOKUP(R2539,SpeciesValidation!D:T,VLOOKUP(J2539,Validation!B$2:C$15,2,FALSE),FALSE)) &amp; " " &amp; IF(ISERROR(IF(LEFT(J2539,1)="A",IF(IF(VLOOKUP(R2539,SpeciesValidation!D:W,20,FALSE)=FALSE,OR(TEXT(A2539,"MMDD")&lt;VLOOKUP(R2539,SpeciesValidation!D:W,18,FALSE),TEXT(A2539,"MMDD")&gt;VLOOKUP(R2539,SpeciesValidation!D:W,19,FALSE)),IF(TEXT(A2539,"MMDD")&lt;"0701",TEXT(A2539,"MMDD")&gt;VLOOKUP(R2539,SpeciesValidation!D:W,18,FALSE),TEXT(A2539,"MMDD")&lt;VLOOKUP(R2539,SpeciesValidation!D:W,19,FALSE))),"Date outside expected range for this species",""),"")),"",IF(LEFT(J2539,1)="A",IF(IF(VLOOKUP(R2539,SpeciesValidation!D:W,20,FALSE)=FALSE,OR(TEXT(A2539,"MMDD")&lt;VLOOKUP(R2539,SpeciesValidation!D:W,18,FALSE),TEXT(A2539,"MMDD")&gt;VLOOKUP(R2539,SpeciesValidation!D:W,19,FALSE)),IF(TEXT(A2539,"MMDD")&lt;"0701",TEXT(A2539,"MMDD")&gt;VLOOKUP(R2539,SpeciesValidation!D:W,18,FALSE),TEXT(A2539,"MMDD")&lt;VLOOKUP(R2539,SpeciesValidation!D:W,19,FALSE))),"Date outside expected range for this species",""),"")))</f>
        <v/>
      </c>
      <c r="M2539" s="127" t="str">
        <f>IF(LEN(E2539&amp;"")&gt;0,IF(ISERROR(VLOOKUP(R2539,SpeciesValidation!D:I,6,FALSE)),"",VLOOKUP(R2539,SpeciesValidation!D:I,6,FALSE)),"")</f>
        <v/>
      </c>
      <c r="Q2539" s="36" t="str">
        <f>IF(LEN(E2539&amp;"")&gt;0,IF(ISERROR(VLOOKUP(E2539,SpeciesValidation!B:G,2,FALSE)=TRUE),"",VLOOKUP(E2539,SpeciesValidation!B:G,2,FALSE)),"")</f>
        <v/>
      </c>
      <c r="R2539" s="36" t="str">
        <f>IF(LEN(E2539&amp;"")&gt;0,IF(ISERROR(VLOOKUP(E2539,SpeciesLookup!B:G,4,FALSE)=TRUE),"",VLOOKUP(E2539,SpeciesLookup!B:G,4,FALSE)),"")</f>
        <v/>
      </c>
    </row>
    <row r="2540" spans="1:18" ht="13.2" x14ac:dyDescent="0.25">
      <c r="A2540" s="72"/>
      <c r="D2540" s="11"/>
      <c r="G2540" s="128" t="str">
        <f>IF(LEN(E2540&amp;"")&gt;0,IF(ISERROR(VLOOKUP(E2540,SpeciesLookup!B:G,6,FALSE)=TRUE),"",VLOOKUP(E2540,SpeciesLookup!B:G,6,FALSE)),"")</f>
        <v/>
      </c>
      <c r="H2540" s="128" t="str">
        <f>IF(LEN(E2540&amp;"")&gt;0,IF(ISERROR(VLOOKUP(E2540,SpeciesLookup!B:G,5,FALSE)=TRUE),"",VLOOKUP(E2540,SpeciesLookup!B:G,5,FALSE)),"")</f>
        <v/>
      </c>
      <c r="I2540" s="11"/>
      <c r="J2540" s="73"/>
      <c r="K2540" s="11"/>
      <c r="L2540" s="127" t="str">
        <f>TRIM(IF(ISERROR(VLOOKUP(R2540,SpeciesValidation!D:T,IF(ISNA(VLOOKUP(J2540,Validation!B$2:C$15,2,FALSE)),FALSE,VLOOKUP(J2540,Validation!B$2:C$15,2,FALSE)))),IF(LEN(E2540&amp;"")&gt;0,"",""),VLOOKUP(R2540,SpeciesValidation!D:T,VLOOKUP(J2540,Validation!B$2:C$15,2,FALSE),FALSE)) &amp; " " &amp; IF(ISERROR(IF(LEFT(J2540,1)="A",IF(IF(VLOOKUP(R2540,SpeciesValidation!D:W,20,FALSE)=FALSE,OR(TEXT(A2540,"MMDD")&lt;VLOOKUP(R2540,SpeciesValidation!D:W,18,FALSE),TEXT(A2540,"MMDD")&gt;VLOOKUP(R2540,SpeciesValidation!D:W,19,FALSE)),IF(TEXT(A2540,"MMDD")&lt;"0701",TEXT(A2540,"MMDD")&gt;VLOOKUP(R2540,SpeciesValidation!D:W,18,FALSE),TEXT(A2540,"MMDD")&lt;VLOOKUP(R2540,SpeciesValidation!D:W,19,FALSE))),"Date outside expected range for this species",""),"")),"",IF(LEFT(J2540,1)="A",IF(IF(VLOOKUP(R2540,SpeciesValidation!D:W,20,FALSE)=FALSE,OR(TEXT(A2540,"MMDD")&lt;VLOOKUP(R2540,SpeciesValidation!D:W,18,FALSE),TEXT(A2540,"MMDD")&gt;VLOOKUP(R2540,SpeciesValidation!D:W,19,FALSE)),IF(TEXT(A2540,"MMDD")&lt;"0701",TEXT(A2540,"MMDD")&gt;VLOOKUP(R2540,SpeciesValidation!D:W,18,FALSE),TEXT(A2540,"MMDD")&lt;VLOOKUP(R2540,SpeciesValidation!D:W,19,FALSE))),"Date outside expected range for this species",""),"")))</f>
        <v/>
      </c>
      <c r="M2540" s="127" t="str">
        <f>IF(LEN(E2540&amp;"")&gt;0,IF(ISERROR(VLOOKUP(R2540,SpeciesValidation!D:I,6,FALSE)),"",VLOOKUP(R2540,SpeciesValidation!D:I,6,FALSE)),"")</f>
        <v/>
      </c>
      <c r="Q2540" s="36" t="str">
        <f>IF(LEN(E2540&amp;"")&gt;0,IF(ISERROR(VLOOKUP(E2540,SpeciesValidation!B:G,2,FALSE)=TRUE),"",VLOOKUP(E2540,SpeciesValidation!B:G,2,FALSE)),"")</f>
        <v/>
      </c>
      <c r="R2540" s="36" t="str">
        <f>IF(LEN(E2540&amp;"")&gt;0,IF(ISERROR(VLOOKUP(E2540,SpeciesLookup!B:G,4,FALSE)=TRUE),"",VLOOKUP(E2540,SpeciesLookup!B:G,4,FALSE)),"")</f>
        <v/>
      </c>
    </row>
    <row r="2541" spans="1:18" ht="13.2" x14ac:dyDescent="0.25">
      <c r="A2541" s="72"/>
      <c r="D2541" s="11"/>
      <c r="G2541" s="128" t="str">
        <f>IF(LEN(E2541&amp;"")&gt;0,IF(ISERROR(VLOOKUP(E2541,SpeciesLookup!B:G,6,FALSE)=TRUE),"",VLOOKUP(E2541,SpeciesLookup!B:G,6,FALSE)),"")</f>
        <v/>
      </c>
      <c r="H2541" s="128" t="str">
        <f>IF(LEN(E2541&amp;"")&gt;0,IF(ISERROR(VLOOKUP(E2541,SpeciesLookup!B:G,5,FALSE)=TRUE),"",VLOOKUP(E2541,SpeciesLookup!B:G,5,FALSE)),"")</f>
        <v/>
      </c>
      <c r="I2541" s="11"/>
      <c r="J2541" s="73"/>
      <c r="K2541" s="11"/>
      <c r="L2541" s="127" t="str">
        <f>TRIM(IF(ISERROR(VLOOKUP(R2541,SpeciesValidation!D:T,IF(ISNA(VLOOKUP(J2541,Validation!B$2:C$15,2,FALSE)),FALSE,VLOOKUP(J2541,Validation!B$2:C$15,2,FALSE)))),IF(LEN(E2541&amp;"")&gt;0,"",""),VLOOKUP(R2541,SpeciesValidation!D:T,VLOOKUP(J2541,Validation!B$2:C$15,2,FALSE),FALSE)) &amp; " " &amp; IF(ISERROR(IF(LEFT(J2541,1)="A",IF(IF(VLOOKUP(R2541,SpeciesValidation!D:W,20,FALSE)=FALSE,OR(TEXT(A2541,"MMDD")&lt;VLOOKUP(R2541,SpeciesValidation!D:W,18,FALSE),TEXT(A2541,"MMDD")&gt;VLOOKUP(R2541,SpeciesValidation!D:W,19,FALSE)),IF(TEXT(A2541,"MMDD")&lt;"0701",TEXT(A2541,"MMDD")&gt;VLOOKUP(R2541,SpeciesValidation!D:W,18,FALSE),TEXT(A2541,"MMDD")&lt;VLOOKUP(R2541,SpeciesValidation!D:W,19,FALSE))),"Date outside expected range for this species",""),"")),"",IF(LEFT(J2541,1)="A",IF(IF(VLOOKUP(R2541,SpeciesValidation!D:W,20,FALSE)=FALSE,OR(TEXT(A2541,"MMDD")&lt;VLOOKUP(R2541,SpeciesValidation!D:W,18,FALSE),TEXT(A2541,"MMDD")&gt;VLOOKUP(R2541,SpeciesValidation!D:W,19,FALSE)),IF(TEXT(A2541,"MMDD")&lt;"0701",TEXT(A2541,"MMDD")&gt;VLOOKUP(R2541,SpeciesValidation!D:W,18,FALSE),TEXT(A2541,"MMDD")&lt;VLOOKUP(R2541,SpeciesValidation!D:W,19,FALSE))),"Date outside expected range for this species",""),"")))</f>
        <v/>
      </c>
      <c r="M2541" s="127" t="str">
        <f>IF(LEN(E2541&amp;"")&gt;0,IF(ISERROR(VLOOKUP(R2541,SpeciesValidation!D:I,6,FALSE)),"",VLOOKUP(R2541,SpeciesValidation!D:I,6,FALSE)),"")</f>
        <v/>
      </c>
      <c r="Q2541" s="36" t="str">
        <f>IF(LEN(E2541&amp;"")&gt;0,IF(ISERROR(VLOOKUP(E2541,SpeciesValidation!B:G,2,FALSE)=TRUE),"",VLOOKUP(E2541,SpeciesValidation!B:G,2,FALSE)),"")</f>
        <v/>
      </c>
      <c r="R2541" s="36" t="str">
        <f>IF(LEN(E2541&amp;"")&gt;0,IF(ISERROR(VLOOKUP(E2541,SpeciesLookup!B:G,4,FALSE)=TRUE),"",VLOOKUP(E2541,SpeciesLookup!B:G,4,FALSE)),"")</f>
        <v/>
      </c>
    </row>
    <row r="2542" spans="1:18" ht="13.2" x14ac:dyDescent="0.25">
      <c r="A2542" s="72"/>
      <c r="D2542" s="11"/>
      <c r="G2542" s="128" t="str">
        <f>IF(LEN(E2542&amp;"")&gt;0,IF(ISERROR(VLOOKUP(E2542,SpeciesLookup!B:G,6,FALSE)=TRUE),"",VLOOKUP(E2542,SpeciesLookup!B:G,6,FALSE)),"")</f>
        <v/>
      </c>
      <c r="H2542" s="128" t="str">
        <f>IF(LEN(E2542&amp;"")&gt;0,IF(ISERROR(VLOOKUP(E2542,SpeciesLookup!B:G,5,FALSE)=TRUE),"",VLOOKUP(E2542,SpeciesLookup!B:G,5,FALSE)),"")</f>
        <v/>
      </c>
      <c r="I2542" s="11"/>
      <c r="J2542" s="73"/>
      <c r="K2542" s="11"/>
      <c r="L2542" s="127" t="str">
        <f>TRIM(IF(ISERROR(VLOOKUP(R2542,SpeciesValidation!D:T,IF(ISNA(VLOOKUP(J2542,Validation!B$2:C$15,2,FALSE)),FALSE,VLOOKUP(J2542,Validation!B$2:C$15,2,FALSE)))),IF(LEN(E2542&amp;"")&gt;0,"",""),VLOOKUP(R2542,SpeciesValidation!D:T,VLOOKUP(J2542,Validation!B$2:C$15,2,FALSE),FALSE)) &amp; " " &amp; IF(ISERROR(IF(LEFT(J2542,1)="A",IF(IF(VLOOKUP(R2542,SpeciesValidation!D:W,20,FALSE)=FALSE,OR(TEXT(A2542,"MMDD")&lt;VLOOKUP(R2542,SpeciesValidation!D:W,18,FALSE),TEXT(A2542,"MMDD")&gt;VLOOKUP(R2542,SpeciesValidation!D:W,19,FALSE)),IF(TEXT(A2542,"MMDD")&lt;"0701",TEXT(A2542,"MMDD")&gt;VLOOKUP(R2542,SpeciesValidation!D:W,18,FALSE),TEXT(A2542,"MMDD")&lt;VLOOKUP(R2542,SpeciesValidation!D:W,19,FALSE))),"Date outside expected range for this species",""),"")),"",IF(LEFT(J2542,1)="A",IF(IF(VLOOKUP(R2542,SpeciesValidation!D:W,20,FALSE)=FALSE,OR(TEXT(A2542,"MMDD")&lt;VLOOKUP(R2542,SpeciesValidation!D:W,18,FALSE),TEXT(A2542,"MMDD")&gt;VLOOKUP(R2542,SpeciesValidation!D:W,19,FALSE)),IF(TEXT(A2542,"MMDD")&lt;"0701",TEXT(A2542,"MMDD")&gt;VLOOKUP(R2542,SpeciesValidation!D:W,18,FALSE),TEXT(A2542,"MMDD")&lt;VLOOKUP(R2542,SpeciesValidation!D:W,19,FALSE))),"Date outside expected range for this species",""),"")))</f>
        <v/>
      </c>
      <c r="M2542" s="127" t="str">
        <f>IF(LEN(E2542&amp;"")&gt;0,IF(ISERROR(VLOOKUP(R2542,SpeciesValidation!D:I,6,FALSE)),"",VLOOKUP(R2542,SpeciesValidation!D:I,6,FALSE)),"")</f>
        <v/>
      </c>
      <c r="Q2542" s="36" t="str">
        <f>IF(LEN(E2542&amp;"")&gt;0,IF(ISERROR(VLOOKUP(E2542,SpeciesValidation!B:G,2,FALSE)=TRUE),"",VLOOKUP(E2542,SpeciesValidation!B:G,2,FALSE)),"")</f>
        <v/>
      </c>
      <c r="R2542" s="36" t="str">
        <f>IF(LEN(E2542&amp;"")&gt;0,IF(ISERROR(VLOOKUP(E2542,SpeciesLookup!B:G,4,FALSE)=TRUE),"",VLOOKUP(E2542,SpeciesLookup!B:G,4,FALSE)),"")</f>
        <v/>
      </c>
    </row>
    <row r="2543" spans="1:18" ht="13.2" x14ac:dyDescent="0.25">
      <c r="A2543" s="72"/>
      <c r="D2543" s="11"/>
      <c r="G2543" s="128" t="str">
        <f>IF(LEN(E2543&amp;"")&gt;0,IF(ISERROR(VLOOKUP(E2543,SpeciesLookup!B:G,6,FALSE)=TRUE),"",VLOOKUP(E2543,SpeciesLookup!B:G,6,FALSE)),"")</f>
        <v/>
      </c>
      <c r="H2543" s="128" t="str">
        <f>IF(LEN(E2543&amp;"")&gt;0,IF(ISERROR(VLOOKUP(E2543,SpeciesLookup!B:G,5,FALSE)=TRUE),"",VLOOKUP(E2543,SpeciesLookup!B:G,5,FALSE)),"")</f>
        <v/>
      </c>
      <c r="I2543" s="11"/>
      <c r="J2543" s="73"/>
      <c r="K2543" s="11"/>
      <c r="L2543" s="127" t="str">
        <f>TRIM(IF(ISERROR(VLOOKUP(R2543,SpeciesValidation!D:T,IF(ISNA(VLOOKUP(J2543,Validation!B$2:C$15,2,FALSE)),FALSE,VLOOKUP(J2543,Validation!B$2:C$15,2,FALSE)))),IF(LEN(E2543&amp;"")&gt;0,"",""),VLOOKUP(R2543,SpeciesValidation!D:T,VLOOKUP(J2543,Validation!B$2:C$15,2,FALSE),FALSE)) &amp; " " &amp; IF(ISERROR(IF(LEFT(J2543,1)="A",IF(IF(VLOOKUP(R2543,SpeciesValidation!D:W,20,FALSE)=FALSE,OR(TEXT(A2543,"MMDD")&lt;VLOOKUP(R2543,SpeciesValidation!D:W,18,FALSE),TEXT(A2543,"MMDD")&gt;VLOOKUP(R2543,SpeciesValidation!D:W,19,FALSE)),IF(TEXT(A2543,"MMDD")&lt;"0701",TEXT(A2543,"MMDD")&gt;VLOOKUP(R2543,SpeciesValidation!D:W,18,FALSE),TEXT(A2543,"MMDD")&lt;VLOOKUP(R2543,SpeciesValidation!D:W,19,FALSE))),"Date outside expected range for this species",""),"")),"",IF(LEFT(J2543,1)="A",IF(IF(VLOOKUP(R2543,SpeciesValidation!D:W,20,FALSE)=FALSE,OR(TEXT(A2543,"MMDD")&lt;VLOOKUP(R2543,SpeciesValidation!D:W,18,FALSE),TEXT(A2543,"MMDD")&gt;VLOOKUP(R2543,SpeciesValidation!D:W,19,FALSE)),IF(TEXT(A2543,"MMDD")&lt;"0701",TEXT(A2543,"MMDD")&gt;VLOOKUP(R2543,SpeciesValidation!D:W,18,FALSE),TEXT(A2543,"MMDD")&lt;VLOOKUP(R2543,SpeciesValidation!D:W,19,FALSE))),"Date outside expected range for this species",""),"")))</f>
        <v/>
      </c>
      <c r="M2543" s="127" t="str">
        <f>IF(LEN(E2543&amp;"")&gt;0,IF(ISERROR(VLOOKUP(R2543,SpeciesValidation!D:I,6,FALSE)),"",VLOOKUP(R2543,SpeciesValidation!D:I,6,FALSE)),"")</f>
        <v/>
      </c>
      <c r="Q2543" s="36" t="str">
        <f>IF(LEN(E2543&amp;"")&gt;0,IF(ISERROR(VLOOKUP(E2543,SpeciesValidation!B:G,2,FALSE)=TRUE),"",VLOOKUP(E2543,SpeciesValidation!B:G,2,FALSE)),"")</f>
        <v/>
      </c>
      <c r="R2543" s="36" t="str">
        <f>IF(LEN(E2543&amp;"")&gt;0,IF(ISERROR(VLOOKUP(E2543,SpeciesLookup!B:G,4,FALSE)=TRUE),"",VLOOKUP(E2543,SpeciesLookup!B:G,4,FALSE)),"")</f>
        <v/>
      </c>
    </row>
    <row r="2544" spans="1:18" ht="13.2" x14ac:dyDescent="0.25">
      <c r="A2544" s="72"/>
      <c r="D2544" s="11"/>
      <c r="G2544" s="128" t="str">
        <f>IF(LEN(E2544&amp;"")&gt;0,IF(ISERROR(VLOOKUP(E2544,SpeciesLookup!B:G,6,FALSE)=TRUE),"",VLOOKUP(E2544,SpeciesLookup!B:G,6,FALSE)),"")</f>
        <v/>
      </c>
      <c r="H2544" s="128" t="str">
        <f>IF(LEN(E2544&amp;"")&gt;0,IF(ISERROR(VLOOKUP(E2544,SpeciesLookup!B:G,5,FALSE)=TRUE),"",VLOOKUP(E2544,SpeciesLookup!B:G,5,FALSE)),"")</f>
        <v/>
      </c>
      <c r="I2544" s="11"/>
      <c r="J2544" s="73"/>
      <c r="K2544" s="11"/>
      <c r="L2544" s="127" t="str">
        <f>TRIM(IF(ISERROR(VLOOKUP(R2544,SpeciesValidation!D:T,IF(ISNA(VLOOKUP(J2544,Validation!B$2:C$15,2,FALSE)),FALSE,VLOOKUP(J2544,Validation!B$2:C$15,2,FALSE)))),IF(LEN(E2544&amp;"")&gt;0,"",""),VLOOKUP(R2544,SpeciesValidation!D:T,VLOOKUP(J2544,Validation!B$2:C$15,2,FALSE),FALSE)) &amp; " " &amp; IF(ISERROR(IF(LEFT(J2544,1)="A",IF(IF(VLOOKUP(R2544,SpeciesValidation!D:W,20,FALSE)=FALSE,OR(TEXT(A2544,"MMDD")&lt;VLOOKUP(R2544,SpeciesValidation!D:W,18,FALSE),TEXT(A2544,"MMDD")&gt;VLOOKUP(R2544,SpeciesValidation!D:W,19,FALSE)),IF(TEXT(A2544,"MMDD")&lt;"0701",TEXT(A2544,"MMDD")&gt;VLOOKUP(R2544,SpeciesValidation!D:W,18,FALSE),TEXT(A2544,"MMDD")&lt;VLOOKUP(R2544,SpeciesValidation!D:W,19,FALSE))),"Date outside expected range for this species",""),"")),"",IF(LEFT(J2544,1)="A",IF(IF(VLOOKUP(R2544,SpeciesValidation!D:W,20,FALSE)=FALSE,OR(TEXT(A2544,"MMDD")&lt;VLOOKUP(R2544,SpeciesValidation!D:W,18,FALSE),TEXT(A2544,"MMDD")&gt;VLOOKUP(R2544,SpeciesValidation!D:W,19,FALSE)),IF(TEXT(A2544,"MMDD")&lt;"0701",TEXT(A2544,"MMDD")&gt;VLOOKUP(R2544,SpeciesValidation!D:W,18,FALSE),TEXT(A2544,"MMDD")&lt;VLOOKUP(R2544,SpeciesValidation!D:W,19,FALSE))),"Date outside expected range for this species",""),"")))</f>
        <v/>
      </c>
      <c r="M2544" s="127" t="str">
        <f>IF(LEN(E2544&amp;"")&gt;0,IF(ISERROR(VLOOKUP(R2544,SpeciesValidation!D:I,6,FALSE)),"",VLOOKUP(R2544,SpeciesValidation!D:I,6,FALSE)),"")</f>
        <v/>
      </c>
      <c r="Q2544" s="36" t="str">
        <f>IF(LEN(E2544&amp;"")&gt;0,IF(ISERROR(VLOOKUP(E2544,SpeciesValidation!B:G,2,FALSE)=TRUE),"",VLOOKUP(E2544,SpeciesValidation!B:G,2,FALSE)),"")</f>
        <v/>
      </c>
      <c r="R2544" s="36" t="str">
        <f>IF(LEN(E2544&amp;"")&gt;0,IF(ISERROR(VLOOKUP(E2544,SpeciesLookup!B:G,4,FALSE)=TRUE),"",VLOOKUP(E2544,SpeciesLookup!B:G,4,FALSE)),"")</f>
        <v/>
      </c>
    </row>
    <row r="2545" spans="1:18" ht="13.2" x14ac:dyDescent="0.25">
      <c r="A2545" s="72"/>
      <c r="D2545" s="11"/>
      <c r="G2545" s="128" t="str">
        <f>IF(LEN(E2545&amp;"")&gt;0,IF(ISERROR(VLOOKUP(E2545,SpeciesLookup!B:G,6,FALSE)=TRUE),"",VLOOKUP(E2545,SpeciesLookup!B:G,6,FALSE)),"")</f>
        <v/>
      </c>
      <c r="H2545" s="128" t="str">
        <f>IF(LEN(E2545&amp;"")&gt;0,IF(ISERROR(VLOOKUP(E2545,SpeciesLookup!B:G,5,FALSE)=TRUE),"",VLOOKUP(E2545,SpeciesLookup!B:G,5,FALSE)),"")</f>
        <v/>
      </c>
      <c r="I2545" s="11"/>
      <c r="J2545" s="73"/>
      <c r="K2545" s="11"/>
      <c r="L2545" s="127" t="str">
        <f>TRIM(IF(ISERROR(VLOOKUP(R2545,SpeciesValidation!D:T,IF(ISNA(VLOOKUP(J2545,Validation!B$2:C$15,2,FALSE)),FALSE,VLOOKUP(J2545,Validation!B$2:C$15,2,FALSE)))),IF(LEN(E2545&amp;"")&gt;0,"",""),VLOOKUP(R2545,SpeciesValidation!D:T,VLOOKUP(J2545,Validation!B$2:C$15,2,FALSE),FALSE)) &amp; " " &amp; IF(ISERROR(IF(LEFT(J2545,1)="A",IF(IF(VLOOKUP(R2545,SpeciesValidation!D:W,20,FALSE)=FALSE,OR(TEXT(A2545,"MMDD")&lt;VLOOKUP(R2545,SpeciesValidation!D:W,18,FALSE),TEXT(A2545,"MMDD")&gt;VLOOKUP(R2545,SpeciesValidation!D:W,19,FALSE)),IF(TEXT(A2545,"MMDD")&lt;"0701",TEXT(A2545,"MMDD")&gt;VLOOKUP(R2545,SpeciesValidation!D:W,18,FALSE),TEXT(A2545,"MMDD")&lt;VLOOKUP(R2545,SpeciesValidation!D:W,19,FALSE))),"Date outside expected range for this species",""),"")),"",IF(LEFT(J2545,1)="A",IF(IF(VLOOKUP(R2545,SpeciesValidation!D:W,20,FALSE)=FALSE,OR(TEXT(A2545,"MMDD")&lt;VLOOKUP(R2545,SpeciesValidation!D:W,18,FALSE),TEXT(A2545,"MMDD")&gt;VLOOKUP(R2545,SpeciesValidation!D:W,19,FALSE)),IF(TEXT(A2545,"MMDD")&lt;"0701",TEXT(A2545,"MMDD")&gt;VLOOKUP(R2545,SpeciesValidation!D:W,18,FALSE),TEXT(A2545,"MMDD")&lt;VLOOKUP(R2545,SpeciesValidation!D:W,19,FALSE))),"Date outside expected range for this species",""),"")))</f>
        <v/>
      </c>
      <c r="M2545" s="127" t="str">
        <f>IF(LEN(E2545&amp;"")&gt;0,IF(ISERROR(VLOOKUP(R2545,SpeciesValidation!D:I,6,FALSE)),"",VLOOKUP(R2545,SpeciesValidation!D:I,6,FALSE)),"")</f>
        <v/>
      </c>
      <c r="Q2545" s="36" t="str">
        <f>IF(LEN(E2545&amp;"")&gt;0,IF(ISERROR(VLOOKUP(E2545,SpeciesValidation!B:G,2,FALSE)=TRUE),"",VLOOKUP(E2545,SpeciesValidation!B:G,2,FALSE)),"")</f>
        <v/>
      </c>
      <c r="R2545" s="36" t="str">
        <f>IF(LEN(E2545&amp;"")&gt;0,IF(ISERROR(VLOOKUP(E2545,SpeciesLookup!B:G,4,FALSE)=TRUE),"",VLOOKUP(E2545,SpeciesLookup!B:G,4,FALSE)),"")</f>
        <v/>
      </c>
    </row>
    <row r="2546" spans="1:18" ht="13.2" x14ac:dyDescent="0.25">
      <c r="A2546" s="72"/>
      <c r="D2546" s="11"/>
      <c r="G2546" s="128" t="str">
        <f>IF(LEN(E2546&amp;"")&gt;0,IF(ISERROR(VLOOKUP(E2546,SpeciesLookup!B:G,6,FALSE)=TRUE),"",VLOOKUP(E2546,SpeciesLookup!B:G,6,FALSE)),"")</f>
        <v/>
      </c>
      <c r="H2546" s="128" t="str">
        <f>IF(LEN(E2546&amp;"")&gt;0,IF(ISERROR(VLOOKUP(E2546,SpeciesLookup!B:G,5,FALSE)=TRUE),"",VLOOKUP(E2546,SpeciesLookup!B:G,5,FALSE)),"")</f>
        <v/>
      </c>
      <c r="I2546" s="11"/>
      <c r="J2546" s="73"/>
      <c r="K2546" s="11"/>
      <c r="L2546" s="127" t="str">
        <f>TRIM(IF(ISERROR(VLOOKUP(R2546,SpeciesValidation!D:T,IF(ISNA(VLOOKUP(J2546,Validation!B$2:C$15,2,FALSE)),FALSE,VLOOKUP(J2546,Validation!B$2:C$15,2,FALSE)))),IF(LEN(E2546&amp;"")&gt;0,"",""),VLOOKUP(R2546,SpeciesValidation!D:T,VLOOKUP(J2546,Validation!B$2:C$15,2,FALSE),FALSE)) &amp; " " &amp; IF(ISERROR(IF(LEFT(J2546,1)="A",IF(IF(VLOOKUP(R2546,SpeciesValidation!D:W,20,FALSE)=FALSE,OR(TEXT(A2546,"MMDD")&lt;VLOOKUP(R2546,SpeciesValidation!D:W,18,FALSE),TEXT(A2546,"MMDD")&gt;VLOOKUP(R2546,SpeciesValidation!D:W,19,FALSE)),IF(TEXT(A2546,"MMDD")&lt;"0701",TEXT(A2546,"MMDD")&gt;VLOOKUP(R2546,SpeciesValidation!D:W,18,FALSE),TEXT(A2546,"MMDD")&lt;VLOOKUP(R2546,SpeciesValidation!D:W,19,FALSE))),"Date outside expected range for this species",""),"")),"",IF(LEFT(J2546,1)="A",IF(IF(VLOOKUP(R2546,SpeciesValidation!D:W,20,FALSE)=FALSE,OR(TEXT(A2546,"MMDD")&lt;VLOOKUP(R2546,SpeciesValidation!D:W,18,FALSE),TEXT(A2546,"MMDD")&gt;VLOOKUP(R2546,SpeciesValidation!D:W,19,FALSE)),IF(TEXT(A2546,"MMDD")&lt;"0701",TEXT(A2546,"MMDD")&gt;VLOOKUP(R2546,SpeciesValidation!D:W,18,FALSE),TEXT(A2546,"MMDD")&lt;VLOOKUP(R2546,SpeciesValidation!D:W,19,FALSE))),"Date outside expected range for this species",""),"")))</f>
        <v/>
      </c>
      <c r="M2546" s="127" t="str">
        <f>IF(LEN(E2546&amp;"")&gt;0,IF(ISERROR(VLOOKUP(R2546,SpeciesValidation!D:I,6,FALSE)),"",VLOOKUP(R2546,SpeciesValidation!D:I,6,FALSE)),"")</f>
        <v/>
      </c>
      <c r="Q2546" s="36" t="str">
        <f>IF(LEN(E2546&amp;"")&gt;0,IF(ISERROR(VLOOKUP(E2546,SpeciesValidation!B:G,2,FALSE)=TRUE),"",VLOOKUP(E2546,SpeciesValidation!B:G,2,FALSE)),"")</f>
        <v/>
      </c>
      <c r="R2546" s="36" t="str">
        <f>IF(LEN(E2546&amp;"")&gt;0,IF(ISERROR(VLOOKUP(E2546,SpeciesLookup!B:G,4,FALSE)=TRUE),"",VLOOKUP(E2546,SpeciesLookup!B:G,4,FALSE)),"")</f>
        <v/>
      </c>
    </row>
    <row r="2547" spans="1:18" ht="13.2" x14ac:dyDescent="0.25">
      <c r="A2547" s="72"/>
      <c r="D2547" s="11"/>
      <c r="G2547" s="128" t="str">
        <f>IF(LEN(E2547&amp;"")&gt;0,IF(ISERROR(VLOOKUP(E2547,SpeciesLookup!B:G,6,FALSE)=TRUE),"",VLOOKUP(E2547,SpeciesLookup!B:G,6,FALSE)),"")</f>
        <v/>
      </c>
      <c r="H2547" s="128" t="str">
        <f>IF(LEN(E2547&amp;"")&gt;0,IF(ISERROR(VLOOKUP(E2547,SpeciesLookup!B:G,5,FALSE)=TRUE),"",VLOOKUP(E2547,SpeciesLookup!B:G,5,FALSE)),"")</f>
        <v/>
      </c>
      <c r="I2547" s="11"/>
      <c r="J2547" s="73"/>
      <c r="K2547" s="11"/>
      <c r="L2547" s="127" t="str">
        <f>TRIM(IF(ISERROR(VLOOKUP(R2547,SpeciesValidation!D:T,IF(ISNA(VLOOKUP(J2547,Validation!B$2:C$15,2,FALSE)),FALSE,VLOOKUP(J2547,Validation!B$2:C$15,2,FALSE)))),IF(LEN(E2547&amp;"")&gt;0,"",""),VLOOKUP(R2547,SpeciesValidation!D:T,VLOOKUP(J2547,Validation!B$2:C$15,2,FALSE),FALSE)) &amp; " " &amp; IF(ISERROR(IF(LEFT(J2547,1)="A",IF(IF(VLOOKUP(R2547,SpeciesValidation!D:W,20,FALSE)=FALSE,OR(TEXT(A2547,"MMDD")&lt;VLOOKUP(R2547,SpeciesValidation!D:W,18,FALSE),TEXT(A2547,"MMDD")&gt;VLOOKUP(R2547,SpeciesValidation!D:W,19,FALSE)),IF(TEXT(A2547,"MMDD")&lt;"0701",TEXT(A2547,"MMDD")&gt;VLOOKUP(R2547,SpeciesValidation!D:W,18,FALSE),TEXT(A2547,"MMDD")&lt;VLOOKUP(R2547,SpeciesValidation!D:W,19,FALSE))),"Date outside expected range for this species",""),"")),"",IF(LEFT(J2547,1)="A",IF(IF(VLOOKUP(R2547,SpeciesValidation!D:W,20,FALSE)=FALSE,OR(TEXT(A2547,"MMDD")&lt;VLOOKUP(R2547,SpeciesValidation!D:W,18,FALSE),TEXT(A2547,"MMDD")&gt;VLOOKUP(R2547,SpeciesValidation!D:W,19,FALSE)),IF(TEXT(A2547,"MMDD")&lt;"0701",TEXT(A2547,"MMDD")&gt;VLOOKUP(R2547,SpeciesValidation!D:W,18,FALSE),TEXT(A2547,"MMDD")&lt;VLOOKUP(R2547,SpeciesValidation!D:W,19,FALSE))),"Date outside expected range for this species",""),"")))</f>
        <v/>
      </c>
      <c r="M2547" s="127" t="str">
        <f>IF(LEN(E2547&amp;"")&gt;0,IF(ISERROR(VLOOKUP(R2547,SpeciesValidation!D:I,6,FALSE)),"",VLOOKUP(R2547,SpeciesValidation!D:I,6,FALSE)),"")</f>
        <v/>
      </c>
      <c r="Q2547" s="36" t="str">
        <f>IF(LEN(E2547&amp;"")&gt;0,IF(ISERROR(VLOOKUP(E2547,SpeciesValidation!B:G,2,FALSE)=TRUE),"",VLOOKUP(E2547,SpeciesValidation!B:G,2,FALSE)),"")</f>
        <v/>
      </c>
      <c r="R2547" s="36" t="str">
        <f>IF(LEN(E2547&amp;"")&gt;0,IF(ISERROR(VLOOKUP(E2547,SpeciesLookup!B:G,4,FALSE)=TRUE),"",VLOOKUP(E2547,SpeciesLookup!B:G,4,FALSE)),"")</f>
        <v/>
      </c>
    </row>
    <row r="2548" spans="1:18" ht="13.2" x14ac:dyDescent="0.25">
      <c r="A2548" s="72"/>
      <c r="D2548" s="11"/>
      <c r="G2548" s="128" t="str">
        <f>IF(LEN(E2548&amp;"")&gt;0,IF(ISERROR(VLOOKUP(E2548,SpeciesLookup!B:G,6,FALSE)=TRUE),"",VLOOKUP(E2548,SpeciesLookup!B:G,6,FALSE)),"")</f>
        <v/>
      </c>
      <c r="H2548" s="128" t="str">
        <f>IF(LEN(E2548&amp;"")&gt;0,IF(ISERROR(VLOOKUP(E2548,SpeciesLookup!B:G,5,FALSE)=TRUE),"",VLOOKUP(E2548,SpeciesLookup!B:G,5,FALSE)),"")</f>
        <v/>
      </c>
      <c r="I2548" s="11"/>
      <c r="J2548" s="73"/>
      <c r="K2548" s="11"/>
      <c r="L2548" s="127" t="str">
        <f>TRIM(IF(ISERROR(VLOOKUP(R2548,SpeciesValidation!D:T,IF(ISNA(VLOOKUP(J2548,Validation!B$2:C$15,2,FALSE)),FALSE,VLOOKUP(J2548,Validation!B$2:C$15,2,FALSE)))),IF(LEN(E2548&amp;"")&gt;0,"",""),VLOOKUP(R2548,SpeciesValidation!D:T,VLOOKUP(J2548,Validation!B$2:C$15,2,FALSE),FALSE)) &amp; " " &amp; IF(ISERROR(IF(LEFT(J2548,1)="A",IF(IF(VLOOKUP(R2548,SpeciesValidation!D:W,20,FALSE)=FALSE,OR(TEXT(A2548,"MMDD")&lt;VLOOKUP(R2548,SpeciesValidation!D:W,18,FALSE),TEXT(A2548,"MMDD")&gt;VLOOKUP(R2548,SpeciesValidation!D:W,19,FALSE)),IF(TEXT(A2548,"MMDD")&lt;"0701",TEXT(A2548,"MMDD")&gt;VLOOKUP(R2548,SpeciesValidation!D:W,18,FALSE),TEXT(A2548,"MMDD")&lt;VLOOKUP(R2548,SpeciesValidation!D:W,19,FALSE))),"Date outside expected range for this species",""),"")),"",IF(LEFT(J2548,1)="A",IF(IF(VLOOKUP(R2548,SpeciesValidation!D:W,20,FALSE)=FALSE,OR(TEXT(A2548,"MMDD")&lt;VLOOKUP(R2548,SpeciesValidation!D:W,18,FALSE),TEXT(A2548,"MMDD")&gt;VLOOKUP(R2548,SpeciesValidation!D:W,19,FALSE)),IF(TEXT(A2548,"MMDD")&lt;"0701",TEXT(A2548,"MMDD")&gt;VLOOKUP(R2548,SpeciesValidation!D:W,18,FALSE),TEXT(A2548,"MMDD")&lt;VLOOKUP(R2548,SpeciesValidation!D:W,19,FALSE))),"Date outside expected range for this species",""),"")))</f>
        <v/>
      </c>
      <c r="M2548" s="127" t="str">
        <f>IF(LEN(E2548&amp;"")&gt;0,IF(ISERROR(VLOOKUP(R2548,SpeciesValidation!D:I,6,FALSE)),"",VLOOKUP(R2548,SpeciesValidation!D:I,6,FALSE)),"")</f>
        <v/>
      </c>
      <c r="Q2548" s="36" t="str">
        <f>IF(LEN(E2548&amp;"")&gt;0,IF(ISERROR(VLOOKUP(E2548,SpeciesValidation!B:G,2,FALSE)=TRUE),"",VLOOKUP(E2548,SpeciesValidation!B:G,2,FALSE)),"")</f>
        <v/>
      </c>
      <c r="R2548" s="36" t="str">
        <f>IF(LEN(E2548&amp;"")&gt;0,IF(ISERROR(VLOOKUP(E2548,SpeciesLookup!B:G,4,FALSE)=TRUE),"",VLOOKUP(E2548,SpeciesLookup!B:G,4,FALSE)),"")</f>
        <v/>
      </c>
    </row>
    <row r="2549" spans="1:18" ht="13.2" x14ac:dyDescent="0.25">
      <c r="A2549" s="72"/>
      <c r="D2549" s="11"/>
      <c r="G2549" s="128" t="str">
        <f>IF(LEN(E2549&amp;"")&gt;0,IF(ISERROR(VLOOKUP(E2549,SpeciesLookup!B:G,6,FALSE)=TRUE),"",VLOOKUP(E2549,SpeciesLookup!B:G,6,FALSE)),"")</f>
        <v/>
      </c>
      <c r="H2549" s="128" t="str">
        <f>IF(LEN(E2549&amp;"")&gt;0,IF(ISERROR(VLOOKUP(E2549,SpeciesLookup!B:G,5,FALSE)=TRUE),"",VLOOKUP(E2549,SpeciesLookup!B:G,5,FALSE)),"")</f>
        <v/>
      </c>
      <c r="I2549" s="11"/>
      <c r="J2549" s="73"/>
      <c r="K2549" s="11"/>
      <c r="L2549" s="127" t="str">
        <f>TRIM(IF(ISERROR(VLOOKUP(R2549,SpeciesValidation!D:T,IF(ISNA(VLOOKUP(J2549,Validation!B$2:C$15,2,FALSE)),FALSE,VLOOKUP(J2549,Validation!B$2:C$15,2,FALSE)))),IF(LEN(E2549&amp;"")&gt;0,"",""),VLOOKUP(R2549,SpeciesValidation!D:T,VLOOKUP(J2549,Validation!B$2:C$15,2,FALSE),FALSE)) &amp; " " &amp; IF(ISERROR(IF(LEFT(J2549,1)="A",IF(IF(VLOOKUP(R2549,SpeciesValidation!D:W,20,FALSE)=FALSE,OR(TEXT(A2549,"MMDD")&lt;VLOOKUP(R2549,SpeciesValidation!D:W,18,FALSE),TEXT(A2549,"MMDD")&gt;VLOOKUP(R2549,SpeciesValidation!D:W,19,FALSE)),IF(TEXT(A2549,"MMDD")&lt;"0701",TEXT(A2549,"MMDD")&gt;VLOOKUP(R2549,SpeciesValidation!D:W,18,FALSE),TEXT(A2549,"MMDD")&lt;VLOOKUP(R2549,SpeciesValidation!D:W,19,FALSE))),"Date outside expected range for this species",""),"")),"",IF(LEFT(J2549,1)="A",IF(IF(VLOOKUP(R2549,SpeciesValidation!D:W,20,FALSE)=FALSE,OR(TEXT(A2549,"MMDD")&lt;VLOOKUP(R2549,SpeciesValidation!D:W,18,FALSE),TEXT(A2549,"MMDD")&gt;VLOOKUP(R2549,SpeciesValidation!D:W,19,FALSE)),IF(TEXT(A2549,"MMDD")&lt;"0701",TEXT(A2549,"MMDD")&gt;VLOOKUP(R2549,SpeciesValidation!D:W,18,FALSE),TEXT(A2549,"MMDD")&lt;VLOOKUP(R2549,SpeciesValidation!D:W,19,FALSE))),"Date outside expected range for this species",""),"")))</f>
        <v/>
      </c>
      <c r="M2549" s="127" t="str">
        <f>IF(LEN(E2549&amp;"")&gt;0,IF(ISERROR(VLOOKUP(R2549,SpeciesValidation!D:I,6,FALSE)),"",VLOOKUP(R2549,SpeciesValidation!D:I,6,FALSE)),"")</f>
        <v/>
      </c>
      <c r="Q2549" s="36" t="str">
        <f>IF(LEN(E2549&amp;"")&gt;0,IF(ISERROR(VLOOKUP(E2549,SpeciesValidation!B:G,2,FALSE)=TRUE),"",VLOOKUP(E2549,SpeciesValidation!B:G,2,FALSE)),"")</f>
        <v/>
      </c>
      <c r="R2549" s="36" t="str">
        <f>IF(LEN(E2549&amp;"")&gt;0,IF(ISERROR(VLOOKUP(E2549,SpeciesLookup!B:G,4,FALSE)=TRUE),"",VLOOKUP(E2549,SpeciesLookup!B:G,4,FALSE)),"")</f>
        <v/>
      </c>
    </row>
    <row r="2550" spans="1:18" ht="13.2" x14ac:dyDescent="0.25">
      <c r="A2550" s="72"/>
      <c r="D2550" s="11"/>
      <c r="G2550" s="128" t="str">
        <f>IF(LEN(E2550&amp;"")&gt;0,IF(ISERROR(VLOOKUP(E2550,SpeciesLookup!B:G,6,FALSE)=TRUE),"",VLOOKUP(E2550,SpeciesLookup!B:G,6,FALSE)),"")</f>
        <v/>
      </c>
      <c r="H2550" s="128" t="str">
        <f>IF(LEN(E2550&amp;"")&gt;0,IF(ISERROR(VLOOKUP(E2550,SpeciesLookup!B:G,5,FALSE)=TRUE),"",VLOOKUP(E2550,SpeciesLookup!B:G,5,FALSE)),"")</f>
        <v/>
      </c>
      <c r="I2550" s="11"/>
      <c r="J2550" s="73"/>
      <c r="K2550" s="11"/>
      <c r="L2550" s="127" t="str">
        <f>TRIM(IF(ISERROR(VLOOKUP(R2550,SpeciesValidation!D:T,IF(ISNA(VLOOKUP(J2550,Validation!B$2:C$15,2,FALSE)),FALSE,VLOOKUP(J2550,Validation!B$2:C$15,2,FALSE)))),IF(LEN(E2550&amp;"")&gt;0,"",""),VLOOKUP(R2550,SpeciesValidation!D:T,VLOOKUP(J2550,Validation!B$2:C$15,2,FALSE),FALSE)) &amp; " " &amp; IF(ISERROR(IF(LEFT(J2550,1)="A",IF(IF(VLOOKUP(R2550,SpeciesValidation!D:W,20,FALSE)=FALSE,OR(TEXT(A2550,"MMDD")&lt;VLOOKUP(R2550,SpeciesValidation!D:W,18,FALSE),TEXT(A2550,"MMDD")&gt;VLOOKUP(R2550,SpeciesValidation!D:W,19,FALSE)),IF(TEXT(A2550,"MMDD")&lt;"0701",TEXT(A2550,"MMDD")&gt;VLOOKUP(R2550,SpeciesValidation!D:W,18,FALSE),TEXT(A2550,"MMDD")&lt;VLOOKUP(R2550,SpeciesValidation!D:W,19,FALSE))),"Date outside expected range for this species",""),"")),"",IF(LEFT(J2550,1)="A",IF(IF(VLOOKUP(R2550,SpeciesValidation!D:W,20,FALSE)=FALSE,OR(TEXT(A2550,"MMDD")&lt;VLOOKUP(R2550,SpeciesValidation!D:W,18,FALSE),TEXT(A2550,"MMDD")&gt;VLOOKUP(R2550,SpeciesValidation!D:W,19,FALSE)),IF(TEXT(A2550,"MMDD")&lt;"0701",TEXT(A2550,"MMDD")&gt;VLOOKUP(R2550,SpeciesValidation!D:W,18,FALSE),TEXT(A2550,"MMDD")&lt;VLOOKUP(R2550,SpeciesValidation!D:W,19,FALSE))),"Date outside expected range for this species",""),"")))</f>
        <v/>
      </c>
      <c r="M2550" s="127" t="str">
        <f>IF(LEN(E2550&amp;"")&gt;0,IF(ISERROR(VLOOKUP(R2550,SpeciesValidation!D:I,6,FALSE)),"",VLOOKUP(R2550,SpeciesValidation!D:I,6,FALSE)),"")</f>
        <v/>
      </c>
      <c r="Q2550" s="36" t="str">
        <f>IF(LEN(E2550&amp;"")&gt;0,IF(ISERROR(VLOOKUP(E2550,SpeciesValidation!B:G,2,FALSE)=TRUE),"",VLOOKUP(E2550,SpeciesValidation!B:G,2,FALSE)),"")</f>
        <v/>
      </c>
      <c r="R2550" s="36" t="str">
        <f>IF(LEN(E2550&amp;"")&gt;0,IF(ISERROR(VLOOKUP(E2550,SpeciesLookup!B:G,4,FALSE)=TRUE),"",VLOOKUP(E2550,SpeciesLookup!B:G,4,FALSE)),"")</f>
        <v/>
      </c>
    </row>
    <row r="2551" spans="1:18" ht="13.2" x14ac:dyDescent="0.25">
      <c r="A2551" s="72"/>
      <c r="D2551" s="11"/>
      <c r="G2551" s="128" t="str">
        <f>IF(LEN(E2551&amp;"")&gt;0,IF(ISERROR(VLOOKUP(E2551,SpeciesLookup!B:G,6,FALSE)=TRUE),"",VLOOKUP(E2551,SpeciesLookup!B:G,6,FALSE)),"")</f>
        <v/>
      </c>
      <c r="H2551" s="128" t="str">
        <f>IF(LEN(E2551&amp;"")&gt;0,IF(ISERROR(VLOOKUP(E2551,SpeciesLookup!B:G,5,FALSE)=TRUE),"",VLOOKUP(E2551,SpeciesLookup!B:G,5,FALSE)),"")</f>
        <v/>
      </c>
      <c r="I2551" s="11"/>
      <c r="J2551" s="73"/>
      <c r="K2551" s="11"/>
      <c r="L2551" s="127" t="str">
        <f>TRIM(IF(ISERROR(VLOOKUP(R2551,SpeciesValidation!D:T,IF(ISNA(VLOOKUP(J2551,Validation!B$2:C$15,2,FALSE)),FALSE,VLOOKUP(J2551,Validation!B$2:C$15,2,FALSE)))),IF(LEN(E2551&amp;"")&gt;0,"",""),VLOOKUP(R2551,SpeciesValidation!D:T,VLOOKUP(J2551,Validation!B$2:C$15,2,FALSE),FALSE)) &amp; " " &amp; IF(ISERROR(IF(LEFT(J2551,1)="A",IF(IF(VLOOKUP(R2551,SpeciesValidation!D:W,20,FALSE)=FALSE,OR(TEXT(A2551,"MMDD")&lt;VLOOKUP(R2551,SpeciesValidation!D:W,18,FALSE),TEXT(A2551,"MMDD")&gt;VLOOKUP(R2551,SpeciesValidation!D:W,19,FALSE)),IF(TEXT(A2551,"MMDD")&lt;"0701",TEXT(A2551,"MMDD")&gt;VLOOKUP(R2551,SpeciesValidation!D:W,18,FALSE),TEXT(A2551,"MMDD")&lt;VLOOKUP(R2551,SpeciesValidation!D:W,19,FALSE))),"Date outside expected range for this species",""),"")),"",IF(LEFT(J2551,1)="A",IF(IF(VLOOKUP(R2551,SpeciesValidation!D:W,20,FALSE)=FALSE,OR(TEXT(A2551,"MMDD")&lt;VLOOKUP(R2551,SpeciesValidation!D:W,18,FALSE),TEXT(A2551,"MMDD")&gt;VLOOKUP(R2551,SpeciesValidation!D:W,19,FALSE)),IF(TEXT(A2551,"MMDD")&lt;"0701",TEXT(A2551,"MMDD")&gt;VLOOKUP(R2551,SpeciesValidation!D:W,18,FALSE),TEXT(A2551,"MMDD")&lt;VLOOKUP(R2551,SpeciesValidation!D:W,19,FALSE))),"Date outside expected range for this species",""),"")))</f>
        <v/>
      </c>
      <c r="M2551" s="127" t="str">
        <f>IF(LEN(E2551&amp;"")&gt;0,IF(ISERROR(VLOOKUP(R2551,SpeciesValidation!D:I,6,FALSE)),"",VLOOKUP(R2551,SpeciesValidation!D:I,6,FALSE)),"")</f>
        <v/>
      </c>
      <c r="Q2551" s="36" t="str">
        <f>IF(LEN(E2551&amp;"")&gt;0,IF(ISERROR(VLOOKUP(E2551,SpeciesValidation!B:G,2,FALSE)=TRUE),"",VLOOKUP(E2551,SpeciesValidation!B:G,2,FALSE)),"")</f>
        <v/>
      </c>
      <c r="R2551" s="36" t="str">
        <f>IF(LEN(E2551&amp;"")&gt;0,IF(ISERROR(VLOOKUP(E2551,SpeciesLookup!B:G,4,FALSE)=TRUE),"",VLOOKUP(E2551,SpeciesLookup!B:G,4,FALSE)),"")</f>
        <v/>
      </c>
    </row>
    <row r="2552" spans="1:18" ht="13.2" x14ac:dyDescent="0.25">
      <c r="A2552" s="72"/>
      <c r="D2552" s="11"/>
      <c r="G2552" s="128" t="str">
        <f>IF(LEN(E2552&amp;"")&gt;0,IF(ISERROR(VLOOKUP(E2552,SpeciesLookup!B:G,6,FALSE)=TRUE),"",VLOOKUP(E2552,SpeciesLookup!B:G,6,FALSE)),"")</f>
        <v/>
      </c>
      <c r="H2552" s="128" t="str">
        <f>IF(LEN(E2552&amp;"")&gt;0,IF(ISERROR(VLOOKUP(E2552,SpeciesLookup!B:G,5,FALSE)=TRUE),"",VLOOKUP(E2552,SpeciesLookup!B:G,5,FALSE)),"")</f>
        <v/>
      </c>
      <c r="I2552" s="11"/>
      <c r="J2552" s="73"/>
      <c r="K2552" s="11"/>
      <c r="L2552" s="127" t="str">
        <f>TRIM(IF(ISERROR(VLOOKUP(R2552,SpeciesValidation!D:T,IF(ISNA(VLOOKUP(J2552,Validation!B$2:C$15,2,FALSE)),FALSE,VLOOKUP(J2552,Validation!B$2:C$15,2,FALSE)))),IF(LEN(E2552&amp;"")&gt;0,"",""),VLOOKUP(R2552,SpeciesValidation!D:T,VLOOKUP(J2552,Validation!B$2:C$15,2,FALSE),FALSE)) &amp; " " &amp; IF(ISERROR(IF(LEFT(J2552,1)="A",IF(IF(VLOOKUP(R2552,SpeciesValidation!D:W,20,FALSE)=FALSE,OR(TEXT(A2552,"MMDD")&lt;VLOOKUP(R2552,SpeciesValidation!D:W,18,FALSE),TEXT(A2552,"MMDD")&gt;VLOOKUP(R2552,SpeciesValidation!D:W,19,FALSE)),IF(TEXT(A2552,"MMDD")&lt;"0701",TEXT(A2552,"MMDD")&gt;VLOOKUP(R2552,SpeciesValidation!D:W,18,FALSE),TEXT(A2552,"MMDD")&lt;VLOOKUP(R2552,SpeciesValidation!D:W,19,FALSE))),"Date outside expected range for this species",""),"")),"",IF(LEFT(J2552,1)="A",IF(IF(VLOOKUP(R2552,SpeciesValidation!D:W,20,FALSE)=FALSE,OR(TEXT(A2552,"MMDD")&lt;VLOOKUP(R2552,SpeciesValidation!D:W,18,FALSE),TEXT(A2552,"MMDD")&gt;VLOOKUP(R2552,SpeciesValidation!D:W,19,FALSE)),IF(TEXT(A2552,"MMDD")&lt;"0701",TEXT(A2552,"MMDD")&gt;VLOOKUP(R2552,SpeciesValidation!D:W,18,FALSE),TEXT(A2552,"MMDD")&lt;VLOOKUP(R2552,SpeciesValidation!D:W,19,FALSE))),"Date outside expected range for this species",""),"")))</f>
        <v/>
      </c>
      <c r="M2552" s="127" t="str">
        <f>IF(LEN(E2552&amp;"")&gt;0,IF(ISERROR(VLOOKUP(R2552,SpeciesValidation!D:I,6,FALSE)),"",VLOOKUP(R2552,SpeciesValidation!D:I,6,FALSE)),"")</f>
        <v/>
      </c>
      <c r="Q2552" s="36" t="str">
        <f>IF(LEN(E2552&amp;"")&gt;0,IF(ISERROR(VLOOKUP(E2552,SpeciesValidation!B:G,2,FALSE)=TRUE),"",VLOOKUP(E2552,SpeciesValidation!B:G,2,FALSE)),"")</f>
        <v/>
      </c>
      <c r="R2552" s="36" t="str">
        <f>IF(LEN(E2552&amp;"")&gt;0,IF(ISERROR(VLOOKUP(E2552,SpeciesLookup!B:G,4,FALSE)=TRUE),"",VLOOKUP(E2552,SpeciesLookup!B:G,4,FALSE)),"")</f>
        <v/>
      </c>
    </row>
    <row r="2553" spans="1:18" ht="13.2" x14ac:dyDescent="0.25">
      <c r="A2553" s="72"/>
      <c r="D2553" s="11"/>
      <c r="G2553" s="128" t="str">
        <f>IF(LEN(E2553&amp;"")&gt;0,IF(ISERROR(VLOOKUP(E2553,SpeciesLookup!B:G,6,FALSE)=TRUE),"",VLOOKUP(E2553,SpeciesLookup!B:G,6,FALSE)),"")</f>
        <v/>
      </c>
      <c r="H2553" s="128" t="str">
        <f>IF(LEN(E2553&amp;"")&gt;0,IF(ISERROR(VLOOKUP(E2553,SpeciesLookup!B:G,5,FALSE)=TRUE),"",VLOOKUP(E2553,SpeciesLookup!B:G,5,FALSE)),"")</f>
        <v/>
      </c>
      <c r="I2553" s="11"/>
      <c r="J2553" s="73"/>
      <c r="K2553" s="11"/>
      <c r="L2553" s="127" t="str">
        <f>TRIM(IF(ISERROR(VLOOKUP(R2553,SpeciesValidation!D:T,IF(ISNA(VLOOKUP(J2553,Validation!B$2:C$15,2,FALSE)),FALSE,VLOOKUP(J2553,Validation!B$2:C$15,2,FALSE)))),IF(LEN(E2553&amp;"")&gt;0,"",""),VLOOKUP(R2553,SpeciesValidation!D:T,VLOOKUP(J2553,Validation!B$2:C$15,2,FALSE),FALSE)) &amp; " " &amp; IF(ISERROR(IF(LEFT(J2553,1)="A",IF(IF(VLOOKUP(R2553,SpeciesValidation!D:W,20,FALSE)=FALSE,OR(TEXT(A2553,"MMDD")&lt;VLOOKUP(R2553,SpeciesValidation!D:W,18,FALSE),TEXT(A2553,"MMDD")&gt;VLOOKUP(R2553,SpeciesValidation!D:W,19,FALSE)),IF(TEXT(A2553,"MMDD")&lt;"0701",TEXT(A2553,"MMDD")&gt;VLOOKUP(R2553,SpeciesValidation!D:W,18,FALSE),TEXT(A2553,"MMDD")&lt;VLOOKUP(R2553,SpeciesValidation!D:W,19,FALSE))),"Date outside expected range for this species",""),"")),"",IF(LEFT(J2553,1)="A",IF(IF(VLOOKUP(R2553,SpeciesValidation!D:W,20,FALSE)=FALSE,OR(TEXT(A2553,"MMDD")&lt;VLOOKUP(R2553,SpeciesValidation!D:W,18,FALSE),TEXT(A2553,"MMDD")&gt;VLOOKUP(R2553,SpeciesValidation!D:W,19,FALSE)),IF(TEXT(A2553,"MMDD")&lt;"0701",TEXT(A2553,"MMDD")&gt;VLOOKUP(R2553,SpeciesValidation!D:W,18,FALSE),TEXT(A2553,"MMDD")&lt;VLOOKUP(R2553,SpeciesValidation!D:W,19,FALSE))),"Date outside expected range for this species",""),"")))</f>
        <v/>
      </c>
      <c r="M2553" s="127" t="str">
        <f>IF(LEN(E2553&amp;"")&gt;0,IF(ISERROR(VLOOKUP(R2553,SpeciesValidation!D:I,6,FALSE)),"",VLOOKUP(R2553,SpeciesValidation!D:I,6,FALSE)),"")</f>
        <v/>
      </c>
      <c r="Q2553" s="36" t="str">
        <f>IF(LEN(E2553&amp;"")&gt;0,IF(ISERROR(VLOOKUP(E2553,SpeciesValidation!B:G,2,FALSE)=TRUE),"",VLOOKUP(E2553,SpeciesValidation!B:G,2,FALSE)),"")</f>
        <v/>
      </c>
      <c r="R2553" s="36" t="str">
        <f>IF(LEN(E2553&amp;"")&gt;0,IF(ISERROR(VLOOKUP(E2553,SpeciesLookup!B:G,4,FALSE)=TRUE),"",VLOOKUP(E2553,SpeciesLookup!B:G,4,FALSE)),"")</f>
        <v/>
      </c>
    </row>
    <row r="2554" spans="1:18" ht="13.2" x14ac:dyDescent="0.25">
      <c r="A2554" s="72"/>
      <c r="D2554" s="11"/>
      <c r="G2554" s="128" t="str">
        <f>IF(LEN(E2554&amp;"")&gt;0,IF(ISERROR(VLOOKUP(E2554,SpeciesLookup!B:G,6,FALSE)=TRUE),"",VLOOKUP(E2554,SpeciesLookup!B:G,6,FALSE)),"")</f>
        <v/>
      </c>
      <c r="H2554" s="128" t="str">
        <f>IF(LEN(E2554&amp;"")&gt;0,IF(ISERROR(VLOOKUP(E2554,SpeciesLookup!B:G,5,FALSE)=TRUE),"",VLOOKUP(E2554,SpeciesLookup!B:G,5,FALSE)),"")</f>
        <v/>
      </c>
      <c r="I2554" s="11"/>
      <c r="J2554" s="73"/>
      <c r="K2554" s="11"/>
      <c r="L2554" s="127" t="str">
        <f>TRIM(IF(ISERROR(VLOOKUP(R2554,SpeciesValidation!D:T,IF(ISNA(VLOOKUP(J2554,Validation!B$2:C$15,2,FALSE)),FALSE,VLOOKUP(J2554,Validation!B$2:C$15,2,FALSE)))),IF(LEN(E2554&amp;"")&gt;0,"",""),VLOOKUP(R2554,SpeciesValidation!D:T,VLOOKUP(J2554,Validation!B$2:C$15,2,FALSE),FALSE)) &amp; " " &amp; IF(ISERROR(IF(LEFT(J2554,1)="A",IF(IF(VLOOKUP(R2554,SpeciesValidation!D:W,20,FALSE)=FALSE,OR(TEXT(A2554,"MMDD")&lt;VLOOKUP(R2554,SpeciesValidation!D:W,18,FALSE),TEXT(A2554,"MMDD")&gt;VLOOKUP(R2554,SpeciesValidation!D:W,19,FALSE)),IF(TEXT(A2554,"MMDD")&lt;"0701",TEXT(A2554,"MMDD")&gt;VLOOKUP(R2554,SpeciesValidation!D:W,18,FALSE),TEXT(A2554,"MMDD")&lt;VLOOKUP(R2554,SpeciesValidation!D:W,19,FALSE))),"Date outside expected range for this species",""),"")),"",IF(LEFT(J2554,1)="A",IF(IF(VLOOKUP(R2554,SpeciesValidation!D:W,20,FALSE)=FALSE,OR(TEXT(A2554,"MMDD")&lt;VLOOKUP(R2554,SpeciesValidation!D:W,18,FALSE),TEXT(A2554,"MMDD")&gt;VLOOKUP(R2554,SpeciesValidation!D:W,19,FALSE)),IF(TEXT(A2554,"MMDD")&lt;"0701",TEXT(A2554,"MMDD")&gt;VLOOKUP(R2554,SpeciesValidation!D:W,18,FALSE),TEXT(A2554,"MMDD")&lt;VLOOKUP(R2554,SpeciesValidation!D:W,19,FALSE))),"Date outside expected range for this species",""),"")))</f>
        <v/>
      </c>
      <c r="M2554" s="127" t="str">
        <f>IF(LEN(E2554&amp;"")&gt;0,IF(ISERROR(VLOOKUP(R2554,SpeciesValidation!D:I,6,FALSE)),"",VLOOKUP(R2554,SpeciesValidation!D:I,6,FALSE)),"")</f>
        <v/>
      </c>
      <c r="Q2554" s="36" t="str">
        <f>IF(LEN(E2554&amp;"")&gt;0,IF(ISERROR(VLOOKUP(E2554,SpeciesValidation!B:G,2,FALSE)=TRUE),"",VLOOKUP(E2554,SpeciesValidation!B:G,2,FALSE)),"")</f>
        <v/>
      </c>
      <c r="R2554" s="36" t="str">
        <f>IF(LEN(E2554&amp;"")&gt;0,IF(ISERROR(VLOOKUP(E2554,SpeciesLookup!B:G,4,FALSE)=TRUE),"",VLOOKUP(E2554,SpeciesLookup!B:G,4,FALSE)),"")</f>
        <v/>
      </c>
    </row>
    <row r="2555" spans="1:18" ht="13.2" x14ac:dyDescent="0.25">
      <c r="A2555" s="72"/>
      <c r="D2555" s="11"/>
      <c r="G2555" s="128" t="str">
        <f>IF(LEN(E2555&amp;"")&gt;0,IF(ISERROR(VLOOKUP(E2555,SpeciesLookup!B:G,6,FALSE)=TRUE),"",VLOOKUP(E2555,SpeciesLookup!B:G,6,FALSE)),"")</f>
        <v/>
      </c>
      <c r="H2555" s="128" t="str">
        <f>IF(LEN(E2555&amp;"")&gt;0,IF(ISERROR(VLOOKUP(E2555,SpeciesLookup!B:G,5,FALSE)=TRUE),"",VLOOKUP(E2555,SpeciesLookup!B:G,5,FALSE)),"")</f>
        <v/>
      </c>
      <c r="I2555" s="11"/>
      <c r="J2555" s="73"/>
      <c r="K2555" s="11"/>
      <c r="L2555" s="127" t="str">
        <f>TRIM(IF(ISERROR(VLOOKUP(R2555,SpeciesValidation!D:T,IF(ISNA(VLOOKUP(J2555,Validation!B$2:C$15,2,FALSE)),FALSE,VLOOKUP(J2555,Validation!B$2:C$15,2,FALSE)))),IF(LEN(E2555&amp;"")&gt;0,"",""),VLOOKUP(R2555,SpeciesValidation!D:T,VLOOKUP(J2555,Validation!B$2:C$15,2,FALSE),FALSE)) &amp; " " &amp; IF(ISERROR(IF(LEFT(J2555,1)="A",IF(IF(VLOOKUP(R2555,SpeciesValidation!D:W,20,FALSE)=FALSE,OR(TEXT(A2555,"MMDD")&lt;VLOOKUP(R2555,SpeciesValidation!D:W,18,FALSE),TEXT(A2555,"MMDD")&gt;VLOOKUP(R2555,SpeciesValidation!D:W,19,FALSE)),IF(TEXT(A2555,"MMDD")&lt;"0701",TEXT(A2555,"MMDD")&gt;VLOOKUP(R2555,SpeciesValidation!D:W,18,FALSE),TEXT(A2555,"MMDD")&lt;VLOOKUP(R2555,SpeciesValidation!D:W,19,FALSE))),"Date outside expected range for this species",""),"")),"",IF(LEFT(J2555,1)="A",IF(IF(VLOOKUP(R2555,SpeciesValidation!D:W,20,FALSE)=FALSE,OR(TEXT(A2555,"MMDD")&lt;VLOOKUP(R2555,SpeciesValidation!D:W,18,FALSE),TEXT(A2555,"MMDD")&gt;VLOOKUP(R2555,SpeciesValidation!D:W,19,FALSE)),IF(TEXT(A2555,"MMDD")&lt;"0701",TEXT(A2555,"MMDD")&gt;VLOOKUP(R2555,SpeciesValidation!D:W,18,FALSE),TEXT(A2555,"MMDD")&lt;VLOOKUP(R2555,SpeciesValidation!D:W,19,FALSE))),"Date outside expected range for this species",""),"")))</f>
        <v/>
      </c>
      <c r="M2555" s="127" t="str">
        <f>IF(LEN(E2555&amp;"")&gt;0,IF(ISERROR(VLOOKUP(R2555,SpeciesValidation!D:I,6,FALSE)),"",VLOOKUP(R2555,SpeciesValidation!D:I,6,FALSE)),"")</f>
        <v/>
      </c>
      <c r="Q2555" s="36" t="str">
        <f>IF(LEN(E2555&amp;"")&gt;0,IF(ISERROR(VLOOKUP(E2555,SpeciesValidation!B:G,2,FALSE)=TRUE),"",VLOOKUP(E2555,SpeciesValidation!B:G,2,FALSE)),"")</f>
        <v/>
      </c>
      <c r="R2555" s="36" t="str">
        <f>IF(LEN(E2555&amp;"")&gt;0,IF(ISERROR(VLOOKUP(E2555,SpeciesLookup!B:G,4,FALSE)=TRUE),"",VLOOKUP(E2555,SpeciesLookup!B:G,4,FALSE)),"")</f>
        <v/>
      </c>
    </row>
    <row r="2556" spans="1:18" ht="13.2" x14ac:dyDescent="0.25">
      <c r="A2556" s="72"/>
      <c r="D2556" s="11"/>
      <c r="G2556" s="128" t="str">
        <f>IF(LEN(E2556&amp;"")&gt;0,IF(ISERROR(VLOOKUP(E2556,SpeciesLookup!B:G,6,FALSE)=TRUE),"",VLOOKUP(E2556,SpeciesLookup!B:G,6,FALSE)),"")</f>
        <v/>
      </c>
      <c r="H2556" s="128" t="str">
        <f>IF(LEN(E2556&amp;"")&gt;0,IF(ISERROR(VLOOKUP(E2556,SpeciesLookup!B:G,5,FALSE)=TRUE),"",VLOOKUP(E2556,SpeciesLookup!B:G,5,FALSE)),"")</f>
        <v/>
      </c>
      <c r="I2556" s="11"/>
      <c r="J2556" s="73"/>
      <c r="K2556" s="11"/>
      <c r="L2556" s="127" t="str">
        <f>TRIM(IF(ISERROR(VLOOKUP(R2556,SpeciesValidation!D:T,IF(ISNA(VLOOKUP(J2556,Validation!B$2:C$15,2,FALSE)),FALSE,VLOOKUP(J2556,Validation!B$2:C$15,2,FALSE)))),IF(LEN(E2556&amp;"")&gt;0,"",""),VLOOKUP(R2556,SpeciesValidation!D:T,VLOOKUP(J2556,Validation!B$2:C$15,2,FALSE),FALSE)) &amp; " " &amp; IF(ISERROR(IF(LEFT(J2556,1)="A",IF(IF(VLOOKUP(R2556,SpeciesValidation!D:W,20,FALSE)=FALSE,OR(TEXT(A2556,"MMDD")&lt;VLOOKUP(R2556,SpeciesValidation!D:W,18,FALSE),TEXT(A2556,"MMDD")&gt;VLOOKUP(R2556,SpeciesValidation!D:W,19,FALSE)),IF(TEXT(A2556,"MMDD")&lt;"0701",TEXT(A2556,"MMDD")&gt;VLOOKUP(R2556,SpeciesValidation!D:W,18,FALSE),TEXT(A2556,"MMDD")&lt;VLOOKUP(R2556,SpeciesValidation!D:W,19,FALSE))),"Date outside expected range for this species",""),"")),"",IF(LEFT(J2556,1)="A",IF(IF(VLOOKUP(R2556,SpeciesValidation!D:W,20,FALSE)=FALSE,OR(TEXT(A2556,"MMDD")&lt;VLOOKUP(R2556,SpeciesValidation!D:W,18,FALSE),TEXT(A2556,"MMDD")&gt;VLOOKUP(R2556,SpeciesValidation!D:W,19,FALSE)),IF(TEXT(A2556,"MMDD")&lt;"0701",TEXT(A2556,"MMDD")&gt;VLOOKUP(R2556,SpeciesValidation!D:W,18,FALSE),TEXT(A2556,"MMDD")&lt;VLOOKUP(R2556,SpeciesValidation!D:W,19,FALSE))),"Date outside expected range for this species",""),"")))</f>
        <v/>
      </c>
      <c r="M2556" s="127" t="str">
        <f>IF(LEN(E2556&amp;"")&gt;0,IF(ISERROR(VLOOKUP(R2556,SpeciesValidation!D:I,6,FALSE)),"",VLOOKUP(R2556,SpeciesValidation!D:I,6,FALSE)),"")</f>
        <v/>
      </c>
      <c r="Q2556" s="36" t="str">
        <f>IF(LEN(E2556&amp;"")&gt;0,IF(ISERROR(VLOOKUP(E2556,SpeciesValidation!B:G,2,FALSE)=TRUE),"",VLOOKUP(E2556,SpeciesValidation!B:G,2,FALSE)),"")</f>
        <v/>
      </c>
      <c r="R2556" s="36" t="str">
        <f>IF(LEN(E2556&amp;"")&gt;0,IF(ISERROR(VLOOKUP(E2556,SpeciesLookup!B:G,4,FALSE)=TRUE),"",VLOOKUP(E2556,SpeciesLookup!B:G,4,FALSE)),"")</f>
        <v/>
      </c>
    </row>
    <row r="2557" spans="1:18" ht="13.2" x14ac:dyDescent="0.25">
      <c r="A2557" s="72"/>
      <c r="D2557" s="11"/>
      <c r="G2557" s="128" t="str">
        <f>IF(LEN(E2557&amp;"")&gt;0,IF(ISERROR(VLOOKUP(E2557,SpeciesLookup!B:G,6,FALSE)=TRUE),"",VLOOKUP(E2557,SpeciesLookup!B:G,6,FALSE)),"")</f>
        <v/>
      </c>
      <c r="H2557" s="128" t="str">
        <f>IF(LEN(E2557&amp;"")&gt;0,IF(ISERROR(VLOOKUP(E2557,SpeciesLookup!B:G,5,FALSE)=TRUE),"",VLOOKUP(E2557,SpeciesLookup!B:G,5,FALSE)),"")</f>
        <v/>
      </c>
      <c r="I2557" s="11"/>
      <c r="J2557" s="73"/>
      <c r="K2557" s="11"/>
      <c r="L2557" s="127" t="str">
        <f>TRIM(IF(ISERROR(VLOOKUP(R2557,SpeciesValidation!D:T,IF(ISNA(VLOOKUP(J2557,Validation!B$2:C$15,2,FALSE)),FALSE,VLOOKUP(J2557,Validation!B$2:C$15,2,FALSE)))),IF(LEN(E2557&amp;"")&gt;0,"",""),VLOOKUP(R2557,SpeciesValidation!D:T,VLOOKUP(J2557,Validation!B$2:C$15,2,FALSE),FALSE)) &amp; " " &amp; IF(ISERROR(IF(LEFT(J2557,1)="A",IF(IF(VLOOKUP(R2557,SpeciesValidation!D:W,20,FALSE)=FALSE,OR(TEXT(A2557,"MMDD")&lt;VLOOKUP(R2557,SpeciesValidation!D:W,18,FALSE),TEXT(A2557,"MMDD")&gt;VLOOKUP(R2557,SpeciesValidation!D:W,19,FALSE)),IF(TEXT(A2557,"MMDD")&lt;"0701",TEXT(A2557,"MMDD")&gt;VLOOKUP(R2557,SpeciesValidation!D:W,18,FALSE),TEXT(A2557,"MMDD")&lt;VLOOKUP(R2557,SpeciesValidation!D:W,19,FALSE))),"Date outside expected range for this species",""),"")),"",IF(LEFT(J2557,1)="A",IF(IF(VLOOKUP(R2557,SpeciesValidation!D:W,20,FALSE)=FALSE,OR(TEXT(A2557,"MMDD")&lt;VLOOKUP(R2557,SpeciesValidation!D:W,18,FALSE),TEXT(A2557,"MMDD")&gt;VLOOKUP(R2557,SpeciesValidation!D:W,19,FALSE)),IF(TEXT(A2557,"MMDD")&lt;"0701",TEXT(A2557,"MMDD")&gt;VLOOKUP(R2557,SpeciesValidation!D:W,18,FALSE),TEXT(A2557,"MMDD")&lt;VLOOKUP(R2557,SpeciesValidation!D:W,19,FALSE))),"Date outside expected range for this species",""),"")))</f>
        <v/>
      </c>
      <c r="M2557" s="127" t="str">
        <f>IF(LEN(E2557&amp;"")&gt;0,IF(ISERROR(VLOOKUP(R2557,SpeciesValidation!D:I,6,FALSE)),"",VLOOKUP(R2557,SpeciesValidation!D:I,6,FALSE)),"")</f>
        <v/>
      </c>
      <c r="Q2557" s="36" t="str">
        <f>IF(LEN(E2557&amp;"")&gt;0,IF(ISERROR(VLOOKUP(E2557,SpeciesValidation!B:G,2,FALSE)=TRUE),"",VLOOKUP(E2557,SpeciesValidation!B:G,2,FALSE)),"")</f>
        <v/>
      </c>
      <c r="R2557" s="36" t="str">
        <f>IF(LEN(E2557&amp;"")&gt;0,IF(ISERROR(VLOOKUP(E2557,SpeciesLookup!B:G,4,FALSE)=TRUE),"",VLOOKUP(E2557,SpeciesLookup!B:G,4,FALSE)),"")</f>
        <v/>
      </c>
    </row>
    <row r="2558" spans="1:18" ht="13.2" x14ac:dyDescent="0.25">
      <c r="A2558" s="72"/>
      <c r="D2558" s="11"/>
      <c r="G2558" s="128" t="str">
        <f>IF(LEN(E2558&amp;"")&gt;0,IF(ISERROR(VLOOKUP(E2558,SpeciesLookup!B:G,6,FALSE)=TRUE),"",VLOOKUP(E2558,SpeciesLookup!B:G,6,FALSE)),"")</f>
        <v/>
      </c>
      <c r="H2558" s="128" t="str">
        <f>IF(LEN(E2558&amp;"")&gt;0,IF(ISERROR(VLOOKUP(E2558,SpeciesLookup!B:G,5,FALSE)=TRUE),"",VLOOKUP(E2558,SpeciesLookup!B:G,5,FALSE)),"")</f>
        <v/>
      </c>
      <c r="I2558" s="11"/>
      <c r="J2558" s="73"/>
      <c r="K2558" s="11"/>
      <c r="L2558" s="127" t="str">
        <f>TRIM(IF(ISERROR(VLOOKUP(R2558,SpeciesValidation!D:T,IF(ISNA(VLOOKUP(J2558,Validation!B$2:C$15,2,FALSE)),FALSE,VLOOKUP(J2558,Validation!B$2:C$15,2,FALSE)))),IF(LEN(E2558&amp;"")&gt;0,"",""),VLOOKUP(R2558,SpeciesValidation!D:T,VLOOKUP(J2558,Validation!B$2:C$15,2,FALSE),FALSE)) &amp; " " &amp; IF(ISERROR(IF(LEFT(J2558,1)="A",IF(IF(VLOOKUP(R2558,SpeciesValidation!D:W,20,FALSE)=FALSE,OR(TEXT(A2558,"MMDD")&lt;VLOOKUP(R2558,SpeciesValidation!D:W,18,FALSE),TEXT(A2558,"MMDD")&gt;VLOOKUP(R2558,SpeciesValidation!D:W,19,FALSE)),IF(TEXT(A2558,"MMDD")&lt;"0701",TEXT(A2558,"MMDD")&gt;VLOOKUP(R2558,SpeciesValidation!D:W,18,FALSE),TEXT(A2558,"MMDD")&lt;VLOOKUP(R2558,SpeciesValidation!D:W,19,FALSE))),"Date outside expected range for this species",""),"")),"",IF(LEFT(J2558,1)="A",IF(IF(VLOOKUP(R2558,SpeciesValidation!D:W,20,FALSE)=FALSE,OR(TEXT(A2558,"MMDD")&lt;VLOOKUP(R2558,SpeciesValidation!D:W,18,FALSE),TEXT(A2558,"MMDD")&gt;VLOOKUP(R2558,SpeciesValidation!D:W,19,FALSE)),IF(TEXT(A2558,"MMDD")&lt;"0701",TEXT(A2558,"MMDD")&gt;VLOOKUP(R2558,SpeciesValidation!D:W,18,FALSE),TEXT(A2558,"MMDD")&lt;VLOOKUP(R2558,SpeciesValidation!D:W,19,FALSE))),"Date outside expected range for this species",""),"")))</f>
        <v/>
      </c>
      <c r="M2558" s="127" t="str">
        <f>IF(LEN(E2558&amp;"")&gt;0,IF(ISERROR(VLOOKUP(R2558,SpeciesValidation!D:I,6,FALSE)),"",VLOOKUP(R2558,SpeciesValidation!D:I,6,FALSE)),"")</f>
        <v/>
      </c>
      <c r="Q2558" s="36" t="str">
        <f>IF(LEN(E2558&amp;"")&gt;0,IF(ISERROR(VLOOKUP(E2558,SpeciesValidation!B:G,2,FALSE)=TRUE),"",VLOOKUP(E2558,SpeciesValidation!B:G,2,FALSE)),"")</f>
        <v/>
      </c>
      <c r="R2558" s="36" t="str">
        <f>IF(LEN(E2558&amp;"")&gt;0,IF(ISERROR(VLOOKUP(E2558,SpeciesLookup!B:G,4,FALSE)=TRUE),"",VLOOKUP(E2558,SpeciesLookup!B:G,4,FALSE)),"")</f>
        <v/>
      </c>
    </row>
    <row r="2559" spans="1:18" ht="13.2" x14ac:dyDescent="0.25">
      <c r="A2559" s="72"/>
      <c r="D2559" s="11"/>
      <c r="G2559" s="128" t="str">
        <f>IF(LEN(E2559&amp;"")&gt;0,IF(ISERROR(VLOOKUP(E2559,SpeciesLookup!B:G,6,FALSE)=TRUE),"",VLOOKUP(E2559,SpeciesLookup!B:G,6,FALSE)),"")</f>
        <v/>
      </c>
      <c r="H2559" s="128" t="str">
        <f>IF(LEN(E2559&amp;"")&gt;0,IF(ISERROR(VLOOKUP(E2559,SpeciesLookup!B:G,5,FALSE)=TRUE),"",VLOOKUP(E2559,SpeciesLookup!B:G,5,FALSE)),"")</f>
        <v/>
      </c>
      <c r="I2559" s="11"/>
      <c r="J2559" s="73"/>
      <c r="K2559" s="11"/>
      <c r="L2559" s="127" t="str">
        <f>TRIM(IF(ISERROR(VLOOKUP(R2559,SpeciesValidation!D:T,IF(ISNA(VLOOKUP(J2559,Validation!B$2:C$15,2,FALSE)),FALSE,VLOOKUP(J2559,Validation!B$2:C$15,2,FALSE)))),IF(LEN(E2559&amp;"")&gt;0,"",""),VLOOKUP(R2559,SpeciesValidation!D:T,VLOOKUP(J2559,Validation!B$2:C$15,2,FALSE),FALSE)) &amp; " " &amp; IF(ISERROR(IF(LEFT(J2559,1)="A",IF(IF(VLOOKUP(R2559,SpeciesValidation!D:W,20,FALSE)=FALSE,OR(TEXT(A2559,"MMDD")&lt;VLOOKUP(R2559,SpeciesValidation!D:W,18,FALSE),TEXT(A2559,"MMDD")&gt;VLOOKUP(R2559,SpeciesValidation!D:W,19,FALSE)),IF(TEXT(A2559,"MMDD")&lt;"0701",TEXT(A2559,"MMDD")&gt;VLOOKUP(R2559,SpeciesValidation!D:W,18,FALSE),TEXT(A2559,"MMDD")&lt;VLOOKUP(R2559,SpeciesValidation!D:W,19,FALSE))),"Date outside expected range for this species",""),"")),"",IF(LEFT(J2559,1)="A",IF(IF(VLOOKUP(R2559,SpeciesValidation!D:W,20,FALSE)=FALSE,OR(TEXT(A2559,"MMDD")&lt;VLOOKUP(R2559,SpeciesValidation!D:W,18,FALSE),TEXT(A2559,"MMDD")&gt;VLOOKUP(R2559,SpeciesValidation!D:W,19,FALSE)),IF(TEXT(A2559,"MMDD")&lt;"0701",TEXT(A2559,"MMDD")&gt;VLOOKUP(R2559,SpeciesValidation!D:W,18,FALSE),TEXT(A2559,"MMDD")&lt;VLOOKUP(R2559,SpeciesValidation!D:W,19,FALSE))),"Date outside expected range for this species",""),"")))</f>
        <v/>
      </c>
      <c r="M2559" s="127" t="str">
        <f>IF(LEN(E2559&amp;"")&gt;0,IF(ISERROR(VLOOKUP(R2559,SpeciesValidation!D:I,6,FALSE)),"",VLOOKUP(R2559,SpeciesValidation!D:I,6,FALSE)),"")</f>
        <v/>
      </c>
      <c r="Q2559" s="36" t="str">
        <f>IF(LEN(E2559&amp;"")&gt;0,IF(ISERROR(VLOOKUP(E2559,SpeciesValidation!B:G,2,FALSE)=TRUE),"",VLOOKUP(E2559,SpeciesValidation!B:G,2,FALSE)),"")</f>
        <v/>
      </c>
      <c r="R2559" s="36" t="str">
        <f>IF(LEN(E2559&amp;"")&gt;0,IF(ISERROR(VLOOKUP(E2559,SpeciesLookup!B:G,4,FALSE)=TRUE),"",VLOOKUP(E2559,SpeciesLookup!B:G,4,FALSE)),"")</f>
        <v/>
      </c>
    </row>
    <row r="2560" spans="1:18" ht="13.2" x14ac:dyDescent="0.25">
      <c r="A2560" s="72"/>
      <c r="D2560" s="11"/>
      <c r="G2560" s="128" t="str">
        <f>IF(LEN(E2560&amp;"")&gt;0,IF(ISERROR(VLOOKUP(E2560,SpeciesLookup!B:G,6,FALSE)=TRUE),"",VLOOKUP(E2560,SpeciesLookup!B:G,6,FALSE)),"")</f>
        <v/>
      </c>
      <c r="H2560" s="128" t="str">
        <f>IF(LEN(E2560&amp;"")&gt;0,IF(ISERROR(VLOOKUP(E2560,SpeciesLookup!B:G,5,FALSE)=TRUE),"",VLOOKUP(E2560,SpeciesLookup!B:G,5,FALSE)),"")</f>
        <v/>
      </c>
      <c r="I2560" s="11"/>
      <c r="J2560" s="73"/>
      <c r="K2560" s="11"/>
      <c r="L2560" s="127" t="str">
        <f>TRIM(IF(ISERROR(VLOOKUP(R2560,SpeciesValidation!D:T,IF(ISNA(VLOOKUP(J2560,Validation!B$2:C$15,2,FALSE)),FALSE,VLOOKUP(J2560,Validation!B$2:C$15,2,FALSE)))),IF(LEN(E2560&amp;"")&gt;0,"",""),VLOOKUP(R2560,SpeciesValidation!D:T,VLOOKUP(J2560,Validation!B$2:C$15,2,FALSE),FALSE)) &amp; " " &amp; IF(ISERROR(IF(LEFT(J2560,1)="A",IF(IF(VLOOKUP(R2560,SpeciesValidation!D:W,20,FALSE)=FALSE,OR(TEXT(A2560,"MMDD")&lt;VLOOKUP(R2560,SpeciesValidation!D:W,18,FALSE),TEXT(A2560,"MMDD")&gt;VLOOKUP(R2560,SpeciesValidation!D:W,19,FALSE)),IF(TEXT(A2560,"MMDD")&lt;"0701",TEXT(A2560,"MMDD")&gt;VLOOKUP(R2560,SpeciesValidation!D:W,18,FALSE),TEXT(A2560,"MMDD")&lt;VLOOKUP(R2560,SpeciesValidation!D:W,19,FALSE))),"Date outside expected range for this species",""),"")),"",IF(LEFT(J2560,1)="A",IF(IF(VLOOKUP(R2560,SpeciesValidation!D:W,20,FALSE)=FALSE,OR(TEXT(A2560,"MMDD")&lt;VLOOKUP(R2560,SpeciesValidation!D:W,18,FALSE),TEXT(A2560,"MMDD")&gt;VLOOKUP(R2560,SpeciesValidation!D:W,19,FALSE)),IF(TEXT(A2560,"MMDD")&lt;"0701",TEXT(A2560,"MMDD")&gt;VLOOKUP(R2560,SpeciesValidation!D:W,18,FALSE),TEXT(A2560,"MMDD")&lt;VLOOKUP(R2560,SpeciesValidation!D:W,19,FALSE))),"Date outside expected range for this species",""),"")))</f>
        <v/>
      </c>
      <c r="M2560" s="127" t="str">
        <f>IF(LEN(E2560&amp;"")&gt;0,IF(ISERROR(VLOOKUP(R2560,SpeciesValidation!D:I,6,FALSE)),"",VLOOKUP(R2560,SpeciesValidation!D:I,6,FALSE)),"")</f>
        <v/>
      </c>
      <c r="Q2560" s="36" t="str">
        <f>IF(LEN(E2560&amp;"")&gt;0,IF(ISERROR(VLOOKUP(E2560,SpeciesValidation!B:G,2,FALSE)=TRUE),"",VLOOKUP(E2560,SpeciesValidation!B:G,2,FALSE)),"")</f>
        <v/>
      </c>
      <c r="R2560" s="36" t="str">
        <f>IF(LEN(E2560&amp;"")&gt;0,IF(ISERROR(VLOOKUP(E2560,SpeciesLookup!B:G,4,FALSE)=TRUE),"",VLOOKUP(E2560,SpeciesLookup!B:G,4,FALSE)),"")</f>
        <v/>
      </c>
    </row>
    <row r="2561" spans="1:18" ht="13.2" x14ac:dyDescent="0.25">
      <c r="A2561" s="72"/>
      <c r="D2561" s="11"/>
      <c r="G2561" s="128" t="str">
        <f>IF(LEN(E2561&amp;"")&gt;0,IF(ISERROR(VLOOKUP(E2561,SpeciesLookup!B:G,6,FALSE)=TRUE),"",VLOOKUP(E2561,SpeciesLookup!B:G,6,FALSE)),"")</f>
        <v/>
      </c>
      <c r="H2561" s="128" t="str">
        <f>IF(LEN(E2561&amp;"")&gt;0,IF(ISERROR(VLOOKUP(E2561,SpeciesLookup!B:G,5,FALSE)=TRUE),"",VLOOKUP(E2561,SpeciesLookup!B:G,5,FALSE)),"")</f>
        <v/>
      </c>
      <c r="I2561" s="11"/>
      <c r="J2561" s="73"/>
      <c r="K2561" s="11"/>
      <c r="L2561" s="127" t="str">
        <f>TRIM(IF(ISERROR(VLOOKUP(R2561,SpeciesValidation!D:T,IF(ISNA(VLOOKUP(J2561,Validation!B$2:C$15,2,FALSE)),FALSE,VLOOKUP(J2561,Validation!B$2:C$15,2,FALSE)))),IF(LEN(E2561&amp;"")&gt;0,"",""),VLOOKUP(R2561,SpeciesValidation!D:T,VLOOKUP(J2561,Validation!B$2:C$15,2,FALSE),FALSE)) &amp; " " &amp; IF(ISERROR(IF(LEFT(J2561,1)="A",IF(IF(VLOOKUP(R2561,SpeciesValidation!D:W,20,FALSE)=FALSE,OR(TEXT(A2561,"MMDD")&lt;VLOOKUP(R2561,SpeciesValidation!D:W,18,FALSE),TEXT(A2561,"MMDD")&gt;VLOOKUP(R2561,SpeciesValidation!D:W,19,FALSE)),IF(TEXT(A2561,"MMDD")&lt;"0701",TEXT(A2561,"MMDD")&gt;VLOOKUP(R2561,SpeciesValidation!D:W,18,FALSE),TEXT(A2561,"MMDD")&lt;VLOOKUP(R2561,SpeciesValidation!D:W,19,FALSE))),"Date outside expected range for this species",""),"")),"",IF(LEFT(J2561,1)="A",IF(IF(VLOOKUP(R2561,SpeciesValidation!D:W,20,FALSE)=FALSE,OR(TEXT(A2561,"MMDD")&lt;VLOOKUP(R2561,SpeciesValidation!D:W,18,FALSE),TEXT(A2561,"MMDD")&gt;VLOOKUP(R2561,SpeciesValidation!D:W,19,FALSE)),IF(TEXT(A2561,"MMDD")&lt;"0701",TEXT(A2561,"MMDD")&gt;VLOOKUP(R2561,SpeciesValidation!D:W,18,FALSE),TEXT(A2561,"MMDD")&lt;VLOOKUP(R2561,SpeciesValidation!D:W,19,FALSE))),"Date outside expected range for this species",""),"")))</f>
        <v/>
      </c>
      <c r="M2561" s="127" t="str">
        <f>IF(LEN(E2561&amp;"")&gt;0,IF(ISERROR(VLOOKUP(R2561,SpeciesValidation!D:I,6,FALSE)),"",VLOOKUP(R2561,SpeciesValidation!D:I,6,FALSE)),"")</f>
        <v/>
      </c>
      <c r="Q2561" s="36" t="str">
        <f>IF(LEN(E2561&amp;"")&gt;0,IF(ISERROR(VLOOKUP(E2561,SpeciesValidation!B:G,2,FALSE)=TRUE),"",VLOOKUP(E2561,SpeciesValidation!B:G,2,FALSE)),"")</f>
        <v/>
      </c>
      <c r="R2561" s="36" t="str">
        <f>IF(LEN(E2561&amp;"")&gt;0,IF(ISERROR(VLOOKUP(E2561,SpeciesLookup!B:G,4,FALSE)=TRUE),"",VLOOKUP(E2561,SpeciesLookup!B:G,4,FALSE)),"")</f>
        <v/>
      </c>
    </row>
    <row r="2562" spans="1:18" ht="13.2" x14ac:dyDescent="0.25">
      <c r="A2562" s="72"/>
      <c r="D2562" s="11"/>
      <c r="G2562" s="128" t="str">
        <f>IF(LEN(E2562&amp;"")&gt;0,IF(ISERROR(VLOOKUP(E2562,SpeciesLookup!B:G,6,FALSE)=TRUE),"",VLOOKUP(E2562,SpeciesLookup!B:G,6,FALSE)),"")</f>
        <v/>
      </c>
      <c r="H2562" s="128" t="str">
        <f>IF(LEN(E2562&amp;"")&gt;0,IF(ISERROR(VLOOKUP(E2562,SpeciesLookup!B:G,5,FALSE)=TRUE),"",VLOOKUP(E2562,SpeciesLookup!B:G,5,FALSE)),"")</f>
        <v/>
      </c>
      <c r="I2562" s="11"/>
      <c r="J2562" s="73"/>
      <c r="K2562" s="11"/>
      <c r="L2562" s="127" t="str">
        <f>TRIM(IF(ISERROR(VLOOKUP(R2562,SpeciesValidation!D:T,IF(ISNA(VLOOKUP(J2562,Validation!B$2:C$15,2,FALSE)),FALSE,VLOOKUP(J2562,Validation!B$2:C$15,2,FALSE)))),IF(LEN(E2562&amp;"")&gt;0,"",""),VLOOKUP(R2562,SpeciesValidation!D:T,VLOOKUP(J2562,Validation!B$2:C$15,2,FALSE),FALSE)) &amp; " " &amp; IF(ISERROR(IF(LEFT(J2562,1)="A",IF(IF(VLOOKUP(R2562,SpeciesValidation!D:W,20,FALSE)=FALSE,OR(TEXT(A2562,"MMDD")&lt;VLOOKUP(R2562,SpeciesValidation!D:W,18,FALSE),TEXT(A2562,"MMDD")&gt;VLOOKUP(R2562,SpeciesValidation!D:W,19,FALSE)),IF(TEXT(A2562,"MMDD")&lt;"0701",TEXT(A2562,"MMDD")&gt;VLOOKUP(R2562,SpeciesValidation!D:W,18,FALSE),TEXT(A2562,"MMDD")&lt;VLOOKUP(R2562,SpeciesValidation!D:W,19,FALSE))),"Date outside expected range for this species",""),"")),"",IF(LEFT(J2562,1)="A",IF(IF(VLOOKUP(R2562,SpeciesValidation!D:W,20,FALSE)=FALSE,OR(TEXT(A2562,"MMDD")&lt;VLOOKUP(R2562,SpeciesValidation!D:W,18,FALSE),TEXT(A2562,"MMDD")&gt;VLOOKUP(R2562,SpeciesValidation!D:W,19,FALSE)),IF(TEXT(A2562,"MMDD")&lt;"0701",TEXT(A2562,"MMDD")&gt;VLOOKUP(R2562,SpeciesValidation!D:W,18,FALSE),TEXT(A2562,"MMDD")&lt;VLOOKUP(R2562,SpeciesValidation!D:W,19,FALSE))),"Date outside expected range for this species",""),"")))</f>
        <v/>
      </c>
      <c r="M2562" s="127" t="str">
        <f>IF(LEN(E2562&amp;"")&gt;0,IF(ISERROR(VLOOKUP(R2562,SpeciesValidation!D:I,6,FALSE)),"",VLOOKUP(R2562,SpeciesValidation!D:I,6,FALSE)),"")</f>
        <v/>
      </c>
      <c r="Q2562" s="36" t="str">
        <f>IF(LEN(E2562&amp;"")&gt;0,IF(ISERROR(VLOOKUP(E2562,SpeciesValidation!B:G,2,FALSE)=TRUE),"",VLOOKUP(E2562,SpeciesValidation!B:G,2,FALSE)),"")</f>
        <v/>
      </c>
      <c r="R2562" s="36" t="str">
        <f>IF(LEN(E2562&amp;"")&gt;0,IF(ISERROR(VLOOKUP(E2562,SpeciesLookup!B:G,4,FALSE)=TRUE),"",VLOOKUP(E2562,SpeciesLookup!B:G,4,FALSE)),"")</f>
        <v/>
      </c>
    </row>
    <row r="2563" spans="1:18" ht="13.2" x14ac:dyDescent="0.25">
      <c r="A2563" s="72"/>
      <c r="D2563" s="11"/>
      <c r="G2563" s="128" t="str">
        <f>IF(LEN(E2563&amp;"")&gt;0,IF(ISERROR(VLOOKUP(E2563,SpeciesLookup!B:G,6,FALSE)=TRUE),"",VLOOKUP(E2563,SpeciesLookup!B:G,6,FALSE)),"")</f>
        <v/>
      </c>
      <c r="H2563" s="128" t="str">
        <f>IF(LEN(E2563&amp;"")&gt;0,IF(ISERROR(VLOOKUP(E2563,SpeciesLookup!B:G,5,FALSE)=TRUE),"",VLOOKUP(E2563,SpeciesLookup!B:G,5,FALSE)),"")</f>
        <v/>
      </c>
      <c r="I2563" s="11"/>
      <c r="J2563" s="73"/>
      <c r="K2563" s="11"/>
      <c r="L2563" s="127" t="str">
        <f>TRIM(IF(ISERROR(VLOOKUP(R2563,SpeciesValidation!D:T,IF(ISNA(VLOOKUP(J2563,Validation!B$2:C$15,2,FALSE)),FALSE,VLOOKUP(J2563,Validation!B$2:C$15,2,FALSE)))),IF(LEN(E2563&amp;"")&gt;0,"",""),VLOOKUP(R2563,SpeciesValidation!D:T,VLOOKUP(J2563,Validation!B$2:C$15,2,FALSE),FALSE)) &amp; " " &amp; IF(ISERROR(IF(LEFT(J2563,1)="A",IF(IF(VLOOKUP(R2563,SpeciesValidation!D:W,20,FALSE)=FALSE,OR(TEXT(A2563,"MMDD")&lt;VLOOKUP(R2563,SpeciesValidation!D:W,18,FALSE),TEXT(A2563,"MMDD")&gt;VLOOKUP(R2563,SpeciesValidation!D:W,19,FALSE)),IF(TEXT(A2563,"MMDD")&lt;"0701",TEXT(A2563,"MMDD")&gt;VLOOKUP(R2563,SpeciesValidation!D:W,18,FALSE),TEXT(A2563,"MMDD")&lt;VLOOKUP(R2563,SpeciesValidation!D:W,19,FALSE))),"Date outside expected range for this species",""),"")),"",IF(LEFT(J2563,1)="A",IF(IF(VLOOKUP(R2563,SpeciesValidation!D:W,20,FALSE)=FALSE,OR(TEXT(A2563,"MMDD")&lt;VLOOKUP(R2563,SpeciesValidation!D:W,18,FALSE),TEXT(A2563,"MMDD")&gt;VLOOKUP(R2563,SpeciesValidation!D:W,19,FALSE)),IF(TEXT(A2563,"MMDD")&lt;"0701",TEXT(A2563,"MMDD")&gt;VLOOKUP(R2563,SpeciesValidation!D:W,18,FALSE),TEXT(A2563,"MMDD")&lt;VLOOKUP(R2563,SpeciesValidation!D:W,19,FALSE))),"Date outside expected range for this species",""),"")))</f>
        <v/>
      </c>
      <c r="M2563" s="127" t="str">
        <f>IF(LEN(E2563&amp;"")&gt;0,IF(ISERROR(VLOOKUP(R2563,SpeciesValidation!D:I,6,FALSE)),"",VLOOKUP(R2563,SpeciesValidation!D:I,6,FALSE)),"")</f>
        <v/>
      </c>
      <c r="Q2563" s="36" t="str">
        <f>IF(LEN(E2563&amp;"")&gt;0,IF(ISERROR(VLOOKUP(E2563,SpeciesValidation!B:G,2,FALSE)=TRUE),"",VLOOKUP(E2563,SpeciesValidation!B:G,2,FALSE)),"")</f>
        <v/>
      </c>
      <c r="R2563" s="36" t="str">
        <f>IF(LEN(E2563&amp;"")&gt;0,IF(ISERROR(VLOOKUP(E2563,SpeciesLookup!B:G,4,FALSE)=TRUE),"",VLOOKUP(E2563,SpeciesLookup!B:G,4,FALSE)),"")</f>
        <v/>
      </c>
    </row>
    <row r="2564" spans="1:18" ht="13.2" x14ac:dyDescent="0.25">
      <c r="A2564" s="72"/>
      <c r="D2564" s="11"/>
      <c r="G2564" s="128" t="str">
        <f>IF(LEN(E2564&amp;"")&gt;0,IF(ISERROR(VLOOKUP(E2564,SpeciesLookup!B:G,6,FALSE)=TRUE),"",VLOOKUP(E2564,SpeciesLookup!B:G,6,FALSE)),"")</f>
        <v/>
      </c>
      <c r="H2564" s="128" t="str">
        <f>IF(LEN(E2564&amp;"")&gt;0,IF(ISERROR(VLOOKUP(E2564,SpeciesLookup!B:G,5,FALSE)=TRUE),"",VLOOKUP(E2564,SpeciesLookup!B:G,5,FALSE)),"")</f>
        <v/>
      </c>
      <c r="I2564" s="11"/>
      <c r="J2564" s="73"/>
      <c r="K2564" s="11"/>
      <c r="L2564" s="127" t="str">
        <f>TRIM(IF(ISERROR(VLOOKUP(R2564,SpeciesValidation!D:T,IF(ISNA(VLOOKUP(J2564,Validation!B$2:C$15,2,FALSE)),FALSE,VLOOKUP(J2564,Validation!B$2:C$15,2,FALSE)))),IF(LEN(E2564&amp;"")&gt;0,"",""),VLOOKUP(R2564,SpeciesValidation!D:T,VLOOKUP(J2564,Validation!B$2:C$15,2,FALSE),FALSE)) &amp; " " &amp; IF(ISERROR(IF(LEFT(J2564,1)="A",IF(IF(VLOOKUP(R2564,SpeciesValidation!D:W,20,FALSE)=FALSE,OR(TEXT(A2564,"MMDD")&lt;VLOOKUP(R2564,SpeciesValidation!D:W,18,FALSE),TEXT(A2564,"MMDD")&gt;VLOOKUP(R2564,SpeciesValidation!D:W,19,FALSE)),IF(TEXT(A2564,"MMDD")&lt;"0701",TEXT(A2564,"MMDD")&gt;VLOOKUP(R2564,SpeciesValidation!D:W,18,FALSE),TEXT(A2564,"MMDD")&lt;VLOOKUP(R2564,SpeciesValidation!D:W,19,FALSE))),"Date outside expected range for this species",""),"")),"",IF(LEFT(J2564,1)="A",IF(IF(VLOOKUP(R2564,SpeciesValidation!D:W,20,FALSE)=FALSE,OR(TEXT(A2564,"MMDD")&lt;VLOOKUP(R2564,SpeciesValidation!D:W,18,FALSE),TEXT(A2564,"MMDD")&gt;VLOOKUP(R2564,SpeciesValidation!D:W,19,FALSE)),IF(TEXT(A2564,"MMDD")&lt;"0701",TEXT(A2564,"MMDD")&gt;VLOOKUP(R2564,SpeciesValidation!D:W,18,FALSE),TEXT(A2564,"MMDD")&lt;VLOOKUP(R2564,SpeciesValidation!D:W,19,FALSE))),"Date outside expected range for this species",""),"")))</f>
        <v/>
      </c>
      <c r="M2564" s="127" t="str">
        <f>IF(LEN(E2564&amp;"")&gt;0,IF(ISERROR(VLOOKUP(R2564,SpeciesValidation!D:I,6,FALSE)),"",VLOOKUP(R2564,SpeciesValidation!D:I,6,FALSE)),"")</f>
        <v/>
      </c>
      <c r="Q2564" s="36" t="str">
        <f>IF(LEN(E2564&amp;"")&gt;0,IF(ISERROR(VLOOKUP(E2564,SpeciesValidation!B:G,2,FALSE)=TRUE),"",VLOOKUP(E2564,SpeciesValidation!B:G,2,FALSE)),"")</f>
        <v/>
      </c>
      <c r="R2564" s="36" t="str">
        <f>IF(LEN(E2564&amp;"")&gt;0,IF(ISERROR(VLOOKUP(E2564,SpeciesLookup!B:G,4,FALSE)=TRUE),"",VLOOKUP(E2564,SpeciesLookup!B:G,4,FALSE)),"")</f>
        <v/>
      </c>
    </row>
    <row r="2565" spans="1:18" ht="13.2" x14ac:dyDescent="0.25">
      <c r="A2565" s="72"/>
      <c r="D2565" s="11"/>
      <c r="G2565" s="128" t="str">
        <f>IF(LEN(E2565&amp;"")&gt;0,IF(ISERROR(VLOOKUP(E2565,SpeciesLookup!B:G,6,FALSE)=TRUE),"",VLOOKUP(E2565,SpeciesLookup!B:G,6,FALSE)),"")</f>
        <v/>
      </c>
      <c r="H2565" s="128" t="str">
        <f>IF(LEN(E2565&amp;"")&gt;0,IF(ISERROR(VLOOKUP(E2565,SpeciesLookup!B:G,5,FALSE)=TRUE),"",VLOOKUP(E2565,SpeciesLookup!B:G,5,FALSE)),"")</f>
        <v/>
      </c>
      <c r="I2565" s="11"/>
      <c r="J2565" s="73"/>
      <c r="K2565" s="11"/>
      <c r="L2565" s="127" t="str">
        <f>TRIM(IF(ISERROR(VLOOKUP(R2565,SpeciesValidation!D:T,IF(ISNA(VLOOKUP(J2565,Validation!B$2:C$15,2,FALSE)),FALSE,VLOOKUP(J2565,Validation!B$2:C$15,2,FALSE)))),IF(LEN(E2565&amp;"")&gt;0,"",""),VLOOKUP(R2565,SpeciesValidation!D:T,VLOOKUP(J2565,Validation!B$2:C$15,2,FALSE),FALSE)) &amp; " " &amp; IF(ISERROR(IF(LEFT(J2565,1)="A",IF(IF(VLOOKUP(R2565,SpeciesValidation!D:W,20,FALSE)=FALSE,OR(TEXT(A2565,"MMDD")&lt;VLOOKUP(R2565,SpeciesValidation!D:W,18,FALSE),TEXT(A2565,"MMDD")&gt;VLOOKUP(R2565,SpeciesValidation!D:W,19,FALSE)),IF(TEXT(A2565,"MMDD")&lt;"0701",TEXT(A2565,"MMDD")&gt;VLOOKUP(R2565,SpeciesValidation!D:W,18,FALSE),TEXT(A2565,"MMDD")&lt;VLOOKUP(R2565,SpeciesValidation!D:W,19,FALSE))),"Date outside expected range for this species",""),"")),"",IF(LEFT(J2565,1)="A",IF(IF(VLOOKUP(R2565,SpeciesValidation!D:W,20,FALSE)=FALSE,OR(TEXT(A2565,"MMDD")&lt;VLOOKUP(R2565,SpeciesValidation!D:W,18,FALSE),TEXT(A2565,"MMDD")&gt;VLOOKUP(R2565,SpeciesValidation!D:W,19,FALSE)),IF(TEXT(A2565,"MMDD")&lt;"0701",TEXT(A2565,"MMDD")&gt;VLOOKUP(R2565,SpeciesValidation!D:W,18,FALSE),TEXT(A2565,"MMDD")&lt;VLOOKUP(R2565,SpeciesValidation!D:W,19,FALSE))),"Date outside expected range for this species",""),"")))</f>
        <v/>
      </c>
      <c r="M2565" s="127" t="str">
        <f>IF(LEN(E2565&amp;"")&gt;0,IF(ISERROR(VLOOKUP(R2565,SpeciesValidation!D:I,6,FALSE)),"",VLOOKUP(R2565,SpeciesValidation!D:I,6,FALSE)),"")</f>
        <v/>
      </c>
      <c r="Q2565" s="36" t="str">
        <f>IF(LEN(E2565&amp;"")&gt;0,IF(ISERROR(VLOOKUP(E2565,SpeciesValidation!B:G,2,FALSE)=TRUE),"",VLOOKUP(E2565,SpeciesValidation!B:G,2,FALSE)),"")</f>
        <v/>
      </c>
      <c r="R2565" s="36" t="str">
        <f>IF(LEN(E2565&amp;"")&gt;0,IF(ISERROR(VLOOKUP(E2565,SpeciesLookup!B:G,4,FALSE)=TRUE),"",VLOOKUP(E2565,SpeciesLookup!B:G,4,FALSE)),"")</f>
        <v/>
      </c>
    </row>
    <row r="2566" spans="1:18" ht="13.2" x14ac:dyDescent="0.25">
      <c r="A2566" s="72"/>
      <c r="D2566" s="11"/>
      <c r="G2566" s="128" t="str">
        <f>IF(LEN(E2566&amp;"")&gt;0,IF(ISERROR(VLOOKUP(E2566,SpeciesLookup!B:G,6,FALSE)=TRUE),"",VLOOKUP(E2566,SpeciesLookup!B:G,6,FALSE)),"")</f>
        <v/>
      </c>
      <c r="H2566" s="128" t="str">
        <f>IF(LEN(E2566&amp;"")&gt;0,IF(ISERROR(VLOOKUP(E2566,SpeciesLookup!B:G,5,FALSE)=TRUE),"",VLOOKUP(E2566,SpeciesLookup!B:G,5,FALSE)),"")</f>
        <v/>
      </c>
      <c r="I2566" s="11"/>
      <c r="J2566" s="73"/>
      <c r="K2566" s="11"/>
      <c r="L2566" s="127" t="str">
        <f>TRIM(IF(ISERROR(VLOOKUP(R2566,SpeciesValidation!D:T,IF(ISNA(VLOOKUP(J2566,Validation!B$2:C$15,2,FALSE)),FALSE,VLOOKUP(J2566,Validation!B$2:C$15,2,FALSE)))),IF(LEN(E2566&amp;"")&gt;0,"",""),VLOOKUP(R2566,SpeciesValidation!D:T,VLOOKUP(J2566,Validation!B$2:C$15,2,FALSE),FALSE)) &amp; " " &amp; IF(ISERROR(IF(LEFT(J2566,1)="A",IF(IF(VLOOKUP(R2566,SpeciesValidation!D:W,20,FALSE)=FALSE,OR(TEXT(A2566,"MMDD")&lt;VLOOKUP(R2566,SpeciesValidation!D:W,18,FALSE),TEXT(A2566,"MMDD")&gt;VLOOKUP(R2566,SpeciesValidation!D:W,19,FALSE)),IF(TEXT(A2566,"MMDD")&lt;"0701",TEXT(A2566,"MMDD")&gt;VLOOKUP(R2566,SpeciesValidation!D:W,18,FALSE),TEXT(A2566,"MMDD")&lt;VLOOKUP(R2566,SpeciesValidation!D:W,19,FALSE))),"Date outside expected range for this species",""),"")),"",IF(LEFT(J2566,1)="A",IF(IF(VLOOKUP(R2566,SpeciesValidation!D:W,20,FALSE)=FALSE,OR(TEXT(A2566,"MMDD")&lt;VLOOKUP(R2566,SpeciesValidation!D:W,18,FALSE),TEXT(A2566,"MMDD")&gt;VLOOKUP(R2566,SpeciesValidation!D:W,19,FALSE)),IF(TEXT(A2566,"MMDD")&lt;"0701",TEXT(A2566,"MMDD")&gt;VLOOKUP(R2566,SpeciesValidation!D:W,18,FALSE),TEXT(A2566,"MMDD")&lt;VLOOKUP(R2566,SpeciesValidation!D:W,19,FALSE))),"Date outside expected range for this species",""),"")))</f>
        <v/>
      </c>
      <c r="M2566" s="127" t="str">
        <f>IF(LEN(E2566&amp;"")&gt;0,IF(ISERROR(VLOOKUP(R2566,SpeciesValidation!D:I,6,FALSE)),"",VLOOKUP(R2566,SpeciesValidation!D:I,6,FALSE)),"")</f>
        <v/>
      </c>
      <c r="Q2566" s="36" t="str">
        <f>IF(LEN(E2566&amp;"")&gt;0,IF(ISERROR(VLOOKUP(E2566,SpeciesValidation!B:G,2,FALSE)=TRUE),"",VLOOKUP(E2566,SpeciesValidation!B:G,2,FALSE)),"")</f>
        <v/>
      </c>
      <c r="R2566" s="36" t="str">
        <f>IF(LEN(E2566&amp;"")&gt;0,IF(ISERROR(VLOOKUP(E2566,SpeciesLookup!B:G,4,FALSE)=TRUE),"",VLOOKUP(E2566,SpeciesLookup!B:G,4,FALSE)),"")</f>
        <v/>
      </c>
    </row>
    <row r="2567" spans="1:18" ht="13.2" x14ac:dyDescent="0.25">
      <c r="A2567" s="72"/>
      <c r="D2567" s="11"/>
      <c r="G2567" s="128" t="str">
        <f>IF(LEN(E2567&amp;"")&gt;0,IF(ISERROR(VLOOKUP(E2567,SpeciesLookup!B:G,6,FALSE)=TRUE),"",VLOOKUP(E2567,SpeciesLookup!B:G,6,FALSE)),"")</f>
        <v/>
      </c>
      <c r="H2567" s="128" t="str">
        <f>IF(LEN(E2567&amp;"")&gt;0,IF(ISERROR(VLOOKUP(E2567,SpeciesLookup!B:G,5,FALSE)=TRUE),"",VLOOKUP(E2567,SpeciesLookup!B:G,5,FALSE)),"")</f>
        <v/>
      </c>
      <c r="I2567" s="11"/>
      <c r="J2567" s="73"/>
      <c r="K2567" s="11"/>
      <c r="L2567" s="127" t="str">
        <f>TRIM(IF(ISERROR(VLOOKUP(R2567,SpeciesValidation!D:T,IF(ISNA(VLOOKUP(J2567,Validation!B$2:C$15,2,FALSE)),FALSE,VLOOKUP(J2567,Validation!B$2:C$15,2,FALSE)))),IF(LEN(E2567&amp;"")&gt;0,"",""),VLOOKUP(R2567,SpeciesValidation!D:T,VLOOKUP(J2567,Validation!B$2:C$15,2,FALSE),FALSE)) &amp; " " &amp; IF(ISERROR(IF(LEFT(J2567,1)="A",IF(IF(VLOOKUP(R2567,SpeciesValidation!D:W,20,FALSE)=FALSE,OR(TEXT(A2567,"MMDD")&lt;VLOOKUP(R2567,SpeciesValidation!D:W,18,FALSE),TEXT(A2567,"MMDD")&gt;VLOOKUP(R2567,SpeciesValidation!D:W,19,FALSE)),IF(TEXT(A2567,"MMDD")&lt;"0701",TEXT(A2567,"MMDD")&gt;VLOOKUP(R2567,SpeciesValidation!D:W,18,FALSE),TEXT(A2567,"MMDD")&lt;VLOOKUP(R2567,SpeciesValidation!D:W,19,FALSE))),"Date outside expected range for this species",""),"")),"",IF(LEFT(J2567,1)="A",IF(IF(VLOOKUP(R2567,SpeciesValidation!D:W,20,FALSE)=FALSE,OR(TEXT(A2567,"MMDD")&lt;VLOOKUP(R2567,SpeciesValidation!D:W,18,FALSE),TEXT(A2567,"MMDD")&gt;VLOOKUP(R2567,SpeciesValidation!D:W,19,FALSE)),IF(TEXT(A2567,"MMDD")&lt;"0701",TEXT(A2567,"MMDD")&gt;VLOOKUP(R2567,SpeciesValidation!D:W,18,FALSE),TEXT(A2567,"MMDD")&lt;VLOOKUP(R2567,SpeciesValidation!D:W,19,FALSE))),"Date outside expected range for this species",""),"")))</f>
        <v/>
      </c>
      <c r="M2567" s="127" t="str">
        <f>IF(LEN(E2567&amp;"")&gt;0,IF(ISERROR(VLOOKUP(R2567,SpeciesValidation!D:I,6,FALSE)),"",VLOOKUP(R2567,SpeciesValidation!D:I,6,FALSE)),"")</f>
        <v/>
      </c>
      <c r="Q2567" s="36" t="str">
        <f>IF(LEN(E2567&amp;"")&gt;0,IF(ISERROR(VLOOKUP(E2567,SpeciesValidation!B:G,2,FALSE)=TRUE),"",VLOOKUP(E2567,SpeciesValidation!B:G,2,FALSE)),"")</f>
        <v/>
      </c>
      <c r="R2567" s="36" t="str">
        <f>IF(LEN(E2567&amp;"")&gt;0,IF(ISERROR(VLOOKUP(E2567,SpeciesLookup!B:G,4,FALSE)=TRUE),"",VLOOKUP(E2567,SpeciesLookup!B:G,4,FALSE)),"")</f>
        <v/>
      </c>
    </row>
    <row r="2568" spans="1:18" ht="13.2" x14ac:dyDescent="0.25">
      <c r="A2568" s="72"/>
      <c r="D2568" s="11"/>
      <c r="G2568" s="128" t="str">
        <f>IF(LEN(E2568&amp;"")&gt;0,IF(ISERROR(VLOOKUP(E2568,SpeciesLookup!B:G,6,FALSE)=TRUE),"",VLOOKUP(E2568,SpeciesLookup!B:G,6,FALSE)),"")</f>
        <v/>
      </c>
      <c r="H2568" s="128" t="str">
        <f>IF(LEN(E2568&amp;"")&gt;0,IF(ISERROR(VLOOKUP(E2568,SpeciesLookup!B:G,5,FALSE)=TRUE),"",VLOOKUP(E2568,SpeciesLookup!B:G,5,FALSE)),"")</f>
        <v/>
      </c>
      <c r="I2568" s="11"/>
      <c r="J2568" s="73"/>
      <c r="K2568" s="11"/>
      <c r="L2568" s="127" t="str">
        <f>TRIM(IF(ISERROR(VLOOKUP(R2568,SpeciesValidation!D:T,IF(ISNA(VLOOKUP(J2568,Validation!B$2:C$15,2,FALSE)),FALSE,VLOOKUP(J2568,Validation!B$2:C$15,2,FALSE)))),IF(LEN(E2568&amp;"")&gt;0,"",""),VLOOKUP(R2568,SpeciesValidation!D:T,VLOOKUP(J2568,Validation!B$2:C$15,2,FALSE),FALSE)) &amp; " " &amp; IF(ISERROR(IF(LEFT(J2568,1)="A",IF(IF(VLOOKUP(R2568,SpeciesValidation!D:W,20,FALSE)=FALSE,OR(TEXT(A2568,"MMDD")&lt;VLOOKUP(R2568,SpeciesValidation!D:W,18,FALSE),TEXT(A2568,"MMDD")&gt;VLOOKUP(R2568,SpeciesValidation!D:W,19,FALSE)),IF(TEXT(A2568,"MMDD")&lt;"0701",TEXT(A2568,"MMDD")&gt;VLOOKUP(R2568,SpeciesValidation!D:W,18,FALSE),TEXT(A2568,"MMDD")&lt;VLOOKUP(R2568,SpeciesValidation!D:W,19,FALSE))),"Date outside expected range for this species",""),"")),"",IF(LEFT(J2568,1)="A",IF(IF(VLOOKUP(R2568,SpeciesValidation!D:W,20,FALSE)=FALSE,OR(TEXT(A2568,"MMDD")&lt;VLOOKUP(R2568,SpeciesValidation!D:W,18,FALSE),TEXT(A2568,"MMDD")&gt;VLOOKUP(R2568,SpeciesValidation!D:W,19,FALSE)),IF(TEXT(A2568,"MMDD")&lt;"0701",TEXT(A2568,"MMDD")&gt;VLOOKUP(R2568,SpeciesValidation!D:W,18,FALSE),TEXT(A2568,"MMDD")&lt;VLOOKUP(R2568,SpeciesValidation!D:W,19,FALSE))),"Date outside expected range for this species",""),"")))</f>
        <v/>
      </c>
      <c r="M2568" s="127" t="str">
        <f>IF(LEN(E2568&amp;"")&gt;0,IF(ISERROR(VLOOKUP(R2568,SpeciesValidation!D:I,6,FALSE)),"",VLOOKUP(R2568,SpeciesValidation!D:I,6,FALSE)),"")</f>
        <v/>
      </c>
      <c r="Q2568" s="36" t="str">
        <f>IF(LEN(E2568&amp;"")&gt;0,IF(ISERROR(VLOOKUP(E2568,SpeciesValidation!B:G,2,FALSE)=TRUE),"",VLOOKUP(E2568,SpeciesValidation!B:G,2,FALSE)),"")</f>
        <v/>
      </c>
      <c r="R2568" s="36" t="str">
        <f>IF(LEN(E2568&amp;"")&gt;0,IF(ISERROR(VLOOKUP(E2568,SpeciesLookup!B:G,4,FALSE)=TRUE),"",VLOOKUP(E2568,SpeciesLookup!B:G,4,FALSE)),"")</f>
        <v/>
      </c>
    </row>
    <row r="2569" spans="1:18" ht="13.2" x14ac:dyDescent="0.25">
      <c r="A2569" s="72"/>
      <c r="D2569" s="11"/>
      <c r="G2569" s="128" t="str">
        <f>IF(LEN(E2569&amp;"")&gt;0,IF(ISERROR(VLOOKUP(E2569,SpeciesLookup!B:G,6,FALSE)=TRUE),"",VLOOKUP(E2569,SpeciesLookup!B:G,6,FALSE)),"")</f>
        <v/>
      </c>
      <c r="H2569" s="128" t="str">
        <f>IF(LEN(E2569&amp;"")&gt;0,IF(ISERROR(VLOOKUP(E2569,SpeciesLookup!B:G,5,FALSE)=TRUE),"",VLOOKUP(E2569,SpeciesLookup!B:G,5,FALSE)),"")</f>
        <v/>
      </c>
      <c r="I2569" s="11"/>
      <c r="J2569" s="73"/>
      <c r="K2569" s="11"/>
      <c r="L2569" s="127" t="str">
        <f>TRIM(IF(ISERROR(VLOOKUP(R2569,SpeciesValidation!D:T,IF(ISNA(VLOOKUP(J2569,Validation!B$2:C$15,2,FALSE)),FALSE,VLOOKUP(J2569,Validation!B$2:C$15,2,FALSE)))),IF(LEN(E2569&amp;"")&gt;0,"",""),VLOOKUP(R2569,SpeciesValidation!D:T,VLOOKUP(J2569,Validation!B$2:C$15,2,FALSE),FALSE)) &amp; " " &amp; IF(ISERROR(IF(LEFT(J2569,1)="A",IF(IF(VLOOKUP(R2569,SpeciesValidation!D:W,20,FALSE)=FALSE,OR(TEXT(A2569,"MMDD")&lt;VLOOKUP(R2569,SpeciesValidation!D:W,18,FALSE),TEXT(A2569,"MMDD")&gt;VLOOKUP(R2569,SpeciesValidation!D:W,19,FALSE)),IF(TEXT(A2569,"MMDD")&lt;"0701",TEXT(A2569,"MMDD")&gt;VLOOKUP(R2569,SpeciesValidation!D:W,18,FALSE),TEXT(A2569,"MMDD")&lt;VLOOKUP(R2569,SpeciesValidation!D:W,19,FALSE))),"Date outside expected range for this species",""),"")),"",IF(LEFT(J2569,1)="A",IF(IF(VLOOKUP(R2569,SpeciesValidation!D:W,20,FALSE)=FALSE,OR(TEXT(A2569,"MMDD")&lt;VLOOKUP(R2569,SpeciesValidation!D:W,18,FALSE),TEXT(A2569,"MMDD")&gt;VLOOKUP(R2569,SpeciesValidation!D:W,19,FALSE)),IF(TEXT(A2569,"MMDD")&lt;"0701",TEXT(A2569,"MMDD")&gt;VLOOKUP(R2569,SpeciesValidation!D:W,18,FALSE),TEXT(A2569,"MMDD")&lt;VLOOKUP(R2569,SpeciesValidation!D:W,19,FALSE))),"Date outside expected range for this species",""),"")))</f>
        <v/>
      </c>
      <c r="M2569" s="127" t="str">
        <f>IF(LEN(E2569&amp;"")&gt;0,IF(ISERROR(VLOOKUP(R2569,SpeciesValidation!D:I,6,FALSE)),"",VLOOKUP(R2569,SpeciesValidation!D:I,6,FALSE)),"")</f>
        <v/>
      </c>
      <c r="Q2569" s="36" t="str">
        <f>IF(LEN(E2569&amp;"")&gt;0,IF(ISERROR(VLOOKUP(E2569,SpeciesValidation!B:G,2,FALSE)=TRUE),"",VLOOKUP(E2569,SpeciesValidation!B:G,2,FALSE)),"")</f>
        <v/>
      </c>
      <c r="R2569" s="36" t="str">
        <f>IF(LEN(E2569&amp;"")&gt;0,IF(ISERROR(VLOOKUP(E2569,SpeciesLookup!B:G,4,FALSE)=TRUE),"",VLOOKUP(E2569,SpeciesLookup!B:G,4,FALSE)),"")</f>
        <v/>
      </c>
    </row>
    <row r="2570" spans="1:18" ht="13.2" x14ac:dyDescent="0.25">
      <c r="A2570" s="72"/>
      <c r="D2570" s="11"/>
      <c r="G2570" s="128" t="str">
        <f>IF(LEN(E2570&amp;"")&gt;0,IF(ISERROR(VLOOKUP(E2570,SpeciesLookup!B:G,6,FALSE)=TRUE),"",VLOOKUP(E2570,SpeciesLookup!B:G,6,FALSE)),"")</f>
        <v/>
      </c>
      <c r="H2570" s="128" t="str">
        <f>IF(LEN(E2570&amp;"")&gt;0,IF(ISERROR(VLOOKUP(E2570,SpeciesLookup!B:G,5,FALSE)=TRUE),"",VLOOKUP(E2570,SpeciesLookup!B:G,5,FALSE)),"")</f>
        <v/>
      </c>
      <c r="I2570" s="11"/>
      <c r="J2570" s="73"/>
      <c r="K2570" s="11"/>
      <c r="L2570" s="127" t="str">
        <f>TRIM(IF(ISERROR(VLOOKUP(R2570,SpeciesValidation!D:T,IF(ISNA(VLOOKUP(J2570,Validation!B$2:C$15,2,FALSE)),FALSE,VLOOKUP(J2570,Validation!B$2:C$15,2,FALSE)))),IF(LEN(E2570&amp;"")&gt;0,"",""),VLOOKUP(R2570,SpeciesValidation!D:T,VLOOKUP(J2570,Validation!B$2:C$15,2,FALSE),FALSE)) &amp; " " &amp; IF(ISERROR(IF(LEFT(J2570,1)="A",IF(IF(VLOOKUP(R2570,SpeciesValidation!D:W,20,FALSE)=FALSE,OR(TEXT(A2570,"MMDD")&lt;VLOOKUP(R2570,SpeciesValidation!D:W,18,FALSE),TEXT(A2570,"MMDD")&gt;VLOOKUP(R2570,SpeciesValidation!D:W,19,FALSE)),IF(TEXT(A2570,"MMDD")&lt;"0701",TEXT(A2570,"MMDD")&gt;VLOOKUP(R2570,SpeciesValidation!D:W,18,FALSE),TEXT(A2570,"MMDD")&lt;VLOOKUP(R2570,SpeciesValidation!D:W,19,FALSE))),"Date outside expected range for this species",""),"")),"",IF(LEFT(J2570,1)="A",IF(IF(VLOOKUP(R2570,SpeciesValidation!D:W,20,FALSE)=FALSE,OR(TEXT(A2570,"MMDD")&lt;VLOOKUP(R2570,SpeciesValidation!D:W,18,FALSE),TEXT(A2570,"MMDD")&gt;VLOOKUP(R2570,SpeciesValidation!D:W,19,FALSE)),IF(TEXT(A2570,"MMDD")&lt;"0701",TEXT(A2570,"MMDD")&gt;VLOOKUP(R2570,SpeciesValidation!D:W,18,FALSE),TEXT(A2570,"MMDD")&lt;VLOOKUP(R2570,SpeciesValidation!D:W,19,FALSE))),"Date outside expected range for this species",""),"")))</f>
        <v/>
      </c>
      <c r="M2570" s="127" t="str">
        <f>IF(LEN(E2570&amp;"")&gt;0,IF(ISERROR(VLOOKUP(R2570,SpeciesValidation!D:I,6,FALSE)),"",VLOOKUP(R2570,SpeciesValidation!D:I,6,FALSE)),"")</f>
        <v/>
      </c>
      <c r="Q2570" s="36" t="str">
        <f>IF(LEN(E2570&amp;"")&gt;0,IF(ISERROR(VLOOKUP(E2570,SpeciesValidation!B:G,2,FALSE)=TRUE),"",VLOOKUP(E2570,SpeciesValidation!B:G,2,FALSE)),"")</f>
        <v/>
      </c>
      <c r="R2570" s="36" t="str">
        <f>IF(LEN(E2570&amp;"")&gt;0,IF(ISERROR(VLOOKUP(E2570,SpeciesLookup!B:G,4,FALSE)=TRUE),"",VLOOKUP(E2570,SpeciesLookup!B:G,4,FALSE)),"")</f>
        <v/>
      </c>
    </row>
    <row r="2571" spans="1:18" ht="13.2" x14ac:dyDescent="0.25">
      <c r="A2571" s="72"/>
      <c r="D2571" s="11"/>
      <c r="G2571" s="128" t="str">
        <f>IF(LEN(E2571&amp;"")&gt;0,IF(ISERROR(VLOOKUP(E2571,SpeciesLookup!B:G,6,FALSE)=TRUE),"",VLOOKUP(E2571,SpeciesLookup!B:G,6,FALSE)),"")</f>
        <v/>
      </c>
      <c r="H2571" s="128" t="str">
        <f>IF(LEN(E2571&amp;"")&gt;0,IF(ISERROR(VLOOKUP(E2571,SpeciesLookup!B:G,5,FALSE)=TRUE),"",VLOOKUP(E2571,SpeciesLookup!B:G,5,FALSE)),"")</f>
        <v/>
      </c>
      <c r="I2571" s="11"/>
      <c r="J2571" s="73"/>
      <c r="K2571" s="11"/>
      <c r="L2571" s="127" t="str">
        <f>TRIM(IF(ISERROR(VLOOKUP(R2571,SpeciesValidation!D:T,IF(ISNA(VLOOKUP(J2571,Validation!B$2:C$15,2,FALSE)),FALSE,VLOOKUP(J2571,Validation!B$2:C$15,2,FALSE)))),IF(LEN(E2571&amp;"")&gt;0,"",""),VLOOKUP(R2571,SpeciesValidation!D:T,VLOOKUP(J2571,Validation!B$2:C$15,2,FALSE),FALSE)) &amp; " " &amp; IF(ISERROR(IF(LEFT(J2571,1)="A",IF(IF(VLOOKUP(R2571,SpeciesValidation!D:W,20,FALSE)=FALSE,OR(TEXT(A2571,"MMDD")&lt;VLOOKUP(R2571,SpeciesValidation!D:W,18,FALSE),TEXT(A2571,"MMDD")&gt;VLOOKUP(R2571,SpeciesValidation!D:W,19,FALSE)),IF(TEXT(A2571,"MMDD")&lt;"0701",TEXT(A2571,"MMDD")&gt;VLOOKUP(R2571,SpeciesValidation!D:W,18,FALSE),TEXT(A2571,"MMDD")&lt;VLOOKUP(R2571,SpeciesValidation!D:W,19,FALSE))),"Date outside expected range for this species",""),"")),"",IF(LEFT(J2571,1)="A",IF(IF(VLOOKUP(R2571,SpeciesValidation!D:W,20,FALSE)=FALSE,OR(TEXT(A2571,"MMDD")&lt;VLOOKUP(R2571,SpeciesValidation!D:W,18,FALSE),TEXT(A2571,"MMDD")&gt;VLOOKUP(R2571,SpeciesValidation!D:W,19,FALSE)),IF(TEXT(A2571,"MMDD")&lt;"0701",TEXT(A2571,"MMDD")&gt;VLOOKUP(R2571,SpeciesValidation!D:W,18,FALSE),TEXT(A2571,"MMDD")&lt;VLOOKUP(R2571,SpeciesValidation!D:W,19,FALSE))),"Date outside expected range for this species",""),"")))</f>
        <v/>
      </c>
      <c r="M2571" s="127" t="str">
        <f>IF(LEN(E2571&amp;"")&gt;0,IF(ISERROR(VLOOKUP(R2571,SpeciesValidation!D:I,6,FALSE)),"",VLOOKUP(R2571,SpeciesValidation!D:I,6,FALSE)),"")</f>
        <v/>
      </c>
      <c r="Q2571" s="36" t="str">
        <f>IF(LEN(E2571&amp;"")&gt;0,IF(ISERROR(VLOOKUP(E2571,SpeciesValidation!B:G,2,FALSE)=TRUE),"",VLOOKUP(E2571,SpeciesValidation!B:G,2,FALSE)),"")</f>
        <v/>
      </c>
      <c r="R2571" s="36" t="str">
        <f>IF(LEN(E2571&amp;"")&gt;0,IF(ISERROR(VLOOKUP(E2571,SpeciesLookup!B:G,4,FALSE)=TRUE),"",VLOOKUP(E2571,SpeciesLookup!B:G,4,FALSE)),"")</f>
        <v/>
      </c>
    </row>
    <row r="2572" spans="1:18" ht="13.2" x14ac:dyDescent="0.25">
      <c r="A2572" s="72"/>
      <c r="D2572" s="11"/>
      <c r="G2572" s="128" t="str">
        <f>IF(LEN(E2572&amp;"")&gt;0,IF(ISERROR(VLOOKUP(E2572,SpeciesLookup!B:G,6,FALSE)=TRUE),"",VLOOKUP(E2572,SpeciesLookup!B:G,6,FALSE)),"")</f>
        <v/>
      </c>
      <c r="H2572" s="128" t="str">
        <f>IF(LEN(E2572&amp;"")&gt;0,IF(ISERROR(VLOOKUP(E2572,SpeciesLookup!B:G,5,FALSE)=TRUE),"",VLOOKUP(E2572,SpeciesLookup!B:G,5,FALSE)),"")</f>
        <v/>
      </c>
      <c r="I2572" s="11"/>
      <c r="J2572" s="73"/>
      <c r="K2572" s="11"/>
      <c r="L2572" s="127" t="str">
        <f>TRIM(IF(ISERROR(VLOOKUP(R2572,SpeciesValidation!D:T,IF(ISNA(VLOOKUP(J2572,Validation!B$2:C$15,2,FALSE)),FALSE,VLOOKUP(J2572,Validation!B$2:C$15,2,FALSE)))),IF(LEN(E2572&amp;"")&gt;0,"",""),VLOOKUP(R2572,SpeciesValidation!D:T,VLOOKUP(J2572,Validation!B$2:C$15,2,FALSE),FALSE)) &amp; " " &amp; IF(ISERROR(IF(LEFT(J2572,1)="A",IF(IF(VLOOKUP(R2572,SpeciesValidation!D:W,20,FALSE)=FALSE,OR(TEXT(A2572,"MMDD")&lt;VLOOKUP(R2572,SpeciesValidation!D:W,18,FALSE),TEXT(A2572,"MMDD")&gt;VLOOKUP(R2572,SpeciesValidation!D:W,19,FALSE)),IF(TEXT(A2572,"MMDD")&lt;"0701",TEXT(A2572,"MMDD")&gt;VLOOKUP(R2572,SpeciesValidation!D:W,18,FALSE),TEXT(A2572,"MMDD")&lt;VLOOKUP(R2572,SpeciesValidation!D:W,19,FALSE))),"Date outside expected range for this species",""),"")),"",IF(LEFT(J2572,1)="A",IF(IF(VLOOKUP(R2572,SpeciesValidation!D:W,20,FALSE)=FALSE,OR(TEXT(A2572,"MMDD")&lt;VLOOKUP(R2572,SpeciesValidation!D:W,18,FALSE),TEXT(A2572,"MMDD")&gt;VLOOKUP(R2572,SpeciesValidation!D:W,19,FALSE)),IF(TEXT(A2572,"MMDD")&lt;"0701",TEXT(A2572,"MMDD")&gt;VLOOKUP(R2572,SpeciesValidation!D:W,18,FALSE),TEXT(A2572,"MMDD")&lt;VLOOKUP(R2572,SpeciesValidation!D:W,19,FALSE))),"Date outside expected range for this species",""),"")))</f>
        <v/>
      </c>
      <c r="M2572" s="127" t="str">
        <f>IF(LEN(E2572&amp;"")&gt;0,IF(ISERROR(VLOOKUP(R2572,SpeciesValidation!D:I,6,FALSE)),"",VLOOKUP(R2572,SpeciesValidation!D:I,6,FALSE)),"")</f>
        <v/>
      </c>
      <c r="Q2572" s="36" t="str">
        <f>IF(LEN(E2572&amp;"")&gt;0,IF(ISERROR(VLOOKUP(E2572,SpeciesValidation!B:G,2,FALSE)=TRUE),"",VLOOKUP(E2572,SpeciesValidation!B:G,2,FALSE)),"")</f>
        <v/>
      </c>
      <c r="R2572" s="36" t="str">
        <f>IF(LEN(E2572&amp;"")&gt;0,IF(ISERROR(VLOOKUP(E2572,SpeciesLookup!B:G,4,FALSE)=TRUE),"",VLOOKUP(E2572,SpeciesLookup!B:G,4,FALSE)),"")</f>
        <v/>
      </c>
    </row>
    <row r="2573" spans="1:18" ht="13.2" x14ac:dyDescent="0.25">
      <c r="A2573" s="72"/>
      <c r="D2573" s="11"/>
      <c r="G2573" s="128" t="str">
        <f>IF(LEN(E2573&amp;"")&gt;0,IF(ISERROR(VLOOKUP(E2573,SpeciesLookup!B:G,6,FALSE)=TRUE),"",VLOOKUP(E2573,SpeciesLookup!B:G,6,FALSE)),"")</f>
        <v/>
      </c>
      <c r="H2573" s="128" t="str">
        <f>IF(LEN(E2573&amp;"")&gt;0,IF(ISERROR(VLOOKUP(E2573,SpeciesLookup!B:G,5,FALSE)=TRUE),"",VLOOKUP(E2573,SpeciesLookup!B:G,5,FALSE)),"")</f>
        <v/>
      </c>
      <c r="I2573" s="11"/>
      <c r="J2573" s="73"/>
      <c r="K2573" s="11"/>
      <c r="L2573" s="127" t="str">
        <f>TRIM(IF(ISERROR(VLOOKUP(R2573,SpeciesValidation!D:T,IF(ISNA(VLOOKUP(J2573,Validation!B$2:C$15,2,FALSE)),FALSE,VLOOKUP(J2573,Validation!B$2:C$15,2,FALSE)))),IF(LEN(E2573&amp;"")&gt;0,"",""),VLOOKUP(R2573,SpeciesValidation!D:T,VLOOKUP(J2573,Validation!B$2:C$15,2,FALSE),FALSE)) &amp; " " &amp; IF(ISERROR(IF(LEFT(J2573,1)="A",IF(IF(VLOOKUP(R2573,SpeciesValidation!D:W,20,FALSE)=FALSE,OR(TEXT(A2573,"MMDD")&lt;VLOOKUP(R2573,SpeciesValidation!D:W,18,FALSE),TEXT(A2573,"MMDD")&gt;VLOOKUP(R2573,SpeciesValidation!D:W,19,FALSE)),IF(TEXT(A2573,"MMDD")&lt;"0701",TEXT(A2573,"MMDD")&gt;VLOOKUP(R2573,SpeciesValidation!D:W,18,FALSE),TEXT(A2573,"MMDD")&lt;VLOOKUP(R2573,SpeciesValidation!D:W,19,FALSE))),"Date outside expected range for this species",""),"")),"",IF(LEFT(J2573,1)="A",IF(IF(VLOOKUP(R2573,SpeciesValidation!D:W,20,FALSE)=FALSE,OR(TEXT(A2573,"MMDD")&lt;VLOOKUP(R2573,SpeciesValidation!D:W,18,FALSE),TEXT(A2573,"MMDD")&gt;VLOOKUP(R2573,SpeciesValidation!D:W,19,FALSE)),IF(TEXT(A2573,"MMDD")&lt;"0701",TEXT(A2573,"MMDD")&gt;VLOOKUP(R2573,SpeciesValidation!D:W,18,FALSE),TEXT(A2573,"MMDD")&lt;VLOOKUP(R2573,SpeciesValidation!D:W,19,FALSE))),"Date outside expected range for this species",""),"")))</f>
        <v/>
      </c>
      <c r="M2573" s="127" t="str">
        <f>IF(LEN(E2573&amp;"")&gt;0,IF(ISERROR(VLOOKUP(R2573,SpeciesValidation!D:I,6,FALSE)),"",VLOOKUP(R2573,SpeciesValidation!D:I,6,FALSE)),"")</f>
        <v/>
      </c>
      <c r="Q2573" s="36" t="str">
        <f>IF(LEN(E2573&amp;"")&gt;0,IF(ISERROR(VLOOKUP(E2573,SpeciesValidation!B:G,2,FALSE)=TRUE),"",VLOOKUP(E2573,SpeciesValidation!B:G,2,FALSE)),"")</f>
        <v/>
      </c>
      <c r="R2573" s="36" t="str">
        <f>IF(LEN(E2573&amp;"")&gt;0,IF(ISERROR(VLOOKUP(E2573,SpeciesLookup!B:G,4,FALSE)=TRUE),"",VLOOKUP(E2573,SpeciesLookup!B:G,4,FALSE)),"")</f>
        <v/>
      </c>
    </row>
    <row r="2574" spans="1:18" ht="13.2" x14ac:dyDescent="0.25">
      <c r="A2574" s="72"/>
      <c r="D2574" s="11"/>
      <c r="G2574" s="128" t="str">
        <f>IF(LEN(E2574&amp;"")&gt;0,IF(ISERROR(VLOOKUP(E2574,SpeciesLookup!B:G,6,FALSE)=TRUE),"",VLOOKUP(E2574,SpeciesLookup!B:G,6,FALSE)),"")</f>
        <v/>
      </c>
      <c r="H2574" s="128" t="str">
        <f>IF(LEN(E2574&amp;"")&gt;0,IF(ISERROR(VLOOKUP(E2574,SpeciesLookup!B:G,5,FALSE)=TRUE),"",VLOOKUP(E2574,SpeciesLookup!B:G,5,FALSE)),"")</f>
        <v/>
      </c>
      <c r="I2574" s="11"/>
      <c r="J2574" s="73"/>
      <c r="K2574" s="11"/>
      <c r="L2574" s="127" t="str">
        <f>TRIM(IF(ISERROR(VLOOKUP(R2574,SpeciesValidation!D:T,IF(ISNA(VLOOKUP(J2574,Validation!B$2:C$15,2,FALSE)),FALSE,VLOOKUP(J2574,Validation!B$2:C$15,2,FALSE)))),IF(LEN(E2574&amp;"")&gt;0,"",""),VLOOKUP(R2574,SpeciesValidation!D:T,VLOOKUP(J2574,Validation!B$2:C$15,2,FALSE),FALSE)) &amp; " " &amp; IF(ISERROR(IF(LEFT(J2574,1)="A",IF(IF(VLOOKUP(R2574,SpeciesValidation!D:W,20,FALSE)=FALSE,OR(TEXT(A2574,"MMDD")&lt;VLOOKUP(R2574,SpeciesValidation!D:W,18,FALSE),TEXT(A2574,"MMDD")&gt;VLOOKUP(R2574,SpeciesValidation!D:W,19,FALSE)),IF(TEXT(A2574,"MMDD")&lt;"0701",TEXT(A2574,"MMDD")&gt;VLOOKUP(R2574,SpeciesValidation!D:W,18,FALSE),TEXT(A2574,"MMDD")&lt;VLOOKUP(R2574,SpeciesValidation!D:W,19,FALSE))),"Date outside expected range for this species",""),"")),"",IF(LEFT(J2574,1)="A",IF(IF(VLOOKUP(R2574,SpeciesValidation!D:W,20,FALSE)=FALSE,OR(TEXT(A2574,"MMDD")&lt;VLOOKUP(R2574,SpeciesValidation!D:W,18,FALSE),TEXT(A2574,"MMDD")&gt;VLOOKUP(R2574,SpeciesValidation!D:W,19,FALSE)),IF(TEXT(A2574,"MMDD")&lt;"0701",TEXT(A2574,"MMDD")&gt;VLOOKUP(R2574,SpeciesValidation!D:W,18,FALSE),TEXT(A2574,"MMDD")&lt;VLOOKUP(R2574,SpeciesValidation!D:W,19,FALSE))),"Date outside expected range for this species",""),"")))</f>
        <v/>
      </c>
      <c r="M2574" s="127" t="str">
        <f>IF(LEN(E2574&amp;"")&gt;0,IF(ISERROR(VLOOKUP(R2574,SpeciesValidation!D:I,6,FALSE)),"",VLOOKUP(R2574,SpeciesValidation!D:I,6,FALSE)),"")</f>
        <v/>
      </c>
      <c r="Q2574" s="36" t="str">
        <f>IF(LEN(E2574&amp;"")&gt;0,IF(ISERROR(VLOOKUP(E2574,SpeciesValidation!B:G,2,FALSE)=TRUE),"",VLOOKUP(E2574,SpeciesValidation!B:G,2,FALSE)),"")</f>
        <v/>
      </c>
      <c r="R2574" s="36" t="str">
        <f>IF(LEN(E2574&amp;"")&gt;0,IF(ISERROR(VLOOKUP(E2574,SpeciesLookup!B:G,4,FALSE)=TRUE),"",VLOOKUP(E2574,SpeciesLookup!B:G,4,FALSE)),"")</f>
        <v/>
      </c>
    </row>
    <row r="2575" spans="1:18" ht="13.2" x14ac:dyDescent="0.25">
      <c r="A2575" s="72"/>
      <c r="D2575" s="11"/>
      <c r="G2575" s="128" t="str">
        <f>IF(LEN(E2575&amp;"")&gt;0,IF(ISERROR(VLOOKUP(E2575,SpeciesLookup!B:G,6,FALSE)=TRUE),"",VLOOKUP(E2575,SpeciesLookup!B:G,6,FALSE)),"")</f>
        <v/>
      </c>
      <c r="H2575" s="128" t="str">
        <f>IF(LEN(E2575&amp;"")&gt;0,IF(ISERROR(VLOOKUP(E2575,SpeciesLookup!B:G,5,FALSE)=TRUE),"",VLOOKUP(E2575,SpeciesLookup!B:G,5,FALSE)),"")</f>
        <v/>
      </c>
      <c r="I2575" s="11"/>
      <c r="J2575" s="73"/>
      <c r="K2575" s="11"/>
      <c r="L2575" s="127" t="str">
        <f>TRIM(IF(ISERROR(VLOOKUP(R2575,SpeciesValidation!D:T,IF(ISNA(VLOOKUP(J2575,Validation!B$2:C$15,2,FALSE)),FALSE,VLOOKUP(J2575,Validation!B$2:C$15,2,FALSE)))),IF(LEN(E2575&amp;"")&gt;0,"",""),VLOOKUP(R2575,SpeciesValidation!D:T,VLOOKUP(J2575,Validation!B$2:C$15,2,FALSE),FALSE)) &amp; " " &amp; IF(ISERROR(IF(LEFT(J2575,1)="A",IF(IF(VLOOKUP(R2575,SpeciesValidation!D:W,20,FALSE)=FALSE,OR(TEXT(A2575,"MMDD")&lt;VLOOKUP(R2575,SpeciesValidation!D:W,18,FALSE),TEXT(A2575,"MMDD")&gt;VLOOKUP(R2575,SpeciesValidation!D:W,19,FALSE)),IF(TEXT(A2575,"MMDD")&lt;"0701",TEXT(A2575,"MMDD")&gt;VLOOKUP(R2575,SpeciesValidation!D:W,18,FALSE),TEXT(A2575,"MMDD")&lt;VLOOKUP(R2575,SpeciesValidation!D:W,19,FALSE))),"Date outside expected range for this species",""),"")),"",IF(LEFT(J2575,1)="A",IF(IF(VLOOKUP(R2575,SpeciesValidation!D:W,20,FALSE)=FALSE,OR(TEXT(A2575,"MMDD")&lt;VLOOKUP(R2575,SpeciesValidation!D:W,18,FALSE),TEXT(A2575,"MMDD")&gt;VLOOKUP(R2575,SpeciesValidation!D:W,19,FALSE)),IF(TEXT(A2575,"MMDD")&lt;"0701",TEXT(A2575,"MMDD")&gt;VLOOKUP(R2575,SpeciesValidation!D:W,18,FALSE),TEXT(A2575,"MMDD")&lt;VLOOKUP(R2575,SpeciesValidation!D:W,19,FALSE))),"Date outside expected range for this species",""),"")))</f>
        <v/>
      </c>
      <c r="M2575" s="127" t="str">
        <f>IF(LEN(E2575&amp;"")&gt;0,IF(ISERROR(VLOOKUP(R2575,SpeciesValidation!D:I,6,FALSE)),"",VLOOKUP(R2575,SpeciesValidation!D:I,6,FALSE)),"")</f>
        <v/>
      </c>
      <c r="Q2575" s="36" t="str">
        <f>IF(LEN(E2575&amp;"")&gt;0,IF(ISERROR(VLOOKUP(E2575,SpeciesValidation!B:G,2,FALSE)=TRUE),"",VLOOKUP(E2575,SpeciesValidation!B:G,2,FALSE)),"")</f>
        <v/>
      </c>
      <c r="R2575" s="36" t="str">
        <f>IF(LEN(E2575&amp;"")&gt;0,IF(ISERROR(VLOOKUP(E2575,SpeciesLookup!B:G,4,FALSE)=TRUE),"",VLOOKUP(E2575,SpeciesLookup!B:G,4,FALSE)),"")</f>
        <v/>
      </c>
    </row>
    <row r="2576" spans="1:18" ht="13.2" x14ac:dyDescent="0.25">
      <c r="A2576" s="72"/>
      <c r="D2576" s="11"/>
      <c r="G2576" s="128" t="str">
        <f>IF(LEN(E2576&amp;"")&gt;0,IF(ISERROR(VLOOKUP(E2576,SpeciesLookup!B:G,6,FALSE)=TRUE),"",VLOOKUP(E2576,SpeciesLookup!B:G,6,FALSE)),"")</f>
        <v/>
      </c>
      <c r="H2576" s="128" t="str">
        <f>IF(LEN(E2576&amp;"")&gt;0,IF(ISERROR(VLOOKUP(E2576,SpeciesLookup!B:G,5,FALSE)=TRUE),"",VLOOKUP(E2576,SpeciesLookup!B:G,5,FALSE)),"")</f>
        <v/>
      </c>
      <c r="I2576" s="11"/>
      <c r="J2576" s="73"/>
      <c r="K2576" s="11"/>
      <c r="L2576" s="127" t="str">
        <f>TRIM(IF(ISERROR(VLOOKUP(R2576,SpeciesValidation!D:T,IF(ISNA(VLOOKUP(J2576,Validation!B$2:C$15,2,FALSE)),FALSE,VLOOKUP(J2576,Validation!B$2:C$15,2,FALSE)))),IF(LEN(E2576&amp;"")&gt;0,"",""),VLOOKUP(R2576,SpeciesValidation!D:T,VLOOKUP(J2576,Validation!B$2:C$15,2,FALSE),FALSE)) &amp; " " &amp; IF(ISERROR(IF(LEFT(J2576,1)="A",IF(IF(VLOOKUP(R2576,SpeciesValidation!D:W,20,FALSE)=FALSE,OR(TEXT(A2576,"MMDD")&lt;VLOOKUP(R2576,SpeciesValidation!D:W,18,FALSE),TEXT(A2576,"MMDD")&gt;VLOOKUP(R2576,SpeciesValidation!D:W,19,FALSE)),IF(TEXT(A2576,"MMDD")&lt;"0701",TEXT(A2576,"MMDD")&gt;VLOOKUP(R2576,SpeciesValidation!D:W,18,FALSE),TEXT(A2576,"MMDD")&lt;VLOOKUP(R2576,SpeciesValidation!D:W,19,FALSE))),"Date outside expected range for this species",""),"")),"",IF(LEFT(J2576,1)="A",IF(IF(VLOOKUP(R2576,SpeciesValidation!D:W,20,FALSE)=FALSE,OR(TEXT(A2576,"MMDD")&lt;VLOOKUP(R2576,SpeciesValidation!D:W,18,FALSE),TEXT(A2576,"MMDD")&gt;VLOOKUP(R2576,SpeciesValidation!D:W,19,FALSE)),IF(TEXT(A2576,"MMDD")&lt;"0701",TEXT(A2576,"MMDD")&gt;VLOOKUP(R2576,SpeciesValidation!D:W,18,FALSE),TEXT(A2576,"MMDD")&lt;VLOOKUP(R2576,SpeciesValidation!D:W,19,FALSE))),"Date outside expected range for this species",""),"")))</f>
        <v/>
      </c>
      <c r="M2576" s="127" t="str">
        <f>IF(LEN(E2576&amp;"")&gt;0,IF(ISERROR(VLOOKUP(R2576,SpeciesValidation!D:I,6,FALSE)),"",VLOOKUP(R2576,SpeciesValidation!D:I,6,FALSE)),"")</f>
        <v/>
      </c>
      <c r="Q2576" s="36" t="str">
        <f>IF(LEN(E2576&amp;"")&gt;0,IF(ISERROR(VLOOKUP(E2576,SpeciesValidation!B:G,2,FALSE)=TRUE),"",VLOOKUP(E2576,SpeciesValidation!B:G,2,FALSE)),"")</f>
        <v/>
      </c>
      <c r="R2576" s="36" t="str">
        <f>IF(LEN(E2576&amp;"")&gt;0,IF(ISERROR(VLOOKUP(E2576,SpeciesLookup!B:G,4,FALSE)=TRUE),"",VLOOKUP(E2576,SpeciesLookup!B:G,4,FALSE)),"")</f>
        <v/>
      </c>
    </row>
    <row r="2577" spans="1:18" ht="13.2" x14ac:dyDescent="0.25">
      <c r="A2577" s="72"/>
      <c r="D2577" s="11"/>
      <c r="G2577" s="128" t="str">
        <f>IF(LEN(E2577&amp;"")&gt;0,IF(ISERROR(VLOOKUP(E2577,SpeciesLookup!B:G,6,FALSE)=TRUE),"",VLOOKUP(E2577,SpeciesLookup!B:G,6,FALSE)),"")</f>
        <v/>
      </c>
      <c r="H2577" s="128" t="str">
        <f>IF(LEN(E2577&amp;"")&gt;0,IF(ISERROR(VLOOKUP(E2577,SpeciesLookup!B:G,5,FALSE)=TRUE),"",VLOOKUP(E2577,SpeciesLookup!B:G,5,FALSE)),"")</f>
        <v/>
      </c>
      <c r="I2577" s="11"/>
      <c r="J2577" s="73"/>
      <c r="K2577" s="11"/>
      <c r="L2577" s="127" t="str">
        <f>TRIM(IF(ISERROR(VLOOKUP(R2577,SpeciesValidation!D:T,IF(ISNA(VLOOKUP(J2577,Validation!B$2:C$15,2,FALSE)),FALSE,VLOOKUP(J2577,Validation!B$2:C$15,2,FALSE)))),IF(LEN(E2577&amp;"")&gt;0,"",""),VLOOKUP(R2577,SpeciesValidation!D:T,VLOOKUP(J2577,Validation!B$2:C$15,2,FALSE),FALSE)) &amp; " " &amp; IF(ISERROR(IF(LEFT(J2577,1)="A",IF(IF(VLOOKUP(R2577,SpeciesValidation!D:W,20,FALSE)=FALSE,OR(TEXT(A2577,"MMDD")&lt;VLOOKUP(R2577,SpeciesValidation!D:W,18,FALSE),TEXT(A2577,"MMDD")&gt;VLOOKUP(R2577,SpeciesValidation!D:W,19,FALSE)),IF(TEXT(A2577,"MMDD")&lt;"0701",TEXT(A2577,"MMDD")&gt;VLOOKUP(R2577,SpeciesValidation!D:W,18,FALSE),TEXT(A2577,"MMDD")&lt;VLOOKUP(R2577,SpeciesValidation!D:W,19,FALSE))),"Date outside expected range for this species",""),"")),"",IF(LEFT(J2577,1)="A",IF(IF(VLOOKUP(R2577,SpeciesValidation!D:W,20,FALSE)=FALSE,OR(TEXT(A2577,"MMDD")&lt;VLOOKUP(R2577,SpeciesValidation!D:W,18,FALSE),TEXT(A2577,"MMDD")&gt;VLOOKUP(R2577,SpeciesValidation!D:W,19,FALSE)),IF(TEXT(A2577,"MMDD")&lt;"0701",TEXT(A2577,"MMDD")&gt;VLOOKUP(R2577,SpeciesValidation!D:W,18,FALSE),TEXT(A2577,"MMDD")&lt;VLOOKUP(R2577,SpeciesValidation!D:W,19,FALSE))),"Date outside expected range for this species",""),"")))</f>
        <v/>
      </c>
      <c r="M2577" s="127" t="str">
        <f>IF(LEN(E2577&amp;"")&gt;0,IF(ISERROR(VLOOKUP(R2577,SpeciesValidation!D:I,6,FALSE)),"",VLOOKUP(R2577,SpeciesValidation!D:I,6,FALSE)),"")</f>
        <v/>
      </c>
      <c r="Q2577" s="36" t="str">
        <f>IF(LEN(E2577&amp;"")&gt;0,IF(ISERROR(VLOOKUP(E2577,SpeciesValidation!B:G,2,FALSE)=TRUE),"",VLOOKUP(E2577,SpeciesValidation!B:G,2,FALSE)),"")</f>
        <v/>
      </c>
      <c r="R2577" s="36" t="str">
        <f>IF(LEN(E2577&amp;"")&gt;0,IF(ISERROR(VLOOKUP(E2577,SpeciesLookup!B:G,4,FALSE)=TRUE),"",VLOOKUP(E2577,SpeciesLookup!B:G,4,FALSE)),"")</f>
        <v/>
      </c>
    </row>
    <row r="2578" spans="1:18" ht="13.2" x14ac:dyDescent="0.25">
      <c r="A2578" s="72"/>
      <c r="D2578" s="11"/>
      <c r="G2578" s="128" t="str">
        <f>IF(LEN(E2578&amp;"")&gt;0,IF(ISERROR(VLOOKUP(E2578,SpeciesLookup!B:G,6,FALSE)=TRUE),"",VLOOKUP(E2578,SpeciesLookup!B:G,6,FALSE)),"")</f>
        <v/>
      </c>
      <c r="H2578" s="128" t="str">
        <f>IF(LEN(E2578&amp;"")&gt;0,IF(ISERROR(VLOOKUP(E2578,SpeciesLookup!B:G,5,FALSE)=TRUE),"",VLOOKUP(E2578,SpeciesLookup!B:G,5,FALSE)),"")</f>
        <v/>
      </c>
      <c r="I2578" s="11"/>
      <c r="J2578" s="73"/>
      <c r="K2578" s="11"/>
      <c r="L2578" s="127" t="str">
        <f>TRIM(IF(ISERROR(VLOOKUP(R2578,SpeciesValidation!D:T,IF(ISNA(VLOOKUP(J2578,Validation!B$2:C$15,2,FALSE)),FALSE,VLOOKUP(J2578,Validation!B$2:C$15,2,FALSE)))),IF(LEN(E2578&amp;"")&gt;0,"",""),VLOOKUP(R2578,SpeciesValidation!D:T,VLOOKUP(J2578,Validation!B$2:C$15,2,FALSE),FALSE)) &amp; " " &amp; IF(ISERROR(IF(LEFT(J2578,1)="A",IF(IF(VLOOKUP(R2578,SpeciesValidation!D:W,20,FALSE)=FALSE,OR(TEXT(A2578,"MMDD")&lt;VLOOKUP(R2578,SpeciesValidation!D:W,18,FALSE),TEXT(A2578,"MMDD")&gt;VLOOKUP(R2578,SpeciesValidation!D:W,19,FALSE)),IF(TEXT(A2578,"MMDD")&lt;"0701",TEXT(A2578,"MMDD")&gt;VLOOKUP(R2578,SpeciesValidation!D:W,18,FALSE),TEXT(A2578,"MMDD")&lt;VLOOKUP(R2578,SpeciesValidation!D:W,19,FALSE))),"Date outside expected range for this species",""),"")),"",IF(LEFT(J2578,1)="A",IF(IF(VLOOKUP(R2578,SpeciesValidation!D:W,20,FALSE)=FALSE,OR(TEXT(A2578,"MMDD")&lt;VLOOKUP(R2578,SpeciesValidation!D:W,18,FALSE),TEXT(A2578,"MMDD")&gt;VLOOKUP(R2578,SpeciesValidation!D:W,19,FALSE)),IF(TEXT(A2578,"MMDD")&lt;"0701",TEXT(A2578,"MMDD")&gt;VLOOKUP(R2578,SpeciesValidation!D:W,18,FALSE),TEXT(A2578,"MMDD")&lt;VLOOKUP(R2578,SpeciesValidation!D:W,19,FALSE))),"Date outside expected range for this species",""),"")))</f>
        <v/>
      </c>
      <c r="M2578" s="127" t="str">
        <f>IF(LEN(E2578&amp;"")&gt;0,IF(ISERROR(VLOOKUP(R2578,SpeciesValidation!D:I,6,FALSE)),"",VLOOKUP(R2578,SpeciesValidation!D:I,6,FALSE)),"")</f>
        <v/>
      </c>
      <c r="Q2578" s="36" t="str">
        <f>IF(LEN(E2578&amp;"")&gt;0,IF(ISERROR(VLOOKUP(E2578,SpeciesValidation!B:G,2,FALSE)=TRUE),"",VLOOKUP(E2578,SpeciesValidation!B:G,2,FALSE)),"")</f>
        <v/>
      </c>
      <c r="R2578" s="36" t="str">
        <f>IF(LEN(E2578&amp;"")&gt;0,IF(ISERROR(VLOOKUP(E2578,SpeciesLookup!B:G,4,FALSE)=TRUE),"",VLOOKUP(E2578,SpeciesLookup!B:G,4,FALSE)),"")</f>
        <v/>
      </c>
    </row>
    <row r="2579" spans="1:18" ht="13.2" x14ac:dyDescent="0.25">
      <c r="A2579" s="72"/>
      <c r="D2579" s="11"/>
      <c r="G2579" s="128" t="str">
        <f>IF(LEN(E2579&amp;"")&gt;0,IF(ISERROR(VLOOKUP(E2579,SpeciesLookup!B:G,6,FALSE)=TRUE),"",VLOOKUP(E2579,SpeciesLookup!B:G,6,FALSE)),"")</f>
        <v/>
      </c>
      <c r="H2579" s="128" t="str">
        <f>IF(LEN(E2579&amp;"")&gt;0,IF(ISERROR(VLOOKUP(E2579,SpeciesLookup!B:G,5,FALSE)=TRUE),"",VLOOKUP(E2579,SpeciesLookup!B:G,5,FALSE)),"")</f>
        <v/>
      </c>
      <c r="I2579" s="11"/>
      <c r="J2579" s="73"/>
      <c r="K2579" s="11"/>
      <c r="L2579" s="127" t="str">
        <f>TRIM(IF(ISERROR(VLOOKUP(R2579,SpeciesValidation!D:T,IF(ISNA(VLOOKUP(J2579,Validation!B$2:C$15,2,FALSE)),FALSE,VLOOKUP(J2579,Validation!B$2:C$15,2,FALSE)))),IF(LEN(E2579&amp;"")&gt;0,"",""),VLOOKUP(R2579,SpeciesValidation!D:T,VLOOKUP(J2579,Validation!B$2:C$15,2,FALSE),FALSE)) &amp; " " &amp; IF(ISERROR(IF(LEFT(J2579,1)="A",IF(IF(VLOOKUP(R2579,SpeciesValidation!D:W,20,FALSE)=FALSE,OR(TEXT(A2579,"MMDD")&lt;VLOOKUP(R2579,SpeciesValidation!D:W,18,FALSE),TEXT(A2579,"MMDD")&gt;VLOOKUP(R2579,SpeciesValidation!D:W,19,FALSE)),IF(TEXT(A2579,"MMDD")&lt;"0701",TEXT(A2579,"MMDD")&gt;VLOOKUP(R2579,SpeciesValidation!D:W,18,FALSE),TEXT(A2579,"MMDD")&lt;VLOOKUP(R2579,SpeciesValidation!D:W,19,FALSE))),"Date outside expected range for this species",""),"")),"",IF(LEFT(J2579,1)="A",IF(IF(VLOOKUP(R2579,SpeciesValidation!D:W,20,FALSE)=FALSE,OR(TEXT(A2579,"MMDD")&lt;VLOOKUP(R2579,SpeciesValidation!D:W,18,FALSE),TEXT(A2579,"MMDD")&gt;VLOOKUP(R2579,SpeciesValidation!D:W,19,FALSE)),IF(TEXT(A2579,"MMDD")&lt;"0701",TEXT(A2579,"MMDD")&gt;VLOOKUP(R2579,SpeciesValidation!D:W,18,FALSE),TEXT(A2579,"MMDD")&lt;VLOOKUP(R2579,SpeciesValidation!D:W,19,FALSE))),"Date outside expected range for this species",""),"")))</f>
        <v/>
      </c>
      <c r="M2579" s="127" t="str">
        <f>IF(LEN(E2579&amp;"")&gt;0,IF(ISERROR(VLOOKUP(R2579,SpeciesValidation!D:I,6,FALSE)),"",VLOOKUP(R2579,SpeciesValidation!D:I,6,FALSE)),"")</f>
        <v/>
      </c>
      <c r="Q2579" s="36" t="str">
        <f>IF(LEN(E2579&amp;"")&gt;0,IF(ISERROR(VLOOKUP(E2579,SpeciesValidation!B:G,2,FALSE)=TRUE),"",VLOOKUP(E2579,SpeciesValidation!B:G,2,FALSE)),"")</f>
        <v/>
      </c>
      <c r="R2579" s="36" t="str">
        <f>IF(LEN(E2579&amp;"")&gt;0,IF(ISERROR(VLOOKUP(E2579,SpeciesLookup!B:G,4,FALSE)=TRUE),"",VLOOKUP(E2579,SpeciesLookup!B:G,4,FALSE)),"")</f>
        <v/>
      </c>
    </row>
    <row r="2580" spans="1:18" ht="13.2" x14ac:dyDescent="0.25">
      <c r="A2580" s="72"/>
      <c r="D2580" s="11"/>
      <c r="G2580" s="128" t="str">
        <f>IF(LEN(E2580&amp;"")&gt;0,IF(ISERROR(VLOOKUP(E2580,SpeciesLookup!B:G,6,FALSE)=TRUE),"",VLOOKUP(E2580,SpeciesLookup!B:G,6,FALSE)),"")</f>
        <v/>
      </c>
      <c r="H2580" s="128" t="str">
        <f>IF(LEN(E2580&amp;"")&gt;0,IF(ISERROR(VLOOKUP(E2580,SpeciesLookup!B:G,5,FALSE)=TRUE),"",VLOOKUP(E2580,SpeciesLookup!B:G,5,FALSE)),"")</f>
        <v/>
      </c>
      <c r="I2580" s="11"/>
      <c r="J2580" s="73"/>
      <c r="K2580" s="11"/>
      <c r="L2580" s="127" t="str">
        <f>TRIM(IF(ISERROR(VLOOKUP(R2580,SpeciesValidation!D:T,IF(ISNA(VLOOKUP(J2580,Validation!B$2:C$15,2,FALSE)),FALSE,VLOOKUP(J2580,Validation!B$2:C$15,2,FALSE)))),IF(LEN(E2580&amp;"")&gt;0,"",""),VLOOKUP(R2580,SpeciesValidation!D:T,VLOOKUP(J2580,Validation!B$2:C$15,2,FALSE),FALSE)) &amp; " " &amp; IF(ISERROR(IF(LEFT(J2580,1)="A",IF(IF(VLOOKUP(R2580,SpeciesValidation!D:W,20,FALSE)=FALSE,OR(TEXT(A2580,"MMDD")&lt;VLOOKUP(R2580,SpeciesValidation!D:W,18,FALSE),TEXT(A2580,"MMDD")&gt;VLOOKUP(R2580,SpeciesValidation!D:W,19,FALSE)),IF(TEXT(A2580,"MMDD")&lt;"0701",TEXT(A2580,"MMDD")&gt;VLOOKUP(R2580,SpeciesValidation!D:W,18,FALSE),TEXT(A2580,"MMDD")&lt;VLOOKUP(R2580,SpeciesValidation!D:W,19,FALSE))),"Date outside expected range for this species",""),"")),"",IF(LEFT(J2580,1)="A",IF(IF(VLOOKUP(R2580,SpeciesValidation!D:W,20,FALSE)=FALSE,OR(TEXT(A2580,"MMDD")&lt;VLOOKUP(R2580,SpeciesValidation!D:W,18,FALSE),TEXT(A2580,"MMDD")&gt;VLOOKUP(R2580,SpeciesValidation!D:W,19,FALSE)),IF(TEXT(A2580,"MMDD")&lt;"0701",TEXT(A2580,"MMDD")&gt;VLOOKUP(R2580,SpeciesValidation!D:W,18,FALSE),TEXT(A2580,"MMDD")&lt;VLOOKUP(R2580,SpeciesValidation!D:W,19,FALSE))),"Date outside expected range for this species",""),"")))</f>
        <v/>
      </c>
      <c r="M2580" s="127" t="str">
        <f>IF(LEN(E2580&amp;"")&gt;0,IF(ISERROR(VLOOKUP(R2580,SpeciesValidation!D:I,6,FALSE)),"",VLOOKUP(R2580,SpeciesValidation!D:I,6,FALSE)),"")</f>
        <v/>
      </c>
      <c r="Q2580" s="36" t="str">
        <f>IF(LEN(E2580&amp;"")&gt;0,IF(ISERROR(VLOOKUP(E2580,SpeciesValidation!B:G,2,FALSE)=TRUE),"",VLOOKUP(E2580,SpeciesValidation!B:G,2,FALSE)),"")</f>
        <v/>
      </c>
      <c r="R2580" s="36" t="str">
        <f>IF(LEN(E2580&amp;"")&gt;0,IF(ISERROR(VLOOKUP(E2580,SpeciesLookup!B:G,4,FALSE)=TRUE),"",VLOOKUP(E2580,SpeciesLookup!B:G,4,FALSE)),"")</f>
        <v/>
      </c>
    </row>
    <row r="2581" spans="1:18" ht="13.2" x14ac:dyDescent="0.25">
      <c r="A2581" s="72"/>
      <c r="D2581" s="11"/>
      <c r="G2581" s="128" t="str">
        <f>IF(LEN(E2581&amp;"")&gt;0,IF(ISERROR(VLOOKUP(E2581,SpeciesLookup!B:G,6,FALSE)=TRUE),"",VLOOKUP(E2581,SpeciesLookup!B:G,6,FALSE)),"")</f>
        <v/>
      </c>
      <c r="H2581" s="128" t="str">
        <f>IF(LEN(E2581&amp;"")&gt;0,IF(ISERROR(VLOOKUP(E2581,SpeciesLookup!B:G,5,FALSE)=TRUE),"",VLOOKUP(E2581,SpeciesLookup!B:G,5,FALSE)),"")</f>
        <v/>
      </c>
      <c r="I2581" s="11"/>
      <c r="J2581" s="73"/>
      <c r="K2581" s="11"/>
      <c r="L2581" s="127" t="str">
        <f>TRIM(IF(ISERROR(VLOOKUP(R2581,SpeciesValidation!D:T,IF(ISNA(VLOOKUP(J2581,Validation!B$2:C$15,2,FALSE)),FALSE,VLOOKUP(J2581,Validation!B$2:C$15,2,FALSE)))),IF(LEN(E2581&amp;"")&gt;0,"",""),VLOOKUP(R2581,SpeciesValidation!D:T,VLOOKUP(J2581,Validation!B$2:C$15,2,FALSE),FALSE)) &amp; " " &amp; IF(ISERROR(IF(LEFT(J2581,1)="A",IF(IF(VLOOKUP(R2581,SpeciesValidation!D:W,20,FALSE)=FALSE,OR(TEXT(A2581,"MMDD")&lt;VLOOKUP(R2581,SpeciesValidation!D:W,18,FALSE),TEXT(A2581,"MMDD")&gt;VLOOKUP(R2581,SpeciesValidation!D:W,19,FALSE)),IF(TEXT(A2581,"MMDD")&lt;"0701",TEXT(A2581,"MMDD")&gt;VLOOKUP(R2581,SpeciesValidation!D:W,18,FALSE),TEXT(A2581,"MMDD")&lt;VLOOKUP(R2581,SpeciesValidation!D:W,19,FALSE))),"Date outside expected range for this species",""),"")),"",IF(LEFT(J2581,1)="A",IF(IF(VLOOKUP(R2581,SpeciesValidation!D:W,20,FALSE)=FALSE,OR(TEXT(A2581,"MMDD")&lt;VLOOKUP(R2581,SpeciesValidation!D:W,18,FALSE),TEXT(A2581,"MMDD")&gt;VLOOKUP(R2581,SpeciesValidation!D:W,19,FALSE)),IF(TEXT(A2581,"MMDD")&lt;"0701",TEXT(A2581,"MMDD")&gt;VLOOKUP(R2581,SpeciesValidation!D:W,18,FALSE),TEXT(A2581,"MMDD")&lt;VLOOKUP(R2581,SpeciesValidation!D:W,19,FALSE))),"Date outside expected range for this species",""),"")))</f>
        <v/>
      </c>
      <c r="M2581" s="127" t="str">
        <f>IF(LEN(E2581&amp;"")&gt;0,IF(ISERROR(VLOOKUP(R2581,SpeciesValidation!D:I,6,FALSE)),"",VLOOKUP(R2581,SpeciesValidation!D:I,6,FALSE)),"")</f>
        <v/>
      </c>
      <c r="Q2581" s="36" t="str">
        <f>IF(LEN(E2581&amp;"")&gt;0,IF(ISERROR(VLOOKUP(E2581,SpeciesValidation!B:G,2,FALSE)=TRUE),"",VLOOKUP(E2581,SpeciesValidation!B:G,2,FALSE)),"")</f>
        <v/>
      </c>
      <c r="R2581" s="36" t="str">
        <f>IF(LEN(E2581&amp;"")&gt;0,IF(ISERROR(VLOOKUP(E2581,SpeciesLookup!B:G,4,FALSE)=TRUE),"",VLOOKUP(E2581,SpeciesLookup!B:G,4,FALSE)),"")</f>
        <v/>
      </c>
    </row>
    <row r="2582" spans="1:18" ht="13.2" x14ac:dyDescent="0.25">
      <c r="A2582" s="72"/>
      <c r="D2582" s="11"/>
      <c r="G2582" s="128" t="str">
        <f>IF(LEN(E2582&amp;"")&gt;0,IF(ISERROR(VLOOKUP(E2582,SpeciesLookup!B:G,6,FALSE)=TRUE),"",VLOOKUP(E2582,SpeciesLookup!B:G,6,FALSE)),"")</f>
        <v/>
      </c>
      <c r="H2582" s="128" t="str">
        <f>IF(LEN(E2582&amp;"")&gt;0,IF(ISERROR(VLOOKUP(E2582,SpeciesLookup!B:G,5,FALSE)=TRUE),"",VLOOKUP(E2582,SpeciesLookup!B:G,5,FALSE)),"")</f>
        <v/>
      </c>
      <c r="I2582" s="11"/>
      <c r="J2582" s="73"/>
      <c r="K2582" s="11"/>
      <c r="L2582" s="127" t="str">
        <f>TRIM(IF(ISERROR(VLOOKUP(R2582,SpeciesValidation!D:T,IF(ISNA(VLOOKUP(J2582,Validation!B$2:C$15,2,FALSE)),FALSE,VLOOKUP(J2582,Validation!B$2:C$15,2,FALSE)))),IF(LEN(E2582&amp;"")&gt;0,"",""),VLOOKUP(R2582,SpeciesValidation!D:T,VLOOKUP(J2582,Validation!B$2:C$15,2,FALSE),FALSE)) &amp; " " &amp; IF(ISERROR(IF(LEFT(J2582,1)="A",IF(IF(VLOOKUP(R2582,SpeciesValidation!D:W,20,FALSE)=FALSE,OR(TEXT(A2582,"MMDD")&lt;VLOOKUP(R2582,SpeciesValidation!D:W,18,FALSE),TEXT(A2582,"MMDD")&gt;VLOOKUP(R2582,SpeciesValidation!D:W,19,FALSE)),IF(TEXT(A2582,"MMDD")&lt;"0701",TEXT(A2582,"MMDD")&gt;VLOOKUP(R2582,SpeciesValidation!D:W,18,FALSE),TEXT(A2582,"MMDD")&lt;VLOOKUP(R2582,SpeciesValidation!D:W,19,FALSE))),"Date outside expected range for this species",""),"")),"",IF(LEFT(J2582,1)="A",IF(IF(VLOOKUP(R2582,SpeciesValidation!D:W,20,FALSE)=FALSE,OR(TEXT(A2582,"MMDD")&lt;VLOOKUP(R2582,SpeciesValidation!D:W,18,FALSE),TEXT(A2582,"MMDD")&gt;VLOOKUP(R2582,SpeciesValidation!D:W,19,FALSE)),IF(TEXT(A2582,"MMDD")&lt;"0701",TEXT(A2582,"MMDD")&gt;VLOOKUP(R2582,SpeciesValidation!D:W,18,FALSE),TEXT(A2582,"MMDD")&lt;VLOOKUP(R2582,SpeciesValidation!D:W,19,FALSE))),"Date outside expected range for this species",""),"")))</f>
        <v/>
      </c>
      <c r="M2582" s="127" t="str">
        <f>IF(LEN(E2582&amp;"")&gt;0,IF(ISERROR(VLOOKUP(R2582,SpeciesValidation!D:I,6,FALSE)),"",VLOOKUP(R2582,SpeciesValidation!D:I,6,FALSE)),"")</f>
        <v/>
      </c>
      <c r="Q2582" s="36" t="str">
        <f>IF(LEN(E2582&amp;"")&gt;0,IF(ISERROR(VLOOKUP(E2582,SpeciesValidation!B:G,2,FALSE)=TRUE),"",VLOOKUP(E2582,SpeciesValidation!B:G,2,FALSE)),"")</f>
        <v/>
      </c>
      <c r="R2582" s="36" t="str">
        <f>IF(LEN(E2582&amp;"")&gt;0,IF(ISERROR(VLOOKUP(E2582,SpeciesLookup!B:G,4,FALSE)=TRUE),"",VLOOKUP(E2582,SpeciesLookup!B:G,4,FALSE)),"")</f>
        <v/>
      </c>
    </row>
    <row r="2583" spans="1:18" ht="13.2" x14ac:dyDescent="0.25">
      <c r="A2583" s="72"/>
      <c r="D2583" s="11"/>
      <c r="G2583" s="128" t="str">
        <f>IF(LEN(E2583&amp;"")&gt;0,IF(ISERROR(VLOOKUP(E2583,SpeciesLookup!B:G,6,FALSE)=TRUE),"",VLOOKUP(E2583,SpeciesLookup!B:G,6,FALSE)),"")</f>
        <v/>
      </c>
      <c r="H2583" s="128" t="str">
        <f>IF(LEN(E2583&amp;"")&gt;0,IF(ISERROR(VLOOKUP(E2583,SpeciesLookup!B:G,5,FALSE)=TRUE),"",VLOOKUP(E2583,SpeciesLookup!B:G,5,FALSE)),"")</f>
        <v/>
      </c>
      <c r="I2583" s="11"/>
      <c r="J2583" s="73"/>
      <c r="K2583" s="11"/>
      <c r="L2583" s="127" t="str">
        <f>TRIM(IF(ISERROR(VLOOKUP(R2583,SpeciesValidation!D:T,IF(ISNA(VLOOKUP(J2583,Validation!B$2:C$15,2,FALSE)),FALSE,VLOOKUP(J2583,Validation!B$2:C$15,2,FALSE)))),IF(LEN(E2583&amp;"")&gt;0,"",""),VLOOKUP(R2583,SpeciesValidation!D:T,VLOOKUP(J2583,Validation!B$2:C$15,2,FALSE),FALSE)) &amp; " " &amp; IF(ISERROR(IF(LEFT(J2583,1)="A",IF(IF(VLOOKUP(R2583,SpeciesValidation!D:W,20,FALSE)=FALSE,OR(TEXT(A2583,"MMDD")&lt;VLOOKUP(R2583,SpeciesValidation!D:W,18,FALSE),TEXT(A2583,"MMDD")&gt;VLOOKUP(R2583,SpeciesValidation!D:W,19,FALSE)),IF(TEXT(A2583,"MMDD")&lt;"0701",TEXT(A2583,"MMDD")&gt;VLOOKUP(R2583,SpeciesValidation!D:W,18,FALSE),TEXT(A2583,"MMDD")&lt;VLOOKUP(R2583,SpeciesValidation!D:W,19,FALSE))),"Date outside expected range for this species",""),"")),"",IF(LEFT(J2583,1)="A",IF(IF(VLOOKUP(R2583,SpeciesValidation!D:W,20,FALSE)=FALSE,OR(TEXT(A2583,"MMDD")&lt;VLOOKUP(R2583,SpeciesValidation!D:W,18,FALSE),TEXT(A2583,"MMDD")&gt;VLOOKUP(R2583,SpeciesValidation!D:W,19,FALSE)),IF(TEXT(A2583,"MMDD")&lt;"0701",TEXT(A2583,"MMDD")&gt;VLOOKUP(R2583,SpeciesValidation!D:W,18,FALSE),TEXT(A2583,"MMDD")&lt;VLOOKUP(R2583,SpeciesValidation!D:W,19,FALSE))),"Date outside expected range for this species",""),"")))</f>
        <v/>
      </c>
      <c r="M2583" s="127" t="str">
        <f>IF(LEN(E2583&amp;"")&gt;0,IF(ISERROR(VLOOKUP(R2583,SpeciesValidation!D:I,6,FALSE)),"",VLOOKUP(R2583,SpeciesValidation!D:I,6,FALSE)),"")</f>
        <v/>
      </c>
      <c r="Q2583" s="36" t="str">
        <f>IF(LEN(E2583&amp;"")&gt;0,IF(ISERROR(VLOOKUP(E2583,SpeciesValidation!B:G,2,FALSE)=TRUE),"",VLOOKUP(E2583,SpeciesValidation!B:G,2,FALSE)),"")</f>
        <v/>
      </c>
      <c r="R2583" s="36" t="str">
        <f>IF(LEN(E2583&amp;"")&gt;0,IF(ISERROR(VLOOKUP(E2583,SpeciesLookup!B:G,4,FALSE)=TRUE),"",VLOOKUP(E2583,SpeciesLookup!B:G,4,FALSE)),"")</f>
        <v/>
      </c>
    </row>
    <row r="2584" spans="1:18" ht="13.2" x14ac:dyDescent="0.25">
      <c r="A2584" s="72"/>
      <c r="D2584" s="11"/>
      <c r="G2584" s="128" t="str">
        <f>IF(LEN(E2584&amp;"")&gt;0,IF(ISERROR(VLOOKUP(E2584,SpeciesLookup!B:G,6,FALSE)=TRUE),"",VLOOKUP(E2584,SpeciesLookup!B:G,6,FALSE)),"")</f>
        <v/>
      </c>
      <c r="H2584" s="128" t="str">
        <f>IF(LEN(E2584&amp;"")&gt;0,IF(ISERROR(VLOOKUP(E2584,SpeciesLookup!B:G,5,FALSE)=TRUE),"",VLOOKUP(E2584,SpeciesLookup!B:G,5,FALSE)),"")</f>
        <v/>
      </c>
      <c r="I2584" s="11"/>
      <c r="J2584" s="73"/>
      <c r="K2584" s="11"/>
      <c r="L2584" s="127" t="str">
        <f>TRIM(IF(ISERROR(VLOOKUP(R2584,SpeciesValidation!D:T,IF(ISNA(VLOOKUP(J2584,Validation!B$2:C$15,2,FALSE)),FALSE,VLOOKUP(J2584,Validation!B$2:C$15,2,FALSE)))),IF(LEN(E2584&amp;"")&gt;0,"",""),VLOOKUP(R2584,SpeciesValidation!D:T,VLOOKUP(J2584,Validation!B$2:C$15,2,FALSE),FALSE)) &amp; " " &amp; IF(ISERROR(IF(LEFT(J2584,1)="A",IF(IF(VLOOKUP(R2584,SpeciesValidation!D:W,20,FALSE)=FALSE,OR(TEXT(A2584,"MMDD")&lt;VLOOKUP(R2584,SpeciesValidation!D:W,18,FALSE),TEXT(A2584,"MMDD")&gt;VLOOKUP(R2584,SpeciesValidation!D:W,19,FALSE)),IF(TEXT(A2584,"MMDD")&lt;"0701",TEXT(A2584,"MMDD")&gt;VLOOKUP(R2584,SpeciesValidation!D:W,18,FALSE),TEXT(A2584,"MMDD")&lt;VLOOKUP(R2584,SpeciesValidation!D:W,19,FALSE))),"Date outside expected range for this species",""),"")),"",IF(LEFT(J2584,1)="A",IF(IF(VLOOKUP(R2584,SpeciesValidation!D:W,20,FALSE)=FALSE,OR(TEXT(A2584,"MMDD")&lt;VLOOKUP(R2584,SpeciesValidation!D:W,18,FALSE),TEXT(A2584,"MMDD")&gt;VLOOKUP(R2584,SpeciesValidation!D:W,19,FALSE)),IF(TEXT(A2584,"MMDD")&lt;"0701",TEXT(A2584,"MMDD")&gt;VLOOKUP(R2584,SpeciesValidation!D:W,18,FALSE),TEXT(A2584,"MMDD")&lt;VLOOKUP(R2584,SpeciesValidation!D:W,19,FALSE))),"Date outside expected range for this species",""),"")))</f>
        <v/>
      </c>
      <c r="M2584" s="127" t="str">
        <f>IF(LEN(E2584&amp;"")&gt;0,IF(ISERROR(VLOOKUP(R2584,SpeciesValidation!D:I,6,FALSE)),"",VLOOKUP(R2584,SpeciesValidation!D:I,6,FALSE)),"")</f>
        <v/>
      </c>
      <c r="Q2584" s="36" t="str">
        <f>IF(LEN(E2584&amp;"")&gt;0,IF(ISERROR(VLOOKUP(E2584,SpeciesValidation!B:G,2,FALSE)=TRUE),"",VLOOKUP(E2584,SpeciesValidation!B:G,2,FALSE)),"")</f>
        <v/>
      </c>
      <c r="R2584" s="36" t="str">
        <f>IF(LEN(E2584&amp;"")&gt;0,IF(ISERROR(VLOOKUP(E2584,SpeciesLookup!B:G,4,FALSE)=TRUE),"",VLOOKUP(E2584,SpeciesLookup!B:G,4,FALSE)),"")</f>
        <v/>
      </c>
    </row>
    <row r="2585" spans="1:18" ht="13.2" x14ac:dyDescent="0.25">
      <c r="A2585" s="72"/>
      <c r="D2585" s="11"/>
      <c r="G2585" s="128" t="str">
        <f>IF(LEN(E2585&amp;"")&gt;0,IF(ISERROR(VLOOKUP(E2585,SpeciesLookup!B:G,6,FALSE)=TRUE),"",VLOOKUP(E2585,SpeciesLookup!B:G,6,FALSE)),"")</f>
        <v/>
      </c>
      <c r="H2585" s="128" t="str">
        <f>IF(LEN(E2585&amp;"")&gt;0,IF(ISERROR(VLOOKUP(E2585,SpeciesLookup!B:G,5,FALSE)=TRUE),"",VLOOKUP(E2585,SpeciesLookup!B:G,5,FALSE)),"")</f>
        <v/>
      </c>
      <c r="I2585" s="11"/>
      <c r="J2585" s="73"/>
      <c r="K2585" s="11"/>
      <c r="L2585" s="127" t="str">
        <f>TRIM(IF(ISERROR(VLOOKUP(R2585,SpeciesValidation!D:T,IF(ISNA(VLOOKUP(J2585,Validation!B$2:C$15,2,FALSE)),FALSE,VLOOKUP(J2585,Validation!B$2:C$15,2,FALSE)))),IF(LEN(E2585&amp;"")&gt;0,"",""),VLOOKUP(R2585,SpeciesValidation!D:T,VLOOKUP(J2585,Validation!B$2:C$15,2,FALSE),FALSE)) &amp; " " &amp; IF(ISERROR(IF(LEFT(J2585,1)="A",IF(IF(VLOOKUP(R2585,SpeciesValidation!D:W,20,FALSE)=FALSE,OR(TEXT(A2585,"MMDD")&lt;VLOOKUP(R2585,SpeciesValidation!D:W,18,FALSE),TEXT(A2585,"MMDD")&gt;VLOOKUP(R2585,SpeciesValidation!D:W,19,FALSE)),IF(TEXT(A2585,"MMDD")&lt;"0701",TEXT(A2585,"MMDD")&gt;VLOOKUP(R2585,SpeciesValidation!D:W,18,FALSE),TEXT(A2585,"MMDD")&lt;VLOOKUP(R2585,SpeciesValidation!D:W,19,FALSE))),"Date outside expected range for this species",""),"")),"",IF(LEFT(J2585,1)="A",IF(IF(VLOOKUP(R2585,SpeciesValidation!D:W,20,FALSE)=FALSE,OR(TEXT(A2585,"MMDD")&lt;VLOOKUP(R2585,SpeciesValidation!D:W,18,FALSE),TEXT(A2585,"MMDD")&gt;VLOOKUP(R2585,SpeciesValidation!D:W,19,FALSE)),IF(TEXT(A2585,"MMDD")&lt;"0701",TEXT(A2585,"MMDD")&gt;VLOOKUP(R2585,SpeciesValidation!D:W,18,FALSE),TEXT(A2585,"MMDD")&lt;VLOOKUP(R2585,SpeciesValidation!D:W,19,FALSE))),"Date outside expected range for this species",""),"")))</f>
        <v/>
      </c>
      <c r="M2585" s="127" t="str">
        <f>IF(LEN(E2585&amp;"")&gt;0,IF(ISERROR(VLOOKUP(R2585,SpeciesValidation!D:I,6,FALSE)),"",VLOOKUP(R2585,SpeciesValidation!D:I,6,FALSE)),"")</f>
        <v/>
      </c>
      <c r="Q2585" s="36" t="str">
        <f>IF(LEN(E2585&amp;"")&gt;0,IF(ISERROR(VLOOKUP(E2585,SpeciesValidation!B:G,2,FALSE)=TRUE),"",VLOOKUP(E2585,SpeciesValidation!B:G,2,FALSE)),"")</f>
        <v/>
      </c>
      <c r="R2585" s="36" t="str">
        <f>IF(LEN(E2585&amp;"")&gt;0,IF(ISERROR(VLOOKUP(E2585,SpeciesLookup!B:G,4,FALSE)=TRUE),"",VLOOKUP(E2585,SpeciesLookup!B:G,4,FALSE)),"")</f>
        <v/>
      </c>
    </row>
    <row r="2586" spans="1:18" ht="13.2" x14ac:dyDescent="0.25">
      <c r="A2586" s="72"/>
      <c r="D2586" s="11"/>
      <c r="G2586" s="128" t="str">
        <f>IF(LEN(E2586&amp;"")&gt;0,IF(ISERROR(VLOOKUP(E2586,SpeciesLookup!B:G,6,FALSE)=TRUE),"",VLOOKUP(E2586,SpeciesLookup!B:G,6,FALSE)),"")</f>
        <v/>
      </c>
      <c r="H2586" s="128" t="str">
        <f>IF(LEN(E2586&amp;"")&gt;0,IF(ISERROR(VLOOKUP(E2586,SpeciesLookup!B:G,5,FALSE)=TRUE),"",VLOOKUP(E2586,SpeciesLookup!B:G,5,FALSE)),"")</f>
        <v/>
      </c>
      <c r="I2586" s="11"/>
      <c r="J2586" s="73"/>
      <c r="K2586" s="11"/>
      <c r="L2586" s="127" t="str">
        <f>TRIM(IF(ISERROR(VLOOKUP(R2586,SpeciesValidation!D:T,IF(ISNA(VLOOKUP(J2586,Validation!B$2:C$15,2,FALSE)),FALSE,VLOOKUP(J2586,Validation!B$2:C$15,2,FALSE)))),IF(LEN(E2586&amp;"")&gt;0,"",""),VLOOKUP(R2586,SpeciesValidation!D:T,VLOOKUP(J2586,Validation!B$2:C$15,2,FALSE),FALSE)) &amp; " " &amp; IF(ISERROR(IF(LEFT(J2586,1)="A",IF(IF(VLOOKUP(R2586,SpeciesValidation!D:W,20,FALSE)=FALSE,OR(TEXT(A2586,"MMDD")&lt;VLOOKUP(R2586,SpeciesValidation!D:W,18,FALSE),TEXT(A2586,"MMDD")&gt;VLOOKUP(R2586,SpeciesValidation!D:W,19,FALSE)),IF(TEXT(A2586,"MMDD")&lt;"0701",TEXT(A2586,"MMDD")&gt;VLOOKUP(R2586,SpeciesValidation!D:W,18,FALSE),TEXT(A2586,"MMDD")&lt;VLOOKUP(R2586,SpeciesValidation!D:W,19,FALSE))),"Date outside expected range for this species",""),"")),"",IF(LEFT(J2586,1)="A",IF(IF(VLOOKUP(R2586,SpeciesValidation!D:W,20,FALSE)=FALSE,OR(TEXT(A2586,"MMDD")&lt;VLOOKUP(R2586,SpeciesValidation!D:W,18,FALSE),TEXT(A2586,"MMDD")&gt;VLOOKUP(R2586,SpeciesValidation!D:W,19,FALSE)),IF(TEXT(A2586,"MMDD")&lt;"0701",TEXT(A2586,"MMDD")&gt;VLOOKUP(R2586,SpeciesValidation!D:W,18,FALSE),TEXT(A2586,"MMDD")&lt;VLOOKUP(R2586,SpeciesValidation!D:W,19,FALSE))),"Date outside expected range for this species",""),"")))</f>
        <v/>
      </c>
      <c r="M2586" s="127" t="str">
        <f>IF(LEN(E2586&amp;"")&gt;0,IF(ISERROR(VLOOKUP(R2586,SpeciesValidation!D:I,6,FALSE)),"",VLOOKUP(R2586,SpeciesValidation!D:I,6,FALSE)),"")</f>
        <v/>
      </c>
      <c r="Q2586" s="36" t="str">
        <f>IF(LEN(E2586&amp;"")&gt;0,IF(ISERROR(VLOOKUP(E2586,SpeciesValidation!B:G,2,FALSE)=TRUE),"",VLOOKUP(E2586,SpeciesValidation!B:G,2,FALSE)),"")</f>
        <v/>
      </c>
      <c r="R2586" s="36" t="str">
        <f>IF(LEN(E2586&amp;"")&gt;0,IF(ISERROR(VLOOKUP(E2586,SpeciesLookup!B:G,4,FALSE)=TRUE),"",VLOOKUP(E2586,SpeciesLookup!B:G,4,FALSE)),"")</f>
        <v/>
      </c>
    </row>
    <row r="2587" spans="1:18" ht="13.2" x14ac:dyDescent="0.25">
      <c r="A2587" s="72"/>
      <c r="D2587" s="11"/>
      <c r="G2587" s="128" t="str">
        <f>IF(LEN(E2587&amp;"")&gt;0,IF(ISERROR(VLOOKUP(E2587,SpeciesLookup!B:G,6,FALSE)=TRUE),"",VLOOKUP(E2587,SpeciesLookup!B:G,6,FALSE)),"")</f>
        <v/>
      </c>
      <c r="H2587" s="128" t="str">
        <f>IF(LEN(E2587&amp;"")&gt;0,IF(ISERROR(VLOOKUP(E2587,SpeciesLookup!B:G,5,FALSE)=TRUE),"",VLOOKUP(E2587,SpeciesLookup!B:G,5,FALSE)),"")</f>
        <v/>
      </c>
      <c r="I2587" s="11"/>
      <c r="J2587" s="73"/>
      <c r="K2587" s="11"/>
      <c r="L2587" s="127" t="str">
        <f>TRIM(IF(ISERROR(VLOOKUP(R2587,SpeciesValidation!D:T,IF(ISNA(VLOOKUP(J2587,Validation!B$2:C$15,2,FALSE)),FALSE,VLOOKUP(J2587,Validation!B$2:C$15,2,FALSE)))),IF(LEN(E2587&amp;"")&gt;0,"",""),VLOOKUP(R2587,SpeciesValidation!D:T,VLOOKUP(J2587,Validation!B$2:C$15,2,FALSE),FALSE)) &amp; " " &amp; IF(ISERROR(IF(LEFT(J2587,1)="A",IF(IF(VLOOKUP(R2587,SpeciesValidation!D:W,20,FALSE)=FALSE,OR(TEXT(A2587,"MMDD")&lt;VLOOKUP(R2587,SpeciesValidation!D:W,18,FALSE),TEXT(A2587,"MMDD")&gt;VLOOKUP(R2587,SpeciesValidation!D:W,19,FALSE)),IF(TEXT(A2587,"MMDD")&lt;"0701",TEXT(A2587,"MMDD")&gt;VLOOKUP(R2587,SpeciesValidation!D:W,18,FALSE),TEXT(A2587,"MMDD")&lt;VLOOKUP(R2587,SpeciesValidation!D:W,19,FALSE))),"Date outside expected range for this species",""),"")),"",IF(LEFT(J2587,1)="A",IF(IF(VLOOKUP(R2587,SpeciesValidation!D:W,20,FALSE)=FALSE,OR(TEXT(A2587,"MMDD")&lt;VLOOKUP(R2587,SpeciesValidation!D:W,18,FALSE),TEXT(A2587,"MMDD")&gt;VLOOKUP(R2587,SpeciesValidation!D:W,19,FALSE)),IF(TEXT(A2587,"MMDD")&lt;"0701",TEXT(A2587,"MMDD")&gt;VLOOKUP(R2587,SpeciesValidation!D:W,18,FALSE),TEXT(A2587,"MMDD")&lt;VLOOKUP(R2587,SpeciesValidation!D:W,19,FALSE))),"Date outside expected range for this species",""),"")))</f>
        <v/>
      </c>
      <c r="M2587" s="127" t="str">
        <f>IF(LEN(E2587&amp;"")&gt;0,IF(ISERROR(VLOOKUP(R2587,SpeciesValidation!D:I,6,FALSE)),"",VLOOKUP(R2587,SpeciesValidation!D:I,6,FALSE)),"")</f>
        <v/>
      </c>
      <c r="Q2587" s="36" t="str">
        <f>IF(LEN(E2587&amp;"")&gt;0,IF(ISERROR(VLOOKUP(E2587,SpeciesValidation!B:G,2,FALSE)=TRUE),"",VLOOKUP(E2587,SpeciesValidation!B:G,2,FALSE)),"")</f>
        <v/>
      </c>
      <c r="R2587" s="36" t="str">
        <f>IF(LEN(E2587&amp;"")&gt;0,IF(ISERROR(VLOOKUP(E2587,SpeciesLookup!B:G,4,FALSE)=TRUE),"",VLOOKUP(E2587,SpeciesLookup!B:G,4,FALSE)),"")</f>
        <v/>
      </c>
    </row>
    <row r="2588" spans="1:18" ht="13.2" x14ac:dyDescent="0.25">
      <c r="A2588" s="72"/>
      <c r="D2588" s="11"/>
      <c r="G2588" s="128" t="str">
        <f>IF(LEN(E2588&amp;"")&gt;0,IF(ISERROR(VLOOKUP(E2588,SpeciesLookup!B:G,6,FALSE)=TRUE),"",VLOOKUP(E2588,SpeciesLookup!B:G,6,FALSE)),"")</f>
        <v/>
      </c>
      <c r="H2588" s="128" t="str">
        <f>IF(LEN(E2588&amp;"")&gt;0,IF(ISERROR(VLOOKUP(E2588,SpeciesLookup!B:G,5,FALSE)=TRUE),"",VLOOKUP(E2588,SpeciesLookup!B:G,5,FALSE)),"")</f>
        <v/>
      </c>
      <c r="I2588" s="11"/>
      <c r="J2588" s="73"/>
      <c r="K2588" s="11"/>
      <c r="L2588" s="127" t="str">
        <f>TRIM(IF(ISERROR(VLOOKUP(R2588,SpeciesValidation!D:T,IF(ISNA(VLOOKUP(J2588,Validation!B$2:C$15,2,FALSE)),FALSE,VLOOKUP(J2588,Validation!B$2:C$15,2,FALSE)))),IF(LEN(E2588&amp;"")&gt;0,"",""),VLOOKUP(R2588,SpeciesValidation!D:T,VLOOKUP(J2588,Validation!B$2:C$15,2,FALSE),FALSE)) &amp; " " &amp; IF(ISERROR(IF(LEFT(J2588,1)="A",IF(IF(VLOOKUP(R2588,SpeciesValidation!D:W,20,FALSE)=FALSE,OR(TEXT(A2588,"MMDD")&lt;VLOOKUP(R2588,SpeciesValidation!D:W,18,FALSE),TEXT(A2588,"MMDD")&gt;VLOOKUP(R2588,SpeciesValidation!D:W,19,FALSE)),IF(TEXT(A2588,"MMDD")&lt;"0701",TEXT(A2588,"MMDD")&gt;VLOOKUP(R2588,SpeciesValidation!D:W,18,FALSE),TEXT(A2588,"MMDD")&lt;VLOOKUP(R2588,SpeciesValidation!D:W,19,FALSE))),"Date outside expected range for this species",""),"")),"",IF(LEFT(J2588,1)="A",IF(IF(VLOOKUP(R2588,SpeciesValidation!D:W,20,FALSE)=FALSE,OR(TEXT(A2588,"MMDD")&lt;VLOOKUP(R2588,SpeciesValidation!D:W,18,FALSE),TEXT(A2588,"MMDD")&gt;VLOOKUP(R2588,SpeciesValidation!D:W,19,FALSE)),IF(TEXT(A2588,"MMDD")&lt;"0701",TEXT(A2588,"MMDD")&gt;VLOOKUP(R2588,SpeciesValidation!D:W,18,FALSE),TEXT(A2588,"MMDD")&lt;VLOOKUP(R2588,SpeciesValidation!D:W,19,FALSE))),"Date outside expected range for this species",""),"")))</f>
        <v/>
      </c>
      <c r="M2588" s="127" t="str">
        <f>IF(LEN(E2588&amp;"")&gt;0,IF(ISERROR(VLOOKUP(R2588,SpeciesValidation!D:I,6,FALSE)),"",VLOOKUP(R2588,SpeciesValidation!D:I,6,FALSE)),"")</f>
        <v/>
      </c>
      <c r="Q2588" s="36" t="str">
        <f>IF(LEN(E2588&amp;"")&gt;0,IF(ISERROR(VLOOKUP(E2588,SpeciesValidation!B:G,2,FALSE)=TRUE),"",VLOOKUP(E2588,SpeciesValidation!B:G,2,FALSE)),"")</f>
        <v/>
      </c>
      <c r="R2588" s="36" t="str">
        <f>IF(LEN(E2588&amp;"")&gt;0,IF(ISERROR(VLOOKUP(E2588,SpeciesLookup!B:G,4,FALSE)=TRUE),"",VLOOKUP(E2588,SpeciesLookup!B:G,4,FALSE)),"")</f>
        <v/>
      </c>
    </row>
    <row r="2589" spans="1:18" ht="13.2" x14ac:dyDescent="0.25">
      <c r="A2589" s="72"/>
      <c r="D2589" s="11"/>
      <c r="G2589" s="128" t="str">
        <f>IF(LEN(E2589&amp;"")&gt;0,IF(ISERROR(VLOOKUP(E2589,SpeciesLookup!B:G,6,FALSE)=TRUE),"",VLOOKUP(E2589,SpeciesLookup!B:G,6,FALSE)),"")</f>
        <v/>
      </c>
      <c r="H2589" s="128" t="str">
        <f>IF(LEN(E2589&amp;"")&gt;0,IF(ISERROR(VLOOKUP(E2589,SpeciesLookup!B:G,5,FALSE)=TRUE),"",VLOOKUP(E2589,SpeciesLookup!B:G,5,FALSE)),"")</f>
        <v/>
      </c>
      <c r="I2589" s="11"/>
      <c r="J2589" s="73"/>
      <c r="K2589" s="11"/>
      <c r="L2589" s="127" t="str">
        <f>TRIM(IF(ISERROR(VLOOKUP(R2589,SpeciesValidation!D:T,IF(ISNA(VLOOKUP(J2589,Validation!B$2:C$15,2,FALSE)),FALSE,VLOOKUP(J2589,Validation!B$2:C$15,2,FALSE)))),IF(LEN(E2589&amp;"")&gt;0,"",""),VLOOKUP(R2589,SpeciesValidation!D:T,VLOOKUP(J2589,Validation!B$2:C$15,2,FALSE),FALSE)) &amp; " " &amp; IF(ISERROR(IF(LEFT(J2589,1)="A",IF(IF(VLOOKUP(R2589,SpeciesValidation!D:W,20,FALSE)=FALSE,OR(TEXT(A2589,"MMDD")&lt;VLOOKUP(R2589,SpeciesValidation!D:W,18,FALSE),TEXT(A2589,"MMDD")&gt;VLOOKUP(R2589,SpeciesValidation!D:W,19,FALSE)),IF(TEXT(A2589,"MMDD")&lt;"0701",TEXT(A2589,"MMDD")&gt;VLOOKUP(R2589,SpeciesValidation!D:W,18,FALSE),TEXT(A2589,"MMDD")&lt;VLOOKUP(R2589,SpeciesValidation!D:W,19,FALSE))),"Date outside expected range for this species",""),"")),"",IF(LEFT(J2589,1)="A",IF(IF(VLOOKUP(R2589,SpeciesValidation!D:W,20,FALSE)=FALSE,OR(TEXT(A2589,"MMDD")&lt;VLOOKUP(R2589,SpeciesValidation!D:W,18,FALSE),TEXT(A2589,"MMDD")&gt;VLOOKUP(R2589,SpeciesValidation!D:W,19,FALSE)),IF(TEXT(A2589,"MMDD")&lt;"0701",TEXT(A2589,"MMDD")&gt;VLOOKUP(R2589,SpeciesValidation!D:W,18,FALSE),TEXT(A2589,"MMDD")&lt;VLOOKUP(R2589,SpeciesValidation!D:W,19,FALSE))),"Date outside expected range for this species",""),"")))</f>
        <v/>
      </c>
      <c r="M2589" s="127" t="str">
        <f>IF(LEN(E2589&amp;"")&gt;0,IF(ISERROR(VLOOKUP(R2589,SpeciesValidation!D:I,6,FALSE)),"",VLOOKUP(R2589,SpeciesValidation!D:I,6,FALSE)),"")</f>
        <v/>
      </c>
      <c r="Q2589" s="36" t="str">
        <f>IF(LEN(E2589&amp;"")&gt;0,IF(ISERROR(VLOOKUP(E2589,SpeciesValidation!B:G,2,FALSE)=TRUE),"",VLOOKUP(E2589,SpeciesValidation!B:G,2,FALSE)),"")</f>
        <v/>
      </c>
      <c r="R2589" s="36" t="str">
        <f>IF(LEN(E2589&amp;"")&gt;0,IF(ISERROR(VLOOKUP(E2589,SpeciesLookup!B:G,4,FALSE)=TRUE),"",VLOOKUP(E2589,SpeciesLookup!B:G,4,FALSE)),"")</f>
        <v/>
      </c>
    </row>
    <row r="2590" spans="1:18" ht="13.2" x14ac:dyDescent="0.25">
      <c r="A2590" s="72"/>
      <c r="D2590" s="11"/>
      <c r="G2590" s="128" t="str">
        <f>IF(LEN(E2590&amp;"")&gt;0,IF(ISERROR(VLOOKUP(E2590,SpeciesLookup!B:G,6,FALSE)=TRUE),"",VLOOKUP(E2590,SpeciesLookup!B:G,6,FALSE)),"")</f>
        <v/>
      </c>
      <c r="H2590" s="128" t="str">
        <f>IF(LEN(E2590&amp;"")&gt;0,IF(ISERROR(VLOOKUP(E2590,SpeciesLookup!B:G,5,FALSE)=TRUE),"",VLOOKUP(E2590,SpeciesLookup!B:G,5,FALSE)),"")</f>
        <v/>
      </c>
      <c r="I2590" s="11"/>
      <c r="J2590" s="73"/>
      <c r="K2590" s="11"/>
      <c r="L2590" s="127" t="str">
        <f>TRIM(IF(ISERROR(VLOOKUP(R2590,SpeciesValidation!D:T,IF(ISNA(VLOOKUP(J2590,Validation!B$2:C$15,2,FALSE)),FALSE,VLOOKUP(J2590,Validation!B$2:C$15,2,FALSE)))),IF(LEN(E2590&amp;"")&gt;0,"",""),VLOOKUP(R2590,SpeciesValidation!D:T,VLOOKUP(J2590,Validation!B$2:C$15,2,FALSE),FALSE)) &amp; " " &amp; IF(ISERROR(IF(LEFT(J2590,1)="A",IF(IF(VLOOKUP(R2590,SpeciesValidation!D:W,20,FALSE)=FALSE,OR(TEXT(A2590,"MMDD")&lt;VLOOKUP(R2590,SpeciesValidation!D:W,18,FALSE),TEXT(A2590,"MMDD")&gt;VLOOKUP(R2590,SpeciesValidation!D:W,19,FALSE)),IF(TEXT(A2590,"MMDD")&lt;"0701",TEXT(A2590,"MMDD")&gt;VLOOKUP(R2590,SpeciesValidation!D:W,18,FALSE),TEXT(A2590,"MMDD")&lt;VLOOKUP(R2590,SpeciesValidation!D:W,19,FALSE))),"Date outside expected range for this species",""),"")),"",IF(LEFT(J2590,1)="A",IF(IF(VLOOKUP(R2590,SpeciesValidation!D:W,20,FALSE)=FALSE,OR(TEXT(A2590,"MMDD")&lt;VLOOKUP(R2590,SpeciesValidation!D:W,18,FALSE),TEXT(A2590,"MMDD")&gt;VLOOKUP(R2590,SpeciesValidation!D:W,19,FALSE)),IF(TEXT(A2590,"MMDD")&lt;"0701",TEXT(A2590,"MMDD")&gt;VLOOKUP(R2590,SpeciesValidation!D:W,18,FALSE),TEXT(A2590,"MMDD")&lt;VLOOKUP(R2590,SpeciesValidation!D:W,19,FALSE))),"Date outside expected range for this species",""),"")))</f>
        <v/>
      </c>
      <c r="M2590" s="127" t="str">
        <f>IF(LEN(E2590&amp;"")&gt;0,IF(ISERROR(VLOOKUP(R2590,SpeciesValidation!D:I,6,FALSE)),"",VLOOKUP(R2590,SpeciesValidation!D:I,6,FALSE)),"")</f>
        <v/>
      </c>
      <c r="Q2590" s="36" t="str">
        <f>IF(LEN(E2590&amp;"")&gt;0,IF(ISERROR(VLOOKUP(E2590,SpeciesValidation!B:G,2,FALSE)=TRUE),"",VLOOKUP(E2590,SpeciesValidation!B:G,2,FALSE)),"")</f>
        <v/>
      </c>
      <c r="R2590" s="36" t="str">
        <f>IF(LEN(E2590&amp;"")&gt;0,IF(ISERROR(VLOOKUP(E2590,SpeciesLookup!B:G,4,FALSE)=TRUE),"",VLOOKUP(E2590,SpeciesLookup!B:G,4,FALSE)),"")</f>
        <v/>
      </c>
    </row>
    <row r="2591" spans="1:18" ht="13.2" x14ac:dyDescent="0.25">
      <c r="A2591" s="72"/>
      <c r="D2591" s="11"/>
      <c r="G2591" s="128" t="str">
        <f>IF(LEN(E2591&amp;"")&gt;0,IF(ISERROR(VLOOKUP(E2591,SpeciesLookup!B:G,6,FALSE)=TRUE),"",VLOOKUP(E2591,SpeciesLookup!B:G,6,FALSE)),"")</f>
        <v/>
      </c>
      <c r="H2591" s="128" t="str">
        <f>IF(LEN(E2591&amp;"")&gt;0,IF(ISERROR(VLOOKUP(E2591,SpeciesLookup!B:G,5,FALSE)=TRUE),"",VLOOKUP(E2591,SpeciesLookup!B:G,5,FALSE)),"")</f>
        <v/>
      </c>
      <c r="I2591" s="11"/>
      <c r="J2591" s="73"/>
      <c r="K2591" s="11"/>
      <c r="L2591" s="127" t="str">
        <f>TRIM(IF(ISERROR(VLOOKUP(R2591,SpeciesValidation!D:T,IF(ISNA(VLOOKUP(J2591,Validation!B$2:C$15,2,FALSE)),FALSE,VLOOKUP(J2591,Validation!B$2:C$15,2,FALSE)))),IF(LEN(E2591&amp;"")&gt;0,"",""),VLOOKUP(R2591,SpeciesValidation!D:T,VLOOKUP(J2591,Validation!B$2:C$15,2,FALSE),FALSE)) &amp; " " &amp; IF(ISERROR(IF(LEFT(J2591,1)="A",IF(IF(VLOOKUP(R2591,SpeciesValidation!D:W,20,FALSE)=FALSE,OR(TEXT(A2591,"MMDD")&lt;VLOOKUP(R2591,SpeciesValidation!D:W,18,FALSE),TEXT(A2591,"MMDD")&gt;VLOOKUP(R2591,SpeciesValidation!D:W,19,FALSE)),IF(TEXT(A2591,"MMDD")&lt;"0701",TEXT(A2591,"MMDD")&gt;VLOOKUP(R2591,SpeciesValidation!D:W,18,FALSE),TEXT(A2591,"MMDD")&lt;VLOOKUP(R2591,SpeciesValidation!D:W,19,FALSE))),"Date outside expected range for this species",""),"")),"",IF(LEFT(J2591,1)="A",IF(IF(VLOOKUP(R2591,SpeciesValidation!D:W,20,FALSE)=FALSE,OR(TEXT(A2591,"MMDD")&lt;VLOOKUP(R2591,SpeciesValidation!D:W,18,FALSE),TEXT(A2591,"MMDD")&gt;VLOOKUP(R2591,SpeciesValidation!D:W,19,FALSE)),IF(TEXT(A2591,"MMDD")&lt;"0701",TEXT(A2591,"MMDD")&gt;VLOOKUP(R2591,SpeciesValidation!D:W,18,FALSE),TEXT(A2591,"MMDD")&lt;VLOOKUP(R2591,SpeciesValidation!D:W,19,FALSE))),"Date outside expected range for this species",""),"")))</f>
        <v/>
      </c>
      <c r="M2591" s="127" t="str">
        <f>IF(LEN(E2591&amp;"")&gt;0,IF(ISERROR(VLOOKUP(R2591,SpeciesValidation!D:I,6,FALSE)),"",VLOOKUP(R2591,SpeciesValidation!D:I,6,FALSE)),"")</f>
        <v/>
      </c>
      <c r="Q2591" s="36" t="str">
        <f>IF(LEN(E2591&amp;"")&gt;0,IF(ISERROR(VLOOKUP(E2591,SpeciesValidation!B:G,2,FALSE)=TRUE),"",VLOOKUP(E2591,SpeciesValidation!B:G,2,FALSE)),"")</f>
        <v/>
      </c>
      <c r="R2591" s="36" t="str">
        <f>IF(LEN(E2591&amp;"")&gt;0,IF(ISERROR(VLOOKUP(E2591,SpeciesLookup!B:G,4,FALSE)=TRUE),"",VLOOKUP(E2591,SpeciesLookup!B:G,4,FALSE)),"")</f>
        <v/>
      </c>
    </row>
    <row r="2592" spans="1:18" ht="13.2" x14ac:dyDescent="0.25">
      <c r="A2592" s="72"/>
      <c r="D2592" s="11"/>
      <c r="G2592" s="128" t="str">
        <f>IF(LEN(E2592&amp;"")&gt;0,IF(ISERROR(VLOOKUP(E2592,SpeciesLookup!B:G,6,FALSE)=TRUE),"",VLOOKUP(E2592,SpeciesLookup!B:G,6,FALSE)),"")</f>
        <v/>
      </c>
      <c r="H2592" s="128" t="str">
        <f>IF(LEN(E2592&amp;"")&gt;0,IF(ISERROR(VLOOKUP(E2592,SpeciesLookup!B:G,5,FALSE)=TRUE),"",VLOOKUP(E2592,SpeciesLookup!B:G,5,FALSE)),"")</f>
        <v/>
      </c>
      <c r="I2592" s="11"/>
      <c r="J2592" s="73"/>
      <c r="K2592" s="11"/>
      <c r="L2592" s="127" t="str">
        <f>TRIM(IF(ISERROR(VLOOKUP(R2592,SpeciesValidation!D:T,IF(ISNA(VLOOKUP(J2592,Validation!B$2:C$15,2,FALSE)),FALSE,VLOOKUP(J2592,Validation!B$2:C$15,2,FALSE)))),IF(LEN(E2592&amp;"")&gt;0,"",""),VLOOKUP(R2592,SpeciesValidation!D:T,VLOOKUP(J2592,Validation!B$2:C$15,2,FALSE),FALSE)) &amp; " " &amp; IF(ISERROR(IF(LEFT(J2592,1)="A",IF(IF(VLOOKUP(R2592,SpeciesValidation!D:W,20,FALSE)=FALSE,OR(TEXT(A2592,"MMDD")&lt;VLOOKUP(R2592,SpeciesValidation!D:W,18,FALSE),TEXT(A2592,"MMDD")&gt;VLOOKUP(R2592,SpeciesValidation!D:W,19,FALSE)),IF(TEXT(A2592,"MMDD")&lt;"0701",TEXT(A2592,"MMDD")&gt;VLOOKUP(R2592,SpeciesValidation!D:W,18,FALSE),TEXT(A2592,"MMDD")&lt;VLOOKUP(R2592,SpeciesValidation!D:W,19,FALSE))),"Date outside expected range for this species",""),"")),"",IF(LEFT(J2592,1)="A",IF(IF(VLOOKUP(R2592,SpeciesValidation!D:W,20,FALSE)=FALSE,OR(TEXT(A2592,"MMDD")&lt;VLOOKUP(R2592,SpeciesValidation!D:W,18,FALSE),TEXT(A2592,"MMDD")&gt;VLOOKUP(R2592,SpeciesValidation!D:W,19,FALSE)),IF(TEXT(A2592,"MMDD")&lt;"0701",TEXT(A2592,"MMDD")&gt;VLOOKUP(R2592,SpeciesValidation!D:W,18,FALSE),TEXT(A2592,"MMDD")&lt;VLOOKUP(R2592,SpeciesValidation!D:W,19,FALSE))),"Date outside expected range for this species",""),"")))</f>
        <v/>
      </c>
      <c r="M2592" s="127" t="str">
        <f>IF(LEN(E2592&amp;"")&gt;0,IF(ISERROR(VLOOKUP(R2592,SpeciesValidation!D:I,6,FALSE)),"",VLOOKUP(R2592,SpeciesValidation!D:I,6,FALSE)),"")</f>
        <v/>
      </c>
      <c r="Q2592" s="36" t="str">
        <f>IF(LEN(E2592&amp;"")&gt;0,IF(ISERROR(VLOOKUP(E2592,SpeciesValidation!B:G,2,FALSE)=TRUE),"",VLOOKUP(E2592,SpeciesValidation!B:G,2,FALSE)),"")</f>
        <v/>
      </c>
      <c r="R2592" s="36" t="str">
        <f>IF(LEN(E2592&amp;"")&gt;0,IF(ISERROR(VLOOKUP(E2592,SpeciesLookup!B:G,4,FALSE)=TRUE),"",VLOOKUP(E2592,SpeciesLookup!B:G,4,FALSE)),"")</f>
        <v/>
      </c>
    </row>
    <row r="2593" spans="1:18" ht="13.2" x14ac:dyDescent="0.25">
      <c r="A2593" s="72"/>
      <c r="D2593" s="11"/>
      <c r="G2593" s="128" t="str">
        <f>IF(LEN(E2593&amp;"")&gt;0,IF(ISERROR(VLOOKUP(E2593,SpeciesLookup!B:G,6,FALSE)=TRUE),"",VLOOKUP(E2593,SpeciesLookup!B:G,6,FALSE)),"")</f>
        <v/>
      </c>
      <c r="H2593" s="128" t="str">
        <f>IF(LEN(E2593&amp;"")&gt;0,IF(ISERROR(VLOOKUP(E2593,SpeciesLookup!B:G,5,FALSE)=TRUE),"",VLOOKUP(E2593,SpeciesLookup!B:G,5,FALSE)),"")</f>
        <v/>
      </c>
      <c r="I2593" s="11"/>
      <c r="J2593" s="73"/>
      <c r="K2593" s="11"/>
      <c r="L2593" s="127" t="str">
        <f>TRIM(IF(ISERROR(VLOOKUP(R2593,SpeciesValidation!D:T,IF(ISNA(VLOOKUP(J2593,Validation!B$2:C$15,2,FALSE)),FALSE,VLOOKUP(J2593,Validation!B$2:C$15,2,FALSE)))),IF(LEN(E2593&amp;"")&gt;0,"",""),VLOOKUP(R2593,SpeciesValidation!D:T,VLOOKUP(J2593,Validation!B$2:C$15,2,FALSE),FALSE)) &amp; " " &amp; IF(ISERROR(IF(LEFT(J2593,1)="A",IF(IF(VLOOKUP(R2593,SpeciesValidation!D:W,20,FALSE)=FALSE,OR(TEXT(A2593,"MMDD")&lt;VLOOKUP(R2593,SpeciesValidation!D:W,18,FALSE),TEXT(A2593,"MMDD")&gt;VLOOKUP(R2593,SpeciesValidation!D:W,19,FALSE)),IF(TEXT(A2593,"MMDD")&lt;"0701",TEXT(A2593,"MMDD")&gt;VLOOKUP(R2593,SpeciesValidation!D:W,18,FALSE),TEXT(A2593,"MMDD")&lt;VLOOKUP(R2593,SpeciesValidation!D:W,19,FALSE))),"Date outside expected range for this species",""),"")),"",IF(LEFT(J2593,1)="A",IF(IF(VLOOKUP(R2593,SpeciesValidation!D:W,20,FALSE)=FALSE,OR(TEXT(A2593,"MMDD")&lt;VLOOKUP(R2593,SpeciesValidation!D:W,18,FALSE),TEXT(A2593,"MMDD")&gt;VLOOKUP(R2593,SpeciesValidation!D:W,19,FALSE)),IF(TEXT(A2593,"MMDD")&lt;"0701",TEXT(A2593,"MMDD")&gt;VLOOKUP(R2593,SpeciesValidation!D:W,18,FALSE),TEXT(A2593,"MMDD")&lt;VLOOKUP(R2593,SpeciesValidation!D:W,19,FALSE))),"Date outside expected range for this species",""),"")))</f>
        <v/>
      </c>
      <c r="M2593" s="127" t="str">
        <f>IF(LEN(E2593&amp;"")&gt;0,IF(ISERROR(VLOOKUP(R2593,SpeciesValidation!D:I,6,FALSE)),"",VLOOKUP(R2593,SpeciesValidation!D:I,6,FALSE)),"")</f>
        <v/>
      </c>
      <c r="Q2593" s="36" t="str">
        <f>IF(LEN(E2593&amp;"")&gt;0,IF(ISERROR(VLOOKUP(E2593,SpeciesValidation!B:G,2,FALSE)=TRUE),"",VLOOKUP(E2593,SpeciesValidation!B:G,2,FALSE)),"")</f>
        <v/>
      </c>
      <c r="R2593" s="36" t="str">
        <f>IF(LEN(E2593&amp;"")&gt;0,IF(ISERROR(VLOOKUP(E2593,SpeciesLookup!B:G,4,FALSE)=TRUE),"",VLOOKUP(E2593,SpeciesLookup!B:G,4,FALSE)),"")</f>
        <v/>
      </c>
    </row>
    <row r="2594" spans="1:18" ht="13.2" x14ac:dyDescent="0.25">
      <c r="A2594" s="72"/>
      <c r="D2594" s="11"/>
      <c r="G2594" s="128" t="str">
        <f>IF(LEN(E2594&amp;"")&gt;0,IF(ISERROR(VLOOKUP(E2594,SpeciesLookup!B:G,6,FALSE)=TRUE),"",VLOOKUP(E2594,SpeciesLookup!B:G,6,FALSE)),"")</f>
        <v/>
      </c>
      <c r="H2594" s="128" t="str">
        <f>IF(LEN(E2594&amp;"")&gt;0,IF(ISERROR(VLOOKUP(E2594,SpeciesLookup!B:G,5,FALSE)=TRUE),"",VLOOKUP(E2594,SpeciesLookup!B:G,5,FALSE)),"")</f>
        <v/>
      </c>
      <c r="I2594" s="11"/>
      <c r="J2594" s="73"/>
      <c r="K2594" s="11"/>
      <c r="L2594" s="127" t="str">
        <f>TRIM(IF(ISERROR(VLOOKUP(R2594,SpeciesValidation!D:T,IF(ISNA(VLOOKUP(J2594,Validation!B$2:C$15,2,FALSE)),FALSE,VLOOKUP(J2594,Validation!B$2:C$15,2,FALSE)))),IF(LEN(E2594&amp;"")&gt;0,"",""),VLOOKUP(R2594,SpeciesValidation!D:T,VLOOKUP(J2594,Validation!B$2:C$15,2,FALSE),FALSE)) &amp; " " &amp; IF(ISERROR(IF(LEFT(J2594,1)="A",IF(IF(VLOOKUP(R2594,SpeciesValidation!D:W,20,FALSE)=FALSE,OR(TEXT(A2594,"MMDD")&lt;VLOOKUP(R2594,SpeciesValidation!D:W,18,FALSE),TEXT(A2594,"MMDD")&gt;VLOOKUP(R2594,SpeciesValidation!D:W,19,FALSE)),IF(TEXT(A2594,"MMDD")&lt;"0701",TEXT(A2594,"MMDD")&gt;VLOOKUP(R2594,SpeciesValidation!D:W,18,FALSE),TEXT(A2594,"MMDD")&lt;VLOOKUP(R2594,SpeciesValidation!D:W,19,FALSE))),"Date outside expected range for this species",""),"")),"",IF(LEFT(J2594,1)="A",IF(IF(VLOOKUP(R2594,SpeciesValidation!D:W,20,FALSE)=FALSE,OR(TEXT(A2594,"MMDD")&lt;VLOOKUP(R2594,SpeciesValidation!D:W,18,FALSE),TEXT(A2594,"MMDD")&gt;VLOOKUP(R2594,SpeciesValidation!D:W,19,FALSE)),IF(TEXT(A2594,"MMDD")&lt;"0701",TEXT(A2594,"MMDD")&gt;VLOOKUP(R2594,SpeciesValidation!D:W,18,FALSE),TEXT(A2594,"MMDD")&lt;VLOOKUP(R2594,SpeciesValidation!D:W,19,FALSE))),"Date outside expected range for this species",""),"")))</f>
        <v/>
      </c>
      <c r="M2594" s="127" t="str">
        <f>IF(LEN(E2594&amp;"")&gt;0,IF(ISERROR(VLOOKUP(R2594,SpeciesValidation!D:I,6,FALSE)),"",VLOOKUP(R2594,SpeciesValidation!D:I,6,FALSE)),"")</f>
        <v/>
      </c>
      <c r="Q2594" s="36" t="str">
        <f>IF(LEN(E2594&amp;"")&gt;0,IF(ISERROR(VLOOKUP(E2594,SpeciesValidation!B:G,2,FALSE)=TRUE),"",VLOOKUP(E2594,SpeciesValidation!B:G,2,FALSE)),"")</f>
        <v/>
      </c>
      <c r="R2594" s="36" t="str">
        <f>IF(LEN(E2594&amp;"")&gt;0,IF(ISERROR(VLOOKUP(E2594,SpeciesLookup!B:G,4,FALSE)=TRUE),"",VLOOKUP(E2594,SpeciesLookup!B:G,4,FALSE)),"")</f>
        <v/>
      </c>
    </row>
    <row r="2595" spans="1:18" ht="13.2" x14ac:dyDescent="0.25">
      <c r="A2595" s="72"/>
      <c r="D2595" s="11"/>
      <c r="G2595" s="128" t="str">
        <f>IF(LEN(E2595&amp;"")&gt;0,IF(ISERROR(VLOOKUP(E2595,SpeciesLookup!B:G,6,FALSE)=TRUE),"",VLOOKUP(E2595,SpeciesLookup!B:G,6,FALSE)),"")</f>
        <v/>
      </c>
      <c r="H2595" s="128" t="str">
        <f>IF(LEN(E2595&amp;"")&gt;0,IF(ISERROR(VLOOKUP(E2595,SpeciesLookup!B:G,5,FALSE)=TRUE),"",VLOOKUP(E2595,SpeciesLookup!B:G,5,FALSE)),"")</f>
        <v/>
      </c>
      <c r="I2595" s="11"/>
      <c r="J2595" s="73"/>
      <c r="K2595" s="11"/>
      <c r="L2595" s="127" t="str">
        <f>TRIM(IF(ISERROR(VLOOKUP(R2595,SpeciesValidation!D:T,IF(ISNA(VLOOKUP(J2595,Validation!B$2:C$15,2,FALSE)),FALSE,VLOOKUP(J2595,Validation!B$2:C$15,2,FALSE)))),IF(LEN(E2595&amp;"")&gt;0,"",""),VLOOKUP(R2595,SpeciesValidation!D:T,VLOOKUP(J2595,Validation!B$2:C$15,2,FALSE),FALSE)) &amp; " " &amp; IF(ISERROR(IF(LEFT(J2595,1)="A",IF(IF(VLOOKUP(R2595,SpeciesValidation!D:W,20,FALSE)=FALSE,OR(TEXT(A2595,"MMDD")&lt;VLOOKUP(R2595,SpeciesValidation!D:W,18,FALSE),TEXT(A2595,"MMDD")&gt;VLOOKUP(R2595,SpeciesValidation!D:W,19,FALSE)),IF(TEXT(A2595,"MMDD")&lt;"0701",TEXT(A2595,"MMDD")&gt;VLOOKUP(R2595,SpeciesValidation!D:W,18,FALSE),TEXT(A2595,"MMDD")&lt;VLOOKUP(R2595,SpeciesValidation!D:W,19,FALSE))),"Date outside expected range for this species",""),"")),"",IF(LEFT(J2595,1)="A",IF(IF(VLOOKUP(R2595,SpeciesValidation!D:W,20,FALSE)=FALSE,OR(TEXT(A2595,"MMDD")&lt;VLOOKUP(R2595,SpeciesValidation!D:W,18,FALSE),TEXT(A2595,"MMDD")&gt;VLOOKUP(R2595,SpeciesValidation!D:W,19,FALSE)),IF(TEXT(A2595,"MMDD")&lt;"0701",TEXT(A2595,"MMDD")&gt;VLOOKUP(R2595,SpeciesValidation!D:W,18,FALSE),TEXT(A2595,"MMDD")&lt;VLOOKUP(R2595,SpeciesValidation!D:W,19,FALSE))),"Date outside expected range for this species",""),"")))</f>
        <v/>
      </c>
      <c r="M2595" s="127" t="str">
        <f>IF(LEN(E2595&amp;"")&gt;0,IF(ISERROR(VLOOKUP(R2595,SpeciesValidation!D:I,6,FALSE)),"",VLOOKUP(R2595,SpeciesValidation!D:I,6,FALSE)),"")</f>
        <v/>
      </c>
      <c r="Q2595" s="36" t="str">
        <f>IF(LEN(E2595&amp;"")&gt;0,IF(ISERROR(VLOOKUP(E2595,SpeciesValidation!B:G,2,FALSE)=TRUE),"",VLOOKUP(E2595,SpeciesValidation!B:G,2,FALSE)),"")</f>
        <v/>
      </c>
      <c r="R2595" s="36" t="str">
        <f>IF(LEN(E2595&amp;"")&gt;0,IF(ISERROR(VLOOKUP(E2595,SpeciesLookup!B:G,4,FALSE)=TRUE),"",VLOOKUP(E2595,SpeciesLookup!B:G,4,FALSE)),"")</f>
        <v/>
      </c>
    </row>
    <row r="2596" spans="1:18" ht="13.2" x14ac:dyDescent="0.25">
      <c r="A2596" s="72"/>
      <c r="D2596" s="11"/>
      <c r="G2596" s="128" t="str">
        <f>IF(LEN(E2596&amp;"")&gt;0,IF(ISERROR(VLOOKUP(E2596,SpeciesLookup!B:G,6,FALSE)=TRUE),"",VLOOKUP(E2596,SpeciesLookup!B:G,6,FALSE)),"")</f>
        <v/>
      </c>
      <c r="H2596" s="128" t="str">
        <f>IF(LEN(E2596&amp;"")&gt;0,IF(ISERROR(VLOOKUP(E2596,SpeciesLookup!B:G,5,FALSE)=TRUE),"",VLOOKUP(E2596,SpeciesLookup!B:G,5,FALSE)),"")</f>
        <v/>
      </c>
      <c r="I2596" s="11"/>
      <c r="J2596" s="73"/>
      <c r="K2596" s="11"/>
      <c r="L2596" s="127" t="str">
        <f>TRIM(IF(ISERROR(VLOOKUP(R2596,SpeciesValidation!D:T,IF(ISNA(VLOOKUP(J2596,Validation!B$2:C$15,2,FALSE)),FALSE,VLOOKUP(J2596,Validation!B$2:C$15,2,FALSE)))),IF(LEN(E2596&amp;"")&gt;0,"",""),VLOOKUP(R2596,SpeciesValidation!D:T,VLOOKUP(J2596,Validation!B$2:C$15,2,FALSE),FALSE)) &amp; " " &amp; IF(ISERROR(IF(LEFT(J2596,1)="A",IF(IF(VLOOKUP(R2596,SpeciesValidation!D:W,20,FALSE)=FALSE,OR(TEXT(A2596,"MMDD")&lt;VLOOKUP(R2596,SpeciesValidation!D:W,18,FALSE),TEXT(A2596,"MMDD")&gt;VLOOKUP(R2596,SpeciesValidation!D:W,19,FALSE)),IF(TEXT(A2596,"MMDD")&lt;"0701",TEXT(A2596,"MMDD")&gt;VLOOKUP(R2596,SpeciesValidation!D:W,18,FALSE),TEXT(A2596,"MMDD")&lt;VLOOKUP(R2596,SpeciesValidation!D:W,19,FALSE))),"Date outside expected range for this species",""),"")),"",IF(LEFT(J2596,1)="A",IF(IF(VLOOKUP(R2596,SpeciesValidation!D:W,20,FALSE)=FALSE,OR(TEXT(A2596,"MMDD")&lt;VLOOKUP(R2596,SpeciesValidation!D:W,18,FALSE),TEXT(A2596,"MMDD")&gt;VLOOKUP(R2596,SpeciesValidation!D:W,19,FALSE)),IF(TEXT(A2596,"MMDD")&lt;"0701",TEXT(A2596,"MMDD")&gt;VLOOKUP(R2596,SpeciesValidation!D:W,18,FALSE),TEXT(A2596,"MMDD")&lt;VLOOKUP(R2596,SpeciesValidation!D:W,19,FALSE))),"Date outside expected range for this species",""),"")))</f>
        <v/>
      </c>
      <c r="M2596" s="127" t="str">
        <f>IF(LEN(E2596&amp;"")&gt;0,IF(ISERROR(VLOOKUP(R2596,SpeciesValidation!D:I,6,FALSE)),"",VLOOKUP(R2596,SpeciesValidation!D:I,6,FALSE)),"")</f>
        <v/>
      </c>
      <c r="Q2596" s="36" t="str">
        <f>IF(LEN(E2596&amp;"")&gt;0,IF(ISERROR(VLOOKUP(E2596,SpeciesValidation!B:G,2,FALSE)=TRUE),"",VLOOKUP(E2596,SpeciesValidation!B:G,2,FALSE)),"")</f>
        <v/>
      </c>
      <c r="R2596" s="36" t="str">
        <f>IF(LEN(E2596&amp;"")&gt;0,IF(ISERROR(VLOOKUP(E2596,SpeciesLookup!B:G,4,FALSE)=TRUE),"",VLOOKUP(E2596,SpeciesLookup!B:G,4,FALSE)),"")</f>
        <v/>
      </c>
    </row>
    <row r="2597" spans="1:18" ht="13.2" x14ac:dyDescent="0.25">
      <c r="A2597" s="72"/>
      <c r="D2597" s="11"/>
      <c r="G2597" s="128" t="str">
        <f>IF(LEN(E2597&amp;"")&gt;0,IF(ISERROR(VLOOKUP(E2597,SpeciesLookup!B:G,6,FALSE)=TRUE),"",VLOOKUP(E2597,SpeciesLookup!B:G,6,FALSE)),"")</f>
        <v/>
      </c>
      <c r="H2597" s="128" t="str">
        <f>IF(LEN(E2597&amp;"")&gt;0,IF(ISERROR(VLOOKUP(E2597,SpeciesLookup!B:G,5,FALSE)=TRUE),"",VLOOKUP(E2597,SpeciesLookup!B:G,5,FALSE)),"")</f>
        <v/>
      </c>
      <c r="I2597" s="11"/>
      <c r="J2597" s="73"/>
      <c r="K2597" s="11"/>
      <c r="L2597" s="127" t="str">
        <f>TRIM(IF(ISERROR(VLOOKUP(R2597,SpeciesValidation!D:T,IF(ISNA(VLOOKUP(J2597,Validation!B$2:C$15,2,FALSE)),FALSE,VLOOKUP(J2597,Validation!B$2:C$15,2,FALSE)))),IF(LEN(E2597&amp;"")&gt;0,"",""),VLOOKUP(R2597,SpeciesValidation!D:T,VLOOKUP(J2597,Validation!B$2:C$15,2,FALSE),FALSE)) &amp; " " &amp; IF(ISERROR(IF(LEFT(J2597,1)="A",IF(IF(VLOOKUP(R2597,SpeciesValidation!D:W,20,FALSE)=FALSE,OR(TEXT(A2597,"MMDD")&lt;VLOOKUP(R2597,SpeciesValidation!D:W,18,FALSE),TEXT(A2597,"MMDD")&gt;VLOOKUP(R2597,SpeciesValidation!D:W,19,FALSE)),IF(TEXT(A2597,"MMDD")&lt;"0701",TEXT(A2597,"MMDD")&gt;VLOOKUP(R2597,SpeciesValidation!D:W,18,FALSE),TEXT(A2597,"MMDD")&lt;VLOOKUP(R2597,SpeciesValidation!D:W,19,FALSE))),"Date outside expected range for this species",""),"")),"",IF(LEFT(J2597,1)="A",IF(IF(VLOOKUP(R2597,SpeciesValidation!D:W,20,FALSE)=FALSE,OR(TEXT(A2597,"MMDD")&lt;VLOOKUP(R2597,SpeciesValidation!D:W,18,FALSE),TEXT(A2597,"MMDD")&gt;VLOOKUP(R2597,SpeciesValidation!D:W,19,FALSE)),IF(TEXT(A2597,"MMDD")&lt;"0701",TEXT(A2597,"MMDD")&gt;VLOOKUP(R2597,SpeciesValidation!D:W,18,FALSE),TEXT(A2597,"MMDD")&lt;VLOOKUP(R2597,SpeciesValidation!D:W,19,FALSE))),"Date outside expected range for this species",""),"")))</f>
        <v/>
      </c>
      <c r="M2597" s="127" t="str">
        <f>IF(LEN(E2597&amp;"")&gt;0,IF(ISERROR(VLOOKUP(R2597,SpeciesValidation!D:I,6,FALSE)),"",VLOOKUP(R2597,SpeciesValidation!D:I,6,FALSE)),"")</f>
        <v/>
      </c>
      <c r="Q2597" s="36" t="str">
        <f>IF(LEN(E2597&amp;"")&gt;0,IF(ISERROR(VLOOKUP(E2597,SpeciesValidation!B:G,2,FALSE)=TRUE),"",VLOOKUP(E2597,SpeciesValidation!B:G,2,FALSE)),"")</f>
        <v/>
      </c>
      <c r="R2597" s="36" t="str">
        <f>IF(LEN(E2597&amp;"")&gt;0,IF(ISERROR(VLOOKUP(E2597,SpeciesLookup!B:G,4,FALSE)=TRUE),"",VLOOKUP(E2597,SpeciesLookup!B:G,4,FALSE)),"")</f>
        <v/>
      </c>
    </row>
    <row r="2598" spans="1:18" ht="13.2" x14ac:dyDescent="0.25">
      <c r="A2598" s="72"/>
      <c r="D2598" s="11"/>
      <c r="G2598" s="128" t="str">
        <f>IF(LEN(E2598&amp;"")&gt;0,IF(ISERROR(VLOOKUP(E2598,SpeciesLookup!B:G,6,FALSE)=TRUE),"",VLOOKUP(E2598,SpeciesLookup!B:G,6,FALSE)),"")</f>
        <v/>
      </c>
      <c r="H2598" s="128" t="str">
        <f>IF(LEN(E2598&amp;"")&gt;0,IF(ISERROR(VLOOKUP(E2598,SpeciesLookup!B:G,5,FALSE)=TRUE),"",VLOOKUP(E2598,SpeciesLookup!B:G,5,FALSE)),"")</f>
        <v/>
      </c>
      <c r="I2598" s="11"/>
      <c r="J2598" s="73"/>
      <c r="K2598" s="11"/>
      <c r="L2598" s="127" t="str">
        <f>TRIM(IF(ISERROR(VLOOKUP(R2598,SpeciesValidation!D:T,IF(ISNA(VLOOKUP(J2598,Validation!B$2:C$15,2,FALSE)),FALSE,VLOOKUP(J2598,Validation!B$2:C$15,2,FALSE)))),IF(LEN(E2598&amp;"")&gt;0,"",""),VLOOKUP(R2598,SpeciesValidation!D:T,VLOOKUP(J2598,Validation!B$2:C$15,2,FALSE),FALSE)) &amp; " " &amp; IF(ISERROR(IF(LEFT(J2598,1)="A",IF(IF(VLOOKUP(R2598,SpeciesValidation!D:W,20,FALSE)=FALSE,OR(TEXT(A2598,"MMDD")&lt;VLOOKUP(R2598,SpeciesValidation!D:W,18,FALSE),TEXT(A2598,"MMDD")&gt;VLOOKUP(R2598,SpeciesValidation!D:W,19,FALSE)),IF(TEXT(A2598,"MMDD")&lt;"0701",TEXT(A2598,"MMDD")&gt;VLOOKUP(R2598,SpeciesValidation!D:W,18,FALSE),TEXT(A2598,"MMDD")&lt;VLOOKUP(R2598,SpeciesValidation!D:W,19,FALSE))),"Date outside expected range for this species",""),"")),"",IF(LEFT(J2598,1)="A",IF(IF(VLOOKUP(R2598,SpeciesValidation!D:W,20,FALSE)=FALSE,OR(TEXT(A2598,"MMDD")&lt;VLOOKUP(R2598,SpeciesValidation!D:W,18,FALSE),TEXT(A2598,"MMDD")&gt;VLOOKUP(R2598,SpeciesValidation!D:W,19,FALSE)),IF(TEXT(A2598,"MMDD")&lt;"0701",TEXT(A2598,"MMDD")&gt;VLOOKUP(R2598,SpeciesValidation!D:W,18,FALSE),TEXT(A2598,"MMDD")&lt;VLOOKUP(R2598,SpeciesValidation!D:W,19,FALSE))),"Date outside expected range for this species",""),"")))</f>
        <v/>
      </c>
      <c r="M2598" s="127" t="str">
        <f>IF(LEN(E2598&amp;"")&gt;0,IF(ISERROR(VLOOKUP(R2598,SpeciesValidation!D:I,6,FALSE)),"",VLOOKUP(R2598,SpeciesValidation!D:I,6,FALSE)),"")</f>
        <v/>
      </c>
      <c r="Q2598" s="36" t="str">
        <f>IF(LEN(E2598&amp;"")&gt;0,IF(ISERROR(VLOOKUP(E2598,SpeciesValidation!B:G,2,FALSE)=TRUE),"",VLOOKUP(E2598,SpeciesValidation!B:G,2,FALSE)),"")</f>
        <v/>
      </c>
      <c r="R2598" s="36" t="str">
        <f>IF(LEN(E2598&amp;"")&gt;0,IF(ISERROR(VLOOKUP(E2598,SpeciesLookup!B:G,4,FALSE)=TRUE),"",VLOOKUP(E2598,SpeciesLookup!B:G,4,FALSE)),"")</f>
        <v/>
      </c>
    </row>
    <row r="2599" spans="1:18" ht="13.2" x14ac:dyDescent="0.25">
      <c r="A2599" s="72"/>
      <c r="D2599" s="11"/>
      <c r="G2599" s="128" t="str">
        <f>IF(LEN(E2599&amp;"")&gt;0,IF(ISERROR(VLOOKUP(E2599,SpeciesLookup!B:G,6,FALSE)=TRUE),"",VLOOKUP(E2599,SpeciesLookup!B:G,6,FALSE)),"")</f>
        <v/>
      </c>
      <c r="H2599" s="128" t="str">
        <f>IF(LEN(E2599&amp;"")&gt;0,IF(ISERROR(VLOOKUP(E2599,SpeciesLookup!B:G,5,FALSE)=TRUE),"",VLOOKUP(E2599,SpeciesLookup!B:G,5,FALSE)),"")</f>
        <v/>
      </c>
      <c r="I2599" s="11"/>
      <c r="J2599" s="73"/>
      <c r="K2599" s="11"/>
      <c r="L2599" s="127" t="str">
        <f>TRIM(IF(ISERROR(VLOOKUP(R2599,SpeciesValidation!D:T,IF(ISNA(VLOOKUP(J2599,Validation!B$2:C$15,2,FALSE)),FALSE,VLOOKUP(J2599,Validation!B$2:C$15,2,FALSE)))),IF(LEN(E2599&amp;"")&gt;0,"",""),VLOOKUP(R2599,SpeciesValidation!D:T,VLOOKUP(J2599,Validation!B$2:C$15,2,FALSE),FALSE)) &amp; " " &amp; IF(ISERROR(IF(LEFT(J2599,1)="A",IF(IF(VLOOKUP(R2599,SpeciesValidation!D:W,20,FALSE)=FALSE,OR(TEXT(A2599,"MMDD")&lt;VLOOKUP(R2599,SpeciesValidation!D:W,18,FALSE),TEXT(A2599,"MMDD")&gt;VLOOKUP(R2599,SpeciesValidation!D:W,19,FALSE)),IF(TEXT(A2599,"MMDD")&lt;"0701",TEXT(A2599,"MMDD")&gt;VLOOKUP(R2599,SpeciesValidation!D:W,18,FALSE),TEXT(A2599,"MMDD")&lt;VLOOKUP(R2599,SpeciesValidation!D:W,19,FALSE))),"Date outside expected range for this species",""),"")),"",IF(LEFT(J2599,1)="A",IF(IF(VLOOKUP(R2599,SpeciesValidation!D:W,20,FALSE)=FALSE,OR(TEXT(A2599,"MMDD")&lt;VLOOKUP(R2599,SpeciesValidation!D:W,18,FALSE),TEXT(A2599,"MMDD")&gt;VLOOKUP(R2599,SpeciesValidation!D:W,19,FALSE)),IF(TEXT(A2599,"MMDD")&lt;"0701",TEXT(A2599,"MMDD")&gt;VLOOKUP(R2599,SpeciesValidation!D:W,18,FALSE),TEXT(A2599,"MMDD")&lt;VLOOKUP(R2599,SpeciesValidation!D:W,19,FALSE))),"Date outside expected range for this species",""),"")))</f>
        <v/>
      </c>
      <c r="M2599" s="127" t="str">
        <f>IF(LEN(E2599&amp;"")&gt;0,IF(ISERROR(VLOOKUP(R2599,SpeciesValidation!D:I,6,FALSE)),"",VLOOKUP(R2599,SpeciesValidation!D:I,6,FALSE)),"")</f>
        <v/>
      </c>
      <c r="Q2599" s="36" t="str">
        <f>IF(LEN(E2599&amp;"")&gt;0,IF(ISERROR(VLOOKUP(E2599,SpeciesValidation!B:G,2,FALSE)=TRUE),"",VLOOKUP(E2599,SpeciesValidation!B:G,2,FALSE)),"")</f>
        <v/>
      </c>
      <c r="R2599" s="36" t="str">
        <f>IF(LEN(E2599&amp;"")&gt;0,IF(ISERROR(VLOOKUP(E2599,SpeciesLookup!B:G,4,FALSE)=TRUE),"",VLOOKUP(E2599,SpeciesLookup!B:G,4,FALSE)),"")</f>
        <v/>
      </c>
    </row>
    <row r="2600" spans="1:18" ht="13.2" x14ac:dyDescent="0.25">
      <c r="A2600" s="72"/>
      <c r="D2600" s="11"/>
      <c r="G2600" s="128" t="str">
        <f>IF(LEN(E2600&amp;"")&gt;0,IF(ISERROR(VLOOKUP(E2600,SpeciesLookup!B:G,6,FALSE)=TRUE),"",VLOOKUP(E2600,SpeciesLookup!B:G,6,FALSE)),"")</f>
        <v/>
      </c>
      <c r="H2600" s="128" t="str">
        <f>IF(LEN(E2600&amp;"")&gt;0,IF(ISERROR(VLOOKUP(E2600,SpeciesLookup!B:G,5,FALSE)=TRUE),"",VLOOKUP(E2600,SpeciesLookup!B:G,5,FALSE)),"")</f>
        <v/>
      </c>
      <c r="I2600" s="11"/>
      <c r="J2600" s="73"/>
      <c r="K2600" s="11"/>
      <c r="L2600" s="127" t="str">
        <f>TRIM(IF(ISERROR(VLOOKUP(R2600,SpeciesValidation!D:T,IF(ISNA(VLOOKUP(J2600,Validation!B$2:C$15,2,FALSE)),FALSE,VLOOKUP(J2600,Validation!B$2:C$15,2,FALSE)))),IF(LEN(E2600&amp;"")&gt;0,"",""),VLOOKUP(R2600,SpeciesValidation!D:T,VLOOKUP(J2600,Validation!B$2:C$15,2,FALSE),FALSE)) &amp; " " &amp; IF(ISERROR(IF(LEFT(J2600,1)="A",IF(IF(VLOOKUP(R2600,SpeciesValidation!D:W,20,FALSE)=FALSE,OR(TEXT(A2600,"MMDD")&lt;VLOOKUP(R2600,SpeciesValidation!D:W,18,FALSE),TEXT(A2600,"MMDD")&gt;VLOOKUP(R2600,SpeciesValidation!D:W,19,FALSE)),IF(TEXT(A2600,"MMDD")&lt;"0701",TEXT(A2600,"MMDD")&gt;VLOOKUP(R2600,SpeciesValidation!D:W,18,FALSE),TEXT(A2600,"MMDD")&lt;VLOOKUP(R2600,SpeciesValidation!D:W,19,FALSE))),"Date outside expected range for this species",""),"")),"",IF(LEFT(J2600,1)="A",IF(IF(VLOOKUP(R2600,SpeciesValidation!D:W,20,FALSE)=FALSE,OR(TEXT(A2600,"MMDD")&lt;VLOOKUP(R2600,SpeciesValidation!D:W,18,FALSE),TEXT(A2600,"MMDD")&gt;VLOOKUP(R2600,SpeciesValidation!D:W,19,FALSE)),IF(TEXT(A2600,"MMDD")&lt;"0701",TEXT(A2600,"MMDD")&gt;VLOOKUP(R2600,SpeciesValidation!D:W,18,FALSE),TEXT(A2600,"MMDD")&lt;VLOOKUP(R2600,SpeciesValidation!D:W,19,FALSE))),"Date outside expected range for this species",""),"")))</f>
        <v/>
      </c>
      <c r="M2600" s="127" t="str">
        <f>IF(LEN(E2600&amp;"")&gt;0,IF(ISERROR(VLOOKUP(R2600,SpeciesValidation!D:I,6,FALSE)),"",VLOOKUP(R2600,SpeciesValidation!D:I,6,FALSE)),"")</f>
        <v/>
      </c>
      <c r="Q2600" s="36" t="str">
        <f>IF(LEN(E2600&amp;"")&gt;0,IF(ISERROR(VLOOKUP(E2600,SpeciesValidation!B:G,2,FALSE)=TRUE),"",VLOOKUP(E2600,SpeciesValidation!B:G,2,FALSE)),"")</f>
        <v/>
      </c>
      <c r="R2600" s="36" t="str">
        <f>IF(LEN(E2600&amp;"")&gt;0,IF(ISERROR(VLOOKUP(E2600,SpeciesLookup!B:G,4,FALSE)=TRUE),"",VLOOKUP(E2600,SpeciesLookup!B:G,4,FALSE)),"")</f>
        <v/>
      </c>
    </row>
    <row r="2601" spans="1:18" ht="13.2" x14ac:dyDescent="0.25">
      <c r="A2601" s="72"/>
      <c r="D2601" s="11"/>
      <c r="G2601" s="128" t="str">
        <f>IF(LEN(E2601&amp;"")&gt;0,IF(ISERROR(VLOOKUP(E2601,SpeciesLookup!B:G,6,FALSE)=TRUE),"",VLOOKUP(E2601,SpeciesLookup!B:G,6,FALSE)),"")</f>
        <v/>
      </c>
      <c r="H2601" s="128" t="str">
        <f>IF(LEN(E2601&amp;"")&gt;0,IF(ISERROR(VLOOKUP(E2601,SpeciesLookup!B:G,5,FALSE)=TRUE),"",VLOOKUP(E2601,SpeciesLookup!B:G,5,FALSE)),"")</f>
        <v/>
      </c>
      <c r="I2601" s="11"/>
      <c r="J2601" s="73"/>
      <c r="K2601" s="11"/>
      <c r="L2601" s="127" t="str">
        <f>TRIM(IF(ISERROR(VLOOKUP(R2601,SpeciesValidation!D:T,IF(ISNA(VLOOKUP(J2601,Validation!B$2:C$15,2,FALSE)),FALSE,VLOOKUP(J2601,Validation!B$2:C$15,2,FALSE)))),IF(LEN(E2601&amp;"")&gt;0,"",""),VLOOKUP(R2601,SpeciesValidation!D:T,VLOOKUP(J2601,Validation!B$2:C$15,2,FALSE),FALSE)) &amp; " " &amp; IF(ISERROR(IF(LEFT(J2601,1)="A",IF(IF(VLOOKUP(R2601,SpeciesValidation!D:W,20,FALSE)=FALSE,OR(TEXT(A2601,"MMDD")&lt;VLOOKUP(R2601,SpeciesValidation!D:W,18,FALSE),TEXT(A2601,"MMDD")&gt;VLOOKUP(R2601,SpeciesValidation!D:W,19,FALSE)),IF(TEXT(A2601,"MMDD")&lt;"0701",TEXT(A2601,"MMDD")&gt;VLOOKUP(R2601,SpeciesValidation!D:W,18,FALSE),TEXT(A2601,"MMDD")&lt;VLOOKUP(R2601,SpeciesValidation!D:W,19,FALSE))),"Date outside expected range for this species",""),"")),"",IF(LEFT(J2601,1)="A",IF(IF(VLOOKUP(R2601,SpeciesValidation!D:W,20,FALSE)=FALSE,OR(TEXT(A2601,"MMDD")&lt;VLOOKUP(R2601,SpeciesValidation!D:W,18,FALSE),TEXT(A2601,"MMDD")&gt;VLOOKUP(R2601,SpeciesValidation!D:W,19,FALSE)),IF(TEXT(A2601,"MMDD")&lt;"0701",TEXT(A2601,"MMDD")&gt;VLOOKUP(R2601,SpeciesValidation!D:W,18,FALSE),TEXT(A2601,"MMDD")&lt;VLOOKUP(R2601,SpeciesValidation!D:W,19,FALSE))),"Date outside expected range for this species",""),"")))</f>
        <v/>
      </c>
      <c r="M2601" s="127" t="str">
        <f>IF(LEN(E2601&amp;"")&gt;0,IF(ISERROR(VLOOKUP(R2601,SpeciesValidation!D:I,6,FALSE)),"",VLOOKUP(R2601,SpeciesValidation!D:I,6,FALSE)),"")</f>
        <v/>
      </c>
      <c r="Q2601" s="36" t="str">
        <f>IF(LEN(E2601&amp;"")&gt;0,IF(ISERROR(VLOOKUP(E2601,SpeciesValidation!B:G,2,FALSE)=TRUE),"",VLOOKUP(E2601,SpeciesValidation!B:G,2,FALSE)),"")</f>
        <v/>
      </c>
      <c r="R2601" s="36" t="str">
        <f>IF(LEN(E2601&amp;"")&gt;0,IF(ISERROR(VLOOKUP(E2601,SpeciesLookup!B:G,4,FALSE)=TRUE),"",VLOOKUP(E2601,SpeciesLookup!B:G,4,FALSE)),"")</f>
        <v/>
      </c>
    </row>
    <row r="2602" spans="1:18" ht="13.2" x14ac:dyDescent="0.25">
      <c r="A2602" s="72"/>
      <c r="D2602" s="11"/>
      <c r="G2602" s="128" t="str">
        <f>IF(LEN(E2602&amp;"")&gt;0,IF(ISERROR(VLOOKUP(E2602,SpeciesLookup!B:G,6,FALSE)=TRUE),"",VLOOKUP(E2602,SpeciesLookup!B:G,6,FALSE)),"")</f>
        <v/>
      </c>
      <c r="H2602" s="128" t="str">
        <f>IF(LEN(E2602&amp;"")&gt;0,IF(ISERROR(VLOOKUP(E2602,SpeciesLookup!B:G,5,FALSE)=TRUE),"",VLOOKUP(E2602,SpeciesLookup!B:G,5,FALSE)),"")</f>
        <v/>
      </c>
      <c r="I2602" s="11"/>
      <c r="J2602" s="73"/>
      <c r="K2602" s="11"/>
      <c r="L2602" s="127" t="str">
        <f>TRIM(IF(ISERROR(VLOOKUP(R2602,SpeciesValidation!D:T,IF(ISNA(VLOOKUP(J2602,Validation!B$2:C$15,2,FALSE)),FALSE,VLOOKUP(J2602,Validation!B$2:C$15,2,FALSE)))),IF(LEN(E2602&amp;"")&gt;0,"",""),VLOOKUP(R2602,SpeciesValidation!D:T,VLOOKUP(J2602,Validation!B$2:C$15,2,FALSE),FALSE)) &amp; " " &amp; IF(ISERROR(IF(LEFT(J2602,1)="A",IF(IF(VLOOKUP(R2602,SpeciesValidation!D:W,20,FALSE)=FALSE,OR(TEXT(A2602,"MMDD")&lt;VLOOKUP(R2602,SpeciesValidation!D:W,18,FALSE),TEXT(A2602,"MMDD")&gt;VLOOKUP(R2602,SpeciesValidation!D:W,19,FALSE)),IF(TEXT(A2602,"MMDD")&lt;"0701",TEXT(A2602,"MMDD")&gt;VLOOKUP(R2602,SpeciesValidation!D:W,18,FALSE),TEXT(A2602,"MMDD")&lt;VLOOKUP(R2602,SpeciesValidation!D:W,19,FALSE))),"Date outside expected range for this species",""),"")),"",IF(LEFT(J2602,1)="A",IF(IF(VLOOKUP(R2602,SpeciesValidation!D:W,20,FALSE)=FALSE,OR(TEXT(A2602,"MMDD")&lt;VLOOKUP(R2602,SpeciesValidation!D:W,18,FALSE),TEXT(A2602,"MMDD")&gt;VLOOKUP(R2602,SpeciesValidation!D:W,19,FALSE)),IF(TEXT(A2602,"MMDD")&lt;"0701",TEXT(A2602,"MMDD")&gt;VLOOKUP(R2602,SpeciesValidation!D:W,18,FALSE),TEXT(A2602,"MMDD")&lt;VLOOKUP(R2602,SpeciesValidation!D:W,19,FALSE))),"Date outside expected range for this species",""),"")))</f>
        <v/>
      </c>
      <c r="M2602" s="127" t="str">
        <f>IF(LEN(E2602&amp;"")&gt;0,IF(ISERROR(VLOOKUP(R2602,SpeciesValidation!D:I,6,FALSE)),"",VLOOKUP(R2602,SpeciesValidation!D:I,6,FALSE)),"")</f>
        <v/>
      </c>
      <c r="Q2602" s="36" t="str">
        <f>IF(LEN(E2602&amp;"")&gt;0,IF(ISERROR(VLOOKUP(E2602,SpeciesValidation!B:G,2,FALSE)=TRUE),"",VLOOKUP(E2602,SpeciesValidation!B:G,2,FALSE)),"")</f>
        <v/>
      </c>
      <c r="R2602" s="36" t="str">
        <f>IF(LEN(E2602&amp;"")&gt;0,IF(ISERROR(VLOOKUP(E2602,SpeciesLookup!B:G,4,FALSE)=TRUE),"",VLOOKUP(E2602,SpeciesLookup!B:G,4,FALSE)),"")</f>
        <v/>
      </c>
    </row>
    <row r="2603" spans="1:18" ht="13.2" x14ac:dyDescent="0.25">
      <c r="A2603" s="72"/>
      <c r="D2603" s="11"/>
      <c r="G2603" s="128" t="str">
        <f>IF(LEN(E2603&amp;"")&gt;0,IF(ISERROR(VLOOKUP(E2603,SpeciesLookup!B:G,6,FALSE)=TRUE),"",VLOOKUP(E2603,SpeciesLookup!B:G,6,FALSE)),"")</f>
        <v/>
      </c>
      <c r="H2603" s="128" t="str">
        <f>IF(LEN(E2603&amp;"")&gt;0,IF(ISERROR(VLOOKUP(E2603,SpeciesLookup!B:G,5,FALSE)=TRUE),"",VLOOKUP(E2603,SpeciesLookup!B:G,5,FALSE)),"")</f>
        <v/>
      </c>
      <c r="I2603" s="11"/>
      <c r="J2603" s="73"/>
      <c r="K2603" s="11"/>
      <c r="L2603" s="127" t="str">
        <f>TRIM(IF(ISERROR(VLOOKUP(R2603,SpeciesValidation!D:T,IF(ISNA(VLOOKUP(J2603,Validation!B$2:C$15,2,FALSE)),FALSE,VLOOKUP(J2603,Validation!B$2:C$15,2,FALSE)))),IF(LEN(E2603&amp;"")&gt;0,"",""),VLOOKUP(R2603,SpeciesValidation!D:T,VLOOKUP(J2603,Validation!B$2:C$15,2,FALSE),FALSE)) &amp; " " &amp; IF(ISERROR(IF(LEFT(J2603,1)="A",IF(IF(VLOOKUP(R2603,SpeciesValidation!D:W,20,FALSE)=FALSE,OR(TEXT(A2603,"MMDD")&lt;VLOOKUP(R2603,SpeciesValidation!D:W,18,FALSE),TEXT(A2603,"MMDD")&gt;VLOOKUP(R2603,SpeciesValidation!D:W,19,FALSE)),IF(TEXT(A2603,"MMDD")&lt;"0701",TEXT(A2603,"MMDD")&gt;VLOOKUP(R2603,SpeciesValidation!D:W,18,FALSE),TEXT(A2603,"MMDD")&lt;VLOOKUP(R2603,SpeciesValidation!D:W,19,FALSE))),"Date outside expected range for this species",""),"")),"",IF(LEFT(J2603,1)="A",IF(IF(VLOOKUP(R2603,SpeciesValidation!D:W,20,FALSE)=FALSE,OR(TEXT(A2603,"MMDD")&lt;VLOOKUP(R2603,SpeciesValidation!D:W,18,FALSE),TEXT(A2603,"MMDD")&gt;VLOOKUP(R2603,SpeciesValidation!D:W,19,FALSE)),IF(TEXT(A2603,"MMDD")&lt;"0701",TEXT(A2603,"MMDD")&gt;VLOOKUP(R2603,SpeciesValidation!D:W,18,FALSE),TEXT(A2603,"MMDD")&lt;VLOOKUP(R2603,SpeciesValidation!D:W,19,FALSE))),"Date outside expected range for this species",""),"")))</f>
        <v/>
      </c>
      <c r="M2603" s="127" t="str">
        <f>IF(LEN(E2603&amp;"")&gt;0,IF(ISERROR(VLOOKUP(R2603,SpeciesValidation!D:I,6,FALSE)),"",VLOOKUP(R2603,SpeciesValidation!D:I,6,FALSE)),"")</f>
        <v/>
      </c>
      <c r="Q2603" s="36" t="str">
        <f>IF(LEN(E2603&amp;"")&gt;0,IF(ISERROR(VLOOKUP(E2603,SpeciesValidation!B:G,2,FALSE)=TRUE),"",VLOOKUP(E2603,SpeciesValidation!B:G,2,FALSE)),"")</f>
        <v/>
      </c>
      <c r="R2603" s="36" t="str">
        <f>IF(LEN(E2603&amp;"")&gt;0,IF(ISERROR(VLOOKUP(E2603,SpeciesLookup!B:G,4,FALSE)=TRUE),"",VLOOKUP(E2603,SpeciesLookup!B:G,4,FALSE)),"")</f>
        <v/>
      </c>
    </row>
    <row r="2604" spans="1:18" ht="13.2" x14ac:dyDescent="0.25">
      <c r="A2604" s="72"/>
      <c r="D2604" s="11"/>
      <c r="G2604" s="128" t="str">
        <f>IF(LEN(E2604&amp;"")&gt;0,IF(ISERROR(VLOOKUP(E2604,SpeciesLookup!B:G,6,FALSE)=TRUE),"",VLOOKUP(E2604,SpeciesLookup!B:G,6,FALSE)),"")</f>
        <v/>
      </c>
      <c r="H2604" s="128" t="str">
        <f>IF(LEN(E2604&amp;"")&gt;0,IF(ISERROR(VLOOKUP(E2604,SpeciesLookup!B:G,5,FALSE)=TRUE),"",VLOOKUP(E2604,SpeciesLookup!B:G,5,FALSE)),"")</f>
        <v/>
      </c>
      <c r="I2604" s="11"/>
      <c r="J2604" s="73"/>
      <c r="K2604" s="11"/>
      <c r="L2604" s="127" t="str">
        <f>TRIM(IF(ISERROR(VLOOKUP(R2604,SpeciesValidation!D:T,IF(ISNA(VLOOKUP(J2604,Validation!B$2:C$15,2,FALSE)),FALSE,VLOOKUP(J2604,Validation!B$2:C$15,2,FALSE)))),IF(LEN(E2604&amp;"")&gt;0,"",""),VLOOKUP(R2604,SpeciesValidation!D:T,VLOOKUP(J2604,Validation!B$2:C$15,2,FALSE),FALSE)) &amp; " " &amp; IF(ISERROR(IF(LEFT(J2604,1)="A",IF(IF(VLOOKUP(R2604,SpeciesValidation!D:W,20,FALSE)=FALSE,OR(TEXT(A2604,"MMDD")&lt;VLOOKUP(R2604,SpeciesValidation!D:W,18,FALSE),TEXT(A2604,"MMDD")&gt;VLOOKUP(R2604,SpeciesValidation!D:W,19,FALSE)),IF(TEXT(A2604,"MMDD")&lt;"0701",TEXT(A2604,"MMDD")&gt;VLOOKUP(R2604,SpeciesValidation!D:W,18,FALSE),TEXT(A2604,"MMDD")&lt;VLOOKUP(R2604,SpeciesValidation!D:W,19,FALSE))),"Date outside expected range for this species",""),"")),"",IF(LEFT(J2604,1)="A",IF(IF(VLOOKUP(R2604,SpeciesValidation!D:W,20,FALSE)=FALSE,OR(TEXT(A2604,"MMDD")&lt;VLOOKUP(R2604,SpeciesValidation!D:W,18,FALSE),TEXT(A2604,"MMDD")&gt;VLOOKUP(R2604,SpeciesValidation!D:W,19,FALSE)),IF(TEXT(A2604,"MMDD")&lt;"0701",TEXT(A2604,"MMDD")&gt;VLOOKUP(R2604,SpeciesValidation!D:W,18,FALSE),TEXT(A2604,"MMDD")&lt;VLOOKUP(R2604,SpeciesValidation!D:W,19,FALSE))),"Date outside expected range for this species",""),"")))</f>
        <v/>
      </c>
      <c r="M2604" s="127" t="str">
        <f>IF(LEN(E2604&amp;"")&gt;0,IF(ISERROR(VLOOKUP(R2604,SpeciesValidation!D:I,6,FALSE)),"",VLOOKUP(R2604,SpeciesValidation!D:I,6,FALSE)),"")</f>
        <v/>
      </c>
      <c r="Q2604" s="36" t="str">
        <f>IF(LEN(E2604&amp;"")&gt;0,IF(ISERROR(VLOOKUP(E2604,SpeciesValidation!B:G,2,FALSE)=TRUE),"",VLOOKUP(E2604,SpeciesValidation!B:G,2,FALSE)),"")</f>
        <v/>
      </c>
      <c r="R2604" s="36" t="str">
        <f>IF(LEN(E2604&amp;"")&gt;0,IF(ISERROR(VLOOKUP(E2604,SpeciesLookup!B:G,4,FALSE)=TRUE),"",VLOOKUP(E2604,SpeciesLookup!B:G,4,FALSE)),"")</f>
        <v/>
      </c>
    </row>
    <row r="2605" spans="1:18" ht="13.2" x14ac:dyDescent="0.25">
      <c r="A2605" s="72"/>
      <c r="D2605" s="11"/>
      <c r="G2605" s="128" t="str">
        <f>IF(LEN(E2605&amp;"")&gt;0,IF(ISERROR(VLOOKUP(E2605,SpeciesLookup!B:G,6,FALSE)=TRUE),"",VLOOKUP(E2605,SpeciesLookup!B:G,6,FALSE)),"")</f>
        <v/>
      </c>
      <c r="H2605" s="128" t="str">
        <f>IF(LEN(E2605&amp;"")&gt;0,IF(ISERROR(VLOOKUP(E2605,SpeciesLookup!B:G,5,FALSE)=TRUE),"",VLOOKUP(E2605,SpeciesLookup!B:G,5,FALSE)),"")</f>
        <v/>
      </c>
      <c r="I2605" s="11"/>
      <c r="J2605" s="73"/>
      <c r="K2605" s="11"/>
      <c r="L2605" s="127" t="str">
        <f>TRIM(IF(ISERROR(VLOOKUP(R2605,SpeciesValidation!D:T,IF(ISNA(VLOOKUP(J2605,Validation!B$2:C$15,2,FALSE)),FALSE,VLOOKUP(J2605,Validation!B$2:C$15,2,FALSE)))),IF(LEN(E2605&amp;"")&gt;0,"",""),VLOOKUP(R2605,SpeciesValidation!D:T,VLOOKUP(J2605,Validation!B$2:C$15,2,FALSE),FALSE)) &amp; " " &amp; IF(ISERROR(IF(LEFT(J2605,1)="A",IF(IF(VLOOKUP(R2605,SpeciesValidation!D:W,20,FALSE)=FALSE,OR(TEXT(A2605,"MMDD")&lt;VLOOKUP(R2605,SpeciesValidation!D:W,18,FALSE),TEXT(A2605,"MMDD")&gt;VLOOKUP(R2605,SpeciesValidation!D:W,19,FALSE)),IF(TEXT(A2605,"MMDD")&lt;"0701",TEXT(A2605,"MMDD")&gt;VLOOKUP(R2605,SpeciesValidation!D:W,18,FALSE),TEXT(A2605,"MMDD")&lt;VLOOKUP(R2605,SpeciesValidation!D:W,19,FALSE))),"Date outside expected range for this species",""),"")),"",IF(LEFT(J2605,1)="A",IF(IF(VLOOKUP(R2605,SpeciesValidation!D:W,20,FALSE)=FALSE,OR(TEXT(A2605,"MMDD")&lt;VLOOKUP(R2605,SpeciesValidation!D:W,18,FALSE),TEXT(A2605,"MMDD")&gt;VLOOKUP(R2605,SpeciesValidation!D:W,19,FALSE)),IF(TEXT(A2605,"MMDD")&lt;"0701",TEXT(A2605,"MMDD")&gt;VLOOKUP(R2605,SpeciesValidation!D:W,18,FALSE),TEXT(A2605,"MMDD")&lt;VLOOKUP(R2605,SpeciesValidation!D:W,19,FALSE))),"Date outside expected range for this species",""),"")))</f>
        <v/>
      </c>
      <c r="M2605" s="127" t="str">
        <f>IF(LEN(E2605&amp;"")&gt;0,IF(ISERROR(VLOOKUP(R2605,SpeciesValidation!D:I,6,FALSE)),"",VLOOKUP(R2605,SpeciesValidation!D:I,6,FALSE)),"")</f>
        <v/>
      </c>
      <c r="Q2605" s="36" t="str">
        <f>IF(LEN(E2605&amp;"")&gt;0,IF(ISERROR(VLOOKUP(E2605,SpeciesValidation!B:G,2,FALSE)=TRUE),"",VLOOKUP(E2605,SpeciesValidation!B:G,2,FALSE)),"")</f>
        <v/>
      </c>
      <c r="R2605" s="36" t="str">
        <f>IF(LEN(E2605&amp;"")&gt;0,IF(ISERROR(VLOOKUP(E2605,SpeciesLookup!B:G,4,FALSE)=TRUE),"",VLOOKUP(E2605,SpeciesLookup!B:G,4,FALSE)),"")</f>
        <v/>
      </c>
    </row>
    <row r="2606" spans="1:18" ht="13.2" x14ac:dyDescent="0.25">
      <c r="A2606" s="72"/>
      <c r="D2606" s="11"/>
      <c r="G2606" s="128" t="str">
        <f>IF(LEN(E2606&amp;"")&gt;0,IF(ISERROR(VLOOKUP(E2606,SpeciesLookup!B:G,6,FALSE)=TRUE),"",VLOOKUP(E2606,SpeciesLookup!B:G,6,FALSE)),"")</f>
        <v/>
      </c>
      <c r="H2606" s="128" t="str">
        <f>IF(LEN(E2606&amp;"")&gt;0,IF(ISERROR(VLOOKUP(E2606,SpeciesLookup!B:G,5,FALSE)=TRUE),"",VLOOKUP(E2606,SpeciesLookup!B:G,5,FALSE)),"")</f>
        <v/>
      </c>
      <c r="I2606" s="11"/>
      <c r="J2606" s="73"/>
      <c r="K2606" s="11"/>
      <c r="L2606" s="127" t="str">
        <f>TRIM(IF(ISERROR(VLOOKUP(R2606,SpeciesValidation!D:T,IF(ISNA(VLOOKUP(J2606,Validation!B$2:C$15,2,FALSE)),FALSE,VLOOKUP(J2606,Validation!B$2:C$15,2,FALSE)))),IF(LEN(E2606&amp;"")&gt;0,"",""),VLOOKUP(R2606,SpeciesValidation!D:T,VLOOKUP(J2606,Validation!B$2:C$15,2,FALSE),FALSE)) &amp; " " &amp; IF(ISERROR(IF(LEFT(J2606,1)="A",IF(IF(VLOOKUP(R2606,SpeciesValidation!D:W,20,FALSE)=FALSE,OR(TEXT(A2606,"MMDD")&lt;VLOOKUP(R2606,SpeciesValidation!D:W,18,FALSE),TEXT(A2606,"MMDD")&gt;VLOOKUP(R2606,SpeciesValidation!D:W,19,FALSE)),IF(TEXT(A2606,"MMDD")&lt;"0701",TEXT(A2606,"MMDD")&gt;VLOOKUP(R2606,SpeciesValidation!D:W,18,FALSE),TEXT(A2606,"MMDD")&lt;VLOOKUP(R2606,SpeciesValidation!D:W,19,FALSE))),"Date outside expected range for this species",""),"")),"",IF(LEFT(J2606,1)="A",IF(IF(VLOOKUP(R2606,SpeciesValidation!D:W,20,FALSE)=FALSE,OR(TEXT(A2606,"MMDD")&lt;VLOOKUP(R2606,SpeciesValidation!D:W,18,FALSE),TEXT(A2606,"MMDD")&gt;VLOOKUP(R2606,SpeciesValidation!D:W,19,FALSE)),IF(TEXT(A2606,"MMDD")&lt;"0701",TEXT(A2606,"MMDD")&gt;VLOOKUP(R2606,SpeciesValidation!D:W,18,FALSE),TEXT(A2606,"MMDD")&lt;VLOOKUP(R2606,SpeciesValidation!D:W,19,FALSE))),"Date outside expected range for this species",""),"")))</f>
        <v/>
      </c>
      <c r="M2606" s="127" t="str">
        <f>IF(LEN(E2606&amp;"")&gt;0,IF(ISERROR(VLOOKUP(R2606,SpeciesValidation!D:I,6,FALSE)),"",VLOOKUP(R2606,SpeciesValidation!D:I,6,FALSE)),"")</f>
        <v/>
      </c>
      <c r="Q2606" s="36" t="str">
        <f>IF(LEN(E2606&amp;"")&gt;0,IF(ISERROR(VLOOKUP(E2606,SpeciesValidation!B:G,2,FALSE)=TRUE),"",VLOOKUP(E2606,SpeciesValidation!B:G,2,FALSE)),"")</f>
        <v/>
      </c>
      <c r="R2606" s="36" t="str">
        <f>IF(LEN(E2606&amp;"")&gt;0,IF(ISERROR(VLOOKUP(E2606,SpeciesLookup!B:G,4,FALSE)=TRUE),"",VLOOKUP(E2606,SpeciesLookup!B:G,4,FALSE)),"")</f>
        <v/>
      </c>
    </row>
    <row r="2607" spans="1:18" ht="13.2" x14ac:dyDescent="0.25">
      <c r="A2607" s="72"/>
      <c r="D2607" s="11"/>
      <c r="G2607" s="128" t="str">
        <f>IF(LEN(E2607&amp;"")&gt;0,IF(ISERROR(VLOOKUP(E2607,SpeciesLookup!B:G,6,FALSE)=TRUE),"",VLOOKUP(E2607,SpeciesLookup!B:G,6,FALSE)),"")</f>
        <v/>
      </c>
      <c r="H2607" s="128" t="str">
        <f>IF(LEN(E2607&amp;"")&gt;0,IF(ISERROR(VLOOKUP(E2607,SpeciesLookup!B:G,5,FALSE)=TRUE),"",VLOOKUP(E2607,SpeciesLookup!B:G,5,FALSE)),"")</f>
        <v/>
      </c>
      <c r="I2607" s="11"/>
      <c r="J2607" s="73"/>
      <c r="K2607" s="11"/>
      <c r="L2607" s="127" t="str">
        <f>TRIM(IF(ISERROR(VLOOKUP(R2607,SpeciesValidation!D:T,IF(ISNA(VLOOKUP(J2607,Validation!B$2:C$15,2,FALSE)),FALSE,VLOOKUP(J2607,Validation!B$2:C$15,2,FALSE)))),IF(LEN(E2607&amp;"")&gt;0,"",""),VLOOKUP(R2607,SpeciesValidation!D:T,VLOOKUP(J2607,Validation!B$2:C$15,2,FALSE),FALSE)) &amp; " " &amp; IF(ISERROR(IF(LEFT(J2607,1)="A",IF(IF(VLOOKUP(R2607,SpeciesValidation!D:W,20,FALSE)=FALSE,OR(TEXT(A2607,"MMDD")&lt;VLOOKUP(R2607,SpeciesValidation!D:W,18,FALSE),TEXT(A2607,"MMDD")&gt;VLOOKUP(R2607,SpeciesValidation!D:W,19,FALSE)),IF(TEXT(A2607,"MMDD")&lt;"0701",TEXT(A2607,"MMDD")&gt;VLOOKUP(R2607,SpeciesValidation!D:W,18,FALSE),TEXT(A2607,"MMDD")&lt;VLOOKUP(R2607,SpeciesValidation!D:W,19,FALSE))),"Date outside expected range for this species",""),"")),"",IF(LEFT(J2607,1)="A",IF(IF(VLOOKUP(R2607,SpeciesValidation!D:W,20,FALSE)=FALSE,OR(TEXT(A2607,"MMDD")&lt;VLOOKUP(R2607,SpeciesValidation!D:W,18,FALSE),TEXT(A2607,"MMDD")&gt;VLOOKUP(R2607,SpeciesValidation!D:W,19,FALSE)),IF(TEXT(A2607,"MMDD")&lt;"0701",TEXT(A2607,"MMDD")&gt;VLOOKUP(R2607,SpeciesValidation!D:W,18,FALSE),TEXT(A2607,"MMDD")&lt;VLOOKUP(R2607,SpeciesValidation!D:W,19,FALSE))),"Date outside expected range for this species",""),"")))</f>
        <v/>
      </c>
      <c r="M2607" s="127" t="str">
        <f>IF(LEN(E2607&amp;"")&gt;0,IF(ISERROR(VLOOKUP(R2607,SpeciesValidation!D:I,6,FALSE)),"",VLOOKUP(R2607,SpeciesValidation!D:I,6,FALSE)),"")</f>
        <v/>
      </c>
      <c r="Q2607" s="36" t="str">
        <f>IF(LEN(E2607&amp;"")&gt;0,IF(ISERROR(VLOOKUP(E2607,SpeciesValidation!B:G,2,FALSE)=TRUE),"",VLOOKUP(E2607,SpeciesValidation!B:G,2,FALSE)),"")</f>
        <v/>
      </c>
      <c r="R2607" s="36" t="str">
        <f>IF(LEN(E2607&amp;"")&gt;0,IF(ISERROR(VLOOKUP(E2607,SpeciesLookup!B:G,4,FALSE)=TRUE),"",VLOOKUP(E2607,SpeciesLookup!B:G,4,FALSE)),"")</f>
        <v/>
      </c>
    </row>
    <row r="2608" spans="1:18" ht="13.2" x14ac:dyDescent="0.25">
      <c r="A2608" s="72"/>
      <c r="D2608" s="11"/>
      <c r="G2608" s="128" t="str">
        <f>IF(LEN(E2608&amp;"")&gt;0,IF(ISERROR(VLOOKUP(E2608,SpeciesLookup!B:G,6,FALSE)=TRUE),"",VLOOKUP(E2608,SpeciesLookup!B:G,6,FALSE)),"")</f>
        <v/>
      </c>
      <c r="H2608" s="128" t="str">
        <f>IF(LEN(E2608&amp;"")&gt;0,IF(ISERROR(VLOOKUP(E2608,SpeciesLookup!B:G,5,FALSE)=TRUE),"",VLOOKUP(E2608,SpeciesLookup!B:G,5,FALSE)),"")</f>
        <v/>
      </c>
      <c r="I2608" s="11"/>
      <c r="J2608" s="73"/>
      <c r="K2608" s="11"/>
      <c r="L2608" s="127" t="str">
        <f>TRIM(IF(ISERROR(VLOOKUP(R2608,SpeciesValidation!D:T,IF(ISNA(VLOOKUP(J2608,Validation!B$2:C$15,2,FALSE)),FALSE,VLOOKUP(J2608,Validation!B$2:C$15,2,FALSE)))),IF(LEN(E2608&amp;"")&gt;0,"",""),VLOOKUP(R2608,SpeciesValidation!D:T,VLOOKUP(J2608,Validation!B$2:C$15,2,FALSE),FALSE)) &amp; " " &amp; IF(ISERROR(IF(LEFT(J2608,1)="A",IF(IF(VLOOKUP(R2608,SpeciesValidation!D:W,20,FALSE)=FALSE,OR(TEXT(A2608,"MMDD")&lt;VLOOKUP(R2608,SpeciesValidation!D:W,18,FALSE),TEXT(A2608,"MMDD")&gt;VLOOKUP(R2608,SpeciesValidation!D:W,19,FALSE)),IF(TEXT(A2608,"MMDD")&lt;"0701",TEXT(A2608,"MMDD")&gt;VLOOKUP(R2608,SpeciesValidation!D:W,18,FALSE),TEXT(A2608,"MMDD")&lt;VLOOKUP(R2608,SpeciesValidation!D:W,19,FALSE))),"Date outside expected range for this species",""),"")),"",IF(LEFT(J2608,1)="A",IF(IF(VLOOKUP(R2608,SpeciesValidation!D:W,20,FALSE)=FALSE,OR(TEXT(A2608,"MMDD")&lt;VLOOKUP(R2608,SpeciesValidation!D:W,18,FALSE),TEXT(A2608,"MMDD")&gt;VLOOKUP(R2608,SpeciesValidation!D:W,19,FALSE)),IF(TEXT(A2608,"MMDD")&lt;"0701",TEXT(A2608,"MMDD")&gt;VLOOKUP(R2608,SpeciesValidation!D:W,18,FALSE),TEXT(A2608,"MMDD")&lt;VLOOKUP(R2608,SpeciesValidation!D:W,19,FALSE))),"Date outside expected range for this species",""),"")))</f>
        <v/>
      </c>
      <c r="M2608" s="127" t="str">
        <f>IF(LEN(E2608&amp;"")&gt;0,IF(ISERROR(VLOOKUP(R2608,SpeciesValidation!D:I,6,FALSE)),"",VLOOKUP(R2608,SpeciesValidation!D:I,6,FALSE)),"")</f>
        <v/>
      </c>
      <c r="Q2608" s="36" t="str">
        <f>IF(LEN(E2608&amp;"")&gt;0,IF(ISERROR(VLOOKUP(E2608,SpeciesValidation!B:G,2,FALSE)=TRUE),"",VLOOKUP(E2608,SpeciesValidation!B:G,2,FALSE)),"")</f>
        <v/>
      </c>
      <c r="R2608" s="36" t="str">
        <f>IF(LEN(E2608&amp;"")&gt;0,IF(ISERROR(VLOOKUP(E2608,SpeciesLookup!B:G,4,FALSE)=TRUE),"",VLOOKUP(E2608,SpeciesLookup!B:G,4,FALSE)),"")</f>
        <v/>
      </c>
    </row>
    <row r="2609" spans="1:18" ht="13.2" x14ac:dyDescent="0.25">
      <c r="A2609" s="72"/>
      <c r="D2609" s="11"/>
      <c r="G2609" s="128" t="str">
        <f>IF(LEN(E2609&amp;"")&gt;0,IF(ISERROR(VLOOKUP(E2609,SpeciesLookup!B:G,6,FALSE)=TRUE),"",VLOOKUP(E2609,SpeciesLookup!B:G,6,FALSE)),"")</f>
        <v/>
      </c>
      <c r="H2609" s="128" t="str">
        <f>IF(LEN(E2609&amp;"")&gt;0,IF(ISERROR(VLOOKUP(E2609,SpeciesLookup!B:G,5,FALSE)=TRUE),"",VLOOKUP(E2609,SpeciesLookup!B:G,5,FALSE)),"")</f>
        <v/>
      </c>
      <c r="I2609" s="11"/>
      <c r="J2609" s="73"/>
      <c r="K2609" s="11"/>
      <c r="L2609" s="127" t="str">
        <f>TRIM(IF(ISERROR(VLOOKUP(R2609,SpeciesValidation!D:T,IF(ISNA(VLOOKUP(J2609,Validation!B$2:C$15,2,FALSE)),FALSE,VLOOKUP(J2609,Validation!B$2:C$15,2,FALSE)))),IF(LEN(E2609&amp;"")&gt;0,"",""),VLOOKUP(R2609,SpeciesValidation!D:T,VLOOKUP(J2609,Validation!B$2:C$15,2,FALSE),FALSE)) &amp; " " &amp; IF(ISERROR(IF(LEFT(J2609,1)="A",IF(IF(VLOOKUP(R2609,SpeciesValidation!D:W,20,FALSE)=FALSE,OR(TEXT(A2609,"MMDD")&lt;VLOOKUP(R2609,SpeciesValidation!D:W,18,FALSE),TEXT(A2609,"MMDD")&gt;VLOOKUP(R2609,SpeciesValidation!D:W,19,FALSE)),IF(TEXT(A2609,"MMDD")&lt;"0701",TEXT(A2609,"MMDD")&gt;VLOOKUP(R2609,SpeciesValidation!D:W,18,FALSE),TEXT(A2609,"MMDD")&lt;VLOOKUP(R2609,SpeciesValidation!D:W,19,FALSE))),"Date outside expected range for this species",""),"")),"",IF(LEFT(J2609,1)="A",IF(IF(VLOOKUP(R2609,SpeciesValidation!D:W,20,FALSE)=FALSE,OR(TEXT(A2609,"MMDD")&lt;VLOOKUP(R2609,SpeciesValidation!D:W,18,FALSE),TEXT(A2609,"MMDD")&gt;VLOOKUP(R2609,SpeciesValidation!D:W,19,FALSE)),IF(TEXT(A2609,"MMDD")&lt;"0701",TEXT(A2609,"MMDD")&gt;VLOOKUP(R2609,SpeciesValidation!D:W,18,FALSE),TEXT(A2609,"MMDD")&lt;VLOOKUP(R2609,SpeciesValidation!D:W,19,FALSE))),"Date outside expected range for this species",""),"")))</f>
        <v/>
      </c>
      <c r="M2609" s="127" t="str">
        <f>IF(LEN(E2609&amp;"")&gt;0,IF(ISERROR(VLOOKUP(R2609,SpeciesValidation!D:I,6,FALSE)),"",VLOOKUP(R2609,SpeciesValidation!D:I,6,FALSE)),"")</f>
        <v/>
      </c>
      <c r="Q2609" s="36" t="str">
        <f>IF(LEN(E2609&amp;"")&gt;0,IF(ISERROR(VLOOKUP(E2609,SpeciesValidation!B:G,2,FALSE)=TRUE),"",VLOOKUP(E2609,SpeciesValidation!B:G,2,FALSE)),"")</f>
        <v/>
      </c>
      <c r="R2609" s="36" t="str">
        <f>IF(LEN(E2609&amp;"")&gt;0,IF(ISERROR(VLOOKUP(E2609,SpeciesLookup!B:G,4,FALSE)=TRUE),"",VLOOKUP(E2609,SpeciesLookup!B:G,4,FALSE)),"")</f>
        <v/>
      </c>
    </row>
    <row r="2610" spans="1:18" ht="13.2" x14ac:dyDescent="0.25">
      <c r="A2610" s="72"/>
      <c r="D2610" s="11"/>
      <c r="G2610" s="128" t="str">
        <f>IF(LEN(E2610&amp;"")&gt;0,IF(ISERROR(VLOOKUP(E2610,SpeciesLookup!B:G,6,FALSE)=TRUE),"",VLOOKUP(E2610,SpeciesLookup!B:G,6,FALSE)),"")</f>
        <v/>
      </c>
      <c r="H2610" s="128" t="str">
        <f>IF(LEN(E2610&amp;"")&gt;0,IF(ISERROR(VLOOKUP(E2610,SpeciesLookup!B:G,5,FALSE)=TRUE),"",VLOOKUP(E2610,SpeciesLookup!B:G,5,FALSE)),"")</f>
        <v/>
      </c>
      <c r="I2610" s="11"/>
      <c r="J2610" s="73"/>
      <c r="K2610" s="11"/>
      <c r="L2610" s="127" t="str">
        <f>TRIM(IF(ISERROR(VLOOKUP(R2610,SpeciesValidation!D:T,IF(ISNA(VLOOKUP(J2610,Validation!B$2:C$15,2,FALSE)),FALSE,VLOOKUP(J2610,Validation!B$2:C$15,2,FALSE)))),IF(LEN(E2610&amp;"")&gt;0,"",""),VLOOKUP(R2610,SpeciesValidation!D:T,VLOOKUP(J2610,Validation!B$2:C$15,2,FALSE),FALSE)) &amp; " " &amp; IF(ISERROR(IF(LEFT(J2610,1)="A",IF(IF(VLOOKUP(R2610,SpeciesValidation!D:W,20,FALSE)=FALSE,OR(TEXT(A2610,"MMDD")&lt;VLOOKUP(R2610,SpeciesValidation!D:W,18,FALSE),TEXT(A2610,"MMDD")&gt;VLOOKUP(R2610,SpeciesValidation!D:W,19,FALSE)),IF(TEXT(A2610,"MMDD")&lt;"0701",TEXT(A2610,"MMDD")&gt;VLOOKUP(R2610,SpeciesValidation!D:W,18,FALSE),TEXT(A2610,"MMDD")&lt;VLOOKUP(R2610,SpeciesValidation!D:W,19,FALSE))),"Date outside expected range for this species",""),"")),"",IF(LEFT(J2610,1)="A",IF(IF(VLOOKUP(R2610,SpeciesValidation!D:W,20,FALSE)=FALSE,OR(TEXT(A2610,"MMDD")&lt;VLOOKUP(R2610,SpeciesValidation!D:W,18,FALSE),TEXT(A2610,"MMDD")&gt;VLOOKUP(R2610,SpeciesValidation!D:W,19,FALSE)),IF(TEXT(A2610,"MMDD")&lt;"0701",TEXT(A2610,"MMDD")&gt;VLOOKUP(R2610,SpeciesValidation!D:W,18,FALSE),TEXT(A2610,"MMDD")&lt;VLOOKUP(R2610,SpeciesValidation!D:W,19,FALSE))),"Date outside expected range for this species",""),"")))</f>
        <v/>
      </c>
      <c r="M2610" s="127" t="str">
        <f>IF(LEN(E2610&amp;"")&gt;0,IF(ISERROR(VLOOKUP(R2610,SpeciesValidation!D:I,6,FALSE)),"",VLOOKUP(R2610,SpeciesValidation!D:I,6,FALSE)),"")</f>
        <v/>
      </c>
      <c r="Q2610" s="36" t="str">
        <f>IF(LEN(E2610&amp;"")&gt;0,IF(ISERROR(VLOOKUP(E2610,SpeciesValidation!B:G,2,FALSE)=TRUE),"",VLOOKUP(E2610,SpeciesValidation!B:G,2,FALSE)),"")</f>
        <v/>
      </c>
      <c r="R2610" s="36" t="str">
        <f>IF(LEN(E2610&amp;"")&gt;0,IF(ISERROR(VLOOKUP(E2610,SpeciesLookup!B:G,4,FALSE)=TRUE),"",VLOOKUP(E2610,SpeciesLookup!B:G,4,FALSE)),"")</f>
        <v/>
      </c>
    </row>
    <row r="2611" spans="1:18" ht="13.2" x14ac:dyDescent="0.25">
      <c r="A2611" s="72"/>
      <c r="D2611" s="11"/>
      <c r="G2611" s="128" t="str">
        <f>IF(LEN(E2611&amp;"")&gt;0,IF(ISERROR(VLOOKUP(E2611,SpeciesLookup!B:G,6,FALSE)=TRUE),"",VLOOKUP(E2611,SpeciesLookup!B:G,6,FALSE)),"")</f>
        <v/>
      </c>
      <c r="H2611" s="128" t="str">
        <f>IF(LEN(E2611&amp;"")&gt;0,IF(ISERROR(VLOOKUP(E2611,SpeciesLookup!B:G,5,FALSE)=TRUE),"",VLOOKUP(E2611,SpeciesLookup!B:G,5,FALSE)),"")</f>
        <v/>
      </c>
      <c r="I2611" s="11"/>
      <c r="J2611" s="73"/>
      <c r="K2611" s="11"/>
      <c r="L2611" s="127" t="str">
        <f>TRIM(IF(ISERROR(VLOOKUP(R2611,SpeciesValidation!D:T,IF(ISNA(VLOOKUP(J2611,Validation!B$2:C$15,2,FALSE)),FALSE,VLOOKUP(J2611,Validation!B$2:C$15,2,FALSE)))),IF(LEN(E2611&amp;"")&gt;0,"",""),VLOOKUP(R2611,SpeciesValidation!D:T,VLOOKUP(J2611,Validation!B$2:C$15,2,FALSE),FALSE)) &amp; " " &amp; IF(ISERROR(IF(LEFT(J2611,1)="A",IF(IF(VLOOKUP(R2611,SpeciesValidation!D:W,20,FALSE)=FALSE,OR(TEXT(A2611,"MMDD")&lt;VLOOKUP(R2611,SpeciesValidation!D:W,18,FALSE),TEXT(A2611,"MMDD")&gt;VLOOKUP(R2611,SpeciesValidation!D:W,19,FALSE)),IF(TEXT(A2611,"MMDD")&lt;"0701",TEXT(A2611,"MMDD")&gt;VLOOKUP(R2611,SpeciesValidation!D:W,18,FALSE),TEXT(A2611,"MMDD")&lt;VLOOKUP(R2611,SpeciesValidation!D:W,19,FALSE))),"Date outside expected range for this species",""),"")),"",IF(LEFT(J2611,1)="A",IF(IF(VLOOKUP(R2611,SpeciesValidation!D:W,20,FALSE)=FALSE,OR(TEXT(A2611,"MMDD")&lt;VLOOKUP(R2611,SpeciesValidation!D:W,18,FALSE),TEXT(A2611,"MMDD")&gt;VLOOKUP(R2611,SpeciesValidation!D:W,19,FALSE)),IF(TEXT(A2611,"MMDD")&lt;"0701",TEXT(A2611,"MMDD")&gt;VLOOKUP(R2611,SpeciesValidation!D:W,18,FALSE),TEXT(A2611,"MMDD")&lt;VLOOKUP(R2611,SpeciesValidation!D:W,19,FALSE))),"Date outside expected range for this species",""),"")))</f>
        <v/>
      </c>
      <c r="M2611" s="127" t="str">
        <f>IF(LEN(E2611&amp;"")&gt;0,IF(ISERROR(VLOOKUP(R2611,SpeciesValidation!D:I,6,FALSE)),"",VLOOKUP(R2611,SpeciesValidation!D:I,6,FALSE)),"")</f>
        <v/>
      </c>
      <c r="Q2611" s="36" t="str">
        <f>IF(LEN(E2611&amp;"")&gt;0,IF(ISERROR(VLOOKUP(E2611,SpeciesValidation!B:G,2,FALSE)=TRUE),"",VLOOKUP(E2611,SpeciesValidation!B:G,2,FALSE)),"")</f>
        <v/>
      </c>
      <c r="R2611" s="36" t="str">
        <f>IF(LEN(E2611&amp;"")&gt;0,IF(ISERROR(VLOOKUP(E2611,SpeciesLookup!B:G,4,FALSE)=TRUE),"",VLOOKUP(E2611,SpeciesLookup!B:G,4,FALSE)),"")</f>
        <v/>
      </c>
    </row>
    <row r="2612" spans="1:18" ht="13.2" x14ac:dyDescent="0.25">
      <c r="A2612" s="72"/>
      <c r="D2612" s="11"/>
      <c r="G2612" s="128" t="str">
        <f>IF(LEN(E2612&amp;"")&gt;0,IF(ISERROR(VLOOKUP(E2612,SpeciesLookup!B:G,6,FALSE)=TRUE),"",VLOOKUP(E2612,SpeciesLookup!B:G,6,FALSE)),"")</f>
        <v/>
      </c>
      <c r="H2612" s="128" t="str">
        <f>IF(LEN(E2612&amp;"")&gt;0,IF(ISERROR(VLOOKUP(E2612,SpeciesLookup!B:G,5,FALSE)=TRUE),"",VLOOKUP(E2612,SpeciesLookup!B:G,5,FALSE)),"")</f>
        <v/>
      </c>
      <c r="I2612" s="11"/>
      <c r="J2612" s="73"/>
      <c r="K2612" s="11"/>
      <c r="L2612" s="127" t="str">
        <f>TRIM(IF(ISERROR(VLOOKUP(R2612,SpeciesValidation!D:T,IF(ISNA(VLOOKUP(J2612,Validation!B$2:C$15,2,FALSE)),FALSE,VLOOKUP(J2612,Validation!B$2:C$15,2,FALSE)))),IF(LEN(E2612&amp;"")&gt;0,"",""),VLOOKUP(R2612,SpeciesValidation!D:T,VLOOKUP(J2612,Validation!B$2:C$15,2,FALSE),FALSE)) &amp; " " &amp; IF(ISERROR(IF(LEFT(J2612,1)="A",IF(IF(VLOOKUP(R2612,SpeciesValidation!D:W,20,FALSE)=FALSE,OR(TEXT(A2612,"MMDD")&lt;VLOOKUP(R2612,SpeciesValidation!D:W,18,FALSE),TEXT(A2612,"MMDD")&gt;VLOOKUP(R2612,SpeciesValidation!D:W,19,FALSE)),IF(TEXT(A2612,"MMDD")&lt;"0701",TEXT(A2612,"MMDD")&gt;VLOOKUP(R2612,SpeciesValidation!D:W,18,FALSE),TEXT(A2612,"MMDD")&lt;VLOOKUP(R2612,SpeciesValidation!D:W,19,FALSE))),"Date outside expected range for this species",""),"")),"",IF(LEFT(J2612,1)="A",IF(IF(VLOOKUP(R2612,SpeciesValidation!D:W,20,FALSE)=FALSE,OR(TEXT(A2612,"MMDD")&lt;VLOOKUP(R2612,SpeciesValidation!D:W,18,FALSE),TEXT(A2612,"MMDD")&gt;VLOOKUP(R2612,SpeciesValidation!D:W,19,FALSE)),IF(TEXT(A2612,"MMDD")&lt;"0701",TEXT(A2612,"MMDD")&gt;VLOOKUP(R2612,SpeciesValidation!D:W,18,FALSE),TEXT(A2612,"MMDD")&lt;VLOOKUP(R2612,SpeciesValidation!D:W,19,FALSE))),"Date outside expected range for this species",""),"")))</f>
        <v/>
      </c>
      <c r="M2612" s="127" t="str">
        <f>IF(LEN(E2612&amp;"")&gt;0,IF(ISERROR(VLOOKUP(R2612,SpeciesValidation!D:I,6,FALSE)),"",VLOOKUP(R2612,SpeciesValidation!D:I,6,FALSE)),"")</f>
        <v/>
      </c>
      <c r="Q2612" s="36" t="str">
        <f>IF(LEN(E2612&amp;"")&gt;0,IF(ISERROR(VLOOKUP(E2612,SpeciesValidation!B:G,2,FALSE)=TRUE),"",VLOOKUP(E2612,SpeciesValidation!B:G,2,FALSE)),"")</f>
        <v/>
      </c>
      <c r="R2612" s="36" t="str">
        <f>IF(LEN(E2612&amp;"")&gt;0,IF(ISERROR(VLOOKUP(E2612,SpeciesLookup!B:G,4,FALSE)=TRUE),"",VLOOKUP(E2612,SpeciesLookup!B:G,4,FALSE)),"")</f>
        <v/>
      </c>
    </row>
    <row r="2613" spans="1:18" ht="13.2" x14ac:dyDescent="0.25">
      <c r="A2613" s="72"/>
      <c r="D2613" s="11"/>
      <c r="G2613" s="128" t="str">
        <f>IF(LEN(E2613&amp;"")&gt;0,IF(ISERROR(VLOOKUP(E2613,SpeciesLookup!B:G,6,FALSE)=TRUE),"",VLOOKUP(E2613,SpeciesLookup!B:G,6,FALSE)),"")</f>
        <v/>
      </c>
      <c r="H2613" s="128" t="str">
        <f>IF(LEN(E2613&amp;"")&gt;0,IF(ISERROR(VLOOKUP(E2613,SpeciesLookup!B:G,5,FALSE)=TRUE),"",VLOOKUP(E2613,SpeciesLookup!B:G,5,FALSE)),"")</f>
        <v/>
      </c>
      <c r="I2613" s="11"/>
      <c r="J2613" s="73"/>
      <c r="K2613" s="11"/>
      <c r="L2613" s="127" t="str">
        <f>TRIM(IF(ISERROR(VLOOKUP(R2613,SpeciesValidation!D:T,IF(ISNA(VLOOKUP(J2613,Validation!B$2:C$15,2,FALSE)),FALSE,VLOOKUP(J2613,Validation!B$2:C$15,2,FALSE)))),IF(LEN(E2613&amp;"")&gt;0,"",""),VLOOKUP(R2613,SpeciesValidation!D:T,VLOOKUP(J2613,Validation!B$2:C$15,2,FALSE),FALSE)) &amp; " " &amp; IF(ISERROR(IF(LEFT(J2613,1)="A",IF(IF(VLOOKUP(R2613,SpeciesValidation!D:W,20,FALSE)=FALSE,OR(TEXT(A2613,"MMDD")&lt;VLOOKUP(R2613,SpeciesValidation!D:W,18,FALSE),TEXT(A2613,"MMDD")&gt;VLOOKUP(R2613,SpeciesValidation!D:W,19,FALSE)),IF(TEXT(A2613,"MMDD")&lt;"0701",TEXT(A2613,"MMDD")&gt;VLOOKUP(R2613,SpeciesValidation!D:W,18,FALSE),TEXT(A2613,"MMDD")&lt;VLOOKUP(R2613,SpeciesValidation!D:W,19,FALSE))),"Date outside expected range for this species",""),"")),"",IF(LEFT(J2613,1)="A",IF(IF(VLOOKUP(R2613,SpeciesValidation!D:W,20,FALSE)=FALSE,OR(TEXT(A2613,"MMDD")&lt;VLOOKUP(R2613,SpeciesValidation!D:W,18,FALSE),TEXT(A2613,"MMDD")&gt;VLOOKUP(R2613,SpeciesValidation!D:W,19,FALSE)),IF(TEXT(A2613,"MMDD")&lt;"0701",TEXT(A2613,"MMDD")&gt;VLOOKUP(R2613,SpeciesValidation!D:W,18,FALSE),TEXT(A2613,"MMDD")&lt;VLOOKUP(R2613,SpeciesValidation!D:W,19,FALSE))),"Date outside expected range for this species",""),"")))</f>
        <v/>
      </c>
      <c r="M2613" s="127" t="str">
        <f>IF(LEN(E2613&amp;"")&gt;0,IF(ISERROR(VLOOKUP(R2613,SpeciesValidation!D:I,6,FALSE)),"",VLOOKUP(R2613,SpeciesValidation!D:I,6,FALSE)),"")</f>
        <v/>
      </c>
      <c r="Q2613" s="36" t="str">
        <f>IF(LEN(E2613&amp;"")&gt;0,IF(ISERROR(VLOOKUP(E2613,SpeciesValidation!B:G,2,FALSE)=TRUE),"",VLOOKUP(E2613,SpeciesValidation!B:G,2,FALSE)),"")</f>
        <v/>
      </c>
      <c r="R2613" s="36" t="str">
        <f>IF(LEN(E2613&amp;"")&gt;0,IF(ISERROR(VLOOKUP(E2613,SpeciesLookup!B:G,4,FALSE)=TRUE),"",VLOOKUP(E2613,SpeciesLookup!B:G,4,FALSE)),"")</f>
        <v/>
      </c>
    </row>
    <row r="2614" spans="1:18" ht="13.2" x14ac:dyDescent="0.25">
      <c r="A2614" s="72"/>
      <c r="D2614" s="11"/>
      <c r="G2614" s="128" t="str">
        <f>IF(LEN(E2614&amp;"")&gt;0,IF(ISERROR(VLOOKUP(E2614,SpeciesLookup!B:G,6,FALSE)=TRUE),"",VLOOKUP(E2614,SpeciesLookup!B:G,6,FALSE)),"")</f>
        <v/>
      </c>
      <c r="H2614" s="128" t="str">
        <f>IF(LEN(E2614&amp;"")&gt;0,IF(ISERROR(VLOOKUP(E2614,SpeciesLookup!B:G,5,FALSE)=TRUE),"",VLOOKUP(E2614,SpeciesLookup!B:G,5,FALSE)),"")</f>
        <v/>
      </c>
      <c r="I2614" s="11"/>
      <c r="J2614" s="73"/>
      <c r="K2614" s="11"/>
      <c r="L2614" s="127" t="str">
        <f>TRIM(IF(ISERROR(VLOOKUP(R2614,SpeciesValidation!D:T,IF(ISNA(VLOOKUP(J2614,Validation!B$2:C$15,2,FALSE)),FALSE,VLOOKUP(J2614,Validation!B$2:C$15,2,FALSE)))),IF(LEN(E2614&amp;"")&gt;0,"",""),VLOOKUP(R2614,SpeciesValidation!D:T,VLOOKUP(J2614,Validation!B$2:C$15,2,FALSE),FALSE)) &amp; " " &amp; IF(ISERROR(IF(LEFT(J2614,1)="A",IF(IF(VLOOKUP(R2614,SpeciesValidation!D:W,20,FALSE)=FALSE,OR(TEXT(A2614,"MMDD")&lt;VLOOKUP(R2614,SpeciesValidation!D:W,18,FALSE),TEXT(A2614,"MMDD")&gt;VLOOKUP(R2614,SpeciesValidation!D:W,19,FALSE)),IF(TEXT(A2614,"MMDD")&lt;"0701",TEXT(A2614,"MMDD")&gt;VLOOKUP(R2614,SpeciesValidation!D:W,18,FALSE),TEXT(A2614,"MMDD")&lt;VLOOKUP(R2614,SpeciesValidation!D:W,19,FALSE))),"Date outside expected range for this species",""),"")),"",IF(LEFT(J2614,1)="A",IF(IF(VLOOKUP(R2614,SpeciesValidation!D:W,20,FALSE)=FALSE,OR(TEXT(A2614,"MMDD")&lt;VLOOKUP(R2614,SpeciesValidation!D:W,18,FALSE),TEXT(A2614,"MMDD")&gt;VLOOKUP(R2614,SpeciesValidation!D:W,19,FALSE)),IF(TEXT(A2614,"MMDD")&lt;"0701",TEXT(A2614,"MMDD")&gt;VLOOKUP(R2614,SpeciesValidation!D:W,18,FALSE),TEXT(A2614,"MMDD")&lt;VLOOKUP(R2614,SpeciesValidation!D:W,19,FALSE))),"Date outside expected range for this species",""),"")))</f>
        <v/>
      </c>
      <c r="M2614" s="127" t="str">
        <f>IF(LEN(E2614&amp;"")&gt;0,IF(ISERROR(VLOOKUP(R2614,SpeciesValidation!D:I,6,FALSE)),"",VLOOKUP(R2614,SpeciesValidation!D:I,6,FALSE)),"")</f>
        <v/>
      </c>
      <c r="Q2614" s="36" t="str">
        <f>IF(LEN(E2614&amp;"")&gt;0,IF(ISERROR(VLOOKUP(E2614,SpeciesValidation!B:G,2,FALSE)=TRUE),"",VLOOKUP(E2614,SpeciesValidation!B:G,2,FALSE)),"")</f>
        <v/>
      </c>
      <c r="R2614" s="36" t="str">
        <f>IF(LEN(E2614&amp;"")&gt;0,IF(ISERROR(VLOOKUP(E2614,SpeciesLookup!B:G,4,FALSE)=TRUE),"",VLOOKUP(E2614,SpeciesLookup!B:G,4,FALSE)),"")</f>
        <v/>
      </c>
    </row>
    <row r="2615" spans="1:18" ht="13.2" x14ac:dyDescent="0.25">
      <c r="A2615" s="72"/>
      <c r="D2615" s="11"/>
      <c r="G2615" s="128" t="str">
        <f>IF(LEN(E2615&amp;"")&gt;0,IF(ISERROR(VLOOKUP(E2615,SpeciesLookup!B:G,6,FALSE)=TRUE),"",VLOOKUP(E2615,SpeciesLookup!B:G,6,FALSE)),"")</f>
        <v/>
      </c>
      <c r="H2615" s="128" t="str">
        <f>IF(LEN(E2615&amp;"")&gt;0,IF(ISERROR(VLOOKUP(E2615,SpeciesLookup!B:G,5,FALSE)=TRUE),"",VLOOKUP(E2615,SpeciesLookup!B:G,5,FALSE)),"")</f>
        <v/>
      </c>
      <c r="I2615" s="11"/>
      <c r="J2615" s="73"/>
      <c r="K2615" s="11"/>
      <c r="L2615" s="127" t="str">
        <f>TRIM(IF(ISERROR(VLOOKUP(R2615,SpeciesValidation!D:T,IF(ISNA(VLOOKUP(J2615,Validation!B$2:C$15,2,FALSE)),FALSE,VLOOKUP(J2615,Validation!B$2:C$15,2,FALSE)))),IF(LEN(E2615&amp;"")&gt;0,"",""),VLOOKUP(R2615,SpeciesValidation!D:T,VLOOKUP(J2615,Validation!B$2:C$15,2,FALSE),FALSE)) &amp; " " &amp; IF(ISERROR(IF(LEFT(J2615,1)="A",IF(IF(VLOOKUP(R2615,SpeciesValidation!D:W,20,FALSE)=FALSE,OR(TEXT(A2615,"MMDD")&lt;VLOOKUP(R2615,SpeciesValidation!D:W,18,FALSE),TEXT(A2615,"MMDD")&gt;VLOOKUP(R2615,SpeciesValidation!D:W,19,FALSE)),IF(TEXT(A2615,"MMDD")&lt;"0701",TEXT(A2615,"MMDD")&gt;VLOOKUP(R2615,SpeciesValidation!D:W,18,FALSE),TEXT(A2615,"MMDD")&lt;VLOOKUP(R2615,SpeciesValidation!D:W,19,FALSE))),"Date outside expected range for this species",""),"")),"",IF(LEFT(J2615,1)="A",IF(IF(VLOOKUP(R2615,SpeciesValidation!D:W,20,FALSE)=FALSE,OR(TEXT(A2615,"MMDD")&lt;VLOOKUP(R2615,SpeciesValidation!D:W,18,FALSE),TEXT(A2615,"MMDD")&gt;VLOOKUP(R2615,SpeciesValidation!D:W,19,FALSE)),IF(TEXT(A2615,"MMDD")&lt;"0701",TEXT(A2615,"MMDD")&gt;VLOOKUP(R2615,SpeciesValidation!D:W,18,FALSE),TEXT(A2615,"MMDD")&lt;VLOOKUP(R2615,SpeciesValidation!D:W,19,FALSE))),"Date outside expected range for this species",""),"")))</f>
        <v/>
      </c>
      <c r="M2615" s="127" t="str">
        <f>IF(LEN(E2615&amp;"")&gt;0,IF(ISERROR(VLOOKUP(R2615,SpeciesValidation!D:I,6,FALSE)),"",VLOOKUP(R2615,SpeciesValidation!D:I,6,FALSE)),"")</f>
        <v/>
      </c>
      <c r="Q2615" s="36" t="str">
        <f>IF(LEN(E2615&amp;"")&gt;0,IF(ISERROR(VLOOKUP(E2615,SpeciesValidation!B:G,2,FALSE)=TRUE),"",VLOOKUP(E2615,SpeciesValidation!B:G,2,FALSE)),"")</f>
        <v/>
      </c>
      <c r="R2615" s="36" t="str">
        <f>IF(LEN(E2615&amp;"")&gt;0,IF(ISERROR(VLOOKUP(E2615,SpeciesLookup!B:G,4,FALSE)=TRUE),"",VLOOKUP(E2615,SpeciesLookup!B:G,4,FALSE)),"")</f>
        <v/>
      </c>
    </row>
    <row r="2616" spans="1:18" ht="13.2" x14ac:dyDescent="0.25">
      <c r="A2616" s="72"/>
      <c r="D2616" s="11"/>
      <c r="G2616" s="128" t="str">
        <f>IF(LEN(E2616&amp;"")&gt;0,IF(ISERROR(VLOOKUP(E2616,SpeciesLookup!B:G,6,FALSE)=TRUE),"",VLOOKUP(E2616,SpeciesLookup!B:G,6,FALSE)),"")</f>
        <v/>
      </c>
      <c r="H2616" s="128" t="str">
        <f>IF(LEN(E2616&amp;"")&gt;0,IF(ISERROR(VLOOKUP(E2616,SpeciesLookup!B:G,5,FALSE)=TRUE),"",VLOOKUP(E2616,SpeciesLookup!B:G,5,FALSE)),"")</f>
        <v/>
      </c>
      <c r="I2616" s="11"/>
      <c r="J2616" s="73"/>
      <c r="K2616" s="11"/>
      <c r="L2616" s="127" t="str">
        <f>TRIM(IF(ISERROR(VLOOKUP(R2616,SpeciesValidation!D:T,IF(ISNA(VLOOKUP(J2616,Validation!B$2:C$15,2,FALSE)),FALSE,VLOOKUP(J2616,Validation!B$2:C$15,2,FALSE)))),IF(LEN(E2616&amp;"")&gt;0,"",""),VLOOKUP(R2616,SpeciesValidation!D:T,VLOOKUP(J2616,Validation!B$2:C$15,2,FALSE),FALSE)) &amp; " " &amp; IF(ISERROR(IF(LEFT(J2616,1)="A",IF(IF(VLOOKUP(R2616,SpeciesValidation!D:W,20,FALSE)=FALSE,OR(TEXT(A2616,"MMDD")&lt;VLOOKUP(R2616,SpeciesValidation!D:W,18,FALSE),TEXT(A2616,"MMDD")&gt;VLOOKUP(R2616,SpeciesValidation!D:W,19,FALSE)),IF(TEXT(A2616,"MMDD")&lt;"0701",TEXT(A2616,"MMDD")&gt;VLOOKUP(R2616,SpeciesValidation!D:W,18,FALSE),TEXT(A2616,"MMDD")&lt;VLOOKUP(R2616,SpeciesValidation!D:W,19,FALSE))),"Date outside expected range for this species",""),"")),"",IF(LEFT(J2616,1)="A",IF(IF(VLOOKUP(R2616,SpeciesValidation!D:W,20,FALSE)=FALSE,OR(TEXT(A2616,"MMDD")&lt;VLOOKUP(R2616,SpeciesValidation!D:W,18,FALSE),TEXT(A2616,"MMDD")&gt;VLOOKUP(R2616,SpeciesValidation!D:W,19,FALSE)),IF(TEXT(A2616,"MMDD")&lt;"0701",TEXT(A2616,"MMDD")&gt;VLOOKUP(R2616,SpeciesValidation!D:W,18,FALSE),TEXT(A2616,"MMDD")&lt;VLOOKUP(R2616,SpeciesValidation!D:W,19,FALSE))),"Date outside expected range for this species",""),"")))</f>
        <v/>
      </c>
      <c r="M2616" s="127" t="str">
        <f>IF(LEN(E2616&amp;"")&gt;0,IF(ISERROR(VLOOKUP(R2616,SpeciesValidation!D:I,6,FALSE)),"",VLOOKUP(R2616,SpeciesValidation!D:I,6,FALSE)),"")</f>
        <v/>
      </c>
      <c r="Q2616" s="36" t="str">
        <f>IF(LEN(E2616&amp;"")&gt;0,IF(ISERROR(VLOOKUP(E2616,SpeciesValidation!B:G,2,FALSE)=TRUE),"",VLOOKUP(E2616,SpeciesValidation!B:G,2,FALSE)),"")</f>
        <v/>
      </c>
      <c r="R2616" s="36" t="str">
        <f>IF(LEN(E2616&amp;"")&gt;0,IF(ISERROR(VLOOKUP(E2616,SpeciesLookup!B:G,4,FALSE)=TRUE),"",VLOOKUP(E2616,SpeciesLookup!B:G,4,FALSE)),"")</f>
        <v/>
      </c>
    </row>
    <row r="2617" spans="1:18" ht="13.2" x14ac:dyDescent="0.25">
      <c r="A2617" s="72"/>
      <c r="D2617" s="11"/>
      <c r="G2617" s="128" t="str">
        <f>IF(LEN(E2617&amp;"")&gt;0,IF(ISERROR(VLOOKUP(E2617,SpeciesLookup!B:G,6,FALSE)=TRUE),"",VLOOKUP(E2617,SpeciesLookup!B:G,6,FALSE)),"")</f>
        <v/>
      </c>
      <c r="H2617" s="128" t="str">
        <f>IF(LEN(E2617&amp;"")&gt;0,IF(ISERROR(VLOOKUP(E2617,SpeciesLookup!B:G,5,FALSE)=TRUE),"",VLOOKUP(E2617,SpeciesLookup!B:G,5,FALSE)),"")</f>
        <v/>
      </c>
      <c r="I2617" s="11"/>
      <c r="J2617" s="73"/>
      <c r="K2617" s="11"/>
      <c r="L2617" s="127" t="str">
        <f>TRIM(IF(ISERROR(VLOOKUP(R2617,SpeciesValidation!D:T,IF(ISNA(VLOOKUP(J2617,Validation!B$2:C$15,2,FALSE)),FALSE,VLOOKUP(J2617,Validation!B$2:C$15,2,FALSE)))),IF(LEN(E2617&amp;"")&gt;0,"",""),VLOOKUP(R2617,SpeciesValidation!D:T,VLOOKUP(J2617,Validation!B$2:C$15,2,FALSE),FALSE)) &amp; " " &amp; IF(ISERROR(IF(LEFT(J2617,1)="A",IF(IF(VLOOKUP(R2617,SpeciesValidation!D:W,20,FALSE)=FALSE,OR(TEXT(A2617,"MMDD")&lt;VLOOKUP(R2617,SpeciesValidation!D:W,18,FALSE),TEXT(A2617,"MMDD")&gt;VLOOKUP(R2617,SpeciesValidation!D:W,19,FALSE)),IF(TEXT(A2617,"MMDD")&lt;"0701",TEXT(A2617,"MMDD")&gt;VLOOKUP(R2617,SpeciesValidation!D:W,18,FALSE),TEXT(A2617,"MMDD")&lt;VLOOKUP(R2617,SpeciesValidation!D:W,19,FALSE))),"Date outside expected range for this species",""),"")),"",IF(LEFT(J2617,1)="A",IF(IF(VLOOKUP(R2617,SpeciesValidation!D:W,20,FALSE)=FALSE,OR(TEXT(A2617,"MMDD")&lt;VLOOKUP(R2617,SpeciesValidation!D:W,18,FALSE),TEXT(A2617,"MMDD")&gt;VLOOKUP(R2617,SpeciesValidation!D:W,19,FALSE)),IF(TEXT(A2617,"MMDD")&lt;"0701",TEXT(A2617,"MMDD")&gt;VLOOKUP(R2617,SpeciesValidation!D:W,18,FALSE),TEXT(A2617,"MMDD")&lt;VLOOKUP(R2617,SpeciesValidation!D:W,19,FALSE))),"Date outside expected range for this species",""),"")))</f>
        <v/>
      </c>
      <c r="M2617" s="127" t="str">
        <f>IF(LEN(E2617&amp;"")&gt;0,IF(ISERROR(VLOOKUP(R2617,SpeciesValidation!D:I,6,FALSE)),"",VLOOKUP(R2617,SpeciesValidation!D:I,6,FALSE)),"")</f>
        <v/>
      </c>
      <c r="Q2617" s="36" t="str">
        <f>IF(LEN(E2617&amp;"")&gt;0,IF(ISERROR(VLOOKUP(E2617,SpeciesValidation!B:G,2,FALSE)=TRUE),"",VLOOKUP(E2617,SpeciesValidation!B:G,2,FALSE)),"")</f>
        <v/>
      </c>
      <c r="R2617" s="36" t="str">
        <f>IF(LEN(E2617&amp;"")&gt;0,IF(ISERROR(VLOOKUP(E2617,SpeciesLookup!B:G,4,FALSE)=TRUE),"",VLOOKUP(E2617,SpeciesLookup!B:G,4,FALSE)),"")</f>
        <v/>
      </c>
    </row>
    <row r="2618" spans="1:18" ht="13.2" x14ac:dyDescent="0.25">
      <c r="A2618" s="72"/>
      <c r="D2618" s="11"/>
      <c r="G2618" s="128" t="str">
        <f>IF(LEN(E2618&amp;"")&gt;0,IF(ISERROR(VLOOKUP(E2618,SpeciesLookup!B:G,6,FALSE)=TRUE),"",VLOOKUP(E2618,SpeciesLookup!B:G,6,FALSE)),"")</f>
        <v/>
      </c>
      <c r="H2618" s="128" t="str">
        <f>IF(LEN(E2618&amp;"")&gt;0,IF(ISERROR(VLOOKUP(E2618,SpeciesLookup!B:G,5,FALSE)=TRUE),"",VLOOKUP(E2618,SpeciesLookup!B:G,5,FALSE)),"")</f>
        <v/>
      </c>
      <c r="I2618" s="11"/>
      <c r="J2618" s="73"/>
      <c r="K2618" s="11"/>
      <c r="L2618" s="127" t="str">
        <f>TRIM(IF(ISERROR(VLOOKUP(R2618,SpeciesValidation!D:T,IF(ISNA(VLOOKUP(J2618,Validation!B$2:C$15,2,FALSE)),FALSE,VLOOKUP(J2618,Validation!B$2:C$15,2,FALSE)))),IF(LEN(E2618&amp;"")&gt;0,"",""),VLOOKUP(R2618,SpeciesValidation!D:T,VLOOKUP(J2618,Validation!B$2:C$15,2,FALSE),FALSE)) &amp; " " &amp; IF(ISERROR(IF(LEFT(J2618,1)="A",IF(IF(VLOOKUP(R2618,SpeciesValidation!D:W,20,FALSE)=FALSE,OR(TEXT(A2618,"MMDD")&lt;VLOOKUP(R2618,SpeciesValidation!D:W,18,FALSE),TEXT(A2618,"MMDD")&gt;VLOOKUP(R2618,SpeciesValidation!D:W,19,FALSE)),IF(TEXT(A2618,"MMDD")&lt;"0701",TEXT(A2618,"MMDD")&gt;VLOOKUP(R2618,SpeciesValidation!D:W,18,FALSE),TEXT(A2618,"MMDD")&lt;VLOOKUP(R2618,SpeciesValidation!D:W,19,FALSE))),"Date outside expected range for this species",""),"")),"",IF(LEFT(J2618,1)="A",IF(IF(VLOOKUP(R2618,SpeciesValidation!D:W,20,FALSE)=FALSE,OR(TEXT(A2618,"MMDD")&lt;VLOOKUP(R2618,SpeciesValidation!D:W,18,FALSE),TEXT(A2618,"MMDD")&gt;VLOOKUP(R2618,SpeciesValidation!D:W,19,FALSE)),IF(TEXT(A2618,"MMDD")&lt;"0701",TEXT(A2618,"MMDD")&gt;VLOOKUP(R2618,SpeciesValidation!D:W,18,FALSE),TEXT(A2618,"MMDD")&lt;VLOOKUP(R2618,SpeciesValidation!D:W,19,FALSE))),"Date outside expected range for this species",""),"")))</f>
        <v/>
      </c>
      <c r="M2618" s="127" t="str">
        <f>IF(LEN(E2618&amp;"")&gt;0,IF(ISERROR(VLOOKUP(R2618,SpeciesValidation!D:I,6,FALSE)),"",VLOOKUP(R2618,SpeciesValidation!D:I,6,FALSE)),"")</f>
        <v/>
      </c>
      <c r="Q2618" s="36" t="str">
        <f>IF(LEN(E2618&amp;"")&gt;0,IF(ISERROR(VLOOKUP(E2618,SpeciesValidation!B:G,2,FALSE)=TRUE),"",VLOOKUP(E2618,SpeciesValidation!B:G,2,FALSE)),"")</f>
        <v/>
      </c>
      <c r="R2618" s="36" t="str">
        <f>IF(LEN(E2618&amp;"")&gt;0,IF(ISERROR(VLOOKUP(E2618,SpeciesLookup!B:G,4,FALSE)=TRUE),"",VLOOKUP(E2618,SpeciesLookup!B:G,4,FALSE)),"")</f>
        <v/>
      </c>
    </row>
    <row r="2619" spans="1:18" ht="13.2" x14ac:dyDescent="0.25">
      <c r="A2619" s="72"/>
      <c r="D2619" s="11"/>
      <c r="G2619" s="128" t="str">
        <f>IF(LEN(E2619&amp;"")&gt;0,IF(ISERROR(VLOOKUP(E2619,SpeciesLookup!B:G,6,FALSE)=TRUE),"",VLOOKUP(E2619,SpeciesLookup!B:G,6,FALSE)),"")</f>
        <v/>
      </c>
      <c r="H2619" s="128" t="str">
        <f>IF(LEN(E2619&amp;"")&gt;0,IF(ISERROR(VLOOKUP(E2619,SpeciesLookup!B:G,5,FALSE)=TRUE),"",VLOOKUP(E2619,SpeciesLookup!B:G,5,FALSE)),"")</f>
        <v/>
      </c>
      <c r="I2619" s="11"/>
      <c r="J2619" s="73"/>
      <c r="K2619" s="11"/>
      <c r="L2619" s="127" t="str">
        <f>TRIM(IF(ISERROR(VLOOKUP(R2619,SpeciesValidation!D:T,IF(ISNA(VLOOKUP(J2619,Validation!B$2:C$15,2,FALSE)),FALSE,VLOOKUP(J2619,Validation!B$2:C$15,2,FALSE)))),IF(LEN(E2619&amp;"")&gt;0,"",""),VLOOKUP(R2619,SpeciesValidation!D:T,VLOOKUP(J2619,Validation!B$2:C$15,2,FALSE),FALSE)) &amp; " " &amp; IF(ISERROR(IF(LEFT(J2619,1)="A",IF(IF(VLOOKUP(R2619,SpeciesValidation!D:W,20,FALSE)=FALSE,OR(TEXT(A2619,"MMDD")&lt;VLOOKUP(R2619,SpeciesValidation!D:W,18,FALSE),TEXT(A2619,"MMDD")&gt;VLOOKUP(R2619,SpeciesValidation!D:W,19,FALSE)),IF(TEXT(A2619,"MMDD")&lt;"0701",TEXT(A2619,"MMDD")&gt;VLOOKUP(R2619,SpeciesValidation!D:W,18,FALSE),TEXT(A2619,"MMDD")&lt;VLOOKUP(R2619,SpeciesValidation!D:W,19,FALSE))),"Date outside expected range for this species",""),"")),"",IF(LEFT(J2619,1)="A",IF(IF(VLOOKUP(R2619,SpeciesValidation!D:W,20,FALSE)=FALSE,OR(TEXT(A2619,"MMDD")&lt;VLOOKUP(R2619,SpeciesValidation!D:W,18,FALSE),TEXT(A2619,"MMDD")&gt;VLOOKUP(R2619,SpeciesValidation!D:W,19,FALSE)),IF(TEXT(A2619,"MMDD")&lt;"0701",TEXT(A2619,"MMDD")&gt;VLOOKUP(R2619,SpeciesValidation!D:W,18,FALSE),TEXT(A2619,"MMDD")&lt;VLOOKUP(R2619,SpeciesValidation!D:W,19,FALSE))),"Date outside expected range for this species",""),"")))</f>
        <v/>
      </c>
      <c r="M2619" s="127" t="str">
        <f>IF(LEN(E2619&amp;"")&gt;0,IF(ISERROR(VLOOKUP(R2619,SpeciesValidation!D:I,6,FALSE)),"",VLOOKUP(R2619,SpeciesValidation!D:I,6,FALSE)),"")</f>
        <v/>
      </c>
      <c r="Q2619" s="36" t="str">
        <f>IF(LEN(E2619&amp;"")&gt;0,IF(ISERROR(VLOOKUP(E2619,SpeciesValidation!B:G,2,FALSE)=TRUE),"",VLOOKUP(E2619,SpeciesValidation!B:G,2,FALSE)),"")</f>
        <v/>
      </c>
      <c r="R2619" s="36" t="str">
        <f>IF(LEN(E2619&amp;"")&gt;0,IF(ISERROR(VLOOKUP(E2619,SpeciesLookup!B:G,4,FALSE)=TRUE),"",VLOOKUP(E2619,SpeciesLookup!B:G,4,FALSE)),"")</f>
        <v/>
      </c>
    </row>
    <row r="2620" spans="1:18" ht="13.2" x14ac:dyDescent="0.25">
      <c r="A2620" s="72"/>
      <c r="D2620" s="11"/>
      <c r="G2620" s="128" t="str">
        <f>IF(LEN(E2620&amp;"")&gt;0,IF(ISERROR(VLOOKUP(E2620,SpeciesLookup!B:G,6,FALSE)=TRUE),"",VLOOKUP(E2620,SpeciesLookup!B:G,6,FALSE)),"")</f>
        <v/>
      </c>
      <c r="H2620" s="128" t="str">
        <f>IF(LEN(E2620&amp;"")&gt;0,IF(ISERROR(VLOOKUP(E2620,SpeciesLookup!B:G,5,FALSE)=TRUE),"",VLOOKUP(E2620,SpeciesLookup!B:G,5,FALSE)),"")</f>
        <v/>
      </c>
      <c r="I2620" s="11"/>
      <c r="J2620" s="73"/>
      <c r="K2620" s="11"/>
      <c r="L2620" s="127" t="str">
        <f>TRIM(IF(ISERROR(VLOOKUP(R2620,SpeciesValidation!D:T,IF(ISNA(VLOOKUP(J2620,Validation!B$2:C$15,2,FALSE)),FALSE,VLOOKUP(J2620,Validation!B$2:C$15,2,FALSE)))),IF(LEN(E2620&amp;"")&gt;0,"",""),VLOOKUP(R2620,SpeciesValidation!D:T,VLOOKUP(J2620,Validation!B$2:C$15,2,FALSE),FALSE)) &amp; " " &amp; IF(ISERROR(IF(LEFT(J2620,1)="A",IF(IF(VLOOKUP(R2620,SpeciesValidation!D:W,20,FALSE)=FALSE,OR(TEXT(A2620,"MMDD")&lt;VLOOKUP(R2620,SpeciesValidation!D:W,18,FALSE),TEXT(A2620,"MMDD")&gt;VLOOKUP(R2620,SpeciesValidation!D:W,19,FALSE)),IF(TEXT(A2620,"MMDD")&lt;"0701",TEXT(A2620,"MMDD")&gt;VLOOKUP(R2620,SpeciesValidation!D:W,18,FALSE),TEXT(A2620,"MMDD")&lt;VLOOKUP(R2620,SpeciesValidation!D:W,19,FALSE))),"Date outside expected range for this species",""),"")),"",IF(LEFT(J2620,1)="A",IF(IF(VLOOKUP(R2620,SpeciesValidation!D:W,20,FALSE)=FALSE,OR(TEXT(A2620,"MMDD")&lt;VLOOKUP(R2620,SpeciesValidation!D:W,18,FALSE),TEXT(A2620,"MMDD")&gt;VLOOKUP(R2620,SpeciesValidation!D:W,19,FALSE)),IF(TEXT(A2620,"MMDD")&lt;"0701",TEXT(A2620,"MMDD")&gt;VLOOKUP(R2620,SpeciesValidation!D:W,18,FALSE),TEXT(A2620,"MMDD")&lt;VLOOKUP(R2620,SpeciesValidation!D:W,19,FALSE))),"Date outside expected range for this species",""),"")))</f>
        <v/>
      </c>
      <c r="M2620" s="127" t="str">
        <f>IF(LEN(E2620&amp;"")&gt;0,IF(ISERROR(VLOOKUP(R2620,SpeciesValidation!D:I,6,FALSE)),"",VLOOKUP(R2620,SpeciesValidation!D:I,6,FALSE)),"")</f>
        <v/>
      </c>
      <c r="Q2620" s="36" t="str">
        <f>IF(LEN(E2620&amp;"")&gt;0,IF(ISERROR(VLOOKUP(E2620,SpeciesValidation!B:G,2,FALSE)=TRUE),"",VLOOKUP(E2620,SpeciesValidation!B:G,2,FALSE)),"")</f>
        <v/>
      </c>
      <c r="R2620" s="36" t="str">
        <f>IF(LEN(E2620&amp;"")&gt;0,IF(ISERROR(VLOOKUP(E2620,SpeciesLookup!B:G,4,FALSE)=TRUE),"",VLOOKUP(E2620,SpeciesLookup!B:G,4,FALSE)),"")</f>
        <v/>
      </c>
    </row>
    <row r="2621" spans="1:18" ht="13.2" x14ac:dyDescent="0.25">
      <c r="A2621" s="72"/>
      <c r="D2621" s="11"/>
      <c r="G2621" s="128" t="str">
        <f>IF(LEN(E2621&amp;"")&gt;0,IF(ISERROR(VLOOKUP(E2621,SpeciesLookup!B:G,6,FALSE)=TRUE),"",VLOOKUP(E2621,SpeciesLookup!B:G,6,FALSE)),"")</f>
        <v/>
      </c>
      <c r="H2621" s="128" t="str">
        <f>IF(LEN(E2621&amp;"")&gt;0,IF(ISERROR(VLOOKUP(E2621,SpeciesLookup!B:G,5,FALSE)=TRUE),"",VLOOKUP(E2621,SpeciesLookup!B:G,5,FALSE)),"")</f>
        <v/>
      </c>
      <c r="I2621" s="11"/>
      <c r="J2621" s="73"/>
      <c r="K2621" s="11"/>
      <c r="L2621" s="127" t="str">
        <f>TRIM(IF(ISERROR(VLOOKUP(R2621,SpeciesValidation!D:T,IF(ISNA(VLOOKUP(J2621,Validation!B$2:C$15,2,FALSE)),FALSE,VLOOKUP(J2621,Validation!B$2:C$15,2,FALSE)))),IF(LEN(E2621&amp;"")&gt;0,"",""),VLOOKUP(R2621,SpeciesValidation!D:T,VLOOKUP(J2621,Validation!B$2:C$15,2,FALSE),FALSE)) &amp; " " &amp; IF(ISERROR(IF(LEFT(J2621,1)="A",IF(IF(VLOOKUP(R2621,SpeciesValidation!D:W,20,FALSE)=FALSE,OR(TEXT(A2621,"MMDD")&lt;VLOOKUP(R2621,SpeciesValidation!D:W,18,FALSE),TEXT(A2621,"MMDD")&gt;VLOOKUP(R2621,SpeciesValidation!D:W,19,FALSE)),IF(TEXT(A2621,"MMDD")&lt;"0701",TEXT(A2621,"MMDD")&gt;VLOOKUP(R2621,SpeciesValidation!D:W,18,FALSE),TEXT(A2621,"MMDD")&lt;VLOOKUP(R2621,SpeciesValidation!D:W,19,FALSE))),"Date outside expected range for this species",""),"")),"",IF(LEFT(J2621,1)="A",IF(IF(VLOOKUP(R2621,SpeciesValidation!D:W,20,FALSE)=FALSE,OR(TEXT(A2621,"MMDD")&lt;VLOOKUP(R2621,SpeciesValidation!D:W,18,FALSE),TEXT(A2621,"MMDD")&gt;VLOOKUP(R2621,SpeciesValidation!D:W,19,FALSE)),IF(TEXT(A2621,"MMDD")&lt;"0701",TEXT(A2621,"MMDD")&gt;VLOOKUP(R2621,SpeciesValidation!D:W,18,FALSE),TEXT(A2621,"MMDD")&lt;VLOOKUP(R2621,SpeciesValidation!D:W,19,FALSE))),"Date outside expected range for this species",""),"")))</f>
        <v/>
      </c>
      <c r="M2621" s="127" t="str">
        <f>IF(LEN(E2621&amp;"")&gt;0,IF(ISERROR(VLOOKUP(R2621,SpeciesValidation!D:I,6,FALSE)),"",VLOOKUP(R2621,SpeciesValidation!D:I,6,FALSE)),"")</f>
        <v/>
      </c>
      <c r="Q2621" s="36" t="str">
        <f>IF(LEN(E2621&amp;"")&gt;0,IF(ISERROR(VLOOKUP(E2621,SpeciesValidation!B:G,2,FALSE)=TRUE),"",VLOOKUP(E2621,SpeciesValidation!B:G,2,FALSE)),"")</f>
        <v/>
      </c>
      <c r="R2621" s="36" t="str">
        <f>IF(LEN(E2621&amp;"")&gt;0,IF(ISERROR(VLOOKUP(E2621,SpeciesLookup!B:G,4,FALSE)=TRUE),"",VLOOKUP(E2621,SpeciesLookup!B:G,4,FALSE)),"")</f>
        <v/>
      </c>
    </row>
    <row r="2622" spans="1:18" ht="13.2" x14ac:dyDescent="0.25">
      <c r="A2622" s="72"/>
      <c r="D2622" s="11"/>
      <c r="G2622" s="128" t="str">
        <f>IF(LEN(E2622&amp;"")&gt;0,IF(ISERROR(VLOOKUP(E2622,SpeciesLookup!B:G,6,FALSE)=TRUE),"",VLOOKUP(E2622,SpeciesLookup!B:G,6,FALSE)),"")</f>
        <v/>
      </c>
      <c r="H2622" s="128" t="str">
        <f>IF(LEN(E2622&amp;"")&gt;0,IF(ISERROR(VLOOKUP(E2622,SpeciesLookup!B:G,5,FALSE)=TRUE),"",VLOOKUP(E2622,SpeciesLookup!B:G,5,FALSE)),"")</f>
        <v/>
      </c>
      <c r="I2622" s="11"/>
      <c r="J2622" s="73"/>
      <c r="K2622" s="11"/>
      <c r="L2622" s="127" t="str">
        <f>TRIM(IF(ISERROR(VLOOKUP(R2622,SpeciesValidation!D:T,IF(ISNA(VLOOKUP(J2622,Validation!B$2:C$15,2,FALSE)),FALSE,VLOOKUP(J2622,Validation!B$2:C$15,2,FALSE)))),IF(LEN(E2622&amp;"")&gt;0,"",""),VLOOKUP(R2622,SpeciesValidation!D:T,VLOOKUP(J2622,Validation!B$2:C$15,2,FALSE),FALSE)) &amp; " " &amp; IF(ISERROR(IF(LEFT(J2622,1)="A",IF(IF(VLOOKUP(R2622,SpeciesValidation!D:W,20,FALSE)=FALSE,OR(TEXT(A2622,"MMDD")&lt;VLOOKUP(R2622,SpeciesValidation!D:W,18,FALSE),TEXT(A2622,"MMDD")&gt;VLOOKUP(R2622,SpeciesValidation!D:W,19,FALSE)),IF(TEXT(A2622,"MMDD")&lt;"0701",TEXT(A2622,"MMDD")&gt;VLOOKUP(R2622,SpeciesValidation!D:W,18,FALSE),TEXT(A2622,"MMDD")&lt;VLOOKUP(R2622,SpeciesValidation!D:W,19,FALSE))),"Date outside expected range for this species",""),"")),"",IF(LEFT(J2622,1)="A",IF(IF(VLOOKUP(R2622,SpeciesValidation!D:W,20,FALSE)=FALSE,OR(TEXT(A2622,"MMDD")&lt;VLOOKUP(R2622,SpeciesValidation!D:W,18,FALSE),TEXT(A2622,"MMDD")&gt;VLOOKUP(R2622,SpeciesValidation!D:W,19,FALSE)),IF(TEXT(A2622,"MMDD")&lt;"0701",TEXT(A2622,"MMDD")&gt;VLOOKUP(R2622,SpeciesValidation!D:W,18,FALSE),TEXT(A2622,"MMDD")&lt;VLOOKUP(R2622,SpeciesValidation!D:W,19,FALSE))),"Date outside expected range for this species",""),"")))</f>
        <v/>
      </c>
      <c r="M2622" s="127" t="str">
        <f>IF(LEN(E2622&amp;"")&gt;0,IF(ISERROR(VLOOKUP(R2622,SpeciesValidation!D:I,6,FALSE)),"",VLOOKUP(R2622,SpeciesValidation!D:I,6,FALSE)),"")</f>
        <v/>
      </c>
      <c r="Q2622" s="36" t="str">
        <f>IF(LEN(E2622&amp;"")&gt;0,IF(ISERROR(VLOOKUP(E2622,SpeciesValidation!B:G,2,FALSE)=TRUE),"",VLOOKUP(E2622,SpeciesValidation!B:G,2,FALSE)),"")</f>
        <v/>
      </c>
      <c r="R2622" s="36" t="str">
        <f>IF(LEN(E2622&amp;"")&gt;0,IF(ISERROR(VLOOKUP(E2622,SpeciesLookup!B:G,4,FALSE)=TRUE),"",VLOOKUP(E2622,SpeciesLookup!B:G,4,FALSE)),"")</f>
        <v/>
      </c>
    </row>
    <row r="2623" spans="1:18" ht="13.2" x14ac:dyDescent="0.25">
      <c r="A2623" s="72"/>
      <c r="D2623" s="11"/>
      <c r="G2623" s="128" t="str">
        <f>IF(LEN(E2623&amp;"")&gt;0,IF(ISERROR(VLOOKUP(E2623,SpeciesLookup!B:G,6,FALSE)=TRUE),"",VLOOKUP(E2623,SpeciesLookup!B:G,6,FALSE)),"")</f>
        <v/>
      </c>
      <c r="H2623" s="128" t="str">
        <f>IF(LEN(E2623&amp;"")&gt;0,IF(ISERROR(VLOOKUP(E2623,SpeciesLookup!B:G,5,FALSE)=TRUE),"",VLOOKUP(E2623,SpeciesLookup!B:G,5,FALSE)),"")</f>
        <v/>
      </c>
      <c r="I2623" s="11"/>
      <c r="J2623" s="73"/>
      <c r="K2623" s="11"/>
      <c r="L2623" s="127" t="str">
        <f>TRIM(IF(ISERROR(VLOOKUP(R2623,SpeciesValidation!D:T,IF(ISNA(VLOOKUP(J2623,Validation!B$2:C$15,2,FALSE)),FALSE,VLOOKUP(J2623,Validation!B$2:C$15,2,FALSE)))),IF(LEN(E2623&amp;"")&gt;0,"",""),VLOOKUP(R2623,SpeciesValidation!D:T,VLOOKUP(J2623,Validation!B$2:C$15,2,FALSE),FALSE)) &amp; " " &amp; IF(ISERROR(IF(LEFT(J2623,1)="A",IF(IF(VLOOKUP(R2623,SpeciesValidation!D:W,20,FALSE)=FALSE,OR(TEXT(A2623,"MMDD")&lt;VLOOKUP(R2623,SpeciesValidation!D:W,18,FALSE),TEXT(A2623,"MMDD")&gt;VLOOKUP(R2623,SpeciesValidation!D:W,19,FALSE)),IF(TEXT(A2623,"MMDD")&lt;"0701",TEXT(A2623,"MMDD")&gt;VLOOKUP(R2623,SpeciesValidation!D:W,18,FALSE),TEXT(A2623,"MMDD")&lt;VLOOKUP(R2623,SpeciesValidation!D:W,19,FALSE))),"Date outside expected range for this species",""),"")),"",IF(LEFT(J2623,1)="A",IF(IF(VLOOKUP(R2623,SpeciesValidation!D:W,20,FALSE)=FALSE,OR(TEXT(A2623,"MMDD")&lt;VLOOKUP(R2623,SpeciesValidation!D:W,18,FALSE),TEXT(A2623,"MMDD")&gt;VLOOKUP(R2623,SpeciesValidation!D:W,19,FALSE)),IF(TEXT(A2623,"MMDD")&lt;"0701",TEXT(A2623,"MMDD")&gt;VLOOKUP(R2623,SpeciesValidation!D:W,18,FALSE),TEXT(A2623,"MMDD")&lt;VLOOKUP(R2623,SpeciesValidation!D:W,19,FALSE))),"Date outside expected range for this species",""),"")))</f>
        <v/>
      </c>
      <c r="M2623" s="127" t="str">
        <f>IF(LEN(E2623&amp;"")&gt;0,IF(ISERROR(VLOOKUP(R2623,SpeciesValidation!D:I,6,FALSE)),"",VLOOKUP(R2623,SpeciesValidation!D:I,6,FALSE)),"")</f>
        <v/>
      </c>
      <c r="Q2623" s="36" t="str">
        <f>IF(LEN(E2623&amp;"")&gt;0,IF(ISERROR(VLOOKUP(E2623,SpeciesValidation!B:G,2,FALSE)=TRUE),"",VLOOKUP(E2623,SpeciesValidation!B:G,2,FALSE)),"")</f>
        <v/>
      </c>
      <c r="R2623" s="36" t="str">
        <f>IF(LEN(E2623&amp;"")&gt;0,IF(ISERROR(VLOOKUP(E2623,SpeciesLookup!B:G,4,FALSE)=TRUE),"",VLOOKUP(E2623,SpeciesLookup!B:G,4,FALSE)),"")</f>
        <v/>
      </c>
    </row>
    <row r="2624" spans="1:18" ht="13.2" x14ac:dyDescent="0.25">
      <c r="A2624" s="72"/>
      <c r="D2624" s="11"/>
      <c r="G2624" s="128" t="str">
        <f>IF(LEN(E2624&amp;"")&gt;0,IF(ISERROR(VLOOKUP(E2624,SpeciesLookup!B:G,6,FALSE)=TRUE),"",VLOOKUP(E2624,SpeciesLookup!B:G,6,FALSE)),"")</f>
        <v/>
      </c>
      <c r="H2624" s="128" t="str">
        <f>IF(LEN(E2624&amp;"")&gt;0,IF(ISERROR(VLOOKUP(E2624,SpeciesLookup!B:G,5,FALSE)=TRUE),"",VLOOKUP(E2624,SpeciesLookup!B:G,5,FALSE)),"")</f>
        <v/>
      </c>
      <c r="I2624" s="11"/>
      <c r="J2624" s="73"/>
      <c r="K2624" s="11"/>
      <c r="L2624" s="127" t="str">
        <f>TRIM(IF(ISERROR(VLOOKUP(R2624,SpeciesValidation!D:T,IF(ISNA(VLOOKUP(J2624,Validation!B$2:C$15,2,FALSE)),FALSE,VLOOKUP(J2624,Validation!B$2:C$15,2,FALSE)))),IF(LEN(E2624&amp;"")&gt;0,"",""),VLOOKUP(R2624,SpeciesValidation!D:T,VLOOKUP(J2624,Validation!B$2:C$15,2,FALSE),FALSE)) &amp; " " &amp; IF(ISERROR(IF(LEFT(J2624,1)="A",IF(IF(VLOOKUP(R2624,SpeciesValidation!D:W,20,FALSE)=FALSE,OR(TEXT(A2624,"MMDD")&lt;VLOOKUP(R2624,SpeciesValidation!D:W,18,FALSE),TEXT(A2624,"MMDD")&gt;VLOOKUP(R2624,SpeciesValidation!D:W,19,FALSE)),IF(TEXT(A2624,"MMDD")&lt;"0701",TEXT(A2624,"MMDD")&gt;VLOOKUP(R2624,SpeciesValidation!D:W,18,FALSE),TEXT(A2624,"MMDD")&lt;VLOOKUP(R2624,SpeciesValidation!D:W,19,FALSE))),"Date outside expected range for this species",""),"")),"",IF(LEFT(J2624,1)="A",IF(IF(VLOOKUP(R2624,SpeciesValidation!D:W,20,FALSE)=FALSE,OR(TEXT(A2624,"MMDD")&lt;VLOOKUP(R2624,SpeciesValidation!D:W,18,FALSE),TEXT(A2624,"MMDD")&gt;VLOOKUP(R2624,SpeciesValidation!D:W,19,FALSE)),IF(TEXT(A2624,"MMDD")&lt;"0701",TEXT(A2624,"MMDD")&gt;VLOOKUP(R2624,SpeciesValidation!D:W,18,FALSE),TEXT(A2624,"MMDD")&lt;VLOOKUP(R2624,SpeciesValidation!D:W,19,FALSE))),"Date outside expected range for this species",""),"")))</f>
        <v/>
      </c>
      <c r="M2624" s="127" t="str">
        <f>IF(LEN(E2624&amp;"")&gt;0,IF(ISERROR(VLOOKUP(R2624,SpeciesValidation!D:I,6,FALSE)),"",VLOOKUP(R2624,SpeciesValidation!D:I,6,FALSE)),"")</f>
        <v/>
      </c>
      <c r="Q2624" s="36" t="str">
        <f>IF(LEN(E2624&amp;"")&gt;0,IF(ISERROR(VLOOKUP(E2624,SpeciesValidation!B:G,2,FALSE)=TRUE),"",VLOOKUP(E2624,SpeciesValidation!B:G,2,FALSE)),"")</f>
        <v/>
      </c>
      <c r="R2624" s="36" t="str">
        <f>IF(LEN(E2624&amp;"")&gt;0,IF(ISERROR(VLOOKUP(E2624,SpeciesLookup!B:G,4,FALSE)=TRUE),"",VLOOKUP(E2624,SpeciesLookup!B:G,4,FALSE)),"")</f>
        <v/>
      </c>
    </row>
    <row r="2625" spans="1:18" ht="13.2" x14ac:dyDescent="0.25">
      <c r="A2625" s="72"/>
      <c r="D2625" s="11"/>
      <c r="G2625" s="128" t="str">
        <f>IF(LEN(E2625&amp;"")&gt;0,IF(ISERROR(VLOOKUP(E2625,SpeciesLookup!B:G,6,FALSE)=TRUE),"",VLOOKUP(E2625,SpeciesLookup!B:G,6,FALSE)),"")</f>
        <v/>
      </c>
      <c r="H2625" s="128" t="str">
        <f>IF(LEN(E2625&amp;"")&gt;0,IF(ISERROR(VLOOKUP(E2625,SpeciesLookup!B:G,5,FALSE)=TRUE),"",VLOOKUP(E2625,SpeciesLookup!B:G,5,FALSE)),"")</f>
        <v/>
      </c>
      <c r="I2625" s="11"/>
      <c r="J2625" s="73"/>
      <c r="K2625" s="11"/>
      <c r="L2625" s="127" t="str">
        <f>TRIM(IF(ISERROR(VLOOKUP(R2625,SpeciesValidation!D:T,IF(ISNA(VLOOKUP(J2625,Validation!B$2:C$15,2,FALSE)),FALSE,VLOOKUP(J2625,Validation!B$2:C$15,2,FALSE)))),IF(LEN(E2625&amp;"")&gt;0,"",""),VLOOKUP(R2625,SpeciesValidation!D:T,VLOOKUP(J2625,Validation!B$2:C$15,2,FALSE),FALSE)) &amp; " " &amp; IF(ISERROR(IF(LEFT(J2625,1)="A",IF(IF(VLOOKUP(R2625,SpeciesValidation!D:W,20,FALSE)=FALSE,OR(TEXT(A2625,"MMDD")&lt;VLOOKUP(R2625,SpeciesValidation!D:W,18,FALSE),TEXT(A2625,"MMDD")&gt;VLOOKUP(R2625,SpeciesValidation!D:W,19,FALSE)),IF(TEXT(A2625,"MMDD")&lt;"0701",TEXT(A2625,"MMDD")&gt;VLOOKUP(R2625,SpeciesValidation!D:W,18,FALSE),TEXT(A2625,"MMDD")&lt;VLOOKUP(R2625,SpeciesValidation!D:W,19,FALSE))),"Date outside expected range for this species",""),"")),"",IF(LEFT(J2625,1)="A",IF(IF(VLOOKUP(R2625,SpeciesValidation!D:W,20,FALSE)=FALSE,OR(TEXT(A2625,"MMDD")&lt;VLOOKUP(R2625,SpeciesValidation!D:W,18,FALSE),TEXT(A2625,"MMDD")&gt;VLOOKUP(R2625,SpeciesValidation!D:W,19,FALSE)),IF(TEXT(A2625,"MMDD")&lt;"0701",TEXT(A2625,"MMDD")&gt;VLOOKUP(R2625,SpeciesValidation!D:W,18,FALSE),TEXT(A2625,"MMDD")&lt;VLOOKUP(R2625,SpeciesValidation!D:W,19,FALSE))),"Date outside expected range for this species",""),"")))</f>
        <v/>
      </c>
      <c r="M2625" s="127" t="str">
        <f>IF(LEN(E2625&amp;"")&gt;0,IF(ISERROR(VLOOKUP(R2625,SpeciesValidation!D:I,6,FALSE)),"",VLOOKUP(R2625,SpeciesValidation!D:I,6,FALSE)),"")</f>
        <v/>
      </c>
      <c r="Q2625" s="36" t="str">
        <f>IF(LEN(E2625&amp;"")&gt;0,IF(ISERROR(VLOOKUP(E2625,SpeciesValidation!B:G,2,FALSE)=TRUE),"",VLOOKUP(E2625,SpeciesValidation!B:G,2,FALSE)),"")</f>
        <v/>
      </c>
      <c r="R2625" s="36" t="str">
        <f>IF(LEN(E2625&amp;"")&gt;0,IF(ISERROR(VLOOKUP(E2625,SpeciesLookup!B:G,4,FALSE)=TRUE),"",VLOOKUP(E2625,SpeciesLookup!B:G,4,FALSE)),"")</f>
        <v/>
      </c>
    </row>
    <row r="2626" spans="1:18" ht="13.2" x14ac:dyDescent="0.25">
      <c r="A2626" s="72"/>
      <c r="D2626" s="11"/>
      <c r="G2626" s="128" t="str">
        <f>IF(LEN(E2626&amp;"")&gt;0,IF(ISERROR(VLOOKUP(E2626,SpeciesLookup!B:G,6,FALSE)=TRUE),"",VLOOKUP(E2626,SpeciesLookup!B:G,6,FALSE)),"")</f>
        <v/>
      </c>
      <c r="H2626" s="128" t="str">
        <f>IF(LEN(E2626&amp;"")&gt;0,IF(ISERROR(VLOOKUP(E2626,SpeciesLookup!B:G,5,FALSE)=TRUE),"",VLOOKUP(E2626,SpeciesLookup!B:G,5,FALSE)),"")</f>
        <v/>
      </c>
      <c r="I2626" s="11"/>
      <c r="J2626" s="73"/>
      <c r="K2626" s="11"/>
      <c r="L2626" s="127" t="str">
        <f>TRIM(IF(ISERROR(VLOOKUP(R2626,SpeciesValidation!D:T,IF(ISNA(VLOOKUP(J2626,Validation!B$2:C$15,2,FALSE)),FALSE,VLOOKUP(J2626,Validation!B$2:C$15,2,FALSE)))),IF(LEN(E2626&amp;"")&gt;0,"",""),VLOOKUP(R2626,SpeciesValidation!D:T,VLOOKUP(J2626,Validation!B$2:C$15,2,FALSE),FALSE)) &amp; " " &amp; IF(ISERROR(IF(LEFT(J2626,1)="A",IF(IF(VLOOKUP(R2626,SpeciesValidation!D:W,20,FALSE)=FALSE,OR(TEXT(A2626,"MMDD")&lt;VLOOKUP(R2626,SpeciesValidation!D:W,18,FALSE),TEXT(A2626,"MMDD")&gt;VLOOKUP(R2626,SpeciesValidation!D:W,19,FALSE)),IF(TEXT(A2626,"MMDD")&lt;"0701",TEXT(A2626,"MMDD")&gt;VLOOKUP(R2626,SpeciesValidation!D:W,18,FALSE),TEXT(A2626,"MMDD")&lt;VLOOKUP(R2626,SpeciesValidation!D:W,19,FALSE))),"Date outside expected range for this species",""),"")),"",IF(LEFT(J2626,1)="A",IF(IF(VLOOKUP(R2626,SpeciesValidation!D:W,20,FALSE)=FALSE,OR(TEXT(A2626,"MMDD")&lt;VLOOKUP(R2626,SpeciesValidation!D:W,18,FALSE),TEXT(A2626,"MMDD")&gt;VLOOKUP(R2626,SpeciesValidation!D:W,19,FALSE)),IF(TEXT(A2626,"MMDD")&lt;"0701",TEXT(A2626,"MMDD")&gt;VLOOKUP(R2626,SpeciesValidation!D:W,18,FALSE),TEXT(A2626,"MMDD")&lt;VLOOKUP(R2626,SpeciesValidation!D:W,19,FALSE))),"Date outside expected range for this species",""),"")))</f>
        <v/>
      </c>
      <c r="M2626" s="127" t="str">
        <f>IF(LEN(E2626&amp;"")&gt;0,IF(ISERROR(VLOOKUP(R2626,SpeciesValidation!D:I,6,FALSE)),"",VLOOKUP(R2626,SpeciesValidation!D:I,6,FALSE)),"")</f>
        <v/>
      </c>
      <c r="Q2626" s="36" t="str">
        <f>IF(LEN(E2626&amp;"")&gt;0,IF(ISERROR(VLOOKUP(E2626,SpeciesValidation!B:G,2,FALSE)=TRUE),"",VLOOKUP(E2626,SpeciesValidation!B:G,2,FALSE)),"")</f>
        <v/>
      </c>
      <c r="R2626" s="36" t="str">
        <f>IF(LEN(E2626&amp;"")&gt;0,IF(ISERROR(VLOOKUP(E2626,SpeciesLookup!B:G,4,FALSE)=TRUE),"",VLOOKUP(E2626,SpeciesLookup!B:G,4,FALSE)),"")</f>
        <v/>
      </c>
    </row>
    <row r="2627" spans="1:18" ht="13.2" x14ac:dyDescent="0.25">
      <c r="A2627" s="72"/>
      <c r="D2627" s="11"/>
      <c r="G2627" s="128" t="str">
        <f>IF(LEN(E2627&amp;"")&gt;0,IF(ISERROR(VLOOKUP(E2627,SpeciesLookup!B:G,6,FALSE)=TRUE),"",VLOOKUP(E2627,SpeciesLookup!B:G,6,FALSE)),"")</f>
        <v/>
      </c>
      <c r="H2627" s="128" t="str">
        <f>IF(LEN(E2627&amp;"")&gt;0,IF(ISERROR(VLOOKUP(E2627,SpeciesLookup!B:G,5,FALSE)=TRUE),"",VLOOKUP(E2627,SpeciesLookup!B:G,5,FALSE)),"")</f>
        <v/>
      </c>
      <c r="I2627" s="11"/>
      <c r="J2627" s="73"/>
      <c r="K2627" s="11"/>
      <c r="L2627" s="127" t="str">
        <f>TRIM(IF(ISERROR(VLOOKUP(R2627,SpeciesValidation!D:T,IF(ISNA(VLOOKUP(J2627,Validation!B$2:C$15,2,FALSE)),FALSE,VLOOKUP(J2627,Validation!B$2:C$15,2,FALSE)))),IF(LEN(E2627&amp;"")&gt;0,"",""),VLOOKUP(R2627,SpeciesValidation!D:T,VLOOKUP(J2627,Validation!B$2:C$15,2,FALSE),FALSE)) &amp; " " &amp; IF(ISERROR(IF(LEFT(J2627,1)="A",IF(IF(VLOOKUP(R2627,SpeciesValidation!D:W,20,FALSE)=FALSE,OR(TEXT(A2627,"MMDD")&lt;VLOOKUP(R2627,SpeciesValidation!D:W,18,FALSE),TEXT(A2627,"MMDD")&gt;VLOOKUP(R2627,SpeciesValidation!D:W,19,FALSE)),IF(TEXT(A2627,"MMDD")&lt;"0701",TEXT(A2627,"MMDD")&gt;VLOOKUP(R2627,SpeciesValidation!D:W,18,FALSE),TEXT(A2627,"MMDD")&lt;VLOOKUP(R2627,SpeciesValidation!D:W,19,FALSE))),"Date outside expected range for this species",""),"")),"",IF(LEFT(J2627,1)="A",IF(IF(VLOOKUP(R2627,SpeciesValidation!D:W,20,FALSE)=FALSE,OR(TEXT(A2627,"MMDD")&lt;VLOOKUP(R2627,SpeciesValidation!D:W,18,FALSE),TEXT(A2627,"MMDD")&gt;VLOOKUP(R2627,SpeciesValidation!D:W,19,FALSE)),IF(TEXT(A2627,"MMDD")&lt;"0701",TEXT(A2627,"MMDD")&gt;VLOOKUP(R2627,SpeciesValidation!D:W,18,FALSE),TEXT(A2627,"MMDD")&lt;VLOOKUP(R2627,SpeciesValidation!D:W,19,FALSE))),"Date outside expected range for this species",""),"")))</f>
        <v/>
      </c>
      <c r="M2627" s="127" t="str">
        <f>IF(LEN(E2627&amp;"")&gt;0,IF(ISERROR(VLOOKUP(R2627,SpeciesValidation!D:I,6,FALSE)),"",VLOOKUP(R2627,SpeciesValidation!D:I,6,FALSE)),"")</f>
        <v/>
      </c>
      <c r="Q2627" s="36" t="str">
        <f>IF(LEN(E2627&amp;"")&gt;0,IF(ISERROR(VLOOKUP(E2627,SpeciesValidation!B:G,2,FALSE)=TRUE),"",VLOOKUP(E2627,SpeciesValidation!B:G,2,FALSE)),"")</f>
        <v/>
      </c>
      <c r="R2627" s="36" t="str">
        <f>IF(LEN(E2627&amp;"")&gt;0,IF(ISERROR(VLOOKUP(E2627,SpeciesLookup!B:G,4,FALSE)=TRUE),"",VLOOKUP(E2627,SpeciesLookup!B:G,4,FALSE)),"")</f>
        <v/>
      </c>
    </row>
    <row r="2628" spans="1:18" ht="13.2" x14ac:dyDescent="0.25">
      <c r="A2628" s="72"/>
      <c r="D2628" s="11"/>
      <c r="G2628" s="128" t="str">
        <f>IF(LEN(E2628&amp;"")&gt;0,IF(ISERROR(VLOOKUP(E2628,SpeciesLookup!B:G,6,FALSE)=TRUE),"",VLOOKUP(E2628,SpeciesLookup!B:G,6,FALSE)),"")</f>
        <v/>
      </c>
      <c r="H2628" s="128" t="str">
        <f>IF(LEN(E2628&amp;"")&gt;0,IF(ISERROR(VLOOKUP(E2628,SpeciesLookup!B:G,5,FALSE)=TRUE),"",VLOOKUP(E2628,SpeciesLookup!B:G,5,FALSE)),"")</f>
        <v/>
      </c>
      <c r="I2628" s="11"/>
      <c r="J2628" s="73"/>
      <c r="K2628" s="11"/>
      <c r="L2628" s="127" t="str">
        <f>TRIM(IF(ISERROR(VLOOKUP(R2628,SpeciesValidation!D:T,IF(ISNA(VLOOKUP(J2628,Validation!B$2:C$15,2,FALSE)),FALSE,VLOOKUP(J2628,Validation!B$2:C$15,2,FALSE)))),IF(LEN(E2628&amp;"")&gt;0,"",""),VLOOKUP(R2628,SpeciesValidation!D:T,VLOOKUP(J2628,Validation!B$2:C$15,2,FALSE),FALSE)) &amp; " " &amp; IF(ISERROR(IF(LEFT(J2628,1)="A",IF(IF(VLOOKUP(R2628,SpeciesValidation!D:W,20,FALSE)=FALSE,OR(TEXT(A2628,"MMDD")&lt;VLOOKUP(R2628,SpeciesValidation!D:W,18,FALSE),TEXT(A2628,"MMDD")&gt;VLOOKUP(R2628,SpeciesValidation!D:W,19,FALSE)),IF(TEXT(A2628,"MMDD")&lt;"0701",TEXT(A2628,"MMDD")&gt;VLOOKUP(R2628,SpeciesValidation!D:W,18,FALSE),TEXT(A2628,"MMDD")&lt;VLOOKUP(R2628,SpeciesValidation!D:W,19,FALSE))),"Date outside expected range for this species",""),"")),"",IF(LEFT(J2628,1)="A",IF(IF(VLOOKUP(R2628,SpeciesValidation!D:W,20,FALSE)=FALSE,OR(TEXT(A2628,"MMDD")&lt;VLOOKUP(R2628,SpeciesValidation!D:W,18,FALSE),TEXT(A2628,"MMDD")&gt;VLOOKUP(R2628,SpeciesValidation!D:W,19,FALSE)),IF(TEXT(A2628,"MMDD")&lt;"0701",TEXT(A2628,"MMDD")&gt;VLOOKUP(R2628,SpeciesValidation!D:W,18,FALSE),TEXT(A2628,"MMDD")&lt;VLOOKUP(R2628,SpeciesValidation!D:W,19,FALSE))),"Date outside expected range for this species",""),"")))</f>
        <v/>
      </c>
      <c r="M2628" s="127" t="str">
        <f>IF(LEN(E2628&amp;"")&gt;0,IF(ISERROR(VLOOKUP(R2628,SpeciesValidation!D:I,6,FALSE)),"",VLOOKUP(R2628,SpeciesValidation!D:I,6,FALSE)),"")</f>
        <v/>
      </c>
      <c r="Q2628" s="36" t="str">
        <f>IF(LEN(E2628&amp;"")&gt;0,IF(ISERROR(VLOOKUP(E2628,SpeciesValidation!B:G,2,FALSE)=TRUE),"",VLOOKUP(E2628,SpeciesValidation!B:G,2,FALSE)),"")</f>
        <v/>
      </c>
      <c r="R2628" s="36" t="str">
        <f>IF(LEN(E2628&amp;"")&gt;0,IF(ISERROR(VLOOKUP(E2628,SpeciesLookup!B:G,4,FALSE)=TRUE),"",VLOOKUP(E2628,SpeciesLookup!B:G,4,FALSE)),"")</f>
        <v/>
      </c>
    </row>
    <row r="2629" spans="1:18" ht="13.2" x14ac:dyDescent="0.25">
      <c r="A2629" s="72"/>
      <c r="D2629" s="11"/>
      <c r="G2629" s="128" t="str">
        <f>IF(LEN(E2629&amp;"")&gt;0,IF(ISERROR(VLOOKUP(E2629,SpeciesLookup!B:G,6,FALSE)=TRUE),"",VLOOKUP(E2629,SpeciesLookup!B:G,6,FALSE)),"")</f>
        <v/>
      </c>
      <c r="H2629" s="128" t="str">
        <f>IF(LEN(E2629&amp;"")&gt;0,IF(ISERROR(VLOOKUP(E2629,SpeciesLookup!B:G,5,FALSE)=TRUE),"",VLOOKUP(E2629,SpeciesLookup!B:G,5,FALSE)),"")</f>
        <v/>
      </c>
      <c r="I2629" s="11"/>
      <c r="J2629" s="73"/>
      <c r="K2629" s="11"/>
      <c r="L2629" s="127" t="str">
        <f>TRIM(IF(ISERROR(VLOOKUP(R2629,SpeciesValidation!D:T,IF(ISNA(VLOOKUP(J2629,Validation!B$2:C$15,2,FALSE)),FALSE,VLOOKUP(J2629,Validation!B$2:C$15,2,FALSE)))),IF(LEN(E2629&amp;"")&gt;0,"",""),VLOOKUP(R2629,SpeciesValidation!D:T,VLOOKUP(J2629,Validation!B$2:C$15,2,FALSE),FALSE)) &amp; " " &amp; IF(ISERROR(IF(LEFT(J2629,1)="A",IF(IF(VLOOKUP(R2629,SpeciesValidation!D:W,20,FALSE)=FALSE,OR(TEXT(A2629,"MMDD")&lt;VLOOKUP(R2629,SpeciesValidation!D:W,18,FALSE),TEXT(A2629,"MMDD")&gt;VLOOKUP(R2629,SpeciesValidation!D:W,19,FALSE)),IF(TEXT(A2629,"MMDD")&lt;"0701",TEXT(A2629,"MMDD")&gt;VLOOKUP(R2629,SpeciesValidation!D:W,18,FALSE),TEXT(A2629,"MMDD")&lt;VLOOKUP(R2629,SpeciesValidation!D:W,19,FALSE))),"Date outside expected range for this species",""),"")),"",IF(LEFT(J2629,1)="A",IF(IF(VLOOKUP(R2629,SpeciesValidation!D:W,20,FALSE)=FALSE,OR(TEXT(A2629,"MMDD")&lt;VLOOKUP(R2629,SpeciesValidation!D:W,18,FALSE),TEXT(A2629,"MMDD")&gt;VLOOKUP(R2629,SpeciesValidation!D:W,19,FALSE)),IF(TEXT(A2629,"MMDD")&lt;"0701",TEXT(A2629,"MMDD")&gt;VLOOKUP(R2629,SpeciesValidation!D:W,18,FALSE),TEXT(A2629,"MMDD")&lt;VLOOKUP(R2629,SpeciesValidation!D:W,19,FALSE))),"Date outside expected range for this species",""),"")))</f>
        <v/>
      </c>
      <c r="M2629" s="127" t="str">
        <f>IF(LEN(E2629&amp;"")&gt;0,IF(ISERROR(VLOOKUP(R2629,SpeciesValidation!D:I,6,FALSE)),"",VLOOKUP(R2629,SpeciesValidation!D:I,6,FALSE)),"")</f>
        <v/>
      </c>
      <c r="Q2629" s="36" t="str">
        <f>IF(LEN(E2629&amp;"")&gt;0,IF(ISERROR(VLOOKUP(E2629,SpeciesValidation!B:G,2,FALSE)=TRUE),"",VLOOKUP(E2629,SpeciesValidation!B:G,2,FALSE)),"")</f>
        <v/>
      </c>
      <c r="R2629" s="36" t="str">
        <f>IF(LEN(E2629&amp;"")&gt;0,IF(ISERROR(VLOOKUP(E2629,SpeciesLookup!B:G,4,FALSE)=TRUE),"",VLOOKUP(E2629,SpeciesLookup!B:G,4,FALSE)),"")</f>
        <v/>
      </c>
    </row>
    <row r="2630" spans="1:18" ht="13.2" x14ac:dyDescent="0.25">
      <c r="A2630" s="72"/>
      <c r="D2630" s="11"/>
      <c r="G2630" s="128" t="str">
        <f>IF(LEN(E2630&amp;"")&gt;0,IF(ISERROR(VLOOKUP(E2630,SpeciesLookup!B:G,6,FALSE)=TRUE),"",VLOOKUP(E2630,SpeciesLookup!B:G,6,FALSE)),"")</f>
        <v/>
      </c>
      <c r="H2630" s="128" t="str">
        <f>IF(LEN(E2630&amp;"")&gt;0,IF(ISERROR(VLOOKUP(E2630,SpeciesLookup!B:G,5,FALSE)=TRUE),"",VLOOKUP(E2630,SpeciesLookup!B:G,5,FALSE)),"")</f>
        <v/>
      </c>
      <c r="I2630" s="11"/>
      <c r="J2630" s="73"/>
      <c r="K2630" s="11"/>
      <c r="L2630" s="127" t="str">
        <f>TRIM(IF(ISERROR(VLOOKUP(R2630,SpeciesValidation!D:T,IF(ISNA(VLOOKUP(J2630,Validation!B$2:C$15,2,FALSE)),FALSE,VLOOKUP(J2630,Validation!B$2:C$15,2,FALSE)))),IF(LEN(E2630&amp;"")&gt;0,"",""),VLOOKUP(R2630,SpeciesValidation!D:T,VLOOKUP(J2630,Validation!B$2:C$15,2,FALSE),FALSE)) &amp; " " &amp; IF(ISERROR(IF(LEFT(J2630,1)="A",IF(IF(VLOOKUP(R2630,SpeciesValidation!D:W,20,FALSE)=FALSE,OR(TEXT(A2630,"MMDD")&lt;VLOOKUP(R2630,SpeciesValidation!D:W,18,FALSE),TEXT(A2630,"MMDD")&gt;VLOOKUP(R2630,SpeciesValidation!D:W,19,FALSE)),IF(TEXT(A2630,"MMDD")&lt;"0701",TEXT(A2630,"MMDD")&gt;VLOOKUP(R2630,SpeciesValidation!D:W,18,FALSE),TEXT(A2630,"MMDD")&lt;VLOOKUP(R2630,SpeciesValidation!D:W,19,FALSE))),"Date outside expected range for this species",""),"")),"",IF(LEFT(J2630,1)="A",IF(IF(VLOOKUP(R2630,SpeciesValidation!D:W,20,FALSE)=FALSE,OR(TEXT(A2630,"MMDD")&lt;VLOOKUP(R2630,SpeciesValidation!D:W,18,FALSE),TEXT(A2630,"MMDD")&gt;VLOOKUP(R2630,SpeciesValidation!D:W,19,FALSE)),IF(TEXT(A2630,"MMDD")&lt;"0701",TEXT(A2630,"MMDD")&gt;VLOOKUP(R2630,SpeciesValidation!D:W,18,FALSE),TEXT(A2630,"MMDD")&lt;VLOOKUP(R2630,SpeciesValidation!D:W,19,FALSE))),"Date outside expected range for this species",""),"")))</f>
        <v/>
      </c>
      <c r="M2630" s="127" t="str">
        <f>IF(LEN(E2630&amp;"")&gt;0,IF(ISERROR(VLOOKUP(R2630,SpeciesValidation!D:I,6,FALSE)),"",VLOOKUP(R2630,SpeciesValidation!D:I,6,FALSE)),"")</f>
        <v/>
      </c>
      <c r="Q2630" s="36" t="str">
        <f>IF(LEN(E2630&amp;"")&gt;0,IF(ISERROR(VLOOKUP(E2630,SpeciesValidation!B:G,2,FALSE)=TRUE),"",VLOOKUP(E2630,SpeciesValidation!B:G,2,FALSE)),"")</f>
        <v/>
      </c>
      <c r="R2630" s="36" t="str">
        <f>IF(LEN(E2630&amp;"")&gt;0,IF(ISERROR(VLOOKUP(E2630,SpeciesLookup!B:G,4,FALSE)=TRUE),"",VLOOKUP(E2630,SpeciesLookup!B:G,4,FALSE)),"")</f>
        <v/>
      </c>
    </row>
    <row r="2631" spans="1:18" ht="13.2" x14ac:dyDescent="0.25">
      <c r="A2631" s="72"/>
      <c r="D2631" s="11"/>
      <c r="G2631" s="128" t="str">
        <f>IF(LEN(E2631&amp;"")&gt;0,IF(ISERROR(VLOOKUP(E2631,SpeciesLookup!B:G,6,FALSE)=TRUE),"",VLOOKUP(E2631,SpeciesLookup!B:G,6,FALSE)),"")</f>
        <v/>
      </c>
      <c r="H2631" s="128" t="str">
        <f>IF(LEN(E2631&amp;"")&gt;0,IF(ISERROR(VLOOKUP(E2631,SpeciesLookup!B:G,5,FALSE)=TRUE),"",VLOOKUP(E2631,SpeciesLookup!B:G,5,FALSE)),"")</f>
        <v/>
      </c>
      <c r="I2631" s="11"/>
      <c r="J2631" s="73"/>
      <c r="K2631" s="11"/>
      <c r="L2631" s="127" t="str">
        <f>TRIM(IF(ISERROR(VLOOKUP(R2631,SpeciesValidation!D:T,IF(ISNA(VLOOKUP(J2631,Validation!B$2:C$15,2,FALSE)),FALSE,VLOOKUP(J2631,Validation!B$2:C$15,2,FALSE)))),IF(LEN(E2631&amp;"")&gt;0,"",""),VLOOKUP(R2631,SpeciesValidation!D:T,VLOOKUP(J2631,Validation!B$2:C$15,2,FALSE),FALSE)) &amp; " " &amp; IF(ISERROR(IF(LEFT(J2631,1)="A",IF(IF(VLOOKUP(R2631,SpeciesValidation!D:W,20,FALSE)=FALSE,OR(TEXT(A2631,"MMDD")&lt;VLOOKUP(R2631,SpeciesValidation!D:W,18,FALSE),TEXT(A2631,"MMDD")&gt;VLOOKUP(R2631,SpeciesValidation!D:W,19,FALSE)),IF(TEXT(A2631,"MMDD")&lt;"0701",TEXT(A2631,"MMDD")&gt;VLOOKUP(R2631,SpeciesValidation!D:W,18,FALSE),TEXT(A2631,"MMDD")&lt;VLOOKUP(R2631,SpeciesValidation!D:W,19,FALSE))),"Date outside expected range for this species",""),"")),"",IF(LEFT(J2631,1)="A",IF(IF(VLOOKUP(R2631,SpeciesValidation!D:W,20,FALSE)=FALSE,OR(TEXT(A2631,"MMDD")&lt;VLOOKUP(R2631,SpeciesValidation!D:W,18,FALSE),TEXT(A2631,"MMDD")&gt;VLOOKUP(R2631,SpeciesValidation!D:W,19,FALSE)),IF(TEXT(A2631,"MMDD")&lt;"0701",TEXT(A2631,"MMDD")&gt;VLOOKUP(R2631,SpeciesValidation!D:W,18,FALSE),TEXT(A2631,"MMDD")&lt;VLOOKUP(R2631,SpeciesValidation!D:W,19,FALSE))),"Date outside expected range for this species",""),"")))</f>
        <v/>
      </c>
      <c r="M2631" s="127" t="str">
        <f>IF(LEN(E2631&amp;"")&gt;0,IF(ISERROR(VLOOKUP(R2631,SpeciesValidation!D:I,6,FALSE)),"",VLOOKUP(R2631,SpeciesValidation!D:I,6,FALSE)),"")</f>
        <v/>
      </c>
      <c r="Q2631" s="36" t="str">
        <f>IF(LEN(E2631&amp;"")&gt;0,IF(ISERROR(VLOOKUP(E2631,SpeciesValidation!B:G,2,FALSE)=TRUE),"",VLOOKUP(E2631,SpeciesValidation!B:G,2,FALSE)),"")</f>
        <v/>
      </c>
      <c r="R2631" s="36" t="str">
        <f>IF(LEN(E2631&amp;"")&gt;0,IF(ISERROR(VLOOKUP(E2631,SpeciesLookup!B:G,4,FALSE)=TRUE),"",VLOOKUP(E2631,SpeciesLookup!B:G,4,FALSE)),"")</f>
        <v/>
      </c>
    </row>
    <row r="2632" spans="1:18" ht="13.2" x14ac:dyDescent="0.25">
      <c r="A2632" s="72"/>
      <c r="D2632" s="11"/>
      <c r="G2632" s="128" t="str">
        <f>IF(LEN(E2632&amp;"")&gt;0,IF(ISERROR(VLOOKUP(E2632,SpeciesLookup!B:G,6,FALSE)=TRUE),"",VLOOKUP(E2632,SpeciesLookup!B:G,6,FALSE)),"")</f>
        <v/>
      </c>
      <c r="H2632" s="128" t="str">
        <f>IF(LEN(E2632&amp;"")&gt;0,IF(ISERROR(VLOOKUP(E2632,SpeciesLookup!B:G,5,FALSE)=TRUE),"",VLOOKUP(E2632,SpeciesLookup!B:G,5,FALSE)),"")</f>
        <v/>
      </c>
      <c r="I2632" s="11"/>
      <c r="J2632" s="73"/>
      <c r="K2632" s="11"/>
      <c r="L2632" s="127" t="str">
        <f>TRIM(IF(ISERROR(VLOOKUP(R2632,SpeciesValidation!D:T,IF(ISNA(VLOOKUP(J2632,Validation!B$2:C$15,2,FALSE)),FALSE,VLOOKUP(J2632,Validation!B$2:C$15,2,FALSE)))),IF(LEN(E2632&amp;"")&gt;0,"",""),VLOOKUP(R2632,SpeciesValidation!D:T,VLOOKUP(J2632,Validation!B$2:C$15,2,FALSE),FALSE)) &amp; " " &amp; IF(ISERROR(IF(LEFT(J2632,1)="A",IF(IF(VLOOKUP(R2632,SpeciesValidation!D:W,20,FALSE)=FALSE,OR(TEXT(A2632,"MMDD")&lt;VLOOKUP(R2632,SpeciesValidation!D:W,18,FALSE),TEXT(A2632,"MMDD")&gt;VLOOKUP(R2632,SpeciesValidation!D:W,19,FALSE)),IF(TEXT(A2632,"MMDD")&lt;"0701",TEXT(A2632,"MMDD")&gt;VLOOKUP(R2632,SpeciesValidation!D:W,18,FALSE),TEXT(A2632,"MMDD")&lt;VLOOKUP(R2632,SpeciesValidation!D:W,19,FALSE))),"Date outside expected range for this species",""),"")),"",IF(LEFT(J2632,1)="A",IF(IF(VLOOKUP(R2632,SpeciesValidation!D:W,20,FALSE)=FALSE,OR(TEXT(A2632,"MMDD")&lt;VLOOKUP(R2632,SpeciesValidation!D:W,18,FALSE),TEXT(A2632,"MMDD")&gt;VLOOKUP(R2632,SpeciesValidation!D:W,19,FALSE)),IF(TEXT(A2632,"MMDD")&lt;"0701",TEXT(A2632,"MMDD")&gt;VLOOKUP(R2632,SpeciesValidation!D:W,18,FALSE),TEXT(A2632,"MMDD")&lt;VLOOKUP(R2632,SpeciesValidation!D:W,19,FALSE))),"Date outside expected range for this species",""),"")))</f>
        <v/>
      </c>
      <c r="M2632" s="127" t="str">
        <f>IF(LEN(E2632&amp;"")&gt;0,IF(ISERROR(VLOOKUP(R2632,SpeciesValidation!D:I,6,FALSE)),"",VLOOKUP(R2632,SpeciesValidation!D:I,6,FALSE)),"")</f>
        <v/>
      </c>
      <c r="Q2632" s="36" t="str">
        <f>IF(LEN(E2632&amp;"")&gt;0,IF(ISERROR(VLOOKUP(E2632,SpeciesValidation!B:G,2,FALSE)=TRUE),"",VLOOKUP(E2632,SpeciesValidation!B:G,2,FALSE)),"")</f>
        <v/>
      </c>
      <c r="R2632" s="36" t="str">
        <f>IF(LEN(E2632&amp;"")&gt;0,IF(ISERROR(VLOOKUP(E2632,SpeciesLookup!B:G,4,FALSE)=TRUE),"",VLOOKUP(E2632,SpeciesLookup!B:G,4,FALSE)),"")</f>
        <v/>
      </c>
    </row>
    <row r="2633" spans="1:18" ht="13.2" x14ac:dyDescent="0.25">
      <c r="A2633" s="72"/>
      <c r="D2633" s="11"/>
      <c r="G2633" s="128" t="str">
        <f>IF(LEN(E2633&amp;"")&gt;0,IF(ISERROR(VLOOKUP(E2633,SpeciesLookup!B:G,6,FALSE)=TRUE),"",VLOOKUP(E2633,SpeciesLookup!B:G,6,FALSE)),"")</f>
        <v/>
      </c>
      <c r="H2633" s="128" t="str">
        <f>IF(LEN(E2633&amp;"")&gt;0,IF(ISERROR(VLOOKUP(E2633,SpeciesLookup!B:G,5,FALSE)=TRUE),"",VLOOKUP(E2633,SpeciesLookup!B:G,5,FALSE)),"")</f>
        <v/>
      </c>
      <c r="I2633" s="11"/>
      <c r="J2633" s="73"/>
      <c r="K2633" s="11"/>
      <c r="L2633" s="127" t="str">
        <f>TRIM(IF(ISERROR(VLOOKUP(R2633,SpeciesValidation!D:T,IF(ISNA(VLOOKUP(J2633,Validation!B$2:C$15,2,FALSE)),FALSE,VLOOKUP(J2633,Validation!B$2:C$15,2,FALSE)))),IF(LEN(E2633&amp;"")&gt;0,"",""),VLOOKUP(R2633,SpeciesValidation!D:T,VLOOKUP(J2633,Validation!B$2:C$15,2,FALSE),FALSE)) &amp; " " &amp; IF(ISERROR(IF(LEFT(J2633,1)="A",IF(IF(VLOOKUP(R2633,SpeciesValidation!D:W,20,FALSE)=FALSE,OR(TEXT(A2633,"MMDD")&lt;VLOOKUP(R2633,SpeciesValidation!D:W,18,FALSE),TEXT(A2633,"MMDD")&gt;VLOOKUP(R2633,SpeciesValidation!D:W,19,FALSE)),IF(TEXT(A2633,"MMDD")&lt;"0701",TEXT(A2633,"MMDD")&gt;VLOOKUP(R2633,SpeciesValidation!D:W,18,FALSE),TEXT(A2633,"MMDD")&lt;VLOOKUP(R2633,SpeciesValidation!D:W,19,FALSE))),"Date outside expected range for this species",""),"")),"",IF(LEFT(J2633,1)="A",IF(IF(VLOOKUP(R2633,SpeciesValidation!D:W,20,FALSE)=FALSE,OR(TEXT(A2633,"MMDD")&lt;VLOOKUP(R2633,SpeciesValidation!D:W,18,FALSE),TEXT(A2633,"MMDD")&gt;VLOOKUP(R2633,SpeciesValidation!D:W,19,FALSE)),IF(TEXT(A2633,"MMDD")&lt;"0701",TEXT(A2633,"MMDD")&gt;VLOOKUP(R2633,SpeciesValidation!D:W,18,FALSE),TEXT(A2633,"MMDD")&lt;VLOOKUP(R2633,SpeciesValidation!D:W,19,FALSE))),"Date outside expected range for this species",""),"")))</f>
        <v/>
      </c>
      <c r="M2633" s="127" t="str">
        <f>IF(LEN(E2633&amp;"")&gt;0,IF(ISERROR(VLOOKUP(R2633,SpeciesValidation!D:I,6,FALSE)),"",VLOOKUP(R2633,SpeciesValidation!D:I,6,FALSE)),"")</f>
        <v/>
      </c>
      <c r="Q2633" s="36" t="str">
        <f>IF(LEN(E2633&amp;"")&gt;0,IF(ISERROR(VLOOKUP(E2633,SpeciesValidation!B:G,2,FALSE)=TRUE),"",VLOOKUP(E2633,SpeciesValidation!B:G,2,FALSE)),"")</f>
        <v/>
      </c>
      <c r="R2633" s="36" t="str">
        <f>IF(LEN(E2633&amp;"")&gt;0,IF(ISERROR(VLOOKUP(E2633,SpeciesLookup!B:G,4,FALSE)=TRUE),"",VLOOKUP(E2633,SpeciesLookup!B:G,4,FALSE)),"")</f>
        <v/>
      </c>
    </row>
    <row r="2634" spans="1:18" ht="13.2" x14ac:dyDescent="0.25">
      <c r="A2634" s="72"/>
      <c r="D2634" s="11"/>
      <c r="G2634" s="128" t="str">
        <f>IF(LEN(E2634&amp;"")&gt;0,IF(ISERROR(VLOOKUP(E2634,SpeciesLookup!B:G,6,FALSE)=TRUE),"",VLOOKUP(E2634,SpeciesLookup!B:G,6,FALSE)),"")</f>
        <v/>
      </c>
      <c r="H2634" s="128" t="str">
        <f>IF(LEN(E2634&amp;"")&gt;0,IF(ISERROR(VLOOKUP(E2634,SpeciesLookup!B:G,5,FALSE)=TRUE),"",VLOOKUP(E2634,SpeciesLookup!B:G,5,FALSE)),"")</f>
        <v/>
      </c>
      <c r="I2634" s="11"/>
      <c r="J2634" s="73"/>
      <c r="K2634" s="11"/>
      <c r="L2634" s="127" t="str">
        <f>TRIM(IF(ISERROR(VLOOKUP(R2634,SpeciesValidation!D:T,IF(ISNA(VLOOKUP(J2634,Validation!B$2:C$15,2,FALSE)),FALSE,VLOOKUP(J2634,Validation!B$2:C$15,2,FALSE)))),IF(LEN(E2634&amp;"")&gt;0,"",""),VLOOKUP(R2634,SpeciesValidation!D:T,VLOOKUP(J2634,Validation!B$2:C$15,2,FALSE),FALSE)) &amp; " " &amp; IF(ISERROR(IF(LEFT(J2634,1)="A",IF(IF(VLOOKUP(R2634,SpeciesValidation!D:W,20,FALSE)=FALSE,OR(TEXT(A2634,"MMDD")&lt;VLOOKUP(R2634,SpeciesValidation!D:W,18,FALSE),TEXT(A2634,"MMDD")&gt;VLOOKUP(R2634,SpeciesValidation!D:W,19,FALSE)),IF(TEXT(A2634,"MMDD")&lt;"0701",TEXT(A2634,"MMDD")&gt;VLOOKUP(R2634,SpeciesValidation!D:W,18,FALSE),TEXT(A2634,"MMDD")&lt;VLOOKUP(R2634,SpeciesValidation!D:W,19,FALSE))),"Date outside expected range for this species",""),"")),"",IF(LEFT(J2634,1)="A",IF(IF(VLOOKUP(R2634,SpeciesValidation!D:W,20,FALSE)=FALSE,OR(TEXT(A2634,"MMDD")&lt;VLOOKUP(R2634,SpeciesValidation!D:W,18,FALSE),TEXT(A2634,"MMDD")&gt;VLOOKUP(R2634,SpeciesValidation!D:W,19,FALSE)),IF(TEXT(A2634,"MMDD")&lt;"0701",TEXT(A2634,"MMDD")&gt;VLOOKUP(R2634,SpeciesValidation!D:W,18,FALSE),TEXT(A2634,"MMDD")&lt;VLOOKUP(R2634,SpeciesValidation!D:W,19,FALSE))),"Date outside expected range for this species",""),"")))</f>
        <v/>
      </c>
      <c r="M2634" s="127" t="str">
        <f>IF(LEN(E2634&amp;"")&gt;0,IF(ISERROR(VLOOKUP(R2634,SpeciesValidation!D:I,6,FALSE)),"",VLOOKUP(R2634,SpeciesValidation!D:I,6,FALSE)),"")</f>
        <v/>
      </c>
      <c r="Q2634" s="36" t="str">
        <f>IF(LEN(E2634&amp;"")&gt;0,IF(ISERROR(VLOOKUP(E2634,SpeciesValidation!B:G,2,FALSE)=TRUE),"",VLOOKUP(E2634,SpeciesValidation!B:G,2,FALSE)),"")</f>
        <v/>
      </c>
      <c r="R2634" s="36" t="str">
        <f>IF(LEN(E2634&amp;"")&gt;0,IF(ISERROR(VLOOKUP(E2634,SpeciesLookup!B:G,4,FALSE)=TRUE),"",VLOOKUP(E2634,SpeciesLookup!B:G,4,FALSE)),"")</f>
        <v/>
      </c>
    </row>
    <row r="2635" spans="1:18" ht="13.2" x14ac:dyDescent="0.25">
      <c r="A2635" s="72"/>
      <c r="D2635" s="11"/>
      <c r="G2635" s="128" t="str">
        <f>IF(LEN(E2635&amp;"")&gt;0,IF(ISERROR(VLOOKUP(E2635,SpeciesLookup!B:G,6,FALSE)=TRUE),"",VLOOKUP(E2635,SpeciesLookup!B:G,6,FALSE)),"")</f>
        <v/>
      </c>
      <c r="H2635" s="128" t="str">
        <f>IF(LEN(E2635&amp;"")&gt;0,IF(ISERROR(VLOOKUP(E2635,SpeciesLookup!B:G,5,FALSE)=TRUE),"",VLOOKUP(E2635,SpeciesLookup!B:G,5,FALSE)),"")</f>
        <v/>
      </c>
      <c r="I2635" s="11"/>
      <c r="J2635" s="73"/>
      <c r="K2635" s="11"/>
      <c r="L2635" s="127" t="str">
        <f>TRIM(IF(ISERROR(VLOOKUP(R2635,SpeciesValidation!D:T,IF(ISNA(VLOOKUP(J2635,Validation!B$2:C$15,2,FALSE)),FALSE,VLOOKUP(J2635,Validation!B$2:C$15,2,FALSE)))),IF(LEN(E2635&amp;"")&gt;0,"",""),VLOOKUP(R2635,SpeciesValidation!D:T,VLOOKUP(J2635,Validation!B$2:C$15,2,FALSE),FALSE)) &amp; " " &amp; IF(ISERROR(IF(LEFT(J2635,1)="A",IF(IF(VLOOKUP(R2635,SpeciesValidation!D:W,20,FALSE)=FALSE,OR(TEXT(A2635,"MMDD")&lt;VLOOKUP(R2635,SpeciesValidation!D:W,18,FALSE),TEXT(A2635,"MMDD")&gt;VLOOKUP(R2635,SpeciesValidation!D:W,19,FALSE)),IF(TEXT(A2635,"MMDD")&lt;"0701",TEXT(A2635,"MMDD")&gt;VLOOKUP(R2635,SpeciesValidation!D:W,18,FALSE),TEXT(A2635,"MMDD")&lt;VLOOKUP(R2635,SpeciesValidation!D:W,19,FALSE))),"Date outside expected range for this species",""),"")),"",IF(LEFT(J2635,1)="A",IF(IF(VLOOKUP(R2635,SpeciesValidation!D:W,20,FALSE)=FALSE,OR(TEXT(A2635,"MMDD")&lt;VLOOKUP(R2635,SpeciesValidation!D:W,18,FALSE),TEXT(A2635,"MMDD")&gt;VLOOKUP(R2635,SpeciesValidation!D:W,19,FALSE)),IF(TEXT(A2635,"MMDD")&lt;"0701",TEXT(A2635,"MMDD")&gt;VLOOKUP(R2635,SpeciesValidation!D:W,18,FALSE),TEXT(A2635,"MMDD")&lt;VLOOKUP(R2635,SpeciesValidation!D:W,19,FALSE))),"Date outside expected range for this species",""),"")))</f>
        <v/>
      </c>
      <c r="M2635" s="127" t="str">
        <f>IF(LEN(E2635&amp;"")&gt;0,IF(ISERROR(VLOOKUP(R2635,SpeciesValidation!D:I,6,FALSE)),"",VLOOKUP(R2635,SpeciesValidation!D:I,6,FALSE)),"")</f>
        <v/>
      </c>
      <c r="Q2635" s="36" t="str">
        <f>IF(LEN(E2635&amp;"")&gt;0,IF(ISERROR(VLOOKUP(E2635,SpeciesValidation!B:G,2,FALSE)=TRUE),"",VLOOKUP(E2635,SpeciesValidation!B:G,2,FALSE)),"")</f>
        <v/>
      </c>
      <c r="R2635" s="36" t="str">
        <f>IF(LEN(E2635&amp;"")&gt;0,IF(ISERROR(VLOOKUP(E2635,SpeciesLookup!B:G,4,FALSE)=TRUE),"",VLOOKUP(E2635,SpeciesLookup!B:G,4,FALSE)),"")</f>
        <v/>
      </c>
    </row>
    <row r="2636" spans="1:18" ht="13.2" x14ac:dyDescent="0.25">
      <c r="A2636" s="72"/>
      <c r="D2636" s="11"/>
      <c r="G2636" s="128" t="str">
        <f>IF(LEN(E2636&amp;"")&gt;0,IF(ISERROR(VLOOKUP(E2636,SpeciesLookup!B:G,6,FALSE)=TRUE),"",VLOOKUP(E2636,SpeciesLookup!B:G,6,FALSE)),"")</f>
        <v/>
      </c>
      <c r="H2636" s="128" t="str">
        <f>IF(LEN(E2636&amp;"")&gt;0,IF(ISERROR(VLOOKUP(E2636,SpeciesLookup!B:G,5,FALSE)=TRUE),"",VLOOKUP(E2636,SpeciesLookup!B:G,5,FALSE)),"")</f>
        <v/>
      </c>
      <c r="I2636" s="11"/>
      <c r="J2636" s="73"/>
      <c r="K2636" s="11"/>
      <c r="L2636" s="127" t="str">
        <f>TRIM(IF(ISERROR(VLOOKUP(R2636,SpeciesValidation!D:T,IF(ISNA(VLOOKUP(J2636,Validation!B$2:C$15,2,FALSE)),FALSE,VLOOKUP(J2636,Validation!B$2:C$15,2,FALSE)))),IF(LEN(E2636&amp;"")&gt;0,"",""),VLOOKUP(R2636,SpeciesValidation!D:T,VLOOKUP(J2636,Validation!B$2:C$15,2,FALSE),FALSE)) &amp; " " &amp; IF(ISERROR(IF(LEFT(J2636,1)="A",IF(IF(VLOOKUP(R2636,SpeciesValidation!D:W,20,FALSE)=FALSE,OR(TEXT(A2636,"MMDD")&lt;VLOOKUP(R2636,SpeciesValidation!D:W,18,FALSE),TEXT(A2636,"MMDD")&gt;VLOOKUP(R2636,SpeciesValidation!D:W,19,FALSE)),IF(TEXT(A2636,"MMDD")&lt;"0701",TEXT(A2636,"MMDD")&gt;VLOOKUP(R2636,SpeciesValidation!D:W,18,FALSE),TEXT(A2636,"MMDD")&lt;VLOOKUP(R2636,SpeciesValidation!D:W,19,FALSE))),"Date outside expected range for this species",""),"")),"",IF(LEFT(J2636,1)="A",IF(IF(VLOOKUP(R2636,SpeciesValidation!D:W,20,FALSE)=FALSE,OR(TEXT(A2636,"MMDD")&lt;VLOOKUP(R2636,SpeciesValidation!D:W,18,FALSE),TEXT(A2636,"MMDD")&gt;VLOOKUP(R2636,SpeciesValidation!D:W,19,FALSE)),IF(TEXT(A2636,"MMDD")&lt;"0701",TEXT(A2636,"MMDD")&gt;VLOOKUP(R2636,SpeciesValidation!D:W,18,FALSE),TEXT(A2636,"MMDD")&lt;VLOOKUP(R2636,SpeciesValidation!D:W,19,FALSE))),"Date outside expected range for this species",""),"")))</f>
        <v/>
      </c>
      <c r="M2636" s="127" t="str">
        <f>IF(LEN(E2636&amp;"")&gt;0,IF(ISERROR(VLOOKUP(R2636,SpeciesValidation!D:I,6,FALSE)),"",VLOOKUP(R2636,SpeciesValidation!D:I,6,FALSE)),"")</f>
        <v/>
      </c>
      <c r="Q2636" s="36" t="str">
        <f>IF(LEN(E2636&amp;"")&gt;0,IF(ISERROR(VLOOKUP(E2636,SpeciesValidation!B:G,2,FALSE)=TRUE),"",VLOOKUP(E2636,SpeciesValidation!B:G,2,FALSE)),"")</f>
        <v/>
      </c>
      <c r="R2636" s="36" t="str">
        <f>IF(LEN(E2636&amp;"")&gt;0,IF(ISERROR(VLOOKUP(E2636,SpeciesLookup!B:G,4,FALSE)=TRUE),"",VLOOKUP(E2636,SpeciesLookup!B:G,4,FALSE)),"")</f>
        <v/>
      </c>
    </row>
    <row r="2637" spans="1:18" ht="13.2" x14ac:dyDescent="0.25">
      <c r="A2637" s="72"/>
      <c r="D2637" s="11"/>
      <c r="G2637" s="128" t="str">
        <f>IF(LEN(E2637&amp;"")&gt;0,IF(ISERROR(VLOOKUP(E2637,SpeciesLookup!B:G,6,FALSE)=TRUE),"",VLOOKUP(E2637,SpeciesLookup!B:G,6,FALSE)),"")</f>
        <v/>
      </c>
      <c r="H2637" s="128" t="str">
        <f>IF(LEN(E2637&amp;"")&gt;0,IF(ISERROR(VLOOKUP(E2637,SpeciesLookup!B:G,5,FALSE)=TRUE),"",VLOOKUP(E2637,SpeciesLookup!B:G,5,FALSE)),"")</f>
        <v/>
      </c>
      <c r="I2637" s="11"/>
      <c r="J2637" s="73"/>
      <c r="K2637" s="11"/>
      <c r="L2637" s="127" t="str">
        <f>TRIM(IF(ISERROR(VLOOKUP(R2637,SpeciesValidation!D:T,IF(ISNA(VLOOKUP(J2637,Validation!B$2:C$15,2,FALSE)),FALSE,VLOOKUP(J2637,Validation!B$2:C$15,2,FALSE)))),IF(LEN(E2637&amp;"")&gt;0,"",""),VLOOKUP(R2637,SpeciesValidation!D:T,VLOOKUP(J2637,Validation!B$2:C$15,2,FALSE),FALSE)) &amp; " " &amp; IF(ISERROR(IF(LEFT(J2637,1)="A",IF(IF(VLOOKUP(R2637,SpeciesValidation!D:W,20,FALSE)=FALSE,OR(TEXT(A2637,"MMDD")&lt;VLOOKUP(R2637,SpeciesValidation!D:W,18,FALSE),TEXT(A2637,"MMDD")&gt;VLOOKUP(R2637,SpeciesValidation!D:W,19,FALSE)),IF(TEXT(A2637,"MMDD")&lt;"0701",TEXT(A2637,"MMDD")&gt;VLOOKUP(R2637,SpeciesValidation!D:W,18,FALSE),TEXT(A2637,"MMDD")&lt;VLOOKUP(R2637,SpeciesValidation!D:W,19,FALSE))),"Date outside expected range for this species",""),"")),"",IF(LEFT(J2637,1)="A",IF(IF(VLOOKUP(R2637,SpeciesValidation!D:W,20,FALSE)=FALSE,OR(TEXT(A2637,"MMDD")&lt;VLOOKUP(R2637,SpeciesValidation!D:W,18,FALSE),TEXT(A2637,"MMDD")&gt;VLOOKUP(R2637,SpeciesValidation!D:W,19,FALSE)),IF(TEXT(A2637,"MMDD")&lt;"0701",TEXT(A2637,"MMDD")&gt;VLOOKUP(R2637,SpeciesValidation!D:W,18,FALSE),TEXT(A2637,"MMDD")&lt;VLOOKUP(R2637,SpeciesValidation!D:W,19,FALSE))),"Date outside expected range for this species",""),"")))</f>
        <v/>
      </c>
      <c r="M2637" s="127" t="str">
        <f>IF(LEN(E2637&amp;"")&gt;0,IF(ISERROR(VLOOKUP(R2637,SpeciesValidation!D:I,6,FALSE)),"",VLOOKUP(R2637,SpeciesValidation!D:I,6,FALSE)),"")</f>
        <v/>
      </c>
      <c r="Q2637" s="36" t="str">
        <f>IF(LEN(E2637&amp;"")&gt;0,IF(ISERROR(VLOOKUP(E2637,SpeciesValidation!B:G,2,FALSE)=TRUE),"",VLOOKUP(E2637,SpeciesValidation!B:G,2,FALSE)),"")</f>
        <v/>
      </c>
      <c r="R2637" s="36" t="str">
        <f>IF(LEN(E2637&amp;"")&gt;0,IF(ISERROR(VLOOKUP(E2637,SpeciesLookup!B:G,4,FALSE)=TRUE),"",VLOOKUP(E2637,SpeciesLookup!B:G,4,FALSE)),"")</f>
        <v/>
      </c>
    </row>
    <row r="2638" spans="1:18" ht="13.2" x14ac:dyDescent="0.25">
      <c r="A2638" s="72"/>
      <c r="D2638" s="11"/>
      <c r="G2638" s="128" t="str">
        <f>IF(LEN(E2638&amp;"")&gt;0,IF(ISERROR(VLOOKUP(E2638,SpeciesLookup!B:G,6,FALSE)=TRUE),"",VLOOKUP(E2638,SpeciesLookup!B:G,6,FALSE)),"")</f>
        <v/>
      </c>
      <c r="H2638" s="128" t="str">
        <f>IF(LEN(E2638&amp;"")&gt;0,IF(ISERROR(VLOOKUP(E2638,SpeciesLookup!B:G,5,FALSE)=TRUE),"",VLOOKUP(E2638,SpeciesLookup!B:G,5,FALSE)),"")</f>
        <v/>
      </c>
      <c r="I2638" s="11"/>
      <c r="J2638" s="73"/>
      <c r="K2638" s="11"/>
      <c r="L2638" s="127" t="str">
        <f>TRIM(IF(ISERROR(VLOOKUP(R2638,SpeciesValidation!D:T,IF(ISNA(VLOOKUP(J2638,Validation!B$2:C$15,2,FALSE)),FALSE,VLOOKUP(J2638,Validation!B$2:C$15,2,FALSE)))),IF(LEN(E2638&amp;"")&gt;0,"",""),VLOOKUP(R2638,SpeciesValidation!D:T,VLOOKUP(J2638,Validation!B$2:C$15,2,FALSE),FALSE)) &amp; " " &amp; IF(ISERROR(IF(LEFT(J2638,1)="A",IF(IF(VLOOKUP(R2638,SpeciesValidation!D:W,20,FALSE)=FALSE,OR(TEXT(A2638,"MMDD")&lt;VLOOKUP(R2638,SpeciesValidation!D:W,18,FALSE),TEXT(A2638,"MMDD")&gt;VLOOKUP(R2638,SpeciesValidation!D:W,19,FALSE)),IF(TEXT(A2638,"MMDD")&lt;"0701",TEXT(A2638,"MMDD")&gt;VLOOKUP(R2638,SpeciesValidation!D:W,18,FALSE),TEXT(A2638,"MMDD")&lt;VLOOKUP(R2638,SpeciesValidation!D:W,19,FALSE))),"Date outside expected range for this species",""),"")),"",IF(LEFT(J2638,1)="A",IF(IF(VLOOKUP(R2638,SpeciesValidation!D:W,20,FALSE)=FALSE,OR(TEXT(A2638,"MMDD")&lt;VLOOKUP(R2638,SpeciesValidation!D:W,18,FALSE),TEXT(A2638,"MMDD")&gt;VLOOKUP(R2638,SpeciesValidation!D:W,19,FALSE)),IF(TEXT(A2638,"MMDD")&lt;"0701",TEXT(A2638,"MMDD")&gt;VLOOKUP(R2638,SpeciesValidation!D:W,18,FALSE),TEXT(A2638,"MMDD")&lt;VLOOKUP(R2638,SpeciesValidation!D:W,19,FALSE))),"Date outside expected range for this species",""),"")))</f>
        <v/>
      </c>
      <c r="M2638" s="127" t="str">
        <f>IF(LEN(E2638&amp;"")&gt;0,IF(ISERROR(VLOOKUP(R2638,SpeciesValidation!D:I,6,FALSE)),"",VLOOKUP(R2638,SpeciesValidation!D:I,6,FALSE)),"")</f>
        <v/>
      </c>
      <c r="Q2638" s="36" t="str">
        <f>IF(LEN(E2638&amp;"")&gt;0,IF(ISERROR(VLOOKUP(E2638,SpeciesValidation!B:G,2,FALSE)=TRUE),"",VLOOKUP(E2638,SpeciesValidation!B:G,2,FALSE)),"")</f>
        <v/>
      </c>
      <c r="R2638" s="36" t="str">
        <f>IF(LEN(E2638&amp;"")&gt;0,IF(ISERROR(VLOOKUP(E2638,SpeciesLookup!B:G,4,FALSE)=TRUE),"",VLOOKUP(E2638,SpeciesLookup!B:G,4,FALSE)),"")</f>
        <v/>
      </c>
    </row>
    <row r="2639" spans="1:18" ht="13.2" x14ac:dyDescent="0.25">
      <c r="A2639" s="72"/>
      <c r="D2639" s="11"/>
      <c r="G2639" s="128" t="str">
        <f>IF(LEN(E2639&amp;"")&gt;0,IF(ISERROR(VLOOKUP(E2639,SpeciesLookup!B:G,6,FALSE)=TRUE),"",VLOOKUP(E2639,SpeciesLookup!B:G,6,FALSE)),"")</f>
        <v/>
      </c>
      <c r="H2639" s="128" t="str">
        <f>IF(LEN(E2639&amp;"")&gt;0,IF(ISERROR(VLOOKUP(E2639,SpeciesLookup!B:G,5,FALSE)=TRUE),"",VLOOKUP(E2639,SpeciesLookup!B:G,5,FALSE)),"")</f>
        <v/>
      </c>
      <c r="I2639" s="11"/>
      <c r="J2639" s="73"/>
      <c r="K2639" s="11"/>
      <c r="L2639" s="127" t="str">
        <f>TRIM(IF(ISERROR(VLOOKUP(R2639,SpeciesValidation!D:T,IF(ISNA(VLOOKUP(J2639,Validation!B$2:C$15,2,FALSE)),FALSE,VLOOKUP(J2639,Validation!B$2:C$15,2,FALSE)))),IF(LEN(E2639&amp;"")&gt;0,"",""),VLOOKUP(R2639,SpeciesValidation!D:T,VLOOKUP(J2639,Validation!B$2:C$15,2,FALSE),FALSE)) &amp; " " &amp; IF(ISERROR(IF(LEFT(J2639,1)="A",IF(IF(VLOOKUP(R2639,SpeciesValidation!D:W,20,FALSE)=FALSE,OR(TEXT(A2639,"MMDD")&lt;VLOOKUP(R2639,SpeciesValidation!D:W,18,FALSE),TEXT(A2639,"MMDD")&gt;VLOOKUP(R2639,SpeciesValidation!D:W,19,FALSE)),IF(TEXT(A2639,"MMDD")&lt;"0701",TEXT(A2639,"MMDD")&gt;VLOOKUP(R2639,SpeciesValidation!D:W,18,FALSE),TEXT(A2639,"MMDD")&lt;VLOOKUP(R2639,SpeciesValidation!D:W,19,FALSE))),"Date outside expected range for this species",""),"")),"",IF(LEFT(J2639,1)="A",IF(IF(VLOOKUP(R2639,SpeciesValidation!D:W,20,FALSE)=FALSE,OR(TEXT(A2639,"MMDD")&lt;VLOOKUP(R2639,SpeciesValidation!D:W,18,FALSE),TEXT(A2639,"MMDD")&gt;VLOOKUP(R2639,SpeciesValidation!D:W,19,FALSE)),IF(TEXT(A2639,"MMDD")&lt;"0701",TEXT(A2639,"MMDD")&gt;VLOOKUP(R2639,SpeciesValidation!D:W,18,FALSE),TEXT(A2639,"MMDD")&lt;VLOOKUP(R2639,SpeciesValidation!D:W,19,FALSE))),"Date outside expected range for this species",""),"")))</f>
        <v/>
      </c>
      <c r="M2639" s="127" t="str">
        <f>IF(LEN(E2639&amp;"")&gt;0,IF(ISERROR(VLOOKUP(R2639,SpeciesValidation!D:I,6,FALSE)),"",VLOOKUP(R2639,SpeciesValidation!D:I,6,FALSE)),"")</f>
        <v/>
      </c>
      <c r="Q2639" s="36" t="str">
        <f>IF(LEN(E2639&amp;"")&gt;0,IF(ISERROR(VLOOKUP(E2639,SpeciesValidation!B:G,2,FALSE)=TRUE),"",VLOOKUP(E2639,SpeciesValidation!B:G,2,FALSE)),"")</f>
        <v/>
      </c>
      <c r="R2639" s="36" t="str">
        <f>IF(LEN(E2639&amp;"")&gt;0,IF(ISERROR(VLOOKUP(E2639,SpeciesLookup!B:G,4,FALSE)=TRUE),"",VLOOKUP(E2639,SpeciesLookup!B:G,4,FALSE)),"")</f>
        <v/>
      </c>
    </row>
    <row r="2640" spans="1:18" ht="13.2" x14ac:dyDescent="0.25">
      <c r="A2640" s="72"/>
      <c r="D2640" s="11"/>
      <c r="G2640" s="128" t="str">
        <f>IF(LEN(E2640&amp;"")&gt;0,IF(ISERROR(VLOOKUP(E2640,SpeciesLookup!B:G,6,FALSE)=TRUE),"",VLOOKUP(E2640,SpeciesLookup!B:G,6,FALSE)),"")</f>
        <v/>
      </c>
      <c r="H2640" s="128" t="str">
        <f>IF(LEN(E2640&amp;"")&gt;0,IF(ISERROR(VLOOKUP(E2640,SpeciesLookup!B:G,5,FALSE)=TRUE),"",VLOOKUP(E2640,SpeciesLookup!B:G,5,FALSE)),"")</f>
        <v/>
      </c>
      <c r="I2640" s="11"/>
      <c r="J2640" s="73"/>
      <c r="K2640" s="11"/>
      <c r="L2640" s="127" t="str">
        <f>TRIM(IF(ISERROR(VLOOKUP(R2640,SpeciesValidation!D:T,IF(ISNA(VLOOKUP(J2640,Validation!B$2:C$15,2,FALSE)),FALSE,VLOOKUP(J2640,Validation!B$2:C$15,2,FALSE)))),IF(LEN(E2640&amp;"")&gt;0,"",""),VLOOKUP(R2640,SpeciesValidation!D:T,VLOOKUP(J2640,Validation!B$2:C$15,2,FALSE),FALSE)) &amp; " " &amp; IF(ISERROR(IF(LEFT(J2640,1)="A",IF(IF(VLOOKUP(R2640,SpeciesValidation!D:W,20,FALSE)=FALSE,OR(TEXT(A2640,"MMDD")&lt;VLOOKUP(R2640,SpeciesValidation!D:W,18,FALSE),TEXT(A2640,"MMDD")&gt;VLOOKUP(R2640,SpeciesValidation!D:W,19,FALSE)),IF(TEXT(A2640,"MMDD")&lt;"0701",TEXT(A2640,"MMDD")&gt;VLOOKUP(R2640,SpeciesValidation!D:W,18,FALSE),TEXT(A2640,"MMDD")&lt;VLOOKUP(R2640,SpeciesValidation!D:W,19,FALSE))),"Date outside expected range for this species",""),"")),"",IF(LEFT(J2640,1)="A",IF(IF(VLOOKUP(R2640,SpeciesValidation!D:W,20,FALSE)=FALSE,OR(TEXT(A2640,"MMDD")&lt;VLOOKUP(R2640,SpeciesValidation!D:W,18,FALSE),TEXT(A2640,"MMDD")&gt;VLOOKUP(R2640,SpeciesValidation!D:W,19,FALSE)),IF(TEXT(A2640,"MMDD")&lt;"0701",TEXT(A2640,"MMDD")&gt;VLOOKUP(R2640,SpeciesValidation!D:W,18,FALSE),TEXT(A2640,"MMDD")&lt;VLOOKUP(R2640,SpeciesValidation!D:W,19,FALSE))),"Date outside expected range for this species",""),"")))</f>
        <v/>
      </c>
      <c r="M2640" s="127" t="str">
        <f>IF(LEN(E2640&amp;"")&gt;0,IF(ISERROR(VLOOKUP(R2640,SpeciesValidation!D:I,6,FALSE)),"",VLOOKUP(R2640,SpeciesValidation!D:I,6,FALSE)),"")</f>
        <v/>
      </c>
      <c r="Q2640" s="36" t="str">
        <f>IF(LEN(E2640&amp;"")&gt;0,IF(ISERROR(VLOOKUP(E2640,SpeciesValidation!B:G,2,FALSE)=TRUE),"",VLOOKUP(E2640,SpeciesValidation!B:G,2,FALSE)),"")</f>
        <v/>
      </c>
      <c r="R2640" s="36" t="str">
        <f>IF(LEN(E2640&amp;"")&gt;0,IF(ISERROR(VLOOKUP(E2640,SpeciesLookup!B:G,4,FALSE)=TRUE),"",VLOOKUP(E2640,SpeciesLookup!B:G,4,FALSE)),"")</f>
        <v/>
      </c>
    </row>
    <row r="2641" spans="1:18" ht="13.2" x14ac:dyDescent="0.25">
      <c r="A2641" s="72"/>
      <c r="D2641" s="11"/>
      <c r="G2641" s="128" t="str">
        <f>IF(LEN(E2641&amp;"")&gt;0,IF(ISERROR(VLOOKUP(E2641,SpeciesLookup!B:G,6,FALSE)=TRUE),"",VLOOKUP(E2641,SpeciesLookup!B:G,6,FALSE)),"")</f>
        <v/>
      </c>
      <c r="H2641" s="128" t="str">
        <f>IF(LEN(E2641&amp;"")&gt;0,IF(ISERROR(VLOOKUP(E2641,SpeciesLookup!B:G,5,FALSE)=TRUE),"",VLOOKUP(E2641,SpeciesLookup!B:G,5,FALSE)),"")</f>
        <v/>
      </c>
      <c r="I2641" s="11"/>
      <c r="J2641" s="73"/>
      <c r="K2641" s="11"/>
      <c r="L2641" s="127" t="str">
        <f>TRIM(IF(ISERROR(VLOOKUP(R2641,SpeciesValidation!D:T,IF(ISNA(VLOOKUP(J2641,Validation!B$2:C$15,2,FALSE)),FALSE,VLOOKUP(J2641,Validation!B$2:C$15,2,FALSE)))),IF(LEN(E2641&amp;"")&gt;0,"",""),VLOOKUP(R2641,SpeciesValidation!D:T,VLOOKUP(J2641,Validation!B$2:C$15,2,FALSE),FALSE)) &amp; " " &amp; IF(ISERROR(IF(LEFT(J2641,1)="A",IF(IF(VLOOKUP(R2641,SpeciesValidation!D:W,20,FALSE)=FALSE,OR(TEXT(A2641,"MMDD")&lt;VLOOKUP(R2641,SpeciesValidation!D:W,18,FALSE),TEXT(A2641,"MMDD")&gt;VLOOKUP(R2641,SpeciesValidation!D:W,19,FALSE)),IF(TEXT(A2641,"MMDD")&lt;"0701",TEXT(A2641,"MMDD")&gt;VLOOKUP(R2641,SpeciesValidation!D:W,18,FALSE),TEXT(A2641,"MMDD")&lt;VLOOKUP(R2641,SpeciesValidation!D:W,19,FALSE))),"Date outside expected range for this species",""),"")),"",IF(LEFT(J2641,1)="A",IF(IF(VLOOKUP(R2641,SpeciesValidation!D:W,20,FALSE)=FALSE,OR(TEXT(A2641,"MMDD")&lt;VLOOKUP(R2641,SpeciesValidation!D:W,18,FALSE),TEXT(A2641,"MMDD")&gt;VLOOKUP(R2641,SpeciesValidation!D:W,19,FALSE)),IF(TEXT(A2641,"MMDD")&lt;"0701",TEXT(A2641,"MMDD")&gt;VLOOKUP(R2641,SpeciesValidation!D:W,18,FALSE),TEXT(A2641,"MMDD")&lt;VLOOKUP(R2641,SpeciesValidation!D:W,19,FALSE))),"Date outside expected range for this species",""),"")))</f>
        <v/>
      </c>
      <c r="M2641" s="127" t="str">
        <f>IF(LEN(E2641&amp;"")&gt;0,IF(ISERROR(VLOOKUP(R2641,SpeciesValidation!D:I,6,FALSE)),"",VLOOKUP(R2641,SpeciesValidation!D:I,6,FALSE)),"")</f>
        <v/>
      </c>
      <c r="Q2641" s="36" t="str">
        <f>IF(LEN(E2641&amp;"")&gt;0,IF(ISERROR(VLOOKUP(E2641,SpeciesValidation!B:G,2,FALSE)=TRUE),"",VLOOKUP(E2641,SpeciesValidation!B:G,2,FALSE)),"")</f>
        <v/>
      </c>
      <c r="R2641" s="36" t="str">
        <f>IF(LEN(E2641&amp;"")&gt;0,IF(ISERROR(VLOOKUP(E2641,SpeciesLookup!B:G,4,FALSE)=TRUE),"",VLOOKUP(E2641,SpeciesLookup!B:G,4,FALSE)),"")</f>
        <v/>
      </c>
    </row>
    <row r="2642" spans="1:18" ht="13.2" x14ac:dyDescent="0.25">
      <c r="A2642" s="72"/>
      <c r="D2642" s="11"/>
      <c r="G2642" s="128" t="str">
        <f>IF(LEN(E2642&amp;"")&gt;0,IF(ISERROR(VLOOKUP(E2642,SpeciesLookup!B:G,6,FALSE)=TRUE),"",VLOOKUP(E2642,SpeciesLookup!B:G,6,FALSE)),"")</f>
        <v/>
      </c>
      <c r="H2642" s="128" t="str">
        <f>IF(LEN(E2642&amp;"")&gt;0,IF(ISERROR(VLOOKUP(E2642,SpeciesLookup!B:G,5,FALSE)=TRUE),"",VLOOKUP(E2642,SpeciesLookup!B:G,5,FALSE)),"")</f>
        <v/>
      </c>
      <c r="I2642" s="11"/>
      <c r="J2642" s="73"/>
      <c r="K2642" s="11"/>
      <c r="L2642" s="127" t="str">
        <f>TRIM(IF(ISERROR(VLOOKUP(R2642,SpeciesValidation!D:T,IF(ISNA(VLOOKUP(J2642,Validation!B$2:C$15,2,FALSE)),FALSE,VLOOKUP(J2642,Validation!B$2:C$15,2,FALSE)))),IF(LEN(E2642&amp;"")&gt;0,"",""),VLOOKUP(R2642,SpeciesValidation!D:T,VLOOKUP(J2642,Validation!B$2:C$15,2,FALSE),FALSE)) &amp; " " &amp; IF(ISERROR(IF(LEFT(J2642,1)="A",IF(IF(VLOOKUP(R2642,SpeciesValidation!D:W,20,FALSE)=FALSE,OR(TEXT(A2642,"MMDD")&lt;VLOOKUP(R2642,SpeciesValidation!D:W,18,FALSE),TEXT(A2642,"MMDD")&gt;VLOOKUP(R2642,SpeciesValidation!D:W,19,FALSE)),IF(TEXT(A2642,"MMDD")&lt;"0701",TEXT(A2642,"MMDD")&gt;VLOOKUP(R2642,SpeciesValidation!D:W,18,FALSE),TEXT(A2642,"MMDD")&lt;VLOOKUP(R2642,SpeciesValidation!D:W,19,FALSE))),"Date outside expected range for this species",""),"")),"",IF(LEFT(J2642,1)="A",IF(IF(VLOOKUP(R2642,SpeciesValidation!D:W,20,FALSE)=FALSE,OR(TEXT(A2642,"MMDD")&lt;VLOOKUP(R2642,SpeciesValidation!D:W,18,FALSE),TEXT(A2642,"MMDD")&gt;VLOOKUP(R2642,SpeciesValidation!D:W,19,FALSE)),IF(TEXT(A2642,"MMDD")&lt;"0701",TEXT(A2642,"MMDD")&gt;VLOOKUP(R2642,SpeciesValidation!D:W,18,FALSE),TEXT(A2642,"MMDD")&lt;VLOOKUP(R2642,SpeciesValidation!D:W,19,FALSE))),"Date outside expected range for this species",""),"")))</f>
        <v/>
      </c>
      <c r="M2642" s="127" t="str">
        <f>IF(LEN(E2642&amp;"")&gt;0,IF(ISERROR(VLOOKUP(R2642,SpeciesValidation!D:I,6,FALSE)),"",VLOOKUP(R2642,SpeciesValidation!D:I,6,FALSE)),"")</f>
        <v/>
      </c>
      <c r="Q2642" s="36" t="str">
        <f>IF(LEN(E2642&amp;"")&gt;0,IF(ISERROR(VLOOKUP(E2642,SpeciesValidation!B:G,2,FALSE)=TRUE),"",VLOOKUP(E2642,SpeciesValidation!B:G,2,FALSE)),"")</f>
        <v/>
      </c>
      <c r="R2642" s="36" t="str">
        <f>IF(LEN(E2642&amp;"")&gt;0,IF(ISERROR(VLOOKUP(E2642,SpeciesLookup!B:G,4,FALSE)=TRUE),"",VLOOKUP(E2642,SpeciesLookup!B:G,4,FALSE)),"")</f>
        <v/>
      </c>
    </row>
    <row r="2643" spans="1:18" ht="13.2" x14ac:dyDescent="0.25">
      <c r="A2643" s="72"/>
      <c r="D2643" s="11"/>
      <c r="G2643" s="128" t="str">
        <f>IF(LEN(E2643&amp;"")&gt;0,IF(ISERROR(VLOOKUP(E2643,SpeciesLookup!B:G,6,FALSE)=TRUE),"",VLOOKUP(E2643,SpeciesLookup!B:G,6,FALSE)),"")</f>
        <v/>
      </c>
      <c r="H2643" s="128" t="str">
        <f>IF(LEN(E2643&amp;"")&gt;0,IF(ISERROR(VLOOKUP(E2643,SpeciesLookup!B:G,5,FALSE)=TRUE),"",VLOOKUP(E2643,SpeciesLookup!B:G,5,FALSE)),"")</f>
        <v/>
      </c>
      <c r="I2643" s="11"/>
      <c r="J2643" s="73"/>
      <c r="K2643" s="11"/>
      <c r="L2643" s="127" t="str">
        <f>TRIM(IF(ISERROR(VLOOKUP(R2643,SpeciesValidation!D:T,IF(ISNA(VLOOKUP(J2643,Validation!B$2:C$15,2,FALSE)),FALSE,VLOOKUP(J2643,Validation!B$2:C$15,2,FALSE)))),IF(LEN(E2643&amp;"")&gt;0,"",""),VLOOKUP(R2643,SpeciesValidation!D:T,VLOOKUP(J2643,Validation!B$2:C$15,2,FALSE),FALSE)) &amp; " " &amp; IF(ISERROR(IF(LEFT(J2643,1)="A",IF(IF(VLOOKUP(R2643,SpeciesValidation!D:W,20,FALSE)=FALSE,OR(TEXT(A2643,"MMDD")&lt;VLOOKUP(R2643,SpeciesValidation!D:W,18,FALSE),TEXT(A2643,"MMDD")&gt;VLOOKUP(R2643,SpeciesValidation!D:W,19,FALSE)),IF(TEXT(A2643,"MMDD")&lt;"0701",TEXT(A2643,"MMDD")&gt;VLOOKUP(R2643,SpeciesValidation!D:W,18,FALSE),TEXT(A2643,"MMDD")&lt;VLOOKUP(R2643,SpeciesValidation!D:W,19,FALSE))),"Date outside expected range for this species",""),"")),"",IF(LEFT(J2643,1)="A",IF(IF(VLOOKUP(R2643,SpeciesValidation!D:W,20,FALSE)=FALSE,OR(TEXT(A2643,"MMDD")&lt;VLOOKUP(R2643,SpeciesValidation!D:W,18,FALSE),TEXT(A2643,"MMDD")&gt;VLOOKUP(R2643,SpeciesValidation!D:W,19,FALSE)),IF(TEXT(A2643,"MMDD")&lt;"0701",TEXT(A2643,"MMDD")&gt;VLOOKUP(R2643,SpeciesValidation!D:W,18,FALSE),TEXT(A2643,"MMDD")&lt;VLOOKUP(R2643,SpeciesValidation!D:W,19,FALSE))),"Date outside expected range for this species",""),"")))</f>
        <v/>
      </c>
      <c r="M2643" s="127" t="str">
        <f>IF(LEN(E2643&amp;"")&gt;0,IF(ISERROR(VLOOKUP(R2643,SpeciesValidation!D:I,6,FALSE)),"",VLOOKUP(R2643,SpeciesValidation!D:I,6,FALSE)),"")</f>
        <v/>
      </c>
      <c r="Q2643" s="36" t="str">
        <f>IF(LEN(E2643&amp;"")&gt;0,IF(ISERROR(VLOOKUP(E2643,SpeciesValidation!B:G,2,FALSE)=TRUE),"",VLOOKUP(E2643,SpeciesValidation!B:G,2,FALSE)),"")</f>
        <v/>
      </c>
      <c r="R2643" s="36" t="str">
        <f>IF(LEN(E2643&amp;"")&gt;0,IF(ISERROR(VLOOKUP(E2643,SpeciesLookup!B:G,4,FALSE)=TRUE),"",VLOOKUP(E2643,SpeciesLookup!B:G,4,FALSE)),"")</f>
        <v/>
      </c>
    </row>
    <row r="2644" spans="1:18" ht="13.2" x14ac:dyDescent="0.25">
      <c r="A2644" s="72"/>
      <c r="D2644" s="11"/>
      <c r="G2644" s="128" t="str">
        <f>IF(LEN(E2644&amp;"")&gt;0,IF(ISERROR(VLOOKUP(E2644,SpeciesLookup!B:G,6,FALSE)=TRUE),"",VLOOKUP(E2644,SpeciesLookup!B:G,6,FALSE)),"")</f>
        <v/>
      </c>
      <c r="H2644" s="128" t="str">
        <f>IF(LEN(E2644&amp;"")&gt;0,IF(ISERROR(VLOOKUP(E2644,SpeciesLookup!B:G,5,FALSE)=TRUE),"",VLOOKUP(E2644,SpeciesLookup!B:G,5,FALSE)),"")</f>
        <v/>
      </c>
      <c r="I2644" s="11"/>
      <c r="J2644" s="73"/>
      <c r="K2644" s="11"/>
      <c r="L2644" s="127" t="str">
        <f>TRIM(IF(ISERROR(VLOOKUP(R2644,SpeciesValidation!D:T,IF(ISNA(VLOOKUP(J2644,Validation!B$2:C$15,2,FALSE)),FALSE,VLOOKUP(J2644,Validation!B$2:C$15,2,FALSE)))),IF(LEN(E2644&amp;"")&gt;0,"",""),VLOOKUP(R2644,SpeciesValidation!D:T,VLOOKUP(J2644,Validation!B$2:C$15,2,FALSE),FALSE)) &amp; " " &amp; IF(ISERROR(IF(LEFT(J2644,1)="A",IF(IF(VLOOKUP(R2644,SpeciesValidation!D:W,20,FALSE)=FALSE,OR(TEXT(A2644,"MMDD")&lt;VLOOKUP(R2644,SpeciesValidation!D:W,18,FALSE),TEXT(A2644,"MMDD")&gt;VLOOKUP(R2644,SpeciesValidation!D:W,19,FALSE)),IF(TEXT(A2644,"MMDD")&lt;"0701",TEXT(A2644,"MMDD")&gt;VLOOKUP(R2644,SpeciesValidation!D:W,18,FALSE),TEXT(A2644,"MMDD")&lt;VLOOKUP(R2644,SpeciesValidation!D:W,19,FALSE))),"Date outside expected range for this species",""),"")),"",IF(LEFT(J2644,1)="A",IF(IF(VLOOKUP(R2644,SpeciesValidation!D:W,20,FALSE)=FALSE,OR(TEXT(A2644,"MMDD")&lt;VLOOKUP(R2644,SpeciesValidation!D:W,18,FALSE),TEXT(A2644,"MMDD")&gt;VLOOKUP(R2644,SpeciesValidation!D:W,19,FALSE)),IF(TEXT(A2644,"MMDD")&lt;"0701",TEXT(A2644,"MMDD")&gt;VLOOKUP(R2644,SpeciesValidation!D:W,18,FALSE),TEXT(A2644,"MMDD")&lt;VLOOKUP(R2644,SpeciesValidation!D:W,19,FALSE))),"Date outside expected range for this species",""),"")))</f>
        <v/>
      </c>
      <c r="M2644" s="127" t="str">
        <f>IF(LEN(E2644&amp;"")&gt;0,IF(ISERROR(VLOOKUP(R2644,SpeciesValidation!D:I,6,FALSE)),"",VLOOKUP(R2644,SpeciesValidation!D:I,6,FALSE)),"")</f>
        <v/>
      </c>
      <c r="Q2644" s="36" t="str">
        <f>IF(LEN(E2644&amp;"")&gt;0,IF(ISERROR(VLOOKUP(E2644,SpeciesValidation!B:G,2,FALSE)=TRUE),"",VLOOKUP(E2644,SpeciesValidation!B:G,2,FALSE)),"")</f>
        <v/>
      </c>
      <c r="R2644" s="36" t="str">
        <f>IF(LEN(E2644&amp;"")&gt;0,IF(ISERROR(VLOOKUP(E2644,SpeciesLookup!B:G,4,FALSE)=TRUE),"",VLOOKUP(E2644,SpeciesLookup!B:G,4,FALSE)),"")</f>
        <v/>
      </c>
    </row>
    <row r="2645" spans="1:18" ht="13.2" x14ac:dyDescent="0.25">
      <c r="A2645" s="72"/>
      <c r="D2645" s="11"/>
      <c r="G2645" s="128" t="str">
        <f>IF(LEN(E2645&amp;"")&gt;0,IF(ISERROR(VLOOKUP(E2645,SpeciesLookup!B:G,6,FALSE)=TRUE),"",VLOOKUP(E2645,SpeciesLookup!B:G,6,FALSE)),"")</f>
        <v/>
      </c>
      <c r="H2645" s="128" t="str">
        <f>IF(LEN(E2645&amp;"")&gt;0,IF(ISERROR(VLOOKUP(E2645,SpeciesLookup!B:G,5,FALSE)=TRUE),"",VLOOKUP(E2645,SpeciesLookup!B:G,5,FALSE)),"")</f>
        <v/>
      </c>
      <c r="I2645" s="11"/>
      <c r="J2645" s="73"/>
      <c r="K2645" s="11"/>
      <c r="L2645" s="127" t="str">
        <f>TRIM(IF(ISERROR(VLOOKUP(R2645,SpeciesValidation!D:T,IF(ISNA(VLOOKUP(J2645,Validation!B$2:C$15,2,FALSE)),FALSE,VLOOKUP(J2645,Validation!B$2:C$15,2,FALSE)))),IF(LEN(E2645&amp;"")&gt;0,"",""),VLOOKUP(R2645,SpeciesValidation!D:T,VLOOKUP(J2645,Validation!B$2:C$15,2,FALSE),FALSE)) &amp; " " &amp; IF(ISERROR(IF(LEFT(J2645,1)="A",IF(IF(VLOOKUP(R2645,SpeciesValidation!D:W,20,FALSE)=FALSE,OR(TEXT(A2645,"MMDD")&lt;VLOOKUP(R2645,SpeciesValidation!D:W,18,FALSE),TEXT(A2645,"MMDD")&gt;VLOOKUP(R2645,SpeciesValidation!D:W,19,FALSE)),IF(TEXT(A2645,"MMDD")&lt;"0701",TEXT(A2645,"MMDD")&gt;VLOOKUP(R2645,SpeciesValidation!D:W,18,FALSE),TEXT(A2645,"MMDD")&lt;VLOOKUP(R2645,SpeciesValidation!D:W,19,FALSE))),"Date outside expected range for this species",""),"")),"",IF(LEFT(J2645,1)="A",IF(IF(VLOOKUP(R2645,SpeciesValidation!D:W,20,FALSE)=FALSE,OR(TEXT(A2645,"MMDD")&lt;VLOOKUP(R2645,SpeciesValidation!D:W,18,FALSE),TEXT(A2645,"MMDD")&gt;VLOOKUP(R2645,SpeciesValidation!D:W,19,FALSE)),IF(TEXT(A2645,"MMDD")&lt;"0701",TEXT(A2645,"MMDD")&gt;VLOOKUP(R2645,SpeciesValidation!D:W,18,FALSE),TEXT(A2645,"MMDD")&lt;VLOOKUP(R2645,SpeciesValidation!D:W,19,FALSE))),"Date outside expected range for this species",""),"")))</f>
        <v/>
      </c>
      <c r="M2645" s="127" t="str">
        <f>IF(LEN(E2645&amp;"")&gt;0,IF(ISERROR(VLOOKUP(R2645,SpeciesValidation!D:I,6,FALSE)),"",VLOOKUP(R2645,SpeciesValidation!D:I,6,FALSE)),"")</f>
        <v/>
      </c>
      <c r="Q2645" s="36" t="str">
        <f>IF(LEN(E2645&amp;"")&gt;0,IF(ISERROR(VLOOKUP(E2645,SpeciesValidation!B:G,2,FALSE)=TRUE),"",VLOOKUP(E2645,SpeciesValidation!B:G,2,FALSE)),"")</f>
        <v/>
      </c>
      <c r="R2645" s="36" t="str">
        <f>IF(LEN(E2645&amp;"")&gt;0,IF(ISERROR(VLOOKUP(E2645,SpeciesLookup!B:G,4,FALSE)=TRUE),"",VLOOKUP(E2645,SpeciesLookup!B:G,4,FALSE)),"")</f>
        <v/>
      </c>
    </row>
    <row r="2646" spans="1:18" ht="13.2" x14ac:dyDescent="0.25">
      <c r="A2646" s="72"/>
      <c r="D2646" s="11"/>
      <c r="G2646" s="128" t="str">
        <f>IF(LEN(E2646&amp;"")&gt;0,IF(ISERROR(VLOOKUP(E2646,SpeciesLookup!B:G,6,FALSE)=TRUE),"",VLOOKUP(E2646,SpeciesLookup!B:G,6,FALSE)),"")</f>
        <v/>
      </c>
      <c r="H2646" s="128" t="str">
        <f>IF(LEN(E2646&amp;"")&gt;0,IF(ISERROR(VLOOKUP(E2646,SpeciesLookup!B:G,5,FALSE)=TRUE),"",VLOOKUP(E2646,SpeciesLookup!B:G,5,FALSE)),"")</f>
        <v/>
      </c>
      <c r="I2646" s="11"/>
      <c r="J2646" s="73"/>
      <c r="K2646" s="11"/>
      <c r="L2646" s="127" t="str">
        <f>TRIM(IF(ISERROR(VLOOKUP(R2646,SpeciesValidation!D:T,IF(ISNA(VLOOKUP(J2646,Validation!B$2:C$15,2,FALSE)),FALSE,VLOOKUP(J2646,Validation!B$2:C$15,2,FALSE)))),IF(LEN(E2646&amp;"")&gt;0,"",""),VLOOKUP(R2646,SpeciesValidation!D:T,VLOOKUP(J2646,Validation!B$2:C$15,2,FALSE),FALSE)) &amp; " " &amp; IF(ISERROR(IF(LEFT(J2646,1)="A",IF(IF(VLOOKUP(R2646,SpeciesValidation!D:W,20,FALSE)=FALSE,OR(TEXT(A2646,"MMDD")&lt;VLOOKUP(R2646,SpeciesValidation!D:W,18,FALSE),TEXT(A2646,"MMDD")&gt;VLOOKUP(R2646,SpeciesValidation!D:W,19,FALSE)),IF(TEXT(A2646,"MMDD")&lt;"0701",TEXT(A2646,"MMDD")&gt;VLOOKUP(R2646,SpeciesValidation!D:W,18,FALSE),TEXT(A2646,"MMDD")&lt;VLOOKUP(R2646,SpeciesValidation!D:W,19,FALSE))),"Date outside expected range for this species",""),"")),"",IF(LEFT(J2646,1)="A",IF(IF(VLOOKUP(R2646,SpeciesValidation!D:W,20,FALSE)=FALSE,OR(TEXT(A2646,"MMDD")&lt;VLOOKUP(R2646,SpeciesValidation!D:W,18,FALSE),TEXT(A2646,"MMDD")&gt;VLOOKUP(R2646,SpeciesValidation!D:W,19,FALSE)),IF(TEXT(A2646,"MMDD")&lt;"0701",TEXT(A2646,"MMDD")&gt;VLOOKUP(R2646,SpeciesValidation!D:W,18,FALSE),TEXT(A2646,"MMDD")&lt;VLOOKUP(R2646,SpeciesValidation!D:W,19,FALSE))),"Date outside expected range for this species",""),"")))</f>
        <v/>
      </c>
      <c r="M2646" s="127" t="str">
        <f>IF(LEN(E2646&amp;"")&gt;0,IF(ISERROR(VLOOKUP(R2646,SpeciesValidation!D:I,6,FALSE)),"",VLOOKUP(R2646,SpeciesValidation!D:I,6,FALSE)),"")</f>
        <v/>
      </c>
      <c r="Q2646" s="36" t="str">
        <f>IF(LEN(E2646&amp;"")&gt;0,IF(ISERROR(VLOOKUP(E2646,SpeciesValidation!B:G,2,FALSE)=TRUE),"",VLOOKUP(E2646,SpeciesValidation!B:G,2,FALSE)),"")</f>
        <v/>
      </c>
      <c r="R2646" s="36" t="str">
        <f>IF(LEN(E2646&amp;"")&gt;0,IF(ISERROR(VLOOKUP(E2646,SpeciesLookup!B:G,4,FALSE)=TRUE),"",VLOOKUP(E2646,SpeciesLookup!B:G,4,FALSE)),"")</f>
        <v/>
      </c>
    </row>
    <row r="2647" spans="1:18" ht="13.2" x14ac:dyDescent="0.25">
      <c r="A2647" s="72"/>
      <c r="D2647" s="11"/>
      <c r="G2647" s="128" t="str">
        <f>IF(LEN(E2647&amp;"")&gt;0,IF(ISERROR(VLOOKUP(E2647,SpeciesLookup!B:G,6,FALSE)=TRUE),"",VLOOKUP(E2647,SpeciesLookup!B:G,6,FALSE)),"")</f>
        <v/>
      </c>
      <c r="H2647" s="128" t="str">
        <f>IF(LEN(E2647&amp;"")&gt;0,IF(ISERROR(VLOOKUP(E2647,SpeciesLookup!B:G,5,FALSE)=TRUE),"",VLOOKUP(E2647,SpeciesLookup!B:G,5,FALSE)),"")</f>
        <v/>
      </c>
      <c r="I2647" s="11"/>
      <c r="J2647" s="73"/>
      <c r="K2647" s="11"/>
      <c r="L2647" s="127" t="str">
        <f>TRIM(IF(ISERROR(VLOOKUP(R2647,SpeciesValidation!D:T,IF(ISNA(VLOOKUP(J2647,Validation!B$2:C$15,2,FALSE)),FALSE,VLOOKUP(J2647,Validation!B$2:C$15,2,FALSE)))),IF(LEN(E2647&amp;"")&gt;0,"",""),VLOOKUP(R2647,SpeciesValidation!D:T,VLOOKUP(J2647,Validation!B$2:C$15,2,FALSE),FALSE)) &amp; " " &amp; IF(ISERROR(IF(LEFT(J2647,1)="A",IF(IF(VLOOKUP(R2647,SpeciesValidation!D:W,20,FALSE)=FALSE,OR(TEXT(A2647,"MMDD")&lt;VLOOKUP(R2647,SpeciesValidation!D:W,18,FALSE),TEXT(A2647,"MMDD")&gt;VLOOKUP(R2647,SpeciesValidation!D:W,19,FALSE)),IF(TEXT(A2647,"MMDD")&lt;"0701",TEXT(A2647,"MMDD")&gt;VLOOKUP(R2647,SpeciesValidation!D:W,18,FALSE),TEXT(A2647,"MMDD")&lt;VLOOKUP(R2647,SpeciesValidation!D:W,19,FALSE))),"Date outside expected range for this species",""),"")),"",IF(LEFT(J2647,1)="A",IF(IF(VLOOKUP(R2647,SpeciesValidation!D:W,20,FALSE)=FALSE,OR(TEXT(A2647,"MMDD")&lt;VLOOKUP(R2647,SpeciesValidation!D:W,18,FALSE),TEXT(A2647,"MMDD")&gt;VLOOKUP(R2647,SpeciesValidation!D:W,19,FALSE)),IF(TEXT(A2647,"MMDD")&lt;"0701",TEXT(A2647,"MMDD")&gt;VLOOKUP(R2647,SpeciesValidation!D:W,18,FALSE),TEXT(A2647,"MMDD")&lt;VLOOKUP(R2647,SpeciesValidation!D:W,19,FALSE))),"Date outside expected range for this species",""),"")))</f>
        <v/>
      </c>
      <c r="M2647" s="127" t="str">
        <f>IF(LEN(E2647&amp;"")&gt;0,IF(ISERROR(VLOOKUP(R2647,SpeciesValidation!D:I,6,FALSE)),"",VLOOKUP(R2647,SpeciesValidation!D:I,6,FALSE)),"")</f>
        <v/>
      </c>
      <c r="Q2647" s="36" t="str">
        <f>IF(LEN(E2647&amp;"")&gt;0,IF(ISERROR(VLOOKUP(E2647,SpeciesValidation!B:G,2,FALSE)=TRUE),"",VLOOKUP(E2647,SpeciesValidation!B:G,2,FALSE)),"")</f>
        <v/>
      </c>
      <c r="R2647" s="36" t="str">
        <f>IF(LEN(E2647&amp;"")&gt;0,IF(ISERROR(VLOOKUP(E2647,SpeciesLookup!B:G,4,FALSE)=TRUE),"",VLOOKUP(E2647,SpeciesLookup!B:G,4,FALSE)),"")</f>
        <v/>
      </c>
    </row>
    <row r="2648" spans="1:18" ht="13.2" x14ac:dyDescent="0.25">
      <c r="A2648" s="72"/>
      <c r="D2648" s="11"/>
      <c r="G2648" s="128" t="str">
        <f>IF(LEN(E2648&amp;"")&gt;0,IF(ISERROR(VLOOKUP(E2648,SpeciesLookup!B:G,6,FALSE)=TRUE),"",VLOOKUP(E2648,SpeciesLookup!B:G,6,FALSE)),"")</f>
        <v/>
      </c>
      <c r="H2648" s="128" t="str">
        <f>IF(LEN(E2648&amp;"")&gt;0,IF(ISERROR(VLOOKUP(E2648,SpeciesLookup!B:G,5,FALSE)=TRUE),"",VLOOKUP(E2648,SpeciesLookup!B:G,5,FALSE)),"")</f>
        <v/>
      </c>
      <c r="I2648" s="11"/>
      <c r="J2648" s="73"/>
      <c r="K2648" s="11"/>
      <c r="L2648" s="127" t="str">
        <f>TRIM(IF(ISERROR(VLOOKUP(R2648,SpeciesValidation!D:T,IF(ISNA(VLOOKUP(J2648,Validation!B$2:C$15,2,FALSE)),FALSE,VLOOKUP(J2648,Validation!B$2:C$15,2,FALSE)))),IF(LEN(E2648&amp;"")&gt;0,"",""),VLOOKUP(R2648,SpeciesValidation!D:T,VLOOKUP(J2648,Validation!B$2:C$15,2,FALSE),FALSE)) &amp; " " &amp; IF(ISERROR(IF(LEFT(J2648,1)="A",IF(IF(VLOOKUP(R2648,SpeciesValidation!D:W,20,FALSE)=FALSE,OR(TEXT(A2648,"MMDD")&lt;VLOOKUP(R2648,SpeciesValidation!D:W,18,FALSE),TEXT(A2648,"MMDD")&gt;VLOOKUP(R2648,SpeciesValidation!D:W,19,FALSE)),IF(TEXT(A2648,"MMDD")&lt;"0701",TEXT(A2648,"MMDD")&gt;VLOOKUP(R2648,SpeciesValidation!D:W,18,FALSE),TEXT(A2648,"MMDD")&lt;VLOOKUP(R2648,SpeciesValidation!D:W,19,FALSE))),"Date outside expected range for this species",""),"")),"",IF(LEFT(J2648,1)="A",IF(IF(VLOOKUP(R2648,SpeciesValidation!D:W,20,FALSE)=FALSE,OR(TEXT(A2648,"MMDD")&lt;VLOOKUP(R2648,SpeciesValidation!D:W,18,FALSE),TEXT(A2648,"MMDD")&gt;VLOOKUP(R2648,SpeciesValidation!D:W,19,FALSE)),IF(TEXT(A2648,"MMDD")&lt;"0701",TEXT(A2648,"MMDD")&gt;VLOOKUP(R2648,SpeciesValidation!D:W,18,FALSE),TEXT(A2648,"MMDD")&lt;VLOOKUP(R2648,SpeciesValidation!D:W,19,FALSE))),"Date outside expected range for this species",""),"")))</f>
        <v/>
      </c>
      <c r="M2648" s="127" t="str">
        <f>IF(LEN(E2648&amp;"")&gt;0,IF(ISERROR(VLOOKUP(R2648,SpeciesValidation!D:I,6,FALSE)),"",VLOOKUP(R2648,SpeciesValidation!D:I,6,FALSE)),"")</f>
        <v/>
      </c>
      <c r="Q2648" s="36" t="str">
        <f>IF(LEN(E2648&amp;"")&gt;0,IF(ISERROR(VLOOKUP(E2648,SpeciesValidation!B:G,2,FALSE)=TRUE),"",VLOOKUP(E2648,SpeciesValidation!B:G,2,FALSE)),"")</f>
        <v/>
      </c>
      <c r="R2648" s="36" t="str">
        <f>IF(LEN(E2648&amp;"")&gt;0,IF(ISERROR(VLOOKUP(E2648,SpeciesLookup!B:G,4,FALSE)=TRUE),"",VLOOKUP(E2648,SpeciesLookup!B:G,4,FALSE)),"")</f>
        <v/>
      </c>
    </row>
    <row r="2649" spans="1:18" ht="13.2" x14ac:dyDescent="0.25">
      <c r="A2649" s="72"/>
      <c r="D2649" s="11"/>
      <c r="G2649" s="128" t="str">
        <f>IF(LEN(E2649&amp;"")&gt;0,IF(ISERROR(VLOOKUP(E2649,SpeciesLookup!B:G,6,FALSE)=TRUE),"",VLOOKUP(E2649,SpeciesLookup!B:G,6,FALSE)),"")</f>
        <v/>
      </c>
      <c r="H2649" s="128" t="str">
        <f>IF(LEN(E2649&amp;"")&gt;0,IF(ISERROR(VLOOKUP(E2649,SpeciesLookup!B:G,5,FALSE)=TRUE),"",VLOOKUP(E2649,SpeciesLookup!B:G,5,FALSE)),"")</f>
        <v/>
      </c>
      <c r="I2649" s="11"/>
      <c r="J2649" s="73"/>
      <c r="K2649" s="11"/>
      <c r="L2649" s="127" t="str">
        <f>TRIM(IF(ISERROR(VLOOKUP(R2649,SpeciesValidation!D:T,IF(ISNA(VLOOKUP(J2649,Validation!B$2:C$15,2,FALSE)),FALSE,VLOOKUP(J2649,Validation!B$2:C$15,2,FALSE)))),IF(LEN(E2649&amp;"")&gt;0,"",""),VLOOKUP(R2649,SpeciesValidation!D:T,VLOOKUP(J2649,Validation!B$2:C$15,2,FALSE),FALSE)) &amp; " " &amp; IF(ISERROR(IF(LEFT(J2649,1)="A",IF(IF(VLOOKUP(R2649,SpeciesValidation!D:W,20,FALSE)=FALSE,OR(TEXT(A2649,"MMDD")&lt;VLOOKUP(R2649,SpeciesValidation!D:W,18,FALSE),TEXT(A2649,"MMDD")&gt;VLOOKUP(R2649,SpeciesValidation!D:W,19,FALSE)),IF(TEXT(A2649,"MMDD")&lt;"0701",TEXT(A2649,"MMDD")&gt;VLOOKUP(R2649,SpeciesValidation!D:W,18,FALSE),TEXT(A2649,"MMDD")&lt;VLOOKUP(R2649,SpeciesValidation!D:W,19,FALSE))),"Date outside expected range for this species",""),"")),"",IF(LEFT(J2649,1)="A",IF(IF(VLOOKUP(R2649,SpeciesValidation!D:W,20,FALSE)=FALSE,OR(TEXT(A2649,"MMDD")&lt;VLOOKUP(R2649,SpeciesValidation!D:W,18,FALSE),TEXT(A2649,"MMDD")&gt;VLOOKUP(R2649,SpeciesValidation!D:W,19,FALSE)),IF(TEXT(A2649,"MMDD")&lt;"0701",TEXT(A2649,"MMDD")&gt;VLOOKUP(R2649,SpeciesValidation!D:W,18,FALSE),TEXT(A2649,"MMDD")&lt;VLOOKUP(R2649,SpeciesValidation!D:W,19,FALSE))),"Date outside expected range for this species",""),"")))</f>
        <v/>
      </c>
      <c r="M2649" s="127" t="str">
        <f>IF(LEN(E2649&amp;"")&gt;0,IF(ISERROR(VLOOKUP(R2649,SpeciesValidation!D:I,6,FALSE)),"",VLOOKUP(R2649,SpeciesValidation!D:I,6,FALSE)),"")</f>
        <v/>
      </c>
      <c r="Q2649" s="36" t="str">
        <f>IF(LEN(E2649&amp;"")&gt;0,IF(ISERROR(VLOOKUP(E2649,SpeciesValidation!B:G,2,FALSE)=TRUE),"",VLOOKUP(E2649,SpeciesValidation!B:G,2,FALSE)),"")</f>
        <v/>
      </c>
      <c r="R2649" s="36" t="str">
        <f>IF(LEN(E2649&amp;"")&gt;0,IF(ISERROR(VLOOKUP(E2649,SpeciesLookup!B:G,4,FALSE)=TRUE),"",VLOOKUP(E2649,SpeciesLookup!B:G,4,FALSE)),"")</f>
        <v/>
      </c>
    </row>
    <row r="2650" spans="1:18" ht="13.2" x14ac:dyDescent="0.25">
      <c r="A2650" s="72"/>
      <c r="D2650" s="11"/>
      <c r="G2650" s="128" t="str">
        <f>IF(LEN(E2650&amp;"")&gt;0,IF(ISERROR(VLOOKUP(E2650,SpeciesLookup!B:G,6,FALSE)=TRUE),"",VLOOKUP(E2650,SpeciesLookup!B:G,6,FALSE)),"")</f>
        <v/>
      </c>
      <c r="H2650" s="128" t="str">
        <f>IF(LEN(E2650&amp;"")&gt;0,IF(ISERROR(VLOOKUP(E2650,SpeciesLookup!B:G,5,FALSE)=TRUE),"",VLOOKUP(E2650,SpeciesLookup!B:G,5,FALSE)),"")</f>
        <v/>
      </c>
      <c r="I2650" s="11"/>
      <c r="J2650" s="73"/>
      <c r="K2650" s="11"/>
      <c r="L2650" s="127" t="str">
        <f>TRIM(IF(ISERROR(VLOOKUP(R2650,SpeciesValidation!D:T,IF(ISNA(VLOOKUP(J2650,Validation!B$2:C$15,2,FALSE)),FALSE,VLOOKUP(J2650,Validation!B$2:C$15,2,FALSE)))),IF(LEN(E2650&amp;"")&gt;0,"",""),VLOOKUP(R2650,SpeciesValidation!D:T,VLOOKUP(J2650,Validation!B$2:C$15,2,FALSE),FALSE)) &amp; " " &amp; IF(ISERROR(IF(LEFT(J2650,1)="A",IF(IF(VLOOKUP(R2650,SpeciesValidation!D:W,20,FALSE)=FALSE,OR(TEXT(A2650,"MMDD")&lt;VLOOKUP(R2650,SpeciesValidation!D:W,18,FALSE),TEXT(A2650,"MMDD")&gt;VLOOKUP(R2650,SpeciesValidation!D:W,19,FALSE)),IF(TEXT(A2650,"MMDD")&lt;"0701",TEXT(A2650,"MMDD")&gt;VLOOKUP(R2650,SpeciesValidation!D:W,18,FALSE),TEXT(A2650,"MMDD")&lt;VLOOKUP(R2650,SpeciesValidation!D:W,19,FALSE))),"Date outside expected range for this species",""),"")),"",IF(LEFT(J2650,1)="A",IF(IF(VLOOKUP(R2650,SpeciesValidation!D:W,20,FALSE)=FALSE,OR(TEXT(A2650,"MMDD")&lt;VLOOKUP(R2650,SpeciesValidation!D:W,18,FALSE),TEXT(A2650,"MMDD")&gt;VLOOKUP(R2650,SpeciesValidation!D:W,19,FALSE)),IF(TEXT(A2650,"MMDD")&lt;"0701",TEXT(A2650,"MMDD")&gt;VLOOKUP(R2650,SpeciesValidation!D:W,18,FALSE),TEXT(A2650,"MMDD")&lt;VLOOKUP(R2650,SpeciesValidation!D:W,19,FALSE))),"Date outside expected range for this species",""),"")))</f>
        <v/>
      </c>
      <c r="M2650" s="127" t="str">
        <f>IF(LEN(E2650&amp;"")&gt;0,IF(ISERROR(VLOOKUP(R2650,SpeciesValidation!D:I,6,FALSE)),"",VLOOKUP(R2650,SpeciesValidation!D:I,6,FALSE)),"")</f>
        <v/>
      </c>
      <c r="Q2650" s="36" t="str">
        <f>IF(LEN(E2650&amp;"")&gt;0,IF(ISERROR(VLOOKUP(E2650,SpeciesValidation!B:G,2,FALSE)=TRUE),"",VLOOKUP(E2650,SpeciesValidation!B:G,2,FALSE)),"")</f>
        <v/>
      </c>
      <c r="R2650" s="36" t="str">
        <f>IF(LEN(E2650&amp;"")&gt;0,IF(ISERROR(VLOOKUP(E2650,SpeciesLookup!B:G,4,FALSE)=TRUE),"",VLOOKUP(E2650,SpeciesLookup!B:G,4,FALSE)),"")</f>
        <v/>
      </c>
    </row>
    <row r="2651" spans="1:18" ht="13.2" x14ac:dyDescent="0.25">
      <c r="A2651" s="72"/>
      <c r="D2651" s="11"/>
      <c r="G2651" s="128" t="str">
        <f>IF(LEN(E2651&amp;"")&gt;0,IF(ISERROR(VLOOKUP(E2651,SpeciesLookup!B:G,6,FALSE)=TRUE),"",VLOOKUP(E2651,SpeciesLookup!B:G,6,FALSE)),"")</f>
        <v/>
      </c>
      <c r="H2651" s="128" t="str">
        <f>IF(LEN(E2651&amp;"")&gt;0,IF(ISERROR(VLOOKUP(E2651,SpeciesLookup!B:G,5,FALSE)=TRUE),"",VLOOKUP(E2651,SpeciesLookup!B:G,5,FALSE)),"")</f>
        <v/>
      </c>
      <c r="I2651" s="11"/>
      <c r="J2651" s="73"/>
      <c r="K2651" s="11"/>
      <c r="L2651" s="127" t="str">
        <f>TRIM(IF(ISERROR(VLOOKUP(R2651,SpeciesValidation!D:T,IF(ISNA(VLOOKUP(J2651,Validation!B$2:C$15,2,FALSE)),FALSE,VLOOKUP(J2651,Validation!B$2:C$15,2,FALSE)))),IF(LEN(E2651&amp;"")&gt;0,"",""),VLOOKUP(R2651,SpeciesValidation!D:T,VLOOKUP(J2651,Validation!B$2:C$15,2,FALSE),FALSE)) &amp; " " &amp; IF(ISERROR(IF(LEFT(J2651,1)="A",IF(IF(VLOOKUP(R2651,SpeciesValidation!D:W,20,FALSE)=FALSE,OR(TEXT(A2651,"MMDD")&lt;VLOOKUP(R2651,SpeciesValidation!D:W,18,FALSE),TEXT(A2651,"MMDD")&gt;VLOOKUP(R2651,SpeciesValidation!D:W,19,FALSE)),IF(TEXT(A2651,"MMDD")&lt;"0701",TEXT(A2651,"MMDD")&gt;VLOOKUP(R2651,SpeciesValidation!D:W,18,FALSE),TEXT(A2651,"MMDD")&lt;VLOOKUP(R2651,SpeciesValidation!D:W,19,FALSE))),"Date outside expected range for this species",""),"")),"",IF(LEFT(J2651,1)="A",IF(IF(VLOOKUP(R2651,SpeciesValidation!D:W,20,FALSE)=FALSE,OR(TEXT(A2651,"MMDD")&lt;VLOOKUP(R2651,SpeciesValidation!D:W,18,FALSE),TEXT(A2651,"MMDD")&gt;VLOOKUP(R2651,SpeciesValidation!D:W,19,FALSE)),IF(TEXT(A2651,"MMDD")&lt;"0701",TEXT(A2651,"MMDD")&gt;VLOOKUP(R2651,SpeciesValidation!D:W,18,FALSE),TEXT(A2651,"MMDD")&lt;VLOOKUP(R2651,SpeciesValidation!D:W,19,FALSE))),"Date outside expected range for this species",""),"")))</f>
        <v/>
      </c>
      <c r="M2651" s="127" t="str">
        <f>IF(LEN(E2651&amp;"")&gt;0,IF(ISERROR(VLOOKUP(R2651,SpeciesValidation!D:I,6,FALSE)),"",VLOOKUP(R2651,SpeciesValidation!D:I,6,FALSE)),"")</f>
        <v/>
      </c>
      <c r="Q2651" s="36" t="str">
        <f>IF(LEN(E2651&amp;"")&gt;0,IF(ISERROR(VLOOKUP(E2651,SpeciesValidation!B:G,2,FALSE)=TRUE),"",VLOOKUP(E2651,SpeciesValidation!B:G,2,FALSE)),"")</f>
        <v/>
      </c>
      <c r="R2651" s="36" t="str">
        <f>IF(LEN(E2651&amp;"")&gt;0,IF(ISERROR(VLOOKUP(E2651,SpeciesLookup!B:G,4,FALSE)=TRUE),"",VLOOKUP(E2651,SpeciesLookup!B:G,4,FALSE)),"")</f>
        <v/>
      </c>
    </row>
    <row r="2652" spans="1:18" ht="13.2" x14ac:dyDescent="0.25">
      <c r="A2652" s="72"/>
      <c r="D2652" s="11"/>
      <c r="G2652" s="128" t="str">
        <f>IF(LEN(E2652&amp;"")&gt;0,IF(ISERROR(VLOOKUP(E2652,SpeciesLookup!B:G,6,FALSE)=TRUE),"",VLOOKUP(E2652,SpeciesLookup!B:G,6,FALSE)),"")</f>
        <v/>
      </c>
      <c r="H2652" s="128" t="str">
        <f>IF(LEN(E2652&amp;"")&gt;0,IF(ISERROR(VLOOKUP(E2652,SpeciesLookup!B:G,5,FALSE)=TRUE),"",VLOOKUP(E2652,SpeciesLookup!B:G,5,FALSE)),"")</f>
        <v/>
      </c>
      <c r="I2652" s="11"/>
      <c r="J2652" s="73"/>
      <c r="K2652" s="11"/>
      <c r="L2652" s="127" t="str">
        <f>TRIM(IF(ISERROR(VLOOKUP(R2652,SpeciesValidation!D:T,IF(ISNA(VLOOKUP(J2652,Validation!B$2:C$15,2,FALSE)),FALSE,VLOOKUP(J2652,Validation!B$2:C$15,2,FALSE)))),IF(LEN(E2652&amp;"")&gt;0,"",""),VLOOKUP(R2652,SpeciesValidation!D:T,VLOOKUP(J2652,Validation!B$2:C$15,2,FALSE),FALSE)) &amp; " " &amp; IF(ISERROR(IF(LEFT(J2652,1)="A",IF(IF(VLOOKUP(R2652,SpeciesValidation!D:W,20,FALSE)=FALSE,OR(TEXT(A2652,"MMDD")&lt;VLOOKUP(R2652,SpeciesValidation!D:W,18,FALSE),TEXT(A2652,"MMDD")&gt;VLOOKUP(R2652,SpeciesValidation!D:W,19,FALSE)),IF(TEXT(A2652,"MMDD")&lt;"0701",TEXT(A2652,"MMDD")&gt;VLOOKUP(R2652,SpeciesValidation!D:W,18,FALSE),TEXT(A2652,"MMDD")&lt;VLOOKUP(R2652,SpeciesValidation!D:W,19,FALSE))),"Date outside expected range for this species",""),"")),"",IF(LEFT(J2652,1)="A",IF(IF(VLOOKUP(R2652,SpeciesValidation!D:W,20,FALSE)=FALSE,OR(TEXT(A2652,"MMDD")&lt;VLOOKUP(R2652,SpeciesValidation!D:W,18,FALSE),TEXT(A2652,"MMDD")&gt;VLOOKUP(R2652,SpeciesValidation!D:W,19,FALSE)),IF(TEXT(A2652,"MMDD")&lt;"0701",TEXT(A2652,"MMDD")&gt;VLOOKUP(R2652,SpeciesValidation!D:W,18,FALSE),TEXT(A2652,"MMDD")&lt;VLOOKUP(R2652,SpeciesValidation!D:W,19,FALSE))),"Date outside expected range for this species",""),"")))</f>
        <v/>
      </c>
      <c r="M2652" s="127" t="str">
        <f>IF(LEN(E2652&amp;"")&gt;0,IF(ISERROR(VLOOKUP(R2652,SpeciesValidation!D:I,6,FALSE)),"",VLOOKUP(R2652,SpeciesValidation!D:I,6,FALSE)),"")</f>
        <v/>
      </c>
      <c r="Q2652" s="36" t="str">
        <f>IF(LEN(E2652&amp;"")&gt;0,IF(ISERROR(VLOOKUP(E2652,SpeciesValidation!B:G,2,FALSE)=TRUE),"",VLOOKUP(E2652,SpeciesValidation!B:G,2,FALSE)),"")</f>
        <v/>
      </c>
      <c r="R2652" s="36" t="str">
        <f>IF(LEN(E2652&amp;"")&gt;0,IF(ISERROR(VLOOKUP(E2652,SpeciesLookup!B:G,4,FALSE)=TRUE),"",VLOOKUP(E2652,SpeciesLookup!B:G,4,FALSE)),"")</f>
        <v/>
      </c>
    </row>
    <row r="2653" spans="1:18" ht="13.2" x14ac:dyDescent="0.25">
      <c r="A2653" s="72"/>
      <c r="D2653" s="11"/>
      <c r="G2653" s="128" t="str">
        <f>IF(LEN(E2653&amp;"")&gt;0,IF(ISERROR(VLOOKUP(E2653,SpeciesLookup!B:G,6,FALSE)=TRUE),"",VLOOKUP(E2653,SpeciesLookup!B:G,6,FALSE)),"")</f>
        <v/>
      </c>
      <c r="H2653" s="128" t="str">
        <f>IF(LEN(E2653&amp;"")&gt;0,IF(ISERROR(VLOOKUP(E2653,SpeciesLookup!B:G,5,FALSE)=TRUE),"",VLOOKUP(E2653,SpeciesLookup!B:G,5,FALSE)),"")</f>
        <v/>
      </c>
      <c r="I2653" s="11"/>
      <c r="J2653" s="73"/>
      <c r="K2653" s="11"/>
      <c r="L2653" s="127" t="str">
        <f>TRIM(IF(ISERROR(VLOOKUP(R2653,SpeciesValidation!D:T,IF(ISNA(VLOOKUP(J2653,Validation!B$2:C$15,2,FALSE)),FALSE,VLOOKUP(J2653,Validation!B$2:C$15,2,FALSE)))),IF(LEN(E2653&amp;"")&gt;0,"",""),VLOOKUP(R2653,SpeciesValidation!D:T,VLOOKUP(J2653,Validation!B$2:C$15,2,FALSE),FALSE)) &amp; " " &amp; IF(ISERROR(IF(LEFT(J2653,1)="A",IF(IF(VLOOKUP(R2653,SpeciesValidation!D:W,20,FALSE)=FALSE,OR(TEXT(A2653,"MMDD")&lt;VLOOKUP(R2653,SpeciesValidation!D:W,18,FALSE),TEXT(A2653,"MMDD")&gt;VLOOKUP(R2653,SpeciesValidation!D:W,19,FALSE)),IF(TEXT(A2653,"MMDD")&lt;"0701",TEXT(A2653,"MMDD")&gt;VLOOKUP(R2653,SpeciesValidation!D:W,18,FALSE),TEXT(A2653,"MMDD")&lt;VLOOKUP(R2653,SpeciesValidation!D:W,19,FALSE))),"Date outside expected range for this species",""),"")),"",IF(LEFT(J2653,1)="A",IF(IF(VLOOKUP(R2653,SpeciesValidation!D:W,20,FALSE)=FALSE,OR(TEXT(A2653,"MMDD")&lt;VLOOKUP(R2653,SpeciesValidation!D:W,18,FALSE),TEXT(A2653,"MMDD")&gt;VLOOKUP(R2653,SpeciesValidation!D:W,19,FALSE)),IF(TEXT(A2653,"MMDD")&lt;"0701",TEXT(A2653,"MMDD")&gt;VLOOKUP(R2653,SpeciesValidation!D:W,18,FALSE),TEXT(A2653,"MMDD")&lt;VLOOKUP(R2653,SpeciesValidation!D:W,19,FALSE))),"Date outside expected range for this species",""),"")))</f>
        <v/>
      </c>
      <c r="M2653" s="127" t="str">
        <f>IF(LEN(E2653&amp;"")&gt;0,IF(ISERROR(VLOOKUP(R2653,SpeciesValidation!D:I,6,FALSE)),"",VLOOKUP(R2653,SpeciesValidation!D:I,6,FALSE)),"")</f>
        <v/>
      </c>
      <c r="Q2653" s="36" t="str">
        <f>IF(LEN(E2653&amp;"")&gt;0,IF(ISERROR(VLOOKUP(E2653,SpeciesValidation!B:G,2,FALSE)=TRUE),"",VLOOKUP(E2653,SpeciesValidation!B:G,2,FALSE)),"")</f>
        <v/>
      </c>
      <c r="R2653" s="36" t="str">
        <f>IF(LEN(E2653&amp;"")&gt;0,IF(ISERROR(VLOOKUP(E2653,SpeciesLookup!B:G,4,FALSE)=TRUE),"",VLOOKUP(E2653,SpeciesLookup!B:G,4,FALSE)),"")</f>
        <v/>
      </c>
    </row>
    <row r="2654" spans="1:18" ht="13.2" x14ac:dyDescent="0.25">
      <c r="A2654" s="72"/>
      <c r="D2654" s="11"/>
      <c r="G2654" s="128" t="str">
        <f>IF(LEN(E2654&amp;"")&gt;0,IF(ISERROR(VLOOKUP(E2654,SpeciesLookup!B:G,6,FALSE)=TRUE),"",VLOOKUP(E2654,SpeciesLookup!B:G,6,FALSE)),"")</f>
        <v/>
      </c>
      <c r="H2654" s="128" t="str">
        <f>IF(LEN(E2654&amp;"")&gt;0,IF(ISERROR(VLOOKUP(E2654,SpeciesLookup!B:G,5,FALSE)=TRUE),"",VLOOKUP(E2654,SpeciesLookup!B:G,5,FALSE)),"")</f>
        <v/>
      </c>
      <c r="I2654" s="11"/>
      <c r="J2654" s="73"/>
      <c r="K2654" s="11"/>
      <c r="L2654" s="127" t="str">
        <f>TRIM(IF(ISERROR(VLOOKUP(R2654,SpeciesValidation!D:T,IF(ISNA(VLOOKUP(J2654,Validation!B$2:C$15,2,FALSE)),FALSE,VLOOKUP(J2654,Validation!B$2:C$15,2,FALSE)))),IF(LEN(E2654&amp;"")&gt;0,"",""),VLOOKUP(R2654,SpeciesValidation!D:T,VLOOKUP(J2654,Validation!B$2:C$15,2,FALSE),FALSE)) &amp; " " &amp; IF(ISERROR(IF(LEFT(J2654,1)="A",IF(IF(VLOOKUP(R2654,SpeciesValidation!D:W,20,FALSE)=FALSE,OR(TEXT(A2654,"MMDD")&lt;VLOOKUP(R2654,SpeciesValidation!D:W,18,FALSE),TEXT(A2654,"MMDD")&gt;VLOOKUP(R2654,SpeciesValidation!D:W,19,FALSE)),IF(TEXT(A2654,"MMDD")&lt;"0701",TEXT(A2654,"MMDD")&gt;VLOOKUP(R2654,SpeciesValidation!D:W,18,FALSE),TEXT(A2654,"MMDD")&lt;VLOOKUP(R2654,SpeciesValidation!D:W,19,FALSE))),"Date outside expected range for this species",""),"")),"",IF(LEFT(J2654,1)="A",IF(IF(VLOOKUP(R2654,SpeciesValidation!D:W,20,FALSE)=FALSE,OR(TEXT(A2654,"MMDD")&lt;VLOOKUP(R2654,SpeciesValidation!D:W,18,FALSE),TEXT(A2654,"MMDD")&gt;VLOOKUP(R2654,SpeciesValidation!D:W,19,FALSE)),IF(TEXT(A2654,"MMDD")&lt;"0701",TEXT(A2654,"MMDD")&gt;VLOOKUP(R2654,SpeciesValidation!D:W,18,FALSE),TEXT(A2654,"MMDD")&lt;VLOOKUP(R2654,SpeciesValidation!D:W,19,FALSE))),"Date outside expected range for this species",""),"")))</f>
        <v/>
      </c>
      <c r="M2654" s="127" t="str">
        <f>IF(LEN(E2654&amp;"")&gt;0,IF(ISERROR(VLOOKUP(R2654,SpeciesValidation!D:I,6,FALSE)),"",VLOOKUP(R2654,SpeciesValidation!D:I,6,FALSE)),"")</f>
        <v/>
      </c>
      <c r="Q2654" s="36" t="str">
        <f>IF(LEN(E2654&amp;"")&gt;0,IF(ISERROR(VLOOKUP(E2654,SpeciesValidation!B:G,2,FALSE)=TRUE),"",VLOOKUP(E2654,SpeciesValidation!B:G,2,FALSE)),"")</f>
        <v/>
      </c>
      <c r="R2654" s="36" t="str">
        <f>IF(LEN(E2654&amp;"")&gt;0,IF(ISERROR(VLOOKUP(E2654,SpeciesLookup!B:G,4,FALSE)=TRUE),"",VLOOKUP(E2654,SpeciesLookup!B:G,4,FALSE)),"")</f>
        <v/>
      </c>
    </row>
    <row r="2655" spans="1:18" ht="13.2" x14ac:dyDescent="0.25">
      <c r="A2655" s="72"/>
      <c r="D2655" s="11"/>
      <c r="G2655" s="128" t="str">
        <f>IF(LEN(E2655&amp;"")&gt;0,IF(ISERROR(VLOOKUP(E2655,SpeciesLookup!B:G,6,FALSE)=TRUE),"",VLOOKUP(E2655,SpeciesLookup!B:G,6,FALSE)),"")</f>
        <v/>
      </c>
      <c r="H2655" s="128" t="str">
        <f>IF(LEN(E2655&amp;"")&gt;0,IF(ISERROR(VLOOKUP(E2655,SpeciesLookup!B:G,5,FALSE)=TRUE),"",VLOOKUP(E2655,SpeciesLookup!B:G,5,FALSE)),"")</f>
        <v/>
      </c>
      <c r="I2655" s="11"/>
      <c r="J2655" s="73"/>
      <c r="K2655" s="11"/>
      <c r="L2655" s="127" t="str">
        <f>TRIM(IF(ISERROR(VLOOKUP(R2655,SpeciesValidation!D:T,IF(ISNA(VLOOKUP(J2655,Validation!B$2:C$15,2,FALSE)),FALSE,VLOOKUP(J2655,Validation!B$2:C$15,2,FALSE)))),IF(LEN(E2655&amp;"")&gt;0,"",""),VLOOKUP(R2655,SpeciesValidation!D:T,VLOOKUP(J2655,Validation!B$2:C$15,2,FALSE),FALSE)) &amp; " " &amp; IF(ISERROR(IF(LEFT(J2655,1)="A",IF(IF(VLOOKUP(R2655,SpeciesValidation!D:W,20,FALSE)=FALSE,OR(TEXT(A2655,"MMDD")&lt;VLOOKUP(R2655,SpeciesValidation!D:W,18,FALSE),TEXT(A2655,"MMDD")&gt;VLOOKUP(R2655,SpeciesValidation!D:W,19,FALSE)),IF(TEXT(A2655,"MMDD")&lt;"0701",TEXT(A2655,"MMDD")&gt;VLOOKUP(R2655,SpeciesValidation!D:W,18,FALSE),TEXT(A2655,"MMDD")&lt;VLOOKUP(R2655,SpeciesValidation!D:W,19,FALSE))),"Date outside expected range for this species",""),"")),"",IF(LEFT(J2655,1)="A",IF(IF(VLOOKUP(R2655,SpeciesValidation!D:W,20,FALSE)=FALSE,OR(TEXT(A2655,"MMDD")&lt;VLOOKUP(R2655,SpeciesValidation!D:W,18,FALSE),TEXT(A2655,"MMDD")&gt;VLOOKUP(R2655,SpeciesValidation!D:W,19,FALSE)),IF(TEXT(A2655,"MMDD")&lt;"0701",TEXT(A2655,"MMDD")&gt;VLOOKUP(R2655,SpeciesValidation!D:W,18,FALSE),TEXT(A2655,"MMDD")&lt;VLOOKUP(R2655,SpeciesValidation!D:W,19,FALSE))),"Date outside expected range for this species",""),"")))</f>
        <v/>
      </c>
      <c r="M2655" s="127" t="str">
        <f>IF(LEN(E2655&amp;"")&gt;0,IF(ISERROR(VLOOKUP(R2655,SpeciesValidation!D:I,6,FALSE)),"",VLOOKUP(R2655,SpeciesValidation!D:I,6,FALSE)),"")</f>
        <v/>
      </c>
      <c r="Q2655" s="36" t="str">
        <f>IF(LEN(E2655&amp;"")&gt;0,IF(ISERROR(VLOOKUP(E2655,SpeciesValidation!B:G,2,FALSE)=TRUE),"",VLOOKUP(E2655,SpeciesValidation!B:G,2,FALSE)),"")</f>
        <v/>
      </c>
      <c r="R2655" s="36" t="str">
        <f>IF(LEN(E2655&amp;"")&gt;0,IF(ISERROR(VLOOKUP(E2655,SpeciesLookup!B:G,4,FALSE)=TRUE),"",VLOOKUP(E2655,SpeciesLookup!B:G,4,FALSE)),"")</f>
        <v/>
      </c>
    </row>
    <row r="2656" spans="1:18" ht="13.2" x14ac:dyDescent="0.25">
      <c r="A2656" s="72"/>
      <c r="D2656" s="11"/>
      <c r="G2656" s="128" t="str">
        <f>IF(LEN(E2656&amp;"")&gt;0,IF(ISERROR(VLOOKUP(E2656,SpeciesLookup!B:G,6,FALSE)=TRUE),"",VLOOKUP(E2656,SpeciesLookup!B:G,6,FALSE)),"")</f>
        <v/>
      </c>
      <c r="H2656" s="128" t="str">
        <f>IF(LEN(E2656&amp;"")&gt;0,IF(ISERROR(VLOOKUP(E2656,SpeciesLookup!B:G,5,FALSE)=TRUE),"",VLOOKUP(E2656,SpeciesLookup!B:G,5,FALSE)),"")</f>
        <v/>
      </c>
      <c r="I2656" s="11"/>
      <c r="J2656" s="73"/>
      <c r="K2656" s="11"/>
      <c r="L2656" s="127" t="str">
        <f>TRIM(IF(ISERROR(VLOOKUP(R2656,SpeciesValidation!D:T,IF(ISNA(VLOOKUP(J2656,Validation!B$2:C$15,2,FALSE)),FALSE,VLOOKUP(J2656,Validation!B$2:C$15,2,FALSE)))),IF(LEN(E2656&amp;"")&gt;0,"",""),VLOOKUP(R2656,SpeciesValidation!D:T,VLOOKUP(J2656,Validation!B$2:C$15,2,FALSE),FALSE)) &amp; " " &amp; IF(ISERROR(IF(LEFT(J2656,1)="A",IF(IF(VLOOKUP(R2656,SpeciesValidation!D:W,20,FALSE)=FALSE,OR(TEXT(A2656,"MMDD")&lt;VLOOKUP(R2656,SpeciesValidation!D:W,18,FALSE),TEXT(A2656,"MMDD")&gt;VLOOKUP(R2656,SpeciesValidation!D:W,19,FALSE)),IF(TEXT(A2656,"MMDD")&lt;"0701",TEXT(A2656,"MMDD")&gt;VLOOKUP(R2656,SpeciesValidation!D:W,18,FALSE),TEXT(A2656,"MMDD")&lt;VLOOKUP(R2656,SpeciesValidation!D:W,19,FALSE))),"Date outside expected range for this species",""),"")),"",IF(LEFT(J2656,1)="A",IF(IF(VLOOKUP(R2656,SpeciesValidation!D:W,20,FALSE)=FALSE,OR(TEXT(A2656,"MMDD")&lt;VLOOKUP(R2656,SpeciesValidation!D:W,18,FALSE),TEXT(A2656,"MMDD")&gt;VLOOKUP(R2656,SpeciesValidation!D:W,19,FALSE)),IF(TEXT(A2656,"MMDD")&lt;"0701",TEXT(A2656,"MMDD")&gt;VLOOKUP(R2656,SpeciesValidation!D:W,18,FALSE),TEXT(A2656,"MMDD")&lt;VLOOKUP(R2656,SpeciesValidation!D:W,19,FALSE))),"Date outside expected range for this species",""),"")))</f>
        <v/>
      </c>
      <c r="M2656" s="127" t="str">
        <f>IF(LEN(E2656&amp;"")&gt;0,IF(ISERROR(VLOOKUP(R2656,SpeciesValidation!D:I,6,FALSE)),"",VLOOKUP(R2656,SpeciesValidation!D:I,6,FALSE)),"")</f>
        <v/>
      </c>
      <c r="Q2656" s="36" t="str">
        <f>IF(LEN(E2656&amp;"")&gt;0,IF(ISERROR(VLOOKUP(E2656,SpeciesValidation!B:G,2,FALSE)=TRUE),"",VLOOKUP(E2656,SpeciesValidation!B:G,2,FALSE)),"")</f>
        <v/>
      </c>
      <c r="R2656" s="36" t="str">
        <f>IF(LEN(E2656&amp;"")&gt;0,IF(ISERROR(VLOOKUP(E2656,SpeciesLookup!B:G,4,FALSE)=TRUE),"",VLOOKUP(E2656,SpeciesLookup!B:G,4,FALSE)),"")</f>
        <v/>
      </c>
    </row>
    <row r="2657" spans="1:18" ht="13.2" x14ac:dyDescent="0.25">
      <c r="A2657" s="72"/>
      <c r="D2657" s="11"/>
      <c r="G2657" s="128" t="str">
        <f>IF(LEN(E2657&amp;"")&gt;0,IF(ISERROR(VLOOKUP(E2657,SpeciesLookup!B:G,6,FALSE)=TRUE),"",VLOOKUP(E2657,SpeciesLookup!B:G,6,FALSE)),"")</f>
        <v/>
      </c>
      <c r="H2657" s="128" t="str">
        <f>IF(LEN(E2657&amp;"")&gt;0,IF(ISERROR(VLOOKUP(E2657,SpeciesLookup!B:G,5,FALSE)=TRUE),"",VLOOKUP(E2657,SpeciesLookup!B:G,5,FALSE)),"")</f>
        <v/>
      </c>
      <c r="I2657" s="11"/>
      <c r="J2657" s="73"/>
      <c r="K2657" s="11"/>
      <c r="L2657" s="127" t="str">
        <f>TRIM(IF(ISERROR(VLOOKUP(R2657,SpeciesValidation!D:T,IF(ISNA(VLOOKUP(J2657,Validation!B$2:C$15,2,FALSE)),FALSE,VLOOKUP(J2657,Validation!B$2:C$15,2,FALSE)))),IF(LEN(E2657&amp;"")&gt;0,"",""),VLOOKUP(R2657,SpeciesValidation!D:T,VLOOKUP(J2657,Validation!B$2:C$15,2,FALSE),FALSE)) &amp; " " &amp; IF(ISERROR(IF(LEFT(J2657,1)="A",IF(IF(VLOOKUP(R2657,SpeciesValidation!D:W,20,FALSE)=FALSE,OR(TEXT(A2657,"MMDD")&lt;VLOOKUP(R2657,SpeciesValidation!D:W,18,FALSE),TEXT(A2657,"MMDD")&gt;VLOOKUP(R2657,SpeciesValidation!D:W,19,FALSE)),IF(TEXT(A2657,"MMDD")&lt;"0701",TEXT(A2657,"MMDD")&gt;VLOOKUP(R2657,SpeciesValidation!D:W,18,FALSE),TEXT(A2657,"MMDD")&lt;VLOOKUP(R2657,SpeciesValidation!D:W,19,FALSE))),"Date outside expected range for this species",""),"")),"",IF(LEFT(J2657,1)="A",IF(IF(VLOOKUP(R2657,SpeciesValidation!D:W,20,FALSE)=FALSE,OR(TEXT(A2657,"MMDD")&lt;VLOOKUP(R2657,SpeciesValidation!D:W,18,FALSE),TEXT(A2657,"MMDD")&gt;VLOOKUP(R2657,SpeciesValidation!D:W,19,FALSE)),IF(TEXT(A2657,"MMDD")&lt;"0701",TEXT(A2657,"MMDD")&gt;VLOOKUP(R2657,SpeciesValidation!D:W,18,FALSE),TEXT(A2657,"MMDD")&lt;VLOOKUP(R2657,SpeciesValidation!D:W,19,FALSE))),"Date outside expected range for this species",""),"")))</f>
        <v/>
      </c>
      <c r="M2657" s="127" t="str">
        <f>IF(LEN(E2657&amp;"")&gt;0,IF(ISERROR(VLOOKUP(R2657,SpeciesValidation!D:I,6,FALSE)),"",VLOOKUP(R2657,SpeciesValidation!D:I,6,FALSE)),"")</f>
        <v/>
      </c>
      <c r="Q2657" s="36" t="str">
        <f>IF(LEN(E2657&amp;"")&gt;0,IF(ISERROR(VLOOKUP(E2657,SpeciesValidation!B:G,2,FALSE)=TRUE),"",VLOOKUP(E2657,SpeciesValidation!B:G,2,FALSE)),"")</f>
        <v/>
      </c>
      <c r="R2657" s="36" t="str">
        <f>IF(LEN(E2657&amp;"")&gt;0,IF(ISERROR(VLOOKUP(E2657,SpeciesLookup!B:G,4,FALSE)=TRUE),"",VLOOKUP(E2657,SpeciesLookup!B:G,4,FALSE)),"")</f>
        <v/>
      </c>
    </row>
    <row r="2658" spans="1:18" ht="13.2" x14ac:dyDescent="0.25">
      <c r="A2658" s="72"/>
      <c r="D2658" s="11"/>
      <c r="G2658" s="128" t="str">
        <f>IF(LEN(E2658&amp;"")&gt;0,IF(ISERROR(VLOOKUP(E2658,SpeciesLookup!B:G,6,FALSE)=TRUE),"",VLOOKUP(E2658,SpeciesLookup!B:G,6,FALSE)),"")</f>
        <v/>
      </c>
      <c r="H2658" s="128" t="str">
        <f>IF(LEN(E2658&amp;"")&gt;0,IF(ISERROR(VLOOKUP(E2658,SpeciesLookup!B:G,5,FALSE)=TRUE),"",VLOOKUP(E2658,SpeciesLookup!B:G,5,FALSE)),"")</f>
        <v/>
      </c>
      <c r="I2658" s="11"/>
      <c r="J2658" s="73"/>
      <c r="K2658" s="11"/>
      <c r="L2658" s="127" t="str">
        <f>TRIM(IF(ISERROR(VLOOKUP(R2658,SpeciesValidation!D:T,IF(ISNA(VLOOKUP(J2658,Validation!B$2:C$15,2,FALSE)),FALSE,VLOOKUP(J2658,Validation!B$2:C$15,2,FALSE)))),IF(LEN(E2658&amp;"")&gt;0,"",""),VLOOKUP(R2658,SpeciesValidation!D:T,VLOOKUP(J2658,Validation!B$2:C$15,2,FALSE),FALSE)) &amp; " " &amp; IF(ISERROR(IF(LEFT(J2658,1)="A",IF(IF(VLOOKUP(R2658,SpeciesValidation!D:W,20,FALSE)=FALSE,OR(TEXT(A2658,"MMDD")&lt;VLOOKUP(R2658,SpeciesValidation!D:W,18,FALSE),TEXT(A2658,"MMDD")&gt;VLOOKUP(R2658,SpeciesValidation!D:W,19,FALSE)),IF(TEXT(A2658,"MMDD")&lt;"0701",TEXT(A2658,"MMDD")&gt;VLOOKUP(R2658,SpeciesValidation!D:W,18,FALSE),TEXT(A2658,"MMDD")&lt;VLOOKUP(R2658,SpeciesValidation!D:W,19,FALSE))),"Date outside expected range for this species",""),"")),"",IF(LEFT(J2658,1)="A",IF(IF(VLOOKUP(R2658,SpeciesValidation!D:W,20,FALSE)=FALSE,OR(TEXT(A2658,"MMDD")&lt;VLOOKUP(R2658,SpeciesValidation!D:W,18,FALSE),TEXT(A2658,"MMDD")&gt;VLOOKUP(R2658,SpeciesValidation!D:W,19,FALSE)),IF(TEXT(A2658,"MMDD")&lt;"0701",TEXT(A2658,"MMDD")&gt;VLOOKUP(R2658,SpeciesValidation!D:W,18,FALSE),TEXT(A2658,"MMDD")&lt;VLOOKUP(R2658,SpeciesValidation!D:W,19,FALSE))),"Date outside expected range for this species",""),"")))</f>
        <v/>
      </c>
      <c r="M2658" s="127" t="str">
        <f>IF(LEN(E2658&amp;"")&gt;0,IF(ISERROR(VLOOKUP(R2658,SpeciesValidation!D:I,6,FALSE)),"",VLOOKUP(R2658,SpeciesValidation!D:I,6,FALSE)),"")</f>
        <v/>
      </c>
      <c r="Q2658" s="36" t="str">
        <f>IF(LEN(E2658&amp;"")&gt;0,IF(ISERROR(VLOOKUP(E2658,SpeciesValidation!B:G,2,FALSE)=TRUE),"",VLOOKUP(E2658,SpeciesValidation!B:G,2,FALSE)),"")</f>
        <v/>
      </c>
      <c r="R2658" s="36" t="str">
        <f>IF(LEN(E2658&amp;"")&gt;0,IF(ISERROR(VLOOKUP(E2658,SpeciesLookup!B:G,4,FALSE)=TRUE),"",VLOOKUP(E2658,SpeciesLookup!B:G,4,FALSE)),"")</f>
        <v/>
      </c>
    </row>
    <row r="2659" spans="1:18" ht="13.2" x14ac:dyDescent="0.25">
      <c r="A2659" s="72"/>
      <c r="D2659" s="11"/>
      <c r="G2659" s="128" t="str">
        <f>IF(LEN(E2659&amp;"")&gt;0,IF(ISERROR(VLOOKUP(E2659,SpeciesLookup!B:G,6,FALSE)=TRUE),"",VLOOKUP(E2659,SpeciesLookup!B:G,6,FALSE)),"")</f>
        <v/>
      </c>
      <c r="H2659" s="128" t="str">
        <f>IF(LEN(E2659&amp;"")&gt;0,IF(ISERROR(VLOOKUP(E2659,SpeciesLookup!B:G,5,FALSE)=TRUE),"",VLOOKUP(E2659,SpeciesLookup!B:G,5,FALSE)),"")</f>
        <v/>
      </c>
      <c r="I2659" s="11"/>
      <c r="J2659" s="73"/>
      <c r="K2659" s="11"/>
      <c r="L2659" s="127" t="str">
        <f>TRIM(IF(ISERROR(VLOOKUP(R2659,SpeciesValidation!D:T,IF(ISNA(VLOOKUP(J2659,Validation!B$2:C$15,2,FALSE)),FALSE,VLOOKUP(J2659,Validation!B$2:C$15,2,FALSE)))),IF(LEN(E2659&amp;"")&gt;0,"",""),VLOOKUP(R2659,SpeciesValidation!D:T,VLOOKUP(J2659,Validation!B$2:C$15,2,FALSE),FALSE)) &amp; " " &amp; IF(ISERROR(IF(LEFT(J2659,1)="A",IF(IF(VLOOKUP(R2659,SpeciesValidation!D:W,20,FALSE)=FALSE,OR(TEXT(A2659,"MMDD")&lt;VLOOKUP(R2659,SpeciesValidation!D:W,18,FALSE),TEXT(A2659,"MMDD")&gt;VLOOKUP(R2659,SpeciesValidation!D:W,19,FALSE)),IF(TEXT(A2659,"MMDD")&lt;"0701",TEXT(A2659,"MMDD")&gt;VLOOKUP(R2659,SpeciesValidation!D:W,18,FALSE),TEXT(A2659,"MMDD")&lt;VLOOKUP(R2659,SpeciesValidation!D:W,19,FALSE))),"Date outside expected range for this species",""),"")),"",IF(LEFT(J2659,1)="A",IF(IF(VLOOKUP(R2659,SpeciesValidation!D:W,20,FALSE)=FALSE,OR(TEXT(A2659,"MMDD")&lt;VLOOKUP(R2659,SpeciesValidation!D:W,18,FALSE),TEXT(A2659,"MMDD")&gt;VLOOKUP(R2659,SpeciesValidation!D:W,19,FALSE)),IF(TEXT(A2659,"MMDD")&lt;"0701",TEXT(A2659,"MMDD")&gt;VLOOKUP(R2659,SpeciesValidation!D:W,18,FALSE),TEXT(A2659,"MMDD")&lt;VLOOKUP(R2659,SpeciesValidation!D:W,19,FALSE))),"Date outside expected range for this species",""),"")))</f>
        <v/>
      </c>
      <c r="M2659" s="127" t="str">
        <f>IF(LEN(E2659&amp;"")&gt;0,IF(ISERROR(VLOOKUP(R2659,SpeciesValidation!D:I,6,FALSE)),"",VLOOKUP(R2659,SpeciesValidation!D:I,6,FALSE)),"")</f>
        <v/>
      </c>
      <c r="Q2659" s="36" t="str">
        <f>IF(LEN(E2659&amp;"")&gt;0,IF(ISERROR(VLOOKUP(E2659,SpeciesValidation!B:G,2,FALSE)=TRUE),"",VLOOKUP(E2659,SpeciesValidation!B:G,2,FALSE)),"")</f>
        <v/>
      </c>
      <c r="R2659" s="36" t="str">
        <f>IF(LEN(E2659&amp;"")&gt;0,IF(ISERROR(VLOOKUP(E2659,SpeciesLookup!B:G,4,FALSE)=TRUE),"",VLOOKUP(E2659,SpeciesLookup!B:G,4,FALSE)),"")</f>
        <v/>
      </c>
    </row>
    <row r="2660" spans="1:18" ht="13.2" x14ac:dyDescent="0.25">
      <c r="A2660" s="72"/>
      <c r="D2660" s="11"/>
      <c r="G2660" s="128" t="str">
        <f>IF(LEN(E2660&amp;"")&gt;0,IF(ISERROR(VLOOKUP(E2660,SpeciesLookup!B:G,6,FALSE)=TRUE),"",VLOOKUP(E2660,SpeciesLookup!B:G,6,FALSE)),"")</f>
        <v/>
      </c>
      <c r="H2660" s="128" t="str">
        <f>IF(LEN(E2660&amp;"")&gt;0,IF(ISERROR(VLOOKUP(E2660,SpeciesLookup!B:G,5,FALSE)=TRUE),"",VLOOKUP(E2660,SpeciesLookup!B:G,5,FALSE)),"")</f>
        <v/>
      </c>
      <c r="I2660" s="11"/>
      <c r="J2660" s="73"/>
      <c r="K2660" s="11"/>
      <c r="L2660" s="127" t="str">
        <f>TRIM(IF(ISERROR(VLOOKUP(R2660,SpeciesValidation!D:T,IF(ISNA(VLOOKUP(J2660,Validation!B$2:C$15,2,FALSE)),FALSE,VLOOKUP(J2660,Validation!B$2:C$15,2,FALSE)))),IF(LEN(E2660&amp;"")&gt;0,"",""),VLOOKUP(R2660,SpeciesValidation!D:T,VLOOKUP(J2660,Validation!B$2:C$15,2,FALSE),FALSE)) &amp; " " &amp; IF(ISERROR(IF(LEFT(J2660,1)="A",IF(IF(VLOOKUP(R2660,SpeciesValidation!D:W,20,FALSE)=FALSE,OR(TEXT(A2660,"MMDD")&lt;VLOOKUP(R2660,SpeciesValidation!D:W,18,FALSE),TEXT(A2660,"MMDD")&gt;VLOOKUP(R2660,SpeciesValidation!D:W,19,FALSE)),IF(TEXT(A2660,"MMDD")&lt;"0701",TEXT(A2660,"MMDD")&gt;VLOOKUP(R2660,SpeciesValidation!D:W,18,FALSE),TEXT(A2660,"MMDD")&lt;VLOOKUP(R2660,SpeciesValidation!D:W,19,FALSE))),"Date outside expected range for this species",""),"")),"",IF(LEFT(J2660,1)="A",IF(IF(VLOOKUP(R2660,SpeciesValidation!D:W,20,FALSE)=FALSE,OR(TEXT(A2660,"MMDD")&lt;VLOOKUP(R2660,SpeciesValidation!D:W,18,FALSE),TEXT(A2660,"MMDD")&gt;VLOOKUP(R2660,SpeciesValidation!D:W,19,FALSE)),IF(TEXT(A2660,"MMDD")&lt;"0701",TEXT(A2660,"MMDD")&gt;VLOOKUP(R2660,SpeciesValidation!D:W,18,FALSE),TEXT(A2660,"MMDD")&lt;VLOOKUP(R2660,SpeciesValidation!D:W,19,FALSE))),"Date outside expected range for this species",""),"")))</f>
        <v/>
      </c>
      <c r="M2660" s="127" t="str">
        <f>IF(LEN(E2660&amp;"")&gt;0,IF(ISERROR(VLOOKUP(R2660,SpeciesValidation!D:I,6,FALSE)),"",VLOOKUP(R2660,SpeciesValidation!D:I,6,FALSE)),"")</f>
        <v/>
      </c>
      <c r="Q2660" s="36" t="str">
        <f>IF(LEN(E2660&amp;"")&gt;0,IF(ISERROR(VLOOKUP(E2660,SpeciesValidation!B:G,2,FALSE)=TRUE),"",VLOOKUP(E2660,SpeciesValidation!B:G,2,FALSE)),"")</f>
        <v/>
      </c>
      <c r="R2660" s="36" t="str">
        <f>IF(LEN(E2660&amp;"")&gt;0,IF(ISERROR(VLOOKUP(E2660,SpeciesLookup!B:G,4,FALSE)=TRUE),"",VLOOKUP(E2660,SpeciesLookup!B:G,4,FALSE)),"")</f>
        <v/>
      </c>
    </row>
    <row r="2661" spans="1:18" ht="13.2" x14ac:dyDescent="0.25">
      <c r="A2661" s="72"/>
      <c r="D2661" s="11"/>
      <c r="G2661" s="128" t="str">
        <f>IF(LEN(E2661&amp;"")&gt;0,IF(ISERROR(VLOOKUP(E2661,SpeciesLookup!B:G,6,FALSE)=TRUE),"",VLOOKUP(E2661,SpeciesLookup!B:G,6,FALSE)),"")</f>
        <v/>
      </c>
      <c r="H2661" s="128" t="str">
        <f>IF(LEN(E2661&amp;"")&gt;0,IF(ISERROR(VLOOKUP(E2661,SpeciesLookup!B:G,5,FALSE)=TRUE),"",VLOOKUP(E2661,SpeciesLookup!B:G,5,FALSE)),"")</f>
        <v/>
      </c>
      <c r="I2661" s="11"/>
      <c r="J2661" s="73"/>
      <c r="K2661" s="11"/>
      <c r="L2661" s="127" t="str">
        <f>TRIM(IF(ISERROR(VLOOKUP(R2661,SpeciesValidation!D:T,IF(ISNA(VLOOKUP(J2661,Validation!B$2:C$15,2,FALSE)),FALSE,VLOOKUP(J2661,Validation!B$2:C$15,2,FALSE)))),IF(LEN(E2661&amp;"")&gt;0,"",""),VLOOKUP(R2661,SpeciesValidation!D:T,VLOOKUP(J2661,Validation!B$2:C$15,2,FALSE),FALSE)) &amp; " " &amp; IF(ISERROR(IF(LEFT(J2661,1)="A",IF(IF(VLOOKUP(R2661,SpeciesValidation!D:W,20,FALSE)=FALSE,OR(TEXT(A2661,"MMDD")&lt;VLOOKUP(R2661,SpeciesValidation!D:W,18,FALSE),TEXT(A2661,"MMDD")&gt;VLOOKUP(R2661,SpeciesValidation!D:W,19,FALSE)),IF(TEXT(A2661,"MMDD")&lt;"0701",TEXT(A2661,"MMDD")&gt;VLOOKUP(R2661,SpeciesValidation!D:W,18,FALSE),TEXT(A2661,"MMDD")&lt;VLOOKUP(R2661,SpeciesValidation!D:W,19,FALSE))),"Date outside expected range for this species",""),"")),"",IF(LEFT(J2661,1)="A",IF(IF(VLOOKUP(R2661,SpeciesValidation!D:W,20,FALSE)=FALSE,OR(TEXT(A2661,"MMDD")&lt;VLOOKUP(R2661,SpeciesValidation!D:W,18,FALSE),TEXT(A2661,"MMDD")&gt;VLOOKUP(R2661,SpeciesValidation!D:W,19,FALSE)),IF(TEXT(A2661,"MMDD")&lt;"0701",TEXT(A2661,"MMDD")&gt;VLOOKUP(R2661,SpeciesValidation!D:W,18,FALSE),TEXT(A2661,"MMDD")&lt;VLOOKUP(R2661,SpeciesValidation!D:W,19,FALSE))),"Date outside expected range for this species",""),"")))</f>
        <v/>
      </c>
      <c r="M2661" s="127" t="str">
        <f>IF(LEN(E2661&amp;"")&gt;0,IF(ISERROR(VLOOKUP(R2661,SpeciesValidation!D:I,6,FALSE)),"",VLOOKUP(R2661,SpeciesValidation!D:I,6,FALSE)),"")</f>
        <v/>
      </c>
      <c r="Q2661" s="36" t="str">
        <f>IF(LEN(E2661&amp;"")&gt;0,IF(ISERROR(VLOOKUP(E2661,SpeciesValidation!B:G,2,FALSE)=TRUE),"",VLOOKUP(E2661,SpeciesValidation!B:G,2,FALSE)),"")</f>
        <v/>
      </c>
      <c r="R2661" s="36" t="str">
        <f>IF(LEN(E2661&amp;"")&gt;0,IF(ISERROR(VLOOKUP(E2661,SpeciesLookup!B:G,4,FALSE)=TRUE),"",VLOOKUP(E2661,SpeciesLookup!B:G,4,FALSE)),"")</f>
        <v/>
      </c>
    </row>
    <row r="2662" spans="1:18" ht="13.2" x14ac:dyDescent="0.25">
      <c r="A2662" s="72"/>
      <c r="D2662" s="11"/>
      <c r="G2662" s="128" t="str">
        <f>IF(LEN(E2662&amp;"")&gt;0,IF(ISERROR(VLOOKUP(E2662,SpeciesLookup!B:G,6,FALSE)=TRUE),"",VLOOKUP(E2662,SpeciesLookup!B:G,6,FALSE)),"")</f>
        <v/>
      </c>
      <c r="H2662" s="128" t="str">
        <f>IF(LEN(E2662&amp;"")&gt;0,IF(ISERROR(VLOOKUP(E2662,SpeciesLookup!B:G,5,FALSE)=TRUE),"",VLOOKUP(E2662,SpeciesLookup!B:G,5,FALSE)),"")</f>
        <v/>
      </c>
      <c r="I2662" s="11"/>
      <c r="J2662" s="73"/>
      <c r="K2662" s="11"/>
      <c r="L2662" s="127" t="str">
        <f>TRIM(IF(ISERROR(VLOOKUP(R2662,SpeciesValidation!D:T,IF(ISNA(VLOOKUP(J2662,Validation!B$2:C$15,2,FALSE)),FALSE,VLOOKUP(J2662,Validation!B$2:C$15,2,FALSE)))),IF(LEN(E2662&amp;"")&gt;0,"",""),VLOOKUP(R2662,SpeciesValidation!D:T,VLOOKUP(J2662,Validation!B$2:C$15,2,FALSE),FALSE)) &amp; " " &amp; IF(ISERROR(IF(LEFT(J2662,1)="A",IF(IF(VLOOKUP(R2662,SpeciesValidation!D:W,20,FALSE)=FALSE,OR(TEXT(A2662,"MMDD")&lt;VLOOKUP(R2662,SpeciesValidation!D:W,18,FALSE),TEXT(A2662,"MMDD")&gt;VLOOKUP(R2662,SpeciesValidation!D:W,19,FALSE)),IF(TEXT(A2662,"MMDD")&lt;"0701",TEXT(A2662,"MMDD")&gt;VLOOKUP(R2662,SpeciesValidation!D:W,18,FALSE),TEXT(A2662,"MMDD")&lt;VLOOKUP(R2662,SpeciesValidation!D:W,19,FALSE))),"Date outside expected range for this species",""),"")),"",IF(LEFT(J2662,1)="A",IF(IF(VLOOKUP(R2662,SpeciesValidation!D:W,20,FALSE)=FALSE,OR(TEXT(A2662,"MMDD")&lt;VLOOKUP(R2662,SpeciesValidation!D:W,18,FALSE),TEXT(A2662,"MMDD")&gt;VLOOKUP(R2662,SpeciesValidation!D:W,19,FALSE)),IF(TEXT(A2662,"MMDD")&lt;"0701",TEXT(A2662,"MMDD")&gt;VLOOKUP(R2662,SpeciesValidation!D:W,18,FALSE),TEXT(A2662,"MMDD")&lt;VLOOKUP(R2662,SpeciesValidation!D:W,19,FALSE))),"Date outside expected range for this species",""),"")))</f>
        <v/>
      </c>
      <c r="M2662" s="127" t="str">
        <f>IF(LEN(E2662&amp;"")&gt;0,IF(ISERROR(VLOOKUP(R2662,SpeciesValidation!D:I,6,FALSE)),"",VLOOKUP(R2662,SpeciesValidation!D:I,6,FALSE)),"")</f>
        <v/>
      </c>
      <c r="Q2662" s="36" t="str">
        <f>IF(LEN(E2662&amp;"")&gt;0,IF(ISERROR(VLOOKUP(E2662,SpeciesValidation!B:G,2,FALSE)=TRUE),"",VLOOKUP(E2662,SpeciesValidation!B:G,2,FALSE)),"")</f>
        <v/>
      </c>
      <c r="R2662" s="36" t="str">
        <f>IF(LEN(E2662&amp;"")&gt;0,IF(ISERROR(VLOOKUP(E2662,SpeciesLookup!B:G,4,FALSE)=TRUE),"",VLOOKUP(E2662,SpeciesLookup!B:G,4,FALSE)),"")</f>
        <v/>
      </c>
    </row>
    <row r="2663" spans="1:18" ht="13.2" x14ac:dyDescent="0.25">
      <c r="A2663" s="72"/>
      <c r="D2663" s="11"/>
      <c r="G2663" s="128" t="str">
        <f>IF(LEN(E2663&amp;"")&gt;0,IF(ISERROR(VLOOKUP(E2663,SpeciesLookup!B:G,6,FALSE)=TRUE),"",VLOOKUP(E2663,SpeciesLookup!B:G,6,FALSE)),"")</f>
        <v/>
      </c>
      <c r="H2663" s="128" t="str">
        <f>IF(LEN(E2663&amp;"")&gt;0,IF(ISERROR(VLOOKUP(E2663,SpeciesLookup!B:G,5,FALSE)=TRUE),"",VLOOKUP(E2663,SpeciesLookup!B:G,5,FALSE)),"")</f>
        <v/>
      </c>
      <c r="I2663" s="11"/>
      <c r="J2663" s="73"/>
      <c r="K2663" s="11"/>
      <c r="L2663" s="127" t="str">
        <f>TRIM(IF(ISERROR(VLOOKUP(R2663,SpeciesValidation!D:T,IF(ISNA(VLOOKUP(J2663,Validation!B$2:C$15,2,FALSE)),FALSE,VLOOKUP(J2663,Validation!B$2:C$15,2,FALSE)))),IF(LEN(E2663&amp;"")&gt;0,"",""),VLOOKUP(R2663,SpeciesValidation!D:T,VLOOKUP(J2663,Validation!B$2:C$15,2,FALSE),FALSE)) &amp; " " &amp; IF(ISERROR(IF(LEFT(J2663,1)="A",IF(IF(VLOOKUP(R2663,SpeciesValidation!D:W,20,FALSE)=FALSE,OR(TEXT(A2663,"MMDD")&lt;VLOOKUP(R2663,SpeciesValidation!D:W,18,FALSE),TEXT(A2663,"MMDD")&gt;VLOOKUP(R2663,SpeciesValidation!D:W,19,FALSE)),IF(TEXT(A2663,"MMDD")&lt;"0701",TEXT(A2663,"MMDD")&gt;VLOOKUP(R2663,SpeciesValidation!D:W,18,FALSE),TEXT(A2663,"MMDD")&lt;VLOOKUP(R2663,SpeciesValidation!D:W,19,FALSE))),"Date outside expected range for this species",""),"")),"",IF(LEFT(J2663,1)="A",IF(IF(VLOOKUP(R2663,SpeciesValidation!D:W,20,FALSE)=FALSE,OR(TEXT(A2663,"MMDD")&lt;VLOOKUP(R2663,SpeciesValidation!D:W,18,FALSE),TEXT(A2663,"MMDD")&gt;VLOOKUP(R2663,SpeciesValidation!D:W,19,FALSE)),IF(TEXT(A2663,"MMDD")&lt;"0701",TEXT(A2663,"MMDD")&gt;VLOOKUP(R2663,SpeciesValidation!D:W,18,FALSE),TEXT(A2663,"MMDD")&lt;VLOOKUP(R2663,SpeciesValidation!D:W,19,FALSE))),"Date outside expected range for this species",""),"")))</f>
        <v/>
      </c>
      <c r="M2663" s="127" t="str">
        <f>IF(LEN(E2663&amp;"")&gt;0,IF(ISERROR(VLOOKUP(R2663,SpeciesValidation!D:I,6,FALSE)),"",VLOOKUP(R2663,SpeciesValidation!D:I,6,FALSE)),"")</f>
        <v/>
      </c>
      <c r="Q2663" s="36" t="str">
        <f>IF(LEN(E2663&amp;"")&gt;0,IF(ISERROR(VLOOKUP(E2663,SpeciesValidation!B:G,2,FALSE)=TRUE),"",VLOOKUP(E2663,SpeciesValidation!B:G,2,FALSE)),"")</f>
        <v/>
      </c>
      <c r="R2663" s="36" t="str">
        <f>IF(LEN(E2663&amp;"")&gt;0,IF(ISERROR(VLOOKUP(E2663,SpeciesLookup!B:G,4,FALSE)=TRUE),"",VLOOKUP(E2663,SpeciesLookup!B:G,4,FALSE)),"")</f>
        <v/>
      </c>
    </row>
    <row r="2664" spans="1:18" ht="13.2" x14ac:dyDescent="0.25">
      <c r="A2664" s="72"/>
      <c r="D2664" s="11"/>
      <c r="G2664" s="128" t="str">
        <f>IF(LEN(E2664&amp;"")&gt;0,IF(ISERROR(VLOOKUP(E2664,SpeciesLookup!B:G,6,FALSE)=TRUE),"",VLOOKUP(E2664,SpeciesLookup!B:G,6,FALSE)),"")</f>
        <v/>
      </c>
      <c r="H2664" s="128" t="str">
        <f>IF(LEN(E2664&amp;"")&gt;0,IF(ISERROR(VLOOKUP(E2664,SpeciesLookup!B:G,5,FALSE)=TRUE),"",VLOOKUP(E2664,SpeciesLookup!B:G,5,FALSE)),"")</f>
        <v/>
      </c>
      <c r="I2664" s="11"/>
      <c r="J2664" s="73"/>
      <c r="K2664" s="11"/>
      <c r="L2664" s="127" t="str">
        <f>TRIM(IF(ISERROR(VLOOKUP(R2664,SpeciesValidation!D:T,IF(ISNA(VLOOKUP(J2664,Validation!B$2:C$15,2,FALSE)),FALSE,VLOOKUP(J2664,Validation!B$2:C$15,2,FALSE)))),IF(LEN(E2664&amp;"")&gt;0,"",""),VLOOKUP(R2664,SpeciesValidation!D:T,VLOOKUP(J2664,Validation!B$2:C$15,2,FALSE),FALSE)) &amp; " " &amp; IF(ISERROR(IF(LEFT(J2664,1)="A",IF(IF(VLOOKUP(R2664,SpeciesValidation!D:W,20,FALSE)=FALSE,OR(TEXT(A2664,"MMDD")&lt;VLOOKUP(R2664,SpeciesValidation!D:W,18,FALSE),TEXT(A2664,"MMDD")&gt;VLOOKUP(R2664,SpeciesValidation!D:W,19,FALSE)),IF(TEXT(A2664,"MMDD")&lt;"0701",TEXT(A2664,"MMDD")&gt;VLOOKUP(R2664,SpeciesValidation!D:W,18,FALSE),TEXT(A2664,"MMDD")&lt;VLOOKUP(R2664,SpeciesValidation!D:W,19,FALSE))),"Date outside expected range for this species",""),"")),"",IF(LEFT(J2664,1)="A",IF(IF(VLOOKUP(R2664,SpeciesValidation!D:W,20,FALSE)=FALSE,OR(TEXT(A2664,"MMDD")&lt;VLOOKUP(R2664,SpeciesValidation!D:W,18,FALSE),TEXT(A2664,"MMDD")&gt;VLOOKUP(R2664,SpeciesValidation!D:W,19,FALSE)),IF(TEXT(A2664,"MMDD")&lt;"0701",TEXT(A2664,"MMDD")&gt;VLOOKUP(R2664,SpeciesValidation!D:W,18,FALSE),TEXT(A2664,"MMDD")&lt;VLOOKUP(R2664,SpeciesValidation!D:W,19,FALSE))),"Date outside expected range for this species",""),"")))</f>
        <v/>
      </c>
      <c r="M2664" s="127" t="str">
        <f>IF(LEN(E2664&amp;"")&gt;0,IF(ISERROR(VLOOKUP(R2664,SpeciesValidation!D:I,6,FALSE)),"",VLOOKUP(R2664,SpeciesValidation!D:I,6,FALSE)),"")</f>
        <v/>
      </c>
      <c r="Q2664" s="36" t="str">
        <f>IF(LEN(E2664&amp;"")&gt;0,IF(ISERROR(VLOOKUP(E2664,SpeciesValidation!B:G,2,FALSE)=TRUE),"",VLOOKUP(E2664,SpeciesValidation!B:G,2,FALSE)),"")</f>
        <v/>
      </c>
      <c r="R2664" s="36" t="str">
        <f>IF(LEN(E2664&amp;"")&gt;0,IF(ISERROR(VLOOKUP(E2664,SpeciesLookup!B:G,4,FALSE)=TRUE),"",VLOOKUP(E2664,SpeciesLookup!B:G,4,FALSE)),"")</f>
        <v/>
      </c>
    </row>
    <row r="2665" spans="1:18" ht="13.2" x14ac:dyDescent="0.25">
      <c r="A2665" s="72"/>
      <c r="D2665" s="11"/>
      <c r="G2665" s="128" t="str">
        <f>IF(LEN(E2665&amp;"")&gt;0,IF(ISERROR(VLOOKUP(E2665,SpeciesLookup!B:G,6,FALSE)=TRUE),"",VLOOKUP(E2665,SpeciesLookup!B:G,6,FALSE)),"")</f>
        <v/>
      </c>
      <c r="H2665" s="128" t="str">
        <f>IF(LEN(E2665&amp;"")&gt;0,IF(ISERROR(VLOOKUP(E2665,SpeciesLookup!B:G,5,FALSE)=TRUE),"",VLOOKUP(E2665,SpeciesLookup!B:G,5,FALSE)),"")</f>
        <v/>
      </c>
      <c r="I2665" s="11"/>
      <c r="J2665" s="73"/>
      <c r="K2665" s="11"/>
      <c r="L2665" s="127" t="str">
        <f>TRIM(IF(ISERROR(VLOOKUP(R2665,SpeciesValidation!D:T,IF(ISNA(VLOOKUP(J2665,Validation!B$2:C$15,2,FALSE)),FALSE,VLOOKUP(J2665,Validation!B$2:C$15,2,FALSE)))),IF(LEN(E2665&amp;"")&gt;0,"",""),VLOOKUP(R2665,SpeciesValidation!D:T,VLOOKUP(J2665,Validation!B$2:C$15,2,FALSE),FALSE)) &amp; " " &amp; IF(ISERROR(IF(LEFT(J2665,1)="A",IF(IF(VLOOKUP(R2665,SpeciesValidation!D:W,20,FALSE)=FALSE,OR(TEXT(A2665,"MMDD")&lt;VLOOKUP(R2665,SpeciesValidation!D:W,18,FALSE),TEXT(A2665,"MMDD")&gt;VLOOKUP(R2665,SpeciesValidation!D:W,19,FALSE)),IF(TEXT(A2665,"MMDD")&lt;"0701",TEXT(A2665,"MMDD")&gt;VLOOKUP(R2665,SpeciesValidation!D:W,18,FALSE),TEXT(A2665,"MMDD")&lt;VLOOKUP(R2665,SpeciesValidation!D:W,19,FALSE))),"Date outside expected range for this species",""),"")),"",IF(LEFT(J2665,1)="A",IF(IF(VLOOKUP(R2665,SpeciesValidation!D:W,20,FALSE)=FALSE,OR(TEXT(A2665,"MMDD")&lt;VLOOKUP(R2665,SpeciesValidation!D:W,18,FALSE),TEXT(A2665,"MMDD")&gt;VLOOKUP(R2665,SpeciesValidation!D:W,19,FALSE)),IF(TEXT(A2665,"MMDD")&lt;"0701",TEXT(A2665,"MMDD")&gt;VLOOKUP(R2665,SpeciesValidation!D:W,18,FALSE),TEXT(A2665,"MMDD")&lt;VLOOKUP(R2665,SpeciesValidation!D:W,19,FALSE))),"Date outside expected range for this species",""),"")))</f>
        <v/>
      </c>
      <c r="M2665" s="127" t="str">
        <f>IF(LEN(E2665&amp;"")&gt;0,IF(ISERROR(VLOOKUP(R2665,SpeciesValidation!D:I,6,FALSE)),"",VLOOKUP(R2665,SpeciesValidation!D:I,6,FALSE)),"")</f>
        <v/>
      </c>
      <c r="Q2665" s="36" t="str">
        <f>IF(LEN(E2665&amp;"")&gt;0,IF(ISERROR(VLOOKUP(E2665,SpeciesValidation!B:G,2,FALSE)=TRUE),"",VLOOKUP(E2665,SpeciesValidation!B:G,2,FALSE)),"")</f>
        <v/>
      </c>
      <c r="R2665" s="36" t="str">
        <f>IF(LEN(E2665&amp;"")&gt;0,IF(ISERROR(VLOOKUP(E2665,SpeciesLookup!B:G,4,FALSE)=TRUE),"",VLOOKUP(E2665,SpeciesLookup!B:G,4,FALSE)),"")</f>
        <v/>
      </c>
    </row>
    <row r="2666" spans="1:18" ht="13.2" x14ac:dyDescent="0.25">
      <c r="A2666" s="72"/>
      <c r="D2666" s="11"/>
      <c r="G2666" s="128" t="str">
        <f>IF(LEN(E2666&amp;"")&gt;0,IF(ISERROR(VLOOKUP(E2666,SpeciesLookup!B:G,6,FALSE)=TRUE),"",VLOOKUP(E2666,SpeciesLookup!B:G,6,FALSE)),"")</f>
        <v/>
      </c>
      <c r="H2666" s="128" t="str">
        <f>IF(LEN(E2666&amp;"")&gt;0,IF(ISERROR(VLOOKUP(E2666,SpeciesLookup!B:G,5,FALSE)=TRUE),"",VLOOKUP(E2666,SpeciesLookup!B:G,5,FALSE)),"")</f>
        <v/>
      </c>
      <c r="I2666" s="11"/>
      <c r="J2666" s="73"/>
      <c r="K2666" s="11"/>
      <c r="L2666" s="127" t="str">
        <f>TRIM(IF(ISERROR(VLOOKUP(R2666,SpeciesValidation!D:T,IF(ISNA(VLOOKUP(J2666,Validation!B$2:C$15,2,FALSE)),FALSE,VLOOKUP(J2666,Validation!B$2:C$15,2,FALSE)))),IF(LEN(E2666&amp;"")&gt;0,"",""),VLOOKUP(R2666,SpeciesValidation!D:T,VLOOKUP(J2666,Validation!B$2:C$15,2,FALSE),FALSE)) &amp; " " &amp; IF(ISERROR(IF(LEFT(J2666,1)="A",IF(IF(VLOOKUP(R2666,SpeciesValidation!D:W,20,FALSE)=FALSE,OR(TEXT(A2666,"MMDD")&lt;VLOOKUP(R2666,SpeciesValidation!D:W,18,FALSE),TEXT(A2666,"MMDD")&gt;VLOOKUP(R2666,SpeciesValidation!D:W,19,FALSE)),IF(TEXT(A2666,"MMDD")&lt;"0701",TEXT(A2666,"MMDD")&gt;VLOOKUP(R2666,SpeciesValidation!D:W,18,FALSE),TEXT(A2666,"MMDD")&lt;VLOOKUP(R2666,SpeciesValidation!D:W,19,FALSE))),"Date outside expected range for this species",""),"")),"",IF(LEFT(J2666,1)="A",IF(IF(VLOOKUP(R2666,SpeciesValidation!D:W,20,FALSE)=FALSE,OR(TEXT(A2666,"MMDD")&lt;VLOOKUP(R2666,SpeciesValidation!D:W,18,FALSE),TEXT(A2666,"MMDD")&gt;VLOOKUP(R2666,SpeciesValidation!D:W,19,FALSE)),IF(TEXT(A2666,"MMDD")&lt;"0701",TEXT(A2666,"MMDD")&gt;VLOOKUP(R2666,SpeciesValidation!D:W,18,FALSE),TEXT(A2666,"MMDD")&lt;VLOOKUP(R2666,SpeciesValidation!D:W,19,FALSE))),"Date outside expected range for this species",""),"")))</f>
        <v/>
      </c>
      <c r="M2666" s="127" t="str">
        <f>IF(LEN(E2666&amp;"")&gt;0,IF(ISERROR(VLOOKUP(R2666,SpeciesValidation!D:I,6,FALSE)),"",VLOOKUP(R2666,SpeciesValidation!D:I,6,FALSE)),"")</f>
        <v/>
      </c>
      <c r="Q2666" s="36" t="str">
        <f>IF(LEN(E2666&amp;"")&gt;0,IF(ISERROR(VLOOKUP(E2666,SpeciesValidation!B:G,2,FALSE)=TRUE),"",VLOOKUP(E2666,SpeciesValidation!B:G,2,FALSE)),"")</f>
        <v/>
      </c>
      <c r="R2666" s="36" t="str">
        <f>IF(LEN(E2666&amp;"")&gt;0,IF(ISERROR(VLOOKUP(E2666,SpeciesLookup!B:G,4,FALSE)=TRUE),"",VLOOKUP(E2666,SpeciesLookup!B:G,4,FALSE)),"")</f>
        <v/>
      </c>
    </row>
    <row r="2667" spans="1:18" ht="13.2" x14ac:dyDescent="0.25">
      <c r="A2667" s="72"/>
      <c r="D2667" s="11"/>
      <c r="G2667" s="128" t="str">
        <f>IF(LEN(E2667&amp;"")&gt;0,IF(ISERROR(VLOOKUP(E2667,SpeciesLookup!B:G,6,FALSE)=TRUE),"",VLOOKUP(E2667,SpeciesLookup!B:G,6,FALSE)),"")</f>
        <v/>
      </c>
      <c r="H2667" s="128" t="str">
        <f>IF(LEN(E2667&amp;"")&gt;0,IF(ISERROR(VLOOKUP(E2667,SpeciesLookup!B:G,5,FALSE)=TRUE),"",VLOOKUP(E2667,SpeciesLookup!B:G,5,FALSE)),"")</f>
        <v/>
      </c>
      <c r="I2667" s="11"/>
      <c r="J2667" s="73"/>
      <c r="K2667" s="11"/>
      <c r="L2667" s="127" t="str">
        <f>TRIM(IF(ISERROR(VLOOKUP(R2667,SpeciesValidation!D:T,IF(ISNA(VLOOKUP(J2667,Validation!B$2:C$15,2,FALSE)),FALSE,VLOOKUP(J2667,Validation!B$2:C$15,2,FALSE)))),IF(LEN(E2667&amp;"")&gt;0,"",""),VLOOKUP(R2667,SpeciesValidation!D:T,VLOOKUP(J2667,Validation!B$2:C$15,2,FALSE),FALSE)) &amp; " " &amp; IF(ISERROR(IF(LEFT(J2667,1)="A",IF(IF(VLOOKUP(R2667,SpeciesValidation!D:W,20,FALSE)=FALSE,OR(TEXT(A2667,"MMDD")&lt;VLOOKUP(R2667,SpeciesValidation!D:W,18,FALSE),TEXT(A2667,"MMDD")&gt;VLOOKUP(R2667,SpeciesValidation!D:W,19,FALSE)),IF(TEXT(A2667,"MMDD")&lt;"0701",TEXT(A2667,"MMDD")&gt;VLOOKUP(R2667,SpeciesValidation!D:W,18,FALSE),TEXT(A2667,"MMDD")&lt;VLOOKUP(R2667,SpeciesValidation!D:W,19,FALSE))),"Date outside expected range for this species",""),"")),"",IF(LEFT(J2667,1)="A",IF(IF(VLOOKUP(R2667,SpeciesValidation!D:W,20,FALSE)=FALSE,OR(TEXT(A2667,"MMDD")&lt;VLOOKUP(R2667,SpeciesValidation!D:W,18,FALSE),TEXT(A2667,"MMDD")&gt;VLOOKUP(R2667,SpeciesValidation!D:W,19,FALSE)),IF(TEXT(A2667,"MMDD")&lt;"0701",TEXT(A2667,"MMDD")&gt;VLOOKUP(R2667,SpeciesValidation!D:W,18,FALSE),TEXT(A2667,"MMDD")&lt;VLOOKUP(R2667,SpeciesValidation!D:W,19,FALSE))),"Date outside expected range for this species",""),"")))</f>
        <v/>
      </c>
      <c r="M2667" s="127" t="str">
        <f>IF(LEN(E2667&amp;"")&gt;0,IF(ISERROR(VLOOKUP(R2667,SpeciesValidation!D:I,6,FALSE)),"",VLOOKUP(R2667,SpeciesValidation!D:I,6,FALSE)),"")</f>
        <v/>
      </c>
      <c r="Q2667" s="36" t="str">
        <f>IF(LEN(E2667&amp;"")&gt;0,IF(ISERROR(VLOOKUP(E2667,SpeciesValidation!B:G,2,FALSE)=TRUE),"",VLOOKUP(E2667,SpeciesValidation!B:G,2,FALSE)),"")</f>
        <v/>
      </c>
      <c r="R2667" s="36" t="str">
        <f>IF(LEN(E2667&amp;"")&gt;0,IF(ISERROR(VLOOKUP(E2667,SpeciesLookup!B:G,4,FALSE)=TRUE),"",VLOOKUP(E2667,SpeciesLookup!B:G,4,FALSE)),"")</f>
        <v/>
      </c>
    </row>
    <row r="2668" spans="1:18" ht="13.2" x14ac:dyDescent="0.25">
      <c r="A2668" s="72"/>
      <c r="D2668" s="11"/>
      <c r="G2668" s="128" t="str">
        <f>IF(LEN(E2668&amp;"")&gt;0,IF(ISERROR(VLOOKUP(E2668,SpeciesLookup!B:G,6,FALSE)=TRUE),"",VLOOKUP(E2668,SpeciesLookup!B:G,6,FALSE)),"")</f>
        <v/>
      </c>
      <c r="H2668" s="128" t="str">
        <f>IF(LEN(E2668&amp;"")&gt;0,IF(ISERROR(VLOOKUP(E2668,SpeciesLookup!B:G,5,FALSE)=TRUE),"",VLOOKUP(E2668,SpeciesLookup!B:G,5,FALSE)),"")</f>
        <v/>
      </c>
      <c r="I2668" s="11"/>
      <c r="J2668" s="73"/>
      <c r="K2668" s="11"/>
      <c r="L2668" s="127" t="str">
        <f>TRIM(IF(ISERROR(VLOOKUP(R2668,SpeciesValidation!D:T,IF(ISNA(VLOOKUP(J2668,Validation!B$2:C$15,2,FALSE)),FALSE,VLOOKUP(J2668,Validation!B$2:C$15,2,FALSE)))),IF(LEN(E2668&amp;"")&gt;0,"",""),VLOOKUP(R2668,SpeciesValidation!D:T,VLOOKUP(J2668,Validation!B$2:C$15,2,FALSE),FALSE)) &amp; " " &amp; IF(ISERROR(IF(LEFT(J2668,1)="A",IF(IF(VLOOKUP(R2668,SpeciesValidation!D:W,20,FALSE)=FALSE,OR(TEXT(A2668,"MMDD")&lt;VLOOKUP(R2668,SpeciesValidation!D:W,18,FALSE),TEXT(A2668,"MMDD")&gt;VLOOKUP(R2668,SpeciesValidation!D:W,19,FALSE)),IF(TEXT(A2668,"MMDD")&lt;"0701",TEXT(A2668,"MMDD")&gt;VLOOKUP(R2668,SpeciesValidation!D:W,18,FALSE),TEXT(A2668,"MMDD")&lt;VLOOKUP(R2668,SpeciesValidation!D:W,19,FALSE))),"Date outside expected range for this species",""),"")),"",IF(LEFT(J2668,1)="A",IF(IF(VLOOKUP(R2668,SpeciesValidation!D:W,20,FALSE)=FALSE,OR(TEXT(A2668,"MMDD")&lt;VLOOKUP(R2668,SpeciesValidation!D:W,18,FALSE),TEXT(A2668,"MMDD")&gt;VLOOKUP(R2668,SpeciesValidation!D:W,19,FALSE)),IF(TEXT(A2668,"MMDD")&lt;"0701",TEXT(A2668,"MMDD")&gt;VLOOKUP(R2668,SpeciesValidation!D:W,18,FALSE),TEXT(A2668,"MMDD")&lt;VLOOKUP(R2668,SpeciesValidation!D:W,19,FALSE))),"Date outside expected range for this species",""),"")))</f>
        <v/>
      </c>
      <c r="M2668" s="127" t="str">
        <f>IF(LEN(E2668&amp;"")&gt;0,IF(ISERROR(VLOOKUP(R2668,SpeciesValidation!D:I,6,FALSE)),"",VLOOKUP(R2668,SpeciesValidation!D:I,6,FALSE)),"")</f>
        <v/>
      </c>
      <c r="Q2668" s="36" t="str">
        <f>IF(LEN(E2668&amp;"")&gt;0,IF(ISERROR(VLOOKUP(E2668,SpeciesValidation!B:G,2,FALSE)=TRUE),"",VLOOKUP(E2668,SpeciesValidation!B:G,2,FALSE)),"")</f>
        <v/>
      </c>
      <c r="R2668" s="36" t="str">
        <f>IF(LEN(E2668&amp;"")&gt;0,IF(ISERROR(VLOOKUP(E2668,SpeciesLookup!B:G,4,FALSE)=TRUE),"",VLOOKUP(E2668,SpeciesLookup!B:G,4,FALSE)),"")</f>
        <v/>
      </c>
    </row>
    <row r="2669" spans="1:18" ht="13.2" x14ac:dyDescent="0.25">
      <c r="A2669" s="72"/>
      <c r="D2669" s="11"/>
      <c r="G2669" s="128" t="str">
        <f>IF(LEN(E2669&amp;"")&gt;0,IF(ISERROR(VLOOKUP(E2669,SpeciesLookup!B:G,6,FALSE)=TRUE),"",VLOOKUP(E2669,SpeciesLookup!B:G,6,FALSE)),"")</f>
        <v/>
      </c>
      <c r="H2669" s="128" t="str">
        <f>IF(LEN(E2669&amp;"")&gt;0,IF(ISERROR(VLOOKUP(E2669,SpeciesLookup!B:G,5,FALSE)=TRUE),"",VLOOKUP(E2669,SpeciesLookup!B:G,5,FALSE)),"")</f>
        <v/>
      </c>
      <c r="I2669" s="11"/>
      <c r="J2669" s="73"/>
      <c r="K2669" s="11"/>
      <c r="L2669" s="127" t="str">
        <f>TRIM(IF(ISERROR(VLOOKUP(R2669,SpeciesValidation!D:T,IF(ISNA(VLOOKUP(J2669,Validation!B$2:C$15,2,FALSE)),FALSE,VLOOKUP(J2669,Validation!B$2:C$15,2,FALSE)))),IF(LEN(E2669&amp;"")&gt;0,"",""),VLOOKUP(R2669,SpeciesValidation!D:T,VLOOKUP(J2669,Validation!B$2:C$15,2,FALSE),FALSE)) &amp; " " &amp; IF(ISERROR(IF(LEFT(J2669,1)="A",IF(IF(VLOOKUP(R2669,SpeciesValidation!D:W,20,FALSE)=FALSE,OR(TEXT(A2669,"MMDD")&lt;VLOOKUP(R2669,SpeciesValidation!D:W,18,FALSE),TEXT(A2669,"MMDD")&gt;VLOOKUP(R2669,SpeciesValidation!D:W,19,FALSE)),IF(TEXT(A2669,"MMDD")&lt;"0701",TEXT(A2669,"MMDD")&gt;VLOOKUP(R2669,SpeciesValidation!D:W,18,FALSE),TEXT(A2669,"MMDD")&lt;VLOOKUP(R2669,SpeciesValidation!D:W,19,FALSE))),"Date outside expected range for this species",""),"")),"",IF(LEFT(J2669,1)="A",IF(IF(VLOOKUP(R2669,SpeciesValidation!D:W,20,FALSE)=FALSE,OR(TEXT(A2669,"MMDD")&lt;VLOOKUP(R2669,SpeciesValidation!D:W,18,FALSE),TEXT(A2669,"MMDD")&gt;VLOOKUP(R2669,SpeciesValidation!D:W,19,FALSE)),IF(TEXT(A2669,"MMDD")&lt;"0701",TEXT(A2669,"MMDD")&gt;VLOOKUP(R2669,SpeciesValidation!D:W,18,FALSE),TEXT(A2669,"MMDD")&lt;VLOOKUP(R2669,SpeciesValidation!D:W,19,FALSE))),"Date outside expected range for this species",""),"")))</f>
        <v/>
      </c>
      <c r="M2669" s="127" t="str">
        <f>IF(LEN(E2669&amp;"")&gt;0,IF(ISERROR(VLOOKUP(R2669,SpeciesValidation!D:I,6,FALSE)),"",VLOOKUP(R2669,SpeciesValidation!D:I,6,FALSE)),"")</f>
        <v/>
      </c>
      <c r="Q2669" s="36" t="str">
        <f>IF(LEN(E2669&amp;"")&gt;0,IF(ISERROR(VLOOKUP(E2669,SpeciesValidation!B:G,2,FALSE)=TRUE),"",VLOOKUP(E2669,SpeciesValidation!B:G,2,FALSE)),"")</f>
        <v/>
      </c>
      <c r="R2669" s="36" t="str">
        <f>IF(LEN(E2669&amp;"")&gt;0,IF(ISERROR(VLOOKUP(E2669,SpeciesLookup!B:G,4,FALSE)=TRUE),"",VLOOKUP(E2669,SpeciesLookup!B:G,4,FALSE)),"")</f>
        <v/>
      </c>
    </row>
    <row r="2670" spans="1:18" ht="13.2" x14ac:dyDescent="0.25">
      <c r="A2670" s="72"/>
      <c r="D2670" s="11"/>
      <c r="G2670" s="128" t="str">
        <f>IF(LEN(E2670&amp;"")&gt;0,IF(ISERROR(VLOOKUP(E2670,SpeciesLookup!B:G,6,FALSE)=TRUE),"",VLOOKUP(E2670,SpeciesLookup!B:G,6,FALSE)),"")</f>
        <v/>
      </c>
      <c r="H2670" s="128" t="str">
        <f>IF(LEN(E2670&amp;"")&gt;0,IF(ISERROR(VLOOKUP(E2670,SpeciesLookup!B:G,5,FALSE)=TRUE),"",VLOOKUP(E2670,SpeciesLookup!B:G,5,FALSE)),"")</f>
        <v/>
      </c>
      <c r="I2670" s="11"/>
      <c r="J2670" s="73"/>
      <c r="K2670" s="11"/>
      <c r="L2670" s="127" t="str">
        <f>TRIM(IF(ISERROR(VLOOKUP(R2670,SpeciesValidation!D:T,IF(ISNA(VLOOKUP(J2670,Validation!B$2:C$15,2,FALSE)),FALSE,VLOOKUP(J2670,Validation!B$2:C$15,2,FALSE)))),IF(LEN(E2670&amp;"")&gt;0,"",""),VLOOKUP(R2670,SpeciesValidation!D:T,VLOOKUP(J2670,Validation!B$2:C$15,2,FALSE),FALSE)) &amp; " " &amp; IF(ISERROR(IF(LEFT(J2670,1)="A",IF(IF(VLOOKUP(R2670,SpeciesValidation!D:W,20,FALSE)=FALSE,OR(TEXT(A2670,"MMDD")&lt;VLOOKUP(R2670,SpeciesValidation!D:W,18,FALSE),TEXT(A2670,"MMDD")&gt;VLOOKUP(R2670,SpeciesValidation!D:W,19,FALSE)),IF(TEXT(A2670,"MMDD")&lt;"0701",TEXT(A2670,"MMDD")&gt;VLOOKUP(R2670,SpeciesValidation!D:W,18,FALSE),TEXT(A2670,"MMDD")&lt;VLOOKUP(R2670,SpeciesValidation!D:W,19,FALSE))),"Date outside expected range for this species",""),"")),"",IF(LEFT(J2670,1)="A",IF(IF(VLOOKUP(R2670,SpeciesValidation!D:W,20,FALSE)=FALSE,OR(TEXT(A2670,"MMDD")&lt;VLOOKUP(R2670,SpeciesValidation!D:W,18,FALSE),TEXT(A2670,"MMDD")&gt;VLOOKUP(R2670,SpeciesValidation!D:W,19,FALSE)),IF(TEXT(A2670,"MMDD")&lt;"0701",TEXT(A2670,"MMDD")&gt;VLOOKUP(R2670,SpeciesValidation!D:W,18,FALSE),TEXT(A2670,"MMDD")&lt;VLOOKUP(R2670,SpeciesValidation!D:W,19,FALSE))),"Date outside expected range for this species",""),"")))</f>
        <v/>
      </c>
      <c r="M2670" s="127" t="str">
        <f>IF(LEN(E2670&amp;"")&gt;0,IF(ISERROR(VLOOKUP(R2670,SpeciesValidation!D:I,6,FALSE)),"",VLOOKUP(R2670,SpeciesValidation!D:I,6,FALSE)),"")</f>
        <v/>
      </c>
      <c r="Q2670" s="36" t="str">
        <f>IF(LEN(E2670&amp;"")&gt;0,IF(ISERROR(VLOOKUP(E2670,SpeciesValidation!B:G,2,FALSE)=TRUE),"",VLOOKUP(E2670,SpeciesValidation!B:G,2,FALSE)),"")</f>
        <v/>
      </c>
      <c r="R2670" s="36" t="str">
        <f>IF(LEN(E2670&amp;"")&gt;0,IF(ISERROR(VLOOKUP(E2670,SpeciesLookup!B:G,4,FALSE)=TRUE),"",VLOOKUP(E2670,SpeciesLookup!B:G,4,FALSE)),"")</f>
        <v/>
      </c>
    </row>
    <row r="2671" spans="1:18" ht="13.2" x14ac:dyDescent="0.25">
      <c r="A2671" s="72"/>
      <c r="D2671" s="11"/>
      <c r="G2671" s="128" t="str">
        <f>IF(LEN(E2671&amp;"")&gt;0,IF(ISERROR(VLOOKUP(E2671,SpeciesLookup!B:G,6,FALSE)=TRUE),"",VLOOKUP(E2671,SpeciesLookup!B:G,6,FALSE)),"")</f>
        <v/>
      </c>
      <c r="H2671" s="128" t="str">
        <f>IF(LEN(E2671&amp;"")&gt;0,IF(ISERROR(VLOOKUP(E2671,SpeciesLookup!B:G,5,FALSE)=TRUE),"",VLOOKUP(E2671,SpeciesLookup!B:G,5,FALSE)),"")</f>
        <v/>
      </c>
      <c r="I2671" s="11"/>
      <c r="J2671" s="73"/>
      <c r="K2671" s="11"/>
      <c r="L2671" s="127" t="str">
        <f>TRIM(IF(ISERROR(VLOOKUP(R2671,SpeciesValidation!D:T,IF(ISNA(VLOOKUP(J2671,Validation!B$2:C$15,2,FALSE)),FALSE,VLOOKUP(J2671,Validation!B$2:C$15,2,FALSE)))),IF(LEN(E2671&amp;"")&gt;0,"",""),VLOOKUP(R2671,SpeciesValidation!D:T,VLOOKUP(J2671,Validation!B$2:C$15,2,FALSE),FALSE)) &amp; " " &amp; IF(ISERROR(IF(LEFT(J2671,1)="A",IF(IF(VLOOKUP(R2671,SpeciesValidation!D:W,20,FALSE)=FALSE,OR(TEXT(A2671,"MMDD")&lt;VLOOKUP(R2671,SpeciesValidation!D:W,18,FALSE),TEXT(A2671,"MMDD")&gt;VLOOKUP(R2671,SpeciesValidation!D:W,19,FALSE)),IF(TEXT(A2671,"MMDD")&lt;"0701",TEXT(A2671,"MMDD")&gt;VLOOKUP(R2671,SpeciesValidation!D:W,18,FALSE),TEXT(A2671,"MMDD")&lt;VLOOKUP(R2671,SpeciesValidation!D:W,19,FALSE))),"Date outside expected range for this species",""),"")),"",IF(LEFT(J2671,1)="A",IF(IF(VLOOKUP(R2671,SpeciesValidation!D:W,20,FALSE)=FALSE,OR(TEXT(A2671,"MMDD")&lt;VLOOKUP(R2671,SpeciesValidation!D:W,18,FALSE),TEXT(A2671,"MMDD")&gt;VLOOKUP(R2671,SpeciesValidation!D:W,19,FALSE)),IF(TEXT(A2671,"MMDD")&lt;"0701",TEXT(A2671,"MMDD")&gt;VLOOKUP(R2671,SpeciesValidation!D:W,18,FALSE),TEXT(A2671,"MMDD")&lt;VLOOKUP(R2671,SpeciesValidation!D:W,19,FALSE))),"Date outside expected range for this species",""),"")))</f>
        <v/>
      </c>
      <c r="M2671" s="127" t="str">
        <f>IF(LEN(E2671&amp;"")&gt;0,IF(ISERROR(VLOOKUP(R2671,SpeciesValidation!D:I,6,FALSE)),"",VLOOKUP(R2671,SpeciesValidation!D:I,6,FALSE)),"")</f>
        <v/>
      </c>
      <c r="Q2671" s="36" t="str">
        <f>IF(LEN(E2671&amp;"")&gt;0,IF(ISERROR(VLOOKUP(E2671,SpeciesValidation!B:G,2,FALSE)=TRUE),"",VLOOKUP(E2671,SpeciesValidation!B:G,2,FALSE)),"")</f>
        <v/>
      </c>
      <c r="R2671" s="36" t="str">
        <f>IF(LEN(E2671&amp;"")&gt;0,IF(ISERROR(VLOOKUP(E2671,SpeciesLookup!B:G,4,FALSE)=TRUE),"",VLOOKUP(E2671,SpeciesLookup!B:G,4,FALSE)),"")</f>
        <v/>
      </c>
    </row>
    <row r="2672" spans="1:18" ht="13.2" x14ac:dyDescent="0.25">
      <c r="A2672" s="72"/>
      <c r="D2672" s="11"/>
      <c r="G2672" s="128" t="str">
        <f>IF(LEN(E2672&amp;"")&gt;0,IF(ISERROR(VLOOKUP(E2672,SpeciesLookup!B:G,6,FALSE)=TRUE),"",VLOOKUP(E2672,SpeciesLookup!B:G,6,FALSE)),"")</f>
        <v/>
      </c>
      <c r="H2672" s="128" t="str">
        <f>IF(LEN(E2672&amp;"")&gt;0,IF(ISERROR(VLOOKUP(E2672,SpeciesLookup!B:G,5,FALSE)=TRUE),"",VLOOKUP(E2672,SpeciesLookup!B:G,5,FALSE)),"")</f>
        <v/>
      </c>
      <c r="I2672" s="11"/>
      <c r="J2672" s="73"/>
      <c r="K2672" s="11"/>
      <c r="L2672" s="127" t="str">
        <f>TRIM(IF(ISERROR(VLOOKUP(R2672,SpeciesValidation!D:T,IF(ISNA(VLOOKUP(J2672,Validation!B$2:C$15,2,FALSE)),FALSE,VLOOKUP(J2672,Validation!B$2:C$15,2,FALSE)))),IF(LEN(E2672&amp;"")&gt;0,"",""),VLOOKUP(R2672,SpeciesValidation!D:T,VLOOKUP(J2672,Validation!B$2:C$15,2,FALSE),FALSE)) &amp; " " &amp; IF(ISERROR(IF(LEFT(J2672,1)="A",IF(IF(VLOOKUP(R2672,SpeciesValidation!D:W,20,FALSE)=FALSE,OR(TEXT(A2672,"MMDD")&lt;VLOOKUP(R2672,SpeciesValidation!D:W,18,FALSE),TEXT(A2672,"MMDD")&gt;VLOOKUP(R2672,SpeciesValidation!D:W,19,FALSE)),IF(TEXT(A2672,"MMDD")&lt;"0701",TEXT(A2672,"MMDD")&gt;VLOOKUP(R2672,SpeciesValidation!D:W,18,FALSE),TEXT(A2672,"MMDD")&lt;VLOOKUP(R2672,SpeciesValidation!D:W,19,FALSE))),"Date outside expected range for this species",""),"")),"",IF(LEFT(J2672,1)="A",IF(IF(VLOOKUP(R2672,SpeciesValidation!D:W,20,FALSE)=FALSE,OR(TEXT(A2672,"MMDD")&lt;VLOOKUP(R2672,SpeciesValidation!D:W,18,FALSE),TEXT(A2672,"MMDD")&gt;VLOOKUP(R2672,SpeciesValidation!D:W,19,FALSE)),IF(TEXT(A2672,"MMDD")&lt;"0701",TEXT(A2672,"MMDD")&gt;VLOOKUP(R2672,SpeciesValidation!D:W,18,FALSE),TEXT(A2672,"MMDD")&lt;VLOOKUP(R2672,SpeciesValidation!D:W,19,FALSE))),"Date outside expected range for this species",""),"")))</f>
        <v/>
      </c>
      <c r="M2672" s="127" t="str">
        <f>IF(LEN(E2672&amp;"")&gt;0,IF(ISERROR(VLOOKUP(R2672,SpeciesValidation!D:I,6,FALSE)),"",VLOOKUP(R2672,SpeciesValidation!D:I,6,FALSE)),"")</f>
        <v/>
      </c>
      <c r="Q2672" s="36" t="str">
        <f>IF(LEN(E2672&amp;"")&gt;0,IF(ISERROR(VLOOKUP(E2672,SpeciesValidation!B:G,2,FALSE)=TRUE),"",VLOOKUP(E2672,SpeciesValidation!B:G,2,FALSE)),"")</f>
        <v/>
      </c>
      <c r="R2672" s="36" t="str">
        <f>IF(LEN(E2672&amp;"")&gt;0,IF(ISERROR(VLOOKUP(E2672,SpeciesLookup!B:G,4,FALSE)=TRUE),"",VLOOKUP(E2672,SpeciesLookup!B:G,4,FALSE)),"")</f>
        <v/>
      </c>
    </row>
    <row r="2673" spans="1:18" ht="13.2" x14ac:dyDescent="0.25">
      <c r="A2673" s="72"/>
      <c r="D2673" s="11"/>
      <c r="G2673" s="128" t="str">
        <f>IF(LEN(E2673&amp;"")&gt;0,IF(ISERROR(VLOOKUP(E2673,SpeciesLookup!B:G,6,FALSE)=TRUE),"",VLOOKUP(E2673,SpeciesLookup!B:G,6,FALSE)),"")</f>
        <v/>
      </c>
      <c r="H2673" s="128" t="str">
        <f>IF(LEN(E2673&amp;"")&gt;0,IF(ISERROR(VLOOKUP(E2673,SpeciesLookup!B:G,5,FALSE)=TRUE),"",VLOOKUP(E2673,SpeciesLookup!B:G,5,FALSE)),"")</f>
        <v/>
      </c>
      <c r="I2673" s="11"/>
      <c r="J2673" s="73"/>
      <c r="K2673" s="11"/>
      <c r="L2673" s="127" t="str">
        <f>TRIM(IF(ISERROR(VLOOKUP(R2673,SpeciesValidation!D:T,IF(ISNA(VLOOKUP(J2673,Validation!B$2:C$15,2,FALSE)),FALSE,VLOOKUP(J2673,Validation!B$2:C$15,2,FALSE)))),IF(LEN(E2673&amp;"")&gt;0,"",""),VLOOKUP(R2673,SpeciesValidation!D:T,VLOOKUP(J2673,Validation!B$2:C$15,2,FALSE),FALSE)) &amp; " " &amp; IF(ISERROR(IF(LEFT(J2673,1)="A",IF(IF(VLOOKUP(R2673,SpeciesValidation!D:W,20,FALSE)=FALSE,OR(TEXT(A2673,"MMDD")&lt;VLOOKUP(R2673,SpeciesValidation!D:W,18,FALSE),TEXT(A2673,"MMDD")&gt;VLOOKUP(R2673,SpeciesValidation!D:W,19,FALSE)),IF(TEXT(A2673,"MMDD")&lt;"0701",TEXT(A2673,"MMDD")&gt;VLOOKUP(R2673,SpeciesValidation!D:W,18,FALSE),TEXT(A2673,"MMDD")&lt;VLOOKUP(R2673,SpeciesValidation!D:W,19,FALSE))),"Date outside expected range for this species",""),"")),"",IF(LEFT(J2673,1)="A",IF(IF(VLOOKUP(R2673,SpeciesValidation!D:W,20,FALSE)=FALSE,OR(TEXT(A2673,"MMDD")&lt;VLOOKUP(R2673,SpeciesValidation!D:W,18,FALSE),TEXT(A2673,"MMDD")&gt;VLOOKUP(R2673,SpeciesValidation!D:W,19,FALSE)),IF(TEXT(A2673,"MMDD")&lt;"0701",TEXT(A2673,"MMDD")&gt;VLOOKUP(R2673,SpeciesValidation!D:W,18,FALSE),TEXT(A2673,"MMDD")&lt;VLOOKUP(R2673,SpeciesValidation!D:W,19,FALSE))),"Date outside expected range for this species",""),"")))</f>
        <v/>
      </c>
      <c r="M2673" s="127" t="str">
        <f>IF(LEN(E2673&amp;"")&gt;0,IF(ISERROR(VLOOKUP(R2673,SpeciesValidation!D:I,6,FALSE)),"",VLOOKUP(R2673,SpeciesValidation!D:I,6,FALSE)),"")</f>
        <v/>
      </c>
      <c r="Q2673" s="36" t="str">
        <f>IF(LEN(E2673&amp;"")&gt;0,IF(ISERROR(VLOOKUP(E2673,SpeciesValidation!B:G,2,FALSE)=TRUE),"",VLOOKUP(E2673,SpeciesValidation!B:G,2,FALSE)),"")</f>
        <v/>
      </c>
      <c r="R2673" s="36" t="str">
        <f>IF(LEN(E2673&amp;"")&gt;0,IF(ISERROR(VLOOKUP(E2673,SpeciesLookup!B:G,4,FALSE)=TRUE),"",VLOOKUP(E2673,SpeciesLookup!B:G,4,FALSE)),"")</f>
        <v/>
      </c>
    </row>
    <row r="2674" spans="1:18" ht="13.2" x14ac:dyDescent="0.25">
      <c r="A2674" s="72"/>
      <c r="D2674" s="11"/>
      <c r="G2674" s="128" t="str">
        <f>IF(LEN(E2674&amp;"")&gt;0,IF(ISERROR(VLOOKUP(E2674,SpeciesLookup!B:G,6,FALSE)=TRUE),"",VLOOKUP(E2674,SpeciesLookup!B:G,6,FALSE)),"")</f>
        <v/>
      </c>
      <c r="H2674" s="128" t="str">
        <f>IF(LEN(E2674&amp;"")&gt;0,IF(ISERROR(VLOOKUP(E2674,SpeciesLookup!B:G,5,FALSE)=TRUE),"",VLOOKUP(E2674,SpeciesLookup!B:G,5,FALSE)),"")</f>
        <v/>
      </c>
      <c r="I2674" s="11"/>
      <c r="J2674" s="73"/>
      <c r="K2674" s="11"/>
      <c r="L2674" s="127" t="str">
        <f>TRIM(IF(ISERROR(VLOOKUP(R2674,SpeciesValidation!D:T,IF(ISNA(VLOOKUP(J2674,Validation!B$2:C$15,2,FALSE)),FALSE,VLOOKUP(J2674,Validation!B$2:C$15,2,FALSE)))),IF(LEN(E2674&amp;"")&gt;0,"",""),VLOOKUP(R2674,SpeciesValidation!D:T,VLOOKUP(J2674,Validation!B$2:C$15,2,FALSE),FALSE)) &amp; " " &amp; IF(ISERROR(IF(LEFT(J2674,1)="A",IF(IF(VLOOKUP(R2674,SpeciesValidation!D:W,20,FALSE)=FALSE,OR(TEXT(A2674,"MMDD")&lt;VLOOKUP(R2674,SpeciesValidation!D:W,18,FALSE),TEXT(A2674,"MMDD")&gt;VLOOKUP(R2674,SpeciesValidation!D:W,19,FALSE)),IF(TEXT(A2674,"MMDD")&lt;"0701",TEXT(A2674,"MMDD")&gt;VLOOKUP(R2674,SpeciesValidation!D:W,18,FALSE),TEXT(A2674,"MMDD")&lt;VLOOKUP(R2674,SpeciesValidation!D:W,19,FALSE))),"Date outside expected range for this species",""),"")),"",IF(LEFT(J2674,1)="A",IF(IF(VLOOKUP(R2674,SpeciesValidation!D:W,20,FALSE)=FALSE,OR(TEXT(A2674,"MMDD")&lt;VLOOKUP(R2674,SpeciesValidation!D:W,18,FALSE),TEXT(A2674,"MMDD")&gt;VLOOKUP(R2674,SpeciesValidation!D:W,19,FALSE)),IF(TEXT(A2674,"MMDD")&lt;"0701",TEXT(A2674,"MMDD")&gt;VLOOKUP(R2674,SpeciesValidation!D:W,18,FALSE),TEXT(A2674,"MMDD")&lt;VLOOKUP(R2674,SpeciesValidation!D:W,19,FALSE))),"Date outside expected range for this species",""),"")))</f>
        <v/>
      </c>
      <c r="M2674" s="127" t="str">
        <f>IF(LEN(E2674&amp;"")&gt;0,IF(ISERROR(VLOOKUP(R2674,SpeciesValidation!D:I,6,FALSE)),"",VLOOKUP(R2674,SpeciesValidation!D:I,6,FALSE)),"")</f>
        <v/>
      </c>
      <c r="Q2674" s="36" t="str">
        <f>IF(LEN(E2674&amp;"")&gt;0,IF(ISERROR(VLOOKUP(E2674,SpeciesValidation!B:G,2,FALSE)=TRUE),"",VLOOKUP(E2674,SpeciesValidation!B:G,2,FALSE)),"")</f>
        <v/>
      </c>
      <c r="R2674" s="36" t="str">
        <f>IF(LEN(E2674&amp;"")&gt;0,IF(ISERROR(VLOOKUP(E2674,SpeciesLookup!B:G,4,FALSE)=TRUE),"",VLOOKUP(E2674,SpeciesLookup!B:G,4,FALSE)),"")</f>
        <v/>
      </c>
    </row>
    <row r="2675" spans="1:18" ht="13.2" x14ac:dyDescent="0.25">
      <c r="A2675" s="72"/>
      <c r="D2675" s="11"/>
      <c r="G2675" s="128" t="str">
        <f>IF(LEN(E2675&amp;"")&gt;0,IF(ISERROR(VLOOKUP(E2675,SpeciesLookup!B:G,6,FALSE)=TRUE),"",VLOOKUP(E2675,SpeciesLookup!B:G,6,FALSE)),"")</f>
        <v/>
      </c>
      <c r="H2675" s="128" t="str">
        <f>IF(LEN(E2675&amp;"")&gt;0,IF(ISERROR(VLOOKUP(E2675,SpeciesLookup!B:G,5,FALSE)=TRUE),"",VLOOKUP(E2675,SpeciesLookup!B:G,5,FALSE)),"")</f>
        <v/>
      </c>
      <c r="I2675" s="11"/>
      <c r="J2675" s="73"/>
      <c r="K2675" s="11"/>
      <c r="L2675" s="127" t="str">
        <f>TRIM(IF(ISERROR(VLOOKUP(R2675,SpeciesValidation!D:T,IF(ISNA(VLOOKUP(J2675,Validation!B$2:C$15,2,FALSE)),FALSE,VLOOKUP(J2675,Validation!B$2:C$15,2,FALSE)))),IF(LEN(E2675&amp;"")&gt;0,"",""),VLOOKUP(R2675,SpeciesValidation!D:T,VLOOKUP(J2675,Validation!B$2:C$15,2,FALSE),FALSE)) &amp; " " &amp; IF(ISERROR(IF(LEFT(J2675,1)="A",IF(IF(VLOOKUP(R2675,SpeciesValidation!D:W,20,FALSE)=FALSE,OR(TEXT(A2675,"MMDD")&lt;VLOOKUP(R2675,SpeciesValidation!D:W,18,FALSE),TEXT(A2675,"MMDD")&gt;VLOOKUP(R2675,SpeciesValidation!D:W,19,FALSE)),IF(TEXT(A2675,"MMDD")&lt;"0701",TEXT(A2675,"MMDD")&gt;VLOOKUP(R2675,SpeciesValidation!D:W,18,FALSE),TEXT(A2675,"MMDD")&lt;VLOOKUP(R2675,SpeciesValidation!D:W,19,FALSE))),"Date outside expected range for this species",""),"")),"",IF(LEFT(J2675,1)="A",IF(IF(VLOOKUP(R2675,SpeciesValidation!D:W,20,FALSE)=FALSE,OR(TEXT(A2675,"MMDD")&lt;VLOOKUP(R2675,SpeciesValidation!D:W,18,FALSE),TEXT(A2675,"MMDD")&gt;VLOOKUP(R2675,SpeciesValidation!D:W,19,FALSE)),IF(TEXT(A2675,"MMDD")&lt;"0701",TEXT(A2675,"MMDD")&gt;VLOOKUP(R2675,SpeciesValidation!D:W,18,FALSE),TEXT(A2675,"MMDD")&lt;VLOOKUP(R2675,SpeciesValidation!D:W,19,FALSE))),"Date outside expected range for this species",""),"")))</f>
        <v/>
      </c>
      <c r="M2675" s="127" t="str">
        <f>IF(LEN(E2675&amp;"")&gt;0,IF(ISERROR(VLOOKUP(R2675,SpeciesValidation!D:I,6,FALSE)),"",VLOOKUP(R2675,SpeciesValidation!D:I,6,FALSE)),"")</f>
        <v/>
      </c>
      <c r="Q2675" s="36" t="str">
        <f>IF(LEN(E2675&amp;"")&gt;0,IF(ISERROR(VLOOKUP(E2675,SpeciesValidation!B:G,2,FALSE)=TRUE),"",VLOOKUP(E2675,SpeciesValidation!B:G,2,FALSE)),"")</f>
        <v/>
      </c>
      <c r="R2675" s="36" t="str">
        <f>IF(LEN(E2675&amp;"")&gt;0,IF(ISERROR(VLOOKUP(E2675,SpeciesLookup!B:G,4,FALSE)=TRUE),"",VLOOKUP(E2675,SpeciesLookup!B:G,4,FALSE)),"")</f>
        <v/>
      </c>
    </row>
    <row r="2676" spans="1:18" ht="13.2" x14ac:dyDescent="0.25">
      <c r="A2676" s="72"/>
      <c r="D2676" s="11"/>
      <c r="G2676" s="128" t="str">
        <f>IF(LEN(E2676&amp;"")&gt;0,IF(ISERROR(VLOOKUP(E2676,SpeciesLookup!B:G,6,FALSE)=TRUE),"",VLOOKUP(E2676,SpeciesLookup!B:G,6,FALSE)),"")</f>
        <v/>
      </c>
      <c r="H2676" s="128" t="str">
        <f>IF(LEN(E2676&amp;"")&gt;0,IF(ISERROR(VLOOKUP(E2676,SpeciesLookup!B:G,5,FALSE)=TRUE),"",VLOOKUP(E2676,SpeciesLookup!B:G,5,FALSE)),"")</f>
        <v/>
      </c>
      <c r="I2676" s="11"/>
      <c r="J2676" s="73"/>
      <c r="K2676" s="11"/>
      <c r="L2676" s="127" t="str">
        <f>TRIM(IF(ISERROR(VLOOKUP(R2676,SpeciesValidation!D:T,IF(ISNA(VLOOKUP(J2676,Validation!B$2:C$15,2,FALSE)),FALSE,VLOOKUP(J2676,Validation!B$2:C$15,2,FALSE)))),IF(LEN(E2676&amp;"")&gt;0,"",""),VLOOKUP(R2676,SpeciesValidation!D:T,VLOOKUP(J2676,Validation!B$2:C$15,2,FALSE),FALSE)) &amp; " " &amp; IF(ISERROR(IF(LEFT(J2676,1)="A",IF(IF(VLOOKUP(R2676,SpeciesValidation!D:W,20,FALSE)=FALSE,OR(TEXT(A2676,"MMDD")&lt;VLOOKUP(R2676,SpeciesValidation!D:W,18,FALSE),TEXT(A2676,"MMDD")&gt;VLOOKUP(R2676,SpeciesValidation!D:W,19,FALSE)),IF(TEXT(A2676,"MMDD")&lt;"0701",TEXT(A2676,"MMDD")&gt;VLOOKUP(R2676,SpeciesValidation!D:W,18,FALSE),TEXT(A2676,"MMDD")&lt;VLOOKUP(R2676,SpeciesValidation!D:W,19,FALSE))),"Date outside expected range for this species",""),"")),"",IF(LEFT(J2676,1)="A",IF(IF(VLOOKUP(R2676,SpeciesValidation!D:W,20,FALSE)=FALSE,OR(TEXT(A2676,"MMDD")&lt;VLOOKUP(R2676,SpeciesValidation!D:W,18,FALSE),TEXT(A2676,"MMDD")&gt;VLOOKUP(R2676,SpeciesValidation!D:W,19,FALSE)),IF(TEXT(A2676,"MMDD")&lt;"0701",TEXT(A2676,"MMDD")&gt;VLOOKUP(R2676,SpeciesValidation!D:W,18,FALSE),TEXT(A2676,"MMDD")&lt;VLOOKUP(R2676,SpeciesValidation!D:W,19,FALSE))),"Date outside expected range for this species",""),"")))</f>
        <v/>
      </c>
      <c r="M2676" s="127" t="str">
        <f>IF(LEN(E2676&amp;"")&gt;0,IF(ISERROR(VLOOKUP(R2676,SpeciesValidation!D:I,6,FALSE)),"",VLOOKUP(R2676,SpeciesValidation!D:I,6,FALSE)),"")</f>
        <v/>
      </c>
      <c r="Q2676" s="36" t="str">
        <f>IF(LEN(E2676&amp;"")&gt;0,IF(ISERROR(VLOOKUP(E2676,SpeciesValidation!B:G,2,FALSE)=TRUE),"",VLOOKUP(E2676,SpeciesValidation!B:G,2,FALSE)),"")</f>
        <v/>
      </c>
      <c r="R2676" s="36" t="str">
        <f>IF(LEN(E2676&amp;"")&gt;0,IF(ISERROR(VLOOKUP(E2676,SpeciesLookup!B:G,4,FALSE)=TRUE),"",VLOOKUP(E2676,SpeciesLookup!B:G,4,FALSE)),"")</f>
        <v/>
      </c>
    </row>
    <row r="2677" spans="1:18" ht="13.2" x14ac:dyDescent="0.25">
      <c r="A2677" s="72"/>
      <c r="D2677" s="11"/>
      <c r="G2677" s="128" t="str">
        <f>IF(LEN(E2677&amp;"")&gt;0,IF(ISERROR(VLOOKUP(E2677,SpeciesLookup!B:G,6,FALSE)=TRUE),"",VLOOKUP(E2677,SpeciesLookup!B:G,6,FALSE)),"")</f>
        <v/>
      </c>
      <c r="H2677" s="128" t="str">
        <f>IF(LEN(E2677&amp;"")&gt;0,IF(ISERROR(VLOOKUP(E2677,SpeciesLookup!B:G,5,FALSE)=TRUE),"",VLOOKUP(E2677,SpeciesLookup!B:G,5,FALSE)),"")</f>
        <v/>
      </c>
      <c r="I2677" s="11"/>
      <c r="J2677" s="73"/>
      <c r="K2677" s="11"/>
      <c r="L2677" s="127" t="str">
        <f>TRIM(IF(ISERROR(VLOOKUP(R2677,SpeciesValidation!D:T,IF(ISNA(VLOOKUP(J2677,Validation!B$2:C$15,2,FALSE)),FALSE,VLOOKUP(J2677,Validation!B$2:C$15,2,FALSE)))),IF(LEN(E2677&amp;"")&gt;0,"",""),VLOOKUP(R2677,SpeciesValidation!D:T,VLOOKUP(J2677,Validation!B$2:C$15,2,FALSE),FALSE)) &amp; " " &amp; IF(ISERROR(IF(LEFT(J2677,1)="A",IF(IF(VLOOKUP(R2677,SpeciesValidation!D:W,20,FALSE)=FALSE,OR(TEXT(A2677,"MMDD")&lt;VLOOKUP(R2677,SpeciesValidation!D:W,18,FALSE),TEXT(A2677,"MMDD")&gt;VLOOKUP(R2677,SpeciesValidation!D:W,19,FALSE)),IF(TEXT(A2677,"MMDD")&lt;"0701",TEXT(A2677,"MMDD")&gt;VLOOKUP(R2677,SpeciesValidation!D:W,18,FALSE),TEXT(A2677,"MMDD")&lt;VLOOKUP(R2677,SpeciesValidation!D:W,19,FALSE))),"Date outside expected range for this species",""),"")),"",IF(LEFT(J2677,1)="A",IF(IF(VLOOKUP(R2677,SpeciesValidation!D:W,20,FALSE)=FALSE,OR(TEXT(A2677,"MMDD")&lt;VLOOKUP(R2677,SpeciesValidation!D:W,18,FALSE),TEXT(A2677,"MMDD")&gt;VLOOKUP(R2677,SpeciesValidation!D:W,19,FALSE)),IF(TEXT(A2677,"MMDD")&lt;"0701",TEXT(A2677,"MMDD")&gt;VLOOKUP(R2677,SpeciesValidation!D:W,18,FALSE),TEXT(A2677,"MMDD")&lt;VLOOKUP(R2677,SpeciesValidation!D:W,19,FALSE))),"Date outside expected range for this species",""),"")))</f>
        <v/>
      </c>
      <c r="M2677" s="127" t="str">
        <f>IF(LEN(E2677&amp;"")&gt;0,IF(ISERROR(VLOOKUP(R2677,SpeciesValidation!D:I,6,FALSE)),"",VLOOKUP(R2677,SpeciesValidation!D:I,6,FALSE)),"")</f>
        <v/>
      </c>
      <c r="Q2677" s="36" t="str">
        <f>IF(LEN(E2677&amp;"")&gt;0,IF(ISERROR(VLOOKUP(E2677,SpeciesValidation!B:G,2,FALSE)=TRUE),"",VLOOKUP(E2677,SpeciesValidation!B:G,2,FALSE)),"")</f>
        <v/>
      </c>
      <c r="R2677" s="36" t="str">
        <f>IF(LEN(E2677&amp;"")&gt;0,IF(ISERROR(VLOOKUP(E2677,SpeciesLookup!B:G,4,FALSE)=TRUE),"",VLOOKUP(E2677,SpeciesLookup!B:G,4,FALSE)),"")</f>
        <v/>
      </c>
    </row>
    <row r="2678" spans="1:18" ht="13.2" x14ac:dyDescent="0.25">
      <c r="A2678" s="72"/>
      <c r="D2678" s="11"/>
      <c r="G2678" s="128" t="str">
        <f>IF(LEN(E2678&amp;"")&gt;0,IF(ISERROR(VLOOKUP(E2678,SpeciesLookup!B:G,6,FALSE)=TRUE),"",VLOOKUP(E2678,SpeciesLookup!B:G,6,FALSE)),"")</f>
        <v/>
      </c>
      <c r="H2678" s="128" t="str">
        <f>IF(LEN(E2678&amp;"")&gt;0,IF(ISERROR(VLOOKUP(E2678,SpeciesLookup!B:G,5,FALSE)=TRUE),"",VLOOKUP(E2678,SpeciesLookup!B:G,5,FALSE)),"")</f>
        <v/>
      </c>
      <c r="I2678" s="11"/>
      <c r="J2678" s="73"/>
      <c r="K2678" s="11"/>
      <c r="L2678" s="127" t="str">
        <f>TRIM(IF(ISERROR(VLOOKUP(R2678,SpeciesValidation!D:T,IF(ISNA(VLOOKUP(J2678,Validation!B$2:C$15,2,FALSE)),FALSE,VLOOKUP(J2678,Validation!B$2:C$15,2,FALSE)))),IF(LEN(E2678&amp;"")&gt;0,"",""),VLOOKUP(R2678,SpeciesValidation!D:T,VLOOKUP(J2678,Validation!B$2:C$15,2,FALSE),FALSE)) &amp; " " &amp; IF(ISERROR(IF(LEFT(J2678,1)="A",IF(IF(VLOOKUP(R2678,SpeciesValidation!D:W,20,FALSE)=FALSE,OR(TEXT(A2678,"MMDD")&lt;VLOOKUP(R2678,SpeciesValidation!D:W,18,FALSE),TEXT(A2678,"MMDD")&gt;VLOOKUP(R2678,SpeciesValidation!D:W,19,FALSE)),IF(TEXT(A2678,"MMDD")&lt;"0701",TEXT(A2678,"MMDD")&gt;VLOOKUP(R2678,SpeciesValidation!D:W,18,FALSE),TEXT(A2678,"MMDD")&lt;VLOOKUP(R2678,SpeciesValidation!D:W,19,FALSE))),"Date outside expected range for this species",""),"")),"",IF(LEFT(J2678,1)="A",IF(IF(VLOOKUP(R2678,SpeciesValidation!D:W,20,FALSE)=FALSE,OR(TEXT(A2678,"MMDD")&lt;VLOOKUP(R2678,SpeciesValidation!D:W,18,FALSE),TEXT(A2678,"MMDD")&gt;VLOOKUP(R2678,SpeciesValidation!D:W,19,FALSE)),IF(TEXT(A2678,"MMDD")&lt;"0701",TEXT(A2678,"MMDD")&gt;VLOOKUP(R2678,SpeciesValidation!D:W,18,FALSE),TEXT(A2678,"MMDD")&lt;VLOOKUP(R2678,SpeciesValidation!D:W,19,FALSE))),"Date outside expected range for this species",""),"")))</f>
        <v/>
      </c>
      <c r="M2678" s="127" t="str">
        <f>IF(LEN(E2678&amp;"")&gt;0,IF(ISERROR(VLOOKUP(R2678,SpeciesValidation!D:I,6,FALSE)),"",VLOOKUP(R2678,SpeciesValidation!D:I,6,FALSE)),"")</f>
        <v/>
      </c>
      <c r="Q2678" s="36" t="str">
        <f>IF(LEN(E2678&amp;"")&gt;0,IF(ISERROR(VLOOKUP(E2678,SpeciesValidation!B:G,2,FALSE)=TRUE),"",VLOOKUP(E2678,SpeciesValidation!B:G,2,FALSE)),"")</f>
        <v/>
      </c>
      <c r="R2678" s="36" t="str">
        <f>IF(LEN(E2678&amp;"")&gt;0,IF(ISERROR(VLOOKUP(E2678,SpeciesLookup!B:G,4,FALSE)=TRUE),"",VLOOKUP(E2678,SpeciesLookup!B:G,4,FALSE)),"")</f>
        <v/>
      </c>
    </row>
    <row r="2679" spans="1:18" ht="13.2" x14ac:dyDescent="0.25">
      <c r="A2679" s="72"/>
      <c r="D2679" s="11"/>
      <c r="G2679" s="128" t="str">
        <f>IF(LEN(E2679&amp;"")&gt;0,IF(ISERROR(VLOOKUP(E2679,SpeciesLookup!B:G,6,FALSE)=TRUE),"",VLOOKUP(E2679,SpeciesLookup!B:G,6,FALSE)),"")</f>
        <v/>
      </c>
      <c r="H2679" s="128" t="str">
        <f>IF(LEN(E2679&amp;"")&gt;0,IF(ISERROR(VLOOKUP(E2679,SpeciesLookup!B:G,5,FALSE)=TRUE),"",VLOOKUP(E2679,SpeciesLookup!B:G,5,FALSE)),"")</f>
        <v/>
      </c>
      <c r="I2679" s="11"/>
      <c r="J2679" s="73"/>
      <c r="K2679" s="11"/>
      <c r="L2679" s="127" t="str">
        <f>TRIM(IF(ISERROR(VLOOKUP(R2679,SpeciesValidation!D:T,IF(ISNA(VLOOKUP(J2679,Validation!B$2:C$15,2,FALSE)),FALSE,VLOOKUP(J2679,Validation!B$2:C$15,2,FALSE)))),IF(LEN(E2679&amp;"")&gt;0,"",""),VLOOKUP(R2679,SpeciesValidation!D:T,VLOOKUP(J2679,Validation!B$2:C$15,2,FALSE),FALSE)) &amp; " " &amp; IF(ISERROR(IF(LEFT(J2679,1)="A",IF(IF(VLOOKUP(R2679,SpeciesValidation!D:W,20,FALSE)=FALSE,OR(TEXT(A2679,"MMDD")&lt;VLOOKUP(R2679,SpeciesValidation!D:W,18,FALSE),TEXT(A2679,"MMDD")&gt;VLOOKUP(R2679,SpeciesValidation!D:W,19,FALSE)),IF(TEXT(A2679,"MMDD")&lt;"0701",TEXT(A2679,"MMDD")&gt;VLOOKUP(R2679,SpeciesValidation!D:W,18,FALSE),TEXT(A2679,"MMDD")&lt;VLOOKUP(R2679,SpeciesValidation!D:W,19,FALSE))),"Date outside expected range for this species",""),"")),"",IF(LEFT(J2679,1)="A",IF(IF(VLOOKUP(R2679,SpeciesValidation!D:W,20,FALSE)=FALSE,OR(TEXT(A2679,"MMDD")&lt;VLOOKUP(R2679,SpeciesValidation!D:W,18,FALSE),TEXT(A2679,"MMDD")&gt;VLOOKUP(R2679,SpeciesValidation!D:W,19,FALSE)),IF(TEXT(A2679,"MMDD")&lt;"0701",TEXT(A2679,"MMDD")&gt;VLOOKUP(R2679,SpeciesValidation!D:W,18,FALSE),TEXT(A2679,"MMDD")&lt;VLOOKUP(R2679,SpeciesValidation!D:W,19,FALSE))),"Date outside expected range for this species",""),"")))</f>
        <v/>
      </c>
      <c r="M2679" s="127" t="str">
        <f>IF(LEN(E2679&amp;"")&gt;0,IF(ISERROR(VLOOKUP(R2679,SpeciesValidation!D:I,6,FALSE)),"",VLOOKUP(R2679,SpeciesValidation!D:I,6,FALSE)),"")</f>
        <v/>
      </c>
      <c r="Q2679" s="36" t="str">
        <f>IF(LEN(E2679&amp;"")&gt;0,IF(ISERROR(VLOOKUP(E2679,SpeciesValidation!B:G,2,FALSE)=TRUE),"",VLOOKUP(E2679,SpeciesValidation!B:G,2,FALSE)),"")</f>
        <v/>
      </c>
      <c r="R2679" s="36" t="str">
        <f>IF(LEN(E2679&amp;"")&gt;0,IF(ISERROR(VLOOKUP(E2679,SpeciesLookup!B:G,4,FALSE)=TRUE),"",VLOOKUP(E2679,SpeciesLookup!B:G,4,FALSE)),"")</f>
        <v/>
      </c>
    </row>
    <row r="2680" spans="1:18" ht="13.2" x14ac:dyDescent="0.25">
      <c r="A2680" s="72"/>
      <c r="D2680" s="11"/>
      <c r="G2680" s="128" t="str">
        <f>IF(LEN(E2680&amp;"")&gt;0,IF(ISERROR(VLOOKUP(E2680,SpeciesLookup!B:G,6,FALSE)=TRUE),"",VLOOKUP(E2680,SpeciesLookup!B:G,6,FALSE)),"")</f>
        <v/>
      </c>
      <c r="H2680" s="128" t="str">
        <f>IF(LEN(E2680&amp;"")&gt;0,IF(ISERROR(VLOOKUP(E2680,SpeciesLookup!B:G,5,FALSE)=TRUE),"",VLOOKUP(E2680,SpeciesLookup!B:G,5,FALSE)),"")</f>
        <v/>
      </c>
      <c r="I2680" s="11"/>
      <c r="J2680" s="73"/>
      <c r="K2680" s="11"/>
      <c r="L2680" s="127" t="str">
        <f>TRIM(IF(ISERROR(VLOOKUP(R2680,SpeciesValidation!D:T,IF(ISNA(VLOOKUP(J2680,Validation!B$2:C$15,2,FALSE)),FALSE,VLOOKUP(J2680,Validation!B$2:C$15,2,FALSE)))),IF(LEN(E2680&amp;"")&gt;0,"",""),VLOOKUP(R2680,SpeciesValidation!D:T,VLOOKUP(J2680,Validation!B$2:C$15,2,FALSE),FALSE)) &amp; " " &amp; IF(ISERROR(IF(LEFT(J2680,1)="A",IF(IF(VLOOKUP(R2680,SpeciesValidation!D:W,20,FALSE)=FALSE,OR(TEXT(A2680,"MMDD")&lt;VLOOKUP(R2680,SpeciesValidation!D:W,18,FALSE),TEXT(A2680,"MMDD")&gt;VLOOKUP(R2680,SpeciesValidation!D:W,19,FALSE)),IF(TEXT(A2680,"MMDD")&lt;"0701",TEXT(A2680,"MMDD")&gt;VLOOKUP(R2680,SpeciesValidation!D:W,18,FALSE),TEXT(A2680,"MMDD")&lt;VLOOKUP(R2680,SpeciesValidation!D:W,19,FALSE))),"Date outside expected range for this species",""),"")),"",IF(LEFT(J2680,1)="A",IF(IF(VLOOKUP(R2680,SpeciesValidation!D:W,20,FALSE)=FALSE,OR(TEXT(A2680,"MMDD")&lt;VLOOKUP(R2680,SpeciesValidation!D:W,18,FALSE),TEXT(A2680,"MMDD")&gt;VLOOKUP(R2680,SpeciesValidation!D:W,19,FALSE)),IF(TEXT(A2680,"MMDD")&lt;"0701",TEXT(A2680,"MMDD")&gt;VLOOKUP(R2680,SpeciesValidation!D:W,18,FALSE),TEXT(A2680,"MMDD")&lt;VLOOKUP(R2680,SpeciesValidation!D:W,19,FALSE))),"Date outside expected range for this species",""),"")))</f>
        <v/>
      </c>
      <c r="M2680" s="127" t="str">
        <f>IF(LEN(E2680&amp;"")&gt;0,IF(ISERROR(VLOOKUP(R2680,SpeciesValidation!D:I,6,FALSE)),"",VLOOKUP(R2680,SpeciesValidation!D:I,6,FALSE)),"")</f>
        <v/>
      </c>
      <c r="Q2680" s="36" t="str">
        <f>IF(LEN(E2680&amp;"")&gt;0,IF(ISERROR(VLOOKUP(E2680,SpeciesValidation!B:G,2,FALSE)=TRUE),"",VLOOKUP(E2680,SpeciesValidation!B:G,2,FALSE)),"")</f>
        <v/>
      </c>
      <c r="R2680" s="36" t="str">
        <f>IF(LEN(E2680&amp;"")&gt;0,IF(ISERROR(VLOOKUP(E2680,SpeciesLookup!B:G,4,FALSE)=TRUE),"",VLOOKUP(E2680,SpeciesLookup!B:G,4,FALSE)),"")</f>
        <v/>
      </c>
    </row>
    <row r="2681" spans="1:18" ht="13.2" x14ac:dyDescent="0.25">
      <c r="A2681" s="72"/>
      <c r="D2681" s="11"/>
      <c r="G2681" s="128" t="str">
        <f>IF(LEN(E2681&amp;"")&gt;0,IF(ISERROR(VLOOKUP(E2681,SpeciesLookup!B:G,6,FALSE)=TRUE),"",VLOOKUP(E2681,SpeciesLookup!B:G,6,FALSE)),"")</f>
        <v/>
      </c>
      <c r="H2681" s="128" t="str">
        <f>IF(LEN(E2681&amp;"")&gt;0,IF(ISERROR(VLOOKUP(E2681,SpeciesLookup!B:G,5,FALSE)=TRUE),"",VLOOKUP(E2681,SpeciesLookup!B:G,5,FALSE)),"")</f>
        <v/>
      </c>
      <c r="I2681" s="11"/>
      <c r="J2681" s="73"/>
      <c r="K2681" s="11"/>
      <c r="L2681" s="127" t="str">
        <f>TRIM(IF(ISERROR(VLOOKUP(R2681,SpeciesValidation!D:T,IF(ISNA(VLOOKUP(J2681,Validation!B$2:C$15,2,FALSE)),FALSE,VLOOKUP(J2681,Validation!B$2:C$15,2,FALSE)))),IF(LEN(E2681&amp;"")&gt;0,"",""),VLOOKUP(R2681,SpeciesValidation!D:T,VLOOKUP(J2681,Validation!B$2:C$15,2,FALSE),FALSE)) &amp; " " &amp; IF(ISERROR(IF(LEFT(J2681,1)="A",IF(IF(VLOOKUP(R2681,SpeciesValidation!D:W,20,FALSE)=FALSE,OR(TEXT(A2681,"MMDD")&lt;VLOOKUP(R2681,SpeciesValidation!D:W,18,FALSE),TEXT(A2681,"MMDD")&gt;VLOOKUP(R2681,SpeciesValidation!D:W,19,FALSE)),IF(TEXT(A2681,"MMDD")&lt;"0701",TEXT(A2681,"MMDD")&gt;VLOOKUP(R2681,SpeciesValidation!D:W,18,FALSE),TEXT(A2681,"MMDD")&lt;VLOOKUP(R2681,SpeciesValidation!D:W,19,FALSE))),"Date outside expected range for this species",""),"")),"",IF(LEFT(J2681,1)="A",IF(IF(VLOOKUP(R2681,SpeciesValidation!D:W,20,FALSE)=FALSE,OR(TEXT(A2681,"MMDD")&lt;VLOOKUP(R2681,SpeciesValidation!D:W,18,FALSE),TEXT(A2681,"MMDD")&gt;VLOOKUP(R2681,SpeciesValidation!D:W,19,FALSE)),IF(TEXT(A2681,"MMDD")&lt;"0701",TEXT(A2681,"MMDD")&gt;VLOOKUP(R2681,SpeciesValidation!D:W,18,FALSE),TEXT(A2681,"MMDD")&lt;VLOOKUP(R2681,SpeciesValidation!D:W,19,FALSE))),"Date outside expected range for this species",""),"")))</f>
        <v/>
      </c>
      <c r="M2681" s="127" t="str">
        <f>IF(LEN(E2681&amp;"")&gt;0,IF(ISERROR(VLOOKUP(R2681,SpeciesValidation!D:I,6,FALSE)),"",VLOOKUP(R2681,SpeciesValidation!D:I,6,FALSE)),"")</f>
        <v/>
      </c>
      <c r="Q2681" s="36" t="str">
        <f>IF(LEN(E2681&amp;"")&gt;0,IF(ISERROR(VLOOKUP(E2681,SpeciesValidation!B:G,2,FALSE)=TRUE),"",VLOOKUP(E2681,SpeciesValidation!B:G,2,FALSE)),"")</f>
        <v/>
      </c>
      <c r="R2681" s="36" t="str">
        <f>IF(LEN(E2681&amp;"")&gt;0,IF(ISERROR(VLOOKUP(E2681,SpeciesLookup!B:G,4,FALSE)=TRUE),"",VLOOKUP(E2681,SpeciesLookup!B:G,4,FALSE)),"")</f>
        <v/>
      </c>
    </row>
    <row r="2682" spans="1:18" ht="13.2" x14ac:dyDescent="0.25">
      <c r="A2682" s="72"/>
      <c r="D2682" s="11"/>
      <c r="G2682" s="128" t="str">
        <f>IF(LEN(E2682&amp;"")&gt;0,IF(ISERROR(VLOOKUP(E2682,SpeciesLookup!B:G,6,FALSE)=TRUE),"",VLOOKUP(E2682,SpeciesLookup!B:G,6,FALSE)),"")</f>
        <v/>
      </c>
      <c r="H2682" s="128" t="str">
        <f>IF(LEN(E2682&amp;"")&gt;0,IF(ISERROR(VLOOKUP(E2682,SpeciesLookup!B:G,5,FALSE)=TRUE),"",VLOOKUP(E2682,SpeciesLookup!B:G,5,FALSE)),"")</f>
        <v/>
      </c>
      <c r="I2682" s="11"/>
      <c r="J2682" s="73"/>
      <c r="K2682" s="11"/>
      <c r="L2682" s="127" t="str">
        <f>TRIM(IF(ISERROR(VLOOKUP(R2682,SpeciesValidation!D:T,IF(ISNA(VLOOKUP(J2682,Validation!B$2:C$15,2,FALSE)),FALSE,VLOOKUP(J2682,Validation!B$2:C$15,2,FALSE)))),IF(LEN(E2682&amp;"")&gt;0,"",""),VLOOKUP(R2682,SpeciesValidation!D:T,VLOOKUP(J2682,Validation!B$2:C$15,2,FALSE),FALSE)) &amp; " " &amp; IF(ISERROR(IF(LEFT(J2682,1)="A",IF(IF(VLOOKUP(R2682,SpeciesValidation!D:W,20,FALSE)=FALSE,OR(TEXT(A2682,"MMDD")&lt;VLOOKUP(R2682,SpeciesValidation!D:W,18,FALSE),TEXT(A2682,"MMDD")&gt;VLOOKUP(R2682,SpeciesValidation!D:W,19,FALSE)),IF(TEXT(A2682,"MMDD")&lt;"0701",TEXT(A2682,"MMDD")&gt;VLOOKUP(R2682,SpeciesValidation!D:W,18,FALSE),TEXT(A2682,"MMDD")&lt;VLOOKUP(R2682,SpeciesValidation!D:W,19,FALSE))),"Date outside expected range for this species",""),"")),"",IF(LEFT(J2682,1)="A",IF(IF(VLOOKUP(R2682,SpeciesValidation!D:W,20,FALSE)=FALSE,OR(TEXT(A2682,"MMDD")&lt;VLOOKUP(R2682,SpeciesValidation!D:W,18,FALSE),TEXT(A2682,"MMDD")&gt;VLOOKUP(R2682,SpeciesValidation!D:W,19,FALSE)),IF(TEXT(A2682,"MMDD")&lt;"0701",TEXT(A2682,"MMDD")&gt;VLOOKUP(R2682,SpeciesValidation!D:W,18,FALSE),TEXT(A2682,"MMDD")&lt;VLOOKUP(R2682,SpeciesValidation!D:W,19,FALSE))),"Date outside expected range for this species",""),"")))</f>
        <v/>
      </c>
      <c r="M2682" s="127" t="str">
        <f>IF(LEN(E2682&amp;"")&gt;0,IF(ISERROR(VLOOKUP(R2682,SpeciesValidation!D:I,6,FALSE)),"",VLOOKUP(R2682,SpeciesValidation!D:I,6,FALSE)),"")</f>
        <v/>
      </c>
      <c r="Q2682" s="36" t="str">
        <f>IF(LEN(E2682&amp;"")&gt;0,IF(ISERROR(VLOOKUP(E2682,SpeciesValidation!B:G,2,FALSE)=TRUE),"",VLOOKUP(E2682,SpeciesValidation!B:G,2,FALSE)),"")</f>
        <v/>
      </c>
      <c r="R2682" s="36" t="str">
        <f>IF(LEN(E2682&amp;"")&gt;0,IF(ISERROR(VLOOKUP(E2682,SpeciesLookup!B:G,4,FALSE)=TRUE),"",VLOOKUP(E2682,SpeciesLookup!B:G,4,FALSE)),"")</f>
        <v/>
      </c>
    </row>
    <row r="2683" spans="1:18" ht="13.2" x14ac:dyDescent="0.25">
      <c r="A2683" s="72"/>
      <c r="D2683" s="11"/>
      <c r="G2683" s="128" t="str">
        <f>IF(LEN(E2683&amp;"")&gt;0,IF(ISERROR(VLOOKUP(E2683,SpeciesLookup!B:G,6,FALSE)=TRUE),"",VLOOKUP(E2683,SpeciesLookup!B:G,6,FALSE)),"")</f>
        <v/>
      </c>
      <c r="H2683" s="128" t="str">
        <f>IF(LEN(E2683&amp;"")&gt;0,IF(ISERROR(VLOOKUP(E2683,SpeciesLookup!B:G,5,FALSE)=TRUE),"",VLOOKUP(E2683,SpeciesLookup!B:G,5,FALSE)),"")</f>
        <v/>
      </c>
      <c r="I2683" s="11"/>
      <c r="J2683" s="73"/>
      <c r="K2683" s="11"/>
      <c r="L2683" s="127" t="str">
        <f>TRIM(IF(ISERROR(VLOOKUP(R2683,SpeciesValidation!D:T,IF(ISNA(VLOOKUP(J2683,Validation!B$2:C$15,2,FALSE)),FALSE,VLOOKUP(J2683,Validation!B$2:C$15,2,FALSE)))),IF(LEN(E2683&amp;"")&gt;0,"",""),VLOOKUP(R2683,SpeciesValidation!D:T,VLOOKUP(J2683,Validation!B$2:C$15,2,FALSE),FALSE)) &amp; " " &amp; IF(ISERROR(IF(LEFT(J2683,1)="A",IF(IF(VLOOKUP(R2683,SpeciesValidation!D:W,20,FALSE)=FALSE,OR(TEXT(A2683,"MMDD")&lt;VLOOKUP(R2683,SpeciesValidation!D:W,18,FALSE),TEXT(A2683,"MMDD")&gt;VLOOKUP(R2683,SpeciesValidation!D:W,19,FALSE)),IF(TEXT(A2683,"MMDD")&lt;"0701",TEXT(A2683,"MMDD")&gt;VLOOKUP(R2683,SpeciesValidation!D:W,18,FALSE),TEXT(A2683,"MMDD")&lt;VLOOKUP(R2683,SpeciesValidation!D:W,19,FALSE))),"Date outside expected range for this species",""),"")),"",IF(LEFT(J2683,1)="A",IF(IF(VLOOKUP(R2683,SpeciesValidation!D:W,20,FALSE)=FALSE,OR(TEXT(A2683,"MMDD")&lt;VLOOKUP(R2683,SpeciesValidation!D:W,18,FALSE),TEXT(A2683,"MMDD")&gt;VLOOKUP(R2683,SpeciesValidation!D:W,19,FALSE)),IF(TEXT(A2683,"MMDD")&lt;"0701",TEXT(A2683,"MMDD")&gt;VLOOKUP(R2683,SpeciesValidation!D:W,18,FALSE),TEXT(A2683,"MMDD")&lt;VLOOKUP(R2683,SpeciesValidation!D:W,19,FALSE))),"Date outside expected range for this species",""),"")))</f>
        <v/>
      </c>
      <c r="M2683" s="127" t="str">
        <f>IF(LEN(E2683&amp;"")&gt;0,IF(ISERROR(VLOOKUP(R2683,SpeciesValidation!D:I,6,FALSE)),"",VLOOKUP(R2683,SpeciesValidation!D:I,6,FALSE)),"")</f>
        <v/>
      </c>
      <c r="Q2683" s="36" t="str">
        <f>IF(LEN(E2683&amp;"")&gt;0,IF(ISERROR(VLOOKUP(E2683,SpeciesValidation!B:G,2,FALSE)=TRUE),"",VLOOKUP(E2683,SpeciesValidation!B:G,2,FALSE)),"")</f>
        <v/>
      </c>
      <c r="R2683" s="36" t="str">
        <f>IF(LEN(E2683&amp;"")&gt;0,IF(ISERROR(VLOOKUP(E2683,SpeciesLookup!B:G,4,FALSE)=TRUE),"",VLOOKUP(E2683,SpeciesLookup!B:G,4,FALSE)),"")</f>
        <v/>
      </c>
    </row>
    <row r="2684" spans="1:18" ht="13.2" x14ac:dyDescent="0.25">
      <c r="A2684" s="72"/>
      <c r="D2684" s="11"/>
      <c r="G2684" s="128" t="str">
        <f>IF(LEN(E2684&amp;"")&gt;0,IF(ISERROR(VLOOKUP(E2684,SpeciesLookup!B:G,6,FALSE)=TRUE),"",VLOOKUP(E2684,SpeciesLookup!B:G,6,FALSE)),"")</f>
        <v/>
      </c>
      <c r="H2684" s="128" t="str">
        <f>IF(LEN(E2684&amp;"")&gt;0,IF(ISERROR(VLOOKUP(E2684,SpeciesLookup!B:G,5,FALSE)=TRUE),"",VLOOKUP(E2684,SpeciesLookup!B:G,5,FALSE)),"")</f>
        <v/>
      </c>
      <c r="I2684" s="11"/>
      <c r="J2684" s="73"/>
      <c r="K2684" s="11"/>
      <c r="L2684" s="127" t="str">
        <f>TRIM(IF(ISERROR(VLOOKUP(R2684,SpeciesValidation!D:T,IF(ISNA(VLOOKUP(J2684,Validation!B$2:C$15,2,FALSE)),FALSE,VLOOKUP(J2684,Validation!B$2:C$15,2,FALSE)))),IF(LEN(E2684&amp;"")&gt;0,"",""),VLOOKUP(R2684,SpeciesValidation!D:T,VLOOKUP(J2684,Validation!B$2:C$15,2,FALSE),FALSE)) &amp; " " &amp; IF(ISERROR(IF(LEFT(J2684,1)="A",IF(IF(VLOOKUP(R2684,SpeciesValidation!D:W,20,FALSE)=FALSE,OR(TEXT(A2684,"MMDD")&lt;VLOOKUP(R2684,SpeciesValidation!D:W,18,FALSE),TEXT(A2684,"MMDD")&gt;VLOOKUP(R2684,SpeciesValidation!D:W,19,FALSE)),IF(TEXT(A2684,"MMDD")&lt;"0701",TEXT(A2684,"MMDD")&gt;VLOOKUP(R2684,SpeciesValidation!D:W,18,FALSE),TEXT(A2684,"MMDD")&lt;VLOOKUP(R2684,SpeciesValidation!D:W,19,FALSE))),"Date outside expected range for this species",""),"")),"",IF(LEFT(J2684,1)="A",IF(IF(VLOOKUP(R2684,SpeciesValidation!D:W,20,FALSE)=FALSE,OR(TEXT(A2684,"MMDD")&lt;VLOOKUP(R2684,SpeciesValidation!D:W,18,FALSE),TEXT(A2684,"MMDD")&gt;VLOOKUP(R2684,SpeciesValidation!D:W,19,FALSE)),IF(TEXT(A2684,"MMDD")&lt;"0701",TEXT(A2684,"MMDD")&gt;VLOOKUP(R2684,SpeciesValidation!D:W,18,FALSE),TEXT(A2684,"MMDD")&lt;VLOOKUP(R2684,SpeciesValidation!D:W,19,FALSE))),"Date outside expected range for this species",""),"")))</f>
        <v/>
      </c>
      <c r="M2684" s="127" t="str">
        <f>IF(LEN(E2684&amp;"")&gt;0,IF(ISERROR(VLOOKUP(R2684,SpeciesValidation!D:I,6,FALSE)),"",VLOOKUP(R2684,SpeciesValidation!D:I,6,FALSE)),"")</f>
        <v/>
      </c>
      <c r="Q2684" s="36" t="str">
        <f>IF(LEN(E2684&amp;"")&gt;0,IF(ISERROR(VLOOKUP(E2684,SpeciesValidation!B:G,2,FALSE)=TRUE),"",VLOOKUP(E2684,SpeciesValidation!B:G,2,FALSE)),"")</f>
        <v/>
      </c>
      <c r="R2684" s="36" t="str">
        <f>IF(LEN(E2684&amp;"")&gt;0,IF(ISERROR(VLOOKUP(E2684,SpeciesLookup!B:G,4,FALSE)=TRUE),"",VLOOKUP(E2684,SpeciesLookup!B:G,4,FALSE)),"")</f>
        <v/>
      </c>
    </row>
    <row r="2685" spans="1:18" ht="13.2" x14ac:dyDescent="0.25">
      <c r="A2685" s="72"/>
      <c r="D2685" s="11"/>
      <c r="G2685" s="128" t="str">
        <f>IF(LEN(E2685&amp;"")&gt;0,IF(ISERROR(VLOOKUP(E2685,SpeciesLookup!B:G,6,FALSE)=TRUE),"",VLOOKUP(E2685,SpeciesLookup!B:G,6,FALSE)),"")</f>
        <v/>
      </c>
      <c r="H2685" s="128" t="str">
        <f>IF(LEN(E2685&amp;"")&gt;0,IF(ISERROR(VLOOKUP(E2685,SpeciesLookup!B:G,5,FALSE)=TRUE),"",VLOOKUP(E2685,SpeciesLookup!B:G,5,FALSE)),"")</f>
        <v/>
      </c>
      <c r="I2685" s="11"/>
      <c r="J2685" s="73"/>
      <c r="K2685" s="11"/>
      <c r="L2685" s="127" t="str">
        <f>TRIM(IF(ISERROR(VLOOKUP(R2685,SpeciesValidation!D:T,IF(ISNA(VLOOKUP(J2685,Validation!B$2:C$15,2,FALSE)),FALSE,VLOOKUP(J2685,Validation!B$2:C$15,2,FALSE)))),IF(LEN(E2685&amp;"")&gt;0,"",""),VLOOKUP(R2685,SpeciesValidation!D:T,VLOOKUP(J2685,Validation!B$2:C$15,2,FALSE),FALSE)) &amp; " " &amp; IF(ISERROR(IF(LEFT(J2685,1)="A",IF(IF(VLOOKUP(R2685,SpeciesValidation!D:W,20,FALSE)=FALSE,OR(TEXT(A2685,"MMDD")&lt;VLOOKUP(R2685,SpeciesValidation!D:W,18,FALSE),TEXT(A2685,"MMDD")&gt;VLOOKUP(R2685,SpeciesValidation!D:W,19,FALSE)),IF(TEXT(A2685,"MMDD")&lt;"0701",TEXT(A2685,"MMDD")&gt;VLOOKUP(R2685,SpeciesValidation!D:W,18,FALSE),TEXT(A2685,"MMDD")&lt;VLOOKUP(R2685,SpeciesValidation!D:W,19,FALSE))),"Date outside expected range for this species",""),"")),"",IF(LEFT(J2685,1)="A",IF(IF(VLOOKUP(R2685,SpeciesValidation!D:W,20,FALSE)=FALSE,OR(TEXT(A2685,"MMDD")&lt;VLOOKUP(R2685,SpeciesValidation!D:W,18,FALSE),TEXT(A2685,"MMDD")&gt;VLOOKUP(R2685,SpeciesValidation!D:W,19,FALSE)),IF(TEXT(A2685,"MMDD")&lt;"0701",TEXT(A2685,"MMDD")&gt;VLOOKUP(R2685,SpeciesValidation!D:W,18,FALSE),TEXT(A2685,"MMDD")&lt;VLOOKUP(R2685,SpeciesValidation!D:W,19,FALSE))),"Date outside expected range for this species",""),"")))</f>
        <v/>
      </c>
      <c r="M2685" s="127" t="str">
        <f>IF(LEN(E2685&amp;"")&gt;0,IF(ISERROR(VLOOKUP(R2685,SpeciesValidation!D:I,6,FALSE)),"",VLOOKUP(R2685,SpeciesValidation!D:I,6,FALSE)),"")</f>
        <v/>
      </c>
      <c r="Q2685" s="36" t="str">
        <f>IF(LEN(E2685&amp;"")&gt;0,IF(ISERROR(VLOOKUP(E2685,SpeciesValidation!B:G,2,FALSE)=TRUE),"",VLOOKUP(E2685,SpeciesValidation!B:G,2,FALSE)),"")</f>
        <v/>
      </c>
      <c r="R2685" s="36" t="str">
        <f>IF(LEN(E2685&amp;"")&gt;0,IF(ISERROR(VLOOKUP(E2685,SpeciesLookup!B:G,4,FALSE)=TRUE),"",VLOOKUP(E2685,SpeciesLookup!B:G,4,FALSE)),"")</f>
        <v/>
      </c>
    </row>
    <row r="2686" spans="1:18" ht="13.2" x14ac:dyDescent="0.25">
      <c r="A2686" s="72"/>
      <c r="D2686" s="11"/>
      <c r="G2686" s="128" t="str">
        <f>IF(LEN(E2686&amp;"")&gt;0,IF(ISERROR(VLOOKUP(E2686,SpeciesLookup!B:G,6,FALSE)=TRUE),"",VLOOKUP(E2686,SpeciesLookup!B:G,6,FALSE)),"")</f>
        <v/>
      </c>
      <c r="H2686" s="128" t="str">
        <f>IF(LEN(E2686&amp;"")&gt;0,IF(ISERROR(VLOOKUP(E2686,SpeciesLookup!B:G,5,FALSE)=TRUE),"",VLOOKUP(E2686,SpeciesLookup!B:G,5,FALSE)),"")</f>
        <v/>
      </c>
      <c r="I2686" s="11"/>
      <c r="J2686" s="73"/>
      <c r="K2686" s="11"/>
      <c r="L2686" s="127" t="str">
        <f>TRIM(IF(ISERROR(VLOOKUP(R2686,SpeciesValidation!D:T,IF(ISNA(VLOOKUP(J2686,Validation!B$2:C$15,2,FALSE)),FALSE,VLOOKUP(J2686,Validation!B$2:C$15,2,FALSE)))),IF(LEN(E2686&amp;"")&gt;0,"",""),VLOOKUP(R2686,SpeciesValidation!D:T,VLOOKUP(J2686,Validation!B$2:C$15,2,FALSE),FALSE)) &amp; " " &amp; IF(ISERROR(IF(LEFT(J2686,1)="A",IF(IF(VLOOKUP(R2686,SpeciesValidation!D:W,20,FALSE)=FALSE,OR(TEXT(A2686,"MMDD")&lt;VLOOKUP(R2686,SpeciesValidation!D:W,18,FALSE),TEXT(A2686,"MMDD")&gt;VLOOKUP(R2686,SpeciesValidation!D:W,19,FALSE)),IF(TEXT(A2686,"MMDD")&lt;"0701",TEXT(A2686,"MMDD")&gt;VLOOKUP(R2686,SpeciesValidation!D:W,18,FALSE),TEXT(A2686,"MMDD")&lt;VLOOKUP(R2686,SpeciesValidation!D:W,19,FALSE))),"Date outside expected range for this species",""),"")),"",IF(LEFT(J2686,1)="A",IF(IF(VLOOKUP(R2686,SpeciesValidation!D:W,20,FALSE)=FALSE,OR(TEXT(A2686,"MMDD")&lt;VLOOKUP(R2686,SpeciesValidation!D:W,18,FALSE),TEXT(A2686,"MMDD")&gt;VLOOKUP(R2686,SpeciesValidation!D:W,19,FALSE)),IF(TEXT(A2686,"MMDD")&lt;"0701",TEXT(A2686,"MMDD")&gt;VLOOKUP(R2686,SpeciesValidation!D:W,18,FALSE),TEXT(A2686,"MMDD")&lt;VLOOKUP(R2686,SpeciesValidation!D:W,19,FALSE))),"Date outside expected range for this species",""),"")))</f>
        <v/>
      </c>
      <c r="M2686" s="127" t="str">
        <f>IF(LEN(E2686&amp;"")&gt;0,IF(ISERROR(VLOOKUP(R2686,SpeciesValidation!D:I,6,FALSE)),"",VLOOKUP(R2686,SpeciesValidation!D:I,6,FALSE)),"")</f>
        <v/>
      </c>
      <c r="Q2686" s="36" t="str">
        <f>IF(LEN(E2686&amp;"")&gt;0,IF(ISERROR(VLOOKUP(E2686,SpeciesValidation!B:G,2,FALSE)=TRUE),"",VLOOKUP(E2686,SpeciesValidation!B:G,2,FALSE)),"")</f>
        <v/>
      </c>
      <c r="R2686" s="36" t="str">
        <f>IF(LEN(E2686&amp;"")&gt;0,IF(ISERROR(VLOOKUP(E2686,SpeciesLookup!B:G,4,FALSE)=TRUE),"",VLOOKUP(E2686,SpeciesLookup!B:G,4,FALSE)),"")</f>
        <v/>
      </c>
    </row>
    <row r="2687" spans="1:18" ht="13.2" x14ac:dyDescent="0.25">
      <c r="A2687" s="72"/>
      <c r="D2687" s="11"/>
      <c r="G2687" s="128" t="str">
        <f>IF(LEN(E2687&amp;"")&gt;0,IF(ISERROR(VLOOKUP(E2687,SpeciesLookup!B:G,6,FALSE)=TRUE),"",VLOOKUP(E2687,SpeciesLookup!B:G,6,FALSE)),"")</f>
        <v/>
      </c>
      <c r="H2687" s="128" t="str">
        <f>IF(LEN(E2687&amp;"")&gt;0,IF(ISERROR(VLOOKUP(E2687,SpeciesLookup!B:G,5,FALSE)=TRUE),"",VLOOKUP(E2687,SpeciesLookup!B:G,5,FALSE)),"")</f>
        <v/>
      </c>
      <c r="I2687" s="11"/>
      <c r="J2687" s="73"/>
      <c r="K2687" s="11"/>
      <c r="L2687" s="127" t="str">
        <f>TRIM(IF(ISERROR(VLOOKUP(R2687,SpeciesValidation!D:T,IF(ISNA(VLOOKUP(J2687,Validation!B$2:C$15,2,FALSE)),FALSE,VLOOKUP(J2687,Validation!B$2:C$15,2,FALSE)))),IF(LEN(E2687&amp;"")&gt;0,"",""),VLOOKUP(R2687,SpeciesValidation!D:T,VLOOKUP(J2687,Validation!B$2:C$15,2,FALSE),FALSE)) &amp; " " &amp; IF(ISERROR(IF(LEFT(J2687,1)="A",IF(IF(VLOOKUP(R2687,SpeciesValidation!D:W,20,FALSE)=FALSE,OR(TEXT(A2687,"MMDD")&lt;VLOOKUP(R2687,SpeciesValidation!D:W,18,FALSE),TEXT(A2687,"MMDD")&gt;VLOOKUP(R2687,SpeciesValidation!D:W,19,FALSE)),IF(TEXT(A2687,"MMDD")&lt;"0701",TEXT(A2687,"MMDD")&gt;VLOOKUP(R2687,SpeciesValidation!D:W,18,FALSE),TEXT(A2687,"MMDD")&lt;VLOOKUP(R2687,SpeciesValidation!D:W,19,FALSE))),"Date outside expected range for this species",""),"")),"",IF(LEFT(J2687,1)="A",IF(IF(VLOOKUP(R2687,SpeciesValidation!D:W,20,FALSE)=FALSE,OR(TEXT(A2687,"MMDD")&lt;VLOOKUP(R2687,SpeciesValidation!D:W,18,FALSE),TEXT(A2687,"MMDD")&gt;VLOOKUP(R2687,SpeciesValidation!D:W,19,FALSE)),IF(TEXT(A2687,"MMDD")&lt;"0701",TEXT(A2687,"MMDD")&gt;VLOOKUP(R2687,SpeciesValidation!D:W,18,FALSE),TEXT(A2687,"MMDD")&lt;VLOOKUP(R2687,SpeciesValidation!D:W,19,FALSE))),"Date outside expected range for this species",""),"")))</f>
        <v/>
      </c>
      <c r="M2687" s="127" t="str">
        <f>IF(LEN(E2687&amp;"")&gt;0,IF(ISERROR(VLOOKUP(R2687,SpeciesValidation!D:I,6,FALSE)),"",VLOOKUP(R2687,SpeciesValidation!D:I,6,FALSE)),"")</f>
        <v/>
      </c>
      <c r="Q2687" s="36" t="str">
        <f>IF(LEN(E2687&amp;"")&gt;0,IF(ISERROR(VLOOKUP(E2687,SpeciesValidation!B:G,2,FALSE)=TRUE),"",VLOOKUP(E2687,SpeciesValidation!B:G,2,FALSE)),"")</f>
        <v/>
      </c>
      <c r="R2687" s="36" t="str">
        <f>IF(LEN(E2687&amp;"")&gt;0,IF(ISERROR(VLOOKUP(E2687,SpeciesLookup!B:G,4,FALSE)=TRUE),"",VLOOKUP(E2687,SpeciesLookup!B:G,4,FALSE)),"")</f>
        <v/>
      </c>
    </row>
    <row r="2688" spans="1:18" ht="13.2" x14ac:dyDescent="0.25">
      <c r="A2688" s="72"/>
      <c r="D2688" s="11"/>
      <c r="G2688" s="128" t="str">
        <f>IF(LEN(E2688&amp;"")&gt;0,IF(ISERROR(VLOOKUP(E2688,SpeciesLookup!B:G,6,FALSE)=TRUE),"",VLOOKUP(E2688,SpeciesLookup!B:G,6,FALSE)),"")</f>
        <v/>
      </c>
      <c r="H2688" s="128" t="str">
        <f>IF(LEN(E2688&amp;"")&gt;0,IF(ISERROR(VLOOKUP(E2688,SpeciesLookup!B:G,5,FALSE)=TRUE),"",VLOOKUP(E2688,SpeciesLookup!B:G,5,FALSE)),"")</f>
        <v/>
      </c>
      <c r="I2688" s="11"/>
      <c r="J2688" s="73"/>
      <c r="K2688" s="11"/>
      <c r="L2688" s="127" t="str">
        <f>TRIM(IF(ISERROR(VLOOKUP(R2688,SpeciesValidation!D:T,IF(ISNA(VLOOKUP(J2688,Validation!B$2:C$15,2,FALSE)),FALSE,VLOOKUP(J2688,Validation!B$2:C$15,2,FALSE)))),IF(LEN(E2688&amp;"")&gt;0,"",""),VLOOKUP(R2688,SpeciesValidation!D:T,VLOOKUP(J2688,Validation!B$2:C$15,2,FALSE),FALSE)) &amp; " " &amp; IF(ISERROR(IF(LEFT(J2688,1)="A",IF(IF(VLOOKUP(R2688,SpeciesValidation!D:W,20,FALSE)=FALSE,OR(TEXT(A2688,"MMDD")&lt;VLOOKUP(R2688,SpeciesValidation!D:W,18,FALSE),TEXT(A2688,"MMDD")&gt;VLOOKUP(R2688,SpeciesValidation!D:W,19,FALSE)),IF(TEXT(A2688,"MMDD")&lt;"0701",TEXT(A2688,"MMDD")&gt;VLOOKUP(R2688,SpeciesValidation!D:W,18,FALSE),TEXT(A2688,"MMDD")&lt;VLOOKUP(R2688,SpeciesValidation!D:W,19,FALSE))),"Date outside expected range for this species",""),"")),"",IF(LEFT(J2688,1)="A",IF(IF(VLOOKUP(R2688,SpeciesValidation!D:W,20,FALSE)=FALSE,OR(TEXT(A2688,"MMDD")&lt;VLOOKUP(R2688,SpeciesValidation!D:W,18,FALSE),TEXT(A2688,"MMDD")&gt;VLOOKUP(R2688,SpeciesValidation!D:W,19,FALSE)),IF(TEXT(A2688,"MMDD")&lt;"0701",TEXT(A2688,"MMDD")&gt;VLOOKUP(R2688,SpeciesValidation!D:W,18,FALSE),TEXT(A2688,"MMDD")&lt;VLOOKUP(R2688,SpeciesValidation!D:W,19,FALSE))),"Date outside expected range for this species",""),"")))</f>
        <v/>
      </c>
      <c r="M2688" s="127" t="str">
        <f>IF(LEN(E2688&amp;"")&gt;0,IF(ISERROR(VLOOKUP(R2688,SpeciesValidation!D:I,6,FALSE)),"",VLOOKUP(R2688,SpeciesValidation!D:I,6,FALSE)),"")</f>
        <v/>
      </c>
      <c r="Q2688" s="36" t="str">
        <f>IF(LEN(E2688&amp;"")&gt;0,IF(ISERROR(VLOOKUP(E2688,SpeciesValidation!B:G,2,FALSE)=TRUE),"",VLOOKUP(E2688,SpeciesValidation!B:G,2,FALSE)),"")</f>
        <v/>
      </c>
      <c r="R2688" s="36" t="str">
        <f>IF(LEN(E2688&amp;"")&gt;0,IF(ISERROR(VLOOKUP(E2688,SpeciesLookup!B:G,4,FALSE)=TRUE),"",VLOOKUP(E2688,SpeciesLookup!B:G,4,FALSE)),"")</f>
        <v/>
      </c>
    </row>
    <row r="2689" spans="1:18" ht="13.2" x14ac:dyDescent="0.25">
      <c r="A2689" s="72"/>
      <c r="D2689" s="11"/>
      <c r="G2689" s="128" t="str">
        <f>IF(LEN(E2689&amp;"")&gt;0,IF(ISERROR(VLOOKUP(E2689,SpeciesLookup!B:G,6,FALSE)=TRUE),"",VLOOKUP(E2689,SpeciesLookup!B:G,6,FALSE)),"")</f>
        <v/>
      </c>
      <c r="H2689" s="128" t="str">
        <f>IF(LEN(E2689&amp;"")&gt;0,IF(ISERROR(VLOOKUP(E2689,SpeciesLookup!B:G,5,FALSE)=TRUE),"",VLOOKUP(E2689,SpeciesLookup!B:G,5,FALSE)),"")</f>
        <v/>
      </c>
      <c r="I2689" s="11"/>
      <c r="J2689" s="73"/>
      <c r="K2689" s="11"/>
      <c r="L2689" s="127" t="str">
        <f>TRIM(IF(ISERROR(VLOOKUP(R2689,SpeciesValidation!D:T,IF(ISNA(VLOOKUP(J2689,Validation!B$2:C$15,2,FALSE)),FALSE,VLOOKUP(J2689,Validation!B$2:C$15,2,FALSE)))),IF(LEN(E2689&amp;"")&gt;0,"",""),VLOOKUP(R2689,SpeciesValidation!D:T,VLOOKUP(J2689,Validation!B$2:C$15,2,FALSE),FALSE)) &amp; " " &amp; IF(ISERROR(IF(LEFT(J2689,1)="A",IF(IF(VLOOKUP(R2689,SpeciesValidation!D:W,20,FALSE)=FALSE,OR(TEXT(A2689,"MMDD")&lt;VLOOKUP(R2689,SpeciesValidation!D:W,18,FALSE),TEXT(A2689,"MMDD")&gt;VLOOKUP(R2689,SpeciesValidation!D:W,19,FALSE)),IF(TEXT(A2689,"MMDD")&lt;"0701",TEXT(A2689,"MMDD")&gt;VLOOKUP(R2689,SpeciesValidation!D:W,18,FALSE),TEXT(A2689,"MMDD")&lt;VLOOKUP(R2689,SpeciesValidation!D:W,19,FALSE))),"Date outside expected range for this species",""),"")),"",IF(LEFT(J2689,1)="A",IF(IF(VLOOKUP(R2689,SpeciesValidation!D:W,20,FALSE)=FALSE,OR(TEXT(A2689,"MMDD")&lt;VLOOKUP(R2689,SpeciesValidation!D:W,18,FALSE),TEXT(A2689,"MMDD")&gt;VLOOKUP(R2689,SpeciesValidation!D:W,19,FALSE)),IF(TEXT(A2689,"MMDD")&lt;"0701",TEXT(A2689,"MMDD")&gt;VLOOKUP(R2689,SpeciesValidation!D:W,18,FALSE),TEXT(A2689,"MMDD")&lt;VLOOKUP(R2689,SpeciesValidation!D:W,19,FALSE))),"Date outside expected range for this species",""),"")))</f>
        <v/>
      </c>
      <c r="M2689" s="127" t="str">
        <f>IF(LEN(E2689&amp;"")&gt;0,IF(ISERROR(VLOOKUP(R2689,SpeciesValidation!D:I,6,FALSE)),"",VLOOKUP(R2689,SpeciesValidation!D:I,6,FALSE)),"")</f>
        <v/>
      </c>
      <c r="Q2689" s="36" t="str">
        <f>IF(LEN(E2689&amp;"")&gt;0,IF(ISERROR(VLOOKUP(E2689,SpeciesValidation!B:G,2,FALSE)=TRUE),"",VLOOKUP(E2689,SpeciesValidation!B:G,2,FALSE)),"")</f>
        <v/>
      </c>
      <c r="R2689" s="36" t="str">
        <f>IF(LEN(E2689&amp;"")&gt;0,IF(ISERROR(VLOOKUP(E2689,SpeciesLookup!B:G,4,FALSE)=TRUE),"",VLOOKUP(E2689,SpeciesLookup!B:G,4,FALSE)),"")</f>
        <v/>
      </c>
    </row>
    <row r="2690" spans="1:18" ht="13.2" x14ac:dyDescent="0.25">
      <c r="A2690" s="72"/>
      <c r="D2690" s="11"/>
      <c r="G2690" s="128" t="str">
        <f>IF(LEN(E2690&amp;"")&gt;0,IF(ISERROR(VLOOKUP(E2690,SpeciesLookup!B:G,6,FALSE)=TRUE),"",VLOOKUP(E2690,SpeciesLookup!B:G,6,FALSE)),"")</f>
        <v/>
      </c>
      <c r="H2690" s="128" t="str">
        <f>IF(LEN(E2690&amp;"")&gt;0,IF(ISERROR(VLOOKUP(E2690,SpeciesLookup!B:G,5,FALSE)=TRUE),"",VLOOKUP(E2690,SpeciesLookup!B:G,5,FALSE)),"")</f>
        <v/>
      </c>
      <c r="I2690" s="11"/>
      <c r="J2690" s="73"/>
      <c r="K2690" s="11"/>
      <c r="L2690" s="127" t="str">
        <f>TRIM(IF(ISERROR(VLOOKUP(R2690,SpeciesValidation!D:T,IF(ISNA(VLOOKUP(J2690,Validation!B$2:C$15,2,FALSE)),FALSE,VLOOKUP(J2690,Validation!B$2:C$15,2,FALSE)))),IF(LEN(E2690&amp;"")&gt;0,"",""),VLOOKUP(R2690,SpeciesValidation!D:T,VLOOKUP(J2690,Validation!B$2:C$15,2,FALSE),FALSE)) &amp; " " &amp; IF(ISERROR(IF(LEFT(J2690,1)="A",IF(IF(VLOOKUP(R2690,SpeciesValidation!D:W,20,FALSE)=FALSE,OR(TEXT(A2690,"MMDD")&lt;VLOOKUP(R2690,SpeciesValidation!D:W,18,FALSE),TEXT(A2690,"MMDD")&gt;VLOOKUP(R2690,SpeciesValidation!D:W,19,FALSE)),IF(TEXT(A2690,"MMDD")&lt;"0701",TEXT(A2690,"MMDD")&gt;VLOOKUP(R2690,SpeciesValidation!D:W,18,FALSE),TEXT(A2690,"MMDD")&lt;VLOOKUP(R2690,SpeciesValidation!D:W,19,FALSE))),"Date outside expected range for this species",""),"")),"",IF(LEFT(J2690,1)="A",IF(IF(VLOOKUP(R2690,SpeciesValidation!D:W,20,FALSE)=FALSE,OR(TEXT(A2690,"MMDD")&lt;VLOOKUP(R2690,SpeciesValidation!D:W,18,FALSE),TEXT(A2690,"MMDD")&gt;VLOOKUP(R2690,SpeciesValidation!D:W,19,FALSE)),IF(TEXT(A2690,"MMDD")&lt;"0701",TEXT(A2690,"MMDD")&gt;VLOOKUP(R2690,SpeciesValidation!D:W,18,FALSE),TEXT(A2690,"MMDD")&lt;VLOOKUP(R2690,SpeciesValidation!D:W,19,FALSE))),"Date outside expected range for this species",""),"")))</f>
        <v/>
      </c>
      <c r="M2690" s="127" t="str">
        <f>IF(LEN(E2690&amp;"")&gt;0,IF(ISERROR(VLOOKUP(R2690,SpeciesValidation!D:I,6,FALSE)),"",VLOOKUP(R2690,SpeciesValidation!D:I,6,FALSE)),"")</f>
        <v/>
      </c>
      <c r="Q2690" s="36" t="str">
        <f>IF(LEN(E2690&amp;"")&gt;0,IF(ISERROR(VLOOKUP(E2690,SpeciesValidation!B:G,2,FALSE)=TRUE),"",VLOOKUP(E2690,SpeciesValidation!B:G,2,FALSE)),"")</f>
        <v/>
      </c>
      <c r="R2690" s="36" t="str">
        <f>IF(LEN(E2690&amp;"")&gt;0,IF(ISERROR(VLOOKUP(E2690,SpeciesLookup!B:G,4,FALSE)=TRUE),"",VLOOKUP(E2690,SpeciesLookup!B:G,4,FALSE)),"")</f>
        <v/>
      </c>
    </row>
    <row r="2691" spans="1:18" ht="13.2" x14ac:dyDescent="0.25">
      <c r="A2691" s="72"/>
      <c r="D2691" s="11"/>
      <c r="G2691" s="128" t="str">
        <f>IF(LEN(E2691&amp;"")&gt;0,IF(ISERROR(VLOOKUP(E2691,SpeciesLookup!B:G,6,FALSE)=TRUE),"",VLOOKUP(E2691,SpeciesLookup!B:G,6,FALSE)),"")</f>
        <v/>
      </c>
      <c r="H2691" s="128" t="str">
        <f>IF(LEN(E2691&amp;"")&gt;0,IF(ISERROR(VLOOKUP(E2691,SpeciesLookup!B:G,5,FALSE)=TRUE),"",VLOOKUP(E2691,SpeciesLookup!B:G,5,FALSE)),"")</f>
        <v/>
      </c>
      <c r="I2691" s="11"/>
      <c r="J2691" s="73"/>
      <c r="K2691" s="11"/>
      <c r="L2691" s="127" t="str">
        <f>TRIM(IF(ISERROR(VLOOKUP(R2691,SpeciesValidation!D:T,IF(ISNA(VLOOKUP(J2691,Validation!B$2:C$15,2,FALSE)),FALSE,VLOOKUP(J2691,Validation!B$2:C$15,2,FALSE)))),IF(LEN(E2691&amp;"")&gt;0,"",""),VLOOKUP(R2691,SpeciesValidation!D:T,VLOOKUP(J2691,Validation!B$2:C$15,2,FALSE),FALSE)) &amp; " " &amp; IF(ISERROR(IF(LEFT(J2691,1)="A",IF(IF(VLOOKUP(R2691,SpeciesValidation!D:W,20,FALSE)=FALSE,OR(TEXT(A2691,"MMDD")&lt;VLOOKUP(R2691,SpeciesValidation!D:W,18,FALSE),TEXT(A2691,"MMDD")&gt;VLOOKUP(R2691,SpeciesValidation!D:W,19,FALSE)),IF(TEXT(A2691,"MMDD")&lt;"0701",TEXT(A2691,"MMDD")&gt;VLOOKUP(R2691,SpeciesValidation!D:W,18,FALSE),TEXT(A2691,"MMDD")&lt;VLOOKUP(R2691,SpeciesValidation!D:W,19,FALSE))),"Date outside expected range for this species",""),"")),"",IF(LEFT(J2691,1)="A",IF(IF(VLOOKUP(R2691,SpeciesValidation!D:W,20,FALSE)=FALSE,OR(TEXT(A2691,"MMDD")&lt;VLOOKUP(R2691,SpeciesValidation!D:W,18,FALSE),TEXT(A2691,"MMDD")&gt;VLOOKUP(R2691,SpeciesValidation!D:W,19,FALSE)),IF(TEXT(A2691,"MMDD")&lt;"0701",TEXT(A2691,"MMDD")&gt;VLOOKUP(R2691,SpeciesValidation!D:W,18,FALSE),TEXT(A2691,"MMDD")&lt;VLOOKUP(R2691,SpeciesValidation!D:W,19,FALSE))),"Date outside expected range for this species",""),"")))</f>
        <v/>
      </c>
      <c r="M2691" s="127" t="str">
        <f>IF(LEN(E2691&amp;"")&gt;0,IF(ISERROR(VLOOKUP(R2691,SpeciesValidation!D:I,6,FALSE)),"",VLOOKUP(R2691,SpeciesValidation!D:I,6,FALSE)),"")</f>
        <v/>
      </c>
      <c r="Q2691" s="36" t="str">
        <f>IF(LEN(E2691&amp;"")&gt;0,IF(ISERROR(VLOOKUP(E2691,SpeciesValidation!B:G,2,FALSE)=TRUE),"",VLOOKUP(E2691,SpeciesValidation!B:G,2,FALSE)),"")</f>
        <v/>
      </c>
      <c r="R2691" s="36" t="str">
        <f>IF(LEN(E2691&amp;"")&gt;0,IF(ISERROR(VLOOKUP(E2691,SpeciesLookup!B:G,4,FALSE)=TRUE),"",VLOOKUP(E2691,SpeciesLookup!B:G,4,FALSE)),"")</f>
        <v/>
      </c>
    </row>
    <row r="2692" spans="1:18" ht="13.2" x14ac:dyDescent="0.25">
      <c r="A2692" s="72"/>
      <c r="D2692" s="11"/>
      <c r="G2692" s="128" t="str">
        <f>IF(LEN(E2692&amp;"")&gt;0,IF(ISERROR(VLOOKUP(E2692,SpeciesLookup!B:G,6,FALSE)=TRUE),"",VLOOKUP(E2692,SpeciesLookup!B:G,6,FALSE)),"")</f>
        <v/>
      </c>
      <c r="H2692" s="128" t="str">
        <f>IF(LEN(E2692&amp;"")&gt;0,IF(ISERROR(VLOOKUP(E2692,SpeciesLookup!B:G,5,FALSE)=TRUE),"",VLOOKUP(E2692,SpeciesLookup!B:G,5,FALSE)),"")</f>
        <v/>
      </c>
      <c r="I2692" s="11"/>
      <c r="J2692" s="73"/>
      <c r="K2692" s="11"/>
      <c r="L2692" s="127" t="str">
        <f>TRIM(IF(ISERROR(VLOOKUP(R2692,SpeciesValidation!D:T,IF(ISNA(VLOOKUP(J2692,Validation!B$2:C$15,2,FALSE)),FALSE,VLOOKUP(J2692,Validation!B$2:C$15,2,FALSE)))),IF(LEN(E2692&amp;"")&gt;0,"",""),VLOOKUP(R2692,SpeciesValidation!D:T,VLOOKUP(J2692,Validation!B$2:C$15,2,FALSE),FALSE)) &amp; " " &amp; IF(ISERROR(IF(LEFT(J2692,1)="A",IF(IF(VLOOKUP(R2692,SpeciesValidation!D:W,20,FALSE)=FALSE,OR(TEXT(A2692,"MMDD")&lt;VLOOKUP(R2692,SpeciesValidation!D:W,18,FALSE),TEXT(A2692,"MMDD")&gt;VLOOKUP(R2692,SpeciesValidation!D:W,19,FALSE)),IF(TEXT(A2692,"MMDD")&lt;"0701",TEXT(A2692,"MMDD")&gt;VLOOKUP(R2692,SpeciesValidation!D:W,18,FALSE),TEXT(A2692,"MMDD")&lt;VLOOKUP(R2692,SpeciesValidation!D:W,19,FALSE))),"Date outside expected range for this species",""),"")),"",IF(LEFT(J2692,1)="A",IF(IF(VLOOKUP(R2692,SpeciesValidation!D:W,20,FALSE)=FALSE,OR(TEXT(A2692,"MMDD")&lt;VLOOKUP(R2692,SpeciesValidation!D:W,18,FALSE),TEXT(A2692,"MMDD")&gt;VLOOKUP(R2692,SpeciesValidation!D:W,19,FALSE)),IF(TEXT(A2692,"MMDD")&lt;"0701",TEXT(A2692,"MMDD")&gt;VLOOKUP(R2692,SpeciesValidation!D:W,18,FALSE),TEXT(A2692,"MMDD")&lt;VLOOKUP(R2692,SpeciesValidation!D:W,19,FALSE))),"Date outside expected range for this species",""),"")))</f>
        <v/>
      </c>
      <c r="M2692" s="127" t="str">
        <f>IF(LEN(E2692&amp;"")&gt;0,IF(ISERROR(VLOOKUP(R2692,SpeciesValidation!D:I,6,FALSE)),"",VLOOKUP(R2692,SpeciesValidation!D:I,6,FALSE)),"")</f>
        <v/>
      </c>
      <c r="Q2692" s="36" t="str">
        <f>IF(LEN(E2692&amp;"")&gt;0,IF(ISERROR(VLOOKUP(E2692,SpeciesValidation!B:G,2,FALSE)=TRUE),"",VLOOKUP(E2692,SpeciesValidation!B:G,2,FALSE)),"")</f>
        <v/>
      </c>
      <c r="R2692" s="36" t="str">
        <f>IF(LEN(E2692&amp;"")&gt;0,IF(ISERROR(VLOOKUP(E2692,SpeciesLookup!B:G,4,FALSE)=TRUE),"",VLOOKUP(E2692,SpeciesLookup!B:G,4,FALSE)),"")</f>
        <v/>
      </c>
    </row>
    <row r="2693" spans="1:18" ht="13.2" x14ac:dyDescent="0.25">
      <c r="A2693" s="72"/>
      <c r="D2693" s="11"/>
      <c r="G2693" s="128" t="str">
        <f>IF(LEN(E2693&amp;"")&gt;0,IF(ISERROR(VLOOKUP(E2693,SpeciesLookup!B:G,6,FALSE)=TRUE),"",VLOOKUP(E2693,SpeciesLookup!B:G,6,FALSE)),"")</f>
        <v/>
      </c>
      <c r="H2693" s="128" t="str">
        <f>IF(LEN(E2693&amp;"")&gt;0,IF(ISERROR(VLOOKUP(E2693,SpeciesLookup!B:G,5,FALSE)=TRUE),"",VLOOKUP(E2693,SpeciesLookup!B:G,5,FALSE)),"")</f>
        <v/>
      </c>
      <c r="I2693" s="11"/>
      <c r="J2693" s="73"/>
      <c r="K2693" s="11"/>
      <c r="L2693" s="127" t="str">
        <f>TRIM(IF(ISERROR(VLOOKUP(R2693,SpeciesValidation!D:T,IF(ISNA(VLOOKUP(J2693,Validation!B$2:C$15,2,FALSE)),FALSE,VLOOKUP(J2693,Validation!B$2:C$15,2,FALSE)))),IF(LEN(E2693&amp;"")&gt;0,"",""),VLOOKUP(R2693,SpeciesValidation!D:T,VLOOKUP(J2693,Validation!B$2:C$15,2,FALSE),FALSE)) &amp; " " &amp; IF(ISERROR(IF(LEFT(J2693,1)="A",IF(IF(VLOOKUP(R2693,SpeciesValidation!D:W,20,FALSE)=FALSE,OR(TEXT(A2693,"MMDD")&lt;VLOOKUP(R2693,SpeciesValidation!D:W,18,FALSE),TEXT(A2693,"MMDD")&gt;VLOOKUP(R2693,SpeciesValidation!D:W,19,FALSE)),IF(TEXT(A2693,"MMDD")&lt;"0701",TEXT(A2693,"MMDD")&gt;VLOOKUP(R2693,SpeciesValidation!D:W,18,FALSE),TEXT(A2693,"MMDD")&lt;VLOOKUP(R2693,SpeciesValidation!D:W,19,FALSE))),"Date outside expected range for this species",""),"")),"",IF(LEFT(J2693,1)="A",IF(IF(VLOOKUP(R2693,SpeciesValidation!D:W,20,FALSE)=FALSE,OR(TEXT(A2693,"MMDD")&lt;VLOOKUP(R2693,SpeciesValidation!D:W,18,FALSE),TEXT(A2693,"MMDD")&gt;VLOOKUP(R2693,SpeciesValidation!D:W,19,FALSE)),IF(TEXT(A2693,"MMDD")&lt;"0701",TEXT(A2693,"MMDD")&gt;VLOOKUP(R2693,SpeciesValidation!D:W,18,FALSE),TEXT(A2693,"MMDD")&lt;VLOOKUP(R2693,SpeciesValidation!D:W,19,FALSE))),"Date outside expected range for this species",""),"")))</f>
        <v/>
      </c>
      <c r="M2693" s="127" t="str">
        <f>IF(LEN(E2693&amp;"")&gt;0,IF(ISERROR(VLOOKUP(R2693,SpeciesValidation!D:I,6,FALSE)),"",VLOOKUP(R2693,SpeciesValidation!D:I,6,FALSE)),"")</f>
        <v/>
      </c>
      <c r="Q2693" s="36" t="str">
        <f>IF(LEN(E2693&amp;"")&gt;0,IF(ISERROR(VLOOKUP(E2693,SpeciesValidation!B:G,2,FALSE)=TRUE),"",VLOOKUP(E2693,SpeciesValidation!B:G,2,FALSE)),"")</f>
        <v/>
      </c>
      <c r="R2693" s="36" t="str">
        <f>IF(LEN(E2693&amp;"")&gt;0,IF(ISERROR(VLOOKUP(E2693,SpeciesLookup!B:G,4,FALSE)=TRUE),"",VLOOKUP(E2693,SpeciesLookup!B:G,4,FALSE)),"")</f>
        <v/>
      </c>
    </row>
    <row r="2694" spans="1:18" ht="13.2" x14ac:dyDescent="0.25">
      <c r="A2694" s="72"/>
      <c r="D2694" s="11"/>
      <c r="G2694" s="128" t="str">
        <f>IF(LEN(E2694&amp;"")&gt;0,IF(ISERROR(VLOOKUP(E2694,SpeciesLookup!B:G,6,FALSE)=TRUE),"",VLOOKUP(E2694,SpeciesLookup!B:G,6,FALSE)),"")</f>
        <v/>
      </c>
      <c r="H2694" s="128" t="str">
        <f>IF(LEN(E2694&amp;"")&gt;0,IF(ISERROR(VLOOKUP(E2694,SpeciesLookup!B:G,5,FALSE)=TRUE),"",VLOOKUP(E2694,SpeciesLookup!B:G,5,FALSE)),"")</f>
        <v/>
      </c>
      <c r="I2694" s="11"/>
      <c r="J2694" s="73"/>
      <c r="K2694" s="11"/>
      <c r="L2694" s="127" t="str">
        <f>TRIM(IF(ISERROR(VLOOKUP(R2694,SpeciesValidation!D:T,IF(ISNA(VLOOKUP(J2694,Validation!B$2:C$15,2,FALSE)),FALSE,VLOOKUP(J2694,Validation!B$2:C$15,2,FALSE)))),IF(LEN(E2694&amp;"")&gt;0,"",""),VLOOKUP(R2694,SpeciesValidation!D:T,VLOOKUP(J2694,Validation!B$2:C$15,2,FALSE),FALSE)) &amp; " " &amp; IF(ISERROR(IF(LEFT(J2694,1)="A",IF(IF(VLOOKUP(R2694,SpeciesValidation!D:W,20,FALSE)=FALSE,OR(TEXT(A2694,"MMDD")&lt;VLOOKUP(R2694,SpeciesValidation!D:W,18,FALSE),TEXT(A2694,"MMDD")&gt;VLOOKUP(R2694,SpeciesValidation!D:W,19,FALSE)),IF(TEXT(A2694,"MMDD")&lt;"0701",TEXT(A2694,"MMDD")&gt;VLOOKUP(R2694,SpeciesValidation!D:W,18,FALSE),TEXT(A2694,"MMDD")&lt;VLOOKUP(R2694,SpeciesValidation!D:W,19,FALSE))),"Date outside expected range for this species",""),"")),"",IF(LEFT(J2694,1)="A",IF(IF(VLOOKUP(R2694,SpeciesValidation!D:W,20,FALSE)=FALSE,OR(TEXT(A2694,"MMDD")&lt;VLOOKUP(R2694,SpeciesValidation!D:W,18,FALSE),TEXT(A2694,"MMDD")&gt;VLOOKUP(R2694,SpeciesValidation!D:W,19,FALSE)),IF(TEXT(A2694,"MMDD")&lt;"0701",TEXT(A2694,"MMDD")&gt;VLOOKUP(R2694,SpeciesValidation!D:W,18,FALSE),TEXT(A2694,"MMDD")&lt;VLOOKUP(R2694,SpeciesValidation!D:W,19,FALSE))),"Date outside expected range for this species",""),"")))</f>
        <v/>
      </c>
      <c r="M2694" s="127" t="str">
        <f>IF(LEN(E2694&amp;"")&gt;0,IF(ISERROR(VLOOKUP(R2694,SpeciesValidation!D:I,6,FALSE)),"",VLOOKUP(R2694,SpeciesValidation!D:I,6,FALSE)),"")</f>
        <v/>
      </c>
      <c r="Q2694" s="36" t="str">
        <f>IF(LEN(E2694&amp;"")&gt;0,IF(ISERROR(VLOOKUP(E2694,SpeciesValidation!B:G,2,FALSE)=TRUE),"",VLOOKUP(E2694,SpeciesValidation!B:G,2,FALSE)),"")</f>
        <v/>
      </c>
      <c r="R2694" s="36" t="str">
        <f>IF(LEN(E2694&amp;"")&gt;0,IF(ISERROR(VLOOKUP(E2694,SpeciesLookup!B:G,4,FALSE)=TRUE),"",VLOOKUP(E2694,SpeciesLookup!B:G,4,FALSE)),"")</f>
        <v/>
      </c>
    </row>
    <row r="2695" spans="1:18" ht="13.2" x14ac:dyDescent="0.25">
      <c r="A2695" s="72"/>
      <c r="D2695" s="11"/>
      <c r="G2695" s="128" t="str">
        <f>IF(LEN(E2695&amp;"")&gt;0,IF(ISERROR(VLOOKUP(E2695,SpeciesLookup!B:G,6,FALSE)=TRUE),"",VLOOKUP(E2695,SpeciesLookup!B:G,6,FALSE)),"")</f>
        <v/>
      </c>
      <c r="H2695" s="128" t="str">
        <f>IF(LEN(E2695&amp;"")&gt;0,IF(ISERROR(VLOOKUP(E2695,SpeciesLookup!B:G,5,FALSE)=TRUE),"",VLOOKUP(E2695,SpeciesLookup!B:G,5,FALSE)),"")</f>
        <v/>
      </c>
      <c r="I2695" s="11"/>
      <c r="J2695" s="73"/>
      <c r="K2695" s="11"/>
      <c r="L2695" s="127" t="str">
        <f>TRIM(IF(ISERROR(VLOOKUP(R2695,SpeciesValidation!D:T,IF(ISNA(VLOOKUP(J2695,Validation!B$2:C$15,2,FALSE)),FALSE,VLOOKUP(J2695,Validation!B$2:C$15,2,FALSE)))),IF(LEN(E2695&amp;"")&gt;0,"",""),VLOOKUP(R2695,SpeciesValidation!D:T,VLOOKUP(J2695,Validation!B$2:C$15,2,FALSE),FALSE)) &amp; " " &amp; IF(ISERROR(IF(LEFT(J2695,1)="A",IF(IF(VLOOKUP(R2695,SpeciesValidation!D:W,20,FALSE)=FALSE,OR(TEXT(A2695,"MMDD")&lt;VLOOKUP(R2695,SpeciesValidation!D:W,18,FALSE),TEXT(A2695,"MMDD")&gt;VLOOKUP(R2695,SpeciesValidation!D:W,19,FALSE)),IF(TEXT(A2695,"MMDD")&lt;"0701",TEXT(A2695,"MMDD")&gt;VLOOKUP(R2695,SpeciesValidation!D:W,18,FALSE),TEXT(A2695,"MMDD")&lt;VLOOKUP(R2695,SpeciesValidation!D:W,19,FALSE))),"Date outside expected range for this species",""),"")),"",IF(LEFT(J2695,1)="A",IF(IF(VLOOKUP(R2695,SpeciesValidation!D:W,20,FALSE)=FALSE,OR(TEXT(A2695,"MMDD")&lt;VLOOKUP(R2695,SpeciesValidation!D:W,18,FALSE),TEXT(A2695,"MMDD")&gt;VLOOKUP(R2695,SpeciesValidation!D:W,19,FALSE)),IF(TEXT(A2695,"MMDD")&lt;"0701",TEXT(A2695,"MMDD")&gt;VLOOKUP(R2695,SpeciesValidation!D:W,18,FALSE),TEXT(A2695,"MMDD")&lt;VLOOKUP(R2695,SpeciesValidation!D:W,19,FALSE))),"Date outside expected range for this species",""),"")))</f>
        <v/>
      </c>
      <c r="M2695" s="127" t="str">
        <f>IF(LEN(E2695&amp;"")&gt;0,IF(ISERROR(VLOOKUP(R2695,SpeciesValidation!D:I,6,FALSE)),"",VLOOKUP(R2695,SpeciesValidation!D:I,6,FALSE)),"")</f>
        <v/>
      </c>
      <c r="Q2695" s="36" t="str">
        <f>IF(LEN(E2695&amp;"")&gt;0,IF(ISERROR(VLOOKUP(E2695,SpeciesValidation!B:G,2,FALSE)=TRUE),"",VLOOKUP(E2695,SpeciesValidation!B:G,2,FALSE)),"")</f>
        <v/>
      </c>
      <c r="R2695" s="36" t="str">
        <f>IF(LEN(E2695&amp;"")&gt;0,IF(ISERROR(VLOOKUP(E2695,SpeciesLookup!B:G,4,FALSE)=TRUE),"",VLOOKUP(E2695,SpeciesLookup!B:G,4,FALSE)),"")</f>
        <v/>
      </c>
    </row>
    <row r="2696" spans="1:18" ht="13.2" x14ac:dyDescent="0.25">
      <c r="A2696" s="72"/>
      <c r="D2696" s="11"/>
      <c r="G2696" s="128" t="str">
        <f>IF(LEN(E2696&amp;"")&gt;0,IF(ISERROR(VLOOKUP(E2696,SpeciesLookup!B:G,6,FALSE)=TRUE),"",VLOOKUP(E2696,SpeciesLookup!B:G,6,FALSE)),"")</f>
        <v/>
      </c>
      <c r="H2696" s="128" t="str">
        <f>IF(LEN(E2696&amp;"")&gt;0,IF(ISERROR(VLOOKUP(E2696,SpeciesLookup!B:G,5,FALSE)=TRUE),"",VLOOKUP(E2696,SpeciesLookup!B:G,5,FALSE)),"")</f>
        <v/>
      </c>
      <c r="I2696" s="11"/>
      <c r="J2696" s="73"/>
      <c r="K2696" s="11"/>
      <c r="L2696" s="127" t="str">
        <f>TRIM(IF(ISERROR(VLOOKUP(R2696,SpeciesValidation!D:T,IF(ISNA(VLOOKUP(J2696,Validation!B$2:C$15,2,FALSE)),FALSE,VLOOKUP(J2696,Validation!B$2:C$15,2,FALSE)))),IF(LEN(E2696&amp;"")&gt;0,"",""),VLOOKUP(R2696,SpeciesValidation!D:T,VLOOKUP(J2696,Validation!B$2:C$15,2,FALSE),FALSE)) &amp; " " &amp; IF(ISERROR(IF(LEFT(J2696,1)="A",IF(IF(VLOOKUP(R2696,SpeciesValidation!D:W,20,FALSE)=FALSE,OR(TEXT(A2696,"MMDD")&lt;VLOOKUP(R2696,SpeciesValidation!D:W,18,FALSE),TEXT(A2696,"MMDD")&gt;VLOOKUP(R2696,SpeciesValidation!D:W,19,FALSE)),IF(TEXT(A2696,"MMDD")&lt;"0701",TEXT(A2696,"MMDD")&gt;VLOOKUP(R2696,SpeciesValidation!D:W,18,FALSE),TEXT(A2696,"MMDD")&lt;VLOOKUP(R2696,SpeciesValidation!D:W,19,FALSE))),"Date outside expected range for this species",""),"")),"",IF(LEFT(J2696,1)="A",IF(IF(VLOOKUP(R2696,SpeciesValidation!D:W,20,FALSE)=FALSE,OR(TEXT(A2696,"MMDD")&lt;VLOOKUP(R2696,SpeciesValidation!D:W,18,FALSE),TEXT(A2696,"MMDD")&gt;VLOOKUP(R2696,SpeciesValidation!D:W,19,FALSE)),IF(TEXT(A2696,"MMDD")&lt;"0701",TEXT(A2696,"MMDD")&gt;VLOOKUP(R2696,SpeciesValidation!D:W,18,FALSE),TEXT(A2696,"MMDD")&lt;VLOOKUP(R2696,SpeciesValidation!D:W,19,FALSE))),"Date outside expected range for this species",""),"")))</f>
        <v/>
      </c>
      <c r="M2696" s="127" t="str">
        <f>IF(LEN(E2696&amp;"")&gt;0,IF(ISERROR(VLOOKUP(R2696,SpeciesValidation!D:I,6,FALSE)),"",VLOOKUP(R2696,SpeciesValidation!D:I,6,FALSE)),"")</f>
        <v/>
      </c>
      <c r="Q2696" s="36" t="str">
        <f>IF(LEN(E2696&amp;"")&gt;0,IF(ISERROR(VLOOKUP(E2696,SpeciesValidation!B:G,2,FALSE)=TRUE),"",VLOOKUP(E2696,SpeciesValidation!B:G,2,FALSE)),"")</f>
        <v/>
      </c>
      <c r="R2696" s="36" t="str">
        <f>IF(LEN(E2696&amp;"")&gt;0,IF(ISERROR(VLOOKUP(E2696,SpeciesLookup!B:G,4,FALSE)=TRUE),"",VLOOKUP(E2696,SpeciesLookup!B:G,4,FALSE)),"")</f>
        <v/>
      </c>
    </row>
    <row r="2697" spans="1:18" ht="13.2" x14ac:dyDescent="0.25">
      <c r="A2697" s="72"/>
      <c r="D2697" s="11"/>
      <c r="G2697" s="128" t="str">
        <f>IF(LEN(E2697&amp;"")&gt;0,IF(ISERROR(VLOOKUP(E2697,SpeciesLookup!B:G,6,FALSE)=TRUE),"",VLOOKUP(E2697,SpeciesLookup!B:G,6,FALSE)),"")</f>
        <v/>
      </c>
      <c r="H2697" s="128" t="str">
        <f>IF(LEN(E2697&amp;"")&gt;0,IF(ISERROR(VLOOKUP(E2697,SpeciesLookup!B:G,5,FALSE)=TRUE),"",VLOOKUP(E2697,SpeciesLookup!B:G,5,FALSE)),"")</f>
        <v/>
      </c>
      <c r="I2697" s="11"/>
      <c r="J2697" s="73"/>
      <c r="K2697" s="11"/>
      <c r="L2697" s="127" t="str">
        <f>TRIM(IF(ISERROR(VLOOKUP(R2697,SpeciesValidation!D:T,IF(ISNA(VLOOKUP(J2697,Validation!B$2:C$15,2,FALSE)),FALSE,VLOOKUP(J2697,Validation!B$2:C$15,2,FALSE)))),IF(LEN(E2697&amp;"")&gt;0,"",""),VLOOKUP(R2697,SpeciesValidation!D:T,VLOOKUP(J2697,Validation!B$2:C$15,2,FALSE),FALSE)) &amp; " " &amp; IF(ISERROR(IF(LEFT(J2697,1)="A",IF(IF(VLOOKUP(R2697,SpeciesValidation!D:W,20,FALSE)=FALSE,OR(TEXT(A2697,"MMDD")&lt;VLOOKUP(R2697,SpeciesValidation!D:W,18,FALSE),TEXT(A2697,"MMDD")&gt;VLOOKUP(R2697,SpeciesValidation!D:W,19,FALSE)),IF(TEXT(A2697,"MMDD")&lt;"0701",TEXT(A2697,"MMDD")&gt;VLOOKUP(R2697,SpeciesValidation!D:W,18,FALSE),TEXT(A2697,"MMDD")&lt;VLOOKUP(R2697,SpeciesValidation!D:W,19,FALSE))),"Date outside expected range for this species",""),"")),"",IF(LEFT(J2697,1)="A",IF(IF(VLOOKUP(R2697,SpeciesValidation!D:W,20,FALSE)=FALSE,OR(TEXT(A2697,"MMDD")&lt;VLOOKUP(R2697,SpeciesValidation!D:W,18,FALSE),TEXT(A2697,"MMDD")&gt;VLOOKUP(R2697,SpeciesValidation!D:W,19,FALSE)),IF(TEXT(A2697,"MMDD")&lt;"0701",TEXT(A2697,"MMDD")&gt;VLOOKUP(R2697,SpeciesValidation!D:W,18,FALSE),TEXT(A2697,"MMDD")&lt;VLOOKUP(R2697,SpeciesValidation!D:W,19,FALSE))),"Date outside expected range for this species",""),"")))</f>
        <v/>
      </c>
      <c r="M2697" s="127" t="str">
        <f>IF(LEN(E2697&amp;"")&gt;0,IF(ISERROR(VLOOKUP(R2697,SpeciesValidation!D:I,6,FALSE)),"",VLOOKUP(R2697,SpeciesValidation!D:I,6,FALSE)),"")</f>
        <v/>
      </c>
      <c r="Q2697" s="36" t="str">
        <f>IF(LEN(E2697&amp;"")&gt;0,IF(ISERROR(VLOOKUP(E2697,SpeciesValidation!B:G,2,FALSE)=TRUE),"",VLOOKUP(E2697,SpeciesValidation!B:G,2,FALSE)),"")</f>
        <v/>
      </c>
      <c r="R2697" s="36" t="str">
        <f>IF(LEN(E2697&amp;"")&gt;0,IF(ISERROR(VLOOKUP(E2697,SpeciesLookup!B:G,4,FALSE)=TRUE),"",VLOOKUP(E2697,SpeciesLookup!B:G,4,FALSE)),"")</f>
        <v/>
      </c>
    </row>
    <row r="2698" spans="1:18" ht="13.2" x14ac:dyDescent="0.25">
      <c r="A2698" s="72"/>
      <c r="D2698" s="11"/>
      <c r="G2698" s="128" t="str">
        <f>IF(LEN(E2698&amp;"")&gt;0,IF(ISERROR(VLOOKUP(E2698,SpeciesLookup!B:G,6,FALSE)=TRUE),"",VLOOKUP(E2698,SpeciesLookup!B:G,6,FALSE)),"")</f>
        <v/>
      </c>
      <c r="H2698" s="128" t="str">
        <f>IF(LEN(E2698&amp;"")&gt;0,IF(ISERROR(VLOOKUP(E2698,SpeciesLookup!B:G,5,FALSE)=TRUE),"",VLOOKUP(E2698,SpeciesLookup!B:G,5,FALSE)),"")</f>
        <v/>
      </c>
      <c r="I2698" s="11"/>
      <c r="J2698" s="73"/>
      <c r="K2698" s="11"/>
      <c r="L2698" s="127" t="str">
        <f>TRIM(IF(ISERROR(VLOOKUP(R2698,SpeciesValidation!D:T,IF(ISNA(VLOOKUP(J2698,Validation!B$2:C$15,2,FALSE)),FALSE,VLOOKUP(J2698,Validation!B$2:C$15,2,FALSE)))),IF(LEN(E2698&amp;"")&gt;0,"",""),VLOOKUP(R2698,SpeciesValidation!D:T,VLOOKUP(J2698,Validation!B$2:C$15,2,FALSE),FALSE)) &amp; " " &amp; IF(ISERROR(IF(LEFT(J2698,1)="A",IF(IF(VLOOKUP(R2698,SpeciesValidation!D:W,20,FALSE)=FALSE,OR(TEXT(A2698,"MMDD")&lt;VLOOKUP(R2698,SpeciesValidation!D:W,18,FALSE),TEXT(A2698,"MMDD")&gt;VLOOKUP(R2698,SpeciesValidation!D:W,19,FALSE)),IF(TEXT(A2698,"MMDD")&lt;"0701",TEXT(A2698,"MMDD")&gt;VLOOKUP(R2698,SpeciesValidation!D:W,18,FALSE),TEXT(A2698,"MMDD")&lt;VLOOKUP(R2698,SpeciesValidation!D:W,19,FALSE))),"Date outside expected range for this species",""),"")),"",IF(LEFT(J2698,1)="A",IF(IF(VLOOKUP(R2698,SpeciesValidation!D:W,20,FALSE)=FALSE,OR(TEXT(A2698,"MMDD")&lt;VLOOKUP(R2698,SpeciesValidation!D:W,18,FALSE),TEXT(A2698,"MMDD")&gt;VLOOKUP(R2698,SpeciesValidation!D:W,19,FALSE)),IF(TEXT(A2698,"MMDD")&lt;"0701",TEXT(A2698,"MMDD")&gt;VLOOKUP(R2698,SpeciesValidation!D:W,18,FALSE),TEXT(A2698,"MMDD")&lt;VLOOKUP(R2698,SpeciesValidation!D:W,19,FALSE))),"Date outside expected range for this species",""),"")))</f>
        <v/>
      </c>
      <c r="M2698" s="127" t="str">
        <f>IF(LEN(E2698&amp;"")&gt;0,IF(ISERROR(VLOOKUP(R2698,SpeciesValidation!D:I,6,FALSE)),"",VLOOKUP(R2698,SpeciesValidation!D:I,6,FALSE)),"")</f>
        <v/>
      </c>
      <c r="Q2698" s="36" t="str">
        <f>IF(LEN(E2698&amp;"")&gt;0,IF(ISERROR(VLOOKUP(E2698,SpeciesValidation!B:G,2,FALSE)=TRUE),"",VLOOKUP(E2698,SpeciesValidation!B:G,2,FALSE)),"")</f>
        <v/>
      </c>
      <c r="R2698" s="36" t="str">
        <f>IF(LEN(E2698&amp;"")&gt;0,IF(ISERROR(VLOOKUP(E2698,SpeciesLookup!B:G,4,FALSE)=TRUE),"",VLOOKUP(E2698,SpeciesLookup!B:G,4,FALSE)),"")</f>
        <v/>
      </c>
    </row>
    <row r="2699" spans="1:18" ht="13.2" x14ac:dyDescent="0.25">
      <c r="A2699" s="72"/>
      <c r="D2699" s="11"/>
      <c r="G2699" s="128" t="str">
        <f>IF(LEN(E2699&amp;"")&gt;0,IF(ISERROR(VLOOKUP(E2699,SpeciesLookup!B:G,6,FALSE)=TRUE),"",VLOOKUP(E2699,SpeciesLookup!B:G,6,FALSE)),"")</f>
        <v/>
      </c>
      <c r="H2699" s="128" t="str">
        <f>IF(LEN(E2699&amp;"")&gt;0,IF(ISERROR(VLOOKUP(E2699,SpeciesLookup!B:G,5,FALSE)=TRUE),"",VLOOKUP(E2699,SpeciesLookup!B:G,5,FALSE)),"")</f>
        <v/>
      </c>
      <c r="I2699" s="11"/>
      <c r="J2699" s="73"/>
      <c r="K2699" s="11"/>
      <c r="L2699" s="127" t="str">
        <f>TRIM(IF(ISERROR(VLOOKUP(R2699,SpeciesValidation!D:T,IF(ISNA(VLOOKUP(J2699,Validation!B$2:C$15,2,FALSE)),FALSE,VLOOKUP(J2699,Validation!B$2:C$15,2,FALSE)))),IF(LEN(E2699&amp;"")&gt;0,"",""),VLOOKUP(R2699,SpeciesValidation!D:T,VLOOKUP(J2699,Validation!B$2:C$15,2,FALSE),FALSE)) &amp; " " &amp; IF(ISERROR(IF(LEFT(J2699,1)="A",IF(IF(VLOOKUP(R2699,SpeciesValidation!D:W,20,FALSE)=FALSE,OR(TEXT(A2699,"MMDD")&lt;VLOOKUP(R2699,SpeciesValidation!D:W,18,FALSE),TEXT(A2699,"MMDD")&gt;VLOOKUP(R2699,SpeciesValidation!D:W,19,FALSE)),IF(TEXT(A2699,"MMDD")&lt;"0701",TEXT(A2699,"MMDD")&gt;VLOOKUP(R2699,SpeciesValidation!D:W,18,FALSE),TEXT(A2699,"MMDD")&lt;VLOOKUP(R2699,SpeciesValidation!D:W,19,FALSE))),"Date outside expected range for this species",""),"")),"",IF(LEFT(J2699,1)="A",IF(IF(VLOOKUP(R2699,SpeciesValidation!D:W,20,FALSE)=FALSE,OR(TEXT(A2699,"MMDD")&lt;VLOOKUP(R2699,SpeciesValidation!D:W,18,FALSE),TEXT(A2699,"MMDD")&gt;VLOOKUP(R2699,SpeciesValidation!D:W,19,FALSE)),IF(TEXT(A2699,"MMDD")&lt;"0701",TEXT(A2699,"MMDD")&gt;VLOOKUP(R2699,SpeciesValidation!D:W,18,FALSE),TEXT(A2699,"MMDD")&lt;VLOOKUP(R2699,SpeciesValidation!D:W,19,FALSE))),"Date outside expected range for this species",""),"")))</f>
        <v/>
      </c>
      <c r="M2699" s="127" t="str">
        <f>IF(LEN(E2699&amp;"")&gt;0,IF(ISERROR(VLOOKUP(R2699,SpeciesValidation!D:I,6,FALSE)),"",VLOOKUP(R2699,SpeciesValidation!D:I,6,FALSE)),"")</f>
        <v/>
      </c>
      <c r="Q2699" s="36" t="str">
        <f>IF(LEN(E2699&amp;"")&gt;0,IF(ISERROR(VLOOKUP(E2699,SpeciesValidation!B:G,2,FALSE)=TRUE),"",VLOOKUP(E2699,SpeciesValidation!B:G,2,FALSE)),"")</f>
        <v/>
      </c>
      <c r="R2699" s="36" t="str">
        <f>IF(LEN(E2699&amp;"")&gt;0,IF(ISERROR(VLOOKUP(E2699,SpeciesLookup!B:G,4,FALSE)=TRUE),"",VLOOKUP(E2699,SpeciesLookup!B:G,4,FALSE)),"")</f>
        <v/>
      </c>
    </row>
    <row r="2700" spans="1:18" ht="13.2" x14ac:dyDescent="0.25">
      <c r="A2700" s="72"/>
      <c r="D2700" s="11"/>
      <c r="G2700" s="128" t="str">
        <f>IF(LEN(E2700&amp;"")&gt;0,IF(ISERROR(VLOOKUP(E2700,SpeciesLookup!B:G,6,FALSE)=TRUE),"",VLOOKUP(E2700,SpeciesLookup!B:G,6,FALSE)),"")</f>
        <v/>
      </c>
      <c r="H2700" s="128" t="str">
        <f>IF(LEN(E2700&amp;"")&gt;0,IF(ISERROR(VLOOKUP(E2700,SpeciesLookup!B:G,5,FALSE)=TRUE),"",VLOOKUP(E2700,SpeciesLookup!B:G,5,FALSE)),"")</f>
        <v/>
      </c>
      <c r="I2700" s="11"/>
      <c r="J2700" s="73"/>
      <c r="K2700" s="11"/>
      <c r="L2700" s="127" t="str">
        <f>TRIM(IF(ISERROR(VLOOKUP(R2700,SpeciesValidation!D:T,IF(ISNA(VLOOKUP(J2700,Validation!B$2:C$15,2,FALSE)),FALSE,VLOOKUP(J2700,Validation!B$2:C$15,2,FALSE)))),IF(LEN(E2700&amp;"")&gt;0,"",""),VLOOKUP(R2700,SpeciesValidation!D:T,VLOOKUP(J2700,Validation!B$2:C$15,2,FALSE),FALSE)) &amp; " " &amp; IF(ISERROR(IF(LEFT(J2700,1)="A",IF(IF(VLOOKUP(R2700,SpeciesValidation!D:W,20,FALSE)=FALSE,OR(TEXT(A2700,"MMDD")&lt;VLOOKUP(R2700,SpeciesValidation!D:W,18,FALSE),TEXT(A2700,"MMDD")&gt;VLOOKUP(R2700,SpeciesValidation!D:W,19,FALSE)),IF(TEXT(A2700,"MMDD")&lt;"0701",TEXT(A2700,"MMDD")&gt;VLOOKUP(R2700,SpeciesValidation!D:W,18,FALSE),TEXT(A2700,"MMDD")&lt;VLOOKUP(R2700,SpeciesValidation!D:W,19,FALSE))),"Date outside expected range for this species",""),"")),"",IF(LEFT(J2700,1)="A",IF(IF(VLOOKUP(R2700,SpeciesValidation!D:W,20,FALSE)=FALSE,OR(TEXT(A2700,"MMDD")&lt;VLOOKUP(R2700,SpeciesValidation!D:W,18,FALSE),TEXT(A2700,"MMDD")&gt;VLOOKUP(R2700,SpeciesValidation!D:W,19,FALSE)),IF(TEXT(A2700,"MMDD")&lt;"0701",TEXT(A2700,"MMDD")&gt;VLOOKUP(R2700,SpeciesValidation!D:W,18,FALSE),TEXT(A2700,"MMDD")&lt;VLOOKUP(R2700,SpeciesValidation!D:W,19,FALSE))),"Date outside expected range for this species",""),"")))</f>
        <v/>
      </c>
      <c r="M2700" s="127" t="str">
        <f>IF(LEN(E2700&amp;"")&gt;0,IF(ISERROR(VLOOKUP(R2700,SpeciesValidation!D:I,6,FALSE)),"",VLOOKUP(R2700,SpeciesValidation!D:I,6,FALSE)),"")</f>
        <v/>
      </c>
      <c r="Q2700" s="36" t="str">
        <f>IF(LEN(E2700&amp;"")&gt;0,IF(ISERROR(VLOOKUP(E2700,SpeciesValidation!B:G,2,FALSE)=TRUE),"",VLOOKUP(E2700,SpeciesValidation!B:G,2,FALSE)),"")</f>
        <v/>
      </c>
      <c r="R2700" s="36" t="str">
        <f>IF(LEN(E2700&amp;"")&gt;0,IF(ISERROR(VLOOKUP(E2700,SpeciesLookup!B:G,4,FALSE)=TRUE),"",VLOOKUP(E2700,SpeciesLookup!B:G,4,FALSE)),"")</f>
        <v/>
      </c>
    </row>
    <row r="2701" spans="1:18" ht="13.2" x14ac:dyDescent="0.25">
      <c r="A2701" s="72"/>
      <c r="D2701" s="11"/>
      <c r="G2701" s="128" t="str">
        <f>IF(LEN(E2701&amp;"")&gt;0,IF(ISERROR(VLOOKUP(E2701,SpeciesLookup!B:G,6,FALSE)=TRUE),"",VLOOKUP(E2701,SpeciesLookup!B:G,6,FALSE)),"")</f>
        <v/>
      </c>
      <c r="H2701" s="128" t="str">
        <f>IF(LEN(E2701&amp;"")&gt;0,IF(ISERROR(VLOOKUP(E2701,SpeciesLookup!B:G,5,FALSE)=TRUE),"",VLOOKUP(E2701,SpeciesLookup!B:G,5,FALSE)),"")</f>
        <v/>
      </c>
      <c r="I2701" s="11"/>
      <c r="J2701" s="73"/>
      <c r="K2701" s="11"/>
      <c r="L2701" s="127" t="str">
        <f>TRIM(IF(ISERROR(VLOOKUP(R2701,SpeciesValidation!D:T,IF(ISNA(VLOOKUP(J2701,Validation!B$2:C$15,2,FALSE)),FALSE,VLOOKUP(J2701,Validation!B$2:C$15,2,FALSE)))),IF(LEN(E2701&amp;"")&gt;0,"",""),VLOOKUP(R2701,SpeciesValidation!D:T,VLOOKUP(J2701,Validation!B$2:C$15,2,FALSE),FALSE)) &amp; " " &amp; IF(ISERROR(IF(LEFT(J2701,1)="A",IF(IF(VLOOKUP(R2701,SpeciesValidation!D:W,20,FALSE)=FALSE,OR(TEXT(A2701,"MMDD")&lt;VLOOKUP(R2701,SpeciesValidation!D:W,18,FALSE),TEXT(A2701,"MMDD")&gt;VLOOKUP(R2701,SpeciesValidation!D:W,19,FALSE)),IF(TEXT(A2701,"MMDD")&lt;"0701",TEXT(A2701,"MMDD")&gt;VLOOKUP(R2701,SpeciesValidation!D:W,18,FALSE),TEXT(A2701,"MMDD")&lt;VLOOKUP(R2701,SpeciesValidation!D:W,19,FALSE))),"Date outside expected range for this species",""),"")),"",IF(LEFT(J2701,1)="A",IF(IF(VLOOKUP(R2701,SpeciesValidation!D:W,20,FALSE)=FALSE,OR(TEXT(A2701,"MMDD")&lt;VLOOKUP(R2701,SpeciesValidation!D:W,18,FALSE),TEXT(A2701,"MMDD")&gt;VLOOKUP(R2701,SpeciesValidation!D:W,19,FALSE)),IF(TEXT(A2701,"MMDD")&lt;"0701",TEXT(A2701,"MMDD")&gt;VLOOKUP(R2701,SpeciesValidation!D:W,18,FALSE),TEXT(A2701,"MMDD")&lt;VLOOKUP(R2701,SpeciesValidation!D:W,19,FALSE))),"Date outside expected range for this species",""),"")))</f>
        <v/>
      </c>
      <c r="M2701" s="127" t="str">
        <f>IF(LEN(E2701&amp;"")&gt;0,IF(ISERROR(VLOOKUP(R2701,SpeciesValidation!D:I,6,FALSE)),"",VLOOKUP(R2701,SpeciesValidation!D:I,6,FALSE)),"")</f>
        <v/>
      </c>
      <c r="Q2701" s="36" t="str">
        <f>IF(LEN(E2701&amp;"")&gt;0,IF(ISERROR(VLOOKUP(E2701,SpeciesValidation!B:G,2,FALSE)=TRUE),"",VLOOKUP(E2701,SpeciesValidation!B:G,2,FALSE)),"")</f>
        <v/>
      </c>
      <c r="R2701" s="36" t="str">
        <f>IF(LEN(E2701&amp;"")&gt;0,IF(ISERROR(VLOOKUP(E2701,SpeciesLookup!B:G,4,FALSE)=TRUE),"",VLOOKUP(E2701,SpeciesLookup!B:G,4,FALSE)),"")</f>
        <v/>
      </c>
    </row>
    <row r="2702" spans="1:18" ht="13.2" x14ac:dyDescent="0.25">
      <c r="A2702" s="72"/>
      <c r="D2702" s="11"/>
      <c r="G2702" s="128" t="str">
        <f>IF(LEN(E2702&amp;"")&gt;0,IF(ISERROR(VLOOKUP(E2702,SpeciesLookup!B:G,6,FALSE)=TRUE),"",VLOOKUP(E2702,SpeciesLookup!B:G,6,FALSE)),"")</f>
        <v/>
      </c>
      <c r="H2702" s="128" t="str">
        <f>IF(LEN(E2702&amp;"")&gt;0,IF(ISERROR(VLOOKUP(E2702,SpeciesLookup!B:G,5,FALSE)=TRUE),"",VLOOKUP(E2702,SpeciesLookup!B:G,5,FALSE)),"")</f>
        <v/>
      </c>
      <c r="I2702" s="11"/>
      <c r="J2702" s="73"/>
      <c r="K2702" s="11"/>
      <c r="L2702" s="127" t="str">
        <f>TRIM(IF(ISERROR(VLOOKUP(R2702,SpeciesValidation!D:T,IF(ISNA(VLOOKUP(J2702,Validation!B$2:C$15,2,FALSE)),FALSE,VLOOKUP(J2702,Validation!B$2:C$15,2,FALSE)))),IF(LEN(E2702&amp;"")&gt;0,"",""),VLOOKUP(R2702,SpeciesValidation!D:T,VLOOKUP(J2702,Validation!B$2:C$15,2,FALSE),FALSE)) &amp; " " &amp; IF(ISERROR(IF(LEFT(J2702,1)="A",IF(IF(VLOOKUP(R2702,SpeciesValidation!D:W,20,FALSE)=FALSE,OR(TEXT(A2702,"MMDD")&lt;VLOOKUP(R2702,SpeciesValidation!D:W,18,FALSE),TEXT(A2702,"MMDD")&gt;VLOOKUP(R2702,SpeciesValidation!D:W,19,FALSE)),IF(TEXT(A2702,"MMDD")&lt;"0701",TEXT(A2702,"MMDD")&gt;VLOOKUP(R2702,SpeciesValidation!D:W,18,FALSE),TEXT(A2702,"MMDD")&lt;VLOOKUP(R2702,SpeciesValidation!D:W,19,FALSE))),"Date outside expected range for this species",""),"")),"",IF(LEFT(J2702,1)="A",IF(IF(VLOOKUP(R2702,SpeciesValidation!D:W,20,FALSE)=FALSE,OR(TEXT(A2702,"MMDD")&lt;VLOOKUP(R2702,SpeciesValidation!D:W,18,FALSE),TEXT(A2702,"MMDD")&gt;VLOOKUP(R2702,SpeciesValidation!D:W,19,FALSE)),IF(TEXT(A2702,"MMDD")&lt;"0701",TEXT(A2702,"MMDD")&gt;VLOOKUP(R2702,SpeciesValidation!D:W,18,FALSE),TEXT(A2702,"MMDD")&lt;VLOOKUP(R2702,SpeciesValidation!D:W,19,FALSE))),"Date outside expected range for this species",""),"")))</f>
        <v/>
      </c>
      <c r="M2702" s="127" t="str">
        <f>IF(LEN(E2702&amp;"")&gt;0,IF(ISERROR(VLOOKUP(R2702,SpeciesValidation!D:I,6,FALSE)),"",VLOOKUP(R2702,SpeciesValidation!D:I,6,FALSE)),"")</f>
        <v/>
      </c>
      <c r="Q2702" s="36" t="str">
        <f>IF(LEN(E2702&amp;"")&gt;0,IF(ISERROR(VLOOKUP(E2702,SpeciesValidation!B:G,2,FALSE)=TRUE),"",VLOOKUP(E2702,SpeciesValidation!B:G,2,FALSE)),"")</f>
        <v/>
      </c>
      <c r="R2702" s="36" t="str">
        <f>IF(LEN(E2702&amp;"")&gt;0,IF(ISERROR(VLOOKUP(E2702,SpeciesLookup!B:G,4,FALSE)=TRUE),"",VLOOKUP(E2702,SpeciesLookup!B:G,4,FALSE)),"")</f>
        <v/>
      </c>
    </row>
    <row r="2703" spans="1:18" ht="13.2" x14ac:dyDescent="0.25">
      <c r="A2703" s="72"/>
      <c r="D2703" s="11"/>
      <c r="G2703" s="128" t="str">
        <f>IF(LEN(E2703&amp;"")&gt;0,IF(ISERROR(VLOOKUP(E2703,SpeciesLookup!B:G,6,FALSE)=TRUE),"",VLOOKUP(E2703,SpeciesLookup!B:G,6,FALSE)),"")</f>
        <v/>
      </c>
      <c r="H2703" s="128" t="str">
        <f>IF(LEN(E2703&amp;"")&gt;0,IF(ISERROR(VLOOKUP(E2703,SpeciesLookup!B:G,5,FALSE)=TRUE),"",VLOOKUP(E2703,SpeciesLookup!B:G,5,FALSE)),"")</f>
        <v/>
      </c>
      <c r="I2703" s="11"/>
      <c r="J2703" s="73"/>
      <c r="K2703" s="11"/>
      <c r="L2703" s="127" t="str">
        <f>TRIM(IF(ISERROR(VLOOKUP(R2703,SpeciesValidation!D:T,IF(ISNA(VLOOKUP(J2703,Validation!B$2:C$15,2,FALSE)),FALSE,VLOOKUP(J2703,Validation!B$2:C$15,2,FALSE)))),IF(LEN(E2703&amp;"")&gt;0,"",""),VLOOKUP(R2703,SpeciesValidation!D:T,VLOOKUP(J2703,Validation!B$2:C$15,2,FALSE),FALSE)) &amp; " " &amp; IF(ISERROR(IF(LEFT(J2703,1)="A",IF(IF(VLOOKUP(R2703,SpeciesValidation!D:W,20,FALSE)=FALSE,OR(TEXT(A2703,"MMDD")&lt;VLOOKUP(R2703,SpeciesValidation!D:W,18,FALSE),TEXT(A2703,"MMDD")&gt;VLOOKUP(R2703,SpeciesValidation!D:W,19,FALSE)),IF(TEXT(A2703,"MMDD")&lt;"0701",TEXT(A2703,"MMDD")&gt;VLOOKUP(R2703,SpeciesValidation!D:W,18,FALSE),TEXT(A2703,"MMDD")&lt;VLOOKUP(R2703,SpeciesValidation!D:W,19,FALSE))),"Date outside expected range for this species",""),"")),"",IF(LEFT(J2703,1)="A",IF(IF(VLOOKUP(R2703,SpeciesValidation!D:W,20,FALSE)=FALSE,OR(TEXT(A2703,"MMDD")&lt;VLOOKUP(R2703,SpeciesValidation!D:W,18,FALSE),TEXT(A2703,"MMDD")&gt;VLOOKUP(R2703,SpeciesValidation!D:W,19,FALSE)),IF(TEXT(A2703,"MMDD")&lt;"0701",TEXT(A2703,"MMDD")&gt;VLOOKUP(R2703,SpeciesValidation!D:W,18,FALSE),TEXT(A2703,"MMDD")&lt;VLOOKUP(R2703,SpeciesValidation!D:W,19,FALSE))),"Date outside expected range for this species",""),"")))</f>
        <v/>
      </c>
      <c r="M2703" s="127" t="str">
        <f>IF(LEN(E2703&amp;"")&gt;0,IF(ISERROR(VLOOKUP(R2703,SpeciesValidation!D:I,6,FALSE)),"",VLOOKUP(R2703,SpeciesValidation!D:I,6,FALSE)),"")</f>
        <v/>
      </c>
      <c r="Q2703" s="36" t="str">
        <f>IF(LEN(E2703&amp;"")&gt;0,IF(ISERROR(VLOOKUP(E2703,SpeciesValidation!B:G,2,FALSE)=TRUE),"",VLOOKUP(E2703,SpeciesValidation!B:G,2,FALSE)),"")</f>
        <v/>
      </c>
      <c r="R2703" s="36" t="str">
        <f>IF(LEN(E2703&amp;"")&gt;0,IF(ISERROR(VLOOKUP(E2703,SpeciesLookup!B:G,4,FALSE)=TRUE),"",VLOOKUP(E2703,SpeciesLookup!B:G,4,FALSE)),"")</f>
        <v/>
      </c>
    </row>
    <row r="2704" spans="1:18" ht="13.2" x14ac:dyDescent="0.25">
      <c r="A2704" s="72"/>
      <c r="D2704" s="11"/>
      <c r="G2704" s="128" t="str">
        <f>IF(LEN(E2704&amp;"")&gt;0,IF(ISERROR(VLOOKUP(E2704,SpeciesLookup!B:G,6,FALSE)=TRUE),"",VLOOKUP(E2704,SpeciesLookup!B:G,6,FALSE)),"")</f>
        <v/>
      </c>
      <c r="H2704" s="128" t="str">
        <f>IF(LEN(E2704&amp;"")&gt;0,IF(ISERROR(VLOOKUP(E2704,SpeciesLookup!B:G,5,FALSE)=TRUE),"",VLOOKUP(E2704,SpeciesLookup!B:G,5,FALSE)),"")</f>
        <v/>
      </c>
      <c r="I2704" s="11"/>
      <c r="J2704" s="73"/>
      <c r="K2704" s="11"/>
      <c r="L2704" s="127" t="str">
        <f>TRIM(IF(ISERROR(VLOOKUP(R2704,SpeciesValidation!D:T,IF(ISNA(VLOOKUP(J2704,Validation!B$2:C$15,2,FALSE)),FALSE,VLOOKUP(J2704,Validation!B$2:C$15,2,FALSE)))),IF(LEN(E2704&amp;"")&gt;0,"",""),VLOOKUP(R2704,SpeciesValidation!D:T,VLOOKUP(J2704,Validation!B$2:C$15,2,FALSE),FALSE)) &amp; " " &amp; IF(ISERROR(IF(LEFT(J2704,1)="A",IF(IF(VLOOKUP(R2704,SpeciesValidation!D:W,20,FALSE)=FALSE,OR(TEXT(A2704,"MMDD")&lt;VLOOKUP(R2704,SpeciesValidation!D:W,18,FALSE),TEXT(A2704,"MMDD")&gt;VLOOKUP(R2704,SpeciesValidation!D:W,19,FALSE)),IF(TEXT(A2704,"MMDD")&lt;"0701",TEXT(A2704,"MMDD")&gt;VLOOKUP(R2704,SpeciesValidation!D:W,18,FALSE),TEXT(A2704,"MMDD")&lt;VLOOKUP(R2704,SpeciesValidation!D:W,19,FALSE))),"Date outside expected range for this species",""),"")),"",IF(LEFT(J2704,1)="A",IF(IF(VLOOKUP(R2704,SpeciesValidation!D:W,20,FALSE)=FALSE,OR(TEXT(A2704,"MMDD")&lt;VLOOKUP(R2704,SpeciesValidation!D:W,18,FALSE),TEXT(A2704,"MMDD")&gt;VLOOKUP(R2704,SpeciesValidation!D:W,19,FALSE)),IF(TEXT(A2704,"MMDD")&lt;"0701",TEXT(A2704,"MMDD")&gt;VLOOKUP(R2704,SpeciesValidation!D:W,18,FALSE),TEXT(A2704,"MMDD")&lt;VLOOKUP(R2704,SpeciesValidation!D:W,19,FALSE))),"Date outside expected range for this species",""),"")))</f>
        <v/>
      </c>
      <c r="M2704" s="127" t="str">
        <f>IF(LEN(E2704&amp;"")&gt;0,IF(ISERROR(VLOOKUP(R2704,SpeciesValidation!D:I,6,FALSE)),"",VLOOKUP(R2704,SpeciesValidation!D:I,6,FALSE)),"")</f>
        <v/>
      </c>
      <c r="Q2704" s="36" t="str">
        <f>IF(LEN(E2704&amp;"")&gt;0,IF(ISERROR(VLOOKUP(E2704,SpeciesValidation!B:G,2,FALSE)=TRUE),"",VLOOKUP(E2704,SpeciesValidation!B:G,2,FALSE)),"")</f>
        <v/>
      </c>
      <c r="R2704" s="36" t="str">
        <f>IF(LEN(E2704&amp;"")&gt;0,IF(ISERROR(VLOOKUP(E2704,SpeciesLookup!B:G,4,FALSE)=TRUE),"",VLOOKUP(E2704,SpeciesLookup!B:G,4,FALSE)),"")</f>
        <v/>
      </c>
    </row>
    <row r="2705" spans="1:18" ht="13.2" x14ac:dyDescent="0.25">
      <c r="A2705" s="72"/>
      <c r="D2705" s="11"/>
      <c r="G2705" s="128" t="str">
        <f>IF(LEN(E2705&amp;"")&gt;0,IF(ISERROR(VLOOKUP(E2705,SpeciesLookup!B:G,6,FALSE)=TRUE),"",VLOOKUP(E2705,SpeciesLookup!B:G,6,FALSE)),"")</f>
        <v/>
      </c>
      <c r="H2705" s="128" t="str">
        <f>IF(LEN(E2705&amp;"")&gt;0,IF(ISERROR(VLOOKUP(E2705,SpeciesLookup!B:G,5,FALSE)=TRUE),"",VLOOKUP(E2705,SpeciesLookup!B:G,5,FALSE)),"")</f>
        <v/>
      </c>
      <c r="I2705" s="11"/>
      <c r="J2705" s="73"/>
      <c r="K2705" s="11"/>
      <c r="L2705" s="127" t="str">
        <f>TRIM(IF(ISERROR(VLOOKUP(R2705,SpeciesValidation!D:T,IF(ISNA(VLOOKUP(J2705,Validation!B$2:C$15,2,FALSE)),FALSE,VLOOKUP(J2705,Validation!B$2:C$15,2,FALSE)))),IF(LEN(E2705&amp;"")&gt;0,"",""),VLOOKUP(R2705,SpeciesValidation!D:T,VLOOKUP(J2705,Validation!B$2:C$15,2,FALSE),FALSE)) &amp; " " &amp; IF(ISERROR(IF(LEFT(J2705,1)="A",IF(IF(VLOOKUP(R2705,SpeciesValidation!D:W,20,FALSE)=FALSE,OR(TEXT(A2705,"MMDD")&lt;VLOOKUP(R2705,SpeciesValidation!D:W,18,FALSE),TEXT(A2705,"MMDD")&gt;VLOOKUP(R2705,SpeciesValidation!D:W,19,FALSE)),IF(TEXT(A2705,"MMDD")&lt;"0701",TEXT(A2705,"MMDD")&gt;VLOOKUP(R2705,SpeciesValidation!D:W,18,FALSE),TEXT(A2705,"MMDD")&lt;VLOOKUP(R2705,SpeciesValidation!D:W,19,FALSE))),"Date outside expected range for this species",""),"")),"",IF(LEFT(J2705,1)="A",IF(IF(VLOOKUP(R2705,SpeciesValidation!D:W,20,FALSE)=FALSE,OR(TEXT(A2705,"MMDD")&lt;VLOOKUP(R2705,SpeciesValidation!D:W,18,FALSE),TEXT(A2705,"MMDD")&gt;VLOOKUP(R2705,SpeciesValidation!D:W,19,FALSE)),IF(TEXT(A2705,"MMDD")&lt;"0701",TEXT(A2705,"MMDD")&gt;VLOOKUP(R2705,SpeciesValidation!D:W,18,FALSE),TEXT(A2705,"MMDD")&lt;VLOOKUP(R2705,SpeciesValidation!D:W,19,FALSE))),"Date outside expected range for this species",""),"")))</f>
        <v/>
      </c>
      <c r="M2705" s="127" t="str">
        <f>IF(LEN(E2705&amp;"")&gt;0,IF(ISERROR(VLOOKUP(R2705,SpeciesValidation!D:I,6,FALSE)),"",VLOOKUP(R2705,SpeciesValidation!D:I,6,FALSE)),"")</f>
        <v/>
      </c>
      <c r="Q2705" s="36" t="str">
        <f>IF(LEN(E2705&amp;"")&gt;0,IF(ISERROR(VLOOKUP(E2705,SpeciesValidation!B:G,2,FALSE)=TRUE),"",VLOOKUP(E2705,SpeciesValidation!B:G,2,FALSE)),"")</f>
        <v/>
      </c>
      <c r="R2705" s="36" t="str">
        <f>IF(LEN(E2705&amp;"")&gt;0,IF(ISERROR(VLOOKUP(E2705,SpeciesLookup!B:G,4,FALSE)=TRUE),"",VLOOKUP(E2705,SpeciesLookup!B:G,4,FALSE)),"")</f>
        <v/>
      </c>
    </row>
    <row r="2706" spans="1:18" ht="13.2" x14ac:dyDescent="0.25">
      <c r="A2706" s="72"/>
      <c r="D2706" s="11"/>
      <c r="G2706" s="128" t="str">
        <f>IF(LEN(E2706&amp;"")&gt;0,IF(ISERROR(VLOOKUP(E2706,SpeciesLookup!B:G,6,FALSE)=TRUE),"",VLOOKUP(E2706,SpeciesLookup!B:G,6,FALSE)),"")</f>
        <v/>
      </c>
      <c r="H2706" s="128" t="str">
        <f>IF(LEN(E2706&amp;"")&gt;0,IF(ISERROR(VLOOKUP(E2706,SpeciesLookup!B:G,5,FALSE)=TRUE),"",VLOOKUP(E2706,SpeciesLookup!B:G,5,FALSE)),"")</f>
        <v/>
      </c>
      <c r="I2706" s="11"/>
      <c r="J2706" s="73"/>
      <c r="K2706" s="11"/>
      <c r="L2706" s="127" t="str">
        <f>TRIM(IF(ISERROR(VLOOKUP(R2706,SpeciesValidation!D:T,IF(ISNA(VLOOKUP(J2706,Validation!B$2:C$15,2,FALSE)),FALSE,VLOOKUP(J2706,Validation!B$2:C$15,2,FALSE)))),IF(LEN(E2706&amp;"")&gt;0,"",""),VLOOKUP(R2706,SpeciesValidation!D:T,VLOOKUP(J2706,Validation!B$2:C$15,2,FALSE),FALSE)) &amp; " " &amp; IF(ISERROR(IF(LEFT(J2706,1)="A",IF(IF(VLOOKUP(R2706,SpeciesValidation!D:W,20,FALSE)=FALSE,OR(TEXT(A2706,"MMDD")&lt;VLOOKUP(R2706,SpeciesValidation!D:W,18,FALSE),TEXT(A2706,"MMDD")&gt;VLOOKUP(R2706,SpeciesValidation!D:W,19,FALSE)),IF(TEXT(A2706,"MMDD")&lt;"0701",TEXT(A2706,"MMDD")&gt;VLOOKUP(R2706,SpeciesValidation!D:W,18,FALSE),TEXT(A2706,"MMDD")&lt;VLOOKUP(R2706,SpeciesValidation!D:W,19,FALSE))),"Date outside expected range for this species",""),"")),"",IF(LEFT(J2706,1)="A",IF(IF(VLOOKUP(R2706,SpeciesValidation!D:W,20,FALSE)=FALSE,OR(TEXT(A2706,"MMDD")&lt;VLOOKUP(R2706,SpeciesValidation!D:W,18,FALSE),TEXT(A2706,"MMDD")&gt;VLOOKUP(R2706,SpeciesValidation!D:W,19,FALSE)),IF(TEXT(A2706,"MMDD")&lt;"0701",TEXT(A2706,"MMDD")&gt;VLOOKUP(R2706,SpeciesValidation!D:W,18,FALSE),TEXT(A2706,"MMDD")&lt;VLOOKUP(R2706,SpeciesValidation!D:W,19,FALSE))),"Date outside expected range for this species",""),"")))</f>
        <v/>
      </c>
      <c r="M2706" s="127" t="str">
        <f>IF(LEN(E2706&amp;"")&gt;0,IF(ISERROR(VLOOKUP(R2706,SpeciesValidation!D:I,6,FALSE)),"",VLOOKUP(R2706,SpeciesValidation!D:I,6,FALSE)),"")</f>
        <v/>
      </c>
      <c r="Q2706" s="36" t="str">
        <f>IF(LEN(E2706&amp;"")&gt;0,IF(ISERROR(VLOOKUP(E2706,SpeciesValidation!B:G,2,FALSE)=TRUE),"",VLOOKUP(E2706,SpeciesValidation!B:G,2,FALSE)),"")</f>
        <v/>
      </c>
      <c r="R2706" s="36" t="str">
        <f>IF(LEN(E2706&amp;"")&gt;0,IF(ISERROR(VLOOKUP(E2706,SpeciesLookup!B:G,4,FALSE)=TRUE),"",VLOOKUP(E2706,SpeciesLookup!B:G,4,FALSE)),"")</f>
        <v/>
      </c>
    </row>
    <row r="2707" spans="1:18" ht="13.2" x14ac:dyDescent="0.25">
      <c r="A2707" s="72"/>
      <c r="D2707" s="11"/>
      <c r="G2707" s="128" t="str">
        <f>IF(LEN(E2707&amp;"")&gt;0,IF(ISERROR(VLOOKUP(E2707,SpeciesLookup!B:G,6,FALSE)=TRUE),"",VLOOKUP(E2707,SpeciesLookup!B:G,6,FALSE)),"")</f>
        <v/>
      </c>
      <c r="H2707" s="128" t="str">
        <f>IF(LEN(E2707&amp;"")&gt;0,IF(ISERROR(VLOOKUP(E2707,SpeciesLookup!B:G,5,FALSE)=TRUE),"",VLOOKUP(E2707,SpeciesLookup!B:G,5,FALSE)),"")</f>
        <v/>
      </c>
      <c r="I2707" s="11"/>
      <c r="J2707" s="73"/>
      <c r="K2707" s="11"/>
      <c r="L2707" s="127" t="str">
        <f>TRIM(IF(ISERROR(VLOOKUP(R2707,SpeciesValidation!D:T,IF(ISNA(VLOOKUP(J2707,Validation!B$2:C$15,2,FALSE)),FALSE,VLOOKUP(J2707,Validation!B$2:C$15,2,FALSE)))),IF(LEN(E2707&amp;"")&gt;0,"",""),VLOOKUP(R2707,SpeciesValidation!D:T,VLOOKUP(J2707,Validation!B$2:C$15,2,FALSE),FALSE)) &amp; " " &amp; IF(ISERROR(IF(LEFT(J2707,1)="A",IF(IF(VLOOKUP(R2707,SpeciesValidation!D:W,20,FALSE)=FALSE,OR(TEXT(A2707,"MMDD")&lt;VLOOKUP(R2707,SpeciesValidation!D:W,18,FALSE),TEXT(A2707,"MMDD")&gt;VLOOKUP(R2707,SpeciesValidation!D:W,19,FALSE)),IF(TEXT(A2707,"MMDD")&lt;"0701",TEXT(A2707,"MMDD")&gt;VLOOKUP(R2707,SpeciesValidation!D:W,18,FALSE),TEXT(A2707,"MMDD")&lt;VLOOKUP(R2707,SpeciesValidation!D:W,19,FALSE))),"Date outside expected range for this species",""),"")),"",IF(LEFT(J2707,1)="A",IF(IF(VLOOKUP(R2707,SpeciesValidation!D:W,20,FALSE)=FALSE,OR(TEXT(A2707,"MMDD")&lt;VLOOKUP(R2707,SpeciesValidation!D:W,18,FALSE),TEXT(A2707,"MMDD")&gt;VLOOKUP(R2707,SpeciesValidation!D:W,19,FALSE)),IF(TEXT(A2707,"MMDD")&lt;"0701",TEXT(A2707,"MMDD")&gt;VLOOKUP(R2707,SpeciesValidation!D:W,18,FALSE),TEXT(A2707,"MMDD")&lt;VLOOKUP(R2707,SpeciesValidation!D:W,19,FALSE))),"Date outside expected range for this species",""),"")))</f>
        <v/>
      </c>
      <c r="M2707" s="127" t="str">
        <f>IF(LEN(E2707&amp;"")&gt;0,IF(ISERROR(VLOOKUP(R2707,SpeciesValidation!D:I,6,FALSE)),"",VLOOKUP(R2707,SpeciesValidation!D:I,6,FALSE)),"")</f>
        <v/>
      </c>
      <c r="Q2707" s="36" t="str">
        <f>IF(LEN(E2707&amp;"")&gt;0,IF(ISERROR(VLOOKUP(E2707,SpeciesValidation!B:G,2,FALSE)=TRUE),"",VLOOKUP(E2707,SpeciesValidation!B:G,2,FALSE)),"")</f>
        <v/>
      </c>
      <c r="R2707" s="36" t="str">
        <f>IF(LEN(E2707&amp;"")&gt;0,IF(ISERROR(VLOOKUP(E2707,SpeciesLookup!B:G,4,FALSE)=TRUE),"",VLOOKUP(E2707,SpeciesLookup!B:G,4,FALSE)),"")</f>
        <v/>
      </c>
    </row>
    <row r="2708" spans="1:18" ht="13.2" x14ac:dyDescent="0.25">
      <c r="A2708" s="72"/>
      <c r="D2708" s="11"/>
      <c r="G2708" s="128" t="str">
        <f>IF(LEN(E2708&amp;"")&gt;0,IF(ISERROR(VLOOKUP(E2708,SpeciesLookup!B:G,6,FALSE)=TRUE),"",VLOOKUP(E2708,SpeciesLookup!B:G,6,FALSE)),"")</f>
        <v/>
      </c>
      <c r="H2708" s="128" t="str">
        <f>IF(LEN(E2708&amp;"")&gt;0,IF(ISERROR(VLOOKUP(E2708,SpeciesLookup!B:G,5,FALSE)=TRUE),"",VLOOKUP(E2708,SpeciesLookup!B:G,5,FALSE)),"")</f>
        <v/>
      </c>
      <c r="I2708" s="11"/>
      <c r="J2708" s="73"/>
      <c r="K2708" s="11"/>
      <c r="L2708" s="127" t="str">
        <f>TRIM(IF(ISERROR(VLOOKUP(R2708,SpeciesValidation!D:T,IF(ISNA(VLOOKUP(J2708,Validation!B$2:C$15,2,FALSE)),FALSE,VLOOKUP(J2708,Validation!B$2:C$15,2,FALSE)))),IF(LEN(E2708&amp;"")&gt;0,"",""),VLOOKUP(R2708,SpeciesValidation!D:T,VLOOKUP(J2708,Validation!B$2:C$15,2,FALSE),FALSE)) &amp; " " &amp; IF(ISERROR(IF(LEFT(J2708,1)="A",IF(IF(VLOOKUP(R2708,SpeciesValidation!D:W,20,FALSE)=FALSE,OR(TEXT(A2708,"MMDD")&lt;VLOOKUP(R2708,SpeciesValidation!D:W,18,FALSE),TEXT(A2708,"MMDD")&gt;VLOOKUP(R2708,SpeciesValidation!D:W,19,FALSE)),IF(TEXT(A2708,"MMDD")&lt;"0701",TEXT(A2708,"MMDD")&gt;VLOOKUP(R2708,SpeciesValidation!D:W,18,FALSE),TEXT(A2708,"MMDD")&lt;VLOOKUP(R2708,SpeciesValidation!D:W,19,FALSE))),"Date outside expected range for this species",""),"")),"",IF(LEFT(J2708,1)="A",IF(IF(VLOOKUP(R2708,SpeciesValidation!D:W,20,FALSE)=FALSE,OR(TEXT(A2708,"MMDD")&lt;VLOOKUP(R2708,SpeciesValidation!D:W,18,FALSE),TEXT(A2708,"MMDD")&gt;VLOOKUP(R2708,SpeciesValidation!D:W,19,FALSE)),IF(TEXT(A2708,"MMDD")&lt;"0701",TEXT(A2708,"MMDD")&gt;VLOOKUP(R2708,SpeciesValidation!D:W,18,FALSE),TEXT(A2708,"MMDD")&lt;VLOOKUP(R2708,SpeciesValidation!D:W,19,FALSE))),"Date outside expected range for this species",""),"")))</f>
        <v/>
      </c>
      <c r="M2708" s="127" t="str">
        <f>IF(LEN(E2708&amp;"")&gt;0,IF(ISERROR(VLOOKUP(R2708,SpeciesValidation!D:I,6,FALSE)),"",VLOOKUP(R2708,SpeciesValidation!D:I,6,FALSE)),"")</f>
        <v/>
      </c>
      <c r="Q2708" s="36" t="str">
        <f>IF(LEN(E2708&amp;"")&gt;0,IF(ISERROR(VLOOKUP(E2708,SpeciesValidation!B:G,2,FALSE)=TRUE),"",VLOOKUP(E2708,SpeciesValidation!B:G,2,FALSE)),"")</f>
        <v/>
      </c>
      <c r="R2708" s="36" t="str">
        <f>IF(LEN(E2708&amp;"")&gt;0,IF(ISERROR(VLOOKUP(E2708,SpeciesLookup!B:G,4,FALSE)=TRUE),"",VLOOKUP(E2708,SpeciesLookup!B:G,4,FALSE)),"")</f>
        <v/>
      </c>
    </row>
    <row r="2709" spans="1:18" ht="13.2" x14ac:dyDescent="0.25">
      <c r="A2709" s="72"/>
      <c r="D2709" s="11"/>
      <c r="G2709" s="128" t="str">
        <f>IF(LEN(E2709&amp;"")&gt;0,IF(ISERROR(VLOOKUP(E2709,SpeciesLookup!B:G,6,FALSE)=TRUE),"",VLOOKUP(E2709,SpeciesLookup!B:G,6,FALSE)),"")</f>
        <v/>
      </c>
      <c r="H2709" s="128" t="str">
        <f>IF(LEN(E2709&amp;"")&gt;0,IF(ISERROR(VLOOKUP(E2709,SpeciesLookup!B:G,5,FALSE)=TRUE),"",VLOOKUP(E2709,SpeciesLookup!B:G,5,FALSE)),"")</f>
        <v/>
      </c>
      <c r="I2709" s="11"/>
      <c r="J2709" s="73"/>
      <c r="K2709" s="11"/>
      <c r="L2709" s="127" t="str">
        <f>TRIM(IF(ISERROR(VLOOKUP(R2709,SpeciesValidation!D:T,IF(ISNA(VLOOKUP(J2709,Validation!B$2:C$15,2,FALSE)),FALSE,VLOOKUP(J2709,Validation!B$2:C$15,2,FALSE)))),IF(LEN(E2709&amp;"")&gt;0,"",""),VLOOKUP(R2709,SpeciesValidation!D:T,VLOOKUP(J2709,Validation!B$2:C$15,2,FALSE),FALSE)) &amp; " " &amp; IF(ISERROR(IF(LEFT(J2709,1)="A",IF(IF(VLOOKUP(R2709,SpeciesValidation!D:W,20,FALSE)=FALSE,OR(TEXT(A2709,"MMDD")&lt;VLOOKUP(R2709,SpeciesValidation!D:W,18,FALSE),TEXT(A2709,"MMDD")&gt;VLOOKUP(R2709,SpeciesValidation!D:W,19,FALSE)),IF(TEXT(A2709,"MMDD")&lt;"0701",TEXT(A2709,"MMDD")&gt;VLOOKUP(R2709,SpeciesValidation!D:W,18,FALSE),TEXT(A2709,"MMDD")&lt;VLOOKUP(R2709,SpeciesValidation!D:W,19,FALSE))),"Date outside expected range for this species",""),"")),"",IF(LEFT(J2709,1)="A",IF(IF(VLOOKUP(R2709,SpeciesValidation!D:W,20,FALSE)=FALSE,OR(TEXT(A2709,"MMDD")&lt;VLOOKUP(R2709,SpeciesValidation!D:W,18,FALSE),TEXT(A2709,"MMDD")&gt;VLOOKUP(R2709,SpeciesValidation!D:W,19,FALSE)),IF(TEXT(A2709,"MMDD")&lt;"0701",TEXT(A2709,"MMDD")&gt;VLOOKUP(R2709,SpeciesValidation!D:W,18,FALSE),TEXT(A2709,"MMDD")&lt;VLOOKUP(R2709,SpeciesValidation!D:W,19,FALSE))),"Date outside expected range for this species",""),"")))</f>
        <v/>
      </c>
      <c r="M2709" s="127" t="str">
        <f>IF(LEN(E2709&amp;"")&gt;0,IF(ISERROR(VLOOKUP(R2709,SpeciesValidation!D:I,6,FALSE)),"",VLOOKUP(R2709,SpeciesValidation!D:I,6,FALSE)),"")</f>
        <v/>
      </c>
      <c r="Q2709" s="36" t="str">
        <f>IF(LEN(E2709&amp;"")&gt;0,IF(ISERROR(VLOOKUP(E2709,SpeciesValidation!B:G,2,FALSE)=TRUE),"",VLOOKUP(E2709,SpeciesValidation!B:G,2,FALSE)),"")</f>
        <v/>
      </c>
      <c r="R2709" s="36" t="str">
        <f>IF(LEN(E2709&amp;"")&gt;0,IF(ISERROR(VLOOKUP(E2709,SpeciesLookup!B:G,4,FALSE)=TRUE),"",VLOOKUP(E2709,SpeciesLookup!B:G,4,FALSE)),"")</f>
        <v/>
      </c>
    </row>
    <row r="2710" spans="1:18" ht="13.2" x14ac:dyDescent="0.25">
      <c r="A2710" s="72"/>
      <c r="D2710" s="11"/>
      <c r="G2710" s="128" t="str">
        <f>IF(LEN(E2710&amp;"")&gt;0,IF(ISERROR(VLOOKUP(E2710,SpeciesLookup!B:G,6,FALSE)=TRUE),"",VLOOKUP(E2710,SpeciesLookup!B:G,6,FALSE)),"")</f>
        <v/>
      </c>
      <c r="H2710" s="128" t="str">
        <f>IF(LEN(E2710&amp;"")&gt;0,IF(ISERROR(VLOOKUP(E2710,SpeciesLookup!B:G,5,FALSE)=TRUE),"",VLOOKUP(E2710,SpeciesLookup!B:G,5,FALSE)),"")</f>
        <v/>
      </c>
      <c r="I2710" s="11"/>
      <c r="J2710" s="73"/>
      <c r="K2710" s="11"/>
      <c r="L2710" s="127" t="str">
        <f>TRIM(IF(ISERROR(VLOOKUP(R2710,SpeciesValidation!D:T,IF(ISNA(VLOOKUP(J2710,Validation!B$2:C$15,2,FALSE)),FALSE,VLOOKUP(J2710,Validation!B$2:C$15,2,FALSE)))),IF(LEN(E2710&amp;"")&gt;0,"",""),VLOOKUP(R2710,SpeciesValidation!D:T,VLOOKUP(J2710,Validation!B$2:C$15,2,FALSE),FALSE)) &amp; " " &amp; IF(ISERROR(IF(LEFT(J2710,1)="A",IF(IF(VLOOKUP(R2710,SpeciesValidation!D:W,20,FALSE)=FALSE,OR(TEXT(A2710,"MMDD")&lt;VLOOKUP(R2710,SpeciesValidation!D:W,18,FALSE),TEXT(A2710,"MMDD")&gt;VLOOKUP(R2710,SpeciesValidation!D:W,19,FALSE)),IF(TEXT(A2710,"MMDD")&lt;"0701",TEXT(A2710,"MMDD")&gt;VLOOKUP(R2710,SpeciesValidation!D:W,18,FALSE),TEXT(A2710,"MMDD")&lt;VLOOKUP(R2710,SpeciesValidation!D:W,19,FALSE))),"Date outside expected range for this species",""),"")),"",IF(LEFT(J2710,1)="A",IF(IF(VLOOKUP(R2710,SpeciesValidation!D:W,20,FALSE)=FALSE,OR(TEXT(A2710,"MMDD")&lt;VLOOKUP(R2710,SpeciesValidation!D:W,18,FALSE),TEXT(A2710,"MMDD")&gt;VLOOKUP(R2710,SpeciesValidation!D:W,19,FALSE)),IF(TEXT(A2710,"MMDD")&lt;"0701",TEXT(A2710,"MMDD")&gt;VLOOKUP(R2710,SpeciesValidation!D:W,18,FALSE),TEXT(A2710,"MMDD")&lt;VLOOKUP(R2710,SpeciesValidation!D:W,19,FALSE))),"Date outside expected range for this species",""),"")))</f>
        <v/>
      </c>
      <c r="M2710" s="127" t="str">
        <f>IF(LEN(E2710&amp;"")&gt;0,IF(ISERROR(VLOOKUP(R2710,SpeciesValidation!D:I,6,FALSE)),"",VLOOKUP(R2710,SpeciesValidation!D:I,6,FALSE)),"")</f>
        <v/>
      </c>
      <c r="Q2710" s="36" t="str">
        <f>IF(LEN(E2710&amp;"")&gt;0,IF(ISERROR(VLOOKUP(E2710,SpeciesValidation!B:G,2,FALSE)=TRUE),"",VLOOKUP(E2710,SpeciesValidation!B:G,2,FALSE)),"")</f>
        <v/>
      </c>
      <c r="R2710" s="36" t="str">
        <f>IF(LEN(E2710&amp;"")&gt;0,IF(ISERROR(VLOOKUP(E2710,SpeciesLookup!B:G,4,FALSE)=TRUE),"",VLOOKUP(E2710,SpeciesLookup!B:G,4,FALSE)),"")</f>
        <v/>
      </c>
    </row>
    <row r="2711" spans="1:18" ht="13.2" x14ac:dyDescent="0.25">
      <c r="A2711" s="72"/>
      <c r="D2711" s="11"/>
      <c r="G2711" s="128" t="str">
        <f>IF(LEN(E2711&amp;"")&gt;0,IF(ISERROR(VLOOKUP(E2711,SpeciesLookup!B:G,6,FALSE)=TRUE),"",VLOOKUP(E2711,SpeciesLookup!B:G,6,FALSE)),"")</f>
        <v/>
      </c>
      <c r="H2711" s="128" t="str">
        <f>IF(LEN(E2711&amp;"")&gt;0,IF(ISERROR(VLOOKUP(E2711,SpeciesLookup!B:G,5,FALSE)=TRUE),"",VLOOKUP(E2711,SpeciesLookup!B:G,5,FALSE)),"")</f>
        <v/>
      </c>
      <c r="I2711" s="11"/>
      <c r="J2711" s="73"/>
      <c r="K2711" s="11"/>
      <c r="L2711" s="127" t="str">
        <f>TRIM(IF(ISERROR(VLOOKUP(R2711,SpeciesValidation!D:T,IF(ISNA(VLOOKUP(J2711,Validation!B$2:C$15,2,FALSE)),FALSE,VLOOKUP(J2711,Validation!B$2:C$15,2,FALSE)))),IF(LEN(E2711&amp;"")&gt;0,"",""),VLOOKUP(R2711,SpeciesValidation!D:T,VLOOKUP(J2711,Validation!B$2:C$15,2,FALSE),FALSE)) &amp; " " &amp; IF(ISERROR(IF(LEFT(J2711,1)="A",IF(IF(VLOOKUP(R2711,SpeciesValidation!D:W,20,FALSE)=FALSE,OR(TEXT(A2711,"MMDD")&lt;VLOOKUP(R2711,SpeciesValidation!D:W,18,FALSE),TEXT(A2711,"MMDD")&gt;VLOOKUP(R2711,SpeciesValidation!D:W,19,FALSE)),IF(TEXT(A2711,"MMDD")&lt;"0701",TEXT(A2711,"MMDD")&gt;VLOOKUP(R2711,SpeciesValidation!D:W,18,FALSE),TEXT(A2711,"MMDD")&lt;VLOOKUP(R2711,SpeciesValidation!D:W,19,FALSE))),"Date outside expected range for this species",""),"")),"",IF(LEFT(J2711,1)="A",IF(IF(VLOOKUP(R2711,SpeciesValidation!D:W,20,FALSE)=FALSE,OR(TEXT(A2711,"MMDD")&lt;VLOOKUP(R2711,SpeciesValidation!D:W,18,FALSE),TEXT(A2711,"MMDD")&gt;VLOOKUP(R2711,SpeciesValidation!D:W,19,FALSE)),IF(TEXT(A2711,"MMDD")&lt;"0701",TEXT(A2711,"MMDD")&gt;VLOOKUP(R2711,SpeciesValidation!D:W,18,FALSE),TEXT(A2711,"MMDD")&lt;VLOOKUP(R2711,SpeciesValidation!D:W,19,FALSE))),"Date outside expected range for this species",""),"")))</f>
        <v/>
      </c>
      <c r="M2711" s="127" t="str">
        <f>IF(LEN(E2711&amp;"")&gt;0,IF(ISERROR(VLOOKUP(R2711,SpeciesValidation!D:I,6,FALSE)),"",VLOOKUP(R2711,SpeciesValidation!D:I,6,FALSE)),"")</f>
        <v/>
      </c>
      <c r="Q2711" s="36" t="str">
        <f>IF(LEN(E2711&amp;"")&gt;0,IF(ISERROR(VLOOKUP(E2711,SpeciesValidation!B:G,2,FALSE)=TRUE),"",VLOOKUP(E2711,SpeciesValidation!B:G,2,FALSE)),"")</f>
        <v/>
      </c>
      <c r="R2711" s="36" t="str">
        <f>IF(LEN(E2711&amp;"")&gt;0,IF(ISERROR(VLOOKUP(E2711,SpeciesLookup!B:G,4,FALSE)=TRUE),"",VLOOKUP(E2711,SpeciesLookup!B:G,4,FALSE)),"")</f>
        <v/>
      </c>
    </row>
    <row r="2712" spans="1:18" ht="13.2" x14ac:dyDescent="0.25">
      <c r="A2712" s="72"/>
      <c r="D2712" s="11"/>
      <c r="G2712" s="128" t="str">
        <f>IF(LEN(E2712&amp;"")&gt;0,IF(ISERROR(VLOOKUP(E2712,SpeciesLookup!B:G,6,FALSE)=TRUE),"",VLOOKUP(E2712,SpeciesLookup!B:G,6,FALSE)),"")</f>
        <v/>
      </c>
      <c r="H2712" s="128" t="str">
        <f>IF(LEN(E2712&amp;"")&gt;0,IF(ISERROR(VLOOKUP(E2712,SpeciesLookup!B:G,5,FALSE)=TRUE),"",VLOOKUP(E2712,SpeciesLookup!B:G,5,FALSE)),"")</f>
        <v/>
      </c>
      <c r="I2712" s="11"/>
      <c r="J2712" s="73"/>
      <c r="K2712" s="11"/>
      <c r="L2712" s="127" t="str">
        <f>TRIM(IF(ISERROR(VLOOKUP(R2712,SpeciesValidation!D:T,IF(ISNA(VLOOKUP(J2712,Validation!B$2:C$15,2,FALSE)),FALSE,VLOOKUP(J2712,Validation!B$2:C$15,2,FALSE)))),IF(LEN(E2712&amp;"")&gt;0,"",""),VLOOKUP(R2712,SpeciesValidation!D:T,VLOOKUP(J2712,Validation!B$2:C$15,2,FALSE),FALSE)) &amp; " " &amp; IF(ISERROR(IF(LEFT(J2712,1)="A",IF(IF(VLOOKUP(R2712,SpeciesValidation!D:W,20,FALSE)=FALSE,OR(TEXT(A2712,"MMDD")&lt;VLOOKUP(R2712,SpeciesValidation!D:W,18,FALSE),TEXT(A2712,"MMDD")&gt;VLOOKUP(R2712,SpeciesValidation!D:W,19,FALSE)),IF(TEXT(A2712,"MMDD")&lt;"0701",TEXT(A2712,"MMDD")&gt;VLOOKUP(R2712,SpeciesValidation!D:W,18,FALSE),TEXT(A2712,"MMDD")&lt;VLOOKUP(R2712,SpeciesValidation!D:W,19,FALSE))),"Date outside expected range for this species",""),"")),"",IF(LEFT(J2712,1)="A",IF(IF(VLOOKUP(R2712,SpeciesValidation!D:W,20,FALSE)=FALSE,OR(TEXT(A2712,"MMDD")&lt;VLOOKUP(R2712,SpeciesValidation!D:W,18,FALSE),TEXT(A2712,"MMDD")&gt;VLOOKUP(R2712,SpeciesValidation!D:W,19,FALSE)),IF(TEXT(A2712,"MMDD")&lt;"0701",TEXT(A2712,"MMDD")&gt;VLOOKUP(R2712,SpeciesValidation!D:W,18,FALSE),TEXT(A2712,"MMDD")&lt;VLOOKUP(R2712,SpeciesValidation!D:W,19,FALSE))),"Date outside expected range for this species",""),"")))</f>
        <v/>
      </c>
      <c r="M2712" s="127" t="str">
        <f>IF(LEN(E2712&amp;"")&gt;0,IF(ISERROR(VLOOKUP(R2712,SpeciesValidation!D:I,6,FALSE)),"",VLOOKUP(R2712,SpeciesValidation!D:I,6,FALSE)),"")</f>
        <v/>
      </c>
      <c r="Q2712" s="36" t="str">
        <f>IF(LEN(E2712&amp;"")&gt;0,IF(ISERROR(VLOOKUP(E2712,SpeciesValidation!B:G,2,FALSE)=TRUE),"",VLOOKUP(E2712,SpeciesValidation!B:G,2,FALSE)),"")</f>
        <v/>
      </c>
      <c r="R2712" s="36" t="str">
        <f>IF(LEN(E2712&amp;"")&gt;0,IF(ISERROR(VLOOKUP(E2712,SpeciesLookup!B:G,4,FALSE)=TRUE),"",VLOOKUP(E2712,SpeciesLookup!B:G,4,FALSE)),"")</f>
        <v/>
      </c>
    </row>
    <row r="2713" spans="1:18" ht="13.2" x14ac:dyDescent="0.25">
      <c r="A2713" s="72"/>
      <c r="D2713" s="11"/>
      <c r="G2713" s="128" t="str">
        <f>IF(LEN(E2713&amp;"")&gt;0,IF(ISERROR(VLOOKUP(E2713,SpeciesLookup!B:G,6,FALSE)=TRUE),"",VLOOKUP(E2713,SpeciesLookup!B:G,6,FALSE)),"")</f>
        <v/>
      </c>
      <c r="H2713" s="128" t="str">
        <f>IF(LEN(E2713&amp;"")&gt;0,IF(ISERROR(VLOOKUP(E2713,SpeciesLookup!B:G,5,FALSE)=TRUE),"",VLOOKUP(E2713,SpeciesLookup!B:G,5,FALSE)),"")</f>
        <v/>
      </c>
      <c r="I2713" s="11"/>
      <c r="J2713" s="73"/>
      <c r="K2713" s="11"/>
      <c r="L2713" s="127" t="str">
        <f>TRIM(IF(ISERROR(VLOOKUP(R2713,SpeciesValidation!D:T,IF(ISNA(VLOOKUP(J2713,Validation!B$2:C$15,2,FALSE)),FALSE,VLOOKUP(J2713,Validation!B$2:C$15,2,FALSE)))),IF(LEN(E2713&amp;"")&gt;0,"",""),VLOOKUP(R2713,SpeciesValidation!D:T,VLOOKUP(J2713,Validation!B$2:C$15,2,FALSE),FALSE)) &amp; " " &amp; IF(ISERROR(IF(LEFT(J2713,1)="A",IF(IF(VLOOKUP(R2713,SpeciesValidation!D:W,20,FALSE)=FALSE,OR(TEXT(A2713,"MMDD")&lt;VLOOKUP(R2713,SpeciesValidation!D:W,18,FALSE),TEXT(A2713,"MMDD")&gt;VLOOKUP(R2713,SpeciesValidation!D:W,19,FALSE)),IF(TEXT(A2713,"MMDD")&lt;"0701",TEXT(A2713,"MMDD")&gt;VLOOKUP(R2713,SpeciesValidation!D:W,18,FALSE),TEXT(A2713,"MMDD")&lt;VLOOKUP(R2713,SpeciesValidation!D:W,19,FALSE))),"Date outside expected range for this species",""),"")),"",IF(LEFT(J2713,1)="A",IF(IF(VLOOKUP(R2713,SpeciesValidation!D:W,20,FALSE)=FALSE,OR(TEXT(A2713,"MMDD")&lt;VLOOKUP(R2713,SpeciesValidation!D:W,18,FALSE),TEXT(A2713,"MMDD")&gt;VLOOKUP(R2713,SpeciesValidation!D:W,19,FALSE)),IF(TEXT(A2713,"MMDD")&lt;"0701",TEXT(A2713,"MMDD")&gt;VLOOKUP(R2713,SpeciesValidation!D:W,18,FALSE),TEXT(A2713,"MMDD")&lt;VLOOKUP(R2713,SpeciesValidation!D:W,19,FALSE))),"Date outside expected range for this species",""),"")))</f>
        <v/>
      </c>
      <c r="M2713" s="127" t="str">
        <f>IF(LEN(E2713&amp;"")&gt;0,IF(ISERROR(VLOOKUP(R2713,SpeciesValidation!D:I,6,FALSE)),"",VLOOKUP(R2713,SpeciesValidation!D:I,6,FALSE)),"")</f>
        <v/>
      </c>
      <c r="Q2713" s="36" t="str">
        <f>IF(LEN(E2713&amp;"")&gt;0,IF(ISERROR(VLOOKUP(E2713,SpeciesValidation!B:G,2,FALSE)=TRUE),"",VLOOKUP(E2713,SpeciesValidation!B:G,2,FALSE)),"")</f>
        <v/>
      </c>
      <c r="R2713" s="36" t="str">
        <f>IF(LEN(E2713&amp;"")&gt;0,IF(ISERROR(VLOOKUP(E2713,SpeciesLookup!B:G,4,FALSE)=TRUE),"",VLOOKUP(E2713,SpeciesLookup!B:G,4,FALSE)),"")</f>
        <v/>
      </c>
    </row>
    <row r="2714" spans="1:18" ht="13.2" x14ac:dyDescent="0.25">
      <c r="A2714" s="72"/>
      <c r="D2714" s="11"/>
      <c r="G2714" s="128" t="str">
        <f>IF(LEN(E2714&amp;"")&gt;0,IF(ISERROR(VLOOKUP(E2714,SpeciesLookup!B:G,6,FALSE)=TRUE),"",VLOOKUP(E2714,SpeciesLookup!B:G,6,FALSE)),"")</f>
        <v/>
      </c>
      <c r="H2714" s="128" t="str">
        <f>IF(LEN(E2714&amp;"")&gt;0,IF(ISERROR(VLOOKUP(E2714,SpeciesLookup!B:G,5,FALSE)=TRUE),"",VLOOKUP(E2714,SpeciesLookup!B:G,5,FALSE)),"")</f>
        <v/>
      </c>
      <c r="I2714" s="11"/>
      <c r="J2714" s="73"/>
      <c r="K2714" s="11"/>
      <c r="L2714" s="127" t="str">
        <f>TRIM(IF(ISERROR(VLOOKUP(R2714,SpeciesValidation!D:T,IF(ISNA(VLOOKUP(J2714,Validation!B$2:C$15,2,FALSE)),FALSE,VLOOKUP(J2714,Validation!B$2:C$15,2,FALSE)))),IF(LEN(E2714&amp;"")&gt;0,"",""),VLOOKUP(R2714,SpeciesValidation!D:T,VLOOKUP(J2714,Validation!B$2:C$15,2,FALSE),FALSE)) &amp; " " &amp; IF(ISERROR(IF(LEFT(J2714,1)="A",IF(IF(VLOOKUP(R2714,SpeciesValidation!D:W,20,FALSE)=FALSE,OR(TEXT(A2714,"MMDD")&lt;VLOOKUP(R2714,SpeciesValidation!D:W,18,FALSE),TEXT(A2714,"MMDD")&gt;VLOOKUP(R2714,SpeciesValidation!D:W,19,FALSE)),IF(TEXT(A2714,"MMDD")&lt;"0701",TEXT(A2714,"MMDD")&gt;VLOOKUP(R2714,SpeciesValidation!D:W,18,FALSE),TEXT(A2714,"MMDD")&lt;VLOOKUP(R2714,SpeciesValidation!D:W,19,FALSE))),"Date outside expected range for this species",""),"")),"",IF(LEFT(J2714,1)="A",IF(IF(VLOOKUP(R2714,SpeciesValidation!D:W,20,FALSE)=FALSE,OR(TEXT(A2714,"MMDD")&lt;VLOOKUP(R2714,SpeciesValidation!D:W,18,FALSE),TEXT(A2714,"MMDD")&gt;VLOOKUP(R2714,SpeciesValidation!D:W,19,FALSE)),IF(TEXT(A2714,"MMDD")&lt;"0701",TEXT(A2714,"MMDD")&gt;VLOOKUP(R2714,SpeciesValidation!D:W,18,FALSE),TEXT(A2714,"MMDD")&lt;VLOOKUP(R2714,SpeciesValidation!D:W,19,FALSE))),"Date outside expected range for this species",""),"")))</f>
        <v/>
      </c>
      <c r="M2714" s="127" t="str">
        <f>IF(LEN(E2714&amp;"")&gt;0,IF(ISERROR(VLOOKUP(R2714,SpeciesValidation!D:I,6,FALSE)),"",VLOOKUP(R2714,SpeciesValidation!D:I,6,FALSE)),"")</f>
        <v/>
      </c>
      <c r="Q2714" s="36" t="str">
        <f>IF(LEN(E2714&amp;"")&gt;0,IF(ISERROR(VLOOKUP(E2714,SpeciesValidation!B:G,2,FALSE)=TRUE),"",VLOOKUP(E2714,SpeciesValidation!B:G,2,FALSE)),"")</f>
        <v/>
      </c>
      <c r="R2714" s="36" t="str">
        <f>IF(LEN(E2714&amp;"")&gt;0,IF(ISERROR(VLOOKUP(E2714,SpeciesLookup!B:G,4,FALSE)=TRUE),"",VLOOKUP(E2714,SpeciesLookup!B:G,4,FALSE)),"")</f>
        <v/>
      </c>
    </row>
    <row r="2715" spans="1:18" ht="13.2" x14ac:dyDescent="0.25">
      <c r="A2715" s="72"/>
      <c r="D2715" s="11"/>
      <c r="G2715" s="128" t="str">
        <f>IF(LEN(E2715&amp;"")&gt;0,IF(ISERROR(VLOOKUP(E2715,SpeciesLookup!B:G,6,FALSE)=TRUE),"",VLOOKUP(E2715,SpeciesLookup!B:G,6,FALSE)),"")</f>
        <v/>
      </c>
      <c r="H2715" s="128" t="str">
        <f>IF(LEN(E2715&amp;"")&gt;0,IF(ISERROR(VLOOKUP(E2715,SpeciesLookup!B:G,5,FALSE)=TRUE),"",VLOOKUP(E2715,SpeciesLookup!B:G,5,FALSE)),"")</f>
        <v/>
      </c>
      <c r="I2715" s="11"/>
      <c r="J2715" s="73"/>
      <c r="K2715" s="11"/>
      <c r="L2715" s="127" t="str">
        <f>TRIM(IF(ISERROR(VLOOKUP(R2715,SpeciesValidation!D:T,IF(ISNA(VLOOKUP(J2715,Validation!B$2:C$15,2,FALSE)),FALSE,VLOOKUP(J2715,Validation!B$2:C$15,2,FALSE)))),IF(LEN(E2715&amp;"")&gt;0,"",""),VLOOKUP(R2715,SpeciesValidation!D:T,VLOOKUP(J2715,Validation!B$2:C$15,2,FALSE),FALSE)) &amp; " " &amp; IF(ISERROR(IF(LEFT(J2715,1)="A",IF(IF(VLOOKUP(R2715,SpeciesValidation!D:W,20,FALSE)=FALSE,OR(TEXT(A2715,"MMDD")&lt;VLOOKUP(R2715,SpeciesValidation!D:W,18,FALSE),TEXT(A2715,"MMDD")&gt;VLOOKUP(R2715,SpeciesValidation!D:W,19,FALSE)),IF(TEXT(A2715,"MMDD")&lt;"0701",TEXT(A2715,"MMDD")&gt;VLOOKUP(R2715,SpeciesValidation!D:W,18,FALSE),TEXT(A2715,"MMDD")&lt;VLOOKUP(R2715,SpeciesValidation!D:W,19,FALSE))),"Date outside expected range for this species",""),"")),"",IF(LEFT(J2715,1)="A",IF(IF(VLOOKUP(R2715,SpeciesValidation!D:W,20,FALSE)=FALSE,OR(TEXT(A2715,"MMDD")&lt;VLOOKUP(R2715,SpeciesValidation!D:W,18,FALSE),TEXT(A2715,"MMDD")&gt;VLOOKUP(R2715,SpeciesValidation!D:W,19,FALSE)),IF(TEXT(A2715,"MMDD")&lt;"0701",TEXT(A2715,"MMDD")&gt;VLOOKUP(R2715,SpeciesValidation!D:W,18,FALSE),TEXT(A2715,"MMDD")&lt;VLOOKUP(R2715,SpeciesValidation!D:W,19,FALSE))),"Date outside expected range for this species",""),"")))</f>
        <v/>
      </c>
      <c r="M2715" s="127" t="str">
        <f>IF(LEN(E2715&amp;"")&gt;0,IF(ISERROR(VLOOKUP(R2715,SpeciesValidation!D:I,6,FALSE)),"",VLOOKUP(R2715,SpeciesValidation!D:I,6,FALSE)),"")</f>
        <v/>
      </c>
      <c r="Q2715" s="36" t="str">
        <f>IF(LEN(E2715&amp;"")&gt;0,IF(ISERROR(VLOOKUP(E2715,SpeciesValidation!B:G,2,FALSE)=TRUE),"",VLOOKUP(E2715,SpeciesValidation!B:G,2,FALSE)),"")</f>
        <v/>
      </c>
      <c r="R2715" s="36" t="str">
        <f>IF(LEN(E2715&amp;"")&gt;0,IF(ISERROR(VLOOKUP(E2715,SpeciesLookup!B:G,4,FALSE)=TRUE),"",VLOOKUP(E2715,SpeciesLookup!B:G,4,FALSE)),"")</f>
        <v/>
      </c>
    </row>
    <row r="2716" spans="1:18" ht="13.2" x14ac:dyDescent="0.25">
      <c r="A2716" s="72"/>
      <c r="D2716" s="11"/>
      <c r="G2716" s="128" t="str">
        <f>IF(LEN(E2716&amp;"")&gt;0,IF(ISERROR(VLOOKUP(E2716,SpeciesLookup!B:G,6,FALSE)=TRUE),"",VLOOKUP(E2716,SpeciesLookup!B:G,6,FALSE)),"")</f>
        <v/>
      </c>
      <c r="H2716" s="128" t="str">
        <f>IF(LEN(E2716&amp;"")&gt;0,IF(ISERROR(VLOOKUP(E2716,SpeciesLookup!B:G,5,FALSE)=TRUE),"",VLOOKUP(E2716,SpeciesLookup!B:G,5,FALSE)),"")</f>
        <v/>
      </c>
      <c r="I2716" s="11"/>
      <c r="J2716" s="73"/>
      <c r="K2716" s="11"/>
      <c r="L2716" s="127" t="str">
        <f>TRIM(IF(ISERROR(VLOOKUP(R2716,SpeciesValidation!D:T,IF(ISNA(VLOOKUP(J2716,Validation!B$2:C$15,2,FALSE)),FALSE,VLOOKUP(J2716,Validation!B$2:C$15,2,FALSE)))),IF(LEN(E2716&amp;"")&gt;0,"",""),VLOOKUP(R2716,SpeciesValidation!D:T,VLOOKUP(J2716,Validation!B$2:C$15,2,FALSE),FALSE)) &amp; " " &amp; IF(ISERROR(IF(LEFT(J2716,1)="A",IF(IF(VLOOKUP(R2716,SpeciesValidation!D:W,20,FALSE)=FALSE,OR(TEXT(A2716,"MMDD")&lt;VLOOKUP(R2716,SpeciesValidation!D:W,18,FALSE),TEXT(A2716,"MMDD")&gt;VLOOKUP(R2716,SpeciesValidation!D:W,19,FALSE)),IF(TEXT(A2716,"MMDD")&lt;"0701",TEXT(A2716,"MMDD")&gt;VLOOKUP(R2716,SpeciesValidation!D:W,18,FALSE),TEXT(A2716,"MMDD")&lt;VLOOKUP(R2716,SpeciesValidation!D:W,19,FALSE))),"Date outside expected range for this species",""),"")),"",IF(LEFT(J2716,1)="A",IF(IF(VLOOKUP(R2716,SpeciesValidation!D:W,20,FALSE)=FALSE,OR(TEXT(A2716,"MMDD")&lt;VLOOKUP(R2716,SpeciesValidation!D:W,18,FALSE),TEXT(A2716,"MMDD")&gt;VLOOKUP(R2716,SpeciesValidation!D:W,19,FALSE)),IF(TEXT(A2716,"MMDD")&lt;"0701",TEXT(A2716,"MMDD")&gt;VLOOKUP(R2716,SpeciesValidation!D:W,18,FALSE),TEXT(A2716,"MMDD")&lt;VLOOKUP(R2716,SpeciesValidation!D:W,19,FALSE))),"Date outside expected range for this species",""),"")))</f>
        <v/>
      </c>
      <c r="M2716" s="127" t="str">
        <f>IF(LEN(E2716&amp;"")&gt;0,IF(ISERROR(VLOOKUP(R2716,SpeciesValidation!D:I,6,FALSE)),"",VLOOKUP(R2716,SpeciesValidation!D:I,6,FALSE)),"")</f>
        <v/>
      </c>
      <c r="Q2716" s="36" t="str">
        <f>IF(LEN(E2716&amp;"")&gt;0,IF(ISERROR(VLOOKUP(E2716,SpeciesValidation!B:G,2,FALSE)=TRUE),"",VLOOKUP(E2716,SpeciesValidation!B:G,2,FALSE)),"")</f>
        <v/>
      </c>
      <c r="R2716" s="36" t="str">
        <f>IF(LEN(E2716&amp;"")&gt;0,IF(ISERROR(VLOOKUP(E2716,SpeciesLookup!B:G,4,FALSE)=TRUE),"",VLOOKUP(E2716,SpeciesLookup!B:G,4,FALSE)),"")</f>
        <v/>
      </c>
    </row>
    <row r="2717" spans="1:18" ht="13.2" x14ac:dyDescent="0.25">
      <c r="A2717" s="72"/>
      <c r="D2717" s="11"/>
      <c r="G2717" s="128" t="str">
        <f>IF(LEN(E2717&amp;"")&gt;0,IF(ISERROR(VLOOKUP(E2717,SpeciesLookup!B:G,6,FALSE)=TRUE),"",VLOOKUP(E2717,SpeciesLookup!B:G,6,FALSE)),"")</f>
        <v/>
      </c>
      <c r="H2717" s="128" t="str">
        <f>IF(LEN(E2717&amp;"")&gt;0,IF(ISERROR(VLOOKUP(E2717,SpeciesLookup!B:G,5,FALSE)=TRUE),"",VLOOKUP(E2717,SpeciesLookup!B:G,5,FALSE)),"")</f>
        <v/>
      </c>
      <c r="I2717" s="11"/>
      <c r="J2717" s="73"/>
      <c r="K2717" s="11"/>
      <c r="L2717" s="127" t="str">
        <f>TRIM(IF(ISERROR(VLOOKUP(R2717,SpeciesValidation!D:T,IF(ISNA(VLOOKUP(J2717,Validation!B$2:C$15,2,FALSE)),FALSE,VLOOKUP(J2717,Validation!B$2:C$15,2,FALSE)))),IF(LEN(E2717&amp;"")&gt;0,"",""),VLOOKUP(R2717,SpeciesValidation!D:T,VLOOKUP(J2717,Validation!B$2:C$15,2,FALSE),FALSE)) &amp; " " &amp; IF(ISERROR(IF(LEFT(J2717,1)="A",IF(IF(VLOOKUP(R2717,SpeciesValidation!D:W,20,FALSE)=FALSE,OR(TEXT(A2717,"MMDD")&lt;VLOOKUP(R2717,SpeciesValidation!D:W,18,FALSE),TEXT(A2717,"MMDD")&gt;VLOOKUP(R2717,SpeciesValidation!D:W,19,FALSE)),IF(TEXT(A2717,"MMDD")&lt;"0701",TEXT(A2717,"MMDD")&gt;VLOOKUP(R2717,SpeciesValidation!D:W,18,FALSE),TEXT(A2717,"MMDD")&lt;VLOOKUP(R2717,SpeciesValidation!D:W,19,FALSE))),"Date outside expected range for this species",""),"")),"",IF(LEFT(J2717,1)="A",IF(IF(VLOOKUP(R2717,SpeciesValidation!D:W,20,FALSE)=FALSE,OR(TEXT(A2717,"MMDD")&lt;VLOOKUP(R2717,SpeciesValidation!D:W,18,FALSE),TEXT(A2717,"MMDD")&gt;VLOOKUP(R2717,SpeciesValidation!D:W,19,FALSE)),IF(TEXT(A2717,"MMDD")&lt;"0701",TEXT(A2717,"MMDD")&gt;VLOOKUP(R2717,SpeciesValidation!D:W,18,FALSE),TEXT(A2717,"MMDD")&lt;VLOOKUP(R2717,SpeciesValidation!D:W,19,FALSE))),"Date outside expected range for this species",""),"")))</f>
        <v/>
      </c>
      <c r="M2717" s="127" t="str">
        <f>IF(LEN(E2717&amp;"")&gt;0,IF(ISERROR(VLOOKUP(R2717,SpeciesValidation!D:I,6,FALSE)),"",VLOOKUP(R2717,SpeciesValidation!D:I,6,FALSE)),"")</f>
        <v/>
      </c>
      <c r="Q2717" s="36" t="str">
        <f>IF(LEN(E2717&amp;"")&gt;0,IF(ISERROR(VLOOKUP(E2717,SpeciesValidation!B:G,2,FALSE)=TRUE),"",VLOOKUP(E2717,SpeciesValidation!B:G,2,FALSE)),"")</f>
        <v/>
      </c>
      <c r="R2717" s="36" t="str">
        <f>IF(LEN(E2717&amp;"")&gt;0,IF(ISERROR(VLOOKUP(E2717,SpeciesLookup!B:G,4,FALSE)=TRUE),"",VLOOKUP(E2717,SpeciesLookup!B:G,4,FALSE)),"")</f>
        <v/>
      </c>
    </row>
    <row r="2718" spans="1:18" ht="13.2" x14ac:dyDescent="0.25">
      <c r="A2718" s="72"/>
      <c r="D2718" s="11"/>
      <c r="G2718" s="128" t="str">
        <f>IF(LEN(E2718&amp;"")&gt;0,IF(ISERROR(VLOOKUP(E2718,SpeciesLookup!B:G,6,FALSE)=TRUE),"",VLOOKUP(E2718,SpeciesLookup!B:G,6,FALSE)),"")</f>
        <v/>
      </c>
      <c r="H2718" s="128" t="str">
        <f>IF(LEN(E2718&amp;"")&gt;0,IF(ISERROR(VLOOKUP(E2718,SpeciesLookup!B:G,5,FALSE)=TRUE),"",VLOOKUP(E2718,SpeciesLookup!B:G,5,FALSE)),"")</f>
        <v/>
      </c>
      <c r="I2718" s="11"/>
      <c r="J2718" s="73"/>
      <c r="K2718" s="11"/>
      <c r="L2718" s="127" t="str">
        <f>TRIM(IF(ISERROR(VLOOKUP(R2718,SpeciesValidation!D:T,IF(ISNA(VLOOKUP(J2718,Validation!B$2:C$15,2,FALSE)),FALSE,VLOOKUP(J2718,Validation!B$2:C$15,2,FALSE)))),IF(LEN(E2718&amp;"")&gt;0,"",""),VLOOKUP(R2718,SpeciesValidation!D:T,VLOOKUP(J2718,Validation!B$2:C$15,2,FALSE),FALSE)) &amp; " " &amp; IF(ISERROR(IF(LEFT(J2718,1)="A",IF(IF(VLOOKUP(R2718,SpeciesValidation!D:W,20,FALSE)=FALSE,OR(TEXT(A2718,"MMDD")&lt;VLOOKUP(R2718,SpeciesValidation!D:W,18,FALSE),TEXT(A2718,"MMDD")&gt;VLOOKUP(R2718,SpeciesValidation!D:W,19,FALSE)),IF(TEXT(A2718,"MMDD")&lt;"0701",TEXT(A2718,"MMDD")&gt;VLOOKUP(R2718,SpeciesValidation!D:W,18,FALSE),TEXT(A2718,"MMDD")&lt;VLOOKUP(R2718,SpeciesValidation!D:W,19,FALSE))),"Date outside expected range for this species",""),"")),"",IF(LEFT(J2718,1)="A",IF(IF(VLOOKUP(R2718,SpeciesValidation!D:W,20,FALSE)=FALSE,OR(TEXT(A2718,"MMDD")&lt;VLOOKUP(R2718,SpeciesValidation!D:W,18,FALSE),TEXT(A2718,"MMDD")&gt;VLOOKUP(R2718,SpeciesValidation!D:W,19,FALSE)),IF(TEXT(A2718,"MMDD")&lt;"0701",TEXT(A2718,"MMDD")&gt;VLOOKUP(R2718,SpeciesValidation!D:W,18,FALSE),TEXT(A2718,"MMDD")&lt;VLOOKUP(R2718,SpeciesValidation!D:W,19,FALSE))),"Date outside expected range for this species",""),"")))</f>
        <v/>
      </c>
      <c r="M2718" s="127" t="str">
        <f>IF(LEN(E2718&amp;"")&gt;0,IF(ISERROR(VLOOKUP(R2718,SpeciesValidation!D:I,6,FALSE)),"",VLOOKUP(R2718,SpeciesValidation!D:I,6,FALSE)),"")</f>
        <v/>
      </c>
      <c r="Q2718" s="36" t="str">
        <f>IF(LEN(E2718&amp;"")&gt;0,IF(ISERROR(VLOOKUP(E2718,SpeciesValidation!B:G,2,FALSE)=TRUE),"",VLOOKUP(E2718,SpeciesValidation!B:G,2,FALSE)),"")</f>
        <v/>
      </c>
      <c r="R2718" s="36" t="str">
        <f>IF(LEN(E2718&amp;"")&gt;0,IF(ISERROR(VLOOKUP(E2718,SpeciesLookup!B:G,4,FALSE)=TRUE),"",VLOOKUP(E2718,SpeciesLookup!B:G,4,FALSE)),"")</f>
        <v/>
      </c>
    </row>
    <row r="2719" spans="1:18" ht="13.2" x14ac:dyDescent="0.25">
      <c r="A2719" s="72"/>
      <c r="D2719" s="11"/>
      <c r="G2719" s="128" t="str">
        <f>IF(LEN(E2719&amp;"")&gt;0,IF(ISERROR(VLOOKUP(E2719,SpeciesLookup!B:G,6,FALSE)=TRUE),"",VLOOKUP(E2719,SpeciesLookup!B:G,6,FALSE)),"")</f>
        <v/>
      </c>
      <c r="H2719" s="128" t="str">
        <f>IF(LEN(E2719&amp;"")&gt;0,IF(ISERROR(VLOOKUP(E2719,SpeciesLookup!B:G,5,FALSE)=TRUE),"",VLOOKUP(E2719,SpeciesLookup!B:G,5,FALSE)),"")</f>
        <v/>
      </c>
      <c r="I2719" s="11"/>
      <c r="J2719" s="73"/>
      <c r="K2719" s="11"/>
      <c r="L2719" s="127" t="str">
        <f>TRIM(IF(ISERROR(VLOOKUP(R2719,SpeciesValidation!D:T,IF(ISNA(VLOOKUP(J2719,Validation!B$2:C$15,2,FALSE)),FALSE,VLOOKUP(J2719,Validation!B$2:C$15,2,FALSE)))),IF(LEN(E2719&amp;"")&gt;0,"",""),VLOOKUP(R2719,SpeciesValidation!D:T,VLOOKUP(J2719,Validation!B$2:C$15,2,FALSE),FALSE)) &amp; " " &amp; IF(ISERROR(IF(LEFT(J2719,1)="A",IF(IF(VLOOKUP(R2719,SpeciesValidation!D:W,20,FALSE)=FALSE,OR(TEXT(A2719,"MMDD")&lt;VLOOKUP(R2719,SpeciesValidation!D:W,18,FALSE),TEXT(A2719,"MMDD")&gt;VLOOKUP(R2719,SpeciesValidation!D:W,19,FALSE)),IF(TEXT(A2719,"MMDD")&lt;"0701",TEXT(A2719,"MMDD")&gt;VLOOKUP(R2719,SpeciesValidation!D:W,18,FALSE),TEXT(A2719,"MMDD")&lt;VLOOKUP(R2719,SpeciesValidation!D:W,19,FALSE))),"Date outside expected range for this species",""),"")),"",IF(LEFT(J2719,1)="A",IF(IF(VLOOKUP(R2719,SpeciesValidation!D:W,20,FALSE)=FALSE,OR(TEXT(A2719,"MMDD")&lt;VLOOKUP(R2719,SpeciesValidation!D:W,18,FALSE),TEXT(A2719,"MMDD")&gt;VLOOKUP(R2719,SpeciesValidation!D:W,19,FALSE)),IF(TEXT(A2719,"MMDD")&lt;"0701",TEXT(A2719,"MMDD")&gt;VLOOKUP(R2719,SpeciesValidation!D:W,18,FALSE),TEXT(A2719,"MMDD")&lt;VLOOKUP(R2719,SpeciesValidation!D:W,19,FALSE))),"Date outside expected range for this species",""),"")))</f>
        <v/>
      </c>
      <c r="M2719" s="127" t="str">
        <f>IF(LEN(E2719&amp;"")&gt;0,IF(ISERROR(VLOOKUP(R2719,SpeciesValidation!D:I,6,FALSE)),"",VLOOKUP(R2719,SpeciesValidation!D:I,6,FALSE)),"")</f>
        <v/>
      </c>
      <c r="Q2719" s="36" t="str">
        <f>IF(LEN(E2719&amp;"")&gt;0,IF(ISERROR(VLOOKUP(E2719,SpeciesValidation!B:G,2,FALSE)=TRUE),"",VLOOKUP(E2719,SpeciesValidation!B:G,2,FALSE)),"")</f>
        <v/>
      </c>
      <c r="R2719" s="36" t="str">
        <f>IF(LEN(E2719&amp;"")&gt;0,IF(ISERROR(VLOOKUP(E2719,SpeciesLookup!B:G,4,FALSE)=TRUE),"",VLOOKUP(E2719,SpeciesLookup!B:G,4,FALSE)),"")</f>
        <v/>
      </c>
    </row>
    <row r="2720" spans="1:18" ht="13.2" x14ac:dyDescent="0.25">
      <c r="A2720" s="72"/>
      <c r="D2720" s="11"/>
      <c r="G2720" s="128" t="str">
        <f>IF(LEN(E2720&amp;"")&gt;0,IF(ISERROR(VLOOKUP(E2720,SpeciesLookup!B:G,6,FALSE)=TRUE),"",VLOOKUP(E2720,SpeciesLookup!B:G,6,FALSE)),"")</f>
        <v/>
      </c>
      <c r="H2720" s="128" t="str">
        <f>IF(LEN(E2720&amp;"")&gt;0,IF(ISERROR(VLOOKUP(E2720,SpeciesLookup!B:G,5,FALSE)=TRUE),"",VLOOKUP(E2720,SpeciesLookup!B:G,5,FALSE)),"")</f>
        <v/>
      </c>
      <c r="I2720" s="11"/>
      <c r="J2720" s="73"/>
      <c r="K2720" s="11"/>
      <c r="L2720" s="127" t="str">
        <f>TRIM(IF(ISERROR(VLOOKUP(R2720,SpeciesValidation!D:T,IF(ISNA(VLOOKUP(J2720,Validation!B$2:C$15,2,FALSE)),FALSE,VLOOKUP(J2720,Validation!B$2:C$15,2,FALSE)))),IF(LEN(E2720&amp;"")&gt;0,"",""),VLOOKUP(R2720,SpeciesValidation!D:T,VLOOKUP(J2720,Validation!B$2:C$15,2,FALSE),FALSE)) &amp; " " &amp; IF(ISERROR(IF(LEFT(J2720,1)="A",IF(IF(VLOOKUP(R2720,SpeciesValidation!D:W,20,FALSE)=FALSE,OR(TEXT(A2720,"MMDD")&lt;VLOOKUP(R2720,SpeciesValidation!D:W,18,FALSE),TEXT(A2720,"MMDD")&gt;VLOOKUP(R2720,SpeciesValidation!D:W,19,FALSE)),IF(TEXT(A2720,"MMDD")&lt;"0701",TEXT(A2720,"MMDD")&gt;VLOOKUP(R2720,SpeciesValidation!D:W,18,FALSE),TEXT(A2720,"MMDD")&lt;VLOOKUP(R2720,SpeciesValidation!D:W,19,FALSE))),"Date outside expected range for this species",""),"")),"",IF(LEFT(J2720,1)="A",IF(IF(VLOOKUP(R2720,SpeciesValidation!D:W,20,FALSE)=FALSE,OR(TEXT(A2720,"MMDD")&lt;VLOOKUP(R2720,SpeciesValidation!D:W,18,FALSE),TEXT(A2720,"MMDD")&gt;VLOOKUP(R2720,SpeciesValidation!D:W,19,FALSE)),IF(TEXT(A2720,"MMDD")&lt;"0701",TEXT(A2720,"MMDD")&gt;VLOOKUP(R2720,SpeciesValidation!D:W,18,FALSE),TEXT(A2720,"MMDD")&lt;VLOOKUP(R2720,SpeciesValidation!D:W,19,FALSE))),"Date outside expected range for this species",""),"")))</f>
        <v/>
      </c>
      <c r="M2720" s="127" t="str">
        <f>IF(LEN(E2720&amp;"")&gt;0,IF(ISERROR(VLOOKUP(R2720,SpeciesValidation!D:I,6,FALSE)),"",VLOOKUP(R2720,SpeciesValidation!D:I,6,FALSE)),"")</f>
        <v/>
      </c>
      <c r="Q2720" s="36" t="str">
        <f>IF(LEN(E2720&amp;"")&gt;0,IF(ISERROR(VLOOKUP(E2720,SpeciesValidation!B:G,2,FALSE)=TRUE),"",VLOOKUP(E2720,SpeciesValidation!B:G,2,FALSE)),"")</f>
        <v/>
      </c>
      <c r="R2720" s="36" t="str">
        <f>IF(LEN(E2720&amp;"")&gt;0,IF(ISERROR(VLOOKUP(E2720,SpeciesLookup!B:G,4,FALSE)=TRUE),"",VLOOKUP(E2720,SpeciesLookup!B:G,4,FALSE)),"")</f>
        <v/>
      </c>
    </row>
    <row r="2721" spans="1:18" ht="13.2" x14ac:dyDescent="0.25">
      <c r="A2721" s="72"/>
      <c r="D2721" s="11"/>
      <c r="G2721" s="128" t="str">
        <f>IF(LEN(E2721&amp;"")&gt;0,IF(ISERROR(VLOOKUP(E2721,SpeciesLookup!B:G,6,FALSE)=TRUE),"",VLOOKUP(E2721,SpeciesLookup!B:G,6,FALSE)),"")</f>
        <v/>
      </c>
      <c r="H2721" s="128" t="str">
        <f>IF(LEN(E2721&amp;"")&gt;0,IF(ISERROR(VLOOKUP(E2721,SpeciesLookup!B:G,5,FALSE)=TRUE),"",VLOOKUP(E2721,SpeciesLookup!B:G,5,FALSE)),"")</f>
        <v/>
      </c>
      <c r="I2721" s="11"/>
      <c r="J2721" s="73"/>
      <c r="K2721" s="11"/>
      <c r="L2721" s="127" t="str">
        <f>TRIM(IF(ISERROR(VLOOKUP(R2721,SpeciesValidation!D:T,IF(ISNA(VLOOKUP(J2721,Validation!B$2:C$15,2,FALSE)),FALSE,VLOOKUP(J2721,Validation!B$2:C$15,2,FALSE)))),IF(LEN(E2721&amp;"")&gt;0,"",""),VLOOKUP(R2721,SpeciesValidation!D:T,VLOOKUP(J2721,Validation!B$2:C$15,2,FALSE),FALSE)) &amp; " " &amp; IF(ISERROR(IF(LEFT(J2721,1)="A",IF(IF(VLOOKUP(R2721,SpeciesValidation!D:W,20,FALSE)=FALSE,OR(TEXT(A2721,"MMDD")&lt;VLOOKUP(R2721,SpeciesValidation!D:W,18,FALSE),TEXT(A2721,"MMDD")&gt;VLOOKUP(R2721,SpeciesValidation!D:W,19,FALSE)),IF(TEXT(A2721,"MMDD")&lt;"0701",TEXT(A2721,"MMDD")&gt;VLOOKUP(R2721,SpeciesValidation!D:W,18,FALSE),TEXT(A2721,"MMDD")&lt;VLOOKUP(R2721,SpeciesValidation!D:W,19,FALSE))),"Date outside expected range for this species",""),"")),"",IF(LEFT(J2721,1)="A",IF(IF(VLOOKUP(R2721,SpeciesValidation!D:W,20,FALSE)=FALSE,OR(TEXT(A2721,"MMDD")&lt;VLOOKUP(R2721,SpeciesValidation!D:W,18,FALSE),TEXT(A2721,"MMDD")&gt;VLOOKUP(R2721,SpeciesValidation!D:W,19,FALSE)),IF(TEXT(A2721,"MMDD")&lt;"0701",TEXT(A2721,"MMDD")&gt;VLOOKUP(R2721,SpeciesValidation!D:W,18,FALSE),TEXT(A2721,"MMDD")&lt;VLOOKUP(R2721,SpeciesValidation!D:W,19,FALSE))),"Date outside expected range for this species",""),"")))</f>
        <v/>
      </c>
      <c r="M2721" s="127" t="str">
        <f>IF(LEN(E2721&amp;"")&gt;0,IF(ISERROR(VLOOKUP(R2721,SpeciesValidation!D:I,6,FALSE)),"",VLOOKUP(R2721,SpeciesValidation!D:I,6,FALSE)),"")</f>
        <v/>
      </c>
      <c r="Q2721" s="36" t="str">
        <f>IF(LEN(E2721&amp;"")&gt;0,IF(ISERROR(VLOOKUP(E2721,SpeciesValidation!B:G,2,FALSE)=TRUE),"",VLOOKUP(E2721,SpeciesValidation!B:G,2,FALSE)),"")</f>
        <v/>
      </c>
      <c r="R2721" s="36" t="str">
        <f>IF(LEN(E2721&amp;"")&gt;0,IF(ISERROR(VLOOKUP(E2721,SpeciesLookup!B:G,4,FALSE)=TRUE),"",VLOOKUP(E2721,SpeciesLookup!B:G,4,FALSE)),"")</f>
        <v/>
      </c>
    </row>
    <row r="2722" spans="1:18" ht="13.2" x14ac:dyDescent="0.25">
      <c r="A2722" s="72"/>
      <c r="D2722" s="11"/>
      <c r="G2722" s="128" t="str">
        <f>IF(LEN(E2722&amp;"")&gt;0,IF(ISERROR(VLOOKUP(E2722,SpeciesLookup!B:G,6,FALSE)=TRUE),"",VLOOKUP(E2722,SpeciesLookup!B:G,6,FALSE)),"")</f>
        <v/>
      </c>
      <c r="H2722" s="128" t="str">
        <f>IF(LEN(E2722&amp;"")&gt;0,IF(ISERROR(VLOOKUP(E2722,SpeciesLookup!B:G,5,FALSE)=TRUE),"",VLOOKUP(E2722,SpeciesLookup!B:G,5,FALSE)),"")</f>
        <v/>
      </c>
      <c r="I2722" s="11"/>
      <c r="J2722" s="73"/>
      <c r="K2722" s="11"/>
      <c r="L2722" s="127" t="str">
        <f>TRIM(IF(ISERROR(VLOOKUP(R2722,SpeciesValidation!D:T,IF(ISNA(VLOOKUP(J2722,Validation!B$2:C$15,2,FALSE)),FALSE,VLOOKUP(J2722,Validation!B$2:C$15,2,FALSE)))),IF(LEN(E2722&amp;"")&gt;0,"",""),VLOOKUP(R2722,SpeciesValidation!D:T,VLOOKUP(J2722,Validation!B$2:C$15,2,FALSE),FALSE)) &amp; " " &amp; IF(ISERROR(IF(LEFT(J2722,1)="A",IF(IF(VLOOKUP(R2722,SpeciesValidation!D:W,20,FALSE)=FALSE,OR(TEXT(A2722,"MMDD")&lt;VLOOKUP(R2722,SpeciesValidation!D:W,18,FALSE),TEXT(A2722,"MMDD")&gt;VLOOKUP(R2722,SpeciesValidation!D:W,19,FALSE)),IF(TEXT(A2722,"MMDD")&lt;"0701",TEXT(A2722,"MMDD")&gt;VLOOKUP(R2722,SpeciesValidation!D:W,18,FALSE),TEXT(A2722,"MMDD")&lt;VLOOKUP(R2722,SpeciesValidation!D:W,19,FALSE))),"Date outside expected range for this species",""),"")),"",IF(LEFT(J2722,1)="A",IF(IF(VLOOKUP(R2722,SpeciesValidation!D:W,20,FALSE)=FALSE,OR(TEXT(A2722,"MMDD")&lt;VLOOKUP(R2722,SpeciesValidation!D:W,18,FALSE),TEXT(A2722,"MMDD")&gt;VLOOKUP(R2722,SpeciesValidation!D:W,19,FALSE)),IF(TEXT(A2722,"MMDD")&lt;"0701",TEXT(A2722,"MMDD")&gt;VLOOKUP(R2722,SpeciesValidation!D:W,18,FALSE),TEXT(A2722,"MMDD")&lt;VLOOKUP(R2722,SpeciesValidation!D:W,19,FALSE))),"Date outside expected range for this species",""),"")))</f>
        <v/>
      </c>
      <c r="M2722" s="127" t="str">
        <f>IF(LEN(E2722&amp;"")&gt;0,IF(ISERROR(VLOOKUP(R2722,SpeciesValidation!D:I,6,FALSE)),"",VLOOKUP(R2722,SpeciesValidation!D:I,6,FALSE)),"")</f>
        <v/>
      </c>
      <c r="Q2722" s="36" t="str">
        <f>IF(LEN(E2722&amp;"")&gt;0,IF(ISERROR(VLOOKUP(E2722,SpeciesValidation!B:G,2,FALSE)=TRUE),"",VLOOKUP(E2722,SpeciesValidation!B:G,2,FALSE)),"")</f>
        <v/>
      </c>
      <c r="R2722" s="36" t="str">
        <f>IF(LEN(E2722&amp;"")&gt;0,IF(ISERROR(VLOOKUP(E2722,SpeciesLookup!B:G,4,FALSE)=TRUE),"",VLOOKUP(E2722,SpeciesLookup!B:G,4,FALSE)),"")</f>
        <v/>
      </c>
    </row>
    <row r="2723" spans="1:18" ht="13.2" x14ac:dyDescent="0.25">
      <c r="A2723" s="72"/>
      <c r="D2723" s="11"/>
      <c r="G2723" s="128" t="str">
        <f>IF(LEN(E2723&amp;"")&gt;0,IF(ISERROR(VLOOKUP(E2723,SpeciesLookup!B:G,6,FALSE)=TRUE),"",VLOOKUP(E2723,SpeciesLookup!B:G,6,FALSE)),"")</f>
        <v/>
      </c>
      <c r="H2723" s="128" t="str">
        <f>IF(LEN(E2723&amp;"")&gt;0,IF(ISERROR(VLOOKUP(E2723,SpeciesLookup!B:G,5,FALSE)=TRUE),"",VLOOKUP(E2723,SpeciesLookup!B:G,5,FALSE)),"")</f>
        <v/>
      </c>
      <c r="I2723" s="11"/>
      <c r="J2723" s="73"/>
      <c r="K2723" s="11"/>
      <c r="L2723" s="127" t="str">
        <f>TRIM(IF(ISERROR(VLOOKUP(R2723,SpeciesValidation!D:T,IF(ISNA(VLOOKUP(J2723,Validation!B$2:C$15,2,FALSE)),FALSE,VLOOKUP(J2723,Validation!B$2:C$15,2,FALSE)))),IF(LEN(E2723&amp;"")&gt;0,"",""),VLOOKUP(R2723,SpeciesValidation!D:T,VLOOKUP(J2723,Validation!B$2:C$15,2,FALSE),FALSE)) &amp; " " &amp; IF(ISERROR(IF(LEFT(J2723,1)="A",IF(IF(VLOOKUP(R2723,SpeciesValidation!D:W,20,FALSE)=FALSE,OR(TEXT(A2723,"MMDD")&lt;VLOOKUP(R2723,SpeciesValidation!D:W,18,FALSE),TEXT(A2723,"MMDD")&gt;VLOOKUP(R2723,SpeciesValidation!D:W,19,FALSE)),IF(TEXT(A2723,"MMDD")&lt;"0701",TEXT(A2723,"MMDD")&gt;VLOOKUP(R2723,SpeciesValidation!D:W,18,FALSE),TEXT(A2723,"MMDD")&lt;VLOOKUP(R2723,SpeciesValidation!D:W,19,FALSE))),"Date outside expected range for this species",""),"")),"",IF(LEFT(J2723,1)="A",IF(IF(VLOOKUP(R2723,SpeciesValidation!D:W,20,FALSE)=FALSE,OR(TEXT(A2723,"MMDD")&lt;VLOOKUP(R2723,SpeciesValidation!D:W,18,FALSE),TEXT(A2723,"MMDD")&gt;VLOOKUP(R2723,SpeciesValidation!D:W,19,FALSE)),IF(TEXT(A2723,"MMDD")&lt;"0701",TEXT(A2723,"MMDD")&gt;VLOOKUP(R2723,SpeciesValidation!D:W,18,FALSE),TEXT(A2723,"MMDD")&lt;VLOOKUP(R2723,SpeciesValidation!D:W,19,FALSE))),"Date outside expected range for this species",""),"")))</f>
        <v/>
      </c>
      <c r="M2723" s="127" t="str">
        <f>IF(LEN(E2723&amp;"")&gt;0,IF(ISERROR(VLOOKUP(R2723,SpeciesValidation!D:I,6,FALSE)),"",VLOOKUP(R2723,SpeciesValidation!D:I,6,FALSE)),"")</f>
        <v/>
      </c>
      <c r="Q2723" s="36" t="str">
        <f>IF(LEN(E2723&amp;"")&gt;0,IF(ISERROR(VLOOKUP(E2723,SpeciesValidation!B:G,2,FALSE)=TRUE),"",VLOOKUP(E2723,SpeciesValidation!B:G,2,FALSE)),"")</f>
        <v/>
      </c>
      <c r="R2723" s="36" t="str">
        <f>IF(LEN(E2723&amp;"")&gt;0,IF(ISERROR(VLOOKUP(E2723,SpeciesLookup!B:G,4,FALSE)=TRUE),"",VLOOKUP(E2723,SpeciesLookup!B:G,4,FALSE)),"")</f>
        <v/>
      </c>
    </row>
    <row r="2724" spans="1:18" ht="13.2" x14ac:dyDescent="0.25">
      <c r="A2724" s="72"/>
      <c r="D2724" s="11"/>
      <c r="G2724" s="128" t="str">
        <f>IF(LEN(E2724&amp;"")&gt;0,IF(ISERROR(VLOOKUP(E2724,SpeciesLookup!B:G,6,FALSE)=TRUE),"",VLOOKUP(E2724,SpeciesLookup!B:G,6,FALSE)),"")</f>
        <v/>
      </c>
      <c r="H2724" s="128" t="str">
        <f>IF(LEN(E2724&amp;"")&gt;0,IF(ISERROR(VLOOKUP(E2724,SpeciesLookup!B:G,5,FALSE)=TRUE),"",VLOOKUP(E2724,SpeciesLookup!B:G,5,FALSE)),"")</f>
        <v/>
      </c>
      <c r="I2724" s="11"/>
      <c r="J2724" s="73"/>
      <c r="K2724" s="11"/>
      <c r="L2724" s="127" t="str">
        <f>TRIM(IF(ISERROR(VLOOKUP(R2724,SpeciesValidation!D:T,IF(ISNA(VLOOKUP(J2724,Validation!B$2:C$15,2,FALSE)),FALSE,VLOOKUP(J2724,Validation!B$2:C$15,2,FALSE)))),IF(LEN(E2724&amp;"")&gt;0,"",""),VLOOKUP(R2724,SpeciesValidation!D:T,VLOOKUP(J2724,Validation!B$2:C$15,2,FALSE),FALSE)) &amp; " " &amp; IF(ISERROR(IF(LEFT(J2724,1)="A",IF(IF(VLOOKUP(R2724,SpeciesValidation!D:W,20,FALSE)=FALSE,OR(TEXT(A2724,"MMDD")&lt;VLOOKUP(R2724,SpeciesValidation!D:W,18,FALSE),TEXT(A2724,"MMDD")&gt;VLOOKUP(R2724,SpeciesValidation!D:W,19,FALSE)),IF(TEXT(A2724,"MMDD")&lt;"0701",TEXT(A2724,"MMDD")&gt;VLOOKUP(R2724,SpeciesValidation!D:W,18,FALSE),TEXT(A2724,"MMDD")&lt;VLOOKUP(R2724,SpeciesValidation!D:W,19,FALSE))),"Date outside expected range for this species",""),"")),"",IF(LEFT(J2724,1)="A",IF(IF(VLOOKUP(R2724,SpeciesValidation!D:W,20,FALSE)=FALSE,OR(TEXT(A2724,"MMDD")&lt;VLOOKUP(R2724,SpeciesValidation!D:W,18,FALSE),TEXT(A2724,"MMDD")&gt;VLOOKUP(R2724,SpeciesValidation!D:W,19,FALSE)),IF(TEXT(A2724,"MMDD")&lt;"0701",TEXT(A2724,"MMDD")&gt;VLOOKUP(R2724,SpeciesValidation!D:W,18,FALSE),TEXT(A2724,"MMDD")&lt;VLOOKUP(R2724,SpeciesValidation!D:W,19,FALSE))),"Date outside expected range for this species",""),"")))</f>
        <v/>
      </c>
      <c r="M2724" s="127" t="str">
        <f>IF(LEN(E2724&amp;"")&gt;0,IF(ISERROR(VLOOKUP(R2724,SpeciesValidation!D:I,6,FALSE)),"",VLOOKUP(R2724,SpeciesValidation!D:I,6,FALSE)),"")</f>
        <v/>
      </c>
      <c r="Q2724" s="36" t="str">
        <f>IF(LEN(E2724&amp;"")&gt;0,IF(ISERROR(VLOOKUP(E2724,SpeciesValidation!B:G,2,FALSE)=TRUE),"",VLOOKUP(E2724,SpeciesValidation!B:G,2,FALSE)),"")</f>
        <v/>
      </c>
      <c r="R2724" s="36" t="str">
        <f>IF(LEN(E2724&amp;"")&gt;0,IF(ISERROR(VLOOKUP(E2724,SpeciesLookup!B:G,4,FALSE)=TRUE),"",VLOOKUP(E2724,SpeciesLookup!B:G,4,FALSE)),"")</f>
        <v/>
      </c>
    </row>
    <row r="2725" spans="1:18" ht="13.2" x14ac:dyDescent="0.25">
      <c r="A2725" s="72"/>
      <c r="D2725" s="11"/>
      <c r="G2725" s="128" t="str">
        <f>IF(LEN(E2725&amp;"")&gt;0,IF(ISERROR(VLOOKUP(E2725,SpeciesLookup!B:G,6,FALSE)=TRUE),"",VLOOKUP(E2725,SpeciesLookup!B:G,6,FALSE)),"")</f>
        <v/>
      </c>
      <c r="H2725" s="128" t="str">
        <f>IF(LEN(E2725&amp;"")&gt;0,IF(ISERROR(VLOOKUP(E2725,SpeciesLookup!B:G,5,FALSE)=TRUE),"",VLOOKUP(E2725,SpeciesLookup!B:G,5,FALSE)),"")</f>
        <v/>
      </c>
      <c r="I2725" s="11"/>
      <c r="J2725" s="73"/>
      <c r="K2725" s="11"/>
      <c r="L2725" s="127" t="str">
        <f>TRIM(IF(ISERROR(VLOOKUP(R2725,SpeciesValidation!D:T,IF(ISNA(VLOOKUP(J2725,Validation!B$2:C$15,2,FALSE)),FALSE,VLOOKUP(J2725,Validation!B$2:C$15,2,FALSE)))),IF(LEN(E2725&amp;"")&gt;0,"",""),VLOOKUP(R2725,SpeciesValidation!D:T,VLOOKUP(J2725,Validation!B$2:C$15,2,FALSE),FALSE)) &amp; " " &amp; IF(ISERROR(IF(LEFT(J2725,1)="A",IF(IF(VLOOKUP(R2725,SpeciesValidation!D:W,20,FALSE)=FALSE,OR(TEXT(A2725,"MMDD")&lt;VLOOKUP(R2725,SpeciesValidation!D:W,18,FALSE),TEXT(A2725,"MMDD")&gt;VLOOKUP(R2725,SpeciesValidation!D:W,19,FALSE)),IF(TEXT(A2725,"MMDD")&lt;"0701",TEXT(A2725,"MMDD")&gt;VLOOKUP(R2725,SpeciesValidation!D:W,18,FALSE),TEXT(A2725,"MMDD")&lt;VLOOKUP(R2725,SpeciesValidation!D:W,19,FALSE))),"Date outside expected range for this species",""),"")),"",IF(LEFT(J2725,1)="A",IF(IF(VLOOKUP(R2725,SpeciesValidation!D:W,20,FALSE)=FALSE,OR(TEXT(A2725,"MMDD")&lt;VLOOKUP(R2725,SpeciesValidation!D:W,18,FALSE),TEXT(A2725,"MMDD")&gt;VLOOKUP(R2725,SpeciesValidation!D:W,19,FALSE)),IF(TEXT(A2725,"MMDD")&lt;"0701",TEXT(A2725,"MMDD")&gt;VLOOKUP(R2725,SpeciesValidation!D:W,18,FALSE),TEXT(A2725,"MMDD")&lt;VLOOKUP(R2725,SpeciesValidation!D:W,19,FALSE))),"Date outside expected range for this species",""),"")))</f>
        <v/>
      </c>
      <c r="M2725" s="127" t="str">
        <f>IF(LEN(E2725&amp;"")&gt;0,IF(ISERROR(VLOOKUP(R2725,SpeciesValidation!D:I,6,FALSE)),"",VLOOKUP(R2725,SpeciesValidation!D:I,6,FALSE)),"")</f>
        <v/>
      </c>
      <c r="Q2725" s="36" t="str">
        <f>IF(LEN(E2725&amp;"")&gt;0,IF(ISERROR(VLOOKUP(E2725,SpeciesValidation!B:G,2,FALSE)=TRUE),"",VLOOKUP(E2725,SpeciesValidation!B:G,2,FALSE)),"")</f>
        <v/>
      </c>
      <c r="R2725" s="36" t="str">
        <f>IF(LEN(E2725&amp;"")&gt;0,IF(ISERROR(VLOOKUP(E2725,SpeciesLookup!B:G,4,FALSE)=TRUE),"",VLOOKUP(E2725,SpeciesLookup!B:G,4,FALSE)),"")</f>
        <v/>
      </c>
    </row>
    <row r="2726" spans="1:18" ht="13.2" x14ac:dyDescent="0.25">
      <c r="A2726" s="72"/>
      <c r="D2726" s="11"/>
      <c r="G2726" s="128" t="str">
        <f>IF(LEN(E2726&amp;"")&gt;0,IF(ISERROR(VLOOKUP(E2726,SpeciesLookup!B:G,6,FALSE)=TRUE),"",VLOOKUP(E2726,SpeciesLookup!B:G,6,FALSE)),"")</f>
        <v/>
      </c>
      <c r="H2726" s="128" t="str">
        <f>IF(LEN(E2726&amp;"")&gt;0,IF(ISERROR(VLOOKUP(E2726,SpeciesLookup!B:G,5,FALSE)=TRUE),"",VLOOKUP(E2726,SpeciesLookup!B:G,5,FALSE)),"")</f>
        <v/>
      </c>
      <c r="I2726" s="11"/>
      <c r="J2726" s="73"/>
      <c r="K2726" s="11"/>
      <c r="L2726" s="127" t="str">
        <f>TRIM(IF(ISERROR(VLOOKUP(R2726,SpeciesValidation!D:T,IF(ISNA(VLOOKUP(J2726,Validation!B$2:C$15,2,FALSE)),FALSE,VLOOKUP(J2726,Validation!B$2:C$15,2,FALSE)))),IF(LEN(E2726&amp;"")&gt;0,"",""),VLOOKUP(R2726,SpeciesValidation!D:T,VLOOKUP(J2726,Validation!B$2:C$15,2,FALSE),FALSE)) &amp; " " &amp; IF(ISERROR(IF(LEFT(J2726,1)="A",IF(IF(VLOOKUP(R2726,SpeciesValidation!D:W,20,FALSE)=FALSE,OR(TEXT(A2726,"MMDD")&lt;VLOOKUP(R2726,SpeciesValidation!D:W,18,FALSE),TEXT(A2726,"MMDD")&gt;VLOOKUP(R2726,SpeciesValidation!D:W,19,FALSE)),IF(TEXT(A2726,"MMDD")&lt;"0701",TEXT(A2726,"MMDD")&gt;VLOOKUP(R2726,SpeciesValidation!D:W,18,FALSE),TEXT(A2726,"MMDD")&lt;VLOOKUP(R2726,SpeciesValidation!D:W,19,FALSE))),"Date outside expected range for this species",""),"")),"",IF(LEFT(J2726,1)="A",IF(IF(VLOOKUP(R2726,SpeciesValidation!D:W,20,FALSE)=FALSE,OR(TEXT(A2726,"MMDD")&lt;VLOOKUP(R2726,SpeciesValidation!D:W,18,FALSE),TEXT(A2726,"MMDD")&gt;VLOOKUP(R2726,SpeciesValidation!D:W,19,FALSE)),IF(TEXT(A2726,"MMDD")&lt;"0701",TEXT(A2726,"MMDD")&gt;VLOOKUP(R2726,SpeciesValidation!D:W,18,FALSE),TEXT(A2726,"MMDD")&lt;VLOOKUP(R2726,SpeciesValidation!D:W,19,FALSE))),"Date outside expected range for this species",""),"")))</f>
        <v/>
      </c>
      <c r="M2726" s="127" t="str">
        <f>IF(LEN(E2726&amp;"")&gt;0,IF(ISERROR(VLOOKUP(R2726,SpeciesValidation!D:I,6,FALSE)),"",VLOOKUP(R2726,SpeciesValidation!D:I,6,FALSE)),"")</f>
        <v/>
      </c>
      <c r="Q2726" s="36" t="str">
        <f>IF(LEN(E2726&amp;"")&gt;0,IF(ISERROR(VLOOKUP(E2726,SpeciesValidation!B:G,2,FALSE)=TRUE),"",VLOOKUP(E2726,SpeciesValidation!B:G,2,FALSE)),"")</f>
        <v/>
      </c>
      <c r="R2726" s="36" t="str">
        <f>IF(LEN(E2726&amp;"")&gt;0,IF(ISERROR(VLOOKUP(E2726,SpeciesLookup!B:G,4,FALSE)=TRUE),"",VLOOKUP(E2726,SpeciesLookup!B:G,4,FALSE)),"")</f>
        <v/>
      </c>
    </row>
    <row r="2727" spans="1:18" ht="13.2" x14ac:dyDescent="0.25">
      <c r="A2727" s="72"/>
      <c r="D2727" s="11"/>
      <c r="G2727" s="128" t="str">
        <f>IF(LEN(E2727&amp;"")&gt;0,IF(ISERROR(VLOOKUP(E2727,SpeciesLookup!B:G,6,FALSE)=TRUE),"",VLOOKUP(E2727,SpeciesLookup!B:G,6,FALSE)),"")</f>
        <v/>
      </c>
      <c r="H2727" s="128" t="str">
        <f>IF(LEN(E2727&amp;"")&gt;0,IF(ISERROR(VLOOKUP(E2727,SpeciesLookup!B:G,5,FALSE)=TRUE),"",VLOOKUP(E2727,SpeciesLookup!B:G,5,FALSE)),"")</f>
        <v/>
      </c>
      <c r="I2727" s="11"/>
      <c r="J2727" s="73"/>
      <c r="K2727" s="11"/>
      <c r="L2727" s="127" t="str">
        <f>TRIM(IF(ISERROR(VLOOKUP(R2727,SpeciesValidation!D:T,IF(ISNA(VLOOKUP(J2727,Validation!B$2:C$15,2,FALSE)),FALSE,VLOOKUP(J2727,Validation!B$2:C$15,2,FALSE)))),IF(LEN(E2727&amp;"")&gt;0,"",""),VLOOKUP(R2727,SpeciesValidation!D:T,VLOOKUP(J2727,Validation!B$2:C$15,2,FALSE),FALSE)) &amp; " " &amp; IF(ISERROR(IF(LEFT(J2727,1)="A",IF(IF(VLOOKUP(R2727,SpeciesValidation!D:W,20,FALSE)=FALSE,OR(TEXT(A2727,"MMDD")&lt;VLOOKUP(R2727,SpeciesValidation!D:W,18,FALSE),TEXT(A2727,"MMDD")&gt;VLOOKUP(R2727,SpeciesValidation!D:W,19,FALSE)),IF(TEXT(A2727,"MMDD")&lt;"0701",TEXT(A2727,"MMDD")&gt;VLOOKUP(R2727,SpeciesValidation!D:W,18,FALSE),TEXT(A2727,"MMDD")&lt;VLOOKUP(R2727,SpeciesValidation!D:W,19,FALSE))),"Date outside expected range for this species",""),"")),"",IF(LEFT(J2727,1)="A",IF(IF(VLOOKUP(R2727,SpeciesValidation!D:W,20,FALSE)=FALSE,OR(TEXT(A2727,"MMDD")&lt;VLOOKUP(R2727,SpeciesValidation!D:W,18,FALSE),TEXT(A2727,"MMDD")&gt;VLOOKUP(R2727,SpeciesValidation!D:W,19,FALSE)),IF(TEXT(A2727,"MMDD")&lt;"0701",TEXT(A2727,"MMDD")&gt;VLOOKUP(R2727,SpeciesValidation!D:W,18,FALSE),TEXT(A2727,"MMDD")&lt;VLOOKUP(R2727,SpeciesValidation!D:W,19,FALSE))),"Date outside expected range for this species",""),"")))</f>
        <v/>
      </c>
      <c r="M2727" s="127" t="str">
        <f>IF(LEN(E2727&amp;"")&gt;0,IF(ISERROR(VLOOKUP(R2727,SpeciesValidation!D:I,6,FALSE)),"",VLOOKUP(R2727,SpeciesValidation!D:I,6,FALSE)),"")</f>
        <v/>
      </c>
      <c r="Q2727" s="36" t="str">
        <f>IF(LEN(E2727&amp;"")&gt;0,IF(ISERROR(VLOOKUP(E2727,SpeciesValidation!B:G,2,FALSE)=TRUE),"",VLOOKUP(E2727,SpeciesValidation!B:G,2,FALSE)),"")</f>
        <v/>
      </c>
      <c r="R2727" s="36" t="str">
        <f>IF(LEN(E2727&amp;"")&gt;0,IF(ISERROR(VLOOKUP(E2727,SpeciesLookup!B:G,4,FALSE)=TRUE),"",VLOOKUP(E2727,SpeciesLookup!B:G,4,FALSE)),"")</f>
        <v/>
      </c>
    </row>
    <row r="2728" spans="1:18" ht="13.2" x14ac:dyDescent="0.25">
      <c r="A2728" s="72"/>
      <c r="D2728" s="11"/>
      <c r="G2728" s="128" t="str">
        <f>IF(LEN(E2728&amp;"")&gt;0,IF(ISERROR(VLOOKUP(E2728,SpeciesLookup!B:G,6,FALSE)=TRUE),"",VLOOKUP(E2728,SpeciesLookup!B:G,6,FALSE)),"")</f>
        <v/>
      </c>
      <c r="H2728" s="128" t="str">
        <f>IF(LEN(E2728&amp;"")&gt;0,IF(ISERROR(VLOOKUP(E2728,SpeciesLookup!B:G,5,FALSE)=TRUE),"",VLOOKUP(E2728,SpeciesLookup!B:G,5,FALSE)),"")</f>
        <v/>
      </c>
      <c r="I2728" s="11"/>
      <c r="J2728" s="73"/>
      <c r="K2728" s="11"/>
      <c r="L2728" s="127" t="str">
        <f>TRIM(IF(ISERROR(VLOOKUP(R2728,SpeciesValidation!D:T,IF(ISNA(VLOOKUP(J2728,Validation!B$2:C$15,2,FALSE)),FALSE,VLOOKUP(J2728,Validation!B$2:C$15,2,FALSE)))),IF(LEN(E2728&amp;"")&gt;0,"",""),VLOOKUP(R2728,SpeciesValidation!D:T,VLOOKUP(J2728,Validation!B$2:C$15,2,FALSE),FALSE)) &amp; " " &amp; IF(ISERROR(IF(LEFT(J2728,1)="A",IF(IF(VLOOKUP(R2728,SpeciesValidation!D:W,20,FALSE)=FALSE,OR(TEXT(A2728,"MMDD")&lt;VLOOKUP(R2728,SpeciesValidation!D:W,18,FALSE),TEXT(A2728,"MMDD")&gt;VLOOKUP(R2728,SpeciesValidation!D:W,19,FALSE)),IF(TEXT(A2728,"MMDD")&lt;"0701",TEXT(A2728,"MMDD")&gt;VLOOKUP(R2728,SpeciesValidation!D:W,18,FALSE),TEXT(A2728,"MMDD")&lt;VLOOKUP(R2728,SpeciesValidation!D:W,19,FALSE))),"Date outside expected range for this species",""),"")),"",IF(LEFT(J2728,1)="A",IF(IF(VLOOKUP(R2728,SpeciesValidation!D:W,20,FALSE)=FALSE,OR(TEXT(A2728,"MMDD")&lt;VLOOKUP(R2728,SpeciesValidation!D:W,18,FALSE),TEXT(A2728,"MMDD")&gt;VLOOKUP(R2728,SpeciesValidation!D:W,19,FALSE)),IF(TEXT(A2728,"MMDD")&lt;"0701",TEXT(A2728,"MMDD")&gt;VLOOKUP(R2728,SpeciesValidation!D:W,18,FALSE),TEXT(A2728,"MMDD")&lt;VLOOKUP(R2728,SpeciesValidation!D:W,19,FALSE))),"Date outside expected range for this species",""),"")))</f>
        <v/>
      </c>
      <c r="M2728" s="127" t="str">
        <f>IF(LEN(E2728&amp;"")&gt;0,IF(ISERROR(VLOOKUP(R2728,SpeciesValidation!D:I,6,FALSE)),"",VLOOKUP(R2728,SpeciesValidation!D:I,6,FALSE)),"")</f>
        <v/>
      </c>
      <c r="Q2728" s="36" t="str">
        <f>IF(LEN(E2728&amp;"")&gt;0,IF(ISERROR(VLOOKUP(E2728,SpeciesValidation!B:G,2,FALSE)=TRUE),"",VLOOKUP(E2728,SpeciesValidation!B:G,2,FALSE)),"")</f>
        <v/>
      </c>
      <c r="R2728" s="36" t="str">
        <f>IF(LEN(E2728&amp;"")&gt;0,IF(ISERROR(VLOOKUP(E2728,SpeciesLookup!B:G,4,FALSE)=TRUE),"",VLOOKUP(E2728,SpeciesLookup!B:G,4,FALSE)),"")</f>
        <v/>
      </c>
    </row>
    <row r="2729" spans="1:18" ht="13.2" x14ac:dyDescent="0.25">
      <c r="A2729" s="72"/>
      <c r="D2729" s="11"/>
      <c r="G2729" s="128" t="str">
        <f>IF(LEN(E2729&amp;"")&gt;0,IF(ISERROR(VLOOKUP(E2729,SpeciesLookup!B:G,6,FALSE)=TRUE),"",VLOOKUP(E2729,SpeciesLookup!B:G,6,FALSE)),"")</f>
        <v/>
      </c>
      <c r="H2729" s="128" t="str">
        <f>IF(LEN(E2729&amp;"")&gt;0,IF(ISERROR(VLOOKUP(E2729,SpeciesLookup!B:G,5,FALSE)=TRUE),"",VLOOKUP(E2729,SpeciesLookup!B:G,5,FALSE)),"")</f>
        <v/>
      </c>
      <c r="I2729" s="11"/>
      <c r="J2729" s="73"/>
      <c r="K2729" s="11"/>
      <c r="L2729" s="127" t="str">
        <f>TRIM(IF(ISERROR(VLOOKUP(R2729,SpeciesValidation!D:T,IF(ISNA(VLOOKUP(J2729,Validation!B$2:C$15,2,FALSE)),FALSE,VLOOKUP(J2729,Validation!B$2:C$15,2,FALSE)))),IF(LEN(E2729&amp;"")&gt;0,"",""),VLOOKUP(R2729,SpeciesValidation!D:T,VLOOKUP(J2729,Validation!B$2:C$15,2,FALSE),FALSE)) &amp; " " &amp; IF(ISERROR(IF(LEFT(J2729,1)="A",IF(IF(VLOOKUP(R2729,SpeciesValidation!D:W,20,FALSE)=FALSE,OR(TEXT(A2729,"MMDD")&lt;VLOOKUP(R2729,SpeciesValidation!D:W,18,FALSE),TEXT(A2729,"MMDD")&gt;VLOOKUP(R2729,SpeciesValidation!D:W,19,FALSE)),IF(TEXT(A2729,"MMDD")&lt;"0701",TEXT(A2729,"MMDD")&gt;VLOOKUP(R2729,SpeciesValidation!D:W,18,FALSE),TEXT(A2729,"MMDD")&lt;VLOOKUP(R2729,SpeciesValidation!D:W,19,FALSE))),"Date outside expected range for this species",""),"")),"",IF(LEFT(J2729,1)="A",IF(IF(VLOOKUP(R2729,SpeciesValidation!D:W,20,FALSE)=FALSE,OR(TEXT(A2729,"MMDD")&lt;VLOOKUP(R2729,SpeciesValidation!D:W,18,FALSE),TEXT(A2729,"MMDD")&gt;VLOOKUP(R2729,SpeciesValidation!D:W,19,FALSE)),IF(TEXT(A2729,"MMDD")&lt;"0701",TEXT(A2729,"MMDD")&gt;VLOOKUP(R2729,SpeciesValidation!D:W,18,FALSE),TEXT(A2729,"MMDD")&lt;VLOOKUP(R2729,SpeciesValidation!D:W,19,FALSE))),"Date outside expected range for this species",""),"")))</f>
        <v/>
      </c>
      <c r="M2729" s="127" t="str">
        <f>IF(LEN(E2729&amp;"")&gt;0,IF(ISERROR(VLOOKUP(R2729,SpeciesValidation!D:I,6,FALSE)),"",VLOOKUP(R2729,SpeciesValidation!D:I,6,FALSE)),"")</f>
        <v/>
      </c>
      <c r="Q2729" s="36" t="str">
        <f>IF(LEN(E2729&amp;"")&gt;0,IF(ISERROR(VLOOKUP(E2729,SpeciesValidation!B:G,2,FALSE)=TRUE),"",VLOOKUP(E2729,SpeciesValidation!B:G,2,FALSE)),"")</f>
        <v/>
      </c>
      <c r="R2729" s="36" t="str">
        <f>IF(LEN(E2729&amp;"")&gt;0,IF(ISERROR(VLOOKUP(E2729,SpeciesLookup!B:G,4,FALSE)=TRUE),"",VLOOKUP(E2729,SpeciesLookup!B:G,4,FALSE)),"")</f>
        <v/>
      </c>
    </row>
    <row r="2730" spans="1:18" ht="13.2" x14ac:dyDescent="0.25">
      <c r="A2730" s="72"/>
      <c r="D2730" s="11"/>
      <c r="G2730" s="128" t="str">
        <f>IF(LEN(E2730&amp;"")&gt;0,IF(ISERROR(VLOOKUP(E2730,SpeciesLookup!B:G,6,FALSE)=TRUE),"",VLOOKUP(E2730,SpeciesLookup!B:G,6,FALSE)),"")</f>
        <v/>
      </c>
      <c r="H2730" s="128" t="str">
        <f>IF(LEN(E2730&amp;"")&gt;0,IF(ISERROR(VLOOKUP(E2730,SpeciesLookup!B:G,5,FALSE)=TRUE),"",VLOOKUP(E2730,SpeciesLookup!B:G,5,FALSE)),"")</f>
        <v/>
      </c>
      <c r="I2730" s="11"/>
      <c r="J2730" s="73"/>
      <c r="K2730" s="11"/>
      <c r="L2730" s="127" t="str">
        <f>TRIM(IF(ISERROR(VLOOKUP(R2730,SpeciesValidation!D:T,IF(ISNA(VLOOKUP(J2730,Validation!B$2:C$15,2,FALSE)),FALSE,VLOOKUP(J2730,Validation!B$2:C$15,2,FALSE)))),IF(LEN(E2730&amp;"")&gt;0,"",""),VLOOKUP(R2730,SpeciesValidation!D:T,VLOOKUP(J2730,Validation!B$2:C$15,2,FALSE),FALSE)) &amp; " " &amp; IF(ISERROR(IF(LEFT(J2730,1)="A",IF(IF(VLOOKUP(R2730,SpeciesValidation!D:W,20,FALSE)=FALSE,OR(TEXT(A2730,"MMDD")&lt;VLOOKUP(R2730,SpeciesValidation!D:W,18,FALSE),TEXT(A2730,"MMDD")&gt;VLOOKUP(R2730,SpeciesValidation!D:W,19,FALSE)),IF(TEXT(A2730,"MMDD")&lt;"0701",TEXT(A2730,"MMDD")&gt;VLOOKUP(R2730,SpeciesValidation!D:W,18,FALSE),TEXT(A2730,"MMDD")&lt;VLOOKUP(R2730,SpeciesValidation!D:W,19,FALSE))),"Date outside expected range for this species",""),"")),"",IF(LEFT(J2730,1)="A",IF(IF(VLOOKUP(R2730,SpeciesValidation!D:W,20,FALSE)=FALSE,OR(TEXT(A2730,"MMDD")&lt;VLOOKUP(R2730,SpeciesValidation!D:W,18,FALSE),TEXT(A2730,"MMDD")&gt;VLOOKUP(R2730,SpeciesValidation!D:W,19,FALSE)),IF(TEXT(A2730,"MMDD")&lt;"0701",TEXT(A2730,"MMDD")&gt;VLOOKUP(R2730,SpeciesValidation!D:W,18,FALSE),TEXT(A2730,"MMDD")&lt;VLOOKUP(R2730,SpeciesValidation!D:W,19,FALSE))),"Date outside expected range for this species",""),"")))</f>
        <v/>
      </c>
      <c r="M2730" s="127" t="str">
        <f>IF(LEN(E2730&amp;"")&gt;0,IF(ISERROR(VLOOKUP(R2730,SpeciesValidation!D:I,6,FALSE)),"",VLOOKUP(R2730,SpeciesValidation!D:I,6,FALSE)),"")</f>
        <v/>
      </c>
      <c r="Q2730" s="36" t="str">
        <f>IF(LEN(E2730&amp;"")&gt;0,IF(ISERROR(VLOOKUP(E2730,SpeciesValidation!B:G,2,FALSE)=TRUE),"",VLOOKUP(E2730,SpeciesValidation!B:G,2,FALSE)),"")</f>
        <v/>
      </c>
      <c r="R2730" s="36" t="str">
        <f>IF(LEN(E2730&amp;"")&gt;0,IF(ISERROR(VLOOKUP(E2730,SpeciesLookup!B:G,4,FALSE)=TRUE),"",VLOOKUP(E2730,SpeciesLookup!B:G,4,FALSE)),"")</f>
        <v/>
      </c>
    </row>
    <row r="2731" spans="1:18" ht="13.2" x14ac:dyDescent="0.25">
      <c r="A2731" s="72"/>
      <c r="D2731" s="11"/>
      <c r="G2731" s="128" t="str">
        <f>IF(LEN(E2731&amp;"")&gt;0,IF(ISERROR(VLOOKUP(E2731,SpeciesLookup!B:G,6,FALSE)=TRUE),"",VLOOKUP(E2731,SpeciesLookup!B:G,6,FALSE)),"")</f>
        <v/>
      </c>
      <c r="H2731" s="128" t="str">
        <f>IF(LEN(E2731&amp;"")&gt;0,IF(ISERROR(VLOOKUP(E2731,SpeciesLookup!B:G,5,FALSE)=TRUE),"",VLOOKUP(E2731,SpeciesLookup!B:G,5,FALSE)),"")</f>
        <v/>
      </c>
      <c r="I2731" s="11"/>
      <c r="J2731" s="73"/>
      <c r="K2731" s="11"/>
      <c r="L2731" s="127" t="str">
        <f>TRIM(IF(ISERROR(VLOOKUP(R2731,SpeciesValidation!D:T,IF(ISNA(VLOOKUP(J2731,Validation!B$2:C$15,2,FALSE)),FALSE,VLOOKUP(J2731,Validation!B$2:C$15,2,FALSE)))),IF(LEN(E2731&amp;"")&gt;0,"",""),VLOOKUP(R2731,SpeciesValidation!D:T,VLOOKUP(J2731,Validation!B$2:C$15,2,FALSE),FALSE)) &amp; " " &amp; IF(ISERROR(IF(LEFT(J2731,1)="A",IF(IF(VLOOKUP(R2731,SpeciesValidation!D:W,20,FALSE)=FALSE,OR(TEXT(A2731,"MMDD")&lt;VLOOKUP(R2731,SpeciesValidation!D:W,18,FALSE),TEXT(A2731,"MMDD")&gt;VLOOKUP(R2731,SpeciesValidation!D:W,19,FALSE)),IF(TEXT(A2731,"MMDD")&lt;"0701",TEXT(A2731,"MMDD")&gt;VLOOKUP(R2731,SpeciesValidation!D:W,18,FALSE),TEXT(A2731,"MMDD")&lt;VLOOKUP(R2731,SpeciesValidation!D:W,19,FALSE))),"Date outside expected range for this species",""),"")),"",IF(LEFT(J2731,1)="A",IF(IF(VLOOKUP(R2731,SpeciesValidation!D:W,20,FALSE)=FALSE,OR(TEXT(A2731,"MMDD")&lt;VLOOKUP(R2731,SpeciesValidation!D:W,18,FALSE),TEXT(A2731,"MMDD")&gt;VLOOKUP(R2731,SpeciesValidation!D:W,19,FALSE)),IF(TEXT(A2731,"MMDD")&lt;"0701",TEXT(A2731,"MMDD")&gt;VLOOKUP(R2731,SpeciesValidation!D:W,18,FALSE),TEXT(A2731,"MMDD")&lt;VLOOKUP(R2731,SpeciesValidation!D:W,19,FALSE))),"Date outside expected range for this species",""),"")))</f>
        <v/>
      </c>
      <c r="M2731" s="127" t="str">
        <f>IF(LEN(E2731&amp;"")&gt;0,IF(ISERROR(VLOOKUP(R2731,SpeciesValidation!D:I,6,FALSE)),"",VLOOKUP(R2731,SpeciesValidation!D:I,6,FALSE)),"")</f>
        <v/>
      </c>
      <c r="Q2731" s="36" t="str">
        <f>IF(LEN(E2731&amp;"")&gt;0,IF(ISERROR(VLOOKUP(E2731,SpeciesValidation!B:G,2,FALSE)=TRUE),"",VLOOKUP(E2731,SpeciesValidation!B:G,2,FALSE)),"")</f>
        <v/>
      </c>
      <c r="R2731" s="36" t="str">
        <f>IF(LEN(E2731&amp;"")&gt;0,IF(ISERROR(VLOOKUP(E2731,SpeciesLookup!B:G,4,FALSE)=TRUE),"",VLOOKUP(E2731,SpeciesLookup!B:G,4,FALSE)),"")</f>
        <v/>
      </c>
    </row>
    <row r="2732" spans="1:18" ht="13.2" x14ac:dyDescent="0.25">
      <c r="A2732" s="72"/>
      <c r="D2732" s="11"/>
      <c r="G2732" s="128" t="str">
        <f>IF(LEN(E2732&amp;"")&gt;0,IF(ISERROR(VLOOKUP(E2732,SpeciesLookup!B:G,6,FALSE)=TRUE),"",VLOOKUP(E2732,SpeciesLookup!B:G,6,FALSE)),"")</f>
        <v/>
      </c>
      <c r="H2732" s="128" t="str">
        <f>IF(LEN(E2732&amp;"")&gt;0,IF(ISERROR(VLOOKUP(E2732,SpeciesLookup!B:G,5,FALSE)=TRUE),"",VLOOKUP(E2732,SpeciesLookup!B:G,5,FALSE)),"")</f>
        <v/>
      </c>
      <c r="I2732" s="11"/>
      <c r="J2732" s="73"/>
      <c r="K2732" s="11"/>
      <c r="L2732" s="127" t="str">
        <f>TRIM(IF(ISERROR(VLOOKUP(R2732,SpeciesValidation!D:T,IF(ISNA(VLOOKUP(J2732,Validation!B$2:C$15,2,FALSE)),FALSE,VLOOKUP(J2732,Validation!B$2:C$15,2,FALSE)))),IF(LEN(E2732&amp;"")&gt;0,"",""),VLOOKUP(R2732,SpeciesValidation!D:T,VLOOKUP(J2732,Validation!B$2:C$15,2,FALSE),FALSE)) &amp; " " &amp; IF(ISERROR(IF(LEFT(J2732,1)="A",IF(IF(VLOOKUP(R2732,SpeciesValidation!D:W,20,FALSE)=FALSE,OR(TEXT(A2732,"MMDD")&lt;VLOOKUP(R2732,SpeciesValidation!D:W,18,FALSE),TEXT(A2732,"MMDD")&gt;VLOOKUP(R2732,SpeciesValidation!D:W,19,FALSE)),IF(TEXT(A2732,"MMDD")&lt;"0701",TEXT(A2732,"MMDD")&gt;VLOOKUP(R2732,SpeciesValidation!D:W,18,FALSE),TEXT(A2732,"MMDD")&lt;VLOOKUP(R2732,SpeciesValidation!D:W,19,FALSE))),"Date outside expected range for this species",""),"")),"",IF(LEFT(J2732,1)="A",IF(IF(VLOOKUP(R2732,SpeciesValidation!D:W,20,FALSE)=FALSE,OR(TEXT(A2732,"MMDD")&lt;VLOOKUP(R2732,SpeciesValidation!D:W,18,FALSE),TEXT(A2732,"MMDD")&gt;VLOOKUP(R2732,SpeciesValidation!D:W,19,FALSE)),IF(TEXT(A2732,"MMDD")&lt;"0701",TEXT(A2732,"MMDD")&gt;VLOOKUP(R2732,SpeciesValidation!D:W,18,FALSE),TEXT(A2732,"MMDD")&lt;VLOOKUP(R2732,SpeciesValidation!D:W,19,FALSE))),"Date outside expected range for this species",""),"")))</f>
        <v/>
      </c>
      <c r="M2732" s="127" t="str">
        <f>IF(LEN(E2732&amp;"")&gt;0,IF(ISERROR(VLOOKUP(R2732,SpeciesValidation!D:I,6,FALSE)),"",VLOOKUP(R2732,SpeciesValidation!D:I,6,FALSE)),"")</f>
        <v/>
      </c>
      <c r="Q2732" s="36" t="str">
        <f>IF(LEN(E2732&amp;"")&gt;0,IF(ISERROR(VLOOKUP(E2732,SpeciesValidation!B:G,2,FALSE)=TRUE),"",VLOOKUP(E2732,SpeciesValidation!B:G,2,FALSE)),"")</f>
        <v/>
      </c>
      <c r="R2732" s="36" t="str">
        <f>IF(LEN(E2732&amp;"")&gt;0,IF(ISERROR(VLOOKUP(E2732,SpeciesLookup!B:G,4,FALSE)=TRUE),"",VLOOKUP(E2732,SpeciesLookup!B:G,4,FALSE)),"")</f>
        <v/>
      </c>
    </row>
    <row r="2733" spans="1:18" ht="13.2" x14ac:dyDescent="0.25">
      <c r="A2733" s="72"/>
      <c r="D2733" s="11"/>
      <c r="G2733" s="128" t="str">
        <f>IF(LEN(E2733&amp;"")&gt;0,IF(ISERROR(VLOOKUP(E2733,SpeciesLookup!B:G,6,FALSE)=TRUE),"",VLOOKUP(E2733,SpeciesLookup!B:G,6,FALSE)),"")</f>
        <v/>
      </c>
      <c r="H2733" s="128" t="str">
        <f>IF(LEN(E2733&amp;"")&gt;0,IF(ISERROR(VLOOKUP(E2733,SpeciesLookup!B:G,5,FALSE)=TRUE),"",VLOOKUP(E2733,SpeciesLookup!B:G,5,FALSE)),"")</f>
        <v/>
      </c>
      <c r="I2733" s="11"/>
      <c r="J2733" s="73"/>
      <c r="K2733" s="11"/>
      <c r="L2733" s="127" t="str">
        <f>TRIM(IF(ISERROR(VLOOKUP(R2733,SpeciesValidation!D:T,IF(ISNA(VLOOKUP(J2733,Validation!B$2:C$15,2,FALSE)),FALSE,VLOOKUP(J2733,Validation!B$2:C$15,2,FALSE)))),IF(LEN(E2733&amp;"")&gt;0,"",""),VLOOKUP(R2733,SpeciesValidation!D:T,VLOOKUP(J2733,Validation!B$2:C$15,2,FALSE),FALSE)) &amp; " " &amp; IF(ISERROR(IF(LEFT(J2733,1)="A",IF(IF(VLOOKUP(R2733,SpeciesValidation!D:W,20,FALSE)=FALSE,OR(TEXT(A2733,"MMDD")&lt;VLOOKUP(R2733,SpeciesValidation!D:W,18,FALSE),TEXT(A2733,"MMDD")&gt;VLOOKUP(R2733,SpeciesValidation!D:W,19,FALSE)),IF(TEXT(A2733,"MMDD")&lt;"0701",TEXT(A2733,"MMDD")&gt;VLOOKUP(R2733,SpeciesValidation!D:W,18,FALSE),TEXT(A2733,"MMDD")&lt;VLOOKUP(R2733,SpeciesValidation!D:W,19,FALSE))),"Date outside expected range for this species",""),"")),"",IF(LEFT(J2733,1)="A",IF(IF(VLOOKUP(R2733,SpeciesValidation!D:W,20,FALSE)=FALSE,OR(TEXT(A2733,"MMDD")&lt;VLOOKUP(R2733,SpeciesValidation!D:W,18,FALSE),TEXT(A2733,"MMDD")&gt;VLOOKUP(R2733,SpeciesValidation!D:W,19,FALSE)),IF(TEXT(A2733,"MMDD")&lt;"0701",TEXT(A2733,"MMDD")&gt;VLOOKUP(R2733,SpeciesValidation!D:W,18,FALSE),TEXT(A2733,"MMDD")&lt;VLOOKUP(R2733,SpeciesValidation!D:W,19,FALSE))),"Date outside expected range for this species",""),"")))</f>
        <v/>
      </c>
      <c r="M2733" s="127" t="str">
        <f>IF(LEN(E2733&amp;"")&gt;0,IF(ISERROR(VLOOKUP(R2733,SpeciesValidation!D:I,6,FALSE)),"",VLOOKUP(R2733,SpeciesValidation!D:I,6,FALSE)),"")</f>
        <v/>
      </c>
      <c r="Q2733" s="36" t="str">
        <f>IF(LEN(E2733&amp;"")&gt;0,IF(ISERROR(VLOOKUP(E2733,SpeciesValidation!B:G,2,FALSE)=TRUE),"",VLOOKUP(E2733,SpeciesValidation!B:G,2,FALSE)),"")</f>
        <v/>
      </c>
      <c r="R2733" s="36" t="str">
        <f>IF(LEN(E2733&amp;"")&gt;0,IF(ISERROR(VLOOKUP(E2733,SpeciesLookup!B:G,4,FALSE)=TRUE),"",VLOOKUP(E2733,SpeciesLookup!B:G,4,FALSE)),"")</f>
        <v/>
      </c>
    </row>
    <row r="2734" spans="1:18" ht="13.2" x14ac:dyDescent="0.25">
      <c r="A2734" s="72"/>
      <c r="D2734" s="11"/>
      <c r="G2734" s="128" t="str">
        <f>IF(LEN(E2734&amp;"")&gt;0,IF(ISERROR(VLOOKUP(E2734,SpeciesLookup!B:G,6,FALSE)=TRUE),"",VLOOKUP(E2734,SpeciesLookup!B:G,6,FALSE)),"")</f>
        <v/>
      </c>
      <c r="H2734" s="128" t="str">
        <f>IF(LEN(E2734&amp;"")&gt;0,IF(ISERROR(VLOOKUP(E2734,SpeciesLookup!B:G,5,FALSE)=TRUE),"",VLOOKUP(E2734,SpeciesLookup!B:G,5,FALSE)),"")</f>
        <v/>
      </c>
      <c r="I2734" s="11"/>
      <c r="J2734" s="73"/>
      <c r="K2734" s="11"/>
      <c r="L2734" s="127" t="str">
        <f>TRIM(IF(ISERROR(VLOOKUP(R2734,SpeciesValidation!D:T,IF(ISNA(VLOOKUP(J2734,Validation!B$2:C$15,2,FALSE)),FALSE,VLOOKUP(J2734,Validation!B$2:C$15,2,FALSE)))),IF(LEN(E2734&amp;"")&gt;0,"",""),VLOOKUP(R2734,SpeciesValidation!D:T,VLOOKUP(J2734,Validation!B$2:C$15,2,FALSE),FALSE)) &amp; " " &amp; IF(ISERROR(IF(LEFT(J2734,1)="A",IF(IF(VLOOKUP(R2734,SpeciesValidation!D:W,20,FALSE)=FALSE,OR(TEXT(A2734,"MMDD")&lt;VLOOKUP(R2734,SpeciesValidation!D:W,18,FALSE),TEXT(A2734,"MMDD")&gt;VLOOKUP(R2734,SpeciesValidation!D:W,19,FALSE)),IF(TEXT(A2734,"MMDD")&lt;"0701",TEXT(A2734,"MMDD")&gt;VLOOKUP(R2734,SpeciesValidation!D:W,18,FALSE),TEXT(A2734,"MMDD")&lt;VLOOKUP(R2734,SpeciesValidation!D:W,19,FALSE))),"Date outside expected range for this species",""),"")),"",IF(LEFT(J2734,1)="A",IF(IF(VLOOKUP(R2734,SpeciesValidation!D:W,20,FALSE)=FALSE,OR(TEXT(A2734,"MMDD")&lt;VLOOKUP(R2734,SpeciesValidation!D:W,18,FALSE),TEXT(A2734,"MMDD")&gt;VLOOKUP(R2734,SpeciesValidation!D:W,19,FALSE)),IF(TEXT(A2734,"MMDD")&lt;"0701",TEXT(A2734,"MMDD")&gt;VLOOKUP(R2734,SpeciesValidation!D:W,18,FALSE),TEXT(A2734,"MMDD")&lt;VLOOKUP(R2734,SpeciesValidation!D:W,19,FALSE))),"Date outside expected range for this species",""),"")))</f>
        <v/>
      </c>
      <c r="M2734" s="127" t="str">
        <f>IF(LEN(E2734&amp;"")&gt;0,IF(ISERROR(VLOOKUP(R2734,SpeciesValidation!D:I,6,FALSE)),"",VLOOKUP(R2734,SpeciesValidation!D:I,6,FALSE)),"")</f>
        <v/>
      </c>
      <c r="Q2734" s="36" t="str">
        <f>IF(LEN(E2734&amp;"")&gt;0,IF(ISERROR(VLOOKUP(E2734,SpeciesValidation!B:G,2,FALSE)=TRUE),"",VLOOKUP(E2734,SpeciesValidation!B:G,2,FALSE)),"")</f>
        <v/>
      </c>
      <c r="R2734" s="36" t="str">
        <f>IF(LEN(E2734&amp;"")&gt;0,IF(ISERROR(VLOOKUP(E2734,SpeciesLookup!B:G,4,FALSE)=TRUE),"",VLOOKUP(E2734,SpeciesLookup!B:G,4,FALSE)),"")</f>
        <v/>
      </c>
    </row>
    <row r="2735" spans="1:18" ht="13.2" x14ac:dyDescent="0.25">
      <c r="A2735" s="72"/>
      <c r="D2735" s="11"/>
      <c r="G2735" s="128" t="str">
        <f>IF(LEN(E2735&amp;"")&gt;0,IF(ISERROR(VLOOKUP(E2735,SpeciesLookup!B:G,6,FALSE)=TRUE),"",VLOOKUP(E2735,SpeciesLookup!B:G,6,FALSE)),"")</f>
        <v/>
      </c>
      <c r="H2735" s="128" t="str">
        <f>IF(LEN(E2735&amp;"")&gt;0,IF(ISERROR(VLOOKUP(E2735,SpeciesLookup!B:G,5,FALSE)=TRUE),"",VLOOKUP(E2735,SpeciesLookup!B:G,5,FALSE)),"")</f>
        <v/>
      </c>
      <c r="I2735" s="11"/>
      <c r="J2735" s="73"/>
      <c r="K2735" s="11"/>
      <c r="L2735" s="127" t="str">
        <f>TRIM(IF(ISERROR(VLOOKUP(R2735,SpeciesValidation!D:T,IF(ISNA(VLOOKUP(J2735,Validation!B$2:C$15,2,FALSE)),FALSE,VLOOKUP(J2735,Validation!B$2:C$15,2,FALSE)))),IF(LEN(E2735&amp;"")&gt;0,"",""),VLOOKUP(R2735,SpeciesValidation!D:T,VLOOKUP(J2735,Validation!B$2:C$15,2,FALSE),FALSE)) &amp; " " &amp; IF(ISERROR(IF(LEFT(J2735,1)="A",IF(IF(VLOOKUP(R2735,SpeciesValidation!D:W,20,FALSE)=FALSE,OR(TEXT(A2735,"MMDD")&lt;VLOOKUP(R2735,SpeciesValidation!D:W,18,FALSE),TEXT(A2735,"MMDD")&gt;VLOOKUP(R2735,SpeciesValidation!D:W,19,FALSE)),IF(TEXT(A2735,"MMDD")&lt;"0701",TEXT(A2735,"MMDD")&gt;VLOOKUP(R2735,SpeciesValidation!D:W,18,FALSE),TEXT(A2735,"MMDD")&lt;VLOOKUP(R2735,SpeciesValidation!D:W,19,FALSE))),"Date outside expected range for this species",""),"")),"",IF(LEFT(J2735,1)="A",IF(IF(VLOOKUP(R2735,SpeciesValidation!D:W,20,FALSE)=FALSE,OR(TEXT(A2735,"MMDD")&lt;VLOOKUP(R2735,SpeciesValidation!D:W,18,FALSE),TEXT(A2735,"MMDD")&gt;VLOOKUP(R2735,SpeciesValidation!D:W,19,FALSE)),IF(TEXT(A2735,"MMDD")&lt;"0701",TEXT(A2735,"MMDD")&gt;VLOOKUP(R2735,SpeciesValidation!D:W,18,FALSE),TEXT(A2735,"MMDD")&lt;VLOOKUP(R2735,SpeciesValidation!D:W,19,FALSE))),"Date outside expected range for this species",""),"")))</f>
        <v/>
      </c>
      <c r="M2735" s="127" t="str">
        <f>IF(LEN(E2735&amp;"")&gt;0,IF(ISERROR(VLOOKUP(R2735,SpeciesValidation!D:I,6,FALSE)),"",VLOOKUP(R2735,SpeciesValidation!D:I,6,FALSE)),"")</f>
        <v/>
      </c>
      <c r="Q2735" s="36" t="str">
        <f>IF(LEN(E2735&amp;"")&gt;0,IF(ISERROR(VLOOKUP(E2735,SpeciesValidation!B:G,2,FALSE)=TRUE),"",VLOOKUP(E2735,SpeciesValidation!B:G,2,FALSE)),"")</f>
        <v/>
      </c>
      <c r="R2735" s="36" t="str">
        <f>IF(LEN(E2735&amp;"")&gt;0,IF(ISERROR(VLOOKUP(E2735,SpeciesLookup!B:G,4,FALSE)=TRUE),"",VLOOKUP(E2735,SpeciesLookup!B:G,4,FALSE)),"")</f>
        <v/>
      </c>
    </row>
    <row r="2736" spans="1:18" ht="13.2" x14ac:dyDescent="0.25">
      <c r="A2736" s="72"/>
      <c r="D2736" s="11"/>
      <c r="G2736" s="128" t="str">
        <f>IF(LEN(E2736&amp;"")&gt;0,IF(ISERROR(VLOOKUP(E2736,SpeciesLookup!B:G,6,FALSE)=TRUE),"",VLOOKUP(E2736,SpeciesLookup!B:G,6,FALSE)),"")</f>
        <v/>
      </c>
      <c r="H2736" s="128" t="str">
        <f>IF(LEN(E2736&amp;"")&gt;0,IF(ISERROR(VLOOKUP(E2736,SpeciesLookup!B:G,5,FALSE)=TRUE),"",VLOOKUP(E2736,SpeciesLookup!B:G,5,FALSE)),"")</f>
        <v/>
      </c>
      <c r="I2736" s="11"/>
      <c r="J2736" s="73"/>
      <c r="K2736" s="11"/>
      <c r="L2736" s="127" t="str">
        <f>TRIM(IF(ISERROR(VLOOKUP(R2736,SpeciesValidation!D:T,IF(ISNA(VLOOKUP(J2736,Validation!B$2:C$15,2,FALSE)),FALSE,VLOOKUP(J2736,Validation!B$2:C$15,2,FALSE)))),IF(LEN(E2736&amp;"")&gt;0,"",""),VLOOKUP(R2736,SpeciesValidation!D:T,VLOOKUP(J2736,Validation!B$2:C$15,2,FALSE),FALSE)) &amp; " " &amp; IF(ISERROR(IF(LEFT(J2736,1)="A",IF(IF(VLOOKUP(R2736,SpeciesValidation!D:W,20,FALSE)=FALSE,OR(TEXT(A2736,"MMDD")&lt;VLOOKUP(R2736,SpeciesValidation!D:W,18,FALSE),TEXT(A2736,"MMDD")&gt;VLOOKUP(R2736,SpeciesValidation!D:W,19,FALSE)),IF(TEXT(A2736,"MMDD")&lt;"0701",TEXT(A2736,"MMDD")&gt;VLOOKUP(R2736,SpeciesValidation!D:W,18,FALSE),TEXT(A2736,"MMDD")&lt;VLOOKUP(R2736,SpeciesValidation!D:W,19,FALSE))),"Date outside expected range for this species",""),"")),"",IF(LEFT(J2736,1)="A",IF(IF(VLOOKUP(R2736,SpeciesValidation!D:W,20,FALSE)=FALSE,OR(TEXT(A2736,"MMDD")&lt;VLOOKUP(R2736,SpeciesValidation!D:W,18,FALSE),TEXT(A2736,"MMDD")&gt;VLOOKUP(R2736,SpeciesValidation!D:W,19,FALSE)),IF(TEXT(A2736,"MMDD")&lt;"0701",TEXT(A2736,"MMDD")&gt;VLOOKUP(R2736,SpeciesValidation!D:W,18,FALSE),TEXT(A2736,"MMDD")&lt;VLOOKUP(R2736,SpeciesValidation!D:W,19,FALSE))),"Date outside expected range for this species",""),"")))</f>
        <v/>
      </c>
      <c r="M2736" s="127" t="str">
        <f>IF(LEN(E2736&amp;"")&gt;0,IF(ISERROR(VLOOKUP(R2736,SpeciesValidation!D:I,6,FALSE)),"",VLOOKUP(R2736,SpeciesValidation!D:I,6,FALSE)),"")</f>
        <v/>
      </c>
      <c r="Q2736" s="36" t="str">
        <f>IF(LEN(E2736&amp;"")&gt;0,IF(ISERROR(VLOOKUP(E2736,SpeciesValidation!B:G,2,FALSE)=TRUE),"",VLOOKUP(E2736,SpeciesValidation!B:G,2,FALSE)),"")</f>
        <v/>
      </c>
      <c r="R2736" s="36" t="str">
        <f>IF(LEN(E2736&amp;"")&gt;0,IF(ISERROR(VLOOKUP(E2736,SpeciesLookup!B:G,4,FALSE)=TRUE),"",VLOOKUP(E2736,SpeciesLookup!B:G,4,FALSE)),"")</f>
        <v/>
      </c>
    </row>
    <row r="2737" spans="1:18" ht="13.2" x14ac:dyDescent="0.25">
      <c r="A2737" s="72"/>
      <c r="D2737" s="11"/>
      <c r="G2737" s="128" t="str">
        <f>IF(LEN(E2737&amp;"")&gt;0,IF(ISERROR(VLOOKUP(E2737,SpeciesLookup!B:G,6,FALSE)=TRUE),"",VLOOKUP(E2737,SpeciesLookup!B:G,6,FALSE)),"")</f>
        <v/>
      </c>
      <c r="H2737" s="128" t="str">
        <f>IF(LEN(E2737&amp;"")&gt;0,IF(ISERROR(VLOOKUP(E2737,SpeciesLookup!B:G,5,FALSE)=TRUE),"",VLOOKUP(E2737,SpeciesLookup!B:G,5,FALSE)),"")</f>
        <v/>
      </c>
      <c r="I2737" s="11"/>
      <c r="J2737" s="73"/>
      <c r="K2737" s="11"/>
      <c r="L2737" s="127" t="str">
        <f>TRIM(IF(ISERROR(VLOOKUP(R2737,SpeciesValidation!D:T,IF(ISNA(VLOOKUP(J2737,Validation!B$2:C$15,2,FALSE)),FALSE,VLOOKUP(J2737,Validation!B$2:C$15,2,FALSE)))),IF(LEN(E2737&amp;"")&gt;0,"",""),VLOOKUP(R2737,SpeciesValidation!D:T,VLOOKUP(J2737,Validation!B$2:C$15,2,FALSE),FALSE)) &amp; " " &amp; IF(ISERROR(IF(LEFT(J2737,1)="A",IF(IF(VLOOKUP(R2737,SpeciesValidation!D:W,20,FALSE)=FALSE,OR(TEXT(A2737,"MMDD")&lt;VLOOKUP(R2737,SpeciesValidation!D:W,18,FALSE),TEXT(A2737,"MMDD")&gt;VLOOKUP(R2737,SpeciesValidation!D:W,19,FALSE)),IF(TEXT(A2737,"MMDD")&lt;"0701",TEXT(A2737,"MMDD")&gt;VLOOKUP(R2737,SpeciesValidation!D:W,18,FALSE),TEXT(A2737,"MMDD")&lt;VLOOKUP(R2737,SpeciesValidation!D:W,19,FALSE))),"Date outside expected range for this species",""),"")),"",IF(LEFT(J2737,1)="A",IF(IF(VLOOKUP(R2737,SpeciesValidation!D:W,20,FALSE)=FALSE,OR(TEXT(A2737,"MMDD")&lt;VLOOKUP(R2737,SpeciesValidation!D:W,18,FALSE),TEXT(A2737,"MMDD")&gt;VLOOKUP(R2737,SpeciesValidation!D:W,19,FALSE)),IF(TEXT(A2737,"MMDD")&lt;"0701",TEXT(A2737,"MMDD")&gt;VLOOKUP(R2737,SpeciesValidation!D:W,18,FALSE),TEXT(A2737,"MMDD")&lt;VLOOKUP(R2737,SpeciesValidation!D:W,19,FALSE))),"Date outside expected range for this species",""),"")))</f>
        <v/>
      </c>
      <c r="M2737" s="127" t="str">
        <f>IF(LEN(E2737&amp;"")&gt;0,IF(ISERROR(VLOOKUP(R2737,SpeciesValidation!D:I,6,FALSE)),"",VLOOKUP(R2737,SpeciesValidation!D:I,6,FALSE)),"")</f>
        <v/>
      </c>
      <c r="Q2737" s="36" t="str">
        <f>IF(LEN(E2737&amp;"")&gt;0,IF(ISERROR(VLOOKUP(E2737,SpeciesValidation!B:G,2,FALSE)=TRUE),"",VLOOKUP(E2737,SpeciesValidation!B:G,2,FALSE)),"")</f>
        <v/>
      </c>
      <c r="R2737" s="36" t="str">
        <f>IF(LEN(E2737&amp;"")&gt;0,IF(ISERROR(VLOOKUP(E2737,SpeciesLookup!B:G,4,FALSE)=TRUE),"",VLOOKUP(E2737,SpeciesLookup!B:G,4,FALSE)),"")</f>
        <v/>
      </c>
    </row>
    <row r="2738" spans="1:18" ht="13.2" x14ac:dyDescent="0.25">
      <c r="A2738" s="72"/>
      <c r="D2738" s="11"/>
      <c r="G2738" s="128" t="str">
        <f>IF(LEN(E2738&amp;"")&gt;0,IF(ISERROR(VLOOKUP(E2738,SpeciesLookup!B:G,6,FALSE)=TRUE),"",VLOOKUP(E2738,SpeciesLookup!B:G,6,FALSE)),"")</f>
        <v/>
      </c>
      <c r="H2738" s="128" t="str">
        <f>IF(LEN(E2738&amp;"")&gt;0,IF(ISERROR(VLOOKUP(E2738,SpeciesLookup!B:G,5,FALSE)=TRUE),"",VLOOKUP(E2738,SpeciesLookup!B:G,5,FALSE)),"")</f>
        <v/>
      </c>
      <c r="I2738" s="11"/>
      <c r="J2738" s="73"/>
      <c r="K2738" s="11"/>
      <c r="L2738" s="127" t="str">
        <f>TRIM(IF(ISERROR(VLOOKUP(R2738,SpeciesValidation!D:T,IF(ISNA(VLOOKUP(J2738,Validation!B$2:C$15,2,FALSE)),FALSE,VLOOKUP(J2738,Validation!B$2:C$15,2,FALSE)))),IF(LEN(E2738&amp;"")&gt;0,"",""),VLOOKUP(R2738,SpeciesValidation!D:T,VLOOKUP(J2738,Validation!B$2:C$15,2,FALSE),FALSE)) &amp; " " &amp; IF(ISERROR(IF(LEFT(J2738,1)="A",IF(IF(VLOOKUP(R2738,SpeciesValidation!D:W,20,FALSE)=FALSE,OR(TEXT(A2738,"MMDD")&lt;VLOOKUP(R2738,SpeciesValidation!D:W,18,FALSE),TEXT(A2738,"MMDD")&gt;VLOOKUP(R2738,SpeciesValidation!D:W,19,FALSE)),IF(TEXT(A2738,"MMDD")&lt;"0701",TEXT(A2738,"MMDD")&gt;VLOOKUP(R2738,SpeciesValidation!D:W,18,FALSE),TEXT(A2738,"MMDD")&lt;VLOOKUP(R2738,SpeciesValidation!D:W,19,FALSE))),"Date outside expected range for this species",""),"")),"",IF(LEFT(J2738,1)="A",IF(IF(VLOOKUP(R2738,SpeciesValidation!D:W,20,FALSE)=FALSE,OR(TEXT(A2738,"MMDD")&lt;VLOOKUP(R2738,SpeciesValidation!D:W,18,FALSE),TEXT(A2738,"MMDD")&gt;VLOOKUP(R2738,SpeciesValidation!D:W,19,FALSE)),IF(TEXT(A2738,"MMDD")&lt;"0701",TEXT(A2738,"MMDD")&gt;VLOOKUP(R2738,SpeciesValidation!D:W,18,FALSE),TEXT(A2738,"MMDD")&lt;VLOOKUP(R2738,SpeciesValidation!D:W,19,FALSE))),"Date outside expected range for this species",""),"")))</f>
        <v/>
      </c>
      <c r="M2738" s="127" t="str">
        <f>IF(LEN(E2738&amp;"")&gt;0,IF(ISERROR(VLOOKUP(R2738,SpeciesValidation!D:I,6,FALSE)),"",VLOOKUP(R2738,SpeciesValidation!D:I,6,FALSE)),"")</f>
        <v/>
      </c>
      <c r="Q2738" s="36" t="str">
        <f>IF(LEN(E2738&amp;"")&gt;0,IF(ISERROR(VLOOKUP(E2738,SpeciesValidation!B:G,2,FALSE)=TRUE),"",VLOOKUP(E2738,SpeciesValidation!B:G,2,FALSE)),"")</f>
        <v/>
      </c>
      <c r="R2738" s="36" t="str">
        <f>IF(LEN(E2738&amp;"")&gt;0,IF(ISERROR(VLOOKUP(E2738,SpeciesLookup!B:G,4,FALSE)=TRUE),"",VLOOKUP(E2738,SpeciesLookup!B:G,4,FALSE)),"")</f>
        <v/>
      </c>
    </row>
    <row r="2739" spans="1:18" ht="13.2" x14ac:dyDescent="0.25">
      <c r="A2739" s="72"/>
      <c r="D2739" s="11"/>
      <c r="G2739" s="128" t="str">
        <f>IF(LEN(E2739&amp;"")&gt;0,IF(ISERROR(VLOOKUP(E2739,SpeciesLookup!B:G,6,FALSE)=TRUE),"",VLOOKUP(E2739,SpeciesLookup!B:G,6,FALSE)),"")</f>
        <v/>
      </c>
      <c r="H2739" s="128" t="str">
        <f>IF(LEN(E2739&amp;"")&gt;0,IF(ISERROR(VLOOKUP(E2739,SpeciesLookup!B:G,5,FALSE)=TRUE),"",VLOOKUP(E2739,SpeciesLookup!B:G,5,FALSE)),"")</f>
        <v/>
      </c>
      <c r="I2739" s="11"/>
      <c r="J2739" s="73"/>
      <c r="K2739" s="11"/>
      <c r="L2739" s="127" t="str">
        <f>TRIM(IF(ISERROR(VLOOKUP(R2739,SpeciesValidation!D:T,IF(ISNA(VLOOKUP(J2739,Validation!B$2:C$15,2,FALSE)),FALSE,VLOOKUP(J2739,Validation!B$2:C$15,2,FALSE)))),IF(LEN(E2739&amp;"")&gt;0,"",""),VLOOKUP(R2739,SpeciesValidation!D:T,VLOOKUP(J2739,Validation!B$2:C$15,2,FALSE),FALSE)) &amp; " " &amp; IF(ISERROR(IF(LEFT(J2739,1)="A",IF(IF(VLOOKUP(R2739,SpeciesValidation!D:W,20,FALSE)=FALSE,OR(TEXT(A2739,"MMDD")&lt;VLOOKUP(R2739,SpeciesValidation!D:W,18,FALSE),TEXT(A2739,"MMDD")&gt;VLOOKUP(R2739,SpeciesValidation!D:W,19,FALSE)),IF(TEXT(A2739,"MMDD")&lt;"0701",TEXT(A2739,"MMDD")&gt;VLOOKUP(R2739,SpeciesValidation!D:W,18,FALSE),TEXT(A2739,"MMDD")&lt;VLOOKUP(R2739,SpeciesValidation!D:W,19,FALSE))),"Date outside expected range for this species",""),"")),"",IF(LEFT(J2739,1)="A",IF(IF(VLOOKUP(R2739,SpeciesValidation!D:W,20,FALSE)=FALSE,OR(TEXT(A2739,"MMDD")&lt;VLOOKUP(R2739,SpeciesValidation!D:W,18,FALSE),TEXT(A2739,"MMDD")&gt;VLOOKUP(R2739,SpeciesValidation!D:W,19,FALSE)),IF(TEXT(A2739,"MMDD")&lt;"0701",TEXT(A2739,"MMDD")&gt;VLOOKUP(R2739,SpeciesValidation!D:W,18,FALSE),TEXT(A2739,"MMDD")&lt;VLOOKUP(R2739,SpeciesValidation!D:W,19,FALSE))),"Date outside expected range for this species",""),"")))</f>
        <v/>
      </c>
      <c r="M2739" s="127" t="str">
        <f>IF(LEN(E2739&amp;"")&gt;0,IF(ISERROR(VLOOKUP(R2739,SpeciesValidation!D:I,6,FALSE)),"",VLOOKUP(R2739,SpeciesValidation!D:I,6,FALSE)),"")</f>
        <v/>
      </c>
      <c r="Q2739" s="36" t="str">
        <f>IF(LEN(E2739&amp;"")&gt;0,IF(ISERROR(VLOOKUP(E2739,SpeciesValidation!B:G,2,FALSE)=TRUE),"",VLOOKUP(E2739,SpeciesValidation!B:G,2,FALSE)),"")</f>
        <v/>
      </c>
      <c r="R2739" s="36" t="str">
        <f>IF(LEN(E2739&amp;"")&gt;0,IF(ISERROR(VLOOKUP(E2739,SpeciesLookup!B:G,4,FALSE)=TRUE),"",VLOOKUP(E2739,SpeciesLookup!B:G,4,FALSE)),"")</f>
        <v/>
      </c>
    </row>
    <row r="2740" spans="1:18" ht="13.2" x14ac:dyDescent="0.25">
      <c r="A2740" s="72"/>
      <c r="D2740" s="11"/>
      <c r="G2740" s="128" t="str">
        <f>IF(LEN(E2740&amp;"")&gt;0,IF(ISERROR(VLOOKUP(E2740,SpeciesLookup!B:G,6,FALSE)=TRUE),"",VLOOKUP(E2740,SpeciesLookup!B:G,6,FALSE)),"")</f>
        <v/>
      </c>
      <c r="H2740" s="128" t="str">
        <f>IF(LEN(E2740&amp;"")&gt;0,IF(ISERROR(VLOOKUP(E2740,SpeciesLookup!B:G,5,FALSE)=TRUE),"",VLOOKUP(E2740,SpeciesLookup!B:G,5,FALSE)),"")</f>
        <v/>
      </c>
      <c r="I2740" s="11"/>
      <c r="J2740" s="73"/>
      <c r="K2740" s="11"/>
      <c r="L2740" s="127" t="str">
        <f>TRIM(IF(ISERROR(VLOOKUP(R2740,SpeciesValidation!D:T,IF(ISNA(VLOOKUP(J2740,Validation!B$2:C$15,2,FALSE)),FALSE,VLOOKUP(J2740,Validation!B$2:C$15,2,FALSE)))),IF(LEN(E2740&amp;"")&gt;0,"",""),VLOOKUP(R2740,SpeciesValidation!D:T,VLOOKUP(J2740,Validation!B$2:C$15,2,FALSE),FALSE)) &amp; " " &amp; IF(ISERROR(IF(LEFT(J2740,1)="A",IF(IF(VLOOKUP(R2740,SpeciesValidation!D:W,20,FALSE)=FALSE,OR(TEXT(A2740,"MMDD")&lt;VLOOKUP(R2740,SpeciesValidation!D:W,18,FALSE),TEXT(A2740,"MMDD")&gt;VLOOKUP(R2740,SpeciesValidation!D:W,19,FALSE)),IF(TEXT(A2740,"MMDD")&lt;"0701",TEXT(A2740,"MMDD")&gt;VLOOKUP(R2740,SpeciesValidation!D:W,18,FALSE),TEXT(A2740,"MMDD")&lt;VLOOKUP(R2740,SpeciesValidation!D:W,19,FALSE))),"Date outside expected range for this species",""),"")),"",IF(LEFT(J2740,1)="A",IF(IF(VLOOKUP(R2740,SpeciesValidation!D:W,20,FALSE)=FALSE,OR(TEXT(A2740,"MMDD")&lt;VLOOKUP(R2740,SpeciesValidation!D:W,18,FALSE),TEXT(A2740,"MMDD")&gt;VLOOKUP(R2740,SpeciesValidation!D:W,19,FALSE)),IF(TEXT(A2740,"MMDD")&lt;"0701",TEXT(A2740,"MMDD")&gt;VLOOKUP(R2740,SpeciesValidation!D:W,18,FALSE),TEXT(A2740,"MMDD")&lt;VLOOKUP(R2740,SpeciesValidation!D:W,19,FALSE))),"Date outside expected range for this species",""),"")))</f>
        <v/>
      </c>
      <c r="M2740" s="127" t="str">
        <f>IF(LEN(E2740&amp;"")&gt;0,IF(ISERROR(VLOOKUP(R2740,SpeciesValidation!D:I,6,FALSE)),"",VLOOKUP(R2740,SpeciesValidation!D:I,6,FALSE)),"")</f>
        <v/>
      </c>
      <c r="Q2740" s="36" t="str">
        <f>IF(LEN(E2740&amp;"")&gt;0,IF(ISERROR(VLOOKUP(E2740,SpeciesValidation!B:G,2,FALSE)=TRUE),"",VLOOKUP(E2740,SpeciesValidation!B:G,2,FALSE)),"")</f>
        <v/>
      </c>
      <c r="R2740" s="36" t="str">
        <f>IF(LEN(E2740&amp;"")&gt;0,IF(ISERROR(VLOOKUP(E2740,SpeciesLookup!B:G,4,FALSE)=TRUE),"",VLOOKUP(E2740,SpeciesLookup!B:G,4,FALSE)),"")</f>
        <v/>
      </c>
    </row>
    <row r="2741" spans="1:18" ht="13.2" x14ac:dyDescent="0.25">
      <c r="A2741" s="72"/>
      <c r="D2741" s="11"/>
      <c r="G2741" s="128" t="str">
        <f>IF(LEN(E2741&amp;"")&gt;0,IF(ISERROR(VLOOKUP(E2741,SpeciesLookup!B:G,6,FALSE)=TRUE),"",VLOOKUP(E2741,SpeciesLookup!B:G,6,FALSE)),"")</f>
        <v/>
      </c>
      <c r="H2741" s="128" t="str">
        <f>IF(LEN(E2741&amp;"")&gt;0,IF(ISERROR(VLOOKUP(E2741,SpeciesLookup!B:G,5,FALSE)=TRUE),"",VLOOKUP(E2741,SpeciesLookup!B:G,5,FALSE)),"")</f>
        <v/>
      </c>
      <c r="I2741" s="11"/>
      <c r="J2741" s="73"/>
      <c r="K2741" s="11"/>
      <c r="L2741" s="127" t="str">
        <f>TRIM(IF(ISERROR(VLOOKUP(R2741,SpeciesValidation!D:T,IF(ISNA(VLOOKUP(J2741,Validation!B$2:C$15,2,FALSE)),FALSE,VLOOKUP(J2741,Validation!B$2:C$15,2,FALSE)))),IF(LEN(E2741&amp;"")&gt;0,"",""),VLOOKUP(R2741,SpeciesValidation!D:T,VLOOKUP(J2741,Validation!B$2:C$15,2,FALSE),FALSE)) &amp; " " &amp; IF(ISERROR(IF(LEFT(J2741,1)="A",IF(IF(VLOOKUP(R2741,SpeciesValidation!D:W,20,FALSE)=FALSE,OR(TEXT(A2741,"MMDD")&lt;VLOOKUP(R2741,SpeciesValidation!D:W,18,FALSE),TEXT(A2741,"MMDD")&gt;VLOOKUP(R2741,SpeciesValidation!D:W,19,FALSE)),IF(TEXT(A2741,"MMDD")&lt;"0701",TEXT(A2741,"MMDD")&gt;VLOOKUP(R2741,SpeciesValidation!D:W,18,FALSE),TEXT(A2741,"MMDD")&lt;VLOOKUP(R2741,SpeciesValidation!D:W,19,FALSE))),"Date outside expected range for this species",""),"")),"",IF(LEFT(J2741,1)="A",IF(IF(VLOOKUP(R2741,SpeciesValidation!D:W,20,FALSE)=FALSE,OR(TEXT(A2741,"MMDD")&lt;VLOOKUP(R2741,SpeciesValidation!D:W,18,FALSE),TEXT(A2741,"MMDD")&gt;VLOOKUP(R2741,SpeciesValidation!D:W,19,FALSE)),IF(TEXT(A2741,"MMDD")&lt;"0701",TEXT(A2741,"MMDD")&gt;VLOOKUP(R2741,SpeciesValidation!D:W,18,FALSE),TEXT(A2741,"MMDD")&lt;VLOOKUP(R2741,SpeciesValidation!D:W,19,FALSE))),"Date outside expected range for this species",""),"")))</f>
        <v/>
      </c>
      <c r="M2741" s="127" t="str">
        <f>IF(LEN(E2741&amp;"")&gt;0,IF(ISERROR(VLOOKUP(R2741,SpeciesValidation!D:I,6,FALSE)),"",VLOOKUP(R2741,SpeciesValidation!D:I,6,FALSE)),"")</f>
        <v/>
      </c>
      <c r="Q2741" s="36" t="str">
        <f>IF(LEN(E2741&amp;"")&gt;0,IF(ISERROR(VLOOKUP(E2741,SpeciesValidation!B:G,2,FALSE)=TRUE),"",VLOOKUP(E2741,SpeciesValidation!B:G,2,FALSE)),"")</f>
        <v/>
      </c>
      <c r="R2741" s="36" t="str">
        <f>IF(LEN(E2741&amp;"")&gt;0,IF(ISERROR(VLOOKUP(E2741,SpeciesLookup!B:G,4,FALSE)=TRUE),"",VLOOKUP(E2741,SpeciesLookup!B:G,4,FALSE)),"")</f>
        <v/>
      </c>
    </row>
    <row r="2742" spans="1:18" ht="13.2" x14ac:dyDescent="0.25">
      <c r="A2742" s="72"/>
      <c r="D2742" s="11"/>
      <c r="G2742" s="128" t="str">
        <f>IF(LEN(E2742&amp;"")&gt;0,IF(ISERROR(VLOOKUP(E2742,SpeciesLookup!B:G,6,FALSE)=TRUE),"",VLOOKUP(E2742,SpeciesLookup!B:G,6,FALSE)),"")</f>
        <v/>
      </c>
      <c r="H2742" s="128" t="str">
        <f>IF(LEN(E2742&amp;"")&gt;0,IF(ISERROR(VLOOKUP(E2742,SpeciesLookup!B:G,5,FALSE)=TRUE),"",VLOOKUP(E2742,SpeciesLookup!B:G,5,FALSE)),"")</f>
        <v/>
      </c>
      <c r="I2742" s="11"/>
      <c r="J2742" s="73"/>
      <c r="K2742" s="11"/>
      <c r="L2742" s="127" t="str">
        <f>TRIM(IF(ISERROR(VLOOKUP(R2742,SpeciesValidation!D:T,IF(ISNA(VLOOKUP(J2742,Validation!B$2:C$15,2,FALSE)),FALSE,VLOOKUP(J2742,Validation!B$2:C$15,2,FALSE)))),IF(LEN(E2742&amp;"")&gt;0,"",""),VLOOKUP(R2742,SpeciesValidation!D:T,VLOOKUP(J2742,Validation!B$2:C$15,2,FALSE),FALSE)) &amp; " " &amp; IF(ISERROR(IF(LEFT(J2742,1)="A",IF(IF(VLOOKUP(R2742,SpeciesValidation!D:W,20,FALSE)=FALSE,OR(TEXT(A2742,"MMDD")&lt;VLOOKUP(R2742,SpeciesValidation!D:W,18,FALSE),TEXT(A2742,"MMDD")&gt;VLOOKUP(R2742,SpeciesValidation!D:W,19,FALSE)),IF(TEXT(A2742,"MMDD")&lt;"0701",TEXT(A2742,"MMDD")&gt;VLOOKUP(R2742,SpeciesValidation!D:W,18,FALSE),TEXT(A2742,"MMDD")&lt;VLOOKUP(R2742,SpeciesValidation!D:W,19,FALSE))),"Date outside expected range for this species",""),"")),"",IF(LEFT(J2742,1)="A",IF(IF(VLOOKUP(R2742,SpeciesValidation!D:W,20,FALSE)=FALSE,OR(TEXT(A2742,"MMDD")&lt;VLOOKUP(R2742,SpeciesValidation!D:W,18,FALSE),TEXT(A2742,"MMDD")&gt;VLOOKUP(R2742,SpeciesValidation!D:W,19,FALSE)),IF(TEXT(A2742,"MMDD")&lt;"0701",TEXT(A2742,"MMDD")&gt;VLOOKUP(R2742,SpeciesValidation!D:W,18,FALSE),TEXT(A2742,"MMDD")&lt;VLOOKUP(R2742,SpeciesValidation!D:W,19,FALSE))),"Date outside expected range for this species",""),"")))</f>
        <v/>
      </c>
      <c r="M2742" s="127" t="str">
        <f>IF(LEN(E2742&amp;"")&gt;0,IF(ISERROR(VLOOKUP(R2742,SpeciesValidation!D:I,6,FALSE)),"",VLOOKUP(R2742,SpeciesValidation!D:I,6,FALSE)),"")</f>
        <v/>
      </c>
      <c r="Q2742" s="36" t="str">
        <f>IF(LEN(E2742&amp;"")&gt;0,IF(ISERROR(VLOOKUP(E2742,SpeciesValidation!B:G,2,FALSE)=TRUE),"",VLOOKUP(E2742,SpeciesValidation!B:G,2,FALSE)),"")</f>
        <v/>
      </c>
      <c r="R2742" s="36" t="str">
        <f>IF(LEN(E2742&amp;"")&gt;0,IF(ISERROR(VLOOKUP(E2742,SpeciesLookup!B:G,4,FALSE)=TRUE),"",VLOOKUP(E2742,SpeciesLookup!B:G,4,FALSE)),"")</f>
        <v/>
      </c>
    </row>
    <row r="2743" spans="1:18" ht="13.2" x14ac:dyDescent="0.25">
      <c r="A2743" s="72"/>
      <c r="D2743" s="11"/>
      <c r="G2743" s="128" t="str">
        <f>IF(LEN(E2743&amp;"")&gt;0,IF(ISERROR(VLOOKUP(E2743,SpeciesLookup!B:G,6,FALSE)=TRUE),"",VLOOKUP(E2743,SpeciesLookup!B:G,6,FALSE)),"")</f>
        <v/>
      </c>
      <c r="H2743" s="128" t="str">
        <f>IF(LEN(E2743&amp;"")&gt;0,IF(ISERROR(VLOOKUP(E2743,SpeciesLookup!B:G,5,FALSE)=TRUE),"",VLOOKUP(E2743,SpeciesLookup!B:G,5,FALSE)),"")</f>
        <v/>
      </c>
      <c r="I2743" s="11"/>
      <c r="J2743" s="73"/>
      <c r="K2743" s="11"/>
      <c r="L2743" s="127" t="str">
        <f>TRIM(IF(ISERROR(VLOOKUP(R2743,SpeciesValidation!D:T,IF(ISNA(VLOOKUP(J2743,Validation!B$2:C$15,2,FALSE)),FALSE,VLOOKUP(J2743,Validation!B$2:C$15,2,FALSE)))),IF(LEN(E2743&amp;"")&gt;0,"",""),VLOOKUP(R2743,SpeciesValidation!D:T,VLOOKUP(J2743,Validation!B$2:C$15,2,FALSE),FALSE)) &amp; " " &amp; IF(ISERROR(IF(LEFT(J2743,1)="A",IF(IF(VLOOKUP(R2743,SpeciesValidation!D:W,20,FALSE)=FALSE,OR(TEXT(A2743,"MMDD")&lt;VLOOKUP(R2743,SpeciesValidation!D:W,18,FALSE),TEXT(A2743,"MMDD")&gt;VLOOKUP(R2743,SpeciesValidation!D:W,19,FALSE)),IF(TEXT(A2743,"MMDD")&lt;"0701",TEXT(A2743,"MMDD")&gt;VLOOKUP(R2743,SpeciesValidation!D:W,18,FALSE),TEXT(A2743,"MMDD")&lt;VLOOKUP(R2743,SpeciesValidation!D:W,19,FALSE))),"Date outside expected range for this species",""),"")),"",IF(LEFT(J2743,1)="A",IF(IF(VLOOKUP(R2743,SpeciesValidation!D:W,20,FALSE)=FALSE,OR(TEXT(A2743,"MMDD")&lt;VLOOKUP(R2743,SpeciesValidation!D:W,18,FALSE),TEXT(A2743,"MMDD")&gt;VLOOKUP(R2743,SpeciesValidation!D:W,19,FALSE)),IF(TEXT(A2743,"MMDD")&lt;"0701",TEXT(A2743,"MMDD")&gt;VLOOKUP(R2743,SpeciesValidation!D:W,18,FALSE),TEXT(A2743,"MMDD")&lt;VLOOKUP(R2743,SpeciesValidation!D:W,19,FALSE))),"Date outside expected range for this species",""),"")))</f>
        <v/>
      </c>
      <c r="M2743" s="127" t="str">
        <f>IF(LEN(E2743&amp;"")&gt;0,IF(ISERROR(VLOOKUP(R2743,SpeciesValidation!D:I,6,FALSE)),"",VLOOKUP(R2743,SpeciesValidation!D:I,6,FALSE)),"")</f>
        <v/>
      </c>
      <c r="Q2743" s="36" t="str">
        <f>IF(LEN(E2743&amp;"")&gt;0,IF(ISERROR(VLOOKUP(E2743,SpeciesValidation!B:G,2,FALSE)=TRUE),"",VLOOKUP(E2743,SpeciesValidation!B:G,2,FALSE)),"")</f>
        <v/>
      </c>
      <c r="R2743" s="36" t="str">
        <f>IF(LEN(E2743&amp;"")&gt;0,IF(ISERROR(VLOOKUP(E2743,SpeciesLookup!B:G,4,FALSE)=TRUE),"",VLOOKUP(E2743,SpeciesLookup!B:G,4,FALSE)),"")</f>
        <v/>
      </c>
    </row>
    <row r="2744" spans="1:18" ht="13.2" x14ac:dyDescent="0.25">
      <c r="A2744" s="72"/>
      <c r="D2744" s="11"/>
      <c r="G2744" s="128" t="str">
        <f>IF(LEN(E2744&amp;"")&gt;0,IF(ISERROR(VLOOKUP(E2744,SpeciesLookup!B:G,6,FALSE)=TRUE),"",VLOOKUP(E2744,SpeciesLookup!B:G,6,FALSE)),"")</f>
        <v/>
      </c>
      <c r="H2744" s="128" t="str">
        <f>IF(LEN(E2744&amp;"")&gt;0,IF(ISERROR(VLOOKUP(E2744,SpeciesLookup!B:G,5,FALSE)=TRUE),"",VLOOKUP(E2744,SpeciesLookup!B:G,5,FALSE)),"")</f>
        <v/>
      </c>
      <c r="I2744" s="11"/>
      <c r="J2744" s="73"/>
      <c r="K2744" s="11"/>
      <c r="L2744" s="127" t="str">
        <f>TRIM(IF(ISERROR(VLOOKUP(R2744,SpeciesValidation!D:T,IF(ISNA(VLOOKUP(J2744,Validation!B$2:C$15,2,FALSE)),FALSE,VLOOKUP(J2744,Validation!B$2:C$15,2,FALSE)))),IF(LEN(E2744&amp;"")&gt;0,"",""),VLOOKUP(R2744,SpeciesValidation!D:T,VLOOKUP(J2744,Validation!B$2:C$15,2,FALSE),FALSE)) &amp; " " &amp; IF(ISERROR(IF(LEFT(J2744,1)="A",IF(IF(VLOOKUP(R2744,SpeciesValidation!D:W,20,FALSE)=FALSE,OR(TEXT(A2744,"MMDD")&lt;VLOOKUP(R2744,SpeciesValidation!D:W,18,FALSE),TEXT(A2744,"MMDD")&gt;VLOOKUP(R2744,SpeciesValidation!D:W,19,FALSE)),IF(TEXT(A2744,"MMDD")&lt;"0701",TEXT(A2744,"MMDD")&gt;VLOOKUP(R2744,SpeciesValidation!D:W,18,FALSE),TEXT(A2744,"MMDD")&lt;VLOOKUP(R2744,SpeciesValidation!D:W,19,FALSE))),"Date outside expected range for this species",""),"")),"",IF(LEFT(J2744,1)="A",IF(IF(VLOOKUP(R2744,SpeciesValidation!D:W,20,FALSE)=FALSE,OR(TEXT(A2744,"MMDD")&lt;VLOOKUP(R2744,SpeciesValidation!D:W,18,FALSE),TEXT(A2744,"MMDD")&gt;VLOOKUP(R2744,SpeciesValidation!D:W,19,FALSE)),IF(TEXT(A2744,"MMDD")&lt;"0701",TEXT(A2744,"MMDD")&gt;VLOOKUP(R2744,SpeciesValidation!D:W,18,FALSE),TEXT(A2744,"MMDD")&lt;VLOOKUP(R2744,SpeciesValidation!D:W,19,FALSE))),"Date outside expected range for this species",""),"")))</f>
        <v/>
      </c>
      <c r="M2744" s="127" t="str">
        <f>IF(LEN(E2744&amp;"")&gt;0,IF(ISERROR(VLOOKUP(R2744,SpeciesValidation!D:I,6,FALSE)),"",VLOOKUP(R2744,SpeciesValidation!D:I,6,FALSE)),"")</f>
        <v/>
      </c>
      <c r="Q2744" s="36" t="str">
        <f>IF(LEN(E2744&amp;"")&gt;0,IF(ISERROR(VLOOKUP(E2744,SpeciesValidation!B:G,2,FALSE)=TRUE),"",VLOOKUP(E2744,SpeciesValidation!B:G,2,FALSE)),"")</f>
        <v/>
      </c>
      <c r="R2744" s="36" t="str">
        <f>IF(LEN(E2744&amp;"")&gt;0,IF(ISERROR(VLOOKUP(E2744,SpeciesLookup!B:G,4,FALSE)=TRUE),"",VLOOKUP(E2744,SpeciesLookup!B:G,4,FALSE)),"")</f>
        <v/>
      </c>
    </row>
    <row r="2745" spans="1:18" ht="13.2" x14ac:dyDescent="0.25">
      <c r="A2745" s="72"/>
      <c r="D2745" s="11"/>
      <c r="G2745" s="128" t="str">
        <f>IF(LEN(E2745&amp;"")&gt;0,IF(ISERROR(VLOOKUP(E2745,SpeciesLookup!B:G,6,FALSE)=TRUE),"",VLOOKUP(E2745,SpeciesLookup!B:G,6,FALSE)),"")</f>
        <v/>
      </c>
      <c r="H2745" s="128" t="str">
        <f>IF(LEN(E2745&amp;"")&gt;0,IF(ISERROR(VLOOKUP(E2745,SpeciesLookup!B:G,5,FALSE)=TRUE),"",VLOOKUP(E2745,SpeciesLookup!B:G,5,FALSE)),"")</f>
        <v/>
      </c>
      <c r="I2745" s="11"/>
      <c r="J2745" s="73"/>
      <c r="K2745" s="11"/>
      <c r="L2745" s="127" t="str">
        <f>TRIM(IF(ISERROR(VLOOKUP(R2745,SpeciesValidation!D:T,IF(ISNA(VLOOKUP(J2745,Validation!B$2:C$15,2,FALSE)),FALSE,VLOOKUP(J2745,Validation!B$2:C$15,2,FALSE)))),IF(LEN(E2745&amp;"")&gt;0,"",""),VLOOKUP(R2745,SpeciesValidation!D:T,VLOOKUP(J2745,Validation!B$2:C$15,2,FALSE),FALSE)) &amp; " " &amp; IF(ISERROR(IF(LEFT(J2745,1)="A",IF(IF(VLOOKUP(R2745,SpeciesValidation!D:W,20,FALSE)=FALSE,OR(TEXT(A2745,"MMDD")&lt;VLOOKUP(R2745,SpeciesValidation!D:W,18,FALSE),TEXT(A2745,"MMDD")&gt;VLOOKUP(R2745,SpeciesValidation!D:W,19,FALSE)),IF(TEXT(A2745,"MMDD")&lt;"0701",TEXT(A2745,"MMDD")&gt;VLOOKUP(R2745,SpeciesValidation!D:W,18,FALSE),TEXT(A2745,"MMDD")&lt;VLOOKUP(R2745,SpeciesValidation!D:W,19,FALSE))),"Date outside expected range for this species",""),"")),"",IF(LEFT(J2745,1)="A",IF(IF(VLOOKUP(R2745,SpeciesValidation!D:W,20,FALSE)=FALSE,OR(TEXT(A2745,"MMDD")&lt;VLOOKUP(R2745,SpeciesValidation!D:W,18,FALSE),TEXT(A2745,"MMDD")&gt;VLOOKUP(R2745,SpeciesValidation!D:W,19,FALSE)),IF(TEXT(A2745,"MMDD")&lt;"0701",TEXT(A2745,"MMDD")&gt;VLOOKUP(R2745,SpeciesValidation!D:W,18,FALSE),TEXT(A2745,"MMDD")&lt;VLOOKUP(R2745,SpeciesValidation!D:W,19,FALSE))),"Date outside expected range for this species",""),"")))</f>
        <v/>
      </c>
      <c r="M2745" s="127" t="str">
        <f>IF(LEN(E2745&amp;"")&gt;0,IF(ISERROR(VLOOKUP(R2745,SpeciesValidation!D:I,6,FALSE)),"",VLOOKUP(R2745,SpeciesValidation!D:I,6,FALSE)),"")</f>
        <v/>
      </c>
      <c r="Q2745" s="36" t="str">
        <f>IF(LEN(E2745&amp;"")&gt;0,IF(ISERROR(VLOOKUP(E2745,SpeciesValidation!B:G,2,FALSE)=TRUE),"",VLOOKUP(E2745,SpeciesValidation!B:G,2,FALSE)),"")</f>
        <v/>
      </c>
      <c r="R2745" s="36" t="str">
        <f>IF(LEN(E2745&amp;"")&gt;0,IF(ISERROR(VLOOKUP(E2745,SpeciesLookup!B:G,4,FALSE)=TRUE),"",VLOOKUP(E2745,SpeciesLookup!B:G,4,FALSE)),"")</f>
        <v/>
      </c>
    </row>
    <row r="2746" spans="1:18" ht="13.2" x14ac:dyDescent="0.25">
      <c r="A2746" s="72"/>
      <c r="D2746" s="11"/>
      <c r="G2746" s="128" t="str">
        <f>IF(LEN(E2746&amp;"")&gt;0,IF(ISERROR(VLOOKUP(E2746,SpeciesLookup!B:G,6,FALSE)=TRUE),"",VLOOKUP(E2746,SpeciesLookup!B:G,6,FALSE)),"")</f>
        <v/>
      </c>
      <c r="H2746" s="128" t="str">
        <f>IF(LEN(E2746&amp;"")&gt;0,IF(ISERROR(VLOOKUP(E2746,SpeciesLookup!B:G,5,FALSE)=TRUE),"",VLOOKUP(E2746,SpeciesLookup!B:G,5,FALSE)),"")</f>
        <v/>
      </c>
      <c r="I2746" s="11"/>
      <c r="J2746" s="73"/>
      <c r="K2746" s="11"/>
      <c r="L2746" s="127" t="str">
        <f>TRIM(IF(ISERROR(VLOOKUP(R2746,SpeciesValidation!D:T,IF(ISNA(VLOOKUP(J2746,Validation!B$2:C$15,2,FALSE)),FALSE,VLOOKUP(J2746,Validation!B$2:C$15,2,FALSE)))),IF(LEN(E2746&amp;"")&gt;0,"",""),VLOOKUP(R2746,SpeciesValidation!D:T,VLOOKUP(J2746,Validation!B$2:C$15,2,FALSE),FALSE)) &amp; " " &amp; IF(ISERROR(IF(LEFT(J2746,1)="A",IF(IF(VLOOKUP(R2746,SpeciesValidation!D:W,20,FALSE)=FALSE,OR(TEXT(A2746,"MMDD")&lt;VLOOKUP(R2746,SpeciesValidation!D:W,18,FALSE),TEXT(A2746,"MMDD")&gt;VLOOKUP(R2746,SpeciesValidation!D:W,19,FALSE)),IF(TEXT(A2746,"MMDD")&lt;"0701",TEXT(A2746,"MMDD")&gt;VLOOKUP(R2746,SpeciesValidation!D:W,18,FALSE),TEXT(A2746,"MMDD")&lt;VLOOKUP(R2746,SpeciesValidation!D:W,19,FALSE))),"Date outside expected range for this species",""),"")),"",IF(LEFT(J2746,1)="A",IF(IF(VLOOKUP(R2746,SpeciesValidation!D:W,20,FALSE)=FALSE,OR(TEXT(A2746,"MMDD")&lt;VLOOKUP(R2746,SpeciesValidation!D:W,18,FALSE),TEXT(A2746,"MMDD")&gt;VLOOKUP(R2746,SpeciesValidation!D:W,19,FALSE)),IF(TEXT(A2746,"MMDD")&lt;"0701",TEXT(A2746,"MMDD")&gt;VLOOKUP(R2746,SpeciesValidation!D:W,18,FALSE),TEXT(A2746,"MMDD")&lt;VLOOKUP(R2746,SpeciesValidation!D:W,19,FALSE))),"Date outside expected range for this species",""),"")))</f>
        <v/>
      </c>
      <c r="M2746" s="127" t="str">
        <f>IF(LEN(E2746&amp;"")&gt;0,IF(ISERROR(VLOOKUP(R2746,SpeciesValidation!D:I,6,FALSE)),"",VLOOKUP(R2746,SpeciesValidation!D:I,6,FALSE)),"")</f>
        <v/>
      </c>
      <c r="Q2746" s="36" t="str">
        <f>IF(LEN(E2746&amp;"")&gt;0,IF(ISERROR(VLOOKUP(E2746,SpeciesValidation!B:G,2,FALSE)=TRUE),"",VLOOKUP(E2746,SpeciesValidation!B:G,2,FALSE)),"")</f>
        <v/>
      </c>
      <c r="R2746" s="36" t="str">
        <f>IF(LEN(E2746&amp;"")&gt;0,IF(ISERROR(VLOOKUP(E2746,SpeciesLookup!B:G,4,FALSE)=TRUE),"",VLOOKUP(E2746,SpeciesLookup!B:G,4,FALSE)),"")</f>
        <v/>
      </c>
    </row>
    <row r="2747" spans="1:18" ht="13.2" x14ac:dyDescent="0.25">
      <c r="A2747" s="72"/>
      <c r="D2747" s="11"/>
      <c r="G2747" s="128" t="str">
        <f>IF(LEN(E2747&amp;"")&gt;0,IF(ISERROR(VLOOKUP(E2747,SpeciesLookup!B:G,6,FALSE)=TRUE),"",VLOOKUP(E2747,SpeciesLookup!B:G,6,FALSE)),"")</f>
        <v/>
      </c>
      <c r="H2747" s="128" t="str">
        <f>IF(LEN(E2747&amp;"")&gt;0,IF(ISERROR(VLOOKUP(E2747,SpeciesLookup!B:G,5,FALSE)=TRUE),"",VLOOKUP(E2747,SpeciesLookup!B:G,5,FALSE)),"")</f>
        <v/>
      </c>
      <c r="I2747" s="11"/>
      <c r="J2747" s="73"/>
      <c r="K2747" s="11"/>
      <c r="L2747" s="127" t="str">
        <f>TRIM(IF(ISERROR(VLOOKUP(R2747,SpeciesValidation!D:T,IF(ISNA(VLOOKUP(J2747,Validation!B$2:C$15,2,FALSE)),FALSE,VLOOKUP(J2747,Validation!B$2:C$15,2,FALSE)))),IF(LEN(E2747&amp;"")&gt;0,"",""),VLOOKUP(R2747,SpeciesValidation!D:T,VLOOKUP(J2747,Validation!B$2:C$15,2,FALSE),FALSE)) &amp; " " &amp; IF(ISERROR(IF(LEFT(J2747,1)="A",IF(IF(VLOOKUP(R2747,SpeciesValidation!D:W,20,FALSE)=FALSE,OR(TEXT(A2747,"MMDD")&lt;VLOOKUP(R2747,SpeciesValidation!D:W,18,FALSE),TEXT(A2747,"MMDD")&gt;VLOOKUP(R2747,SpeciesValidation!D:W,19,FALSE)),IF(TEXT(A2747,"MMDD")&lt;"0701",TEXT(A2747,"MMDD")&gt;VLOOKUP(R2747,SpeciesValidation!D:W,18,FALSE),TEXT(A2747,"MMDD")&lt;VLOOKUP(R2747,SpeciesValidation!D:W,19,FALSE))),"Date outside expected range for this species",""),"")),"",IF(LEFT(J2747,1)="A",IF(IF(VLOOKUP(R2747,SpeciesValidation!D:W,20,FALSE)=FALSE,OR(TEXT(A2747,"MMDD")&lt;VLOOKUP(R2747,SpeciesValidation!D:W,18,FALSE),TEXT(A2747,"MMDD")&gt;VLOOKUP(R2747,SpeciesValidation!D:W,19,FALSE)),IF(TEXT(A2747,"MMDD")&lt;"0701",TEXT(A2747,"MMDD")&gt;VLOOKUP(R2747,SpeciesValidation!D:W,18,FALSE),TEXT(A2747,"MMDD")&lt;VLOOKUP(R2747,SpeciesValidation!D:W,19,FALSE))),"Date outside expected range for this species",""),"")))</f>
        <v/>
      </c>
      <c r="M2747" s="127" t="str">
        <f>IF(LEN(E2747&amp;"")&gt;0,IF(ISERROR(VLOOKUP(R2747,SpeciesValidation!D:I,6,FALSE)),"",VLOOKUP(R2747,SpeciesValidation!D:I,6,FALSE)),"")</f>
        <v/>
      </c>
      <c r="Q2747" s="36" t="str">
        <f>IF(LEN(E2747&amp;"")&gt;0,IF(ISERROR(VLOOKUP(E2747,SpeciesValidation!B:G,2,FALSE)=TRUE),"",VLOOKUP(E2747,SpeciesValidation!B:G,2,FALSE)),"")</f>
        <v/>
      </c>
      <c r="R2747" s="36" t="str">
        <f>IF(LEN(E2747&amp;"")&gt;0,IF(ISERROR(VLOOKUP(E2747,SpeciesLookup!B:G,4,FALSE)=TRUE),"",VLOOKUP(E2747,SpeciesLookup!B:G,4,FALSE)),"")</f>
        <v/>
      </c>
    </row>
    <row r="2748" spans="1:18" ht="13.2" x14ac:dyDescent="0.25">
      <c r="A2748" s="72"/>
      <c r="D2748" s="11"/>
      <c r="G2748" s="128" t="str">
        <f>IF(LEN(E2748&amp;"")&gt;0,IF(ISERROR(VLOOKUP(E2748,SpeciesLookup!B:G,6,FALSE)=TRUE),"",VLOOKUP(E2748,SpeciesLookup!B:G,6,FALSE)),"")</f>
        <v/>
      </c>
      <c r="H2748" s="128" t="str">
        <f>IF(LEN(E2748&amp;"")&gt;0,IF(ISERROR(VLOOKUP(E2748,SpeciesLookup!B:G,5,FALSE)=TRUE),"",VLOOKUP(E2748,SpeciesLookup!B:G,5,FALSE)),"")</f>
        <v/>
      </c>
      <c r="I2748" s="11"/>
      <c r="J2748" s="73"/>
      <c r="K2748" s="11"/>
      <c r="L2748" s="127" t="str">
        <f>TRIM(IF(ISERROR(VLOOKUP(R2748,SpeciesValidation!D:T,IF(ISNA(VLOOKUP(J2748,Validation!B$2:C$15,2,FALSE)),FALSE,VLOOKUP(J2748,Validation!B$2:C$15,2,FALSE)))),IF(LEN(E2748&amp;"")&gt;0,"",""),VLOOKUP(R2748,SpeciesValidation!D:T,VLOOKUP(J2748,Validation!B$2:C$15,2,FALSE),FALSE)) &amp; " " &amp; IF(ISERROR(IF(LEFT(J2748,1)="A",IF(IF(VLOOKUP(R2748,SpeciesValidation!D:W,20,FALSE)=FALSE,OR(TEXT(A2748,"MMDD")&lt;VLOOKUP(R2748,SpeciesValidation!D:W,18,FALSE),TEXT(A2748,"MMDD")&gt;VLOOKUP(R2748,SpeciesValidation!D:W,19,FALSE)),IF(TEXT(A2748,"MMDD")&lt;"0701",TEXT(A2748,"MMDD")&gt;VLOOKUP(R2748,SpeciesValidation!D:W,18,FALSE),TEXT(A2748,"MMDD")&lt;VLOOKUP(R2748,SpeciesValidation!D:W,19,FALSE))),"Date outside expected range for this species",""),"")),"",IF(LEFT(J2748,1)="A",IF(IF(VLOOKUP(R2748,SpeciesValidation!D:W,20,FALSE)=FALSE,OR(TEXT(A2748,"MMDD")&lt;VLOOKUP(R2748,SpeciesValidation!D:W,18,FALSE),TEXT(A2748,"MMDD")&gt;VLOOKUP(R2748,SpeciesValidation!D:W,19,FALSE)),IF(TEXT(A2748,"MMDD")&lt;"0701",TEXT(A2748,"MMDD")&gt;VLOOKUP(R2748,SpeciesValidation!D:W,18,FALSE),TEXT(A2748,"MMDD")&lt;VLOOKUP(R2748,SpeciesValidation!D:W,19,FALSE))),"Date outside expected range for this species",""),"")))</f>
        <v/>
      </c>
      <c r="M2748" s="127" t="str">
        <f>IF(LEN(E2748&amp;"")&gt;0,IF(ISERROR(VLOOKUP(R2748,SpeciesValidation!D:I,6,FALSE)),"",VLOOKUP(R2748,SpeciesValidation!D:I,6,FALSE)),"")</f>
        <v/>
      </c>
      <c r="Q2748" s="36" t="str">
        <f>IF(LEN(E2748&amp;"")&gt;0,IF(ISERROR(VLOOKUP(E2748,SpeciesValidation!B:G,2,FALSE)=TRUE),"",VLOOKUP(E2748,SpeciesValidation!B:G,2,FALSE)),"")</f>
        <v/>
      </c>
      <c r="R2748" s="36" t="str">
        <f>IF(LEN(E2748&amp;"")&gt;0,IF(ISERROR(VLOOKUP(E2748,SpeciesLookup!B:G,4,FALSE)=TRUE),"",VLOOKUP(E2748,SpeciesLookup!B:G,4,FALSE)),"")</f>
        <v/>
      </c>
    </row>
    <row r="2749" spans="1:18" ht="13.2" x14ac:dyDescent="0.25">
      <c r="A2749" s="72"/>
      <c r="D2749" s="11"/>
      <c r="G2749" s="128" t="str">
        <f>IF(LEN(E2749&amp;"")&gt;0,IF(ISERROR(VLOOKUP(E2749,SpeciesLookup!B:G,6,FALSE)=TRUE),"",VLOOKUP(E2749,SpeciesLookup!B:G,6,FALSE)),"")</f>
        <v/>
      </c>
      <c r="H2749" s="128" t="str">
        <f>IF(LEN(E2749&amp;"")&gt;0,IF(ISERROR(VLOOKUP(E2749,SpeciesLookup!B:G,5,FALSE)=TRUE),"",VLOOKUP(E2749,SpeciesLookup!B:G,5,FALSE)),"")</f>
        <v/>
      </c>
      <c r="I2749" s="11"/>
      <c r="J2749" s="73"/>
      <c r="K2749" s="11"/>
      <c r="L2749" s="127" t="str">
        <f>TRIM(IF(ISERROR(VLOOKUP(R2749,SpeciesValidation!D:T,IF(ISNA(VLOOKUP(J2749,Validation!B$2:C$15,2,FALSE)),FALSE,VLOOKUP(J2749,Validation!B$2:C$15,2,FALSE)))),IF(LEN(E2749&amp;"")&gt;0,"",""),VLOOKUP(R2749,SpeciesValidation!D:T,VLOOKUP(J2749,Validation!B$2:C$15,2,FALSE),FALSE)) &amp; " " &amp; IF(ISERROR(IF(LEFT(J2749,1)="A",IF(IF(VLOOKUP(R2749,SpeciesValidation!D:W,20,FALSE)=FALSE,OR(TEXT(A2749,"MMDD")&lt;VLOOKUP(R2749,SpeciesValidation!D:W,18,FALSE),TEXT(A2749,"MMDD")&gt;VLOOKUP(R2749,SpeciesValidation!D:W,19,FALSE)),IF(TEXT(A2749,"MMDD")&lt;"0701",TEXT(A2749,"MMDD")&gt;VLOOKUP(R2749,SpeciesValidation!D:W,18,FALSE),TEXT(A2749,"MMDD")&lt;VLOOKUP(R2749,SpeciesValidation!D:W,19,FALSE))),"Date outside expected range for this species",""),"")),"",IF(LEFT(J2749,1)="A",IF(IF(VLOOKUP(R2749,SpeciesValidation!D:W,20,FALSE)=FALSE,OR(TEXT(A2749,"MMDD")&lt;VLOOKUP(R2749,SpeciesValidation!D:W,18,FALSE),TEXT(A2749,"MMDD")&gt;VLOOKUP(R2749,SpeciesValidation!D:W,19,FALSE)),IF(TEXT(A2749,"MMDD")&lt;"0701",TEXT(A2749,"MMDD")&gt;VLOOKUP(R2749,SpeciesValidation!D:W,18,FALSE),TEXT(A2749,"MMDD")&lt;VLOOKUP(R2749,SpeciesValidation!D:W,19,FALSE))),"Date outside expected range for this species",""),"")))</f>
        <v/>
      </c>
      <c r="M2749" s="127" t="str">
        <f>IF(LEN(E2749&amp;"")&gt;0,IF(ISERROR(VLOOKUP(R2749,SpeciesValidation!D:I,6,FALSE)),"",VLOOKUP(R2749,SpeciesValidation!D:I,6,FALSE)),"")</f>
        <v/>
      </c>
      <c r="Q2749" s="36" t="str">
        <f>IF(LEN(E2749&amp;"")&gt;0,IF(ISERROR(VLOOKUP(E2749,SpeciesValidation!B:G,2,FALSE)=TRUE),"",VLOOKUP(E2749,SpeciesValidation!B:G,2,FALSE)),"")</f>
        <v/>
      </c>
      <c r="R2749" s="36" t="str">
        <f>IF(LEN(E2749&amp;"")&gt;0,IF(ISERROR(VLOOKUP(E2749,SpeciesLookup!B:G,4,FALSE)=TRUE),"",VLOOKUP(E2749,SpeciesLookup!B:G,4,FALSE)),"")</f>
        <v/>
      </c>
    </row>
    <row r="2750" spans="1:18" ht="13.2" x14ac:dyDescent="0.25">
      <c r="A2750" s="72"/>
      <c r="D2750" s="11"/>
      <c r="G2750" s="128" t="str">
        <f>IF(LEN(E2750&amp;"")&gt;0,IF(ISERROR(VLOOKUP(E2750,SpeciesLookup!B:G,6,FALSE)=TRUE),"",VLOOKUP(E2750,SpeciesLookup!B:G,6,FALSE)),"")</f>
        <v/>
      </c>
      <c r="H2750" s="128" t="str">
        <f>IF(LEN(E2750&amp;"")&gt;0,IF(ISERROR(VLOOKUP(E2750,SpeciesLookup!B:G,5,FALSE)=TRUE),"",VLOOKUP(E2750,SpeciesLookup!B:G,5,FALSE)),"")</f>
        <v/>
      </c>
      <c r="I2750" s="11"/>
      <c r="J2750" s="73"/>
      <c r="K2750" s="11"/>
      <c r="L2750" s="127" t="str">
        <f>TRIM(IF(ISERROR(VLOOKUP(R2750,SpeciesValidation!D:T,IF(ISNA(VLOOKUP(J2750,Validation!B$2:C$15,2,FALSE)),FALSE,VLOOKUP(J2750,Validation!B$2:C$15,2,FALSE)))),IF(LEN(E2750&amp;"")&gt;0,"",""),VLOOKUP(R2750,SpeciesValidation!D:T,VLOOKUP(J2750,Validation!B$2:C$15,2,FALSE),FALSE)) &amp; " " &amp; IF(ISERROR(IF(LEFT(J2750,1)="A",IF(IF(VLOOKUP(R2750,SpeciesValidation!D:W,20,FALSE)=FALSE,OR(TEXT(A2750,"MMDD")&lt;VLOOKUP(R2750,SpeciesValidation!D:W,18,FALSE),TEXT(A2750,"MMDD")&gt;VLOOKUP(R2750,SpeciesValidation!D:W,19,FALSE)),IF(TEXT(A2750,"MMDD")&lt;"0701",TEXT(A2750,"MMDD")&gt;VLOOKUP(R2750,SpeciesValidation!D:W,18,FALSE),TEXT(A2750,"MMDD")&lt;VLOOKUP(R2750,SpeciesValidation!D:W,19,FALSE))),"Date outside expected range for this species",""),"")),"",IF(LEFT(J2750,1)="A",IF(IF(VLOOKUP(R2750,SpeciesValidation!D:W,20,FALSE)=FALSE,OR(TEXT(A2750,"MMDD")&lt;VLOOKUP(R2750,SpeciesValidation!D:W,18,FALSE),TEXT(A2750,"MMDD")&gt;VLOOKUP(R2750,SpeciesValidation!D:W,19,FALSE)),IF(TEXT(A2750,"MMDD")&lt;"0701",TEXT(A2750,"MMDD")&gt;VLOOKUP(R2750,SpeciesValidation!D:W,18,FALSE),TEXT(A2750,"MMDD")&lt;VLOOKUP(R2750,SpeciesValidation!D:W,19,FALSE))),"Date outside expected range for this species",""),"")))</f>
        <v/>
      </c>
      <c r="M2750" s="127" t="str">
        <f>IF(LEN(E2750&amp;"")&gt;0,IF(ISERROR(VLOOKUP(R2750,SpeciesValidation!D:I,6,FALSE)),"",VLOOKUP(R2750,SpeciesValidation!D:I,6,FALSE)),"")</f>
        <v/>
      </c>
      <c r="Q2750" s="36" t="str">
        <f>IF(LEN(E2750&amp;"")&gt;0,IF(ISERROR(VLOOKUP(E2750,SpeciesValidation!B:G,2,FALSE)=TRUE),"",VLOOKUP(E2750,SpeciesValidation!B:G,2,FALSE)),"")</f>
        <v/>
      </c>
      <c r="R2750" s="36" t="str">
        <f>IF(LEN(E2750&amp;"")&gt;0,IF(ISERROR(VLOOKUP(E2750,SpeciesLookup!B:G,4,FALSE)=TRUE),"",VLOOKUP(E2750,SpeciesLookup!B:G,4,FALSE)),"")</f>
        <v/>
      </c>
    </row>
    <row r="2751" spans="1:18" ht="13.2" x14ac:dyDescent="0.25">
      <c r="A2751" s="72"/>
      <c r="D2751" s="11"/>
      <c r="G2751" s="128" t="str">
        <f>IF(LEN(E2751&amp;"")&gt;0,IF(ISERROR(VLOOKUP(E2751,SpeciesLookup!B:G,6,FALSE)=TRUE),"",VLOOKUP(E2751,SpeciesLookup!B:G,6,FALSE)),"")</f>
        <v/>
      </c>
      <c r="H2751" s="128" t="str">
        <f>IF(LEN(E2751&amp;"")&gt;0,IF(ISERROR(VLOOKUP(E2751,SpeciesLookup!B:G,5,FALSE)=TRUE),"",VLOOKUP(E2751,SpeciesLookup!B:G,5,FALSE)),"")</f>
        <v/>
      </c>
      <c r="I2751" s="11"/>
      <c r="J2751" s="73"/>
      <c r="K2751" s="11"/>
      <c r="L2751" s="127" t="str">
        <f>TRIM(IF(ISERROR(VLOOKUP(R2751,SpeciesValidation!D:T,IF(ISNA(VLOOKUP(J2751,Validation!B$2:C$15,2,FALSE)),FALSE,VLOOKUP(J2751,Validation!B$2:C$15,2,FALSE)))),IF(LEN(E2751&amp;"")&gt;0,"",""),VLOOKUP(R2751,SpeciesValidation!D:T,VLOOKUP(J2751,Validation!B$2:C$15,2,FALSE),FALSE)) &amp; " " &amp; IF(ISERROR(IF(LEFT(J2751,1)="A",IF(IF(VLOOKUP(R2751,SpeciesValidation!D:W,20,FALSE)=FALSE,OR(TEXT(A2751,"MMDD")&lt;VLOOKUP(R2751,SpeciesValidation!D:W,18,FALSE),TEXT(A2751,"MMDD")&gt;VLOOKUP(R2751,SpeciesValidation!D:W,19,FALSE)),IF(TEXT(A2751,"MMDD")&lt;"0701",TEXT(A2751,"MMDD")&gt;VLOOKUP(R2751,SpeciesValidation!D:W,18,FALSE),TEXT(A2751,"MMDD")&lt;VLOOKUP(R2751,SpeciesValidation!D:W,19,FALSE))),"Date outside expected range for this species",""),"")),"",IF(LEFT(J2751,1)="A",IF(IF(VLOOKUP(R2751,SpeciesValidation!D:W,20,FALSE)=FALSE,OR(TEXT(A2751,"MMDD")&lt;VLOOKUP(R2751,SpeciesValidation!D:W,18,FALSE),TEXT(A2751,"MMDD")&gt;VLOOKUP(R2751,SpeciesValidation!D:W,19,FALSE)),IF(TEXT(A2751,"MMDD")&lt;"0701",TEXT(A2751,"MMDD")&gt;VLOOKUP(R2751,SpeciesValidation!D:W,18,FALSE),TEXT(A2751,"MMDD")&lt;VLOOKUP(R2751,SpeciesValidation!D:W,19,FALSE))),"Date outside expected range for this species",""),"")))</f>
        <v/>
      </c>
      <c r="M2751" s="127" t="str">
        <f>IF(LEN(E2751&amp;"")&gt;0,IF(ISERROR(VLOOKUP(R2751,SpeciesValidation!D:I,6,FALSE)),"",VLOOKUP(R2751,SpeciesValidation!D:I,6,FALSE)),"")</f>
        <v/>
      </c>
      <c r="Q2751" s="36" t="str">
        <f>IF(LEN(E2751&amp;"")&gt;0,IF(ISERROR(VLOOKUP(E2751,SpeciesValidation!B:G,2,FALSE)=TRUE),"",VLOOKUP(E2751,SpeciesValidation!B:G,2,FALSE)),"")</f>
        <v/>
      </c>
      <c r="R2751" s="36" t="str">
        <f>IF(LEN(E2751&amp;"")&gt;0,IF(ISERROR(VLOOKUP(E2751,SpeciesLookup!B:G,4,FALSE)=TRUE),"",VLOOKUP(E2751,SpeciesLookup!B:G,4,FALSE)),"")</f>
        <v/>
      </c>
    </row>
    <row r="2752" spans="1:18" ht="13.2" x14ac:dyDescent="0.25">
      <c r="A2752" s="72"/>
      <c r="D2752" s="11"/>
      <c r="G2752" s="128" t="str">
        <f>IF(LEN(E2752&amp;"")&gt;0,IF(ISERROR(VLOOKUP(E2752,SpeciesLookup!B:G,6,FALSE)=TRUE),"",VLOOKUP(E2752,SpeciesLookup!B:G,6,FALSE)),"")</f>
        <v/>
      </c>
      <c r="H2752" s="128" t="str">
        <f>IF(LEN(E2752&amp;"")&gt;0,IF(ISERROR(VLOOKUP(E2752,SpeciesLookup!B:G,5,FALSE)=TRUE),"",VLOOKUP(E2752,SpeciesLookup!B:G,5,FALSE)),"")</f>
        <v/>
      </c>
      <c r="I2752" s="11"/>
      <c r="J2752" s="73"/>
      <c r="K2752" s="11"/>
      <c r="L2752" s="127" t="str">
        <f>TRIM(IF(ISERROR(VLOOKUP(R2752,SpeciesValidation!D:T,IF(ISNA(VLOOKUP(J2752,Validation!B$2:C$15,2,FALSE)),FALSE,VLOOKUP(J2752,Validation!B$2:C$15,2,FALSE)))),IF(LEN(E2752&amp;"")&gt;0,"",""),VLOOKUP(R2752,SpeciesValidation!D:T,VLOOKUP(J2752,Validation!B$2:C$15,2,FALSE),FALSE)) &amp; " " &amp; IF(ISERROR(IF(LEFT(J2752,1)="A",IF(IF(VLOOKUP(R2752,SpeciesValidation!D:W,20,FALSE)=FALSE,OR(TEXT(A2752,"MMDD")&lt;VLOOKUP(R2752,SpeciesValidation!D:W,18,FALSE),TEXT(A2752,"MMDD")&gt;VLOOKUP(R2752,SpeciesValidation!D:W,19,FALSE)),IF(TEXT(A2752,"MMDD")&lt;"0701",TEXT(A2752,"MMDD")&gt;VLOOKUP(R2752,SpeciesValidation!D:W,18,FALSE),TEXT(A2752,"MMDD")&lt;VLOOKUP(R2752,SpeciesValidation!D:W,19,FALSE))),"Date outside expected range for this species",""),"")),"",IF(LEFT(J2752,1)="A",IF(IF(VLOOKUP(R2752,SpeciesValidation!D:W,20,FALSE)=FALSE,OR(TEXT(A2752,"MMDD")&lt;VLOOKUP(R2752,SpeciesValidation!D:W,18,FALSE),TEXT(A2752,"MMDD")&gt;VLOOKUP(R2752,SpeciesValidation!D:W,19,FALSE)),IF(TEXT(A2752,"MMDD")&lt;"0701",TEXT(A2752,"MMDD")&gt;VLOOKUP(R2752,SpeciesValidation!D:W,18,FALSE),TEXT(A2752,"MMDD")&lt;VLOOKUP(R2752,SpeciesValidation!D:W,19,FALSE))),"Date outside expected range for this species",""),"")))</f>
        <v/>
      </c>
      <c r="M2752" s="127" t="str">
        <f>IF(LEN(E2752&amp;"")&gt;0,IF(ISERROR(VLOOKUP(R2752,SpeciesValidation!D:I,6,FALSE)),"",VLOOKUP(R2752,SpeciesValidation!D:I,6,FALSE)),"")</f>
        <v/>
      </c>
      <c r="Q2752" s="36" t="str">
        <f>IF(LEN(E2752&amp;"")&gt;0,IF(ISERROR(VLOOKUP(E2752,SpeciesValidation!B:G,2,FALSE)=TRUE),"",VLOOKUP(E2752,SpeciesValidation!B:G,2,FALSE)),"")</f>
        <v/>
      </c>
      <c r="R2752" s="36" t="str">
        <f>IF(LEN(E2752&amp;"")&gt;0,IF(ISERROR(VLOOKUP(E2752,SpeciesLookup!B:G,4,FALSE)=TRUE),"",VLOOKUP(E2752,SpeciesLookup!B:G,4,FALSE)),"")</f>
        <v/>
      </c>
    </row>
    <row r="2753" spans="1:18" ht="13.2" x14ac:dyDescent="0.25">
      <c r="A2753" s="72"/>
      <c r="D2753" s="11"/>
      <c r="G2753" s="128" t="str">
        <f>IF(LEN(E2753&amp;"")&gt;0,IF(ISERROR(VLOOKUP(E2753,SpeciesLookup!B:G,6,FALSE)=TRUE),"",VLOOKUP(E2753,SpeciesLookup!B:G,6,FALSE)),"")</f>
        <v/>
      </c>
      <c r="H2753" s="128" t="str">
        <f>IF(LEN(E2753&amp;"")&gt;0,IF(ISERROR(VLOOKUP(E2753,SpeciesLookup!B:G,5,FALSE)=TRUE),"",VLOOKUP(E2753,SpeciesLookup!B:G,5,FALSE)),"")</f>
        <v/>
      </c>
      <c r="I2753" s="11"/>
      <c r="J2753" s="73"/>
      <c r="K2753" s="11"/>
      <c r="L2753" s="127" t="str">
        <f>TRIM(IF(ISERROR(VLOOKUP(R2753,SpeciesValidation!D:T,IF(ISNA(VLOOKUP(J2753,Validation!B$2:C$15,2,FALSE)),FALSE,VLOOKUP(J2753,Validation!B$2:C$15,2,FALSE)))),IF(LEN(E2753&amp;"")&gt;0,"",""),VLOOKUP(R2753,SpeciesValidation!D:T,VLOOKUP(J2753,Validation!B$2:C$15,2,FALSE),FALSE)) &amp; " " &amp; IF(ISERROR(IF(LEFT(J2753,1)="A",IF(IF(VLOOKUP(R2753,SpeciesValidation!D:W,20,FALSE)=FALSE,OR(TEXT(A2753,"MMDD")&lt;VLOOKUP(R2753,SpeciesValidation!D:W,18,FALSE),TEXT(A2753,"MMDD")&gt;VLOOKUP(R2753,SpeciesValidation!D:W,19,FALSE)),IF(TEXT(A2753,"MMDD")&lt;"0701",TEXT(A2753,"MMDD")&gt;VLOOKUP(R2753,SpeciesValidation!D:W,18,FALSE),TEXT(A2753,"MMDD")&lt;VLOOKUP(R2753,SpeciesValidation!D:W,19,FALSE))),"Date outside expected range for this species",""),"")),"",IF(LEFT(J2753,1)="A",IF(IF(VLOOKUP(R2753,SpeciesValidation!D:W,20,FALSE)=FALSE,OR(TEXT(A2753,"MMDD")&lt;VLOOKUP(R2753,SpeciesValidation!D:W,18,FALSE),TEXT(A2753,"MMDD")&gt;VLOOKUP(R2753,SpeciesValidation!D:W,19,FALSE)),IF(TEXT(A2753,"MMDD")&lt;"0701",TEXT(A2753,"MMDD")&gt;VLOOKUP(R2753,SpeciesValidation!D:W,18,FALSE),TEXT(A2753,"MMDD")&lt;VLOOKUP(R2753,SpeciesValidation!D:W,19,FALSE))),"Date outside expected range for this species",""),"")))</f>
        <v/>
      </c>
      <c r="M2753" s="127" t="str">
        <f>IF(LEN(E2753&amp;"")&gt;0,IF(ISERROR(VLOOKUP(R2753,SpeciesValidation!D:I,6,FALSE)),"",VLOOKUP(R2753,SpeciesValidation!D:I,6,FALSE)),"")</f>
        <v/>
      </c>
      <c r="Q2753" s="36" t="str">
        <f>IF(LEN(E2753&amp;"")&gt;0,IF(ISERROR(VLOOKUP(E2753,SpeciesValidation!B:G,2,FALSE)=TRUE),"",VLOOKUP(E2753,SpeciesValidation!B:G,2,FALSE)),"")</f>
        <v/>
      </c>
      <c r="R2753" s="36" t="str">
        <f>IF(LEN(E2753&amp;"")&gt;0,IF(ISERROR(VLOOKUP(E2753,SpeciesLookup!B:G,4,FALSE)=TRUE),"",VLOOKUP(E2753,SpeciesLookup!B:G,4,FALSE)),"")</f>
        <v/>
      </c>
    </row>
    <row r="2754" spans="1:18" ht="13.2" x14ac:dyDescent="0.25">
      <c r="A2754" s="72"/>
      <c r="D2754" s="11"/>
      <c r="G2754" s="128" t="str">
        <f>IF(LEN(E2754&amp;"")&gt;0,IF(ISERROR(VLOOKUP(E2754,SpeciesLookup!B:G,6,FALSE)=TRUE),"",VLOOKUP(E2754,SpeciesLookup!B:G,6,FALSE)),"")</f>
        <v/>
      </c>
      <c r="H2754" s="128" t="str">
        <f>IF(LEN(E2754&amp;"")&gt;0,IF(ISERROR(VLOOKUP(E2754,SpeciesLookup!B:G,5,FALSE)=TRUE),"",VLOOKUP(E2754,SpeciesLookup!B:G,5,FALSE)),"")</f>
        <v/>
      </c>
      <c r="I2754" s="11"/>
      <c r="J2754" s="73"/>
      <c r="K2754" s="11"/>
      <c r="L2754" s="127" t="str">
        <f>TRIM(IF(ISERROR(VLOOKUP(R2754,SpeciesValidation!D:T,IF(ISNA(VLOOKUP(J2754,Validation!B$2:C$15,2,FALSE)),FALSE,VLOOKUP(J2754,Validation!B$2:C$15,2,FALSE)))),IF(LEN(E2754&amp;"")&gt;0,"",""),VLOOKUP(R2754,SpeciesValidation!D:T,VLOOKUP(J2754,Validation!B$2:C$15,2,FALSE),FALSE)) &amp; " " &amp; IF(ISERROR(IF(LEFT(J2754,1)="A",IF(IF(VLOOKUP(R2754,SpeciesValidation!D:W,20,FALSE)=FALSE,OR(TEXT(A2754,"MMDD")&lt;VLOOKUP(R2754,SpeciesValidation!D:W,18,FALSE),TEXT(A2754,"MMDD")&gt;VLOOKUP(R2754,SpeciesValidation!D:W,19,FALSE)),IF(TEXT(A2754,"MMDD")&lt;"0701",TEXT(A2754,"MMDD")&gt;VLOOKUP(R2754,SpeciesValidation!D:W,18,FALSE),TEXT(A2754,"MMDD")&lt;VLOOKUP(R2754,SpeciesValidation!D:W,19,FALSE))),"Date outside expected range for this species",""),"")),"",IF(LEFT(J2754,1)="A",IF(IF(VLOOKUP(R2754,SpeciesValidation!D:W,20,FALSE)=FALSE,OR(TEXT(A2754,"MMDD")&lt;VLOOKUP(R2754,SpeciesValidation!D:W,18,FALSE),TEXT(A2754,"MMDD")&gt;VLOOKUP(R2754,SpeciesValidation!D:W,19,FALSE)),IF(TEXT(A2754,"MMDD")&lt;"0701",TEXT(A2754,"MMDD")&gt;VLOOKUP(R2754,SpeciesValidation!D:W,18,FALSE),TEXT(A2754,"MMDD")&lt;VLOOKUP(R2754,SpeciesValidation!D:W,19,FALSE))),"Date outside expected range for this species",""),"")))</f>
        <v/>
      </c>
      <c r="M2754" s="127" t="str">
        <f>IF(LEN(E2754&amp;"")&gt;0,IF(ISERROR(VLOOKUP(R2754,SpeciesValidation!D:I,6,FALSE)),"",VLOOKUP(R2754,SpeciesValidation!D:I,6,FALSE)),"")</f>
        <v/>
      </c>
      <c r="Q2754" s="36" t="str">
        <f>IF(LEN(E2754&amp;"")&gt;0,IF(ISERROR(VLOOKUP(E2754,SpeciesValidation!B:G,2,FALSE)=TRUE),"",VLOOKUP(E2754,SpeciesValidation!B:G,2,FALSE)),"")</f>
        <v/>
      </c>
      <c r="R2754" s="36" t="str">
        <f>IF(LEN(E2754&amp;"")&gt;0,IF(ISERROR(VLOOKUP(E2754,SpeciesLookup!B:G,4,FALSE)=TRUE),"",VLOOKUP(E2754,SpeciesLookup!B:G,4,FALSE)),"")</f>
        <v/>
      </c>
    </row>
    <row r="2755" spans="1:18" ht="13.2" x14ac:dyDescent="0.25">
      <c r="A2755" s="72"/>
      <c r="D2755" s="11"/>
      <c r="G2755" s="128" t="str">
        <f>IF(LEN(E2755&amp;"")&gt;0,IF(ISERROR(VLOOKUP(E2755,SpeciesLookup!B:G,6,FALSE)=TRUE),"",VLOOKUP(E2755,SpeciesLookup!B:G,6,FALSE)),"")</f>
        <v/>
      </c>
      <c r="H2755" s="128" t="str">
        <f>IF(LEN(E2755&amp;"")&gt;0,IF(ISERROR(VLOOKUP(E2755,SpeciesLookup!B:G,5,FALSE)=TRUE),"",VLOOKUP(E2755,SpeciesLookup!B:G,5,FALSE)),"")</f>
        <v/>
      </c>
      <c r="I2755" s="11"/>
      <c r="J2755" s="73"/>
      <c r="K2755" s="11"/>
      <c r="L2755" s="127" t="str">
        <f>TRIM(IF(ISERROR(VLOOKUP(R2755,SpeciesValidation!D:T,IF(ISNA(VLOOKUP(J2755,Validation!B$2:C$15,2,FALSE)),FALSE,VLOOKUP(J2755,Validation!B$2:C$15,2,FALSE)))),IF(LEN(E2755&amp;"")&gt;0,"",""),VLOOKUP(R2755,SpeciesValidation!D:T,VLOOKUP(J2755,Validation!B$2:C$15,2,FALSE),FALSE)) &amp; " " &amp; IF(ISERROR(IF(LEFT(J2755,1)="A",IF(IF(VLOOKUP(R2755,SpeciesValidation!D:W,20,FALSE)=FALSE,OR(TEXT(A2755,"MMDD")&lt;VLOOKUP(R2755,SpeciesValidation!D:W,18,FALSE),TEXT(A2755,"MMDD")&gt;VLOOKUP(R2755,SpeciesValidation!D:W,19,FALSE)),IF(TEXT(A2755,"MMDD")&lt;"0701",TEXT(A2755,"MMDD")&gt;VLOOKUP(R2755,SpeciesValidation!D:W,18,FALSE),TEXT(A2755,"MMDD")&lt;VLOOKUP(R2755,SpeciesValidation!D:W,19,FALSE))),"Date outside expected range for this species",""),"")),"",IF(LEFT(J2755,1)="A",IF(IF(VLOOKUP(R2755,SpeciesValidation!D:W,20,FALSE)=FALSE,OR(TEXT(A2755,"MMDD")&lt;VLOOKUP(R2755,SpeciesValidation!D:W,18,FALSE),TEXT(A2755,"MMDD")&gt;VLOOKUP(R2755,SpeciesValidation!D:W,19,FALSE)),IF(TEXT(A2755,"MMDD")&lt;"0701",TEXT(A2755,"MMDD")&gt;VLOOKUP(R2755,SpeciesValidation!D:W,18,FALSE),TEXT(A2755,"MMDD")&lt;VLOOKUP(R2755,SpeciesValidation!D:W,19,FALSE))),"Date outside expected range for this species",""),"")))</f>
        <v/>
      </c>
      <c r="M2755" s="127" t="str">
        <f>IF(LEN(E2755&amp;"")&gt;0,IF(ISERROR(VLOOKUP(R2755,SpeciesValidation!D:I,6,FALSE)),"",VLOOKUP(R2755,SpeciesValidation!D:I,6,FALSE)),"")</f>
        <v/>
      </c>
      <c r="Q2755" s="36" t="str">
        <f>IF(LEN(E2755&amp;"")&gt;0,IF(ISERROR(VLOOKUP(E2755,SpeciesValidation!B:G,2,FALSE)=TRUE),"",VLOOKUP(E2755,SpeciesValidation!B:G,2,FALSE)),"")</f>
        <v/>
      </c>
      <c r="R2755" s="36" t="str">
        <f>IF(LEN(E2755&amp;"")&gt;0,IF(ISERROR(VLOOKUP(E2755,SpeciesLookup!B:G,4,FALSE)=TRUE),"",VLOOKUP(E2755,SpeciesLookup!B:G,4,FALSE)),"")</f>
        <v/>
      </c>
    </row>
    <row r="2756" spans="1:18" ht="13.2" x14ac:dyDescent="0.25">
      <c r="A2756" s="72"/>
      <c r="D2756" s="11"/>
      <c r="G2756" s="128" t="str">
        <f>IF(LEN(E2756&amp;"")&gt;0,IF(ISERROR(VLOOKUP(E2756,SpeciesLookup!B:G,6,FALSE)=TRUE),"",VLOOKUP(E2756,SpeciesLookup!B:G,6,FALSE)),"")</f>
        <v/>
      </c>
      <c r="H2756" s="128" t="str">
        <f>IF(LEN(E2756&amp;"")&gt;0,IF(ISERROR(VLOOKUP(E2756,SpeciesLookup!B:G,5,FALSE)=TRUE),"",VLOOKUP(E2756,SpeciesLookup!B:G,5,FALSE)),"")</f>
        <v/>
      </c>
      <c r="I2756" s="11"/>
      <c r="J2756" s="73"/>
      <c r="K2756" s="11"/>
      <c r="L2756" s="127" t="str">
        <f>TRIM(IF(ISERROR(VLOOKUP(R2756,SpeciesValidation!D:T,IF(ISNA(VLOOKUP(J2756,Validation!B$2:C$15,2,FALSE)),FALSE,VLOOKUP(J2756,Validation!B$2:C$15,2,FALSE)))),IF(LEN(E2756&amp;"")&gt;0,"",""),VLOOKUP(R2756,SpeciesValidation!D:T,VLOOKUP(J2756,Validation!B$2:C$15,2,FALSE),FALSE)) &amp; " " &amp; IF(ISERROR(IF(LEFT(J2756,1)="A",IF(IF(VLOOKUP(R2756,SpeciesValidation!D:W,20,FALSE)=FALSE,OR(TEXT(A2756,"MMDD")&lt;VLOOKUP(R2756,SpeciesValidation!D:W,18,FALSE),TEXT(A2756,"MMDD")&gt;VLOOKUP(R2756,SpeciesValidation!D:W,19,FALSE)),IF(TEXT(A2756,"MMDD")&lt;"0701",TEXT(A2756,"MMDD")&gt;VLOOKUP(R2756,SpeciesValidation!D:W,18,FALSE),TEXT(A2756,"MMDD")&lt;VLOOKUP(R2756,SpeciesValidation!D:W,19,FALSE))),"Date outside expected range for this species",""),"")),"",IF(LEFT(J2756,1)="A",IF(IF(VLOOKUP(R2756,SpeciesValidation!D:W,20,FALSE)=FALSE,OR(TEXT(A2756,"MMDD")&lt;VLOOKUP(R2756,SpeciesValidation!D:W,18,FALSE),TEXT(A2756,"MMDD")&gt;VLOOKUP(R2756,SpeciesValidation!D:W,19,FALSE)),IF(TEXT(A2756,"MMDD")&lt;"0701",TEXT(A2756,"MMDD")&gt;VLOOKUP(R2756,SpeciesValidation!D:W,18,FALSE),TEXT(A2756,"MMDD")&lt;VLOOKUP(R2756,SpeciesValidation!D:W,19,FALSE))),"Date outside expected range for this species",""),"")))</f>
        <v/>
      </c>
      <c r="M2756" s="127" t="str">
        <f>IF(LEN(E2756&amp;"")&gt;0,IF(ISERROR(VLOOKUP(R2756,SpeciesValidation!D:I,6,FALSE)),"",VLOOKUP(R2756,SpeciesValidation!D:I,6,FALSE)),"")</f>
        <v/>
      </c>
      <c r="Q2756" s="36" t="str">
        <f>IF(LEN(E2756&amp;"")&gt;0,IF(ISERROR(VLOOKUP(E2756,SpeciesValidation!B:G,2,FALSE)=TRUE),"",VLOOKUP(E2756,SpeciesValidation!B:G,2,FALSE)),"")</f>
        <v/>
      </c>
      <c r="R2756" s="36" t="str">
        <f>IF(LEN(E2756&amp;"")&gt;0,IF(ISERROR(VLOOKUP(E2756,SpeciesLookup!B:G,4,FALSE)=TRUE),"",VLOOKUP(E2756,SpeciesLookup!B:G,4,FALSE)),"")</f>
        <v/>
      </c>
    </row>
    <row r="2757" spans="1:18" ht="13.2" x14ac:dyDescent="0.25">
      <c r="A2757" s="72"/>
      <c r="D2757" s="11"/>
      <c r="G2757" s="128" t="str">
        <f>IF(LEN(E2757&amp;"")&gt;0,IF(ISERROR(VLOOKUP(E2757,SpeciesLookup!B:G,6,FALSE)=TRUE),"",VLOOKUP(E2757,SpeciesLookup!B:G,6,FALSE)),"")</f>
        <v/>
      </c>
      <c r="H2757" s="128" t="str">
        <f>IF(LEN(E2757&amp;"")&gt;0,IF(ISERROR(VLOOKUP(E2757,SpeciesLookup!B:G,5,FALSE)=TRUE),"",VLOOKUP(E2757,SpeciesLookup!B:G,5,FALSE)),"")</f>
        <v/>
      </c>
      <c r="I2757" s="11"/>
      <c r="J2757" s="73"/>
      <c r="K2757" s="11"/>
      <c r="L2757" s="127" t="str">
        <f>TRIM(IF(ISERROR(VLOOKUP(R2757,SpeciesValidation!D:T,IF(ISNA(VLOOKUP(J2757,Validation!B$2:C$15,2,FALSE)),FALSE,VLOOKUP(J2757,Validation!B$2:C$15,2,FALSE)))),IF(LEN(E2757&amp;"")&gt;0,"",""),VLOOKUP(R2757,SpeciesValidation!D:T,VLOOKUP(J2757,Validation!B$2:C$15,2,FALSE),FALSE)) &amp; " " &amp; IF(ISERROR(IF(LEFT(J2757,1)="A",IF(IF(VLOOKUP(R2757,SpeciesValidation!D:W,20,FALSE)=FALSE,OR(TEXT(A2757,"MMDD")&lt;VLOOKUP(R2757,SpeciesValidation!D:W,18,FALSE),TEXT(A2757,"MMDD")&gt;VLOOKUP(R2757,SpeciesValidation!D:W,19,FALSE)),IF(TEXT(A2757,"MMDD")&lt;"0701",TEXT(A2757,"MMDD")&gt;VLOOKUP(R2757,SpeciesValidation!D:W,18,FALSE),TEXT(A2757,"MMDD")&lt;VLOOKUP(R2757,SpeciesValidation!D:W,19,FALSE))),"Date outside expected range for this species",""),"")),"",IF(LEFT(J2757,1)="A",IF(IF(VLOOKUP(R2757,SpeciesValidation!D:W,20,FALSE)=FALSE,OR(TEXT(A2757,"MMDD")&lt;VLOOKUP(R2757,SpeciesValidation!D:W,18,FALSE),TEXT(A2757,"MMDD")&gt;VLOOKUP(R2757,SpeciesValidation!D:W,19,FALSE)),IF(TEXT(A2757,"MMDD")&lt;"0701",TEXT(A2757,"MMDD")&gt;VLOOKUP(R2757,SpeciesValidation!D:W,18,FALSE),TEXT(A2757,"MMDD")&lt;VLOOKUP(R2757,SpeciesValidation!D:W,19,FALSE))),"Date outside expected range for this species",""),"")))</f>
        <v/>
      </c>
      <c r="M2757" s="127" t="str">
        <f>IF(LEN(E2757&amp;"")&gt;0,IF(ISERROR(VLOOKUP(R2757,SpeciesValidation!D:I,6,FALSE)),"",VLOOKUP(R2757,SpeciesValidation!D:I,6,FALSE)),"")</f>
        <v/>
      </c>
      <c r="Q2757" s="36" t="str">
        <f>IF(LEN(E2757&amp;"")&gt;0,IF(ISERROR(VLOOKUP(E2757,SpeciesValidation!B:G,2,FALSE)=TRUE),"",VLOOKUP(E2757,SpeciesValidation!B:G,2,FALSE)),"")</f>
        <v/>
      </c>
      <c r="R2757" s="36" t="str">
        <f>IF(LEN(E2757&amp;"")&gt;0,IF(ISERROR(VLOOKUP(E2757,SpeciesLookup!B:G,4,FALSE)=TRUE),"",VLOOKUP(E2757,SpeciesLookup!B:G,4,FALSE)),"")</f>
        <v/>
      </c>
    </row>
    <row r="2758" spans="1:18" ht="13.2" x14ac:dyDescent="0.25">
      <c r="A2758" s="72"/>
      <c r="D2758" s="11"/>
      <c r="G2758" s="128" t="str">
        <f>IF(LEN(E2758&amp;"")&gt;0,IF(ISERROR(VLOOKUP(E2758,SpeciesLookup!B:G,6,FALSE)=TRUE),"",VLOOKUP(E2758,SpeciesLookup!B:G,6,FALSE)),"")</f>
        <v/>
      </c>
      <c r="H2758" s="128" t="str">
        <f>IF(LEN(E2758&amp;"")&gt;0,IF(ISERROR(VLOOKUP(E2758,SpeciesLookup!B:G,5,FALSE)=TRUE),"",VLOOKUP(E2758,SpeciesLookup!B:G,5,FALSE)),"")</f>
        <v/>
      </c>
      <c r="I2758" s="11"/>
      <c r="J2758" s="73"/>
      <c r="K2758" s="11"/>
      <c r="L2758" s="127" t="str">
        <f>TRIM(IF(ISERROR(VLOOKUP(R2758,SpeciesValidation!D:T,IF(ISNA(VLOOKUP(J2758,Validation!B$2:C$15,2,FALSE)),FALSE,VLOOKUP(J2758,Validation!B$2:C$15,2,FALSE)))),IF(LEN(E2758&amp;"")&gt;0,"",""),VLOOKUP(R2758,SpeciesValidation!D:T,VLOOKUP(J2758,Validation!B$2:C$15,2,FALSE),FALSE)) &amp; " " &amp; IF(ISERROR(IF(LEFT(J2758,1)="A",IF(IF(VLOOKUP(R2758,SpeciesValidation!D:W,20,FALSE)=FALSE,OR(TEXT(A2758,"MMDD")&lt;VLOOKUP(R2758,SpeciesValidation!D:W,18,FALSE),TEXT(A2758,"MMDD")&gt;VLOOKUP(R2758,SpeciesValidation!D:W,19,FALSE)),IF(TEXT(A2758,"MMDD")&lt;"0701",TEXT(A2758,"MMDD")&gt;VLOOKUP(R2758,SpeciesValidation!D:W,18,FALSE),TEXT(A2758,"MMDD")&lt;VLOOKUP(R2758,SpeciesValidation!D:W,19,FALSE))),"Date outside expected range for this species",""),"")),"",IF(LEFT(J2758,1)="A",IF(IF(VLOOKUP(R2758,SpeciesValidation!D:W,20,FALSE)=FALSE,OR(TEXT(A2758,"MMDD")&lt;VLOOKUP(R2758,SpeciesValidation!D:W,18,FALSE),TEXT(A2758,"MMDD")&gt;VLOOKUP(R2758,SpeciesValidation!D:W,19,FALSE)),IF(TEXT(A2758,"MMDD")&lt;"0701",TEXT(A2758,"MMDD")&gt;VLOOKUP(R2758,SpeciesValidation!D:W,18,FALSE),TEXT(A2758,"MMDD")&lt;VLOOKUP(R2758,SpeciesValidation!D:W,19,FALSE))),"Date outside expected range for this species",""),"")))</f>
        <v/>
      </c>
      <c r="M2758" s="127" t="str">
        <f>IF(LEN(E2758&amp;"")&gt;0,IF(ISERROR(VLOOKUP(R2758,SpeciesValidation!D:I,6,FALSE)),"",VLOOKUP(R2758,SpeciesValidation!D:I,6,FALSE)),"")</f>
        <v/>
      </c>
      <c r="Q2758" s="36" t="str">
        <f>IF(LEN(E2758&amp;"")&gt;0,IF(ISERROR(VLOOKUP(E2758,SpeciesValidation!B:G,2,FALSE)=TRUE),"",VLOOKUP(E2758,SpeciesValidation!B:G,2,FALSE)),"")</f>
        <v/>
      </c>
      <c r="R2758" s="36" t="str">
        <f>IF(LEN(E2758&amp;"")&gt;0,IF(ISERROR(VLOOKUP(E2758,SpeciesLookup!B:G,4,FALSE)=TRUE),"",VLOOKUP(E2758,SpeciesLookup!B:G,4,FALSE)),"")</f>
        <v/>
      </c>
    </row>
    <row r="2759" spans="1:18" ht="13.2" x14ac:dyDescent="0.25">
      <c r="A2759" s="72"/>
      <c r="D2759" s="11"/>
      <c r="G2759" s="128" t="str">
        <f>IF(LEN(E2759&amp;"")&gt;0,IF(ISERROR(VLOOKUP(E2759,SpeciesLookup!B:G,6,FALSE)=TRUE),"",VLOOKUP(E2759,SpeciesLookup!B:G,6,FALSE)),"")</f>
        <v/>
      </c>
      <c r="H2759" s="128" t="str">
        <f>IF(LEN(E2759&amp;"")&gt;0,IF(ISERROR(VLOOKUP(E2759,SpeciesLookup!B:G,5,FALSE)=TRUE),"",VLOOKUP(E2759,SpeciesLookup!B:G,5,FALSE)),"")</f>
        <v/>
      </c>
      <c r="I2759" s="11"/>
      <c r="J2759" s="73"/>
      <c r="K2759" s="11"/>
      <c r="L2759" s="127" t="str">
        <f>TRIM(IF(ISERROR(VLOOKUP(R2759,SpeciesValidation!D:T,IF(ISNA(VLOOKUP(J2759,Validation!B$2:C$15,2,FALSE)),FALSE,VLOOKUP(J2759,Validation!B$2:C$15,2,FALSE)))),IF(LEN(E2759&amp;"")&gt;0,"",""),VLOOKUP(R2759,SpeciesValidation!D:T,VLOOKUP(J2759,Validation!B$2:C$15,2,FALSE),FALSE)) &amp; " " &amp; IF(ISERROR(IF(LEFT(J2759,1)="A",IF(IF(VLOOKUP(R2759,SpeciesValidation!D:W,20,FALSE)=FALSE,OR(TEXT(A2759,"MMDD")&lt;VLOOKUP(R2759,SpeciesValidation!D:W,18,FALSE),TEXT(A2759,"MMDD")&gt;VLOOKUP(R2759,SpeciesValidation!D:W,19,FALSE)),IF(TEXT(A2759,"MMDD")&lt;"0701",TEXT(A2759,"MMDD")&gt;VLOOKUP(R2759,SpeciesValidation!D:W,18,FALSE),TEXT(A2759,"MMDD")&lt;VLOOKUP(R2759,SpeciesValidation!D:W,19,FALSE))),"Date outside expected range for this species",""),"")),"",IF(LEFT(J2759,1)="A",IF(IF(VLOOKUP(R2759,SpeciesValidation!D:W,20,FALSE)=FALSE,OR(TEXT(A2759,"MMDD")&lt;VLOOKUP(R2759,SpeciesValidation!D:W,18,FALSE),TEXT(A2759,"MMDD")&gt;VLOOKUP(R2759,SpeciesValidation!D:W,19,FALSE)),IF(TEXT(A2759,"MMDD")&lt;"0701",TEXT(A2759,"MMDD")&gt;VLOOKUP(R2759,SpeciesValidation!D:W,18,FALSE),TEXT(A2759,"MMDD")&lt;VLOOKUP(R2759,SpeciesValidation!D:W,19,FALSE))),"Date outside expected range for this species",""),"")))</f>
        <v/>
      </c>
      <c r="M2759" s="127" t="str">
        <f>IF(LEN(E2759&amp;"")&gt;0,IF(ISERROR(VLOOKUP(R2759,SpeciesValidation!D:I,6,FALSE)),"",VLOOKUP(R2759,SpeciesValidation!D:I,6,FALSE)),"")</f>
        <v/>
      </c>
      <c r="Q2759" s="36" t="str">
        <f>IF(LEN(E2759&amp;"")&gt;0,IF(ISERROR(VLOOKUP(E2759,SpeciesValidation!B:G,2,FALSE)=TRUE),"",VLOOKUP(E2759,SpeciesValidation!B:G,2,FALSE)),"")</f>
        <v/>
      </c>
      <c r="R2759" s="36" t="str">
        <f>IF(LEN(E2759&amp;"")&gt;0,IF(ISERROR(VLOOKUP(E2759,SpeciesLookup!B:G,4,FALSE)=TRUE),"",VLOOKUP(E2759,SpeciesLookup!B:G,4,FALSE)),"")</f>
        <v/>
      </c>
    </row>
    <row r="2760" spans="1:18" ht="13.2" x14ac:dyDescent="0.25">
      <c r="A2760" s="72"/>
      <c r="D2760" s="11"/>
      <c r="G2760" s="128" t="str">
        <f>IF(LEN(E2760&amp;"")&gt;0,IF(ISERROR(VLOOKUP(E2760,SpeciesLookup!B:G,6,FALSE)=TRUE),"",VLOOKUP(E2760,SpeciesLookup!B:G,6,FALSE)),"")</f>
        <v/>
      </c>
      <c r="H2760" s="128" t="str">
        <f>IF(LEN(E2760&amp;"")&gt;0,IF(ISERROR(VLOOKUP(E2760,SpeciesLookup!B:G,5,FALSE)=TRUE),"",VLOOKUP(E2760,SpeciesLookup!B:G,5,FALSE)),"")</f>
        <v/>
      </c>
      <c r="I2760" s="11"/>
      <c r="J2760" s="73"/>
      <c r="K2760" s="11"/>
      <c r="L2760" s="127" t="str">
        <f>TRIM(IF(ISERROR(VLOOKUP(R2760,SpeciesValidation!D:T,IF(ISNA(VLOOKUP(J2760,Validation!B$2:C$15,2,FALSE)),FALSE,VLOOKUP(J2760,Validation!B$2:C$15,2,FALSE)))),IF(LEN(E2760&amp;"")&gt;0,"",""),VLOOKUP(R2760,SpeciesValidation!D:T,VLOOKUP(J2760,Validation!B$2:C$15,2,FALSE),FALSE)) &amp; " " &amp; IF(ISERROR(IF(LEFT(J2760,1)="A",IF(IF(VLOOKUP(R2760,SpeciesValidation!D:W,20,FALSE)=FALSE,OR(TEXT(A2760,"MMDD")&lt;VLOOKUP(R2760,SpeciesValidation!D:W,18,FALSE),TEXT(A2760,"MMDD")&gt;VLOOKUP(R2760,SpeciesValidation!D:W,19,FALSE)),IF(TEXT(A2760,"MMDD")&lt;"0701",TEXT(A2760,"MMDD")&gt;VLOOKUP(R2760,SpeciesValidation!D:W,18,FALSE),TEXT(A2760,"MMDD")&lt;VLOOKUP(R2760,SpeciesValidation!D:W,19,FALSE))),"Date outside expected range for this species",""),"")),"",IF(LEFT(J2760,1)="A",IF(IF(VLOOKUP(R2760,SpeciesValidation!D:W,20,FALSE)=FALSE,OR(TEXT(A2760,"MMDD")&lt;VLOOKUP(R2760,SpeciesValidation!D:W,18,FALSE),TEXT(A2760,"MMDD")&gt;VLOOKUP(R2760,SpeciesValidation!D:W,19,FALSE)),IF(TEXT(A2760,"MMDD")&lt;"0701",TEXT(A2760,"MMDD")&gt;VLOOKUP(R2760,SpeciesValidation!D:W,18,FALSE),TEXT(A2760,"MMDD")&lt;VLOOKUP(R2760,SpeciesValidation!D:W,19,FALSE))),"Date outside expected range for this species",""),"")))</f>
        <v/>
      </c>
      <c r="M2760" s="127" t="str">
        <f>IF(LEN(E2760&amp;"")&gt;0,IF(ISERROR(VLOOKUP(R2760,SpeciesValidation!D:I,6,FALSE)),"",VLOOKUP(R2760,SpeciesValidation!D:I,6,FALSE)),"")</f>
        <v/>
      </c>
      <c r="Q2760" s="36" t="str">
        <f>IF(LEN(E2760&amp;"")&gt;0,IF(ISERROR(VLOOKUP(E2760,SpeciesValidation!B:G,2,FALSE)=TRUE),"",VLOOKUP(E2760,SpeciesValidation!B:G,2,FALSE)),"")</f>
        <v/>
      </c>
      <c r="R2760" s="36" t="str">
        <f>IF(LEN(E2760&amp;"")&gt;0,IF(ISERROR(VLOOKUP(E2760,SpeciesLookup!B:G,4,FALSE)=TRUE),"",VLOOKUP(E2760,SpeciesLookup!B:G,4,FALSE)),"")</f>
        <v/>
      </c>
    </row>
    <row r="2761" spans="1:18" ht="13.2" x14ac:dyDescent="0.25">
      <c r="A2761" s="72"/>
      <c r="D2761" s="11"/>
      <c r="G2761" s="128" t="str">
        <f>IF(LEN(E2761&amp;"")&gt;0,IF(ISERROR(VLOOKUP(E2761,SpeciesLookup!B:G,6,FALSE)=TRUE),"",VLOOKUP(E2761,SpeciesLookup!B:G,6,FALSE)),"")</f>
        <v/>
      </c>
      <c r="H2761" s="128" t="str">
        <f>IF(LEN(E2761&amp;"")&gt;0,IF(ISERROR(VLOOKUP(E2761,SpeciesLookup!B:G,5,FALSE)=TRUE),"",VLOOKUP(E2761,SpeciesLookup!B:G,5,FALSE)),"")</f>
        <v/>
      </c>
      <c r="I2761" s="11"/>
      <c r="J2761" s="73"/>
      <c r="K2761" s="11"/>
      <c r="L2761" s="127" t="str">
        <f>TRIM(IF(ISERROR(VLOOKUP(R2761,SpeciesValidation!D:T,IF(ISNA(VLOOKUP(J2761,Validation!B$2:C$15,2,FALSE)),FALSE,VLOOKUP(J2761,Validation!B$2:C$15,2,FALSE)))),IF(LEN(E2761&amp;"")&gt;0,"",""),VLOOKUP(R2761,SpeciesValidation!D:T,VLOOKUP(J2761,Validation!B$2:C$15,2,FALSE),FALSE)) &amp; " " &amp; IF(ISERROR(IF(LEFT(J2761,1)="A",IF(IF(VLOOKUP(R2761,SpeciesValidation!D:W,20,FALSE)=FALSE,OR(TEXT(A2761,"MMDD")&lt;VLOOKUP(R2761,SpeciesValidation!D:W,18,FALSE),TEXT(A2761,"MMDD")&gt;VLOOKUP(R2761,SpeciesValidation!D:W,19,FALSE)),IF(TEXT(A2761,"MMDD")&lt;"0701",TEXT(A2761,"MMDD")&gt;VLOOKUP(R2761,SpeciesValidation!D:W,18,FALSE),TEXT(A2761,"MMDD")&lt;VLOOKUP(R2761,SpeciesValidation!D:W,19,FALSE))),"Date outside expected range for this species",""),"")),"",IF(LEFT(J2761,1)="A",IF(IF(VLOOKUP(R2761,SpeciesValidation!D:W,20,FALSE)=FALSE,OR(TEXT(A2761,"MMDD")&lt;VLOOKUP(R2761,SpeciesValidation!D:W,18,FALSE),TEXT(A2761,"MMDD")&gt;VLOOKUP(R2761,SpeciesValidation!D:W,19,FALSE)),IF(TEXT(A2761,"MMDD")&lt;"0701",TEXT(A2761,"MMDD")&gt;VLOOKUP(R2761,SpeciesValidation!D:W,18,FALSE),TEXT(A2761,"MMDD")&lt;VLOOKUP(R2761,SpeciesValidation!D:W,19,FALSE))),"Date outside expected range for this species",""),"")))</f>
        <v/>
      </c>
      <c r="M2761" s="127" t="str">
        <f>IF(LEN(E2761&amp;"")&gt;0,IF(ISERROR(VLOOKUP(R2761,SpeciesValidation!D:I,6,FALSE)),"",VLOOKUP(R2761,SpeciesValidation!D:I,6,FALSE)),"")</f>
        <v/>
      </c>
      <c r="Q2761" s="36" t="str">
        <f>IF(LEN(E2761&amp;"")&gt;0,IF(ISERROR(VLOOKUP(E2761,SpeciesValidation!B:G,2,FALSE)=TRUE),"",VLOOKUP(E2761,SpeciesValidation!B:G,2,FALSE)),"")</f>
        <v/>
      </c>
      <c r="R2761" s="36" t="str">
        <f>IF(LEN(E2761&amp;"")&gt;0,IF(ISERROR(VLOOKUP(E2761,SpeciesLookup!B:G,4,FALSE)=TRUE),"",VLOOKUP(E2761,SpeciesLookup!B:G,4,FALSE)),"")</f>
        <v/>
      </c>
    </row>
    <row r="2762" spans="1:18" ht="13.2" x14ac:dyDescent="0.25">
      <c r="A2762" s="72"/>
      <c r="D2762" s="11"/>
      <c r="G2762" s="128" t="str">
        <f>IF(LEN(E2762&amp;"")&gt;0,IF(ISERROR(VLOOKUP(E2762,SpeciesLookup!B:G,6,FALSE)=TRUE),"",VLOOKUP(E2762,SpeciesLookup!B:G,6,FALSE)),"")</f>
        <v/>
      </c>
      <c r="H2762" s="128" t="str">
        <f>IF(LEN(E2762&amp;"")&gt;0,IF(ISERROR(VLOOKUP(E2762,SpeciesLookup!B:G,5,FALSE)=TRUE),"",VLOOKUP(E2762,SpeciesLookup!B:G,5,FALSE)),"")</f>
        <v/>
      </c>
      <c r="I2762" s="11"/>
      <c r="J2762" s="73"/>
      <c r="K2762" s="11"/>
      <c r="L2762" s="127" t="str">
        <f>TRIM(IF(ISERROR(VLOOKUP(R2762,SpeciesValidation!D:T,IF(ISNA(VLOOKUP(J2762,Validation!B$2:C$15,2,FALSE)),FALSE,VLOOKUP(J2762,Validation!B$2:C$15,2,FALSE)))),IF(LEN(E2762&amp;"")&gt;0,"",""),VLOOKUP(R2762,SpeciesValidation!D:T,VLOOKUP(J2762,Validation!B$2:C$15,2,FALSE),FALSE)) &amp; " " &amp; IF(ISERROR(IF(LEFT(J2762,1)="A",IF(IF(VLOOKUP(R2762,SpeciesValidation!D:W,20,FALSE)=FALSE,OR(TEXT(A2762,"MMDD")&lt;VLOOKUP(R2762,SpeciesValidation!D:W,18,FALSE),TEXT(A2762,"MMDD")&gt;VLOOKUP(R2762,SpeciesValidation!D:W,19,FALSE)),IF(TEXT(A2762,"MMDD")&lt;"0701",TEXT(A2762,"MMDD")&gt;VLOOKUP(R2762,SpeciesValidation!D:W,18,FALSE),TEXT(A2762,"MMDD")&lt;VLOOKUP(R2762,SpeciesValidation!D:W,19,FALSE))),"Date outside expected range for this species",""),"")),"",IF(LEFT(J2762,1)="A",IF(IF(VLOOKUP(R2762,SpeciesValidation!D:W,20,FALSE)=FALSE,OR(TEXT(A2762,"MMDD")&lt;VLOOKUP(R2762,SpeciesValidation!D:W,18,FALSE),TEXT(A2762,"MMDD")&gt;VLOOKUP(R2762,SpeciesValidation!D:W,19,FALSE)),IF(TEXT(A2762,"MMDD")&lt;"0701",TEXT(A2762,"MMDD")&gt;VLOOKUP(R2762,SpeciesValidation!D:W,18,FALSE),TEXT(A2762,"MMDD")&lt;VLOOKUP(R2762,SpeciesValidation!D:W,19,FALSE))),"Date outside expected range for this species",""),"")))</f>
        <v/>
      </c>
      <c r="M2762" s="127" t="str">
        <f>IF(LEN(E2762&amp;"")&gt;0,IF(ISERROR(VLOOKUP(R2762,SpeciesValidation!D:I,6,FALSE)),"",VLOOKUP(R2762,SpeciesValidation!D:I,6,FALSE)),"")</f>
        <v/>
      </c>
      <c r="Q2762" s="36" t="str">
        <f>IF(LEN(E2762&amp;"")&gt;0,IF(ISERROR(VLOOKUP(E2762,SpeciesValidation!B:G,2,FALSE)=TRUE),"",VLOOKUP(E2762,SpeciesValidation!B:G,2,FALSE)),"")</f>
        <v/>
      </c>
      <c r="R2762" s="36" t="str">
        <f>IF(LEN(E2762&amp;"")&gt;0,IF(ISERROR(VLOOKUP(E2762,SpeciesLookup!B:G,4,FALSE)=TRUE),"",VLOOKUP(E2762,SpeciesLookup!B:G,4,FALSE)),"")</f>
        <v/>
      </c>
    </row>
    <row r="2763" spans="1:18" ht="13.2" x14ac:dyDescent="0.25">
      <c r="A2763" s="72"/>
      <c r="D2763" s="11"/>
      <c r="G2763" s="128" t="str">
        <f>IF(LEN(E2763&amp;"")&gt;0,IF(ISERROR(VLOOKUP(E2763,SpeciesLookup!B:G,6,FALSE)=TRUE),"",VLOOKUP(E2763,SpeciesLookup!B:G,6,FALSE)),"")</f>
        <v/>
      </c>
      <c r="H2763" s="128" t="str">
        <f>IF(LEN(E2763&amp;"")&gt;0,IF(ISERROR(VLOOKUP(E2763,SpeciesLookup!B:G,5,FALSE)=TRUE),"",VLOOKUP(E2763,SpeciesLookup!B:G,5,FALSE)),"")</f>
        <v/>
      </c>
      <c r="I2763" s="11"/>
      <c r="J2763" s="73"/>
      <c r="K2763" s="11"/>
      <c r="L2763" s="127" t="str">
        <f>TRIM(IF(ISERROR(VLOOKUP(R2763,SpeciesValidation!D:T,IF(ISNA(VLOOKUP(J2763,Validation!B$2:C$15,2,FALSE)),FALSE,VLOOKUP(J2763,Validation!B$2:C$15,2,FALSE)))),IF(LEN(E2763&amp;"")&gt;0,"",""),VLOOKUP(R2763,SpeciesValidation!D:T,VLOOKUP(J2763,Validation!B$2:C$15,2,FALSE),FALSE)) &amp; " " &amp; IF(ISERROR(IF(LEFT(J2763,1)="A",IF(IF(VLOOKUP(R2763,SpeciesValidation!D:W,20,FALSE)=FALSE,OR(TEXT(A2763,"MMDD")&lt;VLOOKUP(R2763,SpeciesValidation!D:W,18,FALSE),TEXT(A2763,"MMDD")&gt;VLOOKUP(R2763,SpeciesValidation!D:W,19,FALSE)),IF(TEXT(A2763,"MMDD")&lt;"0701",TEXT(A2763,"MMDD")&gt;VLOOKUP(R2763,SpeciesValidation!D:W,18,FALSE),TEXT(A2763,"MMDD")&lt;VLOOKUP(R2763,SpeciesValidation!D:W,19,FALSE))),"Date outside expected range for this species",""),"")),"",IF(LEFT(J2763,1)="A",IF(IF(VLOOKUP(R2763,SpeciesValidation!D:W,20,FALSE)=FALSE,OR(TEXT(A2763,"MMDD")&lt;VLOOKUP(R2763,SpeciesValidation!D:W,18,FALSE),TEXT(A2763,"MMDD")&gt;VLOOKUP(R2763,SpeciesValidation!D:W,19,FALSE)),IF(TEXT(A2763,"MMDD")&lt;"0701",TEXT(A2763,"MMDD")&gt;VLOOKUP(R2763,SpeciesValidation!D:W,18,FALSE),TEXT(A2763,"MMDD")&lt;VLOOKUP(R2763,SpeciesValidation!D:W,19,FALSE))),"Date outside expected range for this species",""),"")))</f>
        <v/>
      </c>
      <c r="M2763" s="127" t="str">
        <f>IF(LEN(E2763&amp;"")&gt;0,IF(ISERROR(VLOOKUP(R2763,SpeciesValidation!D:I,6,FALSE)),"",VLOOKUP(R2763,SpeciesValidation!D:I,6,FALSE)),"")</f>
        <v/>
      </c>
      <c r="Q2763" s="36" t="str">
        <f>IF(LEN(E2763&amp;"")&gt;0,IF(ISERROR(VLOOKUP(E2763,SpeciesValidation!B:G,2,FALSE)=TRUE),"",VLOOKUP(E2763,SpeciesValidation!B:G,2,FALSE)),"")</f>
        <v/>
      </c>
      <c r="R2763" s="36" t="str">
        <f>IF(LEN(E2763&amp;"")&gt;0,IF(ISERROR(VLOOKUP(E2763,SpeciesLookup!B:G,4,FALSE)=TRUE),"",VLOOKUP(E2763,SpeciesLookup!B:G,4,FALSE)),"")</f>
        <v/>
      </c>
    </row>
    <row r="2764" spans="1:18" ht="13.2" x14ac:dyDescent="0.25">
      <c r="A2764" s="72"/>
      <c r="D2764" s="11"/>
      <c r="G2764" s="128" t="str">
        <f>IF(LEN(E2764&amp;"")&gt;0,IF(ISERROR(VLOOKUP(E2764,SpeciesLookup!B:G,6,FALSE)=TRUE),"",VLOOKUP(E2764,SpeciesLookup!B:G,6,FALSE)),"")</f>
        <v/>
      </c>
      <c r="H2764" s="128" t="str">
        <f>IF(LEN(E2764&amp;"")&gt;0,IF(ISERROR(VLOOKUP(E2764,SpeciesLookup!B:G,5,FALSE)=TRUE),"",VLOOKUP(E2764,SpeciesLookup!B:G,5,FALSE)),"")</f>
        <v/>
      </c>
      <c r="I2764" s="11"/>
      <c r="J2764" s="73"/>
      <c r="K2764" s="11"/>
      <c r="L2764" s="127" t="str">
        <f>TRIM(IF(ISERROR(VLOOKUP(R2764,SpeciesValidation!D:T,IF(ISNA(VLOOKUP(J2764,Validation!B$2:C$15,2,FALSE)),FALSE,VLOOKUP(J2764,Validation!B$2:C$15,2,FALSE)))),IF(LEN(E2764&amp;"")&gt;0,"",""),VLOOKUP(R2764,SpeciesValidation!D:T,VLOOKUP(J2764,Validation!B$2:C$15,2,FALSE),FALSE)) &amp; " " &amp; IF(ISERROR(IF(LEFT(J2764,1)="A",IF(IF(VLOOKUP(R2764,SpeciesValidation!D:W,20,FALSE)=FALSE,OR(TEXT(A2764,"MMDD")&lt;VLOOKUP(R2764,SpeciesValidation!D:W,18,FALSE),TEXT(A2764,"MMDD")&gt;VLOOKUP(R2764,SpeciesValidation!D:W,19,FALSE)),IF(TEXT(A2764,"MMDD")&lt;"0701",TEXT(A2764,"MMDD")&gt;VLOOKUP(R2764,SpeciesValidation!D:W,18,FALSE),TEXT(A2764,"MMDD")&lt;VLOOKUP(R2764,SpeciesValidation!D:W,19,FALSE))),"Date outside expected range for this species",""),"")),"",IF(LEFT(J2764,1)="A",IF(IF(VLOOKUP(R2764,SpeciesValidation!D:W,20,FALSE)=FALSE,OR(TEXT(A2764,"MMDD")&lt;VLOOKUP(R2764,SpeciesValidation!D:W,18,FALSE),TEXT(A2764,"MMDD")&gt;VLOOKUP(R2764,SpeciesValidation!D:W,19,FALSE)),IF(TEXT(A2764,"MMDD")&lt;"0701",TEXT(A2764,"MMDD")&gt;VLOOKUP(R2764,SpeciesValidation!D:W,18,FALSE),TEXT(A2764,"MMDD")&lt;VLOOKUP(R2764,SpeciesValidation!D:W,19,FALSE))),"Date outside expected range for this species",""),"")))</f>
        <v/>
      </c>
      <c r="M2764" s="127" t="str">
        <f>IF(LEN(E2764&amp;"")&gt;0,IF(ISERROR(VLOOKUP(R2764,SpeciesValidation!D:I,6,FALSE)),"",VLOOKUP(R2764,SpeciesValidation!D:I,6,FALSE)),"")</f>
        <v/>
      </c>
      <c r="Q2764" s="36" t="str">
        <f>IF(LEN(E2764&amp;"")&gt;0,IF(ISERROR(VLOOKUP(E2764,SpeciesValidation!B:G,2,FALSE)=TRUE),"",VLOOKUP(E2764,SpeciesValidation!B:G,2,FALSE)),"")</f>
        <v/>
      </c>
      <c r="R2764" s="36" t="str">
        <f>IF(LEN(E2764&amp;"")&gt;0,IF(ISERROR(VLOOKUP(E2764,SpeciesLookup!B:G,4,FALSE)=TRUE),"",VLOOKUP(E2764,SpeciesLookup!B:G,4,FALSE)),"")</f>
        <v/>
      </c>
    </row>
    <row r="2765" spans="1:18" ht="13.2" x14ac:dyDescent="0.25">
      <c r="A2765" s="72"/>
      <c r="D2765" s="11"/>
      <c r="G2765" s="128" t="str">
        <f>IF(LEN(E2765&amp;"")&gt;0,IF(ISERROR(VLOOKUP(E2765,SpeciesLookup!B:G,6,FALSE)=TRUE),"",VLOOKUP(E2765,SpeciesLookup!B:G,6,FALSE)),"")</f>
        <v/>
      </c>
      <c r="H2765" s="128" t="str">
        <f>IF(LEN(E2765&amp;"")&gt;0,IF(ISERROR(VLOOKUP(E2765,SpeciesLookup!B:G,5,FALSE)=TRUE),"",VLOOKUP(E2765,SpeciesLookup!B:G,5,FALSE)),"")</f>
        <v/>
      </c>
      <c r="I2765" s="11"/>
      <c r="J2765" s="73"/>
      <c r="K2765" s="11"/>
      <c r="L2765" s="127" t="str">
        <f>TRIM(IF(ISERROR(VLOOKUP(R2765,SpeciesValidation!D:T,IF(ISNA(VLOOKUP(J2765,Validation!B$2:C$15,2,FALSE)),FALSE,VLOOKUP(J2765,Validation!B$2:C$15,2,FALSE)))),IF(LEN(E2765&amp;"")&gt;0,"",""),VLOOKUP(R2765,SpeciesValidation!D:T,VLOOKUP(J2765,Validation!B$2:C$15,2,FALSE),FALSE)) &amp; " " &amp; IF(ISERROR(IF(LEFT(J2765,1)="A",IF(IF(VLOOKUP(R2765,SpeciesValidation!D:W,20,FALSE)=FALSE,OR(TEXT(A2765,"MMDD")&lt;VLOOKUP(R2765,SpeciesValidation!D:W,18,FALSE),TEXT(A2765,"MMDD")&gt;VLOOKUP(R2765,SpeciesValidation!D:W,19,FALSE)),IF(TEXT(A2765,"MMDD")&lt;"0701",TEXT(A2765,"MMDD")&gt;VLOOKUP(R2765,SpeciesValidation!D:W,18,FALSE),TEXT(A2765,"MMDD")&lt;VLOOKUP(R2765,SpeciesValidation!D:W,19,FALSE))),"Date outside expected range for this species",""),"")),"",IF(LEFT(J2765,1)="A",IF(IF(VLOOKUP(R2765,SpeciesValidation!D:W,20,FALSE)=FALSE,OR(TEXT(A2765,"MMDD")&lt;VLOOKUP(R2765,SpeciesValidation!D:W,18,FALSE),TEXT(A2765,"MMDD")&gt;VLOOKUP(R2765,SpeciesValidation!D:W,19,FALSE)),IF(TEXT(A2765,"MMDD")&lt;"0701",TEXT(A2765,"MMDD")&gt;VLOOKUP(R2765,SpeciesValidation!D:W,18,FALSE),TEXT(A2765,"MMDD")&lt;VLOOKUP(R2765,SpeciesValidation!D:W,19,FALSE))),"Date outside expected range for this species",""),"")))</f>
        <v/>
      </c>
      <c r="M2765" s="127" t="str">
        <f>IF(LEN(E2765&amp;"")&gt;0,IF(ISERROR(VLOOKUP(R2765,SpeciesValidation!D:I,6,FALSE)),"",VLOOKUP(R2765,SpeciesValidation!D:I,6,FALSE)),"")</f>
        <v/>
      </c>
      <c r="Q2765" s="36" t="str">
        <f>IF(LEN(E2765&amp;"")&gt;0,IF(ISERROR(VLOOKUP(E2765,SpeciesValidation!B:G,2,FALSE)=TRUE),"",VLOOKUP(E2765,SpeciesValidation!B:G,2,FALSE)),"")</f>
        <v/>
      </c>
      <c r="R2765" s="36" t="str">
        <f>IF(LEN(E2765&amp;"")&gt;0,IF(ISERROR(VLOOKUP(E2765,SpeciesLookup!B:G,4,FALSE)=TRUE),"",VLOOKUP(E2765,SpeciesLookup!B:G,4,FALSE)),"")</f>
        <v/>
      </c>
    </row>
    <row r="2766" spans="1:18" ht="13.2" x14ac:dyDescent="0.25">
      <c r="A2766" s="72"/>
      <c r="D2766" s="11"/>
      <c r="G2766" s="128" t="str">
        <f>IF(LEN(E2766&amp;"")&gt;0,IF(ISERROR(VLOOKUP(E2766,SpeciesLookup!B:G,6,FALSE)=TRUE),"",VLOOKUP(E2766,SpeciesLookup!B:G,6,FALSE)),"")</f>
        <v/>
      </c>
      <c r="H2766" s="128" t="str">
        <f>IF(LEN(E2766&amp;"")&gt;0,IF(ISERROR(VLOOKUP(E2766,SpeciesLookup!B:G,5,FALSE)=TRUE),"",VLOOKUP(E2766,SpeciesLookup!B:G,5,FALSE)),"")</f>
        <v/>
      </c>
      <c r="I2766" s="11"/>
      <c r="J2766" s="73"/>
      <c r="K2766" s="11"/>
      <c r="L2766" s="127" t="str">
        <f>TRIM(IF(ISERROR(VLOOKUP(R2766,SpeciesValidation!D:T,IF(ISNA(VLOOKUP(J2766,Validation!B$2:C$15,2,FALSE)),FALSE,VLOOKUP(J2766,Validation!B$2:C$15,2,FALSE)))),IF(LEN(E2766&amp;"")&gt;0,"",""),VLOOKUP(R2766,SpeciesValidation!D:T,VLOOKUP(J2766,Validation!B$2:C$15,2,FALSE),FALSE)) &amp; " " &amp; IF(ISERROR(IF(LEFT(J2766,1)="A",IF(IF(VLOOKUP(R2766,SpeciesValidation!D:W,20,FALSE)=FALSE,OR(TEXT(A2766,"MMDD")&lt;VLOOKUP(R2766,SpeciesValidation!D:W,18,FALSE),TEXT(A2766,"MMDD")&gt;VLOOKUP(R2766,SpeciesValidation!D:W,19,FALSE)),IF(TEXT(A2766,"MMDD")&lt;"0701",TEXT(A2766,"MMDD")&gt;VLOOKUP(R2766,SpeciesValidation!D:W,18,FALSE),TEXT(A2766,"MMDD")&lt;VLOOKUP(R2766,SpeciesValidation!D:W,19,FALSE))),"Date outside expected range for this species",""),"")),"",IF(LEFT(J2766,1)="A",IF(IF(VLOOKUP(R2766,SpeciesValidation!D:W,20,FALSE)=FALSE,OR(TEXT(A2766,"MMDD")&lt;VLOOKUP(R2766,SpeciesValidation!D:W,18,FALSE),TEXT(A2766,"MMDD")&gt;VLOOKUP(R2766,SpeciesValidation!D:W,19,FALSE)),IF(TEXT(A2766,"MMDD")&lt;"0701",TEXT(A2766,"MMDD")&gt;VLOOKUP(R2766,SpeciesValidation!D:W,18,FALSE),TEXT(A2766,"MMDD")&lt;VLOOKUP(R2766,SpeciesValidation!D:W,19,FALSE))),"Date outside expected range for this species",""),"")))</f>
        <v/>
      </c>
      <c r="M2766" s="127" t="str">
        <f>IF(LEN(E2766&amp;"")&gt;0,IF(ISERROR(VLOOKUP(R2766,SpeciesValidation!D:I,6,FALSE)),"",VLOOKUP(R2766,SpeciesValidation!D:I,6,FALSE)),"")</f>
        <v/>
      </c>
      <c r="Q2766" s="36" t="str">
        <f>IF(LEN(E2766&amp;"")&gt;0,IF(ISERROR(VLOOKUP(E2766,SpeciesValidation!B:G,2,FALSE)=TRUE),"",VLOOKUP(E2766,SpeciesValidation!B:G,2,FALSE)),"")</f>
        <v/>
      </c>
      <c r="R2766" s="36" t="str">
        <f>IF(LEN(E2766&amp;"")&gt;0,IF(ISERROR(VLOOKUP(E2766,SpeciesLookup!B:G,4,FALSE)=TRUE),"",VLOOKUP(E2766,SpeciesLookup!B:G,4,FALSE)),"")</f>
        <v/>
      </c>
    </row>
    <row r="2767" spans="1:18" ht="13.2" x14ac:dyDescent="0.25">
      <c r="A2767" s="72"/>
      <c r="D2767" s="11"/>
      <c r="G2767" s="128" t="str">
        <f>IF(LEN(E2767&amp;"")&gt;0,IF(ISERROR(VLOOKUP(E2767,SpeciesLookup!B:G,6,FALSE)=TRUE),"",VLOOKUP(E2767,SpeciesLookup!B:G,6,FALSE)),"")</f>
        <v/>
      </c>
      <c r="H2767" s="128" t="str">
        <f>IF(LEN(E2767&amp;"")&gt;0,IF(ISERROR(VLOOKUP(E2767,SpeciesLookup!B:G,5,FALSE)=TRUE),"",VLOOKUP(E2767,SpeciesLookup!B:G,5,FALSE)),"")</f>
        <v/>
      </c>
      <c r="I2767" s="11"/>
      <c r="J2767" s="73"/>
      <c r="K2767" s="11"/>
      <c r="L2767" s="127" t="str">
        <f>TRIM(IF(ISERROR(VLOOKUP(R2767,SpeciesValidation!D:T,IF(ISNA(VLOOKUP(J2767,Validation!B$2:C$15,2,FALSE)),FALSE,VLOOKUP(J2767,Validation!B$2:C$15,2,FALSE)))),IF(LEN(E2767&amp;"")&gt;0,"",""),VLOOKUP(R2767,SpeciesValidation!D:T,VLOOKUP(J2767,Validation!B$2:C$15,2,FALSE),FALSE)) &amp; " " &amp; IF(ISERROR(IF(LEFT(J2767,1)="A",IF(IF(VLOOKUP(R2767,SpeciesValidation!D:W,20,FALSE)=FALSE,OR(TEXT(A2767,"MMDD")&lt;VLOOKUP(R2767,SpeciesValidation!D:W,18,FALSE),TEXT(A2767,"MMDD")&gt;VLOOKUP(R2767,SpeciesValidation!D:W,19,FALSE)),IF(TEXT(A2767,"MMDD")&lt;"0701",TEXT(A2767,"MMDD")&gt;VLOOKUP(R2767,SpeciesValidation!D:W,18,FALSE),TEXT(A2767,"MMDD")&lt;VLOOKUP(R2767,SpeciesValidation!D:W,19,FALSE))),"Date outside expected range for this species",""),"")),"",IF(LEFT(J2767,1)="A",IF(IF(VLOOKUP(R2767,SpeciesValidation!D:W,20,FALSE)=FALSE,OR(TEXT(A2767,"MMDD")&lt;VLOOKUP(R2767,SpeciesValidation!D:W,18,FALSE),TEXT(A2767,"MMDD")&gt;VLOOKUP(R2767,SpeciesValidation!D:W,19,FALSE)),IF(TEXT(A2767,"MMDD")&lt;"0701",TEXT(A2767,"MMDD")&gt;VLOOKUP(R2767,SpeciesValidation!D:W,18,FALSE),TEXT(A2767,"MMDD")&lt;VLOOKUP(R2767,SpeciesValidation!D:W,19,FALSE))),"Date outside expected range for this species",""),"")))</f>
        <v/>
      </c>
      <c r="M2767" s="127" t="str">
        <f>IF(LEN(E2767&amp;"")&gt;0,IF(ISERROR(VLOOKUP(R2767,SpeciesValidation!D:I,6,FALSE)),"",VLOOKUP(R2767,SpeciesValidation!D:I,6,FALSE)),"")</f>
        <v/>
      </c>
      <c r="Q2767" s="36" t="str">
        <f>IF(LEN(E2767&amp;"")&gt;0,IF(ISERROR(VLOOKUP(E2767,SpeciesValidation!B:G,2,FALSE)=TRUE),"",VLOOKUP(E2767,SpeciesValidation!B:G,2,FALSE)),"")</f>
        <v/>
      </c>
      <c r="R2767" s="36" t="str">
        <f>IF(LEN(E2767&amp;"")&gt;0,IF(ISERROR(VLOOKUP(E2767,SpeciesLookup!B:G,4,FALSE)=TRUE),"",VLOOKUP(E2767,SpeciesLookup!B:G,4,FALSE)),"")</f>
        <v/>
      </c>
    </row>
    <row r="2768" spans="1:18" ht="13.2" x14ac:dyDescent="0.25">
      <c r="A2768" s="72"/>
      <c r="D2768" s="11"/>
      <c r="G2768" s="128" t="str">
        <f>IF(LEN(E2768&amp;"")&gt;0,IF(ISERROR(VLOOKUP(E2768,SpeciesLookup!B:G,6,FALSE)=TRUE),"",VLOOKUP(E2768,SpeciesLookup!B:G,6,FALSE)),"")</f>
        <v/>
      </c>
      <c r="H2768" s="128" t="str">
        <f>IF(LEN(E2768&amp;"")&gt;0,IF(ISERROR(VLOOKUP(E2768,SpeciesLookup!B:G,5,FALSE)=TRUE),"",VLOOKUP(E2768,SpeciesLookup!B:G,5,FALSE)),"")</f>
        <v/>
      </c>
      <c r="I2768" s="11"/>
      <c r="J2768" s="73"/>
      <c r="K2768" s="11"/>
      <c r="L2768" s="127" t="str">
        <f>TRIM(IF(ISERROR(VLOOKUP(R2768,SpeciesValidation!D:T,IF(ISNA(VLOOKUP(J2768,Validation!B$2:C$15,2,FALSE)),FALSE,VLOOKUP(J2768,Validation!B$2:C$15,2,FALSE)))),IF(LEN(E2768&amp;"")&gt;0,"",""),VLOOKUP(R2768,SpeciesValidation!D:T,VLOOKUP(J2768,Validation!B$2:C$15,2,FALSE),FALSE)) &amp; " " &amp; IF(ISERROR(IF(LEFT(J2768,1)="A",IF(IF(VLOOKUP(R2768,SpeciesValidation!D:W,20,FALSE)=FALSE,OR(TEXT(A2768,"MMDD")&lt;VLOOKUP(R2768,SpeciesValidation!D:W,18,FALSE),TEXT(A2768,"MMDD")&gt;VLOOKUP(R2768,SpeciesValidation!D:W,19,FALSE)),IF(TEXT(A2768,"MMDD")&lt;"0701",TEXT(A2768,"MMDD")&gt;VLOOKUP(R2768,SpeciesValidation!D:W,18,FALSE),TEXT(A2768,"MMDD")&lt;VLOOKUP(R2768,SpeciesValidation!D:W,19,FALSE))),"Date outside expected range for this species",""),"")),"",IF(LEFT(J2768,1)="A",IF(IF(VLOOKUP(R2768,SpeciesValidation!D:W,20,FALSE)=FALSE,OR(TEXT(A2768,"MMDD")&lt;VLOOKUP(R2768,SpeciesValidation!D:W,18,FALSE),TEXT(A2768,"MMDD")&gt;VLOOKUP(R2768,SpeciesValidation!D:W,19,FALSE)),IF(TEXT(A2768,"MMDD")&lt;"0701",TEXT(A2768,"MMDD")&gt;VLOOKUP(R2768,SpeciesValidation!D:W,18,FALSE),TEXT(A2768,"MMDD")&lt;VLOOKUP(R2768,SpeciesValidation!D:W,19,FALSE))),"Date outside expected range for this species",""),"")))</f>
        <v/>
      </c>
      <c r="M2768" s="127" t="str">
        <f>IF(LEN(E2768&amp;"")&gt;0,IF(ISERROR(VLOOKUP(R2768,SpeciesValidation!D:I,6,FALSE)),"",VLOOKUP(R2768,SpeciesValidation!D:I,6,FALSE)),"")</f>
        <v/>
      </c>
      <c r="Q2768" s="36" t="str">
        <f>IF(LEN(E2768&amp;"")&gt;0,IF(ISERROR(VLOOKUP(E2768,SpeciesValidation!B:G,2,FALSE)=TRUE),"",VLOOKUP(E2768,SpeciesValidation!B:G,2,FALSE)),"")</f>
        <v/>
      </c>
      <c r="R2768" s="36" t="str">
        <f>IF(LEN(E2768&amp;"")&gt;0,IF(ISERROR(VLOOKUP(E2768,SpeciesLookup!B:G,4,FALSE)=TRUE),"",VLOOKUP(E2768,SpeciesLookup!B:G,4,FALSE)),"")</f>
        <v/>
      </c>
    </row>
    <row r="2769" spans="1:18" ht="13.2" x14ac:dyDescent="0.25">
      <c r="A2769" s="72"/>
      <c r="D2769" s="11"/>
      <c r="G2769" s="128" t="str">
        <f>IF(LEN(E2769&amp;"")&gt;0,IF(ISERROR(VLOOKUP(E2769,SpeciesLookup!B:G,6,FALSE)=TRUE),"",VLOOKUP(E2769,SpeciesLookup!B:G,6,FALSE)),"")</f>
        <v/>
      </c>
      <c r="H2769" s="128" t="str">
        <f>IF(LEN(E2769&amp;"")&gt;0,IF(ISERROR(VLOOKUP(E2769,SpeciesLookup!B:G,5,FALSE)=TRUE),"",VLOOKUP(E2769,SpeciesLookup!B:G,5,FALSE)),"")</f>
        <v/>
      </c>
      <c r="I2769" s="11"/>
      <c r="J2769" s="73"/>
      <c r="K2769" s="11"/>
      <c r="L2769" s="127" t="str">
        <f>TRIM(IF(ISERROR(VLOOKUP(R2769,SpeciesValidation!D:T,IF(ISNA(VLOOKUP(J2769,Validation!B$2:C$15,2,FALSE)),FALSE,VLOOKUP(J2769,Validation!B$2:C$15,2,FALSE)))),IF(LEN(E2769&amp;"")&gt;0,"",""),VLOOKUP(R2769,SpeciesValidation!D:T,VLOOKUP(J2769,Validation!B$2:C$15,2,FALSE),FALSE)) &amp; " " &amp; IF(ISERROR(IF(LEFT(J2769,1)="A",IF(IF(VLOOKUP(R2769,SpeciesValidation!D:W,20,FALSE)=FALSE,OR(TEXT(A2769,"MMDD")&lt;VLOOKUP(R2769,SpeciesValidation!D:W,18,FALSE),TEXT(A2769,"MMDD")&gt;VLOOKUP(R2769,SpeciesValidation!D:W,19,FALSE)),IF(TEXT(A2769,"MMDD")&lt;"0701",TEXT(A2769,"MMDD")&gt;VLOOKUP(R2769,SpeciesValidation!D:W,18,FALSE),TEXT(A2769,"MMDD")&lt;VLOOKUP(R2769,SpeciesValidation!D:W,19,FALSE))),"Date outside expected range for this species",""),"")),"",IF(LEFT(J2769,1)="A",IF(IF(VLOOKUP(R2769,SpeciesValidation!D:W,20,FALSE)=FALSE,OR(TEXT(A2769,"MMDD")&lt;VLOOKUP(R2769,SpeciesValidation!D:W,18,FALSE),TEXT(A2769,"MMDD")&gt;VLOOKUP(R2769,SpeciesValidation!D:W,19,FALSE)),IF(TEXT(A2769,"MMDD")&lt;"0701",TEXT(A2769,"MMDD")&gt;VLOOKUP(R2769,SpeciesValidation!D:W,18,FALSE),TEXT(A2769,"MMDD")&lt;VLOOKUP(R2769,SpeciesValidation!D:W,19,FALSE))),"Date outside expected range for this species",""),"")))</f>
        <v/>
      </c>
      <c r="M2769" s="127" t="str">
        <f>IF(LEN(E2769&amp;"")&gt;0,IF(ISERROR(VLOOKUP(R2769,SpeciesValidation!D:I,6,FALSE)),"",VLOOKUP(R2769,SpeciesValidation!D:I,6,FALSE)),"")</f>
        <v/>
      </c>
      <c r="Q2769" s="36" t="str">
        <f>IF(LEN(E2769&amp;"")&gt;0,IF(ISERROR(VLOOKUP(E2769,SpeciesValidation!B:G,2,FALSE)=TRUE),"",VLOOKUP(E2769,SpeciesValidation!B:G,2,FALSE)),"")</f>
        <v/>
      </c>
      <c r="R2769" s="36" t="str">
        <f>IF(LEN(E2769&amp;"")&gt;0,IF(ISERROR(VLOOKUP(E2769,SpeciesLookup!B:G,4,FALSE)=TRUE),"",VLOOKUP(E2769,SpeciesLookup!B:G,4,FALSE)),"")</f>
        <v/>
      </c>
    </row>
    <row r="2770" spans="1:18" ht="13.2" x14ac:dyDescent="0.25">
      <c r="A2770" s="72"/>
      <c r="D2770" s="11"/>
      <c r="G2770" s="128" t="str">
        <f>IF(LEN(E2770&amp;"")&gt;0,IF(ISERROR(VLOOKUP(E2770,SpeciesLookup!B:G,6,FALSE)=TRUE),"",VLOOKUP(E2770,SpeciesLookup!B:G,6,FALSE)),"")</f>
        <v/>
      </c>
      <c r="H2770" s="128" t="str">
        <f>IF(LEN(E2770&amp;"")&gt;0,IF(ISERROR(VLOOKUP(E2770,SpeciesLookup!B:G,5,FALSE)=TRUE),"",VLOOKUP(E2770,SpeciesLookup!B:G,5,FALSE)),"")</f>
        <v/>
      </c>
      <c r="I2770" s="11"/>
      <c r="J2770" s="73"/>
      <c r="K2770" s="11"/>
      <c r="L2770" s="127" t="str">
        <f>TRIM(IF(ISERROR(VLOOKUP(R2770,SpeciesValidation!D:T,IF(ISNA(VLOOKUP(J2770,Validation!B$2:C$15,2,FALSE)),FALSE,VLOOKUP(J2770,Validation!B$2:C$15,2,FALSE)))),IF(LEN(E2770&amp;"")&gt;0,"",""),VLOOKUP(R2770,SpeciesValidation!D:T,VLOOKUP(J2770,Validation!B$2:C$15,2,FALSE),FALSE)) &amp; " " &amp; IF(ISERROR(IF(LEFT(J2770,1)="A",IF(IF(VLOOKUP(R2770,SpeciesValidation!D:W,20,FALSE)=FALSE,OR(TEXT(A2770,"MMDD")&lt;VLOOKUP(R2770,SpeciesValidation!D:W,18,FALSE),TEXT(A2770,"MMDD")&gt;VLOOKUP(R2770,SpeciesValidation!D:W,19,FALSE)),IF(TEXT(A2770,"MMDD")&lt;"0701",TEXT(A2770,"MMDD")&gt;VLOOKUP(R2770,SpeciesValidation!D:W,18,FALSE),TEXT(A2770,"MMDD")&lt;VLOOKUP(R2770,SpeciesValidation!D:W,19,FALSE))),"Date outside expected range for this species",""),"")),"",IF(LEFT(J2770,1)="A",IF(IF(VLOOKUP(R2770,SpeciesValidation!D:W,20,FALSE)=FALSE,OR(TEXT(A2770,"MMDD")&lt;VLOOKUP(R2770,SpeciesValidation!D:W,18,FALSE),TEXT(A2770,"MMDD")&gt;VLOOKUP(R2770,SpeciesValidation!D:W,19,FALSE)),IF(TEXT(A2770,"MMDD")&lt;"0701",TEXT(A2770,"MMDD")&gt;VLOOKUP(R2770,SpeciesValidation!D:W,18,FALSE),TEXT(A2770,"MMDD")&lt;VLOOKUP(R2770,SpeciesValidation!D:W,19,FALSE))),"Date outside expected range for this species",""),"")))</f>
        <v/>
      </c>
      <c r="M2770" s="127" t="str">
        <f>IF(LEN(E2770&amp;"")&gt;0,IF(ISERROR(VLOOKUP(R2770,SpeciesValidation!D:I,6,FALSE)),"",VLOOKUP(R2770,SpeciesValidation!D:I,6,FALSE)),"")</f>
        <v/>
      </c>
      <c r="Q2770" s="36" t="str">
        <f>IF(LEN(E2770&amp;"")&gt;0,IF(ISERROR(VLOOKUP(E2770,SpeciesValidation!B:G,2,FALSE)=TRUE),"",VLOOKUP(E2770,SpeciesValidation!B:G,2,FALSE)),"")</f>
        <v/>
      </c>
      <c r="R2770" s="36" t="str">
        <f>IF(LEN(E2770&amp;"")&gt;0,IF(ISERROR(VLOOKUP(E2770,SpeciesLookup!B:G,4,FALSE)=TRUE),"",VLOOKUP(E2770,SpeciesLookup!B:G,4,FALSE)),"")</f>
        <v/>
      </c>
    </row>
    <row r="2771" spans="1:18" ht="13.2" x14ac:dyDescent="0.25">
      <c r="A2771" s="72"/>
      <c r="D2771" s="11"/>
      <c r="G2771" s="128" t="str">
        <f>IF(LEN(E2771&amp;"")&gt;0,IF(ISERROR(VLOOKUP(E2771,SpeciesLookup!B:G,6,FALSE)=TRUE),"",VLOOKUP(E2771,SpeciesLookup!B:G,6,FALSE)),"")</f>
        <v/>
      </c>
      <c r="H2771" s="128" t="str">
        <f>IF(LEN(E2771&amp;"")&gt;0,IF(ISERROR(VLOOKUP(E2771,SpeciesLookup!B:G,5,FALSE)=TRUE),"",VLOOKUP(E2771,SpeciesLookup!B:G,5,FALSE)),"")</f>
        <v/>
      </c>
      <c r="I2771" s="11"/>
      <c r="J2771" s="73"/>
      <c r="K2771" s="11"/>
      <c r="L2771" s="127" t="str">
        <f>TRIM(IF(ISERROR(VLOOKUP(R2771,SpeciesValidation!D:T,IF(ISNA(VLOOKUP(J2771,Validation!B$2:C$15,2,FALSE)),FALSE,VLOOKUP(J2771,Validation!B$2:C$15,2,FALSE)))),IF(LEN(E2771&amp;"")&gt;0,"",""),VLOOKUP(R2771,SpeciesValidation!D:T,VLOOKUP(J2771,Validation!B$2:C$15,2,FALSE),FALSE)) &amp; " " &amp; IF(ISERROR(IF(LEFT(J2771,1)="A",IF(IF(VLOOKUP(R2771,SpeciesValidation!D:W,20,FALSE)=FALSE,OR(TEXT(A2771,"MMDD")&lt;VLOOKUP(R2771,SpeciesValidation!D:W,18,FALSE),TEXT(A2771,"MMDD")&gt;VLOOKUP(R2771,SpeciesValidation!D:W,19,FALSE)),IF(TEXT(A2771,"MMDD")&lt;"0701",TEXT(A2771,"MMDD")&gt;VLOOKUP(R2771,SpeciesValidation!D:W,18,FALSE),TEXT(A2771,"MMDD")&lt;VLOOKUP(R2771,SpeciesValidation!D:W,19,FALSE))),"Date outside expected range for this species",""),"")),"",IF(LEFT(J2771,1)="A",IF(IF(VLOOKUP(R2771,SpeciesValidation!D:W,20,FALSE)=FALSE,OR(TEXT(A2771,"MMDD")&lt;VLOOKUP(R2771,SpeciesValidation!D:W,18,FALSE),TEXT(A2771,"MMDD")&gt;VLOOKUP(R2771,SpeciesValidation!D:W,19,FALSE)),IF(TEXT(A2771,"MMDD")&lt;"0701",TEXT(A2771,"MMDD")&gt;VLOOKUP(R2771,SpeciesValidation!D:W,18,FALSE),TEXT(A2771,"MMDD")&lt;VLOOKUP(R2771,SpeciesValidation!D:W,19,FALSE))),"Date outside expected range for this species",""),"")))</f>
        <v/>
      </c>
      <c r="M2771" s="127" t="str">
        <f>IF(LEN(E2771&amp;"")&gt;0,IF(ISERROR(VLOOKUP(R2771,SpeciesValidation!D:I,6,FALSE)),"",VLOOKUP(R2771,SpeciesValidation!D:I,6,FALSE)),"")</f>
        <v/>
      </c>
      <c r="Q2771" s="36" t="str">
        <f>IF(LEN(E2771&amp;"")&gt;0,IF(ISERROR(VLOOKUP(E2771,SpeciesValidation!B:G,2,FALSE)=TRUE),"",VLOOKUP(E2771,SpeciesValidation!B:G,2,FALSE)),"")</f>
        <v/>
      </c>
      <c r="R2771" s="36" t="str">
        <f>IF(LEN(E2771&amp;"")&gt;0,IF(ISERROR(VLOOKUP(E2771,SpeciesLookup!B:G,4,FALSE)=TRUE),"",VLOOKUP(E2771,SpeciesLookup!B:G,4,FALSE)),"")</f>
        <v/>
      </c>
    </row>
    <row r="2772" spans="1:18" ht="13.2" x14ac:dyDescent="0.25">
      <c r="A2772" s="72"/>
      <c r="D2772" s="11"/>
      <c r="G2772" s="128" t="str">
        <f>IF(LEN(E2772&amp;"")&gt;0,IF(ISERROR(VLOOKUP(E2772,SpeciesLookup!B:G,6,FALSE)=TRUE),"",VLOOKUP(E2772,SpeciesLookup!B:G,6,FALSE)),"")</f>
        <v/>
      </c>
      <c r="H2772" s="128" t="str">
        <f>IF(LEN(E2772&amp;"")&gt;0,IF(ISERROR(VLOOKUP(E2772,SpeciesLookup!B:G,5,FALSE)=TRUE),"",VLOOKUP(E2772,SpeciesLookup!B:G,5,FALSE)),"")</f>
        <v/>
      </c>
      <c r="I2772" s="11"/>
      <c r="J2772" s="73"/>
      <c r="K2772" s="11"/>
      <c r="L2772" s="127" t="str">
        <f>TRIM(IF(ISERROR(VLOOKUP(R2772,SpeciesValidation!D:T,IF(ISNA(VLOOKUP(J2772,Validation!B$2:C$15,2,FALSE)),FALSE,VLOOKUP(J2772,Validation!B$2:C$15,2,FALSE)))),IF(LEN(E2772&amp;"")&gt;0,"",""),VLOOKUP(R2772,SpeciesValidation!D:T,VLOOKUP(J2772,Validation!B$2:C$15,2,FALSE),FALSE)) &amp; " " &amp; IF(ISERROR(IF(LEFT(J2772,1)="A",IF(IF(VLOOKUP(R2772,SpeciesValidation!D:W,20,FALSE)=FALSE,OR(TEXT(A2772,"MMDD")&lt;VLOOKUP(R2772,SpeciesValidation!D:W,18,FALSE),TEXT(A2772,"MMDD")&gt;VLOOKUP(R2772,SpeciesValidation!D:W,19,FALSE)),IF(TEXT(A2772,"MMDD")&lt;"0701",TEXT(A2772,"MMDD")&gt;VLOOKUP(R2772,SpeciesValidation!D:W,18,FALSE),TEXT(A2772,"MMDD")&lt;VLOOKUP(R2772,SpeciesValidation!D:W,19,FALSE))),"Date outside expected range for this species",""),"")),"",IF(LEFT(J2772,1)="A",IF(IF(VLOOKUP(R2772,SpeciesValidation!D:W,20,FALSE)=FALSE,OR(TEXT(A2772,"MMDD")&lt;VLOOKUP(R2772,SpeciesValidation!D:W,18,FALSE),TEXT(A2772,"MMDD")&gt;VLOOKUP(R2772,SpeciesValidation!D:W,19,FALSE)),IF(TEXT(A2772,"MMDD")&lt;"0701",TEXT(A2772,"MMDD")&gt;VLOOKUP(R2772,SpeciesValidation!D:W,18,FALSE),TEXT(A2772,"MMDD")&lt;VLOOKUP(R2772,SpeciesValidation!D:W,19,FALSE))),"Date outside expected range for this species",""),"")))</f>
        <v/>
      </c>
      <c r="M2772" s="127" t="str">
        <f>IF(LEN(E2772&amp;"")&gt;0,IF(ISERROR(VLOOKUP(R2772,SpeciesValidation!D:I,6,FALSE)),"",VLOOKUP(R2772,SpeciesValidation!D:I,6,FALSE)),"")</f>
        <v/>
      </c>
      <c r="Q2772" s="36" t="str">
        <f>IF(LEN(E2772&amp;"")&gt;0,IF(ISERROR(VLOOKUP(E2772,SpeciesValidation!B:G,2,FALSE)=TRUE),"",VLOOKUP(E2772,SpeciesValidation!B:G,2,FALSE)),"")</f>
        <v/>
      </c>
      <c r="R2772" s="36" t="str">
        <f>IF(LEN(E2772&amp;"")&gt;0,IF(ISERROR(VLOOKUP(E2772,SpeciesLookup!B:G,4,FALSE)=TRUE),"",VLOOKUP(E2772,SpeciesLookup!B:G,4,FALSE)),"")</f>
        <v/>
      </c>
    </row>
    <row r="2773" spans="1:18" ht="13.2" x14ac:dyDescent="0.25">
      <c r="A2773" s="72"/>
      <c r="D2773" s="11"/>
      <c r="G2773" s="128" t="str">
        <f>IF(LEN(E2773&amp;"")&gt;0,IF(ISERROR(VLOOKUP(E2773,SpeciesLookup!B:G,6,FALSE)=TRUE),"",VLOOKUP(E2773,SpeciesLookup!B:G,6,FALSE)),"")</f>
        <v/>
      </c>
      <c r="H2773" s="128" t="str">
        <f>IF(LEN(E2773&amp;"")&gt;0,IF(ISERROR(VLOOKUP(E2773,SpeciesLookup!B:G,5,FALSE)=TRUE),"",VLOOKUP(E2773,SpeciesLookup!B:G,5,FALSE)),"")</f>
        <v/>
      </c>
      <c r="I2773" s="11"/>
      <c r="J2773" s="73"/>
      <c r="K2773" s="11"/>
      <c r="L2773" s="127" t="str">
        <f>TRIM(IF(ISERROR(VLOOKUP(R2773,SpeciesValidation!D:T,IF(ISNA(VLOOKUP(J2773,Validation!B$2:C$15,2,FALSE)),FALSE,VLOOKUP(J2773,Validation!B$2:C$15,2,FALSE)))),IF(LEN(E2773&amp;"")&gt;0,"",""),VLOOKUP(R2773,SpeciesValidation!D:T,VLOOKUP(J2773,Validation!B$2:C$15,2,FALSE),FALSE)) &amp; " " &amp; IF(ISERROR(IF(LEFT(J2773,1)="A",IF(IF(VLOOKUP(R2773,SpeciesValidation!D:W,20,FALSE)=FALSE,OR(TEXT(A2773,"MMDD")&lt;VLOOKUP(R2773,SpeciesValidation!D:W,18,FALSE),TEXT(A2773,"MMDD")&gt;VLOOKUP(R2773,SpeciesValidation!D:W,19,FALSE)),IF(TEXT(A2773,"MMDD")&lt;"0701",TEXT(A2773,"MMDD")&gt;VLOOKUP(R2773,SpeciesValidation!D:W,18,FALSE),TEXT(A2773,"MMDD")&lt;VLOOKUP(R2773,SpeciesValidation!D:W,19,FALSE))),"Date outside expected range for this species",""),"")),"",IF(LEFT(J2773,1)="A",IF(IF(VLOOKUP(R2773,SpeciesValidation!D:W,20,FALSE)=FALSE,OR(TEXT(A2773,"MMDD")&lt;VLOOKUP(R2773,SpeciesValidation!D:W,18,FALSE),TEXT(A2773,"MMDD")&gt;VLOOKUP(R2773,SpeciesValidation!D:W,19,FALSE)),IF(TEXT(A2773,"MMDD")&lt;"0701",TEXT(A2773,"MMDD")&gt;VLOOKUP(R2773,SpeciesValidation!D:W,18,FALSE),TEXT(A2773,"MMDD")&lt;VLOOKUP(R2773,SpeciesValidation!D:W,19,FALSE))),"Date outside expected range for this species",""),"")))</f>
        <v/>
      </c>
      <c r="M2773" s="127" t="str">
        <f>IF(LEN(E2773&amp;"")&gt;0,IF(ISERROR(VLOOKUP(R2773,SpeciesValidation!D:I,6,FALSE)),"",VLOOKUP(R2773,SpeciesValidation!D:I,6,FALSE)),"")</f>
        <v/>
      </c>
      <c r="Q2773" s="36" t="str">
        <f>IF(LEN(E2773&amp;"")&gt;0,IF(ISERROR(VLOOKUP(E2773,SpeciesValidation!B:G,2,FALSE)=TRUE),"",VLOOKUP(E2773,SpeciesValidation!B:G,2,FALSE)),"")</f>
        <v/>
      </c>
      <c r="R2773" s="36" t="str">
        <f>IF(LEN(E2773&amp;"")&gt;0,IF(ISERROR(VLOOKUP(E2773,SpeciesLookup!B:G,4,FALSE)=TRUE),"",VLOOKUP(E2773,SpeciesLookup!B:G,4,FALSE)),"")</f>
        <v/>
      </c>
    </row>
    <row r="2774" spans="1:18" ht="13.2" x14ac:dyDescent="0.25">
      <c r="A2774" s="72"/>
      <c r="D2774" s="11"/>
      <c r="G2774" s="128" t="str">
        <f>IF(LEN(E2774&amp;"")&gt;0,IF(ISERROR(VLOOKUP(E2774,SpeciesLookup!B:G,6,FALSE)=TRUE),"",VLOOKUP(E2774,SpeciesLookup!B:G,6,FALSE)),"")</f>
        <v/>
      </c>
      <c r="H2774" s="128" t="str">
        <f>IF(LEN(E2774&amp;"")&gt;0,IF(ISERROR(VLOOKUP(E2774,SpeciesLookup!B:G,5,FALSE)=TRUE),"",VLOOKUP(E2774,SpeciesLookup!B:G,5,FALSE)),"")</f>
        <v/>
      </c>
      <c r="I2774" s="11"/>
      <c r="J2774" s="73"/>
      <c r="K2774" s="11"/>
      <c r="L2774" s="127" t="str">
        <f>TRIM(IF(ISERROR(VLOOKUP(R2774,SpeciesValidation!D:T,IF(ISNA(VLOOKUP(J2774,Validation!B$2:C$15,2,FALSE)),FALSE,VLOOKUP(J2774,Validation!B$2:C$15,2,FALSE)))),IF(LEN(E2774&amp;"")&gt;0,"",""),VLOOKUP(R2774,SpeciesValidation!D:T,VLOOKUP(J2774,Validation!B$2:C$15,2,FALSE),FALSE)) &amp; " " &amp; IF(ISERROR(IF(LEFT(J2774,1)="A",IF(IF(VLOOKUP(R2774,SpeciesValidation!D:W,20,FALSE)=FALSE,OR(TEXT(A2774,"MMDD")&lt;VLOOKUP(R2774,SpeciesValidation!D:W,18,FALSE),TEXT(A2774,"MMDD")&gt;VLOOKUP(R2774,SpeciesValidation!D:W,19,FALSE)),IF(TEXT(A2774,"MMDD")&lt;"0701",TEXT(A2774,"MMDD")&gt;VLOOKUP(R2774,SpeciesValidation!D:W,18,FALSE),TEXT(A2774,"MMDD")&lt;VLOOKUP(R2774,SpeciesValidation!D:W,19,FALSE))),"Date outside expected range for this species",""),"")),"",IF(LEFT(J2774,1)="A",IF(IF(VLOOKUP(R2774,SpeciesValidation!D:W,20,FALSE)=FALSE,OR(TEXT(A2774,"MMDD")&lt;VLOOKUP(R2774,SpeciesValidation!D:W,18,FALSE),TEXT(A2774,"MMDD")&gt;VLOOKUP(R2774,SpeciesValidation!D:W,19,FALSE)),IF(TEXT(A2774,"MMDD")&lt;"0701",TEXT(A2774,"MMDD")&gt;VLOOKUP(R2774,SpeciesValidation!D:W,18,FALSE),TEXT(A2774,"MMDD")&lt;VLOOKUP(R2774,SpeciesValidation!D:W,19,FALSE))),"Date outside expected range for this species",""),"")))</f>
        <v/>
      </c>
      <c r="M2774" s="127" t="str">
        <f>IF(LEN(E2774&amp;"")&gt;0,IF(ISERROR(VLOOKUP(R2774,SpeciesValidation!D:I,6,FALSE)),"",VLOOKUP(R2774,SpeciesValidation!D:I,6,FALSE)),"")</f>
        <v/>
      </c>
      <c r="Q2774" s="36" t="str">
        <f>IF(LEN(E2774&amp;"")&gt;0,IF(ISERROR(VLOOKUP(E2774,SpeciesValidation!B:G,2,FALSE)=TRUE),"",VLOOKUP(E2774,SpeciesValidation!B:G,2,FALSE)),"")</f>
        <v/>
      </c>
      <c r="R2774" s="36" t="str">
        <f>IF(LEN(E2774&amp;"")&gt;0,IF(ISERROR(VLOOKUP(E2774,SpeciesLookup!B:G,4,FALSE)=TRUE),"",VLOOKUP(E2774,SpeciesLookup!B:G,4,FALSE)),"")</f>
        <v/>
      </c>
    </row>
    <row r="2775" spans="1:18" ht="13.2" x14ac:dyDescent="0.25">
      <c r="A2775" s="72"/>
      <c r="D2775" s="11"/>
      <c r="G2775" s="128" t="str">
        <f>IF(LEN(E2775&amp;"")&gt;0,IF(ISERROR(VLOOKUP(E2775,SpeciesLookup!B:G,6,FALSE)=TRUE),"",VLOOKUP(E2775,SpeciesLookup!B:G,6,FALSE)),"")</f>
        <v/>
      </c>
      <c r="H2775" s="128" t="str">
        <f>IF(LEN(E2775&amp;"")&gt;0,IF(ISERROR(VLOOKUP(E2775,SpeciesLookup!B:G,5,FALSE)=TRUE),"",VLOOKUP(E2775,SpeciesLookup!B:G,5,FALSE)),"")</f>
        <v/>
      </c>
      <c r="I2775" s="11"/>
      <c r="J2775" s="73"/>
      <c r="K2775" s="11"/>
      <c r="L2775" s="127" t="str">
        <f>TRIM(IF(ISERROR(VLOOKUP(R2775,SpeciesValidation!D:T,IF(ISNA(VLOOKUP(J2775,Validation!B$2:C$15,2,FALSE)),FALSE,VLOOKUP(J2775,Validation!B$2:C$15,2,FALSE)))),IF(LEN(E2775&amp;"")&gt;0,"",""),VLOOKUP(R2775,SpeciesValidation!D:T,VLOOKUP(J2775,Validation!B$2:C$15,2,FALSE),FALSE)) &amp; " " &amp; IF(ISERROR(IF(LEFT(J2775,1)="A",IF(IF(VLOOKUP(R2775,SpeciesValidation!D:W,20,FALSE)=FALSE,OR(TEXT(A2775,"MMDD")&lt;VLOOKUP(R2775,SpeciesValidation!D:W,18,FALSE),TEXT(A2775,"MMDD")&gt;VLOOKUP(R2775,SpeciesValidation!D:W,19,FALSE)),IF(TEXT(A2775,"MMDD")&lt;"0701",TEXT(A2775,"MMDD")&gt;VLOOKUP(R2775,SpeciesValidation!D:W,18,FALSE),TEXT(A2775,"MMDD")&lt;VLOOKUP(R2775,SpeciesValidation!D:W,19,FALSE))),"Date outside expected range for this species",""),"")),"",IF(LEFT(J2775,1)="A",IF(IF(VLOOKUP(R2775,SpeciesValidation!D:W,20,FALSE)=FALSE,OR(TEXT(A2775,"MMDD")&lt;VLOOKUP(R2775,SpeciesValidation!D:W,18,FALSE),TEXT(A2775,"MMDD")&gt;VLOOKUP(R2775,SpeciesValidation!D:W,19,FALSE)),IF(TEXT(A2775,"MMDD")&lt;"0701",TEXT(A2775,"MMDD")&gt;VLOOKUP(R2775,SpeciesValidation!D:W,18,FALSE),TEXT(A2775,"MMDD")&lt;VLOOKUP(R2775,SpeciesValidation!D:W,19,FALSE))),"Date outside expected range for this species",""),"")))</f>
        <v/>
      </c>
      <c r="M2775" s="127" t="str">
        <f>IF(LEN(E2775&amp;"")&gt;0,IF(ISERROR(VLOOKUP(R2775,SpeciesValidation!D:I,6,FALSE)),"",VLOOKUP(R2775,SpeciesValidation!D:I,6,FALSE)),"")</f>
        <v/>
      </c>
      <c r="Q2775" s="36" t="str">
        <f>IF(LEN(E2775&amp;"")&gt;0,IF(ISERROR(VLOOKUP(E2775,SpeciesValidation!B:G,2,FALSE)=TRUE),"",VLOOKUP(E2775,SpeciesValidation!B:G,2,FALSE)),"")</f>
        <v/>
      </c>
      <c r="R2775" s="36" t="str">
        <f>IF(LEN(E2775&amp;"")&gt;0,IF(ISERROR(VLOOKUP(E2775,SpeciesLookup!B:G,4,FALSE)=TRUE),"",VLOOKUP(E2775,SpeciesLookup!B:G,4,FALSE)),"")</f>
        <v/>
      </c>
    </row>
    <row r="2776" spans="1:18" ht="13.2" x14ac:dyDescent="0.25">
      <c r="A2776" s="72"/>
      <c r="D2776" s="11"/>
      <c r="G2776" s="128" t="str">
        <f>IF(LEN(E2776&amp;"")&gt;0,IF(ISERROR(VLOOKUP(E2776,SpeciesLookup!B:G,6,FALSE)=TRUE),"",VLOOKUP(E2776,SpeciesLookup!B:G,6,FALSE)),"")</f>
        <v/>
      </c>
      <c r="H2776" s="128" t="str">
        <f>IF(LEN(E2776&amp;"")&gt;0,IF(ISERROR(VLOOKUP(E2776,SpeciesLookup!B:G,5,FALSE)=TRUE),"",VLOOKUP(E2776,SpeciesLookup!B:G,5,FALSE)),"")</f>
        <v/>
      </c>
      <c r="I2776" s="11"/>
      <c r="J2776" s="73"/>
      <c r="K2776" s="11"/>
      <c r="L2776" s="127" t="str">
        <f>TRIM(IF(ISERROR(VLOOKUP(R2776,SpeciesValidation!D:T,IF(ISNA(VLOOKUP(J2776,Validation!B$2:C$15,2,FALSE)),FALSE,VLOOKUP(J2776,Validation!B$2:C$15,2,FALSE)))),IF(LEN(E2776&amp;"")&gt;0,"",""),VLOOKUP(R2776,SpeciesValidation!D:T,VLOOKUP(J2776,Validation!B$2:C$15,2,FALSE),FALSE)) &amp; " " &amp; IF(ISERROR(IF(LEFT(J2776,1)="A",IF(IF(VLOOKUP(R2776,SpeciesValidation!D:W,20,FALSE)=FALSE,OR(TEXT(A2776,"MMDD")&lt;VLOOKUP(R2776,SpeciesValidation!D:W,18,FALSE),TEXT(A2776,"MMDD")&gt;VLOOKUP(R2776,SpeciesValidation!D:W,19,FALSE)),IF(TEXT(A2776,"MMDD")&lt;"0701",TEXT(A2776,"MMDD")&gt;VLOOKUP(R2776,SpeciesValidation!D:W,18,FALSE),TEXT(A2776,"MMDD")&lt;VLOOKUP(R2776,SpeciesValidation!D:W,19,FALSE))),"Date outside expected range for this species",""),"")),"",IF(LEFT(J2776,1)="A",IF(IF(VLOOKUP(R2776,SpeciesValidation!D:W,20,FALSE)=FALSE,OR(TEXT(A2776,"MMDD")&lt;VLOOKUP(R2776,SpeciesValidation!D:W,18,FALSE),TEXT(A2776,"MMDD")&gt;VLOOKUP(R2776,SpeciesValidation!D:W,19,FALSE)),IF(TEXT(A2776,"MMDD")&lt;"0701",TEXT(A2776,"MMDD")&gt;VLOOKUP(R2776,SpeciesValidation!D:W,18,FALSE),TEXT(A2776,"MMDD")&lt;VLOOKUP(R2776,SpeciesValidation!D:W,19,FALSE))),"Date outside expected range for this species",""),"")))</f>
        <v/>
      </c>
      <c r="M2776" s="127" t="str">
        <f>IF(LEN(E2776&amp;"")&gt;0,IF(ISERROR(VLOOKUP(R2776,SpeciesValidation!D:I,6,FALSE)),"",VLOOKUP(R2776,SpeciesValidation!D:I,6,FALSE)),"")</f>
        <v/>
      </c>
      <c r="Q2776" s="36" t="str">
        <f>IF(LEN(E2776&amp;"")&gt;0,IF(ISERROR(VLOOKUP(E2776,SpeciesValidation!B:G,2,FALSE)=TRUE),"",VLOOKUP(E2776,SpeciesValidation!B:G,2,FALSE)),"")</f>
        <v/>
      </c>
      <c r="R2776" s="36" t="str">
        <f>IF(LEN(E2776&amp;"")&gt;0,IF(ISERROR(VLOOKUP(E2776,SpeciesLookup!B:G,4,FALSE)=TRUE),"",VLOOKUP(E2776,SpeciesLookup!B:G,4,FALSE)),"")</f>
        <v/>
      </c>
    </row>
    <row r="2777" spans="1:18" ht="13.2" x14ac:dyDescent="0.25">
      <c r="A2777" s="72"/>
      <c r="D2777" s="11"/>
      <c r="G2777" s="128" t="str">
        <f>IF(LEN(E2777&amp;"")&gt;0,IF(ISERROR(VLOOKUP(E2777,SpeciesLookup!B:G,6,FALSE)=TRUE),"",VLOOKUP(E2777,SpeciesLookup!B:G,6,FALSE)),"")</f>
        <v/>
      </c>
      <c r="H2777" s="128" t="str">
        <f>IF(LEN(E2777&amp;"")&gt;0,IF(ISERROR(VLOOKUP(E2777,SpeciesLookup!B:G,5,FALSE)=TRUE),"",VLOOKUP(E2777,SpeciesLookup!B:G,5,FALSE)),"")</f>
        <v/>
      </c>
      <c r="I2777" s="11"/>
      <c r="J2777" s="73"/>
      <c r="K2777" s="11"/>
      <c r="L2777" s="127" t="str">
        <f>TRIM(IF(ISERROR(VLOOKUP(R2777,SpeciesValidation!D:T,IF(ISNA(VLOOKUP(J2777,Validation!B$2:C$15,2,FALSE)),FALSE,VLOOKUP(J2777,Validation!B$2:C$15,2,FALSE)))),IF(LEN(E2777&amp;"")&gt;0,"",""),VLOOKUP(R2777,SpeciesValidation!D:T,VLOOKUP(J2777,Validation!B$2:C$15,2,FALSE),FALSE)) &amp; " " &amp; IF(ISERROR(IF(LEFT(J2777,1)="A",IF(IF(VLOOKUP(R2777,SpeciesValidation!D:W,20,FALSE)=FALSE,OR(TEXT(A2777,"MMDD")&lt;VLOOKUP(R2777,SpeciesValidation!D:W,18,FALSE),TEXT(A2777,"MMDD")&gt;VLOOKUP(R2777,SpeciesValidation!D:W,19,FALSE)),IF(TEXT(A2777,"MMDD")&lt;"0701",TEXT(A2777,"MMDD")&gt;VLOOKUP(R2777,SpeciesValidation!D:W,18,FALSE),TEXT(A2777,"MMDD")&lt;VLOOKUP(R2777,SpeciesValidation!D:W,19,FALSE))),"Date outside expected range for this species",""),"")),"",IF(LEFT(J2777,1)="A",IF(IF(VLOOKUP(R2777,SpeciesValidation!D:W,20,FALSE)=FALSE,OR(TEXT(A2777,"MMDD")&lt;VLOOKUP(R2777,SpeciesValidation!D:W,18,FALSE),TEXT(A2777,"MMDD")&gt;VLOOKUP(R2777,SpeciesValidation!D:W,19,FALSE)),IF(TEXT(A2777,"MMDD")&lt;"0701",TEXT(A2777,"MMDD")&gt;VLOOKUP(R2777,SpeciesValidation!D:W,18,FALSE),TEXT(A2777,"MMDD")&lt;VLOOKUP(R2777,SpeciesValidation!D:W,19,FALSE))),"Date outside expected range for this species",""),"")))</f>
        <v/>
      </c>
      <c r="M2777" s="127" t="str">
        <f>IF(LEN(E2777&amp;"")&gt;0,IF(ISERROR(VLOOKUP(R2777,SpeciesValidation!D:I,6,FALSE)),"",VLOOKUP(R2777,SpeciesValidation!D:I,6,FALSE)),"")</f>
        <v/>
      </c>
      <c r="Q2777" s="36" t="str">
        <f>IF(LEN(E2777&amp;"")&gt;0,IF(ISERROR(VLOOKUP(E2777,SpeciesValidation!B:G,2,FALSE)=TRUE),"",VLOOKUP(E2777,SpeciesValidation!B:G,2,FALSE)),"")</f>
        <v/>
      </c>
      <c r="R2777" s="36" t="str">
        <f>IF(LEN(E2777&amp;"")&gt;0,IF(ISERROR(VLOOKUP(E2777,SpeciesLookup!B:G,4,FALSE)=TRUE),"",VLOOKUP(E2777,SpeciesLookup!B:G,4,FALSE)),"")</f>
        <v/>
      </c>
    </row>
    <row r="2778" spans="1:18" ht="13.2" x14ac:dyDescent="0.25">
      <c r="A2778" s="72"/>
      <c r="D2778" s="11"/>
      <c r="G2778" s="128" t="str">
        <f>IF(LEN(E2778&amp;"")&gt;0,IF(ISERROR(VLOOKUP(E2778,SpeciesLookup!B:G,6,FALSE)=TRUE),"",VLOOKUP(E2778,SpeciesLookup!B:G,6,FALSE)),"")</f>
        <v/>
      </c>
      <c r="H2778" s="128" t="str">
        <f>IF(LEN(E2778&amp;"")&gt;0,IF(ISERROR(VLOOKUP(E2778,SpeciesLookup!B:G,5,FALSE)=TRUE),"",VLOOKUP(E2778,SpeciesLookup!B:G,5,FALSE)),"")</f>
        <v/>
      </c>
      <c r="I2778" s="11"/>
      <c r="J2778" s="73"/>
      <c r="K2778" s="11"/>
      <c r="L2778" s="127" t="str">
        <f>TRIM(IF(ISERROR(VLOOKUP(R2778,SpeciesValidation!D:T,IF(ISNA(VLOOKUP(J2778,Validation!B$2:C$15,2,FALSE)),FALSE,VLOOKUP(J2778,Validation!B$2:C$15,2,FALSE)))),IF(LEN(E2778&amp;"")&gt;0,"",""),VLOOKUP(R2778,SpeciesValidation!D:T,VLOOKUP(J2778,Validation!B$2:C$15,2,FALSE),FALSE)) &amp; " " &amp; IF(ISERROR(IF(LEFT(J2778,1)="A",IF(IF(VLOOKUP(R2778,SpeciesValidation!D:W,20,FALSE)=FALSE,OR(TEXT(A2778,"MMDD")&lt;VLOOKUP(R2778,SpeciesValidation!D:W,18,FALSE),TEXT(A2778,"MMDD")&gt;VLOOKUP(R2778,SpeciesValidation!D:W,19,FALSE)),IF(TEXT(A2778,"MMDD")&lt;"0701",TEXT(A2778,"MMDD")&gt;VLOOKUP(R2778,SpeciesValidation!D:W,18,FALSE),TEXT(A2778,"MMDD")&lt;VLOOKUP(R2778,SpeciesValidation!D:W,19,FALSE))),"Date outside expected range for this species",""),"")),"",IF(LEFT(J2778,1)="A",IF(IF(VLOOKUP(R2778,SpeciesValidation!D:W,20,FALSE)=FALSE,OR(TEXT(A2778,"MMDD")&lt;VLOOKUP(R2778,SpeciesValidation!D:W,18,FALSE),TEXT(A2778,"MMDD")&gt;VLOOKUP(R2778,SpeciesValidation!D:W,19,FALSE)),IF(TEXT(A2778,"MMDD")&lt;"0701",TEXT(A2778,"MMDD")&gt;VLOOKUP(R2778,SpeciesValidation!D:W,18,FALSE),TEXT(A2778,"MMDD")&lt;VLOOKUP(R2778,SpeciesValidation!D:W,19,FALSE))),"Date outside expected range for this species",""),"")))</f>
        <v/>
      </c>
      <c r="M2778" s="127" t="str">
        <f>IF(LEN(E2778&amp;"")&gt;0,IF(ISERROR(VLOOKUP(R2778,SpeciesValidation!D:I,6,FALSE)),"",VLOOKUP(R2778,SpeciesValidation!D:I,6,FALSE)),"")</f>
        <v/>
      </c>
      <c r="Q2778" s="36" t="str">
        <f>IF(LEN(E2778&amp;"")&gt;0,IF(ISERROR(VLOOKUP(E2778,SpeciesValidation!B:G,2,FALSE)=TRUE),"",VLOOKUP(E2778,SpeciesValidation!B:G,2,FALSE)),"")</f>
        <v/>
      </c>
      <c r="R2778" s="36" t="str">
        <f>IF(LEN(E2778&amp;"")&gt;0,IF(ISERROR(VLOOKUP(E2778,SpeciesLookup!B:G,4,FALSE)=TRUE),"",VLOOKUP(E2778,SpeciesLookup!B:G,4,FALSE)),"")</f>
        <v/>
      </c>
    </row>
    <row r="2779" spans="1:18" ht="13.2" x14ac:dyDescent="0.25">
      <c r="A2779" s="72"/>
      <c r="D2779" s="11"/>
      <c r="G2779" s="128" t="str">
        <f>IF(LEN(E2779&amp;"")&gt;0,IF(ISERROR(VLOOKUP(E2779,SpeciesLookup!B:G,6,FALSE)=TRUE),"",VLOOKUP(E2779,SpeciesLookup!B:G,6,FALSE)),"")</f>
        <v/>
      </c>
      <c r="H2779" s="128" t="str">
        <f>IF(LEN(E2779&amp;"")&gt;0,IF(ISERROR(VLOOKUP(E2779,SpeciesLookup!B:G,5,FALSE)=TRUE),"",VLOOKUP(E2779,SpeciesLookup!B:G,5,FALSE)),"")</f>
        <v/>
      </c>
      <c r="I2779" s="11"/>
      <c r="J2779" s="73"/>
      <c r="K2779" s="11"/>
      <c r="L2779" s="127" t="str">
        <f>TRIM(IF(ISERROR(VLOOKUP(R2779,SpeciesValidation!D:T,IF(ISNA(VLOOKUP(J2779,Validation!B$2:C$15,2,FALSE)),FALSE,VLOOKUP(J2779,Validation!B$2:C$15,2,FALSE)))),IF(LEN(E2779&amp;"")&gt;0,"",""),VLOOKUP(R2779,SpeciesValidation!D:T,VLOOKUP(J2779,Validation!B$2:C$15,2,FALSE),FALSE)) &amp; " " &amp; IF(ISERROR(IF(LEFT(J2779,1)="A",IF(IF(VLOOKUP(R2779,SpeciesValidation!D:W,20,FALSE)=FALSE,OR(TEXT(A2779,"MMDD")&lt;VLOOKUP(R2779,SpeciesValidation!D:W,18,FALSE),TEXT(A2779,"MMDD")&gt;VLOOKUP(R2779,SpeciesValidation!D:W,19,FALSE)),IF(TEXT(A2779,"MMDD")&lt;"0701",TEXT(A2779,"MMDD")&gt;VLOOKUP(R2779,SpeciesValidation!D:W,18,FALSE),TEXT(A2779,"MMDD")&lt;VLOOKUP(R2779,SpeciesValidation!D:W,19,FALSE))),"Date outside expected range for this species",""),"")),"",IF(LEFT(J2779,1)="A",IF(IF(VLOOKUP(R2779,SpeciesValidation!D:W,20,FALSE)=FALSE,OR(TEXT(A2779,"MMDD")&lt;VLOOKUP(R2779,SpeciesValidation!D:W,18,FALSE),TEXT(A2779,"MMDD")&gt;VLOOKUP(R2779,SpeciesValidation!D:W,19,FALSE)),IF(TEXT(A2779,"MMDD")&lt;"0701",TEXT(A2779,"MMDD")&gt;VLOOKUP(R2779,SpeciesValidation!D:W,18,FALSE),TEXT(A2779,"MMDD")&lt;VLOOKUP(R2779,SpeciesValidation!D:W,19,FALSE))),"Date outside expected range for this species",""),"")))</f>
        <v/>
      </c>
      <c r="M2779" s="127" t="str">
        <f>IF(LEN(E2779&amp;"")&gt;0,IF(ISERROR(VLOOKUP(R2779,SpeciesValidation!D:I,6,FALSE)),"",VLOOKUP(R2779,SpeciesValidation!D:I,6,FALSE)),"")</f>
        <v/>
      </c>
      <c r="Q2779" s="36" t="str">
        <f>IF(LEN(E2779&amp;"")&gt;0,IF(ISERROR(VLOOKUP(E2779,SpeciesValidation!B:G,2,FALSE)=TRUE),"",VLOOKUP(E2779,SpeciesValidation!B:G,2,FALSE)),"")</f>
        <v/>
      </c>
      <c r="R2779" s="36" t="str">
        <f>IF(LEN(E2779&amp;"")&gt;0,IF(ISERROR(VLOOKUP(E2779,SpeciesLookup!B:G,4,FALSE)=TRUE),"",VLOOKUP(E2779,SpeciesLookup!B:G,4,FALSE)),"")</f>
        <v/>
      </c>
    </row>
    <row r="2780" spans="1:18" ht="13.2" x14ac:dyDescent="0.25">
      <c r="A2780" s="72"/>
      <c r="D2780" s="11"/>
      <c r="G2780" s="128" t="str">
        <f>IF(LEN(E2780&amp;"")&gt;0,IF(ISERROR(VLOOKUP(E2780,SpeciesLookup!B:G,6,FALSE)=TRUE),"",VLOOKUP(E2780,SpeciesLookup!B:G,6,FALSE)),"")</f>
        <v/>
      </c>
      <c r="H2780" s="128" t="str">
        <f>IF(LEN(E2780&amp;"")&gt;0,IF(ISERROR(VLOOKUP(E2780,SpeciesLookup!B:G,5,FALSE)=TRUE),"",VLOOKUP(E2780,SpeciesLookup!B:G,5,FALSE)),"")</f>
        <v/>
      </c>
      <c r="I2780" s="11"/>
      <c r="J2780" s="73"/>
      <c r="K2780" s="11"/>
      <c r="L2780" s="127" t="str">
        <f>TRIM(IF(ISERROR(VLOOKUP(R2780,SpeciesValidation!D:T,IF(ISNA(VLOOKUP(J2780,Validation!B$2:C$15,2,FALSE)),FALSE,VLOOKUP(J2780,Validation!B$2:C$15,2,FALSE)))),IF(LEN(E2780&amp;"")&gt;0,"",""),VLOOKUP(R2780,SpeciesValidation!D:T,VLOOKUP(J2780,Validation!B$2:C$15,2,FALSE),FALSE)) &amp; " " &amp; IF(ISERROR(IF(LEFT(J2780,1)="A",IF(IF(VLOOKUP(R2780,SpeciesValidation!D:W,20,FALSE)=FALSE,OR(TEXT(A2780,"MMDD")&lt;VLOOKUP(R2780,SpeciesValidation!D:W,18,FALSE),TEXT(A2780,"MMDD")&gt;VLOOKUP(R2780,SpeciesValidation!D:W,19,FALSE)),IF(TEXT(A2780,"MMDD")&lt;"0701",TEXT(A2780,"MMDD")&gt;VLOOKUP(R2780,SpeciesValidation!D:W,18,FALSE),TEXT(A2780,"MMDD")&lt;VLOOKUP(R2780,SpeciesValidation!D:W,19,FALSE))),"Date outside expected range for this species",""),"")),"",IF(LEFT(J2780,1)="A",IF(IF(VLOOKUP(R2780,SpeciesValidation!D:W,20,FALSE)=FALSE,OR(TEXT(A2780,"MMDD")&lt;VLOOKUP(R2780,SpeciesValidation!D:W,18,FALSE),TEXT(A2780,"MMDD")&gt;VLOOKUP(R2780,SpeciesValidation!D:W,19,FALSE)),IF(TEXT(A2780,"MMDD")&lt;"0701",TEXT(A2780,"MMDD")&gt;VLOOKUP(R2780,SpeciesValidation!D:W,18,FALSE),TEXT(A2780,"MMDD")&lt;VLOOKUP(R2780,SpeciesValidation!D:W,19,FALSE))),"Date outside expected range for this species",""),"")))</f>
        <v/>
      </c>
      <c r="M2780" s="127" t="str">
        <f>IF(LEN(E2780&amp;"")&gt;0,IF(ISERROR(VLOOKUP(R2780,SpeciesValidation!D:I,6,FALSE)),"",VLOOKUP(R2780,SpeciesValidation!D:I,6,FALSE)),"")</f>
        <v/>
      </c>
      <c r="Q2780" s="36" t="str">
        <f>IF(LEN(E2780&amp;"")&gt;0,IF(ISERROR(VLOOKUP(E2780,SpeciesValidation!B:G,2,FALSE)=TRUE),"",VLOOKUP(E2780,SpeciesValidation!B:G,2,FALSE)),"")</f>
        <v/>
      </c>
      <c r="R2780" s="36" t="str">
        <f>IF(LEN(E2780&amp;"")&gt;0,IF(ISERROR(VLOOKUP(E2780,SpeciesLookup!B:G,4,FALSE)=TRUE),"",VLOOKUP(E2780,SpeciesLookup!B:G,4,FALSE)),"")</f>
        <v/>
      </c>
    </row>
    <row r="2781" spans="1:18" ht="13.2" x14ac:dyDescent="0.25">
      <c r="A2781" s="72"/>
      <c r="D2781" s="11"/>
      <c r="G2781" s="128" t="str">
        <f>IF(LEN(E2781&amp;"")&gt;0,IF(ISERROR(VLOOKUP(E2781,SpeciesLookup!B:G,6,FALSE)=TRUE),"",VLOOKUP(E2781,SpeciesLookup!B:G,6,FALSE)),"")</f>
        <v/>
      </c>
      <c r="H2781" s="128" t="str">
        <f>IF(LEN(E2781&amp;"")&gt;0,IF(ISERROR(VLOOKUP(E2781,SpeciesLookup!B:G,5,FALSE)=TRUE),"",VLOOKUP(E2781,SpeciesLookup!B:G,5,FALSE)),"")</f>
        <v/>
      </c>
      <c r="I2781" s="11"/>
      <c r="J2781" s="73"/>
      <c r="K2781" s="11"/>
      <c r="L2781" s="127" t="str">
        <f>TRIM(IF(ISERROR(VLOOKUP(R2781,SpeciesValidation!D:T,IF(ISNA(VLOOKUP(J2781,Validation!B$2:C$15,2,FALSE)),FALSE,VLOOKUP(J2781,Validation!B$2:C$15,2,FALSE)))),IF(LEN(E2781&amp;"")&gt;0,"",""),VLOOKUP(R2781,SpeciesValidation!D:T,VLOOKUP(J2781,Validation!B$2:C$15,2,FALSE),FALSE)) &amp; " " &amp; IF(ISERROR(IF(LEFT(J2781,1)="A",IF(IF(VLOOKUP(R2781,SpeciesValidation!D:W,20,FALSE)=FALSE,OR(TEXT(A2781,"MMDD")&lt;VLOOKUP(R2781,SpeciesValidation!D:W,18,FALSE),TEXT(A2781,"MMDD")&gt;VLOOKUP(R2781,SpeciesValidation!D:W,19,FALSE)),IF(TEXT(A2781,"MMDD")&lt;"0701",TEXT(A2781,"MMDD")&gt;VLOOKUP(R2781,SpeciesValidation!D:W,18,FALSE),TEXT(A2781,"MMDD")&lt;VLOOKUP(R2781,SpeciesValidation!D:W,19,FALSE))),"Date outside expected range for this species",""),"")),"",IF(LEFT(J2781,1)="A",IF(IF(VLOOKUP(R2781,SpeciesValidation!D:W,20,FALSE)=FALSE,OR(TEXT(A2781,"MMDD")&lt;VLOOKUP(R2781,SpeciesValidation!D:W,18,FALSE),TEXT(A2781,"MMDD")&gt;VLOOKUP(R2781,SpeciesValidation!D:W,19,FALSE)),IF(TEXT(A2781,"MMDD")&lt;"0701",TEXT(A2781,"MMDD")&gt;VLOOKUP(R2781,SpeciesValidation!D:W,18,FALSE),TEXT(A2781,"MMDD")&lt;VLOOKUP(R2781,SpeciesValidation!D:W,19,FALSE))),"Date outside expected range for this species",""),"")))</f>
        <v/>
      </c>
      <c r="M2781" s="127" t="str">
        <f>IF(LEN(E2781&amp;"")&gt;0,IF(ISERROR(VLOOKUP(R2781,SpeciesValidation!D:I,6,FALSE)),"",VLOOKUP(R2781,SpeciesValidation!D:I,6,FALSE)),"")</f>
        <v/>
      </c>
      <c r="Q2781" s="36" t="str">
        <f>IF(LEN(E2781&amp;"")&gt;0,IF(ISERROR(VLOOKUP(E2781,SpeciesValidation!B:G,2,FALSE)=TRUE),"",VLOOKUP(E2781,SpeciesValidation!B:G,2,FALSE)),"")</f>
        <v/>
      </c>
      <c r="R2781" s="36" t="str">
        <f>IF(LEN(E2781&amp;"")&gt;0,IF(ISERROR(VLOOKUP(E2781,SpeciesLookup!B:G,4,FALSE)=TRUE),"",VLOOKUP(E2781,SpeciesLookup!B:G,4,FALSE)),"")</f>
        <v/>
      </c>
    </row>
    <row r="2782" spans="1:18" ht="13.2" x14ac:dyDescent="0.25">
      <c r="A2782" s="72"/>
      <c r="D2782" s="11"/>
      <c r="G2782" s="128" t="str">
        <f>IF(LEN(E2782&amp;"")&gt;0,IF(ISERROR(VLOOKUP(E2782,SpeciesLookup!B:G,6,FALSE)=TRUE),"",VLOOKUP(E2782,SpeciesLookup!B:G,6,FALSE)),"")</f>
        <v/>
      </c>
      <c r="H2782" s="128" t="str">
        <f>IF(LEN(E2782&amp;"")&gt;0,IF(ISERROR(VLOOKUP(E2782,SpeciesLookup!B:G,5,FALSE)=TRUE),"",VLOOKUP(E2782,SpeciesLookup!B:G,5,FALSE)),"")</f>
        <v/>
      </c>
      <c r="I2782" s="11"/>
      <c r="J2782" s="73"/>
      <c r="K2782" s="11"/>
      <c r="L2782" s="127" t="str">
        <f>TRIM(IF(ISERROR(VLOOKUP(R2782,SpeciesValidation!D:T,IF(ISNA(VLOOKUP(J2782,Validation!B$2:C$15,2,FALSE)),FALSE,VLOOKUP(J2782,Validation!B$2:C$15,2,FALSE)))),IF(LEN(E2782&amp;"")&gt;0,"",""),VLOOKUP(R2782,SpeciesValidation!D:T,VLOOKUP(J2782,Validation!B$2:C$15,2,FALSE),FALSE)) &amp; " " &amp; IF(ISERROR(IF(LEFT(J2782,1)="A",IF(IF(VLOOKUP(R2782,SpeciesValidation!D:W,20,FALSE)=FALSE,OR(TEXT(A2782,"MMDD")&lt;VLOOKUP(R2782,SpeciesValidation!D:W,18,FALSE),TEXT(A2782,"MMDD")&gt;VLOOKUP(R2782,SpeciesValidation!D:W,19,FALSE)),IF(TEXT(A2782,"MMDD")&lt;"0701",TEXT(A2782,"MMDD")&gt;VLOOKUP(R2782,SpeciesValidation!D:W,18,FALSE),TEXT(A2782,"MMDD")&lt;VLOOKUP(R2782,SpeciesValidation!D:W,19,FALSE))),"Date outside expected range for this species",""),"")),"",IF(LEFT(J2782,1)="A",IF(IF(VLOOKUP(R2782,SpeciesValidation!D:W,20,FALSE)=FALSE,OR(TEXT(A2782,"MMDD")&lt;VLOOKUP(R2782,SpeciesValidation!D:W,18,FALSE),TEXT(A2782,"MMDD")&gt;VLOOKUP(R2782,SpeciesValidation!D:W,19,FALSE)),IF(TEXT(A2782,"MMDD")&lt;"0701",TEXT(A2782,"MMDD")&gt;VLOOKUP(R2782,SpeciesValidation!D:W,18,FALSE),TEXT(A2782,"MMDD")&lt;VLOOKUP(R2782,SpeciesValidation!D:W,19,FALSE))),"Date outside expected range for this species",""),"")))</f>
        <v/>
      </c>
      <c r="M2782" s="127" t="str">
        <f>IF(LEN(E2782&amp;"")&gt;0,IF(ISERROR(VLOOKUP(R2782,SpeciesValidation!D:I,6,FALSE)),"",VLOOKUP(R2782,SpeciesValidation!D:I,6,FALSE)),"")</f>
        <v/>
      </c>
      <c r="Q2782" s="36" t="str">
        <f>IF(LEN(E2782&amp;"")&gt;0,IF(ISERROR(VLOOKUP(E2782,SpeciesValidation!B:G,2,FALSE)=TRUE),"",VLOOKUP(E2782,SpeciesValidation!B:G,2,FALSE)),"")</f>
        <v/>
      </c>
      <c r="R2782" s="36" t="str">
        <f>IF(LEN(E2782&amp;"")&gt;0,IF(ISERROR(VLOOKUP(E2782,SpeciesLookup!B:G,4,FALSE)=TRUE),"",VLOOKUP(E2782,SpeciesLookup!B:G,4,FALSE)),"")</f>
        <v/>
      </c>
    </row>
    <row r="2783" spans="1:18" ht="13.2" x14ac:dyDescent="0.25">
      <c r="A2783" s="72"/>
      <c r="D2783" s="11"/>
      <c r="G2783" s="128" t="str">
        <f>IF(LEN(E2783&amp;"")&gt;0,IF(ISERROR(VLOOKUP(E2783,SpeciesLookup!B:G,6,FALSE)=TRUE),"",VLOOKUP(E2783,SpeciesLookup!B:G,6,FALSE)),"")</f>
        <v/>
      </c>
      <c r="H2783" s="128" t="str">
        <f>IF(LEN(E2783&amp;"")&gt;0,IF(ISERROR(VLOOKUP(E2783,SpeciesLookup!B:G,5,FALSE)=TRUE),"",VLOOKUP(E2783,SpeciesLookup!B:G,5,FALSE)),"")</f>
        <v/>
      </c>
      <c r="I2783" s="11"/>
      <c r="J2783" s="73"/>
      <c r="K2783" s="11"/>
      <c r="L2783" s="127" t="str">
        <f>TRIM(IF(ISERROR(VLOOKUP(R2783,SpeciesValidation!D:T,IF(ISNA(VLOOKUP(J2783,Validation!B$2:C$15,2,FALSE)),FALSE,VLOOKUP(J2783,Validation!B$2:C$15,2,FALSE)))),IF(LEN(E2783&amp;"")&gt;0,"",""),VLOOKUP(R2783,SpeciesValidation!D:T,VLOOKUP(J2783,Validation!B$2:C$15,2,FALSE),FALSE)) &amp; " " &amp; IF(ISERROR(IF(LEFT(J2783,1)="A",IF(IF(VLOOKUP(R2783,SpeciesValidation!D:W,20,FALSE)=FALSE,OR(TEXT(A2783,"MMDD")&lt;VLOOKUP(R2783,SpeciesValidation!D:W,18,FALSE),TEXT(A2783,"MMDD")&gt;VLOOKUP(R2783,SpeciesValidation!D:W,19,FALSE)),IF(TEXT(A2783,"MMDD")&lt;"0701",TEXT(A2783,"MMDD")&gt;VLOOKUP(R2783,SpeciesValidation!D:W,18,FALSE),TEXT(A2783,"MMDD")&lt;VLOOKUP(R2783,SpeciesValidation!D:W,19,FALSE))),"Date outside expected range for this species",""),"")),"",IF(LEFT(J2783,1)="A",IF(IF(VLOOKUP(R2783,SpeciesValidation!D:W,20,FALSE)=FALSE,OR(TEXT(A2783,"MMDD")&lt;VLOOKUP(R2783,SpeciesValidation!D:W,18,FALSE),TEXT(A2783,"MMDD")&gt;VLOOKUP(R2783,SpeciesValidation!D:W,19,FALSE)),IF(TEXT(A2783,"MMDD")&lt;"0701",TEXT(A2783,"MMDD")&gt;VLOOKUP(R2783,SpeciesValidation!D:W,18,FALSE),TEXT(A2783,"MMDD")&lt;VLOOKUP(R2783,SpeciesValidation!D:W,19,FALSE))),"Date outside expected range for this species",""),"")))</f>
        <v/>
      </c>
      <c r="M2783" s="127" t="str">
        <f>IF(LEN(E2783&amp;"")&gt;0,IF(ISERROR(VLOOKUP(R2783,SpeciesValidation!D:I,6,FALSE)),"",VLOOKUP(R2783,SpeciesValidation!D:I,6,FALSE)),"")</f>
        <v/>
      </c>
      <c r="Q2783" s="36" t="str">
        <f>IF(LEN(E2783&amp;"")&gt;0,IF(ISERROR(VLOOKUP(E2783,SpeciesValidation!B:G,2,FALSE)=TRUE),"",VLOOKUP(E2783,SpeciesValidation!B:G,2,FALSE)),"")</f>
        <v/>
      </c>
      <c r="R2783" s="36" t="str">
        <f>IF(LEN(E2783&amp;"")&gt;0,IF(ISERROR(VLOOKUP(E2783,SpeciesLookup!B:G,4,FALSE)=TRUE),"",VLOOKUP(E2783,SpeciesLookup!B:G,4,FALSE)),"")</f>
        <v/>
      </c>
    </row>
    <row r="2784" spans="1:18" ht="13.2" x14ac:dyDescent="0.25">
      <c r="A2784" s="72"/>
      <c r="D2784" s="11"/>
      <c r="G2784" s="128" t="str">
        <f>IF(LEN(E2784&amp;"")&gt;0,IF(ISERROR(VLOOKUP(E2784,SpeciesLookup!B:G,6,FALSE)=TRUE),"",VLOOKUP(E2784,SpeciesLookup!B:G,6,FALSE)),"")</f>
        <v/>
      </c>
      <c r="H2784" s="128" t="str">
        <f>IF(LEN(E2784&amp;"")&gt;0,IF(ISERROR(VLOOKUP(E2784,SpeciesLookup!B:G,5,FALSE)=TRUE),"",VLOOKUP(E2784,SpeciesLookup!B:G,5,FALSE)),"")</f>
        <v/>
      </c>
      <c r="I2784" s="11"/>
      <c r="J2784" s="73"/>
      <c r="K2784" s="11"/>
      <c r="L2784" s="127" t="str">
        <f>TRIM(IF(ISERROR(VLOOKUP(R2784,SpeciesValidation!D:T,IF(ISNA(VLOOKUP(J2784,Validation!B$2:C$15,2,FALSE)),FALSE,VLOOKUP(J2784,Validation!B$2:C$15,2,FALSE)))),IF(LEN(E2784&amp;"")&gt;0,"",""),VLOOKUP(R2784,SpeciesValidation!D:T,VLOOKUP(J2784,Validation!B$2:C$15,2,FALSE),FALSE)) &amp; " " &amp; IF(ISERROR(IF(LEFT(J2784,1)="A",IF(IF(VLOOKUP(R2784,SpeciesValidation!D:W,20,FALSE)=FALSE,OR(TEXT(A2784,"MMDD")&lt;VLOOKUP(R2784,SpeciesValidation!D:W,18,FALSE),TEXT(A2784,"MMDD")&gt;VLOOKUP(R2784,SpeciesValidation!D:W,19,FALSE)),IF(TEXT(A2784,"MMDD")&lt;"0701",TEXT(A2784,"MMDD")&gt;VLOOKUP(R2784,SpeciesValidation!D:W,18,FALSE),TEXT(A2784,"MMDD")&lt;VLOOKUP(R2784,SpeciesValidation!D:W,19,FALSE))),"Date outside expected range for this species",""),"")),"",IF(LEFT(J2784,1)="A",IF(IF(VLOOKUP(R2784,SpeciesValidation!D:W,20,FALSE)=FALSE,OR(TEXT(A2784,"MMDD")&lt;VLOOKUP(R2784,SpeciesValidation!D:W,18,FALSE),TEXT(A2784,"MMDD")&gt;VLOOKUP(R2784,SpeciesValidation!D:W,19,FALSE)),IF(TEXT(A2784,"MMDD")&lt;"0701",TEXT(A2784,"MMDD")&gt;VLOOKUP(R2784,SpeciesValidation!D:W,18,FALSE),TEXT(A2784,"MMDD")&lt;VLOOKUP(R2784,SpeciesValidation!D:W,19,FALSE))),"Date outside expected range for this species",""),"")))</f>
        <v/>
      </c>
      <c r="M2784" s="127" t="str">
        <f>IF(LEN(E2784&amp;"")&gt;0,IF(ISERROR(VLOOKUP(R2784,SpeciesValidation!D:I,6,FALSE)),"",VLOOKUP(R2784,SpeciesValidation!D:I,6,FALSE)),"")</f>
        <v/>
      </c>
      <c r="Q2784" s="36" t="str">
        <f>IF(LEN(E2784&amp;"")&gt;0,IF(ISERROR(VLOOKUP(E2784,SpeciesValidation!B:G,2,FALSE)=TRUE),"",VLOOKUP(E2784,SpeciesValidation!B:G,2,FALSE)),"")</f>
        <v/>
      </c>
      <c r="R2784" s="36" t="str">
        <f>IF(LEN(E2784&amp;"")&gt;0,IF(ISERROR(VLOOKUP(E2784,SpeciesLookup!B:G,4,FALSE)=TRUE),"",VLOOKUP(E2784,SpeciesLookup!B:G,4,FALSE)),"")</f>
        <v/>
      </c>
    </row>
    <row r="2785" spans="1:18" ht="13.2" x14ac:dyDescent="0.25">
      <c r="A2785" s="72"/>
      <c r="D2785" s="11"/>
      <c r="G2785" s="128" t="str">
        <f>IF(LEN(E2785&amp;"")&gt;0,IF(ISERROR(VLOOKUP(E2785,SpeciesLookup!B:G,6,FALSE)=TRUE),"",VLOOKUP(E2785,SpeciesLookup!B:G,6,FALSE)),"")</f>
        <v/>
      </c>
      <c r="H2785" s="128" t="str">
        <f>IF(LEN(E2785&amp;"")&gt;0,IF(ISERROR(VLOOKUP(E2785,SpeciesLookup!B:G,5,FALSE)=TRUE),"",VLOOKUP(E2785,SpeciesLookup!B:G,5,FALSE)),"")</f>
        <v/>
      </c>
      <c r="I2785" s="11"/>
      <c r="J2785" s="73"/>
      <c r="K2785" s="11"/>
      <c r="L2785" s="127" t="str">
        <f>TRIM(IF(ISERROR(VLOOKUP(R2785,SpeciesValidation!D:T,IF(ISNA(VLOOKUP(J2785,Validation!B$2:C$15,2,FALSE)),FALSE,VLOOKUP(J2785,Validation!B$2:C$15,2,FALSE)))),IF(LEN(E2785&amp;"")&gt;0,"",""),VLOOKUP(R2785,SpeciesValidation!D:T,VLOOKUP(J2785,Validation!B$2:C$15,2,FALSE),FALSE)) &amp; " " &amp; IF(ISERROR(IF(LEFT(J2785,1)="A",IF(IF(VLOOKUP(R2785,SpeciesValidation!D:W,20,FALSE)=FALSE,OR(TEXT(A2785,"MMDD")&lt;VLOOKUP(R2785,SpeciesValidation!D:W,18,FALSE),TEXT(A2785,"MMDD")&gt;VLOOKUP(R2785,SpeciesValidation!D:W,19,FALSE)),IF(TEXT(A2785,"MMDD")&lt;"0701",TEXT(A2785,"MMDD")&gt;VLOOKUP(R2785,SpeciesValidation!D:W,18,FALSE),TEXT(A2785,"MMDD")&lt;VLOOKUP(R2785,SpeciesValidation!D:W,19,FALSE))),"Date outside expected range for this species",""),"")),"",IF(LEFT(J2785,1)="A",IF(IF(VLOOKUP(R2785,SpeciesValidation!D:W,20,FALSE)=FALSE,OR(TEXT(A2785,"MMDD")&lt;VLOOKUP(R2785,SpeciesValidation!D:W,18,FALSE),TEXT(A2785,"MMDD")&gt;VLOOKUP(R2785,SpeciesValidation!D:W,19,FALSE)),IF(TEXT(A2785,"MMDD")&lt;"0701",TEXT(A2785,"MMDD")&gt;VLOOKUP(R2785,SpeciesValidation!D:W,18,FALSE),TEXT(A2785,"MMDD")&lt;VLOOKUP(R2785,SpeciesValidation!D:W,19,FALSE))),"Date outside expected range for this species",""),"")))</f>
        <v/>
      </c>
      <c r="M2785" s="127" t="str">
        <f>IF(LEN(E2785&amp;"")&gt;0,IF(ISERROR(VLOOKUP(R2785,SpeciesValidation!D:I,6,FALSE)),"",VLOOKUP(R2785,SpeciesValidation!D:I,6,FALSE)),"")</f>
        <v/>
      </c>
      <c r="Q2785" s="36" t="str">
        <f>IF(LEN(E2785&amp;"")&gt;0,IF(ISERROR(VLOOKUP(E2785,SpeciesValidation!B:G,2,FALSE)=TRUE),"",VLOOKUP(E2785,SpeciesValidation!B:G,2,FALSE)),"")</f>
        <v/>
      </c>
      <c r="R2785" s="36" t="str">
        <f>IF(LEN(E2785&amp;"")&gt;0,IF(ISERROR(VLOOKUP(E2785,SpeciesLookup!B:G,4,FALSE)=TRUE),"",VLOOKUP(E2785,SpeciesLookup!B:G,4,FALSE)),"")</f>
        <v/>
      </c>
    </row>
    <row r="2786" spans="1:18" ht="13.2" x14ac:dyDescent="0.25">
      <c r="A2786" s="72"/>
      <c r="D2786" s="11"/>
      <c r="G2786" s="128" t="str">
        <f>IF(LEN(E2786&amp;"")&gt;0,IF(ISERROR(VLOOKUP(E2786,SpeciesLookup!B:G,6,FALSE)=TRUE),"",VLOOKUP(E2786,SpeciesLookup!B:G,6,FALSE)),"")</f>
        <v/>
      </c>
      <c r="H2786" s="128" t="str">
        <f>IF(LEN(E2786&amp;"")&gt;0,IF(ISERROR(VLOOKUP(E2786,SpeciesLookup!B:G,5,FALSE)=TRUE),"",VLOOKUP(E2786,SpeciesLookup!B:G,5,FALSE)),"")</f>
        <v/>
      </c>
      <c r="I2786" s="11"/>
      <c r="J2786" s="73"/>
      <c r="K2786" s="11"/>
      <c r="L2786" s="127" t="str">
        <f>TRIM(IF(ISERROR(VLOOKUP(R2786,SpeciesValidation!D:T,IF(ISNA(VLOOKUP(J2786,Validation!B$2:C$15,2,FALSE)),FALSE,VLOOKUP(J2786,Validation!B$2:C$15,2,FALSE)))),IF(LEN(E2786&amp;"")&gt;0,"",""),VLOOKUP(R2786,SpeciesValidation!D:T,VLOOKUP(J2786,Validation!B$2:C$15,2,FALSE),FALSE)) &amp; " " &amp; IF(ISERROR(IF(LEFT(J2786,1)="A",IF(IF(VLOOKUP(R2786,SpeciesValidation!D:W,20,FALSE)=FALSE,OR(TEXT(A2786,"MMDD")&lt;VLOOKUP(R2786,SpeciesValidation!D:W,18,FALSE),TEXT(A2786,"MMDD")&gt;VLOOKUP(R2786,SpeciesValidation!D:W,19,FALSE)),IF(TEXT(A2786,"MMDD")&lt;"0701",TEXT(A2786,"MMDD")&gt;VLOOKUP(R2786,SpeciesValidation!D:W,18,FALSE),TEXT(A2786,"MMDD")&lt;VLOOKUP(R2786,SpeciesValidation!D:W,19,FALSE))),"Date outside expected range for this species",""),"")),"",IF(LEFT(J2786,1)="A",IF(IF(VLOOKUP(R2786,SpeciesValidation!D:W,20,FALSE)=FALSE,OR(TEXT(A2786,"MMDD")&lt;VLOOKUP(R2786,SpeciesValidation!D:W,18,FALSE),TEXT(A2786,"MMDD")&gt;VLOOKUP(R2786,SpeciesValidation!D:W,19,FALSE)),IF(TEXT(A2786,"MMDD")&lt;"0701",TEXT(A2786,"MMDD")&gt;VLOOKUP(R2786,SpeciesValidation!D:W,18,FALSE),TEXT(A2786,"MMDD")&lt;VLOOKUP(R2786,SpeciesValidation!D:W,19,FALSE))),"Date outside expected range for this species",""),"")))</f>
        <v/>
      </c>
      <c r="M2786" s="127" t="str">
        <f>IF(LEN(E2786&amp;"")&gt;0,IF(ISERROR(VLOOKUP(R2786,SpeciesValidation!D:I,6,FALSE)),"",VLOOKUP(R2786,SpeciesValidation!D:I,6,FALSE)),"")</f>
        <v/>
      </c>
      <c r="Q2786" s="36" t="str">
        <f>IF(LEN(E2786&amp;"")&gt;0,IF(ISERROR(VLOOKUP(E2786,SpeciesValidation!B:G,2,FALSE)=TRUE),"",VLOOKUP(E2786,SpeciesValidation!B:G,2,FALSE)),"")</f>
        <v/>
      </c>
      <c r="R2786" s="36" t="str">
        <f>IF(LEN(E2786&amp;"")&gt;0,IF(ISERROR(VLOOKUP(E2786,SpeciesLookup!B:G,4,FALSE)=TRUE),"",VLOOKUP(E2786,SpeciesLookup!B:G,4,FALSE)),"")</f>
        <v/>
      </c>
    </row>
    <row r="2787" spans="1:18" ht="13.2" x14ac:dyDescent="0.25">
      <c r="A2787" s="72"/>
      <c r="D2787" s="11"/>
      <c r="G2787" s="128" t="str">
        <f>IF(LEN(E2787&amp;"")&gt;0,IF(ISERROR(VLOOKUP(E2787,SpeciesLookup!B:G,6,FALSE)=TRUE),"",VLOOKUP(E2787,SpeciesLookup!B:G,6,FALSE)),"")</f>
        <v/>
      </c>
      <c r="H2787" s="128" t="str">
        <f>IF(LEN(E2787&amp;"")&gt;0,IF(ISERROR(VLOOKUP(E2787,SpeciesLookup!B:G,5,FALSE)=TRUE),"",VLOOKUP(E2787,SpeciesLookup!B:G,5,FALSE)),"")</f>
        <v/>
      </c>
      <c r="I2787" s="11"/>
      <c r="J2787" s="73"/>
      <c r="K2787" s="11"/>
      <c r="L2787" s="127" t="str">
        <f>TRIM(IF(ISERROR(VLOOKUP(R2787,SpeciesValidation!D:T,IF(ISNA(VLOOKUP(J2787,Validation!B$2:C$15,2,FALSE)),FALSE,VLOOKUP(J2787,Validation!B$2:C$15,2,FALSE)))),IF(LEN(E2787&amp;"")&gt;0,"",""),VLOOKUP(R2787,SpeciesValidation!D:T,VLOOKUP(J2787,Validation!B$2:C$15,2,FALSE),FALSE)) &amp; " " &amp; IF(ISERROR(IF(LEFT(J2787,1)="A",IF(IF(VLOOKUP(R2787,SpeciesValidation!D:W,20,FALSE)=FALSE,OR(TEXT(A2787,"MMDD")&lt;VLOOKUP(R2787,SpeciesValidation!D:W,18,FALSE),TEXT(A2787,"MMDD")&gt;VLOOKUP(R2787,SpeciesValidation!D:W,19,FALSE)),IF(TEXT(A2787,"MMDD")&lt;"0701",TEXT(A2787,"MMDD")&gt;VLOOKUP(R2787,SpeciesValidation!D:W,18,FALSE),TEXT(A2787,"MMDD")&lt;VLOOKUP(R2787,SpeciesValidation!D:W,19,FALSE))),"Date outside expected range for this species",""),"")),"",IF(LEFT(J2787,1)="A",IF(IF(VLOOKUP(R2787,SpeciesValidation!D:W,20,FALSE)=FALSE,OR(TEXT(A2787,"MMDD")&lt;VLOOKUP(R2787,SpeciesValidation!D:W,18,FALSE),TEXT(A2787,"MMDD")&gt;VLOOKUP(R2787,SpeciesValidation!D:W,19,FALSE)),IF(TEXT(A2787,"MMDD")&lt;"0701",TEXT(A2787,"MMDD")&gt;VLOOKUP(R2787,SpeciesValidation!D:W,18,FALSE),TEXT(A2787,"MMDD")&lt;VLOOKUP(R2787,SpeciesValidation!D:W,19,FALSE))),"Date outside expected range for this species",""),"")))</f>
        <v/>
      </c>
      <c r="M2787" s="127" t="str">
        <f>IF(LEN(E2787&amp;"")&gt;0,IF(ISERROR(VLOOKUP(R2787,SpeciesValidation!D:I,6,FALSE)),"",VLOOKUP(R2787,SpeciesValidation!D:I,6,FALSE)),"")</f>
        <v/>
      </c>
      <c r="Q2787" s="36" t="str">
        <f>IF(LEN(E2787&amp;"")&gt;0,IF(ISERROR(VLOOKUP(E2787,SpeciesValidation!B:G,2,FALSE)=TRUE),"",VLOOKUP(E2787,SpeciesValidation!B:G,2,FALSE)),"")</f>
        <v/>
      </c>
      <c r="R2787" s="36" t="str">
        <f>IF(LEN(E2787&amp;"")&gt;0,IF(ISERROR(VLOOKUP(E2787,SpeciesLookup!B:G,4,FALSE)=TRUE),"",VLOOKUP(E2787,SpeciesLookup!B:G,4,FALSE)),"")</f>
        <v/>
      </c>
    </row>
    <row r="2788" spans="1:18" ht="13.2" x14ac:dyDescent="0.25">
      <c r="A2788" s="72"/>
      <c r="D2788" s="11"/>
      <c r="G2788" s="128" t="str">
        <f>IF(LEN(E2788&amp;"")&gt;0,IF(ISERROR(VLOOKUP(E2788,SpeciesLookup!B:G,6,FALSE)=TRUE),"",VLOOKUP(E2788,SpeciesLookup!B:G,6,FALSE)),"")</f>
        <v/>
      </c>
      <c r="H2788" s="128" t="str">
        <f>IF(LEN(E2788&amp;"")&gt;0,IF(ISERROR(VLOOKUP(E2788,SpeciesLookup!B:G,5,FALSE)=TRUE),"",VLOOKUP(E2788,SpeciesLookup!B:G,5,FALSE)),"")</f>
        <v/>
      </c>
      <c r="I2788" s="11"/>
      <c r="J2788" s="73"/>
      <c r="K2788" s="11"/>
      <c r="L2788" s="127" t="str">
        <f>TRIM(IF(ISERROR(VLOOKUP(R2788,SpeciesValidation!D:T,IF(ISNA(VLOOKUP(J2788,Validation!B$2:C$15,2,FALSE)),FALSE,VLOOKUP(J2788,Validation!B$2:C$15,2,FALSE)))),IF(LEN(E2788&amp;"")&gt;0,"",""),VLOOKUP(R2788,SpeciesValidation!D:T,VLOOKUP(J2788,Validation!B$2:C$15,2,FALSE),FALSE)) &amp; " " &amp; IF(ISERROR(IF(LEFT(J2788,1)="A",IF(IF(VLOOKUP(R2788,SpeciesValidation!D:W,20,FALSE)=FALSE,OR(TEXT(A2788,"MMDD")&lt;VLOOKUP(R2788,SpeciesValidation!D:W,18,FALSE),TEXT(A2788,"MMDD")&gt;VLOOKUP(R2788,SpeciesValidation!D:W,19,FALSE)),IF(TEXT(A2788,"MMDD")&lt;"0701",TEXT(A2788,"MMDD")&gt;VLOOKUP(R2788,SpeciesValidation!D:W,18,FALSE),TEXT(A2788,"MMDD")&lt;VLOOKUP(R2788,SpeciesValidation!D:W,19,FALSE))),"Date outside expected range for this species",""),"")),"",IF(LEFT(J2788,1)="A",IF(IF(VLOOKUP(R2788,SpeciesValidation!D:W,20,FALSE)=FALSE,OR(TEXT(A2788,"MMDD")&lt;VLOOKUP(R2788,SpeciesValidation!D:W,18,FALSE),TEXT(A2788,"MMDD")&gt;VLOOKUP(R2788,SpeciesValidation!D:W,19,FALSE)),IF(TEXT(A2788,"MMDD")&lt;"0701",TEXT(A2788,"MMDD")&gt;VLOOKUP(R2788,SpeciesValidation!D:W,18,FALSE),TEXT(A2788,"MMDD")&lt;VLOOKUP(R2788,SpeciesValidation!D:W,19,FALSE))),"Date outside expected range for this species",""),"")))</f>
        <v/>
      </c>
      <c r="M2788" s="127" t="str">
        <f>IF(LEN(E2788&amp;"")&gt;0,IF(ISERROR(VLOOKUP(R2788,SpeciesValidation!D:I,6,FALSE)),"",VLOOKUP(R2788,SpeciesValidation!D:I,6,FALSE)),"")</f>
        <v/>
      </c>
      <c r="Q2788" s="36" t="str">
        <f>IF(LEN(E2788&amp;"")&gt;0,IF(ISERROR(VLOOKUP(E2788,SpeciesValidation!B:G,2,FALSE)=TRUE),"",VLOOKUP(E2788,SpeciesValidation!B:G,2,FALSE)),"")</f>
        <v/>
      </c>
      <c r="R2788" s="36" t="str">
        <f>IF(LEN(E2788&amp;"")&gt;0,IF(ISERROR(VLOOKUP(E2788,SpeciesLookup!B:G,4,FALSE)=TRUE),"",VLOOKUP(E2788,SpeciesLookup!B:G,4,FALSE)),"")</f>
        <v/>
      </c>
    </row>
    <row r="2789" spans="1:18" ht="13.2" x14ac:dyDescent="0.25">
      <c r="A2789" s="72"/>
      <c r="D2789" s="11"/>
      <c r="G2789" s="128" t="str">
        <f>IF(LEN(E2789&amp;"")&gt;0,IF(ISERROR(VLOOKUP(E2789,SpeciesLookup!B:G,6,FALSE)=TRUE),"",VLOOKUP(E2789,SpeciesLookup!B:G,6,FALSE)),"")</f>
        <v/>
      </c>
      <c r="H2789" s="128" t="str">
        <f>IF(LEN(E2789&amp;"")&gt;0,IF(ISERROR(VLOOKUP(E2789,SpeciesLookup!B:G,5,FALSE)=TRUE),"",VLOOKUP(E2789,SpeciesLookup!B:G,5,FALSE)),"")</f>
        <v/>
      </c>
      <c r="I2789" s="11"/>
      <c r="J2789" s="73"/>
      <c r="K2789" s="11"/>
      <c r="L2789" s="127" t="str">
        <f>TRIM(IF(ISERROR(VLOOKUP(R2789,SpeciesValidation!D:T,IF(ISNA(VLOOKUP(J2789,Validation!B$2:C$15,2,FALSE)),FALSE,VLOOKUP(J2789,Validation!B$2:C$15,2,FALSE)))),IF(LEN(E2789&amp;"")&gt;0,"",""),VLOOKUP(R2789,SpeciesValidation!D:T,VLOOKUP(J2789,Validation!B$2:C$15,2,FALSE),FALSE)) &amp; " " &amp; IF(ISERROR(IF(LEFT(J2789,1)="A",IF(IF(VLOOKUP(R2789,SpeciesValidation!D:W,20,FALSE)=FALSE,OR(TEXT(A2789,"MMDD")&lt;VLOOKUP(R2789,SpeciesValidation!D:W,18,FALSE),TEXT(A2789,"MMDD")&gt;VLOOKUP(R2789,SpeciesValidation!D:W,19,FALSE)),IF(TEXT(A2789,"MMDD")&lt;"0701",TEXT(A2789,"MMDD")&gt;VLOOKUP(R2789,SpeciesValidation!D:W,18,FALSE),TEXT(A2789,"MMDD")&lt;VLOOKUP(R2789,SpeciesValidation!D:W,19,FALSE))),"Date outside expected range for this species",""),"")),"",IF(LEFT(J2789,1)="A",IF(IF(VLOOKUP(R2789,SpeciesValidation!D:W,20,FALSE)=FALSE,OR(TEXT(A2789,"MMDD")&lt;VLOOKUP(R2789,SpeciesValidation!D:W,18,FALSE),TEXT(A2789,"MMDD")&gt;VLOOKUP(R2789,SpeciesValidation!D:W,19,FALSE)),IF(TEXT(A2789,"MMDD")&lt;"0701",TEXT(A2789,"MMDD")&gt;VLOOKUP(R2789,SpeciesValidation!D:W,18,FALSE),TEXT(A2789,"MMDD")&lt;VLOOKUP(R2789,SpeciesValidation!D:W,19,FALSE))),"Date outside expected range for this species",""),"")))</f>
        <v/>
      </c>
      <c r="M2789" s="127" t="str">
        <f>IF(LEN(E2789&amp;"")&gt;0,IF(ISERROR(VLOOKUP(R2789,SpeciesValidation!D:I,6,FALSE)),"",VLOOKUP(R2789,SpeciesValidation!D:I,6,FALSE)),"")</f>
        <v/>
      </c>
      <c r="Q2789" s="36" t="str">
        <f>IF(LEN(E2789&amp;"")&gt;0,IF(ISERROR(VLOOKUP(E2789,SpeciesValidation!B:G,2,FALSE)=TRUE),"",VLOOKUP(E2789,SpeciesValidation!B:G,2,FALSE)),"")</f>
        <v/>
      </c>
      <c r="R2789" s="36" t="str">
        <f>IF(LEN(E2789&amp;"")&gt;0,IF(ISERROR(VLOOKUP(E2789,SpeciesLookup!B:G,4,FALSE)=TRUE),"",VLOOKUP(E2789,SpeciesLookup!B:G,4,FALSE)),"")</f>
        <v/>
      </c>
    </row>
    <row r="2790" spans="1:18" ht="13.2" x14ac:dyDescent="0.25">
      <c r="A2790" s="72"/>
      <c r="D2790" s="11"/>
      <c r="G2790" s="128" t="str">
        <f>IF(LEN(E2790&amp;"")&gt;0,IF(ISERROR(VLOOKUP(E2790,SpeciesLookup!B:G,6,FALSE)=TRUE),"",VLOOKUP(E2790,SpeciesLookup!B:G,6,FALSE)),"")</f>
        <v/>
      </c>
      <c r="H2790" s="128" t="str">
        <f>IF(LEN(E2790&amp;"")&gt;0,IF(ISERROR(VLOOKUP(E2790,SpeciesLookup!B:G,5,FALSE)=TRUE),"",VLOOKUP(E2790,SpeciesLookup!B:G,5,FALSE)),"")</f>
        <v/>
      </c>
      <c r="I2790" s="11"/>
      <c r="J2790" s="73"/>
      <c r="K2790" s="11"/>
      <c r="L2790" s="127" t="str">
        <f>TRIM(IF(ISERROR(VLOOKUP(R2790,SpeciesValidation!D:T,IF(ISNA(VLOOKUP(J2790,Validation!B$2:C$15,2,FALSE)),FALSE,VLOOKUP(J2790,Validation!B$2:C$15,2,FALSE)))),IF(LEN(E2790&amp;"")&gt;0,"",""),VLOOKUP(R2790,SpeciesValidation!D:T,VLOOKUP(J2790,Validation!B$2:C$15,2,FALSE),FALSE)) &amp; " " &amp; IF(ISERROR(IF(LEFT(J2790,1)="A",IF(IF(VLOOKUP(R2790,SpeciesValidation!D:W,20,FALSE)=FALSE,OR(TEXT(A2790,"MMDD")&lt;VLOOKUP(R2790,SpeciesValidation!D:W,18,FALSE),TEXT(A2790,"MMDD")&gt;VLOOKUP(R2790,SpeciesValidation!D:W,19,FALSE)),IF(TEXT(A2790,"MMDD")&lt;"0701",TEXT(A2790,"MMDD")&gt;VLOOKUP(R2790,SpeciesValidation!D:W,18,FALSE),TEXT(A2790,"MMDD")&lt;VLOOKUP(R2790,SpeciesValidation!D:W,19,FALSE))),"Date outside expected range for this species",""),"")),"",IF(LEFT(J2790,1)="A",IF(IF(VLOOKUP(R2790,SpeciesValidation!D:W,20,FALSE)=FALSE,OR(TEXT(A2790,"MMDD")&lt;VLOOKUP(R2790,SpeciesValidation!D:W,18,FALSE),TEXT(A2790,"MMDD")&gt;VLOOKUP(R2790,SpeciesValidation!D:W,19,FALSE)),IF(TEXT(A2790,"MMDD")&lt;"0701",TEXT(A2790,"MMDD")&gt;VLOOKUP(R2790,SpeciesValidation!D:W,18,FALSE),TEXT(A2790,"MMDD")&lt;VLOOKUP(R2790,SpeciesValidation!D:W,19,FALSE))),"Date outside expected range for this species",""),"")))</f>
        <v/>
      </c>
      <c r="M2790" s="127" t="str">
        <f>IF(LEN(E2790&amp;"")&gt;0,IF(ISERROR(VLOOKUP(R2790,SpeciesValidation!D:I,6,FALSE)),"",VLOOKUP(R2790,SpeciesValidation!D:I,6,FALSE)),"")</f>
        <v/>
      </c>
      <c r="Q2790" s="36" t="str">
        <f>IF(LEN(E2790&amp;"")&gt;0,IF(ISERROR(VLOOKUP(E2790,SpeciesValidation!B:G,2,FALSE)=TRUE),"",VLOOKUP(E2790,SpeciesValidation!B:G,2,FALSE)),"")</f>
        <v/>
      </c>
      <c r="R2790" s="36" t="str">
        <f>IF(LEN(E2790&amp;"")&gt;0,IF(ISERROR(VLOOKUP(E2790,SpeciesLookup!B:G,4,FALSE)=TRUE),"",VLOOKUP(E2790,SpeciesLookup!B:G,4,FALSE)),"")</f>
        <v/>
      </c>
    </row>
    <row r="2791" spans="1:18" ht="13.2" x14ac:dyDescent="0.25">
      <c r="A2791" s="72"/>
      <c r="D2791" s="11"/>
      <c r="G2791" s="128" t="str">
        <f>IF(LEN(E2791&amp;"")&gt;0,IF(ISERROR(VLOOKUP(E2791,SpeciesLookup!B:G,6,FALSE)=TRUE),"",VLOOKUP(E2791,SpeciesLookup!B:G,6,FALSE)),"")</f>
        <v/>
      </c>
      <c r="H2791" s="128" t="str">
        <f>IF(LEN(E2791&amp;"")&gt;0,IF(ISERROR(VLOOKUP(E2791,SpeciesLookup!B:G,5,FALSE)=TRUE),"",VLOOKUP(E2791,SpeciesLookup!B:G,5,FALSE)),"")</f>
        <v/>
      </c>
      <c r="I2791" s="11"/>
      <c r="J2791" s="73"/>
      <c r="K2791" s="11"/>
      <c r="L2791" s="127" t="str">
        <f>TRIM(IF(ISERROR(VLOOKUP(R2791,SpeciesValidation!D:T,IF(ISNA(VLOOKUP(J2791,Validation!B$2:C$15,2,FALSE)),FALSE,VLOOKUP(J2791,Validation!B$2:C$15,2,FALSE)))),IF(LEN(E2791&amp;"")&gt;0,"",""),VLOOKUP(R2791,SpeciesValidation!D:T,VLOOKUP(J2791,Validation!B$2:C$15,2,FALSE),FALSE)) &amp; " " &amp; IF(ISERROR(IF(LEFT(J2791,1)="A",IF(IF(VLOOKUP(R2791,SpeciesValidation!D:W,20,FALSE)=FALSE,OR(TEXT(A2791,"MMDD")&lt;VLOOKUP(R2791,SpeciesValidation!D:W,18,FALSE),TEXT(A2791,"MMDD")&gt;VLOOKUP(R2791,SpeciesValidation!D:W,19,FALSE)),IF(TEXT(A2791,"MMDD")&lt;"0701",TEXT(A2791,"MMDD")&gt;VLOOKUP(R2791,SpeciesValidation!D:W,18,FALSE),TEXT(A2791,"MMDD")&lt;VLOOKUP(R2791,SpeciesValidation!D:W,19,FALSE))),"Date outside expected range for this species",""),"")),"",IF(LEFT(J2791,1)="A",IF(IF(VLOOKUP(R2791,SpeciesValidation!D:W,20,FALSE)=FALSE,OR(TEXT(A2791,"MMDD")&lt;VLOOKUP(R2791,SpeciesValidation!D:W,18,FALSE),TEXT(A2791,"MMDD")&gt;VLOOKUP(R2791,SpeciesValidation!D:W,19,FALSE)),IF(TEXT(A2791,"MMDD")&lt;"0701",TEXT(A2791,"MMDD")&gt;VLOOKUP(R2791,SpeciesValidation!D:W,18,FALSE),TEXT(A2791,"MMDD")&lt;VLOOKUP(R2791,SpeciesValidation!D:W,19,FALSE))),"Date outside expected range for this species",""),"")))</f>
        <v/>
      </c>
      <c r="M2791" s="127" t="str">
        <f>IF(LEN(E2791&amp;"")&gt;0,IF(ISERROR(VLOOKUP(R2791,SpeciesValidation!D:I,6,FALSE)),"",VLOOKUP(R2791,SpeciesValidation!D:I,6,FALSE)),"")</f>
        <v/>
      </c>
      <c r="Q2791" s="36" t="str">
        <f>IF(LEN(E2791&amp;"")&gt;0,IF(ISERROR(VLOOKUP(E2791,SpeciesValidation!B:G,2,FALSE)=TRUE),"",VLOOKUP(E2791,SpeciesValidation!B:G,2,FALSE)),"")</f>
        <v/>
      </c>
      <c r="R2791" s="36" t="str">
        <f>IF(LEN(E2791&amp;"")&gt;0,IF(ISERROR(VLOOKUP(E2791,SpeciesLookup!B:G,4,FALSE)=TRUE),"",VLOOKUP(E2791,SpeciesLookup!B:G,4,FALSE)),"")</f>
        <v/>
      </c>
    </row>
    <row r="2792" spans="1:18" ht="13.2" x14ac:dyDescent="0.25">
      <c r="A2792" s="72"/>
      <c r="D2792" s="11"/>
      <c r="G2792" s="128" t="str">
        <f>IF(LEN(E2792&amp;"")&gt;0,IF(ISERROR(VLOOKUP(E2792,SpeciesLookup!B:G,6,FALSE)=TRUE),"",VLOOKUP(E2792,SpeciesLookup!B:G,6,FALSE)),"")</f>
        <v/>
      </c>
      <c r="H2792" s="128" t="str">
        <f>IF(LEN(E2792&amp;"")&gt;0,IF(ISERROR(VLOOKUP(E2792,SpeciesLookup!B:G,5,FALSE)=TRUE),"",VLOOKUP(E2792,SpeciesLookup!B:G,5,FALSE)),"")</f>
        <v/>
      </c>
      <c r="I2792" s="11"/>
      <c r="J2792" s="73"/>
      <c r="K2792" s="11"/>
      <c r="L2792" s="127" t="str">
        <f>TRIM(IF(ISERROR(VLOOKUP(R2792,SpeciesValidation!D:T,IF(ISNA(VLOOKUP(J2792,Validation!B$2:C$15,2,FALSE)),FALSE,VLOOKUP(J2792,Validation!B$2:C$15,2,FALSE)))),IF(LEN(E2792&amp;"")&gt;0,"",""),VLOOKUP(R2792,SpeciesValidation!D:T,VLOOKUP(J2792,Validation!B$2:C$15,2,FALSE),FALSE)) &amp; " " &amp; IF(ISERROR(IF(LEFT(J2792,1)="A",IF(IF(VLOOKUP(R2792,SpeciesValidation!D:W,20,FALSE)=FALSE,OR(TEXT(A2792,"MMDD")&lt;VLOOKUP(R2792,SpeciesValidation!D:W,18,FALSE),TEXT(A2792,"MMDD")&gt;VLOOKUP(R2792,SpeciesValidation!D:W,19,FALSE)),IF(TEXT(A2792,"MMDD")&lt;"0701",TEXT(A2792,"MMDD")&gt;VLOOKUP(R2792,SpeciesValidation!D:W,18,FALSE),TEXT(A2792,"MMDD")&lt;VLOOKUP(R2792,SpeciesValidation!D:W,19,FALSE))),"Date outside expected range for this species",""),"")),"",IF(LEFT(J2792,1)="A",IF(IF(VLOOKUP(R2792,SpeciesValidation!D:W,20,FALSE)=FALSE,OR(TEXT(A2792,"MMDD")&lt;VLOOKUP(R2792,SpeciesValidation!D:W,18,FALSE),TEXT(A2792,"MMDD")&gt;VLOOKUP(R2792,SpeciesValidation!D:W,19,FALSE)),IF(TEXT(A2792,"MMDD")&lt;"0701",TEXT(A2792,"MMDD")&gt;VLOOKUP(R2792,SpeciesValidation!D:W,18,FALSE),TEXT(A2792,"MMDD")&lt;VLOOKUP(R2792,SpeciesValidation!D:W,19,FALSE))),"Date outside expected range for this species",""),"")))</f>
        <v/>
      </c>
      <c r="M2792" s="127" t="str">
        <f>IF(LEN(E2792&amp;"")&gt;0,IF(ISERROR(VLOOKUP(R2792,SpeciesValidation!D:I,6,FALSE)),"",VLOOKUP(R2792,SpeciesValidation!D:I,6,FALSE)),"")</f>
        <v/>
      </c>
      <c r="Q2792" s="36" t="str">
        <f>IF(LEN(E2792&amp;"")&gt;0,IF(ISERROR(VLOOKUP(E2792,SpeciesValidation!B:G,2,FALSE)=TRUE),"",VLOOKUP(E2792,SpeciesValidation!B:G,2,FALSE)),"")</f>
        <v/>
      </c>
      <c r="R2792" s="36" t="str">
        <f>IF(LEN(E2792&amp;"")&gt;0,IF(ISERROR(VLOOKUP(E2792,SpeciesLookup!B:G,4,FALSE)=TRUE),"",VLOOKUP(E2792,SpeciesLookup!B:G,4,FALSE)),"")</f>
        <v/>
      </c>
    </row>
    <row r="2793" spans="1:18" ht="13.2" x14ac:dyDescent="0.25">
      <c r="A2793" s="72"/>
      <c r="D2793" s="11"/>
      <c r="G2793" s="128" t="str">
        <f>IF(LEN(E2793&amp;"")&gt;0,IF(ISERROR(VLOOKUP(E2793,SpeciesLookup!B:G,6,FALSE)=TRUE),"",VLOOKUP(E2793,SpeciesLookup!B:G,6,FALSE)),"")</f>
        <v/>
      </c>
      <c r="H2793" s="128" t="str">
        <f>IF(LEN(E2793&amp;"")&gt;0,IF(ISERROR(VLOOKUP(E2793,SpeciesLookup!B:G,5,FALSE)=TRUE),"",VLOOKUP(E2793,SpeciesLookup!B:G,5,FALSE)),"")</f>
        <v/>
      </c>
      <c r="I2793" s="11"/>
      <c r="J2793" s="73"/>
      <c r="K2793" s="11"/>
      <c r="L2793" s="127" t="str">
        <f>TRIM(IF(ISERROR(VLOOKUP(R2793,SpeciesValidation!D:T,IF(ISNA(VLOOKUP(J2793,Validation!B$2:C$15,2,FALSE)),FALSE,VLOOKUP(J2793,Validation!B$2:C$15,2,FALSE)))),IF(LEN(E2793&amp;"")&gt;0,"",""),VLOOKUP(R2793,SpeciesValidation!D:T,VLOOKUP(J2793,Validation!B$2:C$15,2,FALSE),FALSE)) &amp; " " &amp; IF(ISERROR(IF(LEFT(J2793,1)="A",IF(IF(VLOOKUP(R2793,SpeciesValidation!D:W,20,FALSE)=FALSE,OR(TEXT(A2793,"MMDD")&lt;VLOOKUP(R2793,SpeciesValidation!D:W,18,FALSE),TEXT(A2793,"MMDD")&gt;VLOOKUP(R2793,SpeciesValidation!D:W,19,FALSE)),IF(TEXT(A2793,"MMDD")&lt;"0701",TEXT(A2793,"MMDD")&gt;VLOOKUP(R2793,SpeciesValidation!D:W,18,FALSE),TEXT(A2793,"MMDD")&lt;VLOOKUP(R2793,SpeciesValidation!D:W,19,FALSE))),"Date outside expected range for this species",""),"")),"",IF(LEFT(J2793,1)="A",IF(IF(VLOOKUP(R2793,SpeciesValidation!D:W,20,FALSE)=FALSE,OR(TEXT(A2793,"MMDD")&lt;VLOOKUP(R2793,SpeciesValidation!D:W,18,FALSE),TEXT(A2793,"MMDD")&gt;VLOOKUP(R2793,SpeciesValidation!D:W,19,FALSE)),IF(TEXT(A2793,"MMDD")&lt;"0701",TEXT(A2793,"MMDD")&gt;VLOOKUP(R2793,SpeciesValidation!D:W,18,FALSE),TEXT(A2793,"MMDD")&lt;VLOOKUP(R2793,SpeciesValidation!D:W,19,FALSE))),"Date outside expected range for this species",""),"")))</f>
        <v/>
      </c>
      <c r="M2793" s="127" t="str">
        <f>IF(LEN(E2793&amp;"")&gt;0,IF(ISERROR(VLOOKUP(R2793,SpeciesValidation!D:I,6,FALSE)),"",VLOOKUP(R2793,SpeciesValidation!D:I,6,FALSE)),"")</f>
        <v/>
      </c>
      <c r="Q2793" s="36" t="str">
        <f>IF(LEN(E2793&amp;"")&gt;0,IF(ISERROR(VLOOKUP(E2793,SpeciesValidation!B:G,2,FALSE)=TRUE),"",VLOOKUP(E2793,SpeciesValidation!B:G,2,FALSE)),"")</f>
        <v/>
      </c>
      <c r="R2793" s="36" t="str">
        <f>IF(LEN(E2793&amp;"")&gt;0,IF(ISERROR(VLOOKUP(E2793,SpeciesLookup!B:G,4,FALSE)=TRUE),"",VLOOKUP(E2793,SpeciesLookup!B:G,4,FALSE)),"")</f>
        <v/>
      </c>
    </row>
    <row r="2794" spans="1:18" ht="13.2" x14ac:dyDescent="0.25">
      <c r="A2794" s="72"/>
      <c r="D2794" s="11"/>
      <c r="G2794" s="128" t="str">
        <f>IF(LEN(E2794&amp;"")&gt;0,IF(ISERROR(VLOOKUP(E2794,SpeciesLookup!B:G,6,FALSE)=TRUE),"",VLOOKUP(E2794,SpeciesLookup!B:G,6,FALSE)),"")</f>
        <v/>
      </c>
      <c r="H2794" s="128" t="str">
        <f>IF(LEN(E2794&amp;"")&gt;0,IF(ISERROR(VLOOKUP(E2794,SpeciesLookup!B:G,5,FALSE)=TRUE),"",VLOOKUP(E2794,SpeciesLookup!B:G,5,FALSE)),"")</f>
        <v/>
      </c>
      <c r="I2794" s="11"/>
      <c r="J2794" s="73"/>
      <c r="K2794" s="11"/>
      <c r="L2794" s="127" t="str">
        <f>TRIM(IF(ISERROR(VLOOKUP(R2794,SpeciesValidation!D:T,IF(ISNA(VLOOKUP(J2794,Validation!B$2:C$15,2,FALSE)),FALSE,VLOOKUP(J2794,Validation!B$2:C$15,2,FALSE)))),IF(LEN(E2794&amp;"")&gt;0,"",""),VLOOKUP(R2794,SpeciesValidation!D:T,VLOOKUP(J2794,Validation!B$2:C$15,2,FALSE),FALSE)) &amp; " " &amp; IF(ISERROR(IF(LEFT(J2794,1)="A",IF(IF(VLOOKUP(R2794,SpeciesValidation!D:W,20,FALSE)=FALSE,OR(TEXT(A2794,"MMDD")&lt;VLOOKUP(R2794,SpeciesValidation!D:W,18,FALSE),TEXT(A2794,"MMDD")&gt;VLOOKUP(R2794,SpeciesValidation!D:W,19,FALSE)),IF(TEXT(A2794,"MMDD")&lt;"0701",TEXT(A2794,"MMDD")&gt;VLOOKUP(R2794,SpeciesValidation!D:W,18,FALSE),TEXT(A2794,"MMDD")&lt;VLOOKUP(R2794,SpeciesValidation!D:W,19,FALSE))),"Date outside expected range for this species",""),"")),"",IF(LEFT(J2794,1)="A",IF(IF(VLOOKUP(R2794,SpeciesValidation!D:W,20,FALSE)=FALSE,OR(TEXT(A2794,"MMDD")&lt;VLOOKUP(R2794,SpeciesValidation!D:W,18,FALSE),TEXT(A2794,"MMDD")&gt;VLOOKUP(R2794,SpeciesValidation!D:W,19,FALSE)),IF(TEXT(A2794,"MMDD")&lt;"0701",TEXT(A2794,"MMDD")&gt;VLOOKUP(R2794,SpeciesValidation!D:W,18,FALSE),TEXT(A2794,"MMDD")&lt;VLOOKUP(R2794,SpeciesValidation!D:W,19,FALSE))),"Date outside expected range for this species",""),"")))</f>
        <v/>
      </c>
      <c r="M2794" s="127" t="str">
        <f>IF(LEN(E2794&amp;"")&gt;0,IF(ISERROR(VLOOKUP(R2794,SpeciesValidation!D:I,6,FALSE)),"",VLOOKUP(R2794,SpeciesValidation!D:I,6,FALSE)),"")</f>
        <v/>
      </c>
      <c r="Q2794" s="36" t="str">
        <f>IF(LEN(E2794&amp;"")&gt;0,IF(ISERROR(VLOOKUP(E2794,SpeciesValidation!B:G,2,FALSE)=TRUE),"",VLOOKUP(E2794,SpeciesValidation!B:G,2,FALSE)),"")</f>
        <v/>
      </c>
      <c r="R2794" s="36" t="str">
        <f>IF(LEN(E2794&amp;"")&gt;0,IF(ISERROR(VLOOKUP(E2794,SpeciesLookup!B:G,4,FALSE)=TRUE),"",VLOOKUP(E2794,SpeciesLookup!B:G,4,FALSE)),"")</f>
        <v/>
      </c>
    </row>
    <row r="2795" spans="1:18" ht="13.2" x14ac:dyDescent="0.25">
      <c r="A2795" s="72"/>
      <c r="D2795" s="11"/>
      <c r="G2795" s="128" t="str">
        <f>IF(LEN(E2795&amp;"")&gt;0,IF(ISERROR(VLOOKUP(E2795,SpeciesLookup!B:G,6,FALSE)=TRUE),"",VLOOKUP(E2795,SpeciesLookup!B:G,6,FALSE)),"")</f>
        <v/>
      </c>
      <c r="H2795" s="128" t="str">
        <f>IF(LEN(E2795&amp;"")&gt;0,IF(ISERROR(VLOOKUP(E2795,SpeciesLookup!B:G,5,FALSE)=TRUE),"",VLOOKUP(E2795,SpeciesLookup!B:G,5,FALSE)),"")</f>
        <v/>
      </c>
      <c r="I2795" s="11"/>
      <c r="J2795" s="73"/>
      <c r="K2795" s="11"/>
      <c r="L2795" s="127" t="str">
        <f>TRIM(IF(ISERROR(VLOOKUP(R2795,SpeciesValidation!D:T,IF(ISNA(VLOOKUP(J2795,Validation!B$2:C$15,2,FALSE)),FALSE,VLOOKUP(J2795,Validation!B$2:C$15,2,FALSE)))),IF(LEN(E2795&amp;"")&gt;0,"",""),VLOOKUP(R2795,SpeciesValidation!D:T,VLOOKUP(J2795,Validation!B$2:C$15,2,FALSE),FALSE)) &amp; " " &amp; IF(ISERROR(IF(LEFT(J2795,1)="A",IF(IF(VLOOKUP(R2795,SpeciesValidation!D:W,20,FALSE)=FALSE,OR(TEXT(A2795,"MMDD")&lt;VLOOKUP(R2795,SpeciesValidation!D:W,18,FALSE),TEXT(A2795,"MMDD")&gt;VLOOKUP(R2795,SpeciesValidation!D:W,19,FALSE)),IF(TEXT(A2795,"MMDD")&lt;"0701",TEXT(A2795,"MMDD")&gt;VLOOKUP(R2795,SpeciesValidation!D:W,18,FALSE),TEXT(A2795,"MMDD")&lt;VLOOKUP(R2795,SpeciesValidation!D:W,19,FALSE))),"Date outside expected range for this species",""),"")),"",IF(LEFT(J2795,1)="A",IF(IF(VLOOKUP(R2795,SpeciesValidation!D:W,20,FALSE)=FALSE,OR(TEXT(A2795,"MMDD")&lt;VLOOKUP(R2795,SpeciesValidation!D:W,18,FALSE),TEXT(A2795,"MMDD")&gt;VLOOKUP(R2795,SpeciesValidation!D:W,19,FALSE)),IF(TEXT(A2795,"MMDD")&lt;"0701",TEXT(A2795,"MMDD")&gt;VLOOKUP(R2795,SpeciesValidation!D:W,18,FALSE),TEXT(A2795,"MMDD")&lt;VLOOKUP(R2795,SpeciesValidation!D:W,19,FALSE))),"Date outside expected range for this species",""),"")))</f>
        <v/>
      </c>
      <c r="M2795" s="127" t="str">
        <f>IF(LEN(E2795&amp;"")&gt;0,IF(ISERROR(VLOOKUP(R2795,SpeciesValidation!D:I,6,FALSE)),"",VLOOKUP(R2795,SpeciesValidation!D:I,6,FALSE)),"")</f>
        <v/>
      </c>
      <c r="Q2795" s="36" t="str">
        <f>IF(LEN(E2795&amp;"")&gt;0,IF(ISERROR(VLOOKUP(E2795,SpeciesValidation!B:G,2,FALSE)=TRUE),"",VLOOKUP(E2795,SpeciesValidation!B:G,2,FALSE)),"")</f>
        <v/>
      </c>
      <c r="R2795" s="36" t="str">
        <f>IF(LEN(E2795&amp;"")&gt;0,IF(ISERROR(VLOOKUP(E2795,SpeciesLookup!B:G,4,FALSE)=TRUE),"",VLOOKUP(E2795,SpeciesLookup!B:G,4,FALSE)),"")</f>
        <v/>
      </c>
    </row>
    <row r="2796" spans="1:18" ht="13.2" x14ac:dyDescent="0.25">
      <c r="A2796" s="72"/>
      <c r="D2796" s="11"/>
      <c r="G2796" s="128" t="str">
        <f>IF(LEN(E2796&amp;"")&gt;0,IF(ISERROR(VLOOKUP(E2796,SpeciesLookup!B:G,6,FALSE)=TRUE),"",VLOOKUP(E2796,SpeciesLookup!B:G,6,FALSE)),"")</f>
        <v/>
      </c>
      <c r="H2796" s="128" t="str">
        <f>IF(LEN(E2796&amp;"")&gt;0,IF(ISERROR(VLOOKUP(E2796,SpeciesLookup!B:G,5,FALSE)=TRUE),"",VLOOKUP(E2796,SpeciesLookup!B:G,5,FALSE)),"")</f>
        <v/>
      </c>
      <c r="I2796" s="11"/>
      <c r="J2796" s="73"/>
      <c r="K2796" s="11"/>
      <c r="L2796" s="127" t="str">
        <f>TRIM(IF(ISERROR(VLOOKUP(R2796,SpeciesValidation!D:T,IF(ISNA(VLOOKUP(J2796,Validation!B$2:C$15,2,FALSE)),FALSE,VLOOKUP(J2796,Validation!B$2:C$15,2,FALSE)))),IF(LEN(E2796&amp;"")&gt;0,"",""),VLOOKUP(R2796,SpeciesValidation!D:T,VLOOKUP(J2796,Validation!B$2:C$15,2,FALSE),FALSE)) &amp; " " &amp; IF(ISERROR(IF(LEFT(J2796,1)="A",IF(IF(VLOOKUP(R2796,SpeciesValidation!D:W,20,FALSE)=FALSE,OR(TEXT(A2796,"MMDD")&lt;VLOOKUP(R2796,SpeciesValidation!D:W,18,FALSE),TEXT(A2796,"MMDD")&gt;VLOOKUP(R2796,SpeciesValidation!D:W,19,FALSE)),IF(TEXT(A2796,"MMDD")&lt;"0701",TEXT(A2796,"MMDD")&gt;VLOOKUP(R2796,SpeciesValidation!D:W,18,FALSE),TEXT(A2796,"MMDD")&lt;VLOOKUP(R2796,SpeciesValidation!D:W,19,FALSE))),"Date outside expected range for this species",""),"")),"",IF(LEFT(J2796,1)="A",IF(IF(VLOOKUP(R2796,SpeciesValidation!D:W,20,FALSE)=FALSE,OR(TEXT(A2796,"MMDD")&lt;VLOOKUP(R2796,SpeciesValidation!D:W,18,FALSE),TEXT(A2796,"MMDD")&gt;VLOOKUP(R2796,SpeciesValidation!D:W,19,FALSE)),IF(TEXT(A2796,"MMDD")&lt;"0701",TEXT(A2796,"MMDD")&gt;VLOOKUP(R2796,SpeciesValidation!D:W,18,FALSE),TEXT(A2796,"MMDD")&lt;VLOOKUP(R2796,SpeciesValidation!D:W,19,FALSE))),"Date outside expected range for this species",""),"")))</f>
        <v/>
      </c>
      <c r="M2796" s="127" t="str">
        <f>IF(LEN(E2796&amp;"")&gt;0,IF(ISERROR(VLOOKUP(R2796,SpeciesValidation!D:I,6,FALSE)),"",VLOOKUP(R2796,SpeciesValidation!D:I,6,FALSE)),"")</f>
        <v/>
      </c>
      <c r="Q2796" s="36" t="str">
        <f>IF(LEN(E2796&amp;"")&gt;0,IF(ISERROR(VLOOKUP(E2796,SpeciesValidation!B:G,2,FALSE)=TRUE),"",VLOOKUP(E2796,SpeciesValidation!B:G,2,FALSE)),"")</f>
        <v/>
      </c>
      <c r="R2796" s="36" t="str">
        <f>IF(LEN(E2796&amp;"")&gt;0,IF(ISERROR(VLOOKUP(E2796,SpeciesLookup!B:G,4,FALSE)=TRUE),"",VLOOKUP(E2796,SpeciesLookup!B:G,4,FALSE)),"")</f>
        <v/>
      </c>
    </row>
    <row r="2797" spans="1:18" ht="13.2" x14ac:dyDescent="0.25">
      <c r="A2797" s="72"/>
      <c r="D2797" s="11"/>
      <c r="G2797" s="128" t="str">
        <f>IF(LEN(E2797&amp;"")&gt;0,IF(ISERROR(VLOOKUP(E2797,SpeciesLookup!B:G,6,FALSE)=TRUE),"",VLOOKUP(E2797,SpeciesLookup!B:G,6,FALSE)),"")</f>
        <v/>
      </c>
      <c r="H2797" s="128" t="str">
        <f>IF(LEN(E2797&amp;"")&gt;0,IF(ISERROR(VLOOKUP(E2797,SpeciesLookup!B:G,5,FALSE)=TRUE),"",VLOOKUP(E2797,SpeciesLookup!B:G,5,FALSE)),"")</f>
        <v/>
      </c>
      <c r="I2797" s="11"/>
      <c r="J2797" s="73"/>
      <c r="K2797" s="11"/>
      <c r="L2797" s="127" t="str">
        <f>TRIM(IF(ISERROR(VLOOKUP(R2797,SpeciesValidation!D:T,IF(ISNA(VLOOKUP(J2797,Validation!B$2:C$15,2,FALSE)),FALSE,VLOOKUP(J2797,Validation!B$2:C$15,2,FALSE)))),IF(LEN(E2797&amp;"")&gt;0,"",""),VLOOKUP(R2797,SpeciesValidation!D:T,VLOOKUP(J2797,Validation!B$2:C$15,2,FALSE),FALSE)) &amp; " " &amp; IF(ISERROR(IF(LEFT(J2797,1)="A",IF(IF(VLOOKUP(R2797,SpeciesValidation!D:W,20,FALSE)=FALSE,OR(TEXT(A2797,"MMDD")&lt;VLOOKUP(R2797,SpeciesValidation!D:W,18,FALSE),TEXT(A2797,"MMDD")&gt;VLOOKUP(R2797,SpeciesValidation!D:W,19,FALSE)),IF(TEXT(A2797,"MMDD")&lt;"0701",TEXT(A2797,"MMDD")&gt;VLOOKUP(R2797,SpeciesValidation!D:W,18,FALSE),TEXT(A2797,"MMDD")&lt;VLOOKUP(R2797,SpeciesValidation!D:W,19,FALSE))),"Date outside expected range for this species",""),"")),"",IF(LEFT(J2797,1)="A",IF(IF(VLOOKUP(R2797,SpeciesValidation!D:W,20,FALSE)=FALSE,OR(TEXT(A2797,"MMDD")&lt;VLOOKUP(R2797,SpeciesValidation!D:W,18,FALSE),TEXT(A2797,"MMDD")&gt;VLOOKUP(R2797,SpeciesValidation!D:W,19,FALSE)),IF(TEXT(A2797,"MMDD")&lt;"0701",TEXT(A2797,"MMDD")&gt;VLOOKUP(R2797,SpeciesValidation!D:W,18,FALSE),TEXT(A2797,"MMDD")&lt;VLOOKUP(R2797,SpeciesValidation!D:W,19,FALSE))),"Date outside expected range for this species",""),"")))</f>
        <v/>
      </c>
      <c r="M2797" s="127" t="str">
        <f>IF(LEN(E2797&amp;"")&gt;0,IF(ISERROR(VLOOKUP(R2797,SpeciesValidation!D:I,6,FALSE)),"",VLOOKUP(R2797,SpeciesValidation!D:I,6,FALSE)),"")</f>
        <v/>
      </c>
      <c r="Q2797" s="36" t="str">
        <f>IF(LEN(E2797&amp;"")&gt;0,IF(ISERROR(VLOOKUP(E2797,SpeciesValidation!B:G,2,FALSE)=TRUE),"",VLOOKUP(E2797,SpeciesValidation!B:G,2,FALSE)),"")</f>
        <v/>
      </c>
      <c r="R2797" s="36" t="str">
        <f>IF(LEN(E2797&amp;"")&gt;0,IF(ISERROR(VLOOKUP(E2797,SpeciesLookup!B:G,4,FALSE)=TRUE),"",VLOOKUP(E2797,SpeciesLookup!B:G,4,FALSE)),"")</f>
        <v/>
      </c>
    </row>
    <row r="2798" spans="1:18" ht="13.2" x14ac:dyDescent="0.25">
      <c r="A2798" s="72"/>
      <c r="D2798" s="11"/>
      <c r="G2798" s="128" t="str">
        <f>IF(LEN(E2798&amp;"")&gt;0,IF(ISERROR(VLOOKUP(E2798,SpeciesLookup!B:G,6,FALSE)=TRUE),"",VLOOKUP(E2798,SpeciesLookup!B:G,6,FALSE)),"")</f>
        <v/>
      </c>
      <c r="H2798" s="128" t="str">
        <f>IF(LEN(E2798&amp;"")&gt;0,IF(ISERROR(VLOOKUP(E2798,SpeciesLookup!B:G,5,FALSE)=TRUE),"",VLOOKUP(E2798,SpeciesLookup!B:G,5,FALSE)),"")</f>
        <v/>
      </c>
      <c r="I2798" s="11"/>
      <c r="J2798" s="73"/>
      <c r="K2798" s="11"/>
      <c r="L2798" s="127" t="str">
        <f>TRIM(IF(ISERROR(VLOOKUP(R2798,SpeciesValidation!D:T,IF(ISNA(VLOOKUP(J2798,Validation!B$2:C$15,2,FALSE)),FALSE,VLOOKUP(J2798,Validation!B$2:C$15,2,FALSE)))),IF(LEN(E2798&amp;"")&gt;0,"",""),VLOOKUP(R2798,SpeciesValidation!D:T,VLOOKUP(J2798,Validation!B$2:C$15,2,FALSE),FALSE)) &amp; " " &amp; IF(ISERROR(IF(LEFT(J2798,1)="A",IF(IF(VLOOKUP(R2798,SpeciesValidation!D:W,20,FALSE)=FALSE,OR(TEXT(A2798,"MMDD")&lt;VLOOKUP(R2798,SpeciesValidation!D:W,18,FALSE),TEXT(A2798,"MMDD")&gt;VLOOKUP(R2798,SpeciesValidation!D:W,19,FALSE)),IF(TEXT(A2798,"MMDD")&lt;"0701",TEXT(A2798,"MMDD")&gt;VLOOKUP(R2798,SpeciesValidation!D:W,18,FALSE),TEXT(A2798,"MMDD")&lt;VLOOKUP(R2798,SpeciesValidation!D:W,19,FALSE))),"Date outside expected range for this species",""),"")),"",IF(LEFT(J2798,1)="A",IF(IF(VLOOKUP(R2798,SpeciesValidation!D:W,20,FALSE)=FALSE,OR(TEXT(A2798,"MMDD")&lt;VLOOKUP(R2798,SpeciesValidation!D:W,18,FALSE),TEXT(A2798,"MMDD")&gt;VLOOKUP(R2798,SpeciesValidation!D:W,19,FALSE)),IF(TEXT(A2798,"MMDD")&lt;"0701",TEXT(A2798,"MMDD")&gt;VLOOKUP(R2798,SpeciesValidation!D:W,18,FALSE),TEXT(A2798,"MMDD")&lt;VLOOKUP(R2798,SpeciesValidation!D:W,19,FALSE))),"Date outside expected range for this species",""),"")))</f>
        <v/>
      </c>
      <c r="M2798" s="127" t="str">
        <f>IF(LEN(E2798&amp;"")&gt;0,IF(ISERROR(VLOOKUP(R2798,SpeciesValidation!D:I,6,FALSE)),"",VLOOKUP(R2798,SpeciesValidation!D:I,6,FALSE)),"")</f>
        <v/>
      </c>
      <c r="Q2798" s="36" t="str">
        <f>IF(LEN(E2798&amp;"")&gt;0,IF(ISERROR(VLOOKUP(E2798,SpeciesValidation!B:G,2,FALSE)=TRUE),"",VLOOKUP(E2798,SpeciesValidation!B:G,2,FALSE)),"")</f>
        <v/>
      </c>
      <c r="R2798" s="36" t="str">
        <f>IF(LEN(E2798&amp;"")&gt;0,IF(ISERROR(VLOOKUP(E2798,SpeciesLookup!B:G,4,FALSE)=TRUE),"",VLOOKUP(E2798,SpeciesLookup!B:G,4,FALSE)),"")</f>
        <v/>
      </c>
    </row>
    <row r="2799" spans="1:18" ht="13.2" x14ac:dyDescent="0.25">
      <c r="A2799" s="72"/>
      <c r="D2799" s="11"/>
      <c r="G2799" s="128" t="str">
        <f>IF(LEN(E2799&amp;"")&gt;0,IF(ISERROR(VLOOKUP(E2799,SpeciesLookup!B:G,6,FALSE)=TRUE),"",VLOOKUP(E2799,SpeciesLookup!B:G,6,FALSE)),"")</f>
        <v/>
      </c>
      <c r="H2799" s="128" t="str">
        <f>IF(LEN(E2799&amp;"")&gt;0,IF(ISERROR(VLOOKUP(E2799,SpeciesLookup!B:G,5,FALSE)=TRUE),"",VLOOKUP(E2799,SpeciesLookup!B:G,5,FALSE)),"")</f>
        <v/>
      </c>
      <c r="I2799" s="11"/>
      <c r="J2799" s="73"/>
      <c r="K2799" s="11"/>
      <c r="L2799" s="127" t="str">
        <f>TRIM(IF(ISERROR(VLOOKUP(R2799,SpeciesValidation!D:T,IF(ISNA(VLOOKUP(J2799,Validation!B$2:C$15,2,FALSE)),FALSE,VLOOKUP(J2799,Validation!B$2:C$15,2,FALSE)))),IF(LEN(E2799&amp;"")&gt;0,"",""),VLOOKUP(R2799,SpeciesValidation!D:T,VLOOKUP(J2799,Validation!B$2:C$15,2,FALSE),FALSE)) &amp; " " &amp; IF(ISERROR(IF(LEFT(J2799,1)="A",IF(IF(VLOOKUP(R2799,SpeciesValidation!D:W,20,FALSE)=FALSE,OR(TEXT(A2799,"MMDD")&lt;VLOOKUP(R2799,SpeciesValidation!D:W,18,FALSE),TEXT(A2799,"MMDD")&gt;VLOOKUP(R2799,SpeciesValidation!D:W,19,FALSE)),IF(TEXT(A2799,"MMDD")&lt;"0701",TEXT(A2799,"MMDD")&gt;VLOOKUP(R2799,SpeciesValidation!D:W,18,FALSE),TEXT(A2799,"MMDD")&lt;VLOOKUP(R2799,SpeciesValidation!D:W,19,FALSE))),"Date outside expected range for this species",""),"")),"",IF(LEFT(J2799,1)="A",IF(IF(VLOOKUP(R2799,SpeciesValidation!D:W,20,FALSE)=FALSE,OR(TEXT(A2799,"MMDD")&lt;VLOOKUP(R2799,SpeciesValidation!D:W,18,FALSE),TEXT(A2799,"MMDD")&gt;VLOOKUP(R2799,SpeciesValidation!D:W,19,FALSE)),IF(TEXT(A2799,"MMDD")&lt;"0701",TEXT(A2799,"MMDD")&gt;VLOOKUP(R2799,SpeciesValidation!D:W,18,FALSE),TEXT(A2799,"MMDD")&lt;VLOOKUP(R2799,SpeciesValidation!D:W,19,FALSE))),"Date outside expected range for this species",""),"")))</f>
        <v/>
      </c>
      <c r="M2799" s="127" t="str">
        <f>IF(LEN(E2799&amp;"")&gt;0,IF(ISERROR(VLOOKUP(R2799,SpeciesValidation!D:I,6,FALSE)),"",VLOOKUP(R2799,SpeciesValidation!D:I,6,FALSE)),"")</f>
        <v/>
      </c>
      <c r="Q2799" s="36" t="str">
        <f>IF(LEN(E2799&amp;"")&gt;0,IF(ISERROR(VLOOKUP(E2799,SpeciesValidation!B:G,2,FALSE)=TRUE),"",VLOOKUP(E2799,SpeciesValidation!B:G,2,FALSE)),"")</f>
        <v/>
      </c>
      <c r="R2799" s="36" t="str">
        <f>IF(LEN(E2799&amp;"")&gt;0,IF(ISERROR(VLOOKUP(E2799,SpeciesLookup!B:G,4,FALSE)=TRUE),"",VLOOKUP(E2799,SpeciesLookup!B:G,4,FALSE)),"")</f>
        <v/>
      </c>
    </row>
    <row r="2800" spans="1:18" ht="13.2" x14ac:dyDescent="0.25">
      <c r="A2800" s="72"/>
      <c r="D2800" s="11"/>
      <c r="G2800" s="128" t="str">
        <f>IF(LEN(E2800&amp;"")&gt;0,IF(ISERROR(VLOOKUP(E2800,SpeciesLookup!B:G,6,FALSE)=TRUE),"",VLOOKUP(E2800,SpeciesLookup!B:G,6,FALSE)),"")</f>
        <v/>
      </c>
      <c r="H2800" s="128" t="str">
        <f>IF(LEN(E2800&amp;"")&gt;0,IF(ISERROR(VLOOKUP(E2800,SpeciesLookup!B:G,5,FALSE)=TRUE),"",VLOOKUP(E2800,SpeciesLookup!B:G,5,FALSE)),"")</f>
        <v/>
      </c>
      <c r="I2800" s="11"/>
      <c r="J2800" s="73"/>
      <c r="K2800" s="11"/>
      <c r="L2800" s="127" t="str">
        <f>TRIM(IF(ISERROR(VLOOKUP(R2800,SpeciesValidation!D:T,IF(ISNA(VLOOKUP(J2800,Validation!B$2:C$15,2,FALSE)),FALSE,VLOOKUP(J2800,Validation!B$2:C$15,2,FALSE)))),IF(LEN(E2800&amp;"")&gt;0,"",""),VLOOKUP(R2800,SpeciesValidation!D:T,VLOOKUP(J2800,Validation!B$2:C$15,2,FALSE),FALSE)) &amp; " " &amp; IF(ISERROR(IF(LEFT(J2800,1)="A",IF(IF(VLOOKUP(R2800,SpeciesValidation!D:W,20,FALSE)=FALSE,OR(TEXT(A2800,"MMDD")&lt;VLOOKUP(R2800,SpeciesValidation!D:W,18,FALSE),TEXT(A2800,"MMDD")&gt;VLOOKUP(R2800,SpeciesValidation!D:W,19,FALSE)),IF(TEXT(A2800,"MMDD")&lt;"0701",TEXT(A2800,"MMDD")&gt;VLOOKUP(R2800,SpeciesValidation!D:W,18,FALSE),TEXT(A2800,"MMDD")&lt;VLOOKUP(R2800,SpeciesValidation!D:W,19,FALSE))),"Date outside expected range for this species",""),"")),"",IF(LEFT(J2800,1)="A",IF(IF(VLOOKUP(R2800,SpeciesValidation!D:W,20,FALSE)=FALSE,OR(TEXT(A2800,"MMDD")&lt;VLOOKUP(R2800,SpeciesValidation!D:W,18,FALSE),TEXT(A2800,"MMDD")&gt;VLOOKUP(R2800,SpeciesValidation!D:W,19,FALSE)),IF(TEXT(A2800,"MMDD")&lt;"0701",TEXT(A2800,"MMDD")&gt;VLOOKUP(R2800,SpeciesValidation!D:W,18,FALSE),TEXT(A2800,"MMDD")&lt;VLOOKUP(R2800,SpeciesValidation!D:W,19,FALSE))),"Date outside expected range for this species",""),"")))</f>
        <v/>
      </c>
      <c r="M2800" s="127" t="str">
        <f>IF(LEN(E2800&amp;"")&gt;0,IF(ISERROR(VLOOKUP(R2800,SpeciesValidation!D:I,6,FALSE)),"",VLOOKUP(R2800,SpeciesValidation!D:I,6,FALSE)),"")</f>
        <v/>
      </c>
      <c r="Q2800" s="36" t="str">
        <f>IF(LEN(E2800&amp;"")&gt;0,IF(ISERROR(VLOOKUP(E2800,SpeciesValidation!B:G,2,FALSE)=TRUE),"",VLOOKUP(E2800,SpeciesValidation!B:G,2,FALSE)),"")</f>
        <v/>
      </c>
      <c r="R2800" s="36" t="str">
        <f>IF(LEN(E2800&amp;"")&gt;0,IF(ISERROR(VLOOKUP(E2800,SpeciesLookup!B:G,4,FALSE)=TRUE),"",VLOOKUP(E2800,SpeciesLookup!B:G,4,FALSE)),"")</f>
        <v/>
      </c>
    </row>
    <row r="2801" spans="1:18" ht="13.2" x14ac:dyDescent="0.25">
      <c r="A2801" s="72"/>
      <c r="D2801" s="11"/>
      <c r="G2801" s="128" t="str">
        <f>IF(LEN(E2801&amp;"")&gt;0,IF(ISERROR(VLOOKUP(E2801,SpeciesLookup!B:G,6,FALSE)=TRUE),"",VLOOKUP(E2801,SpeciesLookup!B:G,6,FALSE)),"")</f>
        <v/>
      </c>
      <c r="H2801" s="128" t="str">
        <f>IF(LEN(E2801&amp;"")&gt;0,IF(ISERROR(VLOOKUP(E2801,SpeciesLookup!B:G,5,FALSE)=TRUE),"",VLOOKUP(E2801,SpeciesLookup!B:G,5,FALSE)),"")</f>
        <v/>
      </c>
      <c r="I2801" s="11"/>
      <c r="J2801" s="73"/>
      <c r="K2801" s="11"/>
      <c r="L2801" s="127" t="str">
        <f>TRIM(IF(ISERROR(VLOOKUP(R2801,SpeciesValidation!D:T,IF(ISNA(VLOOKUP(J2801,Validation!B$2:C$15,2,FALSE)),FALSE,VLOOKUP(J2801,Validation!B$2:C$15,2,FALSE)))),IF(LEN(E2801&amp;"")&gt;0,"",""),VLOOKUP(R2801,SpeciesValidation!D:T,VLOOKUP(J2801,Validation!B$2:C$15,2,FALSE),FALSE)) &amp; " " &amp; IF(ISERROR(IF(LEFT(J2801,1)="A",IF(IF(VLOOKUP(R2801,SpeciesValidation!D:W,20,FALSE)=FALSE,OR(TEXT(A2801,"MMDD")&lt;VLOOKUP(R2801,SpeciesValidation!D:W,18,FALSE),TEXT(A2801,"MMDD")&gt;VLOOKUP(R2801,SpeciesValidation!D:W,19,FALSE)),IF(TEXT(A2801,"MMDD")&lt;"0701",TEXT(A2801,"MMDD")&gt;VLOOKUP(R2801,SpeciesValidation!D:W,18,FALSE),TEXT(A2801,"MMDD")&lt;VLOOKUP(R2801,SpeciesValidation!D:W,19,FALSE))),"Date outside expected range for this species",""),"")),"",IF(LEFT(J2801,1)="A",IF(IF(VLOOKUP(R2801,SpeciesValidation!D:W,20,FALSE)=FALSE,OR(TEXT(A2801,"MMDD")&lt;VLOOKUP(R2801,SpeciesValidation!D:W,18,FALSE),TEXT(A2801,"MMDD")&gt;VLOOKUP(R2801,SpeciesValidation!D:W,19,FALSE)),IF(TEXT(A2801,"MMDD")&lt;"0701",TEXT(A2801,"MMDD")&gt;VLOOKUP(R2801,SpeciesValidation!D:W,18,FALSE),TEXT(A2801,"MMDD")&lt;VLOOKUP(R2801,SpeciesValidation!D:W,19,FALSE))),"Date outside expected range for this species",""),"")))</f>
        <v/>
      </c>
      <c r="M2801" s="127" t="str">
        <f>IF(LEN(E2801&amp;"")&gt;0,IF(ISERROR(VLOOKUP(R2801,SpeciesValidation!D:I,6,FALSE)),"",VLOOKUP(R2801,SpeciesValidation!D:I,6,FALSE)),"")</f>
        <v/>
      </c>
      <c r="Q2801" s="36" t="str">
        <f>IF(LEN(E2801&amp;"")&gt;0,IF(ISERROR(VLOOKUP(E2801,SpeciesValidation!B:G,2,FALSE)=TRUE),"",VLOOKUP(E2801,SpeciesValidation!B:G,2,FALSE)),"")</f>
        <v/>
      </c>
      <c r="R2801" s="36" t="str">
        <f>IF(LEN(E2801&amp;"")&gt;0,IF(ISERROR(VLOOKUP(E2801,SpeciesLookup!B:G,4,FALSE)=TRUE),"",VLOOKUP(E2801,SpeciesLookup!B:G,4,FALSE)),"")</f>
        <v/>
      </c>
    </row>
    <row r="2802" spans="1:18" ht="13.2" x14ac:dyDescent="0.25">
      <c r="A2802" s="72"/>
      <c r="D2802" s="11"/>
      <c r="G2802" s="128" t="str">
        <f>IF(LEN(E2802&amp;"")&gt;0,IF(ISERROR(VLOOKUP(E2802,SpeciesLookup!B:G,6,FALSE)=TRUE),"",VLOOKUP(E2802,SpeciesLookup!B:G,6,FALSE)),"")</f>
        <v/>
      </c>
      <c r="H2802" s="128" t="str">
        <f>IF(LEN(E2802&amp;"")&gt;0,IF(ISERROR(VLOOKUP(E2802,SpeciesLookup!B:G,5,FALSE)=TRUE),"",VLOOKUP(E2802,SpeciesLookup!B:G,5,FALSE)),"")</f>
        <v/>
      </c>
      <c r="I2802" s="11"/>
      <c r="J2802" s="73"/>
      <c r="K2802" s="11"/>
      <c r="L2802" s="127" t="str">
        <f>TRIM(IF(ISERROR(VLOOKUP(R2802,SpeciesValidation!D:T,IF(ISNA(VLOOKUP(J2802,Validation!B$2:C$15,2,FALSE)),FALSE,VLOOKUP(J2802,Validation!B$2:C$15,2,FALSE)))),IF(LEN(E2802&amp;"")&gt;0,"",""),VLOOKUP(R2802,SpeciesValidation!D:T,VLOOKUP(J2802,Validation!B$2:C$15,2,FALSE),FALSE)) &amp; " " &amp; IF(ISERROR(IF(LEFT(J2802,1)="A",IF(IF(VLOOKUP(R2802,SpeciesValidation!D:W,20,FALSE)=FALSE,OR(TEXT(A2802,"MMDD")&lt;VLOOKUP(R2802,SpeciesValidation!D:W,18,FALSE),TEXT(A2802,"MMDD")&gt;VLOOKUP(R2802,SpeciesValidation!D:W,19,FALSE)),IF(TEXT(A2802,"MMDD")&lt;"0701",TEXT(A2802,"MMDD")&gt;VLOOKUP(R2802,SpeciesValidation!D:W,18,FALSE),TEXT(A2802,"MMDD")&lt;VLOOKUP(R2802,SpeciesValidation!D:W,19,FALSE))),"Date outside expected range for this species",""),"")),"",IF(LEFT(J2802,1)="A",IF(IF(VLOOKUP(R2802,SpeciesValidation!D:W,20,FALSE)=FALSE,OR(TEXT(A2802,"MMDD")&lt;VLOOKUP(R2802,SpeciesValidation!D:W,18,FALSE),TEXT(A2802,"MMDD")&gt;VLOOKUP(R2802,SpeciesValidation!D:W,19,FALSE)),IF(TEXT(A2802,"MMDD")&lt;"0701",TEXT(A2802,"MMDD")&gt;VLOOKUP(R2802,SpeciesValidation!D:W,18,FALSE),TEXT(A2802,"MMDD")&lt;VLOOKUP(R2802,SpeciesValidation!D:W,19,FALSE))),"Date outside expected range for this species",""),"")))</f>
        <v/>
      </c>
      <c r="M2802" s="127" t="str">
        <f>IF(LEN(E2802&amp;"")&gt;0,IF(ISERROR(VLOOKUP(R2802,SpeciesValidation!D:I,6,FALSE)),"",VLOOKUP(R2802,SpeciesValidation!D:I,6,FALSE)),"")</f>
        <v/>
      </c>
      <c r="Q2802" s="36" t="str">
        <f>IF(LEN(E2802&amp;"")&gt;0,IF(ISERROR(VLOOKUP(E2802,SpeciesValidation!B:G,2,FALSE)=TRUE),"",VLOOKUP(E2802,SpeciesValidation!B:G,2,FALSE)),"")</f>
        <v/>
      </c>
      <c r="R2802" s="36" t="str">
        <f>IF(LEN(E2802&amp;"")&gt;0,IF(ISERROR(VLOOKUP(E2802,SpeciesLookup!B:G,4,FALSE)=TRUE),"",VLOOKUP(E2802,SpeciesLookup!B:G,4,FALSE)),"")</f>
        <v/>
      </c>
    </row>
    <row r="2803" spans="1:18" ht="13.2" x14ac:dyDescent="0.25">
      <c r="A2803" s="72"/>
      <c r="D2803" s="11"/>
      <c r="G2803" s="128" t="str">
        <f>IF(LEN(E2803&amp;"")&gt;0,IF(ISERROR(VLOOKUP(E2803,SpeciesLookup!B:G,6,FALSE)=TRUE),"",VLOOKUP(E2803,SpeciesLookup!B:G,6,FALSE)),"")</f>
        <v/>
      </c>
      <c r="H2803" s="128" t="str">
        <f>IF(LEN(E2803&amp;"")&gt;0,IF(ISERROR(VLOOKUP(E2803,SpeciesLookup!B:G,5,FALSE)=TRUE),"",VLOOKUP(E2803,SpeciesLookup!B:G,5,FALSE)),"")</f>
        <v/>
      </c>
      <c r="I2803" s="11"/>
      <c r="J2803" s="73"/>
      <c r="K2803" s="11"/>
      <c r="L2803" s="127" t="str">
        <f>TRIM(IF(ISERROR(VLOOKUP(R2803,SpeciesValidation!D:T,IF(ISNA(VLOOKUP(J2803,Validation!B$2:C$15,2,FALSE)),FALSE,VLOOKUP(J2803,Validation!B$2:C$15,2,FALSE)))),IF(LEN(E2803&amp;"")&gt;0,"",""),VLOOKUP(R2803,SpeciesValidation!D:T,VLOOKUP(J2803,Validation!B$2:C$15,2,FALSE),FALSE)) &amp; " " &amp; IF(ISERROR(IF(LEFT(J2803,1)="A",IF(IF(VLOOKUP(R2803,SpeciesValidation!D:W,20,FALSE)=FALSE,OR(TEXT(A2803,"MMDD")&lt;VLOOKUP(R2803,SpeciesValidation!D:W,18,FALSE),TEXT(A2803,"MMDD")&gt;VLOOKUP(R2803,SpeciesValidation!D:W,19,FALSE)),IF(TEXT(A2803,"MMDD")&lt;"0701",TEXT(A2803,"MMDD")&gt;VLOOKUP(R2803,SpeciesValidation!D:W,18,FALSE),TEXT(A2803,"MMDD")&lt;VLOOKUP(R2803,SpeciesValidation!D:W,19,FALSE))),"Date outside expected range for this species",""),"")),"",IF(LEFT(J2803,1)="A",IF(IF(VLOOKUP(R2803,SpeciesValidation!D:W,20,FALSE)=FALSE,OR(TEXT(A2803,"MMDD")&lt;VLOOKUP(R2803,SpeciesValidation!D:W,18,FALSE),TEXT(A2803,"MMDD")&gt;VLOOKUP(R2803,SpeciesValidation!D:W,19,FALSE)),IF(TEXT(A2803,"MMDD")&lt;"0701",TEXT(A2803,"MMDD")&gt;VLOOKUP(R2803,SpeciesValidation!D:W,18,FALSE),TEXT(A2803,"MMDD")&lt;VLOOKUP(R2803,SpeciesValidation!D:W,19,FALSE))),"Date outside expected range for this species",""),"")))</f>
        <v/>
      </c>
      <c r="M2803" s="127" t="str">
        <f>IF(LEN(E2803&amp;"")&gt;0,IF(ISERROR(VLOOKUP(R2803,SpeciesValidation!D:I,6,FALSE)),"",VLOOKUP(R2803,SpeciesValidation!D:I,6,FALSE)),"")</f>
        <v/>
      </c>
      <c r="Q2803" s="36" t="str">
        <f>IF(LEN(E2803&amp;"")&gt;0,IF(ISERROR(VLOOKUP(E2803,SpeciesValidation!B:G,2,FALSE)=TRUE),"",VLOOKUP(E2803,SpeciesValidation!B:G,2,FALSE)),"")</f>
        <v/>
      </c>
      <c r="R2803" s="36" t="str">
        <f>IF(LEN(E2803&amp;"")&gt;0,IF(ISERROR(VLOOKUP(E2803,SpeciesLookup!B:G,4,FALSE)=TRUE),"",VLOOKUP(E2803,SpeciesLookup!B:G,4,FALSE)),"")</f>
        <v/>
      </c>
    </row>
    <row r="2804" spans="1:18" ht="13.2" x14ac:dyDescent="0.25">
      <c r="A2804" s="72"/>
      <c r="D2804" s="11"/>
      <c r="G2804" s="128" t="str">
        <f>IF(LEN(E2804&amp;"")&gt;0,IF(ISERROR(VLOOKUP(E2804,SpeciesLookup!B:G,6,FALSE)=TRUE),"",VLOOKUP(E2804,SpeciesLookup!B:G,6,FALSE)),"")</f>
        <v/>
      </c>
      <c r="H2804" s="128" t="str">
        <f>IF(LEN(E2804&amp;"")&gt;0,IF(ISERROR(VLOOKUP(E2804,SpeciesLookup!B:G,5,FALSE)=TRUE),"",VLOOKUP(E2804,SpeciesLookup!B:G,5,FALSE)),"")</f>
        <v/>
      </c>
      <c r="I2804" s="11"/>
      <c r="J2804" s="73"/>
      <c r="K2804" s="11"/>
      <c r="L2804" s="127" t="str">
        <f>TRIM(IF(ISERROR(VLOOKUP(R2804,SpeciesValidation!D:T,IF(ISNA(VLOOKUP(J2804,Validation!B$2:C$15,2,FALSE)),FALSE,VLOOKUP(J2804,Validation!B$2:C$15,2,FALSE)))),IF(LEN(E2804&amp;"")&gt;0,"",""),VLOOKUP(R2804,SpeciesValidation!D:T,VLOOKUP(J2804,Validation!B$2:C$15,2,FALSE),FALSE)) &amp; " " &amp; IF(ISERROR(IF(LEFT(J2804,1)="A",IF(IF(VLOOKUP(R2804,SpeciesValidation!D:W,20,FALSE)=FALSE,OR(TEXT(A2804,"MMDD")&lt;VLOOKUP(R2804,SpeciesValidation!D:W,18,FALSE),TEXT(A2804,"MMDD")&gt;VLOOKUP(R2804,SpeciesValidation!D:W,19,FALSE)),IF(TEXT(A2804,"MMDD")&lt;"0701",TEXT(A2804,"MMDD")&gt;VLOOKUP(R2804,SpeciesValidation!D:W,18,FALSE),TEXT(A2804,"MMDD")&lt;VLOOKUP(R2804,SpeciesValidation!D:W,19,FALSE))),"Date outside expected range for this species",""),"")),"",IF(LEFT(J2804,1)="A",IF(IF(VLOOKUP(R2804,SpeciesValidation!D:W,20,FALSE)=FALSE,OR(TEXT(A2804,"MMDD")&lt;VLOOKUP(R2804,SpeciesValidation!D:W,18,FALSE),TEXT(A2804,"MMDD")&gt;VLOOKUP(R2804,SpeciesValidation!D:W,19,FALSE)),IF(TEXT(A2804,"MMDD")&lt;"0701",TEXT(A2804,"MMDD")&gt;VLOOKUP(R2804,SpeciesValidation!D:W,18,FALSE),TEXT(A2804,"MMDD")&lt;VLOOKUP(R2804,SpeciesValidation!D:W,19,FALSE))),"Date outside expected range for this species",""),"")))</f>
        <v/>
      </c>
      <c r="M2804" s="127" t="str">
        <f>IF(LEN(E2804&amp;"")&gt;0,IF(ISERROR(VLOOKUP(R2804,SpeciesValidation!D:I,6,FALSE)),"",VLOOKUP(R2804,SpeciesValidation!D:I,6,FALSE)),"")</f>
        <v/>
      </c>
      <c r="Q2804" s="36" t="str">
        <f>IF(LEN(E2804&amp;"")&gt;0,IF(ISERROR(VLOOKUP(E2804,SpeciesValidation!B:G,2,FALSE)=TRUE),"",VLOOKUP(E2804,SpeciesValidation!B:G,2,FALSE)),"")</f>
        <v/>
      </c>
      <c r="R2804" s="36" t="str">
        <f>IF(LEN(E2804&amp;"")&gt;0,IF(ISERROR(VLOOKUP(E2804,SpeciesLookup!B:G,4,FALSE)=TRUE),"",VLOOKUP(E2804,SpeciesLookup!B:G,4,FALSE)),"")</f>
        <v/>
      </c>
    </row>
    <row r="2805" spans="1:18" ht="13.2" x14ac:dyDescent="0.25">
      <c r="A2805" s="72"/>
      <c r="D2805" s="11"/>
      <c r="G2805" s="128" t="str">
        <f>IF(LEN(E2805&amp;"")&gt;0,IF(ISERROR(VLOOKUP(E2805,SpeciesLookup!B:G,6,FALSE)=TRUE),"",VLOOKUP(E2805,SpeciesLookup!B:G,6,FALSE)),"")</f>
        <v/>
      </c>
      <c r="H2805" s="128" t="str">
        <f>IF(LEN(E2805&amp;"")&gt;0,IF(ISERROR(VLOOKUP(E2805,SpeciesLookup!B:G,5,FALSE)=TRUE),"",VLOOKUP(E2805,SpeciesLookup!B:G,5,FALSE)),"")</f>
        <v/>
      </c>
      <c r="I2805" s="11"/>
      <c r="J2805" s="73"/>
      <c r="K2805" s="11"/>
      <c r="L2805" s="127" t="str">
        <f>TRIM(IF(ISERROR(VLOOKUP(R2805,SpeciesValidation!D:T,IF(ISNA(VLOOKUP(J2805,Validation!B$2:C$15,2,FALSE)),FALSE,VLOOKUP(J2805,Validation!B$2:C$15,2,FALSE)))),IF(LEN(E2805&amp;"")&gt;0,"",""),VLOOKUP(R2805,SpeciesValidation!D:T,VLOOKUP(J2805,Validation!B$2:C$15,2,FALSE),FALSE)) &amp; " " &amp; IF(ISERROR(IF(LEFT(J2805,1)="A",IF(IF(VLOOKUP(R2805,SpeciesValidation!D:W,20,FALSE)=FALSE,OR(TEXT(A2805,"MMDD")&lt;VLOOKUP(R2805,SpeciesValidation!D:W,18,FALSE),TEXT(A2805,"MMDD")&gt;VLOOKUP(R2805,SpeciesValidation!D:W,19,FALSE)),IF(TEXT(A2805,"MMDD")&lt;"0701",TEXT(A2805,"MMDD")&gt;VLOOKUP(R2805,SpeciesValidation!D:W,18,FALSE),TEXT(A2805,"MMDD")&lt;VLOOKUP(R2805,SpeciesValidation!D:W,19,FALSE))),"Date outside expected range for this species",""),"")),"",IF(LEFT(J2805,1)="A",IF(IF(VLOOKUP(R2805,SpeciesValidation!D:W,20,FALSE)=FALSE,OR(TEXT(A2805,"MMDD")&lt;VLOOKUP(R2805,SpeciesValidation!D:W,18,FALSE),TEXT(A2805,"MMDD")&gt;VLOOKUP(R2805,SpeciesValidation!D:W,19,FALSE)),IF(TEXT(A2805,"MMDD")&lt;"0701",TEXT(A2805,"MMDD")&gt;VLOOKUP(R2805,SpeciesValidation!D:W,18,FALSE),TEXT(A2805,"MMDD")&lt;VLOOKUP(R2805,SpeciesValidation!D:W,19,FALSE))),"Date outside expected range for this species",""),"")))</f>
        <v/>
      </c>
      <c r="M2805" s="127" t="str">
        <f>IF(LEN(E2805&amp;"")&gt;0,IF(ISERROR(VLOOKUP(R2805,SpeciesValidation!D:I,6,FALSE)),"",VLOOKUP(R2805,SpeciesValidation!D:I,6,FALSE)),"")</f>
        <v/>
      </c>
      <c r="Q2805" s="36" t="str">
        <f>IF(LEN(E2805&amp;"")&gt;0,IF(ISERROR(VLOOKUP(E2805,SpeciesValidation!B:G,2,FALSE)=TRUE),"",VLOOKUP(E2805,SpeciesValidation!B:G,2,FALSE)),"")</f>
        <v/>
      </c>
      <c r="R2805" s="36" t="str">
        <f>IF(LEN(E2805&amp;"")&gt;0,IF(ISERROR(VLOOKUP(E2805,SpeciesLookup!B:G,4,FALSE)=TRUE),"",VLOOKUP(E2805,SpeciesLookup!B:G,4,FALSE)),"")</f>
        <v/>
      </c>
    </row>
    <row r="2806" spans="1:18" ht="13.2" x14ac:dyDescent="0.25">
      <c r="A2806" s="72"/>
      <c r="D2806" s="11"/>
      <c r="G2806" s="128" t="str">
        <f>IF(LEN(E2806&amp;"")&gt;0,IF(ISERROR(VLOOKUP(E2806,SpeciesLookup!B:G,6,FALSE)=TRUE),"",VLOOKUP(E2806,SpeciesLookup!B:G,6,FALSE)),"")</f>
        <v/>
      </c>
      <c r="H2806" s="128" t="str">
        <f>IF(LEN(E2806&amp;"")&gt;0,IF(ISERROR(VLOOKUP(E2806,SpeciesLookup!B:G,5,FALSE)=TRUE),"",VLOOKUP(E2806,SpeciesLookup!B:G,5,FALSE)),"")</f>
        <v/>
      </c>
      <c r="I2806" s="11"/>
      <c r="J2806" s="73"/>
      <c r="K2806" s="11"/>
      <c r="L2806" s="127" t="str">
        <f>TRIM(IF(ISERROR(VLOOKUP(R2806,SpeciesValidation!D:T,IF(ISNA(VLOOKUP(J2806,Validation!B$2:C$15,2,FALSE)),FALSE,VLOOKUP(J2806,Validation!B$2:C$15,2,FALSE)))),IF(LEN(E2806&amp;"")&gt;0,"",""),VLOOKUP(R2806,SpeciesValidation!D:T,VLOOKUP(J2806,Validation!B$2:C$15,2,FALSE),FALSE)) &amp; " " &amp; IF(ISERROR(IF(LEFT(J2806,1)="A",IF(IF(VLOOKUP(R2806,SpeciesValidation!D:W,20,FALSE)=FALSE,OR(TEXT(A2806,"MMDD")&lt;VLOOKUP(R2806,SpeciesValidation!D:W,18,FALSE),TEXT(A2806,"MMDD")&gt;VLOOKUP(R2806,SpeciesValidation!D:W,19,FALSE)),IF(TEXT(A2806,"MMDD")&lt;"0701",TEXT(A2806,"MMDD")&gt;VLOOKUP(R2806,SpeciesValidation!D:W,18,FALSE),TEXT(A2806,"MMDD")&lt;VLOOKUP(R2806,SpeciesValidation!D:W,19,FALSE))),"Date outside expected range for this species",""),"")),"",IF(LEFT(J2806,1)="A",IF(IF(VLOOKUP(R2806,SpeciesValidation!D:W,20,FALSE)=FALSE,OR(TEXT(A2806,"MMDD")&lt;VLOOKUP(R2806,SpeciesValidation!D:W,18,FALSE),TEXT(A2806,"MMDD")&gt;VLOOKUP(R2806,SpeciesValidation!D:W,19,FALSE)),IF(TEXT(A2806,"MMDD")&lt;"0701",TEXT(A2806,"MMDD")&gt;VLOOKUP(R2806,SpeciesValidation!D:W,18,FALSE),TEXT(A2806,"MMDD")&lt;VLOOKUP(R2806,SpeciesValidation!D:W,19,FALSE))),"Date outside expected range for this species",""),"")))</f>
        <v/>
      </c>
      <c r="M2806" s="127" t="str">
        <f>IF(LEN(E2806&amp;"")&gt;0,IF(ISERROR(VLOOKUP(R2806,SpeciesValidation!D:I,6,FALSE)),"",VLOOKUP(R2806,SpeciesValidation!D:I,6,FALSE)),"")</f>
        <v/>
      </c>
      <c r="Q2806" s="36" t="str">
        <f>IF(LEN(E2806&amp;"")&gt;0,IF(ISERROR(VLOOKUP(E2806,SpeciesValidation!B:G,2,FALSE)=TRUE),"",VLOOKUP(E2806,SpeciesValidation!B:G,2,FALSE)),"")</f>
        <v/>
      </c>
      <c r="R2806" s="36" t="str">
        <f>IF(LEN(E2806&amp;"")&gt;0,IF(ISERROR(VLOOKUP(E2806,SpeciesLookup!B:G,4,FALSE)=TRUE),"",VLOOKUP(E2806,SpeciesLookup!B:G,4,FALSE)),"")</f>
        <v/>
      </c>
    </row>
    <row r="2807" spans="1:18" ht="13.2" x14ac:dyDescent="0.25">
      <c r="A2807" s="72"/>
      <c r="D2807" s="11"/>
      <c r="G2807" s="128" t="str">
        <f>IF(LEN(E2807&amp;"")&gt;0,IF(ISERROR(VLOOKUP(E2807,SpeciesLookup!B:G,6,FALSE)=TRUE),"",VLOOKUP(E2807,SpeciesLookup!B:G,6,FALSE)),"")</f>
        <v/>
      </c>
      <c r="H2807" s="128" t="str">
        <f>IF(LEN(E2807&amp;"")&gt;0,IF(ISERROR(VLOOKUP(E2807,SpeciesLookup!B:G,5,FALSE)=TRUE),"",VLOOKUP(E2807,SpeciesLookup!B:G,5,FALSE)),"")</f>
        <v/>
      </c>
      <c r="I2807" s="11"/>
      <c r="J2807" s="73"/>
      <c r="K2807" s="11"/>
      <c r="L2807" s="127" t="str">
        <f>TRIM(IF(ISERROR(VLOOKUP(R2807,SpeciesValidation!D:T,IF(ISNA(VLOOKUP(J2807,Validation!B$2:C$15,2,FALSE)),FALSE,VLOOKUP(J2807,Validation!B$2:C$15,2,FALSE)))),IF(LEN(E2807&amp;"")&gt;0,"",""),VLOOKUP(R2807,SpeciesValidation!D:T,VLOOKUP(J2807,Validation!B$2:C$15,2,FALSE),FALSE)) &amp; " " &amp; IF(ISERROR(IF(LEFT(J2807,1)="A",IF(IF(VLOOKUP(R2807,SpeciesValidation!D:W,20,FALSE)=FALSE,OR(TEXT(A2807,"MMDD")&lt;VLOOKUP(R2807,SpeciesValidation!D:W,18,FALSE),TEXT(A2807,"MMDD")&gt;VLOOKUP(R2807,SpeciesValidation!D:W,19,FALSE)),IF(TEXT(A2807,"MMDD")&lt;"0701",TEXT(A2807,"MMDD")&gt;VLOOKUP(R2807,SpeciesValidation!D:W,18,FALSE),TEXT(A2807,"MMDD")&lt;VLOOKUP(R2807,SpeciesValidation!D:W,19,FALSE))),"Date outside expected range for this species",""),"")),"",IF(LEFT(J2807,1)="A",IF(IF(VLOOKUP(R2807,SpeciesValidation!D:W,20,FALSE)=FALSE,OR(TEXT(A2807,"MMDD")&lt;VLOOKUP(R2807,SpeciesValidation!D:W,18,FALSE),TEXT(A2807,"MMDD")&gt;VLOOKUP(R2807,SpeciesValidation!D:W,19,FALSE)),IF(TEXT(A2807,"MMDD")&lt;"0701",TEXT(A2807,"MMDD")&gt;VLOOKUP(R2807,SpeciesValidation!D:W,18,FALSE),TEXT(A2807,"MMDD")&lt;VLOOKUP(R2807,SpeciesValidation!D:W,19,FALSE))),"Date outside expected range for this species",""),"")))</f>
        <v/>
      </c>
      <c r="M2807" s="127" t="str">
        <f>IF(LEN(E2807&amp;"")&gt;0,IF(ISERROR(VLOOKUP(R2807,SpeciesValidation!D:I,6,FALSE)),"",VLOOKUP(R2807,SpeciesValidation!D:I,6,FALSE)),"")</f>
        <v/>
      </c>
      <c r="Q2807" s="36" t="str">
        <f>IF(LEN(E2807&amp;"")&gt;0,IF(ISERROR(VLOOKUP(E2807,SpeciesValidation!B:G,2,FALSE)=TRUE),"",VLOOKUP(E2807,SpeciesValidation!B:G,2,FALSE)),"")</f>
        <v/>
      </c>
      <c r="R2807" s="36" t="str">
        <f>IF(LEN(E2807&amp;"")&gt;0,IF(ISERROR(VLOOKUP(E2807,SpeciesLookup!B:G,4,FALSE)=TRUE),"",VLOOKUP(E2807,SpeciesLookup!B:G,4,FALSE)),"")</f>
        <v/>
      </c>
    </row>
    <row r="2808" spans="1:18" ht="13.2" x14ac:dyDescent="0.25">
      <c r="A2808" s="72"/>
      <c r="D2808" s="11"/>
      <c r="G2808" s="128" t="str">
        <f>IF(LEN(E2808&amp;"")&gt;0,IF(ISERROR(VLOOKUP(E2808,SpeciesLookup!B:G,6,FALSE)=TRUE),"",VLOOKUP(E2808,SpeciesLookup!B:G,6,FALSE)),"")</f>
        <v/>
      </c>
      <c r="H2808" s="128" t="str">
        <f>IF(LEN(E2808&amp;"")&gt;0,IF(ISERROR(VLOOKUP(E2808,SpeciesLookup!B:G,5,FALSE)=TRUE),"",VLOOKUP(E2808,SpeciesLookup!B:G,5,FALSE)),"")</f>
        <v/>
      </c>
      <c r="I2808" s="11"/>
      <c r="J2808" s="73"/>
      <c r="K2808" s="11"/>
      <c r="L2808" s="127" t="str">
        <f>TRIM(IF(ISERROR(VLOOKUP(R2808,SpeciesValidation!D:T,IF(ISNA(VLOOKUP(J2808,Validation!B$2:C$15,2,FALSE)),FALSE,VLOOKUP(J2808,Validation!B$2:C$15,2,FALSE)))),IF(LEN(E2808&amp;"")&gt;0,"",""),VLOOKUP(R2808,SpeciesValidation!D:T,VLOOKUP(J2808,Validation!B$2:C$15,2,FALSE),FALSE)) &amp; " " &amp; IF(ISERROR(IF(LEFT(J2808,1)="A",IF(IF(VLOOKUP(R2808,SpeciesValidation!D:W,20,FALSE)=FALSE,OR(TEXT(A2808,"MMDD")&lt;VLOOKUP(R2808,SpeciesValidation!D:W,18,FALSE),TEXT(A2808,"MMDD")&gt;VLOOKUP(R2808,SpeciesValidation!D:W,19,FALSE)),IF(TEXT(A2808,"MMDD")&lt;"0701",TEXT(A2808,"MMDD")&gt;VLOOKUP(R2808,SpeciesValidation!D:W,18,FALSE),TEXT(A2808,"MMDD")&lt;VLOOKUP(R2808,SpeciesValidation!D:W,19,FALSE))),"Date outside expected range for this species",""),"")),"",IF(LEFT(J2808,1)="A",IF(IF(VLOOKUP(R2808,SpeciesValidation!D:W,20,FALSE)=FALSE,OR(TEXT(A2808,"MMDD")&lt;VLOOKUP(R2808,SpeciesValidation!D:W,18,FALSE),TEXT(A2808,"MMDD")&gt;VLOOKUP(R2808,SpeciesValidation!D:W,19,FALSE)),IF(TEXT(A2808,"MMDD")&lt;"0701",TEXT(A2808,"MMDD")&gt;VLOOKUP(R2808,SpeciesValidation!D:W,18,FALSE),TEXT(A2808,"MMDD")&lt;VLOOKUP(R2808,SpeciesValidation!D:W,19,FALSE))),"Date outside expected range for this species",""),"")))</f>
        <v/>
      </c>
      <c r="M2808" s="127" t="str">
        <f>IF(LEN(E2808&amp;"")&gt;0,IF(ISERROR(VLOOKUP(R2808,SpeciesValidation!D:I,6,FALSE)),"",VLOOKUP(R2808,SpeciesValidation!D:I,6,FALSE)),"")</f>
        <v/>
      </c>
      <c r="Q2808" s="36" t="str">
        <f>IF(LEN(E2808&amp;"")&gt;0,IF(ISERROR(VLOOKUP(E2808,SpeciesValidation!B:G,2,FALSE)=TRUE),"",VLOOKUP(E2808,SpeciesValidation!B:G,2,FALSE)),"")</f>
        <v/>
      </c>
      <c r="R2808" s="36" t="str">
        <f>IF(LEN(E2808&amp;"")&gt;0,IF(ISERROR(VLOOKUP(E2808,SpeciesLookup!B:G,4,FALSE)=TRUE),"",VLOOKUP(E2808,SpeciesLookup!B:G,4,FALSE)),"")</f>
        <v/>
      </c>
    </row>
    <row r="2809" spans="1:18" ht="13.2" x14ac:dyDescent="0.25">
      <c r="A2809" s="72"/>
      <c r="D2809" s="11"/>
      <c r="G2809" s="128" t="str">
        <f>IF(LEN(E2809&amp;"")&gt;0,IF(ISERROR(VLOOKUP(E2809,SpeciesLookup!B:G,6,FALSE)=TRUE),"",VLOOKUP(E2809,SpeciesLookup!B:G,6,FALSE)),"")</f>
        <v/>
      </c>
      <c r="H2809" s="128" t="str">
        <f>IF(LEN(E2809&amp;"")&gt;0,IF(ISERROR(VLOOKUP(E2809,SpeciesLookup!B:G,5,FALSE)=TRUE),"",VLOOKUP(E2809,SpeciesLookup!B:G,5,FALSE)),"")</f>
        <v/>
      </c>
      <c r="I2809" s="11"/>
      <c r="J2809" s="73"/>
      <c r="K2809" s="11"/>
      <c r="L2809" s="127" t="str">
        <f>TRIM(IF(ISERROR(VLOOKUP(R2809,SpeciesValidation!D:T,IF(ISNA(VLOOKUP(J2809,Validation!B$2:C$15,2,FALSE)),FALSE,VLOOKUP(J2809,Validation!B$2:C$15,2,FALSE)))),IF(LEN(E2809&amp;"")&gt;0,"",""),VLOOKUP(R2809,SpeciesValidation!D:T,VLOOKUP(J2809,Validation!B$2:C$15,2,FALSE),FALSE)) &amp; " " &amp; IF(ISERROR(IF(LEFT(J2809,1)="A",IF(IF(VLOOKUP(R2809,SpeciesValidation!D:W,20,FALSE)=FALSE,OR(TEXT(A2809,"MMDD")&lt;VLOOKUP(R2809,SpeciesValidation!D:W,18,FALSE),TEXT(A2809,"MMDD")&gt;VLOOKUP(R2809,SpeciesValidation!D:W,19,FALSE)),IF(TEXT(A2809,"MMDD")&lt;"0701",TEXT(A2809,"MMDD")&gt;VLOOKUP(R2809,SpeciesValidation!D:W,18,FALSE),TEXT(A2809,"MMDD")&lt;VLOOKUP(R2809,SpeciesValidation!D:W,19,FALSE))),"Date outside expected range for this species",""),"")),"",IF(LEFT(J2809,1)="A",IF(IF(VLOOKUP(R2809,SpeciesValidation!D:W,20,FALSE)=FALSE,OR(TEXT(A2809,"MMDD")&lt;VLOOKUP(R2809,SpeciesValidation!D:W,18,FALSE),TEXT(A2809,"MMDD")&gt;VLOOKUP(R2809,SpeciesValidation!D:W,19,FALSE)),IF(TEXT(A2809,"MMDD")&lt;"0701",TEXT(A2809,"MMDD")&gt;VLOOKUP(R2809,SpeciesValidation!D:W,18,FALSE),TEXT(A2809,"MMDD")&lt;VLOOKUP(R2809,SpeciesValidation!D:W,19,FALSE))),"Date outside expected range for this species",""),"")))</f>
        <v/>
      </c>
      <c r="M2809" s="127" t="str">
        <f>IF(LEN(E2809&amp;"")&gt;0,IF(ISERROR(VLOOKUP(R2809,SpeciesValidation!D:I,6,FALSE)),"",VLOOKUP(R2809,SpeciesValidation!D:I,6,FALSE)),"")</f>
        <v/>
      </c>
      <c r="Q2809" s="36" t="str">
        <f>IF(LEN(E2809&amp;"")&gt;0,IF(ISERROR(VLOOKUP(E2809,SpeciesValidation!B:G,2,FALSE)=TRUE),"",VLOOKUP(E2809,SpeciesValidation!B:G,2,FALSE)),"")</f>
        <v/>
      </c>
      <c r="R2809" s="36" t="str">
        <f>IF(LEN(E2809&amp;"")&gt;0,IF(ISERROR(VLOOKUP(E2809,SpeciesLookup!B:G,4,FALSE)=TRUE),"",VLOOKUP(E2809,SpeciesLookup!B:G,4,FALSE)),"")</f>
        <v/>
      </c>
    </row>
    <row r="2810" spans="1:18" ht="13.2" x14ac:dyDescent="0.25">
      <c r="A2810" s="72"/>
      <c r="D2810" s="11"/>
      <c r="G2810" s="128" t="str">
        <f>IF(LEN(E2810&amp;"")&gt;0,IF(ISERROR(VLOOKUP(E2810,SpeciesLookup!B:G,6,FALSE)=TRUE),"",VLOOKUP(E2810,SpeciesLookup!B:G,6,FALSE)),"")</f>
        <v/>
      </c>
      <c r="H2810" s="128" t="str">
        <f>IF(LEN(E2810&amp;"")&gt;0,IF(ISERROR(VLOOKUP(E2810,SpeciesLookup!B:G,5,FALSE)=TRUE),"",VLOOKUP(E2810,SpeciesLookup!B:G,5,FALSE)),"")</f>
        <v/>
      </c>
      <c r="I2810" s="11"/>
      <c r="J2810" s="73"/>
      <c r="K2810" s="11"/>
      <c r="L2810" s="127" t="str">
        <f>TRIM(IF(ISERROR(VLOOKUP(R2810,SpeciesValidation!D:T,IF(ISNA(VLOOKUP(J2810,Validation!B$2:C$15,2,FALSE)),FALSE,VLOOKUP(J2810,Validation!B$2:C$15,2,FALSE)))),IF(LEN(E2810&amp;"")&gt;0,"",""),VLOOKUP(R2810,SpeciesValidation!D:T,VLOOKUP(J2810,Validation!B$2:C$15,2,FALSE),FALSE)) &amp; " " &amp; IF(ISERROR(IF(LEFT(J2810,1)="A",IF(IF(VLOOKUP(R2810,SpeciesValidation!D:W,20,FALSE)=FALSE,OR(TEXT(A2810,"MMDD")&lt;VLOOKUP(R2810,SpeciesValidation!D:W,18,FALSE),TEXT(A2810,"MMDD")&gt;VLOOKUP(R2810,SpeciesValidation!D:W,19,FALSE)),IF(TEXT(A2810,"MMDD")&lt;"0701",TEXT(A2810,"MMDD")&gt;VLOOKUP(R2810,SpeciesValidation!D:W,18,FALSE),TEXT(A2810,"MMDD")&lt;VLOOKUP(R2810,SpeciesValidation!D:W,19,FALSE))),"Date outside expected range for this species",""),"")),"",IF(LEFT(J2810,1)="A",IF(IF(VLOOKUP(R2810,SpeciesValidation!D:W,20,FALSE)=FALSE,OR(TEXT(A2810,"MMDD")&lt;VLOOKUP(R2810,SpeciesValidation!D:W,18,FALSE),TEXT(A2810,"MMDD")&gt;VLOOKUP(R2810,SpeciesValidation!D:W,19,FALSE)),IF(TEXT(A2810,"MMDD")&lt;"0701",TEXT(A2810,"MMDD")&gt;VLOOKUP(R2810,SpeciesValidation!D:W,18,FALSE),TEXT(A2810,"MMDD")&lt;VLOOKUP(R2810,SpeciesValidation!D:W,19,FALSE))),"Date outside expected range for this species",""),"")))</f>
        <v/>
      </c>
      <c r="M2810" s="127" t="str">
        <f>IF(LEN(E2810&amp;"")&gt;0,IF(ISERROR(VLOOKUP(R2810,SpeciesValidation!D:I,6,FALSE)),"",VLOOKUP(R2810,SpeciesValidation!D:I,6,FALSE)),"")</f>
        <v/>
      </c>
      <c r="Q2810" s="36" t="str">
        <f>IF(LEN(E2810&amp;"")&gt;0,IF(ISERROR(VLOOKUP(E2810,SpeciesValidation!B:G,2,FALSE)=TRUE),"",VLOOKUP(E2810,SpeciesValidation!B:G,2,FALSE)),"")</f>
        <v/>
      </c>
      <c r="R2810" s="36" t="str">
        <f>IF(LEN(E2810&amp;"")&gt;0,IF(ISERROR(VLOOKUP(E2810,SpeciesLookup!B:G,4,FALSE)=TRUE),"",VLOOKUP(E2810,SpeciesLookup!B:G,4,FALSE)),"")</f>
        <v/>
      </c>
    </row>
    <row r="2811" spans="1:18" ht="13.2" x14ac:dyDescent="0.25">
      <c r="A2811" s="72"/>
      <c r="D2811" s="11"/>
      <c r="G2811" s="128" t="str">
        <f>IF(LEN(E2811&amp;"")&gt;0,IF(ISERROR(VLOOKUP(E2811,SpeciesLookup!B:G,6,FALSE)=TRUE),"",VLOOKUP(E2811,SpeciesLookup!B:G,6,FALSE)),"")</f>
        <v/>
      </c>
      <c r="H2811" s="128" t="str">
        <f>IF(LEN(E2811&amp;"")&gt;0,IF(ISERROR(VLOOKUP(E2811,SpeciesLookup!B:G,5,FALSE)=TRUE),"",VLOOKUP(E2811,SpeciesLookup!B:G,5,FALSE)),"")</f>
        <v/>
      </c>
      <c r="I2811" s="11"/>
      <c r="J2811" s="73"/>
      <c r="K2811" s="11"/>
      <c r="L2811" s="127" t="str">
        <f>TRIM(IF(ISERROR(VLOOKUP(R2811,SpeciesValidation!D:T,IF(ISNA(VLOOKUP(J2811,Validation!B$2:C$15,2,FALSE)),FALSE,VLOOKUP(J2811,Validation!B$2:C$15,2,FALSE)))),IF(LEN(E2811&amp;"")&gt;0,"",""),VLOOKUP(R2811,SpeciesValidation!D:T,VLOOKUP(J2811,Validation!B$2:C$15,2,FALSE),FALSE)) &amp; " " &amp; IF(ISERROR(IF(LEFT(J2811,1)="A",IF(IF(VLOOKUP(R2811,SpeciesValidation!D:W,20,FALSE)=FALSE,OR(TEXT(A2811,"MMDD")&lt;VLOOKUP(R2811,SpeciesValidation!D:W,18,FALSE),TEXT(A2811,"MMDD")&gt;VLOOKUP(R2811,SpeciesValidation!D:W,19,FALSE)),IF(TEXT(A2811,"MMDD")&lt;"0701",TEXT(A2811,"MMDD")&gt;VLOOKUP(R2811,SpeciesValidation!D:W,18,FALSE),TEXT(A2811,"MMDD")&lt;VLOOKUP(R2811,SpeciesValidation!D:W,19,FALSE))),"Date outside expected range for this species",""),"")),"",IF(LEFT(J2811,1)="A",IF(IF(VLOOKUP(R2811,SpeciesValidation!D:W,20,FALSE)=FALSE,OR(TEXT(A2811,"MMDD")&lt;VLOOKUP(R2811,SpeciesValidation!D:W,18,FALSE),TEXT(A2811,"MMDD")&gt;VLOOKUP(R2811,SpeciesValidation!D:W,19,FALSE)),IF(TEXT(A2811,"MMDD")&lt;"0701",TEXT(A2811,"MMDD")&gt;VLOOKUP(R2811,SpeciesValidation!D:W,18,FALSE),TEXT(A2811,"MMDD")&lt;VLOOKUP(R2811,SpeciesValidation!D:W,19,FALSE))),"Date outside expected range for this species",""),"")))</f>
        <v/>
      </c>
      <c r="M2811" s="127" t="str">
        <f>IF(LEN(E2811&amp;"")&gt;0,IF(ISERROR(VLOOKUP(R2811,SpeciesValidation!D:I,6,FALSE)),"",VLOOKUP(R2811,SpeciesValidation!D:I,6,FALSE)),"")</f>
        <v/>
      </c>
      <c r="Q2811" s="36" t="str">
        <f>IF(LEN(E2811&amp;"")&gt;0,IF(ISERROR(VLOOKUP(E2811,SpeciesValidation!B:G,2,FALSE)=TRUE),"",VLOOKUP(E2811,SpeciesValidation!B:G,2,FALSE)),"")</f>
        <v/>
      </c>
      <c r="R2811" s="36" t="str">
        <f>IF(LEN(E2811&amp;"")&gt;0,IF(ISERROR(VLOOKUP(E2811,SpeciesLookup!B:G,4,FALSE)=TRUE),"",VLOOKUP(E2811,SpeciesLookup!B:G,4,FALSE)),"")</f>
        <v/>
      </c>
    </row>
    <row r="2812" spans="1:18" ht="13.2" x14ac:dyDescent="0.25">
      <c r="A2812" s="72"/>
      <c r="D2812" s="11"/>
      <c r="G2812" s="128" t="str">
        <f>IF(LEN(E2812&amp;"")&gt;0,IF(ISERROR(VLOOKUP(E2812,SpeciesLookup!B:G,6,FALSE)=TRUE),"",VLOOKUP(E2812,SpeciesLookup!B:G,6,FALSE)),"")</f>
        <v/>
      </c>
      <c r="H2812" s="128" t="str">
        <f>IF(LEN(E2812&amp;"")&gt;0,IF(ISERROR(VLOOKUP(E2812,SpeciesLookup!B:G,5,FALSE)=TRUE),"",VLOOKUP(E2812,SpeciesLookup!B:G,5,FALSE)),"")</f>
        <v/>
      </c>
      <c r="I2812" s="11"/>
      <c r="J2812" s="73"/>
      <c r="K2812" s="11"/>
      <c r="L2812" s="127" t="str">
        <f>TRIM(IF(ISERROR(VLOOKUP(R2812,SpeciesValidation!D:T,IF(ISNA(VLOOKUP(J2812,Validation!B$2:C$15,2,FALSE)),FALSE,VLOOKUP(J2812,Validation!B$2:C$15,2,FALSE)))),IF(LEN(E2812&amp;"")&gt;0,"",""),VLOOKUP(R2812,SpeciesValidation!D:T,VLOOKUP(J2812,Validation!B$2:C$15,2,FALSE),FALSE)) &amp; " " &amp; IF(ISERROR(IF(LEFT(J2812,1)="A",IF(IF(VLOOKUP(R2812,SpeciesValidation!D:W,20,FALSE)=FALSE,OR(TEXT(A2812,"MMDD")&lt;VLOOKUP(R2812,SpeciesValidation!D:W,18,FALSE),TEXT(A2812,"MMDD")&gt;VLOOKUP(R2812,SpeciesValidation!D:W,19,FALSE)),IF(TEXT(A2812,"MMDD")&lt;"0701",TEXT(A2812,"MMDD")&gt;VLOOKUP(R2812,SpeciesValidation!D:W,18,FALSE),TEXT(A2812,"MMDD")&lt;VLOOKUP(R2812,SpeciesValidation!D:W,19,FALSE))),"Date outside expected range for this species",""),"")),"",IF(LEFT(J2812,1)="A",IF(IF(VLOOKUP(R2812,SpeciesValidation!D:W,20,FALSE)=FALSE,OR(TEXT(A2812,"MMDD")&lt;VLOOKUP(R2812,SpeciesValidation!D:W,18,FALSE),TEXT(A2812,"MMDD")&gt;VLOOKUP(R2812,SpeciesValidation!D:W,19,FALSE)),IF(TEXT(A2812,"MMDD")&lt;"0701",TEXT(A2812,"MMDD")&gt;VLOOKUP(R2812,SpeciesValidation!D:W,18,FALSE),TEXT(A2812,"MMDD")&lt;VLOOKUP(R2812,SpeciesValidation!D:W,19,FALSE))),"Date outside expected range for this species",""),"")))</f>
        <v/>
      </c>
      <c r="M2812" s="127" t="str">
        <f>IF(LEN(E2812&amp;"")&gt;0,IF(ISERROR(VLOOKUP(R2812,SpeciesValidation!D:I,6,FALSE)),"",VLOOKUP(R2812,SpeciesValidation!D:I,6,FALSE)),"")</f>
        <v/>
      </c>
      <c r="Q2812" s="36" t="str">
        <f>IF(LEN(E2812&amp;"")&gt;0,IF(ISERROR(VLOOKUP(E2812,SpeciesValidation!B:G,2,FALSE)=TRUE),"",VLOOKUP(E2812,SpeciesValidation!B:G,2,FALSE)),"")</f>
        <v/>
      </c>
      <c r="R2812" s="36" t="str">
        <f>IF(LEN(E2812&amp;"")&gt;0,IF(ISERROR(VLOOKUP(E2812,SpeciesLookup!B:G,4,FALSE)=TRUE),"",VLOOKUP(E2812,SpeciesLookup!B:G,4,FALSE)),"")</f>
        <v/>
      </c>
    </row>
    <row r="2813" spans="1:18" ht="13.2" x14ac:dyDescent="0.25">
      <c r="A2813" s="72"/>
      <c r="D2813" s="11"/>
      <c r="G2813" s="128" t="str">
        <f>IF(LEN(E2813&amp;"")&gt;0,IF(ISERROR(VLOOKUP(E2813,SpeciesLookup!B:G,6,FALSE)=TRUE),"",VLOOKUP(E2813,SpeciesLookup!B:G,6,FALSE)),"")</f>
        <v/>
      </c>
      <c r="H2813" s="128" t="str">
        <f>IF(LEN(E2813&amp;"")&gt;0,IF(ISERROR(VLOOKUP(E2813,SpeciesLookup!B:G,5,FALSE)=TRUE),"",VLOOKUP(E2813,SpeciesLookup!B:G,5,FALSE)),"")</f>
        <v/>
      </c>
      <c r="I2813" s="11"/>
      <c r="J2813" s="73"/>
      <c r="K2813" s="11"/>
      <c r="L2813" s="127" t="str">
        <f>TRIM(IF(ISERROR(VLOOKUP(R2813,SpeciesValidation!D:T,IF(ISNA(VLOOKUP(J2813,Validation!B$2:C$15,2,FALSE)),FALSE,VLOOKUP(J2813,Validation!B$2:C$15,2,FALSE)))),IF(LEN(E2813&amp;"")&gt;0,"",""),VLOOKUP(R2813,SpeciesValidation!D:T,VLOOKUP(J2813,Validation!B$2:C$15,2,FALSE),FALSE)) &amp; " " &amp; IF(ISERROR(IF(LEFT(J2813,1)="A",IF(IF(VLOOKUP(R2813,SpeciesValidation!D:W,20,FALSE)=FALSE,OR(TEXT(A2813,"MMDD")&lt;VLOOKUP(R2813,SpeciesValidation!D:W,18,FALSE),TEXT(A2813,"MMDD")&gt;VLOOKUP(R2813,SpeciesValidation!D:W,19,FALSE)),IF(TEXT(A2813,"MMDD")&lt;"0701",TEXT(A2813,"MMDD")&gt;VLOOKUP(R2813,SpeciesValidation!D:W,18,FALSE),TEXT(A2813,"MMDD")&lt;VLOOKUP(R2813,SpeciesValidation!D:W,19,FALSE))),"Date outside expected range for this species",""),"")),"",IF(LEFT(J2813,1)="A",IF(IF(VLOOKUP(R2813,SpeciesValidation!D:W,20,FALSE)=FALSE,OR(TEXT(A2813,"MMDD")&lt;VLOOKUP(R2813,SpeciesValidation!D:W,18,FALSE),TEXT(A2813,"MMDD")&gt;VLOOKUP(R2813,SpeciesValidation!D:W,19,FALSE)),IF(TEXT(A2813,"MMDD")&lt;"0701",TEXT(A2813,"MMDD")&gt;VLOOKUP(R2813,SpeciesValidation!D:W,18,FALSE),TEXT(A2813,"MMDD")&lt;VLOOKUP(R2813,SpeciesValidation!D:W,19,FALSE))),"Date outside expected range for this species",""),"")))</f>
        <v/>
      </c>
      <c r="M2813" s="127" t="str">
        <f>IF(LEN(E2813&amp;"")&gt;0,IF(ISERROR(VLOOKUP(R2813,SpeciesValidation!D:I,6,FALSE)),"",VLOOKUP(R2813,SpeciesValidation!D:I,6,FALSE)),"")</f>
        <v/>
      </c>
      <c r="Q2813" s="36" t="str">
        <f>IF(LEN(E2813&amp;"")&gt;0,IF(ISERROR(VLOOKUP(E2813,SpeciesValidation!B:G,2,FALSE)=TRUE),"",VLOOKUP(E2813,SpeciesValidation!B:G,2,FALSE)),"")</f>
        <v/>
      </c>
      <c r="R2813" s="36" t="str">
        <f>IF(LEN(E2813&amp;"")&gt;0,IF(ISERROR(VLOOKUP(E2813,SpeciesLookup!B:G,4,FALSE)=TRUE),"",VLOOKUP(E2813,SpeciesLookup!B:G,4,FALSE)),"")</f>
        <v/>
      </c>
    </row>
    <row r="2814" spans="1:18" ht="13.2" x14ac:dyDescent="0.25">
      <c r="A2814" s="72"/>
      <c r="D2814" s="11"/>
      <c r="G2814" s="128" t="str">
        <f>IF(LEN(E2814&amp;"")&gt;0,IF(ISERROR(VLOOKUP(E2814,SpeciesLookup!B:G,6,FALSE)=TRUE),"",VLOOKUP(E2814,SpeciesLookup!B:G,6,FALSE)),"")</f>
        <v/>
      </c>
      <c r="H2814" s="128" t="str">
        <f>IF(LEN(E2814&amp;"")&gt;0,IF(ISERROR(VLOOKUP(E2814,SpeciesLookup!B:G,5,FALSE)=TRUE),"",VLOOKUP(E2814,SpeciesLookup!B:G,5,FALSE)),"")</f>
        <v/>
      </c>
      <c r="I2814" s="11"/>
      <c r="J2814" s="73"/>
      <c r="K2814" s="11"/>
      <c r="L2814" s="127" t="str">
        <f>TRIM(IF(ISERROR(VLOOKUP(R2814,SpeciesValidation!D:T,IF(ISNA(VLOOKUP(J2814,Validation!B$2:C$15,2,FALSE)),FALSE,VLOOKUP(J2814,Validation!B$2:C$15,2,FALSE)))),IF(LEN(E2814&amp;"")&gt;0,"",""),VLOOKUP(R2814,SpeciesValidation!D:T,VLOOKUP(J2814,Validation!B$2:C$15,2,FALSE),FALSE)) &amp; " " &amp; IF(ISERROR(IF(LEFT(J2814,1)="A",IF(IF(VLOOKUP(R2814,SpeciesValidation!D:W,20,FALSE)=FALSE,OR(TEXT(A2814,"MMDD")&lt;VLOOKUP(R2814,SpeciesValidation!D:W,18,FALSE),TEXT(A2814,"MMDD")&gt;VLOOKUP(R2814,SpeciesValidation!D:W,19,FALSE)),IF(TEXT(A2814,"MMDD")&lt;"0701",TEXT(A2814,"MMDD")&gt;VLOOKUP(R2814,SpeciesValidation!D:W,18,FALSE),TEXT(A2814,"MMDD")&lt;VLOOKUP(R2814,SpeciesValidation!D:W,19,FALSE))),"Date outside expected range for this species",""),"")),"",IF(LEFT(J2814,1)="A",IF(IF(VLOOKUP(R2814,SpeciesValidation!D:W,20,FALSE)=FALSE,OR(TEXT(A2814,"MMDD")&lt;VLOOKUP(R2814,SpeciesValidation!D:W,18,FALSE),TEXT(A2814,"MMDD")&gt;VLOOKUP(R2814,SpeciesValidation!D:W,19,FALSE)),IF(TEXT(A2814,"MMDD")&lt;"0701",TEXT(A2814,"MMDD")&gt;VLOOKUP(R2814,SpeciesValidation!D:W,18,FALSE),TEXT(A2814,"MMDD")&lt;VLOOKUP(R2814,SpeciesValidation!D:W,19,FALSE))),"Date outside expected range for this species",""),"")))</f>
        <v/>
      </c>
      <c r="M2814" s="127" t="str">
        <f>IF(LEN(E2814&amp;"")&gt;0,IF(ISERROR(VLOOKUP(R2814,SpeciesValidation!D:I,6,FALSE)),"",VLOOKUP(R2814,SpeciesValidation!D:I,6,FALSE)),"")</f>
        <v/>
      </c>
      <c r="Q2814" s="36" t="str">
        <f>IF(LEN(E2814&amp;"")&gt;0,IF(ISERROR(VLOOKUP(E2814,SpeciesValidation!B:G,2,FALSE)=TRUE),"",VLOOKUP(E2814,SpeciesValidation!B:G,2,FALSE)),"")</f>
        <v/>
      </c>
      <c r="R2814" s="36" t="str">
        <f>IF(LEN(E2814&amp;"")&gt;0,IF(ISERROR(VLOOKUP(E2814,SpeciesLookup!B:G,4,FALSE)=TRUE),"",VLOOKUP(E2814,SpeciesLookup!B:G,4,FALSE)),"")</f>
        <v/>
      </c>
    </row>
    <row r="2815" spans="1:18" ht="13.2" x14ac:dyDescent="0.25">
      <c r="A2815" s="72"/>
      <c r="D2815" s="11"/>
      <c r="G2815" s="128" t="str">
        <f>IF(LEN(E2815&amp;"")&gt;0,IF(ISERROR(VLOOKUP(E2815,SpeciesLookup!B:G,6,FALSE)=TRUE),"",VLOOKUP(E2815,SpeciesLookup!B:G,6,FALSE)),"")</f>
        <v/>
      </c>
      <c r="H2815" s="128" t="str">
        <f>IF(LEN(E2815&amp;"")&gt;0,IF(ISERROR(VLOOKUP(E2815,SpeciesLookup!B:G,5,FALSE)=TRUE),"",VLOOKUP(E2815,SpeciesLookup!B:G,5,FALSE)),"")</f>
        <v/>
      </c>
      <c r="I2815" s="11"/>
      <c r="J2815" s="73"/>
      <c r="K2815" s="11"/>
      <c r="L2815" s="127" t="str">
        <f>TRIM(IF(ISERROR(VLOOKUP(R2815,SpeciesValidation!D:T,IF(ISNA(VLOOKUP(J2815,Validation!B$2:C$15,2,FALSE)),FALSE,VLOOKUP(J2815,Validation!B$2:C$15,2,FALSE)))),IF(LEN(E2815&amp;"")&gt;0,"",""),VLOOKUP(R2815,SpeciesValidation!D:T,VLOOKUP(J2815,Validation!B$2:C$15,2,FALSE),FALSE)) &amp; " " &amp; IF(ISERROR(IF(LEFT(J2815,1)="A",IF(IF(VLOOKUP(R2815,SpeciesValidation!D:W,20,FALSE)=FALSE,OR(TEXT(A2815,"MMDD")&lt;VLOOKUP(R2815,SpeciesValidation!D:W,18,FALSE),TEXT(A2815,"MMDD")&gt;VLOOKUP(R2815,SpeciesValidation!D:W,19,FALSE)),IF(TEXT(A2815,"MMDD")&lt;"0701",TEXT(A2815,"MMDD")&gt;VLOOKUP(R2815,SpeciesValidation!D:W,18,FALSE),TEXT(A2815,"MMDD")&lt;VLOOKUP(R2815,SpeciesValidation!D:W,19,FALSE))),"Date outside expected range for this species",""),"")),"",IF(LEFT(J2815,1)="A",IF(IF(VLOOKUP(R2815,SpeciesValidation!D:W,20,FALSE)=FALSE,OR(TEXT(A2815,"MMDD")&lt;VLOOKUP(R2815,SpeciesValidation!D:W,18,FALSE),TEXT(A2815,"MMDD")&gt;VLOOKUP(R2815,SpeciesValidation!D:W,19,FALSE)),IF(TEXT(A2815,"MMDD")&lt;"0701",TEXT(A2815,"MMDD")&gt;VLOOKUP(R2815,SpeciesValidation!D:W,18,FALSE),TEXT(A2815,"MMDD")&lt;VLOOKUP(R2815,SpeciesValidation!D:W,19,FALSE))),"Date outside expected range for this species",""),"")))</f>
        <v/>
      </c>
      <c r="M2815" s="127" t="str">
        <f>IF(LEN(E2815&amp;"")&gt;0,IF(ISERROR(VLOOKUP(R2815,SpeciesValidation!D:I,6,FALSE)),"",VLOOKUP(R2815,SpeciesValidation!D:I,6,FALSE)),"")</f>
        <v/>
      </c>
      <c r="Q2815" s="36" t="str">
        <f>IF(LEN(E2815&amp;"")&gt;0,IF(ISERROR(VLOOKUP(E2815,SpeciesValidation!B:G,2,FALSE)=TRUE),"",VLOOKUP(E2815,SpeciesValidation!B:G,2,FALSE)),"")</f>
        <v/>
      </c>
      <c r="R2815" s="36" t="str">
        <f>IF(LEN(E2815&amp;"")&gt;0,IF(ISERROR(VLOOKUP(E2815,SpeciesLookup!B:G,4,FALSE)=TRUE),"",VLOOKUP(E2815,SpeciesLookup!B:G,4,FALSE)),"")</f>
        <v/>
      </c>
    </row>
    <row r="2816" spans="1:18" ht="13.2" x14ac:dyDescent="0.25">
      <c r="A2816" s="72"/>
      <c r="D2816" s="11"/>
      <c r="G2816" s="128" t="str">
        <f>IF(LEN(E2816&amp;"")&gt;0,IF(ISERROR(VLOOKUP(E2816,SpeciesLookup!B:G,6,FALSE)=TRUE),"",VLOOKUP(E2816,SpeciesLookup!B:G,6,FALSE)),"")</f>
        <v/>
      </c>
      <c r="H2816" s="128" t="str">
        <f>IF(LEN(E2816&amp;"")&gt;0,IF(ISERROR(VLOOKUP(E2816,SpeciesLookup!B:G,5,FALSE)=TRUE),"",VLOOKUP(E2816,SpeciesLookup!B:G,5,FALSE)),"")</f>
        <v/>
      </c>
      <c r="I2816" s="11"/>
      <c r="J2816" s="73"/>
      <c r="K2816" s="11"/>
      <c r="L2816" s="127" t="str">
        <f>TRIM(IF(ISERROR(VLOOKUP(R2816,SpeciesValidation!D:T,IF(ISNA(VLOOKUP(J2816,Validation!B$2:C$15,2,FALSE)),FALSE,VLOOKUP(J2816,Validation!B$2:C$15,2,FALSE)))),IF(LEN(E2816&amp;"")&gt;0,"",""),VLOOKUP(R2816,SpeciesValidation!D:T,VLOOKUP(J2816,Validation!B$2:C$15,2,FALSE),FALSE)) &amp; " " &amp; IF(ISERROR(IF(LEFT(J2816,1)="A",IF(IF(VLOOKUP(R2816,SpeciesValidation!D:W,20,FALSE)=FALSE,OR(TEXT(A2816,"MMDD")&lt;VLOOKUP(R2816,SpeciesValidation!D:W,18,FALSE),TEXT(A2816,"MMDD")&gt;VLOOKUP(R2816,SpeciesValidation!D:W,19,FALSE)),IF(TEXT(A2816,"MMDD")&lt;"0701",TEXT(A2816,"MMDD")&gt;VLOOKUP(R2816,SpeciesValidation!D:W,18,FALSE),TEXT(A2816,"MMDD")&lt;VLOOKUP(R2816,SpeciesValidation!D:W,19,FALSE))),"Date outside expected range for this species",""),"")),"",IF(LEFT(J2816,1)="A",IF(IF(VLOOKUP(R2816,SpeciesValidation!D:W,20,FALSE)=FALSE,OR(TEXT(A2816,"MMDD")&lt;VLOOKUP(R2816,SpeciesValidation!D:W,18,FALSE),TEXT(A2816,"MMDD")&gt;VLOOKUP(R2816,SpeciesValidation!D:W,19,FALSE)),IF(TEXT(A2816,"MMDD")&lt;"0701",TEXT(A2816,"MMDD")&gt;VLOOKUP(R2816,SpeciesValidation!D:W,18,FALSE),TEXT(A2816,"MMDD")&lt;VLOOKUP(R2816,SpeciesValidation!D:W,19,FALSE))),"Date outside expected range for this species",""),"")))</f>
        <v/>
      </c>
      <c r="M2816" s="127" t="str">
        <f>IF(LEN(E2816&amp;"")&gt;0,IF(ISERROR(VLOOKUP(R2816,SpeciesValidation!D:I,6,FALSE)),"",VLOOKUP(R2816,SpeciesValidation!D:I,6,FALSE)),"")</f>
        <v/>
      </c>
      <c r="Q2816" s="36" t="str">
        <f>IF(LEN(E2816&amp;"")&gt;0,IF(ISERROR(VLOOKUP(E2816,SpeciesValidation!B:G,2,FALSE)=TRUE),"",VLOOKUP(E2816,SpeciesValidation!B:G,2,FALSE)),"")</f>
        <v/>
      </c>
      <c r="R2816" s="36" t="str">
        <f>IF(LEN(E2816&amp;"")&gt;0,IF(ISERROR(VLOOKUP(E2816,SpeciesLookup!B:G,4,FALSE)=TRUE),"",VLOOKUP(E2816,SpeciesLookup!B:G,4,FALSE)),"")</f>
        <v/>
      </c>
    </row>
    <row r="2817" spans="1:18" ht="13.2" x14ac:dyDescent="0.25">
      <c r="A2817" s="72"/>
      <c r="D2817" s="11"/>
      <c r="G2817" s="128" t="str">
        <f>IF(LEN(E2817&amp;"")&gt;0,IF(ISERROR(VLOOKUP(E2817,SpeciesLookup!B:G,6,FALSE)=TRUE),"",VLOOKUP(E2817,SpeciesLookup!B:G,6,FALSE)),"")</f>
        <v/>
      </c>
      <c r="H2817" s="128" t="str">
        <f>IF(LEN(E2817&amp;"")&gt;0,IF(ISERROR(VLOOKUP(E2817,SpeciesLookup!B:G,5,FALSE)=TRUE),"",VLOOKUP(E2817,SpeciesLookup!B:G,5,FALSE)),"")</f>
        <v/>
      </c>
      <c r="I2817" s="11"/>
      <c r="J2817" s="73"/>
      <c r="K2817" s="11"/>
      <c r="L2817" s="127" t="str">
        <f>TRIM(IF(ISERROR(VLOOKUP(R2817,SpeciesValidation!D:T,IF(ISNA(VLOOKUP(J2817,Validation!B$2:C$15,2,FALSE)),FALSE,VLOOKUP(J2817,Validation!B$2:C$15,2,FALSE)))),IF(LEN(E2817&amp;"")&gt;0,"",""),VLOOKUP(R2817,SpeciesValidation!D:T,VLOOKUP(J2817,Validation!B$2:C$15,2,FALSE),FALSE)) &amp; " " &amp; IF(ISERROR(IF(LEFT(J2817,1)="A",IF(IF(VLOOKUP(R2817,SpeciesValidation!D:W,20,FALSE)=FALSE,OR(TEXT(A2817,"MMDD")&lt;VLOOKUP(R2817,SpeciesValidation!D:W,18,FALSE),TEXT(A2817,"MMDD")&gt;VLOOKUP(R2817,SpeciesValidation!D:W,19,FALSE)),IF(TEXT(A2817,"MMDD")&lt;"0701",TEXT(A2817,"MMDD")&gt;VLOOKUP(R2817,SpeciesValidation!D:W,18,FALSE),TEXT(A2817,"MMDD")&lt;VLOOKUP(R2817,SpeciesValidation!D:W,19,FALSE))),"Date outside expected range for this species",""),"")),"",IF(LEFT(J2817,1)="A",IF(IF(VLOOKUP(R2817,SpeciesValidation!D:W,20,FALSE)=FALSE,OR(TEXT(A2817,"MMDD")&lt;VLOOKUP(R2817,SpeciesValidation!D:W,18,FALSE),TEXT(A2817,"MMDD")&gt;VLOOKUP(R2817,SpeciesValidation!D:W,19,FALSE)),IF(TEXT(A2817,"MMDD")&lt;"0701",TEXT(A2817,"MMDD")&gt;VLOOKUP(R2817,SpeciesValidation!D:W,18,FALSE),TEXT(A2817,"MMDD")&lt;VLOOKUP(R2817,SpeciesValidation!D:W,19,FALSE))),"Date outside expected range for this species",""),"")))</f>
        <v/>
      </c>
      <c r="M2817" s="127" t="str">
        <f>IF(LEN(E2817&amp;"")&gt;0,IF(ISERROR(VLOOKUP(R2817,SpeciesValidation!D:I,6,FALSE)),"",VLOOKUP(R2817,SpeciesValidation!D:I,6,FALSE)),"")</f>
        <v/>
      </c>
      <c r="Q2817" s="36" t="str">
        <f>IF(LEN(E2817&amp;"")&gt;0,IF(ISERROR(VLOOKUP(E2817,SpeciesValidation!B:G,2,FALSE)=TRUE),"",VLOOKUP(E2817,SpeciesValidation!B:G,2,FALSE)),"")</f>
        <v/>
      </c>
      <c r="R2817" s="36" t="str">
        <f>IF(LEN(E2817&amp;"")&gt;0,IF(ISERROR(VLOOKUP(E2817,SpeciesLookup!B:G,4,FALSE)=TRUE),"",VLOOKUP(E2817,SpeciesLookup!B:G,4,FALSE)),"")</f>
        <v/>
      </c>
    </row>
    <row r="2818" spans="1:18" ht="13.2" x14ac:dyDescent="0.25">
      <c r="A2818" s="72"/>
      <c r="D2818" s="11"/>
      <c r="G2818" s="128" t="str">
        <f>IF(LEN(E2818&amp;"")&gt;0,IF(ISERROR(VLOOKUP(E2818,SpeciesLookup!B:G,6,FALSE)=TRUE),"",VLOOKUP(E2818,SpeciesLookup!B:G,6,FALSE)),"")</f>
        <v/>
      </c>
      <c r="H2818" s="128" t="str">
        <f>IF(LEN(E2818&amp;"")&gt;0,IF(ISERROR(VLOOKUP(E2818,SpeciesLookup!B:G,5,FALSE)=TRUE),"",VLOOKUP(E2818,SpeciesLookup!B:G,5,FALSE)),"")</f>
        <v/>
      </c>
      <c r="I2818" s="11"/>
      <c r="J2818" s="73"/>
      <c r="K2818" s="11"/>
      <c r="L2818" s="127" t="str">
        <f>TRIM(IF(ISERROR(VLOOKUP(R2818,SpeciesValidation!D:T,IF(ISNA(VLOOKUP(J2818,Validation!B$2:C$15,2,FALSE)),FALSE,VLOOKUP(J2818,Validation!B$2:C$15,2,FALSE)))),IF(LEN(E2818&amp;"")&gt;0,"",""),VLOOKUP(R2818,SpeciesValidation!D:T,VLOOKUP(J2818,Validation!B$2:C$15,2,FALSE),FALSE)) &amp; " " &amp; IF(ISERROR(IF(LEFT(J2818,1)="A",IF(IF(VLOOKUP(R2818,SpeciesValidation!D:W,20,FALSE)=FALSE,OR(TEXT(A2818,"MMDD")&lt;VLOOKUP(R2818,SpeciesValidation!D:W,18,FALSE),TEXT(A2818,"MMDD")&gt;VLOOKUP(R2818,SpeciesValidation!D:W,19,FALSE)),IF(TEXT(A2818,"MMDD")&lt;"0701",TEXT(A2818,"MMDD")&gt;VLOOKUP(R2818,SpeciesValidation!D:W,18,FALSE),TEXT(A2818,"MMDD")&lt;VLOOKUP(R2818,SpeciesValidation!D:W,19,FALSE))),"Date outside expected range for this species",""),"")),"",IF(LEFT(J2818,1)="A",IF(IF(VLOOKUP(R2818,SpeciesValidation!D:W,20,FALSE)=FALSE,OR(TEXT(A2818,"MMDD")&lt;VLOOKUP(R2818,SpeciesValidation!D:W,18,FALSE),TEXT(A2818,"MMDD")&gt;VLOOKUP(R2818,SpeciesValidation!D:W,19,FALSE)),IF(TEXT(A2818,"MMDD")&lt;"0701",TEXT(A2818,"MMDD")&gt;VLOOKUP(R2818,SpeciesValidation!D:W,18,FALSE),TEXT(A2818,"MMDD")&lt;VLOOKUP(R2818,SpeciesValidation!D:W,19,FALSE))),"Date outside expected range for this species",""),"")))</f>
        <v/>
      </c>
      <c r="M2818" s="127" t="str">
        <f>IF(LEN(E2818&amp;"")&gt;0,IF(ISERROR(VLOOKUP(R2818,SpeciesValidation!D:I,6,FALSE)),"",VLOOKUP(R2818,SpeciesValidation!D:I,6,FALSE)),"")</f>
        <v/>
      </c>
      <c r="Q2818" s="36" t="str">
        <f>IF(LEN(E2818&amp;"")&gt;0,IF(ISERROR(VLOOKUP(E2818,SpeciesValidation!B:G,2,FALSE)=TRUE),"",VLOOKUP(E2818,SpeciesValidation!B:G,2,FALSE)),"")</f>
        <v/>
      </c>
      <c r="R2818" s="36" t="str">
        <f>IF(LEN(E2818&amp;"")&gt;0,IF(ISERROR(VLOOKUP(E2818,SpeciesLookup!B:G,4,FALSE)=TRUE),"",VLOOKUP(E2818,SpeciesLookup!B:G,4,FALSE)),"")</f>
        <v/>
      </c>
    </row>
    <row r="2819" spans="1:18" ht="13.2" x14ac:dyDescent="0.25">
      <c r="A2819" s="72"/>
      <c r="D2819" s="11"/>
      <c r="G2819" s="128" t="str">
        <f>IF(LEN(E2819&amp;"")&gt;0,IF(ISERROR(VLOOKUP(E2819,SpeciesLookup!B:G,6,FALSE)=TRUE),"",VLOOKUP(E2819,SpeciesLookup!B:G,6,FALSE)),"")</f>
        <v/>
      </c>
      <c r="H2819" s="128" t="str">
        <f>IF(LEN(E2819&amp;"")&gt;0,IF(ISERROR(VLOOKUP(E2819,SpeciesLookup!B:G,5,FALSE)=TRUE),"",VLOOKUP(E2819,SpeciesLookup!B:G,5,FALSE)),"")</f>
        <v/>
      </c>
      <c r="I2819" s="11"/>
      <c r="J2819" s="73"/>
      <c r="K2819" s="11"/>
      <c r="L2819" s="127" t="str">
        <f>TRIM(IF(ISERROR(VLOOKUP(R2819,SpeciesValidation!D:T,IF(ISNA(VLOOKUP(J2819,Validation!B$2:C$15,2,FALSE)),FALSE,VLOOKUP(J2819,Validation!B$2:C$15,2,FALSE)))),IF(LEN(E2819&amp;"")&gt;0,"",""),VLOOKUP(R2819,SpeciesValidation!D:T,VLOOKUP(J2819,Validation!B$2:C$15,2,FALSE),FALSE)) &amp; " " &amp; IF(ISERROR(IF(LEFT(J2819,1)="A",IF(IF(VLOOKUP(R2819,SpeciesValidation!D:W,20,FALSE)=FALSE,OR(TEXT(A2819,"MMDD")&lt;VLOOKUP(R2819,SpeciesValidation!D:W,18,FALSE),TEXT(A2819,"MMDD")&gt;VLOOKUP(R2819,SpeciesValidation!D:W,19,FALSE)),IF(TEXT(A2819,"MMDD")&lt;"0701",TEXT(A2819,"MMDD")&gt;VLOOKUP(R2819,SpeciesValidation!D:W,18,FALSE),TEXT(A2819,"MMDD")&lt;VLOOKUP(R2819,SpeciesValidation!D:W,19,FALSE))),"Date outside expected range for this species",""),"")),"",IF(LEFT(J2819,1)="A",IF(IF(VLOOKUP(R2819,SpeciesValidation!D:W,20,FALSE)=FALSE,OR(TEXT(A2819,"MMDD")&lt;VLOOKUP(R2819,SpeciesValidation!D:W,18,FALSE),TEXT(A2819,"MMDD")&gt;VLOOKUP(R2819,SpeciesValidation!D:W,19,FALSE)),IF(TEXT(A2819,"MMDD")&lt;"0701",TEXT(A2819,"MMDD")&gt;VLOOKUP(R2819,SpeciesValidation!D:W,18,FALSE),TEXT(A2819,"MMDD")&lt;VLOOKUP(R2819,SpeciesValidation!D:W,19,FALSE))),"Date outside expected range for this species",""),"")))</f>
        <v/>
      </c>
      <c r="M2819" s="127" t="str">
        <f>IF(LEN(E2819&amp;"")&gt;0,IF(ISERROR(VLOOKUP(R2819,SpeciesValidation!D:I,6,FALSE)),"",VLOOKUP(R2819,SpeciesValidation!D:I,6,FALSE)),"")</f>
        <v/>
      </c>
      <c r="Q2819" s="36" t="str">
        <f>IF(LEN(E2819&amp;"")&gt;0,IF(ISERROR(VLOOKUP(E2819,SpeciesValidation!B:G,2,FALSE)=TRUE),"",VLOOKUP(E2819,SpeciesValidation!B:G,2,FALSE)),"")</f>
        <v/>
      </c>
      <c r="R2819" s="36" t="str">
        <f>IF(LEN(E2819&amp;"")&gt;0,IF(ISERROR(VLOOKUP(E2819,SpeciesLookup!B:G,4,FALSE)=TRUE),"",VLOOKUP(E2819,SpeciesLookup!B:G,4,FALSE)),"")</f>
        <v/>
      </c>
    </row>
    <row r="2820" spans="1:18" ht="13.2" x14ac:dyDescent="0.25">
      <c r="A2820" s="72"/>
      <c r="D2820" s="11"/>
      <c r="G2820" s="128" t="str">
        <f>IF(LEN(E2820&amp;"")&gt;0,IF(ISERROR(VLOOKUP(E2820,SpeciesLookup!B:G,6,FALSE)=TRUE),"",VLOOKUP(E2820,SpeciesLookup!B:G,6,FALSE)),"")</f>
        <v/>
      </c>
      <c r="H2820" s="128" t="str">
        <f>IF(LEN(E2820&amp;"")&gt;0,IF(ISERROR(VLOOKUP(E2820,SpeciesLookup!B:G,5,FALSE)=TRUE),"",VLOOKUP(E2820,SpeciesLookup!B:G,5,FALSE)),"")</f>
        <v/>
      </c>
      <c r="I2820" s="11"/>
      <c r="J2820" s="73"/>
      <c r="K2820" s="11"/>
      <c r="L2820" s="127" t="str">
        <f>TRIM(IF(ISERROR(VLOOKUP(R2820,SpeciesValidation!D:T,IF(ISNA(VLOOKUP(J2820,Validation!B$2:C$15,2,FALSE)),FALSE,VLOOKUP(J2820,Validation!B$2:C$15,2,FALSE)))),IF(LEN(E2820&amp;"")&gt;0,"",""),VLOOKUP(R2820,SpeciesValidation!D:T,VLOOKUP(J2820,Validation!B$2:C$15,2,FALSE),FALSE)) &amp; " " &amp; IF(ISERROR(IF(LEFT(J2820,1)="A",IF(IF(VLOOKUP(R2820,SpeciesValidation!D:W,20,FALSE)=FALSE,OR(TEXT(A2820,"MMDD")&lt;VLOOKUP(R2820,SpeciesValidation!D:W,18,FALSE),TEXT(A2820,"MMDD")&gt;VLOOKUP(R2820,SpeciesValidation!D:W,19,FALSE)),IF(TEXT(A2820,"MMDD")&lt;"0701",TEXT(A2820,"MMDD")&gt;VLOOKUP(R2820,SpeciesValidation!D:W,18,FALSE),TEXT(A2820,"MMDD")&lt;VLOOKUP(R2820,SpeciesValidation!D:W,19,FALSE))),"Date outside expected range for this species",""),"")),"",IF(LEFT(J2820,1)="A",IF(IF(VLOOKUP(R2820,SpeciesValidation!D:W,20,FALSE)=FALSE,OR(TEXT(A2820,"MMDD")&lt;VLOOKUP(R2820,SpeciesValidation!D:W,18,FALSE),TEXT(A2820,"MMDD")&gt;VLOOKUP(R2820,SpeciesValidation!D:W,19,FALSE)),IF(TEXT(A2820,"MMDD")&lt;"0701",TEXT(A2820,"MMDD")&gt;VLOOKUP(R2820,SpeciesValidation!D:W,18,FALSE),TEXT(A2820,"MMDD")&lt;VLOOKUP(R2820,SpeciesValidation!D:W,19,FALSE))),"Date outside expected range for this species",""),"")))</f>
        <v/>
      </c>
      <c r="M2820" s="127" t="str">
        <f>IF(LEN(E2820&amp;"")&gt;0,IF(ISERROR(VLOOKUP(R2820,SpeciesValidation!D:I,6,FALSE)),"",VLOOKUP(R2820,SpeciesValidation!D:I,6,FALSE)),"")</f>
        <v/>
      </c>
      <c r="Q2820" s="36" t="str">
        <f>IF(LEN(E2820&amp;"")&gt;0,IF(ISERROR(VLOOKUP(E2820,SpeciesValidation!B:G,2,FALSE)=TRUE),"",VLOOKUP(E2820,SpeciesValidation!B:G,2,FALSE)),"")</f>
        <v/>
      </c>
      <c r="R2820" s="36" t="str">
        <f>IF(LEN(E2820&amp;"")&gt;0,IF(ISERROR(VLOOKUP(E2820,SpeciesLookup!B:G,4,FALSE)=TRUE),"",VLOOKUP(E2820,SpeciesLookup!B:G,4,FALSE)),"")</f>
        <v/>
      </c>
    </row>
    <row r="2821" spans="1:18" ht="13.2" x14ac:dyDescent="0.25">
      <c r="A2821" s="72"/>
      <c r="D2821" s="11"/>
      <c r="G2821" s="128" t="str">
        <f>IF(LEN(E2821&amp;"")&gt;0,IF(ISERROR(VLOOKUP(E2821,SpeciesLookup!B:G,6,FALSE)=TRUE),"",VLOOKUP(E2821,SpeciesLookup!B:G,6,FALSE)),"")</f>
        <v/>
      </c>
      <c r="H2821" s="128" t="str">
        <f>IF(LEN(E2821&amp;"")&gt;0,IF(ISERROR(VLOOKUP(E2821,SpeciesLookup!B:G,5,FALSE)=TRUE),"",VLOOKUP(E2821,SpeciesLookup!B:G,5,FALSE)),"")</f>
        <v/>
      </c>
      <c r="I2821" s="11"/>
      <c r="J2821" s="73"/>
      <c r="K2821" s="11"/>
      <c r="L2821" s="127" t="str">
        <f>TRIM(IF(ISERROR(VLOOKUP(R2821,SpeciesValidation!D:T,IF(ISNA(VLOOKUP(J2821,Validation!B$2:C$15,2,FALSE)),FALSE,VLOOKUP(J2821,Validation!B$2:C$15,2,FALSE)))),IF(LEN(E2821&amp;"")&gt;0,"",""),VLOOKUP(R2821,SpeciesValidation!D:T,VLOOKUP(J2821,Validation!B$2:C$15,2,FALSE),FALSE)) &amp; " " &amp; IF(ISERROR(IF(LEFT(J2821,1)="A",IF(IF(VLOOKUP(R2821,SpeciesValidation!D:W,20,FALSE)=FALSE,OR(TEXT(A2821,"MMDD")&lt;VLOOKUP(R2821,SpeciesValidation!D:W,18,FALSE),TEXT(A2821,"MMDD")&gt;VLOOKUP(R2821,SpeciesValidation!D:W,19,FALSE)),IF(TEXT(A2821,"MMDD")&lt;"0701",TEXT(A2821,"MMDD")&gt;VLOOKUP(R2821,SpeciesValidation!D:W,18,FALSE),TEXT(A2821,"MMDD")&lt;VLOOKUP(R2821,SpeciesValidation!D:W,19,FALSE))),"Date outside expected range for this species",""),"")),"",IF(LEFT(J2821,1)="A",IF(IF(VLOOKUP(R2821,SpeciesValidation!D:W,20,FALSE)=FALSE,OR(TEXT(A2821,"MMDD")&lt;VLOOKUP(R2821,SpeciesValidation!D:W,18,FALSE),TEXT(A2821,"MMDD")&gt;VLOOKUP(R2821,SpeciesValidation!D:W,19,FALSE)),IF(TEXT(A2821,"MMDD")&lt;"0701",TEXT(A2821,"MMDD")&gt;VLOOKUP(R2821,SpeciesValidation!D:W,18,FALSE),TEXT(A2821,"MMDD")&lt;VLOOKUP(R2821,SpeciesValidation!D:W,19,FALSE))),"Date outside expected range for this species",""),"")))</f>
        <v/>
      </c>
      <c r="M2821" s="127" t="str">
        <f>IF(LEN(E2821&amp;"")&gt;0,IF(ISERROR(VLOOKUP(R2821,SpeciesValidation!D:I,6,FALSE)),"",VLOOKUP(R2821,SpeciesValidation!D:I,6,FALSE)),"")</f>
        <v/>
      </c>
      <c r="Q2821" s="36" t="str">
        <f>IF(LEN(E2821&amp;"")&gt;0,IF(ISERROR(VLOOKUP(E2821,SpeciesValidation!B:G,2,FALSE)=TRUE),"",VLOOKUP(E2821,SpeciesValidation!B:G,2,FALSE)),"")</f>
        <v/>
      </c>
      <c r="R2821" s="36" t="str">
        <f>IF(LEN(E2821&amp;"")&gt;0,IF(ISERROR(VLOOKUP(E2821,SpeciesLookup!B:G,4,FALSE)=TRUE),"",VLOOKUP(E2821,SpeciesLookup!B:G,4,FALSE)),"")</f>
        <v/>
      </c>
    </row>
    <row r="2822" spans="1:18" ht="13.2" x14ac:dyDescent="0.25">
      <c r="A2822" s="72"/>
      <c r="D2822" s="11"/>
      <c r="G2822" s="128" t="str">
        <f>IF(LEN(E2822&amp;"")&gt;0,IF(ISERROR(VLOOKUP(E2822,SpeciesLookup!B:G,6,FALSE)=TRUE),"",VLOOKUP(E2822,SpeciesLookup!B:G,6,FALSE)),"")</f>
        <v/>
      </c>
      <c r="H2822" s="128" t="str">
        <f>IF(LEN(E2822&amp;"")&gt;0,IF(ISERROR(VLOOKUP(E2822,SpeciesLookup!B:G,5,FALSE)=TRUE),"",VLOOKUP(E2822,SpeciesLookup!B:G,5,FALSE)),"")</f>
        <v/>
      </c>
      <c r="I2822" s="11"/>
      <c r="J2822" s="73"/>
      <c r="K2822" s="11"/>
      <c r="L2822" s="127" t="str">
        <f>TRIM(IF(ISERROR(VLOOKUP(R2822,SpeciesValidation!D:T,IF(ISNA(VLOOKUP(J2822,Validation!B$2:C$15,2,FALSE)),FALSE,VLOOKUP(J2822,Validation!B$2:C$15,2,FALSE)))),IF(LEN(E2822&amp;"")&gt;0,"",""),VLOOKUP(R2822,SpeciesValidation!D:T,VLOOKUP(J2822,Validation!B$2:C$15,2,FALSE),FALSE)) &amp; " " &amp; IF(ISERROR(IF(LEFT(J2822,1)="A",IF(IF(VLOOKUP(R2822,SpeciesValidation!D:W,20,FALSE)=FALSE,OR(TEXT(A2822,"MMDD")&lt;VLOOKUP(R2822,SpeciesValidation!D:W,18,FALSE),TEXT(A2822,"MMDD")&gt;VLOOKUP(R2822,SpeciesValidation!D:W,19,FALSE)),IF(TEXT(A2822,"MMDD")&lt;"0701",TEXT(A2822,"MMDD")&gt;VLOOKUP(R2822,SpeciesValidation!D:W,18,FALSE),TEXT(A2822,"MMDD")&lt;VLOOKUP(R2822,SpeciesValidation!D:W,19,FALSE))),"Date outside expected range for this species",""),"")),"",IF(LEFT(J2822,1)="A",IF(IF(VLOOKUP(R2822,SpeciesValidation!D:W,20,FALSE)=FALSE,OR(TEXT(A2822,"MMDD")&lt;VLOOKUP(R2822,SpeciesValidation!D:W,18,FALSE),TEXT(A2822,"MMDD")&gt;VLOOKUP(R2822,SpeciesValidation!D:W,19,FALSE)),IF(TEXT(A2822,"MMDD")&lt;"0701",TEXT(A2822,"MMDD")&gt;VLOOKUP(R2822,SpeciesValidation!D:W,18,FALSE),TEXT(A2822,"MMDD")&lt;VLOOKUP(R2822,SpeciesValidation!D:W,19,FALSE))),"Date outside expected range for this species",""),"")))</f>
        <v/>
      </c>
      <c r="M2822" s="127" t="str">
        <f>IF(LEN(E2822&amp;"")&gt;0,IF(ISERROR(VLOOKUP(R2822,SpeciesValidation!D:I,6,FALSE)),"",VLOOKUP(R2822,SpeciesValidation!D:I,6,FALSE)),"")</f>
        <v/>
      </c>
      <c r="Q2822" s="36" t="str">
        <f>IF(LEN(E2822&amp;"")&gt;0,IF(ISERROR(VLOOKUP(E2822,SpeciesValidation!B:G,2,FALSE)=TRUE),"",VLOOKUP(E2822,SpeciesValidation!B:G,2,FALSE)),"")</f>
        <v/>
      </c>
      <c r="R2822" s="36" t="str">
        <f>IF(LEN(E2822&amp;"")&gt;0,IF(ISERROR(VLOOKUP(E2822,SpeciesLookup!B:G,4,FALSE)=TRUE),"",VLOOKUP(E2822,SpeciesLookup!B:G,4,FALSE)),"")</f>
        <v/>
      </c>
    </row>
    <row r="2823" spans="1:18" ht="13.2" x14ac:dyDescent="0.25">
      <c r="A2823" s="72"/>
      <c r="D2823" s="11"/>
      <c r="G2823" s="128" t="str">
        <f>IF(LEN(E2823&amp;"")&gt;0,IF(ISERROR(VLOOKUP(E2823,SpeciesLookup!B:G,6,FALSE)=TRUE),"",VLOOKUP(E2823,SpeciesLookup!B:G,6,FALSE)),"")</f>
        <v/>
      </c>
      <c r="H2823" s="128" t="str">
        <f>IF(LEN(E2823&amp;"")&gt;0,IF(ISERROR(VLOOKUP(E2823,SpeciesLookup!B:G,5,FALSE)=TRUE),"",VLOOKUP(E2823,SpeciesLookup!B:G,5,FALSE)),"")</f>
        <v/>
      </c>
      <c r="I2823" s="11"/>
      <c r="J2823" s="73"/>
      <c r="K2823" s="11"/>
      <c r="L2823" s="127" t="str">
        <f>TRIM(IF(ISERROR(VLOOKUP(R2823,SpeciesValidation!D:T,IF(ISNA(VLOOKUP(J2823,Validation!B$2:C$15,2,FALSE)),FALSE,VLOOKUP(J2823,Validation!B$2:C$15,2,FALSE)))),IF(LEN(E2823&amp;"")&gt;0,"",""),VLOOKUP(R2823,SpeciesValidation!D:T,VLOOKUP(J2823,Validation!B$2:C$15,2,FALSE),FALSE)) &amp; " " &amp; IF(ISERROR(IF(LEFT(J2823,1)="A",IF(IF(VLOOKUP(R2823,SpeciesValidation!D:W,20,FALSE)=FALSE,OR(TEXT(A2823,"MMDD")&lt;VLOOKUP(R2823,SpeciesValidation!D:W,18,FALSE),TEXT(A2823,"MMDD")&gt;VLOOKUP(R2823,SpeciesValidation!D:W,19,FALSE)),IF(TEXT(A2823,"MMDD")&lt;"0701",TEXT(A2823,"MMDD")&gt;VLOOKUP(R2823,SpeciesValidation!D:W,18,FALSE),TEXT(A2823,"MMDD")&lt;VLOOKUP(R2823,SpeciesValidation!D:W,19,FALSE))),"Date outside expected range for this species",""),"")),"",IF(LEFT(J2823,1)="A",IF(IF(VLOOKUP(R2823,SpeciesValidation!D:W,20,FALSE)=FALSE,OR(TEXT(A2823,"MMDD")&lt;VLOOKUP(R2823,SpeciesValidation!D:W,18,FALSE),TEXT(A2823,"MMDD")&gt;VLOOKUP(R2823,SpeciesValidation!D:W,19,FALSE)),IF(TEXT(A2823,"MMDD")&lt;"0701",TEXT(A2823,"MMDD")&gt;VLOOKUP(R2823,SpeciesValidation!D:W,18,FALSE),TEXT(A2823,"MMDD")&lt;VLOOKUP(R2823,SpeciesValidation!D:W,19,FALSE))),"Date outside expected range for this species",""),"")))</f>
        <v/>
      </c>
      <c r="M2823" s="127" t="str">
        <f>IF(LEN(E2823&amp;"")&gt;0,IF(ISERROR(VLOOKUP(R2823,SpeciesValidation!D:I,6,FALSE)),"",VLOOKUP(R2823,SpeciesValidation!D:I,6,FALSE)),"")</f>
        <v/>
      </c>
      <c r="Q2823" s="36" t="str">
        <f>IF(LEN(E2823&amp;"")&gt;0,IF(ISERROR(VLOOKUP(E2823,SpeciesValidation!B:G,2,FALSE)=TRUE),"",VLOOKUP(E2823,SpeciesValidation!B:G,2,FALSE)),"")</f>
        <v/>
      </c>
      <c r="R2823" s="36" t="str">
        <f>IF(LEN(E2823&amp;"")&gt;0,IF(ISERROR(VLOOKUP(E2823,SpeciesLookup!B:G,4,FALSE)=TRUE),"",VLOOKUP(E2823,SpeciesLookup!B:G,4,FALSE)),"")</f>
        <v/>
      </c>
    </row>
    <row r="2824" spans="1:18" ht="13.2" x14ac:dyDescent="0.25">
      <c r="A2824" s="72"/>
      <c r="D2824" s="11"/>
      <c r="G2824" s="128" t="str">
        <f>IF(LEN(E2824&amp;"")&gt;0,IF(ISERROR(VLOOKUP(E2824,SpeciesLookup!B:G,6,FALSE)=TRUE),"",VLOOKUP(E2824,SpeciesLookup!B:G,6,FALSE)),"")</f>
        <v/>
      </c>
      <c r="H2824" s="128" t="str">
        <f>IF(LEN(E2824&amp;"")&gt;0,IF(ISERROR(VLOOKUP(E2824,SpeciesLookup!B:G,5,FALSE)=TRUE),"",VLOOKUP(E2824,SpeciesLookup!B:G,5,FALSE)),"")</f>
        <v/>
      </c>
      <c r="I2824" s="11"/>
      <c r="J2824" s="73"/>
      <c r="K2824" s="11"/>
      <c r="L2824" s="127" t="str">
        <f>TRIM(IF(ISERROR(VLOOKUP(R2824,SpeciesValidation!D:T,IF(ISNA(VLOOKUP(J2824,Validation!B$2:C$15,2,FALSE)),FALSE,VLOOKUP(J2824,Validation!B$2:C$15,2,FALSE)))),IF(LEN(E2824&amp;"")&gt;0,"",""),VLOOKUP(R2824,SpeciesValidation!D:T,VLOOKUP(J2824,Validation!B$2:C$15,2,FALSE),FALSE)) &amp; " " &amp; IF(ISERROR(IF(LEFT(J2824,1)="A",IF(IF(VLOOKUP(R2824,SpeciesValidation!D:W,20,FALSE)=FALSE,OR(TEXT(A2824,"MMDD")&lt;VLOOKUP(R2824,SpeciesValidation!D:W,18,FALSE),TEXT(A2824,"MMDD")&gt;VLOOKUP(R2824,SpeciesValidation!D:W,19,FALSE)),IF(TEXT(A2824,"MMDD")&lt;"0701",TEXT(A2824,"MMDD")&gt;VLOOKUP(R2824,SpeciesValidation!D:W,18,FALSE),TEXT(A2824,"MMDD")&lt;VLOOKUP(R2824,SpeciesValidation!D:W,19,FALSE))),"Date outside expected range for this species",""),"")),"",IF(LEFT(J2824,1)="A",IF(IF(VLOOKUP(R2824,SpeciesValidation!D:W,20,FALSE)=FALSE,OR(TEXT(A2824,"MMDD")&lt;VLOOKUP(R2824,SpeciesValidation!D:W,18,FALSE),TEXT(A2824,"MMDD")&gt;VLOOKUP(R2824,SpeciesValidation!D:W,19,FALSE)),IF(TEXT(A2824,"MMDD")&lt;"0701",TEXT(A2824,"MMDD")&gt;VLOOKUP(R2824,SpeciesValidation!D:W,18,FALSE),TEXT(A2824,"MMDD")&lt;VLOOKUP(R2824,SpeciesValidation!D:W,19,FALSE))),"Date outside expected range for this species",""),"")))</f>
        <v/>
      </c>
      <c r="M2824" s="127" t="str">
        <f>IF(LEN(E2824&amp;"")&gt;0,IF(ISERROR(VLOOKUP(R2824,SpeciesValidation!D:I,6,FALSE)),"",VLOOKUP(R2824,SpeciesValidation!D:I,6,FALSE)),"")</f>
        <v/>
      </c>
      <c r="Q2824" s="36" t="str">
        <f>IF(LEN(E2824&amp;"")&gt;0,IF(ISERROR(VLOOKUP(E2824,SpeciesValidation!B:G,2,FALSE)=TRUE),"",VLOOKUP(E2824,SpeciesValidation!B:G,2,FALSE)),"")</f>
        <v/>
      </c>
      <c r="R2824" s="36" t="str">
        <f>IF(LEN(E2824&amp;"")&gt;0,IF(ISERROR(VLOOKUP(E2824,SpeciesLookup!B:G,4,FALSE)=TRUE),"",VLOOKUP(E2824,SpeciesLookup!B:G,4,FALSE)),"")</f>
        <v/>
      </c>
    </row>
    <row r="2825" spans="1:18" ht="13.2" x14ac:dyDescent="0.25">
      <c r="A2825" s="72"/>
      <c r="D2825" s="11"/>
      <c r="G2825" s="128" t="str">
        <f>IF(LEN(E2825&amp;"")&gt;0,IF(ISERROR(VLOOKUP(E2825,SpeciesLookup!B:G,6,FALSE)=TRUE),"",VLOOKUP(E2825,SpeciesLookup!B:G,6,FALSE)),"")</f>
        <v/>
      </c>
      <c r="H2825" s="128" t="str">
        <f>IF(LEN(E2825&amp;"")&gt;0,IF(ISERROR(VLOOKUP(E2825,SpeciesLookup!B:G,5,FALSE)=TRUE),"",VLOOKUP(E2825,SpeciesLookup!B:G,5,FALSE)),"")</f>
        <v/>
      </c>
      <c r="I2825" s="11"/>
      <c r="J2825" s="73"/>
      <c r="K2825" s="11"/>
      <c r="L2825" s="127" t="str">
        <f>TRIM(IF(ISERROR(VLOOKUP(R2825,SpeciesValidation!D:T,IF(ISNA(VLOOKUP(J2825,Validation!B$2:C$15,2,FALSE)),FALSE,VLOOKUP(J2825,Validation!B$2:C$15,2,FALSE)))),IF(LEN(E2825&amp;"")&gt;0,"",""),VLOOKUP(R2825,SpeciesValidation!D:T,VLOOKUP(J2825,Validation!B$2:C$15,2,FALSE),FALSE)) &amp; " " &amp; IF(ISERROR(IF(LEFT(J2825,1)="A",IF(IF(VLOOKUP(R2825,SpeciesValidation!D:W,20,FALSE)=FALSE,OR(TEXT(A2825,"MMDD")&lt;VLOOKUP(R2825,SpeciesValidation!D:W,18,FALSE),TEXT(A2825,"MMDD")&gt;VLOOKUP(R2825,SpeciesValidation!D:W,19,FALSE)),IF(TEXT(A2825,"MMDD")&lt;"0701",TEXT(A2825,"MMDD")&gt;VLOOKUP(R2825,SpeciesValidation!D:W,18,FALSE),TEXT(A2825,"MMDD")&lt;VLOOKUP(R2825,SpeciesValidation!D:W,19,FALSE))),"Date outside expected range for this species",""),"")),"",IF(LEFT(J2825,1)="A",IF(IF(VLOOKUP(R2825,SpeciesValidation!D:W,20,FALSE)=FALSE,OR(TEXT(A2825,"MMDD")&lt;VLOOKUP(R2825,SpeciesValidation!D:W,18,FALSE),TEXT(A2825,"MMDD")&gt;VLOOKUP(R2825,SpeciesValidation!D:W,19,FALSE)),IF(TEXT(A2825,"MMDD")&lt;"0701",TEXT(A2825,"MMDD")&gt;VLOOKUP(R2825,SpeciesValidation!D:W,18,FALSE),TEXT(A2825,"MMDD")&lt;VLOOKUP(R2825,SpeciesValidation!D:W,19,FALSE))),"Date outside expected range for this species",""),"")))</f>
        <v/>
      </c>
      <c r="M2825" s="127" t="str">
        <f>IF(LEN(E2825&amp;"")&gt;0,IF(ISERROR(VLOOKUP(R2825,SpeciesValidation!D:I,6,FALSE)),"",VLOOKUP(R2825,SpeciesValidation!D:I,6,FALSE)),"")</f>
        <v/>
      </c>
      <c r="Q2825" s="36" t="str">
        <f>IF(LEN(E2825&amp;"")&gt;0,IF(ISERROR(VLOOKUP(E2825,SpeciesValidation!B:G,2,FALSE)=TRUE),"",VLOOKUP(E2825,SpeciesValidation!B:G,2,FALSE)),"")</f>
        <v/>
      </c>
      <c r="R2825" s="36" t="str">
        <f>IF(LEN(E2825&amp;"")&gt;0,IF(ISERROR(VLOOKUP(E2825,SpeciesLookup!B:G,4,FALSE)=TRUE),"",VLOOKUP(E2825,SpeciesLookup!B:G,4,FALSE)),"")</f>
        <v/>
      </c>
    </row>
    <row r="2826" spans="1:18" ht="13.2" x14ac:dyDescent="0.25">
      <c r="A2826" s="72"/>
      <c r="D2826" s="11"/>
      <c r="G2826" s="128" t="str">
        <f>IF(LEN(E2826&amp;"")&gt;0,IF(ISERROR(VLOOKUP(E2826,SpeciesLookup!B:G,6,FALSE)=TRUE),"",VLOOKUP(E2826,SpeciesLookup!B:G,6,FALSE)),"")</f>
        <v/>
      </c>
      <c r="H2826" s="128" t="str">
        <f>IF(LEN(E2826&amp;"")&gt;0,IF(ISERROR(VLOOKUP(E2826,SpeciesLookup!B:G,5,FALSE)=TRUE),"",VLOOKUP(E2826,SpeciesLookup!B:G,5,FALSE)),"")</f>
        <v/>
      </c>
      <c r="I2826" s="11"/>
      <c r="J2826" s="73"/>
      <c r="K2826" s="11"/>
      <c r="L2826" s="127" t="str">
        <f>TRIM(IF(ISERROR(VLOOKUP(R2826,SpeciesValidation!D:T,IF(ISNA(VLOOKUP(J2826,Validation!B$2:C$15,2,FALSE)),FALSE,VLOOKUP(J2826,Validation!B$2:C$15,2,FALSE)))),IF(LEN(E2826&amp;"")&gt;0,"",""),VLOOKUP(R2826,SpeciesValidation!D:T,VLOOKUP(J2826,Validation!B$2:C$15,2,FALSE),FALSE)) &amp; " " &amp; IF(ISERROR(IF(LEFT(J2826,1)="A",IF(IF(VLOOKUP(R2826,SpeciesValidation!D:W,20,FALSE)=FALSE,OR(TEXT(A2826,"MMDD")&lt;VLOOKUP(R2826,SpeciesValidation!D:W,18,FALSE),TEXT(A2826,"MMDD")&gt;VLOOKUP(R2826,SpeciesValidation!D:W,19,FALSE)),IF(TEXT(A2826,"MMDD")&lt;"0701",TEXT(A2826,"MMDD")&gt;VLOOKUP(R2826,SpeciesValidation!D:W,18,FALSE),TEXT(A2826,"MMDD")&lt;VLOOKUP(R2826,SpeciesValidation!D:W,19,FALSE))),"Date outside expected range for this species",""),"")),"",IF(LEFT(J2826,1)="A",IF(IF(VLOOKUP(R2826,SpeciesValidation!D:W,20,FALSE)=FALSE,OR(TEXT(A2826,"MMDD")&lt;VLOOKUP(R2826,SpeciesValidation!D:W,18,FALSE),TEXT(A2826,"MMDD")&gt;VLOOKUP(R2826,SpeciesValidation!D:W,19,FALSE)),IF(TEXT(A2826,"MMDD")&lt;"0701",TEXT(A2826,"MMDD")&gt;VLOOKUP(R2826,SpeciesValidation!D:W,18,FALSE),TEXT(A2826,"MMDD")&lt;VLOOKUP(R2826,SpeciesValidation!D:W,19,FALSE))),"Date outside expected range for this species",""),"")))</f>
        <v/>
      </c>
      <c r="M2826" s="127" t="str">
        <f>IF(LEN(E2826&amp;"")&gt;0,IF(ISERROR(VLOOKUP(R2826,SpeciesValidation!D:I,6,FALSE)),"",VLOOKUP(R2826,SpeciesValidation!D:I,6,FALSE)),"")</f>
        <v/>
      </c>
      <c r="Q2826" s="36" t="str">
        <f>IF(LEN(E2826&amp;"")&gt;0,IF(ISERROR(VLOOKUP(E2826,SpeciesValidation!B:G,2,FALSE)=TRUE),"",VLOOKUP(E2826,SpeciesValidation!B:G,2,FALSE)),"")</f>
        <v/>
      </c>
      <c r="R2826" s="36" t="str">
        <f>IF(LEN(E2826&amp;"")&gt;0,IF(ISERROR(VLOOKUP(E2826,SpeciesLookup!B:G,4,FALSE)=TRUE),"",VLOOKUP(E2826,SpeciesLookup!B:G,4,FALSE)),"")</f>
        <v/>
      </c>
    </row>
    <row r="2827" spans="1:18" ht="13.2" x14ac:dyDescent="0.25">
      <c r="A2827" s="72"/>
      <c r="D2827" s="11"/>
      <c r="G2827" s="128" t="str">
        <f>IF(LEN(E2827&amp;"")&gt;0,IF(ISERROR(VLOOKUP(E2827,SpeciesLookup!B:G,6,FALSE)=TRUE),"",VLOOKUP(E2827,SpeciesLookup!B:G,6,FALSE)),"")</f>
        <v/>
      </c>
      <c r="H2827" s="128" t="str">
        <f>IF(LEN(E2827&amp;"")&gt;0,IF(ISERROR(VLOOKUP(E2827,SpeciesLookup!B:G,5,FALSE)=TRUE),"",VLOOKUP(E2827,SpeciesLookup!B:G,5,FALSE)),"")</f>
        <v/>
      </c>
      <c r="I2827" s="11"/>
      <c r="J2827" s="73"/>
      <c r="K2827" s="11"/>
      <c r="L2827" s="127" t="str">
        <f>TRIM(IF(ISERROR(VLOOKUP(R2827,SpeciesValidation!D:T,IF(ISNA(VLOOKUP(J2827,Validation!B$2:C$15,2,FALSE)),FALSE,VLOOKUP(J2827,Validation!B$2:C$15,2,FALSE)))),IF(LEN(E2827&amp;"")&gt;0,"",""),VLOOKUP(R2827,SpeciesValidation!D:T,VLOOKUP(J2827,Validation!B$2:C$15,2,FALSE),FALSE)) &amp; " " &amp; IF(ISERROR(IF(LEFT(J2827,1)="A",IF(IF(VLOOKUP(R2827,SpeciesValidation!D:W,20,FALSE)=FALSE,OR(TEXT(A2827,"MMDD")&lt;VLOOKUP(R2827,SpeciesValidation!D:W,18,FALSE),TEXT(A2827,"MMDD")&gt;VLOOKUP(R2827,SpeciesValidation!D:W,19,FALSE)),IF(TEXT(A2827,"MMDD")&lt;"0701",TEXT(A2827,"MMDD")&gt;VLOOKUP(R2827,SpeciesValidation!D:W,18,FALSE),TEXT(A2827,"MMDD")&lt;VLOOKUP(R2827,SpeciesValidation!D:W,19,FALSE))),"Date outside expected range for this species",""),"")),"",IF(LEFT(J2827,1)="A",IF(IF(VLOOKUP(R2827,SpeciesValidation!D:W,20,FALSE)=FALSE,OR(TEXT(A2827,"MMDD")&lt;VLOOKUP(R2827,SpeciesValidation!D:W,18,FALSE),TEXT(A2827,"MMDD")&gt;VLOOKUP(R2827,SpeciesValidation!D:W,19,FALSE)),IF(TEXT(A2827,"MMDD")&lt;"0701",TEXT(A2827,"MMDD")&gt;VLOOKUP(R2827,SpeciesValidation!D:W,18,FALSE),TEXT(A2827,"MMDD")&lt;VLOOKUP(R2827,SpeciesValidation!D:W,19,FALSE))),"Date outside expected range for this species",""),"")))</f>
        <v/>
      </c>
      <c r="M2827" s="127" t="str">
        <f>IF(LEN(E2827&amp;"")&gt;0,IF(ISERROR(VLOOKUP(R2827,SpeciesValidation!D:I,6,FALSE)),"",VLOOKUP(R2827,SpeciesValidation!D:I,6,FALSE)),"")</f>
        <v/>
      </c>
      <c r="Q2827" s="36" t="str">
        <f>IF(LEN(E2827&amp;"")&gt;0,IF(ISERROR(VLOOKUP(E2827,SpeciesValidation!B:G,2,FALSE)=TRUE),"",VLOOKUP(E2827,SpeciesValidation!B:G,2,FALSE)),"")</f>
        <v/>
      </c>
      <c r="R2827" s="36" t="str">
        <f>IF(LEN(E2827&amp;"")&gt;0,IF(ISERROR(VLOOKUP(E2827,SpeciesLookup!B:G,4,FALSE)=TRUE),"",VLOOKUP(E2827,SpeciesLookup!B:G,4,FALSE)),"")</f>
        <v/>
      </c>
    </row>
    <row r="2828" spans="1:18" ht="13.2" x14ac:dyDescent="0.25">
      <c r="A2828" s="72"/>
      <c r="D2828" s="11"/>
      <c r="G2828" s="128" t="str">
        <f>IF(LEN(E2828&amp;"")&gt;0,IF(ISERROR(VLOOKUP(E2828,SpeciesLookup!B:G,6,FALSE)=TRUE),"",VLOOKUP(E2828,SpeciesLookup!B:G,6,FALSE)),"")</f>
        <v/>
      </c>
      <c r="H2828" s="128" t="str">
        <f>IF(LEN(E2828&amp;"")&gt;0,IF(ISERROR(VLOOKUP(E2828,SpeciesLookup!B:G,5,FALSE)=TRUE),"",VLOOKUP(E2828,SpeciesLookup!B:G,5,FALSE)),"")</f>
        <v/>
      </c>
      <c r="I2828" s="11"/>
      <c r="J2828" s="73"/>
      <c r="K2828" s="11"/>
      <c r="L2828" s="127" t="str">
        <f>TRIM(IF(ISERROR(VLOOKUP(R2828,SpeciesValidation!D:T,IF(ISNA(VLOOKUP(J2828,Validation!B$2:C$15,2,FALSE)),FALSE,VLOOKUP(J2828,Validation!B$2:C$15,2,FALSE)))),IF(LEN(E2828&amp;"")&gt;0,"",""),VLOOKUP(R2828,SpeciesValidation!D:T,VLOOKUP(J2828,Validation!B$2:C$15,2,FALSE),FALSE)) &amp; " " &amp; IF(ISERROR(IF(LEFT(J2828,1)="A",IF(IF(VLOOKUP(R2828,SpeciesValidation!D:W,20,FALSE)=FALSE,OR(TEXT(A2828,"MMDD")&lt;VLOOKUP(R2828,SpeciesValidation!D:W,18,FALSE),TEXT(A2828,"MMDD")&gt;VLOOKUP(R2828,SpeciesValidation!D:W,19,FALSE)),IF(TEXT(A2828,"MMDD")&lt;"0701",TEXT(A2828,"MMDD")&gt;VLOOKUP(R2828,SpeciesValidation!D:W,18,FALSE),TEXT(A2828,"MMDD")&lt;VLOOKUP(R2828,SpeciesValidation!D:W,19,FALSE))),"Date outside expected range for this species",""),"")),"",IF(LEFT(J2828,1)="A",IF(IF(VLOOKUP(R2828,SpeciesValidation!D:W,20,FALSE)=FALSE,OR(TEXT(A2828,"MMDD")&lt;VLOOKUP(R2828,SpeciesValidation!D:W,18,FALSE),TEXT(A2828,"MMDD")&gt;VLOOKUP(R2828,SpeciesValidation!D:W,19,FALSE)),IF(TEXT(A2828,"MMDD")&lt;"0701",TEXT(A2828,"MMDD")&gt;VLOOKUP(R2828,SpeciesValidation!D:W,18,FALSE),TEXT(A2828,"MMDD")&lt;VLOOKUP(R2828,SpeciesValidation!D:W,19,FALSE))),"Date outside expected range for this species",""),"")))</f>
        <v/>
      </c>
      <c r="M2828" s="127" t="str">
        <f>IF(LEN(E2828&amp;"")&gt;0,IF(ISERROR(VLOOKUP(R2828,SpeciesValidation!D:I,6,FALSE)),"",VLOOKUP(R2828,SpeciesValidation!D:I,6,FALSE)),"")</f>
        <v/>
      </c>
      <c r="Q2828" s="36" t="str">
        <f>IF(LEN(E2828&amp;"")&gt;0,IF(ISERROR(VLOOKUP(E2828,SpeciesValidation!B:G,2,FALSE)=TRUE),"",VLOOKUP(E2828,SpeciesValidation!B:G,2,FALSE)),"")</f>
        <v/>
      </c>
      <c r="R2828" s="36" t="str">
        <f>IF(LEN(E2828&amp;"")&gt;0,IF(ISERROR(VLOOKUP(E2828,SpeciesLookup!B:G,4,FALSE)=TRUE),"",VLOOKUP(E2828,SpeciesLookup!B:G,4,FALSE)),"")</f>
        <v/>
      </c>
    </row>
    <row r="2829" spans="1:18" ht="13.2" x14ac:dyDescent="0.25">
      <c r="A2829" s="72"/>
      <c r="D2829" s="11"/>
      <c r="G2829" s="128" t="str">
        <f>IF(LEN(E2829&amp;"")&gt;0,IF(ISERROR(VLOOKUP(E2829,SpeciesLookup!B:G,6,FALSE)=TRUE),"",VLOOKUP(E2829,SpeciesLookup!B:G,6,FALSE)),"")</f>
        <v/>
      </c>
      <c r="H2829" s="128" t="str">
        <f>IF(LEN(E2829&amp;"")&gt;0,IF(ISERROR(VLOOKUP(E2829,SpeciesLookup!B:G,5,FALSE)=TRUE),"",VLOOKUP(E2829,SpeciesLookup!B:G,5,FALSE)),"")</f>
        <v/>
      </c>
      <c r="I2829" s="11"/>
      <c r="J2829" s="73"/>
      <c r="K2829" s="11"/>
      <c r="L2829" s="127" t="str">
        <f>TRIM(IF(ISERROR(VLOOKUP(R2829,SpeciesValidation!D:T,IF(ISNA(VLOOKUP(J2829,Validation!B$2:C$15,2,FALSE)),FALSE,VLOOKUP(J2829,Validation!B$2:C$15,2,FALSE)))),IF(LEN(E2829&amp;"")&gt;0,"",""),VLOOKUP(R2829,SpeciesValidation!D:T,VLOOKUP(J2829,Validation!B$2:C$15,2,FALSE),FALSE)) &amp; " " &amp; IF(ISERROR(IF(LEFT(J2829,1)="A",IF(IF(VLOOKUP(R2829,SpeciesValidation!D:W,20,FALSE)=FALSE,OR(TEXT(A2829,"MMDD")&lt;VLOOKUP(R2829,SpeciesValidation!D:W,18,FALSE),TEXT(A2829,"MMDD")&gt;VLOOKUP(R2829,SpeciesValidation!D:W,19,FALSE)),IF(TEXT(A2829,"MMDD")&lt;"0701",TEXT(A2829,"MMDD")&gt;VLOOKUP(R2829,SpeciesValidation!D:W,18,FALSE),TEXT(A2829,"MMDD")&lt;VLOOKUP(R2829,SpeciesValidation!D:W,19,FALSE))),"Date outside expected range for this species",""),"")),"",IF(LEFT(J2829,1)="A",IF(IF(VLOOKUP(R2829,SpeciesValidation!D:W,20,FALSE)=FALSE,OR(TEXT(A2829,"MMDD")&lt;VLOOKUP(R2829,SpeciesValidation!D:W,18,FALSE),TEXT(A2829,"MMDD")&gt;VLOOKUP(R2829,SpeciesValidation!D:W,19,FALSE)),IF(TEXT(A2829,"MMDD")&lt;"0701",TEXT(A2829,"MMDD")&gt;VLOOKUP(R2829,SpeciesValidation!D:W,18,FALSE),TEXT(A2829,"MMDD")&lt;VLOOKUP(R2829,SpeciesValidation!D:W,19,FALSE))),"Date outside expected range for this species",""),"")))</f>
        <v/>
      </c>
      <c r="M2829" s="127" t="str">
        <f>IF(LEN(E2829&amp;"")&gt;0,IF(ISERROR(VLOOKUP(R2829,SpeciesValidation!D:I,6,FALSE)),"",VLOOKUP(R2829,SpeciesValidation!D:I,6,FALSE)),"")</f>
        <v/>
      </c>
      <c r="Q2829" s="36" t="str">
        <f>IF(LEN(E2829&amp;"")&gt;0,IF(ISERROR(VLOOKUP(E2829,SpeciesValidation!B:G,2,FALSE)=TRUE),"",VLOOKUP(E2829,SpeciesValidation!B:G,2,FALSE)),"")</f>
        <v/>
      </c>
      <c r="R2829" s="36" t="str">
        <f>IF(LEN(E2829&amp;"")&gt;0,IF(ISERROR(VLOOKUP(E2829,SpeciesLookup!B:G,4,FALSE)=TRUE),"",VLOOKUP(E2829,SpeciesLookup!B:G,4,FALSE)),"")</f>
        <v/>
      </c>
    </row>
    <row r="2830" spans="1:18" ht="13.2" x14ac:dyDescent="0.25">
      <c r="A2830" s="72"/>
      <c r="D2830" s="11"/>
      <c r="G2830" s="128" t="str">
        <f>IF(LEN(E2830&amp;"")&gt;0,IF(ISERROR(VLOOKUP(E2830,SpeciesLookup!B:G,6,FALSE)=TRUE),"",VLOOKUP(E2830,SpeciesLookup!B:G,6,FALSE)),"")</f>
        <v/>
      </c>
      <c r="H2830" s="128" t="str">
        <f>IF(LEN(E2830&amp;"")&gt;0,IF(ISERROR(VLOOKUP(E2830,SpeciesLookup!B:G,5,FALSE)=TRUE),"",VLOOKUP(E2830,SpeciesLookup!B:G,5,FALSE)),"")</f>
        <v/>
      </c>
      <c r="I2830" s="11"/>
      <c r="J2830" s="73"/>
      <c r="K2830" s="11"/>
      <c r="L2830" s="127" t="str">
        <f>TRIM(IF(ISERROR(VLOOKUP(R2830,SpeciesValidation!D:T,IF(ISNA(VLOOKUP(J2830,Validation!B$2:C$15,2,FALSE)),FALSE,VLOOKUP(J2830,Validation!B$2:C$15,2,FALSE)))),IF(LEN(E2830&amp;"")&gt;0,"",""),VLOOKUP(R2830,SpeciesValidation!D:T,VLOOKUP(J2830,Validation!B$2:C$15,2,FALSE),FALSE)) &amp; " " &amp; IF(ISERROR(IF(LEFT(J2830,1)="A",IF(IF(VLOOKUP(R2830,SpeciesValidation!D:W,20,FALSE)=FALSE,OR(TEXT(A2830,"MMDD")&lt;VLOOKUP(R2830,SpeciesValidation!D:W,18,FALSE),TEXT(A2830,"MMDD")&gt;VLOOKUP(R2830,SpeciesValidation!D:W,19,FALSE)),IF(TEXT(A2830,"MMDD")&lt;"0701",TEXT(A2830,"MMDD")&gt;VLOOKUP(R2830,SpeciesValidation!D:W,18,FALSE),TEXT(A2830,"MMDD")&lt;VLOOKUP(R2830,SpeciesValidation!D:W,19,FALSE))),"Date outside expected range for this species",""),"")),"",IF(LEFT(J2830,1)="A",IF(IF(VLOOKUP(R2830,SpeciesValidation!D:W,20,FALSE)=FALSE,OR(TEXT(A2830,"MMDD")&lt;VLOOKUP(R2830,SpeciesValidation!D:W,18,FALSE),TEXT(A2830,"MMDD")&gt;VLOOKUP(R2830,SpeciesValidation!D:W,19,FALSE)),IF(TEXT(A2830,"MMDD")&lt;"0701",TEXT(A2830,"MMDD")&gt;VLOOKUP(R2830,SpeciesValidation!D:W,18,FALSE),TEXT(A2830,"MMDD")&lt;VLOOKUP(R2830,SpeciesValidation!D:W,19,FALSE))),"Date outside expected range for this species",""),"")))</f>
        <v/>
      </c>
      <c r="M2830" s="127" t="str">
        <f>IF(LEN(E2830&amp;"")&gt;0,IF(ISERROR(VLOOKUP(R2830,SpeciesValidation!D:I,6,FALSE)),"",VLOOKUP(R2830,SpeciesValidation!D:I,6,FALSE)),"")</f>
        <v/>
      </c>
      <c r="Q2830" s="36" t="str">
        <f>IF(LEN(E2830&amp;"")&gt;0,IF(ISERROR(VLOOKUP(E2830,SpeciesValidation!B:G,2,FALSE)=TRUE),"",VLOOKUP(E2830,SpeciesValidation!B:G,2,FALSE)),"")</f>
        <v/>
      </c>
      <c r="R2830" s="36" t="str">
        <f>IF(LEN(E2830&amp;"")&gt;0,IF(ISERROR(VLOOKUP(E2830,SpeciesLookup!B:G,4,FALSE)=TRUE),"",VLOOKUP(E2830,SpeciesLookup!B:G,4,FALSE)),"")</f>
        <v/>
      </c>
    </row>
    <row r="2831" spans="1:18" ht="13.2" x14ac:dyDescent="0.25">
      <c r="A2831" s="72"/>
      <c r="D2831" s="11"/>
      <c r="G2831" s="128" t="str">
        <f>IF(LEN(E2831&amp;"")&gt;0,IF(ISERROR(VLOOKUP(E2831,SpeciesLookup!B:G,6,FALSE)=TRUE),"",VLOOKUP(E2831,SpeciesLookup!B:G,6,FALSE)),"")</f>
        <v/>
      </c>
      <c r="H2831" s="128" t="str">
        <f>IF(LEN(E2831&amp;"")&gt;0,IF(ISERROR(VLOOKUP(E2831,SpeciesLookup!B:G,5,FALSE)=TRUE),"",VLOOKUP(E2831,SpeciesLookup!B:G,5,FALSE)),"")</f>
        <v/>
      </c>
      <c r="I2831" s="11"/>
      <c r="J2831" s="73"/>
      <c r="K2831" s="11"/>
      <c r="L2831" s="127" t="str">
        <f>TRIM(IF(ISERROR(VLOOKUP(R2831,SpeciesValidation!D:T,IF(ISNA(VLOOKUP(J2831,Validation!B$2:C$15,2,FALSE)),FALSE,VLOOKUP(J2831,Validation!B$2:C$15,2,FALSE)))),IF(LEN(E2831&amp;"")&gt;0,"",""),VLOOKUP(R2831,SpeciesValidation!D:T,VLOOKUP(J2831,Validation!B$2:C$15,2,FALSE),FALSE)) &amp; " " &amp; IF(ISERROR(IF(LEFT(J2831,1)="A",IF(IF(VLOOKUP(R2831,SpeciesValidation!D:W,20,FALSE)=FALSE,OR(TEXT(A2831,"MMDD")&lt;VLOOKUP(R2831,SpeciesValidation!D:W,18,FALSE),TEXT(A2831,"MMDD")&gt;VLOOKUP(R2831,SpeciesValidation!D:W,19,FALSE)),IF(TEXT(A2831,"MMDD")&lt;"0701",TEXT(A2831,"MMDD")&gt;VLOOKUP(R2831,SpeciesValidation!D:W,18,FALSE),TEXT(A2831,"MMDD")&lt;VLOOKUP(R2831,SpeciesValidation!D:W,19,FALSE))),"Date outside expected range for this species",""),"")),"",IF(LEFT(J2831,1)="A",IF(IF(VLOOKUP(R2831,SpeciesValidation!D:W,20,FALSE)=FALSE,OR(TEXT(A2831,"MMDD")&lt;VLOOKUP(R2831,SpeciesValidation!D:W,18,FALSE),TEXT(A2831,"MMDD")&gt;VLOOKUP(R2831,SpeciesValidation!D:W,19,FALSE)),IF(TEXT(A2831,"MMDD")&lt;"0701",TEXT(A2831,"MMDD")&gt;VLOOKUP(R2831,SpeciesValidation!D:W,18,FALSE),TEXT(A2831,"MMDD")&lt;VLOOKUP(R2831,SpeciesValidation!D:W,19,FALSE))),"Date outside expected range for this species",""),"")))</f>
        <v/>
      </c>
      <c r="M2831" s="127" t="str">
        <f>IF(LEN(E2831&amp;"")&gt;0,IF(ISERROR(VLOOKUP(R2831,SpeciesValidation!D:I,6,FALSE)),"",VLOOKUP(R2831,SpeciesValidation!D:I,6,FALSE)),"")</f>
        <v/>
      </c>
      <c r="Q2831" s="36" t="str">
        <f>IF(LEN(E2831&amp;"")&gt;0,IF(ISERROR(VLOOKUP(E2831,SpeciesValidation!B:G,2,FALSE)=TRUE),"",VLOOKUP(E2831,SpeciesValidation!B:G,2,FALSE)),"")</f>
        <v/>
      </c>
      <c r="R2831" s="36" t="str">
        <f>IF(LEN(E2831&amp;"")&gt;0,IF(ISERROR(VLOOKUP(E2831,SpeciesLookup!B:G,4,FALSE)=TRUE),"",VLOOKUP(E2831,SpeciesLookup!B:G,4,FALSE)),"")</f>
        <v/>
      </c>
    </row>
    <row r="2832" spans="1:18" ht="13.2" x14ac:dyDescent="0.25">
      <c r="A2832" s="72"/>
      <c r="D2832" s="11"/>
      <c r="G2832" s="128" t="str">
        <f>IF(LEN(E2832&amp;"")&gt;0,IF(ISERROR(VLOOKUP(E2832,SpeciesLookup!B:G,6,FALSE)=TRUE),"",VLOOKUP(E2832,SpeciesLookup!B:G,6,FALSE)),"")</f>
        <v/>
      </c>
      <c r="H2832" s="128" t="str">
        <f>IF(LEN(E2832&amp;"")&gt;0,IF(ISERROR(VLOOKUP(E2832,SpeciesLookup!B:G,5,FALSE)=TRUE),"",VLOOKUP(E2832,SpeciesLookup!B:G,5,FALSE)),"")</f>
        <v/>
      </c>
      <c r="I2832" s="11"/>
      <c r="J2832" s="73"/>
      <c r="K2832" s="11"/>
      <c r="L2832" s="127" t="str">
        <f>TRIM(IF(ISERROR(VLOOKUP(R2832,SpeciesValidation!D:T,IF(ISNA(VLOOKUP(J2832,Validation!B$2:C$15,2,FALSE)),FALSE,VLOOKUP(J2832,Validation!B$2:C$15,2,FALSE)))),IF(LEN(E2832&amp;"")&gt;0,"",""),VLOOKUP(R2832,SpeciesValidation!D:T,VLOOKUP(J2832,Validation!B$2:C$15,2,FALSE),FALSE)) &amp; " " &amp; IF(ISERROR(IF(LEFT(J2832,1)="A",IF(IF(VLOOKUP(R2832,SpeciesValidation!D:W,20,FALSE)=FALSE,OR(TEXT(A2832,"MMDD")&lt;VLOOKUP(R2832,SpeciesValidation!D:W,18,FALSE),TEXT(A2832,"MMDD")&gt;VLOOKUP(R2832,SpeciesValidation!D:W,19,FALSE)),IF(TEXT(A2832,"MMDD")&lt;"0701",TEXT(A2832,"MMDD")&gt;VLOOKUP(R2832,SpeciesValidation!D:W,18,FALSE),TEXT(A2832,"MMDD")&lt;VLOOKUP(R2832,SpeciesValidation!D:W,19,FALSE))),"Date outside expected range for this species",""),"")),"",IF(LEFT(J2832,1)="A",IF(IF(VLOOKUP(R2832,SpeciesValidation!D:W,20,FALSE)=FALSE,OR(TEXT(A2832,"MMDD")&lt;VLOOKUP(R2832,SpeciesValidation!D:W,18,FALSE),TEXT(A2832,"MMDD")&gt;VLOOKUP(R2832,SpeciesValidation!D:W,19,FALSE)),IF(TEXT(A2832,"MMDD")&lt;"0701",TEXT(A2832,"MMDD")&gt;VLOOKUP(R2832,SpeciesValidation!D:W,18,FALSE),TEXT(A2832,"MMDD")&lt;VLOOKUP(R2832,SpeciesValidation!D:W,19,FALSE))),"Date outside expected range for this species",""),"")))</f>
        <v/>
      </c>
      <c r="M2832" s="127" t="str">
        <f>IF(LEN(E2832&amp;"")&gt;0,IF(ISERROR(VLOOKUP(R2832,SpeciesValidation!D:I,6,FALSE)),"",VLOOKUP(R2832,SpeciesValidation!D:I,6,FALSE)),"")</f>
        <v/>
      </c>
      <c r="Q2832" s="36" t="str">
        <f>IF(LEN(E2832&amp;"")&gt;0,IF(ISERROR(VLOOKUP(E2832,SpeciesValidation!B:G,2,FALSE)=TRUE),"",VLOOKUP(E2832,SpeciesValidation!B:G,2,FALSE)),"")</f>
        <v/>
      </c>
      <c r="R2832" s="36" t="str">
        <f>IF(LEN(E2832&amp;"")&gt;0,IF(ISERROR(VLOOKUP(E2832,SpeciesLookup!B:G,4,FALSE)=TRUE),"",VLOOKUP(E2832,SpeciesLookup!B:G,4,FALSE)),"")</f>
        <v/>
      </c>
    </row>
    <row r="2833" spans="1:18" ht="13.2" x14ac:dyDescent="0.25">
      <c r="A2833" s="72"/>
      <c r="D2833" s="11"/>
      <c r="G2833" s="128" t="str">
        <f>IF(LEN(E2833&amp;"")&gt;0,IF(ISERROR(VLOOKUP(E2833,SpeciesLookup!B:G,6,FALSE)=TRUE),"",VLOOKUP(E2833,SpeciesLookup!B:G,6,FALSE)),"")</f>
        <v/>
      </c>
      <c r="H2833" s="128" t="str">
        <f>IF(LEN(E2833&amp;"")&gt;0,IF(ISERROR(VLOOKUP(E2833,SpeciesLookup!B:G,5,FALSE)=TRUE),"",VLOOKUP(E2833,SpeciesLookup!B:G,5,FALSE)),"")</f>
        <v/>
      </c>
      <c r="I2833" s="11"/>
      <c r="J2833" s="73"/>
      <c r="K2833" s="11"/>
      <c r="L2833" s="127" t="str">
        <f>TRIM(IF(ISERROR(VLOOKUP(R2833,SpeciesValidation!D:T,IF(ISNA(VLOOKUP(J2833,Validation!B$2:C$15,2,FALSE)),FALSE,VLOOKUP(J2833,Validation!B$2:C$15,2,FALSE)))),IF(LEN(E2833&amp;"")&gt;0,"",""),VLOOKUP(R2833,SpeciesValidation!D:T,VLOOKUP(J2833,Validation!B$2:C$15,2,FALSE),FALSE)) &amp; " " &amp; IF(ISERROR(IF(LEFT(J2833,1)="A",IF(IF(VLOOKUP(R2833,SpeciesValidation!D:W,20,FALSE)=FALSE,OR(TEXT(A2833,"MMDD")&lt;VLOOKUP(R2833,SpeciesValidation!D:W,18,FALSE),TEXT(A2833,"MMDD")&gt;VLOOKUP(R2833,SpeciesValidation!D:W,19,FALSE)),IF(TEXT(A2833,"MMDD")&lt;"0701",TEXT(A2833,"MMDD")&gt;VLOOKUP(R2833,SpeciesValidation!D:W,18,FALSE),TEXT(A2833,"MMDD")&lt;VLOOKUP(R2833,SpeciesValidation!D:W,19,FALSE))),"Date outside expected range for this species",""),"")),"",IF(LEFT(J2833,1)="A",IF(IF(VLOOKUP(R2833,SpeciesValidation!D:W,20,FALSE)=FALSE,OR(TEXT(A2833,"MMDD")&lt;VLOOKUP(R2833,SpeciesValidation!D:W,18,FALSE),TEXT(A2833,"MMDD")&gt;VLOOKUP(R2833,SpeciesValidation!D:W,19,FALSE)),IF(TEXT(A2833,"MMDD")&lt;"0701",TEXT(A2833,"MMDD")&gt;VLOOKUP(R2833,SpeciesValidation!D:W,18,FALSE),TEXT(A2833,"MMDD")&lt;VLOOKUP(R2833,SpeciesValidation!D:W,19,FALSE))),"Date outside expected range for this species",""),"")))</f>
        <v/>
      </c>
      <c r="M2833" s="127" t="str">
        <f>IF(LEN(E2833&amp;"")&gt;0,IF(ISERROR(VLOOKUP(R2833,SpeciesValidation!D:I,6,FALSE)),"",VLOOKUP(R2833,SpeciesValidation!D:I,6,FALSE)),"")</f>
        <v/>
      </c>
      <c r="Q2833" s="36" t="str">
        <f>IF(LEN(E2833&amp;"")&gt;0,IF(ISERROR(VLOOKUP(E2833,SpeciesValidation!B:G,2,FALSE)=TRUE),"",VLOOKUP(E2833,SpeciesValidation!B:G,2,FALSE)),"")</f>
        <v/>
      </c>
      <c r="R2833" s="36" t="str">
        <f>IF(LEN(E2833&amp;"")&gt;0,IF(ISERROR(VLOOKUP(E2833,SpeciesLookup!B:G,4,FALSE)=TRUE),"",VLOOKUP(E2833,SpeciesLookup!B:G,4,FALSE)),"")</f>
        <v/>
      </c>
    </row>
    <row r="2834" spans="1:18" ht="13.2" x14ac:dyDescent="0.25">
      <c r="A2834" s="72"/>
      <c r="D2834" s="11"/>
      <c r="G2834" s="128" t="str">
        <f>IF(LEN(E2834&amp;"")&gt;0,IF(ISERROR(VLOOKUP(E2834,SpeciesLookup!B:G,6,FALSE)=TRUE),"",VLOOKUP(E2834,SpeciesLookup!B:G,6,FALSE)),"")</f>
        <v/>
      </c>
      <c r="H2834" s="128" t="str">
        <f>IF(LEN(E2834&amp;"")&gt;0,IF(ISERROR(VLOOKUP(E2834,SpeciesLookup!B:G,5,FALSE)=TRUE),"",VLOOKUP(E2834,SpeciesLookup!B:G,5,FALSE)),"")</f>
        <v/>
      </c>
      <c r="I2834" s="11"/>
      <c r="J2834" s="73"/>
      <c r="K2834" s="11"/>
      <c r="L2834" s="127" t="str">
        <f>TRIM(IF(ISERROR(VLOOKUP(R2834,SpeciesValidation!D:T,IF(ISNA(VLOOKUP(J2834,Validation!B$2:C$15,2,FALSE)),FALSE,VLOOKUP(J2834,Validation!B$2:C$15,2,FALSE)))),IF(LEN(E2834&amp;"")&gt;0,"",""),VLOOKUP(R2834,SpeciesValidation!D:T,VLOOKUP(J2834,Validation!B$2:C$15,2,FALSE),FALSE)) &amp; " " &amp; IF(ISERROR(IF(LEFT(J2834,1)="A",IF(IF(VLOOKUP(R2834,SpeciesValidation!D:W,20,FALSE)=FALSE,OR(TEXT(A2834,"MMDD")&lt;VLOOKUP(R2834,SpeciesValidation!D:W,18,FALSE),TEXT(A2834,"MMDD")&gt;VLOOKUP(R2834,SpeciesValidation!D:W,19,FALSE)),IF(TEXT(A2834,"MMDD")&lt;"0701",TEXT(A2834,"MMDD")&gt;VLOOKUP(R2834,SpeciesValidation!D:W,18,FALSE),TEXT(A2834,"MMDD")&lt;VLOOKUP(R2834,SpeciesValidation!D:W,19,FALSE))),"Date outside expected range for this species",""),"")),"",IF(LEFT(J2834,1)="A",IF(IF(VLOOKUP(R2834,SpeciesValidation!D:W,20,FALSE)=FALSE,OR(TEXT(A2834,"MMDD")&lt;VLOOKUP(R2834,SpeciesValidation!D:W,18,FALSE),TEXT(A2834,"MMDD")&gt;VLOOKUP(R2834,SpeciesValidation!D:W,19,FALSE)),IF(TEXT(A2834,"MMDD")&lt;"0701",TEXT(A2834,"MMDD")&gt;VLOOKUP(R2834,SpeciesValidation!D:W,18,FALSE),TEXT(A2834,"MMDD")&lt;VLOOKUP(R2834,SpeciesValidation!D:W,19,FALSE))),"Date outside expected range for this species",""),"")))</f>
        <v/>
      </c>
      <c r="M2834" s="127" t="str">
        <f>IF(LEN(E2834&amp;"")&gt;0,IF(ISERROR(VLOOKUP(R2834,SpeciesValidation!D:I,6,FALSE)),"",VLOOKUP(R2834,SpeciesValidation!D:I,6,FALSE)),"")</f>
        <v/>
      </c>
      <c r="Q2834" s="36" t="str">
        <f>IF(LEN(E2834&amp;"")&gt;0,IF(ISERROR(VLOOKUP(E2834,SpeciesValidation!B:G,2,FALSE)=TRUE),"",VLOOKUP(E2834,SpeciesValidation!B:G,2,FALSE)),"")</f>
        <v/>
      </c>
      <c r="R2834" s="36" t="str">
        <f>IF(LEN(E2834&amp;"")&gt;0,IF(ISERROR(VLOOKUP(E2834,SpeciesLookup!B:G,4,FALSE)=TRUE),"",VLOOKUP(E2834,SpeciesLookup!B:G,4,FALSE)),"")</f>
        <v/>
      </c>
    </row>
    <row r="2835" spans="1:18" ht="13.2" x14ac:dyDescent="0.25">
      <c r="A2835" s="72"/>
      <c r="D2835" s="11"/>
      <c r="G2835" s="128" t="str">
        <f>IF(LEN(E2835&amp;"")&gt;0,IF(ISERROR(VLOOKUP(E2835,SpeciesLookup!B:G,6,FALSE)=TRUE),"",VLOOKUP(E2835,SpeciesLookup!B:G,6,FALSE)),"")</f>
        <v/>
      </c>
      <c r="H2835" s="128" t="str">
        <f>IF(LEN(E2835&amp;"")&gt;0,IF(ISERROR(VLOOKUP(E2835,SpeciesLookup!B:G,5,FALSE)=TRUE),"",VLOOKUP(E2835,SpeciesLookup!B:G,5,FALSE)),"")</f>
        <v/>
      </c>
      <c r="I2835" s="11"/>
      <c r="J2835" s="73"/>
      <c r="K2835" s="11"/>
      <c r="L2835" s="127" t="str">
        <f>TRIM(IF(ISERROR(VLOOKUP(R2835,SpeciesValidation!D:T,IF(ISNA(VLOOKUP(J2835,Validation!B$2:C$15,2,FALSE)),FALSE,VLOOKUP(J2835,Validation!B$2:C$15,2,FALSE)))),IF(LEN(E2835&amp;"")&gt;0,"",""),VLOOKUP(R2835,SpeciesValidation!D:T,VLOOKUP(J2835,Validation!B$2:C$15,2,FALSE),FALSE)) &amp; " " &amp; IF(ISERROR(IF(LEFT(J2835,1)="A",IF(IF(VLOOKUP(R2835,SpeciesValidation!D:W,20,FALSE)=FALSE,OR(TEXT(A2835,"MMDD")&lt;VLOOKUP(R2835,SpeciesValidation!D:W,18,FALSE),TEXT(A2835,"MMDD")&gt;VLOOKUP(R2835,SpeciesValidation!D:W,19,FALSE)),IF(TEXT(A2835,"MMDD")&lt;"0701",TEXT(A2835,"MMDD")&gt;VLOOKUP(R2835,SpeciesValidation!D:W,18,FALSE),TEXT(A2835,"MMDD")&lt;VLOOKUP(R2835,SpeciesValidation!D:W,19,FALSE))),"Date outside expected range for this species",""),"")),"",IF(LEFT(J2835,1)="A",IF(IF(VLOOKUP(R2835,SpeciesValidation!D:W,20,FALSE)=FALSE,OR(TEXT(A2835,"MMDD")&lt;VLOOKUP(R2835,SpeciesValidation!D:W,18,FALSE),TEXT(A2835,"MMDD")&gt;VLOOKUP(R2835,SpeciesValidation!D:W,19,FALSE)),IF(TEXT(A2835,"MMDD")&lt;"0701",TEXT(A2835,"MMDD")&gt;VLOOKUP(R2835,SpeciesValidation!D:W,18,FALSE),TEXT(A2835,"MMDD")&lt;VLOOKUP(R2835,SpeciesValidation!D:W,19,FALSE))),"Date outside expected range for this species",""),"")))</f>
        <v/>
      </c>
      <c r="M2835" s="127" t="str">
        <f>IF(LEN(E2835&amp;"")&gt;0,IF(ISERROR(VLOOKUP(R2835,SpeciesValidation!D:I,6,FALSE)),"",VLOOKUP(R2835,SpeciesValidation!D:I,6,FALSE)),"")</f>
        <v/>
      </c>
      <c r="Q2835" s="36" t="str">
        <f>IF(LEN(E2835&amp;"")&gt;0,IF(ISERROR(VLOOKUP(E2835,SpeciesValidation!B:G,2,FALSE)=TRUE),"",VLOOKUP(E2835,SpeciesValidation!B:G,2,FALSE)),"")</f>
        <v/>
      </c>
      <c r="R2835" s="36" t="str">
        <f>IF(LEN(E2835&amp;"")&gt;0,IF(ISERROR(VLOOKUP(E2835,SpeciesLookup!B:G,4,FALSE)=TRUE),"",VLOOKUP(E2835,SpeciesLookup!B:G,4,FALSE)),"")</f>
        <v/>
      </c>
    </row>
    <row r="2836" spans="1:18" ht="13.2" x14ac:dyDescent="0.25">
      <c r="A2836" s="72"/>
      <c r="D2836" s="11"/>
      <c r="G2836" s="128" t="str">
        <f>IF(LEN(E2836&amp;"")&gt;0,IF(ISERROR(VLOOKUP(E2836,SpeciesLookup!B:G,6,FALSE)=TRUE),"",VLOOKUP(E2836,SpeciesLookup!B:G,6,FALSE)),"")</f>
        <v/>
      </c>
      <c r="H2836" s="128" t="str">
        <f>IF(LEN(E2836&amp;"")&gt;0,IF(ISERROR(VLOOKUP(E2836,SpeciesLookup!B:G,5,FALSE)=TRUE),"",VLOOKUP(E2836,SpeciesLookup!B:G,5,FALSE)),"")</f>
        <v/>
      </c>
      <c r="I2836" s="11"/>
      <c r="J2836" s="73"/>
      <c r="K2836" s="11"/>
      <c r="L2836" s="127" t="str">
        <f>TRIM(IF(ISERROR(VLOOKUP(R2836,SpeciesValidation!D:T,IF(ISNA(VLOOKUP(J2836,Validation!B$2:C$15,2,FALSE)),FALSE,VLOOKUP(J2836,Validation!B$2:C$15,2,FALSE)))),IF(LEN(E2836&amp;"")&gt;0,"",""),VLOOKUP(R2836,SpeciesValidation!D:T,VLOOKUP(J2836,Validation!B$2:C$15,2,FALSE),FALSE)) &amp; " " &amp; IF(ISERROR(IF(LEFT(J2836,1)="A",IF(IF(VLOOKUP(R2836,SpeciesValidation!D:W,20,FALSE)=FALSE,OR(TEXT(A2836,"MMDD")&lt;VLOOKUP(R2836,SpeciesValidation!D:W,18,FALSE),TEXT(A2836,"MMDD")&gt;VLOOKUP(R2836,SpeciesValidation!D:W,19,FALSE)),IF(TEXT(A2836,"MMDD")&lt;"0701",TEXT(A2836,"MMDD")&gt;VLOOKUP(R2836,SpeciesValidation!D:W,18,FALSE),TEXT(A2836,"MMDD")&lt;VLOOKUP(R2836,SpeciesValidation!D:W,19,FALSE))),"Date outside expected range for this species",""),"")),"",IF(LEFT(J2836,1)="A",IF(IF(VLOOKUP(R2836,SpeciesValidation!D:W,20,FALSE)=FALSE,OR(TEXT(A2836,"MMDD")&lt;VLOOKUP(R2836,SpeciesValidation!D:W,18,FALSE),TEXT(A2836,"MMDD")&gt;VLOOKUP(R2836,SpeciesValidation!D:W,19,FALSE)),IF(TEXT(A2836,"MMDD")&lt;"0701",TEXT(A2836,"MMDD")&gt;VLOOKUP(R2836,SpeciesValidation!D:W,18,FALSE),TEXT(A2836,"MMDD")&lt;VLOOKUP(R2836,SpeciesValidation!D:W,19,FALSE))),"Date outside expected range for this species",""),"")))</f>
        <v/>
      </c>
      <c r="M2836" s="127" t="str">
        <f>IF(LEN(E2836&amp;"")&gt;0,IF(ISERROR(VLOOKUP(R2836,SpeciesValidation!D:I,6,FALSE)),"",VLOOKUP(R2836,SpeciesValidation!D:I,6,FALSE)),"")</f>
        <v/>
      </c>
      <c r="Q2836" s="36" t="str">
        <f>IF(LEN(E2836&amp;"")&gt;0,IF(ISERROR(VLOOKUP(E2836,SpeciesValidation!B:G,2,FALSE)=TRUE),"",VLOOKUP(E2836,SpeciesValidation!B:G,2,FALSE)),"")</f>
        <v/>
      </c>
      <c r="R2836" s="36" t="str">
        <f>IF(LEN(E2836&amp;"")&gt;0,IF(ISERROR(VLOOKUP(E2836,SpeciesLookup!B:G,4,FALSE)=TRUE),"",VLOOKUP(E2836,SpeciesLookup!B:G,4,FALSE)),"")</f>
        <v/>
      </c>
    </row>
    <row r="2837" spans="1:18" ht="13.2" x14ac:dyDescent="0.25">
      <c r="A2837" s="72"/>
      <c r="D2837" s="11"/>
      <c r="G2837" s="128" t="str">
        <f>IF(LEN(E2837&amp;"")&gt;0,IF(ISERROR(VLOOKUP(E2837,SpeciesLookup!B:G,6,FALSE)=TRUE),"",VLOOKUP(E2837,SpeciesLookup!B:G,6,FALSE)),"")</f>
        <v/>
      </c>
      <c r="H2837" s="128" t="str">
        <f>IF(LEN(E2837&amp;"")&gt;0,IF(ISERROR(VLOOKUP(E2837,SpeciesLookup!B:G,5,FALSE)=TRUE),"",VLOOKUP(E2837,SpeciesLookup!B:G,5,FALSE)),"")</f>
        <v/>
      </c>
      <c r="I2837" s="11"/>
      <c r="J2837" s="73"/>
      <c r="K2837" s="11"/>
      <c r="L2837" s="127" t="str">
        <f>TRIM(IF(ISERROR(VLOOKUP(R2837,SpeciesValidation!D:T,IF(ISNA(VLOOKUP(J2837,Validation!B$2:C$15,2,FALSE)),FALSE,VLOOKUP(J2837,Validation!B$2:C$15,2,FALSE)))),IF(LEN(E2837&amp;"")&gt;0,"",""),VLOOKUP(R2837,SpeciesValidation!D:T,VLOOKUP(J2837,Validation!B$2:C$15,2,FALSE),FALSE)) &amp; " " &amp; IF(ISERROR(IF(LEFT(J2837,1)="A",IF(IF(VLOOKUP(R2837,SpeciesValidation!D:W,20,FALSE)=FALSE,OR(TEXT(A2837,"MMDD")&lt;VLOOKUP(R2837,SpeciesValidation!D:W,18,FALSE),TEXT(A2837,"MMDD")&gt;VLOOKUP(R2837,SpeciesValidation!D:W,19,FALSE)),IF(TEXT(A2837,"MMDD")&lt;"0701",TEXT(A2837,"MMDD")&gt;VLOOKUP(R2837,SpeciesValidation!D:W,18,FALSE),TEXT(A2837,"MMDD")&lt;VLOOKUP(R2837,SpeciesValidation!D:W,19,FALSE))),"Date outside expected range for this species",""),"")),"",IF(LEFT(J2837,1)="A",IF(IF(VLOOKUP(R2837,SpeciesValidation!D:W,20,FALSE)=FALSE,OR(TEXT(A2837,"MMDD")&lt;VLOOKUP(R2837,SpeciesValidation!D:W,18,FALSE),TEXT(A2837,"MMDD")&gt;VLOOKUP(R2837,SpeciesValidation!D:W,19,FALSE)),IF(TEXT(A2837,"MMDD")&lt;"0701",TEXT(A2837,"MMDD")&gt;VLOOKUP(R2837,SpeciesValidation!D:W,18,FALSE),TEXT(A2837,"MMDD")&lt;VLOOKUP(R2837,SpeciesValidation!D:W,19,FALSE))),"Date outside expected range for this species",""),"")))</f>
        <v/>
      </c>
      <c r="M2837" s="127" t="str">
        <f>IF(LEN(E2837&amp;"")&gt;0,IF(ISERROR(VLOOKUP(R2837,SpeciesValidation!D:I,6,FALSE)),"",VLOOKUP(R2837,SpeciesValidation!D:I,6,FALSE)),"")</f>
        <v/>
      </c>
      <c r="Q2837" s="36" t="str">
        <f>IF(LEN(E2837&amp;"")&gt;0,IF(ISERROR(VLOOKUP(E2837,SpeciesValidation!B:G,2,FALSE)=TRUE),"",VLOOKUP(E2837,SpeciesValidation!B:G,2,FALSE)),"")</f>
        <v/>
      </c>
      <c r="R2837" s="36" t="str">
        <f>IF(LEN(E2837&amp;"")&gt;0,IF(ISERROR(VLOOKUP(E2837,SpeciesLookup!B:G,4,FALSE)=TRUE),"",VLOOKUP(E2837,SpeciesLookup!B:G,4,FALSE)),"")</f>
        <v/>
      </c>
    </row>
    <row r="2838" spans="1:18" ht="13.2" x14ac:dyDescent="0.25">
      <c r="A2838" s="72"/>
      <c r="D2838" s="11"/>
      <c r="G2838" s="128" t="str">
        <f>IF(LEN(E2838&amp;"")&gt;0,IF(ISERROR(VLOOKUP(E2838,SpeciesLookup!B:G,6,FALSE)=TRUE),"",VLOOKUP(E2838,SpeciesLookup!B:G,6,FALSE)),"")</f>
        <v/>
      </c>
      <c r="H2838" s="128" t="str">
        <f>IF(LEN(E2838&amp;"")&gt;0,IF(ISERROR(VLOOKUP(E2838,SpeciesLookup!B:G,5,FALSE)=TRUE),"",VLOOKUP(E2838,SpeciesLookup!B:G,5,FALSE)),"")</f>
        <v/>
      </c>
      <c r="I2838" s="11"/>
      <c r="J2838" s="73"/>
      <c r="K2838" s="11"/>
      <c r="L2838" s="127" t="str">
        <f>TRIM(IF(ISERROR(VLOOKUP(R2838,SpeciesValidation!D:T,IF(ISNA(VLOOKUP(J2838,Validation!B$2:C$15,2,FALSE)),FALSE,VLOOKUP(J2838,Validation!B$2:C$15,2,FALSE)))),IF(LEN(E2838&amp;"")&gt;0,"",""),VLOOKUP(R2838,SpeciesValidation!D:T,VLOOKUP(J2838,Validation!B$2:C$15,2,FALSE),FALSE)) &amp; " " &amp; IF(ISERROR(IF(LEFT(J2838,1)="A",IF(IF(VLOOKUP(R2838,SpeciesValidation!D:W,20,FALSE)=FALSE,OR(TEXT(A2838,"MMDD")&lt;VLOOKUP(R2838,SpeciesValidation!D:W,18,FALSE),TEXT(A2838,"MMDD")&gt;VLOOKUP(R2838,SpeciesValidation!D:W,19,FALSE)),IF(TEXT(A2838,"MMDD")&lt;"0701",TEXT(A2838,"MMDD")&gt;VLOOKUP(R2838,SpeciesValidation!D:W,18,FALSE),TEXT(A2838,"MMDD")&lt;VLOOKUP(R2838,SpeciesValidation!D:W,19,FALSE))),"Date outside expected range for this species",""),"")),"",IF(LEFT(J2838,1)="A",IF(IF(VLOOKUP(R2838,SpeciesValidation!D:W,20,FALSE)=FALSE,OR(TEXT(A2838,"MMDD")&lt;VLOOKUP(R2838,SpeciesValidation!D:W,18,FALSE),TEXT(A2838,"MMDD")&gt;VLOOKUP(R2838,SpeciesValidation!D:W,19,FALSE)),IF(TEXT(A2838,"MMDD")&lt;"0701",TEXT(A2838,"MMDD")&gt;VLOOKUP(R2838,SpeciesValidation!D:W,18,FALSE),TEXT(A2838,"MMDD")&lt;VLOOKUP(R2838,SpeciesValidation!D:W,19,FALSE))),"Date outside expected range for this species",""),"")))</f>
        <v/>
      </c>
      <c r="M2838" s="127" t="str">
        <f>IF(LEN(E2838&amp;"")&gt;0,IF(ISERROR(VLOOKUP(R2838,SpeciesValidation!D:I,6,FALSE)),"",VLOOKUP(R2838,SpeciesValidation!D:I,6,FALSE)),"")</f>
        <v/>
      </c>
      <c r="Q2838" s="36" t="str">
        <f>IF(LEN(E2838&amp;"")&gt;0,IF(ISERROR(VLOOKUP(E2838,SpeciesValidation!B:G,2,FALSE)=TRUE),"",VLOOKUP(E2838,SpeciesValidation!B:G,2,FALSE)),"")</f>
        <v/>
      </c>
      <c r="R2838" s="36" t="str">
        <f>IF(LEN(E2838&amp;"")&gt;0,IF(ISERROR(VLOOKUP(E2838,SpeciesLookup!B:G,4,FALSE)=TRUE),"",VLOOKUP(E2838,SpeciesLookup!B:G,4,FALSE)),"")</f>
        <v/>
      </c>
    </row>
    <row r="2839" spans="1:18" ht="13.2" x14ac:dyDescent="0.25">
      <c r="A2839" s="72"/>
      <c r="D2839" s="11"/>
      <c r="G2839" s="128" t="str">
        <f>IF(LEN(E2839&amp;"")&gt;0,IF(ISERROR(VLOOKUP(E2839,SpeciesLookup!B:G,6,FALSE)=TRUE),"",VLOOKUP(E2839,SpeciesLookup!B:G,6,FALSE)),"")</f>
        <v/>
      </c>
      <c r="H2839" s="128" t="str">
        <f>IF(LEN(E2839&amp;"")&gt;0,IF(ISERROR(VLOOKUP(E2839,SpeciesLookup!B:G,5,FALSE)=TRUE),"",VLOOKUP(E2839,SpeciesLookup!B:G,5,FALSE)),"")</f>
        <v/>
      </c>
      <c r="I2839" s="11"/>
      <c r="J2839" s="73"/>
      <c r="K2839" s="11"/>
      <c r="L2839" s="127" t="str">
        <f>TRIM(IF(ISERROR(VLOOKUP(R2839,SpeciesValidation!D:T,IF(ISNA(VLOOKUP(J2839,Validation!B$2:C$15,2,FALSE)),FALSE,VLOOKUP(J2839,Validation!B$2:C$15,2,FALSE)))),IF(LEN(E2839&amp;"")&gt;0,"",""),VLOOKUP(R2839,SpeciesValidation!D:T,VLOOKUP(J2839,Validation!B$2:C$15,2,FALSE),FALSE)) &amp; " " &amp; IF(ISERROR(IF(LEFT(J2839,1)="A",IF(IF(VLOOKUP(R2839,SpeciesValidation!D:W,20,FALSE)=FALSE,OR(TEXT(A2839,"MMDD")&lt;VLOOKUP(R2839,SpeciesValidation!D:W,18,FALSE),TEXT(A2839,"MMDD")&gt;VLOOKUP(R2839,SpeciesValidation!D:W,19,FALSE)),IF(TEXT(A2839,"MMDD")&lt;"0701",TEXT(A2839,"MMDD")&gt;VLOOKUP(R2839,SpeciesValidation!D:W,18,FALSE),TEXT(A2839,"MMDD")&lt;VLOOKUP(R2839,SpeciesValidation!D:W,19,FALSE))),"Date outside expected range for this species",""),"")),"",IF(LEFT(J2839,1)="A",IF(IF(VLOOKUP(R2839,SpeciesValidation!D:W,20,FALSE)=FALSE,OR(TEXT(A2839,"MMDD")&lt;VLOOKUP(R2839,SpeciesValidation!D:W,18,FALSE),TEXT(A2839,"MMDD")&gt;VLOOKUP(R2839,SpeciesValidation!D:W,19,FALSE)),IF(TEXT(A2839,"MMDD")&lt;"0701",TEXT(A2839,"MMDD")&gt;VLOOKUP(R2839,SpeciesValidation!D:W,18,FALSE),TEXT(A2839,"MMDD")&lt;VLOOKUP(R2839,SpeciesValidation!D:W,19,FALSE))),"Date outside expected range for this species",""),"")))</f>
        <v/>
      </c>
      <c r="M2839" s="127" t="str">
        <f>IF(LEN(E2839&amp;"")&gt;0,IF(ISERROR(VLOOKUP(R2839,SpeciesValidation!D:I,6,FALSE)),"",VLOOKUP(R2839,SpeciesValidation!D:I,6,FALSE)),"")</f>
        <v/>
      </c>
      <c r="Q2839" s="36" t="str">
        <f>IF(LEN(E2839&amp;"")&gt;0,IF(ISERROR(VLOOKUP(E2839,SpeciesValidation!B:G,2,FALSE)=TRUE),"",VLOOKUP(E2839,SpeciesValidation!B:G,2,FALSE)),"")</f>
        <v/>
      </c>
      <c r="R2839" s="36" t="str">
        <f>IF(LEN(E2839&amp;"")&gt;0,IF(ISERROR(VLOOKUP(E2839,SpeciesLookup!B:G,4,FALSE)=TRUE),"",VLOOKUP(E2839,SpeciesLookup!B:G,4,FALSE)),"")</f>
        <v/>
      </c>
    </row>
    <row r="2840" spans="1:18" ht="13.2" x14ac:dyDescent="0.25">
      <c r="A2840" s="72"/>
      <c r="D2840" s="11"/>
      <c r="G2840" s="128" t="str">
        <f>IF(LEN(E2840&amp;"")&gt;0,IF(ISERROR(VLOOKUP(E2840,SpeciesLookup!B:G,6,FALSE)=TRUE),"",VLOOKUP(E2840,SpeciesLookup!B:G,6,FALSE)),"")</f>
        <v/>
      </c>
      <c r="H2840" s="128" t="str">
        <f>IF(LEN(E2840&amp;"")&gt;0,IF(ISERROR(VLOOKUP(E2840,SpeciesLookup!B:G,5,FALSE)=TRUE),"",VLOOKUP(E2840,SpeciesLookup!B:G,5,FALSE)),"")</f>
        <v/>
      </c>
      <c r="I2840" s="11"/>
      <c r="J2840" s="73"/>
      <c r="K2840" s="11"/>
      <c r="L2840" s="127" t="str">
        <f>TRIM(IF(ISERROR(VLOOKUP(R2840,SpeciesValidation!D:T,IF(ISNA(VLOOKUP(J2840,Validation!B$2:C$15,2,FALSE)),FALSE,VLOOKUP(J2840,Validation!B$2:C$15,2,FALSE)))),IF(LEN(E2840&amp;"")&gt;0,"",""),VLOOKUP(R2840,SpeciesValidation!D:T,VLOOKUP(J2840,Validation!B$2:C$15,2,FALSE),FALSE)) &amp; " " &amp; IF(ISERROR(IF(LEFT(J2840,1)="A",IF(IF(VLOOKUP(R2840,SpeciesValidation!D:W,20,FALSE)=FALSE,OR(TEXT(A2840,"MMDD")&lt;VLOOKUP(R2840,SpeciesValidation!D:W,18,FALSE),TEXT(A2840,"MMDD")&gt;VLOOKUP(R2840,SpeciesValidation!D:W,19,FALSE)),IF(TEXT(A2840,"MMDD")&lt;"0701",TEXT(A2840,"MMDD")&gt;VLOOKUP(R2840,SpeciesValidation!D:W,18,FALSE),TEXT(A2840,"MMDD")&lt;VLOOKUP(R2840,SpeciesValidation!D:W,19,FALSE))),"Date outside expected range for this species",""),"")),"",IF(LEFT(J2840,1)="A",IF(IF(VLOOKUP(R2840,SpeciesValidation!D:W,20,FALSE)=FALSE,OR(TEXT(A2840,"MMDD")&lt;VLOOKUP(R2840,SpeciesValidation!D:W,18,FALSE),TEXT(A2840,"MMDD")&gt;VLOOKUP(R2840,SpeciesValidation!D:W,19,FALSE)),IF(TEXT(A2840,"MMDD")&lt;"0701",TEXT(A2840,"MMDD")&gt;VLOOKUP(R2840,SpeciesValidation!D:W,18,FALSE),TEXT(A2840,"MMDD")&lt;VLOOKUP(R2840,SpeciesValidation!D:W,19,FALSE))),"Date outside expected range for this species",""),"")))</f>
        <v/>
      </c>
      <c r="M2840" s="127" t="str">
        <f>IF(LEN(E2840&amp;"")&gt;0,IF(ISERROR(VLOOKUP(R2840,SpeciesValidation!D:I,6,FALSE)),"",VLOOKUP(R2840,SpeciesValidation!D:I,6,FALSE)),"")</f>
        <v/>
      </c>
      <c r="Q2840" s="36" t="str">
        <f>IF(LEN(E2840&amp;"")&gt;0,IF(ISERROR(VLOOKUP(E2840,SpeciesValidation!B:G,2,FALSE)=TRUE),"",VLOOKUP(E2840,SpeciesValidation!B:G,2,FALSE)),"")</f>
        <v/>
      </c>
      <c r="R2840" s="36" t="str">
        <f>IF(LEN(E2840&amp;"")&gt;0,IF(ISERROR(VLOOKUP(E2840,SpeciesLookup!B:G,4,FALSE)=TRUE),"",VLOOKUP(E2840,SpeciesLookup!B:G,4,FALSE)),"")</f>
        <v/>
      </c>
    </row>
    <row r="2841" spans="1:18" ht="13.2" x14ac:dyDescent="0.25">
      <c r="A2841" s="72"/>
      <c r="D2841" s="11"/>
      <c r="G2841" s="128" t="str">
        <f>IF(LEN(E2841&amp;"")&gt;0,IF(ISERROR(VLOOKUP(E2841,SpeciesLookup!B:G,6,FALSE)=TRUE),"",VLOOKUP(E2841,SpeciesLookup!B:G,6,FALSE)),"")</f>
        <v/>
      </c>
      <c r="H2841" s="128" t="str">
        <f>IF(LEN(E2841&amp;"")&gt;0,IF(ISERROR(VLOOKUP(E2841,SpeciesLookup!B:G,5,FALSE)=TRUE),"",VLOOKUP(E2841,SpeciesLookup!B:G,5,FALSE)),"")</f>
        <v/>
      </c>
      <c r="I2841" s="11"/>
      <c r="J2841" s="73"/>
      <c r="K2841" s="11"/>
      <c r="L2841" s="127" t="str">
        <f>TRIM(IF(ISERROR(VLOOKUP(R2841,SpeciesValidation!D:T,IF(ISNA(VLOOKUP(J2841,Validation!B$2:C$15,2,FALSE)),FALSE,VLOOKUP(J2841,Validation!B$2:C$15,2,FALSE)))),IF(LEN(E2841&amp;"")&gt;0,"",""),VLOOKUP(R2841,SpeciesValidation!D:T,VLOOKUP(J2841,Validation!B$2:C$15,2,FALSE),FALSE)) &amp; " " &amp; IF(ISERROR(IF(LEFT(J2841,1)="A",IF(IF(VLOOKUP(R2841,SpeciesValidation!D:W,20,FALSE)=FALSE,OR(TEXT(A2841,"MMDD")&lt;VLOOKUP(R2841,SpeciesValidation!D:W,18,FALSE),TEXT(A2841,"MMDD")&gt;VLOOKUP(R2841,SpeciesValidation!D:W,19,FALSE)),IF(TEXT(A2841,"MMDD")&lt;"0701",TEXT(A2841,"MMDD")&gt;VLOOKUP(R2841,SpeciesValidation!D:W,18,FALSE),TEXT(A2841,"MMDD")&lt;VLOOKUP(R2841,SpeciesValidation!D:W,19,FALSE))),"Date outside expected range for this species",""),"")),"",IF(LEFT(J2841,1)="A",IF(IF(VLOOKUP(R2841,SpeciesValidation!D:W,20,FALSE)=FALSE,OR(TEXT(A2841,"MMDD")&lt;VLOOKUP(R2841,SpeciesValidation!D:W,18,FALSE),TEXT(A2841,"MMDD")&gt;VLOOKUP(R2841,SpeciesValidation!D:W,19,FALSE)),IF(TEXT(A2841,"MMDD")&lt;"0701",TEXT(A2841,"MMDD")&gt;VLOOKUP(R2841,SpeciesValidation!D:W,18,FALSE),TEXT(A2841,"MMDD")&lt;VLOOKUP(R2841,SpeciesValidation!D:W,19,FALSE))),"Date outside expected range for this species",""),"")))</f>
        <v/>
      </c>
      <c r="M2841" s="127" t="str">
        <f>IF(LEN(E2841&amp;"")&gt;0,IF(ISERROR(VLOOKUP(R2841,SpeciesValidation!D:I,6,FALSE)),"",VLOOKUP(R2841,SpeciesValidation!D:I,6,FALSE)),"")</f>
        <v/>
      </c>
      <c r="Q2841" s="36" t="str">
        <f>IF(LEN(E2841&amp;"")&gt;0,IF(ISERROR(VLOOKUP(E2841,SpeciesValidation!B:G,2,FALSE)=TRUE),"",VLOOKUP(E2841,SpeciesValidation!B:G,2,FALSE)),"")</f>
        <v/>
      </c>
      <c r="R2841" s="36" t="str">
        <f>IF(LEN(E2841&amp;"")&gt;0,IF(ISERROR(VLOOKUP(E2841,SpeciesLookup!B:G,4,FALSE)=TRUE),"",VLOOKUP(E2841,SpeciesLookup!B:G,4,FALSE)),"")</f>
        <v/>
      </c>
    </row>
    <row r="2842" spans="1:18" ht="13.2" x14ac:dyDescent="0.25">
      <c r="A2842" s="72"/>
      <c r="D2842" s="11"/>
      <c r="G2842" s="128" t="str">
        <f>IF(LEN(E2842&amp;"")&gt;0,IF(ISERROR(VLOOKUP(E2842,SpeciesLookup!B:G,6,FALSE)=TRUE),"",VLOOKUP(E2842,SpeciesLookup!B:G,6,FALSE)),"")</f>
        <v/>
      </c>
      <c r="H2842" s="128" t="str">
        <f>IF(LEN(E2842&amp;"")&gt;0,IF(ISERROR(VLOOKUP(E2842,SpeciesLookup!B:G,5,FALSE)=TRUE),"",VLOOKUP(E2842,SpeciesLookup!B:G,5,FALSE)),"")</f>
        <v/>
      </c>
      <c r="I2842" s="11"/>
      <c r="J2842" s="73"/>
      <c r="K2842" s="11"/>
      <c r="L2842" s="127" t="str">
        <f>TRIM(IF(ISERROR(VLOOKUP(R2842,SpeciesValidation!D:T,IF(ISNA(VLOOKUP(J2842,Validation!B$2:C$15,2,FALSE)),FALSE,VLOOKUP(J2842,Validation!B$2:C$15,2,FALSE)))),IF(LEN(E2842&amp;"")&gt;0,"",""),VLOOKUP(R2842,SpeciesValidation!D:T,VLOOKUP(J2842,Validation!B$2:C$15,2,FALSE),FALSE)) &amp; " " &amp; IF(ISERROR(IF(LEFT(J2842,1)="A",IF(IF(VLOOKUP(R2842,SpeciesValidation!D:W,20,FALSE)=FALSE,OR(TEXT(A2842,"MMDD")&lt;VLOOKUP(R2842,SpeciesValidation!D:W,18,FALSE),TEXT(A2842,"MMDD")&gt;VLOOKUP(R2842,SpeciesValidation!D:W,19,FALSE)),IF(TEXT(A2842,"MMDD")&lt;"0701",TEXT(A2842,"MMDD")&gt;VLOOKUP(R2842,SpeciesValidation!D:W,18,FALSE),TEXT(A2842,"MMDD")&lt;VLOOKUP(R2842,SpeciesValidation!D:W,19,FALSE))),"Date outside expected range for this species",""),"")),"",IF(LEFT(J2842,1)="A",IF(IF(VLOOKUP(R2842,SpeciesValidation!D:W,20,FALSE)=FALSE,OR(TEXT(A2842,"MMDD")&lt;VLOOKUP(R2842,SpeciesValidation!D:W,18,FALSE),TEXT(A2842,"MMDD")&gt;VLOOKUP(R2842,SpeciesValidation!D:W,19,FALSE)),IF(TEXT(A2842,"MMDD")&lt;"0701",TEXT(A2842,"MMDD")&gt;VLOOKUP(R2842,SpeciesValidation!D:W,18,FALSE),TEXT(A2842,"MMDD")&lt;VLOOKUP(R2842,SpeciesValidation!D:W,19,FALSE))),"Date outside expected range for this species",""),"")))</f>
        <v/>
      </c>
      <c r="M2842" s="127" t="str">
        <f>IF(LEN(E2842&amp;"")&gt;0,IF(ISERROR(VLOOKUP(R2842,SpeciesValidation!D:I,6,FALSE)),"",VLOOKUP(R2842,SpeciesValidation!D:I,6,FALSE)),"")</f>
        <v/>
      </c>
      <c r="Q2842" s="36" t="str">
        <f>IF(LEN(E2842&amp;"")&gt;0,IF(ISERROR(VLOOKUP(E2842,SpeciesValidation!B:G,2,FALSE)=TRUE),"",VLOOKUP(E2842,SpeciesValidation!B:G,2,FALSE)),"")</f>
        <v/>
      </c>
      <c r="R2842" s="36" t="str">
        <f>IF(LEN(E2842&amp;"")&gt;0,IF(ISERROR(VLOOKUP(E2842,SpeciesLookup!B:G,4,FALSE)=TRUE),"",VLOOKUP(E2842,SpeciesLookup!B:G,4,FALSE)),"")</f>
        <v/>
      </c>
    </row>
    <row r="2843" spans="1:18" ht="13.2" x14ac:dyDescent="0.25">
      <c r="A2843" s="72"/>
      <c r="D2843" s="11"/>
      <c r="G2843" s="128" t="str">
        <f>IF(LEN(E2843&amp;"")&gt;0,IF(ISERROR(VLOOKUP(E2843,SpeciesLookup!B:G,6,FALSE)=TRUE),"",VLOOKUP(E2843,SpeciesLookup!B:G,6,FALSE)),"")</f>
        <v/>
      </c>
      <c r="H2843" s="128" t="str">
        <f>IF(LEN(E2843&amp;"")&gt;0,IF(ISERROR(VLOOKUP(E2843,SpeciesLookup!B:G,5,FALSE)=TRUE),"",VLOOKUP(E2843,SpeciesLookup!B:G,5,FALSE)),"")</f>
        <v/>
      </c>
      <c r="I2843" s="11"/>
      <c r="J2843" s="73"/>
      <c r="K2843" s="11"/>
      <c r="L2843" s="127" t="str">
        <f>TRIM(IF(ISERROR(VLOOKUP(R2843,SpeciesValidation!D:T,IF(ISNA(VLOOKUP(J2843,Validation!B$2:C$15,2,FALSE)),FALSE,VLOOKUP(J2843,Validation!B$2:C$15,2,FALSE)))),IF(LEN(E2843&amp;"")&gt;0,"",""),VLOOKUP(R2843,SpeciesValidation!D:T,VLOOKUP(J2843,Validation!B$2:C$15,2,FALSE),FALSE)) &amp; " " &amp; IF(ISERROR(IF(LEFT(J2843,1)="A",IF(IF(VLOOKUP(R2843,SpeciesValidation!D:W,20,FALSE)=FALSE,OR(TEXT(A2843,"MMDD")&lt;VLOOKUP(R2843,SpeciesValidation!D:W,18,FALSE),TEXT(A2843,"MMDD")&gt;VLOOKUP(R2843,SpeciesValidation!D:W,19,FALSE)),IF(TEXT(A2843,"MMDD")&lt;"0701",TEXT(A2843,"MMDD")&gt;VLOOKUP(R2843,SpeciesValidation!D:W,18,FALSE),TEXT(A2843,"MMDD")&lt;VLOOKUP(R2843,SpeciesValidation!D:W,19,FALSE))),"Date outside expected range for this species",""),"")),"",IF(LEFT(J2843,1)="A",IF(IF(VLOOKUP(R2843,SpeciesValidation!D:W,20,FALSE)=FALSE,OR(TEXT(A2843,"MMDD")&lt;VLOOKUP(R2843,SpeciesValidation!D:W,18,FALSE),TEXT(A2843,"MMDD")&gt;VLOOKUP(R2843,SpeciesValidation!D:W,19,FALSE)),IF(TEXT(A2843,"MMDD")&lt;"0701",TEXT(A2843,"MMDD")&gt;VLOOKUP(R2843,SpeciesValidation!D:W,18,FALSE),TEXT(A2843,"MMDD")&lt;VLOOKUP(R2843,SpeciesValidation!D:W,19,FALSE))),"Date outside expected range for this species",""),"")))</f>
        <v/>
      </c>
      <c r="M2843" s="127" t="str">
        <f>IF(LEN(E2843&amp;"")&gt;0,IF(ISERROR(VLOOKUP(R2843,SpeciesValidation!D:I,6,FALSE)),"",VLOOKUP(R2843,SpeciesValidation!D:I,6,FALSE)),"")</f>
        <v/>
      </c>
      <c r="Q2843" s="36" t="str">
        <f>IF(LEN(E2843&amp;"")&gt;0,IF(ISERROR(VLOOKUP(E2843,SpeciesValidation!B:G,2,FALSE)=TRUE),"",VLOOKUP(E2843,SpeciesValidation!B:G,2,FALSE)),"")</f>
        <v/>
      </c>
      <c r="R2843" s="36" t="str">
        <f>IF(LEN(E2843&amp;"")&gt;0,IF(ISERROR(VLOOKUP(E2843,SpeciesLookup!B:G,4,FALSE)=TRUE),"",VLOOKUP(E2843,SpeciesLookup!B:G,4,FALSE)),"")</f>
        <v/>
      </c>
    </row>
    <row r="2844" spans="1:18" ht="13.2" x14ac:dyDescent="0.25">
      <c r="A2844" s="72"/>
      <c r="D2844" s="11"/>
      <c r="G2844" s="128" t="str">
        <f>IF(LEN(E2844&amp;"")&gt;0,IF(ISERROR(VLOOKUP(E2844,SpeciesLookup!B:G,6,FALSE)=TRUE),"",VLOOKUP(E2844,SpeciesLookup!B:G,6,FALSE)),"")</f>
        <v/>
      </c>
      <c r="H2844" s="128" t="str">
        <f>IF(LEN(E2844&amp;"")&gt;0,IF(ISERROR(VLOOKUP(E2844,SpeciesLookup!B:G,5,FALSE)=TRUE),"",VLOOKUP(E2844,SpeciesLookup!B:G,5,FALSE)),"")</f>
        <v/>
      </c>
      <c r="I2844" s="11"/>
      <c r="J2844" s="73"/>
      <c r="K2844" s="11"/>
      <c r="L2844" s="127" t="str">
        <f>TRIM(IF(ISERROR(VLOOKUP(R2844,SpeciesValidation!D:T,IF(ISNA(VLOOKUP(J2844,Validation!B$2:C$15,2,FALSE)),FALSE,VLOOKUP(J2844,Validation!B$2:C$15,2,FALSE)))),IF(LEN(E2844&amp;"")&gt;0,"",""),VLOOKUP(R2844,SpeciesValidation!D:T,VLOOKUP(J2844,Validation!B$2:C$15,2,FALSE),FALSE)) &amp; " " &amp; IF(ISERROR(IF(LEFT(J2844,1)="A",IF(IF(VLOOKUP(R2844,SpeciesValidation!D:W,20,FALSE)=FALSE,OR(TEXT(A2844,"MMDD")&lt;VLOOKUP(R2844,SpeciesValidation!D:W,18,FALSE),TEXT(A2844,"MMDD")&gt;VLOOKUP(R2844,SpeciesValidation!D:W,19,FALSE)),IF(TEXT(A2844,"MMDD")&lt;"0701",TEXT(A2844,"MMDD")&gt;VLOOKUP(R2844,SpeciesValidation!D:W,18,FALSE),TEXT(A2844,"MMDD")&lt;VLOOKUP(R2844,SpeciesValidation!D:W,19,FALSE))),"Date outside expected range for this species",""),"")),"",IF(LEFT(J2844,1)="A",IF(IF(VLOOKUP(R2844,SpeciesValidation!D:W,20,FALSE)=FALSE,OR(TEXT(A2844,"MMDD")&lt;VLOOKUP(R2844,SpeciesValidation!D:W,18,FALSE),TEXT(A2844,"MMDD")&gt;VLOOKUP(R2844,SpeciesValidation!D:W,19,FALSE)),IF(TEXT(A2844,"MMDD")&lt;"0701",TEXT(A2844,"MMDD")&gt;VLOOKUP(R2844,SpeciesValidation!D:W,18,FALSE),TEXT(A2844,"MMDD")&lt;VLOOKUP(R2844,SpeciesValidation!D:W,19,FALSE))),"Date outside expected range for this species",""),"")))</f>
        <v/>
      </c>
      <c r="M2844" s="127" t="str">
        <f>IF(LEN(E2844&amp;"")&gt;0,IF(ISERROR(VLOOKUP(R2844,SpeciesValidation!D:I,6,FALSE)),"",VLOOKUP(R2844,SpeciesValidation!D:I,6,FALSE)),"")</f>
        <v/>
      </c>
      <c r="Q2844" s="36" t="str">
        <f>IF(LEN(E2844&amp;"")&gt;0,IF(ISERROR(VLOOKUP(E2844,SpeciesValidation!B:G,2,FALSE)=TRUE),"",VLOOKUP(E2844,SpeciesValidation!B:G,2,FALSE)),"")</f>
        <v/>
      </c>
      <c r="R2844" s="36" t="str">
        <f>IF(LEN(E2844&amp;"")&gt;0,IF(ISERROR(VLOOKUP(E2844,SpeciesLookup!B:G,4,FALSE)=TRUE),"",VLOOKUP(E2844,SpeciesLookup!B:G,4,FALSE)),"")</f>
        <v/>
      </c>
    </row>
    <row r="2845" spans="1:18" ht="13.2" x14ac:dyDescent="0.25">
      <c r="A2845" s="72"/>
      <c r="D2845" s="11"/>
      <c r="G2845" s="128" t="str">
        <f>IF(LEN(E2845&amp;"")&gt;0,IF(ISERROR(VLOOKUP(E2845,SpeciesLookup!B:G,6,FALSE)=TRUE),"",VLOOKUP(E2845,SpeciesLookup!B:G,6,FALSE)),"")</f>
        <v/>
      </c>
      <c r="H2845" s="128" t="str">
        <f>IF(LEN(E2845&amp;"")&gt;0,IF(ISERROR(VLOOKUP(E2845,SpeciesLookup!B:G,5,FALSE)=TRUE),"",VLOOKUP(E2845,SpeciesLookup!B:G,5,FALSE)),"")</f>
        <v/>
      </c>
      <c r="I2845" s="11"/>
      <c r="J2845" s="73"/>
      <c r="K2845" s="11"/>
      <c r="L2845" s="127" t="str">
        <f>TRIM(IF(ISERROR(VLOOKUP(R2845,SpeciesValidation!D:T,IF(ISNA(VLOOKUP(J2845,Validation!B$2:C$15,2,FALSE)),FALSE,VLOOKUP(J2845,Validation!B$2:C$15,2,FALSE)))),IF(LEN(E2845&amp;"")&gt;0,"",""),VLOOKUP(R2845,SpeciesValidation!D:T,VLOOKUP(J2845,Validation!B$2:C$15,2,FALSE),FALSE)) &amp; " " &amp; IF(ISERROR(IF(LEFT(J2845,1)="A",IF(IF(VLOOKUP(R2845,SpeciesValidation!D:W,20,FALSE)=FALSE,OR(TEXT(A2845,"MMDD")&lt;VLOOKUP(R2845,SpeciesValidation!D:W,18,FALSE),TEXT(A2845,"MMDD")&gt;VLOOKUP(R2845,SpeciesValidation!D:W,19,FALSE)),IF(TEXT(A2845,"MMDD")&lt;"0701",TEXT(A2845,"MMDD")&gt;VLOOKUP(R2845,SpeciesValidation!D:W,18,FALSE),TEXT(A2845,"MMDD")&lt;VLOOKUP(R2845,SpeciesValidation!D:W,19,FALSE))),"Date outside expected range for this species",""),"")),"",IF(LEFT(J2845,1)="A",IF(IF(VLOOKUP(R2845,SpeciesValidation!D:W,20,FALSE)=FALSE,OR(TEXT(A2845,"MMDD")&lt;VLOOKUP(R2845,SpeciesValidation!D:W,18,FALSE),TEXT(A2845,"MMDD")&gt;VLOOKUP(R2845,SpeciesValidation!D:W,19,FALSE)),IF(TEXT(A2845,"MMDD")&lt;"0701",TEXT(A2845,"MMDD")&gt;VLOOKUP(R2845,SpeciesValidation!D:W,18,FALSE),TEXT(A2845,"MMDD")&lt;VLOOKUP(R2845,SpeciesValidation!D:W,19,FALSE))),"Date outside expected range for this species",""),"")))</f>
        <v/>
      </c>
      <c r="M2845" s="127" t="str">
        <f>IF(LEN(E2845&amp;"")&gt;0,IF(ISERROR(VLOOKUP(R2845,SpeciesValidation!D:I,6,FALSE)),"",VLOOKUP(R2845,SpeciesValidation!D:I,6,FALSE)),"")</f>
        <v/>
      </c>
      <c r="Q2845" s="36" t="str">
        <f>IF(LEN(E2845&amp;"")&gt;0,IF(ISERROR(VLOOKUP(E2845,SpeciesValidation!B:G,2,FALSE)=TRUE),"",VLOOKUP(E2845,SpeciesValidation!B:G,2,FALSE)),"")</f>
        <v/>
      </c>
      <c r="R2845" s="36" t="str">
        <f>IF(LEN(E2845&amp;"")&gt;0,IF(ISERROR(VLOOKUP(E2845,SpeciesLookup!B:G,4,FALSE)=TRUE),"",VLOOKUP(E2845,SpeciesLookup!B:G,4,FALSE)),"")</f>
        <v/>
      </c>
    </row>
    <row r="2846" spans="1:18" ht="13.2" x14ac:dyDescent="0.25">
      <c r="A2846" s="72"/>
      <c r="D2846" s="11"/>
      <c r="G2846" s="128" t="str">
        <f>IF(LEN(E2846&amp;"")&gt;0,IF(ISERROR(VLOOKUP(E2846,SpeciesLookup!B:G,6,FALSE)=TRUE),"",VLOOKUP(E2846,SpeciesLookup!B:G,6,FALSE)),"")</f>
        <v/>
      </c>
      <c r="H2846" s="128" t="str">
        <f>IF(LEN(E2846&amp;"")&gt;0,IF(ISERROR(VLOOKUP(E2846,SpeciesLookup!B:G,5,FALSE)=TRUE),"",VLOOKUP(E2846,SpeciesLookup!B:G,5,FALSE)),"")</f>
        <v/>
      </c>
      <c r="I2846" s="11"/>
      <c r="J2846" s="73"/>
      <c r="K2846" s="11"/>
      <c r="L2846" s="127" t="str">
        <f>TRIM(IF(ISERROR(VLOOKUP(R2846,SpeciesValidation!D:T,IF(ISNA(VLOOKUP(J2846,Validation!B$2:C$15,2,FALSE)),FALSE,VLOOKUP(J2846,Validation!B$2:C$15,2,FALSE)))),IF(LEN(E2846&amp;"")&gt;0,"",""),VLOOKUP(R2846,SpeciesValidation!D:T,VLOOKUP(J2846,Validation!B$2:C$15,2,FALSE),FALSE)) &amp; " " &amp; IF(ISERROR(IF(LEFT(J2846,1)="A",IF(IF(VLOOKUP(R2846,SpeciesValidation!D:W,20,FALSE)=FALSE,OR(TEXT(A2846,"MMDD")&lt;VLOOKUP(R2846,SpeciesValidation!D:W,18,FALSE),TEXT(A2846,"MMDD")&gt;VLOOKUP(R2846,SpeciesValidation!D:W,19,FALSE)),IF(TEXT(A2846,"MMDD")&lt;"0701",TEXT(A2846,"MMDD")&gt;VLOOKUP(R2846,SpeciesValidation!D:W,18,FALSE),TEXT(A2846,"MMDD")&lt;VLOOKUP(R2846,SpeciesValidation!D:W,19,FALSE))),"Date outside expected range for this species",""),"")),"",IF(LEFT(J2846,1)="A",IF(IF(VLOOKUP(R2846,SpeciesValidation!D:W,20,FALSE)=FALSE,OR(TEXT(A2846,"MMDD")&lt;VLOOKUP(R2846,SpeciesValidation!D:W,18,FALSE),TEXT(A2846,"MMDD")&gt;VLOOKUP(R2846,SpeciesValidation!D:W,19,FALSE)),IF(TEXT(A2846,"MMDD")&lt;"0701",TEXT(A2846,"MMDD")&gt;VLOOKUP(R2846,SpeciesValidation!D:W,18,FALSE),TEXT(A2846,"MMDD")&lt;VLOOKUP(R2846,SpeciesValidation!D:W,19,FALSE))),"Date outside expected range for this species",""),"")))</f>
        <v/>
      </c>
      <c r="M2846" s="127" t="str">
        <f>IF(LEN(E2846&amp;"")&gt;0,IF(ISERROR(VLOOKUP(R2846,SpeciesValidation!D:I,6,FALSE)),"",VLOOKUP(R2846,SpeciesValidation!D:I,6,FALSE)),"")</f>
        <v/>
      </c>
      <c r="Q2846" s="36" t="str">
        <f>IF(LEN(E2846&amp;"")&gt;0,IF(ISERROR(VLOOKUP(E2846,SpeciesValidation!B:G,2,FALSE)=TRUE),"",VLOOKUP(E2846,SpeciesValidation!B:G,2,FALSE)),"")</f>
        <v/>
      </c>
      <c r="R2846" s="36" t="str">
        <f>IF(LEN(E2846&amp;"")&gt;0,IF(ISERROR(VLOOKUP(E2846,SpeciesLookup!B:G,4,FALSE)=TRUE),"",VLOOKUP(E2846,SpeciesLookup!B:G,4,FALSE)),"")</f>
        <v/>
      </c>
    </row>
    <row r="2847" spans="1:18" ht="13.2" x14ac:dyDescent="0.25">
      <c r="A2847" s="72"/>
      <c r="D2847" s="11"/>
      <c r="G2847" s="128" t="str">
        <f>IF(LEN(E2847&amp;"")&gt;0,IF(ISERROR(VLOOKUP(E2847,SpeciesLookup!B:G,6,FALSE)=TRUE),"",VLOOKUP(E2847,SpeciesLookup!B:G,6,FALSE)),"")</f>
        <v/>
      </c>
      <c r="H2847" s="128" t="str">
        <f>IF(LEN(E2847&amp;"")&gt;0,IF(ISERROR(VLOOKUP(E2847,SpeciesLookup!B:G,5,FALSE)=TRUE),"",VLOOKUP(E2847,SpeciesLookup!B:G,5,FALSE)),"")</f>
        <v/>
      </c>
      <c r="I2847" s="11"/>
      <c r="J2847" s="73"/>
      <c r="K2847" s="11"/>
      <c r="L2847" s="127" t="str">
        <f>TRIM(IF(ISERROR(VLOOKUP(R2847,SpeciesValidation!D:T,IF(ISNA(VLOOKUP(J2847,Validation!B$2:C$15,2,FALSE)),FALSE,VLOOKUP(J2847,Validation!B$2:C$15,2,FALSE)))),IF(LEN(E2847&amp;"")&gt;0,"",""),VLOOKUP(R2847,SpeciesValidation!D:T,VLOOKUP(J2847,Validation!B$2:C$15,2,FALSE),FALSE)) &amp; " " &amp; IF(ISERROR(IF(LEFT(J2847,1)="A",IF(IF(VLOOKUP(R2847,SpeciesValidation!D:W,20,FALSE)=FALSE,OR(TEXT(A2847,"MMDD")&lt;VLOOKUP(R2847,SpeciesValidation!D:W,18,FALSE),TEXT(A2847,"MMDD")&gt;VLOOKUP(R2847,SpeciesValidation!D:W,19,FALSE)),IF(TEXT(A2847,"MMDD")&lt;"0701",TEXT(A2847,"MMDD")&gt;VLOOKUP(R2847,SpeciesValidation!D:W,18,FALSE),TEXT(A2847,"MMDD")&lt;VLOOKUP(R2847,SpeciesValidation!D:W,19,FALSE))),"Date outside expected range for this species",""),"")),"",IF(LEFT(J2847,1)="A",IF(IF(VLOOKUP(R2847,SpeciesValidation!D:W,20,FALSE)=FALSE,OR(TEXT(A2847,"MMDD")&lt;VLOOKUP(R2847,SpeciesValidation!D:W,18,FALSE),TEXT(A2847,"MMDD")&gt;VLOOKUP(R2847,SpeciesValidation!D:W,19,FALSE)),IF(TEXT(A2847,"MMDD")&lt;"0701",TEXT(A2847,"MMDD")&gt;VLOOKUP(R2847,SpeciesValidation!D:W,18,FALSE),TEXT(A2847,"MMDD")&lt;VLOOKUP(R2847,SpeciesValidation!D:W,19,FALSE))),"Date outside expected range for this species",""),"")))</f>
        <v/>
      </c>
      <c r="M2847" s="127" t="str">
        <f>IF(LEN(E2847&amp;"")&gt;0,IF(ISERROR(VLOOKUP(R2847,SpeciesValidation!D:I,6,FALSE)),"",VLOOKUP(R2847,SpeciesValidation!D:I,6,FALSE)),"")</f>
        <v/>
      </c>
      <c r="Q2847" s="36" t="str">
        <f>IF(LEN(E2847&amp;"")&gt;0,IF(ISERROR(VLOOKUP(E2847,SpeciesValidation!B:G,2,FALSE)=TRUE),"",VLOOKUP(E2847,SpeciesValidation!B:G,2,FALSE)),"")</f>
        <v/>
      </c>
      <c r="R2847" s="36" t="str">
        <f>IF(LEN(E2847&amp;"")&gt;0,IF(ISERROR(VLOOKUP(E2847,SpeciesLookup!B:G,4,FALSE)=TRUE),"",VLOOKUP(E2847,SpeciesLookup!B:G,4,FALSE)),"")</f>
        <v/>
      </c>
    </row>
    <row r="2848" spans="1:18" ht="13.2" x14ac:dyDescent="0.25">
      <c r="A2848" s="72"/>
      <c r="D2848" s="11"/>
      <c r="G2848" s="128" t="str">
        <f>IF(LEN(E2848&amp;"")&gt;0,IF(ISERROR(VLOOKUP(E2848,SpeciesLookup!B:G,6,FALSE)=TRUE),"",VLOOKUP(E2848,SpeciesLookup!B:G,6,FALSE)),"")</f>
        <v/>
      </c>
      <c r="H2848" s="128" t="str">
        <f>IF(LEN(E2848&amp;"")&gt;0,IF(ISERROR(VLOOKUP(E2848,SpeciesLookup!B:G,5,FALSE)=TRUE),"",VLOOKUP(E2848,SpeciesLookup!B:G,5,FALSE)),"")</f>
        <v/>
      </c>
      <c r="I2848" s="11"/>
      <c r="J2848" s="73"/>
      <c r="K2848" s="11"/>
      <c r="L2848" s="127" t="str">
        <f>TRIM(IF(ISERROR(VLOOKUP(R2848,SpeciesValidation!D:T,IF(ISNA(VLOOKUP(J2848,Validation!B$2:C$15,2,FALSE)),FALSE,VLOOKUP(J2848,Validation!B$2:C$15,2,FALSE)))),IF(LEN(E2848&amp;"")&gt;0,"",""),VLOOKUP(R2848,SpeciesValidation!D:T,VLOOKUP(J2848,Validation!B$2:C$15,2,FALSE),FALSE)) &amp; " " &amp; IF(ISERROR(IF(LEFT(J2848,1)="A",IF(IF(VLOOKUP(R2848,SpeciesValidation!D:W,20,FALSE)=FALSE,OR(TEXT(A2848,"MMDD")&lt;VLOOKUP(R2848,SpeciesValidation!D:W,18,FALSE),TEXT(A2848,"MMDD")&gt;VLOOKUP(R2848,SpeciesValidation!D:W,19,FALSE)),IF(TEXT(A2848,"MMDD")&lt;"0701",TEXT(A2848,"MMDD")&gt;VLOOKUP(R2848,SpeciesValidation!D:W,18,FALSE),TEXT(A2848,"MMDD")&lt;VLOOKUP(R2848,SpeciesValidation!D:W,19,FALSE))),"Date outside expected range for this species",""),"")),"",IF(LEFT(J2848,1)="A",IF(IF(VLOOKUP(R2848,SpeciesValidation!D:W,20,FALSE)=FALSE,OR(TEXT(A2848,"MMDD")&lt;VLOOKUP(R2848,SpeciesValidation!D:W,18,FALSE),TEXT(A2848,"MMDD")&gt;VLOOKUP(R2848,SpeciesValidation!D:W,19,FALSE)),IF(TEXT(A2848,"MMDD")&lt;"0701",TEXT(A2848,"MMDD")&gt;VLOOKUP(R2848,SpeciesValidation!D:W,18,FALSE),TEXT(A2848,"MMDD")&lt;VLOOKUP(R2848,SpeciesValidation!D:W,19,FALSE))),"Date outside expected range for this species",""),"")))</f>
        <v/>
      </c>
      <c r="M2848" s="127" t="str">
        <f>IF(LEN(E2848&amp;"")&gt;0,IF(ISERROR(VLOOKUP(R2848,SpeciesValidation!D:I,6,FALSE)),"",VLOOKUP(R2848,SpeciesValidation!D:I,6,FALSE)),"")</f>
        <v/>
      </c>
      <c r="Q2848" s="36" t="str">
        <f>IF(LEN(E2848&amp;"")&gt;0,IF(ISERROR(VLOOKUP(E2848,SpeciesValidation!B:G,2,FALSE)=TRUE),"",VLOOKUP(E2848,SpeciesValidation!B:G,2,FALSE)),"")</f>
        <v/>
      </c>
      <c r="R2848" s="36" t="str">
        <f>IF(LEN(E2848&amp;"")&gt;0,IF(ISERROR(VLOOKUP(E2848,SpeciesLookup!B:G,4,FALSE)=TRUE),"",VLOOKUP(E2848,SpeciesLookup!B:G,4,FALSE)),"")</f>
        <v/>
      </c>
    </row>
    <row r="2849" spans="1:18" ht="13.2" x14ac:dyDescent="0.25">
      <c r="A2849" s="72"/>
      <c r="D2849" s="11"/>
      <c r="G2849" s="128" t="str">
        <f>IF(LEN(E2849&amp;"")&gt;0,IF(ISERROR(VLOOKUP(E2849,SpeciesLookup!B:G,6,FALSE)=TRUE),"",VLOOKUP(E2849,SpeciesLookup!B:G,6,FALSE)),"")</f>
        <v/>
      </c>
      <c r="H2849" s="128" t="str">
        <f>IF(LEN(E2849&amp;"")&gt;0,IF(ISERROR(VLOOKUP(E2849,SpeciesLookup!B:G,5,FALSE)=TRUE),"",VLOOKUP(E2849,SpeciesLookup!B:G,5,FALSE)),"")</f>
        <v/>
      </c>
      <c r="I2849" s="11"/>
      <c r="J2849" s="73"/>
      <c r="K2849" s="11"/>
      <c r="L2849" s="127" t="str">
        <f>TRIM(IF(ISERROR(VLOOKUP(R2849,SpeciesValidation!D:T,IF(ISNA(VLOOKUP(J2849,Validation!B$2:C$15,2,FALSE)),FALSE,VLOOKUP(J2849,Validation!B$2:C$15,2,FALSE)))),IF(LEN(E2849&amp;"")&gt;0,"",""),VLOOKUP(R2849,SpeciesValidation!D:T,VLOOKUP(J2849,Validation!B$2:C$15,2,FALSE),FALSE)) &amp; " " &amp; IF(ISERROR(IF(LEFT(J2849,1)="A",IF(IF(VLOOKUP(R2849,SpeciesValidation!D:W,20,FALSE)=FALSE,OR(TEXT(A2849,"MMDD")&lt;VLOOKUP(R2849,SpeciesValidation!D:W,18,FALSE),TEXT(A2849,"MMDD")&gt;VLOOKUP(R2849,SpeciesValidation!D:W,19,FALSE)),IF(TEXT(A2849,"MMDD")&lt;"0701",TEXT(A2849,"MMDD")&gt;VLOOKUP(R2849,SpeciesValidation!D:W,18,FALSE),TEXT(A2849,"MMDD")&lt;VLOOKUP(R2849,SpeciesValidation!D:W,19,FALSE))),"Date outside expected range for this species",""),"")),"",IF(LEFT(J2849,1)="A",IF(IF(VLOOKUP(R2849,SpeciesValidation!D:W,20,FALSE)=FALSE,OR(TEXT(A2849,"MMDD")&lt;VLOOKUP(R2849,SpeciesValidation!D:W,18,FALSE),TEXT(A2849,"MMDD")&gt;VLOOKUP(R2849,SpeciesValidation!D:W,19,FALSE)),IF(TEXT(A2849,"MMDD")&lt;"0701",TEXT(A2849,"MMDD")&gt;VLOOKUP(R2849,SpeciesValidation!D:W,18,FALSE),TEXT(A2849,"MMDD")&lt;VLOOKUP(R2849,SpeciesValidation!D:W,19,FALSE))),"Date outside expected range for this species",""),"")))</f>
        <v/>
      </c>
      <c r="M2849" s="127" t="str">
        <f>IF(LEN(E2849&amp;"")&gt;0,IF(ISERROR(VLOOKUP(R2849,SpeciesValidation!D:I,6,FALSE)),"",VLOOKUP(R2849,SpeciesValidation!D:I,6,FALSE)),"")</f>
        <v/>
      </c>
      <c r="Q2849" s="36" t="str">
        <f>IF(LEN(E2849&amp;"")&gt;0,IF(ISERROR(VLOOKUP(E2849,SpeciesValidation!B:G,2,FALSE)=TRUE),"",VLOOKUP(E2849,SpeciesValidation!B:G,2,FALSE)),"")</f>
        <v/>
      </c>
      <c r="R2849" s="36" t="str">
        <f>IF(LEN(E2849&amp;"")&gt;0,IF(ISERROR(VLOOKUP(E2849,SpeciesLookup!B:G,4,FALSE)=TRUE),"",VLOOKUP(E2849,SpeciesLookup!B:G,4,FALSE)),"")</f>
        <v/>
      </c>
    </row>
    <row r="2850" spans="1:18" ht="13.2" x14ac:dyDescent="0.25">
      <c r="A2850" s="72"/>
      <c r="D2850" s="11"/>
      <c r="G2850" s="128" t="str">
        <f>IF(LEN(E2850&amp;"")&gt;0,IF(ISERROR(VLOOKUP(E2850,SpeciesLookup!B:G,6,FALSE)=TRUE),"",VLOOKUP(E2850,SpeciesLookup!B:G,6,FALSE)),"")</f>
        <v/>
      </c>
      <c r="H2850" s="128" t="str">
        <f>IF(LEN(E2850&amp;"")&gt;0,IF(ISERROR(VLOOKUP(E2850,SpeciesLookup!B:G,5,FALSE)=TRUE),"",VLOOKUP(E2850,SpeciesLookup!B:G,5,FALSE)),"")</f>
        <v/>
      </c>
      <c r="I2850" s="11"/>
      <c r="J2850" s="73"/>
      <c r="K2850" s="11"/>
      <c r="L2850" s="127" t="str">
        <f>TRIM(IF(ISERROR(VLOOKUP(R2850,SpeciesValidation!D:T,IF(ISNA(VLOOKUP(J2850,Validation!B$2:C$15,2,FALSE)),FALSE,VLOOKUP(J2850,Validation!B$2:C$15,2,FALSE)))),IF(LEN(E2850&amp;"")&gt;0,"",""),VLOOKUP(R2850,SpeciesValidation!D:T,VLOOKUP(J2850,Validation!B$2:C$15,2,FALSE),FALSE)) &amp; " " &amp; IF(ISERROR(IF(LEFT(J2850,1)="A",IF(IF(VLOOKUP(R2850,SpeciesValidation!D:W,20,FALSE)=FALSE,OR(TEXT(A2850,"MMDD")&lt;VLOOKUP(R2850,SpeciesValidation!D:W,18,FALSE),TEXT(A2850,"MMDD")&gt;VLOOKUP(R2850,SpeciesValidation!D:W,19,FALSE)),IF(TEXT(A2850,"MMDD")&lt;"0701",TEXT(A2850,"MMDD")&gt;VLOOKUP(R2850,SpeciesValidation!D:W,18,FALSE),TEXT(A2850,"MMDD")&lt;VLOOKUP(R2850,SpeciesValidation!D:W,19,FALSE))),"Date outside expected range for this species",""),"")),"",IF(LEFT(J2850,1)="A",IF(IF(VLOOKUP(R2850,SpeciesValidation!D:W,20,FALSE)=FALSE,OR(TEXT(A2850,"MMDD")&lt;VLOOKUP(R2850,SpeciesValidation!D:W,18,FALSE),TEXT(A2850,"MMDD")&gt;VLOOKUP(R2850,SpeciesValidation!D:W,19,FALSE)),IF(TEXT(A2850,"MMDD")&lt;"0701",TEXT(A2850,"MMDD")&gt;VLOOKUP(R2850,SpeciesValidation!D:W,18,FALSE),TEXT(A2850,"MMDD")&lt;VLOOKUP(R2850,SpeciesValidation!D:W,19,FALSE))),"Date outside expected range for this species",""),"")))</f>
        <v/>
      </c>
      <c r="M2850" s="127" t="str">
        <f>IF(LEN(E2850&amp;"")&gt;0,IF(ISERROR(VLOOKUP(R2850,SpeciesValidation!D:I,6,FALSE)),"",VLOOKUP(R2850,SpeciesValidation!D:I,6,FALSE)),"")</f>
        <v/>
      </c>
      <c r="Q2850" s="36" t="str">
        <f>IF(LEN(E2850&amp;"")&gt;0,IF(ISERROR(VLOOKUP(E2850,SpeciesValidation!B:G,2,FALSE)=TRUE),"",VLOOKUP(E2850,SpeciesValidation!B:G,2,FALSE)),"")</f>
        <v/>
      </c>
      <c r="R2850" s="36" t="str">
        <f>IF(LEN(E2850&amp;"")&gt;0,IF(ISERROR(VLOOKUP(E2850,SpeciesLookup!B:G,4,FALSE)=TRUE),"",VLOOKUP(E2850,SpeciesLookup!B:G,4,FALSE)),"")</f>
        <v/>
      </c>
    </row>
    <row r="2851" spans="1:18" ht="13.2" x14ac:dyDescent="0.25">
      <c r="A2851" s="72"/>
      <c r="D2851" s="11"/>
      <c r="G2851" s="128" t="str">
        <f>IF(LEN(E2851&amp;"")&gt;0,IF(ISERROR(VLOOKUP(E2851,SpeciesLookup!B:G,6,FALSE)=TRUE),"",VLOOKUP(E2851,SpeciesLookup!B:G,6,FALSE)),"")</f>
        <v/>
      </c>
      <c r="H2851" s="128" t="str">
        <f>IF(LEN(E2851&amp;"")&gt;0,IF(ISERROR(VLOOKUP(E2851,SpeciesLookup!B:G,5,FALSE)=TRUE),"",VLOOKUP(E2851,SpeciesLookup!B:G,5,FALSE)),"")</f>
        <v/>
      </c>
      <c r="I2851" s="11"/>
      <c r="J2851" s="73"/>
      <c r="K2851" s="11"/>
      <c r="L2851" s="127" t="str">
        <f>TRIM(IF(ISERROR(VLOOKUP(R2851,SpeciesValidation!D:T,IF(ISNA(VLOOKUP(J2851,Validation!B$2:C$15,2,FALSE)),FALSE,VLOOKUP(J2851,Validation!B$2:C$15,2,FALSE)))),IF(LEN(E2851&amp;"")&gt;0,"",""),VLOOKUP(R2851,SpeciesValidation!D:T,VLOOKUP(J2851,Validation!B$2:C$15,2,FALSE),FALSE)) &amp; " " &amp; IF(ISERROR(IF(LEFT(J2851,1)="A",IF(IF(VLOOKUP(R2851,SpeciesValidation!D:W,20,FALSE)=FALSE,OR(TEXT(A2851,"MMDD")&lt;VLOOKUP(R2851,SpeciesValidation!D:W,18,FALSE),TEXT(A2851,"MMDD")&gt;VLOOKUP(R2851,SpeciesValidation!D:W,19,FALSE)),IF(TEXT(A2851,"MMDD")&lt;"0701",TEXT(A2851,"MMDD")&gt;VLOOKUP(R2851,SpeciesValidation!D:W,18,FALSE),TEXT(A2851,"MMDD")&lt;VLOOKUP(R2851,SpeciesValidation!D:W,19,FALSE))),"Date outside expected range for this species",""),"")),"",IF(LEFT(J2851,1)="A",IF(IF(VLOOKUP(R2851,SpeciesValidation!D:W,20,FALSE)=FALSE,OR(TEXT(A2851,"MMDD")&lt;VLOOKUP(R2851,SpeciesValidation!D:W,18,FALSE),TEXT(A2851,"MMDD")&gt;VLOOKUP(R2851,SpeciesValidation!D:W,19,FALSE)),IF(TEXT(A2851,"MMDD")&lt;"0701",TEXT(A2851,"MMDD")&gt;VLOOKUP(R2851,SpeciesValidation!D:W,18,FALSE),TEXT(A2851,"MMDD")&lt;VLOOKUP(R2851,SpeciesValidation!D:W,19,FALSE))),"Date outside expected range for this species",""),"")))</f>
        <v/>
      </c>
      <c r="M2851" s="127" t="str">
        <f>IF(LEN(E2851&amp;"")&gt;0,IF(ISERROR(VLOOKUP(R2851,SpeciesValidation!D:I,6,FALSE)),"",VLOOKUP(R2851,SpeciesValidation!D:I,6,FALSE)),"")</f>
        <v/>
      </c>
      <c r="Q2851" s="36" t="str">
        <f>IF(LEN(E2851&amp;"")&gt;0,IF(ISERROR(VLOOKUP(E2851,SpeciesValidation!B:G,2,FALSE)=TRUE),"",VLOOKUP(E2851,SpeciesValidation!B:G,2,FALSE)),"")</f>
        <v/>
      </c>
      <c r="R2851" s="36" t="str">
        <f>IF(LEN(E2851&amp;"")&gt;0,IF(ISERROR(VLOOKUP(E2851,SpeciesLookup!B:G,4,FALSE)=TRUE),"",VLOOKUP(E2851,SpeciesLookup!B:G,4,FALSE)),"")</f>
        <v/>
      </c>
    </row>
    <row r="2852" spans="1:18" ht="13.2" x14ac:dyDescent="0.25">
      <c r="A2852" s="72"/>
      <c r="D2852" s="11"/>
      <c r="G2852" s="128" t="str">
        <f>IF(LEN(E2852&amp;"")&gt;0,IF(ISERROR(VLOOKUP(E2852,SpeciesLookup!B:G,6,FALSE)=TRUE),"",VLOOKUP(E2852,SpeciesLookup!B:G,6,FALSE)),"")</f>
        <v/>
      </c>
      <c r="H2852" s="128" t="str">
        <f>IF(LEN(E2852&amp;"")&gt;0,IF(ISERROR(VLOOKUP(E2852,SpeciesLookup!B:G,5,FALSE)=TRUE),"",VLOOKUP(E2852,SpeciesLookup!B:G,5,FALSE)),"")</f>
        <v/>
      </c>
      <c r="I2852" s="11"/>
      <c r="J2852" s="73"/>
      <c r="K2852" s="11"/>
      <c r="L2852" s="127" t="str">
        <f>TRIM(IF(ISERROR(VLOOKUP(R2852,SpeciesValidation!D:T,IF(ISNA(VLOOKUP(J2852,Validation!B$2:C$15,2,FALSE)),FALSE,VLOOKUP(J2852,Validation!B$2:C$15,2,FALSE)))),IF(LEN(E2852&amp;"")&gt;0,"",""),VLOOKUP(R2852,SpeciesValidation!D:T,VLOOKUP(J2852,Validation!B$2:C$15,2,FALSE),FALSE)) &amp; " " &amp; IF(ISERROR(IF(LEFT(J2852,1)="A",IF(IF(VLOOKUP(R2852,SpeciesValidation!D:W,20,FALSE)=FALSE,OR(TEXT(A2852,"MMDD")&lt;VLOOKUP(R2852,SpeciesValidation!D:W,18,FALSE),TEXT(A2852,"MMDD")&gt;VLOOKUP(R2852,SpeciesValidation!D:W,19,FALSE)),IF(TEXT(A2852,"MMDD")&lt;"0701",TEXT(A2852,"MMDD")&gt;VLOOKUP(R2852,SpeciesValidation!D:W,18,FALSE),TEXT(A2852,"MMDD")&lt;VLOOKUP(R2852,SpeciesValidation!D:W,19,FALSE))),"Date outside expected range for this species",""),"")),"",IF(LEFT(J2852,1)="A",IF(IF(VLOOKUP(R2852,SpeciesValidation!D:W,20,FALSE)=FALSE,OR(TEXT(A2852,"MMDD")&lt;VLOOKUP(R2852,SpeciesValidation!D:W,18,FALSE),TEXT(A2852,"MMDD")&gt;VLOOKUP(R2852,SpeciesValidation!D:W,19,FALSE)),IF(TEXT(A2852,"MMDD")&lt;"0701",TEXT(A2852,"MMDD")&gt;VLOOKUP(R2852,SpeciesValidation!D:W,18,FALSE),TEXT(A2852,"MMDD")&lt;VLOOKUP(R2852,SpeciesValidation!D:W,19,FALSE))),"Date outside expected range for this species",""),"")))</f>
        <v/>
      </c>
      <c r="M2852" s="127" t="str">
        <f>IF(LEN(E2852&amp;"")&gt;0,IF(ISERROR(VLOOKUP(R2852,SpeciesValidation!D:I,6,FALSE)),"",VLOOKUP(R2852,SpeciesValidation!D:I,6,FALSE)),"")</f>
        <v/>
      </c>
      <c r="Q2852" s="36" t="str">
        <f>IF(LEN(E2852&amp;"")&gt;0,IF(ISERROR(VLOOKUP(E2852,SpeciesValidation!B:G,2,FALSE)=TRUE),"",VLOOKUP(E2852,SpeciesValidation!B:G,2,FALSE)),"")</f>
        <v/>
      </c>
      <c r="R2852" s="36" t="str">
        <f>IF(LEN(E2852&amp;"")&gt;0,IF(ISERROR(VLOOKUP(E2852,SpeciesLookup!B:G,4,FALSE)=TRUE),"",VLOOKUP(E2852,SpeciesLookup!B:G,4,FALSE)),"")</f>
        <v/>
      </c>
    </row>
    <row r="2853" spans="1:18" ht="13.2" x14ac:dyDescent="0.25">
      <c r="A2853" s="72"/>
      <c r="D2853" s="11"/>
      <c r="G2853" s="128" t="str">
        <f>IF(LEN(E2853&amp;"")&gt;0,IF(ISERROR(VLOOKUP(E2853,SpeciesLookup!B:G,6,FALSE)=TRUE),"",VLOOKUP(E2853,SpeciesLookup!B:G,6,FALSE)),"")</f>
        <v/>
      </c>
      <c r="H2853" s="128" t="str">
        <f>IF(LEN(E2853&amp;"")&gt;0,IF(ISERROR(VLOOKUP(E2853,SpeciesLookup!B:G,5,FALSE)=TRUE),"",VLOOKUP(E2853,SpeciesLookup!B:G,5,FALSE)),"")</f>
        <v/>
      </c>
      <c r="I2853" s="11"/>
      <c r="J2853" s="73"/>
      <c r="K2853" s="11"/>
      <c r="L2853" s="127" t="str">
        <f>TRIM(IF(ISERROR(VLOOKUP(R2853,SpeciesValidation!D:T,IF(ISNA(VLOOKUP(J2853,Validation!B$2:C$15,2,FALSE)),FALSE,VLOOKUP(J2853,Validation!B$2:C$15,2,FALSE)))),IF(LEN(E2853&amp;"")&gt;0,"",""),VLOOKUP(R2853,SpeciesValidation!D:T,VLOOKUP(J2853,Validation!B$2:C$15,2,FALSE),FALSE)) &amp; " " &amp; IF(ISERROR(IF(LEFT(J2853,1)="A",IF(IF(VLOOKUP(R2853,SpeciesValidation!D:W,20,FALSE)=FALSE,OR(TEXT(A2853,"MMDD")&lt;VLOOKUP(R2853,SpeciesValidation!D:W,18,FALSE),TEXT(A2853,"MMDD")&gt;VLOOKUP(R2853,SpeciesValidation!D:W,19,FALSE)),IF(TEXT(A2853,"MMDD")&lt;"0701",TEXT(A2853,"MMDD")&gt;VLOOKUP(R2853,SpeciesValidation!D:W,18,FALSE),TEXT(A2853,"MMDD")&lt;VLOOKUP(R2853,SpeciesValidation!D:W,19,FALSE))),"Date outside expected range for this species",""),"")),"",IF(LEFT(J2853,1)="A",IF(IF(VLOOKUP(R2853,SpeciesValidation!D:W,20,FALSE)=FALSE,OR(TEXT(A2853,"MMDD")&lt;VLOOKUP(R2853,SpeciesValidation!D:W,18,FALSE),TEXT(A2853,"MMDD")&gt;VLOOKUP(R2853,SpeciesValidation!D:W,19,FALSE)),IF(TEXT(A2853,"MMDD")&lt;"0701",TEXT(A2853,"MMDD")&gt;VLOOKUP(R2853,SpeciesValidation!D:W,18,FALSE),TEXT(A2853,"MMDD")&lt;VLOOKUP(R2853,SpeciesValidation!D:W,19,FALSE))),"Date outside expected range for this species",""),"")))</f>
        <v/>
      </c>
      <c r="M2853" s="127" t="str">
        <f>IF(LEN(E2853&amp;"")&gt;0,IF(ISERROR(VLOOKUP(R2853,SpeciesValidation!D:I,6,FALSE)),"",VLOOKUP(R2853,SpeciesValidation!D:I,6,FALSE)),"")</f>
        <v/>
      </c>
      <c r="Q2853" s="36" t="str">
        <f>IF(LEN(E2853&amp;"")&gt;0,IF(ISERROR(VLOOKUP(E2853,SpeciesValidation!B:G,2,FALSE)=TRUE),"",VLOOKUP(E2853,SpeciesValidation!B:G,2,FALSE)),"")</f>
        <v/>
      </c>
      <c r="R2853" s="36" t="str">
        <f>IF(LEN(E2853&amp;"")&gt;0,IF(ISERROR(VLOOKUP(E2853,SpeciesLookup!B:G,4,FALSE)=TRUE),"",VLOOKUP(E2853,SpeciesLookup!B:G,4,FALSE)),"")</f>
        <v/>
      </c>
    </row>
    <row r="2854" spans="1:18" ht="13.2" x14ac:dyDescent="0.25">
      <c r="A2854" s="72"/>
      <c r="D2854" s="11"/>
      <c r="G2854" s="128" t="str">
        <f>IF(LEN(E2854&amp;"")&gt;0,IF(ISERROR(VLOOKUP(E2854,SpeciesLookup!B:G,6,FALSE)=TRUE),"",VLOOKUP(E2854,SpeciesLookup!B:G,6,FALSE)),"")</f>
        <v/>
      </c>
      <c r="H2854" s="128" t="str">
        <f>IF(LEN(E2854&amp;"")&gt;0,IF(ISERROR(VLOOKUP(E2854,SpeciesLookup!B:G,5,FALSE)=TRUE),"",VLOOKUP(E2854,SpeciesLookup!B:G,5,FALSE)),"")</f>
        <v/>
      </c>
      <c r="I2854" s="11"/>
      <c r="J2854" s="73"/>
      <c r="K2854" s="11"/>
      <c r="L2854" s="127" t="str">
        <f>TRIM(IF(ISERROR(VLOOKUP(R2854,SpeciesValidation!D:T,IF(ISNA(VLOOKUP(J2854,Validation!B$2:C$15,2,FALSE)),FALSE,VLOOKUP(J2854,Validation!B$2:C$15,2,FALSE)))),IF(LEN(E2854&amp;"")&gt;0,"",""),VLOOKUP(R2854,SpeciesValidation!D:T,VLOOKUP(J2854,Validation!B$2:C$15,2,FALSE),FALSE)) &amp; " " &amp; IF(ISERROR(IF(LEFT(J2854,1)="A",IF(IF(VLOOKUP(R2854,SpeciesValidation!D:W,20,FALSE)=FALSE,OR(TEXT(A2854,"MMDD")&lt;VLOOKUP(R2854,SpeciesValidation!D:W,18,FALSE),TEXT(A2854,"MMDD")&gt;VLOOKUP(R2854,SpeciesValidation!D:W,19,FALSE)),IF(TEXT(A2854,"MMDD")&lt;"0701",TEXT(A2854,"MMDD")&gt;VLOOKUP(R2854,SpeciesValidation!D:W,18,FALSE),TEXT(A2854,"MMDD")&lt;VLOOKUP(R2854,SpeciesValidation!D:W,19,FALSE))),"Date outside expected range for this species",""),"")),"",IF(LEFT(J2854,1)="A",IF(IF(VLOOKUP(R2854,SpeciesValidation!D:W,20,FALSE)=FALSE,OR(TEXT(A2854,"MMDD")&lt;VLOOKUP(R2854,SpeciesValidation!D:W,18,FALSE),TEXT(A2854,"MMDD")&gt;VLOOKUP(R2854,SpeciesValidation!D:W,19,FALSE)),IF(TEXT(A2854,"MMDD")&lt;"0701",TEXT(A2854,"MMDD")&gt;VLOOKUP(R2854,SpeciesValidation!D:W,18,FALSE),TEXT(A2854,"MMDD")&lt;VLOOKUP(R2854,SpeciesValidation!D:W,19,FALSE))),"Date outside expected range for this species",""),"")))</f>
        <v/>
      </c>
      <c r="M2854" s="127" t="str">
        <f>IF(LEN(E2854&amp;"")&gt;0,IF(ISERROR(VLOOKUP(R2854,SpeciesValidation!D:I,6,FALSE)),"",VLOOKUP(R2854,SpeciesValidation!D:I,6,FALSE)),"")</f>
        <v/>
      </c>
      <c r="Q2854" s="36" t="str">
        <f>IF(LEN(E2854&amp;"")&gt;0,IF(ISERROR(VLOOKUP(E2854,SpeciesValidation!B:G,2,FALSE)=TRUE),"",VLOOKUP(E2854,SpeciesValidation!B:G,2,FALSE)),"")</f>
        <v/>
      </c>
      <c r="R2854" s="36" t="str">
        <f>IF(LEN(E2854&amp;"")&gt;0,IF(ISERROR(VLOOKUP(E2854,SpeciesLookup!B:G,4,FALSE)=TRUE),"",VLOOKUP(E2854,SpeciesLookup!B:G,4,FALSE)),"")</f>
        <v/>
      </c>
    </row>
    <row r="2855" spans="1:18" ht="13.2" x14ac:dyDescent="0.25">
      <c r="A2855" s="72"/>
      <c r="D2855" s="11"/>
      <c r="G2855" s="128" t="str">
        <f>IF(LEN(E2855&amp;"")&gt;0,IF(ISERROR(VLOOKUP(E2855,SpeciesLookup!B:G,6,FALSE)=TRUE),"",VLOOKUP(E2855,SpeciesLookup!B:G,6,FALSE)),"")</f>
        <v/>
      </c>
      <c r="H2855" s="128" t="str">
        <f>IF(LEN(E2855&amp;"")&gt;0,IF(ISERROR(VLOOKUP(E2855,SpeciesLookup!B:G,5,FALSE)=TRUE),"",VLOOKUP(E2855,SpeciesLookup!B:G,5,FALSE)),"")</f>
        <v/>
      </c>
      <c r="I2855" s="11"/>
      <c r="J2855" s="73"/>
      <c r="K2855" s="11"/>
      <c r="L2855" s="127" t="str">
        <f>TRIM(IF(ISERROR(VLOOKUP(R2855,SpeciesValidation!D:T,IF(ISNA(VLOOKUP(J2855,Validation!B$2:C$15,2,FALSE)),FALSE,VLOOKUP(J2855,Validation!B$2:C$15,2,FALSE)))),IF(LEN(E2855&amp;"")&gt;0,"",""),VLOOKUP(R2855,SpeciesValidation!D:T,VLOOKUP(J2855,Validation!B$2:C$15,2,FALSE),FALSE)) &amp; " " &amp; IF(ISERROR(IF(LEFT(J2855,1)="A",IF(IF(VLOOKUP(R2855,SpeciesValidation!D:W,20,FALSE)=FALSE,OR(TEXT(A2855,"MMDD")&lt;VLOOKUP(R2855,SpeciesValidation!D:W,18,FALSE),TEXT(A2855,"MMDD")&gt;VLOOKUP(R2855,SpeciesValidation!D:W,19,FALSE)),IF(TEXT(A2855,"MMDD")&lt;"0701",TEXT(A2855,"MMDD")&gt;VLOOKUP(R2855,SpeciesValidation!D:W,18,FALSE),TEXT(A2855,"MMDD")&lt;VLOOKUP(R2855,SpeciesValidation!D:W,19,FALSE))),"Date outside expected range for this species",""),"")),"",IF(LEFT(J2855,1)="A",IF(IF(VLOOKUP(R2855,SpeciesValidation!D:W,20,FALSE)=FALSE,OR(TEXT(A2855,"MMDD")&lt;VLOOKUP(R2855,SpeciesValidation!D:W,18,FALSE),TEXT(A2855,"MMDD")&gt;VLOOKUP(R2855,SpeciesValidation!D:W,19,FALSE)),IF(TEXT(A2855,"MMDD")&lt;"0701",TEXT(A2855,"MMDD")&gt;VLOOKUP(R2855,SpeciesValidation!D:W,18,FALSE),TEXT(A2855,"MMDD")&lt;VLOOKUP(R2855,SpeciesValidation!D:W,19,FALSE))),"Date outside expected range for this species",""),"")))</f>
        <v/>
      </c>
      <c r="M2855" s="127" t="str">
        <f>IF(LEN(E2855&amp;"")&gt;0,IF(ISERROR(VLOOKUP(R2855,SpeciesValidation!D:I,6,FALSE)),"",VLOOKUP(R2855,SpeciesValidation!D:I,6,FALSE)),"")</f>
        <v/>
      </c>
      <c r="Q2855" s="36" t="str">
        <f>IF(LEN(E2855&amp;"")&gt;0,IF(ISERROR(VLOOKUP(E2855,SpeciesValidation!B:G,2,FALSE)=TRUE),"",VLOOKUP(E2855,SpeciesValidation!B:G,2,FALSE)),"")</f>
        <v/>
      </c>
      <c r="R2855" s="36" t="str">
        <f>IF(LEN(E2855&amp;"")&gt;0,IF(ISERROR(VLOOKUP(E2855,SpeciesLookup!B:G,4,FALSE)=TRUE),"",VLOOKUP(E2855,SpeciesLookup!B:G,4,FALSE)),"")</f>
        <v/>
      </c>
    </row>
    <row r="2856" spans="1:18" ht="13.2" x14ac:dyDescent="0.25">
      <c r="A2856" s="72"/>
      <c r="D2856" s="11"/>
      <c r="G2856" s="128" t="str">
        <f>IF(LEN(E2856&amp;"")&gt;0,IF(ISERROR(VLOOKUP(E2856,SpeciesLookup!B:G,6,FALSE)=TRUE),"",VLOOKUP(E2856,SpeciesLookup!B:G,6,FALSE)),"")</f>
        <v/>
      </c>
      <c r="H2856" s="128" t="str">
        <f>IF(LEN(E2856&amp;"")&gt;0,IF(ISERROR(VLOOKUP(E2856,SpeciesLookup!B:G,5,FALSE)=TRUE),"",VLOOKUP(E2856,SpeciesLookup!B:G,5,FALSE)),"")</f>
        <v/>
      </c>
      <c r="I2856" s="11"/>
      <c r="J2856" s="73"/>
      <c r="K2856" s="11"/>
      <c r="L2856" s="127" t="str">
        <f>TRIM(IF(ISERROR(VLOOKUP(R2856,SpeciesValidation!D:T,IF(ISNA(VLOOKUP(J2856,Validation!B$2:C$15,2,FALSE)),FALSE,VLOOKUP(J2856,Validation!B$2:C$15,2,FALSE)))),IF(LEN(E2856&amp;"")&gt;0,"",""),VLOOKUP(R2856,SpeciesValidation!D:T,VLOOKUP(J2856,Validation!B$2:C$15,2,FALSE),FALSE)) &amp; " " &amp; IF(ISERROR(IF(LEFT(J2856,1)="A",IF(IF(VLOOKUP(R2856,SpeciesValidation!D:W,20,FALSE)=FALSE,OR(TEXT(A2856,"MMDD")&lt;VLOOKUP(R2856,SpeciesValidation!D:W,18,FALSE),TEXT(A2856,"MMDD")&gt;VLOOKUP(R2856,SpeciesValidation!D:W,19,FALSE)),IF(TEXT(A2856,"MMDD")&lt;"0701",TEXT(A2856,"MMDD")&gt;VLOOKUP(R2856,SpeciesValidation!D:W,18,FALSE),TEXT(A2856,"MMDD")&lt;VLOOKUP(R2856,SpeciesValidation!D:W,19,FALSE))),"Date outside expected range for this species",""),"")),"",IF(LEFT(J2856,1)="A",IF(IF(VLOOKUP(R2856,SpeciesValidation!D:W,20,FALSE)=FALSE,OR(TEXT(A2856,"MMDD")&lt;VLOOKUP(R2856,SpeciesValidation!D:W,18,FALSE),TEXT(A2856,"MMDD")&gt;VLOOKUP(R2856,SpeciesValidation!D:W,19,FALSE)),IF(TEXT(A2856,"MMDD")&lt;"0701",TEXT(A2856,"MMDD")&gt;VLOOKUP(R2856,SpeciesValidation!D:W,18,FALSE),TEXT(A2856,"MMDD")&lt;VLOOKUP(R2856,SpeciesValidation!D:W,19,FALSE))),"Date outside expected range for this species",""),"")))</f>
        <v/>
      </c>
      <c r="M2856" s="127" t="str">
        <f>IF(LEN(E2856&amp;"")&gt;0,IF(ISERROR(VLOOKUP(R2856,SpeciesValidation!D:I,6,FALSE)),"",VLOOKUP(R2856,SpeciesValidation!D:I,6,FALSE)),"")</f>
        <v/>
      </c>
      <c r="Q2856" s="36" t="str">
        <f>IF(LEN(E2856&amp;"")&gt;0,IF(ISERROR(VLOOKUP(E2856,SpeciesValidation!B:G,2,FALSE)=TRUE),"",VLOOKUP(E2856,SpeciesValidation!B:G,2,FALSE)),"")</f>
        <v/>
      </c>
      <c r="R2856" s="36" t="str">
        <f>IF(LEN(E2856&amp;"")&gt;0,IF(ISERROR(VLOOKUP(E2856,SpeciesLookup!B:G,4,FALSE)=TRUE),"",VLOOKUP(E2856,SpeciesLookup!B:G,4,FALSE)),"")</f>
        <v/>
      </c>
    </row>
    <row r="2857" spans="1:18" ht="13.2" x14ac:dyDescent="0.25">
      <c r="A2857" s="72"/>
      <c r="D2857" s="11"/>
      <c r="G2857" s="128" t="str">
        <f>IF(LEN(E2857&amp;"")&gt;0,IF(ISERROR(VLOOKUP(E2857,SpeciesLookup!B:G,6,FALSE)=TRUE),"",VLOOKUP(E2857,SpeciesLookup!B:G,6,FALSE)),"")</f>
        <v/>
      </c>
      <c r="H2857" s="128" t="str">
        <f>IF(LEN(E2857&amp;"")&gt;0,IF(ISERROR(VLOOKUP(E2857,SpeciesLookup!B:G,5,FALSE)=TRUE),"",VLOOKUP(E2857,SpeciesLookup!B:G,5,FALSE)),"")</f>
        <v/>
      </c>
      <c r="I2857" s="11"/>
      <c r="J2857" s="73"/>
      <c r="K2857" s="11"/>
      <c r="L2857" s="127" t="str">
        <f>TRIM(IF(ISERROR(VLOOKUP(R2857,SpeciesValidation!D:T,IF(ISNA(VLOOKUP(J2857,Validation!B$2:C$15,2,FALSE)),FALSE,VLOOKUP(J2857,Validation!B$2:C$15,2,FALSE)))),IF(LEN(E2857&amp;"")&gt;0,"",""),VLOOKUP(R2857,SpeciesValidation!D:T,VLOOKUP(J2857,Validation!B$2:C$15,2,FALSE),FALSE)) &amp; " " &amp; IF(ISERROR(IF(LEFT(J2857,1)="A",IF(IF(VLOOKUP(R2857,SpeciesValidation!D:W,20,FALSE)=FALSE,OR(TEXT(A2857,"MMDD")&lt;VLOOKUP(R2857,SpeciesValidation!D:W,18,FALSE),TEXT(A2857,"MMDD")&gt;VLOOKUP(R2857,SpeciesValidation!D:W,19,FALSE)),IF(TEXT(A2857,"MMDD")&lt;"0701",TEXT(A2857,"MMDD")&gt;VLOOKUP(R2857,SpeciesValidation!D:W,18,FALSE),TEXT(A2857,"MMDD")&lt;VLOOKUP(R2857,SpeciesValidation!D:W,19,FALSE))),"Date outside expected range for this species",""),"")),"",IF(LEFT(J2857,1)="A",IF(IF(VLOOKUP(R2857,SpeciesValidation!D:W,20,FALSE)=FALSE,OR(TEXT(A2857,"MMDD")&lt;VLOOKUP(R2857,SpeciesValidation!D:W,18,FALSE),TEXT(A2857,"MMDD")&gt;VLOOKUP(R2857,SpeciesValidation!D:W,19,FALSE)),IF(TEXT(A2857,"MMDD")&lt;"0701",TEXT(A2857,"MMDD")&gt;VLOOKUP(R2857,SpeciesValidation!D:W,18,FALSE),TEXT(A2857,"MMDD")&lt;VLOOKUP(R2857,SpeciesValidation!D:W,19,FALSE))),"Date outside expected range for this species",""),"")))</f>
        <v/>
      </c>
      <c r="M2857" s="127" t="str">
        <f>IF(LEN(E2857&amp;"")&gt;0,IF(ISERROR(VLOOKUP(R2857,SpeciesValidation!D:I,6,FALSE)),"",VLOOKUP(R2857,SpeciesValidation!D:I,6,FALSE)),"")</f>
        <v/>
      </c>
      <c r="Q2857" s="36" t="str">
        <f>IF(LEN(E2857&amp;"")&gt;0,IF(ISERROR(VLOOKUP(E2857,SpeciesValidation!B:G,2,FALSE)=TRUE),"",VLOOKUP(E2857,SpeciesValidation!B:G,2,FALSE)),"")</f>
        <v/>
      </c>
      <c r="R2857" s="36" t="str">
        <f>IF(LEN(E2857&amp;"")&gt;0,IF(ISERROR(VLOOKUP(E2857,SpeciesLookup!B:G,4,FALSE)=TRUE),"",VLOOKUP(E2857,SpeciesLookup!B:G,4,FALSE)),"")</f>
        <v/>
      </c>
    </row>
    <row r="2858" spans="1:18" ht="13.2" x14ac:dyDescent="0.25">
      <c r="A2858" s="72"/>
      <c r="D2858" s="11"/>
      <c r="G2858" s="128" t="str">
        <f>IF(LEN(E2858&amp;"")&gt;0,IF(ISERROR(VLOOKUP(E2858,SpeciesLookup!B:G,6,FALSE)=TRUE),"",VLOOKUP(E2858,SpeciesLookup!B:G,6,FALSE)),"")</f>
        <v/>
      </c>
      <c r="H2858" s="128" t="str">
        <f>IF(LEN(E2858&amp;"")&gt;0,IF(ISERROR(VLOOKUP(E2858,SpeciesLookup!B:G,5,FALSE)=TRUE),"",VLOOKUP(E2858,SpeciesLookup!B:G,5,FALSE)),"")</f>
        <v/>
      </c>
      <c r="I2858" s="11"/>
      <c r="J2858" s="73"/>
      <c r="K2858" s="11"/>
      <c r="L2858" s="127" t="str">
        <f>TRIM(IF(ISERROR(VLOOKUP(R2858,SpeciesValidation!D:T,IF(ISNA(VLOOKUP(J2858,Validation!B$2:C$15,2,FALSE)),FALSE,VLOOKUP(J2858,Validation!B$2:C$15,2,FALSE)))),IF(LEN(E2858&amp;"")&gt;0,"",""),VLOOKUP(R2858,SpeciesValidation!D:T,VLOOKUP(J2858,Validation!B$2:C$15,2,FALSE),FALSE)) &amp; " " &amp; IF(ISERROR(IF(LEFT(J2858,1)="A",IF(IF(VLOOKUP(R2858,SpeciesValidation!D:W,20,FALSE)=FALSE,OR(TEXT(A2858,"MMDD")&lt;VLOOKUP(R2858,SpeciesValidation!D:W,18,FALSE),TEXT(A2858,"MMDD")&gt;VLOOKUP(R2858,SpeciesValidation!D:W,19,FALSE)),IF(TEXT(A2858,"MMDD")&lt;"0701",TEXT(A2858,"MMDD")&gt;VLOOKUP(R2858,SpeciesValidation!D:W,18,FALSE),TEXT(A2858,"MMDD")&lt;VLOOKUP(R2858,SpeciesValidation!D:W,19,FALSE))),"Date outside expected range for this species",""),"")),"",IF(LEFT(J2858,1)="A",IF(IF(VLOOKUP(R2858,SpeciesValidation!D:W,20,FALSE)=FALSE,OR(TEXT(A2858,"MMDD")&lt;VLOOKUP(R2858,SpeciesValidation!D:W,18,FALSE),TEXT(A2858,"MMDD")&gt;VLOOKUP(R2858,SpeciesValidation!D:W,19,FALSE)),IF(TEXT(A2858,"MMDD")&lt;"0701",TEXT(A2858,"MMDD")&gt;VLOOKUP(R2858,SpeciesValidation!D:W,18,FALSE),TEXT(A2858,"MMDD")&lt;VLOOKUP(R2858,SpeciesValidation!D:W,19,FALSE))),"Date outside expected range for this species",""),"")))</f>
        <v/>
      </c>
      <c r="M2858" s="127" t="str">
        <f>IF(LEN(E2858&amp;"")&gt;0,IF(ISERROR(VLOOKUP(R2858,SpeciesValidation!D:I,6,FALSE)),"",VLOOKUP(R2858,SpeciesValidation!D:I,6,FALSE)),"")</f>
        <v/>
      </c>
      <c r="Q2858" s="36" t="str">
        <f>IF(LEN(E2858&amp;"")&gt;0,IF(ISERROR(VLOOKUP(E2858,SpeciesValidation!B:G,2,FALSE)=TRUE),"",VLOOKUP(E2858,SpeciesValidation!B:G,2,FALSE)),"")</f>
        <v/>
      </c>
      <c r="R2858" s="36" t="str">
        <f>IF(LEN(E2858&amp;"")&gt;0,IF(ISERROR(VLOOKUP(E2858,SpeciesLookup!B:G,4,FALSE)=TRUE),"",VLOOKUP(E2858,SpeciesLookup!B:G,4,FALSE)),"")</f>
        <v/>
      </c>
    </row>
    <row r="2859" spans="1:18" ht="13.2" x14ac:dyDescent="0.25">
      <c r="A2859" s="72"/>
      <c r="D2859" s="11"/>
      <c r="G2859" s="128" t="str">
        <f>IF(LEN(E2859&amp;"")&gt;0,IF(ISERROR(VLOOKUP(E2859,SpeciesLookup!B:G,6,FALSE)=TRUE),"",VLOOKUP(E2859,SpeciesLookup!B:G,6,FALSE)),"")</f>
        <v/>
      </c>
      <c r="H2859" s="128" t="str">
        <f>IF(LEN(E2859&amp;"")&gt;0,IF(ISERROR(VLOOKUP(E2859,SpeciesLookup!B:G,5,FALSE)=TRUE),"",VLOOKUP(E2859,SpeciesLookup!B:G,5,FALSE)),"")</f>
        <v/>
      </c>
      <c r="I2859" s="11"/>
      <c r="J2859" s="73"/>
      <c r="K2859" s="11"/>
      <c r="L2859" s="127" t="str">
        <f>TRIM(IF(ISERROR(VLOOKUP(R2859,SpeciesValidation!D:T,IF(ISNA(VLOOKUP(J2859,Validation!B$2:C$15,2,FALSE)),FALSE,VLOOKUP(J2859,Validation!B$2:C$15,2,FALSE)))),IF(LEN(E2859&amp;"")&gt;0,"",""),VLOOKUP(R2859,SpeciesValidation!D:T,VLOOKUP(J2859,Validation!B$2:C$15,2,FALSE),FALSE)) &amp; " " &amp; IF(ISERROR(IF(LEFT(J2859,1)="A",IF(IF(VLOOKUP(R2859,SpeciesValidation!D:W,20,FALSE)=FALSE,OR(TEXT(A2859,"MMDD")&lt;VLOOKUP(R2859,SpeciesValidation!D:W,18,FALSE),TEXT(A2859,"MMDD")&gt;VLOOKUP(R2859,SpeciesValidation!D:W,19,FALSE)),IF(TEXT(A2859,"MMDD")&lt;"0701",TEXT(A2859,"MMDD")&gt;VLOOKUP(R2859,SpeciesValidation!D:W,18,FALSE),TEXT(A2859,"MMDD")&lt;VLOOKUP(R2859,SpeciesValidation!D:W,19,FALSE))),"Date outside expected range for this species",""),"")),"",IF(LEFT(J2859,1)="A",IF(IF(VLOOKUP(R2859,SpeciesValidation!D:W,20,FALSE)=FALSE,OR(TEXT(A2859,"MMDD")&lt;VLOOKUP(R2859,SpeciesValidation!D:W,18,FALSE),TEXT(A2859,"MMDD")&gt;VLOOKUP(R2859,SpeciesValidation!D:W,19,FALSE)),IF(TEXT(A2859,"MMDD")&lt;"0701",TEXT(A2859,"MMDD")&gt;VLOOKUP(R2859,SpeciesValidation!D:W,18,FALSE),TEXT(A2859,"MMDD")&lt;VLOOKUP(R2859,SpeciesValidation!D:W,19,FALSE))),"Date outside expected range for this species",""),"")))</f>
        <v/>
      </c>
      <c r="M2859" s="127" t="str">
        <f>IF(LEN(E2859&amp;"")&gt;0,IF(ISERROR(VLOOKUP(R2859,SpeciesValidation!D:I,6,FALSE)),"",VLOOKUP(R2859,SpeciesValidation!D:I,6,FALSE)),"")</f>
        <v/>
      </c>
      <c r="Q2859" s="36" t="str">
        <f>IF(LEN(E2859&amp;"")&gt;0,IF(ISERROR(VLOOKUP(E2859,SpeciesValidation!B:G,2,FALSE)=TRUE),"",VLOOKUP(E2859,SpeciesValidation!B:G,2,FALSE)),"")</f>
        <v/>
      </c>
      <c r="R2859" s="36" t="str">
        <f>IF(LEN(E2859&amp;"")&gt;0,IF(ISERROR(VLOOKUP(E2859,SpeciesLookup!B:G,4,FALSE)=TRUE),"",VLOOKUP(E2859,SpeciesLookup!B:G,4,FALSE)),"")</f>
        <v/>
      </c>
    </row>
    <row r="2860" spans="1:18" ht="13.2" x14ac:dyDescent="0.25">
      <c r="A2860" s="72"/>
      <c r="D2860" s="11"/>
      <c r="G2860" s="128" t="str">
        <f>IF(LEN(E2860&amp;"")&gt;0,IF(ISERROR(VLOOKUP(E2860,SpeciesLookup!B:G,6,FALSE)=TRUE),"",VLOOKUP(E2860,SpeciesLookup!B:G,6,FALSE)),"")</f>
        <v/>
      </c>
      <c r="H2860" s="128" t="str">
        <f>IF(LEN(E2860&amp;"")&gt;0,IF(ISERROR(VLOOKUP(E2860,SpeciesLookup!B:G,5,FALSE)=TRUE),"",VLOOKUP(E2860,SpeciesLookup!B:G,5,FALSE)),"")</f>
        <v/>
      </c>
      <c r="I2860" s="11"/>
      <c r="J2860" s="73"/>
      <c r="K2860" s="11"/>
      <c r="L2860" s="127" t="str">
        <f>TRIM(IF(ISERROR(VLOOKUP(R2860,SpeciesValidation!D:T,IF(ISNA(VLOOKUP(J2860,Validation!B$2:C$15,2,FALSE)),FALSE,VLOOKUP(J2860,Validation!B$2:C$15,2,FALSE)))),IF(LEN(E2860&amp;"")&gt;0,"",""),VLOOKUP(R2860,SpeciesValidation!D:T,VLOOKUP(J2860,Validation!B$2:C$15,2,FALSE),FALSE)) &amp; " " &amp; IF(ISERROR(IF(LEFT(J2860,1)="A",IF(IF(VLOOKUP(R2860,SpeciesValidation!D:W,20,FALSE)=FALSE,OR(TEXT(A2860,"MMDD")&lt;VLOOKUP(R2860,SpeciesValidation!D:W,18,FALSE),TEXT(A2860,"MMDD")&gt;VLOOKUP(R2860,SpeciesValidation!D:W,19,FALSE)),IF(TEXT(A2860,"MMDD")&lt;"0701",TEXT(A2860,"MMDD")&gt;VLOOKUP(R2860,SpeciesValidation!D:W,18,FALSE),TEXT(A2860,"MMDD")&lt;VLOOKUP(R2860,SpeciesValidation!D:W,19,FALSE))),"Date outside expected range for this species",""),"")),"",IF(LEFT(J2860,1)="A",IF(IF(VLOOKUP(R2860,SpeciesValidation!D:W,20,FALSE)=FALSE,OR(TEXT(A2860,"MMDD")&lt;VLOOKUP(R2860,SpeciesValidation!D:W,18,FALSE),TEXT(A2860,"MMDD")&gt;VLOOKUP(R2860,SpeciesValidation!D:W,19,FALSE)),IF(TEXT(A2860,"MMDD")&lt;"0701",TEXT(A2860,"MMDD")&gt;VLOOKUP(R2860,SpeciesValidation!D:W,18,FALSE),TEXT(A2860,"MMDD")&lt;VLOOKUP(R2860,SpeciesValidation!D:W,19,FALSE))),"Date outside expected range for this species",""),"")))</f>
        <v/>
      </c>
      <c r="M2860" s="127" t="str">
        <f>IF(LEN(E2860&amp;"")&gt;0,IF(ISERROR(VLOOKUP(R2860,SpeciesValidation!D:I,6,FALSE)),"",VLOOKUP(R2860,SpeciesValidation!D:I,6,FALSE)),"")</f>
        <v/>
      </c>
      <c r="Q2860" s="36" t="str">
        <f>IF(LEN(E2860&amp;"")&gt;0,IF(ISERROR(VLOOKUP(E2860,SpeciesValidation!B:G,2,FALSE)=TRUE),"",VLOOKUP(E2860,SpeciesValidation!B:G,2,FALSE)),"")</f>
        <v/>
      </c>
      <c r="R2860" s="36" t="str">
        <f>IF(LEN(E2860&amp;"")&gt;0,IF(ISERROR(VLOOKUP(E2860,SpeciesLookup!B:G,4,FALSE)=TRUE),"",VLOOKUP(E2860,SpeciesLookup!B:G,4,FALSE)),"")</f>
        <v/>
      </c>
    </row>
    <row r="2861" spans="1:18" ht="13.2" x14ac:dyDescent="0.25">
      <c r="A2861" s="72"/>
      <c r="D2861" s="11"/>
      <c r="G2861" s="128" t="str">
        <f>IF(LEN(E2861&amp;"")&gt;0,IF(ISERROR(VLOOKUP(E2861,SpeciesLookup!B:G,6,FALSE)=TRUE),"",VLOOKUP(E2861,SpeciesLookup!B:G,6,FALSE)),"")</f>
        <v/>
      </c>
      <c r="H2861" s="128" t="str">
        <f>IF(LEN(E2861&amp;"")&gt;0,IF(ISERROR(VLOOKUP(E2861,SpeciesLookup!B:G,5,FALSE)=TRUE),"",VLOOKUP(E2861,SpeciesLookup!B:G,5,FALSE)),"")</f>
        <v/>
      </c>
      <c r="I2861" s="11"/>
      <c r="J2861" s="73"/>
      <c r="K2861" s="11"/>
      <c r="L2861" s="127" t="str">
        <f>TRIM(IF(ISERROR(VLOOKUP(R2861,SpeciesValidation!D:T,IF(ISNA(VLOOKUP(J2861,Validation!B$2:C$15,2,FALSE)),FALSE,VLOOKUP(J2861,Validation!B$2:C$15,2,FALSE)))),IF(LEN(E2861&amp;"")&gt;0,"",""),VLOOKUP(R2861,SpeciesValidation!D:T,VLOOKUP(J2861,Validation!B$2:C$15,2,FALSE),FALSE)) &amp; " " &amp; IF(ISERROR(IF(LEFT(J2861,1)="A",IF(IF(VLOOKUP(R2861,SpeciesValidation!D:W,20,FALSE)=FALSE,OR(TEXT(A2861,"MMDD")&lt;VLOOKUP(R2861,SpeciesValidation!D:W,18,FALSE),TEXT(A2861,"MMDD")&gt;VLOOKUP(R2861,SpeciesValidation!D:W,19,FALSE)),IF(TEXT(A2861,"MMDD")&lt;"0701",TEXT(A2861,"MMDD")&gt;VLOOKUP(R2861,SpeciesValidation!D:W,18,FALSE),TEXT(A2861,"MMDD")&lt;VLOOKUP(R2861,SpeciesValidation!D:W,19,FALSE))),"Date outside expected range for this species",""),"")),"",IF(LEFT(J2861,1)="A",IF(IF(VLOOKUP(R2861,SpeciesValidation!D:W,20,FALSE)=FALSE,OR(TEXT(A2861,"MMDD")&lt;VLOOKUP(R2861,SpeciesValidation!D:W,18,FALSE),TEXT(A2861,"MMDD")&gt;VLOOKUP(R2861,SpeciesValidation!D:W,19,FALSE)),IF(TEXT(A2861,"MMDD")&lt;"0701",TEXT(A2861,"MMDD")&gt;VLOOKUP(R2861,SpeciesValidation!D:W,18,FALSE),TEXT(A2861,"MMDD")&lt;VLOOKUP(R2861,SpeciesValidation!D:W,19,FALSE))),"Date outside expected range for this species",""),"")))</f>
        <v/>
      </c>
      <c r="M2861" s="127" t="str">
        <f>IF(LEN(E2861&amp;"")&gt;0,IF(ISERROR(VLOOKUP(R2861,SpeciesValidation!D:I,6,FALSE)),"",VLOOKUP(R2861,SpeciesValidation!D:I,6,FALSE)),"")</f>
        <v/>
      </c>
      <c r="Q2861" s="36" t="str">
        <f>IF(LEN(E2861&amp;"")&gt;0,IF(ISERROR(VLOOKUP(E2861,SpeciesValidation!B:G,2,FALSE)=TRUE),"",VLOOKUP(E2861,SpeciesValidation!B:G,2,FALSE)),"")</f>
        <v/>
      </c>
      <c r="R2861" s="36" t="str">
        <f>IF(LEN(E2861&amp;"")&gt;0,IF(ISERROR(VLOOKUP(E2861,SpeciesLookup!B:G,4,FALSE)=TRUE),"",VLOOKUP(E2861,SpeciesLookup!B:G,4,FALSE)),"")</f>
        <v/>
      </c>
    </row>
    <row r="2862" spans="1:18" ht="13.2" x14ac:dyDescent="0.25">
      <c r="A2862" s="72"/>
      <c r="D2862" s="11"/>
      <c r="G2862" s="128" t="str">
        <f>IF(LEN(E2862&amp;"")&gt;0,IF(ISERROR(VLOOKUP(E2862,SpeciesLookup!B:G,6,FALSE)=TRUE),"",VLOOKUP(E2862,SpeciesLookup!B:G,6,FALSE)),"")</f>
        <v/>
      </c>
      <c r="H2862" s="128" t="str">
        <f>IF(LEN(E2862&amp;"")&gt;0,IF(ISERROR(VLOOKUP(E2862,SpeciesLookup!B:G,5,FALSE)=TRUE),"",VLOOKUP(E2862,SpeciesLookup!B:G,5,FALSE)),"")</f>
        <v/>
      </c>
      <c r="I2862" s="11"/>
      <c r="J2862" s="73"/>
      <c r="K2862" s="11"/>
      <c r="L2862" s="127" t="str">
        <f>TRIM(IF(ISERROR(VLOOKUP(R2862,SpeciesValidation!D:T,IF(ISNA(VLOOKUP(J2862,Validation!B$2:C$15,2,FALSE)),FALSE,VLOOKUP(J2862,Validation!B$2:C$15,2,FALSE)))),IF(LEN(E2862&amp;"")&gt;0,"",""),VLOOKUP(R2862,SpeciesValidation!D:T,VLOOKUP(J2862,Validation!B$2:C$15,2,FALSE),FALSE)) &amp; " " &amp; IF(ISERROR(IF(LEFT(J2862,1)="A",IF(IF(VLOOKUP(R2862,SpeciesValidation!D:W,20,FALSE)=FALSE,OR(TEXT(A2862,"MMDD")&lt;VLOOKUP(R2862,SpeciesValidation!D:W,18,FALSE),TEXT(A2862,"MMDD")&gt;VLOOKUP(R2862,SpeciesValidation!D:W,19,FALSE)),IF(TEXT(A2862,"MMDD")&lt;"0701",TEXT(A2862,"MMDD")&gt;VLOOKUP(R2862,SpeciesValidation!D:W,18,FALSE),TEXT(A2862,"MMDD")&lt;VLOOKUP(R2862,SpeciesValidation!D:W,19,FALSE))),"Date outside expected range for this species",""),"")),"",IF(LEFT(J2862,1)="A",IF(IF(VLOOKUP(R2862,SpeciesValidation!D:W,20,FALSE)=FALSE,OR(TEXT(A2862,"MMDD")&lt;VLOOKUP(R2862,SpeciesValidation!D:W,18,FALSE),TEXT(A2862,"MMDD")&gt;VLOOKUP(R2862,SpeciesValidation!D:W,19,FALSE)),IF(TEXT(A2862,"MMDD")&lt;"0701",TEXT(A2862,"MMDD")&gt;VLOOKUP(R2862,SpeciesValidation!D:W,18,FALSE),TEXT(A2862,"MMDD")&lt;VLOOKUP(R2862,SpeciesValidation!D:W,19,FALSE))),"Date outside expected range for this species",""),"")))</f>
        <v/>
      </c>
      <c r="M2862" s="127" t="str">
        <f>IF(LEN(E2862&amp;"")&gt;0,IF(ISERROR(VLOOKUP(R2862,SpeciesValidation!D:I,6,FALSE)),"",VLOOKUP(R2862,SpeciesValidation!D:I,6,FALSE)),"")</f>
        <v/>
      </c>
      <c r="Q2862" s="36" t="str">
        <f>IF(LEN(E2862&amp;"")&gt;0,IF(ISERROR(VLOOKUP(E2862,SpeciesValidation!B:G,2,FALSE)=TRUE),"",VLOOKUP(E2862,SpeciesValidation!B:G,2,FALSE)),"")</f>
        <v/>
      </c>
      <c r="R2862" s="36" t="str">
        <f>IF(LEN(E2862&amp;"")&gt;0,IF(ISERROR(VLOOKUP(E2862,SpeciesLookup!B:G,4,FALSE)=TRUE),"",VLOOKUP(E2862,SpeciesLookup!B:G,4,FALSE)),"")</f>
        <v/>
      </c>
    </row>
    <row r="2863" spans="1:18" ht="13.2" x14ac:dyDescent="0.25">
      <c r="A2863" s="72"/>
      <c r="D2863" s="11"/>
      <c r="G2863" s="128" t="str">
        <f>IF(LEN(E2863&amp;"")&gt;0,IF(ISERROR(VLOOKUP(E2863,SpeciesLookup!B:G,6,FALSE)=TRUE),"",VLOOKUP(E2863,SpeciesLookup!B:G,6,FALSE)),"")</f>
        <v/>
      </c>
      <c r="H2863" s="128" t="str">
        <f>IF(LEN(E2863&amp;"")&gt;0,IF(ISERROR(VLOOKUP(E2863,SpeciesLookup!B:G,5,FALSE)=TRUE),"",VLOOKUP(E2863,SpeciesLookup!B:G,5,FALSE)),"")</f>
        <v/>
      </c>
      <c r="I2863" s="11"/>
      <c r="J2863" s="73"/>
      <c r="K2863" s="11"/>
      <c r="L2863" s="127" t="str">
        <f>TRIM(IF(ISERROR(VLOOKUP(R2863,SpeciesValidation!D:T,IF(ISNA(VLOOKUP(J2863,Validation!B$2:C$15,2,FALSE)),FALSE,VLOOKUP(J2863,Validation!B$2:C$15,2,FALSE)))),IF(LEN(E2863&amp;"")&gt;0,"",""),VLOOKUP(R2863,SpeciesValidation!D:T,VLOOKUP(J2863,Validation!B$2:C$15,2,FALSE),FALSE)) &amp; " " &amp; IF(ISERROR(IF(LEFT(J2863,1)="A",IF(IF(VLOOKUP(R2863,SpeciesValidation!D:W,20,FALSE)=FALSE,OR(TEXT(A2863,"MMDD")&lt;VLOOKUP(R2863,SpeciesValidation!D:W,18,FALSE),TEXT(A2863,"MMDD")&gt;VLOOKUP(R2863,SpeciesValidation!D:W,19,FALSE)),IF(TEXT(A2863,"MMDD")&lt;"0701",TEXT(A2863,"MMDD")&gt;VLOOKUP(R2863,SpeciesValidation!D:W,18,FALSE),TEXT(A2863,"MMDD")&lt;VLOOKUP(R2863,SpeciesValidation!D:W,19,FALSE))),"Date outside expected range for this species",""),"")),"",IF(LEFT(J2863,1)="A",IF(IF(VLOOKUP(R2863,SpeciesValidation!D:W,20,FALSE)=FALSE,OR(TEXT(A2863,"MMDD")&lt;VLOOKUP(R2863,SpeciesValidation!D:W,18,FALSE),TEXT(A2863,"MMDD")&gt;VLOOKUP(R2863,SpeciesValidation!D:W,19,FALSE)),IF(TEXT(A2863,"MMDD")&lt;"0701",TEXT(A2863,"MMDD")&gt;VLOOKUP(R2863,SpeciesValidation!D:W,18,FALSE),TEXT(A2863,"MMDD")&lt;VLOOKUP(R2863,SpeciesValidation!D:W,19,FALSE))),"Date outside expected range for this species",""),"")))</f>
        <v/>
      </c>
      <c r="M2863" s="127" t="str">
        <f>IF(LEN(E2863&amp;"")&gt;0,IF(ISERROR(VLOOKUP(R2863,SpeciesValidation!D:I,6,FALSE)),"",VLOOKUP(R2863,SpeciesValidation!D:I,6,FALSE)),"")</f>
        <v/>
      </c>
      <c r="Q2863" s="36" t="str">
        <f>IF(LEN(E2863&amp;"")&gt;0,IF(ISERROR(VLOOKUP(E2863,SpeciesValidation!B:G,2,FALSE)=TRUE),"",VLOOKUP(E2863,SpeciesValidation!B:G,2,FALSE)),"")</f>
        <v/>
      </c>
      <c r="R2863" s="36" t="str">
        <f>IF(LEN(E2863&amp;"")&gt;0,IF(ISERROR(VLOOKUP(E2863,SpeciesLookup!B:G,4,FALSE)=TRUE),"",VLOOKUP(E2863,SpeciesLookup!B:G,4,FALSE)),"")</f>
        <v/>
      </c>
    </row>
    <row r="2864" spans="1:18" ht="13.2" x14ac:dyDescent="0.25">
      <c r="A2864" s="72"/>
      <c r="D2864" s="11"/>
      <c r="G2864" s="128" t="str">
        <f>IF(LEN(E2864&amp;"")&gt;0,IF(ISERROR(VLOOKUP(E2864,SpeciesLookup!B:G,6,FALSE)=TRUE),"",VLOOKUP(E2864,SpeciesLookup!B:G,6,FALSE)),"")</f>
        <v/>
      </c>
      <c r="H2864" s="128" t="str">
        <f>IF(LEN(E2864&amp;"")&gt;0,IF(ISERROR(VLOOKUP(E2864,SpeciesLookup!B:G,5,FALSE)=TRUE),"",VLOOKUP(E2864,SpeciesLookup!B:G,5,FALSE)),"")</f>
        <v/>
      </c>
      <c r="I2864" s="11"/>
      <c r="J2864" s="73"/>
      <c r="K2864" s="11"/>
      <c r="L2864" s="127" t="str">
        <f>TRIM(IF(ISERROR(VLOOKUP(R2864,SpeciesValidation!D:T,IF(ISNA(VLOOKUP(J2864,Validation!B$2:C$15,2,FALSE)),FALSE,VLOOKUP(J2864,Validation!B$2:C$15,2,FALSE)))),IF(LEN(E2864&amp;"")&gt;0,"",""),VLOOKUP(R2864,SpeciesValidation!D:T,VLOOKUP(J2864,Validation!B$2:C$15,2,FALSE),FALSE)) &amp; " " &amp; IF(ISERROR(IF(LEFT(J2864,1)="A",IF(IF(VLOOKUP(R2864,SpeciesValidation!D:W,20,FALSE)=FALSE,OR(TEXT(A2864,"MMDD")&lt;VLOOKUP(R2864,SpeciesValidation!D:W,18,FALSE),TEXT(A2864,"MMDD")&gt;VLOOKUP(R2864,SpeciesValidation!D:W,19,FALSE)),IF(TEXT(A2864,"MMDD")&lt;"0701",TEXT(A2864,"MMDD")&gt;VLOOKUP(R2864,SpeciesValidation!D:W,18,FALSE),TEXT(A2864,"MMDD")&lt;VLOOKUP(R2864,SpeciesValidation!D:W,19,FALSE))),"Date outside expected range for this species",""),"")),"",IF(LEFT(J2864,1)="A",IF(IF(VLOOKUP(R2864,SpeciesValidation!D:W,20,FALSE)=FALSE,OR(TEXT(A2864,"MMDD")&lt;VLOOKUP(R2864,SpeciesValidation!D:W,18,FALSE),TEXT(A2864,"MMDD")&gt;VLOOKUP(R2864,SpeciesValidation!D:W,19,FALSE)),IF(TEXT(A2864,"MMDD")&lt;"0701",TEXT(A2864,"MMDD")&gt;VLOOKUP(R2864,SpeciesValidation!D:W,18,FALSE),TEXT(A2864,"MMDD")&lt;VLOOKUP(R2864,SpeciesValidation!D:W,19,FALSE))),"Date outside expected range for this species",""),"")))</f>
        <v/>
      </c>
      <c r="M2864" s="127" t="str">
        <f>IF(LEN(E2864&amp;"")&gt;0,IF(ISERROR(VLOOKUP(R2864,SpeciesValidation!D:I,6,FALSE)),"",VLOOKUP(R2864,SpeciesValidation!D:I,6,FALSE)),"")</f>
        <v/>
      </c>
      <c r="Q2864" s="36" t="str">
        <f>IF(LEN(E2864&amp;"")&gt;0,IF(ISERROR(VLOOKUP(E2864,SpeciesValidation!B:G,2,FALSE)=TRUE),"",VLOOKUP(E2864,SpeciesValidation!B:G,2,FALSE)),"")</f>
        <v/>
      </c>
      <c r="R2864" s="36" t="str">
        <f>IF(LEN(E2864&amp;"")&gt;0,IF(ISERROR(VLOOKUP(E2864,SpeciesLookup!B:G,4,FALSE)=TRUE),"",VLOOKUP(E2864,SpeciesLookup!B:G,4,FALSE)),"")</f>
        <v/>
      </c>
    </row>
    <row r="2865" spans="1:18" ht="13.2" x14ac:dyDescent="0.25">
      <c r="A2865" s="72"/>
      <c r="D2865" s="11"/>
      <c r="G2865" s="128" t="str">
        <f>IF(LEN(E2865&amp;"")&gt;0,IF(ISERROR(VLOOKUP(E2865,SpeciesLookup!B:G,6,FALSE)=TRUE),"",VLOOKUP(E2865,SpeciesLookup!B:G,6,FALSE)),"")</f>
        <v/>
      </c>
      <c r="H2865" s="128" t="str">
        <f>IF(LEN(E2865&amp;"")&gt;0,IF(ISERROR(VLOOKUP(E2865,SpeciesLookup!B:G,5,FALSE)=TRUE),"",VLOOKUP(E2865,SpeciesLookup!B:G,5,FALSE)),"")</f>
        <v/>
      </c>
      <c r="I2865" s="11"/>
      <c r="J2865" s="73"/>
      <c r="K2865" s="11"/>
      <c r="L2865" s="127" t="str">
        <f>TRIM(IF(ISERROR(VLOOKUP(R2865,SpeciesValidation!D:T,IF(ISNA(VLOOKUP(J2865,Validation!B$2:C$15,2,FALSE)),FALSE,VLOOKUP(J2865,Validation!B$2:C$15,2,FALSE)))),IF(LEN(E2865&amp;"")&gt;0,"",""),VLOOKUP(R2865,SpeciesValidation!D:T,VLOOKUP(J2865,Validation!B$2:C$15,2,FALSE),FALSE)) &amp; " " &amp; IF(ISERROR(IF(LEFT(J2865,1)="A",IF(IF(VLOOKUP(R2865,SpeciesValidation!D:W,20,FALSE)=FALSE,OR(TEXT(A2865,"MMDD")&lt;VLOOKUP(R2865,SpeciesValidation!D:W,18,FALSE),TEXT(A2865,"MMDD")&gt;VLOOKUP(R2865,SpeciesValidation!D:W,19,FALSE)),IF(TEXT(A2865,"MMDD")&lt;"0701",TEXT(A2865,"MMDD")&gt;VLOOKUP(R2865,SpeciesValidation!D:W,18,FALSE),TEXT(A2865,"MMDD")&lt;VLOOKUP(R2865,SpeciesValidation!D:W,19,FALSE))),"Date outside expected range for this species",""),"")),"",IF(LEFT(J2865,1)="A",IF(IF(VLOOKUP(R2865,SpeciesValidation!D:W,20,FALSE)=FALSE,OR(TEXT(A2865,"MMDD")&lt;VLOOKUP(R2865,SpeciesValidation!D:W,18,FALSE),TEXT(A2865,"MMDD")&gt;VLOOKUP(R2865,SpeciesValidation!D:W,19,FALSE)),IF(TEXT(A2865,"MMDD")&lt;"0701",TEXT(A2865,"MMDD")&gt;VLOOKUP(R2865,SpeciesValidation!D:W,18,FALSE),TEXT(A2865,"MMDD")&lt;VLOOKUP(R2865,SpeciesValidation!D:W,19,FALSE))),"Date outside expected range for this species",""),"")))</f>
        <v/>
      </c>
      <c r="M2865" s="127" t="str">
        <f>IF(LEN(E2865&amp;"")&gt;0,IF(ISERROR(VLOOKUP(R2865,SpeciesValidation!D:I,6,FALSE)),"",VLOOKUP(R2865,SpeciesValidation!D:I,6,FALSE)),"")</f>
        <v/>
      </c>
      <c r="Q2865" s="36" t="str">
        <f>IF(LEN(E2865&amp;"")&gt;0,IF(ISERROR(VLOOKUP(E2865,SpeciesValidation!B:G,2,FALSE)=TRUE),"",VLOOKUP(E2865,SpeciesValidation!B:G,2,FALSE)),"")</f>
        <v/>
      </c>
      <c r="R2865" s="36" t="str">
        <f>IF(LEN(E2865&amp;"")&gt;0,IF(ISERROR(VLOOKUP(E2865,SpeciesLookup!B:G,4,FALSE)=TRUE),"",VLOOKUP(E2865,SpeciesLookup!B:G,4,FALSE)),"")</f>
        <v/>
      </c>
    </row>
    <row r="2866" spans="1:18" ht="13.2" x14ac:dyDescent="0.25">
      <c r="A2866" s="72"/>
      <c r="D2866" s="11"/>
      <c r="G2866" s="128" t="str">
        <f>IF(LEN(E2866&amp;"")&gt;0,IF(ISERROR(VLOOKUP(E2866,SpeciesLookup!B:G,6,FALSE)=TRUE),"",VLOOKUP(E2866,SpeciesLookup!B:G,6,FALSE)),"")</f>
        <v/>
      </c>
      <c r="H2866" s="128" t="str">
        <f>IF(LEN(E2866&amp;"")&gt;0,IF(ISERROR(VLOOKUP(E2866,SpeciesLookup!B:G,5,FALSE)=TRUE),"",VLOOKUP(E2866,SpeciesLookup!B:G,5,FALSE)),"")</f>
        <v/>
      </c>
      <c r="I2866" s="11"/>
      <c r="J2866" s="73"/>
      <c r="K2866" s="11"/>
      <c r="L2866" s="127" t="str">
        <f>TRIM(IF(ISERROR(VLOOKUP(R2866,SpeciesValidation!D:T,IF(ISNA(VLOOKUP(J2866,Validation!B$2:C$15,2,FALSE)),FALSE,VLOOKUP(J2866,Validation!B$2:C$15,2,FALSE)))),IF(LEN(E2866&amp;"")&gt;0,"",""),VLOOKUP(R2866,SpeciesValidation!D:T,VLOOKUP(J2866,Validation!B$2:C$15,2,FALSE),FALSE)) &amp; " " &amp; IF(ISERROR(IF(LEFT(J2866,1)="A",IF(IF(VLOOKUP(R2866,SpeciesValidation!D:W,20,FALSE)=FALSE,OR(TEXT(A2866,"MMDD")&lt;VLOOKUP(R2866,SpeciesValidation!D:W,18,FALSE),TEXT(A2866,"MMDD")&gt;VLOOKUP(R2866,SpeciesValidation!D:W,19,FALSE)),IF(TEXT(A2866,"MMDD")&lt;"0701",TEXT(A2866,"MMDD")&gt;VLOOKUP(R2866,SpeciesValidation!D:W,18,FALSE),TEXT(A2866,"MMDD")&lt;VLOOKUP(R2866,SpeciesValidation!D:W,19,FALSE))),"Date outside expected range for this species",""),"")),"",IF(LEFT(J2866,1)="A",IF(IF(VLOOKUP(R2866,SpeciesValidation!D:W,20,FALSE)=FALSE,OR(TEXT(A2866,"MMDD")&lt;VLOOKUP(R2866,SpeciesValidation!D:W,18,FALSE),TEXT(A2866,"MMDD")&gt;VLOOKUP(R2866,SpeciesValidation!D:W,19,FALSE)),IF(TEXT(A2866,"MMDD")&lt;"0701",TEXT(A2866,"MMDD")&gt;VLOOKUP(R2866,SpeciesValidation!D:W,18,FALSE),TEXT(A2866,"MMDD")&lt;VLOOKUP(R2866,SpeciesValidation!D:W,19,FALSE))),"Date outside expected range for this species",""),"")))</f>
        <v/>
      </c>
      <c r="M2866" s="127" t="str">
        <f>IF(LEN(E2866&amp;"")&gt;0,IF(ISERROR(VLOOKUP(R2866,SpeciesValidation!D:I,6,FALSE)),"",VLOOKUP(R2866,SpeciesValidation!D:I,6,FALSE)),"")</f>
        <v/>
      </c>
      <c r="Q2866" s="36" t="str">
        <f>IF(LEN(E2866&amp;"")&gt;0,IF(ISERROR(VLOOKUP(E2866,SpeciesValidation!B:G,2,FALSE)=TRUE),"",VLOOKUP(E2866,SpeciesValidation!B:G,2,FALSE)),"")</f>
        <v/>
      </c>
      <c r="R2866" s="36" t="str">
        <f>IF(LEN(E2866&amp;"")&gt;0,IF(ISERROR(VLOOKUP(E2866,SpeciesLookup!B:G,4,FALSE)=TRUE),"",VLOOKUP(E2866,SpeciesLookup!B:G,4,FALSE)),"")</f>
        <v/>
      </c>
    </row>
    <row r="2867" spans="1:18" ht="13.2" x14ac:dyDescent="0.25">
      <c r="A2867" s="72"/>
      <c r="D2867" s="11"/>
      <c r="G2867" s="128" t="str">
        <f>IF(LEN(E2867&amp;"")&gt;0,IF(ISERROR(VLOOKUP(E2867,SpeciesLookup!B:G,6,FALSE)=TRUE),"",VLOOKUP(E2867,SpeciesLookup!B:G,6,FALSE)),"")</f>
        <v/>
      </c>
      <c r="H2867" s="128" t="str">
        <f>IF(LEN(E2867&amp;"")&gt;0,IF(ISERROR(VLOOKUP(E2867,SpeciesLookup!B:G,5,FALSE)=TRUE),"",VLOOKUP(E2867,SpeciesLookup!B:G,5,FALSE)),"")</f>
        <v/>
      </c>
      <c r="I2867" s="11"/>
      <c r="J2867" s="73"/>
      <c r="K2867" s="11"/>
      <c r="L2867" s="127" t="str">
        <f>TRIM(IF(ISERROR(VLOOKUP(R2867,SpeciesValidation!D:T,IF(ISNA(VLOOKUP(J2867,Validation!B$2:C$15,2,FALSE)),FALSE,VLOOKUP(J2867,Validation!B$2:C$15,2,FALSE)))),IF(LEN(E2867&amp;"")&gt;0,"",""),VLOOKUP(R2867,SpeciesValidation!D:T,VLOOKUP(J2867,Validation!B$2:C$15,2,FALSE),FALSE)) &amp; " " &amp; IF(ISERROR(IF(LEFT(J2867,1)="A",IF(IF(VLOOKUP(R2867,SpeciesValidation!D:W,20,FALSE)=FALSE,OR(TEXT(A2867,"MMDD")&lt;VLOOKUP(R2867,SpeciesValidation!D:W,18,FALSE),TEXT(A2867,"MMDD")&gt;VLOOKUP(R2867,SpeciesValidation!D:W,19,FALSE)),IF(TEXT(A2867,"MMDD")&lt;"0701",TEXT(A2867,"MMDD")&gt;VLOOKUP(R2867,SpeciesValidation!D:W,18,FALSE),TEXT(A2867,"MMDD")&lt;VLOOKUP(R2867,SpeciesValidation!D:W,19,FALSE))),"Date outside expected range for this species",""),"")),"",IF(LEFT(J2867,1)="A",IF(IF(VLOOKUP(R2867,SpeciesValidation!D:W,20,FALSE)=FALSE,OR(TEXT(A2867,"MMDD")&lt;VLOOKUP(R2867,SpeciesValidation!D:W,18,FALSE),TEXT(A2867,"MMDD")&gt;VLOOKUP(R2867,SpeciesValidation!D:W,19,FALSE)),IF(TEXT(A2867,"MMDD")&lt;"0701",TEXT(A2867,"MMDD")&gt;VLOOKUP(R2867,SpeciesValidation!D:W,18,FALSE),TEXT(A2867,"MMDD")&lt;VLOOKUP(R2867,SpeciesValidation!D:W,19,FALSE))),"Date outside expected range for this species",""),"")))</f>
        <v/>
      </c>
      <c r="M2867" s="127" t="str">
        <f>IF(LEN(E2867&amp;"")&gt;0,IF(ISERROR(VLOOKUP(R2867,SpeciesValidation!D:I,6,FALSE)),"",VLOOKUP(R2867,SpeciesValidation!D:I,6,FALSE)),"")</f>
        <v/>
      </c>
      <c r="Q2867" s="36" t="str">
        <f>IF(LEN(E2867&amp;"")&gt;0,IF(ISERROR(VLOOKUP(E2867,SpeciesValidation!B:G,2,FALSE)=TRUE),"",VLOOKUP(E2867,SpeciesValidation!B:G,2,FALSE)),"")</f>
        <v/>
      </c>
      <c r="R2867" s="36" t="str">
        <f>IF(LEN(E2867&amp;"")&gt;0,IF(ISERROR(VLOOKUP(E2867,SpeciesLookup!B:G,4,FALSE)=TRUE),"",VLOOKUP(E2867,SpeciesLookup!B:G,4,FALSE)),"")</f>
        <v/>
      </c>
    </row>
    <row r="2868" spans="1:18" ht="13.2" x14ac:dyDescent="0.25">
      <c r="A2868" s="72"/>
      <c r="D2868" s="11"/>
      <c r="G2868" s="128" t="str">
        <f>IF(LEN(E2868&amp;"")&gt;0,IF(ISERROR(VLOOKUP(E2868,SpeciesLookup!B:G,6,FALSE)=TRUE),"",VLOOKUP(E2868,SpeciesLookup!B:G,6,FALSE)),"")</f>
        <v/>
      </c>
      <c r="H2868" s="128" t="str">
        <f>IF(LEN(E2868&amp;"")&gt;0,IF(ISERROR(VLOOKUP(E2868,SpeciesLookup!B:G,5,FALSE)=TRUE),"",VLOOKUP(E2868,SpeciesLookup!B:G,5,FALSE)),"")</f>
        <v/>
      </c>
      <c r="I2868" s="11"/>
      <c r="J2868" s="73"/>
      <c r="K2868" s="11"/>
      <c r="L2868" s="127" t="str">
        <f>TRIM(IF(ISERROR(VLOOKUP(R2868,SpeciesValidation!D:T,IF(ISNA(VLOOKUP(J2868,Validation!B$2:C$15,2,FALSE)),FALSE,VLOOKUP(J2868,Validation!B$2:C$15,2,FALSE)))),IF(LEN(E2868&amp;"")&gt;0,"",""),VLOOKUP(R2868,SpeciesValidation!D:T,VLOOKUP(J2868,Validation!B$2:C$15,2,FALSE),FALSE)) &amp; " " &amp; IF(ISERROR(IF(LEFT(J2868,1)="A",IF(IF(VLOOKUP(R2868,SpeciesValidation!D:W,20,FALSE)=FALSE,OR(TEXT(A2868,"MMDD")&lt;VLOOKUP(R2868,SpeciesValidation!D:W,18,FALSE),TEXT(A2868,"MMDD")&gt;VLOOKUP(R2868,SpeciesValidation!D:W,19,FALSE)),IF(TEXT(A2868,"MMDD")&lt;"0701",TEXT(A2868,"MMDD")&gt;VLOOKUP(R2868,SpeciesValidation!D:W,18,FALSE),TEXT(A2868,"MMDD")&lt;VLOOKUP(R2868,SpeciesValidation!D:W,19,FALSE))),"Date outside expected range for this species",""),"")),"",IF(LEFT(J2868,1)="A",IF(IF(VLOOKUP(R2868,SpeciesValidation!D:W,20,FALSE)=FALSE,OR(TEXT(A2868,"MMDD")&lt;VLOOKUP(R2868,SpeciesValidation!D:W,18,FALSE),TEXT(A2868,"MMDD")&gt;VLOOKUP(R2868,SpeciesValidation!D:W,19,FALSE)),IF(TEXT(A2868,"MMDD")&lt;"0701",TEXT(A2868,"MMDD")&gt;VLOOKUP(R2868,SpeciesValidation!D:W,18,FALSE),TEXT(A2868,"MMDD")&lt;VLOOKUP(R2868,SpeciesValidation!D:W,19,FALSE))),"Date outside expected range for this species",""),"")))</f>
        <v/>
      </c>
      <c r="M2868" s="127" t="str">
        <f>IF(LEN(E2868&amp;"")&gt;0,IF(ISERROR(VLOOKUP(R2868,SpeciesValidation!D:I,6,FALSE)),"",VLOOKUP(R2868,SpeciesValidation!D:I,6,FALSE)),"")</f>
        <v/>
      </c>
      <c r="Q2868" s="36" t="str">
        <f>IF(LEN(E2868&amp;"")&gt;0,IF(ISERROR(VLOOKUP(E2868,SpeciesValidation!B:G,2,FALSE)=TRUE),"",VLOOKUP(E2868,SpeciesValidation!B:G,2,FALSE)),"")</f>
        <v/>
      </c>
      <c r="R2868" s="36" t="str">
        <f>IF(LEN(E2868&amp;"")&gt;0,IF(ISERROR(VLOOKUP(E2868,SpeciesLookup!B:G,4,FALSE)=TRUE),"",VLOOKUP(E2868,SpeciesLookup!B:G,4,FALSE)),"")</f>
        <v/>
      </c>
    </row>
    <row r="2869" spans="1:18" ht="13.2" x14ac:dyDescent="0.25">
      <c r="A2869" s="72"/>
      <c r="D2869" s="11"/>
      <c r="G2869" s="128" t="str">
        <f>IF(LEN(E2869&amp;"")&gt;0,IF(ISERROR(VLOOKUP(E2869,SpeciesLookup!B:G,6,FALSE)=TRUE),"",VLOOKUP(E2869,SpeciesLookup!B:G,6,FALSE)),"")</f>
        <v/>
      </c>
      <c r="H2869" s="128" t="str">
        <f>IF(LEN(E2869&amp;"")&gt;0,IF(ISERROR(VLOOKUP(E2869,SpeciesLookup!B:G,5,FALSE)=TRUE),"",VLOOKUP(E2869,SpeciesLookup!B:G,5,FALSE)),"")</f>
        <v/>
      </c>
      <c r="I2869" s="11"/>
      <c r="J2869" s="73"/>
      <c r="K2869" s="11"/>
      <c r="L2869" s="127" t="str">
        <f>TRIM(IF(ISERROR(VLOOKUP(R2869,SpeciesValidation!D:T,IF(ISNA(VLOOKUP(J2869,Validation!B$2:C$15,2,FALSE)),FALSE,VLOOKUP(J2869,Validation!B$2:C$15,2,FALSE)))),IF(LEN(E2869&amp;"")&gt;0,"",""),VLOOKUP(R2869,SpeciesValidation!D:T,VLOOKUP(J2869,Validation!B$2:C$15,2,FALSE),FALSE)) &amp; " " &amp; IF(ISERROR(IF(LEFT(J2869,1)="A",IF(IF(VLOOKUP(R2869,SpeciesValidation!D:W,20,FALSE)=FALSE,OR(TEXT(A2869,"MMDD")&lt;VLOOKUP(R2869,SpeciesValidation!D:W,18,FALSE),TEXT(A2869,"MMDD")&gt;VLOOKUP(R2869,SpeciesValidation!D:W,19,FALSE)),IF(TEXT(A2869,"MMDD")&lt;"0701",TEXT(A2869,"MMDD")&gt;VLOOKUP(R2869,SpeciesValidation!D:W,18,FALSE),TEXT(A2869,"MMDD")&lt;VLOOKUP(R2869,SpeciesValidation!D:W,19,FALSE))),"Date outside expected range for this species",""),"")),"",IF(LEFT(J2869,1)="A",IF(IF(VLOOKUP(R2869,SpeciesValidation!D:W,20,FALSE)=FALSE,OR(TEXT(A2869,"MMDD")&lt;VLOOKUP(R2869,SpeciesValidation!D:W,18,FALSE),TEXT(A2869,"MMDD")&gt;VLOOKUP(R2869,SpeciesValidation!D:W,19,FALSE)),IF(TEXT(A2869,"MMDD")&lt;"0701",TEXT(A2869,"MMDD")&gt;VLOOKUP(R2869,SpeciesValidation!D:W,18,FALSE),TEXT(A2869,"MMDD")&lt;VLOOKUP(R2869,SpeciesValidation!D:W,19,FALSE))),"Date outside expected range for this species",""),"")))</f>
        <v/>
      </c>
      <c r="M2869" s="127" t="str">
        <f>IF(LEN(E2869&amp;"")&gt;0,IF(ISERROR(VLOOKUP(R2869,SpeciesValidation!D:I,6,FALSE)),"",VLOOKUP(R2869,SpeciesValidation!D:I,6,FALSE)),"")</f>
        <v/>
      </c>
      <c r="Q2869" s="36" t="str">
        <f>IF(LEN(E2869&amp;"")&gt;0,IF(ISERROR(VLOOKUP(E2869,SpeciesValidation!B:G,2,FALSE)=TRUE),"",VLOOKUP(E2869,SpeciesValidation!B:G,2,FALSE)),"")</f>
        <v/>
      </c>
      <c r="R2869" s="36" t="str">
        <f>IF(LEN(E2869&amp;"")&gt;0,IF(ISERROR(VLOOKUP(E2869,SpeciesLookup!B:G,4,FALSE)=TRUE),"",VLOOKUP(E2869,SpeciesLookup!B:G,4,FALSE)),"")</f>
        <v/>
      </c>
    </row>
    <row r="2870" spans="1:18" ht="13.2" x14ac:dyDescent="0.25">
      <c r="A2870" s="72"/>
      <c r="D2870" s="11"/>
      <c r="G2870" s="128" t="str">
        <f>IF(LEN(E2870&amp;"")&gt;0,IF(ISERROR(VLOOKUP(E2870,SpeciesLookup!B:G,6,FALSE)=TRUE),"",VLOOKUP(E2870,SpeciesLookup!B:G,6,FALSE)),"")</f>
        <v/>
      </c>
      <c r="H2870" s="128" t="str">
        <f>IF(LEN(E2870&amp;"")&gt;0,IF(ISERROR(VLOOKUP(E2870,SpeciesLookup!B:G,5,FALSE)=TRUE),"",VLOOKUP(E2870,SpeciesLookup!B:G,5,FALSE)),"")</f>
        <v/>
      </c>
      <c r="I2870" s="11"/>
      <c r="J2870" s="73"/>
      <c r="K2870" s="11"/>
      <c r="L2870" s="127" t="str">
        <f>TRIM(IF(ISERROR(VLOOKUP(R2870,SpeciesValidation!D:T,IF(ISNA(VLOOKUP(J2870,Validation!B$2:C$15,2,FALSE)),FALSE,VLOOKUP(J2870,Validation!B$2:C$15,2,FALSE)))),IF(LEN(E2870&amp;"")&gt;0,"",""),VLOOKUP(R2870,SpeciesValidation!D:T,VLOOKUP(J2870,Validation!B$2:C$15,2,FALSE),FALSE)) &amp; " " &amp; IF(ISERROR(IF(LEFT(J2870,1)="A",IF(IF(VLOOKUP(R2870,SpeciesValidation!D:W,20,FALSE)=FALSE,OR(TEXT(A2870,"MMDD")&lt;VLOOKUP(R2870,SpeciesValidation!D:W,18,FALSE),TEXT(A2870,"MMDD")&gt;VLOOKUP(R2870,SpeciesValidation!D:W,19,FALSE)),IF(TEXT(A2870,"MMDD")&lt;"0701",TEXT(A2870,"MMDD")&gt;VLOOKUP(R2870,SpeciesValidation!D:W,18,FALSE),TEXT(A2870,"MMDD")&lt;VLOOKUP(R2870,SpeciesValidation!D:W,19,FALSE))),"Date outside expected range for this species",""),"")),"",IF(LEFT(J2870,1)="A",IF(IF(VLOOKUP(R2870,SpeciesValidation!D:W,20,FALSE)=FALSE,OR(TEXT(A2870,"MMDD")&lt;VLOOKUP(R2870,SpeciesValidation!D:W,18,FALSE),TEXT(A2870,"MMDD")&gt;VLOOKUP(R2870,SpeciesValidation!D:W,19,FALSE)),IF(TEXT(A2870,"MMDD")&lt;"0701",TEXT(A2870,"MMDD")&gt;VLOOKUP(R2870,SpeciesValidation!D:W,18,FALSE),TEXT(A2870,"MMDD")&lt;VLOOKUP(R2870,SpeciesValidation!D:W,19,FALSE))),"Date outside expected range for this species",""),"")))</f>
        <v/>
      </c>
      <c r="M2870" s="127" t="str">
        <f>IF(LEN(E2870&amp;"")&gt;0,IF(ISERROR(VLOOKUP(R2870,SpeciesValidation!D:I,6,FALSE)),"",VLOOKUP(R2870,SpeciesValidation!D:I,6,FALSE)),"")</f>
        <v/>
      </c>
      <c r="Q2870" s="36" t="str">
        <f>IF(LEN(E2870&amp;"")&gt;0,IF(ISERROR(VLOOKUP(E2870,SpeciesValidation!B:G,2,FALSE)=TRUE),"",VLOOKUP(E2870,SpeciesValidation!B:G,2,FALSE)),"")</f>
        <v/>
      </c>
      <c r="R2870" s="36" t="str">
        <f>IF(LEN(E2870&amp;"")&gt;0,IF(ISERROR(VLOOKUP(E2870,SpeciesLookup!B:G,4,FALSE)=TRUE),"",VLOOKUP(E2870,SpeciesLookup!B:G,4,FALSE)),"")</f>
        <v/>
      </c>
    </row>
    <row r="2871" spans="1:18" ht="13.2" x14ac:dyDescent="0.25">
      <c r="A2871" s="72"/>
      <c r="D2871" s="11"/>
      <c r="G2871" s="128" t="str">
        <f>IF(LEN(E2871&amp;"")&gt;0,IF(ISERROR(VLOOKUP(E2871,SpeciesLookup!B:G,6,FALSE)=TRUE),"",VLOOKUP(E2871,SpeciesLookup!B:G,6,FALSE)),"")</f>
        <v/>
      </c>
      <c r="H2871" s="128" t="str">
        <f>IF(LEN(E2871&amp;"")&gt;0,IF(ISERROR(VLOOKUP(E2871,SpeciesLookup!B:G,5,FALSE)=TRUE),"",VLOOKUP(E2871,SpeciesLookup!B:G,5,FALSE)),"")</f>
        <v/>
      </c>
      <c r="I2871" s="11"/>
      <c r="J2871" s="73"/>
      <c r="K2871" s="11"/>
      <c r="L2871" s="127" t="str">
        <f>TRIM(IF(ISERROR(VLOOKUP(R2871,SpeciesValidation!D:T,IF(ISNA(VLOOKUP(J2871,Validation!B$2:C$15,2,FALSE)),FALSE,VLOOKUP(J2871,Validation!B$2:C$15,2,FALSE)))),IF(LEN(E2871&amp;"")&gt;0,"",""),VLOOKUP(R2871,SpeciesValidation!D:T,VLOOKUP(J2871,Validation!B$2:C$15,2,FALSE),FALSE)) &amp; " " &amp; IF(ISERROR(IF(LEFT(J2871,1)="A",IF(IF(VLOOKUP(R2871,SpeciesValidation!D:W,20,FALSE)=FALSE,OR(TEXT(A2871,"MMDD")&lt;VLOOKUP(R2871,SpeciesValidation!D:W,18,FALSE),TEXT(A2871,"MMDD")&gt;VLOOKUP(R2871,SpeciesValidation!D:W,19,FALSE)),IF(TEXT(A2871,"MMDD")&lt;"0701",TEXT(A2871,"MMDD")&gt;VLOOKUP(R2871,SpeciesValidation!D:W,18,FALSE),TEXT(A2871,"MMDD")&lt;VLOOKUP(R2871,SpeciesValidation!D:W,19,FALSE))),"Date outside expected range for this species",""),"")),"",IF(LEFT(J2871,1)="A",IF(IF(VLOOKUP(R2871,SpeciesValidation!D:W,20,FALSE)=FALSE,OR(TEXT(A2871,"MMDD")&lt;VLOOKUP(R2871,SpeciesValidation!D:W,18,FALSE),TEXT(A2871,"MMDD")&gt;VLOOKUP(R2871,SpeciesValidation!D:W,19,FALSE)),IF(TEXT(A2871,"MMDD")&lt;"0701",TEXT(A2871,"MMDD")&gt;VLOOKUP(R2871,SpeciesValidation!D:W,18,FALSE),TEXT(A2871,"MMDD")&lt;VLOOKUP(R2871,SpeciesValidation!D:W,19,FALSE))),"Date outside expected range for this species",""),"")))</f>
        <v/>
      </c>
      <c r="M2871" s="127" t="str">
        <f>IF(LEN(E2871&amp;"")&gt;0,IF(ISERROR(VLOOKUP(R2871,SpeciesValidation!D:I,6,FALSE)),"",VLOOKUP(R2871,SpeciesValidation!D:I,6,FALSE)),"")</f>
        <v/>
      </c>
      <c r="Q2871" s="36" t="str">
        <f>IF(LEN(E2871&amp;"")&gt;0,IF(ISERROR(VLOOKUP(E2871,SpeciesValidation!B:G,2,FALSE)=TRUE),"",VLOOKUP(E2871,SpeciesValidation!B:G,2,FALSE)),"")</f>
        <v/>
      </c>
      <c r="R2871" s="36" t="str">
        <f>IF(LEN(E2871&amp;"")&gt;0,IF(ISERROR(VLOOKUP(E2871,SpeciesLookup!B:G,4,FALSE)=TRUE),"",VLOOKUP(E2871,SpeciesLookup!B:G,4,FALSE)),"")</f>
        <v/>
      </c>
    </row>
    <row r="2872" spans="1:18" ht="13.2" x14ac:dyDescent="0.25">
      <c r="A2872" s="72"/>
      <c r="D2872" s="11"/>
      <c r="G2872" s="128" t="str">
        <f>IF(LEN(E2872&amp;"")&gt;0,IF(ISERROR(VLOOKUP(E2872,SpeciesLookup!B:G,6,FALSE)=TRUE),"",VLOOKUP(E2872,SpeciesLookup!B:G,6,FALSE)),"")</f>
        <v/>
      </c>
      <c r="H2872" s="128" t="str">
        <f>IF(LEN(E2872&amp;"")&gt;0,IF(ISERROR(VLOOKUP(E2872,SpeciesLookup!B:G,5,FALSE)=TRUE),"",VLOOKUP(E2872,SpeciesLookup!B:G,5,FALSE)),"")</f>
        <v/>
      </c>
      <c r="I2872" s="11"/>
      <c r="J2872" s="73"/>
      <c r="K2872" s="11"/>
      <c r="L2872" s="127" t="str">
        <f>TRIM(IF(ISERROR(VLOOKUP(R2872,SpeciesValidation!D:T,IF(ISNA(VLOOKUP(J2872,Validation!B$2:C$15,2,FALSE)),FALSE,VLOOKUP(J2872,Validation!B$2:C$15,2,FALSE)))),IF(LEN(E2872&amp;"")&gt;0,"",""),VLOOKUP(R2872,SpeciesValidation!D:T,VLOOKUP(J2872,Validation!B$2:C$15,2,FALSE),FALSE)) &amp; " " &amp; IF(ISERROR(IF(LEFT(J2872,1)="A",IF(IF(VLOOKUP(R2872,SpeciesValidation!D:W,20,FALSE)=FALSE,OR(TEXT(A2872,"MMDD")&lt;VLOOKUP(R2872,SpeciesValidation!D:W,18,FALSE),TEXT(A2872,"MMDD")&gt;VLOOKUP(R2872,SpeciesValidation!D:W,19,FALSE)),IF(TEXT(A2872,"MMDD")&lt;"0701",TEXT(A2872,"MMDD")&gt;VLOOKUP(R2872,SpeciesValidation!D:W,18,FALSE),TEXT(A2872,"MMDD")&lt;VLOOKUP(R2872,SpeciesValidation!D:W,19,FALSE))),"Date outside expected range for this species",""),"")),"",IF(LEFT(J2872,1)="A",IF(IF(VLOOKUP(R2872,SpeciesValidation!D:W,20,FALSE)=FALSE,OR(TEXT(A2872,"MMDD")&lt;VLOOKUP(R2872,SpeciesValidation!D:W,18,FALSE),TEXT(A2872,"MMDD")&gt;VLOOKUP(R2872,SpeciesValidation!D:W,19,FALSE)),IF(TEXT(A2872,"MMDD")&lt;"0701",TEXT(A2872,"MMDD")&gt;VLOOKUP(R2872,SpeciesValidation!D:W,18,FALSE),TEXT(A2872,"MMDD")&lt;VLOOKUP(R2872,SpeciesValidation!D:W,19,FALSE))),"Date outside expected range for this species",""),"")))</f>
        <v/>
      </c>
      <c r="M2872" s="127" t="str">
        <f>IF(LEN(E2872&amp;"")&gt;0,IF(ISERROR(VLOOKUP(R2872,SpeciesValidation!D:I,6,FALSE)),"",VLOOKUP(R2872,SpeciesValidation!D:I,6,FALSE)),"")</f>
        <v/>
      </c>
      <c r="Q2872" s="36" t="str">
        <f>IF(LEN(E2872&amp;"")&gt;0,IF(ISERROR(VLOOKUP(E2872,SpeciesValidation!B:G,2,FALSE)=TRUE),"",VLOOKUP(E2872,SpeciesValidation!B:G,2,FALSE)),"")</f>
        <v/>
      </c>
      <c r="R2872" s="36" t="str">
        <f>IF(LEN(E2872&amp;"")&gt;0,IF(ISERROR(VLOOKUP(E2872,SpeciesLookup!B:G,4,FALSE)=TRUE),"",VLOOKUP(E2872,SpeciesLookup!B:G,4,FALSE)),"")</f>
        <v/>
      </c>
    </row>
    <row r="2873" spans="1:18" ht="13.2" x14ac:dyDescent="0.25">
      <c r="A2873" s="72"/>
      <c r="D2873" s="11"/>
      <c r="G2873" s="128" t="str">
        <f>IF(LEN(E2873&amp;"")&gt;0,IF(ISERROR(VLOOKUP(E2873,SpeciesLookup!B:G,6,FALSE)=TRUE),"",VLOOKUP(E2873,SpeciesLookup!B:G,6,FALSE)),"")</f>
        <v/>
      </c>
      <c r="H2873" s="128" t="str">
        <f>IF(LEN(E2873&amp;"")&gt;0,IF(ISERROR(VLOOKUP(E2873,SpeciesLookup!B:G,5,FALSE)=TRUE),"",VLOOKUP(E2873,SpeciesLookup!B:G,5,FALSE)),"")</f>
        <v/>
      </c>
      <c r="I2873" s="11"/>
      <c r="J2873" s="73"/>
      <c r="K2873" s="11"/>
      <c r="L2873" s="127" t="str">
        <f>TRIM(IF(ISERROR(VLOOKUP(R2873,SpeciesValidation!D:T,IF(ISNA(VLOOKUP(J2873,Validation!B$2:C$15,2,FALSE)),FALSE,VLOOKUP(J2873,Validation!B$2:C$15,2,FALSE)))),IF(LEN(E2873&amp;"")&gt;0,"",""),VLOOKUP(R2873,SpeciesValidation!D:T,VLOOKUP(J2873,Validation!B$2:C$15,2,FALSE),FALSE)) &amp; " " &amp; IF(ISERROR(IF(LEFT(J2873,1)="A",IF(IF(VLOOKUP(R2873,SpeciesValidation!D:W,20,FALSE)=FALSE,OR(TEXT(A2873,"MMDD")&lt;VLOOKUP(R2873,SpeciesValidation!D:W,18,FALSE),TEXT(A2873,"MMDD")&gt;VLOOKUP(R2873,SpeciesValidation!D:W,19,FALSE)),IF(TEXT(A2873,"MMDD")&lt;"0701",TEXT(A2873,"MMDD")&gt;VLOOKUP(R2873,SpeciesValidation!D:W,18,FALSE),TEXT(A2873,"MMDD")&lt;VLOOKUP(R2873,SpeciesValidation!D:W,19,FALSE))),"Date outside expected range for this species",""),"")),"",IF(LEFT(J2873,1)="A",IF(IF(VLOOKUP(R2873,SpeciesValidation!D:W,20,FALSE)=FALSE,OR(TEXT(A2873,"MMDD")&lt;VLOOKUP(R2873,SpeciesValidation!D:W,18,FALSE),TEXT(A2873,"MMDD")&gt;VLOOKUP(R2873,SpeciesValidation!D:W,19,FALSE)),IF(TEXT(A2873,"MMDD")&lt;"0701",TEXT(A2873,"MMDD")&gt;VLOOKUP(R2873,SpeciesValidation!D:W,18,FALSE),TEXT(A2873,"MMDD")&lt;VLOOKUP(R2873,SpeciesValidation!D:W,19,FALSE))),"Date outside expected range for this species",""),"")))</f>
        <v/>
      </c>
      <c r="M2873" s="127" t="str">
        <f>IF(LEN(E2873&amp;"")&gt;0,IF(ISERROR(VLOOKUP(R2873,SpeciesValidation!D:I,6,FALSE)),"",VLOOKUP(R2873,SpeciesValidation!D:I,6,FALSE)),"")</f>
        <v/>
      </c>
      <c r="Q2873" s="36" t="str">
        <f>IF(LEN(E2873&amp;"")&gt;0,IF(ISERROR(VLOOKUP(E2873,SpeciesValidation!B:G,2,FALSE)=TRUE),"",VLOOKUP(E2873,SpeciesValidation!B:G,2,FALSE)),"")</f>
        <v/>
      </c>
      <c r="R2873" s="36" t="str">
        <f>IF(LEN(E2873&amp;"")&gt;0,IF(ISERROR(VLOOKUP(E2873,SpeciesLookup!B:G,4,FALSE)=TRUE),"",VLOOKUP(E2873,SpeciesLookup!B:G,4,FALSE)),"")</f>
        <v/>
      </c>
    </row>
    <row r="2874" spans="1:18" ht="13.2" x14ac:dyDescent="0.25">
      <c r="A2874" s="72"/>
      <c r="D2874" s="11"/>
      <c r="G2874" s="128" t="str">
        <f>IF(LEN(E2874&amp;"")&gt;0,IF(ISERROR(VLOOKUP(E2874,SpeciesLookup!B:G,6,FALSE)=TRUE),"",VLOOKUP(E2874,SpeciesLookup!B:G,6,FALSE)),"")</f>
        <v/>
      </c>
      <c r="H2874" s="128" t="str">
        <f>IF(LEN(E2874&amp;"")&gt;0,IF(ISERROR(VLOOKUP(E2874,SpeciesLookup!B:G,5,FALSE)=TRUE),"",VLOOKUP(E2874,SpeciesLookup!B:G,5,FALSE)),"")</f>
        <v/>
      </c>
      <c r="I2874" s="11"/>
      <c r="J2874" s="73"/>
      <c r="K2874" s="11"/>
      <c r="L2874" s="127" t="str">
        <f>TRIM(IF(ISERROR(VLOOKUP(R2874,SpeciesValidation!D:T,IF(ISNA(VLOOKUP(J2874,Validation!B$2:C$15,2,FALSE)),FALSE,VLOOKUP(J2874,Validation!B$2:C$15,2,FALSE)))),IF(LEN(E2874&amp;"")&gt;0,"",""),VLOOKUP(R2874,SpeciesValidation!D:T,VLOOKUP(J2874,Validation!B$2:C$15,2,FALSE),FALSE)) &amp; " " &amp; IF(ISERROR(IF(LEFT(J2874,1)="A",IF(IF(VLOOKUP(R2874,SpeciesValidation!D:W,20,FALSE)=FALSE,OR(TEXT(A2874,"MMDD")&lt;VLOOKUP(R2874,SpeciesValidation!D:W,18,FALSE),TEXT(A2874,"MMDD")&gt;VLOOKUP(R2874,SpeciesValidation!D:W,19,FALSE)),IF(TEXT(A2874,"MMDD")&lt;"0701",TEXT(A2874,"MMDD")&gt;VLOOKUP(R2874,SpeciesValidation!D:W,18,FALSE),TEXT(A2874,"MMDD")&lt;VLOOKUP(R2874,SpeciesValidation!D:W,19,FALSE))),"Date outside expected range for this species",""),"")),"",IF(LEFT(J2874,1)="A",IF(IF(VLOOKUP(R2874,SpeciesValidation!D:W,20,FALSE)=FALSE,OR(TEXT(A2874,"MMDD")&lt;VLOOKUP(R2874,SpeciesValidation!D:W,18,FALSE),TEXT(A2874,"MMDD")&gt;VLOOKUP(R2874,SpeciesValidation!D:W,19,FALSE)),IF(TEXT(A2874,"MMDD")&lt;"0701",TEXT(A2874,"MMDD")&gt;VLOOKUP(R2874,SpeciesValidation!D:W,18,FALSE),TEXT(A2874,"MMDD")&lt;VLOOKUP(R2874,SpeciesValidation!D:W,19,FALSE))),"Date outside expected range for this species",""),"")))</f>
        <v/>
      </c>
      <c r="M2874" s="127" t="str">
        <f>IF(LEN(E2874&amp;"")&gt;0,IF(ISERROR(VLOOKUP(R2874,SpeciesValidation!D:I,6,FALSE)),"",VLOOKUP(R2874,SpeciesValidation!D:I,6,FALSE)),"")</f>
        <v/>
      </c>
      <c r="Q2874" s="36" t="str">
        <f>IF(LEN(E2874&amp;"")&gt;0,IF(ISERROR(VLOOKUP(E2874,SpeciesValidation!B:G,2,FALSE)=TRUE),"",VLOOKUP(E2874,SpeciesValidation!B:G,2,FALSE)),"")</f>
        <v/>
      </c>
      <c r="R2874" s="36" t="str">
        <f>IF(LEN(E2874&amp;"")&gt;0,IF(ISERROR(VLOOKUP(E2874,SpeciesLookup!B:G,4,FALSE)=TRUE),"",VLOOKUP(E2874,SpeciesLookup!B:G,4,FALSE)),"")</f>
        <v/>
      </c>
    </row>
    <row r="2875" spans="1:18" ht="13.2" x14ac:dyDescent="0.25">
      <c r="A2875" s="72"/>
      <c r="D2875" s="11"/>
      <c r="G2875" s="128" t="str">
        <f>IF(LEN(E2875&amp;"")&gt;0,IF(ISERROR(VLOOKUP(E2875,SpeciesLookup!B:G,6,FALSE)=TRUE),"",VLOOKUP(E2875,SpeciesLookup!B:G,6,FALSE)),"")</f>
        <v/>
      </c>
      <c r="H2875" s="128" t="str">
        <f>IF(LEN(E2875&amp;"")&gt;0,IF(ISERROR(VLOOKUP(E2875,SpeciesLookup!B:G,5,FALSE)=TRUE),"",VLOOKUP(E2875,SpeciesLookup!B:G,5,FALSE)),"")</f>
        <v/>
      </c>
      <c r="I2875" s="11"/>
      <c r="J2875" s="73"/>
      <c r="K2875" s="11"/>
      <c r="L2875" s="127" t="str">
        <f>TRIM(IF(ISERROR(VLOOKUP(R2875,SpeciesValidation!D:T,IF(ISNA(VLOOKUP(J2875,Validation!B$2:C$15,2,FALSE)),FALSE,VLOOKUP(J2875,Validation!B$2:C$15,2,FALSE)))),IF(LEN(E2875&amp;"")&gt;0,"",""),VLOOKUP(R2875,SpeciesValidation!D:T,VLOOKUP(J2875,Validation!B$2:C$15,2,FALSE),FALSE)) &amp; " " &amp; IF(ISERROR(IF(LEFT(J2875,1)="A",IF(IF(VLOOKUP(R2875,SpeciesValidation!D:W,20,FALSE)=FALSE,OR(TEXT(A2875,"MMDD")&lt;VLOOKUP(R2875,SpeciesValidation!D:W,18,FALSE),TEXT(A2875,"MMDD")&gt;VLOOKUP(R2875,SpeciesValidation!D:W,19,FALSE)),IF(TEXT(A2875,"MMDD")&lt;"0701",TEXT(A2875,"MMDD")&gt;VLOOKUP(R2875,SpeciesValidation!D:W,18,FALSE),TEXT(A2875,"MMDD")&lt;VLOOKUP(R2875,SpeciesValidation!D:W,19,FALSE))),"Date outside expected range for this species",""),"")),"",IF(LEFT(J2875,1)="A",IF(IF(VLOOKUP(R2875,SpeciesValidation!D:W,20,FALSE)=FALSE,OR(TEXT(A2875,"MMDD")&lt;VLOOKUP(R2875,SpeciesValidation!D:W,18,FALSE),TEXT(A2875,"MMDD")&gt;VLOOKUP(R2875,SpeciesValidation!D:W,19,FALSE)),IF(TEXT(A2875,"MMDD")&lt;"0701",TEXT(A2875,"MMDD")&gt;VLOOKUP(R2875,SpeciesValidation!D:W,18,FALSE),TEXT(A2875,"MMDD")&lt;VLOOKUP(R2875,SpeciesValidation!D:W,19,FALSE))),"Date outside expected range for this species",""),"")))</f>
        <v/>
      </c>
      <c r="M2875" s="127" t="str">
        <f>IF(LEN(E2875&amp;"")&gt;0,IF(ISERROR(VLOOKUP(R2875,SpeciesValidation!D:I,6,FALSE)),"",VLOOKUP(R2875,SpeciesValidation!D:I,6,FALSE)),"")</f>
        <v/>
      </c>
      <c r="Q2875" s="36" t="str">
        <f>IF(LEN(E2875&amp;"")&gt;0,IF(ISERROR(VLOOKUP(E2875,SpeciesValidation!B:G,2,FALSE)=TRUE),"",VLOOKUP(E2875,SpeciesValidation!B:G,2,FALSE)),"")</f>
        <v/>
      </c>
      <c r="R2875" s="36" t="str">
        <f>IF(LEN(E2875&amp;"")&gt;0,IF(ISERROR(VLOOKUP(E2875,SpeciesLookup!B:G,4,FALSE)=TRUE),"",VLOOKUP(E2875,SpeciesLookup!B:G,4,FALSE)),"")</f>
        <v/>
      </c>
    </row>
    <row r="2876" spans="1:18" ht="13.2" x14ac:dyDescent="0.25">
      <c r="A2876" s="72"/>
      <c r="D2876" s="11"/>
      <c r="G2876" s="128" t="str">
        <f>IF(LEN(E2876&amp;"")&gt;0,IF(ISERROR(VLOOKUP(E2876,SpeciesLookup!B:G,6,FALSE)=TRUE),"",VLOOKUP(E2876,SpeciesLookup!B:G,6,FALSE)),"")</f>
        <v/>
      </c>
      <c r="H2876" s="128" t="str">
        <f>IF(LEN(E2876&amp;"")&gt;0,IF(ISERROR(VLOOKUP(E2876,SpeciesLookup!B:G,5,FALSE)=TRUE),"",VLOOKUP(E2876,SpeciesLookup!B:G,5,FALSE)),"")</f>
        <v/>
      </c>
      <c r="I2876" s="11"/>
      <c r="J2876" s="73"/>
      <c r="K2876" s="11"/>
      <c r="L2876" s="127" t="str">
        <f>TRIM(IF(ISERROR(VLOOKUP(R2876,SpeciesValidation!D:T,IF(ISNA(VLOOKUP(J2876,Validation!B$2:C$15,2,FALSE)),FALSE,VLOOKUP(J2876,Validation!B$2:C$15,2,FALSE)))),IF(LEN(E2876&amp;"")&gt;0,"",""),VLOOKUP(R2876,SpeciesValidation!D:T,VLOOKUP(J2876,Validation!B$2:C$15,2,FALSE),FALSE)) &amp; " " &amp; IF(ISERROR(IF(LEFT(J2876,1)="A",IF(IF(VLOOKUP(R2876,SpeciesValidation!D:W,20,FALSE)=FALSE,OR(TEXT(A2876,"MMDD")&lt;VLOOKUP(R2876,SpeciesValidation!D:W,18,FALSE),TEXT(A2876,"MMDD")&gt;VLOOKUP(R2876,SpeciesValidation!D:W,19,FALSE)),IF(TEXT(A2876,"MMDD")&lt;"0701",TEXT(A2876,"MMDD")&gt;VLOOKUP(R2876,SpeciesValidation!D:W,18,FALSE),TEXT(A2876,"MMDD")&lt;VLOOKUP(R2876,SpeciesValidation!D:W,19,FALSE))),"Date outside expected range for this species",""),"")),"",IF(LEFT(J2876,1)="A",IF(IF(VLOOKUP(R2876,SpeciesValidation!D:W,20,FALSE)=FALSE,OR(TEXT(A2876,"MMDD")&lt;VLOOKUP(R2876,SpeciesValidation!D:W,18,FALSE),TEXT(A2876,"MMDD")&gt;VLOOKUP(R2876,SpeciesValidation!D:W,19,FALSE)),IF(TEXT(A2876,"MMDD")&lt;"0701",TEXT(A2876,"MMDD")&gt;VLOOKUP(R2876,SpeciesValidation!D:W,18,FALSE),TEXT(A2876,"MMDD")&lt;VLOOKUP(R2876,SpeciesValidation!D:W,19,FALSE))),"Date outside expected range for this species",""),"")))</f>
        <v/>
      </c>
      <c r="M2876" s="127" t="str">
        <f>IF(LEN(E2876&amp;"")&gt;0,IF(ISERROR(VLOOKUP(R2876,SpeciesValidation!D:I,6,FALSE)),"",VLOOKUP(R2876,SpeciesValidation!D:I,6,FALSE)),"")</f>
        <v/>
      </c>
      <c r="Q2876" s="36" t="str">
        <f>IF(LEN(E2876&amp;"")&gt;0,IF(ISERROR(VLOOKUP(E2876,SpeciesValidation!B:G,2,FALSE)=TRUE),"",VLOOKUP(E2876,SpeciesValidation!B:G,2,FALSE)),"")</f>
        <v/>
      </c>
      <c r="R2876" s="36" t="str">
        <f>IF(LEN(E2876&amp;"")&gt;0,IF(ISERROR(VLOOKUP(E2876,SpeciesLookup!B:G,4,FALSE)=TRUE),"",VLOOKUP(E2876,SpeciesLookup!B:G,4,FALSE)),"")</f>
        <v/>
      </c>
    </row>
    <row r="2877" spans="1:18" ht="13.2" x14ac:dyDescent="0.25">
      <c r="A2877" s="72"/>
      <c r="D2877" s="11"/>
      <c r="G2877" s="128" t="str">
        <f>IF(LEN(E2877&amp;"")&gt;0,IF(ISERROR(VLOOKUP(E2877,SpeciesLookup!B:G,6,FALSE)=TRUE),"",VLOOKUP(E2877,SpeciesLookup!B:G,6,FALSE)),"")</f>
        <v/>
      </c>
      <c r="H2877" s="128" t="str">
        <f>IF(LEN(E2877&amp;"")&gt;0,IF(ISERROR(VLOOKUP(E2877,SpeciesLookup!B:G,5,FALSE)=TRUE),"",VLOOKUP(E2877,SpeciesLookup!B:G,5,FALSE)),"")</f>
        <v/>
      </c>
      <c r="I2877" s="11"/>
      <c r="J2877" s="73"/>
      <c r="K2877" s="11"/>
      <c r="L2877" s="127" t="str">
        <f>TRIM(IF(ISERROR(VLOOKUP(R2877,SpeciesValidation!D:T,IF(ISNA(VLOOKUP(J2877,Validation!B$2:C$15,2,FALSE)),FALSE,VLOOKUP(J2877,Validation!B$2:C$15,2,FALSE)))),IF(LEN(E2877&amp;"")&gt;0,"",""),VLOOKUP(R2877,SpeciesValidation!D:T,VLOOKUP(J2877,Validation!B$2:C$15,2,FALSE),FALSE)) &amp; " " &amp; IF(ISERROR(IF(LEFT(J2877,1)="A",IF(IF(VLOOKUP(R2877,SpeciesValidation!D:W,20,FALSE)=FALSE,OR(TEXT(A2877,"MMDD")&lt;VLOOKUP(R2877,SpeciesValidation!D:W,18,FALSE),TEXT(A2877,"MMDD")&gt;VLOOKUP(R2877,SpeciesValidation!D:W,19,FALSE)),IF(TEXT(A2877,"MMDD")&lt;"0701",TEXT(A2877,"MMDD")&gt;VLOOKUP(R2877,SpeciesValidation!D:W,18,FALSE),TEXT(A2877,"MMDD")&lt;VLOOKUP(R2877,SpeciesValidation!D:W,19,FALSE))),"Date outside expected range for this species",""),"")),"",IF(LEFT(J2877,1)="A",IF(IF(VLOOKUP(R2877,SpeciesValidation!D:W,20,FALSE)=FALSE,OR(TEXT(A2877,"MMDD")&lt;VLOOKUP(R2877,SpeciesValidation!D:W,18,FALSE),TEXT(A2877,"MMDD")&gt;VLOOKUP(R2877,SpeciesValidation!D:W,19,FALSE)),IF(TEXT(A2877,"MMDD")&lt;"0701",TEXT(A2877,"MMDD")&gt;VLOOKUP(R2877,SpeciesValidation!D:W,18,FALSE),TEXT(A2877,"MMDD")&lt;VLOOKUP(R2877,SpeciesValidation!D:W,19,FALSE))),"Date outside expected range for this species",""),"")))</f>
        <v/>
      </c>
      <c r="M2877" s="127" t="str">
        <f>IF(LEN(E2877&amp;"")&gt;0,IF(ISERROR(VLOOKUP(R2877,SpeciesValidation!D:I,6,FALSE)),"",VLOOKUP(R2877,SpeciesValidation!D:I,6,FALSE)),"")</f>
        <v/>
      </c>
      <c r="Q2877" s="36" t="str">
        <f>IF(LEN(E2877&amp;"")&gt;0,IF(ISERROR(VLOOKUP(E2877,SpeciesValidation!B:G,2,FALSE)=TRUE),"",VLOOKUP(E2877,SpeciesValidation!B:G,2,FALSE)),"")</f>
        <v/>
      </c>
      <c r="R2877" s="36" t="str">
        <f>IF(LEN(E2877&amp;"")&gt;0,IF(ISERROR(VLOOKUP(E2877,SpeciesLookup!B:G,4,FALSE)=TRUE),"",VLOOKUP(E2877,SpeciesLookup!B:G,4,FALSE)),"")</f>
        <v/>
      </c>
    </row>
    <row r="2878" spans="1:18" ht="13.2" x14ac:dyDescent="0.25">
      <c r="A2878" s="72"/>
      <c r="D2878" s="11"/>
      <c r="G2878" s="128" t="str">
        <f>IF(LEN(E2878&amp;"")&gt;0,IF(ISERROR(VLOOKUP(E2878,SpeciesLookup!B:G,6,FALSE)=TRUE),"",VLOOKUP(E2878,SpeciesLookup!B:G,6,FALSE)),"")</f>
        <v/>
      </c>
      <c r="H2878" s="128" t="str">
        <f>IF(LEN(E2878&amp;"")&gt;0,IF(ISERROR(VLOOKUP(E2878,SpeciesLookup!B:G,5,FALSE)=TRUE),"",VLOOKUP(E2878,SpeciesLookup!B:G,5,FALSE)),"")</f>
        <v/>
      </c>
      <c r="I2878" s="11"/>
      <c r="J2878" s="73"/>
      <c r="K2878" s="11"/>
      <c r="L2878" s="127" t="str">
        <f>TRIM(IF(ISERROR(VLOOKUP(R2878,SpeciesValidation!D:T,IF(ISNA(VLOOKUP(J2878,Validation!B$2:C$15,2,FALSE)),FALSE,VLOOKUP(J2878,Validation!B$2:C$15,2,FALSE)))),IF(LEN(E2878&amp;"")&gt;0,"",""),VLOOKUP(R2878,SpeciesValidation!D:T,VLOOKUP(J2878,Validation!B$2:C$15,2,FALSE),FALSE)) &amp; " " &amp; IF(ISERROR(IF(LEFT(J2878,1)="A",IF(IF(VLOOKUP(R2878,SpeciesValidation!D:W,20,FALSE)=FALSE,OR(TEXT(A2878,"MMDD")&lt;VLOOKUP(R2878,SpeciesValidation!D:W,18,FALSE),TEXT(A2878,"MMDD")&gt;VLOOKUP(R2878,SpeciesValidation!D:W,19,FALSE)),IF(TEXT(A2878,"MMDD")&lt;"0701",TEXT(A2878,"MMDD")&gt;VLOOKUP(R2878,SpeciesValidation!D:W,18,FALSE),TEXT(A2878,"MMDD")&lt;VLOOKUP(R2878,SpeciesValidation!D:W,19,FALSE))),"Date outside expected range for this species",""),"")),"",IF(LEFT(J2878,1)="A",IF(IF(VLOOKUP(R2878,SpeciesValidation!D:W,20,FALSE)=FALSE,OR(TEXT(A2878,"MMDD")&lt;VLOOKUP(R2878,SpeciesValidation!D:W,18,FALSE),TEXT(A2878,"MMDD")&gt;VLOOKUP(R2878,SpeciesValidation!D:W,19,FALSE)),IF(TEXT(A2878,"MMDD")&lt;"0701",TEXT(A2878,"MMDD")&gt;VLOOKUP(R2878,SpeciesValidation!D:W,18,FALSE),TEXT(A2878,"MMDD")&lt;VLOOKUP(R2878,SpeciesValidation!D:W,19,FALSE))),"Date outside expected range for this species",""),"")))</f>
        <v/>
      </c>
      <c r="M2878" s="127" t="str">
        <f>IF(LEN(E2878&amp;"")&gt;0,IF(ISERROR(VLOOKUP(R2878,SpeciesValidation!D:I,6,FALSE)),"",VLOOKUP(R2878,SpeciesValidation!D:I,6,FALSE)),"")</f>
        <v/>
      </c>
      <c r="Q2878" s="36" t="str">
        <f>IF(LEN(E2878&amp;"")&gt;0,IF(ISERROR(VLOOKUP(E2878,SpeciesValidation!B:G,2,FALSE)=TRUE),"",VLOOKUP(E2878,SpeciesValidation!B:G,2,FALSE)),"")</f>
        <v/>
      </c>
      <c r="R2878" s="36" t="str">
        <f>IF(LEN(E2878&amp;"")&gt;0,IF(ISERROR(VLOOKUP(E2878,SpeciesLookup!B:G,4,FALSE)=TRUE),"",VLOOKUP(E2878,SpeciesLookup!B:G,4,FALSE)),"")</f>
        <v/>
      </c>
    </row>
    <row r="2879" spans="1:18" ht="13.2" x14ac:dyDescent="0.25">
      <c r="A2879" s="72"/>
      <c r="D2879" s="11"/>
      <c r="G2879" s="128" t="str">
        <f>IF(LEN(E2879&amp;"")&gt;0,IF(ISERROR(VLOOKUP(E2879,SpeciesLookup!B:G,6,FALSE)=TRUE),"",VLOOKUP(E2879,SpeciesLookup!B:G,6,FALSE)),"")</f>
        <v/>
      </c>
      <c r="H2879" s="128" t="str">
        <f>IF(LEN(E2879&amp;"")&gt;0,IF(ISERROR(VLOOKUP(E2879,SpeciesLookup!B:G,5,FALSE)=TRUE),"",VLOOKUP(E2879,SpeciesLookup!B:G,5,FALSE)),"")</f>
        <v/>
      </c>
      <c r="I2879" s="11"/>
      <c r="J2879" s="73"/>
      <c r="K2879" s="11"/>
      <c r="L2879" s="127" t="str">
        <f>TRIM(IF(ISERROR(VLOOKUP(R2879,SpeciesValidation!D:T,IF(ISNA(VLOOKUP(J2879,Validation!B$2:C$15,2,FALSE)),FALSE,VLOOKUP(J2879,Validation!B$2:C$15,2,FALSE)))),IF(LEN(E2879&amp;"")&gt;0,"",""),VLOOKUP(R2879,SpeciesValidation!D:T,VLOOKUP(J2879,Validation!B$2:C$15,2,FALSE),FALSE)) &amp; " " &amp; IF(ISERROR(IF(LEFT(J2879,1)="A",IF(IF(VLOOKUP(R2879,SpeciesValidation!D:W,20,FALSE)=FALSE,OR(TEXT(A2879,"MMDD")&lt;VLOOKUP(R2879,SpeciesValidation!D:W,18,FALSE),TEXT(A2879,"MMDD")&gt;VLOOKUP(R2879,SpeciesValidation!D:W,19,FALSE)),IF(TEXT(A2879,"MMDD")&lt;"0701",TEXT(A2879,"MMDD")&gt;VLOOKUP(R2879,SpeciesValidation!D:W,18,FALSE),TEXT(A2879,"MMDD")&lt;VLOOKUP(R2879,SpeciesValidation!D:W,19,FALSE))),"Date outside expected range for this species",""),"")),"",IF(LEFT(J2879,1)="A",IF(IF(VLOOKUP(R2879,SpeciesValidation!D:W,20,FALSE)=FALSE,OR(TEXT(A2879,"MMDD")&lt;VLOOKUP(R2879,SpeciesValidation!D:W,18,FALSE),TEXT(A2879,"MMDD")&gt;VLOOKUP(R2879,SpeciesValidation!D:W,19,FALSE)),IF(TEXT(A2879,"MMDD")&lt;"0701",TEXT(A2879,"MMDD")&gt;VLOOKUP(R2879,SpeciesValidation!D:W,18,FALSE),TEXT(A2879,"MMDD")&lt;VLOOKUP(R2879,SpeciesValidation!D:W,19,FALSE))),"Date outside expected range for this species",""),"")))</f>
        <v/>
      </c>
      <c r="M2879" s="127" t="str">
        <f>IF(LEN(E2879&amp;"")&gt;0,IF(ISERROR(VLOOKUP(R2879,SpeciesValidation!D:I,6,FALSE)),"",VLOOKUP(R2879,SpeciesValidation!D:I,6,FALSE)),"")</f>
        <v/>
      </c>
      <c r="Q2879" s="36" t="str">
        <f>IF(LEN(E2879&amp;"")&gt;0,IF(ISERROR(VLOOKUP(E2879,SpeciesValidation!B:G,2,FALSE)=TRUE),"",VLOOKUP(E2879,SpeciesValidation!B:G,2,FALSE)),"")</f>
        <v/>
      </c>
      <c r="R2879" s="36" t="str">
        <f>IF(LEN(E2879&amp;"")&gt;0,IF(ISERROR(VLOOKUP(E2879,SpeciesLookup!B:G,4,FALSE)=TRUE),"",VLOOKUP(E2879,SpeciesLookup!B:G,4,FALSE)),"")</f>
        <v/>
      </c>
    </row>
    <row r="2880" spans="1:18" ht="13.2" x14ac:dyDescent="0.25">
      <c r="A2880" s="72"/>
      <c r="D2880" s="11"/>
      <c r="G2880" s="128" t="str">
        <f>IF(LEN(E2880&amp;"")&gt;0,IF(ISERROR(VLOOKUP(E2880,SpeciesLookup!B:G,6,FALSE)=TRUE),"",VLOOKUP(E2880,SpeciesLookup!B:G,6,FALSE)),"")</f>
        <v/>
      </c>
      <c r="H2880" s="128" t="str">
        <f>IF(LEN(E2880&amp;"")&gt;0,IF(ISERROR(VLOOKUP(E2880,SpeciesLookup!B:G,5,FALSE)=TRUE),"",VLOOKUP(E2880,SpeciesLookup!B:G,5,FALSE)),"")</f>
        <v/>
      </c>
      <c r="I2880" s="11"/>
      <c r="J2880" s="73"/>
      <c r="K2880" s="11"/>
      <c r="L2880" s="127" t="str">
        <f>TRIM(IF(ISERROR(VLOOKUP(R2880,SpeciesValidation!D:T,IF(ISNA(VLOOKUP(J2880,Validation!B$2:C$15,2,FALSE)),FALSE,VLOOKUP(J2880,Validation!B$2:C$15,2,FALSE)))),IF(LEN(E2880&amp;"")&gt;0,"",""),VLOOKUP(R2880,SpeciesValidation!D:T,VLOOKUP(J2880,Validation!B$2:C$15,2,FALSE),FALSE)) &amp; " " &amp; IF(ISERROR(IF(LEFT(J2880,1)="A",IF(IF(VLOOKUP(R2880,SpeciesValidation!D:W,20,FALSE)=FALSE,OR(TEXT(A2880,"MMDD")&lt;VLOOKUP(R2880,SpeciesValidation!D:W,18,FALSE),TEXT(A2880,"MMDD")&gt;VLOOKUP(R2880,SpeciesValidation!D:W,19,FALSE)),IF(TEXT(A2880,"MMDD")&lt;"0701",TEXT(A2880,"MMDD")&gt;VLOOKUP(R2880,SpeciesValidation!D:W,18,FALSE),TEXT(A2880,"MMDD")&lt;VLOOKUP(R2880,SpeciesValidation!D:W,19,FALSE))),"Date outside expected range for this species",""),"")),"",IF(LEFT(J2880,1)="A",IF(IF(VLOOKUP(R2880,SpeciesValidation!D:W,20,FALSE)=FALSE,OR(TEXT(A2880,"MMDD")&lt;VLOOKUP(R2880,SpeciesValidation!D:W,18,FALSE),TEXT(A2880,"MMDD")&gt;VLOOKUP(R2880,SpeciesValidation!D:W,19,FALSE)),IF(TEXT(A2880,"MMDD")&lt;"0701",TEXT(A2880,"MMDD")&gt;VLOOKUP(R2880,SpeciesValidation!D:W,18,FALSE),TEXT(A2880,"MMDD")&lt;VLOOKUP(R2880,SpeciesValidation!D:W,19,FALSE))),"Date outside expected range for this species",""),"")))</f>
        <v/>
      </c>
      <c r="M2880" s="127" t="str">
        <f>IF(LEN(E2880&amp;"")&gt;0,IF(ISERROR(VLOOKUP(R2880,SpeciesValidation!D:I,6,FALSE)),"",VLOOKUP(R2880,SpeciesValidation!D:I,6,FALSE)),"")</f>
        <v/>
      </c>
      <c r="Q2880" s="36" t="str">
        <f>IF(LEN(E2880&amp;"")&gt;0,IF(ISERROR(VLOOKUP(E2880,SpeciesValidation!B:G,2,FALSE)=TRUE),"",VLOOKUP(E2880,SpeciesValidation!B:G,2,FALSE)),"")</f>
        <v/>
      </c>
      <c r="R2880" s="36" t="str">
        <f>IF(LEN(E2880&amp;"")&gt;0,IF(ISERROR(VLOOKUP(E2880,SpeciesLookup!B:G,4,FALSE)=TRUE),"",VLOOKUP(E2880,SpeciesLookup!B:G,4,FALSE)),"")</f>
        <v/>
      </c>
    </row>
    <row r="2881" spans="1:18" ht="13.2" x14ac:dyDescent="0.25">
      <c r="A2881" s="72"/>
      <c r="D2881" s="11"/>
      <c r="G2881" s="128" t="str">
        <f>IF(LEN(E2881&amp;"")&gt;0,IF(ISERROR(VLOOKUP(E2881,SpeciesLookup!B:G,6,FALSE)=TRUE),"",VLOOKUP(E2881,SpeciesLookup!B:G,6,FALSE)),"")</f>
        <v/>
      </c>
      <c r="H2881" s="128" t="str">
        <f>IF(LEN(E2881&amp;"")&gt;0,IF(ISERROR(VLOOKUP(E2881,SpeciesLookup!B:G,5,FALSE)=TRUE),"",VLOOKUP(E2881,SpeciesLookup!B:G,5,FALSE)),"")</f>
        <v/>
      </c>
      <c r="I2881" s="11"/>
      <c r="J2881" s="73"/>
      <c r="K2881" s="11"/>
      <c r="L2881" s="127" t="str">
        <f>TRIM(IF(ISERROR(VLOOKUP(R2881,SpeciesValidation!D:T,IF(ISNA(VLOOKUP(J2881,Validation!B$2:C$15,2,FALSE)),FALSE,VLOOKUP(J2881,Validation!B$2:C$15,2,FALSE)))),IF(LEN(E2881&amp;"")&gt;0,"",""),VLOOKUP(R2881,SpeciesValidation!D:T,VLOOKUP(J2881,Validation!B$2:C$15,2,FALSE),FALSE)) &amp; " " &amp; IF(ISERROR(IF(LEFT(J2881,1)="A",IF(IF(VLOOKUP(R2881,SpeciesValidation!D:W,20,FALSE)=FALSE,OR(TEXT(A2881,"MMDD")&lt;VLOOKUP(R2881,SpeciesValidation!D:W,18,FALSE),TEXT(A2881,"MMDD")&gt;VLOOKUP(R2881,SpeciesValidation!D:W,19,FALSE)),IF(TEXT(A2881,"MMDD")&lt;"0701",TEXT(A2881,"MMDD")&gt;VLOOKUP(R2881,SpeciesValidation!D:W,18,FALSE),TEXT(A2881,"MMDD")&lt;VLOOKUP(R2881,SpeciesValidation!D:W,19,FALSE))),"Date outside expected range for this species",""),"")),"",IF(LEFT(J2881,1)="A",IF(IF(VLOOKUP(R2881,SpeciesValidation!D:W,20,FALSE)=FALSE,OR(TEXT(A2881,"MMDD")&lt;VLOOKUP(R2881,SpeciesValidation!D:W,18,FALSE),TEXT(A2881,"MMDD")&gt;VLOOKUP(R2881,SpeciesValidation!D:W,19,FALSE)),IF(TEXT(A2881,"MMDD")&lt;"0701",TEXT(A2881,"MMDD")&gt;VLOOKUP(R2881,SpeciesValidation!D:W,18,FALSE),TEXT(A2881,"MMDD")&lt;VLOOKUP(R2881,SpeciesValidation!D:W,19,FALSE))),"Date outside expected range for this species",""),"")))</f>
        <v/>
      </c>
      <c r="M2881" s="127" t="str">
        <f>IF(LEN(E2881&amp;"")&gt;0,IF(ISERROR(VLOOKUP(R2881,SpeciesValidation!D:I,6,FALSE)),"",VLOOKUP(R2881,SpeciesValidation!D:I,6,FALSE)),"")</f>
        <v/>
      </c>
      <c r="Q2881" s="36" t="str">
        <f>IF(LEN(E2881&amp;"")&gt;0,IF(ISERROR(VLOOKUP(E2881,SpeciesValidation!B:G,2,FALSE)=TRUE),"",VLOOKUP(E2881,SpeciesValidation!B:G,2,FALSE)),"")</f>
        <v/>
      </c>
      <c r="R2881" s="36" t="str">
        <f>IF(LEN(E2881&amp;"")&gt;0,IF(ISERROR(VLOOKUP(E2881,SpeciesLookup!B:G,4,FALSE)=TRUE),"",VLOOKUP(E2881,SpeciesLookup!B:G,4,FALSE)),"")</f>
        <v/>
      </c>
    </row>
    <row r="2882" spans="1:18" ht="13.2" x14ac:dyDescent="0.25">
      <c r="A2882" s="72"/>
      <c r="D2882" s="11"/>
      <c r="G2882" s="128" t="str">
        <f>IF(LEN(E2882&amp;"")&gt;0,IF(ISERROR(VLOOKUP(E2882,SpeciesLookup!B:G,6,FALSE)=TRUE),"",VLOOKUP(E2882,SpeciesLookup!B:G,6,FALSE)),"")</f>
        <v/>
      </c>
      <c r="H2882" s="128" t="str">
        <f>IF(LEN(E2882&amp;"")&gt;0,IF(ISERROR(VLOOKUP(E2882,SpeciesLookup!B:G,5,FALSE)=TRUE),"",VLOOKUP(E2882,SpeciesLookup!B:G,5,FALSE)),"")</f>
        <v/>
      </c>
      <c r="I2882" s="11"/>
      <c r="J2882" s="73"/>
      <c r="K2882" s="11"/>
      <c r="L2882" s="127" t="str">
        <f>TRIM(IF(ISERROR(VLOOKUP(R2882,SpeciesValidation!D:T,IF(ISNA(VLOOKUP(J2882,Validation!B$2:C$15,2,FALSE)),FALSE,VLOOKUP(J2882,Validation!B$2:C$15,2,FALSE)))),IF(LEN(E2882&amp;"")&gt;0,"",""),VLOOKUP(R2882,SpeciesValidation!D:T,VLOOKUP(J2882,Validation!B$2:C$15,2,FALSE),FALSE)) &amp; " " &amp; IF(ISERROR(IF(LEFT(J2882,1)="A",IF(IF(VLOOKUP(R2882,SpeciesValidation!D:W,20,FALSE)=FALSE,OR(TEXT(A2882,"MMDD")&lt;VLOOKUP(R2882,SpeciesValidation!D:W,18,FALSE),TEXT(A2882,"MMDD")&gt;VLOOKUP(R2882,SpeciesValidation!D:W,19,FALSE)),IF(TEXT(A2882,"MMDD")&lt;"0701",TEXT(A2882,"MMDD")&gt;VLOOKUP(R2882,SpeciesValidation!D:W,18,FALSE),TEXT(A2882,"MMDD")&lt;VLOOKUP(R2882,SpeciesValidation!D:W,19,FALSE))),"Date outside expected range for this species",""),"")),"",IF(LEFT(J2882,1)="A",IF(IF(VLOOKUP(R2882,SpeciesValidation!D:W,20,FALSE)=FALSE,OR(TEXT(A2882,"MMDD")&lt;VLOOKUP(R2882,SpeciesValidation!D:W,18,FALSE),TEXT(A2882,"MMDD")&gt;VLOOKUP(R2882,SpeciesValidation!D:W,19,FALSE)),IF(TEXT(A2882,"MMDD")&lt;"0701",TEXT(A2882,"MMDD")&gt;VLOOKUP(R2882,SpeciesValidation!D:W,18,FALSE),TEXT(A2882,"MMDD")&lt;VLOOKUP(R2882,SpeciesValidation!D:W,19,FALSE))),"Date outside expected range for this species",""),"")))</f>
        <v/>
      </c>
      <c r="M2882" s="127" t="str">
        <f>IF(LEN(E2882&amp;"")&gt;0,IF(ISERROR(VLOOKUP(R2882,SpeciesValidation!D:I,6,FALSE)),"",VLOOKUP(R2882,SpeciesValidation!D:I,6,FALSE)),"")</f>
        <v/>
      </c>
      <c r="Q2882" s="36" t="str">
        <f>IF(LEN(E2882&amp;"")&gt;0,IF(ISERROR(VLOOKUP(E2882,SpeciesValidation!B:G,2,FALSE)=TRUE),"",VLOOKUP(E2882,SpeciesValidation!B:G,2,FALSE)),"")</f>
        <v/>
      </c>
      <c r="R2882" s="36" t="str">
        <f>IF(LEN(E2882&amp;"")&gt;0,IF(ISERROR(VLOOKUP(E2882,SpeciesLookup!B:G,4,FALSE)=TRUE),"",VLOOKUP(E2882,SpeciesLookup!B:G,4,FALSE)),"")</f>
        <v/>
      </c>
    </row>
    <row r="2883" spans="1:18" ht="13.2" x14ac:dyDescent="0.25">
      <c r="A2883" s="72"/>
      <c r="D2883" s="11"/>
      <c r="G2883" s="128" t="str">
        <f>IF(LEN(E2883&amp;"")&gt;0,IF(ISERROR(VLOOKUP(E2883,SpeciesLookup!B:G,6,FALSE)=TRUE),"",VLOOKUP(E2883,SpeciesLookup!B:G,6,FALSE)),"")</f>
        <v/>
      </c>
      <c r="H2883" s="128" t="str">
        <f>IF(LEN(E2883&amp;"")&gt;0,IF(ISERROR(VLOOKUP(E2883,SpeciesLookup!B:G,5,FALSE)=TRUE),"",VLOOKUP(E2883,SpeciesLookup!B:G,5,FALSE)),"")</f>
        <v/>
      </c>
      <c r="I2883" s="11"/>
      <c r="J2883" s="73"/>
      <c r="K2883" s="11"/>
      <c r="L2883" s="127" t="str">
        <f>TRIM(IF(ISERROR(VLOOKUP(R2883,SpeciesValidation!D:T,IF(ISNA(VLOOKUP(J2883,Validation!B$2:C$15,2,FALSE)),FALSE,VLOOKUP(J2883,Validation!B$2:C$15,2,FALSE)))),IF(LEN(E2883&amp;"")&gt;0,"",""),VLOOKUP(R2883,SpeciesValidation!D:T,VLOOKUP(J2883,Validation!B$2:C$15,2,FALSE),FALSE)) &amp; " " &amp; IF(ISERROR(IF(LEFT(J2883,1)="A",IF(IF(VLOOKUP(R2883,SpeciesValidation!D:W,20,FALSE)=FALSE,OR(TEXT(A2883,"MMDD")&lt;VLOOKUP(R2883,SpeciesValidation!D:W,18,FALSE),TEXT(A2883,"MMDD")&gt;VLOOKUP(R2883,SpeciesValidation!D:W,19,FALSE)),IF(TEXT(A2883,"MMDD")&lt;"0701",TEXT(A2883,"MMDD")&gt;VLOOKUP(R2883,SpeciesValidation!D:W,18,FALSE),TEXT(A2883,"MMDD")&lt;VLOOKUP(R2883,SpeciesValidation!D:W,19,FALSE))),"Date outside expected range for this species",""),"")),"",IF(LEFT(J2883,1)="A",IF(IF(VLOOKUP(R2883,SpeciesValidation!D:W,20,FALSE)=FALSE,OR(TEXT(A2883,"MMDD")&lt;VLOOKUP(R2883,SpeciesValidation!D:W,18,FALSE),TEXT(A2883,"MMDD")&gt;VLOOKUP(R2883,SpeciesValidation!D:W,19,FALSE)),IF(TEXT(A2883,"MMDD")&lt;"0701",TEXT(A2883,"MMDD")&gt;VLOOKUP(R2883,SpeciesValidation!D:W,18,FALSE),TEXT(A2883,"MMDD")&lt;VLOOKUP(R2883,SpeciesValidation!D:W,19,FALSE))),"Date outside expected range for this species",""),"")))</f>
        <v/>
      </c>
      <c r="M2883" s="127" t="str">
        <f>IF(LEN(E2883&amp;"")&gt;0,IF(ISERROR(VLOOKUP(R2883,SpeciesValidation!D:I,6,FALSE)),"",VLOOKUP(R2883,SpeciesValidation!D:I,6,FALSE)),"")</f>
        <v/>
      </c>
      <c r="Q2883" s="36" t="str">
        <f>IF(LEN(E2883&amp;"")&gt;0,IF(ISERROR(VLOOKUP(E2883,SpeciesValidation!B:G,2,FALSE)=TRUE),"",VLOOKUP(E2883,SpeciesValidation!B:G,2,FALSE)),"")</f>
        <v/>
      </c>
      <c r="R2883" s="36" t="str">
        <f>IF(LEN(E2883&amp;"")&gt;0,IF(ISERROR(VLOOKUP(E2883,SpeciesLookup!B:G,4,FALSE)=TRUE),"",VLOOKUP(E2883,SpeciesLookup!B:G,4,FALSE)),"")</f>
        <v/>
      </c>
    </row>
    <row r="2884" spans="1:18" ht="13.2" x14ac:dyDescent="0.25">
      <c r="A2884" s="72"/>
      <c r="D2884" s="11"/>
      <c r="G2884" s="128" t="str">
        <f>IF(LEN(E2884&amp;"")&gt;0,IF(ISERROR(VLOOKUP(E2884,SpeciesLookup!B:G,6,FALSE)=TRUE),"",VLOOKUP(E2884,SpeciesLookup!B:G,6,FALSE)),"")</f>
        <v/>
      </c>
      <c r="H2884" s="128" t="str">
        <f>IF(LEN(E2884&amp;"")&gt;0,IF(ISERROR(VLOOKUP(E2884,SpeciesLookup!B:G,5,FALSE)=TRUE),"",VLOOKUP(E2884,SpeciesLookup!B:G,5,FALSE)),"")</f>
        <v/>
      </c>
      <c r="I2884" s="11"/>
      <c r="J2884" s="73"/>
      <c r="K2884" s="11"/>
      <c r="L2884" s="127" t="str">
        <f>TRIM(IF(ISERROR(VLOOKUP(R2884,SpeciesValidation!D:T,IF(ISNA(VLOOKUP(J2884,Validation!B$2:C$15,2,FALSE)),FALSE,VLOOKUP(J2884,Validation!B$2:C$15,2,FALSE)))),IF(LEN(E2884&amp;"")&gt;0,"",""),VLOOKUP(R2884,SpeciesValidation!D:T,VLOOKUP(J2884,Validation!B$2:C$15,2,FALSE),FALSE)) &amp; " " &amp; IF(ISERROR(IF(LEFT(J2884,1)="A",IF(IF(VLOOKUP(R2884,SpeciesValidation!D:W,20,FALSE)=FALSE,OR(TEXT(A2884,"MMDD")&lt;VLOOKUP(R2884,SpeciesValidation!D:W,18,FALSE),TEXT(A2884,"MMDD")&gt;VLOOKUP(R2884,SpeciesValidation!D:W,19,FALSE)),IF(TEXT(A2884,"MMDD")&lt;"0701",TEXT(A2884,"MMDD")&gt;VLOOKUP(R2884,SpeciesValidation!D:W,18,FALSE),TEXT(A2884,"MMDD")&lt;VLOOKUP(R2884,SpeciesValidation!D:W,19,FALSE))),"Date outside expected range for this species",""),"")),"",IF(LEFT(J2884,1)="A",IF(IF(VLOOKUP(R2884,SpeciesValidation!D:W,20,FALSE)=FALSE,OR(TEXT(A2884,"MMDD")&lt;VLOOKUP(R2884,SpeciesValidation!D:W,18,FALSE),TEXT(A2884,"MMDD")&gt;VLOOKUP(R2884,SpeciesValidation!D:W,19,FALSE)),IF(TEXT(A2884,"MMDD")&lt;"0701",TEXT(A2884,"MMDD")&gt;VLOOKUP(R2884,SpeciesValidation!D:W,18,FALSE),TEXT(A2884,"MMDD")&lt;VLOOKUP(R2884,SpeciesValidation!D:W,19,FALSE))),"Date outside expected range for this species",""),"")))</f>
        <v/>
      </c>
      <c r="M2884" s="127" t="str">
        <f>IF(LEN(E2884&amp;"")&gt;0,IF(ISERROR(VLOOKUP(R2884,SpeciesValidation!D:I,6,FALSE)),"",VLOOKUP(R2884,SpeciesValidation!D:I,6,FALSE)),"")</f>
        <v/>
      </c>
      <c r="Q2884" s="36" t="str">
        <f>IF(LEN(E2884&amp;"")&gt;0,IF(ISERROR(VLOOKUP(E2884,SpeciesValidation!B:G,2,FALSE)=TRUE),"",VLOOKUP(E2884,SpeciesValidation!B:G,2,FALSE)),"")</f>
        <v/>
      </c>
      <c r="R2884" s="36" t="str">
        <f>IF(LEN(E2884&amp;"")&gt;0,IF(ISERROR(VLOOKUP(E2884,SpeciesLookup!B:G,4,FALSE)=TRUE),"",VLOOKUP(E2884,SpeciesLookup!B:G,4,FALSE)),"")</f>
        <v/>
      </c>
    </row>
    <row r="2885" spans="1:18" ht="13.2" x14ac:dyDescent="0.25">
      <c r="A2885" s="72"/>
      <c r="D2885" s="11"/>
      <c r="G2885" s="128" t="str">
        <f>IF(LEN(E2885&amp;"")&gt;0,IF(ISERROR(VLOOKUP(E2885,SpeciesLookup!B:G,6,FALSE)=TRUE),"",VLOOKUP(E2885,SpeciesLookup!B:G,6,FALSE)),"")</f>
        <v/>
      </c>
      <c r="H2885" s="128" t="str">
        <f>IF(LEN(E2885&amp;"")&gt;0,IF(ISERROR(VLOOKUP(E2885,SpeciesLookup!B:G,5,FALSE)=TRUE),"",VLOOKUP(E2885,SpeciesLookup!B:G,5,FALSE)),"")</f>
        <v/>
      </c>
      <c r="I2885" s="11"/>
      <c r="J2885" s="73"/>
      <c r="K2885" s="11"/>
      <c r="L2885" s="127" t="str">
        <f>TRIM(IF(ISERROR(VLOOKUP(R2885,SpeciesValidation!D:T,IF(ISNA(VLOOKUP(J2885,Validation!B$2:C$15,2,FALSE)),FALSE,VLOOKUP(J2885,Validation!B$2:C$15,2,FALSE)))),IF(LEN(E2885&amp;"")&gt;0,"",""),VLOOKUP(R2885,SpeciesValidation!D:T,VLOOKUP(J2885,Validation!B$2:C$15,2,FALSE),FALSE)) &amp; " " &amp; IF(ISERROR(IF(LEFT(J2885,1)="A",IF(IF(VLOOKUP(R2885,SpeciesValidation!D:W,20,FALSE)=FALSE,OR(TEXT(A2885,"MMDD")&lt;VLOOKUP(R2885,SpeciesValidation!D:W,18,FALSE),TEXT(A2885,"MMDD")&gt;VLOOKUP(R2885,SpeciesValidation!D:W,19,FALSE)),IF(TEXT(A2885,"MMDD")&lt;"0701",TEXT(A2885,"MMDD")&gt;VLOOKUP(R2885,SpeciesValidation!D:W,18,FALSE),TEXT(A2885,"MMDD")&lt;VLOOKUP(R2885,SpeciesValidation!D:W,19,FALSE))),"Date outside expected range for this species",""),"")),"",IF(LEFT(J2885,1)="A",IF(IF(VLOOKUP(R2885,SpeciesValidation!D:W,20,FALSE)=FALSE,OR(TEXT(A2885,"MMDD")&lt;VLOOKUP(R2885,SpeciesValidation!D:W,18,FALSE),TEXT(A2885,"MMDD")&gt;VLOOKUP(R2885,SpeciesValidation!D:W,19,FALSE)),IF(TEXT(A2885,"MMDD")&lt;"0701",TEXT(A2885,"MMDD")&gt;VLOOKUP(R2885,SpeciesValidation!D:W,18,FALSE),TEXT(A2885,"MMDD")&lt;VLOOKUP(R2885,SpeciesValidation!D:W,19,FALSE))),"Date outside expected range for this species",""),"")))</f>
        <v/>
      </c>
      <c r="M2885" s="127" t="str">
        <f>IF(LEN(E2885&amp;"")&gt;0,IF(ISERROR(VLOOKUP(R2885,SpeciesValidation!D:I,6,FALSE)),"",VLOOKUP(R2885,SpeciesValidation!D:I,6,FALSE)),"")</f>
        <v/>
      </c>
      <c r="Q2885" s="36" t="str">
        <f>IF(LEN(E2885&amp;"")&gt;0,IF(ISERROR(VLOOKUP(E2885,SpeciesValidation!B:G,2,FALSE)=TRUE),"",VLOOKUP(E2885,SpeciesValidation!B:G,2,FALSE)),"")</f>
        <v/>
      </c>
      <c r="R2885" s="36" t="str">
        <f>IF(LEN(E2885&amp;"")&gt;0,IF(ISERROR(VLOOKUP(E2885,SpeciesLookup!B:G,4,FALSE)=TRUE),"",VLOOKUP(E2885,SpeciesLookup!B:G,4,FALSE)),"")</f>
        <v/>
      </c>
    </row>
    <row r="2886" spans="1:18" ht="13.2" x14ac:dyDescent="0.25">
      <c r="A2886" s="72"/>
      <c r="D2886" s="11"/>
      <c r="G2886" s="128" t="str">
        <f>IF(LEN(E2886&amp;"")&gt;0,IF(ISERROR(VLOOKUP(E2886,SpeciesLookup!B:G,6,FALSE)=TRUE),"",VLOOKUP(E2886,SpeciesLookup!B:G,6,FALSE)),"")</f>
        <v/>
      </c>
      <c r="H2886" s="128" t="str">
        <f>IF(LEN(E2886&amp;"")&gt;0,IF(ISERROR(VLOOKUP(E2886,SpeciesLookup!B:G,5,FALSE)=TRUE),"",VLOOKUP(E2886,SpeciesLookup!B:G,5,FALSE)),"")</f>
        <v/>
      </c>
      <c r="I2886" s="11"/>
      <c r="J2886" s="73"/>
      <c r="K2886" s="11"/>
      <c r="L2886" s="127" t="str">
        <f>TRIM(IF(ISERROR(VLOOKUP(R2886,SpeciesValidation!D:T,IF(ISNA(VLOOKUP(J2886,Validation!B$2:C$15,2,FALSE)),FALSE,VLOOKUP(J2886,Validation!B$2:C$15,2,FALSE)))),IF(LEN(E2886&amp;"")&gt;0,"",""),VLOOKUP(R2886,SpeciesValidation!D:T,VLOOKUP(J2886,Validation!B$2:C$15,2,FALSE),FALSE)) &amp; " " &amp; IF(ISERROR(IF(LEFT(J2886,1)="A",IF(IF(VLOOKUP(R2886,SpeciesValidation!D:W,20,FALSE)=FALSE,OR(TEXT(A2886,"MMDD")&lt;VLOOKUP(R2886,SpeciesValidation!D:W,18,FALSE),TEXT(A2886,"MMDD")&gt;VLOOKUP(R2886,SpeciesValidation!D:W,19,FALSE)),IF(TEXT(A2886,"MMDD")&lt;"0701",TEXT(A2886,"MMDD")&gt;VLOOKUP(R2886,SpeciesValidation!D:W,18,FALSE),TEXT(A2886,"MMDD")&lt;VLOOKUP(R2886,SpeciesValidation!D:W,19,FALSE))),"Date outside expected range for this species",""),"")),"",IF(LEFT(J2886,1)="A",IF(IF(VLOOKUP(R2886,SpeciesValidation!D:W,20,FALSE)=FALSE,OR(TEXT(A2886,"MMDD")&lt;VLOOKUP(R2886,SpeciesValidation!D:W,18,FALSE),TEXT(A2886,"MMDD")&gt;VLOOKUP(R2886,SpeciesValidation!D:W,19,FALSE)),IF(TEXT(A2886,"MMDD")&lt;"0701",TEXT(A2886,"MMDD")&gt;VLOOKUP(R2886,SpeciesValidation!D:W,18,FALSE),TEXT(A2886,"MMDD")&lt;VLOOKUP(R2886,SpeciesValidation!D:W,19,FALSE))),"Date outside expected range for this species",""),"")))</f>
        <v/>
      </c>
      <c r="M2886" s="127" t="str">
        <f>IF(LEN(E2886&amp;"")&gt;0,IF(ISERROR(VLOOKUP(R2886,SpeciesValidation!D:I,6,FALSE)),"",VLOOKUP(R2886,SpeciesValidation!D:I,6,FALSE)),"")</f>
        <v/>
      </c>
      <c r="Q2886" s="36" t="str">
        <f>IF(LEN(E2886&amp;"")&gt;0,IF(ISERROR(VLOOKUP(E2886,SpeciesValidation!B:G,2,FALSE)=TRUE),"",VLOOKUP(E2886,SpeciesValidation!B:G,2,FALSE)),"")</f>
        <v/>
      </c>
      <c r="R2886" s="36" t="str">
        <f>IF(LEN(E2886&amp;"")&gt;0,IF(ISERROR(VLOOKUP(E2886,SpeciesLookup!B:G,4,FALSE)=TRUE),"",VLOOKUP(E2886,SpeciesLookup!B:G,4,FALSE)),"")</f>
        <v/>
      </c>
    </row>
    <row r="2887" spans="1:18" ht="13.2" x14ac:dyDescent="0.25">
      <c r="A2887" s="72"/>
      <c r="D2887" s="11"/>
      <c r="G2887" s="128" t="str">
        <f>IF(LEN(E2887&amp;"")&gt;0,IF(ISERROR(VLOOKUP(E2887,SpeciesLookup!B:G,6,FALSE)=TRUE),"",VLOOKUP(E2887,SpeciesLookup!B:G,6,FALSE)),"")</f>
        <v/>
      </c>
      <c r="H2887" s="128" t="str">
        <f>IF(LEN(E2887&amp;"")&gt;0,IF(ISERROR(VLOOKUP(E2887,SpeciesLookup!B:G,5,FALSE)=TRUE),"",VLOOKUP(E2887,SpeciesLookup!B:G,5,FALSE)),"")</f>
        <v/>
      </c>
      <c r="I2887" s="11"/>
      <c r="J2887" s="73"/>
      <c r="K2887" s="11"/>
      <c r="L2887" s="127" t="str">
        <f>TRIM(IF(ISERROR(VLOOKUP(R2887,SpeciesValidation!D:T,IF(ISNA(VLOOKUP(J2887,Validation!B$2:C$15,2,FALSE)),FALSE,VLOOKUP(J2887,Validation!B$2:C$15,2,FALSE)))),IF(LEN(E2887&amp;"")&gt;0,"",""),VLOOKUP(R2887,SpeciesValidation!D:T,VLOOKUP(J2887,Validation!B$2:C$15,2,FALSE),FALSE)) &amp; " " &amp; IF(ISERROR(IF(LEFT(J2887,1)="A",IF(IF(VLOOKUP(R2887,SpeciesValidation!D:W,20,FALSE)=FALSE,OR(TEXT(A2887,"MMDD")&lt;VLOOKUP(R2887,SpeciesValidation!D:W,18,FALSE),TEXT(A2887,"MMDD")&gt;VLOOKUP(R2887,SpeciesValidation!D:W,19,FALSE)),IF(TEXT(A2887,"MMDD")&lt;"0701",TEXT(A2887,"MMDD")&gt;VLOOKUP(R2887,SpeciesValidation!D:W,18,FALSE),TEXT(A2887,"MMDD")&lt;VLOOKUP(R2887,SpeciesValidation!D:W,19,FALSE))),"Date outside expected range for this species",""),"")),"",IF(LEFT(J2887,1)="A",IF(IF(VLOOKUP(R2887,SpeciesValidation!D:W,20,FALSE)=FALSE,OR(TEXT(A2887,"MMDD")&lt;VLOOKUP(R2887,SpeciesValidation!D:W,18,FALSE),TEXT(A2887,"MMDD")&gt;VLOOKUP(R2887,SpeciesValidation!D:W,19,FALSE)),IF(TEXT(A2887,"MMDD")&lt;"0701",TEXT(A2887,"MMDD")&gt;VLOOKUP(R2887,SpeciesValidation!D:W,18,FALSE),TEXT(A2887,"MMDD")&lt;VLOOKUP(R2887,SpeciesValidation!D:W,19,FALSE))),"Date outside expected range for this species",""),"")))</f>
        <v/>
      </c>
      <c r="M2887" s="127" t="str">
        <f>IF(LEN(E2887&amp;"")&gt;0,IF(ISERROR(VLOOKUP(R2887,SpeciesValidation!D:I,6,FALSE)),"",VLOOKUP(R2887,SpeciesValidation!D:I,6,FALSE)),"")</f>
        <v/>
      </c>
      <c r="Q2887" s="36" t="str">
        <f>IF(LEN(E2887&amp;"")&gt;0,IF(ISERROR(VLOOKUP(E2887,SpeciesValidation!B:G,2,FALSE)=TRUE),"",VLOOKUP(E2887,SpeciesValidation!B:G,2,FALSE)),"")</f>
        <v/>
      </c>
      <c r="R2887" s="36" t="str">
        <f>IF(LEN(E2887&amp;"")&gt;0,IF(ISERROR(VLOOKUP(E2887,SpeciesLookup!B:G,4,FALSE)=TRUE),"",VLOOKUP(E2887,SpeciesLookup!B:G,4,FALSE)),"")</f>
        <v/>
      </c>
    </row>
    <row r="2888" spans="1:18" ht="13.2" x14ac:dyDescent="0.25">
      <c r="A2888" s="72"/>
      <c r="D2888" s="11"/>
      <c r="G2888" s="128" t="str">
        <f>IF(LEN(E2888&amp;"")&gt;0,IF(ISERROR(VLOOKUP(E2888,SpeciesLookup!B:G,6,FALSE)=TRUE),"",VLOOKUP(E2888,SpeciesLookup!B:G,6,FALSE)),"")</f>
        <v/>
      </c>
      <c r="H2888" s="128" t="str">
        <f>IF(LEN(E2888&amp;"")&gt;0,IF(ISERROR(VLOOKUP(E2888,SpeciesLookup!B:G,5,FALSE)=TRUE),"",VLOOKUP(E2888,SpeciesLookup!B:G,5,FALSE)),"")</f>
        <v/>
      </c>
      <c r="I2888" s="11"/>
      <c r="J2888" s="73"/>
      <c r="K2888" s="11"/>
      <c r="L2888" s="127" t="str">
        <f>TRIM(IF(ISERROR(VLOOKUP(R2888,SpeciesValidation!D:T,IF(ISNA(VLOOKUP(J2888,Validation!B$2:C$15,2,FALSE)),FALSE,VLOOKUP(J2888,Validation!B$2:C$15,2,FALSE)))),IF(LEN(E2888&amp;"")&gt;0,"",""),VLOOKUP(R2888,SpeciesValidation!D:T,VLOOKUP(J2888,Validation!B$2:C$15,2,FALSE),FALSE)) &amp; " " &amp; IF(ISERROR(IF(LEFT(J2888,1)="A",IF(IF(VLOOKUP(R2888,SpeciesValidation!D:W,20,FALSE)=FALSE,OR(TEXT(A2888,"MMDD")&lt;VLOOKUP(R2888,SpeciesValidation!D:W,18,FALSE),TEXT(A2888,"MMDD")&gt;VLOOKUP(R2888,SpeciesValidation!D:W,19,FALSE)),IF(TEXT(A2888,"MMDD")&lt;"0701",TEXT(A2888,"MMDD")&gt;VLOOKUP(R2888,SpeciesValidation!D:W,18,FALSE),TEXT(A2888,"MMDD")&lt;VLOOKUP(R2888,SpeciesValidation!D:W,19,FALSE))),"Date outside expected range for this species",""),"")),"",IF(LEFT(J2888,1)="A",IF(IF(VLOOKUP(R2888,SpeciesValidation!D:W,20,FALSE)=FALSE,OR(TEXT(A2888,"MMDD")&lt;VLOOKUP(R2888,SpeciesValidation!D:W,18,FALSE),TEXT(A2888,"MMDD")&gt;VLOOKUP(R2888,SpeciesValidation!D:W,19,FALSE)),IF(TEXT(A2888,"MMDD")&lt;"0701",TEXT(A2888,"MMDD")&gt;VLOOKUP(R2888,SpeciesValidation!D:W,18,FALSE),TEXT(A2888,"MMDD")&lt;VLOOKUP(R2888,SpeciesValidation!D:W,19,FALSE))),"Date outside expected range for this species",""),"")))</f>
        <v/>
      </c>
      <c r="M2888" s="127" t="str">
        <f>IF(LEN(E2888&amp;"")&gt;0,IF(ISERROR(VLOOKUP(R2888,SpeciesValidation!D:I,6,FALSE)),"",VLOOKUP(R2888,SpeciesValidation!D:I,6,FALSE)),"")</f>
        <v/>
      </c>
      <c r="Q2888" s="36" t="str">
        <f>IF(LEN(E2888&amp;"")&gt;0,IF(ISERROR(VLOOKUP(E2888,SpeciesValidation!B:G,2,FALSE)=TRUE),"",VLOOKUP(E2888,SpeciesValidation!B:G,2,FALSE)),"")</f>
        <v/>
      </c>
      <c r="R2888" s="36" t="str">
        <f>IF(LEN(E2888&amp;"")&gt;0,IF(ISERROR(VLOOKUP(E2888,SpeciesLookup!B:G,4,FALSE)=TRUE),"",VLOOKUP(E2888,SpeciesLookup!B:G,4,FALSE)),"")</f>
        <v/>
      </c>
    </row>
    <row r="2889" spans="1:18" ht="13.2" x14ac:dyDescent="0.25">
      <c r="A2889" s="72"/>
      <c r="D2889" s="11"/>
      <c r="G2889" s="128" t="str">
        <f>IF(LEN(E2889&amp;"")&gt;0,IF(ISERROR(VLOOKUP(E2889,SpeciesLookup!B:G,6,FALSE)=TRUE),"",VLOOKUP(E2889,SpeciesLookup!B:G,6,FALSE)),"")</f>
        <v/>
      </c>
      <c r="H2889" s="128" t="str">
        <f>IF(LEN(E2889&amp;"")&gt;0,IF(ISERROR(VLOOKUP(E2889,SpeciesLookup!B:G,5,FALSE)=TRUE),"",VLOOKUP(E2889,SpeciesLookup!B:G,5,FALSE)),"")</f>
        <v/>
      </c>
      <c r="I2889" s="11"/>
      <c r="J2889" s="73"/>
      <c r="K2889" s="11"/>
      <c r="L2889" s="127" t="str">
        <f>TRIM(IF(ISERROR(VLOOKUP(R2889,SpeciesValidation!D:T,IF(ISNA(VLOOKUP(J2889,Validation!B$2:C$15,2,FALSE)),FALSE,VLOOKUP(J2889,Validation!B$2:C$15,2,FALSE)))),IF(LEN(E2889&amp;"")&gt;0,"",""),VLOOKUP(R2889,SpeciesValidation!D:T,VLOOKUP(J2889,Validation!B$2:C$15,2,FALSE),FALSE)) &amp; " " &amp; IF(ISERROR(IF(LEFT(J2889,1)="A",IF(IF(VLOOKUP(R2889,SpeciesValidation!D:W,20,FALSE)=FALSE,OR(TEXT(A2889,"MMDD")&lt;VLOOKUP(R2889,SpeciesValidation!D:W,18,FALSE),TEXT(A2889,"MMDD")&gt;VLOOKUP(R2889,SpeciesValidation!D:W,19,FALSE)),IF(TEXT(A2889,"MMDD")&lt;"0701",TEXT(A2889,"MMDD")&gt;VLOOKUP(R2889,SpeciesValidation!D:W,18,FALSE),TEXT(A2889,"MMDD")&lt;VLOOKUP(R2889,SpeciesValidation!D:W,19,FALSE))),"Date outside expected range for this species",""),"")),"",IF(LEFT(J2889,1)="A",IF(IF(VLOOKUP(R2889,SpeciesValidation!D:W,20,FALSE)=FALSE,OR(TEXT(A2889,"MMDD")&lt;VLOOKUP(R2889,SpeciesValidation!D:W,18,FALSE),TEXT(A2889,"MMDD")&gt;VLOOKUP(R2889,SpeciesValidation!D:W,19,FALSE)),IF(TEXT(A2889,"MMDD")&lt;"0701",TEXT(A2889,"MMDD")&gt;VLOOKUP(R2889,SpeciesValidation!D:W,18,FALSE),TEXT(A2889,"MMDD")&lt;VLOOKUP(R2889,SpeciesValidation!D:W,19,FALSE))),"Date outside expected range for this species",""),"")))</f>
        <v/>
      </c>
      <c r="M2889" s="127" t="str">
        <f>IF(LEN(E2889&amp;"")&gt;0,IF(ISERROR(VLOOKUP(R2889,SpeciesValidation!D:I,6,FALSE)),"",VLOOKUP(R2889,SpeciesValidation!D:I,6,FALSE)),"")</f>
        <v/>
      </c>
      <c r="Q2889" s="36" t="str">
        <f>IF(LEN(E2889&amp;"")&gt;0,IF(ISERROR(VLOOKUP(E2889,SpeciesValidation!B:G,2,FALSE)=TRUE),"",VLOOKUP(E2889,SpeciesValidation!B:G,2,FALSE)),"")</f>
        <v/>
      </c>
      <c r="R2889" s="36" t="str">
        <f>IF(LEN(E2889&amp;"")&gt;0,IF(ISERROR(VLOOKUP(E2889,SpeciesLookup!B:G,4,FALSE)=TRUE),"",VLOOKUP(E2889,SpeciesLookup!B:G,4,FALSE)),"")</f>
        <v/>
      </c>
    </row>
    <row r="2890" spans="1:18" ht="13.2" x14ac:dyDescent="0.25">
      <c r="A2890" s="72"/>
      <c r="D2890" s="11"/>
      <c r="G2890" s="128" t="str">
        <f>IF(LEN(E2890&amp;"")&gt;0,IF(ISERROR(VLOOKUP(E2890,SpeciesLookup!B:G,6,FALSE)=TRUE),"",VLOOKUP(E2890,SpeciesLookup!B:G,6,FALSE)),"")</f>
        <v/>
      </c>
      <c r="H2890" s="128" t="str">
        <f>IF(LEN(E2890&amp;"")&gt;0,IF(ISERROR(VLOOKUP(E2890,SpeciesLookup!B:G,5,FALSE)=TRUE),"",VLOOKUP(E2890,SpeciesLookup!B:G,5,FALSE)),"")</f>
        <v/>
      </c>
      <c r="I2890" s="11"/>
      <c r="J2890" s="73"/>
      <c r="K2890" s="11"/>
      <c r="L2890" s="127" t="str">
        <f>TRIM(IF(ISERROR(VLOOKUP(R2890,SpeciesValidation!D:T,IF(ISNA(VLOOKUP(J2890,Validation!B$2:C$15,2,FALSE)),FALSE,VLOOKUP(J2890,Validation!B$2:C$15,2,FALSE)))),IF(LEN(E2890&amp;"")&gt;0,"",""),VLOOKUP(R2890,SpeciesValidation!D:T,VLOOKUP(J2890,Validation!B$2:C$15,2,FALSE),FALSE)) &amp; " " &amp; IF(ISERROR(IF(LEFT(J2890,1)="A",IF(IF(VLOOKUP(R2890,SpeciesValidation!D:W,20,FALSE)=FALSE,OR(TEXT(A2890,"MMDD")&lt;VLOOKUP(R2890,SpeciesValidation!D:W,18,FALSE),TEXT(A2890,"MMDD")&gt;VLOOKUP(R2890,SpeciesValidation!D:W,19,FALSE)),IF(TEXT(A2890,"MMDD")&lt;"0701",TEXT(A2890,"MMDD")&gt;VLOOKUP(R2890,SpeciesValidation!D:W,18,FALSE),TEXT(A2890,"MMDD")&lt;VLOOKUP(R2890,SpeciesValidation!D:W,19,FALSE))),"Date outside expected range for this species",""),"")),"",IF(LEFT(J2890,1)="A",IF(IF(VLOOKUP(R2890,SpeciesValidation!D:W,20,FALSE)=FALSE,OR(TEXT(A2890,"MMDD")&lt;VLOOKUP(R2890,SpeciesValidation!D:W,18,FALSE),TEXT(A2890,"MMDD")&gt;VLOOKUP(R2890,SpeciesValidation!D:W,19,FALSE)),IF(TEXT(A2890,"MMDD")&lt;"0701",TEXT(A2890,"MMDD")&gt;VLOOKUP(R2890,SpeciesValidation!D:W,18,FALSE),TEXT(A2890,"MMDD")&lt;VLOOKUP(R2890,SpeciesValidation!D:W,19,FALSE))),"Date outside expected range for this species",""),"")))</f>
        <v/>
      </c>
      <c r="M2890" s="127" t="str">
        <f>IF(LEN(E2890&amp;"")&gt;0,IF(ISERROR(VLOOKUP(R2890,SpeciesValidation!D:I,6,FALSE)),"",VLOOKUP(R2890,SpeciesValidation!D:I,6,FALSE)),"")</f>
        <v/>
      </c>
      <c r="Q2890" s="36" t="str">
        <f>IF(LEN(E2890&amp;"")&gt;0,IF(ISERROR(VLOOKUP(E2890,SpeciesValidation!B:G,2,FALSE)=TRUE),"",VLOOKUP(E2890,SpeciesValidation!B:G,2,FALSE)),"")</f>
        <v/>
      </c>
      <c r="R2890" s="36" t="str">
        <f>IF(LEN(E2890&amp;"")&gt;0,IF(ISERROR(VLOOKUP(E2890,SpeciesLookup!B:G,4,FALSE)=TRUE),"",VLOOKUP(E2890,SpeciesLookup!B:G,4,FALSE)),"")</f>
        <v/>
      </c>
    </row>
    <row r="2891" spans="1:18" ht="13.2" x14ac:dyDescent="0.25">
      <c r="A2891" s="72"/>
      <c r="D2891" s="11"/>
      <c r="G2891" s="128" t="str">
        <f>IF(LEN(E2891&amp;"")&gt;0,IF(ISERROR(VLOOKUP(E2891,SpeciesLookup!B:G,6,FALSE)=TRUE),"",VLOOKUP(E2891,SpeciesLookup!B:G,6,FALSE)),"")</f>
        <v/>
      </c>
      <c r="H2891" s="128" t="str">
        <f>IF(LEN(E2891&amp;"")&gt;0,IF(ISERROR(VLOOKUP(E2891,SpeciesLookup!B:G,5,FALSE)=TRUE),"",VLOOKUP(E2891,SpeciesLookup!B:G,5,FALSE)),"")</f>
        <v/>
      </c>
      <c r="I2891" s="11"/>
      <c r="J2891" s="73"/>
      <c r="K2891" s="11"/>
      <c r="L2891" s="127" t="str">
        <f>TRIM(IF(ISERROR(VLOOKUP(R2891,SpeciesValidation!D:T,IF(ISNA(VLOOKUP(J2891,Validation!B$2:C$15,2,FALSE)),FALSE,VLOOKUP(J2891,Validation!B$2:C$15,2,FALSE)))),IF(LEN(E2891&amp;"")&gt;0,"",""),VLOOKUP(R2891,SpeciesValidation!D:T,VLOOKUP(J2891,Validation!B$2:C$15,2,FALSE),FALSE)) &amp; " " &amp; IF(ISERROR(IF(LEFT(J2891,1)="A",IF(IF(VLOOKUP(R2891,SpeciesValidation!D:W,20,FALSE)=FALSE,OR(TEXT(A2891,"MMDD")&lt;VLOOKUP(R2891,SpeciesValidation!D:W,18,FALSE),TEXT(A2891,"MMDD")&gt;VLOOKUP(R2891,SpeciesValidation!D:W,19,FALSE)),IF(TEXT(A2891,"MMDD")&lt;"0701",TEXT(A2891,"MMDD")&gt;VLOOKUP(R2891,SpeciesValidation!D:W,18,FALSE),TEXT(A2891,"MMDD")&lt;VLOOKUP(R2891,SpeciesValidation!D:W,19,FALSE))),"Date outside expected range for this species",""),"")),"",IF(LEFT(J2891,1)="A",IF(IF(VLOOKUP(R2891,SpeciesValidation!D:W,20,FALSE)=FALSE,OR(TEXT(A2891,"MMDD")&lt;VLOOKUP(R2891,SpeciesValidation!D:W,18,FALSE),TEXT(A2891,"MMDD")&gt;VLOOKUP(R2891,SpeciesValidation!D:W,19,FALSE)),IF(TEXT(A2891,"MMDD")&lt;"0701",TEXT(A2891,"MMDD")&gt;VLOOKUP(R2891,SpeciesValidation!D:W,18,FALSE),TEXT(A2891,"MMDD")&lt;VLOOKUP(R2891,SpeciesValidation!D:W,19,FALSE))),"Date outside expected range for this species",""),"")))</f>
        <v/>
      </c>
      <c r="M2891" s="127" t="str">
        <f>IF(LEN(E2891&amp;"")&gt;0,IF(ISERROR(VLOOKUP(R2891,SpeciesValidation!D:I,6,FALSE)),"",VLOOKUP(R2891,SpeciesValidation!D:I,6,FALSE)),"")</f>
        <v/>
      </c>
      <c r="Q2891" s="36" t="str">
        <f>IF(LEN(E2891&amp;"")&gt;0,IF(ISERROR(VLOOKUP(E2891,SpeciesValidation!B:G,2,FALSE)=TRUE),"",VLOOKUP(E2891,SpeciesValidation!B:G,2,FALSE)),"")</f>
        <v/>
      </c>
      <c r="R2891" s="36" t="str">
        <f>IF(LEN(E2891&amp;"")&gt;0,IF(ISERROR(VLOOKUP(E2891,SpeciesLookup!B:G,4,FALSE)=TRUE),"",VLOOKUP(E2891,SpeciesLookup!B:G,4,FALSE)),"")</f>
        <v/>
      </c>
    </row>
    <row r="2892" spans="1:18" ht="13.2" x14ac:dyDescent="0.25">
      <c r="A2892" s="72"/>
      <c r="D2892" s="11"/>
      <c r="G2892" s="128" t="str">
        <f>IF(LEN(E2892&amp;"")&gt;0,IF(ISERROR(VLOOKUP(E2892,SpeciesLookup!B:G,6,FALSE)=TRUE),"",VLOOKUP(E2892,SpeciesLookup!B:G,6,FALSE)),"")</f>
        <v/>
      </c>
      <c r="H2892" s="128" t="str">
        <f>IF(LEN(E2892&amp;"")&gt;0,IF(ISERROR(VLOOKUP(E2892,SpeciesLookup!B:G,5,FALSE)=TRUE),"",VLOOKUP(E2892,SpeciesLookup!B:G,5,FALSE)),"")</f>
        <v/>
      </c>
      <c r="I2892" s="11"/>
      <c r="J2892" s="73"/>
      <c r="K2892" s="11"/>
      <c r="L2892" s="127" t="str">
        <f>TRIM(IF(ISERROR(VLOOKUP(R2892,SpeciesValidation!D:T,IF(ISNA(VLOOKUP(J2892,Validation!B$2:C$15,2,FALSE)),FALSE,VLOOKUP(J2892,Validation!B$2:C$15,2,FALSE)))),IF(LEN(E2892&amp;"")&gt;0,"",""),VLOOKUP(R2892,SpeciesValidation!D:T,VLOOKUP(J2892,Validation!B$2:C$15,2,FALSE),FALSE)) &amp; " " &amp; IF(ISERROR(IF(LEFT(J2892,1)="A",IF(IF(VLOOKUP(R2892,SpeciesValidation!D:W,20,FALSE)=FALSE,OR(TEXT(A2892,"MMDD")&lt;VLOOKUP(R2892,SpeciesValidation!D:W,18,FALSE),TEXT(A2892,"MMDD")&gt;VLOOKUP(R2892,SpeciesValidation!D:W,19,FALSE)),IF(TEXT(A2892,"MMDD")&lt;"0701",TEXT(A2892,"MMDD")&gt;VLOOKUP(R2892,SpeciesValidation!D:W,18,FALSE),TEXT(A2892,"MMDD")&lt;VLOOKUP(R2892,SpeciesValidation!D:W,19,FALSE))),"Date outside expected range for this species",""),"")),"",IF(LEFT(J2892,1)="A",IF(IF(VLOOKUP(R2892,SpeciesValidation!D:W,20,FALSE)=FALSE,OR(TEXT(A2892,"MMDD")&lt;VLOOKUP(R2892,SpeciesValidation!D:W,18,FALSE),TEXT(A2892,"MMDD")&gt;VLOOKUP(R2892,SpeciesValidation!D:W,19,FALSE)),IF(TEXT(A2892,"MMDD")&lt;"0701",TEXT(A2892,"MMDD")&gt;VLOOKUP(R2892,SpeciesValidation!D:W,18,FALSE),TEXT(A2892,"MMDD")&lt;VLOOKUP(R2892,SpeciesValidation!D:W,19,FALSE))),"Date outside expected range for this species",""),"")))</f>
        <v/>
      </c>
      <c r="M2892" s="127" t="str">
        <f>IF(LEN(E2892&amp;"")&gt;0,IF(ISERROR(VLOOKUP(R2892,SpeciesValidation!D:I,6,FALSE)),"",VLOOKUP(R2892,SpeciesValidation!D:I,6,FALSE)),"")</f>
        <v/>
      </c>
      <c r="Q2892" s="36" t="str">
        <f>IF(LEN(E2892&amp;"")&gt;0,IF(ISERROR(VLOOKUP(E2892,SpeciesValidation!B:G,2,FALSE)=TRUE),"",VLOOKUP(E2892,SpeciesValidation!B:G,2,FALSE)),"")</f>
        <v/>
      </c>
      <c r="R2892" s="36" t="str">
        <f>IF(LEN(E2892&amp;"")&gt;0,IF(ISERROR(VLOOKUP(E2892,SpeciesLookup!B:G,4,FALSE)=TRUE),"",VLOOKUP(E2892,SpeciesLookup!B:G,4,FALSE)),"")</f>
        <v/>
      </c>
    </row>
    <row r="2893" spans="1:18" ht="13.2" x14ac:dyDescent="0.25">
      <c r="A2893" s="72"/>
      <c r="D2893" s="11"/>
      <c r="G2893" s="128" t="str">
        <f>IF(LEN(E2893&amp;"")&gt;0,IF(ISERROR(VLOOKUP(E2893,SpeciesLookup!B:G,6,FALSE)=TRUE),"",VLOOKUP(E2893,SpeciesLookup!B:G,6,FALSE)),"")</f>
        <v/>
      </c>
      <c r="H2893" s="128" t="str">
        <f>IF(LEN(E2893&amp;"")&gt;0,IF(ISERROR(VLOOKUP(E2893,SpeciesLookup!B:G,5,FALSE)=TRUE),"",VLOOKUP(E2893,SpeciesLookup!B:G,5,FALSE)),"")</f>
        <v/>
      </c>
      <c r="I2893" s="11"/>
      <c r="J2893" s="73"/>
      <c r="K2893" s="11"/>
      <c r="L2893" s="127" t="str">
        <f>TRIM(IF(ISERROR(VLOOKUP(R2893,SpeciesValidation!D:T,IF(ISNA(VLOOKUP(J2893,Validation!B$2:C$15,2,FALSE)),FALSE,VLOOKUP(J2893,Validation!B$2:C$15,2,FALSE)))),IF(LEN(E2893&amp;"")&gt;0,"",""),VLOOKUP(R2893,SpeciesValidation!D:T,VLOOKUP(J2893,Validation!B$2:C$15,2,FALSE),FALSE)) &amp; " " &amp; IF(ISERROR(IF(LEFT(J2893,1)="A",IF(IF(VLOOKUP(R2893,SpeciesValidation!D:W,20,FALSE)=FALSE,OR(TEXT(A2893,"MMDD")&lt;VLOOKUP(R2893,SpeciesValidation!D:W,18,FALSE),TEXT(A2893,"MMDD")&gt;VLOOKUP(R2893,SpeciesValidation!D:W,19,FALSE)),IF(TEXT(A2893,"MMDD")&lt;"0701",TEXT(A2893,"MMDD")&gt;VLOOKUP(R2893,SpeciesValidation!D:W,18,FALSE),TEXT(A2893,"MMDD")&lt;VLOOKUP(R2893,SpeciesValidation!D:W,19,FALSE))),"Date outside expected range for this species",""),"")),"",IF(LEFT(J2893,1)="A",IF(IF(VLOOKUP(R2893,SpeciesValidation!D:W,20,FALSE)=FALSE,OR(TEXT(A2893,"MMDD")&lt;VLOOKUP(R2893,SpeciesValidation!D:W,18,FALSE),TEXT(A2893,"MMDD")&gt;VLOOKUP(R2893,SpeciesValidation!D:W,19,FALSE)),IF(TEXT(A2893,"MMDD")&lt;"0701",TEXT(A2893,"MMDD")&gt;VLOOKUP(R2893,SpeciesValidation!D:W,18,FALSE),TEXT(A2893,"MMDD")&lt;VLOOKUP(R2893,SpeciesValidation!D:W,19,FALSE))),"Date outside expected range for this species",""),"")))</f>
        <v/>
      </c>
      <c r="M2893" s="127" t="str">
        <f>IF(LEN(E2893&amp;"")&gt;0,IF(ISERROR(VLOOKUP(R2893,SpeciesValidation!D:I,6,FALSE)),"",VLOOKUP(R2893,SpeciesValidation!D:I,6,FALSE)),"")</f>
        <v/>
      </c>
      <c r="Q2893" s="36" t="str">
        <f>IF(LEN(E2893&amp;"")&gt;0,IF(ISERROR(VLOOKUP(E2893,SpeciesValidation!B:G,2,FALSE)=TRUE),"",VLOOKUP(E2893,SpeciesValidation!B:G,2,FALSE)),"")</f>
        <v/>
      </c>
      <c r="R2893" s="36" t="str">
        <f>IF(LEN(E2893&amp;"")&gt;0,IF(ISERROR(VLOOKUP(E2893,SpeciesLookup!B:G,4,FALSE)=TRUE),"",VLOOKUP(E2893,SpeciesLookup!B:G,4,FALSE)),"")</f>
        <v/>
      </c>
    </row>
    <row r="2894" spans="1:18" ht="13.2" x14ac:dyDescent="0.25">
      <c r="A2894" s="72"/>
      <c r="D2894" s="11"/>
      <c r="G2894" s="128" t="str">
        <f>IF(LEN(E2894&amp;"")&gt;0,IF(ISERROR(VLOOKUP(E2894,SpeciesLookup!B:G,6,FALSE)=TRUE),"",VLOOKUP(E2894,SpeciesLookup!B:G,6,FALSE)),"")</f>
        <v/>
      </c>
      <c r="H2894" s="128" t="str">
        <f>IF(LEN(E2894&amp;"")&gt;0,IF(ISERROR(VLOOKUP(E2894,SpeciesLookup!B:G,5,FALSE)=TRUE),"",VLOOKUP(E2894,SpeciesLookup!B:G,5,FALSE)),"")</f>
        <v/>
      </c>
      <c r="I2894" s="11"/>
      <c r="J2894" s="73"/>
      <c r="K2894" s="11"/>
      <c r="L2894" s="127" t="str">
        <f>TRIM(IF(ISERROR(VLOOKUP(R2894,SpeciesValidation!D:T,IF(ISNA(VLOOKUP(J2894,Validation!B$2:C$15,2,FALSE)),FALSE,VLOOKUP(J2894,Validation!B$2:C$15,2,FALSE)))),IF(LEN(E2894&amp;"")&gt;0,"",""),VLOOKUP(R2894,SpeciesValidation!D:T,VLOOKUP(J2894,Validation!B$2:C$15,2,FALSE),FALSE)) &amp; " " &amp; IF(ISERROR(IF(LEFT(J2894,1)="A",IF(IF(VLOOKUP(R2894,SpeciesValidation!D:W,20,FALSE)=FALSE,OR(TEXT(A2894,"MMDD")&lt;VLOOKUP(R2894,SpeciesValidation!D:W,18,FALSE),TEXT(A2894,"MMDD")&gt;VLOOKUP(R2894,SpeciesValidation!D:W,19,FALSE)),IF(TEXT(A2894,"MMDD")&lt;"0701",TEXT(A2894,"MMDD")&gt;VLOOKUP(R2894,SpeciesValidation!D:W,18,FALSE),TEXT(A2894,"MMDD")&lt;VLOOKUP(R2894,SpeciesValidation!D:W,19,FALSE))),"Date outside expected range for this species",""),"")),"",IF(LEFT(J2894,1)="A",IF(IF(VLOOKUP(R2894,SpeciesValidation!D:W,20,FALSE)=FALSE,OR(TEXT(A2894,"MMDD")&lt;VLOOKUP(R2894,SpeciesValidation!D:W,18,FALSE),TEXT(A2894,"MMDD")&gt;VLOOKUP(R2894,SpeciesValidation!D:W,19,FALSE)),IF(TEXT(A2894,"MMDD")&lt;"0701",TEXT(A2894,"MMDD")&gt;VLOOKUP(R2894,SpeciesValidation!D:W,18,FALSE),TEXT(A2894,"MMDD")&lt;VLOOKUP(R2894,SpeciesValidation!D:W,19,FALSE))),"Date outside expected range for this species",""),"")))</f>
        <v/>
      </c>
      <c r="M2894" s="127" t="str">
        <f>IF(LEN(E2894&amp;"")&gt;0,IF(ISERROR(VLOOKUP(R2894,SpeciesValidation!D:I,6,FALSE)),"",VLOOKUP(R2894,SpeciesValidation!D:I,6,FALSE)),"")</f>
        <v/>
      </c>
      <c r="Q2894" s="36" t="str">
        <f>IF(LEN(E2894&amp;"")&gt;0,IF(ISERROR(VLOOKUP(E2894,SpeciesValidation!B:G,2,FALSE)=TRUE),"",VLOOKUP(E2894,SpeciesValidation!B:G,2,FALSE)),"")</f>
        <v/>
      </c>
      <c r="R2894" s="36" t="str">
        <f>IF(LEN(E2894&amp;"")&gt;0,IF(ISERROR(VLOOKUP(E2894,SpeciesLookup!B:G,4,FALSE)=TRUE),"",VLOOKUP(E2894,SpeciesLookup!B:G,4,FALSE)),"")</f>
        <v/>
      </c>
    </row>
    <row r="2895" spans="1:18" ht="13.2" x14ac:dyDescent="0.25">
      <c r="A2895" s="72"/>
      <c r="D2895" s="11"/>
      <c r="G2895" s="128" t="str">
        <f>IF(LEN(E2895&amp;"")&gt;0,IF(ISERROR(VLOOKUP(E2895,SpeciesLookup!B:G,6,FALSE)=TRUE),"",VLOOKUP(E2895,SpeciesLookup!B:G,6,FALSE)),"")</f>
        <v/>
      </c>
      <c r="H2895" s="128" t="str">
        <f>IF(LEN(E2895&amp;"")&gt;0,IF(ISERROR(VLOOKUP(E2895,SpeciesLookup!B:G,5,FALSE)=TRUE),"",VLOOKUP(E2895,SpeciesLookup!B:G,5,FALSE)),"")</f>
        <v/>
      </c>
      <c r="I2895" s="11"/>
      <c r="J2895" s="73"/>
      <c r="K2895" s="11"/>
      <c r="L2895" s="127" t="str">
        <f>TRIM(IF(ISERROR(VLOOKUP(R2895,SpeciesValidation!D:T,IF(ISNA(VLOOKUP(J2895,Validation!B$2:C$15,2,FALSE)),FALSE,VLOOKUP(J2895,Validation!B$2:C$15,2,FALSE)))),IF(LEN(E2895&amp;"")&gt;0,"",""),VLOOKUP(R2895,SpeciesValidation!D:T,VLOOKUP(J2895,Validation!B$2:C$15,2,FALSE),FALSE)) &amp; " " &amp; IF(ISERROR(IF(LEFT(J2895,1)="A",IF(IF(VLOOKUP(R2895,SpeciesValidation!D:W,20,FALSE)=FALSE,OR(TEXT(A2895,"MMDD")&lt;VLOOKUP(R2895,SpeciesValidation!D:W,18,FALSE),TEXT(A2895,"MMDD")&gt;VLOOKUP(R2895,SpeciesValidation!D:W,19,FALSE)),IF(TEXT(A2895,"MMDD")&lt;"0701",TEXT(A2895,"MMDD")&gt;VLOOKUP(R2895,SpeciesValidation!D:W,18,FALSE),TEXT(A2895,"MMDD")&lt;VLOOKUP(R2895,SpeciesValidation!D:W,19,FALSE))),"Date outside expected range for this species",""),"")),"",IF(LEFT(J2895,1)="A",IF(IF(VLOOKUP(R2895,SpeciesValidation!D:W,20,FALSE)=FALSE,OR(TEXT(A2895,"MMDD")&lt;VLOOKUP(R2895,SpeciesValidation!D:W,18,FALSE),TEXT(A2895,"MMDD")&gt;VLOOKUP(R2895,SpeciesValidation!D:W,19,FALSE)),IF(TEXT(A2895,"MMDD")&lt;"0701",TEXT(A2895,"MMDD")&gt;VLOOKUP(R2895,SpeciesValidation!D:W,18,FALSE),TEXT(A2895,"MMDD")&lt;VLOOKUP(R2895,SpeciesValidation!D:W,19,FALSE))),"Date outside expected range for this species",""),"")))</f>
        <v/>
      </c>
      <c r="M2895" s="127" t="str">
        <f>IF(LEN(E2895&amp;"")&gt;0,IF(ISERROR(VLOOKUP(R2895,SpeciesValidation!D:I,6,FALSE)),"",VLOOKUP(R2895,SpeciesValidation!D:I,6,FALSE)),"")</f>
        <v/>
      </c>
      <c r="Q2895" s="36" t="str">
        <f>IF(LEN(E2895&amp;"")&gt;0,IF(ISERROR(VLOOKUP(E2895,SpeciesValidation!B:G,2,FALSE)=TRUE),"",VLOOKUP(E2895,SpeciesValidation!B:G,2,FALSE)),"")</f>
        <v/>
      </c>
      <c r="R2895" s="36" t="str">
        <f>IF(LEN(E2895&amp;"")&gt;0,IF(ISERROR(VLOOKUP(E2895,SpeciesLookup!B:G,4,FALSE)=TRUE),"",VLOOKUP(E2895,SpeciesLookup!B:G,4,FALSE)),"")</f>
        <v/>
      </c>
    </row>
    <row r="2896" spans="1:18" ht="13.2" x14ac:dyDescent="0.25">
      <c r="A2896" s="72"/>
      <c r="D2896" s="11"/>
      <c r="G2896" s="128" t="str">
        <f>IF(LEN(E2896&amp;"")&gt;0,IF(ISERROR(VLOOKUP(E2896,SpeciesLookup!B:G,6,FALSE)=TRUE),"",VLOOKUP(E2896,SpeciesLookup!B:G,6,FALSE)),"")</f>
        <v/>
      </c>
      <c r="H2896" s="128" t="str">
        <f>IF(LEN(E2896&amp;"")&gt;0,IF(ISERROR(VLOOKUP(E2896,SpeciesLookup!B:G,5,FALSE)=TRUE),"",VLOOKUP(E2896,SpeciesLookup!B:G,5,FALSE)),"")</f>
        <v/>
      </c>
      <c r="I2896" s="11"/>
      <c r="J2896" s="73"/>
      <c r="K2896" s="11"/>
      <c r="L2896" s="127" t="str">
        <f>TRIM(IF(ISERROR(VLOOKUP(R2896,SpeciesValidation!D:T,IF(ISNA(VLOOKUP(J2896,Validation!B$2:C$15,2,FALSE)),FALSE,VLOOKUP(J2896,Validation!B$2:C$15,2,FALSE)))),IF(LEN(E2896&amp;"")&gt;0,"",""),VLOOKUP(R2896,SpeciesValidation!D:T,VLOOKUP(J2896,Validation!B$2:C$15,2,FALSE),FALSE)) &amp; " " &amp; IF(ISERROR(IF(LEFT(J2896,1)="A",IF(IF(VLOOKUP(R2896,SpeciesValidation!D:W,20,FALSE)=FALSE,OR(TEXT(A2896,"MMDD")&lt;VLOOKUP(R2896,SpeciesValidation!D:W,18,FALSE),TEXT(A2896,"MMDD")&gt;VLOOKUP(R2896,SpeciesValidation!D:W,19,FALSE)),IF(TEXT(A2896,"MMDD")&lt;"0701",TEXT(A2896,"MMDD")&gt;VLOOKUP(R2896,SpeciesValidation!D:W,18,FALSE),TEXT(A2896,"MMDD")&lt;VLOOKUP(R2896,SpeciesValidation!D:W,19,FALSE))),"Date outside expected range for this species",""),"")),"",IF(LEFT(J2896,1)="A",IF(IF(VLOOKUP(R2896,SpeciesValidation!D:W,20,FALSE)=FALSE,OR(TEXT(A2896,"MMDD")&lt;VLOOKUP(R2896,SpeciesValidation!D:W,18,FALSE),TEXT(A2896,"MMDD")&gt;VLOOKUP(R2896,SpeciesValidation!D:W,19,FALSE)),IF(TEXT(A2896,"MMDD")&lt;"0701",TEXT(A2896,"MMDD")&gt;VLOOKUP(R2896,SpeciesValidation!D:W,18,FALSE),TEXT(A2896,"MMDD")&lt;VLOOKUP(R2896,SpeciesValidation!D:W,19,FALSE))),"Date outside expected range for this species",""),"")))</f>
        <v/>
      </c>
      <c r="M2896" s="127" t="str">
        <f>IF(LEN(E2896&amp;"")&gt;0,IF(ISERROR(VLOOKUP(R2896,SpeciesValidation!D:I,6,FALSE)),"",VLOOKUP(R2896,SpeciesValidation!D:I,6,FALSE)),"")</f>
        <v/>
      </c>
      <c r="Q2896" s="36" t="str">
        <f>IF(LEN(E2896&amp;"")&gt;0,IF(ISERROR(VLOOKUP(E2896,SpeciesValidation!B:G,2,FALSE)=TRUE),"",VLOOKUP(E2896,SpeciesValidation!B:G,2,FALSE)),"")</f>
        <v/>
      </c>
      <c r="R2896" s="36" t="str">
        <f>IF(LEN(E2896&amp;"")&gt;0,IF(ISERROR(VLOOKUP(E2896,SpeciesLookup!B:G,4,FALSE)=TRUE),"",VLOOKUP(E2896,SpeciesLookup!B:G,4,FALSE)),"")</f>
        <v/>
      </c>
    </row>
    <row r="2897" spans="1:18" ht="13.2" x14ac:dyDescent="0.25">
      <c r="A2897" s="72"/>
      <c r="D2897" s="11"/>
      <c r="G2897" s="128" t="str">
        <f>IF(LEN(E2897&amp;"")&gt;0,IF(ISERROR(VLOOKUP(E2897,SpeciesLookup!B:G,6,FALSE)=TRUE),"",VLOOKUP(E2897,SpeciesLookup!B:G,6,FALSE)),"")</f>
        <v/>
      </c>
      <c r="H2897" s="128" t="str">
        <f>IF(LEN(E2897&amp;"")&gt;0,IF(ISERROR(VLOOKUP(E2897,SpeciesLookup!B:G,5,FALSE)=TRUE),"",VLOOKUP(E2897,SpeciesLookup!B:G,5,FALSE)),"")</f>
        <v/>
      </c>
      <c r="I2897" s="11"/>
      <c r="J2897" s="73"/>
      <c r="K2897" s="11"/>
      <c r="L2897" s="127" t="str">
        <f>TRIM(IF(ISERROR(VLOOKUP(R2897,SpeciesValidation!D:T,IF(ISNA(VLOOKUP(J2897,Validation!B$2:C$15,2,FALSE)),FALSE,VLOOKUP(J2897,Validation!B$2:C$15,2,FALSE)))),IF(LEN(E2897&amp;"")&gt;0,"",""),VLOOKUP(R2897,SpeciesValidation!D:T,VLOOKUP(J2897,Validation!B$2:C$15,2,FALSE),FALSE)) &amp; " " &amp; IF(ISERROR(IF(LEFT(J2897,1)="A",IF(IF(VLOOKUP(R2897,SpeciesValidation!D:W,20,FALSE)=FALSE,OR(TEXT(A2897,"MMDD")&lt;VLOOKUP(R2897,SpeciesValidation!D:W,18,FALSE),TEXT(A2897,"MMDD")&gt;VLOOKUP(R2897,SpeciesValidation!D:W,19,FALSE)),IF(TEXT(A2897,"MMDD")&lt;"0701",TEXT(A2897,"MMDD")&gt;VLOOKUP(R2897,SpeciesValidation!D:W,18,FALSE),TEXT(A2897,"MMDD")&lt;VLOOKUP(R2897,SpeciesValidation!D:W,19,FALSE))),"Date outside expected range for this species",""),"")),"",IF(LEFT(J2897,1)="A",IF(IF(VLOOKUP(R2897,SpeciesValidation!D:W,20,FALSE)=FALSE,OR(TEXT(A2897,"MMDD")&lt;VLOOKUP(R2897,SpeciesValidation!D:W,18,FALSE),TEXT(A2897,"MMDD")&gt;VLOOKUP(R2897,SpeciesValidation!D:W,19,FALSE)),IF(TEXT(A2897,"MMDD")&lt;"0701",TEXT(A2897,"MMDD")&gt;VLOOKUP(R2897,SpeciesValidation!D:W,18,FALSE),TEXT(A2897,"MMDD")&lt;VLOOKUP(R2897,SpeciesValidation!D:W,19,FALSE))),"Date outside expected range for this species",""),"")))</f>
        <v/>
      </c>
      <c r="M2897" s="127" t="str">
        <f>IF(LEN(E2897&amp;"")&gt;0,IF(ISERROR(VLOOKUP(R2897,SpeciesValidation!D:I,6,FALSE)),"",VLOOKUP(R2897,SpeciesValidation!D:I,6,FALSE)),"")</f>
        <v/>
      </c>
      <c r="Q2897" s="36" t="str">
        <f>IF(LEN(E2897&amp;"")&gt;0,IF(ISERROR(VLOOKUP(E2897,SpeciesValidation!B:G,2,FALSE)=TRUE),"",VLOOKUP(E2897,SpeciesValidation!B:G,2,FALSE)),"")</f>
        <v/>
      </c>
      <c r="R2897" s="36" t="str">
        <f>IF(LEN(E2897&amp;"")&gt;0,IF(ISERROR(VLOOKUP(E2897,SpeciesLookup!B:G,4,FALSE)=TRUE),"",VLOOKUP(E2897,SpeciesLookup!B:G,4,FALSE)),"")</f>
        <v/>
      </c>
    </row>
    <row r="2898" spans="1:18" ht="13.2" x14ac:dyDescent="0.25">
      <c r="A2898" s="72"/>
      <c r="D2898" s="11"/>
      <c r="G2898" s="128" t="str">
        <f>IF(LEN(E2898&amp;"")&gt;0,IF(ISERROR(VLOOKUP(E2898,SpeciesLookup!B:G,6,FALSE)=TRUE),"",VLOOKUP(E2898,SpeciesLookup!B:G,6,FALSE)),"")</f>
        <v/>
      </c>
      <c r="H2898" s="128" t="str">
        <f>IF(LEN(E2898&amp;"")&gt;0,IF(ISERROR(VLOOKUP(E2898,SpeciesLookup!B:G,5,FALSE)=TRUE),"",VLOOKUP(E2898,SpeciesLookup!B:G,5,FALSE)),"")</f>
        <v/>
      </c>
      <c r="I2898" s="11"/>
      <c r="J2898" s="73"/>
      <c r="K2898" s="11"/>
      <c r="L2898" s="127" t="str">
        <f>TRIM(IF(ISERROR(VLOOKUP(R2898,SpeciesValidation!D:T,IF(ISNA(VLOOKUP(J2898,Validation!B$2:C$15,2,FALSE)),FALSE,VLOOKUP(J2898,Validation!B$2:C$15,2,FALSE)))),IF(LEN(E2898&amp;"")&gt;0,"",""),VLOOKUP(R2898,SpeciesValidation!D:T,VLOOKUP(J2898,Validation!B$2:C$15,2,FALSE),FALSE)) &amp; " " &amp; IF(ISERROR(IF(LEFT(J2898,1)="A",IF(IF(VLOOKUP(R2898,SpeciesValidation!D:W,20,FALSE)=FALSE,OR(TEXT(A2898,"MMDD")&lt;VLOOKUP(R2898,SpeciesValidation!D:W,18,FALSE),TEXT(A2898,"MMDD")&gt;VLOOKUP(R2898,SpeciesValidation!D:W,19,FALSE)),IF(TEXT(A2898,"MMDD")&lt;"0701",TEXT(A2898,"MMDD")&gt;VLOOKUP(R2898,SpeciesValidation!D:W,18,FALSE),TEXT(A2898,"MMDD")&lt;VLOOKUP(R2898,SpeciesValidation!D:W,19,FALSE))),"Date outside expected range for this species",""),"")),"",IF(LEFT(J2898,1)="A",IF(IF(VLOOKUP(R2898,SpeciesValidation!D:W,20,FALSE)=FALSE,OR(TEXT(A2898,"MMDD")&lt;VLOOKUP(R2898,SpeciesValidation!D:W,18,FALSE),TEXT(A2898,"MMDD")&gt;VLOOKUP(R2898,SpeciesValidation!D:W,19,FALSE)),IF(TEXT(A2898,"MMDD")&lt;"0701",TEXT(A2898,"MMDD")&gt;VLOOKUP(R2898,SpeciesValidation!D:W,18,FALSE),TEXT(A2898,"MMDD")&lt;VLOOKUP(R2898,SpeciesValidation!D:W,19,FALSE))),"Date outside expected range for this species",""),"")))</f>
        <v/>
      </c>
      <c r="M2898" s="127" t="str">
        <f>IF(LEN(E2898&amp;"")&gt;0,IF(ISERROR(VLOOKUP(R2898,SpeciesValidation!D:I,6,FALSE)),"",VLOOKUP(R2898,SpeciesValidation!D:I,6,FALSE)),"")</f>
        <v/>
      </c>
      <c r="Q2898" s="36" t="str">
        <f>IF(LEN(E2898&amp;"")&gt;0,IF(ISERROR(VLOOKUP(E2898,SpeciesValidation!B:G,2,FALSE)=TRUE),"",VLOOKUP(E2898,SpeciesValidation!B:G,2,FALSE)),"")</f>
        <v/>
      </c>
      <c r="R2898" s="36" t="str">
        <f>IF(LEN(E2898&amp;"")&gt;0,IF(ISERROR(VLOOKUP(E2898,SpeciesLookup!B:G,4,FALSE)=TRUE),"",VLOOKUP(E2898,SpeciesLookup!B:G,4,FALSE)),"")</f>
        <v/>
      </c>
    </row>
    <row r="2899" spans="1:18" ht="13.2" x14ac:dyDescent="0.25">
      <c r="A2899" s="72"/>
      <c r="D2899" s="11"/>
      <c r="G2899" s="128" t="str">
        <f>IF(LEN(E2899&amp;"")&gt;0,IF(ISERROR(VLOOKUP(E2899,SpeciesLookup!B:G,6,FALSE)=TRUE),"",VLOOKUP(E2899,SpeciesLookup!B:G,6,FALSE)),"")</f>
        <v/>
      </c>
      <c r="H2899" s="128" t="str">
        <f>IF(LEN(E2899&amp;"")&gt;0,IF(ISERROR(VLOOKUP(E2899,SpeciesLookup!B:G,5,FALSE)=TRUE),"",VLOOKUP(E2899,SpeciesLookup!B:G,5,FALSE)),"")</f>
        <v/>
      </c>
      <c r="I2899" s="11"/>
      <c r="J2899" s="73"/>
      <c r="K2899" s="11"/>
      <c r="L2899" s="127" t="str">
        <f>TRIM(IF(ISERROR(VLOOKUP(R2899,SpeciesValidation!D:T,IF(ISNA(VLOOKUP(J2899,Validation!B$2:C$15,2,FALSE)),FALSE,VLOOKUP(J2899,Validation!B$2:C$15,2,FALSE)))),IF(LEN(E2899&amp;"")&gt;0,"",""),VLOOKUP(R2899,SpeciesValidation!D:T,VLOOKUP(J2899,Validation!B$2:C$15,2,FALSE),FALSE)) &amp; " " &amp; IF(ISERROR(IF(LEFT(J2899,1)="A",IF(IF(VLOOKUP(R2899,SpeciesValidation!D:W,20,FALSE)=FALSE,OR(TEXT(A2899,"MMDD")&lt;VLOOKUP(R2899,SpeciesValidation!D:W,18,FALSE),TEXT(A2899,"MMDD")&gt;VLOOKUP(R2899,SpeciesValidation!D:W,19,FALSE)),IF(TEXT(A2899,"MMDD")&lt;"0701",TEXT(A2899,"MMDD")&gt;VLOOKUP(R2899,SpeciesValidation!D:W,18,FALSE),TEXT(A2899,"MMDD")&lt;VLOOKUP(R2899,SpeciesValidation!D:W,19,FALSE))),"Date outside expected range for this species",""),"")),"",IF(LEFT(J2899,1)="A",IF(IF(VLOOKUP(R2899,SpeciesValidation!D:W,20,FALSE)=FALSE,OR(TEXT(A2899,"MMDD")&lt;VLOOKUP(R2899,SpeciesValidation!D:W,18,FALSE),TEXT(A2899,"MMDD")&gt;VLOOKUP(R2899,SpeciesValidation!D:W,19,FALSE)),IF(TEXT(A2899,"MMDD")&lt;"0701",TEXT(A2899,"MMDD")&gt;VLOOKUP(R2899,SpeciesValidation!D:W,18,FALSE),TEXT(A2899,"MMDD")&lt;VLOOKUP(R2899,SpeciesValidation!D:W,19,FALSE))),"Date outside expected range for this species",""),"")))</f>
        <v/>
      </c>
      <c r="M2899" s="127" t="str">
        <f>IF(LEN(E2899&amp;"")&gt;0,IF(ISERROR(VLOOKUP(R2899,SpeciesValidation!D:I,6,FALSE)),"",VLOOKUP(R2899,SpeciesValidation!D:I,6,FALSE)),"")</f>
        <v/>
      </c>
      <c r="Q2899" s="36" t="str">
        <f>IF(LEN(E2899&amp;"")&gt;0,IF(ISERROR(VLOOKUP(E2899,SpeciesValidation!B:G,2,FALSE)=TRUE),"",VLOOKUP(E2899,SpeciesValidation!B:G,2,FALSE)),"")</f>
        <v/>
      </c>
      <c r="R2899" s="36" t="str">
        <f>IF(LEN(E2899&amp;"")&gt;0,IF(ISERROR(VLOOKUP(E2899,SpeciesLookup!B:G,4,FALSE)=TRUE),"",VLOOKUP(E2899,SpeciesLookup!B:G,4,FALSE)),"")</f>
        <v/>
      </c>
    </row>
    <row r="2900" spans="1:18" ht="13.2" x14ac:dyDescent="0.25">
      <c r="A2900" s="72"/>
      <c r="D2900" s="11"/>
      <c r="G2900" s="128" t="str">
        <f>IF(LEN(E2900&amp;"")&gt;0,IF(ISERROR(VLOOKUP(E2900,SpeciesLookup!B:G,6,FALSE)=TRUE),"",VLOOKUP(E2900,SpeciesLookup!B:G,6,FALSE)),"")</f>
        <v/>
      </c>
      <c r="H2900" s="128" t="str">
        <f>IF(LEN(E2900&amp;"")&gt;0,IF(ISERROR(VLOOKUP(E2900,SpeciesLookup!B:G,5,FALSE)=TRUE),"",VLOOKUP(E2900,SpeciesLookup!B:G,5,FALSE)),"")</f>
        <v/>
      </c>
      <c r="I2900" s="11"/>
      <c r="J2900" s="73"/>
      <c r="K2900" s="11"/>
      <c r="L2900" s="127" t="str">
        <f>TRIM(IF(ISERROR(VLOOKUP(R2900,SpeciesValidation!D:T,IF(ISNA(VLOOKUP(J2900,Validation!B$2:C$15,2,FALSE)),FALSE,VLOOKUP(J2900,Validation!B$2:C$15,2,FALSE)))),IF(LEN(E2900&amp;"")&gt;0,"",""),VLOOKUP(R2900,SpeciesValidation!D:T,VLOOKUP(J2900,Validation!B$2:C$15,2,FALSE),FALSE)) &amp; " " &amp; IF(ISERROR(IF(LEFT(J2900,1)="A",IF(IF(VLOOKUP(R2900,SpeciesValidation!D:W,20,FALSE)=FALSE,OR(TEXT(A2900,"MMDD")&lt;VLOOKUP(R2900,SpeciesValidation!D:W,18,FALSE),TEXT(A2900,"MMDD")&gt;VLOOKUP(R2900,SpeciesValidation!D:W,19,FALSE)),IF(TEXT(A2900,"MMDD")&lt;"0701",TEXT(A2900,"MMDD")&gt;VLOOKUP(R2900,SpeciesValidation!D:W,18,FALSE),TEXT(A2900,"MMDD")&lt;VLOOKUP(R2900,SpeciesValidation!D:W,19,FALSE))),"Date outside expected range for this species",""),"")),"",IF(LEFT(J2900,1)="A",IF(IF(VLOOKUP(R2900,SpeciesValidation!D:W,20,FALSE)=FALSE,OR(TEXT(A2900,"MMDD")&lt;VLOOKUP(R2900,SpeciesValidation!D:W,18,FALSE),TEXT(A2900,"MMDD")&gt;VLOOKUP(R2900,SpeciesValidation!D:W,19,FALSE)),IF(TEXT(A2900,"MMDD")&lt;"0701",TEXT(A2900,"MMDD")&gt;VLOOKUP(R2900,SpeciesValidation!D:W,18,FALSE),TEXT(A2900,"MMDD")&lt;VLOOKUP(R2900,SpeciesValidation!D:W,19,FALSE))),"Date outside expected range for this species",""),"")))</f>
        <v/>
      </c>
      <c r="M2900" s="127" t="str">
        <f>IF(LEN(E2900&amp;"")&gt;0,IF(ISERROR(VLOOKUP(R2900,SpeciesValidation!D:I,6,FALSE)),"",VLOOKUP(R2900,SpeciesValidation!D:I,6,FALSE)),"")</f>
        <v/>
      </c>
      <c r="Q2900" s="36" t="str">
        <f>IF(LEN(E2900&amp;"")&gt;0,IF(ISERROR(VLOOKUP(E2900,SpeciesValidation!B:G,2,FALSE)=TRUE),"",VLOOKUP(E2900,SpeciesValidation!B:G,2,FALSE)),"")</f>
        <v/>
      </c>
      <c r="R2900" s="36" t="str">
        <f>IF(LEN(E2900&amp;"")&gt;0,IF(ISERROR(VLOOKUP(E2900,SpeciesLookup!B:G,4,FALSE)=TRUE),"",VLOOKUP(E2900,SpeciesLookup!B:G,4,FALSE)),"")</f>
        <v/>
      </c>
    </row>
    <row r="2901" spans="1:18" ht="13.2" x14ac:dyDescent="0.25">
      <c r="A2901" s="72"/>
      <c r="D2901" s="11"/>
      <c r="G2901" s="128" t="str">
        <f>IF(LEN(E2901&amp;"")&gt;0,IF(ISERROR(VLOOKUP(E2901,SpeciesLookup!B:G,6,FALSE)=TRUE),"",VLOOKUP(E2901,SpeciesLookup!B:G,6,FALSE)),"")</f>
        <v/>
      </c>
      <c r="H2901" s="128" t="str">
        <f>IF(LEN(E2901&amp;"")&gt;0,IF(ISERROR(VLOOKUP(E2901,SpeciesLookup!B:G,5,FALSE)=TRUE),"",VLOOKUP(E2901,SpeciesLookup!B:G,5,FALSE)),"")</f>
        <v/>
      </c>
      <c r="I2901" s="11"/>
      <c r="J2901" s="73"/>
      <c r="K2901" s="11"/>
      <c r="L2901" s="127" t="str">
        <f>TRIM(IF(ISERROR(VLOOKUP(R2901,SpeciesValidation!D:T,IF(ISNA(VLOOKUP(J2901,Validation!B$2:C$15,2,FALSE)),FALSE,VLOOKUP(J2901,Validation!B$2:C$15,2,FALSE)))),IF(LEN(E2901&amp;"")&gt;0,"",""),VLOOKUP(R2901,SpeciesValidation!D:T,VLOOKUP(J2901,Validation!B$2:C$15,2,FALSE),FALSE)) &amp; " " &amp; IF(ISERROR(IF(LEFT(J2901,1)="A",IF(IF(VLOOKUP(R2901,SpeciesValidation!D:W,20,FALSE)=FALSE,OR(TEXT(A2901,"MMDD")&lt;VLOOKUP(R2901,SpeciesValidation!D:W,18,FALSE),TEXT(A2901,"MMDD")&gt;VLOOKUP(R2901,SpeciesValidation!D:W,19,FALSE)),IF(TEXT(A2901,"MMDD")&lt;"0701",TEXT(A2901,"MMDD")&gt;VLOOKUP(R2901,SpeciesValidation!D:W,18,FALSE),TEXT(A2901,"MMDD")&lt;VLOOKUP(R2901,SpeciesValidation!D:W,19,FALSE))),"Date outside expected range for this species",""),"")),"",IF(LEFT(J2901,1)="A",IF(IF(VLOOKUP(R2901,SpeciesValidation!D:W,20,FALSE)=FALSE,OR(TEXT(A2901,"MMDD")&lt;VLOOKUP(R2901,SpeciesValidation!D:W,18,FALSE),TEXT(A2901,"MMDD")&gt;VLOOKUP(R2901,SpeciesValidation!D:W,19,FALSE)),IF(TEXT(A2901,"MMDD")&lt;"0701",TEXT(A2901,"MMDD")&gt;VLOOKUP(R2901,SpeciesValidation!D:W,18,FALSE),TEXT(A2901,"MMDD")&lt;VLOOKUP(R2901,SpeciesValidation!D:W,19,FALSE))),"Date outside expected range for this species",""),"")))</f>
        <v/>
      </c>
      <c r="M2901" s="127" t="str">
        <f>IF(LEN(E2901&amp;"")&gt;0,IF(ISERROR(VLOOKUP(R2901,SpeciesValidation!D:I,6,FALSE)),"",VLOOKUP(R2901,SpeciesValidation!D:I,6,FALSE)),"")</f>
        <v/>
      </c>
      <c r="Q2901" s="36" t="str">
        <f>IF(LEN(E2901&amp;"")&gt;0,IF(ISERROR(VLOOKUP(E2901,SpeciesValidation!B:G,2,FALSE)=TRUE),"",VLOOKUP(E2901,SpeciesValidation!B:G,2,FALSE)),"")</f>
        <v/>
      </c>
      <c r="R2901" s="36" t="str">
        <f>IF(LEN(E2901&amp;"")&gt;0,IF(ISERROR(VLOOKUP(E2901,SpeciesLookup!B:G,4,FALSE)=TRUE),"",VLOOKUP(E2901,SpeciesLookup!B:G,4,FALSE)),"")</f>
        <v/>
      </c>
    </row>
    <row r="2902" spans="1:18" ht="13.2" x14ac:dyDescent="0.25">
      <c r="A2902" s="72"/>
      <c r="D2902" s="11"/>
      <c r="G2902" s="128" t="str">
        <f>IF(LEN(E2902&amp;"")&gt;0,IF(ISERROR(VLOOKUP(E2902,SpeciesLookup!B:G,6,FALSE)=TRUE),"",VLOOKUP(E2902,SpeciesLookup!B:G,6,FALSE)),"")</f>
        <v/>
      </c>
      <c r="H2902" s="128" t="str">
        <f>IF(LEN(E2902&amp;"")&gt;0,IF(ISERROR(VLOOKUP(E2902,SpeciesLookup!B:G,5,FALSE)=TRUE),"",VLOOKUP(E2902,SpeciesLookup!B:G,5,FALSE)),"")</f>
        <v/>
      </c>
      <c r="I2902" s="11"/>
      <c r="J2902" s="73"/>
      <c r="K2902" s="11"/>
      <c r="L2902" s="127" t="str">
        <f>TRIM(IF(ISERROR(VLOOKUP(R2902,SpeciesValidation!D:T,IF(ISNA(VLOOKUP(J2902,Validation!B$2:C$15,2,FALSE)),FALSE,VLOOKUP(J2902,Validation!B$2:C$15,2,FALSE)))),IF(LEN(E2902&amp;"")&gt;0,"",""),VLOOKUP(R2902,SpeciesValidation!D:T,VLOOKUP(J2902,Validation!B$2:C$15,2,FALSE),FALSE)) &amp; " " &amp; IF(ISERROR(IF(LEFT(J2902,1)="A",IF(IF(VLOOKUP(R2902,SpeciesValidation!D:W,20,FALSE)=FALSE,OR(TEXT(A2902,"MMDD")&lt;VLOOKUP(R2902,SpeciesValidation!D:W,18,FALSE),TEXT(A2902,"MMDD")&gt;VLOOKUP(R2902,SpeciesValidation!D:W,19,FALSE)),IF(TEXT(A2902,"MMDD")&lt;"0701",TEXT(A2902,"MMDD")&gt;VLOOKUP(R2902,SpeciesValidation!D:W,18,FALSE),TEXT(A2902,"MMDD")&lt;VLOOKUP(R2902,SpeciesValidation!D:W,19,FALSE))),"Date outside expected range for this species",""),"")),"",IF(LEFT(J2902,1)="A",IF(IF(VLOOKUP(R2902,SpeciesValidation!D:W,20,FALSE)=FALSE,OR(TEXT(A2902,"MMDD")&lt;VLOOKUP(R2902,SpeciesValidation!D:W,18,FALSE),TEXT(A2902,"MMDD")&gt;VLOOKUP(R2902,SpeciesValidation!D:W,19,FALSE)),IF(TEXT(A2902,"MMDD")&lt;"0701",TEXT(A2902,"MMDD")&gt;VLOOKUP(R2902,SpeciesValidation!D:W,18,FALSE),TEXT(A2902,"MMDD")&lt;VLOOKUP(R2902,SpeciesValidation!D:W,19,FALSE))),"Date outside expected range for this species",""),"")))</f>
        <v/>
      </c>
      <c r="M2902" s="127" t="str">
        <f>IF(LEN(E2902&amp;"")&gt;0,IF(ISERROR(VLOOKUP(R2902,SpeciesValidation!D:I,6,FALSE)),"",VLOOKUP(R2902,SpeciesValidation!D:I,6,FALSE)),"")</f>
        <v/>
      </c>
      <c r="Q2902" s="36" t="str">
        <f>IF(LEN(E2902&amp;"")&gt;0,IF(ISERROR(VLOOKUP(E2902,SpeciesValidation!B:G,2,FALSE)=TRUE),"",VLOOKUP(E2902,SpeciesValidation!B:G,2,FALSE)),"")</f>
        <v/>
      </c>
      <c r="R2902" s="36" t="str">
        <f>IF(LEN(E2902&amp;"")&gt;0,IF(ISERROR(VLOOKUP(E2902,SpeciesLookup!B:G,4,FALSE)=TRUE),"",VLOOKUP(E2902,SpeciesLookup!B:G,4,FALSE)),"")</f>
        <v/>
      </c>
    </row>
    <row r="2903" spans="1:18" ht="13.2" x14ac:dyDescent="0.25">
      <c r="A2903" s="72"/>
      <c r="D2903" s="11"/>
      <c r="G2903" s="128" t="str">
        <f>IF(LEN(E2903&amp;"")&gt;0,IF(ISERROR(VLOOKUP(E2903,SpeciesLookup!B:G,6,FALSE)=TRUE),"",VLOOKUP(E2903,SpeciesLookup!B:G,6,FALSE)),"")</f>
        <v/>
      </c>
      <c r="H2903" s="128" t="str">
        <f>IF(LEN(E2903&amp;"")&gt;0,IF(ISERROR(VLOOKUP(E2903,SpeciesLookup!B:G,5,FALSE)=TRUE),"",VLOOKUP(E2903,SpeciesLookup!B:G,5,FALSE)),"")</f>
        <v/>
      </c>
      <c r="I2903" s="11"/>
      <c r="J2903" s="73"/>
      <c r="K2903" s="11"/>
      <c r="L2903" s="127" t="str">
        <f>TRIM(IF(ISERROR(VLOOKUP(R2903,SpeciesValidation!D:T,IF(ISNA(VLOOKUP(J2903,Validation!B$2:C$15,2,FALSE)),FALSE,VLOOKUP(J2903,Validation!B$2:C$15,2,FALSE)))),IF(LEN(E2903&amp;"")&gt;0,"",""),VLOOKUP(R2903,SpeciesValidation!D:T,VLOOKUP(J2903,Validation!B$2:C$15,2,FALSE),FALSE)) &amp; " " &amp; IF(ISERROR(IF(LEFT(J2903,1)="A",IF(IF(VLOOKUP(R2903,SpeciesValidation!D:W,20,FALSE)=FALSE,OR(TEXT(A2903,"MMDD")&lt;VLOOKUP(R2903,SpeciesValidation!D:W,18,FALSE),TEXT(A2903,"MMDD")&gt;VLOOKUP(R2903,SpeciesValidation!D:W,19,FALSE)),IF(TEXT(A2903,"MMDD")&lt;"0701",TEXT(A2903,"MMDD")&gt;VLOOKUP(R2903,SpeciesValidation!D:W,18,FALSE),TEXT(A2903,"MMDD")&lt;VLOOKUP(R2903,SpeciesValidation!D:W,19,FALSE))),"Date outside expected range for this species",""),"")),"",IF(LEFT(J2903,1)="A",IF(IF(VLOOKUP(R2903,SpeciesValidation!D:W,20,FALSE)=FALSE,OR(TEXT(A2903,"MMDD")&lt;VLOOKUP(R2903,SpeciesValidation!D:W,18,FALSE),TEXT(A2903,"MMDD")&gt;VLOOKUP(R2903,SpeciesValidation!D:W,19,FALSE)),IF(TEXT(A2903,"MMDD")&lt;"0701",TEXT(A2903,"MMDD")&gt;VLOOKUP(R2903,SpeciesValidation!D:W,18,FALSE),TEXT(A2903,"MMDD")&lt;VLOOKUP(R2903,SpeciesValidation!D:W,19,FALSE))),"Date outside expected range for this species",""),"")))</f>
        <v/>
      </c>
      <c r="M2903" s="127" t="str">
        <f>IF(LEN(E2903&amp;"")&gt;0,IF(ISERROR(VLOOKUP(R2903,SpeciesValidation!D:I,6,FALSE)),"",VLOOKUP(R2903,SpeciesValidation!D:I,6,FALSE)),"")</f>
        <v/>
      </c>
      <c r="Q2903" s="36" t="str">
        <f>IF(LEN(E2903&amp;"")&gt;0,IF(ISERROR(VLOOKUP(E2903,SpeciesValidation!B:G,2,FALSE)=TRUE),"",VLOOKUP(E2903,SpeciesValidation!B:G,2,FALSE)),"")</f>
        <v/>
      </c>
      <c r="R2903" s="36" t="str">
        <f>IF(LEN(E2903&amp;"")&gt;0,IF(ISERROR(VLOOKUP(E2903,SpeciesLookup!B:G,4,FALSE)=TRUE),"",VLOOKUP(E2903,SpeciesLookup!B:G,4,FALSE)),"")</f>
        <v/>
      </c>
    </row>
    <row r="2904" spans="1:18" ht="13.2" x14ac:dyDescent="0.25">
      <c r="A2904" s="72"/>
      <c r="D2904" s="11"/>
      <c r="G2904" s="128" t="str">
        <f>IF(LEN(E2904&amp;"")&gt;0,IF(ISERROR(VLOOKUP(E2904,SpeciesLookup!B:G,6,FALSE)=TRUE),"",VLOOKUP(E2904,SpeciesLookup!B:G,6,FALSE)),"")</f>
        <v/>
      </c>
      <c r="H2904" s="128" t="str">
        <f>IF(LEN(E2904&amp;"")&gt;0,IF(ISERROR(VLOOKUP(E2904,SpeciesLookup!B:G,5,FALSE)=TRUE),"",VLOOKUP(E2904,SpeciesLookup!B:G,5,FALSE)),"")</f>
        <v/>
      </c>
      <c r="I2904" s="11"/>
      <c r="J2904" s="73"/>
      <c r="K2904" s="11"/>
      <c r="L2904" s="127" t="str">
        <f>TRIM(IF(ISERROR(VLOOKUP(R2904,SpeciesValidation!D:T,IF(ISNA(VLOOKUP(J2904,Validation!B$2:C$15,2,FALSE)),FALSE,VLOOKUP(J2904,Validation!B$2:C$15,2,FALSE)))),IF(LEN(E2904&amp;"")&gt;0,"",""),VLOOKUP(R2904,SpeciesValidation!D:T,VLOOKUP(J2904,Validation!B$2:C$15,2,FALSE),FALSE)) &amp; " " &amp; IF(ISERROR(IF(LEFT(J2904,1)="A",IF(IF(VLOOKUP(R2904,SpeciesValidation!D:W,20,FALSE)=FALSE,OR(TEXT(A2904,"MMDD")&lt;VLOOKUP(R2904,SpeciesValidation!D:W,18,FALSE),TEXT(A2904,"MMDD")&gt;VLOOKUP(R2904,SpeciesValidation!D:W,19,FALSE)),IF(TEXT(A2904,"MMDD")&lt;"0701",TEXT(A2904,"MMDD")&gt;VLOOKUP(R2904,SpeciesValidation!D:W,18,FALSE),TEXT(A2904,"MMDD")&lt;VLOOKUP(R2904,SpeciesValidation!D:W,19,FALSE))),"Date outside expected range for this species",""),"")),"",IF(LEFT(J2904,1)="A",IF(IF(VLOOKUP(R2904,SpeciesValidation!D:W,20,FALSE)=FALSE,OR(TEXT(A2904,"MMDD")&lt;VLOOKUP(R2904,SpeciesValidation!D:W,18,FALSE),TEXT(A2904,"MMDD")&gt;VLOOKUP(R2904,SpeciesValidation!D:W,19,FALSE)),IF(TEXT(A2904,"MMDD")&lt;"0701",TEXT(A2904,"MMDD")&gt;VLOOKUP(R2904,SpeciesValidation!D:W,18,FALSE),TEXT(A2904,"MMDD")&lt;VLOOKUP(R2904,SpeciesValidation!D:W,19,FALSE))),"Date outside expected range for this species",""),"")))</f>
        <v/>
      </c>
      <c r="M2904" s="127" t="str">
        <f>IF(LEN(E2904&amp;"")&gt;0,IF(ISERROR(VLOOKUP(R2904,SpeciesValidation!D:I,6,FALSE)),"",VLOOKUP(R2904,SpeciesValidation!D:I,6,FALSE)),"")</f>
        <v/>
      </c>
      <c r="Q2904" s="36" t="str">
        <f>IF(LEN(E2904&amp;"")&gt;0,IF(ISERROR(VLOOKUP(E2904,SpeciesValidation!B:G,2,FALSE)=TRUE),"",VLOOKUP(E2904,SpeciesValidation!B:G,2,FALSE)),"")</f>
        <v/>
      </c>
      <c r="R2904" s="36" t="str">
        <f>IF(LEN(E2904&amp;"")&gt;0,IF(ISERROR(VLOOKUP(E2904,SpeciesLookup!B:G,4,FALSE)=TRUE),"",VLOOKUP(E2904,SpeciesLookup!B:G,4,FALSE)),"")</f>
        <v/>
      </c>
    </row>
    <row r="2905" spans="1:18" ht="13.2" x14ac:dyDescent="0.25">
      <c r="A2905" s="72"/>
      <c r="D2905" s="11"/>
      <c r="G2905" s="128" t="str">
        <f>IF(LEN(E2905&amp;"")&gt;0,IF(ISERROR(VLOOKUP(E2905,SpeciesLookup!B:G,6,FALSE)=TRUE),"",VLOOKUP(E2905,SpeciesLookup!B:G,6,FALSE)),"")</f>
        <v/>
      </c>
      <c r="H2905" s="128" t="str">
        <f>IF(LEN(E2905&amp;"")&gt;0,IF(ISERROR(VLOOKUP(E2905,SpeciesLookup!B:G,5,FALSE)=TRUE),"",VLOOKUP(E2905,SpeciesLookup!B:G,5,FALSE)),"")</f>
        <v/>
      </c>
      <c r="I2905" s="11"/>
      <c r="J2905" s="73"/>
      <c r="K2905" s="11"/>
      <c r="L2905" s="127" t="str">
        <f>TRIM(IF(ISERROR(VLOOKUP(R2905,SpeciesValidation!D:T,IF(ISNA(VLOOKUP(J2905,Validation!B$2:C$15,2,FALSE)),FALSE,VLOOKUP(J2905,Validation!B$2:C$15,2,FALSE)))),IF(LEN(E2905&amp;"")&gt;0,"",""),VLOOKUP(R2905,SpeciesValidation!D:T,VLOOKUP(J2905,Validation!B$2:C$15,2,FALSE),FALSE)) &amp; " " &amp; IF(ISERROR(IF(LEFT(J2905,1)="A",IF(IF(VLOOKUP(R2905,SpeciesValidation!D:W,20,FALSE)=FALSE,OR(TEXT(A2905,"MMDD")&lt;VLOOKUP(R2905,SpeciesValidation!D:W,18,FALSE),TEXT(A2905,"MMDD")&gt;VLOOKUP(R2905,SpeciesValidation!D:W,19,FALSE)),IF(TEXT(A2905,"MMDD")&lt;"0701",TEXT(A2905,"MMDD")&gt;VLOOKUP(R2905,SpeciesValidation!D:W,18,FALSE),TEXT(A2905,"MMDD")&lt;VLOOKUP(R2905,SpeciesValidation!D:W,19,FALSE))),"Date outside expected range for this species",""),"")),"",IF(LEFT(J2905,1)="A",IF(IF(VLOOKUP(R2905,SpeciesValidation!D:W,20,FALSE)=FALSE,OR(TEXT(A2905,"MMDD")&lt;VLOOKUP(R2905,SpeciesValidation!D:W,18,FALSE),TEXT(A2905,"MMDD")&gt;VLOOKUP(R2905,SpeciesValidation!D:W,19,FALSE)),IF(TEXT(A2905,"MMDD")&lt;"0701",TEXT(A2905,"MMDD")&gt;VLOOKUP(R2905,SpeciesValidation!D:W,18,FALSE),TEXT(A2905,"MMDD")&lt;VLOOKUP(R2905,SpeciesValidation!D:W,19,FALSE))),"Date outside expected range for this species",""),"")))</f>
        <v/>
      </c>
      <c r="M2905" s="127" t="str">
        <f>IF(LEN(E2905&amp;"")&gt;0,IF(ISERROR(VLOOKUP(R2905,SpeciesValidation!D:I,6,FALSE)),"",VLOOKUP(R2905,SpeciesValidation!D:I,6,FALSE)),"")</f>
        <v/>
      </c>
      <c r="Q2905" s="36" t="str">
        <f>IF(LEN(E2905&amp;"")&gt;0,IF(ISERROR(VLOOKUP(E2905,SpeciesValidation!B:G,2,FALSE)=TRUE),"",VLOOKUP(E2905,SpeciesValidation!B:G,2,FALSE)),"")</f>
        <v/>
      </c>
      <c r="R2905" s="36" t="str">
        <f>IF(LEN(E2905&amp;"")&gt;0,IF(ISERROR(VLOOKUP(E2905,SpeciesLookup!B:G,4,FALSE)=TRUE),"",VLOOKUP(E2905,SpeciesLookup!B:G,4,FALSE)),"")</f>
        <v/>
      </c>
    </row>
    <row r="2906" spans="1:18" ht="13.2" x14ac:dyDescent="0.25">
      <c r="A2906" s="72"/>
      <c r="D2906" s="11"/>
      <c r="G2906" s="128" t="str">
        <f>IF(LEN(E2906&amp;"")&gt;0,IF(ISERROR(VLOOKUP(E2906,SpeciesLookup!B:G,6,FALSE)=TRUE),"",VLOOKUP(E2906,SpeciesLookup!B:G,6,FALSE)),"")</f>
        <v/>
      </c>
      <c r="H2906" s="128" t="str">
        <f>IF(LEN(E2906&amp;"")&gt;0,IF(ISERROR(VLOOKUP(E2906,SpeciesLookup!B:G,5,FALSE)=TRUE),"",VLOOKUP(E2906,SpeciesLookup!B:G,5,FALSE)),"")</f>
        <v/>
      </c>
      <c r="I2906" s="11"/>
      <c r="J2906" s="73"/>
      <c r="K2906" s="11"/>
      <c r="L2906" s="127" t="str">
        <f>TRIM(IF(ISERROR(VLOOKUP(R2906,SpeciesValidation!D:T,IF(ISNA(VLOOKUP(J2906,Validation!B$2:C$15,2,FALSE)),FALSE,VLOOKUP(J2906,Validation!B$2:C$15,2,FALSE)))),IF(LEN(E2906&amp;"")&gt;0,"",""),VLOOKUP(R2906,SpeciesValidation!D:T,VLOOKUP(J2906,Validation!B$2:C$15,2,FALSE),FALSE)) &amp; " " &amp; IF(ISERROR(IF(LEFT(J2906,1)="A",IF(IF(VLOOKUP(R2906,SpeciesValidation!D:W,20,FALSE)=FALSE,OR(TEXT(A2906,"MMDD")&lt;VLOOKUP(R2906,SpeciesValidation!D:W,18,FALSE),TEXT(A2906,"MMDD")&gt;VLOOKUP(R2906,SpeciesValidation!D:W,19,FALSE)),IF(TEXT(A2906,"MMDD")&lt;"0701",TEXT(A2906,"MMDD")&gt;VLOOKUP(R2906,SpeciesValidation!D:W,18,FALSE),TEXT(A2906,"MMDD")&lt;VLOOKUP(R2906,SpeciesValidation!D:W,19,FALSE))),"Date outside expected range for this species",""),"")),"",IF(LEFT(J2906,1)="A",IF(IF(VLOOKUP(R2906,SpeciesValidation!D:W,20,FALSE)=FALSE,OR(TEXT(A2906,"MMDD")&lt;VLOOKUP(R2906,SpeciesValidation!D:W,18,FALSE),TEXT(A2906,"MMDD")&gt;VLOOKUP(R2906,SpeciesValidation!D:W,19,FALSE)),IF(TEXT(A2906,"MMDD")&lt;"0701",TEXT(A2906,"MMDD")&gt;VLOOKUP(R2906,SpeciesValidation!D:W,18,FALSE),TEXT(A2906,"MMDD")&lt;VLOOKUP(R2906,SpeciesValidation!D:W,19,FALSE))),"Date outside expected range for this species",""),"")))</f>
        <v/>
      </c>
      <c r="M2906" s="127" t="str">
        <f>IF(LEN(E2906&amp;"")&gt;0,IF(ISERROR(VLOOKUP(R2906,SpeciesValidation!D:I,6,FALSE)),"",VLOOKUP(R2906,SpeciesValidation!D:I,6,FALSE)),"")</f>
        <v/>
      </c>
      <c r="Q2906" s="36" t="str">
        <f>IF(LEN(E2906&amp;"")&gt;0,IF(ISERROR(VLOOKUP(E2906,SpeciesValidation!B:G,2,FALSE)=TRUE),"",VLOOKUP(E2906,SpeciesValidation!B:G,2,FALSE)),"")</f>
        <v/>
      </c>
      <c r="R2906" s="36" t="str">
        <f>IF(LEN(E2906&amp;"")&gt;0,IF(ISERROR(VLOOKUP(E2906,SpeciesLookup!B:G,4,FALSE)=TRUE),"",VLOOKUP(E2906,SpeciesLookup!B:G,4,FALSE)),"")</f>
        <v/>
      </c>
    </row>
    <row r="2907" spans="1:18" ht="13.2" x14ac:dyDescent="0.25">
      <c r="A2907" s="72"/>
      <c r="D2907" s="11"/>
      <c r="G2907" s="128" t="str">
        <f>IF(LEN(E2907&amp;"")&gt;0,IF(ISERROR(VLOOKUP(E2907,SpeciesLookup!B:G,6,FALSE)=TRUE),"",VLOOKUP(E2907,SpeciesLookup!B:G,6,FALSE)),"")</f>
        <v/>
      </c>
      <c r="H2907" s="128" t="str">
        <f>IF(LEN(E2907&amp;"")&gt;0,IF(ISERROR(VLOOKUP(E2907,SpeciesLookup!B:G,5,FALSE)=TRUE),"",VLOOKUP(E2907,SpeciesLookup!B:G,5,FALSE)),"")</f>
        <v/>
      </c>
      <c r="I2907" s="11"/>
      <c r="J2907" s="73"/>
      <c r="K2907" s="11"/>
      <c r="L2907" s="127" t="str">
        <f>TRIM(IF(ISERROR(VLOOKUP(R2907,SpeciesValidation!D:T,IF(ISNA(VLOOKUP(J2907,Validation!B$2:C$15,2,FALSE)),FALSE,VLOOKUP(J2907,Validation!B$2:C$15,2,FALSE)))),IF(LEN(E2907&amp;"")&gt;0,"",""),VLOOKUP(R2907,SpeciesValidation!D:T,VLOOKUP(J2907,Validation!B$2:C$15,2,FALSE),FALSE)) &amp; " " &amp; IF(ISERROR(IF(LEFT(J2907,1)="A",IF(IF(VLOOKUP(R2907,SpeciesValidation!D:W,20,FALSE)=FALSE,OR(TEXT(A2907,"MMDD")&lt;VLOOKUP(R2907,SpeciesValidation!D:W,18,FALSE),TEXT(A2907,"MMDD")&gt;VLOOKUP(R2907,SpeciesValidation!D:W,19,FALSE)),IF(TEXT(A2907,"MMDD")&lt;"0701",TEXT(A2907,"MMDD")&gt;VLOOKUP(R2907,SpeciesValidation!D:W,18,FALSE),TEXT(A2907,"MMDD")&lt;VLOOKUP(R2907,SpeciesValidation!D:W,19,FALSE))),"Date outside expected range for this species",""),"")),"",IF(LEFT(J2907,1)="A",IF(IF(VLOOKUP(R2907,SpeciesValidation!D:W,20,FALSE)=FALSE,OR(TEXT(A2907,"MMDD")&lt;VLOOKUP(R2907,SpeciesValidation!D:W,18,FALSE),TEXT(A2907,"MMDD")&gt;VLOOKUP(R2907,SpeciesValidation!D:W,19,FALSE)),IF(TEXT(A2907,"MMDD")&lt;"0701",TEXT(A2907,"MMDD")&gt;VLOOKUP(R2907,SpeciesValidation!D:W,18,FALSE),TEXT(A2907,"MMDD")&lt;VLOOKUP(R2907,SpeciesValidation!D:W,19,FALSE))),"Date outside expected range for this species",""),"")))</f>
        <v/>
      </c>
      <c r="M2907" s="127" t="str">
        <f>IF(LEN(E2907&amp;"")&gt;0,IF(ISERROR(VLOOKUP(R2907,SpeciesValidation!D:I,6,FALSE)),"",VLOOKUP(R2907,SpeciesValidation!D:I,6,FALSE)),"")</f>
        <v/>
      </c>
      <c r="Q2907" s="36" t="str">
        <f>IF(LEN(E2907&amp;"")&gt;0,IF(ISERROR(VLOOKUP(E2907,SpeciesValidation!B:G,2,FALSE)=TRUE),"",VLOOKUP(E2907,SpeciesValidation!B:G,2,FALSE)),"")</f>
        <v/>
      </c>
      <c r="R2907" s="36" t="str">
        <f>IF(LEN(E2907&amp;"")&gt;0,IF(ISERROR(VLOOKUP(E2907,SpeciesLookup!B:G,4,FALSE)=TRUE),"",VLOOKUP(E2907,SpeciesLookup!B:G,4,FALSE)),"")</f>
        <v/>
      </c>
    </row>
    <row r="2908" spans="1:18" ht="13.2" x14ac:dyDescent="0.25">
      <c r="A2908" s="72"/>
      <c r="D2908" s="11"/>
      <c r="G2908" s="128" t="str">
        <f>IF(LEN(E2908&amp;"")&gt;0,IF(ISERROR(VLOOKUP(E2908,SpeciesLookup!B:G,6,FALSE)=TRUE),"",VLOOKUP(E2908,SpeciesLookup!B:G,6,FALSE)),"")</f>
        <v/>
      </c>
      <c r="H2908" s="128" t="str">
        <f>IF(LEN(E2908&amp;"")&gt;0,IF(ISERROR(VLOOKUP(E2908,SpeciesLookup!B:G,5,FALSE)=TRUE),"",VLOOKUP(E2908,SpeciesLookup!B:G,5,FALSE)),"")</f>
        <v/>
      </c>
      <c r="I2908" s="11"/>
      <c r="J2908" s="73"/>
      <c r="K2908" s="11"/>
      <c r="L2908" s="127" t="str">
        <f>TRIM(IF(ISERROR(VLOOKUP(R2908,SpeciesValidation!D:T,IF(ISNA(VLOOKUP(J2908,Validation!B$2:C$15,2,FALSE)),FALSE,VLOOKUP(J2908,Validation!B$2:C$15,2,FALSE)))),IF(LEN(E2908&amp;"")&gt;0,"",""),VLOOKUP(R2908,SpeciesValidation!D:T,VLOOKUP(J2908,Validation!B$2:C$15,2,FALSE),FALSE)) &amp; " " &amp; IF(ISERROR(IF(LEFT(J2908,1)="A",IF(IF(VLOOKUP(R2908,SpeciesValidation!D:W,20,FALSE)=FALSE,OR(TEXT(A2908,"MMDD")&lt;VLOOKUP(R2908,SpeciesValidation!D:W,18,FALSE),TEXT(A2908,"MMDD")&gt;VLOOKUP(R2908,SpeciesValidation!D:W,19,FALSE)),IF(TEXT(A2908,"MMDD")&lt;"0701",TEXT(A2908,"MMDD")&gt;VLOOKUP(R2908,SpeciesValidation!D:W,18,FALSE),TEXT(A2908,"MMDD")&lt;VLOOKUP(R2908,SpeciesValidation!D:W,19,FALSE))),"Date outside expected range for this species",""),"")),"",IF(LEFT(J2908,1)="A",IF(IF(VLOOKUP(R2908,SpeciesValidation!D:W,20,FALSE)=FALSE,OR(TEXT(A2908,"MMDD")&lt;VLOOKUP(R2908,SpeciesValidation!D:W,18,FALSE),TEXT(A2908,"MMDD")&gt;VLOOKUP(R2908,SpeciesValidation!D:W,19,FALSE)),IF(TEXT(A2908,"MMDD")&lt;"0701",TEXT(A2908,"MMDD")&gt;VLOOKUP(R2908,SpeciesValidation!D:W,18,FALSE),TEXT(A2908,"MMDD")&lt;VLOOKUP(R2908,SpeciesValidation!D:W,19,FALSE))),"Date outside expected range for this species",""),"")))</f>
        <v/>
      </c>
      <c r="M2908" s="127" t="str">
        <f>IF(LEN(E2908&amp;"")&gt;0,IF(ISERROR(VLOOKUP(R2908,SpeciesValidation!D:I,6,FALSE)),"",VLOOKUP(R2908,SpeciesValidation!D:I,6,FALSE)),"")</f>
        <v/>
      </c>
      <c r="Q2908" s="36" t="str">
        <f>IF(LEN(E2908&amp;"")&gt;0,IF(ISERROR(VLOOKUP(E2908,SpeciesValidation!B:G,2,FALSE)=TRUE),"",VLOOKUP(E2908,SpeciesValidation!B:G,2,FALSE)),"")</f>
        <v/>
      </c>
      <c r="R2908" s="36" t="str">
        <f>IF(LEN(E2908&amp;"")&gt;0,IF(ISERROR(VLOOKUP(E2908,SpeciesLookup!B:G,4,FALSE)=TRUE),"",VLOOKUP(E2908,SpeciesLookup!B:G,4,FALSE)),"")</f>
        <v/>
      </c>
    </row>
    <row r="2909" spans="1:18" ht="13.2" x14ac:dyDescent="0.25">
      <c r="A2909" s="72"/>
      <c r="D2909" s="11"/>
      <c r="G2909" s="128" t="str">
        <f>IF(LEN(E2909&amp;"")&gt;0,IF(ISERROR(VLOOKUP(E2909,SpeciesLookup!B:G,6,FALSE)=TRUE),"",VLOOKUP(E2909,SpeciesLookup!B:G,6,FALSE)),"")</f>
        <v/>
      </c>
      <c r="H2909" s="128" t="str">
        <f>IF(LEN(E2909&amp;"")&gt;0,IF(ISERROR(VLOOKUP(E2909,SpeciesLookup!B:G,5,FALSE)=TRUE),"",VLOOKUP(E2909,SpeciesLookup!B:G,5,FALSE)),"")</f>
        <v/>
      </c>
      <c r="I2909" s="11"/>
      <c r="J2909" s="73"/>
      <c r="K2909" s="11"/>
      <c r="L2909" s="127" t="str">
        <f>TRIM(IF(ISERROR(VLOOKUP(R2909,SpeciesValidation!D:T,IF(ISNA(VLOOKUP(J2909,Validation!B$2:C$15,2,FALSE)),FALSE,VLOOKUP(J2909,Validation!B$2:C$15,2,FALSE)))),IF(LEN(E2909&amp;"")&gt;0,"",""),VLOOKUP(R2909,SpeciesValidation!D:T,VLOOKUP(J2909,Validation!B$2:C$15,2,FALSE),FALSE)) &amp; " " &amp; IF(ISERROR(IF(LEFT(J2909,1)="A",IF(IF(VLOOKUP(R2909,SpeciesValidation!D:W,20,FALSE)=FALSE,OR(TEXT(A2909,"MMDD")&lt;VLOOKUP(R2909,SpeciesValidation!D:W,18,FALSE),TEXT(A2909,"MMDD")&gt;VLOOKUP(R2909,SpeciesValidation!D:W,19,FALSE)),IF(TEXT(A2909,"MMDD")&lt;"0701",TEXT(A2909,"MMDD")&gt;VLOOKUP(R2909,SpeciesValidation!D:W,18,FALSE),TEXT(A2909,"MMDD")&lt;VLOOKUP(R2909,SpeciesValidation!D:W,19,FALSE))),"Date outside expected range for this species",""),"")),"",IF(LEFT(J2909,1)="A",IF(IF(VLOOKUP(R2909,SpeciesValidation!D:W,20,FALSE)=FALSE,OR(TEXT(A2909,"MMDD")&lt;VLOOKUP(R2909,SpeciesValidation!D:W,18,FALSE),TEXT(A2909,"MMDD")&gt;VLOOKUP(R2909,SpeciesValidation!D:W,19,FALSE)),IF(TEXT(A2909,"MMDD")&lt;"0701",TEXT(A2909,"MMDD")&gt;VLOOKUP(R2909,SpeciesValidation!D:W,18,FALSE),TEXT(A2909,"MMDD")&lt;VLOOKUP(R2909,SpeciesValidation!D:W,19,FALSE))),"Date outside expected range for this species",""),"")))</f>
        <v/>
      </c>
      <c r="M2909" s="127" t="str">
        <f>IF(LEN(E2909&amp;"")&gt;0,IF(ISERROR(VLOOKUP(R2909,SpeciesValidation!D:I,6,FALSE)),"",VLOOKUP(R2909,SpeciesValidation!D:I,6,FALSE)),"")</f>
        <v/>
      </c>
      <c r="Q2909" s="36" t="str">
        <f>IF(LEN(E2909&amp;"")&gt;0,IF(ISERROR(VLOOKUP(E2909,SpeciesValidation!B:G,2,FALSE)=TRUE),"",VLOOKUP(E2909,SpeciesValidation!B:G,2,FALSE)),"")</f>
        <v/>
      </c>
      <c r="R2909" s="36" t="str">
        <f>IF(LEN(E2909&amp;"")&gt;0,IF(ISERROR(VLOOKUP(E2909,SpeciesLookup!B:G,4,FALSE)=TRUE),"",VLOOKUP(E2909,SpeciesLookup!B:G,4,FALSE)),"")</f>
        <v/>
      </c>
    </row>
    <row r="2910" spans="1:18" ht="13.2" x14ac:dyDescent="0.25">
      <c r="A2910" s="72"/>
      <c r="D2910" s="11"/>
      <c r="G2910" s="128" t="str">
        <f>IF(LEN(E2910&amp;"")&gt;0,IF(ISERROR(VLOOKUP(E2910,SpeciesLookup!B:G,6,FALSE)=TRUE),"",VLOOKUP(E2910,SpeciesLookup!B:G,6,FALSE)),"")</f>
        <v/>
      </c>
      <c r="H2910" s="128" t="str">
        <f>IF(LEN(E2910&amp;"")&gt;0,IF(ISERROR(VLOOKUP(E2910,SpeciesLookup!B:G,5,FALSE)=TRUE),"",VLOOKUP(E2910,SpeciesLookup!B:G,5,FALSE)),"")</f>
        <v/>
      </c>
      <c r="I2910" s="11"/>
      <c r="J2910" s="73"/>
      <c r="K2910" s="11"/>
      <c r="L2910" s="127" t="str">
        <f>TRIM(IF(ISERROR(VLOOKUP(R2910,SpeciesValidation!D:T,IF(ISNA(VLOOKUP(J2910,Validation!B$2:C$15,2,FALSE)),FALSE,VLOOKUP(J2910,Validation!B$2:C$15,2,FALSE)))),IF(LEN(E2910&amp;"")&gt;0,"",""),VLOOKUP(R2910,SpeciesValidation!D:T,VLOOKUP(J2910,Validation!B$2:C$15,2,FALSE),FALSE)) &amp; " " &amp; IF(ISERROR(IF(LEFT(J2910,1)="A",IF(IF(VLOOKUP(R2910,SpeciesValidation!D:W,20,FALSE)=FALSE,OR(TEXT(A2910,"MMDD")&lt;VLOOKUP(R2910,SpeciesValidation!D:W,18,FALSE),TEXT(A2910,"MMDD")&gt;VLOOKUP(R2910,SpeciesValidation!D:W,19,FALSE)),IF(TEXT(A2910,"MMDD")&lt;"0701",TEXT(A2910,"MMDD")&gt;VLOOKUP(R2910,SpeciesValidation!D:W,18,FALSE),TEXT(A2910,"MMDD")&lt;VLOOKUP(R2910,SpeciesValidation!D:W,19,FALSE))),"Date outside expected range for this species",""),"")),"",IF(LEFT(J2910,1)="A",IF(IF(VLOOKUP(R2910,SpeciesValidation!D:W,20,FALSE)=FALSE,OR(TEXT(A2910,"MMDD")&lt;VLOOKUP(R2910,SpeciesValidation!D:W,18,FALSE),TEXT(A2910,"MMDD")&gt;VLOOKUP(R2910,SpeciesValidation!D:W,19,FALSE)),IF(TEXT(A2910,"MMDD")&lt;"0701",TEXT(A2910,"MMDD")&gt;VLOOKUP(R2910,SpeciesValidation!D:W,18,FALSE),TEXT(A2910,"MMDD")&lt;VLOOKUP(R2910,SpeciesValidation!D:W,19,FALSE))),"Date outside expected range for this species",""),"")))</f>
        <v/>
      </c>
      <c r="M2910" s="127" t="str">
        <f>IF(LEN(E2910&amp;"")&gt;0,IF(ISERROR(VLOOKUP(R2910,SpeciesValidation!D:I,6,FALSE)),"",VLOOKUP(R2910,SpeciesValidation!D:I,6,FALSE)),"")</f>
        <v/>
      </c>
      <c r="Q2910" s="36" t="str">
        <f>IF(LEN(E2910&amp;"")&gt;0,IF(ISERROR(VLOOKUP(E2910,SpeciesValidation!B:G,2,FALSE)=TRUE),"",VLOOKUP(E2910,SpeciesValidation!B:G,2,FALSE)),"")</f>
        <v/>
      </c>
      <c r="R2910" s="36" t="str">
        <f>IF(LEN(E2910&amp;"")&gt;0,IF(ISERROR(VLOOKUP(E2910,SpeciesLookup!B:G,4,FALSE)=TRUE),"",VLOOKUP(E2910,SpeciesLookup!B:G,4,FALSE)),"")</f>
        <v/>
      </c>
    </row>
    <row r="2911" spans="1:18" ht="13.2" x14ac:dyDescent="0.25">
      <c r="A2911" s="72"/>
      <c r="D2911" s="11"/>
      <c r="G2911" s="128" t="str">
        <f>IF(LEN(E2911&amp;"")&gt;0,IF(ISERROR(VLOOKUP(E2911,SpeciesLookup!B:G,6,FALSE)=TRUE),"",VLOOKUP(E2911,SpeciesLookup!B:G,6,FALSE)),"")</f>
        <v/>
      </c>
      <c r="H2911" s="128" t="str">
        <f>IF(LEN(E2911&amp;"")&gt;0,IF(ISERROR(VLOOKUP(E2911,SpeciesLookup!B:G,5,FALSE)=TRUE),"",VLOOKUP(E2911,SpeciesLookup!B:G,5,FALSE)),"")</f>
        <v/>
      </c>
      <c r="I2911" s="11"/>
      <c r="J2911" s="73"/>
      <c r="K2911" s="11"/>
      <c r="L2911" s="127" t="str">
        <f>TRIM(IF(ISERROR(VLOOKUP(R2911,SpeciesValidation!D:T,IF(ISNA(VLOOKUP(J2911,Validation!B$2:C$15,2,FALSE)),FALSE,VLOOKUP(J2911,Validation!B$2:C$15,2,FALSE)))),IF(LEN(E2911&amp;"")&gt;0,"",""),VLOOKUP(R2911,SpeciesValidation!D:T,VLOOKUP(J2911,Validation!B$2:C$15,2,FALSE),FALSE)) &amp; " " &amp; IF(ISERROR(IF(LEFT(J2911,1)="A",IF(IF(VLOOKUP(R2911,SpeciesValidation!D:W,20,FALSE)=FALSE,OR(TEXT(A2911,"MMDD")&lt;VLOOKUP(R2911,SpeciesValidation!D:W,18,FALSE),TEXT(A2911,"MMDD")&gt;VLOOKUP(R2911,SpeciesValidation!D:W,19,FALSE)),IF(TEXT(A2911,"MMDD")&lt;"0701",TEXT(A2911,"MMDD")&gt;VLOOKUP(R2911,SpeciesValidation!D:W,18,FALSE),TEXT(A2911,"MMDD")&lt;VLOOKUP(R2911,SpeciesValidation!D:W,19,FALSE))),"Date outside expected range for this species",""),"")),"",IF(LEFT(J2911,1)="A",IF(IF(VLOOKUP(R2911,SpeciesValidation!D:W,20,FALSE)=FALSE,OR(TEXT(A2911,"MMDD")&lt;VLOOKUP(R2911,SpeciesValidation!D:W,18,FALSE),TEXT(A2911,"MMDD")&gt;VLOOKUP(R2911,SpeciesValidation!D:W,19,FALSE)),IF(TEXT(A2911,"MMDD")&lt;"0701",TEXT(A2911,"MMDD")&gt;VLOOKUP(R2911,SpeciesValidation!D:W,18,FALSE),TEXT(A2911,"MMDD")&lt;VLOOKUP(R2911,SpeciesValidation!D:W,19,FALSE))),"Date outside expected range for this species",""),"")))</f>
        <v/>
      </c>
      <c r="M2911" s="127" t="str">
        <f>IF(LEN(E2911&amp;"")&gt;0,IF(ISERROR(VLOOKUP(R2911,SpeciesValidation!D:I,6,FALSE)),"",VLOOKUP(R2911,SpeciesValidation!D:I,6,FALSE)),"")</f>
        <v/>
      </c>
      <c r="Q2911" s="36" t="str">
        <f>IF(LEN(E2911&amp;"")&gt;0,IF(ISERROR(VLOOKUP(E2911,SpeciesValidation!B:G,2,FALSE)=TRUE),"",VLOOKUP(E2911,SpeciesValidation!B:G,2,FALSE)),"")</f>
        <v/>
      </c>
      <c r="R2911" s="36" t="str">
        <f>IF(LEN(E2911&amp;"")&gt;0,IF(ISERROR(VLOOKUP(E2911,SpeciesLookup!B:G,4,FALSE)=TRUE),"",VLOOKUP(E2911,SpeciesLookup!B:G,4,FALSE)),"")</f>
        <v/>
      </c>
    </row>
    <row r="2912" spans="1:18" ht="13.2" x14ac:dyDescent="0.25">
      <c r="A2912" s="72"/>
      <c r="D2912" s="11"/>
      <c r="G2912" s="128" t="str">
        <f>IF(LEN(E2912&amp;"")&gt;0,IF(ISERROR(VLOOKUP(E2912,SpeciesLookup!B:G,6,FALSE)=TRUE),"",VLOOKUP(E2912,SpeciesLookup!B:G,6,FALSE)),"")</f>
        <v/>
      </c>
      <c r="H2912" s="128" t="str">
        <f>IF(LEN(E2912&amp;"")&gt;0,IF(ISERROR(VLOOKUP(E2912,SpeciesLookup!B:G,5,FALSE)=TRUE),"",VLOOKUP(E2912,SpeciesLookup!B:G,5,FALSE)),"")</f>
        <v/>
      </c>
      <c r="I2912" s="11"/>
      <c r="J2912" s="73"/>
      <c r="K2912" s="11"/>
      <c r="L2912" s="127" t="str">
        <f>TRIM(IF(ISERROR(VLOOKUP(R2912,SpeciesValidation!D:T,IF(ISNA(VLOOKUP(J2912,Validation!B$2:C$15,2,FALSE)),FALSE,VLOOKUP(J2912,Validation!B$2:C$15,2,FALSE)))),IF(LEN(E2912&amp;"")&gt;0,"",""),VLOOKUP(R2912,SpeciesValidation!D:T,VLOOKUP(J2912,Validation!B$2:C$15,2,FALSE),FALSE)) &amp; " " &amp; IF(ISERROR(IF(LEFT(J2912,1)="A",IF(IF(VLOOKUP(R2912,SpeciesValidation!D:W,20,FALSE)=FALSE,OR(TEXT(A2912,"MMDD")&lt;VLOOKUP(R2912,SpeciesValidation!D:W,18,FALSE),TEXT(A2912,"MMDD")&gt;VLOOKUP(R2912,SpeciesValidation!D:W,19,FALSE)),IF(TEXT(A2912,"MMDD")&lt;"0701",TEXT(A2912,"MMDD")&gt;VLOOKUP(R2912,SpeciesValidation!D:W,18,FALSE),TEXT(A2912,"MMDD")&lt;VLOOKUP(R2912,SpeciesValidation!D:W,19,FALSE))),"Date outside expected range for this species",""),"")),"",IF(LEFT(J2912,1)="A",IF(IF(VLOOKUP(R2912,SpeciesValidation!D:W,20,FALSE)=FALSE,OR(TEXT(A2912,"MMDD")&lt;VLOOKUP(R2912,SpeciesValidation!D:W,18,FALSE),TEXT(A2912,"MMDD")&gt;VLOOKUP(R2912,SpeciesValidation!D:W,19,FALSE)),IF(TEXT(A2912,"MMDD")&lt;"0701",TEXT(A2912,"MMDD")&gt;VLOOKUP(R2912,SpeciesValidation!D:W,18,FALSE),TEXT(A2912,"MMDD")&lt;VLOOKUP(R2912,SpeciesValidation!D:W,19,FALSE))),"Date outside expected range for this species",""),"")))</f>
        <v/>
      </c>
      <c r="M2912" s="127" t="str">
        <f>IF(LEN(E2912&amp;"")&gt;0,IF(ISERROR(VLOOKUP(R2912,SpeciesValidation!D:I,6,FALSE)),"",VLOOKUP(R2912,SpeciesValidation!D:I,6,FALSE)),"")</f>
        <v/>
      </c>
      <c r="Q2912" s="36" t="str">
        <f>IF(LEN(E2912&amp;"")&gt;0,IF(ISERROR(VLOOKUP(E2912,SpeciesValidation!B:G,2,FALSE)=TRUE),"",VLOOKUP(E2912,SpeciesValidation!B:G,2,FALSE)),"")</f>
        <v/>
      </c>
      <c r="R2912" s="36" t="str">
        <f>IF(LEN(E2912&amp;"")&gt;0,IF(ISERROR(VLOOKUP(E2912,SpeciesLookup!B:G,4,FALSE)=TRUE),"",VLOOKUP(E2912,SpeciesLookup!B:G,4,FALSE)),"")</f>
        <v/>
      </c>
    </row>
    <row r="2913" spans="1:18" ht="13.2" x14ac:dyDescent="0.25">
      <c r="A2913" s="72"/>
      <c r="D2913" s="11"/>
      <c r="G2913" s="128" t="str">
        <f>IF(LEN(E2913&amp;"")&gt;0,IF(ISERROR(VLOOKUP(E2913,SpeciesLookup!B:G,6,FALSE)=TRUE),"",VLOOKUP(E2913,SpeciesLookup!B:G,6,FALSE)),"")</f>
        <v/>
      </c>
      <c r="H2913" s="128" t="str">
        <f>IF(LEN(E2913&amp;"")&gt;0,IF(ISERROR(VLOOKUP(E2913,SpeciesLookup!B:G,5,FALSE)=TRUE),"",VLOOKUP(E2913,SpeciesLookup!B:G,5,FALSE)),"")</f>
        <v/>
      </c>
      <c r="I2913" s="11"/>
      <c r="J2913" s="73"/>
      <c r="K2913" s="11"/>
      <c r="L2913" s="127" t="str">
        <f>TRIM(IF(ISERROR(VLOOKUP(R2913,SpeciesValidation!D:T,IF(ISNA(VLOOKUP(J2913,Validation!B$2:C$15,2,FALSE)),FALSE,VLOOKUP(J2913,Validation!B$2:C$15,2,FALSE)))),IF(LEN(E2913&amp;"")&gt;0,"",""),VLOOKUP(R2913,SpeciesValidation!D:T,VLOOKUP(J2913,Validation!B$2:C$15,2,FALSE),FALSE)) &amp; " " &amp; IF(ISERROR(IF(LEFT(J2913,1)="A",IF(IF(VLOOKUP(R2913,SpeciesValidation!D:W,20,FALSE)=FALSE,OR(TEXT(A2913,"MMDD")&lt;VLOOKUP(R2913,SpeciesValidation!D:W,18,FALSE),TEXT(A2913,"MMDD")&gt;VLOOKUP(R2913,SpeciesValidation!D:W,19,FALSE)),IF(TEXT(A2913,"MMDD")&lt;"0701",TEXT(A2913,"MMDD")&gt;VLOOKUP(R2913,SpeciesValidation!D:W,18,FALSE),TEXT(A2913,"MMDD")&lt;VLOOKUP(R2913,SpeciesValidation!D:W,19,FALSE))),"Date outside expected range for this species",""),"")),"",IF(LEFT(J2913,1)="A",IF(IF(VLOOKUP(R2913,SpeciesValidation!D:W,20,FALSE)=FALSE,OR(TEXT(A2913,"MMDD")&lt;VLOOKUP(R2913,SpeciesValidation!D:W,18,FALSE),TEXT(A2913,"MMDD")&gt;VLOOKUP(R2913,SpeciesValidation!D:W,19,FALSE)),IF(TEXT(A2913,"MMDD")&lt;"0701",TEXT(A2913,"MMDD")&gt;VLOOKUP(R2913,SpeciesValidation!D:W,18,FALSE),TEXT(A2913,"MMDD")&lt;VLOOKUP(R2913,SpeciesValidation!D:W,19,FALSE))),"Date outside expected range for this species",""),"")))</f>
        <v/>
      </c>
      <c r="M2913" s="127" t="str">
        <f>IF(LEN(E2913&amp;"")&gt;0,IF(ISERROR(VLOOKUP(R2913,SpeciesValidation!D:I,6,FALSE)),"",VLOOKUP(R2913,SpeciesValidation!D:I,6,FALSE)),"")</f>
        <v/>
      </c>
      <c r="Q2913" s="36" t="str">
        <f>IF(LEN(E2913&amp;"")&gt;0,IF(ISERROR(VLOOKUP(E2913,SpeciesValidation!B:G,2,FALSE)=TRUE),"",VLOOKUP(E2913,SpeciesValidation!B:G,2,FALSE)),"")</f>
        <v/>
      </c>
      <c r="R2913" s="36" t="str">
        <f>IF(LEN(E2913&amp;"")&gt;0,IF(ISERROR(VLOOKUP(E2913,SpeciesLookup!B:G,4,FALSE)=TRUE),"",VLOOKUP(E2913,SpeciesLookup!B:G,4,FALSE)),"")</f>
        <v/>
      </c>
    </row>
    <row r="2914" spans="1:18" ht="13.2" x14ac:dyDescent="0.25">
      <c r="A2914" s="72"/>
      <c r="D2914" s="11"/>
      <c r="G2914" s="128" t="str">
        <f>IF(LEN(E2914&amp;"")&gt;0,IF(ISERROR(VLOOKUP(E2914,SpeciesLookup!B:G,6,FALSE)=TRUE),"",VLOOKUP(E2914,SpeciesLookup!B:G,6,FALSE)),"")</f>
        <v/>
      </c>
      <c r="H2914" s="128" t="str">
        <f>IF(LEN(E2914&amp;"")&gt;0,IF(ISERROR(VLOOKUP(E2914,SpeciesLookup!B:G,5,FALSE)=TRUE),"",VLOOKUP(E2914,SpeciesLookup!B:G,5,FALSE)),"")</f>
        <v/>
      </c>
      <c r="I2914" s="11"/>
      <c r="J2914" s="73"/>
      <c r="K2914" s="11"/>
      <c r="L2914" s="127" t="str">
        <f>TRIM(IF(ISERROR(VLOOKUP(R2914,SpeciesValidation!D:T,IF(ISNA(VLOOKUP(J2914,Validation!B$2:C$15,2,FALSE)),FALSE,VLOOKUP(J2914,Validation!B$2:C$15,2,FALSE)))),IF(LEN(E2914&amp;"")&gt;0,"",""),VLOOKUP(R2914,SpeciesValidation!D:T,VLOOKUP(J2914,Validation!B$2:C$15,2,FALSE),FALSE)) &amp; " " &amp; IF(ISERROR(IF(LEFT(J2914,1)="A",IF(IF(VLOOKUP(R2914,SpeciesValidation!D:W,20,FALSE)=FALSE,OR(TEXT(A2914,"MMDD")&lt;VLOOKUP(R2914,SpeciesValidation!D:W,18,FALSE),TEXT(A2914,"MMDD")&gt;VLOOKUP(R2914,SpeciesValidation!D:W,19,FALSE)),IF(TEXT(A2914,"MMDD")&lt;"0701",TEXT(A2914,"MMDD")&gt;VLOOKUP(R2914,SpeciesValidation!D:W,18,FALSE),TEXT(A2914,"MMDD")&lt;VLOOKUP(R2914,SpeciesValidation!D:W,19,FALSE))),"Date outside expected range for this species",""),"")),"",IF(LEFT(J2914,1)="A",IF(IF(VLOOKUP(R2914,SpeciesValidation!D:W,20,FALSE)=FALSE,OR(TEXT(A2914,"MMDD")&lt;VLOOKUP(R2914,SpeciesValidation!D:W,18,FALSE),TEXT(A2914,"MMDD")&gt;VLOOKUP(R2914,SpeciesValidation!D:W,19,FALSE)),IF(TEXT(A2914,"MMDD")&lt;"0701",TEXT(A2914,"MMDD")&gt;VLOOKUP(R2914,SpeciesValidation!D:W,18,FALSE),TEXT(A2914,"MMDD")&lt;VLOOKUP(R2914,SpeciesValidation!D:W,19,FALSE))),"Date outside expected range for this species",""),"")))</f>
        <v/>
      </c>
      <c r="M2914" s="127" t="str">
        <f>IF(LEN(E2914&amp;"")&gt;0,IF(ISERROR(VLOOKUP(R2914,SpeciesValidation!D:I,6,FALSE)),"",VLOOKUP(R2914,SpeciesValidation!D:I,6,FALSE)),"")</f>
        <v/>
      </c>
      <c r="Q2914" s="36" t="str">
        <f>IF(LEN(E2914&amp;"")&gt;0,IF(ISERROR(VLOOKUP(E2914,SpeciesValidation!B:G,2,FALSE)=TRUE),"",VLOOKUP(E2914,SpeciesValidation!B:G,2,FALSE)),"")</f>
        <v/>
      </c>
      <c r="R2914" s="36" t="str">
        <f>IF(LEN(E2914&amp;"")&gt;0,IF(ISERROR(VLOOKUP(E2914,SpeciesLookup!B:G,4,FALSE)=TRUE),"",VLOOKUP(E2914,SpeciesLookup!B:G,4,FALSE)),"")</f>
        <v/>
      </c>
    </row>
    <row r="2915" spans="1:18" ht="13.2" x14ac:dyDescent="0.25">
      <c r="A2915" s="72"/>
      <c r="D2915" s="11"/>
      <c r="G2915" s="128" t="str">
        <f>IF(LEN(E2915&amp;"")&gt;0,IF(ISERROR(VLOOKUP(E2915,SpeciesLookup!B:G,6,FALSE)=TRUE),"",VLOOKUP(E2915,SpeciesLookup!B:G,6,FALSE)),"")</f>
        <v/>
      </c>
      <c r="H2915" s="128" t="str">
        <f>IF(LEN(E2915&amp;"")&gt;0,IF(ISERROR(VLOOKUP(E2915,SpeciesLookup!B:G,5,FALSE)=TRUE),"",VLOOKUP(E2915,SpeciesLookup!B:G,5,FALSE)),"")</f>
        <v/>
      </c>
      <c r="I2915" s="11"/>
      <c r="J2915" s="73"/>
      <c r="K2915" s="11"/>
      <c r="L2915" s="127" t="str">
        <f>TRIM(IF(ISERROR(VLOOKUP(R2915,SpeciesValidation!D:T,IF(ISNA(VLOOKUP(J2915,Validation!B$2:C$15,2,FALSE)),FALSE,VLOOKUP(J2915,Validation!B$2:C$15,2,FALSE)))),IF(LEN(E2915&amp;"")&gt;0,"",""),VLOOKUP(R2915,SpeciesValidation!D:T,VLOOKUP(J2915,Validation!B$2:C$15,2,FALSE),FALSE)) &amp; " " &amp; IF(ISERROR(IF(LEFT(J2915,1)="A",IF(IF(VLOOKUP(R2915,SpeciesValidation!D:W,20,FALSE)=FALSE,OR(TEXT(A2915,"MMDD")&lt;VLOOKUP(R2915,SpeciesValidation!D:W,18,FALSE),TEXT(A2915,"MMDD")&gt;VLOOKUP(R2915,SpeciesValidation!D:W,19,FALSE)),IF(TEXT(A2915,"MMDD")&lt;"0701",TEXT(A2915,"MMDD")&gt;VLOOKUP(R2915,SpeciesValidation!D:W,18,FALSE),TEXT(A2915,"MMDD")&lt;VLOOKUP(R2915,SpeciesValidation!D:W,19,FALSE))),"Date outside expected range for this species",""),"")),"",IF(LEFT(J2915,1)="A",IF(IF(VLOOKUP(R2915,SpeciesValidation!D:W,20,FALSE)=FALSE,OR(TEXT(A2915,"MMDD")&lt;VLOOKUP(R2915,SpeciesValidation!D:W,18,FALSE),TEXT(A2915,"MMDD")&gt;VLOOKUP(R2915,SpeciesValidation!D:W,19,FALSE)),IF(TEXT(A2915,"MMDD")&lt;"0701",TEXT(A2915,"MMDD")&gt;VLOOKUP(R2915,SpeciesValidation!D:W,18,FALSE),TEXT(A2915,"MMDD")&lt;VLOOKUP(R2915,SpeciesValidation!D:W,19,FALSE))),"Date outside expected range for this species",""),"")))</f>
        <v/>
      </c>
      <c r="M2915" s="127" t="str">
        <f>IF(LEN(E2915&amp;"")&gt;0,IF(ISERROR(VLOOKUP(R2915,SpeciesValidation!D:I,6,FALSE)),"",VLOOKUP(R2915,SpeciesValidation!D:I,6,FALSE)),"")</f>
        <v/>
      </c>
      <c r="Q2915" s="36" t="str">
        <f>IF(LEN(E2915&amp;"")&gt;0,IF(ISERROR(VLOOKUP(E2915,SpeciesValidation!B:G,2,FALSE)=TRUE),"",VLOOKUP(E2915,SpeciesValidation!B:G,2,FALSE)),"")</f>
        <v/>
      </c>
      <c r="R2915" s="36" t="str">
        <f>IF(LEN(E2915&amp;"")&gt;0,IF(ISERROR(VLOOKUP(E2915,SpeciesLookup!B:G,4,FALSE)=TRUE),"",VLOOKUP(E2915,SpeciesLookup!B:G,4,FALSE)),"")</f>
        <v/>
      </c>
    </row>
    <row r="2916" spans="1:18" ht="13.2" x14ac:dyDescent="0.25">
      <c r="A2916" s="72"/>
      <c r="D2916" s="11"/>
      <c r="G2916" s="128" t="str">
        <f>IF(LEN(E2916&amp;"")&gt;0,IF(ISERROR(VLOOKUP(E2916,SpeciesLookup!B:G,6,FALSE)=TRUE),"",VLOOKUP(E2916,SpeciesLookup!B:G,6,FALSE)),"")</f>
        <v/>
      </c>
      <c r="H2916" s="128" t="str">
        <f>IF(LEN(E2916&amp;"")&gt;0,IF(ISERROR(VLOOKUP(E2916,SpeciesLookup!B:G,5,FALSE)=TRUE),"",VLOOKUP(E2916,SpeciesLookup!B:G,5,FALSE)),"")</f>
        <v/>
      </c>
      <c r="I2916" s="11"/>
      <c r="J2916" s="73"/>
      <c r="K2916" s="11"/>
      <c r="L2916" s="127" t="str">
        <f>TRIM(IF(ISERROR(VLOOKUP(R2916,SpeciesValidation!D:T,IF(ISNA(VLOOKUP(J2916,Validation!B$2:C$15,2,FALSE)),FALSE,VLOOKUP(J2916,Validation!B$2:C$15,2,FALSE)))),IF(LEN(E2916&amp;"")&gt;0,"",""),VLOOKUP(R2916,SpeciesValidation!D:T,VLOOKUP(J2916,Validation!B$2:C$15,2,FALSE),FALSE)) &amp; " " &amp; IF(ISERROR(IF(LEFT(J2916,1)="A",IF(IF(VLOOKUP(R2916,SpeciesValidation!D:W,20,FALSE)=FALSE,OR(TEXT(A2916,"MMDD")&lt;VLOOKUP(R2916,SpeciesValidation!D:W,18,FALSE),TEXT(A2916,"MMDD")&gt;VLOOKUP(R2916,SpeciesValidation!D:W,19,FALSE)),IF(TEXT(A2916,"MMDD")&lt;"0701",TEXT(A2916,"MMDD")&gt;VLOOKUP(R2916,SpeciesValidation!D:W,18,FALSE),TEXT(A2916,"MMDD")&lt;VLOOKUP(R2916,SpeciesValidation!D:W,19,FALSE))),"Date outside expected range for this species",""),"")),"",IF(LEFT(J2916,1)="A",IF(IF(VLOOKUP(R2916,SpeciesValidation!D:W,20,FALSE)=FALSE,OR(TEXT(A2916,"MMDD")&lt;VLOOKUP(R2916,SpeciesValidation!D:W,18,FALSE),TEXT(A2916,"MMDD")&gt;VLOOKUP(R2916,SpeciesValidation!D:W,19,FALSE)),IF(TEXT(A2916,"MMDD")&lt;"0701",TEXT(A2916,"MMDD")&gt;VLOOKUP(R2916,SpeciesValidation!D:W,18,FALSE),TEXT(A2916,"MMDD")&lt;VLOOKUP(R2916,SpeciesValidation!D:W,19,FALSE))),"Date outside expected range for this species",""),"")))</f>
        <v/>
      </c>
      <c r="M2916" s="127" t="str">
        <f>IF(LEN(E2916&amp;"")&gt;0,IF(ISERROR(VLOOKUP(R2916,SpeciesValidation!D:I,6,FALSE)),"",VLOOKUP(R2916,SpeciesValidation!D:I,6,FALSE)),"")</f>
        <v/>
      </c>
      <c r="Q2916" s="36" t="str">
        <f>IF(LEN(E2916&amp;"")&gt;0,IF(ISERROR(VLOOKUP(E2916,SpeciesValidation!B:G,2,FALSE)=TRUE),"",VLOOKUP(E2916,SpeciesValidation!B:G,2,FALSE)),"")</f>
        <v/>
      </c>
      <c r="R2916" s="36" t="str">
        <f>IF(LEN(E2916&amp;"")&gt;0,IF(ISERROR(VLOOKUP(E2916,SpeciesLookup!B:G,4,FALSE)=TRUE),"",VLOOKUP(E2916,SpeciesLookup!B:G,4,FALSE)),"")</f>
        <v/>
      </c>
    </row>
    <row r="2917" spans="1:18" ht="13.2" x14ac:dyDescent="0.25">
      <c r="A2917" s="72"/>
      <c r="D2917" s="11"/>
      <c r="G2917" s="128" t="str">
        <f>IF(LEN(E2917&amp;"")&gt;0,IF(ISERROR(VLOOKUP(E2917,SpeciesLookup!B:G,6,FALSE)=TRUE),"",VLOOKUP(E2917,SpeciesLookup!B:G,6,FALSE)),"")</f>
        <v/>
      </c>
      <c r="H2917" s="128" t="str">
        <f>IF(LEN(E2917&amp;"")&gt;0,IF(ISERROR(VLOOKUP(E2917,SpeciesLookup!B:G,5,FALSE)=TRUE),"",VLOOKUP(E2917,SpeciesLookup!B:G,5,FALSE)),"")</f>
        <v/>
      </c>
      <c r="I2917" s="11"/>
      <c r="J2917" s="73"/>
      <c r="K2917" s="11"/>
      <c r="L2917" s="127" t="str">
        <f>TRIM(IF(ISERROR(VLOOKUP(R2917,SpeciesValidation!D:T,IF(ISNA(VLOOKUP(J2917,Validation!B$2:C$15,2,FALSE)),FALSE,VLOOKUP(J2917,Validation!B$2:C$15,2,FALSE)))),IF(LEN(E2917&amp;"")&gt;0,"",""),VLOOKUP(R2917,SpeciesValidation!D:T,VLOOKUP(J2917,Validation!B$2:C$15,2,FALSE),FALSE)) &amp; " " &amp; IF(ISERROR(IF(LEFT(J2917,1)="A",IF(IF(VLOOKUP(R2917,SpeciesValidation!D:W,20,FALSE)=FALSE,OR(TEXT(A2917,"MMDD")&lt;VLOOKUP(R2917,SpeciesValidation!D:W,18,FALSE),TEXT(A2917,"MMDD")&gt;VLOOKUP(R2917,SpeciesValidation!D:W,19,FALSE)),IF(TEXT(A2917,"MMDD")&lt;"0701",TEXT(A2917,"MMDD")&gt;VLOOKUP(R2917,SpeciesValidation!D:W,18,FALSE),TEXT(A2917,"MMDD")&lt;VLOOKUP(R2917,SpeciesValidation!D:W,19,FALSE))),"Date outside expected range for this species",""),"")),"",IF(LEFT(J2917,1)="A",IF(IF(VLOOKUP(R2917,SpeciesValidation!D:W,20,FALSE)=FALSE,OR(TEXT(A2917,"MMDD")&lt;VLOOKUP(R2917,SpeciesValidation!D:W,18,FALSE),TEXT(A2917,"MMDD")&gt;VLOOKUP(R2917,SpeciesValidation!D:W,19,FALSE)),IF(TEXT(A2917,"MMDD")&lt;"0701",TEXT(A2917,"MMDD")&gt;VLOOKUP(R2917,SpeciesValidation!D:W,18,FALSE),TEXT(A2917,"MMDD")&lt;VLOOKUP(R2917,SpeciesValidation!D:W,19,FALSE))),"Date outside expected range for this species",""),"")))</f>
        <v/>
      </c>
      <c r="M2917" s="127" t="str">
        <f>IF(LEN(E2917&amp;"")&gt;0,IF(ISERROR(VLOOKUP(R2917,SpeciesValidation!D:I,6,FALSE)),"",VLOOKUP(R2917,SpeciesValidation!D:I,6,FALSE)),"")</f>
        <v/>
      </c>
      <c r="Q2917" s="36" t="str">
        <f>IF(LEN(E2917&amp;"")&gt;0,IF(ISERROR(VLOOKUP(E2917,SpeciesValidation!B:G,2,FALSE)=TRUE),"",VLOOKUP(E2917,SpeciesValidation!B:G,2,FALSE)),"")</f>
        <v/>
      </c>
      <c r="R2917" s="36" t="str">
        <f>IF(LEN(E2917&amp;"")&gt;0,IF(ISERROR(VLOOKUP(E2917,SpeciesLookup!B:G,4,FALSE)=TRUE),"",VLOOKUP(E2917,SpeciesLookup!B:G,4,FALSE)),"")</f>
        <v/>
      </c>
    </row>
    <row r="2918" spans="1:18" ht="13.2" x14ac:dyDescent="0.25">
      <c r="A2918" s="72"/>
      <c r="D2918" s="11"/>
      <c r="G2918" s="128" t="str">
        <f>IF(LEN(E2918&amp;"")&gt;0,IF(ISERROR(VLOOKUP(E2918,SpeciesLookup!B:G,6,FALSE)=TRUE),"",VLOOKUP(E2918,SpeciesLookup!B:G,6,FALSE)),"")</f>
        <v/>
      </c>
      <c r="H2918" s="128" t="str">
        <f>IF(LEN(E2918&amp;"")&gt;0,IF(ISERROR(VLOOKUP(E2918,SpeciesLookup!B:G,5,FALSE)=TRUE),"",VLOOKUP(E2918,SpeciesLookup!B:G,5,FALSE)),"")</f>
        <v/>
      </c>
      <c r="I2918" s="11"/>
      <c r="J2918" s="73"/>
      <c r="K2918" s="11"/>
      <c r="L2918" s="127" t="str">
        <f>TRIM(IF(ISERROR(VLOOKUP(R2918,SpeciesValidation!D:T,IF(ISNA(VLOOKUP(J2918,Validation!B$2:C$15,2,FALSE)),FALSE,VLOOKUP(J2918,Validation!B$2:C$15,2,FALSE)))),IF(LEN(E2918&amp;"")&gt;0,"",""),VLOOKUP(R2918,SpeciesValidation!D:T,VLOOKUP(J2918,Validation!B$2:C$15,2,FALSE),FALSE)) &amp; " " &amp; IF(ISERROR(IF(LEFT(J2918,1)="A",IF(IF(VLOOKUP(R2918,SpeciesValidation!D:W,20,FALSE)=FALSE,OR(TEXT(A2918,"MMDD")&lt;VLOOKUP(R2918,SpeciesValidation!D:W,18,FALSE),TEXT(A2918,"MMDD")&gt;VLOOKUP(R2918,SpeciesValidation!D:W,19,FALSE)),IF(TEXT(A2918,"MMDD")&lt;"0701",TEXT(A2918,"MMDD")&gt;VLOOKUP(R2918,SpeciesValidation!D:W,18,FALSE),TEXT(A2918,"MMDD")&lt;VLOOKUP(R2918,SpeciesValidation!D:W,19,FALSE))),"Date outside expected range for this species",""),"")),"",IF(LEFT(J2918,1)="A",IF(IF(VLOOKUP(R2918,SpeciesValidation!D:W,20,FALSE)=FALSE,OR(TEXT(A2918,"MMDD")&lt;VLOOKUP(R2918,SpeciesValidation!D:W,18,FALSE),TEXT(A2918,"MMDD")&gt;VLOOKUP(R2918,SpeciesValidation!D:W,19,FALSE)),IF(TEXT(A2918,"MMDD")&lt;"0701",TEXT(A2918,"MMDD")&gt;VLOOKUP(R2918,SpeciesValidation!D:W,18,FALSE),TEXT(A2918,"MMDD")&lt;VLOOKUP(R2918,SpeciesValidation!D:W,19,FALSE))),"Date outside expected range for this species",""),"")))</f>
        <v/>
      </c>
      <c r="M2918" s="127" t="str">
        <f>IF(LEN(E2918&amp;"")&gt;0,IF(ISERROR(VLOOKUP(R2918,SpeciesValidation!D:I,6,FALSE)),"",VLOOKUP(R2918,SpeciesValidation!D:I,6,FALSE)),"")</f>
        <v/>
      </c>
      <c r="Q2918" s="36" t="str">
        <f>IF(LEN(E2918&amp;"")&gt;0,IF(ISERROR(VLOOKUP(E2918,SpeciesValidation!B:G,2,FALSE)=TRUE),"",VLOOKUP(E2918,SpeciesValidation!B:G,2,FALSE)),"")</f>
        <v/>
      </c>
      <c r="R2918" s="36" t="str">
        <f>IF(LEN(E2918&amp;"")&gt;0,IF(ISERROR(VLOOKUP(E2918,SpeciesLookup!B:G,4,FALSE)=TRUE),"",VLOOKUP(E2918,SpeciesLookup!B:G,4,FALSE)),"")</f>
        <v/>
      </c>
    </row>
    <row r="2919" spans="1:18" ht="13.2" x14ac:dyDescent="0.25">
      <c r="A2919" s="72"/>
      <c r="D2919" s="11"/>
      <c r="G2919" s="128" t="str">
        <f>IF(LEN(E2919&amp;"")&gt;0,IF(ISERROR(VLOOKUP(E2919,SpeciesLookup!B:G,6,FALSE)=TRUE),"",VLOOKUP(E2919,SpeciesLookup!B:G,6,FALSE)),"")</f>
        <v/>
      </c>
      <c r="H2919" s="128" t="str">
        <f>IF(LEN(E2919&amp;"")&gt;0,IF(ISERROR(VLOOKUP(E2919,SpeciesLookup!B:G,5,FALSE)=TRUE),"",VLOOKUP(E2919,SpeciesLookup!B:G,5,FALSE)),"")</f>
        <v/>
      </c>
      <c r="I2919" s="11"/>
      <c r="J2919" s="73"/>
      <c r="K2919" s="11"/>
      <c r="L2919" s="127" t="str">
        <f>TRIM(IF(ISERROR(VLOOKUP(R2919,SpeciesValidation!D:T,IF(ISNA(VLOOKUP(J2919,Validation!B$2:C$15,2,FALSE)),FALSE,VLOOKUP(J2919,Validation!B$2:C$15,2,FALSE)))),IF(LEN(E2919&amp;"")&gt;0,"",""),VLOOKUP(R2919,SpeciesValidation!D:T,VLOOKUP(J2919,Validation!B$2:C$15,2,FALSE),FALSE)) &amp; " " &amp; IF(ISERROR(IF(LEFT(J2919,1)="A",IF(IF(VLOOKUP(R2919,SpeciesValidation!D:W,20,FALSE)=FALSE,OR(TEXT(A2919,"MMDD")&lt;VLOOKUP(R2919,SpeciesValidation!D:W,18,FALSE),TEXT(A2919,"MMDD")&gt;VLOOKUP(R2919,SpeciesValidation!D:W,19,FALSE)),IF(TEXT(A2919,"MMDD")&lt;"0701",TEXT(A2919,"MMDD")&gt;VLOOKUP(R2919,SpeciesValidation!D:W,18,FALSE),TEXT(A2919,"MMDD")&lt;VLOOKUP(R2919,SpeciesValidation!D:W,19,FALSE))),"Date outside expected range for this species",""),"")),"",IF(LEFT(J2919,1)="A",IF(IF(VLOOKUP(R2919,SpeciesValidation!D:W,20,FALSE)=FALSE,OR(TEXT(A2919,"MMDD")&lt;VLOOKUP(R2919,SpeciesValidation!D:W,18,FALSE),TEXT(A2919,"MMDD")&gt;VLOOKUP(R2919,SpeciesValidation!D:W,19,FALSE)),IF(TEXT(A2919,"MMDD")&lt;"0701",TEXT(A2919,"MMDD")&gt;VLOOKUP(R2919,SpeciesValidation!D:W,18,FALSE),TEXT(A2919,"MMDD")&lt;VLOOKUP(R2919,SpeciesValidation!D:W,19,FALSE))),"Date outside expected range for this species",""),"")))</f>
        <v/>
      </c>
      <c r="M2919" s="127" t="str">
        <f>IF(LEN(E2919&amp;"")&gt;0,IF(ISERROR(VLOOKUP(R2919,SpeciesValidation!D:I,6,FALSE)),"",VLOOKUP(R2919,SpeciesValidation!D:I,6,FALSE)),"")</f>
        <v/>
      </c>
      <c r="Q2919" s="36" t="str">
        <f>IF(LEN(E2919&amp;"")&gt;0,IF(ISERROR(VLOOKUP(E2919,SpeciesValidation!B:G,2,FALSE)=TRUE),"",VLOOKUP(E2919,SpeciesValidation!B:G,2,FALSE)),"")</f>
        <v/>
      </c>
      <c r="R2919" s="36" t="str">
        <f>IF(LEN(E2919&amp;"")&gt;0,IF(ISERROR(VLOOKUP(E2919,SpeciesLookup!B:G,4,FALSE)=TRUE),"",VLOOKUP(E2919,SpeciesLookup!B:G,4,FALSE)),"")</f>
        <v/>
      </c>
    </row>
    <row r="2920" spans="1:18" ht="13.2" x14ac:dyDescent="0.25">
      <c r="A2920" s="72"/>
      <c r="D2920" s="11"/>
      <c r="G2920" s="128" t="str">
        <f>IF(LEN(E2920&amp;"")&gt;0,IF(ISERROR(VLOOKUP(E2920,SpeciesLookup!B:G,6,FALSE)=TRUE),"",VLOOKUP(E2920,SpeciesLookup!B:G,6,FALSE)),"")</f>
        <v/>
      </c>
      <c r="H2920" s="128" t="str">
        <f>IF(LEN(E2920&amp;"")&gt;0,IF(ISERROR(VLOOKUP(E2920,SpeciesLookup!B:G,5,FALSE)=TRUE),"",VLOOKUP(E2920,SpeciesLookup!B:G,5,FALSE)),"")</f>
        <v/>
      </c>
      <c r="I2920" s="11"/>
      <c r="J2920" s="73"/>
      <c r="K2920" s="11"/>
      <c r="L2920" s="127" t="str">
        <f>TRIM(IF(ISERROR(VLOOKUP(R2920,SpeciesValidation!D:T,IF(ISNA(VLOOKUP(J2920,Validation!B$2:C$15,2,FALSE)),FALSE,VLOOKUP(J2920,Validation!B$2:C$15,2,FALSE)))),IF(LEN(E2920&amp;"")&gt;0,"",""),VLOOKUP(R2920,SpeciesValidation!D:T,VLOOKUP(J2920,Validation!B$2:C$15,2,FALSE),FALSE)) &amp; " " &amp; IF(ISERROR(IF(LEFT(J2920,1)="A",IF(IF(VLOOKUP(R2920,SpeciesValidation!D:W,20,FALSE)=FALSE,OR(TEXT(A2920,"MMDD")&lt;VLOOKUP(R2920,SpeciesValidation!D:W,18,FALSE),TEXT(A2920,"MMDD")&gt;VLOOKUP(R2920,SpeciesValidation!D:W,19,FALSE)),IF(TEXT(A2920,"MMDD")&lt;"0701",TEXT(A2920,"MMDD")&gt;VLOOKUP(R2920,SpeciesValidation!D:W,18,FALSE),TEXT(A2920,"MMDD")&lt;VLOOKUP(R2920,SpeciesValidation!D:W,19,FALSE))),"Date outside expected range for this species",""),"")),"",IF(LEFT(J2920,1)="A",IF(IF(VLOOKUP(R2920,SpeciesValidation!D:W,20,FALSE)=FALSE,OR(TEXT(A2920,"MMDD")&lt;VLOOKUP(R2920,SpeciesValidation!D:W,18,FALSE),TEXT(A2920,"MMDD")&gt;VLOOKUP(R2920,SpeciesValidation!D:W,19,FALSE)),IF(TEXT(A2920,"MMDD")&lt;"0701",TEXT(A2920,"MMDD")&gt;VLOOKUP(R2920,SpeciesValidation!D:W,18,FALSE),TEXT(A2920,"MMDD")&lt;VLOOKUP(R2920,SpeciesValidation!D:W,19,FALSE))),"Date outside expected range for this species",""),"")))</f>
        <v/>
      </c>
      <c r="M2920" s="127" t="str">
        <f>IF(LEN(E2920&amp;"")&gt;0,IF(ISERROR(VLOOKUP(R2920,SpeciesValidation!D:I,6,FALSE)),"",VLOOKUP(R2920,SpeciesValidation!D:I,6,FALSE)),"")</f>
        <v/>
      </c>
      <c r="Q2920" s="36" t="str">
        <f>IF(LEN(E2920&amp;"")&gt;0,IF(ISERROR(VLOOKUP(E2920,SpeciesValidation!B:G,2,FALSE)=TRUE),"",VLOOKUP(E2920,SpeciesValidation!B:G,2,FALSE)),"")</f>
        <v/>
      </c>
      <c r="R2920" s="36" t="str">
        <f>IF(LEN(E2920&amp;"")&gt;0,IF(ISERROR(VLOOKUP(E2920,SpeciesLookup!B:G,4,FALSE)=TRUE),"",VLOOKUP(E2920,SpeciesLookup!B:G,4,FALSE)),"")</f>
        <v/>
      </c>
    </row>
    <row r="2921" spans="1:18" ht="13.2" x14ac:dyDescent="0.25">
      <c r="A2921" s="72"/>
      <c r="D2921" s="11"/>
      <c r="G2921" s="128" t="str">
        <f>IF(LEN(E2921&amp;"")&gt;0,IF(ISERROR(VLOOKUP(E2921,SpeciesLookup!B:G,6,FALSE)=TRUE),"",VLOOKUP(E2921,SpeciesLookup!B:G,6,FALSE)),"")</f>
        <v/>
      </c>
      <c r="H2921" s="128" t="str">
        <f>IF(LEN(E2921&amp;"")&gt;0,IF(ISERROR(VLOOKUP(E2921,SpeciesLookup!B:G,5,FALSE)=TRUE),"",VLOOKUP(E2921,SpeciesLookup!B:G,5,FALSE)),"")</f>
        <v/>
      </c>
      <c r="I2921" s="11"/>
      <c r="J2921" s="73"/>
      <c r="K2921" s="11"/>
      <c r="L2921" s="127" t="str">
        <f>TRIM(IF(ISERROR(VLOOKUP(R2921,SpeciesValidation!D:T,IF(ISNA(VLOOKUP(J2921,Validation!B$2:C$15,2,FALSE)),FALSE,VLOOKUP(J2921,Validation!B$2:C$15,2,FALSE)))),IF(LEN(E2921&amp;"")&gt;0,"",""),VLOOKUP(R2921,SpeciesValidation!D:T,VLOOKUP(J2921,Validation!B$2:C$15,2,FALSE),FALSE)) &amp; " " &amp; IF(ISERROR(IF(LEFT(J2921,1)="A",IF(IF(VLOOKUP(R2921,SpeciesValidation!D:W,20,FALSE)=FALSE,OR(TEXT(A2921,"MMDD")&lt;VLOOKUP(R2921,SpeciesValidation!D:W,18,FALSE),TEXT(A2921,"MMDD")&gt;VLOOKUP(R2921,SpeciesValidation!D:W,19,FALSE)),IF(TEXT(A2921,"MMDD")&lt;"0701",TEXT(A2921,"MMDD")&gt;VLOOKUP(R2921,SpeciesValidation!D:W,18,FALSE),TEXT(A2921,"MMDD")&lt;VLOOKUP(R2921,SpeciesValidation!D:W,19,FALSE))),"Date outside expected range for this species",""),"")),"",IF(LEFT(J2921,1)="A",IF(IF(VLOOKUP(R2921,SpeciesValidation!D:W,20,FALSE)=FALSE,OR(TEXT(A2921,"MMDD")&lt;VLOOKUP(R2921,SpeciesValidation!D:W,18,FALSE),TEXT(A2921,"MMDD")&gt;VLOOKUP(R2921,SpeciesValidation!D:W,19,FALSE)),IF(TEXT(A2921,"MMDD")&lt;"0701",TEXT(A2921,"MMDD")&gt;VLOOKUP(R2921,SpeciesValidation!D:W,18,FALSE),TEXT(A2921,"MMDD")&lt;VLOOKUP(R2921,SpeciesValidation!D:W,19,FALSE))),"Date outside expected range for this species",""),"")))</f>
        <v/>
      </c>
      <c r="M2921" s="127" t="str">
        <f>IF(LEN(E2921&amp;"")&gt;0,IF(ISERROR(VLOOKUP(R2921,SpeciesValidation!D:I,6,FALSE)),"",VLOOKUP(R2921,SpeciesValidation!D:I,6,FALSE)),"")</f>
        <v/>
      </c>
      <c r="Q2921" s="36" t="str">
        <f>IF(LEN(E2921&amp;"")&gt;0,IF(ISERROR(VLOOKUP(E2921,SpeciesValidation!B:G,2,FALSE)=TRUE),"",VLOOKUP(E2921,SpeciesValidation!B:G,2,FALSE)),"")</f>
        <v/>
      </c>
      <c r="R2921" s="36" t="str">
        <f>IF(LEN(E2921&amp;"")&gt;0,IF(ISERROR(VLOOKUP(E2921,SpeciesLookup!B:G,4,FALSE)=TRUE),"",VLOOKUP(E2921,SpeciesLookup!B:G,4,FALSE)),"")</f>
        <v/>
      </c>
    </row>
    <row r="2922" spans="1:18" ht="13.2" x14ac:dyDescent="0.25">
      <c r="A2922" s="72"/>
      <c r="D2922" s="11"/>
      <c r="G2922" s="128" t="str">
        <f>IF(LEN(E2922&amp;"")&gt;0,IF(ISERROR(VLOOKUP(E2922,SpeciesLookup!B:G,6,FALSE)=TRUE),"",VLOOKUP(E2922,SpeciesLookup!B:G,6,FALSE)),"")</f>
        <v/>
      </c>
      <c r="H2922" s="128" t="str">
        <f>IF(LEN(E2922&amp;"")&gt;0,IF(ISERROR(VLOOKUP(E2922,SpeciesLookup!B:G,5,FALSE)=TRUE),"",VLOOKUP(E2922,SpeciesLookup!B:G,5,FALSE)),"")</f>
        <v/>
      </c>
      <c r="I2922" s="11"/>
      <c r="J2922" s="73"/>
      <c r="K2922" s="11"/>
      <c r="L2922" s="127" t="str">
        <f>TRIM(IF(ISERROR(VLOOKUP(R2922,SpeciesValidation!D:T,IF(ISNA(VLOOKUP(J2922,Validation!B$2:C$15,2,FALSE)),FALSE,VLOOKUP(J2922,Validation!B$2:C$15,2,FALSE)))),IF(LEN(E2922&amp;"")&gt;0,"",""),VLOOKUP(R2922,SpeciesValidation!D:T,VLOOKUP(J2922,Validation!B$2:C$15,2,FALSE),FALSE)) &amp; " " &amp; IF(ISERROR(IF(LEFT(J2922,1)="A",IF(IF(VLOOKUP(R2922,SpeciesValidation!D:W,20,FALSE)=FALSE,OR(TEXT(A2922,"MMDD")&lt;VLOOKUP(R2922,SpeciesValidation!D:W,18,FALSE),TEXT(A2922,"MMDD")&gt;VLOOKUP(R2922,SpeciesValidation!D:W,19,FALSE)),IF(TEXT(A2922,"MMDD")&lt;"0701",TEXT(A2922,"MMDD")&gt;VLOOKUP(R2922,SpeciesValidation!D:W,18,FALSE),TEXT(A2922,"MMDD")&lt;VLOOKUP(R2922,SpeciesValidation!D:W,19,FALSE))),"Date outside expected range for this species",""),"")),"",IF(LEFT(J2922,1)="A",IF(IF(VLOOKUP(R2922,SpeciesValidation!D:W,20,FALSE)=FALSE,OR(TEXT(A2922,"MMDD")&lt;VLOOKUP(R2922,SpeciesValidation!D:W,18,FALSE),TEXT(A2922,"MMDD")&gt;VLOOKUP(R2922,SpeciesValidation!D:W,19,FALSE)),IF(TEXT(A2922,"MMDD")&lt;"0701",TEXT(A2922,"MMDD")&gt;VLOOKUP(R2922,SpeciesValidation!D:W,18,FALSE),TEXT(A2922,"MMDD")&lt;VLOOKUP(R2922,SpeciesValidation!D:W,19,FALSE))),"Date outside expected range for this species",""),"")))</f>
        <v/>
      </c>
      <c r="M2922" s="127" t="str">
        <f>IF(LEN(E2922&amp;"")&gt;0,IF(ISERROR(VLOOKUP(R2922,SpeciesValidation!D:I,6,FALSE)),"",VLOOKUP(R2922,SpeciesValidation!D:I,6,FALSE)),"")</f>
        <v/>
      </c>
      <c r="Q2922" s="36" t="str">
        <f>IF(LEN(E2922&amp;"")&gt;0,IF(ISERROR(VLOOKUP(E2922,SpeciesValidation!B:G,2,FALSE)=TRUE),"",VLOOKUP(E2922,SpeciesValidation!B:G,2,FALSE)),"")</f>
        <v/>
      </c>
      <c r="R2922" s="36" t="str">
        <f>IF(LEN(E2922&amp;"")&gt;0,IF(ISERROR(VLOOKUP(E2922,SpeciesLookup!B:G,4,FALSE)=TRUE),"",VLOOKUP(E2922,SpeciesLookup!B:G,4,FALSE)),"")</f>
        <v/>
      </c>
    </row>
    <row r="2923" spans="1:18" ht="13.2" x14ac:dyDescent="0.25">
      <c r="A2923" s="72"/>
      <c r="D2923" s="11"/>
      <c r="G2923" s="128" t="str">
        <f>IF(LEN(E2923&amp;"")&gt;0,IF(ISERROR(VLOOKUP(E2923,SpeciesLookup!B:G,6,FALSE)=TRUE),"",VLOOKUP(E2923,SpeciesLookup!B:G,6,FALSE)),"")</f>
        <v/>
      </c>
      <c r="H2923" s="128" t="str">
        <f>IF(LEN(E2923&amp;"")&gt;0,IF(ISERROR(VLOOKUP(E2923,SpeciesLookup!B:G,5,FALSE)=TRUE),"",VLOOKUP(E2923,SpeciesLookup!B:G,5,FALSE)),"")</f>
        <v/>
      </c>
      <c r="I2923" s="11"/>
      <c r="J2923" s="73"/>
      <c r="K2923" s="11"/>
      <c r="L2923" s="127" t="str">
        <f>TRIM(IF(ISERROR(VLOOKUP(R2923,SpeciesValidation!D:T,IF(ISNA(VLOOKUP(J2923,Validation!B$2:C$15,2,FALSE)),FALSE,VLOOKUP(J2923,Validation!B$2:C$15,2,FALSE)))),IF(LEN(E2923&amp;"")&gt;0,"",""),VLOOKUP(R2923,SpeciesValidation!D:T,VLOOKUP(J2923,Validation!B$2:C$15,2,FALSE),FALSE)) &amp; " " &amp; IF(ISERROR(IF(LEFT(J2923,1)="A",IF(IF(VLOOKUP(R2923,SpeciesValidation!D:W,20,FALSE)=FALSE,OR(TEXT(A2923,"MMDD")&lt;VLOOKUP(R2923,SpeciesValidation!D:W,18,FALSE),TEXT(A2923,"MMDD")&gt;VLOOKUP(R2923,SpeciesValidation!D:W,19,FALSE)),IF(TEXT(A2923,"MMDD")&lt;"0701",TEXT(A2923,"MMDD")&gt;VLOOKUP(R2923,SpeciesValidation!D:W,18,FALSE),TEXT(A2923,"MMDD")&lt;VLOOKUP(R2923,SpeciesValidation!D:W,19,FALSE))),"Date outside expected range for this species",""),"")),"",IF(LEFT(J2923,1)="A",IF(IF(VLOOKUP(R2923,SpeciesValidation!D:W,20,FALSE)=FALSE,OR(TEXT(A2923,"MMDD")&lt;VLOOKUP(R2923,SpeciesValidation!D:W,18,FALSE),TEXT(A2923,"MMDD")&gt;VLOOKUP(R2923,SpeciesValidation!D:W,19,FALSE)),IF(TEXT(A2923,"MMDD")&lt;"0701",TEXT(A2923,"MMDD")&gt;VLOOKUP(R2923,SpeciesValidation!D:W,18,FALSE),TEXT(A2923,"MMDD")&lt;VLOOKUP(R2923,SpeciesValidation!D:W,19,FALSE))),"Date outside expected range for this species",""),"")))</f>
        <v/>
      </c>
      <c r="M2923" s="127" t="str">
        <f>IF(LEN(E2923&amp;"")&gt;0,IF(ISERROR(VLOOKUP(R2923,SpeciesValidation!D:I,6,FALSE)),"",VLOOKUP(R2923,SpeciesValidation!D:I,6,FALSE)),"")</f>
        <v/>
      </c>
      <c r="Q2923" s="36" t="str">
        <f>IF(LEN(E2923&amp;"")&gt;0,IF(ISERROR(VLOOKUP(E2923,SpeciesValidation!B:G,2,FALSE)=TRUE),"",VLOOKUP(E2923,SpeciesValidation!B:G,2,FALSE)),"")</f>
        <v/>
      </c>
      <c r="R2923" s="36" t="str">
        <f>IF(LEN(E2923&amp;"")&gt;0,IF(ISERROR(VLOOKUP(E2923,SpeciesLookup!B:G,4,FALSE)=TRUE),"",VLOOKUP(E2923,SpeciesLookup!B:G,4,FALSE)),"")</f>
        <v/>
      </c>
    </row>
    <row r="2924" spans="1:18" ht="13.2" x14ac:dyDescent="0.25">
      <c r="A2924" s="72"/>
      <c r="D2924" s="11"/>
      <c r="G2924" s="128" t="str">
        <f>IF(LEN(E2924&amp;"")&gt;0,IF(ISERROR(VLOOKUP(E2924,SpeciesLookup!B:G,6,FALSE)=TRUE),"",VLOOKUP(E2924,SpeciesLookup!B:G,6,FALSE)),"")</f>
        <v/>
      </c>
      <c r="H2924" s="128" t="str">
        <f>IF(LEN(E2924&amp;"")&gt;0,IF(ISERROR(VLOOKUP(E2924,SpeciesLookup!B:G,5,FALSE)=TRUE),"",VLOOKUP(E2924,SpeciesLookup!B:G,5,FALSE)),"")</f>
        <v/>
      </c>
      <c r="I2924" s="11"/>
      <c r="J2924" s="73"/>
      <c r="K2924" s="11"/>
      <c r="L2924" s="127" t="str">
        <f>TRIM(IF(ISERROR(VLOOKUP(R2924,SpeciesValidation!D:T,IF(ISNA(VLOOKUP(J2924,Validation!B$2:C$15,2,FALSE)),FALSE,VLOOKUP(J2924,Validation!B$2:C$15,2,FALSE)))),IF(LEN(E2924&amp;"")&gt;0,"",""),VLOOKUP(R2924,SpeciesValidation!D:T,VLOOKUP(J2924,Validation!B$2:C$15,2,FALSE),FALSE)) &amp; " " &amp; IF(ISERROR(IF(LEFT(J2924,1)="A",IF(IF(VLOOKUP(R2924,SpeciesValidation!D:W,20,FALSE)=FALSE,OR(TEXT(A2924,"MMDD")&lt;VLOOKUP(R2924,SpeciesValidation!D:W,18,FALSE),TEXT(A2924,"MMDD")&gt;VLOOKUP(R2924,SpeciesValidation!D:W,19,FALSE)),IF(TEXT(A2924,"MMDD")&lt;"0701",TEXT(A2924,"MMDD")&gt;VLOOKUP(R2924,SpeciesValidation!D:W,18,FALSE),TEXT(A2924,"MMDD")&lt;VLOOKUP(R2924,SpeciesValidation!D:W,19,FALSE))),"Date outside expected range for this species",""),"")),"",IF(LEFT(J2924,1)="A",IF(IF(VLOOKUP(R2924,SpeciesValidation!D:W,20,FALSE)=FALSE,OR(TEXT(A2924,"MMDD")&lt;VLOOKUP(R2924,SpeciesValidation!D:W,18,FALSE),TEXT(A2924,"MMDD")&gt;VLOOKUP(R2924,SpeciesValidation!D:W,19,FALSE)),IF(TEXT(A2924,"MMDD")&lt;"0701",TEXT(A2924,"MMDD")&gt;VLOOKUP(R2924,SpeciesValidation!D:W,18,FALSE),TEXT(A2924,"MMDD")&lt;VLOOKUP(R2924,SpeciesValidation!D:W,19,FALSE))),"Date outside expected range for this species",""),"")))</f>
        <v/>
      </c>
      <c r="M2924" s="127" t="str">
        <f>IF(LEN(E2924&amp;"")&gt;0,IF(ISERROR(VLOOKUP(R2924,SpeciesValidation!D:I,6,FALSE)),"",VLOOKUP(R2924,SpeciesValidation!D:I,6,FALSE)),"")</f>
        <v/>
      </c>
      <c r="Q2924" s="36" t="str">
        <f>IF(LEN(E2924&amp;"")&gt;0,IF(ISERROR(VLOOKUP(E2924,SpeciesValidation!B:G,2,FALSE)=TRUE),"",VLOOKUP(E2924,SpeciesValidation!B:G,2,FALSE)),"")</f>
        <v/>
      </c>
      <c r="R2924" s="36" t="str">
        <f>IF(LEN(E2924&amp;"")&gt;0,IF(ISERROR(VLOOKUP(E2924,SpeciesLookup!B:G,4,FALSE)=TRUE),"",VLOOKUP(E2924,SpeciesLookup!B:G,4,FALSE)),"")</f>
        <v/>
      </c>
    </row>
    <row r="2925" spans="1:18" ht="13.2" x14ac:dyDescent="0.25">
      <c r="A2925" s="72"/>
      <c r="D2925" s="11"/>
      <c r="G2925" s="128" t="str">
        <f>IF(LEN(E2925&amp;"")&gt;0,IF(ISERROR(VLOOKUP(E2925,SpeciesLookup!B:G,6,FALSE)=TRUE),"",VLOOKUP(E2925,SpeciesLookup!B:G,6,FALSE)),"")</f>
        <v/>
      </c>
      <c r="H2925" s="128" t="str">
        <f>IF(LEN(E2925&amp;"")&gt;0,IF(ISERROR(VLOOKUP(E2925,SpeciesLookup!B:G,5,FALSE)=TRUE),"",VLOOKUP(E2925,SpeciesLookup!B:G,5,FALSE)),"")</f>
        <v/>
      </c>
      <c r="I2925" s="11"/>
      <c r="J2925" s="73"/>
      <c r="K2925" s="11"/>
      <c r="L2925" s="127" t="str">
        <f>TRIM(IF(ISERROR(VLOOKUP(R2925,SpeciesValidation!D:T,IF(ISNA(VLOOKUP(J2925,Validation!B$2:C$15,2,FALSE)),FALSE,VLOOKUP(J2925,Validation!B$2:C$15,2,FALSE)))),IF(LEN(E2925&amp;"")&gt;0,"",""),VLOOKUP(R2925,SpeciesValidation!D:T,VLOOKUP(J2925,Validation!B$2:C$15,2,FALSE),FALSE)) &amp; " " &amp; IF(ISERROR(IF(LEFT(J2925,1)="A",IF(IF(VLOOKUP(R2925,SpeciesValidation!D:W,20,FALSE)=FALSE,OR(TEXT(A2925,"MMDD")&lt;VLOOKUP(R2925,SpeciesValidation!D:W,18,FALSE),TEXT(A2925,"MMDD")&gt;VLOOKUP(R2925,SpeciesValidation!D:W,19,FALSE)),IF(TEXT(A2925,"MMDD")&lt;"0701",TEXT(A2925,"MMDD")&gt;VLOOKUP(R2925,SpeciesValidation!D:W,18,FALSE),TEXT(A2925,"MMDD")&lt;VLOOKUP(R2925,SpeciesValidation!D:W,19,FALSE))),"Date outside expected range for this species",""),"")),"",IF(LEFT(J2925,1)="A",IF(IF(VLOOKUP(R2925,SpeciesValidation!D:W,20,FALSE)=FALSE,OR(TEXT(A2925,"MMDD")&lt;VLOOKUP(R2925,SpeciesValidation!D:W,18,FALSE),TEXT(A2925,"MMDD")&gt;VLOOKUP(R2925,SpeciesValidation!D:W,19,FALSE)),IF(TEXT(A2925,"MMDD")&lt;"0701",TEXT(A2925,"MMDD")&gt;VLOOKUP(R2925,SpeciesValidation!D:W,18,FALSE),TEXT(A2925,"MMDD")&lt;VLOOKUP(R2925,SpeciesValidation!D:W,19,FALSE))),"Date outside expected range for this species",""),"")))</f>
        <v/>
      </c>
      <c r="M2925" s="127" t="str">
        <f>IF(LEN(E2925&amp;"")&gt;0,IF(ISERROR(VLOOKUP(R2925,SpeciesValidation!D:I,6,FALSE)),"",VLOOKUP(R2925,SpeciesValidation!D:I,6,FALSE)),"")</f>
        <v/>
      </c>
      <c r="Q2925" s="36" t="str">
        <f>IF(LEN(E2925&amp;"")&gt;0,IF(ISERROR(VLOOKUP(E2925,SpeciesValidation!B:G,2,FALSE)=TRUE),"",VLOOKUP(E2925,SpeciesValidation!B:G,2,FALSE)),"")</f>
        <v/>
      </c>
      <c r="R2925" s="36" t="str">
        <f>IF(LEN(E2925&amp;"")&gt;0,IF(ISERROR(VLOOKUP(E2925,SpeciesLookup!B:G,4,FALSE)=TRUE),"",VLOOKUP(E2925,SpeciesLookup!B:G,4,FALSE)),"")</f>
        <v/>
      </c>
    </row>
    <row r="2926" spans="1:18" ht="13.2" x14ac:dyDescent="0.25">
      <c r="A2926" s="72"/>
      <c r="D2926" s="11"/>
      <c r="G2926" s="128" t="str">
        <f>IF(LEN(E2926&amp;"")&gt;0,IF(ISERROR(VLOOKUP(E2926,SpeciesLookup!B:G,6,FALSE)=TRUE),"",VLOOKUP(E2926,SpeciesLookup!B:G,6,FALSE)),"")</f>
        <v/>
      </c>
      <c r="H2926" s="128" t="str">
        <f>IF(LEN(E2926&amp;"")&gt;0,IF(ISERROR(VLOOKUP(E2926,SpeciesLookup!B:G,5,FALSE)=TRUE),"",VLOOKUP(E2926,SpeciesLookup!B:G,5,FALSE)),"")</f>
        <v/>
      </c>
      <c r="I2926" s="11"/>
      <c r="J2926" s="73"/>
      <c r="K2926" s="11"/>
      <c r="L2926" s="127" t="str">
        <f>TRIM(IF(ISERROR(VLOOKUP(R2926,SpeciesValidation!D:T,IF(ISNA(VLOOKUP(J2926,Validation!B$2:C$15,2,FALSE)),FALSE,VLOOKUP(J2926,Validation!B$2:C$15,2,FALSE)))),IF(LEN(E2926&amp;"")&gt;0,"",""),VLOOKUP(R2926,SpeciesValidation!D:T,VLOOKUP(J2926,Validation!B$2:C$15,2,FALSE),FALSE)) &amp; " " &amp; IF(ISERROR(IF(LEFT(J2926,1)="A",IF(IF(VLOOKUP(R2926,SpeciesValidation!D:W,20,FALSE)=FALSE,OR(TEXT(A2926,"MMDD")&lt;VLOOKUP(R2926,SpeciesValidation!D:W,18,FALSE),TEXT(A2926,"MMDD")&gt;VLOOKUP(R2926,SpeciesValidation!D:W,19,FALSE)),IF(TEXT(A2926,"MMDD")&lt;"0701",TEXT(A2926,"MMDD")&gt;VLOOKUP(R2926,SpeciesValidation!D:W,18,FALSE),TEXT(A2926,"MMDD")&lt;VLOOKUP(R2926,SpeciesValidation!D:W,19,FALSE))),"Date outside expected range for this species",""),"")),"",IF(LEFT(J2926,1)="A",IF(IF(VLOOKUP(R2926,SpeciesValidation!D:W,20,FALSE)=FALSE,OR(TEXT(A2926,"MMDD")&lt;VLOOKUP(R2926,SpeciesValidation!D:W,18,FALSE),TEXT(A2926,"MMDD")&gt;VLOOKUP(R2926,SpeciesValidation!D:W,19,FALSE)),IF(TEXT(A2926,"MMDD")&lt;"0701",TEXT(A2926,"MMDD")&gt;VLOOKUP(R2926,SpeciesValidation!D:W,18,FALSE),TEXT(A2926,"MMDD")&lt;VLOOKUP(R2926,SpeciesValidation!D:W,19,FALSE))),"Date outside expected range for this species",""),"")))</f>
        <v/>
      </c>
      <c r="M2926" s="127" t="str">
        <f>IF(LEN(E2926&amp;"")&gt;0,IF(ISERROR(VLOOKUP(R2926,SpeciesValidation!D:I,6,FALSE)),"",VLOOKUP(R2926,SpeciesValidation!D:I,6,FALSE)),"")</f>
        <v/>
      </c>
      <c r="Q2926" s="36" t="str">
        <f>IF(LEN(E2926&amp;"")&gt;0,IF(ISERROR(VLOOKUP(E2926,SpeciesValidation!B:G,2,FALSE)=TRUE),"",VLOOKUP(E2926,SpeciesValidation!B:G,2,FALSE)),"")</f>
        <v/>
      </c>
      <c r="R2926" s="36" t="str">
        <f>IF(LEN(E2926&amp;"")&gt;0,IF(ISERROR(VLOOKUP(E2926,SpeciesLookup!B:G,4,FALSE)=TRUE),"",VLOOKUP(E2926,SpeciesLookup!B:G,4,FALSE)),"")</f>
        <v/>
      </c>
    </row>
    <row r="2927" spans="1:18" ht="13.2" x14ac:dyDescent="0.25">
      <c r="A2927" s="72"/>
      <c r="D2927" s="11"/>
      <c r="G2927" s="128" t="str">
        <f>IF(LEN(E2927&amp;"")&gt;0,IF(ISERROR(VLOOKUP(E2927,SpeciesLookup!B:G,6,FALSE)=TRUE),"",VLOOKUP(E2927,SpeciesLookup!B:G,6,FALSE)),"")</f>
        <v/>
      </c>
      <c r="H2927" s="128" t="str">
        <f>IF(LEN(E2927&amp;"")&gt;0,IF(ISERROR(VLOOKUP(E2927,SpeciesLookup!B:G,5,FALSE)=TRUE),"",VLOOKUP(E2927,SpeciesLookup!B:G,5,FALSE)),"")</f>
        <v/>
      </c>
      <c r="I2927" s="11"/>
      <c r="J2927" s="73"/>
      <c r="K2927" s="11"/>
      <c r="L2927" s="127" t="str">
        <f>TRIM(IF(ISERROR(VLOOKUP(R2927,SpeciesValidation!D:T,IF(ISNA(VLOOKUP(J2927,Validation!B$2:C$15,2,FALSE)),FALSE,VLOOKUP(J2927,Validation!B$2:C$15,2,FALSE)))),IF(LEN(E2927&amp;"")&gt;0,"",""),VLOOKUP(R2927,SpeciesValidation!D:T,VLOOKUP(J2927,Validation!B$2:C$15,2,FALSE),FALSE)) &amp; " " &amp; IF(ISERROR(IF(LEFT(J2927,1)="A",IF(IF(VLOOKUP(R2927,SpeciesValidation!D:W,20,FALSE)=FALSE,OR(TEXT(A2927,"MMDD")&lt;VLOOKUP(R2927,SpeciesValidation!D:W,18,FALSE),TEXT(A2927,"MMDD")&gt;VLOOKUP(R2927,SpeciesValidation!D:W,19,FALSE)),IF(TEXT(A2927,"MMDD")&lt;"0701",TEXT(A2927,"MMDD")&gt;VLOOKUP(R2927,SpeciesValidation!D:W,18,FALSE),TEXT(A2927,"MMDD")&lt;VLOOKUP(R2927,SpeciesValidation!D:W,19,FALSE))),"Date outside expected range for this species",""),"")),"",IF(LEFT(J2927,1)="A",IF(IF(VLOOKUP(R2927,SpeciesValidation!D:W,20,FALSE)=FALSE,OR(TEXT(A2927,"MMDD")&lt;VLOOKUP(R2927,SpeciesValidation!D:W,18,FALSE),TEXT(A2927,"MMDD")&gt;VLOOKUP(R2927,SpeciesValidation!D:W,19,FALSE)),IF(TEXT(A2927,"MMDD")&lt;"0701",TEXT(A2927,"MMDD")&gt;VLOOKUP(R2927,SpeciesValidation!D:W,18,FALSE),TEXT(A2927,"MMDD")&lt;VLOOKUP(R2927,SpeciesValidation!D:W,19,FALSE))),"Date outside expected range for this species",""),"")))</f>
        <v/>
      </c>
      <c r="M2927" s="127" t="str">
        <f>IF(LEN(E2927&amp;"")&gt;0,IF(ISERROR(VLOOKUP(R2927,SpeciesValidation!D:I,6,FALSE)),"",VLOOKUP(R2927,SpeciesValidation!D:I,6,FALSE)),"")</f>
        <v/>
      </c>
      <c r="Q2927" s="36" t="str">
        <f>IF(LEN(E2927&amp;"")&gt;0,IF(ISERROR(VLOOKUP(E2927,SpeciesValidation!B:G,2,FALSE)=TRUE),"",VLOOKUP(E2927,SpeciesValidation!B:G,2,FALSE)),"")</f>
        <v/>
      </c>
      <c r="R2927" s="36" t="str">
        <f>IF(LEN(E2927&amp;"")&gt;0,IF(ISERROR(VLOOKUP(E2927,SpeciesLookup!B:G,4,FALSE)=TRUE),"",VLOOKUP(E2927,SpeciesLookup!B:G,4,FALSE)),"")</f>
        <v/>
      </c>
    </row>
    <row r="2928" spans="1:18" ht="13.2" x14ac:dyDescent="0.25">
      <c r="A2928" s="72"/>
      <c r="D2928" s="11"/>
      <c r="G2928" s="128" t="str">
        <f>IF(LEN(E2928&amp;"")&gt;0,IF(ISERROR(VLOOKUP(E2928,SpeciesLookup!B:G,6,FALSE)=TRUE),"",VLOOKUP(E2928,SpeciesLookup!B:G,6,FALSE)),"")</f>
        <v/>
      </c>
      <c r="H2928" s="128" t="str">
        <f>IF(LEN(E2928&amp;"")&gt;0,IF(ISERROR(VLOOKUP(E2928,SpeciesLookup!B:G,5,FALSE)=TRUE),"",VLOOKUP(E2928,SpeciesLookup!B:G,5,FALSE)),"")</f>
        <v/>
      </c>
      <c r="I2928" s="11"/>
      <c r="J2928" s="73"/>
      <c r="K2928" s="11"/>
      <c r="L2928" s="127" t="str">
        <f>TRIM(IF(ISERROR(VLOOKUP(R2928,SpeciesValidation!D:T,IF(ISNA(VLOOKUP(J2928,Validation!B$2:C$15,2,FALSE)),FALSE,VLOOKUP(J2928,Validation!B$2:C$15,2,FALSE)))),IF(LEN(E2928&amp;"")&gt;0,"",""),VLOOKUP(R2928,SpeciesValidation!D:T,VLOOKUP(J2928,Validation!B$2:C$15,2,FALSE),FALSE)) &amp; " " &amp; IF(ISERROR(IF(LEFT(J2928,1)="A",IF(IF(VLOOKUP(R2928,SpeciesValidation!D:W,20,FALSE)=FALSE,OR(TEXT(A2928,"MMDD")&lt;VLOOKUP(R2928,SpeciesValidation!D:W,18,FALSE),TEXT(A2928,"MMDD")&gt;VLOOKUP(R2928,SpeciesValidation!D:W,19,FALSE)),IF(TEXT(A2928,"MMDD")&lt;"0701",TEXT(A2928,"MMDD")&gt;VLOOKUP(R2928,SpeciesValidation!D:W,18,FALSE),TEXT(A2928,"MMDD")&lt;VLOOKUP(R2928,SpeciesValidation!D:W,19,FALSE))),"Date outside expected range for this species",""),"")),"",IF(LEFT(J2928,1)="A",IF(IF(VLOOKUP(R2928,SpeciesValidation!D:W,20,FALSE)=FALSE,OR(TEXT(A2928,"MMDD")&lt;VLOOKUP(R2928,SpeciesValidation!D:W,18,FALSE),TEXT(A2928,"MMDD")&gt;VLOOKUP(R2928,SpeciesValidation!D:W,19,FALSE)),IF(TEXT(A2928,"MMDD")&lt;"0701",TEXT(A2928,"MMDD")&gt;VLOOKUP(R2928,SpeciesValidation!D:W,18,FALSE),TEXT(A2928,"MMDD")&lt;VLOOKUP(R2928,SpeciesValidation!D:W,19,FALSE))),"Date outside expected range for this species",""),"")))</f>
        <v/>
      </c>
      <c r="M2928" s="127" t="str">
        <f>IF(LEN(E2928&amp;"")&gt;0,IF(ISERROR(VLOOKUP(R2928,SpeciesValidation!D:I,6,FALSE)),"",VLOOKUP(R2928,SpeciesValidation!D:I,6,FALSE)),"")</f>
        <v/>
      </c>
      <c r="Q2928" s="36" t="str">
        <f>IF(LEN(E2928&amp;"")&gt;0,IF(ISERROR(VLOOKUP(E2928,SpeciesValidation!B:G,2,FALSE)=TRUE),"",VLOOKUP(E2928,SpeciesValidation!B:G,2,FALSE)),"")</f>
        <v/>
      </c>
      <c r="R2928" s="36" t="str">
        <f>IF(LEN(E2928&amp;"")&gt;0,IF(ISERROR(VLOOKUP(E2928,SpeciesLookup!B:G,4,FALSE)=TRUE),"",VLOOKUP(E2928,SpeciesLookup!B:G,4,FALSE)),"")</f>
        <v/>
      </c>
    </row>
    <row r="2929" spans="1:18" ht="13.2" x14ac:dyDescent="0.25">
      <c r="A2929" s="72"/>
      <c r="D2929" s="11"/>
      <c r="G2929" s="128" t="str">
        <f>IF(LEN(E2929&amp;"")&gt;0,IF(ISERROR(VLOOKUP(E2929,SpeciesLookup!B:G,6,FALSE)=TRUE),"",VLOOKUP(E2929,SpeciesLookup!B:G,6,FALSE)),"")</f>
        <v/>
      </c>
      <c r="H2929" s="128" t="str">
        <f>IF(LEN(E2929&amp;"")&gt;0,IF(ISERROR(VLOOKUP(E2929,SpeciesLookup!B:G,5,FALSE)=TRUE),"",VLOOKUP(E2929,SpeciesLookup!B:G,5,FALSE)),"")</f>
        <v/>
      </c>
      <c r="I2929" s="11"/>
      <c r="J2929" s="73"/>
      <c r="K2929" s="11"/>
      <c r="L2929" s="127" t="str">
        <f>TRIM(IF(ISERROR(VLOOKUP(R2929,SpeciesValidation!D:T,IF(ISNA(VLOOKUP(J2929,Validation!B$2:C$15,2,FALSE)),FALSE,VLOOKUP(J2929,Validation!B$2:C$15,2,FALSE)))),IF(LEN(E2929&amp;"")&gt;0,"",""),VLOOKUP(R2929,SpeciesValidation!D:T,VLOOKUP(J2929,Validation!B$2:C$15,2,FALSE),FALSE)) &amp; " " &amp; IF(ISERROR(IF(LEFT(J2929,1)="A",IF(IF(VLOOKUP(R2929,SpeciesValidation!D:W,20,FALSE)=FALSE,OR(TEXT(A2929,"MMDD")&lt;VLOOKUP(R2929,SpeciesValidation!D:W,18,FALSE),TEXT(A2929,"MMDD")&gt;VLOOKUP(R2929,SpeciesValidation!D:W,19,FALSE)),IF(TEXT(A2929,"MMDD")&lt;"0701",TEXT(A2929,"MMDD")&gt;VLOOKUP(R2929,SpeciesValidation!D:W,18,FALSE),TEXT(A2929,"MMDD")&lt;VLOOKUP(R2929,SpeciesValidation!D:W,19,FALSE))),"Date outside expected range for this species",""),"")),"",IF(LEFT(J2929,1)="A",IF(IF(VLOOKUP(R2929,SpeciesValidation!D:W,20,FALSE)=FALSE,OR(TEXT(A2929,"MMDD")&lt;VLOOKUP(R2929,SpeciesValidation!D:W,18,FALSE),TEXT(A2929,"MMDD")&gt;VLOOKUP(R2929,SpeciesValidation!D:W,19,FALSE)),IF(TEXT(A2929,"MMDD")&lt;"0701",TEXT(A2929,"MMDD")&gt;VLOOKUP(R2929,SpeciesValidation!D:W,18,FALSE),TEXT(A2929,"MMDD")&lt;VLOOKUP(R2929,SpeciesValidation!D:W,19,FALSE))),"Date outside expected range for this species",""),"")))</f>
        <v/>
      </c>
      <c r="M2929" s="127" t="str">
        <f>IF(LEN(E2929&amp;"")&gt;0,IF(ISERROR(VLOOKUP(R2929,SpeciesValidation!D:I,6,FALSE)),"",VLOOKUP(R2929,SpeciesValidation!D:I,6,FALSE)),"")</f>
        <v/>
      </c>
      <c r="Q2929" s="36" t="str">
        <f>IF(LEN(E2929&amp;"")&gt;0,IF(ISERROR(VLOOKUP(E2929,SpeciesValidation!B:G,2,FALSE)=TRUE),"",VLOOKUP(E2929,SpeciesValidation!B:G,2,FALSE)),"")</f>
        <v/>
      </c>
      <c r="R2929" s="36" t="str">
        <f>IF(LEN(E2929&amp;"")&gt;0,IF(ISERROR(VLOOKUP(E2929,SpeciesLookup!B:G,4,FALSE)=TRUE),"",VLOOKUP(E2929,SpeciesLookup!B:G,4,FALSE)),"")</f>
        <v/>
      </c>
    </row>
    <row r="2930" spans="1:18" ht="13.2" x14ac:dyDescent="0.25">
      <c r="A2930" s="72"/>
      <c r="D2930" s="11"/>
      <c r="G2930" s="128" t="str">
        <f>IF(LEN(E2930&amp;"")&gt;0,IF(ISERROR(VLOOKUP(E2930,SpeciesLookup!B:G,6,FALSE)=TRUE),"",VLOOKUP(E2930,SpeciesLookup!B:G,6,FALSE)),"")</f>
        <v/>
      </c>
      <c r="H2930" s="128" t="str">
        <f>IF(LEN(E2930&amp;"")&gt;0,IF(ISERROR(VLOOKUP(E2930,SpeciesLookup!B:G,5,FALSE)=TRUE),"",VLOOKUP(E2930,SpeciesLookup!B:G,5,FALSE)),"")</f>
        <v/>
      </c>
      <c r="I2930" s="11"/>
      <c r="J2930" s="73"/>
      <c r="K2930" s="11"/>
      <c r="L2930" s="127" t="str">
        <f>TRIM(IF(ISERROR(VLOOKUP(R2930,SpeciesValidation!D:T,IF(ISNA(VLOOKUP(J2930,Validation!B$2:C$15,2,FALSE)),FALSE,VLOOKUP(J2930,Validation!B$2:C$15,2,FALSE)))),IF(LEN(E2930&amp;"")&gt;0,"",""),VLOOKUP(R2930,SpeciesValidation!D:T,VLOOKUP(J2930,Validation!B$2:C$15,2,FALSE),FALSE)) &amp; " " &amp; IF(ISERROR(IF(LEFT(J2930,1)="A",IF(IF(VLOOKUP(R2930,SpeciesValidation!D:W,20,FALSE)=FALSE,OR(TEXT(A2930,"MMDD")&lt;VLOOKUP(R2930,SpeciesValidation!D:W,18,FALSE),TEXT(A2930,"MMDD")&gt;VLOOKUP(R2930,SpeciesValidation!D:W,19,FALSE)),IF(TEXT(A2930,"MMDD")&lt;"0701",TEXT(A2930,"MMDD")&gt;VLOOKUP(R2930,SpeciesValidation!D:W,18,FALSE),TEXT(A2930,"MMDD")&lt;VLOOKUP(R2930,SpeciesValidation!D:W,19,FALSE))),"Date outside expected range for this species",""),"")),"",IF(LEFT(J2930,1)="A",IF(IF(VLOOKUP(R2930,SpeciesValidation!D:W,20,FALSE)=FALSE,OR(TEXT(A2930,"MMDD")&lt;VLOOKUP(R2930,SpeciesValidation!D:W,18,FALSE),TEXT(A2930,"MMDD")&gt;VLOOKUP(R2930,SpeciesValidation!D:W,19,FALSE)),IF(TEXT(A2930,"MMDD")&lt;"0701",TEXT(A2930,"MMDD")&gt;VLOOKUP(R2930,SpeciesValidation!D:W,18,FALSE),TEXT(A2930,"MMDD")&lt;VLOOKUP(R2930,SpeciesValidation!D:W,19,FALSE))),"Date outside expected range for this species",""),"")))</f>
        <v/>
      </c>
      <c r="M2930" s="127" t="str">
        <f>IF(LEN(E2930&amp;"")&gt;0,IF(ISERROR(VLOOKUP(R2930,SpeciesValidation!D:I,6,FALSE)),"",VLOOKUP(R2930,SpeciesValidation!D:I,6,FALSE)),"")</f>
        <v/>
      </c>
      <c r="Q2930" s="36" t="str">
        <f>IF(LEN(E2930&amp;"")&gt;0,IF(ISERROR(VLOOKUP(E2930,SpeciesValidation!B:G,2,FALSE)=TRUE),"",VLOOKUP(E2930,SpeciesValidation!B:G,2,FALSE)),"")</f>
        <v/>
      </c>
      <c r="R2930" s="36" t="str">
        <f>IF(LEN(E2930&amp;"")&gt;0,IF(ISERROR(VLOOKUP(E2930,SpeciesLookup!B:G,4,FALSE)=TRUE),"",VLOOKUP(E2930,SpeciesLookup!B:G,4,FALSE)),"")</f>
        <v/>
      </c>
    </row>
    <row r="2931" spans="1:18" ht="13.2" x14ac:dyDescent="0.25">
      <c r="A2931" s="72"/>
      <c r="D2931" s="11"/>
      <c r="G2931" s="128" t="str">
        <f>IF(LEN(E2931&amp;"")&gt;0,IF(ISERROR(VLOOKUP(E2931,SpeciesLookup!B:G,6,FALSE)=TRUE),"",VLOOKUP(E2931,SpeciesLookup!B:G,6,FALSE)),"")</f>
        <v/>
      </c>
      <c r="H2931" s="128" t="str">
        <f>IF(LEN(E2931&amp;"")&gt;0,IF(ISERROR(VLOOKUP(E2931,SpeciesLookup!B:G,5,FALSE)=TRUE),"",VLOOKUP(E2931,SpeciesLookup!B:G,5,FALSE)),"")</f>
        <v/>
      </c>
      <c r="I2931" s="11"/>
      <c r="J2931" s="73"/>
      <c r="K2931" s="11"/>
      <c r="L2931" s="127" t="str">
        <f>TRIM(IF(ISERROR(VLOOKUP(R2931,SpeciesValidation!D:T,IF(ISNA(VLOOKUP(J2931,Validation!B$2:C$15,2,FALSE)),FALSE,VLOOKUP(J2931,Validation!B$2:C$15,2,FALSE)))),IF(LEN(E2931&amp;"")&gt;0,"",""),VLOOKUP(R2931,SpeciesValidation!D:T,VLOOKUP(J2931,Validation!B$2:C$15,2,FALSE),FALSE)) &amp; " " &amp; IF(ISERROR(IF(LEFT(J2931,1)="A",IF(IF(VLOOKUP(R2931,SpeciesValidation!D:W,20,FALSE)=FALSE,OR(TEXT(A2931,"MMDD")&lt;VLOOKUP(R2931,SpeciesValidation!D:W,18,FALSE),TEXT(A2931,"MMDD")&gt;VLOOKUP(R2931,SpeciesValidation!D:W,19,FALSE)),IF(TEXT(A2931,"MMDD")&lt;"0701",TEXT(A2931,"MMDD")&gt;VLOOKUP(R2931,SpeciesValidation!D:W,18,FALSE),TEXT(A2931,"MMDD")&lt;VLOOKUP(R2931,SpeciesValidation!D:W,19,FALSE))),"Date outside expected range for this species",""),"")),"",IF(LEFT(J2931,1)="A",IF(IF(VLOOKUP(R2931,SpeciesValidation!D:W,20,FALSE)=FALSE,OR(TEXT(A2931,"MMDD")&lt;VLOOKUP(R2931,SpeciesValidation!D:W,18,FALSE),TEXT(A2931,"MMDD")&gt;VLOOKUP(R2931,SpeciesValidation!D:W,19,FALSE)),IF(TEXT(A2931,"MMDD")&lt;"0701",TEXT(A2931,"MMDD")&gt;VLOOKUP(R2931,SpeciesValidation!D:W,18,FALSE),TEXT(A2931,"MMDD")&lt;VLOOKUP(R2931,SpeciesValidation!D:W,19,FALSE))),"Date outside expected range for this species",""),"")))</f>
        <v/>
      </c>
      <c r="M2931" s="127" t="str">
        <f>IF(LEN(E2931&amp;"")&gt;0,IF(ISERROR(VLOOKUP(R2931,SpeciesValidation!D:I,6,FALSE)),"",VLOOKUP(R2931,SpeciesValidation!D:I,6,FALSE)),"")</f>
        <v/>
      </c>
      <c r="Q2931" s="36" t="str">
        <f>IF(LEN(E2931&amp;"")&gt;0,IF(ISERROR(VLOOKUP(E2931,SpeciesValidation!B:G,2,FALSE)=TRUE),"",VLOOKUP(E2931,SpeciesValidation!B:G,2,FALSE)),"")</f>
        <v/>
      </c>
      <c r="R2931" s="36" t="str">
        <f>IF(LEN(E2931&amp;"")&gt;0,IF(ISERROR(VLOOKUP(E2931,SpeciesLookup!B:G,4,FALSE)=TRUE),"",VLOOKUP(E2931,SpeciesLookup!B:G,4,FALSE)),"")</f>
        <v/>
      </c>
    </row>
    <row r="2932" spans="1:18" ht="13.2" x14ac:dyDescent="0.25">
      <c r="A2932" s="72"/>
      <c r="D2932" s="11"/>
      <c r="G2932" s="128" t="str">
        <f>IF(LEN(E2932&amp;"")&gt;0,IF(ISERROR(VLOOKUP(E2932,SpeciesLookup!B:G,6,FALSE)=TRUE),"",VLOOKUP(E2932,SpeciesLookup!B:G,6,FALSE)),"")</f>
        <v/>
      </c>
      <c r="H2932" s="128" t="str">
        <f>IF(LEN(E2932&amp;"")&gt;0,IF(ISERROR(VLOOKUP(E2932,SpeciesLookup!B:G,5,FALSE)=TRUE),"",VLOOKUP(E2932,SpeciesLookup!B:G,5,FALSE)),"")</f>
        <v/>
      </c>
      <c r="I2932" s="11"/>
      <c r="J2932" s="73"/>
      <c r="K2932" s="11"/>
      <c r="L2932" s="127" t="str">
        <f>TRIM(IF(ISERROR(VLOOKUP(R2932,SpeciesValidation!D:T,IF(ISNA(VLOOKUP(J2932,Validation!B$2:C$15,2,FALSE)),FALSE,VLOOKUP(J2932,Validation!B$2:C$15,2,FALSE)))),IF(LEN(E2932&amp;"")&gt;0,"",""),VLOOKUP(R2932,SpeciesValidation!D:T,VLOOKUP(J2932,Validation!B$2:C$15,2,FALSE),FALSE)) &amp; " " &amp; IF(ISERROR(IF(LEFT(J2932,1)="A",IF(IF(VLOOKUP(R2932,SpeciesValidation!D:W,20,FALSE)=FALSE,OR(TEXT(A2932,"MMDD")&lt;VLOOKUP(R2932,SpeciesValidation!D:W,18,FALSE),TEXT(A2932,"MMDD")&gt;VLOOKUP(R2932,SpeciesValidation!D:W,19,FALSE)),IF(TEXT(A2932,"MMDD")&lt;"0701",TEXT(A2932,"MMDD")&gt;VLOOKUP(R2932,SpeciesValidation!D:W,18,FALSE),TEXT(A2932,"MMDD")&lt;VLOOKUP(R2932,SpeciesValidation!D:W,19,FALSE))),"Date outside expected range for this species",""),"")),"",IF(LEFT(J2932,1)="A",IF(IF(VLOOKUP(R2932,SpeciesValidation!D:W,20,FALSE)=FALSE,OR(TEXT(A2932,"MMDD")&lt;VLOOKUP(R2932,SpeciesValidation!D:W,18,FALSE),TEXT(A2932,"MMDD")&gt;VLOOKUP(R2932,SpeciesValidation!D:W,19,FALSE)),IF(TEXT(A2932,"MMDD")&lt;"0701",TEXT(A2932,"MMDD")&gt;VLOOKUP(R2932,SpeciesValidation!D:W,18,FALSE),TEXT(A2932,"MMDD")&lt;VLOOKUP(R2932,SpeciesValidation!D:W,19,FALSE))),"Date outside expected range for this species",""),"")))</f>
        <v/>
      </c>
      <c r="M2932" s="127" t="str">
        <f>IF(LEN(E2932&amp;"")&gt;0,IF(ISERROR(VLOOKUP(R2932,SpeciesValidation!D:I,6,FALSE)),"",VLOOKUP(R2932,SpeciesValidation!D:I,6,FALSE)),"")</f>
        <v/>
      </c>
      <c r="Q2932" s="36" t="str">
        <f>IF(LEN(E2932&amp;"")&gt;0,IF(ISERROR(VLOOKUP(E2932,SpeciesValidation!B:G,2,FALSE)=TRUE),"",VLOOKUP(E2932,SpeciesValidation!B:G,2,FALSE)),"")</f>
        <v/>
      </c>
      <c r="R2932" s="36" t="str">
        <f>IF(LEN(E2932&amp;"")&gt;0,IF(ISERROR(VLOOKUP(E2932,SpeciesLookup!B:G,4,FALSE)=TRUE),"",VLOOKUP(E2932,SpeciesLookup!B:G,4,FALSE)),"")</f>
        <v/>
      </c>
    </row>
    <row r="2933" spans="1:18" ht="13.2" x14ac:dyDescent="0.25">
      <c r="A2933" s="72"/>
      <c r="D2933" s="11"/>
      <c r="G2933" s="128" t="str">
        <f>IF(LEN(E2933&amp;"")&gt;0,IF(ISERROR(VLOOKUP(E2933,SpeciesLookup!B:G,6,FALSE)=TRUE),"",VLOOKUP(E2933,SpeciesLookup!B:G,6,FALSE)),"")</f>
        <v/>
      </c>
      <c r="H2933" s="128" t="str">
        <f>IF(LEN(E2933&amp;"")&gt;0,IF(ISERROR(VLOOKUP(E2933,SpeciesLookup!B:G,5,FALSE)=TRUE),"",VLOOKUP(E2933,SpeciesLookup!B:G,5,FALSE)),"")</f>
        <v/>
      </c>
      <c r="I2933" s="11"/>
      <c r="J2933" s="73"/>
      <c r="K2933" s="11"/>
      <c r="L2933" s="127" t="str">
        <f>TRIM(IF(ISERROR(VLOOKUP(R2933,SpeciesValidation!D:T,IF(ISNA(VLOOKUP(J2933,Validation!B$2:C$15,2,FALSE)),FALSE,VLOOKUP(J2933,Validation!B$2:C$15,2,FALSE)))),IF(LEN(E2933&amp;"")&gt;0,"",""),VLOOKUP(R2933,SpeciesValidation!D:T,VLOOKUP(J2933,Validation!B$2:C$15,2,FALSE),FALSE)) &amp; " " &amp; IF(ISERROR(IF(LEFT(J2933,1)="A",IF(IF(VLOOKUP(R2933,SpeciesValidation!D:W,20,FALSE)=FALSE,OR(TEXT(A2933,"MMDD")&lt;VLOOKUP(R2933,SpeciesValidation!D:W,18,FALSE),TEXT(A2933,"MMDD")&gt;VLOOKUP(R2933,SpeciesValidation!D:W,19,FALSE)),IF(TEXT(A2933,"MMDD")&lt;"0701",TEXT(A2933,"MMDD")&gt;VLOOKUP(R2933,SpeciesValidation!D:W,18,FALSE),TEXT(A2933,"MMDD")&lt;VLOOKUP(R2933,SpeciesValidation!D:W,19,FALSE))),"Date outside expected range for this species",""),"")),"",IF(LEFT(J2933,1)="A",IF(IF(VLOOKUP(R2933,SpeciesValidation!D:W,20,FALSE)=FALSE,OR(TEXT(A2933,"MMDD")&lt;VLOOKUP(R2933,SpeciesValidation!D:W,18,FALSE),TEXT(A2933,"MMDD")&gt;VLOOKUP(R2933,SpeciesValidation!D:W,19,FALSE)),IF(TEXT(A2933,"MMDD")&lt;"0701",TEXT(A2933,"MMDD")&gt;VLOOKUP(R2933,SpeciesValidation!D:W,18,FALSE),TEXT(A2933,"MMDD")&lt;VLOOKUP(R2933,SpeciesValidation!D:W,19,FALSE))),"Date outside expected range for this species",""),"")))</f>
        <v/>
      </c>
      <c r="M2933" s="127" t="str">
        <f>IF(LEN(E2933&amp;"")&gt;0,IF(ISERROR(VLOOKUP(R2933,SpeciesValidation!D:I,6,FALSE)),"",VLOOKUP(R2933,SpeciesValidation!D:I,6,FALSE)),"")</f>
        <v/>
      </c>
      <c r="Q2933" s="36" t="str">
        <f>IF(LEN(E2933&amp;"")&gt;0,IF(ISERROR(VLOOKUP(E2933,SpeciesValidation!B:G,2,FALSE)=TRUE),"",VLOOKUP(E2933,SpeciesValidation!B:G,2,FALSE)),"")</f>
        <v/>
      </c>
      <c r="R2933" s="36" t="str">
        <f>IF(LEN(E2933&amp;"")&gt;0,IF(ISERROR(VLOOKUP(E2933,SpeciesLookup!B:G,4,FALSE)=TRUE),"",VLOOKUP(E2933,SpeciesLookup!B:G,4,FALSE)),"")</f>
        <v/>
      </c>
    </row>
    <row r="2934" spans="1:18" ht="13.2" x14ac:dyDescent="0.25">
      <c r="A2934" s="72"/>
      <c r="D2934" s="11"/>
      <c r="G2934" s="128" t="str">
        <f>IF(LEN(E2934&amp;"")&gt;0,IF(ISERROR(VLOOKUP(E2934,SpeciesLookup!B:G,6,FALSE)=TRUE),"",VLOOKUP(E2934,SpeciesLookup!B:G,6,FALSE)),"")</f>
        <v/>
      </c>
      <c r="H2934" s="128" t="str">
        <f>IF(LEN(E2934&amp;"")&gt;0,IF(ISERROR(VLOOKUP(E2934,SpeciesLookup!B:G,5,FALSE)=TRUE),"",VLOOKUP(E2934,SpeciesLookup!B:G,5,FALSE)),"")</f>
        <v/>
      </c>
      <c r="I2934" s="11"/>
      <c r="J2934" s="73"/>
      <c r="K2934" s="11"/>
      <c r="L2934" s="127" t="str">
        <f>TRIM(IF(ISERROR(VLOOKUP(R2934,SpeciesValidation!D:T,IF(ISNA(VLOOKUP(J2934,Validation!B$2:C$15,2,FALSE)),FALSE,VLOOKUP(J2934,Validation!B$2:C$15,2,FALSE)))),IF(LEN(E2934&amp;"")&gt;0,"",""),VLOOKUP(R2934,SpeciesValidation!D:T,VLOOKUP(J2934,Validation!B$2:C$15,2,FALSE),FALSE)) &amp; " " &amp; IF(ISERROR(IF(LEFT(J2934,1)="A",IF(IF(VLOOKUP(R2934,SpeciesValidation!D:W,20,FALSE)=FALSE,OR(TEXT(A2934,"MMDD")&lt;VLOOKUP(R2934,SpeciesValidation!D:W,18,FALSE),TEXT(A2934,"MMDD")&gt;VLOOKUP(R2934,SpeciesValidation!D:W,19,FALSE)),IF(TEXT(A2934,"MMDD")&lt;"0701",TEXT(A2934,"MMDD")&gt;VLOOKUP(R2934,SpeciesValidation!D:W,18,FALSE),TEXT(A2934,"MMDD")&lt;VLOOKUP(R2934,SpeciesValidation!D:W,19,FALSE))),"Date outside expected range for this species",""),"")),"",IF(LEFT(J2934,1)="A",IF(IF(VLOOKUP(R2934,SpeciesValidation!D:W,20,FALSE)=FALSE,OR(TEXT(A2934,"MMDD")&lt;VLOOKUP(R2934,SpeciesValidation!D:W,18,FALSE),TEXT(A2934,"MMDD")&gt;VLOOKUP(R2934,SpeciesValidation!D:W,19,FALSE)),IF(TEXT(A2934,"MMDD")&lt;"0701",TEXT(A2934,"MMDD")&gt;VLOOKUP(R2934,SpeciesValidation!D:W,18,FALSE),TEXT(A2934,"MMDD")&lt;VLOOKUP(R2934,SpeciesValidation!D:W,19,FALSE))),"Date outside expected range for this species",""),"")))</f>
        <v/>
      </c>
      <c r="M2934" s="127" t="str">
        <f>IF(LEN(E2934&amp;"")&gt;0,IF(ISERROR(VLOOKUP(R2934,SpeciesValidation!D:I,6,FALSE)),"",VLOOKUP(R2934,SpeciesValidation!D:I,6,FALSE)),"")</f>
        <v/>
      </c>
      <c r="Q2934" s="36" t="str">
        <f>IF(LEN(E2934&amp;"")&gt;0,IF(ISERROR(VLOOKUP(E2934,SpeciesValidation!B:G,2,FALSE)=TRUE),"",VLOOKUP(E2934,SpeciesValidation!B:G,2,FALSE)),"")</f>
        <v/>
      </c>
      <c r="R2934" s="36" t="str">
        <f>IF(LEN(E2934&amp;"")&gt;0,IF(ISERROR(VLOOKUP(E2934,SpeciesLookup!B:G,4,FALSE)=TRUE),"",VLOOKUP(E2934,SpeciesLookup!B:G,4,FALSE)),"")</f>
        <v/>
      </c>
    </row>
    <row r="2935" spans="1:18" ht="13.2" x14ac:dyDescent="0.25">
      <c r="A2935" s="72"/>
      <c r="D2935" s="11"/>
      <c r="G2935" s="128" t="str">
        <f>IF(LEN(E2935&amp;"")&gt;0,IF(ISERROR(VLOOKUP(E2935,SpeciesLookup!B:G,6,FALSE)=TRUE),"",VLOOKUP(E2935,SpeciesLookup!B:G,6,FALSE)),"")</f>
        <v/>
      </c>
      <c r="H2935" s="128" t="str">
        <f>IF(LEN(E2935&amp;"")&gt;0,IF(ISERROR(VLOOKUP(E2935,SpeciesLookup!B:G,5,FALSE)=TRUE),"",VLOOKUP(E2935,SpeciesLookup!B:G,5,FALSE)),"")</f>
        <v/>
      </c>
      <c r="I2935" s="11"/>
      <c r="J2935" s="73"/>
      <c r="K2935" s="11"/>
      <c r="L2935" s="127" t="str">
        <f>TRIM(IF(ISERROR(VLOOKUP(R2935,SpeciesValidation!D:T,IF(ISNA(VLOOKUP(J2935,Validation!B$2:C$15,2,FALSE)),FALSE,VLOOKUP(J2935,Validation!B$2:C$15,2,FALSE)))),IF(LEN(E2935&amp;"")&gt;0,"",""),VLOOKUP(R2935,SpeciesValidation!D:T,VLOOKUP(J2935,Validation!B$2:C$15,2,FALSE),FALSE)) &amp; " " &amp; IF(ISERROR(IF(LEFT(J2935,1)="A",IF(IF(VLOOKUP(R2935,SpeciesValidation!D:W,20,FALSE)=FALSE,OR(TEXT(A2935,"MMDD")&lt;VLOOKUP(R2935,SpeciesValidation!D:W,18,FALSE),TEXT(A2935,"MMDD")&gt;VLOOKUP(R2935,SpeciesValidation!D:W,19,FALSE)),IF(TEXT(A2935,"MMDD")&lt;"0701",TEXT(A2935,"MMDD")&gt;VLOOKUP(R2935,SpeciesValidation!D:W,18,FALSE),TEXT(A2935,"MMDD")&lt;VLOOKUP(R2935,SpeciesValidation!D:W,19,FALSE))),"Date outside expected range for this species",""),"")),"",IF(LEFT(J2935,1)="A",IF(IF(VLOOKUP(R2935,SpeciesValidation!D:W,20,FALSE)=FALSE,OR(TEXT(A2935,"MMDD")&lt;VLOOKUP(R2935,SpeciesValidation!D:W,18,FALSE),TEXT(A2935,"MMDD")&gt;VLOOKUP(R2935,SpeciesValidation!D:W,19,FALSE)),IF(TEXT(A2935,"MMDD")&lt;"0701",TEXT(A2935,"MMDD")&gt;VLOOKUP(R2935,SpeciesValidation!D:W,18,FALSE),TEXT(A2935,"MMDD")&lt;VLOOKUP(R2935,SpeciesValidation!D:W,19,FALSE))),"Date outside expected range for this species",""),"")))</f>
        <v/>
      </c>
      <c r="M2935" s="127" t="str">
        <f>IF(LEN(E2935&amp;"")&gt;0,IF(ISERROR(VLOOKUP(R2935,SpeciesValidation!D:I,6,FALSE)),"",VLOOKUP(R2935,SpeciesValidation!D:I,6,FALSE)),"")</f>
        <v/>
      </c>
      <c r="Q2935" s="36" t="str">
        <f>IF(LEN(E2935&amp;"")&gt;0,IF(ISERROR(VLOOKUP(E2935,SpeciesValidation!B:G,2,FALSE)=TRUE),"",VLOOKUP(E2935,SpeciesValidation!B:G,2,FALSE)),"")</f>
        <v/>
      </c>
      <c r="R2935" s="36" t="str">
        <f>IF(LEN(E2935&amp;"")&gt;0,IF(ISERROR(VLOOKUP(E2935,SpeciesLookup!B:G,4,FALSE)=TRUE),"",VLOOKUP(E2935,SpeciesLookup!B:G,4,FALSE)),"")</f>
        <v/>
      </c>
    </row>
    <row r="2936" spans="1:18" ht="13.2" x14ac:dyDescent="0.25">
      <c r="A2936" s="72"/>
      <c r="D2936" s="11"/>
      <c r="G2936" s="128" t="str">
        <f>IF(LEN(E2936&amp;"")&gt;0,IF(ISERROR(VLOOKUP(E2936,SpeciesLookup!B:G,6,FALSE)=TRUE),"",VLOOKUP(E2936,SpeciesLookup!B:G,6,FALSE)),"")</f>
        <v/>
      </c>
      <c r="H2936" s="128" t="str">
        <f>IF(LEN(E2936&amp;"")&gt;0,IF(ISERROR(VLOOKUP(E2936,SpeciesLookup!B:G,5,FALSE)=TRUE),"",VLOOKUP(E2936,SpeciesLookup!B:G,5,FALSE)),"")</f>
        <v/>
      </c>
      <c r="I2936" s="11"/>
      <c r="J2936" s="73"/>
      <c r="K2936" s="11"/>
      <c r="L2936" s="127" t="str">
        <f>TRIM(IF(ISERROR(VLOOKUP(R2936,SpeciesValidation!D:T,IF(ISNA(VLOOKUP(J2936,Validation!B$2:C$15,2,FALSE)),FALSE,VLOOKUP(J2936,Validation!B$2:C$15,2,FALSE)))),IF(LEN(E2936&amp;"")&gt;0,"",""),VLOOKUP(R2936,SpeciesValidation!D:T,VLOOKUP(J2936,Validation!B$2:C$15,2,FALSE),FALSE)) &amp; " " &amp; IF(ISERROR(IF(LEFT(J2936,1)="A",IF(IF(VLOOKUP(R2936,SpeciesValidation!D:W,20,FALSE)=FALSE,OR(TEXT(A2936,"MMDD")&lt;VLOOKUP(R2936,SpeciesValidation!D:W,18,FALSE),TEXT(A2936,"MMDD")&gt;VLOOKUP(R2936,SpeciesValidation!D:W,19,FALSE)),IF(TEXT(A2936,"MMDD")&lt;"0701",TEXT(A2936,"MMDD")&gt;VLOOKUP(R2936,SpeciesValidation!D:W,18,FALSE),TEXT(A2936,"MMDD")&lt;VLOOKUP(R2936,SpeciesValidation!D:W,19,FALSE))),"Date outside expected range for this species",""),"")),"",IF(LEFT(J2936,1)="A",IF(IF(VLOOKUP(R2936,SpeciesValidation!D:W,20,FALSE)=FALSE,OR(TEXT(A2936,"MMDD")&lt;VLOOKUP(R2936,SpeciesValidation!D:W,18,FALSE),TEXT(A2936,"MMDD")&gt;VLOOKUP(R2936,SpeciesValidation!D:W,19,FALSE)),IF(TEXT(A2936,"MMDD")&lt;"0701",TEXT(A2936,"MMDD")&gt;VLOOKUP(R2936,SpeciesValidation!D:W,18,FALSE),TEXT(A2936,"MMDD")&lt;VLOOKUP(R2936,SpeciesValidation!D:W,19,FALSE))),"Date outside expected range for this species",""),"")))</f>
        <v/>
      </c>
      <c r="M2936" s="127" t="str">
        <f>IF(LEN(E2936&amp;"")&gt;0,IF(ISERROR(VLOOKUP(R2936,SpeciesValidation!D:I,6,FALSE)),"",VLOOKUP(R2936,SpeciesValidation!D:I,6,FALSE)),"")</f>
        <v/>
      </c>
      <c r="Q2936" s="36" t="str">
        <f>IF(LEN(E2936&amp;"")&gt;0,IF(ISERROR(VLOOKUP(E2936,SpeciesValidation!B:G,2,FALSE)=TRUE),"",VLOOKUP(E2936,SpeciesValidation!B:G,2,FALSE)),"")</f>
        <v/>
      </c>
      <c r="R2936" s="36" t="str">
        <f>IF(LEN(E2936&amp;"")&gt;0,IF(ISERROR(VLOOKUP(E2936,SpeciesLookup!B:G,4,FALSE)=TRUE),"",VLOOKUP(E2936,SpeciesLookup!B:G,4,FALSE)),"")</f>
        <v/>
      </c>
    </row>
    <row r="2937" spans="1:18" ht="13.2" x14ac:dyDescent="0.25">
      <c r="A2937" s="72"/>
      <c r="D2937" s="11"/>
      <c r="G2937" s="128" t="str">
        <f>IF(LEN(E2937&amp;"")&gt;0,IF(ISERROR(VLOOKUP(E2937,SpeciesLookup!B:G,6,FALSE)=TRUE),"",VLOOKUP(E2937,SpeciesLookup!B:G,6,FALSE)),"")</f>
        <v/>
      </c>
      <c r="H2937" s="128" t="str">
        <f>IF(LEN(E2937&amp;"")&gt;0,IF(ISERROR(VLOOKUP(E2937,SpeciesLookup!B:G,5,FALSE)=TRUE),"",VLOOKUP(E2937,SpeciesLookup!B:G,5,FALSE)),"")</f>
        <v/>
      </c>
      <c r="I2937" s="11"/>
      <c r="J2937" s="73"/>
      <c r="K2937" s="11"/>
      <c r="L2937" s="127" t="str">
        <f>TRIM(IF(ISERROR(VLOOKUP(R2937,SpeciesValidation!D:T,IF(ISNA(VLOOKUP(J2937,Validation!B$2:C$15,2,FALSE)),FALSE,VLOOKUP(J2937,Validation!B$2:C$15,2,FALSE)))),IF(LEN(E2937&amp;"")&gt;0,"",""),VLOOKUP(R2937,SpeciesValidation!D:T,VLOOKUP(J2937,Validation!B$2:C$15,2,FALSE),FALSE)) &amp; " " &amp; IF(ISERROR(IF(LEFT(J2937,1)="A",IF(IF(VLOOKUP(R2937,SpeciesValidation!D:W,20,FALSE)=FALSE,OR(TEXT(A2937,"MMDD")&lt;VLOOKUP(R2937,SpeciesValidation!D:W,18,FALSE),TEXT(A2937,"MMDD")&gt;VLOOKUP(R2937,SpeciesValidation!D:W,19,FALSE)),IF(TEXT(A2937,"MMDD")&lt;"0701",TEXT(A2937,"MMDD")&gt;VLOOKUP(R2937,SpeciesValidation!D:W,18,FALSE),TEXT(A2937,"MMDD")&lt;VLOOKUP(R2937,SpeciesValidation!D:W,19,FALSE))),"Date outside expected range for this species",""),"")),"",IF(LEFT(J2937,1)="A",IF(IF(VLOOKUP(R2937,SpeciesValidation!D:W,20,FALSE)=FALSE,OR(TEXT(A2937,"MMDD")&lt;VLOOKUP(R2937,SpeciesValidation!D:W,18,FALSE),TEXT(A2937,"MMDD")&gt;VLOOKUP(R2937,SpeciesValidation!D:W,19,FALSE)),IF(TEXT(A2937,"MMDD")&lt;"0701",TEXT(A2937,"MMDD")&gt;VLOOKUP(R2937,SpeciesValidation!D:W,18,FALSE),TEXT(A2937,"MMDD")&lt;VLOOKUP(R2937,SpeciesValidation!D:W,19,FALSE))),"Date outside expected range for this species",""),"")))</f>
        <v/>
      </c>
      <c r="M2937" s="127" t="str">
        <f>IF(LEN(E2937&amp;"")&gt;0,IF(ISERROR(VLOOKUP(R2937,SpeciesValidation!D:I,6,FALSE)),"",VLOOKUP(R2937,SpeciesValidation!D:I,6,FALSE)),"")</f>
        <v/>
      </c>
      <c r="Q2937" s="36" t="str">
        <f>IF(LEN(E2937&amp;"")&gt;0,IF(ISERROR(VLOOKUP(E2937,SpeciesValidation!B:G,2,FALSE)=TRUE),"",VLOOKUP(E2937,SpeciesValidation!B:G,2,FALSE)),"")</f>
        <v/>
      </c>
      <c r="R2937" s="36" t="str">
        <f>IF(LEN(E2937&amp;"")&gt;0,IF(ISERROR(VLOOKUP(E2937,SpeciesLookup!B:G,4,FALSE)=TRUE),"",VLOOKUP(E2937,SpeciesLookup!B:G,4,FALSE)),"")</f>
        <v/>
      </c>
    </row>
    <row r="2938" spans="1:18" ht="13.2" x14ac:dyDescent="0.25">
      <c r="A2938" s="72"/>
      <c r="D2938" s="11"/>
      <c r="G2938" s="128" t="str">
        <f>IF(LEN(E2938&amp;"")&gt;0,IF(ISERROR(VLOOKUP(E2938,SpeciesLookup!B:G,6,FALSE)=TRUE),"",VLOOKUP(E2938,SpeciesLookup!B:G,6,FALSE)),"")</f>
        <v/>
      </c>
      <c r="H2938" s="128" t="str">
        <f>IF(LEN(E2938&amp;"")&gt;0,IF(ISERROR(VLOOKUP(E2938,SpeciesLookup!B:G,5,FALSE)=TRUE),"",VLOOKUP(E2938,SpeciesLookup!B:G,5,FALSE)),"")</f>
        <v/>
      </c>
      <c r="I2938" s="11"/>
      <c r="J2938" s="73"/>
      <c r="K2938" s="11"/>
      <c r="L2938" s="127" t="str">
        <f>TRIM(IF(ISERROR(VLOOKUP(R2938,SpeciesValidation!D:T,IF(ISNA(VLOOKUP(J2938,Validation!B$2:C$15,2,FALSE)),FALSE,VLOOKUP(J2938,Validation!B$2:C$15,2,FALSE)))),IF(LEN(E2938&amp;"")&gt;0,"",""),VLOOKUP(R2938,SpeciesValidation!D:T,VLOOKUP(J2938,Validation!B$2:C$15,2,FALSE),FALSE)) &amp; " " &amp; IF(ISERROR(IF(LEFT(J2938,1)="A",IF(IF(VLOOKUP(R2938,SpeciesValidation!D:W,20,FALSE)=FALSE,OR(TEXT(A2938,"MMDD")&lt;VLOOKUP(R2938,SpeciesValidation!D:W,18,FALSE),TEXT(A2938,"MMDD")&gt;VLOOKUP(R2938,SpeciesValidation!D:W,19,FALSE)),IF(TEXT(A2938,"MMDD")&lt;"0701",TEXT(A2938,"MMDD")&gt;VLOOKUP(R2938,SpeciesValidation!D:W,18,FALSE),TEXT(A2938,"MMDD")&lt;VLOOKUP(R2938,SpeciesValidation!D:W,19,FALSE))),"Date outside expected range for this species",""),"")),"",IF(LEFT(J2938,1)="A",IF(IF(VLOOKUP(R2938,SpeciesValidation!D:W,20,FALSE)=FALSE,OR(TEXT(A2938,"MMDD")&lt;VLOOKUP(R2938,SpeciesValidation!D:W,18,FALSE),TEXT(A2938,"MMDD")&gt;VLOOKUP(R2938,SpeciesValidation!D:W,19,FALSE)),IF(TEXT(A2938,"MMDD")&lt;"0701",TEXT(A2938,"MMDD")&gt;VLOOKUP(R2938,SpeciesValidation!D:W,18,FALSE),TEXT(A2938,"MMDD")&lt;VLOOKUP(R2938,SpeciesValidation!D:W,19,FALSE))),"Date outside expected range for this species",""),"")))</f>
        <v/>
      </c>
      <c r="M2938" s="127" t="str">
        <f>IF(LEN(E2938&amp;"")&gt;0,IF(ISERROR(VLOOKUP(R2938,SpeciesValidation!D:I,6,FALSE)),"",VLOOKUP(R2938,SpeciesValidation!D:I,6,FALSE)),"")</f>
        <v/>
      </c>
      <c r="Q2938" s="36" t="str">
        <f>IF(LEN(E2938&amp;"")&gt;0,IF(ISERROR(VLOOKUP(E2938,SpeciesValidation!B:G,2,FALSE)=TRUE),"",VLOOKUP(E2938,SpeciesValidation!B:G,2,FALSE)),"")</f>
        <v/>
      </c>
      <c r="R2938" s="36" t="str">
        <f>IF(LEN(E2938&amp;"")&gt;0,IF(ISERROR(VLOOKUP(E2938,SpeciesLookup!B:G,4,FALSE)=TRUE),"",VLOOKUP(E2938,SpeciesLookup!B:G,4,FALSE)),"")</f>
        <v/>
      </c>
    </row>
    <row r="2939" spans="1:18" ht="13.2" x14ac:dyDescent="0.25">
      <c r="A2939" s="72"/>
      <c r="D2939" s="11"/>
      <c r="G2939" s="128" t="str">
        <f>IF(LEN(E2939&amp;"")&gt;0,IF(ISERROR(VLOOKUP(E2939,SpeciesLookup!B:G,6,FALSE)=TRUE),"",VLOOKUP(E2939,SpeciesLookup!B:G,6,FALSE)),"")</f>
        <v/>
      </c>
      <c r="H2939" s="128" t="str">
        <f>IF(LEN(E2939&amp;"")&gt;0,IF(ISERROR(VLOOKUP(E2939,SpeciesLookup!B:G,5,FALSE)=TRUE),"",VLOOKUP(E2939,SpeciesLookup!B:G,5,FALSE)),"")</f>
        <v/>
      </c>
      <c r="I2939" s="11"/>
      <c r="J2939" s="73"/>
      <c r="K2939" s="11"/>
      <c r="L2939" s="127" t="str">
        <f>TRIM(IF(ISERROR(VLOOKUP(R2939,SpeciesValidation!D:T,IF(ISNA(VLOOKUP(J2939,Validation!B$2:C$15,2,FALSE)),FALSE,VLOOKUP(J2939,Validation!B$2:C$15,2,FALSE)))),IF(LEN(E2939&amp;"")&gt;0,"",""),VLOOKUP(R2939,SpeciesValidation!D:T,VLOOKUP(J2939,Validation!B$2:C$15,2,FALSE),FALSE)) &amp; " " &amp; IF(ISERROR(IF(LEFT(J2939,1)="A",IF(IF(VLOOKUP(R2939,SpeciesValidation!D:W,20,FALSE)=FALSE,OR(TEXT(A2939,"MMDD")&lt;VLOOKUP(R2939,SpeciesValidation!D:W,18,FALSE),TEXT(A2939,"MMDD")&gt;VLOOKUP(R2939,SpeciesValidation!D:W,19,FALSE)),IF(TEXT(A2939,"MMDD")&lt;"0701",TEXT(A2939,"MMDD")&gt;VLOOKUP(R2939,SpeciesValidation!D:W,18,FALSE),TEXT(A2939,"MMDD")&lt;VLOOKUP(R2939,SpeciesValidation!D:W,19,FALSE))),"Date outside expected range for this species",""),"")),"",IF(LEFT(J2939,1)="A",IF(IF(VLOOKUP(R2939,SpeciesValidation!D:W,20,FALSE)=FALSE,OR(TEXT(A2939,"MMDD")&lt;VLOOKUP(R2939,SpeciesValidation!D:W,18,FALSE),TEXT(A2939,"MMDD")&gt;VLOOKUP(R2939,SpeciesValidation!D:W,19,FALSE)),IF(TEXT(A2939,"MMDD")&lt;"0701",TEXT(A2939,"MMDD")&gt;VLOOKUP(R2939,SpeciesValidation!D:W,18,FALSE),TEXT(A2939,"MMDD")&lt;VLOOKUP(R2939,SpeciesValidation!D:W,19,FALSE))),"Date outside expected range for this species",""),"")))</f>
        <v/>
      </c>
      <c r="M2939" s="127" t="str">
        <f>IF(LEN(E2939&amp;"")&gt;0,IF(ISERROR(VLOOKUP(R2939,SpeciesValidation!D:I,6,FALSE)),"",VLOOKUP(R2939,SpeciesValidation!D:I,6,FALSE)),"")</f>
        <v/>
      </c>
      <c r="Q2939" s="36" t="str">
        <f>IF(LEN(E2939&amp;"")&gt;0,IF(ISERROR(VLOOKUP(E2939,SpeciesValidation!B:G,2,FALSE)=TRUE),"",VLOOKUP(E2939,SpeciesValidation!B:G,2,FALSE)),"")</f>
        <v/>
      </c>
      <c r="R2939" s="36" t="str">
        <f>IF(LEN(E2939&amp;"")&gt;0,IF(ISERROR(VLOOKUP(E2939,SpeciesLookup!B:G,4,FALSE)=TRUE),"",VLOOKUP(E2939,SpeciesLookup!B:G,4,FALSE)),"")</f>
        <v/>
      </c>
    </row>
    <row r="2940" spans="1:18" ht="13.2" x14ac:dyDescent="0.25">
      <c r="A2940" s="72"/>
      <c r="D2940" s="11"/>
      <c r="G2940" s="128" t="str">
        <f>IF(LEN(E2940&amp;"")&gt;0,IF(ISERROR(VLOOKUP(E2940,SpeciesLookup!B:G,6,FALSE)=TRUE),"",VLOOKUP(E2940,SpeciesLookup!B:G,6,FALSE)),"")</f>
        <v/>
      </c>
      <c r="H2940" s="128" t="str">
        <f>IF(LEN(E2940&amp;"")&gt;0,IF(ISERROR(VLOOKUP(E2940,SpeciesLookup!B:G,5,FALSE)=TRUE),"",VLOOKUP(E2940,SpeciesLookup!B:G,5,FALSE)),"")</f>
        <v/>
      </c>
      <c r="I2940" s="11"/>
      <c r="J2940" s="73"/>
      <c r="K2940" s="11"/>
      <c r="L2940" s="127" t="str">
        <f>TRIM(IF(ISERROR(VLOOKUP(R2940,SpeciesValidation!D:T,IF(ISNA(VLOOKUP(J2940,Validation!B$2:C$15,2,FALSE)),FALSE,VLOOKUP(J2940,Validation!B$2:C$15,2,FALSE)))),IF(LEN(E2940&amp;"")&gt;0,"",""),VLOOKUP(R2940,SpeciesValidation!D:T,VLOOKUP(J2940,Validation!B$2:C$15,2,FALSE),FALSE)) &amp; " " &amp; IF(ISERROR(IF(LEFT(J2940,1)="A",IF(IF(VLOOKUP(R2940,SpeciesValidation!D:W,20,FALSE)=FALSE,OR(TEXT(A2940,"MMDD")&lt;VLOOKUP(R2940,SpeciesValidation!D:W,18,FALSE),TEXT(A2940,"MMDD")&gt;VLOOKUP(R2940,SpeciesValidation!D:W,19,FALSE)),IF(TEXT(A2940,"MMDD")&lt;"0701",TEXT(A2940,"MMDD")&gt;VLOOKUP(R2940,SpeciesValidation!D:W,18,FALSE),TEXT(A2940,"MMDD")&lt;VLOOKUP(R2940,SpeciesValidation!D:W,19,FALSE))),"Date outside expected range for this species",""),"")),"",IF(LEFT(J2940,1)="A",IF(IF(VLOOKUP(R2940,SpeciesValidation!D:W,20,FALSE)=FALSE,OR(TEXT(A2940,"MMDD")&lt;VLOOKUP(R2940,SpeciesValidation!D:W,18,FALSE),TEXT(A2940,"MMDD")&gt;VLOOKUP(R2940,SpeciesValidation!D:W,19,FALSE)),IF(TEXT(A2940,"MMDD")&lt;"0701",TEXT(A2940,"MMDD")&gt;VLOOKUP(R2940,SpeciesValidation!D:W,18,FALSE),TEXT(A2940,"MMDD")&lt;VLOOKUP(R2940,SpeciesValidation!D:W,19,FALSE))),"Date outside expected range for this species",""),"")))</f>
        <v/>
      </c>
      <c r="M2940" s="127" t="str">
        <f>IF(LEN(E2940&amp;"")&gt;0,IF(ISERROR(VLOOKUP(R2940,SpeciesValidation!D:I,6,FALSE)),"",VLOOKUP(R2940,SpeciesValidation!D:I,6,FALSE)),"")</f>
        <v/>
      </c>
      <c r="Q2940" s="36" t="str">
        <f>IF(LEN(E2940&amp;"")&gt;0,IF(ISERROR(VLOOKUP(E2940,SpeciesValidation!B:G,2,FALSE)=TRUE),"",VLOOKUP(E2940,SpeciesValidation!B:G,2,FALSE)),"")</f>
        <v/>
      </c>
      <c r="R2940" s="36" t="str">
        <f>IF(LEN(E2940&amp;"")&gt;0,IF(ISERROR(VLOOKUP(E2940,SpeciesLookup!B:G,4,FALSE)=TRUE),"",VLOOKUP(E2940,SpeciesLookup!B:G,4,FALSE)),"")</f>
        <v/>
      </c>
    </row>
    <row r="2941" spans="1:18" ht="13.2" x14ac:dyDescent="0.25">
      <c r="A2941" s="72"/>
      <c r="D2941" s="11"/>
      <c r="G2941" s="128" t="str">
        <f>IF(LEN(E2941&amp;"")&gt;0,IF(ISERROR(VLOOKUP(E2941,SpeciesLookup!B:G,6,FALSE)=TRUE),"",VLOOKUP(E2941,SpeciesLookup!B:G,6,FALSE)),"")</f>
        <v/>
      </c>
      <c r="H2941" s="128" t="str">
        <f>IF(LEN(E2941&amp;"")&gt;0,IF(ISERROR(VLOOKUP(E2941,SpeciesLookup!B:G,5,FALSE)=TRUE),"",VLOOKUP(E2941,SpeciesLookup!B:G,5,FALSE)),"")</f>
        <v/>
      </c>
      <c r="I2941" s="11"/>
      <c r="J2941" s="73"/>
      <c r="K2941" s="11"/>
      <c r="L2941" s="127" t="str">
        <f>TRIM(IF(ISERROR(VLOOKUP(R2941,SpeciesValidation!D:T,IF(ISNA(VLOOKUP(J2941,Validation!B$2:C$15,2,FALSE)),FALSE,VLOOKUP(J2941,Validation!B$2:C$15,2,FALSE)))),IF(LEN(E2941&amp;"")&gt;0,"",""),VLOOKUP(R2941,SpeciesValidation!D:T,VLOOKUP(J2941,Validation!B$2:C$15,2,FALSE),FALSE)) &amp; " " &amp; IF(ISERROR(IF(LEFT(J2941,1)="A",IF(IF(VLOOKUP(R2941,SpeciesValidation!D:W,20,FALSE)=FALSE,OR(TEXT(A2941,"MMDD")&lt;VLOOKUP(R2941,SpeciesValidation!D:W,18,FALSE),TEXT(A2941,"MMDD")&gt;VLOOKUP(R2941,SpeciesValidation!D:W,19,FALSE)),IF(TEXT(A2941,"MMDD")&lt;"0701",TEXT(A2941,"MMDD")&gt;VLOOKUP(R2941,SpeciesValidation!D:W,18,FALSE),TEXT(A2941,"MMDD")&lt;VLOOKUP(R2941,SpeciesValidation!D:W,19,FALSE))),"Date outside expected range for this species",""),"")),"",IF(LEFT(J2941,1)="A",IF(IF(VLOOKUP(R2941,SpeciesValidation!D:W,20,FALSE)=FALSE,OR(TEXT(A2941,"MMDD")&lt;VLOOKUP(R2941,SpeciesValidation!D:W,18,FALSE),TEXT(A2941,"MMDD")&gt;VLOOKUP(R2941,SpeciesValidation!D:W,19,FALSE)),IF(TEXT(A2941,"MMDD")&lt;"0701",TEXT(A2941,"MMDD")&gt;VLOOKUP(R2941,SpeciesValidation!D:W,18,FALSE),TEXT(A2941,"MMDD")&lt;VLOOKUP(R2941,SpeciesValidation!D:W,19,FALSE))),"Date outside expected range for this species",""),"")))</f>
        <v/>
      </c>
      <c r="M2941" s="127" t="str">
        <f>IF(LEN(E2941&amp;"")&gt;0,IF(ISERROR(VLOOKUP(R2941,SpeciesValidation!D:I,6,FALSE)),"",VLOOKUP(R2941,SpeciesValidation!D:I,6,FALSE)),"")</f>
        <v/>
      </c>
      <c r="Q2941" s="36" t="str">
        <f>IF(LEN(E2941&amp;"")&gt;0,IF(ISERROR(VLOOKUP(E2941,SpeciesValidation!B:G,2,FALSE)=TRUE),"",VLOOKUP(E2941,SpeciesValidation!B:G,2,FALSE)),"")</f>
        <v/>
      </c>
      <c r="R2941" s="36" t="str">
        <f>IF(LEN(E2941&amp;"")&gt;0,IF(ISERROR(VLOOKUP(E2941,SpeciesLookup!B:G,4,FALSE)=TRUE),"",VLOOKUP(E2941,SpeciesLookup!B:G,4,FALSE)),"")</f>
        <v/>
      </c>
    </row>
    <row r="2942" spans="1:18" ht="13.2" x14ac:dyDescent="0.25">
      <c r="A2942" s="72"/>
      <c r="D2942" s="11"/>
      <c r="G2942" s="128" t="str">
        <f>IF(LEN(E2942&amp;"")&gt;0,IF(ISERROR(VLOOKUP(E2942,SpeciesLookup!B:G,6,FALSE)=TRUE),"",VLOOKUP(E2942,SpeciesLookup!B:G,6,FALSE)),"")</f>
        <v/>
      </c>
      <c r="H2942" s="128" t="str">
        <f>IF(LEN(E2942&amp;"")&gt;0,IF(ISERROR(VLOOKUP(E2942,SpeciesLookup!B:G,5,FALSE)=TRUE),"",VLOOKUP(E2942,SpeciesLookup!B:G,5,FALSE)),"")</f>
        <v/>
      </c>
      <c r="I2942" s="11"/>
      <c r="J2942" s="73"/>
      <c r="K2942" s="11"/>
      <c r="L2942" s="127" t="str">
        <f>TRIM(IF(ISERROR(VLOOKUP(R2942,SpeciesValidation!D:T,IF(ISNA(VLOOKUP(J2942,Validation!B$2:C$15,2,FALSE)),FALSE,VLOOKUP(J2942,Validation!B$2:C$15,2,FALSE)))),IF(LEN(E2942&amp;"")&gt;0,"",""),VLOOKUP(R2942,SpeciesValidation!D:T,VLOOKUP(J2942,Validation!B$2:C$15,2,FALSE),FALSE)) &amp; " " &amp; IF(ISERROR(IF(LEFT(J2942,1)="A",IF(IF(VLOOKUP(R2942,SpeciesValidation!D:W,20,FALSE)=FALSE,OR(TEXT(A2942,"MMDD")&lt;VLOOKUP(R2942,SpeciesValidation!D:W,18,FALSE),TEXT(A2942,"MMDD")&gt;VLOOKUP(R2942,SpeciesValidation!D:W,19,FALSE)),IF(TEXT(A2942,"MMDD")&lt;"0701",TEXT(A2942,"MMDD")&gt;VLOOKUP(R2942,SpeciesValidation!D:W,18,FALSE),TEXT(A2942,"MMDD")&lt;VLOOKUP(R2942,SpeciesValidation!D:W,19,FALSE))),"Date outside expected range for this species",""),"")),"",IF(LEFT(J2942,1)="A",IF(IF(VLOOKUP(R2942,SpeciesValidation!D:W,20,FALSE)=FALSE,OR(TEXT(A2942,"MMDD")&lt;VLOOKUP(R2942,SpeciesValidation!D:W,18,FALSE),TEXT(A2942,"MMDD")&gt;VLOOKUP(R2942,SpeciesValidation!D:W,19,FALSE)),IF(TEXT(A2942,"MMDD")&lt;"0701",TEXT(A2942,"MMDD")&gt;VLOOKUP(R2942,SpeciesValidation!D:W,18,FALSE),TEXT(A2942,"MMDD")&lt;VLOOKUP(R2942,SpeciesValidation!D:W,19,FALSE))),"Date outside expected range for this species",""),"")))</f>
        <v/>
      </c>
      <c r="M2942" s="127" t="str">
        <f>IF(LEN(E2942&amp;"")&gt;0,IF(ISERROR(VLOOKUP(R2942,SpeciesValidation!D:I,6,FALSE)),"",VLOOKUP(R2942,SpeciesValidation!D:I,6,FALSE)),"")</f>
        <v/>
      </c>
      <c r="Q2942" s="36" t="str">
        <f>IF(LEN(E2942&amp;"")&gt;0,IF(ISERROR(VLOOKUP(E2942,SpeciesValidation!B:G,2,FALSE)=TRUE),"",VLOOKUP(E2942,SpeciesValidation!B:G,2,FALSE)),"")</f>
        <v/>
      </c>
      <c r="R2942" s="36" t="str">
        <f>IF(LEN(E2942&amp;"")&gt;0,IF(ISERROR(VLOOKUP(E2942,SpeciesLookup!B:G,4,FALSE)=TRUE),"",VLOOKUP(E2942,SpeciesLookup!B:G,4,FALSE)),"")</f>
        <v/>
      </c>
    </row>
    <row r="2943" spans="1:18" ht="13.2" x14ac:dyDescent="0.25">
      <c r="A2943" s="72"/>
      <c r="D2943" s="11"/>
      <c r="G2943" s="128" t="str">
        <f>IF(LEN(E2943&amp;"")&gt;0,IF(ISERROR(VLOOKUP(E2943,SpeciesLookup!B:G,6,FALSE)=TRUE),"",VLOOKUP(E2943,SpeciesLookup!B:G,6,FALSE)),"")</f>
        <v/>
      </c>
      <c r="H2943" s="128" t="str">
        <f>IF(LEN(E2943&amp;"")&gt;0,IF(ISERROR(VLOOKUP(E2943,SpeciesLookup!B:G,5,FALSE)=TRUE),"",VLOOKUP(E2943,SpeciesLookup!B:G,5,FALSE)),"")</f>
        <v/>
      </c>
      <c r="I2943" s="11"/>
      <c r="J2943" s="73"/>
      <c r="K2943" s="11"/>
      <c r="L2943" s="127" t="str">
        <f>TRIM(IF(ISERROR(VLOOKUP(R2943,SpeciesValidation!D:T,IF(ISNA(VLOOKUP(J2943,Validation!B$2:C$15,2,FALSE)),FALSE,VLOOKUP(J2943,Validation!B$2:C$15,2,FALSE)))),IF(LEN(E2943&amp;"")&gt;0,"",""),VLOOKUP(R2943,SpeciesValidation!D:T,VLOOKUP(J2943,Validation!B$2:C$15,2,FALSE),FALSE)) &amp; " " &amp; IF(ISERROR(IF(LEFT(J2943,1)="A",IF(IF(VLOOKUP(R2943,SpeciesValidation!D:W,20,FALSE)=FALSE,OR(TEXT(A2943,"MMDD")&lt;VLOOKUP(R2943,SpeciesValidation!D:W,18,FALSE),TEXT(A2943,"MMDD")&gt;VLOOKUP(R2943,SpeciesValidation!D:W,19,FALSE)),IF(TEXT(A2943,"MMDD")&lt;"0701",TEXT(A2943,"MMDD")&gt;VLOOKUP(R2943,SpeciesValidation!D:W,18,FALSE),TEXT(A2943,"MMDD")&lt;VLOOKUP(R2943,SpeciesValidation!D:W,19,FALSE))),"Date outside expected range for this species",""),"")),"",IF(LEFT(J2943,1)="A",IF(IF(VLOOKUP(R2943,SpeciesValidation!D:W,20,FALSE)=FALSE,OR(TEXT(A2943,"MMDD")&lt;VLOOKUP(R2943,SpeciesValidation!D:W,18,FALSE),TEXT(A2943,"MMDD")&gt;VLOOKUP(R2943,SpeciesValidation!D:W,19,FALSE)),IF(TEXT(A2943,"MMDD")&lt;"0701",TEXT(A2943,"MMDD")&gt;VLOOKUP(R2943,SpeciesValidation!D:W,18,FALSE),TEXT(A2943,"MMDD")&lt;VLOOKUP(R2943,SpeciesValidation!D:W,19,FALSE))),"Date outside expected range for this species",""),"")))</f>
        <v/>
      </c>
      <c r="M2943" s="127" t="str">
        <f>IF(LEN(E2943&amp;"")&gt;0,IF(ISERROR(VLOOKUP(R2943,SpeciesValidation!D:I,6,FALSE)),"",VLOOKUP(R2943,SpeciesValidation!D:I,6,FALSE)),"")</f>
        <v/>
      </c>
      <c r="Q2943" s="36" t="str">
        <f>IF(LEN(E2943&amp;"")&gt;0,IF(ISERROR(VLOOKUP(E2943,SpeciesValidation!B:G,2,FALSE)=TRUE),"",VLOOKUP(E2943,SpeciesValidation!B:G,2,FALSE)),"")</f>
        <v/>
      </c>
      <c r="R2943" s="36" t="str">
        <f>IF(LEN(E2943&amp;"")&gt;0,IF(ISERROR(VLOOKUP(E2943,SpeciesLookup!B:G,4,FALSE)=TRUE),"",VLOOKUP(E2943,SpeciesLookup!B:G,4,FALSE)),"")</f>
        <v/>
      </c>
    </row>
    <row r="2944" spans="1:18" ht="13.2" x14ac:dyDescent="0.25">
      <c r="A2944" s="72"/>
      <c r="D2944" s="11"/>
      <c r="G2944" s="128" t="str">
        <f>IF(LEN(E2944&amp;"")&gt;0,IF(ISERROR(VLOOKUP(E2944,SpeciesLookup!B:G,6,FALSE)=TRUE),"",VLOOKUP(E2944,SpeciesLookup!B:G,6,FALSE)),"")</f>
        <v/>
      </c>
      <c r="H2944" s="128" t="str">
        <f>IF(LEN(E2944&amp;"")&gt;0,IF(ISERROR(VLOOKUP(E2944,SpeciesLookup!B:G,5,FALSE)=TRUE),"",VLOOKUP(E2944,SpeciesLookup!B:G,5,FALSE)),"")</f>
        <v/>
      </c>
      <c r="I2944" s="11"/>
      <c r="J2944" s="73"/>
      <c r="K2944" s="11"/>
      <c r="L2944" s="127" t="str">
        <f>TRIM(IF(ISERROR(VLOOKUP(R2944,SpeciesValidation!D:T,IF(ISNA(VLOOKUP(J2944,Validation!B$2:C$15,2,FALSE)),FALSE,VLOOKUP(J2944,Validation!B$2:C$15,2,FALSE)))),IF(LEN(E2944&amp;"")&gt;0,"",""),VLOOKUP(R2944,SpeciesValidation!D:T,VLOOKUP(J2944,Validation!B$2:C$15,2,FALSE),FALSE)) &amp; " " &amp; IF(ISERROR(IF(LEFT(J2944,1)="A",IF(IF(VLOOKUP(R2944,SpeciesValidation!D:W,20,FALSE)=FALSE,OR(TEXT(A2944,"MMDD")&lt;VLOOKUP(R2944,SpeciesValidation!D:W,18,FALSE),TEXT(A2944,"MMDD")&gt;VLOOKUP(R2944,SpeciesValidation!D:W,19,FALSE)),IF(TEXT(A2944,"MMDD")&lt;"0701",TEXT(A2944,"MMDD")&gt;VLOOKUP(R2944,SpeciesValidation!D:W,18,FALSE),TEXT(A2944,"MMDD")&lt;VLOOKUP(R2944,SpeciesValidation!D:W,19,FALSE))),"Date outside expected range for this species",""),"")),"",IF(LEFT(J2944,1)="A",IF(IF(VLOOKUP(R2944,SpeciesValidation!D:W,20,FALSE)=FALSE,OR(TEXT(A2944,"MMDD")&lt;VLOOKUP(R2944,SpeciesValidation!D:W,18,FALSE),TEXT(A2944,"MMDD")&gt;VLOOKUP(R2944,SpeciesValidation!D:W,19,FALSE)),IF(TEXT(A2944,"MMDD")&lt;"0701",TEXT(A2944,"MMDD")&gt;VLOOKUP(R2944,SpeciesValidation!D:W,18,FALSE),TEXT(A2944,"MMDD")&lt;VLOOKUP(R2944,SpeciesValidation!D:W,19,FALSE))),"Date outside expected range for this species",""),"")))</f>
        <v/>
      </c>
      <c r="M2944" s="127" t="str">
        <f>IF(LEN(E2944&amp;"")&gt;0,IF(ISERROR(VLOOKUP(R2944,SpeciesValidation!D:I,6,FALSE)),"",VLOOKUP(R2944,SpeciesValidation!D:I,6,FALSE)),"")</f>
        <v/>
      </c>
      <c r="Q2944" s="36" t="str">
        <f>IF(LEN(E2944&amp;"")&gt;0,IF(ISERROR(VLOOKUP(E2944,SpeciesValidation!B:G,2,FALSE)=TRUE),"",VLOOKUP(E2944,SpeciesValidation!B:G,2,FALSE)),"")</f>
        <v/>
      </c>
      <c r="R2944" s="36" t="str">
        <f>IF(LEN(E2944&amp;"")&gt;0,IF(ISERROR(VLOOKUP(E2944,SpeciesLookup!B:G,4,FALSE)=TRUE),"",VLOOKUP(E2944,SpeciesLookup!B:G,4,FALSE)),"")</f>
        <v/>
      </c>
    </row>
    <row r="2945" spans="1:18" ht="13.2" x14ac:dyDescent="0.25">
      <c r="A2945" s="72"/>
      <c r="D2945" s="11"/>
      <c r="G2945" s="128" t="str">
        <f>IF(LEN(E2945&amp;"")&gt;0,IF(ISERROR(VLOOKUP(E2945,SpeciesLookup!B:G,6,FALSE)=TRUE),"",VLOOKUP(E2945,SpeciesLookup!B:G,6,FALSE)),"")</f>
        <v/>
      </c>
      <c r="H2945" s="128" t="str">
        <f>IF(LEN(E2945&amp;"")&gt;0,IF(ISERROR(VLOOKUP(E2945,SpeciesLookup!B:G,5,FALSE)=TRUE),"",VLOOKUP(E2945,SpeciesLookup!B:G,5,FALSE)),"")</f>
        <v/>
      </c>
      <c r="I2945" s="11"/>
      <c r="J2945" s="73"/>
      <c r="K2945" s="11"/>
      <c r="L2945" s="127" t="str">
        <f>TRIM(IF(ISERROR(VLOOKUP(R2945,SpeciesValidation!D:T,IF(ISNA(VLOOKUP(J2945,Validation!B$2:C$15,2,FALSE)),FALSE,VLOOKUP(J2945,Validation!B$2:C$15,2,FALSE)))),IF(LEN(E2945&amp;"")&gt;0,"",""),VLOOKUP(R2945,SpeciesValidation!D:T,VLOOKUP(J2945,Validation!B$2:C$15,2,FALSE),FALSE)) &amp; " " &amp; IF(ISERROR(IF(LEFT(J2945,1)="A",IF(IF(VLOOKUP(R2945,SpeciesValidation!D:W,20,FALSE)=FALSE,OR(TEXT(A2945,"MMDD")&lt;VLOOKUP(R2945,SpeciesValidation!D:W,18,FALSE),TEXT(A2945,"MMDD")&gt;VLOOKUP(R2945,SpeciesValidation!D:W,19,FALSE)),IF(TEXT(A2945,"MMDD")&lt;"0701",TEXT(A2945,"MMDD")&gt;VLOOKUP(R2945,SpeciesValidation!D:W,18,FALSE),TEXT(A2945,"MMDD")&lt;VLOOKUP(R2945,SpeciesValidation!D:W,19,FALSE))),"Date outside expected range for this species",""),"")),"",IF(LEFT(J2945,1)="A",IF(IF(VLOOKUP(R2945,SpeciesValidation!D:W,20,FALSE)=FALSE,OR(TEXT(A2945,"MMDD")&lt;VLOOKUP(R2945,SpeciesValidation!D:W,18,FALSE),TEXT(A2945,"MMDD")&gt;VLOOKUP(R2945,SpeciesValidation!D:W,19,FALSE)),IF(TEXT(A2945,"MMDD")&lt;"0701",TEXT(A2945,"MMDD")&gt;VLOOKUP(R2945,SpeciesValidation!D:W,18,FALSE),TEXT(A2945,"MMDD")&lt;VLOOKUP(R2945,SpeciesValidation!D:W,19,FALSE))),"Date outside expected range for this species",""),"")))</f>
        <v/>
      </c>
      <c r="M2945" s="127" t="str">
        <f>IF(LEN(E2945&amp;"")&gt;0,IF(ISERROR(VLOOKUP(R2945,SpeciesValidation!D:I,6,FALSE)),"",VLOOKUP(R2945,SpeciesValidation!D:I,6,FALSE)),"")</f>
        <v/>
      </c>
      <c r="Q2945" s="36" t="str">
        <f>IF(LEN(E2945&amp;"")&gt;0,IF(ISERROR(VLOOKUP(E2945,SpeciesValidation!B:G,2,FALSE)=TRUE),"",VLOOKUP(E2945,SpeciesValidation!B:G,2,FALSE)),"")</f>
        <v/>
      </c>
      <c r="R2945" s="36" t="str">
        <f>IF(LEN(E2945&amp;"")&gt;0,IF(ISERROR(VLOOKUP(E2945,SpeciesLookup!B:G,4,FALSE)=TRUE),"",VLOOKUP(E2945,SpeciesLookup!B:G,4,FALSE)),"")</f>
        <v/>
      </c>
    </row>
    <row r="2946" spans="1:18" ht="13.2" x14ac:dyDescent="0.25">
      <c r="A2946" s="72"/>
      <c r="D2946" s="11"/>
      <c r="G2946" s="128" t="str">
        <f>IF(LEN(E2946&amp;"")&gt;0,IF(ISERROR(VLOOKUP(E2946,SpeciesLookup!B:G,6,FALSE)=TRUE),"",VLOOKUP(E2946,SpeciesLookup!B:G,6,FALSE)),"")</f>
        <v/>
      </c>
      <c r="H2946" s="128" t="str">
        <f>IF(LEN(E2946&amp;"")&gt;0,IF(ISERROR(VLOOKUP(E2946,SpeciesLookup!B:G,5,FALSE)=TRUE),"",VLOOKUP(E2946,SpeciesLookup!B:G,5,FALSE)),"")</f>
        <v/>
      </c>
      <c r="I2946" s="11"/>
      <c r="J2946" s="73"/>
      <c r="K2946" s="11"/>
      <c r="L2946" s="127" t="str">
        <f>TRIM(IF(ISERROR(VLOOKUP(R2946,SpeciesValidation!D:T,IF(ISNA(VLOOKUP(J2946,Validation!B$2:C$15,2,FALSE)),FALSE,VLOOKUP(J2946,Validation!B$2:C$15,2,FALSE)))),IF(LEN(E2946&amp;"")&gt;0,"",""),VLOOKUP(R2946,SpeciesValidation!D:T,VLOOKUP(J2946,Validation!B$2:C$15,2,FALSE),FALSE)) &amp; " " &amp; IF(ISERROR(IF(LEFT(J2946,1)="A",IF(IF(VLOOKUP(R2946,SpeciesValidation!D:W,20,FALSE)=FALSE,OR(TEXT(A2946,"MMDD")&lt;VLOOKUP(R2946,SpeciesValidation!D:W,18,FALSE),TEXT(A2946,"MMDD")&gt;VLOOKUP(R2946,SpeciesValidation!D:W,19,FALSE)),IF(TEXT(A2946,"MMDD")&lt;"0701",TEXT(A2946,"MMDD")&gt;VLOOKUP(R2946,SpeciesValidation!D:W,18,FALSE),TEXT(A2946,"MMDD")&lt;VLOOKUP(R2946,SpeciesValidation!D:W,19,FALSE))),"Date outside expected range for this species",""),"")),"",IF(LEFT(J2946,1)="A",IF(IF(VLOOKUP(R2946,SpeciesValidation!D:W,20,FALSE)=FALSE,OR(TEXT(A2946,"MMDD")&lt;VLOOKUP(R2946,SpeciesValidation!D:W,18,FALSE),TEXT(A2946,"MMDD")&gt;VLOOKUP(R2946,SpeciesValidation!D:W,19,FALSE)),IF(TEXT(A2946,"MMDD")&lt;"0701",TEXT(A2946,"MMDD")&gt;VLOOKUP(R2946,SpeciesValidation!D:W,18,FALSE),TEXT(A2946,"MMDD")&lt;VLOOKUP(R2946,SpeciesValidation!D:W,19,FALSE))),"Date outside expected range for this species",""),"")))</f>
        <v/>
      </c>
      <c r="M2946" s="127" t="str">
        <f>IF(LEN(E2946&amp;"")&gt;0,IF(ISERROR(VLOOKUP(R2946,SpeciesValidation!D:I,6,FALSE)),"",VLOOKUP(R2946,SpeciesValidation!D:I,6,FALSE)),"")</f>
        <v/>
      </c>
      <c r="Q2946" s="36" t="str">
        <f>IF(LEN(E2946&amp;"")&gt;0,IF(ISERROR(VLOOKUP(E2946,SpeciesValidation!B:G,2,FALSE)=TRUE),"",VLOOKUP(E2946,SpeciesValidation!B:G,2,FALSE)),"")</f>
        <v/>
      </c>
      <c r="R2946" s="36" t="str">
        <f>IF(LEN(E2946&amp;"")&gt;0,IF(ISERROR(VLOOKUP(E2946,SpeciesLookup!B:G,4,FALSE)=TRUE),"",VLOOKUP(E2946,SpeciesLookup!B:G,4,FALSE)),"")</f>
        <v/>
      </c>
    </row>
    <row r="2947" spans="1:18" ht="13.2" x14ac:dyDescent="0.25">
      <c r="A2947" s="72"/>
      <c r="D2947" s="11"/>
      <c r="G2947" s="128" t="str">
        <f>IF(LEN(E2947&amp;"")&gt;0,IF(ISERROR(VLOOKUP(E2947,SpeciesLookup!B:G,6,FALSE)=TRUE),"",VLOOKUP(E2947,SpeciesLookup!B:G,6,FALSE)),"")</f>
        <v/>
      </c>
      <c r="H2947" s="128" t="str">
        <f>IF(LEN(E2947&amp;"")&gt;0,IF(ISERROR(VLOOKUP(E2947,SpeciesLookup!B:G,5,FALSE)=TRUE),"",VLOOKUP(E2947,SpeciesLookup!B:G,5,FALSE)),"")</f>
        <v/>
      </c>
      <c r="I2947" s="11"/>
      <c r="J2947" s="73"/>
      <c r="K2947" s="11"/>
      <c r="L2947" s="127" t="str">
        <f>TRIM(IF(ISERROR(VLOOKUP(R2947,SpeciesValidation!D:T,IF(ISNA(VLOOKUP(J2947,Validation!B$2:C$15,2,FALSE)),FALSE,VLOOKUP(J2947,Validation!B$2:C$15,2,FALSE)))),IF(LEN(E2947&amp;"")&gt;0,"",""),VLOOKUP(R2947,SpeciesValidation!D:T,VLOOKUP(J2947,Validation!B$2:C$15,2,FALSE),FALSE)) &amp; " " &amp; IF(ISERROR(IF(LEFT(J2947,1)="A",IF(IF(VLOOKUP(R2947,SpeciesValidation!D:W,20,FALSE)=FALSE,OR(TEXT(A2947,"MMDD")&lt;VLOOKUP(R2947,SpeciesValidation!D:W,18,FALSE),TEXT(A2947,"MMDD")&gt;VLOOKUP(R2947,SpeciesValidation!D:W,19,FALSE)),IF(TEXT(A2947,"MMDD")&lt;"0701",TEXT(A2947,"MMDD")&gt;VLOOKUP(R2947,SpeciesValidation!D:W,18,FALSE),TEXT(A2947,"MMDD")&lt;VLOOKUP(R2947,SpeciesValidation!D:W,19,FALSE))),"Date outside expected range for this species",""),"")),"",IF(LEFT(J2947,1)="A",IF(IF(VLOOKUP(R2947,SpeciesValidation!D:W,20,FALSE)=FALSE,OR(TEXT(A2947,"MMDD")&lt;VLOOKUP(R2947,SpeciesValidation!D:W,18,FALSE),TEXT(A2947,"MMDD")&gt;VLOOKUP(R2947,SpeciesValidation!D:W,19,FALSE)),IF(TEXT(A2947,"MMDD")&lt;"0701",TEXT(A2947,"MMDD")&gt;VLOOKUP(R2947,SpeciesValidation!D:W,18,FALSE),TEXT(A2947,"MMDD")&lt;VLOOKUP(R2947,SpeciesValidation!D:W,19,FALSE))),"Date outside expected range for this species",""),"")))</f>
        <v/>
      </c>
      <c r="M2947" s="127" t="str">
        <f>IF(LEN(E2947&amp;"")&gt;0,IF(ISERROR(VLOOKUP(R2947,SpeciesValidation!D:I,6,FALSE)),"",VLOOKUP(R2947,SpeciesValidation!D:I,6,FALSE)),"")</f>
        <v/>
      </c>
      <c r="Q2947" s="36" t="str">
        <f>IF(LEN(E2947&amp;"")&gt;0,IF(ISERROR(VLOOKUP(E2947,SpeciesValidation!B:G,2,FALSE)=TRUE),"",VLOOKUP(E2947,SpeciesValidation!B:G,2,FALSE)),"")</f>
        <v/>
      </c>
      <c r="R2947" s="36" t="str">
        <f>IF(LEN(E2947&amp;"")&gt;0,IF(ISERROR(VLOOKUP(E2947,SpeciesLookup!B:G,4,FALSE)=TRUE),"",VLOOKUP(E2947,SpeciesLookup!B:G,4,FALSE)),"")</f>
        <v/>
      </c>
    </row>
    <row r="2948" spans="1:18" ht="13.2" x14ac:dyDescent="0.25">
      <c r="A2948" s="72"/>
      <c r="D2948" s="11"/>
      <c r="G2948" s="128" t="str">
        <f>IF(LEN(E2948&amp;"")&gt;0,IF(ISERROR(VLOOKUP(E2948,SpeciesLookup!B:G,6,FALSE)=TRUE),"",VLOOKUP(E2948,SpeciesLookup!B:G,6,FALSE)),"")</f>
        <v/>
      </c>
      <c r="H2948" s="128" t="str">
        <f>IF(LEN(E2948&amp;"")&gt;0,IF(ISERROR(VLOOKUP(E2948,SpeciesLookup!B:G,5,FALSE)=TRUE),"",VLOOKUP(E2948,SpeciesLookup!B:G,5,FALSE)),"")</f>
        <v/>
      </c>
      <c r="I2948" s="11"/>
      <c r="J2948" s="73"/>
      <c r="K2948" s="11"/>
      <c r="L2948" s="127" t="str">
        <f>TRIM(IF(ISERROR(VLOOKUP(R2948,SpeciesValidation!D:T,IF(ISNA(VLOOKUP(J2948,Validation!B$2:C$15,2,FALSE)),FALSE,VLOOKUP(J2948,Validation!B$2:C$15,2,FALSE)))),IF(LEN(E2948&amp;"")&gt;0,"",""),VLOOKUP(R2948,SpeciesValidation!D:T,VLOOKUP(J2948,Validation!B$2:C$15,2,FALSE),FALSE)) &amp; " " &amp; IF(ISERROR(IF(LEFT(J2948,1)="A",IF(IF(VLOOKUP(R2948,SpeciesValidation!D:W,20,FALSE)=FALSE,OR(TEXT(A2948,"MMDD")&lt;VLOOKUP(R2948,SpeciesValidation!D:W,18,FALSE),TEXT(A2948,"MMDD")&gt;VLOOKUP(R2948,SpeciesValidation!D:W,19,FALSE)),IF(TEXT(A2948,"MMDD")&lt;"0701",TEXT(A2948,"MMDD")&gt;VLOOKUP(R2948,SpeciesValidation!D:W,18,FALSE),TEXT(A2948,"MMDD")&lt;VLOOKUP(R2948,SpeciesValidation!D:W,19,FALSE))),"Date outside expected range for this species",""),"")),"",IF(LEFT(J2948,1)="A",IF(IF(VLOOKUP(R2948,SpeciesValidation!D:W,20,FALSE)=FALSE,OR(TEXT(A2948,"MMDD")&lt;VLOOKUP(R2948,SpeciesValidation!D:W,18,FALSE),TEXT(A2948,"MMDD")&gt;VLOOKUP(R2948,SpeciesValidation!D:W,19,FALSE)),IF(TEXT(A2948,"MMDD")&lt;"0701",TEXT(A2948,"MMDD")&gt;VLOOKUP(R2948,SpeciesValidation!D:W,18,FALSE),TEXT(A2948,"MMDD")&lt;VLOOKUP(R2948,SpeciesValidation!D:W,19,FALSE))),"Date outside expected range for this species",""),"")))</f>
        <v/>
      </c>
      <c r="M2948" s="127" t="str">
        <f>IF(LEN(E2948&amp;"")&gt;0,IF(ISERROR(VLOOKUP(R2948,SpeciesValidation!D:I,6,FALSE)),"",VLOOKUP(R2948,SpeciesValidation!D:I,6,FALSE)),"")</f>
        <v/>
      </c>
      <c r="Q2948" s="36" t="str">
        <f>IF(LEN(E2948&amp;"")&gt;0,IF(ISERROR(VLOOKUP(E2948,SpeciesValidation!B:G,2,FALSE)=TRUE),"",VLOOKUP(E2948,SpeciesValidation!B:G,2,FALSE)),"")</f>
        <v/>
      </c>
      <c r="R2948" s="36" t="str">
        <f>IF(LEN(E2948&amp;"")&gt;0,IF(ISERROR(VLOOKUP(E2948,SpeciesLookup!B:G,4,FALSE)=TRUE),"",VLOOKUP(E2948,SpeciesLookup!B:G,4,FALSE)),"")</f>
        <v/>
      </c>
    </row>
    <row r="2949" spans="1:18" ht="13.2" x14ac:dyDescent="0.25">
      <c r="A2949" s="72"/>
      <c r="D2949" s="11"/>
      <c r="G2949" s="128" t="str">
        <f>IF(LEN(E2949&amp;"")&gt;0,IF(ISERROR(VLOOKUP(E2949,SpeciesLookup!B:G,6,FALSE)=TRUE),"",VLOOKUP(E2949,SpeciesLookup!B:G,6,FALSE)),"")</f>
        <v/>
      </c>
      <c r="H2949" s="128" t="str">
        <f>IF(LEN(E2949&amp;"")&gt;0,IF(ISERROR(VLOOKUP(E2949,SpeciesLookup!B:G,5,FALSE)=TRUE),"",VLOOKUP(E2949,SpeciesLookup!B:G,5,FALSE)),"")</f>
        <v/>
      </c>
      <c r="I2949" s="11"/>
      <c r="J2949" s="73"/>
      <c r="K2949" s="11"/>
      <c r="L2949" s="127" t="str">
        <f>TRIM(IF(ISERROR(VLOOKUP(R2949,SpeciesValidation!D:T,IF(ISNA(VLOOKUP(J2949,Validation!B$2:C$15,2,FALSE)),FALSE,VLOOKUP(J2949,Validation!B$2:C$15,2,FALSE)))),IF(LEN(E2949&amp;"")&gt;0,"",""),VLOOKUP(R2949,SpeciesValidation!D:T,VLOOKUP(J2949,Validation!B$2:C$15,2,FALSE),FALSE)) &amp; " " &amp; IF(ISERROR(IF(LEFT(J2949,1)="A",IF(IF(VLOOKUP(R2949,SpeciesValidation!D:W,20,FALSE)=FALSE,OR(TEXT(A2949,"MMDD")&lt;VLOOKUP(R2949,SpeciesValidation!D:W,18,FALSE),TEXT(A2949,"MMDD")&gt;VLOOKUP(R2949,SpeciesValidation!D:W,19,FALSE)),IF(TEXT(A2949,"MMDD")&lt;"0701",TEXT(A2949,"MMDD")&gt;VLOOKUP(R2949,SpeciesValidation!D:W,18,FALSE),TEXT(A2949,"MMDD")&lt;VLOOKUP(R2949,SpeciesValidation!D:W,19,FALSE))),"Date outside expected range for this species",""),"")),"",IF(LEFT(J2949,1)="A",IF(IF(VLOOKUP(R2949,SpeciesValidation!D:W,20,FALSE)=FALSE,OR(TEXT(A2949,"MMDD")&lt;VLOOKUP(R2949,SpeciesValidation!D:W,18,FALSE),TEXT(A2949,"MMDD")&gt;VLOOKUP(R2949,SpeciesValidation!D:W,19,FALSE)),IF(TEXT(A2949,"MMDD")&lt;"0701",TEXT(A2949,"MMDD")&gt;VLOOKUP(R2949,SpeciesValidation!D:W,18,FALSE),TEXT(A2949,"MMDD")&lt;VLOOKUP(R2949,SpeciesValidation!D:W,19,FALSE))),"Date outside expected range for this species",""),"")))</f>
        <v/>
      </c>
      <c r="M2949" s="127" t="str">
        <f>IF(LEN(E2949&amp;"")&gt;0,IF(ISERROR(VLOOKUP(R2949,SpeciesValidation!D:I,6,FALSE)),"",VLOOKUP(R2949,SpeciesValidation!D:I,6,FALSE)),"")</f>
        <v/>
      </c>
      <c r="Q2949" s="36" t="str">
        <f>IF(LEN(E2949&amp;"")&gt;0,IF(ISERROR(VLOOKUP(E2949,SpeciesValidation!B:G,2,FALSE)=TRUE),"",VLOOKUP(E2949,SpeciesValidation!B:G,2,FALSE)),"")</f>
        <v/>
      </c>
      <c r="R2949" s="36" t="str">
        <f>IF(LEN(E2949&amp;"")&gt;0,IF(ISERROR(VLOOKUP(E2949,SpeciesLookup!B:G,4,FALSE)=TRUE),"",VLOOKUP(E2949,SpeciesLookup!B:G,4,FALSE)),"")</f>
        <v/>
      </c>
    </row>
    <row r="2950" spans="1:18" ht="13.2" x14ac:dyDescent="0.25">
      <c r="A2950" s="72"/>
      <c r="D2950" s="11"/>
      <c r="G2950" s="128" t="str">
        <f>IF(LEN(E2950&amp;"")&gt;0,IF(ISERROR(VLOOKUP(E2950,SpeciesLookup!B:G,6,FALSE)=TRUE),"",VLOOKUP(E2950,SpeciesLookup!B:G,6,FALSE)),"")</f>
        <v/>
      </c>
      <c r="H2950" s="128" t="str">
        <f>IF(LEN(E2950&amp;"")&gt;0,IF(ISERROR(VLOOKUP(E2950,SpeciesLookup!B:G,5,FALSE)=TRUE),"",VLOOKUP(E2950,SpeciesLookup!B:G,5,FALSE)),"")</f>
        <v/>
      </c>
      <c r="I2950" s="11"/>
      <c r="J2950" s="73"/>
      <c r="K2950" s="11"/>
      <c r="L2950" s="127" t="str">
        <f>TRIM(IF(ISERROR(VLOOKUP(R2950,SpeciesValidation!D:T,IF(ISNA(VLOOKUP(J2950,Validation!B$2:C$15,2,FALSE)),FALSE,VLOOKUP(J2950,Validation!B$2:C$15,2,FALSE)))),IF(LEN(E2950&amp;"")&gt;0,"",""),VLOOKUP(R2950,SpeciesValidation!D:T,VLOOKUP(J2950,Validation!B$2:C$15,2,FALSE),FALSE)) &amp; " " &amp; IF(ISERROR(IF(LEFT(J2950,1)="A",IF(IF(VLOOKUP(R2950,SpeciesValidation!D:W,20,FALSE)=FALSE,OR(TEXT(A2950,"MMDD")&lt;VLOOKUP(R2950,SpeciesValidation!D:W,18,FALSE),TEXT(A2950,"MMDD")&gt;VLOOKUP(R2950,SpeciesValidation!D:W,19,FALSE)),IF(TEXT(A2950,"MMDD")&lt;"0701",TEXT(A2950,"MMDD")&gt;VLOOKUP(R2950,SpeciesValidation!D:W,18,FALSE),TEXT(A2950,"MMDD")&lt;VLOOKUP(R2950,SpeciesValidation!D:W,19,FALSE))),"Date outside expected range for this species",""),"")),"",IF(LEFT(J2950,1)="A",IF(IF(VLOOKUP(R2950,SpeciesValidation!D:W,20,FALSE)=FALSE,OR(TEXT(A2950,"MMDD")&lt;VLOOKUP(R2950,SpeciesValidation!D:W,18,FALSE),TEXT(A2950,"MMDD")&gt;VLOOKUP(R2950,SpeciesValidation!D:W,19,FALSE)),IF(TEXT(A2950,"MMDD")&lt;"0701",TEXT(A2950,"MMDD")&gt;VLOOKUP(R2950,SpeciesValidation!D:W,18,FALSE),TEXT(A2950,"MMDD")&lt;VLOOKUP(R2950,SpeciesValidation!D:W,19,FALSE))),"Date outside expected range for this species",""),"")))</f>
        <v/>
      </c>
      <c r="M2950" s="127" t="str">
        <f>IF(LEN(E2950&amp;"")&gt;0,IF(ISERROR(VLOOKUP(R2950,SpeciesValidation!D:I,6,FALSE)),"",VLOOKUP(R2950,SpeciesValidation!D:I,6,FALSE)),"")</f>
        <v/>
      </c>
      <c r="Q2950" s="36" t="str">
        <f>IF(LEN(E2950&amp;"")&gt;0,IF(ISERROR(VLOOKUP(E2950,SpeciesValidation!B:G,2,FALSE)=TRUE),"",VLOOKUP(E2950,SpeciesValidation!B:G,2,FALSE)),"")</f>
        <v/>
      </c>
      <c r="R2950" s="36" t="str">
        <f>IF(LEN(E2950&amp;"")&gt;0,IF(ISERROR(VLOOKUP(E2950,SpeciesLookup!B:G,4,FALSE)=TRUE),"",VLOOKUP(E2950,SpeciesLookup!B:G,4,FALSE)),"")</f>
        <v/>
      </c>
    </row>
    <row r="2951" spans="1:18" ht="13.2" x14ac:dyDescent="0.25">
      <c r="A2951" s="72"/>
      <c r="D2951" s="11"/>
      <c r="G2951" s="128" t="str">
        <f>IF(LEN(E2951&amp;"")&gt;0,IF(ISERROR(VLOOKUP(E2951,SpeciesLookup!B:G,6,FALSE)=TRUE),"",VLOOKUP(E2951,SpeciesLookup!B:G,6,FALSE)),"")</f>
        <v/>
      </c>
      <c r="H2951" s="128" t="str">
        <f>IF(LEN(E2951&amp;"")&gt;0,IF(ISERROR(VLOOKUP(E2951,SpeciesLookup!B:G,5,FALSE)=TRUE),"",VLOOKUP(E2951,SpeciesLookup!B:G,5,FALSE)),"")</f>
        <v/>
      </c>
      <c r="I2951" s="11"/>
      <c r="J2951" s="73"/>
      <c r="K2951" s="11"/>
      <c r="L2951" s="127" t="str">
        <f>TRIM(IF(ISERROR(VLOOKUP(R2951,SpeciesValidation!D:T,IF(ISNA(VLOOKUP(J2951,Validation!B$2:C$15,2,FALSE)),FALSE,VLOOKUP(J2951,Validation!B$2:C$15,2,FALSE)))),IF(LEN(E2951&amp;"")&gt;0,"",""),VLOOKUP(R2951,SpeciesValidation!D:T,VLOOKUP(J2951,Validation!B$2:C$15,2,FALSE),FALSE)) &amp; " " &amp; IF(ISERROR(IF(LEFT(J2951,1)="A",IF(IF(VLOOKUP(R2951,SpeciesValidation!D:W,20,FALSE)=FALSE,OR(TEXT(A2951,"MMDD")&lt;VLOOKUP(R2951,SpeciesValidation!D:W,18,FALSE),TEXT(A2951,"MMDD")&gt;VLOOKUP(R2951,SpeciesValidation!D:W,19,FALSE)),IF(TEXT(A2951,"MMDD")&lt;"0701",TEXT(A2951,"MMDD")&gt;VLOOKUP(R2951,SpeciesValidation!D:W,18,FALSE),TEXT(A2951,"MMDD")&lt;VLOOKUP(R2951,SpeciesValidation!D:W,19,FALSE))),"Date outside expected range for this species",""),"")),"",IF(LEFT(J2951,1)="A",IF(IF(VLOOKUP(R2951,SpeciesValidation!D:W,20,FALSE)=FALSE,OR(TEXT(A2951,"MMDD")&lt;VLOOKUP(R2951,SpeciesValidation!D:W,18,FALSE),TEXT(A2951,"MMDD")&gt;VLOOKUP(R2951,SpeciesValidation!D:W,19,FALSE)),IF(TEXT(A2951,"MMDD")&lt;"0701",TEXT(A2951,"MMDD")&gt;VLOOKUP(R2951,SpeciesValidation!D:W,18,FALSE),TEXT(A2951,"MMDD")&lt;VLOOKUP(R2951,SpeciesValidation!D:W,19,FALSE))),"Date outside expected range for this species",""),"")))</f>
        <v/>
      </c>
      <c r="M2951" s="127" t="str">
        <f>IF(LEN(E2951&amp;"")&gt;0,IF(ISERROR(VLOOKUP(R2951,SpeciesValidation!D:I,6,FALSE)),"",VLOOKUP(R2951,SpeciesValidation!D:I,6,FALSE)),"")</f>
        <v/>
      </c>
      <c r="Q2951" s="36" t="str">
        <f>IF(LEN(E2951&amp;"")&gt;0,IF(ISERROR(VLOOKUP(E2951,SpeciesValidation!B:G,2,FALSE)=TRUE),"",VLOOKUP(E2951,SpeciesValidation!B:G,2,FALSE)),"")</f>
        <v/>
      </c>
      <c r="R2951" s="36" t="str">
        <f>IF(LEN(E2951&amp;"")&gt;0,IF(ISERROR(VLOOKUP(E2951,SpeciesLookup!B:G,4,FALSE)=TRUE),"",VLOOKUP(E2951,SpeciesLookup!B:G,4,FALSE)),"")</f>
        <v/>
      </c>
    </row>
    <row r="2952" spans="1:18" ht="13.2" x14ac:dyDescent="0.25">
      <c r="A2952" s="72"/>
      <c r="D2952" s="11"/>
      <c r="G2952" s="128" t="str">
        <f>IF(LEN(E2952&amp;"")&gt;0,IF(ISERROR(VLOOKUP(E2952,SpeciesLookup!B:G,6,FALSE)=TRUE),"",VLOOKUP(E2952,SpeciesLookup!B:G,6,FALSE)),"")</f>
        <v/>
      </c>
      <c r="H2952" s="128" t="str">
        <f>IF(LEN(E2952&amp;"")&gt;0,IF(ISERROR(VLOOKUP(E2952,SpeciesLookup!B:G,5,FALSE)=TRUE),"",VLOOKUP(E2952,SpeciesLookup!B:G,5,FALSE)),"")</f>
        <v/>
      </c>
      <c r="I2952" s="11"/>
      <c r="J2952" s="73"/>
      <c r="K2952" s="11"/>
      <c r="L2952" s="127" t="str">
        <f>TRIM(IF(ISERROR(VLOOKUP(R2952,SpeciesValidation!D:T,IF(ISNA(VLOOKUP(J2952,Validation!B$2:C$15,2,FALSE)),FALSE,VLOOKUP(J2952,Validation!B$2:C$15,2,FALSE)))),IF(LEN(E2952&amp;"")&gt;0,"",""),VLOOKUP(R2952,SpeciesValidation!D:T,VLOOKUP(J2952,Validation!B$2:C$15,2,FALSE),FALSE)) &amp; " " &amp; IF(ISERROR(IF(LEFT(J2952,1)="A",IF(IF(VLOOKUP(R2952,SpeciesValidation!D:W,20,FALSE)=FALSE,OR(TEXT(A2952,"MMDD")&lt;VLOOKUP(R2952,SpeciesValidation!D:W,18,FALSE),TEXT(A2952,"MMDD")&gt;VLOOKUP(R2952,SpeciesValidation!D:W,19,FALSE)),IF(TEXT(A2952,"MMDD")&lt;"0701",TEXT(A2952,"MMDD")&gt;VLOOKUP(R2952,SpeciesValidation!D:W,18,FALSE),TEXT(A2952,"MMDD")&lt;VLOOKUP(R2952,SpeciesValidation!D:W,19,FALSE))),"Date outside expected range for this species",""),"")),"",IF(LEFT(J2952,1)="A",IF(IF(VLOOKUP(R2952,SpeciesValidation!D:W,20,FALSE)=FALSE,OR(TEXT(A2952,"MMDD")&lt;VLOOKUP(R2952,SpeciesValidation!D:W,18,FALSE),TEXT(A2952,"MMDD")&gt;VLOOKUP(R2952,SpeciesValidation!D:W,19,FALSE)),IF(TEXT(A2952,"MMDD")&lt;"0701",TEXT(A2952,"MMDD")&gt;VLOOKUP(R2952,SpeciesValidation!D:W,18,FALSE),TEXT(A2952,"MMDD")&lt;VLOOKUP(R2952,SpeciesValidation!D:W,19,FALSE))),"Date outside expected range for this species",""),"")))</f>
        <v/>
      </c>
      <c r="M2952" s="127" t="str">
        <f>IF(LEN(E2952&amp;"")&gt;0,IF(ISERROR(VLOOKUP(R2952,SpeciesValidation!D:I,6,FALSE)),"",VLOOKUP(R2952,SpeciesValidation!D:I,6,FALSE)),"")</f>
        <v/>
      </c>
      <c r="Q2952" s="36" t="str">
        <f>IF(LEN(E2952&amp;"")&gt;0,IF(ISERROR(VLOOKUP(E2952,SpeciesValidation!B:G,2,FALSE)=TRUE),"",VLOOKUP(E2952,SpeciesValidation!B:G,2,FALSE)),"")</f>
        <v/>
      </c>
      <c r="R2952" s="36" t="str">
        <f>IF(LEN(E2952&amp;"")&gt;0,IF(ISERROR(VLOOKUP(E2952,SpeciesLookup!B:G,4,FALSE)=TRUE),"",VLOOKUP(E2952,SpeciesLookup!B:G,4,FALSE)),"")</f>
        <v/>
      </c>
    </row>
    <row r="2953" spans="1:18" ht="13.2" x14ac:dyDescent="0.25">
      <c r="A2953" s="72"/>
      <c r="D2953" s="11"/>
      <c r="G2953" s="128" t="str">
        <f>IF(LEN(E2953&amp;"")&gt;0,IF(ISERROR(VLOOKUP(E2953,SpeciesLookup!B:G,6,FALSE)=TRUE),"",VLOOKUP(E2953,SpeciesLookup!B:G,6,FALSE)),"")</f>
        <v/>
      </c>
      <c r="H2953" s="128" t="str">
        <f>IF(LEN(E2953&amp;"")&gt;0,IF(ISERROR(VLOOKUP(E2953,SpeciesLookup!B:G,5,FALSE)=TRUE),"",VLOOKUP(E2953,SpeciesLookup!B:G,5,FALSE)),"")</f>
        <v/>
      </c>
      <c r="I2953" s="11"/>
      <c r="J2953" s="73"/>
      <c r="K2953" s="11"/>
      <c r="L2953" s="127" t="str">
        <f>TRIM(IF(ISERROR(VLOOKUP(R2953,SpeciesValidation!D:T,IF(ISNA(VLOOKUP(J2953,Validation!B$2:C$15,2,FALSE)),FALSE,VLOOKUP(J2953,Validation!B$2:C$15,2,FALSE)))),IF(LEN(E2953&amp;"")&gt;0,"",""),VLOOKUP(R2953,SpeciesValidation!D:T,VLOOKUP(J2953,Validation!B$2:C$15,2,FALSE),FALSE)) &amp; " " &amp; IF(ISERROR(IF(LEFT(J2953,1)="A",IF(IF(VLOOKUP(R2953,SpeciesValidation!D:W,20,FALSE)=FALSE,OR(TEXT(A2953,"MMDD")&lt;VLOOKUP(R2953,SpeciesValidation!D:W,18,FALSE),TEXT(A2953,"MMDD")&gt;VLOOKUP(R2953,SpeciesValidation!D:W,19,FALSE)),IF(TEXT(A2953,"MMDD")&lt;"0701",TEXT(A2953,"MMDD")&gt;VLOOKUP(R2953,SpeciesValidation!D:W,18,FALSE),TEXT(A2953,"MMDD")&lt;VLOOKUP(R2953,SpeciesValidation!D:W,19,FALSE))),"Date outside expected range for this species",""),"")),"",IF(LEFT(J2953,1)="A",IF(IF(VLOOKUP(R2953,SpeciesValidation!D:W,20,FALSE)=FALSE,OR(TEXT(A2953,"MMDD")&lt;VLOOKUP(R2953,SpeciesValidation!D:W,18,FALSE),TEXT(A2953,"MMDD")&gt;VLOOKUP(R2953,SpeciesValidation!D:W,19,FALSE)),IF(TEXT(A2953,"MMDD")&lt;"0701",TEXT(A2953,"MMDD")&gt;VLOOKUP(R2953,SpeciesValidation!D:W,18,FALSE),TEXT(A2953,"MMDD")&lt;VLOOKUP(R2953,SpeciesValidation!D:W,19,FALSE))),"Date outside expected range for this species",""),"")))</f>
        <v/>
      </c>
      <c r="M2953" s="127" t="str">
        <f>IF(LEN(E2953&amp;"")&gt;0,IF(ISERROR(VLOOKUP(R2953,SpeciesValidation!D:I,6,FALSE)),"",VLOOKUP(R2953,SpeciesValidation!D:I,6,FALSE)),"")</f>
        <v/>
      </c>
      <c r="Q2953" s="36" t="str">
        <f>IF(LEN(E2953&amp;"")&gt;0,IF(ISERROR(VLOOKUP(E2953,SpeciesValidation!B:G,2,FALSE)=TRUE),"",VLOOKUP(E2953,SpeciesValidation!B:G,2,FALSE)),"")</f>
        <v/>
      </c>
      <c r="R2953" s="36" t="str">
        <f>IF(LEN(E2953&amp;"")&gt;0,IF(ISERROR(VLOOKUP(E2953,SpeciesLookup!B:G,4,FALSE)=TRUE),"",VLOOKUP(E2953,SpeciesLookup!B:G,4,FALSE)),"")</f>
        <v/>
      </c>
    </row>
    <row r="2954" spans="1:18" ht="13.2" x14ac:dyDescent="0.25">
      <c r="A2954" s="72"/>
      <c r="D2954" s="11"/>
      <c r="G2954" s="128" t="str">
        <f>IF(LEN(E2954&amp;"")&gt;0,IF(ISERROR(VLOOKUP(E2954,SpeciesLookup!B:G,6,FALSE)=TRUE),"",VLOOKUP(E2954,SpeciesLookup!B:G,6,FALSE)),"")</f>
        <v/>
      </c>
      <c r="H2954" s="128" t="str">
        <f>IF(LEN(E2954&amp;"")&gt;0,IF(ISERROR(VLOOKUP(E2954,SpeciesLookup!B:G,5,FALSE)=TRUE),"",VLOOKUP(E2954,SpeciesLookup!B:G,5,FALSE)),"")</f>
        <v/>
      </c>
      <c r="I2954" s="11"/>
      <c r="J2954" s="73"/>
      <c r="K2954" s="11"/>
      <c r="L2954" s="127" t="str">
        <f>TRIM(IF(ISERROR(VLOOKUP(R2954,SpeciesValidation!D:T,IF(ISNA(VLOOKUP(J2954,Validation!B$2:C$15,2,FALSE)),FALSE,VLOOKUP(J2954,Validation!B$2:C$15,2,FALSE)))),IF(LEN(E2954&amp;"")&gt;0,"",""),VLOOKUP(R2954,SpeciesValidation!D:T,VLOOKUP(J2954,Validation!B$2:C$15,2,FALSE),FALSE)) &amp; " " &amp; IF(ISERROR(IF(LEFT(J2954,1)="A",IF(IF(VLOOKUP(R2954,SpeciesValidation!D:W,20,FALSE)=FALSE,OR(TEXT(A2954,"MMDD")&lt;VLOOKUP(R2954,SpeciesValidation!D:W,18,FALSE),TEXT(A2954,"MMDD")&gt;VLOOKUP(R2954,SpeciesValidation!D:W,19,FALSE)),IF(TEXT(A2954,"MMDD")&lt;"0701",TEXT(A2954,"MMDD")&gt;VLOOKUP(R2954,SpeciesValidation!D:W,18,FALSE),TEXT(A2954,"MMDD")&lt;VLOOKUP(R2954,SpeciesValidation!D:W,19,FALSE))),"Date outside expected range for this species",""),"")),"",IF(LEFT(J2954,1)="A",IF(IF(VLOOKUP(R2954,SpeciesValidation!D:W,20,FALSE)=FALSE,OR(TEXT(A2954,"MMDD")&lt;VLOOKUP(R2954,SpeciesValidation!D:W,18,FALSE),TEXT(A2954,"MMDD")&gt;VLOOKUP(R2954,SpeciesValidation!D:W,19,FALSE)),IF(TEXT(A2954,"MMDD")&lt;"0701",TEXT(A2954,"MMDD")&gt;VLOOKUP(R2954,SpeciesValidation!D:W,18,FALSE),TEXT(A2954,"MMDD")&lt;VLOOKUP(R2954,SpeciesValidation!D:W,19,FALSE))),"Date outside expected range for this species",""),"")))</f>
        <v/>
      </c>
      <c r="M2954" s="127" t="str">
        <f>IF(LEN(E2954&amp;"")&gt;0,IF(ISERROR(VLOOKUP(R2954,SpeciesValidation!D:I,6,FALSE)),"",VLOOKUP(R2954,SpeciesValidation!D:I,6,FALSE)),"")</f>
        <v/>
      </c>
      <c r="Q2954" s="36" t="str">
        <f>IF(LEN(E2954&amp;"")&gt;0,IF(ISERROR(VLOOKUP(E2954,SpeciesValidation!B:G,2,FALSE)=TRUE),"",VLOOKUP(E2954,SpeciesValidation!B:G,2,FALSE)),"")</f>
        <v/>
      </c>
      <c r="R2954" s="36" t="str">
        <f>IF(LEN(E2954&amp;"")&gt;0,IF(ISERROR(VLOOKUP(E2954,SpeciesLookup!B:G,4,FALSE)=TRUE),"",VLOOKUP(E2954,SpeciesLookup!B:G,4,FALSE)),"")</f>
        <v/>
      </c>
    </row>
    <row r="2955" spans="1:18" ht="13.2" x14ac:dyDescent="0.25">
      <c r="A2955" s="72"/>
      <c r="D2955" s="11"/>
      <c r="G2955" s="128" t="str">
        <f>IF(LEN(E2955&amp;"")&gt;0,IF(ISERROR(VLOOKUP(E2955,SpeciesLookup!B:G,6,FALSE)=TRUE),"",VLOOKUP(E2955,SpeciesLookup!B:G,6,FALSE)),"")</f>
        <v/>
      </c>
      <c r="H2955" s="128" t="str">
        <f>IF(LEN(E2955&amp;"")&gt;0,IF(ISERROR(VLOOKUP(E2955,SpeciesLookup!B:G,5,FALSE)=TRUE),"",VLOOKUP(E2955,SpeciesLookup!B:G,5,FALSE)),"")</f>
        <v/>
      </c>
      <c r="I2955" s="11"/>
      <c r="J2955" s="73"/>
      <c r="K2955" s="11"/>
      <c r="L2955" s="127" t="str">
        <f>TRIM(IF(ISERROR(VLOOKUP(R2955,SpeciesValidation!D:T,IF(ISNA(VLOOKUP(J2955,Validation!B$2:C$15,2,FALSE)),FALSE,VLOOKUP(J2955,Validation!B$2:C$15,2,FALSE)))),IF(LEN(E2955&amp;"")&gt;0,"",""),VLOOKUP(R2955,SpeciesValidation!D:T,VLOOKUP(J2955,Validation!B$2:C$15,2,FALSE),FALSE)) &amp; " " &amp; IF(ISERROR(IF(LEFT(J2955,1)="A",IF(IF(VLOOKUP(R2955,SpeciesValidation!D:W,20,FALSE)=FALSE,OR(TEXT(A2955,"MMDD")&lt;VLOOKUP(R2955,SpeciesValidation!D:W,18,FALSE),TEXT(A2955,"MMDD")&gt;VLOOKUP(R2955,SpeciesValidation!D:W,19,FALSE)),IF(TEXT(A2955,"MMDD")&lt;"0701",TEXT(A2955,"MMDD")&gt;VLOOKUP(R2955,SpeciesValidation!D:W,18,FALSE),TEXT(A2955,"MMDD")&lt;VLOOKUP(R2955,SpeciesValidation!D:W,19,FALSE))),"Date outside expected range for this species",""),"")),"",IF(LEFT(J2955,1)="A",IF(IF(VLOOKUP(R2955,SpeciesValidation!D:W,20,FALSE)=FALSE,OR(TEXT(A2955,"MMDD")&lt;VLOOKUP(R2955,SpeciesValidation!D:W,18,FALSE),TEXT(A2955,"MMDD")&gt;VLOOKUP(R2955,SpeciesValidation!D:W,19,FALSE)),IF(TEXT(A2955,"MMDD")&lt;"0701",TEXT(A2955,"MMDD")&gt;VLOOKUP(R2955,SpeciesValidation!D:W,18,FALSE),TEXT(A2955,"MMDD")&lt;VLOOKUP(R2955,SpeciesValidation!D:W,19,FALSE))),"Date outside expected range for this species",""),"")))</f>
        <v/>
      </c>
      <c r="M2955" s="127" t="str">
        <f>IF(LEN(E2955&amp;"")&gt;0,IF(ISERROR(VLOOKUP(R2955,SpeciesValidation!D:I,6,FALSE)),"",VLOOKUP(R2955,SpeciesValidation!D:I,6,FALSE)),"")</f>
        <v/>
      </c>
      <c r="Q2955" s="36" t="str">
        <f>IF(LEN(E2955&amp;"")&gt;0,IF(ISERROR(VLOOKUP(E2955,SpeciesValidation!B:G,2,FALSE)=TRUE),"",VLOOKUP(E2955,SpeciesValidation!B:G,2,FALSE)),"")</f>
        <v/>
      </c>
      <c r="R2955" s="36" t="str">
        <f>IF(LEN(E2955&amp;"")&gt;0,IF(ISERROR(VLOOKUP(E2955,SpeciesLookup!B:G,4,FALSE)=TRUE),"",VLOOKUP(E2955,SpeciesLookup!B:G,4,FALSE)),"")</f>
        <v/>
      </c>
    </row>
    <row r="2956" spans="1:18" ht="13.2" x14ac:dyDescent="0.25">
      <c r="A2956" s="72"/>
      <c r="D2956" s="11"/>
      <c r="G2956" s="128" t="str">
        <f>IF(LEN(E2956&amp;"")&gt;0,IF(ISERROR(VLOOKUP(E2956,SpeciesLookup!B:G,6,FALSE)=TRUE),"",VLOOKUP(E2956,SpeciesLookup!B:G,6,FALSE)),"")</f>
        <v/>
      </c>
      <c r="H2956" s="128" t="str">
        <f>IF(LEN(E2956&amp;"")&gt;0,IF(ISERROR(VLOOKUP(E2956,SpeciesLookup!B:G,5,FALSE)=TRUE),"",VLOOKUP(E2956,SpeciesLookup!B:G,5,FALSE)),"")</f>
        <v/>
      </c>
      <c r="I2956" s="11"/>
      <c r="J2956" s="73"/>
      <c r="K2956" s="11"/>
      <c r="L2956" s="127" t="str">
        <f>TRIM(IF(ISERROR(VLOOKUP(R2956,SpeciesValidation!D:T,IF(ISNA(VLOOKUP(J2956,Validation!B$2:C$15,2,FALSE)),FALSE,VLOOKUP(J2956,Validation!B$2:C$15,2,FALSE)))),IF(LEN(E2956&amp;"")&gt;0,"",""),VLOOKUP(R2956,SpeciesValidation!D:T,VLOOKUP(J2956,Validation!B$2:C$15,2,FALSE),FALSE)) &amp; " " &amp; IF(ISERROR(IF(LEFT(J2956,1)="A",IF(IF(VLOOKUP(R2956,SpeciesValidation!D:W,20,FALSE)=FALSE,OR(TEXT(A2956,"MMDD")&lt;VLOOKUP(R2956,SpeciesValidation!D:W,18,FALSE),TEXT(A2956,"MMDD")&gt;VLOOKUP(R2956,SpeciesValidation!D:W,19,FALSE)),IF(TEXT(A2956,"MMDD")&lt;"0701",TEXT(A2956,"MMDD")&gt;VLOOKUP(R2956,SpeciesValidation!D:W,18,FALSE),TEXT(A2956,"MMDD")&lt;VLOOKUP(R2956,SpeciesValidation!D:W,19,FALSE))),"Date outside expected range for this species",""),"")),"",IF(LEFT(J2956,1)="A",IF(IF(VLOOKUP(R2956,SpeciesValidation!D:W,20,FALSE)=FALSE,OR(TEXT(A2956,"MMDD")&lt;VLOOKUP(R2956,SpeciesValidation!D:W,18,FALSE),TEXT(A2956,"MMDD")&gt;VLOOKUP(R2956,SpeciesValidation!D:W,19,FALSE)),IF(TEXT(A2956,"MMDD")&lt;"0701",TEXT(A2956,"MMDD")&gt;VLOOKUP(R2956,SpeciesValidation!D:W,18,FALSE),TEXT(A2956,"MMDD")&lt;VLOOKUP(R2956,SpeciesValidation!D:W,19,FALSE))),"Date outside expected range for this species",""),"")))</f>
        <v/>
      </c>
      <c r="M2956" s="127" t="str">
        <f>IF(LEN(E2956&amp;"")&gt;0,IF(ISERROR(VLOOKUP(R2956,SpeciesValidation!D:I,6,FALSE)),"",VLOOKUP(R2956,SpeciesValidation!D:I,6,FALSE)),"")</f>
        <v/>
      </c>
      <c r="Q2956" s="36" t="str">
        <f>IF(LEN(E2956&amp;"")&gt;0,IF(ISERROR(VLOOKUP(E2956,SpeciesValidation!B:G,2,FALSE)=TRUE),"",VLOOKUP(E2956,SpeciesValidation!B:G,2,FALSE)),"")</f>
        <v/>
      </c>
      <c r="R2956" s="36" t="str">
        <f>IF(LEN(E2956&amp;"")&gt;0,IF(ISERROR(VLOOKUP(E2956,SpeciesLookup!B:G,4,FALSE)=TRUE),"",VLOOKUP(E2956,SpeciesLookup!B:G,4,FALSE)),"")</f>
        <v/>
      </c>
    </row>
    <row r="2957" spans="1:18" ht="13.2" x14ac:dyDescent="0.25">
      <c r="A2957" s="72"/>
      <c r="D2957" s="11"/>
      <c r="G2957" s="128" t="str">
        <f>IF(LEN(E2957&amp;"")&gt;0,IF(ISERROR(VLOOKUP(E2957,SpeciesLookup!B:G,6,FALSE)=TRUE),"",VLOOKUP(E2957,SpeciesLookup!B:G,6,FALSE)),"")</f>
        <v/>
      </c>
      <c r="H2957" s="128" t="str">
        <f>IF(LEN(E2957&amp;"")&gt;0,IF(ISERROR(VLOOKUP(E2957,SpeciesLookup!B:G,5,FALSE)=TRUE),"",VLOOKUP(E2957,SpeciesLookup!B:G,5,FALSE)),"")</f>
        <v/>
      </c>
      <c r="I2957" s="11"/>
      <c r="J2957" s="73"/>
      <c r="K2957" s="11"/>
      <c r="L2957" s="127" t="str">
        <f>TRIM(IF(ISERROR(VLOOKUP(R2957,SpeciesValidation!D:T,IF(ISNA(VLOOKUP(J2957,Validation!B$2:C$15,2,FALSE)),FALSE,VLOOKUP(J2957,Validation!B$2:C$15,2,FALSE)))),IF(LEN(E2957&amp;"")&gt;0,"",""),VLOOKUP(R2957,SpeciesValidation!D:T,VLOOKUP(J2957,Validation!B$2:C$15,2,FALSE),FALSE)) &amp; " " &amp; IF(ISERROR(IF(LEFT(J2957,1)="A",IF(IF(VLOOKUP(R2957,SpeciesValidation!D:W,20,FALSE)=FALSE,OR(TEXT(A2957,"MMDD")&lt;VLOOKUP(R2957,SpeciesValidation!D:W,18,FALSE),TEXT(A2957,"MMDD")&gt;VLOOKUP(R2957,SpeciesValidation!D:W,19,FALSE)),IF(TEXT(A2957,"MMDD")&lt;"0701",TEXT(A2957,"MMDD")&gt;VLOOKUP(R2957,SpeciesValidation!D:W,18,FALSE),TEXT(A2957,"MMDD")&lt;VLOOKUP(R2957,SpeciesValidation!D:W,19,FALSE))),"Date outside expected range for this species",""),"")),"",IF(LEFT(J2957,1)="A",IF(IF(VLOOKUP(R2957,SpeciesValidation!D:W,20,FALSE)=FALSE,OR(TEXT(A2957,"MMDD")&lt;VLOOKUP(R2957,SpeciesValidation!D:W,18,FALSE),TEXT(A2957,"MMDD")&gt;VLOOKUP(R2957,SpeciesValidation!D:W,19,FALSE)),IF(TEXT(A2957,"MMDD")&lt;"0701",TEXT(A2957,"MMDD")&gt;VLOOKUP(R2957,SpeciesValidation!D:W,18,FALSE),TEXT(A2957,"MMDD")&lt;VLOOKUP(R2957,SpeciesValidation!D:W,19,FALSE))),"Date outside expected range for this species",""),"")))</f>
        <v/>
      </c>
      <c r="M2957" s="127" t="str">
        <f>IF(LEN(E2957&amp;"")&gt;0,IF(ISERROR(VLOOKUP(R2957,SpeciesValidation!D:I,6,FALSE)),"",VLOOKUP(R2957,SpeciesValidation!D:I,6,FALSE)),"")</f>
        <v/>
      </c>
      <c r="Q2957" s="36" t="str">
        <f>IF(LEN(E2957&amp;"")&gt;0,IF(ISERROR(VLOOKUP(E2957,SpeciesValidation!B:G,2,FALSE)=TRUE),"",VLOOKUP(E2957,SpeciesValidation!B:G,2,FALSE)),"")</f>
        <v/>
      </c>
      <c r="R2957" s="36" t="str">
        <f>IF(LEN(E2957&amp;"")&gt;0,IF(ISERROR(VLOOKUP(E2957,SpeciesLookup!B:G,4,FALSE)=TRUE),"",VLOOKUP(E2957,SpeciesLookup!B:G,4,FALSE)),"")</f>
        <v/>
      </c>
    </row>
    <row r="2958" spans="1:18" ht="13.2" x14ac:dyDescent="0.25">
      <c r="A2958" s="72"/>
      <c r="D2958" s="11"/>
      <c r="G2958" s="128" t="str">
        <f>IF(LEN(E2958&amp;"")&gt;0,IF(ISERROR(VLOOKUP(E2958,SpeciesLookup!B:G,6,FALSE)=TRUE),"",VLOOKUP(E2958,SpeciesLookup!B:G,6,FALSE)),"")</f>
        <v/>
      </c>
      <c r="H2958" s="128" t="str">
        <f>IF(LEN(E2958&amp;"")&gt;0,IF(ISERROR(VLOOKUP(E2958,SpeciesLookup!B:G,5,FALSE)=TRUE),"",VLOOKUP(E2958,SpeciesLookup!B:G,5,FALSE)),"")</f>
        <v/>
      </c>
      <c r="I2958" s="11"/>
      <c r="J2958" s="73"/>
      <c r="K2958" s="11"/>
      <c r="L2958" s="127" t="str">
        <f>TRIM(IF(ISERROR(VLOOKUP(R2958,SpeciesValidation!D:T,IF(ISNA(VLOOKUP(J2958,Validation!B$2:C$15,2,FALSE)),FALSE,VLOOKUP(J2958,Validation!B$2:C$15,2,FALSE)))),IF(LEN(E2958&amp;"")&gt;0,"",""),VLOOKUP(R2958,SpeciesValidation!D:T,VLOOKUP(J2958,Validation!B$2:C$15,2,FALSE),FALSE)) &amp; " " &amp; IF(ISERROR(IF(LEFT(J2958,1)="A",IF(IF(VLOOKUP(R2958,SpeciesValidation!D:W,20,FALSE)=FALSE,OR(TEXT(A2958,"MMDD")&lt;VLOOKUP(R2958,SpeciesValidation!D:W,18,FALSE),TEXT(A2958,"MMDD")&gt;VLOOKUP(R2958,SpeciesValidation!D:W,19,FALSE)),IF(TEXT(A2958,"MMDD")&lt;"0701",TEXT(A2958,"MMDD")&gt;VLOOKUP(R2958,SpeciesValidation!D:W,18,FALSE),TEXT(A2958,"MMDD")&lt;VLOOKUP(R2958,SpeciesValidation!D:W,19,FALSE))),"Date outside expected range for this species",""),"")),"",IF(LEFT(J2958,1)="A",IF(IF(VLOOKUP(R2958,SpeciesValidation!D:W,20,FALSE)=FALSE,OR(TEXT(A2958,"MMDD")&lt;VLOOKUP(R2958,SpeciesValidation!D:W,18,FALSE),TEXT(A2958,"MMDD")&gt;VLOOKUP(R2958,SpeciesValidation!D:W,19,FALSE)),IF(TEXT(A2958,"MMDD")&lt;"0701",TEXT(A2958,"MMDD")&gt;VLOOKUP(R2958,SpeciesValidation!D:W,18,FALSE),TEXT(A2958,"MMDD")&lt;VLOOKUP(R2958,SpeciesValidation!D:W,19,FALSE))),"Date outside expected range for this species",""),"")))</f>
        <v/>
      </c>
      <c r="M2958" s="127" t="str">
        <f>IF(LEN(E2958&amp;"")&gt;0,IF(ISERROR(VLOOKUP(R2958,SpeciesValidation!D:I,6,FALSE)),"",VLOOKUP(R2958,SpeciesValidation!D:I,6,FALSE)),"")</f>
        <v/>
      </c>
      <c r="Q2958" s="36" t="str">
        <f>IF(LEN(E2958&amp;"")&gt;0,IF(ISERROR(VLOOKUP(E2958,SpeciesValidation!B:G,2,FALSE)=TRUE),"",VLOOKUP(E2958,SpeciesValidation!B:G,2,FALSE)),"")</f>
        <v/>
      </c>
      <c r="R2958" s="36" t="str">
        <f>IF(LEN(E2958&amp;"")&gt;0,IF(ISERROR(VLOOKUP(E2958,SpeciesLookup!B:G,4,FALSE)=TRUE),"",VLOOKUP(E2958,SpeciesLookup!B:G,4,FALSE)),"")</f>
        <v/>
      </c>
    </row>
    <row r="2959" spans="1:18" ht="13.2" x14ac:dyDescent="0.25">
      <c r="A2959" s="72"/>
      <c r="D2959" s="11"/>
      <c r="G2959" s="128" t="str">
        <f>IF(LEN(E2959&amp;"")&gt;0,IF(ISERROR(VLOOKUP(E2959,SpeciesLookup!B:G,6,FALSE)=TRUE),"",VLOOKUP(E2959,SpeciesLookup!B:G,6,FALSE)),"")</f>
        <v/>
      </c>
      <c r="H2959" s="128" t="str">
        <f>IF(LEN(E2959&amp;"")&gt;0,IF(ISERROR(VLOOKUP(E2959,SpeciesLookup!B:G,5,FALSE)=TRUE),"",VLOOKUP(E2959,SpeciesLookup!B:G,5,FALSE)),"")</f>
        <v/>
      </c>
      <c r="I2959" s="11"/>
      <c r="J2959" s="73"/>
      <c r="K2959" s="11"/>
      <c r="L2959" s="127" t="str">
        <f>TRIM(IF(ISERROR(VLOOKUP(R2959,SpeciesValidation!D:T,IF(ISNA(VLOOKUP(J2959,Validation!B$2:C$15,2,FALSE)),FALSE,VLOOKUP(J2959,Validation!B$2:C$15,2,FALSE)))),IF(LEN(E2959&amp;"")&gt;0,"",""),VLOOKUP(R2959,SpeciesValidation!D:T,VLOOKUP(J2959,Validation!B$2:C$15,2,FALSE),FALSE)) &amp; " " &amp; IF(ISERROR(IF(LEFT(J2959,1)="A",IF(IF(VLOOKUP(R2959,SpeciesValidation!D:W,20,FALSE)=FALSE,OR(TEXT(A2959,"MMDD")&lt;VLOOKUP(R2959,SpeciesValidation!D:W,18,FALSE),TEXT(A2959,"MMDD")&gt;VLOOKUP(R2959,SpeciesValidation!D:W,19,FALSE)),IF(TEXT(A2959,"MMDD")&lt;"0701",TEXT(A2959,"MMDD")&gt;VLOOKUP(R2959,SpeciesValidation!D:W,18,FALSE),TEXT(A2959,"MMDD")&lt;VLOOKUP(R2959,SpeciesValidation!D:W,19,FALSE))),"Date outside expected range for this species",""),"")),"",IF(LEFT(J2959,1)="A",IF(IF(VLOOKUP(R2959,SpeciesValidation!D:W,20,FALSE)=FALSE,OR(TEXT(A2959,"MMDD")&lt;VLOOKUP(R2959,SpeciesValidation!D:W,18,FALSE),TEXT(A2959,"MMDD")&gt;VLOOKUP(R2959,SpeciesValidation!D:W,19,FALSE)),IF(TEXT(A2959,"MMDD")&lt;"0701",TEXT(A2959,"MMDD")&gt;VLOOKUP(R2959,SpeciesValidation!D:W,18,FALSE),TEXT(A2959,"MMDD")&lt;VLOOKUP(R2959,SpeciesValidation!D:W,19,FALSE))),"Date outside expected range for this species",""),"")))</f>
        <v/>
      </c>
      <c r="M2959" s="127" t="str">
        <f>IF(LEN(E2959&amp;"")&gt;0,IF(ISERROR(VLOOKUP(R2959,SpeciesValidation!D:I,6,FALSE)),"",VLOOKUP(R2959,SpeciesValidation!D:I,6,FALSE)),"")</f>
        <v/>
      </c>
      <c r="Q2959" s="36" t="str">
        <f>IF(LEN(E2959&amp;"")&gt;0,IF(ISERROR(VLOOKUP(E2959,SpeciesValidation!B:G,2,FALSE)=TRUE),"",VLOOKUP(E2959,SpeciesValidation!B:G,2,FALSE)),"")</f>
        <v/>
      </c>
      <c r="R2959" s="36" t="str">
        <f>IF(LEN(E2959&amp;"")&gt;0,IF(ISERROR(VLOOKUP(E2959,SpeciesLookup!B:G,4,FALSE)=TRUE),"",VLOOKUP(E2959,SpeciesLookup!B:G,4,FALSE)),"")</f>
        <v/>
      </c>
    </row>
    <row r="2960" spans="1:18" ht="13.2" x14ac:dyDescent="0.25">
      <c r="A2960" s="72"/>
      <c r="D2960" s="11"/>
      <c r="G2960" s="128" t="str">
        <f>IF(LEN(E2960&amp;"")&gt;0,IF(ISERROR(VLOOKUP(E2960,SpeciesLookup!B:G,6,FALSE)=TRUE),"",VLOOKUP(E2960,SpeciesLookup!B:G,6,FALSE)),"")</f>
        <v/>
      </c>
      <c r="H2960" s="128" t="str">
        <f>IF(LEN(E2960&amp;"")&gt;0,IF(ISERROR(VLOOKUP(E2960,SpeciesLookup!B:G,5,FALSE)=TRUE),"",VLOOKUP(E2960,SpeciesLookup!B:G,5,FALSE)),"")</f>
        <v/>
      </c>
      <c r="I2960" s="11"/>
      <c r="J2960" s="73"/>
      <c r="K2960" s="11"/>
      <c r="L2960" s="127" t="str">
        <f>TRIM(IF(ISERROR(VLOOKUP(R2960,SpeciesValidation!D:T,IF(ISNA(VLOOKUP(J2960,Validation!B$2:C$15,2,FALSE)),FALSE,VLOOKUP(J2960,Validation!B$2:C$15,2,FALSE)))),IF(LEN(E2960&amp;"")&gt;0,"",""),VLOOKUP(R2960,SpeciesValidation!D:T,VLOOKUP(J2960,Validation!B$2:C$15,2,FALSE),FALSE)) &amp; " " &amp; IF(ISERROR(IF(LEFT(J2960,1)="A",IF(IF(VLOOKUP(R2960,SpeciesValidation!D:W,20,FALSE)=FALSE,OR(TEXT(A2960,"MMDD")&lt;VLOOKUP(R2960,SpeciesValidation!D:W,18,FALSE),TEXT(A2960,"MMDD")&gt;VLOOKUP(R2960,SpeciesValidation!D:W,19,FALSE)),IF(TEXT(A2960,"MMDD")&lt;"0701",TEXT(A2960,"MMDD")&gt;VLOOKUP(R2960,SpeciesValidation!D:W,18,FALSE),TEXT(A2960,"MMDD")&lt;VLOOKUP(R2960,SpeciesValidation!D:W,19,FALSE))),"Date outside expected range for this species",""),"")),"",IF(LEFT(J2960,1)="A",IF(IF(VLOOKUP(R2960,SpeciesValidation!D:W,20,FALSE)=FALSE,OR(TEXT(A2960,"MMDD")&lt;VLOOKUP(R2960,SpeciesValidation!D:W,18,FALSE),TEXT(A2960,"MMDD")&gt;VLOOKUP(R2960,SpeciesValidation!D:W,19,FALSE)),IF(TEXT(A2960,"MMDD")&lt;"0701",TEXT(A2960,"MMDD")&gt;VLOOKUP(R2960,SpeciesValidation!D:W,18,FALSE),TEXT(A2960,"MMDD")&lt;VLOOKUP(R2960,SpeciesValidation!D:W,19,FALSE))),"Date outside expected range for this species",""),"")))</f>
        <v/>
      </c>
      <c r="M2960" s="127" t="str">
        <f>IF(LEN(E2960&amp;"")&gt;0,IF(ISERROR(VLOOKUP(R2960,SpeciesValidation!D:I,6,FALSE)),"",VLOOKUP(R2960,SpeciesValidation!D:I,6,FALSE)),"")</f>
        <v/>
      </c>
      <c r="Q2960" s="36" t="str">
        <f>IF(LEN(E2960&amp;"")&gt;0,IF(ISERROR(VLOOKUP(E2960,SpeciesValidation!B:G,2,FALSE)=TRUE),"",VLOOKUP(E2960,SpeciesValidation!B:G,2,FALSE)),"")</f>
        <v/>
      </c>
      <c r="R2960" s="36" t="str">
        <f>IF(LEN(E2960&amp;"")&gt;0,IF(ISERROR(VLOOKUP(E2960,SpeciesLookup!B:G,4,FALSE)=TRUE),"",VLOOKUP(E2960,SpeciesLookup!B:G,4,FALSE)),"")</f>
        <v/>
      </c>
    </row>
    <row r="2961" spans="1:18" ht="13.2" x14ac:dyDescent="0.25">
      <c r="A2961" s="72"/>
      <c r="D2961" s="11"/>
      <c r="G2961" s="128" t="str">
        <f>IF(LEN(E2961&amp;"")&gt;0,IF(ISERROR(VLOOKUP(E2961,SpeciesLookup!B:G,6,FALSE)=TRUE),"",VLOOKUP(E2961,SpeciesLookup!B:G,6,FALSE)),"")</f>
        <v/>
      </c>
      <c r="H2961" s="128" t="str">
        <f>IF(LEN(E2961&amp;"")&gt;0,IF(ISERROR(VLOOKUP(E2961,SpeciesLookup!B:G,5,FALSE)=TRUE),"",VLOOKUP(E2961,SpeciesLookup!B:G,5,FALSE)),"")</f>
        <v/>
      </c>
      <c r="I2961" s="11"/>
      <c r="J2961" s="73"/>
      <c r="K2961" s="11"/>
      <c r="L2961" s="127" t="str">
        <f>TRIM(IF(ISERROR(VLOOKUP(R2961,SpeciesValidation!D:T,IF(ISNA(VLOOKUP(J2961,Validation!B$2:C$15,2,FALSE)),FALSE,VLOOKUP(J2961,Validation!B$2:C$15,2,FALSE)))),IF(LEN(E2961&amp;"")&gt;0,"",""),VLOOKUP(R2961,SpeciesValidation!D:T,VLOOKUP(J2961,Validation!B$2:C$15,2,FALSE),FALSE)) &amp; " " &amp; IF(ISERROR(IF(LEFT(J2961,1)="A",IF(IF(VLOOKUP(R2961,SpeciesValidation!D:W,20,FALSE)=FALSE,OR(TEXT(A2961,"MMDD")&lt;VLOOKUP(R2961,SpeciesValidation!D:W,18,FALSE),TEXT(A2961,"MMDD")&gt;VLOOKUP(R2961,SpeciesValidation!D:W,19,FALSE)),IF(TEXT(A2961,"MMDD")&lt;"0701",TEXT(A2961,"MMDD")&gt;VLOOKUP(R2961,SpeciesValidation!D:W,18,FALSE),TEXT(A2961,"MMDD")&lt;VLOOKUP(R2961,SpeciesValidation!D:W,19,FALSE))),"Date outside expected range for this species",""),"")),"",IF(LEFT(J2961,1)="A",IF(IF(VLOOKUP(R2961,SpeciesValidation!D:W,20,FALSE)=FALSE,OR(TEXT(A2961,"MMDD")&lt;VLOOKUP(R2961,SpeciesValidation!D:W,18,FALSE),TEXT(A2961,"MMDD")&gt;VLOOKUP(R2961,SpeciesValidation!D:W,19,FALSE)),IF(TEXT(A2961,"MMDD")&lt;"0701",TEXT(A2961,"MMDD")&gt;VLOOKUP(R2961,SpeciesValidation!D:W,18,FALSE),TEXT(A2961,"MMDD")&lt;VLOOKUP(R2961,SpeciesValidation!D:W,19,FALSE))),"Date outside expected range for this species",""),"")))</f>
        <v/>
      </c>
      <c r="M2961" s="127" t="str">
        <f>IF(LEN(E2961&amp;"")&gt;0,IF(ISERROR(VLOOKUP(R2961,SpeciesValidation!D:I,6,FALSE)),"",VLOOKUP(R2961,SpeciesValidation!D:I,6,FALSE)),"")</f>
        <v/>
      </c>
      <c r="Q2961" s="36" t="str">
        <f>IF(LEN(E2961&amp;"")&gt;0,IF(ISERROR(VLOOKUP(E2961,SpeciesValidation!B:G,2,FALSE)=TRUE),"",VLOOKUP(E2961,SpeciesValidation!B:G,2,FALSE)),"")</f>
        <v/>
      </c>
      <c r="R2961" s="36" t="str">
        <f>IF(LEN(E2961&amp;"")&gt;0,IF(ISERROR(VLOOKUP(E2961,SpeciesLookup!B:G,4,FALSE)=TRUE),"",VLOOKUP(E2961,SpeciesLookup!B:G,4,FALSE)),"")</f>
        <v/>
      </c>
    </row>
    <row r="2962" spans="1:18" ht="13.2" x14ac:dyDescent="0.25">
      <c r="A2962" s="72"/>
      <c r="D2962" s="11"/>
      <c r="G2962" s="128" t="str">
        <f>IF(LEN(E2962&amp;"")&gt;0,IF(ISERROR(VLOOKUP(E2962,SpeciesLookup!B:G,6,FALSE)=TRUE),"",VLOOKUP(E2962,SpeciesLookup!B:G,6,FALSE)),"")</f>
        <v/>
      </c>
      <c r="H2962" s="128" t="str">
        <f>IF(LEN(E2962&amp;"")&gt;0,IF(ISERROR(VLOOKUP(E2962,SpeciesLookup!B:G,5,FALSE)=TRUE),"",VLOOKUP(E2962,SpeciesLookup!B:G,5,FALSE)),"")</f>
        <v/>
      </c>
      <c r="I2962" s="11"/>
      <c r="J2962" s="73"/>
      <c r="K2962" s="11"/>
      <c r="L2962" s="127" t="str">
        <f>TRIM(IF(ISERROR(VLOOKUP(R2962,SpeciesValidation!D:T,IF(ISNA(VLOOKUP(J2962,Validation!B$2:C$15,2,FALSE)),FALSE,VLOOKUP(J2962,Validation!B$2:C$15,2,FALSE)))),IF(LEN(E2962&amp;"")&gt;0,"",""),VLOOKUP(R2962,SpeciesValidation!D:T,VLOOKUP(J2962,Validation!B$2:C$15,2,FALSE),FALSE)) &amp; " " &amp; IF(ISERROR(IF(LEFT(J2962,1)="A",IF(IF(VLOOKUP(R2962,SpeciesValidation!D:W,20,FALSE)=FALSE,OR(TEXT(A2962,"MMDD")&lt;VLOOKUP(R2962,SpeciesValidation!D:W,18,FALSE),TEXT(A2962,"MMDD")&gt;VLOOKUP(R2962,SpeciesValidation!D:W,19,FALSE)),IF(TEXT(A2962,"MMDD")&lt;"0701",TEXT(A2962,"MMDD")&gt;VLOOKUP(R2962,SpeciesValidation!D:W,18,FALSE),TEXT(A2962,"MMDD")&lt;VLOOKUP(R2962,SpeciesValidation!D:W,19,FALSE))),"Date outside expected range for this species",""),"")),"",IF(LEFT(J2962,1)="A",IF(IF(VLOOKUP(R2962,SpeciesValidation!D:W,20,FALSE)=FALSE,OR(TEXT(A2962,"MMDD")&lt;VLOOKUP(R2962,SpeciesValidation!D:W,18,FALSE),TEXT(A2962,"MMDD")&gt;VLOOKUP(R2962,SpeciesValidation!D:W,19,FALSE)),IF(TEXT(A2962,"MMDD")&lt;"0701",TEXT(A2962,"MMDD")&gt;VLOOKUP(R2962,SpeciesValidation!D:W,18,FALSE),TEXT(A2962,"MMDD")&lt;VLOOKUP(R2962,SpeciesValidation!D:W,19,FALSE))),"Date outside expected range for this species",""),"")))</f>
        <v/>
      </c>
      <c r="M2962" s="127" t="str">
        <f>IF(LEN(E2962&amp;"")&gt;0,IF(ISERROR(VLOOKUP(R2962,SpeciesValidation!D:I,6,FALSE)),"",VLOOKUP(R2962,SpeciesValidation!D:I,6,FALSE)),"")</f>
        <v/>
      </c>
      <c r="Q2962" s="36" t="str">
        <f>IF(LEN(E2962&amp;"")&gt;0,IF(ISERROR(VLOOKUP(E2962,SpeciesValidation!B:G,2,FALSE)=TRUE),"",VLOOKUP(E2962,SpeciesValidation!B:G,2,FALSE)),"")</f>
        <v/>
      </c>
      <c r="R2962" s="36" t="str">
        <f>IF(LEN(E2962&amp;"")&gt;0,IF(ISERROR(VLOOKUP(E2962,SpeciesLookup!B:G,4,FALSE)=TRUE),"",VLOOKUP(E2962,SpeciesLookup!B:G,4,FALSE)),"")</f>
        <v/>
      </c>
    </row>
    <row r="2963" spans="1:18" ht="13.2" x14ac:dyDescent="0.25">
      <c r="A2963" s="72"/>
      <c r="D2963" s="11"/>
      <c r="G2963" s="128" t="str">
        <f>IF(LEN(E2963&amp;"")&gt;0,IF(ISERROR(VLOOKUP(E2963,SpeciesLookup!B:G,6,FALSE)=TRUE),"",VLOOKUP(E2963,SpeciesLookup!B:G,6,FALSE)),"")</f>
        <v/>
      </c>
      <c r="H2963" s="128" t="str">
        <f>IF(LEN(E2963&amp;"")&gt;0,IF(ISERROR(VLOOKUP(E2963,SpeciesLookup!B:G,5,FALSE)=TRUE),"",VLOOKUP(E2963,SpeciesLookup!B:G,5,FALSE)),"")</f>
        <v/>
      </c>
      <c r="I2963" s="11"/>
      <c r="J2963" s="73"/>
      <c r="K2963" s="11"/>
      <c r="L2963" s="127" t="str">
        <f>TRIM(IF(ISERROR(VLOOKUP(R2963,SpeciesValidation!D:T,IF(ISNA(VLOOKUP(J2963,Validation!B$2:C$15,2,FALSE)),FALSE,VLOOKUP(J2963,Validation!B$2:C$15,2,FALSE)))),IF(LEN(E2963&amp;"")&gt;0,"",""),VLOOKUP(R2963,SpeciesValidation!D:T,VLOOKUP(J2963,Validation!B$2:C$15,2,FALSE),FALSE)) &amp; " " &amp; IF(ISERROR(IF(LEFT(J2963,1)="A",IF(IF(VLOOKUP(R2963,SpeciesValidation!D:W,20,FALSE)=FALSE,OR(TEXT(A2963,"MMDD")&lt;VLOOKUP(R2963,SpeciesValidation!D:W,18,FALSE),TEXT(A2963,"MMDD")&gt;VLOOKUP(R2963,SpeciesValidation!D:W,19,FALSE)),IF(TEXT(A2963,"MMDD")&lt;"0701",TEXT(A2963,"MMDD")&gt;VLOOKUP(R2963,SpeciesValidation!D:W,18,FALSE),TEXT(A2963,"MMDD")&lt;VLOOKUP(R2963,SpeciesValidation!D:W,19,FALSE))),"Date outside expected range for this species",""),"")),"",IF(LEFT(J2963,1)="A",IF(IF(VLOOKUP(R2963,SpeciesValidation!D:W,20,FALSE)=FALSE,OR(TEXT(A2963,"MMDD")&lt;VLOOKUP(R2963,SpeciesValidation!D:W,18,FALSE),TEXT(A2963,"MMDD")&gt;VLOOKUP(R2963,SpeciesValidation!D:W,19,FALSE)),IF(TEXT(A2963,"MMDD")&lt;"0701",TEXT(A2963,"MMDD")&gt;VLOOKUP(R2963,SpeciesValidation!D:W,18,FALSE),TEXT(A2963,"MMDD")&lt;VLOOKUP(R2963,SpeciesValidation!D:W,19,FALSE))),"Date outside expected range for this species",""),"")))</f>
        <v/>
      </c>
      <c r="M2963" s="127" t="str">
        <f>IF(LEN(E2963&amp;"")&gt;0,IF(ISERROR(VLOOKUP(R2963,SpeciesValidation!D:I,6,FALSE)),"",VLOOKUP(R2963,SpeciesValidation!D:I,6,FALSE)),"")</f>
        <v/>
      </c>
      <c r="Q2963" s="36" t="str">
        <f>IF(LEN(E2963&amp;"")&gt;0,IF(ISERROR(VLOOKUP(E2963,SpeciesValidation!B:G,2,FALSE)=TRUE),"",VLOOKUP(E2963,SpeciesValidation!B:G,2,FALSE)),"")</f>
        <v/>
      </c>
      <c r="R2963" s="36" t="str">
        <f>IF(LEN(E2963&amp;"")&gt;0,IF(ISERROR(VLOOKUP(E2963,SpeciesLookup!B:G,4,FALSE)=TRUE),"",VLOOKUP(E2963,SpeciesLookup!B:G,4,FALSE)),"")</f>
        <v/>
      </c>
    </row>
    <row r="2964" spans="1:18" ht="13.2" x14ac:dyDescent="0.25">
      <c r="A2964" s="72"/>
      <c r="D2964" s="11"/>
      <c r="G2964" s="128" t="str">
        <f>IF(LEN(E2964&amp;"")&gt;0,IF(ISERROR(VLOOKUP(E2964,SpeciesLookup!B:G,6,FALSE)=TRUE),"",VLOOKUP(E2964,SpeciesLookup!B:G,6,FALSE)),"")</f>
        <v/>
      </c>
      <c r="H2964" s="128" t="str">
        <f>IF(LEN(E2964&amp;"")&gt;0,IF(ISERROR(VLOOKUP(E2964,SpeciesLookup!B:G,5,FALSE)=TRUE),"",VLOOKUP(E2964,SpeciesLookup!B:G,5,FALSE)),"")</f>
        <v/>
      </c>
      <c r="I2964" s="11"/>
      <c r="J2964" s="73"/>
      <c r="K2964" s="11"/>
      <c r="L2964" s="127" t="str">
        <f>TRIM(IF(ISERROR(VLOOKUP(R2964,SpeciesValidation!D:T,IF(ISNA(VLOOKUP(J2964,Validation!B$2:C$15,2,FALSE)),FALSE,VLOOKUP(J2964,Validation!B$2:C$15,2,FALSE)))),IF(LEN(E2964&amp;"")&gt;0,"",""),VLOOKUP(R2964,SpeciesValidation!D:T,VLOOKUP(J2964,Validation!B$2:C$15,2,FALSE),FALSE)) &amp; " " &amp; IF(ISERROR(IF(LEFT(J2964,1)="A",IF(IF(VLOOKUP(R2964,SpeciesValidation!D:W,20,FALSE)=FALSE,OR(TEXT(A2964,"MMDD")&lt;VLOOKUP(R2964,SpeciesValidation!D:W,18,FALSE),TEXT(A2964,"MMDD")&gt;VLOOKUP(R2964,SpeciesValidation!D:W,19,FALSE)),IF(TEXT(A2964,"MMDD")&lt;"0701",TEXT(A2964,"MMDD")&gt;VLOOKUP(R2964,SpeciesValidation!D:W,18,FALSE),TEXT(A2964,"MMDD")&lt;VLOOKUP(R2964,SpeciesValidation!D:W,19,FALSE))),"Date outside expected range for this species",""),"")),"",IF(LEFT(J2964,1)="A",IF(IF(VLOOKUP(R2964,SpeciesValidation!D:W,20,FALSE)=FALSE,OR(TEXT(A2964,"MMDD")&lt;VLOOKUP(R2964,SpeciesValidation!D:W,18,FALSE),TEXT(A2964,"MMDD")&gt;VLOOKUP(R2964,SpeciesValidation!D:W,19,FALSE)),IF(TEXT(A2964,"MMDD")&lt;"0701",TEXT(A2964,"MMDD")&gt;VLOOKUP(R2964,SpeciesValidation!D:W,18,FALSE),TEXT(A2964,"MMDD")&lt;VLOOKUP(R2964,SpeciesValidation!D:W,19,FALSE))),"Date outside expected range for this species",""),"")))</f>
        <v/>
      </c>
      <c r="M2964" s="127" t="str">
        <f>IF(LEN(E2964&amp;"")&gt;0,IF(ISERROR(VLOOKUP(R2964,SpeciesValidation!D:I,6,FALSE)),"",VLOOKUP(R2964,SpeciesValidation!D:I,6,FALSE)),"")</f>
        <v/>
      </c>
      <c r="Q2964" s="36" t="str">
        <f>IF(LEN(E2964&amp;"")&gt;0,IF(ISERROR(VLOOKUP(E2964,SpeciesValidation!B:G,2,FALSE)=TRUE),"",VLOOKUP(E2964,SpeciesValidation!B:G,2,FALSE)),"")</f>
        <v/>
      </c>
      <c r="R2964" s="36" t="str">
        <f>IF(LEN(E2964&amp;"")&gt;0,IF(ISERROR(VLOOKUP(E2964,SpeciesLookup!B:G,4,FALSE)=TRUE),"",VLOOKUP(E2964,SpeciesLookup!B:G,4,FALSE)),"")</f>
        <v/>
      </c>
    </row>
    <row r="2965" spans="1:18" ht="13.2" x14ac:dyDescent="0.25">
      <c r="A2965" s="72"/>
      <c r="D2965" s="11"/>
      <c r="G2965" s="128" t="str">
        <f>IF(LEN(E2965&amp;"")&gt;0,IF(ISERROR(VLOOKUP(E2965,SpeciesLookup!B:G,6,FALSE)=TRUE),"",VLOOKUP(E2965,SpeciesLookup!B:G,6,FALSE)),"")</f>
        <v/>
      </c>
      <c r="H2965" s="128" t="str">
        <f>IF(LEN(E2965&amp;"")&gt;0,IF(ISERROR(VLOOKUP(E2965,SpeciesLookup!B:G,5,FALSE)=TRUE),"",VLOOKUP(E2965,SpeciesLookup!B:G,5,FALSE)),"")</f>
        <v/>
      </c>
      <c r="I2965" s="11"/>
      <c r="J2965" s="73"/>
      <c r="K2965" s="11"/>
      <c r="L2965" s="127" t="str">
        <f>TRIM(IF(ISERROR(VLOOKUP(R2965,SpeciesValidation!D:T,IF(ISNA(VLOOKUP(J2965,Validation!B$2:C$15,2,FALSE)),FALSE,VLOOKUP(J2965,Validation!B$2:C$15,2,FALSE)))),IF(LEN(E2965&amp;"")&gt;0,"",""),VLOOKUP(R2965,SpeciesValidation!D:T,VLOOKUP(J2965,Validation!B$2:C$15,2,FALSE),FALSE)) &amp; " " &amp; IF(ISERROR(IF(LEFT(J2965,1)="A",IF(IF(VLOOKUP(R2965,SpeciesValidation!D:W,20,FALSE)=FALSE,OR(TEXT(A2965,"MMDD")&lt;VLOOKUP(R2965,SpeciesValidation!D:W,18,FALSE),TEXT(A2965,"MMDD")&gt;VLOOKUP(R2965,SpeciesValidation!D:W,19,FALSE)),IF(TEXT(A2965,"MMDD")&lt;"0701",TEXT(A2965,"MMDD")&gt;VLOOKUP(R2965,SpeciesValidation!D:W,18,FALSE),TEXT(A2965,"MMDD")&lt;VLOOKUP(R2965,SpeciesValidation!D:W,19,FALSE))),"Date outside expected range for this species",""),"")),"",IF(LEFT(J2965,1)="A",IF(IF(VLOOKUP(R2965,SpeciesValidation!D:W,20,FALSE)=FALSE,OR(TEXT(A2965,"MMDD")&lt;VLOOKUP(R2965,SpeciesValidation!D:W,18,FALSE),TEXT(A2965,"MMDD")&gt;VLOOKUP(R2965,SpeciesValidation!D:W,19,FALSE)),IF(TEXT(A2965,"MMDD")&lt;"0701",TEXT(A2965,"MMDD")&gt;VLOOKUP(R2965,SpeciesValidation!D:W,18,FALSE),TEXT(A2965,"MMDD")&lt;VLOOKUP(R2965,SpeciesValidation!D:W,19,FALSE))),"Date outside expected range for this species",""),"")))</f>
        <v/>
      </c>
      <c r="M2965" s="127" t="str">
        <f>IF(LEN(E2965&amp;"")&gt;0,IF(ISERROR(VLOOKUP(R2965,SpeciesValidation!D:I,6,FALSE)),"",VLOOKUP(R2965,SpeciesValidation!D:I,6,FALSE)),"")</f>
        <v/>
      </c>
      <c r="Q2965" s="36" t="str">
        <f>IF(LEN(E2965&amp;"")&gt;0,IF(ISERROR(VLOOKUP(E2965,SpeciesValidation!B:G,2,FALSE)=TRUE),"",VLOOKUP(E2965,SpeciesValidation!B:G,2,FALSE)),"")</f>
        <v/>
      </c>
      <c r="R2965" s="36" t="str">
        <f>IF(LEN(E2965&amp;"")&gt;0,IF(ISERROR(VLOOKUP(E2965,SpeciesLookup!B:G,4,FALSE)=TRUE),"",VLOOKUP(E2965,SpeciesLookup!B:G,4,FALSE)),"")</f>
        <v/>
      </c>
    </row>
    <row r="2966" spans="1:18" ht="13.2" x14ac:dyDescent="0.25">
      <c r="A2966" s="72"/>
      <c r="D2966" s="11"/>
      <c r="G2966" s="128" t="str">
        <f>IF(LEN(E2966&amp;"")&gt;0,IF(ISERROR(VLOOKUP(E2966,SpeciesLookup!B:G,6,FALSE)=TRUE),"",VLOOKUP(E2966,SpeciesLookup!B:G,6,FALSE)),"")</f>
        <v/>
      </c>
      <c r="H2966" s="128" t="str">
        <f>IF(LEN(E2966&amp;"")&gt;0,IF(ISERROR(VLOOKUP(E2966,SpeciesLookup!B:G,5,FALSE)=TRUE),"",VLOOKUP(E2966,SpeciesLookup!B:G,5,FALSE)),"")</f>
        <v/>
      </c>
      <c r="I2966" s="11"/>
      <c r="J2966" s="73"/>
      <c r="K2966" s="11"/>
      <c r="L2966" s="127" t="str">
        <f>TRIM(IF(ISERROR(VLOOKUP(R2966,SpeciesValidation!D:T,IF(ISNA(VLOOKUP(J2966,Validation!B$2:C$15,2,FALSE)),FALSE,VLOOKUP(J2966,Validation!B$2:C$15,2,FALSE)))),IF(LEN(E2966&amp;"")&gt;0,"",""),VLOOKUP(R2966,SpeciesValidation!D:T,VLOOKUP(J2966,Validation!B$2:C$15,2,FALSE),FALSE)) &amp; " " &amp; IF(ISERROR(IF(LEFT(J2966,1)="A",IF(IF(VLOOKUP(R2966,SpeciesValidation!D:W,20,FALSE)=FALSE,OR(TEXT(A2966,"MMDD")&lt;VLOOKUP(R2966,SpeciesValidation!D:W,18,FALSE),TEXT(A2966,"MMDD")&gt;VLOOKUP(R2966,SpeciesValidation!D:W,19,FALSE)),IF(TEXT(A2966,"MMDD")&lt;"0701",TEXT(A2966,"MMDD")&gt;VLOOKUP(R2966,SpeciesValidation!D:W,18,FALSE),TEXT(A2966,"MMDD")&lt;VLOOKUP(R2966,SpeciesValidation!D:W,19,FALSE))),"Date outside expected range for this species",""),"")),"",IF(LEFT(J2966,1)="A",IF(IF(VLOOKUP(R2966,SpeciesValidation!D:W,20,FALSE)=FALSE,OR(TEXT(A2966,"MMDD")&lt;VLOOKUP(R2966,SpeciesValidation!D:W,18,FALSE),TEXT(A2966,"MMDD")&gt;VLOOKUP(R2966,SpeciesValidation!D:W,19,FALSE)),IF(TEXT(A2966,"MMDD")&lt;"0701",TEXT(A2966,"MMDD")&gt;VLOOKUP(R2966,SpeciesValidation!D:W,18,FALSE),TEXT(A2966,"MMDD")&lt;VLOOKUP(R2966,SpeciesValidation!D:W,19,FALSE))),"Date outside expected range for this species",""),"")))</f>
        <v/>
      </c>
      <c r="M2966" s="127" t="str">
        <f>IF(LEN(E2966&amp;"")&gt;0,IF(ISERROR(VLOOKUP(R2966,SpeciesValidation!D:I,6,FALSE)),"",VLOOKUP(R2966,SpeciesValidation!D:I,6,FALSE)),"")</f>
        <v/>
      </c>
      <c r="Q2966" s="36" t="str">
        <f>IF(LEN(E2966&amp;"")&gt;0,IF(ISERROR(VLOOKUP(E2966,SpeciesValidation!B:G,2,FALSE)=TRUE),"",VLOOKUP(E2966,SpeciesValidation!B:G,2,FALSE)),"")</f>
        <v/>
      </c>
      <c r="R2966" s="36" t="str">
        <f>IF(LEN(E2966&amp;"")&gt;0,IF(ISERROR(VLOOKUP(E2966,SpeciesLookup!B:G,4,FALSE)=TRUE),"",VLOOKUP(E2966,SpeciesLookup!B:G,4,FALSE)),"")</f>
        <v/>
      </c>
    </row>
    <row r="2967" spans="1:18" ht="13.2" x14ac:dyDescent="0.25">
      <c r="A2967" s="72"/>
      <c r="D2967" s="11"/>
      <c r="G2967" s="128" t="str">
        <f>IF(LEN(E2967&amp;"")&gt;0,IF(ISERROR(VLOOKUP(E2967,SpeciesLookup!B:G,6,FALSE)=TRUE),"",VLOOKUP(E2967,SpeciesLookup!B:G,6,FALSE)),"")</f>
        <v/>
      </c>
      <c r="H2967" s="128" t="str">
        <f>IF(LEN(E2967&amp;"")&gt;0,IF(ISERROR(VLOOKUP(E2967,SpeciesLookup!B:G,5,FALSE)=TRUE),"",VLOOKUP(E2967,SpeciesLookup!B:G,5,FALSE)),"")</f>
        <v/>
      </c>
      <c r="I2967" s="11"/>
      <c r="J2967" s="73"/>
      <c r="K2967" s="11"/>
      <c r="L2967" s="127" t="str">
        <f>TRIM(IF(ISERROR(VLOOKUP(R2967,SpeciesValidation!D:T,IF(ISNA(VLOOKUP(J2967,Validation!B$2:C$15,2,FALSE)),FALSE,VLOOKUP(J2967,Validation!B$2:C$15,2,FALSE)))),IF(LEN(E2967&amp;"")&gt;0,"",""),VLOOKUP(R2967,SpeciesValidation!D:T,VLOOKUP(J2967,Validation!B$2:C$15,2,FALSE),FALSE)) &amp; " " &amp; IF(ISERROR(IF(LEFT(J2967,1)="A",IF(IF(VLOOKUP(R2967,SpeciesValidation!D:W,20,FALSE)=FALSE,OR(TEXT(A2967,"MMDD")&lt;VLOOKUP(R2967,SpeciesValidation!D:W,18,FALSE),TEXT(A2967,"MMDD")&gt;VLOOKUP(R2967,SpeciesValidation!D:W,19,FALSE)),IF(TEXT(A2967,"MMDD")&lt;"0701",TEXT(A2967,"MMDD")&gt;VLOOKUP(R2967,SpeciesValidation!D:W,18,FALSE),TEXT(A2967,"MMDD")&lt;VLOOKUP(R2967,SpeciesValidation!D:W,19,FALSE))),"Date outside expected range for this species",""),"")),"",IF(LEFT(J2967,1)="A",IF(IF(VLOOKUP(R2967,SpeciesValidation!D:W,20,FALSE)=FALSE,OR(TEXT(A2967,"MMDD")&lt;VLOOKUP(R2967,SpeciesValidation!D:W,18,FALSE),TEXT(A2967,"MMDD")&gt;VLOOKUP(R2967,SpeciesValidation!D:W,19,FALSE)),IF(TEXT(A2967,"MMDD")&lt;"0701",TEXT(A2967,"MMDD")&gt;VLOOKUP(R2967,SpeciesValidation!D:W,18,FALSE),TEXT(A2967,"MMDD")&lt;VLOOKUP(R2967,SpeciesValidation!D:W,19,FALSE))),"Date outside expected range for this species",""),"")))</f>
        <v/>
      </c>
      <c r="M2967" s="127" t="str">
        <f>IF(LEN(E2967&amp;"")&gt;0,IF(ISERROR(VLOOKUP(R2967,SpeciesValidation!D:I,6,FALSE)),"",VLOOKUP(R2967,SpeciesValidation!D:I,6,FALSE)),"")</f>
        <v/>
      </c>
      <c r="Q2967" s="36" t="str">
        <f>IF(LEN(E2967&amp;"")&gt;0,IF(ISERROR(VLOOKUP(E2967,SpeciesValidation!B:G,2,FALSE)=TRUE),"",VLOOKUP(E2967,SpeciesValidation!B:G,2,FALSE)),"")</f>
        <v/>
      </c>
      <c r="R2967" s="36" t="str">
        <f>IF(LEN(E2967&amp;"")&gt;0,IF(ISERROR(VLOOKUP(E2967,SpeciesLookup!B:G,4,FALSE)=TRUE),"",VLOOKUP(E2967,SpeciesLookup!B:G,4,FALSE)),"")</f>
        <v/>
      </c>
    </row>
    <row r="2968" spans="1:18" ht="13.2" x14ac:dyDescent="0.25">
      <c r="A2968" s="72"/>
      <c r="D2968" s="11"/>
      <c r="G2968" s="128" t="str">
        <f>IF(LEN(E2968&amp;"")&gt;0,IF(ISERROR(VLOOKUP(E2968,SpeciesLookup!B:G,6,FALSE)=TRUE),"",VLOOKUP(E2968,SpeciesLookup!B:G,6,FALSE)),"")</f>
        <v/>
      </c>
      <c r="H2968" s="128" t="str">
        <f>IF(LEN(E2968&amp;"")&gt;0,IF(ISERROR(VLOOKUP(E2968,SpeciesLookup!B:G,5,FALSE)=TRUE),"",VLOOKUP(E2968,SpeciesLookup!B:G,5,FALSE)),"")</f>
        <v/>
      </c>
      <c r="I2968" s="11"/>
      <c r="J2968" s="73"/>
      <c r="K2968" s="11"/>
      <c r="L2968" s="127" t="str">
        <f>TRIM(IF(ISERROR(VLOOKUP(R2968,SpeciesValidation!D:T,IF(ISNA(VLOOKUP(J2968,Validation!B$2:C$15,2,FALSE)),FALSE,VLOOKUP(J2968,Validation!B$2:C$15,2,FALSE)))),IF(LEN(E2968&amp;"")&gt;0,"",""),VLOOKUP(R2968,SpeciesValidation!D:T,VLOOKUP(J2968,Validation!B$2:C$15,2,FALSE),FALSE)) &amp; " " &amp; IF(ISERROR(IF(LEFT(J2968,1)="A",IF(IF(VLOOKUP(R2968,SpeciesValidation!D:W,20,FALSE)=FALSE,OR(TEXT(A2968,"MMDD")&lt;VLOOKUP(R2968,SpeciesValidation!D:W,18,FALSE),TEXT(A2968,"MMDD")&gt;VLOOKUP(R2968,SpeciesValidation!D:W,19,FALSE)),IF(TEXT(A2968,"MMDD")&lt;"0701",TEXT(A2968,"MMDD")&gt;VLOOKUP(R2968,SpeciesValidation!D:W,18,FALSE),TEXT(A2968,"MMDD")&lt;VLOOKUP(R2968,SpeciesValidation!D:W,19,FALSE))),"Date outside expected range for this species",""),"")),"",IF(LEFT(J2968,1)="A",IF(IF(VLOOKUP(R2968,SpeciesValidation!D:W,20,FALSE)=FALSE,OR(TEXT(A2968,"MMDD")&lt;VLOOKUP(R2968,SpeciesValidation!D:W,18,FALSE),TEXT(A2968,"MMDD")&gt;VLOOKUP(R2968,SpeciesValidation!D:W,19,FALSE)),IF(TEXT(A2968,"MMDD")&lt;"0701",TEXT(A2968,"MMDD")&gt;VLOOKUP(R2968,SpeciesValidation!D:W,18,FALSE),TEXT(A2968,"MMDD")&lt;VLOOKUP(R2968,SpeciesValidation!D:W,19,FALSE))),"Date outside expected range for this species",""),"")))</f>
        <v/>
      </c>
      <c r="M2968" s="127" t="str">
        <f>IF(LEN(E2968&amp;"")&gt;0,IF(ISERROR(VLOOKUP(R2968,SpeciesValidation!D:I,6,FALSE)),"",VLOOKUP(R2968,SpeciesValidation!D:I,6,FALSE)),"")</f>
        <v/>
      </c>
      <c r="Q2968" s="36" t="str">
        <f>IF(LEN(E2968&amp;"")&gt;0,IF(ISERROR(VLOOKUP(E2968,SpeciesValidation!B:G,2,FALSE)=TRUE),"",VLOOKUP(E2968,SpeciesValidation!B:G,2,FALSE)),"")</f>
        <v/>
      </c>
      <c r="R2968" s="36" t="str">
        <f>IF(LEN(E2968&amp;"")&gt;0,IF(ISERROR(VLOOKUP(E2968,SpeciesLookup!B:G,4,FALSE)=TRUE),"",VLOOKUP(E2968,SpeciesLookup!B:G,4,FALSE)),"")</f>
        <v/>
      </c>
    </row>
    <row r="2969" spans="1:18" ht="13.2" x14ac:dyDescent="0.25">
      <c r="A2969" s="72"/>
      <c r="D2969" s="11"/>
      <c r="G2969" s="128" t="str">
        <f>IF(LEN(E2969&amp;"")&gt;0,IF(ISERROR(VLOOKUP(E2969,SpeciesLookup!B:G,6,FALSE)=TRUE),"",VLOOKUP(E2969,SpeciesLookup!B:G,6,FALSE)),"")</f>
        <v/>
      </c>
      <c r="H2969" s="128" t="str">
        <f>IF(LEN(E2969&amp;"")&gt;0,IF(ISERROR(VLOOKUP(E2969,SpeciesLookup!B:G,5,FALSE)=TRUE),"",VLOOKUP(E2969,SpeciesLookup!B:G,5,FALSE)),"")</f>
        <v/>
      </c>
      <c r="I2969" s="11"/>
      <c r="J2969" s="73"/>
      <c r="K2969" s="11"/>
      <c r="L2969" s="127" t="str">
        <f>TRIM(IF(ISERROR(VLOOKUP(R2969,SpeciesValidation!D:T,IF(ISNA(VLOOKUP(J2969,Validation!B$2:C$15,2,FALSE)),FALSE,VLOOKUP(J2969,Validation!B$2:C$15,2,FALSE)))),IF(LEN(E2969&amp;"")&gt;0,"",""),VLOOKUP(R2969,SpeciesValidation!D:T,VLOOKUP(J2969,Validation!B$2:C$15,2,FALSE),FALSE)) &amp; " " &amp; IF(ISERROR(IF(LEFT(J2969,1)="A",IF(IF(VLOOKUP(R2969,SpeciesValidation!D:W,20,FALSE)=FALSE,OR(TEXT(A2969,"MMDD")&lt;VLOOKUP(R2969,SpeciesValidation!D:W,18,FALSE),TEXT(A2969,"MMDD")&gt;VLOOKUP(R2969,SpeciesValidation!D:W,19,FALSE)),IF(TEXT(A2969,"MMDD")&lt;"0701",TEXT(A2969,"MMDD")&gt;VLOOKUP(R2969,SpeciesValidation!D:W,18,FALSE),TEXT(A2969,"MMDD")&lt;VLOOKUP(R2969,SpeciesValidation!D:W,19,FALSE))),"Date outside expected range for this species",""),"")),"",IF(LEFT(J2969,1)="A",IF(IF(VLOOKUP(R2969,SpeciesValidation!D:W,20,FALSE)=FALSE,OR(TEXT(A2969,"MMDD")&lt;VLOOKUP(R2969,SpeciesValidation!D:W,18,FALSE),TEXT(A2969,"MMDD")&gt;VLOOKUP(R2969,SpeciesValidation!D:W,19,FALSE)),IF(TEXT(A2969,"MMDD")&lt;"0701",TEXT(A2969,"MMDD")&gt;VLOOKUP(R2969,SpeciesValidation!D:W,18,FALSE),TEXT(A2969,"MMDD")&lt;VLOOKUP(R2969,SpeciesValidation!D:W,19,FALSE))),"Date outside expected range for this species",""),"")))</f>
        <v/>
      </c>
      <c r="M2969" s="127" t="str">
        <f>IF(LEN(E2969&amp;"")&gt;0,IF(ISERROR(VLOOKUP(R2969,SpeciesValidation!D:I,6,FALSE)),"",VLOOKUP(R2969,SpeciesValidation!D:I,6,FALSE)),"")</f>
        <v/>
      </c>
      <c r="Q2969" s="36" t="str">
        <f>IF(LEN(E2969&amp;"")&gt;0,IF(ISERROR(VLOOKUP(E2969,SpeciesValidation!B:G,2,FALSE)=TRUE),"",VLOOKUP(E2969,SpeciesValidation!B:G,2,FALSE)),"")</f>
        <v/>
      </c>
      <c r="R2969" s="36" t="str">
        <f>IF(LEN(E2969&amp;"")&gt;0,IF(ISERROR(VLOOKUP(E2969,SpeciesLookup!B:G,4,FALSE)=TRUE),"",VLOOKUP(E2969,SpeciesLookup!B:G,4,FALSE)),"")</f>
        <v/>
      </c>
    </row>
    <row r="2970" spans="1:18" ht="13.2" x14ac:dyDescent="0.25">
      <c r="A2970" s="72"/>
      <c r="D2970" s="11"/>
      <c r="G2970" s="128" t="str">
        <f>IF(LEN(E2970&amp;"")&gt;0,IF(ISERROR(VLOOKUP(E2970,SpeciesLookup!B:G,6,FALSE)=TRUE),"",VLOOKUP(E2970,SpeciesLookup!B:G,6,FALSE)),"")</f>
        <v/>
      </c>
      <c r="H2970" s="128" t="str">
        <f>IF(LEN(E2970&amp;"")&gt;0,IF(ISERROR(VLOOKUP(E2970,SpeciesLookup!B:G,5,FALSE)=TRUE),"",VLOOKUP(E2970,SpeciesLookup!B:G,5,FALSE)),"")</f>
        <v/>
      </c>
      <c r="I2970" s="11"/>
      <c r="J2970" s="73"/>
      <c r="K2970" s="11"/>
      <c r="L2970" s="127" t="str">
        <f>TRIM(IF(ISERROR(VLOOKUP(R2970,SpeciesValidation!D:T,IF(ISNA(VLOOKUP(J2970,Validation!B$2:C$15,2,FALSE)),FALSE,VLOOKUP(J2970,Validation!B$2:C$15,2,FALSE)))),IF(LEN(E2970&amp;"")&gt;0,"",""),VLOOKUP(R2970,SpeciesValidation!D:T,VLOOKUP(J2970,Validation!B$2:C$15,2,FALSE),FALSE)) &amp; " " &amp; IF(ISERROR(IF(LEFT(J2970,1)="A",IF(IF(VLOOKUP(R2970,SpeciesValidation!D:W,20,FALSE)=FALSE,OR(TEXT(A2970,"MMDD")&lt;VLOOKUP(R2970,SpeciesValidation!D:W,18,FALSE),TEXT(A2970,"MMDD")&gt;VLOOKUP(R2970,SpeciesValidation!D:W,19,FALSE)),IF(TEXT(A2970,"MMDD")&lt;"0701",TEXT(A2970,"MMDD")&gt;VLOOKUP(R2970,SpeciesValidation!D:W,18,FALSE),TEXT(A2970,"MMDD")&lt;VLOOKUP(R2970,SpeciesValidation!D:W,19,FALSE))),"Date outside expected range for this species",""),"")),"",IF(LEFT(J2970,1)="A",IF(IF(VLOOKUP(R2970,SpeciesValidation!D:W,20,FALSE)=FALSE,OR(TEXT(A2970,"MMDD")&lt;VLOOKUP(R2970,SpeciesValidation!D:W,18,FALSE),TEXT(A2970,"MMDD")&gt;VLOOKUP(R2970,SpeciesValidation!D:W,19,FALSE)),IF(TEXT(A2970,"MMDD")&lt;"0701",TEXT(A2970,"MMDD")&gt;VLOOKUP(R2970,SpeciesValidation!D:W,18,FALSE),TEXT(A2970,"MMDD")&lt;VLOOKUP(R2970,SpeciesValidation!D:W,19,FALSE))),"Date outside expected range for this species",""),"")))</f>
        <v/>
      </c>
      <c r="M2970" s="127" t="str">
        <f>IF(LEN(E2970&amp;"")&gt;0,IF(ISERROR(VLOOKUP(R2970,SpeciesValidation!D:I,6,FALSE)),"",VLOOKUP(R2970,SpeciesValidation!D:I,6,FALSE)),"")</f>
        <v/>
      </c>
      <c r="Q2970" s="36" t="str">
        <f>IF(LEN(E2970&amp;"")&gt;0,IF(ISERROR(VLOOKUP(E2970,SpeciesValidation!B:G,2,FALSE)=TRUE),"",VLOOKUP(E2970,SpeciesValidation!B:G,2,FALSE)),"")</f>
        <v/>
      </c>
      <c r="R2970" s="36" t="str">
        <f>IF(LEN(E2970&amp;"")&gt;0,IF(ISERROR(VLOOKUP(E2970,SpeciesLookup!B:G,4,FALSE)=TRUE),"",VLOOKUP(E2970,SpeciesLookup!B:G,4,FALSE)),"")</f>
        <v/>
      </c>
    </row>
    <row r="2971" spans="1:18" ht="13.2" x14ac:dyDescent="0.25">
      <c r="A2971" s="72"/>
      <c r="D2971" s="11"/>
      <c r="G2971" s="128" t="str">
        <f>IF(LEN(E2971&amp;"")&gt;0,IF(ISERROR(VLOOKUP(E2971,SpeciesLookup!B:G,6,FALSE)=TRUE),"",VLOOKUP(E2971,SpeciesLookup!B:G,6,FALSE)),"")</f>
        <v/>
      </c>
      <c r="H2971" s="128" t="str">
        <f>IF(LEN(E2971&amp;"")&gt;0,IF(ISERROR(VLOOKUP(E2971,SpeciesLookup!B:G,5,FALSE)=TRUE),"",VLOOKUP(E2971,SpeciesLookup!B:G,5,FALSE)),"")</f>
        <v/>
      </c>
      <c r="I2971" s="11"/>
      <c r="J2971" s="73"/>
      <c r="K2971" s="11"/>
      <c r="L2971" s="127" t="str">
        <f>TRIM(IF(ISERROR(VLOOKUP(R2971,SpeciesValidation!D:T,IF(ISNA(VLOOKUP(J2971,Validation!B$2:C$15,2,FALSE)),FALSE,VLOOKUP(J2971,Validation!B$2:C$15,2,FALSE)))),IF(LEN(E2971&amp;"")&gt;0,"",""),VLOOKUP(R2971,SpeciesValidation!D:T,VLOOKUP(J2971,Validation!B$2:C$15,2,FALSE),FALSE)) &amp; " " &amp; IF(ISERROR(IF(LEFT(J2971,1)="A",IF(IF(VLOOKUP(R2971,SpeciesValidation!D:W,20,FALSE)=FALSE,OR(TEXT(A2971,"MMDD")&lt;VLOOKUP(R2971,SpeciesValidation!D:W,18,FALSE),TEXT(A2971,"MMDD")&gt;VLOOKUP(R2971,SpeciesValidation!D:W,19,FALSE)),IF(TEXT(A2971,"MMDD")&lt;"0701",TEXT(A2971,"MMDD")&gt;VLOOKUP(R2971,SpeciesValidation!D:W,18,FALSE),TEXT(A2971,"MMDD")&lt;VLOOKUP(R2971,SpeciesValidation!D:W,19,FALSE))),"Date outside expected range for this species",""),"")),"",IF(LEFT(J2971,1)="A",IF(IF(VLOOKUP(R2971,SpeciesValidation!D:W,20,FALSE)=FALSE,OR(TEXT(A2971,"MMDD")&lt;VLOOKUP(R2971,SpeciesValidation!D:W,18,FALSE),TEXT(A2971,"MMDD")&gt;VLOOKUP(R2971,SpeciesValidation!D:W,19,FALSE)),IF(TEXT(A2971,"MMDD")&lt;"0701",TEXT(A2971,"MMDD")&gt;VLOOKUP(R2971,SpeciesValidation!D:W,18,FALSE),TEXT(A2971,"MMDD")&lt;VLOOKUP(R2971,SpeciesValidation!D:W,19,FALSE))),"Date outside expected range for this species",""),"")))</f>
        <v/>
      </c>
      <c r="M2971" s="127" t="str">
        <f>IF(LEN(E2971&amp;"")&gt;0,IF(ISERROR(VLOOKUP(R2971,SpeciesValidation!D:I,6,FALSE)),"",VLOOKUP(R2971,SpeciesValidation!D:I,6,FALSE)),"")</f>
        <v/>
      </c>
      <c r="Q2971" s="36" t="str">
        <f>IF(LEN(E2971&amp;"")&gt;0,IF(ISERROR(VLOOKUP(E2971,SpeciesValidation!B:G,2,FALSE)=TRUE),"",VLOOKUP(E2971,SpeciesValidation!B:G,2,FALSE)),"")</f>
        <v/>
      </c>
      <c r="R2971" s="36" t="str">
        <f>IF(LEN(E2971&amp;"")&gt;0,IF(ISERROR(VLOOKUP(E2971,SpeciesLookup!B:G,4,FALSE)=TRUE),"",VLOOKUP(E2971,SpeciesLookup!B:G,4,FALSE)),"")</f>
        <v/>
      </c>
    </row>
    <row r="2972" spans="1:18" ht="13.2" x14ac:dyDescent="0.25">
      <c r="A2972" s="72"/>
      <c r="D2972" s="11"/>
      <c r="G2972" s="128" t="str">
        <f>IF(LEN(E2972&amp;"")&gt;0,IF(ISERROR(VLOOKUP(E2972,SpeciesLookup!B:G,6,FALSE)=TRUE),"",VLOOKUP(E2972,SpeciesLookup!B:G,6,FALSE)),"")</f>
        <v/>
      </c>
      <c r="H2972" s="128" t="str">
        <f>IF(LEN(E2972&amp;"")&gt;0,IF(ISERROR(VLOOKUP(E2972,SpeciesLookup!B:G,5,FALSE)=TRUE),"",VLOOKUP(E2972,SpeciesLookup!B:G,5,FALSE)),"")</f>
        <v/>
      </c>
      <c r="I2972" s="11"/>
      <c r="J2972" s="73"/>
      <c r="K2972" s="11"/>
      <c r="L2972" s="127" t="str">
        <f>TRIM(IF(ISERROR(VLOOKUP(R2972,SpeciesValidation!D:T,IF(ISNA(VLOOKUP(J2972,Validation!B$2:C$15,2,FALSE)),FALSE,VLOOKUP(J2972,Validation!B$2:C$15,2,FALSE)))),IF(LEN(E2972&amp;"")&gt;0,"",""),VLOOKUP(R2972,SpeciesValidation!D:T,VLOOKUP(J2972,Validation!B$2:C$15,2,FALSE),FALSE)) &amp; " " &amp; IF(ISERROR(IF(LEFT(J2972,1)="A",IF(IF(VLOOKUP(R2972,SpeciesValidation!D:W,20,FALSE)=FALSE,OR(TEXT(A2972,"MMDD")&lt;VLOOKUP(R2972,SpeciesValidation!D:W,18,FALSE),TEXT(A2972,"MMDD")&gt;VLOOKUP(R2972,SpeciesValidation!D:W,19,FALSE)),IF(TEXT(A2972,"MMDD")&lt;"0701",TEXT(A2972,"MMDD")&gt;VLOOKUP(R2972,SpeciesValidation!D:W,18,FALSE),TEXT(A2972,"MMDD")&lt;VLOOKUP(R2972,SpeciesValidation!D:W,19,FALSE))),"Date outside expected range for this species",""),"")),"",IF(LEFT(J2972,1)="A",IF(IF(VLOOKUP(R2972,SpeciesValidation!D:W,20,FALSE)=FALSE,OR(TEXT(A2972,"MMDD")&lt;VLOOKUP(R2972,SpeciesValidation!D:W,18,FALSE),TEXT(A2972,"MMDD")&gt;VLOOKUP(R2972,SpeciesValidation!D:W,19,FALSE)),IF(TEXT(A2972,"MMDD")&lt;"0701",TEXT(A2972,"MMDD")&gt;VLOOKUP(R2972,SpeciesValidation!D:W,18,FALSE),TEXT(A2972,"MMDD")&lt;VLOOKUP(R2972,SpeciesValidation!D:W,19,FALSE))),"Date outside expected range for this species",""),"")))</f>
        <v/>
      </c>
      <c r="M2972" s="127" t="str">
        <f>IF(LEN(E2972&amp;"")&gt;0,IF(ISERROR(VLOOKUP(R2972,SpeciesValidation!D:I,6,FALSE)),"",VLOOKUP(R2972,SpeciesValidation!D:I,6,FALSE)),"")</f>
        <v/>
      </c>
      <c r="Q2972" s="36" t="str">
        <f>IF(LEN(E2972&amp;"")&gt;0,IF(ISERROR(VLOOKUP(E2972,SpeciesValidation!B:G,2,FALSE)=TRUE),"",VLOOKUP(E2972,SpeciesValidation!B:G,2,FALSE)),"")</f>
        <v/>
      </c>
      <c r="R2972" s="36" t="str">
        <f>IF(LEN(E2972&amp;"")&gt;0,IF(ISERROR(VLOOKUP(E2972,SpeciesLookup!B:G,4,FALSE)=TRUE),"",VLOOKUP(E2972,SpeciesLookup!B:G,4,FALSE)),"")</f>
        <v/>
      </c>
    </row>
    <row r="2973" spans="1:18" ht="13.2" x14ac:dyDescent="0.25">
      <c r="A2973" s="72"/>
      <c r="D2973" s="11"/>
      <c r="G2973" s="128" t="str">
        <f>IF(LEN(E2973&amp;"")&gt;0,IF(ISERROR(VLOOKUP(E2973,SpeciesLookup!B:G,6,FALSE)=TRUE),"",VLOOKUP(E2973,SpeciesLookup!B:G,6,FALSE)),"")</f>
        <v/>
      </c>
      <c r="H2973" s="128" t="str">
        <f>IF(LEN(E2973&amp;"")&gt;0,IF(ISERROR(VLOOKUP(E2973,SpeciesLookup!B:G,5,FALSE)=TRUE),"",VLOOKUP(E2973,SpeciesLookup!B:G,5,FALSE)),"")</f>
        <v/>
      </c>
      <c r="I2973" s="11"/>
      <c r="J2973" s="73"/>
      <c r="K2973" s="11"/>
      <c r="L2973" s="127" t="str">
        <f>TRIM(IF(ISERROR(VLOOKUP(R2973,SpeciesValidation!D:T,IF(ISNA(VLOOKUP(J2973,Validation!B$2:C$15,2,FALSE)),FALSE,VLOOKUP(J2973,Validation!B$2:C$15,2,FALSE)))),IF(LEN(E2973&amp;"")&gt;0,"",""),VLOOKUP(R2973,SpeciesValidation!D:T,VLOOKUP(J2973,Validation!B$2:C$15,2,FALSE),FALSE)) &amp; " " &amp; IF(ISERROR(IF(LEFT(J2973,1)="A",IF(IF(VLOOKUP(R2973,SpeciesValidation!D:W,20,FALSE)=FALSE,OR(TEXT(A2973,"MMDD")&lt;VLOOKUP(R2973,SpeciesValidation!D:W,18,FALSE),TEXT(A2973,"MMDD")&gt;VLOOKUP(R2973,SpeciesValidation!D:W,19,FALSE)),IF(TEXT(A2973,"MMDD")&lt;"0701",TEXT(A2973,"MMDD")&gt;VLOOKUP(R2973,SpeciesValidation!D:W,18,FALSE),TEXT(A2973,"MMDD")&lt;VLOOKUP(R2973,SpeciesValidation!D:W,19,FALSE))),"Date outside expected range for this species",""),"")),"",IF(LEFT(J2973,1)="A",IF(IF(VLOOKUP(R2973,SpeciesValidation!D:W,20,FALSE)=FALSE,OR(TEXT(A2973,"MMDD")&lt;VLOOKUP(R2973,SpeciesValidation!D:W,18,FALSE),TEXT(A2973,"MMDD")&gt;VLOOKUP(R2973,SpeciesValidation!D:W,19,FALSE)),IF(TEXT(A2973,"MMDD")&lt;"0701",TEXT(A2973,"MMDD")&gt;VLOOKUP(R2973,SpeciesValidation!D:W,18,FALSE),TEXT(A2973,"MMDD")&lt;VLOOKUP(R2973,SpeciesValidation!D:W,19,FALSE))),"Date outside expected range for this species",""),"")))</f>
        <v/>
      </c>
      <c r="M2973" s="127" t="str">
        <f>IF(LEN(E2973&amp;"")&gt;0,IF(ISERROR(VLOOKUP(R2973,SpeciesValidation!D:I,6,FALSE)),"",VLOOKUP(R2973,SpeciesValidation!D:I,6,FALSE)),"")</f>
        <v/>
      </c>
      <c r="Q2973" s="36" t="str">
        <f>IF(LEN(E2973&amp;"")&gt;0,IF(ISERROR(VLOOKUP(E2973,SpeciesValidation!B:G,2,FALSE)=TRUE),"",VLOOKUP(E2973,SpeciesValidation!B:G,2,FALSE)),"")</f>
        <v/>
      </c>
      <c r="R2973" s="36" t="str">
        <f>IF(LEN(E2973&amp;"")&gt;0,IF(ISERROR(VLOOKUP(E2973,SpeciesLookup!B:G,4,FALSE)=TRUE),"",VLOOKUP(E2973,SpeciesLookup!B:G,4,FALSE)),"")</f>
        <v/>
      </c>
    </row>
    <row r="2974" spans="1:18" ht="13.2" x14ac:dyDescent="0.25">
      <c r="A2974" s="72"/>
      <c r="D2974" s="11"/>
      <c r="G2974" s="128" t="str">
        <f>IF(LEN(E2974&amp;"")&gt;0,IF(ISERROR(VLOOKUP(E2974,SpeciesLookup!B:G,6,FALSE)=TRUE),"",VLOOKUP(E2974,SpeciesLookup!B:G,6,FALSE)),"")</f>
        <v/>
      </c>
      <c r="H2974" s="128" t="str">
        <f>IF(LEN(E2974&amp;"")&gt;0,IF(ISERROR(VLOOKUP(E2974,SpeciesLookup!B:G,5,FALSE)=TRUE),"",VLOOKUP(E2974,SpeciesLookup!B:G,5,FALSE)),"")</f>
        <v/>
      </c>
      <c r="I2974" s="11"/>
      <c r="J2974" s="73"/>
      <c r="K2974" s="11"/>
      <c r="L2974" s="127" t="str">
        <f>TRIM(IF(ISERROR(VLOOKUP(R2974,SpeciesValidation!D:T,IF(ISNA(VLOOKUP(J2974,Validation!B$2:C$15,2,FALSE)),FALSE,VLOOKUP(J2974,Validation!B$2:C$15,2,FALSE)))),IF(LEN(E2974&amp;"")&gt;0,"",""),VLOOKUP(R2974,SpeciesValidation!D:T,VLOOKUP(J2974,Validation!B$2:C$15,2,FALSE),FALSE)) &amp; " " &amp; IF(ISERROR(IF(LEFT(J2974,1)="A",IF(IF(VLOOKUP(R2974,SpeciesValidation!D:W,20,FALSE)=FALSE,OR(TEXT(A2974,"MMDD")&lt;VLOOKUP(R2974,SpeciesValidation!D:W,18,FALSE),TEXT(A2974,"MMDD")&gt;VLOOKUP(R2974,SpeciesValidation!D:W,19,FALSE)),IF(TEXT(A2974,"MMDD")&lt;"0701",TEXT(A2974,"MMDD")&gt;VLOOKUP(R2974,SpeciesValidation!D:W,18,FALSE),TEXT(A2974,"MMDD")&lt;VLOOKUP(R2974,SpeciesValidation!D:W,19,FALSE))),"Date outside expected range for this species",""),"")),"",IF(LEFT(J2974,1)="A",IF(IF(VLOOKUP(R2974,SpeciesValidation!D:W,20,FALSE)=FALSE,OR(TEXT(A2974,"MMDD")&lt;VLOOKUP(R2974,SpeciesValidation!D:W,18,FALSE),TEXT(A2974,"MMDD")&gt;VLOOKUP(R2974,SpeciesValidation!D:W,19,FALSE)),IF(TEXT(A2974,"MMDD")&lt;"0701",TEXT(A2974,"MMDD")&gt;VLOOKUP(R2974,SpeciesValidation!D:W,18,FALSE),TEXT(A2974,"MMDD")&lt;VLOOKUP(R2974,SpeciesValidation!D:W,19,FALSE))),"Date outside expected range for this species",""),"")))</f>
        <v/>
      </c>
      <c r="M2974" s="127" t="str">
        <f>IF(LEN(E2974&amp;"")&gt;0,IF(ISERROR(VLOOKUP(R2974,SpeciesValidation!D:I,6,FALSE)),"",VLOOKUP(R2974,SpeciesValidation!D:I,6,FALSE)),"")</f>
        <v/>
      </c>
      <c r="Q2974" s="36" t="str">
        <f>IF(LEN(E2974&amp;"")&gt;0,IF(ISERROR(VLOOKUP(E2974,SpeciesValidation!B:G,2,FALSE)=TRUE),"",VLOOKUP(E2974,SpeciesValidation!B:G,2,FALSE)),"")</f>
        <v/>
      </c>
      <c r="R2974" s="36" t="str">
        <f>IF(LEN(E2974&amp;"")&gt;0,IF(ISERROR(VLOOKUP(E2974,SpeciesLookup!B:G,4,FALSE)=TRUE),"",VLOOKUP(E2974,SpeciesLookup!B:G,4,FALSE)),"")</f>
        <v/>
      </c>
    </row>
    <row r="2975" spans="1:18" ht="13.2" x14ac:dyDescent="0.25">
      <c r="A2975" s="72"/>
      <c r="D2975" s="11"/>
      <c r="G2975" s="128" t="str">
        <f>IF(LEN(E2975&amp;"")&gt;0,IF(ISERROR(VLOOKUP(E2975,SpeciesLookup!B:G,6,FALSE)=TRUE),"",VLOOKUP(E2975,SpeciesLookup!B:G,6,FALSE)),"")</f>
        <v/>
      </c>
      <c r="H2975" s="128" t="str">
        <f>IF(LEN(E2975&amp;"")&gt;0,IF(ISERROR(VLOOKUP(E2975,SpeciesLookup!B:G,5,FALSE)=TRUE),"",VLOOKUP(E2975,SpeciesLookup!B:G,5,FALSE)),"")</f>
        <v/>
      </c>
      <c r="I2975" s="11"/>
      <c r="J2975" s="73"/>
      <c r="K2975" s="11"/>
      <c r="L2975" s="127" t="str">
        <f>TRIM(IF(ISERROR(VLOOKUP(R2975,SpeciesValidation!D:T,IF(ISNA(VLOOKUP(J2975,Validation!B$2:C$15,2,FALSE)),FALSE,VLOOKUP(J2975,Validation!B$2:C$15,2,FALSE)))),IF(LEN(E2975&amp;"")&gt;0,"",""),VLOOKUP(R2975,SpeciesValidation!D:T,VLOOKUP(J2975,Validation!B$2:C$15,2,FALSE),FALSE)) &amp; " " &amp; IF(ISERROR(IF(LEFT(J2975,1)="A",IF(IF(VLOOKUP(R2975,SpeciesValidation!D:W,20,FALSE)=FALSE,OR(TEXT(A2975,"MMDD")&lt;VLOOKUP(R2975,SpeciesValidation!D:W,18,FALSE),TEXT(A2975,"MMDD")&gt;VLOOKUP(R2975,SpeciesValidation!D:W,19,FALSE)),IF(TEXT(A2975,"MMDD")&lt;"0701",TEXT(A2975,"MMDD")&gt;VLOOKUP(R2975,SpeciesValidation!D:W,18,FALSE),TEXT(A2975,"MMDD")&lt;VLOOKUP(R2975,SpeciesValidation!D:W,19,FALSE))),"Date outside expected range for this species",""),"")),"",IF(LEFT(J2975,1)="A",IF(IF(VLOOKUP(R2975,SpeciesValidation!D:W,20,FALSE)=FALSE,OR(TEXT(A2975,"MMDD")&lt;VLOOKUP(R2975,SpeciesValidation!D:W,18,FALSE),TEXT(A2975,"MMDD")&gt;VLOOKUP(R2975,SpeciesValidation!D:W,19,FALSE)),IF(TEXT(A2975,"MMDD")&lt;"0701",TEXT(A2975,"MMDD")&gt;VLOOKUP(R2975,SpeciesValidation!D:W,18,FALSE),TEXT(A2975,"MMDD")&lt;VLOOKUP(R2975,SpeciesValidation!D:W,19,FALSE))),"Date outside expected range for this species",""),"")))</f>
        <v/>
      </c>
      <c r="M2975" s="127" t="str">
        <f>IF(LEN(E2975&amp;"")&gt;0,IF(ISERROR(VLOOKUP(R2975,SpeciesValidation!D:I,6,FALSE)),"",VLOOKUP(R2975,SpeciesValidation!D:I,6,FALSE)),"")</f>
        <v/>
      </c>
      <c r="Q2975" s="36" t="str">
        <f>IF(LEN(E2975&amp;"")&gt;0,IF(ISERROR(VLOOKUP(E2975,SpeciesValidation!B:G,2,FALSE)=TRUE),"",VLOOKUP(E2975,SpeciesValidation!B:G,2,FALSE)),"")</f>
        <v/>
      </c>
      <c r="R2975" s="36" t="str">
        <f>IF(LEN(E2975&amp;"")&gt;0,IF(ISERROR(VLOOKUP(E2975,SpeciesLookup!B:G,4,FALSE)=TRUE),"",VLOOKUP(E2975,SpeciesLookup!B:G,4,FALSE)),"")</f>
        <v/>
      </c>
    </row>
    <row r="2976" spans="1:18" ht="13.2" x14ac:dyDescent="0.25">
      <c r="A2976" s="72"/>
      <c r="D2976" s="11"/>
      <c r="G2976" s="128" t="str">
        <f>IF(LEN(E2976&amp;"")&gt;0,IF(ISERROR(VLOOKUP(E2976,SpeciesLookup!B:G,6,FALSE)=TRUE),"",VLOOKUP(E2976,SpeciesLookup!B:G,6,FALSE)),"")</f>
        <v/>
      </c>
      <c r="H2976" s="128" t="str">
        <f>IF(LEN(E2976&amp;"")&gt;0,IF(ISERROR(VLOOKUP(E2976,SpeciesLookup!B:G,5,FALSE)=TRUE),"",VLOOKUP(E2976,SpeciesLookup!B:G,5,FALSE)),"")</f>
        <v/>
      </c>
      <c r="I2976" s="11"/>
      <c r="J2976" s="73"/>
      <c r="K2976" s="11"/>
      <c r="L2976" s="127" t="str">
        <f>TRIM(IF(ISERROR(VLOOKUP(R2976,SpeciesValidation!D:T,IF(ISNA(VLOOKUP(J2976,Validation!B$2:C$15,2,FALSE)),FALSE,VLOOKUP(J2976,Validation!B$2:C$15,2,FALSE)))),IF(LEN(E2976&amp;"")&gt;0,"",""),VLOOKUP(R2976,SpeciesValidation!D:T,VLOOKUP(J2976,Validation!B$2:C$15,2,FALSE),FALSE)) &amp; " " &amp; IF(ISERROR(IF(LEFT(J2976,1)="A",IF(IF(VLOOKUP(R2976,SpeciesValidation!D:W,20,FALSE)=FALSE,OR(TEXT(A2976,"MMDD")&lt;VLOOKUP(R2976,SpeciesValidation!D:W,18,FALSE),TEXT(A2976,"MMDD")&gt;VLOOKUP(R2976,SpeciesValidation!D:W,19,FALSE)),IF(TEXT(A2976,"MMDD")&lt;"0701",TEXT(A2976,"MMDD")&gt;VLOOKUP(R2976,SpeciesValidation!D:W,18,FALSE),TEXT(A2976,"MMDD")&lt;VLOOKUP(R2976,SpeciesValidation!D:W,19,FALSE))),"Date outside expected range for this species",""),"")),"",IF(LEFT(J2976,1)="A",IF(IF(VLOOKUP(R2976,SpeciesValidation!D:W,20,FALSE)=FALSE,OR(TEXT(A2976,"MMDD")&lt;VLOOKUP(R2976,SpeciesValidation!D:W,18,FALSE),TEXT(A2976,"MMDD")&gt;VLOOKUP(R2976,SpeciesValidation!D:W,19,FALSE)),IF(TEXT(A2976,"MMDD")&lt;"0701",TEXT(A2976,"MMDD")&gt;VLOOKUP(R2976,SpeciesValidation!D:W,18,FALSE),TEXT(A2976,"MMDD")&lt;VLOOKUP(R2976,SpeciesValidation!D:W,19,FALSE))),"Date outside expected range for this species",""),"")))</f>
        <v/>
      </c>
      <c r="M2976" s="127" t="str">
        <f>IF(LEN(E2976&amp;"")&gt;0,IF(ISERROR(VLOOKUP(R2976,SpeciesValidation!D:I,6,FALSE)),"",VLOOKUP(R2976,SpeciesValidation!D:I,6,FALSE)),"")</f>
        <v/>
      </c>
      <c r="Q2976" s="36" t="str">
        <f>IF(LEN(E2976&amp;"")&gt;0,IF(ISERROR(VLOOKUP(E2976,SpeciesValidation!B:G,2,FALSE)=TRUE),"",VLOOKUP(E2976,SpeciesValidation!B:G,2,FALSE)),"")</f>
        <v/>
      </c>
      <c r="R2976" s="36" t="str">
        <f>IF(LEN(E2976&amp;"")&gt;0,IF(ISERROR(VLOOKUP(E2976,SpeciesLookup!B:G,4,FALSE)=TRUE),"",VLOOKUP(E2976,SpeciesLookup!B:G,4,FALSE)),"")</f>
        <v/>
      </c>
    </row>
    <row r="2977" spans="1:18" ht="13.2" x14ac:dyDescent="0.25">
      <c r="A2977" s="72"/>
      <c r="D2977" s="11"/>
      <c r="G2977" s="128" t="str">
        <f>IF(LEN(E2977&amp;"")&gt;0,IF(ISERROR(VLOOKUP(E2977,SpeciesLookup!B:G,6,FALSE)=TRUE),"",VLOOKUP(E2977,SpeciesLookup!B:G,6,FALSE)),"")</f>
        <v/>
      </c>
      <c r="H2977" s="128" t="str">
        <f>IF(LEN(E2977&amp;"")&gt;0,IF(ISERROR(VLOOKUP(E2977,SpeciesLookup!B:G,5,FALSE)=TRUE),"",VLOOKUP(E2977,SpeciesLookup!B:G,5,FALSE)),"")</f>
        <v/>
      </c>
      <c r="I2977" s="11"/>
      <c r="J2977" s="73"/>
      <c r="K2977" s="11"/>
      <c r="L2977" s="127" t="str">
        <f>TRIM(IF(ISERROR(VLOOKUP(R2977,SpeciesValidation!D:T,IF(ISNA(VLOOKUP(J2977,Validation!B$2:C$15,2,FALSE)),FALSE,VLOOKUP(J2977,Validation!B$2:C$15,2,FALSE)))),IF(LEN(E2977&amp;"")&gt;0,"",""),VLOOKUP(R2977,SpeciesValidation!D:T,VLOOKUP(J2977,Validation!B$2:C$15,2,FALSE),FALSE)) &amp; " " &amp; IF(ISERROR(IF(LEFT(J2977,1)="A",IF(IF(VLOOKUP(R2977,SpeciesValidation!D:W,20,FALSE)=FALSE,OR(TEXT(A2977,"MMDD")&lt;VLOOKUP(R2977,SpeciesValidation!D:W,18,FALSE),TEXT(A2977,"MMDD")&gt;VLOOKUP(R2977,SpeciesValidation!D:W,19,FALSE)),IF(TEXT(A2977,"MMDD")&lt;"0701",TEXT(A2977,"MMDD")&gt;VLOOKUP(R2977,SpeciesValidation!D:W,18,FALSE),TEXT(A2977,"MMDD")&lt;VLOOKUP(R2977,SpeciesValidation!D:W,19,FALSE))),"Date outside expected range for this species",""),"")),"",IF(LEFT(J2977,1)="A",IF(IF(VLOOKUP(R2977,SpeciesValidation!D:W,20,FALSE)=FALSE,OR(TEXT(A2977,"MMDD")&lt;VLOOKUP(R2977,SpeciesValidation!D:W,18,FALSE),TEXT(A2977,"MMDD")&gt;VLOOKUP(R2977,SpeciesValidation!D:W,19,FALSE)),IF(TEXT(A2977,"MMDD")&lt;"0701",TEXT(A2977,"MMDD")&gt;VLOOKUP(R2977,SpeciesValidation!D:W,18,FALSE),TEXT(A2977,"MMDD")&lt;VLOOKUP(R2977,SpeciesValidation!D:W,19,FALSE))),"Date outside expected range for this species",""),"")))</f>
        <v/>
      </c>
      <c r="M2977" s="127" t="str">
        <f>IF(LEN(E2977&amp;"")&gt;0,IF(ISERROR(VLOOKUP(R2977,SpeciesValidation!D:I,6,FALSE)),"",VLOOKUP(R2977,SpeciesValidation!D:I,6,FALSE)),"")</f>
        <v/>
      </c>
      <c r="Q2977" s="36" t="str">
        <f>IF(LEN(E2977&amp;"")&gt;0,IF(ISERROR(VLOOKUP(E2977,SpeciesValidation!B:G,2,FALSE)=TRUE),"",VLOOKUP(E2977,SpeciesValidation!B:G,2,FALSE)),"")</f>
        <v/>
      </c>
      <c r="R2977" s="36" t="str">
        <f>IF(LEN(E2977&amp;"")&gt;0,IF(ISERROR(VLOOKUP(E2977,SpeciesLookup!B:G,4,FALSE)=TRUE),"",VLOOKUP(E2977,SpeciesLookup!B:G,4,FALSE)),"")</f>
        <v/>
      </c>
    </row>
    <row r="2978" spans="1:18" ht="13.2" x14ac:dyDescent="0.25">
      <c r="A2978" s="72"/>
      <c r="D2978" s="11"/>
      <c r="G2978" s="128" t="str">
        <f>IF(LEN(E2978&amp;"")&gt;0,IF(ISERROR(VLOOKUP(E2978,SpeciesLookup!B:G,6,FALSE)=TRUE),"",VLOOKUP(E2978,SpeciesLookup!B:G,6,FALSE)),"")</f>
        <v/>
      </c>
      <c r="H2978" s="128" t="str">
        <f>IF(LEN(E2978&amp;"")&gt;0,IF(ISERROR(VLOOKUP(E2978,SpeciesLookup!B:G,5,FALSE)=TRUE),"",VLOOKUP(E2978,SpeciesLookup!B:G,5,FALSE)),"")</f>
        <v/>
      </c>
      <c r="I2978" s="11"/>
      <c r="J2978" s="73"/>
      <c r="K2978" s="11"/>
      <c r="L2978" s="127" t="str">
        <f>TRIM(IF(ISERROR(VLOOKUP(R2978,SpeciesValidation!D:T,IF(ISNA(VLOOKUP(J2978,Validation!B$2:C$15,2,FALSE)),FALSE,VLOOKUP(J2978,Validation!B$2:C$15,2,FALSE)))),IF(LEN(E2978&amp;"")&gt;0,"",""),VLOOKUP(R2978,SpeciesValidation!D:T,VLOOKUP(J2978,Validation!B$2:C$15,2,FALSE),FALSE)) &amp; " " &amp; IF(ISERROR(IF(LEFT(J2978,1)="A",IF(IF(VLOOKUP(R2978,SpeciesValidation!D:W,20,FALSE)=FALSE,OR(TEXT(A2978,"MMDD")&lt;VLOOKUP(R2978,SpeciesValidation!D:W,18,FALSE),TEXT(A2978,"MMDD")&gt;VLOOKUP(R2978,SpeciesValidation!D:W,19,FALSE)),IF(TEXT(A2978,"MMDD")&lt;"0701",TEXT(A2978,"MMDD")&gt;VLOOKUP(R2978,SpeciesValidation!D:W,18,FALSE),TEXT(A2978,"MMDD")&lt;VLOOKUP(R2978,SpeciesValidation!D:W,19,FALSE))),"Date outside expected range for this species",""),"")),"",IF(LEFT(J2978,1)="A",IF(IF(VLOOKUP(R2978,SpeciesValidation!D:W,20,FALSE)=FALSE,OR(TEXT(A2978,"MMDD")&lt;VLOOKUP(R2978,SpeciesValidation!D:W,18,FALSE),TEXT(A2978,"MMDD")&gt;VLOOKUP(R2978,SpeciesValidation!D:W,19,FALSE)),IF(TEXT(A2978,"MMDD")&lt;"0701",TEXT(A2978,"MMDD")&gt;VLOOKUP(R2978,SpeciesValidation!D:W,18,FALSE),TEXT(A2978,"MMDD")&lt;VLOOKUP(R2978,SpeciesValidation!D:W,19,FALSE))),"Date outside expected range for this species",""),"")))</f>
        <v/>
      </c>
      <c r="M2978" s="127" t="str">
        <f>IF(LEN(E2978&amp;"")&gt;0,IF(ISERROR(VLOOKUP(R2978,SpeciesValidation!D:I,6,FALSE)),"",VLOOKUP(R2978,SpeciesValidation!D:I,6,FALSE)),"")</f>
        <v/>
      </c>
      <c r="Q2978" s="36" t="str">
        <f>IF(LEN(E2978&amp;"")&gt;0,IF(ISERROR(VLOOKUP(E2978,SpeciesValidation!B:G,2,FALSE)=TRUE),"",VLOOKUP(E2978,SpeciesValidation!B:G,2,FALSE)),"")</f>
        <v/>
      </c>
      <c r="R2978" s="36" t="str">
        <f>IF(LEN(E2978&amp;"")&gt;0,IF(ISERROR(VLOOKUP(E2978,SpeciesLookup!B:G,4,FALSE)=TRUE),"",VLOOKUP(E2978,SpeciesLookup!B:G,4,FALSE)),"")</f>
        <v/>
      </c>
    </row>
    <row r="2979" spans="1:18" ht="13.2" x14ac:dyDescent="0.25">
      <c r="A2979" s="72"/>
      <c r="D2979" s="11"/>
      <c r="G2979" s="128" t="str">
        <f>IF(LEN(E2979&amp;"")&gt;0,IF(ISERROR(VLOOKUP(E2979,SpeciesLookup!B:G,6,FALSE)=TRUE),"",VLOOKUP(E2979,SpeciesLookup!B:G,6,FALSE)),"")</f>
        <v/>
      </c>
      <c r="H2979" s="128" t="str">
        <f>IF(LEN(E2979&amp;"")&gt;0,IF(ISERROR(VLOOKUP(E2979,SpeciesLookup!B:G,5,FALSE)=TRUE),"",VLOOKUP(E2979,SpeciesLookup!B:G,5,FALSE)),"")</f>
        <v/>
      </c>
      <c r="I2979" s="11"/>
      <c r="J2979" s="73"/>
      <c r="K2979" s="11"/>
      <c r="L2979" s="127" t="str">
        <f>TRIM(IF(ISERROR(VLOOKUP(R2979,SpeciesValidation!D:T,IF(ISNA(VLOOKUP(J2979,Validation!B$2:C$15,2,FALSE)),FALSE,VLOOKUP(J2979,Validation!B$2:C$15,2,FALSE)))),IF(LEN(E2979&amp;"")&gt;0,"",""),VLOOKUP(R2979,SpeciesValidation!D:T,VLOOKUP(J2979,Validation!B$2:C$15,2,FALSE),FALSE)) &amp; " " &amp; IF(ISERROR(IF(LEFT(J2979,1)="A",IF(IF(VLOOKUP(R2979,SpeciesValidation!D:W,20,FALSE)=FALSE,OR(TEXT(A2979,"MMDD")&lt;VLOOKUP(R2979,SpeciesValidation!D:W,18,FALSE),TEXT(A2979,"MMDD")&gt;VLOOKUP(R2979,SpeciesValidation!D:W,19,FALSE)),IF(TEXT(A2979,"MMDD")&lt;"0701",TEXT(A2979,"MMDD")&gt;VLOOKUP(R2979,SpeciesValidation!D:W,18,FALSE),TEXT(A2979,"MMDD")&lt;VLOOKUP(R2979,SpeciesValidation!D:W,19,FALSE))),"Date outside expected range for this species",""),"")),"",IF(LEFT(J2979,1)="A",IF(IF(VLOOKUP(R2979,SpeciesValidation!D:W,20,FALSE)=FALSE,OR(TEXT(A2979,"MMDD")&lt;VLOOKUP(R2979,SpeciesValidation!D:W,18,FALSE),TEXT(A2979,"MMDD")&gt;VLOOKUP(R2979,SpeciesValidation!D:W,19,FALSE)),IF(TEXT(A2979,"MMDD")&lt;"0701",TEXT(A2979,"MMDD")&gt;VLOOKUP(R2979,SpeciesValidation!D:W,18,FALSE),TEXT(A2979,"MMDD")&lt;VLOOKUP(R2979,SpeciesValidation!D:W,19,FALSE))),"Date outside expected range for this species",""),"")))</f>
        <v/>
      </c>
      <c r="M2979" s="127" t="str">
        <f>IF(LEN(E2979&amp;"")&gt;0,IF(ISERROR(VLOOKUP(R2979,SpeciesValidation!D:I,6,FALSE)),"",VLOOKUP(R2979,SpeciesValidation!D:I,6,FALSE)),"")</f>
        <v/>
      </c>
      <c r="Q2979" s="36" t="str">
        <f>IF(LEN(E2979&amp;"")&gt;0,IF(ISERROR(VLOOKUP(E2979,SpeciesValidation!B:G,2,FALSE)=TRUE),"",VLOOKUP(E2979,SpeciesValidation!B:G,2,FALSE)),"")</f>
        <v/>
      </c>
      <c r="R2979" s="36" t="str">
        <f>IF(LEN(E2979&amp;"")&gt;0,IF(ISERROR(VLOOKUP(E2979,SpeciesLookup!B:G,4,FALSE)=TRUE),"",VLOOKUP(E2979,SpeciesLookup!B:G,4,FALSE)),"")</f>
        <v/>
      </c>
    </row>
    <row r="2980" spans="1:18" ht="13.2" x14ac:dyDescent="0.25">
      <c r="A2980" s="72"/>
      <c r="D2980" s="11"/>
      <c r="G2980" s="128" t="str">
        <f>IF(LEN(E2980&amp;"")&gt;0,IF(ISERROR(VLOOKUP(E2980,SpeciesLookup!B:G,6,FALSE)=TRUE),"",VLOOKUP(E2980,SpeciesLookup!B:G,6,FALSE)),"")</f>
        <v/>
      </c>
      <c r="H2980" s="128" t="str">
        <f>IF(LEN(E2980&amp;"")&gt;0,IF(ISERROR(VLOOKUP(E2980,SpeciesLookup!B:G,5,FALSE)=TRUE),"",VLOOKUP(E2980,SpeciesLookup!B:G,5,FALSE)),"")</f>
        <v/>
      </c>
      <c r="I2980" s="11"/>
      <c r="J2980" s="73"/>
      <c r="K2980" s="11"/>
      <c r="L2980" s="127" t="str">
        <f>TRIM(IF(ISERROR(VLOOKUP(R2980,SpeciesValidation!D:T,IF(ISNA(VLOOKUP(J2980,Validation!B$2:C$15,2,FALSE)),FALSE,VLOOKUP(J2980,Validation!B$2:C$15,2,FALSE)))),IF(LEN(E2980&amp;"")&gt;0,"",""),VLOOKUP(R2980,SpeciesValidation!D:T,VLOOKUP(J2980,Validation!B$2:C$15,2,FALSE),FALSE)) &amp; " " &amp; IF(ISERROR(IF(LEFT(J2980,1)="A",IF(IF(VLOOKUP(R2980,SpeciesValidation!D:W,20,FALSE)=FALSE,OR(TEXT(A2980,"MMDD")&lt;VLOOKUP(R2980,SpeciesValidation!D:W,18,FALSE),TEXT(A2980,"MMDD")&gt;VLOOKUP(R2980,SpeciesValidation!D:W,19,FALSE)),IF(TEXT(A2980,"MMDD")&lt;"0701",TEXT(A2980,"MMDD")&gt;VLOOKUP(R2980,SpeciesValidation!D:W,18,FALSE),TEXT(A2980,"MMDD")&lt;VLOOKUP(R2980,SpeciesValidation!D:W,19,FALSE))),"Date outside expected range for this species",""),"")),"",IF(LEFT(J2980,1)="A",IF(IF(VLOOKUP(R2980,SpeciesValidation!D:W,20,FALSE)=FALSE,OR(TEXT(A2980,"MMDD")&lt;VLOOKUP(R2980,SpeciesValidation!D:W,18,FALSE),TEXT(A2980,"MMDD")&gt;VLOOKUP(R2980,SpeciesValidation!D:W,19,FALSE)),IF(TEXT(A2980,"MMDD")&lt;"0701",TEXT(A2980,"MMDD")&gt;VLOOKUP(R2980,SpeciesValidation!D:W,18,FALSE),TEXT(A2980,"MMDD")&lt;VLOOKUP(R2980,SpeciesValidation!D:W,19,FALSE))),"Date outside expected range for this species",""),"")))</f>
        <v/>
      </c>
      <c r="M2980" s="127" t="str">
        <f>IF(LEN(E2980&amp;"")&gt;0,IF(ISERROR(VLOOKUP(R2980,SpeciesValidation!D:I,6,FALSE)),"",VLOOKUP(R2980,SpeciesValidation!D:I,6,FALSE)),"")</f>
        <v/>
      </c>
      <c r="Q2980" s="36" t="str">
        <f>IF(LEN(E2980&amp;"")&gt;0,IF(ISERROR(VLOOKUP(E2980,SpeciesValidation!B:G,2,FALSE)=TRUE),"",VLOOKUP(E2980,SpeciesValidation!B:G,2,FALSE)),"")</f>
        <v/>
      </c>
      <c r="R2980" s="36" t="str">
        <f>IF(LEN(E2980&amp;"")&gt;0,IF(ISERROR(VLOOKUP(E2980,SpeciesLookup!B:G,4,FALSE)=TRUE),"",VLOOKUP(E2980,SpeciesLookup!B:G,4,FALSE)),"")</f>
        <v/>
      </c>
    </row>
    <row r="2981" spans="1:18" ht="13.2" x14ac:dyDescent="0.25">
      <c r="A2981" s="72"/>
      <c r="D2981" s="11"/>
      <c r="G2981" s="128" t="str">
        <f>IF(LEN(E2981&amp;"")&gt;0,IF(ISERROR(VLOOKUP(E2981,SpeciesLookup!B:G,6,FALSE)=TRUE),"",VLOOKUP(E2981,SpeciesLookup!B:G,6,FALSE)),"")</f>
        <v/>
      </c>
      <c r="H2981" s="128" t="str">
        <f>IF(LEN(E2981&amp;"")&gt;0,IF(ISERROR(VLOOKUP(E2981,SpeciesLookup!B:G,5,FALSE)=TRUE),"",VLOOKUP(E2981,SpeciesLookup!B:G,5,FALSE)),"")</f>
        <v/>
      </c>
      <c r="I2981" s="11"/>
      <c r="J2981" s="73"/>
      <c r="K2981" s="11"/>
      <c r="L2981" s="127" t="str">
        <f>TRIM(IF(ISERROR(VLOOKUP(R2981,SpeciesValidation!D:T,IF(ISNA(VLOOKUP(J2981,Validation!B$2:C$15,2,FALSE)),FALSE,VLOOKUP(J2981,Validation!B$2:C$15,2,FALSE)))),IF(LEN(E2981&amp;"")&gt;0,"",""),VLOOKUP(R2981,SpeciesValidation!D:T,VLOOKUP(J2981,Validation!B$2:C$15,2,FALSE),FALSE)) &amp; " " &amp; IF(ISERROR(IF(LEFT(J2981,1)="A",IF(IF(VLOOKUP(R2981,SpeciesValidation!D:W,20,FALSE)=FALSE,OR(TEXT(A2981,"MMDD")&lt;VLOOKUP(R2981,SpeciesValidation!D:W,18,FALSE),TEXT(A2981,"MMDD")&gt;VLOOKUP(R2981,SpeciesValidation!D:W,19,FALSE)),IF(TEXT(A2981,"MMDD")&lt;"0701",TEXT(A2981,"MMDD")&gt;VLOOKUP(R2981,SpeciesValidation!D:W,18,FALSE),TEXT(A2981,"MMDD")&lt;VLOOKUP(R2981,SpeciesValidation!D:W,19,FALSE))),"Date outside expected range for this species",""),"")),"",IF(LEFT(J2981,1)="A",IF(IF(VLOOKUP(R2981,SpeciesValidation!D:W,20,FALSE)=FALSE,OR(TEXT(A2981,"MMDD")&lt;VLOOKUP(R2981,SpeciesValidation!D:W,18,FALSE),TEXT(A2981,"MMDD")&gt;VLOOKUP(R2981,SpeciesValidation!D:W,19,FALSE)),IF(TEXT(A2981,"MMDD")&lt;"0701",TEXT(A2981,"MMDD")&gt;VLOOKUP(R2981,SpeciesValidation!D:W,18,FALSE),TEXT(A2981,"MMDD")&lt;VLOOKUP(R2981,SpeciesValidation!D:W,19,FALSE))),"Date outside expected range for this species",""),"")))</f>
        <v/>
      </c>
      <c r="M2981" s="127" t="str">
        <f>IF(LEN(E2981&amp;"")&gt;0,IF(ISERROR(VLOOKUP(R2981,SpeciesValidation!D:I,6,FALSE)),"",VLOOKUP(R2981,SpeciesValidation!D:I,6,FALSE)),"")</f>
        <v/>
      </c>
      <c r="Q2981" s="36" t="str">
        <f>IF(LEN(E2981&amp;"")&gt;0,IF(ISERROR(VLOOKUP(E2981,SpeciesValidation!B:G,2,FALSE)=TRUE),"",VLOOKUP(E2981,SpeciesValidation!B:G,2,FALSE)),"")</f>
        <v/>
      </c>
      <c r="R2981" s="36" t="str">
        <f>IF(LEN(E2981&amp;"")&gt;0,IF(ISERROR(VLOOKUP(E2981,SpeciesLookup!B:G,4,FALSE)=TRUE),"",VLOOKUP(E2981,SpeciesLookup!B:G,4,FALSE)),"")</f>
        <v/>
      </c>
    </row>
    <row r="2982" spans="1:18" ht="13.2" x14ac:dyDescent="0.25">
      <c r="A2982" s="72"/>
      <c r="D2982" s="11"/>
      <c r="G2982" s="128" t="str">
        <f>IF(LEN(E2982&amp;"")&gt;0,IF(ISERROR(VLOOKUP(E2982,SpeciesLookup!B:G,6,FALSE)=TRUE),"",VLOOKUP(E2982,SpeciesLookup!B:G,6,FALSE)),"")</f>
        <v/>
      </c>
      <c r="H2982" s="128" t="str">
        <f>IF(LEN(E2982&amp;"")&gt;0,IF(ISERROR(VLOOKUP(E2982,SpeciesLookup!B:G,5,FALSE)=TRUE),"",VLOOKUP(E2982,SpeciesLookup!B:G,5,FALSE)),"")</f>
        <v/>
      </c>
      <c r="I2982" s="11"/>
      <c r="J2982" s="73"/>
      <c r="K2982" s="11"/>
      <c r="L2982" s="127" t="str">
        <f>TRIM(IF(ISERROR(VLOOKUP(R2982,SpeciesValidation!D:T,IF(ISNA(VLOOKUP(J2982,Validation!B$2:C$15,2,FALSE)),FALSE,VLOOKUP(J2982,Validation!B$2:C$15,2,FALSE)))),IF(LEN(E2982&amp;"")&gt;0,"",""),VLOOKUP(R2982,SpeciesValidation!D:T,VLOOKUP(J2982,Validation!B$2:C$15,2,FALSE),FALSE)) &amp; " " &amp; IF(ISERROR(IF(LEFT(J2982,1)="A",IF(IF(VLOOKUP(R2982,SpeciesValidation!D:W,20,FALSE)=FALSE,OR(TEXT(A2982,"MMDD")&lt;VLOOKUP(R2982,SpeciesValidation!D:W,18,FALSE),TEXT(A2982,"MMDD")&gt;VLOOKUP(R2982,SpeciesValidation!D:W,19,FALSE)),IF(TEXT(A2982,"MMDD")&lt;"0701",TEXT(A2982,"MMDD")&gt;VLOOKUP(R2982,SpeciesValidation!D:W,18,FALSE),TEXT(A2982,"MMDD")&lt;VLOOKUP(R2982,SpeciesValidation!D:W,19,FALSE))),"Date outside expected range for this species",""),"")),"",IF(LEFT(J2982,1)="A",IF(IF(VLOOKUP(R2982,SpeciesValidation!D:W,20,FALSE)=FALSE,OR(TEXT(A2982,"MMDD")&lt;VLOOKUP(R2982,SpeciesValidation!D:W,18,FALSE),TEXT(A2982,"MMDD")&gt;VLOOKUP(R2982,SpeciesValidation!D:W,19,FALSE)),IF(TEXT(A2982,"MMDD")&lt;"0701",TEXT(A2982,"MMDD")&gt;VLOOKUP(R2982,SpeciesValidation!D:W,18,FALSE),TEXT(A2982,"MMDD")&lt;VLOOKUP(R2982,SpeciesValidation!D:W,19,FALSE))),"Date outside expected range for this species",""),"")))</f>
        <v/>
      </c>
      <c r="M2982" s="127" t="str">
        <f>IF(LEN(E2982&amp;"")&gt;0,IF(ISERROR(VLOOKUP(R2982,SpeciesValidation!D:I,6,FALSE)),"",VLOOKUP(R2982,SpeciesValidation!D:I,6,FALSE)),"")</f>
        <v/>
      </c>
      <c r="Q2982" s="36" t="str">
        <f>IF(LEN(E2982&amp;"")&gt;0,IF(ISERROR(VLOOKUP(E2982,SpeciesValidation!B:G,2,FALSE)=TRUE),"",VLOOKUP(E2982,SpeciesValidation!B:G,2,FALSE)),"")</f>
        <v/>
      </c>
      <c r="R2982" s="36" t="str">
        <f>IF(LEN(E2982&amp;"")&gt;0,IF(ISERROR(VLOOKUP(E2982,SpeciesLookup!B:G,4,FALSE)=TRUE),"",VLOOKUP(E2982,SpeciesLookup!B:G,4,FALSE)),"")</f>
        <v/>
      </c>
    </row>
    <row r="2983" spans="1:18" ht="13.2" x14ac:dyDescent="0.25">
      <c r="A2983" s="72"/>
      <c r="D2983" s="11"/>
      <c r="G2983" s="128" t="str">
        <f>IF(LEN(E2983&amp;"")&gt;0,IF(ISERROR(VLOOKUP(E2983,SpeciesLookup!B:G,6,FALSE)=TRUE),"",VLOOKUP(E2983,SpeciesLookup!B:G,6,FALSE)),"")</f>
        <v/>
      </c>
      <c r="H2983" s="128" t="str">
        <f>IF(LEN(E2983&amp;"")&gt;0,IF(ISERROR(VLOOKUP(E2983,SpeciesLookup!B:G,5,FALSE)=TRUE),"",VLOOKUP(E2983,SpeciesLookup!B:G,5,FALSE)),"")</f>
        <v/>
      </c>
      <c r="I2983" s="11"/>
      <c r="J2983" s="73"/>
      <c r="K2983" s="11"/>
      <c r="L2983" s="127" t="str">
        <f>TRIM(IF(ISERROR(VLOOKUP(R2983,SpeciesValidation!D:T,IF(ISNA(VLOOKUP(J2983,Validation!B$2:C$15,2,FALSE)),FALSE,VLOOKUP(J2983,Validation!B$2:C$15,2,FALSE)))),IF(LEN(E2983&amp;"")&gt;0,"",""),VLOOKUP(R2983,SpeciesValidation!D:T,VLOOKUP(J2983,Validation!B$2:C$15,2,FALSE),FALSE)) &amp; " " &amp; IF(ISERROR(IF(LEFT(J2983,1)="A",IF(IF(VLOOKUP(R2983,SpeciesValidation!D:W,20,FALSE)=FALSE,OR(TEXT(A2983,"MMDD")&lt;VLOOKUP(R2983,SpeciesValidation!D:W,18,FALSE),TEXT(A2983,"MMDD")&gt;VLOOKUP(R2983,SpeciesValidation!D:W,19,FALSE)),IF(TEXT(A2983,"MMDD")&lt;"0701",TEXT(A2983,"MMDD")&gt;VLOOKUP(R2983,SpeciesValidation!D:W,18,FALSE),TEXT(A2983,"MMDD")&lt;VLOOKUP(R2983,SpeciesValidation!D:W,19,FALSE))),"Date outside expected range for this species",""),"")),"",IF(LEFT(J2983,1)="A",IF(IF(VLOOKUP(R2983,SpeciesValidation!D:W,20,FALSE)=FALSE,OR(TEXT(A2983,"MMDD")&lt;VLOOKUP(R2983,SpeciesValidation!D:W,18,FALSE),TEXT(A2983,"MMDD")&gt;VLOOKUP(R2983,SpeciesValidation!D:W,19,FALSE)),IF(TEXT(A2983,"MMDD")&lt;"0701",TEXT(A2983,"MMDD")&gt;VLOOKUP(R2983,SpeciesValidation!D:W,18,FALSE),TEXT(A2983,"MMDD")&lt;VLOOKUP(R2983,SpeciesValidation!D:W,19,FALSE))),"Date outside expected range for this species",""),"")))</f>
        <v/>
      </c>
      <c r="M2983" s="127" t="str">
        <f>IF(LEN(E2983&amp;"")&gt;0,IF(ISERROR(VLOOKUP(R2983,SpeciesValidation!D:I,6,FALSE)),"",VLOOKUP(R2983,SpeciesValidation!D:I,6,FALSE)),"")</f>
        <v/>
      </c>
      <c r="Q2983" s="36" t="str">
        <f>IF(LEN(E2983&amp;"")&gt;0,IF(ISERROR(VLOOKUP(E2983,SpeciesValidation!B:G,2,FALSE)=TRUE),"",VLOOKUP(E2983,SpeciesValidation!B:G,2,FALSE)),"")</f>
        <v/>
      </c>
      <c r="R2983" s="36" t="str">
        <f>IF(LEN(E2983&amp;"")&gt;0,IF(ISERROR(VLOOKUP(E2983,SpeciesLookup!B:G,4,FALSE)=TRUE),"",VLOOKUP(E2983,SpeciesLookup!B:G,4,FALSE)),"")</f>
        <v/>
      </c>
    </row>
    <row r="2984" spans="1:18" ht="13.2" x14ac:dyDescent="0.25">
      <c r="A2984" s="72"/>
      <c r="D2984" s="11"/>
      <c r="G2984" s="128" t="str">
        <f>IF(LEN(E2984&amp;"")&gt;0,IF(ISERROR(VLOOKUP(E2984,SpeciesLookup!B:G,6,FALSE)=TRUE),"",VLOOKUP(E2984,SpeciesLookup!B:G,6,FALSE)),"")</f>
        <v/>
      </c>
      <c r="H2984" s="128" t="str">
        <f>IF(LEN(E2984&amp;"")&gt;0,IF(ISERROR(VLOOKUP(E2984,SpeciesLookup!B:G,5,FALSE)=TRUE),"",VLOOKUP(E2984,SpeciesLookup!B:G,5,FALSE)),"")</f>
        <v/>
      </c>
      <c r="I2984" s="11"/>
      <c r="J2984" s="73"/>
      <c r="K2984" s="11"/>
      <c r="L2984" s="127" t="str">
        <f>TRIM(IF(ISERROR(VLOOKUP(R2984,SpeciesValidation!D:T,IF(ISNA(VLOOKUP(J2984,Validation!B$2:C$15,2,FALSE)),FALSE,VLOOKUP(J2984,Validation!B$2:C$15,2,FALSE)))),IF(LEN(E2984&amp;"")&gt;0,"",""),VLOOKUP(R2984,SpeciesValidation!D:T,VLOOKUP(J2984,Validation!B$2:C$15,2,FALSE),FALSE)) &amp; " " &amp; IF(ISERROR(IF(LEFT(J2984,1)="A",IF(IF(VLOOKUP(R2984,SpeciesValidation!D:W,20,FALSE)=FALSE,OR(TEXT(A2984,"MMDD")&lt;VLOOKUP(R2984,SpeciesValidation!D:W,18,FALSE),TEXT(A2984,"MMDD")&gt;VLOOKUP(R2984,SpeciesValidation!D:W,19,FALSE)),IF(TEXT(A2984,"MMDD")&lt;"0701",TEXT(A2984,"MMDD")&gt;VLOOKUP(R2984,SpeciesValidation!D:W,18,FALSE),TEXT(A2984,"MMDD")&lt;VLOOKUP(R2984,SpeciesValidation!D:W,19,FALSE))),"Date outside expected range for this species",""),"")),"",IF(LEFT(J2984,1)="A",IF(IF(VLOOKUP(R2984,SpeciesValidation!D:W,20,FALSE)=FALSE,OR(TEXT(A2984,"MMDD")&lt;VLOOKUP(R2984,SpeciesValidation!D:W,18,FALSE),TEXT(A2984,"MMDD")&gt;VLOOKUP(R2984,SpeciesValidation!D:W,19,FALSE)),IF(TEXT(A2984,"MMDD")&lt;"0701",TEXT(A2984,"MMDD")&gt;VLOOKUP(R2984,SpeciesValidation!D:W,18,FALSE),TEXT(A2984,"MMDD")&lt;VLOOKUP(R2984,SpeciesValidation!D:W,19,FALSE))),"Date outside expected range for this species",""),"")))</f>
        <v/>
      </c>
      <c r="M2984" s="127" t="str">
        <f>IF(LEN(E2984&amp;"")&gt;0,IF(ISERROR(VLOOKUP(R2984,SpeciesValidation!D:I,6,FALSE)),"",VLOOKUP(R2984,SpeciesValidation!D:I,6,FALSE)),"")</f>
        <v/>
      </c>
      <c r="Q2984" s="36" t="str">
        <f>IF(LEN(E2984&amp;"")&gt;0,IF(ISERROR(VLOOKUP(E2984,SpeciesValidation!B:G,2,FALSE)=TRUE),"",VLOOKUP(E2984,SpeciesValidation!B:G,2,FALSE)),"")</f>
        <v/>
      </c>
      <c r="R2984" s="36" t="str">
        <f>IF(LEN(E2984&amp;"")&gt;0,IF(ISERROR(VLOOKUP(E2984,SpeciesLookup!B:G,4,FALSE)=TRUE),"",VLOOKUP(E2984,SpeciesLookup!B:G,4,FALSE)),"")</f>
        <v/>
      </c>
    </row>
    <row r="2985" spans="1:18" ht="13.2" x14ac:dyDescent="0.25">
      <c r="A2985" s="72"/>
      <c r="D2985" s="11"/>
      <c r="G2985" s="128" t="str">
        <f>IF(LEN(E2985&amp;"")&gt;0,IF(ISERROR(VLOOKUP(E2985,SpeciesLookup!B:G,6,FALSE)=TRUE),"",VLOOKUP(E2985,SpeciesLookup!B:G,6,FALSE)),"")</f>
        <v/>
      </c>
      <c r="H2985" s="128" t="str">
        <f>IF(LEN(E2985&amp;"")&gt;0,IF(ISERROR(VLOOKUP(E2985,SpeciesLookup!B:G,5,FALSE)=TRUE),"",VLOOKUP(E2985,SpeciesLookup!B:G,5,FALSE)),"")</f>
        <v/>
      </c>
      <c r="I2985" s="11"/>
      <c r="J2985" s="73"/>
      <c r="K2985" s="11"/>
      <c r="L2985" s="127" t="str">
        <f>TRIM(IF(ISERROR(VLOOKUP(R2985,SpeciesValidation!D:T,IF(ISNA(VLOOKUP(J2985,Validation!B$2:C$15,2,FALSE)),FALSE,VLOOKUP(J2985,Validation!B$2:C$15,2,FALSE)))),IF(LEN(E2985&amp;"")&gt;0,"",""),VLOOKUP(R2985,SpeciesValidation!D:T,VLOOKUP(J2985,Validation!B$2:C$15,2,FALSE),FALSE)) &amp; " " &amp; IF(ISERROR(IF(LEFT(J2985,1)="A",IF(IF(VLOOKUP(R2985,SpeciesValidation!D:W,20,FALSE)=FALSE,OR(TEXT(A2985,"MMDD")&lt;VLOOKUP(R2985,SpeciesValidation!D:W,18,FALSE),TEXT(A2985,"MMDD")&gt;VLOOKUP(R2985,SpeciesValidation!D:W,19,FALSE)),IF(TEXT(A2985,"MMDD")&lt;"0701",TEXT(A2985,"MMDD")&gt;VLOOKUP(R2985,SpeciesValidation!D:W,18,FALSE),TEXT(A2985,"MMDD")&lt;VLOOKUP(R2985,SpeciesValidation!D:W,19,FALSE))),"Date outside expected range for this species",""),"")),"",IF(LEFT(J2985,1)="A",IF(IF(VLOOKUP(R2985,SpeciesValidation!D:W,20,FALSE)=FALSE,OR(TEXT(A2985,"MMDD")&lt;VLOOKUP(R2985,SpeciesValidation!D:W,18,FALSE),TEXT(A2985,"MMDD")&gt;VLOOKUP(R2985,SpeciesValidation!D:W,19,FALSE)),IF(TEXT(A2985,"MMDD")&lt;"0701",TEXT(A2985,"MMDD")&gt;VLOOKUP(R2985,SpeciesValidation!D:W,18,FALSE),TEXT(A2985,"MMDD")&lt;VLOOKUP(R2985,SpeciesValidation!D:W,19,FALSE))),"Date outside expected range for this species",""),"")))</f>
        <v/>
      </c>
      <c r="M2985" s="127" t="str">
        <f>IF(LEN(E2985&amp;"")&gt;0,IF(ISERROR(VLOOKUP(R2985,SpeciesValidation!D:I,6,FALSE)),"",VLOOKUP(R2985,SpeciesValidation!D:I,6,FALSE)),"")</f>
        <v/>
      </c>
      <c r="Q2985" s="36" t="str">
        <f>IF(LEN(E2985&amp;"")&gt;0,IF(ISERROR(VLOOKUP(E2985,SpeciesValidation!B:G,2,FALSE)=TRUE),"",VLOOKUP(E2985,SpeciesValidation!B:G,2,FALSE)),"")</f>
        <v/>
      </c>
      <c r="R2985" s="36" t="str">
        <f>IF(LEN(E2985&amp;"")&gt;0,IF(ISERROR(VLOOKUP(E2985,SpeciesLookup!B:G,4,FALSE)=TRUE),"",VLOOKUP(E2985,SpeciesLookup!B:G,4,FALSE)),"")</f>
        <v/>
      </c>
    </row>
    <row r="2986" spans="1:18" ht="13.2" x14ac:dyDescent="0.25">
      <c r="A2986" s="72"/>
      <c r="D2986" s="11"/>
      <c r="E2986" s="59"/>
      <c r="G2986" s="128" t="str">
        <f>IF(LEN(E2986&amp;"")&gt;0,IF(ISERROR(VLOOKUP(E2986,SpeciesLookup!B:G,6,FALSE)=TRUE),"",VLOOKUP(E2986,SpeciesLookup!B:G,6,FALSE)),"")</f>
        <v/>
      </c>
      <c r="H2986" s="128" t="str">
        <f>IF(LEN(E2986&amp;"")&gt;0,IF(ISERROR(VLOOKUP(E2986,SpeciesLookup!B:G,5,FALSE)=TRUE),"",VLOOKUP(E2986,SpeciesLookup!B:G,5,FALSE)),"")</f>
        <v/>
      </c>
      <c r="I2986" s="11"/>
      <c r="J2986" s="73"/>
      <c r="K2986" s="11"/>
      <c r="L2986" s="127" t="str">
        <f>TRIM(IF(ISERROR(VLOOKUP(R2986,SpeciesValidation!D:T,IF(ISNA(VLOOKUP(J2986,Validation!B$2:C$15,2,FALSE)),FALSE,VLOOKUP(J2986,Validation!B$2:C$15,2,FALSE)))),IF(LEN(E2986&amp;"")&gt;0,"",""),VLOOKUP(R2986,SpeciesValidation!D:T,VLOOKUP(J2986,Validation!B$2:C$15,2,FALSE),FALSE)) &amp; " " &amp; IF(ISERROR(IF(LEFT(J2986,1)="A",IF(IF(VLOOKUP(R2986,SpeciesValidation!D:W,20,FALSE)=FALSE,OR(TEXT(A2986,"MMDD")&lt;VLOOKUP(R2986,SpeciesValidation!D:W,18,FALSE),TEXT(A2986,"MMDD")&gt;VLOOKUP(R2986,SpeciesValidation!D:W,19,FALSE)),IF(TEXT(A2986,"MMDD")&lt;"0701",TEXT(A2986,"MMDD")&gt;VLOOKUP(R2986,SpeciesValidation!D:W,18,FALSE),TEXT(A2986,"MMDD")&lt;VLOOKUP(R2986,SpeciesValidation!D:W,19,FALSE))),"Date outside expected range for this species",""),"")),"",IF(LEFT(J2986,1)="A",IF(IF(VLOOKUP(R2986,SpeciesValidation!D:W,20,FALSE)=FALSE,OR(TEXT(A2986,"MMDD")&lt;VLOOKUP(R2986,SpeciesValidation!D:W,18,FALSE),TEXT(A2986,"MMDD")&gt;VLOOKUP(R2986,SpeciesValidation!D:W,19,FALSE)),IF(TEXT(A2986,"MMDD")&lt;"0701",TEXT(A2986,"MMDD")&gt;VLOOKUP(R2986,SpeciesValidation!D:W,18,FALSE),TEXT(A2986,"MMDD")&lt;VLOOKUP(R2986,SpeciesValidation!D:W,19,FALSE))),"Date outside expected range for this species",""),"")))</f>
        <v/>
      </c>
      <c r="M2986" s="127" t="str">
        <f>IF(LEN(E2986&amp;"")&gt;0,IF(ISERROR(VLOOKUP(R2986,SpeciesValidation!D:I,6,FALSE)),"",VLOOKUP(R2986,SpeciesValidation!D:I,6,FALSE)),"")</f>
        <v/>
      </c>
      <c r="Q2986" s="36" t="str">
        <f>IF(LEN(E2986&amp;"")&gt;0,IF(ISERROR(VLOOKUP(E2986,SpeciesValidation!B:G,2,FALSE)=TRUE),"",VLOOKUP(E2986,SpeciesValidation!B:G,2,FALSE)),"")</f>
        <v/>
      </c>
      <c r="R2986" s="36" t="str">
        <f>IF(LEN(E2986&amp;"")&gt;0,IF(ISERROR(VLOOKUP(E2986,SpeciesLookup!B:G,4,FALSE)=TRUE),"",VLOOKUP(E2986,SpeciesLookup!B:G,4,FALSE)),"")</f>
        <v/>
      </c>
    </row>
    <row r="2987" spans="1:18" ht="13.2" x14ac:dyDescent="0.25">
      <c r="A2987" s="72"/>
      <c r="D2987" s="11"/>
      <c r="E2987" s="59"/>
      <c r="G2987" s="128" t="str">
        <f>IF(LEN(E2987&amp;"")&gt;0,IF(ISERROR(VLOOKUP(E2987,SpeciesLookup!B:G,6,FALSE)=TRUE),"",VLOOKUP(E2987,SpeciesLookup!B:G,6,FALSE)),"")</f>
        <v/>
      </c>
      <c r="H2987" s="128" t="str">
        <f>IF(LEN(E2987&amp;"")&gt;0,IF(ISERROR(VLOOKUP(E2987,SpeciesLookup!B:G,5,FALSE)=TRUE),"",VLOOKUP(E2987,SpeciesLookup!B:G,5,FALSE)),"")</f>
        <v/>
      </c>
      <c r="I2987" s="11"/>
      <c r="J2987" s="73"/>
      <c r="K2987" s="11"/>
      <c r="L2987" s="127" t="str">
        <f>TRIM(IF(ISERROR(VLOOKUP(R2987,SpeciesValidation!D:T,IF(ISNA(VLOOKUP(J2987,Validation!B$2:C$15,2,FALSE)),FALSE,VLOOKUP(J2987,Validation!B$2:C$15,2,FALSE)))),IF(LEN(E2987&amp;"")&gt;0,"",""),VLOOKUP(R2987,SpeciesValidation!D:T,VLOOKUP(J2987,Validation!B$2:C$15,2,FALSE),FALSE)) &amp; " " &amp; IF(ISERROR(IF(LEFT(J2987,1)="A",IF(IF(VLOOKUP(R2987,SpeciesValidation!D:W,20,FALSE)=FALSE,OR(TEXT(A2987,"MMDD")&lt;VLOOKUP(R2987,SpeciesValidation!D:W,18,FALSE),TEXT(A2987,"MMDD")&gt;VLOOKUP(R2987,SpeciesValidation!D:W,19,FALSE)),IF(TEXT(A2987,"MMDD")&lt;"0701",TEXT(A2987,"MMDD")&gt;VLOOKUP(R2987,SpeciesValidation!D:W,18,FALSE),TEXT(A2987,"MMDD")&lt;VLOOKUP(R2987,SpeciesValidation!D:W,19,FALSE))),"Date outside expected range for this species",""),"")),"",IF(LEFT(J2987,1)="A",IF(IF(VLOOKUP(R2987,SpeciesValidation!D:W,20,FALSE)=FALSE,OR(TEXT(A2987,"MMDD")&lt;VLOOKUP(R2987,SpeciesValidation!D:W,18,FALSE),TEXT(A2987,"MMDD")&gt;VLOOKUP(R2987,SpeciesValidation!D:W,19,FALSE)),IF(TEXT(A2987,"MMDD")&lt;"0701",TEXT(A2987,"MMDD")&gt;VLOOKUP(R2987,SpeciesValidation!D:W,18,FALSE),TEXT(A2987,"MMDD")&lt;VLOOKUP(R2987,SpeciesValidation!D:W,19,FALSE))),"Date outside expected range for this species",""),"")))</f>
        <v/>
      </c>
      <c r="M2987" s="127" t="str">
        <f>IF(LEN(E2987&amp;"")&gt;0,IF(ISERROR(VLOOKUP(R2987,SpeciesValidation!D:I,6,FALSE)),"",VLOOKUP(R2987,SpeciesValidation!D:I,6,FALSE)),"")</f>
        <v/>
      </c>
      <c r="Q2987" s="36" t="str">
        <f>IF(LEN(E2987&amp;"")&gt;0,IF(ISERROR(VLOOKUP(E2987,SpeciesValidation!B:G,2,FALSE)=TRUE),"",VLOOKUP(E2987,SpeciesValidation!B:G,2,FALSE)),"")</f>
        <v/>
      </c>
      <c r="R2987" s="36" t="str">
        <f>IF(LEN(E2987&amp;"")&gt;0,IF(ISERROR(VLOOKUP(E2987,SpeciesLookup!B:G,4,FALSE)=TRUE),"",VLOOKUP(E2987,SpeciesLookup!B:G,4,FALSE)),"")</f>
        <v/>
      </c>
    </row>
    <row r="2988" spans="1:18" ht="13.2" x14ac:dyDescent="0.25">
      <c r="A2988" s="72"/>
      <c r="D2988" s="11"/>
      <c r="G2988" s="128" t="str">
        <f>IF(LEN(E2988&amp;"")&gt;0,IF(ISERROR(VLOOKUP(E2988,SpeciesLookup!B:G,6,FALSE)=TRUE),"",VLOOKUP(E2988,SpeciesLookup!B:G,6,FALSE)),"")</f>
        <v/>
      </c>
      <c r="H2988" s="128" t="str">
        <f>IF(LEN(E2988&amp;"")&gt;0,IF(ISERROR(VLOOKUP(E2988,SpeciesLookup!B:G,5,FALSE)=TRUE),"",VLOOKUP(E2988,SpeciesLookup!B:G,5,FALSE)),"")</f>
        <v/>
      </c>
      <c r="I2988" s="11"/>
      <c r="J2988" s="73"/>
      <c r="K2988" s="11"/>
      <c r="L2988" s="127" t="str">
        <f>TRIM(IF(ISERROR(VLOOKUP(R2988,SpeciesValidation!D:T,IF(ISNA(VLOOKUP(J2988,Validation!B$2:C$15,2,FALSE)),FALSE,VLOOKUP(J2988,Validation!B$2:C$15,2,FALSE)))),IF(LEN(E2988&amp;"")&gt;0,"",""),VLOOKUP(R2988,SpeciesValidation!D:T,VLOOKUP(J2988,Validation!B$2:C$15,2,FALSE),FALSE)) &amp; " " &amp; IF(ISERROR(IF(LEFT(J2988,1)="A",IF(IF(VLOOKUP(R2988,SpeciesValidation!D:W,20,FALSE)=FALSE,OR(TEXT(A2988,"MMDD")&lt;VLOOKUP(R2988,SpeciesValidation!D:W,18,FALSE),TEXT(A2988,"MMDD")&gt;VLOOKUP(R2988,SpeciesValidation!D:W,19,FALSE)),IF(TEXT(A2988,"MMDD")&lt;"0701",TEXT(A2988,"MMDD")&gt;VLOOKUP(R2988,SpeciesValidation!D:W,18,FALSE),TEXT(A2988,"MMDD")&lt;VLOOKUP(R2988,SpeciesValidation!D:W,19,FALSE))),"Date outside expected range for this species",""),"")),"",IF(LEFT(J2988,1)="A",IF(IF(VLOOKUP(R2988,SpeciesValidation!D:W,20,FALSE)=FALSE,OR(TEXT(A2988,"MMDD")&lt;VLOOKUP(R2988,SpeciesValidation!D:W,18,FALSE),TEXT(A2988,"MMDD")&gt;VLOOKUP(R2988,SpeciesValidation!D:W,19,FALSE)),IF(TEXT(A2988,"MMDD")&lt;"0701",TEXT(A2988,"MMDD")&gt;VLOOKUP(R2988,SpeciesValidation!D:W,18,FALSE),TEXT(A2988,"MMDD")&lt;VLOOKUP(R2988,SpeciesValidation!D:W,19,FALSE))),"Date outside expected range for this species",""),"")))</f>
        <v/>
      </c>
      <c r="M2988" s="127" t="str">
        <f>IF(LEN(E2988&amp;"")&gt;0,IF(ISERROR(VLOOKUP(R2988,SpeciesValidation!D:I,6,FALSE)),"",VLOOKUP(R2988,SpeciesValidation!D:I,6,FALSE)),"")</f>
        <v/>
      </c>
      <c r="Q2988" s="36" t="str">
        <f>IF(LEN(E2988&amp;"")&gt;0,IF(ISERROR(VLOOKUP(E2988,SpeciesValidation!B:G,2,FALSE)=TRUE),"",VLOOKUP(E2988,SpeciesValidation!B:G,2,FALSE)),"")</f>
        <v/>
      </c>
      <c r="R2988" s="36" t="str">
        <f>IF(LEN(E2988&amp;"")&gt;0,IF(ISERROR(VLOOKUP(E2988,SpeciesLookup!B:G,4,FALSE)=TRUE),"",VLOOKUP(E2988,SpeciesLookup!B:G,4,FALSE)),"")</f>
        <v/>
      </c>
    </row>
    <row r="2989" spans="1:18" ht="13.2" x14ac:dyDescent="0.25">
      <c r="A2989" s="72"/>
      <c r="D2989" s="11"/>
      <c r="G2989" s="128" t="str">
        <f>IF(LEN(E2989&amp;"")&gt;0,IF(ISERROR(VLOOKUP(E2989,SpeciesLookup!B:G,6,FALSE)=TRUE),"",VLOOKUP(E2989,SpeciesLookup!B:G,6,FALSE)),"")</f>
        <v/>
      </c>
      <c r="H2989" s="128" t="str">
        <f>IF(LEN(E2989&amp;"")&gt;0,IF(ISERROR(VLOOKUP(E2989,SpeciesLookup!B:G,5,FALSE)=TRUE),"",VLOOKUP(E2989,SpeciesLookup!B:G,5,FALSE)),"")</f>
        <v/>
      </c>
      <c r="I2989" s="11"/>
      <c r="J2989" s="73"/>
      <c r="K2989" s="11"/>
      <c r="L2989" s="127" t="str">
        <f>TRIM(IF(ISERROR(VLOOKUP(R2989,SpeciesValidation!D:T,IF(ISNA(VLOOKUP(J2989,Validation!B$2:C$15,2,FALSE)),FALSE,VLOOKUP(J2989,Validation!B$2:C$15,2,FALSE)))),IF(LEN(E2989&amp;"")&gt;0,"",""),VLOOKUP(R2989,SpeciesValidation!D:T,VLOOKUP(J2989,Validation!B$2:C$15,2,FALSE),FALSE)) &amp; " " &amp; IF(ISERROR(IF(LEFT(J2989,1)="A",IF(IF(VLOOKUP(R2989,SpeciesValidation!D:W,20,FALSE)=FALSE,OR(TEXT(A2989,"MMDD")&lt;VLOOKUP(R2989,SpeciesValidation!D:W,18,FALSE),TEXT(A2989,"MMDD")&gt;VLOOKUP(R2989,SpeciesValidation!D:W,19,FALSE)),IF(TEXT(A2989,"MMDD")&lt;"0701",TEXT(A2989,"MMDD")&gt;VLOOKUP(R2989,SpeciesValidation!D:W,18,FALSE),TEXT(A2989,"MMDD")&lt;VLOOKUP(R2989,SpeciesValidation!D:W,19,FALSE))),"Date outside expected range for this species",""),"")),"",IF(LEFT(J2989,1)="A",IF(IF(VLOOKUP(R2989,SpeciesValidation!D:W,20,FALSE)=FALSE,OR(TEXT(A2989,"MMDD")&lt;VLOOKUP(R2989,SpeciesValidation!D:W,18,FALSE),TEXT(A2989,"MMDD")&gt;VLOOKUP(R2989,SpeciesValidation!D:W,19,FALSE)),IF(TEXT(A2989,"MMDD")&lt;"0701",TEXT(A2989,"MMDD")&gt;VLOOKUP(R2989,SpeciesValidation!D:W,18,FALSE),TEXT(A2989,"MMDD")&lt;VLOOKUP(R2989,SpeciesValidation!D:W,19,FALSE))),"Date outside expected range for this species",""),"")))</f>
        <v/>
      </c>
      <c r="M2989" s="127" t="str">
        <f>IF(LEN(E2989&amp;"")&gt;0,IF(ISERROR(VLOOKUP(R2989,SpeciesValidation!D:I,6,FALSE)),"",VLOOKUP(R2989,SpeciesValidation!D:I,6,FALSE)),"")</f>
        <v/>
      </c>
      <c r="Q2989" s="36" t="str">
        <f>IF(LEN(E2989&amp;"")&gt;0,IF(ISERROR(VLOOKUP(E2989,SpeciesValidation!B:G,2,FALSE)=TRUE),"",VLOOKUP(E2989,SpeciesValidation!B:G,2,FALSE)),"")</f>
        <v/>
      </c>
      <c r="R2989" s="36" t="str">
        <f>IF(LEN(E2989&amp;"")&gt;0,IF(ISERROR(VLOOKUP(E2989,SpeciesLookup!B:G,4,FALSE)=TRUE),"",VLOOKUP(E2989,SpeciesLookup!B:G,4,FALSE)),"")</f>
        <v/>
      </c>
    </row>
    <row r="2990" spans="1:18" ht="13.2" x14ac:dyDescent="0.25">
      <c r="A2990" s="72"/>
      <c r="D2990" s="11"/>
      <c r="G2990" s="128" t="str">
        <f>IF(LEN(E2990&amp;"")&gt;0,IF(ISERROR(VLOOKUP(E2990,SpeciesLookup!B:G,6,FALSE)=TRUE),"",VLOOKUP(E2990,SpeciesLookup!B:G,6,FALSE)),"")</f>
        <v/>
      </c>
      <c r="H2990" s="128" t="str">
        <f>IF(LEN(E2990&amp;"")&gt;0,IF(ISERROR(VLOOKUP(E2990,SpeciesLookup!B:G,5,FALSE)=TRUE),"",VLOOKUP(E2990,SpeciesLookup!B:G,5,FALSE)),"")</f>
        <v/>
      </c>
      <c r="I2990" s="11"/>
      <c r="J2990" s="73"/>
      <c r="K2990" s="11"/>
      <c r="L2990" s="127" t="str">
        <f>TRIM(IF(ISERROR(VLOOKUP(R2990,SpeciesValidation!D:T,IF(ISNA(VLOOKUP(J2990,Validation!B$2:C$15,2,FALSE)),FALSE,VLOOKUP(J2990,Validation!B$2:C$15,2,FALSE)))),IF(LEN(E2990&amp;"")&gt;0,"",""),VLOOKUP(R2990,SpeciesValidation!D:T,VLOOKUP(J2990,Validation!B$2:C$15,2,FALSE),FALSE)) &amp; " " &amp; IF(ISERROR(IF(LEFT(J2990,1)="A",IF(IF(VLOOKUP(R2990,SpeciesValidation!D:W,20,FALSE)=FALSE,OR(TEXT(A2990,"MMDD")&lt;VLOOKUP(R2990,SpeciesValidation!D:W,18,FALSE),TEXT(A2990,"MMDD")&gt;VLOOKUP(R2990,SpeciesValidation!D:W,19,FALSE)),IF(TEXT(A2990,"MMDD")&lt;"0701",TEXT(A2990,"MMDD")&gt;VLOOKUP(R2990,SpeciesValidation!D:W,18,FALSE),TEXT(A2990,"MMDD")&lt;VLOOKUP(R2990,SpeciesValidation!D:W,19,FALSE))),"Date outside expected range for this species",""),"")),"",IF(LEFT(J2990,1)="A",IF(IF(VLOOKUP(R2990,SpeciesValidation!D:W,20,FALSE)=FALSE,OR(TEXT(A2990,"MMDD")&lt;VLOOKUP(R2990,SpeciesValidation!D:W,18,FALSE),TEXT(A2990,"MMDD")&gt;VLOOKUP(R2990,SpeciesValidation!D:W,19,FALSE)),IF(TEXT(A2990,"MMDD")&lt;"0701",TEXT(A2990,"MMDD")&gt;VLOOKUP(R2990,SpeciesValidation!D:W,18,FALSE),TEXT(A2990,"MMDD")&lt;VLOOKUP(R2990,SpeciesValidation!D:W,19,FALSE))),"Date outside expected range for this species",""),"")))</f>
        <v/>
      </c>
      <c r="M2990" s="127" t="str">
        <f>IF(LEN(E2990&amp;"")&gt;0,IF(ISERROR(VLOOKUP(R2990,SpeciesValidation!D:I,6,FALSE)),"",VLOOKUP(R2990,SpeciesValidation!D:I,6,FALSE)),"")</f>
        <v/>
      </c>
      <c r="Q2990" s="36" t="str">
        <f>IF(LEN(E2990&amp;"")&gt;0,IF(ISERROR(VLOOKUP(E2990,SpeciesValidation!B:G,2,FALSE)=TRUE),"",VLOOKUP(E2990,SpeciesValidation!B:G,2,FALSE)),"")</f>
        <v/>
      </c>
      <c r="R2990" s="36" t="str">
        <f>IF(LEN(E2990&amp;"")&gt;0,IF(ISERROR(VLOOKUP(E2990,SpeciesLookup!B:G,4,FALSE)=TRUE),"",VLOOKUP(E2990,SpeciesLookup!B:G,4,FALSE)),"")</f>
        <v/>
      </c>
    </row>
    <row r="2991" spans="1:18" ht="13.2" x14ac:dyDescent="0.25">
      <c r="A2991" s="72"/>
      <c r="D2991" s="11"/>
      <c r="G2991" s="128" t="str">
        <f>IF(LEN(E2991&amp;"")&gt;0,IF(ISERROR(VLOOKUP(E2991,SpeciesLookup!B:G,6,FALSE)=TRUE),"",VLOOKUP(E2991,SpeciesLookup!B:G,6,FALSE)),"")</f>
        <v/>
      </c>
      <c r="H2991" s="128" t="str">
        <f>IF(LEN(E2991&amp;"")&gt;0,IF(ISERROR(VLOOKUP(E2991,SpeciesLookup!B:G,5,FALSE)=TRUE),"",VLOOKUP(E2991,SpeciesLookup!B:G,5,FALSE)),"")</f>
        <v/>
      </c>
      <c r="I2991" s="11"/>
      <c r="J2991" s="73"/>
      <c r="K2991" s="11"/>
      <c r="L2991" s="127" t="str">
        <f>TRIM(IF(ISERROR(VLOOKUP(R2991,SpeciesValidation!D:T,IF(ISNA(VLOOKUP(J2991,Validation!B$2:C$15,2,FALSE)),FALSE,VLOOKUP(J2991,Validation!B$2:C$15,2,FALSE)))),IF(LEN(E2991&amp;"")&gt;0,"",""),VLOOKUP(R2991,SpeciesValidation!D:T,VLOOKUP(J2991,Validation!B$2:C$15,2,FALSE),FALSE)) &amp; " " &amp; IF(ISERROR(IF(LEFT(J2991,1)="A",IF(IF(VLOOKUP(R2991,SpeciesValidation!D:W,20,FALSE)=FALSE,OR(TEXT(A2991,"MMDD")&lt;VLOOKUP(R2991,SpeciesValidation!D:W,18,FALSE),TEXT(A2991,"MMDD")&gt;VLOOKUP(R2991,SpeciesValidation!D:W,19,FALSE)),IF(TEXT(A2991,"MMDD")&lt;"0701",TEXT(A2991,"MMDD")&gt;VLOOKUP(R2991,SpeciesValidation!D:W,18,FALSE),TEXT(A2991,"MMDD")&lt;VLOOKUP(R2991,SpeciesValidation!D:W,19,FALSE))),"Date outside expected range for this species",""),"")),"",IF(LEFT(J2991,1)="A",IF(IF(VLOOKUP(R2991,SpeciesValidation!D:W,20,FALSE)=FALSE,OR(TEXT(A2991,"MMDD")&lt;VLOOKUP(R2991,SpeciesValidation!D:W,18,FALSE),TEXT(A2991,"MMDD")&gt;VLOOKUP(R2991,SpeciesValidation!D:W,19,FALSE)),IF(TEXT(A2991,"MMDD")&lt;"0701",TEXT(A2991,"MMDD")&gt;VLOOKUP(R2991,SpeciesValidation!D:W,18,FALSE),TEXT(A2991,"MMDD")&lt;VLOOKUP(R2991,SpeciesValidation!D:W,19,FALSE))),"Date outside expected range for this species",""),"")))</f>
        <v/>
      </c>
      <c r="M2991" s="127" t="str">
        <f>IF(LEN(E2991&amp;"")&gt;0,IF(ISERROR(VLOOKUP(R2991,SpeciesValidation!D:I,6,FALSE)),"",VLOOKUP(R2991,SpeciesValidation!D:I,6,FALSE)),"")</f>
        <v/>
      </c>
      <c r="Q2991" s="36" t="str">
        <f>IF(LEN(E2991&amp;"")&gt;0,IF(ISERROR(VLOOKUP(E2991,SpeciesValidation!B:G,2,FALSE)=TRUE),"",VLOOKUP(E2991,SpeciesValidation!B:G,2,FALSE)),"")</f>
        <v/>
      </c>
      <c r="R2991" s="36" t="str">
        <f>IF(LEN(E2991&amp;"")&gt;0,IF(ISERROR(VLOOKUP(E2991,SpeciesLookup!B:G,4,FALSE)=TRUE),"",VLOOKUP(E2991,SpeciesLookup!B:G,4,FALSE)),"")</f>
        <v/>
      </c>
    </row>
    <row r="2992" spans="1:18" ht="13.2" x14ac:dyDescent="0.25">
      <c r="A2992" s="72"/>
      <c r="D2992" s="11"/>
      <c r="G2992" s="128" t="str">
        <f>IF(LEN(E2992&amp;"")&gt;0,IF(ISERROR(VLOOKUP(E2992,SpeciesLookup!B:G,6,FALSE)=TRUE),"",VLOOKUP(E2992,SpeciesLookup!B:G,6,FALSE)),"")</f>
        <v/>
      </c>
      <c r="H2992" s="128" t="str">
        <f>IF(LEN(E2992&amp;"")&gt;0,IF(ISERROR(VLOOKUP(E2992,SpeciesLookup!B:G,5,FALSE)=TRUE),"",VLOOKUP(E2992,SpeciesLookup!B:G,5,FALSE)),"")</f>
        <v/>
      </c>
      <c r="I2992" s="11"/>
      <c r="J2992" s="73"/>
      <c r="K2992" s="11"/>
      <c r="L2992" s="127" t="str">
        <f>TRIM(IF(ISERROR(VLOOKUP(R2992,SpeciesValidation!D:T,IF(ISNA(VLOOKUP(J2992,Validation!B$2:C$15,2,FALSE)),FALSE,VLOOKUP(J2992,Validation!B$2:C$15,2,FALSE)))),IF(LEN(E2992&amp;"")&gt;0,"",""),VLOOKUP(R2992,SpeciesValidation!D:T,VLOOKUP(J2992,Validation!B$2:C$15,2,FALSE),FALSE)) &amp; " " &amp; IF(ISERROR(IF(LEFT(J2992,1)="A",IF(IF(VLOOKUP(R2992,SpeciesValidation!D:W,20,FALSE)=FALSE,OR(TEXT(A2992,"MMDD")&lt;VLOOKUP(R2992,SpeciesValidation!D:W,18,FALSE),TEXT(A2992,"MMDD")&gt;VLOOKUP(R2992,SpeciesValidation!D:W,19,FALSE)),IF(TEXT(A2992,"MMDD")&lt;"0701",TEXT(A2992,"MMDD")&gt;VLOOKUP(R2992,SpeciesValidation!D:W,18,FALSE),TEXT(A2992,"MMDD")&lt;VLOOKUP(R2992,SpeciesValidation!D:W,19,FALSE))),"Date outside expected range for this species",""),"")),"",IF(LEFT(J2992,1)="A",IF(IF(VLOOKUP(R2992,SpeciesValidation!D:W,20,FALSE)=FALSE,OR(TEXT(A2992,"MMDD")&lt;VLOOKUP(R2992,SpeciesValidation!D:W,18,FALSE),TEXT(A2992,"MMDD")&gt;VLOOKUP(R2992,SpeciesValidation!D:W,19,FALSE)),IF(TEXT(A2992,"MMDD")&lt;"0701",TEXT(A2992,"MMDD")&gt;VLOOKUP(R2992,SpeciesValidation!D:W,18,FALSE),TEXT(A2992,"MMDD")&lt;VLOOKUP(R2992,SpeciesValidation!D:W,19,FALSE))),"Date outside expected range for this species",""),"")))</f>
        <v/>
      </c>
      <c r="M2992" s="127" t="str">
        <f>IF(LEN(E2992&amp;"")&gt;0,IF(ISERROR(VLOOKUP(R2992,SpeciesValidation!D:I,6,FALSE)),"",VLOOKUP(R2992,SpeciesValidation!D:I,6,FALSE)),"")</f>
        <v/>
      </c>
      <c r="Q2992" s="36" t="str">
        <f>IF(LEN(E2992&amp;"")&gt;0,IF(ISERROR(VLOOKUP(E2992,SpeciesValidation!B:G,2,FALSE)=TRUE),"",VLOOKUP(E2992,SpeciesValidation!B:G,2,FALSE)),"")</f>
        <v/>
      </c>
      <c r="R2992" s="36" t="str">
        <f>IF(LEN(E2992&amp;"")&gt;0,IF(ISERROR(VLOOKUP(E2992,SpeciesLookup!B:G,4,FALSE)=TRUE),"",VLOOKUP(E2992,SpeciesLookup!B:G,4,FALSE)),"")</f>
        <v/>
      </c>
    </row>
    <row r="2993" spans="1:18" ht="13.2" x14ac:dyDescent="0.25">
      <c r="A2993" s="72"/>
      <c r="D2993" s="11"/>
      <c r="G2993" s="128" t="str">
        <f>IF(LEN(E2993&amp;"")&gt;0,IF(ISERROR(VLOOKUP(E2993,SpeciesLookup!B:G,6,FALSE)=TRUE),"",VLOOKUP(E2993,SpeciesLookup!B:G,6,FALSE)),"")</f>
        <v/>
      </c>
      <c r="H2993" s="128" t="str">
        <f>IF(LEN(E2993&amp;"")&gt;0,IF(ISERROR(VLOOKUP(E2993,SpeciesLookup!B:G,5,FALSE)=TRUE),"",VLOOKUP(E2993,SpeciesLookup!B:G,5,FALSE)),"")</f>
        <v/>
      </c>
      <c r="I2993" s="11"/>
      <c r="J2993" s="73"/>
      <c r="K2993" s="11"/>
      <c r="L2993" s="127" t="str">
        <f>TRIM(IF(ISERROR(VLOOKUP(R2993,SpeciesValidation!D:T,IF(ISNA(VLOOKUP(J2993,Validation!B$2:C$15,2,FALSE)),FALSE,VLOOKUP(J2993,Validation!B$2:C$15,2,FALSE)))),IF(LEN(E2993&amp;"")&gt;0,"",""),VLOOKUP(R2993,SpeciesValidation!D:T,VLOOKUP(J2993,Validation!B$2:C$15,2,FALSE),FALSE)) &amp; " " &amp; IF(ISERROR(IF(LEFT(J2993,1)="A",IF(IF(VLOOKUP(R2993,SpeciesValidation!D:W,20,FALSE)=FALSE,OR(TEXT(A2993,"MMDD")&lt;VLOOKUP(R2993,SpeciesValidation!D:W,18,FALSE),TEXT(A2993,"MMDD")&gt;VLOOKUP(R2993,SpeciesValidation!D:W,19,FALSE)),IF(TEXT(A2993,"MMDD")&lt;"0701",TEXT(A2993,"MMDD")&gt;VLOOKUP(R2993,SpeciesValidation!D:W,18,FALSE),TEXT(A2993,"MMDD")&lt;VLOOKUP(R2993,SpeciesValidation!D:W,19,FALSE))),"Date outside expected range for this species",""),"")),"",IF(LEFT(J2993,1)="A",IF(IF(VLOOKUP(R2993,SpeciesValidation!D:W,20,FALSE)=FALSE,OR(TEXT(A2993,"MMDD")&lt;VLOOKUP(R2993,SpeciesValidation!D:W,18,FALSE),TEXT(A2993,"MMDD")&gt;VLOOKUP(R2993,SpeciesValidation!D:W,19,FALSE)),IF(TEXT(A2993,"MMDD")&lt;"0701",TEXT(A2993,"MMDD")&gt;VLOOKUP(R2993,SpeciesValidation!D:W,18,FALSE),TEXT(A2993,"MMDD")&lt;VLOOKUP(R2993,SpeciesValidation!D:W,19,FALSE))),"Date outside expected range for this species",""),"")))</f>
        <v/>
      </c>
      <c r="M2993" s="127" t="str">
        <f>IF(LEN(E2993&amp;"")&gt;0,IF(ISERROR(VLOOKUP(R2993,SpeciesValidation!D:I,6,FALSE)),"",VLOOKUP(R2993,SpeciesValidation!D:I,6,FALSE)),"")</f>
        <v/>
      </c>
      <c r="Q2993" s="36" t="str">
        <f>IF(LEN(E2993&amp;"")&gt;0,IF(ISERROR(VLOOKUP(E2993,SpeciesValidation!B:G,2,FALSE)=TRUE),"",VLOOKUP(E2993,SpeciesValidation!B:G,2,FALSE)),"")</f>
        <v/>
      </c>
      <c r="R2993" s="36" t="str">
        <f>IF(LEN(E2993&amp;"")&gt;0,IF(ISERROR(VLOOKUP(E2993,SpeciesLookup!B:G,4,FALSE)=TRUE),"",VLOOKUP(E2993,SpeciesLookup!B:G,4,FALSE)),"")</f>
        <v/>
      </c>
    </row>
    <row r="2994" spans="1:18" ht="13.2" x14ac:dyDescent="0.25">
      <c r="A2994" s="72"/>
      <c r="D2994" s="11"/>
      <c r="G2994" s="128" t="str">
        <f>IF(LEN(E2994&amp;"")&gt;0,IF(ISERROR(VLOOKUP(E2994,SpeciesLookup!B:G,6,FALSE)=TRUE),"",VLOOKUP(E2994,SpeciesLookup!B:G,6,FALSE)),"")</f>
        <v/>
      </c>
      <c r="H2994" s="128" t="str">
        <f>IF(LEN(E2994&amp;"")&gt;0,IF(ISERROR(VLOOKUP(E2994,SpeciesLookup!B:G,5,FALSE)=TRUE),"",VLOOKUP(E2994,SpeciesLookup!B:G,5,FALSE)),"")</f>
        <v/>
      </c>
      <c r="I2994" s="11"/>
      <c r="J2994" s="73"/>
      <c r="K2994" s="11"/>
      <c r="L2994" s="127" t="str">
        <f>TRIM(IF(ISERROR(VLOOKUP(R2994,SpeciesValidation!D:T,IF(ISNA(VLOOKUP(J2994,Validation!B$2:C$15,2,FALSE)),FALSE,VLOOKUP(J2994,Validation!B$2:C$15,2,FALSE)))),IF(LEN(E2994&amp;"")&gt;0,"",""),VLOOKUP(R2994,SpeciesValidation!D:T,VLOOKUP(J2994,Validation!B$2:C$15,2,FALSE),FALSE)) &amp; " " &amp; IF(ISERROR(IF(LEFT(J2994,1)="A",IF(IF(VLOOKUP(R2994,SpeciesValidation!D:W,20,FALSE)=FALSE,OR(TEXT(A2994,"MMDD")&lt;VLOOKUP(R2994,SpeciesValidation!D:W,18,FALSE),TEXT(A2994,"MMDD")&gt;VLOOKUP(R2994,SpeciesValidation!D:W,19,FALSE)),IF(TEXT(A2994,"MMDD")&lt;"0701",TEXT(A2994,"MMDD")&gt;VLOOKUP(R2994,SpeciesValidation!D:W,18,FALSE),TEXT(A2994,"MMDD")&lt;VLOOKUP(R2994,SpeciesValidation!D:W,19,FALSE))),"Date outside expected range for this species",""),"")),"",IF(LEFT(J2994,1)="A",IF(IF(VLOOKUP(R2994,SpeciesValidation!D:W,20,FALSE)=FALSE,OR(TEXT(A2994,"MMDD")&lt;VLOOKUP(R2994,SpeciesValidation!D:W,18,FALSE),TEXT(A2994,"MMDD")&gt;VLOOKUP(R2994,SpeciesValidation!D:W,19,FALSE)),IF(TEXT(A2994,"MMDD")&lt;"0701",TEXT(A2994,"MMDD")&gt;VLOOKUP(R2994,SpeciesValidation!D:W,18,FALSE),TEXT(A2994,"MMDD")&lt;VLOOKUP(R2994,SpeciesValidation!D:W,19,FALSE))),"Date outside expected range for this species",""),"")))</f>
        <v/>
      </c>
      <c r="M2994" s="127" t="str">
        <f>IF(LEN(E2994&amp;"")&gt;0,IF(ISERROR(VLOOKUP(R2994,SpeciesValidation!D:I,6,FALSE)),"",VLOOKUP(R2994,SpeciesValidation!D:I,6,FALSE)),"")</f>
        <v/>
      </c>
      <c r="Q2994" s="36" t="str">
        <f>IF(LEN(E2994&amp;"")&gt;0,IF(ISERROR(VLOOKUP(E2994,SpeciesValidation!B:G,2,FALSE)=TRUE),"",VLOOKUP(E2994,SpeciesValidation!B:G,2,FALSE)),"")</f>
        <v/>
      </c>
      <c r="R2994" s="36" t="str">
        <f>IF(LEN(E2994&amp;"")&gt;0,IF(ISERROR(VLOOKUP(E2994,SpeciesLookup!B:G,4,FALSE)=TRUE),"",VLOOKUP(E2994,SpeciesLookup!B:G,4,FALSE)),"")</f>
        <v/>
      </c>
    </row>
    <row r="2995" spans="1:18" ht="13.2" x14ac:dyDescent="0.25">
      <c r="A2995" s="72"/>
      <c r="D2995" s="11"/>
      <c r="G2995" s="128" t="str">
        <f>IF(LEN(E2995&amp;"")&gt;0,IF(ISERROR(VLOOKUP(E2995,SpeciesLookup!B:G,6,FALSE)=TRUE),"",VLOOKUP(E2995,SpeciesLookup!B:G,6,FALSE)),"")</f>
        <v/>
      </c>
      <c r="H2995" s="128" t="str">
        <f>IF(LEN(E2995&amp;"")&gt;0,IF(ISERROR(VLOOKUP(E2995,SpeciesLookup!B:G,5,FALSE)=TRUE),"",VLOOKUP(E2995,SpeciesLookup!B:G,5,FALSE)),"")</f>
        <v/>
      </c>
      <c r="I2995" s="11"/>
      <c r="J2995" s="73"/>
      <c r="K2995" s="11"/>
      <c r="L2995" s="127" t="str">
        <f>TRIM(IF(ISERROR(VLOOKUP(R2995,SpeciesValidation!D:T,IF(ISNA(VLOOKUP(J2995,Validation!B$2:C$15,2,FALSE)),FALSE,VLOOKUP(J2995,Validation!B$2:C$15,2,FALSE)))),IF(LEN(E2995&amp;"")&gt;0,"",""),VLOOKUP(R2995,SpeciesValidation!D:T,VLOOKUP(J2995,Validation!B$2:C$15,2,FALSE),FALSE)) &amp; " " &amp; IF(ISERROR(IF(LEFT(J2995,1)="A",IF(IF(VLOOKUP(R2995,SpeciesValidation!D:W,20,FALSE)=FALSE,OR(TEXT(A2995,"MMDD")&lt;VLOOKUP(R2995,SpeciesValidation!D:W,18,FALSE),TEXT(A2995,"MMDD")&gt;VLOOKUP(R2995,SpeciesValidation!D:W,19,FALSE)),IF(TEXT(A2995,"MMDD")&lt;"0701",TEXT(A2995,"MMDD")&gt;VLOOKUP(R2995,SpeciesValidation!D:W,18,FALSE),TEXT(A2995,"MMDD")&lt;VLOOKUP(R2995,SpeciesValidation!D:W,19,FALSE))),"Date outside expected range for this species",""),"")),"",IF(LEFT(J2995,1)="A",IF(IF(VLOOKUP(R2995,SpeciesValidation!D:W,20,FALSE)=FALSE,OR(TEXT(A2995,"MMDD")&lt;VLOOKUP(R2995,SpeciesValidation!D:W,18,FALSE),TEXT(A2995,"MMDD")&gt;VLOOKUP(R2995,SpeciesValidation!D:W,19,FALSE)),IF(TEXT(A2995,"MMDD")&lt;"0701",TEXT(A2995,"MMDD")&gt;VLOOKUP(R2995,SpeciesValidation!D:W,18,FALSE),TEXT(A2995,"MMDD")&lt;VLOOKUP(R2995,SpeciesValidation!D:W,19,FALSE))),"Date outside expected range for this species",""),"")))</f>
        <v/>
      </c>
      <c r="M2995" s="127" t="str">
        <f>IF(LEN(E2995&amp;"")&gt;0,IF(ISERROR(VLOOKUP(R2995,SpeciesValidation!D:I,6,FALSE)),"",VLOOKUP(R2995,SpeciesValidation!D:I,6,FALSE)),"")</f>
        <v/>
      </c>
      <c r="Q2995" s="36" t="str">
        <f>IF(LEN(E2995&amp;"")&gt;0,IF(ISERROR(VLOOKUP(E2995,SpeciesValidation!B:G,2,FALSE)=TRUE),"",VLOOKUP(E2995,SpeciesValidation!B:G,2,FALSE)),"")</f>
        <v/>
      </c>
      <c r="R2995" s="36" t="str">
        <f>IF(LEN(E2995&amp;"")&gt;0,IF(ISERROR(VLOOKUP(E2995,SpeciesLookup!B:G,4,FALSE)=TRUE),"",VLOOKUP(E2995,SpeciesLookup!B:G,4,FALSE)),"")</f>
        <v/>
      </c>
    </row>
    <row r="2996" spans="1:18" ht="13.2" x14ac:dyDescent="0.25">
      <c r="A2996" s="72"/>
      <c r="D2996" s="11"/>
      <c r="G2996" s="128" t="str">
        <f>IF(LEN(E2996&amp;"")&gt;0,IF(ISERROR(VLOOKUP(E2996,SpeciesLookup!B:G,6,FALSE)=TRUE),"",VLOOKUP(E2996,SpeciesLookup!B:G,6,FALSE)),"")</f>
        <v/>
      </c>
      <c r="H2996" s="128" t="str">
        <f>IF(LEN(E2996&amp;"")&gt;0,IF(ISERROR(VLOOKUP(E2996,SpeciesLookup!B:G,5,FALSE)=TRUE),"",VLOOKUP(E2996,SpeciesLookup!B:G,5,FALSE)),"")</f>
        <v/>
      </c>
      <c r="I2996" s="11"/>
      <c r="J2996" s="73"/>
      <c r="K2996" s="11"/>
      <c r="L2996" s="127" t="str">
        <f>TRIM(IF(ISERROR(VLOOKUP(R2996,SpeciesValidation!D:T,IF(ISNA(VLOOKUP(J2996,Validation!B$2:C$15,2,FALSE)),FALSE,VLOOKUP(J2996,Validation!B$2:C$15,2,FALSE)))),IF(LEN(E2996&amp;"")&gt;0,"",""),VLOOKUP(R2996,SpeciesValidation!D:T,VLOOKUP(J2996,Validation!B$2:C$15,2,FALSE),FALSE)) &amp; " " &amp; IF(ISERROR(IF(LEFT(J2996,1)="A",IF(IF(VLOOKUP(R2996,SpeciesValidation!D:W,20,FALSE)=FALSE,OR(TEXT(A2996,"MMDD")&lt;VLOOKUP(R2996,SpeciesValidation!D:W,18,FALSE),TEXT(A2996,"MMDD")&gt;VLOOKUP(R2996,SpeciesValidation!D:W,19,FALSE)),IF(TEXT(A2996,"MMDD")&lt;"0701",TEXT(A2996,"MMDD")&gt;VLOOKUP(R2996,SpeciesValidation!D:W,18,FALSE),TEXT(A2996,"MMDD")&lt;VLOOKUP(R2996,SpeciesValidation!D:W,19,FALSE))),"Date outside expected range for this species",""),"")),"",IF(LEFT(J2996,1)="A",IF(IF(VLOOKUP(R2996,SpeciesValidation!D:W,20,FALSE)=FALSE,OR(TEXT(A2996,"MMDD")&lt;VLOOKUP(R2996,SpeciesValidation!D:W,18,FALSE),TEXT(A2996,"MMDD")&gt;VLOOKUP(R2996,SpeciesValidation!D:W,19,FALSE)),IF(TEXT(A2996,"MMDD")&lt;"0701",TEXT(A2996,"MMDD")&gt;VLOOKUP(R2996,SpeciesValidation!D:W,18,FALSE),TEXT(A2996,"MMDD")&lt;VLOOKUP(R2996,SpeciesValidation!D:W,19,FALSE))),"Date outside expected range for this species",""),"")))</f>
        <v/>
      </c>
      <c r="M2996" s="127" t="str">
        <f>IF(LEN(E2996&amp;"")&gt;0,IF(ISERROR(VLOOKUP(R2996,SpeciesValidation!D:I,6,FALSE)),"",VLOOKUP(R2996,SpeciesValidation!D:I,6,FALSE)),"")</f>
        <v/>
      </c>
      <c r="Q2996" s="36" t="str">
        <f>IF(LEN(E2996&amp;"")&gt;0,IF(ISERROR(VLOOKUP(E2996,SpeciesValidation!B:G,2,FALSE)=TRUE),"",VLOOKUP(E2996,SpeciesValidation!B:G,2,FALSE)),"")</f>
        <v/>
      </c>
      <c r="R2996" s="36" t="str">
        <f>IF(LEN(E2996&amp;"")&gt;0,IF(ISERROR(VLOOKUP(E2996,SpeciesLookup!B:G,4,FALSE)=TRUE),"",VLOOKUP(E2996,SpeciesLookup!B:G,4,FALSE)),"")</f>
        <v/>
      </c>
    </row>
    <row r="2997" spans="1:18" ht="13.2" x14ac:dyDescent="0.25">
      <c r="A2997" s="72"/>
      <c r="D2997" s="11"/>
      <c r="E2997" s="59"/>
      <c r="G2997" s="128" t="str">
        <f>IF(LEN(E2997&amp;"")&gt;0,IF(ISERROR(VLOOKUP(E2997,SpeciesLookup!B:G,6,FALSE)=TRUE),"",VLOOKUP(E2997,SpeciesLookup!B:G,6,FALSE)),"")</f>
        <v/>
      </c>
      <c r="H2997" s="128" t="str">
        <f>IF(LEN(E2997&amp;"")&gt;0,IF(ISERROR(VLOOKUP(E2997,SpeciesLookup!B:G,5,FALSE)=TRUE),"",VLOOKUP(E2997,SpeciesLookup!B:G,5,FALSE)),"")</f>
        <v/>
      </c>
      <c r="I2997" s="11"/>
      <c r="J2997" s="73"/>
      <c r="K2997" s="11"/>
      <c r="L2997" s="127" t="str">
        <f>TRIM(IF(ISERROR(VLOOKUP(R2997,SpeciesValidation!D:T,IF(ISNA(VLOOKUP(J2997,Validation!B$2:C$15,2,FALSE)),FALSE,VLOOKUP(J2997,Validation!B$2:C$15,2,FALSE)))),IF(LEN(E2997&amp;"")&gt;0,"",""),VLOOKUP(R2997,SpeciesValidation!D:T,VLOOKUP(J2997,Validation!B$2:C$15,2,FALSE),FALSE)) &amp; " " &amp; IF(ISERROR(IF(LEFT(J2997,1)="A",IF(IF(VLOOKUP(R2997,SpeciesValidation!D:W,20,FALSE)=FALSE,OR(TEXT(A2997,"MMDD")&lt;VLOOKUP(R2997,SpeciesValidation!D:W,18,FALSE),TEXT(A2997,"MMDD")&gt;VLOOKUP(R2997,SpeciesValidation!D:W,19,FALSE)),IF(TEXT(A2997,"MMDD")&lt;"0701",TEXT(A2997,"MMDD")&gt;VLOOKUP(R2997,SpeciesValidation!D:W,18,FALSE),TEXT(A2997,"MMDD")&lt;VLOOKUP(R2997,SpeciesValidation!D:W,19,FALSE))),"Date outside expected range for this species",""),"")),"",IF(LEFT(J2997,1)="A",IF(IF(VLOOKUP(R2997,SpeciesValidation!D:W,20,FALSE)=FALSE,OR(TEXT(A2997,"MMDD")&lt;VLOOKUP(R2997,SpeciesValidation!D:W,18,FALSE),TEXT(A2997,"MMDD")&gt;VLOOKUP(R2997,SpeciesValidation!D:W,19,FALSE)),IF(TEXT(A2997,"MMDD")&lt;"0701",TEXT(A2997,"MMDD")&gt;VLOOKUP(R2997,SpeciesValidation!D:W,18,FALSE),TEXT(A2997,"MMDD")&lt;VLOOKUP(R2997,SpeciesValidation!D:W,19,FALSE))),"Date outside expected range for this species",""),"")))</f>
        <v/>
      </c>
      <c r="M2997" s="127" t="str">
        <f>IF(LEN(E2997&amp;"")&gt;0,IF(ISERROR(VLOOKUP(R2997,SpeciesValidation!D:I,6,FALSE)),"",VLOOKUP(R2997,SpeciesValidation!D:I,6,FALSE)),"")</f>
        <v/>
      </c>
      <c r="Q2997" s="36" t="str">
        <f>IF(LEN(E2997&amp;"")&gt;0,IF(ISERROR(VLOOKUP(E2997,SpeciesValidation!B:G,2,FALSE)=TRUE),"",VLOOKUP(E2997,SpeciesValidation!B:G,2,FALSE)),"")</f>
        <v/>
      </c>
      <c r="R2997" s="36" t="str">
        <f>IF(LEN(E2997&amp;"")&gt;0,IF(ISERROR(VLOOKUP(E2997,SpeciesLookup!B:G,4,FALSE)=TRUE),"",VLOOKUP(E2997,SpeciesLookup!B:G,4,FALSE)),"")</f>
        <v/>
      </c>
    </row>
    <row r="2998" spans="1:18" ht="13.2" x14ac:dyDescent="0.25">
      <c r="A2998" s="72"/>
      <c r="D2998" s="11"/>
      <c r="G2998" s="128" t="str">
        <f>IF(LEN(E2998&amp;"")&gt;0,IF(ISERROR(VLOOKUP(E2998,SpeciesLookup!B:G,6,FALSE)=TRUE),"",VLOOKUP(E2998,SpeciesLookup!B:G,6,FALSE)),"")</f>
        <v/>
      </c>
      <c r="H2998" s="128" t="str">
        <f>IF(LEN(E2998&amp;"")&gt;0,IF(ISERROR(VLOOKUP(E2998,SpeciesLookup!B:G,5,FALSE)=TRUE),"",VLOOKUP(E2998,SpeciesLookup!B:G,5,FALSE)),"")</f>
        <v/>
      </c>
      <c r="I2998" s="11"/>
      <c r="J2998" s="73"/>
      <c r="K2998" s="11"/>
      <c r="L2998" s="127" t="str">
        <f>TRIM(IF(ISERROR(VLOOKUP(R2998,SpeciesValidation!D:T,IF(ISNA(VLOOKUP(J2998,Validation!B$2:C$15,2,FALSE)),FALSE,VLOOKUP(J2998,Validation!B$2:C$15,2,FALSE)))),IF(LEN(E2998&amp;"")&gt;0,"",""),VLOOKUP(R2998,SpeciesValidation!D:T,VLOOKUP(J2998,Validation!B$2:C$15,2,FALSE),FALSE)) &amp; " " &amp; IF(ISERROR(IF(LEFT(J2998,1)="A",IF(IF(VLOOKUP(R2998,SpeciesValidation!D:W,20,FALSE)=FALSE,OR(TEXT(A2998,"MMDD")&lt;VLOOKUP(R2998,SpeciesValidation!D:W,18,FALSE),TEXT(A2998,"MMDD")&gt;VLOOKUP(R2998,SpeciesValidation!D:W,19,FALSE)),IF(TEXT(A2998,"MMDD")&lt;"0701",TEXT(A2998,"MMDD")&gt;VLOOKUP(R2998,SpeciesValidation!D:W,18,FALSE),TEXT(A2998,"MMDD")&lt;VLOOKUP(R2998,SpeciesValidation!D:W,19,FALSE))),"Date outside expected range for this species",""),"")),"",IF(LEFT(J2998,1)="A",IF(IF(VLOOKUP(R2998,SpeciesValidation!D:W,20,FALSE)=FALSE,OR(TEXT(A2998,"MMDD")&lt;VLOOKUP(R2998,SpeciesValidation!D:W,18,FALSE),TEXT(A2998,"MMDD")&gt;VLOOKUP(R2998,SpeciesValidation!D:W,19,FALSE)),IF(TEXT(A2998,"MMDD")&lt;"0701",TEXT(A2998,"MMDD")&gt;VLOOKUP(R2998,SpeciesValidation!D:W,18,FALSE),TEXT(A2998,"MMDD")&lt;VLOOKUP(R2998,SpeciesValidation!D:W,19,FALSE))),"Date outside expected range for this species",""),"")))</f>
        <v/>
      </c>
      <c r="M2998" s="127" t="str">
        <f>IF(LEN(E2998&amp;"")&gt;0,IF(ISERROR(VLOOKUP(R2998,SpeciesValidation!D:I,6,FALSE)),"",VLOOKUP(R2998,SpeciesValidation!D:I,6,FALSE)),"")</f>
        <v/>
      </c>
      <c r="Q2998" s="36" t="str">
        <f>IF(LEN(E2998&amp;"")&gt;0,IF(ISERROR(VLOOKUP(E2998,SpeciesValidation!B:G,2,FALSE)=TRUE),"",VLOOKUP(E2998,SpeciesValidation!B:G,2,FALSE)),"")</f>
        <v/>
      </c>
      <c r="R2998" s="36" t="str">
        <f>IF(LEN(E2998&amp;"")&gt;0,IF(ISERROR(VLOOKUP(E2998,SpeciesLookup!B:G,4,FALSE)=TRUE),"",VLOOKUP(E2998,SpeciesLookup!B:G,4,FALSE)),"")</f>
        <v/>
      </c>
    </row>
    <row r="2999" spans="1:18" ht="13.2" x14ac:dyDescent="0.25">
      <c r="A2999" s="72"/>
      <c r="D2999" s="11"/>
      <c r="G2999" s="128" t="str">
        <f>IF(LEN(E2999&amp;"")&gt;0,IF(ISERROR(VLOOKUP(E2999,SpeciesLookup!B:G,6,FALSE)=TRUE),"",VLOOKUP(E2999,SpeciesLookup!B:G,6,FALSE)),"")</f>
        <v/>
      </c>
      <c r="H2999" s="128" t="str">
        <f>IF(LEN(E2999&amp;"")&gt;0,IF(ISERROR(VLOOKUP(E2999,SpeciesLookup!B:G,5,FALSE)=TRUE),"",VLOOKUP(E2999,SpeciesLookup!B:G,5,FALSE)),"")</f>
        <v/>
      </c>
      <c r="I2999" s="11"/>
      <c r="J2999" s="73"/>
      <c r="K2999" s="11"/>
      <c r="L2999" s="127" t="str">
        <f>TRIM(IF(ISERROR(VLOOKUP(R2999,SpeciesValidation!D:T,IF(ISNA(VLOOKUP(J2999,Validation!B$2:C$15,2,FALSE)),FALSE,VLOOKUP(J2999,Validation!B$2:C$15,2,FALSE)))),IF(LEN(E2999&amp;"")&gt;0,"",""),VLOOKUP(R2999,SpeciesValidation!D:T,VLOOKUP(J2999,Validation!B$2:C$15,2,FALSE),FALSE)) &amp; " " &amp; IF(ISERROR(IF(LEFT(J2999,1)="A",IF(IF(VLOOKUP(R2999,SpeciesValidation!D:W,20,FALSE)=FALSE,OR(TEXT(A2999,"MMDD")&lt;VLOOKUP(R2999,SpeciesValidation!D:W,18,FALSE),TEXT(A2999,"MMDD")&gt;VLOOKUP(R2999,SpeciesValidation!D:W,19,FALSE)),IF(TEXT(A2999,"MMDD")&lt;"0701",TEXT(A2999,"MMDD")&gt;VLOOKUP(R2999,SpeciesValidation!D:W,18,FALSE),TEXT(A2999,"MMDD")&lt;VLOOKUP(R2999,SpeciesValidation!D:W,19,FALSE))),"Date outside expected range for this species",""),"")),"",IF(LEFT(J2999,1)="A",IF(IF(VLOOKUP(R2999,SpeciesValidation!D:W,20,FALSE)=FALSE,OR(TEXT(A2999,"MMDD")&lt;VLOOKUP(R2999,SpeciesValidation!D:W,18,FALSE),TEXT(A2999,"MMDD")&gt;VLOOKUP(R2999,SpeciesValidation!D:W,19,FALSE)),IF(TEXT(A2999,"MMDD")&lt;"0701",TEXT(A2999,"MMDD")&gt;VLOOKUP(R2999,SpeciesValidation!D:W,18,FALSE),TEXT(A2999,"MMDD")&lt;VLOOKUP(R2999,SpeciesValidation!D:W,19,FALSE))),"Date outside expected range for this species",""),"")))</f>
        <v/>
      </c>
      <c r="M2999" s="127" t="str">
        <f>IF(LEN(E2999&amp;"")&gt;0,IF(ISERROR(VLOOKUP(R2999,SpeciesValidation!D:I,6,FALSE)),"",VLOOKUP(R2999,SpeciesValidation!D:I,6,FALSE)),"")</f>
        <v/>
      </c>
      <c r="Q2999" s="36" t="str">
        <f>IF(LEN(E2999&amp;"")&gt;0,IF(ISERROR(VLOOKUP(E2999,SpeciesValidation!B:G,2,FALSE)=TRUE),"",VLOOKUP(E2999,SpeciesValidation!B:G,2,FALSE)),"")</f>
        <v/>
      </c>
      <c r="R2999" s="36" t="str">
        <f>IF(LEN(E2999&amp;"")&gt;0,IF(ISERROR(VLOOKUP(E2999,SpeciesLookup!B:G,4,FALSE)=TRUE),"",VLOOKUP(E2999,SpeciesLookup!B:G,4,FALSE)),"")</f>
        <v/>
      </c>
    </row>
    <row r="3000" spans="1:18" ht="13.2" x14ac:dyDescent="0.25">
      <c r="A3000" s="72"/>
      <c r="D3000" s="11"/>
      <c r="G3000" s="128" t="str">
        <f>IF(LEN(E3000&amp;"")&gt;0,IF(ISERROR(VLOOKUP(E3000,SpeciesLookup!B:G,6,FALSE)=TRUE),"",VLOOKUP(E3000,SpeciesLookup!B:G,6,FALSE)),"")</f>
        <v/>
      </c>
      <c r="H3000" s="128" t="str">
        <f>IF(LEN(E3000&amp;"")&gt;0,IF(ISERROR(VLOOKUP(E3000,SpeciesLookup!B:G,5,FALSE)=TRUE),"",VLOOKUP(E3000,SpeciesLookup!B:G,5,FALSE)),"")</f>
        <v/>
      </c>
      <c r="I3000" s="11"/>
      <c r="J3000" s="73"/>
      <c r="K3000" s="11"/>
      <c r="L3000" s="127" t="str">
        <f>TRIM(IF(ISERROR(VLOOKUP(R3000,SpeciesValidation!D:T,IF(ISNA(VLOOKUP(J3000,Validation!B$2:C$15,2,FALSE)),FALSE,VLOOKUP(J3000,Validation!B$2:C$15,2,FALSE)))),IF(LEN(E3000&amp;"")&gt;0,"",""),VLOOKUP(R3000,SpeciesValidation!D:T,VLOOKUP(J3000,Validation!B$2:C$15,2,FALSE),FALSE)) &amp; " " &amp; IF(ISERROR(IF(LEFT(J3000,1)="A",IF(IF(VLOOKUP(R3000,SpeciesValidation!D:W,20,FALSE)=FALSE,OR(TEXT(A3000,"MMDD")&lt;VLOOKUP(R3000,SpeciesValidation!D:W,18,FALSE),TEXT(A3000,"MMDD")&gt;VLOOKUP(R3000,SpeciesValidation!D:W,19,FALSE)),IF(TEXT(A3000,"MMDD")&lt;"0701",TEXT(A3000,"MMDD")&gt;VLOOKUP(R3000,SpeciesValidation!D:W,18,FALSE),TEXT(A3000,"MMDD")&lt;VLOOKUP(R3000,SpeciesValidation!D:W,19,FALSE))),"Date outside expected range for this species",""),"")),"",IF(LEFT(J3000,1)="A",IF(IF(VLOOKUP(R3000,SpeciesValidation!D:W,20,FALSE)=FALSE,OR(TEXT(A3000,"MMDD")&lt;VLOOKUP(R3000,SpeciesValidation!D:W,18,FALSE),TEXT(A3000,"MMDD")&gt;VLOOKUP(R3000,SpeciesValidation!D:W,19,FALSE)),IF(TEXT(A3000,"MMDD")&lt;"0701",TEXT(A3000,"MMDD")&gt;VLOOKUP(R3000,SpeciesValidation!D:W,18,FALSE),TEXT(A3000,"MMDD")&lt;VLOOKUP(R3000,SpeciesValidation!D:W,19,FALSE))),"Date outside expected range for this species",""),"")))</f>
        <v/>
      </c>
      <c r="M3000" s="127" t="str">
        <f>IF(LEN(E3000&amp;"")&gt;0,IF(ISERROR(VLOOKUP(R3000,SpeciesValidation!D:I,6,FALSE)),"",VLOOKUP(R3000,SpeciesValidation!D:I,6,FALSE)),"")</f>
        <v/>
      </c>
      <c r="Q3000" s="36" t="str">
        <f>IF(LEN(E3000&amp;"")&gt;0,IF(ISERROR(VLOOKUP(E3000,SpeciesValidation!B:G,2,FALSE)=TRUE),"",VLOOKUP(E3000,SpeciesValidation!B:G,2,FALSE)),"")</f>
        <v/>
      </c>
      <c r="R3000" s="36" t="str">
        <f>IF(LEN(E3000&amp;"")&gt;0,IF(ISERROR(VLOOKUP(E3000,SpeciesLookup!B:G,4,FALSE)=TRUE),"",VLOOKUP(E3000,SpeciesLookup!B:G,4,FALSE)),"")</f>
        <v/>
      </c>
    </row>
    <row r="3001" spans="1:18" ht="13.2" x14ac:dyDescent="0.25">
      <c r="A3001" s="72"/>
      <c r="D3001" s="11"/>
      <c r="G3001" s="128" t="str">
        <f>IF(LEN(E3001&amp;"")&gt;0,IF(ISERROR(VLOOKUP(E3001,SpeciesLookup!B:G,6,FALSE)=TRUE),"",VLOOKUP(E3001,SpeciesLookup!B:G,6,FALSE)),"")</f>
        <v/>
      </c>
      <c r="H3001" s="128" t="str">
        <f>IF(LEN(E3001&amp;"")&gt;0,IF(ISERROR(VLOOKUP(E3001,SpeciesLookup!B:G,5,FALSE)=TRUE),"",VLOOKUP(E3001,SpeciesLookup!B:G,5,FALSE)),"")</f>
        <v/>
      </c>
      <c r="I3001" s="11"/>
      <c r="J3001" s="73"/>
      <c r="K3001" s="11"/>
      <c r="L3001" s="127" t="str">
        <f>TRIM(IF(ISERROR(VLOOKUP(R3001,SpeciesValidation!D:T,IF(ISNA(VLOOKUP(J3001,Validation!B$2:C$15,2,FALSE)),FALSE,VLOOKUP(J3001,Validation!B$2:C$15,2,FALSE)))),IF(LEN(E3001&amp;"")&gt;0,"",""),VLOOKUP(R3001,SpeciesValidation!D:T,VLOOKUP(J3001,Validation!B$2:C$15,2,FALSE),FALSE)) &amp; " " &amp; IF(ISERROR(IF(LEFT(J3001,1)="A",IF(IF(VLOOKUP(R3001,SpeciesValidation!D:W,20,FALSE)=FALSE,OR(TEXT(A3001,"MMDD")&lt;VLOOKUP(R3001,SpeciesValidation!D:W,18,FALSE),TEXT(A3001,"MMDD")&gt;VLOOKUP(R3001,SpeciesValidation!D:W,19,FALSE)),IF(TEXT(A3001,"MMDD")&lt;"0701",TEXT(A3001,"MMDD")&gt;VLOOKUP(R3001,SpeciesValidation!D:W,18,FALSE),TEXT(A3001,"MMDD")&lt;VLOOKUP(R3001,SpeciesValidation!D:W,19,FALSE))),"Date outside expected range for this species",""),"")),"",IF(LEFT(J3001,1)="A",IF(IF(VLOOKUP(R3001,SpeciesValidation!D:W,20,FALSE)=FALSE,OR(TEXT(A3001,"MMDD")&lt;VLOOKUP(R3001,SpeciesValidation!D:W,18,FALSE),TEXT(A3001,"MMDD")&gt;VLOOKUP(R3001,SpeciesValidation!D:W,19,FALSE)),IF(TEXT(A3001,"MMDD")&lt;"0701",TEXT(A3001,"MMDD")&gt;VLOOKUP(R3001,SpeciesValidation!D:W,18,FALSE),TEXT(A3001,"MMDD")&lt;VLOOKUP(R3001,SpeciesValidation!D:W,19,FALSE))),"Date outside expected range for this species",""),"")))</f>
        <v/>
      </c>
      <c r="M3001" s="127" t="str">
        <f>IF(LEN(E3001&amp;"")&gt;0,IF(ISERROR(VLOOKUP(R3001,SpeciesValidation!D:I,6,FALSE)),"",VLOOKUP(R3001,SpeciesValidation!D:I,6,FALSE)),"")</f>
        <v/>
      </c>
      <c r="Q3001" s="36" t="str">
        <f>IF(LEN(E3001&amp;"")&gt;0,IF(ISERROR(VLOOKUP(E3001,SpeciesValidation!B:G,2,FALSE)=TRUE),"",VLOOKUP(E3001,SpeciesValidation!B:G,2,FALSE)),"")</f>
        <v/>
      </c>
      <c r="R3001" s="36" t="str">
        <f>IF(LEN(E3001&amp;"")&gt;0,IF(ISERROR(VLOOKUP(E3001,SpeciesLookup!B:G,4,FALSE)=TRUE),"",VLOOKUP(E3001,SpeciesLookup!B:G,4,FALSE)),"")</f>
        <v/>
      </c>
    </row>
    <row r="3002" spans="1:18" ht="13.2" x14ac:dyDescent="0.25">
      <c r="A3002" s="72"/>
      <c r="D3002" s="11"/>
      <c r="G3002" s="128" t="str">
        <f>IF(LEN(E3002&amp;"")&gt;0,IF(ISERROR(VLOOKUP(E3002,SpeciesLookup!B:G,6,FALSE)=TRUE),"",VLOOKUP(E3002,SpeciesLookup!B:G,6,FALSE)),"")</f>
        <v/>
      </c>
      <c r="H3002" s="128" t="str">
        <f>IF(LEN(E3002&amp;"")&gt;0,IF(ISERROR(VLOOKUP(E3002,SpeciesLookup!B:G,5,FALSE)=TRUE),"",VLOOKUP(E3002,SpeciesLookup!B:G,5,FALSE)),"")</f>
        <v/>
      </c>
      <c r="I3002" s="11"/>
      <c r="J3002" s="73"/>
      <c r="K3002" s="11"/>
      <c r="L3002" s="127" t="str">
        <f>TRIM(IF(ISERROR(VLOOKUP(R3002,SpeciesValidation!D:T,IF(ISNA(VLOOKUP(J3002,Validation!B$2:C$15,2,FALSE)),FALSE,VLOOKUP(J3002,Validation!B$2:C$15,2,FALSE)))),IF(LEN(E3002&amp;"")&gt;0,"",""),VLOOKUP(R3002,SpeciesValidation!D:T,VLOOKUP(J3002,Validation!B$2:C$15,2,FALSE),FALSE)) &amp; " " &amp; IF(ISERROR(IF(LEFT(J3002,1)="A",IF(IF(VLOOKUP(R3002,SpeciesValidation!D:W,20,FALSE)=FALSE,OR(TEXT(A3002,"MMDD")&lt;VLOOKUP(R3002,SpeciesValidation!D:W,18,FALSE),TEXT(A3002,"MMDD")&gt;VLOOKUP(R3002,SpeciesValidation!D:W,19,FALSE)),IF(TEXT(A3002,"MMDD")&lt;"0701",TEXT(A3002,"MMDD")&gt;VLOOKUP(R3002,SpeciesValidation!D:W,18,FALSE),TEXT(A3002,"MMDD")&lt;VLOOKUP(R3002,SpeciesValidation!D:W,19,FALSE))),"Date outside expected range for this species",""),"")),"",IF(LEFT(J3002,1)="A",IF(IF(VLOOKUP(R3002,SpeciesValidation!D:W,20,FALSE)=FALSE,OR(TEXT(A3002,"MMDD")&lt;VLOOKUP(R3002,SpeciesValidation!D:W,18,FALSE),TEXT(A3002,"MMDD")&gt;VLOOKUP(R3002,SpeciesValidation!D:W,19,FALSE)),IF(TEXT(A3002,"MMDD")&lt;"0701",TEXT(A3002,"MMDD")&gt;VLOOKUP(R3002,SpeciesValidation!D:W,18,FALSE),TEXT(A3002,"MMDD")&lt;VLOOKUP(R3002,SpeciesValidation!D:W,19,FALSE))),"Date outside expected range for this species",""),"")))</f>
        <v/>
      </c>
      <c r="M3002" s="127" t="str">
        <f>IF(LEN(E3002&amp;"")&gt;0,IF(ISERROR(VLOOKUP(R3002,SpeciesValidation!D:I,6,FALSE)),"",VLOOKUP(R3002,SpeciesValidation!D:I,6,FALSE)),"")</f>
        <v/>
      </c>
      <c r="Q3002" s="36" t="str">
        <f>IF(LEN(E3002&amp;"")&gt;0,IF(ISERROR(VLOOKUP(E3002,SpeciesValidation!B:G,2,FALSE)=TRUE),"",VLOOKUP(E3002,SpeciesValidation!B:G,2,FALSE)),"")</f>
        <v/>
      </c>
      <c r="R3002" s="36" t="str">
        <f>IF(LEN(E3002&amp;"")&gt;0,IF(ISERROR(VLOOKUP(E3002,SpeciesLookup!B:G,4,FALSE)=TRUE),"",VLOOKUP(E3002,SpeciesLookup!B:G,4,FALSE)),"")</f>
        <v/>
      </c>
    </row>
    <row r="3003" spans="1:18" ht="13.2" x14ac:dyDescent="0.25">
      <c r="A3003" s="72"/>
      <c r="D3003" s="11"/>
      <c r="G3003" s="128" t="str">
        <f>IF(LEN(E3003&amp;"")&gt;0,IF(ISERROR(VLOOKUP(E3003,SpeciesLookup!B:G,6,FALSE)=TRUE),"",VLOOKUP(E3003,SpeciesLookup!B:G,6,FALSE)),"")</f>
        <v/>
      </c>
      <c r="H3003" s="128" t="str">
        <f>IF(LEN(E3003&amp;"")&gt;0,IF(ISERROR(VLOOKUP(E3003,SpeciesLookup!B:G,5,FALSE)=TRUE),"",VLOOKUP(E3003,SpeciesLookup!B:G,5,FALSE)),"")</f>
        <v/>
      </c>
      <c r="I3003" s="11"/>
      <c r="J3003" s="73"/>
      <c r="K3003" s="11"/>
      <c r="L3003" s="127" t="str">
        <f>TRIM(IF(ISERROR(VLOOKUP(R3003,SpeciesValidation!D:T,IF(ISNA(VLOOKUP(J3003,Validation!B$2:C$15,2,FALSE)),FALSE,VLOOKUP(J3003,Validation!B$2:C$15,2,FALSE)))),IF(LEN(E3003&amp;"")&gt;0,"",""),VLOOKUP(R3003,SpeciesValidation!D:T,VLOOKUP(J3003,Validation!B$2:C$15,2,FALSE),FALSE)) &amp; " " &amp; IF(ISERROR(IF(LEFT(J3003,1)="A",IF(IF(VLOOKUP(R3003,SpeciesValidation!D:W,20,FALSE)=FALSE,OR(TEXT(A3003,"MMDD")&lt;VLOOKUP(R3003,SpeciesValidation!D:W,18,FALSE),TEXT(A3003,"MMDD")&gt;VLOOKUP(R3003,SpeciesValidation!D:W,19,FALSE)),IF(TEXT(A3003,"MMDD")&lt;"0701",TEXT(A3003,"MMDD")&gt;VLOOKUP(R3003,SpeciesValidation!D:W,18,FALSE),TEXT(A3003,"MMDD")&lt;VLOOKUP(R3003,SpeciesValidation!D:W,19,FALSE))),"Date outside expected range for this species",""),"")),"",IF(LEFT(J3003,1)="A",IF(IF(VLOOKUP(R3003,SpeciesValidation!D:W,20,FALSE)=FALSE,OR(TEXT(A3003,"MMDD")&lt;VLOOKUP(R3003,SpeciesValidation!D:W,18,FALSE),TEXT(A3003,"MMDD")&gt;VLOOKUP(R3003,SpeciesValidation!D:W,19,FALSE)),IF(TEXT(A3003,"MMDD")&lt;"0701",TEXT(A3003,"MMDD")&gt;VLOOKUP(R3003,SpeciesValidation!D:W,18,FALSE),TEXT(A3003,"MMDD")&lt;VLOOKUP(R3003,SpeciesValidation!D:W,19,FALSE))),"Date outside expected range for this species",""),"")))</f>
        <v/>
      </c>
      <c r="M3003" s="127" t="str">
        <f>IF(LEN(E3003&amp;"")&gt;0,IF(ISERROR(VLOOKUP(R3003,SpeciesValidation!D:I,6,FALSE)),"",VLOOKUP(R3003,SpeciesValidation!D:I,6,FALSE)),"")</f>
        <v/>
      </c>
      <c r="Q3003" s="36" t="str">
        <f>IF(LEN(E3003&amp;"")&gt;0,IF(ISERROR(VLOOKUP(E3003,SpeciesValidation!B:G,2,FALSE)=TRUE),"",VLOOKUP(E3003,SpeciesValidation!B:G,2,FALSE)),"")</f>
        <v/>
      </c>
      <c r="R3003" s="36" t="str">
        <f>IF(LEN(E3003&amp;"")&gt;0,IF(ISERROR(VLOOKUP(E3003,SpeciesLookup!B:G,4,FALSE)=TRUE),"",VLOOKUP(E3003,SpeciesLookup!B:G,4,FALSE)),"")</f>
        <v/>
      </c>
    </row>
    <row r="3004" spans="1:18" ht="13.2" x14ac:dyDescent="0.25">
      <c r="A3004" s="72"/>
      <c r="D3004" s="11"/>
      <c r="G3004" s="128" t="str">
        <f>IF(LEN(E3004&amp;"")&gt;0,IF(ISERROR(VLOOKUP(E3004,SpeciesLookup!B:G,6,FALSE)=TRUE),"",VLOOKUP(E3004,SpeciesLookup!B:G,6,FALSE)),"")</f>
        <v/>
      </c>
      <c r="H3004" s="128" t="str">
        <f>IF(LEN(E3004&amp;"")&gt;0,IF(ISERROR(VLOOKUP(E3004,SpeciesLookup!B:G,5,FALSE)=TRUE),"",VLOOKUP(E3004,SpeciesLookup!B:G,5,FALSE)),"")</f>
        <v/>
      </c>
      <c r="I3004" s="11"/>
      <c r="J3004" s="73"/>
      <c r="K3004" s="11"/>
      <c r="L3004" s="127" t="str">
        <f>TRIM(IF(ISERROR(VLOOKUP(R3004,SpeciesValidation!D:T,IF(ISNA(VLOOKUP(J3004,Validation!B$2:C$15,2,FALSE)),FALSE,VLOOKUP(J3004,Validation!B$2:C$15,2,FALSE)))),IF(LEN(E3004&amp;"")&gt;0,"",""),VLOOKUP(R3004,SpeciesValidation!D:T,VLOOKUP(J3004,Validation!B$2:C$15,2,FALSE),FALSE)) &amp; " " &amp; IF(ISERROR(IF(LEFT(J3004,1)="A",IF(IF(VLOOKUP(R3004,SpeciesValidation!D:W,20,FALSE)=FALSE,OR(TEXT(A3004,"MMDD")&lt;VLOOKUP(R3004,SpeciesValidation!D:W,18,FALSE),TEXT(A3004,"MMDD")&gt;VLOOKUP(R3004,SpeciesValidation!D:W,19,FALSE)),IF(TEXT(A3004,"MMDD")&lt;"0701",TEXT(A3004,"MMDD")&gt;VLOOKUP(R3004,SpeciesValidation!D:W,18,FALSE),TEXT(A3004,"MMDD")&lt;VLOOKUP(R3004,SpeciesValidation!D:W,19,FALSE))),"Date outside expected range for this species",""),"")),"",IF(LEFT(J3004,1)="A",IF(IF(VLOOKUP(R3004,SpeciesValidation!D:W,20,FALSE)=FALSE,OR(TEXT(A3004,"MMDD")&lt;VLOOKUP(R3004,SpeciesValidation!D:W,18,FALSE),TEXT(A3004,"MMDD")&gt;VLOOKUP(R3004,SpeciesValidation!D:W,19,FALSE)),IF(TEXT(A3004,"MMDD")&lt;"0701",TEXT(A3004,"MMDD")&gt;VLOOKUP(R3004,SpeciesValidation!D:W,18,FALSE),TEXT(A3004,"MMDD")&lt;VLOOKUP(R3004,SpeciesValidation!D:W,19,FALSE))),"Date outside expected range for this species",""),"")))</f>
        <v/>
      </c>
      <c r="M3004" s="127" t="str">
        <f>IF(LEN(E3004&amp;"")&gt;0,IF(ISERROR(VLOOKUP(R3004,SpeciesValidation!D:I,6,FALSE)),"",VLOOKUP(R3004,SpeciesValidation!D:I,6,FALSE)),"")</f>
        <v/>
      </c>
      <c r="Q3004" s="36" t="str">
        <f>IF(LEN(E3004&amp;"")&gt;0,IF(ISERROR(VLOOKUP(E3004,SpeciesValidation!B:G,2,FALSE)=TRUE),"",VLOOKUP(E3004,SpeciesValidation!B:G,2,FALSE)),"")</f>
        <v/>
      </c>
      <c r="R3004" s="36" t="str">
        <f>IF(LEN(E3004&amp;"")&gt;0,IF(ISERROR(VLOOKUP(E3004,SpeciesLookup!B:G,4,FALSE)=TRUE),"",VLOOKUP(E3004,SpeciesLookup!B:G,4,FALSE)),"")</f>
        <v/>
      </c>
    </row>
    <row r="3005" spans="1:18" ht="13.2" x14ac:dyDescent="0.25">
      <c r="A3005" s="72"/>
      <c r="D3005" s="11"/>
      <c r="G3005" s="128" t="str">
        <f>IF(LEN(E3005&amp;"")&gt;0,IF(ISERROR(VLOOKUP(E3005,SpeciesLookup!B:G,6,FALSE)=TRUE),"",VLOOKUP(E3005,SpeciesLookup!B:G,6,FALSE)),"")</f>
        <v/>
      </c>
      <c r="H3005" s="128" t="str">
        <f>IF(LEN(E3005&amp;"")&gt;0,IF(ISERROR(VLOOKUP(E3005,SpeciesLookup!B:G,5,FALSE)=TRUE),"",VLOOKUP(E3005,SpeciesLookup!B:G,5,FALSE)),"")</f>
        <v/>
      </c>
      <c r="I3005" s="11"/>
      <c r="J3005" s="73"/>
      <c r="K3005" s="11"/>
      <c r="L3005" s="127" t="str">
        <f>TRIM(IF(ISERROR(VLOOKUP(R3005,SpeciesValidation!D:T,IF(ISNA(VLOOKUP(J3005,Validation!B$2:C$15,2,FALSE)),FALSE,VLOOKUP(J3005,Validation!B$2:C$15,2,FALSE)))),IF(LEN(E3005&amp;"")&gt;0,"",""),VLOOKUP(R3005,SpeciesValidation!D:T,VLOOKUP(J3005,Validation!B$2:C$15,2,FALSE),FALSE)) &amp; " " &amp; IF(ISERROR(IF(LEFT(J3005,1)="A",IF(IF(VLOOKUP(R3005,SpeciesValidation!D:W,20,FALSE)=FALSE,OR(TEXT(A3005,"MMDD")&lt;VLOOKUP(R3005,SpeciesValidation!D:W,18,FALSE),TEXT(A3005,"MMDD")&gt;VLOOKUP(R3005,SpeciesValidation!D:W,19,FALSE)),IF(TEXT(A3005,"MMDD")&lt;"0701",TEXT(A3005,"MMDD")&gt;VLOOKUP(R3005,SpeciesValidation!D:W,18,FALSE),TEXT(A3005,"MMDD")&lt;VLOOKUP(R3005,SpeciesValidation!D:W,19,FALSE))),"Date outside expected range for this species",""),"")),"",IF(LEFT(J3005,1)="A",IF(IF(VLOOKUP(R3005,SpeciesValidation!D:W,20,FALSE)=FALSE,OR(TEXT(A3005,"MMDD")&lt;VLOOKUP(R3005,SpeciesValidation!D:W,18,FALSE),TEXT(A3005,"MMDD")&gt;VLOOKUP(R3005,SpeciesValidation!D:W,19,FALSE)),IF(TEXT(A3005,"MMDD")&lt;"0701",TEXT(A3005,"MMDD")&gt;VLOOKUP(R3005,SpeciesValidation!D:W,18,FALSE),TEXT(A3005,"MMDD")&lt;VLOOKUP(R3005,SpeciesValidation!D:W,19,FALSE))),"Date outside expected range for this species",""),"")))</f>
        <v/>
      </c>
      <c r="M3005" s="127" t="str">
        <f>IF(LEN(E3005&amp;"")&gt;0,IF(ISERROR(VLOOKUP(R3005,SpeciesValidation!D:I,6,FALSE)),"",VLOOKUP(R3005,SpeciesValidation!D:I,6,FALSE)),"")</f>
        <v/>
      </c>
      <c r="Q3005" s="36" t="str">
        <f>IF(LEN(E3005&amp;"")&gt;0,IF(ISERROR(VLOOKUP(E3005,SpeciesValidation!B:G,2,FALSE)=TRUE),"",VLOOKUP(E3005,SpeciesValidation!B:G,2,FALSE)),"")</f>
        <v/>
      </c>
      <c r="R3005" s="36" t="str">
        <f>IF(LEN(E3005&amp;"")&gt;0,IF(ISERROR(VLOOKUP(E3005,SpeciesLookup!B:G,4,FALSE)=TRUE),"",VLOOKUP(E3005,SpeciesLookup!B:G,4,FALSE)),"")</f>
        <v/>
      </c>
    </row>
    <row r="3006" spans="1:18" ht="13.2" x14ac:dyDescent="0.25">
      <c r="A3006" s="72"/>
      <c r="D3006" s="11"/>
      <c r="G3006" s="128" t="str">
        <f>IF(LEN(E3006&amp;"")&gt;0,IF(ISERROR(VLOOKUP(E3006,SpeciesLookup!B:G,6,FALSE)=TRUE),"",VLOOKUP(E3006,SpeciesLookup!B:G,6,FALSE)),"")</f>
        <v/>
      </c>
      <c r="H3006" s="128" t="str">
        <f>IF(LEN(E3006&amp;"")&gt;0,IF(ISERROR(VLOOKUP(E3006,SpeciesLookup!B:G,5,FALSE)=TRUE),"",VLOOKUP(E3006,SpeciesLookup!B:G,5,FALSE)),"")</f>
        <v/>
      </c>
      <c r="I3006" s="11"/>
      <c r="J3006" s="73"/>
      <c r="K3006" s="11"/>
      <c r="L3006" s="127" t="str">
        <f>TRIM(IF(ISERROR(VLOOKUP(R3006,SpeciesValidation!D:T,IF(ISNA(VLOOKUP(J3006,Validation!B$2:C$15,2,FALSE)),FALSE,VLOOKUP(J3006,Validation!B$2:C$15,2,FALSE)))),IF(LEN(E3006&amp;"")&gt;0,"",""),VLOOKUP(R3006,SpeciesValidation!D:T,VLOOKUP(J3006,Validation!B$2:C$15,2,FALSE),FALSE)) &amp; " " &amp; IF(ISERROR(IF(LEFT(J3006,1)="A",IF(IF(VLOOKUP(R3006,SpeciesValidation!D:W,20,FALSE)=FALSE,OR(TEXT(A3006,"MMDD")&lt;VLOOKUP(R3006,SpeciesValidation!D:W,18,FALSE),TEXT(A3006,"MMDD")&gt;VLOOKUP(R3006,SpeciesValidation!D:W,19,FALSE)),IF(TEXT(A3006,"MMDD")&lt;"0701",TEXT(A3006,"MMDD")&gt;VLOOKUP(R3006,SpeciesValidation!D:W,18,FALSE),TEXT(A3006,"MMDD")&lt;VLOOKUP(R3006,SpeciesValidation!D:W,19,FALSE))),"Date outside expected range for this species",""),"")),"",IF(LEFT(J3006,1)="A",IF(IF(VLOOKUP(R3006,SpeciesValidation!D:W,20,FALSE)=FALSE,OR(TEXT(A3006,"MMDD")&lt;VLOOKUP(R3006,SpeciesValidation!D:W,18,FALSE),TEXT(A3006,"MMDD")&gt;VLOOKUP(R3006,SpeciesValidation!D:W,19,FALSE)),IF(TEXT(A3006,"MMDD")&lt;"0701",TEXT(A3006,"MMDD")&gt;VLOOKUP(R3006,SpeciesValidation!D:W,18,FALSE),TEXT(A3006,"MMDD")&lt;VLOOKUP(R3006,SpeciesValidation!D:W,19,FALSE))),"Date outside expected range for this species",""),"")))</f>
        <v/>
      </c>
      <c r="M3006" s="127" t="str">
        <f>IF(LEN(E3006&amp;"")&gt;0,IF(ISERROR(VLOOKUP(R3006,SpeciesValidation!D:I,6,FALSE)),"",VLOOKUP(R3006,SpeciesValidation!D:I,6,FALSE)),"")</f>
        <v/>
      </c>
      <c r="Q3006" s="36" t="str">
        <f>IF(LEN(E3006&amp;"")&gt;0,IF(ISERROR(VLOOKUP(E3006,SpeciesValidation!B:G,2,FALSE)=TRUE),"",VLOOKUP(E3006,SpeciesValidation!B:G,2,FALSE)),"")</f>
        <v/>
      </c>
      <c r="R3006" s="36" t="str">
        <f>IF(LEN(E3006&amp;"")&gt;0,IF(ISERROR(VLOOKUP(E3006,SpeciesLookup!B:G,4,FALSE)=TRUE),"",VLOOKUP(E3006,SpeciesLookup!B:G,4,FALSE)),"")</f>
        <v/>
      </c>
    </row>
    <row r="3007" spans="1:18" ht="13.2" x14ac:dyDescent="0.25">
      <c r="A3007" s="72"/>
      <c r="D3007" s="11"/>
      <c r="G3007" s="128" t="str">
        <f>IF(LEN(E3007&amp;"")&gt;0,IF(ISERROR(VLOOKUP(E3007,SpeciesLookup!B:G,6,FALSE)=TRUE),"",VLOOKUP(E3007,SpeciesLookup!B:G,6,FALSE)),"")</f>
        <v/>
      </c>
      <c r="H3007" s="128" t="str">
        <f>IF(LEN(E3007&amp;"")&gt;0,IF(ISERROR(VLOOKUP(E3007,SpeciesLookup!B:G,5,FALSE)=TRUE),"",VLOOKUP(E3007,SpeciesLookup!B:G,5,FALSE)),"")</f>
        <v/>
      </c>
      <c r="I3007" s="11"/>
      <c r="J3007" s="73"/>
      <c r="K3007" s="11"/>
      <c r="L3007" s="127" t="str">
        <f>TRIM(IF(ISERROR(VLOOKUP(R3007,SpeciesValidation!D:T,IF(ISNA(VLOOKUP(J3007,Validation!B$2:C$15,2,FALSE)),FALSE,VLOOKUP(J3007,Validation!B$2:C$15,2,FALSE)))),IF(LEN(E3007&amp;"")&gt;0,"",""),VLOOKUP(R3007,SpeciesValidation!D:T,VLOOKUP(J3007,Validation!B$2:C$15,2,FALSE),FALSE)) &amp; " " &amp; IF(ISERROR(IF(LEFT(J3007,1)="A",IF(IF(VLOOKUP(R3007,SpeciesValidation!D:W,20,FALSE)=FALSE,OR(TEXT(A3007,"MMDD")&lt;VLOOKUP(R3007,SpeciesValidation!D:W,18,FALSE),TEXT(A3007,"MMDD")&gt;VLOOKUP(R3007,SpeciesValidation!D:W,19,FALSE)),IF(TEXT(A3007,"MMDD")&lt;"0701",TEXT(A3007,"MMDD")&gt;VLOOKUP(R3007,SpeciesValidation!D:W,18,FALSE),TEXT(A3007,"MMDD")&lt;VLOOKUP(R3007,SpeciesValidation!D:W,19,FALSE))),"Date outside expected range for this species",""),"")),"",IF(LEFT(J3007,1)="A",IF(IF(VLOOKUP(R3007,SpeciesValidation!D:W,20,FALSE)=FALSE,OR(TEXT(A3007,"MMDD")&lt;VLOOKUP(R3007,SpeciesValidation!D:W,18,FALSE),TEXT(A3007,"MMDD")&gt;VLOOKUP(R3007,SpeciesValidation!D:W,19,FALSE)),IF(TEXT(A3007,"MMDD")&lt;"0701",TEXT(A3007,"MMDD")&gt;VLOOKUP(R3007,SpeciesValidation!D:W,18,FALSE),TEXT(A3007,"MMDD")&lt;VLOOKUP(R3007,SpeciesValidation!D:W,19,FALSE))),"Date outside expected range for this species",""),"")))</f>
        <v/>
      </c>
      <c r="M3007" s="127" t="str">
        <f>IF(LEN(E3007&amp;"")&gt;0,IF(ISERROR(VLOOKUP(R3007,SpeciesValidation!D:I,6,FALSE)),"",VLOOKUP(R3007,SpeciesValidation!D:I,6,FALSE)),"")</f>
        <v/>
      </c>
      <c r="Q3007" s="36" t="str">
        <f>IF(LEN(E3007&amp;"")&gt;0,IF(ISERROR(VLOOKUP(E3007,SpeciesValidation!B:G,2,FALSE)=TRUE),"",VLOOKUP(E3007,SpeciesValidation!B:G,2,FALSE)),"")</f>
        <v/>
      </c>
      <c r="R3007" s="36" t="str">
        <f>IF(LEN(E3007&amp;"")&gt;0,IF(ISERROR(VLOOKUP(E3007,SpeciesLookup!B:G,4,FALSE)=TRUE),"",VLOOKUP(E3007,SpeciesLookup!B:G,4,FALSE)),"")</f>
        <v/>
      </c>
    </row>
    <row r="3008" spans="1:18" ht="13.2" x14ac:dyDescent="0.25">
      <c r="A3008" s="72"/>
      <c r="D3008" s="11"/>
      <c r="G3008" s="128" t="str">
        <f>IF(LEN(E3008&amp;"")&gt;0,IF(ISERROR(VLOOKUP(E3008,SpeciesLookup!B:G,6,FALSE)=TRUE),"",VLOOKUP(E3008,SpeciesLookup!B:G,6,FALSE)),"")</f>
        <v/>
      </c>
      <c r="H3008" s="128" t="str">
        <f>IF(LEN(E3008&amp;"")&gt;0,IF(ISERROR(VLOOKUP(E3008,SpeciesLookup!B:G,5,FALSE)=TRUE),"",VLOOKUP(E3008,SpeciesLookup!B:G,5,FALSE)),"")</f>
        <v/>
      </c>
      <c r="I3008" s="11"/>
      <c r="J3008" s="73"/>
      <c r="K3008" s="11"/>
      <c r="L3008" s="127" t="str">
        <f>TRIM(IF(ISERROR(VLOOKUP(R3008,SpeciesValidation!D:T,IF(ISNA(VLOOKUP(J3008,Validation!B$2:C$15,2,FALSE)),FALSE,VLOOKUP(J3008,Validation!B$2:C$15,2,FALSE)))),IF(LEN(E3008&amp;"")&gt;0,"",""),VLOOKUP(R3008,SpeciesValidation!D:T,VLOOKUP(J3008,Validation!B$2:C$15,2,FALSE),FALSE)) &amp; " " &amp; IF(ISERROR(IF(LEFT(J3008,1)="A",IF(IF(VLOOKUP(R3008,SpeciesValidation!D:W,20,FALSE)=FALSE,OR(TEXT(A3008,"MMDD")&lt;VLOOKUP(R3008,SpeciesValidation!D:W,18,FALSE),TEXT(A3008,"MMDD")&gt;VLOOKUP(R3008,SpeciesValidation!D:W,19,FALSE)),IF(TEXT(A3008,"MMDD")&lt;"0701",TEXT(A3008,"MMDD")&gt;VLOOKUP(R3008,SpeciesValidation!D:W,18,FALSE),TEXT(A3008,"MMDD")&lt;VLOOKUP(R3008,SpeciesValidation!D:W,19,FALSE))),"Date outside expected range for this species",""),"")),"",IF(LEFT(J3008,1)="A",IF(IF(VLOOKUP(R3008,SpeciesValidation!D:W,20,FALSE)=FALSE,OR(TEXT(A3008,"MMDD")&lt;VLOOKUP(R3008,SpeciesValidation!D:W,18,FALSE),TEXT(A3008,"MMDD")&gt;VLOOKUP(R3008,SpeciesValidation!D:W,19,FALSE)),IF(TEXT(A3008,"MMDD")&lt;"0701",TEXT(A3008,"MMDD")&gt;VLOOKUP(R3008,SpeciesValidation!D:W,18,FALSE),TEXT(A3008,"MMDD")&lt;VLOOKUP(R3008,SpeciesValidation!D:W,19,FALSE))),"Date outside expected range for this species",""),"")))</f>
        <v/>
      </c>
      <c r="M3008" s="127" t="str">
        <f>IF(LEN(E3008&amp;"")&gt;0,IF(ISERROR(VLOOKUP(R3008,SpeciesValidation!D:I,6,FALSE)),"",VLOOKUP(R3008,SpeciesValidation!D:I,6,FALSE)),"")</f>
        <v/>
      </c>
      <c r="Q3008" s="36" t="str">
        <f>IF(LEN(E3008&amp;"")&gt;0,IF(ISERROR(VLOOKUP(E3008,SpeciesValidation!B:G,2,FALSE)=TRUE),"",VLOOKUP(E3008,SpeciesValidation!B:G,2,FALSE)),"")</f>
        <v/>
      </c>
      <c r="R3008" s="36" t="str">
        <f>IF(LEN(E3008&amp;"")&gt;0,IF(ISERROR(VLOOKUP(E3008,SpeciesLookup!B:G,4,FALSE)=TRUE),"",VLOOKUP(E3008,SpeciesLookup!B:G,4,FALSE)),"")</f>
        <v/>
      </c>
    </row>
    <row r="3009" spans="1:18" ht="13.2" x14ac:dyDescent="0.25">
      <c r="A3009" s="72"/>
      <c r="D3009" s="11"/>
      <c r="G3009" s="128" t="str">
        <f>IF(LEN(E3009&amp;"")&gt;0,IF(ISERROR(VLOOKUP(E3009,SpeciesLookup!B:G,6,FALSE)=TRUE),"",VLOOKUP(E3009,SpeciesLookup!B:G,6,FALSE)),"")</f>
        <v/>
      </c>
      <c r="H3009" s="128" t="str">
        <f>IF(LEN(E3009&amp;"")&gt;0,IF(ISERROR(VLOOKUP(E3009,SpeciesLookup!B:G,5,FALSE)=TRUE),"",VLOOKUP(E3009,SpeciesLookup!B:G,5,FALSE)),"")</f>
        <v/>
      </c>
      <c r="I3009" s="11"/>
      <c r="J3009" s="73"/>
      <c r="K3009" s="11"/>
      <c r="L3009" s="127" t="str">
        <f>TRIM(IF(ISERROR(VLOOKUP(R3009,SpeciesValidation!D:T,IF(ISNA(VLOOKUP(J3009,Validation!B$2:C$15,2,FALSE)),FALSE,VLOOKUP(J3009,Validation!B$2:C$15,2,FALSE)))),IF(LEN(E3009&amp;"")&gt;0,"",""),VLOOKUP(R3009,SpeciesValidation!D:T,VLOOKUP(J3009,Validation!B$2:C$15,2,FALSE),FALSE)) &amp; " " &amp; IF(ISERROR(IF(LEFT(J3009,1)="A",IF(IF(VLOOKUP(R3009,SpeciesValidation!D:W,20,FALSE)=FALSE,OR(TEXT(A3009,"MMDD")&lt;VLOOKUP(R3009,SpeciesValidation!D:W,18,FALSE),TEXT(A3009,"MMDD")&gt;VLOOKUP(R3009,SpeciesValidation!D:W,19,FALSE)),IF(TEXT(A3009,"MMDD")&lt;"0701",TEXT(A3009,"MMDD")&gt;VLOOKUP(R3009,SpeciesValidation!D:W,18,FALSE),TEXT(A3009,"MMDD")&lt;VLOOKUP(R3009,SpeciesValidation!D:W,19,FALSE))),"Date outside expected range for this species",""),"")),"",IF(LEFT(J3009,1)="A",IF(IF(VLOOKUP(R3009,SpeciesValidation!D:W,20,FALSE)=FALSE,OR(TEXT(A3009,"MMDD")&lt;VLOOKUP(R3009,SpeciesValidation!D:W,18,FALSE),TEXT(A3009,"MMDD")&gt;VLOOKUP(R3009,SpeciesValidation!D:W,19,FALSE)),IF(TEXT(A3009,"MMDD")&lt;"0701",TEXT(A3009,"MMDD")&gt;VLOOKUP(R3009,SpeciesValidation!D:W,18,FALSE),TEXT(A3009,"MMDD")&lt;VLOOKUP(R3009,SpeciesValidation!D:W,19,FALSE))),"Date outside expected range for this species",""),"")))</f>
        <v/>
      </c>
      <c r="M3009" s="127" t="str">
        <f>IF(LEN(E3009&amp;"")&gt;0,IF(ISERROR(VLOOKUP(R3009,SpeciesValidation!D:I,6,FALSE)),"",VLOOKUP(R3009,SpeciesValidation!D:I,6,FALSE)),"")</f>
        <v/>
      </c>
      <c r="Q3009" s="36" t="str">
        <f>IF(LEN(E3009&amp;"")&gt;0,IF(ISERROR(VLOOKUP(E3009,SpeciesValidation!B:G,2,FALSE)=TRUE),"",VLOOKUP(E3009,SpeciesValidation!B:G,2,FALSE)),"")</f>
        <v/>
      </c>
      <c r="R3009" s="36" t="str">
        <f>IF(LEN(E3009&amp;"")&gt;0,IF(ISERROR(VLOOKUP(E3009,SpeciesLookup!B:G,4,FALSE)=TRUE),"",VLOOKUP(E3009,SpeciesLookup!B:G,4,FALSE)),"")</f>
        <v/>
      </c>
    </row>
    <row r="3010" spans="1:18" ht="13.2" x14ac:dyDescent="0.25">
      <c r="A3010" s="72"/>
      <c r="D3010" s="11"/>
      <c r="G3010" s="128" t="str">
        <f>IF(LEN(E3010&amp;"")&gt;0,IF(ISERROR(VLOOKUP(E3010,SpeciesLookup!B:G,6,FALSE)=TRUE),"",VLOOKUP(E3010,SpeciesLookup!B:G,6,FALSE)),"")</f>
        <v/>
      </c>
      <c r="H3010" s="128" t="str">
        <f>IF(LEN(E3010&amp;"")&gt;0,IF(ISERROR(VLOOKUP(E3010,SpeciesLookup!B:G,5,FALSE)=TRUE),"",VLOOKUP(E3010,SpeciesLookup!B:G,5,FALSE)),"")</f>
        <v/>
      </c>
      <c r="I3010" s="11"/>
      <c r="J3010" s="73"/>
      <c r="K3010" s="11"/>
      <c r="L3010" s="127" t="str">
        <f>TRIM(IF(ISERROR(VLOOKUP(R3010,SpeciesValidation!D:T,IF(ISNA(VLOOKUP(J3010,Validation!B$2:C$15,2,FALSE)),FALSE,VLOOKUP(J3010,Validation!B$2:C$15,2,FALSE)))),IF(LEN(E3010&amp;"")&gt;0,"",""),VLOOKUP(R3010,SpeciesValidation!D:T,VLOOKUP(J3010,Validation!B$2:C$15,2,FALSE),FALSE)) &amp; " " &amp; IF(ISERROR(IF(LEFT(J3010,1)="A",IF(IF(VLOOKUP(R3010,SpeciesValidation!D:W,20,FALSE)=FALSE,OR(TEXT(A3010,"MMDD")&lt;VLOOKUP(R3010,SpeciesValidation!D:W,18,FALSE),TEXT(A3010,"MMDD")&gt;VLOOKUP(R3010,SpeciesValidation!D:W,19,FALSE)),IF(TEXT(A3010,"MMDD")&lt;"0701",TEXT(A3010,"MMDD")&gt;VLOOKUP(R3010,SpeciesValidation!D:W,18,FALSE),TEXT(A3010,"MMDD")&lt;VLOOKUP(R3010,SpeciesValidation!D:W,19,FALSE))),"Date outside expected range for this species",""),"")),"",IF(LEFT(J3010,1)="A",IF(IF(VLOOKUP(R3010,SpeciesValidation!D:W,20,FALSE)=FALSE,OR(TEXT(A3010,"MMDD")&lt;VLOOKUP(R3010,SpeciesValidation!D:W,18,FALSE),TEXT(A3010,"MMDD")&gt;VLOOKUP(R3010,SpeciesValidation!D:W,19,FALSE)),IF(TEXT(A3010,"MMDD")&lt;"0701",TEXT(A3010,"MMDD")&gt;VLOOKUP(R3010,SpeciesValidation!D:W,18,FALSE),TEXT(A3010,"MMDD")&lt;VLOOKUP(R3010,SpeciesValidation!D:W,19,FALSE))),"Date outside expected range for this species",""),"")))</f>
        <v/>
      </c>
      <c r="M3010" s="127" t="str">
        <f>IF(LEN(E3010&amp;"")&gt;0,IF(ISERROR(VLOOKUP(R3010,SpeciesValidation!D:I,6,FALSE)),"",VLOOKUP(R3010,SpeciesValidation!D:I,6,FALSE)),"")</f>
        <v/>
      </c>
      <c r="Q3010" s="36" t="str">
        <f>IF(LEN(E3010&amp;"")&gt;0,IF(ISERROR(VLOOKUP(E3010,SpeciesValidation!B:G,2,FALSE)=TRUE),"",VLOOKUP(E3010,SpeciesValidation!B:G,2,FALSE)),"")</f>
        <v/>
      </c>
      <c r="R3010" s="36" t="str">
        <f>IF(LEN(E3010&amp;"")&gt;0,IF(ISERROR(VLOOKUP(E3010,SpeciesLookup!B:G,4,FALSE)=TRUE),"",VLOOKUP(E3010,SpeciesLookup!B:G,4,FALSE)),"")</f>
        <v/>
      </c>
    </row>
    <row r="3011" spans="1:18" ht="13.2" x14ac:dyDescent="0.25">
      <c r="A3011" s="72"/>
      <c r="D3011" s="11"/>
      <c r="G3011" s="128" t="str">
        <f>IF(LEN(E3011&amp;"")&gt;0,IF(ISERROR(VLOOKUP(E3011,SpeciesLookup!B:G,6,FALSE)=TRUE),"",VLOOKUP(E3011,SpeciesLookup!B:G,6,FALSE)),"")</f>
        <v/>
      </c>
      <c r="H3011" s="128" t="str">
        <f>IF(LEN(E3011&amp;"")&gt;0,IF(ISERROR(VLOOKUP(E3011,SpeciesLookup!B:G,5,FALSE)=TRUE),"",VLOOKUP(E3011,SpeciesLookup!B:G,5,FALSE)),"")</f>
        <v/>
      </c>
      <c r="I3011" s="11"/>
      <c r="J3011" s="73"/>
      <c r="K3011" s="11"/>
      <c r="L3011" s="127" t="str">
        <f>TRIM(IF(ISERROR(VLOOKUP(R3011,SpeciesValidation!D:T,IF(ISNA(VLOOKUP(J3011,Validation!B$2:C$15,2,FALSE)),FALSE,VLOOKUP(J3011,Validation!B$2:C$15,2,FALSE)))),IF(LEN(E3011&amp;"")&gt;0,"",""),VLOOKUP(R3011,SpeciesValidation!D:T,VLOOKUP(J3011,Validation!B$2:C$15,2,FALSE),FALSE)) &amp; " " &amp; IF(ISERROR(IF(LEFT(J3011,1)="A",IF(IF(VLOOKUP(R3011,SpeciesValidation!D:W,20,FALSE)=FALSE,OR(TEXT(A3011,"MMDD")&lt;VLOOKUP(R3011,SpeciesValidation!D:W,18,FALSE),TEXT(A3011,"MMDD")&gt;VLOOKUP(R3011,SpeciesValidation!D:W,19,FALSE)),IF(TEXT(A3011,"MMDD")&lt;"0701",TEXT(A3011,"MMDD")&gt;VLOOKUP(R3011,SpeciesValidation!D:W,18,FALSE),TEXT(A3011,"MMDD")&lt;VLOOKUP(R3011,SpeciesValidation!D:W,19,FALSE))),"Date outside expected range for this species",""),"")),"",IF(LEFT(J3011,1)="A",IF(IF(VLOOKUP(R3011,SpeciesValidation!D:W,20,FALSE)=FALSE,OR(TEXT(A3011,"MMDD")&lt;VLOOKUP(R3011,SpeciesValidation!D:W,18,FALSE),TEXT(A3011,"MMDD")&gt;VLOOKUP(R3011,SpeciesValidation!D:W,19,FALSE)),IF(TEXT(A3011,"MMDD")&lt;"0701",TEXT(A3011,"MMDD")&gt;VLOOKUP(R3011,SpeciesValidation!D:W,18,FALSE),TEXT(A3011,"MMDD")&lt;VLOOKUP(R3011,SpeciesValidation!D:W,19,FALSE))),"Date outside expected range for this species",""),"")))</f>
        <v/>
      </c>
      <c r="M3011" s="127" t="str">
        <f>IF(LEN(E3011&amp;"")&gt;0,IF(ISERROR(VLOOKUP(R3011,SpeciesValidation!D:I,6,FALSE)),"",VLOOKUP(R3011,SpeciesValidation!D:I,6,FALSE)),"")</f>
        <v/>
      </c>
      <c r="Q3011" s="36" t="str">
        <f>IF(LEN(E3011&amp;"")&gt;0,IF(ISERROR(VLOOKUP(E3011,SpeciesValidation!B:G,2,FALSE)=TRUE),"",VLOOKUP(E3011,SpeciesValidation!B:G,2,FALSE)),"")</f>
        <v/>
      </c>
      <c r="R3011" s="36" t="str">
        <f>IF(LEN(E3011&amp;"")&gt;0,IF(ISERROR(VLOOKUP(E3011,SpeciesLookup!B:G,4,FALSE)=TRUE),"",VLOOKUP(E3011,SpeciesLookup!B:G,4,FALSE)),"")</f>
        <v/>
      </c>
    </row>
    <row r="3012" spans="1:18" ht="13.2" x14ac:dyDescent="0.25">
      <c r="A3012" s="72"/>
      <c r="D3012" s="11"/>
      <c r="G3012" s="128" t="str">
        <f>IF(LEN(E3012&amp;"")&gt;0,IF(ISERROR(VLOOKUP(E3012,SpeciesLookup!B:G,6,FALSE)=TRUE),"",VLOOKUP(E3012,SpeciesLookup!B:G,6,FALSE)),"")</f>
        <v/>
      </c>
      <c r="H3012" s="128" t="str">
        <f>IF(LEN(E3012&amp;"")&gt;0,IF(ISERROR(VLOOKUP(E3012,SpeciesLookup!B:G,5,FALSE)=TRUE),"",VLOOKUP(E3012,SpeciesLookup!B:G,5,FALSE)),"")</f>
        <v/>
      </c>
      <c r="I3012" s="11"/>
      <c r="J3012" s="73"/>
      <c r="K3012" s="11"/>
      <c r="L3012" s="127" t="str">
        <f>TRIM(IF(ISERROR(VLOOKUP(R3012,SpeciesValidation!D:T,IF(ISNA(VLOOKUP(J3012,Validation!B$2:C$15,2,FALSE)),FALSE,VLOOKUP(J3012,Validation!B$2:C$15,2,FALSE)))),IF(LEN(E3012&amp;"")&gt;0,"",""),VLOOKUP(R3012,SpeciesValidation!D:T,VLOOKUP(J3012,Validation!B$2:C$15,2,FALSE),FALSE)) &amp; " " &amp; IF(ISERROR(IF(LEFT(J3012,1)="A",IF(IF(VLOOKUP(R3012,SpeciesValidation!D:W,20,FALSE)=FALSE,OR(TEXT(A3012,"MMDD")&lt;VLOOKUP(R3012,SpeciesValidation!D:W,18,FALSE),TEXT(A3012,"MMDD")&gt;VLOOKUP(R3012,SpeciesValidation!D:W,19,FALSE)),IF(TEXT(A3012,"MMDD")&lt;"0701",TEXT(A3012,"MMDD")&gt;VLOOKUP(R3012,SpeciesValidation!D:W,18,FALSE),TEXT(A3012,"MMDD")&lt;VLOOKUP(R3012,SpeciesValidation!D:W,19,FALSE))),"Date outside expected range for this species",""),"")),"",IF(LEFT(J3012,1)="A",IF(IF(VLOOKUP(R3012,SpeciesValidation!D:W,20,FALSE)=FALSE,OR(TEXT(A3012,"MMDD")&lt;VLOOKUP(R3012,SpeciesValidation!D:W,18,FALSE),TEXT(A3012,"MMDD")&gt;VLOOKUP(R3012,SpeciesValidation!D:W,19,FALSE)),IF(TEXT(A3012,"MMDD")&lt;"0701",TEXT(A3012,"MMDD")&gt;VLOOKUP(R3012,SpeciesValidation!D:W,18,FALSE),TEXT(A3012,"MMDD")&lt;VLOOKUP(R3012,SpeciesValidation!D:W,19,FALSE))),"Date outside expected range for this species",""),"")))</f>
        <v/>
      </c>
      <c r="M3012" s="127" t="str">
        <f>IF(LEN(E3012&amp;"")&gt;0,IF(ISERROR(VLOOKUP(R3012,SpeciesValidation!D:I,6,FALSE)),"",VLOOKUP(R3012,SpeciesValidation!D:I,6,FALSE)),"")</f>
        <v/>
      </c>
      <c r="Q3012" s="36" t="str">
        <f>IF(LEN(E3012&amp;"")&gt;0,IF(ISERROR(VLOOKUP(E3012,SpeciesValidation!B:G,2,FALSE)=TRUE),"",VLOOKUP(E3012,SpeciesValidation!B:G,2,FALSE)),"")</f>
        <v/>
      </c>
      <c r="R3012" s="36" t="str">
        <f>IF(LEN(E3012&amp;"")&gt;0,IF(ISERROR(VLOOKUP(E3012,SpeciesLookup!B:G,4,FALSE)=TRUE),"",VLOOKUP(E3012,SpeciesLookup!B:G,4,FALSE)),"")</f>
        <v/>
      </c>
    </row>
    <row r="3013" spans="1:18" ht="13.2" x14ac:dyDescent="0.25">
      <c r="A3013" s="72"/>
      <c r="D3013" s="11"/>
      <c r="G3013" s="128" t="str">
        <f>IF(LEN(E3013&amp;"")&gt;0,IF(ISERROR(VLOOKUP(E3013,SpeciesLookup!B:G,6,FALSE)=TRUE),"",VLOOKUP(E3013,SpeciesLookup!B:G,6,FALSE)),"")</f>
        <v/>
      </c>
      <c r="H3013" s="128" t="str">
        <f>IF(LEN(E3013&amp;"")&gt;0,IF(ISERROR(VLOOKUP(E3013,SpeciesLookup!B:G,5,FALSE)=TRUE),"",VLOOKUP(E3013,SpeciesLookup!B:G,5,FALSE)),"")</f>
        <v/>
      </c>
      <c r="I3013" s="11"/>
      <c r="J3013" s="73"/>
      <c r="K3013" s="11"/>
      <c r="L3013" s="127" t="str">
        <f>TRIM(IF(ISERROR(VLOOKUP(R3013,SpeciesValidation!D:T,IF(ISNA(VLOOKUP(J3013,Validation!B$2:C$15,2,FALSE)),FALSE,VLOOKUP(J3013,Validation!B$2:C$15,2,FALSE)))),IF(LEN(E3013&amp;"")&gt;0,"",""),VLOOKUP(R3013,SpeciesValidation!D:T,VLOOKUP(J3013,Validation!B$2:C$15,2,FALSE),FALSE)) &amp; " " &amp; IF(ISERROR(IF(LEFT(J3013,1)="A",IF(IF(VLOOKUP(R3013,SpeciesValidation!D:W,20,FALSE)=FALSE,OR(TEXT(A3013,"MMDD")&lt;VLOOKUP(R3013,SpeciesValidation!D:W,18,FALSE),TEXT(A3013,"MMDD")&gt;VLOOKUP(R3013,SpeciesValidation!D:W,19,FALSE)),IF(TEXT(A3013,"MMDD")&lt;"0701",TEXT(A3013,"MMDD")&gt;VLOOKUP(R3013,SpeciesValidation!D:W,18,FALSE),TEXT(A3013,"MMDD")&lt;VLOOKUP(R3013,SpeciesValidation!D:W,19,FALSE))),"Date outside expected range for this species",""),"")),"",IF(LEFT(J3013,1)="A",IF(IF(VLOOKUP(R3013,SpeciesValidation!D:W,20,FALSE)=FALSE,OR(TEXT(A3013,"MMDD")&lt;VLOOKUP(R3013,SpeciesValidation!D:W,18,FALSE),TEXT(A3013,"MMDD")&gt;VLOOKUP(R3013,SpeciesValidation!D:W,19,FALSE)),IF(TEXT(A3013,"MMDD")&lt;"0701",TEXT(A3013,"MMDD")&gt;VLOOKUP(R3013,SpeciesValidation!D:W,18,FALSE),TEXT(A3013,"MMDD")&lt;VLOOKUP(R3013,SpeciesValidation!D:W,19,FALSE))),"Date outside expected range for this species",""),"")))</f>
        <v/>
      </c>
      <c r="M3013" s="127" t="str">
        <f>IF(LEN(E3013&amp;"")&gt;0,IF(ISERROR(VLOOKUP(R3013,SpeciesValidation!D:I,6,FALSE)),"",VLOOKUP(R3013,SpeciesValidation!D:I,6,FALSE)),"")</f>
        <v/>
      </c>
      <c r="Q3013" s="36" t="str">
        <f>IF(LEN(E3013&amp;"")&gt;0,IF(ISERROR(VLOOKUP(E3013,SpeciesValidation!B:G,2,FALSE)=TRUE),"",VLOOKUP(E3013,SpeciesValidation!B:G,2,FALSE)),"")</f>
        <v/>
      </c>
      <c r="R3013" s="36" t="str">
        <f>IF(LEN(E3013&amp;"")&gt;0,IF(ISERROR(VLOOKUP(E3013,SpeciesLookup!B:G,4,FALSE)=TRUE),"",VLOOKUP(E3013,SpeciesLookup!B:G,4,FALSE)),"")</f>
        <v/>
      </c>
    </row>
    <row r="3014" spans="1:18" ht="13.2" x14ac:dyDescent="0.25">
      <c r="A3014" s="72"/>
      <c r="D3014" s="11"/>
      <c r="G3014" s="128" t="str">
        <f>IF(LEN(E3014&amp;"")&gt;0,IF(ISERROR(VLOOKUP(E3014,SpeciesLookup!B:G,6,FALSE)=TRUE),"",VLOOKUP(E3014,SpeciesLookup!B:G,6,FALSE)),"")</f>
        <v/>
      </c>
      <c r="H3014" s="128" t="str">
        <f>IF(LEN(E3014&amp;"")&gt;0,IF(ISERROR(VLOOKUP(E3014,SpeciesLookup!B:G,5,FALSE)=TRUE),"",VLOOKUP(E3014,SpeciesLookup!B:G,5,FALSE)),"")</f>
        <v/>
      </c>
      <c r="I3014" s="11"/>
      <c r="J3014" s="73"/>
      <c r="K3014" s="11"/>
      <c r="L3014" s="127" t="str">
        <f>TRIM(IF(ISERROR(VLOOKUP(R3014,SpeciesValidation!D:T,IF(ISNA(VLOOKUP(J3014,Validation!B$2:C$15,2,FALSE)),FALSE,VLOOKUP(J3014,Validation!B$2:C$15,2,FALSE)))),IF(LEN(E3014&amp;"")&gt;0,"",""),VLOOKUP(R3014,SpeciesValidation!D:T,VLOOKUP(J3014,Validation!B$2:C$15,2,FALSE),FALSE)) &amp; " " &amp; IF(ISERROR(IF(LEFT(J3014,1)="A",IF(IF(VLOOKUP(R3014,SpeciesValidation!D:W,20,FALSE)=FALSE,OR(TEXT(A3014,"MMDD")&lt;VLOOKUP(R3014,SpeciesValidation!D:W,18,FALSE),TEXT(A3014,"MMDD")&gt;VLOOKUP(R3014,SpeciesValidation!D:W,19,FALSE)),IF(TEXT(A3014,"MMDD")&lt;"0701",TEXT(A3014,"MMDD")&gt;VLOOKUP(R3014,SpeciesValidation!D:W,18,FALSE),TEXT(A3014,"MMDD")&lt;VLOOKUP(R3014,SpeciesValidation!D:W,19,FALSE))),"Date outside expected range for this species",""),"")),"",IF(LEFT(J3014,1)="A",IF(IF(VLOOKUP(R3014,SpeciesValidation!D:W,20,FALSE)=FALSE,OR(TEXT(A3014,"MMDD")&lt;VLOOKUP(R3014,SpeciesValidation!D:W,18,FALSE),TEXT(A3014,"MMDD")&gt;VLOOKUP(R3014,SpeciesValidation!D:W,19,FALSE)),IF(TEXT(A3014,"MMDD")&lt;"0701",TEXT(A3014,"MMDD")&gt;VLOOKUP(R3014,SpeciesValidation!D:W,18,FALSE),TEXT(A3014,"MMDD")&lt;VLOOKUP(R3014,SpeciesValidation!D:W,19,FALSE))),"Date outside expected range for this species",""),"")))</f>
        <v/>
      </c>
      <c r="M3014" s="127" t="str">
        <f>IF(LEN(E3014&amp;"")&gt;0,IF(ISERROR(VLOOKUP(R3014,SpeciesValidation!D:I,6,FALSE)),"",VLOOKUP(R3014,SpeciesValidation!D:I,6,FALSE)),"")</f>
        <v/>
      </c>
      <c r="Q3014" s="36" t="str">
        <f>IF(LEN(E3014&amp;"")&gt;0,IF(ISERROR(VLOOKUP(E3014,SpeciesValidation!B:G,2,FALSE)=TRUE),"",VLOOKUP(E3014,SpeciesValidation!B:G,2,FALSE)),"")</f>
        <v/>
      </c>
      <c r="R3014" s="36" t="str">
        <f>IF(LEN(E3014&amp;"")&gt;0,IF(ISERROR(VLOOKUP(E3014,SpeciesLookup!B:G,4,FALSE)=TRUE),"",VLOOKUP(E3014,SpeciesLookup!B:G,4,FALSE)),"")</f>
        <v/>
      </c>
    </row>
    <row r="3015" spans="1:18" ht="13.2" x14ac:dyDescent="0.25">
      <c r="A3015" s="72"/>
      <c r="D3015" s="11"/>
      <c r="G3015" s="128" t="str">
        <f>IF(LEN(E3015&amp;"")&gt;0,IF(ISERROR(VLOOKUP(E3015,SpeciesLookup!B:G,6,FALSE)=TRUE),"",VLOOKUP(E3015,SpeciesLookup!B:G,6,FALSE)),"")</f>
        <v/>
      </c>
      <c r="H3015" s="128" t="str">
        <f>IF(LEN(E3015&amp;"")&gt;0,IF(ISERROR(VLOOKUP(E3015,SpeciesLookup!B:G,5,FALSE)=TRUE),"",VLOOKUP(E3015,SpeciesLookup!B:G,5,FALSE)),"")</f>
        <v/>
      </c>
      <c r="I3015" s="11"/>
      <c r="J3015" s="73"/>
      <c r="K3015" s="11"/>
      <c r="L3015" s="127" t="str">
        <f>TRIM(IF(ISERROR(VLOOKUP(R3015,SpeciesValidation!D:T,IF(ISNA(VLOOKUP(J3015,Validation!B$2:C$15,2,FALSE)),FALSE,VLOOKUP(J3015,Validation!B$2:C$15,2,FALSE)))),IF(LEN(E3015&amp;"")&gt;0,"",""),VLOOKUP(R3015,SpeciesValidation!D:T,VLOOKUP(J3015,Validation!B$2:C$15,2,FALSE),FALSE)) &amp; " " &amp; IF(ISERROR(IF(LEFT(J3015,1)="A",IF(IF(VLOOKUP(R3015,SpeciesValidation!D:W,20,FALSE)=FALSE,OR(TEXT(A3015,"MMDD")&lt;VLOOKUP(R3015,SpeciesValidation!D:W,18,FALSE),TEXT(A3015,"MMDD")&gt;VLOOKUP(R3015,SpeciesValidation!D:W,19,FALSE)),IF(TEXT(A3015,"MMDD")&lt;"0701",TEXT(A3015,"MMDD")&gt;VLOOKUP(R3015,SpeciesValidation!D:W,18,FALSE),TEXT(A3015,"MMDD")&lt;VLOOKUP(R3015,SpeciesValidation!D:W,19,FALSE))),"Date outside expected range for this species",""),"")),"",IF(LEFT(J3015,1)="A",IF(IF(VLOOKUP(R3015,SpeciesValidation!D:W,20,FALSE)=FALSE,OR(TEXT(A3015,"MMDD")&lt;VLOOKUP(R3015,SpeciesValidation!D:W,18,FALSE),TEXT(A3015,"MMDD")&gt;VLOOKUP(R3015,SpeciesValidation!D:W,19,FALSE)),IF(TEXT(A3015,"MMDD")&lt;"0701",TEXT(A3015,"MMDD")&gt;VLOOKUP(R3015,SpeciesValidation!D:W,18,FALSE),TEXT(A3015,"MMDD")&lt;VLOOKUP(R3015,SpeciesValidation!D:W,19,FALSE))),"Date outside expected range for this species",""),"")))</f>
        <v/>
      </c>
      <c r="M3015" s="127" t="str">
        <f>IF(LEN(E3015&amp;"")&gt;0,IF(ISERROR(VLOOKUP(R3015,SpeciesValidation!D:I,6,FALSE)),"",VLOOKUP(R3015,SpeciesValidation!D:I,6,FALSE)),"")</f>
        <v/>
      </c>
      <c r="Q3015" s="36" t="str">
        <f>IF(LEN(E3015&amp;"")&gt;0,IF(ISERROR(VLOOKUP(E3015,SpeciesValidation!B:G,2,FALSE)=TRUE),"",VLOOKUP(E3015,SpeciesValidation!B:G,2,FALSE)),"")</f>
        <v/>
      </c>
      <c r="R3015" s="36" t="str">
        <f>IF(LEN(E3015&amp;"")&gt;0,IF(ISERROR(VLOOKUP(E3015,SpeciesLookup!B:G,4,FALSE)=TRUE),"",VLOOKUP(E3015,SpeciesLookup!B:G,4,FALSE)),"")</f>
        <v/>
      </c>
    </row>
    <row r="3016" spans="1:18" ht="13.2" x14ac:dyDescent="0.25">
      <c r="A3016" s="72"/>
      <c r="D3016" s="11"/>
      <c r="G3016" s="128" t="str">
        <f>IF(LEN(E3016&amp;"")&gt;0,IF(ISERROR(VLOOKUP(E3016,SpeciesLookup!B:G,6,FALSE)=TRUE),"",VLOOKUP(E3016,SpeciesLookup!B:G,6,FALSE)),"")</f>
        <v/>
      </c>
      <c r="H3016" s="128" t="str">
        <f>IF(LEN(E3016&amp;"")&gt;0,IF(ISERROR(VLOOKUP(E3016,SpeciesLookup!B:G,5,FALSE)=TRUE),"",VLOOKUP(E3016,SpeciesLookup!B:G,5,FALSE)),"")</f>
        <v/>
      </c>
      <c r="I3016" s="11"/>
      <c r="J3016" s="73"/>
      <c r="K3016" s="11"/>
      <c r="L3016" s="127" t="str">
        <f>TRIM(IF(ISERROR(VLOOKUP(R3016,SpeciesValidation!D:T,IF(ISNA(VLOOKUP(J3016,Validation!B$2:C$15,2,FALSE)),FALSE,VLOOKUP(J3016,Validation!B$2:C$15,2,FALSE)))),IF(LEN(E3016&amp;"")&gt;0,"",""),VLOOKUP(R3016,SpeciesValidation!D:T,VLOOKUP(J3016,Validation!B$2:C$15,2,FALSE),FALSE)) &amp; " " &amp; IF(ISERROR(IF(LEFT(J3016,1)="A",IF(IF(VLOOKUP(R3016,SpeciesValidation!D:W,20,FALSE)=FALSE,OR(TEXT(A3016,"MMDD")&lt;VLOOKUP(R3016,SpeciesValidation!D:W,18,FALSE),TEXT(A3016,"MMDD")&gt;VLOOKUP(R3016,SpeciesValidation!D:W,19,FALSE)),IF(TEXT(A3016,"MMDD")&lt;"0701",TEXT(A3016,"MMDD")&gt;VLOOKUP(R3016,SpeciesValidation!D:W,18,FALSE),TEXT(A3016,"MMDD")&lt;VLOOKUP(R3016,SpeciesValidation!D:W,19,FALSE))),"Date outside expected range for this species",""),"")),"",IF(LEFT(J3016,1)="A",IF(IF(VLOOKUP(R3016,SpeciesValidation!D:W,20,FALSE)=FALSE,OR(TEXT(A3016,"MMDD")&lt;VLOOKUP(R3016,SpeciesValidation!D:W,18,FALSE),TEXT(A3016,"MMDD")&gt;VLOOKUP(R3016,SpeciesValidation!D:W,19,FALSE)),IF(TEXT(A3016,"MMDD")&lt;"0701",TEXT(A3016,"MMDD")&gt;VLOOKUP(R3016,SpeciesValidation!D:W,18,FALSE),TEXT(A3016,"MMDD")&lt;VLOOKUP(R3016,SpeciesValidation!D:W,19,FALSE))),"Date outside expected range for this species",""),"")))</f>
        <v/>
      </c>
      <c r="M3016" s="127" t="str">
        <f>IF(LEN(E3016&amp;"")&gt;0,IF(ISERROR(VLOOKUP(R3016,SpeciesValidation!D:I,6,FALSE)),"",VLOOKUP(R3016,SpeciesValidation!D:I,6,FALSE)),"")</f>
        <v/>
      </c>
      <c r="Q3016" s="36" t="str">
        <f>IF(LEN(E3016&amp;"")&gt;0,IF(ISERROR(VLOOKUP(E3016,SpeciesValidation!B:G,2,FALSE)=TRUE),"",VLOOKUP(E3016,SpeciesValidation!B:G,2,FALSE)),"")</f>
        <v/>
      </c>
      <c r="R3016" s="36" t="str">
        <f>IF(LEN(E3016&amp;"")&gt;0,IF(ISERROR(VLOOKUP(E3016,SpeciesLookup!B:G,4,FALSE)=TRUE),"",VLOOKUP(E3016,SpeciesLookup!B:G,4,FALSE)),"")</f>
        <v/>
      </c>
    </row>
    <row r="3017" spans="1:18" ht="13.2" x14ac:dyDescent="0.25">
      <c r="A3017" s="72"/>
      <c r="D3017" s="11"/>
      <c r="G3017" s="128" t="str">
        <f>IF(LEN(E3017&amp;"")&gt;0,IF(ISERROR(VLOOKUP(E3017,SpeciesLookup!B:G,6,FALSE)=TRUE),"",VLOOKUP(E3017,SpeciesLookup!B:G,6,FALSE)),"")</f>
        <v/>
      </c>
      <c r="H3017" s="128" t="str">
        <f>IF(LEN(E3017&amp;"")&gt;0,IF(ISERROR(VLOOKUP(E3017,SpeciesLookup!B:G,5,FALSE)=TRUE),"",VLOOKUP(E3017,SpeciesLookup!B:G,5,FALSE)),"")</f>
        <v/>
      </c>
      <c r="I3017" s="11"/>
      <c r="J3017" s="73"/>
      <c r="K3017" s="11"/>
      <c r="L3017" s="127" t="str">
        <f>TRIM(IF(ISERROR(VLOOKUP(R3017,SpeciesValidation!D:T,IF(ISNA(VLOOKUP(J3017,Validation!B$2:C$15,2,FALSE)),FALSE,VLOOKUP(J3017,Validation!B$2:C$15,2,FALSE)))),IF(LEN(E3017&amp;"")&gt;0,"",""),VLOOKUP(R3017,SpeciesValidation!D:T,VLOOKUP(J3017,Validation!B$2:C$15,2,FALSE),FALSE)) &amp; " " &amp; IF(ISERROR(IF(LEFT(J3017,1)="A",IF(IF(VLOOKUP(R3017,SpeciesValidation!D:W,20,FALSE)=FALSE,OR(TEXT(A3017,"MMDD")&lt;VLOOKUP(R3017,SpeciesValidation!D:W,18,FALSE),TEXT(A3017,"MMDD")&gt;VLOOKUP(R3017,SpeciesValidation!D:W,19,FALSE)),IF(TEXT(A3017,"MMDD")&lt;"0701",TEXT(A3017,"MMDD")&gt;VLOOKUP(R3017,SpeciesValidation!D:W,18,FALSE),TEXT(A3017,"MMDD")&lt;VLOOKUP(R3017,SpeciesValidation!D:W,19,FALSE))),"Date outside expected range for this species",""),"")),"",IF(LEFT(J3017,1)="A",IF(IF(VLOOKUP(R3017,SpeciesValidation!D:W,20,FALSE)=FALSE,OR(TEXT(A3017,"MMDD")&lt;VLOOKUP(R3017,SpeciesValidation!D:W,18,FALSE),TEXT(A3017,"MMDD")&gt;VLOOKUP(R3017,SpeciesValidation!D:W,19,FALSE)),IF(TEXT(A3017,"MMDD")&lt;"0701",TEXT(A3017,"MMDD")&gt;VLOOKUP(R3017,SpeciesValidation!D:W,18,FALSE),TEXT(A3017,"MMDD")&lt;VLOOKUP(R3017,SpeciesValidation!D:W,19,FALSE))),"Date outside expected range for this species",""),"")))</f>
        <v/>
      </c>
      <c r="M3017" s="127" t="str">
        <f>IF(LEN(E3017&amp;"")&gt;0,IF(ISERROR(VLOOKUP(R3017,SpeciesValidation!D:I,6,FALSE)),"",VLOOKUP(R3017,SpeciesValidation!D:I,6,FALSE)),"")</f>
        <v/>
      </c>
      <c r="Q3017" s="36" t="str">
        <f>IF(LEN(E3017&amp;"")&gt;0,IF(ISERROR(VLOOKUP(E3017,SpeciesValidation!B:G,2,FALSE)=TRUE),"",VLOOKUP(E3017,SpeciesValidation!B:G,2,FALSE)),"")</f>
        <v/>
      </c>
      <c r="R3017" s="36" t="str">
        <f>IF(LEN(E3017&amp;"")&gt;0,IF(ISERROR(VLOOKUP(E3017,SpeciesLookup!B:G,4,FALSE)=TRUE),"",VLOOKUP(E3017,SpeciesLookup!B:G,4,FALSE)),"")</f>
        <v/>
      </c>
    </row>
    <row r="3018" spans="1:18" ht="13.2" x14ac:dyDescent="0.25">
      <c r="A3018" s="72"/>
      <c r="D3018" s="11"/>
      <c r="G3018" s="128" t="str">
        <f>IF(LEN(E3018&amp;"")&gt;0,IF(ISERROR(VLOOKUP(E3018,SpeciesLookup!B:G,6,FALSE)=TRUE),"",VLOOKUP(E3018,SpeciesLookup!B:G,6,FALSE)),"")</f>
        <v/>
      </c>
      <c r="H3018" s="128" t="str">
        <f>IF(LEN(E3018&amp;"")&gt;0,IF(ISERROR(VLOOKUP(E3018,SpeciesLookup!B:G,5,FALSE)=TRUE),"",VLOOKUP(E3018,SpeciesLookup!B:G,5,FALSE)),"")</f>
        <v/>
      </c>
      <c r="I3018" s="11"/>
      <c r="J3018" s="73"/>
      <c r="K3018" s="11"/>
      <c r="L3018" s="127" t="str">
        <f>TRIM(IF(ISERROR(VLOOKUP(R3018,SpeciesValidation!D:T,IF(ISNA(VLOOKUP(J3018,Validation!B$2:C$15,2,FALSE)),FALSE,VLOOKUP(J3018,Validation!B$2:C$15,2,FALSE)))),IF(LEN(E3018&amp;"")&gt;0,"",""),VLOOKUP(R3018,SpeciesValidation!D:T,VLOOKUP(J3018,Validation!B$2:C$15,2,FALSE),FALSE)) &amp; " " &amp; IF(ISERROR(IF(LEFT(J3018,1)="A",IF(IF(VLOOKUP(R3018,SpeciesValidation!D:W,20,FALSE)=FALSE,OR(TEXT(A3018,"MMDD")&lt;VLOOKUP(R3018,SpeciesValidation!D:W,18,FALSE),TEXT(A3018,"MMDD")&gt;VLOOKUP(R3018,SpeciesValidation!D:W,19,FALSE)),IF(TEXT(A3018,"MMDD")&lt;"0701",TEXT(A3018,"MMDD")&gt;VLOOKUP(R3018,SpeciesValidation!D:W,18,FALSE),TEXT(A3018,"MMDD")&lt;VLOOKUP(R3018,SpeciesValidation!D:W,19,FALSE))),"Date outside expected range for this species",""),"")),"",IF(LEFT(J3018,1)="A",IF(IF(VLOOKUP(R3018,SpeciesValidation!D:W,20,FALSE)=FALSE,OR(TEXT(A3018,"MMDD")&lt;VLOOKUP(R3018,SpeciesValidation!D:W,18,FALSE),TEXT(A3018,"MMDD")&gt;VLOOKUP(R3018,SpeciesValidation!D:W,19,FALSE)),IF(TEXT(A3018,"MMDD")&lt;"0701",TEXT(A3018,"MMDD")&gt;VLOOKUP(R3018,SpeciesValidation!D:W,18,FALSE),TEXT(A3018,"MMDD")&lt;VLOOKUP(R3018,SpeciesValidation!D:W,19,FALSE))),"Date outside expected range for this species",""),"")))</f>
        <v/>
      </c>
      <c r="M3018" s="127" t="str">
        <f>IF(LEN(E3018&amp;"")&gt;0,IF(ISERROR(VLOOKUP(R3018,SpeciesValidation!D:I,6,FALSE)),"",VLOOKUP(R3018,SpeciesValidation!D:I,6,FALSE)),"")</f>
        <v/>
      </c>
      <c r="Q3018" s="36" t="str">
        <f>IF(LEN(E3018&amp;"")&gt;0,IF(ISERROR(VLOOKUP(E3018,SpeciesValidation!B:G,2,FALSE)=TRUE),"",VLOOKUP(E3018,SpeciesValidation!B:G,2,FALSE)),"")</f>
        <v/>
      </c>
      <c r="R3018" s="36" t="str">
        <f>IF(LEN(E3018&amp;"")&gt;0,IF(ISERROR(VLOOKUP(E3018,SpeciesLookup!B:G,4,FALSE)=TRUE),"",VLOOKUP(E3018,SpeciesLookup!B:G,4,FALSE)),"")</f>
        <v/>
      </c>
    </row>
    <row r="3019" spans="1:18" ht="13.2" x14ac:dyDescent="0.25">
      <c r="A3019" s="72"/>
      <c r="D3019" s="11"/>
      <c r="G3019" s="128" t="str">
        <f>IF(LEN(E3019&amp;"")&gt;0,IF(ISERROR(VLOOKUP(E3019,SpeciesLookup!B:G,6,FALSE)=TRUE),"",VLOOKUP(E3019,SpeciesLookup!B:G,6,FALSE)),"")</f>
        <v/>
      </c>
      <c r="H3019" s="128" t="str">
        <f>IF(LEN(E3019&amp;"")&gt;0,IF(ISERROR(VLOOKUP(E3019,SpeciesLookup!B:G,5,FALSE)=TRUE),"",VLOOKUP(E3019,SpeciesLookup!B:G,5,FALSE)),"")</f>
        <v/>
      </c>
      <c r="I3019" s="11"/>
      <c r="J3019" s="73"/>
      <c r="K3019" s="11"/>
      <c r="L3019" s="127" t="str">
        <f>TRIM(IF(ISERROR(VLOOKUP(R3019,SpeciesValidation!D:T,IF(ISNA(VLOOKUP(J3019,Validation!B$2:C$15,2,FALSE)),FALSE,VLOOKUP(J3019,Validation!B$2:C$15,2,FALSE)))),IF(LEN(E3019&amp;"")&gt;0,"",""),VLOOKUP(R3019,SpeciesValidation!D:T,VLOOKUP(J3019,Validation!B$2:C$15,2,FALSE),FALSE)) &amp; " " &amp; IF(ISERROR(IF(LEFT(J3019,1)="A",IF(IF(VLOOKUP(R3019,SpeciesValidation!D:W,20,FALSE)=FALSE,OR(TEXT(A3019,"MMDD")&lt;VLOOKUP(R3019,SpeciesValidation!D:W,18,FALSE),TEXT(A3019,"MMDD")&gt;VLOOKUP(R3019,SpeciesValidation!D:W,19,FALSE)),IF(TEXT(A3019,"MMDD")&lt;"0701",TEXT(A3019,"MMDD")&gt;VLOOKUP(R3019,SpeciesValidation!D:W,18,FALSE),TEXT(A3019,"MMDD")&lt;VLOOKUP(R3019,SpeciesValidation!D:W,19,FALSE))),"Date outside expected range for this species",""),"")),"",IF(LEFT(J3019,1)="A",IF(IF(VLOOKUP(R3019,SpeciesValidation!D:W,20,FALSE)=FALSE,OR(TEXT(A3019,"MMDD")&lt;VLOOKUP(R3019,SpeciesValidation!D:W,18,FALSE),TEXT(A3019,"MMDD")&gt;VLOOKUP(R3019,SpeciesValidation!D:W,19,FALSE)),IF(TEXT(A3019,"MMDD")&lt;"0701",TEXT(A3019,"MMDD")&gt;VLOOKUP(R3019,SpeciesValidation!D:W,18,FALSE),TEXT(A3019,"MMDD")&lt;VLOOKUP(R3019,SpeciesValidation!D:W,19,FALSE))),"Date outside expected range for this species",""),"")))</f>
        <v/>
      </c>
      <c r="M3019" s="127" t="str">
        <f>IF(LEN(E3019&amp;"")&gt;0,IF(ISERROR(VLOOKUP(R3019,SpeciesValidation!D:I,6,FALSE)),"",VLOOKUP(R3019,SpeciesValidation!D:I,6,FALSE)),"")</f>
        <v/>
      </c>
      <c r="Q3019" s="36" t="str">
        <f>IF(LEN(E3019&amp;"")&gt;0,IF(ISERROR(VLOOKUP(E3019,SpeciesValidation!B:G,2,FALSE)=TRUE),"",VLOOKUP(E3019,SpeciesValidation!B:G,2,FALSE)),"")</f>
        <v/>
      </c>
      <c r="R3019" s="36" t="str">
        <f>IF(LEN(E3019&amp;"")&gt;0,IF(ISERROR(VLOOKUP(E3019,SpeciesLookup!B:G,4,FALSE)=TRUE),"",VLOOKUP(E3019,SpeciesLookup!B:G,4,FALSE)),"")</f>
        <v/>
      </c>
    </row>
    <row r="3020" spans="1:18" ht="13.2" x14ac:dyDescent="0.25">
      <c r="A3020" s="72"/>
      <c r="D3020" s="11"/>
      <c r="G3020" s="128" t="str">
        <f>IF(LEN(E3020&amp;"")&gt;0,IF(ISERROR(VLOOKUP(E3020,SpeciesLookup!B:G,6,FALSE)=TRUE),"",VLOOKUP(E3020,SpeciesLookup!B:G,6,FALSE)),"")</f>
        <v/>
      </c>
      <c r="H3020" s="128" t="str">
        <f>IF(LEN(E3020&amp;"")&gt;0,IF(ISERROR(VLOOKUP(E3020,SpeciesLookup!B:G,5,FALSE)=TRUE),"",VLOOKUP(E3020,SpeciesLookup!B:G,5,FALSE)),"")</f>
        <v/>
      </c>
      <c r="I3020" s="11"/>
      <c r="J3020" s="73"/>
      <c r="K3020" s="11"/>
      <c r="L3020" s="127" t="str">
        <f>TRIM(IF(ISERROR(VLOOKUP(R3020,SpeciesValidation!D:T,IF(ISNA(VLOOKUP(J3020,Validation!B$2:C$15,2,FALSE)),FALSE,VLOOKUP(J3020,Validation!B$2:C$15,2,FALSE)))),IF(LEN(E3020&amp;"")&gt;0,"",""),VLOOKUP(R3020,SpeciesValidation!D:T,VLOOKUP(J3020,Validation!B$2:C$15,2,FALSE),FALSE)) &amp; " " &amp; IF(ISERROR(IF(LEFT(J3020,1)="A",IF(IF(VLOOKUP(R3020,SpeciesValidation!D:W,20,FALSE)=FALSE,OR(TEXT(A3020,"MMDD")&lt;VLOOKUP(R3020,SpeciesValidation!D:W,18,FALSE),TEXT(A3020,"MMDD")&gt;VLOOKUP(R3020,SpeciesValidation!D:W,19,FALSE)),IF(TEXT(A3020,"MMDD")&lt;"0701",TEXT(A3020,"MMDD")&gt;VLOOKUP(R3020,SpeciesValidation!D:W,18,FALSE),TEXT(A3020,"MMDD")&lt;VLOOKUP(R3020,SpeciesValidation!D:W,19,FALSE))),"Date outside expected range for this species",""),"")),"",IF(LEFT(J3020,1)="A",IF(IF(VLOOKUP(R3020,SpeciesValidation!D:W,20,FALSE)=FALSE,OR(TEXT(A3020,"MMDD")&lt;VLOOKUP(R3020,SpeciesValidation!D:W,18,FALSE),TEXT(A3020,"MMDD")&gt;VLOOKUP(R3020,SpeciesValidation!D:W,19,FALSE)),IF(TEXT(A3020,"MMDD")&lt;"0701",TEXT(A3020,"MMDD")&gt;VLOOKUP(R3020,SpeciesValidation!D:W,18,FALSE),TEXT(A3020,"MMDD")&lt;VLOOKUP(R3020,SpeciesValidation!D:W,19,FALSE))),"Date outside expected range for this species",""),"")))</f>
        <v/>
      </c>
      <c r="M3020" s="127" t="str">
        <f>IF(LEN(E3020&amp;"")&gt;0,IF(ISERROR(VLOOKUP(R3020,SpeciesValidation!D:I,6,FALSE)),"",VLOOKUP(R3020,SpeciesValidation!D:I,6,FALSE)),"")</f>
        <v/>
      </c>
      <c r="Q3020" s="36" t="str">
        <f>IF(LEN(E3020&amp;"")&gt;0,IF(ISERROR(VLOOKUP(E3020,SpeciesValidation!B:G,2,FALSE)=TRUE),"",VLOOKUP(E3020,SpeciesValidation!B:G,2,FALSE)),"")</f>
        <v/>
      </c>
      <c r="R3020" s="36" t="str">
        <f>IF(LEN(E3020&amp;"")&gt;0,IF(ISERROR(VLOOKUP(E3020,SpeciesLookup!B:G,4,FALSE)=TRUE),"",VLOOKUP(E3020,SpeciesLookup!B:G,4,FALSE)),"")</f>
        <v/>
      </c>
    </row>
    <row r="3021" spans="1:18" ht="13.2" x14ac:dyDescent="0.25">
      <c r="A3021" s="72"/>
      <c r="D3021" s="11"/>
      <c r="G3021" s="128" t="str">
        <f>IF(LEN(E3021&amp;"")&gt;0,IF(ISERROR(VLOOKUP(E3021,SpeciesLookup!B:G,6,FALSE)=TRUE),"",VLOOKUP(E3021,SpeciesLookup!B:G,6,FALSE)),"")</f>
        <v/>
      </c>
      <c r="H3021" s="128" t="str">
        <f>IF(LEN(E3021&amp;"")&gt;0,IF(ISERROR(VLOOKUP(E3021,SpeciesLookup!B:G,5,FALSE)=TRUE),"",VLOOKUP(E3021,SpeciesLookup!B:G,5,FALSE)),"")</f>
        <v/>
      </c>
      <c r="I3021" s="11"/>
      <c r="J3021" s="73"/>
      <c r="K3021" s="11"/>
      <c r="L3021" s="127" t="str">
        <f>TRIM(IF(ISERROR(VLOOKUP(R3021,SpeciesValidation!D:T,IF(ISNA(VLOOKUP(J3021,Validation!B$2:C$15,2,FALSE)),FALSE,VLOOKUP(J3021,Validation!B$2:C$15,2,FALSE)))),IF(LEN(E3021&amp;"")&gt;0,"",""),VLOOKUP(R3021,SpeciesValidation!D:T,VLOOKUP(J3021,Validation!B$2:C$15,2,FALSE),FALSE)) &amp; " " &amp; IF(ISERROR(IF(LEFT(J3021,1)="A",IF(IF(VLOOKUP(R3021,SpeciesValidation!D:W,20,FALSE)=FALSE,OR(TEXT(A3021,"MMDD")&lt;VLOOKUP(R3021,SpeciesValidation!D:W,18,FALSE),TEXT(A3021,"MMDD")&gt;VLOOKUP(R3021,SpeciesValidation!D:W,19,FALSE)),IF(TEXT(A3021,"MMDD")&lt;"0701",TEXT(A3021,"MMDD")&gt;VLOOKUP(R3021,SpeciesValidation!D:W,18,FALSE),TEXT(A3021,"MMDD")&lt;VLOOKUP(R3021,SpeciesValidation!D:W,19,FALSE))),"Date outside expected range for this species",""),"")),"",IF(LEFT(J3021,1)="A",IF(IF(VLOOKUP(R3021,SpeciesValidation!D:W,20,FALSE)=FALSE,OR(TEXT(A3021,"MMDD")&lt;VLOOKUP(R3021,SpeciesValidation!D:W,18,FALSE),TEXT(A3021,"MMDD")&gt;VLOOKUP(R3021,SpeciesValidation!D:W,19,FALSE)),IF(TEXT(A3021,"MMDD")&lt;"0701",TEXT(A3021,"MMDD")&gt;VLOOKUP(R3021,SpeciesValidation!D:W,18,FALSE),TEXT(A3021,"MMDD")&lt;VLOOKUP(R3021,SpeciesValidation!D:W,19,FALSE))),"Date outside expected range for this species",""),"")))</f>
        <v/>
      </c>
      <c r="M3021" s="127" t="str">
        <f>IF(LEN(E3021&amp;"")&gt;0,IF(ISERROR(VLOOKUP(R3021,SpeciesValidation!D:I,6,FALSE)),"",VLOOKUP(R3021,SpeciesValidation!D:I,6,FALSE)),"")</f>
        <v/>
      </c>
      <c r="Q3021" s="36" t="str">
        <f>IF(LEN(E3021&amp;"")&gt;0,IF(ISERROR(VLOOKUP(E3021,SpeciesValidation!B:G,2,FALSE)=TRUE),"",VLOOKUP(E3021,SpeciesValidation!B:G,2,FALSE)),"")</f>
        <v/>
      </c>
      <c r="R3021" s="36" t="str">
        <f>IF(LEN(E3021&amp;"")&gt;0,IF(ISERROR(VLOOKUP(E3021,SpeciesLookup!B:G,4,FALSE)=TRUE),"",VLOOKUP(E3021,SpeciesLookup!B:G,4,FALSE)),"")</f>
        <v/>
      </c>
    </row>
    <row r="3022" spans="1:18" ht="13.2" x14ac:dyDescent="0.25">
      <c r="A3022" s="72"/>
      <c r="D3022" s="11"/>
      <c r="G3022" s="128" t="str">
        <f>IF(LEN(E3022&amp;"")&gt;0,IF(ISERROR(VLOOKUP(E3022,SpeciesLookup!B:G,6,FALSE)=TRUE),"",VLOOKUP(E3022,SpeciesLookup!B:G,6,FALSE)),"")</f>
        <v/>
      </c>
      <c r="H3022" s="128" t="str">
        <f>IF(LEN(E3022&amp;"")&gt;0,IF(ISERROR(VLOOKUP(E3022,SpeciesLookup!B:G,5,FALSE)=TRUE),"",VLOOKUP(E3022,SpeciesLookup!B:G,5,FALSE)),"")</f>
        <v/>
      </c>
      <c r="I3022" s="11"/>
      <c r="J3022" s="73"/>
      <c r="K3022" s="11"/>
      <c r="L3022" s="127" t="str">
        <f>TRIM(IF(ISERROR(VLOOKUP(R3022,SpeciesValidation!D:T,IF(ISNA(VLOOKUP(J3022,Validation!B$2:C$15,2,FALSE)),FALSE,VLOOKUP(J3022,Validation!B$2:C$15,2,FALSE)))),IF(LEN(E3022&amp;"")&gt;0,"",""),VLOOKUP(R3022,SpeciesValidation!D:T,VLOOKUP(J3022,Validation!B$2:C$15,2,FALSE),FALSE)) &amp; " " &amp; IF(ISERROR(IF(LEFT(J3022,1)="A",IF(IF(VLOOKUP(R3022,SpeciesValidation!D:W,20,FALSE)=FALSE,OR(TEXT(A3022,"MMDD")&lt;VLOOKUP(R3022,SpeciesValidation!D:W,18,FALSE),TEXT(A3022,"MMDD")&gt;VLOOKUP(R3022,SpeciesValidation!D:W,19,FALSE)),IF(TEXT(A3022,"MMDD")&lt;"0701",TEXT(A3022,"MMDD")&gt;VLOOKUP(R3022,SpeciesValidation!D:W,18,FALSE),TEXT(A3022,"MMDD")&lt;VLOOKUP(R3022,SpeciesValidation!D:W,19,FALSE))),"Date outside expected range for this species",""),"")),"",IF(LEFT(J3022,1)="A",IF(IF(VLOOKUP(R3022,SpeciesValidation!D:W,20,FALSE)=FALSE,OR(TEXT(A3022,"MMDD")&lt;VLOOKUP(R3022,SpeciesValidation!D:W,18,FALSE),TEXT(A3022,"MMDD")&gt;VLOOKUP(R3022,SpeciesValidation!D:W,19,FALSE)),IF(TEXT(A3022,"MMDD")&lt;"0701",TEXT(A3022,"MMDD")&gt;VLOOKUP(R3022,SpeciesValidation!D:W,18,FALSE),TEXT(A3022,"MMDD")&lt;VLOOKUP(R3022,SpeciesValidation!D:W,19,FALSE))),"Date outside expected range for this species",""),"")))</f>
        <v/>
      </c>
      <c r="M3022" s="127" t="str">
        <f>IF(LEN(E3022&amp;"")&gt;0,IF(ISERROR(VLOOKUP(R3022,SpeciesValidation!D:I,6,FALSE)),"",VLOOKUP(R3022,SpeciesValidation!D:I,6,FALSE)),"")</f>
        <v/>
      </c>
      <c r="Q3022" s="36" t="str">
        <f>IF(LEN(E3022&amp;"")&gt;0,IF(ISERROR(VLOOKUP(E3022,SpeciesValidation!B:G,2,FALSE)=TRUE),"",VLOOKUP(E3022,SpeciesValidation!B:G,2,FALSE)),"")</f>
        <v/>
      </c>
      <c r="R3022" s="36" t="str">
        <f>IF(LEN(E3022&amp;"")&gt;0,IF(ISERROR(VLOOKUP(E3022,SpeciesLookup!B:G,4,FALSE)=TRUE),"",VLOOKUP(E3022,SpeciesLookup!B:G,4,FALSE)),"")</f>
        <v/>
      </c>
    </row>
    <row r="3023" spans="1:18" ht="13.2" x14ac:dyDescent="0.25">
      <c r="A3023" s="72"/>
      <c r="D3023" s="11"/>
      <c r="G3023" s="128" t="str">
        <f>IF(LEN(E3023&amp;"")&gt;0,IF(ISERROR(VLOOKUP(E3023,SpeciesLookup!B:G,6,FALSE)=TRUE),"",VLOOKUP(E3023,SpeciesLookup!B:G,6,FALSE)),"")</f>
        <v/>
      </c>
      <c r="H3023" s="128" t="str">
        <f>IF(LEN(E3023&amp;"")&gt;0,IF(ISERROR(VLOOKUP(E3023,SpeciesLookup!B:G,5,FALSE)=TRUE),"",VLOOKUP(E3023,SpeciesLookup!B:G,5,FALSE)),"")</f>
        <v/>
      </c>
      <c r="I3023" s="11"/>
      <c r="J3023" s="73"/>
      <c r="K3023" s="11"/>
      <c r="L3023" s="127" t="str">
        <f>TRIM(IF(ISERROR(VLOOKUP(R3023,SpeciesValidation!D:T,IF(ISNA(VLOOKUP(J3023,Validation!B$2:C$15,2,FALSE)),FALSE,VLOOKUP(J3023,Validation!B$2:C$15,2,FALSE)))),IF(LEN(E3023&amp;"")&gt;0,"",""),VLOOKUP(R3023,SpeciesValidation!D:T,VLOOKUP(J3023,Validation!B$2:C$15,2,FALSE),FALSE)) &amp; " " &amp; IF(ISERROR(IF(LEFT(J3023,1)="A",IF(IF(VLOOKUP(R3023,SpeciesValidation!D:W,20,FALSE)=FALSE,OR(TEXT(A3023,"MMDD")&lt;VLOOKUP(R3023,SpeciesValidation!D:W,18,FALSE),TEXT(A3023,"MMDD")&gt;VLOOKUP(R3023,SpeciesValidation!D:W,19,FALSE)),IF(TEXT(A3023,"MMDD")&lt;"0701",TEXT(A3023,"MMDD")&gt;VLOOKUP(R3023,SpeciesValidation!D:W,18,FALSE),TEXT(A3023,"MMDD")&lt;VLOOKUP(R3023,SpeciesValidation!D:W,19,FALSE))),"Date outside expected range for this species",""),"")),"",IF(LEFT(J3023,1)="A",IF(IF(VLOOKUP(R3023,SpeciesValidation!D:W,20,FALSE)=FALSE,OR(TEXT(A3023,"MMDD")&lt;VLOOKUP(R3023,SpeciesValidation!D:W,18,FALSE),TEXT(A3023,"MMDD")&gt;VLOOKUP(R3023,SpeciesValidation!D:W,19,FALSE)),IF(TEXT(A3023,"MMDD")&lt;"0701",TEXT(A3023,"MMDD")&gt;VLOOKUP(R3023,SpeciesValidation!D:W,18,FALSE),TEXT(A3023,"MMDD")&lt;VLOOKUP(R3023,SpeciesValidation!D:W,19,FALSE))),"Date outside expected range for this species",""),"")))</f>
        <v/>
      </c>
      <c r="M3023" s="127" t="str">
        <f>IF(LEN(E3023&amp;"")&gt;0,IF(ISERROR(VLOOKUP(R3023,SpeciesValidation!D:I,6,FALSE)),"",VLOOKUP(R3023,SpeciesValidation!D:I,6,FALSE)),"")</f>
        <v/>
      </c>
      <c r="Q3023" s="36" t="str">
        <f>IF(LEN(E3023&amp;"")&gt;0,IF(ISERROR(VLOOKUP(E3023,SpeciesValidation!B:G,2,FALSE)=TRUE),"",VLOOKUP(E3023,SpeciesValidation!B:G,2,FALSE)),"")</f>
        <v/>
      </c>
      <c r="R3023" s="36" t="str">
        <f>IF(LEN(E3023&amp;"")&gt;0,IF(ISERROR(VLOOKUP(E3023,SpeciesLookup!B:G,4,FALSE)=TRUE),"",VLOOKUP(E3023,SpeciesLookup!B:G,4,FALSE)),"")</f>
        <v/>
      </c>
    </row>
    <row r="3024" spans="1:18" ht="13.2" x14ac:dyDescent="0.25">
      <c r="A3024" s="72"/>
      <c r="D3024" s="11"/>
      <c r="G3024" s="128" t="str">
        <f>IF(LEN(E3024&amp;"")&gt;0,IF(ISERROR(VLOOKUP(E3024,SpeciesLookup!B:G,6,FALSE)=TRUE),"",VLOOKUP(E3024,SpeciesLookup!B:G,6,FALSE)),"")</f>
        <v/>
      </c>
      <c r="H3024" s="128" t="str">
        <f>IF(LEN(E3024&amp;"")&gt;0,IF(ISERROR(VLOOKUP(E3024,SpeciesLookup!B:G,5,FALSE)=TRUE),"",VLOOKUP(E3024,SpeciesLookup!B:G,5,FALSE)),"")</f>
        <v/>
      </c>
      <c r="I3024" s="11"/>
      <c r="J3024" s="73"/>
      <c r="K3024" s="11"/>
      <c r="L3024" s="127" t="str">
        <f>TRIM(IF(ISERROR(VLOOKUP(R3024,SpeciesValidation!D:T,IF(ISNA(VLOOKUP(J3024,Validation!B$2:C$15,2,FALSE)),FALSE,VLOOKUP(J3024,Validation!B$2:C$15,2,FALSE)))),IF(LEN(E3024&amp;"")&gt;0,"",""),VLOOKUP(R3024,SpeciesValidation!D:T,VLOOKUP(J3024,Validation!B$2:C$15,2,FALSE),FALSE)) &amp; " " &amp; IF(ISERROR(IF(LEFT(J3024,1)="A",IF(IF(VLOOKUP(R3024,SpeciesValidation!D:W,20,FALSE)=FALSE,OR(TEXT(A3024,"MMDD")&lt;VLOOKUP(R3024,SpeciesValidation!D:W,18,FALSE),TEXT(A3024,"MMDD")&gt;VLOOKUP(R3024,SpeciesValidation!D:W,19,FALSE)),IF(TEXT(A3024,"MMDD")&lt;"0701",TEXT(A3024,"MMDD")&gt;VLOOKUP(R3024,SpeciesValidation!D:W,18,FALSE),TEXT(A3024,"MMDD")&lt;VLOOKUP(R3024,SpeciesValidation!D:W,19,FALSE))),"Date outside expected range for this species",""),"")),"",IF(LEFT(J3024,1)="A",IF(IF(VLOOKUP(R3024,SpeciesValidation!D:W,20,FALSE)=FALSE,OR(TEXT(A3024,"MMDD")&lt;VLOOKUP(R3024,SpeciesValidation!D:W,18,FALSE),TEXT(A3024,"MMDD")&gt;VLOOKUP(R3024,SpeciesValidation!D:W,19,FALSE)),IF(TEXT(A3024,"MMDD")&lt;"0701",TEXT(A3024,"MMDD")&gt;VLOOKUP(R3024,SpeciesValidation!D:W,18,FALSE),TEXT(A3024,"MMDD")&lt;VLOOKUP(R3024,SpeciesValidation!D:W,19,FALSE))),"Date outside expected range for this species",""),"")))</f>
        <v/>
      </c>
      <c r="M3024" s="127" t="str">
        <f>IF(LEN(E3024&amp;"")&gt;0,IF(ISERROR(VLOOKUP(R3024,SpeciesValidation!D:I,6,FALSE)),"",VLOOKUP(R3024,SpeciesValidation!D:I,6,FALSE)),"")</f>
        <v/>
      </c>
      <c r="Q3024" s="36" t="str">
        <f>IF(LEN(E3024&amp;"")&gt;0,IF(ISERROR(VLOOKUP(E3024,SpeciesValidation!B:G,2,FALSE)=TRUE),"",VLOOKUP(E3024,SpeciesValidation!B:G,2,FALSE)),"")</f>
        <v/>
      </c>
      <c r="R3024" s="36" t="str">
        <f>IF(LEN(E3024&amp;"")&gt;0,IF(ISERROR(VLOOKUP(E3024,SpeciesLookup!B:G,4,FALSE)=TRUE),"",VLOOKUP(E3024,SpeciesLookup!B:G,4,FALSE)),"")</f>
        <v/>
      </c>
    </row>
    <row r="3025" spans="1:18" ht="13.2" x14ac:dyDescent="0.25">
      <c r="A3025" s="72"/>
      <c r="D3025" s="11"/>
      <c r="G3025" s="128" t="str">
        <f>IF(LEN(E3025&amp;"")&gt;0,IF(ISERROR(VLOOKUP(E3025,SpeciesLookup!B:G,6,FALSE)=TRUE),"",VLOOKUP(E3025,SpeciesLookup!B:G,6,FALSE)),"")</f>
        <v/>
      </c>
      <c r="H3025" s="128" t="str">
        <f>IF(LEN(E3025&amp;"")&gt;0,IF(ISERROR(VLOOKUP(E3025,SpeciesLookup!B:G,5,FALSE)=TRUE),"",VLOOKUP(E3025,SpeciesLookup!B:G,5,FALSE)),"")</f>
        <v/>
      </c>
      <c r="I3025" s="11"/>
      <c r="J3025" s="73"/>
      <c r="K3025" s="11"/>
      <c r="L3025" s="127" t="str">
        <f>TRIM(IF(ISERROR(VLOOKUP(R3025,SpeciesValidation!D:T,IF(ISNA(VLOOKUP(J3025,Validation!B$2:C$15,2,FALSE)),FALSE,VLOOKUP(J3025,Validation!B$2:C$15,2,FALSE)))),IF(LEN(E3025&amp;"")&gt;0,"",""),VLOOKUP(R3025,SpeciesValidation!D:T,VLOOKUP(J3025,Validation!B$2:C$15,2,FALSE),FALSE)) &amp; " " &amp; IF(ISERROR(IF(LEFT(J3025,1)="A",IF(IF(VLOOKUP(R3025,SpeciesValidation!D:W,20,FALSE)=FALSE,OR(TEXT(A3025,"MMDD")&lt;VLOOKUP(R3025,SpeciesValidation!D:W,18,FALSE),TEXT(A3025,"MMDD")&gt;VLOOKUP(R3025,SpeciesValidation!D:W,19,FALSE)),IF(TEXT(A3025,"MMDD")&lt;"0701",TEXT(A3025,"MMDD")&gt;VLOOKUP(R3025,SpeciesValidation!D:W,18,FALSE),TEXT(A3025,"MMDD")&lt;VLOOKUP(R3025,SpeciesValidation!D:W,19,FALSE))),"Date outside expected range for this species",""),"")),"",IF(LEFT(J3025,1)="A",IF(IF(VLOOKUP(R3025,SpeciesValidation!D:W,20,FALSE)=FALSE,OR(TEXT(A3025,"MMDD")&lt;VLOOKUP(R3025,SpeciesValidation!D:W,18,FALSE),TEXT(A3025,"MMDD")&gt;VLOOKUP(R3025,SpeciesValidation!D:W,19,FALSE)),IF(TEXT(A3025,"MMDD")&lt;"0701",TEXT(A3025,"MMDD")&gt;VLOOKUP(R3025,SpeciesValidation!D:W,18,FALSE),TEXT(A3025,"MMDD")&lt;VLOOKUP(R3025,SpeciesValidation!D:W,19,FALSE))),"Date outside expected range for this species",""),"")))</f>
        <v/>
      </c>
      <c r="M3025" s="127" t="str">
        <f>IF(LEN(E3025&amp;"")&gt;0,IF(ISERROR(VLOOKUP(R3025,SpeciesValidation!D:I,6,FALSE)),"",VLOOKUP(R3025,SpeciesValidation!D:I,6,FALSE)),"")</f>
        <v/>
      </c>
      <c r="Q3025" s="36" t="str">
        <f>IF(LEN(E3025&amp;"")&gt;0,IF(ISERROR(VLOOKUP(E3025,SpeciesValidation!B:G,2,FALSE)=TRUE),"",VLOOKUP(E3025,SpeciesValidation!B:G,2,FALSE)),"")</f>
        <v/>
      </c>
      <c r="R3025" s="36" t="str">
        <f>IF(LEN(E3025&amp;"")&gt;0,IF(ISERROR(VLOOKUP(E3025,SpeciesLookup!B:G,4,FALSE)=TRUE),"",VLOOKUP(E3025,SpeciesLookup!B:G,4,FALSE)),"")</f>
        <v/>
      </c>
    </row>
    <row r="3026" spans="1:18" ht="13.2" x14ac:dyDescent="0.25">
      <c r="A3026" s="72"/>
      <c r="D3026" s="11"/>
      <c r="G3026" s="128" t="str">
        <f>IF(LEN(E3026&amp;"")&gt;0,IF(ISERROR(VLOOKUP(E3026,SpeciesLookup!B:G,6,FALSE)=TRUE),"",VLOOKUP(E3026,SpeciesLookup!B:G,6,FALSE)),"")</f>
        <v/>
      </c>
      <c r="H3026" s="128" t="str">
        <f>IF(LEN(E3026&amp;"")&gt;0,IF(ISERROR(VLOOKUP(E3026,SpeciesLookup!B:G,5,FALSE)=TRUE),"",VLOOKUP(E3026,SpeciesLookup!B:G,5,FALSE)),"")</f>
        <v/>
      </c>
      <c r="I3026" s="11"/>
      <c r="J3026" s="73"/>
      <c r="K3026" s="11"/>
      <c r="L3026" s="127" t="str">
        <f>TRIM(IF(ISERROR(VLOOKUP(R3026,SpeciesValidation!D:T,IF(ISNA(VLOOKUP(J3026,Validation!B$2:C$15,2,FALSE)),FALSE,VLOOKUP(J3026,Validation!B$2:C$15,2,FALSE)))),IF(LEN(E3026&amp;"")&gt;0,"",""),VLOOKUP(R3026,SpeciesValidation!D:T,VLOOKUP(J3026,Validation!B$2:C$15,2,FALSE),FALSE)) &amp; " " &amp; IF(ISERROR(IF(LEFT(J3026,1)="A",IF(IF(VLOOKUP(R3026,SpeciesValidation!D:W,20,FALSE)=FALSE,OR(TEXT(A3026,"MMDD")&lt;VLOOKUP(R3026,SpeciesValidation!D:W,18,FALSE),TEXT(A3026,"MMDD")&gt;VLOOKUP(R3026,SpeciesValidation!D:W,19,FALSE)),IF(TEXT(A3026,"MMDD")&lt;"0701",TEXT(A3026,"MMDD")&gt;VLOOKUP(R3026,SpeciesValidation!D:W,18,FALSE),TEXT(A3026,"MMDD")&lt;VLOOKUP(R3026,SpeciesValidation!D:W,19,FALSE))),"Date outside expected range for this species",""),"")),"",IF(LEFT(J3026,1)="A",IF(IF(VLOOKUP(R3026,SpeciesValidation!D:W,20,FALSE)=FALSE,OR(TEXT(A3026,"MMDD")&lt;VLOOKUP(R3026,SpeciesValidation!D:W,18,FALSE),TEXT(A3026,"MMDD")&gt;VLOOKUP(R3026,SpeciesValidation!D:W,19,FALSE)),IF(TEXT(A3026,"MMDD")&lt;"0701",TEXT(A3026,"MMDD")&gt;VLOOKUP(R3026,SpeciesValidation!D:W,18,FALSE),TEXT(A3026,"MMDD")&lt;VLOOKUP(R3026,SpeciesValidation!D:W,19,FALSE))),"Date outside expected range for this species",""),"")))</f>
        <v/>
      </c>
      <c r="M3026" s="127" t="str">
        <f>IF(LEN(E3026&amp;"")&gt;0,IF(ISERROR(VLOOKUP(R3026,SpeciesValidation!D:I,6,FALSE)),"",VLOOKUP(R3026,SpeciesValidation!D:I,6,FALSE)),"")</f>
        <v/>
      </c>
      <c r="Q3026" s="36" t="str">
        <f>IF(LEN(E3026&amp;"")&gt;0,IF(ISERROR(VLOOKUP(E3026,SpeciesValidation!B:G,2,FALSE)=TRUE),"",VLOOKUP(E3026,SpeciesValidation!B:G,2,FALSE)),"")</f>
        <v/>
      </c>
      <c r="R3026" s="36" t="str">
        <f>IF(LEN(E3026&amp;"")&gt;0,IF(ISERROR(VLOOKUP(E3026,SpeciesLookup!B:G,4,FALSE)=TRUE),"",VLOOKUP(E3026,SpeciesLookup!B:G,4,FALSE)),"")</f>
        <v/>
      </c>
    </row>
    <row r="3027" spans="1:18" ht="13.2" x14ac:dyDescent="0.25">
      <c r="A3027" s="72"/>
      <c r="D3027" s="11"/>
      <c r="G3027" s="128" t="str">
        <f>IF(LEN(E3027&amp;"")&gt;0,IF(ISERROR(VLOOKUP(E3027,SpeciesLookup!B:G,6,FALSE)=TRUE),"",VLOOKUP(E3027,SpeciesLookup!B:G,6,FALSE)),"")</f>
        <v/>
      </c>
      <c r="H3027" s="128" t="str">
        <f>IF(LEN(E3027&amp;"")&gt;0,IF(ISERROR(VLOOKUP(E3027,SpeciesLookup!B:G,5,FALSE)=TRUE),"",VLOOKUP(E3027,SpeciesLookup!B:G,5,FALSE)),"")</f>
        <v/>
      </c>
      <c r="I3027" s="11"/>
      <c r="J3027" s="73"/>
      <c r="K3027" s="11"/>
      <c r="L3027" s="127" t="str">
        <f>TRIM(IF(ISERROR(VLOOKUP(R3027,SpeciesValidation!D:T,IF(ISNA(VLOOKUP(J3027,Validation!B$2:C$15,2,FALSE)),FALSE,VLOOKUP(J3027,Validation!B$2:C$15,2,FALSE)))),IF(LEN(E3027&amp;"")&gt;0,"",""),VLOOKUP(R3027,SpeciesValidation!D:T,VLOOKUP(J3027,Validation!B$2:C$15,2,FALSE),FALSE)) &amp; " " &amp; IF(ISERROR(IF(LEFT(J3027,1)="A",IF(IF(VLOOKUP(R3027,SpeciesValidation!D:W,20,FALSE)=FALSE,OR(TEXT(A3027,"MMDD")&lt;VLOOKUP(R3027,SpeciesValidation!D:W,18,FALSE),TEXT(A3027,"MMDD")&gt;VLOOKUP(R3027,SpeciesValidation!D:W,19,FALSE)),IF(TEXT(A3027,"MMDD")&lt;"0701",TEXT(A3027,"MMDD")&gt;VLOOKUP(R3027,SpeciesValidation!D:W,18,FALSE),TEXT(A3027,"MMDD")&lt;VLOOKUP(R3027,SpeciesValidation!D:W,19,FALSE))),"Date outside expected range for this species",""),"")),"",IF(LEFT(J3027,1)="A",IF(IF(VLOOKUP(R3027,SpeciesValidation!D:W,20,FALSE)=FALSE,OR(TEXT(A3027,"MMDD")&lt;VLOOKUP(R3027,SpeciesValidation!D:W,18,FALSE),TEXT(A3027,"MMDD")&gt;VLOOKUP(R3027,SpeciesValidation!D:W,19,FALSE)),IF(TEXT(A3027,"MMDD")&lt;"0701",TEXT(A3027,"MMDD")&gt;VLOOKUP(R3027,SpeciesValidation!D:W,18,FALSE),TEXT(A3027,"MMDD")&lt;VLOOKUP(R3027,SpeciesValidation!D:W,19,FALSE))),"Date outside expected range for this species",""),"")))</f>
        <v/>
      </c>
      <c r="M3027" s="127" t="str">
        <f>IF(LEN(E3027&amp;"")&gt;0,IF(ISERROR(VLOOKUP(R3027,SpeciesValidation!D:I,6,FALSE)),"",VLOOKUP(R3027,SpeciesValidation!D:I,6,FALSE)),"")</f>
        <v/>
      </c>
      <c r="Q3027" s="36" t="str">
        <f>IF(LEN(E3027&amp;"")&gt;0,IF(ISERROR(VLOOKUP(E3027,SpeciesValidation!B:G,2,FALSE)=TRUE),"",VLOOKUP(E3027,SpeciesValidation!B:G,2,FALSE)),"")</f>
        <v/>
      </c>
      <c r="R3027" s="36" t="str">
        <f>IF(LEN(E3027&amp;"")&gt;0,IF(ISERROR(VLOOKUP(E3027,SpeciesLookup!B:G,4,FALSE)=TRUE),"",VLOOKUP(E3027,SpeciesLookup!B:G,4,FALSE)),"")</f>
        <v/>
      </c>
    </row>
    <row r="3028" spans="1:18" ht="13.2" x14ac:dyDescent="0.25">
      <c r="A3028" s="72"/>
      <c r="D3028" s="11"/>
      <c r="G3028" s="128" t="str">
        <f>IF(LEN(E3028&amp;"")&gt;0,IF(ISERROR(VLOOKUP(E3028,SpeciesLookup!B:G,6,FALSE)=TRUE),"",VLOOKUP(E3028,SpeciesLookup!B:G,6,FALSE)),"")</f>
        <v/>
      </c>
      <c r="H3028" s="128" t="str">
        <f>IF(LEN(E3028&amp;"")&gt;0,IF(ISERROR(VLOOKUP(E3028,SpeciesLookup!B:G,5,FALSE)=TRUE),"",VLOOKUP(E3028,SpeciesLookup!B:G,5,FALSE)),"")</f>
        <v/>
      </c>
      <c r="I3028" s="11"/>
      <c r="J3028" s="73"/>
      <c r="K3028" s="11"/>
      <c r="L3028" s="127" t="str">
        <f>TRIM(IF(ISERROR(VLOOKUP(R3028,SpeciesValidation!D:T,IF(ISNA(VLOOKUP(J3028,Validation!B$2:C$15,2,FALSE)),FALSE,VLOOKUP(J3028,Validation!B$2:C$15,2,FALSE)))),IF(LEN(E3028&amp;"")&gt;0,"",""),VLOOKUP(R3028,SpeciesValidation!D:T,VLOOKUP(J3028,Validation!B$2:C$15,2,FALSE),FALSE)) &amp; " " &amp; IF(ISERROR(IF(LEFT(J3028,1)="A",IF(IF(VLOOKUP(R3028,SpeciesValidation!D:W,20,FALSE)=FALSE,OR(TEXT(A3028,"MMDD")&lt;VLOOKUP(R3028,SpeciesValidation!D:W,18,FALSE),TEXT(A3028,"MMDD")&gt;VLOOKUP(R3028,SpeciesValidation!D:W,19,FALSE)),IF(TEXT(A3028,"MMDD")&lt;"0701",TEXT(A3028,"MMDD")&gt;VLOOKUP(R3028,SpeciesValidation!D:W,18,FALSE),TEXT(A3028,"MMDD")&lt;VLOOKUP(R3028,SpeciesValidation!D:W,19,FALSE))),"Date outside expected range for this species",""),"")),"",IF(LEFT(J3028,1)="A",IF(IF(VLOOKUP(R3028,SpeciesValidation!D:W,20,FALSE)=FALSE,OR(TEXT(A3028,"MMDD")&lt;VLOOKUP(R3028,SpeciesValidation!D:W,18,FALSE),TEXT(A3028,"MMDD")&gt;VLOOKUP(R3028,SpeciesValidation!D:W,19,FALSE)),IF(TEXT(A3028,"MMDD")&lt;"0701",TEXT(A3028,"MMDD")&gt;VLOOKUP(R3028,SpeciesValidation!D:W,18,FALSE),TEXT(A3028,"MMDD")&lt;VLOOKUP(R3028,SpeciesValidation!D:W,19,FALSE))),"Date outside expected range for this species",""),"")))</f>
        <v/>
      </c>
      <c r="M3028" s="127" t="str">
        <f>IF(LEN(E3028&amp;"")&gt;0,IF(ISERROR(VLOOKUP(R3028,SpeciesValidation!D:I,6,FALSE)),"",VLOOKUP(R3028,SpeciesValidation!D:I,6,FALSE)),"")</f>
        <v/>
      </c>
      <c r="Q3028" s="36" t="str">
        <f>IF(LEN(E3028&amp;"")&gt;0,IF(ISERROR(VLOOKUP(E3028,SpeciesValidation!B:G,2,FALSE)=TRUE),"",VLOOKUP(E3028,SpeciesValidation!B:G,2,FALSE)),"")</f>
        <v/>
      </c>
      <c r="R3028" s="36" t="str">
        <f>IF(LEN(E3028&amp;"")&gt;0,IF(ISERROR(VLOOKUP(E3028,SpeciesLookup!B:G,4,FALSE)=TRUE),"",VLOOKUP(E3028,SpeciesLookup!B:G,4,FALSE)),"")</f>
        <v/>
      </c>
    </row>
    <row r="3029" spans="1:18" ht="13.2" x14ac:dyDescent="0.25">
      <c r="A3029" s="72"/>
      <c r="D3029" s="11"/>
      <c r="G3029" s="128" t="str">
        <f>IF(LEN(E3029&amp;"")&gt;0,IF(ISERROR(VLOOKUP(E3029,SpeciesLookup!B:G,6,FALSE)=TRUE),"",VLOOKUP(E3029,SpeciesLookup!B:G,6,FALSE)),"")</f>
        <v/>
      </c>
      <c r="H3029" s="128" t="str">
        <f>IF(LEN(E3029&amp;"")&gt;0,IF(ISERROR(VLOOKUP(E3029,SpeciesLookup!B:G,5,FALSE)=TRUE),"",VLOOKUP(E3029,SpeciesLookup!B:G,5,FALSE)),"")</f>
        <v/>
      </c>
      <c r="I3029" s="11"/>
      <c r="J3029" s="73"/>
      <c r="K3029" s="11"/>
      <c r="L3029" s="127" t="str">
        <f>TRIM(IF(ISERROR(VLOOKUP(R3029,SpeciesValidation!D:T,IF(ISNA(VLOOKUP(J3029,Validation!B$2:C$15,2,FALSE)),FALSE,VLOOKUP(J3029,Validation!B$2:C$15,2,FALSE)))),IF(LEN(E3029&amp;"")&gt;0,"",""),VLOOKUP(R3029,SpeciesValidation!D:T,VLOOKUP(J3029,Validation!B$2:C$15,2,FALSE),FALSE)) &amp; " " &amp; IF(ISERROR(IF(LEFT(J3029,1)="A",IF(IF(VLOOKUP(R3029,SpeciesValidation!D:W,20,FALSE)=FALSE,OR(TEXT(A3029,"MMDD")&lt;VLOOKUP(R3029,SpeciesValidation!D:W,18,FALSE),TEXT(A3029,"MMDD")&gt;VLOOKUP(R3029,SpeciesValidation!D:W,19,FALSE)),IF(TEXT(A3029,"MMDD")&lt;"0701",TEXT(A3029,"MMDD")&gt;VLOOKUP(R3029,SpeciesValidation!D:W,18,FALSE),TEXT(A3029,"MMDD")&lt;VLOOKUP(R3029,SpeciesValidation!D:W,19,FALSE))),"Date outside expected range for this species",""),"")),"",IF(LEFT(J3029,1)="A",IF(IF(VLOOKUP(R3029,SpeciesValidation!D:W,20,FALSE)=FALSE,OR(TEXT(A3029,"MMDD")&lt;VLOOKUP(R3029,SpeciesValidation!D:W,18,FALSE),TEXT(A3029,"MMDD")&gt;VLOOKUP(R3029,SpeciesValidation!D:W,19,FALSE)),IF(TEXT(A3029,"MMDD")&lt;"0701",TEXT(A3029,"MMDD")&gt;VLOOKUP(R3029,SpeciesValidation!D:W,18,FALSE),TEXT(A3029,"MMDD")&lt;VLOOKUP(R3029,SpeciesValidation!D:W,19,FALSE))),"Date outside expected range for this species",""),"")))</f>
        <v/>
      </c>
      <c r="M3029" s="127" t="str">
        <f>IF(LEN(E3029&amp;"")&gt;0,IF(ISERROR(VLOOKUP(R3029,SpeciesValidation!D:I,6,FALSE)),"",VLOOKUP(R3029,SpeciesValidation!D:I,6,FALSE)),"")</f>
        <v/>
      </c>
      <c r="Q3029" s="36" t="str">
        <f>IF(LEN(E3029&amp;"")&gt;0,IF(ISERROR(VLOOKUP(E3029,SpeciesValidation!B:G,2,FALSE)=TRUE),"",VLOOKUP(E3029,SpeciesValidation!B:G,2,FALSE)),"")</f>
        <v/>
      </c>
      <c r="R3029" s="36" t="str">
        <f>IF(LEN(E3029&amp;"")&gt;0,IF(ISERROR(VLOOKUP(E3029,SpeciesLookup!B:G,4,FALSE)=TRUE),"",VLOOKUP(E3029,SpeciesLookup!B:G,4,FALSE)),"")</f>
        <v/>
      </c>
    </row>
    <row r="3030" spans="1:18" ht="13.2" x14ac:dyDescent="0.25">
      <c r="A3030" s="72"/>
      <c r="D3030" s="11"/>
      <c r="G3030" s="128" t="str">
        <f>IF(LEN(E3030&amp;"")&gt;0,IF(ISERROR(VLOOKUP(E3030,SpeciesLookup!B:G,6,FALSE)=TRUE),"",VLOOKUP(E3030,SpeciesLookup!B:G,6,FALSE)),"")</f>
        <v/>
      </c>
      <c r="H3030" s="128" t="str">
        <f>IF(LEN(E3030&amp;"")&gt;0,IF(ISERROR(VLOOKUP(E3030,SpeciesLookup!B:G,5,FALSE)=TRUE),"",VLOOKUP(E3030,SpeciesLookup!B:G,5,FALSE)),"")</f>
        <v/>
      </c>
      <c r="I3030" s="11"/>
      <c r="J3030" s="73"/>
      <c r="K3030" s="11"/>
      <c r="L3030" s="127" t="str">
        <f>TRIM(IF(ISERROR(VLOOKUP(R3030,SpeciesValidation!D:T,IF(ISNA(VLOOKUP(J3030,Validation!B$2:C$15,2,FALSE)),FALSE,VLOOKUP(J3030,Validation!B$2:C$15,2,FALSE)))),IF(LEN(E3030&amp;"")&gt;0,"",""),VLOOKUP(R3030,SpeciesValidation!D:T,VLOOKUP(J3030,Validation!B$2:C$15,2,FALSE),FALSE)) &amp; " " &amp; IF(ISERROR(IF(LEFT(J3030,1)="A",IF(IF(VLOOKUP(R3030,SpeciesValidation!D:W,20,FALSE)=FALSE,OR(TEXT(A3030,"MMDD")&lt;VLOOKUP(R3030,SpeciesValidation!D:W,18,FALSE),TEXT(A3030,"MMDD")&gt;VLOOKUP(R3030,SpeciesValidation!D:W,19,FALSE)),IF(TEXT(A3030,"MMDD")&lt;"0701",TEXT(A3030,"MMDD")&gt;VLOOKUP(R3030,SpeciesValidation!D:W,18,FALSE),TEXT(A3030,"MMDD")&lt;VLOOKUP(R3030,SpeciesValidation!D:W,19,FALSE))),"Date outside expected range for this species",""),"")),"",IF(LEFT(J3030,1)="A",IF(IF(VLOOKUP(R3030,SpeciesValidation!D:W,20,FALSE)=FALSE,OR(TEXT(A3030,"MMDD")&lt;VLOOKUP(R3030,SpeciesValidation!D:W,18,FALSE),TEXT(A3030,"MMDD")&gt;VLOOKUP(R3030,SpeciesValidation!D:W,19,FALSE)),IF(TEXT(A3030,"MMDD")&lt;"0701",TEXT(A3030,"MMDD")&gt;VLOOKUP(R3030,SpeciesValidation!D:W,18,FALSE),TEXT(A3030,"MMDD")&lt;VLOOKUP(R3030,SpeciesValidation!D:W,19,FALSE))),"Date outside expected range for this species",""),"")))</f>
        <v/>
      </c>
      <c r="M3030" s="127" t="str">
        <f>IF(LEN(E3030&amp;"")&gt;0,IF(ISERROR(VLOOKUP(R3030,SpeciesValidation!D:I,6,FALSE)),"",VLOOKUP(R3030,SpeciesValidation!D:I,6,FALSE)),"")</f>
        <v/>
      </c>
      <c r="Q3030" s="36" t="str">
        <f>IF(LEN(E3030&amp;"")&gt;0,IF(ISERROR(VLOOKUP(E3030,SpeciesValidation!B:G,2,FALSE)=TRUE),"",VLOOKUP(E3030,SpeciesValidation!B:G,2,FALSE)),"")</f>
        <v/>
      </c>
      <c r="R3030" s="36" t="str">
        <f>IF(LEN(E3030&amp;"")&gt;0,IF(ISERROR(VLOOKUP(E3030,SpeciesLookup!B:G,4,FALSE)=TRUE),"",VLOOKUP(E3030,SpeciesLookup!B:G,4,FALSE)),"")</f>
        <v/>
      </c>
    </row>
    <row r="3031" spans="1:18" ht="13.2" x14ac:dyDescent="0.25">
      <c r="A3031" s="72"/>
      <c r="D3031" s="11"/>
      <c r="G3031" s="128" t="str">
        <f>IF(LEN(E3031&amp;"")&gt;0,IF(ISERROR(VLOOKUP(E3031,SpeciesLookup!B:G,6,FALSE)=TRUE),"",VLOOKUP(E3031,SpeciesLookup!B:G,6,FALSE)),"")</f>
        <v/>
      </c>
      <c r="H3031" s="128" t="str">
        <f>IF(LEN(E3031&amp;"")&gt;0,IF(ISERROR(VLOOKUP(E3031,SpeciesLookup!B:G,5,FALSE)=TRUE),"",VLOOKUP(E3031,SpeciesLookup!B:G,5,FALSE)),"")</f>
        <v/>
      </c>
      <c r="I3031" s="11"/>
      <c r="J3031" s="73"/>
      <c r="K3031" s="11"/>
      <c r="L3031" s="127" t="str">
        <f>TRIM(IF(ISERROR(VLOOKUP(R3031,SpeciesValidation!D:T,IF(ISNA(VLOOKUP(J3031,Validation!B$2:C$15,2,FALSE)),FALSE,VLOOKUP(J3031,Validation!B$2:C$15,2,FALSE)))),IF(LEN(E3031&amp;"")&gt;0,"",""),VLOOKUP(R3031,SpeciesValidation!D:T,VLOOKUP(J3031,Validation!B$2:C$15,2,FALSE),FALSE)) &amp; " " &amp; IF(ISERROR(IF(LEFT(J3031,1)="A",IF(IF(VLOOKUP(R3031,SpeciesValidation!D:W,20,FALSE)=FALSE,OR(TEXT(A3031,"MMDD")&lt;VLOOKUP(R3031,SpeciesValidation!D:W,18,FALSE),TEXT(A3031,"MMDD")&gt;VLOOKUP(R3031,SpeciesValidation!D:W,19,FALSE)),IF(TEXT(A3031,"MMDD")&lt;"0701",TEXT(A3031,"MMDD")&gt;VLOOKUP(R3031,SpeciesValidation!D:W,18,FALSE),TEXT(A3031,"MMDD")&lt;VLOOKUP(R3031,SpeciesValidation!D:W,19,FALSE))),"Date outside expected range for this species",""),"")),"",IF(LEFT(J3031,1)="A",IF(IF(VLOOKUP(R3031,SpeciesValidation!D:W,20,FALSE)=FALSE,OR(TEXT(A3031,"MMDD")&lt;VLOOKUP(R3031,SpeciesValidation!D:W,18,FALSE),TEXT(A3031,"MMDD")&gt;VLOOKUP(R3031,SpeciesValidation!D:W,19,FALSE)),IF(TEXT(A3031,"MMDD")&lt;"0701",TEXT(A3031,"MMDD")&gt;VLOOKUP(R3031,SpeciesValidation!D:W,18,FALSE),TEXT(A3031,"MMDD")&lt;VLOOKUP(R3031,SpeciesValidation!D:W,19,FALSE))),"Date outside expected range for this species",""),"")))</f>
        <v/>
      </c>
      <c r="M3031" s="127" t="str">
        <f>IF(LEN(E3031&amp;"")&gt;0,IF(ISERROR(VLOOKUP(R3031,SpeciesValidation!D:I,6,FALSE)),"",VLOOKUP(R3031,SpeciesValidation!D:I,6,FALSE)),"")</f>
        <v/>
      </c>
      <c r="Q3031" s="36" t="str">
        <f>IF(LEN(E3031&amp;"")&gt;0,IF(ISERROR(VLOOKUP(E3031,SpeciesValidation!B:G,2,FALSE)=TRUE),"",VLOOKUP(E3031,SpeciesValidation!B:G,2,FALSE)),"")</f>
        <v/>
      </c>
      <c r="R3031" s="36" t="str">
        <f>IF(LEN(E3031&amp;"")&gt;0,IF(ISERROR(VLOOKUP(E3031,SpeciesLookup!B:G,4,FALSE)=TRUE),"",VLOOKUP(E3031,SpeciesLookup!B:G,4,FALSE)),"")</f>
        <v/>
      </c>
    </row>
    <row r="3032" spans="1:18" ht="13.2" x14ac:dyDescent="0.25">
      <c r="A3032" s="72"/>
      <c r="D3032" s="11"/>
      <c r="G3032" s="128" t="str">
        <f>IF(LEN(E3032&amp;"")&gt;0,IF(ISERROR(VLOOKUP(E3032,SpeciesLookup!B:G,6,FALSE)=TRUE),"",VLOOKUP(E3032,SpeciesLookup!B:G,6,FALSE)),"")</f>
        <v/>
      </c>
      <c r="H3032" s="128" t="str">
        <f>IF(LEN(E3032&amp;"")&gt;0,IF(ISERROR(VLOOKUP(E3032,SpeciesLookup!B:G,5,FALSE)=TRUE),"",VLOOKUP(E3032,SpeciesLookup!B:G,5,FALSE)),"")</f>
        <v/>
      </c>
      <c r="I3032" s="11"/>
      <c r="J3032" s="73"/>
      <c r="K3032" s="11"/>
      <c r="L3032" s="127" t="str">
        <f>TRIM(IF(ISERROR(VLOOKUP(R3032,SpeciesValidation!D:T,IF(ISNA(VLOOKUP(J3032,Validation!B$2:C$15,2,FALSE)),FALSE,VLOOKUP(J3032,Validation!B$2:C$15,2,FALSE)))),IF(LEN(E3032&amp;"")&gt;0,"",""),VLOOKUP(R3032,SpeciesValidation!D:T,VLOOKUP(J3032,Validation!B$2:C$15,2,FALSE),FALSE)) &amp; " " &amp; IF(ISERROR(IF(LEFT(J3032,1)="A",IF(IF(VLOOKUP(R3032,SpeciesValidation!D:W,20,FALSE)=FALSE,OR(TEXT(A3032,"MMDD")&lt;VLOOKUP(R3032,SpeciesValidation!D:W,18,FALSE),TEXT(A3032,"MMDD")&gt;VLOOKUP(R3032,SpeciesValidation!D:W,19,FALSE)),IF(TEXT(A3032,"MMDD")&lt;"0701",TEXT(A3032,"MMDD")&gt;VLOOKUP(R3032,SpeciesValidation!D:W,18,FALSE),TEXT(A3032,"MMDD")&lt;VLOOKUP(R3032,SpeciesValidation!D:W,19,FALSE))),"Date outside expected range for this species",""),"")),"",IF(LEFT(J3032,1)="A",IF(IF(VLOOKUP(R3032,SpeciesValidation!D:W,20,FALSE)=FALSE,OR(TEXT(A3032,"MMDD")&lt;VLOOKUP(R3032,SpeciesValidation!D:W,18,FALSE),TEXT(A3032,"MMDD")&gt;VLOOKUP(R3032,SpeciesValidation!D:W,19,FALSE)),IF(TEXT(A3032,"MMDD")&lt;"0701",TEXT(A3032,"MMDD")&gt;VLOOKUP(R3032,SpeciesValidation!D:W,18,FALSE),TEXT(A3032,"MMDD")&lt;VLOOKUP(R3032,SpeciesValidation!D:W,19,FALSE))),"Date outside expected range for this species",""),"")))</f>
        <v/>
      </c>
      <c r="M3032" s="127" t="str">
        <f>IF(LEN(E3032&amp;"")&gt;0,IF(ISERROR(VLOOKUP(R3032,SpeciesValidation!D:I,6,FALSE)),"",VLOOKUP(R3032,SpeciesValidation!D:I,6,FALSE)),"")</f>
        <v/>
      </c>
      <c r="Q3032" s="36" t="str">
        <f>IF(LEN(E3032&amp;"")&gt;0,IF(ISERROR(VLOOKUP(E3032,SpeciesValidation!B:G,2,FALSE)=TRUE),"",VLOOKUP(E3032,SpeciesValidation!B:G,2,FALSE)),"")</f>
        <v/>
      </c>
      <c r="R3032" s="36" t="str">
        <f>IF(LEN(E3032&amp;"")&gt;0,IF(ISERROR(VLOOKUP(E3032,SpeciesLookup!B:G,4,FALSE)=TRUE),"",VLOOKUP(E3032,SpeciesLookup!B:G,4,FALSE)),"")</f>
        <v/>
      </c>
    </row>
    <row r="3033" spans="1:18" ht="13.2" x14ac:dyDescent="0.25">
      <c r="A3033" s="72"/>
      <c r="D3033" s="11"/>
      <c r="G3033" s="128" t="str">
        <f>IF(LEN(E3033&amp;"")&gt;0,IF(ISERROR(VLOOKUP(E3033,SpeciesLookup!B:G,6,FALSE)=TRUE),"",VLOOKUP(E3033,SpeciesLookup!B:G,6,FALSE)),"")</f>
        <v/>
      </c>
      <c r="H3033" s="128" t="str">
        <f>IF(LEN(E3033&amp;"")&gt;0,IF(ISERROR(VLOOKUP(E3033,SpeciesLookup!B:G,5,FALSE)=TRUE),"",VLOOKUP(E3033,SpeciesLookup!B:G,5,FALSE)),"")</f>
        <v/>
      </c>
      <c r="I3033" s="11"/>
      <c r="J3033" s="73"/>
      <c r="K3033" s="11"/>
      <c r="L3033" s="127" t="str">
        <f>TRIM(IF(ISERROR(VLOOKUP(R3033,SpeciesValidation!D:T,IF(ISNA(VLOOKUP(J3033,Validation!B$2:C$15,2,FALSE)),FALSE,VLOOKUP(J3033,Validation!B$2:C$15,2,FALSE)))),IF(LEN(E3033&amp;"")&gt;0,"",""),VLOOKUP(R3033,SpeciesValidation!D:T,VLOOKUP(J3033,Validation!B$2:C$15,2,FALSE),FALSE)) &amp; " " &amp; IF(ISERROR(IF(LEFT(J3033,1)="A",IF(IF(VLOOKUP(R3033,SpeciesValidation!D:W,20,FALSE)=FALSE,OR(TEXT(A3033,"MMDD")&lt;VLOOKUP(R3033,SpeciesValidation!D:W,18,FALSE),TEXT(A3033,"MMDD")&gt;VLOOKUP(R3033,SpeciesValidation!D:W,19,FALSE)),IF(TEXT(A3033,"MMDD")&lt;"0701",TEXT(A3033,"MMDD")&gt;VLOOKUP(R3033,SpeciesValidation!D:W,18,FALSE),TEXT(A3033,"MMDD")&lt;VLOOKUP(R3033,SpeciesValidation!D:W,19,FALSE))),"Date outside expected range for this species",""),"")),"",IF(LEFT(J3033,1)="A",IF(IF(VLOOKUP(R3033,SpeciesValidation!D:W,20,FALSE)=FALSE,OR(TEXT(A3033,"MMDD")&lt;VLOOKUP(R3033,SpeciesValidation!D:W,18,FALSE),TEXT(A3033,"MMDD")&gt;VLOOKUP(R3033,SpeciesValidation!D:W,19,FALSE)),IF(TEXT(A3033,"MMDD")&lt;"0701",TEXT(A3033,"MMDD")&gt;VLOOKUP(R3033,SpeciesValidation!D:W,18,FALSE),TEXT(A3033,"MMDD")&lt;VLOOKUP(R3033,SpeciesValidation!D:W,19,FALSE))),"Date outside expected range for this species",""),"")))</f>
        <v/>
      </c>
      <c r="M3033" s="127" t="str">
        <f>IF(LEN(E3033&amp;"")&gt;0,IF(ISERROR(VLOOKUP(R3033,SpeciesValidation!D:I,6,FALSE)),"",VLOOKUP(R3033,SpeciesValidation!D:I,6,FALSE)),"")</f>
        <v/>
      </c>
      <c r="Q3033" s="36" t="str">
        <f>IF(LEN(E3033&amp;"")&gt;0,IF(ISERROR(VLOOKUP(E3033,SpeciesValidation!B:G,2,FALSE)=TRUE),"",VLOOKUP(E3033,SpeciesValidation!B:G,2,FALSE)),"")</f>
        <v/>
      </c>
      <c r="R3033" s="36" t="str">
        <f>IF(LEN(E3033&amp;"")&gt;0,IF(ISERROR(VLOOKUP(E3033,SpeciesLookup!B:G,4,FALSE)=TRUE),"",VLOOKUP(E3033,SpeciesLookup!B:G,4,FALSE)),"")</f>
        <v/>
      </c>
    </row>
    <row r="3034" spans="1:18" ht="13.2" x14ac:dyDescent="0.25">
      <c r="A3034" s="72"/>
      <c r="D3034" s="11"/>
      <c r="G3034" s="128" t="str">
        <f>IF(LEN(E3034&amp;"")&gt;0,IF(ISERROR(VLOOKUP(E3034,SpeciesLookup!B:G,6,FALSE)=TRUE),"",VLOOKUP(E3034,SpeciesLookup!B:G,6,FALSE)),"")</f>
        <v/>
      </c>
      <c r="H3034" s="128" t="str">
        <f>IF(LEN(E3034&amp;"")&gt;0,IF(ISERROR(VLOOKUP(E3034,SpeciesLookup!B:G,5,FALSE)=TRUE),"",VLOOKUP(E3034,SpeciesLookup!B:G,5,FALSE)),"")</f>
        <v/>
      </c>
      <c r="I3034" s="11"/>
      <c r="J3034" s="73"/>
      <c r="K3034" s="11"/>
      <c r="L3034" s="127" t="str">
        <f>TRIM(IF(ISERROR(VLOOKUP(R3034,SpeciesValidation!D:T,IF(ISNA(VLOOKUP(J3034,Validation!B$2:C$15,2,FALSE)),FALSE,VLOOKUP(J3034,Validation!B$2:C$15,2,FALSE)))),IF(LEN(E3034&amp;"")&gt;0,"",""),VLOOKUP(R3034,SpeciesValidation!D:T,VLOOKUP(J3034,Validation!B$2:C$15,2,FALSE),FALSE)) &amp; " " &amp; IF(ISERROR(IF(LEFT(J3034,1)="A",IF(IF(VLOOKUP(R3034,SpeciesValidation!D:W,20,FALSE)=FALSE,OR(TEXT(A3034,"MMDD")&lt;VLOOKUP(R3034,SpeciesValidation!D:W,18,FALSE),TEXT(A3034,"MMDD")&gt;VLOOKUP(R3034,SpeciesValidation!D:W,19,FALSE)),IF(TEXT(A3034,"MMDD")&lt;"0701",TEXT(A3034,"MMDD")&gt;VLOOKUP(R3034,SpeciesValidation!D:W,18,FALSE),TEXT(A3034,"MMDD")&lt;VLOOKUP(R3034,SpeciesValidation!D:W,19,FALSE))),"Date outside expected range for this species",""),"")),"",IF(LEFT(J3034,1)="A",IF(IF(VLOOKUP(R3034,SpeciesValidation!D:W,20,FALSE)=FALSE,OR(TEXT(A3034,"MMDD")&lt;VLOOKUP(R3034,SpeciesValidation!D:W,18,FALSE),TEXT(A3034,"MMDD")&gt;VLOOKUP(R3034,SpeciesValidation!D:W,19,FALSE)),IF(TEXT(A3034,"MMDD")&lt;"0701",TEXT(A3034,"MMDD")&gt;VLOOKUP(R3034,SpeciesValidation!D:W,18,FALSE),TEXT(A3034,"MMDD")&lt;VLOOKUP(R3034,SpeciesValidation!D:W,19,FALSE))),"Date outside expected range for this species",""),"")))</f>
        <v/>
      </c>
      <c r="M3034" s="127" t="str">
        <f>IF(LEN(E3034&amp;"")&gt;0,IF(ISERROR(VLOOKUP(R3034,SpeciesValidation!D:I,6,FALSE)),"",VLOOKUP(R3034,SpeciesValidation!D:I,6,FALSE)),"")</f>
        <v/>
      </c>
      <c r="Q3034" s="36" t="str">
        <f>IF(LEN(E3034&amp;"")&gt;0,IF(ISERROR(VLOOKUP(E3034,SpeciesValidation!B:G,2,FALSE)=TRUE),"",VLOOKUP(E3034,SpeciesValidation!B:G,2,FALSE)),"")</f>
        <v/>
      </c>
      <c r="R3034" s="36" t="str">
        <f>IF(LEN(E3034&amp;"")&gt;0,IF(ISERROR(VLOOKUP(E3034,SpeciesLookup!B:G,4,FALSE)=TRUE),"",VLOOKUP(E3034,SpeciesLookup!B:G,4,FALSE)),"")</f>
        <v/>
      </c>
    </row>
    <row r="3035" spans="1:18" ht="13.2" x14ac:dyDescent="0.25">
      <c r="A3035" s="72"/>
      <c r="D3035" s="11"/>
      <c r="G3035" s="128" t="str">
        <f>IF(LEN(E3035&amp;"")&gt;0,IF(ISERROR(VLOOKUP(E3035,SpeciesLookup!B:G,6,FALSE)=TRUE),"",VLOOKUP(E3035,SpeciesLookup!B:G,6,FALSE)),"")</f>
        <v/>
      </c>
      <c r="H3035" s="128" t="str">
        <f>IF(LEN(E3035&amp;"")&gt;0,IF(ISERROR(VLOOKUP(E3035,SpeciesLookup!B:G,5,FALSE)=TRUE),"",VLOOKUP(E3035,SpeciesLookup!B:G,5,FALSE)),"")</f>
        <v/>
      </c>
      <c r="I3035" s="11"/>
      <c r="J3035" s="73"/>
      <c r="K3035" s="11"/>
      <c r="L3035" s="127" t="str">
        <f>TRIM(IF(ISERROR(VLOOKUP(R3035,SpeciesValidation!D:T,IF(ISNA(VLOOKUP(J3035,Validation!B$2:C$15,2,FALSE)),FALSE,VLOOKUP(J3035,Validation!B$2:C$15,2,FALSE)))),IF(LEN(E3035&amp;"")&gt;0,"",""),VLOOKUP(R3035,SpeciesValidation!D:T,VLOOKUP(J3035,Validation!B$2:C$15,2,FALSE),FALSE)) &amp; " " &amp; IF(ISERROR(IF(LEFT(J3035,1)="A",IF(IF(VLOOKUP(R3035,SpeciesValidation!D:W,20,FALSE)=FALSE,OR(TEXT(A3035,"MMDD")&lt;VLOOKUP(R3035,SpeciesValidation!D:W,18,FALSE),TEXT(A3035,"MMDD")&gt;VLOOKUP(R3035,SpeciesValidation!D:W,19,FALSE)),IF(TEXT(A3035,"MMDD")&lt;"0701",TEXT(A3035,"MMDD")&gt;VLOOKUP(R3035,SpeciesValidation!D:W,18,FALSE),TEXT(A3035,"MMDD")&lt;VLOOKUP(R3035,SpeciesValidation!D:W,19,FALSE))),"Date outside expected range for this species",""),"")),"",IF(LEFT(J3035,1)="A",IF(IF(VLOOKUP(R3035,SpeciesValidation!D:W,20,FALSE)=FALSE,OR(TEXT(A3035,"MMDD")&lt;VLOOKUP(R3035,SpeciesValidation!D:W,18,FALSE),TEXT(A3035,"MMDD")&gt;VLOOKUP(R3035,SpeciesValidation!D:W,19,FALSE)),IF(TEXT(A3035,"MMDD")&lt;"0701",TEXT(A3035,"MMDD")&gt;VLOOKUP(R3035,SpeciesValidation!D:W,18,FALSE),TEXT(A3035,"MMDD")&lt;VLOOKUP(R3035,SpeciesValidation!D:W,19,FALSE))),"Date outside expected range for this species",""),"")))</f>
        <v/>
      </c>
      <c r="M3035" s="127" t="str">
        <f>IF(LEN(E3035&amp;"")&gt;0,IF(ISERROR(VLOOKUP(R3035,SpeciesValidation!D:I,6,FALSE)),"",VLOOKUP(R3035,SpeciesValidation!D:I,6,FALSE)),"")</f>
        <v/>
      </c>
      <c r="Q3035" s="36" t="str">
        <f>IF(LEN(E3035&amp;"")&gt;0,IF(ISERROR(VLOOKUP(E3035,SpeciesValidation!B:G,2,FALSE)=TRUE),"",VLOOKUP(E3035,SpeciesValidation!B:G,2,FALSE)),"")</f>
        <v/>
      </c>
      <c r="R3035" s="36" t="str">
        <f>IF(LEN(E3035&amp;"")&gt;0,IF(ISERROR(VLOOKUP(E3035,SpeciesLookup!B:G,4,FALSE)=TRUE),"",VLOOKUP(E3035,SpeciesLookup!B:G,4,FALSE)),"")</f>
        <v/>
      </c>
    </row>
    <row r="3036" spans="1:18" ht="13.2" x14ac:dyDescent="0.25">
      <c r="A3036" s="72"/>
      <c r="D3036" s="11"/>
      <c r="G3036" s="128" t="str">
        <f>IF(LEN(E3036&amp;"")&gt;0,IF(ISERROR(VLOOKUP(E3036,SpeciesLookup!B:G,6,FALSE)=TRUE),"",VLOOKUP(E3036,SpeciesLookup!B:G,6,FALSE)),"")</f>
        <v/>
      </c>
      <c r="H3036" s="128" t="str">
        <f>IF(LEN(E3036&amp;"")&gt;0,IF(ISERROR(VLOOKUP(E3036,SpeciesLookup!B:G,5,FALSE)=TRUE),"",VLOOKUP(E3036,SpeciesLookup!B:G,5,FALSE)),"")</f>
        <v/>
      </c>
      <c r="I3036" s="11"/>
      <c r="J3036" s="73"/>
      <c r="K3036" s="11"/>
      <c r="L3036" s="127" t="str">
        <f>TRIM(IF(ISERROR(VLOOKUP(R3036,SpeciesValidation!D:T,IF(ISNA(VLOOKUP(J3036,Validation!B$2:C$15,2,FALSE)),FALSE,VLOOKUP(J3036,Validation!B$2:C$15,2,FALSE)))),IF(LEN(E3036&amp;"")&gt;0,"",""),VLOOKUP(R3036,SpeciesValidation!D:T,VLOOKUP(J3036,Validation!B$2:C$15,2,FALSE),FALSE)) &amp; " " &amp; IF(ISERROR(IF(LEFT(J3036,1)="A",IF(IF(VLOOKUP(R3036,SpeciesValidation!D:W,20,FALSE)=FALSE,OR(TEXT(A3036,"MMDD")&lt;VLOOKUP(R3036,SpeciesValidation!D:W,18,FALSE),TEXT(A3036,"MMDD")&gt;VLOOKUP(R3036,SpeciesValidation!D:W,19,FALSE)),IF(TEXT(A3036,"MMDD")&lt;"0701",TEXT(A3036,"MMDD")&gt;VLOOKUP(R3036,SpeciesValidation!D:W,18,FALSE),TEXT(A3036,"MMDD")&lt;VLOOKUP(R3036,SpeciesValidation!D:W,19,FALSE))),"Date outside expected range for this species",""),"")),"",IF(LEFT(J3036,1)="A",IF(IF(VLOOKUP(R3036,SpeciesValidation!D:W,20,FALSE)=FALSE,OR(TEXT(A3036,"MMDD")&lt;VLOOKUP(R3036,SpeciesValidation!D:W,18,FALSE),TEXT(A3036,"MMDD")&gt;VLOOKUP(R3036,SpeciesValidation!D:W,19,FALSE)),IF(TEXT(A3036,"MMDD")&lt;"0701",TEXT(A3036,"MMDD")&gt;VLOOKUP(R3036,SpeciesValidation!D:W,18,FALSE),TEXT(A3036,"MMDD")&lt;VLOOKUP(R3036,SpeciesValidation!D:W,19,FALSE))),"Date outside expected range for this species",""),"")))</f>
        <v/>
      </c>
      <c r="M3036" s="127" t="str">
        <f>IF(LEN(E3036&amp;"")&gt;0,IF(ISERROR(VLOOKUP(R3036,SpeciesValidation!D:I,6,FALSE)),"",VLOOKUP(R3036,SpeciesValidation!D:I,6,FALSE)),"")</f>
        <v/>
      </c>
      <c r="Q3036" s="36" t="str">
        <f>IF(LEN(E3036&amp;"")&gt;0,IF(ISERROR(VLOOKUP(E3036,SpeciesValidation!B:G,2,FALSE)=TRUE),"",VLOOKUP(E3036,SpeciesValidation!B:G,2,FALSE)),"")</f>
        <v/>
      </c>
      <c r="R3036" s="36" t="str">
        <f>IF(LEN(E3036&amp;"")&gt;0,IF(ISERROR(VLOOKUP(E3036,SpeciesLookup!B:G,4,FALSE)=TRUE),"",VLOOKUP(E3036,SpeciesLookup!B:G,4,FALSE)),"")</f>
        <v/>
      </c>
    </row>
    <row r="3037" spans="1:18" ht="13.2" x14ac:dyDescent="0.25">
      <c r="A3037" s="72"/>
      <c r="D3037" s="11"/>
      <c r="G3037" s="128" t="str">
        <f>IF(LEN(E3037&amp;"")&gt;0,IF(ISERROR(VLOOKUP(E3037,SpeciesLookup!B:G,6,FALSE)=TRUE),"",VLOOKUP(E3037,SpeciesLookup!B:G,6,FALSE)),"")</f>
        <v/>
      </c>
      <c r="H3037" s="128" t="str">
        <f>IF(LEN(E3037&amp;"")&gt;0,IF(ISERROR(VLOOKUP(E3037,SpeciesLookup!B:G,5,FALSE)=TRUE),"",VLOOKUP(E3037,SpeciesLookup!B:G,5,FALSE)),"")</f>
        <v/>
      </c>
      <c r="I3037" s="11"/>
      <c r="J3037" s="73"/>
      <c r="K3037" s="11"/>
      <c r="L3037" s="127" t="str">
        <f>TRIM(IF(ISERROR(VLOOKUP(R3037,SpeciesValidation!D:T,IF(ISNA(VLOOKUP(J3037,Validation!B$2:C$15,2,FALSE)),FALSE,VLOOKUP(J3037,Validation!B$2:C$15,2,FALSE)))),IF(LEN(E3037&amp;"")&gt;0,"",""),VLOOKUP(R3037,SpeciesValidation!D:T,VLOOKUP(J3037,Validation!B$2:C$15,2,FALSE),FALSE)) &amp; " " &amp; IF(ISERROR(IF(LEFT(J3037,1)="A",IF(IF(VLOOKUP(R3037,SpeciesValidation!D:W,20,FALSE)=FALSE,OR(TEXT(A3037,"MMDD")&lt;VLOOKUP(R3037,SpeciesValidation!D:W,18,FALSE),TEXT(A3037,"MMDD")&gt;VLOOKUP(R3037,SpeciesValidation!D:W,19,FALSE)),IF(TEXT(A3037,"MMDD")&lt;"0701",TEXT(A3037,"MMDD")&gt;VLOOKUP(R3037,SpeciesValidation!D:W,18,FALSE),TEXT(A3037,"MMDD")&lt;VLOOKUP(R3037,SpeciesValidation!D:W,19,FALSE))),"Date outside expected range for this species",""),"")),"",IF(LEFT(J3037,1)="A",IF(IF(VLOOKUP(R3037,SpeciesValidation!D:W,20,FALSE)=FALSE,OR(TEXT(A3037,"MMDD")&lt;VLOOKUP(R3037,SpeciesValidation!D:W,18,FALSE),TEXT(A3037,"MMDD")&gt;VLOOKUP(R3037,SpeciesValidation!D:W,19,FALSE)),IF(TEXT(A3037,"MMDD")&lt;"0701",TEXT(A3037,"MMDD")&gt;VLOOKUP(R3037,SpeciesValidation!D:W,18,FALSE),TEXT(A3037,"MMDD")&lt;VLOOKUP(R3037,SpeciesValidation!D:W,19,FALSE))),"Date outside expected range for this species",""),"")))</f>
        <v/>
      </c>
      <c r="M3037" s="127" t="str">
        <f>IF(LEN(E3037&amp;"")&gt;0,IF(ISERROR(VLOOKUP(R3037,SpeciesValidation!D:I,6,FALSE)),"",VLOOKUP(R3037,SpeciesValidation!D:I,6,FALSE)),"")</f>
        <v/>
      </c>
      <c r="Q3037" s="36" t="str">
        <f>IF(LEN(E3037&amp;"")&gt;0,IF(ISERROR(VLOOKUP(E3037,SpeciesValidation!B:G,2,FALSE)=TRUE),"",VLOOKUP(E3037,SpeciesValidation!B:G,2,FALSE)),"")</f>
        <v/>
      </c>
      <c r="R3037" s="36" t="str">
        <f>IF(LEN(E3037&amp;"")&gt;0,IF(ISERROR(VLOOKUP(E3037,SpeciesLookup!B:G,4,FALSE)=TRUE),"",VLOOKUP(E3037,SpeciesLookup!B:G,4,FALSE)),"")</f>
        <v/>
      </c>
    </row>
    <row r="3038" spans="1:18" ht="13.2" x14ac:dyDescent="0.25">
      <c r="A3038" s="72"/>
      <c r="D3038" s="11"/>
      <c r="G3038" s="128" t="str">
        <f>IF(LEN(E3038&amp;"")&gt;0,IF(ISERROR(VLOOKUP(E3038,SpeciesLookup!B:G,6,FALSE)=TRUE),"",VLOOKUP(E3038,SpeciesLookup!B:G,6,FALSE)),"")</f>
        <v/>
      </c>
      <c r="H3038" s="128" t="str">
        <f>IF(LEN(E3038&amp;"")&gt;0,IF(ISERROR(VLOOKUP(E3038,SpeciesLookup!B:G,5,FALSE)=TRUE),"",VLOOKUP(E3038,SpeciesLookup!B:G,5,FALSE)),"")</f>
        <v/>
      </c>
      <c r="I3038" s="11"/>
      <c r="J3038" s="73"/>
      <c r="K3038" s="11"/>
      <c r="L3038" s="127" t="str">
        <f>TRIM(IF(ISERROR(VLOOKUP(R3038,SpeciesValidation!D:T,IF(ISNA(VLOOKUP(J3038,Validation!B$2:C$15,2,FALSE)),FALSE,VLOOKUP(J3038,Validation!B$2:C$15,2,FALSE)))),IF(LEN(E3038&amp;"")&gt;0,"",""),VLOOKUP(R3038,SpeciesValidation!D:T,VLOOKUP(J3038,Validation!B$2:C$15,2,FALSE),FALSE)) &amp; " " &amp; IF(ISERROR(IF(LEFT(J3038,1)="A",IF(IF(VLOOKUP(R3038,SpeciesValidation!D:W,20,FALSE)=FALSE,OR(TEXT(A3038,"MMDD")&lt;VLOOKUP(R3038,SpeciesValidation!D:W,18,FALSE),TEXT(A3038,"MMDD")&gt;VLOOKUP(R3038,SpeciesValidation!D:W,19,FALSE)),IF(TEXT(A3038,"MMDD")&lt;"0701",TEXT(A3038,"MMDD")&gt;VLOOKUP(R3038,SpeciesValidation!D:W,18,FALSE),TEXT(A3038,"MMDD")&lt;VLOOKUP(R3038,SpeciesValidation!D:W,19,FALSE))),"Date outside expected range for this species",""),"")),"",IF(LEFT(J3038,1)="A",IF(IF(VLOOKUP(R3038,SpeciesValidation!D:W,20,FALSE)=FALSE,OR(TEXT(A3038,"MMDD")&lt;VLOOKUP(R3038,SpeciesValidation!D:W,18,FALSE),TEXT(A3038,"MMDD")&gt;VLOOKUP(R3038,SpeciesValidation!D:W,19,FALSE)),IF(TEXT(A3038,"MMDD")&lt;"0701",TEXT(A3038,"MMDD")&gt;VLOOKUP(R3038,SpeciesValidation!D:W,18,FALSE),TEXT(A3038,"MMDD")&lt;VLOOKUP(R3038,SpeciesValidation!D:W,19,FALSE))),"Date outside expected range for this species",""),"")))</f>
        <v/>
      </c>
      <c r="M3038" s="127" t="str">
        <f>IF(LEN(E3038&amp;"")&gt;0,IF(ISERROR(VLOOKUP(R3038,SpeciesValidation!D:I,6,FALSE)),"",VLOOKUP(R3038,SpeciesValidation!D:I,6,FALSE)),"")</f>
        <v/>
      </c>
      <c r="Q3038" s="36" t="str">
        <f>IF(LEN(E3038&amp;"")&gt;0,IF(ISERROR(VLOOKUP(E3038,SpeciesValidation!B:G,2,FALSE)=TRUE),"",VLOOKUP(E3038,SpeciesValidation!B:G,2,FALSE)),"")</f>
        <v/>
      </c>
      <c r="R3038" s="36" t="str">
        <f>IF(LEN(E3038&amp;"")&gt;0,IF(ISERROR(VLOOKUP(E3038,SpeciesLookup!B:G,4,FALSE)=TRUE),"",VLOOKUP(E3038,SpeciesLookup!B:G,4,FALSE)),"")</f>
        <v/>
      </c>
    </row>
    <row r="3039" spans="1:18" ht="13.2" x14ac:dyDescent="0.25">
      <c r="A3039" s="72"/>
      <c r="D3039" s="11"/>
      <c r="G3039" s="128" t="str">
        <f>IF(LEN(E3039&amp;"")&gt;0,IF(ISERROR(VLOOKUP(E3039,SpeciesLookup!B:G,6,FALSE)=TRUE),"",VLOOKUP(E3039,SpeciesLookup!B:G,6,FALSE)),"")</f>
        <v/>
      </c>
      <c r="H3039" s="128" t="str">
        <f>IF(LEN(E3039&amp;"")&gt;0,IF(ISERROR(VLOOKUP(E3039,SpeciesLookup!B:G,5,FALSE)=TRUE),"",VLOOKUP(E3039,SpeciesLookup!B:G,5,FALSE)),"")</f>
        <v/>
      </c>
      <c r="I3039" s="11"/>
      <c r="J3039" s="73"/>
      <c r="K3039" s="11"/>
      <c r="L3039" s="127" t="str">
        <f>TRIM(IF(ISERROR(VLOOKUP(R3039,SpeciesValidation!D:T,IF(ISNA(VLOOKUP(J3039,Validation!B$2:C$15,2,FALSE)),FALSE,VLOOKUP(J3039,Validation!B$2:C$15,2,FALSE)))),IF(LEN(E3039&amp;"")&gt;0,"",""),VLOOKUP(R3039,SpeciesValidation!D:T,VLOOKUP(J3039,Validation!B$2:C$15,2,FALSE),FALSE)) &amp; " " &amp; IF(ISERROR(IF(LEFT(J3039,1)="A",IF(IF(VLOOKUP(R3039,SpeciesValidation!D:W,20,FALSE)=FALSE,OR(TEXT(A3039,"MMDD")&lt;VLOOKUP(R3039,SpeciesValidation!D:W,18,FALSE),TEXT(A3039,"MMDD")&gt;VLOOKUP(R3039,SpeciesValidation!D:W,19,FALSE)),IF(TEXT(A3039,"MMDD")&lt;"0701",TEXT(A3039,"MMDD")&gt;VLOOKUP(R3039,SpeciesValidation!D:W,18,FALSE),TEXT(A3039,"MMDD")&lt;VLOOKUP(R3039,SpeciesValidation!D:W,19,FALSE))),"Date outside expected range for this species",""),"")),"",IF(LEFT(J3039,1)="A",IF(IF(VLOOKUP(R3039,SpeciesValidation!D:W,20,FALSE)=FALSE,OR(TEXT(A3039,"MMDD")&lt;VLOOKUP(R3039,SpeciesValidation!D:W,18,FALSE),TEXT(A3039,"MMDD")&gt;VLOOKUP(R3039,SpeciesValidation!D:W,19,FALSE)),IF(TEXT(A3039,"MMDD")&lt;"0701",TEXT(A3039,"MMDD")&gt;VLOOKUP(R3039,SpeciesValidation!D:W,18,FALSE),TEXT(A3039,"MMDD")&lt;VLOOKUP(R3039,SpeciesValidation!D:W,19,FALSE))),"Date outside expected range for this species",""),"")))</f>
        <v/>
      </c>
      <c r="M3039" s="127" t="str">
        <f>IF(LEN(E3039&amp;"")&gt;0,IF(ISERROR(VLOOKUP(R3039,SpeciesValidation!D:I,6,FALSE)),"",VLOOKUP(R3039,SpeciesValidation!D:I,6,FALSE)),"")</f>
        <v/>
      </c>
      <c r="Q3039" s="36" t="str">
        <f>IF(LEN(E3039&amp;"")&gt;0,IF(ISERROR(VLOOKUP(E3039,SpeciesValidation!B:G,2,FALSE)=TRUE),"",VLOOKUP(E3039,SpeciesValidation!B:G,2,FALSE)),"")</f>
        <v/>
      </c>
      <c r="R3039" s="36" t="str">
        <f>IF(LEN(E3039&amp;"")&gt;0,IF(ISERROR(VLOOKUP(E3039,SpeciesLookup!B:G,4,FALSE)=TRUE),"",VLOOKUP(E3039,SpeciesLookup!B:G,4,FALSE)),"")</f>
        <v/>
      </c>
    </row>
    <row r="3040" spans="1:18" ht="13.2" x14ac:dyDescent="0.25">
      <c r="A3040" s="72"/>
      <c r="D3040" s="11"/>
      <c r="G3040" s="128" t="str">
        <f>IF(LEN(E3040&amp;"")&gt;0,IF(ISERROR(VLOOKUP(E3040,SpeciesLookup!B:G,6,FALSE)=TRUE),"",VLOOKUP(E3040,SpeciesLookup!B:G,6,FALSE)),"")</f>
        <v/>
      </c>
      <c r="H3040" s="128" t="str">
        <f>IF(LEN(E3040&amp;"")&gt;0,IF(ISERROR(VLOOKUP(E3040,SpeciesLookup!B:G,5,FALSE)=TRUE),"",VLOOKUP(E3040,SpeciesLookup!B:G,5,FALSE)),"")</f>
        <v/>
      </c>
      <c r="I3040" s="11"/>
      <c r="J3040" s="73"/>
      <c r="K3040" s="11"/>
      <c r="L3040" s="127" t="str">
        <f>TRIM(IF(ISERROR(VLOOKUP(R3040,SpeciesValidation!D:T,IF(ISNA(VLOOKUP(J3040,Validation!B$2:C$15,2,FALSE)),FALSE,VLOOKUP(J3040,Validation!B$2:C$15,2,FALSE)))),IF(LEN(E3040&amp;"")&gt;0,"",""),VLOOKUP(R3040,SpeciesValidation!D:T,VLOOKUP(J3040,Validation!B$2:C$15,2,FALSE),FALSE)) &amp; " " &amp; IF(ISERROR(IF(LEFT(J3040,1)="A",IF(IF(VLOOKUP(R3040,SpeciesValidation!D:W,20,FALSE)=FALSE,OR(TEXT(A3040,"MMDD")&lt;VLOOKUP(R3040,SpeciesValidation!D:W,18,FALSE),TEXT(A3040,"MMDD")&gt;VLOOKUP(R3040,SpeciesValidation!D:W,19,FALSE)),IF(TEXT(A3040,"MMDD")&lt;"0701",TEXT(A3040,"MMDD")&gt;VLOOKUP(R3040,SpeciesValidation!D:W,18,FALSE),TEXT(A3040,"MMDD")&lt;VLOOKUP(R3040,SpeciesValidation!D:W,19,FALSE))),"Date outside expected range for this species",""),"")),"",IF(LEFT(J3040,1)="A",IF(IF(VLOOKUP(R3040,SpeciesValidation!D:W,20,FALSE)=FALSE,OR(TEXT(A3040,"MMDD")&lt;VLOOKUP(R3040,SpeciesValidation!D:W,18,FALSE),TEXT(A3040,"MMDD")&gt;VLOOKUP(R3040,SpeciesValidation!D:W,19,FALSE)),IF(TEXT(A3040,"MMDD")&lt;"0701",TEXT(A3040,"MMDD")&gt;VLOOKUP(R3040,SpeciesValidation!D:W,18,FALSE),TEXT(A3040,"MMDD")&lt;VLOOKUP(R3040,SpeciesValidation!D:W,19,FALSE))),"Date outside expected range for this species",""),"")))</f>
        <v/>
      </c>
      <c r="M3040" s="127" t="str">
        <f>IF(LEN(E3040&amp;"")&gt;0,IF(ISERROR(VLOOKUP(R3040,SpeciesValidation!D:I,6,FALSE)),"",VLOOKUP(R3040,SpeciesValidation!D:I,6,FALSE)),"")</f>
        <v/>
      </c>
      <c r="Q3040" s="36" t="str">
        <f>IF(LEN(E3040&amp;"")&gt;0,IF(ISERROR(VLOOKUP(E3040,SpeciesValidation!B:G,2,FALSE)=TRUE),"",VLOOKUP(E3040,SpeciesValidation!B:G,2,FALSE)),"")</f>
        <v/>
      </c>
      <c r="R3040" s="36" t="str">
        <f>IF(LEN(E3040&amp;"")&gt;0,IF(ISERROR(VLOOKUP(E3040,SpeciesLookup!B:G,4,FALSE)=TRUE),"",VLOOKUP(E3040,SpeciesLookup!B:G,4,FALSE)),"")</f>
        <v/>
      </c>
    </row>
    <row r="3041" spans="1:18" ht="13.2" x14ac:dyDescent="0.25">
      <c r="A3041" s="72"/>
      <c r="D3041" s="11"/>
      <c r="G3041" s="128" t="str">
        <f>IF(LEN(E3041&amp;"")&gt;0,IF(ISERROR(VLOOKUP(E3041,SpeciesLookup!B:G,6,FALSE)=TRUE),"",VLOOKUP(E3041,SpeciesLookup!B:G,6,FALSE)),"")</f>
        <v/>
      </c>
      <c r="H3041" s="128" t="str">
        <f>IF(LEN(E3041&amp;"")&gt;0,IF(ISERROR(VLOOKUP(E3041,SpeciesLookup!B:G,5,FALSE)=TRUE),"",VLOOKUP(E3041,SpeciesLookup!B:G,5,FALSE)),"")</f>
        <v/>
      </c>
      <c r="I3041" s="11"/>
      <c r="J3041" s="73"/>
      <c r="K3041" s="11"/>
      <c r="L3041" s="127" t="str">
        <f>TRIM(IF(ISERROR(VLOOKUP(R3041,SpeciesValidation!D:T,IF(ISNA(VLOOKUP(J3041,Validation!B$2:C$15,2,FALSE)),FALSE,VLOOKUP(J3041,Validation!B$2:C$15,2,FALSE)))),IF(LEN(E3041&amp;"")&gt;0,"",""),VLOOKUP(R3041,SpeciesValidation!D:T,VLOOKUP(J3041,Validation!B$2:C$15,2,FALSE),FALSE)) &amp; " " &amp; IF(ISERROR(IF(LEFT(J3041,1)="A",IF(IF(VLOOKUP(R3041,SpeciesValidation!D:W,20,FALSE)=FALSE,OR(TEXT(A3041,"MMDD")&lt;VLOOKUP(R3041,SpeciesValidation!D:W,18,FALSE),TEXT(A3041,"MMDD")&gt;VLOOKUP(R3041,SpeciesValidation!D:W,19,FALSE)),IF(TEXT(A3041,"MMDD")&lt;"0701",TEXT(A3041,"MMDD")&gt;VLOOKUP(R3041,SpeciesValidation!D:W,18,FALSE),TEXT(A3041,"MMDD")&lt;VLOOKUP(R3041,SpeciesValidation!D:W,19,FALSE))),"Date outside expected range for this species",""),"")),"",IF(LEFT(J3041,1)="A",IF(IF(VLOOKUP(R3041,SpeciesValidation!D:W,20,FALSE)=FALSE,OR(TEXT(A3041,"MMDD")&lt;VLOOKUP(R3041,SpeciesValidation!D:W,18,FALSE),TEXT(A3041,"MMDD")&gt;VLOOKUP(R3041,SpeciesValidation!D:W,19,FALSE)),IF(TEXT(A3041,"MMDD")&lt;"0701",TEXT(A3041,"MMDD")&gt;VLOOKUP(R3041,SpeciesValidation!D:W,18,FALSE),TEXT(A3041,"MMDD")&lt;VLOOKUP(R3041,SpeciesValidation!D:W,19,FALSE))),"Date outside expected range for this species",""),"")))</f>
        <v/>
      </c>
      <c r="M3041" s="127" t="str">
        <f>IF(LEN(E3041&amp;"")&gt;0,IF(ISERROR(VLOOKUP(R3041,SpeciesValidation!D:I,6,FALSE)),"",VLOOKUP(R3041,SpeciesValidation!D:I,6,FALSE)),"")</f>
        <v/>
      </c>
      <c r="Q3041" s="36" t="str">
        <f>IF(LEN(E3041&amp;"")&gt;0,IF(ISERROR(VLOOKUP(E3041,SpeciesValidation!B:G,2,FALSE)=TRUE),"",VLOOKUP(E3041,SpeciesValidation!B:G,2,FALSE)),"")</f>
        <v/>
      </c>
      <c r="R3041" s="36" t="str">
        <f>IF(LEN(E3041&amp;"")&gt;0,IF(ISERROR(VLOOKUP(E3041,SpeciesLookup!B:G,4,FALSE)=TRUE),"",VLOOKUP(E3041,SpeciesLookup!B:G,4,FALSE)),"")</f>
        <v/>
      </c>
    </row>
    <row r="3042" spans="1:18" ht="13.2" x14ac:dyDescent="0.25">
      <c r="A3042" s="72"/>
      <c r="D3042" s="11"/>
      <c r="G3042" s="128" t="str">
        <f>IF(LEN(E3042&amp;"")&gt;0,IF(ISERROR(VLOOKUP(E3042,SpeciesLookup!B:G,6,FALSE)=TRUE),"",VLOOKUP(E3042,SpeciesLookup!B:G,6,FALSE)),"")</f>
        <v/>
      </c>
      <c r="H3042" s="128" t="str">
        <f>IF(LEN(E3042&amp;"")&gt;0,IF(ISERROR(VLOOKUP(E3042,SpeciesLookup!B:G,5,FALSE)=TRUE),"",VLOOKUP(E3042,SpeciesLookup!B:G,5,FALSE)),"")</f>
        <v/>
      </c>
      <c r="I3042" s="11"/>
      <c r="J3042" s="73"/>
      <c r="K3042" s="11"/>
      <c r="L3042" s="127" t="str">
        <f>TRIM(IF(ISERROR(VLOOKUP(R3042,SpeciesValidation!D:T,IF(ISNA(VLOOKUP(J3042,Validation!B$2:C$15,2,FALSE)),FALSE,VLOOKUP(J3042,Validation!B$2:C$15,2,FALSE)))),IF(LEN(E3042&amp;"")&gt;0,"",""),VLOOKUP(R3042,SpeciesValidation!D:T,VLOOKUP(J3042,Validation!B$2:C$15,2,FALSE),FALSE)) &amp; " " &amp; IF(ISERROR(IF(LEFT(J3042,1)="A",IF(IF(VLOOKUP(R3042,SpeciesValidation!D:W,20,FALSE)=FALSE,OR(TEXT(A3042,"MMDD")&lt;VLOOKUP(R3042,SpeciesValidation!D:W,18,FALSE),TEXT(A3042,"MMDD")&gt;VLOOKUP(R3042,SpeciesValidation!D:W,19,FALSE)),IF(TEXT(A3042,"MMDD")&lt;"0701",TEXT(A3042,"MMDD")&gt;VLOOKUP(R3042,SpeciesValidation!D:W,18,FALSE),TEXT(A3042,"MMDD")&lt;VLOOKUP(R3042,SpeciesValidation!D:W,19,FALSE))),"Date outside expected range for this species",""),"")),"",IF(LEFT(J3042,1)="A",IF(IF(VLOOKUP(R3042,SpeciesValidation!D:W,20,FALSE)=FALSE,OR(TEXT(A3042,"MMDD")&lt;VLOOKUP(R3042,SpeciesValidation!D:W,18,FALSE),TEXT(A3042,"MMDD")&gt;VLOOKUP(R3042,SpeciesValidation!D:W,19,FALSE)),IF(TEXT(A3042,"MMDD")&lt;"0701",TEXT(A3042,"MMDD")&gt;VLOOKUP(R3042,SpeciesValidation!D:W,18,FALSE),TEXT(A3042,"MMDD")&lt;VLOOKUP(R3042,SpeciesValidation!D:W,19,FALSE))),"Date outside expected range for this species",""),"")))</f>
        <v/>
      </c>
      <c r="M3042" s="127" t="str">
        <f>IF(LEN(E3042&amp;"")&gt;0,IF(ISERROR(VLOOKUP(R3042,SpeciesValidation!D:I,6,FALSE)),"",VLOOKUP(R3042,SpeciesValidation!D:I,6,FALSE)),"")</f>
        <v/>
      </c>
      <c r="Q3042" s="36" t="str">
        <f>IF(LEN(E3042&amp;"")&gt;0,IF(ISERROR(VLOOKUP(E3042,SpeciesValidation!B:G,2,FALSE)=TRUE),"",VLOOKUP(E3042,SpeciesValidation!B:G,2,FALSE)),"")</f>
        <v/>
      </c>
      <c r="R3042" s="36" t="str">
        <f>IF(LEN(E3042&amp;"")&gt;0,IF(ISERROR(VLOOKUP(E3042,SpeciesLookup!B:G,4,FALSE)=TRUE),"",VLOOKUP(E3042,SpeciesLookup!B:G,4,FALSE)),"")</f>
        <v/>
      </c>
    </row>
    <row r="3043" spans="1:18" ht="13.2" x14ac:dyDescent="0.25">
      <c r="A3043" s="72"/>
      <c r="D3043" s="11"/>
      <c r="G3043" s="128" t="str">
        <f>IF(LEN(E3043&amp;"")&gt;0,IF(ISERROR(VLOOKUP(E3043,SpeciesLookup!B:G,6,FALSE)=TRUE),"",VLOOKUP(E3043,SpeciesLookup!B:G,6,FALSE)),"")</f>
        <v/>
      </c>
      <c r="H3043" s="128" t="str">
        <f>IF(LEN(E3043&amp;"")&gt;0,IF(ISERROR(VLOOKUP(E3043,SpeciesLookup!B:G,5,FALSE)=TRUE),"",VLOOKUP(E3043,SpeciesLookup!B:G,5,FALSE)),"")</f>
        <v/>
      </c>
      <c r="I3043" s="11"/>
      <c r="J3043" s="73"/>
      <c r="K3043" s="11"/>
      <c r="L3043" s="127" t="str">
        <f>TRIM(IF(ISERROR(VLOOKUP(R3043,SpeciesValidation!D:T,IF(ISNA(VLOOKUP(J3043,Validation!B$2:C$15,2,FALSE)),FALSE,VLOOKUP(J3043,Validation!B$2:C$15,2,FALSE)))),IF(LEN(E3043&amp;"")&gt;0,"",""),VLOOKUP(R3043,SpeciesValidation!D:T,VLOOKUP(J3043,Validation!B$2:C$15,2,FALSE),FALSE)) &amp; " " &amp; IF(ISERROR(IF(LEFT(J3043,1)="A",IF(IF(VLOOKUP(R3043,SpeciesValidation!D:W,20,FALSE)=FALSE,OR(TEXT(A3043,"MMDD")&lt;VLOOKUP(R3043,SpeciesValidation!D:W,18,FALSE),TEXT(A3043,"MMDD")&gt;VLOOKUP(R3043,SpeciesValidation!D:W,19,FALSE)),IF(TEXT(A3043,"MMDD")&lt;"0701",TEXT(A3043,"MMDD")&gt;VLOOKUP(R3043,SpeciesValidation!D:W,18,FALSE),TEXT(A3043,"MMDD")&lt;VLOOKUP(R3043,SpeciesValidation!D:W,19,FALSE))),"Date outside expected range for this species",""),"")),"",IF(LEFT(J3043,1)="A",IF(IF(VLOOKUP(R3043,SpeciesValidation!D:W,20,FALSE)=FALSE,OR(TEXT(A3043,"MMDD")&lt;VLOOKUP(R3043,SpeciesValidation!D:W,18,FALSE),TEXT(A3043,"MMDD")&gt;VLOOKUP(R3043,SpeciesValidation!D:W,19,FALSE)),IF(TEXT(A3043,"MMDD")&lt;"0701",TEXT(A3043,"MMDD")&gt;VLOOKUP(R3043,SpeciesValidation!D:W,18,FALSE),TEXT(A3043,"MMDD")&lt;VLOOKUP(R3043,SpeciesValidation!D:W,19,FALSE))),"Date outside expected range for this species",""),"")))</f>
        <v/>
      </c>
      <c r="M3043" s="127" t="str">
        <f>IF(LEN(E3043&amp;"")&gt;0,IF(ISERROR(VLOOKUP(R3043,SpeciesValidation!D:I,6,FALSE)),"",VLOOKUP(R3043,SpeciesValidation!D:I,6,FALSE)),"")</f>
        <v/>
      </c>
      <c r="Q3043" s="36" t="str">
        <f>IF(LEN(E3043&amp;"")&gt;0,IF(ISERROR(VLOOKUP(E3043,SpeciesValidation!B:G,2,FALSE)=TRUE),"",VLOOKUP(E3043,SpeciesValidation!B:G,2,FALSE)),"")</f>
        <v/>
      </c>
      <c r="R3043" s="36" t="str">
        <f>IF(LEN(E3043&amp;"")&gt;0,IF(ISERROR(VLOOKUP(E3043,SpeciesLookup!B:G,4,FALSE)=TRUE),"",VLOOKUP(E3043,SpeciesLookup!B:G,4,FALSE)),"")</f>
        <v/>
      </c>
    </row>
    <row r="3044" spans="1:18" ht="13.2" x14ac:dyDescent="0.25">
      <c r="A3044" s="72"/>
      <c r="D3044" s="11"/>
      <c r="G3044" s="128" t="str">
        <f>IF(LEN(E3044&amp;"")&gt;0,IF(ISERROR(VLOOKUP(E3044,SpeciesLookup!B:G,6,FALSE)=TRUE),"",VLOOKUP(E3044,SpeciesLookup!B:G,6,FALSE)),"")</f>
        <v/>
      </c>
      <c r="H3044" s="128" t="str">
        <f>IF(LEN(E3044&amp;"")&gt;0,IF(ISERROR(VLOOKUP(E3044,SpeciesLookup!B:G,5,FALSE)=TRUE),"",VLOOKUP(E3044,SpeciesLookup!B:G,5,FALSE)),"")</f>
        <v/>
      </c>
      <c r="I3044" s="11"/>
      <c r="J3044" s="73"/>
      <c r="K3044" s="11"/>
      <c r="L3044" s="127" t="str">
        <f>TRIM(IF(ISERROR(VLOOKUP(R3044,SpeciesValidation!D:T,IF(ISNA(VLOOKUP(J3044,Validation!B$2:C$15,2,FALSE)),FALSE,VLOOKUP(J3044,Validation!B$2:C$15,2,FALSE)))),IF(LEN(E3044&amp;"")&gt;0,"",""),VLOOKUP(R3044,SpeciesValidation!D:T,VLOOKUP(J3044,Validation!B$2:C$15,2,FALSE),FALSE)) &amp; " " &amp; IF(ISERROR(IF(LEFT(J3044,1)="A",IF(IF(VLOOKUP(R3044,SpeciesValidation!D:W,20,FALSE)=FALSE,OR(TEXT(A3044,"MMDD")&lt;VLOOKUP(R3044,SpeciesValidation!D:W,18,FALSE),TEXT(A3044,"MMDD")&gt;VLOOKUP(R3044,SpeciesValidation!D:W,19,FALSE)),IF(TEXT(A3044,"MMDD")&lt;"0701",TEXT(A3044,"MMDD")&gt;VLOOKUP(R3044,SpeciesValidation!D:W,18,FALSE),TEXT(A3044,"MMDD")&lt;VLOOKUP(R3044,SpeciesValidation!D:W,19,FALSE))),"Date outside expected range for this species",""),"")),"",IF(LEFT(J3044,1)="A",IF(IF(VLOOKUP(R3044,SpeciesValidation!D:W,20,FALSE)=FALSE,OR(TEXT(A3044,"MMDD")&lt;VLOOKUP(R3044,SpeciesValidation!D:W,18,FALSE),TEXT(A3044,"MMDD")&gt;VLOOKUP(R3044,SpeciesValidation!D:W,19,FALSE)),IF(TEXT(A3044,"MMDD")&lt;"0701",TEXT(A3044,"MMDD")&gt;VLOOKUP(R3044,SpeciesValidation!D:W,18,FALSE),TEXT(A3044,"MMDD")&lt;VLOOKUP(R3044,SpeciesValidation!D:W,19,FALSE))),"Date outside expected range for this species",""),"")))</f>
        <v/>
      </c>
      <c r="M3044" s="127" t="str">
        <f>IF(LEN(E3044&amp;"")&gt;0,IF(ISERROR(VLOOKUP(R3044,SpeciesValidation!D:I,6,FALSE)),"",VLOOKUP(R3044,SpeciesValidation!D:I,6,FALSE)),"")</f>
        <v/>
      </c>
      <c r="Q3044" s="36" t="str">
        <f>IF(LEN(E3044&amp;"")&gt;0,IF(ISERROR(VLOOKUP(E3044,SpeciesValidation!B:G,2,FALSE)=TRUE),"",VLOOKUP(E3044,SpeciesValidation!B:G,2,FALSE)),"")</f>
        <v/>
      </c>
      <c r="R3044" s="36" t="str">
        <f>IF(LEN(E3044&amp;"")&gt;0,IF(ISERROR(VLOOKUP(E3044,SpeciesLookup!B:G,4,FALSE)=TRUE),"",VLOOKUP(E3044,SpeciesLookup!B:G,4,FALSE)),"")</f>
        <v/>
      </c>
    </row>
    <row r="3045" spans="1:18" ht="13.2" x14ac:dyDescent="0.25">
      <c r="A3045" s="72"/>
      <c r="D3045" s="11"/>
      <c r="G3045" s="128" t="str">
        <f>IF(LEN(E3045&amp;"")&gt;0,IF(ISERROR(VLOOKUP(E3045,SpeciesLookup!B:G,6,FALSE)=TRUE),"",VLOOKUP(E3045,SpeciesLookup!B:G,6,FALSE)),"")</f>
        <v/>
      </c>
      <c r="H3045" s="128" t="str">
        <f>IF(LEN(E3045&amp;"")&gt;0,IF(ISERROR(VLOOKUP(E3045,SpeciesLookup!B:G,5,FALSE)=TRUE),"",VLOOKUP(E3045,SpeciesLookup!B:G,5,FALSE)),"")</f>
        <v/>
      </c>
      <c r="I3045" s="11"/>
      <c r="J3045" s="73"/>
      <c r="K3045" s="11"/>
      <c r="L3045" s="127" t="str">
        <f>TRIM(IF(ISERROR(VLOOKUP(R3045,SpeciesValidation!D:T,IF(ISNA(VLOOKUP(J3045,Validation!B$2:C$15,2,FALSE)),FALSE,VLOOKUP(J3045,Validation!B$2:C$15,2,FALSE)))),IF(LEN(E3045&amp;"")&gt;0,"",""),VLOOKUP(R3045,SpeciesValidation!D:T,VLOOKUP(J3045,Validation!B$2:C$15,2,FALSE),FALSE)) &amp; " " &amp; IF(ISERROR(IF(LEFT(J3045,1)="A",IF(IF(VLOOKUP(R3045,SpeciesValidation!D:W,20,FALSE)=FALSE,OR(TEXT(A3045,"MMDD")&lt;VLOOKUP(R3045,SpeciesValidation!D:W,18,FALSE),TEXT(A3045,"MMDD")&gt;VLOOKUP(R3045,SpeciesValidation!D:W,19,FALSE)),IF(TEXT(A3045,"MMDD")&lt;"0701",TEXT(A3045,"MMDD")&gt;VLOOKUP(R3045,SpeciesValidation!D:W,18,FALSE),TEXT(A3045,"MMDD")&lt;VLOOKUP(R3045,SpeciesValidation!D:W,19,FALSE))),"Date outside expected range for this species",""),"")),"",IF(LEFT(J3045,1)="A",IF(IF(VLOOKUP(R3045,SpeciesValidation!D:W,20,FALSE)=FALSE,OR(TEXT(A3045,"MMDD")&lt;VLOOKUP(R3045,SpeciesValidation!D:W,18,FALSE),TEXT(A3045,"MMDD")&gt;VLOOKUP(R3045,SpeciesValidation!D:W,19,FALSE)),IF(TEXT(A3045,"MMDD")&lt;"0701",TEXT(A3045,"MMDD")&gt;VLOOKUP(R3045,SpeciesValidation!D:W,18,FALSE),TEXT(A3045,"MMDD")&lt;VLOOKUP(R3045,SpeciesValidation!D:W,19,FALSE))),"Date outside expected range for this species",""),"")))</f>
        <v/>
      </c>
      <c r="M3045" s="127" t="str">
        <f>IF(LEN(E3045&amp;"")&gt;0,IF(ISERROR(VLOOKUP(R3045,SpeciesValidation!D:I,6,FALSE)),"",VLOOKUP(R3045,SpeciesValidation!D:I,6,FALSE)),"")</f>
        <v/>
      </c>
      <c r="Q3045" s="36" t="str">
        <f>IF(LEN(E3045&amp;"")&gt;0,IF(ISERROR(VLOOKUP(E3045,SpeciesValidation!B:G,2,FALSE)=TRUE),"",VLOOKUP(E3045,SpeciesValidation!B:G,2,FALSE)),"")</f>
        <v/>
      </c>
      <c r="R3045" s="36" t="str">
        <f>IF(LEN(E3045&amp;"")&gt;0,IF(ISERROR(VLOOKUP(E3045,SpeciesLookup!B:G,4,FALSE)=TRUE),"",VLOOKUP(E3045,SpeciesLookup!B:G,4,FALSE)),"")</f>
        <v/>
      </c>
    </row>
    <row r="3046" spans="1:18" ht="13.2" x14ac:dyDescent="0.25">
      <c r="A3046" s="72"/>
      <c r="D3046" s="11"/>
      <c r="G3046" s="128" t="str">
        <f>IF(LEN(E3046&amp;"")&gt;0,IF(ISERROR(VLOOKUP(E3046,SpeciesLookup!B:G,6,FALSE)=TRUE),"",VLOOKUP(E3046,SpeciesLookup!B:G,6,FALSE)),"")</f>
        <v/>
      </c>
      <c r="H3046" s="128" t="str">
        <f>IF(LEN(E3046&amp;"")&gt;0,IF(ISERROR(VLOOKUP(E3046,SpeciesLookup!B:G,5,FALSE)=TRUE),"",VLOOKUP(E3046,SpeciesLookup!B:G,5,FALSE)),"")</f>
        <v/>
      </c>
      <c r="I3046" s="11"/>
      <c r="J3046" s="73"/>
      <c r="K3046" s="11"/>
      <c r="L3046" s="127" t="str">
        <f>TRIM(IF(ISERROR(VLOOKUP(R3046,SpeciesValidation!D:T,IF(ISNA(VLOOKUP(J3046,Validation!B$2:C$15,2,FALSE)),FALSE,VLOOKUP(J3046,Validation!B$2:C$15,2,FALSE)))),IF(LEN(E3046&amp;"")&gt;0,"",""),VLOOKUP(R3046,SpeciesValidation!D:T,VLOOKUP(J3046,Validation!B$2:C$15,2,FALSE),FALSE)) &amp; " " &amp; IF(ISERROR(IF(LEFT(J3046,1)="A",IF(IF(VLOOKUP(R3046,SpeciesValidation!D:W,20,FALSE)=FALSE,OR(TEXT(A3046,"MMDD")&lt;VLOOKUP(R3046,SpeciesValidation!D:W,18,FALSE),TEXT(A3046,"MMDD")&gt;VLOOKUP(R3046,SpeciesValidation!D:W,19,FALSE)),IF(TEXT(A3046,"MMDD")&lt;"0701",TEXT(A3046,"MMDD")&gt;VLOOKUP(R3046,SpeciesValidation!D:W,18,FALSE),TEXT(A3046,"MMDD")&lt;VLOOKUP(R3046,SpeciesValidation!D:W,19,FALSE))),"Date outside expected range for this species",""),"")),"",IF(LEFT(J3046,1)="A",IF(IF(VLOOKUP(R3046,SpeciesValidation!D:W,20,FALSE)=FALSE,OR(TEXT(A3046,"MMDD")&lt;VLOOKUP(R3046,SpeciesValidation!D:W,18,FALSE),TEXT(A3046,"MMDD")&gt;VLOOKUP(R3046,SpeciesValidation!D:W,19,FALSE)),IF(TEXT(A3046,"MMDD")&lt;"0701",TEXT(A3046,"MMDD")&gt;VLOOKUP(R3046,SpeciesValidation!D:W,18,FALSE),TEXT(A3046,"MMDD")&lt;VLOOKUP(R3046,SpeciesValidation!D:W,19,FALSE))),"Date outside expected range for this species",""),"")))</f>
        <v/>
      </c>
      <c r="M3046" s="127" t="str">
        <f>IF(LEN(E3046&amp;"")&gt;0,IF(ISERROR(VLOOKUP(R3046,SpeciesValidation!D:I,6,FALSE)),"",VLOOKUP(R3046,SpeciesValidation!D:I,6,FALSE)),"")</f>
        <v/>
      </c>
      <c r="Q3046" s="36" t="str">
        <f>IF(LEN(E3046&amp;"")&gt;0,IF(ISERROR(VLOOKUP(E3046,SpeciesValidation!B:G,2,FALSE)=TRUE),"",VLOOKUP(E3046,SpeciesValidation!B:G,2,FALSE)),"")</f>
        <v/>
      </c>
      <c r="R3046" s="36" t="str">
        <f>IF(LEN(E3046&amp;"")&gt;0,IF(ISERROR(VLOOKUP(E3046,SpeciesLookup!B:G,4,FALSE)=TRUE),"",VLOOKUP(E3046,SpeciesLookup!B:G,4,FALSE)),"")</f>
        <v/>
      </c>
    </row>
    <row r="3047" spans="1:18" ht="13.2" x14ac:dyDescent="0.25">
      <c r="A3047" s="72"/>
      <c r="D3047" s="11"/>
      <c r="G3047" s="128" t="str">
        <f>IF(LEN(E3047&amp;"")&gt;0,IF(ISERROR(VLOOKUP(E3047,SpeciesLookup!B:G,6,FALSE)=TRUE),"",VLOOKUP(E3047,SpeciesLookup!B:G,6,FALSE)),"")</f>
        <v/>
      </c>
      <c r="H3047" s="128" t="str">
        <f>IF(LEN(E3047&amp;"")&gt;0,IF(ISERROR(VLOOKUP(E3047,SpeciesLookup!B:G,5,FALSE)=TRUE),"",VLOOKUP(E3047,SpeciesLookup!B:G,5,FALSE)),"")</f>
        <v/>
      </c>
      <c r="I3047" s="11"/>
      <c r="J3047" s="73"/>
      <c r="K3047" s="11"/>
      <c r="L3047" s="127" t="str">
        <f>TRIM(IF(ISERROR(VLOOKUP(R3047,SpeciesValidation!D:T,IF(ISNA(VLOOKUP(J3047,Validation!B$2:C$15,2,FALSE)),FALSE,VLOOKUP(J3047,Validation!B$2:C$15,2,FALSE)))),IF(LEN(E3047&amp;"")&gt;0,"",""),VLOOKUP(R3047,SpeciesValidation!D:T,VLOOKUP(J3047,Validation!B$2:C$15,2,FALSE),FALSE)) &amp; " " &amp; IF(ISERROR(IF(LEFT(J3047,1)="A",IF(IF(VLOOKUP(R3047,SpeciesValidation!D:W,20,FALSE)=FALSE,OR(TEXT(A3047,"MMDD")&lt;VLOOKUP(R3047,SpeciesValidation!D:W,18,FALSE),TEXT(A3047,"MMDD")&gt;VLOOKUP(R3047,SpeciesValidation!D:W,19,FALSE)),IF(TEXT(A3047,"MMDD")&lt;"0701",TEXT(A3047,"MMDD")&gt;VLOOKUP(R3047,SpeciesValidation!D:W,18,FALSE),TEXT(A3047,"MMDD")&lt;VLOOKUP(R3047,SpeciesValidation!D:W,19,FALSE))),"Date outside expected range for this species",""),"")),"",IF(LEFT(J3047,1)="A",IF(IF(VLOOKUP(R3047,SpeciesValidation!D:W,20,FALSE)=FALSE,OR(TEXT(A3047,"MMDD")&lt;VLOOKUP(R3047,SpeciesValidation!D:W,18,FALSE),TEXT(A3047,"MMDD")&gt;VLOOKUP(R3047,SpeciesValidation!D:W,19,FALSE)),IF(TEXT(A3047,"MMDD")&lt;"0701",TEXT(A3047,"MMDD")&gt;VLOOKUP(R3047,SpeciesValidation!D:W,18,FALSE),TEXT(A3047,"MMDD")&lt;VLOOKUP(R3047,SpeciesValidation!D:W,19,FALSE))),"Date outside expected range for this species",""),"")))</f>
        <v/>
      </c>
      <c r="M3047" s="127" t="str">
        <f>IF(LEN(E3047&amp;"")&gt;0,IF(ISERROR(VLOOKUP(R3047,SpeciesValidation!D:I,6,FALSE)),"",VLOOKUP(R3047,SpeciesValidation!D:I,6,FALSE)),"")</f>
        <v/>
      </c>
      <c r="Q3047" s="36" t="str">
        <f>IF(LEN(E3047&amp;"")&gt;0,IF(ISERROR(VLOOKUP(E3047,SpeciesValidation!B:G,2,FALSE)=TRUE),"",VLOOKUP(E3047,SpeciesValidation!B:G,2,FALSE)),"")</f>
        <v/>
      </c>
      <c r="R3047" s="36" t="str">
        <f>IF(LEN(E3047&amp;"")&gt;0,IF(ISERROR(VLOOKUP(E3047,SpeciesLookup!B:G,4,FALSE)=TRUE),"",VLOOKUP(E3047,SpeciesLookup!B:G,4,FALSE)),"")</f>
        <v/>
      </c>
    </row>
    <row r="3048" spans="1:18" ht="13.2" x14ac:dyDescent="0.25">
      <c r="A3048" s="72"/>
      <c r="D3048" s="11"/>
      <c r="G3048" s="128" t="str">
        <f>IF(LEN(E3048&amp;"")&gt;0,IF(ISERROR(VLOOKUP(E3048,SpeciesLookup!B:G,6,FALSE)=TRUE),"",VLOOKUP(E3048,SpeciesLookup!B:G,6,FALSE)),"")</f>
        <v/>
      </c>
      <c r="H3048" s="128" t="str">
        <f>IF(LEN(E3048&amp;"")&gt;0,IF(ISERROR(VLOOKUP(E3048,SpeciesLookup!B:G,5,FALSE)=TRUE),"",VLOOKUP(E3048,SpeciesLookup!B:G,5,FALSE)),"")</f>
        <v/>
      </c>
      <c r="I3048" s="11"/>
      <c r="J3048" s="73"/>
      <c r="K3048" s="11"/>
      <c r="L3048" s="127" t="str">
        <f>TRIM(IF(ISERROR(VLOOKUP(R3048,SpeciesValidation!D:T,IF(ISNA(VLOOKUP(J3048,Validation!B$2:C$15,2,FALSE)),FALSE,VLOOKUP(J3048,Validation!B$2:C$15,2,FALSE)))),IF(LEN(E3048&amp;"")&gt;0,"",""),VLOOKUP(R3048,SpeciesValidation!D:T,VLOOKUP(J3048,Validation!B$2:C$15,2,FALSE),FALSE)) &amp; " " &amp; IF(ISERROR(IF(LEFT(J3048,1)="A",IF(IF(VLOOKUP(R3048,SpeciesValidation!D:W,20,FALSE)=FALSE,OR(TEXT(A3048,"MMDD")&lt;VLOOKUP(R3048,SpeciesValidation!D:W,18,FALSE),TEXT(A3048,"MMDD")&gt;VLOOKUP(R3048,SpeciesValidation!D:W,19,FALSE)),IF(TEXT(A3048,"MMDD")&lt;"0701",TEXT(A3048,"MMDD")&gt;VLOOKUP(R3048,SpeciesValidation!D:W,18,FALSE),TEXT(A3048,"MMDD")&lt;VLOOKUP(R3048,SpeciesValidation!D:W,19,FALSE))),"Date outside expected range for this species",""),"")),"",IF(LEFT(J3048,1)="A",IF(IF(VLOOKUP(R3048,SpeciesValidation!D:W,20,FALSE)=FALSE,OR(TEXT(A3048,"MMDD")&lt;VLOOKUP(R3048,SpeciesValidation!D:W,18,FALSE),TEXT(A3048,"MMDD")&gt;VLOOKUP(R3048,SpeciesValidation!D:W,19,FALSE)),IF(TEXT(A3048,"MMDD")&lt;"0701",TEXT(A3048,"MMDD")&gt;VLOOKUP(R3048,SpeciesValidation!D:W,18,FALSE),TEXT(A3048,"MMDD")&lt;VLOOKUP(R3048,SpeciesValidation!D:W,19,FALSE))),"Date outside expected range for this species",""),"")))</f>
        <v/>
      </c>
      <c r="M3048" s="127" t="str">
        <f>IF(LEN(E3048&amp;"")&gt;0,IF(ISERROR(VLOOKUP(R3048,SpeciesValidation!D:I,6,FALSE)),"",VLOOKUP(R3048,SpeciesValidation!D:I,6,FALSE)),"")</f>
        <v/>
      </c>
      <c r="Q3048" s="36" t="str">
        <f>IF(LEN(E3048&amp;"")&gt;0,IF(ISERROR(VLOOKUP(E3048,SpeciesValidation!B:G,2,FALSE)=TRUE),"",VLOOKUP(E3048,SpeciesValidation!B:G,2,FALSE)),"")</f>
        <v/>
      </c>
      <c r="R3048" s="36" t="str">
        <f>IF(LEN(E3048&amp;"")&gt;0,IF(ISERROR(VLOOKUP(E3048,SpeciesLookup!B:G,4,FALSE)=TRUE),"",VLOOKUP(E3048,SpeciesLookup!B:G,4,FALSE)),"")</f>
        <v/>
      </c>
    </row>
    <row r="3049" spans="1:18" ht="13.2" x14ac:dyDescent="0.25">
      <c r="A3049" s="72"/>
      <c r="D3049" s="11"/>
      <c r="G3049" s="128" t="str">
        <f>IF(LEN(E3049&amp;"")&gt;0,IF(ISERROR(VLOOKUP(E3049,SpeciesLookup!B:G,6,FALSE)=TRUE),"",VLOOKUP(E3049,SpeciesLookup!B:G,6,FALSE)),"")</f>
        <v/>
      </c>
      <c r="H3049" s="128" t="str">
        <f>IF(LEN(E3049&amp;"")&gt;0,IF(ISERROR(VLOOKUP(E3049,SpeciesLookup!B:G,5,FALSE)=TRUE),"",VLOOKUP(E3049,SpeciesLookup!B:G,5,FALSE)),"")</f>
        <v/>
      </c>
      <c r="I3049" s="11"/>
      <c r="J3049" s="73"/>
      <c r="K3049" s="11"/>
      <c r="L3049" s="127" t="str">
        <f>TRIM(IF(ISERROR(VLOOKUP(R3049,SpeciesValidation!D:T,IF(ISNA(VLOOKUP(J3049,Validation!B$2:C$15,2,FALSE)),FALSE,VLOOKUP(J3049,Validation!B$2:C$15,2,FALSE)))),IF(LEN(E3049&amp;"")&gt;0,"",""),VLOOKUP(R3049,SpeciesValidation!D:T,VLOOKUP(J3049,Validation!B$2:C$15,2,FALSE),FALSE)) &amp; " " &amp; IF(ISERROR(IF(LEFT(J3049,1)="A",IF(IF(VLOOKUP(R3049,SpeciesValidation!D:W,20,FALSE)=FALSE,OR(TEXT(A3049,"MMDD")&lt;VLOOKUP(R3049,SpeciesValidation!D:W,18,FALSE),TEXT(A3049,"MMDD")&gt;VLOOKUP(R3049,SpeciesValidation!D:W,19,FALSE)),IF(TEXT(A3049,"MMDD")&lt;"0701",TEXT(A3049,"MMDD")&gt;VLOOKUP(R3049,SpeciesValidation!D:W,18,FALSE),TEXT(A3049,"MMDD")&lt;VLOOKUP(R3049,SpeciesValidation!D:W,19,FALSE))),"Date outside expected range for this species",""),"")),"",IF(LEFT(J3049,1)="A",IF(IF(VLOOKUP(R3049,SpeciesValidation!D:W,20,FALSE)=FALSE,OR(TEXT(A3049,"MMDD")&lt;VLOOKUP(R3049,SpeciesValidation!D:W,18,FALSE),TEXT(A3049,"MMDD")&gt;VLOOKUP(R3049,SpeciesValidation!D:W,19,FALSE)),IF(TEXT(A3049,"MMDD")&lt;"0701",TEXT(A3049,"MMDD")&gt;VLOOKUP(R3049,SpeciesValidation!D:W,18,FALSE),TEXT(A3049,"MMDD")&lt;VLOOKUP(R3049,SpeciesValidation!D:W,19,FALSE))),"Date outside expected range for this species",""),"")))</f>
        <v/>
      </c>
      <c r="M3049" s="127" t="str">
        <f>IF(LEN(E3049&amp;"")&gt;0,IF(ISERROR(VLOOKUP(R3049,SpeciesValidation!D:I,6,FALSE)),"",VLOOKUP(R3049,SpeciesValidation!D:I,6,FALSE)),"")</f>
        <v/>
      </c>
      <c r="Q3049" s="36" t="str">
        <f>IF(LEN(E3049&amp;"")&gt;0,IF(ISERROR(VLOOKUP(E3049,SpeciesValidation!B:G,2,FALSE)=TRUE),"",VLOOKUP(E3049,SpeciesValidation!B:G,2,FALSE)),"")</f>
        <v/>
      </c>
      <c r="R3049" s="36" t="str">
        <f>IF(LEN(E3049&amp;"")&gt;0,IF(ISERROR(VLOOKUP(E3049,SpeciesLookup!B:G,4,FALSE)=TRUE),"",VLOOKUP(E3049,SpeciesLookup!B:G,4,FALSE)),"")</f>
        <v/>
      </c>
    </row>
    <row r="3050" spans="1:18" ht="13.2" x14ac:dyDescent="0.25">
      <c r="A3050" s="72"/>
      <c r="D3050" s="11"/>
      <c r="G3050" s="128" t="str">
        <f>IF(LEN(E3050&amp;"")&gt;0,IF(ISERROR(VLOOKUP(E3050,SpeciesLookup!B:G,6,FALSE)=TRUE),"",VLOOKUP(E3050,SpeciesLookup!B:G,6,FALSE)),"")</f>
        <v/>
      </c>
      <c r="H3050" s="128" t="str">
        <f>IF(LEN(E3050&amp;"")&gt;0,IF(ISERROR(VLOOKUP(E3050,SpeciesLookup!B:G,5,FALSE)=TRUE),"",VLOOKUP(E3050,SpeciesLookup!B:G,5,FALSE)),"")</f>
        <v/>
      </c>
      <c r="I3050" s="11"/>
      <c r="J3050" s="73"/>
      <c r="K3050" s="11"/>
      <c r="L3050" s="127" t="str">
        <f>TRIM(IF(ISERROR(VLOOKUP(R3050,SpeciesValidation!D:T,IF(ISNA(VLOOKUP(J3050,Validation!B$2:C$15,2,FALSE)),FALSE,VLOOKUP(J3050,Validation!B$2:C$15,2,FALSE)))),IF(LEN(E3050&amp;"")&gt;0,"",""),VLOOKUP(R3050,SpeciesValidation!D:T,VLOOKUP(J3050,Validation!B$2:C$15,2,FALSE),FALSE)) &amp; " " &amp; IF(ISERROR(IF(LEFT(J3050,1)="A",IF(IF(VLOOKUP(R3050,SpeciesValidation!D:W,20,FALSE)=FALSE,OR(TEXT(A3050,"MMDD")&lt;VLOOKUP(R3050,SpeciesValidation!D:W,18,FALSE),TEXT(A3050,"MMDD")&gt;VLOOKUP(R3050,SpeciesValidation!D:W,19,FALSE)),IF(TEXT(A3050,"MMDD")&lt;"0701",TEXT(A3050,"MMDD")&gt;VLOOKUP(R3050,SpeciesValidation!D:W,18,FALSE),TEXT(A3050,"MMDD")&lt;VLOOKUP(R3050,SpeciesValidation!D:W,19,FALSE))),"Date outside expected range for this species",""),"")),"",IF(LEFT(J3050,1)="A",IF(IF(VLOOKUP(R3050,SpeciesValidation!D:W,20,FALSE)=FALSE,OR(TEXT(A3050,"MMDD")&lt;VLOOKUP(R3050,SpeciesValidation!D:W,18,FALSE),TEXT(A3050,"MMDD")&gt;VLOOKUP(R3050,SpeciesValidation!D:W,19,FALSE)),IF(TEXT(A3050,"MMDD")&lt;"0701",TEXT(A3050,"MMDD")&gt;VLOOKUP(R3050,SpeciesValidation!D:W,18,FALSE),TEXT(A3050,"MMDD")&lt;VLOOKUP(R3050,SpeciesValidation!D:W,19,FALSE))),"Date outside expected range for this species",""),"")))</f>
        <v/>
      </c>
      <c r="M3050" s="127" t="str">
        <f>IF(LEN(E3050&amp;"")&gt;0,IF(ISERROR(VLOOKUP(R3050,SpeciesValidation!D:I,6,FALSE)),"",VLOOKUP(R3050,SpeciesValidation!D:I,6,FALSE)),"")</f>
        <v/>
      </c>
      <c r="Q3050" s="36" t="str">
        <f>IF(LEN(E3050&amp;"")&gt;0,IF(ISERROR(VLOOKUP(E3050,SpeciesValidation!B:G,2,FALSE)=TRUE),"",VLOOKUP(E3050,SpeciesValidation!B:G,2,FALSE)),"")</f>
        <v/>
      </c>
      <c r="R3050" s="36" t="str">
        <f>IF(LEN(E3050&amp;"")&gt;0,IF(ISERROR(VLOOKUP(E3050,SpeciesLookup!B:G,4,FALSE)=TRUE),"",VLOOKUP(E3050,SpeciesLookup!B:G,4,FALSE)),"")</f>
        <v/>
      </c>
    </row>
    <row r="3051" spans="1:18" ht="13.2" x14ac:dyDescent="0.25">
      <c r="A3051" s="72"/>
      <c r="D3051" s="11"/>
      <c r="G3051" s="128" t="str">
        <f>IF(LEN(E3051&amp;"")&gt;0,IF(ISERROR(VLOOKUP(E3051,SpeciesLookup!B:G,6,FALSE)=TRUE),"",VLOOKUP(E3051,SpeciesLookup!B:G,6,FALSE)),"")</f>
        <v/>
      </c>
      <c r="H3051" s="128" t="str">
        <f>IF(LEN(E3051&amp;"")&gt;0,IF(ISERROR(VLOOKUP(E3051,SpeciesLookup!B:G,5,FALSE)=TRUE),"",VLOOKUP(E3051,SpeciesLookup!B:G,5,FALSE)),"")</f>
        <v/>
      </c>
      <c r="I3051" s="11"/>
      <c r="J3051" s="73"/>
      <c r="K3051" s="11"/>
      <c r="L3051" s="127" t="str">
        <f>TRIM(IF(ISERROR(VLOOKUP(R3051,SpeciesValidation!D:T,IF(ISNA(VLOOKUP(J3051,Validation!B$2:C$15,2,FALSE)),FALSE,VLOOKUP(J3051,Validation!B$2:C$15,2,FALSE)))),IF(LEN(E3051&amp;"")&gt;0,"",""),VLOOKUP(R3051,SpeciesValidation!D:T,VLOOKUP(J3051,Validation!B$2:C$15,2,FALSE),FALSE)) &amp; " " &amp; IF(ISERROR(IF(LEFT(J3051,1)="A",IF(IF(VLOOKUP(R3051,SpeciesValidation!D:W,20,FALSE)=FALSE,OR(TEXT(A3051,"MMDD")&lt;VLOOKUP(R3051,SpeciesValidation!D:W,18,FALSE),TEXT(A3051,"MMDD")&gt;VLOOKUP(R3051,SpeciesValidation!D:W,19,FALSE)),IF(TEXT(A3051,"MMDD")&lt;"0701",TEXT(A3051,"MMDD")&gt;VLOOKUP(R3051,SpeciesValidation!D:W,18,FALSE),TEXT(A3051,"MMDD")&lt;VLOOKUP(R3051,SpeciesValidation!D:W,19,FALSE))),"Date outside expected range for this species",""),"")),"",IF(LEFT(J3051,1)="A",IF(IF(VLOOKUP(R3051,SpeciesValidation!D:W,20,FALSE)=FALSE,OR(TEXT(A3051,"MMDD")&lt;VLOOKUP(R3051,SpeciesValidation!D:W,18,FALSE),TEXT(A3051,"MMDD")&gt;VLOOKUP(R3051,SpeciesValidation!D:W,19,FALSE)),IF(TEXT(A3051,"MMDD")&lt;"0701",TEXT(A3051,"MMDD")&gt;VLOOKUP(R3051,SpeciesValidation!D:W,18,FALSE),TEXT(A3051,"MMDD")&lt;VLOOKUP(R3051,SpeciesValidation!D:W,19,FALSE))),"Date outside expected range for this species",""),"")))</f>
        <v/>
      </c>
      <c r="M3051" s="127" t="str">
        <f>IF(LEN(E3051&amp;"")&gt;0,IF(ISERROR(VLOOKUP(R3051,SpeciesValidation!D:I,6,FALSE)),"",VLOOKUP(R3051,SpeciesValidation!D:I,6,FALSE)),"")</f>
        <v/>
      </c>
      <c r="Q3051" s="36" t="str">
        <f>IF(LEN(E3051&amp;"")&gt;0,IF(ISERROR(VLOOKUP(E3051,SpeciesValidation!B:G,2,FALSE)=TRUE),"",VLOOKUP(E3051,SpeciesValidation!B:G,2,FALSE)),"")</f>
        <v/>
      </c>
      <c r="R3051" s="36" t="str">
        <f>IF(LEN(E3051&amp;"")&gt;0,IF(ISERROR(VLOOKUP(E3051,SpeciesLookup!B:G,4,FALSE)=TRUE),"",VLOOKUP(E3051,SpeciesLookup!B:G,4,FALSE)),"")</f>
        <v/>
      </c>
    </row>
    <row r="3052" spans="1:18" ht="13.2" x14ac:dyDescent="0.25">
      <c r="A3052" s="72"/>
      <c r="D3052" s="11"/>
      <c r="G3052" s="128" t="str">
        <f>IF(LEN(E3052&amp;"")&gt;0,IF(ISERROR(VLOOKUP(E3052,SpeciesLookup!B:G,6,FALSE)=TRUE),"",VLOOKUP(E3052,SpeciesLookup!B:G,6,FALSE)),"")</f>
        <v/>
      </c>
      <c r="H3052" s="128" t="str">
        <f>IF(LEN(E3052&amp;"")&gt;0,IF(ISERROR(VLOOKUP(E3052,SpeciesLookup!B:G,5,FALSE)=TRUE),"",VLOOKUP(E3052,SpeciesLookup!B:G,5,FALSE)),"")</f>
        <v/>
      </c>
      <c r="I3052" s="11"/>
      <c r="J3052" s="73"/>
      <c r="K3052" s="11"/>
      <c r="L3052" s="127" t="str">
        <f>TRIM(IF(ISERROR(VLOOKUP(R3052,SpeciesValidation!D:T,IF(ISNA(VLOOKUP(J3052,Validation!B$2:C$15,2,FALSE)),FALSE,VLOOKUP(J3052,Validation!B$2:C$15,2,FALSE)))),IF(LEN(E3052&amp;"")&gt;0,"",""),VLOOKUP(R3052,SpeciesValidation!D:T,VLOOKUP(J3052,Validation!B$2:C$15,2,FALSE),FALSE)) &amp; " " &amp; IF(ISERROR(IF(LEFT(J3052,1)="A",IF(IF(VLOOKUP(R3052,SpeciesValidation!D:W,20,FALSE)=FALSE,OR(TEXT(A3052,"MMDD")&lt;VLOOKUP(R3052,SpeciesValidation!D:W,18,FALSE),TEXT(A3052,"MMDD")&gt;VLOOKUP(R3052,SpeciesValidation!D:W,19,FALSE)),IF(TEXT(A3052,"MMDD")&lt;"0701",TEXT(A3052,"MMDD")&gt;VLOOKUP(R3052,SpeciesValidation!D:W,18,FALSE),TEXT(A3052,"MMDD")&lt;VLOOKUP(R3052,SpeciesValidation!D:W,19,FALSE))),"Date outside expected range for this species",""),"")),"",IF(LEFT(J3052,1)="A",IF(IF(VLOOKUP(R3052,SpeciesValidation!D:W,20,FALSE)=FALSE,OR(TEXT(A3052,"MMDD")&lt;VLOOKUP(R3052,SpeciesValidation!D:W,18,FALSE),TEXT(A3052,"MMDD")&gt;VLOOKUP(R3052,SpeciesValidation!D:W,19,FALSE)),IF(TEXT(A3052,"MMDD")&lt;"0701",TEXT(A3052,"MMDD")&gt;VLOOKUP(R3052,SpeciesValidation!D:W,18,FALSE),TEXT(A3052,"MMDD")&lt;VLOOKUP(R3052,SpeciesValidation!D:W,19,FALSE))),"Date outside expected range for this species",""),"")))</f>
        <v/>
      </c>
      <c r="M3052" s="127" t="str">
        <f>IF(LEN(E3052&amp;"")&gt;0,IF(ISERROR(VLOOKUP(R3052,SpeciesValidation!D:I,6,FALSE)),"",VLOOKUP(R3052,SpeciesValidation!D:I,6,FALSE)),"")</f>
        <v/>
      </c>
      <c r="Q3052" s="36" t="str">
        <f>IF(LEN(E3052&amp;"")&gt;0,IF(ISERROR(VLOOKUP(E3052,SpeciesValidation!B:G,2,FALSE)=TRUE),"",VLOOKUP(E3052,SpeciesValidation!B:G,2,FALSE)),"")</f>
        <v/>
      </c>
      <c r="R3052" s="36" t="str">
        <f>IF(LEN(E3052&amp;"")&gt;0,IF(ISERROR(VLOOKUP(E3052,SpeciesLookup!B:G,4,FALSE)=TRUE),"",VLOOKUP(E3052,SpeciesLookup!B:G,4,FALSE)),"")</f>
        <v/>
      </c>
    </row>
    <row r="3053" spans="1:18" ht="13.2" x14ac:dyDescent="0.25">
      <c r="A3053" s="72"/>
      <c r="D3053" s="11"/>
      <c r="G3053" s="128" t="str">
        <f>IF(LEN(E3053&amp;"")&gt;0,IF(ISERROR(VLOOKUP(E3053,SpeciesLookup!B:G,6,FALSE)=TRUE),"",VLOOKUP(E3053,SpeciesLookup!B:G,6,FALSE)),"")</f>
        <v/>
      </c>
      <c r="H3053" s="128" t="str">
        <f>IF(LEN(E3053&amp;"")&gt;0,IF(ISERROR(VLOOKUP(E3053,SpeciesLookup!B:G,5,FALSE)=TRUE),"",VLOOKUP(E3053,SpeciesLookup!B:G,5,FALSE)),"")</f>
        <v/>
      </c>
      <c r="I3053" s="11"/>
      <c r="J3053" s="73"/>
      <c r="K3053" s="11"/>
      <c r="L3053" s="127" t="str">
        <f>TRIM(IF(ISERROR(VLOOKUP(R3053,SpeciesValidation!D:T,IF(ISNA(VLOOKUP(J3053,Validation!B$2:C$15,2,FALSE)),FALSE,VLOOKUP(J3053,Validation!B$2:C$15,2,FALSE)))),IF(LEN(E3053&amp;"")&gt;0,"",""),VLOOKUP(R3053,SpeciesValidation!D:T,VLOOKUP(J3053,Validation!B$2:C$15,2,FALSE),FALSE)) &amp; " " &amp; IF(ISERROR(IF(LEFT(J3053,1)="A",IF(IF(VLOOKUP(R3053,SpeciesValidation!D:W,20,FALSE)=FALSE,OR(TEXT(A3053,"MMDD")&lt;VLOOKUP(R3053,SpeciesValidation!D:W,18,FALSE),TEXT(A3053,"MMDD")&gt;VLOOKUP(R3053,SpeciesValidation!D:W,19,FALSE)),IF(TEXT(A3053,"MMDD")&lt;"0701",TEXT(A3053,"MMDD")&gt;VLOOKUP(R3053,SpeciesValidation!D:W,18,FALSE),TEXT(A3053,"MMDD")&lt;VLOOKUP(R3053,SpeciesValidation!D:W,19,FALSE))),"Date outside expected range for this species",""),"")),"",IF(LEFT(J3053,1)="A",IF(IF(VLOOKUP(R3053,SpeciesValidation!D:W,20,FALSE)=FALSE,OR(TEXT(A3053,"MMDD")&lt;VLOOKUP(R3053,SpeciesValidation!D:W,18,FALSE),TEXT(A3053,"MMDD")&gt;VLOOKUP(R3053,SpeciesValidation!D:W,19,FALSE)),IF(TEXT(A3053,"MMDD")&lt;"0701",TEXT(A3053,"MMDD")&gt;VLOOKUP(R3053,SpeciesValidation!D:W,18,FALSE),TEXT(A3053,"MMDD")&lt;VLOOKUP(R3053,SpeciesValidation!D:W,19,FALSE))),"Date outside expected range for this species",""),"")))</f>
        <v/>
      </c>
      <c r="M3053" s="127" t="str">
        <f>IF(LEN(E3053&amp;"")&gt;0,IF(ISERROR(VLOOKUP(R3053,SpeciesValidation!D:I,6,FALSE)),"",VLOOKUP(R3053,SpeciesValidation!D:I,6,FALSE)),"")</f>
        <v/>
      </c>
      <c r="Q3053" s="36" t="str">
        <f>IF(LEN(E3053&amp;"")&gt;0,IF(ISERROR(VLOOKUP(E3053,SpeciesValidation!B:G,2,FALSE)=TRUE),"",VLOOKUP(E3053,SpeciesValidation!B:G,2,FALSE)),"")</f>
        <v/>
      </c>
      <c r="R3053" s="36" t="str">
        <f>IF(LEN(E3053&amp;"")&gt;0,IF(ISERROR(VLOOKUP(E3053,SpeciesLookup!B:G,4,FALSE)=TRUE),"",VLOOKUP(E3053,SpeciesLookup!B:G,4,FALSE)),"")</f>
        <v/>
      </c>
    </row>
    <row r="3054" spans="1:18" ht="13.2" x14ac:dyDescent="0.25">
      <c r="A3054" s="72"/>
      <c r="D3054" s="11"/>
      <c r="G3054" s="128" t="str">
        <f>IF(LEN(E3054&amp;"")&gt;0,IF(ISERROR(VLOOKUP(E3054,SpeciesLookup!B:G,6,FALSE)=TRUE),"",VLOOKUP(E3054,SpeciesLookup!B:G,6,FALSE)),"")</f>
        <v/>
      </c>
      <c r="H3054" s="128" t="str">
        <f>IF(LEN(E3054&amp;"")&gt;0,IF(ISERROR(VLOOKUP(E3054,SpeciesLookup!B:G,5,FALSE)=TRUE),"",VLOOKUP(E3054,SpeciesLookup!B:G,5,FALSE)),"")</f>
        <v/>
      </c>
      <c r="I3054" s="11"/>
      <c r="J3054" s="73"/>
      <c r="K3054" s="11"/>
      <c r="L3054" s="127" t="str">
        <f>TRIM(IF(ISERROR(VLOOKUP(R3054,SpeciesValidation!D:T,IF(ISNA(VLOOKUP(J3054,Validation!B$2:C$15,2,FALSE)),FALSE,VLOOKUP(J3054,Validation!B$2:C$15,2,FALSE)))),IF(LEN(E3054&amp;"")&gt;0,"",""),VLOOKUP(R3054,SpeciesValidation!D:T,VLOOKUP(J3054,Validation!B$2:C$15,2,FALSE),FALSE)) &amp; " " &amp; IF(ISERROR(IF(LEFT(J3054,1)="A",IF(IF(VLOOKUP(R3054,SpeciesValidation!D:W,20,FALSE)=FALSE,OR(TEXT(A3054,"MMDD")&lt;VLOOKUP(R3054,SpeciesValidation!D:W,18,FALSE),TEXT(A3054,"MMDD")&gt;VLOOKUP(R3054,SpeciesValidation!D:W,19,FALSE)),IF(TEXT(A3054,"MMDD")&lt;"0701",TEXT(A3054,"MMDD")&gt;VLOOKUP(R3054,SpeciesValidation!D:W,18,FALSE),TEXT(A3054,"MMDD")&lt;VLOOKUP(R3054,SpeciesValidation!D:W,19,FALSE))),"Date outside expected range for this species",""),"")),"",IF(LEFT(J3054,1)="A",IF(IF(VLOOKUP(R3054,SpeciesValidation!D:W,20,FALSE)=FALSE,OR(TEXT(A3054,"MMDD")&lt;VLOOKUP(R3054,SpeciesValidation!D:W,18,FALSE),TEXT(A3054,"MMDD")&gt;VLOOKUP(R3054,SpeciesValidation!D:W,19,FALSE)),IF(TEXT(A3054,"MMDD")&lt;"0701",TEXT(A3054,"MMDD")&gt;VLOOKUP(R3054,SpeciesValidation!D:W,18,FALSE),TEXT(A3054,"MMDD")&lt;VLOOKUP(R3054,SpeciesValidation!D:W,19,FALSE))),"Date outside expected range for this species",""),"")))</f>
        <v/>
      </c>
      <c r="M3054" s="127" t="str">
        <f>IF(LEN(E3054&amp;"")&gt;0,IF(ISERROR(VLOOKUP(R3054,SpeciesValidation!D:I,6,FALSE)),"",VLOOKUP(R3054,SpeciesValidation!D:I,6,FALSE)),"")</f>
        <v/>
      </c>
      <c r="Q3054" s="36" t="str">
        <f>IF(LEN(E3054&amp;"")&gt;0,IF(ISERROR(VLOOKUP(E3054,SpeciesValidation!B:G,2,FALSE)=TRUE),"",VLOOKUP(E3054,SpeciesValidation!B:G,2,FALSE)),"")</f>
        <v/>
      </c>
      <c r="R3054" s="36" t="str">
        <f>IF(LEN(E3054&amp;"")&gt;0,IF(ISERROR(VLOOKUP(E3054,SpeciesLookup!B:G,4,FALSE)=TRUE),"",VLOOKUP(E3054,SpeciesLookup!B:G,4,FALSE)),"")</f>
        <v/>
      </c>
    </row>
    <row r="3055" spans="1:18" ht="13.2" x14ac:dyDescent="0.25">
      <c r="A3055" s="72"/>
      <c r="D3055" s="11"/>
      <c r="G3055" s="128" t="str">
        <f>IF(LEN(E3055&amp;"")&gt;0,IF(ISERROR(VLOOKUP(E3055,SpeciesLookup!B:G,6,FALSE)=TRUE),"",VLOOKUP(E3055,SpeciesLookup!B:G,6,FALSE)),"")</f>
        <v/>
      </c>
      <c r="H3055" s="128" t="str">
        <f>IF(LEN(E3055&amp;"")&gt;0,IF(ISERROR(VLOOKUP(E3055,SpeciesLookup!B:G,5,FALSE)=TRUE),"",VLOOKUP(E3055,SpeciesLookup!B:G,5,FALSE)),"")</f>
        <v/>
      </c>
      <c r="I3055" s="11"/>
      <c r="J3055" s="73"/>
      <c r="K3055" s="11"/>
      <c r="L3055" s="127" t="str">
        <f>TRIM(IF(ISERROR(VLOOKUP(R3055,SpeciesValidation!D:T,IF(ISNA(VLOOKUP(J3055,Validation!B$2:C$15,2,FALSE)),FALSE,VLOOKUP(J3055,Validation!B$2:C$15,2,FALSE)))),IF(LEN(E3055&amp;"")&gt;0,"",""),VLOOKUP(R3055,SpeciesValidation!D:T,VLOOKUP(J3055,Validation!B$2:C$15,2,FALSE),FALSE)) &amp; " " &amp; IF(ISERROR(IF(LEFT(J3055,1)="A",IF(IF(VLOOKUP(R3055,SpeciesValidation!D:W,20,FALSE)=FALSE,OR(TEXT(A3055,"MMDD")&lt;VLOOKUP(R3055,SpeciesValidation!D:W,18,FALSE),TEXT(A3055,"MMDD")&gt;VLOOKUP(R3055,SpeciesValidation!D:W,19,FALSE)),IF(TEXT(A3055,"MMDD")&lt;"0701",TEXT(A3055,"MMDD")&gt;VLOOKUP(R3055,SpeciesValidation!D:W,18,FALSE),TEXT(A3055,"MMDD")&lt;VLOOKUP(R3055,SpeciesValidation!D:W,19,FALSE))),"Date outside expected range for this species",""),"")),"",IF(LEFT(J3055,1)="A",IF(IF(VLOOKUP(R3055,SpeciesValidation!D:W,20,FALSE)=FALSE,OR(TEXT(A3055,"MMDD")&lt;VLOOKUP(R3055,SpeciesValidation!D:W,18,FALSE),TEXT(A3055,"MMDD")&gt;VLOOKUP(R3055,SpeciesValidation!D:W,19,FALSE)),IF(TEXT(A3055,"MMDD")&lt;"0701",TEXT(A3055,"MMDD")&gt;VLOOKUP(R3055,SpeciesValidation!D:W,18,FALSE),TEXT(A3055,"MMDD")&lt;VLOOKUP(R3055,SpeciesValidation!D:W,19,FALSE))),"Date outside expected range for this species",""),"")))</f>
        <v/>
      </c>
      <c r="M3055" s="127" t="str">
        <f>IF(LEN(E3055&amp;"")&gt;0,IF(ISERROR(VLOOKUP(R3055,SpeciesValidation!D:I,6,FALSE)),"",VLOOKUP(R3055,SpeciesValidation!D:I,6,FALSE)),"")</f>
        <v/>
      </c>
      <c r="Q3055" s="36" t="str">
        <f>IF(LEN(E3055&amp;"")&gt;0,IF(ISERROR(VLOOKUP(E3055,SpeciesValidation!B:G,2,FALSE)=TRUE),"",VLOOKUP(E3055,SpeciesValidation!B:G,2,FALSE)),"")</f>
        <v/>
      </c>
      <c r="R3055" s="36" t="str">
        <f>IF(LEN(E3055&amp;"")&gt;0,IF(ISERROR(VLOOKUP(E3055,SpeciesLookup!B:G,4,FALSE)=TRUE),"",VLOOKUP(E3055,SpeciesLookup!B:G,4,FALSE)),"")</f>
        <v/>
      </c>
    </row>
    <row r="3056" spans="1:18" ht="13.2" x14ac:dyDescent="0.25">
      <c r="A3056" s="72"/>
      <c r="D3056" s="11"/>
      <c r="G3056" s="128" t="str">
        <f>IF(LEN(E3056&amp;"")&gt;0,IF(ISERROR(VLOOKUP(E3056,SpeciesLookup!B:G,6,FALSE)=TRUE),"",VLOOKUP(E3056,SpeciesLookup!B:G,6,FALSE)),"")</f>
        <v/>
      </c>
      <c r="H3056" s="128" t="str">
        <f>IF(LEN(E3056&amp;"")&gt;0,IF(ISERROR(VLOOKUP(E3056,SpeciesLookup!B:G,5,FALSE)=TRUE),"",VLOOKUP(E3056,SpeciesLookup!B:G,5,FALSE)),"")</f>
        <v/>
      </c>
      <c r="I3056" s="11"/>
      <c r="J3056" s="73"/>
      <c r="K3056" s="11"/>
      <c r="L3056" s="127" t="str">
        <f>TRIM(IF(ISERROR(VLOOKUP(R3056,SpeciesValidation!D:T,IF(ISNA(VLOOKUP(J3056,Validation!B$2:C$15,2,FALSE)),FALSE,VLOOKUP(J3056,Validation!B$2:C$15,2,FALSE)))),IF(LEN(E3056&amp;"")&gt;0,"",""),VLOOKUP(R3056,SpeciesValidation!D:T,VLOOKUP(J3056,Validation!B$2:C$15,2,FALSE),FALSE)) &amp; " " &amp; IF(ISERROR(IF(LEFT(J3056,1)="A",IF(IF(VLOOKUP(R3056,SpeciesValidation!D:W,20,FALSE)=FALSE,OR(TEXT(A3056,"MMDD")&lt;VLOOKUP(R3056,SpeciesValidation!D:W,18,FALSE),TEXT(A3056,"MMDD")&gt;VLOOKUP(R3056,SpeciesValidation!D:W,19,FALSE)),IF(TEXT(A3056,"MMDD")&lt;"0701",TEXT(A3056,"MMDD")&gt;VLOOKUP(R3056,SpeciesValidation!D:W,18,FALSE),TEXT(A3056,"MMDD")&lt;VLOOKUP(R3056,SpeciesValidation!D:W,19,FALSE))),"Date outside expected range for this species",""),"")),"",IF(LEFT(J3056,1)="A",IF(IF(VLOOKUP(R3056,SpeciesValidation!D:W,20,FALSE)=FALSE,OR(TEXT(A3056,"MMDD")&lt;VLOOKUP(R3056,SpeciesValidation!D:W,18,FALSE),TEXT(A3056,"MMDD")&gt;VLOOKUP(R3056,SpeciesValidation!D:W,19,FALSE)),IF(TEXT(A3056,"MMDD")&lt;"0701",TEXT(A3056,"MMDD")&gt;VLOOKUP(R3056,SpeciesValidation!D:W,18,FALSE),TEXT(A3056,"MMDD")&lt;VLOOKUP(R3056,SpeciesValidation!D:W,19,FALSE))),"Date outside expected range for this species",""),"")))</f>
        <v/>
      </c>
      <c r="M3056" s="127" t="str">
        <f>IF(LEN(E3056&amp;"")&gt;0,IF(ISERROR(VLOOKUP(R3056,SpeciesValidation!D:I,6,FALSE)),"",VLOOKUP(R3056,SpeciesValidation!D:I,6,FALSE)),"")</f>
        <v/>
      </c>
      <c r="Q3056" s="36" t="str">
        <f>IF(LEN(E3056&amp;"")&gt;0,IF(ISERROR(VLOOKUP(E3056,SpeciesValidation!B:G,2,FALSE)=TRUE),"",VLOOKUP(E3056,SpeciesValidation!B:G,2,FALSE)),"")</f>
        <v/>
      </c>
      <c r="R3056" s="36" t="str">
        <f>IF(LEN(E3056&amp;"")&gt;0,IF(ISERROR(VLOOKUP(E3056,SpeciesLookup!B:G,4,FALSE)=TRUE),"",VLOOKUP(E3056,SpeciesLookup!B:G,4,FALSE)),"")</f>
        <v/>
      </c>
    </row>
    <row r="3057" spans="1:18" ht="13.2" x14ac:dyDescent="0.25">
      <c r="A3057" s="72"/>
      <c r="D3057" s="11"/>
      <c r="G3057" s="128" t="str">
        <f>IF(LEN(E3057&amp;"")&gt;0,IF(ISERROR(VLOOKUP(E3057,SpeciesLookup!B:G,6,FALSE)=TRUE),"",VLOOKUP(E3057,SpeciesLookup!B:G,6,FALSE)),"")</f>
        <v/>
      </c>
      <c r="H3057" s="128" t="str">
        <f>IF(LEN(E3057&amp;"")&gt;0,IF(ISERROR(VLOOKUP(E3057,SpeciesLookup!B:G,5,FALSE)=TRUE),"",VLOOKUP(E3057,SpeciesLookup!B:G,5,FALSE)),"")</f>
        <v/>
      </c>
      <c r="I3057" s="11"/>
      <c r="J3057" s="73"/>
      <c r="K3057" s="11"/>
      <c r="L3057" s="127" t="str">
        <f>TRIM(IF(ISERROR(VLOOKUP(R3057,SpeciesValidation!D:T,IF(ISNA(VLOOKUP(J3057,Validation!B$2:C$15,2,FALSE)),FALSE,VLOOKUP(J3057,Validation!B$2:C$15,2,FALSE)))),IF(LEN(E3057&amp;"")&gt;0,"",""),VLOOKUP(R3057,SpeciesValidation!D:T,VLOOKUP(J3057,Validation!B$2:C$15,2,FALSE),FALSE)) &amp; " " &amp; IF(ISERROR(IF(LEFT(J3057,1)="A",IF(IF(VLOOKUP(R3057,SpeciesValidation!D:W,20,FALSE)=FALSE,OR(TEXT(A3057,"MMDD")&lt;VLOOKUP(R3057,SpeciesValidation!D:W,18,FALSE),TEXT(A3057,"MMDD")&gt;VLOOKUP(R3057,SpeciesValidation!D:W,19,FALSE)),IF(TEXT(A3057,"MMDD")&lt;"0701",TEXT(A3057,"MMDD")&gt;VLOOKUP(R3057,SpeciesValidation!D:W,18,FALSE),TEXT(A3057,"MMDD")&lt;VLOOKUP(R3057,SpeciesValidation!D:W,19,FALSE))),"Date outside expected range for this species",""),"")),"",IF(LEFT(J3057,1)="A",IF(IF(VLOOKUP(R3057,SpeciesValidation!D:W,20,FALSE)=FALSE,OR(TEXT(A3057,"MMDD")&lt;VLOOKUP(R3057,SpeciesValidation!D:W,18,FALSE),TEXT(A3057,"MMDD")&gt;VLOOKUP(R3057,SpeciesValidation!D:W,19,FALSE)),IF(TEXT(A3057,"MMDD")&lt;"0701",TEXT(A3057,"MMDD")&gt;VLOOKUP(R3057,SpeciesValidation!D:W,18,FALSE),TEXT(A3057,"MMDD")&lt;VLOOKUP(R3057,SpeciesValidation!D:W,19,FALSE))),"Date outside expected range for this species",""),"")))</f>
        <v/>
      </c>
      <c r="M3057" s="127" t="str">
        <f>IF(LEN(E3057&amp;"")&gt;0,IF(ISERROR(VLOOKUP(R3057,SpeciesValidation!D:I,6,FALSE)),"",VLOOKUP(R3057,SpeciesValidation!D:I,6,FALSE)),"")</f>
        <v/>
      </c>
      <c r="Q3057" s="36" t="str">
        <f>IF(LEN(E3057&amp;"")&gt;0,IF(ISERROR(VLOOKUP(E3057,SpeciesValidation!B:G,2,FALSE)=TRUE),"",VLOOKUP(E3057,SpeciesValidation!B:G,2,FALSE)),"")</f>
        <v/>
      </c>
      <c r="R3057" s="36" t="str">
        <f>IF(LEN(E3057&amp;"")&gt;0,IF(ISERROR(VLOOKUP(E3057,SpeciesLookup!B:G,4,FALSE)=TRUE),"",VLOOKUP(E3057,SpeciesLookup!B:G,4,FALSE)),"")</f>
        <v/>
      </c>
    </row>
    <row r="3058" spans="1:18" ht="13.2" x14ac:dyDescent="0.25">
      <c r="A3058" s="72"/>
      <c r="D3058" s="11"/>
      <c r="G3058" s="128" t="str">
        <f>IF(LEN(E3058&amp;"")&gt;0,IF(ISERROR(VLOOKUP(E3058,SpeciesLookup!B:G,6,FALSE)=TRUE),"",VLOOKUP(E3058,SpeciesLookup!B:G,6,FALSE)),"")</f>
        <v/>
      </c>
      <c r="H3058" s="128" t="str">
        <f>IF(LEN(E3058&amp;"")&gt;0,IF(ISERROR(VLOOKUP(E3058,SpeciesLookup!B:G,5,FALSE)=TRUE),"",VLOOKUP(E3058,SpeciesLookup!B:G,5,FALSE)),"")</f>
        <v/>
      </c>
      <c r="I3058" s="11"/>
      <c r="J3058" s="73"/>
      <c r="K3058" s="11"/>
      <c r="L3058" s="127" t="str">
        <f>TRIM(IF(ISERROR(VLOOKUP(R3058,SpeciesValidation!D:T,IF(ISNA(VLOOKUP(J3058,Validation!B$2:C$15,2,FALSE)),FALSE,VLOOKUP(J3058,Validation!B$2:C$15,2,FALSE)))),IF(LEN(E3058&amp;"")&gt;0,"",""),VLOOKUP(R3058,SpeciesValidation!D:T,VLOOKUP(J3058,Validation!B$2:C$15,2,FALSE),FALSE)) &amp; " " &amp; IF(ISERROR(IF(LEFT(J3058,1)="A",IF(IF(VLOOKUP(R3058,SpeciesValidation!D:W,20,FALSE)=FALSE,OR(TEXT(A3058,"MMDD")&lt;VLOOKUP(R3058,SpeciesValidation!D:W,18,FALSE),TEXT(A3058,"MMDD")&gt;VLOOKUP(R3058,SpeciesValidation!D:W,19,FALSE)),IF(TEXT(A3058,"MMDD")&lt;"0701",TEXT(A3058,"MMDD")&gt;VLOOKUP(R3058,SpeciesValidation!D:W,18,FALSE),TEXT(A3058,"MMDD")&lt;VLOOKUP(R3058,SpeciesValidation!D:W,19,FALSE))),"Date outside expected range for this species",""),"")),"",IF(LEFT(J3058,1)="A",IF(IF(VLOOKUP(R3058,SpeciesValidation!D:W,20,FALSE)=FALSE,OR(TEXT(A3058,"MMDD")&lt;VLOOKUP(R3058,SpeciesValidation!D:W,18,FALSE),TEXT(A3058,"MMDD")&gt;VLOOKUP(R3058,SpeciesValidation!D:W,19,FALSE)),IF(TEXT(A3058,"MMDD")&lt;"0701",TEXT(A3058,"MMDD")&gt;VLOOKUP(R3058,SpeciesValidation!D:W,18,FALSE),TEXT(A3058,"MMDD")&lt;VLOOKUP(R3058,SpeciesValidation!D:W,19,FALSE))),"Date outside expected range for this species",""),"")))</f>
        <v/>
      </c>
      <c r="M3058" s="127" t="str">
        <f>IF(LEN(E3058&amp;"")&gt;0,IF(ISERROR(VLOOKUP(R3058,SpeciesValidation!D:I,6,FALSE)),"",VLOOKUP(R3058,SpeciesValidation!D:I,6,FALSE)),"")</f>
        <v/>
      </c>
      <c r="Q3058" s="36" t="str">
        <f>IF(LEN(E3058&amp;"")&gt;0,IF(ISERROR(VLOOKUP(E3058,SpeciesValidation!B:G,2,FALSE)=TRUE),"",VLOOKUP(E3058,SpeciesValidation!B:G,2,FALSE)),"")</f>
        <v/>
      </c>
      <c r="R3058" s="36" t="str">
        <f>IF(LEN(E3058&amp;"")&gt;0,IF(ISERROR(VLOOKUP(E3058,SpeciesLookup!B:G,4,FALSE)=TRUE),"",VLOOKUP(E3058,SpeciesLookup!B:G,4,FALSE)),"")</f>
        <v/>
      </c>
    </row>
    <row r="3059" spans="1:18" ht="13.2" x14ac:dyDescent="0.25">
      <c r="A3059" s="72"/>
      <c r="D3059" s="11"/>
      <c r="G3059" s="128" t="str">
        <f>IF(LEN(E3059&amp;"")&gt;0,IF(ISERROR(VLOOKUP(E3059,SpeciesLookup!B:G,6,FALSE)=TRUE),"",VLOOKUP(E3059,SpeciesLookup!B:G,6,FALSE)),"")</f>
        <v/>
      </c>
      <c r="H3059" s="128" t="str">
        <f>IF(LEN(E3059&amp;"")&gt;0,IF(ISERROR(VLOOKUP(E3059,SpeciesLookup!B:G,5,FALSE)=TRUE),"",VLOOKUP(E3059,SpeciesLookup!B:G,5,FALSE)),"")</f>
        <v/>
      </c>
      <c r="I3059" s="11"/>
      <c r="J3059" s="73"/>
      <c r="K3059" s="11"/>
      <c r="L3059" s="127" t="str">
        <f>TRIM(IF(ISERROR(VLOOKUP(R3059,SpeciesValidation!D:T,IF(ISNA(VLOOKUP(J3059,Validation!B$2:C$15,2,FALSE)),FALSE,VLOOKUP(J3059,Validation!B$2:C$15,2,FALSE)))),IF(LEN(E3059&amp;"")&gt;0,"",""),VLOOKUP(R3059,SpeciesValidation!D:T,VLOOKUP(J3059,Validation!B$2:C$15,2,FALSE),FALSE)) &amp; " " &amp; IF(ISERROR(IF(LEFT(J3059,1)="A",IF(IF(VLOOKUP(R3059,SpeciesValidation!D:W,20,FALSE)=FALSE,OR(TEXT(A3059,"MMDD")&lt;VLOOKUP(R3059,SpeciesValidation!D:W,18,FALSE),TEXT(A3059,"MMDD")&gt;VLOOKUP(R3059,SpeciesValidation!D:W,19,FALSE)),IF(TEXT(A3059,"MMDD")&lt;"0701",TEXT(A3059,"MMDD")&gt;VLOOKUP(R3059,SpeciesValidation!D:W,18,FALSE),TEXT(A3059,"MMDD")&lt;VLOOKUP(R3059,SpeciesValidation!D:W,19,FALSE))),"Date outside expected range for this species",""),"")),"",IF(LEFT(J3059,1)="A",IF(IF(VLOOKUP(R3059,SpeciesValidation!D:W,20,FALSE)=FALSE,OR(TEXT(A3059,"MMDD")&lt;VLOOKUP(R3059,SpeciesValidation!D:W,18,FALSE),TEXT(A3059,"MMDD")&gt;VLOOKUP(R3059,SpeciesValidation!D:W,19,FALSE)),IF(TEXT(A3059,"MMDD")&lt;"0701",TEXT(A3059,"MMDD")&gt;VLOOKUP(R3059,SpeciesValidation!D:W,18,FALSE),TEXT(A3059,"MMDD")&lt;VLOOKUP(R3059,SpeciesValidation!D:W,19,FALSE))),"Date outside expected range for this species",""),"")))</f>
        <v/>
      </c>
      <c r="M3059" s="127" t="str">
        <f>IF(LEN(E3059&amp;"")&gt;0,IF(ISERROR(VLOOKUP(R3059,SpeciesValidation!D:I,6,FALSE)),"",VLOOKUP(R3059,SpeciesValidation!D:I,6,FALSE)),"")</f>
        <v/>
      </c>
      <c r="Q3059" s="36" t="str">
        <f>IF(LEN(E3059&amp;"")&gt;0,IF(ISERROR(VLOOKUP(E3059,SpeciesValidation!B:G,2,FALSE)=TRUE),"",VLOOKUP(E3059,SpeciesValidation!B:G,2,FALSE)),"")</f>
        <v/>
      </c>
      <c r="R3059" s="36" t="str">
        <f>IF(LEN(E3059&amp;"")&gt;0,IF(ISERROR(VLOOKUP(E3059,SpeciesLookup!B:G,4,FALSE)=TRUE),"",VLOOKUP(E3059,SpeciesLookup!B:G,4,FALSE)),"")</f>
        <v/>
      </c>
    </row>
    <row r="3060" spans="1:18" ht="13.2" x14ac:dyDescent="0.25">
      <c r="A3060" s="72"/>
      <c r="D3060" s="11"/>
      <c r="G3060" s="128" t="str">
        <f>IF(LEN(E3060&amp;"")&gt;0,IF(ISERROR(VLOOKUP(E3060,SpeciesLookup!B:G,6,FALSE)=TRUE),"",VLOOKUP(E3060,SpeciesLookup!B:G,6,FALSE)),"")</f>
        <v/>
      </c>
      <c r="H3060" s="128" t="str">
        <f>IF(LEN(E3060&amp;"")&gt;0,IF(ISERROR(VLOOKUP(E3060,SpeciesLookup!B:G,5,FALSE)=TRUE),"",VLOOKUP(E3060,SpeciesLookup!B:G,5,FALSE)),"")</f>
        <v/>
      </c>
      <c r="I3060" s="11"/>
      <c r="J3060" s="73"/>
      <c r="K3060" s="11"/>
      <c r="L3060" s="127" t="str">
        <f>TRIM(IF(ISERROR(VLOOKUP(R3060,SpeciesValidation!D:T,IF(ISNA(VLOOKUP(J3060,Validation!B$2:C$15,2,FALSE)),FALSE,VLOOKUP(J3060,Validation!B$2:C$15,2,FALSE)))),IF(LEN(E3060&amp;"")&gt;0,"",""),VLOOKUP(R3060,SpeciesValidation!D:T,VLOOKUP(J3060,Validation!B$2:C$15,2,FALSE),FALSE)) &amp; " " &amp; IF(ISERROR(IF(LEFT(J3060,1)="A",IF(IF(VLOOKUP(R3060,SpeciesValidation!D:W,20,FALSE)=FALSE,OR(TEXT(A3060,"MMDD")&lt;VLOOKUP(R3060,SpeciesValidation!D:W,18,FALSE),TEXT(A3060,"MMDD")&gt;VLOOKUP(R3060,SpeciesValidation!D:W,19,FALSE)),IF(TEXT(A3060,"MMDD")&lt;"0701",TEXT(A3060,"MMDD")&gt;VLOOKUP(R3060,SpeciesValidation!D:W,18,FALSE),TEXT(A3060,"MMDD")&lt;VLOOKUP(R3060,SpeciesValidation!D:W,19,FALSE))),"Date outside expected range for this species",""),"")),"",IF(LEFT(J3060,1)="A",IF(IF(VLOOKUP(R3060,SpeciesValidation!D:W,20,FALSE)=FALSE,OR(TEXT(A3060,"MMDD")&lt;VLOOKUP(R3060,SpeciesValidation!D:W,18,FALSE),TEXT(A3060,"MMDD")&gt;VLOOKUP(R3060,SpeciesValidation!D:W,19,FALSE)),IF(TEXT(A3060,"MMDD")&lt;"0701",TEXT(A3060,"MMDD")&gt;VLOOKUP(R3060,SpeciesValidation!D:W,18,FALSE),TEXT(A3060,"MMDD")&lt;VLOOKUP(R3060,SpeciesValidation!D:W,19,FALSE))),"Date outside expected range for this species",""),"")))</f>
        <v/>
      </c>
      <c r="M3060" s="127" t="str">
        <f>IF(LEN(E3060&amp;"")&gt;0,IF(ISERROR(VLOOKUP(R3060,SpeciesValidation!D:I,6,FALSE)),"",VLOOKUP(R3060,SpeciesValidation!D:I,6,FALSE)),"")</f>
        <v/>
      </c>
      <c r="Q3060" s="36" t="str">
        <f>IF(LEN(E3060&amp;"")&gt;0,IF(ISERROR(VLOOKUP(E3060,SpeciesValidation!B:G,2,FALSE)=TRUE),"",VLOOKUP(E3060,SpeciesValidation!B:G,2,FALSE)),"")</f>
        <v/>
      </c>
      <c r="R3060" s="36" t="str">
        <f>IF(LEN(E3060&amp;"")&gt;0,IF(ISERROR(VLOOKUP(E3060,SpeciesLookup!B:G,4,FALSE)=TRUE),"",VLOOKUP(E3060,SpeciesLookup!B:G,4,FALSE)),"")</f>
        <v/>
      </c>
    </row>
    <row r="3061" spans="1:18" ht="13.2" x14ac:dyDescent="0.25">
      <c r="A3061" s="72"/>
      <c r="D3061" s="11"/>
      <c r="G3061" s="128" t="str">
        <f>IF(LEN(E3061&amp;"")&gt;0,IF(ISERROR(VLOOKUP(E3061,SpeciesLookup!B:G,6,FALSE)=TRUE),"",VLOOKUP(E3061,SpeciesLookup!B:G,6,FALSE)),"")</f>
        <v/>
      </c>
      <c r="H3061" s="128" t="str">
        <f>IF(LEN(E3061&amp;"")&gt;0,IF(ISERROR(VLOOKUP(E3061,SpeciesLookup!B:G,5,FALSE)=TRUE),"",VLOOKUP(E3061,SpeciesLookup!B:G,5,FALSE)),"")</f>
        <v/>
      </c>
      <c r="I3061" s="11"/>
      <c r="J3061" s="73"/>
      <c r="K3061" s="11"/>
      <c r="L3061" s="127" t="str">
        <f>TRIM(IF(ISERROR(VLOOKUP(R3061,SpeciesValidation!D:T,IF(ISNA(VLOOKUP(J3061,Validation!B$2:C$15,2,FALSE)),FALSE,VLOOKUP(J3061,Validation!B$2:C$15,2,FALSE)))),IF(LEN(E3061&amp;"")&gt;0,"",""),VLOOKUP(R3061,SpeciesValidation!D:T,VLOOKUP(J3061,Validation!B$2:C$15,2,FALSE),FALSE)) &amp; " " &amp; IF(ISERROR(IF(LEFT(J3061,1)="A",IF(IF(VLOOKUP(R3061,SpeciesValidation!D:W,20,FALSE)=FALSE,OR(TEXT(A3061,"MMDD")&lt;VLOOKUP(R3061,SpeciesValidation!D:W,18,FALSE),TEXT(A3061,"MMDD")&gt;VLOOKUP(R3061,SpeciesValidation!D:W,19,FALSE)),IF(TEXT(A3061,"MMDD")&lt;"0701",TEXT(A3061,"MMDD")&gt;VLOOKUP(R3061,SpeciesValidation!D:W,18,FALSE),TEXT(A3061,"MMDD")&lt;VLOOKUP(R3061,SpeciesValidation!D:W,19,FALSE))),"Date outside expected range for this species",""),"")),"",IF(LEFT(J3061,1)="A",IF(IF(VLOOKUP(R3061,SpeciesValidation!D:W,20,FALSE)=FALSE,OR(TEXT(A3061,"MMDD")&lt;VLOOKUP(R3061,SpeciesValidation!D:W,18,FALSE),TEXT(A3061,"MMDD")&gt;VLOOKUP(R3061,SpeciesValidation!D:W,19,FALSE)),IF(TEXT(A3061,"MMDD")&lt;"0701",TEXT(A3061,"MMDD")&gt;VLOOKUP(R3061,SpeciesValidation!D:W,18,FALSE),TEXT(A3061,"MMDD")&lt;VLOOKUP(R3061,SpeciesValidation!D:W,19,FALSE))),"Date outside expected range for this species",""),"")))</f>
        <v/>
      </c>
      <c r="M3061" s="127" t="str">
        <f>IF(LEN(E3061&amp;"")&gt;0,IF(ISERROR(VLOOKUP(R3061,SpeciesValidation!D:I,6,FALSE)),"",VLOOKUP(R3061,SpeciesValidation!D:I,6,FALSE)),"")</f>
        <v/>
      </c>
      <c r="Q3061" s="36" t="str">
        <f>IF(LEN(E3061&amp;"")&gt;0,IF(ISERROR(VLOOKUP(E3061,SpeciesValidation!B:G,2,FALSE)=TRUE),"",VLOOKUP(E3061,SpeciesValidation!B:G,2,FALSE)),"")</f>
        <v/>
      </c>
      <c r="R3061" s="36" t="str">
        <f>IF(LEN(E3061&amp;"")&gt;0,IF(ISERROR(VLOOKUP(E3061,SpeciesLookup!B:G,4,FALSE)=TRUE),"",VLOOKUP(E3061,SpeciesLookup!B:G,4,FALSE)),"")</f>
        <v/>
      </c>
    </row>
    <row r="3062" spans="1:18" ht="13.2" x14ac:dyDescent="0.25">
      <c r="A3062" s="72"/>
      <c r="D3062" s="11"/>
      <c r="G3062" s="128" t="str">
        <f>IF(LEN(E3062&amp;"")&gt;0,IF(ISERROR(VLOOKUP(E3062,SpeciesLookup!B:G,6,FALSE)=TRUE),"",VLOOKUP(E3062,SpeciesLookup!B:G,6,FALSE)),"")</f>
        <v/>
      </c>
      <c r="H3062" s="128" t="str">
        <f>IF(LEN(E3062&amp;"")&gt;0,IF(ISERROR(VLOOKUP(E3062,SpeciesLookup!B:G,5,FALSE)=TRUE),"",VLOOKUP(E3062,SpeciesLookup!B:G,5,FALSE)),"")</f>
        <v/>
      </c>
      <c r="I3062" s="11"/>
      <c r="J3062" s="73"/>
      <c r="K3062" s="11"/>
      <c r="L3062" s="127" t="str">
        <f>TRIM(IF(ISERROR(VLOOKUP(R3062,SpeciesValidation!D:T,IF(ISNA(VLOOKUP(J3062,Validation!B$2:C$15,2,FALSE)),FALSE,VLOOKUP(J3062,Validation!B$2:C$15,2,FALSE)))),IF(LEN(E3062&amp;"")&gt;0,"",""),VLOOKUP(R3062,SpeciesValidation!D:T,VLOOKUP(J3062,Validation!B$2:C$15,2,FALSE),FALSE)) &amp; " " &amp; IF(ISERROR(IF(LEFT(J3062,1)="A",IF(IF(VLOOKUP(R3062,SpeciesValidation!D:W,20,FALSE)=FALSE,OR(TEXT(A3062,"MMDD")&lt;VLOOKUP(R3062,SpeciesValidation!D:W,18,FALSE),TEXT(A3062,"MMDD")&gt;VLOOKUP(R3062,SpeciesValidation!D:W,19,FALSE)),IF(TEXT(A3062,"MMDD")&lt;"0701",TEXT(A3062,"MMDD")&gt;VLOOKUP(R3062,SpeciesValidation!D:W,18,FALSE),TEXT(A3062,"MMDD")&lt;VLOOKUP(R3062,SpeciesValidation!D:W,19,FALSE))),"Date outside expected range for this species",""),"")),"",IF(LEFT(J3062,1)="A",IF(IF(VLOOKUP(R3062,SpeciesValidation!D:W,20,FALSE)=FALSE,OR(TEXT(A3062,"MMDD")&lt;VLOOKUP(R3062,SpeciesValidation!D:W,18,FALSE),TEXT(A3062,"MMDD")&gt;VLOOKUP(R3062,SpeciesValidation!D:W,19,FALSE)),IF(TEXT(A3062,"MMDD")&lt;"0701",TEXT(A3062,"MMDD")&gt;VLOOKUP(R3062,SpeciesValidation!D:W,18,FALSE),TEXT(A3062,"MMDD")&lt;VLOOKUP(R3062,SpeciesValidation!D:W,19,FALSE))),"Date outside expected range for this species",""),"")))</f>
        <v/>
      </c>
      <c r="M3062" s="127" t="str">
        <f>IF(LEN(E3062&amp;"")&gt;0,IF(ISERROR(VLOOKUP(R3062,SpeciesValidation!D:I,6,FALSE)),"",VLOOKUP(R3062,SpeciesValidation!D:I,6,FALSE)),"")</f>
        <v/>
      </c>
      <c r="Q3062" s="36" t="str">
        <f>IF(LEN(E3062&amp;"")&gt;0,IF(ISERROR(VLOOKUP(E3062,SpeciesValidation!B:G,2,FALSE)=TRUE),"",VLOOKUP(E3062,SpeciesValidation!B:G,2,FALSE)),"")</f>
        <v/>
      </c>
      <c r="R3062" s="36" t="str">
        <f>IF(LEN(E3062&amp;"")&gt;0,IF(ISERROR(VLOOKUP(E3062,SpeciesLookup!B:G,4,FALSE)=TRUE),"",VLOOKUP(E3062,SpeciesLookup!B:G,4,FALSE)),"")</f>
        <v/>
      </c>
    </row>
    <row r="3063" spans="1:18" ht="13.2" x14ac:dyDescent="0.25">
      <c r="A3063" s="72"/>
      <c r="D3063" s="11"/>
      <c r="G3063" s="128" t="str">
        <f>IF(LEN(E3063&amp;"")&gt;0,IF(ISERROR(VLOOKUP(E3063,SpeciesLookup!B:G,6,FALSE)=TRUE),"",VLOOKUP(E3063,SpeciesLookup!B:G,6,FALSE)),"")</f>
        <v/>
      </c>
      <c r="H3063" s="128" t="str">
        <f>IF(LEN(E3063&amp;"")&gt;0,IF(ISERROR(VLOOKUP(E3063,SpeciesLookup!B:G,5,FALSE)=TRUE),"",VLOOKUP(E3063,SpeciesLookup!B:G,5,FALSE)),"")</f>
        <v/>
      </c>
      <c r="I3063" s="11"/>
      <c r="J3063" s="73"/>
      <c r="K3063" s="11"/>
      <c r="L3063" s="127" t="str">
        <f>TRIM(IF(ISERROR(VLOOKUP(R3063,SpeciesValidation!D:T,IF(ISNA(VLOOKUP(J3063,Validation!B$2:C$15,2,FALSE)),FALSE,VLOOKUP(J3063,Validation!B$2:C$15,2,FALSE)))),IF(LEN(E3063&amp;"")&gt;0,"",""),VLOOKUP(R3063,SpeciesValidation!D:T,VLOOKUP(J3063,Validation!B$2:C$15,2,FALSE),FALSE)) &amp; " " &amp; IF(ISERROR(IF(LEFT(J3063,1)="A",IF(IF(VLOOKUP(R3063,SpeciesValidation!D:W,20,FALSE)=FALSE,OR(TEXT(A3063,"MMDD")&lt;VLOOKUP(R3063,SpeciesValidation!D:W,18,FALSE),TEXT(A3063,"MMDD")&gt;VLOOKUP(R3063,SpeciesValidation!D:W,19,FALSE)),IF(TEXT(A3063,"MMDD")&lt;"0701",TEXT(A3063,"MMDD")&gt;VLOOKUP(R3063,SpeciesValidation!D:W,18,FALSE),TEXT(A3063,"MMDD")&lt;VLOOKUP(R3063,SpeciesValidation!D:W,19,FALSE))),"Date outside expected range for this species",""),"")),"",IF(LEFT(J3063,1)="A",IF(IF(VLOOKUP(R3063,SpeciesValidation!D:W,20,FALSE)=FALSE,OR(TEXT(A3063,"MMDD")&lt;VLOOKUP(R3063,SpeciesValidation!D:W,18,FALSE),TEXT(A3063,"MMDD")&gt;VLOOKUP(R3063,SpeciesValidation!D:W,19,FALSE)),IF(TEXT(A3063,"MMDD")&lt;"0701",TEXT(A3063,"MMDD")&gt;VLOOKUP(R3063,SpeciesValidation!D:W,18,FALSE),TEXT(A3063,"MMDD")&lt;VLOOKUP(R3063,SpeciesValidation!D:W,19,FALSE))),"Date outside expected range for this species",""),"")))</f>
        <v/>
      </c>
      <c r="M3063" s="127" t="str">
        <f>IF(LEN(E3063&amp;"")&gt;0,IF(ISERROR(VLOOKUP(R3063,SpeciesValidation!D:I,6,FALSE)),"",VLOOKUP(R3063,SpeciesValidation!D:I,6,FALSE)),"")</f>
        <v/>
      </c>
      <c r="Q3063" s="36" t="str">
        <f>IF(LEN(E3063&amp;"")&gt;0,IF(ISERROR(VLOOKUP(E3063,SpeciesValidation!B:G,2,FALSE)=TRUE),"",VLOOKUP(E3063,SpeciesValidation!B:G,2,FALSE)),"")</f>
        <v/>
      </c>
      <c r="R3063" s="36" t="str">
        <f>IF(LEN(E3063&amp;"")&gt;0,IF(ISERROR(VLOOKUP(E3063,SpeciesLookup!B:G,4,FALSE)=TRUE),"",VLOOKUP(E3063,SpeciesLookup!B:G,4,FALSE)),"")</f>
        <v/>
      </c>
    </row>
    <row r="3064" spans="1:18" ht="13.2" x14ac:dyDescent="0.25">
      <c r="A3064" s="72"/>
      <c r="D3064" s="11"/>
      <c r="G3064" s="128" t="str">
        <f>IF(LEN(E3064&amp;"")&gt;0,IF(ISERROR(VLOOKUP(E3064,SpeciesLookup!B:G,6,FALSE)=TRUE),"",VLOOKUP(E3064,SpeciesLookup!B:G,6,FALSE)),"")</f>
        <v/>
      </c>
      <c r="H3064" s="128" t="str">
        <f>IF(LEN(E3064&amp;"")&gt;0,IF(ISERROR(VLOOKUP(E3064,SpeciesLookup!B:G,5,FALSE)=TRUE),"",VLOOKUP(E3064,SpeciesLookup!B:G,5,FALSE)),"")</f>
        <v/>
      </c>
      <c r="I3064" s="11"/>
      <c r="J3064" s="73"/>
      <c r="K3064" s="11"/>
      <c r="L3064" s="127" t="str">
        <f>TRIM(IF(ISERROR(VLOOKUP(R3064,SpeciesValidation!D:T,IF(ISNA(VLOOKUP(J3064,Validation!B$2:C$15,2,FALSE)),FALSE,VLOOKUP(J3064,Validation!B$2:C$15,2,FALSE)))),IF(LEN(E3064&amp;"")&gt;0,"",""),VLOOKUP(R3064,SpeciesValidation!D:T,VLOOKUP(J3064,Validation!B$2:C$15,2,FALSE),FALSE)) &amp; " " &amp; IF(ISERROR(IF(LEFT(J3064,1)="A",IF(IF(VLOOKUP(R3064,SpeciesValidation!D:W,20,FALSE)=FALSE,OR(TEXT(A3064,"MMDD")&lt;VLOOKUP(R3064,SpeciesValidation!D:W,18,FALSE),TEXT(A3064,"MMDD")&gt;VLOOKUP(R3064,SpeciesValidation!D:W,19,FALSE)),IF(TEXT(A3064,"MMDD")&lt;"0701",TEXT(A3064,"MMDD")&gt;VLOOKUP(R3064,SpeciesValidation!D:W,18,FALSE),TEXT(A3064,"MMDD")&lt;VLOOKUP(R3064,SpeciesValidation!D:W,19,FALSE))),"Date outside expected range for this species",""),"")),"",IF(LEFT(J3064,1)="A",IF(IF(VLOOKUP(R3064,SpeciesValidation!D:W,20,FALSE)=FALSE,OR(TEXT(A3064,"MMDD")&lt;VLOOKUP(R3064,SpeciesValidation!D:W,18,FALSE),TEXT(A3064,"MMDD")&gt;VLOOKUP(R3064,SpeciesValidation!D:W,19,FALSE)),IF(TEXT(A3064,"MMDD")&lt;"0701",TEXT(A3064,"MMDD")&gt;VLOOKUP(R3064,SpeciesValidation!D:W,18,FALSE),TEXT(A3064,"MMDD")&lt;VLOOKUP(R3064,SpeciesValidation!D:W,19,FALSE))),"Date outside expected range for this species",""),"")))</f>
        <v/>
      </c>
      <c r="M3064" s="127" t="str">
        <f>IF(LEN(E3064&amp;"")&gt;0,IF(ISERROR(VLOOKUP(R3064,SpeciesValidation!D:I,6,FALSE)),"",VLOOKUP(R3064,SpeciesValidation!D:I,6,FALSE)),"")</f>
        <v/>
      </c>
      <c r="Q3064" s="36" t="str">
        <f>IF(LEN(E3064&amp;"")&gt;0,IF(ISERROR(VLOOKUP(E3064,SpeciesValidation!B:G,2,FALSE)=TRUE),"",VLOOKUP(E3064,SpeciesValidation!B:G,2,FALSE)),"")</f>
        <v/>
      </c>
      <c r="R3064" s="36" t="str">
        <f>IF(LEN(E3064&amp;"")&gt;0,IF(ISERROR(VLOOKUP(E3064,SpeciesLookup!B:G,4,FALSE)=TRUE),"",VLOOKUP(E3064,SpeciesLookup!B:G,4,FALSE)),"")</f>
        <v/>
      </c>
    </row>
    <row r="3065" spans="1:18" ht="13.2" x14ac:dyDescent="0.25">
      <c r="A3065" s="72"/>
      <c r="D3065" s="11"/>
      <c r="G3065" s="128" t="str">
        <f>IF(LEN(E3065&amp;"")&gt;0,IF(ISERROR(VLOOKUP(E3065,SpeciesLookup!B:G,6,FALSE)=TRUE),"",VLOOKUP(E3065,SpeciesLookup!B:G,6,FALSE)),"")</f>
        <v/>
      </c>
      <c r="H3065" s="128" t="str">
        <f>IF(LEN(E3065&amp;"")&gt;0,IF(ISERROR(VLOOKUP(E3065,SpeciesLookup!B:G,5,FALSE)=TRUE),"",VLOOKUP(E3065,SpeciesLookup!B:G,5,FALSE)),"")</f>
        <v/>
      </c>
      <c r="I3065" s="11"/>
      <c r="J3065" s="73"/>
      <c r="K3065" s="11"/>
      <c r="L3065" s="127" t="str">
        <f>TRIM(IF(ISERROR(VLOOKUP(R3065,SpeciesValidation!D:T,IF(ISNA(VLOOKUP(J3065,Validation!B$2:C$15,2,FALSE)),FALSE,VLOOKUP(J3065,Validation!B$2:C$15,2,FALSE)))),IF(LEN(E3065&amp;"")&gt;0,"",""),VLOOKUP(R3065,SpeciesValidation!D:T,VLOOKUP(J3065,Validation!B$2:C$15,2,FALSE),FALSE)) &amp; " " &amp; IF(ISERROR(IF(LEFT(J3065,1)="A",IF(IF(VLOOKUP(R3065,SpeciesValidation!D:W,20,FALSE)=FALSE,OR(TEXT(A3065,"MMDD")&lt;VLOOKUP(R3065,SpeciesValidation!D:W,18,FALSE),TEXT(A3065,"MMDD")&gt;VLOOKUP(R3065,SpeciesValidation!D:W,19,FALSE)),IF(TEXT(A3065,"MMDD")&lt;"0701",TEXT(A3065,"MMDD")&gt;VLOOKUP(R3065,SpeciesValidation!D:W,18,FALSE),TEXT(A3065,"MMDD")&lt;VLOOKUP(R3065,SpeciesValidation!D:W,19,FALSE))),"Date outside expected range for this species",""),"")),"",IF(LEFT(J3065,1)="A",IF(IF(VLOOKUP(R3065,SpeciesValidation!D:W,20,FALSE)=FALSE,OR(TEXT(A3065,"MMDD")&lt;VLOOKUP(R3065,SpeciesValidation!D:W,18,FALSE),TEXT(A3065,"MMDD")&gt;VLOOKUP(R3065,SpeciesValidation!D:W,19,FALSE)),IF(TEXT(A3065,"MMDD")&lt;"0701",TEXT(A3065,"MMDD")&gt;VLOOKUP(R3065,SpeciesValidation!D:W,18,FALSE),TEXT(A3065,"MMDD")&lt;VLOOKUP(R3065,SpeciesValidation!D:W,19,FALSE))),"Date outside expected range for this species",""),"")))</f>
        <v/>
      </c>
      <c r="M3065" s="127" t="str">
        <f>IF(LEN(E3065&amp;"")&gt;0,IF(ISERROR(VLOOKUP(R3065,SpeciesValidation!D:I,6,FALSE)),"",VLOOKUP(R3065,SpeciesValidation!D:I,6,FALSE)),"")</f>
        <v/>
      </c>
      <c r="Q3065" s="36" t="str">
        <f>IF(LEN(E3065&amp;"")&gt;0,IF(ISERROR(VLOOKUP(E3065,SpeciesValidation!B:G,2,FALSE)=TRUE),"",VLOOKUP(E3065,SpeciesValidation!B:G,2,FALSE)),"")</f>
        <v/>
      </c>
      <c r="R3065" s="36" t="str">
        <f>IF(LEN(E3065&amp;"")&gt;0,IF(ISERROR(VLOOKUP(E3065,SpeciesLookup!B:G,4,FALSE)=TRUE),"",VLOOKUP(E3065,SpeciesLookup!B:G,4,FALSE)),"")</f>
        <v/>
      </c>
    </row>
    <row r="3066" spans="1:18" ht="13.2" x14ac:dyDescent="0.25">
      <c r="A3066" s="72"/>
      <c r="D3066" s="11"/>
      <c r="G3066" s="128" t="str">
        <f>IF(LEN(E3066&amp;"")&gt;0,IF(ISERROR(VLOOKUP(E3066,SpeciesLookup!B:G,6,FALSE)=TRUE),"",VLOOKUP(E3066,SpeciesLookup!B:G,6,FALSE)),"")</f>
        <v/>
      </c>
      <c r="H3066" s="128" t="str">
        <f>IF(LEN(E3066&amp;"")&gt;0,IF(ISERROR(VLOOKUP(E3066,SpeciesLookup!B:G,5,FALSE)=TRUE),"",VLOOKUP(E3066,SpeciesLookup!B:G,5,FALSE)),"")</f>
        <v/>
      </c>
      <c r="I3066" s="11"/>
      <c r="J3066" s="73"/>
      <c r="K3066" s="11"/>
      <c r="L3066" s="127" t="str">
        <f>TRIM(IF(ISERROR(VLOOKUP(R3066,SpeciesValidation!D:T,IF(ISNA(VLOOKUP(J3066,Validation!B$2:C$15,2,FALSE)),FALSE,VLOOKUP(J3066,Validation!B$2:C$15,2,FALSE)))),IF(LEN(E3066&amp;"")&gt;0,"",""),VLOOKUP(R3066,SpeciesValidation!D:T,VLOOKUP(J3066,Validation!B$2:C$15,2,FALSE),FALSE)) &amp; " " &amp; IF(ISERROR(IF(LEFT(J3066,1)="A",IF(IF(VLOOKUP(R3066,SpeciesValidation!D:W,20,FALSE)=FALSE,OR(TEXT(A3066,"MMDD")&lt;VLOOKUP(R3066,SpeciesValidation!D:W,18,FALSE),TEXT(A3066,"MMDD")&gt;VLOOKUP(R3066,SpeciesValidation!D:W,19,FALSE)),IF(TEXT(A3066,"MMDD")&lt;"0701",TEXT(A3066,"MMDD")&gt;VLOOKUP(R3066,SpeciesValidation!D:W,18,FALSE),TEXT(A3066,"MMDD")&lt;VLOOKUP(R3066,SpeciesValidation!D:W,19,FALSE))),"Date outside expected range for this species",""),"")),"",IF(LEFT(J3066,1)="A",IF(IF(VLOOKUP(R3066,SpeciesValidation!D:W,20,FALSE)=FALSE,OR(TEXT(A3066,"MMDD")&lt;VLOOKUP(R3066,SpeciesValidation!D:W,18,FALSE),TEXT(A3066,"MMDD")&gt;VLOOKUP(R3066,SpeciesValidation!D:W,19,FALSE)),IF(TEXT(A3066,"MMDD")&lt;"0701",TEXT(A3066,"MMDD")&gt;VLOOKUP(R3066,SpeciesValidation!D:W,18,FALSE),TEXT(A3066,"MMDD")&lt;VLOOKUP(R3066,SpeciesValidation!D:W,19,FALSE))),"Date outside expected range for this species",""),"")))</f>
        <v/>
      </c>
      <c r="M3066" s="127" t="str">
        <f>IF(LEN(E3066&amp;"")&gt;0,IF(ISERROR(VLOOKUP(R3066,SpeciesValidation!D:I,6,FALSE)),"",VLOOKUP(R3066,SpeciesValidation!D:I,6,FALSE)),"")</f>
        <v/>
      </c>
      <c r="Q3066" s="36" t="str">
        <f>IF(LEN(E3066&amp;"")&gt;0,IF(ISERROR(VLOOKUP(E3066,SpeciesValidation!B:G,2,FALSE)=TRUE),"",VLOOKUP(E3066,SpeciesValidation!B:G,2,FALSE)),"")</f>
        <v/>
      </c>
      <c r="R3066" s="36" t="str">
        <f>IF(LEN(E3066&amp;"")&gt;0,IF(ISERROR(VLOOKUP(E3066,SpeciesLookup!B:G,4,FALSE)=TRUE),"",VLOOKUP(E3066,SpeciesLookup!B:G,4,FALSE)),"")</f>
        <v/>
      </c>
    </row>
    <row r="3067" spans="1:18" ht="13.2" x14ac:dyDescent="0.25">
      <c r="A3067" s="72"/>
      <c r="D3067" s="11"/>
      <c r="G3067" s="128" t="str">
        <f>IF(LEN(E3067&amp;"")&gt;0,IF(ISERROR(VLOOKUP(E3067,SpeciesLookup!B:G,6,FALSE)=TRUE),"",VLOOKUP(E3067,SpeciesLookup!B:G,6,FALSE)),"")</f>
        <v/>
      </c>
      <c r="H3067" s="128" t="str">
        <f>IF(LEN(E3067&amp;"")&gt;0,IF(ISERROR(VLOOKUP(E3067,SpeciesLookup!B:G,5,FALSE)=TRUE),"",VLOOKUP(E3067,SpeciesLookup!B:G,5,FALSE)),"")</f>
        <v/>
      </c>
      <c r="I3067" s="11"/>
      <c r="J3067" s="73"/>
      <c r="K3067" s="11"/>
      <c r="L3067" s="127" t="str">
        <f>TRIM(IF(ISERROR(VLOOKUP(R3067,SpeciesValidation!D:T,IF(ISNA(VLOOKUP(J3067,Validation!B$2:C$15,2,FALSE)),FALSE,VLOOKUP(J3067,Validation!B$2:C$15,2,FALSE)))),IF(LEN(E3067&amp;"")&gt;0,"",""),VLOOKUP(R3067,SpeciesValidation!D:T,VLOOKUP(J3067,Validation!B$2:C$15,2,FALSE),FALSE)) &amp; " " &amp; IF(ISERROR(IF(LEFT(J3067,1)="A",IF(IF(VLOOKUP(R3067,SpeciesValidation!D:W,20,FALSE)=FALSE,OR(TEXT(A3067,"MMDD")&lt;VLOOKUP(R3067,SpeciesValidation!D:W,18,FALSE),TEXT(A3067,"MMDD")&gt;VLOOKUP(R3067,SpeciesValidation!D:W,19,FALSE)),IF(TEXT(A3067,"MMDD")&lt;"0701",TEXT(A3067,"MMDD")&gt;VLOOKUP(R3067,SpeciesValidation!D:W,18,FALSE),TEXT(A3067,"MMDD")&lt;VLOOKUP(R3067,SpeciesValidation!D:W,19,FALSE))),"Date outside expected range for this species",""),"")),"",IF(LEFT(J3067,1)="A",IF(IF(VLOOKUP(R3067,SpeciesValidation!D:W,20,FALSE)=FALSE,OR(TEXT(A3067,"MMDD")&lt;VLOOKUP(R3067,SpeciesValidation!D:W,18,FALSE),TEXT(A3067,"MMDD")&gt;VLOOKUP(R3067,SpeciesValidation!D:W,19,FALSE)),IF(TEXT(A3067,"MMDD")&lt;"0701",TEXT(A3067,"MMDD")&gt;VLOOKUP(R3067,SpeciesValidation!D:W,18,FALSE),TEXT(A3067,"MMDD")&lt;VLOOKUP(R3067,SpeciesValidation!D:W,19,FALSE))),"Date outside expected range for this species",""),"")))</f>
        <v/>
      </c>
      <c r="M3067" s="127" t="str">
        <f>IF(LEN(E3067&amp;"")&gt;0,IF(ISERROR(VLOOKUP(R3067,SpeciesValidation!D:I,6,FALSE)),"",VLOOKUP(R3067,SpeciesValidation!D:I,6,FALSE)),"")</f>
        <v/>
      </c>
      <c r="Q3067" s="36" t="str">
        <f>IF(LEN(E3067&amp;"")&gt;0,IF(ISERROR(VLOOKUP(E3067,SpeciesValidation!B:G,2,FALSE)=TRUE),"",VLOOKUP(E3067,SpeciesValidation!B:G,2,FALSE)),"")</f>
        <v/>
      </c>
      <c r="R3067" s="36" t="str">
        <f>IF(LEN(E3067&amp;"")&gt;0,IF(ISERROR(VLOOKUP(E3067,SpeciesLookup!B:G,4,FALSE)=TRUE),"",VLOOKUP(E3067,SpeciesLookup!B:G,4,FALSE)),"")</f>
        <v/>
      </c>
    </row>
    <row r="3068" spans="1:18" ht="13.2" x14ac:dyDescent="0.25">
      <c r="A3068" s="72"/>
      <c r="D3068" s="11"/>
      <c r="G3068" s="128" t="str">
        <f>IF(LEN(E3068&amp;"")&gt;0,IF(ISERROR(VLOOKUP(E3068,SpeciesLookup!B:G,6,FALSE)=TRUE),"",VLOOKUP(E3068,SpeciesLookup!B:G,6,FALSE)),"")</f>
        <v/>
      </c>
      <c r="H3068" s="128" t="str">
        <f>IF(LEN(E3068&amp;"")&gt;0,IF(ISERROR(VLOOKUP(E3068,SpeciesLookup!B:G,5,FALSE)=TRUE),"",VLOOKUP(E3068,SpeciesLookup!B:G,5,FALSE)),"")</f>
        <v/>
      </c>
      <c r="I3068" s="11"/>
      <c r="J3068" s="73"/>
      <c r="K3068" s="11"/>
      <c r="L3068" s="127" t="str">
        <f>TRIM(IF(ISERROR(VLOOKUP(R3068,SpeciesValidation!D:T,IF(ISNA(VLOOKUP(J3068,Validation!B$2:C$15,2,FALSE)),FALSE,VLOOKUP(J3068,Validation!B$2:C$15,2,FALSE)))),IF(LEN(E3068&amp;"")&gt;0,"",""),VLOOKUP(R3068,SpeciesValidation!D:T,VLOOKUP(J3068,Validation!B$2:C$15,2,FALSE),FALSE)) &amp; " " &amp; IF(ISERROR(IF(LEFT(J3068,1)="A",IF(IF(VLOOKUP(R3068,SpeciesValidation!D:W,20,FALSE)=FALSE,OR(TEXT(A3068,"MMDD")&lt;VLOOKUP(R3068,SpeciesValidation!D:W,18,FALSE),TEXT(A3068,"MMDD")&gt;VLOOKUP(R3068,SpeciesValidation!D:W,19,FALSE)),IF(TEXT(A3068,"MMDD")&lt;"0701",TEXT(A3068,"MMDD")&gt;VLOOKUP(R3068,SpeciesValidation!D:W,18,FALSE),TEXT(A3068,"MMDD")&lt;VLOOKUP(R3068,SpeciesValidation!D:W,19,FALSE))),"Date outside expected range for this species",""),"")),"",IF(LEFT(J3068,1)="A",IF(IF(VLOOKUP(R3068,SpeciesValidation!D:W,20,FALSE)=FALSE,OR(TEXT(A3068,"MMDD")&lt;VLOOKUP(R3068,SpeciesValidation!D:W,18,FALSE),TEXT(A3068,"MMDD")&gt;VLOOKUP(R3068,SpeciesValidation!D:W,19,FALSE)),IF(TEXT(A3068,"MMDD")&lt;"0701",TEXT(A3068,"MMDD")&gt;VLOOKUP(R3068,SpeciesValidation!D:W,18,FALSE),TEXT(A3068,"MMDD")&lt;VLOOKUP(R3068,SpeciesValidation!D:W,19,FALSE))),"Date outside expected range for this species",""),"")))</f>
        <v/>
      </c>
      <c r="M3068" s="127" t="str">
        <f>IF(LEN(E3068&amp;"")&gt;0,IF(ISERROR(VLOOKUP(R3068,SpeciesValidation!D:I,6,FALSE)),"",VLOOKUP(R3068,SpeciesValidation!D:I,6,FALSE)),"")</f>
        <v/>
      </c>
      <c r="Q3068" s="36" t="str">
        <f>IF(LEN(E3068&amp;"")&gt;0,IF(ISERROR(VLOOKUP(E3068,SpeciesValidation!B:G,2,FALSE)=TRUE),"",VLOOKUP(E3068,SpeciesValidation!B:G,2,FALSE)),"")</f>
        <v/>
      </c>
      <c r="R3068" s="36" t="str">
        <f>IF(LEN(E3068&amp;"")&gt;0,IF(ISERROR(VLOOKUP(E3068,SpeciesLookup!B:G,4,FALSE)=TRUE),"",VLOOKUP(E3068,SpeciesLookup!B:G,4,FALSE)),"")</f>
        <v/>
      </c>
    </row>
    <row r="3069" spans="1:18" ht="13.2" x14ac:dyDescent="0.25">
      <c r="A3069" s="72"/>
      <c r="D3069" s="11"/>
      <c r="G3069" s="128" t="str">
        <f>IF(LEN(E3069&amp;"")&gt;0,IF(ISERROR(VLOOKUP(E3069,SpeciesLookup!B:G,6,FALSE)=TRUE),"",VLOOKUP(E3069,SpeciesLookup!B:G,6,FALSE)),"")</f>
        <v/>
      </c>
      <c r="H3069" s="128" t="str">
        <f>IF(LEN(E3069&amp;"")&gt;0,IF(ISERROR(VLOOKUP(E3069,SpeciesLookup!B:G,5,FALSE)=TRUE),"",VLOOKUP(E3069,SpeciesLookup!B:G,5,FALSE)),"")</f>
        <v/>
      </c>
      <c r="I3069" s="11"/>
      <c r="J3069" s="73"/>
      <c r="K3069" s="11"/>
      <c r="L3069" s="127" t="str">
        <f>TRIM(IF(ISERROR(VLOOKUP(R3069,SpeciesValidation!D:T,IF(ISNA(VLOOKUP(J3069,Validation!B$2:C$15,2,FALSE)),FALSE,VLOOKUP(J3069,Validation!B$2:C$15,2,FALSE)))),IF(LEN(E3069&amp;"")&gt;0,"",""),VLOOKUP(R3069,SpeciesValidation!D:T,VLOOKUP(J3069,Validation!B$2:C$15,2,FALSE),FALSE)) &amp; " " &amp; IF(ISERROR(IF(LEFT(J3069,1)="A",IF(IF(VLOOKUP(R3069,SpeciesValidation!D:W,20,FALSE)=FALSE,OR(TEXT(A3069,"MMDD")&lt;VLOOKUP(R3069,SpeciesValidation!D:W,18,FALSE),TEXT(A3069,"MMDD")&gt;VLOOKUP(R3069,SpeciesValidation!D:W,19,FALSE)),IF(TEXT(A3069,"MMDD")&lt;"0701",TEXT(A3069,"MMDD")&gt;VLOOKUP(R3069,SpeciesValidation!D:W,18,FALSE),TEXT(A3069,"MMDD")&lt;VLOOKUP(R3069,SpeciesValidation!D:W,19,FALSE))),"Date outside expected range for this species",""),"")),"",IF(LEFT(J3069,1)="A",IF(IF(VLOOKUP(R3069,SpeciesValidation!D:W,20,FALSE)=FALSE,OR(TEXT(A3069,"MMDD")&lt;VLOOKUP(R3069,SpeciesValidation!D:W,18,FALSE),TEXT(A3069,"MMDD")&gt;VLOOKUP(R3069,SpeciesValidation!D:W,19,FALSE)),IF(TEXT(A3069,"MMDD")&lt;"0701",TEXT(A3069,"MMDD")&gt;VLOOKUP(R3069,SpeciesValidation!D:W,18,FALSE),TEXT(A3069,"MMDD")&lt;VLOOKUP(R3069,SpeciesValidation!D:W,19,FALSE))),"Date outside expected range for this species",""),"")))</f>
        <v/>
      </c>
      <c r="M3069" s="127" t="str">
        <f>IF(LEN(E3069&amp;"")&gt;0,IF(ISERROR(VLOOKUP(R3069,SpeciesValidation!D:I,6,FALSE)),"",VLOOKUP(R3069,SpeciesValidation!D:I,6,FALSE)),"")</f>
        <v/>
      </c>
      <c r="Q3069" s="36" t="str">
        <f>IF(LEN(E3069&amp;"")&gt;0,IF(ISERROR(VLOOKUP(E3069,SpeciesValidation!B:G,2,FALSE)=TRUE),"",VLOOKUP(E3069,SpeciesValidation!B:G,2,FALSE)),"")</f>
        <v/>
      </c>
      <c r="R3069" s="36" t="str">
        <f>IF(LEN(E3069&amp;"")&gt;0,IF(ISERROR(VLOOKUP(E3069,SpeciesLookup!B:G,4,FALSE)=TRUE),"",VLOOKUP(E3069,SpeciesLookup!B:G,4,FALSE)),"")</f>
        <v/>
      </c>
    </row>
    <row r="3070" spans="1:18" ht="13.2" x14ac:dyDescent="0.25">
      <c r="A3070" s="72"/>
      <c r="D3070" s="11"/>
      <c r="G3070" s="128" t="str">
        <f>IF(LEN(E3070&amp;"")&gt;0,IF(ISERROR(VLOOKUP(E3070,SpeciesLookup!B:G,6,FALSE)=TRUE),"",VLOOKUP(E3070,SpeciesLookup!B:G,6,FALSE)),"")</f>
        <v/>
      </c>
      <c r="H3070" s="128" t="str">
        <f>IF(LEN(E3070&amp;"")&gt;0,IF(ISERROR(VLOOKUP(E3070,SpeciesLookup!B:G,5,FALSE)=TRUE),"",VLOOKUP(E3070,SpeciesLookup!B:G,5,FALSE)),"")</f>
        <v/>
      </c>
      <c r="I3070" s="11"/>
      <c r="J3070" s="73"/>
      <c r="K3070" s="11"/>
      <c r="L3070" s="127" t="str">
        <f>TRIM(IF(ISERROR(VLOOKUP(R3070,SpeciesValidation!D:T,IF(ISNA(VLOOKUP(J3070,Validation!B$2:C$15,2,FALSE)),FALSE,VLOOKUP(J3070,Validation!B$2:C$15,2,FALSE)))),IF(LEN(E3070&amp;"")&gt;0,"",""),VLOOKUP(R3070,SpeciesValidation!D:T,VLOOKUP(J3070,Validation!B$2:C$15,2,FALSE),FALSE)) &amp; " " &amp; IF(ISERROR(IF(LEFT(J3070,1)="A",IF(IF(VLOOKUP(R3070,SpeciesValidation!D:W,20,FALSE)=FALSE,OR(TEXT(A3070,"MMDD")&lt;VLOOKUP(R3070,SpeciesValidation!D:W,18,FALSE),TEXT(A3070,"MMDD")&gt;VLOOKUP(R3070,SpeciesValidation!D:W,19,FALSE)),IF(TEXT(A3070,"MMDD")&lt;"0701",TEXT(A3070,"MMDD")&gt;VLOOKUP(R3070,SpeciesValidation!D:W,18,FALSE),TEXT(A3070,"MMDD")&lt;VLOOKUP(R3070,SpeciesValidation!D:W,19,FALSE))),"Date outside expected range for this species",""),"")),"",IF(LEFT(J3070,1)="A",IF(IF(VLOOKUP(R3070,SpeciesValidation!D:W,20,FALSE)=FALSE,OR(TEXT(A3070,"MMDD")&lt;VLOOKUP(R3070,SpeciesValidation!D:W,18,FALSE),TEXT(A3070,"MMDD")&gt;VLOOKUP(R3070,SpeciesValidation!D:W,19,FALSE)),IF(TEXT(A3070,"MMDD")&lt;"0701",TEXT(A3070,"MMDD")&gt;VLOOKUP(R3070,SpeciesValidation!D:W,18,FALSE),TEXT(A3070,"MMDD")&lt;VLOOKUP(R3070,SpeciesValidation!D:W,19,FALSE))),"Date outside expected range for this species",""),"")))</f>
        <v/>
      </c>
      <c r="M3070" s="127" t="str">
        <f>IF(LEN(E3070&amp;"")&gt;0,IF(ISERROR(VLOOKUP(R3070,SpeciesValidation!D:I,6,FALSE)),"",VLOOKUP(R3070,SpeciesValidation!D:I,6,FALSE)),"")</f>
        <v/>
      </c>
      <c r="Q3070" s="36" t="str">
        <f>IF(LEN(E3070&amp;"")&gt;0,IF(ISERROR(VLOOKUP(E3070,SpeciesValidation!B:G,2,FALSE)=TRUE),"",VLOOKUP(E3070,SpeciesValidation!B:G,2,FALSE)),"")</f>
        <v/>
      </c>
      <c r="R3070" s="36" t="str">
        <f>IF(LEN(E3070&amp;"")&gt;0,IF(ISERROR(VLOOKUP(E3070,SpeciesLookup!B:G,4,FALSE)=TRUE),"",VLOOKUP(E3070,SpeciesLookup!B:G,4,FALSE)),"")</f>
        <v/>
      </c>
    </row>
    <row r="3071" spans="1:18" ht="13.2" x14ac:dyDescent="0.25">
      <c r="A3071" s="72"/>
      <c r="D3071" s="11"/>
      <c r="G3071" s="128" t="str">
        <f>IF(LEN(E3071&amp;"")&gt;0,IF(ISERROR(VLOOKUP(E3071,SpeciesLookup!B:G,6,FALSE)=TRUE),"",VLOOKUP(E3071,SpeciesLookup!B:G,6,FALSE)),"")</f>
        <v/>
      </c>
      <c r="H3071" s="128" t="str">
        <f>IF(LEN(E3071&amp;"")&gt;0,IF(ISERROR(VLOOKUP(E3071,SpeciesLookup!B:G,5,FALSE)=TRUE),"",VLOOKUP(E3071,SpeciesLookup!B:G,5,FALSE)),"")</f>
        <v/>
      </c>
      <c r="I3071" s="11"/>
      <c r="J3071" s="73"/>
      <c r="K3071" s="11"/>
      <c r="L3071" s="127" t="str">
        <f>TRIM(IF(ISERROR(VLOOKUP(R3071,SpeciesValidation!D:T,IF(ISNA(VLOOKUP(J3071,Validation!B$2:C$15,2,FALSE)),FALSE,VLOOKUP(J3071,Validation!B$2:C$15,2,FALSE)))),IF(LEN(E3071&amp;"")&gt;0,"",""),VLOOKUP(R3071,SpeciesValidation!D:T,VLOOKUP(J3071,Validation!B$2:C$15,2,FALSE),FALSE)) &amp; " " &amp; IF(ISERROR(IF(LEFT(J3071,1)="A",IF(IF(VLOOKUP(R3071,SpeciesValidation!D:W,20,FALSE)=FALSE,OR(TEXT(A3071,"MMDD")&lt;VLOOKUP(R3071,SpeciesValidation!D:W,18,FALSE),TEXT(A3071,"MMDD")&gt;VLOOKUP(R3071,SpeciesValidation!D:W,19,FALSE)),IF(TEXT(A3071,"MMDD")&lt;"0701",TEXT(A3071,"MMDD")&gt;VLOOKUP(R3071,SpeciesValidation!D:W,18,FALSE),TEXT(A3071,"MMDD")&lt;VLOOKUP(R3071,SpeciesValidation!D:W,19,FALSE))),"Date outside expected range for this species",""),"")),"",IF(LEFT(J3071,1)="A",IF(IF(VLOOKUP(R3071,SpeciesValidation!D:W,20,FALSE)=FALSE,OR(TEXT(A3071,"MMDD")&lt;VLOOKUP(R3071,SpeciesValidation!D:W,18,FALSE),TEXT(A3071,"MMDD")&gt;VLOOKUP(R3071,SpeciesValidation!D:W,19,FALSE)),IF(TEXT(A3071,"MMDD")&lt;"0701",TEXT(A3071,"MMDD")&gt;VLOOKUP(R3071,SpeciesValidation!D:W,18,FALSE),TEXT(A3071,"MMDD")&lt;VLOOKUP(R3071,SpeciesValidation!D:W,19,FALSE))),"Date outside expected range for this species",""),"")))</f>
        <v/>
      </c>
      <c r="M3071" s="127" t="str">
        <f>IF(LEN(E3071&amp;"")&gt;0,IF(ISERROR(VLOOKUP(R3071,SpeciesValidation!D:I,6,FALSE)),"",VLOOKUP(R3071,SpeciesValidation!D:I,6,FALSE)),"")</f>
        <v/>
      </c>
      <c r="Q3071" s="36" t="str">
        <f>IF(LEN(E3071&amp;"")&gt;0,IF(ISERROR(VLOOKUP(E3071,SpeciesValidation!B:G,2,FALSE)=TRUE),"",VLOOKUP(E3071,SpeciesValidation!B:G,2,FALSE)),"")</f>
        <v/>
      </c>
      <c r="R3071" s="36" t="str">
        <f>IF(LEN(E3071&amp;"")&gt;0,IF(ISERROR(VLOOKUP(E3071,SpeciesLookup!B:G,4,FALSE)=TRUE),"",VLOOKUP(E3071,SpeciesLookup!B:G,4,FALSE)),"")</f>
        <v/>
      </c>
    </row>
    <row r="3072" spans="1:18" ht="13.2" x14ac:dyDescent="0.25">
      <c r="A3072" s="72"/>
      <c r="D3072" s="11"/>
      <c r="G3072" s="128" t="str">
        <f>IF(LEN(E3072&amp;"")&gt;0,IF(ISERROR(VLOOKUP(E3072,SpeciesLookup!B:G,6,FALSE)=TRUE),"",VLOOKUP(E3072,SpeciesLookup!B:G,6,FALSE)),"")</f>
        <v/>
      </c>
      <c r="H3072" s="128" t="str">
        <f>IF(LEN(E3072&amp;"")&gt;0,IF(ISERROR(VLOOKUP(E3072,SpeciesLookup!B:G,5,FALSE)=TRUE),"",VLOOKUP(E3072,SpeciesLookup!B:G,5,FALSE)),"")</f>
        <v/>
      </c>
      <c r="I3072" s="11"/>
      <c r="J3072" s="73"/>
      <c r="K3072" s="11"/>
      <c r="L3072" s="127" t="str">
        <f>TRIM(IF(ISERROR(VLOOKUP(R3072,SpeciesValidation!D:T,IF(ISNA(VLOOKUP(J3072,Validation!B$2:C$15,2,FALSE)),FALSE,VLOOKUP(J3072,Validation!B$2:C$15,2,FALSE)))),IF(LEN(E3072&amp;"")&gt;0,"",""),VLOOKUP(R3072,SpeciesValidation!D:T,VLOOKUP(J3072,Validation!B$2:C$15,2,FALSE),FALSE)) &amp; " " &amp; IF(ISERROR(IF(LEFT(J3072,1)="A",IF(IF(VLOOKUP(R3072,SpeciesValidation!D:W,20,FALSE)=FALSE,OR(TEXT(A3072,"MMDD")&lt;VLOOKUP(R3072,SpeciesValidation!D:W,18,FALSE),TEXT(A3072,"MMDD")&gt;VLOOKUP(R3072,SpeciesValidation!D:W,19,FALSE)),IF(TEXT(A3072,"MMDD")&lt;"0701",TEXT(A3072,"MMDD")&gt;VLOOKUP(R3072,SpeciesValidation!D:W,18,FALSE),TEXT(A3072,"MMDD")&lt;VLOOKUP(R3072,SpeciesValidation!D:W,19,FALSE))),"Date outside expected range for this species",""),"")),"",IF(LEFT(J3072,1)="A",IF(IF(VLOOKUP(R3072,SpeciesValidation!D:W,20,FALSE)=FALSE,OR(TEXT(A3072,"MMDD")&lt;VLOOKUP(R3072,SpeciesValidation!D:W,18,FALSE),TEXT(A3072,"MMDD")&gt;VLOOKUP(R3072,SpeciesValidation!D:W,19,FALSE)),IF(TEXT(A3072,"MMDD")&lt;"0701",TEXT(A3072,"MMDD")&gt;VLOOKUP(R3072,SpeciesValidation!D:W,18,FALSE),TEXT(A3072,"MMDD")&lt;VLOOKUP(R3072,SpeciesValidation!D:W,19,FALSE))),"Date outside expected range for this species",""),"")))</f>
        <v/>
      </c>
      <c r="M3072" s="127" t="str">
        <f>IF(LEN(E3072&amp;"")&gt;0,IF(ISERROR(VLOOKUP(R3072,SpeciesValidation!D:I,6,FALSE)),"",VLOOKUP(R3072,SpeciesValidation!D:I,6,FALSE)),"")</f>
        <v/>
      </c>
      <c r="Q3072" s="36" t="str">
        <f>IF(LEN(E3072&amp;"")&gt;0,IF(ISERROR(VLOOKUP(E3072,SpeciesValidation!B:G,2,FALSE)=TRUE),"",VLOOKUP(E3072,SpeciesValidation!B:G,2,FALSE)),"")</f>
        <v/>
      </c>
      <c r="R3072" s="36" t="str">
        <f>IF(LEN(E3072&amp;"")&gt;0,IF(ISERROR(VLOOKUP(E3072,SpeciesLookup!B:G,4,FALSE)=TRUE),"",VLOOKUP(E3072,SpeciesLookup!B:G,4,FALSE)),"")</f>
        <v/>
      </c>
    </row>
    <row r="3073" spans="1:18" ht="13.2" x14ac:dyDescent="0.25">
      <c r="A3073" s="72"/>
      <c r="D3073" s="11"/>
      <c r="G3073" s="128" t="str">
        <f>IF(LEN(E3073&amp;"")&gt;0,IF(ISERROR(VLOOKUP(E3073,SpeciesLookup!B:G,6,FALSE)=TRUE),"",VLOOKUP(E3073,SpeciesLookup!B:G,6,FALSE)),"")</f>
        <v/>
      </c>
      <c r="H3073" s="128" t="str">
        <f>IF(LEN(E3073&amp;"")&gt;0,IF(ISERROR(VLOOKUP(E3073,SpeciesLookup!B:G,5,FALSE)=TRUE),"",VLOOKUP(E3073,SpeciesLookup!B:G,5,FALSE)),"")</f>
        <v/>
      </c>
      <c r="I3073" s="11"/>
      <c r="J3073" s="73"/>
      <c r="K3073" s="11"/>
      <c r="L3073" s="127" t="str">
        <f>TRIM(IF(ISERROR(VLOOKUP(R3073,SpeciesValidation!D:T,IF(ISNA(VLOOKUP(J3073,Validation!B$2:C$15,2,FALSE)),FALSE,VLOOKUP(J3073,Validation!B$2:C$15,2,FALSE)))),IF(LEN(E3073&amp;"")&gt;0,"",""),VLOOKUP(R3073,SpeciesValidation!D:T,VLOOKUP(J3073,Validation!B$2:C$15,2,FALSE),FALSE)) &amp; " " &amp; IF(ISERROR(IF(LEFT(J3073,1)="A",IF(IF(VLOOKUP(R3073,SpeciesValidation!D:W,20,FALSE)=FALSE,OR(TEXT(A3073,"MMDD")&lt;VLOOKUP(R3073,SpeciesValidation!D:W,18,FALSE),TEXT(A3073,"MMDD")&gt;VLOOKUP(R3073,SpeciesValidation!D:W,19,FALSE)),IF(TEXT(A3073,"MMDD")&lt;"0701",TEXT(A3073,"MMDD")&gt;VLOOKUP(R3073,SpeciesValidation!D:W,18,FALSE),TEXT(A3073,"MMDD")&lt;VLOOKUP(R3073,SpeciesValidation!D:W,19,FALSE))),"Date outside expected range for this species",""),"")),"",IF(LEFT(J3073,1)="A",IF(IF(VLOOKUP(R3073,SpeciesValidation!D:W,20,FALSE)=FALSE,OR(TEXT(A3073,"MMDD")&lt;VLOOKUP(R3073,SpeciesValidation!D:W,18,FALSE),TEXT(A3073,"MMDD")&gt;VLOOKUP(R3073,SpeciesValidation!D:W,19,FALSE)),IF(TEXT(A3073,"MMDD")&lt;"0701",TEXT(A3073,"MMDD")&gt;VLOOKUP(R3073,SpeciesValidation!D:W,18,FALSE),TEXT(A3073,"MMDD")&lt;VLOOKUP(R3073,SpeciesValidation!D:W,19,FALSE))),"Date outside expected range for this species",""),"")))</f>
        <v/>
      </c>
      <c r="M3073" s="127" t="str">
        <f>IF(LEN(E3073&amp;"")&gt;0,IF(ISERROR(VLOOKUP(R3073,SpeciesValidation!D:I,6,FALSE)),"",VLOOKUP(R3073,SpeciesValidation!D:I,6,FALSE)),"")</f>
        <v/>
      </c>
      <c r="Q3073" s="36" t="str">
        <f>IF(LEN(E3073&amp;"")&gt;0,IF(ISERROR(VLOOKUP(E3073,SpeciesValidation!B:G,2,FALSE)=TRUE),"",VLOOKUP(E3073,SpeciesValidation!B:G,2,FALSE)),"")</f>
        <v/>
      </c>
      <c r="R3073" s="36" t="str">
        <f>IF(LEN(E3073&amp;"")&gt;0,IF(ISERROR(VLOOKUP(E3073,SpeciesLookup!B:G,4,FALSE)=TRUE),"",VLOOKUP(E3073,SpeciesLookup!B:G,4,FALSE)),"")</f>
        <v/>
      </c>
    </row>
    <row r="3074" spans="1:18" ht="13.2" x14ac:dyDescent="0.25">
      <c r="A3074" s="72"/>
      <c r="D3074" s="11"/>
      <c r="G3074" s="128" t="str">
        <f>IF(LEN(E3074&amp;"")&gt;0,IF(ISERROR(VLOOKUP(E3074,SpeciesLookup!B:G,6,FALSE)=TRUE),"",VLOOKUP(E3074,SpeciesLookup!B:G,6,FALSE)),"")</f>
        <v/>
      </c>
      <c r="H3074" s="128" t="str">
        <f>IF(LEN(E3074&amp;"")&gt;0,IF(ISERROR(VLOOKUP(E3074,SpeciesLookup!B:G,5,FALSE)=TRUE),"",VLOOKUP(E3074,SpeciesLookup!B:G,5,FALSE)),"")</f>
        <v/>
      </c>
      <c r="I3074" s="11"/>
      <c r="J3074" s="73"/>
      <c r="K3074" s="11"/>
      <c r="L3074" s="127" t="str">
        <f>TRIM(IF(ISERROR(VLOOKUP(R3074,SpeciesValidation!D:T,IF(ISNA(VLOOKUP(J3074,Validation!B$2:C$15,2,FALSE)),FALSE,VLOOKUP(J3074,Validation!B$2:C$15,2,FALSE)))),IF(LEN(E3074&amp;"")&gt;0,"",""),VLOOKUP(R3074,SpeciesValidation!D:T,VLOOKUP(J3074,Validation!B$2:C$15,2,FALSE),FALSE)) &amp; " " &amp; IF(ISERROR(IF(LEFT(J3074,1)="A",IF(IF(VLOOKUP(R3074,SpeciesValidation!D:W,20,FALSE)=FALSE,OR(TEXT(A3074,"MMDD")&lt;VLOOKUP(R3074,SpeciesValidation!D:W,18,FALSE),TEXT(A3074,"MMDD")&gt;VLOOKUP(R3074,SpeciesValidation!D:W,19,FALSE)),IF(TEXT(A3074,"MMDD")&lt;"0701",TEXT(A3074,"MMDD")&gt;VLOOKUP(R3074,SpeciesValidation!D:W,18,FALSE),TEXT(A3074,"MMDD")&lt;VLOOKUP(R3074,SpeciesValidation!D:W,19,FALSE))),"Date outside expected range for this species",""),"")),"",IF(LEFT(J3074,1)="A",IF(IF(VLOOKUP(R3074,SpeciesValidation!D:W,20,FALSE)=FALSE,OR(TEXT(A3074,"MMDD")&lt;VLOOKUP(R3074,SpeciesValidation!D:W,18,FALSE),TEXT(A3074,"MMDD")&gt;VLOOKUP(R3074,SpeciesValidation!D:W,19,FALSE)),IF(TEXT(A3074,"MMDD")&lt;"0701",TEXT(A3074,"MMDD")&gt;VLOOKUP(R3074,SpeciesValidation!D:W,18,FALSE),TEXT(A3074,"MMDD")&lt;VLOOKUP(R3074,SpeciesValidation!D:W,19,FALSE))),"Date outside expected range for this species",""),"")))</f>
        <v/>
      </c>
      <c r="M3074" s="127" t="str">
        <f>IF(LEN(E3074&amp;"")&gt;0,IF(ISERROR(VLOOKUP(R3074,SpeciesValidation!D:I,6,FALSE)),"",VLOOKUP(R3074,SpeciesValidation!D:I,6,FALSE)),"")</f>
        <v/>
      </c>
      <c r="Q3074" s="36" t="str">
        <f>IF(LEN(E3074&amp;"")&gt;0,IF(ISERROR(VLOOKUP(E3074,SpeciesValidation!B:G,2,FALSE)=TRUE),"",VLOOKUP(E3074,SpeciesValidation!B:G,2,FALSE)),"")</f>
        <v/>
      </c>
      <c r="R3074" s="36" t="str">
        <f>IF(LEN(E3074&amp;"")&gt;0,IF(ISERROR(VLOOKUP(E3074,SpeciesLookup!B:G,4,FALSE)=TRUE),"",VLOOKUP(E3074,SpeciesLookup!B:G,4,FALSE)),"")</f>
        <v/>
      </c>
    </row>
    <row r="3075" spans="1:18" ht="13.2" x14ac:dyDescent="0.25">
      <c r="A3075" s="72"/>
      <c r="D3075" s="11"/>
      <c r="G3075" s="128" t="str">
        <f>IF(LEN(E3075&amp;"")&gt;0,IF(ISERROR(VLOOKUP(E3075,SpeciesLookup!B:G,6,FALSE)=TRUE),"",VLOOKUP(E3075,SpeciesLookup!B:G,6,FALSE)),"")</f>
        <v/>
      </c>
      <c r="H3075" s="128" t="str">
        <f>IF(LEN(E3075&amp;"")&gt;0,IF(ISERROR(VLOOKUP(E3075,SpeciesLookup!B:G,5,FALSE)=TRUE),"",VLOOKUP(E3075,SpeciesLookup!B:G,5,FALSE)),"")</f>
        <v/>
      </c>
      <c r="I3075" s="11"/>
      <c r="J3075" s="73"/>
      <c r="K3075" s="11"/>
      <c r="L3075" s="127" t="str">
        <f>TRIM(IF(ISERROR(VLOOKUP(R3075,SpeciesValidation!D:T,IF(ISNA(VLOOKUP(J3075,Validation!B$2:C$15,2,FALSE)),FALSE,VLOOKUP(J3075,Validation!B$2:C$15,2,FALSE)))),IF(LEN(E3075&amp;"")&gt;0,"",""),VLOOKUP(R3075,SpeciesValidation!D:T,VLOOKUP(J3075,Validation!B$2:C$15,2,FALSE),FALSE)) &amp; " " &amp; IF(ISERROR(IF(LEFT(J3075,1)="A",IF(IF(VLOOKUP(R3075,SpeciesValidation!D:W,20,FALSE)=FALSE,OR(TEXT(A3075,"MMDD")&lt;VLOOKUP(R3075,SpeciesValidation!D:W,18,FALSE),TEXT(A3075,"MMDD")&gt;VLOOKUP(R3075,SpeciesValidation!D:W,19,FALSE)),IF(TEXT(A3075,"MMDD")&lt;"0701",TEXT(A3075,"MMDD")&gt;VLOOKUP(R3075,SpeciesValidation!D:W,18,FALSE),TEXT(A3075,"MMDD")&lt;VLOOKUP(R3075,SpeciesValidation!D:W,19,FALSE))),"Date outside expected range for this species",""),"")),"",IF(LEFT(J3075,1)="A",IF(IF(VLOOKUP(R3075,SpeciesValidation!D:W,20,FALSE)=FALSE,OR(TEXT(A3075,"MMDD")&lt;VLOOKUP(R3075,SpeciesValidation!D:W,18,FALSE),TEXT(A3075,"MMDD")&gt;VLOOKUP(R3075,SpeciesValidation!D:W,19,FALSE)),IF(TEXT(A3075,"MMDD")&lt;"0701",TEXT(A3075,"MMDD")&gt;VLOOKUP(R3075,SpeciesValidation!D:W,18,FALSE),TEXT(A3075,"MMDD")&lt;VLOOKUP(R3075,SpeciesValidation!D:W,19,FALSE))),"Date outside expected range for this species",""),"")))</f>
        <v/>
      </c>
      <c r="M3075" s="127" t="str">
        <f>IF(LEN(E3075&amp;"")&gt;0,IF(ISERROR(VLOOKUP(R3075,SpeciesValidation!D:I,6,FALSE)),"",VLOOKUP(R3075,SpeciesValidation!D:I,6,FALSE)),"")</f>
        <v/>
      </c>
      <c r="Q3075" s="36" t="str">
        <f>IF(LEN(E3075&amp;"")&gt;0,IF(ISERROR(VLOOKUP(E3075,SpeciesValidation!B:G,2,FALSE)=TRUE),"",VLOOKUP(E3075,SpeciesValidation!B:G,2,FALSE)),"")</f>
        <v/>
      </c>
      <c r="R3075" s="36" t="str">
        <f>IF(LEN(E3075&amp;"")&gt;0,IF(ISERROR(VLOOKUP(E3075,SpeciesLookup!B:G,4,FALSE)=TRUE),"",VLOOKUP(E3075,SpeciesLookup!B:G,4,FALSE)),"")</f>
        <v/>
      </c>
    </row>
    <row r="3076" spans="1:18" ht="13.2" x14ac:dyDescent="0.25">
      <c r="A3076" s="72"/>
      <c r="D3076" s="11"/>
      <c r="G3076" s="128" t="str">
        <f>IF(LEN(E3076&amp;"")&gt;0,IF(ISERROR(VLOOKUP(E3076,SpeciesLookup!B:G,6,FALSE)=TRUE),"",VLOOKUP(E3076,SpeciesLookup!B:G,6,FALSE)),"")</f>
        <v/>
      </c>
      <c r="H3076" s="128" t="str">
        <f>IF(LEN(E3076&amp;"")&gt;0,IF(ISERROR(VLOOKUP(E3076,SpeciesLookup!B:G,5,FALSE)=TRUE),"",VLOOKUP(E3076,SpeciesLookup!B:G,5,FALSE)),"")</f>
        <v/>
      </c>
      <c r="I3076" s="11"/>
      <c r="J3076" s="73"/>
      <c r="K3076" s="11"/>
      <c r="L3076" s="127" t="str">
        <f>TRIM(IF(ISERROR(VLOOKUP(R3076,SpeciesValidation!D:T,IF(ISNA(VLOOKUP(J3076,Validation!B$2:C$15,2,FALSE)),FALSE,VLOOKUP(J3076,Validation!B$2:C$15,2,FALSE)))),IF(LEN(E3076&amp;"")&gt;0,"",""),VLOOKUP(R3076,SpeciesValidation!D:T,VLOOKUP(J3076,Validation!B$2:C$15,2,FALSE),FALSE)) &amp; " " &amp; IF(ISERROR(IF(LEFT(J3076,1)="A",IF(IF(VLOOKUP(R3076,SpeciesValidation!D:W,20,FALSE)=FALSE,OR(TEXT(A3076,"MMDD")&lt;VLOOKUP(R3076,SpeciesValidation!D:W,18,FALSE),TEXT(A3076,"MMDD")&gt;VLOOKUP(R3076,SpeciesValidation!D:W,19,FALSE)),IF(TEXT(A3076,"MMDD")&lt;"0701",TEXT(A3076,"MMDD")&gt;VLOOKUP(R3076,SpeciesValidation!D:W,18,FALSE),TEXT(A3076,"MMDD")&lt;VLOOKUP(R3076,SpeciesValidation!D:W,19,FALSE))),"Date outside expected range for this species",""),"")),"",IF(LEFT(J3076,1)="A",IF(IF(VLOOKUP(R3076,SpeciesValidation!D:W,20,FALSE)=FALSE,OR(TEXT(A3076,"MMDD")&lt;VLOOKUP(R3076,SpeciesValidation!D:W,18,FALSE),TEXT(A3076,"MMDD")&gt;VLOOKUP(R3076,SpeciesValidation!D:W,19,FALSE)),IF(TEXT(A3076,"MMDD")&lt;"0701",TEXT(A3076,"MMDD")&gt;VLOOKUP(R3076,SpeciesValidation!D:W,18,FALSE),TEXT(A3076,"MMDD")&lt;VLOOKUP(R3076,SpeciesValidation!D:W,19,FALSE))),"Date outside expected range for this species",""),"")))</f>
        <v/>
      </c>
      <c r="M3076" s="127" t="str">
        <f>IF(LEN(E3076&amp;"")&gt;0,IF(ISERROR(VLOOKUP(R3076,SpeciesValidation!D:I,6,FALSE)),"",VLOOKUP(R3076,SpeciesValidation!D:I,6,FALSE)),"")</f>
        <v/>
      </c>
      <c r="Q3076" s="36" t="str">
        <f>IF(LEN(E3076&amp;"")&gt;0,IF(ISERROR(VLOOKUP(E3076,SpeciesValidation!B:G,2,FALSE)=TRUE),"",VLOOKUP(E3076,SpeciesValidation!B:G,2,FALSE)),"")</f>
        <v/>
      </c>
      <c r="R3076" s="36" t="str">
        <f>IF(LEN(E3076&amp;"")&gt;0,IF(ISERROR(VLOOKUP(E3076,SpeciesLookup!B:G,4,FALSE)=TRUE),"",VLOOKUP(E3076,SpeciesLookup!B:G,4,FALSE)),"")</f>
        <v/>
      </c>
    </row>
    <row r="3077" spans="1:18" ht="13.2" x14ac:dyDescent="0.25">
      <c r="A3077" s="72"/>
      <c r="D3077" s="11"/>
      <c r="G3077" s="128" t="str">
        <f>IF(LEN(E3077&amp;"")&gt;0,IF(ISERROR(VLOOKUP(E3077,SpeciesLookup!B:G,6,FALSE)=TRUE),"",VLOOKUP(E3077,SpeciesLookup!B:G,6,FALSE)),"")</f>
        <v/>
      </c>
      <c r="H3077" s="128" t="str">
        <f>IF(LEN(E3077&amp;"")&gt;0,IF(ISERROR(VLOOKUP(E3077,SpeciesLookup!B:G,5,FALSE)=TRUE),"",VLOOKUP(E3077,SpeciesLookup!B:G,5,FALSE)),"")</f>
        <v/>
      </c>
      <c r="I3077" s="11"/>
      <c r="J3077" s="73"/>
      <c r="K3077" s="11"/>
      <c r="L3077" s="127" t="str">
        <f>TRIM(IF(ISERROR(VLOOKUP(R3077,SpeciesValidation!D:T,IF(ISNA(VLOOKUP(J3077,Validation!B$2:C$15,2,FALSE)),FALSE,VLOOKUP(J3077,Validation!B$2:C$15,2,FALSE)))),IF(LEN(E3077&amp;"")&gt;0,"",""),VLOOKUP(R3077,SpeciesValidation!D:T,VLOOKUP(J3077,Validation!B$2:C$15,2,FALSE),FALSE)) &amp; " " &amp; IF(ISERROR(IF(LEFT(J3077,1)="A",IF(IF(VLOOKUP(R3077,SpeciesValidation!D:W,20,FALSE)=FALSE,OR(TEXT(A3077,"MMDD")&lt;VLOOKUP(R3077,SpeciesValidation!D:W,18,FALSE),TEXT(A3077,"MMDD")&gt;VLOOKUP(R3077,SpeciesValidation!D:W,19,FALSE)),IF(TEXT(A3077,"MMDD")&lt;"0701",TEXT(A3077,"MMDD")&gt;VLOOKUP(R3077,SpeciesValidation!D:W,18,FALSE),TEXT(A3077,"MMDD")&lt;VLOOKUP(R3077,SpeciesValidation!D:W,19,FALSE))),"Date outside expected range for this species",""),"")),"",IF(LEFT(J3077,1)="A",IF(IF(VLOOKUP(R3077,SpeciesValidation!D:W,20,FALSE)=FALSE,OR(TEXT(A3077,"MMDD")&lt;VLOOKUP(R3077,SpeciesValidation!D:W,18,FALSE),TEXT(A3077,"MMDD")&gt;VLOOKUP(R3077,SpeciesValidation!D:W,19,FALSE)),IF(TEXT(A3077,"MMDD")&lt;"0701",TEXT(A3077,"MMDD")&gt;VLOOKUP(R3077,SpeciesValidation!D:W,18,FALSE),TEXT(A3077,"MMDD")&lt;VLOOKUP(R3077,SpeciesValidation!D:W,19,FALSE))),"Date outside expected range for this species",""),"")))</f>
        <v/>
      </c>
      <c r="M3077" s="127" t="str">
        <f>IF(LEN(E3077&amp;"")&gt;0,IF(ISERROR(VLOOKUP(R3077,SpeciesValidation!D:I,6,FALSE)),"",VLOOKUP(R3077,SpeciesValidation!D:I,6,FALSE)),"")</f>
        <v/>
      </c>
      <c r="Q3077" s="36" t="str">
        <f>IF(LEN(E3077&amp;"")&gt;0,IF(ISERROR(VLOOKUP(E3077,SpeciesValidation!B:G,2,FALSE)=TRUE),"",VLOOKUP(E3077,SpeciesValidation!B:G,2,FALSE)),"")</f>
        <v/>
      </c>
      <c r="R3077" s="36" t="str">
        <f>IF(LEN(E3077&amp;"")&gt;0,IF(ISERROR(VLOOKUP(E3077,SpeciesLookup!B:G,4,FALSE)=TRUE),"",VLOOKUP(E3077,SpeciesLookup!B:G,4,FALSE)),"")</f>
        <v/>
      </c>
    </row>
    <row r="3078" spans="1:18" ht="13.2" x14ac:dyDescent="0.25">
      <c r="A3078" s="72"/>
      <c r="D3078" s="11"/>
      <c r="G3078" s="128" t="str">
        <f>IF(LEN(E3078&amp;"")&gt;0,IF(ISERROR(VLOOKUP(E3078,SpeciesLookup!B:G,6,FALSE)=TRUE),"",VLOOKUP(E3078,SpeciesLookup!B:G,6,FALSE)),"")</f>
        <v/>
      </c>
      <c r="H3078" s="128" t="str">
        <f>IF(LEN(E3078&amp;"")&gt;0,IF(ISERROR(VLOOKUP(E3078,SpeciesLookup!B:G,5,FALSE)=TRUE),"",VLOOKUP(E3078,SpeciesLookup!B:G,5,FALSE)),"")</f>
        <v/>
      </c>
      <c r="I3078" s="11"/>
      <c r="J3078" s="73"/>
      <c r="K3078" s="11"/>
      <c r="L3078" s="127" t="str">
        <f>TRIM(IF(ISERROR(VLOOKUP(R3078,SpeciesValidation!D:T,IF(ISNA(VLOOKUP(J3078,Validation!B$2:C$15,2,FALSE)),FALSE,VLOOKUP(J3078,Validation!B$2:C$15,2,FALSE)))),IF(LEN(E3078&amp;"")&gt;0,"",""),VLOOKUP(R3078,SpeciesValidation!D:T,VLOOKUP(J3078,Validation!B$2:C$15,2,FALSE),FALSE)) &amp; " " &amp; IF(ISERROR(IF(LEFT(J3078,1)="A",IF(IF(VLOOKUP(R3078,SpeciesValidation!D:W,20,FALSE)=FALSE,OR(TEXT(A3078,"MMDD")&lt;VLOOKUP(R3078,SpeciesValidation!D:W,18,FALSE),TEXT(A3078,"MMDD")&gt;VLOOKUP(R3078,SpeciesValidation!D:W,19,FALSE)),IF(TEXT(A3078,"MMDD")&lt;"0701",TEXT(A3078,"MMDD")&gt;VLOOKUP(R3078,SpeciesValidation!D:W,18,FALSE),TEXT(A3078,"MMDD")&lt;VLOOKUP(R3078,SpeciesValidation!D:W,19,FALSE))),"Date outside expected range for this species",""),"")),"",IF(LEFT(J3078,1)="A",IF(IF(VLOOKUP(R3078,SpeciesValidation!D:W,20,FALSE)=FALSE,OR(TEXT(A3078,"MMDD")&lt;VLOOKUP(R3078,SpeciesValidation!D:W,18,FALSE),TEXT(A3078,"MMDD")&gt;VLOOKUP(R3078,SpeciesValidation!D:W,19,FALSE)),IF(TEXT(A3078,"MMDD")&lt;"0701",TEXT(A3078,"MMDD")&gt;VLOOKUP(R3078,SpeciesValidation!D:W,18,FALSE),TEXT(A3078,"MMDD")&lt;VLOOKUP(R3078,SpeciesValidation!D:W,19,FALSE))),"Date outside expected range for this species",""),"")))</f>
        <v/>
      </c>
      <c r="M3078" s="127" t="str">
        <f>IF(LEN(E3078&amp;"")&gt;0,IF(ISERROR(VLOOKUP(R3078,SpeciesValidation!D:I,6,FALSE)),"",VLOOKUP(R3078,SpeciesValidation!D:I,6,FALSE)),"")</f>
        <v/>
      </c>
      <c r="Q3078" s="36" t="str">
        <f>IF(LEN(E3078&amp;"")&gt;0,IF(ISERROR(VLOOKUP(E3078,SpeciesValidation!B:G,2,FALSE)=TRUE),"",VLOOKUP(E3078,SpeciesValidation!B:G,2,FALSE)),"")</f>
        <v/>
      </c>
      <c r="R3078" s="36" t="str">
        <f>IF(LEN(E3078&amp;"")&gt;0,IF(ISERROR(VLOOKUP(E3078,SpeciesLookup!B:G,4,FALSE)=TRUE),"",VLOOKUP(E3078,SpeciesLookup!B:G,4,FALSE)),"")</f>
        <v/>
      </c>
    </row>
    <row r="3079" spans="1:18" ht="13.2" x14ac:dyDescent="0.25">
      <c r="A3079" s="72"/>
      <c r="D3079" s="11"/>
      <c r="G3079" s="128" t="str">
        <f>IF(LEN(E3079&amp;"")&gt;0,IF(ISERROR(VLOOKUP(E3079,SpeciesLookup!B:G,6,FALSE)=TRUE),"",VLOOKUP(E3079,SpeciesLookup!B:G,6,FALSE)),"")</f>
        <v/>
      </c>
      <c r="H3079" s="128" t="str">
        <f>IF(LEN(E3079&amp;"")&gt;0,IF(ISERROR(VLOOKUP(E3079,SpeciesLookup!B:G,5,FALSE)=TRUE),"",VLOOKUP(E3079,SpeciesLookup!B:G,5,FALSE)),"")</f>
        <v/>
      </c>
      <c r="I3079" s="11"/>
      <c r="J3079" s="73"/>
      <c r="K3079" s="11"/>
      <c r="L3079" s="127" t="str">
        <f>TRIM(IF(ISERROR(VLOOKUP(R3079,SpeciesValidation!D:T,IF(ISNA(VLOOKUP(J3079,Validation!B$2:C$15,2,FALSE)),FALSE,VLOOKUP(J3079,Validation!B$2:C$15,2,FALSE)))),IF(LEN(E3079&amp;"")&gt;0,"",""),VLOOKUP(R3079,SpeciesValidation!D:T,VLOOKUP(J3079,Validation!B$2:C$15,2,FALSE),FALSE)) &amp; " " &amp; IF(ISERROR(IF(LEFT(J3079,1)="A",IF(IF(VLOOKUP(R3079,SpeciesValidation!D:W,20,FALSE)=FALSE,OR(TEXT(A3079,"MMDD")&lt;VLOOKUP(R3079,SpeciesValidation!D:W,18,FALSE),TEXT(A3079,"MMDD")&gt;VLOOKUP(R3079,SpeciesValidation!D:W,19,FALSE)),IF(TEXT(A3079,"MMDD")&lt;"0701",TEXT(A3079,"MMDD")&gt;VLOOKUP(R3079,SpeciesValidation!D:W,18,FALSE),TEXT(A3079,"MMDD")&lt;VLOOKUP(R3079,SpeciesValidation!D:W,19,FALSE))),"Date outside expected range for this species",""),"")),"",IF(LEFT(J3079,1)="A",IF(IF(VLOOKUP(R3079,SpeciesValidation!D:W,20,FALSE)=FALSE,OR(TEXT(A3079,"MMDD")&lt;VLOOKUP(R3079,SpeciesValidation!D:W,18,FALSE),TEXT(A3079,"MMDD")&gt;VLOOKUP(R3079,SpeciesValidation!D:W,19,FALSE)),IF(TEXT(A3079,"MMDD")&lt;"0701",TEXT(A3079,"MMDD")&gt;VLOOKUP(R3079,SpeciesValidation!D:W,18,FALSE),TEXT(A3079,"MMDD")&lt;VLOOKUP(R3079,SpeciesValidation!D:W,19,FALSE))),"Date outside expected range for this species",""),"")))</f>
        <v/>
      </c>
      <c r="M3079" s="127" t="str">
        <f>IF(LEN(E3079&amp;"")&gt;0,IF(ISERROR(VLOOKUP(R3079,SpeciesValidation!D:I,6,FALSE)),"",VLOOKUP(R3079,SpeciesValidation!D:I,6,FALSE)),"")</f>
        <v/>
      </c>
      <c r="Q3079" s="36" t="str">
        <f>IF(LEN(E3079&amp;"")&gt;0,IF(ISERROR(VLOOKUP(E3079,SpeciesValidation!B:G,2,FALSE)=TRUE),"",VLOOKUP(E3079,SpeciesValidation!B:G,2,FALSE)),"")</f>
        <v/>
      </c>
      <c r="R3079" s="36" t="str">
        <f>IF(LEN(E3079&amp;"")&gt;0,IF(ISERROR(VLOOKUP(E3079,SpeciesLookup!B:G,4,FALSE)=TRUE),"",VLOOKUP(E3079,SpeciesLookup!B:G,4,FALSE)),"")</f>
        <v/>
      </c>
    </row>
    <row r="3080" spans="1:18" ht="13.2" x14ac:dyDescent="0.25">
      <c r="A3080" s="72"/>
      <c r="D3080" s="11"/>
      <c r="G3080" s="128" t="str">
        <f>IF(LEN(E3080&amp;"")&gt;0,IF(ISERROR(VLOOKUP(E3080,SpeciesLookup!B:G,6,FALSE)=TRUE),"",VLOOKUP(E3080,SpeciesLookup!B:G,6,FALSE)),"")</f>
        <v/>
      </c>
      <c r="H3080" s="128" t="str">
        <f>IF(LEN(E3080&amp;"")&gt;0,IF(ISERROR(VLOOKUP(E3080,SpeciesLookup!B:G,5,FALSE)=TRUE),"",VLOOKUP(E3080,SpeciesLookup!B:G,5,FALSE)),"")</f>
        <v/>
      </c>
      <c r="I3080" s="11"/>
      <c r="J3080" s="73"/>
      <c r="K3080" s="11"/>
      <c r="L3080" s="127" t="str">
        <f>TRIM(IF(ISERROR(VLOOKUP(R3080,SpeciesValidation!D:T,IF(ISNA(VLOOKUP(J3080,Validation!B$2:C$15,2,FALSE)),FALSE,VLOOKUP(J3080,Validation!B$2:C$15,2,FALSE)))),IF(LEN(E3080&amp;"")&gt;0,"",""),VLOOKUP(R3080,SpeciesValidation!D:T,VLOOKUP(J3080,Validation!B$2:C$15,2,FALSE),FALSE)) &amp; " " &amp; IF(ISERROR(IF(LEFT(J3080,1)="A",IF(IF(VLOOKUP(R3080,SpeciesValidation!D:W,20,FALSE)=FALSE,OR(TEXT(A3080,"MMDD")&lt;VLOOKUP(R3080,SpeciesValidation!D:W,18,FALSE),TEXT(A3080,"MMDD")&gt;VLOOKUP(R3080,SpeciesValidation!D:W,19,FALSE)),IF(TEXT(A3080,"MMDD")&lt;"0701",TEXT(A3080,"MMDD")&gt;VLOOKUP(R3080,SpeciesValidation!D:W,18,FALSE),TEXT(A3080,"MMDD")&lt;VLOOKUP(R3080,SpeciesValidation!D:W,19,FALSE))),"Date outside expected range for this species",""),"")),"",IF(LEFT(J3080,1)="A",IF(IF(VLOOKUP(R3080,SpeciesValidation!D:W,20,FALSE)=FALSE,OR(TEXT(A3080,"MMDD")&lt;VLOOKUP(R3080,SpeciesValidation!D:W,18,FALSE),TEXT(A3080,"MMDD")&gt;VLOOKUP(R3080,SpeciesValidation!D:W,19,FALSE)),IF(TEXT(A3080,"MMDD")&lt;"0701",TEXT(A3080,"MMDD")&gt;VLOOKUP(R3080,SpeciesValidation!D:W,18,FALSE),TEXT(A3080,"MMDD")&lt;VLOOKUP(R3080,SpeciesValidation!D:W,19,FALSE))),"Date outside expected range for this species",""),"")))</f>
        <v/>
      </c>
      <c r="M3080" s="127" t="str">
        <f>IF(LEN(E3080&amp;"")&gt;0,IF(ISERROR(VLOOKUP(R3080,SpeciesValidation!D:I,6,FALSE)),"",VLOOKUP(R3080,SpeciesValidation!D:I,6,FALSE)),"")</f>
        <v/>
      </c>
      <c r="Q3080" s="36" t="str">
        <f>IF(LEN(E3080&amp;"")&gt;0,IF(ISERROR(VLOOKUP(E3080,SpeciesValidation!B:G,2,FALSE)=TRUE),"",VLOOKUP(E3080,SpeciesValidation!B:G,2,FALSE)),"")</f>
        <v/>
      </c>
      <c r="R3080" s="36" t="str">
        <f>IF(LEN(E3080&amp;"")&gt;0,IF(ISERROR(VLOOKUP(E3080,SpeciesLookup!B:G,4,FALSE)=TRUE),"",VLOOKUP(E3080,SpeciesLookup!B:G,4,FALSE)),"")</f>
        <v/>
      </c>
    </row>
    <row r="3081" spans="1:18" ht="13.2" x14ac:dyDescent="0.25">
      <c r="A3081" s="72"/>
      <c r="D3081" s="11"/>
      <c r="G3081" s="128" t="str">
        <f>IF(LEN(E3081&amp;"")&gt;0,IF(ISERROR(VLOOKUP(E3081,SpeciesLookup!B:G,6,FALSE)=TRUE),"",VLOOKUP(E3081,SpeciesLookup!B:G,6,FALSE)),"")</f>
        <v/>
      </c>
      <c r="H3081" s="128" t="str">
        <f>IF(LEN(E3081&amp;"")&gt;0,IF(ISERROR(VLOOKUP(E3081,SpeciesLookup!B:G,5,FALSE)=TRUE),"",VLOOKUP(E3081,SpeciesLookup!B:G,5,FALSE)),"")</f>
        <v/>
      </c>
      <c r="I3081" s="11"/>
      <c r="J3081" s="73"/>
      <c r="K3081" s="11"/>
      <c r="L3081" s="127" t="str">
        <f>TRIM(IF(ISERROR(VLOOKUP(R3081,SpeciesValidation!D:T,IF(ISNA(VLOOKUP(J3081,Validation!B$2:C$15,2,FALSE)),FALSE,VLOOKUP(J3081,Validation!B$2:C$15,2,FALSE)))),IF(LEN(E3081&amp;"")&gt;0,"",""),VLOOKUP(R3081,SpeciesValidation!D:T,VLOOKUP(J3081,Validation!B$2:C$15,2,FALSE),FALSE)) &amp; " " &amp; IF(ISERROR(IF(LEFT(J3081,1)="A",IF(IF(VLOOKUP(R3081,SpeciesValidation!D:W,20,FALSE)=FALSE,OR(TEXT(A3081,"MMDD")&lt;VLOOKUP(R3081,SpeciesValidation!D:W,18,FALSE),TEXT(A3081,"MMDD")&gt;VLOOKUP(R3081,SpeciesValidation!D:W,19,FALSE)),IF(TEXT(A3081,"MMDD")&lt;"0701",TEXT(A3081,"MMDD")&gt;VLOOKUP(R3081,SpeciesValidation!D:W,18,FALSE),TEXT(A3081,"MMDD")&lt;VLOOKUP(R3081,SpeciesValidation!D:W,19,FALSE))),"Date outside expected range for this species",""),"")),"",IF(LEFT(J3081,1)="A",IF(IF(VLOOKUP(R3081,SpeciesValidation!D:W,20,FALSE)=FALSE,OR(TEXT(A3081,"MMDD")&lt;VLOOKUP(R3081,SpeciesValidation!D:W,18,FALSE),TEXT(A3081,"MMDD")&gt;VLOOKUP(R3081,SpeciesValidation!D:W,19,FALSE)),IF(TEXT(A3081,"MMDD")&lt;"0701",TEXT(A3081,"MMDD")&gt;VLOOKUP(R3081,SpeciesValidation!D:W,18,FALSE),TEXT(A3081,"MMDD")&lt;VLOOKUP(R3081,SpeciesValidation!D:W,19,FALSE))),"Date outside expected range for this species",""),"")))</f>
        <v/>
      </c>
      <c r="M3081" s="127" t="str">
        <f>IF(LEN(E3081&amp;"")&gt;0,IF(ISERROR(VLOOKUP(R3081,SpeciesValidation!D:I,6,FALSE)),"",VLOOKUP(R3081,SpeciesValidation!D:I,6,FALSE)),"")</f>
        <v/>
      </c>
      <c r="Q3081" s="36" t="str">
        <f>IF(LEN(E3081&amp;"")&gt;0,IF(ISERROR(VLOOKUP(E3081,SpeciesValidation!B:G,2,FALSE)=TRUE),"",VLOOKUP(E3081,SpeciesValidation!B:G,2,FALSE)),"")</f>
        <v/>
      </c>
      <c r="R3081" s="36" t="str">
        <f>IF(LEN(E3081&amp;"")&gt;0,IF(ISERROR(VLOOKUP(E3081,SpeciesLookup!B:G,4,FALSE)=TRUE),"",VLOOKUP(E3081,SpeciesLookup!B:G,4,FALSE)),"")</f>
        <v/>
      </c>
    </row>
    <row r="3082" spans="1:18" ht="13.2" x14ac:dyDescent="0.25">
      <c r="A3082" s="72"/>
      <c r="D3082" s="11"/>
      <c r="G3082" s="128" t="str">
        <f>IF(LEN(E3082&amp;"")&gt;0,IF(ISERROR(VLOOKUP(E3082,SpeciesLookup!B:G,6,FALSE)=TRUE),"",VLOOKUP(E3082,SpeciesLookup!B:G,6,FALSE)),"")</f>
        <v/>
      </c>
      <c r="H3082" s="128" t="str">
        <f>IF(LEN(E3082&amp;"")&gt;0,IF(ISERROR(VLOOKUP(E3082,SpeciesLookup!B:G,5,FALSE)=TRUE),"",VLOOKUP(E3082,SpeciesLookup!B:G,5,FALSE)),"")</f>
        <v/>
      </c>
      <c r="I3082" s="11"/>
      <c r="J3082" s="73"/>
      <c r="K3082" s="11"/>
      <c r="L3082" s="127" t="str">
        <f>TRIM(IF(ISERROR(VLOOKUP(R3082,SpeciesValidation!D:T,IF(ISNA(VLOOKUP(J3082,Validation!B$2:C$15,2,FALSE)),FALSE,VLOOKUP(J3082,Validation!B$2:C$15,2,FALSE)))),IF(LEN(E3082&amp;"")&gt;0,"",""),VLOOKUP(R3082,SpeciesValidation!D:T,VLOOKUP(J3082,Validation!B$2:C$15,2,FALSE),FALSE)) &amp; " " &amp; IF(ISERROR(IF(LEFT(J3082,1)="A",IF(IF(VLOOKUP(R3082,SpeciesValidation!D:W,20,FALSE)=FALSE,OR(TEXT(A3082,"MMDD")&lt;VLOOKUP(R3082,SpeciesValidation!D:W,18,FALSE),TEXT(A3082,"MMDD")&gt;VLOOKUP(R3082,SpeciesValidation!D:W,19,FALSE)),IF(TEXT(A3082,"MMDD")&lt;"0701",TEXT(A3082,"MMDD")&gt;VLOOKUP(R3082,SpeciesValidation!D:W,18,FALSE),TEXT(A3082,"MMDD")&lt;VLOOKUP(R3082,SpeciesValidation!D:W,19,FALSE))),"Date outside expected range for this species",""),"")),"",IF(LEFT(J3082,1)="A",IF(IF(VLOOKUP(R3082,SpeciesValidation!D:W,20,FALSE)=FALSE,OR(TEXT(A3082,"MMDD")&lt;VLOOKUP(R3082,SpeciesValidation!D:W,18,FALSE),TEXT(A3082,"MMDD")&gt;VLOOKUP(R3082,SpeciesValidation!D:W,19,FALSE)),IF(TEXT(A3082,"MMDD")&lt;"0701",TEXT(A3082,"MMDD")&gt;VLOOKUP(R3082,SpeciesValidation!D:W,18,FALSE),TEXT(A3082,"MMDD")&lt;VLOOKUP(R3082,SpeciesValidation!D:W,19,FALSE))),"Date outside expected range for this species",""),"")))</f>
        <v/>
      </c>
      <c r="M3082" s="127" t="str">
        <f>IF(LEN(E3082&amp;"")&gt;0,IF(ISERROR(VLOOKUP(R3082,SpeciesValidation!D:I,6,FALSE)),"",VLOOKUP(R3082,SpeciesValidation!D:I,6,FALSE)),"")</f>
        <v/>
      </c>
      <c r="Q3082" s="36" t="str">
        <f>IF(LEN(E3082&amp;"")&gt;0,IF(ISERROR(VLOOKUP(E3082,SpeciesValidation!B:G,2,FALSE)=TRUE),"",VLOOKUP(E3082,SpeciesValidation!B:G,2,FALSE)),"")</f>
        <v/>
      </c>
      <c r="R3082" s="36" t="str">
        <f>IF(LEN(E3082&amp;"")&gt;0,IF(ISERROR(VLOOKUP(E3082,SpeciesLookup!B:G,4,FALSE)=TRUE),"",VLOOKUP(E3082,SpeciesLookup!B:G,4,FALSE)),"")</f>
        <v/>
      </c>
    </row>
    <row r="3083" spans="1:18" ht="13.2" x14ac:dyDescent="0.25">
      <c r="A3083" s="72"/>
      <c r="D3083" s="11"/>
      <c r="G3083" s="128" t="str">
        <f>IF(LEN(E3083&amp;"")&gt;0,IF(ISERROR(VLOOKUP(E3083,SpeciesLookup!B:G,6,FALSE)=TRUE),"",VLOOKUP(E3083,SpeciesLookup!B:G,6,FALSE)),"")</f>
        <v/>
      </c>
      <c r="H3083" s="128" t="str">
        <f>IF(LEN(E3083&amp;"")&gt;0,IF(ISERROR(VLOOKUP(E3083,SpeciesLookup!B:G,5,FALSE)=TRUE),"",VLOOKUP(E3083,SpeciesLookup!B:G,5,FALSE)),"")</f>
        <v/>
      </c>
      <c r="I3083" s="11"/>
      <c r="J3083" s="73"/>
      <c r="K3083" s="11"/>
      <c r="L3083" s="127" t="str">
        <f>TRIM(IF(ISERROR(VLOOKUP(R3083,SpeciesValidation!D:T,IF(ISNA(VLOOKUP(J3083,Validation!B$2:C$15,2,FALSE)),FALSE,VLOOKUP(J3083,Validation!B$2:C$15,2,FALSE)))),IF(LEN(E3083&amp;"")&gt;0,"",""),VLOOKUP(R3083,SpeciesValidation!D:T,VLOOKUP(J3083,Validation!B$2:C$15,2,FALSE),FALSE)) &amp; " " &amp; IF(ISERROR(IF(LEFT(J3083,1)="A",IF(IF(VLOOKUP(R3083,SpeciesValidation!D:W,20,FALSE)=FALSE,OR(TEXT(A3083,"MMDD")&lt;VLOOKUP(R3083,SpeciesValidation!D:W,18,FALSE),TEXT(A3083,"MMDD")&gt;VLOOKUP(R3083,SpeciesValidation!D:W,19,FALSE)),IF(TEXT(A3083,"MMDD")&lt;"0701",TEXT(A3083,"MMDD")&gt;VLOOKUP(R3083,SpeciesValidation!D:W,18,FALSE),TEXT(A3083,"MMDD")&lt;VLOOKUP(R3083,SpeciesValidation!D:W,19,FALSE))),"Date outside expected range for this species",""),"")),"",IF(LEFT(J3083,1)="A",IF(IF(VLOOKUP(R3083,SpeciesValidation!D:W,20,FALSE)=FALSE,OR(TEXT(A3083,"MMDD")&lt;VLOOKUP(R3083,SpeciesValidation!D:W,18,FALSE),TEXT(A3083,"MMDD")&gt;VLOOKUP(R3083,SpeciesValidation!D:W,19,FALSE)),IF(TEXT(A3083,"MMDD")&lt;"0701",TEXT(A3083,"MMDD")&gt;VLOOKUP(R3083,SpeciesValidation!D:W,18,FALSE),TEXT(A3083,"MMDD")&lt;VLOOKUP(R3083,SpeciesValidation!D:W,19,FALSE))),"Date outside expected range for this species",""),"")))</f>
        <v/>
      </c>
      <c r="M3083" s="127" t="str">
        <f>IF(LEN(E3083&amp;"")&gt;0,IF(ISERROR(VLOOKUP(R3083,SpeciesValidation!D:I,6,FALSE)),"",VLOOKUP(R3083,SpeciesValidation!D:I,6,FALSE)),"")</f>
        <v/>
      </c>
      <c r="Q3083" s="36" t="str">
        <f>IF(LEN(E3083&amp;"")&gt;0,IF(ISERROR(VLOOKUP(E3083,SpeciesValidation!B:G,2,FALSE)=TRUE),"",VLOOKUP(E3083,SpeciesValidation!B:G,2,FALSE)),"")</f>
        <v/>
      </c>
      <c r="R3083" s="36" t="str">
        <f>IF(LEN(E3083&amp;"")&gt;0,IF(ISERROR(VLOOKUP(E3083,SpeciesLookup!B:G,4,FALSE)=TRUE),"",VLOOKUP(E3083,SpeciesLookup!B:G,4,FALSE)),"")</f>
        <v/>
      </c>
    </row>
    <row r="3084" spans="1:18" ht="13.2" x14ac:dyDescent="0.25">
      <c r="A3084" s="72"/>
      <c r="D3084" s="11"/>
      <c r="G3084" s="128" t="str">
        <f>IF(LEN(E3084&amp;"")&gt;0,IF(ISERROR(VLOOKUP(E3084,SpeciesLookup!B:G,6,FALSE)=TRUE),"",VLOOKUP(E3084,SpeciesLookup!B:G,6,FALSE)),"")</f>
        <v/>
      </c>
      <c r="H3084" s="128" t="str">
        <f>IF(LEN(E3084&amp;"")&gt;0,IF(ISERROR(VLOOKUP(E3084,SpeciesLookup!B:G,5,FALSE)=TRUE),"",VLOOKUP(E3084,SpeciesLookup!B:G,5,FALSE)),"")</f>
        <v/>
      </c>
      <c r="I3084" s="11"/>
      <c r="J3084" s="73"/>
      <c r="K3084" s="11"/>
      <c r="L3084" s="127" t="str">
        <f>TRIM(IF(ISERROR(VLOOKUP(R3084,SpeciesValidation!D:T,IF(ISNA(VLOOKUP(J3084,Validation!B$2:C$15,2,FALSE)),FALSE,VLOOKUP(J3084,Validation!B$2:C$15,2,FALSE)))),IF(LEN(E3084&amp;"")&gt;0,"",""),VLOOKUP(R3084,SpeciesValidation!D:T,VLOOKUP(J3084,Validation!B$2:C$15,2,FALSE),FALSE)) &amp; " " &amp; IF(ISERROR(IF(LEFT(J3084,1)="A",IF(IF(VLOOKUP(R3084,SpeciesValidation!D:W,20,FALSE)=FALSE,OR(TEXT(A3084,"MMDD")&lt;VLOOKUP(R3084,SpeciesValidation!D:W,18,FALSE),TEXT(A3084,"MMDD")&gt;VLOOKUP(R3084,SpeciesValidation!D:W,19,FALSE)),IF(TEXT(A3084,"MMDD")&lt;"0701",TEXT(A3084,"MMDD")&gt;VLOOKUP(R3084,SpeciesValidation!D:W,18,FALSE),TEXT(A3084,"MMDD")&lt;VLOOKUP(R3084,SpeciesValidation!D:W,19,FALSE))),"Date outside expected range for this species",""),"")),"",IF(LEFT(J3084,1)="A",IF(IF(VLOOKUP(R3084,SpeciesValidation!D:W,20,FALSE)=FALSE,OR(TEXT(A3084,"MMDD")&lt;VLOOKUP(R3084,SpeciesValidation!D:W,18,FALSE),TEXT(A3084,"MMDD")&gt;VLOOKUP(R3084,SpeciesValidation!D:W,19,FALSE)),IF(TEXT(A3084,"MMDD")&lt;"0701",TEXT(A3084,"MMDD")&gt;VLOOKUP(R3084,SpeciesValidation!D:W,18,FALSE),TEXT(A3084,"MMDD")&lt;VLOOKUP(R3084,SpeciesValidation!D:W,19,FALSE))),"Date outside expected range for this species",""),"")))</f>
        <v/>
      </c>
      <c r="M3084" s="127" t="str">
        <f>IF(LEN(E3084&amp;"")&gt;0,IF(ISERROR(VLOOKUP(R3084,SpeciesValidation!D:I,6,FALSE)),"",VLOOKUP(R3084,SpeciesValidation!D:I,6,FALSE)),"")</f>
        <v/>
      </c>
      <c r="Q3084" s="36" t="str">
        <f>IF(LEN(E3084&amp;"")&gt;0,IF(ISERROR(VLOOKUP(E3084,SpeciesValidation!B:G,2,FALSE)=TRUE),"",VLOOKUP(E3084,SpeciesValidation!B:G,2,FALSE)),"")</f>
        <v/>
      </c>
      <c r="R3084" s="36" t="str">
        <f>IF(LEN(E3084&amp;"")&gt;0,IF(ISERROR(VLOOKUP(E3084,SpeciesLookup!B:G,4,FALSE)=TRUE),"",VLOOKUP(E3084,SpeciesLookup!B:G,4,FALSE)),"")</f>
        <v/>
      </c>
    </row>
    <row r="3085" spans="1:18" ht="13.2" x14ac:dyDescent="0.25">
      <c r="A3085" s="72"/>
      <c r="D3085" s="11"/>
      <c r="G3085" s="128" t="str">
        <f>IF(LEN(E3085&amp;"")&gt;0,IF(ISERROR(VLOOKUP(E3085,SpeciesLookup!B:G,6,FALSE)=TRUE),"",VLOOKUP(E3085,SpeciesLookup!B:G,6,FALSE)),"")</f>
        <v/>
      </c>
      <c r="H3085" s="128" t="str">
        <f>IF(LEN(E3085&amp;"")&gt;0,IF(ISERROR(VLOOKUP(E3085,SpeciesLookup!B:G,5,FALSE)=TRUE),"",VLOOKUP(E3085,SpeciesLookup!B:G,5,FALSE)),"")</f>
        <v/>
      </c>
      <c r="I3085" s="11"/>
      <c r="J3085" s="73"/>
      <c r="K3085" s="11"/>
      <c r="L3085" s="127" t="str">
        <f>TRIM(IF(ISERROR(VLOOKUP(R3085,SpeciesValidation!D:T,IF(ISNA(VLOOKUP(J3085,Validation!B$2:C$15,2,FALSE)),FALSE,VLOOKUP(J3085,Validation!B$2:C$15,2,FALSE)))),IF(LEN(E3085&amp;"")&gt;0,"",""),VLOOKUP(R3085,SpeciesValidation!D:T,VLOOKUP(J3085,Validation!B$2:C$15,2,FALSE),FALSE)) &amp; " " &amp; IF(ISERROR(IF(LEFT(J3085,1)="A",IF(IF(VLOOKUP(R3085,SpeciesValidation!D:W,20,FALSE)=FALSE,OR(TEXT(A3085,"MMDD")&lt;VLOOKUP(R3085,SpeciesValidation!D:W,18,FALSE),TEXT(A3085,"MMDD")&gt;VLOOKUP(R3085,SpeciesValidation!D:W,19,FALSE)),IF(TEXT(A3085,"MMDD")&lt;"0701",TEXT(A3085,"MMDD")&gt;VLOOKUP(R3085,SpeciesValidation!D:W,18,FALSE),TEXT(A3085,"MMDD")&lt;VLOOKUP(R3085,SpeciesValidation!D:W,19,FALSE))),"Date outside expected range for this species",""),"")),"",IF(LEFT(J3085,1)="A",IF(IF(VLOOKUP(R3085,SpeciesValidation!D:W,20,FALSE)=FALSE,OR(TEXT(A3085,"MMDD")&lt;VLOOKUP(R3085,SpeciesValidation!D:W,18,FALSE),TEXT(A3085,"MMDD")&gt;VLOOKUP(R3085,SpeciesValidation!D:W,19,FALSE)),IF(TEXT(A3085,"MMDD")&lt;"0701",TEXT(A3085,"MMDD")&gt;VLOOKUP(R3085,SpeciesValidation!D:W,18,FALSE),TEXT(A3085,"MMDD")&lt;VLOOKUP(R3085,SpeciesValidation!D:W,19,FALSE))),"Date outside expected range for this species",""),"")))</f>
        <v/>
      </c>
      <c r="M3085" s="127" t="str">
        <f>IF(LEN(E3085&amp;"")&gt;0,IF(ISERROR(VLOOKUP(R3085,SpeciesValidation!D:I,6,FALSE)),"",VLOOKUP(R3085,SpeciesValidation!D:I,6,FALSE)),"")</f>
        <v/>
      </c>
      <c r="Q3085" s="36" t="str">
        <f>IF(LEN(E3085&amp;"")&gt;0,IF(ISERROR(VLOOKUP(E3085,SpeciesValidation!B:G,2,FALSE)=TRUE),"",VLOOKUP(E3085,SpeciesValidation!B:G,2,FALSE)),"")</f>
        <v/>
      </c>
      <c r="R3085" s="36" t="str">
        <f>IF(LEN(E3085&amp;"")&gt;0,IF(ISERROR(VLOOKUP(E3085,SpeciesLookup!B:G,4,FALSE)=TRUE),"",VLOOKUP(E3085,SpeciesLookup!B:G,4,FALSE)),"")</f>
        <v/>
      </c>
    </row>
    <row r="3086" spans="1:18" ht="13.2" x14ac:dyDescent="0.25">
      <c r="A3086" s="72"/>
      <c r="D3086" s="11"/>
      <c r="G3086" s="128" t="str">
        <f>IF(LEN(E3086&amp;"")&gt;0,IF(ISERROR(VLOOKUP(E3086,SpeciesLookup!B:G,6,FALSE)=TRUE),"",VLOOKUP(E3086,SpeciesLookup!B:G,6,FALSE)),"")</f>
        <v/>
      </c>
      <c r="H3086" s="128" t="str">
        <f>IF(LEN(E3086&amp;"")&gt;0,IF(ISERROR(VLOOKUP(E3086,SpeciesLookup!B:G,5,FALSE)=TRUE),"",VLOOKUP(E3086,SpeciesLookup!B:G,5,FALSE)),"")</f>
        <v/>
      </c>
      <c r="I3086" s="11"/>
      <c r="J3086" s="73"/>
      <c r="K3086" s="11"/>
      <c r="L3086" s="127" t="str">
        <f>TRIM(IF(ISERROR(VLOOKUP(R3086,SpeciesValidation!D:T,IF(ISNA(VLOOKUP(J3086,Validation!B$2:C$15,2,FALSE)),FALSE,VLOOKUP(J3086,Validation!B$2:C$15,2,FALSE)))),IF(LEN(E3086&amp;"")&gt;0,"",""),VLOOKUP(R3086,SpeciesValidation!D:T,VLOOKUP(J3086,Validation!B$2:C$15,2,FALSE),FALSE)) &amp; " " &amp; IF(ISERROR(IF(LEFT(J3086,1)="A",IF(IF(VLOOKUP(R3086,SpeciesValidation!D:W,20,FALSE)=FALSE,OR(TEXT(A3086,"MMDD")&lt;VLOOKUP(R3086,SpeciesValidation!D:W,18,FALSE),TEXT(A3086,"MMDD")&gt;VLOOKUP(R3086,SpeciesValidation!D:W,19,FALSE)),IF(TEXT(A3086,"MMDD")&lt;"0701",TEXT(A3086,"MMDD")&gt;VLOOKUP(R3086,SpeciesValidation!D:W,18,FALSE),TEXT(A3086,"MMDD")&lt;VLOOKUP(R3086,SpeciesValidation!D:W,19,FALSE))),"Date outside expected range for this species",""),"")),"",IF(LEFT(J3086,1)="A",IF(IF(VLOOKUP(R3086,SpeciesValidation!D:W,20,FALSE)=FALSE,OR(TEXT(A3086,"MMDD")&lt;VLOOKUP(R3086,SpeciesValidation!D:W,18,FALSE),TEXT(A3086,"MMDD")&gt;VLOOKUP(R3086,SpeciesValidation!D:W,19,FALSE)),IF(TEXT(A3086,"MMDD")&lt;"0701",TEXT(A3086,"MMDD")&gt;VLOOKUP(R3086,SpeciesValidation!D:W,18,FALSE),TEXT(A3086,"MMDD")&lt;VLOOKUP(R3086,SpeciesValidation!D:W,19,FALSE))),"Date outside expected range for this species",""),"")))</f>
        <v/>
      </c>
      <c r="M3086" s="127" t="str">
        <f>IF(LEN(E3086&amp;"")&gt;0,IF(ISERROR(VLOOKUP(R3086,SpeciesValidation!D:I,6,FALSE)),"",VLOOKUP(R3086,SpeciesValidation!D:I,6,FALSE)),"")</f>
        <v/>
      </c>
      <c r="Q3086" s="36" t="str">
        <f>IF(LEN(E3086&amp;"")&gt;0,IF(ISERROR(VLOOKUP(E3086,SpeciesValidation!B:G,2,FALSE)=TRUE),"",VLOOKUP(E3086,SpeciesValidation!B:G,2,FALSE)),"")</f>
        <v/>
      </c>
      <c r="R3086" s="36" t="str">
        <f>IF(LEN(E3086&amp;"")&gt;0,IF(ISERROR(VLOOKUP(E3086,SpeciesLookup!B:G,4,FALSE)=TRUE),"",VLOOKUP(E3086,SpeciesLookup!B:G,4,FALSE)),"")</f>
        <v/>
      </c>
    </row>
    <row r="3087" spans="1:18" ht="13.2" x14ac:dyDescent="0.25">
      <c r="A3087" s="72"/>
      <c r="D3087" s="11"/>
      <c r="G3087" s="128" t="str">
        <f>IF(LEN(E3087&amp;"")&gt;0,IF(ISERROR(VLOOKUP(E3087,SpeciesLookup!B:G,6,FALSE)=TRUE),"",VLOOKUP(E3087,SpeciesLookup!B:G,6,FALSE)),"")</f>
        <v/>
      </c>
      <c r="H3087" s="128" t="str">
        <f>IF(LEN(E3087&amp;"")&gt;0,IF(ISERROR(VLOOKUP(E3087,SpeciesLookup!B:G,5,FALSE)=TRUE),"",VLOOKUP(E3087,SpeciesLookup!B:G,5,FALSE)),"")</f>
        <v/>
      </c>
      <c r="I3087" s="11"/>
      <c r="J3087" s="73"/>
      <c r="K3087" s="11"/>
      <c r="L3087" s="127" t="str">
        <f>TRIM(IF(ISERROR(VLOOKUP(R3087,SpeciesValidation!D:T,IF(ISNA(VLOOKUP(J3087,Validation!B$2:C$15,2,FALSE)),FALSE,VLOOKUP(J3087,Validation!B$2:C$15,2,FALSE)))),IF(LEN(E3087&amp;"")&gt;0,"",""),VLOOKUP(R3087,SpeciesValidation!D:T,VLOOKUP(J3087,Validation!B$2:C$15,2,FALSE),FALSE)) &amp; " " &amp; IF(ISERROR(IF(LEFT(J3087,1)="A",IF(IF(VLOOKUP(R3087,SpeciesValidation!D:W,20,FALSE)=FALSE,OR(TEXT(A3087,"MMDD")&lt;VLOOKUP(R3087,SpeciesValidation!D:W,18,FALSE),TEXT(A3087,"MMDD")&gt;VLOOKUP(R3087,SpeciesValidation!D:W,19,FALSE)),IF(TEXT(A3087,"MMDD")&lt;"0701",TEXT(A3087,"MMDD")&gt;VLOOKUP(R3087,SpeciesValidation!D:W,18,FALSE),TEXT(A3087,"MMDD")&lt;VLOOKUP(R3087,SpeciesValidation!D:W,19,FALSE))),"Date outside expected range for this species",""),"")),"",IF(LEFT(J3087,1)="A",IF(IF(VLOOKUP(R3087,SpeciesValidation!D:W,20,FALSE)=FALSE,OR(TEXT(A3087,"MMDD")&lt;VLOOKUP(R3087,SpeciesValidation!D:W,18,FALSE),TEXT(A3087,"MMDD")&gt;VLOOKUP(R3087,SpeciesValidation!D:W,19,FALSE)),IF(TEXT(A3087,"MMDD")&lt;"0701",TEXT(A3087,"MMDD")&gt;VLOOKUP(R3087,SpeciesValidation!D:W,18,FALSE),TEXT(A3087,"MMDD")&lt;VLOOKUP(R3087,SpeciesValidation!D:W,19,FALSE))),"Date outside expected range for this species",""),"")))</f>
        <v/>
      </c>
      <c r="M3087" s="127" t="str">
        <f>IF(LEN(E3087&amp;"")&gt;0,IF(ISERROR(VLOOKUP(R3087,SpeciesValidation!D:I,6,FALSE)),"",VLOOKUP(R3087,SpeciesValidation!D:I,6,FALSE)),"")</f>
        <v/>
      </c>
      <c r="Q3087" s="36" t="str">
        <f>IF(LEN(E3087&amp;"")&gt;0,IF(ISERROR(VLOOKUP(E3087,SpeciesValidation!B:G,2,FALSE)=TRUE),"",VLOOKUP(E3087,SpeciesValidation!B:G,2,FALSE)),"")</f>
        <v/>
      </c>
      <c r="R3087" s="36" t="str">
        <f>IF(LEN(E3087&amp;"")&gt;0,IF(ISERROR(VLOOKUP(E3087,SpeciesLookup!B:G,4,FALSE)=TRUE),"",VLOOKUP(E3087,SpeciesLookup!B:G,4,FALSE)),"")</f>
        <v/>
      </c>
    </row>
    <row r="3088" spans="1:18" ht="13.2" x14ac:dyDescent="0.25">
      <c r="A3088" s="72"/>
      <c r="D3088" s="11"/>
      <c r="G3088" s="128" t="str">
        <f>IF(LEN(E3088&amp;"")&gt;0,IF(ISERROR(VLOOKUP(E3088,SpeciesLookup!B:G,6,FALSE)=TRUE),"",VLOOKUP(E3088,SpeciesLookup!B:G,6,FALSE)),"")</f>
        <v/>
      </c>
      <c r="H3088" s="128" t="str">
        <f>IF(LEN(E3088&amp;"")&gt;0,IF(ISERROR(VLOOKUP(E3088,SpeciesLookup!B:G,5,FALSE)=TRUE),"",VLOOKUP(E3088,SpeciesLookup!B:G,5,FALSE)),"")</f>
        <v/>
      </c>
      <c r="I3088" s="11"/>
      <c r="J3088" s="73"/>
      <c r="K3088" s="11"/>
      <c r="L3088" s="127" t="str">
        <f>TRIM(IF(ISERROR(VLOOKUP(R3088,SpeciesValidation!D:T,IF(ISNA(VLOOKUP(J3088,Validation!B$2:C$15,2,FALSE)),FALSE,VLOOKUP(J3088,Validation!B$2:C$15,2,FALSE)))),IF(LEN(E3088&amp;"")&gt;0,"",""),VLOOKUP(R3088,SpeciesValidation!D:T,VLOOKUP(J3088,Validation!B$2:C$15,2,FALSE),FALSE)) &amp; " " &amp; IF(ISERROR(IF(LEFT(J3088,1)="A",IF(IF(VLOOKUP(R3088,SpeciesValidation!D:W,20,FALSE)=FALSE,OR(TEXT(A3088,"MMDD")&lt;VLOOKUP(R3088,SpeciesValidation!D:W,18,FALSE),TEXT(A3088,"MMDD")&gt;VLOOKUP(R3088,SpeciesValidation!D:W,19,FALSE)),IF(TEXT(A3088,"MMDD")&lt;"0701",TEXT(A3088,"MMDD")&gt;VLOOKUP(R3088,SpeciesValidation!D:W,18,FALSE),TEXT(A3088,"MMDD")&lt;VLOOKUP(R3088,SpeciesValidation!D:W,19,FALSE))),"Date outside expected range for this species",""),"")),"",IF(LEFT(J3088,1)="A",IF(IF(VLOOKUP(R3088,SpeciesValidation!D:W,20,FALSE)=FALSE,OR(TEXT(A3088,"MMDD")&lt;VLOOKUP(R3088,SpeciesValidation!D:W,18,FALSE),TEXT(A3088,"MMDD")&gt;VLOOKUP(R3088,SpeciesValidation!D:W,19,FALSE)),IF(TEXT(A3088,"MMDD")&lt;"0701",TEXT(A3088,"MMDD")&gt;VLOOKUP(R3088,SpeciesValidation!D:W,18,FALSE),TEXT(A3088,"MMDD")&lt;VLOOKUP(R3088,SpeciesValidation!D:W,19,FALSE))),"Date outside expected range for this species",""),"")))</f>
        <v/>
      </c>
      <c r="M3088" s="127" t="str">
        <f>IF(LEN(E3088&amp;"")&gt;0,IF(ISERROR(VLOOKUP(R3088,SpeciesValidation!D:I,6,FALSE)),"",VLOOKUP(R3088,SpeciesValidation!D:I,6,FALSE)),"")</f>
        <v/>
      </c>
      <c r="Q3088" s="36" t="str">
        <f>IF(LEN(E3088&amp;"")&gt;0,IF(ISERROR(VLOOKUP(E3088,SpeciesValidation!B:G,2,FALSE)=TRUE),"",VLOOKUP(E3088,SpeciesValidation!B:G,2,FALSE)),"")</f>
        <v/>
      </c>
      <c r="R3088" s="36" t="str">
        <f>IF(LEN(E3088&amp;"")&gt;0,IF(ISERROR(VLOOKUP(E3088,SpeciesLookup!B:G,4,FALSE)=TRUE),"",VLOOKUP(E3088,SpeciesLookup!B:G,4,FALSE)),"")</f>
        <v/>
      </c>
    </row>
    <row r="3089" spans="1:18" ht="13.2" x14ac:dyDescent="0.25">
      <c r="A3089" s="72"/>
      <c r="D3089" s="11"/>
      <c r="G3089" s="128" t="str">
        <f>IF(LEN(E3089&amp;"")&gt;0,IF(ISERROR(VLOOKUP(E3089,SpeciesLookup!B:G,6,FALSE)=TRUE),"",VLOOKUP(E3089,SpeciesLookup!B:G,6,FALSE)),"")</f>
        <v/>
      </c>
      <c r="H3089" s="128" t="str">
        <f>IF(LEN(E3089&amp;"")&gt;0,IF(ISERROR(VLOOKUP(E3089,SpeciesLookup!B:G,5,FALSE)=TRUE),"",VLOOKUP(E3089,SpeciesLookup!B:G,5,FALSE)),"")</f>
        <v/>
      </c>
      <c r="I3089" s="11"/>
      <c r="J3089" s="73"/>
      <c r="K3089" s="11"/>
      <c r="L3089" s="127" t="str">
        <f>TRIM(IF(ISERROR(VLOOKUP(R3089,SpeciesValidation!D:T,IF(ISNA(VLOOKUP(J3089,Validation!B$2:C$15,2,FALSE)),FALSE,VLOOKUP(J3089,Validation!B$2:C$15,2,FALSE)))),IF(LEN(E3089&amp;"")&gt;0,"",""),VLOOKUP(R3089,SpeciesValidation!D:T,VLOOKUP(J3089,Validation!B$2:C$15,2,FALSE),FALSE)) &amp; " " &amp; IF(ISERROR(IF(LEFT(J3089,1)="A",IF(IF(VLOOKUP(R3089,SpeciesValidation!D:W,20,FALSE)=FALSE,OR(TEXT(A3089,"MMDD")&lt;VLOOKUP(R3089,SpeciesValidation!D:W,18,FALSE),TEXT(A3089,"MMDD")&gt;VLOOKUP(R3089,SpeciesValidation!D:W,19,FALSE)),IF(TEXT(A3089,"MMDD")&lt;"0701",TEXT(A3089,"MMDD")&gt;VLOOKUP(R3089,SpeciesValidation!D:W,18,FALSE),TEXT(A3089,"MMDD")&lt;VLOOKUP(R3089,SpeciesValidation!D:W,19,FALSE))),"Date outside expected range for this species",""),"")),"",IF(LEFT(J3089,1)="A",IF(IF(VLOOKUP(R3089,SpeciesValidation!D:W,20,FALSE)=FALSE,OR(TEXT(A3089,"MMDD")&lt;VLOOKUP(R3089,SpeciesValidation!D:W,18,FALSE),TEXT(A3089,"MMDD")&gt;VLOOKUP(R3089,SpeciesValidation!D:W,19,FALSE)),IF(TEXT(A3089,"MMDD")&lt;"0701",TEXT(A3089,"MMDD")&gt;VLOOKUP(R3089,SpeciesValidation!D:W,18,FALSE),TEXT(A3089,"MMDD")&lt;VLOOKUP(R3089,SpeciesValidation!D:W,19,FALSE))),"Date outside expected range for this species",""),"")))</f>
        <v/>
      </c>
      <c r="M3089" s="127" t="str">
        <f>IF(LEN(E3089&amp;"")&gt;0,IF(ISERROR(VLOOKUP(R3089,SpeciesValidation!D:I,6,FALSE)),"",VLOOKUP(R3089,SpeciesValidation!D:I,6,FALSE)),"")</f>
        <v/>
      </c>
      <c r="Q3089" s="36" t="str">
        <f>IF(LEN(E3089&amp;"")&gt;0,IF(ISERROR(VLOOKUP(E3089,SpeciesValidation!B:G,2,FALSE)=TRUE),"",VLOOKUP(E3089,SpeciesValidation!B:G,2,FALSE)),"")</f>
        <v/>
      </c>
      <c r="R3089" s="36" t="str">
        <f>IF(LEN(E3089&amp;"")&gt;0,IF(ISERROR(VLOOKUP(E3089,SpeciesLookup!B:G,4,FALSE)=TRUE),"",VLOOKUP(E3089,SpeciesLookup!B:G,4,FALSE)),"")</f>
        <v/>
      </c>
    </row>
    <row r="3090" spans="1:18" ht="13.2" x14ac:dyDescent="0.25">
      <c r="A3090" s="72"/>
      <c r="D3090" s="11"/>
      <c r="G3090" s="128" t="str">
        <f>IF(LEN(E3090&amp;"")&gt;0,IF(ISERROR(VLOOKUP(E3090,SpeciesLookup!B:G,6,FALSE)=TRUE),"",VLOOKUP(E3090,SpeciesLookup!B:G,6,FALSE)),"")</f>
        <v/>
      </c>
      <c r="H3090" s="128" t="str">
        <f>IF(LEN(E3090&amp;"")&gt;0,IF(ISERROR(VLOOKUP(E3090,SpeciesLookup!B:G,5,FALSE)=TRUE),"",VLOOKUP(E3090,SpeciesLookup!B:G,5,FALSE)),"")</f>
        <v/>
      </c>
      <c r="I3090" s="11"/>
      <c r="J3090" s="73"/>
      <c r="K3090" s="11"/>
      <c r="L3090" s="127" t="str">
        <f>TRIM(IF(ISERROR(VLOOKUP(R3090,SpeciesValidation!D:T,IF(ISNA(VLOOKUP(J3090,Validation!B$2:C$15,2,FALSE)),FALSE,VLOOKUP(J3090,Validation!B$2:C$15,2,FALSE)))),IF(LEN(E3090&amp;"")&gt;0,"",""),VLOOKUP(R3090,SpeciesValidation!D:T,VLOOKUP(J3090,Validation!B$2:C$15,2,FALSE),FALSE)) &amp; " " &amp; IF(ISERROR(IF(LEFT(J3090,1)="A",IF(IF(VLOOKUP(R3090,SpeciesValidation!D:W,20,FALSE)=FALSE,OR(TEXT(A3090,"MMDD")&lt;VLOOKUP(R3090,SpeciesValidation!D:W,18,FALSE),TEXT(A3090,"MMDD")&gt;VLOOKUP(R3090,SpeciesValidation!D:W,19,FALSE)),IF(TEXT(A3090,"MMDD")&lt;"0701",TEXT(A3090,"MMDD")&gt;VLOOKUP(R3090,SpeciesValidation!D:W,18,FALSE),TEXT(A3090,"MMDD")&lt;VLOOKUP(R3090,SpeciesValidation!D:W,19,FALSE))),"Date outside expected range for this species",""),"")),"",IF(LEFT(J3090,1)="A",IF(IF(VLOOKUP(R3090,SpeciesValidation!D:W,20,FALSE)=FALSE,OR(TEXT(A3090,"MMDD")&lt;VLOOKUP(R3090,SpeciesValidation!D:W,18,FALSE),TEXT(A3090,"MMDD")&gt;VLOOKUP(R3090,SpeciesValidation!D:W,19,FALSE)),IF(TEXT(A3090,"MMDD")&lt;"0701",TEXT(A3090,"MMDD")&gt;VLOOKUP(R3090,SpeciesValidation!D:W,18,FALSE),TEXT(A3090,"MMDD")&lt;VLOOKUP(R3090,SpeciesValidation!D:W,19,FALSE))),"Date outside expected range for this species",""),"")))</f>
        <v/>
      </c>
      <c r="M3090" s="127" t="str">
        <f>IF(LEN(E3090&amp;"")&gt;0,IF(ISERROR(VLOOKUP(R3090,SpeciesValidation!D:I,6,FALSE)),"",VLOOKUP(R3090,SpeciesValidation!D:I,6,FALSE)),"")</f>
        <v/>
      </c>
      <c r="Q3090" s="36" t="str">
        <f>IF(LEN(E3090&amp;"")&gt;0,IF(ISERROR(VLOOKUP(E3090,SpeciesValidation!B:G,2,FALSE)=TRUE),"",VLOOKUP(E3090,SpeciesValidation!B:G,2,FALSE)),"")</f>
        <v/>
      </c>
      <c r="R3090" s="36" t="str">
        <f>IF(LEN(E3090&amp;"")&gt;0,IF(ISERROR(VLOOKUP(E3090,SpeciesLookup!B:G,4,FALSE)=TRUE),"",VLOOKUP(E3090,SpeciesLookup!B:G,4,FALSE)),"")</f>
        <v/>
      </c>
    </row>
    <row r="3091" spans="1:18" ht="13.2" x14ac:dyDescent="0.25">
      <c r="A3091" s="72"/>
      <c r="D3091" s="11"/>
      <c r="G3091" s="128" t="str">
        <f>IF(LEN(E3091&amp;"")&gt;0,IF(ISERROR(VLOOKUP(E3091,SpeciesLookup!B:G,6,FALSE)=TRUE),"",VLOOKUP(E3091,SpeciesLookup!B:G,6,FALSE)),"")</f>
        <v/>
      </c>
      <c r="H3091" s="128" t="str">
        <f>IF(LEN(E3091&amp;"")&gt;0,IF(ISERROR(VLOOKUP(E3091,SpeciesLookup!B:G,5,FALSE)=TRUE),"",VLOOKUP(E3091,SpeciesLookup!B:G,5,FALSE)),"")</f>
        <v/>
      </c>
      <c r="I3091" s="11"/>
      <c r="J3091" s="73"/>
      <c r="K3091" s="11"/>
      <c r="L3091" s="127" t="str">
        <f>TRIM(IF(ISERROR(VLOOKUP(R3091,SpeciesValidation!D:T,IF(ISNA(VLOOKUP(J3091,Validation!B$2:C$15,2,FALSE)),FALSE,VLOOKUP(J3091,Validation!B$2:C$15,2,FALSE)))),IF(LEN(E3091&amp;"")&gt;0,"",""),VLOOKUP(R3091,SpeciesValidation!D:T,VLOOKUP(J3091,Validation!B$2:C$15,2,FALSE),FALSE)) &amp; " " &amp; IF(ISERROR(IF(LEFT(J3091,1)="A",IF(IF(VLOOKUP(R3091,SpeciesValidation!D:W,20,FALSE)=FALSE,OR(TEXT(A3091,"MMDD")&lt;VLOOKUP(R3091,SpeciesValidation!D:W,18,FALSE),TEXT(A3091,"MMDD")&gt;VLOOKUP(R3091,SpeciesValidation!D:W,19,FALSE)),IF(TEXT(A3091,"MMDD")&lt;"0701",TEXT(A3091,"MMDD")&gt;VLOOKUP(R3091,SpeciesValidation!D:W,18,FALSE),TEXT(A3091,"MMDD")&lt;VLOOKUP(R3091,SpeciesValidation!D:W,19,FALSE))),"Date outside expected range for this species",""),"")),"",IF(LEFT(J3091,1)="A",IF(IF(VLOOKUP(R3091,SpeciesValidation!D:W,20,FALSE)=FALSE,OR(TEXT(A3091,"MMDD")&lt;VLOOKUP(R3091,SpeciesValidation!D:W,18,FALSE),TEXT(A3091,"MMDD")&gt;VLOOKUP(R3091,SpeciesValidation!D:W,19,FALSE)),IF(TEXT(A3091,"MMDD")&lt;"0701",TEXT(A3091,"MMDD")&gt;VLOOKUP(R3091,SpeciesValidation!D:W,18,FALSE),TEXT(A3091,"MMDD")&lt;VLOOKUP(R3091,SpeciesValidation!D:W,19,FALSE))),"Date outside expected range for this species",""),"")))</f>
        <v/>
      </c>
      <c r="M3091" s="127" t="str">
        <f>IF(LEN(E3091&amp;"")&gt;0,IF(ISERROR(VLOOKUP(R3091,SpeciesValidation!D:I,6,FALSE)),"",VLOOKUP(R3091,SpeciesValidation!D:I,6,FALSE)),"")</f>
        <v/>
      </c>
      <c r="Q3091" s="36" t="str">
        <f>IF(LEN(E3091&amp;"")&gt;0,IF(ISERROR(VLOOKUP(E3091,SpeciesValidation!B:G,2,FALSE)=TRUE),"",VLOOKUP(E3091,SpeciesValidation!B:G,2,FALSE)),"")</f>
        <v/>
      </c>
      <c r="R3091" s="36" t="str">
        <f>IF(LEN(E3091&amp;"")&gt;0,IF(ISERROR(VLOOKUP(E3091,SpeciesLookup!B:G,4,FALSE)=TRUE),"",VLOOKUP(E3091,SpeciesLookup!B:G,4,FALSE)),"")</f>
        <v/>
      </c>
    </row>
    <row r="3092" spans="1:18" ht="13.2" x14ac:dyDescent="0.25">
      <c r="A3092" s="72"/>
      <c r="D3092" s="11"/>
      <c r="G3092" s="128" t="str">
        <f>IF(LEN(E3092&amp;"")&gt;0,IF(ISERROR(VLOOKUP(E3092,SpeciesLookup!B:G,6,FALSE)=TRUE),"",VLOOKUP(E3092,SpeciesLookup!B:G,6,FALSE)),"")</f>
        <v/>
      </c>
      <c r="H3092" s="128" t="str">
        <f>IF(LEN(E3092&amp;"")&gt;0,IF(ISERROR(VLOOKUP(E3092,SpeciesLookup!B:G,5,FALSE)=TRUE),"",VLOOKUP(E3092,SpeciesLookup!B:G,5,FALSE)),"")</f>
        <v/>
      </c>
      <c r="I3092" s="11"/>
      <c r="J3092" s="73"/>
      <c r="K3092" s="11"/>
      <c r="L3092" s="127" t="str">
        <f>TRIM(IF(ISERROR(VLOOKUP(R3092,SpeciesValidation!D:T,IF(ISNA(VLOOKUP(J3092,Validation!B$2:C$15,2,FALSE)),FALSE,VLOOKUP(J3092,Validation!B$2:C$15,2,FALSE)))),IF(LEN(E3092&amp;"")&gt;0,"",""),VLOOKUP(R3092,SpeciesValidation!D:T,VLOOKUP(J3092,Validation!B$2:C$15,2,FALSE),FALSE)) &amp; " " &amp; IF(ISERROR(IF(LEFT(J3092,1)="A",IF(IF(VLOOKUP(R3092,SpeciesValidation!D:W,20,FALSE)=FALSE,OR(TEXT(A3092,"MMDD")&lt;VLOOKUP(R3092,SpeciesValidation!D:W,18,FALSE),TEXT(A3092,"MMDD")&gt;VLOOKUP(R3092,SpeciesValidation!D:W,19,FALSE)),IF(TEXT(A3092,"MMDD")&lt;"0701",TEXT(A3092,"MMDD")&gt;VLOOKUP(R3092,SpeciesValidation!D:W,18,FALSE),TEXT(A3092,"MMDD")&lt;VLOOKUP(R3092,SpeciesValidation!D:W,19,FALSE))),"Date outside expected range for this species",""),"")),"",IF(LEFT(J3092,1)="A",IF(IF(VLOOKUP(R3092,SpeciesValidation!D:W,20,FALSE)=FALSE,OR(TEXT(A3092,"MMDD")&lt;VLOOKUP(R3092,SpeciesValidation!D:W,18,FALSE),TEXT(A3092,"MMDD")&gt;VLOOKUP(R3092,SpeciesValidation!D:W,19,FALSE)),IF(TEXT(A3092,"MMDD")&lt;"0701",TEXT(A3092,"MMDD")&gt;VLOOKUP(R3092,SpeciesValidation!D:W,18,FALSE),TEXT(A3092,"MMDD")&lt;VLOOKUP(R3092,SpeciesValidation!D:W,19,FALSE))),"Date outside expected range for this species",""),"")))</f>
        <v/>
      </c>
      <c r="M3092" s="127" t="str">
        <f>IF(LEN(E3092&amp;"")&gt;0,IF(ISERROR(VLOOKUP(R3092,SpeciesValidation!D:I,6,FALSE)),"",VLOOKUP(R3092,SpeciesValidation!D:I,6,FALSE)),"")</f>
        <v/>
      </c>
      <c r="Q3092" s="36" t="str">
        <f>IF(LEN(E3092&amp;"")&gt;0,IF(ISERROR(VLOOKUP(E3092,SpeciesValidation!B:G,2,FALSE)=TRUE),"",VLOOKUP(E3092,SpeciesValidation!B:G,2,FALSE)),"")</f>
        <v/>
      </c>
      <c r="R3092" s="36" t="str">
        <f>IF(LEN(E3092&amp;"")&gt;0,IF(ISERROR(VLOOKUP(E3092,SpeciesLookup!B:G,4,FALSE)=TRUE),"",VLOOKUP(E3092,SpeciesLookup!B:G,4,FALSE)),"")</f>
        <v/>
      </c>
    </row>
    <row r="3093" spans="1:18" ht="13.2" x14ac:dyDescent="0.25">
      <c r="A3093" s="72"/>
      <c r="D3093" s="11"/>
      <c r="G3093" s="128" t="str">
        <f>IF(LEN(E3093&amp;"")&gt;0,IF(ISERROR(VLOOKUP(E3093,SpeciesLookup!B:G,6,FALSE)=TRUE),"",VLOOKUP(E3093,SpeciesLookup!B:G,6,FALSE)),"")</f>
        <v/>
      </c>
      <c r="H3093" s="128" t="str">
        <f>IF(LEN(E3093&amp;"")&gt;0,IF(ISERROR(VLOOKUP(E3093,SpeciesLookup!B:G,5,FALSE)=TRUE),"",VLOOKUP(E3093,SpeciesLookup!B:G,5,FALSE)),"")</f>
        <v/>
      </c>
      <c r="I3093" s="11"/>
      <c r="J3093" s="73"/>
      <c r="K3093" s="11"/>
      <c r="L3093" s="127" t="str">
        <f>TRIM(IF(ISERROR(VLOOKUP(R3093,SpeciesValidation!D:T,IF(ISNA(VLOOKUP(J3093,Validation!B$2:C$15,2,FALSE)),FALSE,VLOOKUP(J3093,Validation!B$2:C$15,2,FALSE)))),IF(LEN(E3093&amp;"")&gt;0,"",""),VLOOKUP(R3093,SpeciesValidation!D:T,VLOOKUP(J3093,Validation!B$2:C$15,2,FALSE),FALSE)) &amp; " " &amp; IF(ISERROR(IF(LEFT(J3093,1)="A",IF(IF(VLOOKUP(R3093,SpeciesValidation!D:W,20,FALSE)=FALSE,OR(TEXT(A3093,"MMDD")&lt;VLOOKUP(R3093,SpeciesValidation!D:W,18,FALSE),TEXT(A3093,"MMDD")&gt;VLOOKUP(R3093,SpeciesValidation!D:W,19,FALSE)),IF(TEXT(A3093,"MMDD")&lt;"0701",TEXT(A3093,"MMDD")&gt;VLOOKUP(R3093,SpeciesValidation!D:W,18,FALSE),TEXT(A3093,"MMDD")&lt;VLOOKUP(R3093,SpeciesValidation!D:W,19,FALSE))),"Date outside expected range for this species",""),"")),"",IF(LEFT(J3093,1)="A",IF(IF(VLOOKUP(R3093,SpeciesValidation!D:W,20,FALSE)=FALSE,OR(TEXT(A3093,"MMDD")&lt;VLOOKUP(R3093,SpeciesValidation!D:W,18,FALSE),TEXT(A3093,"MMDD")&gt;VLOOKUP(R3093,SpeciesValidation!D:W,19,FALSE)),IF(TEXT(A3093,"MMDD")&lt;"0701",TEXT(A3093,"MMDD")&gt;VLOOKUP(R3093,SpeciesValidation!D:W,18,FALSE),TEXT(A3093,"MMDD")&lt;VLOOKUP(R3093,SpeciesValidation!D:W,19,FALSE))),"Date outside expected range for this species",""),"")))</f>
        <v/>
      </c>
      <c r="M3093" s="127" t="str">
        <f>IF(LEN(E3093&amp;"")&gt;0,IF(ISERROR(VLOOKUP(R3093,SpeciesValidation!D:I,6,FALSE)),"",VLOOKUP(R3093,SpeciesValidation!D:I,6,FALSE)),"")</f>
        <v/>
      </c>
      <c r="Q3093" s="36" t="str">
        <f>IF(LEN(E3093&amp;"")&gt;0,IF(ISERROR(VLOOKUP(E3093,SpeciesValidation!B:G,2,FALSE)=TRUE),"",VLOOKUP(E3093,SpeciesValidation!B:G,2,FALSE)),"")</f>
        <v/>
      </c>
      <c r="R3093" s="36" t="str">
        <f>IF(LEN(E3093&amp;"")&gt;0,IF(ISERROR(VLOOKUP(E3093,SpeciesLookup!B:G,4,FALSE)=TRUE),"",VLOOKUP(E3093,SpeciesLookup!B:G,4,FALSE)),"")</f>
        <v/>
      </c>
    </row>
    <row r="3094" spans="1:18" ht="13.2" x14ac:dyDescent="0.25">
      <c r="A3094" s="72"/>
      <c r="D3094" s="11"/>
      <c r="G3094" s="128" t="str">
        <f>IF(LEN(E3094&amp;"")&gt;0,IF(ISERROR(VLOOKUP(E3094,SpeciesLookup!B:G,6,FALSE)=TRUE),"",VLOOKUP(E3094,SpeciesLookup!B:G,6,FALSE)),"")</f>
        <v/>
      </c>
      <c r="H3094" s="128" t="str">
        <f>IF(LEN(E3094&amp;"")&gt;0,IF(ISERROR(VLOOKUP(E3094,SpeciesLookup!B:G,5,FALSE)=TRUE),"",VLOOKUP(E3094,SpeciesLookup!B:G,5,FALSE)),"")</f>
        <v/>
      </c>
      <c r="I3094" s="11"/>
      <c r="J3094" s="73"/>
      <c r="K3094" s="11"/>
      <c r="L3094" s="127" t="str">
        <f>TRIM(IF(ISERROR(VLOOKUP(R3094,SpeciesValidation!D:T,IF(ISNA(VLOOKUP(J3094,Validation!B$2:C$15,2,FALSE)),FALSE,VLOOKUP(J3094,Validation!B$2:C$15,2,FALSE)))),IF(LEN(E3094&amp;"")&gt;0,"",""),VLOOKUP(R3094,SpeciesValidation!D:T,VLOOKUP(J3094,Validation!B$2:C$15,2,FALSE),FALSE)) &amp; " " &amp; IF(ISERROR(IF(LEFT(J3094,1)="A",IF(IF(VLOOKUP(R3094,SpeciesValidation!D:W,20,FALSE)=FALSE,OR(TEXT(A3094,"MMDD")&lt;VLOOKUP(R3094,SpeciesValidation!D:W,18,FALSE),TEXT(A3094,"MMDD")&gt;VLOOKUP(R3094,SpeciesValidation!D:W,19,FALSE)),IF(TEXT(A3094,"MMDD")&lt;"0701",TEXT(A3094,"MMDD")&gt;VLOOKUP(R3094,SpeciesValidation!D:W,18,FALSE),TEXT(A3094,"MMDD")&lt;VLOOKUP(R3094,SpeciesValidation!D:W,19,FALSE))),"Date outside expected range for this species",""),"")),"",IF(LEFT(J3094,1)="A",IF(IF(VLOOKUP(R3094,SpeciesValidation!D:W,20,FALSE)=FALSE,OR(TEXT(A3094,"MMDD")&lt;VLOOKUP(R3094,SpeciesValidation!D:W,18,FALSE),TEXT(A3094,"MMDD")&gt;VLOOKUP(R3094,SpeciesValidation!D:W,19,FALSE)),IF(TEXT(A3094,"MMDD")&lt;"0701",TEXT(A3094,"MMDD")&gt;VLOOKUP(R3094,SpeciesValidation!D:W,18,FALSE),TEXT(A3094,"MMDD")&lt;VLOOKUP(R3094,SpeciesValidation!D:W,19,FALSE))),"Date outside expected range for this species",""),"")))</f>
        <v/>
      </c>
      <c r="M3094" s="127" t="str">
        <f>IF(LEN(E3094&amp;"")&gt;0,IF(ISERROR(VLOOKUP(R3094,SpeciesValidation!D:I,6,FALSE)),"",VLOOKUP(R3094,SpeciesValidation!D:I,6,FALSE)),"")</f>
        <v/>
      </c>
      <c r="Q3094" s="36" t="str">
        <f>IF(LEN(E3094&amp;"")&gt;0,IF(ISERROR(VLOOKUP(E3094,SpeciesValidation!B:G,2,FALSE)=TRUE),"",VLOOKUP(E3094,SpeciesValidation!B:G,2,FALSE)),"")</f>
        <v/>
      </c>
      <c r="R3094" s="36" t="str">
        <f>IF(LEN(E3094&amp;"")&gt;0,IF(ISERROR(VLOOKUP(E3094,SpeciesLookup!B:G,4,FALSE)=TRUE),"",VLOOKUP(E3094,SpeciesLookup!B:G,4,FALSE)),"")</f>
        <v/>
      </c>
    </row>
    <row r="3095" spans="1:18" ht="13.2" x14ac:dyDescent="0.25">
      <c r="A3095" s="72"/>
      <c r="D3095" s="11"/>
      <c r="G3095" s="128" t="str">
        <f>IF(LEN(E3095&amp;"")&gt;0,IF(ISERROR(VLOOKUP(E3095,SpeciesLookup!B:G,6,FALSE)=TRUE),"",VLOOKUP(E3095,SpeciesLookup!B:G,6,FALSE)),"")</f>
        <v/>
      </c>
      <c r="H3095" s="128" t="str">
        <f>IF(LEN(E3095&amp;"")&gt;0,IF(ISERROR(VLOOKUP(E3095,SpeciesLookup!B:G,5,FALSE)=TRUE),"",VLOOKUP(E3095,SpeciesLookup!B:G,5,FALSE)),"")</f>
        <v/>
      </c>
      <c r="I3095" s="11"/>
      <c r="J3095" s="73"/>
      <c r="K3095" s="11"/>
      <c r="L3095" s="127" t="str">
        <f>TRIM(IF(ISERROR(VLOOKUP(R3095,SpeciesValidation!D:T,IF(ISNA(VLOOKUP(J3095,Validation!B$2:C$15,2,FALSE)),FALSE,VLOOKUP(J3095,Validation!B$2:C$15,2,FALSE)))),IF(LEN(E3095&amp;"")&gt;0,"",""),VLOOKUP(R3095,SpeciesValidation!D:T,VLOOKUP(J3095,Validation!B$2:C$15,2,FALSE),FALSE)) &amp; " " &amp; IF(ISERROR(IF(LEFT(J3095,1)="A",IF(IF(VLOOKUP(R3095,SpeciesValidation!D:W,20,FALSE)=FALSE,OR(TEXT(A3095,"MMDD")&lt;VLOOKUP(R3095,SpeciesValidation!D:W,18,FALSE),TEXT(A3095,"MMDD")&gt;VLOOKUP(R3095,SpeciesValidation!D:W,19,FALSE)),IF(TEXT(A3095,"MMDD")&lt;"0701",TEXT(A3095,"MMDD")&gt;VLOOKUP(R3095,SpeciesValidation!D:W,18,FALSE),TEXT(A3095,"MMDD")&lt;VLOOKUP(R3095,SpeciesValidation!D:W,19,FALSE))),"Date outside expected range for this species",""),"")),"",IF(LEFT(J3095,1)="A",IF(IF(VLOOKUP(R3095,SpeciesValidation!D:W,20,FALSE)=FALSE,OR(TEXT(A3095,"MMDD")&lt;VLOOKUP(R3095,SpeciesValidation!D:W,18,FALSE),TEXT(A3095,"MMDD")&gt;VLOOKUP(R3095,SpeciesValidation!D:W,19,FALSE)),IF(TEXT(A3095,"MMDD")&lt;"0701",TEXT(A3095,"MMDD")&gt;VLOOKUP(R3095,SpeciesValidation!D:W,18,FALSE),TEXT(A3095,"MMDD")&lt;VLOOKUP(R3095,SpeciesValidation!D:W,19,FALSE))),"Date outside expected range for this species",""),"")))</f>
        <v/>
      </c>
      <c r="M3095" s="127" t="str">
        <f>IF(LEN(E3095&amp;"")&gt;0,IF(ISERROR(VLOOKUP(R3095,SpeciesValidation!D:I,6,FALSE)),"",VLOOKUP(R3095,SpeciesValidation!D:I,6,FALSE)),"")</f>
        <v/>
      </c>
      <c r="Q3095" s="36" t="str">
        <f>IF(LEN(E3095&amp;"")&gt;0,IF(ISERROR(VLOOKUP(E3095,SpeciesValidation!B:G,2,FALSE)=TRUE),"",VLOOKUP(E3095,SpeciesValidation!B:G,2,FALSE)),"")</f>
        <v/>
      </c>
      <c r="R3095" s="36" t="str">
        <f>IF(LEN(E3095&amp;"")&gt;0,IF(ISERROR(VLOOKUP(E3095,SpeciesLookup!B:G,4,FALSE)=TRUE),"",VLOOKUP(E3095,SpeciesLookup!B:G,4,FALSE)),"")</f>
        <v/>
      </c>
    </row>
    <row r="3096" spans="1:18" ht="13.2" x14ac:dyDescent="0.25">
      <c r="A3096" s="72"/>
      <c r="D3096" s="11"/>
      <c r="G3096" s="128" t="str">
        <f>IF(LEN(E3096&amp;"")&gt;0,IF(ISERROR(VLOOKUP(E3096,SpeciesLookup!B:G,6,FALSE)=TRUE),"",VLOOKUP(E3096,SpeciesLookup!B:G,6,FALSE)),"")</f>
        <v/>
      </c>
      <c r="H3096" s="128" t="str">
        <f>IF(LEN(E3096&amp;"")&gt;0,IF(ISERROR(VLOOKUP(E3096,SpeciesLookup!B:G,5,FALSE)=TRUE),"",VLOOKUP(E3096,SpeciesLookup!B:G,5,FALSE)),"")</f>
        <v/>
      </c>
      <c r="I3096" s="11"/>
      <c r="J3096" s="73"/>
      <c r="K3096" s="11"/>
      <c r="L3096" s="127" t="str">
        <f>TRIM(IF(ISERROR(VLOOKUP(R3096,SpeciesValidation!D:T,IF(ISNA(VLOOKUP(J3096,Validation!B$2:C$15,2,FALSE)),FALSE,VLOOKUP(J3096,Validation!B$2:C$15,2,FALSE)))),IF(LEN(E3096&amp;"")&gt;0,"",""),VLOOKUP(R3096,SpeciesValidation!D:T,VLOOKUP(J3096,Validation!B$2:C$15,2,FALSE),FALSE)) &amp; " " &amp; IF(ISERROR(IF(LEFT(J3096,1)="A",IF(IF(VLOOKUP(R3096,SpeciesValidation!D:W,20,FALSE)=FALSE,OR(TEXT(A3096,"MMDD")&lt;VLOOKUP(R3096,SpeciesValidation!D:W,18,FALSE),TEXT(A3096,"MMDD")&gt;VLOOKUP(R3096,SpeciesValidation!D:W,19,FALSE)),IF(TEXT(A3096,"MMDD")&lt;"0701",TEXT(A3096,"MMDD")&gt;VLOOKUP(R3096,SpeciesValidation!D:W,18,FALSE),TEXT(A3096,"MMDD")&lt;VLOOKUP(R3096,SpeciesValidation!D:W,19,FALSE))),"Date outside expected range for this species",""),"")),"",IF(LEFT(J3096,1)="A",IF(IF(VLOOKUP(R3096,SpeciesValidation!D:W,20,FALSE)=FALSE,OR(TEXT(A3096,"MMDD")&lt;VLOOKUP(R3096,SpeciesValidation!D:W,18,FALSE),TEXT(A3096,"MMDD")&gt;VLOOKUP(R3096,SpeciesValidation!D:W,19,FALSE)),IF(TEXT(A3096,"MMDD")&lt;"0701",TEXT(A3096,"MMDD")&gt;VLOOKUP(R3096,SpeciesValidation!D:W,18,FALSE),TEXT(A3096,"MMDD")&lt;VLOOKUP(R3096,SpeciesValidation!D:W,19,FALSE))),"Date outside expected range for this species",""),"")))</f>
        <v/>
      </c>
      <c r="M3096" s="127" t="str">
        <f>IF(LEN(E3096&amp;"")&gt;0,IF(ISERROR(VLOOKUP(R3096,SpeciesValidation!D:I,6,FALSE)),"",VLOOKUP(R3096,SpeciesValidation!D:I,6,FALSE)),"")</f>
        <v/>
      </c>
      <c r="Q3096" s="36" t="str">
        <f>IF(LEN(E3096&amp;"")&gt;0,IF(ISERROR(VLOOKUP(E3096,SpeciesValidation!B:G,2,FALSE)=TRUE),"",VLOOKUP(E3096,SpeciesValidation!B:G,2,FALSE)),"")</f>
        <v/>
      </c>
      <c r="R3096" s="36" t="str">
        <f>IF(LEN(E3096&amp;"")&gt;0,IF(ISERROR(VLOOKUP(E3096,SpeciesLookup!B:G,4,FALSE)=TRUE),"",VLOOKUP(E3096,SpeciesLookup!B:G,4,FALSE)),"")</f>
        <v/>
      </c>
    </row>
    <row r="3097" spans="1:18" ht="13.2" x14ac:dyDescent="0.25">
      <c r="A3097" s="72"/>
      <c r="D3097" s="11"/>
      <c r="G3097" s="128" t="str">
        <f>IF(LEN(E3097&amp;"")&gt;0,IF(ISERROR(VLOOKUP(E3097,SpeciesLookup!B:G,6,FALSE)=TRUE),"",VLOOKUP(E3097,SpeciesLookup!B:G,6,FALSE)),"")</f>
        <v/>
      </c>
      <c r="H3097" s="128" t="str">
        <f>IF(LEN(E3097&amp;"")&gt;0,IF(ISERROR(VLOOKUP(E3097,SpeciesLookup!B:G,5,FALSE)=TRUE),"",VLOOKUP(E3097,SpeciesLookup!B:G,5,FALSE)),"")</f>
        <v/>
      </c>
      <c r="I3097" s="11"/>
      <c r="J3097" s="73"/>
      <c r="K3097" s="11"/>
      <c r="L3097" s="127" t="str">
        <f>TRIM(IF(ISERROR(VLOOKUP(R3097,SpeciesValidation!D:T,IF(ISNA(VLOOKUP(J3097,Validation!B$2:C$15,2,FALSE)),FALSE,VLOOKUP(J3097,Validation!B$2:C$15,2,FALSE)))),IF(LEN(E3097&amp;"")&gt;0,"",""),VLOOKUP(R3097,SpeciesValidation!D:T,VLOOKUP(J3097,Validation!B$2:C$15,2,FALSE),FALSE)) &amp; " " &amp; IF(ISERROR(IF(LEFT(J3097,1)="A",IF(IF(VLOOKUP(R3097,SpeciesValidation!D:W,20,FALSE)=FALSE,OR(TEXT(A3097,"MMDD")&lt;VLOOKUP(R3097,SpeciesValidation!D:W,18,FALSE),TEXT(A3097,"MMDD")&gt;VLOOKUP(R3097,SpeciesValidation!D:W,19,FALSE)),IF(TEXT(A3097,"MMDD")&lt;"0701",TEXT(A3097,"MMDD")&gt;VLOOKUP(R3097,SpeciesValidation!D:W,18,FALSE),TEXT(A3097,"MMDD")&lt;VLOOKUP(R3097,SpeciesValidation!D:W,19,FALSE))),"Date outside expected range for this species",""),"")),"",IF(LEFT(J3097,1)="A",IF(IF(VLOOKUP(R3097,SpeciesValidation!D:W,20,FALSE)=FALSE,OR(TEXT(A3097,"MMDD")&lt;VLOOKUP(R3097,SpeciesValidation!D:W,18,FALSE),TEXT(A3097,"MMDD")&gt;VLOOKUP(R3097,SpeciesValidation!D:W,19,FALSE)),IF(TEXT(A3097,"MMDD")&lt;"0701",TEXT(A3097,"MMDD")&gt;VLOOKUP(R3097,SpeciesValidation!D:W,18,FALSE),TEXT(A3097,"MMDD")&lt;VLOOKUP(R3097,SpeciesValidation!D:W,19,FALSE))),"Date outside expected range for this species",""),"")))</f>
        <v/>
      </c>
      <c r="M3097" s="127" t="str">
        <f>IF(LEN(E3097&amp;"")&gt;0,IF(ISERROR(VLOOKUP(R3097,SpeciesValidation!D:I,6,FALSE)),"",VLOOKUP(R3097,SpeciesValidation!D:I,6,FALSE)),"")</f>
        <v/>
      </c>
      <c r="Q3097" s="36" t="str">
        <f>IF(LEN(E3097&amp;"")&gt;0,IF(ISERROR(VLOOKUP(E3097,SpeciesValidation!B:G,2,FALSE)=TRUE),"",VLOOKUP(E3097,SpeciesValidation!B:G,2,FALSE)),"")</f>
        <v/>
      </c>
      <c r="R3097" s="36" t="str">
        <f>IF(LEN(E3097&amp;"")&gt;0,IF(ISERROR(VLOOKUP(E3097,SpeciesLookup!B:G,4,FALSE)=TRUE),"",VLOOKUP(E3097,SpeciesLookup!B:G,4,FALSE)),"")</f>
        <v/>
      </c>
    </row>
    <row r="3098" spans="1:18" ht="13.2" x14ac:dyDescent="0.25">
      <c r="A3098" s="72"/>
      <c r="D3098" s="11"/>
      <c r="G3098" s="128" t="str">
        <f>IF(LEN(E3098&amp;"")&gt;0,IF(ISERROR(VLOOKUP(E3098,SpeciesLookup!B:G,6,FALSE)=TRUE),"",VLOOKUP(E3098,SpeciesLookup!B:G,6,FALSE)),"")</f>
        <v/>
      </c>
      <c r="H3098" s="128" t="str">
        <f>IF(LEN(E3098&amp;"")&gt;0,IF(ISERROR(VLOOKUP(E3098,SpeciesLookup!B:G,5,FALSE)=TRUE),"",VLOOKUP(E3098,SpeciesLookup!B:G,5,FALSE)),"")</f>
        <v/>
      </c>
      <c r="I3098" s="11"/>
      <c r="J3098" s="73"/>
      <c r="K3098" s="11"/>
      <c r="L3098" s="127" t="str">
        <f>TRIM(IF(ISERROR(VLOOKUP(R3098,SpeciesValidation!D:T,IF(ISNA(VLOOKUP(J3098,Validation!B$2:C$15,2,FALSE)),FALSE,VLOOKUP(J3098,Validation!B$2:C$15,2,FALSE)))),IF(LEN(E3098&amp;"")&gt;0,"",""),VLOOKUP(R3098,SpeciesValidation!D:T,VLOOKUP(J3098,Validation!B$2:C$15,2,FALSE),FALSE)) &amp; " " &amp; IF(ISERROR(IF(LEFT(J3098,1)="A",IF(IF(VLOOKUP(R3098,SpeciesValidation!D:W,20,FALSE)=FALSE,OR(TEXT(A3098,"MMDD")&lt;VLOOKUP(R3098,SpeciesValidation!D:W,18,FALSE),TEXT(A3098,"MMDD")&gt;VLOOKUP(R3098,SpeciesValidation!D:W,19,FALSE)),IF(TEXT(A3098,"MMDD")&lt;"0701",TEXT(A3098,"MMDD")&gt;VLOOKUP(R3098,SpeciesValidation!D:W,18,FALSE),TEXT(A3098,"MMDD")&lt;VLOOKUP(R3098,SpeciesValidation!D:W,19,FALSE))),"Date outside expected range for this species",""),"")),"",IF(LEFT(J3098,1)="A",IF(IF(VLOOKUP(R3098,SpeciesValidation!D:W,20,FALSE)=FALSE,OR(TEXT(A3098,"MMDD")&lt;VLOOKUP(R3098,SpeciesValidation!D:W,18,FALSE),TEXT(A3098,"MMDD")&gt;VLOOKUP(R3098,SpeciesValidation!D:W,19,FALSE)),IF(TEXT(A3098,"MMDD")&lt;"0701",TEXT(A3098,"MMDD")&gt;VLOOKUP(R3098,SpeciesValidation!D:W,18,FALSE),TEXT(A3098,"MMDD")&lt;VLOOKUP(R3098,SpeciesValidation!D:W,19,FALSE))),"Date outside expected range for this species",""),"")))</f>
        <v/>
      </c>
      <c r="M3098" s="127" t="str">
        <f>IF(LEN(E3098&amp;"")&gt;0,IF(ISERROR(VLOOKUP(R3098,SpeciesValidation!D:I,6,FALSE)),"",VLOOKUP(R3098,SpeciesValidation!D:I,6,FALSE)),"")</f>
        <v/>
      </c>
      <c r="Q3098" s="36" t="str">
        <f>IF(LEN(E3098&amp;"")&gt;0,IF(ISERROR(VLOOKUP(E3098,SpeciesValidation!B:G,2,FALSE)=TRUE),"",VLOOKUP(E3098,SpeciesValidation!B:G,2,FALSE)),"")</f>
        <v/>
      </c>
      <c r="R3098" s="36" t="str">
        <f>IF(LEN(E3098&amp;"")&gt;0,IF(ISERROR(VLOOKUP(E3098,SpeciesLookup!B:G,4,FALSE)=TRUE),"",VLOOKUP(E3098,SpeciesLookup!B:G,4,FALSE)),"")</f>
        <v/>
      </c>
    </row>
    <row r="3099" spans="1:18" ht="13.2" x14ac:dyDescent="0.25">
      <c r="A3099" s="72"/>
      <c r="D3099" s="11"/>
      <c r="G3099" s="128" t="str">
        <f>IF(LEN(E3099&amp;"")&gt;0,IF(ISERROR(VLOOKUP(E3099,SpeciesLookup!B:G,6,FALSE)=TRUE),"",VLOOKUP(E3099,SpeciesLookup!B:G,6,FALSE)),"")</f>
        <v/>
      </c>
      <c r="H3099" s="128" t="str">
        <f>IF(LEN(E3099&amp;"")&gt;0,IF(ISERROR(VLOOKUP(E3099,SpeciesLookup!B:G,5,FALSE)=TRUE),"",VLOOKUP(E3099,SpeciesLookup!B:G,5,FALSE)),"")</f>
        <v/>
      </c>
      <c r="I3099" s="11"/>
      <c r="J3099" s="73"/>
      <c r="K3099" s="11"/>
      <c r="L3099" s="127" t="str">
        <f>TRIM(IF(ISERROR(VLOOKUP(R3099,SpeciesValidation!D:T,IF(ISNA(VLOOKUP(J3099,Validation!B$2:C$15,2,FALSE)),FALSE,VLOOKUP(J3099,Validation!B$2:C$15,2,FALSE)))),IF(LEN(E3099&amp;"")&gt;0,"",""),VLOOKUP(R3099,SpeciesValidation!D:T,VLOOKUP(J3099,Validation!B$2:C$15,2,FALSE),FALSE)) &amp; " " &amp; IF(ISERROR(IF(LEFT(J3099,1)="A",IF(IF(VLOOKUP(R3099,SpeciesValidation!D:W,20,FALSE)=FALSE,OR(TEXT(A3099,"MMDD")&lt;VLOOKUP(R3099,SpeciesValidation!D:W,18,FALSE),TEXT(A3099,"MMDD")&gt;VLOOKUP(R3099,SpeciesValidation!D:W,19,FALSE)),IF(TEXT(A3099,"MMDD")&lt;"0701",TEXT(A3099,"MMDD")&gt;VLOOKUP(R3099,SpeciesValidation!D:W,18,FALSE),TEXT(A3099,"MMDD")&lt;VLOOKUP(R3099,SpeciesValidation!D:W,19,FALSE))),"Date outside expected range for this species",""),"")),"",IF(LEFT(J3099,1)="A",IF(IF(VLOOKUP(R3099,SpeciesValidation!D:W,20,FALSE)=FALSE,OR(TEXT(A3099,"MMDD")&lt;VLOOKUP(R3099,SpeciesValidation!D:W,18,FALSE),TEXT(A3099,"MMDD")&gt;VLOOKUP(R3099,SpeciesValidation!D:W,19,FALSE)),IF(TEXT(A3099,"MMDD")&lt;"0701",TEXT(A3099,"MMDD")&gt;VLOOKUP(R3099,SpeciesValidation!D:W,18,FALSE),TEXT(A3099,"MMDD")&lt;VLOOKUP(R3099,SpeciesValidation!D:W,19,FALSE))),"Date outside expected range for this species",""),"")))</f>
        <v/>
      </c>
      <c r="M3099" s="127" t="str">
        <f>IF(LEN(E3099&amp;"")&gt;0,IF(ISERROR(VLOOKUP(R3099,SpeciesValidation!D:I,6,FALSE)),"",VLOOKUP(R3099,SpeciesValidation!D:I,6,FALSE)),"")</f>
        <v/>
      </c>
      <c r="Q3099" s="36" t="str">
        <f>IF(LEN(E3099&amp;"")&gt;0,IF(ISERROR(VLOOKUP(E3099,SpeciesValidation!B:G,2,FALSE)=TRUE),"",VLOOKUP(E3099,SpeciesValidation!B:G,2,FALSE)),"")</f>
        <v/>
      </c>
      <c r="R3099" s="36" t="str">
        <f>IF(LEN(E3099&amp;"")&gt;0,IF(ISERROR(VLOOKUP(E3099,SpeciesLookup!B:G,4,FALSE)=TRUE),"",VLOOKUP(E3099,SpeciesLookup!B:G,4,FALSE)),"")</f>
        <v/>
      </c>
    </row>
    <row r="3100" spans="1:18" ht="13.2" x14ac:dyDescent="0.25">
      <c r="A3100" s="72"/>
      <c r="D3100" s="11"/>
      <c r="G3100" s="128" t="str">
        <f>IF(LEN(E3100&amp;"")&gt;0,IF(ISERROR(VLOOKUP(E3100,SpeciesLookup!B:G,6,FALSE)=TRUE),"",VLOOKUP(E3100,SpeciesLookup!B:G,6,FALSE)),"")</f>
        <v/>
      </c>
      <c r="H3100" s="128" t="str">
        <f>IF(LEN(E3100&amp;"")&gt;0,IF(ISERROR(VLOOKUP(E3100,SpeciesLookup!B:G,5,FALSE)=TRUE),"",VLOOKUP(E3100,SpeciesLookup!B:G,5,FALSE)),"")</f>
        <v/>
      </c>
      <c r="I3100" s="11"/>
      <c r="J3100" s="73"/>
      <c r="K3100" s="11"/>
      <c r="L3100" s="127" t="str">
        <f>TRIM(IF(ISERROR(VLOOKUP(R3100,SpeciesValidation!D:T,IF(ISNA(VLOOKUP(J3100,Validation!B$2:C$15,2,FALSE)),FALSE,VLOOKUP(J3100,Validation!B$2:C$15,2,FALSE)))),IF(LEN(E3100&amp;"")&gt;0,"",""),VLOOKUP(R3100,SpeciesValidation!D:T,VLOOKUP(J3100,Validation!B$2:C$15,2,FALSE),FALSE)) &amp; " " &amp; IF(ISERROR(IF(LEFT(J3100,1)="A",IF(IF(VLOOKUP(R3100,SpeciesValidation!D:W,20,FALSE)=FALSE,OR(TEXT(A3100,"MMDD")&lt;VLOOKUP(R3100,SpeciesValidation!D:W,18,FALSE),TEXT(A3100,"MMDD")&gt;VLOOKUP(R3100,SpeciesValidation!D:W,19,FALSE)),IF(TEXT(A3100,"MMDD")&lt;"0701",TEXT(A3100,"MMDD")&gt;VLOOKUP(R3100,SpeciesValidation!D:W,18,FALSE),TEXT(A3100,"MMDD")&lt;VLOOKUP(R3100,SpeciesValidation!D:W,19,FALSE))),"Date outside expected range for this species",""),"")),"",IF(LEFT(J3100,1)="A",IF(IF(VLOOKUP(R3100,SpeciesValidation!D:W,20,FALSE)=FALSE,OR(TEXT(A3100,"MMDD")&lt;VLOOKUP(R3100,SpeciesValidation!D:W,18,FALSE),TEXT(A3100,"MMDD")&gt;VLOOKUP(R3100,SpeciesValidation!D:W,19,FALSE)),IF(TEXT(A3100,"MMDD")&lt;"0701",TEXT(A3100,"MMDD")&gt;VLOOKUP(R3100,SpeciesValidation!D:W,18,FALSE),TEXT(A3100,"MMDD")&lt;VLOOKUP(R3100,SpeciesValidation!D:W,19,FALSE))),"Date outside expected range for this species",""),"")))</f>
        <v/>
      </c>
      <c r="M3100" s="127" t="str">
        <f>IF(LEN(E3100&amp;"")&gt;0,IF(ISERROR(VLOOKUP(R3100,SpeciesValidation!D:I,6,FALSE)),"",VLOOKUP(R3100,SpeciesValidation!D:I,6,FALSE)),"")</f>
        <v/>
      </c>
      <c r="Q3100" s="36" t="str">
        <f>IF(LEN(E3100&amp;"")&gt;0,IF(ISERROR(VLOOKUP(E3100,SpeciesValidation!B:G,2,FALSE)=TRUE),"",VLOOKUP(E3100,SpeciesValidation!B:G,2,FALSE)),"")</f>
        <v/>
      </c>
      <c r="R3100" s="36" t="str">
        <f>IF(LEN(E3100&amp;"")&gt;0,IF(ISERROR(VLOOKUP(E3100,SpeciesLookup!B:G,4,FALSE)=TRUE),"",VLOOKUP(E3100,SpeciesLookup!B:G,4,FALSE)),"")</f>
        <v/>
      </c>
    </row>
    <row r="3101" spans="1:18" ht="13.2" x14ac:dyDescent="0.25">
      <c r="A3101" s="72"/>
      <c r="D3101" s="11"/>
      <c r="G3101" s="128" t="str">
        <f>IF(LEN(E3101&amp;"")&gt;0,IF(ISERROR(VLOOKUP(E3101,SpeciesLookup!B:G,6,FALSE)=TRUE),"",VLOOKUP(E3101,SpeciesLookup!B:G,6,FALSE)),"")</f>
        <v/>
      </c>
      <c r="H3101" s="128" t="str">
        <f>IF(LEN(E3101&amp;"")&gt;0,IF(ISERROR(VLOOKUP(E3101,SpeciesLookup!B:G,5,FALSE)=TRUE),"",VLOOKUP(E3101,SpeciesLookup!B:G,5,FALSE)),"")</f>
        <v/>
      </c>
      <c r="I3101" s="11"/>
      <c r="J3101" s="73"/>
      <c r="K3101" s="11"/>
      <c r="L3101" s="127" t="str">
        <f>TRIM(IF(ISERROR(VLOOKUP(R3101,SpeciesValidation!D:T,IF(ISNA(VLOOKUP(J3101,Validation!B$2:C$15,2,FALSE)),FALSE,VLOOKUP(J3101,Validation!B$2:C$15,2,FALSE)))),IF(LEN(E3101&amp;"")&gt;0,"",""),VLOOKUP(R3101,SpeciesValidation!D:T,VLOOKUP(J3101,Validation!B$2:C$15,2,FALSE),FALSE)) &amp; " " &amp; IF(ISERROR(IF(LEFT(J3101,1)="A",IF(IF(VLOOKUP(R3101,SpeciesValidation!D:W,20,FALSE)=FALSE,OR(TEXT(A3101,"MMDD")&lt;VLOOKUP(R3101,SpeciesValidation!D:W,18,FALSE),TEXT(A3101,"MMDD")&gt;VLOOKUP(R3101,SpeciesValidation!D:W,19,FALSE)),IF(TEXT(A3101,"MMDD")&lt;"0701",TEXT(A3101,"MMDD")&gt;VLOOKUP(R3101,SpeciesValidation!D:W,18,FALSE),TEXT(A3101,"MMDD")&lt;VLOOKUP(R3101,SpeciesValidation!D:W,19,FALSE))),"Date outside expected range for this species",""),"")),"",IF(LEFT(J3101,1)="A",IF(IF(VLOOKUP(R3101,SpeciesValidation!D:W,20,FALSE)=FALSE,OR(TEXT(A3101,"MMDD")&lt;VLOOKUP(R3101,SpeciesValidation!D:W,18,FALSE),TEXT(A3101,"MMDD")&gt;VLOOKUP(R3101,SpeciesValidation!D:W,19,FALSE)),IF(TEXT(A3101,"MMDD")&lt;"0701",TEXT(A3101,"MMDD")&gt;VLOOKUP(R3101,SpeciesValidation!D:W,18,FALSE),TEXT(A3101,"MMDD")&lt;VLOOKUP(R3101,SpeciesValidation!D:W,19,FALSE))),"Date outside expected range for this species",""),"")))</f>
        <v/>
      </c>
      <c r="M3101" s="127" t="str">
        <f>IF(LEN(E3101&amp;"")&gt;0,IF(ISERROR(VLOOKUP(R3101,SpeciesValidation!D:I,6,FALSE)),"",VLOOKUP(R3101,SpeciesValidation!D:I,6,FALSE)),"")</f>
        <v/>
      </c>
      <c r="Q3101" s="36" t="str">
        <f>IF(LEN(E3101&amp;"")&gt;0,IF(ISERROR(VLOOKUP(E3101,SpeciesValidation!B:G,2,FALSE)=TRUE),"",VLOOKUP(E3101,SpeciesValidation!B:G,2,FALSE)),"")</f>
        <v/>
      </c>
      <c r="R3101" s="36" t="str">
        <f>IF(LEN(E3101&amp;"")&gt;0,IF(ISERROR(VLOOKUP(E3101,SpeciesLookup!B:G,4,FALSE)=TRUE),"",VLOOKUP(E3101,SpeciesLookup!B:G,4,FALSE)),"")</f>
        <v/>
      </c>
    </row>
    <row r="3102" spans="1:18" ht="13.2" x14ac:dyDescent="0.25">
      <c r="A3102" s="72"/>
      <c r="D3102" s="11"/>
      <c r="G3102" s="128" t="str">
        <f>IF(LEN(E3102&amp;"")&gt;0,IF(ISERROR(VLOOKUP(E3102,SpeciesLookup!B:G,6,FALSE)=TRUE),"",VLOOKUP(E3102,SpeciesLookup!B:G,6,FALSE)),"")</f>
        <v/>
      </c>
      <c r="H3102" s="128" t="str">
        <f>IF(LEN(E3102&amp;"")&gt;0,IF(ISERROR(VLOOKUP(E3102,SpeciesLookup!B:G,5,FALSE)=TRUE),"",VLOOKUP(E3102,SpeciesLookup!B:G,5,FALSE)),"")</f>
        <v/>
      </c>
      <c r="I3102" s="11"/>
      <c r="J3102" s="73"/>
      <c r="K3102" s="11"/>
      <c r="L3102" s="127" t="str">
        <f>TRIM(IF(ISERROR(VLOOKUP(R3102,SpeciesValidation!D:T,IF(ISNA(VLOOKUP(J3102,Validation!B$2:C$15,2,FALSE)),FALSE,VLOOKUP(J3102,Validation!B$2:C$15,2,FALSE)))),IF(LEN(E3102&amp;"")&gt;0,"",""),VLOOKUP(R3102,SpeciesValidation!D:T,VLOOKUP(J3102,Validation!B$2:C$15,2,FALSE),FALSE)) &amp; " " &amp; IF(ISERROR(IF(LEFT(J3102,1)="A",IF(IF(VLOOKUP(R3102,SpeciesValidation!D:W,20,FALSE)=FALSE,OR(TEXT(A3102,"MMDD")&lt;VLOOKUP(R3102,SpeciesValidation!D:W,18,FALSE),TEXT(A3102,"MMDD")&gt;VLOOKUP(R3102,SpeciesValidation!D:W,19,FALSE)),IF(TEXT(A3102,"MMDD")&lt;"0701",TEXT(A3102,"MMDD")&gt;VLOOKUP(R3102,SpeciesValidation!D:W,18,FALSE),TEXT(A3102,"MMDD")&lt;VLOOKUP(R3102,SpeciesValidation!D:W,19,FALSE))),"Date outside expected range for this species",""),"")),"",IF(LEFT(J3102,1)="A",IF(IF(VLOOKUP(R3102,SpeciesValidation!D:W,20,FALSE)=FALSE,OR(TEXT(A3102,"MMDD")&lt;VLOOKUP(R3102,SpeciesValidation!D:W,18,FALSE),TEXT(A3102,"MMDD")&gt;VLOOKUP(R3102,SpeciesValidation!D:W,19,FALSE)),IF(TEXT(A3102,"MMDD")&lt;"0701",TEXT(A3102,"MMDD")&gt;VLOOKUP(R3102,SpeciesValidation!D:W,18,FALSE),TEXT(A3102,"MMDD")&lt;VLOOKUP(R3102,SpeciesValidation!D:W,19,FALSE))),"Date outside expected range for this species",""),"")))</f>
        <v/>
      </c>
      <c r="M3102" s="127" t="str">
        <f>IF(LEN(E3102&amp;"")&gt;0,IF(ISERROR(VLOOKUP(R3102,SpeciesValidation!D:I,6,FALSE)),"",VLOOKUP(R3102,SpeciesValidation!D:I,6,FALSE)),"")</f>
        <v/>
      </c>
      <c r="Q3102" s="36" t="str">
        <f>IF(LEN(E3102&amp;"")&gt;0,IF(ISERROR(VLOOKUP(E3102,SpeciesValidation!B:G,2,FALSE)=TRUE),"",VLOOKUP(E3102,SpeciesValidation!B:G,2,FALSE)),"")</f>
        <v/>
      </c>
      <c r="R3102" s="36" t="str">
        <f>IF(LEN(E3102&amp;"")&gt;0,IF(ISERROR(VLOOKUP(E3102,SpeciesLookup!B:G,4,FALSE)=TRUE),"",VLOOKUP(E3102,SpeciesLookup!B:G,4,FALSE)),"")</f>
        <v/>
      </c>
    </row>
    <row r="3103" spans="1:18" ht="13.2" x14ac:dyDescent="0.25">
      <c r="A3103" s="72"/>
      <c r="D3103" s="11"/>
      <c r="G3103" s="128" t="str">
        <f>IF(LEN(E3103&amp;"")&gt;0,IF(ISERROR(VLOOKUP(E3103,SpeciesLookup!B:G,6,FALSE)=TRUE),"",VLOOKUP(E3103,SpeciesLookup!B:G,6,FALSE)),"")</f>
        <v/>
      </c>
      <c r="H3103" s="128" t="str">
        <f>IF(LEN(E3103&amp;"")&gt;0,IF(ISERROR(VLOOKUP(E3103,SpeciesLookup!B:G,5,FALSE)=TRUE),"",VLOOKUP(E3103,SpeciesLookup!B:G,5,FALSE)),"")</f>
        <v/>
      </c>
      <c r="I3103" s="11"/>
      <c r="J3103" s="73"/>
      <c r="K3103" s="11"/>
      <c r="L3103" s="127" t="str">
        <f>TRIM(IF(ISERROR(VLOOKUP(R3103,SpeciesValidation!D:T,IF(ISNA(VLOOKUP(J3103,Validation!B$2:C$15,2,FALSE)),FALSE,VLOOKUP(J3103,Validation!B$2:C$15,2,FALSE)))),IF(LEN(E3103&amp;"")&gt;0,"",""),VLOOKUP(R3103,SpeciesValidation!D:T,VLOOKUP(J3103,Validation!B$2:C$15,2,FALSE),FALSE)) &amp; " " &amp; IF(ISERROR(IF(LEFT(J3103,1)="A",IF(IF(VLOOKUP(R3103,SpeciesValidation!D:W,20,FALSE)=FALSE,OR(TEXT(A3103,"MMDD")&lt;VLOOKUP(R3103,SpeciesValidation!D:W,18,FALSE),TEXT(A3103,"MMDD")&gt;VLOOKUP(R3103,SpeciesValidation!D:W,19,FALSE)),IF(TEXT(A3103,"MMDD")&lt;"0701",TEXT(A3103,"MMDD")&gt;VLOOKUP(R3103,SpeciesValidation!D:W,18,FALSE),TEXT(A3103,"MMDD")&lt;VLOOKUP(R3103,SpeciesValidation!D:W,19,FALSE))),"Date outside expected range for this species",""),"")),"",IF(LEFT(J3103,1)="A",IF(IF(VLOOKUP(R3103,SpeciesValidation!D:W,20,FALSE)=FALSE,OR(TEXT(A3103,"MMDD")&lt;VLOOKUP(R3103,SpeciesValidation!D:W,18,FALSE),TEXT(A3103,"MMDD")&gt;VLOOKUP(R3103,SpeciesValidation!D:W,19,FALSE)),IF(TEXT(A3103,"MMDD")&lt;"0701",TEXT(A3103,"MMDD")&gt;VLOOKUP(R3103,SpeciesValidation!D:W,18,FALSE),TEXT(A3103,"MMDD")&lt;VLOOKUP(R3103,SpeciesValidation!D:W,19,FALSE))),"Date outside expected range for this species",""),"")))</f>
        <v/>
      </c>
      <c r="M3103" s="127" t="str">
        <f>IF(LEN(E3103&amp;"")&gt;0,IF(ISERROR(VLOOKUP(R3103,SpeciesValidation!D:I,6,FALSE)),"",VLOOKUP(R3103,SpeciesValidation!D:I,6,FALSE)),"")</f>
        <v/>
      </c>
      <c r="Q3103" s="36" t="str">
        <f>IF(LEN(E3103&amp;"")&gt;0,IF(ISERROR(VLOOKUP(E3103,SpeciesValidation!B:G,2,FALSE)=TRUE),"",VLOOKUP(E3103,SpeciesValidation!B:G,2,FALSE)),"")</f>
        <v/>
      </c>
      <c r="R3103" s="36" t="str">
        <f>IF(LEN(E3103&amp;"")&gt;0,IF(ISERROR(VLOOKUP(E3103,SpeciesLookup!B:G,4,FALSE)=TRUE),"",VLOOKUP(E3103,SpeciesLookup!B:G,4,FALSE)),"")</f>
        <v/>
      </c>
    </row>
    <row r="3104" spans="1:18" ht="13.2" x14ac:dyDescent="0.25">
      <c r="A3104" s="72"/>
      <c r="D3104" s="11"/>
      <c r="G3104" s="128" t="str">
        <f>IF(LEN(E3104&amp;"")&gt;0,IF(ISERROR(VLOOKUP(E3104,SpeciesLookup!B:G,6,FALSE)=TRUE),"",VLOOKUP(E3104,SpeciesLookup!B:G,6,FALSE)),"")</f>
        <v/>
      </c>
      <c r="H3104" s="128" t="str">
        <f>IF(LEN(E3104&amp;"")&gt;0,IF(ISERROR(VLOOKUP(E3104,SpeciesLookup!B:G,5,FALSE)=TRUE),"",VLOOKUP(E3104,SpeciesLookup!B:G,5,FALSE)),"")</f>
        <v/>
      </c>
      <c r="I3104" s="11"/>
      <c r="J3104" s="73"/>
      <c r="K3104" s="11"/>
      <c r="L3104" s="127" t="str">
        <f>TRIM(IF(ISERROR(VLOOKUP(R3104,SpeciesValidation!D:T,IF(ISNA(VLOOKUP(J3104,Validation!B$2:C$15,2,FALSE)),FALSE,VLOOKUP(J3104,Validation!B$2:C$15,2,FALSE)))),IF(LEN(E3104&amp;"")&gt;0,"",""),VLOOKUP(R3104,SpeciesValidation!D:T,VLOOKUP(J3104,Validation!B$2:C$15,2,FALSE),FALSE)) &amp; " " &amp; IF(ISERROR(IF(LEFT(J3104,1)="A",IF(IF(VLOOKUP(R3104,SpeciesValidation!D:W,20,FALSE)=FALSE,OR(TEXT(A3104,"MMDD")&lt;VLOOKUP(R3104,SpeciesValidation!D:W,18,FALSE),TEXT(A3104,"MMDD")&gt;VLOOKUP(R3104,SpeciesValidation!D:W,19,FALSE)),IF(TEXT(A3104,"MMDD")&lt;"0701",TEXT(A3104,"MMDD")&gt;VLOOKUP(R3104,SpeciesValidation!D:W,18,FALSE),TEXT(A3104,"MMDD")&lt;VLOOKUP(R3104,SpeciesValidation!D:W,19,FALSE))),"Date outside expected range for this species",""),"")),"",IF(LEFT(J3104,1)="A",IF(IF(VLOOKUP(R3104,SpeciesValidation!D:W,20,FALSE)=FALSE,OR(TEXT(A3104,"MMDD")&lt;VLOOKUP(R3104,SpeciesValidation!D:W,18,FALSE),TEXT(A3104,"MMDD")&gt;VLOOKUP(R3104,SpeciesValidation!D:W,19,FALSE)),IF(TEXT(A3104,"MMDD")&lt;"0701",TEXT(A3104,"MMDD")&gt;VLOOKUP(R3104,SpeciesValidation!D:W,18,FALSE),TEXT(A3104,"MMDD")&lt;VLOOKUP(R3104,SpeciesValidation!D:W,19,FALSE))),"Date outside expected range for this species",""),"")))</f>
        <v/>
      </c>
      <c r="M3104" s="127" t="str">
        <f>IF(LEN(E3104&amp;"")&gt;0,IF(ISERROR(VLOOKUP(R3104,SpeciesValidation!D:I,6,FALSE)),"",VLOOKUP(R3104,SpeciesValidation!D:I,6,FALSE)),"")</f>
        <v/>
      </c>
      <c r="Q3104" s="36" t="str">
        <f>IF(LEN(E3104&amp;"")&gt;0,IF(ISERROR(VLOOKUP(E3104,SpeciesValidation!B:G,2,FALSE)=TRUE),"",VLOOKUP(E3104,SpeciesValidation!B:G,2,FALSE)),"")</f>
        <v/>
      </c>
      <c r="R3104" s="36" t="str">
        <f>IF(LEN(E3104&amp;"")&gt;0,IF(ISERROR(VLOOKUP(E3104,SpeciesLookup!B:G,4,FALSE)=TRUE),"",VLOOKUP(E3104,SpeciesLookup!B:G,4,FALSE)),"")</f>
        <v/>
      </c>
    </row>
    <row r="3105" spans="1:18" ht="13.2" x14ac:dyDescent="0.25">
      <c r="A3105" s="72"/>
      <c r="D3105" s="11"/>
      <c r="G3105" s="128" t="str">
        <f>IF(LEN(E3105&amp;"")&gt;0,IF(ISERROR(VLOOKUP(E3105,SpeciesLookup!B:G,6,FALSE)=TRUE),"",VLOOKUP(E3105,SpeciesLookup!B:G,6,FALSE)),"")</f>
        <v/>
      </c>
      <c r="H3105" s="128" t="str">
        <f>IF(LEN(E3105&amp;"")&gt;0,IF(ISERROR(VLOOKUP(E3105,SpeciesLookup!B:G,5,FALSE)=TRUE),"",VLOOKUP(E3105,SpeciesLookup!B:G,5,FALSE)),"")</f>
        <v/>
      </c>
      <c r="I3105" s="11"/>
      <c r="J3105" s="73"/>
      <c r="K3105" s="11"/>
      <c r="L3105" s="127" t="str">
        <f>TRIM(IF(ISERROR(VLOOKUP(R3105,SpeciesValidation!D:T,IF(ISNA(VLOOKUP(J3105,Validation!B$2:C$15,2,FALSE)),FALSE,VLOOKUP(J3105,Validation!B$2:C$15,2,FALSE)))),IF(LEN(E3105&amp;"")&gt;0,"",""),VLOOKUP(R3105,SpeciesValidation!D:T,VLOOKUP(J3105,Validation!B$2:C$15,2,FALSE),FALSE)) &amp; " " &amp; IF(ISERROR(IF(LEFT(J3105,1)="A",IF(IF(VLOOKUP(R3105,SpeciesValidation!D:W,20,FALSE)=FALSE,OR(TEXT(A3105,"MMDD")&lt;VLOOKUP(R3105,SpeciesValidation!D:W,18,FALSE),TEXT(A3105,"MMDD")&gt;VLOOKUP(R3105,SpeciesValidation!D:W,19,FALSE)),IF(TEXT(A3105,"MMDD")&lt;"0701",TEXT(A3105,"MMDD")&gt;VLOOKUP(R3105,SpeciesValidation!D:W,18,FALSE),TEXT(A3105,"MMDD")&lt;VLOOKUP(R3105,SpeciesValidation!D:W,19,FALSE))),"Date outside expected range for this species",""),"")),"",IF(LEFT(J3105,1)="A",IF(IF(VLOOKUP(R3105,SpeciesValidation!D:W,20,FALSE)=FALSE,OR(TEXT(A3105,"MMDD")&lt;VLOOKUP(R3105,SpeciesValidation!D:W,18,FALSE),TEXT(A3105,"MMDD")&gt;VLOOKUP(R3105,SpeciesValidation!D:W,19,FALSE)),IF(TEXT(A3105,"MMDD")&lt;"0701",TEXT(A3105,"MMDD")&gt;VLOOKUP(R3105,SpeciesValidation!D:W,18,FALSE),TEXT(A3105,"MMDD")&lt;VLOOKUP(R3105,SpeciesValidation!D:W,19,FALSE))),"Date outside expected range for this species",""),"")))</f>
        <v/>
      </c>
      <c r="M3105" s="127" t="str">
        <f>IF(LEN(E3105&amp;"")&gt;0,IF(ISERROR(VLOOKUP(R3105,SpeciesValidation!D:I,6,FALSE)),"",VLOOKUP(R3105,SpeciesValidation!D:I,6,FALSE)),"")</f>
        <v/>
      </c>
      <c r="Q3105" s="36" t="str">
        <f>IF(LEN(E3105&amp;"")&gt;0,IF(ISERROR(VLOOKUP(E3105,SpeciesValidation!B:G,2,FALSE)=TRUE),"",VLOOKUP(E3105,SpeciesValidation!B:G,2,FALSE)),"")</f>
        <v/>
      </c>
      <c r="R3105" s="36" t="str">
        <f>IF(LEN(E3105&amp;"")&gt;0,IF(ISERROR(VLOOKUP(E3105,SpeciesLookup!B:G,4,FALSE)=TRUE),"",VLOOKUP(E3105,SpeciesLookup!B:G,4,FALSE)),"")</f>
        <v/>
      </c>
    </row>
    <row r="3106" spans="1:18" ht="13.2" x14ac:dyDescent="0.25">
      <c r="A3106" s="72"/>
      <c r="D3106" s="11"/>
      <c r="G3106" s="128" t="str">
        <f>IF(LEN(E3106&amp;"")&gt;0,IF(ISERROR(VLOOKUP(E3106,SpeciesLookup!B:G,6,FALSE)=TRUE),"",VLOOKUP(E3106,SpeciesLookup!B:G,6,FALSE)),"")</f>
        <v/>
      </c>
      <c r="H3106" s="128" t="str">
        <f>IF(LEN(E3106&amp;"")&gt;0,IF(ISERROR(VLOOKUP(E3106,SpeciesLookup!B:G,5,FALSE)=TRUE),"",VLOOKUP(E3106,SpeciesLookup!B:G,5,FALSE)),"")</f>
        <v/>
      </c>
      <c r="I3106" s="11"/>
      <c r="J3106" s="73"/>
      <c r="K3106" s="11"/>
      <c r="L3106" s="127" t="str">
        <f>TRIM(IF(ISERROR(VLOOKUP(R3106,SpeciesValidation!D:T,IF(ISNA(VLOOKUP(J3106,Validation!B$2:C$15,2,FALSE)),FALSE,VLOOKUP(J3106,Validation!B$2:C$15,2,FALSE)))),IF(LEN(E3106&amp;"")&gt;0,"",""),VLOOKUP(R3106,SpeciesValidation!D:T,VLOOKUP(J3106,Validation!B$2:C$15,2,FALSE),FALSE)) &amp; " " &amp; IF(ISERROR(IF(LEFT(J3106,1)="A",IF(IF(VLOOKUP(R3106,SpeciesValidation!D:W,20,FALSE)=FALSE,OR(TEXT(A3106,"MMDD")&lt;VLOOKUP(R3106,SpeciesValidation!D:W,18,FALSE),TEXT(A3106,"MMDD")&gt;VLOOKUP(R3106,SpeciesValidation!D:W,19,FALSE)),IF(TEXT(A3106,"MMDD")&lt;"0701",TEXT(A3106,"MMDD")&gt;VLOOKUP(R3106,SpeciesValidation!D:W,18,FALSE),TEXT(A3106,"MMDD")&lt;VLOOKUP(R3106,SpeciesValidation!D:W,19,FALSE))),"Date outside expected range for this species",""),"")),"",IF(LEFT(J3106,1)="A",IF(IF(VLOOKUP(R3106,SpeciesValidation!D:W,20,FALSE)=FALSE,OR(TEXT(A3106,"MMDD")&lt;VLOOKUP(R3106,SpeciesValidation!D:W,18,FALSE),TEXT(A3106,"MMDD")&gt;VLOOKUP(R3106,SpeciesValidation!D:W,19,FALSE)),IF(TEXT(A3106,"MMDD")&lt;"0701",TEXT(A3106,"MMDD")&gt;VLOOKUP(R3106,SpeciesValidation!D:W,18,FALSE),TEXT(A3106,"MMDD")&lt;VLOOKUP(R3106,SpeciesValidation!D:W,19,FALSE))),"Date outside expected range for this species",""),"")))</f>
        <v/>
      </c>
      <c r="M3106" s="127" t="str">
        <f>IF(LEN(E3106&amp;"")&gt;0,IF(ISERROR(VLOOKUP(R3106,SpeciesValidation!D:I,6,FALSE)),"",VLOOKUP(R3106,SpeciesValidation!D:I,6,FALSE)),"")</f>
        <v/>
      </c>
      <c r="Q3106" s="36" t="str">
        <f>IF(LEN(E3106&amp;"")&gt;0,IF(ISERROR(VLOOKUP(E3106,SpeciesValidation!B:G,2,FALSE)=TRUE),"",VLOOKUP(E3106,SpeciesValidation!B:G,2,FALSE)),"")</f>
        <v/>
      </c>
      <c r="R3106" s="36" t="str">
        <f>IF(LEN(E3106&amp;"")&gt;0,IF(ISERROR(VLOOKUP(E3106,SpeciesLookup!B:G,4,FALSE)=TRUE),"",VLOOKUP(E3106,SpeciesLookup!B:G,4,FALSE)),"")</f>
        <v/>
      </c>
    </row>
    <row r="3107" spans="1:18" ht="13.2" x14ac:dyDescent="0.25">
      <c r="A3107" s="72"/>
      <c r="D3107" s="11"/>
      <c r="G3107" s="128" t="str">
        <f>IF(LEN(E3107&amp;"")&gt;0,IF(ISERROR(VLOOKUP(E3107,SpeciesLookup!B:G,6,FALSE)=TRUE),"",VLOOKUP(E3107,SpeciesLookup!B:G,6,FALSE)),"")</f>
        <v/>
      </c>
      <c r="H3107" s="128" t="str">
        <f>IF(LEN(E3107&amp;"")&gt;0,IF(ISERROR(VLOOKUP(E3107,SpeciesLookup!B:G,5,FALSE)=TRUE),"",VLOOKUP(E3107,SpeciesLookup!B:G,5,FALSE)),"")</f>
        <v/>
      </c>
      <c r="I3107" s="11"/>
      <c r="J3107" s="73"/>
      <c r="K3107" s="11"/>
      <c r="L3107" s="127" t="str">
        <f>TRIM(IF(ISERROR(VLOOKUP(R3107,SpeciesValidation!D:T,IF(ISNA(VLOOKUP(J3107,Validation!B$2:C$15,2,FALSE)),FALSE,VLOOKUP(J3107,Validation!B$2:C$15,2,FALSE)))),IF(LEN(E3107&amp;"")&gt;0,"",""),VLOOKUP(R3107,SpeciesValidation!D:T,VLOOKUP(J3107,Validation!B$2:C$15,2,FALSE),FALSE)) &amp; " " &amp; IF(ISERROR(IF(LEFT(J3107,1)="A",IF(IF(VLOOKUP(R3107,SpeciesValidation!D:W,20,FALSE)=FALSE,OR(TEXT(A3107,"MMDD")&lt;VLOOKUP(R3107,SpeciesValidation!D:W,18,FALSE),TEXT(A3107,"MMDD")&gt;VLOOKUP(R3107,SpeciesValidation!D:W,19,FALSE)),IF(TEXT(A3107,"MMDD")&lt;"0701",TEXT(A3107,"MMDD")&gt;VLOOKUP(R3107,SpeciesValidation!D:W,18,FALSE),TEXT(A3107,"MMDD")&lt;VLOOKUP(R3107,SpeciesValidation!D:W,19,FALSE))),"Date outside expected range for this species",""),"")),"",IF(LEFT(J3107,1)="A",IF(IF(VLOOKUP(R3107,SpeciesValidation!D:W,20,FALSE)=FALSE,OR(TEXT(A3107,"MMDD")&lt;VLOOKUP(R3107,SpeciesValidation!D:W,18,FALSE),TEXT(A3107,"MMDD")&gt;VLOOKUP(R3107,SpeciesValidation!D:W,19,FALSE)),IF(TEXT(A3107,"MMDD")&lt;"0701",TEXT(A3107,"MMDD")&gt;VLOOKUP(R3107,SpeciesValidation!D:W,18,FALSE),TEXT(A3107,"MMDD")&lt;VLOOKUP(R3107,SpeciesValidation!D:W,19,FALSE))),"Date outside expected range for this species",""),"")))</f>
        <v/>
      </c>
      <c r="M3107" s="127" t="str">
        <f>IF(LEN(E3107&amp;"")&gt;0,IF(ISERROR(VLOOKUP(R3107,SpeciesValidation!D:I,6,FALSE)),"",VLOOKUP(R3107,SpeciesValidation!D:I,6,FALSE)),"")</f>
        <v/>
      </c>
      <c r="Q3107" s="36" t="str">
        <f>IF(LEN(E3107&amp;"")&gt;0,IF(ISERROR(VLOOKUP(E3107,SpeciesValidation!B:G,2,FALSE)=TRUE),"",VLOOKUP(E3107,SpeciesValidation!B:G,2,FALSE)),"")</f>
        <v/>
      </c>
      <c r="R3107" s="36" t="str">
        <f>IF(LEN(E3107&amp;"")&gt;0,IF(ISERROR(VLOOKUP(E3107,SpeciesLookup!B:G,4,FALSE)=TRUE),"",VLOOKUP(E3107,SpeciesLookup!B:G,4,FALSE)),"")</f>
        <v/>
      </c>
    </row>
    <row r="3108" spans="1:18" ht="13.2" x14ac:dyDescent="0.25">
      <c r="A3108" s="72"/>
      <c r="D3108" s="11"/>
      <c r="G3108" s="128" t="str">
        <f>IF(LEN(E3108&amp;"")&gt;0,IF(ISERROR(VLOOKUP(E3108,SpeciesLookup!B:G,6,FALSE)=TRUE),"",VLOOKUP(E3108,SpeciesLookup!B:G,6,FALSE)),"")</f>
        <v/>
      </c>
      <c r="H3108" s="128" t="str">
        <f>IF(LEN(E3108&amp;"")&gt;0,IF(ISERROR(VLOOKUP(E3108,SpeciesLookup!B:G,5,FALSE)=TRUE),"",VLOOKUP(E3108,SpeciesLookup!B:G,5,FALSE)),"")</f>
        <v/>
      </c>
      <c r="I3108" s="11"/>
      <c r="J3108" s="73"/>
      <c r="K3108" s="11"/>
      <c r="L3108" s="127" t="str">
        <f>TRIM(IF(ISERROR(VLOOKUP(R3108,SpeciesValidation!D:T,IF(ISNA(VLOOKUP(J3108,Validation!B$2:C$15,2,FALSE)),FALSE,VLOOKUP(J3108,Validation!B$2:C$15,2,FALSE)))),IF(LEN(E3108&amp;"")&gt;0,"",""),VLOOKUP(R3108,SpeciesValidation!D:T,VLOOKUP(J3108,Validation!B$2:C$15,2,FALSE),FALSE)) &amp; " " &amp; IF(ISERROR(IF(LEFT(J3108,1)="A",IF(IF(VLOOKUP(R3108,SpeciesValidation!D:W,20,FALSE)=FALSE,OR(TEXT(A3108,"MMDD")&lt;VLOOKUP(R3108,SpeciesValidation!D:W,18,FALSE),TEXT(A3108,"MMDD")&gt;VLOOKUP(R3108,SpeciesValidation!D:W,19,FALSE)),IF(TEXT(A3108,"MMDD")&lt;"0701",TEXT(A3108,"MMDD")&gt;VLOOKUP(R3108,SpeciesValidation!D:W,18,FALSE),TEXT(A3108,"MMDD")&lt;VLOOKUP(R3108,SpeciesValidation!D:W,19,FALSE))),"Date outside expected range for this species",""),"")),"",IF(LEFT(J3108,1)="A",IF(IF(VLOOKUP(R3108,SpeciesValidation!D:W,20,FALSE)=FALSE,OR(TEXT(A3108,"MMDD")&lt;VLOOKUP(R3108,SpeciesValidation!D:W,18,FALSE),TEXT(A3108,"MMDD")&gt;VLOOKUP(R3108,SpeciesValidation!D:W,19,FALSE)),IF(TEXT(A3108,"MMDD")&lt;"0701",TEXT(A3108,"MMDD")&gt;VLOOKUP(R3108,SpeciesValidation!D:W,18,FALSE),TEXT(A3108,"MMDD")&lt;VLOOKUP(R3108,SpeciesValidation!D:W,19,FALSE))),"Date outside expected range for this species",""),"")))</f>
        <v/>
      </c>
      <c r="M3108" s="127" t="str">
        <f>IF(LEN(E3108&amp;"")&gt;0,IF(ISERROR(VLOOKUP(R3108,SpeciesValidation!D:I,6,FALSE)),"",VLOOKUP(R3108,SpeciesValidation!D:I,6,FALSE)),"")</f>
        <v/>
      </c>
      <c r="Q3108" s="36" t="str">
        <f>IF(LEN(E3108&amp;"")&gt;0,IF(ISERROR(VLOOKUP(E3108,SpeciesValidation!B:G,2,FALSE)=TRUE),"",VLOOKUP(E3108,SpeciesValidation!B:G,2,FALSE)),"")</f>
        <v/>
      </c>
      <c r="R3108" s="36" t="str">
        <f>IF(LEN(E3108&amp;"")&gt;0,IF(ISERROR(VLOOKUP(E3108,SpeciesLookup!B:G,4,FALSE)=TRUE),"",VLOOKUP(E3108,SpeciesLookup!B:G,4,FALSE)),"")</f>
        <v/>
      </c>
    </row>
    <row r="3109" spans="1:18" ht="13.2" x14ac:dyDescent="0.25">
      <c r="A3109" s="72"/>
      <c r="D3109" s="11"/>
      <c r="G3109" s="128" t="str">
        <f>IF(LEN(E3109&amp;"")&gt;0,IF(ISERROR(VLOOKUP(E3109,SpeciesLookup!B:G,6,FALSE)=TRUE),"",VLOOKUP(E3109,SpeciesLookup!B:G,6,FALSE)),"")</f>
        <v/>
      </c>
      <c r="H3109" s="128" t="str">
        <f>IF(LEN(E3109&amp;"")&gt;0,IF(ISERROR(VLOOKUP(E3109,SpeciesLookup!B:G,5,FALSE)=TRUE),"",VLOOKUP(E3109,SpeciesLookup!B:G,5,FALSE)),"")</f>
        <v/>
      </c>
      <c r="I3109" s="11"/>
      <c r="J3109" s="73"/>
      <c r="K3109" s="11"/>
      <c r="L3109" s="127" t="str">
        <f>TRIM(IF(ISERROR(VLOOKUP(R3109,SpeciesValidation!D:T,IF(ISNA(VLOOKUP(J3109,Validation!B$2:C$15,2,FALSE)),FALSE,VLOOKUP(J3109,Validation!B$2:C$15,2,FALSE)))),IF(LEN(E3109&amp;"")&gt;0,"",""),VLOOKUP(R3109,SpeciesValidation!D:T,VLOOKUP(J3109,Validation!B$2:C$15,2,FALSE),FALSE)) &amp; " " &amp; IF(ISERROR(IF(LEFT(J3109,1)="A",IF(IF(VLOOKUP(R3109,SpeciesValidation!D:W,20,FALSE)=FALSE,OR(TEXT(A3109,"MMDD")&lt;VLOOKUP(R3109,SpeciesValidation!D:W,18,FALSE),TEXT(A3109,"MMDD")&gt;VLOOKUP(R3109,SpeciesValidation!D:W,19,FALSE)),IF(TEXT(A3109,"MMDD")&lt;"0701",TEXT(A3109,"MMDD")&gt;VLOOKUP(R3109,SpeciesValidation!D:W,18,FALSE),TEXT(A3109,"MMDD")&lt;VLOOKUP(R3109,SpeciesValidation!D:W,19,FALSE))),"Date outside expected range for this species",""),"")),"",IF(LEFT(J3109,1)="A",IF(IF(VLOOKUP(R3109,SpeciesValidation!D:W,20,FALSE)=FALSE,OR(TEXT(A3109,"MMDD")&lt;VLOOKUP(R3109,SpeciesValidation!D:W,18,FALSE),TEXT(A3109,"MMDD")&gt;VLOOKUP(R3109,SpeciesValidation!D:W,19,FALSE)),IF(TEXT(A3109,"MMDD")&lt;"0701",TEXT(A3109,"MMDD")&gt;VLOOKUP(R3109,SpeciesValidation!D:W,18,FALSE),TEXT(A3109,"MMDD")&lt;VLOOKUP(R3109,SpeciesValidation!D:W,19,FALSE))),"Date outside expected range for this species",""),"")))</f>
        <v/>
      </c>
      <c r="M3109" s="127" t="str">
        <f>IF(LEN(E3109&amp;"")&gt;0,IF(ISERROR(VLOOKUP(R3109,SpeciesValidation!D:I,6,FALSE)),"",VLOOKUP(R3109,SpeciesValidation!D:I,6,FALSE)),"")</f>
        <v/>
      </c>
      <c r="Q3109" s="36" t="str">
        <f>IF(LEN(E3109&amp;"")&gt;0,IF(ISERROR(VLOOKUP(E3109,SpeciesValidation!B:G,2,FALSE)=TRUE),"",VLOOKUP(E3109,SpeciesValidation!B:G,2,FALSE)),"")</f>
        <v/>
      </c>
      <c r="R3109" s="36" t="str">
        <f>IF(LEN(E3109&amp;"")&gt;0,IF(ISERROR(VLOOKUP(E3109,SpeciesLookup!B:G,4,FALSE)=TRUE),"",VLOOKUP(E3109,SpeciesLookup!B:G,4,FALSE)),"")</f>
        <v/>
      </c>
    </row>
    <row r="3110" spans="1:18" ht="13.2" x14ac:dyDescent="0.25">
      <c r="A3110" s="72"/>
      <c r="D3110" s="11"/>
      <c r="G3110" s="128" t="str">
        <f>IF(LEN(E3110&amp;"")&gt;0,IF(ISERROR(VLOOKUP(E3110,SpeciesLookup!B:G,6,FALSE)=TRUE),"",VLOOKUP(E3110,SpeciesLookup!B:G,6,FALSE)),"")</f>
        <v/>
      </c>
      <c r="H3110" s="128" t="str">
        <f>IF(LEN(E3110&amp;"")&gt;0,IF(ISERROR(VLOOKUP(E3110,SpeciesLookup!B:G,5,FALSE)=TRUE),"",VLOOKUP(E3110,SpeciesLookup!B:G,5,FALSE)),"")</f>
        <v/>
      </c>
      <c r="I3110" s="11"/>
      <c r="J3110" s="73"/>
      <c r="K3110" s="11"/>
      <c r="L3110" s="127" t="str">
        <f>TRIM(IF(ISERROR(VLOOKUP(R3110,SpeciesValidation!D:T,IF(ISNA(VLOOKUP(J3110,Validation!B$2:C$15,2,FALSE)),FALSE,VLOOKUP(J3110,Validation!B$2:C$15,2,FALSE)))),IF(LEN(E3110&amp;"")&gt;0,"",""),VLOOKUP(R3110,SpeciesValidation!D:T,VLOOKUP(J3110,Validation!B$2:C$15,2,FALSE),FALSE)) &amp; " " &amp; IF(ISERROR(IF(LEFT(J3110,1)="A",IF(IF(VLOOKUP(R3110,SpeciesValidation!D:W,20,FALSE)=FALSE,OR(TEXT(A3110,"MMDD")&lt;VLOOKUP(R3110,SpeciesValidation!D:W,18,FALSE),TEXT(A3110,"MMDD")&gt;VLOOKUP(R3110,SpeciesValidation!D:W,19,FALSE)),IF(TEXT(A3110,"MMDD")&lt;"0701",TEXT(A3110,"MMDD")&gt;VLOOKUP(R3110,SpeciesValidation!D:W,18,FALSE),TEXT(A3110,"MMDD")&lt;VLOOKUP(R3110,SpeciesValidation!D:W,19,FALSE))),"Date outside expected range for this species",""),"")),"",IF(LEFT(J3110,1)="A",IF(IF(VLOOKUP(R3110,SpeciesValidation!D:W,20,FALSE)=FALSE,OR(TEXT(A3110,"MMDD")&lt;VLOOKUP(R3110,SpeciesValidation!D:W,18,FALSE),TEXT(A3110,"MMDD")&gt;VLOOKUP(R3110,SpeciesValidation!D:W,19,FALSE)),IF(TEXT(A3110,"MMDD")&lt;"0701",TEXT(A3110,"MMDD")&gt;VLOOKUP(R3110,SpeciesValidation!D:W,18,FALSE),TEXT(A3110,"MMDD")&lt;VLOOKUP(R3110,SpeciesValidation!D:W,19,FALSE))),"Date outside expected range for this species",""),"")))</f>
        <v/>
      </c>
      <c r="M3110" s="127" t="str">
        <f>IF(LEN(E3110&amp;"")&gt;0,IF(ISERROR(VLOOKUP(R3110,SpeciesValidation!D:I,6,FALSE)),"",VLOOKUP(R3110,SpeciesValidation!D:I,6,FALSE)),"")</f>
        <v/>
      </c>
      <c r="Q3110" s="36" t="str">
        <f>IF(LEN(E3110&amp;"")&gt;0,IF(ISERROR(VLOOKUP(E3110,SpeciesValidation!B:G,2,FALSE)=TRUE),"",VLOOKUP(E3110,SpeciesValidation!B:G,2,FALSE)),"")</f>
        <v/>
      </c>
      <c r="R3110" s="36" t="str">
        <f>IF(LEN(E3110&amp;"")&gt;0,IF(ISERROR(VLOOKUP(E3110,SpeciesLookup!B:G,4,FALSE)=TRUE),"",VLOOKUP(E3110,SpeciesLookup!B:G,4,FALSE)),"")</f>
        <v/>
      </c>
    </row>
    <row r="3111" spans="1:18" ht="13.2" x14ac:dyDescent="0.25">
      <c r="A3111" s="72"/>
      <c r="D3111" s="11"/>
      <c r="G3111" s="128" t="str">
        <f>IF(LEN(E3111&amp;"")&gt;0,IF(ISERROR(VLOOKUP(E3111,SpeciesLookup!B:G,6,FALSE)=TRUE),"",VLOOKUP(E3111,SpeciesLookup!B:G,6,FALSE)),"")</f>
        <v/>
      </c>
      <c r="H3111" s="128" t="str">
        <f>IF(LEN(E3111&amp;"")&gt;0,IF(ISERROR(VLOOKUP(E3111,SpeciesLookup!B:G,5,FALSE)=TRUE),"",VLOOKUP(E3111,SpeciesLookup!B:G,5,FALSE)),"")</f>
        <v/>
      </c>
      <c r="I3111" s="11"/>
      <c r="J3111" s="73"/>
      <c r="K3111" s="11"/>
      <c r="L3111" s="127" t="str">
        <f>TRIM(IF(ISERROR(VLOOKUP(R3111,SpeciesValidation!D:T,IF(ISNA(VLOOKUP(J3111,Validation!B$2:C$15,2,FALSE)),FALSE,VLOOKUP(J3111,Validation!B$2:C$15,2,FALSE)))),IF(LEN(E3111&amp;"")&gt;0,"",""),VLOOKUP(R3111,SpeciesValidation!D:T,VLOOKUP(J3111,Validation!B$2:C$15,2,FALSE),FALSE)) &amp; " " &amp; IF(ISERROR(IF(LEFT(J3111,1)="A",IF(IF(VLOOKUP(R3111,SpeciesValidation!D:W,20,FALSE)=FALSE,OR(TEXT(A3111,"MMDD")&lt;VLOOKUP(R3111,SpeciesValidation!D:W,18,FALSE),TEXT(A3111,"MMDD")&gt;VLOOKUP(R3111,SpeciesValidation!D:W,19,FALSE)),IF(TEXT(A3111,"MMDD")&lt;"0701",TEXT(A3111,"MMDD")&gt;VLOOKUP(R3111,SpeciesValidation!D:W,18,FALSE),TEXT(A3111,"MMDD")&lt;VLOOKUP(R3111,SpeciesValidation!D:W,19,FALSE))),"Date outside expected range for this species",""),"")),"",IF(LEFT(J3111,1)="A",IF(IF(VLOOKUP(R3111,SpeciesValidation!D:W,20,FALSE)=FALSE,OR(TEXT(A3111,"MMDD")&lt;VLOOKUP(R3111,SpeciesValidation!D:W,18,FALSE),TEXT(A3111,"MMDD")&gt;VLOOKUP(R3111,SpeciesValidation!D:W,19,FALSE)),IF(TEXT(A3111,"MMDD")&lt;"0701",TEXT(A3111,"MMDD")&gt;VLOOKUP(R3111,SpeciesValidation!D:W,18,FALSE),TEXT(A3111,"MMDD")&lt;VLOOKUP(R3111,SpeciesValidation!D:W,19,FALSE))),"Date outside expected range for this species",""),"")))</f>
        <v/>
      </c>
      <c r="M3111" s="127" t="str">
        <f>IF(LEN(E3111&amp;"")&gt;0,IF(ISERROR(VLOOKUP(R3111,SpeciesValidation!D:I,6,FALSE)),"",VLOOKUP(R3111,SpeciesValidation!D:I,6,FALSE)),"")</f>
        <v/>
      </c>
      <c r="Q3111" s="36" t="str">
        <f>IF(LEN(E3111&amp;"")&gt;0,IF(ISERROR(VLOOKUP(E3111,SpeciesValidation!B:G,2,FALSE)=TRUE),"",VLOOKUP(E3111,SpeciesValidation!B:G,2,FALSE)),"")</f>
        <v/>
      </c>
      <c r="R3111" s="36" t="str">
        <f>IF(LEN(E3111&amp;"")&gt;0,IF(ISERROR(VLOOKUP(E3111,SpeciesLookup!B:G,4,FALSE)=TRUE),"",VLOOKUP(E3111,SpeciesLookup!B:G,4,FALSE)),"")</f>
        <v/>
      </c>
    </row>
    <row r="3112" spans="1:18" ht="13.2" x14ac:dyDescent="0.25">
      <c r="A3112" s="72"/>
      <c r="D3112" s="11"/>
      <c r="G3112" s="128" t="str">
        <f>IF(LEN(E3112&amp;"")&gt;0,IF(ISERROR(VLOOKUP(E3112,SpeciesLookup!B:G,6,FALSE)=TRUE),"",VLOOKUP(E3112,SpeciesLookup!B:G,6,FALSE)),"")</f>
        <v/>
      </c>
      <c r="H3112" s="128" t="str">
        <f>IF(LEN(E3112&amp;"")&gt;0,IF(ISERROR(VLOOKUP(E3112,SpeciesLookup!B:G,5,FALSE)=TRUE),"",VLOOKUP(E3112,SpeciesLookup!B:G,5,FALSE)),"")</f>
        <v/>
      </c>
      <c r="I3112" s="11"/>
      <c r="J3112" s="73"/>
      <c r="K3112" s="11"/>
      <c r="L3112" s="127" t="str">
        <f>TRIM(IF(ISERROR(VLOOKUP(R3112,SpeciesValidation!D:T,IF(ISNA(VLOOKUP(J3112,Validation!B$2:C$15,2,FALSE)),FALSE,VLOOKUP(J3112,Validation!B$2:C$15,2,FALSE)))),IF(LEN(E3112&amp;"")&gt;0,"",""),VLOOKUP(R3112,SpeciesValidation!D:T,VLOOKUP(J3112,Validation!B$2:C$15,2,FALSE),FALSE)) &amp; " " &amp; IF(ISERROR(IF(LEFT(J3112,1)="A",IF(IF(VLOOKUP(R3112,SpeciesValidation!D:W,20,FALSE)=FALSE,OR(TEXT(A3112,"MMDD")&lt;VLOOKUP(R3112,SpeciesValidation!D:W,18,FALSE),TEXT(A3112,"MMDD")&gt;VLOOKUP(R3112,SpeciesValidation!D:W,19,FALSE)),IF(TEXT(A3112,"MMDD")&lt;"0701",TEXT(A3112,"MMDD")&gt;VLOOKUP(R3112,SpeciesValidation!D:W,18,FALSE),TEXT(A3112,"MMDD")&lt;VLOOKUP(R3112,SpeciesValidation!D:W,19,FALSE))),"Date outside expected range for this species",""),"")),"",IF(LEFT(J3112,1)="A",IF(IF(VLOOKUP(R3112,SpeciesValidation!D:W,20,FALSE)=FALSE,OR(TEXT(A3112,"MMDD")&lt;VLOOKUP(R3112,SpeciesValidation!D:W,18,FALSE),TEXT(A3112,"MMDD")&gt;VLOOKUP(R3112,SpeciesValidation!D:W,19,FALSE)),IF(TEXT(A3112,"MMDD")&lt;"0701",TEXT(A3112,"MMDD")&gt;VLOOKUP(R3112,SpeciesValidation!D:W,18,FALSE),TEXT(A3112,"MMDD")&lt;VLOOKUP(R3112,SpeciesValidation!D:W,19,FALSE))),"Date outside expected range for this species",""),"")))</f>
        <v/>
      </c>
      <c r="M3112" s="127" t="str">
        <f>IF(LEN(E3112&amp;"")&gt;0,IF(ISERROR(VLOOKUP(R3112,SpeciesValidation!D:I,6,FALSE)),"",VLOOKUP(R3112,SpeciesValidation!D:I,6,FALSE)),"")</f>
        <v/>
      </c>
      <c r="Q3112" s="36" t="str">
        <f>IF(LEN(E3112&amp;"")&gt;0,IF(ISERROR(VLOOKUP(E3112,SpeciesValidation!B:G,2,FALSE)=TRUE),"",VLOOKUP(E3112,SpeciesValidation!B:G,2,FALSE)),"")</f>
        <v/>
      </c>
      <c r="R3112" s="36" t="str">
        <f>IF(LEN(E3112&amp;"")&gt;0,IF(ISERROR(VLOOKUP(E3112,SpeciesLookup!B:G,4,FALSE)=TRUE),"",VLOOKUP(E3112,SpeciesLookup!B:G,4,FALSE)),"")</f>
        <v/>
      </c>
    </row>
    <row r="3113" spans="1:18" ht="13.2" x14ac:dyDescent="0.25">
      <c r="A3113" s="72"/>
      <c r="D3113" s="11"/>
      <c r="G3113" s="128" t="str">
        <f>IF(LEN(E3113&amp;"")&gt;0,IF(ISERROR(VLOOKUP(E3113,SpeciesLookup!B:G,6,FALSE)=TRUE),"",VLOOKUP(E3113,SpeciesLookup!B:G,6,FALSE)),"")</f>
        <v/>
      </c>
      <c r="H3113" s="128" t="str">
        <f>IF(LEN(E3113&amp;"")&gt;0,IF(ISERROR(VLOOKUP(E3113,SpeciesLookup!B:G,5,FALSE)=TRUE),"",VLOOKUP(E3113,SpeciesLookup!B:G,5,FALSE)),"")</f>
        <v/>
      </c>
      <c r="I3113" s="11"/>
      <c r="J3113" s="73"/>
      <c r="K3113" s="11"/>
      <c r="L3113" s="127" t="str">
        <f>TRIM(IF(ISERROR(VLOOKUP(R3113,SpeciesValidation!D:T,IF(ISNA(VLOOKUP(J3113,Validation!B$2:C$15,2,FALSE)),FALSE,VLOOKUP(J3113,Validation!B$2:C$15,2,FALSE)))),IF(LEN(E3113&amp;"")&gt;0,"",""),VLOOKUP(R3113,SpeciesValidation!D:T,VLOOKUP(J3113,Validation!B$2:C$15,2,FALSE),FALSE)) &amp; " " &amp; IF(ISERROR(IF(LEFT(J3113,1)="A",IF(IF(VLOOKUP(R3113,SpeciesValidation!D:W,20,FALSE)=FALSE,OR(TEXT(A3113,"MMDD")&lt;VLOOKUP(R3113,SpeciesValidation!D:W,18,FALSE),TEXT(A3113,"MMDD")&gt;VLOOKUP(R3113,SpeciesValidation!D:W,19,FALSE)),IF(TEXT(A3113,"MMDD")&lt;"0701",TEXT(A3113,"MMDD")&gt;VLOOKUP(R3113,SpeciesValidation!D:W,18,FALSE),TEXT(A3113,"MMDD")&lt;VLOOKUP(R3113,SpeciesValidation!D:W,19,FALSE))),"Date outside expected range for this species",""),"")),"",IF(LEFT(J3113,1)="A",IF(IF(VLOOKUP(R3113,SpeciesValidation!D:W,20,FALSE)=FALSE,OR(TEXT(A3113,"MMDD")&lt;VLOOKUP(R3113,SpeciesValidation!D:W,18,FALSE),TEXT(A3113,"MMDD")&gt;VLOOKUP(R3113,SpeciesValidation!D:W,19,FALSE)),IF(TEXT(A3113,"MMDD")&lt;"0701",TEXT(A3113,"MMDD")&gt;VLOOKUP(R3113,SpeciesValidation!D:W,18,FALSE),TEXT(A3113,"MMDD")&lt;VLOOKUP(R3113,SpeciesValidation!D:W,19,FALSE))),"Date outside expected range for this species",""),"")))</f>
        <v/>
      </c>
      <c r="M3113" s="127" t="str">
        <f>IF(LEN(E3113&amp;"")&gt;0,IF(ISERROR(VLOOKUP(R3113,SpeciesValidation!D:I,6,FALSE)),"",VLOOKUP(R3113,SpeciesValidation!D:I,6,FALSE)),"")</f>
        <v/>
      </c>
      <c r="Q3113" s="36" t="str">
        <f>IF(LEN(E3113&amp;"")&gt;0,IF(ISERROR(VLOOKUP(E3113,SpeciesValidation!B:G,2,FALSE)=TRUE),"",VLOOKUP(E3113,SpeciesValidation!B:G,2,FALSE)),"")</f>
        <v/>
      </c>
      <c r="R3113" s="36" t="str">
        <f>IF(LEN(E3113&amp;"")&gt;0,IF(ISERROR(VLOOKUP(E3113,SpeciesLookup!B:G,4,FALSE)=TRUE),"",VLOOKUP(E3113,SpeciesLookup!B:G,4,FALSE)),"")</f>
        <v/>
      </c>
    </row>
    <row r="3114" spans="1:18" ht="13.2" x14ac:dyDescent="0.25">
      <c r="A3114" s="72"/>
      <c r="D3114" s="11"/>
      <c r="G3114" s="128" t="str">
        <f>IF(LEN(E3114&amp;"")&gt;0,IF(ISERROR(VLOOKUP(E3114,SpeciesLookup!B:G,6,FALSE)=TRUE),"",VLOOKUP(E3114,SpeciesLookup!B:G,6,FALSE)),"")</f>
        <v/>
      </c>
      <c r="H3114" s="128" t="str">
        <f>IF(LEN(E3114&amp;"")&gt;0,IF(ISERROR(VLOOKUP(E3114,SpeciesLookup!B:G,5,FALSE)=TRUE),"",VLOOKUP(E3114,SpeciesLookup!B:G,5,FALSE)),"")</f>
        <v/>
      </c>
      <c r="I3114" s="11"/>
      <c r="J3114" s="73"/>
      <c r="K3114" s="11"/>
      <c r="L3114" s="127" t="str">
        <f>TRIM(IF(ISERROR(VLOOKUP(R3114,SpeciesValidation!D:T,IF(ISNA(VLOOKUP(J3114,Validation!B$2:C$15,2,FALSE)),FALSE,VLOOKUP(J3114,Validation!B$2:C$15,2,FALSE)))),IF(LEN(E3114&amp;"")&gt;0,"",""),VLOOKUP(R3114,SpeciesValidation!D:T,VLOOKUP(J3114,Validation!B$2:C$15,2,FALSE),FALSE)) &amp; " " &amp; IF(ISERROR(IF(LEFT(J3114,1)="A",IF(IF(VLOOKUP(R3114,SpeciesValidation!D:W,20,FALSE)=FALSE,OR(TEXT(A3114,"MMDD")&lt;VLOOKUP(R3114,SpeciesValidation!D:W,18,FALSE),TEXT(A3114,"MMDD")&gt;VLOOKUP(R3114,SpeciesValidation!D:W,19,FALSE)),IF(TEXT(A3114,"MMDD")&lt;"0701",TEXT(A3114,"MMDD")&gt;VLOOKUP(R3114,SpeciesValidation!D:W,18,FALSE),TEXT(A3114,"MMDD")&lt;VLOOKUP(R3114,SpeciesValidation!D:W,19,FALSE))),"Date outside expected range for this species",""),"")),"",IF(LEFT(J3114,1)="A",IF(IF(VLOOKUP(R3114,SpeciesValidation!D:W,20,FALSE)=FALSE,OR(TEXT(A3114,"MMDD")&lt;VLOOKUP(R3114,SpeciesValidation!D:W,18,FALSE),TEXT(A3114,"MMDD")&gt;VLOOKUP(R3114,SpeciesValidation!D:W,19,FALSE)),IF(TEXT(A3114,"MMDD")&lt;"0701",TEXT(A3114,"MMDD")&gt;VLOOKUP(R3114,SpeciesValidation!D:W,18,FALSE),TEXT(A3114,"MMDD")&lt;VLOOKUP(R3114,SpeciesValidation!D:W,19,FALSE))),"Date outside expected range for this species",""),"")))</f>
        <v/>
      </c>
      <c r="M3114" s="127" t="str">
        <f>IF(LEN(E3114&amp;"")&gt;0,IF(ISERROR(VLOOKUP(R3114,SpeciesValidation!D:I,6,FALSE)),"",VLOOKUP(R3114,SpeciesValidation!D:I,6,FALSE)),"")</f>
        <v/>
      </c>
      <c r="Q3114" s="36" t="str">
        <f>IF(LEN(E3114&amp;"")&gt;0,IF(ISERROR(VLOOKUP(E3114,SpeciesValidation!B:G,2,FALSE)=TRUE),"",VLOOKUP(E3114,SpeciesValidation!B:G,2,FALSE)),"")</f>
        <v/>
      </c>
      <c r="R3114" s="36" t="str">
        <f>IF(LEN(E3114&amp;"")&gt;0,IF(ISERROR(VLOOKUP(E3114,SpeciesLookup!B:G,4,FALSE)=TRUE),"",VLOOKUP(E3114,SpeciesLookup!B:G,4,FALSE)),"")</f>
        <v/>
      </c>
    </row>
    <row r="3115" spans="1:18" ht="13.2" x14ac:dyDescent="0.25">
      <c r="A3115" s="72"/>
      <c r="D3115" s="11"/>
      <c r="G3115" s="128" t="str">
        <f>IF(LEN(E3115&amp;"")&gt;0,IF(ISERROR(VLOOKUP(E3115,SpeciesLookup!B:G,6,FALSE)=TRUE),"",VLOOKUP(E3115,SpeciesLookup!B:G,6,FALSE)),"")</f>
        <v/>
      </c>
      <c r="H3115" s="128" t="str">
        <f>IF(LEN(E3115&amp;"")&gt;0,IF(ISERROR(VLOOKUP(E3115,SpeciesLookup!B:G,5,FALSE)=TRUE),"",VLOOKUP(E3115,SpeciesLookup!B:G,5,FALSE)),"")</f>
        <v/>
      </c>
      <c r="I3115" s="11"/>
      <c r="J3115" s="73"/>
      <c r="K3115" s="11"/>
      <c r="L3115" s="127" t="str">
        <f>TRIM(IF(ISERROR(VLOOKUP(R3115,SpeciesValidation!D:T,IF(ISNA(VLOOKUP(J3115,Validation!B$2:C$15,2,FALSE)),FALSE,VLOOKUP(J3115,Validation!B$2:C$15,2,FALSE)))),IF(LEN(E3115&amp;"")&gt;0,"",""),VLOOKUP(R3115,SpeciesValidation!D:T,VLOOKUP(J3115,Validation!B$2:C$15,2,FALSE),FALSE)) &amp; " " &amp; IF(ISERROR(IF(LEFT(J3115,1)="A",IF(IF(VLOOKUP(R3115,SpeciesValidation!D:W,20,FALSE)=FALSE,OR(TEXT(A3115,"MMDD")&lt;VLOOKUP(R3115,SpeciesValidation!D:W,18,FALSE),TEXT(A3115,"MMDD")&gt;VLOOKUP(R3115,SpeciesValidation!D:W,19,FALSE)),IF(TEXT(A3115,"MMDD")&lt;"0701",TEXT(A3115,"MMDD")&gt;VLOOKUP(R3115,SpeciesValidation!D:W,18,FALSE),TEXT(A3115,"MMDD")&lt;VLOOKUP(R3115,SpeciesValidation!D:W,19,FALSE))),"Date outside expected range for this species",""),"")),"",IF(LEFT(J3115,1)="A",IF(IF(VLOOKUP(R3115,SpeciesValidation!D:W,20,FALSE)=FALSE,OR(TEXT(A3115,"MMDD")&lt;VLOOKUP(R3115,SpeciesValidation!D:W,18,FALSE),TEXT(A3115,"MMDD")&gt;VLOOKUP(R3115,SpeciesValidation!D:W,19,FALSE)),IF(TEXT(A3115,"MMDD")&lt;"0701",TEXT(A3115,"MMDD")&gt;VLOOKUP(R3115,SpeciesValidation!D:W,18,FALSE),TEXT(A3115,"MMDD")&lt;VLOOKUP(R3115,SpeciesValidation!D:W,19,FALSE))),"Date outside expected range for this species",""),"")))</f>
        <v/>
      </c>
      <c r="M3115" s="127" t="str">
        <f>IF(LEN(E3115&amp;"")&gt;0,IF(ISERROR(VLOOKUP(R3115,SpeciesValidation!D:I,6,FALSE)),"",VLOOKUP(R3115,SpeciesValidation!D:I,6,FALSE)),"")</f>
        <v/>
      </c>
      <c r="Q3115" s="36" t="str">
        <f>IF(LEN(E3115&amp;"")&gt;0,IF(ISERROR(VLOOKUP(E3115,SpeciesValidation!B:G,2,FALSE)=TRUE),"",VLOOKUP(E3115,SpeciesValidation!B:G,2,FALSE)),"")</f>
        <v/>
      </c>
      <c r="R3115" s="36" t="str">
        <f>IF(LEN(E3115&amp;"")&gt;0,IF(ISERROR(VLOOKUP(E3115,SpeciesLookup!B:G,4,FALSE)=TRUE),"",VLOOKUP(E3115,SpeciesLookup!B:G,4,FALSE)),"")</f>
        <v/>
      </c>
    </row>
    <row r="3116" spans="1:18" ht="13.2" x14ac:dyDescent="0.25">
      <c r="A3116" s="72"/>
      <c r="D3116" s="11"/>
      <c r="G3116" s="128" t="str">
        <f>IF(LEN(E3116&amp;"")&gt;0,IF(ISERROR(VLOOKUP(E3116,SpeciesLookup!B:G,6,FALSE)=TRUE),"",VLOOKUP(E3116,SpeciesLookup!B:G,6,FALSE)),"")</f>
        <v/>
      </c>
      <c r="H3116" s="128" t="str">
        <f>IF(LEN(E3116&amp;"")&gt;0,IF(ISERROR(VLOOKUP(E3116,SpeciesLookup!B:G,5,FALSE)=TRUE),"",VLOOKUP(E3116,SpeciesLookup!B:G,5,FALSE)),"")</f>
        <v/>
      </c>
      <c r="I3116" s="11"/>
      <c r="J3116" s="73"/>
      <c r="K3116" s="11"/>
      <c r="L3116" s="127" t="str">
        <f>TRIM(IF(ISERROR(VLOOKUP(R3116,SpeciesValidation!D:T,IF(ISNA(VLOOKUP(J3116,Validation!B$2:C$15,2,FALSE)),FALSE,VLOOKUP(J3116,Validation!B$2:C$15,2,FALSE)))),IF(LEN(E3116&amp;"")&gt;0,"",""),VLOOKUP(R3116,SpeciesValidation!D:T,VLOOKUP(J3116,Validation!B$2:C$15,2,FALSE),FALSE)) &amp; " " &amp; IF(ISERROR(IF(LEFT(J3116,1)="A",IF(IF(VLOOKUP(R3116,SpeciesValidation!D:W,20,FALSE)=FALSE,OR(TEXT(A3116,"MMDD")&lt;VLOOKUP(R3116,SpeciesValidation!D:W,18,FALSE),TEXT(A3116,"MMDD")&gt;VLOOKUP(R3116,SpeciesValidation!D:W,19,FALSE)),IF(TEXT(A3116,"MMDD")&lt;"0701",TEXT(A3116,"MMDD")&gt;VLOOKUP(R3116,SpeciesValidation!D:W,18,FALSE),TEXT(A3116,"MMDD")&lt;VLOOKUP(R3116,SpeciesValidation!D:W,19,FALSE))),"Date outside expected range for this species",""),"")),"",IF(LEFT(J3116,1)="A",IF(IF(VLOOKUP(R3116,SpeciesValidation!D:W,20,FALSE)=FALSE,OR(TEXT(A3116,"MMDD")&lt;VLOOKUP(R3116,SpeciesValidation!D:W,18,FALSE),TEXT(A3116,"MMDD")&gt;VLOOKUP(R3116,SpeciesValidation!D:W,19,FALSE)),IF(TEXT(A3116,"MMDD")&lt;"0701",TEXT(A3116,"MMDD")&gt;VLOOKUP(R3116,SpeciesValidation!D:W,18,FALSE),TEXT(A3116,"MMDD")&lt;VLOOKUP(R3116,SpeciesValidation!D:W,19,FALSE))),"Date outside expected range for this species",""),"")))</f>
        <v/>
      </c>
      <c r="M3116" s="127" t="str">
        <f>IF(LEN(E3116&amp;"")&gt;0,IF(ISERROR(VLOOKUP(R3116,SpeciesValidation!D:I,6,FALSE)),"",VLOOKUP(R3116,SpeciesValidation!D:I,6,FALSE)),"")</f>
        <v/>
      </c>
      <c r="Q3116" s="36" t="str">
        <f>IF(LEN(E3116&amp;"")&gt;0,IF(ISERROR(VLOOKUP(E3116,SpeciesValidation!B:G,2,FALSE)=TRUE),"",VLOOKUP(E3116,SpeciesValidation!B:G,2,FALSE)),"")</f>
        <v/>
      </c>
      <c r="R3116" s="36" t="str">
        <f>IF(LEN(E3116&amp;"")&gt;0,IF(ISERROR(VLOOKUP(E3116,SpeciesLookup!B:G,4,FALSE)=TRUE),"",VLOOKUP(E3116,SpeciesLookup!B:G,4,FALSE)),"")</f>
        <v/>
      </c>
    </row>
    <row r="3117" spans="1:18" ht="13.2" x14ac:dyDescent="0.25">
      <c r="A3117" s="72"/>
      <c r="D3117" s="11"/>
      <c r="G3117" s="128" t="str">
        <f>IF(LEN(E3117&amp;"")&gt;0,IF(ISERROR(VLOOKUP(E3117,SpeciesLookup!B:G,6,FALSE)=TRUE),"",VLOOKUP(E3117,SpeciesLookup!B:G,6,FALSE)),"")</f>
        <v/>
      </c>
      <c r="H3117" s="128" t="str">
        <f>IF(LEN(E3117&amp;"")&gt;0,IF(ISERROR(VLOOKUP(E3117,SpeciesLookup!B:G,5,FALSE)=TRUE),"",VLOOKUP(E3117,SpeciesLookup!B:G,5,FALSE)),"")</f>
        <v/>
      </c>
      <c r="I3117" s="11"/>
      <c r="J3117" s="73"/>
      <c r="K3117" s="11"/>
      <c r="L3117" s="127" t="str">
        <f>TRIM(IF(ISERROR(VLOOKUP(R3117,SpeciesValidation!D:T,IF(ISNA(VLOOKUP(J3117,Validation!B$2:C$15,2,FALSE)),FALSE,VLOOKUP(J3117,Validation!B$2:C$15,2,FALSE)))),IF(LEN(E3117&amp;"")&gt;0,"",""),VLOOKUP(R3117,SpeciesValidation!D:T,VLOOKUP(J3117,Validation!B$2:C$15,2,FALSE),FALSE)) &amp; " " &amp; IF(ISERROR(IF(LEFT(J3117,1)="A",IF(IF(VLOOKUP(R3117,SpeciesValidation!D:W,20,FALSE)=FALSE,OR(TEXT(A3117,"MMDD")&lt;VLOOKUP(R3117,SpeciesValidation!D:W,18,FALSE),TEXT(A3117,"MMDD")&gt;VLOOKUP(R3117,SpeciesValidation!D:W,19,FALSE)),IF(TEXT(A3117,"MMDD")&lt;"0701",TEXT(A3117,"MMDD")&gt;VLOOKUP(R3117,SpeciesValidation!D:W,18,FALSE),TEXT(A3117,"MMDD")&lt;VLOOKUP(R3117,SpeciesValidation!D:W,19,FALSE))),"Date outside expected range for this species",""),"")),"",IF(LEFT(J3117,1)="A",IF(IF(VLOOKUP(R3117,SpeciesValidation!D:W,20,FALSE)=FALSE,OR(TEXT(A3117,"MMDD")&lt;VLOOKUP(R3117,SpeciesValidation!D:W,18,FALSE),TEXT(A3117,"MMDD")&gt;VLOOKUP(R3117,SpeciesValidation!D:W,19,FALSE)),IF(TEXT(A3117,"MMDD")&lt;"0701",TEXT(A3117,"MMDD")&gt;VLOOKUP(R3117,SpeciesValidation!D:W,18,FALSE),TEXT(A3117,"MMDD")&lt;VLOOKUP(R3117,SpeciesValidation!D:W,19,FALSE))),"Date outside expected range for this species",""),"")))</f>
        <v/>
      </c>
      <c r="M3117" s="127" t="str">
        <f>IF(LEN(E3117&amp;"")&gt;0,IF(ISERROR(VLOOKUP(R3117,SpeciesValidation!D:I,6,FALSE)),"",VLOOKUP(R3117,SpeciesValidation!D:I,6,FALSE)),"")</f>
        <v/>
      </c>
      <c r="Q3117" s="36" t="str">
        <f>IF(LEN(E3117&amp;"")&gt;0,IF(ISERROR(VLOOKUP(E3117,SpeciesValidation!B:G,2,FALSE)=TRUE),"",VLOOKUP(E3117,SpeciesValidation!B:G,2,FALSE)),"")</f>
        <v/>
      </c>
      <c r="R3117" s="36" t="str">
        <f>IF(LEN(E3117&amp;"")&gt;0,IF(ISERROR(VLOOKUP(E3117,SpeciesLookup!B:G,4,FALSE)=TRUE),"",VLOOKUP(E3117,SpeciesLookup!B:G,4,FALSE)),"")</f>
        <v/>
      </c>
    </row>
    <row r="3118" spans="1:18" ht="13.2" x14ac:dyDescent="0.25">
      <c r="A3118" s="72"/>
      <c r="D3118" s="11"/>
      <c r="G3118" s="128" t="str">
        <f>IF(LEN(E3118&amp;"")&gt;0,IF(ISERROR(VLOOKUP(E3118,SpeciesLookup!B:G,6,FALSE)=TRUE),"",VLOOKUP(E3118,SpeciesLookup!B:G,6,FALSE)),"")</f>
        <v/>
      </c>
      <c r="H3118" s="128" t="str">
        <f>IF(LEN(E3118&amp;"")&gt;0,IF(ISERROR(VLOOKUP(E3118,SpeciesLookup!B:G,5,FALSE)=TRUE),"",VLOOKUP(E3118,SpeciesLookup!B:G,5,FALSE)),"")</f>
        <v/>
      </c>
      <c r="I3118" s="11"/>
      <c r="J3118" s="73"/>
      <c r="K3118" s="11"/>
      <c r="L3118" s="127" t="str">
        <f>TRIM(IF(ISERROR(VLOOKUP(R3118,SpeciesValidation!D:T,IF(ISNA(VLOOKUP(J3118,Validation!B$2:C$15,2,FALSE)),FALSE,VLOOKUP(J3118,Validation!B$2:C$15,2,FALSE)))),IF(LEN(E3118&amp;"")&gt;0,"",""),VLOOKUP(R3118,SpeciesValidation!D:T,VLOOKUP(J3118,Validation!B$2:C$15,2,FALSE),FALSE)) &amp; " " &amp; IF(ISERROR(IF(LEFT(J3118,1)="A",IF(IF(VLOOKUP(R3118,SpeciesValidation!D:W,20,FALSE)=FALSE,OR(TEXT(A3118,"MMDD")&lt;VLOOKUP(R3118,SpeciesValidation!D:W,18,FALSE),TEXT(A3118,"MMDD")&gt;VLOOKUP(R3118,SpeciesValidation!D:W,19,FALSE)),IF(TEXT(A3118,"MMDD")&lt;"0701",TEXT(A3118,"MMDD")&gt;VLOOKUP(R3118,SpeciesValidation!D:W,18,FALSE),TEXT(A3118,"MMDD")&lt;VLOOKUP(R3118,SpeciesValidation!D:W,19,FALSE))),"Date outside expected range for this species",""),"")),"",IF(LEFT(J3118,1)="A",IF(IF(VLOOKUP(R3118,SpeciesValidation!D:W,20,FALSE)=FALSE,OR(TEXT(A3118,"MMDD")&lt;VLOOKUP(R3118,SpeciesValidation!D:W,18,FALSE),TEXT(A3118,"MMDD")&gt;VLOOKUP(R3118,SpeciesValidation!D:W,19,FALSE)),IF(TEXT(A3118,"MMDD")&lt;"0701",TEXT(A3118,"MMDD")&gt;VLOOKUP(R3118,SpeciesValidation!D:W,18,FALSE),TEXT(A3118,"MMDD")&lt;VLOOKUP(R3118,SpeciesValidation!D:W,19,FALSE))),"Date outside expected range for this species",""),"")))</f>
        <v/>
      </c>
      <c r="M3118" s="127" t="str">
        <f>IF(LEN(E3118&amp;"")&gt;0,IF(ISERROR(VLOOKUP(R3118,SpeciesValidation!D:I,6,FALSE)),"",VLOOKUP(R3118,SpeciesValidation!D:I,6,FALSE)),"")</f>
        <v/>
      </c>
      <c r="Q3118" s="36" t="str">
        <f>IF(LEN(E3118&amp;"")&gt;0,IF(ISERROR(VLOOKUP(E3118,SpeciesValidation!B:G,2,FALSE)=TRUE),"",VLOOKUP(E3118,SpeciesValidation!B:G,2,FALSE)),"")</f>
        <v/>
      </c>
      <c r="R3118" s="36" t="str">
        <f>IF(LEN(E3118&amp;"")&gt;0,IF(ISERROR(VLOOKUP(E3118,SpeciesLookup!B:G,4,FALSE)=TRUE),"",VLOOKUP(E3118,SpeciesLookup!B:G,4,FALSE)),"")</f>
        <v/>
      </c>
    </row>
    <row r="3119" spans="1:18" ht="13.2" x14ac:dyDescent="0.25">
      <c r="A3119" s="72"/>
      <c r="D3119" s="11"/>
      <c r="G3119" s="128" t="str">
        <f>IF(LEN(E3119&amp;"")&gt;0,IF(ISERROR(VLOOKUP(E3119,SpeciesLookup!B:G,6,FALSE)=TRUE),"",VLOOKUP(E3119,SpeciesLookup!B:G,6,FALSE)),"")</f>
        <v/>
      </c>
      <c r="H3119" s="128" t="str">
        <f>IF(LEN(E3119&amp;"")&gt;0,IF(ISERROR(VLOOKUP(E3119,SpeciesLookup!B:G,5,FALSE)=TRUE),"",VLOOKUP(E3119,SpeciesLookup!B:G,5,FALSE)),"")</f>
        <v/>
      </c>
      <c r="I3119" s="11"/>
      <c r="J3119" s="73"/>
      <c r="K3119" s="11"/>
      <c r="L3119" s="127" t="str">
        <f>TRIM(IF(ISERROR(VLOOKUP(R3119,SpeciesValidation!D:T,IF(ISNA(VLOOKUP(J3119,Validation!B$2:C$15,2,FALSE)),FALSE,VLOOKUP(J3119,Validation!B$2:C$15,2,FALSE)))),IF(LEN(E3119&amp;"")&gt;0,"",""),VLOOKUP(R3119,SpeciesValidation!D:T,VLOOKUP(J3119,Validation!B$2:C$15,2,FALSE),FALSE)) &amp; " " &amp; IF(ISERROR(IF(LEFT(J3119,1)="A",IF(IF(VLOOKUP(R3119,SpeciesValidation!D:W,20,FALSE)=FALSE,OR(TEXT(A3119,"MMDD")&lt;VLOOKUP(R3119,SpeciesValidation!D:W,18,FALSE),TEXT(A3119,"MMDD")&gt;VLOOKUP(R3119,SpeciesValidation!D:W,19,FALSE)),IF(TEXT(A3119,"MMDD")&lt;"0701",TEXT(A3119,"MMDD")&gt;VLOOKUP(R3119,SpeciesValidation!D:W,18,FALSE),TEXT(A3119,"MMDD")&lt;VLOOKUP(R3119,SpeciesValidation!D:W,19,FALSE))),"Date outside expected range for this species",""),"")),"",IF(LEFT(J3119,1)="A",IF(IF(VLOOKUP(R3119,SpeciesValidation!D:W,20,FALSE)=FALSE,OR(TEXT(A3119,"MMDD")&lt;VLOOKUP(R3119,SpeciesValidation!D:W,18,FALSE),TEXT(A3119,"MMDD")&gt;VLOOKUP(R3119,SpeciesValidation!D:W,19,FALSE)),IF(TEXT(A3119,"MMDD")&lt;"0701",TEXT(A3119,"MMDD")&gt;VLOOKUP(R3119,SpeciesValidation!D:W,18,FALSE),TEXT(A3119,"MMDD")&lt;VLOOKUP(R3119,SpeciesValidation!D:W,19,FALSE))),"Date outside expected range for this species",""),"")))</f>
        <v/>
      </c>
      <c r="M3119" s="127" t="str">
        <f>IF(LEN(E3119&amp;"")&gt;0,IF(ISERROR(VLOOKUP(R3119,SpeciesValidation!D:I,6,FALSE)),"",VLOOKUP(R3119,SpeciesValidation!D:I,6,FALSE)),"")</f>
        <v/>
      </c>
      <c r="Q3119" s="36" t="str">
        <f>IF(LEN(E3119&amp;"")&gt;0,IF(ISERROR(VLOOKUP(E3119,SpeciesValidation!B:G,2,FALSE)=TRUE),"",VLOOKUP(E3119,SpeciesValidation!B:G,2,FALSE)),"")</f>
        <v/>
      </c>
      <c r="R3119" s="36" t="str">
        <f>IF(LEN(E3119&amp;"")&gt;0,IF(ISERROR(VLOOKUP(E3119,SpeciesLookup!B:G,4,FALSE)=TRUE),"",VLOOKUP(E3119,SpeciesLookup!B:G,4,FALSE)),"")</f>
        <v/>
      </c>
    </row>
    <row r="3120" spans="1:18" ht="13.2" x14ac:dyDescent="0.25">
      <c r="A3120" s="72"/>
      <c r="D3120" s="11"/>
      <c r="G3120" s="128" t="str">
        <f>IF(LEN(E3120&amp;"")&gt;0,IF(ISERROR(VLOOKUP(E3120,SpeciesLookup!B:G,6,FALSE)=TRUE),"",VLOOKUP(E3120,SpeciesLookup!B:G,6,FALSE)),"")</f>
        <v/>
      </c>
      <c r="H3120" s="128" t="str">
        <f>IF(LEN(E3120&amp;"")&gt;0,IF(ISERROR(VLOOKUP(E3120,SpeciesLookup!B:G,5,FALSE)=TRUE),"",VLOOKUP(E3120,SpeciesLookup!B:G,5,FALSE)),"")</f>
        <v/>
      </c>
      <c r="I3120" s="11"/>
      <c r="J3120" s="73"/>
      <c r="K3120" s="11"/>
      <c r="L3120" s="127" t="str">
        <f>TRIM(IF(ISERROR(VLOOKUP(R3120,SpeciesValidation!D:T,IF(ISNA(VLOOKUP(J3120,Validation!B$2:C$15,2,FALSE)),FALSE,VLOOKUP(J3120,Validation!B$2:C$15,2,FALSE)))),IF(LEN(E3120&amp;"")&gt;0,"",""),VLOOKUP(R3120,SpeciesValidation!D:T,VLOOKUP(J3120,Validation!B$2:C$15,2,FALSE),FALSE)) &amp; " " &amp; IF(ISERROR(IF(LEFT(J3120,1)="A",IF(IF(VLOOKUP(R3120,SpeciesValidation!D:W,20,FALSE)=FALSE,OR(TEXT(A3120,"MMDD")&lt;VLOOKUP(R3120,SpeciesValidation!D:W,18,FALSE),TEXT(A3120,"MMDD")&gt;VLOOKUP(R3120,SpeciesValidation!D:W,19,FALSE)),IF(TEXT(A3120,"MMDD")&lt;"0701",TEXT(A3120,"MMDD")&gt;VLOOKUP(R3120,SpeciesValidation!D:W,18,FALSE),TEXT(A3120,"MMDD")&lt;VLOOKUP(R3120,SpeciesValidation!D:W,19,FALSE))),"Date outside expected range for this species",""),"")),"",IF(LEFT(J3120,1)="A",IF(IF(VLOOKUP(R3120,SpeciesValidation!D:W,20,FALSE)=FALSE,OR(TEXT(A3120,"MMDD")&lt;VLOOKUP(R3120,SpeciesValidation!D:W,18,FALSE),TEXT(A3120,"MMDD")&gt;VLOOKUP(R3120,SpeciesValidation!D:W,19,FALSE)),IF(TEXT(A3120,"MMDD")&lt;"0701",TEXT(A3120,"MMDD")&gt;VLOOKUP(R3120,SpeciesValidation!D:W,18,FALSE),TEXT(A3120,"MMDD")&lt;VLOOKUP(R3120,SpeciesValidation!D:W,19,FALSE))),"Date outside expected range for this species",""),"")))</f>
        <v/>
      </c>
      <c r="M3120" s="127" t="str">
        <f>IF(LEN(E3120&amp;"")&gt;0,IF(ISERROR(VLOOKUP(R3120,SpeciesValidation!D:I,6,FALSE)),"",VLOOKUP(R3120,SpeciesValidation!D:I,6,FALSE)),"")</f>
        <v/>
      </c>
      <c r="Q3120" s="36" t="str">
        <f>IF(LEN(E3120&amp;"")&gt;0,IF(ISERROR(VLOOKUP(E3120,SpeciesValidation!B:G,2,FALSE)=TRUE),"",VLOOKUP(E3120,SpeciesValidation!B:G,2,FALSE)),"")</f>
        <v/>
      </c>
      <c r="R3120" s="36" t="str">
        <f>IF(LEN(E3120&amp;"")&gt;0,IF(ISERROR(VLOOKUP(E3120,SpeciesLookup!B:G,4,FALSE)=TRUE),"",VLOOKUP(E3120,SpeciesLookup!B:G,4,FALSE)),"")</f>
        <v/>
      </c>
    </row>
    <row r="3121" spans="1:18" ht="13.2" x14ac:dyDescent="0.25">
      <c r="A3121" s="72"/>
      <c r="D3121" s="11"/>
      <c r="G3121" s="128" t="str">
        <f>IF(LEN(E3121&amp;"")&gt;0,IF(ISERROR(VLOOKUP(E3121,SpeciesLookup!B:G,6,FALSE)=TRUE),"",VLOOKUP(E3121,SpeciesLookup!B:G,6,FALSE)),"")</f>
        <v/>
      </c>
      <c r="H3121" s="128" t="str">
        <f>IF(LEN(E3121&amp;"")&gt;0,IF(ISERROR(VLOOKUP(E3121,SpeciesLookup!B:G,5,FALSE)=TRUE),"",VLOOKUP(E3121,SpeciesLookup!B:G,5,FALSE)),"")</f>
        <v/>
      </c>
      <c r="I3121" s="11"/>
      <c r="J3121" s="73"/>
      <c r="K3121" s="11"/>
      <c r="L3121" s="127" t="str">
        <f>TRIM(IF(ISERROR(VLOOKUP(R3121,SpeciesValidation!D:T,IF(ISNA(VLOOKUP(J3121,Validation!B$2:C$15,2,FALSE)),FALSE,VLOOKUP(J3121,Validation!B$2:C$15,2,FALSE)))),IF(LEN(E3121&amp;"")&gt;0,"",""),VLOOKUP(R3121,SpeciesValidation!D:T,VLOOKUP(J3121,Validation!B$2:C$15,2,FALSE),FALSE)) &amp; " " &amp; IF(ISERROR(IF(LEFT(J3121,1)="A",IF(IF(VLOOKUP(R3121,SpeciesValidation!D:W,20,FALSE)=FALSE,OR(TEXT(A3121,"MMDD")&lt;VLOOKUP(R3121,SpeciesValidation!D:W,18,FALSE),TEXT(A3121,"MMDD")&gt;VLOOKUP(R3121,SpeciesValidation!D:W,19,FALSE)),IF(TEXT(A3121,"MMDD")&lt;"0701",TEXT(A3121,"MMDD")&gt;VLOOKUP(R3121,SpeciesValidation!D:W,18,FALSE),TEXT(A3121,"MMDD")&lt;VLOOKUP(R3121,SpeciesValidation!D:W,19,FALSE))),"Date outside expected range for this species",""),"")),"",IF(LEFT(J3121,1)="A",IF(IF(VLOOKUP(R3121,SpeciesValidation!D:W,20,FALSE)=FALSE,OR(TEXT(A3121,"MMDD")&lt;VLOOKUP(R3121,SpeciesValidation!D:W,18,FALSE),TEXT(A3121,"MMDD")&gt;VLOOKUP(R3121,SpeciesValidation!D:W,19,FALSE)),IF(TEXT(A3121,"MMDD")&lt;"0701",TEXT(A3121,"MMDD")&gt;VLOOKUP(R3121,SpeciesValidation!D:W,18,FALSE),TEXT(A3121,"MMDD")&lt;VLOOKUP(R3121,SpeciesValidation!D:W,19,FALSE))),"Date outside expected range for this species",""),"")))</f>
        <v/>
      </c>
      <c r="M3121" s="127" t="str">
        <f>IF(LEN(E3121&amp;"")&gt;0,IF(ISERROR(VLOOKUP(R3121,SpeciesValidation!D:I,6,FALSE)),"",VLOOKUP(R3121,SpeciesValidation!D:I,6,FALSE)),"")</f>
        <v/>
      </c>
      <c r="Q3121" s="36" t="str">
        <f>IF(LEN(E3121&amp;"")&gt;0,IF(ISERROR(VLOOKUP(E3121,SpeciesValidation!B:G,2,FALSE)=TRUE),"",VLOOKUP(E3121,SpeciesValidation!B:G,2,FALSE)),"")</f>
        <v/>
      </c>
      <c r="R3121" s="36" t="str">
        <f>IF(LEN(E3121&amp;"")&gt;0,IF(ISERROR(VLOOKUP(E3121,SpeciesLookup!B:G,4,FALSE)=TRUE),"",VLOOKUP(E3121,SpeciesLookup!B:G,4,FALSE)),"")</f>
        <v/>
      </c>
    </row>
    <row r="3122" spans="1:18" ht="13.2" x14ac:dyDescent="0.25">
      <c r="A3122" s="72"/>
      <c r="D3122" s="11"/>
      <c r="G3122" s="128" t="str">
        <f>IF(LEN(E3122&amp;"")&gt;0,IF(ISERROR(VLOOKUP(E3122,SpeciesLookup!B:G,6,FALSE)=TRUE),"",VLOOKUP(E3122,SpeciesLookup!B:G,6,FALSE)),"")</f>
        <v/>
      </c>
      <c r="H3122" s="128" t="str">
        <f>IF(LEN(E3122&amp;"")&gt;0,IF(ISERROR(VLOOKUP(E3122,SpeciesLookup!B:G,5,FALSE)=TRUE),"",VLOOKUP(E3122,SpeciesLookup!B:G,5,FALSE)),"")</f>
        <v/>
      </c>
      <c r="I3122" s="11"/>
      <c r="J3122" s="73"/>
      <c r="K3122" s="11"/>
      <c r="L3122" s="127" t="str">
        <f>TRIM(IF(ISERROR(VLOOKUP(R3122,SpeciesValidation!D:T,IF(ISNA(VLOOKUP(J3122,Validation!B$2:C$15,2,FALSE)),FALSE,VLOOKUP(J3122,Validation!B$2:C$15,2,FALSE)))),IF(LEN(E3122&amp;"")&gt;0,"",""),VLOOKUP(R3122,SpeciesValidation!D:T,VLOOKUP(J3122,Validation!B$2:C$15,2,FALSE),FALSE)) &amp; " " &amp; IF(ISERROR(IF(LEFT(J3122,1)="A",IF(IF(VLOOKUP(R3122,SpeciesValidation!D:W,20,FALSE)=FALSE,OR(TEXT(A3122,"MMDD")&lt;VLOOKUP(R3122,SpeciesValidation!D:W,18,FALSE),TEXT(A3122,"MMDD")&gt;VLOOKUP(R3122,SpeciesValidation!D:W,19,FALSE)),IF(TEXT(A3122,"MMDD")&lt;"0701",TEXT(A3122,"MMDD")&gt;VLOOKUP(R3122,SpeciesValidation!D:W,18,FALSE),TEXT(A3122,"MMDD")&lt;VLOOKUP(R3122,SpeciesValidation!D:W,19,FALSE))),"Date outside expected range for this species",""),"")),"",IF(LEFT(J3122,1)="A",IF(IF(VLOOKUP(R3122,SpeciesValidation!D:W,20,FALSE)=FALSE,OR(TEXT(A3122,"MMDD")&lt;VLOOKUP(R3122,SpeciesValidation!D:W,18,FALSE),TEXT(A3122,"MMDD")&gt;VLOOKUP(R3122,SpeciesValidation!D:W,19,FALSE)),IF(TEXT(A3122,"MMDD")&lt;"0701",TEXT(A3122,"MMDD")&gt;VLOOKUP(R3122,SpeciesValidation!D:W,18,FALSE),TEXT(A3122,"MMDD")&lt;VLOOKUP(R3122,SpeciesValidation!D:W,19,FALSE))),"Date outside expected range for this species",""),"")))</f>
        <v/>
      </c>
      <c r="M3122" s="127" t="str">
        <f>IF(LEN(E3122&amp;"")&gt;0,IF(ISERROR(VLOOKUP(R3122,SpeciesValidation!D:I,6,FALSE)),"",VLOOKUP(R3122,SpeciesValidation!D:I,6,FALSE)),"")</f>
        <v/>
      </c>
      <c r="Q3122" s="36" t="str">
        <f>IF(LEN(E3122&amp;"")&gt;0,IF(ISERROR(VLOOKUP(E3122,SpeciesValidation!B:G,2,FALSE)=TRUE),"",VLOOKUP(E3122,SpeciesValidation!B:G,2,FALSE)),"")</f>
        <v/>
      </c>
      <c r="R3122" s="36" t="str">
        <f>IF(LEN(E3122&amp;"")&gt;0,IF(ISERROR(VLOOKUP(E3122,SpeciesLookup!B:G,4,FALSE)=TRUE),"",VLOOKUP(E3122,SpeciesLookup!B:G,4,FALSE)),"")</f>
        <v/>
      </c>
    </row>
    <row r="3123" spans="1:18" ht="13.2" x14ac:dyDescent="0.25">
      <c r="A3123" s="72"/>
      <c r="D3123" s="11"/>
      <c r="G3123" s="128" t="str">
        <f>IF(LEN(E3123&amp;"")&gt;0,IF(ISERROR(VLOOKUP(E3123,SpeciesLookup!B:G,6,FALSE)=TRUE),"",VLOOKUP(E3123,SpeciesLookup!B:G,6,FALSE)),"")</f>
        <v/>
      </c>
      <c r="H3123" s="128" t="str">
        <f>IF(LEN(E3123&amp;"")&gt;0,IF(ISERROR(VLOOKUP(E3123,SpeciesLookup!B:G,5,FALSE)=TRUE),"",VLOOKUP(E3123,SpeciesLookup!B:G,5,FALSE)),"")</f>
        <v/>
      </c>
      <c r="I3123" s="11"/>
      <c r="J3123" s="73"/>
      <c r="K3123" s="11"/>
      <c r="L3123" s="127" t="str">
        <f>TRIM(IF(ISERROR(VLOOKUP(R3123,SpeciesValidation!D:T,IF(ISNA(VLOOKUP(J3123,Validation!B$2:C$15,2,FALSE)),FALSE,VLOOKUP(J3123,Validation!B$2:C$15,2,FALSE)))),IF(LEN(E3123&amp;"")&gt;0,"",""),VLOOKUP(R3123,SpeciesValidation!D:T,VLOOKUP(J3123,Validation!B$2:C$15,2,FALSE),FALSE)) &amp; " " &amp; IF(ISERROR(IF(LEFT(J3123,1)="A",IF(IF(VLOOKUP(R3123,SpeciesValidation!D:W,20,FALSE)=FALSE,OR(TEXT(A3123,"MMDD")&lt;VLOOKUP(R3123,SpeciesValidation!D:W,18,FALSE),TEXT(A3123,"MMDD")&gt;VLOOKUP(R3123,SpeciesValidation!D:W,19,FALSE)),IF(TEXT(A3123,"MMDD")&lt;"0701",TEXT(A3123,"MMDD")&gt;VLOOKUP(R3123,SpeciesValidation!D:W,18,FALSE),TEXT(A3123,"MMDD")&lt;VLOOKUP(R3123,SpeciesValidation!D:W,19,FALSE))),"Date outside expected range for this species",""),"")),"",IF(LEFT(J3123,1)="A",IF(IF(VLOOKUP(R3123,SpeciesValidation!D:W,20,FALSE)=FALSE,OR(TEXT(A3123,"MMDD")&lt;VLOOKUP(R3123,SpeciesValidation!D:W,18,FALSE),TEXT(A3123,"MMDD")&gt;VLOOKUP(R3123,SpeciesValidation!D:W,19,FALSE)),IF(TEXT(A3123,"MMDD")&lt;"0701",TEXT(A3123,"MMDD")&gt;VLOOKUP(R3123,SpeciesValidation!D:W,18,FALSE),TEXT(A3123,"MMDD")&lt;VLOOKUP(R3123,SpeciesValidation!D:W,19,FALSE))),"Date outside expected range for this species",""),"")))</f>
        <v/>
      </c>
      <c r="M3123" s="127" t="str">
        <f>IF(LEN(E3123&amp;"")&gt;0,IF(ISERROR(VLOOKUP(R3123,SpeciesValidation!D:I,6,FALSE)),"",VLOOKUP(R3123,SpeciesValidation!D:I,6,FALSE)),"")</f>
        <v/>
      </c>
      <c r="Q3123" s="36" t="str">
        <f>IF(LEN(E3123&amp;"")&gt;0,IF(ISERROR(VLOOKUP(E3123,SpeciesValidation!B:G,2,FALSE)=TRUE),"",VLOOKUP(E3123,SpeciesValidation!B:G,2,FALSE)),"")</f>
        <v/>
      </c>
      <c r="R3123" s="36" t="str">
        <f>IF(LEN(E3123&amp;"")&gt;0,IF(ISERROR(VLOOKUP(E3123,SpeciesLookup!B:G,4,FALSE)=TRUE),"",VLOOKUP(E3123,SpeciesLookup!B:G,4,FALSE)),"")</f>
        <v/>
      </c>
    </row>
    <row r="3124" spans="1:18" ht="13.2" x14ac:dyDescent="0.25">
      <c r="A3124" s="72"/>
      <c r="D3124" s="11"/>
      <c r="G3124" s="128" t="str">
        <f>IF(LEN(E3124&amp;"")&gt;0,IF(ISERROR(VLOOKUP(E3124,SpeciesLookup!B:G,6,FALSE)=TRUE),"",VLOOKUP(E3124,SpeciesLookup!B:G,6,FALSE)),"")</f>
        <v/>
      </c>
      <c r="H3124" s="128" t="str">
        <f>IF(LEN(E3124&amp;"")&gt;0,IF(ISERROR(VLOOKUP(E3124,SpeciesLookup!B:G,5,FALSE)=TRUE),"",VLOOKUP(E3124,SpeciesLookup!B:G,5,FALSE)),"")</f>
        <v/>
      </c>
      <c r="I3124" s="11"/>
      <c r="J3124" s="73"/>
      <c r="K3124" s="11"/>
      <c r="L3124" s="127" t="str">
        <f>TRIM(IF(ISERROR(VLOOKUP(R3124,SpeciesValidation!D:T,IF(ISNA(VLOOKUP(J3124,Validation!B$2:C$15,2,FALSE)),FALSE,VLOOKUP(J3124,Validation!B$2:C$15,2,FALSE)))),IF(LEN(E3124&amp;"")&gt;0,"",""),VLOOKUP(R3124,SpeciesValidation!D:T,VLOOKUP(J3124,Validation!B$2:C$15,2,FALSE),FALSE)) &amp; " " &amp; IF(ISERROR(IF(LEFT(J3124,1)="A",IF(IF(VLOOKUP(R3124,SpeciesValidation!D:W,20,FALSE)=FALSE,OR(TEXT(A3124,"MMDD")&lt;VLOOKUP(R3124,SpeciesValidation!D:W,18,FALSE),TEXT(A3124,"MMDD")&gt;VLOOKUP(R3124,SpeciesValidation!D:W,19,FALSE)),IF(TEXT(A3124,"MMDD")&lt;"0701",TEXT(A3124,"MMDD")&gt;VLOOKUP(R3124,SpeciesValidation!D:W,18,FALSE),TEXT(A3124,"MMDD")&lt;VLOOKUP(R3124,SpeciesValidation!D:W,19,FALSE))),"Date outside expected range for this species",""),"")),"",IF(LEFT(J3124,1)="A",IF(IF(VLOOKUP(R3124,SpeciesValidation!D:W,20,FALSE)=FALSE,OR(TEXT(A3124,"MMDD")&lt;VLOOKUP(R3124,SpeciesValidation!D:W,18,FALSE),TEXT(A3124,"MMDD")&gt;VLOOKUP(R3124,SpeciesValidation!D:W,19,FALSE)),IF(TEXT(A3124,"MMDD")&lt;"0701",TEXT(A3124,"MMDD")&gt;VLOOKUP(R3124,SpeciesValidation!D:W,18,FALSE),TEXT(A3124,"MMDD")&lt;VLOOKUP(R3124,SpeciesValidation!D:W,19,FALSE))),"Date outside expected range for this species",""),"")))</f>
        <v/>
      </c>
      <c r="M3124" s="127" t="str">
        <f>IF(LEN(E3124&amp;"")&gt;0,IF(ISERROR(VLOOKUP(R3124,SpeciesValidation!D:I,6,FALSE)),"",VLOOKUP(R3124,SpeciesValidation!D:I,6,FALSE)),"")</f>
        <v/>
      </c>
      <c r="Q3124" s="36" t="str">
        <f>IF(LEN(E3124&amp;"")&gt;0,IF(ISERROR(VLOOKUP(E3124,SpeciesValidation!B:G,2,FALSE)=TRUE),"",VLOOKUP(E3124,SpeciesValidation!B:G,2,FALSE)),"")</f>
        <v/>
      </c>
      <c r="R3124" s="36" t="str">
        <f>IF(LEN(E3124&amp;"")&gt;0,IF(ISERROR(VLOOKUP(E3124,SpeciesLookup!B:G,4,FALSE)=TRUE),"",VLOOKUP(E3124,SpeciesLookup!B:G,4,FALSE)),"")</f>
        <v/>
      </c>
    </row>
    <row r="3125" spans="1:18" ht="13.2" x14ac:dyDescent="0.25">
      <c r="A3125" s="72"/>
      <c r="D3125" s="11"/>
      <c r="G3125" s="128" t="str">
        <f>IF(LEN(E3125&amp;"")&gt;0,IF(ISERROR(VLOOKUP(E3125,SpeciesLookup!B:G,6,FALSE)=TRUE),"",VLOOKUP(E3125,SpeciesLookup!B:G,6,FALSE)),"")</f>
        <v/>
      </c>
      <c r="H3125" s="128" t="str">
        <f>IF(LEN(E3125&amp;"")&gt;0,IF(ISERROR(VLOOKUP(E3125,SpeciesLookup!B:G,5,FALSE)=TRUE),"",VLOOKUP(E3125,SpeciesLookup!B:G,5,FALSE)),"")</f>
        <v/>
      </c>
      <c r="I3125" s="11"/>
      <c r="J3125" s="73"/>
      <c r="K3125" s="11"/>
      <c r="L3125" s="127" t="str">
        <f>TRIM(IF(ISERROR(VLOOKUP(R3125,SpeciesValidation!D:T,IF(ISNA(VLOOKUP(J3125,Validation!B$2:C$15,2,FALSE)),FALSE,VLOOKUP(J3125,Validation!B$2:C$15,2,FALSE)))),IF(LEN(E3125&amp;"")&gt;0,"",""),VLOOKUP(R3125,SpeciesValidation!D:T,VLOOKUP(J3125,Validation!B$2:C$15,2,FALSE),FALSE)) &amp; " " &amp; IF(ISERROR(IF(LEFT(J3125,1)="A",IF(IF(VLOOKUP(R3125,SpeciesValidation!D:W,20,FALSE)=FALSE,OR(TEXT(A3125,"MMDD")&lt;VLOOKUP(R3125,SpeciesValidation!D:W,18,FALSE),TEXT(A3125,"MMDD")&gt;VLOOKUP(R3125,SpeciesValidation!D:W,19,FALSE)),IF(TEXT(A3125,"MMDD")&lt;"0701",TEXT(A3125,"MMDD")&gt;VLOOKUP(R3125,SpeciesValidation!D:W,18,FALSE),TEXT(A3125,"MMDD")&lt;VLOOKUP(R3125,SpeciesValidation!D:W,19,FALSE))),"Date outside expected range for this species",""),"")),"",IF(LEFT(J3125,1)="A",IF(IF(VLOOKUP(R3125,SpeciesValidation!D:W,20,FALSE)=FALSE,OR(TEXT(A3125,"MMDD")&lt;VLOOKUP(R3125,SpeciesValidation!D:W,18,FALSE),TEXT(A3125,"MMDD")&gt;VLOOKUP(R3125,SpeciesValidation!D:W,19,FALSE)),IF(TEXT(A3125,"MMDD")&lt;"0701",TEXT(A3125,"MMDD")&gt;VLOOKUP(R3125,SpeciesValidation!D:W,18,FALSE),TEXT(A3125,"MMDD")&lt;VLOOKUP(R3125,SpeciesValidation!D:W,19,FALSE))),"Date outside expected range for this species",""),"")))</f>
        <v/>
      </c>
      <c r="M3125" s="127" t="str">
        <f>IF(LEN(E3125&amp;"")&gt;0,IF(ISERROR(VLOOKUP(R3125,SpeciesValidation!D:I,6,FALSE)),"",VLOOKUP(R3125,SpeciesValidation!D:I,6,FALSE)),"")</f>
        <v/>
      </c>
      <c r="Q3125" s="36" t="str">
        <f>IF(LEN(E3125&amp;"")&gt;0,IF(ISERROR(VLOOKUP(E3125,SpeciesValidation!B:G,2,FALSE)=TRUE),"",VLOOKUP(E3125,SpeciesValidation!B:G,2,FALSE)),"")</f>
        <v/>
      </c>
      <c r="R3125" s="36" t="str">
        <f>IF(LEN(E3125&amp;"")&gt;0,IF(ISERROR(VLOOKUP(E3125,SpeciesLookup!B:G,4,FALSE)=TRUE),"",VLOOKUP(E3125,SpeciesLookup!B:G,4,FALSE)),"")</f>
        <v/>
      </c>
    </row>
    <row r="3126" spans="1:18" ht="13.2" x14ac:dyDescent="0.25">
      <c r="A3126" s="72"/>
      <c r="D3126" s="11"/>
      <c r="G3126" s="128" t="str">
        <f>IF(LEN(E3126&amp;"")&gt;0,IF(ISERROR(VLOOKUP(E3126,SpeciesLookup!B:G,6,FALSE)=TRUE),"",VLOOKUP(E3126,SpeciesLookup!B:G,6,FALSE)),"")</f>
        <v/>
      </c>
      <c r="H3126" s="128" t="str">
        <f>IF(LEN(E3126&amp;"")&gt;0,IF(ISERROR(VLOOKUP(E3126,SpeciesLookup!B:G,5,FALSE)=TRUE),"",VLOOKUP(E3126,SpeciesLookup!B:G,5,FALSE)),"")</f>
        <v/>
      </c>
      <c r="I3126" s="11"/>
      <c r="J3126" s="73"/>
      <c r="K3126" s="11"/>
      <c r="L3126" s="127" t="str">
        <f>TRIM(IF(ISERROR(VLOOKUP(R3126,SpeciesValidation!D:T,IF(ISNA(VLOOKUP(J3126,Validation!B$2:C$15,2,FALSE)),FALSE,VLOOKUP(J3126,Validation!B$2:C$15,2,FALSE)))),IF(LEN(E3126&amp;"")&gt;0,"",""),VLOOKUP(R3126,SpeciesValidation!D:T,VLOOKUP(J3126,Validation!B$2:C$15,2,FALSE),FALSE)) &amp; " " &amp; IF(ISERROR(IF(LEFT(J3126,1)="A",IF(IF(VLOOKUP(R3126,SpeciesValidation!D:W,20,FALSE)=FALSE,OR(TEXT(A3126,"MMDD")&lt;VLOOKUP(R3126,SpeciesValidation!D:W,18,FALSE),TEXT(A3126,"MMDD")&gt;VLOOKUP(R3126,SpeciesValidation!D:W,19,FALSE)),IF(TEXT(A3126,"MMDD")&lt;"0701",TEXT(A3126,"MMDD")&gt;VLOOKUP(R3126,SpeciesValidation!D:W,18,FALSE),TEXT(A3126,"MMDD")&lt;VLOOKUP(R3126,SpeciesValidation!D:W,19,FALSE))),"Date outside expected range for this species",""),"")),"",IF(LEFT(J3126,1)="A",IF(IF(VLOOKUP(R3126,SpeciesValidation!D:W,20,FALSE)=FALSE,OR(TEXT(A3126,"MMDD")&lt;VLOOKUP(R3126,SpeciesValidation!D:W,18,FALSE),TEXT(A3126,"MMDD")&gt;VLOOKUP(R3126,SpeciesValidation!D:W,19,FALSE)),IF(TEXT(A3126,"MMDD")&lt;"0701",TEXT(A3126,"MMDD")&gt;VLOOKUP(R3126,SpeciesValidation!D:W,18,FALSE),TEXT(A3126,"MMDD")&lt;VLOOKUP(R3126,SpeciesValidation!D:W,19,FALSE))),"Date outside expected range for this species",""),"")))</f>
        <v/>
      </c>
      <c r="M3126" s="127" t="str">
        <f>IF(LEN(E3126&amp;"")&gt;0,IF(ISERROR(VLOOKUP(R3126,SpeciesValidation!D:I,6,FALSE)),"",VLOOKUP(R3126,SpeciesValidation!D:I,6,FALSE)),"")</f>
        <v/>
      </c>
      <c r="Q3126" s="36" t="str">
        <f>IF(LEN(E3126&amp;"")&gt;0,IF(ISERROR(VLOOKUP(E3126,SpeciesValidation!B:G,2,FALSE)=TRUE),"",VLOOKUP(E3126,SpeciesValidation!B:G,2,FALSE)),"")</f>
        <v/>
      </c>
      <c r="R3126" s="36" t="str">
        <f>IF(LEN(E3126&amp;"")&gt;0,IF(ISERROR(VLOOKUP(E3126,SpeciesLookup!B:G,4,FALSE)=TRUE),"",VLOOKUP(E3126,SpeciesLookup!B:G,4,FALSE)),"")</f>
        <v/>
      </c>
    </row>
    <row r="3127" spans="1:18" ht="13.2" x14ac:dyDescent="0.25">
      <c r="A3127" s="72"/>
      <c r="D3127" s="11"/>
      <c r="G3127" s="128" t="str">
        <f>IF(LEN(E3127&amp;"")&gt;0,IF(ISERROR(VLOOKUP(E3127,SpeciesLookup!B:G,6,FALSE)=TRUE),"",VLOOKUP(E3127,SpeciesLookup!B:G,6,FALSE)),"")</f>
        <v/>
      </c>
      <c r="H3127" s="128" t="str">
        <f>IF(LEN(E3127&amp;"")&gt;0,IF(ISERROR(VLOOKUP(E3127,SpeciesLookup!B:G,5,FALSE)=TRUE),"",VLOOKUP(E3127,SpeciesLookup!B:G,5,FALSE)),"")</f>
        <v/>
      </c>
      <c r="I3127" s="11"/>
      <c r="J3127" s="73"/>
      <c r="K3127" s="11"/>
      <c r="L3127" s="127" t="str">
        <f>TRIM(IF(ISERROR(VLOOKUP(R3127,SpeciesValidation!D:T,IF(ISNA(VLOOKUP(J3127,Validation!B$2:C$15,2,FALSE)),FALSE,VLOOKUP(J3127,Validation!B$2:C$15,2,FALSE)))),IF(LEN(E3127&amp;"")&gt;0,"",""),VLOOKUP(R3127,SpeciesValidation!D:T,VLOOKUP(J3127,Validation!B$2:C$15,2,FALSE),FALSE)) &amp; " " &amp; IF(ISERROR(IF(LEFT(J3127,1)="A",IF(IF(VLOOKUP(R3127,SpeciesValidation!D:W,20,FALSE)=FALSE,OR(TEXT(A3127,"MMDD")&lt;VLOOKUP(R3127,SpeciesValidation!D:W,18,FALSE),TEXT(A3127,"MMDD")&gt;VLOOKUP(R3127,SpeciesValidation!D:W,19,FALSE)),IF(TEXT(A3127,"MMDD")&lt;"0701",TEXT(A3127,"MMDD")&gt;VLOOKUP(R3127,SpeciesValidation!D:W,18,FALSE),TEXT(A3127,"MMDD")&lt;VLOOKUP(R3127,SpeciesValidation!D:W,19,FALSE))),"Date outside expected range for this species",""),"")),"",IF(LEFT(J3127,1)="A",IF(IF(VLOOKUP(R3127,SpeciesValidation!D:W,20,FALSE)=FALSE,OR(TEXT(A3127,"MMDD")&lt;VLOOKUP(R3127,SpeciesValidation!D:W,18,FALSE),TEXT(A3127,"MMDD")&gt;VLOOKUP(R3127,SpeciesValidation!D:W,19,FALSE)),IF(TEXT(A3127,"MMDD")&lt;"0701",TEXT(A3127,"MMDD")&gt;VLOOKUP(R3127,SpeciesValidation!D:W,18,FALSE),TEXT(A3127,"MMDD")&lt;VLOOKUP(R3127,SpeciesValidation!D:W,19,FALSE))),"Date outside expected range for this species",""),"")))</f>
        <v/>
      </c>
      <c r="M3127" s="127" t="str">
        <f>IF(LEN(E3127&amp;"")&gt;0,IF(ISERROR(VLOOKUP(R3127,SpeciesValidation!D:I,6,FALSE)),"",VLOOKUP(R3127,SpeciesValidation!D:I,6,FALSE)),"")</f>
        <v/>
      </c>
      <c r="Q3127" s="36" t="str">
        <f>IF(LEN(E3127&amp;"")&gt;0,IF(ISERROR(VLOOKUP(E3127,SpeciesValidation!B:G,2,FALSE)=TRUE),"",VLOOKUP(E3127,SpeciesValidation!B:G,2,FALSE)),"")</f>
        <v/>
      </c>
      <c r="R3127" s="36" t="str">
        <f>IF(LEN(E3127&amp;"")&gt;0,IF(ISERROR(VLOOKUP(E3127,SpeciesLookup!B:G,4,FALSE)=TRUE),"",VLOOKUP(E3127,SpeciesLookup!B:G,4,FALSE)),"")</f>
        <v/>
      </c>
    </row>
    <row r="3128" spans="1:18" ht="13.2" x14ac:dyDescent="0.25">
      <c r="A3128" s="72"/>
      <c r="D3128" s="11"/>
      <c r="G3128" s="128" t="str">
        <f>IF(LEN(E3128&amp;"")&gt;0,IF(ISERROR(VLOOKUP(E3128,SpeciesLookup!B:G,6,FALSE)=TRUE),"",VLOOKUP(E3128,SpeciesLookup!B:G,6,FALSE)),"")</f>
        <v/>
      </c>
      <c r="H3128" s="128" t="str">
        <f>IF(LEN(E3128&amp;"")&gt;0,IF(ISERROR(VLOOKUP(E3128,SpeciesLookup!B:G,5,FALSE)=TRUE),"",VLOOKUP(E3128,SpeciesLookup!B:G,5,FALSE)),"")</f>
        <v/>
      </c>
      <c r="I3128" s="11"/>
      <c r="J3128" s="73"/>
      <c r="K3128" s="11"/>
      <c r="L3128" s="127" t="str">
        <f>TRIM(IF(ISERROR(VLOOKUP(R3128,SpeciesValidation!D:T,IF(ISNA(VLOOKUP(J3128,Validation!B$2:C$15,2,FALSE)),FALSE,VLOOKUP(J3128,Validation!B$2:C$15,2,FALSE)))),IF(LEN(E3128&amp;"")&gt;0,"",""),VLOOKUP(R3128,SpeciesValidation!D:T,VLOOKUP(J3128,Validation!B$2:C$15,2,FALSE),FALSE)) &amp; " " &amp; IF(ISERROR(IF(LEFT(J3128,1)="A",IF(IF(VLOOKUP(R3128,SpeciesValidation!D:W,20,FALSE)=FALSE,OR(TEXT(A3128,"MMDD")&lt;VLOOKUP(R3128,SpeciesValidation!D:W,18,FALSE),TEXT(A3128,"MMDD")&gt;VLOOKUP(R3128,SpeciesValidation!D:W,19,FALSE)),IF(TEXT(A3128,"MMDD")&lt;"0701",TEXT(A3128,"MMDD")&gt;VLOOKUP(R3128,SpeciesValidation!D:W,18,FALSE),TEXT(A3128,"MMDD")&lt;VLOOKUP(R3128,SpeciesValidation!D:W,19,FALSE))),"Date outside expected range for this species",""),"")),"",IF(LEFT(J3128,1)="A",IF(IF(VLOOKUP(R3128,SpeciesValidation!D:W,20,FALSE)=FALSE,OR(TEXT(A3128,"MMDD")&lt;VLOOKUP(R3128,SpeciesValidation!D:W,18,FALSE),TEXT(A3128,"MMDD")&gt;VLOOKUP(R3128,SpeciesValidation!D:W,19,FALSE)),IF(TEXT(A3128,"MMDD")&lt;"0701",TEXT(A3128,"MMDD")&gt;VLOOKUP(R3128,SpeciesValidation!D:W,18,FALSE),TEXT(A3128,"MMDD")&lt;VLOOKUP(R3128,SpeciesValidation!D:W,19,FALSE))),"Date outside expected range for this species",""),"")))</f>
        <v/>
      </c>
      <c r="M3128" s="127" t="str">
        <f>IF(LEN(E3128&amp;"")&gt;0,IF(ISERROR(VLOOKUP(R3128,SpeciesValidation!D:I,6,FALSE)),"",VLOOKUP(R3128,SpeciesValidation!D:I,6,FALSE)),"")</f>
        <v/>
      </c>
      <c r="Q3128" s="36" t="str">
        <f>IF(LEN(E3128&amp;"")&gt;0,IF(ISERROR(VLOOKUP(E3128,SpeciesValidation!B:G,2,FALSE)=TRUE),"",VLOOKUP(E3128,SpeciesValidation!B:G,2,FALSE)),"")</f>
        <v/>
      </c>
      <c r="R3128" s="36" t="str">
        <f>IF(LEN(E3128&amp;"")&gt;0,IF(ISERROR(VLOOKUP(E3128,SpeciesLookup!B:G,4,FALSE)=TRUE),"",VLOOKUP(E3128,SpeciesLookup!B:G,4,FALSE)),"")</f>
        <v/>
      </c>
    </row>
    <row r="3129" spans="1:18" ht="13.2" x14ac:dyDescent="0.25">
      <c r="A3129" s="72"/>
      <c r="D3129" s="11"/>
      <c r="G3129" s="128" t="str">
        <f>IF(LEN(E3129&amp;"")&gt;0,IF(ISERROR(VLOOKUP(E3129,SpeciesLookup!B:G,6,FALSE)=TRUE),"",VLOOKUP(E3129,SpeciesLookup!B:G,6,FALSE)),"")</f>
        <v/>
      </c>
      <c r="H3129" s="128" t="str">
        <f>IF(LEN(E3129&amp;"")&gt;0,IF(ISERROR(VLOOKUP(E3129,SpeciesLookup!B:G,5,FALSE)=TRUE),"",VLOOKUP(E3129,SpeciesLookup!B:G,5,FALSE)),"")</f>
        <v/>
      </c>
      <c r="I3129" s="11"/>
      <c r="J3129" s="73"/>
      <c r="K3129" s="11"/>
      <c r="L3129" s="127" t="str">
        <f>TRIM(IF(ISERROR(VLOOKUP(R3129,SpeciesValidation!D:T,IF(ISNA(VLOOKUP(J3129,Validation!B$2:C$15,2,FALSE)),FALSE,VLOOKUP(J3129,Validation!B$2:C$15,2,FALSE)))),IF(LEN(E3129&amp;"")&gt;0,"",""),VLOOKUP(R3129,SpeciesValidation!D:T,VLOOKUP(J3129,Validation!B$2:C$15,2,FALSE),FALSE)) &amp; " " &amp; IF(ISERROR(IF(LEFT(J3129,1)="A",IF(IF(VLOOKUP(R3129,SpeciesValidation!D:W,20,FALSE)=FALSE,OR(TEXT(A3129,"MMDD")&lt;VLOOKUP(R3129,SpeciesValidation!D:W,18,FALSE),TEXT(A3129,"MMDD")&gt;VLOOKUP(R3129,SpeciesValidation!D:W,19,FALSE)),IF(TEXT(A3129,"MMDD")&lt;"0701",TEXT(A3129,"MMDD")&gt;VLOOKUP(R3129,SpeciesValidation!D:W,18,FALSE),TEXT(A3129,"MMDD")&lt;VLOOKUP(R3129,SpeciesValidation!D:W,19,FALSE))),"Date outside expected range for this species",""),"")),"",IF(LEFT(J3129,1)="A",IF(IF(VLOOKUP(R3129,SpeciesValidation!D:W,20,FALSE)=FALSE,OR(TEXT(A3129,"MMDD")&lt;VLOOKUP(R3129,SpeciesValidation!D:W,18,FALSE),TEXT(A3129,"MMDD")&gt;VLOOKUP(R3129,SpeciesValidation!D:W,19,FALSE)),IF(TEXT(A3129,"MMDD")&lt;"0701",TEXT(A3129,"MMDD")&gt;VLOOKUP(R3129,SpeciesValidation!D:W,18,FALSE),TEXT(A3129,"MMDD")&lt;VLOOKUP(R3129,SpeciesValidation!D:W,19,FALSE))),"Date outside expected range for this species",""),"")))</f>
        <v/>
      </c>
      <c r="M3129" s="127" t="str">
        <f>IF(LEN(E3129&amp;"")&gt;0,IF(ISERROR(VLOOKUP(R3129,SpeciesValidation!D:I,6,FALSE)),"",VLOOKUP(R3129,SpeciesValidation!D:I,6,FALSE)),"")</f>
        <v/>
      </c>
      <c r="Q3129" s="36" t="str">
        <f>IF(LEN(E3129&amp;"")&gt;0,IF(ISERROR(VLOOKUP(E3129,SpeciesValidation!B:G,2,FALSE)=TRUE),"",VLOOKUP(E3129,SpeciesValidation!B:G,2,FALSE)),"")</f>
        <v/>
      </c>
      <c r="R3129" s="36" t="str">
        <f>IF(LEN(E3129&amp;"")&gt;0,IF(ISERROR(VLOOKUP(E3129,SpeciesLookup!B:G,4,FALSE)=TRUE),"",VLOOKUP(E3129,SpeciesLookup!B:G,4,FALSE)),"")</f>
        <v/>
      </c>
    </row>
    <row r="3130" spans="1:18" ht="13.2" x14ac:dyDescent="0.25">
      <c r="A3130" s="72"/>
      <c r="D3130" s="11"/>
      <c r="G3130" s="128" t="str">
        <f>IF(LEN(E3130&amp;"")&gt;0,IF(ISERROR(VLOOKUP(E3130,SpeciesLookup!B:G,6,FALSE)=TRUE),"",VLOOKUP(E3130,SpeciesLookup!B:G,6,FALSE)),"")</f>
        <v/>
      </c>
      <c r="H3130" s="128" t="str">
        <f>IF(LEN(E3130&amp;"")&gt;0,IF(ISERROR(VLOOKUP(E3130,SpeciesLookup!B:G,5,FALSE)=TRUE),"",VLOOKUP(E3130,SpeciesLookup!B:G,5,FALSE)),"")</f>
        <v/>
      </c>
      <c r="I3130" s="11"/>
      <c r="J3130" s="73"/>
      <c r="K3130" s="11"/>
      <c r="L3130" s="127" t="str">
        <f>TRIM(IF(ISERROR(VLOOKUP(R3130,SpeciesValidation!D:T,IF(ISNA(VLOOKUP(J3130,Validation!B$2:C$15,2,FALSE)),FALSE,VLOOKUP(J3130,Validation!B$2:C$15,2,FALSE)))),IF(LEN(E3130&amp;"")&gt;0,"",""),VLOOKUP(R3130,SpeciesValidation!D:T,VLOOKUP(J3130,Validation!B$2:C$15,2,FALSE),FALSE)) &amp; " " &amp; IF(ISERROR(IF(LEFT(J3130,1)="A",IF(IF(VLOOKUP(R3130,SpeciesValidation!D:W,20,FALSE)=FALSE,OR(TEXT(A3130,"MMDD")&lt;VLOOKUP(R3130,SpeciesValidation!D:W,18,FALSE),TEXT(A3130,"MMDD")&gt;VLOOKUP(R3130,SpeciesValidation!D:W,19,FALSE)),IF(TEXT(A3130,"MMDD")&lt;"0701",TEXT(A3130,"MMDD")&gt;VLOOKUP(R3130,SpeciesValidation!D:W,18,FALSE),TEXT(A3130,"MMDD")&lt;VLOOKUP(R3130,SpeciesValidation!D:W,19,FALSE))),"Date outside expected range for this species",""),"")),"",IF(LEFT(J3130,1)="A",IF(IF(VLOOKUP(R3130,SpeciesValidation!D:W,20,FALSE)=FALSE,OR(TEXT(A3130,"MMDD")&lt;VLOOKUP(R3130,SpeciesValidation!D:W,18,FALSE),TEXT(A3130,"MMDD")&gt;VLOOKUP(R3130,SpeciesValidation!D:W,19,FALSE)),IF(TEXT(A3130,"MMDD")&lt;"0701",TEXT(A3130,"MMDD")&gt;VLOOKUP(R3130,SpeciesValidation!D:W,18,FALSE),TEXT(A3130,"MMDD")&lt;VLOOKUP(R3130,SpeciesValidation!D:W,19,FALSE))),"Date outside expected range for this species",""),"")))</f>
        <v/>
      </c>
      <c r="M3130" s="127" t="str">
        <f>IF(LEN(E3130&amp;"")&gt;0,IF(ISERROR(VLOOKUP(R3130,SpeciesValidation!D:I,6,FALSE)),"",VLOOKUP(R3130,SpeciesValidation!D:I,6,FALSE)),"")</f>
        <v/>
      </c>
      <c r="Q3130" s="36" t="str">
        <f>IF(LEN(E3130&amp;"")&gt;0,IF(ISERROR(VLOOKUP(E3130,SpeciesValidation!B:G,2,FALSE)=TRUE),"",VLOOKUP(E3130,SpeciesValidation!B:G,2,FALSE)),"")</f>
        <v/>
      </c>
      <c r="R3130" s="36" t="str">
        <f>IF(LEN(E3130&amp;"")&gt;0,IF(ISERROR(VLOOKUP(E3130,SpeciesLookup!B:G,4,FALSE)=TRUE),"",VLOOKUP(E3130,SpeciesLookup!B:G,4,FALSE)),"")</f>
        <v/>
      </c>
    </row>
    <row r="3131" spans="1:18" ht="13.2" x14ac:dyDescent="0.25">
      <c r="A3131" s="72"/>
      <c r="D3131" s="11"/>
      <c r="G3131" s="128" t="str">
        <f>IF(LEN(E3131&amp;"")&gt;0,IF(ISERROR(VLOOKUP(E3131,SpeciesLookup!B:G,6,FALSE)=TRUE),"",VLOOKUP(E3131,SpeciesLookup!B:G,6,FALSE)),"")</f>
        <v/>
      </c>
      <c r="H3131" s="128" t="str">
        <f>IF(LEN(E3131&amp;"")&gt;0,IF(ISERROR(VLOOKUP(E3131,SpeciesLookup!B:G,5,FALSE)=TRUE),"",VLOOKUP(E3131,SpeciesLookup!B:G,5,FALSE)),"")</f>
        <v/>
      </c>
      <c r="I3131" s="11"/>
      <c r="J3131" s="73"/>
      <c r="K3131" s="11"/>
      <c r="L3131" s="127" t="str">
        <f>TRIM(IF(ISERROR(VLOOKUP(R3131,SpeciesValidation!D:T,IF(ISNA(VLOOKUP(J3131,Validation!B$2:C$15,2,FALSE)),FALSE,VLOOKUP(J3131,Validation!B$2:C$15,2,FALSE)))),IF(LEN(E3131&amp;"")&gt;0,"",""),VLOOKUP(R3131,SpeciesValidation!D:T,VLOOKUP(J3131,Validation!B$2:C$15,2,FALSE),FALSE)) &amp; " " &amp; IF(ISERROR(IF(LEFT(J3131,1)="A",IF(IF(VLOOKUP(R3131,SpeciesValidation!D:W,20,FALSE)=FALSE,OR(TEXT(A3131,"MMDD")&lt;VLOOKUP(R3131,SpeciesValidation!D:W,18,FALSE),TEXT(A3131,"MMDD")&gt;VLOOKUP(R3131,SpeciesValidation!D:W,19,FALSE)),IF(TEXT(A3131,"MMDD")&lt;"0701",TEXT(A3131,"MMDD")&gt;VLOOKUP(R3131,SpeciesValidation!D:W,18,FALSE),TEXT(A3131,"MMDD")&lt;VLOOKUP(R3131,SpeciesValidation!D:W,19,FALSE))),"Date outside expected range for this species",""),"")),"",IF(LEFT(J3131,1)="A",IF(IF(VLOOKUP(R3131,SpeciesValidation!D:W,20,FALSE)=FALSE,OR(TEXT(A3131,"MMDD")&lt;VLOOKUP(R3131,SpeciesValidation!D:W,18,FALSE),TEXT(A3131,"MMDD")&gt;VLOOKUP(R3131,SpeciesValidation!D:W,19,FALSE)),IF(TEXT(A3131,"MMDD")&lt;"0701",TEXT(A3131,"MMDD")&gt;VLOOKUP(R3131,SpeciesValidation!D:W,18,FALSE),TEXT(A3131,"MMDD")&lt;VLOOKUP(R3131,SpeciesValidation!D:W,19,FALSE))),"Date outside expected range for this species",""),"")))</f>
        <v/>
      </c>
      <c r="M3131" s="127" t="str">
        <f>IF(LEN(E3131&amp;"")&gt;0,IF(ISERROR(VLOOKUP(R3131,SpeciesValidation!D:I,6,FALSE)),"",VLOOKUP(R3131,SpeciesValidation!D:I,6,FALSE)),"")</f>
        <v/>
      </c>
      <c r="Q3131" s="36" t="str">
        <f>IF(LEN(E3131&amp;"")&gt;0,IF(ISERROR(VLOOKUP(E3131,SpeciesValidation!B:G,2,FALSE)=TRUE),"",VLOOKUP(E3131,SpeciesValidation!B:G,2,FALSE)),"")</f>
        <v/>
      </c>
      <c r="R3131" s="36" t="str">
        <f>IF(LEN(E3131&amp;"")&gt;0,IF(ISERROR(VLOOKUP(E3131,SpeciesLookup!B:G,4,FALSE)=TRUE),"",VLOOKUP(E3131,SpeciesLookup!B:G,4,FALSE)),"")</f>
        <v/>
      </c>
    </row>
    <row r="3132" spans="1:18" ht="13.2" x14ac:dyDescent="0.25">
      <c r="A3132" s="72"/>
      <c r="D3132" s="11"/>
      <c r="G3132" s="128" t="str">
        <f>IF(LEN(E3132&amp;"")&gt;0,IF(ISERROR(VLOOKUP(E3132,SpeciesLookup!B:G,6,FALSE)=TRUE),"",VLOOKUP(E3132,SpeciesLookup!B:G,6,FALSE)),"")</f>
        <v/>
      </c>
      <c r="H3132" s="128" t="str">
        <f>IF(LEN(E3132&amp;"")&gt;0,IF(ISERROR(VLOOKUP(E3132,SpeciesLookup!B:G,5,FALSE)=TRUE),"",VLOOKUP(E3132,SpeciesLookup!B:G,5,FALSE)),"")</f>
        <v/>
      </c>
      <c r="I3132" s="11"/>
      <c r="J3132" s="73"/>
      <c r="K3132" s="11"/>
      <c r="L3132" s="127" t="str">
        <f>TRIM(IF(ISERROR(VLOOKUP(R3132,SpeciesValidation!D:T,IF(ISNA(VLOOKUP(J3132,Validation!B$2:C$15,2,FALSE)),FALSE,VLOOKUP(J3132,Validation!B$2:C$15,2,FALSE)))),IF(LEN(E3132&amp;"")&gt;0,"",""),VLOOKUP(R3132,SpeciesValidation!D:T,VLOOKUP(J3132,Validation!B$2:C$15,2,FALSE),FALSE)) &amp; " " &amp; IF(ISERROR(IF(LEFT(J3132,1)="A",IF(IF(VLOOKUP(R3132,SpeciesValidation!D:W,20,FALSE)=FALSE,OR(TEXT(A3132,"MMDD")&lt;VLOOKUP(R3132,SpeciesValidation!D:W,18,FALSE),TEXT(A3132,"MMDD")&gt;VLOOKUP(R3132,SpeciesValidation!D:W,19,FALSE)),IF(TEXT(A3132,"MMDD")&lt;"0701",TEXT(A3132,"MMDD")&gt;VLOOKUP(R3132,SpeciesValidation!D:W,18,FALSE),TEXT(A3132,"MMDD")&lt;VLOOKUP(R3132,SpeciesValidation!D:W,19,FALSE))),"Date outside expected range for this species",""),"")),"",IF(LEFT(J3132,1)="A",IF(IF(VLOOKUP(R3132,SpeciesValidation!D:W,20,FALSE)=FALSE,OR(TEXT(A3132,"MMDD")&lt;VLOOKUP(R3132,SpeciesValidation!D:W,18,FALSE),TEXT(A3132,"MMDD")&gt;VLOOKUP(R3132,SpeciesValidation!D:W,19,FALSE)),IF(TEXT(A3132,"MMDD")&lt;"0701",TEXT(A3132,"MMDD")&gt;VLOOKUP(R3132,SpeciesValidation!D:W,18,FALSE),TEXT(A3132,"MMDD")&lt;VLOOKUP(R3132,SpeciesValidation!D:W,19,FALSE))),"Date outside expected range for this species",""),"")))</f>
        <v/>
      </c>
      <c r="M3132" s="127" t="str">
        <f>IF(LEN(E3132&amp;"")&gt;0,IF(ISERROR(VLOOKUP(R3132,SpeciesValidation!D:I,6,FALSE)),"",VLOOKUP(R3132,SpeciesValidation!D:I,6,FALSE)),"")</f>
        <v/>
      </c>
      <c r="Q3132" s="36" t="str">
        <f>IF(LEN(E3132&amp;"")&gt;0,IF(ISERROR(VLOOKUP(E3132,SpeciesValidation!B:G,2,FALSE)=TRUE),"",VLOOKUP(E3132,SpeciesValidation!B:G,2,FALSE)),"")</f>
        <v/>
      </c>
      <c r="R3132" s="36" t="str">
        <f>IF(LEN(E3132&amp;"")&gt;0,IF(ISERROR(VLOOKUP(E3132,SpeciesLookup!B:G,4,FALSE)=TRUE),"",VLOOKUP(E3132,SpeciesLookup!B:G,4,FALSE)),"")</f>
        <v/>
      </c>
    </row>
    <row r="3133" spans="1:18" ht="13.2" x14ac:dyDescent="0.25">
      <c r="A3133" s="72"/>
      <c r="D3133" s="11"/>
      <c r="G3133" s="128" t="str">
        <f>IF(LEN(E3133&amp;"")&gt;0,IF(ISERROR(VLOOKUP(E3133,SpeciesLookup!B:G,6,FALSE)=TRUE),"",VLOOKUP(E3133,SpeciesLookup!B:G,6,FALSE)),"")</f>
        <v/>
      </c>
      <c r="H3133" s="128" t="str">
        <f>IF(LEN(E3133&amp;"")&gt;0,IF(ISERROR(VLOOKUP(E3133,SpeciesLookup!B:G,5,FALSE)=TRUE),"",VLOOKUP(E3133,SpeciesLookup!B:G,5,FALSE)),"")</f>
        <v/>
      </c>
      <c r="I3133" s="11"/>
      <c r="J3133" s="73"/>
      <c r="K3133" s="11"/>
      <c r="L3133" s="127" t="str">
        <f>TRIM(IF(ISERROR(VLOOKUP(R3133,SpeciesValidation!D:T,IF(ISNA(VLOOKUP(J3133,Validation!B$2:C$15,2,FALSE)),FALSE,VLOOKUP(J3133,Validation!B$2:C$15,2,FALSE)))),IF(LEN(E3133&amp;"")&gt;0,"",""),VLOOKUP(R3133,SpeciesValidation!D:T,VLOOKUP(J3133,Validation!B$2:C$15,2,FALSE),FALSE)) &amp; " " &amp; IF(ISERROR(IF(LEFT(J3133,1)="A",IF(IF(VLOOKUP(R3133,SpeciesValidation!D:W,20,FALSE)=FALSE,OR(TEXT(A3133,"MMDD")&lt;VLOOKUP(R3133,SpeciesValidation!D:W,18,FALSE),TEXT(A3133,"MMDD")&gt;VLOOKUP(R3133,SpeciesValidation!D:W,19,FALSE)),IF(TEXT(A3133,"MMDD")&lt;"0701",TEXT(A3133,"MMDD")&gt;VLOOKUP(R3133,SpeciesValidation!D:W,18,FALSE),TEXT(A3133,"MMDD")&lt;VLOOKUP(R3133,SpeciesValidation!D:W,19,FALSE))),"Date outside expected range for this species",""),"")),"",IF(LEFT(J3133,1)="A",IF(IF(VLOOKUP(R3133,SpeciesValidation!D:W,20,FALSE)=FALSE,OR(TEXT(A3133,"MMDD")&lt;VLOOKUP(R3133,SpeciesValidation!D:W,18,FALSE),TEXT(A3133,"MMDD")&gt;VLOOKUP(R3133,SpeciesValidation!D:W,19,FALSE)),IF(TEXT(A3133,"MMDD")&lt;"0701",TEXT(A3133,"MMDD")&gt;VLOOKUP(R3133,SpeciesValidation!D:W,18,FALSE),TEXT(A3133,"MMDD")&lt;VLOOKUP(R3133,SpeciesValidation!D:W,19,FALSE))),"Date outside expected range for this species",""),"")))</f>
        <v/>
      </c>
      <c r="M3133" s="127" t="str">
        <f>IF(LEN(E3133&amp;"")&gt;0,IF(ISERROR(VLOOKUP(R3133,SpeciesValidation!D:I,6,FALSE)),"",VLOOKUP(R3133,SpeciesValidation!D:I,6,FALSE)),"")</f>
        <v/>
      </c>
      <c r="Q3133" s="36" t="str">
        <f>IF(LEN(E3133&amp;"")&gt;0,IF(ISERROR(VLOOKUP(E3133,SpeciesValidation!B:G,2,FALSE)=TRUE),"",VLOOKUP(E3133,SpeciesValidation!B:G,2,FALSE)),"")</f>
        <v/>
      </c>
      <c r="R3133" s="36" t="str">
        <f>IF(LEN(E3133&amp;"")&gt;0,IF(ISERROR(VLOOKUP(E3133,SpeciesLookup!B:G,4,FALSE)=TRUE),"",VLOOKUP(E3133,SpeciesLookup!B:G,4,FALSE)),"")</f>
        <v/>
      </c>
    </row>
    <row r="3134" spans="1:18" ht="13.2" x14ac:dyDescent="0.25">
      <c r="A3134" s="72"/>
      <c r="D3134" s="11"/>
      <c r="G3134" s="128" t="str">
        <f>IF(LEN(E3134&amp;"")&gt;0,IF(ISERROR(VLOOKUP(E3134,SpeciesLookup!B:G,6,FALSE)=TRUE),"",VLOOKUP(E3134,SpeciesLookup!B:G,6,FALSE)),"")</f>
        <v/>
      </c>
      <c r="H3134" s="128" t="str">
        <f>IF(LEN(E3134&amp;"")&gt;0,IF(ISERROR(VLOOKUP(E3134,SpeciesLookup!B:G,5,FALSE)=TRUE),"",VLOOKUP(E3134,SpeciesLookup!B:G,5,FALSE)),"")</f>
        <v/>
      </c>
      <c r="I3134" s="11"/>
      <c r="J3134" s="73"/>
      <c r="K3134" s="11"/>
      <c r="L3134" s="127" t="str">
        <f>TRIM(IF(ISERROR(VLOOKUP(R3134,SpeciesValidation!D:T,IF(ISNA(VLOOKUP(J3134,Validation!B$2:C$15,2,FALSE)),FALSE,VLOOKUP(J3134,Validation!B$2:C$15,2,FALSE)))),IF(LEN(E3134&amp;"")&gt;0,"",""),VLOOKUP(R3134,SpeciesValidation!D:T,VLOOKUP(J3134,Validation!B$2:C$15,2,FALSE),FALSE)) &amp; " " &amp; IF(ISERROR(IF(LEFT(J3134,1)="A",IF(IF(VLOOKUP(R3134,SpeciesValidation!D:W,20,FALSE)=FALSE,OR(TEXT(A3134,"MMDD")&lt;VLOOKUP(R3134,SpeciesValidation!D:W,18,FALSE),TEXT(A3134,"MMDD")&gt;VLOOKUP(R3134,SpeciesValidation!D:W,19,FALSE)),IF(TEXT(A3134,"MMDD")&lt;"0701",TEXT(A3134,"MMDD")&gt;VLOOKUP(R3134,SpeciesValidation!D:W,18,FALSE),TEXT(A3134,"MMDD")&lt;VLOOKUP(R3134,SpeciesValidation!D:W,19,FALSE))),"Date outside expected range for this species",""),"")),"",IF(LEFT(J3134,1)="A",IF(IF(VLOOKUP(R3134,SpeciesValidation!D:W,20,FALSE)=FALSE,OR(TEXT(A3134,"MMDD")&lt;VLOOKUP(R3134,SpeciesValidation!D:W,18,FALSE),TEXT(A3134,"MMDD")&gt;VLOOKUP(R3134,SpeciesValidation!D:W,19,FALSE)),IF(TEXT(A3134,"MMDD")&lt;"0701",TEXT(A3134,"MMDD")&gt;VLOOKUP(R3134,SpeciesValidation!D:W,18,FALSE),TEXT(A3134,"MMDD")&lt;VLOOKUP(R3134,SpeciesValidation!D:W,19,FALSE))),"Date outside expected range for this species",""),"")))</f>
        <v/>
      </c>
      <c r="M3134" s="127" t="str">
        <f>IF(LEN(E3134&amp;"")&gt;0,IF(ISERROR(VLOOKUP(R3134,SpeciesValidation!D:I,6,FALSE)),"",VLOOKUP(R3134,SpeciesValidation!D:I,6,FALSE)),"")</f>
        <v/>
      </c>
      <c r="Q3134" s="36" t="str">
        <f>IF(LEN(E3134&amp;"")&gt;0,IF(ISERROR(VLOOKUP(E3134,SpeciesValidation!B:G,2,FALSE)=TRUE),"",VLOOKUP(E3134,SpeciesValidation!B:G,2,FALSE)),"")</f>
        <v/>
      </c>
      <c r="R3134" s="36" t="str">
        <f>IF(LEN(E3134&amp;"")&gt;0,IF(ISERROR(VLOOKUP(E3134,SpeciesLookup!B:G,4,FALSE)=TRUE),"",VLOOKUP(E3134,SpeciesLookup!B:G,4,FALSE)),"")</f>
        <v/>
      </c>
    </row>
    <row r="3135" spans="1:18" ht="13.2" x14ac:dyDescent="0.25">
      <c r="A3135" s="72"/>
      <c r="D3135" s="11"/>
      <c r="G3135" s="128" t="str">
        <f>IF(LEN(E3135&amp;"")&gt;0,IF(ISERROR(VLOOKUP(E3135,SpeciesLookup!B:G,6,FALSE)=TRUE),"",VLOOKUP(E3135,SpeciesLookup!B:G,6,FALSE)),"")</f>
        <v/>
      </c>
      <c r="H3135" s="128" t="str">
        <f>IF(LEN(E3135&amp;"")&gt;0,IF(ISERROR(VLOOKUP(E3135,SpeciesLookup!B:G,5,FALSE)=TRUE),"",VLOOKUP(E3135,SpeciesLookup!B:G,5,FALSE)),"")</f>
        <v/>
      </c>
      <c r="I3135" s="11"/>
      <c r="J3135" s="73"/>
      <c r="K3135" s="11"/>
      <c r="L3135" s="127" t="str">
        <f>TRIM(IF(ISERROR(VLOOKUP(R3135,SpeciesValidation!D:T,IF(ISNA(VLOOKUP(J3135,Validation!B$2:C$15,2,FALSE)),FALSE,VLOOKUP(J3135,Validation!B$2:C$15,2,FALSE)))),IF(LEN(E3135&amp;"")&gt;0,"",""),VLOOKUP(R3135,SpeciesValidation!D:T,VLOOKUP(J3135,Validation!B$2:C$15,2,FALSE),FALSE)) &amp; " " &amp; IF(ISERROR(IF(LEFT(J3135,1)="A",IF(IF(VLOOKUP(R3135,SpeciesValidation!D:W,20,FALSE)=FALSE,OR(TEXT(A3135,"MMDD")&lt;VLOOKUP(R3135,SpeciesValidation!D:W,18,FALSE),TEXT(A3135,"MMDD")&gt;VLOOKUP(R3135,SpeciesValidation!D:W,19,FALSE)),IF(TEXT(A3135,"MMDD")&lt;"0701",TEXT(A3135,"MMDD")&gt;VLOOKUP(R3135,SpeciesValidation!D:W,18,FALSE),TEXT(A3135,"MMDD")&lt;VLOOKUP(R3135,SpeciesValidation!D:W,19,FALSE))),"Date outside expected range for this species",""),"")),"",IF(LEFT(J3135,1)="A",IF(IF(VLOOKUP(R3135,SpeciesValidation!D:W,20,FALSE)=FALSE,OR(TEXT(A3135,"MMDD")&lt;VLOOKUP(R3135,SpeciesValidation!D:W,18,FALSE),TEXT(A3135,"MMDD")&gt;VLOOKUP(R3135,SpeciesValidation!D:W,19,FALSE)),IF(TEXT(A3135,"MMDD")&lt;"0701",TEXT(A3135,"MMDD")&gt;VLOOKUP(R3135,SpeciesValidation!D:W,18,FALSE),TEXT(A3135,"MMDD")&lt;VLOOKUP(R3135,SpeciesValidation!D:W,19,FALSE))),"Date outside expected range for this species",""),"")))</f>
        <v/>
      </c>
      <c r="M3135" s="127" t="str">
        <f>IF(LEN(E3135&amp;"")&gt;0,IF(ISERROR(VLOOKUP(R3135,SpeciesValidation!D:I,6,FALSE)),"",VLOOKUP(R3135,SpeciesValidation!D:I,6,FALSE)),"")</f>
        <v/>
      </c>
      <c r="Q3135" s="36" t="str">
        <f>IF(LEN(E3135&amp;"")&gt;0,IF(ISERROR(VLOOKUP(E3135,SpeciesValidation!B:G,2,FALSE)=TRUE),"",VLOOKUP(E3135,SpeciesValidation!B:G,2,FALSE)),"")</f>
        <v/>
      </c>
      <c r="R3135" s="36" t="str">
        <f>IF(LEN(E3135&amp;"")&gt;0,IF(ISERROR(VLOOKUP(E3135,SpeciesLookup!B:G,4,FALSE)=TRUE),"",VLOOKUP(E3135,SpeciesLookup!B:G,4,FALSE)),"")</f>
        <v/>
      </c>
    </row>
    <row r="3136" spans="1:18" ht="13.2" x14ac:dyDescent="0.25">
      <c r="A3136" s="72"/>
      <c r="D3136" s="11"/>
      <c r="G3136" s="128" t="str">
        <f>IF(LEN(E3136&amp;"")&gt;0,IF(ISERROR(VLOOKUP(E3136,SpeciesLookup!B:G,6,FALSE)=TRUE),"",VLOOKUP(E3136,SpeciesLookup!B:G,6,FALSE)),"")</f>
        <v/>
      </c>
      <c r="H3136" s="128" t="str">
        <f>IF(LEN(E3136&amp;"")&gt;0,IF(ISERROR(VLOOKUP(E3136,SpeciesLookup!B:G,5,FALSE)=TRUE),"",VLOOKUP(E3136,SpeciesLookup!B:G,5,FALSE)),"")</f>
        <v/>
      </c>
      <c r="I3136" s="11"/>
      <c r="J3136" s="73"/>
      <c r="K3136" s="11"/>
      <c r="L3136" s="127" t="str">
        <f>TRIM(IF(ISERROR(VLOOKUP(R3136,SpeciesValidation!D:T,IF(ISNA(VLOOKUP(J3136,Validation!B$2:C$15,2,FALSE)),FALSE,VLOOKUP(J3136,Validation!B$2:C$15,2,FALSE)))),IF(LEN(E3136&amp;"")&gt;0,"",""),VLOOKUP(R3136,SpeciesValidation!D:T,VLOOKUP(J3136,Validation!B$2:C$15,2,FALSE),FALSE)) &amp; " " &amp; IF(ISERROR(IF(LEFT(J3136,1)="A",IF(IF(VLOOKUP(R3136,SpeciesValidation!D:W,20,FALSE)=FALSE,OR(TEXT(A3136,"MMDD")&lt;VLOOKUP(R3136,SpeciesValidation!D:W,18,FALSE),TEXT(A3136,"MMDD")&gt;VLOOKUP(R3136,SpeciesValidation!D:W,19,FALSE)),IF(TEXT(A3136,"MMDD")&lt;"0701",TEXT(A3136,"MMDD")&gt;VLOOKUP(R3136,SpeciesValidation!D:W,18,FALSE),TEXT(A3136,"MMDD")&lt;VLOOKUP(R3136,SpeciesValidation!D:W,19,FALSE))),"Date outside expected range for this species",""),"")),"",IF(LEFT(J3136,1)="A",IF(IF(VLOOKUP(R3136,SpeciesValidation!D:W,20,FALSE)=FALSE,OR(TEXT(A3136,"MMDD")&lt;VLOOKUP(R3136,SpeciesValidation!D:W,18,FALSE),TEXT(A3136,"MMDD")&gt;VLOOKUP(R3136,SpeciesValidation!D:W,19,FALSE)),IF(TEXT(A3136,"MMDD")&lt;"0701",TEXT(A3136,"MMDD")&gt;VLOOKUP(R3136,SpeciesValidation!D:W,18,FALSE),TEXT(A3136,"MMDD")&lt;VLOOKUP(R3136,SpeciesValidation!D:W,19,FALSE))),"Date outside expected range for this species",""),"")))</f>
        <v/>
      </c>
      <c r="M3136" s="127" t="str">
        <f>IF(LEN(E3136&amp;"")&gt;0,IF(ISERROR(VLOOKUP(R3136,SpeciesValidation!D:I,6,FALSE)),"",VLOOKUP(R3136,SpeciesValidation!D:I,6,FALSE)),"")</f>
        <v/>
      </c>
      <c r="Q3136" s="36" t="str">
        <f>IF(LEN(E3136&amp;"")&gt;0,IF(ISERROR(VLOOKUP(E3136,SpeciesValidation!B:G,2,FALSE)=TRUE),"",VLOOKUP(E3136,SpeciesValidation!B:G,2,FALSE)),"")</f>
        <v/>
      </c>
      <c r="R3136" s="36" t="str">
        <f>IF(LEN(E3136&amp;"")&gt;0,IF(ISERROR(VLOOKUP(E3136,SpeciesLookup!B:G,4,FALSE)=TRUE),"",VLOOKUP(E3136,SpeciesLookup!B:G,4,FALSE)),"")</f>
        <v/>
      </c>
    </row>
    <row r="3137" spans="1:18" ht="13.2" x14ac:dyDescent="0.25">
      <c r="A3137" s="72"/>
      <c r="D3137" s="11"/>
      <c r="G3137" s="128" t="str">
        <f>IF(LEN(E3137&amp;"")&gt;0,IF(ISERROR(VLOOKUP(E3137,SpeciesLookup!B:G,6,FALSE)=TRUE),"",VLOOKUP(E3137,SpeciesLookup!B:G,6,FALSE)),"")</f>
        <v/>
      </c>
      <c r="H3137" s="128" t="str">
        <f>IF(LEN(E3137&amp;"")&gt;0,IF(ISERROR(VLOOKUP(E3137,SpeciesLookup!B:G,5,FALSE)=TRUE),"",VLOOKUP(E3137,SpeciesLookup!B:G,5,FALSE)),"")</f>
        <v/>
      </c>
      <c r="I3137" s="11"/>
      <c r="J3137" s="73"/>
      <c r="K3137" s="11"/>
      <c r="L3137" s="127" t="str">
        <f>TRIM(IF(ISERROR(VLOOKUP(R3137,SpeciesValidation!D:T,IF(ISNA(VLOOKUP(J3137,Validation!B$2:C$15,2,FALSE)),FALSE,VLOOKUP(J3137,Validation!B$2:C$15,2,FALSE)))),IF(LEN(E3137&amp;"")&gt;0,"",""),VLOOKUP(R3137,SpeciesValidation!D:T,VLOOKUP(J3137,Validation!B$2:C$15,2,FALSE),FALSE)) &amp; " " &amp; IF(ISERROR(IF(LEFT(J3137,1)="A",IF(IF(VLOOKUP(R3137,SpeciesValidation!D:W,20,FALSE)=FALSE,OR(TEXT(A3137,"MMDD")&lt;VLOOKUP(R3137,SpeciesValidation!D:W,18,FALSE),TEXT(A3137,"MMDD")&gt;VLOOKUP(R3137,SpeciesValidation!D:W,19,FALSE)),IF(TEXT(A3137,"MMDD")&lt;"0701",TEXT(A3137,"MMDD")&gt;VLOOKUP(R3137,SpeciesValidation!D:W,18,FALSE),TEXT(A3137,"MMDD")&lt;VLOOKUP(R3137,SpeciesValidation!D:W,19,FALSE))),"Date outside expected range for this species",""),"")),"",IF(LEFT(J3137,1)="A",IF(IF(VLOOKUP(R3137,SpeciesValidation!D:W,20,FALSE)=FALSE,OR(TEXT(A3137,"MMDD")&lt;VLOOKUP(R3137,SpeciesValidation!D:W,18,FALSE),TEXT(A3137,"MMDD")&gt;VLOOKUP(R3137,SpeciesValidation!D:W,19,FALSE)),IF(TEXT(A3137,"MMDD")&lt;"0701",TEXT(A3137,"MMDD")&gt;VLOOKUP(R3137,SpeciesValidation!D:W,18,FALSE),TEXT(A3137,"MMDD")&lt;VLOOKUP(R3137,SpeciesValidation!D:W,19,FALSE))),"Date outside expected range for this species",""),"")))</f>
        <v/>
      </c>
      <c r="M3137" s="127" t="str">
        <f>IF(LEN(E3137&amp;"")&gt;0,IF(ISERROR(VLOOKUP(R3137,SpeciesValidation!D:I,6,FALSE)),"",VLOOKUP(R3137,SpeciesValidation!D:I,6,FALSE)),"")</f>
        <v/>
      </c>
      <c r="Q3137" s="36" t="str">
        <f>IF(LEN(E3137&amp;"")&gt;0,IF(ISERROR(VLOOKUP(E3137,SpeciesValidation!B:G,2,FALSE)=TRUE),"",VLOOKUP(E3137,SpeciesValidation!B:G,2,FALSE)),"")</f>
        <v/>
      </c>
      <c r="R3137" s="36" t="str">
        <f>IF(LEN(E3137&amp;"")&gt;0,IF(ISERROR(VLOOKUP(E3137,SpeciesLookup!B:G,4,FALSE)=TRUE),"",VLOOKUP(E3137,SpeciesLookup!B:G,4,FALSE)),"")</f>
        <v/>
      </c>
    </row>
    <row r="3138" spans="1:18" ht="13.2" x14ac:dyDescent="0.25">
      <c r="A3138" s="72"/>
      <c r="D3138" s="11"/>
      <c r="G3138" s="128" t="str">
        <f>IF(LEN(E3138&amp;"")&gt;0,IF(ISERROR(VLOOKUP(E3138,SpeciesLookup!B:G,6,FALSE)=TRUE),"",VLOOKUP(E3138,SpeciesLookup!B:G,6,FALSE)),"")</f>
        <v/>
      </c>
      <c r="H3138" s="128" t="str">
        <f>IF(LEN(E3138&amp;"")&gt;0,IF(ISERROR(VLOOKUP(E3138,SpeciesLookup!B:G,5,FALSE)=TRUE),"",VLOOKUP(E3138,SpeciesLookup!B:G,5,FALSE)),"")</f>
        <v/>
      </c>
      <c r="I3138" s="11"/>
      <c r="J3138" s="73"/>
      <c r="K3138" s="11"/>
      <c r="L3138" s="127" t="str">
        <f>TRIM(IF(ISERROR(VLOOKUP(R3138,SpeciesValidation!D:T,IF(ISNA(VLOOKUP(J3138,Validation!B$2:C$15,2,FALSE)),FALSE,VLOOKUP(J3138,Validation!B$2:C$15,2,FALSE)))),IF(LEN(E3138&amp;"")&gt;0,"",""),VLOOKUP(R3138,SpeciesValidation!D:T,VLOOKUP(J3138,Validation!B$2:C$15,2,FALSE),FALSE)) &amp; " " &amp; IF(ISERROR(IF(LEFT(J3138,1)="A",IF(IF(VLOOKUP(R3138,SpeciesValidation!D:W,20,FALSE)=FALSE,OR(TEXT(A3138,"MMDD")&lt;VLOOKUP(R3138,SpeciesValidation!D:W,18,FALSE),TEXT(A3138,"MMDD")&gt;VLOOKUP(R3138,SpeciesValidation!D:W,19,FALSE)),IF(TEXT(A3138,"MMDD")&lt;"0701",TEXT(A3138,"MMDD")&gt;VLOOKUP(R3138,SpeciesValidation!D:W,18,FALSE),TEXT(A3138,"MMDD")&lt;VLOOKUP(R3138,SpeciesValidation!D:W,19,FALSE))),"Date outside expected range for this species",""),"")),"",IF(LEFT(J3138,1)="A",IF(IF(VLOOKUP(R3138,SpeciesValidation!D:W,20,FALSE)=FALSE,OR(TEXT(A3138,"MMDD")&lt;VLOOKUP(R3138,SpeciesValidation!D:W,18,FALSE),TEXT(A3138,"MMDD")&gt;VLOOKUP(R3138,SpeciesValidation!D:W,19,FALSE)),IF(TEXT(A3138,"MMDD")&lt;"0701",TEXT(A3138,"MMDD")&gt;VLOOKUP(R3138,SpeciesValidation!D:W,18,FALSE),TEXT(A3138,"MMDD")&lt;VLOOKUP(R3138,SpeciesValidation!D:W,19,FALSE))),"Date outside expected range for this species",""),"")))</f>
        <v/>
      </c>
      <c r="M3138" s="127" t="str">
        <f>IF(LEN(E3138&amp;"")&gt;0,IF(ISERROR(VLOOKUP(R3138,SpeciesValidation!D:I,6,FALSE)),"",VLOOKUP(R3138,SpeciesValidation!D:I,6,FALSE)),"")</f>
        <v/>
      </c>
      <c r="Q3138" s="36" t="str">
        <f>IF(LEN(E3138&amp;"")&gt;0,IF(ISERROR(VLOOKUP(E3138,SpeciesValidation!B:G,2,FALSE)=TRUE),"",VLOOKUP(E3138,SpeciesValidation!B:G,2,FALSE)),"")</f>
        <v/>
      </c>
      <c r="R3138" s="36" t="str">
        <f>IF(LEN(E3138&amp;"")&gt;0,IF(ISERROR(VLOOKUP(E3138,SpeciesLookup!B:G,4,FALSE)=TRUE),"",VLOOKUP(E3138,SpeciesLookup!B:G,4,FALSE)),"")</f>
        <v/>
      </c>
    </row>
    <row r="3139" spans="1:18" ht="13.2" x14ac:dyDescent="0.25">
      <c r="A3139" s="72"/>
      <c r="D3139" s="11"/>
      <c r="G3139" s="128" t="str">
        <f>IF(LEN(E3139&amp;"")&gt;0,IF(ISERROR(VLOOKUP(E3139,SpeciesLookup!B:G,6,FALSE)=TRUE),"",VLOOKUP(E3139,SpeciesLookup!B:G,6,FALSE)),"")</f>
        <v/>
      </c>
      <c r="H3139" s="128" t="str">
        <f>IF(LEN(E3139&amp;"")&gt;0,IF(ISERROR(VLOOKUP(E3139,SpeciesLookup!B:G,5,FALSE)=TRUE),"",VLOOKUP(E3139,SpeciesLookup!B:G,5,FALSE)),"")</f>
        <v/>
      </c>
      <c r="I3139" s="11"/>
      <c r="J3139" s="73"/>
      <c r="K3139" s="11"/>
      <c r="L3139" s="127" t="str">
        <f>TRIM(IF(ISERROR(VLOOKUP(R3139,SpeciesValidation!D:T,IF(ISNA(VLOOKUP(J3139,Validation!B$2:C$15,2,FALSE)),FALSE,VLOOKUP(J3139,Validation!B$2:C$15,2,FALSE)))),IF(LEN(E3139&amp;"")&gt;0,"",""),VLOOKUP(R3139,SpeciesValidation!D:T,VLOOKUP(J3139,Validation!B$2:C$15,2,FALSE),FALSE)) &amp; " " &amp; IF(ISERROR(IF(LEFT(J3139,1)="A",IF(IF(VLOOKUP(R3139,SpeciesValidation!D:W,20,FALSE)=FALSE,OR(TEXT(A3139,"MMDD")&lt;VLOOKUP(R3139,SpeciesValidation!D:W,18,FALSE),TEXT(A3139,"MMDD")&gt;VLOOKUP(R3139,SpeciesValidation!D:W,19,FALSE)),IF(TEXT(A3139,"MMDD")&lt;"0701",TEXT(A3139,"MMDD")&gt;VLOOKUP(R3139,SpeciesValidation!D:W,18,FALSE),TEXT(A3139,"MMDD")&lt;VLOOKUP(R3139,SpeciesValidation!D:W,19,FALSE))),"Date outside expected range for this species",""),"")),"",IF(LEFT(J3139,1)="A",IF(IF(VLOOKUP(R3139,SpeciesValidation!D:W,20,FALSE)=FALSE,OR(TEXT(A3139,"MMDD")&lt;VLOOKUP(R3139,SpeciesValidation!D:W,18,FALSE),TEXT(A3139,"MMDD")&gt;VLOOKUP(R3139,SpeciesValidation!D:W,19,FALSE)),IF(TEXT(A3139,"MMDD")&lt;"0701",TEXT(A3139,"MMDD")&gt;VLOOKUP(R3139,SpeciesValidation!D:W,18,FALSE),TEXT(A3139,"MMDD")&lt;VLOOKUP(R3139,SpeciesValidation!D:W,19,FALSE))),"Date outside expected range for this species",""),"")))</f>
        <v/>
      </c>
      <c r="M3139" s="127" t="str">
        <f>IF(LEN(E3139&amp;"")&gt;0,IF(ISERROR(VLOOKUP(R3139,SpeciesValidation!D:I,6,FALSE)),"",VLOOKUP(R3139,SpeciesValidation!D:I,6,FALSE)),"")</f>
        <v/>
      </c>
      <c r="Q3139" s="36" t="str">
        <f>IF(LEN(E3139&amp;"")&gt;0,IF(ISERROR(VLOOKUP(E3139,SpeciesValidation!B:G,2,FALSE)=TRUE),"",VLOOKUP(E3139,SpeciesValidation!B:G,2,FALSE)),"")</f>
        <v/>
      </c>
      <c r="R3139" s="36" t="str">
        <f>IF(LEN(E3139&amp;"")&gt;0,IF(ISERROR(VLOOKUP(E3139,SpeciesLookup!B:G,4,FALSE)=TRUE),"",VLOOKUP(E3139,SpeciesLookup!B:G,4,FALSE)),"")</f>
        <v/>
      </c>
    </row>
    <row r="3140" spans="1:18" ht="13.2" x14ac:dyDescent="0.25">
      <c r="A3140" s="72"/>
      <c r="D3140" s="11"/>
      <c r="G3140" s="128" t="str">
        <f>IF(LEN(E3140&amp;"")&gt;0,IF(ISERROR(VLOOKUP(E3140,SpeciesLookup!B:G,6,FALSE)=TRUE),"",VLOOKUP(E3140,SpeciesLookup!B:G,6,FALSE)),"")</f>
        <v/>
      </c>
      <c r="H3140" s="128" t="str">
        <f>IF(LEN(E3140&amp;"")&gt;0,IF(ISERROR(VLOOKUP(E3140,SpeciesLookup!B:G,5,FALSE)=TRUE),"",VLOOKUP(E3140,SpeciesLookup!B:G,5,FALSE)),"")</f>
        <v/>
      </c>
      <c r="I3140" s="11"/>
      <c r="J3140" s="73"/>
      <c r="K3140" s="11"/>
      <c r="L3140" s="127" t="str">
        <f>TRIM(IF(ISERROR(VLOOKUP(R3140,SpeciesValidation!D:T,IF(ISNA(VLOOKUP(J3140,Validation!B$2:C$15,2,FALSE)),FALSE,VLOOKUP(J3140,Validation!B$2:C$15,2,FALSE)))),IF(LEN(E3140&amp;"")&gt;0,"",""),VLOOKUP(R3140,SpeciesValidation!D:T,VLOOKUP(J3140,Validation!B$2:C$15,2,FALSE),FALSE)) &amp; " " &amp; IF(ISERROR(IF(LEFT(J3140,1)="A",IF(IF(VLOOKUP(R3140,SpeciesValidation!D:W,20,FALSE)=FALSE,OR(TEXT(A3140,"MMDD")&lt;VLOOKUP(R3140,SpeciesValidation!D:W,18,FALSE),TEXT(A3140,"MMDD")&gt;VLOOKUP(R3140,SpeciesValidation!D:W,19,FALSE)),IF(TEXT(A3140,"MMDD")&lt;"0701",TEXT(A3140,"MMDD")&gt;VLOOKUP(R3140,SpeciesValidation!D:W,18,FALSE),TEXT(A3140,"MMDD")&lt;VLOOKUP(R3140,SpeciesValidation!D:W,19,FALSE))),"Date outside expected range for this species",""),"")),"",IF(LEFT(J3140,1)="A",IF(IF(VLOOKUP(R3140,SpeciesValidation!D:W,20,FALSE)=FALSE,OR(TEXT(A3140,"MMDD")&lt;VLOOKUP(R3140,SpeciesValidation!D:W,18,FALSE),TEXT(A3140,"MMDD")&gt;VLOOKUP(R3140,SpeciesValidation!D:W,19,FALSE)),IF(TEXT(A3140,"MMDD")&lt;"0701",TEXT(A3140,"MMDD")&gt;VLOOKUP(R3140,SpeciesValidation!D:W,18,FALSE),TEXT(A3140,"MMDD")&lt;VLOOKUP(R3140,SpeciesValidation!D:W,19,FALSE))),"Date outside expected range for this species",""),"")))</f>
        <v/>
      </c>
      <c r="M3140" s="127" t="str">
        <f>IF(LEN(E3140&amp;"")&gt;0,IF(ISERROR(VLOOKUP(R3140,SpeciesValidation!D:I,6,FALSE)),"",VLOOKUP(R3140,SpeciesValidation!D:I,6,FALSE)),"")</f>
        <v/>
      </c>
      <c r="Q3140" s="36" t="str">
        <f>IF(LEN(E3140&amp;"")&gt;0,IF(ISERROR(VLOOKUP(E3140,SpeciesValidation!B:G,2,FALSE)=TRUE),"",VLOOKUP(E3140,SpeciesValidation!B:G,2,FALSE)),"")</f>
        <v/>
      </c>
      <c r="R3140" s="36" t="str">
        <f>IF(LEN(E3140&amp;"")&gt;0,IF(ISERROR(VLOOKUP(E3140,SpeciesLookup!B:G,4,FALSE)=TRUE),"",VLOOKUP(E3140,SpeciesLookup!B:G,4,FALSE)),"")</f>
        <v/>
      </c>
    </row>
    <row r="3141" spans="1:18" ht="13.2" x14ac:dyDescent="0.25">
      <c r="A3141" s="72"/>
      <c r="D3141" s="11"/>
      <c r="G3141" s="128" t="str">
        <f>IF(LEN(E3141&amp;"")&gt;0,IF(ISERROR(VLOOKUP(E3141,SpeciesLookup!B:G,6,FALSE)=TRUE),"",VLOOKUP(E3141,SpeciesLookup!B:G,6,FALSE)),"")</f>
        <v/>
      </c>
      <c r="H3141" s="128" t="str">
        <f>IF(LEN(E3141&amp;"")&gt;0,IF(ISERROR(VLOOKUP(E3141,SpeciesLookup!B:G,5,FALSE)=TRUE),"",VLOOKUP(E3141,SpeciesLookup!B:G,5,FALSE)),"")</f>
        <v/>
      </c>
      <c r="I3141" s="11"/>
      <c r="J3141" s="73"/>
      <c r="K3141" s="11"/>
      <c r="L3141" s="127" t="str">
        <f>TRIM(IF(ISERROR(VLOOKUP(R3141,SpeciesValidation!D:T,IF(ISNA(VLOOKUP(J3141,Validation!B$2:C$15,2,FALSE)),FALSE,VLOOKUP(J3141,Validation!B$2:C$15,2,FALSE)))),IF(LEN(E3141&amp;"")&gt;0,"",""),VLOOKUP(R3141,SpeciesValidation!D:T,VLOOKUP(J3141,Validation!B$2:C$15,2,FALSE),FALSE)) &amp; " " &amp; IF(ISERROR(IF(LEFT(J3141,1)="A",IF(IF(VLOOKUP(R3141,SpeciesValidation!D:W,20,FALSE)=FALSE,OR(TEXT(A3141,"MMDD")&lt;VLOOKUP(R3141,SpeciesValidation!D:W,18,FALSE),TEXT(A3141,"MMDD")&gt;VLOOKUP(R3141,SpeciesValidation!D:W,19,FALSE)),IF(TEXT(A3141,"MMDD")&lt;"0701",TEXT(A3141,"MMDD")&gt;VLOOKUP(R3141,SpeciesValidation!D:W,18,FALSE),TEXT(A3141,"MMDD")&lt;VLOOKUP(R3141,SpeciesValidation!D:W,19,FALSE))),"Date outside expected range for this species",""),"")),"",IF(LEFT(J3141,1)="A",IF(IF(VLOOKUP(R3141,SpeciesValidation!D:W,20,FALSE)=FALSE,OR(TEXT(A3141,"MMDD")&lt;VLOOKUP(R3141,SpeciesValidation!D:W,18,FALSE),TEXT(A3141,"MMDD")&gt;VLOOKUP(R3141,SpeciesValidation!D:W,19,FALSE)),IF(TEXT(A3141,"MMDD")&lt;"0701",TEXT(A3141,"MMDD")&gt;VLOOKUP(R3141,SpeciesValidation!D:W,18,FALSE),TEXT(A3141,"MMDD")&lt;VLOOKUP(R3141,SpeciesValidation!D:W,19,FALSE))),"Date outside expected range for this species",""),"")))</f>
        <v/>
      </c>
      <c r="M3141" s="127" t="str">
        <f>IF(LEN(E3141&amp;"")&gt;0,IF(ISERROR(VLOOKUP(R3141,SpeciesValidation!D:I,6,FALSE)),"",VLOOKUP(R3141,SpeciesValidation!D:I,6,FALSE)),"")</f>
        <v/>
      </c>
      <c r="Q3141" s="36" t="str">
        <f>IF(LEN(E3141&amp;"")&gt;0,IF(ISERROR(VLOOKUP(E3141,SpeciesValidation!B:G,2,FALSE)=TRUE),"",VLOOKUP(E3141,SpeciesValidation!B:G,2,FALSE)),"")</f>
        <v/>
      </c>
      <c r="R3141" s="36" t="str">
        <f>IF(LEN(E3141&amp;"")&gt;0,IF(ISERROR(VLOOKUP(E3141,SpeciesLookup!B:G,4,FALSE)=TRUE),"",VLOOKUP(E3141,SpeciesLookup!B:G,4,FALSE)),"")</f>
        <v/>
      </c>
    </row>
    <row r="3142" spans="1:18" ht="13.2" x14ac:dyDescent="0.25">
      <c r="A3142" s="72"/>
      <c r="D3142" s="11"/>
      <c r="G3142" s="128" t="str">
        <f>IF(LEN(E3142&amp;"")&gt;0,IF(ISERROR(VLOOKUP(E3142,SpeciesLookup!B:G,6,FALSE)=TRUE),"",VLOOKUP(E3142,SpeciesLookup!B:G,6,FALSE)),"")</f>
        <v/>
      </c>
      <c r="H3142" s="128" t="str">
        <f>IF(LEN(E3142&amp;"")&gt;0,IF(ISERROR(VLOOKUP(E3142,SpeciesLookup!B:G,5,FALSE)=TRUE),"",VLOOKUP(E3142,SpeciesLookup!B:G,5,FALSE)),"")</f>
        <v/>
      </c>
      <c r="I3142" s="11"/>
      <c r="J3142" s="73"/>
      <c r="K3142" s="11"/>
      <c r="L3142" s="127" t="str">
        <f>TRIM(IF(ISERROR(VLOOKUP(R3142,SpeciesValidation!D:T,IF(ISNA(VLOOKUP(J3142,Validation!B$2:C$15,2,FALSE)),FALSE,VLOOKUP(J3142,Validation!B$2:C$15,2,FALSE)))),IF(LEN(E3142&amp;"")&gt;0,"",""),VLOOKUP(R3142,SpeciesValidation!D:T,VLOOKUP(J3142,Validation!B$2:C$15,2,FALSE),FALSE)) &amp; " " &amp; IF(ISERROR(IF(LEFT(J3142,1)="A",IF(IF(VLOOKUP(R3142,SpeciesValidation!D:W,20,FALSE)=FALSE,OR(TEXT(A3142,"MMDD")&lt;VLOOKUP(R3142,SpeciesValidation!D:W,18,FALSE),TEXT(A3142,"MMDD")&gt;VLOOKUP(R3142,SpeciesValidation!D:W,19,FALSE)),IF(TEXT(A3142,"MMDD")&lt;"0701",TEXT(A3142,"MMDD")&gt;VLOOKUP(R3142,SpeciesValidation!D:W,18,FALSE),TEXT(A3142,"MMDD")&lt;VLOOKUP(R3142,SpeciesValidation!D:W,19,FALSE))),"Date outside expected range for this species",""),"")),"",IF(LEFT(J3142,1)="A",IF(IF(VLOOKUP(R3142,SpeciesValidation!D:W,20,FALSE)=FALSE,OR(TEXT(A3142,"MMDD")&lt;VLOOKUP(R3142,SpeciesValidation!D:W,18,FALSE),TEXT(A3142,"MMDD")&gt;VLOOKUP(R3142,SpeciesValidation!D:W,19,FALSE)),IF(TEXT(A3142,"MMDD")&lt;"0701",TEXT(A3142,"MMDD")&gt;VLOOKUP(R3142,SpeciesValidation!D:W,18,FALSE),TEXT(A3142,"MMDD")&lt;VLOOKUP(R3142,SpeciesValidation!D:W,19,FALSE))),"Date outside expected range for this species",""),"")))</f>
        <v/>
      </c>
      <c r="M3142" s="127" t="str">
        <f>IF(LEN(E3142&amp;"")&gt;0,IF(ISERROR(VLOOKUP(R3142,SpeciesValidation!D:I,6,FALSE)),"",VLOOKUP(R3142,SpeciesValidation!D:I,6,FALSE)),"")</f>
        <v/>
      </c>
      <c r="Q3142" s="36" t="str">
        <f>IF(LEN(E3142&amp;"")&gt;0,IF(ISERROR(VLOOKUP(E3142,SpeciesValidation!B:G,2,FALSE)=TRUE),"",VLOOKUP(E3142,SpeciesValidation!B:G,2,FALSE)),"")</f>
        <v/>
      </c>
      <c r="R3142" s="36" t="str">
        <f>IF(LEN(E3142&amp;"")&gt;0,IF(ISERROR(VLOOKUP(E3142,SpeciesLookup!B:G,4,FALSE)=TRUE),"",VLOOKUP(E3142,SpeciesLookup!B:G,4,FALSE)),"")</f>
        <v/>
      </c>
    </row>
    <row r="3143" spans="1:18" ht="13.2" x14ac:dyDescent="0.25">
      <c r="A3143" s="72"/>
      <c r="D3143" s="11"/>
      <c r="G3143" s="128" t="str">
        <f>IF(LEN(E3143&amp;"")&gt;0,IF(ISERROR(VLOOKUP(E3143,SpeciesLookup!B:G,6,FALSE)=TRUE),"",VLOOKUP(E3143,SpeciesLookup!B:G,6,FALSE)),"")</f>
        <v/>
      </c>
      <c r="H3143" s="128" t="str">
        <f>IF(LEN(E3143&amp;"")&gt;0,IF(ISERROR(VLOOKUP(E3143,SpeciesLookup!B:G,5,FALSE)=TRUE),"",VLOOKUP(E3143,SpeciesLookup!B:G,5,FALSE)),"")</f>
        <v/>
      </c>
      <c r="I3143" s="11"/>
      <c r="J3143" s="73"/>
      <c r="K3143" s="11"/>
      <c r="L3143" s="127" t="str">
        <f>TRIM(IF(ISERROR(VLOOKUP(R3143,SpeciesValidation!D:T,IF(ISNA(VLOOKUP(J3143,Validation!B$2:C$15,2,FALSE)),FALSE,VLOOKUP(J3143,Validation!B$2:C$15,2,FALSE)))),IF(LEN(E3143&amp;"")&gt;0,"",""),VLOOKUP(R3143,SpeciesValidation!D:T,VLOOKUP(J3143,Validation!B$2:C$15,2,FALSE),FALSE)) &amp; " " &amp; IF(ISERROR(IF(LEFT(J3143,1)="A",IF(IF(VLOOKUP(R3143,SpeciesValidation!D:W,20,FALSE)=FALSE,OR(TEXT(A3143,"MMDD")&lt;VLOOKUP(R3143,SpeciesValidation!D:W,18,FALSE),TEXT(A3143,"MMDD")&gt;VLOOKUP(R3143,SpeciesValidation!D:W,19,FALSE)),IF(TEXT(A3143,"MMDD")&lt;"0701",TEXT(A3143,"MMDD")&gt;VLOOKUP(R3143,SpeciesValidation!D:W,18,FALSE),TEXT(A3143,"MMDD")&lt;VLOOKUP(R3143,SpeciesValidation!D:W,19,FALSE))),"Date outside expected range for this species",""),"")),"",IF(LEFT(J3143,1)="A",IF(IF(VLOOKUP(R3143,SpeciesValidation!D:W,20,FALSE)=FALSE,OR(TEXT(A3143,"MMDD")&lt;VLOOKUP(R3143,SpeciesValidation!D:W,18,FALSE),TEXT(A3143,"MMDD")&gt;VLOOKUP(R3143,SpeciesValidation!D:W,19,FALSE)),IF(TEXT(A3143,"MMDD")&lt;"0701",TEXT(A3143,"MMDD")&gt;VLOOKUP(R3143,SpeciesValidation!D:W,18,FALSE),TEXT(A3143,"MMDD")&lt;VLOOKUP(R3143,SpeciesValidation!D:W,19,FALSE))),"Date outside expected range for this species",""),"")))</f>
        <v/>
      </c>
      <c r="M3143" s="127" t="str">
        <f>IF(LEN(E3143&amp;"")&gt;0,IF(ISERROR(VLOOKUP(R3143,SpeciesValidation!D:I,6,FALSE)),"",VLOOKUP(R3143,SpeciesValidation!D:I,6,FALSE)),"")</f>
        <v/>
      </c>
      <c r="Q3143" s="36" t="str">
        <f>IF(LEN(E3143&amp;"")&gt;0,IF(ISERROR(VLOOKUP(E3143,SpeciesValidation!B:G,2,FALSE)=TRUE),"",VLOOKUP(E3143,SpeciesValidation!B:G,2,FALSE)),"")</f>
        <v/>
      </c>
      <c r="R3143" s="36" t="str">
        <f>IF(LEN(E3143&amp;"")&gt;0,IF(ISERROR(VLOOKUP(E3143,SpeciesLookup!B:G,4,FALSE)=TRUE),"",VLOOKUP(E3143,SpeciesLookup!B:G,4,FALSE)),"")</f>
        <v/>
      </c>
    </row>
    <row r="3144" spans="1:18" ht="13.2" x14ac:dyDescent="0.25">
      <c r="A3144" s="72"/>
      <c r="D3144" s="11"/>
      <c r="G3144" s="128" t="str">
        <f>IF(LEN(E3144&amp;"")&gt;0,IF(ISERROR(VLOOKUP(E3144,SpeciesLookup!B:G,6,FALSE)=TRUE),"",VLOOKUP(E3144,SpeciesLookup!B:G,6,FALSE)),"")</f>
        <v/>
      </c>
      <c r="H3144" s="128" t="str">
        <f>IF(LEN(E3144&amp;"")&gt;0,IF(ISERROR(VLOOKUP(E3144,SpeciesLookup!B:G,5,FALSE)=TRUE),"",VLOOKUP(E3144,SpeciesLookup!B:G,5,FALSE)),"")</f>
        <v/>
      </c>
      <c r="I3144" s="11"/>
      <c r="J3144" s="73"/>
      <c r="K3144" s="11"/>
      <c r="L3144" s="127" t="str">
        <f>TRIM(IF(ISERROR(VLOOKUP(R3144,SpeciesValidation!D:T,IF(ISNA(VLOOKUP(J3144,Validation!B$2:C$15,2,FALSE)),FALSE,VLOOKUP(J3144,Validation!B$2:C$15,2,FALSE)))),IF(LEN(E3144&amp;"")&gt;0,"",""),VLOOKUP(R3144,SpeciesValidation!D:T,VLOOKUP(J3144,Validation!B$2:C$15,2,FALSE),FALSE)) &amp; " " &amp; IF(ISERROR(IF(LEFT(J3144,1)="A",IF(IF(VLOOKUP(R3144,SpeciesValidation!D:W,20,FALSE)=FALSE,OR(TEXT(A3144,"MMDD")&lt;VLOOKUP(R3144,SpeciesValidation!D:W,18,FALSE),TEXT(A3144,"MMDD")&gt;VLOOKUP(R3144,SpeciesValidation!D:W,19,FALSE)),IF(TEXT(A3144,"MMDD")&lt;"0701",TEXT(A3144,"MMDD")&gt;VLOOKUP(R3144,SpeciesValidation!D:W,18,FALSE),TEXT(A3144,"MMDD")&lt;VLOOKUP(R3144,SpeciesValidation!D:W,19,FALSE))),"Date outside expected range for this species",""),"")),"",IF(LEFT(J3144,1)="A",IF(IF(VLOOKUP(R3144,SpeciesValidation!D:W,20,FALSE)=FALSE,OR(TEXT(A3144,"MMDD")&lt;VLOOKUP(R3144,SpeciesValidation!D:W,18,FALSE),TEXT(A3144,"MMDD")&gt;VLOOKUP(R3144,SpeciesValidation!D:W,19,FALSE)),IF(TEXT(A3144,"MMDD")&lt;"0701",TEXT(A3144,"MMDD")&gt;VLOOKUP(R3144,SpeciesValidation!D:W,18,FALSE),TEXT(A3144,"MMDD")&lt;VLOOKUP(R3144,SpeciesValidation!D:W,19,FALSE))),"Date outside expected range for this species",""),"")))</f>
        <v/>
      </c>
      <c r="M3144" s="127" t="str">
        <f>IF(LEN(E3144&amp;"")&gt;0,IF(ISERROR(VLOOKUP(R3144,SpeciesValidation!D:I,6,FALSE)),"",VLOOKUP(R3144,SpeciesValidation!D:I,6,FALSE)),"")</f>
        <v/>
      </c>
      <c r="Q3144" s="36" t="str">
        <f>IF(LEN(E3144&amp;"")&gt;0,IF(ISERROR(VLOOKUP(E3144,SpeciesValidation!B:G,2,FALSE)=TRUE),"",VLOOKUP(E3144,SpeciesValidation!B:G,2,FALSE)),"")</f>
        <v/>
      </c>
      <c r="R3144" s="36" t="str">
        <f>IF(LEN(E3144&amp;"")&gt;0,IF(ISERROR(VLOOKUP(E3144,SpeciesLookup!B:G,4,FALSE)=TRUE),"",VLOOKUP(E3144,SpeciesLookup!B:G,4,FALSE)),"")</f>
        <v/>
      </c>
    </row>
    <row r="3145" spans="1:18" ht="13.2" x14ac:dyDescent="0.25">
      <c r="A3145" s="72"/>
      <c r="D3145" s="11"/>
      <c r="G3145" s="128" t="str">
        <f>IF(LEN(E3145&amp;"")&gt;0,IF(ISERROR(VLOOKUP(E3145,SpeciesLookup!B:G,6,FALSE)=TRUE),"",VLOOKUP(E3145,SpeciesLookup!B:G,6,FALSE)),"")</f>
        <v/>
      </c>
      <c r="H3145" s="128" t="str">
        <f>IF(LEN(E3145&amp;"")&gt;0,IF(ISERROR(VLOOKUP(E3145,SpeciesLookup!B:G,5,FALSE)=TRUE),"",VLOOKUP(E3145,SpeciesLookup!B:G,5,FALSE)),"")</f>
        <v/>
      </c>
      <c r="I3145" s="11"/>
      <c r="J3145" s="73"/>
      <c r="K3145" s="11"/>
      <c r="L3145" s="127" t="str">
        <f>TRIM(IF(ISERROR(VLOOKUP(R3145,SpeciesValidation!D:T,IF(ISNA(VLOOKUP(J3145,Validation!B$2:C$15,2,FALSE)),FALSE,VLOOKUP(J3145,Validation!B$2:C$15,2,FALSE)))),IF(LEN(E3145&amp;"")&gt;0,"",""),VLOOKUP(R3145,SpeciesValidation!D:T,VLOOKUP(J3145,Validation!B$2:C$15,2,FALSE),FALSE)) &amp; " " &amp; IF(ISERROR(IF(LEFT(J3145,1)="A",IF(IF(VLOOKUP(R3145,SpeciesValidation!D:W,20,FALSE)=FALSE,OR(TEXT(A3145,"MMDD")&lt;VLOOKUP(R3145,SpeciesValidation!D:W,18,FALSE),TEXT(A3145,"MMDD")&gt;VLOOKUP(R3145,SpeciesValidation!D:W,19,FALSE)),IF(TEXT(A3145,"MMDD")&lt;"0701",TEXT(A3145,"MMDD")&gt;VLOOKUP(R3145,SpeciesValidation!D:W,18,FALSE),TEXT(A3145,"MMDD")&lt;VLOOKUP(R3145,SpeciesValidation!D:W,19,FALSE))),"Date outside expected range for this species",""),"")),"",IF(LEFT(J3145,1)="A",IF(IF(VLOOKUP(R3145,SpeciesValidation!D:W,20,FALSE)=FALSE,OR(TEXT(A3145,"MMDD")&lt;VLOOKUP(R3145,SpeciesValidation!D:W,18,FALSE),TEXT(A3145,"MMDD")&gt;VLOOKUP(R3145,SpeciesValidation!D:W,19,FALSE)),IF(TEXT(A3145,"MMDD")&lt;"0701",TEXT(A3145,"MMDD")&gt;VLOOKUP(R3145,SpeciesValidation!D:W,18,FALSE),TEXT(A3145,"MMDD")&lt;VLOOKUP(R3145,SpeciesValidation!D:W,19,FALSE))),"Date outside expected range for this species",""),"")))</f>
        <v/>
      </c>
      <c r="M3145" s="127" t="str">
        <f>IF(LEN(E3145&amp;"")&gt;0,IF(ISERROR(VLOOKUP(R3145,SpeciesValidation!D:I,6,FALSE)),"",VLOOKUP(R3145,SpeciesValidation!D:I,6,FALSE)),"")</f>
        <v/>
      </c>
      <c r="Q3145" s="36" t="str">
        <f>IF(LEN(E3145&amp;"")&gt;0,IF(ISERROR(VLOOKUP(E3145,SpeciesValidation!B:G,2,FALSE)=TRUE),"",VLOOKUP(E3145,SpeciesValidation!B:G,2,FALSE)),"")</f>
        <v/>
      </c>
      <c r="R3145" s="36" t="str">
        <f>IF(LEN(E3145&amp;"")&gt;0,IF(ISERROR(VLOOKUP(E3145,SpeciesLookup!B:G,4,FALSE)=TRUE),"",VLOOKUP(E3145,SpeciesLookup!B:G,4,FALSE)),"")</f>
        <v/>
      </c>
    </row>
    <row r="3146" spans="1:18" ht="13.2" x14ac:dyDescent="0.25">
      <c r="A3146" s="72"/>
      <c r="D3146" s="11"/>
      <c r="G3146" s="128" t="str">
        <f>IF(LEN(E3146&amp;"")&gt;0,IF(ISERROR(VLOOKUP(E3146,SpeciesLookup!B:G,6,FALSE)=TRUE),"",VLOOKUP(E3146,SpeciesLookup!B:G,6,FALSE)),"")</f>
        <v/>
      </c>
      <c r="H3146" s="128" t="str">
        <f>IF(LEN(E3146&amp;"")&gt;0,IF(ISERROR(VLOOKUP(E3146,SpeciesLookup!B:G,5,FALSE)=TRUE),"",VLOOKUP(E3146,SpeciesLookup!B:G,5,FALSE)),"")</f>
        <v/>
      </c>
      <c r="I3146" s="11"/>
      <c r="J3146" s="73"/>
      <c r="K3146" s="11"/>
      <c r="L3146" s="127" t="str">
        <f>TRIM(IF(ISERROR(VLOOKUP(R3146,SpeciesValidation!D:T,IF(ISNA(VLOOKUP(J3146,Validation!B$2:C$15,2,FALSE)),FALSE,VLOOKUP(J3146,Validation!B$2:C$15,2,FALSE)))),IF(LEN(E3146&amp;"")&gt;0,"",""),VLOOKUP(R3146,SpeciesValidation!D:T,VLOOKUP(J3146,Validation!B$2:C$15,2,FALSE),FALSE)) &amp; " " &amp; IF(ISERROR(IF(LEFT(J3146,1)="A",IF(IF(VLOOKUP(R3146,SpeciesValidation!D:W,20,FALSE)=FALSE,OR(TEXT(A3146,"MMDD")&lt;VLOOKUP(R3146,SpeciesValidation!D:W,18,FALSE),TEXT(A3146,"MMDD")&gt;VLOOKUP(R3146,SpeciesValidation!D:W,19,FALSE)),IF(TEXT(A3146,"MMDD")&lt;"0701",TEXT(A3146,"MMDD")&gt;VLOOKUP(R3146,SpeciesValidation!D:W,18,FALSE),TEXT(A3146,"MMDD")&lt;VLOOKUP(R3146,SpeciesValidation!D:W,19,FALSE))),"Date outside expected range for this species",""),"")),"",IF(LEFT(J3146,1)="A",IF(IF(VLOOKUP(R3146,SpeciesValidation!D:W,20,FALSE)=FALSE,OR(TEXT(A3146,"MMDD")&lt;VLOOKUP(R3146,SpeciesValidation!D:W,18,FALSE),TEXT(A3146,"MMDD")&gt;VLOOKUP(R3146,SpeciesValidation!D:W,19,FALSE)),IF(TEXT(A3146,"MMDD")&lt;"0701",TEXT(A3146,"MMDD")&gt;VLOOKUP(R3146,SpeciesValidation!D:W,18,FALSE),TEXT(A3146,"MMDD")&lt;VLOOKUP(R3146,SpeciesValidation!D:W,19,FALSE))),"Date outside expected range for this species",""),"")))</f>
        <v/>
      </c>
      <c r="M3146" s="127" t="str">
        <f>IF(LEN(E3146&amp;"")&gt;0,IF(ISERROR(VLOOKUP(R3146,SpeciesValidation!D:I,6,FALSE)),"",VLOOKUP(R3146,SpeciesValidation!D:I,6,FALSE)),"")</f>
        <v/>
      </c>
      <c r="Q3146" s="36" t="str">
        <f>IF(LEN(E3146&amp;"")&gt;0,IF(ISERROR(VLOOKUP(E3146,SpeciesValidation!B:G,2,FALSE)=TRUE),"",VLOOKUP(E3146,SpeciesValidation!B:G,2,FALSE)),"")</f>
        <v/>
      </c>
      <c r="R3146" s="36" t="str">
        <f>IF(LEN(E3146&amp;"")&gt;0,IF(ISERROR(VLOOKUP(E3146,SpeciesLookup!B:G,4,FALSE)=TRUE),"",VLOOKUP(E3146,SpeciesLookup!B:G,4,FALSE)),"")</f>
        <v/>
      </c>
    </row>
    <row r="3147" spans="1:18" ht="13.2" x14ac:dyDescent="0.25">
      <c r="A3147" s="72"/>
      <c r="D3147" s="11"/>
      <c r="G3147" s="128" t="str">
        <f>IF(LEN(E3147&amp;"")&gt;0,IF(ISERROR(VLOOKUP(E3147,SpeciesLookup!B:G,6,FALSE)=TRUE),"",VLOOKUP(E3147,SpeciesLookup!B:G,6,FALSE)),"")</f>
        <v/>
      </c>
      <c r="H3147" s="128" t="str">
        <f>IF(LEN(E3147&amp;"")&gt;0,IF(ISERROR(VLOOKUP(E3147,SpeciesLookup!B:G,5,FALSE)=TRUE),"",VLOOKUP(E3147,SpeciesLookup!B:G,5,FALSE)),"")</f>
        <v/>
      </c>
      <c r="I3147" s="11"/>
      <c r="J3147" s="73"/>
      <c r="K3147" s="11"/>
      <c r="L3147" s="127" t="str">
        <f>TRIM(IF(ISERROR(VLOOKUP(R3147,SpeciesValidation!D:T,IF(ISNA(VLOOKUP(J3147,Validation!B$2:C$15,2,FALSE)),FALSE,VLOOKUP(J3147,Validation!B$2:C$15,2,FALSE)))),IF(LEN(E3147&amp;"")&gt;0,"",""),VLOOKUP(R3147,SpeciesValidation!D:T,VLOOKUP(J3147,Validation!B$2:C$15,2,FALSE),FALSE)) &amp; " " &amp; IF(ISERROR(IF(LEFT(J3147,1)="A",IF(IF(VLOOKUP(R3147,SpeciesValidation!D:W,20,FALSE)=FALSE,OR(TEXT(A3147,"MMDD")&lt;VLOOKUP(R3147,SpeciesValidation!D:W,18,FALSE),TEXT(A3147,"MMDD")&gt;VLOOKUP(R3147,SpeciesValidation!D:W,19,FALSE)),IF(TEXT(A3147,"MMDD")&lt;"0701",TEXT(A3147,"MMDD")&gt;VLOOKUP(R3147,SpeciesValidation!D:W,18,FALSE),TEXT(A3147,"MMDD")&lt;VLOOKUP(R3147,SpeciesValidation!D:W,19,FALSE))),"Date outside expected range for this species",""),"")),"",IF(LEFT(J3147,1)="A",IF(IF(VLOOKUP(R3147,SpeciesValidation!D:W,20,FALSE)=FALSE,OR(TEXT(A3147,"MMDD")&lt;VLOOKUP(R3147,SpeciesValidation!D:W,18,FALSE),TEXT(A3147,"MMDD")&gt;VLOOKUP(R3147,SpeciesValidation!D:W,19,FALSE)),IF(TEXT(A3147,"MMDD")&lt;"0701",TEXT(A3147,"MMDD")&gt;VLOOKUP(R3147,SpeciesValidation!D:W,18,FALSE),TEXT(A3147,"MMDD")&lt;VLOOKUP(R3147,SpeciesValidation!D:W,19,FALSE))),"Date outside expected range for this species",""),"")))</f>
        <v/>
      </c>
      <c r="M3147" s="127" t="str">
        <f>IF(LEN(E3147&amp;"")&gt;0,IF(ISERROR(VLOOKUP(R3147,SpeciesValidation!D:I,6,FALSE)),"",VLOOKUP(R3147,SpeciesValidation!D:I,6,FALSE)),"")</f>
        <v/>
      </c>
      <c r="Q3147" s="36" t="str">
        <f>IF(LEN(E3147&amp;"")&gt;0,IF(ISERROR(VLOOKUP(E3147,SpeciesValidation!B:G,2,FALSE)=TRUE),"",VLOOKUP(E3147,SpeciesValidation!B:G,2,FALSE)),"")</f>
        <v/>
      </c>
      <c r="R3147" s="36" t="str">
        <f>IF(LEN(E3147&amp;"")&gt;0,IF(ISERROR(VLOOKUP(E3147,SpeciesLookup!B:G,4,FALSE)=TRUE),"",VLOOKUP(E3147,SpeciesLookup!B:G,4,FALSE)),"")</f>
        <v/>
      </c>
    </row>
    <row r="3148" spans="1:18" ht="13.2" x14ac:dyDescent="0.25">
      <c r="A3148" s="72"/>
      <c r="D3148" s="11"/>
      <c r="G3148" s="128" t="str">
        <f>IF(LEN(E3148&amp;"")&gt;0,IF(ISERROR(VLOOKUP(E3148,SpeciesLookup!B:G,6,FALSE)=TRUE),"",VLOOKUP(E3148,SpeciesLookup!B:G,6,FALSE)),"")</f>
        <v/>
      </c>
      <c r="H3148" s="128" t="str">
        <f>IF(LEN(E3148&amp;"")&gt;0,IF(ISERROR(VLOOKUP(E3148,SpeciesLookup!B:G,5,FALSE)=TRUE),"",VLOOKUP(E3148,SpeciesLookup!B:G,5,FALSE)),"")</f>
        <v/>
      </c>
      <c r="I3148" s="11"/>
      <c r="J3148" s="73"/>
      <c r="K3148" s="11"/>
      <c r="L3148" s="127" t="str">
        <f>TRIM(IF(ISERROR(VLOOKUP(R3148,SpeciesValidation!D:T,IF(ISNA(VLOOKUP(J3148,Validation!B$2:C$15,2,FALSE)),FALSE,VLOOKUP(J3148,Validation!B$2:C$15,2,FALSE)))),IF(LEN(E3148&amp;"")&gt;0,"",""),VLOOKUP(R3148,SpeciesValidation!D:T,VLOOKUP(J3148,Validation!B$2:C$15,2,FALSE),FALSE)) &amp; " " &amp; IF(ISERROR(IF(LEFT(J3148,1)="A",IF(IF(VLOOKUP(R3148,SpeciesValidation!D:W,20,FALSE)=FALSE,OR(TEXT(A3148,"MMDD")&lt;VLOOKUP(R3148,SpeciesValidation!D:W,18,FALSE),TEXT(A3148,"MMDD")&gt;VLOOKUP(R3148,SpeciesValidation!D:W,19,FALSE)),IF(TEXT(A3148,"MMDD")&lt;"0701",TEXT(A3148,"MMDD")&gt;VLOOKUP(R3148,SpeciesValidation!D:W,18,FALSE),TEXT(A3148,"MMDD")&lt;VLOOKUP(R3148,SpeciesValidation!D:W,19,FALSE))),"Date outside expected range for this species",""),"")),"",IF(LEFT(J3148,1)="A",IF(IF(VLOOKUP(R3148,SpeciesValidation!D:W,20,FALSE)=FALSE,OR(TEXT(A3148,"MMDD")&lt;VLOOKUP(R3148,SpeciesValidation!D:W,18,FALSE),TEXT(A3148,"MMDD")&gt;VLOOKUP(R3148,SpeciesValidation!D:W,19,FALSE)),IF(TEXT(A3148,"MMDD")&lt;"0701",TEXT(A3148,"MMDD")&gt;VLOOKUP(R3148,SpeciesValidation!D:W,18,FALSE),TEXT(A3148,"MMDD")&lt;VLOOKUP(R3148,SpeciesValidation!D:W,19,FALSE))),"Date outside expected range for this species",""),"")))</f>
        <v/>
      </c>
      <c r="M3148" s="127" t="str">
        <f>IF(LEN(E3148&amp;"")&gt;0,IF(ISERROR(VLOOKUP(R3148,SpeciesValidation!D:I,6,FALSE)),"",VLOOKUP(R3148,SpeciesValidation!D:I,6,FALSE)),"")</f>
        <v/>
      </c>
      <c r="Q3148" s="36" t="str">
        <f>IF(LEN(E3148&amp;"")&gt;0,IF(ISERROR(VLOOKUP(E3148,SpeciesValidation!B:G,2,FALSE)=TRUE),"",VLOOKUP(E3148,SpeciesValidation!B:G,2,FALSE)),"")</f>
        <v/>
      </c>
      <c r="R3148" s="36" t="str">
        <f>IF(LEN(E3148&amp;"")&gt;0,IF(ISERROR(VLOOKUP(E3148,SpeciesLookup!B:G,4,FALSE)=TRUE),"",VLOOKUP(E3148,SpeciesLookup!B:G,4,FALSE)),"")</f>
        <v/>
      </c>
    </row>
    <row r="3149" spans="1:18" ht="13.2" x14ac:dyDescent="0.25">
      <c r="A3149" s="72"/>
      <c r="D3149" s="11"/>
      <c r="G3149" s="128" t="str">
        <f>IF(LEN(E3149&amp;"")&gt;0,IF(ISERROR(VLOOKUP(E3149,SpeciesLookup!B:G,6,FALSE)=TRUE),"",VLOOKUP(E3149,SpeciesLookup!B:G,6,FALSE)),"")</f>
        <v/>
      </c>
      <c r="H3149" s="128" t="str">
        <f>IF(LEN(E3149&amp;"")&gt;0,IF(ISERROR(VLOOKUP(E3149,SpeciesLookup!B:G,5,FALSE)=TRUE),"",VLOOKUP(E3149,SpeciesLookup!B:G,5,FALSE)),"")</f>
        <v/>
      </c>
      <c r="I3149" s="11"/>
      <c r="J3149" s="73"/>
      <c r="K3149" s="11"/>
      <c r="L3149" s="127" t="str">
        <f>TRIM(IF(ISERROR(VLOOKUP(R3149,SpeciesValidation!D:T,IF(ISNA(VLOOKUP(J3149,Validation!B$2:C$15,2,FALSE)),FALSE,VLOOKUP(J3149,Validation!B$2:C$15,2,FALSE)))),IF(LEN(E3149&amp;"")&gt;0,"",""),VLOOKUP(R3149,SpeciesValidation!D:T,VLOOKUP(J3149,Validation!B$2:C$15,2,FALSE),FALSE)) &amp; " " &amp; IF(ISERROR(IF(LEFT(J3149,1)="A",IF(IF(VLOOKUP(R3149,SpeciesValidation!D:W,20,FALSE)=FALSE,OR(TEXT(A3149,"MMDD")&lt;VLOOKUP(R3149,SpeciesValidation!D:W,18,FALSE),TEXT(A3149,"MMDD")&gt;VLOOKUP(R3149,SpeciesValidation!D:W,19,FALSE)),IF(TEXT(A3149,"MMDD")&lt;"0701",TEXT(A3149,"MMDD")&gt;VLOOKUP(R3149,SpeciesValidation!D:W,18,FALSE),TEXT(A3149,"MMDD")&lt;VLOOKUP(R3149,SpeciesValidation!D:W,19,FALSE))),"Date outside expected range for this species",""),"")),"",IF(LEFT(J3149,1)="A",IF(IF(VLOOKUP(R3149,SpeciesValidation!D:W,20,FALSE)=FALSE,OR(TEXT(A3149,"MMDD")&lt;VLOOKUP(R3149,SpeciesValidation!D:W,18,FALSE),TEXT(A3149,"MMDD")&gt;VLOOKUP(R3149,SpeciesValidation!D:W,19,FALSE)),IF(TEXT(A3149,"MMDD")&lt;"0701",TEXT(A3149,"MMDD")&gt;VLOOKUP(R3149,SpeciesValidation!D:W,18,FALSE),TEXT(A3149,"MMDD")&lt;VLOOKUP(R3149,SpeciesValidation!D:W,19,FALSE))),"Date outside expected range for this species",""),"")))</f>
        <v/>
      </c>
      <c r="M3149" s="127" t="str">
        <f>IF(LEN(E3149&amp;"")&gt;0,IF(ISERROR(VLOOKUP(R3149,SpeciesValidation!D:I,6,FALSE)),"",VLOOKUP(R3149,SpeciesValidation!D:I,6,FALSE)),"")</f>
        <v/>
      </c>
      <c r="Q3149" s="36" t="str">
        <f>IF(LEN(E3149&amp;"")&gt;0,IF(ISERROR(VLOOKUP(E3149,SpeciesValidation!B:G,2,FALSE)=TRUE),"",VLOOKUP(E3149,SpeciesValidation!B:G,2,FALSE)),"")</f>
        <v/>
      </c>
      <c r="R3149" s="36" t="str">
        <f>IF(LEN(E3149&amp;"")&gt;0,IF(ISERROR(VLOOKUP(E3149,SpeciesLookup!B:G,4,FALSE)=TRUE),"",VLOOKUP(E3149,SpeciesLookup!B:G,4,FALSE)),"")</f>
        <v/>
      </c>
    </row>
    <row r="3150" spans="1:18" ht="13.2" x14ac:dyDescent="0.25">
      <c r="A3150" s="72"/>
      <c r="D3150" s="11"/>
      <c r="G3150" s="128" t="str">
        <f>IF(LEN(E3150&amp;"")&gt;0,IF(ISERROR(VLOOKUP(E3150,SpeciesLookup!B:G,6,FALSE)=TRUE),"",VLOOKUP(E3150,SpeciesLookup!B:G,6,FALSE)),"")</f>
        <v/>
      </c>
      <c r="H3150" s="128" t="str">
        <f>IF(LEN(E3150&amp;"")&gt;0,IF(ISERROR(VLOOKUP(E3150,SpeciesLookup!B:G,5,FALSE)=TRUE),"",VLOOKUP(E3150,SpeciesLookup!B:G,5,FALSE)),"")</f>
        <v/>
      </c>
      <c r="I3150" s="11"/>
      <c r="J3150" s="73"/>
      <c r="K3150" s="11"/>
      <c r="L3150" s="127" t="str">
        <f>TRIM(IF(ISERROR(VLOOKUP(R3150,SpeciesValidation!D:T,IF(ISNA(VLOOKUP(J3150,Validation!B$2:C$15,2,FALSE)),FALSE,VLOOKUP(J3150,Validation!B$2:C$15,2,FALSE)))),IF(LEN(E3150&amp;"")&gt;0,"",""),VLOOKUP(R3150,SpeciesValidation!D:T,VLOOKUP(J3150,Validation!B$2:C$15,2,FALSE),FALSE)) &amp; " " &amp; IF(ISERROR(IF(LEFT(J3150,1)="A",IF(IF(VLOOKUP(R3150,SpeciesValidation!D:W,20,FALSE)=FALSE,OR(TEXT(A3150,"MMDD")&lt;VLOOKUP(R3150,SpeciesValidation!D:W,18,FALSE),TEXT(A3150,"MMDD")&gt;VLOOKUP(R3150,SpeciesValidation!D:W,19,FALSE)),IF(TEXT(A3150,"MMDD")&lt;"0701",TEXT(A3150,"MMDD")&gt;VLOOKUP(R3150,SpeciesValidation!D:W,18,FALSE),TEXT(A3150,"MMDD")&lt;VLOOKUP(R3150,SpeciesValidation!D:W,19,FALSE))),"Date outside expected range for this species",""),"")),"",IF(LEFT(J3150,1)="A",IF(IF(VLOOKUP(R3150,SpeciesValidation!D:W,20,FALSE)=FALSE,OR(TEXT(A3150,"MMDD")&lt;VLOOKUP(R3150,SpeciesValidation!D:W,18,FALSE),TEXT(A3150,"MMDD")&gt;VLOOKUP(R3150,SpeciesValidation!D:W,19,FALSE)),IF(TEXT(A3150,"MMDD")&lt;"0701",TEXT(A3150,"MMDD")&gt;VLOOKUP(R3150,SpeciesValidation!D:W,18,FALSE),TEXT(A3150,"MMDD")&lt;VLOOKUP(R3150,SpeciesValidation!D:W,19,FALSE))),"Date outside expected range for this species",""),"")))</f>
        <v/>
      </c>
      <c r="M3150" s="127" t="str">
        <f>IF(LEN(E3150&amp;"")&gt;0,IF(ISERROR(VLOOKUP(R3150,SpeciesValidation!D:I,6,FALSE)),"",VLOOKUP(R3150,SpeciesValidation!D:I,6,FALSE)),"")</f>
        <v/>
      </c>
      <c r="Q3150" s="36" t="str">
        <f>IF(LEN(E3150&amp;"")&gt;0,IF(ISERROR(VLOOKUP(E3150,SpeciesValidation!B:G,2,FALSE)=TRUE),"",VLOOKUP(E3150,SpeciesValidation!B:G,2,FALSE)),"")</f>
        <v/>
      </c>
      <c r="R3150" s="36" t="str">
        <f>IF(LEN(E3150&amp;"")&gt;0,IF(ISERROR(VLOOKUP(E3150,SpeciesLookup!B:G,4,FALSE)=TRUE),"",VLOOKUP(E3150,SpeciesLookup!B:G,4,FALSE)),"")</f>
        <v/>
      </c>
    </row>
    <row r="3151" spans="1:18" ht="13.2" x14ac:dyDescent="0.25">
      <c r="A3151" s="72"/>
      <c r="D3151" s="11"/>
      <c r="G3151" s="128" t="str">
        <f>IF(LEN(E3151&amp;"")&gt;0,IF(ISERROR(VLOOKUP(E3151,SpeciesLookup!B:G,6,FALSE)=TRUE),"",VLOOKUP(E3151,SpeciesLookup!B:G,6,FALSE)),"")</f>
        <v/>
      </c>
      <c r="H3151" s="128" t="str">
        <f>IF(LEN(E3151&amp;"")&gt;0,IF(ISERROR(VLOOKUP(E3151,SpeciesLookup!B:G,5,FALSE)=TRUE),"",VLOOKUP(E3151,SpeciesLookup!B:G,5,FALSE)),"")</f>
        <v/>
      </c>
      <c r="I3151" s="11"/>
      <c r="J3151" s="73"/>
      <c r="K3151" s="11"/>
      <c r="L3151" s="127" t="str">
        <f>TRIM(IF(ISERROR(VLOOKUP(R3151,SpeciesValidation!D:T,IF(ISNA(VLOOKUP(J3151,Validation!B$2:C$15,2,FALSE)),FALSE,VLOOKUP(J3151,Validation!B$2:C$15,2,FALSE)))),IF(LEN(E3151&amp;"")&gt;0,"",""),VLOOKUP(R3151,SpeciesValidation!D:T,VLOOKUP(J3151,Validation!B$2:C$15,2,FALSE),FALSE)) &amp; " " &amp; IF(ISERROR(IF(LEFT(J3151,1)="A",IF(IF(VLOOKUP(R3151,SpeciesValidation!D:W,20,FALSE)=FALSE,OR(TEXT(A3151,"MMDD")&lt;VLOOKUP(R3151,SpeciesValidation!D:W,18,FALSE),TEXT(A3151,"MMDD")&gt;VLOOKUP(R3151,SpeciesValidation!D:W,19,FALSE)),IF(TEXT(A3151,"MMDD")&lt;"0701",TEXT(A3151,"MMDD")&gt;VLOOKUP(R3151,SpeciesValidation!D:W,18,FALSE),TEXT(A3151,"MMDD")&lt;VLOOKUP(R3151,SpeciesValidation!D:W,19,FALSE))),"Date outside expected range for this species",""),"")),"",IF(LEFT(J3151,1)="A",IF(IF(VLOOKUP(R3151,SpeciesValidation!D:W,20,FALSE)=FALSE,OR(TEXT(A3151,"MMDD")&lt;VLOOKUP(R3151,SpeciesValidation!D:W,18,FALSE),TEXT(A3151,"MMDD")&gt;VLOOKUP(R3151,SpeciesValidation!D:W,19,FALSE)),IF(TEXT(A3151,"MMDD")&lt;"0701",TEXT(A3151,"MMDD")&gt;VLOOKUP(R3151,SpeciesValidation!D:W,18,FALSE),TEXT(A3151,"MMDD")&lt;VLOOKUP(R3151,SpeciesValidation!D:W,19,FALSE))),"Date outside expected range for this species",""),"")))</f>
        <v/>
      </c>
      <c r="M3151" s="127" t="str">
        <f>IF(LEN(E3151&amp;"")&gt;0,IF(ISERROR(VLOOKUP(R3151,SpeciesValidation!D:I,6,FALSE)),"",VLOOKUP(R3151,SpeciesValidation!D:I,6,FALSE)),"")</f>
        <v/>
      </c>
      <c r="Q3151" s="36" t="str">
        <f>IF(LEN(E3151&amp;"")&gt;0,IF(ISERROR(VLOOKUP(E3151,SpeciesValidation!B:G,2,FALSE)=TRUE),"",VLOOKUP(E3151,SpeciesValidation!B:G,2,FALSE)),"")</f>
        <v/>
      </c>
      <c r="R3151" s="36" t="str">
        <f>IF(LEN(E3151&amp;"")&gt;0,IF(ISERROR(VLOOKUP(E3151,SpeciesLookup!B:G,4,FALSE)=TRUE),"",VLOOKUP(E3151,SpeciesLookup!B:G,4,FALSE)),"")</f>
        <v/>
      </c>
    </row>
    <row r="3152" spans="1:18" ht="13.2" x14ac:dyDescent="0.25">
      <c r="A3152" s="72"/>
      <c r="D3152" s="11"/>
      <c r="G3152" s="128" t="str">
        <f>IF(LEN(E3152&amp;"")&gt;0,IF(ISERROR(VLOOKUP(E3152,SpeciesLookup!B:G,6,FALSE)=TRUE),"",VLOOKUP(E3152,SpeciesLookup!B:G,6,FALSE)),"")</f>
        <v/>
      </c>
      <c r="H3152" s="128" t="str">
        <f>IF(LEN(E3152&amp;"")&gt;0,IF(ISERROR(VLOOKUP(E3152,SpeciesLookup!B:G,5,FALSE)=TRUE),"",VLOOKUP(E3152,SpeciesLookup!B:G,5,FALSE)),"")</f>
        <v/>
      </c>
      <c r="I3152" s="11"/>
      <c r="J3152" s="73"/>
      <c r="K3152" s="11"/>
      <c r="L3152" s="127" t="str">
        <f>TRIM(IF(ISERROR(VLOOKUP(R3152,SpeciesValidation!D:T,IF(ISNA(VLOOKUP(J3152,Validation!B$2:C$15,2,FALSE)),FALSE,VLOOKUP(J3152,Validation!B$2:C$15,2,FALSE)))),IF(LEN(E3152&amp;"")&gt;0,"",""),VLOOKUP(R3152,SpeciesValidation!D:T,VLOOKUP(J3152,Validation!B$2:C$15,2,FALSE),FALSE)) &amp; " " &amp; IF(ISERROR(IF(LEFT(J3152,1)="A",IF(IF(VLOOKUP(R3152,SpeciesValidation!D:W,20,FALSE)=FALSE,OR(TEXT(A3152,"MMDD")&lt;VLOOKUP(R3152,SpeciesValidation!D:W,18,FALSE),TEXT(A3152,"MMDD")&gt;VLOOKUP(R3152,SpeciesValidation!D:W,19,FALSE)),IF(TEXT(A3152,"MMDD")&lt;"0701",TEXT(A3152,"MMDD")&gt;VLOOKUP(R3152,SpeciesValidation!D:W,18,FALSE),TEXT(A3152,"MMDD")&lt;VLOOKUP(R3152,SpeciesValidation!D:W,19,FALSE))),"Date outside expected range for this species",""),"")),"",IF(LEFT(J3152,1)="A",IF(IF(VLOOKUP(R3152,SpeciesValidation!D:W,20,FALSE)=FALSE,OR(TEXT(A3152,"MMDD")&lt;VLOOKUP(R3152,SpeciesValidation!D:W,18,FALSE),TEXT(A3152,"MMDD")&gt;VLOOKUP(R3152,SpeciesValidation!D:W,19,FALSE)),IF(TEXT(A3152,"MMDD")&lt;"0701",TEXT(A3152,"MMDD")&gt;VLOOKUP(R3152,SpeciesValidation!D:W,18,FALSE),TEXT(A3152,"MMDD")&lt;VLOOKUP(R3152,SpeciesValidation!D:W,19,FALSE))),"Date outside expected range for this species",""),"")))</f>
        <v/>
      </c>
      <c r="M3152" s="127" t="str">
        <f>IF(LEN(E3152&amp;"")&gt;0,IF(ISERROR(VLOOKUP(R3152,SpeciesValidation!D:I,6,FALSE)),"",VLOOKUP(R3152,SpeciesValidation!D:I,6,FALSE)),"")</f>
        <v/>
      </c>
      <c r="Q3152" s="36" t="str">
        <f>IF(LEN(E3152&amp;"")&gt;0,IF(ISERROR(VLOOKUP(E3152,SpeciesValidation!B:G,2,FALSE)=TRUE),"",VLOOKUP(E3152,SpeciesValidation!B:G,2,FALSE)),"")</f>
        <v/>
      </c>
      <c r="R3152" s="36" t="str">
        <f>IF(LEN(E3152&amp;"")&gt;0,IF(ISERROR(VLOOKUP(E3152,SpeciesLookup!B:G,4,FALSE)=TRUE),"",VLOOKUP(E3152,SpeciesLookup!B:G,4,FALSE)),"")</f>
        <v/>
      </c>
    </row>
    <row r="3153" spans="1:18" ht="13.2" x14ac:dyDescent="0.25">
      <c r="A3153" s="72"/>
      <c r="D3153" s="11"/>
      <c r="G3153" s="128" t="str">
        <f>IF(LEN(E3153&amp;"")&gt;0,IF(ISERROR(VLOOKUP(E3153,SpeciesLookup!B:G,6,FALSE)=TRUE),"",VLOOKUP(E3153,SpeciesLookup!B:G,6,FALSE)),"")</f>
        <v/>
      </c>
      <c r="H3153" s="128" t="str">
        <f>IF(LEN(E3153&amp;"")&gt;0,IF(ISERROR(VLOOKUP(E3153,SpeciesLookup!B:G,5,FALSE)=TRUE),"",VLOOKUP(E3153,SpeciesLookup!B:G,5,FALSE)),"")</f>
        <v/>
      </c>
      <c r="I3153" s="11"/>
      <c r="J3153" s="73"/>
      <c r="K3153" s="11"/>
      <c r="L3153" s="127" t="str">
        <f>TRIM(IF(ISERROR(VLOOKUP(R3153,SpeciesValidation!D:T,IF(ISNA(VLOOKUP(J3153,Validation!B$2:C$15,2,FALSE)),FALSE,VLOOKUP(J3153,Validation!B$2:C$15,2,FALSE)))),IF(LEN(E3153&amp;"")&gt;0,"",""),VLOOKUP(R3153,SpeciesValidation!D:T,VLOOKUP(J3153,Validation!B$2:C$15,2,FALSE),FALSE)) &amp; " " &amp; IF(ISERROR(IF(LEFT(J3153,1)="A",IF(IF(VLOOKUP(R3153,SpeciesValidation!D:W,20,FALSE)=FALSE,OR(TEXT(A3153,"MMDD")&lt;VLOOKUP(R3153,SpeciesValidation!D:W,18,FALSE),TEXT(A3153,"MMDD")&gt;VLOOKUP(R3153,SpeciesValidation!D:W,19,FALSE)),IF(TEXT(A3153,"MMDD")&lt;"0701",TEXT(A3153,"MMDD")&gt;VLOOKUP(R3153,SpeciesValidation!D:W,18,FALSE),TEXT(A3153,"MMDD")&lt;VLOOKUP(R3153,SpeciesValidation!D:W,19,FALSE))),"Date outside expected range for this species",""),"")),"",IF(LEFT(J3153,1)="A",IF(IF(VLOOKUP(R3153,SpeciesValidation!D:W,20,FALSE)=FALSE,OR(TEXT(A3153,"MMDD")&lt;VLOOKUP(R3153,SpeciesValidation!D:W,18,FALSE),TEXT(A3153,"MMDD")&gt;VLOOKUP(R3153,SpeciesValidation!D:W,19,FALSE)),IF(TEXT(A3153,"MMDD")&lt;"0701",TEXT(A3153,"MMDD")&gt;VLOOKUP(R3153,SpeciesValidation!D:W,18,FALSE),TEXT(A3153,"MMDD")&lt;VLOOKUP(R3153,SpeciesValidation!D:W,19,FALSE))),"Date outside expected range for this species",""),"")))</f>
        <v/>
      </c>
      <c r="M3153" s="127" t="str">
        <f>IF(LEN(E3153&amp;"")&gt;0,IF(ISERROR(VLOOKUP(R3153,SpeciesValidation!D:I,6,FALSE)),"",VLOOKUP(R3153,SpeciesValidation!D:I,6,FALSE)),"")</f>
        <v/>
      </c>
      <c r="Q3153" s="36" t="str">
        <f>IF(LEN(E3153&amp;"")&gt;0,IF(ISERROR(VLOOKUP(E3153,SpeciesValidation!B:G,2,FALSE)=TRUE),"",VLOOKUP(E3153,SpeciesValidation!B:G,2,FALSE)),"")</f>
        <v/>
      </c>
      <c r="R3153" s="36" t="str">
        <f>IF(LEN(E3153&amp;"")&gt;0,IF(ISERROR(VLOOKUP(E3153,SpeciesLookup!B:G,4,FALSE)=TRUE),"",VLOOKUP(E3153,SpeciesLookup!B:G,4,FALSE)),"")</f>
        <v/>
      </c>
    </row>
    <row r="3154" spans="1:18" ht="13.2" x14ac:dyDescent="0.25">
      <c r="A3154" s="72"/>
      <c r="D3154" s="11"/>
      <c r="G3154" s="128" t="str">
        <f>IF(LEN(E3154&amp;"")&gt;0,IF(ISERROR(VLOOKUP(E3154,SpeciesLookup!B:G,6,FALSE)=TRUE),"",VLOOKUP(E3154,SpeciesLookup!B:G,6,FALSE)),"")</f>
        <v/>
      </c>
      <c r="H3154" s="128" t="str">
        <f>IF(LEN(E3154&amp;"")&gt;0,IF(ISERROR(VLOOKUP(E3154,SpeciesLookup!B:G,5,FALSE)=TRUE),"",VLOOKUP(E3154,SpeciesLookup!B:G,5,FALSE)),"")</f>
        <v/>
      </c>
      <c r="I3154" s="11"/>
      <c r="J3154" s="73"/>
      <c r="K3154" s="11"/>
      <c r="L3154" s="127" t="str">
        <f>TRIM(IF(ISERROR(VLOOKUP(R3154,SpeciesValidation!D:T,IF(ISNA(VLOOKUP(J3154,Validation!B$2:C$15,2,FALSE)),FALSE,VLOOKUP(J3154,Validation!B$2:C$15,2,FALSE)))),IF(LEN(E3154&amp;"")&gt;0,"",""),VLOOKUP(R3154,SpeciesValidation!D:T,VLOOKUP(J3154,Validation!B$2:C$15,2,FALSE),FALSE)) &amp; " " &amp; IF(ISERROR(IF(LEFT(J3154,1)="A",IF(IF(VLOOKUP(R3154,SpeciesValidation!D:W,20,FALSE)=FALSE,OR(TEXT(A3154,"MMDD")&lt;VLOOKUP(R3154,SpeciesValidation!D:W,18,FALSE),TEXT(A3154,"MMDD")&gt;VLOOKUP(R3154,SpeciesValidation!D:W,19,FALSE)),IF(TEXT(A3154,"MMDD")&lt;"0701",TEXT(A3154,"MMDD")&gt;VLOOKUP(R3154,SpeciesValidation!D:W,18,FALSE),TEXT(A3154,"MMDD")&lt;VLOOKUP(R3154,SpeciesValidation!D:W,19,FALSE))),"Date outside expected range for this species",""),"")),"",IF(LEFT(J3154,1)="A",IF(IF(VLOOKUP(R3154,SpeciesValidation!D:W,20,FALSE)=FALSE,OR(TEXT(A3154,"MMDD")&lt;VLOOKUP(R3154,SpeciesValidation!D:W,18,FALSE),TEXT(A3154,"MMDD")&gt;VLOOKUP(R3154,SpeciesValidation!D:W,19,FALSE)),IF(TEXT(A3154,"MMDD")&lt;"0701",TEXT(A3154,"MMDD")&gt;VLOOKUP(R3154,SpeciesValidation!D:W,18,FALSE),TEXT(A3154,"MMDD")&lt;VLOOKUP(R3154,SpeciesValidation!D:W,19,FALSE))),"Date outside expected range for this species",""),"")))</f>
        <v/>
      </c>
      <c r="M3154" s="127" t="str">
        <f>IF(LEN(E3154&amp;"")&gt;0,IF(ISERROR(VLOOKUP(R3154,SpeciesValidation!D:I,6,FALSE)),"",VLOOKUP(R3154,SpeciesValidation!D:I,6,FALSE)),"")</f>
        <v/>
      </c>
      <c r="Q3154" s="36" t="str">
        <f>IF(LEN(E3154&amp;"")&gt;0,IF(ISERROR(VLOOKUP(E3154,SpeciesValidation!B:G,2,FALSE)=TRUE),"",VLOOKUP(E3154,SpeciesValidation!B:G,2,FALSE)),"")</f>
        <v/>
      </c>
      <c r="R3154" s="36" t="str">
        <f>IF(LEN(E3154&amp;"")&gt;0,IF(ISERROR(VLOOKUP(E3154,SpeciesLookup!B:G,4,FALSE)=TRUE),"",VLOOKUP(E3154,SpeciesLookup!B:G,4,FALSE)),"")</f>
        <v/>
      </c>
    </row>
    <row r="3155" spans="1:18" ht="13.2" x14ac:dyDescent="0.25">
      <c r="A3155" s="72"/>
      <c r="D3155" s="11"/>
      <c r="G3155" s="128" t="str">
        <f>IF(LEN(E3155&amp;"")&gt;0,IF(ISERROR(VLOOKUP(E3155,SpeciesLookup!B:G,6,FALSE)=TRUE),"",VLOOKUP(E3155,SpeciesLookup!B:G,6,FALSE)),"")</f>
        <v/>
      </c>
      <c r="H3155" s="128" t="str">
        <f>IF(LEN(E3155&amp;"")&gt;0,IF(ISERROR(VLOOKUP(E3155,SpeciesLookup!B:G,5,FALSE)=TRUE),"",VLOOKUP(E3155,SpeciesLookup!B:G,5,FALSE)),"")</f>
        <v/>
      </c>
      <c r="I3155" s="11"/>
      <c r="J3155" s="73"/>
      <c r="K3155" s="11"/>
      <c r="L3155" s="127" t="str">
        <f>TRIM(IF(ISERROR(VLOOKUP(R3155,SpeciesValidation!D:T,IF(ISNA(VLOOKUP(J3155,Validation!B$2:C$15,2,FALSE)),FALSE,VLOOKUP(J3155,Validation!B$2:C$15,2,FALSE)))),IF(LEN(E3155&amp;"")&gt;0,"",""),VLOOKUP(R3155,SpeciesValidation!D:T,VLOOKUP(J3155,Validation!B$2:C$15,2,FALSE),FALSE)) &amp; " " &amp; IF(ISERROR(IF(LEFT(J3155,1)="A",IF(IF(VLOOKUP(R3155,SpeciesValidation!D:W,20,FALSE)=FALSE,OR(TEXT(A3155,"MMDD")&lt;VLOOKUP(R3155,SpeciesValidation!D:W,18,FALSE),TEXT(A3155,"MMDD")&gt;VLOOKUP(R3155,SpeciesValidation!D:W,19,FALSE)),IF(TEXT(A3155,"MMDD")&lt;"0701",TEXT(A3155,"MMDD")&gt;VLOOKUP(R3155,SpeciesValidation!D:W,18,FALSE),TEXT(A3155,"MMDD")&lt;VLOOKUP(R3155,SpeciesValidation!D:W,19,FALSE))),"Date outside expected range for this species",""),"")),"",IF(LEFT(J3155,1)="A",IF(IF(VLOOKUP(R3155,SpeciesValidation!D:W,20,FALSE)=FALSE,OR(TEXT(A3155,"MMDD")&lt;VLOOKUP(R3155,SpeciesValidation!D:W,18,FALSE),TEXT(A3155,"MMDD")&gt;VLOOKUP(R3155,SpeciesValidation!D:W,19,FALSE)),IF(TEXT(A3155,"MMDD")&lt;"0701",TEXT(A3155,"MMDD")&gt;VLOOKUP(R3155,SpeciesValidation!D:W,18,FALSE),TEXT(A3155,"MMDD")&lt;VLOOKUP(R3155,SpeciesValidation!D:W,19,FALSE))),"Date outside expected range for this species",""),"")))</f>
        <v/>
      </c>
      <c r="M3155" s="127" t="str">
        <f>IF(LEN(E3155&amp;"")&gt;0,IF(ISERROR(VLOOKUP(R3155,SpeciesValidation!D:I,6,FALSE)),"",VLOOKUP(R3155,SpeciesValidation!D:I,6,FALSE)),"")</f>
        <v/>
      </c>
      <c r="Q3155" s="36" t="str">
        <f>IF(LEN(E3155&amp;"")&gt;0,IF(ISERROR(VLOOKUP(E3155,SpeciesValidation!B:G,2,FALSE)=TRUE),"",VLOOKUP(E3155,SpeciesValidation!B:G,2,FALSE)),"")</f>
        <v/>
      </c>
      <c r="R3155" s="36" t="str">
        <f>IF(LEN(E3155&amp;"")&gt;0,IF(ISERROR(VLOOKUP(E3155,SpeciesLookup!B:G,4,FALSE)=TRUE),"",VLOOKUP(E3155,SpeciesLookup!B:G,4,FALSE)),"")</f>
        <v/>
      </c>
    </row>
    <row r="3156" spans="1:18" ht="13.2" x14ac:dyDescent="0.25">
      <c r="A3156" s="72"/>
      <c r="D3156" s="11"/>
      <c r="G3156" s="128" t="str">
        <f>IF(LEN(E3156&amp;"")&gt;0,IF(ISERROR(VLOOKUP(E3156,SpeciesLookup!B:G,6,FALSE)=TRUE),"",VLOOKUP(E3156,SpeciesLookup!B:G,6,FALSE)),"")</f>
        <v/>
      </c>
      <c r="H3156" s="128" t="str">
        <f>IF(LEN(E3156&amp;"")&gt;0,IF(ISERROR(VLOOKUP(E3156,SpeciesLookup!B:G,5,FALSE)=TRUE),"",VLOOKUP(E3156,SpeciesLookup!B:G,5,FALSE)),"")</f>
        <v/>
      </c>
      <c r="I3156" s="11"/>
      <c r="J3156" s="73"/>
      <c r="K3156" s="11"/>
      <c r="L3156" s="127" t="str">
        <f>TRIM(IF(ISERROR(VLOOKUP(R3156,SpeciesValidation!D:T,IF(ISNA(VLOOKUP(J3156,Validation!B$2:C$15,2,FALSE)),FALSE,VLOOKUP(J3156,Validation!B$2:C$15,2,FALSE)))),IF(LEN(E3156&amp;"")&gt;0,"",""),VLOOKUP(R3156,SpeciesValidation!D:T,VLOOKUP(J3156,Validation!B$2:C$15,2,FALSE),FALSE)) &amp; " " &amp; IF(ISERROR(IF(LEFT(J3156,1)="A",IF(IF(VLOOKUP(R3156,SpeciesValidation!D:W,20,FALSE)=FALSE,OR(TEXT(A3156,"MMDD")&lt;VLOOKUP(R3156,SpeciesValidation!D:W,18,FALSE),TEXT(A3156,"MMDD")&gt;VLOOKUP(R3156,SpeciesValidation!D:W,19,FALSE)),IF(TEXT(A3156,"MMDD")&lt;"0701",TEXT(A3156,"MMDD")&gt;VLOOKUP(R3156,SpeciesValidation!D:W,18,FALSE),TEXT(A3156,"MMDD")&lt;VLOOKUP(R3156,SpeciesValidation!D:W,19,FALSE))),"Date outside expected range for this species",""),"")),"",IF(LEFT(J3156,1)="A",IF(IF(VLOOKUP(R3156,SpeciesValidation!D:W,20,FALSE)=FALSE,OR(TEXT(A3156,"MMDD")&lt;VLOOKUP(R3156,SpeciesValidation!D:W,18,FALSE),TEXT(A3156,"MMDD")&gt;VLOOKUP(R3156,SpeciesValidation!D:W,19,FALSE)),IF(TEXT(A3156,"MMDD")&lt;"0701",TEXT(A3156,"MMDD")&gt;VLOOKUP(R3156,SpeciesValidation!D:W,18,FALSE),TEXT(A3156,"MMDD")&lt;VLOOKUP(R3156,SpeciesValidation!D:W,19,FALSE))),"Date outside expected range for this species",""),"")))</f>
        <v/>
      </c>
      <c r="M3156" s="127" t="str">
        <f>IF(LEN(E3156&amp;"")&gt;0,IF(ISERROR(VLOOKUP(R3156,SpeciesValidation!D:I,6,FALSE)),"",VLOOKUP(R3156,SpeciesValidation!D:I,6,FALSE)),"")</f>
        <v/>
      </c>
      <c r="Q3156" s="36" t="str">
        <f>IF(LEN(E3156&amp;"")&gt;0,IF(ISERROR(VLOOKUP(E3156,SpeciesValidation!B:G,2,FALSE)=TRUE),"",VLOOKUP(E3156,SpeciesValidation!B:G,2,FALSE)),"")</f>
        <v/>
      </c>
      <c r="R3156" s="36" t="str">
        <f>IF(LEN(E3156&amp;"")&gt;0,IF(ISERROR(VLOOKUP(E3156,SpeciesLookup!B:G,4,FALSE)=TRUE),"",VLOOKUP(E3156,SpeciesLookup!B:G,4,FALSE)),"")</f>
        <v/>
      </c>
    </row>
    <row r="3157" spans="1:18" ht="13.2" x14ac:dyDescent="0.25">
      <c r="A3157" s="72"/>
      <c r="D3157" s="11"/>
      <c r="G3157" s="128" t="str">
        <f>IF(LEN(E3157&amp;"")&gt;0,IF(ISERROR(VLOOKUP(E3157,SpeciesLookup!B:G,6,FALSE)=TRUE),"",VLOOKUP(E3157,SpeciesLookup!B:G,6,FALSE)),"")</f>
        <v/>
      </c>
      <c r="H3157" s="128" t="str">
        <f>IF(LEN(E3157&amp;"")&gt;0,IF(ISERROR(VLOOKUP(E3157,SpeciesLookup!B:G,5,FALSE)=TRUE),"",VLOOKUP(E3157,SpeciesLookup!B:G,5,FALSE)),"")</f>
        <v/>
      </c>
      <c r="I3157" s="11"/>
      <c r="J3157" s="73"/>
      <c r="K3157" s="11"/>
      <c r="L3157" s="127" t="str">
        <f>TRIM(IF(ISERROR(VLOOKUP(R3157,SpeciesValidation!D:T,IF(ISNA(VLOOKUP(J3157,Validation!B$2:C$15,2,FALSE)),FALSE,VLOOKUP(J3157,Validation!B$2:C$15,2,FALSE)))),IF(LEN(E3157&amp;"")&gt;0,"",""),VLOOKUP(R3157,SpeciesValidation!D:T,VLOOKUP(J3157,Validation!B$2:C$15,2,FALSE),FALSE)) &amp; " " &amp; IF(ISERROR(IF(LEFT(J3157,1)="A",IF(IF(VLOOKUP(R3157,SpeciesValidation!D:W,20,FALSE)=FALSE,OR(TEXT(A3157,"MMDD")&lt;VLOOKUP(R3157,SpeciesValidation!D:W,18,FALSE),TEXT(A3157,"MMDD")&gt;VLOOKUP(R3157,SpeciesValidation!D:W,19,FALSE)),IF(TEXT(A3157,"MMDD")&lt;"0701",TEXT(A3157,"MMDD")&gt;VLOOKUP(R3157,SpeciesValidation!D:W,18,FALSE),TEXT(A3157,"MMDD")&lt;VLOOKUP(R3157,SpeciesValidation!D:W,19,FALSE))),"Date outside expected range for this species",""),"")),"",IF(LEFT(J3157,1)="A",IF(IF(VLOOKUP(R3157,SpeciesValidation!D:W,20,FALSE)=FALSE,OR(TEXT(A3157,"MMDD")&lt;VLOOKUP(R3157,SpeciesValidation!D:W,18,FALSE),TEXT(A3157,"MMDD")&gt;VLOOKUP(R3157,SpeciesValidation!D:W,19,FALSE)),IF(TEXT(A3157,"MMDD")&lt;"0701",TEXT(A3157,"MMDD")&gt;VLOOKUP(R3157,SpeciesValidation!D:W,18,FALSE),TEXT(A3157,"MMDD")&lt;VLOOKUP(R3157,SpeciesValidation!D:W,19,FALSE))),"Date outside expected range for this species",""),"")))</f>
        <v/>
      </c>
      <c r="M3157" s="127" t="str">
        <f>IF(LEN(E3157&amp;"")&gt;0,IF(ISERROR(VLOOKUP(R3157,SpeciesValidation!D:I,6,FALSE)),"",VLOOKUP(R3157,SpeciesValidation!D:I,6,FALSE)),"")</f>
        <v/>
      </c>
      <c r="Q3157" s="36" t="str">
        <f>IF(LEN(E3157&amp;"")&gt;0,IF(ISERROR(VLOOKUP(E3157,SpeciesValidation!B:G,2,FALSE)=TRUE),"",VLOOKUP(E3157,SpeciesValidation!B:G,2,FALSE)),"")</f>
        <v/>
      </c>
      <c r="R3157" s="36" t="str">
        <f>IF(LEN(E3157&amp;"")&gt;0,IF(ISERROR(VLOOKUP(E3157,SpeciesLookup!B:G,4,FALSE)=TRUE),"",VLOOKUP(E3157,SpeciesLookup!B:G,4,FALSE)),"")</f>
        <v/>
      </c>
    </row>
    <row r="3158" spans="1:18" ht="13.2" x14ac:dyDescent="0.25">
      <c r="A3158" s="72"/>
      <c r="D3158" s="11"/>
      <c r="G3158" s="128" t="str">
        <f>IF(LEN(E3158&amp;"")&gt;0,IF(ISERROR(VLOOKUP(E3158,SpeciesLookup!B:G,6,FALSE)=TRUE),"",VLOOKUP(E3158,SpeciesLookup!B:G,6,FALSE)),"")</f>
        <v/>
      </c>
      <c r="H3158" s="128" t="str">
        <f>IF(LEN(E3158&amp;"")&gt;0,IF(ISERROR(VLOOKUP(E3158,SpeciesLookup!B:G,5,FALSE)=TRUE),"",VLOOKUP(E3158,SpeciesLookup!B:G,5,FALSE)),"")</f>
        <v/>
      </c>
      <c r="I3158" s="11"/>
      <c r="J3158" s="73"/>
      <c r="K3158" s="11"/>
      <c r="L3158" s="127" t="str">
        <f>TRIM(IF(ISERROR(VLOOKUP(R3158,SpeciesValidation!D:T,IF(ISNA(VLOOKUP(J3158,Validation!B$2:C$15,2,FALSE)),FALSE,VLOOKUP(J3158,Validation!B$2:C$15,2,FALSE)))),IF(LEN(E3158&amp;"")&gt;0,"",""),VLOOKUP(R3158,SpeciesValidation!D:T,VLOOKUP(J3158,Validation!B$2:C$15,2,FALSE),FALSE)) &amp; " " &amp; IF(ISERROR(IF(LEFT(J3158,1)="A",IF(IF(VLOOKUP(R3158,SpeciesValidation!D:W,20,FALSE)=FALSE,OR(TEXT(A3158,"MMDD")&lt;VLOOKUP(R3158,SpeciesValidation!D:W,18,FALSE),TEXT(A3158,"MMDD")&gt;VLOOKUP(R3158,SpeciesValidation!D:W,19,FALSE)),IF(TEXT(A3158,"MMDD")&lt;"0701",TEXT(A3158,"MMDD")&gt;VLOOKUP(R3158,SpeciesValidation!D:W,18,FALSE),TEXT(A3158,"MMDD")&lt;VLOOKUP(R3158,SpeciesValidation!D:W,19,FALSE))),"Date outside expected range for this species",""),"")),"",IF(LEFT(J3158,1)="A",IF(IF(VLOOKUP(R3158,SpeciesValidation!D:W,20,FALSE)=FALSE,OR(TEXT(A3158,"MMDD")&lt;VLOOKUP(R3158,SpeciesValidation!D:W,18,FALSE),TEXT(A3158,"MMDD")&gt;VLOOKUP(R3158,SpeciesValidation!D:W,19,FALSE)),IF(TEXT(A3158,"MMDD")&lt;"0701",TEXT(A3158,"MMDD")&gt;VLOOKUP(R3158,SpeciesValidation!D:W,18,FALSE),TEXT(A3158,"MMDD")&lt;VLOOKUP(R3158,SpeciesValidation!D:W,19,FALSE))),"Date outside expected range for this species",""),"")))</f>
        <v/>
      </c>
      <c r="M3158" s="127" t="str">
        <f>IF(LEN(E3158&amp;"")&gt;0,IF(ISERROR(VLOOKUP(R3158,SpeciesValidation!D:I,6,FALSE)),"",VLOOKUP(R3158,SpeciesValidation!D:I,6,FALSE)),"")</f>
        <v/>
      </c>
      <c r="Q3158" s="36" t="str">
        <f>IF(LEN(E3158&amp;"")&gt;0,IF(ISERROR(VLOOKUP(E3158,SpeciesValidation!B:G,2,FALSE)=TRUE),"",VLOOKUP(E3158,SpeciesValidation!B:G,2,FALSE)),"")</f>
        <v/>
      </c>
      <c r="R3158" s="36" t="str">
        <f>IF(LEN(E3158&amp;"")&gt;0,IF(ISERROR(VLOOKUP(E3158,SpeciesLookup!B:G,4,FALSE)=TRUE),"",VLOOKUP(E3158,SpeciesLookup!B:G,4,FALSE)),"")</f>
        <v/>
      </c>
    </row>
    <row r="3159" spans="1:18" ht="13.2" x14ac:dyDescent="0.25">
      <c r="A3159" s="72"/>
      <c r="D3159" s="11"/>
      <c r="G3159" s="128" t="str">
        <f>IF(LEN(E3159&amp;"")&gt;0,IF(ISERROR(VLOOKUP(E3159,SpeciesLookup!B:G,6,FALSE)=TRUE),"",VLOOKUP(E3159,SpeciesLookup!B:G,6,FALSE)),"")</f>
        <v/>
      </c>
      <c r="H3159" s="128" t="str">
        <f>IF(LEN(E3159&amp;"")&gt;0,IF(ISERROR(VLOOKUP(E3159,SpeciesLookup!B:G,5,FALSE)=TRUE),"",VLOOKUP(E3159,SpeciesLookup!B:G,5,FALSE)),"")</f>
        <v/>
      </c>
      <c r="I3159" s="11"/>
      <c r="J3159" s="73"/>
      <c r="K3159" s="11"/>
      <c r="L3159" s="127" t="str">
        <f>TRIM(IF(ISERROR(VLOOKUP(R3159,SpeciesValidation!D:T,IF(ISNA(VLOOKUP(J3159,Validation!B$2:C$15,2,FALSE)),FALSE,VLOOKUP(J3159,Validation!B$2:C$15,2,FALSE)))),IF(LEN(E3159&amp;"")&gt;0,"",""),VLOOKUP(R3159,SpeciesValidation!D:T,VLOOKUP(J3159,Validation!B$2:C$15,2,FALSE),FALSE)) &amp; " " &amp; IF(ISERROR(IF(LEFT(J3159,1)="A",IF(IF(VLOOKUP(R3159,SpeciesValidation!D:W,20,FALSE)=FALSE,OR(TEXT(A3159,"MMDD")&lt;VLOOKUP(R3159,SpeciesValidation!D:W,18,FALSE),TEXT(A3159,"MMDD")&gt;VLOOKUP(R3159,SpeciesValidation!D:W,19,FALSE)),IF(TEXT(A3159,"MMDD")&lt;"0701",TEXT(A3159,"MMDD")&gt;VLOOKUP(R3159,SpeciesValidation!D:W,18,FALSE),TEXT(A3159,"MMDD")&lt;VLOOKUP(R3159,SpeciesValidation!D:W,19,FALSE))),"Date outside expected range for this species",""),"")),"",IF(LEFT(J3159,1)="A",IF(IF(VLOOKUP(R3159,SpeciesValidation!D:W,20,FALSE)=FALSE,OR(TEXT(A3159,"MMDD")&lt;VLOOKUP(R3159,SpeciesValidation!D:W,18,FALSE),TEXT(A3159,"MMDD")&gt;VLOOKUP(R3159,SpeciesValidation!D:W,19,FALSE)),IF(TEXT(A3159,"MMDD")&lt;"0701",TEXT(A3159,"MMDD")&gt;VLOOKUP(R3159,SpeciesValidation!D:W,18,FALSE),TEXT(A3159,"MMDD")&lt;VLOOKUP(R3159,SpeciesValidation!D:W,19,FALSE))),"Date outside expected range for this species",""),"")))</f>
        <v/>
      </c>
      <c r="M3159" s="127" t="str">
        <f>IF(LEN(E3159&amp;"")&gt;0,IF(ISERROR(VLOOKUP(R3159,SpeciesValidation!D:I,6,FALSE)),"",VLOOKUP(R3159,SpeciesValidation!D:I,6,FALSE)),"")</f>
        <v/>
      </c>
      <c r="Q3159" s="36" t="str">
        <f>IF(LEN(E3159&amp;"")&gt;0,IF(ISERROR(VLOOKUP(E3159,SpeciesValidation!B:G,2,FALSE)=TRUE),"",VLOOKUP(E3159,SpeciesValidation!B:G,2,FALSE)),"")</f>
        <v/>
      </c>
      <c r="R3159" s="36" t="str">
        <f>IF(LEN(E3159&amp;"")&gt;0,IF(ISERROR(VLOOKUP(E3159,SpeciesLookup!B:G,4,FALSE)=TRUE),"",VLOOKUP(E3159,SpeciesLookup!B:G,4,FALSE)),"")</f>
        <v/>
      </c>
    </row>
    <row r="3160" spans="1:18" ht="13.2" x14ac:dyDescent="0.25">
      <c r="A3160" s="72"/>
      <c r="D3160" s="11"/>
      <c r="G3160" s="128" t="str">
        <f>IF(LEN(E3160&amp;"")&gt;0,IF(ISERROR(VLOOKUP(E3160,SpeciesLookup!B:G,6,FALSE)=TRUE),"",VLOOKUP(E3160,SpeciesLookup!B:G,6,FALSE)),"")</f>
        <v/>
      </c>
      <c r="H3160" s="128" t="str">
        <f>IF(LEN(E3160&amp;"")&gt;0,IF(ISERROR(VLOOKUP(E3160,SpeciesLookup!B:G,5,FALSE)=TRUE),"",VLOOKUP(E3160,SpeciesLookup!B:G,5,FALSE)),"")</f>
        <v/>
      </c>
      <c r="I3160" s="11"/>
      <c r="J3160" s="73"/>
      <c r="K3160" s="11"/>
      <c r="L3160" s="127" t="str">
        <f>TRIM(IF(ISERROR(VLOOKUP(R3160,SpeciesValidation!D:T,IF(ISNA(VLOOKUP(J3160,Validation!B$2:C$15,2,FALSE)),FALSE,VLOOKUP(J3160,Validation!B$2:C$15,2,FALSE)))),IF(LEN(E3160&amp;"")&gt;0,"",""),VLOOKUP(R3160,SpeciesValidation!D:T,VLOOKUP(J3160,Validation!B$2:C$15,2,FALSE),FALSE)) &amp; " " &amp; IF(ISERROR(IF(LEFT(J3160,1)="A",IF(IF(VLOOKUP(R3160,SpeciesValidation!D:W,20,FALSE)=FALSE,OR(TEXT(A3160,"MMDD")&lt;VLOOKUP(R3160,SpeciesValidation!D:W,18,FALSE),TEXT(A3160,"MMDD")&gt;VLOOKUP(R3160,SpeciesValidation!D:W,19,FALSE)),IF(TEXT(A3160,"MMDD")&lt;"0701",TEXT(A3160,"MMDD")&gt;VLOOKUP(R3160,SpeciesValidation!D:W,18,FALSE),TEXT(A3160,"MMDD")&lt;VLOOKUP(R3160,SpeciesValidation!D:W,19,FALSE))),"Date outside expected range for this species",""),"")),"",IF(LEFT(J3160,1)="A",IF(IF(VLOOKUP(R3160,SpeciesValidation!D:W,20,FALSE)=FALSE,OR(TEXT(A3160,"MMDD")&lt;VLOOKUP(R3160,SpeciesValidation!D:W,18,FALSE),TEXT(A3160,"MMDD")&gt;VLOOKUP(R3160,SpeciesValidation!D:W,19,FALSE)),IF(TEXT(A3160,"MMDD")&lt;"0701",TEXT(A3160,"MMDD")&gt;VLOOKUP(R3160,SpeciesValidation!D:W,18,FALSE),TEXT(A3160,"MMDD")&lt;VLOOKUP(R3160,SpeciesValidation!D:W,19,FALSE))),"Date outside expected range for this species",""),"")))</f>
        <v/>
      </c>
      <c r="M3160" s="127" t="str">
        <f>IF(LEN(E3160&amp;"")&gt;0,IF(ISERROR(VLOOKUP(R3160,SpeciesValidation!D:I,6,FALSE)),"",VLOOKUP(R3160,SpeciesValidation!D:I,6,FALSE)),"")</f>
        <v/>
      </c>
      <c r="Q3160" s="36" t="str">
        <f>IF(LEN(E3160&amp;"")&gt;0,IF(ISERROR(VLOOKUP(E3160,SpeciesValidation!B:G,2,FALSE)=TRUE),"",VLOOKUP(E3160,SpeciesValidation!B:G,2,FALSE)),"")</f>
        <v/>
      </c>
      <c r="R3160" s="36" t="str">
        <f>IF(LEN(E3160&amp;"")&gt;0,IF(ISERROR(VLOOKUP(E3160,SpeciesLookup!B:G,4,FALSE)=TRUE),"",VLOOKUP(E3160,SpeciesLookup!B:G,4,FALSE)),"")</f>
        <v/>
      </c>
    </row>
    <row r="3161" spans="1:18" ht="13.2" x14ac:dyDescent="0.25">
      <c r="A3161" s="72"/>
      <c r="D3161" s="11"/>
      <c r="G3161" s="128" t="str">
        <f>IF(LEN(E3161&amp;"")&gt;0,IF(ISERROR(VLOOKUP(E3161,SpeciesLookup!B:G,6,FALSE)=TRUE),"",VLOOKUP(E3161,SpeciesLookup!B:G,6,FALSE)),"")</f>
        <v/>
      </c>
      <c r="H3161" s="128" t="str">
        <f>IF(LEN(E3161&amp;"")&gt;0,IF(ISERROR(VLOOKUP(E3161,SpeciesLookup!B:G,5,FALSE)=TRUE),"",VLOOKUP(E3161,SpeciesLookup!B:G,5,FALSE)),"")</f>
        <v/>
      </c>
      <c r="I3161" s="11"/>
      <c r="J3161" s="73"/>
      <c r="K3161" s="11"/>
      <c r="L3161" s="127" t="str">
        <f>TRIM(IF(ISERROR(VLOOKUP(R3161,SpeciesValidation!D:T,IF(ISNA(VLOOKUP(J3161,Validation!B$2:C$15,2,FALSE)),FALSE,VLOOKUP(J3161,Validation!B$2:C$15,2,FALSE)))),IF(LEN(E3161&amp;"")&gt;0,"",""),VLOOKUP(R3161,SpeciesValidation!D:T,VLOOKUP(J3161,Validation!B$2:C$15,2,FALSE),FALSE)) &amp; " " &amp; IF(ISERROR(IF(LEFT(J3161,1)="A",IF(IF(VLOOKUP(R3161,SpeciesValidation!D:W,20,FALSE)=FALSE,OR(TEXT(A3161,"MMDD")&lt;VLOOKUP(R3161,SpeciesValidation!D:W,18,FALSE),TEXT(A3161,"MMDD")&gt;VLOOKUP(R3161,SpeciesValidation!D:W,19,FALSE)),IF(TEXT(A3161,"MMDD")&lt;"0701",TEXT(A3161,"MMDD")&gt;VLOOKUP(R3161,SpeciesValidation!D:W,18,FALSE),TEXT(A3161,"MMDD")&lt;VLOOKUP(R3161,SpeciesValidation!D:W,19,FALSE))),"Date outside expected range for this species",""),"")),"",IF(LEFT(J3161,1)="A",IF(IF(VLOOKUP(R3161,SpeciesValidation!D:W,20,FALSE)=FALSE,OR(TEXT(A3161,"MMDD")&lt;VLOOKUP(R3161,SpeciesValidation!D:W,18,FALSE),TEXT(A3161,"MMDD")&gt;VLOOKUP(R3161,SpeciesValidation!D:W,19,FALSE)),IF(TEXT(A3161,"MMDD")&lt;"0701",TEXT(A3161,"MMDD")&gt;VLOOKUP(R3161,SpeciesValidation!D:W,18,FALSE),TEXT(A3161,"MMDD")&lt;VLOOKUP(R3161,SpeciesValidation!D:W,19,FALSE))),"Date outside expected range for this species",""),"")))</f>
        <v/>
      </c>
      <c r="M3161" s="127" t="str">
        <f>IF(LEN(E3161&amp;"")&gt;0,IF(ISERROR(VLOOKUP(R3161,SpeciesValidation!D:I,6,FALSE)),"",VLOOKUP(R3161,SpeciesValidation!D:I,6,FALSE)),"")</f>
        <v/>
      </c>
      <c r="Q3161" s="36" t="str">
        <f>IF(LEN(E3161&amp;"")&gt;0,IF(ISERROR(VLOOKUP(E3161,SpeciesValidation!B:G,2,FALSE)=TRUE),"",VLOOKUP(E3161,SpeciesValidation!B:G,2,FALSE)),"")</f>
        <v/>
      </c>
      <c r="R3161" s="36" t="str">
        <f>IF(LEN(E3161&amp;"")&gt;0,IF(ISERROR(VLOOKUP(E3161,SpeciesLookup!B:G,4,FALSE)=TRUE),"",VLOOKUP(E3161,SpeciesLookup!B:G,4,FALSE)),"")</f>
        <v/>
      </c>
    </row>
    <row r="3162" spans="1:18" ht="13.2" x14ac:dyDescent="0.25">
      <c r="A3162" s="72"/>
      <c r="D3162" s="11"/>
      <c r="G3162" s="128" t="str">
        <f>IF(LEN(E3162&amp;"")&gt;0,IF(ISERROR(VLOOKUP(E3162,SpeciesLookup!B:G,6,FALSE)=TRUE),"",VLOOKUP(E3162,SpeciesLookup!B:G,6,FALSE)),"")</f>
        <v/>
      </c>
      <c r="H3162" s="128" t="str">
        <f>IF(LEN(E3162&amp;"")&gt;0,IF(ISERROR(VLOOKUP(E3162,SpeciesLookup!B:G,5,FALSE)=TRUE),"",VLOOKUP(E3162,SpeciesLookup!B:G,5,FALSE)),"")</f>
        <v/>
      </c>
      <c r="I3162" s="11"/>
      <c r="J3162" s="73"/>
      <c r="K3162" s="11"/>
      <c r="L3162" s="127" t="str">
        <f>TRIM(IF(ISERROR(VLOOKUP(R3162,SpeciesValidation!D:T,IF(ISNA(VLOOKUP(J3162,Validation!B$2:C$15,2,FALSE)),FALSE,VLOOKUP(J3162,Validation!B$2:C$15,2,FALSE)))),IF(LEN(E3162&amp;"")&gt;0,"",""),VLOOKUP(R3162,SpeciesValidation!D:T,VLOOKUP(J3162,Validation!B$2:C$15,2,FALSE),FALSE)) &amp; " " &amp; IF(ISERROR(IF(LEFT(J3162,1)="A",IF(IF(VLOOKUP(R3162,SpeciesValidation!D:W,20,FALSE)=FALSE,OR(TEXT(A3162,"MMDD")&lt;VLOOKUP(R3162,SpeciesValidation!D:W,18,FALSE),TEXT(A3162,"MMDD")&gt;VLOOKUP(R3162,SpeciesValidation!D:W,19,FALSE)),IF(TEXT(A3162,"MMDD")&lt;"0701",TEXT(A3162,"MMDD")&gt;VLOOKUP(R3162,SpeciesValidation!D:W,18,FALSE),TEXT(A3162,"MMDD")&lt;VLOOKUP(R3162,SpeciesValidation!D:W,19,FALSE))),"Date outside expected range for this species",""),"")),"",IF(LEFT(J3162,1)="A",IF(IF(VLOOKUP(R3162,SpeciesValidation!D:W,20,FALSE)=FALSE,OR(TEXT(A3162,"MMDD")&lt;VLOOKUP(R3162,SpeciesValidation!D:W,18,FALSE),TEXT(A3162,"MMDD")&gt;VLOOKUP(R3162,SpeciesValidation!D:W,19,FALSE)),IF(TEXT(A3162,"MMDD")&lt;"0701",TEXT(A3162,"MMDD")&gt;VLOOKUP(R3162,SpeciesValidation!D:W,18,FALSE),TEXT(A3162,"MMDD")&lt;VLOOKUP(R3162,SpeciesValidation!D:W,19,FALSE))),"Date outside expected range for this species",""),"")))</f>
        <v/>
      </c>
      <c r="M3162" s="127" t="str">
        <f>IF(LEN(E3162&amp;"")&gt;0,IF(ISERROR(VLOOKUP(R3162,SpeciesValidation!D:I,6,FALSE)),"",VLOOKUP(R3162,SpeciesValidation!D:I,6,FALSE)),"")</f>
        <v/>
      </c>
      <c r="Q3162" s="36" t="str">
        <f>IF(LEN(E3162&amp;"")&gt;0,IF(ISERROR(VLOOKUP(E3162,SpeciesValidation!B:G,2,FALSE)=TRUE),"",VLOOKUP(E3162,SpeciesValidation!B:G,2,FALSE)),"")</f>
        <v/>
      </c>
      <c r="R3162" s="36" t="str">
        <f>IF(LEN(E3162&amp;"")&gt;0,IF(ISERROR(VLOOKUP(E3162,SpeciesLookup!B:G,4,FALSE)=TRUE),"",VLOOKUP(E3162,SpeciesLookup!B:G,4,FALSE)),"")</f>
        <v/>
      </c>
    </row>
    <row r="3163" spans="1:18" ht="13.2" x14ac:dyDescent="0.25">
      <c r="A3163" s="72"/>
      <c r="D3163" s="11"/>
      <c r="G3163" s="128" t="str">
        <f>IF(LEN(E3163&amp;"")&gt;0,IF(ISERROR(VLOOKUP(E3163,SpeciesLookup!B:G,6,FALSE)=TRUE),"",VLOOKUP(E3163,SpeciesLookup!B:G,6,FALSE)),"")</f>
        <v/>
      </c>
      <c r="H3163" s="128" t="str">
        <f>IF(LEN(E3163&amp;"")&gt;0,IF(ISERROR(VLOOKUP(E3163,SpeciesLookup!B:G,5,FALSE)=TRUE),"",VLOOKUP(E3163,SpeciesLookup!B:G,5,FALSE)),"")</f>
        <v/>
      </c>
      <c r="I3163" s="11"/>
      <c r="J3163" s="73"/>
      <c r="K3163" s="11"/>
      <c r="L3163" s="127" t="str">
        <f>TRIM(IF(ISERROR(VLOOKUP(R3163,SpeciesValidation!D:T,IF(ISNA(VLOOKUP(J3163,Validation!B$2:C$15,2,FALSE)),FALSE,VLOOKUP(J3163,Validation!B$2:C$15,2,FALSE)))),IF(LEN(E3163&amp;"")&gt;0,"",""),VLOOKUP(R3163,SpeciesValidation!D:T,VLOOKUP(J3163,Validation!B$2:C$15,2,FALSE),FALSE)) &amp; " " &amp; IF(ISERROR(IF(LEFT(J3163,1)="A",IF(IF(VLOOKUP(R3163,SpeciesValidation!D:W,20,FALSE)=FALSE,OR(TEXT(A3163,"MMDD")&lt;VLOOKUP(R3163,SpeciesValidation!D:W,18,FALSE),TEXT(A3163,"MMDD")&gt;VLOOKUP(R3163,SpeciesValidation!D:W,19,FALSE)),IF(TEXT(A3163,"MMDD")&lt;"0701",TEXT(A3163,"MMDD")&gt;VLOOKUP(R3163,SpeciesValidation!D:W,18,FALSE),TEXT(A3163,"MMDD")&lt;VLOOKUP(R3163,SpeciesValidation!D:W,19,FALSE))),"Date outside expected range for this species",""),"")),"",IF(LEFT(J3163,1)="A",IF(IF(VLOOKUP(R3163,SpeciesValidation!D:W,20,FALSE)=FALSE,OR(TEXT(A3163,"MMDD")&lt;VLOOKUP(R3163,SpeciesValidation!D:W,18,FALSE),TEXT(A3163,"MMDD")&gt;VLOOKUP(R3163,SpeciesValidation!D:W,19,FALSE)),IF(TEXT(A3163,"MMDD")&lt;"0701",TEXT(A3163,"MMDD")&gt;VLOOKUP(R3163,SpeciesValidation!D:W,18,FALSE),TEXT(A3163,"MMDD")&lt;VLOOKUP(R3163,SpeciesValidation!D:W,19,FALSE))),"Date outside expected range for this species",""),"")))</f>
        <v/>
      </c>
      <c r="M3163" s="127" t="str">
        <f>IF(LEN(E3163&amp;"")&gt;0,IF(ISERROR(VLOOKUP(R3163,SpeciesValidation!D:I,6,FALSE)),"",VLOOKUP(R3163,SpeciesValidation!D:I,6,FALSE)),"")</f>
        <v/>
      </c>
      <c r="Q3163" s="36" t="str">
        <f>IF(LEN(E3163&amp;"")&gt;0,IF(ISERROR(VLOOKUP(E3163,SpeciesValidation!B:G,2,FALSE)=TRUE),"",VLOOKUP(E3163,SpeciesValidation!B:G,2,FALSE)),"")</f>
        <v/>
      </c>
      <c r="R3163" s="36" t="str">
        <f>IF(LEN(E3163&amp;"")&gt;0,IF(ISERROR(VLOOKUP(E3163,SpeciesLookup!B:G,4,FALSE)=TRUE),"",VLOOKUP(E3163,SpeciesLookup!B:G,4,FALSE)),"")</f>
        <v/>
      </c>
    </row>
    <row r="3164" spans="1:18" ht="13.2" x14ac:dyDescent="0.25">
      <c r="A3164" s="72"/>
      <c r="D3164" s="11"/>
      <c r="G3164" s="128" t="str">
        <f>IF(LEN(E3164&amp;"")&gt;0,IF(ISERROR(VLOOKUP(E3164,SpeciesLookup!B:G,6,FALSE)=TRUE),"",VLOOKUP(E3164,SpeciesLookup!B:G,6,FALSE)),"")</f>
        <v/>
      </c>
      <c r="H3164" s="128" t="str">
        <f>IF(LEN(E3164&amp;"")&gt;0,IF(ISERROR(VLOOKUP(E3164,SpeciesLookup!B:G,5,FALSE)=TRUE),"",VLOOKUP(E3164,SpeciesLookup!B:G,5,FALSE)),"")</f>
        <v/>
      </c>
      <c r="I3164" s="11"/>
      <c r="J3164" s="73"/>
      <c r="K3164" s="11"/>
      <c r="L3164" s="127" t="str">
        <f>TRIM(IF(ISERROR(VLOOKUP(R3164,SpeciesValidation!D:T,IF(ISNA(VLOOKUP(J3164,Validation!B$2:C$15,2,FALSE)),FALSE,VLOOKUP(J3164,Validation!B$2:C$15,2,FALSE)))),IF(LEN(E3164&amp;"")&gt;0,"",""),VLOOKUP(R3164,SpeciesValidation!D:T,VLOOKUP(J3164,Validation!B$2:C$15,2,FALSE),FALSE)) &amp; " " &amp; IF(ISERROR(IF(LEFT(J3164,1)="A",IF(IF(VLOOKUP(R3164,SpeciesValidation!D:W,20,FALSE)=FALSE,OR(TEXT(A3164,"MMDD")&lt;VLOOKUP(R3164,SpeciesValidation!D:W,18,FALSE),TEXT(A3164,"MMDD")&gt;VLOOKUP(R3164,SpeciesValidation!D:W,19,FALSE)),IF(TEXT(A3164,"MMDD")&lt;"0701",TEXT(A3164,"MMDD")&gt;VLOOKUP(R3164,SpeciesValidation!D:W,18,FALSE),TEXT(A3164,"MMDD")&lt;VLOOKUP(R3164,SpeciesValidation!D:W,19,FALSE))),"Date outside expected range for this species",""),"")),"",IF(LEFT(J3164,1)="A",IF(IF(VLOOKUP(R3164,SpeciesValidation!D:W,20,FALSE)=FALSE,OR(TEXT(A3164,"MMDD")&lt;VLOOKUP(R3164,SpeciesValidation!D:W,18,FALSE),TEXT(A3164,"MMDD")&gt;VLOOKUP(R3164,SpeciesValidation!D:W,19,FALSE)),IF(TEXT(A3164,"MMDD")&lt;"0701",TEXT(A3164,"MMDD")&gt;VLOOKUP(R3164,SpeciesValidation!D:W,18,FALSE),TEXT(A3164,"MMDD")&lt;VLOOKUP(R3164,SpeciesValidation!D:W,19,FALSE))),"Date outside expected range for this species",""),"")))</f>
        <v/>
      </c>
      <c r="M3164" s="127" t="str">
        <f>IF(LEN(E3164&amp;"")&gt;0,IF(ISERROR(VLOOKUP(R3164,SpeciesValidation!D:I,6,FALSE)),"",VLOOKUP(R3164,SpeciesValidation!D:I,6,FALSE)),"")</f>
        <v/>
      </c>
      <c r="Q3164" s="36" t="str">
        <f>IF(LEN(E3164&amp;"")&gt;0,IF(ISERROR(VLOOKUP(E3164,SpeciesValidation!B:G,2,FALSE)=TRUE),"",VLOOKUP(E3164,SpeciesValidation!B:G,2,FALSE)),"")</f>
        <v/>
      </c>
      <c r="R3164" s="36" t="str">
        <f>IF(LEN(E3164&amp;"")&gt;0,IF(ISERROR(VLOOKUP(E3164,SpeciesLookup!B:G,4,FALSE)=TRUE),"",VLOOKUP(E3164,SpeciesLookup!B:G,4,FALSE)),"")</f>
        <v/>
      </c>
    </row>
    <row r="3165" spans="1:18" ht="13.2" x14ac:dyDescent="0.25">
      <c r="A3165" s="72"/>
      <c r="D3165" s="11"/>
      <c r="G3165" s="128" t="str">
        <f>IF(LEN(E3165&amp;"")&gt;0,IF(ISERROR(VLOOKUP(E3165,SpeciesLookup!B:G,6,FALSE)=TRUE),"",VLOOKUP(E3165,SpeciesLookup!B:G,6,FALSE)),"")</f>
        <v/>
      </c>
      <c r="H3165" s="128" t="str">
        <f>IF(LEN(E3165&amp;"")&gt;0,IF(ISERROR(VLOOKUP(E3165,SpeciesLookup!B:G,5,FALSE)=TRUE),"",VLOOKUP(E3165,SpeciesLookup!B:G,5,FALSE)),"")</f>
        <v/>
      </c>
      <c r="I3165" s="11"/>
      <c r="J3165" s="73"/>
      <c r="K3165" s="11"/>
      <c r="L3165" s="127" t="str">
        <f>TRIM(IF(ISERROR(VLOOKUP(R3165,SpeciesValidation!D:T,IF(ISNA(VLOOKUP(J3165,Validation!B$2:C$15,2,FALSE)),FALSE,VLOOKUP(J3165,Validation!B$2:C$15,2,FALSE)))),IF(LEN(E3165&amp;"")&gt;0,"",""),VLOOKUP(R3165,SpeciesValidation!D:T,VLOOKUP(J3165,Validation!B$2:C$15,2,FALSE),FALSE)) &amp; " " &amp; IF(ISERROR(IF(LEFT(J3165,1)="A",IF(IF(VLOOKUP(R3165,SpeciesValidation!D:W,20,FALSE)=FALSE,OR(TEXT(A3165,"MMDD")&lt;VLOOKUP(R3165,SpeciesValidation!D:W,18,FALSE),TEXT(A3165,"MMDD")&gt;VLOOKUP(R3165,SpeciesValidation!D:W,19,FALSE)),IF(TEXT(A3165,"MMDD")&lt;"0701",TEXT(A3165,"MMDD")&gt;VLOOKUP(R3165,SpeciesValidation!D:W,18,FALSE),TEXT(A3165,"MMDD")&lt;VLOOKUP(R3165,SpeciesValidation!D:W,19,FALSE))),"Date outside expected range for this species",""),"")),"",IF(LEFT(J3165,1)="A",IF(IF(VLOOKUP(R3165,SpeciesValidation!D:W,20,FALSE)=FALSE,OR(TEXT(A3165,"MMDD")&lt;VLOOKUP(R3165,SpeciesValidation!D:W,18,FALSE),TEXT(A3165,"MMDD")&gt;VLOOKUP(R3165,SpeciesValidation!D:W,19,FALSE)),IF(TEXT(A3165,"MMDD")&lt;"0701",TEXT(A3165,"MMDD")&gt;VLOOKUP(R3165,SpeciesValidation!D:W,18,FALSE),TEXT(A3165,"MMDD")&lt;VLOOKUP(R3165,SpeciesValidation!D:W,19,FALSE))),"Date outside expected range for this species",""),"")))</f>
        <v/>
      </c>
      <c r="M3165" s="127" t="str">
        <f>IF(LEN(E3165&amp;"")&gt;0,IF(ISERROR(VLOOKUP(R3165,SpeciesValidation!D:I,6,FALSE)),"",VLOOKUP(R3165,SpeciesValidation!D:I,6,FALSE)),"")</f>
        <v/>
      </c>
      <c r="Q3165" s="36" t="str">
        <f>IF(LEN(E3165&amp;"")&gt;0,IF(ISERROR(VLOOKUP(E3165,SpeciesValidation!B:G,2,FALSE)=TRUE),"",VLOOKUP(E3165,SpeciesValidation!B:G,2,FALSE)),"")</f>
        <v/>
      </c>
      <c r="R3165" s="36" t="str">
        <f>IF(LEN(E3165&amp;"")&gt;0,IF(ISERROR(VLOOKUP(E3165,SpeciesLookup!B:G,4,FALSE)=TRUE),"",VLOOKUP(E3165,SpeciesLookup!B:G,4,FALSE)),"")</f>
        <v/>
      </c>
    </row>
    <row r="3166" spans="1:18" ht="13.2" x14ac:dyDescent="0.25">
      <c r="A3166" s="72"/>
      <c r="D3166" s="11"/>
      <c r="G3166" s="128" t="str">
        <f>IF(LEN(E3166&amp;"")&gt;0,IF(ISERROR(VLOOKUP(E3166,SpeciesLookup!B:G,6,FALSE)=TRUE),"",VLOOKUP(E3166,SpeciesLookup!B:G,6,FALSE)),"")</f>
        <v/>
      </c>
      <c r="H3166" s="128" t="str">
        <f>IF(LEN(E3166&amp;"")&gt;0,IF(ISERROR(VLOOKUP(E3166,SpeciesLookup!B:G,5,FALSE)=TRUE),"",VLOOKUP(E3166,SpeciesLookup!B:G,5,FALSE)),"")</f>
        <v/>
      </c>
      <c r="I3166" s="11"/>
      <c r="J3166" s="73"/>
      <c r="K3166" s="11"/>
      <c r="L3166" s="127" t="str">
        <f>TRIM(IF(ISERROR(VLOOKUP(R3166,SpeciesValidation!D:T,IF(ISNA(VLOOKUP(J3166,Validation!B$2:C$15,2,FALSE)),FALSE,VLOOKUP(J3166,Validation!B$2:C$15,2,FALSE)))),IF(LEN(E3166&amp;"")&gt;0,"",""),VLOOKUP(R3166,SpeciesValidation!D:T,VLOOKUP(J3166,Validation!B$2:C$15,2,FALSE),FALSE)) &amp; " " &amp; IF(ISERROR(IF(LEFT(J3166,1)="A",IF(IF(VLOOKUP(R3166,SpeciesValidation!D:W,20,FALSE)=FALSE,OR(TEXT(A3166,"MMDD")&lt;VLOOKUP(R3166,SpeciesValidation!D:W,18,FALSE),TEXT(A3166,"MMDD")&gt;VLOOKUP(R3166,SpeciesValidation!D:W,19,FALSE)),IF(TEXT(A3166,"MMDD")&lt;"0701",TEXT(A3166,"MMDD")&gt;VLOOKUP(R3166,SpeciesValidation!D:W,18,FALSE),TEXT(A3166,"MMDD")&lt;VLOOKUP(R3166,SpeciesValidation!D:W,19,FALSE))),"Date outside expected range for this species",""),"")),"",IF(LEFT(J3166,1)="A",IF(IF(VLOOKUP(R3166,SpeciesValidation!D:W,20,FALSE)=FALSE,OR(TEXT(A3166,"MMDD")&lt;VLOOKUP(R3166,SpeciesValidation!D:W,18,FALSE),TEXT(A3166,"MMDD")&gt;VLOOKUP(R3166,SpeciesValidation!D:W,19,FALSE)),IF(TEXT(A3166,"MMDD")&lt;"0701",TEXT(A3166,"MMDD")&gt;VLOOKUP(R3166,SpeciesValidation!D:W,18,FALSE),TEXT(A3166,"MMDD")&lt;VLOOKUP(R3166,SpeciesValidation!D:W,19,FALSE))),"Date outside expected range for this species",""),"")))</f>
        <v/>
      </c>
      <c r="M3166" s="127" t="str">
        <f>IF(LEN(E3166&amp;"")&gt;0,IF(ISERROR(VLOOKUP(R3166,SpeciesValidation!D:I,6,FALSE)),"",VLOOKUP(R3166,SpeciesValidation!D:I,6,FALSE)),"")</f>
        <v/>
      </c>
      <c r="Q3166" s="36" t="str">
        <f>IF(LEN(E3166&amp;"")&gt;0,IF(ISERROR(VLOOKUP(E3166,SpeciesValidation!B:G,2,FALSE)=TRUE),"",VLOOKUP(E3166,SpeciesValidation!B:G,2,FALSE)),"")</f>
        <v/>
      </c>
      <c r="R3166" s="36" t="str">
        <f>IF(LEN(E3166&amp;"")&gt;0,IF(ISERROR(VLOOKUP(E3166,SpeciesLookup!B:G,4,FALSE)=TRUE),"",VLOOKUP(E3166,SpeciesLookup!B:G,4,FALSE)),"")</f>
        <v/>
      </c>
    </row>
    <row r="3167" spans="1:18" ht="13.2" x14ac:dyDescent="0.25">
      <c r="A3167" s="72"/>
      <c r="D3167" s="11"/>
      <c r="G3167" s="128" t="str">
        <f>IF(LEN(E3167&amp;"")&gt;0,IF(ISERROR(VLOOKUP(E3167,SpeciesLookup!B:G,6,FALSE)=TRUE),"",VLOOKUP(E3167,SpeciesLookup!B:G,6,FALSE)),"")</f>
        <v/>
      </c>
      <c r="H3167" s="128" t="str">
        <f>IF(LEN(E3167&amp;"")&gt;0,IF(ISERROR(VLOOKUP(E3167,SpeciesLookup!B:G,5,FALSE)=TRUE),"",VLOOKUP(E3167,SpeciesLookup!B:G,5,FALSE)),"")</f>
        <v/>
      </c>
      <c r="I3167" s="11"/>
      <c r="J3167" s="73"/>
      <c r="K3167" s="11"/>
      <c r="L3167" s="127" t="str">
        <f>TRIM(IF(ISERROR(VLOOKUP(R3167,SpeciesValidation!D:T,IF(ISNA(VLOOKUP(J3167,Validation!B$2:C$15,2,FALSE)),FALSE,VLOOKUP(J3167,Validation!B$2:C$15,2,FALSE)))),IF(LEN(E3167&amp;"")&gt;0,"",""),VLOOKUP(R3167,SpeciesValidation!D:T,VLOOKUP(J3167,Validation!B$2:C$15,2,FALSE),FALSE)) &amp; " " &amp; IF(ISERROR(IF(LEFT(J3167,1)="A",IF(IF(VLOOKUP(R3167,SpeciesValidation!D:W,20,FALSE)=FALSE,OR(TEXT(A3167,"MMDD")&lt;VLOOKUP(R3167,SpeciesValidation!D:W,18,FALSE),TEXT(A3167,"MMDD")&gt;VLOOKUP(R3167,SpeciesValidation!D:W,19,FALSE)),IF(TEXT(A3167,"MMDD")&lt;"0701",TEXT(A3167,"MMDD")&gt;VLOOKUP(R3167,SpeciesValidation!D:W,18,FALSE),TEXT(A3167,"MMDD")&lt;VLOOKUP(R3167,SpeciesValidation!D:W,19,FALSE))),"Date outside expected range for this species",""),"")),"",IF(LEFT(J3167,1)="A",IF(IF(VLOOKUP(R3167,SpeciesValidation!D:W,20,FALSE)=FALSE,OR(TEXT(A3167,"MMDD")&lt;VLOOKUP(R3167,SpeciesValidation!D:W,18,FALSE),TEXT(A3167,"MMDD")&gt;VLOOKUP(R3167,SpeciesValidation!D:W,19,FALSE)),IF(TEXT(A3167,"MMDD")&lt;"0701",TEXT(A3167,"MMDD")&gt;VLOOKUP(R3167,SpeciesValidation!D:W,18,FALSE),TEXT(A3167,"MMDD")&lt;VLOOKUP(R3167,SpeciesValidation!D:W,19,FALSE))),"Date outside expected range for this species",""),"")))</f>
        <v/>
      </c>
      <c r="M3167" s="127" t="str">
        <f>IF(LEN(E3167&amp;"")&gt;0,IF(ISERROR(VLOOKUP(R3167,SpeciesValidation!D:I,6,FALSE)),"",VLOOKUP(R3167,SpeciesValidation!D:I,6,FALSE)),"")</f>
        <v/>
      </c>
      <c r="Q3167" s="36" t="str">
        <f>IF(LEN(E3167&amp;"")&gt;0,IF(ISERROR(VLOOKUP(E3167,SpeciesValidation!B:G,2,FALSE)=TRUE),"",VLOOKUP(E3167,SpeciesValidation!B:G,2,FALSE)),"")</f>
        <v/>
      </c>
      <c r="R3167" s="36" t="str">
        <f>IF(LEN(E3167&amp;"")&gt;0,IF(ISERROR(VLOOKUP(E3167,SpeciesLookup!B:G,4,FALSE)=TRUE),"",VLOOKUP(E3167,SpeciesLookup!B:G,4,FALSE)),"")</f>
        <v/>
      </c>
    </row>
    <row r="3168" spans="1:18" ht="13.2" x14ac:dyDescent="0.25">
      <c r="A3168" s="72"/>
      <c r="D3168" s="11"/>
      <c r="G3168" s="128" t="str">
        <f>IF(LEN(E3168&amp;"")&gt;0,IF(ISERROR(VLOOKUP(E3168,SpeciesLookup!B:G,6,FALSE)=TRUE),"",VLOOKUP(E3168,SpeciesLookup!B:G,6,FALSE)),"")</f>
        <v/>
      </c>
      <c r="H3168" s="128" t="str">
        <f>IF(LEN(E3168&amp;"")&gt;0,IF(ISERROR(VLOOKUP(E3168,SpeciesLookup!B:G,5,FALSE)=TRUE),"",VLOOKUP(E3168,SpeciesLookup!B:G,5,FALSE)),"")</f>
        <v/>
      </c>
      <c r="I3168" s="11"/>
      <c r="J3168" s="73"/>
      <c r="K3168" s="11"/>
      <c r="L3168" s="127" t="str">
        <f>TRIM(IF(ISERROR(VLOOKUP(R3168,SpeciesValidation!D:T,IF(ISNA(VLOOKUP(J3168,Validation!B$2:C$15,2,FALSE)),FALSE,VLOOKUP(J3168,Validation!B$2:C$15,2,FALSE)))),IF(LEN(E3168&amp;"")&gt;0,"",""),VLOOKUP(R3168,SpeciesValidation!D:T,VLOOKUP(J3168,Validation!B$2:C$15,2,FALSE),FALSE)) &amp; " " &amp; IF(ISERROR(IF(LEFT(J3168,1)="A",IF(IF(VLOOKUP(R3168,SpeciesValidation!D:W,20,FALSE)=FALSE,OR(TEXT(A3168,"MMDD")&lt;VLOOKUP(R3168,SpeciesValidation!D:W,18,FALSE),TEXT(A3168,"MMDD")&gt;VLOOKUP(R3168,SpeciesValidation!D:W,19,FALSE)),IF(TEXT(A3168,"MMDD")&lt;"0701",TEXT(A3168,"MMDD")&gt;VLOOKUP(R3168,SpeciesValidation!D:W,18,FALSE),TEXT(A3168,"MMDD")&lt;VLOOKUP(R3168,SpeciesValidation!D:W,19,FALSE))),"Date outside expected range for this species",""),"")),"",IF(LEFT(J3168,1)="A",IF(IF(VLOOKUP(R3168,SpeciesValidation!D:W,20,FALSE)=FALSE,OR(TEXT(A3168,"MMDD")&lt;VLOOKUP(R3168,SpeciesValidation!D:W,18,FALSE),TEXT(A3168,"MMDD")&gt;VLOOKUP(R3168,SpeciesValidation!D:W,19,FALSE)),IF(TEXT(A3168,"MMDD")&lt;"0701",TEXT(A3168,"MMDD")&gt;VLOOKUP(R3168,SpeciesValidation!D:W,18,FALSE),TEXT(A3168,"MMDD")&lt;VLOOKUP(R3168,SpeciesValidation!D:W,19,FALSE))),"Date outside expected range for this species",""),"")))</f>
        <v/>
      </c>
      <c r="M3168" s="127" t="str">
        <f>IF(LEN(E3168&amp;"")&gt;0,IF(ISERROR(VLOOKUP(R3168,SpeciesValidation!D:I,6,FALSE)),"",VLOOKUP(R3168,SpeciesValidation!D:I,6,FALSE)),"")</f>
        <v/>
      </c>
      <c r="Q3168" s="36" t="str">
        <f>IF(LEN(E3168&amp;"")&gt;0,IF(ISERROR(VLOOKUP(E3168,SpeciesValidation!B:G,2,FALSE)=TRUE),"",VLOOKUP(E3168,SpeciesValidation!B:G,2,FALSE)),"")</f>
        <v/>
      </c>
      <c r="R3168" s="36" t="str">
        <f>IF(LEN(E3168&amp;"")&gt;0,IF(ISERROR(VLOOKUP(E3168,SpeciesLookup!B:G,4,FALSE)=TRUE),"",VLOOKUP(E3168,SpeciesLookup!B:G,4,FALSE)),"")</f>
        <v/>
      </c>
    </row>
    <row r="3169" spans="1:18" ht="13.2" x14ac:dyDescent="0.25">
      <c r="A3169" s="72"/>
      <c r="D3169" s="11"/>
      <c r="G3169" s="128" t="str">
        <f>IF(LEN(E3169&amp;"")&gt;0,IF(ISERROR(VLOOKUP(E3169,SpeciesLookup!B:G,6,FALSE)=TRUE),"",VLOOKUP(E3169,SpeciesLookup!B:G,6,FALSE)),"")</f>
        <v/>
      </c>
      <c r="H3169" s="128" t="str">
        <f>IF(LEN(E3169&amp;"")&gt;0,IF(ISERROR(VLOOKUP(E3169,SpeciesLookup!B:G,5,FALSE)=TRUE),"",VLOOKUP(E3169,SpeciesLookup!B:G,5,FALSE)),"")</f>
        <v/>
      </c>
      <c r="I3169" s="11"/>
      <c r="J3169" s="73"/>
      <c r="K3169" s="11"/>
      <c r="L3169" s="127" t="str">
        <f>TRIM(IF(ISERROR(VLOOKUP(R3169,SpeciesValidation!D:T,IF(ISNA(VLOOKUP(J3169,Validation!B$2:C$15,2,FALSE)),FALSE,VLOOKUP(J3169,Validation!B$2:C$15,2,FALSE)))),IF(LEN(E3169&amp;"")&gt;0,"",""),VLOOKUP(R3169,SpeciesValidation!D:T,VLOOKUP(J3169,Validation!B$2:C$15,2,FALSE),FALSE)) &amp; " " &amp; IF(ISERROR(IF(LEFT(J3169,1)="A",IF(IF(VLOOKUP(R3169,SpeciesValidation!D:W,20,FALSE)=FALSE,OR(TEXT(A3169,"MMDD")&lt;VLOOKUP(R3169,SpeciesValidation!D:W,18,FALSE),TEXT(A3169,"MMDD")&gt;VLOOKUP(R3169,SpeciesValidation!D:W,19,FALSE)),IF(TEXT(A3169,"MMDD")&lt;"0701",TEXT(A3169,"MMDD")&gt;VLOOKUP(R3169,SpeciesValidation!D:W,18,FALSE),TEXT(A3169,"MMDD")&lt;VLOOKUP(R3169,SpeciesValidation!D:W,19,FALSE))),"Date outside expected range for this species",""),"")),"",IF(LEFT(J3169,1)="A",IF(IF(VLOOKUP(R3169,SpeciesValidation!D:W,20,FALSE)=FALSE,OR(TEXT(A3169,"MMDD")&lt;VLOOKUP(R3169,SpeciesValidation!D:W,18,FALSE),TEXT(A3169,"MMDD")&gt;VLOOKUP(R3169,SpeciesValidation!D:W,19,FALSE)),IF(TEXT(A3169,"MMDD")&lt;"0701",TEXT(A3169,"MMDD")&gt;VLOOKUP(R3169,SpeciesValidation!D:W,18,FALSE),TEXT(A3169,"MMDD")&lt;VLOOKUP(R3169,SpeciesValidation!D:W,19,FALSE))),"Date outside expected range for this species",""),"")))</f>
        <v/>
      </c>
      <c r="M3169" s="127" t="str">
        <f>IF(LEN(E3169&amp;"")&gt;0,IF(ISERROR(VLOOKUP(R3169,SpeciesValidation!D:I,6,FALSE)),"",VLOOKUP(R3169,SpeciesValidation!D:I,6,FALSE)),"")</f>
        <v/>
      </c>
      <c r="Q3169" s="36" t="str">
        <f>IF(LEN(E3169&amp;"")&gt;0,IF(ISERROR(VLOOKUP(E3169,SpeciesValidation!B:G,2,FALSE)=TRUE),"",VLOOKUP(E3169,SpeciesValidation!B:G,2,FALSE)),"")</f>
        <v/>
      </c>
      <c r="R3169" s="36" t="str">
        <f>IF(LEN(E3169&amp;"")&gt;0,IF(ISERROR(VLOOKUP(E3169,SpeciesLookup!B:G,4,FALSE)=TRUE),"",VLOOKUP(E3169,SpeciesLookup!B:G,4,FALSE)),"")</f>
        <v/>
      </c>
    </row>
    <row r="3170" spans="1:18" ht="13.2" x14ac:dyDescent="0.25">
      <c r="A3170" s="72"/>
      <c r="D3170" s="11"/>
      <c r="G3170" s="128" t="str">
        <f>IF(LEN(E3170&amp;"")&gt;0,IF(ISERROR(VLOOKUP(E3170,SpeciesLookup!B:G,6,FALSE)=TRUE),"",VLOOKUP(E3170,SpeciesLookup!B:G,6,FALSE)),"")</f>
        <v/>
      </c>
      <c r="H3170" s="128" t="str">
        <f>IF(LEN(E3170&amp;"")&gt;0,IF(ISERROR(VLOOKUP(E3170,SpeciesLookup!B:G,5,FALSE)=TRUE),"",VLOOKUP(E3170,SpeciesLookup!B:G,5,FALSE)),"")</f>
        <v/>
      </c>
      <c r="I3170" s="11"/>
      <c r="J3170" s="73"/>
      <c r="K3170" s="11"/>
      <c r="L3170" s="127" t="str">
        <f>TRIM(IF(ISERROR(VLOOKUP(R3170,SpeciesValidation!D:T,IF(ISNA(VLOOKUP(J3170,Validation!B$2:C$15,2,FALSE)),FALSE,VLOOKUP(J3170,Validation!B$2:C$15,2,FALSE)))),IF(LEN(E3170&amp;"")&gt;0,"",""),VLOOKUP(R3170,SpeciesValidation!D:T,VLOOKUP(J3170,Validation!B$2:C$15,2,FALSE),FALSE)) &amp; " " &amp; IF(ISERROR(IF(LEFT(J3170,1)="A",IF(IF(VLOOKUP(R3170,SpeciesValidation!D:W,20,FALSE)=FALSE,OR(TEXT(A3170,"MMDD")&lt;VLOOKUP(R3170,SpeciesValidation!D:W,18,FALSE),TEXT(A3170,"MMDD")&gt;VLOOKUP(R3170,SpeciesValidation!D:W,19,FALSE)),IF(TEXT(A3170,"MMDD")&lt;"0701",TEXT(A3170,"MMDD")&gt;VLOOKUP(R3170,SpeciesValidation!D:W,18,FALSE),TEXT(A3170,"MMDD")&lt;VLOOKUP(R3170,SpeciesValidation!D:W,19,FALSE))),"Date outside expected range for this species",""),"")),"",IF(LEFT(J3170,1)="A",IF(IF(VLOOKUP(R3170,SpeciesValidation!D:W,20,FALSE)=FALSE,OR(TEXT(A3170,"MMDD")&lt;VLOOKUP(R3170,SpeciesValidation!D:W,18,FALSE),TEXT(A3170,"MMDD")&gt;VLOOKUP(R3170,SpeciesValidation!D:W,19,FALSE)),IF(TEXT(A3170,"MMDD")&lt;"0701",TEXT(A3170,"MMDD")&gt;VLOOKUP(R3170,SpeciesValidation!D:W,18,FALSE),TEXT(A3170,"MMDD")&lt;VLOOKUP(R3170,SpeciesValidation!D:W,19,FALSE))),"Date outside expected range for this species",""),"")))</f>
        <v/>
      </c>
      <c r="M3170" s="127" t="str">
        <f>IF(LEN(E3170&amp;"")&gt;0,IF(ISERROR(VLOOKUP(R3170,SpeciesValidation!D:I,6,FALSE)),"",VLOOKUP(R3170,SpeciesValidation!D:I,6,FALSE)),"")</f>
        <v/>
      </c>
      <c r="Q3170" s="36" t="str">
        <f>IF(LEN(E3170&amp;"")&gt;0,IF(ISERROR(VLOOKUP(E3170,SpeciesValidation!B:G,2,FALSE)=TRUE),"",VLOOKUP(E3170,SpeciesValidation!B:G,2,FALSE)),"")</f>
        <v/>
      </c>
      <c r="R3170" s="36" t="str">
        <f>IF(LEN(E3170&amp;"")&gt;0,IF(ISERROR(VLOOKUP(E3170,SpeciesLookup!B:G,4,FALSE)=TRUE),"",VLOOKUP(E3170,SpeciesLookup!B:G,4,FALSE)),"")</f>
        <v/>
      </c>
    </row>
    <row r="3171" spans="1:18" ht="13.2" x14ac:dyDescent="0.25">
      <c r="A3171" s="72"/>
      <c r="D3171" s="11"/>
      <c r="G3171" s="128" t="str">
        <f>IF(LEN(E3171&amp;"")&gt;0,IF(ISERROR(VLOOKUP(E3171,SpeciesLookup!B:G,6,FALSE)=TRUE),"",VLOOKUP(E3171,SpeciesLookup!B:G,6,FALSE)),"")</f>
        <v/>
      </c>
      <c r="H3171" s="128" t="str">
        <f>IF(LEN(E3171&amp;"")&gt;0,IF(ISERROR(VLOOKUP(E3171,SpeciesLookup!B:G,5,FALSE)=TRUE),"",VLOOKUP(E3171,SpeciesLookup!B:G,5,FALSE)),"")</f>
        <v/>
      </c>
      <c r="I3171" s="11"/>
      <c r="J3171" s="73"/>
      <c r="K3171" s="11"/>
      <c r="L3171" s="127" t="str">
        <f>TRIM(IF(ISERROR(VLOOKUP(R3171,SpeciesValidation!D:T,IF(ISNA(VLOOKUP(J3171,Validation!B$2:C$15,2,FALSE)),FALSE,VLOOKUP(J3171,Validation!B$2:C$15,2,FALSE)))),IF(LEN(E3171&amp;"")&gt;0,"",""),VLOOKUP(R3171,SpeciesValidation!D:T,VLOOKUP(J3171,Validation!B$2:C$15,2,FALSE),FALSE)) &amp; " " &amp; IF(ISERROR(IF(LEFT(J3171,1)="A",IF(IF(VLOOKUP(R3171,SpeciesValidation!D:W,20,FALSE)=FALSE,OR(TEXT(A3171,"MMDD")&lt;VLOOKUP(R3171,SpeciesValidation!D:W,18,FALSE),TEXT(A3171,"MMDD")&gt;VLOOKUP(R3171,SpeciesValidation!D:W,19,FALSE)),IF(TEXT(A3171,"MMDD")&lt;"0701",TEXT(A3171,"MMDD")&gt;VLOOKUP(R3171,SpeciesValidation!D:W,18,FALSE),TEXT(A3171,"MMDD")&lt;VLOOKUP(R3171,SpeciesValidation!D:W,19,FALSE))),"Date outside expected range for this species",""),"")),"",IF(LEFT(J3171,1)="A",IF(IF(VLOOKUP(R3171,SpeciesValidation!D:W,20,FALSE)=FALSE,OR(TEXT(A3171,"MMDD")&lt;VLOOKUP(R3171,SpeciesValidation!D:W,18,FALSE),TEXT(A3171,"MMDD")&gt;VLOOKUP(R3171,SpeciesValidation!D:W,19,FALSE)),IF(TEXT(A3171,"MMDD")&lt;"0701",TEXT(A3171,"MMDD")&gt;VLOOKUP(R3171,SpeciesValidation!D:W,18,FALSE),TEXT(A3171,"MMDD")&lt;VLOOKUP(R3171,SpeciesValidation!D:W,19,FALSE))),"Date outside expected range for this species",""),"")))</f>
        <v/>
      </c>
      <c r="M3171" s="127" t="str">
        <f>IF(LEN(E3171&amp;"")&gt;0,IF(ISERROR(VLOOKUP(R3171,SpeciesValidation!D:I,6,FALSE)),"",VLOOKUP(R3171,SpeciesValidation!D:I,6,FALSE)),"")</f>
        <v/>
      </c>
      <c r="Q3171" s="36" t="str">
        <f>IF(LEN(E3171&amp;"")&gt;0,IF(ISERROR(VLOOKUP(E3171,SpeciesValidation!B:G,2,FALSE)=TRUE),"",VLOOKUP(E3171,SpeciesValidation!B:G,2,FALSE)),"")</f>
        <v/>
      </c>
      <c r="R3171" s="36" t="str">
        <f>IF(LEN(E3171&amp;"")&gt;0,IF(ISERROR(VLOOKUP(E3171,SpeciesLookup!B:G,4,FALSE)=TRUE),"",VLOOKUP(E3171,SpeciesLookup!B:G,4,FALSE)),"")</f>
        <v/>
      </c>
    </row>
    <row r="3172" spans="1:18" ht="13.2" x14ac:dyDescent="0.25">
      <c r="A3172" s="72"/>
      <c r="D3172" s="11"/>
      <c r="G3172" s="128" t="str">
        <f>IF(LEN(E3172&amp;"")&gt;0,IF(ISERROR(VLOOKUP(E3172,SpeciesLookup!B:G,6,FALSE)=TRUE),"",VLOOKUP(E3172,SpeciesLookup!B:G,6,FALSE)),"")</f>
        <v/>
      </c>
      <c r="H3172" s="128" t="str">
        <f>IF(LEN(E3172&amp;"")&gt;0,IF(ISERROR(VLOOKUP(E3172,SpeciesLookup!B:G,5,FALSE)=TRUE),"",VLOOKUP(E3172,SpeciesLookup!B:G,5,FALSE)),"")</f>
        <v/>
      </c>
      <c r="I3172" s="11"/>
      <c r="J3172" s="73"/>
      <c r="K3172" s="11"/>
      <c r="L3172" s="127" t="str">
        <f>TRIM(IF(ISERROR(VLOOKUP(R3172,SpeciesValidation!D:T,IF(ISNA(VLOOKUP(J3172,Validation!B$2:C$15,2,FALSE)),FALSE,VLOOKUP(J3172,Validation!B$2:C$15,2,FALSE)))),IF(LEN(E3172&amp;"")&gt;0,"",""),VLOOKUP(R3172,SpeciesValidation!D:T,VLOOKUP(J3172,Validation!B$2:C$15,2,FALSE),FALSE)) &amp; " " &amp; IF(ISERROR(IF(LEFT(J3172,1)="A",IF(IF(VLOOKUP(R3172,SpeciesValidation!D:W,20,FALSE)=FALSE,OR(TEXT(A3172,"MMDD")&lt;VLOOKUP(R3172,SpeciesValidation!D:W,18,FALSE),TEXT(A3172,"MMDD")&gt;VLOOKUP(R3172,SpeciesValidation!D:W,19,FALSE)),IF(TEXT(A3172,"MMDD")&lt;"0701",TEXT(A3172,"MMDD")&gt;VLOOKUP(R3172,SpeciesValidation!D:W,18,FALSE),TEXT(A3172,"MMDD")&lt;VLOOKUP(R3172,SpeciesValidation!D:W,19,FALSE))),"Date outside expected range for this species",""),"")),"",IF(LEFT(J3172,1)="A",IF(IF(VLOOKUP(R3172,SpeciesValidation!D:W,20,FALSE)=FALSE,OR(TEXT(A3172,"MMDD")&lt;VLOOKUP(R3172,SpeciesValidation!D:W,18,FALSE),TEXT(A3172,"MMDD")&gt;VLOOKUP(R3172,SpeciesValidation!D:W,19,FALSE)),IF(TEXT(A3172,"MMDD")&lt;"0701",TEXT(A3172,"MMDD")&gt;VLOOKUP(R3172,SpeciesValidation!D:W,18,FALSE),TEXT(A3172,"MMDD")&lt;VLOOKUP(R3172,SpeciesValidation!D:W,19,FALSE))),"Date outside expected range for this species",""),"")))</f>
        <v/>
      </c>
      <c r="M3172" s="127" t="str">
        <f>IF(LEN(E3172&amp;"")&gt;0,IF(ISERROR(VLOOKUP(R3172,SpeciesValidation!D:I,6,FALSE)),"",VLOOKUP(R3172,SpeciesValidation!D:I,6,FALSE)),"")</f>
        <v/>
      </c>
      <c r="Q3172" s="36" t="str">
        <f>IF(LEN(E3172&amp;"")&gt;0,IF(ISERROR(VLOOKUP(E3172,SpeciesValidation!B:G,2,FALSE)=TRUE),"",VLOOKUP(E3172,SpeciesValidation!B:G,2,FALSE)),"")</f>
        <v/>
      </c>
      <c r="R3172" s="36" t="str">
        <f>IF(LEN(E3172&amp;"")&gt;0,IF(ISERROR(VLOOKUP(E3172,SpeciesLookup!B:G,4,FALSE)=TRUE),"",VLOOKUP(E3172,SpeciesLookup!B:G,4,FALSE)),"")</f>
        <v/>
      </c>
    </row>
    <row r="3173" spans="1:18" ht="13.2" x14ac:dyDescent="0.25">
      <c r="A3173" s="72"/>
      <c r="D3173" s="11"/>
      <c r="G3173" s="128" t="str">
        <f>IF(LEN(E3173&amp;"")&gt;0,IF(ISERROR(VLOOKUP(E3173,SpeciesLookup!B:G,6,FALSE)=TRUE),"",VLOOKUP(E3173,SpeciesLookup!B:G,6,FALSE)),"")</f>
        <v/>
      </c>
      <c r="H3173" s="128" t="str">
        <f>IF(LEN(E3173&amp;"")&gt;0,IF(ISERROR(VLOOKUP(E3173,SpeciesLookup!B:G,5,FALSE)=TRUE),"",VLOOKUP(E3173,SpeciesLookup!B:G,5,FALSE)),"")</f>
        <v/>
      </c>
      <c r="I3173" s="11"/>
      <c r="J3173" s="73"/>
      <c r="K3173" s="11"/>
      <c r="L3173" s="127" t="str">
        <f>TRIM(IF(ISERROR(VLOOKUP(R3173,SpeciesValidation!D:T,IF(ISNA(VLOOKUP(J3173,Validation!B$2:C$15,2,FALSE)),FALSE,VLOOKUP(J3173,Validation!B$2:C$15,2,FALSE)))),IF(LEN(E3173&amp;"")&gt;0,"",""),VLOOKUP(R3173,SpeciesValidation!D:T,VLOOKUP(J3173,Validation!B$2:C$15,2,FALSE),FALSE)) &amp; " " &amp; IF(ISERROR(IF(LEFT(J3173,1)="A",IF(IF(VLOOKUP(R3173,SpeciesValidation!D:W,20,FALSE)=FALSE,OR(TEXT(A3173,"MMDD")&lt;VLOOKUP(R3173,SpeciesValidation!D:W,18,FALSE),TEXT(A3173,"MMDD")&gt;VLOOKUP(R3173,SpeciesValidation!D:W,19,FALSE)),IF(TEXT(A3173,"MMDD")&lt;"0701",TEXT(A3173,"MMDD")&gt;VLOOKUP(R3173,SpeciesValidation!D:W,18,FALSE),TEXT(A3173,"MMDD")&lt;VLOOKUP(R3173,SpeciesValidation!D:W,19,FALSE))),"Date outside expected range for this species",""),"")),"",IF(LEFT(J3173,1)="A",IF(IF(VLOOKUP(R3173,SpeciesValidation!D:W,20,FALSE)=FALSE,OR(TEXT(A3173,"MMDD")&lt;VLOOKUP(R3173,SpeciesValidation!D:W,18,FALSE),TEXT(A3173,"MMDD")&gt;VLOOKUP(R3173,SpeciesValidation!D:W,19,FALSE)),IF(TEXT(A3173,"MMDD")&lt;"0701",TEXT(A3173,"MMDD")&gt;VLOOKUP(R3173,SpeciesValidation!D:W,18,FALSE),TEXT(A3173,"MMDD")&lt;VLOOKUP(R3173,SpeciesValidation!D:W,19,FALSE))),"Date outside expected range for this species",""),"")))</f>
        <v/>
      </c>
      <c r="M3173" s="127" t="str">
        <f>IF(LEN(E3173&amp;"")&gt;0,IF(ISERROR(VLOOKUP(R3173,SpeciesValidation!D:I,6,FALSE)),"",VLOOKUP(R3173,SpeciesValidation!D:I,6,FALSE)),"")</f>
        <v/>
      </c>
      <c r="Q3173" s="36" t="str">
        <f>IF(LEN(E3173&amp;"")&gt;0,IF(ISERROR(VLOOKUP(E3173,SpeciesValidation!B:G,2,FALSE)=TRUE),"",VLOOKUP(E3173,SpeciesValidation!B:G,2,FALSE)),"")</f>
        <v/>
      </c>
      <c r="R3173" s="36" t="str">
        <f>IF(LEN(E3173&amp;"")&gt;0,IF(ISERROR(VLOOKUP(E3173,SpeciesLookup!B:G,4,FALSE)=TRUE),"",VLOOKUP(E3173,SpeciesLookup!B:G,4,FALSE)),"")</f>
        <v/>
      </c>
    </row>
    <row r="3174" spans="1:18" ht="13.2" x14ac:dyDescent="0.25">
      <c r="A3174" s="72"/>
      <c r="D3174" s="11"/>
      <c r="G3174" s="128" t="str">
        <f>IF(LEN(E3174&amp;"")&gt;0,IF(ISERROR(VLOOKUP(E3174,SpeciesLookup!B:G,6,FALSE)=TRUE),"",VLOOKUP(E3174,SpeciesLookup!B:G,6,FALSE)),"")</f>
        <v/>
      </c>
      <c r="H3174" s="128" t="str">
        <f>IF(LEN(E3174&amp;"")&gt;0,IF(ISERROR(VLOOKUP(E3174,SpeciesLookup!B:G,5,FALSE)=TRUE),"",VLOOKUP(E3174,SpeciesLookup!B:G,5,FALSE)),"")</f>
        <v/>
      </c>
      <c r="I3174" s="11"/>
      <c r="J3174" s="73"/>
      <c r="K3174" s="11"/>
      <c r="L3174" s="127" t="str">
        <f>TRIM(IF(ISERROR(VLOOKUP(R3174,SpeciesValidation!D:T,IF(ISNA(VLOOKUP(J3174,Validation!B$2:C$15,2,FALSE)),FALSE,VLOOKUP(J3174,Validation!B$2:C$15,2,FALSE)))),IF(LEN(E3174&amp;"")&gt;0,"",""),VLOOKUP(R3174,SpeciesValidation!D:T,VLOOKUP(J3174,Validation!B$2:C$15,2,FALSE),FALSE)) &amp; " " &amp; IF(ISERROR(IF(LEFT(J3174,1)="A",IF(IF(VLOOKUP(R3174,SpeciesValidation!D:W,20,FALSE)=FALSE,OR(TEXT(A3174,"MMDD")&lt;VLOOKUP(R3174,SpeciesValidation!D:W,18,FALSE),TEXT(A3174,"MMDD")&gt;VLOOKUP(R3174,SpeciesValidation!D:W,19,FALSE)),IF(TEXT(A3174,"MMDD")&lt;"0701",TEXT(A3174,"MMDD")&gt;VLOOKUP(R3174,SpeciesValidation!D:W,18,FALSE),TEXT(A3174,"MMDD")&lt;VLOOKUP(R3174,SpeciesValidation!D:W,19,FALSE))),"Date outside expected range for this species",""),"")),"",IF(LEFT(J3174,1)="A",IF(IF(VLOOKUP(R3174,SpeciesValidation!D:W,20,FALSE)=FALSE,OR(TEXT(A3174,"MMDD")&lt;VLOOKUP(R3174,SpeciesValidation!D:W,18,FALSE),TEXT(A3174,"MMDD")&gt;VLOOKUP(R3174,SpeciesValidation!D:W,19,FALSE)),IF(TEXT(A3174,"MMDD")&lt;"0701",TEXT(A3174,"MMDD")&gt;VLOOKUP(R3174,SpeciesValidation!D:W,18,FALSE),TEXT(A3174,"MMDD")&lt;VLOOKUP(R3174,SpeciesValidation!D:W,19,FALSE))),"Date outside expected range for this species",""),"")))</f>
        <v/>
      </c>
      <c r="M3174" s="127" t="str">
        <f>IF(LEN(E3174&amp;"")&gt;0,IF(ISERROR(VLOOKUP(R3174,SpeciesValidation!D:I,6,FALSE)),"",VLOOKUP(R3174,SpeciesValidation!D:I,6,FALSE)),"")</f>
        <v/>
      </c>
      <c r="Q3174" s="36" t="str">
        <f>IF(LEN(E3174&amp;"")&gt;0,IF(ISERROR(VLOOKUP(E3174,SpeciesValidation!B:G,2,FALSE)=TRUE),"",VLOOKUP(E3174,SpeciesValidation!B:G,2,FALSE)),"")</f>
        <v/>
      </c>
      <c r="R3174" s="36" t="str">
        <f>IF(LEN(E3174&amp;"")&gt;0,IF(ISERROR(VLOOKUP(E3174,SpeciesLookup!B:G,4,FALSE)=TRUE),"",VLOOKUP(E3174,SpeciesLookup!B:G,4,FALSE)),"")</f>
        <v/>
      </c>
    </row>
    <row r="3175" spans="1:18" ht="13.2" x14ac:dyDescent="0.25">
      <c r="A3175" s="72"/>
      <c r="D3175" s="11"/>
      <c r="G3175" s="128" t="str">
        <f>IF(LEN(E3175&amp;"")&gt;0,IF(ISERROR(VLOOKUP(E3175,SpeciesLookup!B:G,6,FALSE)=TRUE),"",VLOOKUP(E3175,SpeciesLookup!B:G,6,FALSE)),"")</f>
        <v/>
      </c>
      <c r="H3175" s="128" t="str">
        <f>IF(LEN(E3175&amp;"")&gt;0,IF(ISERROR(VLOOKUP(E3175,SpeciesLookup!B:G,5,FALSE)=TRUE),"",VLOOKUP(E3175,SpeciesLookup!B:G,5,FALSE)),"")</f>
        <v/>
      </c>
      <c r="I3175" s="11"/>
      <c r="J3175" s="73"/>
      <c r="K3175" s="11"/>
      <c r="L3175" s="127" t="str">
        <f>TRIM(IF(ISERROR(VLOOKUP(R3175,SpeciesValidation!D:T,IF(ISNA(VLOOKUP(J3175,Validation!B$2:C$15,2,FALSE)),FALSE,VLOOKUP(J3175,Validation!B$2:C$15,2,FALSE)))),IF(LEN(E3175&amp;"")&gt;0,"",""),VLOOKUP(R3175,SpeciesValidation!D:T,VLOOKUP(J3175,Validation!B$2:C$15,2,FALSE),FALSE)) &amp; " " &amp; IF(ISERROR(IF(LEFT(J3175,1)="A",IF(IF(VLOOKUP(R3175,SpeciesValidation!D:W,20,FALSE)=FALSE,OR(TEXT(A3175,"MMDD")&lt;VLOOKUP(R3175,SpeciesValidation!D:W,18,FALSE),TEXT(A3175,"MMDD")&gt;VLOOKUP(R3175,SpeciesValidation!D:W,19,FALSE)),IF(TEXT(A3175,"MMDD")&lt;"0701",TEXT(A3175,"MMDD")&gt;VLOOKUP(R3175,SpeciesValidation!D:W,18,FALSE),TEXT(A3175,"MMDD")&lt;VLOOKUP(R3175,SpeciesValidation!D:W,19,FALSE))),"Date outside expected range for this species",""),"")),"",IF(LEFT(J3175,1)="A",IF(IF(VLOOKUP(R3175,SpeciesValidation!D:W,20,FALSE)=FALSE,OR(TEXT(A3175,"MMDD")&lt;VLOOKUP(R3175,SpeciesValidation!D:W,18,FALSE),TEXT(A3175,"MMDD")&gt;VLOOKUP(R3175,SpeciesValidation!D:W,19,FALSE)),IF(TEXT(A3175,"MMDD")&lt;"0701",TEXT(A3175,"MMDD")&gt;VLOOKUP(R3175,SpeciesValidation!D:W,18,FALSE),TEXT(A3175,"MMDD")&lt;VLOOKUP(R3175,SpeciesValidation!D:W,19,FALSE))),"Date outside expected range for this species",""),"")))</f>
        <v/>
      </c>
      <c r="M3175" s="127" t="str">
        <f>IF(LEN(E3175&amp;"")&gt;0,IF(ISERROR(VLOOKUP(R3175,SpeciesValidation!D:I,6,FALSE)),"",VLOOKUP(R3175,SpeciesValidation!D:I,6,FALSE)),"")</f>
        <v/>
      </c>
      <c r="Q3175" s="36" t="str">
        <f>IF(LEN(E3175&amp;"")&gt;0,IF(ISERROR(VLOOKUP(E3175,SpeciesValidation!B:G,2,FALSE)=TRUE),"",VLOOKUP(E3175,SpeciesValidation!B:G,2,FALSE)),"")</f>
        <v/>
      </c>
      <c r="R3175" s="36" t="str">
        <f>IF(LEN(E3175&amp;"")&gt;0,IF(ISERROR(VLOOKUP(E3175,SpeciesLookup!B:G,4,FALSE)=TRUE),"",VLOOKUP(E3175,SpeciesLookup!B:G,4,FALSE)),"")</f>
        <v/>
      </c>
    </row>
    <row r="3176" spans="1:18" ht="13.2" x14ac:dyDescent="0.25">
      <c r="A3176" s="72"/>
      <c r="D3176" s="11"/>
      <c r="G3176" s="128" t="str">
        <f>IF(LEN(E3176&amp;"")&gt;0,IF(ISERROR(VLOOKUP(E3176,SpeciesLookup!B:G,6,FALSE)=TRUE),"",VLOOKUP(E3176,SpeciesLookup!B:G,6,FALSE)),"")</f>
        <v/>
      </c>
      <c r="H3176" s="128" t="str">
        <f>IF(LEN(E3176&amp;"")&gt;0,IF(ISERROR(VLOOKUP(E3176,SpeciesLookup!B:G,5,FALSE)=TRUE),"",VLOOKUP(E3176,SpeciesLookup!B:G,5,FALSE)),"")</f>
        <v/>
      </c>
      <c r="I3176" s="11"/>
      <c r="J3176" s="73"/>
      <c r="K3176" s="11"/>
      <c r="L3176" s="127" t="str">
        <f>TRIM(IF(ISERROR(VLOOKUP(R3176,SpeciesValidation!D:T,IF(ISNA(VLOOKUP(J3176,Validation!B$2:C$15,2,FALSE)),FALSE,VLOOKUP(J3176,Validation!B$2:C$15,2,FALSE)))),IF(LEN(E3176&amp;"")&gt;0,"",""),VLOOKUP(R3176,SpeciesValidation!D:T,VLOOKUP(J3176,Validation!B$2:C$15,2,FALSE),FALSE)) &amp; " " &amp; IF(ISERROR(IF(LEFT(J3176,1)="A",IF(IF(VLOOKUP(R3176,SpeciesValidation!D:W,20,FALSE)=FALSE,OR(TEXT(A3176,"MMDD")&lt;VLOOKUP(R3176,SpeciesValidation!D:W,18,FALSE),TEXT(A3176,"MMDD")&gt;VLOOKUP(R3176,SpeciesValidation!D:W,19,FALSE)),IF(TEXT(A3176,"MMDD")&lt;"0701",TEXT(A3176,"MMDD")&gt;VLOOKUP(R3176,SpeciesValidation!D:W,18,FALSE),TEXT(A3176,"MMDD")&lt;VLOOKUP(R3176,SpeciesValidation!D:W,19,FALSE))),"Date outside expected range for this species",""),"")),"",IF(LEFT(J3176,1)="A",IF(IF(VLOOKUP(R3176,SpeciesValidation!D:W,20,FALSE)=FALSE,OR(TEXT(A3176,"MMDD")&lt;VLOOKUP(R3176,SpeciesValidation!D:W,18,FALSE),TEXT(A3176,"MMDD")&gt;VLOOKUP(R3176,SpeciesValidation!D:W,19,FALSE)),IF(TEXT(A3176,"MMDD")&lt;"0701",TEXT(A3176,"MMDD")&gt;VLOOKUP(R3176,SpeciesValidation!D:W,18,FALSE),TEXT(A3176,"MMDD")&lt;VLOOKUP(R3176,SpeciesValidation!D:W,19,FALSE))),"Date outside expected range for this species",""),"")))</f>
        <v/>
      </c>
      <c r="M3176" s="127" t="str">
        <f>IF(LEN(E3176&amp;"")&gt;0,IF(ISERROR(VLOOKUP(R3176,SpeciesValidation!D:I,6,FALSE)),"",VLOOKUP(R3176,SpeciesValidation!D:I,6,FALSE)),"")</f>
        <v/>
      </c>
      <c r="Q3176" s="36" t="str">
        <f>IF(LEN(E3176&amp;"")&gt;0,IF(ISERROR(VLOOKUP(E3176,SpeciesValidation!B:G,2,FALSE)=TRUE),"",VLOOKUP(E3176,SpeciesValidation!B:G,2,FALSE)),"")</f>
        <v/>
      </c>
      <c r="R3176" s="36" t="str">
        <f>IF(LEN(E3176&amp;"")&gt;0,IF(ISERROR(VLOOKUP(E3176,SpeciesLookup!B:G,4,FALSE)=TRUE),"",VLOOKUP(E3176,SpeciesLookup!B:G,4,FALSE)),"")</f>
        <v/>
      </c>
    </row>
    <row r="3177" spans="1:18" ht="13.2" x14ac:dyDescent="0.25">
      <c r="A3177" s="72"/>
      <c r="D3177" s="11"/>
      <c r="G3177" s="128" t="str">
        <f>IF(LEN(E3177&amp;"")&gt;0,IF(ISERROR(VLOOKUP(E3177,SpeciesLookup!B:G,6,FALSE)=TRUE),"",VLOOKUP(E3177,SpeciesLookup!B:G,6,FALSE)),"")</f>
        <v/>
      </c>
      <c r="H3177" s="128" t="str">
        <f>IF(LEN(E3177&amp;"")&gt;0,IF(ISERROR(VLOOKUP(E3177,SpeciesLookup!B:G,5,FALSE)=TRUE),"",VLOOKUP(E3177,SpeciesLookup!B:G,5,FALSE)),"")</f>
        <v/>
      </c>
      <c r="I3177" s="11"/>
      <c r="J3177" s="73"/>
      <c r="K3177" s="11"/>
      <c r="L3177" s="127" t="str">
        <f>TRIM(IF(ISERROR(VLOOKUP(R3177,SpeciesValidation!D:T,IF(ISNA(VLOOKUP(J3177,Validation!B$2:C$15,2,FALSE)),FALSE,VLOOKUP(J3177,Validation!B$2:C$15,2,FALSE)))),IF(LEN(E3177&amp;"")&gt;0,"",""),VLOOKUP(R3177,SpeciesValidation!D:T,VLOOKUP(J3177,Validation!B$2:C$15,2,FALSE),FALSE)) &amp; " " &amp; IF(ISERROR(IF(LEFT(J3177,1)="A",IF(IF(VLOOKUP(R3177,SpeciesValidation!D:W,20,FALSE)=FALSE,OR(TEXT(A3177,"MMDD")&lt;VLOOKUP(R3177,SpeciesValidation!D:W,18,FALSE),TEXT(A3177,"MMDD")&gt;VLOOKUP(R3177,SpeciesValidation!D:W,19,FALSE)),IF(TEXT(A3177,"MMDD")&lt;"0701",TEXT(A3177,"MMDD")&gt;VLOOKUP(R3177,SpeciesValidation!D:W,18,FALSE),TEXT(A3177,"MMDD")&lt;VLOOKUP(R3177,SpeciesValidation!D:W,19,FALSE))),"Date outside expected range for this species",""),"")),"",IF(LEFT(J3177,1)="A",IF(IF(VLOOKUP(R3177,SpeciesValidation!D:W,20,FALSE)=FALSE,OR(TEXT(A3177,"MMDD")&lt;VLOOKUP(R3177,SpeciesValidation!D:W,18,FALSE),TEXT(A3177,"MMDD")&gt;VLOOKUP(R3177,SpeciesValidation!D:W,19,FALSE)),IF(TEXT(A3177,"MMDD")&lt;"0701",TEXT(A3177,"MMDD")&gt;VLOOKUP(R3177,SpeciesValidation!D:W,18,FALSE),TEXT(A3177,"MMDD")&lt;VLOOKUP(R3177,SpeciesValidation!D:W,19,FALSE))),"Date outside expected range for this species",""),"")))</f>
        <v/>
      </c>
      <c r="M3177" s="127" t="str">
        <f>IF(LEN(E3177&amp;"")&gt;0,IF(ISERROR(VLOOKUP(R3177,SpeciesValidation!D:I,6,FALSE)),"",VLOOKUP(R3177,SpeciesValidation!D:I,6,FALSE)),"")</f>
        <v/>
      </c>
      <c r="Q3177" s="36" t="str">
        <f>IF(LEN(E3177&amp;"")&gt;0,IF(ISERROR(VLOOKUP(E3177,SpeciesValidation!B:G,2,FALSE)=TRUE),"",VLOOKUP(E3177,SpeciesValidation!B:G,2,FALSE)),"")</f>
        <v/>
      </c>
      <c r="R3177" s="36" t="str">
        <f>IF(LEN(E3177&amp;"")&gt;0,IF(ISERROR(VLOOKUP(E3177,SpeciesLookup!B:G,4,FALSE)=TRUE),"",VLOOKUP(E3177,SpeciesLookup!B:G,4,FALSE)),"")</f>
        <v/>
      </c>
    </row>
    <row r="3178" spans="1:18" ht="13.2" x14ac:dyDescent="0.25">
      <c r="A3178" s="72"/>
      <c r="D3178" s="11"/>
      <c r="G3178" s="128" t="str">
        <f>IF(LEN(E3178&amp;"")&gt;0,IF(ISERROR(VLOOKUP(E3178,SpeciesLookup!B:G,6,FALSE)=TRUE),"",VLOOKUP(E3178,SpeciesLookup!B:G,6,FALSE)),"")</f>
        <v/>
      </c>
      <c r="H3178" s="128" t="str">
        <f>IF(LEN(E3178&amp;"")&gt;0,IF(ISERROR(VLOOKUP(E3178,SpeciesLookup!B:G,5,FALSE)=TRUE),"",VLOOKUP(E3178,SpeciesLookup!B:G,5,FALSE)),"")</f>
        <v/>
      </c>
      <c r="I3178" s="11"/>
      <c r="J3178" s="73"/>
      <c r="K3178" s="11"/>
      <c r="L3178" s="127" t="str">
        <f>TRIM(IF(ISERROR(VLOOKUP(R3178,SpeciesValidation!D:T,IF(ISNA(VLOOKUP(J3178,Validation!B$2:C$15,2,FALSE)),FALSE,VLOOKUP(J3178,Validation!B$2:C$15,2,FALSE)))),IF(LEN(E3178&amp;"")&gt;0,"",""),VLOOKUP(R3178,SpeciesValidation!D:T,VLOOKUP(J3178,Validation!B$2:C$15,2,FALSE),FALSE)) &amp; " " &amp; IF(ISERROR(IF(LEFT(J3178,1)="A",IF(IF(VLOOKUP(R3178,SpeciesValidation!D:W,20,FALSE)=FALSE,OR(TEXT(A3178,"MMDD")&lt;VLOOKUP(R3178,SpeciesValidation!D:W,18,FALSE),TEXT(A3178,"MMDD")&gt;VLOOKUP(R3178,SpeciesValidation!D:W,19,FALSE)),IF(TEXT(A3178,"MMDD")&lt;"0701",TEXT(A3178,"MMDD")&gt;VLOOKUP(R3178,SpeciesValidation!D:W,18,FALSE),TEXT(A3178,"MMDD")&lt;VLOOKUP(R3178,SpeciesValidation!D:W,19,FALSE))),"Date outside expected range for this species",""),"")),"",IF(LEFT(J3178,1)="A",IF(IF(VLOOKUP(R3178,SpeciesValidation!D:W,20,FALSE)=FALSE,OR(TEXT(A3178,"MMDD")&lt;VLOOKUP(R3178,SpeciesValidation!D:W,18,FALSE),TEXT(A3178,"MMDD")&gt;VLOOKUP(R3178,SpeciesValidation!D:W,19,FALSE)),IF(TEXT(A3178,"MMDD")&lt;"0701",TEXT(A3178,"MMDD")&gt;VLOOKUP(R3178,SpeciesValidation!D:W,18,FALSE),TEXT(A3178,"MMDD")&lt;VLOOKUP(R3178,SpeciesValidation!D:W,19,FALSE))),"Date outside expected range for this species",""),"")))</f>
        <v/>
      </c>
      <c r="M3178" s="127" t="str">
        <f>IF(LEN(E3178&amp;"")&gt;0,IF(ISERROR(VLOOKUP(R3178,SpeciesValidation!D:I,6,FALSE)),"",VLOOKUP(R3178,SpeciesValidation!D:I,6,FALSE)),"")</f>
        <v/>
      </c>
      <c r="Q3178" s="36" t="str">
        <f>IF(LEN(E3178&amp;"")&gt;0,IF(ISERROR(VLOOKUP(E3178,SpeciesValidation!B:G,2,FALSE)=TRUE),"",VLOOKUP(E3178,SpeciesValidation!B:G,2,FALSE)),"")</f>
        <v/>
      </c>
      <c r="R3178" s="36" t="str">
        <f>IF(LEN(E3178&amp;"")&gt;0,IF(ISERROR(VLOOKUP(E3178,SpeciesLookup!B:G,4,FALSE)=TRUE),"",VLOOKUP(E3178,SpeciesLookup!B:G,4,FALSE)),"")</f>
        <v/>
      </c>
    </row>
    <row r="3179" spans="1:18" ht="13.2" x14ac:dyDescent="0.25">
      <c r="A3179" s="72"/>
      <c r="D3179" s="11"/>
      <c r="G3179" s="128" t="str">
        <f>IF(LEN(E3179&amp;"")&gt;0,IF(ISERROR(VLOOKUP(E3179,SpeciesLookup!B:G,6,FALSE)=TRUE),"",VLOOKUP(E3179,SpeciesLookup!B:G,6,FALSE)),"")</f>
        <v/>
      </c>
      <c r="H3179" s="128" t="str">
        <f>IF(LEN(E3179&amp;"")&gt;0,IF(ISERROR(VLOOKUP(E3179,SpeciesLookup!B:G,5,FALSE)=TRUE),"",VLOOKUP(E3179,SpeciesLookup!B:G,5,FALSE)),"")</f>
        <v/>
      </c>
      <c r="I3179" s="11"/>
      <c r="J3179" s="73"/>
      <c r="K3179" s="11"/>
      <c r="L3179" s="127" t="str">
        <f>TRIM(IF(ISERROR(VLOOKUP(R3179,SpeciesValidation!D:T,IF(ISNA(VLOOKUP(J3179,Validation!B$2:C$15,2,FALSE)),FALSE,VLOOKUP(J3179,Validation!B$2:C$15,2,FALSE)))),IF(LEN(E3179&amp;"")&gt;0,"",""),VLOOKUP(R3179,SpeciesValidation!D:T,VLOOKUP(J3179,Validation!B$2:C$15,2,FALSE),FALSE)) &amp; " " &amp; IF(ISERROR(IF(LEFT(J3179,1)="A",IF(IF(VLOOKUP(R3179,SpeciesValidation!D:W,20,FALSE)=FALSE,OR(TEXT(A3179,"MMDD")&lt;VLOOKUP(R3179,SpeciesValidation!D:W,18,FALSE),TEXT(A3179,"MMDD")&gt;VLOOKUP(R3179,SpeciesValidation!D:W,19,FALSE)),IF(TEXT(A3179,"MMDD")&lt;"0701",TEXT(A3179,"MMDD")&gt;VLOOKUP(R3179,SpeciesValidation!D:W,18,FALSE),TEXT(A3179,"MMDD")&lt;VLOOKUP(R3179,SpeciesValidation!D:W,19,FALSE))),"Date outside expected range for this species",""),"")),"",IF(LEFT(J3179,1)="A",IF(IF(VLOOKUP(R3179,SpeciesValidation!D:W,20,FALSE)=FALSE,OR(TEXT(A3179,"MMDD")&lt;VLOOKUP(R3179,SpeciesValidation!D:W,18,FALSE),TEXT(A3179,"MMDD")&gt;VLOOKUP(R3179,SpeciesValidation!D:W,19,FALSE)),IF(TEXT(A3179,"MMDD")&lt;"0701",TEXT(A3179,"MMDD")&gt;VLOOKUP(R3179,SpeciesValidation!D:W,18,FALSE),TEXT(A3179,"MMDD")&lt;VLOOKUP(R3179,SpeciesValidation!D:W,19,FALSE))),"Date outside expected range for this species",""),"")))</f>
        <v/>
      </c>
      <c r="M3179" s="127" t="str">
        <f>IF(LEN(E3179&amp;"")&gt;0,IF(ISERROR(VLOOKUP(R3179,SpeciesValidation!D:I,6,FALSE)),"",VLOOKUP(R3179,SpeciesValidation!D:I,6,FALSE)),"")</f>
        <v/>
      </c>
      <c r="Q3179" s="36" t="str">
        <f>IF(LEN(E3179&amp;"")&gt;0,IF(ISERROR(VLOOKUP(E3179,SpeciesValidation!B:G,2,FALSE)=TRUE),"",VLOOKUP(E3179,SpeciesValidation!B:G,2,FALSE)),"")</f>
        <v/>
      </c>
      <c r="R3179" s="36" t="str">
        <f>IF(LEN(E3179&amp;"")&gt;0,IF(ISERROR(VLOOKUP(E3179,SpeciesLookup!B:G,4,FALSE)=TRUE),"",VLOOKUP(E3179,SpeciesLookup!B:G,4,FALSE)),"")</f>
        <v/>
      </c>
    </row>
    <row r="3180" spans="1:18" ht="13.2" x14ac:dyDescent="0.25">
      <c r="A3180" s="72"/>
      <c r="D3180" s="11"/>
      <c r="G3180" s="128" t="str">
        <f>IF(LEN(E3180&amp;"")&gt;0,IF(ISERROR(VLOOKUP(E3180,SpeciesLookup!B:G,6,FALSE)=TRUE),"",VLOOKUP(E3180,SpeciesLookup!B:G,6,FALSE)),"")</f>
        <v/>
      </c>
      <c r="H3180" s="128" t="str">
        <f>IF(LEN(E3180&amp;"")&gt;0,IF(ISERROR(VLOOKUP(E3180,SpeciesLookup!B:G,5,FALSE)=TRUE),"",VLOOKUP(E3180,SpeciesLookup!B:G,5,FALSE)),"")</f>
        <v/>
      </c>
      <c r="I3180" s="11"/>
      <c r="J3180" s="73"/>
      <c r="K3180" s="11"/>
      <c r="L3180" s="127" t="str">
        <f>TRIM(IF(ISERROR(VLOOKUP(R3180,SpeciesValidation!D:T,IF(ISNA(VLOOKUP(J3180,Validation!B$2:C$15,2,FALSE)),FALSE,VLOOKUP(J3180,Validation!B$2:C$15,2,FALSE)))),IF(LEN(E3180&amp;"")&gt;0,"",""),VLOOKUP(R3180,SpeciesValidation!D:T,VLOOKUP(J3180,Validation!B$2:C$15,2,FALSE),FALSE)) &amp; " " &amp; IF(ISERROR(IF(LEFT(J3180,1)="A",IF(IF(VLOOKUP(R3180,SpeciesValidation!D:W,20,FALSE)=FALSE,OR(TEXT(A3180,"MMDD")&lt;VLOOKUP(R3180,SpeciesValidation!D:W,18,FALSE),TEXT(A3180,"MMDD")&gt;VLOOKUP(R3180,SpeciesValidation!D:W,19,FALSE)),IF(TEXT(A3180,"MMDD")&lt;"0701",TEXT(A3180,"MMDD")&gt;VLOOKUP(R3180,SpeciesValidation!D:W,18,FALSE),TEXT(A3180,"MMDD")&lt;VLOOKUP(R3180,SpeciesValidation!D:W,19,FALSE))),"Date outside expected range for this species",""),"")),"",IF(LEFT(J3180,1)="A",IF(IF(VLOOKUP(R3180,SpeciesValidation!D:W,20,FALSE)=FALSE,OR(TEXT(A3180,"MMDD")&lt;VLOOKUP(R3180,SpeciesValidation!D:W,18,FALSE),TEXT(A3180,"MMDD")&gt;VLOOKUP(R3180,SpeciesValidation!D:W,19,FALSE)),IF(TEXT(A3180,"MMDD")&lt;"0701",TEXT(A3180,"MMDD")&gt;VLOOKUP(R3180,SpeciesValidation!D:W,18,FALSE),TEXT(A3180,"MMDD")&lt;VLOOKUP(R3180,SpeciesValidation!D:W,19,FALSE))),"Date outside expected range for this species",""),"")))</f>
        <v/>
      </c>
      <c r="M3180" s="127" t="str">
        <f>IF(LEN(E3180&amp;"")&gt;0,IF(ISERROR(VLOOKUP(R3180,SpeciesValidation!D:I,6,FALSE)),"",VLOOKUP(R3180,SpeciesValidation!D:I,6,FALSE)),"")</f>
        <v/>
      </c>
      <c r="Q3180" s="36" t="str">
        <f>IF(LEN(E3180&amp;"")&gt;0,IF(ISERROR(VLOOKUP(E3180,SpeciesValidation!B:G,2,FALSE)=TRUE),"",VLOOKUP(E3180,SpeciesValidation!B:G,2,FALSE)),"")</f>
        <v/>
      </c>
      <c r="R3180" s="36" t="str">
        <f>IF(LEN(E3180&amp;"")&gt;0,IF(ISERROR(VLOOKUP(E3180,SpeciesLookup!B:G,4,FALSE)=TRUE),"",VLOOKUP(E3180,SpeciesLookup!B:G,4,FALSE)),"")</f>
        <v/>
      </c>
    </row>
    <row r="3181" spans="1:18" ht="13.2" x14ac:dyDescent="0.25">
      <c r="A3181" s="72"/>
      <c r="D3181" s="11"/>
      <c r="G3181" s="128" t="str">
        <f>IF(LEN(E3181&amp;"")&gt;0,IF(ISERROR(VLOOKUP(E3181,SpeciesLookup!B:G,6,FALSE)=TRUE),"",VLOOKUP(E3181,SpeciesLookup!B:G,6,FALSE)),"")</f>
        <v/>
      </c>
      <c r="H3181" s="128" t="str">
        <f>IF(LEN(E3181&amp;"")&gt;0,IF(ISERROR(VLOOKUP(E3181,SpeciesLookup!B:G,5,FALSE)=TRUE),"",VLOOKUP(E3181,SpeciesLookup!B:G,5,FALSE)),"")</f>
        <v/>
      </c>
      <c r="I3181" s="11"/>
      <c r="J3181" s="73"/>
      <c r="K3181" s="11"/>
      <c r="L3181" s="127" t="str">
        <f>TRIM(IF(ISERROR(VLOOKUP(R3181,SpeciesValidation!D:T,IF(ISNA(VLOOKUP(J3181,Validation!B$2:C$15,2,FALSE)),FALSE,VLOOKUP(J3181,Validation!B$2:C$15,2,FALSE)))),IF(LEN(E3181&amp;"")&gt;0,"",""),VLOOKUP(R3181,SpeciesValidation!D:T,VLOOKUP(J3181,Validation!B$2:C$15,2,FALSE),FALSE)) &amp; " " &amp; IF(ISERROR(IF(LEFT(J3181,1)="A",IF(IF(VLOOKUP(R3181,SpeciesValidation!D:W,20,FALSE)=FALSE,OR(TEXT(A3181,"MMDD")&lt;VLOOKUP(R3181,SpeciesValidation!D:W,18,FALSE),TEXT(A3181,"MMDD")&gt;VLOOKUP(R3181,SpeciesValidation!D:W,19,FALSE)),IF(TEXT(A3181,"MMDD")&lt;"0701",TEXT(A3181,"MMDD")&gt;VLOOKUP(R3181,SpeciesValidation!D:W,18,FALSE),TEXT(A3181,"MMDD")&lt;VLOOKUP(R3181,SpeciesValidation!D:W,19,FALSE))),"Date outside expected range for this species",""),"")),"",IF(LEFT(J3181,1)="A",IF(IF(VLOOKUP(R3181,SpeciesValidation!D:W,20,FALSE)=FALSE,OR(TEXT(A3181,"MMDD")&lt;VLOOKUP(R3181,SpeciesValidation!D:W,18,FALSE),TEXT(A3181,"MMDD")&gt;VLOOKUP(R3181,SpeciesValidation!D:W,19,FALSE)),IF(TEXT(A3181,"MMDD")&lt;"0701",TEXT(A3181,"MMDD")&gt;VLOOKUP(R3181,SpeciesValidation!D:W,18,FALSE),TEXT(A3181,"MMDD")&lt;VLOOKUP(R3181,SpeciesValidation!D:W,19,FALSE))),"Date outside expected range for this species",""),"")))</f>
        <v/>
      </c>
      <c r="M3181" s="127" t="str">
        <f>IF(LEN(E3181&amp;"")&gt;0,IF(ISERROR(VLOOKUP(R3181,SpeciesValidation!D:I,6,FALSE)),"",VLOOKUP(R3181,SpeciesValidation!D:I,6,FALSE)),"")</f>
        <v/>
      </c>
      <c r="Q3181" s="36" t="str">
        <f>IF(LEN(E3181&amp;"")&gt;0,IF(ISERROR(VLOOKUP(E3181,SpeciesValidation!B:G,2,FALSE)=TRUE),"",VLOOKUP(E3181,SpeciesValidation!B:G,2,FALSE)),"")</f>
        <v/>
      </c>
      <c r="R3181" s="36" t="str">
        <f>IF(LEN(E3181&amp;"")&gt;0,IF(ISERROR(VLOOKUP(E3181,SpeciesLookup!B:G,4,FALSE)=TRUE),"",VLOOKUP(E3181,SpeciesLookup!B:G,4,FALSE)),"")</f>
        <v/>
      </c>
    </row>
    <row r="3182" spans="1:18" ht="13.2" x14ac:dyDescent="0.25">
      <c r="A3182" s="72"/>
      <c r="D3182" s="11"/>
      <c r="G3182" s="128" t="str">
        <f>IF(LEN(E3182&amp;"")&gt;0,IF(ISERROR(VLOOKUP(E3182,SpeciesLookup!B:G,6,FALSE)=TRUE),"",VLOOKUP(E3182,SpeciesLookup!B:G,6,FALSE)),"")</f>
        <v/>
      </c>
      <c r="H3182" s="128" t="str">
        <f>IF(LEN(E3182&amp;"")&gt;0,IF(ISERROR(VLOOKUP(E3182,SpeciesLookup!B:G,5,FALSE)=TRUE),"",VLOOKUP(E3182,SpeciesLookup!B:G,5,FALSE)),"")</f>
        <v/>
      </c>
      <c r="I3182" s="11"/>
      <c r="J3182" s="73"/>
      <c r="K3182" s="11"/>
      <c r="L3182" s="127" t="str">
        <f>TRIM(IF(ISERROR(VLOOKUP(R3182,SpeciesValidation!D:T,IF(ISNA(VLOOKUP(J3182,Validation!B$2:C$15,2,FALSE)),FALSE,VLOOKUP(J3182,Validation!B$2:C$15,2,FALSE)))),IF(LEN(E3182&amp;"")&gt;0,"",""),VLOOKUP(R3182,SpeciesValidation!D:T,VLOOKUP(J3182,Validation!B$2:C$15,2,FALSE),FALSE)) &amp; " " &amp; IF(ISERROR(IF(LEFT(J3182,1)="A",IF(IF(VLOOKUP(R3182,SpeciesValidation!D:W,20,FALSE)=FALSE,OR(TEXT(A3182,"MMDD")&lt;VLOOKUP(R3182,SpeciesValidation!D:W,18,FALSE),TEXT(A3182,"MMDD")&gt;VLOOKUP(R3182,SpeciesValidation!D:W,19,FALSE)),IF(TEXT(A3182,"MMDD")&lt;"0701",TEXT(A3182,"MMDD")&gt;VLOOKUP(R3182,SpeciesValidation!D:W,18,FALSE),TEXT(A3182,"MMDD")&lt;VLOOKUP(R3182,SpeciesValidation!D:W,19,FALSE))),"Date outside expected range for this species",""),"")),"",IF(LEFT(J3182,1)="A",IF(IF(VLOOKUP(R3182,SpeciesValidation!D:W,20,FALSE)=FALSE,OR(TEXT(A3182,"MMDD")&lt;VLOOKUP(R3182,SpeciesValidation!D:W,18,FALSE),TEXT(A3182,"MMDD")&gt;VLOOKUP(R3182,SpeciesValidation!D:W,19,FALSE)),IF(TEXT(A3182,"MMDD")&lt;"0701",TEXT(A3182,"MMDD")&gt;VLOOKUP(R3182,SpeciesValidation!D:W,18,FALSE),TEXT(A3182,"MMDD")&lt;VLOOKUP(R3182,SpeciesValidation!D:W,19,FALSE))),"Date outside expected range for this species",""),"")))</f>
        <v/>
      </c>
      <c r="M3182" s="127" t="str">
        <f>IF(LEN(E3182&amp;"")&gt;0,IF(ISERROR(VLOOKUP(R3182,SpeciesValidation!D:I,6,FALSE)),"",VLOOKUP(R3182,SpeciesValidation!D:I,6,FALSE)),"")</f>
        <v/>
      </c>
      <c r="Q3182" s="36" t="str">
        <f>IF(LEN(E3182&amp;"")&gt;0,IF(ISERROR(VLOOKUP(E3182,SpeciesValidation!B:G,2,FALSE)=TRUE),"",VLOOKUP(E3182,SpeciesValidation!B:G,2,FALSE)),"")</f>
        <v/>
      </c>
      <c r="R3182" s="36" t="str">
        <f>IF(LEN(E3182&amp;"")&gt;0,IF(ISERROR(VLOOKUP(E3182,SpeciesLookup!B:G,4,FALSE)=TRUE),"",VLOOKUP(E3182,SpeciesLookup!B:G,4,FALSE)),"")</f>
        <v/>
      </c>
    </row>
    <row r="3183" spans="1:18" ht="13.2" x14ac:dyDescent="0.25">
      <c r="A3183" s="72"/>
      <c r="D3183" s="11"/>
      <c r="G3183" s="128" t="str">
        <f>IF(LEN(E3183&amp;"")&gt;0,IF(ISERROR(VLOOKUP(E3183,SpeciesLookup!B:G,6,FALSE)=TRUE),"",VLOOKUP(E3183,SpeciesLookup!B:G,6,FALSE)),"")</f>
        <v/>
      </c>
      <c r="H3183" s="128" t="str">
        <f>IF(LEN(E3183&amp;"")&gt;0,IF(ISERROR(VLOOKUP(E3183,SpeciesLookup!B:G,5,FALSE)=TRUE),"",VLOOKUP(E3183,SpeciesLookup!B:G,5,FALSE)),"")</f>
        <v/>
      </c>
      <c r="I3183" s="11"/>
      <c r="J3183" s="73"/>
      <c r="K3183" s="11"/>
      <c r="L3183" s="127" t="str">
        <f>TRIM(IF(ISERROR(VLOOKUP(R3183,SpeciesValidation!D:T,IF(ISNA(VLOOKUP(J3183,Validation!B$2:C$15,2,FALSE)),FALSE,VLOOKUP(J3183,Validation!B$2:C$15,2,FALSE)))),IF(LEN(E3183&amp;"")&gt;0,"",""),VLOOKUP(R3183,SpeciesValidation!D:T,VLOOKUP(J3183,Validation!B$2:C$15,2,FALSE),FALSE)) &amp; " " &amp; IF(ISERROR(IF(LEFT(J3183,1)="A",IF(IF(VLOOKUP(R3183,SpeciesValidation!D:W,20,FALSE)=FALSE,OR(TEXT(A3183,"MMDD")&lt;VLOOKUP(R3183,SpeciesValidation!D:W,18,FALSE),TEXT(A3183,"MMDD")&gt;VLOOKUP(R3183,SpeciesValidation!D:W,19,FALSE)),IF(TEXT(A3183,"MMDD")&lt;"0701",TEXT(A3183,"MMDD")&gt;VLOOKUP(R3183,SpeciesValidation!D:W,18,FALSE),TEXT(A3183,"MMDD")&lt;VLOOKUP(R3183,SpeciesValidation!D:W,19,FALSE))),"Date outside expected range for this species",""),"")),"",IF(LEFT(J3183,1)="A",IF(IF(VLOOKUP(R3183,SpeciesValidation!D:W,20,FALSE)=FALSE,OR(TEXT(A3183,"MMDD")&lt;VLOOKUP(R3183,SpeciesValidation!D:W,18,FALSE),TEXT(A3183,"MMDD")&gt;VLOOKUP(R3183,SpeciesValidation!D:W,19,FALSE)),IF(TEXT(A3183,"MMDD")&lt;"0701",TEXT(A3183,"MMDD")&gt;VLOOKUP(R3183,SpeciesValidation!D:W,18,FALSE),TEXT(A3183,"MMDD")&lt;VLOOKUP(R3183,SpeciesValidation!D:W,19,FALSE))),"Date outside expected range for this species",""),"")))</f>
        <v/>
      </c>
      <c r="M3183" s="127" t="str">
        <f>IF(LEN(E3183&amp;"")&gt;0,IF(ISERROR(VLOOKUP(R3183,SpeciesValidation!D:I,6,FALSE)),"",VLOOKUP(R3183,SpeciesValidation!D:I,6,FALSE)),"")</f>
        <v/>
      </c>
      <c r="Q3183" s="36" t="str">
        <f>IF(LEN(E3183&amp;"")&gt;0,IF(ISERROR(VLOOKUP(E3183,SpeciesValidation!B:G,2,FALSE)=TRUE),"",VLOOKUP(E3183,SpeciesValidation!B:G,2,FALSE)),"")</f>
        <v/>
      </c>
      <c r="R3183" s="36" t="str">
        <f>IF(LEN(E3183&amp;"")&gt;0,IF(ISERROR(VLOOKUP(E3183,SpeciesLookup!B:G,4,FALSE)=TRUE),"",VLOOKUP(E3183,SpeciesLookup!B:G,4,FALSE)),"")</f>
        <v/>
      </c>
    </row>
    <row r="3184" spans="1:18" ht="13.2" x14ac:dyDescent="0.25">
      <c r="A3184" s="72"/>
      <c r="D3184" s="11"/>
      <c r="G3184" s="128" t="str">
        <f>IF(LEN(E3184&amp;"")&gt;0,IF(ISERROR(VLOOKUP(E3184,SpeciesLookup!B:G,6,FALSE)=TRUE),"",VLOOKUP(E3184,SpeciesLookup!B:G,6,FALSE)),"")</f>
        <v/>
      </c>
      <c r="H3184" s="128" t="str">
        <f>IF(LEN(E3184&amp;"")&gt;0,IF(ISERROR(VLOOKUP(E3184,SpeciesLookup!B:G,5,FALSE)=TRUE),"",VLOOKUP(E3184,SpeciesLookup!B:G,5,FALSE)),"")</f>
        <v/>
      </c>
      <c r="I3184" s="11"/>
      <c r="J3184" s="73"/>
      <c r="K3184" s="11"/>
      <c r="L3184" s="127" t="str">
        <f>TRIM(IF(ISERROR(VLOOKUP(R3184,SpeciesValidation!D:T,IF(ISNA(VLOOKUP(J3184,Validation!B$2:C$15,2,FALSE)),FALSE,VLOOKUP(J3184,Validation!B$2:C$15,2,FALSE)))),IF(LEN(E3184&amp;"")&gt;0,"",""),VLOOKUP(R3184,SpeciesValidation!D:T,VLOOKUP(J3184,Validation!B$2:C$15,2,FALSE),FALSE)) &amp; " " &amp; IF(ISERROR(IF(LEFT(J3184,1)="A",IF(IF(VLOOKUP(R3184,SpeciesValidation!D:W,20,FALSE)=FALSE,OR(TEXT(A3184,"MMDD")&lt;VLOOKUP(R3184,SpeciesValidation!D:W,18,FALSE),TEXT(A3184,"MMDD")&gt;VLOOKUP(R3184,SpeciesValidation!D:W,19,FALSE)),IF(TEXT(A3184,"MMDD")&lt;"0701",TEXT(A3184,"MMDD")&gt;VLOOKUP(R3184,SpeciesValidation!D:W,18,FALSE),TEXT(A3184,"MMDD")&lt;VLOOKUP(R3184,SpeciesValidation!D:W,19,FALSE))),"Date outside expected range for this species",""),"")),"",IF(LEFT(J3184,1)="A",IF(IF(VLOOKUP(R3184,SpeciesValidation!D:W,20,FALSE)=FALSE,OR(TEXT(A3184,"MMDD")&lt;VLOOKUP(R3184,SpeciesValidation!D:W,18,FALSE),TEXT(A3184,"MMDD")&gt;VLOOKUP(R3184,SpeciesValidation!D:W,19,FALSE)),IF(TEXT(A3184,"MMDD")&lt;"0701",TEXT(A3184,"MMDD")&gt;VLOOKUP(R3184,SpeciesValidation!D:W,18,FALSE),TEXT(A3184,"MMDD")&lt;VLOOKUP(R3184,SpeciesValidation!D:W,19,FALSE))),"Date outside expected range for this species",""),"")))</f>
        <v/>
      </c>
      <c r="M3184" s="127" t="str">
        <f>IF(LEN(E3184&amp;"")&gt;0,IF(ISERROR(VLOOKUP(R3184,SpeciesValidation!D:I,6,FALSE)),"",VLOOKUP(R3184,SpeciesValidation!D:I,6,FALSE)),"")</f>
        <v/>
      </c>
      <c r="Q3184" s="36" t="str">
        <f>IF(LEN(E3184&amp;"")&gt;0,IF(ISERROR(VLOOKUP(E3184,SpeciesValidation!B:G,2,FALSE)=TRUE),"",VLOOKUP(E3184,SpeciesValidation!B:G,2,FALSE)),"")</f>
        <v/>
      </c>
      <c r="R3184" s="36" t="str">
        <f>IF(LEN(E3184&amp;"")&gt;0,IF(ISERROR(VLOOKUP(E3184,SpeciesLookup!B:G,4,FALSE)=TRUE),"",VLOOKUP(E3184,SpeciesLookup!B:G,4,FALSE)),"")</f>
        <v/>
      </c>
    </row>
    <row r="3185" spans="1:18" ht="13.2" x14ac:dyDescent="0.25">
      <c r="A3185" s="72"/>
      <c r="D3185" s="11"/>
      <c r="G3185" s="128" t="str">
        <f>IF(LEN(E3185&amp;"")&gt;0,IF(ISERROR(VLOOKUP(E3185,SpeciesLookup!B:G,6,FALSE)=TRUE),"",VLOOKUP(E3185,SpeciesLookup!B:G,6,FALSE)),"")</f>
        <v/>
      </c>
      <c r="H3185" s="128" t="str">
        <f>IF(LEN(E3185&amp;"")&gt;0,IF(ISERROR(VLOOKUP(E3185,SpeciesLookup!B:G,5,FALSE)=TRUE),"",VLOOKUP(E3185,SpeciesLookup!B:G,5,FALSE)),"")</f>
        <v/>
      </c>
      <c r="I3185" s="11"/>
      <c r="J3185" s="73"/>
      <c r="K3185" s="11"/>
      <c r="L3185" s="127" t="str">
        <f>TRIM(IF(ISERROR(VLOOKUP(R3185,SpeciesValidation!D:T,IF(ISNA(VLOOKUP(J3185,Validation!B$2:C$15,2,FALSE)),FALSE,VLOOKUP(J3185,Validation!B$2:C$15,2,FALSE)))),IF(LEN(E3185&amp;"")&gt;0,"",""),VLOOKUP(R3185,SpeciesValidation!D:T,VLOOKUP(J3185,Validation!B$2:C$15,2,FALSE),FALSE)) &amp; " " &amp; IF(ISERROR(IF(LEFT(J3185,1)="A",IF(IF(VLOOKUP(R3185,SpeciesValidation!D:W,20,FALSE)=FALSE,OR(TEXT(A3185,"MMDD")&lt;VLOOKUP(R3185,SpeciesValidation!D:W,18,FALSE),TEXT(A3185,"MMDD")&gt;VLOOKUP(R3185,SpeciesValidation!D:W,19,FALSE)),IF(TEXT(A3185,"MMDD")&lt;"0701",TEXT(A3185,"MMDD")&gt;VLOOKUP(R3185,SpeciesValidation!D:W,18,FALSE),TEXT(A3185,"MMDD")&lt;VLOOKUP(R3185,SpeciesValidation!D:W,19,FALSE))),"Date outside expected range for this species",""),"")),"",IF(LEFT(J3185,1)="A",IF(IF(VLOOKUP(R3185,SpeciesValidation!D:W,20,FALSE)=FALSE,OR(TEXT(A3185,"MMDD")&lt;VLOOKUP(R3185,SpeciesValidation!D:W,18,FALSE),TEXT(A3185,"MMDD")&gt;VLOOKUP(R3185,SpeciesValidation!D:W,19,FALSE)),IF(TEXT(A3185,"MMDD")&lt;"0701",TEXT(A3185,"MMDD")&gt;VLOOKUP(R3185,SpeciesValidation!D:W,18,FALSE),TEXT(A3185,"MMDD")&lt;VLOOKUP(R3185,SpeciesValidation!D:W,19,FALSE))),"Date outside expected range for this species",""),"")))</f>
        <v/>
      </c>
      <c r="M3185" s="127" t="str">
        <f>IF(LEN(E3185&amp;"")&gt;0,IF(ISERROR(VLOOKUP(R3185,SpeciesValidation!D:I,6,FALSE)),"",VLOOKUP(R3185,SpeciesValidation!D:I,6,FALSE)),"")</f>
        <v/>
      </c>
      <c r="Q3185" s="36" t="str">
        <f>IF(LEN(E3185&amp;"")&gt;0,IF(ISERROR(VLOOKUP(E3185,SpeciesValidation!B:G,2,FALSE)=TRUE),"",VLOOKUP(E3185,SpeciesValidation!B:G,2,FALSE)),"")</f>
        <v/>
      </c>
      <c r="R3185" s="36" t="str">
        <f>IF(LEN(E3185&amp;"")&gt;0,IF(ISERROR(VLOOKUP(E3185,SpeciesLookup!B:G,4,FALSE)=TRUE),"",VLOOKUP(E3185,SpeciesLookup!B:G,4,FALSE)),"")</f>
        <v/>
      </c>
    </row>
    <row r="3186" spans="1:18" ht="13.2" x14ac:dyDescent="0.25">
      <c r="A3186" s="72"/>
      <c r="D3186" s="11"/>
      <c r="G3186" s="128" t="str">
        <f>IF(LEN(E3186&amp;"")&gt;0,IF(ISERROR(VLOOKUP(E3186,SpeciesLookup!B:G,6,FALSE)=TRUE),"",VLOOKUP(E3186,SpeciesLookup!B:G,6,FALSE)),"")</f>
        <v/>
      </c>
      <c r="H3186" s="128" t="str">
        <f>IF(LEN(E3186&amp;"")&gt;0,IF(ISERROR(VLOOKUP(E3186,SpeciesLookup!B:G,5,FALSE)=TRUE),"",VLOOKUP(E3186,SpeciesLookup!B:G,5,FALSE)),"")</f>
        <v/>
      </c>
      <c r="I3186" s="11"/>
      <c r="J3186" s="73"/>
      <c r="K3186" s="11"/>
      <c r="L3186" s="127" t="str">
        <f>TRIM(IF(ISERROR(VLOOKUP(R3186,SpeciesValidation!D:T,IF(ISNA(VLOOKUP(J3186,Validation!B$2:C$15,2,FALSE)),FALSE,VLOOKUP(J3186,Validation!B$2:C$15,2,FALSE)))),IF(LEN(E3186&amp;"")&gt;0,"",""),VLOOKUP(R3186,SpeciesValidation!D:T,VLOOKUP(J3186,Validation!B$2:C$15,2,FALSE),FALSE)) &amp; " " &amp; IF(ISERROR(IF(LEFT(J3186,1)="A",IF(IF(VLOOKUP(R3186,SpeciesValidation!D:W,20,FALSE)=FALSE,OR(TEXT(A3186,"MMDD")&lt;VLOOKUP(R3186,SpeciesValidation!D:W,18,FALSE),TEXT(A3186,"MMDD")&gt;VLOOKUP(R3186,SpeciesValidation!D:W,19,FALSE)),IF(TEXT(A3186,"MMDD")&lt;"0701",TEXT(A3186,"MMDD")&gt;VLOOKUP(R3186,SpeciesValidation!D:W,18,FALSE),TEXT(A3186,"MMDD")&lt;VLOOKUP(R3186,SpeciesValidation!D:W,19,FALSE))),"Date outside expected range for this species",""),"")),"",IF(LEFT(J3186,1)="A",IF(IF(VLOOKUP(R3186,SpeciesValidation!D:W,20,FALSE)=FALSE,OR(TEXT(A3186,"MMDD")&lt;VLOOKUP(R3186,SpeciesValidation!D:W,18,FALSE),TEXT(A3186,"MMDD")&gt;VLOOKUP(R3186,SpeciesValidation!D:W,19,FALSE)),IF(TEXT(A3186,"MMDD")&lt;"0701",TEXT(A3186,"MMDD")&gt;VLOOKUP(R3186,SpeciesValidation!D:W,18,FALSE),TEXT(A3186,"MMDD")&lt;VLOOKUP(R3186,SpeciesValidation!D:W,19,FALSE))),"Date outside expected range for this species",""),"")))</f>
        <v/>
      </c>
      <c r="M3186" s="127" t="str">
        <f>IF(LEN(E3186&amp;"")&gt;0,IF(ISERROR(VLOOKUP(R3186,SpeciesValidation!D:I,6,FALSE)),"",VLOOKUP(R3186,SpeciesValidation!D:I,6,FALSE)),"")</f>
        <v/>
      </c>
      <c r="Q3186" s="36" t="str">
        <f>IF(LEN(E3186&amp;"")&gt;0,IF(ISERROR(VLOOKUP(E3186,SpeciesValidation!B:G,2,FALSE)=TRUE),"",VLOOKUP(E3186,SpeciesValidation!B:G,2,FALSE)),"")</f>
        <v/>
      </c>
      <c r="R3186" s="36" t="str">
        <f>IF(LEN(E3186&amp;"")&gt;0,IF(ISERROR(VLOOKUP(E3186,SpeciesLookup!B:G,4,FALSE)=TRUE),"",VLOOKUP(E3186,SpeciesLookup!B:G,4,FALSE)),"")</f>
        <v/>
      </c>
    </row>
    <row r="3187" spans="1:18" ht="13.2" x14ac:dyDescent="0.25">
      <c r="A3187" s="72"/>
      <c r="D3187" s="11"/>
      <c r="G3187" s="128" t="str">
        <f>IF(LEN(E3187&amp;"")&gt;0,IF(ISERROR(VLOOKUP(E3187,SpeciesLookup!B:G,6,FALSE)=TRUE),"",VLOOKUP(E3187,SpeciesLookup!B:G,6,FALSE)),"")</f>
        <v/>
      </c>
      <c r="H3187" s="128" t="str">
        <f>IF(LEN(E3187&amp;"")&gt;0,IF(ISERROR(VLOOKUP(E3187,SpeciesLookup!B:G,5,FALSE)=TRUE),"",VLOOKUP(E3187,SpeciesLookup!B:G,5,FALSE)),"")</f>
        <v/>
      </c>
      <c r="I3187" s="11"/>
      <c r="J3187" s="73"/>
      <c r="K3187" s="11"/>
      <c r="L3187" s="127" t="str">
        <f>TRIM(IF(ISERROR(VLOOKUP(R3187,SpeciesValidation!D:T,IF(ISNA(VLOOKUP(J3187,Validation!B$2:C$15,2,FALSE)),FALSE,VLOOKUP(J3187,Validation!B$2:C$15,2,FALSE)))),IF(LEN(E3187&amp;"")&gt;0,"",""),VLOOKUP(R3187,SpeciesValidation!D:T,VLOOKUP(J3187,Validation!B$2:C$15,2,FALSE),FALSE)) &amp; " " &amp; IF(ISERROR(IF(LEFT(J3187,1)="A",IF(IF(VLOOKUP(R3187,SpeciesValidation!D:W,20,FALSE)=FALSE,OR(TEXT(A3187,"MMDD")&lt;VLOOKUP(R3187,SpeciesValidation!D:W,18,FALSE),TEXT(A3187,"MMDD")&gt;VLOOKUP(R3187,SpeciesValidation!D:W,19,FALSE)),IF(TEXT(A3187,"MMDD")&lt;"0701",TEXT(A3187,"MMDD")&gt;VLOOKUP(R3187,SpeciesValidation!D:W,18,FALSE),TEXT(A3187,"MMDD")&lt;VLOOKUP(R3187,SpeciesValidation!D:W,19,FALSE))),"Date outside expected range for this species",""),"")),"",IF(LEFT(J3187,1)="A",IF(IF(VLOOKUP(R3187,SpeciesValidation!D:W,20,FALSE)=FALSE,OR(TEXT(A3187,"MMDD")&lt;VLOOKUP(R3187,SpeciesValidation!D:W,18,FALSE),TEXT(A3187,"MMDD")&gt;VLOOKUP(R3187,SpeciesValidation!D:W,19,FALSE)),IF(TEXT(A3187,"MMDD")&lt;"0701",TEXT(A3187,"MMDD")&gt;VLOOKUP(R3187,SpeciesValidation!D:W,18,FALSE),TEXT(A3187,"MMDD")&lt;VLOOKUP(R3187,SpeciesValidation!D:W,19,FALSE))),"Date outside expected range for this species",""),"")))</f>
        <v/>
      </c>
      <c r="M3187" s="127" t="str">
        <f>IF(LEN(E3187&amp;"")&gt;0,IF(ISERROR(VLOOKUP(R3187,SpeciesValidation!D:I,6,FALSE)),"",VLOOKUP(R3187,SpeciesValidation!D:I,6,FALSE)),"")</f>
        <v/>
      </c>
      <c r="Q3187" s="36" t="str">
        <f>IF(LEN(E3187&amp;"")&gt;0,IF(ISERROR(VLOOKUP(E3187,SpeciesValidation!B:G,2,FALSE)=TRUE),"",VLOOKUP(E3187,SpeciesValidation!B:G,2,FALSE)),"")</f>
        <v/>
      </c>
      <c r="R3187" s="36" t="str">
        <f>IF(LEN(E3187&amp;"")&gt;0,IF(ISERROR(VLOOKUP(E3187,SpeciesLookup!B:G,4,FALSE)=TRUE),"",VLOOKUP(E3187,SpeciesLookup!B:G,4,FALSE)),"")</f>
        <v/>
      </c>
    </row>
    <row r="3188" spans="1:18" ht="13.2" x14ac:dyDescent="0.25">
      <c r="A3188" s="72"/>
      <c r="D3188" s="11"/>
      <c r="G3188" s="128" t="str">
        <f>IF(LEN(E3188&amp;"")&gt;0,IF(ISERROR(VLOOKUP(E3188,SpeciesLookup!B:G,6,FALSE)=TRUE),"",VLOOKUP(E3188,SpeciesLookup!B:G,6,FALSE)),"")</f>
        <v/>
      </c>
      <c r="H3188" s="128" t="str">
        <f>IF(LEN(E3188&amp;"")&gt;0,IF(ISERROR(VLOOKUP(E3188,SpeciesLookup!B:G,5,FALSE)=TRUE),"",VLOOKUP(E3188,SpeciesLookup!B:G,5,FALSE)),"")</f>
        <v/>
      </c>
      <c r="I3188" s="11"/>
      <c r="J3188" s="73"/>
      <c r="K3188" s="11"/>
      <c r="L3188" s="127" t="str">
        <f>TRIM(IF(ISERROR(VLOOKUP(R3188,SpeciesValidation!D:T,IF(ISNA(VLOOKUP(J3188,Validation!B$2:C$15,2,FALSE)),FALSE,VLOOKUP(J3188,Validation!B$2:C$15,2,FALSE)))),IF(LEN(E3188&amp;"")&gt;0,"",""),VLOOKUP(R3188,SpeciesValidation!D:T,VLOOKUP(J3188,Validation!B$2:C$15,2,FALSE),FALSE)) &amp; " " &amp; IF(ISERROR(IF(LEFT(J3188,1)="A",IF(IF(VLOOKUP(R3188,SpeciesValidation!D:W,20,FALSE)=FALSE,OR(TEXT(A3188,"MMDD")&lt;VLOOKUP(R3188,SpeciesValidation!D:W,18,FALSE),TEXT(A3188,"MMDD")&gt;VLOOKUP(R3188,SpeciesValidation!D:W,19,FALSE)),IF(TEXT(A3188,"MMDD")&lt;"0701",TEXT(A3188,"MMDD")&gt;VLOOKUP(R3188,SpeciesValidation!D:W,18,FALSE),TEXT(A3188,"MMDD")&lt;VLOOKUP(R3188,SpeciesValidation!D:W,19,FALSE))),"Date outside expected range for this species",""),"")),"",IF(LEFT(J3188,1)="A",IF(IF(VLOOKUP(R3188,SpeciesValidation!D:W,20,FALSE)=FALSE,OR(TEXT(A3188,"MMDD")&lt;VLOOKUP(R3188,SpeciesValidation!D:W,18,FALSE),TEXT(A3188,"MMDD")&gt;VLOOKUP(R3188,SpeciesValidation!D:W,19,FALSE)),IF(TEXT(A3188,"MMDD")&lt;"0701",TEXT(A3188,"MMDD")&gt;VLOOKUP(R3188,SpeciesValidation!D:W,18,FALSE),TEXT(A3188,"MMDD")&lt;VLOOKUP(R3188,SpeciesValidation!D:W,19,FALSE))),"Date outside expected range for this species",""),"")))</f>
        <v/>
      </c>
      <c r="M3188" s="127" t="str">
        <f>IF(LEN(E3188&amp;"")&gt;0,IF(ISERROR(VLOOKUP(R3188,SpeciesValidation!D:I,6,FALSE)),"",VLOOKUP(R3188,SpeciesValidation!D:I,6,FALSE)),"")</f>
        <v/>
      </c>
      <c r="Q3188" s="36" t="str">
        <f>IF(LEN(E3188&amp;"")&gt;0,IF(ISERROR(VLOOKUP(E3188,SpeciesValidation!B:G,2,FALSE)=TRUE),"",VLOOKUP(E3188,SpeciesValidation!B:G,2,FALSE)),"")</f>
        <v/>
      </c>
      <c r="R3188" s="36" t="str">
        <f>IF(LEN(E3188&amp;"")&gt;0,IF(ISERROR(VLOOKUP(E3188,SpeciesLookup!B:G,4,FALSE)=TRUE),"",VLOOKUP(E3188,SpeciesLookup!B:G,4,FALSE)),"")</f>
        <v/>
      </c>
    </row>
    <row r="3189" spans="1:18" ht="13.2" x14ac:dyDescent="0.25">
      <c r="A3189" s="72"/>
      <c r="D3189" s="11"/>
      <c r="G3189" s="128" t="str">
        <f>IF(LEN(E3189&amp;"")&gt;0,IF(ISERROR(VLOOKUP(E3189,SpeciesLookup!B:G,6,FALSE)=TRUE),"",VLOOKUP(E3189,SpeciesLookup!B:G,6,FALSE)),"")</f>
        <v/>
      </c>
      <c r="H3189" s="128" t="str">
        <f>IF(LEN(E3189&amp;"")&gt;0,IF(ISERROR(VLOOKUP(E3189,SpeciesLookup!B:G,5,FALSE)=TRUE),"",VLOOKUP(E3189,SpeciesLookup!B:G,5,FALSE)),"")</f>
        <v/>
      </c>
      <c r="I3189" s="11"/>
      <c r="J3189" s="73"/>
      <c r="K3189" s="11"/>
      <c r="L3189" s="127" t="str">
        <f>TRIM(IF(ISERROR(VLOOKUP(R3189,SpeciesValidation!D:T,IF(ISNA(VLOOKUP(J3189,Validation!B$2:C$15,2,FALSE)),FALSE,VLOOKUP(J3189,Validation!B$2:C$15,2,FALSE)))),IF(LEN(E3189&amp;"")&gt;0,"",""),VLOOKUP(R3189,SpeciesValidation!D:T,VLOOKUP(J3189,Validation!B$2:C$15,2,FALSE),FALSE)) &amp; " " &amp; IF(ISERROR(IF(LEFT(J3189,1)="A",IF(IF(VLOOKUP(R3189,SpeciesValidation!D:W,20,FALSE)=FALSE,OR(TEXT(A3189,"MMDD")&lt;VLOOKUP(R3189,SpeciesValidation!D:W,18,FALSE),TEXT(A3189,"MMDD")&gt;VLOOKUP(R3189,SpeciesValidation!D:W,19,FALSE)),IF(TEXT(A3189,"MMDD")&lt;"0701",TEXT(A3189,"MMDD")&gt;VLOOKUP(R3189,SpeciesValidation!D:W,18,FALSE),TEXT(A3189,"MMDD")&lt;VLOOKUP(R3189,SpeciesValidation!D:W,19,FALSE))),"Date outside expected range for this species",""),"")),"",IF(LEFT(J3189,1)="A",IF(IF(VLOOKUP(R3189,SpeciesValidation!D:W,20,FALSE)=FALSE,OR(TEXT(A3189,"MMDD")&lt;VLOOKUP(R3189,SpeciesValidation!D:W,18,FALSE),TEXT(A3189,"MMDD")&gt;VLOOKUP(R3189,SpeciesValidation!D:W,19,FALSE)),IF(TEXT(A3189,"MMDD")&lt;"0701",TEXT(A3189,"MMDD")&gt;VLOOKUP(R3189,SpeciesValidation!D:W,18,FALSE),TEXT(A3189,"MMDD")&lt;VLOOKUP(R3189,SpeciesValidation!D:W,19,FALSE))),"Date outside expected range for this species",""),"")))</f>
        <v/>
      </c>
      <c r="M3189" s="127" t="str">
        <f>IF(LEN(E3189&amp;"")&gt;0,IF(ISERROR(VLOOKUP(R3189,SpeciesValidation!D:I,6,FALSE)),"",VLOOKUP(R3189,SpeciesValidation!D:I,6,FALSE)),"")</f>
        <v/>
      </c>
      <c r="Q3189" s="36" t="str">
        <f>IF(LEN(E3189&amp;"")&gt;0,IF(ISERROR(VLOOKUP(E3189,SpeciesValidation!B:G,2,FALSE)=TRUE),"",VLOOKUP(E3189,SpeciesValidation!B:G,2,FALSE)),"")</f>
        <v/>
      </c>
      <c r="R3189" s="36" t="str">
        <f>IF(LEN(E3189&amp;"")&gt;0,IF(ISERROR(VLOOKUP(E3189,SpeciesLookup!B:G,4,FALSE)=TRUE),"",VLOOKUP(E3189,SpeciesLookup!B:G,4,FALSE)),"")</f>
        <v/>
      </c>
    </row>
    <row r="3190" spans="1:18" ht="13.2" x14ac:dyDescent="0.25">
      <c r="A3190" s="72"/>
      <c r="D3190" s="11"/>
      <c r="G3190" s="128" t="str">
        <f>IF(LEN(E3190&amp;"")&gt;0,IF(ISERROR(VLOOKUP(E3190,SpeciesLookup!B:G,6,FALSE)=TRUE),"",VLOOKUP(E3190,SpeciesLookup!B:G,6,FALSE)),"")</f>
        <v/>
      </c>
      <c r="H3190" s="128" t="str">
        <f>IF(LEN(E3190&amp;"")&gt;0,IF(ISERROR(VLOOKUP(E3190,SpeciesLookup!B:G,5,FALSE)=TRUE),"",VLOOKUP(E3190,SpeciesLookup!B:G,5,FALSE)),"")</f>
        <v/>
      </c>
      <c r="I3190" s="11"/>
      <c r="J3190" s="73"/>
      <c r="K3190" s="11"/>
      <c r="L3190" s="127" t="str">
        <f>TRIM(IF(ISERROR(VLOOKUP(R3190,SpeciesValidation!D:T,IF(ISNA(VLOOKUP(J3190,Validation!B$2:C$15,2,FALSE)),FALSE,VLOOKUP(J3190,Validation!B$2:C$15,2,FALSE)))),IF(LEN(E3190&amp;"")&gt;0,"",""),VLOOKUP(R3190,SpeciesValidation!D:T,VLOOKUP(J3190,Validation!B$2:C$15,2,FALSE),FALSE)) &amp; " " &amp; IF(ISERROR(IF(LEFT(J3190,1)="A",IF(IF(VLOOKUP(R3190,SpeciesValidation!D:W,20,FALSE)=FALSE,OR(TEXT(A3190,"MMDD")&lt;VLOOKUP(R3190,SpeciesValidation!D:W,18,FALSE),TEXT(A3190,"MMDD")&gt;VLOOKUP(R3190,SpeciesValidation!D:W,19,FALSE)),IF(TEXT(A3190,"MMDD")&lt;"0701",TEXT(A3190,"MMDD")&gt;VLOOKUP(R3190,SpeciesValidation!D:W,18,FALSE),TEXT(A3190,"MMDD")&lt;VLOOKUP(R3190,SpeciesValidation!D:W,19,FALSE))),"Date outside expected range for this species",""),"")),"",IF(LEFT(J3190,1)="A",IF(IF(VLOOKUP(R3190,SpeciesValidation!D:W,20,FALSE)=FALSE,OR(TEXT(A3190,"MMDD")&lt;VLOOKUP(R3190,SpeciesValidation!D:W,18,FALSE),TEXT(A3190,"MMDD")&gt;VLOOKUP(R3190,SpeciesValidation!D:W,19,FALSE)),IF(TEXT(A3190,"MMDD")&lt;"0701",TEXT(A3190,"MMDD")&gt;VLOOKUP(R3190,SpeciesValidation!D:W,18,FALSE),TEXT(A3190,"MMDD")&lt;VLOOKUP(R3190,SpeciesValidation!D:W,19,FALSE))),"Date outside expected range for this species",""),"")))</f>
        <v/>
      </c>
      <c r="M3190" s="127" t="str">
        <f>IF(LEN(E3190&amp;"")&gt;0,IF(ISERROR(VLOOKUP(R3190,SpeciesValidation!D:I,6,FALSE)),"",VLOOKUP(R3190,SpeciesValidation!D:I,6,FALSE)),"")</f>
        <v/>
      </c>
      <c r="Q3190" s="36" t="str">
        <f>IF(LEN(E3190&amp;"")&gt;0,IF(ISERROR(VLOOKUP(E3190,SpeciesValidation!B:G,2,FALSE)=TRUE),"",VLOOKUP(E3190,SpeciesValidation!B:G,2,FALSE)),"")</f>
        <v/>
      </c>
      <c r="R3190" s="36" t="str">
        <f>IF(LEN(E3190&amp;"")&gt;0,IF(ISERROR(VLOOKUP(E3190,SpeciesLookup!B:G,4,FALSE)=TRUE),"",VLOOKUP(E3190,SpeciesLookup!B:G,4,FALSE)),"")</f>
        <v/>
      </c>
    </row>
    <row r="3191" spans="1:18" ht="13.2" x14ac:dyDescent="0.25">
      <c r="A3191" s="72"/>
      <c r="D3191" s="11"/>
      <c r="G3191" s="128" t="str">
        <f>IF(LEN(E3191&amp;"")&gt;0,IF(ISERROR(VLOOKUP(E3191,SpeciesLookup!B:G,6,FALSE)=TRUE),"",VLOOKUP(E3191,SpeciesLookup!B:G,6,FALSE)),"")</f>
        <v/>
      </c>
      <c r="H3191" s="128" t="str">
        <f>IF(LEN(E3191&amp;"")&gt;0,IF(ISERROR(VLOOKUP(E3191,SpeciesLookup!B:G,5,FALSE)=TRUE),"",VLOOKUP(E3191,SpeciesLookup!B:G,5,FALSE)),"")</f>
        <v/>
      </c>
      <c r="I3191" s="11"/>
      <c r="J3191" s="73"/>
      <c r="K3191" s="11"/>
      <c r="L3191" s="127" t="str">
        <f>TRIM(IF(ISERROR(VLOOKUP(R3191,SpeciesValidation!D:T,IF(ISNA(VLOOKUP(J3191,Validation!B$2:C$15,2,FALSE)),FALSE,VLOOKUP(J3191,Validation!B$2:C$15,2,FALSE)))),IF(LEN(E3191&amp;"")&gt;0,"",""),VLOOKUP(R3191,SpeciesValidation!D:T,VLOOKUP(J3191,Validation!B$2:C$15,2,FALSE),FALSE)) &amp; " " &amp; IF(ISERROR(IF(LEFT(J3191,1)="A",IF(IF(VLOOKUP(R3191,SpeciesValidation!D:W,20,FALSE)=FALSE,OR(TEXT(A3191,"MMDD")&lt;VLOOKUP(R3191,SpeciesValidation!D:W,18,FALSE),TEXT(A3191,"MMDD")&gt;VLOOKUP(R3191,SpeciesValidation!D:W,19,FALSE)),IF(TEXT(A3191,"MMDD")&lt;"0701",TEXT(A3191,"MMDD")&gt;VLOOKUP(R3191,SpeciesValidation!D:W,18,FALSE),TEXT(A3191,"MMDD")&lt;VLOOKUP(R3191,SpeciesValidation!D:W,19,FALSE))),"Date outside expected range for this species",""),"")),"",IF(LEFT(J3191,1)="A",IF(IF(VLOOKUP(R3191,SpeciesValidation!D:W,20,FALSE)=FALSE,OR(TEXT(A3191,"MMDD")&lt;VLOOKUP(R3191,SpeciesValidation!D:W,18,FALSE),TEXT(A3191,"MMDD")&gt;VLOOKUP(R3191,SpeciesValidation!D:W,19,FALSE)),IF(TEXT(A3191,"MMDD")&lt;"0701",TEXT(A3191,"MMDD")&gt;VLOOKUP(R3191,SpeciesValidation!D:W,18,FALSE),TEXT(A3191,"MMDD")&lt;VLOOKUP(R3191,SpeciesValidation!D:W,19,FALSE))),"Date outside expected range for this species",""),"")))</f>
        <v/>
      </c>
      <c r="M3191" s="127" t="str">
        <f>IF(LEN(E3191&amp;"")&gt;0,IF(ISERROR(VLOOKUP(R3191,SpeciesValidation!D:I,6,FALSE)),"",VLOOKUP(R3191,SpeciesValidation!D:I,6,FALSE)),"")</f>
        <v/>
      </c>
      <c r="Q3191" s="36" t="str">
        <f>IF(LEN(E3191&amp;"")&gt;0,IF(ISERROR(VLOOKUP(E3191,SpeciesValidation!B:G,2,FALSE)=TRUE),"",VLOOKUP(E3191,SpeciesValidation!B:G,2,FALSE)),"")</f>
        <v/>
      </c>
      <c r="R3191" s="36" t="str">
        <f>IF(LEN(E3191&amp;"")&gt;0,IF(ISERROR(VLOOKUP(E3191,SpeciesLookup!B:G,4,FALSE)=TRUE),"",VLOOKUP(E3191,SpeciesLookup!B:G,4,FALSE)),"")</f>
        <v/>
      </c>
    </row>
    <row r="3192" spans="1:18" ht="13.2" x14ac:dyDescent="0.25">
      <c r="A3192" s="72"/>
      <c r="D3192" s="11"/>
      <c r="G3192" s="128" t="str">
        <f>IF(LEN(E3192&amp;"")&gt;0,IF(ISERROR(VLOOKUP(E3192,SpeciesLookup!B:G,6,FALSE)=TRUE),"",VLOOKUP(E3192,SpeciesLookup!B:G,6,FALSE)),"")</f>
        <v/>
      </c>
      <c r="H3192" s="128" t="str">
        <f>IF(LEN(E3192&amp;"")&gt;0,IF(ISERROR(VLOOKUP(E3192,SpeciesLookup!B:G,5,FALSE)=TRUE),"",VLOOKUP(E3192,SpeciesLookup!B:G,5,FALSE)),"")</f>
        <v/>
      </c>
      <c r="I3192" s="11"/>
      <c r="J3192" s="73"/>
      <c r="K3192" s="11"/>
      <c r="L3192" s="127" t="str">
        <f>TRIM(IF(ISERROR(VLOOKUP(R3192,SpeciesValidation!D:T,IF(ISNA(VLOOKUP(J3192,Validation!B$2:C$15,2,FALSE)),FALSE,VLOOKUP(J3192,Validation!B$2:C$15,2,FALSE)))),IF(LEN(E3192&amp;"")&gt;0,"",""),VLOOKUP(R3192,SpeciesValidation!D:T,VLOOKUP(J3192,Validation!B$2:C$15,2,FALSE),FALSE)) &amp; " " &amp; IF(ISERROR(IF(LEFT(J3192,1)="A",IF(IF(VLOOKUP(R3192,SpeciesValidation!D:W,20,FALSE)=FALSE,OR(TEXT(A3192,"MMDD")&lt;VLOOKUP(R3192,SpeciesValidation!D:W,18,FALSE),TEXT(A3192,"MMDD")&gt;VLOOKUP(R3192,SpeciesValidation!D:W,19,FALSE)),IF(TEXT(A3192,"MMDD")&lt;"0701",TEXT(A3192,"MMDD")&gt;VLOOKUP(R3192,SpeciesValidation!D:W,18,FALSE),TEXT(A3192,"MMDD")&lt;VLOOKUP(R3192,SpeciesValidation!D:W,19,FALSE))),"Date outside expected range for this species",""),"")),"",IF(LEFT(J3192,1)="A",IF(IF(VLOOKUP(R3192,SpeciesValidation!D:W,20,FALSE)=FALSE,OR(TEXT(A3192,"MMDD")&lt;VLOOKUP(R3192,SpeciesValidation!D:W,18,FALSE),TEXT(A3192,"MMDD")&gt;VLOOKUP(R3192,SpeciesValidation!D:W,19,FALSE)),IF(TEXT(A3192,"MMDD")&lt;"0701",TEXT(A3192,"MMDD")&gt;VLOOKUP(R3192,SpeciesValidation!D:W,18,FALSE),TEXT(A3192,"MMDD")&lt;VLOOKUP(R3192,SpeciesValidation!D:W,19,FALSE))),"Date outside expected range for this species",""),"")))</f>
        <v/>
      </c>
      <c r="M3192" s="127" t="str">
        <f>IF(LEN(E3192&amp;"")&gt;0,IF(ISERROR(VLOOKUP(R3192,SpeciesValidation!D:I,6,FALSE)),"",VLOOKUP(R3192,SpeciesValidation!D:I,6,FALSE)),"")</f>
        <v/>
      </c>
      <c r="Q3192" s="36" t="str">
        <f>IF(LEN(E3192&amp;"")&gt;0,IF(ISERROR(VLOOKUP(E3192,SpeciesValidation!B:G,2,FALSE)=TRUE),"",VLOOKUP(E3192,SpeciesValidation!B:G,2,FALSE)),"")</f>
        <v/>
      </c>
      <c r="R3192" s="36" t="str">
        <f>IF(LEN(E3192&amp;"")&gt;0,IF(ISERROR(VLOOKUP(E3192,SpeciesLookup!B:G,4,FALSE)=TRUE),"",VLOOKUP(E3192,SpeciesLookup!B:G,4,FALSE)),"")</f>
        <v/>
      </c>
    </row>
    <row r="3193" spans="1:18" ht="13.2" x14ac:dyDescent="0.25">
      <c r="A3193" s="72"/>
      <c r="D3193" s="11"/>
      <c r="G3193" s="128" t="str">
        <f>IF(LEN(E3193&amp;"")&gt;0,IF(ISERROR(VLOOKUP(E3193,SpeciesLookup!B:G,6,FALSE)=TRUE),"",VLOOKUP(E3193,SpeciesLookup!B:G,6,FALSE)),"")</f>
        <v/>
      </c>
      <c r="H3193" s="128" t="str">
        <f>IF(LEN(E3193&amp;"")&gt;0,IF(ISERROR(VLOOKUP(E3193,SpeciesLookup!B:G,5,FALSE)=TRUE),"",VLOOKUP(E3193,SpeciesLookup!B:G,5,FALSE)),"")</f>
        <v/>
      </c>
      <c r="I3193" s="11"/>
      <c r="J3193" s="73"/>
      <c r="K3193" s="11"/>
      <c r="L3193" s="127" t="str">
        <f>TRIM(IF(ISERROR(VLOOKUP(R3193,SpeciesValidation!D:T,IF(ISNA(VLOOKUP(J3193,Validation!B$2:C$15,2,FALSE)),FALSE,VLOOKUP(J3193,Validation!B$2:C$15,2,FALSE)))),IF(LEN(E3193&amp;"")&gt;0,"",""),VLOOKUP(R3193,SpeciesValidation!D:T,VLOOKUP(J3193,Validation!B$2:C$15,2,FALSE),FALSE)) &amp; " " &amp; IF(ISERROR(IF(LEFT(J3193,1)="A",IF(IF(VLOOKUP(R3193,SpeciesValidation!D:W,20,FALSE)=FALSE,OR(TEXT(A3193,"MMDD")&lt;VLOOKUP(R3193,SpeciesValidation!D:W,18,FALSE),TEXT(A3193,"MMDD")&gt;VLOOKUP(R3193,SpeciesValidation!D:W,19,FALSE)),IF(TEXT(A3193,"MMDD")&lt;"0701",TEXT(A3193,"MMDD")&gt;VLOOKUP(R3193,SpeciesValidation!D:W,18,FALSE),TEXT(A3193,"MMDD")&lt;VLOOKUP(R3193,SpeciesValidation!D:W,19,FALSE))),"Date outside expected range for this species",""),"")),"",IF(LEFT(J3193,1)="A",IF(IF(VLOOKUP(R3193,SpeciesValidation!D:W,20,FALSE)=FALSE,OR(TEXT(A3193,"MMDD")&lt;VLOOKUP(R3193,SpeciesValidation!D:W,18,FALSE),TEXT(A3193,"MMDD")&gt;VLOOKUP(R3193,SpeciesValidation!D:W,19,FALSE)),IF(TEXT(A3193,"MMDD")&lt;"0701",TEXT(A3193,"MMDD")&gt;VLOOKUP(R3193,SpeciesValidation!D:W,18,FALSE),TEXT(A3193,"MMDD")&lt;VLOOKUP(R3193,SpeciesValidation!D:W,19,FALSE))),"Date outside expected range for this species",""),"")))</f>
        <v/>
      </c>
      <c r="M3193" s="127" t="str">
        <f>IF(LEN(E3193&amp;"")&gt;0,IF(ISERROR(VLOOKUP(R3193,SpeciesValidation!D:I,6,FALSE)),"",VLOOKUP(R3193,SpeciesValidation!D:I,6,FALSE)),"")</f>
        <v/>
      </c>
      <c r="Q3193" s="36" t="str">
        <f>IF(LEN(E3193&amp;"")&gt;0,IF(ISERROR(VLOOKUP(E3193,SpeciesValidation!B:G,2,FALSE)=TRUE),"",VLOOKUP(E3193,SpeciesValidation!B:G,2,FALSE)),"")</f>
        <v/>
      </c>
      <c r="R3193" s="36" t="str">
        <f>IF(LEN(E3193&amp;"")&gt;0,IF(ISERROR(VLOOKUP(E3193,SpeciesLookup!B:G,4,FALSE)=TRUE),"",VLOOKUP(E3193,SpeciesLookup!B:G,4,FALSE)),"")</f>
        <v/>
      </c>
    </row>
    <row r="3194" spans="1:18" ht="13.2" x14ac:dyDescent="0.25">
      <c r="A3194" s="72"/>
      <c r="D3194" s="11"/>
      <c r="G3194" s="128" t="str">
        <f>IF(LEN(E3194&amp;"")&gt;0,IF(ISERROR(VLOOKUP(E3194,SpeciesLookup!B:G,6,FALSE)=TRUE),"",VLOOKUP(E3194,SpeciesLookup!B:G,6,FALSE)),"")</f>
        <v/>
      </c>
      <c r="H3194" s="128" t="str">
        <f>IF(LEN(E3194&amp;"")&gt;0,IF(ISERROR(VLOOKUP(E3194,SpeciesLookup!B:G,5,FALSE)=TRUE),"",VLOOKUP(E3194,SpeciesLookup!B:G,5,FALSE)),"")</f>
        <v/>
      </c>
      <c r="I3194" s="11"/>
      <c r="J3194" s="73"/>
      <c r="K3194" s="11"/>
      <c r="L3194" s="127" t="str">
        <f>TRIM(IF(ISERROR(VLOOKUP(R3194,SpeciesValidation!D:T,IF(ISNA(VLOOKUP(J3194,Validation!B$2:C$15,2,FALSE)),FALSE,VLOOKUP(J3194,Validation!B$2:C$15,2,FALSE)))),IF(LEN(E3194&amp;"")&gt;0,"",""),VLOOKUP(R3194,SpeciesValidation!D:T,VLOOKUP(J3194,Validation!B$2:C$15,2,FALSE),FALSE)) &amp; " " &amp; IF(ISERROR(IF(LEFT(J3194,1)="A",IF(IF(VLOOKUP(R3194,SpeciesValidation!D:W,20,FALSE)=FALSE,OR(TEXT(A3194,"MMDD")&lt;VLOOKUP(R3194,SpeciesValidation!D:W,18,FALSE),TEXT(A3194,"MMDD")&gt;VLOOKUP(R3194,SpeciesValidation!D:W,19,FALSE)),IF(TEXT(A3194,"MMDD")&lt;"0701",TEXT(A3194,"MMDD")&gt;VLOOKUP(R3194,SpeciesValidation!D:W,18,FALSE),TEXT(A3194,"MMDD")&lt;VLOOKUP(R3194,SpeciesValidation!D:W,19,FALSE))),"Date outside expected range for this species",""),"")),"",IF(LEFT(J3194,1)="A",IF(IF(VLOOKUP(R3194,SpeciesValidation!D:W,20,FALSE)=FALSE,OR(TEXT(A3194,"MMDD")&lt;VLOOKUP(R3194,SpeciesValidation!D:W,18,FALSE),TEXT(A3194,"MMDD")&gt;VLOOKUP(R3194,SpeciesValidation!D:W,19,FALSE)),IF(TEXT(A3194,"MMDD")&lt;"0701",TEXT(A3194,"MMDD")&gt;VLOOKUP(R3194,SpeciesValidation!D:W,18,FALSE),TEXT(A3194,"MMDD")&lt;VLOOKUP(R3194,SpeciesValidation!D:W,19,FALSE))),"Date outside expected range for this species",""),"")))</f>
        <v/>
      </c>
      <c r="M3194" s="127" t="str">
        <f>IF(LEN(E3194&amp;"")&gt;0,IF(ISERROR(VLOOKUP(R3194,SpeciesValidation!D:I,6,FALSE)),"",VLOOKUP(R3194,SpeciesValidation!D:I,6,FALSE)),"")</f>
        <v/>
      </c>
      <c r="Q3194" s="36" t="str">
        <f>IF(LEN(E3194&amp;"")&gt;0,IF(ISERROR(VLOOKUP(E3194,SpeciesValidation!B:G,2,FALSE)=TRUE),"",VLOOKUP(E3194,SpeciesValidation!B:G,2,FALSE)),"")</f>
        <v/>
      </c>
      <c r="R3194" s="36" t="str">
        <f>IF(LEN(E3194&amp;"")&gt;0,IF(ISERROR(VLOOKUP(E3194,SpeciesLookup!B:G,4,FALSE)=TRUE),"",VLOOKUP(E3194,SpeciesLookup!B:G,4,FALSE)),"")</f>
        <v/>
      </c>
    </row>
    <row r="3195" spans="1:18" ht="13.2" x14ac:dyDescent="0.25">
      <c r="A3195" s="72"/>
      <c r="D3195" s="11"/>
      <c r="G3195" s="128" t="str">
        <f>IF(LEN(E3195&amp;"")&gt;0,IF(ISERROR(VLOOKUP(E3195,SpeciesLookup!B:G,6,FALSE)=TRUE),"",VLOOKUP(E3195,SpeciesLookup!B:G,6,FALSE)),"")</f>
        <v/>
      </c>
      <c r="H3195" s="128" t="str">
        <f>IF(LEN(E3195&amp;"")&gt;0,IF(ISERROR(VLOOKUP(E3195,SpeciesLookup!B:G,5,FALSE)=TRUE),"",VLOOKUP(E3195,SpeciesLookup!B:G,5,FALSE)),"")</f>
        <v/>
      </c>
      <c r="I3195" s="11"/>
      <c r="J3195" s="73"/>
      <c r="K3195" s="11"/>
      <c r="L3195" s="127" t="str">
        <f>TRIM(IF(ISERROR(VLOOKUP(R3195,SpeciesValidation!D:T,IF(ISNA(VLOOKUP(J3195,Validation!B$2:C$15,2,FALSE)),FALSE,VLOOKUP(J3195,Validation!B$2:C$15,2,FALSE)))),IF(LEN(E3195&amp;"")&gt;0,"",""),VLOOKUP(R3195,SpeciesValidation!D:T,VLOOKUP(J3195,Validation!B$2:C$15,2,FALSE),FALSE)) &amp; " " &amp; IF(ISERROR(IF(LEFT(J3195,1)="A",IF(IF(VLOOKUP(R3195,SpeciesValidation!D:W,20,FALSE)=FALSE,OR(TEXT(A3195,"MMDD")&lt;VLOOKUP(R3195,SpeciesValidation!D:W,18,FALSE),TEXT(A3195,"MMDD")&gt;VLOOKUP(R3195,SpeciesValidation!D:W,19,FALSE)),IF(TEXT(A3195,"MMDD")&lt;"0701",TEXT(A3195,"MMDD")&gt;VLOOKUP(R3195,SpeciesValidation!D:W,18,FALSE),TEXT(A3195,"MMDD")&lt;VLOOKUP(R3195,SpeciesValidation!D:W,19,FALSE))),"Date outside expected range for this species",""),"")),"",IF(LEFT(J3195,1)="A",IF(IF(VLOOKUP(R3195,SpeciesValidation!D:W,20,FALSE)=FALSE,OR(TEXT(A3195,"MMDD")&lt;VLOOKUP(R3195,SpeciesValidation!D:W,18,FALSE),TEXT(A3195,"MMDD")&gt;VLOOKUP(R3195,SpeciesValidation!D:W,19,FALSE)),IF(TEXT(A3195,"MMDD")&lt;"0701",TEXT(A3195,"MMDD")&gt;VLOOKUP(R3195,SpeciesValidation!D:W,18,FALSE),TEXT(A3195,"MMDD")&lt;VLOOKUP(R3195,SpeciesValidation!D:W,19,FALSE))),"Date outside expected range for this species",""),"")))</f>
        <v/>
      </c>
      <c r="M3195" s="127" t="str">
        <f>IF(LEN(E3195&amp;"")&gt;0,IF(ISERROR(VLOOKUP(R3195,SpeciesValidation!D:I,6,FALSE)),"",VLOOKUP(R3195,SpeciesValidation!D:I,6,FALSE)),"")</f>
        <v/>
      </c>
      <c r="Q3195" s="36" t="str">
        <f>IF(LEN(E3195&amp;"")&gt;0,IF(ISERROR(VLOOKUP(E3195,SpeciesValidation!B:G,2,FALSE)=TRUE),"",VLOOKUP(E3195,SpeciesValidation!B:G,2,FALSE)),"")</f>
        <v/>
      </c>
      <c r="R3195" s="36" t="str">
        <f>IF(LEN(E3195&amp;"")&gt;0,IF(ISERROR(VLOOKUP(E3195,SpeciesLookup!B:G,4,FALSE)=TRUE),"",VLOOKUP(E3195,SpeciesLookup!B:G,4,FALSE)),"")</f>
        <v/>
      </c>
    </row>
    <row r="3196" spans="1:18" ht="13.2" x14ac:dyDescent="0.25">
      <c r="A3196" s="72"/>
      <c r="D3196" s="11"/>
      <c r="G3196" s="128" t="str">
        <f>IF(LEN(E3196&amp;"")&gt;0,IF(ISERROR(VLOOKUP(E3196,SpeciesLookup!B:G,6,FALSE)=TRUE),"",VLOOKUP(E3196,SpeciesLookup!B:G,6,FALSE)),"")</f>
        <v/>
      </c>
      <c r="H3196" s="128" t="str">
        <f>IF(LEN(E3196&amp;"")&gt;0,IF(ISERROR(VLOOKUP(E3196,SpeciesLookup!B:G,5,FALSE)=TRUE),"",VLOOKUP(E3196,SpeciesLookup!B:G,5,FALSE)),"")</f>
        <v/>
      </c>
      <c r="I3196" s="11"/>
      <c r="J3196" s="73"/>
      <c r="K3196" s="11"/>
      <c r="L3196" s="127" t="str">
        <f>TRIM(IF(ISERROR(VLOOKUP(R3196,SpeciesValidation!D:T,IF(ISNA(VLOOKUP(J3196,Validation!B$2:C$15,2,FALSE)),FALSE,VLOOKUP(J3196,Validation!B$2:C$15,2,FALSE)))),IF(LEN(E3196&amp;"")&gt;0,"",""),VLOOKUP(R3196,SpeciesValidation!D:T,VLOOKUP(J3196,Validation!B$2:C$15,2,FALSE),FALSE)) &amp; " " &amp; IF(ISERROR(IF(LEFT(J3196,1)="A",IF(IF(VLOOKUP(R3196,SpeciesValidation!D:W,20,FALSE)=FALSE,OR(TEXT(A3196,"MMDD")&lt;VLOOKUP(R3196,SpeciesValidation!D:W,18,FALSE),TEXT(A3196,"MMDD")&gt;VLOOKUP(R3196,SpeciesValidation!D:W,19,FALSE)),IF(TEXT(A3196,"MMDD")&lt;"0701",TEXT(A3196,"MMDD")&gt;VLOOKUP(R3196,SpeciesValidation!D:W,18,FALSE),TEXT(A3196,"MMDD")&lt;VLOOKUP(R3196,SpeciesValidation!D:W,19,FALSE))),"Date outside expected range for this species",""),"")),"",IF(LEFT(J3196,1)="A",IF(IF(VLOOKUP(R3196,SpeciesValidation!D:W,20,FALSE)=FALSE,OR(TEXT(A3196,"MMDD")&lt;VLOOKUP(R3196,SpeciesValidation!D:W,18,FALSE),TEXT(A3196,"MMDD")&gt;VLOOKUP(R3196,SpeciesValidation!D:W,19,FALSE)),IF(TEXT(A3196,"MMDD")&lt;"0701",TEXT(A3196,"MMDD")&gt;VLOOKUP(R3196,SpeciesValidation!D:W,18,FALSE),TEXT(A3196,"MMDD")&lt;VLOOKUP(R3196,SpeciesValidation!D:W,19,FALSE))),"Date outside expected range for this species",""),"")))</f>
        <v/>
      </c>
      <c r="M3196" s="127" t="str">
        <f>IF(LEN(E3196&amp;"")&gt;0,IF(ISERROR(VLOOKUP(R3196,SpeciesValidation!D:I,6,FALSE)),"",VLOOKUP(R3196,SpeciesValidation!D:I,6,FALSE)),"")</f>
        <v/>
      </c>
      <c r="Q3196" s="36" t="str">
        <f>IF(LEN(E3196&amp;"")&gt;0,IF(ISERROR(VLOOKUP(E3196,SpeciesValidation!B:G,2,FALSE)=TRUE),"",VLOOKUP(E3196,SpeciesValidation!B:G,2,FALSE)),"")</f>
        <v/>
      </c>
      <c r="R3196" s="36" t="str">
        <f>IF(LEN(E3196&amp;"")&gt;0,IF(ISERROR(VLOOKUP(E3196,SpeciesLookup!B:G,4,FALSE)=TRUE),"",VLOOKUP(E3196,SpeciesLookup!B:G,4,FALSE)),"")</f>
        <v/>
      </c>
    </row>
    <row r="3197" spans="1:18" ht="13.2" x14ac:dyDescent="0.25">
      <c r="A3197" s="72"/>
      <c r="D3197" s="11"/>
      <c r="G3197" s="128" t="str">
        <f>IF(LEN(E3197&amp;"")&gt;0,IF(ISERROR(VLOOKUP(E3197,SpeciesLookup!B:G,6,FALSE)=TRUE),"",VLOOKUP(E3197,SpeciesLookup!B:G,6,FALSE)),"")</f>
        <v/>
      </c>
      <c r="H3197" s="128" t="str">
        <f>IF(LEN(E3197&amp;"")&gt;0,IF(ISERROR(VLOOKUP(E3197,SpeciesLookup!B:G,5,FALSE)=TRUE),"",VLOOKUP(E3197,SpeciesLookup!B:G,5,FALSE)),"")</f>
        <v/>
      </c>
      <c r="I3197" s="11"/>
      <c r="J3197" s="73"/>
      <c r="K3197" s="11"/>
      <c r="L3197" s="127" t="str">
        <f>TRIM(IF(ISERROR(VLOOKUP(R3197,SpeciesValidation!D:T,IF(ISNA(VLOOKUP(J3197,Validation!B$2:C$15,2,FALSE)),FALSE,VLOOKUP(J3197,Validation!B$2:C$15,2,FALSE)))),IF(LEN(E3197&amp;"")&gt;0,"",""),VLOOKUP(R3197,SpeciesValidation!D:T,VLOOKUP(J3197,Validation!B$2:C$15,2,FALSE),FALSE)) &amp; " " &amp; IF(ISERROR(IF(LEFT(J3197,1)="A",IF(IF(VLOOKUP(R3197,SpeciesValidation!D:W,20,FALSE)=FALSE,OR(TEXT(A3197,"MMDD")&lt;VLOOKUP(R3197,SpeciesValidation!D:W,18,FALSE),TEXT(A3197,"MMDD")&gt;VLOOKUP(R3197,SpeciesValidation!D:W,19,FALSE)),IF(TEXT(A3197,"MMDD")&lt;"0701",TEXT(A3197,"MMDD")&gt;VLOOKUP(R3197,SpeciesValidation!D:W,18,FALSE),TEXT(A3197,"MMDD")&lt;VLOOKUP(R3197,SpeciesValidation!D:W,19,FALSE))),"Date outside expected range for this species",""),"")),"",IF(LEFT(J3197,1)="A",IF(IF(VLOOKUP(R3197,SpeciesValidation!D:W,20,FALSE)=FALSE,OR(TEXT(A3197,"MMDD")&lt;VLOOKUP(R3197,SpeciesValidation!D:W,18,FALSE),TEXT(A3197,"MMDD")&gt;VLOOKUP(R3197,SpeciesValidation!D:W,19,FALSE)),IF(TEXT(A3197,"MMDD")&lt;"0701",TEXT(A3197,"MMDD")&gt;VLOOKUP(R3197,SpeciesValidation!D:W,18,FALSE),TEXT(A3197,"MMDD")&lt;VLOOKUP(R3197,SpeciesValidation!D:W,19,FALSE))),"Date outside expected range for this species",""),"")))</f>
        <v/>
      </c>
      <c r="M3197" s="127" t="str">
        <f>IF(LEN(E3197&amp;"")&gt;0,IF(ISERROR(VLOOKUP(R3197,SpeciesValidation!D:I,6,FALSE)),"",VLOOKUP(R3197,SpeciesValidation!D:I,6,FALSE)),"")</f>
        <v/>
      </c>
      <c r="Q3197" s="36" t="str">
        <f>IF(LEN(E3197&amp;"")&gt;0,IF(ISERROR(VLOOKUP(E3197,SpeciesValidation!B:G,2,FALSE)=TRUE),"",VLOOKUP(E3197,SpeciesValidation!B:G,2,FALSE)),"")</f>
        <v/>
      </c>
      <c r="R3197" s="36" t="str">
        <f>IF(LEN(E3197&amp;"")&gt;0,IF(ISERROR(VLOOKUP(E3197,SpeciesLookup!B:G,4,FALSE)=TRUE),"",VLOOKUP(E3197,SpeciesLookup!B:G,4,FALSE)),"")</f>
        <v/>
      </c>
    </row>
    <row r="3198" spans="1:18" ht="13.2" x14ac:dyDescent="0.25">
      <c r="A3198" s="72"/>
      <c r="D3198" s="11"/>
      <c r="G3198" s="128" t="str">
        <f>IF(LEN(E3198&amp;"")&gt;0,IF(ISERROR(VLOOKUP(E3198,SpeciesLookup!B:G,6,FALSE)=TRUE),"",VLOOKUP(E3198,SpeciesLookup!B:G,6,FALSE)),"")</f>
        <v/>
      </c>
      <c r="H3198" s="128" t="str">
        <f>IF(LEN(E3198&amp;"")&gt;0,IF(ISERROR(VLOOKUP(E3198,SpeciesLookup!B:G,5,FALSE)=TRUE),"",VLOOKUP(E3198,SpeciesLookup!B:G,5,FALSE)),"")</f>
        <v/>
      </c>
      <c r="I3198" s="11"/>
      <c r="J3198" s="73"/>
      <c r="K3198" s="11"/>
      <c r="L3198" s="127" t="str">
        <f>TRIM(IF(ISERROR(VLOOKUP(R3198,SpeciesValidation!D:T,IF(ISNA(VLOOKUP(J3198,Validation!B$2:C$15,2,FALSE)),FALSE,VLOOKUP(J3198,Validation!B$2:C$15,2,FALSE)))),IF(LEN(E3198&amp;"")&gt;0,"",""),VLOOKUP(R3198,SpeciesValidation!D:T,VLOOKUP(J3198,Validation!B$2:C$15,2,FALSE),FALSE)) &amp; " " &amp; IF(ISERROR(IF(LEFT(J3198,1)="A",IF(IF(VLOOKUP(R3198,SpeciesValidation!D:W,20,FALSE)=FALSE,OR(TEXT(A3198,"MMDD")&lt;VLOOKUP(R3198,SpeciesValidation!D:W,18,FALSE),TEXT(A3198,"MMDD")&gt;VLOOKUP(R3198,SpeciesValidation!D:W,19,FALSE)),IF(TEXT(A3198,"MMDD")&lt;"0701",TEXT(A3198,"MMDD")&gt;VLOOKUP(R3198,SpeciesValidation!D:W,18,FALSE),TEXT(A3198,"MMDD")&lt;VLOOKUP(R3198,SpeciesValidation!D:W,19,FALSE))),"Date outside expected range for this species",""),"")),"",IF(LEFT(J3198,1)="A",IF(IF(VLOOKUP(R3198,SpeciesValidation!D:W,20,FALSE)=FALSE,OR(TEXT(A3198,"MMDD")&lt;VLOOKUP(R3198,SpeciesValidation!D:W,18,FALSE),TEXT(A3198,"MMDD")&gt;VLOOKUP(R3198,SpeciesValidation!D:W,19,FALSE)),IF(TEXT(A3198,"MMDD")&lt;"0701",TEXT(A3198,"MMDD")&gt;VLOOKUP(R3198,SpeciesValidation!D:W,18,FALSE),TEXT(A3198,"MMDD")&lt;VLOOKUP(R3198,SpeciesValidation!D:W,19,FALSE))),"Date outside expected range for this species",""),"")))</f>
        <v/>
      </c>
      <c r="M3198" s="127" t="str">
        <f>IF(LEN(E3198&amp;"")&gt;0,IF(ISERROR(VLOOKUP(R3198,SpeciesValidation!D:I,6,FALSE)),"",VLOOKUP(R3198,SpeciesValidation!D:I,6,FALSE)),"")</f>
        <v/>
      </c>
      <c r="Q3198" s="36" t="str">
        <f>IF(LEN(E3198&amp;"")&gt;0,IF(ISERROR(VLOOKUP(E3198,SpeciesValidation!B:G,2,FALSE)=TRUE),"",VLOOKUP(E3198,SpeciesValidation!B:G,2,FALSE)),"")</f>
        <v/>
      </c>
      <c r="R3198" s="36" t="str">
        <f>IF(LEN(E3198&amp;"")&gt;0,IF(ISERROR(VLOOKUP(E3198,SpeciesLookup!B:G,4,FALSE)=TRUE),"",VLOOKUP(E3198,SpeciesLookup!B:G,4,FALSE)),"")</f>
        <v/>
      </c>
    </row>
    <row r="3199" spans="1:18" ht="13.2" x14ac:dyDescent="0.25">
      <c r="A3199" s="72"/>
      <c r="D3199" s="11"/>
      <c r="G3199" s="128" t="str">
        <f>IF(LEN(E3199&amp;"")&gt;0,IF(ISERROR(VLOOKUP(E3199,SpeciesLookup!B:G,6,FALSE)=TRUE),"",VLOOKUP(E3199,SpeciesLookup!B:G,6,FALSE)),"")</f>
        <v/>
      </c>
      <c r="H3199" s="128" t="str">
        <f>IF(LEN(E3199&amp;"")&gt;0,IF(ISERROR(VLOOKUP(E3199,SpeciesLookup!B:G,5,FALSE)=TRUE),"",VLOOKUP(E3199,SpeciesLookup!B:G,5,FALSE)),"")</f>
        <v/>
      </c>
      <c r="I3199" s="11"/>
      <c r="J3199" s="73"/>
      <c r="K3199" s="11"/>
      <c r="L3199" s="127" t="str">
        <f>TRIM(IF(ISERROR(VLOOKUP(R3199,SpeciesValidation!D:T,IF(ISNA(VLOOKUP(J3199,Validation!B$2:C$15,2,FALSE)),FALSE,VLOOKUP(J3199,Validation!B$2:C$15,2,FALSE)))),IF(LEN(E3199&amp;"")&gt;0,"",""),VLOOKUP(R3199,SpeciesValidation!D:T,VLOOKUP(J3199,Validation!B$2:C$15,2,FALSE),FALSE)) &amp; " " &amp; IF(ISERROR(IF(LEFT(J3199,1)="A",IF(IF(VLOOKUP(R3199,SpeciesValidation!D:W,20,FALSE)=FALSE,OR(TEXT(A3199,"MMDD")&lt;VLOOKUP(R3199,SpeciesValidation!D:W,18,FALSE),TEXT(A3199,"MMDD")&gt;VLOOKUP(R3199,SpeciesValidation!D:W,19,FALSE)),IF(TEXT(A3199,"MMDD")&lt;"0701",TEXT(A3199,"MMDD")&gt;VLOOKUP(R3199,SpeciesValidation!D:W,18,FALSE),TEXT(A3199,"MMDD")&lt;VLOOKUP(R3199,SpeciesValidation!D:W,19,FALSE))),"Date outside expected range for this species",""),"")),"",IF(LEFT(J3199,1)="A",IF(IF(VLOOKUP(R3199,SpeciesValidation!D:W,20,FALSE)=FALSE,OR(TEXT(A3199,"MMDD")&lt;VLOOKUP(R3199,SpeciesValidation!D:W,18,FALSE),TEXT(A3199,"MMDD")&gt;VLOOKUP(R3199,SpeciesValidation!D:W,19,FALSE)),IF(TEXT(A3199,"MMDD")&lt;"0701",TEXT(A3199,"MMDD")&gt;VLOOKUP(R3199,SpeciesValidation!D:W,18,FALSE),TEXT(A3199,"MMDD")&lt;VLOOKUP(R3199,SpeciesValidation!D:W,19,FALSE))),"Date outside expected range for this species",""),"")))</f>
        <v/>
      </c>
      <c r="M3199" s="127" t="str">
        <f>IF(LEN(E3199&amp;"")&gt;0,IF(ISERROR(VLOOKUP(R3199,SpeciesValidation!D:I,6,FALSE)),"",VLOOKUP(R3199,SpeciesValidation!D:I,6,FALSE)),"")</f>
        <v/>
      </c>
      <c r="Q3199" s="36" t="str">
        <f>IF(LEN(E3199&amp;"")&gt;0,IF(ISERROR(VLOOKUP(E3199,SpeciesValidation!B:G,2,FALSE)=TRUE),"",VLOOKUP(E3199,SpeciesValidation!B:G,2,FALSE)),"")</f>
        <v/>
      </c>
      <c r="R3199" s="36" t="str">
        <f>IF(LEN(E3199&amp;"")&gt;0,IF(ISERROR(VLOOKUP(E3199,SpeciesLookup!B:G,4,FALSE)=TRUE),"",VLOOKUP(E3199,SpeciesLookup!B:G,4,FALSE)),"")</f>
        <v/>
      </c>
    </row>
    <row r="3200" spans="1:18" ht="13.2" x14ac:dyDescent="0.25">
      <c r="A3200" s="72"/>
      <c r="D3200" s="11"/>
      <c r="G3200" s="128" t="str">
        <f>IF(LEN(E3200&amp;"")&gt;0,IF(ISERROR(VLOOKUP(E3200,SpeciesLookup!B:G,6,FALSE)=TRUE),"",VLOOKUP(E3200,SpeciesLookup!B:G,6,FALSE)),"")</f>
        <v/>
      </c>
      <c r="H3200" s="128" t="str">
        <f>IF(LEN(E3200&amp;"")&gt;0,IF(ISERROR(VLOOKUP(E3200,SpeciesLookup!B:G,5,FALSE)=TRUE),"",VLOOKUP(E3200,SpeciesLookup!B:G,5,FALSE)),"")</f>
        <v/>
      </c>
      <c r="I3200" s="11"/>
      <c r="J3200" s="73"/>
      <c r="K3200" s="11"/>
      <c r="L3200" s="127" t="str">
        <f>TRIM(IF(ISERROR(VLOOKUP(R3200,SpeciesValidation!D:T,IF(ISNA(VLOOKUP(J3200,Validation!B$2:C$15,2,FALSE)),FALSE,VLOOKUP(J3200,Validation!B$2:C$15,2,FALSE)))),IF(LEN(E3200&amp;"")&gt;0,"",""),VLOOKUP(R3200,SpeciesValidation!D:T,VLOOKUP(J3200,Validation!B$2:C$15,2,FALSE),FALSE)) &amp; " " &amp; IF(ISERROR(IF(LEFT(J3200,1)="A",IF(IF(VLOOKUP(R3200,SpeciesValidation!D:W,20,FALSE)=FALSE,OR(TEXT(A3200,"MMDD")&lt;VLOOKUP(R3200,SpeciesValidation!D:W,18,FALSE),TEXT(A3200,"MMDD")&gt;VLOOKUP(R3200,SpeciesValidation!D:W,19,FALSE)),IF(TEXT(A3200,"MMDD")&lt;"0701",TEXT(A3200,"MMDD")&gt;VLOOKUP(R3200,SpeciesValidation!D:W,18,FALSE),TEXT(A3200,"MMDD")&lt;VLOOKUP(R3200,SpeciesValidation!D:W,19,FALSE))),"Date outside expected range for this species",""),"")),"",IF(LEFT(J3200,1)="A",IF(IF(VLOOKUP(R3200,SpeciesValidation!D:W,20,FALSE)=FALSE,OR(TEXT(A3200,"MMDD")&lt;VLOOKUP(R3200,SpeciesValidation!D:W,18,FALSE),TEXT(A3200,"MMDD")&gt;VLOOKUP(R3200,SpeciesValidation!D:W,19,FALSE)),IF(TEXT(A3200,"MMDD")&lt;"0701",TEXT(A3200,"MMDD")&gt;VLOOKUP(R3200,SpeciesValidation!D:W,18,FALSE),TEXT(A3200,"MMDD")&lt;VLOOKUP(R3200,SpeciesValidation!D:W,19,FALSE))),"Date outside expected range for this species",""),"")))</f>
        <v/>
      </c>
      <c r="M3200" s="127" t="str">
        <f>IF(LEN(E3200&amp;"")&gt;0,IF(ISERROR(VLOOKUP(R3200,SpeciesValidation!D:I,6,FALSE)),"",VLOOKUP(R3200,SpeciesValidation!D:I,6,FALSE)),"")</f>
        <v/>
      </c>
      <c r="Q3200" s="36" t="str">
        <f>IF(LEN(E3200&amp;"")&gt;0,IF(ISERROR(VLOOKUP(E3200,SpeciesValidation!B:G,2,FALSE)=TRUE),"",VLOOKUP(E3200,SpeciesValidation!B:G,2,FALSE)),"")</f>
        <v/>
      </c>
      <c r="R3200" s="36" t="str">
        <f>IF(LEN(E3200&amp;"")&gt;0,IF(ISERROR(VLOOKUP(E3200,SpeciesLookup!B:G,4,FALSE)=TRUE),"",VLOOKUP(E3200,SpeciesLookup!B:G,4,FALSE)),"")</f>
        <v/>
      </c>
    </row>
    <row r="3201" spans="1:18" ht="13.2" x14ac:dyDescent="0.25">
      <c r="A3201" s="72"/>
      <c r="D3201" s="11"/>
      <c r="G3201" s="128" t="str">
        <f>IF(LEN(E3201&amp;"")&gt;0,IF(ISERROR(VLOOKUP(E3201,SpeciesLookup!B:G,6,FALSE)=TRUE),"",VLOOKUP(E3201,SpeciesLookup!B:G,6,FALSE)),"")</f>
        <v/>
      </c>
      <c r="H3201" s="128" t="str">
        <f>IF(LEN(E3201&amp;"")&gt;0,IF(ISERROR(VLOOKUP(E3201,SpeciesLookup!B:G,5,FALSE)=TRUE),"",VLOOKUP(E3201,SpeciesLookup!B:G,5,FALSE)),"")</f>
        <v/>
      </c>
      <c r="I3201" s="11"/>
      <c r="J3201" s="73"/>
      <c r="K3201" s="11"/>
      <c r="L3201" s="127" t="str">
        <f>TRIM(IF(ISERROR(VLOOKUP(R3201,SpeciesValidation!D:T,IF(ISNA(VLOOKUP(J3201,Validation!B$2:C$15,2,FALSE)),FALSE,VLOOKUP(J3201,Validation!B$2:C$15,2,FALSE)))),IF(LEN(E3201&amp;"")&gt;0,"",""),VLOOKUP(R3201,SpeciesValidation!D:T,VLOOKUP(J3201,Validation!B$2:C$15,2,FALSE),FALSE)) &amp; " " &amp; IF(ISERROR(IF(LEFT(J3201,1)="A",IF(IF(VLOOKUP(R3201,SpeciesValidation!D:W,20,FALSE)=FALSE,OR(TEXT(A3201,"MMDD")&lt;VLOOKUP(R3201,SpeciesValidation!D:W,18,FALSE),TEXT(A3201,"MMDD")&gt;VLOOKUP(R3201,SpeciesValidation!D:W,19,FALSE)),IF(TEXT(A3201,"MMDD")&lt;"0701",TEXT(A3201,"MMDD")&gt;VLOOKUP(R3201,SpeciesValidation!D:W,18,FALSE),TEXT(A3201,"MMDD")&lt;VLOOKUP(R3201,SpeciesValidation!D:W,19,FALSE))),"Date outside expected range for this species",""),"")),"",IF(LEFT(J3201,1)="A",IF(IF(VLOOKUP(R3201,SpeciesValidation!D:W,20,FALSE)=FALSE,OR(TEXT(A3201,"MMDD")&lt;VLOOKUP(R3201,SpeciesValidation!D:W,18,FALSE),TEXT(A3201,"MMDD")&gt;VLOOKUP(R3201,SpeciesValidation!D:W,19,FALSE)),IF(TEXT(A3201,"MMDD")&lt;"0701",TEXT(A3201,"MMDD")&gt;VLOOKUP(R3201,SpeciesValidation!D:W,18,FALSE),TEXT(A3201,"MMDD")&lt;VLOOKUP(R3201,SpeciesValidation!D:W,19,FALSE))),"Date outside expected range for this species",""),"")))</f>
        <v/>
      </c>
      <c r="M3201" s="127" t="str">
        <f>IF(LEN(E3201&amp;"")&gt;0,IF(ISERROR(VLOOKUP(R3201,SpeciesValidation!D:I,6,FALSE)),"",VLOOKUP(R3201,SpeciesValidation!D:I,6,FALSE)),"")</f>
        <v/>
      </c>
      <c r="Q3201" s="36" t="str">
        <f>IF(LEN(E3201&amp;"")&gt;0,IF(ISERROR(VLOOKUP(E3201,SpeciesValidation!B:G,2,FALSE)=TRUE),"",VLOOKUP(E3201,SpeciesValidation!B:G,2,FALSE)),"")</f>
        <v/>
      </c>
      <c r="R3201" s="36" t="str">
        <f>IF(LEN(E3201&amp;"")&gt;0,IF(ISERROR(VLOOKUP(E3201,SpeciesLookup!B:G,4,FALSE)=TRUE),"",VLOOKUP(E3201,SpeciesLookup!B:G,4,FALSE)),"")</f>
        <v/>
      </c>
    </row>
    <row r="3202" spans="1:18" ht="13.2" x14ac:dyDescent="0.25">
      <c r="A3202" s="72"/>
      <c r="D3202" s="11"/>
      <c r="G3202" s="128" t="str">
        <f>IF(LEN(E3202&amp;"")&gt;0,IF(ISERROR(VLOOKUP(E3202,SpeciesLookup!B:G,6,FALSE)=TRUE),"",VLOOKUP(E3202,SpeciesLookup!B:G,6,FALSE)),"")</f>
        <v/>
      </c>
      <c r="H3202" s="128" t="str">
        <f>IF(LEN(E3202&amp;"")&gt;0,IF(ISERROR(VLOOKUP(E3202,SpeciesLookup!B:G,5,FALSE)=TRUE),"",VLOOKUP(E3202,SpeciesLookup!B:G,5,FALSE)),"")</f>
        <v/>
      </c>
      <c r="I3202" s="11"/>
      <c r="J3202" s="73"/>
      <c r="K3202" s="11"/>
      <c r="L3202" s="127" t="str">
        <f>TRIM(IF(ISERROR(VLOOKUP(R3202,SpeciesValidation!D:T,IF(ISNA(VLOOKUP(J3202,Validation!B$2:C$15,2,FALSE)),FALSE,VLOOKUP(J3202,Validation!B$2:C$15,2,FALSE)))),IF(LEN(E3202&amp;"")&gt;0,"",""),VLOOKUP(R3202,SpeciesValidation!D:T,VLOOKUP(J3202,Validation!B$2:C$15,2,FALSE),FALSE)) &amp; " " &amp; IF(ISERROR(IF(LEFT(J3202,1)="A",IF(IF(VLOOKUP(R3202,SpeciesValidation!D:W,20,FALSE)=FALSE,OR(TEXT(A3202,"MMDD")&lt;VLOOKUP(R3202,SpeciesValidation!D:W,18,FALSE),TEXT(A3202,"MMDD")&gt;VLOOKUP(R3202,SpeciesValidation!D:W,19,FALSE)),IF(TEXT(A3202,"MMDD")&lt;"0701",TEXT(A3202,"MMDD")&gt;VLOOKUP(R3202,SpeciesValidation!D:W,18,FALSE),TEXT(A3202,"MMDD")&lt;VLOOKUP(R3202,SpeciesValidation!D:W,19,FALSE))),"Date outside expected range for this species",""),"")),"",IF(LEFT(J3202,1)="A",IF(IF(VLOOKUP(R3202,SpeciesValidation!D:W,20,FALSE)=FALSE,OR(TEXT(A3202,"MMDD")&lt;VLOOKUP(R3202,SpeciesValidation!D:W,18,FALSE),TEXT(A3202,"MMDD")&gt;VLOOKUP(R3202,SpeciesValidation!D:W,19,FALSE)),IF(TEXT(A3202,"MMDD")&lt;"0701",TEXT(A3202,"MMDD")&gt;VLOOKUP(R3202,SpeciesValidation!D:W,18,FALSE),TEXT(A3202,"MMDD")&lt;VLOOKUP(R3202,SpeciesValidation!D:W,19,FALSE))),"Date outside expected range for this species",""),"")))</f>
        <v/>
      </c>
      <c r="M3202" s="127" t="str">
        <f>IF(LEN(E3202&amp;"")&gt;0,IF(ISERROR(VLOOKUP(R3202,SpeciesValidation!D:I,6,FALSE)),"",VLOOKUP(R3202,SpeciesValidation!D:I,6,FALSE)),"")</f>
        <v/>
      </c>
      <c r="Q3202" s="36" t="str">
        <f>IF(LEN(E3202&amp;"")&gt;0,IF(ISERROR(VLOOKUP(E3202,SpeciesValidation!B:G,2,FALSE)=TRUE),"",VLOOKUP(E3202,SpeciesValidation!B:G,2,FALSE)),"")</f>
        <v/>
      </c>
      <c r="R3202" s="36" t="str">
        <f>IF(LEN(E3202&amp;"")&gt;0,IF(ISERROR(VLOOKUP(E3202,SpeciesLookup!B:G,4,FALSE)=TRUE),"",VLOOKUP(E3202,SpeciesLookup!B:G,4,FALSE)),"")</f>
        <v/>
      </c>
    </row>
    <row r="3203" spans="1:18" ht="13.2" x14ac:dyDescent="0.25">
      <c r="A3203" s="72"/>
      <c r="D3203" s="11"/>
      <c r="G3203" s="128" t="str">
        <f>IF(LEN(E3203&amp;"")&gt;0,IF(ISERROR(VLOOKUP(E3203,SpeciesLookup!B:G,6,FALSE)=TRUE),"",VLOOKUP(E3203,SpeciesLookup!B:G,6,FALSE)),"")</f>
        <v/>
      </c>
      <c r="H3203" s="128" t="str">
        <f>IF(LEN(E3203&amp;"")&gt;0,IF(ISERROR(VLOOKUP(E3203,SpeciesLookup!B:G,5,FALSE)=TRUE),"",VLOOKUP(E3203,SpeciesLookup!B:G,5,FALSE)),"")</f>
        <v/>
      </c>
      <c r="I3203" s="11"/>
      <c r="J3203" s="73"/>
      <c r="K3203" s="11"/>
      <c r="L3203" s="127" t="str">
        <f>TRIM(IF(ISERROR(VLOOKUP(R3203,SpeciesValidation!D:T,IF(ISNA(VLOOKUP(J3203,Validation!B$2:C$15,2,FALSE)),FALSE,VLOOKUP(J3203,Validation!B$2:C$15,2,FALSE)))),IF(LEN(E3203&amp;"")&gt;0,"",""),VLOOKUP(R3203,SpeciesValidation!D:T,VLOOKUP(J3203,Validation!B$2:C$15,2,FALSE),FALSE)) &amp; " " &amp; IF(ISERROR(IF(LEFT(J3203,1)="A",IF(IF(VLOOKUP(R3203,SpeciesValidation!D:W,20,FALSE)=FALSE,OR(TEXT(A3203,"MMDD")&lt;VLOOKUP(R3203,SpeciesValidation!D:W,18,FALSE),TEXT(A3203,"MMDD")&gt;VLOOKUP(R3203,SpeciesValidation!D:W,19,FALSE)),IF(TEXT(A3203,"MMDD")&lt;"0701",TEXT(A3203,"MMDD")&gt;VLOOKUP(R3203,SpeciesValidation!D:W,18,FALSE),TEXT(A3203,"MMDD")&lt;VLOOKUP(R3203,SpeciesValidation!D:W,19,FALSE))),"Date outside expected range for this species",""),"")),"",IF(LEFT(J3203,1)="A",IF(IF(VLOOKUP(R3203,SpeciesValidation!D:W,20,FALSE)=FALSE,OR(TEXT(A3203,"MMDD")&lt;VLOOKUP(R3203,SpeciesValidation!D:W,18,FALSE),TEXT(A3203,"MMDD")&gt;VLOOKUP(R3203,SpeciesValidation!D:W,19,FALSE)),IF(TEXT(A3203,"MMDD")&lt;"0701",TEXT(A3203,"MMDD")&gt;VLOOKUP(R3203,SpeciesValidation!D:W,18,FALSE),TEXT(A3203,"MMDD")&lt;VLOOKUP(R3203,SpeciesValidation!D:W,19,FALSE))),"Date outside expected range for this species",""),"")))</f>
        <v/>
      </c>
      <c r="M3203" s="127" t="str">
        <f>IF(LEN(E3203&amp;"")&gt;0,IF(ISERROR(VLOOKUP(R3203,SpeciesValidation!D:I,6,FALSE)),"",VLOOKUP(R3203,SpeciesValidation!D:I,6,FALSE)),"")</f>
        <v/>
      </c>
      <c r="Q3203" s="36" t="str">
        <f>IF(LEN(E3203&amp;"")&gt;0,IF(ISERROR(VLOOKUP(E3203,SpeciesValidation!B:G,2,FALSE)=TRUE),"",VLOOKUP(E3203,SpeciesValidation!B:G,2,FALSE)),"")</f>
        <v/>
      </c>
      <c r="R3203" s="36" t="str">
        <f>IF(LEN(E3203&amp;"")&gt;0,IF(ISERROR(VLOOKUP(E3203,SpeciesLookup!B:G,4,FALSE)=TRUE),"",VLOOKUP(E3203,SpeciesLookup!B:G,4,FALSE)),"")</f>
        <v/>
      </c>
    </row>
    <row r="3204" spans="1:18" ht="13.2" x14ac:dyDescent="0.25">
      <c r="A3204" s="72"/>
      <c r="D3204" s="11"/>
      <c r="G3204" s="128" t="str">
        <f>IF(LEN(E3204&amp;"")&gt;0,IF(ISERROR(VLOOKUP(E3204,SpeciesLookup!B:G,6,FALSE)=TRUE),"",VLOOKUP(E3204,SpeciesLookup!B:G,6,FALSE)),"")</f>
        <v/>
      </c>
      <c r="H3204" s="128" t="str">
        <f>IF(LEN(E3204&amp;"")&gt;0,IF(ISERROR(VLOOKUP(E3204,SpeciesLookup!B:G,5,FALSE)=TRUE),"",VLOOKUP(E3204,SpeciesLookup!B:G,5,FALSE)),"")</f>
        <v/>
      </c>
      <c r="I3204" s="11"/>
      <c r="J3204" s="73"/>
      <c r="K3204" s="11"/>
      <c r="L3204" s="127" t="str">
        <f>TRIM(IF(ISERROR(VLOOKUP(R3204,SpeciesValidation!D:T,IF(ISNA(VLOOKUP(J3204,Validation!B$2:C$15,2,FALSE)),FALSE,VLOOKUP(J3204,Validation!B$2:C$15,2,FALSE)))),IF(LEN(E3204&amp;"")&gt;0,"",""),VLOOKUP(R3204,SpeciesValidation!D:T,VLOOKUP(J3204,Validation!B$2:C$15,2,FALSE),FALSE)) &amp; " " &amp; IF(ISERROR(IF(LEFT(J3204,1)="A",IF(IF(VLOOKUP(R3204,SpeciesValidation!D:W,20,FALSE)=FALSE,OR(TEXT(A3204,"MMDD")&lt;VLOOKUP(R3204,SpeciesValidation!D:W,18,FALSE),TEXT(A3204,"MMDD")&gt;VLOOKUP(R3204,SpeciesValidation!D:W,19,FALSE)),IF(TEXT(A3204,"MMDD")&lt;"0701",TEXT(A3204,"MMDD")&gt;VLOOKUP(R3204,SpeciesValidation!D:W,18,FALSE),TEXT(A3204,"MMDD")&lt;VLOOKUP(R3204,SpeciesValidation!D:W,19,FALSE))),"Date outside expected range for this species",""),"")),"",IF(LEFT(J3204,1)="A",IF(IF(VLOOKUP(R3204,SpeciesValidation!D:W,20,FALSE)=FALSE,OR(TEXT(A3204,"MMDD")&lt;VLOOKUP(R3204,SpeciesValidation!D:W,18,FALSE),TEXT(A3204,"MMDD")&gt;VLOOKUP(R3204,SpeciesValidation!D:W,19,FALSE)),IF(TEXT(A3204,"MMDD")&lt;"0701",TEXT(A3204,"MMDD")&gt;VLOOKUP(R3204,SpeciesValidation!D:W,18,FALSE),TEXT(A3204,"MMDD")&lt;VLOOKUP(R3204,SpeciesValidation!D:W,19,FALSE))),"Date outside expected range for this species",""),"")))</f>
        <v/>
      </c>
      <c r="M3204" s="127" t="str">
        <f>IF(LEN(E3204&amp;"")&gt;0,IF(ISERROR(VLOOKUP(R3204,SpeciesValidation!D:I,6,FALSE)),"",VLOOKUP(R3204,SpeciesValidation!D:I,6,FALSE)),"")</f>
        <v/>
      </c>
      <c r="Q3204" s="36" t="str">
        <f>IF(LEN(E3204&amp;"")&gt;0,IF(ISERROR(VLOOKUP(E3204,SpeciesValidation!B:G,2,FALSE)=TRUE),"",VLOOKUP(E3204,SpeciesValidation!B:G,2,FALSE)),"")</f>
        <v/>
      </c>
      <c r="R3204" s="36" t="str">
        <f>IF(LEN(E3204&amp;"")&gt;0,IF(ISERROR(VLOOKUP(E3204,SpeciesLookup!B:G,4,FALSE)=TRUE),"",VLOOKUP(E3204,SpeciesLookup!B:G,4,FALSE)),"")</f>
        <v/>
      </c>
    </row>
    <row r="3205" spans="1:18" ht="13.2" x14ac:dyDescent="0.25">
      <c r="A3205" s="72"/>
      <c r="D3205" s="11"/>
      <c r="G3205" s="128" t="str">
        <f>IF(LEN(E3205&amp;"")&gt;0,IF(ISERROR(VLOOKUP(E3205,SpeciesLookup!B:G,6,FALSE)=TRUE),"",VLOOKUP(E3205,SpeciesLookup!B:G,6,FALSE)),"")</f>
        <v/>
      </c>
      <c r="H3205" s="128" t="str">
        <f>IF(LEN(E3205&amp;"")&gt;0,IF(ISERROR(VLOOKUP(E3205,SpeciesLookup!B:G,5,FALSE)=TRUE),"",VLOOKUP(E3205,SpeciesLookup!B:G,5,FALSE)),"")</f>
        <v/>
      </c>
      <c r="I3205" s="11"/>
      <c r="J3205" s="73"/>
      <c r="K3205" s="11"/>
      <c r="L3205" s="127" t="str">
        <f>TRIM(IF(ISERROR(VLOOKUP(R3205,SpeciesValidation!D:T,IF(ISNA(VLOOKUP(J3205,Validation!B$2:C$15,2,FALSE)),FALSE,VLOOKUP(J3205,Validation!B$2:C$15,2,FALSE)))),IF(LEN(E3205&amp;"")&gt;0,"",""),VLOOKUP(R3205,SpeciesValidation!D:T,VLOOKUP(J3205,Validation!B$2:C$15,2,FALSE),FALSE)) &amp; " " &amp; IF(ISERROR(IF(LEFT(J3205,1)="A",IF(IF(VLOOKUP(R3205,SpeciesValidation!D:W,20,FALSE)=FALSE,OR(TEXT(A3205,"MMDD")&lt;VLOOKUP(R3205,SpeciesValidation!D:W,18,FALSE),TEXT(A3205,"MMDD")&gt;VLOOKUP(R3205,SpeciesValidation!D:W,19,FALSE)),IF(TEXT(A3205,"MMDD")&lt;"0701",TEXT(A3205,"MMDD")&gt;VLOOKUP(R3205,SpeciesValidation!D:W,18,FALSE),TEXT(A3205,"MMDD")&lt;VLOOKUP(R3205,SpeciesValidation!D:W,19,FALSE))),"Date outside expected range for this species",""),"")),"",IF(LEFT(J3205,1)="A",IF(IF(VLOOKUP(R3205,SpeciesValidation!D:W,20,FALSE)=FALSE,OR(TEXT(A3205,"MMDD")&lt;VLOOKUP(R3205,SpeciesValidation!D:W,18,FALSE),TEXT(A3205,"MMDD")&gt;VLOOKUP(R3205,SpeciesValidation!D:W,19,FALSE)),IF(TEXT(A3205,"MMDD")&lt;"0701",TEXT(A3205,"MMDD")&gt;VLOOKUP(R3205,SpeciesValidation!D:W,18,FALSE),TEXT(A3205,"MMDD")&lt;VLOOKUP(R3205,SpeciesValidation!D:W,19,FALSE))),"Date outside expected range for this species",""),"")))</f>
        <v/>
      </c>
      <c r="M3205" s="127" t="str">
        <f>IF(LEN(E3205&amp;"")&gt;0,IF(ISERROR(VLOOKUP(R3205,SpeciesValidation!D:I,6,FALSE)),"",VLOOKUP(R3205,SpeciesValidation!D:I,6,FALSE)),"")</f>
        <v/>
      </c>
      <c r="Q3205" s="36" t="str">
        <f>IF(LEN(E3205&amp;"")&gt;0,IF(ISERROR(VLOOKUP(E3205,SpeciesValidation!B:G,2,FALSE)=TRUE),"",VLOOKUP(E3205,SpeciesValidation!B:G,2,FALSE)),"")</f>
        <v/>
      </c>
      <c r="R3205" s="36" t="str">
        <f>IF(LEN(E3205&amp;"")&gt;0,IF(ISERROR(VLOOKUP(E3205,SpeciesLookup!B:G,4,FALSE)=TRUE),"",VLOOKUP(E3205,SpeciesLookup!B:G,4,FALSE)),"")</f>
        <v/>
      </c>
    </row>
    <row r="3206" spans="1:18" ht="13.2" x14ac:dyDescent="0.25">
      <c r="A3206" s="72"/>
      <c r="D3206" s="11"/>
      <c r="G3206" s="128" t="str">
        <f>IF(LEN(E3206&amp;"")&gt;0,IF(ISERROR(VLOOKUP(E3206,SpeciesLookup!B:G,6,FALSE)=TRUE),"",VLOOKUP(E3206,SpeciesLookup!B:G,6,FALSE)),"")</f>
        <v/>
      </c>
      <c r="H3206" s="128" t="str">
        <f>IF(LEN(E3206&amp;"")&gt;0,IF(ISERROR(VLOOKUP(E3206,SpeciesLookup!B:G,5,FALSE)=TRUE),"",VLOOKUP(E3206,SpeciesLookup!B:G,5,FALSE)),"")</f>
        <v/>
      </c>
      <c r="I3206" s="11"/>
      <c r="J3206" s="73"/>
      <c r="K3206" s="11"/>
      <c r="L3206" s="127" t="str">
        <f>TRIM(IF(ISERROR(VLOOKUP(R3206,SpeciesValidation!D:T,IF(ISNA(VLOOKUP(J3206,Validation!B$2:C$15,2,FALSE)),FALSE,VLOOKUP(J3206,Validation!B$2:C$15,2,FALSE)))),IF(LEN(E3206&amp;"")&gt;0,"",""),VLOOKUP(R3206,SpeciesValidation!D:T,VLOOKUP(J3206,Validation!B$2:C$15,2,FALSE),FALSE)) &amp; " " &amp; IF(ISERROR(IF(LEFT(J3206,1)="A",IF(IF(VLOOKUP(R3206,SpeciesValidation!D:W,20,FALSE)=FALSE,OR(TEXT(A3206,"MMDD")&lt;VLOOKUP(R3206,SpeciesValidation!D:W,18,FALSE),TEXT(A3206,"MMDD")&gt;VLOOKUP(R3206,SpeciesValidation!D:W,19,FALSE)),IF(TEXT(A3206,"MMDD")&lt;"0701",TEXT(A3206,"MMDD")&gt;VLOOKUP(R3206,SpeciesValidation!D:W,18,FALSE),TEXT(A3206,"MMDD")&lt;VLOOKUP(R3206,SpeciesValidation!D:W,19,FALSE))),"Date outside expected range for this species",""),"")),"",IF(LEFT(J3206,1)="A",IF(IF(VLOOKUP(R3206,SpeciesValidation!D:W,20,FALSE)=FALSE,OR(TEXT(A3206,"MMDD")&lt;VLOOKUP(R3206,SpeciesValidation!D:W,18,FALSE),TEXT(A3206,"MMDD")&gt;VLOOKUP(R3206,SpeciesValidation!D:W,19,FALSE)),IF(TEXT(A3206,"MMDD")&lt;"0701",TEXT(A3206,"MMDD")&gt;VLOOKUP(R3206,SpeciesValidation!D:W,18,FALSE),TEXT(A3206,"MMDD")&lt;VLOOKUP(R3206,SpeciesValidation!D:W,19,FALSE))),"Date outside expected range for this species",""),"")))</f>
        <v/>
      </c>
      <c r="M3206" s="127" t="str">
        <f>IF(LEN(E3206&amp;"")&gt;0,IF(ISERROR(VLOOKUP(R3206,SpeciesValidation!D:I,6,FALSE)),"",VLOOKUP(R3206,SpeciesValidation!D:I,6,FALSE)),"")</f>
        <v/>
      </c>
      <c r="Q3206" s="36" t="str">
        <f>IF(LEN(E3206&amp;"")&gt;0,IF(ISERROR(VLOOKUP(E3206,SpeciesValidation!B:G,2,FALSE)=TRUE),"",VLOOKUP(E3206,SpeciesValidation!B:G,2,FALSE)),"")</f>
        <v/>
      </c>
      <c r="R3206" s="36" t="str">
        <f>IF(LEN(E3206&amp;"")&gt;0,IF(ISERROR(VLOOKUP(E3206,SpeciesLookup!B:G,4,FALSE)=TRUE),"",VLOOKUP(E3206,SpeciesLookup!B:G,4,FALSE)),"")</f>
        <v/>
      </c>
    </row>
    <row r="3207" spans="1:18" ht="13.2" x14ac:dyDescent="0.25">
      <c r="A3207" s="72"/>
      <c r="D3207" s="11"/>
      <c r="G3207" s="128" t="str">
        <f>IF(LEN(E3207&amp;"")&gt;0,IF(ISERROR(VLOOKUP(E3207,SpeciesLookup!B:G,6,FALSE)=TRUE),"",VLOOKUP(E3207,SpeciesLookup!B:G,6,FALSE)),"")</f>
        <v/>
      </c>
      <c r="H3207" s="128" t="str">
        <f>IF(LEN(E3207&amp;"")&gt;0,IF(ISERROR(VLOOKUP(E3207,SpeciesLookup!B:G,5,FALSE)=TRUE),"",VLOOKUP(E3207,SpeciesLookup!B:G,5,FALSE)),"")</f>
        <v/>
      </c>
      <c r="I3207" s="11"/>
      <c r="J3207" s="73"/>
      <c r="K3207" s="11"/>
      <c r="L3207" s="127" t="str">
        <f>TRIM(IF(ISERROR(VLOOKUP(R3207,SpeciesValidation!D:T,IF(ISNA(VLOOKUP(J3207,Validation!B$2:C$15,2,FALSE)),FALSE,VLOOKUP(J3207,Validation!B$2:C$15,2,FALSE)))),IF(LEN(E3207&amp;"")&gt;0,"",""),VLOOKUP(R3207,SpeciesValidation!D:T,VLOOKUP(J3207,Validation!B$2:C$15,2,FALSE),FALSE)) &amp; " " &amp; IF(ISERROR(IF(LEFT(J3207,1)="A",IF(IF(VLOOKUP(R3207,SpeciesValidation!D:W,20,FALSE)=FALSE,OR(TEXT(A3207,"MMDD")&lt;VLOOKUP(R3207,SpeciesValidation!D:W,18,FALSE),TEXT(A3207,"MMDD")&gt;VLOOKUP(R3207,SpeciesValidation!D:W,19,FALSE)),IF(TEXT(A3207,"MMDD")&lt;"0701",TEXT(A3207,"MMDD")&gt;VLOOKUP(R3207,SpeciesValidation!D:W,18,FALSE),TEXT(A3207,"MMDD")&lt;VLOOKUP(R3207,SpeciesValidation!D:W,19,FALSE))),"Date outside expected range for this species",""),"")),"",IF(LEFT(J3207,1)="A",IF(IF(VLOOKUP(R3207,SpeciesValidation!D:W,20,FALSE)=FALSE,OR(TEXT(A3207,"MMDD")&lt;VLOOKUP(R3207,SpeciesValidation!D:W,18,FALSE),TEXT(A3207,"MMDD")&gt;VLOOKUP(R3207,SpeciesValidation!D:W,19,FALSE)),IF(TEXT(A3207,"MMDD")&lt;"0701",TEXT(A3207,"MMDD")&gt;VLOOKUP(R3207,SpeciesValidation!D:W,18,FALSE),TEXT(A3207,"MMDD")&lt;VLOOKUP(R3207,SpeciesValidation!D:W,19,FALSE))),"Date outside expected range for this species",""),"")))</f>
        <v/>
      </c>
      <c r="M3207" s="127" t="str">
        <f>IF(LEN(E3207&amp;"")&gt;0,IF(ISERROR(VLOOKUP(R3207,SpeciesValidation!D:I,6,FALSE)),"",VLOOKUP(R3207,SpeciesValidation!D:I,6,FALSE)),"")</f>
        <v/>
      </c>
      <c r="Q3207" s="36" t="str">
        <f>IF(LEN(E3207&amp;"")&gt;0,IF(ISERROR(VLOOKUP(E3207,SpeciesValidation!B:G,2,FALSE)=TRUE),"",VLOOKUP(E3207,SpeciesValidation!B:G,2,FALSE)),"")</f>
        <v/>
      </c>
      <c r="R3207" s="36" t="str">
        <f>IF(LEN(E3207&amp;"")&gt;0,IF(ISERROR(VLOOKUP(E3207,SpeciesLookup!B:G,4,FALSE)=TRUE),"",VLOOKUP(E3207,SpeciesLookup!B:G,4,FALSE)),"")</f>
        <v/>
      </c>
    </row>
    <row r="3208" spans="1:18" ht="13.2" x14ac:dyDescent="0.25">
      <c r="A3208" s="72"/>
      <c r="D3208" s="11"/>
      <c r="G3208" s="128" t="str">
        <f>IF(LEN(E3208&amp;"")&gt;0,IF(ISERROR(VLOOKUP(E3208,SpeciesLookup!B:G,6,FALSE)=TRUE),"",VLOOKUP(E3208,SpeciesLookup!B:G,6,FALSE)),"")</f>
        <v/>
      </c>
      <c r="H3208" s="128" t="str">
        <f>IF(LEN(E3208&amp;"")&gt;0,IF(ISERROR(VLOOKUP(E3208,SpeciesLookup!B:G,5,FALSE)=TRUE),"",VLOOKUP(E3208,SpeciesLookup!B:G,5,FALSE)),"")</f>
        <v/>
      </c>
      <c r="I3208" s="11"/>
      <c r="J3208" s="73"/>
      <c r="K3208" s="11"/>
      <c r="L3208" s="127" t="str">
        <f>TRIM(IF(ISERROR(VLOOKUP(R3208,SpeciesValidation!D:T,IF(ISNA(VLOOKUP(J3208,Validation!B$2:C$15,2,FALSE)),FALSE,VLOOKUP(J3208,Validation!B$2:C$15,2,FALSE)))),IF(LEN(E3208&amp;"")&gt;0,"",""),VLOOKUP(R3208,SpeciesValidation!D:T,VLOOKUP(J3208,Validation!B$2:C$15,2,FALSE),FALSE)) &amp; " " &amp; IF(ISERROR(IF(LEFT(J3208,1)="A",IF(IF(VLOOKUP(R3208,SpeciesValidation!D:W,20,FALSE)=FALSE,OR(TEXT(A3208,"MMDD")&lt;VLOOKUP(R3208,SpeciesValidation!D:W,18,FALSE),TEXT(A3208,"MMDD")&gt;VLOOKUP(R3208,SpeciesValidation!D:W,19,FALSE)),IF(TEXT(A3208,"MMDD")&lt;"0701",TEXT(A3208,"MMDD")&gt;VLOOKUP(R3208,SpeciesValidation!D:W,18,FALSE),TEXT(A3208,"MMDD")&lt;VLOOKUP(R3208,SpeciesValidation!D:W,19,FALSE))),"Date outside expected range for this species",""),"")),"",IF(LEFT(J3208,1)="A",IF(IF(VLOOKUP(R3208,SpeciesValidation!D:W,20,FALSE)=FALSE,OR(TEXT(A3208,"MMDD")&lt;VLOOKUP(R3208,SpeciesValidation!D:W,18,FALSE),TEXT(A3208,"MMDD")&gt;VLOOKUP(R3208,SpeciesValidation!D:W,19,FALSE)),IF(TEXT(A3208,"MMDD")&lt;"0701",TEXT(A3208,"MMDD")&gt;VLOOKUP(R3208,SpeciesValidation!D:W,18,FALSE),TEXT(A3208,"MMDD")&lt;VLOOKUP(R3208,SpeciesValidation!D:W,19,FALSE))),"Date outside expected range for this species",""),"")))</f>
        <v/>
      </c>
      <c r="M3208" s="127" t="str">
        <f>IF(LEN(E3208&amp;"")&gt;0,IF(ISERROR(VLOOKUP(R3208,SpeciesValidation!D:I,6,FALSE)),"",VLOOKUP(R3208,SpeciesValidation!D:I,6,FALSE)),"")</f>
        <v/>
      </c>
      <c r="Q3208" s="36" t="str">
        <f>IF(LEN(E3208&amp;"")&gt;0,IF(ISERROR(VLOOKUP(E3208,SpeciesValidation!B:G,2,FALSE)=TRUE),"",VLOOKUP(E3208,SpeciesValidation!B:G,2,FALSE)),"")</f>
        <v/>
      </c>
      <c r="R3208" s="36" t="str">
        <f>IF(LEN(E3208&amp;"")&gt;0,IF(ISERROR(VLOOKUP(E3208,SpeciesLookup!B:G,4,FALSE)=TRUE),"",VLOOKUP(E3208,SpeciesLookup!B:G,4,FALSE)),"")</f>
        <v/>
      </c>
    </row>
    <row r="3209" spans="1:18" ht="13.2" x14ac:dyDescent="0.25">
      <c r="A3209" s="72"/>
      <c r="D3209" s="11"/>
      <c r="G3209" s="128" t="str">
        <f>IF(LEN(E3209&amp;"")&gt;0,IF(ISERROR(VLOOKUP(E3209,SpeciesLookup!B:G,6,FALSE)=TRUE),"",VLOOKUP(E3209,SpeciesLookup!B:G,6,FALSE)),"")</f>
        <v/>
      </c>
      <c r="H3209" s="128" t="str">
        <f>IF(LEN(E3209&amp;"")&gt;0,IF(ISERROR(VLOOKUP(E3209,SpeciesLookup!B:G,5,FALSE)=TRUE),"",VLOOKUP(E3209,SpeciesLookup!B:G,5,FALSE)),"")</f>
        <v/>
      </c>
      <c r="I3209" s="11"/>
      <c r="J3209" s="73"/>
      <c r="K3209" s="11"/>
      <c r="L3209" s="127" t="str">
        <f>TRIM(IF(ISERROR(VLOOKUP(R3209,SpeciesValidation!D:T,IF(ISNA(VLOOKUP(J3209,Validation!B$2:C$15,2,FALSE)),FALSE,VLOOKUP(J3209,Validation!B$2:C$15,2,FALSE)))),IF(LEN(E3209&amp;"")&gt;0,"",""),VLOOKUP(R3209,SpeciesValidation!D:T,VLOOKUP(J3209,Validation!B$2:C$15,2,FALSE),FALSE)) &amp; " " &amp; IF(ISERROR(IF(LEFT(J3209,1)="A",IF(IF(VLOOKUP(R3209,SpeciesValidation!D:W,20,FALSE)=FALSE,OR(TEXT(A3209,"MMDD")&lt;VLOOKUP(R3209,SpeciesValidation!D:W,18,FALSE),TEXT(A3209,"MMDD")&gt;VLOOKUP(R3209,SpeciesValidation!D:W,19,FALSE)),IF(TEXT(A3209,"MMDD")&lt;"0701",TEXT(A3209,"MMDD")&gt;VLOOKUP(R3209,SpeciesValidation!D:W,18,FALSE),TEXT(A3209,"MMDD")&lt;VLOOKUP(R3209,SpeciesValidation!D:W,19,FALSE))),"Date outside expected range for this species",""),"")),"",IF(LEFT(J3209,1)="A",IF(IF(VLOOKUP(R3209,SpeciesValidation!D:W,20,FALSE)=FALSE,OR(TEXT(A3209,"MMDD")&lt;VLOOKUP(R3209,SpeciesValidation!D:W,18,FALSE),TEXT(A3209,"MMDD")&gt;VLOOKUP(R3209,SpeciesValidation!D:W,19,FALSE)),IF(TEXT(A3209,"MMDD")&lt;"0701",TEXT(A3209,"MMDD")&gt;VLOOKUP(R3209,SpeciesValidation!D:W,18,FALSE),TEXT(A3209,"MMDD")&lt;VLOOKUP(R3209,SpeciesValidation!D:W,19,FALSE))),"Date outside expected range for this species",""),"")))</f>
        <v/>
      </c>
      <c r="M3209" s="127" t="str">
        <f>IF(LEN(E3209&amp;"")&gt;0,IF(ISERROR(VLOOKUP(R3209,SpeciesValidation!D:I,6,FALSE)),"",VLOOKUP(R3209,SpeciesValidation!D:I,6,FALSE)),"")</f>
        <v/>
      </c>
      <c r="Q3209" s="36" t="str">
        <f>IF(LEN(E3209&amp;"")&gt;0,IF(ISERROR(VLOOKUP(E3209,SpeciesValidation!B:G,2,FALSE)=TRUE),"",VLOOKUP(E3209,SpeciesValidation!B:G,2,FALSE)),"")</f>
        <v/>
      </c>
      <c r="R3209" s="36" t="str">
        <f>IF(LEN(E3209&amp;"")&gt;0,IF(ISERROR(VLOOKUP(E3209,SpeciesLookup!B:G,4,FALSE)=TRUE),"",VLOOKUP(E3209,SpeciesLookup!B:G,4,FALSE)),"")</f>
        <v/>
      </c>
    </row>
    <row r="3210" spans="1:18" ht="13.2" x14ac:dyDescent="0.25">
      <c r="A3210" s="72"/>
      <c r="D3210" s="11"/>
      <c r="G3210" s="128" t="str">
        <f>IF(LEN(E3210&amp;"")&gt;0,IF(ISERROR(VLOOKUP(E3210,SpeciesLookup!B:G,6,FALSE)=TRUE),"",VLOOKUP(E3210,SpeciesLookup!B:G,6,FALSE)),"")</f>
        <v/>
      </c>
      <c r="H3210" s="128" t="str">
        <f>IF(LEN(E3210&amp;"")&gt;0,IF(ISERROR(VLOOKUP(E3210,SpeciesLookup!B:G,5,FALSE)=TRUE),"",VLOOKUP(E3210,SpeciesLookup!B:G,5,FALSE)),"")</f>
        <v/>
      </c>
      <c r="I3210" s="11"/>
      <c r="J3210" s="73"/>
      <c r="K3210" s="11"/>
      <c r="L3210" s="127" t="str">
        <f>TRIM(IF(ISERROR(VLOOKUP(R3210,SpeciesValidation!D:T,IF(ISNA(VLOOKUP(J3210,Validation!B$2:C$15,2,FALSE)),FALSE,VLOOKUP(J3210,Validation!B$2:C$15,2,FALSE)))),IF(LEN(E3210&amp;"")&gt;0,"",""),VLOOKUP(R3210,SpeciesValidation!D:T,VLOOKUP(J3210,Validation!B$2:C$15,2,FALSE),FALSE)) &amp; " " &amp; IF(ISERROR(IF(LEFT(J3210,1)="A",IF(IF(VLOOKUP(R3210,SpeciesValidation!D:W,20,FALSE)=FALSE,OR(TEXT(A3210,"MMDD")&lt;VLOOKUP(R3210,SpeciesValidation!D:W,18,FALSE),TEXT(A3210,"MMDD")&gt;VLOOKUP(R3210,SpeciesValidation!D:W,19,FALSE)),IF(TEXT(A3210,"MMDD")&lt;"0701",TEXT(A3210,"MMDD")&gt;VLOOKUP(R3210,SpeciesValidation!D:W,18,FALSE),TEXT(A3210,"MMDD")&lt;VLOOKUP(R3210,SpeciesValidation!D:W,19,FALSE))),"Date outside expected range for this species",""),"")),"",IF(LEFT(J3210,1)="A",IF(IF(VLOOKUP(R3210,SpeciesValidation!D:W,20,FALSE)=FALSE,OR(TEXT(A3210,"MMDD")&lt;VLOOKUP(R3210,SpeciesValidation!D:W,18,FALSE),TEXT(A3210,"MMDD")&gt;VLOOKUP(R3210,SpeciesValidation!D:W,19,FALSE)),IF(TEXT(A3210,"MMDD")&lt;"0701",TEXT(A3210,"MMDD")&gt;VLOOKUP(R3210,SpeciesValidation!D:W,18,FALSE),TEXT(A3210,"MMDD")&lt;VLOOKUP(R3210,SpeciesValidation!D:W,19,FALSE))),"Date outside expected range for this species",""),"")))</f>
        <v/>
      </c>
      <c r="M3210" s="127" t="str">
        <f>IF(LEN(E3210&amp;"")&gt;0,IF(ISERROR(VLOOKUP(R3210,SpeciesValidation!D:I,6,FALSE)),"",VLOOKUP(R3210,SpeciesValidation!D:I,6,FALSE)),"")</f>
        <v/>
      </c>
      <c r="Q3210" s="36" t="str">
        <f>IF(LEN(E3210&amp;"")&gt;0,IF(ISERROR(VLOOKUP(E3210,SpeciesValidation!B:G,2,FALSE)=TRUE),"",VLOOKUP(E3210,SpeciesValidation!B:G,2,FALSE)),"")</f>
        <v/>
      </c>
      <c r="R3210" s="36" t="str">
        <f>IF(LEN(E3210&amp;"")&gt;0,IF(ISERROR(VLOOKUP(E3210,SpeciesLookup!B:G,4,FALSE)=TRUE),"",VLOOKUP(E3210,SpeciesLookup!B:G,4,FALSE)),"")</f>
        <v/>
      </c>
    </row>
    <row r="3211" spans="1:18" ht="13.2" x14ac:dyDescent="0.25">
      <c r="A3211" s="72"/>
      <c r="D3211" s="11"/>
      <c r="G3211" s="128" t="str">
        <f>IF(LEN(E3211&amp;"")&gt;0,IF(ISERROR(VLOOKUP(E3211,SpeciesLookup!B:G,6,FALSE)=TRUE),"",VLOOKUP(E3211,SpeciesLookup!B:G,6,FALSE)),"")</f>
        <v/>
      </c>
      <c r="H3211" s="128" t="str">
        <f>IF(LEN(E3211&amp;"")&gt;0,IF(ISERROR(VLOOKUP(E3211,SpeciesLookup!B:G,5,FALSE)=TRUE),"",VLOOKUP(E3211,SpeciesLookup!B:G,5,FALSE)),"")</f>
        <v/>
      </c>
      <c r="I3211" s="11"/>
      <c r="J3211" s="73"/>
      <c r="K3211" s="11"/>
      <c r="L3211" s="127" t="str">
        <f>TRIM(IF(ISERROR(VLOOKUP(R3211,SpeciesValidation!D:T,IF(ISNA(VLOOKUP(J3211,Validation!B$2:C$15,2,FALSE)),FALSE,VLOOKUP(J3211,Validation!B$2:C$15,2,FALSE)))),IF(LEN(E3211&amp;"")&gt;0,"",""),VLOOKUP(R3211,SpeciesValidation!D:T,VLOOKUP(J3211,Validation!B$2:C$15,2,FALSE),FALSE)) &amp; " " &amp; IF(ISERROR(IF(LEFT(J3211,1)="A",IF(IF(VLOOKUP(R3211,SpeciesValidation!D:W,20,FALSE)=FALSE,OR(TEXT(A3211,"MMDD")&lt;VLOOKUP(R3211,SpeciesValidation!D:W,18,FALSE),TEXT(A3211,"MMDD")&gt;VLOOKUP(R3211,SpeciesValidation!D:W,19,FALSE)),IF(TEXT(A3211,"MMDD")&lt;"0701",TEXT(A3211,"MMDD")&gt;VLOOKUP(R3211,SpeciesValidation!D:W,18,FALSE),TEXT(A3211,"MMDD")&lt;VLOOKUP(R3211,SpeciesValidation!D:W,19,FALSE))),"Date outside expected range for this species",""),"")),"",IF(LEFT(J3211,1)="A",IF(IF(VLOOKUP(R3211,SpeciesValidation!D:W,20,FALSE)=FALSE,OR(TEXT(A3211,"MMDD")&lt;VLOOKUP(R3211,SpeciesValidation!D:W,18,FALSE),TEXT(A3211,"MMDD")&gt;VLOOKUP(R3211,SpeciesValidation!D:W,19,FALSE)),IF(TEXT(A3211,"MMDD")&lt;"0701",TEXT(A3211,"MMDD")&gt;VLOOKUP(R3211,SpeciesValidation!D:W,18,FALSE),TEXT(A3211,"MMDD")&lt;VLOOKUP(R3211,SpeciesValidation!D:W,19,FALSE))),"Date outside expected range for this species",""),"")))</f>
        <v/>
      </c>
      <c r="M3211" s="127" t="str">
        <f>IF(LEN(E3211&amp;"")&gt;0,IF(ISERROR(VLOOKUP(R3211,SpeciesValidation!D:I,6,FALSE)),"",VLOOKUP(R3211,SpeciesValidation!D:I,6,FALSE)),"")</f>
        <v/>
      </c>
      <c r="Q3211" s="36" t="str">
        <f>IF(LEN(E3211&amp;"")&gt;0,IF(ISERROR(VLOOKUP(E3211,SpeciesValidation!B:G,2,FALSE)=TRUE),"",VLOOKUP(E3211,SpeciesValidation!B:G,2,FALSE)),"")</f>
        <v/>
      </c>
      <c r="R3211" s="36" t="str">
        <f>IF(LEN(E3211&amp;"")&gt;0,IF(ISERROR(VLOOKUP(E3211,SpeciesLookup!B:G,4,FALSE)=TRUE),"",VLOOKUP(E3211,SpeciesLookup!B:G,4,FALSE)),"")</f>
        <v/>
      </c>
    </row>
    <row r="3212" spans="1:18" ht="13.2" x14ac:dyDescent="0.25">
      <c r="A3212" s="72"/>
      <c r="D3212" s="11"/>
      <c r="G3212" s="128" t="str">
        <f>IF(LEN(E3212&amp;"")&gt;0,IF(ISERROR(VLOOKUP(E3212,SpeciesLookup!B:G,6,FALSE)=TRUE),"",VLOOKUP(E3212,SpeciesLookup!B:G,6,FALSE)),"")</f>
        <v/>
      </c>
      <c r="H3212" s="128" t="str">
        <f>IF(LEN(E3212&amp;"")&gt;0,IF(ISERROR(VLOOKUP(E3212,SpeciesLookup!B:G,5,FALSE)=TRUE),"",VLOOKUP(E3212,SpeciesLookup!B:G,5,FALSE)),"")</f>
        <v/>
      </c>
      <c r="I3212" s="11"/>
      <c r="J3212" s="73"/>
      <c r="K3212" s="11"/>
      <c r="L3212" s="127" t="str">
        <f>TRIM(IF(ISERROR(VLOOKUP(R3212,SpeciesValidation!D:T,IF(ISNA(VLOOKUP(J3212,Validation!B$2:C$15,2,FALSE)),FALSE,VLOOKUP(J3212,Validation!B$2:C$15,2,FALSE)))),IF(LEN(E3212&amp;"")&gt;0,"",""),VLOOKUP(R3212,SpeciesValidation!D:T,VLOOKUP(J3212,Validation!B$2:C$15,2,FALSE),FALSE)) &amp; " " &amp; IF(ISERROR(IF(LEFT(J3212,1)="A",IF(IF(VLOOKUP(R3212,SpeciesValidation!D:W,20,FALSE)=FALSE,OR(TEXT(A3212,"MMDD")&lt;VLOOKUP(R3212,SpeciesValidation!D:W,18,FALSE),TEXT(A3212,"MMDD")&gt;VLOOKUP(R3212,SpeciesValidation!D:W,19,FALSE)),IF(TEXT(A3212,"MMDD")&lt;"0701",TEXT(A3212,"MMDD")&gt;VLOOKUP(R3212,SpeciesValidation!D:W,18,FALSE),TEXT(A3212,"MMDD")&lt;VLOOKUP(R3212,SpeciesValidation!D:W,19,FALSE))),"Date outside expected range for this species",""),"")),"",IF(LEFT(J3212,1)="A",IF(IF(VLOOKUP(R3212,SpeciesValidation!D:W,20,FALSE)=FALSE,OR(TEXT(A3212,"MMDD")&lt;VLOOKUP(R3212,SpeciesValidation!D:W,18,FALSE),TEXT(A3212,"MMDD")&gt;VLOOKUP(R3212,SpeciesValidation!D:W,19,FALSE)),IF(TEXT(A3212,"MMDD")&lt;"0701",TEXT(A3212,"MMDD")&gt;VLOOKUP(R3212,SpeciesValidation!D:W,18,FALSE),TEXT(A3212,"MMDD")&lt;VLOOKUP(R3212,SpeciesValidation!D:W,19,FALSE))),"Date outside expected range for this species",""),"")))</f>
        <v/>
      </c>
      <c r="M3212" s="127" t="str">
        <f>IF(LEN(E3212&amp;"")&gt;0,IF(ISERROR(VLOOKUP(R3212,SpeciesValidation!D:I,6,FALSE)),"",VLOOKUP(R3212,SpeciesValidation!D:I,6,FALSE)),"")</f>
        <v/>
      </c>
      <c r="Q3212" s="36" t="str">
        <f>IF(LEN(E3212&amp;"")&gt;0,IF(ISERROR(VLOOKUP(E3212,SpeciesValidation!B:G,2,FALSE)=TRUE),"",VLOOKUP(E3212,SpeciesValidation!B:G,2,FALSE)),"")</f>
        <v/>
      </c>
      <c r="R3212" s="36" t="str">
        <f>IF(LEN(E3212&amp;"")&gt;0,IF(ISERROR(VLOOKUP(E3212,SpeciesLookup!B:G,4,FALSE)=TRUE),"",VLOOKUP(E3212,SpeciesLookup!B:G,4,FALSE)),"")</f>
        <v/>
      </c>
    </row>
    <row r="3213" spans="1:18" ht="13.2" x14ac:dyDescent="0.25">
      <c r="A3213" s="72"/>
      <c r="D3213" s="11"/>
      <c r="G3213" s="128" t="str">
        <f>IF(LEN(E3213&amp;"")&gt;0,IF(ISERROR(VLOOKUP(E3213,SpeciesLookup!B:G,6,FALSE)=TRUE),"",VLOOKUP(E3213,SpeciesLookup!B:G,6,FALSE)),"")</f>
        <v/>
      </c>
      <c r="H3213" s="128" t="str">
        <f>IF(LEN(E3213&amp;"")&gt;0,IF(ISERROR(VLOOKUP(E3213,SpeciesLookup!B:G,5,FALSE)=TRUE),"",VLOOKUP(E3213,SpeciesLookup!B:G,5,FALSE)),"")</f>
        <v/>
      </c>
      <c r="I3213" s="11"/>
      <c r="J3213" s="73"/>
      <c r="K3213" s="11"/>
      <c r="L3213" s="127" t="str">
        <f>TRIM(IF(ISERROR(VLOOKUP(R3213,SpeciesValidation!D:T,IF(ISNA(VLOOKUP(J3213,Validation!B$2:C$15,2,FALSE)),FALSE,VLOOKUP(J3213,Validation!B$2:C$15,2,FALSE)))),IF(LEN(E3213&amp;"")&gt;0,"",""),VLOOKUP(R3213,SpeciesValidation!D:T,VLOOKUP(J3213,Validation!B$2:C$15,2,FALSE),FALSE)) &amp; " " &amp; IF(ISERROR(IF(LEFT(J3213,1)="A",IF(IF(VLOOKUP(R3213,SpeciesValidation!D:W,20,FALSE)=FALSE,OR(TEXT(A3213,"MMDD")&lt;VLOOKUP(R3213,SpeciesValidation!D:W,18,FALSE),TEXT(A3213,"MMDD")&gt;VLOOKUP(R3213,SpeciesValidation!D:W,19,FALSE)),IF(TEXT(A3213,"MMDD")&lt;"0701",TEXT(A3213,"MMDD")&gt;VLOOKUP(R3213,SpeciesValidation!D:W,18,FALSE),TEXT(A3213,"MMDD")&lt;VLOOKUP(R3213,SpeciesValidation!D:W,19,FALSE))),"Date outside expected range for this species",""),"")),"",IF(LEFT(J3213,1)="A",IF(IF(VLOOKUP(R3213,SpeciesValidation!D:W,20,FALSE)=FALSE,OR(TEXT(A3213,"MMDD")&lt;VLOOKUP(R3213,SpeciesValidation!D:W,18,FALSE),TEXT(A3213,"MMDD")&gt;VLOOKUP(R3213,SpeciesValidation!D:W,19,FALSE)),IF(TEXT(A3213,"MMDD")&lt;"0701",TEXT(A3213,"MMDD")&gt;VLOOKUP(R3213,SpeciesValidation!D:W,18,FALSE),TEXT(A3213,"MMDD")&lt;VLOOKUP(R3213,SpeciesValidation!D:W,19,FALSE))),"Date outside expected range for this species",""),"")))</f>
        <v/>
      </c>
      <c r="M3213" s="127" t="str">
        <f>IF(LEN(E3213&amp;"")&gt;0,IF(ISERROR(VLOOKUP(R3213,SpeciesValidation!D:I,6,FALSE)),"",VLOOKUP(R3213,SpeciesValidation!D:I,6,FALSE)),"")</f>
        <v/>
      </c>
      <c r="Q3213" s="36" t="str">
        <f>IF(LEN(E3213&amp;"")&gt;0,IF(ISERROR(VLOOKUP(E3213,SpeciesValidation!B:G,2,FALSE)=TRUE),"",VLOOKUP(E3213,SpeciesValidation!B:G,2,FALSE)),"")</f>
        <v/>
      </c>
      <c r="R3213" s="36" t="str">
        <f>IF(LEN(E3213&amp;"")&gt;0,IF(ISERROR(VLOOKUP(E3213,SpeciesLookup!B:G,4,FALSE)=TRUE),"",VLOOKUP(E3213,SpeciesLookup!B:G,4,FALSE)),"")</f>
        <v/>
      </c>
    </row>
    <row r="3214" spans="1:18" ht="13.2" x14ac:dyDescent="0.25">
      <c r="A3214" s="72"/>
      <c r="D3214" s="11"/>
      <c r="G3214" s="128" t="str">
        <f>IF(LEN(E3214&amp;"")&gt;0,IF(ISERROR(VLOOKUP(E3214,SpeciesLookup!B:G,6,FALSE)=TRUE),"",VLOOKUP(E3214,SpeciesLookup!B:G,6,FALSE)),"")</f>
        <v/>
      </c>
      <c r="H3214" s="128" t="str">
        <f>IF(LEN(E3214&amp;"")&gt;0,IF(ISERROR(VLOOKUP(E3214,SpeciesLookup!B:G,5,FALSE)=TRUE),"",VLOOKUP(E3214,SpeciesLookup!B:G,5,FALSE)),"")</f>
        <v/>
      </c>
      <c r="I3214" s="11"/>
      <c r="J3214" s="73"/>
      <c r="K3214" s="11"/>
      <c r="L3214" s="127" t="str">
        <f>TRIM(IF(ISERROR(VLOOKUP(R3214,SpeciesValidation!D:T,IF(ISNA(VLOOKUP(J3214,Validation!B$2:C$15,2,FALSE)),FALSE,VLOOKUP(J3214,Validation!B$2:C$15,2,FALSE)))),IF(LEN(E3214&amp;"")&gt;0,"",""),VLOOKUP(R3214,SpeciesValidation!D:T,VLOOKUP(J3214,Validation!B$2:C$15,2,FALSE),FALSE)) &amp; " " &amp; IF(ISERROR(IF(LEFT(J3214,1)="A",IF(IF(VLOOKUP(R3214,SpeciesValidation!D:W,20,FALSE)=FALSE,OR(TEXT(A3214,"MMDD")&lt;VLOOKUP(R3214,SpeciesValidation!D:W,18,FALSE),TEXT(A3214,"MMDD")&gt;VLOOKUP(R3214,SpeciesValidation!D:W,19,FALSE)),IF(TEXT(A3214,"MMDD")&lt;"0701",TEXT(A3214,"MMDD")&gt;VLOOKUP(R3214,SpeciesValidation!D:W,18,FALSE),TEXT(A3214,"MMDD")&lt;VLOOKUP(R3214,SpeciesValidation!D:W,19,FALSE))),"Date outside expected range for this species",""),"")),"",IF(LEFT(J3214,1)="A",IF(IF(VLOOKUP(R3214,SpeciesValidation!D:W,20,FALSE)=FALSE,OR(TEXT(A3214,"MMDD")&lt;VLOOKUP(R3214,SpeciesValidation!D:W,18,FALSE),TEXT(A3214,"MMDD")&gt;VLOOKUP(R3214,SpeciesValidation!D:W,19,FALSE)),IF(TEXT(A3214,"MMDD")&lt;"0701",TEXT(A3214,"MMDD")&gt;VLOOKUP(R3214,SpeciesValidation!D:W,18,FALSE),TEXT(A3214,"MMDD")&lt;VLOOKUP(R3214,SpeciesValidation!D:W,19,FALSE))),"Date outside expected range for this species",""),"")))</f>
        <v/>
      </c>
      <c r="M3214" s="127" t="str">
        <f>IF(LEN(E3214&amp;"")&gt;0,IF(ISERROR(VLOOKUP(R3214,SpeciesValidation!D:I,6,FALSE)),"",VLOOKUP(R3214,SpeciesValidation!D:I,6,FALSE)),"")</f>
        <v/>
      </c>
      <c r="Q3214" s="36" t="str">
        <f>IF(LEN(E3214&amp;"")&gt;0,IF(ISERROR(VLOOKUP(E3214,SpeciesValidation!B:G,2,FALSE)=TRUE),"",VLOOKUP(E3214,SpeciesValidation!B:G,2,FALSE)),"")</f>
        <v/>
      </c>
      <c r="R3214" s="36" t="str">
        <f>IF(LEN(E3214&amp;"")&gt;0,IF(ISERROR(VLOOKUP(E3214,SpeciesLookup!B:G,4,FALSE)=TRUE),"",VLOOKUP(E3214,SpeciesLookup!B:G,4,FALSE)),"")</f>
        <v/>
      </c>
    </row>
    <row r="3215" spans="1:18" ht="13.2" x14ac:dyDescent="0.25">
      <c r="A3215" s="72"/>
      <c r="D3215" s="11"/>
      <c r="G3215" s="128" t="str">
        <f>IF(LEN(E3215&amp;"")&gt;0,IF(ISERROR(VLOOKUP(E3215,SpeciesLookup!B:G,6,FALSE)=TRUE),"",VLOOKUP(E3215,SpeciesLookup!B:G,6,FALSE)),"")</f>
        <v/>
      </c>
      <c r="H3215" s="128" t="str">
        <f>IF(LEN(E3215&amp;"")&gt;0,IF(ISERROR(VLOOKUP(E3215,SpeciesLookup!B:G,5,FALSE)=TRUE),"",VLOOKUP(E3215,SpeciesLookup!B:G,5,FALSE)),"")</f>
        <v/>
      </c>
      <c r="I3215" s="11"/>
      <c r="J3215" s="73"/>
      <c r="K3215" s="11"/>
      <c r="L3215" s="127" t="str">
        <f>TRIM(IF(ISERROR(VLOOKUP(R3215,SpeciesValidation!D:T,IF(ISNA(VLOOKUP(J3215,Validation!B$2:C$15,2,FALSE)),FALSE,VLOOKUP(J3215,Validation!B$2:C$15,2,FALSE)))),IF(LEN(E3215&amp;"")&gt;0,"",""),VLOOKUP(R3215,SpeciesValidation!D:T,VLOOKUP(J3215,Validation!B$2:C$15,2,FALSE),FALSE)) &amp; " " &amp; IF(ISERROR(IF(LEFT(J3215,1)="A",IF(IF(VLOOKUP(R3215,SpeciesValidation!D:W,20,FALSE)=FALSE,OR(TEXT(A3215,"MMDD")&lt;VLOOKUP(R3215,SpeciesValidation!D:W,18,FALSE),TEXT(A3215,"MMDD")&gt;VLOOKUP(R3215,SpeciesValidation!D:W,19,FALSE)),IF(TEXT(A3215,"MMDD")&lt;"0701",TEXT(A3215,"MMDD")&gt;VLOOKUP(R3215,SpeciesValidation!D:W,18,FALSE),TEXT(A3215,"MMDD")&lt;VLOOKUP(R3215,SpeciesValidation!D:W,19,FALSE))),"Date outside expected range for this species",""),"")),"",IF(LEFT(J3215,1)="A",IF(IF(VLOOKUP(R3215,SpeciesValidation!D:W,20,FALSE)=FALSE,OR(TEXT(A3215,"MMDD")&lt;VLOOKUP(R3215,SpeciesValidation!D:W,18,FALSE),TEXT(A3215,"MMDD")&gt;VLOOKUP(R3215,SpeciesValidation!D:W,19,FALSE)),IF(TEXT(A3215,"MMDD")&lt;"0701",TEXT(A3215,"MMDD")&gt;VLOOKUP(R3215,SpeciesValidation!D:W,18,FALSE),TEXT(A3215,"MMDD")&lt;VLOOKUP(R3215,SpeciesValidation!D:W,19,FALSE))),"Date outside expected range for this species",""),"")))</f>
        <v/>
      </c>
      <c r="M3215" s="127" t="str">
        <f>IF(LEN(E3215&amp;"")&gt;0,IF(ISERROR(VLOOKUP(R3215,SpeciesValidation!D:I,6,FALSE)),"",VLOOKUP(R3215,SpeciesValidation!D:I,6,FALSE)),"")</f>
        <v/>
      </c>
      <c r="Q3215" s="36" t="str">
        <f>IF(LEN(E3215&amp;"")&gt;0,IF(ISERROR(VLOOKUP(E3215,SpeciesValidation!B:G,2,FALSE)=TRUE),"",VLOOKUP(E3215,SpeciesValidation!B:G,2,FALSE)),"")</f>
        <v/>
      </c>
      <c r="R3215" s="36" t="str">
        <f>IF(LEN(E3215&amp;"")&gt;0,IF(ISERROR(VLOOKUP(E3215,SpeciesLookup!B:G,4,FALSE)=TRUE),"",VLOOKUP(E3215,SpeciesLookup!B:G,4,FALSE)),"")</f>
        <v/>
      </c>
    </row>
    <row r="3216" spans="1:18" ht="13.2" x14ac:dyDescent="0.25">
      <c r="A3216" s="72"/>
      <c r="D3216" s="11"/>
      <c r="G3216" s="128" t="str">
        <f>IF(LEN(E3216&amp;"")&gt;0,IF(ISERROR(VLOOKUP(E3216,SpeciesLookup!B:G,6,FALSE)=TRUE),"",VLOOKUP(E3216,SpeciesLookup!B:G,6,FALSE)),"")</f>
        <v/>
      </c>
      <c r="H3216" s="128" t="str">
        <f>IF(LEN(E3216&amp;"")&gt;0,IF(ISERROR(VLOOKUP(E3216,SpeciesLookup!B:G,5,FALSE)=TRUE),"",VLOOKUP(E3216,SpeciesLookup!B:G,5,FALSE)),"")</f>
        <v/>
      </c>
      <c r="I3216" s="11"/>
      <c r="J3216" s="73"/>
      <c r="K3216" s="11"/>
      <c r="L3216" s="127" t="str">
        <f>TRIM(IF(ISERROR(VLOOKUP(R3216,SpeciesValidation!D:T,IF(ISNA(VLOOKUP(J3216,Validation!B$2:C$15,2,FALSE)),FALSE,VLOOKUP(J3216,Validation!B$2:C$15,2,FALSE)))),IF(LEN(E3216&amp;"")&gt;0,"",""),VLOOKUP(R3216,SpeciesValidation!D:T,VLOOKUP(J3216,Validation!B$2:C$15,2,FALSE),FALSE)) &amp; " " &amp; IF(ISERROR(IF(LEFT(J3216,1)="A",IF(IF(VLOOKUP(R3216,SpeciesValidation!D:W,20,FALSE)=FALSE,OR(TEXT(A3216,"MMDD")&lt;VLOOKUP(R3216,SpeciesValidation!D:W,18,FALSE),TEXT(A3216,"MMDD")&gt;VLOOKUP(R3216,SpeciesValidation!D:W,19,FALSE)),IF(TEXT(A3216,"MMDD")&lt;"0701",TEXT(A3216,"MMDD")&gt;VLOOKUP(R3216,SpeciesValidation!D:W,18,FALSE),TEXT(A3216,"MMDD")&lt;VLOOKUP(R3216,SpeciesValidation!D:W,19,FALSE))),"Date outside expected range for this species",""),"")),"",IF(LEFT(J3216,1)="A",IF(IF(VLOOKUP(R3216,SpeciesValidation!D:W,20,FALSE)=FALSE,OR(TEXT(A3216,"MMDD")&lt;VLOOKUP(R3216,SpeciesValidation!D:W,18,FALSE),TEXT(A3216,"MMDD")&gt;VLOOKUP(R3216,SpeciesValidation!D:W,19,FALSE)),IF(TEXT(A3216,"MMDD")&lt;"0701",TEXT(A3216,"MMDD")&gt;VLOOKUP(R3216,SpeciesValidation!D:W,18,FALSE),TEXT(A3216,"MMDD")&lt;VLOOKUP(R3216,SpeciesValidation!D:W,19,FALSE))),"Date outside expected range for this species",""),"")))</f>
        <v/>
      </c>
      <c r="M3216" s="127" t="str">
        <f>IF(LEN(E3216&amp;"")&gt;0,IF(ISERROR(VLOOKUP(R3216,SpeciesValidation!D:I,6,FALSE)),"",VLOOKUP(R3216,SpeciesValidation!D:I,6,FALSE)),"")</f>
        <v/>
      </c>
      <c r="Q3216" s="36" t="str">
        <f>IF(LEN(E3216&amp;"")&gt;0,IF(ISERROR(VLOOKUP(E3216,SpeciesValidation!B:G,2,FALSE)=TRUE),"",VLOOKUP(E3216,SpeciesValidation!B:G,2,FALSE)),"")</f>
        <v/>
      </c>
      <c r="R3216" s="36" t="str">
        <f>IF(LEN(E3216&amp;"")&gt;0,IF(ISERROR(VLOOKUP(E3216,SpeciesLookup!B:G,4,FALSE)=TRUE),"",VLOOKUP(E3216,SpeciesLookup!B:G,4,FALSE)),"")</f>
        <v/>
      </c>
    </row>
    <row r="3217" spans="1:18" ht="13.2" x14ac:dyDescent="0.25">
      <c r="A3217" s="72"/>
      <c r="D3217" s="11"/>
      <c r="G3217" s="128" t="str">
        <f>IF(LEN(E3217&amp;"")&gt;0,IF(ISERROR(VLOOKUP(E3217,SpeciesLookup!B:G,6,FALSE)=TRUE),"",VLOOKUP(E3217,SpeciesLookup!B:G,6,FALSE)),"")</f>
        <v/>
      </c>
      <c r="H3217" s="128" t="str">
        <f>IF(LEN(E3217&amp;"")&gt;0,IF(ISERROR(VLOOKUP(E3217,SpeciesLookup!B:G,5,FALSE)=TRUE),"",VLOOKUP(E3217,SpeciesLookup!B:G,5,FALSE)),"")</f>
        <v/>
      </c>
      <c r="I3217" s="11"/>
      <c r="J3217" s="73"/>
      <c r="K3217" s="11"/>
      <c r="L3217" s="127" t="str">
        <f>TRIM(IF(ISERROR(VLOOKUP(R3217,SpeciesValidation!D:T,IF(ISNA(VLOOKUP(J3217,Validation!B$2:C$15,2,FALSE)),FALSE,VLOOKUP(J3217,Validation!B$2:C$15,2,FALSE)))),IF(LEN(E3217&amp;"")&gt;0,"",""),VLOOKUP(R3217,SpeciesValidation!D:T,VLOOKUP(J3217,Validation!B$2:C$15,2,FALSE),FALSE)) &amp; " " &amp; IF(ISERROR(IF(LEFT(J3217,1)="A",IF(IF(VLOOKUP(R3217,SpeciesValidation!D:W,20,FALSE)=FALSE,OR(TEXT(A3217,"MMDD")&lt;VLOOKUP(R3217,SpeciesValidation!D:W,18,FALSE),TEXT(A3217,"MMDD")&gt;VLOOKUP(R3217,SpeciesValidation!D:W,19,FALSE)),IF(TEXT(A3217,"MMDD")&lt;"0701",TEXT(A3217,"MMDD")&gt;VLOOKUP(R3217,SpeciesValidation!D:W,18,FALSE),TEXT(A3217,"MMDD")&lt;VLOOKUP(R3217,SpeciesValidation!D:W,19,FALSE))),"Date outside expected range for this species",""),"")),"",IF(LEFT(J3217,1)="A",IF(IF(VLOOKUP(R3217,SpeciesValidation!D:W,20,FALSE)=FALSE,OR(TEXT(A3217,"MMDD")&lt;VLOOKUP(R3217,SpeciesValidation!D:W,18,FALSE),TEXT(A3217,"MMDD")&gt;VLOOKUP(R3217,SpeciesValidation!D:W,19,FALSE)),IF(TEXT(A3217,"MMDD")&lt;"0701",TEXT(A3217,"MMDD")&gt;VLOOKUP(R3217,SpeciesValidation!D:W,18,FALSE),TEXT(A3217,"MMDD")&lt;VLOOKUP(R3217,SpeciesValidation!D:W,19,FALSE))),"Date outside expected range for this species",""),"")))</f>
        <v/>
      </c>
      <c r="M3217" s="127" t="str">
        <f>IF(LEN(E3217&amp;"")&gt;0,IF(ISERROR(VLOOKUP(R3217,SpeciesValidation!D:I,6,FALSE)),"",VLOOKUP(R3217,SpeciesValidation!D:I,6,FALSE)),"")</f>
        <v/>
      </c>
      <c r="Q3217" s="36" t="str">
        <f>IF(LEN(E3217&amp;"")&gt;0,IF(ISERROR(VLOOKUP(E3217,SpeciesValidation!B:G,2,FALSE)=TRUE),"",VLOOKUP(E3217,SpeciesValidation!B:G,2,FALSE)),"")</f>
        <v/>
      </c>
      <c r="R3217" s="36" t="str">
        <f>IF(LEN(E3217&amp;"")&gt;0,IF(ISERROR(VLOOKUP(E3217,SpeciesLookup!B:G,4,FALSE)=TRUE),"",VLOOKUP(E3217,SpeciesLookup!B:G,4,FALSE)),"")</f>
        <v/>
      </c>
    </row>
    <row r="3218" spans="1:18" ht="13.2" x14ac:dyDescent="0.25">
      <c r="A3218" s="72"/>
      <c r="D3218" s="11"/>
      <c r="G3218" s="128" t="str">
        <f>IF(LEN(E3218&amp;"")&gt;0,IF(ISERROR(VLOOKUP(E3218,SpeciesLookup!B:G,6,FALSE)=TRUE),"",VLOOKUP(E3218,SpeciesLookup!B:G,6,FALSE)),"")</f>
        <v/>
      </c>
      <c r="H3218" s="128" t="str">
        <f>IF(LEN(E3218&amp;"")&gt;0,IF(ISERROR(VLOOKUP(E3218,SpeciesLookup!B:G,5,FALSE)=TRUE),"",VLOOKUP(E3218,SpeciesLookup!B:G,5,FALSE)),"")</f>
        <v/>
      </c>
      <c r="I3218" s="11"/>
      <c r="J3218" s="73"/>
      <c r="K3218" s="11"/>
      <c r="L3218" s="127" t="str">
        <f>TRIM(IF(ISERROR(VLOOKUP(R3218,SpeciesValidation!D:T,IF(ISNA(VLOOKUP(J3218,Validation!B$2:C$15,2,FALSE)),FALSE,VLOOKUP(J3218,Validation!B$2:C$15,2,FALSE)))),IF(LEN(E3218&amp;"")&gt;0,"",""),VLOOKUP(R3218,SpeciesValidation!D:T,VLOOKUP(J3218,Validation!B$2:C$15,2,FALSE),FALSE)) &amp; " " &amp; IF(ISERROR(IF(LEFT(J3218,1)="A",IF(IF(VLOOKUP(R3218,SpeciesValidation!D:W,20,FALSE)=FALSE,OR(TEXT(A3218,"MMDD")&lt;VLOOKUP(R3218,SpeciesValidation!D:W,18,FALSE),TEXT(A3218,"MMDD")&gt;VLOOKUP(R3218,SpeciesValidation!D:W,19,FALSE)),IF(TEXT(A3218,"MMDD")&lt;"0701",TEXT(A3218,"MMDD")&gt;VLOOKUP(R3218,SpeciesValidation!D:W,18,FALSE),TEXT(A3218,"MMDD")&lt;VLOOKUP(R3218,SpeciesValidation!D:W,19,FALSE))),"Date outside expected range for this species",""),"")),"",IF(LEFT(J3218,1)="A",IF(IF(VLOOKUP(R3218,SpeciesValidation!D:W,20,FALSE)=FALSE,OR(TEXT(A3218,"MMDD")&lt;VLOOKUP(R3218,SpeciesValidation!D:W,18,FALSE),TEXT(A3218,"MMDD")&gt;VLOOKUP(R3218,SpeciesValidation!D:W,19,FALSE)),IF(TEXT(A3218,"MMDD")&lt;"0701",TEXT(A3218,"MMDD")&gt;VLOOKUP(R3218,SpeciesValidation!D:W,18,FALSE),TEXT(A3218,"MMDD")&lt;VLOOKUP(R3218,SpeciesValidation!D:W,19,FALSE))),"Date outside expected range for this species",""),"")))</f>
        <v/>
      </c>
      <c r="M3218" s="127" t="str">
        <f>IF(LEN(E3218&amp;"")&gt;0,IF(ISERROR(VLOOKUP(R3218,SpeciesValidation!D:I,6,FALSE)),"",VLOOKUP(R3218,SpeciesValidation!D:I,6,FALSE)),"")</f>
        <v/>
      </c>
      <c r="Q3218" s="36" t="str">
        <f>IF(LEN(E3218&amp;"")&gt;0,IF(ISERROR(VLOOKUP(E3218,SpeciesValidation!B:G,2,FALSE)=TRUE),"",VLOOKUP(E3218,SpeciesValidation!B:G,2,FALSE)),"")</f>
        <v/>
      </c>
      <c r="R3218" s="36" t="str">
        <f>IF(LEN(E3218&amp;"")&gt;0,IF(ISERROR(VLOOKUP(E3218,SpeciesLookup!B:G,4,FALSE)=TRUE),"",VLOOKUP(E3218,SpeciesLookup!B:G,4,FALSE)),"")</f>
        <v/>
      </c>
    </row>
    <row r="3219" spans="1:18" ht="13.2" x14ac:dyDescent="0.25">
      <c r="A3219" s="72"/>
      <c r="D3219" s="11"/>
      <c r="G3219" s="128" t="str">
        <f>IF(LEN(E3219&amp;"")&gt;0,IF(ISERROR(VLOOKUP(E3219,SpeciesLookup!B:G,6,FALSE)=TRUE),"",VLOOKUP(E3219,SpeciesLookup!B:G,6,FALSE)),"")</f>
        <v/>
      </c>
      <c r="H3219" s="128" t="str">
        <f>IF(LEN(E3219&amp;"")&gt;0,IF(ISERROR(VLOOKUP(E3219,SpeciesLookup!B:G,5,FALSE)=TRUE),"",VLOOKUP(E3219,SpeciesLookup!B:G,5,FALSE)),"")</f>
        <v/>
      </c>
      <c r="I3219" s="11"/>
      <c r="J3219" s="73"/>
      <c r="K3219" s="11"/>
      <c r="L3219" s="127" t="str">
        <f>TRIM(IF(ISERROR(VLOOKUP(R3219,SpeciesValidation!D:T,IF(ISNA(VLOOKUP(J3219,Validation!B$2:C$15,2,FALSE)),FALSE,VLOOKUP(J3219,Validation!B$2:C$15,2,FALSE)))),IF(LEN(E3219&amp;"")&gt;0,"",""),VLOOKUP(R3219,SpeciesValidation!D:T,VLOOKUP(J3219,Validation!B$2:C$15,2,FALSE),FALSE)) &amp; " " &amp; IF(ISERROR(IF(LEFT(J3219,1)="A",IF(IF(VLOOKUP(R3219,SpeciesValidation!D:W,20,FALSE)=FALSE,OR(TEXT(A3219,"MMDD")&lt;VLOOKUP(R3219,SpeciesValidation!D:W,18,FALSE),TEXT(A3219,"MMDD")&gt;VLOOKUP(R3219,SpeciesValidation!D:W,19,FALSE)),IF(TEXT(A3219,"MMDD")&lt;"0701",TEXT(A3219,"MMDD")&gt;VLOOKUP(R3219,SpeciesValidation!D:W,18,FALSE),TEXT(A3219,"MMDD")&lt;VLOOKUP(R3219,SpeciesValidation!D:W,19,FALSE))),"Date outside expected range for this species",""),"")),"",IF(LEFT(J3219,1)="A",IF(IF(VLOOKUP(R3219,SpeciesValidation!D:W,20,FALSE)=FALSE,OR(TEXT(A3219,"MMDD")&lt;VLOOKUP(R3219,SpeciesValidation!D:W,18,FALSE),TEXT(A3219,"MMDD")&gt;VLOOKUP(R3219,SpeciesValidation!D:W,19,FALSE)),IF(TEXT(A3219,"MMDD")&lt;"0701",TEXT(A3219,"MMDD")&gt;VLOOKUP(R3219,SpeciesValidation!D:W,18,FALSE),TEXT(A3219,"MMDD")&lt;VLOOKUP(R3219,SpeciesValidation!D:W,19,FALSE))),"Date outside expected range for this species",""),"")))</f>
        <v/>
      </c>
      <c r="M3219" s="127" t="str">
        <f>IF(LEN(E3219&amp;"")&gt;0,IF(ISERROR(VLOOKUP(R3219,SpeciesValidation!D:I,6,FALSE)),"",VLOOKUP(R3219,SpeciesValidation!D:I,6,FALSE)),"")</f>
        <v/>
      </c>
      <c r="Q3219" s="36" t="str">
        <f>IF(LEN(E3219&amp;"")&gt;0,IF(ISERROR(VLOOKUP(E3219,SpeciesValidation!B:G,2,FALSE)=TRUE),"",VLOOKUP(E3219,SpeciesValidation!B:G,2,FALSE)),"")</f>
        <v/>
      </c>
      <c r="R3219" s="36" t="str">
        <f>IF(LEN(E3219&amp;"")&gt;0,IF(ISERROR(VLOOKUP(E3219,SpeciesLookup!B:G,4,FALSE)=TRUE),"",VLOOKUP(E3219,SpeciesLookup!B:G,4,FALSE)),"")</f>
        <v/>
      </c>
    </row>
    <row r="3220" spans="1:18" ht="13.2" x14ac:dyDescent="0.25">
      <c r="A3220" s="72"/>
      <c r="D3220" s="11"/>
      <c r="G3220" s="128" t="str">
        <f>IF(LEN(E3220&amp;"")&gt;0,IF(ISERROR(VLOOKUP(E3220,SpeciesLookup!B:G,6,FALSE)=TRUE),"",VLOOKUP(E3220,SpeciesLookup!B:G,6,FALSE)),"")</f>
        <v/>
      </c>
      <c r="H3220" s="128" t="str">
        <f>IF(LEN(E3220&amp;"")&gt;0,IF(ISERROR(VLOOKUP(E3220,SpeciesLookup!B:G,5,FALSE)=TRUE),"",VLOOKUP(E3220,SpeciesLookup!B:G,5,FALSE)),"")</f>
        <v/>
      </c>
      <c r="I3220" s="11"/>
      <c r="J3220" s="73"/>
      <c r="K3220" s="11"/>
      <c r="L3220" s="127" t="str">
        <f>TRIM(IF(ISERROR(VLOOKUP(R3220,SpeciesValidation!D:T,IF(ISNA(VLOOKUP(J3220,Validation!B$2:C$15,2,FALSE)),FALSE,VLOOKUP(J3220,Validation!B$2:C$15,2,FALSE)))),IF(LEN(E3220&amp;"")&gt;0,"",""),VLOOKUP(R3220,SpeciesValidation!D:T,VLOOKUP(J3220,Validation!B$2:C$15,2,FALSE),FALSE)) &amp; " " &amp; IF(ISERROR(IF(LEFT(J3220,1)="A",IF(IF(VLOOKUP(R3220,SpeciesValidation!D:W,20,FALSE)=FALSE,OR(TEXT(A3220,"MMDD")&lt;VLOOKUP(R3220,SpeciesValidation!D:W,18,FALSE),TEXT(A3220,"MMDD")&gt;VLOOKUP(R3220,SpeciesValidation!D:W,19,FALSE)),IF(TEXT(A3220,"MMDD")&lt;"0701",TEXT(A3220,"MMDD")&gt;VLOOKUP(R3220,SpeciesValidation!D:W,18,FALSE),TEXT(A3220,"MMDD")&lt;VLOOKUP(R3220,SpeciesValidation!D:W,19,FALSE))),"Date outside expected range for this species",""),"")),"",IF(LEFT(J3220,1)="A",IF(IF(VLOOKUP(R3220,SpeciesValidation!D:W,20,FALSE)=FALSE,OR(TEXT(A3220,"MMDD")&lt;VLOOKUP(R3220,SpeciesValidation!D:W,18,FALSE),TEXT(A3220,"MMDD")&gt;VLOOKUP(R3220,SpeciesValidation!D:W,19,FALSE)),IF(TEXT(A3220,"MMDD")&lt;"0701",TEXT(A3220,"MMDD")&gt;VLOOKUP(R3220,SpeciesValidation!D:W,18,FALSE),TEXT(A3220,"MMDD")&lt;VLOOKUP(R3220,SpeciesValidation!D:W,19,FALSE))),"Date outside expected range for this species",""),"")))</f>
        <v/>
      </c>
      <c r="M3220" s="127" t="str">
        <f>IF(LEN(E3220&amp;"")&gt;0,IF(ISERROR(VLOOKUP(R3220,SpeciesValidation!D:I,6,FALSE)),"",VLOOKUP(R3220,SpeciesValidation!D:I,6,FALSE)),"")</f>
        <v/>
      </c>
      <c r="Q3220" s="36" t="str">
        <f>IF(LEN(E3220&amp;"")&gt;0,IF(ISERROR(VLOOKUP(E3220,SpeciesValidation!B:G,2,FALSE)=TRUE),"",VLOOKUP(E3220,SpeciesValidation!B:G,2,FALSE)),"")</f>
        <v/>
      </c>
      <c r="R3220" s="36" t="str">
        <f>IF(LEN(E3220&amp;"")&gt;0,IF(ISERROR(VLOOKUP(E3220,SpeciesLookup!B:G,4,FALSE)=TRUE),"",VLOOKUP(E3220,SpeciesLookup!B:G,4,FALSE)),"")</f>
        <v/>
      </c>
    </row>
    <row r="3221" spans="1:18" ht="13.2" x14ac:dyDescent="0.25">
      <c r="A3221" s="72"/>
      <c r="D3221" s="11"/>
      <c r="G3221" s="128" t="str">
        <f>IF(LEN(E3221&amp;"")&gt;0,IF(ISERROR(VLOOKUP(E3221,SpeciesLookup!B:G,6,FALSE)=TRUE),"",VLOOKUP(E3221,SpeciesLookup!B:G,6,FALSE)),"")</f>
        <v/>
      </c>
      <c r="H3221" s="128" t="str">
        <f>IF(LEN(E3221&amp;"")&gt;0,IF(ISERROR(VLOOKUP(E3221,SpeciesLookup!B:G,5,FALSE)=TRUE),"",VLOOKUP(E3221,SpeciesLookup!B:G,5,FALSE)),"")</f>
        <v/>
      </c>
      <c r="I3221" s="11"/>
      <c r="J3221" s="73"/>
      <c r="K3221" s="11"/>
      <c r="L3221" s="127" t="str">
        <f>TRIM(IF(ISERROR(VLOOKUP(R3221,SpeciesValidation!D:T,IF(ISNA(VLOOKUP(J3221,Validation!B$2:C$15,2,FALSE)),FALSE,VLOOKUP(J3221,Validation!B$2:C$15,2,FALSE)))),IF(LEN(E3221&amp;"")&gt;0,"",""),VLOOKUP(R3221,SpeciesValidation!D:T,VLOOKUP(J3221,Validation!B$2:C$15,2,FALSE),FALSE)) &amp; " " &amp; IF(ISERROR(IF(LEFT(J3221,1)="A",IF(IF(VLOOKUP(R3221,SpeciesValidation!D:W,20,FALSE)=FALSE,OR(TEXT(A3221,"MMDD")&lt;VLOOKUP(R3221,SpeciesValidation!D:W,18,FALSE),TEXT(A3221,"MMDD")&gt;VLOOKUP(R3221,SpeciesValidation!D:W,19,FALSE)),IF(TEXT(A3221,"MMDD")&lt;"0701",TEXT(A3221,"MMDD")&gt;VLOOKUP(R3221,SpeciesValidation!D:W,18,FALSE),TEXT(A3221,"MMDD")&lt;VLOOKUP(R3221,SpeciesValidation!D:W,19,FALSE))),"Date outside expected range for this species",""),"")),"",IF(LEFT(J3221,1)="A",IF(IF(VLOOKUP(R3221,SpeciesValidation!D:W,20,FALSE)=FALSE,OR(TEXT(A3221,"MMDD")&lt;VLOOKUP(R3221,SpeciesValidation!D:W,18,FALSE),TEXT(A3221,"MMDD")&gt;VLOOKUP(R3221,SpeciesValidation!D:W,19,FALSE)),IF(TEXT(A3221,"MMDD")&lt;"0701",TEXT(A3221,"MMDD")&gt;VLOOKUP(R3221,SpeciesValidation!D:W,18,FALSE),TEXT(A3221,"MMDD")&lt;VLOOKUP(R3221,SpeciesValidation!D:W,19,FALSE))),"Date outside expected range for this species",""),"")))</f>
        <v/>
      </c>
      <c r="M3221" s="127" t="str">
        <f>IF(LEN(E3221&amp;"")&gt;0,IF(ISERROR(VLOOKUP(R3221,SpeciesValidation!D:I,6,FALSE)),"",VLOOKUP(R3221,SpeciesValidation!D:I,6,FALSE)),"")</f>
        <v/>
      </c>
      <c r="Q3221" s="36" t="str">
        <f>IF(LEN(E3221&amp;"")&gt;0,IF(ISERROR(VLOOKUP(E3221,SpeciesValidation!B:G,2,FALSE)=TRUE),"",VLOOKUP(E3221,SpeciesValidation!B:G,2,FALSE)),"")</f>
        <v/>
      </c>
      <c r="R3221" s="36" t="str">
        <f>IF(LEN(E3221&amp;"")&gt;0,IF(ISERROR(VLOOKUP(E3221,SpeciesLookup!B:G,4,FALSE)=TRUE),"",VLOOKUP(E3221,SpeciesLookup!B:G,4,FALSE)),"")</f>
        <v/>
      </c>
    </row>
    <row r="3222" spans="1:18" ht="13.2" x14ac:dyDescent="0.25">
      <c r="A3222" s="72"/>
      <c r="D3222" s="11"/>
      <c r="G3222" s="128" t="str">
        <f>IF(LEN(E3222&amp;"")&gt;0,IF(ISERROR(VLOOKUP(E3222,SpeciesLookup!B:G,6,FALSE)=TRUE),"",VLOOKUP(E3222,SpeciesLookup!B:G,6,FALSE)),"")</f>
        <v/>
      </c>
      <c r="H3222" s="128" t="str">
        <f>IF(LEN(E3222&amp;"")&gt;0,IF(ISERROR(VLOOKUP(E3222,SpeciesLookup!B:G,5,FALSE)=TRUE),"",VLOOKUP(E3222,SpeciesLookup!B:G,5,FALSE)),"")</f>
        <v/>
      </c>
      <c r="I3222" s="11"/>
      <c r="J3222" s="73"/>
      <c r="K3222" s="11"/>
      <c r="L3222" s="127" t="str">
        <f>TRIM(IF(ISERROR(VLOOKUP(R3222,SpeciesValidation!D:T,IF(ISNA(VLOOKUP(J3222,Validation!B$2:C$15,2,FALSE)),FALSE,VLOOKUP(J3222,Validation!B$2:C$15,2,FALSE)))),IF(LEN(E3222&amp;"")&gt;0,"",""),VLOOKUP(R3222,SpeciesValidation!D:T,VLOOKUP(J3222,Validation!B$2:C$15,2,FALSE),FALSE)) &amp; " " &amp; IF(ISERROR(IF(LEFT(J3222,1)="A",IF(IF(VLOOKUP(R3222,SpeciesValidation!D:W,20,FALSE)=FALSE,OR(TEXT(A3222,"MMDD")&lt;VLOOKUP(R3222,SpeciesValidation!D:W,18,FALSE),TEXT(A3222,"MMDD")&gt;VLOOKUP(R3222,SpeciesValidation!D:W,19,FALSE)),IF(TEXT(A3222,"MMDD")&lt;"0701",TEXT(A3222,"MMDD")&gt;VLOOKUP(R3222,SpeciesValidation!D:W,18,FALSE),TEXT(A3222,"MMDD")&lt;VLOOKUP(R3222,SpeciesValidation!D:W,19,FALSE))),"Date outside expected range for this species",""),"")),"",IF(LEFT(J3222,1)="A",IF(IF(VLOOKUP(R3222,SpeciesValidation!D:W,20,FALSE)=FALSE,OR(TEXT(A3222,"MMDD")&lt;VLOOKUP(R3222,SpeciesValidation!D:W,18,FALSE),TEXT(A3222,"MMDD")&gt;VLOOKUP(R3222,SpeciesValidation!D:W,19,FALSE)),IF(TEXT(A3222,"MMDD")&lt;"0701",TEXT(A3222,"MMDD")&gt;VLOOKUP(R3222,SpeciesValidation!D:W,18,FALSE),TEXT(A3222,"MMDD")&lt;VLOOKUP(R3222,SpeciesValidation!D:W,19,FALSE))),"Date outside expected range for this species",""),"")))</f>
        <v/>
      </c>
      <c r="M3222" s="127" t="str">
        <f>IF(LEN(E3222&amp;"")&gt;0,IF(ISERROR(VLOOKUP(R3222,SpeciesValidation!D:I,6,FALSE)),"",VLOOKUP(R3222,SpeciesValidation!D:I,6,FALSE)),"")</f>
        <v/>
      </c>
      <c r="Q3222" s="36" t="str">
        <f>IF(LEN(E3222&amp;"")&gt;0,IF(ISERROR(VLOOKUP(E3222,SpeciesValidation!B:G,2,FALSE)=TRUE),"",VLOOKUP(E3222,SpeciesValidation!B:G,2,FALSE)),"")</f>
        <v/>
      </c>
      <c r="R3222" s="36" t="str">
        <f>IF(LEN(E3222&amp;"")&gt;0,IF(ISERROR(VLOOKUP(E3222,SpeciesLookup!B:G,4,FALSE)=TRUE),"",VLOOKUP(E3222,SpeciesLookup!B:G,4,FALSE)),"")</f>
        <v/>
      </c>
    </row>
    <row r="3223" spans="1:18" ht="13.2" x14ac:dyDescent="0.25">
      <c r="A3223" s="72"/>
      <c r="D3223" s="11"/>
      <c r="G3223" s="128" t="str">
        <f>IF(LEN(E3223&amp;"")&gt;0,IF(ISERROR(VLOOKUP(E3223,SpeciesLookup!B:G,6,FALSE)=TRUE),"",VLOOKUP(E3223,SpeciesLookup!B:G,6,FALSE)),"")</f>
        <v/>
      </c>
      <c r="H3223" s="128" t="str">
        <f>IF(LEN(E3223&amp;"")&gt;0,IF(ISERROR(VLOOKUP(E3223,SpeciesLookup!B:G,5,FALSE)=TRUE),"",VLOOKUP(E3223,SpeciesLookup!B:G,5,FALSE)),"")</f>
        <v/>
      </c>
      <c r="I3223" s="11"/>
      <c r="J3223" s="73"/>
      <c r="K3223" s="11"/>
      <c r="L3223" s="127" t="str">
        <f>TRIM(IF(ISERROR(VLOOKUP(R3223,SpeciesValidation!D:T,IF(ISNA(VLOOKUP(J3223,Validation!B$2:C$15,2,FALSE)),FALSE,VLOOKUP(J3223,Validation!B$2:C$15,2,FALSE)))),IF(LEN(E3223&amp;"")&gt;0,"",""),VLOOKUP(R3223,SpeciesValidation!D:T,VLOOKUP(J3223,Validation!B$2:C$15,2,FALSE),FALSE)) &amp; " " &amp; IF(ISERROR(IF(LEFT(J3223,1)="A",IF(IF(VLOOKUP(R3223,SpeciesValidation!D:W,20,FALSE)=FALSE,OR(TEXT(A3223,"MMDD")&lt;VLOOKUP(R3223,SpeciesValidation!D:W,18,FALSE),TEXT(A3223,"MMDD")&gt;VLOOKUP(R3223,SpeciesValidation!D:W,19,FALSE)),IF(TEXT(A3223,"MMDD")&lt;"0701",TEXT(A3223,"MMDD")&gt;VLOOKUP(R3223,SpeciesValidation!D:W,18,FALSE),TEXT(A3223,"MMDD")&lt;VLOOKUP(R3223,SpeciesValidation!D:W,19,FALSE))),"Date outside expected range for this species",""),"")),"",IF(LEFT(J3223,1)="A",IF(IF(VLOOKUP(R3223,SpeciesValidation!D:W,20,FALSE)=FALSE,OR(TEXT(A3223,"MMDD")&lt;VLOOKUP(R3223,SpeciesValidation!D:W,18,FALSE),TEXT(A3223,"MMDD")&gt;VLOOKUP(R3223,SpeciesValidation!D:W,19,FALSE)),IF(TEXT(A3223,"MMDD")&lt;"0701",TEXT(A3223,"MMDD")&gt;VLOOKUP(R3223,SpeciesValidation!D:W,18,FALSE),TEXT(A3223,"MMDD")&lt;VLOOKUP(R3223,SpeciesValidation!D:W,19,FALSE))),"Date outside expected range for this species",""),"")))</f>
        <v/>
      </c>
      <c r="M3223" s="127" t="str">
        <f>IF(LEN(E3223&amp;"")&gt;0,IF(ISERROR(VLOOKUP(R3223,SpeciesValidation!D:I,6,FALSE)),"",VLOOKUP(R3223,SpeciesValidation!D:I,6,FALSE)),"")</f>
        <v/>
      </c>
      <c r="Q3223" s="36" t="str">
        <f>IF(LEN(E3223&amp;"")&gt;0,IF(ISERROR(VLOOKUP(E3223,SpeciesValidation!B:G,2,FALSE)=TRUE),"",VLOOKUP(E3223,SpeciesValidation!B:G,2,FALSE)),"")</f>
        <v/>
      </c>
      <c r="R3223" s="36" t="str">
        <f>IF(LEN(E3223&amp;"")&gt;0,IF(ISERROR(VLOOKUP(E3223,SpeciesLookup!B:G,4,FALSE)=TRUE),"",VLOOKUP(E3223,SpeciesLookup!B:G,4,FALSE)),"")</f>
        <v/>
      </c>
    </row>
    <row r="3224" spans="1:18" ht="13.2" x14ac:dyDescent="0.25">
      <c r="A3224" s="72"/>
      <c r="D3224" s="11"/>
      <c r="G3224" s="128" t="str">
        <f>IF(LEN(E3224&amp;"")&gt;0,IF(ISERROR(VLOOKUP(E3224,SpeciesLookup!B:G,6,FALSE)=TRUE),"",VLOOKUP(E3224,SpeciesLookup!B:G,6,FALSE)),"")</f>
        <v/>
      </c>
      <c r="H3224" s="128" t="str">
        <f>IF(LEN(E3224&amp;"")&gt;0,IF(ISERROR(VLOOKUP(E3224,SpeciesLookup!B:G,5,FALSE)=TRUE),"",VLOOKUP(E3224,SpeciesLookup!B:G,5,FALSE)),"")</f>
        <v/>
      </c>
      <c r="I3224" s="11"/>
      <c r="J3224" s="73"/>
      <c r="K3224" s="11"/>
      <c r="L3224" s="127" t="str">
        <f>TRIM(IF(ISERROR(VLOOKUP(R3224,SpeciesValidation!D:T,IF(ISNA(VLOOKUP(J3224,Validation!B$2:C$15,2,FALSE)),FALSE,VLOOKUP(J3224,Validation!B$2:C$15,2,FALSE)))),IF(LEN(E3224&amp;"")&gt;0,"",""),VLOOKUP(R3224,SpeciesValidation!D:T,VLOOKUP(J3224,Validation!B$2:C$15,2,FALSE),FALSE)) &amp; " " &amp; IF(ISERROR(IF(LEFT(J3224,1)="A",IF(IF(VLOOKUP(R3224,SpeciesValidation!D:W,20,FALSE)=FALSE,OR(TEXT(A3224,"MMDD")&lt;VLOOKUP(R3224,SpeciesValidation!D:W,18,FALSE),TEXT(A3224,"MMDD")&gt;VLOOKUP(R3224,SpeciesValidation!D:W,19,FALSE)),IF(TEXT(A3224,"MMDD")&lt;"0701",TEXT(A3224,"MMDD")&gt;VLOOKUP(R3224,SpeciesValidation!D:W,18,FALSE),TEXT(A3224,"MMDD")&lt;VLOOKUP(R3224,SpeciesValidation!D:W,19,FALSE))),"Date outside expected range for this species",""),"")),"",IF(LEFT(J3224,1)="A",IF(IF(VLOOKUP(R3224,SpeciesValidation!D:W,20,FALSE)=FALSE,OR(TEXT(A3224,"MMDD")&lt;VLOOKUP(R3224,SpeciesValidation!D:W,18,FALSE),TEXT(A3224,"MMDD")&gt;VLOOKUP(R3224,SpeciesValidation!D:W,19,FALSE)),IF(TEXT(A3224,"MMDD")&lt;"0701",TEXT(A3224,"MMDD")&gt;VLOOKUP(R3224,SpeciesValidation!D:W,18,FALSE),TEXT(A3224,"MMDD")&lt;VLOOKUP(R3224,SpeciesValidation!D:W,19,FALSE))),"Date outside expected range for this species",""),"")))</f>
        <v/>
      </c>
      <c r="M3224" s="127" t="str">
        <f>IF(LEN(E3224&amp;"")&gt;0,IF(ISERROR(VLOOKUP(R3224,SpeciesValidation!D:I,6,FALSE)),"",VLOOKUP(R3224,SpeciesValidation!D:I,6,FALSE)),"")</f>
        <v/>
      </c>
      <c r="Q3224" s="36" t="str">
        <f>IF(LEN(E3224&amp;"")&gt;0,IF(ISERROR(VLOOKUP(E3224,SpeciesValidation!B:G,2,FALSE)=TRUE),"",VLOOKUP(E3224,SpeciesValidation!B:G,2,FALSE)),"")</f>
        <v/>
      </c>
      <c r="R3224" s="36" t="str">
        <f>IF(LEN(E3224&amp;"")&gt;0,IF(ISERROR(VLOOKUP(E3224,SpeciesLookup!B:G,4,FALSE)=TRUE),"",VLOOKUP(E3224,SpeciesLookup!B:G,4,FALSE)),"")</f>
        <v/>
      </c>
    </row>
    <row r="3225" spans="1:18" ht="13.2" x14ac:dyDescent="0.25">
      <c r="A3225" s="72"/>
      <c r="D3225" s="11"/>
      <c r="G3225" s="128" t="str">
        <f>IF(LEN(E3225&amp;"")&gt;0,IF(ISERROR(VLOOKUP(E3225,SpeciesLookup!B:G,6,FALSE)=TRUE),"",VLOOKUP(E3225,SpeciesLookup!B:G,6,FALSE)),"")</f>
        <v/>
      </c>
      <c r="H3225" s="128" t="str">
        <f>IF(LEN(E3225&amp;"")&gt;0,IF(ISERROR(VLOOKUP(E3225,SpeciesLookup!B:G,5,FALSE)=TRUE),"",VLOOKUP(E3225,SpeciesLookup!B:G,5,FALSE)),"")</f>
        <v/>
      </c>
      <c r="I3225" s="11"/>
      <c r="J3225" s="73"/>
      <c r="K3225" s="11"/>
      <c r="L3225" s="127" t="str">
        <f>TRIM(IF(ISERROR(VLOOKUP(R3225,SpeciesValidation!D:T,IF(ISNA(VLOOKUP(J3225,Validation!B$2:C$15,2,FALSE)),FALSE,VLOOKUP(J3225,Validation!B$2:C$15,2,FALSE)))),IF(LEN(E3225&amp;"")&gt;0,"",""),VLOOKUP(R3225,SpeciesValidation!D:T,VLOOKUP(J3225,Validation!B$2:C$15,2,FALSE),FALSE)) &amp; " " &amp; IF(ISERROR(IF(LEFT(J3225,1)="A",IF(IF(VLOOKUP(R3225,SpeciesValidation!D:W,20,FALSE)=FALSE,OR(TEXT(A3225,"MMDD")&lt;VLOOKUP(R3225,SpeciesValidation!D:W,18,FALSE),TEXT(A3225,"MMDD")&gt;VLOOKUP(R3225,SpeciesValidation!D:W,19,FALSE)),IF(TEXT(A3225,"MMDD")&lt;"0701",TEXT(A3225,"MMDD")&gt;VLOOKUP(R3225,SpeciesValidation!D:W,18,FALSE),TEXT(A3225,"MMDD")&lt;VLOOKUP(R3225,SpeciesValidation!D:W,19,FALSE))),"Date outside expected range for this species",""),"")),"",IF(LEFT(J3225,1)="A",IF(IF(VLOOKUP(R3225,SpeciesValidation!D:W,20,FALSE)=FALSE,OR(TEXT(A3225,"MMDD")&lt;VLOOKUP(R3225,SpeciesValidation!D:W,18,FALSE),TEXT(A3225,"MMDD")&gt;VLOOKUP(R3225,SpeciesValidation!D:W,19,FALSE)),IF(TEXT(A3225,"MMDD")&lt;"0701",TEXT(A3225,"MMDD")&gt;VLOOKUP(R3225,SpeciesValidation!D:W,18,FALSE),TEXT(A3225,"MMDD")&lt;VLOOKUP(R3225,SpeciesValidation!D:W,19,FALSE))),"Date outside expected range for this species",""),"")))</f>
        <v/>
      </c>
      <c r="M3225" s="127" t="str">
        <f>IF(LEN(E3225&amp;"")&gt;0,IF(ISERROR(VLOOKUP(R3225,SpeciesValidation!D:I,6,FALSE)),"",VLOOKUP(R3225,SpeciesValidation!D:I,6,FALSE)),"")</f>
        <v/>
      </c>
      <c r="Q3225" s="36" t="str">
        <f>IF(LEN(E3225&amp;"")&gt;0,IF(ISERROR(VLOOKUP(E3225,SpeciesValidation!B:G,2,FALSE)=TRUE),"",VLOOKUP(E3225,SpeciesValidation!B:G,2,FALSE)),"")</f>
        <v/>
      </c>
      <c r="R3225" s="36" t="str">
        <f>IF(LEN(E3225&amp;"")&gt;0,IF(ISERROR(VLOOKUP(E3225,SpeciesLookup!B:G,4,FALSE)=TRUE),"",VLOOKUP(E3225,SpeciesLookup!B:G,4,FALSE)),"")</f>
        <v/>
      </c>
    </row>
    <row r="3226" spans="1:18" ht="13.2" x14ac:dyDescent="0.25">
      <c r="A3226" s="72"/>
      <c r="D3226" s="11"/>
      <c r="G3226" s="128" t="str">
        <f>IF(LEN(E3226&amp;"")&gt;0,IF(ISERROR(VLOOKUP(E3226,SpeciesLookup!B:G,6,FALSE)=TRUE),"",VLOOKUP(E3226,SpeciesLookup!B:G,6,FALSE)),"")</f>
        <v/>
      </c>
      <c r="H3226" s="128" t="str">
        <f>IF(LEN(E3226&amp;"")&gt;0,IF(ISERROR(VLOOKUP(E3226,SpeciesLookup!B:G,5,FALSE)=TRUE),"",VLOOKUP(E3226,SpeciesLookup!B:G,5,FALSE)),"")</f>
        <v/>
      </c>
      <c r="I3226" s="11"/>
      <c r="J3226" s="73"/>
      <c r="K3226" s="11"/>
      <c r="L3226" s="127" t="str">
        <f>TRIM(IF(ISERROR(VLOOKUP(R3226,SpeciesValidation!D:T,IF(ISNA(VLOOKUP(J3226,Validation!B$2:C$15,2,FALSE)),FALSE,VLOOKUP(J3226,Validation!B$2:C$15,2,FALSE)))),IF(LEN(E3226&amp;"")&gt;0,"",""),VLOOKUP(R3226,SpeciesValidation!D:T,VLOOKUP(J3226,Validation!B$2:C$15,2,FALSE),FALSE)) &amp; " " &amp; IF(ISERROR(IF(LEFT(J3226,1)="A",IF(IF(VLOOKUP(R3226,SpeciesValidation!D:W,20,FALSE)=FALSE,OR(TEXT(A3226,"MMDD")&lt;VLOOKUP(R3226,SpeciesValidation!D:W,18,FALSE),TEXT(A3226,"MMDD")&gt;VLOOKUP(R3226,SpeciesValidation!D:W,19,FALSE)),IF(TEXT(A3226,"MMDD")&lt;"0701",TEXT(A3226,"MMDD")&gt;VLOOKUP(R3226,SpeciesValidation!D:W,18,FALSE),TEXT(A3226,"MMDD")&lt;VLOOKUP(R3226,SpeciesValidation!D:W,19,FALSE))),"Date outside expected range for this species",""),"")),"",IF(LEFT(J3226,1)="A",IF(IF(VLOOKUP(R3226,SpeciesValidation!D:W,20,FALSE)=FALSE,OR(TEXT(A3226,"MMDD")&lt;VLOOKUP(R3226,SpeciesValidation!D:W,18,FALSE),TEXT(A3226,"MMDD")&gt;VLOOKUP(R3226,SpeciesValidation!D:W,19,FALSE)),IF(TEXT(A3226,"MMDD")&lt;"0701",TEXT(A3226,"MMDD")&gt;VLOOKUP(R3226,SpeciesValidation!D:W,18,FALSE),TEXT(A3226,"MMDD")&lt;VLOOKUP(R3226,SpeciesValidation!D:W,19,FALSE))),"Date outside expected range for this species",""),"")))</f>
        <v/>
      </c>
      <c r="M3226" s="127" t="str">
        <f>IF(LEN(E3226&amp;"")&gt;0,IF(ISERROR(VLOOKUP(R3226,SpeciesValidation!D:I,6,FALSE)),"",VLOOKUP(R3226,SpeciesValidation!D:I,6,FALSE)),"")</f>
        <v/>
      </c>
      <c r="Q3226" s="36" t="str">
        <f>IF(LEN(E3226&amp;"")&gt;0,IF(ISERROR(VLOOKUP(E3226,SpeciesValidation!B:G,2,FALSE)=TRUE),"",VLOOKUP(E3226,SpeciesValidation!B:G,2,FALSE)),"")</f>
        <v/>
      </c>
      <c r="R3226" s="36" t="str">
        <f>IF(LEN(E3226&amp;"")&gt;0,IF(ISERROR(VLOOKUP(E3226,SpeciesLookup!B:G,4,FALSE)=TRUE),"",VLOOKUP(E3226,SpeciesLookup!B:G,4,FALSE)),"")</f>
        <v/>
      </c>
    </row>
    <row r="3227" spans="1:18" ht="13.2" x14ac:dyDescent="0.25">
      <c r="A3227" s="72"/>
      <c r="D3227" s="11"/>
      <c r="G3227" s="128" t="str">
        <f>IF(LEN(E3227&amp;"")&gt;0,IF(ISERROR(VLOOKUP(E3227,SpeciesLookup!B:G,6,FALSE)=TRUE),"",VLOOKUP(E3227,SpeciesLookup!B:G,6,FALSE)),"")</f>
        <v/>
      </c>
      <c r="H3227" s="128" t="str">
        <f>IF(LEN(E3227&amp;"")&gt;0,IF(ISERROR(VLOOKUP(E3227,SpeciesLookup!B:G,5,FALSE)=TRUE),"",VLOOKUP(E3227,SpeciesLookup!B:G,5,FALSE)),"")</f>
        <v/>
      </c>
      <c r="I3227" s="11"/>
      <c r="J3227" s="73"/>
      <c r="K3227" s="11"/>
      <c r="L3227" s="127" t="str">
        <f>TRIM(IF(ISERROR(VLOOKUP(R3227,SpeciesValidation!D:T,IF(ISNA(VLOOKUP(J3227,Validation!B$2:C$15,2,FALSE)),FALSE,VLOOKUP(J3227,Validation!B$2:C$15,2,FALSE)))),IF(LEN(E3227&amp;"")&gt;0,"",""),VLOOKUP(R3227,SpeciesValidation!D:T,VLOOKUP(J3227,Validation!B$2:C$15,2,FALSE),FALSE)) &amp; " " &amp; IF(ISERROR(IF(LEFT(J3227,1)="A",IF(IF(VLOOKUP(R3227,SpeciesValidation!D:W,20,FALSE)=FALSE,OR(TEXT(A3227,"MMDD")&lt;VLOOKUP(R3227,SpeciesValidation!D:W,18,FALSE),TEXT(A3227,"MMDD")&gt;VLOOKUP(R3227,SpeciesValidation!D:W,19,FALSE)),IF(TEXT(A3227,"MMDD")&lt;"0701",TEXT(A3227,"MMDD")&gt;VLOOKUP(R3227,SpeciesValidation!D:W,18,FALSE),TEXT(A3227,"MMDD")&lt;VLOOKUP(R3227,SpeciesValidation!D:W,19,FALSE))),"Date outside expected range for this species",""),"")),"",IF(LEFT(J3227,1)="A",IF(IF(VLOOKUP(R3227,SpeciesValidation!D:W,20,FALSE)=FALSE,OR(TEXT(A3227,"MMDD")&lt;VLOOKUP(R3227,SpeciesValidation!D:W,18,FALSE),TEXT(A3227,"MMDD")&gt;VLOOKUP(R3227,SpeciesValidation!D:W,19,FALSE)),IF(TEXT(A3227,"MMDD")&lt;"0701",TEXT(A3227,"MMDD")&gt;VLOOKUP(R3227,SpeciesValidation!D:W,18,FALSE),TEXT(A3227,"MMDD")&lt;VLOOKUP(R3227,SpeciesValidation!D:W,19,FALSE))),"Date outside expected range for this species",""),"")))</f>
        <v/>
      </c>
      <c r="M3227" s="127" t="str">
        <f>IF(LEN(E3227&amp;"")&gt;0,IF(ISERROR(VLOOKUP(R3227,SpeciesValidation!D:I,6,FALSE)),"",VLOOKUP(R3227,SpeciesValidation!D:I,6,FALSE)),"")</f>
        <v/>
      </c>
      <c r="Q3227" s="36" t="str">
        <f>IF(LEN(E3227&amp;"")&gt;0,IF(ISERROR(VLOOKUP(E3227,SpeciesValidation!B:G,2,FALSE)=TRUE),"",VLOOKUP(E3227,SpeciesValidation!B:G,2,FALSE)),"")</f>
        <v/>
      </c>
      <c r="R3227" s="36" t="str">
        <f>IF(LEN(E3227&amp;"")&gt;0,IF(ISERROR(VLOOKUP(E3227,SpeciesLookup!B:G,4,FALSE)=TRUE),"",VLOOKUP(E3227,SpeciesLookup!B:G,4,FALSE)),"")</f>
        <v/>
      </c>
    </row>
    <row r="3228" spans="1:18" ht="13.2" x14ac:dyDescent="0.25">
      <c r="A3228" s="72"/>
      <c r="D3228" s="11"/>
      <c r="G3228" s="128" t="str">
        <f>IF(LEN(E3228&amp;"")&gt;0,IF(ISERROR(VLOOKUP(E3228,SpeciesLookup!B:G,6,FALSE)=TRUE),"",VLOOKUP(E3228,SpeciesLookup!B:G,6,FALSE)),"")</f>
        <v/>
      </c>
      <c r="H3228" s="128" t="str">
        <f>IF(LEN(E3228&amp;"")&gt;0,IF(ISERROR(VLOOKUP(E3228,SpeciesLookup!B:G,5,FALSE)=TRUE),"",VLOOKUP(E3228,SpeciesLookup!B:G,5,FALSE)),"")</f>
        <v/>
      </c>
      <c r="I3228" s="11"/>
      <c r="J3228" s="73"/>
      <c r="K3228" s="11"/>
      <c r="L3228" s="127" t="str">
        <f>TRIM(IF(ISERROR(VLOOKUP(R3228,SpeciesValidation!D:T,IF(ISNA(VLOOKUP(J3228,Validation!B$2:C$15,2,FALSE)),FALSE,VLOOKUP(J3228,Validation!B$2:C$15,2,FALSE)))),IF(LEN(E3228&amp;"")&gt;0,"",""),VLOOKUP(R3228,SpeciesValidation!D:T,VLOOKUP(J3228,Validation!B$2:C$15,2,FALSE),FALSE)) &amp; " " &amp; IF(ISERROR(IF(LEFT(J3228,1)="A",IF(IF(VLOOKUP(R3228,SpeciesValidation!D:W,20,FALSE)=FALSE,OR(TEXT(A3228,"MMDD")&lt;VLOOKUP(R3228,SpeciesValidation!D:W,18,FALSE),TEXT(A3228,"MMDD")&gt;VLOOKUP(R3228,SpeciesValidation!D:W,19,FALSE)),IF(TEXT(A3228,"MMDD")&lt;"0701",TEXT(A3228,"MMDD")&gt;VLOOKUP(R3228,SpeciesValidation!D:W,18,FALSE),TEXT(A3228,"MMDD")&lt;VLOOKUP(R3228,SpeciesValidation!D:W,19,FALSE))),"Date outside expected range for this species",""),"")),"",IF(LEFT(J3228,1)="A",IF(IF(VLOOKUP(R3228,SpeciesValidation!D:W,20,FALSE)=FALSE,OR(TEXT(A3228,"MMDD")&lt;VLOOKUP(R3228,SpeciesValidation!D:W,18,FALSE),TEXT(A3228,"MMDD")&gt;VLOOKUP(R3228,SpeciesValidation!D:W,19,FALSE)),IF(TEXT(A3228,"MMDD")&lt;"0701",TEXT(A3228,"MMDD")&gt;VLOOKUP(R3228,SpeciesValidation!D:W,18,FALSE),TEXT(A3228,"MMDD")&lt;VLOOKUP(R3228,SpeciesValidation!D:W,19,FALSE))),"Date outside expected range for this species",""),"")))</f>
        <v/>
      </c>
      <c r="M3228" s="127" t="str">
        <f>IF(LEN(E3228&amp;"")&gt;0,IF(ISERROR(VLOOKUP(R3228,SpeciesValidation!D:I,6,FALSE)),"",VLOOKUP(R3228,SpeciesValidation!D:I,6,FALSE)),"")</f>
        <v/>
      </c>
      <c r="Q3228" s="36" t="str">
        <f>IF(LEN(E3228&amp;"")&gt;0,IF(ISERROR(VLOOKUP(E3228,SpeciesValidation!B:G,2,FALSE)=TRUE),"",VLOOKUP(E3228,SpeciesValidation!B:G,2,FALSE)),"")</f>
        <v/>
      </c>
      <c r="R3228" s="36" t="str">
        <f>IF(LEN(E3228&amp;"")&gt;0,IF(ISERROR(VLOOKUP(E3228,SpeciesLookup!B:G,4,FALSE)=TRUE),"",VLOOKUP(E3228,SpeciesLookup!B:G,4,FALSE)),"")</f>
        <v/>
      </c>
    </row>
    <row r="3229" spans="1:18" ht="13.2" x14ac:dyDescent="0.25">
      <c r="A3229" s="72"/>
      <c r="D3229" s="11"/>
      <c r="G3229" s="128" t="str">
        <f>IF(LEN(E3229&amp;"")&gt;0,IF(ISERROR(VLOOKUP(E3229,SpeciesLookup!B:G,6,FALSE)=TRUE),"",VLOOKUP(E3229,SpeciesLookup!B:G,6,FALSE)),"")</f>
        <v/>
      </c>
      <c r="H3229" s="128" t="str">
        <f>IF(LEN(E3229&amp;"")&gt;0,IF(ISERROR(VLOOKUP(E3229,SpeciesLookup!B:G,5,FALSE)=TRUE),"",VLOOKUP(E3229,SpeciesLookup!B:G,5,FALSE)),"")</f>
        <v/>
      </c>
      <c r="I3229" s="11"/>
      <c r="J3229" s="73"/>
      <c r="K3229" s="11"/>
      <c r="L3229" s="127" t="str">
        <f>TRIM(IF(ISERROR(VLOOKUP(R3229,SpeciesValidation!D:T,IF(ISNA(VLOOKUP(J3229,Validation!B$2:C$15,2,FALSE)),FALSE,VLOOKUP(J3229,Validation!B$2:C$15,2,FALSE)))),IF(LEN(E3229&amp;"")&gt;0,"",""),VLOOKUP(R3229,SpeciesValidation!D:T,VLOOKUP(J3229,Validation!B$2:C$15,2,FALSE),FALSE)) &amp; " " &amp; IF(ISERROR(IF(LEFT(J3229,1)="A",IF(IF(VLOOKUP(R3229,SpeciesValidation!D:W,20,FALSE)=FALSE,OR(TEXT(A3229,"MMDD")&lt;VLOOKUP(R3229,SpeciesValidation!D:W,18,FALSE),TEXT(A3229,"MMDD")&gt;VLOOKUP(R3229,SpeciesValidation!D:W,19,FALSE)),IF(TEXT(A3229,"MMDD")&lt;"0701",TEXT(A3229,"MMDD")&gt;VLOOKUP(R3229,SpeciesValidation!D:W,18,FALSE),TEXT(A3229,"MMDD")&lt;VLOOKUP(R3229,SpeciesValidation!D:W,19,FALSE))),"Date outside expected range for this species",""),"")),"",IF(LEFT(J3229,1)="A",IF(IF(VLOOKUP(R3229,SpeciesValidation!D:W,20,FALSE)=FALSE,OR(TEXT(A3229,"MMDD")&lt;VLOOKUP(R3229,SpeciesValidation!D:W,18,FALSE),TEXT(A3229,"MMDD")&gt;VLOOKUP(R3229,SpeciesValidation!D:W,19,FALSE)),IF(TEXT(A3229,"MMDD")&lt;"0701",TEXT(A3229,"MMDD")&gt;VLOOKUP(R3229,SpeciesValidation!D:W,18,FALSE),TEXT(A3229,"MMDD")&lt;VLOOKUP(R3229,SpeciesValidation!D:W,19,FALSE))),"Date outside expected range for this species",""),"")))</f>
        <v/>
      </c>
      <c r="M3229" s="127" t="str">
        <f>IF(LEN(E3229&amp;"")&gt;0,IF(ISERROR(VLOOKUP(R3229,SpeciesValidation!D:I,6,FALSE)),"",VLOOKUP(R3229,SpeciesValidation!D:I,6,FALSE)),"")</f>
        <v/>
      </c>
      <c r="Q3229" s="36" t="str">
        <f>IF(LEN(E3229&amp;"")&gt;0,IF(ISERROR(VLOOKUP(E3229,SpeciesValidation!B:G,2,FALSE)=TRUE),"",VLOOKUP(E3229,SpeciesValidation!B:G,2,FALSE)),"")</f>
        <v/>
      </c>
      <c r="R3229" s="36" t="str">
        <f>IF(LEN(E3229&amp;"")&gt;0,IF(ISERROR(VLOOKUP(E3229,SpeciesLookup!B:G,4,FALSE)=TRUE),"",VLOOKUP(E3229,SpeciesLookup!B:G,4,FALSE)),"")</f>
        <v/>
      </c>
    </row>
    <row r="3230" spans="1:18" ht="13.2" x14ac:dyDescent="0.25">
      <c r="A3230" s="72"/>
      <c r="D3230" s="11"/>
      <c r="G3230" s="128" t="str">
        <f>IF(LEN(E3230&amp;"")&gt;0,IF(ISERROR(VLOOKUP(E3230,SpeciesLookup!B:G,6,FALSE)=TRUE),"",VLOOKUP(E3230,SpeciesLookup!B:G,6,FALSE)),"")</f>
        <v/>
      </c>
      <c r="H3230" s="128" t="str">
        <f>IF(LEN(E3230&amp;"")&gt;0,IF(ISERROR(VLOOKUP(E3230,SpeciesLookup!B:G,5,FALSE)=TRUE),"",VLOOKUP(E3230,SpeciesLookup!B:G,5,FALSE)),"")</f>
        <v/>
      </c>
      <c r="I3230" s="11"/>
      <c r="J3230" s="73"/>
      <c r="K3230" s="11"/>
      <c r="L3230" s="127" t="str">
        <f>TRIM(IF(ISERROR(VLOOKUP(R3230,SpeciesValidation!D:T,IF(ISNA(VLOOKUP(J3230,Validation!B$2:C$15,2,FALSE)),FALSE,VLOOKUP(J3230,Validation!B$2:C$15,2,FALSE)))),IF(LEN(E3230&amp;"")&gt;0,"",""),VLOOKUP(R3230,SpeciesValidation!D:T,VLOOKUP(J3230,Validation!B$2:C$15,2,FALSE),FALSE)) &amp; " " &amp; IF(ISERROR(IF(LEFT(J3230,1)="A",IF(IF(VLOOKUP(R3230,SpeciesValidation!D:W,20,FALSE)=FALSE,OR(TEXT(A3230,"MMDD")&lt;VLOOKUP(R3230,SpeciesValidation!D:W,18,FALSE),TEXT(A3230,"MMDD")&gt;VLOOKUP(R3230,SpeciesValidation!D:W,19,FALSE)),IF(TEXT(A3230,"MMDD")&lt;"0701",TEXT(A3230,"MMDD")&gt;VLOOKUP(R3230,SpeciesValidation!D:W,18,FALSE),TEXT(A3230,"MMDD")&lt;VLOOKUP(R3230,SpeciesValidation!D:W,19,FALSE))),"Date outside expected range for this species",""),"")),"",IF(LEFT(J3230,1)="A",IF(IF(VLOOKUP(R3230,SpeciesValidation!D:W,20,FALSE)=FALSE,OR(TEXT(A3230,"MMDD")&lt;VLOOKUP(R3230,SpeciesValidation!D:W,18,FALSE),TEXT(A3230,"MMDD")&gt;VLOOKUP(R3230,SpeciesValidation!D:W,19,FALSE)),IF(TEXT(A3230,"MMDD")&lt;"0701",TEXT(A3230,"MMDD")&gt;VLOOKUP(R3230,SpeciesValidation!D:W,18,FALSE),TEXT(A3230,"MMDD")&lt;VLOOKUP(R3230,SpeciesValidation!D:W,19,FALSE))),"Date outside expected range for this species",""),"")))</f>
        <v/>
      </c>
      <c r="M3230" s="127" t="str">
        <f>IF(LEN(E3230&amp;"")&gt;0,IF(ISERROR(VLOOKUP(R3230,SpeciesValidation!D:I,6,FALSE)),"",VLOOKUP(R3230,SpeciesValidation!D:I,6,FALSE)),"")</f>
        <v/>
      </c>
      <c r="Q3230" s="36" t="str">
        <f>IF(LEN(E3230&amp;"")&gt;0,IF(ISERROR(VLOOKUP(E3230,SpeciesValidation!B:G,2,FALSE)=TRUE),"",VLOOKUP(E3230,SpeciesValidation!B:G,2,FALSE)),"")</f>
        <v/>
      </c>
      <c r="R3230" s="36" t="str">
        <f>IF(LEN(E3230&amp;"")&gt;0,IF(ISERROR(VLOOKUP(E3230,SpeciesLookup!B:G,4,FALSE)=TRUE),"",VLOOKUP(E3230,SpeciesLookup!B:G,4,FALSE)),"")</f>
        <v/>
      </c>
    </row>
    <row r="3231" spans="1:18" ht="13.2" x14ac:dyDescent="0.25">
      <c r="A3231" s="72"/>
      <c r="D3231" s="11"/>
      <c r="G3231" s="128" t="str">
        <f>IF(LEN(E3231&amp;"")&gt;0,IF(ISERROR(VLOOKUP(E3231,SpeciesLookup!B:G,6,FALSE)=TRUE),"",VLOOKUP(E3231,SpeciesLookup!B:G,6,FALSE)),"")</f>
        <v/>
      </c>
      <c r="H3231" s="128" t="str">
        <f>IF(LEN(E3231&amp;"")&gt;0,IF(ISERROR(VLOOKUP(E3231,SpeciesLookup!B:G,5,FALSE)=TRUE),"",VLOOKUP(E3231,SpeciesLookup!B:G,5,FALSE)),"")</f>
        <v/>
      </c>
      <c r="I3231" s="11"/>
      <c r="J3231" s="73"/>
      <c r="K3231" s="11"/>
      <c r="L3231" s="127" t="str">
        <f>TRIM(IF(ISERROR(VLOOKUP(R3231,SpeciesValidation!D:T,IF(ISNA(VLOOKUP(J3231,Validation!B$2:C$15,2,FALSE)),FALSE,VLOOKUP(J3231,Validation!B$2:C$15,2,FALSE)))),IF(LEN(E3231&amp;"")&gt;0,"",""),VLOOKUP(R3231,SpeciesValidation!D:T,VLOOKUP(J3231,Validation!B$2:C$15,2,FALSE),FALSE)) &amp; " " &amp; IF(ISERROR(IF(LEFT(J3231,1)="A",IF(IF(VLOOKUP(R3231,SpeciesValidation!D:W,20,FALSE)=FALSE,OR(TEXT(A3231,"MMDD")&lt;VLOOKUP(R3231,SpeciesValidation!D:W,18,FALSE),TEXT(A3231,"MMDD")&gt;VLOOKUP(R3231,SpeciesValidation!D:W,19,FALSE)),IF(TEXT(A3231,"MMDD")&lt;"0701",TEXT(A3231,"MMDD")&gt;VLOOKUP(R3231,SpeciesValidation!D:W,18,FALSE),TEXT(A3231,"MMDD")&lt;VLOOKUP(R3231,SpeciesValidation!D:W,19,FALSE))),"Date outside expected range for this species",""),"")),"",IF(LEFT(J3231,1)="A",IF(IF(VLOOKUP(R3231,SpeciesValidation!D:W,20,FALSE)=FALSE,OR(TEXT(A3231,"MMDD")&lt;VLOOKUP(R3231,SpeciesValidation!D:W,18,FALSE),TEXT(A3231,"MMDD")&gt;VLOOKUP(R3231,SpeciesValidation!D:W,19,FALSE)),IF(TEXT(A3231,"MMDD")&lt;"0701",TEXT(A3231,"MMDD")&gt;VLOOKUP(R3231,SpeciesValidation!D:W,18,FALSE),TEXT(A3231,"MMDD")&lt;VLOOKUP(R3231,SpeciesValidation!D:W,19,FALSE))),"Date outside expected range for this species",""),"")))</f>
        <v/>
      </c>
      <c r="M3231" s="127" t="str">
        <f>IF(LEN(E3231&amp;"")&gt;0,IF(ISERROR(VLOOKUP(R3231,SpeciesValidation!D:I,6,FALSE)),"",VLOOKUP(R3231,SpeciesValidation!D:I,6,FALSE)),"")</f>
        <v/>
      </c>
      <c r="Q3231" s="36" t="str">
        <f>IF(LEN(E3231&amp;"")&gt;0,IF(ISERROR(VLOOKUP(E3231,SpeciesValidation!B:G,2,FALSE)=TRUE),"",VLOOKUP(E3231,SpeciesValidation!B:G,2,FALSE)),"")</f>
        <v/>
      </c>
      <c r="R3231" s="36" t="str">
        <f>IF(LEN(E3231&amp;"")&gt;0,IF(ISERROR(VLOOKUP(E3231,SpeciesLookup!B:G,4,FALSE)=TRUE),"",VLOOKUP(E3231,SpeciesLookup!B:G,4,FALSE)),"")</f>
        <v/>
      </c>
    </row>
    <row r="3232" spans="1:18" ht="13.2" x14ac:dyDescent="0.25">
      <c r="A3232" s="72"/>
      <c r="D3232" s="11"/>
      <c r="G3232" s="128" t="str">
        <f>IF(LEN(E3232&amp;"")&gt;0,IF(ISERROR(VLOOKUP(E3232,SpeciesLookup!B:G,6,FALSE)=TRUE),"",VLOOKUP(E3232,SpeciesLookup!B:G,6,FALSE)),"")</f>
        <v/>
      </c>
      <c r="H3232" s="128" t="str">
        <f>IF(LEN(E3232&amp;"")&gt;0,IF(ISERROR(VLOOKUP(E3232,SpeciesLookup!B:G,5,FALSE)=TRUE),"",VLOOKUP(E3232,SpeciesLookup!B:G,5,FALSE)),"")</f>
        <v/>
      </c>
      <c r="I3232" s="11"/>
      <c r="J3232" s="73"/>
      <c r="K3232" s="11"/>
      <c r="L3232" s="127" t="str">
        <f>TRIM(IF(ISERROR(VLOOKUP(R3232,SpeciesValidation!D:T,IF(ISNA(VLOOKUP(J3232,Validation!B$2:C$15,2,FALSE)),FALSE,VLOOKUP(J3232,Validation!B$2:C$15,2,FALSE)))),IF(LEN(E3232&amp;"")&gt;0,"",""),VLOOKUP(R3232,SpeciesValidation!D:T,VLOOKUP(J3232,Validation!B$2:C$15,2,FALSE),FALSE)) &amp; " " &amp; IF(ISERROR(IF(LEFT(J3232,1)="A",IF(IF(VLOOKUP(R3232,SpeciesValidation!D:W,20,FALSE)=FALSE,OR(TEXT(A3232,"MMDD")&lt;VLOOKUP(R3232,SpeciesValidation!D:W,18,FALSE),TEXT(A3232,"MMDD")&gt;VLOOKUP(R3232,SpeciesValidation!D:W,19,FALSE)),IF(TEXT(A3232,"MMDD")&lt;"0701",TEXT(A3232,"MMDD")&gt;VLOOKUP(R3232,SpeciesValidation!D:W,18,FALSE),TEXT(A3232,"MMDD")&lt;VLOOKUP(R3232,SpeciesValidation!D:W,19,FALSE))),"Date outside expected range for this species",""),"")),"",IF(LEFT(J3232,1)="A",IF(IF(VLOOKUP(R3232,SpeciesValidation!D:W,20,FALSE)=FALSE,OR(TEXT(A3232,"MMDD")&lt;VLOOKUP(R3232,SpeciesValidation!D:W,18,FALSE),TEXT(A3232,"MMDD")&gt;VLOOKUP(R3232,SpeciesValidation!D:W,19,FALSE)),IF(TEXT(A3232,"MMDD")&lt;"0701",TEXT(A3232,"MMDD")&gt;VLOOKUP(R3232,SpeciesValidation!D:W,18,FALSE),TEXT(A3232,"MMDD")&lt;VLOOKUP(R3232,SpeciesValidation!D:W,19,FALSE))),"Date outside expected range for this species",""),"")))</f>
        <v/>
      </c>
      <c r="M3232" s="127" t="str">
        <f>IF(LEN(E3232&amp;"")&gt;0,IF(ISERROR(VLOOKUP(R3232,SpeciesValidation!D:I,6,FALSE)),"",VLOOKUP(R3232,SpeciesValidation!D:I,6,FALSE)),"")</f>
        <v/>
      </c>
      <c r="Q3232" s="36" t="str">
        <f>IF(LEN(E3232&amp;"")&gt;0,IF(ISERROR(VLOOKUP(E3232,SpeciesValidation!B:G,2,FALSE)=TRUE),"",VLOOKUP(E3232,SpeciesValidation!B:G,2,FALSE)),"")</f>
        <v/>
      </c>
      <c r="R3232" s="36" t="str">
        <f>IF(LEN(E3232&amp;"")&gt;0,IF(ISERROR(VLOOKUP(E3232,SpeciesLookup!B:G,4,FALSE)=TRUE),"",VLOOKUP(E3232,SpeciesLookup!B:G,4,FALSE)),"")</f>
        <v/>
      </c>
    </row>
    <row r="3233" spans="1:18" ht="13.2" x14ac:dyDescent="0.25">
      <c r="A3233" s="72"/>
      <c r="D3233" s="11"/>
      <c r="G3233" s="128" t="str">
        <f>IF(LEN(E3233&amp;"")&gt;0,IF(ISERROR(VLOOKUP(E3233,SpeciesLookup!B:G,6,FALSE)=TRUE),"",VLOOKUP(E3233,SpeciesLookup!B:G,6,FALSE)),"")</f>
        <v/>
      </c>
      <c r="H3233" s="128" t="str">
        <f>IF(LEN(E3233&amp;"")&gt;0,IF(ISERROR(VLOOKUP(E3233,SpeciesLookup!B:G,5,FALSE)=TRUE),"",VLOOKUP(E3233,SpeciesLookup!B:G,5,FALSE)),"")</f>
        <v/>
      </c>
      <c r="I3233" s="11"/>
      <c r="J3233" s="73"/>
      <c r="K3233" s="11"/>
      <c r="L3233" s="127" t="str">
        <f>TRIM(IF(ISERROR(VLOOKUP(R3233,SpeciesValidation!D:T,IF(ISNA(VLOOKUP(J3233,Validation!B$2:C$15,2,FALSE)),FALSE,VLOOKUP(J3233,Validation!B$2:C$15,2,FALSE)))),IF(LEN(E3233&amp;"")&gt;0,"",""),VLOOKUP(R3233,SpeciesValidation!D:T,VLOOKUP(J3233,Validation!B$2:C$15,2,FALSE),FALSE)) &amp; " " &amp; IF(ISERROR(IF(LEFT(J3233,1)="A",IF(IF(VLOOKUP(R3233,SpeciesValidation!D:W,20,FALSE)=FALSE,OR(TEXT(A3233,"MMDD")&lt;VLOOKUP(R3233,SpeciesValidation!D:W,18,FALSE),TEXT(A3233,"MMDD")&gt;VLOOKUP(R3233,SpeciesValidation!D:W,19,FALSE)),IF(TEXT(A3233,"MMDD")&lt;"0701",TEXT(A3233,"MMDD")&gt;VLOOKUP(R3233,SpeciesValidation!D:W,18,FALSE),TEXT(A3233,"MMDD")&lt;VLOOKUP(R3233,SpeciesValidation!D:W,19,FALSE))),"Date outside expected range for this species",""),"")),"",IF(LEFT(J3233,1)="A",IF(IF(VLOOKUP(R3233,SpeciesValidation!D:W,20,FALSE)=FALSE,OR(TEXT(A3233,"MMDD")&lt;VLOOKUP(R3233,SpeciesValidation!D:W,18,FALSE),TEXT(A3233,"MMDD")&gt;VLOOKUP(R3233,SpeciesValidation!D:W,19,FALSE)),IF(TEXT(A3233,"MMDD")&lt;"0701",TEXT(A3233,"MMDD")&gt;VLOOKUP(R3233,SpeciesValidation!D:W,18,FALSE),TEXT(A3233,"MMDD")&lt;VLOOKUP(R3233,SpeciesValidation!D:W,19,FALSE))),"Date outside expected range for this species",""),"")))</f>
        <v/>
      </c>
      <c r="M3233" s="127" t="str">
        <f>IF(LEN(E3233&amp;"")&gt;0,IF(ISERROR(VLOOKUP(R3233,SpeciesValidation!D:I,6,FALSE)),"",VLOOKUP(R3233,SpeciesValidation!D:I,6,FALSE)),"")</f>
        <v/>
      </c>
      <c r="Q3233" s="36" t="str">
        <f>IF(LEN(E3233&amp;"")&gt;0,IF(ISERROR(VLOOKUP(E3233,SpeciesValidation!B:G,2,FALSE)=TRUE),"",VLOOKUP(E3233,SpeciesValidation!B:G,2,FALSE)),"")</f>
        <v/>
      </c>
      <c r="R3233" s="36" t="str">
        <f>IF(LEN(E3233&amp;"")&gt;0,IF(ISERROR(VLOOKUP(E3233,SpeciesLookup!B:G,4,FALSE)=TRUE),"",VLOOKUP(E3233,SpeciesLookup!B:G,4,FALSE)),"")</f>
        <v/>
      </c>
    </row>
    <row r="3234" spans="1:18" ht="13.2" x14ac:dyDescent="0.25">
      <c r="A3234" s="72"/>
      <c r="D3234" s="11"/>
      <c r="G3234" s="128" t="str">
        <f>IF(LEN(E3234&amp;"")&gt;0,IF(ISERROR(VLOOKUP(E3234,SpeciesLookup!B:G,6,FALSE)=TRUE),"",VLOOKUP(E3234,SpeciesLookup!B:G,6,FALSE)),"")</f>
        <v/>
      </c>
      <c r="H3234" s="128" t="str">
        <f>IF(LEN(E3234&amp;"")&gt;0,IF(ISERROR(VLOOKUP(E3234,SpeciesLookup!B:G,5,FALSE)=TRUE),"",VLOOKUP(E3234,SpeciesLookup!B:G,5,FALSE)),"")</f>
        <v/>
      </c>
      <c r="I3234" s="11"/>
      <c r="J3234" s="73"/>
      <c r="K3234" s="11"/>
      <c r="L3234" s="127" t="str">
        <f>TRIM(IF(ISERROR(VLOOKUP(R3234,SpeciesValidation!D:T,IF(ISNA(VLOOKUP(J3234,Validation!B$2:C$15,2,FALSE)),FALSE,VLOOKUP(J3234,Validation!B$2:C$15,2,FALSE)))),IF(LEN(E3234&amp;"")&gt;0,"",""),VLOOKUP(R3234,SpeciesValidation!D:T,VLOOKUP(J3234,Validation!B$2:C$15,2,FALSE),FALSE)) &amp; " " &amp; IF(ISERROR(IF(LEFT(J3234,1)="A",IF(IF(VLOOKUP(R3234,SpeciesValidation!D:W,20,FALSE)=FALSE,OR(TEXT(A3234,"MMDD")&lt;VLOOKUP(R3234,SpeciesValidation!D:W,18,FALSE),TEXT(A3234,"MMDD")&gt;VLOOKUP(R3234,SpeciesValidation!D:W,19,FALSE)),IF(TEXT(A3234,"MMDD")&lt;"0701",TEXT(A3234,"MMDD")&gt;VLOOKUP(R3234,SpeciesValidation!D:W,18,FALSE),TEXT(A3234,"MMDD")&lt;VLOOKUP(R3234,SpeciesValidation!D:W,19,FALSE))),"Date outside expected range for this species",""),"")),"",IF(LEFT(J3234,1)="A",IF(IF(VLOOKUP(R3234,SpeciesValidation!D:W,20,FALSE)=FALSE,OR(TEXT(A3234,"MMDD")&lt;VLOOKUP(R3234,SpeciesValidation!D:W,18,FALSE),TEXT(A3234,"MMDD")&gt;VLOOKUP(R3234,SpeciesValidation!D:W,19,FALSE)),IF(TEXT(A3234,"MMDD")&lt;"0701",TEXT(A3234,"MMDD")&gt;VLOOKUP(R3234,SpeciesValidation!D:W,18,FALSE),TEXT(A3234,"MMDD")&lt;VLOOKUP(R3234,SpeciesValidation!D:W,19,FALSE))),"Date outside expected range for this species",""),"")))</f>
        <v/>
      </c>
      <c r="M3234" s="127" t="str">
        <f>IF(LEN(E3234&amp;"")&gt;0,IF(ISERROR(VLOOKUP(R3234,SpeciesValidation!D:I,6,FALSE)),"",VLOOKUP(R3234,SpeciesValidation!D:I,6,FALSE)),"")</f>
        <v/>
      </c>
      <c r="Q3234" s="36" t="str">
        <f>IF(LEN(E3234&amp;"")&gt;0,IF(ISERROR(VLOOKUP(E3234,SpeciesValidation!B:G,2,FALSE)=TRUE),"",VLOOKUP(E3234,SpeciesValidation!B:G,2,FALSE)),"")</f>
        <v/>
      </c>
      <c r="R3234" s="36" t="str">
        <f>IF(LEN(E3234&amp;"")&gt;0,IF(ISERROR(VLOOKUP(E3234,SpeciesLookup!B:G,4,FALSE)=TRUE),"",VLOOKUP(E3234,SpeciesLookup!B:G,4,FALSE)),"")</f>
        <v/>
      </c>
    </row>
    <row r="3235" spans="1:18" ht="13.2" x14ac:dyDescent="0.25">
      <c r="A3235" s="72"/>
      <c r="D3235" s="11"/>
      <c r="G3235" s="128" t="str">
        <f>IF(LEN(E3235&amp;"")&gt;0,IF(ISERROR(VLOOKUP(E3235,SpeciesLookup!B:G,6,FALSE)=TRUE),"",VLOOKUP(E3235,SpeciesLookup!B:G,6,FALSE)),"")</f>
        <v/>
      </c>
      <c r="H3235" s="128" t="str">
        <f>IF(LEN(E3235&amp;"")&gt;0,IF(ISERROR(VLOOKUP(E3235,SpeciesLookup!B:G,5,FALSE)=TRUE),"",VLOOKUP(E3235,SpeciesLookup!B:G,5,FALSE)),"")</f>
        <v/>
      </c>
      <c r="I3235" s="11"/>
      <c r="J3235" s="73"/>
      <c r="K3235" s="11"/>
      <c r="L3235" s="127" t="str">
        <f>TRIM(IF(ISERROR(VLOOKUP(R3235,SpeciesValidation!D:T,IF(ISNA(VLOOKUP(J3235,Validation!B$2:C$15,2,FALSE)),FALSE,VLOOKUP(J3235,Validation!B$2:C$15,2,FALSE)))),IF(LEN(E3235&amp;"")&gt;0,"",""),VLOOKUP(R3235,SpeciesValidation!D:T,VLOOKUP(J3235,Validation!B$2:C$15,2,FALSE),FALSE)) &amp; " " &amp; IF(ISERROR(IF(LEFT(J3235,1)="A",IF(IF(VLOOKUP(R3235,SpeciesValidation!D:W,20,FALSE)=FALSE,OR(TEXT(A3235,"MMDD")&lt;VLOOKUP(R3235,SpeciesValidation!D:W,18,FALSE),TEXT(A3235,"MMDD")&gt;VLOOKUP(R3235,SpeciesValidation!D:W,19,FALSE)),IF(TEXT(A3235,"MMDD")&lt;"0701",TEXT(A3235,"MMDD")&gt;VLOOKUP(R3235,SpeciesValidation!D:W,18,FALSE),TEXT(A3235,"MMDD")&lt;VLOOKUP(R3235,SpeciesValidation!D:W,19,FALSE))),"Date outside expected range for this species",""),"")),"",IF(LEFT(J3235,1)="A",IF(IF(VLOOKUP(R3235,SpeciesValidation!D:W,20,FALSE)=FALSE,OR(TEXT(A3235,"MMDD")&lt;VLOOKUP(R3235,SpeciesValidation!D:W,18,FALSE),TEXT(A3235,"MMDD")&gt;VLOOKUP(R3235,SpeciesValidation!D:W,19,FALSE)),IF(TEXT(A3235,"MMDD")&lt;"0701",TEXT(A3235,"MMDD")&gt;VLOOKUP(R3235,SpeciesValidation!D:W,18,FALSE),TEXT(A3235,"MMDD")&lt;VLOOKUP(R3235,SpeciesValidation!D:W,19,FALSE))),"Date outside expected range for this species",""),"")))</f>
        <v/>
      </c>
      <c r="M3235" s="127" t="str">
        <f>IF(LEN(E3235&amp;"")&gt;0,IF(ISERROR(VLOOKUP(R3235,SpeciesValidation!D:I,6,FALSE)),"",VLOOKUP(R3235,SpeciesValidation!D:I,6,FALSE)),"")</f>
        <v/>
      </c>
      <c r="Q3235" s="36" t="str">
        <f>IF(LEN(E3235&amp;"")&gt;0,IF(ISERROR(VLOOKUP(E3235,SpeciesValidation!B:G,2,FALSE)=TRUE),"",VLOOKUP(E3235,SpeciesValidation!B:G,2,FALSE)),"")</f>
        <v/>
      </c>
      <c r="R3235" s="36" t="str">
        <f>IF(LEN(E3235&amp;"")&gt;0,IF(ISERROR(VLOOKUP(E3235,SpeciesLookup!B:G,4,FALSE)=TRUE),"",VLOOKUP(E3235,SpeciesLookup!B:G,4,FALSE)),"")</f>
        <v/>
      </c>
    </row>
    <row r="3236" spans="1:18" ht="13.2" x14ac:dyDescent="0.25">
      <c r="A3236" s="72"/>
      <c r="D3236" s="11"/>
      <c r="G3236" s="128" t="str">
        <f>IF(LEN(E3236&amp;"")&gt;0,IF(ISERROR(VLOOKUP(E3236,SpeciesLookup!B:G,6,FALSE)=TRUE),"",VLOOKUP(E3236,SpeciesLookup!B:G,6,FALSE)),"")</f>
        <v/>
      </c>
      <c r="H3236" s="128" t="str">
        <f>IF(LEN(E3236&amp;"")&gt;0,IF(ISERROR(VLOOKUP(E3236,SpeciesLookup!B:G,5,FALSE)=TRUE),"",VLOOKUP(E3236,SpeciesLookup!B:G,5,FALSE)),"")</f>
        <v/>
      </c>
      <c r="I3236" s="11"/>
      <c r="J3236" s="73"/>
      <c r="K3236" s="11"/>
      <c r="L3236" s="127" t="str">
        <f>TRIM(IF(ISERROR(VLOOKUP(R3236,SpeciesValidation!D:T,IF(ISNA(VLOOKUP(J3236,Validation!B$2:C$15,2,FALSE)),FALSE,VLOOKUP(J3236,Validation!B$2:C$15,2,FALSE)))),IF(LEN(E3236&amp;"")&gt;0,"",""),VLOOKUP(R3236,SpeciesValidation!D:T,VLOOKUP(J3236,Validation!B$2:C$15,2,FALSE),FALSE)) &amp; " " &amp; IF(ISERROR(IF(LEFT(J3236,1)="A",IF(IF(VLOOKUP(R3236,SpeciesValidation!D:W,20,FALSE)=FALSE,OR(TEXT(A3236,"MMDD")&lt;VLOOKUP(R3236,SpeciesValidation!D:W,18,FALSE),TEXT(A3236,"MMDD")&gt;VLOOKUP(R3236,SpeciesValidation!D:W,19,FALSE)),IF(TEXT(A3236,"MMDD")&lt;"0701",TEXT(A3236,"MMDD")&gt;VLOOKUP(R3236,SpeciesValidation!D:W,18,FALSE),TEXT(A3236,"MMDD")&lt;VLOOKUP(R3236,SpeciesValidation!D:W,19,FALSE))),"Date outside expected range for this species",""),"")),"",IF(LEFT(J3236,1)="A",IF(IF(VLOOKUP(R3236,SpeciesValidation!D:W,20,FALSE)=FALSE,OR(TEXT(A3236,"MMDD")&lt;VLOOKUP(R3236,SpeciesValidation!D:W,18,FALSE),TEXT(A3236,"MMDD")&gt;VLOOKUP(R3236,SpeciesValidation!D:W,19,FALSE)),IF(TEXT(A3236,"MMDD")&lt;"0701",TEXT(A3236,"MMDD")&gt;VLOOKUP(R3236,SpeciesValidation!D:W,18,FALSE),TEXT(A3236,"MMDD")&lt;VLOOKUP(R3236,SpeciesValidation!D:W,19,FALSE))),"Date outside expected range for this species",""),"")))</f>
        <v/>
      </c>
      <c r="M3236" s="127" t="str">
        <f>IF(LEN(E3236&amp;"")&gt;0,IF(ISERROR(VLOOKUP(R3236,SpeciesValidation!D:I,6,FALSE)),"",VLOOKUP(R3236,SpeciesValidation!D:I,6,FALSE)),"")</f>
        <v/>
      </c>
      <c r="Q3236" s="36" t="str">
        <f>IF(LEN(E3236&amp;"")&gt;0,IF(ISERROR(VLOOKUP(E3236,SpeciesValidation!B:G,2,FALSE)=TRUE),"",VLOOKUP(E3236,SpeciesValidation!B:G,2,FALSE)),"")</f>
        <v/>
      </c>
      <c r="R3236" s="36" t="str">
        <f>IF(LEN(E3236&amp;"")&gt;0,IF(ISERROR(VLOOKUP(E3236,SpeciesLookup!B:G,4,FALSE)=TRUE),"",VLOOKUP(E3236,SpeciesLookup!B:G,4,FALSE)),"")</f>
        <v/>
      </c>
    </row>
    <row r="3237" spans="1:18" ht="13.2" x14ac:dyDescent="0.25">
      <c r="A3237" s="72"/>
      <c r="D3237" s="11"/>
      <c r="G3237" s="128" t="str">
        <f>IF(LEN(E3237&amp;"")&gt;0,IF(ISERROR(VLOOKUP(E3237,SpeciesLookup!B:G,6,FALSE)=TRUE),"",VLOOKUP(E3237,SpeciesLookup!B:G,6,FALSE)),"")</f>
        <v/>
      </c>
      <c r="H3237" s="128" t="str">
        <f>IF(LEN(E3237&amp;"")&gt;0,IF(ISERROR(VLOOKUP(E3237,SpeciesLookup!B:G,5,FALSE)=TRUE),"",VLOOKUP(E3237,SpeciesLookup!B:G,5,FALSE)),"")</f>
        <v/>
      </c>
      <c r="I3237" s="11"/>
      <c r="J3237" s="73"/>
      <c r="K3237" s="11"/>
      <c r="L3237" s="127" t="str">
        <f>TRIM(IF(ISERROR(VLOOKUP(R3237,SpeciesValidation!D:T,IF(ISNA(VLOOKUP(J3237,Validation!B$2:C$15,2,FALSE)),FALSE,VLOOKUP(J3237,Validation!B$2:C$15,2,FALSE)))),IF(LEN(E3237&amp;"")&gt;0,"",""),VLOOKUP(R3237,SpeciesValidation!D:T,VLOOKUP(J3237,Validation!B$2:C$15,2,FALSE),FALSE)) &amp; " " &amp; IF(ISERROR(IF(LEFT(J3237,1)="A",IF(IF(VLOOKUP(R3237,SpeciesValidation!D:W,20,FALSE)=FALSE,OR(TEXT(A3237,"MMDD")&lt;VLOOKUP(R3237,SpeciesValidation!D:W,18,FALSE),TEXT(A3237,"MMDD")&gt;VLOOKUP(R3237,SpeciesValidation!D:W,19,FALSE)),IF(TEXT(A3237,"MMDD")&lt;"0701",TEXT(A3237,"MMDD")&gt;VLOOKUP(R3237,SpeciesValidation!D:W,18,FALSE),TEXT(A3237,"MMDD")&lt;VLOOKUP(R3237,SpeciesValidation!D:W,19,FALSE))),"Date outside expected range for this species",""),"")),"",IF(LEFT(J3237,1)="A",IF(IF(VLOOKUP(R3237,SpeciesValidation!D:W,20,FALSE)=FALSE,OR(TEXT(A3237,"MMDD")&lt;VLOOKUP(R3237,SpeciesValidation!D:W,18,FALSE),TEXT(A3237,"MMDD")&gt;VLOOKUP(R3237,SpeciesValidation!D:W,19,FALSE)),IF(TEXT(A3237,"MMDD")&lt;"0701",TEXT(A3237,"MMDD")&gt;VLOOKUP(R3237,SpeciesValidation!D:W,18,FALSE),TEXT(A3237,"MMDD")&lt;VLOOKUP(R3237,SpeciesValidation!D:W,19,FALSE))),"Date outside expected range for this species",""),"")))</f>
        <v/>
      </c>
      <c r="M3237" s="127" t="str">
        <f>IF(LEN(E3237&amp;"")&gt;0,IF(ISERROR(VLOOKUP(R3237,SpeciesValidation!D:I,6,FALSE)),"",VLOOKUP(R3237,SpeciesValidation!D:I,6,FALSE)),"")</f>
        <v/>
      </c>
      <c r="Q3237" s="36" t="str">
        <f>IF(LEN(E3237&amp;"")&gt;0,IF(ISERROR(VLOOKUP(E3237,SpeciesValidation!B:G,2,FALSE)=TRUE),"",VLOOKUP(E3237,SpeciesValidation!B:G,2,FALSE)),"")</f>
        <v/>
      </c>
      <c r="R3237" s="36" t="str">
        <f>IF(LEN(E3237&amp;"")&gt;0,IF(ISERROR(VLOOKUP(E3237,SpeciesLookup!B:G,4,FALSE)=TRUE),"",VLOOKUP(E3237,SpeciesLookup!B:G,4,FALSE)),"")</f>
        <v/>
      </c>
    </row>
    <row r="3238" spans="1:18" ht="13.2" x14ac:dyDescent="0.25">
      <c r="A3238" s="72"/>
      <c r="D3238" s="11"/>
      <c r="G3238" s="128" t="str">
        <f>IF(LEN(E3238&amp;"")&gt;0,IF(ISERROR(VLOOKUP(E3238,SpeciesLookup!B:G,6,FALSE)=TRUE),"",VLOOKUP(E3238,SpeciesLookup!B:G,6,FALSE)),"")</f>
        <v/>
      </c>
      <c r="H3238" s="128" t="str">
        <f>IF(LEN(E3238&amp;"")&gt;0,IF(ISERROR(VLOOKUP(E3238,SpeciesLookup!B:G,5,FALSE)=TRUE),"",VLOOKUP(E3238,SpeciesLookup!B:G,5,FALSE)),"")</f>
        <v/>
      </c>
      <c r="I3238" s="11"/>
      <c r="J3238" s="73"/>
      <c r="K3238" s="11"/>
      <c r="L3238" s="127" t="str">
        <f>TRIM(IF(ISERROR(VLOOKUP(R3238,SpeciesValidation!D:T,IF(ISNA(VLOOKUP(J3238,Validation!B$2:C$15,2,FALSE)),FALSE,VLOOKUP(J3238,Validation!B$2:C$15,2,FALSE)))),IF(LEN(E3238&amp;"")&gt;0,"",""),VLOOKUP(R3238,SpeciesValidation!D:T,VLOOKUP(J3238,Validation!B$2:C$15,2,FALSE),FALSE)) &amp; " " &amp; IF(ISERROR(IF(LEFT(J3238,1)="A",IF(IF(VLOOKUP(R3238,SpeciesValidation!D:W,20,FALSE)=FALSE,OR(TEXT(A3238,"MMDD")&lt;VLOOKUP(R3238,SpeciesValidation!D:W,18,FALSE),TEXT(A3238,"MMDD")&gt;VLOOKUP(R3238,SpeciesValidation!D:W,19,FALSE)),IF(TEXT(A3238,"MMDD")&lt;"0701",TEXT(A3238,"MMDD")&gt;VLOOKUP(R3238,SpeciesValidation!D:W,18,FALSE),TEXT(A3238,"MMDD")&lt;VLOOKUP(R3238,SpeciesValidation!D:W,19,FALSE))),"Date outside expected range for this species",""),"")),"",IF(LEFT(J3238,1)="A",IF(IF(VLOOKUP(R3238,SpeciesValidation!D:W,20,FALSE)=FALSE,OR(TEXT(A3238,"MMDD")&lt;VLOOKUP(R3238,SpeciesValidation!D:W,18,FALSE),TEXT(A3238,"MMDD")&gt;VLOOKUP(R3238,SpeciesValidation!D:W,19,FALSE)),IF(TEXT(A3238,"MMDD")&lt;"0701",TEXT(A3238,"MMDD")&gt;VLOOKUP(R3238,SpeciesValidation!D:W,18,FALSE),TEXT(A3238,"MMDD")&lt;VLOOKUP(R3238,SpeciesValidation!D:W,19,FALSE))),"Date outside expected range for this species",""),"")))</f>
        <v/>
      </c>
      <c r="M3238" s="127" t="str">
        <f>IF(LEN(E3238&amp;"")&gt;0,IF(ISERROR(VLOOKUP(R3238,SpeciesValidation!D:I,6,FALSE)),"",VLOOKUP(R3238,SpeciesValidation!D:I,6,FALSE)),"")</f>
        <v/>
      </c>
      <c r="Q3238" s="36" t="str">
        <f>IF(LEN(E3238&amp;"")&gt;0,IF(ISERROR(VLOOKUP(E3238,SpeciesValidation!B:G,2,FALSE)=TRUE),"",VLOOKUP(E3238,SpeciesValidation!B:G,2,FALSE)),"")</f>
        <v/>
      </c>
      <c r="R3238" s="36" t="str">
        <f>IF(LEN(E3238&amp;"")&gt;0,IF(ISERROR(VLOOKUP(E3238,SpeciesLookup!B:G,4,FALSE)=TRUE),"",VLOOKUP(E3238,SpeciesLookup!B:G,4,FALSE)),"")</f>
        <v/>
      </c>
    </row>
    <row r="3239" spans="1:18" ht="13.2" x14ac:dyDescent="0.25">
      <c r="A3239" s="72"/>
      <c r="D3239" s="11"/>
      <c r="G3239" s="128" t="str">
        <f>IF(LEN(E3239&amp;"")&gt;0,IF(ISERROR(VLOOKUP(E3239,SpeciesLookup!B:G,6,FALSE)=TRUE),"",VLOOKUP(E3239,SpeciesLookup!B:G,6,FALSE)),"")</f>
        <v/>
      </c>
      <c r="H3239" s="128" t="str">
        <f>IF(LEN(E3239&amp;"")&gt;0,IF(ISERROR(VLOOKUP(E3239,SpeciesLookup!B:G,5,FALSE)=TRUE),"",VLOOKUP(E3239,SpeciesLookup!B:G,5,FALSE)),"")</f>
        <v/>
      </c>
      <c r="I3239" s="11"/>
      <c r="J3239" s="73"/>
      <c r="K3239" s="11"/>
      <c r="L3239" s="127" t="str">
        <f>TRIM(IF(ISERROR(VLOOKUP(R3239,SpeciesValidation!D:T,IF(ISNA(VLOOKUP(J3239,Validation!B$2:C$15,2,FALSE)),FALSE,VLOOKUP(J3239,Validation!B$2:C$15,2,FALSE)))),IF(LEN(E3239&amp;"")&gt;0,"",""),VLOOKUP(R3239,SpeciesValidation!D:T,VLOOKUP(J3239,Validation!B$2:C$15,2,FALSE),FALSE)) &amp; " " &amp; IF(ISERROR(IF(LEFT(J3239,1)="A",IF(IF(VLOOKUP(R3239,SpeciesValidation!D:W,20,FALSE)=FALSE,OR(TEXT(A3239,"MMDD")&lt;VLOOKUP(R3239,SpeciesValidation!D:W,18,FALSE),TEXT(A3239,"MMDD")&gt;VLOOKUP(R3239,SpeciesValidation!D:W,19,FALSE)),IF(TEXT(A3239,"MMDD")&lt;"0701",TEXT(A3239,"MMDD")&gt;VLOOKUP(R3239,SpeciesValidation!D:W,18,FALSE),TEXT(A3239,"MMDD")&lt;VLOOKUP(R3239,SpeciesValidation!D:W,19,FALSE))),"Date outside expected range for this species",""),"")),"",IF(LEFT(J3239,1)="A",IF(IF(VLOOKUP(R3239,SpeciesValidation!D:W,20,FALSE)=FALSE,OR(TEXT(A3239,"MMDD")&lt;VLOOKUP(R3239,SpeciesValidation!D:W,18,FALSE),TEXT(A3239,"MMDD")&gt;VLOOKUP(R3239,SpeciesValidation!D:W,19,FALSE)),IF(TEXT(A3239,"MMDD")&lt;"0701",TEXT(A3239,"MMDD")&gt;VLOOKUP(R3239,SpeciesValidation!D:W,18,FALSE),TEXT(A3239,"MMDD")&lt;VLOOKUP(R3239,SpeciesValidation!D:W,19,FALSE))),"Date outside expected range for this species",""),"")))</f>
        <v/>
      </c>
      <c r="M3239" s="127" t="str">
        <f>IF(LEN(E3239&amp;"")&gt;0,IF(ISERROR(VLOOKUP(R3239,SpeciesValidation!D:I,6,FALSE)),"",VLOOKUP(R3239,SpeciesValidation!D:I,6,FALSE)),"")</f>
        <v/>
      </c>
      <c r="Q3239" s="36" t="str">
        <f>IF(LEN(E3239&amp;"")&gt;0,IF(ISERROR(VLOOKUP(E3239,SpeciesValidation!B:G,2,FALSE)=TRUE),"",VLOOKUP(E3239,SpeciesValidation!B:G,2,FALSE)),"")</f>
        <v/>
      </c>
      <c r="R3239" s="36" t="str">
        <f>IF(LEN(E3239&amp;"")&gt;0,IF(ISERROR(VLOOKUP(E3239,SpeciesLookup!B:G,4,FALSE)=TRUE),"",VLOOKUP(E3239,SpeciesLookup!B:G,4,FALSE)),"")</f>
        <v/>
      </c>
    </row>
    <row r="3240" spans="1:18" ht="13.2" x14ac:dyDescent="0.25">
      <c r="A3240" s="72"/>
      <c r="D3240" s="11"/>
      <c r="G3240" s="128" t="str">
        <f>IF(LEN(E3240&amp;"")&gt;0,IF(ISERROR(VLOOKUP(E3240,SpeciesLookup!B:G,6,FALSE)=TRUE),"",VLOOKUP(E3240,SpeciesLookup!B:G,6,FALSE)),"")</f>
        <v/>
      </c>
      <c r="H3240" s="128" t="str">
        <f>IF(LEN(E3240&amp;"")&gt;0,IF(ISERROR(VLOOKUP(E3240,SpeciesLookup!B:G,5,FALSE)=TRUE),"",VLOOKUP(E3240,SpeciesLookup!B:G,5,FALSE)),"")</f>
        <v/>
      </c>
      <c r="I3240" s="11"/>
      <c r="J3240" s="73"/>
      <c r="K3240" s="11"/>
      <c r="L3240" s="127" t="str">
        <f>TRIM(IF(ISERROR(VLOOKUP(R3240,SpeciesValidation!D:T,IF(ISNA(VLOOKUP(J3240,Validation!B$2:C$15,2,FALSE)),FALSE,VLOOKUP(J3240,Validation!B$2:C$15,2,FALSE)))),IF(LEN(E3240&amp;"")&gt;0,"",""),VLOOKUP(R3240,SpeciesValidation!D:T,VLOOKUP(J3240,Validation!B$2:C$15,2,FALSE),FALSE)) &amp; " " &amp; IF(ISERROR(IF(LEFT(J3240,1)="A",IF(IF(VLOOKUP(R3240,SpeciesValidation!D:W,20,FALSE)=FALSE,OR(TEXT(A3240,"MMDD")&lt;VLOOKUP(R3240,SpeciesValidation!D:W,18,FALSE),TEXT(A3240,"MMDD")&gt;VLOOKUP(R3240,SpeciesValidation!D:W,19,FALSE)),IF(TEXT(A3240,"MMDD")&lt;"0701",TEXT(A3240,"MMDD")&gt;VLOOKUP(R3240,SpeciesValidation!D:W,18,FALSE),TEXT(A3240,"MMDD")&lt;VLOOKUP(R3240,SpeciesValidation!D:W,19,FALSE))),"Date outside expected range for this species",""),"")),"",IF(LEFT(J3240,1)="A",IF(IF(VLOOKUP(R3240,SpeciesValidation!D:W,20,FALSE)=FALSE,OR(TEXT(A3240,"MMDD")&lt;VLOOKUP(R3240,SpeciesValidation!D:W,18,FALSE),TEXT(A3240,"MMDD")&gt;VLOOKUP(R3240,SpeciesValidation!D:W,19,FALSE)),IF(TEXT(A3240,"MMDD")&lt;"0701",TEXT(A3240,"MMDD")&gt;VLOOKUP(R3240,SpeciesValidation!D:W,18,FALSE),TEXT(A3240,"MMDD")&lt;VLOOKUP(R3240,SpeciesValidation!D:W,19,FALSE))),"Date outside expected range for this species",""),"")))</f>
        <v/>
      </c>
      <c r="M3240" s="127" t="str">
        <f>IF(LEN(E3240&amp;"")&gt;0,IF(ISERROR(VLOOKUP(R3240,SpeciesValidation!D:I,6,FALSE)),"",VLOOKUP(R3240,SpeciesValidation!D:I,6,FALSE)),"")</f>
        <v/>
      </c>
      <c r="Q3240" s="36" t="str">
        <f>IF(LEN(E3240&amp;"")&gt;0,IF(ISERROR(VLOOKUP(E3240,SpeciesValidation!B:G,2,FALSE)=TRUE),"",VLOOKUP(E3240,SpeciesValidation!B:G,2,FALSE)),"")</f>
        <v/>
      </c>
      <c r="R3240" s="36" t="str">
        <f>IF(LEN(E3240&amp;"")&gt;0,IF(ISERROR(VLOOKUP(E3240,SpeciesLookup!B:G,4,FALSE)=TRUE),"",VLOOKUP(E3240,SpeciesLookup!B:G,4,FALSE)),"")</f>
        <v/>
      </c>
    </row>
    <row r="3241" spans="1:18" ht="13.2" x14ac:dyDescent="0.25">
      <c r="A3241" s="72"/>
      <c r="D3241" s="11"/>
      <c r="G3241" s="128" t="str">
        <f>IF(LEN(E3241&amp;"")&gt;0,IF(ISERROR(VLOOKUP(E3241,SpeciesLookup!B:G,6,FALSE)=TRUE),"",VLOOKUP(E3241,SpeciesLookup!B:G,6,FALSE)),"")</f>
        <v/>
      </c>
      <c r="H3241" s="128" t="str">
        <f>IF(LEN(E3241&amp;"")&gt;0,IF(ISERROR(VLOOKUP(E3241,SpeciesLookup!B:G,5,FALSE)=TRUE),"",VLOOKUP(E3241,SpeciesLookup!B:G,5,FALSE)),"")</f>
        <v/>
      </c>
      <c r="I3241" s="11"/>
      <c r="J3241" s="73"/>
      <c r="K3241" s="11"/>
      <c r="L3241" s="127" t="str">
        <f>TRIM(IF(ISERROR(VLOOKUP(R3241,SpeciesValidation!D:T,IF(ISNA(VLOOKUP(J3241,Validation!B$2:C$15,2,FALSE)),FALSE,VLOOKUP(J3241,Validation!B$2:C$15,2,FALSE)))),IF(LEN(E3241&amp;"")&gt;0,"",""),VLOOKUP(R3241,SpeciesValidation!D:T,VLOOKUP(J3241,Validation!B$2:C$15,2,FALSE),FALSE)) &amp; " " &amp; IF(ISERROR(IF(LEFT(J3241,1)="A",IF(IF(VLOOKUP(R3241,SpeciesValidation!D:W,20,FALSE)=FALSE,OR(TEXT(A3241,"MMDD")&lt;VLOOKUP(R3241,SpeciesValidation!D:W,18,FALSE),TEXT(A3241,"MMDD")&gt;VLOOKUP(R3241,SpeciesValidation!D:W,19,FALSE)),IF(TEXT(A3241,"MMDD")&lt;"0701",TEXT(A3241,"MMDD")&gt;VLOOKUP(R3241,SpeciesValidation!D:W,18,FALSE),TEXT(A3241,"MMDD")&lt;VLOOKUP(R3241,SpeciesValidation!D:W,19,FALSE))),"Date outside expected range for this species",""),"")),"",IF(LEFT(J3241,1)="A",IF(IF(VLOOKUP(R3241,SpeciesValidation!D:W,20,FALSE)=FALSE,OR(TEXT(A3241,"MMDD")&lt;VLOOKUP(R3241,SpeciesValidation!D:W,18,FALSE),TEXT(A3241,"MMDD")&gt;VLOOKUP(R3241,SpeciesValidation!D:W,19,FALSE)),IF(TEXT(A3241,"MMDD")&lt;"0701",TEXT(A3241,"MMDD")&gt;VLOOKUP(R3241,SpeciesValidation!D:W,18,FALSE),TEXT(A3241,"MMDD")&lt;VLOOKUP(R3241,SpeciesValidation!D:W,19,FALSE))),"Date outside expected range for this species",""),"")))</f>
        <v/>
      </c>
      <c r="M3241" s="127" t="str">
        <f>IF(LEN(E3241&amp;"")&gt;0,IF(ISERROR(VLOOKUP(R3241,SpeciesValidation!D:I,6,FALSE)),"",VLOOKUP(R3241,SpeciesValidation!D:I,6,FALSE)),"")</f>
        <v/>
      </c>
      <c r="Q3241" s="36" t="str">
        <f>IF(LEN(E3241&amp;"")&gt;0,IF(ISERROR(VLOOKUP(E3241,SpeciesValidation!B:G,2,FALSE)=TRUE),"",VLOOKUP(E3241,SpeciesValidation!B:G,2,FALSE)),"")</f>
        <v/>
      </c>
      <c r="R3241" s="36" t="str">
        <f>IF(LEN(E3241&amp;"")&gt;0,IF(ISERROR(VLOOKUP(E3241,SpeciesLookup!B:G,4,FALSE)=TRUE),"",VLOOKUP(E3241,SpeciesLookup!B:G,4,FALSE)),"")</f>
        <v/>
      </c>
    </row>
    <row r="3242" spans="1:18" ht="13.2" x14ac:dyDescent="0.25">
      <c r="A3242" s="72"/>
      <c r="D3242" s="11"/>
      <c r="G3242" s="128" t="str">
        <f>IF(LEN(E3242&amp;"")&gt;0,IF(ISERROR(VLOOKUP(E3242,SpeciesLookup!B:G,6,FALSE)=TRUE),"",VLOOKUP(E3242,SpeciesLookup!B:G,6,FALSE)),"")</f>
        <v/>
      </c>
      <c r="H3242" s="128" t="str">
        <f>IF(LEN(E3242&amp;"")&gt;0,IF(ISERROR(VLOOKUP(E3242,SpeciesLookup!B:G,5,FALSE)=TRUE),"",VLOOKUP(E3242,SpeciesLookup!B:G,5,FALSE)),"")</f>
        <v/>
      </c>
      <c r="I3242" s="11"/>
      <c r="J3242" s="73"/>
      <c r="K3242" s="11"/>
      <c r="L3242" s="127" t="str">
        <f>TRIM(IF(ISERROR(VLOOKUP(R3242,SpeciesValidation!D:T,IF(ISNA(VLOOKUP(J3242,Validation!B$2:C$15,2,FALSE)),FALSE,VLOOKUP(J3242,Validation!B$2:C$15,2,FALSE)))),IF(LEN(E3242&amp;"")&gt;0,"",""),VLOOKUP(R3242,SpeciesValidation!D:T,VLOOKUP(J3242,Validation!B$2:C$15,2,FALSE),FALSE)) &amp; " " &amp; IF(ISERROR(IF(LEFT(J3242,1)="A",IF(IF(VLOOKUP(R3242,SpeciesValidation!D:W,20,FALSE)=FALSE,OR(TEXT(A3242,"MMDD")&lt;VLOOKUP(R3242,SpeciesValidation!D:W,18,FALSE),TEXT(A3242,"MMDD")&gt;VLOOKUP(R3242,SpeciesValidation!D:W,19,FALSE)),IF(TEXT(A3242,"MMDD")&lt;"0701",TEXT(A3242,"MMDD")&gt;VLOOKUP(R3242,SpeciesValidation!D:W,18,FALSE),TEXT(A3242,"MMDD")&lt;VLOOKUP(R3242,SpeciesValidation!D:W,19,FALSE))),"Date outside expected range for this species",""),"")),"",IF(LEFT(J3242,1)="A",IF(IF(VLOOKUP(R3242,SpeciesValidation!D:W,20,FALSE)=FALSE,OR(TEXT(A3242,"MMDD")&lt;VLOOKUP(R3242,SpeciesValidation!D:W,18,FALSE),TEXT(A3242,"MMDD")&gt;VLOOKUP(R3242,SpeciesValidation!D:W,19,FALSE)),IF(TEXT(A3242,"MMDD")&lt;"0701",TEXT(A3242,"MMDD")&gt;VLOOKUP(R3242,SpeciesValidation!D:W,18,FALSE),TEXT(A3242,"MMDD")&lt;VLOOKUP(R3242,SpeciesValidation!D:W,19,FALSE))),"Date outside expected range for this species",""),"")))</f>
        <v/>
      </c>
      <c r="M3242" s="127" t="str">
        <f>IF(LEN(E3242&amp;"")&gt;0,IF(ISERROR(VLOOKUP(R3242,SpeciesValidation!D:I,6,FALSE)),"",VLOOKUP(R3242,SpeciesValidation!D:I,6,FALSE)),"")</f>
        <v/>
      </c>
      <c r="Q3242" s="36" t="str">
        <f>IF(LEN(E3242&amp;"")&gt;0,IF(ISERROR(VLOOKUP(E3242,SpeciesValidation!B:G,2,FALSE)=TRUE),"",VLOOKUP(E3242,SpeciesValidation!B:G,2,FALSE)),"")</f>
        <v/>
      </c>
      <c r="R3242" s="36" t="str">
        <f>IF(LEN(E3242&amp;"")&gt;0,IF(ISERROR(VLOOKUP(E3242,SpeciesLookup!B:G,4,FALSE)=TRUE),"",VLOOKUP(E3242,SpeciesLookup!B:G,4,FALSE)),"")</f>
        <v/>
      </c>
    </row>
    <row r="3243" spans="1:18" ht="13.2" x14ac:dyDescent="0.25">
      <c r="A3243" s="72"/>
      <c r="D3243" s="11"/>
      <c r="G3243" s="128" t="str">
        <f>IF(LEN(E3243&amp;"")&gt;0,IF(ISERROR(VLOOKUP(E3243,SpeciesLookup!B:G,6,FALSE)=TRUE),"",VLOOKUP(E3243,SpeciesLookup!B:G,6,FALSE)),"")</f>
        <v/>
      </c>
      <c r="H3243" s="128" t="str">
        <f>IF(LEN(E3243&amp;"")&gt;0,IF(ISERROR(VLOOKUP(E3243,SpeciesLookup!B:G,5,FALSE)=TRUE),"",VLOOKUP(E3243,SpeciesLookup!B:G,5,FALSE)),"")</f>
        <v/>
      </c>
      <c r="I3243" s="11"/>
      <c r="J3243" s="73"/>
      <c r="K3243" s="11"/>
      <c r="L3243" s="127" t="str">
        <f>TRIM(IF(ISERROR(VLOOKUP(R3243,SpeciesValidation!D:T,IF(ISNA(VLOOKUP(J3243,Validation!B$2:C$15,2,FALSE)),FALSE,VLOOKUP(J3243,Validation!B$2:C$15,2,FALSE)))),IF(LEN(E3243&amp;"")&gt;0,"",""),VLOOKUP(R3243,SpeciesValidation!D:T,VLOOKUP(J3243,Validation!B$2:C$15,2,FALSE),FALSE)) &amp; " " &amp; IF(ISERROR(IF(LEFT(J3243,1)="A",IF(IF(VLOOKUP(R3243,SpeciesValidation!D:W,20,FALSE)=FALSE,OR(TEXT(A3243,"MMDD")&lt;VLOOKUP(R3243,SpeciesValidation!D:W,18,FALSE),TEXT(A3243,"MMDD")&gt;VLOOKUP(R3243,SpeciesValidation!D:W,19,FALSE)),IF(TEXT(A3243,"MMDD")&lt;"0701",TEXT(A3243,"MMDD")&gt;VLOOKUP(R3243,SpeciesValidation!D:W,18,FALSE),TEXT(A3243,"MMDD")&lt;VLOOKUP(R3243,SpeciesValidation!D:W,19,FALSE))),"Date outside expected range for this species",""),"")),"",IF(LEFT(J3243,1)="A",IF(IF(VLOOKUP(R3243,SpeciesValidation!D:W,20,FALSE)=FALSE,OR(TEXT(A3243,"MMDD")&lt;VLOOKUP(R3243,SpeciesValidation!D:W,18,FALSE),TEXT(A3243,"MMDD")&gt;VLOOKUP(R3243,SpeciesValidation!D:W,19,FALSE)),IF(TEXT(A3243,"MMDD")&lt;"0701",TEXT(A3243,"MMDD")&gt;VLOOKUP(R3243,SpeciesValidation!D:W,18,FALSE),TEXT(A3243,"MMDD")&lt;VLOOKUP(R3243,SpeciesValidation!D:W,19,FALSE))),"Date outside expected range for this species",""),"")))</f>
        <v/>
      </c>
      <c r="M3243" s="127" t="str">
        <f>IF(LEN(E3243&amp;"")&gt;0,IF(ISERROR(VLOOKUP(R3243,SpeciesValidation!D:I,6,FALSE)),"",VLOOKUP(R3243,SpeciesValidation!D:I,6,FALSE)),"")</f>
        <v/>
      </c>
      <c r="Q3243" s="36" t="str">
        <f>IF(LEN(E3243&amp;"")&gt;0,IF(ISERROR(VLOOKUP(E3243,SpeciesValidation!B:G,2,FALSE)=TRUE),"",VLOOKUP(E3243,SpeciesValidation!B:G,2,FALSE)),"")</f>
        <v/>
      </c>
      <c r="R3243" s="36" t="str">
        <f>IF(LEN(E3243&amp;"")&gt;0,IF(ISERROR(VLOOKUP(E3243,SpeciesLookup!B:G,4,FALSE)=TRUE),"",VLOOKUP(E3243,SpeciesLookup!B:G,4,FALSE)),"")</f>
        <v/>
      </c>
    </row>
    <row r="3244" spans="1:18" ht="13.2" x14ac:dyDescent="0.25">
      <c r="A3244" s="72"/>
      <c r="D3244" s="11"/>
      <c r="G3244" s="128" t="str">
        <f>IF(LEN(E3244&amp;"")&gt;0,IF(ISERROR(VLOOKUP(E3244,SpeciesLookup!B:G,6,FALSE)=TRUE),"",VLOOKUP(E3244,SpeciesLookup!B:G,6,FALSE)),"")</f>
        <v/>
      </c>
      <c r="H3244" s="128" t="str">
        <f>IF(LEN(E3244&amp;"")&gt;0,IF(ISERROR(VLOOKUP(E3244,SpeciesLookup!B:G,5,FALSE)=TRUE),"",VLOOKUP(E3244,SpeciesLookup!B:G,5,FALSE)),"")</f>
        <v/>
      </c>
      <c r="I3244" s="11"/>
      <c r="J3244" s="73"/>
      <c r="K3244" s="11"/>
      <c r="L3244" s="127" t="str">
        <f>TRIM(IF(ISERROR(VLOOKUP(R3244,SpeciesValidation!D:T,IF(ISNA(VLOOKUP(J3244,Validation!B$2:C$15,2,FALSE)),FALSE,VLOOKUP(J3244,Validation!B$2:C$15,2,FALSE)))),IF(LEN(E3244&amp;"")&gt;0,"",""),VLOOKUP(R3244,SpeciesValidation!D:T,VLOOKUP(J3244,Validation!B$2:C$15,2,FALSE),FALSE)) &amp; " " &amp; IF(ISERROR(IF(LEFT(J3244,1)="A",IF(IF(VLOOKUP(R3244,SpeciesValidation!D:W,20,FALSE)=FALSE,OR(TEXT(A3244,"MMDD")&lt;VLOOKUP(R3244,SpeciesValidation!D:W,18,FALSE),TEXT(A3244,"MMDD")&gt;VLOOKUP(R3244,SpeciesValidation!D:W,19,FALSE)),IF(TEXT(A3244,"MMDD")&lt;"0701",TEXT(A3244,"MMDD")&gt;VLOOKUP(R3244,SpeciesValidation!D:W,18,FALSE),TEXT(A3244,"MMDD")&lt;VLOOKUP(R3244,SpeciesValidation!D:W,19,FALSE))),"Date outside expected range for this species",""),"")),"",IF(LEFT(J3244,1)="A",IF(IF(VLOOKUP(R3244,SpeciesValidation!D:W,20,FALSE)=FALSE,OR(TEXT(A3244,"MMDD")&lt;VLOOKUP(R3244,SpeciesValidation!D:W,18,FALSE),TEXT(A3244,"MMDD")&gt;VLOOKUP(R3244,SpeciesValidation!D:W,19,FALSE)),IF(TEXT(A3244,"MMDD")&lt;"0701",TEXT(A3244,"MMDD")&gt;VLOOKUP(R3244,SpeciesValidation!D:W,18,FALSE),TEXT(A3244,"MMDD")&lt;VLOOKUP(R3244,SpeciesValidation!D:W,19,FALSE))),"Date outside expected range for this species",""),"")))</f>
        <v/>
      </c>
      <c r="M3244" s="127" t="str">
        <f>IF(LEN(E3244&amp;"")&gt;0,IF(ISERROR(VLOOKUP(R3244,SpeciesValidation!D:I,6,FALSE)),"",VLOOKUP(R3244,SpeciesValidation!D:I,6,FALSE)),"")</f>
        <v/>
      </c>
      <c r="Q3244" s="36" t="str">
        <f>IF(LEN(E3244&amp;"")&gt;0,IF(ISERROR(VLOOKUP(E3244,SpeciesValidation!B:G,2,FALSE)=TRUE),"",VLOOKUP(E3244,SpeciesValidation!B:G,2,FALSE)),"")</f>
        <v/>
      </c>
      <c r="R3244" s="36" t="str">
        <f>IF(LEN(E3244&amp;"")&gt;0,IF(ISERROR(VLOOKUP(E3244,SpeciesLookup!B:G,4,FALSE)=TRUE),"",VLOOKUP(E3244,SpeciesLookup!B:G,4,FALSE)),"")</f>
        <v/>
      </c>
    </row>
    <row r="3245" spans="1:18" ht="13.2" x14ac:dyDescent="0.25">
      <c r="A3245" s="72"/>
      <c r="D3245" s="11"/>
      <c r="G3245" s="128" t="str">
        <f>IF(LEN(E3245&amp;"")&gt;0,IF(ISERROR(VLOOKUP(E3245,SpeciesLookup!B:G,6,FALSE)=TRUE),"",VLOOKUP(E3245,SpeciesLookup!B:G,6,FALSE)),"")</f>
        <v/>
      </c>
      <c r="H3245" s="128" t="str">
        <f>IF(LEN(E3245&amp;"")&gt;0,IF(ISERROR(VLOOKUP(E3245,SpeciesLookup!B:G,5,FALSE)=TRUE),"",VLOOKUP(E3245,SpeciesLookup!B:G,5,FALSE)),"")</f>
        <v/>
      </c>
      <c r="I3245" s="11"/>
      <c r="J3245" s="73"/>
      <c r="K3245" s="11"/>
      <c r="L3245" s="127" t="str">
        <f>TRIM(IF(ISERROR(VLOOKUP(R3245,SpeciesValidation!D:T,IF(ISNA(VLOOKUP(J3245,Validation!B$2:C$15,2,FALSE)),FALSE,VLOOKUP(J3245,Validation!B$2:C$15,2,FALSE)))),IF(LEN(E3245&amp;"")&gt;0,"",""),VLOOKUP(R3245,SpeciesValidation!D:T,VLOOKUP(J3245,Validation!B$2:C$15,2,FALSE),FALSE)) &amp; " " &amp; IF(ISERROR(IF(LEFT(J3245,1)="A",IF(IF(VLOOKUP(R3245,SpeciesValidation!D:W,20,FALSE)=FALSE,OR(TEXT(A3245,"MMDD")&lt;VLOOKUP(R3245,SpeciesValidation!D:W,18,FALSE),TEXT(A3245,"MMDD")&gt;VLOOKUP(R3245,SpeciesValidation!D:W,19,FALSE)),IF(TEXT(A3245,"MMDD")&lt;"0701",TEXT(A3245,"MMDD")&gt;VLOOKUP(R3245,SpeciesValidation!D:W,18,FALSE),TEXT(A3245,"MMDD")&lt;VLOOKUP(R3245,SpeciesValidation!D:W,19,FALSE))),"Date outside expected range for this species",""),"")),"",IF(LEFT(J3245,1)="A",IF(IF(VLOOKUP(R3245,SpeciesValidation!D:W,20,FALSE)=FALSE,OR(TEXT(A3245,"MMDD")&lt;VLOOKUP(R3245,SpeciesValidation!D:W,18,FALSE),TEXT(A3245,"MMDD")&gt;VLOOKUP(R3245,SpeciesValidation!D:W,19,FALSE)),IF(TEXT(A3245,"MMDD")&lt;"0701",TEXT(A3245,"MMDD")&gt;VLOOKUP(R3245,SpeciesValidation!D:W,18,FALSE),TEXT(A3245,"MMDD")&lt;VLOOKUP(R3245,SpeciesValidation!D:W,19,FALSE))),"Date outside expected range for this species",""),"")))</f>
        <v/>
      </c>
      <c r="M3245" s="127" t="str">
        <f>IF(LEN(E3245&amp;"")&gt;0,IF(ISERROR(VLOOKUP(R3245,SpeciesValidation!D:I,6,FALSE)),"",VLOOKUP(R3245,SpeciesValidation!D:I,6,FALSE)),"")</f>
        <v/>
      </c>
      <c r="Q3245" s="36" t="str">
        <f>IF(LEN(E3245&amp;"")&gt;0,IF(ISERROR(VLOOKUP(E3245,SpeciesValidation!B:G,2,FALSE)=TRUE),"",VLOOKUP(E3245,SpeciesValidation!B:G,2,FALSE)),"")</f>
        <v/>
      </c>
      <c r="R3245" s="36" t="str">
        <f>IF(LEN(E3245&amp;"")&gt;0,IF(ISERROR(VLOOKUP(E3245,SpeciesLookup!B:G,4,FALSE)=TRUE),"",VLOOKUP(E3245,SpeciesLookup!B:G,4,FALSE)),"")</f>
        <v/>
      </c>
    </row>
    <row r="3246" spans="1:18" ht="13.2" x14ac:dyDescent="0.25">
      <c r="A3246" s="72"/>
      <c r="D3246" s="11"/>
      <c r="G3246" s="128" t="str">
        <f>IF(LEN(E3246&amp;"")&gt;0,IF(ISERROR(VLOOKUP(E3246,SpeciesLookup!B:G,6,FALSE)=TRUE),"",VLOOKUP(E3246,SpeciesLookup!B:G,6,FALSE)),"")</f>
        <v/>
      </c>
      <c r="H3246" s="128" t="str">
        <f>IF(LEN(E3246&amp;"")&gt;0,IF(ISERROR(VLOOKUP(E3246,SpeciesLookup!B:G,5,FALSE)=TRUE),"",VLOOKUP(E3246,SpeciesLookup!B:G,5,FALSE)),"")</f>
        <v/>
      </c>
      <c r="I3246" s="11"/>
      <c r="J3246" s="73"/>
      <c r="K3246" s="11"/>
      <c r="L3246" s="127" t="str">
        <f>TRIM(IF(ISERROR(VLOOKUP(R3246,SpeciesValidation!D:T,IF(ISNA(VLOOKUP(J3246,Validation!B$2:C$15,2,FALSE)),FALSE,VLOOKUP(J3246,Validation!B$2:C$15,2,FALSE)))),IF(LEN(E3246&amp;"")&gt;0,"",""),VLOOKUP(R3246,SpeciesValidation!D:T,VLOOKUP(J3246,Validation!B$2:C$15,2,FALSE),FALSE)) &amp; " " &amp; IF(ISERROR(IF(LEFT(J3246,1)="A",IF(IF(VLOOKUP(R3246,SpeciesValidation!D:W,20,FALSE)=FALSE,OR(TEXT(A3246,"MMDD")&lt;VLOOKUP(R3246,SpeciesValidation!D:W,18,FALSE),TEXT(A3246,"MMDD")&gt;VLOOKUP(R3246,SpeciesValidation!D:W,19,FALSE)),IF(TEXT(A3246,"MMDD")&lt;"0701",TEXT(A3246,"MMDD")&gt;VLOOKUP(R3246,SpeciesValidation!D:W,18,FALSE),TEXT(A3246,"MMDD")&lt;VLOOKUP(R3246,SpeciesValidation!D:W,19,FALSE))),"Date outside expected range for this species",""),"")),"",IF(LEFT(J3246,1)="A",IF(IF(VLOOKUP(R3246,SpeciesValidation!D:W,20,FALSE)=FALSE,OR(TEXT(A3246,"MMDD")&lt;VLOOKUP(R3246,SpeciesValidation!D:W,18,FALSE),TEXT(A3246,"MMDD")&gt;VLOOKUP(R3246,SpeciesValidation!D:W,19,FALSE)),IF(TEXT(A3246,"MMDD")&lt;"0701",TEXT(A3246,"MMDD")&gt;VLOOKUP(R3246,SpeciesValidation!D:W,18,FALSE),TEXT(A3246,"MMDD")&lt;VLOOKUP(R3246,SpeciesValidation!D:W,19,FALSE))),"Date outside expected range for this species",""),"")))</f>
        <v/>
      </c>
      <c r="M3246" s="127" t="str">
        <f>IF(LEN(E3246&amp;"")&gt;0,IF(ISERROR(VLOOKUP(R3246,SpeciesValidation!D:I,6,FALSE)),"",VLOOKUP(R3246,SpeciesValidation!D:I,6,FALSE)),"")</f>
        <v/>
      </c>
      <c r="Q3246" s="36" t="str">
        <f>IF(LEN(E3246&amp;"")&gt;0,IF(ISERROR(VLOOKUP(E3246,SpeciesValidation!B:G,2,FALSE)=TRUE),"",VLOOKUP(E3246,SpeciesValidation!B:G,2,FALSE)),"")</f>
        <v/>
      </c>
      <c r="R3246" s="36" t="str">
        <f>IF(LEN(E3246&amp;"")&gt;0,IF(ISERROR(VLOOKUP(E3246,SpeciesLookup!B:G,4,FALSE)=TRUE),"",VLOOKUP(E3246,SpeciesLookup!B:G,4,FALSE)),"")</f>
        <v/>
      </c>
    </row>
    <row r="3247" spans="1:18" ht="13.2" x14ac:dyDescent="0.25">
      <c r="A3247" s="72"/>
      <c r="D3247" s="11"/>
      <c r="G3247" s="128" t="str">
        <f>IF(LEN(E3247&amp;"")&gt;0,IF(ISERROR(VLOOKUP(E3247,SpeciesLookup!B:G,6,FALSE)=TRUE),"",VLOOKUP(E3247,SpeciesLookup!B:G,6,FALSE)),"")</f>
        <v/>
      </c>
      <c r="H3247" s="128" t="str">
        <f>IF(LEN(E3247&amp;"")&gt;0,IF(ISERROR(VLOOKUP(E3247,SpeciesLookup!B:G,5,FALSE)=TRUE),"",VLOOKUP(E3247,SpeciesLookup!B:G,5,FALSE)),"")</f>
        <v/>
      </c>
      <c r="I3247" s="11"/>
      <c r="J3247" s="73"/>
      <c r="K3247" s="11"/>
      <c r="L3247" s="127" t="str">
        <f>TRIM(IF(ISERROR(VLOOKUP(R3247,SpeciesValidation!D:T,IF(ISNA(VLOOKUP(J3247,Validation!B$2:C$15,2,FALSE)),FALSE,VLOOKUP(J3247,Validation!B$2:C$15,2,FALSE)))),IF(LEN(E3247&amp;"")&gt;0,"",""),VLOOKUP(R3247,SpeciesValidation!D:T,VLOOKUP(J3247,Validation!B$2:C$15,2,FALSE),FALSE)) &amp; " " &amp; IF(ISERROR(IF(LEFT(J3247,1)="A",IF(IF(VLOOKUP(R3247,SpeciesValidation!D:W,20,FALSE)=FALSE,OR(TEXT(A3247,"MMDD")&lt;VLOOKUP(R3247,SpeciesValidation!D:W,18,FALSE),TEXT(A3247,"MMDD")&gt;VLOOKUP(R3247,SpeciesValidation!D:W,19,FALSE)),IF(TEXT(A3247,"MMDD")&lt;"0701",TEXT(A3247,"MMDD")&gt;VLOOKUP(R3247,SpeciesValidation!D:W,18,FALSE),TEXT(A3247,"MMDD")&lt;VLOOKUP(R3247,SpeciesValidation!D:W,19,FALSE))),"Date outside expected range for this species",""),"")),"",IF(LEFT(J3247,1)="A",IF(IF(VLOOKUP(R3247,SpeciesValidation!D:W,20,FALSE)=FALSE,OR(TEXT(A3247,"MMDD")&lt;VLOOKUP(R3247,SpeciesValidation!D:W,18,FALSE),TEXT(A3247,"MMDD")&gt;VLOOKUP(R3247,SpeciesValidation!D:W,19,FALSE)),IF(TEXT(A3247,"MMDD")&lt;"0701",TEXT(A3247,"MMDD")&gt;VLOOKUP(R3247,SpeciesValidation!D:W,18,FALSE),TEXT(A3247,"MMDD")&lt;VLOOKUP(R3247,SpeciesValidation!D:W,19,FALSE))),"Date outside expected range for this species",""),"")))</f>
        <v/>
      </c>
      <c r="M3247" s="127" t="str">
        <f>IF(LEN(E3247&amp;"")&gt;0,IF(ISERROR(VLOOKUP(R3247,SpeciesValidation!D:I,6,FALSE)),"",VLOOKUP(R3247,SpeciesValidation!D:I,6,FALSE)),"")</f>
        <v/>
      </c>
      <c r="Q3247" s="36" t="str">
        <f>IF(LEN(E3247&amp;"")&gt;0,IF(ISERROR(VLOOKUP(E3247,SpeciesValidation!B:G,2,FALSE)=TRUE),"",VLOOKUP(E3247,SpeciesValidation!B:G,2,FALSE)),"")</f>
        <v/>
      </c>
      <c r="R3247" s="36" t="str">
        <f>IF(LEN(E3247&amp;"")&gt;0,IF(ISERROR(VLOOKUP(E3247,SpeciesLookup!B:G,4,FALSE)=TRUE),"",VLOOKUP(E3247,SpeciesLookup!B:G,4,FALSE)),"")</f>
        <v/>
      </c>
    </row>
    <row r="3248" spans="1:18" ht="13.2" x14ac:dyDescent="0.25">
      <c r="A3248" s="72"/>
      <c r="D3248" s="11"/>
      <c r="G3248" s="128" t="str">
        <f>IF(LEN(E3248&amp;"")&gt;0,IF(ISERROR(VLOOKUP(E3248,SpeciesLookup!B:G,6,FALSE)=TRUE),"",VLOOKUP(E3248,SpeciesLookup!B:G,6,FALSE)),"")</f>
        <v/>
      </c>
      <c r="H3248" s="128" t="str">
        <f>IF(LEN(E3248&amp;"")&gt;0,IF(ISERROR(VLOOKUP(E3248,SpeciesLookup!B:G,5,FALSE)=TRUE),"",VLOOKUP(E3248,SpeciesLookup!B:G,5,FALSE)),"")</f>
        <v/>
      </c>
      <c r="I3248" s="11"/>
      <c r="J3248" s="73"/>
      <c r="K3248" s="11"/>
      <c r="L3248" s="127" t="str">
        <f>TRIM(IF(ISERROR(VLOOKUP(R3248,SpeciesValidation!D:T,IF(ISNA(VLOOKUP(J3248,Validation!B$2:C$15,2,FALSE)),FALSE,VLOOKUP(J3248,Validation!B$2:C$15,2,FALSE)))),IF(LEN(E3248&amp;"")&gt;0,"",""),VLOOKUP(R3248,SpeciesValidation!D:T,VLOOKUP(J3248,Validation!B$2:C$15,2,FALSE),FALSE)) &amp; " " &amp; IF(ISERROR(IF(LEFT(J3248,1)="A",IF(IF(VLOOKUP(R3248,SpeciesValidation!D:W,20,FALSE)=FALSE,OR(TEXT(A3248,"MMDD")&lt;VLOOKUP(R3248,SpeciesValidation!D:W,18,FALSE),TEXT(A3248,"MMDD")&gt;VLOOKUP(R3248,SpeciesValidation!D:W,19,FALSE)),IF(TEXT(A3248,"MMDD")&lt;"0701",TEXT(A3248,"MMDD")&gt;VLOOKUP(R3248,SpeciesValidation!D:W,18,FALSE),TEXT(A3248,"MMDD")&lt;VLOOKUP(R3248,SpeciesValidation!D:W,19,FALSE))),"Date outside expected range for this species",""),"")),"",IF(LEFT(J3248,1)="A",IF(IF(VLOOKUP(R3248,SpeciesValidation!D:W,20,FALSE)=FALSE,OR(TEXT(A3248,"MMDD")&lt;VLOOKUP(R3248,SpeciesValidation!D:W,18,FALSE),TEXT(A3248,"MMDD")&gt;VLOOKUP(R3248,SpeciesValidation!D:W,19,FALSE)),IF(TEXT(A3248,"MMDD")&lt;"0701",TEXT(A3248,"MMDD")&gt;VLOOKUP(R3248,SpeciesValidation!D:W,18,FALSE),TEXT(A3248,"MMDD")&lt;VLOOKUP(R3248,SpeciesValidation!D:W,19,FALSE))),"Date outside expected range for this species",""),"")))</f>
        <v/>
      </c>
      <c r="M3248" s="127" t="str">
        <f>IF(LEN(E3248&amp;"")&gt;0,IF(ISERROR(VLOOKUP(R3248,SpeciesValidation!D:I,6,FALSE)),"",VLOOKUP(R3248,SpeciesValidation!D:I,6,FALSE)),"")</f>
        <v/>
      </c>
      <c r="Q3248" s="36" t="str">
        <f>IF(LEN(E3248&amp;"")&gt;0,IF(ISERROR(VLOOKUP(E3248,SpeciesValidation!B:G,2,FALSE)=TRUE),"",VLOOKUP(E3248,SpeciesValidation!B:G,2,FALSE)),"")</f>
        <v/>
      </c>
      <c r="R3248" s="36" t="str">
        <f>IF(LEN(E3248&amp;"")&gt;0,IF(ISERROR(VLOOKUP(E3248,SpeciesLookup!B:G,4,FALSE)=TRUE),"",VLOOKUP(E3248,SpeciesLookup!B:G,4,FALSE)),"")</f>
        <v/>
      </c>
    </row>
    <row r="3249" spans="1:18" ht="13.2" x14ac:dyDescent="0.25">
      <c r="A3249" s="72"/>
      <c r="D3249" s="11"/>
      <c r="G3249" s="128" t="str">
        <f>IF(LEN(E3249&amp;"")&gt;0,IF(ISERROR(VLOOKUP(E3249,SpeciesLookup!B:G,6,FALSE)=TRUE),"",VLOOKUP(E3249,SpeciesLookup!B:G,6,FALSE)),"")</f>
        <v/>
      </c>
      <c r="H3249" s="128" t="str">
        <f>IF(LEN(E3249&amp;"")&gt;0,IF(ISERROR(VLOOKUP(E3249,SpeciesLookup!B:G,5,FALSE)=TRUE),"",VLOOKUP(E3249,SpeciesLookup!B:G,5,FALSE)),"")</f>
        <v/>
      </c>
      <c r="I3249" s="11"/>
      <c r="J3249" s="73"/>
      <c r="K3249" s="11"/>
      <c r="L3249" s="127" t="str">
        <f>TRIM(IF(ISERROR(VLOOKUP(R3249,SpeciesValidation!D:T,IF(ISNA(VLOOKUP(J3249,Validation!B$2:C$15,2,FALSE)),FALSE,VLOOKUP(J3249,Validation!B$2:C$15,2,FALSE)))),IF(LEN(E3249&amp;"")&gt;0,"",""),VLOOKUP(R3249,SpeciesValidation!D:T,VLOOKUP(J3249,Validation!B$2:C$15,2,FALSE),FALSE)) &amp; " " &amp; IF(ISERROR(IF(LEFT(J3249,1)="A",IF(IF(VLOOKUP(R3249,SpeciesValidation!D:W,20,FALSE)=FALSE,OR(TEXT(A3249,"MMDD")&lt;VLOOKUP(R3249,SpeciesValidation!D:W,18,FALSE),TEXT(A3249,"MMDD")&gt;VLOOKUP(R3249,SpeciesValidation!D:W,19,FALSE)),IF(TEXT(A3249,"MMDD")&lt;"0701",TEXT(A3249,"MMDD")&gt;VLOOKUP(R3249,SpeciesValidation!D:W,18,FALSE),TEXT(A3249,"MMDD")&lt;VLOOKUP(R3249,SpeciesValidation!D:W,19,FALSE))),"Date outside expected range for this species",""),"")),"",IF(LEFT(J3249,1)="A",IF(IF(VLOOKUP(R3249,SpeciesValidation!D:W,20,FALSE)=FALSE,OR(TEXT(A3249,"MMDD")&lt;VLOOKUP(R3249,SpeciesValidation!D:W,18,FALSE),TEXT(A3249,"MMDD")&gt;VLOOKUP(R3249,SpeciesValidation!D:W,19,FALSE)),IF(TEXT(A3249,"MMDD")&lt;"0701",TEXT(A3249,"MMDD")&gt;VLOOKUP(R3249,SpeciesValidation!D:W,18,FALSE),TEXT(A3249,"MMDD")&lt;VLOOKUP(R3249,SpeciesValidation!D:W,19,FALSE))),"Date outside expected range for this species",""),"")))</f>
        <v/>
      </c>
      <c r="M3249" s="127" t="str">
        <f>IF(LEN(E3249&amp;"")&gt;0,IF(ISERROR(VLOOKUP(R3249,SpeciesValidation!D:I,6,FALSE)),"",VLOOKUP(R3249,SpeciesValidation!D:I,6,FALSE)),"")</f>
        <v/>
      </c>
      <c r="Q3249" s="36" t="str">
        <f>IF(LEN(E3249&amp;"")&gt;0,IF(ISERROR(VLOOKUP(E3249,SpeciesValidation!B:G,2,FALSE)=TRUE),"",VLOOKUP(E3249,SpeciesValidation!B:G,2,FALSE)),"")</f>
        <v/>
      </c>
      <c r="R3249" s="36" t="str">
        <f>IF(LEN(E3249&amp;"")&gt;0,IF(ISERROR(VLOOKUP(E3249,SpeciesLookup!B:G,4,FALSE)=TRUE),"",VLOOKUP(E3249,SpeciesLookup!B:G,4,FALSE)),"")</f>
        <v/>
      </c>
    </row>
    <row r="3250" spans="1:18" ht="13.2" x14ac:dyDescent="0.25">
      <c r="A3250" s="72"/>
      <c r="D3250" s="11"/>
      <c r="G3250" s="128" t="str">
        <f>IF(LEN(E3250&amp;"")&gt;0,IF(ISERROR(VLOOKUP(E3250,SpeciesLookup!B:G,6,FALSE)=TRUE),"",VLOOKUP(E3250,SpeciesLookup!B:G,6,FALSE)),"")</f>
        <v/>
      </c>
      <c r="H3250" s="128" t="str">
        <f>IF(LEN(E3250&amp;"")&gt;0,IF(ISERROR(VLOOKUP(E3250,SpeciesLookup!B:G,5,FALSE)=TRUE),"",VLOOKUP(E3250,SpeciesLookup!B:G,5,FALSE)),"")</f>
        <v/>
      </c>
      <c r="I3250" s="11"/>
      <c r="J3250" s="73"/>
      <c r="K3250" s="11"/>
      <c r="L3250" s="127" t="str">
        <f>TRIM(IF(ISERROR(VLOOKUP(R3250,SpeciesValidation!D:T,IF(ISNA(VLOOKUP(J3250,Validation!B$2:C$15,2,FALSE)),FALSE,VLOOKUP(J3250,Validation!B$2:C$15,2,FALSE)))),IF(LEN(E3250&amp;"")&gt;0,"",""),VLOOKUP(R3250,SpeciesValidation!D:T,VLOOKUP(J3250,Validation!B$2:C$15,2,FALSE),FALSE)) &amp; " " &amp; IF(ISERROR(IF(LEFT(J3250,1)="A",IF(IF(VLOOKUP(R3250,SpeciesValidation!D:W,20,FALSE)=FALSE,OR(TEXT(A3250,"MMDD")&lt;VLOOKUP(R3250,SpeciesValidation!D:W,18,FALSE),TEXT(A3250,"MMDD")&gt;VLOOKUP(R3250,SpeciesValidation!D:W,19,FALSE)),IF(TEXT(A3250,"MMDD")&lt;"0701",TEXT(A3250,"MMDD")&gt;VLOOKUP(R3250,SpeciesValidation!D:W,18,FALSE),TEXT(A3250,"MMDD")&lt;VLOOKUP(R3250,SpeciesValidation!D:W,19,FALSE))),"Date outside expected range for this species",""),"")),"",IF(LEFT(J3250,1)="A",IF(IF(VLOOKUP(R3250,SpeciesValidation!D:W,20,FALSE)=FALSE,OR(TEXT(A3250,"MMDD")&lt;VLOOKUP(R3250,SpeciesValidation!D:W,18,FALSE),TEXT(A3250,"MMDD")&gt;VLOOKUP(R3250,SpeciesValidation!D:W,19,FALSE)),IF(TEXT(A3250,"MMDD")&lt;"0701",TEXT(A3250,"MMDD")&gt;VLOOKUP(R3250,SpeciesValidation!D:W,18,FALSE),TEXT(A3250,"MMDD")&lt;VLOOKUP(R3250,SpeciesValidation!D:W,19,FALSE))),"Date outside expected range for this species",""),"")))</f>
        <v/>
      </c>
      <c r="M3250" s="127" t="str">
        <f>IF(LEN(E3250&amp;"")&gt;0,IF(ISERROR(VLOOKUP(R3250,SpeciesValidation!D:I,6,FALSE)),"",VLOOKUP(R3250,SpeciesValidation!D:I,6,FALSE)),"")</f>
        <v/>
      </c>
      <c r="Q3250" s="36" t="str">
        <f>IF(LEN(E3250&amp;"")&gt;0,IF(ISERROR(VLOOKUP(E3250,SpeciesValidation!B:G,2,FALSE)=TRUE),"",VLOOKUP(E3250,SpeciesValidation!B:G,2,FALSE)),"")</f>
        <v/>
      </c>
      <c r="R3250" s="36" t="str">
        <f>IF(LEN(E3250&amp;"")&gt;0,IF(ISERROR(VLOOKUP(E3250,SpeciesLookup!B:G,4,FALSE)=TRUE),"",VLOOKUP(E3250,SpeciesLookup!B:G,4,FALSE)),"")</f>
        <v/>
      </c>
    </row>
    <row r="3251" spans="1:18" ht="13.2" x14ac:dyDescent="0.25">
      <c r="A3251" s="72"/>
      <c r="D3251" s="11"/>
      <c r="G3251" s="128" t="str">
        <f>IF(LEN(E3251&amp;"")&gt;0,IF(ISERROR(VLOOKUP(E3251,SpeciesLookup!B:G,6,FALSE)=TRUE),"",VLOOKUP(E3251,SpeciesLookup!B:G,6,FALSE)),"")</f>
        <v/>
      </c>
      <c r="H3251" s="128" t="str">
        <f>IF(LEN(E3251&amp;"")&gt;0,IF(ISERROR(VLOOKUP(E3251,SpeciesLookup!B:G,5,FALSE)=TRUE),"",VLOOKUP(E3251,SpeciesLookup!B:G,5,FALSE)),"")</f>
        <v/>
      </c>
      <c r="I3251" s="11"/>
      <c r="J3251" s="73"/>
      <c r="K3251" s="11"/>
      <c r="L3251" s="127" t="str">
        <f>TRIM(IF(ISERROR(VLOOKUP(R3251,SpeciesValidation!D:T,IF(ISNA(VLOOKUP(J3251,Validation!B$2:C$15,2,FALSE)),FALSE,VLOOKUP(J3251,Validation!B$2:C$15,2,FALSE)))),IF(LEN(E3251&amp;"")&gt;0,"",""),VLOOKUP(R3251,SpeciesValidation!D:T,VLOOKUP(J3251,Validation!B$2:C$15,2,FALSE),FALSE)) &amp; " " &amp; IF(ISERROR(IF(LEFT(J3251,1)="A",IF(IF(VLOOKUP(R3251,SpeciesValidation!D:W,20,FALSE)=FALSE,OR(TEXT(A3251,"MMDD")&lt;VLOOKUP(R3251,SpeciesValidation!D:W,18,FALSE),TEXT(A3251,"MMDD")&gt;VLOOKUP(R3251,SpeciesValidation!D:W,19,FALSE)),IF(TEXT(A3251,"MMDD")&lt;"0701",TEXT(A3251,"MMDD")&gt;VLOOKUP(R3251,SpeciesValidation!D:W,18,FALSE),TEXT(A3251,"MMDD")&lt;VLOOKUP(R3251,SpeciesValidation!D:W,19,FALSE))),"Date outside expected range for this species",""),"")),"",IF(LEFT(J3251,1)="A",IF(IF(VLOOKUP(R3251,SpeciesValidation!D:W,20,FALSE)=FALSE,OR(TEXT(A3251,"MMDD")&lt;VLOOKUP(R3251,SpeciesValidation!D:W,18,FALSE),TEXT(A3251,"MMDD")&gt;VLOOKUP(R3251,SpeciesValidation!D:W,19,FALSE)),IF(TEXT(A3251,"MMDD")&lt;"0701",TEXT(A3251,"MMDD")&gt;VLOOKUP(R3251,SpeciesValidation!D:W,18,FALSE),TEXT(A3251,"MMDD")&lt;VLOOKUP(R3251,SpeciesValidation!D:W,19,FALSE))),"Date outside expected range for this species",""),"")))</f>
        <v/>
      </c>
      <c r="M3251" s="127" t="str">
        <f>IF(LEN(E3251&amp;"")&gt;0,IF(ISERROR(VLOOKUP(R3251,SpeciesValidation!D:I,6,FALSE)),"",VLOOKUP(R3251,SpeciesValidation!D:I,6,FALSE)),"")</f>
        <v/>
      </c>
      <c r="Q3251" s="36" t="str">
        <f>IF(LEN(E3251&amp;"")&gt;0,IF(ISERROR(VLOOKUP(E3251,SpeciesValidation!B:G,2,FALSE)=TRUE),"",VLOOKUP(E3251,SpeciesValidation!B:G,2,FALSE)),"")</f>
        <v/>
      </c>
      <c r="R3251" s="36" t="str">
        <f>IF(LEN(E3251&amp;"")&gt;0,IF(ISERROR(VLOOKUP(E3251,SpeciesLookup!B:G,4,FALSE)=TRUE),"",VLOOKUP(E3251,SpeciesLookup!B:G,4,FALSE)),"")</f>
        <v/>
      </c>
    </row>
    <row r="3252" spans="1:18" ht="13.2" x14ac:dyDescent="0.25">
      <c r="A3252" s="72"/>
      <c r="D3252" s="11"/>
      <c r="G3252" s="128" t="str">
        <f>IF(LEN(E3252&amp;"")&gt;0,IF(ISERROR(VLOOKUP(E3252,SpeciesLookup!B:G,6,FALSE)=TRUE),"",VLOOKUP(E3252,SpeciesLookup!B:G,6,FALSE)),"")</f>
        <v/>
      </c>
      <c r="H3252" s="128" t="str">
        <f>IF(LEN(E3252&amp;"")&gt;0,IF(ISERROR(VLOOKUP(E3252,SpeciesLookup!B:G,5,FALSE)=TRUE),"",VLOOKUP(E3252,SpeciesLookup!B:G,5,FALSE)),"")</f>
        <v/>
      </c>
      <c r="I3252" s="11"/>
      <c r="J3252" s="73"/>
      <c r="K3252" s="11"/>
      <c r="L3252" s="127" t="str">
        <f>TRIM(IF(ISERROR(VLOOKUP(R3252,SpeciesValidation!D:T,IF(ISNA(VLOOKUP(J3252,Validation!B$2:C$15,2,FALSE)),FALSE,VLOOKUP(J3252,Validation!B$2:C$15,2,FALSE)))),IF(LEN(E3252&amp;"")&gt;0,"",""),VLOOKUP(R3252,SpeciesValidation!D:T,VLOOKUP(J3252,Validation!B$2:C$15,2,FALSE),FALSE)) &amp; " " &amp; IF(ISERROR(IF(LEFT(J3252,1)="A",IF(IF(VLOOKUP(R3252,SpeciesValidation!D:W,20,FALSE)=FALSE,OR(TEXT(A3252,"MMDD")&lt;VLOOKUP(R3252,SpeciesValidation!D:W,18,FALSE),TEXT(A3252,"MMDD")&gt;VLOOKUP(R3252,SpeciesValidation!D:W,19,FALSE)),IF(TEXT(A3252,"MMDD")&lt;"0701",TEXT(A3252,"MMDD")&gt;VLOOKUP(R3252,SpeciesValidation!D:W,18,FALSE),TEXT(A3252,"MMDD")&lt;VLOOKUP(R3252,SpeciesValidation!D:W,19,FALSE))),"Date outside expected range for this species",""),"")),"",IF(LEFT(J3252,1)="A",IF(IF(VLOOKUP(R3252,SpeciesValidation!D:W,20,FALSE)=FALSE,OR(TEXT(A3252,"MMDD")&lt;VLOOKUP(R3252,SpeciesValidation!D:W,18,FALSE),TEXT(A3252,"MMDD")&gt;VLOOKUP(R3252,SpeciesValidation!D:W,19,FALSE)),IF(TEXT(A3252,"MMDD")&lt;"0701",TEXT(A3252,"MMDD")&gt;VLOOKUP(R3252,SpeciesValidation!D:W,18,FALSE),TEXT(A3252,"MMDD")&lt;VLOOKUP(R3252,SpeciesValidation!D:W,19,FALSE))),"Date outside expected range for this species",""),"")))</f>
        <v/>
      </c>
      <c r="M3252" s="127" t="str">
        <f>IF(LEN(E3252&amp;"")&gt;0,IF(ISERROR(VLOOKUP(R3252,SpeciesValidation!D:I,6,FALSE)),"",VLOOKUP(R3252,SpeciesValidation!D:I,6,FALSE)),"")</f>
        <v/>
      </c>
      <c r="Q3252" s="36" t="str">
        <f>IF(LEN(E3252&amp;"")&gt;0,IF(ISERROR(VLOOKUP(E3252,SpeciesValidation!B:G,2,FALSE)=TRUE),"",VLOOKUP(E3252,SpeciesValidation!B:G,2,FALSE)),"")</f>
        <v/>
      </c>
      <c r="R3252" s="36" t="str">
        <f>IF(LEN(E3252&amp;"")&gt;0,IF(ISERROR(VLOOKUP(E3252,SpeciesLookup!B:G,4,FALSE)=TRUE),"",VLOOKUP(E3252,SpeciesLookup!B:G,4,FALSE)),"")</f>
        <v/>
      </c>
    </row>
    <row r="3253" spans="1:18" ht="13.2" x14ac:dyDescent="0.25">
      <c r="A3253" s="72"/>
      <c r="D3253" s="11"/>
      <c r="G3253" s="128" t="str">
        <f>IF(LEN(E3253&amp;"")&gt;0,IF(ISERROR(VLOOKUP(E3253,SpeciesLookup!B:G,6,FALSE)=TRUE),"",VLOOKUP(E3253,SpeciesLookup!B:G,6,FALSE)),"")</f>
        <v/>
      </c>
      <c r="H3253" s="128" t="str">
        <f>IF(LEN(E3253&amp;"")&gt;0,IF(ISERROR(VLOOKUP(E3253,SpeciesLookup!B:G,5,FALSE)=TRUE),"",VLOOKUP(E3253,SpeciesLookup!B:G,5,FALSE)),"")</f>
        <v/>
      </c>
      <c r="I3253" s="11"/>
      <c r="J3253" s="73"/>
      <c r="K3253" s="11"/>
      <c r="L3253" s="127" t="str">
        <f>TRIM(IF(ISERROR(VLOOKUP(R3253,SpeciesValidation!D:T,IF(ISNA(VLOOKUP(J3253,Validation!B$2:C$15,2,FALSE)),FALSE,VLOOKUP(J3253,Validation!B$2:C$15,2,FALSE)))),IF(LEN(E3253&amp;"")&gt;0,"",""),VLOOKUP(R3253,SpeciesValidation!D:T,VLOOKUP(J3253,Validation!B$2:C$15,2,FALSE),FALSE)) &amp; " " &amp; IF(ISERROR(IF(LEFT(J3253,1)="A",IF(IF(VLOOKUP(R3253,SpeciesValidation!D:W,20,FALSE)=FALSE,OR(TEXT(A3253,"MMDD")&lt;VLOOKUP(R3253,SpeciesValidation!D:W,18,FALSE),TEXT(A3253,"MMDD")&gt;VLOOKUP(R3253,SpeciesValidation!D:W,19,FALSE)),IF(TEXT(A3253,"MMDD")&lt;"0701",TEXT(A3253,"MMDD")&gt;VLOOKUP(R3253,SpeciesValidation!D:W,18,FALSE),TEXT(A3253,"MMDD")&lt;VLOOKUP(R3253,SpeciesValidation!D:W,19,FALSE))),"Date outside expected range for this species",""),"")),"",IF(LEFT(J3253,1)="A",IF(IF(VLOOKUP(R3253,SpeciesValidation!D:W,20,FALSE)=FALSE,OR(TEXT(A3253,"MMDD")&lt;VLOOKUP(R3253,SpeciesValidation!D:W,18,FALSE),TEXT(A3253,"MMDD")&gt;VLOOKUP(R3253,SpeciesValidation!D:W,19,FALSE)),IF(TEXT(A3253,"MMDD")&lt;"0701",TEXT(A3253,"MMDD")&gt;VLOOKUP(R3253,SpeciesValidation!D:W,18,FALSE),TEXT(A3253,"MMDD")&lt;VLOOKUP(R3253,SpeciesValidation!D:W,19,FALSE))),"Date outside expected range for this species",""),"")))</f>
        <v/>
      </c>
      <c r="M3253" s="127" t="str">
        <f>IF(LEN(E3253&amp;"")&gt;0,IF(ISERROR(VLOOKUP(R3253,SpeciesValidation!D:I,6,FALSE)),"",VLOOKUP(R3253,SpeciesValidation!D:I,6,FALSE)),"")</f>
        <v/>
      </c>
      <c r="Q3253" s="36" t="str">
        <f>IF(LEN(E3253&amp;"")&gt;0,IF(ISERROR(VLOOKUP(E3253,SpeciesValidation!B:G,2,FALSE)=TRUE),"",VLOOKUP(E3253,SpeciesValidation!B:G,2,FALSE)),"")</f>
        <v/>
      </c>
      <c r="R3253" s="36" t="str">
        <f>IF(LEN(E3253&amp;"")&gt;0,IF(ISERROR(VLOOKUP(E3253,SpeciesLookup!B:G,4,FALSE)=TRUE),"",VLOOKUP(E3253,SpeciesLookup!B:G,4,FALSE)),"")</f>
        <v/>
      </c>
    </row>
    <row r="3254" spans="1:18" ht="13.2" x14ac:dyDescent="0.25">
      <c r="A3254" s="72"/>
      <c r="D3254" s="11"/>
      <c r="G3254" s="128" t="str">
        <f>IF(LEN(E3254&amp;"")&gt;0,IF(ISERROR(VLOOKUP(E3254,SpeciesLookup!B:G,6,FALSE)=TRUE),"",VLOOKUP(E3254,SpeciesLookup!B:G,6,FALSE)),"")</f>
        <v/>
      </c>
      <c r="H3254" s="128" t="str">
        <f>IF(LEN(E3254&amp;"")&gt;0,IF(ISERROR(VLOOKUP(E3254,SpeciesLookup!B:G,5,FALSE)=TRUE),"",VLOOKUP(E3254,SpeciesLookup!B:G,5,FALSE)),"")</f>
        <v/>
      </c>
      <c r="I3254" s="11"/>
      <c r="J3254" s="73"/>
      <c r="K3254" s="11"/>
      <c r="L3254" s="127" t="str">
        <f>TRIM(IF(ISERROR(VLOOKUP(R3254,SpeciesValidation!D:T,IF(ISNA(VLOOKUP(J3254,Validation!B$2:C$15,2,FALSE)),FALSE,VLOOKUP(J3254,Validation!B$2:C$15,2,FALSE)))),IF(LEN(E3254&amp;"")&gt;0,"",""),VLOOKUP(R3254,SpeciesValidation!D:T,VLOOKUP(J3254,Validation!B$2:C$15,2,FALSE),FALSE)) &amp; " " &amp; IF(ISERROR(IF(LEFT(J3254,1)="A",IF(IF(VLOOKUP(R3254,SpeciesValidation!D:W,20,FALSE)=FALSE,OR(TEXT(A3254,"MMDD")&lt;VLOOKUP(R3254,SpeciesValidation!D:W,18,FALSE),TEXT(A3254,"MMDD")&gt;VLOOKUP(R3254,SpeciesValidation!D:W,19,FALSE)),IF(TEXT(A3254,"MMDD")&lt;"0701",TEXT(A3254,"MMDD")&gt;VLOOKUP(R3254,SpeciesValidation!D:W,18,FALSE),TEXT(A3254,"MMDD")&lt;VLOOKUP(R3254,SpeciesValidation!D:W,19,FALSE))),"Date outside expected range for this species",""),"")),"",IF(LEFT(J3254,1)="A",IF(IF(VLOOKUP(R3254,SpeciesValidation!D:W,20,FALSE)=FALSE,OR(TEXT(A3254,"MMDD")&lt;VLOOKUP(R3254,SpeciesValidation!D:W,18,FALSE),TEXT(A3254,"MMDD")&gt;VLOOKUP(R3254,SpeciesValidation!D:W,19,FALSE)),IF(TEXT(A3254,"MMDD")&lt;"0701",TEXT(A3254,"MMDD")&gt;VLOOKUP(R3254,SpeciesValidation!D:W,18,FALSE),TEXT(A3254,"MMDD")&lt;VLOOKUP(R3254,SpeciesValidation!D:W,19,FALSE))),"Date outside expected range for this species",""),"")))</f>
        <v/>
      </c>
      <c r="M3254" s="127" t="str">
        <f>IF(LEN(E3254&amp;"")&gt;0,IF(ISERROR(VLOOKUP(R3254,SpeciesValidation!D:I,6,FALSE)),"",VLOOKUP(R3254,SpeciesValidation!D:I,6,FALSE)),"")</f>
        <v/>
      </c>
      <c r="Q3254" s="36" t="str">
        <f>IF(LEN(E3254&amp;"")&gt;0,IF(ISERROR(VLOOKUP(E3254,SpeciesValidation!B:G,2,FALSE)=TRUE),"",VLOOKUP(E3254,SpeciesValidation!B:G,2,FALSE)),"")</f>
        <v/>
      </c>
      <c r="R3254" s="36" t="str">
        <f>IF(LEN(E3254&amp;"")&gt;0,IF(ISERROR(VLOOKUP(E3254,SpeciesLookup!B:G,4,FALSE)=TRUE),"",VLOOKUP(E3254,SpeciesLookup!B:G,4,FALSE)),"")</f>
        <v/>
      </c>
    </row>
    <row r="3255" spans="1:18" ht="13.2" x14ac:dyDescent="0.25">
      <c r="A3255" s="72"/>
      <c r="D3255" s="11"/>
      <c r="G3255" s="128" t="str">
        <f>IF(LEN(E3255&amp;"")&gt;0,IF(ISERROR(VLOOKUP(E3255,SpeciesLookup!B:G,6,FALSE)=TRUE),"",VLOOKUP(E3255,SpeciesLookup!B:G,6,FALSE)),"")</f>
        <v/>
      </c>
      <c r="H3255" s="128" t="str">
        <f>IF(LEN(E3255&amp;"")&gt;0,IF(ISERROR(VLOOKUP(E3255,SpeciesLookup!B:G,5,FALSE)=TRUE),"",VLOOKUP(E3255,SpeciesLookup!B:G,5,FALSE)),"")</f>
        <v/>
      </c>
      <c r="I3255" s="11"/>
      <c r="J3255" s="73"/>
      <c r="K3255" s="11"/>
      <c r="L3255" s="127" t="str">
        <f>TRIM(IF(ISERROR(VLOOKUP(R3255,SpeciesValidation!D:T,IF(ISNA(VLOOKUP(J3255,Validation!B$2:C$15,2,FALSE)),FALSE,VLOOKUP(J3255,Validation!B$2:C$15,2,FALSE)))),IF(LEN(E3255&amp;"")&gt;0,"",""),VLOOKUP(R3255,SpeciesValidation!D:T,VLOOKUP(J3255,Validation!B$2:C$15,2,FALSE),FALSE)) &amp; " " &amp; IF(ISERROR(IF(LEFT(J3255,1)="A",IF(IF(VLOOKUP(R3255,SpeciesValidation!D:W,20,FALSE)=FALSE,OR(TEXT(A3255,"MMDD")&lt;VLOOKUP(R3255,SpeciesValidation!D:W,18,FALSE),TEXT(A3255,"MMDD")&gt;VLOOKUP(R3255,SpeciesValidation!D:W,19,FALSE)),IF(TEXT(A3255,"MMDD")&lt;"0701",TEXT(A3255,"MMDD")&gt;VLOOKUP(R3255,SpeciesValidation!D:W,18,FALSE),TEXT(A3255,"MMDD")&lt;VLOOKUP(R3255,SpeciesValidation!D:W,19,FALSE))),"Date outside expected range for this species",""),"")),"",IF(LEFT(J3255,1)="A",IF(IF(VLOOKUP(R3255,SpeciesValidation!D:W,20,FALSE)=FALSE,OR(TEXT(A3255,"MMDD")&lt;VLOOKUP(R3255,SpeciesValidation!D:W,18,FALSE),TEXT(A3255,"MMDD")&gt;VLOOKUP(R3255,SpeciesValidation!D:W,19,FALSE)),IF(TEXT(A3255,"MMDD")&lt;"0701",TEXT(A3255,"MMDD")&gt;VLOOKUP(R3255,SpeciesValidation!D:W,18,FALSE),TEXT(A3255,"MMDD")&lt;VLOOKUP(R3255,SpeciesValidation!D:W,19,FALSE))),"Date outside expected range for this species",""),"")))</f>
        <v/>
      </c>
      <c r="M3255" s="127" t="str">
        <f>IF(LEN(E3255&amp;"")&gt;0,IF(ISERROR(VLOOKUP(R3255,SpeciesValidation!D:I,6,FALSE)),"",VLOOKUP(R3255,SpeciesValidation!D:I,6,FALSE)),"")</f>
        <v/>
      </c>
      <c r="Q3255" s="36" t="str">
        <f>IF(LEN(E3255&amp;"")&gt;0,IF(ISERROR(VLOOKUP(E3255,SpeciesValidation!B:G,2,FALSE)=TRUE),"",VLOOKUP(E3255,SpeciesValidation!B:G,2,FALSE)),"")</f>
        <v/>
      </c>
      <c r="R3255" s="36" t="str">
        <f>IF(LEN(E3255&amp;"")&gt;0,IF(ISERROR(VLOOKUP(E3255,SpeciesLookup!B:G,4,FALSE)=TRUE),"",VLOOKUP(E3255,SpeciesLookup!B:G,4,FALSE)),"")</f>
        <v/>
      </c>
    </row>
    <row r="3256" spans="1:18" ht="13.2" x14ac:dyDescent="0.25">
      <c r="A3256" s="72"/>
      <c r="D3256" s="11"/>
      <c r="G3256" s="128" t="str">
        <f>IF(LEN(E3256&amp;"")&gt;0,IF(ISERROR(VLOOKUP(E3256,SpeciesLookup!B:G,6,FALSE)=TRUE),"",VLOOKUP(E3256,SpeciesLookup!B:G,6,FALSE)),"")</f>
        <v/>
      </c>
      <c r="H3256" s="128" t="str">
        <f>IF(LEN(E3256&amp;"")&gt;0,IF(ISERROR(VLOOKUP(E3256,SpeciesLookup!B:G,5,FALSE)=TRUE),"",VLOOKUP(E3256,SpeciesLookup!B:G,5,FALSE)),"")</f>
        <v/>
      </c>
      <c r="I3256" s="11"/>
      <c r="J3256" s="73"/>
      <c r="K3256" s="11"/>
      <c r="L3256" s="127" t="str">
        <f>TRIM(IF(ISERROR(VLOOKUP(R3256,SpeciesValidation!D:T,IF(ISNA(VLOOKUP(J3256,Validation!B$2:C$15,2,FALSE)),FALSE,VLOOKUP(J3256,Validation!B$2:C$15,2,FALSE)))),IF(LEN(E3256&amp;"")&gt;0,"",""),VLOOKUP(R3256,SpeciesValidation!D:T,VLOOKUP(J3256,Validation!B$2:C$15,2,FALSE),FALSE)) &amp; " " &amp; IF(ISERROR(IF(LEFT(J3256,1)="A",IF(IF(VLOOKUP(R3256,SpeciesValidation!D:W,20,FALSE)=FALSE,OR(TEXT(A3256,"MMDD")&lt;VLOOKUP(R3256,SpeciesValidation!D:W,18,FALSE),TEXT(A3256,"MMDD")&gt;VLOOKUP(R3256,SpeciesValidation!D:W,19,FALSE)),IF(TEXT(A3256,"MMDD")&lt;"0701",TEXT(A3256,"MMDD")&gt;VLOOKUP(R3256,SpeciesValidation!D:W,18,FALSE),TEXT(A3256,"MMDD")&lt;VLOOKUP(R3256,SpeciesValidation!D:W,19,FALSE))),"Date outside expected range for this species",""),"")),"",IF(LEFT(J3256,1)="A",IF(IF(VLOOKUP(R3256,SpeciesValidation!D:W,20,FALSE)=FALSE,OR(TEXT(A3256,"MMDD")&lt;VLOOKUP(R3256,SpeciesValidation!D:W,18,FALSE),TEXT(A3256,"MMDD")&gt;VLOOKUP(R3256,SpeciesValidation!D:W,19,FALSE)),IF(TEXT(A3256,"MMDD")&lt;"0701",TEXT(A3256,"MMDD")&gt;VLOOKUP(R3256,SpeciesValidation!D:W,18,FALSE),TEXT(A3256,"MMDD")&lt;VLOOKUP(R3256,SpeciesValidation!D:W,19,FALSE))),"Date outside expected range for this species",""),"")))</f>
        <v/>
      </c>
      <c r="M3256" s="127" t="str">
        <f>IF(LEN(E3256&amp;"")&gt;0,IF(ISERROR(VLOOKUP(R3256,SpeciesValidation!D:I,6,FALSE)),"",VLOOKUP(R3256,SpeciesValidation!D:I,6,FALSE)),"")</f>
        <v/>
      </c>
      <c r="Q3256" s="36" t="str">
        <f>IF(LEN(E3256&amp;"")&gt;0,IF(ISERROR(VLOOKUP(E3256,SpeciesValidation!B:G,2,FALSE)=TRUE),"",VLOOKUP(E3256,SpeciesValidation!B:G,2,FALSE)),"")</f>
        <v/>
      </c>
      <c r="R3256" s="36" t="str">
        <f>IF(LEN(E3256&amp;"")&gt;0,IF(ISERROR(VLOOKUP(E3256,SpeciesLookup!B:G,4,FALSE)=TRUE),"",VLOOKUP(E3256,SpeciesLookup!B:G,4,FALSE)),"")</f>
        <v/>
      </c>
    </row>
    <row r="3257" spans="1:18" ht="13.2" x14ac:dyDescent="0.25">
      <c r="A3257" s="72"/>
      <c r="D3257" s="11"/>
      <c r="G3257" s="128" t="str">
        <f>IF(LEN(E3257&amp;"")&gt;0,IF(ISERROR(VLOOKUP(E3257,SpeciesLookup!B:G,6,FALSE)=TRUE),"",VLOOKUP(E3257,SpeciesLookup!B:G,6,FALSE)),"")</f>
        <v/>
      </c>
      <c r="H3257" s="128" t="str">
        <f>IF(LEN(E3257&amp;"")&gt;0,IF(ISERROR(VLOOKUP(E3257,SpeciesLookup!B:G,5,FALSE)=TRUE),"",VLOOKUP(E3257,SpeciesLookup!B:G,5,FALSE)),"")</f>
        <v/>
      </c>
      <c r="I3257" s="11"/>
      <c r="J3257" s="73"/>
      <c r="K3257" s="11"/>
      <c r="L3257" s="127" t="str">
        <f>TRIM(IF(ISERROR(VLOOKUP(R3257,SpeciesValidation!D:T,IF(ISNA(VLOOKUP(J3257,Validation!B$2:C$15,2,FALSE)),FALSE,VLOOKUP(J3257,Validation!B$2:C$15,2,FALSE)))),IF(LEN(E3257&amp;"")&gt;0,"",""),VLOOKUP(R3257,SpeciesValidation!D:T,VLOOKUP(J3257,Validation!B$2:C$15,2,FALSE),FALSE)) &amp; " " &amp; IF(ISERROR(IF(LEFT(J3257,1)="A",IF(IF(VLOOKUP(R3257,SpeciesValidation!D:W,20,FALSE)=FALSE,OR(TEXT(A3257,"MMDD")&lt;VLOOKUP(R3257,SpeciesValidation!D:W,18,FALSE),TEXT(A3257,"MMDD")&gt;VLOOKUP(R3257,SpeciesValidation!D:W,19,FALSE)),IF(TEXT(A3257,"MMDD")&lt;"0701",TEXT(A3257,"MMDD")&gt;VLOOKUP(R3257,SpeciesValidation!D:W,18,FALSE),TEXT(A3257,"MMDD")&lt;VLOOKUP(R3257,SpeciesValidation!D:W,19,FALSE))),"Date outside expected range for this species",""),"")),"",IF(LEFT(J3257,1)="A",IF(IF(VLOOKUP(R3257,SpeciesValidation!D:W,20,FALSE)=FALSE,OR(TEXT(A3257,"MMDD")&lt;VLOOKUP(R3257,SpeciesValidation!D:W,18,FALSE),TEXT(A3257,"MMDD")&gt;VLOOKUP(R3257,SpeciesValidation!D:W,19,FALSE)),IF(TEXT(A3257,"MMDD")&lt;"0701",TEXT(A3257,"MMDD")&gt;VLOOKUP(R3257,SpeciesValidation!D:W,18,FALSE),TEXT(A3257,"MMDD")&lt;VLOOKUP(R3257,SpeciesValidation!D:W,19,FALSE))),"Date outside expected range for this species",""),"")))</f>
        <v/>
      </c>
      <c r="M3257" s="127" t="str">
        <f>IF(LEN(E3257&amp;"")&gt;0,IF(ISERROR(VLOOKUP(R3257,SpeciesValidation!D:I,6,FALSE)),"",VLOOKUP(R3257,SpeciesValidation!D:I,6,FALSE)),"")</f>
        <v/>
      </c>
      <c r="Q3257" s="36" t="str">
        <f>IF(LEN(E3257&amp;"")&gt;0,IF(ISERROR(VLOOKUP(E3257,SpeciesValidation!B:G,2,FALSE)=TRUE),"",VLOOKUP(E3257,SpeciesValidation!B:G,2,FALSE)),"")</f>
        <v/>
      </c>
      <c r="R3257" s="36" t="str">
        <f>IF(LEN(E3257&amp;"")&gt;0,IF(ISERROR(VLOOKUP(E3257,SpeciesLookup!B:G,4,FALSE)=TRUE),"",VLOOKUP(E3257,SpeciesLookup!B:G,4,FALSE)),"")</f>
        <v/>
      </c>
    </row>
    <row r="3258" spans="1:18" ht="13.2" x14ac:dyDescent="0.25">
      <c r="A3258" s="72"/>
      <c r="D3258" s="11"/>
      <c r="G3258" s="128" t="str">
        <f>IF(LEN(E3258&amp;"")&gt;0,IF(ISERROR(VLOOKUP(E3258,SpeciesLookup!B:G,6,FALSE)=TRUE),"",VLOOKUP(E3258,SpeciesLookup!B:G,6,FALSE)),"")</f>
        <v/>
      </c>
      <c r="H3258" s="128" t="str">
        <f>IF(LEN(E3258&amp;"")&gt;0,IF(ISERROR(VLOOKUP(E3258,SpeciesLookup!B:G,5,FALSE)=TRUE),"",VLOOKUP(E3258,SpeciesLookup!B:G,5,FALSE)),"")</f>
        <v/>
      </c>
      <c r="I3258" s="11"/>
      <c r="J3258" s="73"/>
      <c r="K3258" s="11"/>
      <c r="L3258" s="127" t="str">
        <f>TRIM(IF(ISERROR(VLOOKUP(R3258,SpeciesValidation!D:T,IF(ISNA(VLOOKUP(J3258,Validation!B$2:C$15,2,FALSE)),FALSE,VLOOKUP(J3258,Validation!B$2:C$15,2,FALSE)))),IF(LEN(E3258&amp;"")&gt;0,"",""),VLOOKUP(R3258,SpeciesValidation!D:T,VLOOKUP(J3258,Validation!B$2:C$15,2,FALSE),FALSE)) &amp; " " &amp; IF(ISERROR(IF(LEFT(J3258,1)="A",IF(IF(VLOOKUP(R3258,SpeciesValidation!D:W,20,FALSE)=FALSE,OR(TEXT(A3258,"MMDD")&lt;VLOOKUP(R3258,SpeciesValidation!D:W,18,FALSE),TEXT(A3258,"MMDD")&gt;VLOOKUP(R3258,SpeciesValidation!D:W,19,FALSE)),IF(TEXT(A3258,"MMDD")&lt;"0701",TEXT(A3258,"MMDD")&gt;VLOOKUP(R3258,SpeciesValidation!D:W,18,FALSE),TEXT(A3258,"MMDD")&lt;VLOOKUP(R3258,SpeciesValidation!D:W,19,FALSE))),"Date outside expected range for this species",""),"")),"",IF(LEFT(J3258,1)="A",IF(IF(VLOOKUP(R3258,SpeciesValidation!D:W,20,FALSE)=FALSE,OR(TEXT(A3258,"MMDD")&lt;VLOOKUP(R3258,SpeciesValidation!D:W,18,FALSE),TEXT(A3258,"MMDD")&gt;VLOOKUP(R3258,SpeciesValidation!D:W,19,FALSE)),IF(TEXT(A3258,"MMDD")&lt;"0701",TEXT(A3258,"MMDD")&gt;VLOOKUP(R3258,SpeciesValidation!D:W,18,FALSE),TEXT(A3258,"MMDD")&lt;VLOOKUP(R3258,SpeciesValidation!D:W,19,FALSE))),"Date outside expected range for this species",""),"")))</f>
        <v/>
      </c>
      <c r="M3258" s="127" t="str">
        <f>IF(LEN(E3258&amp;"")&gt;0,IF(ISERROR(VLOOKUP(R3258,SpeciesValidation!D:I,6,FALSE)),"",VLOOKUP(R3258,SpeciesValidation!D:I,6,FALSE)),"")</f>
        <v/>
      </c>
      <c r="Q3258" s="36" t="str">
        <f>IF(LEN(E3258&amp;"")&gt;0,IF(ISERROR(VLOOKUP(E3258,SpeciesValidation!B:G,2,FALSE)=TRUE),"",VLOOKUP(E3258,SpeciesValidation!B:G,2,FALSE)),"")</f>
        <v/>
      </c>
      <c r="R3258" s="36" t="str">
        <f>IF(LEN(E3258&amp;"")&gt;0,IF(ISERROR(VLOOKUP(E3258,SpeciesLookup!B:G,4,FALSE)=TRUE),"",VLOOKUP(E3258,SpeciesLookup!B:G,4,FALSE)),"")</f>
        <v/>
      </c>
    </row>
    <row r="3259" spans="1:18" ht="13.2" x14ac:dyDescent="0.25">
      <c r="A3259" s="72"/>
      <c r="D3259" s="11"/>
      <c r="G3259" s="128" t="str">
        <f>IF(LEN(E3259&amp;"")&gt;0,IF(ISERROR(VLOOKUP(E3259,SpeciesLookup!B:G,6,FALSE)=TRUE),"",VLOOKUP(E3259,SpeciesLookup!B:G,6,FALSE)),"")</f>
        <v/>
      </c>
      <c r="H3259" s="128" t="str">
        <f>IF(LEN(E3259&amp;"")&gt;0,IF(ISERROR(VLOOKUP(E3259,SpeciesLookup!B:G,5,FALSE)=TRUE),"",VLOOKUP(E3259,SpeciesLookup!B:G,5,FALSE)),"")</f>
        <v/>
      </c>
      <c r="I3259" s="11"/>
      <c r="J3259" s="73"/>
      <c r="K3259" s="11"/>
      <c r="L3259" s="127" t="str">
        <f>TRIM(IF(ISERROR(VLOOKUP(R3259,SpeciesValidation!D:T,IF(ISNA(VLOOKUP(J3259,Validation!B$2:C$15,2,FALSE)),FALSE,VLOOKUP(J3259,Validation!B$2:C$15,2,FALSE)))),IF(LEN(E3259&amp;"")&gt;0,"",""),VLOOKUP(R3259,SpeciesValidation!D:T,VLOOKUP(J3259,Validation!B$2:C$15,2,FALSE),FALSE)) &amp; " " &amp; IF(ISERROR(IF(LEFT(J3259,1)="A",IF(IF(VLOOKUP(R3259,SpeciesValidation!D:W,20,FALSE)=FALSE,OR(TEXT(A3259,"MMDD")&lt;VLOOKUP(R3259,SpeciesValidation!D:W,18,FALSE),TEXT(A3259,"MMDD")&gt;VLOOKUP(R3259,SpeciesValidation!D:W,19,FALSE)),IF(TEXT(A3259,"MMDD")&lt;"0701",TEXT(A3259,"MMDD")&gt;VLOOKUP(R3259,SpeciesValidation!D:W,18,FALSE),TEXT(A3259,"MMDD")&lt;VLOOKUP(R3259,SpeciesValidation!D:W,19,FALSE))),"Date outside expected range for this species",""),"")),"",IF(LEFT(J3259,1)="A",IF(IF(VLOOKUP(R3259,SpeciesValidation!D:W,20,FALSE)=FALSE,OR(TEXT(A3259,"MMDD")&lt;VLOOKUP(R3259,SpeciesValidation!D:W,18,FALSE),TEXT(A3259,"MMDD")&gt;VLOOKUP(R3259,SpeciesValidation!D:W,19,FALSE)),IF(TEXT(A3259,"MMDD")&lt;"0701",TEXT(A3259,"MMDD")&gt;VLOOKUP(R3259,SpeciesValidation!D:W,18,FALSE),TEXT(A3259,"MMDD")&lt;VLOOKUP(R3259,SpeciesValidation!D:W,19,FALSE))),"Date outside expected range for this species",""),"")))</f>
        <v/>
      </c>
      <c r="M3259" s="127" t="str">
        <f>IF(LEN(E3259&amp;"")&gt;0,IF(ISERROR(VLOOKUP(R3259,SpeciesValidation!D:I,6,FALSE)),"",VLOOKUP(R3259,SpeciesValidation!D:I,6,FALSE)),"")</f>
        <v/>
      </c>
      <c r="Q3259" s="36" t="str">
        <f>IF(LEN(E3259&amp;"")&gt;0,IF(ISERROR(VLOOKUP(E3259,SpeciesValidation!B:G,2,FALSE)=TRUE),"",VLOOKUP(E3259,SpeciesValidation!B:G,2,FALSE)),"")</f>
        <v/>
      </c>
      <c r="R3259" s="36" t="str">
        <f>IF(LEN(E3259&amp;"")&gt;0,IF(ISERROR(VLOOKUP(E3259,SpeciesLookup!B:G,4,FALSE)=TRUE),"",VLOOKUP(E3259,SpeciesLookup!B:G,4,FALSE)),"")</f>
        <v/>
      </c>
    </row>
    <row r="3260" spans="1:18" ht="13.2" x14ac:dyDescent="0.25">
      <c r="A3260" s="72"/>
      <c r="D3260" s="11"/>
      <c r="G3260" s="128" t="str">
        <f>IF(LEN(E3260&amp;"")&gt;0,IF(ISERROR(VLOOKUP(E3260,SpeciesLookup!B:G,6,FALSE)=TRUE),"",VLOOKUP(E3260,SpeciesLookup!B:G,6,FALSE)),"")</f>
        <v/>
      </c>
      <c r="H3260" s="128" t="str">
        <f>IF(LEN(E3260&amp;"")&gt;0,IF(ISERROR(VLOOKUP(E3260,SpeciesLookup!B:G,5,FALSE)=TRUE),"",VLOOKUP(E3260,SpeciesLookup!B:G,5,FALSE)),"")</f>
        <v/>
      </c>
      <c r="I3260" s="11"/>
      <c r="J3260" s="73"/>
      <c r="K3260" s="11"/>
      <c r="L3260" s="127" t="str">
        <f>TRIM(IF(ISERROR(VLOOKUP(R3260,SpeciesValidation!D:T,IF(ISNA(VLOOKUP(J3260,Validation!B$2:C$15,2,FALSE)),FALSE,VLOOKUP(J3260,Validation!B$2:C$15,2,FALSE)))),IF(LEN(E3260&amp;"")&gt;0,"",""),VLOOKUP(R3260,SpeciesValidation!D:T,VLOOKUP(J3260,Validation!B$2:C$15,2,FALSE),FALSE)) &amp; " " &amp; IF(ISERROR(IF(LEFT(J3260,1)="A",IF(IF(VLOOKUP(R3260,SpeciesValidation!D:W,20,FALSE)=FALSE,OR(TEXT(A3260,"MMDD")&lt;VLOOKUP(R3260,SpeciesValidation!D:W,18,FALSE),TEXT(A3260,"MMDD")&gt;VLOOKUP(R3260,SpeciesValidation!D:W,19,FALSE)),IF(TEXT(A3260,"MMDD")&lt;"0701",TEXT(A3260,"MMDD")&gt;VLOOKUP(R3260,SpeciesValidation!D:W,18,FALSE),TEXT(A3260,"MMDD")&lt;VLOOKUP(R3260,SpeciesValidation!D:W,19,FALSE))),"Date outside expected range for this species",""),"")),"",IF(LEFT(J3260,1)="A",IF(IF(VLOOKUP(R3260,SpeciesValidation!D:W,20,FALSE)=FALSE,OR(TEXT(A3260,"MMDD")&lt;VLOOKUP(R3260,SpeciesValidation!D:W,18,FALSE),TEXT(A3260,"MMDD")&gt;VLOOKUP(R3260,SpeciesValidation!D:W,19,FALSE)),IF(TEXT(A3260,"MMDD")&lt;"0701",TEXT(A3260,"MMDD")&gt;VLOOKUP(R3260,SpeciesValidation!D:W,18,FALSE),TEXT(A3260,"MMDD")&lt;VLOOKUP(R3260,SpeciesValidation!D:W,19,FALSE))),"Date outside expected range for this species",""),"")))</f>
        <v/>
      </c>
      <c r="M3260" s="127" t="str">
        <f>IF(LEN(E3260&amp;"")&gt;0,IF(ISERROR(VLOOKUP(R3260,SpeciesValidation!D:I,6,FALSE)),"",VLOOKUP(R3260,SpeciesValidation!D:I,6,FALSE)),"")</f>
        <v/>
      </c>
      <c r="Q3260" s="36" t="str">
        <f>IF(LEN(E3260&amp;"")&gt;0,IF(ISERROR(VLOOKUP(E3260,SpeciesValidation!B:G,2,FALSE)=TRUE),"",VLOOKUP(E3260,SpeciesValidation!B:G,2,FALSE)),"")</f>
        <v/>
      </c>
      <c r="R3260" s="36" t="str">
        <f>IF(LEN(E3260&amp;"")&gt;0,IF(ISERROR(VLOOKUP(E3260,SpeciesLookup!B:G,4,FALSE)=TRUE),"",VLOOKUP(E3260,SpeciesLookup!B:G,4,FALSE)),"")</f>
        <v/>
      </c>
    </row>
    <row r="3261" spans="1:18" ht="13.2" x14ac:dyDescent="0.25">
      <c r="A3261" s="72"/>
      <c r="D3261" s="11"/>
      <c r="G3261" s="128" t="str">
        <f>IF(LEN(E3261&amp;"")&gt;0,IF(ISERROR(VLOOKUP(E3261,SpeciesLookup!B:G,6,FALSE)=TRUE),"",VLOOKUP(E3261,SpeciesLookup!B:G,6,FALSE)),"")</f>
        <v/>
      </c>
      <c r="H3261" s="128" t="str">
        <f>IF(LEN(E3261&amp;"")&gt;0,IF(ISERROR(VLOOKUP(E3261,SpeciesLookup!B:G,5,FALSE)=TRUE),"",VLOOKUP(E3261,SpeciesLookup!B:G,5,FALSE)),"")</f>
        <v/>
      </c>
      <c r="I3261" s="11"/>
      <c r="J3261" s="73"/>
      <c r="K3261" s="11"/>
      <c r="L3261" s="127" t="str">
        <f>TRIM(IF(ISERROR(VLOOKUP(R3261,SpeciesValidation!D:T,IF(ISNA(VLOOKUP(J3261,Validation!B$2:C$15,2,FALSE)),FALSE,VLOOKUP(J3261,Validation!B$2:C$15,2,FALSE)))),IF(LEN(E3261&amp;"")&gt;0,"",""),VLOOKUP(R3261,SpeciesValidation!D:T,VLOOKUP(J3261,Validation!B$2:C$15,2,FALSE),FALSE)) &amp; " " &amp; IF(ISERROR(IF(LEFT(J3261,1)="A",IF(IF(VLOOKUP(R3261,SpeciesValidation!D:W,20,FALSE)=FALSE,OR(TEXT(A3261,"MMDD")&lt;VLOOKUP(R3261,SpeciesValidation!D:W,18,FALSE),TEXT(A3261,"MMDD")&gt;VLOOKUP(R3261,SpeciesValidation!D:W,19,FALSE)),IF(TEXT(A3261,"MMDD")&lt;"0701",TEXT(A3261,"MMDD")&gt;VLOOKUP(R3261,SpeciesValidation!D:W,18,FALSE),TEXT(A3261,"MMDD")&lt;VLOOKUP(R3261,SpeciesValidation!D:W,19,FALSE))),"Date outside expected range for this species",""),"")),"",IF(LEFT(J3261,1)="A",IF(IF(VLOOKUP(R3261,SpeciesValidation!D:W,20,FALSE)=FALSE,OR(TEXT(A3261,"MMDD")&lt;VLOOKUP(R3261,SpeciesValidation!D:W,18,FALSE),TEXT(A3261,"MMDD")&gt;VLOOKUP(R3261,SpeciesValidation!D:W,19,FALSE)),IF(TEXT(A3261,"MMDD")&lt;"0701",TEXT(A3261,"MMDD")&gt;VLOOKUP(R3261,SpeciesValidation!D:W,18,FALSE),TEXT(A3261,"MMDD")&lt;VLOOKUP(R3261,SpeciesValidation!D:W,19,FALSE))),"Date outside expected range for this species",""),"")))</f>
        <v/>
      </c>
      <c r="M3261" s="127" t="str">
        <f>IF(LEN(E3261&amp;"")&gt;0,IF(ISERROR(VLOOKUP(R3261,SpeciesValidation!D:I,6,FALSE)),"",VLOOKUP(R3261,SpeciesValidation!D:I,6,FALSE)),"")</f>
        <v/>
      </c>
      <c r="Q3261" s="36" t="str">
        <f>IF(LEN(E3261&amp;"")&gt;0,IF(ISERROR(VLOOKUP(E3261,SpeciesValidation!B:G,2,FALSE)=TRUE),"",VLOOKUP(E3261,SpeciesValidation!B:G,2,FALSE)),"")</f>
        <v/>
      </c>
      <c r="R3261" s="36" t="str">
        <f>IF(LEN(E3261&amp;"")&gt;0,IF(ISERROR(VLOOKUP(E3261,SpeciesLookup!B:G,4,FALSE)=TRUE),"",VLOOKUP(E3261,SpeciesLookup!B:G,4,FALSE)),"")</f>
        <v/>
      </c>
    </row>
    <row r="3262" spans="1:18" ht="13.2" x14ac:dyDescent="0.25">
      <c r="A3262" s="72"/>
      <c r="D3262" s="11"/>
      <c r="G3262" s="128" t="str">
        <f>IF(LEN(E3262&amp;"")&gt;0,IF(ISERROR(VLOOKUP(E3262,SpeciesLookup!B:G,6,FALSE)=TRUE),"",VLOOKUP(E3262,SpeciesLookup!B:G,6,FALSE)),"")</f>
        <v/>
      </c>
      <c r="H3262" s="128" t="str">
        <f>IF(LEN(E3262&amp;"")&gt;0,IF(ISERROR(VLOOKUP(E3262,SpeciesLookup!B:G,5,FALSE)=TRUE),"",VLOOKUP(E3262,SpeciesLookup!B:G,5,FALSE)),"")</f>
        <v/>
      </c>
      <c r="I3262" s="11"/>
      <c r="J3262" s="73"/>
      <c r="K3262" s="11"/>
      <c r="L3262" s="127" t="str">
        <f>TRIM(IF(ISERROR(VLOOKUP(R3262,SpeciesValidation!D:T,IF(ISNA(VLOOKUP(J3262,Validation!B$2:C$15,2,FALSE)),FALSE,VLOOKUP(J3262,Validation!B$2:C$15,2,FALSE)))),IF(LEN(E3262&amp;"")&gt;0,"",""),VLOOKUP(R3262,SpeciesValidation!D:T,VLOOKUP(J3262,Validation!B$2:C$15,2,FALSE),FALSE)) &amp; " " &amp; IF(ISERROR(IF(LEFT(J3262,1)="A",IF(IF(VLOOKUP(R3262,SpeciesValidation!D:W,20,FALSE)=FALSE,OR(TEXT(A3262,"MMDD")&lt;VLOOKUP(R3262,SpeciesValidation!D:W,18,FALSE),TEXT(A3262,"MMDD")&gt;VLOOKUP(R3262,SpeciesValidation!D:W,19,FALSE)),IF(TEXT(A3262,"MMDD")&lt;"0701",TEXT(A3262,"MMDD")&gt;VLOOKUP(R3262,SpeciesValidation!D:W,18,FALSE),TEXT(A3262,"MMDD")&lt;VLOOKUP(R3262,SpeciesValidation!D:W,19,FALSE))),"Date outside expected range for this species",""),"")),"",IF(LEFT(J3262,1)="A",IF(IF(VLOOKUP(R3262,SpeciesValidation!D:W,20,FALSE)=FALSE,OR(TEXT(A3262,"MMDD")&lt;VLOOKUP(R3262,SpeciesValidation!D:W,18,FALSE),TEXT(A3262,"MMDD")&gt;VLOOKUP(R3262,SpeciesValidation!D:W,19,FALSE)),IF(TEXT(A3262,"MMDD")&lt;"0701",TEXT(A3262,"MMDD")&gt;VLOOKUP(R3262,SpeciesValidation!D:W,18,FALSE),TEXT(A3262,"MMDD")&lt;VLOOKUP(R3262,SpeciesValidation!D:W,19,FALSE))),"Date outside expected range for this species",""),"")))</f>
        <v/>
      </c>
      <c r="M3262" s="127" t="str">
        <f>IF(LEN(E3262&amp;"")&gt;0,IF(ISERROR(VLOOKUP(R3262,SpeciesValidation!D:I,6,FALSE)),"",VLOOKUP(R3262,SpeciesValidation!D:I,6,FALSE)),"")</f>
        <v/>
      </c>
      <c r="Q3262" s="36" t="str">
        <f>IF(LEN(E3262&amp;"")&gt;0,IF(ISERROR(VLOOKUP(E3262,SpeciesValidation!B:G,2,FALSE)=TRUE),"",VLOOKUP(E3262,SpeciesValidation!B:G,2,FALSE)),"")</f>
        <v/>
      </c>
      <c r="R3262" s="36" t="str">
        <f>IF(LEN(E3262&amp;"")&gt;0,IF(ISERROR(VLOOKUP(E3262,SpeciesLookup!B:G,4,FALSE)=TRUE),"",VLOOKUP(E3262,SpeciesLookup!B:G,4,FALSE)),"")</f>
        <v/>
      </c>
    </row>
    <row r="3263" spans="1:18" ht="13.2" x14ac:dyDescent="0.25">
      <c r="A3263" s="72"/>
      <c r="D3263" s="11"/>
      <c r="G3263" s="128" t="str">
        <f>IF(LEN(E3263&amp;"")&gt;0,IF(ISERROR(VLOOKUP(E3263,SpeciesLookup!B:G,6,FALSE)=TRUE),"",VLOOKUP(E3263,SpeciesLookup!B:G,6,FALSE)),"")</f>
        <v/>
      </c>
      <c r="H3263" s="128" t="str">
        <f>IF(LEN(E3263&amp;"")&gt;0,IF(ISERROR(VLOOKUP(E3263,SpeciesLookup!B:G,5,FALSE)=TRUE),"",VLOOKUP(E3263,SpeciesLookup!B:G,5,FALSE)),"")</f>
        <v/>
      </c>
      <c r="I3263" s="11"/>
      <c r="J3263" s="73"/>
      <c r="K3263" s="11"/>
      <c r="L3263" s="127" t="str">
        <f>TRIM(IF(ISERROR(VLOOKUP(R3263,SpeciesValidation!D:T,IF(ISNA(VLOOKUP(J3263,Validation!B$2:C$15,2,FALSE)),FALSE,VLOOKUP(J3263,Validation!B$2:C$15,2,FALSE)))),IF(LEN(E3263&amp;"")&gt;0,"",""),VLOOKUP(R3263,SpeciesValidation!D:T,VLOOKUP(J3263,Validation!B$2:C$15,2,FALSE),FALSE)) &amp; " " &amp; IF(ISERROR(IF(LEFT(J3263,1)="A",IF(IF(VLOOKUP(R3263,SpeciesValidation!D:W,20,FALSE)=FALSE,OR(TEXT(A3263,"MMDD")&lt;VLOOKUP(R3263,SpeciesValidation!D:W,18,FALSE),TEXT(A3263,"MMDD")&gt;VLOOKUP(R3263,SpeciesValidation!D:W,19,FALSE)),IF(TEXT(A3263,"MMDD")&lt;"0701",TEXT(A3263,"MMDD")&gt;VLOOKUP(R3263,SpeciesValidation!D:W,18,FALSE),TEXT(A3263,"MMDD")&lt;VLOOKUP(R3263,SpeciesValidation!D:W,19,FALSE))),"Date outside expected range for this species",""),"")),"",IF(LEFT(J3263,1)="A",IF(IF(VLOOKUP(R3263,SpeciesValidation!D:W,20,FALSE)=FALSE,OR(TEXT(A3263,"MMDD")&lt;VLOOKUP(R3263,SpeciesValidation!D:W,18,FALSE),TEXT(A3263,"MMDD")&gt;VLOOKUP(R3263,SpeciesValidation!D:W,19,FALSE)),IF(TEXT(A3263,"MMDD")&lt;"0701",TEXT(A3263,"MMDD")&gt;VLOOKUP(R3263,SpeciesValidation!D:W,18,FALSE),TEXT(A3263,"MMDD")&lt;VLOOKUP(R3263,SpeciesValidation!D:W,19,FALSE))),"Date outside expected range for this species",""),"")))</f>
        <v/>
      </c>
      <c r="M3263" s="127" t="str">
        <f>IF(LEN(E3263&amp;"")&gt;0,IF(ISERROR(VLOOKUP(R3263,SpeciesValidation!D:I,6,FALSE)),"",VLOOKUP(R3263,SpeciesValidation!D:I,6,FALSE)),"")</f>
        <v/>
      </c>
      <c r="Q3263" s="36" t="str">
        <f>IF(LEN(E3263&amp;"")&gt;0,IF(ISERROR(VLOOKUP(E3263,SpeciesValidation!B:G,2,FALSE)=TRUE),"",VLOOKUP(E3263,SpeciesValidation!B:G,2,FALSE)),"")</f>
        <v/>
      </c>
      <c r="R3263" s="36" t="str">
        <f>IF(LEN(E3263&amp;"")&gt;0,IF(ISERROR(VLOOKUP(E3263,SpeciesLookup!B:G,4,FALSE)=TRUE),"",VLOOKUP(E3263,SpeciesLookup!B:G,4,FALSE)),"")</f>
        <v/>
      </c>
    </row>
    <row r="3264" spans="1:18" ht="13.2" x14ac:dyDescent="0.25">
      <c r="A3264" s="72"/>
      <c r="D3264" s="11"/>
      <c r="G3264" s="128" t="str">
        <f>IF(LEN(E3264&amp;"")&gt;0,IF(ISERROR(VLOOKUP(E3264,SpeciesLookup!B:G,6,FALSE)=TRUE),"",VLOOKUP(E3264,SpeciesLookup!B:G,6,FALSE)),"")</f>
        <v/>
      </c>
      <c r="H3264" s="128" t="str">
        <f>IF(LEN(E3264&amp;"")&gt;0,IF(ISERROR(VLOOKUP(E3264,SpeciesLookup!B:G,5,FALSE)=TRUE),"",VLOOKUP(E3264,SpeciesLookup!B:G,5,FALSE)),"")</f>
        <v/>
      </c>
      <c r="I3264" s="11"/>
      <c r="J3264" s="73"/>
      <c r="K3264" s="11"/>
      <c r="L3264" s="127" t="str">
        <f>TRIM(IF(ISERROR(VLOOKUP(R3264,SpeciesValidation!D:T,IF(ISNA(VLOOKUP(J3264,Validation!B$2:C$15,2,FALSE)),FALSE,VLOOKUP(J3264,Validation!B$2:C$15,2,FALSE)))),IF(LEN(E3264&amp;"")&gt;0,"",""),VLOOKUP(R3264,SpeciesValidation!D:T,VLOOKUP(J3264,Validation!B$2:C$15,2,FALSE),FALSE)) &amp; " " &amp; IF(ISERROR(IF(LEFT(J3264,1)="A",IF(IF(VLOOKUP(R3264,SpeciesValidation!D:W,20,FALSE)=FALSE,OR(TEXT(A3264,"MMDD")&lt;VLOOKUP(R3264,SpeciesValidation!D:W,18,FALSE),TEXT(A3264,"MMDD")&gt;VLOOKUP(R3264,SpeciesValidation!D:W,19,FALSE)),IF(TEXT(A3264,"MMDD")&lt;"0701",TEXT(A3264,"MMDD")&gt;VLOOKUP(R3264,SpeciesValidation!D:W,18,FALSE),TEXT(A3264,"MMDD")&lt;VLOOKUP(R3264,SpeciesValidation!D:W,19,FALSE))),"Date outside expected range for this species",""),"")),"",IF(LEFT(J3264,1)="A",IF(IF(VLOOKUP(R3264,SpeciesValidation!D:W,20,FALSE)=FALSE,OR(TEXT(A3264,"MMDD")&lt;VLOOKUP(R3264,SpeciesValidation!D:W,18,FALSE),TEXT(A3264,"MMDD")&gt;VLOOKUP(R3264,SpeciesValidation!D:W,19,FALSE)),IF(TEXT(A3264,"MMDD")&lt;"0701",TEXT(A3264,"MMDD")&gt;VLOOKUP(R3264,SpeciesValidation!D:W,18,FALSE),TEXT(A3264,"MMDD")&lt;VLOOKUP(R3264,SpeciesValidation!D:W,19,FALSE))),"Date outside expected range for this species",""),"")))</f>
        <v/>
      </c>
      <c r="M3264" s="127" t="str">
        <f>IF(LEN(E3264&amp;"")&gt;0,IF(ISERROR(VLOOKUP(R3264,SpeciesValidation!D:I,6,FALSE)),"",VLOOKUP(R3264,SpeciesValidation!D:I,6,FALSE)),"")</f>
        <v/>
      </c>
      <c r="Q3264" s="36" t="str">
        <f>IF(LEN(E3264&amp;"")&gt;0,IF(ISERROR(VLOOKUP(E3264,SpeciesValidation!B:G,2,FALSE)=TRUE),"",VLOOKUP(E3264,SpeciesValidation!B:G,2,FALSE)),"")</f>
        <v/>
      </c>
      <c r="R3264" s="36" t="str">
        <f>IF(LEN(E3264&amp;"")&gt;0,IF(ISERROR(VLOOKUP(E3264,SpeciesLookup!B:G,4,FALSE)=TRUE),"",VLOOKUP(E3264,SpeciesLookup!B:G,4,FALSE)),"")</f>
        <v/>
      </c>
    </row>
    <row r="3265" spans="1:18" ht="13.2" x14ac:dyDescent="0.25">
      <c r="A3265" s="72"/>
      <c r="D3265" s="11"/>
      <c r="G3265" s="128" t="str">
        <f>IF(LEN(E3265&amp;"")&gt;0,IF(ISERROR(VLOOKUP(E3265,SpeciesLookup!B:G,6,FALSE)=TRUE),"",VLOOKUP(E3265,SpeciesLookup!B:G,6,FALSE)),"")</f>
        <v/>
      </c>
      <c r="H3265" s="128" t="str">
        <f>IF(LEN(E3265&amp;"")&gt;0,IF(ISERROR(VLOOKUP(E3265,SpeciesLookup!B:G,5,FALSE)=TRUE),"",VLOOKUP(E3265,SpeciesLookup!B:G,5,FALSE)),"")</f>
        <v/>
      </c>
      <c r="I3265" s="11"/>
      <c r="J3265" s="73"/>
      <c r="K3265" s="11"/>
      <c r="L3265" s="127" t="str">
        <f>TRIM(IF(ISERROR(VLOOKUP(R3265,SpeciesValidation!D:T,IF(ISNA(VLOOKUP(J3265,Validation!B$2:C$15,2,FALSE)),FALSE,VLOOKUP(J3265,Validation!B$2:C$15,2,FALSE)))),IF(LEN(E3265&amp;"")&gt;0,"",""),VLOOKUP(R3265,SpeciesValidation!D:T,VLOOKUP(J3265,Validation!B$2:C$15,2,FALSE),FALSE)) &amp; " " &amp; IF(ISERROR(IF(LEFT(J3265,1)="A",IF(IF(VLOOKUP(R3265,SpeciesValidation!D:W,20,FALSE)=FALSE,OR(TEXT(A3265,"MMDD")&lt;VLOOKUP(R3265,SpeciesValidation!D:W,18,FALSE),TEXT(A3265,"MMDD")&gt;VLOOKUP(R3265,SpeciesValidation!D:W,19,FALSE)),IF(TEXT(A3265,"MMDD")&lt;"0701",TEXT(A3265,"MMDD")&gt;VLOOKUP(R3265,SpeciesValidation!D:W,18,FALSE),TEXT(A3265,"MMDD")&lt;VLOOKUP(R3265,SpeciesValidation!D:W,19,FALSE))),"Date outside expected range for this species",""),"")),"",IF(LEFT(J3265,1)="A",IF(IF(VLOOKUP(R3265,SpeciesValidation!D:W,20,FALSE)=FALSE,OR(TEXT(A3265,"MMDD")&lt;VLOOKUP(R3265,SpeciesValidation!D:W,18,FALSE),TEXT(A3265,"MMDD")&gt;VLOOKUP(R3265,SpeciesValidation!D:W,19,FALSE)),IF(TEXT(A3265,"MMDD")&lt;"0701",TEXT(A3265,"MMDD")&gt;VLOOKUP(R3265,SpeciesValidation!D:W,18,FALSE),TEXT(A3265,"MMDD")&lt;VLOOKUP(R3265,SpeciesValidation!D:W,19,FALSE))),"Date outside expected range for this species",""),"")))</f>
        <v/>
      </c>
      <c r="M3265" s="127" t="str">
        <f>IF(LEN(E3265&amp;"")&gt;0,IF(ISERROR(VLOOKUP(R3265,SpeciesValidation!D:I,6,FALSE)),"",VLOOKUP(R3265,SpeciesValidation!D:I,6,FALSE)),"")</f>
        <v/>
      </c>
      <c r="Q3265" s="36" t="str">
        <f>IF(LEN(E3265&amp;"")&gt;0,IF(ISERROR(VLOOKUP(E3265,SpeciesValidation!B:G,2,FALSE)=TRUE),"",VLOOKUP(E3265,SpeciesValidation!B:G,2,FALSE)),"")</f>
        <v/>
      </c>
      <c r="R3265" s="36" t="str">
        <f>IF(LEN(E3265&amp;"")&gt;0,IF(ISERROR(VLOOKUP(E3265,SpeciesLookup!B:G,4,FALSE)=TRUE),"",VLOOKUP(E3265,SpeciesLookup!B:G,4,FALSE)),"")</f>
        <v/>
      </c>
    </row>
    <row r="3266" spans="1:18" ht="13.2" x14ac:dyDescent="0.25">
      <c r="A3266" s="72"/>
      <c r="D3266" s="11"/>
      <c r="G3266" s="128" t="str">
        <f>IF(LEN(E3266&amp;"")&gt;0,IF(ISERROR(VLOOKUP(E3266,SpeciesLookup!B:G,6,FALSE)=TRUE),"",VLOOKUP(E3266,SpeciesLookup!B:G,6,FALSE)),"")</f>
        <v/>
      </c>
      <c r="H3266" s="128" t="str">
        <f>IF(LEN(E3266&amp;"")&gt;0,IF(ISERROR(VLOOKUP(E3266,SpeciesLookup!B:G,5,FALSE)=TRUE),"",VLOOKUP(E3266,SpeciesLookup!B:G,5,FALSE)),"")</f>
        <v/>
      </c>
      <c r="I3266" s="11"/>
      <c r="J3266" s="73"/>
      <c r="K3266" s="11"/>
      <c r="L3266" s="127" t="str">
        <f>TRIM(IF(ISERROR(VLOOKUP(R3266,SpeciesValidation!D:T,IF(ISNA(VLOOKUP(J3266,Validation!B$2:C$15,2,FALSE)),FALSE,VLOOKUP(J3266,Validation!B$2:C$15,2,FALSE)))),IF(LEN(E3266&amp;"")&gt;0,"",""),VLOOKUP(R3266,SpeciesValidation!D:T,VLOOKUP(J3266,Validation!B$2:C$15,2,FALSE),FALSE)) &amp; " " &amp; IF(ISERROR(IF(LEFT(J3266,1)="A",IF(IF(VLOOKUP(R3266,SpeciesValidation!D:W,20,FALSE)=FALSE,OR(TEXT(A3266,"MMDD")&lt;VLOOKUP(R3266,SpeciesValidation!D:W,18,FALSE),TEXT(A3266,"MMDD")&gt;VLOOKUP(R3266,SpeciesValidation!D:W,19,FALSE)),IF(TEXT(A3266,"MMDD")&lt;"0701",TEXT(A3266,"MMDD")&gt;VLOOKUP(R3266,SpeciesValidation!D:W,18,FALSE),TEXT(A3266,"MMDD")&lt;VLOOKUP(R3266,SpeciesValidation!D:W,19,FALSE))),"Date outside expected range for this species",""),"")),"",IF(LEFT(J3266,1)="A",IF(IF(VLOOKUP(R3266,SpeciesValidation!D:W,20,FALSE)=FALSE,OR(TEXT(A3266,"MMDD")&lt;VLOOKUP(R3266,SpeciesValidation!D:W,18,FALSE),TEXT(A3266,"MMDD")&gt;VLOOKUP(R3266,SpeciesValidation!D:W,19,FALSE)),IF(TEXT(A3266,"MMDD")&lt;"0701",TEXT(A3266,"MMDD")&gt;VLOOKUP(R3266,SpeciesValidation!D:W,18,FALSE),TEXT(A3266,"MMDD")&lt;VLOOKUP(R3266,SpeciesValidation!D:W,19,FALSE))),"Date outside expected range for this species",""),"")))</f>
        <v/>
      </c>
      <c r="M3266" s="127" t="str">
        <f>IF(LEN(E3266&amp;"")&gt;0,IF(ISERROR(VLOOKUP(R3266,SpeciesValidation!D:I,6,FALSE)),"",VLOOKUP(R3266,SpeciesValidation!D:I,6,FALSE)),"")</f>
        <v/>
      </c>
      <c r="Q3266" s="36" t="str">
        <f>IF(LEN(E3266&amp;"")&gt;0,IF(ISERROR(VLOOKUP(E3266,SpeciesValidation!B:G,2,FALSE)=TRUE),"",VLOOKUP(E3266,SpeciesValidation!B:G,2,FALSE)),"")</f>
        <v/>
      </c>
      <c r="R3266" s="36" t="str">
        <f>IF(LEN(E3266&amp;"")&gt;0,IF(ISERROR(VLOOKUP(E3266,SpeciesLookup!B:G,4,FALSE)=TRUE),"",VLOOKUP(E3266,SpeciesLookup!B:G,4,FALSE)),"")</f>
        <v/>
      </c>
    </row>
    <row r="3267" spans="1:18" ht="13.2" x14ac:dyDescent="0.25">
      <c r="A3267" s="72"/>
      <c r="D3267" s="11"/>
      <c r="G3267" s="128" t="str">
        <f>IF(LEN(E3267&amp;"")&gt;0,IF(ISERROR(VLOOKUP(E3267,SpeciesLookup!B:G,6,FALSE)=TRUE),"",VLOOKUP(E3267,SpeciesLookup!B:G,6,FALSE)),"")</f>
        <v/>
      </c>
      <c r="H3267" s="128" t="str">
        <f>IF(LEN(E3267&amp;"")&gt;0,IF(ISERROR(VLOOKUP(E3267,SpeciesLookup!B:G,5,FALSE)=TRUE),"",VLOOKUP(E3267,SpeciesLookup!B:G,5,FALSE)),"")</f>
        <v/>
      </c>
      <c r="I3267" s="11"/>
      <c r="J3267" s="73"/>
      <c r="K3267" s="11"/>
      <c r="L3267" s="127" t="str">
        <f>TRIM(IF(ISERROR(VLOOKUP(R3267,SpeciesValidation!D:T,IF(ISNA(VLOOKUP(J3267,Validation!B$2:C$15,2,FALSE)),FALSE,VLOOKUP(J3267,Validation!B$2:C$15,2,FALSE)))),IF(LEN(E3267&amp;"")&gt;0,"",""),VLOOKUP(R3267,SpeciesValidation!D:T,VLOOKUP(J3267,Validation!B$2:C$15,2,FALSE),FALSE)) &amp; " " &amp; IF(ISERROR(IF(LEFT(J3267,1)="A",IF(IF(VLOOKUP(R3267,SpeciesValidation!D:W,20,FALSE)=FALSE,OR(TEXT(A3267,"MMDD")&lt;VLOOKUP(R3267,SpeciesValidation!D:W,18,FALSE),TEXT(A3267,"MMDD")&gt;VLOOKUP(R3267,SpeciesValidation!D:W,19,FALSE)),IF(TEXT(A3267,"MMDD")&lt;"0701",TEXT(A3267,"MMDD")&gt;VLOOKUP(R3267,SpeciesValidation!D:W,18,FALSE),TEXT(A3267,"MMDD")&lt;VLOOKUP(R3267,SpeciesValidation!D:W,19,FALSE))),"Date outside expected range for this species",""),"")),"",IF(LEFT(J3267,1)="A",IF(IF(VLOOKUP(R3267,SpeciesValidation!D:W,20,FALSE)=FALSE,OR(TEXT(A3267,"MMDD")&lt;VLOOKUP(R3267,SpeciesValidation!D:W,18,FALSE),TEXT(A3267,"MMDD")&gt;VLOOKUP(R3267,SpeciesValidation!D:W,19,FALSE)),IF(TEXT(A3267,"MMDD")&lt;"0701",TEXT(A3267,"MMDD")&gt;VLOOKUP(R3267,SpeciesValidation!D:W,18,FALSE),TEXT(A3267,"MMDD")&lt;VLOOKUP(R3267,SpeciesValidation!D:W,19,FALSE))),"Date outside expected range for this species",""),"")))</f>
        <v/>
      </c>
      <c r="M3267" s="127" t="str">
        <f>IF(LEN(E3267&amp;"")&gt;0,IF(ISERROR(VLOOKUP(R3267,SpeciesValidation!D:I,6,FALSE)),"",VLOOKUP(R3267,SpeciesValidation!D:I,6,FALSE)),"")</f>
        <v/>
      </c>
      <c r="Q3267" s="36" t="str">
        <f>IF(LEN(E3267&amp;"")&gt;0,IF(ISERROR(VLOOKUP(E3267,SpeciesValidation!B:G,2,FALSE)=TRUE),"",VLOOKUP(E3267,SpeciesValidation!B:G,2,FALSE)),"")</f>
        <v/>
      </c>
      <c r="R3267" s="36" t="str">
        <f>IF(LEN(E3267&amp;"")&gt;0,IF(ISERROR(VLOOKUP(E3267,SpeciesLookup!B:G,4,FALSE)=TRUE),"",VLOOKUP(E3267,SpeciesLookup!B:G,4,FALSE)),"")</f>
        <v/>
      </c>
    </row>
    <row r="3268" spans="1:18" ht="13.2" x14ac:dyDescent="0.25">
      <c r="A3268" s="72"/>
      <c r="D3268" s="11"/>
      <c r="G3268" s="128" t="str">
        <f>IF(LEN(E3268&amp;"")&gt;0,IF(ISERROR(VLOOKUP(E3268,SpeciesLookup!B:G,6,FALSE)=TRUE),"",VLOOKUP(E3268,SpeciesLookup!B:G,6,FALSE)),"")</f>
        <v/>
      </c>
      <c r="H3268" s="128" t="str">
        <f>IF(LEN(E3268&amp;"")&gt;0,IF(ISERROR(VLOOKUP(E3268,SpeciesLookup!B:G,5,FALSE)=TRUE),"",VLOOKUP(E3268,SpeciesLookup!B:G,5,FALSE)),"")</f>
        <v/>
      </c>
      <c r="I3268" s="11"/>
      <c r="J3268" s="73"/>
      <c r="K3268" s="11"/>
      <c r="L3268" s="127" t="str">
        <f>TRIM(IF(ISERROR(VLOOKUP(R3268,SpeciesValidation!D:T,IF(ISNA(VLOOKUP(J3268,Validation!B$2:C$15,2,FALSE)),FALSE,VLOOKUP(J3268,Validation!B$2:C$15,2,FALSE)))),IF(LEN(E3268&amp;"")&gt;0,"",""),VLOOKUP(R3268,SpeciesValidation!D:T,VLOOKUP(J3268,Validation!B$2:C$15,2,FALSE),FALSE)) &amp; " " &amp; IF(ISERROR(IF(LEFT(J3268,1)="A",IF(IF(VLOOKUP(R3268,SpeciesValidation!D:W,20,FALSE)=FALSE,OR(TEXT(A3268,"MMDD")&lt;VLOOKUP(R3268,SpeciesValidation!D:W,18,FALSE),TEXT(A3268,"MMDD")&gt;VLOOKUP(R3268,SpeciesValidation!D:W,19,FALSE)),IF(TEXT(A3268,"MMDD")&lt;"0701",TEXT(A3268,"MMDD")&gt;VLOOKUP(R3268,SpeciesValidation!D:W,18,FALSE),TEXT(A3268,"MMDD")&lt;VLOOKUP(R3268,SpeciesValidation!D:W,19,FALSE))),"Date outside expected range for this species",""),"")),"",IF(LEFT(J3268,1)="A",IF(IF(VLOOKUP(R3268,SpeciesValidation!D:W,20,FALSE)=FALSE,OR(TEXT(A3268,"MMDD")&lt;VLOOKUP(R3268,SpeciesValidation!D:W,18,FALSE),TEXT(A3268,"MMDD")&gt;VLOOKUP(R3268,SpeciesValidation!D:W,19,FALSE)),IF(TEXT(A3268,"MMDD")&lt;"0701",TEXT(A3268,"MMDD")&gt;VLOOKUP(R3268,SpeciesValidation!D:W,18,FALSE),TEXT(A3268,"MMDD")&lt;VLOOKUP(R3268,SpeciesValidation!D:W,19,FALSE))),"Date outside expected range for this species",""),"")))</f>
        <v/>
      </c>
      <c r="M3268" s="127" t="str">
        <f>IF(LEN(E3268&amp;"")&gt;0,IF(ISERROR(VLOOKUP(R3268,SpeciesValidation!D:I,6,FALSE)),"",VLOOKUP(R3268,SpeciesValidation!D:I,6,FALSE)),"")</f>
        <v/>
      </c>
      <c r="Q3268" s="36" t="str">
        <f>IF(LEN(E3268&amp;"")&gt;0,IF(ISERROR(VLOOKUP(E3268,SpeciesValidation!B:G,2,FALSE)=TRUE),"",VLOOKUP(E3268,SpeciesValidation!B:G,2,FALSE)),"")</f>
        <v/>
      </c>
      <c r="R3268" s="36" t="str">
        <f>IF(LEN(E3268&amp;"")&gt;0,IF(ISERROR(VLOOKUP(E3268,SpeciesLookup!B:G,4,FALSE)=TRUE),"",VLOOKUP(E3268,SpeciesLookup!B:G,4,FALSE)),"")</f>
        <v/>
      </c>
    </row>
    <row r="3269" spans="1:18" ht="13.2" x14ac:dyDescent="0.25">
      <c r="A3269" s="72"/>
      <c r="D3269" s="11"/>
      <c r="G3269" s="128" t="str">
        <f>IF(LEN(E3269&amp;"")&gt;0,IF(ISERROR(VLOOKUP(E3269,SpeciesLookup!B:G,6,FALSE)=TRUE),"",VLOOKUP(E3269,SpeciesLookup!B:G,6,FALSE)),"")</f>
        <v/>
      </c>
      <c r="H3269" s="128" t="str">
        <f>IF(LEN(E3269&amp;"")&gt;0,IF(ISERROR(VLOOKUP(E3269,SpeciesLookup!B:G,5,FALSE)=TRUE),"",VLOOKUP(E3269,SpeciesLookup!B:G,5,FALSE)),"")</f>
        <v/>
      </c>
      <c r="I3269" s="11"/>
      <c r="J3269" s="73"/>
      <c r="K3269" s="11"/>
      <c r="L3269" s="127" t="str">
        <f>TRIM(IF(ISERROR(VLOOKUP(R3269,SpeciesValidation!D:T,IF(ISNA(VLOOKUP(J3269,Validation!B$2:C$15,2,FALSE)),FALSE,VLOOKUP(J3269,Validation!B$2:C$15,2,FALSE)))),IF(LEN(E3269&amp;"")&gt;0,"",""),VLOOKUP(R3269,SpeciesValidation!D:T,VLOOKUP(J3269,Validation!B$2:C$15,2,FALSE),FALSE)) &amp; " " &amp; IF(ISERROR(IF(LEFT(J3269,1)="A",IF(IF(VLOOKUP(R3269,SpeciesValidation!D:W,20,FALSE)=FALSE,OR(TEXT(A3269,"MMDD")&lt;VLOOKUP(R3269,SpeciesValidation!D:W,18,FALSE),TEXT(A3269,"MMDD")&gt;VLOOKUP(R3269,SpeciesValidation!D:W,19,FALSE)),IF(TEXT(A3269,"MMDD")&lt;"0701",TEXT(A3269,"MMDD")&gt;VLOOKUP(R3269,SpeciesValidation!D:W,18,FALSE),TEXT(A3269,"MMDD")&lt;VLOOKUP(R3269,SpeciesValidation!D:W,19,FALSE))),"Date outside expected range for this species",""),"")),"",IF(LEFT(J3269,1)="A",IF(IF(VLOOKUP(R3269,SpeciesValidation!D:W,20,FALSE)=FALSE,OR(TEXT(A3269,"MMDD")&lt;VLOOKUP(R3269,SpeciesValidation!D:W,18,FALSE),TEXT(A3269,"MMDD")&gt;VLOOKUP(R3269,SpeciesValidation!D:W,19,FALSE)),IF(TEXT(A3269,"MMDD")&lt;"0701",TEXT(A3269,"MMDD")&gt;VLOOKUP(R3269,SpeciesValidation!D:W,18,FALSE),TEXT(A3269,"MMDD")&lt;VLOOKUP(R3269,SpeciesValidation!D:W,19,FALSE))),"Date outside expected range for this species",""),"")))</f>
        <v/>
      </c>
      <c r="M3269" s="127" t="str">
        <f>IF(LEN(E3269&amp;"")&gt;0,IF(ISERROR(VLOOKUP(R3269,SpeciesValidation!D:I,6,FALSE)),"",VLOOKUP(R3269,SpeciesValidation!D:I,6,FALSE)),"")</f>
        <v/>
      </c>
      <c r="Q3269" s="36" t="str">
        <f>IF(LEN(E3269&amp;"")&gt;0,IF(ISERROR(VLOOKUP(E3269,SpeciesValidation!B:G,2,FALSE)=TRUE),"",VLOOKUP(E3269,SpeciesValidation!B:G,2,FALSE)),"")</f>
        <v/>
      </c>
      <c r="R3269" s="36" t="str">
        <f>IF(LEN(E3269&amp;"")&gt;0,IF(ISERROR(VLOOKUP(E3269,SpeciesLookup!B:G,4,FALSE)=TRUE),"",VLOOKUP(E3269,SpeciesLookup!B:G,4,FALSE)),"")</f>
        <v/>
      </c>
    </row>
    <row r="3270" spans="1:18" ht="13.2" x14ac:dyDescent="0.25">
      <c r="A3270" s="72"/>
      <c r="D3270" s="11"/>
      <c r="G3270" s="128" t="str">
        <f>IF(LEN(E3270&amp;"")&gt;0,IF(ISERROR(VLOOKUP(E3270,SpeciesLookup!B:G,6,FALSE)=TRUE),"",VLOOKUP(E3270,SpeciesLookup!B:G,6,FALSE)),"")</f>
        <v/>
      </c>
      <c r="H3270" s="128" t="str">
        <f>IF(LEN(E3270&amp;"")&gt;0,IF(ISERROR(VLOOKUP(E3270,SpeciesLookup!B:G,5,FALSE)=TRUE),"",VLOOKUP(E3270,SpeciesLookup!B:G,5,FALSE)),"")</f>
        <v/>
      </c>
      <c r="I3270" s="11"/>
      <c r="J3270" s="73"/>
      <c r="K3270" s="11"/>
      <c r="L3270" s="127" t="str">
        <f>TRIM(IF(ISERROR(VLOOKUP(R3270,SpeciesValidation!D:T,IF(ISNA(VLOOKUP(J3270,Validation!B$2:C$15,2,FALSE)),FALSE,VLOOKUP(J3270,Validation!B$2:C$15,2,FALSE)))),IF(LEN(E3270&amp;"")&gt;0,"",""),VLOOKUP(R3270,SpeciesValidation!D:T,VLOOKUP(J3270,Validation!B$2:C$15,2,FALSE),FALSE)) &amp; " " &amp; IF(ISERROR(IF(LEFT(J3270,1)="A",IF(IF(VLOOKUP(R3270,SpeciesValidation!D:W,20,FALSE)=FALSE,OR(TEXT(A3270,"MMDD")&lt;VLOOKUP(R3270,SpeciesValidation!D:W,18,FALSE),TEXT(A3270,"MMDD")&gt;VLOOKUP(R3270,SpeciesValidation!D:W,19,FALSE)),IF(TEXT(A3270,"MMDD")&lt;"0701",TEXT(A3270,"MMDD")&gt;VLOOKUP(R3270,SpeciesValidation!D:W,18,FALSE),TEXT(A3270,"MMDD")&lt;VLOOKUP(R3270,SpeciesValidation!D:W,19,FALSE))),"Date outside expected range for this species",""),"")),"",IF(LEFT(J3270,1)="A",IF(IF(VLOOKUP(R3270,SpeciesValidation!D:W,20,FALSE)=FALSE,OR(TEXT(A3270,"MMDD")&lt;VLOOKUP(R3270,SpeciesValidation!D:W,18,FALSE),TEXT(A3270,"MMDD")&gt;VLOOKUP(R3270,SpeciesValidation!D:W,19,FALSE)),IF(TEXT(A3270,"MMDD")&lt;"0701",TEXT(A3270,"MMDD")&gt;VLOOKUP(R3270,SpeciesValidation!D:W,18,FALSE),TEXT(A3270,"MMDD")&lt;VLOOKUP(R3270,SpeciesValidation!D:W,19,FALSE))),"Date outside expected range for this species",""),"")))</f>
        <v/>
      </c>
      <c r="M3270" s="127" t="str">
        <f>IF(LEN(E3270&amp;"")&gt;0,IF(ISERROR(VLOOKUP(R3270,SpeciesValidation!D:I,6,FALSE)),"",VLOOKUP(R3270,SpeciesValidation!D:I,6,FALSE)),"")</f>
        <v/>
      </c>
      <c r="Q3270" s="36" t="str">
        <f>IF(LEN(E3270&amp;"")&gt;0,IF(ISERROR(VLOOKUP(E3270,SpeciesValidation!B:G,2,FALSE)=TRUE),"",VLOOKUP(E3270,SpeciesValidation!B:G,2,FALSE)),"")</f>
        <v/>
      </c>
      <c r="R3270" s="36" t="str">
        <f>IF(LEN(E3270&amp;"")&gt;0,IF(ISERROR(VLOOKUP(E3270,SpeciesLookup!B:G,4,FALSE)=TRUE),"",VLOOKUP(E3270,SpeciesLookup!B:G,4,FALSE)),"")</f>
        <v/>
      </c>
    </row>
    <row r="3271" spans="1:18" ht="13.2" x14ac:dyDescent="0.25">
      <c r="A3271" s="72"/>
      <c r="D3271" s="11"/>
      <c r="G3271" s="128" t="str">
        <f>IF(LEN(E3271&amp;"")&gt;0,IF(ISERROR(VLOOKUP(E3271,SpeciesLookup!B:G,6,FALSE)=TRUE),"",VLOOKUP(E3271,SpeciesLookup!B:G,6,FALSE)),"")</f>
        <v/>
      </c>
      <c r="H3271" s="128" t="str">
        <f>IF(LEN(E3271&amp;"")&gt;0,IF(ISERROR(VLOOKUP(E3271,SpeciesLookup!B:G,5,FALSE)=TRUE),"",VLOOKUP(E3271,SpeciesLookup!B:G,5,FALSE)),"")</f>
        <v/>
      </c>
      <c r="I3271" s="11"/>
      <c r="J3271" s="73"/>
      <c r="K3271" s="11"/>
      <c r="L3271" s="127" t="str">
        <f>TRIM(IF(ISERROR(VLOOKUP(R3271,SpeciesValidation!D:T,IF(ISNA(VLOOKUP(J3271,Validation!B$2:C$15,2,FALSE)),FALSE,VLOOKUP(J3271,Validation!B$2:C$15,2,FALSE)))),IF(LEN(E3271&amp;"")&gt;0,"",""),VLOOKUP(R3271,SpeciesValidation!D:T,VLOOKUP(J3271,Validation!B$2:C$15,2,FALSE),FALSE)) &amp; " " &amp; IF(ISERROR(IF(LEFT(J3271,1)="A",IF(IF(VLOOKUP(R3271,SpeciesValidation!D:W,20,FALSE)=FALSE,OR(TEXT(A3271,"MMDD")&lt;VLOOKUP(R3271,SpeciesValidation!D:W,18,FALSE),TEXT(A3271,"MMDD")&gt;VLOOKUP(R3271,SpeciesValidation!D:W,19,FALSE)),IF(TEXT(A3271,"MMDD")&lt;"0701",TEXT(A3271,"MMDD")&gt;VLOOKUP(R3271,SpeciesValidation!D:W,18,FALSE),TEXT(A3271,"MMDD")&lt;VLOOKUP(R3271,SpeciesValidation!D:W,19,FALSE))),"Date outside expected range for this species",""),"")),"",IF(LEFT(J3271,1)="A",IF(IF(VLOOKUP(R3271,SpeciesValidation!D:W,20,FALSE)=FALSE,OR(TEXT(A3271,"MMDD")&lt;VLOOKUP(R3271,SpeciesValidation!D:W,18,FALSE),TEXT(A3271,"MMDD")&gt;VLOOKUP(R3271,SpeciesValidation!D:W,19,FALSE)),IF(TEXT(A3271,"MMDD")&lt;"0701",TEXT(A3271,"MMDD")&gt;VLOOKUP(R3271,SpeciesValidation!D:W,18,FALSE),TEXT(A3271,"MMDD")&lt;VLOOKUP(R3271,SpeciesValidation!D:W,19,FALSE))),"Date outside expected range for this species",""),"")))</f>
        <v/>
      </c>
      <c r="M3271" s="127" t="str">
        <f>IF(LEN(E3271&amp;"")&gt;0,IF(ISERROR(VLOOKUP(R3271,SpeciesValidation!D:I,6,FALSE)),"",VLOOKUP(R3271,SpeciesValidation!D:I,6,FALSE)),"")</f>
        <v/>
      </c>
      <c r="Q3271" s="36" t="str">
        <f>IF(LEN(E3271&amp;"")&gt;0,IF(ISERROR(VLOOKUP(E3271,SpeciesValidation!B:G,2,FALSE)=TRUE),"",VLOOKUP(E3271,SpeciesValidation!B:G,2,FALSE)),"")</f>
        <v/>
      </c>
      <c r="R3271" s="36" t="str">
        <f>IF(LEN(E3271&amp;"")&gt;0,IF(ISERROR(VLOOKUP(E3271,SpeciesLookup!B:G,4,FALSE)=TRUE),"",VLOOKUP(E3271,SpeciesLookup!B:G,4,FALSE)),"")</f>
        <v/>
      </c>
    </row>
    <row r="3272" spans="1:18" ht="13.2" x14ac:dyDescent="0.25">
      <c r="A3272" s="72"/>
      <c r="D3272" s="11"/>
      <c r="G3272" s="128" t="str">
        <f>IF(LEN(E3272&amp;"")&gt;0,IF(ISERROR(VLOOKUP(E3272,SpeciesLookup!B:G,6,FALSE)=TRUE),"",VLOOKUP(E3272,SpeciesLookup!B:G,6,FALSE)),"")</f>
        <v/>
      </c>
      <c r="H3272" s="128" t="str">
        <f>IF(LEN(E3272&amp;"")&gt;0,IF(ISERROR(VLOOKUP(E3272,SpeciesLookup!B:G,5,FALSE)=TRUE),"",VLOOKUP(E3272,SpeciesLookup!B:G,5,FALSE)),"")</f>
        <v/>
      </c>
      <c r="I3272" s="11"/>
      <c r="J3272" s="73"/>
      <c r="K3272" s="11"/>
      <c r="L3272" s="127" t="str">
        <f>TRIM(IF(ISERROR(VLOOKUP(R3272,SpeciesValidation!D:T,IF(ISNA(VLOOKUP(J3272,Validation!B$2:C$15,2,FALSE)),FALSE,VLOOKUP(J3272,Validation!B$2:C$15,2,FALSE)))),IF(LEN(E3272&amp;"")&gt;0,"",""),VLOOKUP(R3272,SpeciesValidation!D:T,VLOOKUP(J3272,Validation!B$2:C$15,2,FALSE),FALSE)) &amp; " " &amp; IF(ISERROR(IF(LEFT(J3272,1)="A",IF(IF(VLOOKUP(R3272,SpeciesValidation!D:W,20,FALSE)=FALSE,OR(TEXT(A3272,"MMDD")&lt;VLOOKUP(R3272,SpeciesValidation!D:W,18,FALSE),TEXT(A3272,"MMDD")&gt;VLOOKUP(R3272,SpeciesValidation!D:W,19,FALSE)),IF(TEXT(A3272,"MMDD")&lt;"0701",TEXT(A3272,"MMDD")&gt;VLOOKUP(R3272,SpeciesValidation!D:W,18,FALSE),TEXT(A3272,"MMDD")&lt;VLOOKUP(R3272,SpeciesValidation!D:W,19,FALSE))),"Date outside expected range for this species",""),"")),"",IF(LEFT(J3272,1)="A",IF(IF(VLOOKUP(R3272,SpeciesValidation!D:W,20,FALSE)=FALSE,OR(TEXT(A3272,"MMDD")&lt;VLOOKUP(R3272,SpeciesValidation!D:W,18,FALSE),TEXT(A3272,"MMDD")&gt;VLOOKUP(R3272,SpeciesValidation!D:W,19,FALSE)),IF(TEXT(A3272,"MMDD")&lt;"0701",TEXT(A3272,"MMDD")&gt;VLOOKUP(R3272,SpeciesValidation!D:W,18,FALSE),TEXT(A3272,"MMDD")&lt;VLOOKUP(R3272,SpeciesValidation!D:W,19,FALSE))),"Date outside expected range for this species",""),"")))</f>
        <v/>
      </c>
      <c r="M3272" s="127" t="str">
        <f>IF(LEN(E3272&amp;"")&gt;0,IF(ISERROR(VLOOKUP(R3272,SpeciesValidation!D:I,6,FALSE)),"",VLOOKUP(R3272,SpeciesValidation!D:I,6,FALSE)),"")</f>
        <v/>
      </c>
      <c r="Q3272" s="36" t="str">
        <f>IF(LEN(E3272&amp;"")&gt;0,IF(ISERROR(VLOOKUP(E3272,SpeciesValidation!B:G,2,FALSE)=TRUE),"",VLOOKUP(E3272,SpeciesValidation!B:G,2,FALSE)),"")</f>
        <v/>
      </c>
      <c r="R3272" s="36" t="str">
        <f>IF(LEN(E3272&amp;"")&gt;0,IF(ISERROR(VLOOKUP(E3272,SpeciesLookup!B:G,4,FALSE)=TRUE),"",VLOOKUP(E3272,SpeciesLookup!B:G,4,FALSE)),"")</f>
        <v/>
      </c>
    </row>
    <row r="3273" spans="1:18" ht="13.2" x14ac:dyDescent="0.25">
      <c r="A3273" s="72"/>
      <c r="D3273" s="11"/>
      <c r="G3273" s="128" t="str">
        <f>IF(LEN(E3273&amp;"")&gt;0,IF(ISERROR(VLOOKUP(E3273,SpeciesLookup!B:G,6,FALSE)=TRUE),"",VLOOKUP(E3273,SpeciesLookup!B:G,6,FALSE)),"")</f>
        <v/>
      </c>
      <c r="H3273" s="128" t="str">
        <f>IF(LEN(E3273&amp;"")&gt;0,IF(ISERROR(VLOOKUP(E3273,SpeciesLookup!B:G,5,FALSE)=TRUE),"",VLOOKUP(E3273,SpeciesLookup!B:G,5,FALSE)),"")</f>
        <v/>
      </c>
      <c r="I3273" s="11"/>
      <c r="J3273" s="73"/>
      <c r="K3273" s="11"/>
      <c r="L3273" s="127" t="str">
        <f>TRIM(IF(ISERROR(VLOOKUP(R3273,SpeciesValidation!D:T,IF(ISNA(VLOOKUP(J3273,Validation!B$2:C$15,2,FALSE)),FALSE,VLOOKUP(J3273,Validation!B$2:C$15,2,FALSE)))),IF(LEN(E3273&amp;"")&gt;0,"",""),VLOOKUP(R3273,SpeciesValidation!D:T,VLOOKUP(J3273,Validation!B$2:C$15,2,FALSE),FALSE)) &amp; " " &amp; IF(ISERROR(IF(LEFT(J3273,1)="A",IF(IF(VLOOKUP(R3273,SpeciesValidation!D:W,20,FALSE)=FALSE,OR(TEXT(A3273,"MMDD")&lt;VLOOKUP(R3273,SpeciesValidation!D:W,18,FALSE),TEXT(A3273,"MMDD")&gt;VLOOKUP(R3273,SpeciesValidation!D:W,19,FALSE)),IF(TEXT(A3273,"MMDD")&lt;"0701",TEXT(A3273,"MMDD")&gt;VLOOKUP(R3273,SpeciesValidation!D:W,18,FALSE),TEXT(A3273,"MMDD")&lt;VLOOKUP(R3273,SpeciesValidation!D:W,19,FALSE))),"Date outside expected range for this species",""),"")),"",IF(LEFT(J3273,1)="A",IF(IF(VLOOKUP(R3273,SpeciesValidation!D:W,20,FALSE)=FALSE,OR(TEXT(A3273,"MMDD")&lt;VLOOKUP(R3273,SpeciesValidation!D:W,18,FALSE),TEXT(A3273,"MMDD")&gt;VLOOKUP(R3273,SpeciesValidation!D:W,19,FALSE)),IF(TEXT(A3273,"MMDD")&lt;"0701",TEXT(A3273,"MMDD")&gt;VLOOKUP(R3273,SpeciesValidation!D:W,18,FALSE),TEXT(A3273,"MMDD")&lt;VLOOKUP(R3273,SpeciesValidation!D:W,19,FALSE))),"Date outside expected range for this species",""),"")))</f>
        <v/>
      </c>
      <c r="M3273" s="127" t="str">
        <f>IF(LEN(E3273&amp;"")&gt;0,IF(ISERROR(VLOOKUP(R3273,SpeciesValidation!D:I,6,FALSE)),"",VLOOKUP(R3273,SpeciesValidation!D:I,6,FALSE)),"")</f>
        <v/>
      </c>
      <c r="Q3273" s="36" t="str">
        <f>IF(LEN(E3273&amp;"")&gt;0,IF(ISERROR(VLOOKUP(E3273,SpeciesValidation!B:G,2,FALSE)=TRUE),"",VLOOKUP(E3273,SpeciesValidation!B:G,2,FALSE)),"")</f>
        <v/>
      </c>
      <c r="R3273" s="36" t="str">
        <f>IF(LEN(E3273&amp;"")&gt;0,IF(ISERROR(VLOOKUP(E3273,SpeciesLookup!B:G,4,FALSE)=TRUE),"",VLOOKUP(E3273,SpeciesLookup!B:G,4,FALSE)),"")</f>
        <v/>
      </c>
    </row>
    <row r="3274" spans="1:18" ht="13.2" x14ac:dyDescent="0.25">
      <c r="A3274" s="72"/>
      <c r="D3274" s="11"/>
      <c r="G3274" s="128" t="str">
        <f>IF(LEN(E3274&amp;"")&gt;0,IF(ISERROR(VLOOKUP(E3274,SpeciesLookup!B:G,6,FALSE)=TRUE),"",VLOOKUP(E3274,SpeciesLookup!B:G,6,FALSE)),"")</f>
        <v/>
      </c>
      <c r="H3274" s="128" t="str">
        <f>IF(LEN(E3274&amp;"")&gt;0,IF(ISERROR(VLOOKUP(E3274,SpeciesLookup!B:G,5,FALSE)=TRUE),"",VLOOKUP(E3274,SpeciesLookup!B:G,5,FALSE)),"")</f>
        <v/>
      </c>
      <c r="I3274" s="11"/>
      <c r="J3274" s="73"/>
      <c r="K3274" s="11"/>
      <c r="L3274" s="127" t="str">
        <f>TRIM(IF(ISERROR(VLOOKUP(R3274,SpeciesValidation!D:T,IF(ISNA(VLOOKUP(J3274,Validation!B$2:C$15,2,FALSE)),FALSE,VLOOKUP(J3274,Validation!B$2:C$15,2,FALSE)))),IF(LEN(E3274&amp;"")&gt;0,"",""),VLOOKUP(R3274,SpeciesValidation!D:T,VLOOKUP(J3274,Validation!B$2:C$15,2,FALSE),FALSE)) &amp; " " &amp; IF(ISERROR(IF(LEFT(J3274,1)="A",IF(IF(VLOOKUP(R3274,SpeciesValidation!D:W,20,FALSE)=FALSE,OR(TEXT(A3274,"MMDD")&lt;VLOOKUP(R3274,SpeciesValidation!D:W,18,FALSE),TEXT(A3274,"MMDD")&gt;VLOOKUP(R3274,SpeciesValidation!D:W,19,FALSE)),IF(TEXT(A3274,"MMDD")&lt;"0701",TEXT(A3274,"MMDD")&gt;VLOOKUP(R3274,SpeciesValidation!D:W,18,FALSE),TEXT(A3274,"MMDD")&lt;VLOOKUP(R3274,SpeciesValidation!D:W,19,FALSE))),"Date outside expected range for this species",""),"")),"",IF(LEFT(J3274,1)="A",IF(IF(VLOOKUP(R3274,SpeciesValidation!D:W,20,FALSE)=FALSE,OR(TEXT(A3274,"MMDD")&lt;VLOOKUP(R3274,SpeciesValidation!D:W,18,FALSE),TEXT(A3274,"MMDD")&gt;VLOOKUP(R3274,SpeciesValidation!D:W,19,FALSE)),IF(TEXT(A3274,"MMDD")&lt;"0701",TEXT(A3274,"MMDD")&gt;VLOOKUP(R3274,SpeciesValidation!D:W,18,FALSE),TEXT(A3274,"MMDD")&lt;VLOOKUP(R3274,SpeciesValidation!D:W,19,FALSE))),"Date outside expected range for this species",""),"")))</f>
        <v/>
      </c>
      <c r="M3274" s="127" t="str">
        <f>IF(LEN(E3274&amp;"")&gt;0,IF(ISERROR(VLOOKUP(R3274,SpeciesValidation!D:I,6,FALSE)),"",VLOOKUP(R3274,SpeciesValidation!D:I,6,FALSE)),"")</f>
        <v/>
      </c>
      <c r="Q3274" s="36" t="str">
        <f>IF(LEN(E3274&amp;"")&gt;0,IF(ISERROR(VLOOKUP(E3274,SpeciesValidation!B:G,2,FALSE)=TRUE),"",VLOOKUP(E3274,SpeciesValidation!B:G,2,FALSE)),"")</f>
        <v/>
      </c>
      <c r="R3274" s="36" t="str">
        <f>IF(LEN(E3274&amp;"")&gt;0,IF(ISERROR(VLOOKUP(E3274,SpeciesLookup!B:G,4,FALSE)=TRUE),"",VLOOKUP(E3274,SpeciesLookup!B:G,4,FALSE)),"")</f>
        <v/>
      </c>
    </row>
    <row r="3275" spans="1:18" ht="13.2" x14ac:dyDescent="0.25">
      <c r="A3275" s="72"/>
      <c r="D3275" s="11"/>
      <c r="G3275" s="128" t="str">
        <f>IF(LEN(E3275&amp;"")&gt;0,IF(ISERROR(VLOOKUP(E3275,SpeciesLookup!B:G,6,FALSE)=TRUE),"",VLOOKUP(E3275,SpeciesLookup!B:G,6,FALSE)),"")</f>
        <v/>
      </c>
      <c r="H3275" s="128" t="str">
        <f>IF(LEN(E3275&amp;"")&gt;0,IF(ISERROR(VLOOKUP(E3275,SpeciesLookup!B:G,5,FALSE)=TRUE),"",VLOOKUP(E3275,SpeciesLookup!B:G,5,FALSE)),"")</f>
        <v/>
      </c>
      <c r="I3275" s="11"/>
      <c r="J3275" s="73"/>
      <c r="K3275" s="11"/>
      <c r="L3275" s="127" t="str">
        <f>TRIM(IF(ISERROR(VLOOKUP(R3275,SpeciesValidation!D:T,IF(ISNA(VLOOKUP(J3275,Validation!B$2:C$15,2,FALSE)),FALSE,VLOOKUP(J3275,Validation!B$2:C$15,2,FALSE)))),IF(LEN(E3275&amp;"")&gt;0,"",""),VLOOKUP(R3275,SpeciesValidation!D:T,VLOOKUP(J3275,Validation!B$2:C$15,2,FALSE),FALSE)) &amp; " " &amp; IF(ISERROR(IF(LEFT(J3275,1)="A",IF(IF(VLOOKUP(R3275,SpeciesValidation!D:W,20,FALSE)=FALSE,OR(TEXT(A3275,"MMDD")&lt;VLOOKUP(R3275,SpeciesValidation!D:W,18,FALSE),TEXT(A3275,"MMDD")&gt;VLOOKUP(R3275,SpeciesValidation!D:W,19,FALSE)),IF(TEXT(A3275,"MMDD")&lt;"0701",TEXT(A3275,"MMDD")&gt;VLOOKUP(R3275,SpeciesValidation!D:W,18,FALSE),TEXT(A3275,"MMDD")&lt;VLOOKUP(R3275,SpeciesValidation!D:W,19,FALSE))),"Date outside expected range for this species",""),"")),"",IF(LEFT(J3275,1)="A",IF(IF(VLOOKUP(R3275,SpeciesValidation!D:W,20,FALSE)=FALSE,OR(TEXT(A3275,"MMDD")&lt;VLOOKUP(R3275,SpeciesValidation!D:W,18,FALSE),TEXT(A3275,"MMDD")&gt;VLOOKUP(R3275,SpeciesValidation!D:W,19,FALSE)),IF(TEXT(A3275,"MMDD")&lt;"0701",TEXT(A3275,"MMDD")&gt;VLOOKUP(R3275,SpeciesValidation!D:W,18,FALSE),TEXT(A3275,"MMDD")&lt;VLOOKUP(R3275,SpeciesValidation!D:W,19,FALSE))),"Date outside expected range for this species",""),"")))</f>
        <v/>
      </c>
      <c r="M3275" s="127" t="str">
        <f>IF(LEN(E3275&amp;"")&gt;0,IF(ISERROR(VLOOKUP(R3275,SpeciesValidation!D:I,6,FALSE)),"",VLOOKUP(R3275,SpeciesValidation!D:I,6,FALSE)),"")</f>
        <v/>
      </c>
      <c r="Q3275" s="36" t="str">
        <f>IF(LEN(E3275&amp;"")&gt;0,IF(ISERROR(VLOOKUP(E3275,SpeciesValidation!B:G,2,FALSE)=TRUE),"",VLOOKUP(E3275,SpeciesValidation!B:G,2,FALSE)),"")</f>
        <v/>
      </c>
      <c r="R3275" s="36" t="str">
        <f>IF(LEN(E3275&amp;"")&gt;0,IF(ISERROR(VLOOKUP(E3275,SpeciesLookup!B:G,4,FALSE)=TRUE),"",VLOOKUP(E3275,SpeciesLookup!B:G,4,FALSE)),"")</f>
        <v/>
      </c>
    </row>
    <row r="3276" spans="1:18" ht="13.2" x14ac:dyDescent="0.25">
      <c r="A3276" s="72"/>
      <c r="D3276" s="11"/>
      <c r="G3276" s="128" t="str">
        <f>IF(LEN(E3276&amp;"")&gt;0,IF(ISERROR(VLOOKUP(E3276,SpeciesLookup!B:G,6,FALSE)=TRUE),"",VLOOKUP(E3276,SpeciesLookup!B:G,6,FALSE)),"")</f>
        <v/>
      </c>
      <c r="H3276" s="128" t="str">
        <f>IF(LEN(E3276&amp;"")&gt;0,IF(ISERROR(VLOOKUP(E3276,SpeciesLookup!B:G,5,FALSE)=TRUE),"",VLOOKUP(E3276,SpeciesLookup!B:G,5,FALSE)),"")</f>
        <v/>
      </c>
      <c r="I3276" s="11"/>
      <c r="J3276" s="73"/>
      <c r="K3276" s="11"/>
      <c r="L3276" s="127" t="str">
        <f>TRIM(IF(ISERROR(VLOOKUP(R3276,SpeciesValidation!D:T,IF(ISNA(VLOOKUP(J3276,Validation!B$2:C$15,2,FALSE)),FALSE,VLOOKUP(J3276,Validation!B$2:C$15,2,FALSE)))),IF(LEN(E3276&amp;"")&gt;0,"",""),VLOOKUP(R3276,SpeciesValidation!D:T,VLOOKUP(J3276,Validation!B$2:C$15,2,FALSE),FALSE)) &amp; " " &amp; IF(ISERROR(IF(LEFT(J3276,1)="A",IF(IF(VLOOKUP(R3276,SpeciesValidation!D:W,20,FALSE)=FALSE,OR(TEXT(A3276,"MMDD")&lt;VLOOKUP(R3276,SpeciesValidation!D:W,18,FALSE),TEXT(A3276,"MMDD")&gt;VLOOKUP(R3276,SpeciesValidation!D:W,19,FALSE)),IF(TEXT(A3276,"MMDD")&lt;"0701",TEXT(A3276,"MMDD")&gt;VLOOKUP(R3276,SpeciesValidation!D:W,18,FALSE),TEXT(A3276,"MMDD")&lt;VLOOKUP(R3276,SpeciesValidation!D:W,19,FALSE))),"Date outside expected range for this species",""),"")),"",IF(LEFT(J3276,1)="A",IF(IF(VLOOKUP(R3276,SpeciesValidation!D:W,20,FALSE)=FALSE,OR(TEXT(A3276,"MMDD")&lt;VLOOKUP(R3276,SpeciesValidation!D:W,18,FALSE),TEXT(A3276,"MMDD")&gt;VLOOKUP(R3276,SpeciesValidation!D:W,19,FALSE)),IF(TEXT(A3276,"MMDD")&lt;"0701",TEXT(A3276,"MMDD")&gt;VLOOKUP(R3276,SpeciesValidation!D:W,18,FALSE),TEXT(A3276,"MMDD")&lt;VLOOKUP(R3276,SpeciesValidation!D:W,19,FALSE))),"Date outside expected range for this species",""),"")))</f>
        <v/>
      </c>
      <c r="M3276" s="127" t="str">
        <f>IF(LEN(E3276&amp;"")&gt;0,IF(ISERROR(VLOOKUP(R3276,SpeciesValidation!D:I,6,FALSE)),"",VLOOKUP(R3276,SpeciesValidation!D:I,6,FALSE)),"")</f>
        <v/>
      </c>
      <c r="Q3276" s="36" t="str">
        <f>IF(LEN(E3276&amp;"")&gt;0,IF(ISERROR(VLOOKUP(E3276,SpeciesValidation!B:G,2,FALSE)=TRUE),"",VLOOKUP(E3276,SpeciesValidation!B:G,2,FALSE)),"")</f>
        <v/>
      </c>
      <c r="R3276" s="36" t="str">
        <f>IF(LEN(E3276&amp;"")&gt;0,IF(ISERROR(VLOOKUP(E3276,SpeciesLookup!B:G,4,FALSE)=TRUE),"",VLOOKUP(E3276,SpeciesLookup!B:G,4,FALSE)),"")</f>
        <v/>
      </c>
    </row>
    <row r="3277" spans="1:18" ht="13.2" x14ac:dyDescent="0.25">
      <c r="A3277" s="72"/>
      <c r="D3277" s="11"/>
      <c r="G3277" s="128" t="str">
        <f>IF(LEN(E3277&amp;"")&gt;0,IF(ISERROR(VLOOKUP(E3277,SpeciesLookup!B:G,6,FALSE)=TRUE),"",VLOOKUP(E3277,SpeciesLookup!B:G,6,FALSE)),"")</f>
        <v/>
      </c>
      <c r="H3277" s="128" t="str">
        <f>IF(LEN(E3277&amp;"")&gt;0,IF(ISERROR(VLOOKUP(E3277,SpeciesLookup!B:G,5,FALSE)=TRUE),"",VLOOKUP(E3277,SpeciesLookup!B:G,5,FALSE)),"")</f>
        <v/>
      </c>
      <c r="I3277" s="11"/>
      <c r="J3277" s="73"/>
      <c r="K3277" s="11"/>
      <c r="L3277" s="127" t="str">
        <f>TRIM(IF(ISERROR(VLOOKUP(R3277,SpeciesValidation!D:T,IF(ISNA(VLOOKUP(J3277,Validation!B$2:C$15,2,FALSE)),FALSE,VLOOKUP(J3277,Validation!B$2:C$15,2,FALSE)))),IF(LEN(E3277&amp;"")&gt;0,"",""),VLOOKUP(R3277,SpeciesValidation!D:T,VLOOKUP(J3277,Validation!B$2:C$15,2,FALSE),FALSE)) &amp; " " &amp; IF(ISERROR(IF(LEFT(J3277,1)="A",IF(IF(VLOOKUP(R3277,SpeciesValidation!D:W,20,FALSE)=FALSE,OR(TEXT(A3277,"MMDD")&lt;VLOOKUP(R3277,SpeciesValidation!D:W,18,FALSE),TEXT(A3277,"MMDD")&gt;VLOOKUP(R3277,SpeciesValidation!D:W,19,FALSE)),IF(TEXT(A3277,"MMDD")&lt;"0701",TEXT(A3277,"MMDD")&gt;VLOOKUP(R3277,SpeciesValidation!D:W,18,FALSE),TEXT(A3277,"MMDD")&lt;VLOOKUP(R3277,SpeciesValidation!D:W,19,FALSE))),"Date outside expected range for this species",""),"")),"",IF(LEFT(J3277,1)="A",IF(IF(VLOOKUP(R3277,SpeciesValidation!D:W,20,FALSE)=FALSE,OR(TEXT(A3277,"MMDD")&lt;VLOOKUP(R3277,SpeciesValidation!D:W,18,FALSE),TEXT(A3277,"MMDD")&gt;VLOOKUP(R3277,SpeciesValidation!D:W,19,FALSE)),IF(TEXT(A3277,"MMDD")&lt;"0701",TEXT(A3277,"MMDD")&gt;VLOOKUP(R3277,SpeciesValidation!D:W,18,FALSE),TEXT(A3277,"MMDD")&lt;VLOOKUP(R3277,SpeciesValidation!D:W,19,FALSE))),"Date outside expected range for this species",""),"")))</f>
        <v/>
      </c>
      <c r="M3277" s="127" t="str">
        <f>IF(LEN(E3277&amp;"")&gt;0,IF(ISERROR(VLOOKUP(R3277,SpeciesValidation!D:I,6,FALSE)),"",VLOOKUP(R3277,SpeciesValidation!D:I,6,FALSE)),"")</f>
        <v/>
      </c>
      <c r="Q3277" s="36" t="str">
        <f>IF(LEN(E3277&amp;"")&gt;0,IF(ISERROR(VLOOKUP(E3277,SpeciesValidation!B:G,2,FALSE)=TRUE),"",VLOOKUP(E3277,SpeciesValidation!B:G,2,FALSE)),"")</f>
        <v/>
      </c>
      <c r="R3277" s="36" t="str">
        <f>IF(LEN(E3277&amp;"")&gt;0,IF(ISERROR(VLOOKUP(E3277,SpeciesLookup!B:G,4,FALSE)=TRUE),"",VLOOKUP(E3277,SpeciesLookup!B:G,4,FALSE)),"")</f>
        <v/>
      </c>
    </row>
    <row r="3278" spans="1:18" ht="13.2" x14ac:dyDescent="0.25">
      <c r="A3278" s="72"/>
      <c r="D3278" s="11"/>
      <c r="G3278" s="128" t="str">
        <f>IF(LEN(E3278&amp;"")&gt;0,IF(ISERROR(VLOOKUP(E3278,SpeciesLookup!B:G,6,FALSE)=TRUE),"",VLOOKUP(E3278,SpeciesLookup!B:G,6,FALSE)),"")</f>
        <v/>
      </c>
      <c r="H3278" s="128" t="str">
        <f>IF(LEN(E3278&amp;"")&gt;0,IF(ISERROR(VLOOKUP(E3278,SpeciesLookup!B:G,5,FALSE)=TRUE),"",VLOOKUP(E3278,SpeciesLookup!B:G,5,FALSE)),"")</f>
        <v/>
      </c>
      <c r="I3278" s="11"/>
      <c r="J3278" s="73"/>
      <c r="K3278" s="11"/>
      <c r="L3278" s="127" t="str">
        <f>TRIM(IF(ISERROR(VLOOKUP(R3278,SpeciesValidation!D:T,IF(ISNA(VLOOKUP(J3278,Validation!B$2:C$15,2,FALSE)),FALSE,VLOOKUP(J3278,Validation!B$2:C$15,2,FALSE)))),IF(LEN(E3278&amp;"")&gt;0,"",""),VLOOKUP(R3278,SpeciesValidation!D:T,VLOOKUP(J3278,Validation!B$2:C$15,2,FALSE),FALSE)) &amp; " " &amp; IF(ISERROR(IF(LEFT(J3278,1)="A",IF(IF(VLOOKUP(R3278,SpeciesValidation!D:W,20,FALSE)=FALSE,OR(TEXT(A3278,"MMDD")&lt;VLOOKUP(R3278,SpeciesValidation!D:W,18,FALSE),TEXT(A3278,"MMDD")&gt;VLOOKUP(R3278,SpeciesValidation!D:W,19,FALSE)),IF(TEXT(A3278,"MMDD")&lt;"0701",TEXT(A3278,"MMDD")&gt;VLOOKUP(R3278,SpeciesValidation!D:W,18,FALSE),TEXT(A3278,"MMDD")&lt;VLOOKUP(R3278,SpeciesValidation!D:W,19,FALSE))),"Date outside expected range for this species",""),"")),"",IF(LEFT(J3278,1)="A",IF(IF(VLOOKUP(R3278,SpeciesValidation!D:W,20,FALSE)=FALSE,OR(TEXT(A3278,"MMDD")&lt;VLOOKUP(R3278,SpeciesValidation!D:W,18,FALSE),TEXT(A3278,"MMDD")&gt;VLOOKUP(R3278,SpeciesValidation!D:W,19,FALSE)),IF(TEXT(A3278,"MMDD")&lt;"0701",TEXT(A3278,"MMDD")&gt;VLOOKUP(R3278,SpeciesValidation!D:W,18,FALSE),TEXT(A3278,"MMDD")&lt;VLOOKUP(R3278,SpeciesValidation!D:W,19,FALSE))),"Date outside expected range for this species",""),"")))</f>
        <v/>
      </c>
      <c r="M3278" s="127" t="str">
        <f>IF(LEN(E3278&amp;"")&gt;0,IF(ISERROR(VLOOKUP(R3278,SpeciesValidation!D:I,6,FALSE)),"",VLOOKUP(R3278,SpeciesValidation!D:I,6,FALSE)),"")</f>
        <v/>
      </c>
      <c r="Q3278" s="36" t="str">
        <f>IF(LEN(E3278&amp;"")&gt;0,IF(ISERROR(VLOOKUP(E3278,SpeciesValidation!B:G,2,FALSE)=TRUE),"",VLOOKUP(E3278,SpeciesValidation!B:G,2,FALSE)),"")</f>
        <v/>
      </c>
      <c r="R3278" s="36" t="str">
        <f>IF(LEN(E3278&amp;"")&gt;0,IF(ISERROR(VLOOKUP(E3278,SpeciesLookup!B:G,4,FALSE)=TRUE),"",VLOOKUP(E3278,SpeciesLookup!B:G,4,FALSE)),"")</f>
        <v/>
      </c>
    </row>
    <row r="3279" spans="1:18" ht="13.2" x14ac:dyDescent="0.25">
      <c r="A3279" s="72"/>
      <c r="D3279" s="11"/>
      <c r="G3279" s="128" t="str">
        <f>IF(LEN(E3279&amp;"")&gt;0,IF(ISERROR(VLOOKUP(E3279,SpeciesLookup!B:G,6,FALSE)=TRUE),"",VLOOKUP(E3279,SpeciesLookup!B:G,6,FALSE)),"")</f>
        <v/>
      </c>
      <c r="H3279" s="128" t="str">
        <f>IF(LEN(E3279&amp;"")&gt;0,IF(ISERROR(VLOOKUP(E3279,SpeciesLookup!B:G,5,FALSE)=TRUE),"",VLOOKUP(E3279,SpeciesLookup!B:G,5,FALSE)),"")</f>
        <v/>
      </c>
      <c r="I3279" s="11"/>
      <c r="J3279" s="73"/>
      <c r="K3279" s="11"/>
      <c r="L3279" s="127" t="str">
        <f>TRIM(IF(ISERROR(VLOOKUP(R3279,SpeciesValidation!D:T,IF(ISNA(VLOOKUP(J3279,Validation!B$2:C$15,2,FALSE)),FALSE,VLOOKUP(J3279,Validation!B$2:C$15,2,FALSE)))),IF(LEN(E3279&amp;"")&gt;0,"",""),VLOOKUP(R3279,SpeciesValidation!D:T,VLOOKUP(J3279,Validation!B$2:C$15,2,FALSE),FALSE)) &amp; " " &amp; IF(ISERROR(IF(LEFT(J3279,1)="A",IF(IF(VLOOKUP(R3279,SpeciesValidation!D:W,20,FALSE)=FALSE,OR(TEXT(A3279,"MMDD")&lt;VLOOKUP(R3279,SpeciesValidation!D:W,18,FALSE),TEXT(A3279,"MMDD")&gt;VLOOKUP(R3279,SpeciesValidation!D:W,19,FALSE)),IF(TEXT(A3279,"MMDD")&lt;"0701",TEXT(A3279,"MMDD")&gt;VLOOKUP(R3279,SpeciesValidation!D:W,18,FALSE),TEXT(A3279,"MMDD")&lt;VLOOKUP(R3279,SpeciesValidation!D:W,19,FALSE))),"Date outside expected range for this species",""),"")),"",IF(LEFT(J3279,1)="A",IF(IF(VLOOKUP(R3279,SpeciesValidation!D:W,20,FALSE)=FALSE,OR(TEXT(A3279,"MMDD")&lt;VLOOKUP(R3279,SpeciesValidation!D:W,18,FALSE),TEXT(A3279,"MMDD")&gt;VLOOKUP(R3279,SpeciesValidation!D:W,19,FALSE)),IF(TEXT(A3279,"MMDD")&lt;"0701",TEXT(A3279,"MMDD")&gt;VLOOKUP(R3279,SpeciesValidation!D:W,18,FALSE),TEXT(A3279,"MMDD")&lt;VLOOKUP(R3279,SpeciesValidation!D:W,19,FALSE))),"Date outside expected range for this species",""),"")))</f>
        <v/>
      </c>
      <c r="M3279" s="127" t="str">
        <f>IF(LEN(E3279&amp;"")&gt;0,IF(ISERROR(VLOOKUP(R3279,SpeciesValidation!D:I,6,FALSE)),"",VLOOKUP(R3279,SpeciesValidation!D:I,6,FALSE)),"")</f>
        <v/>
      </c>
      <c r="Q3279" s="36" t="str">
        <f>IF(LEN(E3279&amp;"")&gt;0,IF(ISERROR(VLOOKUP(E3279,SpeciesValidation!B:G,2,FALSE)=TRUE),"",VLOOKUP(E3279,SpeciesValidation!B:G,2,FALSE)),"")</f>
        <v/>
      </c>
      <c r="R3279" s="36" t="str">
        <f>IF(LEN(E3279&amp;"")&gt;0,IF(ISERROR(VLOOKUP(E3279,SpeciesLookup!B:G,4,FALSE)=TRUE),"",VLOOKUP(E3279,SpeciesLookup!B:G,4,FALSE)),"")</f>
        <v/>
      </c>
    </row>
    <row r="3280" spans="1:18" ht="13.2" x14ac:dyDescent="0.25">
      <c r="A3280" s="72"/>
      <c r="D3280" s="11"/>
      <c r="G3280" s="128" t="str">
        <f>IF(LEN(E3280&amp;"")&gt;0,IF(ISERROR(VLOOKUP(E3280,SpeciesLookup!B:G,6,FALSE)=TRUE),"",VLOOKUP(E3280,SpeciesLookup!B:G,6,FALSE)),"")</f>
        <v/>
      </c>
      <c r="H3280" s="128" t="str">
        <f>IF(LEN(E3280&amp;"")&gt;0,IF(ISERROR(VLOOKUP(E3280,SpeciesLookup!B:G,5,FALSE)=TRUE),"",VLOOKUP(E3280,SpeciesLookup!B:G,5,FALSE)),"")</f>
        <v/>
      </c>
      <c r="I3280" s="11"/>
      <c r="J3280" s="73"/>
      <c r="K3280" s="11"/>
      <c r="L3280" s="127" t="str">
        <f>TRIM(IF(ISERROR(VLOOKUP(R3280,SpeciesValidation!D:T,IF(ISNA(VLOOKUP(J3280,Validation!B$2:C$15,2,FALSE)),FALSE,VLOOKUP(J3280,Validation!B$2:C$15,2,FALSE)))),IF(LEN(E3280&amp;"")&gt;0,"",""),VLOOKUP(R3280,SpeciesValidation!D:T,VLOOKUP(J3280,Validation!B$2:C$15,2,FALSE),FALSE)) &amp; " " &amp; IF(ISERROR(IF(LEFT(J3280,1)="A",IF(IF(VLOOKUP(R3280,SpeciesValidation!D:W,20,FALSE)=FALSE,OR(TEXT(A3280,"MMDD")&lt;VLOOKUP(R3280,SpeciesValidation!D:W,18,FALSE),TEXT(A3280,"MMDD")&gt;VLOOKUP(R3280,SpeciesValidation!D:W,19,FALSE)),IF(TEXT(A3280,"MMDD")&lt;"0701",TEXT(A3280,"MMDD")&gt;VLOOKUP(R3280,SpeciesValidation!D:W,18,FALSE),TEXT(A3280,"MMDD")&lt;VLOOKUP(R3280,SpeciesValidation!D:W,19,FALSE))),"Date outside expected range for this species",""),"")),"",IF(LEFT(J3280,1)="A",IF(IF(VLOOKUP(R3280,SpeciesValidation!D:W,20,FALSE)=FALSE,OR(TEXT(A3280,"MMDD")&lt;VLOOKUP(R3280,SpeciesValidation!D:W,18,FALSE),TEXT(A3280,"MMDD")&gt;VLOOKUP(R3280,SpeciesValidation!D:W,19,FALSE)),IF(TEXT(A3280,"MMDD")&lt;"0701",TEXT(A3280,"MMDD")&gt;VLOOKUP(R3280,SpeciesValidation!D:W,18,FALSE),TEXT(A3280,"MMDD")&lt;VLOOKUP(R3280,SpeciesValidation!D:W,19,FALSE))),"Date outside expected range for this species",""),"")))</f>
        <v/>
      </c>
      <c r="M3280" s="127" t="str">
        <f>IF(LEN(E3280&amp;"")&gt;0,IF(ISERROR(VLOOKUP(R3280,SpeciesValidation!D:I,6,FALSE)),"",VLOOKUP(R3280,SpeciesValidation!D:I,6,FALSE)),"")</f>
        <v/>
      </c>
      <c r="Q3280" s="36" t="str">
        <f>IF(LEN(E3280&amp;"")&gt;0,IF(ISERROR(VLOOKUP(E3280,SpeciesValidation!B:G,2,FALSE)=TRUE),"",VLOOKUP(E3280,SpeciesValidation!B:G,2,FALSE)),"")</f>
        <v/>
      </c>
      <c r="R3280" s="36" t="str">
        <f>IF(LEN(E3280&amp;"")&gt;0,IF(ISERROR(VLOOKUP(E3280,SpeciesLookup!B:G,4,FALSE)=TRUE),"",VLOOKUP(E3280,SpeciesLookup!B:G,4,FALSE)),"")</f>
        <v/>
      </c>
    </row>
    <row r="3281" spans="1:18" ht="13.2" x14ac:dyDescent="0.25">
      <c r="A3281" s="72"/>
      <c r="D3281" s="11"/>
      <c r="G3281" s="128" t="str">
        <f>IF(LEN(E3281&amp;"")&gt;0,IF(ISERROR(VLOOKUP(E3281,SpeciesLookup!B:G,6,FALSE)=TRUE),"",VLOOKUP(E3281,SpeciesLookup!B:G,6,FALSE)),"")</f>
        <v/>
      </c>
      <c r="H3281" s="128" t="str">
        <f>IF(LEN(E3281&amp;"")&gt;0,IF(ISERROR(VLOOKUP(E3281,SpeciesLookup!B:G,5,FALSE)=TRUE),"",VLOOKUP(E3281,SpeciesLookup!B:G,5,FALSE)),"")</f>
        <v/>
      </c>
      <c r="I3281" s="11"/>
      <c r="J3281" s="73"/>
      <c r="K3281" s="11"/>
      <c r="L3281" s="127" t="str">
        <f>TRIM(IF(ISERROR(VLOOKUP(R3281,SpeciesValidation!D:T,IF(ISNA(VLOOKUP(J3281,Validation!B$2:C$15,2,FALSE)),FALSE,VLOOKUP(J3281,Validation!B$2:C$15,2,FALSE)))),IF(LEN(E3281&amp;"")&gt;0,"",""),VLOOKUP(R3281,SpeciesValidation!D:T,VLOOKUP(J3281,Validation!B$2:C$15,2,FALSE),FALSE)) &amp; " " &amp; IF(ISERROR(IF(LEFT(J3281,1)="A",IF(IF(VLOOKUP(R3281,SpeciesValidation!D:W,20,FALSE)=FALSE,OR(TEXT(A3281,"MMDD")&lt;VLOOKUP(R3281,SpeciesValidation!D:W,18,FALSE),TEXT(A3281,"MMDD")&gt;VLOOKUP(R3281,SpeciesValidation!D:W,19,FALSE)),IF(TEXT(A3281,"MMDD")&lt;"0701",TEXT(A3281,"MMDD")&gt;VLOOKUP(R3281,SpeciesValidation!D:W,18,FALSE),TEXT(A3281,"MMDD")&lt;VLOOKUP(R3281,SpeciesValidation!D:W,19,FALSE))),"Date outside expected range for this species",""),"")),"",IF(LEFT(J3281,1)="A",IF(IF(VLOOKUP(R3281,SpeciesValidation!D:W,20,FALSE)=FALSE,OR(TEXT(A3281,"MMDD")&lt;VLOOKUP(R3281,SpeciesValidation!D:W,18,FALSE),TEXT(A3281,"MMDD")&gt;VLOOKUP(R3281,SpeciesValidation!D:W,19,FALSE)),IF(TEXT(A3281,"MMDD")&lt;"0701",TEXT(A3281,"MMDD")&gt;VLOOKUP(R3281,SpeciesValidation!D:W,18,FALSE),TEXT(A3281,"MMDD")&lt;VLOOKUP(R3281,SpeciesValidation!D:W,19,FALSE))),"Date outside expected range for this species",""),"")))</f>
        <v/>
      </c>
      <c r="M3281" s="127" t="str">
        <f>IF(LEN(E3281&amp;"")&gt;0,IF(ISERROR(VLOOKUP(R3281,SpeciesValidation!D:I,6,FALSE)),"",VLOOKUP(R3281,SpeciesValidation!D:I,6,FALSE)),"")</f>
        <v/>
      </c>
      <c r="Q3281" s="36" t="str">
        <f>IF(LEN(E3281&amp;"")&gt;0,IF(ISERROR(VLOOKUP(E3281,SpeciesValidation!B:G,2,FALSE)=TRUE),"",VLOOKUP(E3281,SpeciesValidation!B:G,2,FALSE)),"")</f>
        <v/>
      </c>
      <c r="R3281" s="36" t="str">
        <f>IF(LEN(E3281&amp;"")&gt;0,IF(ISERROR(VLOOKUP(E3281,SpeciesLookup!B:G,4,FALSE)=TRUE),"",VLOOKUP(E3281,SpeciesLookup!B:G,4,FALSE)),"")</f>
        <v/>
      </c>
    </row>
    <row r="3282" spans="1:18" ht="13.2" x14ac:dyDescent="0.25">
      <c r="A3282" s="72"/>
      <c r="D3282" s="11"/>
      <c r="G3282" s="128" t="str">
        <f>IF(LEN(E3282&amp;"")&gt;0,IF(ISERROR(VLOOKUP(E3282,SpeciesLookup!B:G,6,FALSE)=TRUE),"",VLOOKUP(E3282,SpeciesLookup!B:G,6,FALSE)),"")</f>
        <v/>
      </c>
      <c r="H3282" s="128" t="str">
        <f>IF(LEN(E3282&amp;"")&gt;0,IF(ISERROR(VLOOKUP(E3282,SpeciesLookup!B:G,5,FALSE)=TRUE),"",VLOOKUP(E3282,SpeciesLookup!B:G,5,FALSE)),"")</f>
        <v/>
      </c>
      <c r="I3282" s="11"/>
      <c r="J3282" s="73"/>
      <c r="K3282" s="11"/>
      <c r="L3282" s="127" t="str">
        <f>TRIM(IF(ISERROR(VLOOKUP(R3282,SpeciesValidation!D:T,IF(ISNA(VLOOKUP(J3282,Validation!B$2:C$15,2,FALSE)),FALSE,VLOOKUP(J3282,Validation!B$2:C$15,2,FALSE)))),IF(LEN(E3282&amp;"")&gt;0,"",""),VLOOKUP(R3282,SpeciesValidation!D:T,VLOOKUP(J3282,Validation!B$2:C$15,2,FALSE),FALSE)) &amp; " " &amp; IF(ISERROR(IF(LEFT(J3282,1)="A",IF(IF(VLOOKUP(R3282,SpeciesValidation!D:W,20,FALSE)=FALSE,OR(TEXT(A3282,"MMDD")&lt;VLOOKUP(R3282,SpeciesValidation!D:W,18,FALSE),TEXT(A3282,"MMDD")&gt;VLOOKUP(R3282,SpeciesValidation!D:W,19,FALSE)),IF(TEXT(A3282,"MMDD")&lt;"0701",TEXT(A3282,"MMDD")&gt;VLOOKUP(R3282,SpeciesValidation!D:W,18,FALSE),TEXT(A3282,"MMDD")&lt;VLOOKUP(R3282,SpeciesValidation!D:W,19,FALSE))),"Date outside expected range for this species",""),"")),"",IF(LEFT(J3282,1)="A",IF(IF(VLOOKUP(R3282,SpeciesValidation!D:W,20,FALSE)=FALSE,OR(TEXT(A3282,"MMDD")&lt;VLOOKUP(R3282,SpeciesValidation!D:W,18,FALSE),TEXT(A3282,"MMDD")&gt;VLOOKUP(R3282,SpeciesValidation!D:W,19,FALSE)),IF(TEXT(A3282,"MMDD")&lt;"0701",TEXT(A3282,"MMDD")&gt;VLOOKUP(R3282,SpeciesValidation!D:W,18,FALSE),TEXT(A3282,"MMDD")&lt;VLOOKUP(R3282,SpeciesValidation!D:W,19,FALSE))),"Date outside expected range for this species",""),"")))</f>
        <v/>
      </c>
      <c r="M3282" s="127" t="str">
        <f>IF(LEN(E3282&amp;"")&gt;0,IF(ISERROR(VLOOKUP(R3282,SpeciesValidation!D:I,6,FALSE)),"",VLOOKUP(R3282,SpeciesValidation!D:I,6,FALSE)),"")</f>
        <v/>
      </c>
      <c r="Q3282" s="36" t="str">
        <f>IF(LEN(E3282&amp;"")&gt;0,IF(ISERROR(VLOOKUP(E3282,SpeciesValidation!B:G,2,FALSE)=TRUE),"",VLOOKUP(E3282,SpeciesValidation!B:G,2,FALSE)),"")</f>
        <v/>
      </c>
      <c r="R3282" s="36" t="str">
        <f>IF(LEN(E3282&amp;"")&gt;0,IF(ISERROR(VLOOKUP(E3282,SpeciesLookup!B:G,4,FALSE)=TRUE),"",VLOOKUP(E3282,SpeciesLookup!B:G,4,FALSE)),"")</f>
        <v/>
      </c>
    </row>
    <row r="3283" spans="1:18" ht="13.2" x14ac:dyDescent="0.25">
      <c r="A3283" s="72"/>
      <c r="D3283" s="11"/>
      <c r="G3283" s="128" t="str">
        <f>IF(LEN(E3283&amp;"")&gt;0,IF(ISERROR(VLOOKUP(E3283,SpeciesLookup!B:G,6,FALSE)=TRUE),"",VLOOKUP(E3283,SpeciesLookup!B:G,6,FALSE)),"")</f>
        <v/>
      </c>
      <c r="H3283" s="128" t="str">
        <f>IF(LEN(E3283&amp;"")&gt;0,IF(ISERROR(VLOOKUP(E3283,SpeciesLookup!B:G,5,FALSE)=TRUE),"",VLOOKUP(E3283,SpeciesLookup!B:G,5,FALSE)),"")</f>
        <v/>
      </c>
      <c r="I3283" s="11"/>
      <c r="J3283" s="73"/>
      <c r="K3283" s="11"/>
      <c r="L3283" s="127" t="str">
        <f>TRIM(IF(ISERROR(VLOOKUP(R3283,SpeciesValidation!D:T,IF(ISNA(VLOOKUP(J3283,Validation!B$2:C$15,2,FALSE)),FALSE,VLOOKUP(J3283,Validation!B$2:C$15,2,FALSE)))),IF(LEN(E3283&amp;"")&gt;0,"",""),VLOOKUP(R3283,SpeciesValidation!D:T,VLOOKUP(J3283,Validation!B$2:C$15,2,FALSE),FALSE)) &amp; " " &amp; IF(ISERROR(IF(LEFT(J3283,1)="A",IF(IF(VLOOKUP(R3283,SpeciesValidation!D:W,20,FALSE)=FALSE,OR(TEXT(A3283,"MMDD")&lt;VLOOKUP(R3283,SpeciesValidation!D:W,18,FALSE),TEXT(A3283,"MMDD")&gt;VLOOKUP(R3283,SpeciesValidation!D:W,19,FALSE)),IF(TEXT(A3283,"MMDD")&lt;"0701",TEXT(A3283,"MMDD")&gt;VLOOKUP(R3283,SpeciesValidation!D:W,18,FALSE),TEXT(A3283,"MMDD")&lt;VLOOKUP(R3283,SpeciesValidation!D:W,19,FALSE))),"Date outside expected range for this species",""),"")),"",IF(LEFT(J3283,1)="A",IF(IF(VLOOKUP(R3283,SpeciesValidation!D:W,20,FALSE)=FALSE,OR(TEXT(A3283,"MMDD")&lt;VLOOKUP(R3283,SpeciesValidation!D:W,18,FALSE),TEXT(A3283,"MMDD")&gt;VLOOKUP(R3283,SpeciesValidation!D:W,19,FALSE)),IF(TEXT(A3283,"MMDD")&lt;"0701",TEXT(A3283,"MMDD")&gt;VLOOKUP(R3283,SpeciesValidation!D:W,18,FALSE),TEXT(A3283,"MMDD")&lt;VLOOKUP(R3283,SpeciesValidation!D:W,19,FALSE))),"Date outside expected range for this species",""),"")))</f>
        <v/>
      </c>
      <c r="M3283" s="127" t="str">
        <f>IF(LEN(E3283&amp;"")&gt;0,IF(ISERROR(VLOOKUP(R3283,SpeciesValidation!D:I,6,FALSE)),"",VLOOKUP(R3283,SpeciesValidation!D:I,6,FALSE)),"")</f>
        <v/>
      </c>
      <c r="Q3283" s="36" t="str">
        <f>IF(LEN(E3283&amp;"")&gt;0,IF(ISERROR(VLOOKUP(E3283,SpeciesValidation!B:G,2,FALSE)=TRUE),"",VLOOKUP(E3283,SpeciesValidation!B:G,2,FALSE)),"")</f>
        <v/>
      </c>
      <c r="R3283" s="36" t="str">
        <f>IF(LEN(E3283&amp;"")&gt;0,IF(ISERROR(VLOOKUP(E3283,SpeciesLookup!B:G,4,FALSE)=TRUE),"",VLOOKUP(E3283,SpeciesLookup!B:G,4,FALSE)),"")</f>
        <v/>
      </c>
    </row>
    <row r="3284" spans="1:18" ht="13.2" x14ac:dyDescent="0.25">
      <c r="A3284" s="72"/>
      <c r="D3284" s="11"/>
      <c r="G3284" s="128" t="str">
        <f>IF(LEN(E3284&amp;"")&gt;0,IF(ISERROR(VLOOKUP(E3284,SpeciesLookup!B:G,6,FALSE)=TRUE),"",VLOOKUP(E3284,SpeciesLookup!B:G,6,FALSE)),"")</f>
        <v/>
      </c>
      <c r="H3284" s="128" t="str">
        <f>IF(LEN(E3284&amp;"")&gt;0,IF(ISERROR(VLOOKUP(E3284,SpeciesLookup!B:G,5,FALSE)=TRUE),"",VLOOKUP(E3284,SpeciesLookup!B:G,5,FALSE)),"")</f>
        <v/>
      </c>
      <c r="I3284" s="11"/>
      <c r="J3284" s="73"/>
      <c r="K3284" s="11"/>
      <c r="L3284" s="127" t="str">
        <f>TRIM(IF(ISERROR(VLOOKUP(R3284,SpeciesValidation!D:T,IF(ISNA(VLOOKUP(J3284,Validation!B$2:C$15,2,FALSE)),FALSE,VLOOKUP(J3284,Validation!B$2:C$15,2,FALSE)))),IF(LEN(E3284&amp;"")&gt;0,"",""),VLOOKUP(R3284,SpeciesValidation!D:T,VLOOKUP(J3284,Validation!B$2:C$15,2,FALSE),FALSE)) &amp; " " &amp; IF(ISERROR(IF(LEFT(J3284,1)="A",IF(IF(VLOOKUP(R3284,SpeciesValidation!D:W,20,FALSE)=FALSE,OR(TEXT(A3284,"MMDD")&lt;VLOOKUP(R3284,SpeciesValidation!D:W,18,FALSE),TEXT(A3284,"MMDD")&gt;VLOOKUP(R3284,SpeciesValidation!D:W,19,FALSE)),IF(TEXT(A3284,"MMDD")&lt;"0701",TEXT(A3284,"MMDD")&gt;VLOOKUP(R3284,SpeciesValidation!D:W,18,FALSE),TEXT(A3284,"MMDD")&lt;VLOOKUP(R3284,SpeciesValidation!D:W,19,FALSE))),"Date outside expected range for this species",""),"")),"",IF(LEFT(J3284,1)="A",IF(IF(VLOOKUP(R3284,SpeciesValidation!D:W,20,FALSE)=FALSE,OR(TEXT(A3284,"MMDD")&lt;VLOOKUP(R3284,SpeciesValidation!D:W,18,FALSE),TEXT(A3284,"MMDD")&gt;VLOOKUP(R3284,SpeciesValidation!D:W,19,FALSE)),IF(TEXT(A3284,"MMDD")&lt;"0701",TEXT(A3284,"MMDD")&gt;VLOOKUP(R3284,SpeciesValidation!D:W,18,FALSE),TEXT(A3284,"MMDD")&lt;VLOOKUP(R3284,SpeciesValidation!D:W,19,FALSE))),"Date outside expected range for this species",""),"")))</f>
        <v/>
      </c>
      <c r="M3284" s="127" t="str">
        <f>IF(LEN(E3284&amp;"")&gt;0,IF(ISERROR(VLOOKUP(R3284,SpeciesValidation!D:I,6,FALSE)),"",VLOOKUP(R3284,SpeciesValidation!D:I,6,FALSE)),"")</f>
        <v/>
      </c>
      <c r="Q3284" s="36" t="str">
        <f>IF(LEN(E3284&amp;"")&gt;0,IF(ISERROR(VLOOKUP(E3284,SpeciesValidation!B:G,2,FALSE)=TRUE),"",VLOOKUP(E3284,SpeciesValidation!B:G,2,FALSE)),"")</f>
        <v/>
      </c>
      <c r="R3284" s="36" t="str">
        <f>IF(LEN(E3284&amp;"")&gt;0,IF(ISERROR(VLOOKUP(E3284,SpeciesLookup!B:G,4,FALSE)=TRUE),"",VLOOKUP(E3284,SpeciesLookup!B:G,4,FALSE)),"")</f>
        <v/>
      </c>
    </row>
    <row r="3285" spans="1:18" ht="13.2" x14ac:dyDescent="0.25">
      <c r="A3285" s="72"/>
      <c r="D3285" s="11"/>
      <c r="G3285" s="128" t="str">
        <f>IF(LEN(E3285&amp;"")&gt;0,IF(ISERROR(VLOOKUP(E3285,SpeciesLookup!B:G,6,FALSE)=TRUE),"",VLOOKUP(E3285,SpeciesLookup!B:G,6,FALSE)),"")</f>
        <v/>
      </c>
      <c r="H3285" s="128" t="str">
        <f>IF(LEN(E3285&amp;"")&gt;0,IF(ISERROR(VLOOKUP(E3285,SpeciesLookup!B:G,5,FALSE)=TRUE),"",VLOOKUP(E3285,SpeciesLookup!B:G,5,FALSE)),"")</f>
        <v/>
      </c>
      <c r="I3285" s="11"/>
      <c r="J3285" s="73"/>
      <c r="K3285" s="11"/>
      <c r="L3285" s="127" t="str">
        <f>TRIM(IF(ISERROR(VLOOKUP(R3285,SpeciesValidation!D:T,IF(ISNA(VLOOKUP(J3285,Validation!B$2:C$15,2,FALSE)),FALSE,VLOOKUP(J3285,Validation!B$2:C$15,2,FALSE)))),IF(LEN(E3285&amp;"")&gt;0,"",""),VLOOKUP(R3285,SpeciesValidation!D:T,VLOOKUP(J3285,Validation!B$2:C$15,2,FALSE),FALSE)) &amp; " " &amp; IF(ISERROR(IF(LEFT(J3285,1)="A",IF(IF(VLOOKUP(R3285,SpeciesValidation!D:W,20,FALSE)=FALSE,OR(TEXT(A3285,"MMDD")&lt;VLOOKUP(R3285,SpeciesValidation!D:W,18,FALSE),TEXT(A3285,"MMDD")&gt;VLOOKUP(R3285,SpeciesValidation!D:W,19,FALSE)),IF(TEXT(A3285,"MMDD")&lt;"0701",TEXT(A3285,"MMDD")&gt;VLOOKUP(R3285,SpeciesValidation!D:W,18,FALSE),TEXT(A3285,"MMDD")&lt;VLOOKUP(R3285,SpeciesValidation!D:W,19,FALSE))),"Date outside expected range for this species",""),"")),"",IF(LEFT(J3285,1)="A",IF(IF(VLOOKUP(R3285,SpeciesValidation!D:W,20,FALSE)=FALSE,OR(TEXT(A3285,"MMDD")&lt;VLOOKUP(R3285,SpeciesValidation!D:W,18,FALSE),TEXT(A3285,"MMDD")&gt;VLOOKUP(R3285,SpeciesValidation!D:W,19,FALSE)),IF(TEXT(A3285,"MMDD")&lt;"0701",TEXT(A3285,"MMDD")&gt;VLOOKUP(R3285,SpeciesValidation!D:W,18,FALSE),TEXT(A3285,"MMDD")&lt;VLOOKUP(R3285,SpeciesValidation!D:W,19,FALSE))),"Date outside expected range for this species",""),"")))</f>
        <v/>
      </c>
      <c r="M3285" s="127" t="str">
        <f>IF(LEN(E3285&amp;"")&gt;0,IF(ISERROR(VLOOKUP(R3285,SpeciesValidation!D:I,6,FALSE)),"",VLOOKUP(R3285,SpeciesValidation!D:I,6,FALSE)),"")</f>
        <v/>
      </c>
      <c r="Q3285" s="36" t="str">
        <f>IF(LEN(E3285&amp;"")&gt;0,IF(ISERROR(VLOOKUP(E3285,SpeciesValidation!B:G,2,FALSE)=TRUE),"",VLOOKUP(E3285,SpeciesValidation!B:G,2,FALSE)),"")</f>
        <v/>
      </c>
      <c r="R3285" s="36" t="str">
        <f>IF(LEN(E3285&amp;"")&gt;0,IF(ISERROR(VLOOKUP(E3285,SpeciesLookup!B:G,4,FALSE)=TRUE),"",VLOOKUP(E3285,SpeciesLookup!B:G,4,FALSE)),"")</f>
        <v/>
      </c>
    </row>
    <row r="3286" spans="1:18" ht="13.2" x14ac:dyDescent="0.25">
      <c r="A3286" s="72"/>
      <c r="D3286" s="11"/>
      <c r="G3286" s="128" t="str">
        <f>IF(LEN(E3286&amp;"")&gt;0,IF(ISERROR(VLOOKUP(E3286,SpeciesLookup!B:G,6,FALSE)=TRUE),"",VLOOKUP(E3286,SpeciesLookup!B:G,6,FALSE)),"")</f>
        <v/>
      </c>
      <c r="H3286" s="128" t="str">
        <f>IF(LEN(E3286&amp;"")&gt;0,IF(ISERROR(VLOOKUP(E3286,SpeciesLookup!B:G,5,FALSE)=TRUE),"",VLOOKUP(E3286,SpeciesLookup!B:G,5,FALSE)),"")</f>
        <v/>
      </c>
      <c r="I3286" s="11"/>
      <c r="J3286" s="73"/>
      <c r="K3286" s="11"/>
      <c r="L3286" s="127" t="str">
        <f>TRIM(IF(ISERROR(VLOOKUP(R3286,SpeciesValidation!D:T,IF(ISNA(VLOOKUP(J3286,Validation!B$2:C$15,2,FALSE)),FALSE,VLOOKUP(J3286,Validation!B$2:C$15,2,FALSE)))),IF(LEN(E3286&amp;"")&gt;0,"",""),VLOOKUP(R3286,SpeciesValidation!D:T,VLOOKUP(J3286,Validation!B$2:C$15,2,FALSE),FALSE)) &amp; " " &amp; IF(ISERROR(IF(LEFT(J3286,1)="A",IF(IF(VLOOKUP(R3286,SpeciesValidation!D:W,20,FALSE)=FALSE,OR(TEXT(A3286,"MMDD")&lt;VLOOKUP(R3286,SpeciesValidation!D:W,18,FALSE),TEXT(A3286,"MMDD")&gt;VLOOKUP(R3286,SpeciesValidation!D:W,19,FALSE)),IF(TEXT(A3286,"MMDD")&lt;"0701",TEXT(A3286,"MMDD")&gt;VLOOKUP(R3286,SpeciesValidation!D:W,18,FALSE),TEXT(A3286,"MMDD")&lt;VLOOKUP(R3286,SpeciesValidation!D:W,19,FALSE))),"Date outside expected range for this species",""),"")),"",IF(LEFT(J3286,1)="A",IF(IF(VLOOKUP(R3286,SpeciesValidation!D:W,20,FALSE)=FALSE,OR(TEXT(A3286,"MMDD")&lt;VLOOKUP(R3286,SpeciesValidation!D:W,18,FALSE),TEXT(A3286,"MMDD")&gt;VLOOKUP(R3286,SpeciesValidation!D:W,19,FALSE)),IF(TEXT(A3286,"MMDD")&lt;"0701",TEXT(A3286,"MMDD")&gt;VLOOKUP(R3286,SpeciesValidation!D:W,18,FALSE),TEXT(A3286,"MMDD")&lt;VLOOKUP(R3286,SpeciesValidation!D:W,19,FALSE))),"Date outside expected range for this species",""),"")))</f>
        <v/>
      </c>
      <c r="M3286" s="127" t="str">
        <f>IF(LEN(E3286&amp;"")&gt;0,IF(ISERROR(VLOOKUP(R3286,SpeciesValidation!D:I,6,FALSE)),"",VLOOKUP(R3286,SpeciesValidation!D:I,6,FALSE)),"")</f>
        <v/>
      </c>
      <c r="Q3286" s="36" t="str">
        <f>IF(LEN(E3286&amp;"")&gt;0,IF(ISERROR(VLOOKUP(E3286,SpeciesValidation!B:G,2,FALSE)=TRUE),"",VLOOKUP(E3286,SpeciesValidation!B:G,2,FALSE)),"")</f>
        <v/>
      </c>
      <c r="R3286" s="36" t="str">
        <f>IF(LEN(E3286&amp;"")&gt;0,IF(ISERROR(VLOOKUP(E3286,SpeciesLookup!B:G,4,FALSE)=TRUE),"",VLOOKUP(E3286,SpeciesLookup!B:G,4,FALSE)),"")</f>
        <v/>
      </c>
    </row>
    <row r="3287" spans="1:18" ht="13.2" x14ac:dyDescent="0.25">
      <c r="A3287" s="72"/>
      <c r="D3287" s="11"/>
      <c r="G3287" s="128" t="str">
        <f>IF(LEN(E3287&amp;"")&gt;0,IF(ISERROR(VLOOKUP(E3287,SpeciesLookup!B:G,6,FALSE)=TRUE),"",VLOOKUP(E3287,SpeciesLookup!B:G,6,FALSE)),"")</f>
        <v/>
      </c>
      <c r="H3287" s="128" t="str">
        <f>IF(LEN(E3287&amp;"")&gt;0,IF(ISERROR(VLOOKUP(E3287,SpeciesLookup!B:G,5,FALSE)=TRUE),"",VLOOKUP(E3287,SpeciesLookup!B:G,5,FALSE)),"")</f>
        <v/>
      </c>
      <c r="I3287" s="11"/>
      <c r="J3287" s="73"/>
      <c r="K3287" s="11"/>
      <c r="L3287" s="127" t="str">
        <f>TRIM(IF(ISERROR(VLOOKUP(R3287,SpeciesValidation!D:T,IF(ISNA(VLOOKUP(J3287,Validation!B$2:C$15,2,FALSE)),FALSE,VLOOKUP(J3287,Validation!B$2:C$15,2,FALSE)))),IF(LEN(E3287&amp;"")&gt;0,"",""),VLOOKUP(R3287,SpeciesValidation!D:T,VLOOKUP(J3287,Validation!B$2:C$15,2,FALSE),FALSE)) &amp; " " &amp; IF(ISERROR(IF(LEFT(J3287,1)="A",IF(IF(VLOOKUP(R3287,SpeciesValidation!D:W,20,FALSE)=FALSE,OR(TEXT(A3287,"MMDD")&lt;VLOOKUP(R3287,SpeciesValidation!D:W,18,FALSE),TEXT(A3287,"MMDD")&gt;VLOOKUP(R3287,SpeciesValidation!D:W,19,FALSE)),IF(TEXT(A3287,"MMDD")&lt;"0701",TEXT(A3287,"MMDD")&gt;VLOOKUP(R3287,SpeciesValidation!D:W,18,FALSE),TEXT(A3287,"MMDD")&lt;VLOOKUP(R3287,SpeciesValidation!D:W,19,FALSE))),"Date outside expected range for this species",""),"")),"",IF(LEFT(J3287,1)="A",IF(IF(VLOOKUP(R3287,SpeciesValidation!D:W,20,FALSE)=FALSE,OR(TEXT(A3287,"MMDD")&lt;VLOOKUP(R3287,SpeciesValidation!D:W,18,FALSE),TEXT(A3287,"MMDD")&gt;VLOOKUP(R3287,SpeciesValidation!D:W,19,FALSE)),IF(TEXT(A3287,"MMDD")&lt;"0701",TEXT(A3287,"MMDD")&gt;VLOOKUP(R3287,SpeciesValidation!D:W,18,FALSE),TEXT(A3287,"MMDD")&lt;VLOOKUP(R3287,SpeciesValidation!D:W,19,FALSE))),"Date outside expected range for this species",""),"")))</f>
        <v/>
      </c>
      <c r="M3287" s="127" t="str">
        <f>IF(LEN(E3287&amp;"")&gt;0,IF(ISERROR(VLOOKUP(R3287,SpeciesValidation!D:I,6,FALSE)),"",VLOOKUP(R3287,SpeciesValidation!D:I,6,FALSE)),"")</f>
        <v/>
      </c>
      <c r="Q3287" s="36" t="str">
        <f>IF(LEN(E3287&amp;"")&gt;0,IF(ISERROR(VLOOKUP(E3287,SpeciesValidation!B:G,2,FALSE)=TRUE),"",VLOOKUP(E3287,SpeciesValidation!B:G,2,FALSE)),"")</f>
        <v/>
      </c>
      <c r="R3287" s="36" t="str">
        <f>IF(LEN(E3287&amp;"")&gt;0,IF(ISERROR(VLOOKUP(E3287,SpeciesLookup!B:G,4,FALSE)=TRUE),"",VLOOKUP(E3287,SpeciesLookup!B:G,4,FALSE)),"")</f>
        <v/>
      </c>
    </row>
    <row r="3288" spans="1:18" ht="13.2" x14ac:dyDescent="0.25">
      <c r="A3288" s="72"/>
      <c r="D3288" s="11"/>
      <c r="G3288" s="128" t="str">
        <f>IF(LEN(E3288&amp;"")&gt;0,IF(ISERROR(VLOOKUP(E3288,SpeciesLookup!B:G,6,FALSE)=TRUE),"",VLOOKUP(E3288,SpeciesLookup!B:G,6,FALSE)),"")</f>
        <v/>
      </c>
      <c r="H3288" s="128" t="str">
        <f>IF(LEN(E3288&amp;"")&gt;0,IF(ISERROR(VLOOKUP(E3288,SpeciesLookup!B:G,5,FALSE)=TRUE),"",VLOOKUP(E3288,SpeciesLookup!B:G,5,FALSE)),"")</f>
        <v/>
      </c>
      <c r="I3288" s="11"/>
      <c r="J3288" s="73"/>
      <c r="K3288" s="11"/>
      <c r="L3288" s="127" t="str">
        <f>TRIM(IF(ISERROR(VLOOKUP(R3288,SpeciesValidation!D:T,IF(ISNA(VLOOKUP(J3288,Validation!B$2:C$15,2,FALSE)),FALSE,VLOOKUP(J3288,Validation!B$2:C$15,2,FALSE)))),IF(LEN(E3288&amp;"")&gt;0,"",""),VLOOKUP(R3288,SpeciesValidation!D:T,VLOOKUP(J3288,Validation!B$2:C$15,2,FALSE),FALSE)) &amp; " " &amp; IF(ISERROR(IF(LEFT(J3288,1)="A",IF(IF(VLOOKUP(R3288,SpeciesValidation!D:W,20,FALSE)=FALSE,OR(TEXT(A3288,"MMDD")&lt;VLOOKUP(R3288,SpeciesValidation!D:W,18,FALSE),TEXT(A3288,"MMDD")&gt;VLOOKUP(R3288,SpeciesValidation!D:W,19,FALSE)),IF(TEXT(A3288,"MMDD")&lt;"0701",TEXT(A3288,"MMDD")&gt;VLOOKUP(R3288,SpeciesValidation!D:W,18,FALSE),TEXT(A3288,"MMDD")&lt;VLOOKUP(R3288,SpeciesValidation!D:W,19,FALSE))),"Date outside expected range for this species",""),"")),"",IF(LEFT(J3288,1)="A",IF(IF(VLOOKUP(R3288,SpeciesValidation!D:W,20,FALSE)=FALSE,OR(TEXT(A3288,"MMDD")&lt;VLOOKUP(R3288,SpeciesValidation!D:W,18,FALSE),TEXT(A3288,"MMDD")&gt;VLOOKUP(R3288,SpeciesValidation!D:W,19,FALSE)),IF(TEXT(A3288,"MMDD")&lt;"0701",TEXT(A3288,"MMDD")&gt;VLOOKUP(R3288,SpeciesValidation!D:W,18,FALSE),TEXT(A3288,"MMDD")&lt;VLOOKUP(R3288,SpeciesValidation!D:W,19,FALSE))),"Date outside expected range for this species",""),"")))</f>
        <v/>
      </c>
      <c r="M3288" s="127" t="str">
        <f>IF(LEN(E3288&amp;"")&gt;0,IF(ISERROR(VLOOKUP(R3288,SpeciesValidation!D:I,6,FALSE)),"",VLOOKUP(R3288,SpeciesValidation!D:I,6,FALSE)),"")</f>
        <v/>
      </c>
      <c r="Q3288" s="36" t="str">
        <f>IF(LEN(E3288&amp;"")&gt;0,IF(ISERROR(VLOOKUP(E3288,SpeciesValidation!B:G,2,FALSE)=TRUE),"",VLOOKUP(E3288,SpeciesValidation!B:G,2,FALSE)),"")</f>
        <v/>
      </c>
      <c r="R3288" s="36" t="str">
        <f>IF(LEN(E3288&amp;"")&gt;0,IF(ISERROR(VLOOKUP(E3288,SpeciesLookup!B:G,4,FALSE)=TRUE),"",VLOOKUP(E3288,SpeciesLookup!B:G,4,FALSE)),"")</f>
        <v/>
      </c>
    </row>
    <row r="3289" spans="1:18" ht="13.2" x14ac:dyDescent="0.25">
      <c r="A3289" s="72"/>
      <c r="D3289" s="11"/>
      <c r="G3289" s="128" t="str">
        <f>IF(LEN(E3289&amp;"")&gt;0,IF(ISERROR(VLOOKUP(E3289,SpeciesLookup!B:G,6,FALSE)=TRUE),"",VLOOKUP(E3289,SpeciesLookup!B:G,6,FALSE)),"")</f>
        <v/>
      </c>
      <c r="H3289" s="128" t="str">
        <f>IF(LEN(E3289&amp;"")&gt;0,IF(ISERROR(VLOOKUP(E3289,SpeciesLookup!B:G,5,FALSE)=TRUE),"",VLOOKUP(E3289,SpeciesLookup!B:G,5,FALSE)),"")</f>
        <v/>
      </c>
      <c r="I3289" s="11"/>
      <c r="J3289" s="73"/>
      <c r="K3289" s="11"/>
      <c r="L3289" s="127" t="str">
        <f>TRIM(IF(ISERROR(VLOOKUP(R3289,SpeciesValidation!D:T,IF(ISNA(VLOOKUP(J3289,Validation!B$2:C$15,2,FALSE)),FALSE,VLOOKUP(J3289,Validation!B$2:C$15,2,FALSE)))),IF(LEN(E3289&amp;"")&gt;0,"",""),VLOOKUP(R3289,SpeciesValidation!D:T,VLOOKUP(J3289,Validation!B$2:C$15,2,FALSE),FALSE)) &amp; " " &amp; IF(ISERROR(IF(LEFT(J3289,1)="A",IF(IF(VLOOKUP(R3289,SpeciesValidation!D:W,20,FALSE)=FALSE,OR(TEXT(A3289,"MMDD")&lt;VLOOKUP(R3289,SpeciesValidation!D:W,18,FALSE),TEXT(A3289,"MMDD")&gt;VLOOKUP(R3289,SpeciesValidation!D:W,19,FALSE)),IF(TEXT(A3289,"MMDD")&lt;"0701",TEXT(A3289,"MMDD")&gt;VLOOKUP(R3289,SpeciesValidation!D:W,18,FALSE),TEXT(A3289,"MMDD")&lt;VLOOKUP(R3289,SpeciesValidation!D:W,19,FALSE))),"Date outside expected range for this species",""),"")),"",IF(LEFT(J3289,1)="A",IF(IF(VLOOKUP(R3289,SpeciesValidation!D:W,20,FALSE)=FALSE,OR(TEXT(A3289,"MMDD")&lt;VLOOKUP(R3289,SpeciesValidation!D:W,18,FALSE),TEXT(A3289,"MMDD")&gt;VLOOKUP(R3289,SpeciesValidation!D:W,19,FALSE)),IF(TEXT(A3289,"MMDD")&lt;"0701",TEXT(A3289,"MMDD")&gt;VLOOKUP(R3289,SpeciesValidation!D:W,18,FALSE),TEXT(A3289,"MMDD")&lt;VLOOKUP(R3289,SpeciesValidation!D:W,19,FALSE))),"Date outside expected range for this species",""),"")))</f>
        <v/>
      </c>
      <c r="M3289" s="127" t="str">
        <f>IF(LEN(E3289&amp;"")&gt;0,IF(ISERROR(VLOOKUP(R3289,SpeciesValidation!D:I,6,FALSE)),"",VLOOKUP(R3289,SpeciesValidation!D:I,6,FALSE)),"")</f>
        <v/>
      </c>
      <c r="Q3289" s="36" t="str">
        <f>IF(LEN(E3289&amp;"")&gt;0,IF(ISERROR(VLOOKUP(E3289,SpeciesValidation!B:G,2,FALSE)=TRUE),"",VLOOKUP(E3289,SpeciesValidation!B:G,2,FALSE)),"")</f>
        <v/>
      </c>
      <c r="R3289" s="36" t="str">
        <f>IF(LEN(E3289&amp;"")&gt;0,IF(ISERROR(VLOOKUP(E3289,SpeciesLookup!B:G,4,FALSE)=TRUE),"",VLOOKUP(E3289,SpeciesLookup!B:G,4,FALSE)),"")</f>
        <v/>
      </c>
    </row>
    <row r="3290" spans="1:18" ht="13.2" x14ac:dyDescent="0.25">
      <c r="A3290" s="72"/>
      <c r="D3290" s="11"/>
      <c r="G3290" s="128" t="str">
        <f>IF(LEN(E3290&amp;"")&gt;0,IF(ISERROR(VLOOKUP(E3290,SpeciesLookup!B:G,6,FALSE)=TRUE),"",VLOOKUP(E3290,SpeciesLookup!B:G,6,FALSE)),"")</f>
        <v/>
      </c>
      <c r="H3290" s="128" t="str">
        <f>IF(LEN(E3290&amp;"")&gt;0,IF(ISERROR(VLOOKUP(E3290,SpeciesLookup!B:G,5,FALSE)=TRUE),"",VLOOKUP(E3290,SpeciesLookup!B:G,5,FALSE)),"")</f>
        <v/>
      </c>
      <c r="I3290" s="11"/>
      <c r="J3290" s="73"/>
      <c r="K3290" s="11"/>
      <c r="L3290" s="127" t="str">
        <f>TRIM(IF(ISERROR(VLOOKUP(R3290,SpeciesValidation!D:T,IF(ISNA(VLOOKUP(J3290,Validation!B$2:C$15,2,FALSE)),FALSE,VLOOKUP(J3290,Validation!B$2:C$15,2,FALSE)))),IF(LEN(E3290&amp;"")&gt;0,"",""),VLOOKUP(R3290,SpeciesValidation!D:T,VLOOKUP(J3290,Validation!B$2:C$15,2,FALSE),FALSE)) &amp; " " &amp; IF(ISERROR(IF(LEFT(J3290,1)="A",IF(IF(VLOOKUP(R3290,SpeciesValidation!D:W,20,FALSE)=FALSE,OR(TEXT(A3290,"MMDD")&lt;VLOOKUP(R3290,SpeciesValidation!D:W,18,FALSE),TEXT(A3290,"MMDD")&gt;VLOOKUP(R3290,SpeciesValidation!D:W,19,FALSE)),IF(TEXT(A3290,"MMDD")&lt;"0701",TEXT(A3290,"MMDD")&gt;VLOOKUP(R3290,SpeciesValidation!D:W,18,FALSE),TEXT(A3290,"MMDD")&lt;VLOOKUP(R3290,SpeciesValidation!D:W,19,FALSE))),"Date outside expected range for this species",""),"")),"",IF(LEFT(J3290,1)="A",IF(IF(VLOOKUP(R3290,SpeciesValidation!D:W,20,FALSE)=FALSE,OR(TEXT(A3290,"MMDD")&lt;VLOOKUP(R3290,SpeciesValidation!D:W,18,FALSE),TEXT(A3290,"MMDD")&gt;VLOOKUP(R3290,SpeciesValidation!D:W,19,FALSE)),IF(TEXT(A3290,"MMDD")&lt;"0701",TEXT(A3290,"MMDD")&gt;VLOOKUP(R3290,SpeciesValidation!D:W,18,FALSE),TEXT(A3290,"MMDD")&lt;VLOOKUP(R3290,SpeciesValidation!D:W,19,FALSE))),"Date outside expected range for this species",""),"")))</f>
        <v/>
      </c>
      <c r="M3290" s="127" t="str">
        <f>IF(LEN(E3290&amp;"")&gt;0,IF(ISERROR(VLOOKUP(R3290,SpeciesValidation!D:I,6,FALSE)),"",VLOOKUP(R3290,SpeciesValidation!D:I,6,FALSE)),"")</f>
        <v/>
      </c>
      <c r="Q3290" s="36" t="str">
        <f>IF(LEN(E3290&amp;"")&gt;0,IF(ISERROR(VLOOKUP(E3290,SpeciesValidation!B:G,2,FALSE)=TRUE),"",VLOOKUP(E3290,SpeciesValidation!B:G,2,FALSE)),"")</f>
        <v/>
      </c>
      <c r="R3290" s="36" t="str">
        <f>IF(LEN(E3290&amp;"")&gt;0,IF(ISERROR(VLOOKUP(E3290,SpeciesLookup!B:G,4,FALSE)=TRUE),"",VLOOKUP(E3290,SpeciesLookup!B:G,4,FALSE)),"")</f>
        <v/>
      </c>
    </row>
    <row r="3291" spans="1:18" ht="13.2" x14ac:dyDescent="0.25">
      <c r="A3291" s="72"/>
      <c r="D3291" s="11"/>
      <c r="G3291" s="128" t="str">
        <f>IF(LEN(E3291&amp;"")&gt;0,IF(ISERROR(VLOOKUP(E3291,SpeciesLookup!B:G,6,FALSE)=TRUE),"",VLOOKUP(E3291,SpeciesLookup!B:G,6,FALSE)),"")</f>
        <v/>
      </c>
      <c r="H3291" s="128" t="str">
        <f>IF(LEN(E3291&amp;"")&gt;0,IF(ISERROR(VLOOKUP(E3291,SpeciesLookup!B:G,5,FALSE)=TRUE),"",VLOOKUP(E3291,SpeciesLookup!B:G,5,FALSE)),"")</f>
        <v/>
      </c>
      <c r="I3291" s="11"/>
      <c r="J3291" s="73"/>
      <c r="K3291" s="11"/>
      <c r="L3291" s="127" t="str">
        <f>TRIM(IF(ISERROR(VLOOKUP(R3291,SpeciesValidation!D:T,IF(ISNA(VLOOKUP(J3291,Validation!B$2:C$15,2,FALSE)),FALSE,VLOOKUP(J3291,Validation!B$2:C$15,2,FALSE)))),IF(LEN(E3291&amp;"")&gt;0,"",""),VLOOKUP(R3291,SpeciesValidation!D:T,VLOOKUP(J3291,Validation!B$2:C$15,2,FALSE),FALSE)) &amp; " " &amp; IF(ISERROR(IF(LEFT(J3291,1)="A",IF(IF(VLOOKUP(R3291,SpeciesValidation!D:W,20,FALSE)=FALSE,OR(TEXT(A3291,"MMDD")&lt;VLOOKUP(R3291,SpeciesValidation!D:W,18,FALSE),TEXT(A3291,"MMDD")&gt;VLOOKUP(R3291,SpeciesValidation!D:W,19,FALSE)),IF(TEXT(A3291,"MMDD")&lt;"0701",TEXT(A3291,"MMDD")&gt;VLOOKUP(R3291,SpeciesValidation!D:W,18,FALSE),TEXT(A3291,"MMDD")&lt;VLOOKUP(R3291,SpeciesValidation!D:W,19,FALSE))),"Date outside expected range for this species",""),"")),"",IF(LEFT(J3291,1)="A",IF(IF(VLOOKUP(R3291,SpeciesValidation!D:W,20,FALSE)=FALSE,OR(TEXT(A3291,"MMDD")&lt;VLOOKUP(R3291,SpeciesValidation!D:W,18,FALSE),TEXT(A3291,"MMDD")&gt;VLOOKUP(R3291,SpeciesValidation!D:W,19,FALSE)),IF(TEXT(A3291,"MMDD")&lt;"0701",TEXT(A3291,"MMDD")&gt;VLOOKUP(R3291,SpeciesValidation!D:W,18,FALSE),TEXT(A3291,"MMDD")&lt;VLOOKUP(R3291,SpeciesValidation!D:W,19,FALSE))),"Date outside expected range for this species",""),"")))</f>
        <v/>
      </c>
      <c r="M3291" s="127" t="str">
        <f>IF(LEN(E3291&amp;"")&gt;0,IF(ISERROR(VLOOKUP(R3291,SpeciesValidation!D:I,6,FALSE)),"",VLOOKUP(R3291,SpeciesValidation!D:I,6,FALSE)),"")</f>
        <v/>
      </c>
      <c r="Q3291" s="36" t="str">
        <f>IF(LEN(E3291&amp;"")&gt;0,IF(ISERROR(VLOOKUP(E3291,SpeciesValidation!B:G,2,FALSE)=TRUE),"",VLOOKUP(E3291,SpeciesValidation!B:G,2,FALSE)),"")</f>
        <v/>
      </c>
      <c r="R3291" s="36" t="str">
        <f>IF(LEN(E3291&amp;"")&gt;0,IF(ISERROR(VLOOKUP(E3291,SpeciesLookup!B:G,4,FALSE)=TRUE),"",VLOOKUP(E3291,SpeciesLookup!B:G,4,FALSE)),"")</f>
        <v/>
      </c>
    </row>
    <row r="3292" spans="1:18" ht="13.2" x14ac:dyDescent="0.25">
      <c r="A3292" s="72"/>
      <c r="D3292" s="11"/>
      <c r="G3292" s="128" t="str">
        <f>IF(LEN(E3292&amp;"")&gt;0,IF(ISERROR(VLOOKUP(E3292,SpeciesLookup!B:G,6,FALSE)=TRUE),"",VLOOKUP(E3292,SpeciesLookup!B:G,6,FALSE)),"")</f>
        <v/>
      </c>
      <c r="H3292" s="128" t="str">
        <f>IF(LEN(E3292&amp;"")&gt;0,IF(ISERROR(VLOOKUP(E3292,SpeciesLookup!B:G,5,FALSE)=TRUE),"",VLOOKUP(E3292,SpeciesLookup!B:G,5,FALSE)),"")</f>
        <v/>
      </c>
      <c r="I3292" s="11"/>
      <c r="J3292" s="73"/>
      <c r="K3292" s="11"/>
      <c r="L3292" s="127" t="str">
        <f>TRIM(IF(ISERROR(VLOOKUP(R3292,SpeciesValidation!D:T,IF(ISNA(VLOOKUP(J3292,Validation!B$2:C$15,2,FALSE)),FALSE,VLOOKUP(J3292,Validation!B$2:C$15,2,FALSE)))),IF(LEN(E3292&amp;"")&gt;0,"",""),VLOOKUP(R3292,SpeciesValidation!D:T,VLOOKUP(J3292,Validation!B$2:C$15,2,FALSE),FALSE)) &amp; " " &amp; IF(ISERROR(IF(LEFT(J3292,1)="A",IF(IF(VLOOKUP(R3292,SpeciesValidation!D:W,20,FALSE)=FALSE,OR(TEXT(A3292,"MMDD")&lt;VLOOKUP(R3292,SpeciesValidation!D:W,18,FALSE),TEXT(A3292,"MMDD")&gt;VLOOKUP(R3292,SpeciesValidation!D:W,19,FALSE)),IF(TEXT(A3292,"MMDD")&lt;"0701",TEXT(A3292,"MMDD")&gt;VLOOKUP(R3292,SpeciesValidation!D:W,18,FALSE),TEXT(A3292,"MMDD")&lt;VLOOKUP(R3292,SpeciesValidation!D:W,19,FALSE))),"Date outside expected range for this species",""),"")),"",IF(LEFT(J3292,1)="A",IF(IF(VLOOKUP(R3292,SpeciesValidation!D:W,20,FALSE)=FALSE,OR(TEXT(A3292,"MMDD")&lt;VLOOKUP(R3292,SpeciesValidation!D:W,18,FALSE),TEXT(A3292,"MMDD")&gt;VLOOKUP(R3292,SpeciesValidation!D:W,19,FALSE)),IF(TEXT(A3292,"MMDD")&lt;"0701",TEXT(A3292,"MMDD")&gt;VLOOKUP(R3292,SpeciesValidation!D:W,18,FALSE),TEXT(A3292,"MMDD")&lt;VLOOKUP(R3292,SpeciesValidation!D:W,19,FALSE))),"Date outside expected range for this species",""),"")))</f>
        <v/>
      </c>
      <c r="M3292" s="127" t="str">
        <f>IF(LEN(E3292&amp;"")&gt;0,IF(ISERROR(VLOOKUP(R3292,SpeciesValidation!D:I,6,FALSE)),"",VLOOKUP(R3292,SpeciesValidation!D:I,6,FALSE)),"")</f>
        <v/>
      </c>
      <c r="Q3292" s="36" t="str">
        <f>IF(LEN(E3292&amp;"")&gt;0,IF(ISERROR(VLOOKUP(E3292,SpeciesValidation!B:G,2,FALSE)=TRUE),"",VLOOKUP(E3292,SpeciesValidation!B:G,2,FALSE)),"")</f>
        <v/>
      </c>
      <c r="R3292" s="36" t="str">
        <f>IF(LEN(E3292&amp;"")&gt;0,IF(ISERROR(VLOOKUP(E3292,SpeciesLookup!B:G,4,FALSE)=TRUE),"",VLOOKUP(E3292,SpeciesLookup!B:G,4,FALSE)),"")</f>
        <v/>
      </c>
    </row>
    <row r="3293" spans="1:18" ht="13.2" x14ac:dyDescent="0.25">
      <c r="A3293" s="72"/>
      <c r="D3293" s="11"/>
      <c r="G3293" s="128" t="str">
        <f>IF(LEN(E3293&amp;"")&gt;0,IF(ISERROR(VLOOKUP(E3293,SpeciesLookup!B:G,6,FALSE)=TRUE),"",VLOOKUP(E3293,SpeciesLookup!B:G,6,FALSE)),"")</f>
        <v/>
      </c>
      <c r="H3293" s="128" t="str">
        <f>IF(LEN(E3293&amp;"")&gt;0,IF(ISERROR(VLOOKUP(E3293,SpeciesLookup!B:G,5,FALSE)=TRUE),"",VLOOKUP(E3293,SpeciesLookup!B:G,5,FALSE)),"")</f>
        <v/>
      </c>
      <c r="I3293" s="11"/>
      <c r="J3293" s="73"/>
      <c r="K3293" s="11"/>
      <c r="L3293" s="127" t="str">
        <f>TRIM(IF(ISERROR(VLOOKUP(R3293,SpeciesValidation!D:T,IF(ISNA(VLOOKUP(J3293,Validation!B$2:C$15,2,FALSE)),FALSE,VLOOKUP(J3293,Validation!B$2:C$15,2,FALSE)))),IF(LEN(E3293&amp;"")&gt;0,"",""),VLOOKUP(R3293,SpeciesValidation!D:T,VLOOKUP(J3293,Validation!B$2:C$15,2,FALSE),FALSE)) &amp; " " &amp; IF(ISERROR(IF(LEFT(J3293,1)="A",IF(IF(VLOOKUP(R3293,SpeciesValidation!D:W,20,FALSE)=FALSE,OR(TEXT(A3293,"MMDD")&lt;VLOOKUP(R3293,SpeciesValidation!D:W,18,FALSE),TEXT(A3293,"MMDD")&gt;VLOOKUP(R3293,SpeciesValidation!D:W,19,FALSE)),IF(TEXT(A3293,"MMDD")&lt;"0701",TEXT(A3293,"MMDD")&gt;VLOOKUP(R3293,SpeciesValidation!D:W,18,FALSE),TEXT(A3293,"MMDD")&lt;VLOOKUP(R3293,SpeciesValidation!D:W,19,FALSE))),"Date outside expected range for this species",""),"")),"",IF(LEFT(J3293,1)="A",IF(IF(VLOOKUP(R3293,SpeciesValidation!D:W,20,FALSE)=FALSE,OR(TEXT(A3293,"MMDD")&lt;VLOOKUP(R3293,SpeciesValidation!D:W,18,FALSE),TEXT(A3293,"MMDD")&gt;VLOOKUP(R3293,SpeciesValidation!D:W,19,FALSE)),IF(TEXT(A3293,"MMDD")&lt;"0701",TEXT(A3293,"MMDD")&gt;VLOOKUP(R3293,SpeciesValidation!D:W,18,FALSE),TEXT(A3293,"MMDD")&lt;VLOOKUP(R3293,SpeciesValidation!D:W,19,FALSE))),"Date outside expected range for this species",""),"")))</f>
        <v/>
      </c>
      <c r="M3293" s="127" t="str">
        <f>IF(LEN(E3293&amp;"")&gt;0,IF(ISERROR(VLOOKUP(R3293,SpeciesValidation!D:I,6,FALSE)),"",VLOOKUP(R3293,SpeciesValidation!D:I,6,FALSE)),"")</f>
        <v/>
      </c>
      <c r="Q3293" s="36" t="str">
        <f>IF(LEN(E3293&amp;"")&gt;0,IF(ISERROR(VLOOKUP(E3293,SpeciesValidation!B:G,2,FALSE)=TRUE),"",VLOOKUP(E3293,SpeciesValidation!B:G,2,FALSE)),"")</f>
        <v/>
      </c>
      <c r="R3293" s="36" t="str">
        <f>IF(LEN(E3293&amp;"")&gt;0,IF(ISERROR(VLOOKUP(E3293,SpeciesLookup!B:G,4,FALSE)=TRUE),"",VLOOKUP(E3293,SpeciesLookup!B:G,4,FALSE)),"")</f>
        <v/>
      </c>
    </row>
    <row r="3294" spans="1:18" ht="13.2" x14ac:dyDescent="0.25">
      <c r="A3294" s="72"/>
      <c r="D3294" s="11"/>
      <c r="G3294" s="128" t="str">
        <f>IF(LEN(E3294&amp;"")&gt;0,IF(ISERROR(VLOOKUP(E3294,SpeciesLookup!B:G,6,FALSE)=TRUE),"",VLOOKUP(E3294,SpeciesLookup!B:G,6,FALSE)),"")</f>
        <v/>
      </c>
      <c r="H3294" s="128" t="str">
        <f>IF(LEN(E3294&amp;"")&gt;0,IF(ISERROR(VLOOKUP(E3294,SpeciesLookup!B:G,5,FALSE)=TRUE),"",VLOOKUP(E3294,SpeciesLookup!B:G,5,FALSE)),"")</f>
        <v/>
      </c>
      <c r="I3294" s="11"/>
      <c r="J3294" s="73"/>
      <c r="K3294" s="11"/>
      <c r="L3294" s="127" t="str">
        <f>TRIM(IF(ISERROR(VLOOKUP(R3294,SpeciesValidation!D:T,IF(ISNA(VLOOKUP(J3294,Validation!B$2:C$15,2,FALSE)),FALSE,VLOOKUP(J3294,Validation!B$2:C$15,2,FALSE)))),IF(LEN(E3294&amp;"")&gt;0,"",""),VLOOKUP(R3294,SpeciesValidation!D:T,VLOOKUP(J3294,Validation!B$2:C$15,2,FALSE),FALSE)) &amp; " " &amp; IF(ISERROR(IF(LEFT(J3294,1)="A",IF(IF(VLOOKUP(R3294,SpeciesValidation!D:W,20,FALSE)=FALSE,OR(TEXT(A3294,"MMDD")&lt;VLOOKUP(R3294,SpeciesValidation!D:W,18,FALSE),TEXT(A3294,"MMDD")&gt;VLOOKUP(R3294,SpeciesValidation!D:W,19,FALSE)),IF(TEXT(A3294,"MMDD")&lt;"0701",TEXT(A3294,"MMDD")&gt;VLOOKUP(R3294,SpeciesValidation!D:W,18,FALSE),TEXT(A3294,"MMDD")&lt;VLOOKUP(R3294,SpeciesValidation!D:W,19,FALSE))),"Date outside expected range for this species",""),"")),"",IF(LEFT(J3294,1)="A",IF(IF(VLOOKUP(R3294,SpeciesValidation!D:W,20,FALSE)=FALSE,OR(TEXT(A3294,"MMDD")&lt;VLOOKUP(R3294,SpeciesValidation!D:W,18,FALSE),TEXT(A3294,"MMDD")&gt;VLOOKUP(R3294,SpeciesValidation!D:W,19,FALSE)),IF(TEXT(A3294,"MMDD")&lt;"0701",TEXT(A3294,"MMDD")&gt;VLOOKUP(R3294,SpeciesValidation!D:W,18,FALSE),TEXT(A3294,"MMDD")&lt;VLOOKUP(R3294,SpeciesValidation!D:W,19,FALSE))),"Date outside expected range for this species",""),"")))</f>
        <v/>
      </c>
      <c r="M3294" s="127" t="str">
        <f>IF(LEN(E3294&amp;"")&gt;0,IF(ISERROR(VLOOKUP(R3294,SpeciesValidation!D:I,6,FALSE)),"",VLOOKUP(R3294,SpeciesValidation!D:I,6,FALSE)),"")</f>
        <v/>
      </c>
      <c r="Q3294" s="36" t="str">
        <f>IF(LEN(E3294&amp;"")&gt;0,IF(ISERROR(VLOOKUP(E3294,SpeciesValidation!B:G,2,FALSE)=TRUE),"",VLOOKUP(E3294,SpeciesValidation!B:G,2,FALSE)),"")</f>
        <v/>
      </c>
      <c r="R3294" s="36" t="str">
        <f>IF(LEN(E3294&amp;"")&gt;0,IF(ISERROR(VLOOKUP(E3294,SpeciesLookup!B:G,4,FALSE)=TRUE),"",VLOOKUP(E3294,SpeciesLookup!B:G,4,FALSE)),"")</f>
        <v/>
      </c>
    </row>
    <row r="3295" spans="1:18" ht="13.2" x14ac:dyDescent="0.25">
      <c r="A3295" s="72"/>
      <c r="D3295" s="11"/>
      <c r="G3295" s="128" t="str">
        <f>IF(LEN(E3295&amp;"")&gt;0,IF(ISERROR(VLOOKUP(E3295,SpeciesLookup!B:G,6,FALSE)=TRUE),"",VLOOKUP(E3295,SpeciesLookup!B:G,6,FALSE)),"")</f>
        <v/>
      </c>
      <c r="H3295" s="128" t="str">
        <f>IF(LEN(E3295&amp;"")&gt;0,IF(ISERROR(VLOOKUP(E3295,SpeciesLookup!B:G,5,FALSE)=TRUE),"",VLOOKUP(E3295,SpeciesLookup!B:G,5,FALSE)),"")</f>
        <v/>
      </c>
      <c r="I3295" s="11"/>
      <c r="J3295" s="73"/>
      <c r="K3295" s="11"/>
      <c r="L3295" s="127" t="str">
        <f>TRIM(IF(ISERROR(VLOOKUP(R3295,SpeciesValidation!D:T,IF(ISNA(VLOOKUP(J3295,Validation!B$2:C$15,2,FALSE)),FALSE,VLOOKUP(J3295,Validation!B$2:C$15,2,FALSE)))),IF(LEN(E3295&amp;"")&gt;0,"",""),VLOOKUP(R3295,SpeciesValidation!D:T,VLOOKUP(J3295,Validation!B$2:C$15,2,FALSE),FALSE)) &amp; " " &amp; IF(ISERROR(IF(LEFT(J3295,1)="A",IF(IF(VLOOKUP(R3295,SpeciesValidation!D:W,20,FALSE)=FALSE,OR(TEXT(A3295,"MMDD")&lt;VLOOKUP(R3295,SpeciesValidation!D:W,18,FALSE),TEXT(A3295,"MMDD")&gt;VLOOKUP(R3295,SpeciesValidation!D:W,19,FALSE)),IF(TEXT(A3295,"MMDD")&lt;"0701",TEXT(A3295,"MMDD")&gt;VLOOKUP(R3295,SpeciesValidation!D:W,18,FALSE),TEXT(A3295,"MMDD")&lt;VLOOKUP(R3295,SpeciesValidation!D:W,19,FALSE))),"Date outside expected range for this species",""),"")),"",IF(LEFT(J3295,1)="A",IF(IF(VLOOKUP(R3295,SpeciesValidation!D:W,20,FALSE)=FALSE,OR(TEXT(A3295,"MMDD")&lt;VLOOKUP(R3295,SpeciesValidation!D:W,18,FALSE),TEXT(A3295,"MMDD")&gt;VLOOKUP(R3295,SpeciesValidation!D:W,19,FALSE)),IF(TEXT(A3295,"MMDD")&lt;"0701",TEXT(A3295,"MMDD")&gt;VLOOKUP(R3295,SpeciesValidation!D:W,18,FALSE),TEXT(A3295,"MMDD")&lt;VLOOKUP(R3295,SpeciesValidation!D:W,19,FALSE))),"Date outside expected range for this species",""),"")))</f>
        <v/>
      </c>
      <c r="M3295" s="127" t="str">
        <f>IF(LEN(E3295&amp;"")&gt;0,IF(ISERROR(VLOOKUP(R3295,SpeciesValidation!D:I,6,FALSE)),"",VLOOKUP(R3295,SpeciesValidation!D:I,6,FALSE)),"")</f>
        <v/>
      </c>
      <c r="Q3295" s="36" t="str">
        <f>IF(LEN(E3295&amp;"")&gt;0,IF(ISERROR(VLOOKUP(E3295,SpeciesValidation!B:G,2,FALSE)=TRUE),"",VLOOKUP(E3295,SpeciesValidation!B:G,2,FALSE)),"")</f>
        <v/>
      </c>
      <c r="R3295" s="36" t="str">
        <f>IF(LEN(E3295&amp;"")&gt;0,IF(ISERROR(VLOOKUP(E3295,SpeciesLookup!B:G,4,FALSE)=TRUE),"",VLOOKUP(E3295,SpeciesLookup!B:G,4,FALSE)),"")</f>
        <v/>
      </c>
    </row>
    <row r="3296" spans="1:18" ht="13.2" x14ac:dyDescent="0.25">
      <c r="A3296" s="72"/>
      <c r="D3296" s="11"/>
      <c r="G3296" s="128" t="str">
        <f>IF(LEN(E3296&amp;"")&gt;0,IF(ISERROR(VLOOKUP(E3296,SpeciesLookup!B:G,6,FALSE)=TRUE),"",VLOOKUP(E3296,SpeciesLookup!B:G,6,FALSE)),"")</f>
        <v/>
      </c>
      <c r="H3296" s="128" t="str">
        <f>IF(LEN(E3296&amp;"")&gt;0,IF(ISERROR(VLOOKUP(E3296,SpeciesLookup!B:G,5,FALSE)=TRUE),"",VLOOKUP(E3296,SpeciesLookup!B:G,5,FALSE)),"")</f>
        <v/>
      </c>
      <c r="I3296" s="11"/>
      <c r="J3296" s="73"/>
      <c r="K3296" s="11"/>
      <c r="L3296" s="127" t="str">
        <f>TRIM(IF(ISERROR(VLOOKUP(R3296,SpeciesValidation!D:T,IF(ISNA(VLOOKUP(J3296,Validation!B$2:C$15,2,FALSE)),FALSE,VLOOKUP(J3296,Validation!B$2:C$15,2,FALSE)))),IF(LEN(E3296&amp;"")&gt;0,"",""),VLOOKUP(R3296,SpeciesValidation!D:T,VLOOKUP(J3296,Validation!B$2:C$15,2,FALSE),FALSE)) &amp; " " &amp; IF(ISERROR(IF(LEFT(J3296,1)="A",IF(IF(VLOOKUP(R3296,SpeciesValidation!D:W,20,FALSE)=FALSE,OR(TEXT(A3296,"MMDD")&lt;VLOOKUP(R3296,SpeciesValidation!D:W,18,FALSE),TEXT(A3296,"MMDD")&gt;VLOOKUP(R3296,SpeciesValidation!D:W,19,FALSE)),IF(TEXT(A3296,"MMDD")&lt;"0701",TEXT(A3296,"MMDD")&gt;VLOOKUP(R3296,SpeciesValidation!D:W,18,FALSE),TEXT(A3296,"MMDD")&lt;VLOOKUP(R3296,SpeciesValidation!D:W,19,FALSE))),"Date outside expected range for this species",""),"")),"",IF(LEFT(J3296,1)="A",IF(IF(VLOOKUP(R3296,SpeciesValidation!D:W,20,FALSE)=FALSE,OR(TEXT(A3296,"MMDD")&lt;VLOOKUP(R3296,SpeciesValidation!D:W,18,FALSE),TEXT(A3296,"MMDD")&gt;VLOOKUP(R3296,SpeciesValidation!D:W,19,FALSE)),IF(TEXT(A3296,"MMDD")&lt;"0701",TEXT(A3296,"MMDD")&gt;VLOOKUP(R3296,SpeciesValidation!D:W,18,FALSE),TEXT(A3296,"MMDD")&lt;VLOOKUP(R3296,SpeciesValidation!D:W,19,FALSE))),"Date outside expected range for this species",""),"")))</f>
        <v/>
      </c>
      <c r="M3296" s="127" t="str">
        <f>IF(LEN(E3296&amp;"")&gt;0,IF(ISERROR(VLOOKUP(R3296,SpeciesValidation!D:I,6,FALSE)),"",VLOOKUP(R3296,SpeciesValidation!D:I,6,FALSE)),"")</f>
        <v/>
      </c>
      <c r="Q3296" s="36" t="str">
        <f>IF(LEN(E3296&amp;"")&gt;0,IF(ISERROR(VLOOKUP(E3296,SpeciesValidation!B:G,2,FALSE)=TRUE),"",VLOOKUP(E3296,SpeciesValidation!B:G,2,FALSE)),"")</f>
        <v/>
      </c>
      <c r="R3296" s="36" t="str">
        <f>IF(LEN(E3296&amp;"")&gt;0,IF(ISERROR(VLOOKUP(E3296,SpeciesLookup!B:G,4,FALSE)=TRUE),"",VLOOKUP(E3296,SpeciesLookup!B:G,4,FALSE)),"")</f>
        <v/>
      </c>
    </row>
    <row r="3297" spans="1:18" ht="13.2" x14ac:dyDescent="0.25">
      <c r="A3297" s="72"/>
      <c r="D3297" s="11"/>
      <c r="G3297" s="128" t="str">
        <f>IF(LEN(E3297&amp;"")&gt;0,IF(ISERROR(VLOOKUP(E3297,SpeciesLookup!B:G,6,FALSE)=TRUE),"",VLOOKUP(E3297,SpeciesLookup!B:G,6,FALSE)),"")</f>
        <v/>
      </c>
      <c r="H3297" s="128" t="str">
        <f>IF(LEN(E3297&amp;"")&gt;0,IF(ISERROR(VLOOKUP(E3297,SpeciesLookup!B:G,5,FALSE)=TRUE),"",VLOOKUP(E3297,SpeciesLookup!B:G,5,FALSE)),"")</f>
        <v/>
      </c>
      <c r="I3297" s="11"/>
      <c r="J3297" s="73"/>
      <c r="K3297" s="11"/>
      <c r="L3297" s="127" t="str">
        <f>TRIM(IF(ISERROR(VLOOKUP(R3297,SpeciesValidation!D:T,IF(ISNA(VLOOKUP(J3297,Validation!B$2:C$15,2,FALSE)),FALSE,VLOOKUP(J3297,Validation!B$2:C$15,2,FALSE)))),IF(LEN(E3297&amp;"")&gt;0,"",""),VLOOKUP(R3297,SpeciesValidation!D:T,VLOOKUP(J3297,Validation!B$2:C$15,2,FALSE),FALSE)) &amp; " " &amp; IF(ISERROR(IF(LEFT(J3297,1)="A",IF(IF(VLOOKUP(R3297,SpeciesValidation!D:W,20,FALSE)=FALSE,OR(TEXT(A3297,"MMDD")&lt;VLOOKUP(R3297,SpeciesValidation!D:W,18,FALSE),TEXT(A3297,"MMDD")&gt;VLOOKUP(R3297,SpeciesValidation!D:W,19,FALSE)),IF(TEXT(A3297,"MMDD")&lt;"0701",TEXT(A3297,"MMDD")&gt;VLOOKUP(R3297,SpeciesValidation!D:W,18,FALSE),TEXT(A3297,"MMDD")&lt;VLOOKUP(R3297,SpeciesValidation!D:W,19,FALSE))),"Date outside expected range for this species",""),"")),"",IF(LEFT(J3297,1)="A",IF(IF(VLOOKUP(R3297,SpeciesValidation!D:W,20,FALSE)=FALSE,OR(TEXT(A3297,"MMDD")&lt;VLOOKUP(R3297,SpeciesValidation!D:W,18,FALSE),TEXT(A3297,"MMDD")&gt;VLOOKUP(R3297,SpeciesValidation!D:W,19,FALSE)),IF(TEXT(A3297,"MMDD")&lt;"0701",TEXT(A3297,"MMDD")&gt;VLOOKUP(R3297,SpeciesValidation!D:W,18,FALSE),TEXT(A3297,"MMDD")&lt;VLOOKUP(R3297,SpeciesValidation!D:W,19,FALSE))),"Date outside expected range for this species",""),"")))</f>
        <v/>
      </c>
      <c r="M3297" s="127" t="str">
        <f>IF(LEN(E3297&amp;"")&gt;0,IF(ISERROR(VLOOKUP(R3297,SpeciesValidation!D:I,6,FALSE)),"",VLOOKUP(R3297,SpeciesValidation!D:I,6,FALSE)),"")</f>
        <v/>
      </c>
      <c r="Q3297" s="36" t="str">
        <f>IF(LEN(E3297&amp;"")&gt;0,IF(ISERROR(VLOOKUP(E3297,SpeciesValidation!B:G,2,FALSE)=TRUE),"",VLOOKUP(E3297,SpeciesValidation!B:G,2,FALSE)),"")</f>
        <v/>
      </c>
      <c r="R3297" s="36" t="str">
        <f>IF(LEN(E3297&amp;"")&gt;0,IF(ISERROR(VLOOKUP(E3297,SpeciesLookup!B:G,4,FALSE)=TRUE),"",VLOOKUP(E3297,SpeciesLookup!B:G,4,FALSE)),"")</f>
        <v/>
      </c>
    </row>
    <row r="3298" spans="1:18" ht="13.2" x14ac:dyDescent="0.25">
      <c r="A3298" s="72"/>
      <c r="D3298" s="11"/>
      <c r="G3298" s="128" t="str">
        <f>IF(LEN(E3298&amp;"")&gt;0,IF(ISERROR(VLOOKUP(E3298,SpeciesLookup!B:G,6,FALSE)=TRUE),"",VLOOKUP(E3298,SpeciesLookup!B:G,6,FALSE)),"")</f>
        <v/>
      </c>
      <c r="H3298" s="128" t="str">
        <f>IF(LEN(E3298&amp;"")&gt;0,IF(ISERROR(VLOOKUP(E3298,SpeciesLookup!B:G,5,FALSE)=TRUE),"",VLOOKUP(E3298,SpeciesLookup!B:G,5,FALSE)),"")</f>
        <v/>
      </c>
      <c r="I3298" s="11"/>
      <c r="J3298" s="73"/>
      <c r="K3298" s="11"/>
      <c r="L3298" s="127" t="str">
        <f>TRIM(IF(ISERROR(VLOOKUP(R3298,SpeciesValidation!D:T,IF(ISNA(VLOOKUP(J3298,Validation!B$2:C$15,2,FALSE)),FALSE,VLOOKUP(J3298,Validation!B$2:C$15,2,FALSE)))),IF(LEN(E3298&amp;"")&gt;0,"",""),VLOOKUP(R3298,SpeciesValidation!D:T,VLOOKUP(J3298,Validation!B$2:C$15,2,FALSE),FALSE)) &amp; " " &amp; IF(ISERROR(IF(LEFT(J3298,1)="A",IF(IF(VLOOKUP(R3298,SpeciesValidation!D:W,20,FALSE)=FALSE,OR(TEXT(A3298,"MMDD")&lt;VLOOKUP(R3298,SpeciesValidation!D:W,18,FALSE),TEXT(A3298,"MMDD")&gt;VLOOKUP(R3298,SpeciesValidation!D:W,19,FALSE)),IF(TEXT(A3298,"MMDD")&lt;"0701",TEXT(A3298,"MMDD")&gt;VLOOKUP(R3298,SpeciesValidation!D:W,18,FALSE),TEXT(A3298,"MMDD")&lt;VLOOKUP(R3298,SpeciesValidation!D:W,19,FALSE))),"Date outside expected range for this species",""),"")),"",IF(LEFT(J3298,1)="A",IF(IF(VLOOKUP(R3298,SpeciesValidation!D:W,20,FALSE)=FALSE,OR(TEXT(A3298,"MMDD")&lt;VLOOKUP(R3298,SpeciesValidation!D:W,18,FALSE),TEXT(A3298,"MMDD")&gt;VLOOKUP(R3298,SpeciesValidation!D:W,19,FALSE)),IF(TEXT(A3298,"MMDD")&lt;"0701",TEXT(A3298,"MMDD")&gt;VLOOKUP(R3298,SpeciesValidation!D:W,18,FALSE),TEXT(A3298,"MMDD")&lt;VLOOKUP(R3298,SpeciesValidation!D:W,19,FALSE))),"Date outside expected range for this species",""),"")))</f>
        <v/>
      </c>
      <c r="M3298" s="127" t="str">
        <f>IF(LEN(E3298&amp;"")&gt;0,IF(ISERROR(VLOOKUP(R3298,SpeciesValidation!D:I,6,FALSE)),"",VLOOKUP(R3298,SpeciesValidation!D:I,6,FALSE)),"")</f>
        <v/>
      </c>
      <c r="Q3298" s="36" t="str">
        <f>IF(LEN(E3298&amp;"")&gt;0,IF(ISERROR(VLOOKUP(E3298,SpeciesValidation!B:G,2,FALSE)=TRUE),"",VLOOKUP(E3298,SpeciesValidation!B:G,2,FALSE)),"")</f>
        <v/>
      </c>
      <c r="R3298" s="36" t="str">
        <f>IF(LEN(E3298&amp;"")&gt;0,IF(ISERROR(VLOOKUP(E3298,SpeciesLookup!B:G,4,FALSE)=TRUE),"",VLOOKUP(E3298,SpeciesLookup!B:G,4,FALSE)),"")</f>
        <v/>
      </c>
    </row>
    <row r="3299" spans="1:18" ht="13.2" x14ac:dyDescent="0.25">
      <c r="A3299" s="72"/>
      <c r="D3299" s="11"/>
      <c r="G3299" s="128" t="str">
        <f>IF(LEN(E3299&amp;"")&gt;0,IF(ISERROR(VLOOKUP(E3299,SpeciesLookup!B:G,6,FALSE)=TRUE),"",VLOOKUP(E3299,SpeciesLookup!B:G,6,FALSE)),"")</f>
        <v/>
      </c>
      <c r="H3299" s="128" t="str">
        <f>IF(LEN(E3299&amp;"")&gt;0,IF(ISERROR(VLOOKUP(E3299,SpeciesLookup!B:G,5,FALSE)=TRUE),"",VLOOKUP(E3299,SpeciesLookup!B:G,5,FALSE)),"")</f>
        <v/>
      </c>
      <c r="I3299" s="11"/>
      <c r="J3299" s="73"/>
      <c r="K3299" s="11"/>
      <c r="L3299" s="127" t="str">
        <f>TRIM(IF(ISERROR(VLOOKUP(R3299,SpeciesValidation!D:T,IF(ISNA(VLOOKUP(J3299,Validation!B$2:C$15,2,FALSE)),FALSE,VLOOKUP(J3299,Validation!B$2:C$15,2,FALSE)))),IF(LEN(E3299&amp;"")&gt;0,"",""),VLOOKUP(R3299,SpeciesValidation!D:T,VLOOKUP(J3299,Validation!B$2:C$15,2,FALSE),FALSE)) &amp; " " &amp; IF(ISERROR(IF(LEFT(J3299,1)="A",IF(IF(VLOOKUP(R3299,SpeciesValidation!D:W,20,FALSE)=FALSE,OR(TEXT(A3299,"MMDD")&lt;VLOOKUP(R3299,SpeciesValidation!D:W,18,FALSE),TEXT(A3299,"MMDD")&gt;VLOOKUP(R3299,SpeciesValidation!D:W,19,FALSE)),IF(TEXT(A3299,"MMDD")&lt;"0701",TEXT(A3299,"MMDD")&gt;VLOOKUP(R3299,SpeciesValidation!D:W,18,FALSE),TEXT(A3299,"MMDD")&lt;VLOOKUP(R3299,SpeciesValidation!D:W,19,FALSE))),"Date outside expected range for this species",""),"")),"",IF(LEFT(J3299,1)="A",IF(IF(VLOOKUP(R3299,SpeciesValidation!D:W,20,FALSE)=FALSE,OR(TEXT(A3299,"MMDD")&lt;VLOOKUP(R3299,SpeciesValidation!D:W,18,FALSE),TEXT(A3299,"MMDD")&gt;VLOOKUP(R3299,SpeciesValidation!D:W,19,FALSE)),IF(TEXT(A3299,"MMDD")&lt;"0701",TEXT(A3299,"MMDD")&gt;VLOOKUP(R3299,SpeciesValidation!D:W,18,FALSE),TEXT(A3299,"MMDD")&lt;VLOOKUP(R3299,SpeciesValidation!D:W,19,FALSE))),"Date outside expected range for this species",""),"")))</f>
        <v/>
      </c>
      <c r="M3299" s="127" t="str">
        <f>IF(LEN(E3299&amp;"")&gt;0,IF(ISERROR(VLOOKUP(R3299,SpeciesValidation!D:I,6,FALSE)),"",VLOOKUP(R3299,SpeciesValidation!D:I,6,FALSE)),"")</f>
        <v/>
      </c>
      <c r="Q3299" s="36" t="str">
        <f>IF(LEN(E3299&amp;"")&gt;0,IF(ISERROR(VLOOKUP(E3299,SpeciesValidation!B:G,2,FALSE)=TRUE),"",VLOOKUP(E3299,SpeciesValidation!B:G,2,FALSE)),"")</f>
        <v/>
      </c>
      <c r="R3299" s="36" t="str">
        <f>IF(LEN(E3299&amp;"")&gt;0,IF(ISERROR(VLOOKUP(E3299,SpeciesLookup!B:G,4,FALSE)=TRUE),"",VLOOKUP(E3299,SpeciesLookup!B:G,4,FALSE)),"")</f>
        <v/>
      </c>
    </row>
    <row r="3300" spans="1:18" ht="13.2" x14ac:dyDescent="0.25">
      <c r="A3300" s="72"/>
      <c r="D3300" s="11"/>
      <c r="G3300" s="128" t="str">
        <f>IF(LEN(E3300&amp;"")&gt;0,IF(ISERROR(VLOOKUP(E3300,SpeciesLookup!B:G,6,FALSE)=TRUE),"",VLOOKUP(E3300,SpeciesLookup!B:G,6,FALSE)),"")</f>
        <v/>
      </c>
      <c r="H3300" s="128" t="str">
        <f>IF(LEN(E3300&amp;"")&gt;0,IF(ISERROR(VLOOKUP(E3300,SpeciesLookup!B:G,5,FALSE)=TRUE),"",VLOOKUP(E3300,SpeciesLookup!B:G,5,FALSE)),"")</f>
        <v/>
      </c>
      <c r="I3300" s="11"/>
      <c r="J3300" s="73"/>
      <c r="K3300" s="11"/>
      <c r="L3300" s="127" t="str">
        <f>TRIM(IF(ISERROR(VLOOKUP(R3300,SpeciesValidation!D:T,IF(ISNA(VLOOKUP(J3300,Validation!B$2:C$15,2,FALSE)),FALSE,VLOOKUP(J3300,Validation!B$2:C$15,2,FALSE)))),IF(LEN(E3300&amp;"")&gt;0,"",""),VLOOKUP(R3300,SpeciesValidation!D:T,VLOOKUP(J3300,Validation!B$2:C$15,2,FALSE),FALSE)) &amp; " " &amp; IF(ISERROR(IF(LEFT(J3300,1)="A",IF(IF(VLOOKUP(R3300,SpeciesValidation!D:W,20,FALSE)=FALSE,OR(TEXT(A3300,"MMDD")&lt;VLOOKUP(R3300,SpeciesValidation!D:W,18,FALSE),TEXT(A3300,"MMDD")&gt;VLOOKUP(R3300,SpeciesValidation!D:W,19,FALSE)),IF(TEXT(A3300,"MMDD")&lt;"0701",TEXT(A3300,"MMDD")&gt;VLOOKUP(R3300,SpeciesValidation!D:W,18,FALSE),TEXT(A3300,"MMDD")&lt;VLOOKUP(R3300,SpeciesValidation!D:W,19,FALSE))),"Date outside expected range for this species",""),"")),"",IF(LEFT(J3300,1)="A",IF(IF(VLOOKUP(R3300,SpeciesValidation!D:W,20,FALSE)=FALSE,OR(TEXT(A3300,"MMDD")&lt;VLOOKUP(R3300,SpeciesValidation!D:W,18,FALSE),TEXT(A3300,"MMDD")&gt;VLOOKUP(R3300,SpeciesValidation!D:W,19,FALSE)),IF(TEXT(A3300,"MMDD")&lt;"0701",TEXT(A3300,"MMDD")&gt;VLOOKUP(R3300,SpeciesValidation!D:W,18,FALSE),TEXT(A3300,"MMDD")&lt;VLOOKUP(R3300,SpeciesValidation!D:W,19,FALSE))),"Date outside expected range for this species",""),"")))</f>
        <v/>
      </c>
      <c r="M3300" s="127" t="str">
        <f>IF(LEN(E3300&amp;"")&gt;0,IF(ISERROR(VLOOKUP(R3300,SpeciesValidation!D:I,6,FALSE)),"",VLOOKUP(R3300,SpeciesValidation!D:I,6,FALSE)),"")</f>
        <v/>
      </c>
      <c r="Q3300" s="36" t="str">
        <f>IF(LEN(E3300&amp;"")&gt;0,IF(ISERROR(VLOOKUP(E3300,SpeciesValidation!B:G,2,FALSE)=TRUE),"",VLOOKUP(E3300,SpeciesValidation!B:G,2,FALSE)),"")</f>
        <v/>
      </c>
      <c r="R3300" s="36" t="str">
        <f>IF(LEN(E3300&amp;"")&gt;0,IF(ISERROR(VLOOKUP(E3300,SpeciesLookup!B:G,4,FALSE)=TRUE),"",VLOOKUP(E3300,SpeciesLookup!B:G,4,FALSE)),"")</f>
        <v/>
      </c>
    </row>
    <row r="3301" spans="1:18" ht="13.2" x14ac:dyDescent="0.25">
      <c r="A3301" s="72"/>
      <c r="D3301" s="11"/>
      <c r="G3301" s="128" t="str">
        <f>IF(LEN(E3301&amp;"")&gt;0,IF(ISERROR(VLOOKUP(E3301,SpeciesLookup!B:G,6,FALSE)=TRUE),"",VLOOKUP(E3301,SpeciesLookup!B:G,6,FALSE)),"")</f>
        <v/>
      </c>
      <c r="H3301" s="128" t="str">
        <f>IF(LEN(E3301&amp;"")&gt;0,IF(ISERROR(VLOOKUP(E3301,SpeciesLookup!B:G,5,FALSE)=TRUE),"",VLOOKUP(E3301,SpeciesLookup!B:G,5,FALSE)),"")</f>
        <v/>
      </c>
      <c r="I3301" s="11"/>
      <c r="J3301" s="73"/>
      <c r="K3301" s="11"/>
      <c r="L3301" s="127" t="str">
        <f>TRIM(IF(ISERROR(VLOOKUP(R3301,SpeciesValidation!D:T,IF(ISNA(VLOOKUP(J3301,Validation!B$2:C$15,2,FALSE)),FALSE,VLOOKUP(J3301,Validation!B$2:C$15,2,FALSE)))),IF(LEN(E3301&amp;"")&gt;0,"",""),VLOOKUP(R3301,SpeciesValidation!D:T,VLOOKUP(J3301,Validation!B$2:C$15,2,FALSE),FALSE)) &amp; " " &amp; IF(ISERROR(IF(LEFT(J3301,1)="A",IF(IF(VLOOKUP(R3301,SpeciesValidation!D:W,20,FALSE)=FALSE,OR(TEXT(A3301,"MMDD")&lt;VLOOKUP(R3301,SpeciesValidation!D:W,18,FALSE),TEXT(A3301,"MMDD")&gt;VLOOKUP(R3301,SpeciesValidation!D:W,19,FALSE)),IF(TEXT(A3301,"MMDD")&lt;"0701",TEXT(A3301,"MMDD")&gt;VLOOKUP(R3301,SpeciesValidation!D:W,18,FALSE),TEXT(A3301,"MMDD")&lt;VLOOKUP(R3301,SpeciesValidation!D:W,19,FALSE))),"Date outside expected range for this species",""),"")),"",IF(LEFT(J3301,1)="A",IF(IF(VLOOKUP(R3301,SpeciesValidation!D:W,20,FALSE)=FALSE,OR(TEXT(A3301,"MMDD")&lt;VLOOKUP(R3301,SpeciesValidation!D:W,18,FALSE),TEXT(A3301,"MMDD")&gt;VLOOKUP(R3301,SpeciesValidation!D:W,19,FALSE)),IF(TEXT(A3301,"MMDD")&lt;"0701",TEXT(A3301,"MMDD")&gt;VLOOKUP(R3301,SpeciesValidation!D:W,18,FALSE),TEXT(A3301,"MMDD")&lt;VLOOKUP(R3301,SpeciesValidation!D:W,19,FALSE))),"Date outside expected range for this species",""),"")))</f>
        <v/>
      </c>
      <c r="M3301" s="127" t="str">
        <f>IF(LEN(E3301&amp;"")&gt;0,IF(ISERROR(VLOOKUP(R3301,SpeciesValidation!D:I,6,FALSE)),"",VLOOKUP(R3301,SpeciesValidation!D:I,6,FALSE)),"")</f>
        <v/>
      </c>
      <c r="Q3301" s="36" t="str">
        <f>IF(LEN(E3301&amp;"")&gt;0,IF(ISERROR(VLOOKUP(E3301,SpeciesValidation!B:G,2,FALSE)=TRUE),"",VLOOKUP(E3301,SpeciesValidation!B:G,2,FALSE)),"")</f>
        <v/>
      </c>
      <c r="R3301" s="36" t="str">
        <f>IF(LEN(E3301&amp;"")&gt;0,IF(ISERROR(VLOOKUP(E3301,SpeciesLookup!B:G,4,FALSE)=TRUE),"",VLOOKUP(E3301,SpeciesLookup!B:G,4,FALSE)),"")</f>
        <v/>
      </c>
    </row>
    <row r="3302" spans="1:18" ht="13.2" x14ac:dyDescent="0.25">
      <c r="A3302" s="72"/>
      <c r="D3302" s="11"/>
      <c r="G3302" s="128" t="str">
        <f>IF(LEN(E3302&amp;"")&gt;0,IF(ISERROR(VLOOKUP(E3302,SpeciesLookup!B:G,6,FALSE)=TRUE),"",VLOOKUP(E3302,SpeciesLookup!B:G,6,FALSE)),"")</f>
        <v/>
      </c>
      <c r="H3302" s="128" t="str">
        <f>IF(LEN(E3302&amp;"")&gt;0,IF(ISERROR(VLOOKUP(E3302,SpeciesLookup!B:G,5,FALSE)=TRUE),"",VLOOKUP(E3302,SpeciesLookup!B:G,5,FALSE)),"")</f>
        <v/>
      </c>
      <c r="I3302" s="11"/>
      <c r="J3302" s="73"/>
      <c r="K3302" s="11"/>
      <c r="L3302" s="127" t="str">
        <f>TRIM(IF(ISERROR(VLOOKUP(R3302,SpeciesValidation!D:T,IF(ISNA(VLOOKUP(J3302,Validation!B$2:C$15,2,FALSE)),FALSE,VLOOKUP(J3302,Validation!B$2:C$15,2,FALSE)))),IF(LEN(E3302&amp;"")&gt;0,"",""),VLOOKUP(R3302,SpeciesValidation!D:T,VLOOKUP(J3302,Validation!B$2:C$15,2,FALSE),FALSE)) &amp; " " &amp; IF(ISERROR(IF(LEFT(J3302,1)="A",IF(IF(VLOOKUP(R3302,SpeciesValidation!D:W,20,FALSE)=FALSE,OR(TEXT(A3302,"MMDD")&lt;VLOOKUP(R3302,SpeciesValidation!D:W,18,FALSE),TEXT(A3302,"MMDD")&gt;VLOOKUP(R3302,SpeciesValidation!D:W,19,FALSE)),IF(TEXT(A3302,"MMDD")&lt;"0701",TEXT(A3302,"MMDD")&gt;VLOOKUP(R3302,SpeciesValidation!D:W,18,FALSE),TEXT(A3302,"MMDD")&lt;VLOOKUP(R3302,SpeciesValidation!D:W,19,FALSE))),"Date outside expected range for this species",""),"")),"",IF(LEFT(J3302,1)="A",IF(IF(VLOOKUP(R3302,SpeciesValidation!D:W,20,FALSE)=FALSE,OR(TEXT(A3302,"MMDD")&lt;VLOOKUP(R3302,SpeciesValidation!D:W,18,FALSE),TEXT(A3302,"MMDD")&gt;VLOOKUP(R3302,SpeciesValidation!D:W,19,FALSE)),IF(TEXT(A3302,"MMDD")&lt;"0701",TEXT(A3302,"MMDD")&gt;VLOOKUP(R3302,SpeciesValidation!D:W,18,FALSE),TEXT(A3302,"MMDD")&lt;VLOOKUP(R3302,SpeciesValidation!D:W,19,FALSE))),"Date outside expected range for this species",""),"")))</f>
        <v/>
      </c>
      <c r="M3302" s="127" t="str">
        <f>IF(LEN(E3302&amp;"")&gt;0,IF(ISERROR(VLOOKUP(R3302,SpeciesValidation!D:I,6,FALSE)),"",VLOOKUP(R3302,SpeciesValidation!D:I,6,FALSE)),"")</f>
        <v/>
      </c>
      <c r="Q3302" s="36" t="str">
        <f>IF(LEN(E3302&amp;"")&gt;0,IF(ISERROR(VLOOKUP(E3302,SpeciesValidation!B:G,2,FALSE)=TRUE),"",VLOOKUP(E3302,SpeciesValidation!B:G,2,FALSE)),"")</f>
        <v/>
      </c>
      <c r="R3302" s="36" t="str">
        <f>IF(LEN(E3302&amp;"")&gt;0,IF(ISERROR(VLOOKUP(E3302,SpeciesLookup!B:G,4,FALSE)=TRUE),"",VLOOKUP(E3302,SpeciesLookup!B:G,4,FALSE)),"")</f>
        <v/>
      </c>
    </row>
    <row r="3303" spans="1:18" ht="13.2" x14ac:dyDescent="0.25">
      <c r="A3303" s="72"/>
      <c r="D3303" s="11"/>
      <c r="G3303" s="128" t="str">
        <f>IF(LEN(E3303&amp;"")&gt;0,IF(ISERROR(VLOOKUP(E3303,SpeciesLookup!B:G,6,FALSE)=TRUE),"",VLOOKUP(E3303,SpeciesLookup!B:G,6,FALSE)),"")</f>
        <v/>
      </c>
      <c r="H3303" s="128" t="str">
        <f>IF(LEN(E3303&amp;"")&gt;0,IF(ISERROR(VLOOKUP(E3303,SpeciesLookup!B:G,5,FALSE)=TRUE),"",VLOOKUP(E3303,SpeciesLookup!B:G,5,FALSE)),"")</f>
        <v/>
      </c>
      <c r="I3303" s="11"/>
      <c r="J3303" s="73"/>
      <c r="K3303" s="11"/>
      <c r="L3303" s="127" t="str">
        <f>TRIM(IF(ISERROR(VLOOKUP(R3303,SpeciesValidation!D:T,IF(ISNA(VLOOKUP(J3303,Validation!B$2:C$15,2,FALSE)),FALSE,VLOOKUP(J3303,Validation!B$2:C$15,2,FALSE)))),IF(LEN(E3303&amp;"")&gt;0,"",""),VLOOKUP(R3303,SpeciesValidation!D:T,VLOOKUP(J3303,Validation!B$2:C$15,2,FALSE),FALSE)) &amp; " " &amp; IF(ISERROR(IF(LEFT(J3303,1)="A",IF(IF(VLOOKUP(R3303,SpeciesValidation!D:W,20,FALSE)=FALSE,OR(TEXT(A3303,"MMDD")&lt;VLOOKUP(R3303,SpeciesValidation!D:W,18,FALSE),TEXT(A3303,"MMDD")&gt;VLOOKUP(R3303,SpeciesValidation!D:W,19,FALSE)),IF(TEXT(A3303,"MMDD")&lt;"0701",TEXT(A3303,"MMDD")&gt;VLOOKUP(R3303,SpeciesValidation!D:W,18,FALSE),TEXT(A3303,"MMDD")&lt;VLOOKUP(R3303,SpeciesValidation!D:W,19,FALSE))),"Date outside expected range for this species",""),"")),"",IF(LEFT(J3303,1)="A",IF(IF(VLOOKUP(R3303,SpeciesValidation!D:W,20,FALSE)=FALSE,OR(TEXT(A3303,"MMDD")&lt;VLOOKUP(R3303,SpeciesValidation!D:W,18,FALSE),TEXT(A3303,"MMDD")&gt;VLOOKUP(R3303,SpeciesValidation!D:W,19,FALSE)),IF(TEXT(A3303,"MMDD")&lt;"0701",TEXT(A3303,"MMDD")&gt;VLOOKUP(R3303,SpeciesValidation!D:W,18,FALSE),TEXT(A3303,"MMDD")&lt;VLOOKUP(R3303,SpeciesValidation!D:W,19,FALSE))),"Date outside expected range for this species",""),"")))</f>
        <v/>
      </c>
      <c r="M3303" s="127" t="str">
        <f>IF(LEN(E3303&amp;"")&gt;0,IF(ISERROR(VLOOKUP(R3303,SpeciesValidation!D:I,6,FALSE)),"",VLOOKUP(R3303,SpeciesValidation!D:I,6,FALSE)),"")</f>
        <v/>
      </c>
      <c r="Q3303" s="36" t="str">
        <f>IF(LEN(E3303&amp;"")&gt;0,IF(ISERROR(VLOOKUP(E3303,SpeciesValidation!B:G,2,FALSE)=TRUE),"",VLOOKUP(E3303,SpeciesValidation!B:G,2,FALSE)),"")</f>
        <v/>
      </c>
      <c r="R3303" s="36" t="str">
        <f>IF(LEN(E3303&amp;"")&gt;0,IF(ISERROR(VLOOKUP(E3303,SpeciesLookup!B:G,4,FALSE)=TRUE),"",VLOOKUP(E3303,SpeciesLookup!B:G,4,FALSE)),"")</f>
        <v/>
      </c>
    </row>
    <row r="3304" spans="1:18" ht="13.2" x14ac:dyDescent="0.25">
      <c r="A3304" s="72"/>
      <c r="D3304" s="11"/>
      <c r="G3304" s="128" t="str">
        <f>IF(LEN(E3304&amp;"")&gt;0,IF(ISERROR(VLOOKUP(E3304,SpeciesLookup!B:G,6,FALSE)=TRUE),"",VLOOKUP(E3304,SpeciesLookup!B:G,6,FALSE)),"")</f>
        <v/>
      </c>
      <c r="H3304" s="128" t="str">
        <f>IF(LEN(E3304&amp;"")&gt;0,IF(ISERROR(VLOOKUP(E3304,SpeciesLookup!B:G,5,FALSE)=TRUE),"",VLOOKUP(E3304,SpeciesLookup!B:G,5,FALSE)),"")</f>
        <v/>
      </c>
      <c r="I3304" s="11"/>
      <c r="J3304" s="73"/>
      <c r="K3304" s="11"/>
      <c r="L3304" s="127" t="str">
        <f>TRIM(IF(ISERROR(VLOOKUP(R3304,SpeciesValidation!D:T,IF(ISNA(VLOOKUP(J3304,Validation!B$2:C$15,2,FALSE)),FALSE,VLOOKUP(J3304,Validation!B$2:C$15,2,FALSE)))),IF(LEN(E3304&amp;"")&gt;0,"",""),VLOOKUP(R3304,SpeciesValidation!D:T,VLOOKUP(J3304,Validation!B$2:C$15,2,FALSE),FALSE)) &amp; " " &amp; IF(ISERROR(IF(LEFT(J3304,1)="A",IF(IF(VLOOKUP(R3304,SpeciesValidation!D:W,20,FALSE)=FALSE,OR(TEXT(A3304,"MMDD")&lt;VLOOKUP(R3304,SpeciesValidation!D:W,18,FALSE),TEXT(A3304,"MMDD")&gt;VLOOKUP(R3304,SpeciesValidation!D:W,19,FALSE)),IF(TEXT(A3304,"MMDD")&lt;"0701",TEXT(A3304,"MMDD")&gt;VLOOKUP(R3304,SpeciesValidation!D:W,18,FALSE),TEXT(A3304,"MMDD")&lt;VLOOKUP(R3304,SpeciesValidation!D:W,19,FALSE))),"Date outside expected range for this species",""),"")),"",IF(LEFT(J3304,1)="A",IF(IF(VLOOKUP(R3304,SpeciesValidation!D:W,20,FALSE)=FALSE,OR(TEXT(A3304,"MMDD")&lt;VLOOKUP(R3304,SpeciesValidation!D:W,18,FALSE),TEXT(A3304,"MMDD")&gt;VLOOKUP(R3304,SpeciesValidation!D:W,19,FALSE)),IF(TEXT(A3304,"MMDD")&lt;"0701",TEXT(A3304,"MMDD")&gt;VLOOKUP(R3304,SpeciesValidation!D:W,18,FALSE),TEXT(A3304,"MMDD")&lt;VLOOKUP(R3304,SpeciesValidation!D:W,19,FALSE))),"Date outside expected range for this species",""),"")))</f>
        <v/>
      </c>
      <c r="M3304" s="127" t="str">
        <f>IF(LEN(E3304&amp;"")&gt;0,IF(ISERROR(VLOOKUP(R3304,SpeciesValidation!D:I,6,FALSE)),"",VLOOKUP(R3304,SpeciesValidation!D:I,6,FALSE)),"")</f>
        <v/>
      </c>
      <c r="Q3304" s="36" t="str">
        <f>IF(LEN(E3304&amp;"")&gt;0,IF(ISERROR(VLOOKUP(E3304,SpeciesValidation!B:G,2,FALSE)=TRUE),"",VLOOKUP(E3304,SpeciesValidation!B:G,2,FALSE)),"")</f>
        <v/>
      </c>
      <c r="R3304" s="36" t="str">
        <f>IF(LEN(E3304&amp;"")&gt;0,IF(ISERROR(VLOOKUP(E3304,SpeciesLookup!B:G,4,FALSE)=TRUE),"",VLOOKUP(E3304,SpeciesLookup!B:G,4,FALSE)),"")</f>
        <v/>
      </c>
    </row>
    <row r="3305" spans="1:18" ht="13.2" x14ac:dyDescent="0.25">
      <c r="A3305" s="72"/>
      <c r="D3305" s="11"/>
      <c r="G3305" s="128" t="str">
        <f>IF(LEN(E3305&amp;"")&gt;0,IF(ISERROR(VLOOKUP(E3305,SpeciesLookup!B:G,6,FALSE)=TRUE),"",VLOOKUP(E3305,SpeciesLookup!B:G,6,FALSE)),"")</f>
        <v/>
      </c>
      <c r="H3305" s="128" t="str">
        <f>IF(LEN(E3305&amp;"")&gt;0,IF(ISERROR(VLOOKUP(E3305,SpeciesLookup!B:G,5,FALSE)=TRUE),"",VLOOKUP(E3305,SpeciesLookup!B:G,5,FALSE)),"")</f>
        <v/>
      </c>
      <c r="I3305" s="11"/>
      <c r="J3305" s="73"/>
      <c r="K3305" s="11"/>
      <c r="L3305" s="127" t="str">
        <f>TRIM(IF(ISERROR(VLOOKUP(R3305,SpeciesValidation!D:T,IF(ISNA(VLOOKUP(J3305,Validation!B$2:C$15,2,FALSE)),FALSE,VLOOKUP(J3305,Validation!B$2:C$15,2,FALSE)))),IF(LEN(E3305&amp;"")&gt;0,"",""),VLOOKUP(R3305,SpeciesValidation!D:T,VLOOKUP(J3305,Validation!B$2:C$15,2,FALSE),FALSE)) &amp; " " &amp; IF(ISERROR(IF(LEFT(J3305,1)="A",IF(IF(VLOOKUP(R3305,SpeciesValidation!D:W,20,FALSE)=FALSE,OR(TEXT(A3305,"MMDD")&lt;VLOOKUP(R3305,SpeciesValidation!D:W,18,FALSE),TEXT(A3305,"MMDD")&gt;VLOOKUP(R3305,SpeciesValidation!D:W,19,FALSE)),IF(TEXT(A3305,"MMDD")&lt;"0701",TEXT(A3305,"MMDD")&gt;VLOOKUP(R3305,SpeciesValidation!D:W,18,FALSE),TEXT(A3305,"MMDD")&lt;VLOOKUP(R3305,SpeciesValidation!D:W,19,FALSE))),"Date outside expected range for this species",""),"")),"",IF(LEFT(J3305,1)="A",IF(IF(VLOOKUP(R3305,SpeciesValidation!D:W,20,FALSE)=FALSE,OR(TEXT(A3305,"MMDD")&lt;VLOOKUP(R3305,SpeciesValidation!D:W,18,FALSE),TEXT(A3305,"MMDD")&gt;VLOOKUP(R3305,SpeciesValidation!D:W,19,FALSE)),IF(TEXT(A3305,"MMDD")&lt;"0701",TEXT(A3305,"MMDD")&gt;VLOOKUP(R3305,SpeciesValidation!D:W,18,FALSE),TEXT(A3305,"MMDD")&lt;VLOOKUP(R3305,SpeciesValidation!D:W,19,FALSE))),"Date outside expected range for this species",""),"")))</f>
        <v/>
      </c>
      <c r="M3305" s="127" t="str">
        <f>IF(LEN(E3305&amp;"")&gt;0,IF(ISERROR(VLOOKUP(R3305,SpeciesValidation!D:I,6,FALSE)),"",VLOOKUP(R3305,SpeciesValidation!D:I,6,FALSE)),"")</f>
        <v/>
      </c>
      <c r="Q3305" s="36" t="str">
        <f>IF(LEN(E3305&amp;"")&gt;0,IF(ISERROR(VLOOKUP(E3305,SpeciesValidation!B:G,2,FALSE)=TRUE),"",VLOOKUP(E3305,SpeciesValidation!B:G,2,FALSE)),"")</f>
        <v/>
      </c>
      <c r="R3305" s="36" t="str">
        <f>IF(LEN(E3305&amp;"")&gt;0,IF(ISERROR(VLOOKUP(E3305,SpeciesLookup!B:G,4,FALSE)=TRUE),"",VLOOKUP(E3305,SpeciesLookup!B:G,4,FALSE)),"")</f>
        <v/>
      </c>
    </row>
    <row r="3306" spans="1:18" ht="13.2" x14ac:dyDescent="0.25">
      <c r="A3306" s="72"/>
      <c r="D3306" s="11"/>
      <c r="G3306" s="128" t="str">
        <f>IF(LEN(E3306&amp;"")&gt;0,IF(ISERROR(VLOOKUP(E3306,SpeciesLookup!B:G,6,FALSE)=TRUE),"",VLOOKUP(E3306,SpeciesLookup!B:G,6,FALSE)),"")</f>
        <v/>
      </c>
      <c r="H3306" s="128" t="str">
        <f>IF(LEN(E3306&amp;"")&gt;0,IF(ISERROR(VLOOKUP(E3306,SpeciesLookup!B:G,5,FALSE)=TRUE),"",VLOOKUP(E3306,SpeciesLookup!B:G,5,FALSE)),"")</f>
        <v/>
      </c>
      <c r="I3306" s="11"/>
      <c r="J3306" s="73"/>
      <c r="K3306" s="11"/>
      <c r="L3306" s="127" t="str">
        <f>TRIM(IF(ISERROR(VLOOKUP(R3306,SpeciesValidation!D:T,IF(ISNA(VLOOKUP(J3306,Validation!B$2:C$15,2,FALSE)),FALSE,VLOOKUP(J3306,Validation!B$2:C$15,2,FALSE)))),IF(LEN(E3306&amp;"")&gt;0,"",""),VLOOKUP(R3306,SpeciesValidation!D:T,VLOOKUP(J3306,Validation!B$2:C$15,2,FALSE),FALSE)) &amp; " " &amp; IF(ISERROR(IF(LEFT(J3306,1)="A",IF(IF(VLOOKUP(R3306,SpeciesValidation!D:W,20,FALSE)=FALSE,OR(TEXT(A3306,"MMDD")&lt;VLOOKUP(R3306,SpeciesValidation!D:W,18,FALSE),TEXT(A3306,"MMDD")&gt;VLOOKUP(R3306,SpeciesValidation!D:W,19,FALSE)),IF(TEXT(A3306,"MMDD")&lt;"0701",TEXT(A3306,"MMDD")&gt;VLOOKUP(R3306,SpeciesValidation!D:W,18,FALSE),TEXT(A3306,"MMDD")&lt;VLOOKUP(R3306,SpeciesValidation!D:W,19,FALSE))),"Date outside expected range for this species",""),"")),"",IF(LEFT(J3306,1)="A",IF(IF(VLOOKUP(R3306,SpeciesValidation!D:W,20,FALSE)=FALSE,OR(TEXT(A3306,"MMDD")&lt;VLOOKUP(R3306,SpeciesValidation!D:W,18,FALSE),TEXT(A3306,"MMDD")&gt;VLOOKUP(R3306,SpeciesValidation!D:W,19,FALSE)),IF(TEXT(A3306,"MMDD")&lt;"0701",TEXT(A3306,"MMDD")&gt;VLOOKUP(R3306,SpeciesValidation!D:W,18,FALSE),TEXT(A3306,"MMDD")&lt;VLOOKUP(R3306,SpeciesValidation!D:W,19,FALSE))),"Date outside expected range for this species",""),"")))</f>
        <v/>
      </c>
      <c r="M3306" s="127" t="str">
        <f>IF(LEN(E3306&amp;"")&gt;0,IF(ISERROR(VLOOKUP(R3306,SpeciesValidation!D:I,6,FALSE)),"",VLOOKUP(R3306,SpeciesValidation!D:I,6,FALSE)),"")</f>
        <v/>
      </c>
      <c r="Q3306" s="36" t="str">
        <f>IF(LEN(E3306&amp;"")&gt;0,IF(ISERROR(VLOOKUP(E3306,SpeciesValidation!B:G,2,FALSE)=TRUE),"",VLOOKUP(E3306,SpeciesValidation!B:G,2,FALSE)),"")</f>
        <v/>
      </c>
      <c r="R3306" s="36" t="str">
        <f>IF(LEN(E3306&amp;"")&gt;0,IF(ISERROR(VLOOKUP(E3306,SpeciesLookup!B:G,4,FALSE)=TRUE),"",VLOOKUP(E3306,SpeciesLookup!B:G,4,FALSE)),"")</f>
        <v/>
      </c>
    </row>
    <row r="3307" spans="1:18" ht="13.2" x14ac:dyDescent="0.25">
      <c r="A3307" s="72"/>
      <c r="D3307" s="11"/>
      <c r="G3307" s="128" t="str">
        <f>IF(LEN(E3307&amp;"")&gt;0,IF(ISERROR(VLOOKUP(E3307,SpeciesLookup!B:G,6,FALSE)=TRUE),"",VLOOKUP(E3307,SpeciesLookup!B:G,6,FALSE)),"")</f>
        <v/>
      </c>
      <c r="H3307" s="128" t="str">
        <f>IF(LEN(E3307&amp;"")&gt;0,IF(ISERROR(VLOOKUP(E3307,SpeciesLookup!B:G,5,FALSE)=TRUE),"",VLOOKUP(E3307,SpeciesLookup!B:G,5,FALSE)),"")</f>
        <v/>
      </c>
      <c r="I3307" s="11"/>
      <c r="J3307" s="73"/>
      <c r="K3307" s="11"/>
      <c r="L3307" s="127" t="str">
        <f>TRIM(IF(ISERROR(VLOOKUP(R3307,SpeciesValidation!D:T,IF(ISNA(VLOOKUP(J3307,Validation!B$2:C$15,2,FALSE)),FALSE,VLOOKUP(J3307,Validation!B$2:C$15,2,FALSE)))),IF(LEN(E3307&amp;"")&gt;0,"",""),VLOOKUP(R3307,SpeciesValidation!D:T,VLOOKUP(J3307,Validation!B$2:C$15,2,FALSE),FALSE)) &amp; " " &amp; IF(ISERROR(IF(LEFT(J3307,1)="A",IF(IF(VLOOKUP(R3307,SpeciesValidation!D:W,20,FALSE)=FALSE,OR(TEXT(A3307,"MMDD")&lt;VLOOKUP(R3307,SpeciesValidation!D:W,18,FALSE),TEXT(A3307,"MMDD")&gt;VLOOKUP(R3307,SpeciesValidation!D:W,19,FALSE)),IF(TEXT(A3307,"MMDD")&lt;"0701",TEXT(A3307,"MMDD")&gt;VLOOKUP(R3307,SpeciesValidation!D:W,18,FALSE),TEXT(A3307,"MMDD")&lt;VLOOKUP(R3307,SpeciesValidation!D:W,19,FALSE))),"Date outside expected range for this species",""),"")),"",IF(LEFT(J3307,1)="A",IF(IF(VLOOKUP(R3307,SpeciesValidation!D:W,20,FALSE)=FALSE,OR(TEXT(A3307,"MMDD")&lt;VLOOKUP(R3307,SpeciesValidation!D:W,18,FALSE),TEXT(A3307,"MMDD")&gt;VLOOKUP(R3307,SpeciesValidation!D:W,19,FALSE)),IF(TEXT(A3307,"MMDD")&lt;"0701",TEXT(A3307,"MMDD")&gt;VLOOKUP(R3307,SpeciesValidation!D:W,18,FALSE),TEXT(A3307,"MMDD")&lt;VLOOKUP(R3307,SpeciesValidation!D:W,19,FALSE))),"Date outside expected range for this species",""),"")))</f>
        <v/>
      </c>
      <c r="M3307" s="127" t="str">
        <f>IF(LEN(E3307&amp;"")&gt;0,IF(ISERROR(VLOOKUP(R3307,SpeciesValidation!D:I,6,FALSE)),"",VLOOKUP(R3307,SpeciesValidation!D:I,6,FALSE)),"")</f>
        <v/>
      </c>
      <c r="Q3307" s="36" t="str">
        <f>IF(LEN(E3307&amp;"")&gt;0,IF(ISERROR(VLOOKUP(E3307,SpeciesValidation!B:G,2,FALSE)=TRUE),"",VLOOKUP(E3307,SpeciesValidation!B:G,2,FALSE)),"")</f>
        <v/>
      </c>
      <c r="R3307" s="36" t="str">
        <f>IF(LEN(E3307&amp;"")&gt;0,IF(ISERROR(VLOOKUP(E3307,SpeciesLookup!B:G,4,FALSE)=TRUE),"",VLOOKUP(E3307,SpeciesLookup!B:G,4,FALSE)),"")</f>
        <v/>
      </c>
    </row>
    <row r="3308" spans="1:18" ht="13.2" x14ac:dyDescent="0.25">
      <c r="A3308" s="72"/>
      <c r="D3308" s="11"/>
      <c r="G3308" s="128" t="str">
        <f>IF(LEN(E3308&amp;"")&gt;0,IF(ISERROR(VLOOKUP(E3308,SpeciesLookup!B:G,6,FALSE)=TRUE),"",VLOOKUP(E3308,SpeciesLookup!B:G,6,FALSE)),"")</f>
        <v/>
      </c>
      <c r="H3308" s="128" t="str">
        <f>IF(LEN(E3308&amp;"")&gt;0,IF(ISERROR(VLOOKUP(E3308,SpeciesLookup!B:G,5,FALSE)=TRUE),"",VLOOKUP(E3308,SpeciesLookup!B:G,5,FALSE)),"")</f>
        <v/>
      </c>
      <c r="I3308" s="11"/>
      <c r="J3308" s="73"/>
      <c r="K3308" s="11"/>
      <c r="L3308" s="127" t="str">
        <f>TRIM(IF(ISERROR(VLOOKUP(R3308,SpeciesValidation!D:T,IF(ISNA(VLOOKUP(J3308,Validation!B$2:C$15,2,FALSE)),FALSE,VLOOKUP(J3308,Validation!B$2:C$15,2,FALSE)))),IF(LEN(E3308&amp;"")&gt;0,"",""),VLOOKUP(R3308,SpeciesValidation!D:T,VLOOKUP(J3308,Validation!B$2:C$15,2,FALSE),FALSE)) &amp; " " &amp; IF(ISERROR(IF(LEFT(J3308,1)="A",IF(IF(VLOOKUP(R3308,SpeciesValidation!D:W,20,FALSE)=FALSE,OR(TEXT(A3308,"MMDD")&lt;VLOOKUP(R3308,SpeciesValidation!D:W,18,FALSE),TEXT(A3308,"MMDD")&gt;VLOOKUP(R3308,SpeciesValidation!D:W,19,FALSE)),IF(TEXT(A3308,"MMDD")&lt;"0701",TEXT(A3308,"MMDD")&gt;VLOOKUP(R3308,SpeciesValidation!D:W,18,FALSE),TEXT(A3308,"MMDD")&lt;VLOOKUP(R3308,SpeciesValidation!D:W,19,FALSE))),"Date outside expected range for this species",""),"")),"",IF(LEFT(J3308,1)="A",IF(IF(VLOOKUP(R3308,SpeciesValidation!D:W,20,FALSE)=FALSE,OR(TEXT(A3308,"MMDD")&lt;VLOOKUP(R3308,SpeciesValidation!D:W,18,FALSE),TEXT(A3308,"MMDD")&gt;VLOOKUP(R3308,SpeciesValidation!D:W,19,FALSE)),IF(TEXT(A3308,"MMDD")&lt;"0701",TEXT(A3308,"MMDD")&gt;VLOOKUP(R3308,SpeciesValidation!D:W,18,FALSE),TEXT(A3308,"MMDD")&lt;VLOOKUP(R3308,SpeciesValidation!D:W,19,FALSE))),"Date outside expected range for this species",""),"")))</f>
        <v/>
      </c>
      <c r="M3308" s="127" t="str">
        <f>IF(LEN(E3308&amp;"")&gt;0,IF(ISERROR(VLOOKUP(R3308,SpeciesValidation!D:I,6,FALSE)),"",VLOOKUP(R3308,SpeciesValidation!D:I,6,FALSE)),"")</f>
        <v/>
      </c>
      <c r="Q3308" s="36" t="str">
        <f>IF(LEN(E3308&amp;"")&gt;0,IF(ISERROR(VLOOKUP(E3308,SpeciesValidation!B:G,2,FALSE)=TRUE),"",VLOOKUP(E3308,SpeciesValidation!B:G,2,FALSE)),"")</f>
        <v/>
      </c>
      <c r="R3308" s="36" t="str">
        <f>IF(LEN(E3308&amp;"")&gt;0,IF(ISERROR(VLOOKUP(E3308,SpeciesLookup!B:G,4,FALSE)=TRUE),"",VLOOKUP(E3308,SpeciesLookup!B:G,4,FALSE)),"")</f>
        <v/>
      </c>
    </row>
    <row r="3309" spans="1:18" ht="13.2" x14ac:dyDescent="0.25">
      <c r="A3309" s="72"/>
      <c r="D3309" s="11"/>
      <c r="G3309" s="128" t="str">
        <f>IF(LEN(E3309&amp;"")&gt;0,IF(ISERROR(VLOOKUP(E3309,SpeciesLookup!B:G,6,FALSE)=TRUE),"",VLOOKUP(E3309,SpeciesLookup!B:G,6,FALSE)),"")</f>
        <v/>
      </c>
      <c r="H3309" s="128" t="str">
        <f>IF(LEN(E3309&amp;"")&gt;0,IF(ISERROR(VLOOKUP(E3309,SpeciesLookup!B:G,5,FALSE)=TRUE),"",VLOOKUP(E3309,SpeciesLookup!B:G,5,FALSE)),"")</f>
        <v/>
      </c>
      <c r="I3309" s="11"/>
      <c r="J3309" s="73"/>
      <c r="K3309" s="11"/>
      <c r="L3309" s="127" t="str">
        <f>TRIM(IF(ISERROR(VLOOKUP(R3309,SpeciesValidation!D:T,IF(ISNA(VLOOKUP(J3309,Validation!B$2:C$15,2,FALSE)),FALSE,VLOOKUP(J3309,Validation!B$2:C$15,2,FALSE)))),IF(LEN(E3309&amp;"")&gt;0,"",""),VLOOKUP(R3309,SpeciesValidation!D:T,VLOOKUP(J3309,Validation!B$2:C$15,2,FALSE),FALSE)) &amp; " " &amp; IF(ISERROR(IF(LEFT(J3309,1)="A",IF(IF(VLOOKUP(R3309,SpeciesValidation!D:W,20,FALSE)=FALSE,OR(TEXT(A3309,"MMDD")&lt;VLOOKUP(R3309,SpeciesValidation!D:W,18,FALSE),TEXT(A3309,"MMDD")&gt;VLOOKUP(R3309,SpeciesValidation!D:W,19,FALSE)),IF(TEXT(A3309,"MMDD")&lt;"0701",TEXT(A3309,"MMDD")&gt;VLOOKUP(R3309,SpeciesValidation!D:W,18,FALSE),TEXT(A3309,"MMDD")&lt;VLOOKUP(R3309,SpeciesValidation!D:W,19,FALSE))),"Date outside expected range for this species",""),"")),"",IF(LEFT(J3309,1)="A",IF(IF(VLOOKUP(R3309,SpeciesValidation!D:W,20,FALSE)=FALSE,OR(TEXT(A3309,"MMDD")&lt;VLOOKUP(R3309,SpeciesValidation!D:W,18,FALSE),TEXT(A3309,"MMDD")&gt;VLOOKUP(R3309,SpeciesValidation!D:W,19,FALSE)),IF(TEXT(A3309,"MMDD")&lt;"0701",TEXT(A3309,"MMDD")&gt;VLOOKUP(R3309,SpeciesValidation!D:W,18,FALSE),TEXT(A3309,"MMDD")&lt;VLOOKUP(R3309,SpeciesValidation!D:W,19,FALSE))),"Date outside expected range for this species",""),"")))</f>
        <v/>
      </c>
      <c r="M3309" s="127" t="str">
        <f>IF(LEN(E3309&amp;"")&gt;0,IF(ISERROR(VLOOKUP(R3309,SpeciesValidation!D:I,6,FALSE)),"",VLOOKUP(R3309,SpeciesValidation!D:I,6,FALSE)),"")</f>
        <v/>
      </c>
      <c r="Q3309" s="36" t="str">
        <f>IF(LEN(E3309&amp;"")&gt;0,IF(ISERROR(VLOOKUP(E3309,SpeciesValidation!B:G,2,FALSE)=TRUE),"",VLOOKUP(E3309,SpeciesValidation!B:G,2,FALSE)),"")</f>
        <v/>
      </c>
      <c r="R3309" s="36" t="str">
        <f>IF(LEN(E3309&amp;"")&gt;0,IF(ISERROR(VLOOKUP(E3309,SpeciesLookup!B:G,4,FALSE)=TRUE),"",VLOOKUP(E3309,SpeciesLookup!B:G,4,FALSE)),"")</f>
        <v/>
      </c>
    </row>
    <row r="3310" spans="1:18" ht="13.2" x14ac:dyDescent="0.25">
      <c r="A3310" s="72"/>
      <c r="D3310" s="11"/>
      <c r="G3310" s="128" t="str">
        <f>IF(LEN(E3310&amp;"")&gt;0,IF(ISERROR(VLOOKUP(E3310,SpeciesLookup!B:G,6,FALSE)=TRUE),"",VLOOKUP(E3310,SpeciesLookup!B:G,6,FALSE)),"")</f>
        <v/>
      </c>
      <c r="H3310" s="128" t="str">
        <f>IF(LEN(E3310&amp;"")&gt;0,IF(ISERROR(VLOOKUP(E3310,SpeciesLookup!B:G,5,FALSE)=TRUE),"",VLOOKUP(E3310,SpeciesLookup!B:G,5,FALSE)),"")</f>
        <v/>
      </c>
      <c r="I3310" s="11"/>
      <c r="J3310" s="73"/>
      <c r="K3310" s="11"/>
      <c r="L3310" s="127" t="str">
        <f>TRIM(IF(ISERROR(VLOOKUP(R3310,SpeciesValidation!D:T,IF(ISNA(VLOOKUP(J3310,Validation!B$2:C$15,2,FALSE)),FALSE,VLOOKUP(J3310,Validation!B$2:C$15,2,FALSE)))),IF(LEN(E3310&amp;"")&gt;0,"",""),VLOOKUP(R3310,SpeciesValidation!D:T,VLOOKUP(J3310,Validation!B$2:C$15,2,FALSE),FALSE)) &amp; " " &amp; IF(ISERROR(IF(LEFT(J3310,1)="A",IF(IF(VLOOKUP(R3310,SpeciesValidation!D:W,20,FALSE)=FALSE,OR(TEXT(A3310,"MMDD")&lt;VLOOKUP(R3310,SpeciesValidation!D:W,18,FALSE),TEXT(A3310,"MMDD")&gt;VLOOKUP(R3310,SpeciesValidation!D:W,19,FALSE)),IF(TEXT(A3310,"MMDD")&lt;"0701",TEXT(A3310,"MMDD")&gt;VLOOKUP(R3310,SpeciesValidation!D:W,18,FALSE),TEXT(A3310,"MMDD")&lt;VLOOKUP(R3310,SpeciesValidation!D:W,19,FALSE))),"Date outside expected range for this species",""),"")),"",IF(LEFT(J3310,1)="A",IF(IF(VLOOKUP(R3310,SpeciesValidation!D:W,20,FALSE)=FALSE,OR(TEXT(A3310,"MMDD")&lt;VLOOKUP(R3310,SpeciesValidation!D:W,18,FALSE),TEXT(A3310,"MMDD")&gt;VLOOKUP(R3310,SpeciesValidation!D:W,19,FALSE)),IF(TEXT(A3310,"MMDD")&lt;"0701",TEXT(A3310,"MMDD")&gt;VLOOKUP(R3310,SpeciesValidation!D:W,18,FALSE),TEXT(A3310,"MMDD")&lt;VLOOKUP(R3310,SpeciesValidation!D:W,19,FALSE))),"Date outside expected range for this species",""),"")))</f>
        <v/>
      </c>
      <c r="M3310" s="127" t="str">
        <f>IF(LEN(E3310&amp;"")&gt;0,IF(ISERROR(VLOOKUP(R3310,SpeciesValidation!D:I,6,FALSE)),"",VLOOKUP(R3310,SpeciesValidation!D:I,6,FALSE)),"")</f>
        <v/>
      </c>
      <c r="Q3310" s="36" t="str">
        <f>IF(LEN(E3310&amp;"")&gt;0,IF(ISERROR(VLOOKUP(E3310,SpeciesValidation!B:G,2,FALSE)=TRUE),"",VLOOKUP(E3310,SpeciesValidation!B:G,2,FALSE)),"")</f>
        <v/>
      </c>
      <c r="R3310" s="36" t="str">
        <f>IF(LEN(E3310&amp;"")&gt;0,IF(ISERROR(VLOOKUP(E3310,SpeciesLookup!B:G,4,FALSE)=TRUE),"",VLOOKUP(E3310,SpeciesLookup!B:G,4,FALSE)),"")</f>
        <v/>
      </c>
    </row>
    <row r="3311" spans="1:18" ht="13.2" x14ac:dyDescent="0.25">
      <c r="A3311" s="72"/>
      <c r="D3311" s="11"/>
      <c r="G3311" s="128" t="str">
        <f>IF(LEN(E3311&amp;"")&gt;0,IF(ISERROR(VLOOKUP(E3311,SpeciesLookup!B:G,6,FALSE)=TRUE),"",VLOOKUP(E3311,SpeciesLookup!B:G,6,FALSE)),"")</f>
        <v/>
      </c>
      <c r="H3311" s="128" t="str">
        <f>IF(LEN(E3311&amp;"")&gt;0,IF(ISERROR(VLOOKUP(E3311,SpeciesLookup!B:G,5,FALSE)=TRUE),"",VLOOKUP(E3311,SpeciesLookup!B:G,5,FALSE)),"")</f>
        <v/>
      </c>
      <c r="I3311" s="11"/>
      <c r="J3311" s="73"/>
      <c r="K3311" s="11"/>
      <c r="L3311" s="127" t="str">
        <f>TRIM(IF(ISERROR(VLOOKUP(R3311,SpeciesValidation!D:T,IF(ISNA(VLOOKUP(J3311,Validation!B$2:C$15,2,FALSE)),FALSE,VLOOKUP(J3311,Validation!B$2:C$15,2,FALSE)))),IF(LEN(E3311&amp;"")&gt;0,"",""),VLOOKUP(R3311,SpeciesValidation!D:T,VLOOKUP(J3311,Validation!B$2:C$15,2,FALSE),FALSE)) &amp; " " &amp; IF(ISERROR(IF(LEFT(J3311,1)="A",IF(IF(VLOOKUP(R3311,SpeciesValidation!D:W,20,FALSE)=FALSE,OR(TEXT(A3311,"MMDD")&lt;VLOOKUP(R3311,SpeciesValidation!D:W,18,FALSE),TEXT(A3311,"MMDD")&gt;VLOOKUP(R3311,SpeciesValidation!D:W,19,FALSE)),IF(TEXT(A3311,"MMDD")&lt;"0701",TEXT(A3311,"MMDD")&gt;VLOOKUP(R3311,SpeciesValidation!D:W,18,FALSE),TEXT(A3311,"MMDD")&lt;VLOOKUP(R3311,SpeciesValidation!D:W,19,FALSE))),"Date outside expected range for this species",""),"")),"",IF(LEFT(J3311,1)="A",IF(IF(VLOOKUP(R3311,SpeciesValidation!D:W,20,FALSE)=FALSE,OR(TEXT(A3311,"MMDD")&lt;VLOOKUP(R3311,SpeciesValidation!D:W,18,FALSE),TEXT(A3311,"MMDD")&gt;VLOOKUP(R3311,SpeciesValidation!D:W,19,FALSE)),IF(TEXT(A3311,"MMDD")&lt;"0701",TEXT(A3311,"MMDD")&gt;VLOOKUP(R3311,SpeciesValidation!D:W,18,FALSE),TEXT(A3311,"MMDD")&lt;VLOOKUP(R3311,SpeciesValidation!D:W,19,FALSE))),"Date outside expected range for this species",""),"")))</f>
        <v/>
      </c>
      <c r="M3311" s="127" t="str">
        <f>IF(LEN(E3311&amp;"")&gt;0,IF(ISERROR(VLOOKUP(R3311,SpeciesValidation!D:I,6,FALSE)),"",VLOOKUP(R3311,SpeciesValidation!D:I,6,FALSE)),"")</f>
        <v/>
      </c>
      <c r="Q3311" s="36" t="str">
        <f>IF(LEN(E3311&amp;"")&gt;0,IF(ISERROR(VLOOKUP(E3311,SpeciesValidation!B:G,2,FALSE)=TRUE),"",VLOOKUP(E3311,SpeciesValidation!B:G,2,FALSE)),"")</f>
        <v/>
      </c>
      <c r="R3311" s="36" t="str">
        <f>IF(LEN(E3311&amp;"")&gt;0,IF(ISERROR(VLOOKUP(E3311,SpeciesLookup!B:G,4,FALSE)=TRUE),"",VLOOKUP(E3311,SpeciesLookup!B:G,4,FALSE)),"")</f>
        <v/>
      </c>
    </row>
    <row r="3312" spans="1:18" ht="13.2" x14ac:dyDescent="0.25">
      <c r="A3312" s="72"/>
      <c r="D3312" s="11"/>
      <c r="G3312" s="128" t="str">
        <f>IF(LEN(E3312&amp;"")&gt;0,IF(ISERROR(VLOOKUP(E3312,SpeciesLookup!B:G,6,FALSE)=TRUE),"",VLOOKUP(E3312,SpeciesLookup!B:G,6,FALSE)),"")</f>
        <v/>
      </c>
      <c r="H3312" s="128" t="str">
        <f>IF(LEN(E3312&amp;"")&gt;0,IF(ISERROR(VLOOKUP(E3312,SpeciesLookup!B:G,5,FALSE)=TRUE),"",VLOOKUP(E3312,SpeciesLookup!B:G,5,FALSE)),"")</f>
        <v/>
      </c>
      <c r="I3312" s="11"/>
      <c r="J3312" s="73"/>
      <c r="K3312" s="11"/>
      <c r="L3312" s="127" t="str">
        <f>TRIM(IF(ISERROR(VLOOKUP(R3312,SpeciesValidation!D:T,IF(ISNA(VLOOKUP(J3312,Validation!B$2:C$15,2,FALSE)),FALSE,VLOOKUP(J3312,Validation!B$2:C$15,2,FALSE)))),IF(LEN(E3312&amp;"")&gt;0,"",""),VLOOKUP(R3312,SpeciesValidation!D:T,VLOOKUP(J3312,Validation!B$2:C$15,2,FALSE),FALSE)) &amp; " " &amp; IF(ISERROR(IF(LEFT(J3312,1)="A",IF(IF(VLOOKUP(R3312,SpeciesValidation!D:W,20,FALSE)=FALSE,OR(TEXT(A3312,"MMDD")&lt;VLOOKUP(R3312,SpeciesValidation!D:W,18,FALSE),TEXT(A3312,"MMDD")&gt;VLOOKUP(R3312,SpeciesValidation!D:W,19,FALSE)),IF(TEXT(A3312,"MMDD")&lt;"0701",TEXT(A3312,"MMDD")&gt;VLOOKUP(R3312,SpeciesValidation!D:W,18,FALSE),TEXT(A3312,"MMDD")&lt;VLOOKUP(R3312,SpeciesValidation!D:W,19,FALSE))),"Date outside expected range for this species",""),"")),"",IF(LEFT(J3312,1)="A",IF(IF(VLOOKUP(R3312,SpeciesValidation!D:W,20,FALSE)=FALSE,OR(TEXT(A3312,"MMDD")&lt;VLOOKUP(R3312,SpeciesValidation!D:W,18,FALSE),TEXT(A3312,"MMDD")&gt;VLOOKUP(R3312,SpeciesValidation!D:W,19,FALSE)),IF(TEXT(A3312,"MMDD")&lt;"0701",TEXT(A3312,"MMDD")&gt;VLOOKUP(R3312,SpeciesValidation!D:W,18,FALSE),TEXT(A3312,"MMDD")&lt;VLOOKUP(R3312,SpeciesValidation!D:W,19,FALSE))),"Date outside expected range for this species",""),"")))</f>
        <v/>
      </c>
      <c r="M3312" s="127" t="str">
        <f>IF(LEN(E3312&amp;"")&gt;0,IF(ISERROR(VLOOKUP(R3312,SpeciesValidation!D:I,6,FALSE)),"",VLOOKUP(R3312,SpeciesValidation!D:I,6,FALSE)),"")</f>
        <v/>
      </c>
      <c r="Q3312" s="36" t="str">
        <f>IF(LEN(E3312&amp;"")&gt;0,IF(ISERROR(VLOOKUP(E3312,SpeciesValidation!B:G,2,FALSE)=TRUE),"",VLOOKUP(E3312,SpeciesValidation!B:G,2,FALSE)),"")</f>
        <v/>
      </c>
      <c r="R3312" s="36" t="str">
        <f>IF(LEN(E3312&amp;"")&gt;0,IF(ISERROR(VLOOKUP(E3312,SpeciesLookup!B:G,4,FALSE)=TRUE),"",VLOOKUP(E3312,SpeciesLookup!B:G,4,FALSE)),"")</f>
        <v/>
      </c>
    </row>
    <row r="3313" spans="1:18" ht="13.2" x14ac:dyDescent="0.25">
      <c r="A3313" s="72"/>
      <c r="D3313" s="11"/>
      <c r="G3313" s="128" t="str">
        <f>IF(LEN(E3313&amp;"")&gt;0,IF(ISERROR(VLOOKUP(E3313,SpeciesLookup!B:G,6,FALSE)=TRUE),"",VLOOKUP(E3313,SpeciesLookup!B:G,6,FALSE)),"")</f>
        <v/>
      </c>
      <c r="H3313" s="128" t="str">
        <f>IF(LEN(E3313&amp;"")&gt;0,IF(ISERROR(VLOOKUP(E3313,SpeciesLookup!B:G,5,FALSE)=TRUE),"",VLOOKUP(E3313,SpeciesLookup!B:G,5,FALSE)),"")</f>
        <v/>
      </c>
      <c r="I3313" s="11"/>
      <c r="J3313" s="73"/>
      <c r="K3313" s="11"/>
      <c r="L3313" s="127" t="str">
        <f>TRIM(IF(ISERROR(VLOOKUP(R3313,SpeciesValidation!D:T,IF(ISNA(VLOOKUP(J3313,Validation!B$2:C$15,2,FALSE)),FALSE,VLOOKUP(J3313,Validation!B$2:C$15,2,FALSE)))),IF(LEN(E3313&amp;"")&gt;0,"",""),VLOOKUP(R3313,SpeciesValidation!D:T,VLOOKUP(J3313,Validation!B$2:C$15,2,FALSE),FALSE)) &amp; " " &amp; IF(ISERROR(IF(LEFT(J3313,1)="A",IF(IF(VLOOKUP(R3313,SpeciesValidation!D:W,20,FALSE)=FALSE,OR(TEXT(A3313,"MMDD")&lt;VLOOKUP(R3313,SpeciesValidation!D:W,18,FALSE),TEXT(A3313,"MMDD")&gt;VLOOKUP(R3313,SpeciesValidation!D:W,19,FALSE)),IF(TEXT(A3313,"MMDD")&lt;"0701",TEXT(A3313,"MMDD")&gt;VLOOKUP(R3313,SpeciesValidation!D:W,18,FALSE),TEXT(A3313,"MMDD")&lt;VLOOKUP(R3313,SpeciesValidation!D:W,19,FALSE))),"Date outside expected range for this species",""),"")),"",IF(LEFT(J3313,1)="A",IF(IF(VLOOKUP(R3313,SpeciesValidation!D:W,20,FALSE)=FALSE,OR(TEXT(A3313,"MMDD")&lt;VLOOKUP(R3313,SpeciesValidation!D:W,18,FALSE),TEXT(A3313,"MMDD")&gt;VLOOKUP(R3313,SpeciesValidation!D:W,19,FALSE)),IF(TEXT(A3313,"MMDD")&lt;"0701",TEXT(A3313,"MMDD")&gt;VLOOKUP(R3313,SpeciesValidation!D:W,18,FALSE),TEXT(A3313,"MMDD")&lt;VLOOKUP(R3313,SpeciesValidation!D:W,19,FALSE))),"Date outside expected range for this species",""),"")))</f>
        <v/>
      </c>
      <c r="M3313" s="127" t="str">
        <f>IF(LEN(E3313&amp;"")&gt;0,IF(ISERROR(VLOOKUP(R3313,SpeciesValidation!D:I,6,FALSE)),"",VLOOKUP(R3313,SpeciesValidation!D:I,6,FALSE)),"")</f>
        <v/>
      </c>
      <c r="Q3313" s="36" t="str">
        <f>IF(LEN(E3313&amp;"")&gt;0,IF(ISERROR(VLOOKUP(E3313,SpeciesValidation!B:G,2,FALSE)=TRUE),"",VLOOKUP(E3313,SpeciesValidation!B:G,2,FALSE)),"")</f>
        <v/>
      </c>
      <c r="R3313" s="36" t="str">
        <f>IF(LEN(E3313&amp;"")&gt;0,IF(ISERROR(VLOOKUP(E3313,SpeciesLookup!B:G,4,FALSE)=TRUE),"",VLOOKUP(E3313,SpeciesLookup!B:G,4,FALSE)),"")</f>
        <v/>
      </c>
    </row>
    <row r="3314" spans="1:18" ht="13.2" x14ac:dyDescent="0.25">
      <c r="A3314" s="72"/>
      <c r="D3314" s="11"/>
      <c r="G3314" s="128" t="str">
        <f>IF(LEN(E3314&amp;"")&gt;0,IF(ISERROR(VLOOKUP(E3314,SpeciesLookup!B:G,6,FALSE)=TRUE),"",VLOOKUP(E3314,SpeciesLookup!B:G,6,FALSE)),"")</f>
        <v/>
      </c>
      <c r="H3314" s="128" t="str">
        <f>IF(LEN(E3314&amp;"")&gt;0,IF(ISERROR(VLOOKUP(E3314,SpeciesLookup!B:G,5,FALSE)=TRUE),"",VLOOKUP(E3314,SpeciesLookup!B:G,5,FALSE)),"")</f>
        <v/>
      </c>
      <c r="I3314" s="11"/>
      <c r="J3314" s="73"/>
      <c r="K3314" s="11"/>
      <c r="L3314" s="127" t="str">
        <f>TRIM(IF(ISERROR(VLOOKUP(R3314,SpeciesValidation!D:T,IF(ISNA(VLOOKUP(J3314,Validation!B$2:C$15,2,FALSE)),FALSE,VLOOKUP(J3314,Validation!B$2:C$15,2,FALSE)))),IF(LEN(E3314&amp;"")&gt;0,"",""),VLOOKUP(R3314,SpeciesValidation!D:T,VLOOKUP(J3314,Validation!B$2:C$15,2,FALSE),FALSE)) &amp; " " &amp; IF(ISERROR(IF(LEFT(J3314,1)="A",IF(IF(VLOOKUP(R3314,SpeciesValidation!D:W,20,FALSE)=FALSE,OR(TEXT(A3314,"MMDD")&lt;VLOOKUP(R3314,SpeciesValidation!D:W,18,FALSE),TEXT(A3314,"MMDD")&gt;VLOOKUP(R3314,SpeciesValidation!D:W,19,FALSE)),IF(TEXT(A3314,"MMDD")&lt;"0701",TEXT(A3314,"MMDD")&gt;VLOOKUP(R3314,SpeciesValidation!D:W,18,FALSE),TEXT(A3314,"MMDD")&lt;VLOOKUP(R3314,SpeciesValidation!D:W,19,FALSE))),"Date outside expected range for this species",""),"")),"",IF(LEFT(J3314,1)="A",IF(IF(VLOOKUP(R3314,SpeciesValidation!D:W,20,FALSE)=FALSE,OR(TEXT(A3314,"MMDD")&lt;VLOOKUP(R3314,SpeciesValidation!D:W,18,FALSE),TEXT(A3314,"MMDD")&gt;VLOOKUP(R3314,SpeciesValidation!D:W,19,FALSE)),IF(TEXT(A3314,"MMDD")&lt;"0701",TEXT(A3314,"MMDD")&gt;VLOOKUP(R3314,SpeciesValidation!D:W,18,FALSE),TEXT(A3314,"MMDD")&lt;VLOOKUP(R3314,SpeciesValidation!D:W,19,FALSE))),"Date outside expected range for this species",""),"")))</f>
        <v/>
      </c>
      <c r="M3314" s="127" t="str">
        <f>IF(LEN(E3314&amp;"")&gt;0,IF(ISERROR(VLOOKUP(R3314,SpeciesValidation!D:I,6,FALSE)),"",VLOOKUP(R3314,SpeciesValidation!D:I,6,FALSE)),"")</f>
        <v/>
      </c>
      <c r="Q3314" s="36" t="str">
        <f>IF(LEN(E3314&amp;"")&gt;0,IF(ISERROR(VLOOKUP(E3314,SpeciesValidation!B:G,2,FALSE)=TRUE),"",VLOOKUP(E3314,SpeciesValidation!B:G,2,FALSE)),"")</f>
        <v/>
      </c>
      <c r="R3314" s="36" t="str">
        <f>IF(LEN(E3314&amp;"")&gt;0,IF(ISERROR(VLOOKUP(E3314,SpeciesLookup!B:G,4,FALSE)=TRUE),"",VLOOKUP(E3314,SpeciesLookup!B:G,4,FALSE)),"")</f>
        <v/>
      </c>
    </row>
    <row r="3315" spans="1:18" ht="13.2" x14ac:dyDescent="0.25">
      <c r="A3315" s="72"/>
      <c r="D3315" s="11"/>
      <c r="G3315" s="128" t="str">
        <f>IF(LEN(E3315&amp;"")&gt;0,IF(ISERROR(VLOOKUP(E3315,SpeciesLookup!B:G,6,FALSE)=TRUE),"",VLOOKUP(E3315,SpeciesLookup!B:G,6,FALSE)),"")</f>
        <v/>
      </c>
      <c r="H3315" s="128" t="str">
        <f>IF(LEN(E3315&amp;"")&gt;0,IF(ISERROR(VLOOKUP(E3315,SpeciesLookup!B:G,5,FALSE)=TRUE),"",VLOOKUP(E3315,SpeciesLookup!B:G,5,FALSE)),"")</f>
        <v/>
      </c>
      <c r="I3315" s="11"/>
      <c r="J3315" s="73"/>
      <c r="K3315" s="11"/>
      <c r="L3315" s="127" t="str">
        <f>TRIM(IF(ISERROR(VLOOKUP(R3315,SpeciesValidation!D:T,IF(ISNA(VLOOKUP(J3315,Validation!B$2:C$15,2,FALSE)),FALSE,VLOOKUP(J3315,Validation!B$2:C$15,2,FALSE)))),IF(LEN(E3315&amp;"")&gt;0,"",""),VLOOKUP(R3315,SpeciesValidation!D:T,VLOOKUP(J3315,Validation!B$2:C$15,2,FALSE),FALSE)) &amp; " " &amp; IF(ISERROR(IF(LEFT(J3315,1)="A",IF(IF(VLOOKUP(R3315,SpeciesValidation!D:W,20,FALSE)=FALSE,OR(TEXT(A3315,"MMDD")&lt;VLOOKUP(R3315,SpeciesValidation!D:W,18,FALSE),TEXT(A3315,"MMDD")&gt;VLOOKUP(R3315,SpeciesValidation!D:W,19,FALSE)),IF(TEXT(A3315,"MMDD")&lt;"0701",TEXT(A3315,"MMDD")&gt;VLOOKUP(R3315,SpeciesValidation!D:W,18,FALSE),TEXT(A3315,"MMDD")&lt;VLOOKUP(R3315,SpeciesValidation!D:W,19,FALSE))),"Date outside expected range for this species",""),"")),"",IF(LEFT(J3315,1)="A",IF(IF(VLOOKUP(R3315,SpeciesValidation!D:W,20,FALSE)=FALSE,OR(TEXT(A3315,"MMDD")&lt;VLOOKUP(R3315,SpeciesValidation!D:W,18,FALSE),TEXT(A3315,"MMDD")&gt;VLOOKUP(R3315,SpeciesValidation!D:W,19,FALSE)),IF(TEXT(A3315,"MMDD")&lt;"0701",TEXT(A3315,"MMDD")&gt;VLOOKUP(R3315,SpeciesValidation!D:W,18,FALSE),TEXT(A3315,"MMDD")&lt;VLOOKUP(R3315,SpeciesValidation!D:W,19,FALSE))),"Date outside expected range for this species",""),"")))</f>
        <v/>
      </c>
      <c r="M3315" s="127" t="str">
        <f>IF(LEN(E3315&amp;"")&gt;0,IF(ISERROR(VLOOKUP(R3315,SpeciesValidation!D:I,6,FALSE)),"",VLOOKUP(R3315,SpeciesValidation!D:I,6,FALSE)),"")</f>
        <v/>
      </c>
      <c r="Q3315" s="36" t="str">
        <f>IF(LEN(E3315&amp;"")&gt;0,IF(ISERROR(VLOOKUP(E3315,SpeciesValidation!B:G,2,FALSE)=TRUE),"",VLOOKUP(E3315,SpeciesValidation!B:G,2,FALSE)),"")</f>
        <v/>
      </c>
      <c r="R3315" s="36" t="str">
        <f>IF(LEN(E3315&amp;"")&gt;0,IF(ISERROR(VLOOKUP(E3315,SpeciesLookup!B:G,4,FALSE)=TRUE),"",VLOOKUP(E3315,SpeciesLookup!B:G,4,FALSE)),"")</f>
        <v/>
      </c>
    </row>
    <row r="3316" spans="1:18" ht="13.2" x14ac:dyDescent="0.25">
      <c r="A3316" s="72"/>
      <c r="D3316" s="11"/>
      <c r="G3316" s="128" t="str">
        <f>IF(LEN(E3316&amp;"")&gt;0,IF(ISERROR(VLOOKUP(E3316,SpeciesLookup!B:G,6,FALSE)=TRUE),"",VLOOKUP(E3316,SpeciesLookup!B:G,6,FALSE)),"")</f>
        <v/>
      </c>
      <c r="H3316" s="128" t="str">
        <f>IF(LEN(E3316&amp;"")&gt;0,IF(ISERROR(VLOOKUP(E3316,SpeciesLookup!B:G,5,FALSE)=TRUE),"",VLOOKUP(E3316,SpeciesLookup!B:G,5,FALSE)),"")</f>
        <v/>
      </c>
      <c r="I3316" s="11"/>
      <c r="J3316" s="73"/>
      <c r="K3316" s="11"/>
      <c r="L3316" s="127" t="str">
        <f>TRIM(IF(ISERROR(VLOOKUP(R3316,SpeciesValidation!D:T,IF(ISNA(VLOOKUP(J3316,Validation!B$2:C$15,2,FALSE)),FALSE,VLOOKUP(J3316,Validation!B$2:C$15,2,FALSE)))),IF(LEN(E3316&amp;"")&gt;0,"",""),VLOOKUP(R3316,SpeciesValidation!D:T,VLOOKUP(J3316,Validation!B$2:C$15,2,FALSE),FALSE)) &amp; " " &amp; IF(ISERROR(IF(LEFT(J3316,1)="A",IF(IF(VLOOKUP(R3316,SpeciesValidation!D:W,20,FALSE)=FALSE,OR(TEXT(A3316,"MMDD")&lt;VLOOKUP(R3316,SpeciesValidation!D:W,18,FALSE),TEXT(A3316,"MMDD")&gt;VLOOKUP(R3316,SpeciesValidation!D:W,19,FALSE)),IF(TEXT(A3316,"MMDD")&lt;"0701",TEXT(A3316,"MMDD")&gt;VLOOKUP(R3316,SpeciesValidation!D:W,18,FALSE),TEXT(A3316,"MMDD")&lt;VLOOKUP(R3316,SpeciesValidation!D:W,19,FALSE))),"Date outside expected range for this species",""),"")),"",IF(LEFT(J3316,1)="A",IF(IF(VLOOKUP(R3316,SpeciesValidation!D:W,20,FALSE)=FALSE,OR(TEXT(A3316,"MMDD")&lt;VLOOKUP(R3316,SpeciesValidation!D:W,18,FALSE),TEXT(A3316,"MMDD")&gt;VLOOKUP(R3316,SpeciesValidation!D:W,19,FALSE)),IF(TEXT(A3316,"MMDD")&lt;"0701",TEXT(A3316,"MMDD")&gt;VLOOKUP(R3316,SpeciesValidation!D:W,18,FALSE),TEXT(A3316,"MMDD")&lt;VLOOKUP(R3316,SpeciesValidation!D:W,19,FALSE))),"Date outside expected range for this species",""),"")))</f>
        <v/>
      </c>
      <c r="M3316" s="127" t="str">
        <f>IF(LEN(E3316&amp;"")&gt;0,IF(ISERROR(VLOOKUP(R3316,SpeciesValidation!D:I,6,FALSE)),"",VLOOKUP(R3316,SpeciesValidation!D:I,6,FALSE)),"")</f>
        <v/>
      </c>
      <c r="Q3316" s="36" t="str">
        <f>IF(LEN(E3316&amp;"")&gt;0,IF(ISERROR(VLOOKUP(E3316,SpeciesValidation!B:G,2,FALSE)=TRUE),"",VLOOKUP(E3316,SpeciesValidation!B:G,2,FALSE)),"")</f>
        <v/>
      </c>
      <c r="R3316" s="36" t="str">
        <f>IF(LEN(E3316&amp;"")&gt;0,IF(ISERROR(VLOOKUP(E3316,SpeciesLookup!B:G,4,FALSE)=TRUE),"",VLOOKUP(E3316,SpeciesLookup!B:G,4,FALSE)),"")</f>
        <v/>
      </c>
    </row>
    <row r="3317" spans="1:18" ht="13.2" x14ac:dyDescent="0.25">
      <c r="A3317" s="72"/>
      <c r="D3317" s="11"/>
      <c r="G3317" s="128" t="str">
        <f>IF(LEN(E3317&amp;"")&gt;0,IF(ISERROR(VLOOKUP(E3317,SpeciesLookup!B:G,6,FALSE)=TRUE),"",VLOOKUP(E3317,SpeciesLookup!B:G,6,FALSE)),"")</f>
        <v/>
      </c>
      <c r="H3317" s="128" t="str">
        <f>IF(LEN(E3317&amp;"")&gt;0,IF(ISERROR(VLOOKUP(E3317,SpeciesLookup!B:G,5,FALSE)=TRUE),"",VLOOKUP(E3317,SpeciesLookup!B:G,5,FALSE)),"")</f>
        <v/>
      </c>
      <c r="I3317" s="11"/>
      <c r="J3317" s="73"/>
      <c r="K3317" s="11"/>
      <c r="L3317" s="127" t="str">
        <f>TRIM(IF(ISERROR(VLOOKUP(R3317,SpeciesValidation!D:T,IF(ISNA(VLOOKUP(J3317,Validation!B$2:C$15,2,FALSE)),FALSE,VLOOKUP(J3317,Validation!B$2:C$15,2,FALSE)))),IF(LEN(E3317&amp;"")&gt;0,"",""),VLOOKUP(R3317,SpeciesValidation!D:T,VLOOKUP(J3317,Validation!B$2:C$15,2,FALSE),FALSE)) &amp; " " &amp; IF(ISERROR(IF(LEFT(J3317,1)="A",IF(IF(VLOOKUP(R3317,SpeciesValidation!D:W,20,FALSE)=FALSE,OR(TEXT(A3317,"MMDD")&lt;VLOOKUP(R3317,SpeciesValidation!D:W,18,FALSE),TEXT(A3317,"MMDD")&gt;VLOOKUP(R3317,SpeciesValidation!D:W,19,FALSE)),IF(TEXT(A3317,"MMDD")&lt;"0701",TEXT(A3317,"MMDD")&gt;VLOOKUP(R3317,SpeciesValidation!D:W,18,FALSE),TEXT(A3317,"MMDD")&lt;VLOOKUP(R3317,SpeciesValidation!D:W,19,FALSE))),"Date outside expected range for this species",""),"")),"",IF(LEFT(J3317,1)="A",IF(IF(VLOOKUP(R3317,SpeciesValidation!D:W,20,FALSE)=FALSE,OR(TEXT(A3317,"MMDD")&lt;VLOOKUP(R3317,SpeciesValidation!D:W,18,FALSE),TEXT(A3317,"MMDD")&gt;VLOOKUP(R3317,SpeciesValidation!D:W,19,FALSE)),IF(TEXT(A3317,"MMDD")&lt;"0701",TEXT(A3317,"MMDD")&gt;VLOOKUP(R3317,SpeciesValidation!D:W,18,FALSE),TEXT(A3317,"MMDD")&lt;VLOOKUP(R3317,SpeciesValidation!D:W,19,FALSE))),"Date outside expected range for this species",""),"")))</f>
        <v/>
      </c>
      <c r="M3317" s="127" t="str">
        <f>IF(LEN(E3317&amp;"")&gt;0,IF(ISERROR(VLOOKUP(R3317,SpeciesValidation!D:I,6,FALSE)),"",VLOOKUP(R3317,SpeciesValidation!D:I,6,FALSE)),"")</f>
        <v/>
      </c>
      <c r="Q3317" s="36" t="str">
        <f>IF(LEN(E3317&amp;"")&gt;0,IF(ISERROR(VLOOKUP(E3317,SpeciesValidation!B:G,2,FALSE)=TRUE),"",VLOOKUP(E3317,SpeciesValidation!B:G,2,FALSE)),"")</f>
        <v/>
      </c>
      <c r="R3317" s="36" t="str">
        <f>IF(LEN(E3317&amp;"")&gt;0,IF(ISERROR(VLOOKUP(E3317,SpeciesLookup!B:G,4,FALSE)=TRUE),"",VLOOKUP(E3317,SpeciesLookup!B:G,4,FALSE)),"")</f>
        <v/>
      </c>
    </row>
    <row r="3318" spans="1:18" ht="13.2" x14ac:dyDescent="0.25">
      <c r="A3318" s="72"/>
      <c r="D3318" s="11"/>
      <c r="G3318" s="128" t="str">
        <f>IF(LEN(E3318&amp;"")&gt;0,IF(ISERROR(VLOOKUP(E3318,SpeciesLookup!B:G,6,FALSE)=TRUE),"",VLOOKUP(E3318,SpeciesLookup!B:G,6,FALSE)),"")</f>
        <v/>
      </c>
      <c r="H3318" s="128" t="str">
        <f>IF(LEN(E3318&amp;"")&gt;0,IF(ISERROR(VLOOKUP(E3318,SpeciesLookup!B:G,5,FALSE)=TRUE),"",VLOOKUP(E3318,SpeciesLookup!B:G,5,FALSE)),"")</f>
        <v/>
      </c>
      <c r="I3318" s="11"/>
      <c r="J3318" s="73"/>
      <c r="K3318" s="11"/>
      <c r="L3318" s="127" t="str">
        <f>TRIM(IF(ISERROR(VLOOKUP(R3318,SpeciesValidation!D:T,IF(ISNA(VLOOKUP(J3318,Validation!B$2:C$15,2,FALSE)),FALSE,VLOOKUP(J3318,Validation!B$2:C$15,2,FALSE)))),IF(LEN(E3318&amp;"")&gt;0,"",""),VLOOKUP(R3318,SpeciesValidation!D:T,VLOOKUP(J3318,Validation!B$2:C$15,2,FALSE),FALSE)) &amp; " " &amp; IF(ISERROR(IF(LEFT(J3318,1)="A",IF(IF(VLOOKUP(R3318,SpeciesValidation!D:W,20,FALSE)=FALSE,OR(TEXT(A3318,"MMDD")&lt;VLOOKUP(R3318,SpeciesValidation!D:W,18,FALSE),TEXT(A3318,"MMDD")&gt;VLOOKUP(R3318,SpeciesValidation!D:W,19,FALSE)),IF(TEXT(A3318,"MMDD")&lt;"0701",TEXT(A3318,"MMDD")&gt;VLOOKUP(R3318,SpeciesValidation!D:W,18,FALSE),TEXT(A3318,"MMDD")&lt;VLOOKUP(R3318,SpeciesValidation!D:W,19,FALSE))),"Date outside expected range for this species",""),"")),"",IF(LEFT(J3318,1)="A",IF(IF(VLOOKUP(R3318,SpeciesValidation!D:W,20,FALSE)=FALSE,OR(TEXT(A3318,"MMDD")&lt;VLOOKUP(R3318,SpeciesValidation!D:W,18,FALSE),TEXT(A3318,"MMDD")&gt;VLOOKUP(R3318,SpeciesValidation!D:W,19,FALSE)),IF(TEXT(A3318,"MMDD")&lt;"0701",TEXT(A3318,"MMDD")&gt;VLOOKUP(R3318,SpeciesValidation!D:W,18,FALSE),TEXT(A3318,"MMDD")&lt;VLOOKUP(R3318,SpeciesValidation!D:W,19,FALSE))),"Date outside expected range for this species",""),"")))</f>
        <v/>
      </c>
      <c r="M3318" s="127" t="str">
        <f>IF(LEN(E3318&amp;"")&gt;0,IF(ISERROR(VLOOKUP(R3318,SpeciesValidation!D:I,6,FALSE)),"",VLOOKUP(R3318,SpeciesValidation!D:I,6,FALSE)),"")</f>
        <v/>
      </c>
      <c r="Q3318" s="36" t="str">
        <f>IF(LEN(E3318&amp;"")&gt;0,IF(ISERROR(VLOOKUP(E3318,SpeciesValidation!B:G,2,FALSE)=TRUE),"",VLOOKUP(E3318,SpeciesValidation!B:G,2,FALSE)),"")</f>
        <v/>
      </c>
      <c r="R3318" s="36" t="str">
        <f>IF(LEN(E3318&amp;"")&gt;0,IF(ISERROR(VLOOKUP(E3318,SpeciesLookup!B:G,4,FALSE)=TRUE),"",VLOOKUP(E3318,SpeciesLookup!B:G,4,FALSE)),"")</f>
        <v/>
      </c>
    </row>
    <row r="3319" spans="1:18" ht="13.2" x14ac:dyDescent="0.25">
      <c r="A3319" s="72"/>
      <c r="D3319" s="11"/>
      <c r="G3319" s="128" t="str">
        <f>IF(LEN(E3319&amp;"")&gt;0,IF(ISERROR(VLOOKUP(E3319,SpeciesLookup!B:G,6,FALSE)=TRUE),"",VLOOKUP(E3319,SpeciesLookup!B:G,6,FALSE)),"")</f>
        <v/>
      </c>
      <c r="H3319" s="128" t="str">
        <f>IF(LEN(E3319&amp;"")&gt;0,IF(ISERROR(VLOOKUP(E3319,SpeciesLookup!B:G,5,FALSE)=TRUE),"",VLOOKUP(E3319,SpeciesLookup!B:G,5,FALSE)),"")</f>
        <v/>
      </c>
      <c r="I3319" s="11"/>
      <c r="J3319" s="73"/>
      <c r="K3319" s="11"/>
      <c r="L3319" s="127" t="str">
        <f>TRIM(IF(ISERROR(VLOOKUP(R3319,SpeciesValidation!D:T,IF(ISNA(VLOOKUP(J3319,Validation!B$2:C$15,2,FALSE)),FALSE,VLOOKUP(J3319,Validation!B$2:C$15,2,FALSE)))),IF(LEN(E3319&amp;"")&gt;0,"",""),VLOOKUP(R3319,SpeciesValidation!D:T,VLOOKUP(J3319,Validation!B$2:C$15,2,FALSE),FALSE)) &amp; " " &amp; IF(ISERROR(IF(LEFT(J3319,1)="A",IF(IF(VLOOKUP(R3319,SpeciesValidation!D:W,20,FALSE)=FALSE,OR(TEXT(A3319,"MMDD")&lt;VLOOKUP(R3319,SpeciesValidation!D:W,18,FALSE),TEXT(A3319,"MMDD")&gt;VLOOKUP(R3319,SpeciesValidation!D:W,19,FALSE)),IF(TEXT(A3319,"MMDD")&lt;"0701",TEXT(A3319,"MMDD")&gt;VLOOKUP(R3319,SpeciesValidation!D:W,18,FALSE),TEXT(A3319,"MMDD")&lt;VLOOKUP(R3319,SpeciesValidation!D:W,19,FALSE))),"Date outside expected range for this species",""),"")),"",IF(LEFT(J3319,1)="A",IF(IF(VLOOKUP(R3319,SpeciesValidation!D:W,20,FALSE)=FALSE,OR(TEXT(A3319,"MMDD")&lt;VLOOKUP(R3319,SpeciesValidation!D:W,18,FALSE),TEXT(A3319,"MMDD")&gt;VLOOKUP(R3319,SpeciesValidation!D:W,19,FALSE)),IF(TEXT(A3319,"MMDD")&lt;"0701",TEXT(A3319,"MMDD")&gt;VLOOKUP(R3319,SpeciesValidation!D:W,18,FALSE),TEXT(A3319,"MMDD")&lt;VLOOKUP(R3319,SpeciesValidation!D:W,19,FALSE))),"Date outside expected range for this species",""),"")))</f>
        <v/>
      </c>
      <c r="M3319" s="127" t="str">
        <f>IF(LEN(E3319&amp;"")&gt;0,IF(ISERROR(VLOOKUP(R3319,SpeciesValidation!D:I,6,FALSE)),"",VLOOKUP(R3319,SpeciesValidation!D:I,6,FALSE)),"")</f>
        <v/>
      </c>
      <c r="Q3319" s="36" t="str">
        <f>IF(LEN(E3319&amp;"")&gt;0,IF(ISERROR(VLOOKUP(E3319,SpeciesValidation!B:G,2,FALSE)=TRUE),"",VLOOKUP(E3319,SpeciesValidation!B:G,2,FALSE)),"")</f>
        <v/>
      </c>
      <c r="R3319" s="36" t="str">
        <f>IF(LEN(E3319&amp;"")&gt;0,IF(ISERROR(VLOOKUP(E3319,SpeciesLookup!B:G,4,FALSE)=TRUE),"",VLOOKUP(E3319,SpeciesLookup!B:G,4,FALSE)),"")</f>
        <v/>
      </c>
    </row>
    <row r="3320" spans="1:18" ht="13.2" x14ac:dyDescent="0.25">
      <c r="A3320" s="72"/>
      <c r="D3320" s="11"/>
      <c r="G3320" s="128" t="str">
        <f>IF(LEN(E3320&amp;"")&gt;0,IF(ISERROR(VLOOKUP(E3320,SpeciesLookup!B:G,6,FALSE)=TRUE),"",VLOOKUP(E3320,SpeciesLookup!B:G,6,FALSE)),"")</f>
        <v/>
      </c>
      <c r="H3320" s="128" t="str">
        <f>IF(LEN(E3320&amp;"")&gt;0,IF(ISERROR(VLOOKUP(E3320,SpeciesLookup!B:G,5,FALSE)=TRUE),"",VLOOKUP(E3320,SpeciesLookup!B:G,5,FALSE)),"")</f>
        <v/>
      </c>
      <c r="I3320" s="11"/>
      <c r="J3320" s="73"/>
      <c r="K3320" s="11"/>
      <c r="L3320" s="127" t="str">
        <f>TRIM(IF(ISERROR(VLOOKUP(R3320,SpeciesValidation!D:T,IF(ISNA(VLOOKUP(J3320,Validation!B$2:C$15,2,FALSE)),FALSE,VLOOKUP(J3320,Validation!B$2:C$15,2,FALSE)))),IF(LEN(E3320&amp;"")&gt;0,"",""),VLOOKUP(R3320,SpeciesValidation!D:T,VLOOKUP(J3320,Validation!B$2:C$15,2,FALSE),FALSE)) &amp; " " &amp; IF(ISERROR(IF(LEFT(J3320,1)="A",IF(IF(VLOOKUP(R3320,SpeciesValidation!D:W,20,FALSE)=FALSE,OR(TEXT(A3320,"MMDD")&lt;VLOOKUP(R3320,SpeciesValidation!D:W,18,FALSE),TEXT(A3320,"MMDD")&gt;VLOOKUP(R3320,SpeciesValidation!D:W,19,FALSE)),IF(TEXT(A3320,"MMDD")&lt;"0701",TEXT(A3320,"MMDD")&gt;VLOOKUP(R3320,SpeciesValidation!D:W,18,FALSE),TEXT(A3320,"MMDD")&lt;VLOOKUP(R3320,SpeciesValidation!D:W,19,FALSE))),"Date outside expected range for this species",""),"")),"",IF(LEFT(J3320,1)="A",IF(IF(VLOOKUP(R3320,SpeciesValidation!D:W,20,FALSE)=FALSE,OR(TEXT(A3320,"MMDD")&lt;VLOOKUP(R3320,SpeciesValidation!D:W,18,FALSE),TEXT(A3320,"MMDD")&gt;VLOOKUP(R3320,SpeciesValidation!D:W,19,FALSE)),IF(TEXT(A3320,"MMDD")&lt;"0701",TEXT(A3320,"MMDD")&gt;VLOOKUP(R3320,SpeciesValidation!D:W,18,FALSE),TEXT(A3320,"MMDD")&lt;VLOOKUP(R3320,SpeciesValidation!D:W,19,FALSE))),"Date outside expected range for this species",""),"")))</f>
        <v/>
      </c>
      <c r="M3320" s="127" t="str">
        <f>IF(LEN(E3320&amp;"")&gt;0,IF(ISERROR(VLOOKUP(R3320,SpeciesValidation!D:I,6,FALSE)),"",VLOOKUP(R3320,SpeciesValidation!D:I,6,FALSE)),"")</f>
        <v/>
      </c>
      <c r="Q3320" s="36" t="str">
        <f>IF(LEN(E3320&amp;"")&gt;0,IF(ISERROR(VLOOKUP(E3320,SpeciesValidation!B:G,2,FALSE)=TRUE),"",VLOOKUP(E3320,SpeciesValidation!B:G,2,FALSE)),"")</f>
        <v/>
      </c>
      <c r="R3320" s="36" t="str">
        <f>IF(LEN(E3320&amp;"")&gt;0,IF(ISERROR(VLOOKUP(E3320,SpeciesLookup!B:G,4,FALSE)=TRUE),"",VLOOKUP(E3320,SpeciesLookup!B:G,4,FALSE)),"")</f>
        <v/>
      </c>
    </row>
    <row r="3321" spans="1:18" ht="13.2" x14ac:dyDescent="0.25">
      <c r="A3321" s="72"/>
      <c r="D3321" s="11"/>
      <c r="G3321" s="128" t="str">
        <f>IF(LEN(E3321&amp;"")&gt;0,IF(ISERROR(VLOOKUP(E3321,SpeciesLookup!B:G,6,FALSE)=TRUE),"",VLOOKUP(E3321,SpeciesLookup!B:G,6,FALSE)),"")</f>
        <v/>
      </c>
      <c r="H3321" s="128" t="str">
        <f>IF(LEN(E3321&amp;"")&gt;0,IF(ISERROR(VLOOKUP(E3321,SpeciesLookup!B:G,5,FALSE)=TRUE),"",VLOOKUP(E3321,SpeciesLookup!B:G,5,FALSE)),"")</f>
        <v/>
      </c>
      <c r="I3321" s="11"/>
      <c r="J3321" s="73"/>
      <c r="K3321" s="11"/>
      <c r="L3321" s="127" t="str">
        <f>TRIM(IF(ISERROR(VLOOKUP(R3321,SpeciesValidation!D:T,IF(ISNA(VLOOKUP(J3321,Validation!B$2:C$15,2,FALSE)),FALSE,VLOOKUP(J3321,Validation!B$2:C$15,2,FALSE)))),IF(LEN(E3321&amp;"")&gt;0,"",""),VLOOKUP(R3321,SpeciesValidation!D:T,VLOOKUP(J3321,Validation!B$2:C$15,2,FALSE),FALSE)) &amp; " " &amp; IF(ISERROR(IF(LEFT(J3321,1)="A",IF(IF(VLOOKUP(R3321,SpeciesValidation!D:W,20,FALSE)=FALSE,OR(TEXT(A3321,"MMDD")&lt;VLOOKUP(R3321,SpeciesValidation!D:W,18,FALSE),TEXT(A3321,"MMDD")&gt;VLOOKUP(R3321,SpeciesValidation!D:W,19,FALSE)),IF(TEXT(A3321,"MMDD")&lt;"0701",TEXT(A3321,"MMDD")&gt;VLOOKUP(R3321,SpeciesValidation!D:W,18,FALSE),TEXT(A3321,"MMDD")&lt;VLOOKUP(R3321,SpeciesValidation!D:W,19,FALSE))),"Date outside expected range for this species",""),"")),"",IF(LEFT(J3321,1)="A",IF(IF(VLOOKUP(R3321,SpeciesValidation!D:W,20,FALSE)=FALSE,OR(TEXT(A3321,"MMDD")&lt;VLOOKUP(R3321,SpeciesValidation!D:W,18,FALSE),TEXT(A3321,"MMDD")&gt;VLOOKUP(R3321,SpeciesValidation!D:W,19,FALSE)),IF(TEXT(A3321,"MMDD")&lt;"0701",TEXT(A3321,"MMDD")&gt;VLOOKUP(R3321,SpeciesValidation!D:W,18,FALSE),TEXT(A3321,"MMDD")&lt;VLOOKUP(R3321,SpeciesValidation!D:W,19,FALSE))),"Date outside expected range for this species",""),"")))</f>
        <v/>
      </c>
      <c r="M3321" s="127" t="str">
        <f>IF(LEN(E3321&amp;"")&gt;0,IF(ISERROR(VLOOKUP(R3321,SpeciesValidation!D:I,6,FALSE)),"",VLOOKUP(R3321,SpeciesValidation!D:I,6,FALSE)),"")</f>
        <v/>
      </c>
      <c r="Q3321" s="36" t="str">
        <f>IF(LEN(E3321&amp;"")&gt;0,IF(ISERROR(VLOOKUP(E3321,SpeciesValidation!B:G,2,FALSE)=TRUE),"",VLOOKUP(E3321,SpeciesValidation!B:G,2,FALSE)),"")</f>
        <v/>
      </c>
      <c r="R3321" s="36" t="str">
        <f>IF(LEN(E3321&amp;"")&gt;0,IF(ISERROR(VLOOKUP(E3321,SpeciesLookup!B:G,4,FALSE)=TRUE),"",VLOOKUP(E3321,SpeciesLookup!B:G,4,FALSE)),"")</f>
        <v/>
      </c>
    </row>
    <row r="3322" spans="1:18" ht="13.2" x14ac:dyDescent="0.25">
      <c r="A3322" s="72"/>
      <c r="D3322" s="11"/>
      <c r="G3322" s="128" t="str">
        <f>IF(LEN(E3322&amp;"")&gt;0,IF(ISERROR(VLOOKUP(E3322,SpeciesLookup!B:G,6,FALSE)=TRUE),"",VLOOKUP(E3322,SpeciesLookup!B:G,6,FALSE)),"")</f>
        <v/>
      </c>
      <c r="H3322" s="128" t="str">
        <f>IF(LEN(E3322&amp;"")&gt;0,IF(ISERROR(VLOOKUP(E3322,SpeciesLookup!B:G,5,FALSE)=TRUE),"",VLOOKUP(E3322,SpeciesLookup!B:G,5,FALSE)),"")</f>
        <v/>
      </c>
      <c r="I3322" s="11"/>
      <c r="J3322" s="73"/>
      <c r="K3322" s="11"/>
      <c r="L3322" s="127" t="str">
        <f>TRIM(IF(ISERROR(VLOOKUP(R3322,SpeciesValidation!D:T,IF(ISNA(VLOOKUP(J3322,Validation!B$2:C$15,2,FALSE)),FALSE,VLOOKUP(J3322,Validation!B$2:C$15,2,FALSE)))),IF(LEN(E3322&amp;"")&gt;0,"",""),VLOOKUP(R3322,SpeciesValidation!D:T,VLOOKUP(J3322,Validation!B$2:C$15,2,FALSE),FALSE)) &amp; " " &amp; IF(ISERROR(IF(LEFT(J3322,1)="A",IF(IF(VLOOKUP(R3322,SpeciesValidation!D:W,20,FALSE)=FALSE,OR(TEXT(A3322,"MMDD")&lt;VLOOKUP(R3322,SpeciesValidation!D:W,18,FALSE),TEXT(A3322,"MMDD")&gt;VLOOKUP(R3322,SpeciesValidation!D:W,19,FALSE)),IF(TEXT(A3322,"MMDD")&lt;"0701",TEXT(A3322,"MMDD")&gt;VLOOKUP(R3322,SpeciesValidation!D:W,18,FALSE),TEXT(A3322,"MMDD")&lt;VLOOKUP(R3322,SpeciesValidation!D:W,19,FALSE))),"Date outside expected range for this species",""),"")),"",IF(LEFT(J3322,1)="A",IF(IF(VLOOKUP(R3322,SpeciesValidation!D:W,20,FALSE)=FALSE,OR(TEXT(A3322,"MMDD")&lt;VLOOKUP(R3322,SpeciesValidation!D:W,18,FALSE),TEXT(A3322,"MMDD")&gt;VLOOKUP(R3322,SpeciesValidation!D:W,19,FALSE)),IF(TEXT(A3322,"MMDD")&lt;"0701",TEXT(A3322,"MMDD")&gt;VLOOKUP(R3322,SpeciesValidation!D:W,18,FALSE),TEXT(A3322,"MMDD")&lt;VLOOKUP(R3322,SpeciesValidation!D:W,19,FALSE))),"Date outside expected range for this species",""),"")))</f>
        <v/>
      </c>
      <c r="M3322" s="127" t="str">
        <f>IF(LEN(E3322&amp;"")&gt;0,IF(ISERROR(VLOOKUP(R3322,SpeciesValidation!D:I,6,FALSE)),"",VLOOKUP(R3322,SpeciesValidation!D:I,6,FALSE)),"")</f>
        <v/>
      </c>
      <c r="Q3322" s="36" t="str">
        <f>IF(LEN(E3322&amp;"")&gt;0,IF(ISERROR(VLOOKUP(E3322,SpeciesValidation!B:G,2,FALSE)=TRUE),"",VLOOKUP(E3322,SpeciesValidation!B:G,2,FALSE)),"")</f>
        <v/>
      </c>
      <c r="R3322" s="36" t="str">
        <f>IF(LEN(E3322&amp;"")&gt;0,IF(ISERROR(VLOOKUP(E3322,SpeciesLookup!B:G,4,FALSE)=TRUE),"",VLOOKUP(E3322,SpeciesLookup!B:G,4,FALSE)),"")</f>
        <v/>
      </c>
    </row>
    <row r="3323" spans="1:18" ht="13.2" x14ac:dyDescent="0.25">
      <c r="A3323" s="72"/>
      <c r="D3323" s="11"/>
      <c r="G3323" s="128" t="str">
        <f>IF(LEN(E3323&amp;"")&gt;0,IF(ISERROR(VLOOKUP(E3323,SpeciesLookup!B:G,6,FALSE)=TRUE),"",VLOOKUP(E3323,SpeciesLookup!B:G,6,FALSE)),"")</f>
        <v/>
      </c>
      <c r="H3323" s="128" t="str">
        <f>IF(LEN(E3323&amp;"")&gt;0,IF(ISERROR(VLOOKUP(E3323,SpeciesLookup!B:G,5,FALSE)=TRUE),"",VLOOKUP(E3323,SpeciesLookup!B:G,5,FALSE)),"")</f>
        <v/>
      </c>
      <c r="I3323" s="11"/>
      <c r="J3323" s="73"/>
      <c r="K3323" s="11"/>
      <c r="L3323" s="127" t="str">
        <f>TRIM(IF(ISERROR(VLOOKUP(R3323,SpeciesValidation!D:T,IF(ISNA(VLOOKUP(J3323,Validation!B$2:C$15,2,FALSE)),FALSE,VLOOKUP(J3323,Validation!B$2:C$15,2,FALSE)))),IF(LEN(E3323&amp;"")&gt;0,"",""),VLOOKUP(R3323,SpeciesValidation!D:T,VLOOKUP(J3323,Validation!B$2:C$15,2,FALSE),FALSE)) &amp; " " &amp; IF(ISERROR(IF(LEFT(J3323,1)="A",IF(IF(VLOOKUP(R3323,SpeciesValidation!D:W,20,FALSE)=FALSE,OR(TEXT(A3323,"MMDD")&lt;VLOOKUP(R3323,SpeciesValidation!D:W,18,FALSE),TEXT(A3323,"MMDD")&gt;VLOOKUP(R3323,SpeciesValidation!D:W,19,FALSE)),IF(TEXT(A3323,"MMDD")&lt;"0701",TEXT(A3323,"MMDD")&gt;VLOOKUP(R3323,SpeciesValidation!D:W,18,FALSE),TEXT(A3323,"MMDD")&lt;VLOOKUP(R3323,SpeciesValidation!D:W,19,FALSE))),"Date outside expected range for this species",""),"")),"",IF(LEFT(J3323,1)="A",IF(IF(VLOOKUP(R3323,SpeciesValidation!D:W,20,FALSE)=FALSE,OR(TEXT(A3323,"MMDD")&lt;VLOOKUP(R3323,SpeciesValidation!D:W,18,FALSE),TEXT(A3323,"MMDD")&gt;VLOOKUP(R3323,SpeciesValidation!D:W,19,FALSE)),IF(TEXT(A3323,"MMDD")&lt;"0701",TEXT(A3323,"MMDD")&gt;VLOOKUP(R3323,SpeciesValidation!D:W,18,FALSE),TEXT(A3323,"MMDD")&lt;VLOOKUP(R3323,SpeciesValidation!D:W,19,FALSE))),"Date outside expected range for this species",""),"")))</f>
        <v/>
      </c>
      <c r="M3323" s="127" t="str">
        <f>IF(LEN(E3323&amp;"")&gt;0,IF(ISERROR(VLOOKUP(R3323,SpeciesValidation!D:I,6,FALSE)),"",VLOOKUP(R3323,SpeciesValidation!D:I,6,FALSE)),"")</f>
        <v/>
      </c>
      <c r="Q3323" s="36" t="str">
        <f>IF(LEN(E3323&amp;"")&gt;0,IF(ISERROR(VLOOKUP(E3323,SpeciesValidation!B:G,2,FALSE)=TRUE),"",VLOOKUP(E3323,SpeciesValidation!B:G,2,FALSE)),"")</f>
        <v/>
      </c>
      <c r="R3323" s="36" t="str">
        <f>IF(LEN(E3323&amp;"")&gt;0,IF(ISERROR(VLOOKUP(E3323,SpeciesLookup!B:G,4,FALSE)=TRUE),"",VLOOKUP(E3323,SpeciesLookup!B:G,4,FALSE)),"")</f>
        <v/>
      </c>
    </row>
    <row r="3324" spans="1:18" ht="13.2" x14ac:dyDescent="0.25">
      <c r="A3324" s="72"/>
      <c r="D3324" s="11"/>
      <c r="G3324" s="128" t="str">
        <f>IF(LEN(E3324&amp;"")&gt;0,IF(ISERROR(VLOOKUP(E3324,SpeciesLookup!B:G,6,FALSE)=TRUE),"",VLOOKUP(E3324,SpeciesLookup!B:G,6,FALSE)),"")</f>
        <v/>
      </c>
      <c r="H3324" s="128" t="str">
        <f>IF(LEN(E3324&amp;"")&gt;0,IF(ISERROR(VLOOKUP(E3324,SpeciesLookup!B:G,5,FALSE)=TRUE),"",VLOOKUP(E3324,SpeciesLookup!B:G,5,FALSE)),"")</f>
        <v/>
      </c>
      <c r="I3324" s="11"/>
      <c r="J3324" s="73"/>
      <c r="K3324" s="11"/>
      <c r="L3324" s="127" t="str">
        <f>TRIM(IF(ISERROR(VLOOKUP(R3324,SpeciesValidation!D:T,IF(ISNA(VLOOKUP(J3324,Validation!B$2:C$15,2,FALSE)),FALSE,VLOOKUP(J3324,Validation!B$2:C$15,2,FALSE)))),IF(LEN(E3324&amp;"")&gt;0,"",""),VLOOKUP(R3324,SpeciesValidation!D:T,VLOOKUP(J3324,Validation!B$2:C$15,2,FALSE),FALSE)) &amp; " " &amp; IF(ISERROR(IF(LEFT(J3324,1)="A",IF(IF(VLOOKUP(R3324,SpeciesValidation!D:W,20,FALSE)=FALSE,OR(TEXT(A3324,"MMDD")&lt;VLOOKUP(R3324,SpeciesValidation!D:W,18,FALSE),TEXT(A3324,"MMDD")&gt;VLOOKUP(R3324,SpeciesValidation!D:W,19,FALSE)),IF(TEXT(A3324,"MMDD")&lt;"0701",TEXT(A3324,"MMDD")&gt;VLOOKUP(R3324,SpeciesValidation!D:W,18,FALSE),TEXT(A3324,"MMDD")&lt;VLOOKUP(R3324,SpeciesValidation!D:W,19,FALSE))),"Date outside expected range for this species",""),"")),"",IF(LEFT(J3324,1)="A",IF(IF(VLOOKUP(R3324,SpeciesValidation!D:W,20,FALSE)=FALSE,OR(TEXT(A3324,"MMDD")&lt;VLOOKUP(R3324,SpeciesValidation!D:W,18,FALSE),TEXT(A3324,"MMDD")&gt;VLOOKUP(R3324,SpeciesValidation!D:W,19,FALSE)),IF(TEXT(A3324,"MMDD")&lt;"0701",TEXT(A3324,"MMDD")&gt;VLOOKUP(R3324,SpeciesValidation!D:W,18,FALSE),TEXT(A3324,"MMDD")&lt;VLOOKUP(R3324,SpeciesValidation!D:W,19,FALSE))),"Date outside expected range for this species",""),"")))</f>
        <v/>
      </c>
      <c r="M3324" s="127" t="str">
        <f>IF(LEN(E3324&amp;"")&gt;0,IF(ISERROR(VLOOKUP(R3324,SpeciesValidation!D:I,6,FALSE)),"",VLOOKUP(R3324,SpeciesValidation!D:I,6,FALSE)),"")</f>
        <v/>
      </c>
      <c r="Q3324" s="36" t="str">
        <f>IF(LEN(E3324&amp;"")&gt;0,IF(ISERROR(VLOOKUP(E3324,SpeciesValidation!B:G,2,FALSE)=TRUE),"",VLOOKUP(E3324,SpeciesValidation!B:G,2,FALSE)),"")</f>
        <v/>
      </c>
      <c r="R3324" s="36" t="str">
        <f>IF(LEN(E3324&amp;"")&gt;0,IF(ISERROR(VLOOKUP(E3324,SpeciesLookup!B:G,4,FALSE)=TRUE),"",VLOOKUP(E3324,SpeciesLookup!B:G,4,FALSE)),"")</f>
        <v/>
      </c>
    </row>
    <row r="3325" spans="1:18" ht="13.2" x14ac:dyDescent="0.25">
      <c r="A3325" s="72"/>
      <c r="D3325" s="11"/>
      <c r="G3325" s="128" t="str">
        <f>IF(LEN(E3325&amp;"")&gt;0,IF(ISERROR(VLOOKUP(E3325,SpeciesLookup!B:G,6,FALSE)=TRUE),"",VLOOKUP(E3325,SpeciesLookup!B:G,6,FALSE)),"")</f>
        <v/>
      </c>
      <c r="H3325" s="128" t="str">
        <f>IF(LEN(E3325&amp;"")&gt;0,IF(ISERROR(VLOOKUP(E3325,SpeciesLookup!B:G,5,FALSE)=TRUE),"",VLOOKUP(E3325,SpeciesLookup!B:G,5,FALSE)),"")</f>
        <v/>
      </c>
      <c r="I3325" s="11"/>
      <c r="J3325" s="73"/>
      <c r="K3325" s="11"/>
      <c r="L3325" s="127" t="str">
        <f>TRIM(IF(ISERROR(VLOOKUP(R3325,SpeciesValidation!D:T,IF(ISNA(VLOOKUP(J3325,Validation!B$2:C$15,2,FALSE)),FALSE,VLOOKUP(J3325,Validation!B$2:C$15,2,FALSE)))),IF(LEN(E3325&amp;"")&gt;0,"",""),VLOOKUP(R3325,SpeciesValidation!D:T,VLOOKUP(J3325,Validation!B$2:C$15,2,FALSE),FALSE)) &amp; " " &amp; IF(ISERROR(IF(LEFT(J3325,1)="A",IF(IF(VLOOKUP(R3325,SpeciesValidation!D:W,20,FALSE)=FALSE,OR(TEXT(A3325,"MMDD")&lt;VLOOKUP(R3325,SpeciesValidation!D:W,18,FALSE),TEXT(A3325,"MMDD")&gt;VLOOKUP(R3325,SpeciesValidation!D:W,19,FALSE)),IF(TEXT(A3325,"MMDD")&lt;"0701",TEXT(A3325,"MMDD")&gt;VLOOKUP(R3325,SpeciesValidation!D:W,18,FALSE),TEXT(A3325,"MMDD")&lt;VLOOKUP(R3325,SpeciesValidation!D:W,19,FALSE))),"Date outside expected range for this species",""),"")),"",IF(LEFT(J3325,1)="A",IF(IF(VLOOKUP(R3325,SpeciesValidation!D:W,20,FALSE)=FALSE,OR(TEXT(A3325,"MMDD")&lt;VLOOKUP(R3325,SpeciesValidation!D:W,18,FALSE),TEXT(A3325,"MMDD")&gt;VLOOKUP(R3325,SpeciesValidation!D:W,19,FALSE)),IF(TEXT(A3325,"MMDD")&lt;"0701",TEXT(A3325,"MMDD")&gt;VLOOKUP(R3325,SpeciesValidation!D:W,18,FALSE),TEXT(A3325,"MMDD")&lt;VLOOKUP(R3325,SpeciesValidation!D:W,19,FALSE))),"Date outside expected range for this species",""),"")))</f>
        <v/>
      </c>
      <c r="M3325" s="127" t="str">
        <f>IF(LEN(E3325&amp;"")&gt;0,IF(ISERROR(VLOOKUP(R3325,SpeciesValidation!D:I,6,FALSE)),"",VLOOKUP(R3325,SpeciesValidation!D:I,6,FALSE)),"")</f>
        <v/>
      </c>
      <c r="Q3325" s="36" t="str">
        <f>IF(LEN(E3325&amp;"")&gt;0,IF(ISERROR(VLOOKUP(E3325,SpeciesValidation!B:G,2,FALSE)=TRUE),"",VLOOKUP(E3325,SpeciesValidation!B:G,2,FALSE)),"")</f>
        <v/>
      </c>
      <c r="R3325" s="36" t="str">
        <f>IF(LEN(E3325&amp;"")&gt;0,IF(ISERROR(VLOOKUP(E3325,SpeciesLookup!B:G,4,FALSE)=TRUE),"",VLOOKUP(E3325,SpeciesLookup!B:G,4,FALSE)),"")</f>
        <v/>
      </c>
    </row>
    <row r="3326" spans="1:18" ht="13.2" x14ac:dyDescent="0.25">
      <c r="A3326" s="72"/>
      <c r="D3326" s="11"/>
      <c r="G3326" s="128" t="str">
        <f>IF(LEN(E3326&amp;"")&gt;0,IF(ISERROR(VLOOKUP(E3326,SpeciesLookup!B:G,6,FALSE)=TRUE),"",VLOOKUP(E3326,SpeciesLookup!B:G,6,FALSE)),"")</f>
        <v/>
      </c>
      <c r="H3326" s="128" t="str">
        <f>IF(LEN(E3326&amp;"")&gt;0,IF(ISERROR(VLOOKUP(E3326,SpeciesLookup!B:G,5,FALSE)=TRUE),"",VLOOKUP(E3326,SpeciesLookup!B:G,5,FALSE)),"")</f>
        <v/>
      </c>
      <c r="I3326" s="11"/>
      <c r="J3326" s="73"/>
      <c r="K3326" s="11"/>
      <c r="L3326" s="127" t="str">
        <f>TRIM(IF(ISERROR(VLOOKUP(R3326,SpeciesValidation!D:T,IF(ISNA(VLOOKUP(J3326,Validation!B$2:C$15,2,FALSE)),FALSE,VLOOKUP(J3326,Validation!B$2:C$15,2,FALSE)))),IF(LEN(E3326&amp;"")&gt;0,"",""),VLOOKUP(R3326,SpeciesValidation!D:T,VLOOKUP(J3326,Validation!B$2:C$15,2,FALSE),FALSE)) &amp; " " &amp; IF(ISERROR(IF(LEFT(J3326,1)="A",IF(IF(VLOOKUP(R3326,SpeciesValidation!D:W,20,FALSE)=FALSE,OR(TEXT(A3326,"MMDD")&lt;VLOOKUP(R3326,SpeciesValidation!D:W,18,FALSE),TEXT(A3326,"MMDD")&gt;VLOOKUP(R3326,SpeciesValidation!D:W,19,FALSE)),IF(TEXT(A3326,"MMDD")&lt;"0701",TEXT(A3326,"MMDD")&gt;VLOOKUP(R3326,SpeciesValidation!D:W,18,FALSE),TEXT(A3326,"MMDD")&lt;VLOOKUP(R3326,SpeciesValidation!D:W,19,FALSE))),"Date outside expected range for this species",""),"")),"",IF(LEFT(J3326,1)="A",IF(IF(VLOOKUP(R3326,SpeciesValidation!D:W,20,FALSE)=FALSE,OR(TEXT(A3326,"MMDD")&lt;VLOOKUP(R3326,SpeciesValidation!D:W,18,FALSE),TEXT(A3326,"MMDD")&gt;VLOOKUP(R3326,SpeciesValidation!D:W,19,FALSE)),IF(TEXT(A3326,"MMDD")&lt;"0701",TEXT(A3326,"MMDD")&gt;VLOOKUP(R3326,SpeciesValidation!D:W,18,FALSE),TEXT(A3326,"MMDD")&lt;VLOOKUP(R3326,SpeciesValidation!D:W,19,FALSE))),"Date outside expected range for this species",""),"")))</f>
        <v/>
      </c>
      <c r="M3326" s="127" t="str">
        <f>IF(LEN(E3326&amp;"")&gt;0,IF(ISERROR(VLOOKUP(R3326,SpeciesValidation!D:I,6,FALSE)),"",VLOOKUP(R3326,SpeciesValidation!D:I,6,FALSE)),"")</f>
        <v/>
      </c>
      <c r="Q3326" s="36" t="str">
        <f>IF(LEN(E3326&amp;"")&gt;0,IF(ISERROR(VLOOKUP(E3326,SpeciesValidation!B:G,2,FALSE)=TRUE),"",VLOOKUP(E3326,SpeciesValidation!B:G,2,FALSE)),"")</f>
        <v/>
      </c>
      <c r="R3326" s="36" t="str">
        <f>IF(LEN(E3326&amp;"")&gt;0,IF(ISERROR(VLOOKUP(E3326,SpeciesLookup!B:G,4,FALSE)=TRUE),"",VLOOKUP(E3326,SpeciesLookup!B:G,4,FALSE)),"")</f>
        <v/>
      </c>
    </row>
    <row r="3327" spans="1:18" ht="13.2" x14ac:dyDescent="0.25">
      <c r="A3327" s="72"/>
      <c r="D3327" s="11"/>
      <c r="G3327" s="128" t="str">
        <f>IF(LEN(E3327&amp;"")&gt;0,IF(ISERROR(VLOOKUP(E3327,SpeciesLookup!B:G,6,FALSE)=TRUE),"",VLOOKUP(E3327,SpeciesLookup!B:G,6,FALSE)),"")</f>
        <v/>
      </c>
      <c r="H3327" s="128" t="str">
        <f>IF(LEN(E3327&amp;"")&gt;0,IF(ISERROR(VLOOKUP(E3327,SpeciesLookup!B:G,5,FALSE)=TRUE),"",VLOOKUP(E3327,SpeciesLookup!B:G,5,FALSE)),"")</f>
        <v/>
      </c>
      <c r="I3327" s="11"/>
      <c r="J3327" s="73"/>
      <c r="K3327" s="11"/>
      <c r="L3327" s="127" t="str">
        <f>TRIM(IF(ISERROR(VLOOKUP(R3327,SpeciesValidation!D:T,IF(ISNA(VLOOKUP(J3327,Validation!B$2:C$15,2,FALSE)),FALSE,VLOOKUP(J3327,Validation!B$2:C$15,2,FALSE)))),IF(LEN(E3327&amp;"")&gt;0,"",""),VLOOKUP(R3327,SpeciesValidation!D:T,VLOOKUP(J3327,Validation!B$2:C$15,2,FALSE),FALSE)) &amp; " " &amp; IF(ISERROR(IF(LEFT(J3327,1)="A",IF(IF(VLOOKUP(R3327,SpeciesValidation!D:W,20,FALSE)=FALSE,OR(TEXT(A3327,"MMDD")&lt;VLOOKUP(R3327,SpeciesValidation!D:W,18,FALSE),TEXT(A3327,"MMDD")&gt;VLOOKUP(R3327,SpeciesValidation!D:W,19,FALSE)),IF(TEXT(A3327,"MMDD")&lt;"0701",TEXT(A3327,"MMDD")&gt;VLOOKUP(R3327,SpeciesValidation!D:W,18,FALSE),TEXT(A3327,"MMDD")&lt;VLOOKUP(R3327,SpeciesValidation!D:W,19,FALSE))),"Date outside expected range for this species",""),"")),"",IF(LEFT(J3327,1)="A",IF(IF(VLOOKUP(R3327,SpeciesValidation!D:W,20,FALSE)=FALSE,OR(TEXT(A3327,"MMDD")&lt;VLOOKUP(R3327,SpeciesValidation!D:W,18,FALSE),TEXT(A3327,"MMDD")&gt;VLOOKUP(R3327,SpeciesValidation!D:W,19,FALSE)),IF(TEXT(A3327,"MMDD")&lt;"0701",TEXT(A3327,"MMDD")&gt;VLOOKUP(R3327,SpeciesValidation!D:W,18,FALSE),TEXT(A3327,"MMDD")&lt;VLOOKUP(R3327,SpeciesValidation!D:W,19,FALSE))),"Date outside expected range for this species",""),"")))</f>
        <v/>
      </c>
      <c r="M3327" s="127" t="str">
        <f>IF(LEN(E3327&amp;"")&gt;0,IF(ISERROR(VLOOKUP(R3327,SpeciesValidation!D:I,6,FALSE)),"",VLOOKUP(R3327,SpeciesValidation!D:I,6,FALSE)),"")</f>
        <v/>
      </c>
      <c r="Q3327" s="36" t="str">
        <f>IF(LEN(E3327&amp;"")&gt;0,IF(ISERROR(VLOOKUP(E3327,SpeciesValidation!B:G,2,FALSE)=TRUE),"",VLOOKUP(E3327,SpeciesValidation!B:G,2,FALSE)),"")</f>
        <v/>
      </c>
      <c r="R3327" s="36" t="str">
        <f>IF(LEN(E3327&amp;"")&gt;0,IF(ISERROR(VLOOKUP(E3327,SpeciesLookup!B:G,4,FALSE)=TRUE),"",VLOOKUP(E3327,SpeciesLookup!B:G,4,FALSE)),"")</f>
        <v/>
      </c>
    </row>
    <row r="3328" spans="1:18" ht="13.2" x14ac:dyDescent="0.25">
      <c r="A3328" s="72"/>
      <c r="D3328" s="11"/>
      <c r="G3328" s="128" t="str">
        <f>IF(LEN(E3328&amp;"")&gt;0,IF(ISERROR(VLOOKUP(E3328,SpeciesLookup!B:G,6,FALSE)=TRUE),"",VLOOKUP(E3328,SpeciesLookup!B:G,6,FALSE)),"")</f>
        <v/>
      </c>
      <c r="H3328" s="128" t="str">
        <f>IF(LEN(E3328&amp;"")&gt;0,IF(ISERROR(VLOOKUP(E3328,SpeciesLookup!B:G,5,FALSE)=TRUE),"",VLOOKUP(E3328,SpeciesLookup!B:G,5,FALSE)),"")</f>
        <v/>
      </c>
      <c r="I3328" s="11"/>
      <c r="J3328" s="73"/>
      <c r="K3328" s="11"/>
      <c r="L3328" s="127" t="str">
        <f>TRIM(IF(ISERROR(VLOOKUP(R3328,SpeciesValidation!D:T,IF(ISNA(VLOOKUP(J3328,Validation!B$2:C$15,2,FALSE)),FALSE,VLOOKUP(J3328,Validation!B$2:C$15,2,FALSE)))),IF(LEN(E3328&amp;"")&gt;0,"",""),VLOOKUP(R3328,SpeciesValidation!D:T,VLOOKUP(J3328,Validation!B$2:C$15,2,FALSE),FALSE)) &amp; " " &amp; IF(ISERROR(IF(LEFT(J3328,1)="A",IF(IF(VLOOKUP(R3328,SpeciesValidation!D:W,20,FALSE)=FALSE,OR(TEXT(A3328,"MMDD")&lt;VLOOKUP(R3328,SpeciesValidation!D:W,18,FALSE),TEXT(A3328,"MMDD")&gt;VLOOKUP(R3328,SpeciesValidation!D:W,19,FALSE)),IF(TEXT(A3328,"MMDD")&lt;"0701",TEXT(A3328,"MMDD")&gt;VLOOKUP(R3328,SpeciesValidation!D:W,18,FALSE),TEXT(A3328,"MMDD")&lt;VLOOKUP(R3328,SpeciesValidation!D:W,19,FALSE))),"Date outside expected range for this species",""),"")),"",IF(LEFT(J3328,1)="A",IF(IF(VLOOKUP(R3328,SpeciesValidation!D:W,20,FALSE)=FALSE,OR(TEXT(A3328,"MMDD")&lt;VLOOKUP(R3328,SpeciesValidation!D:W,18,FALSE),TEXT(A3328,"MMDD")&gt;VLOOKUP(R3328,SpeciesValidation!D:W,19,FALSE)),IF(TEXT(A3328,"MMDD")&lt;"0701",TEXT(A3328,"MMDD")&gt;VLOOKUP(R3328,SpeciesValidation!D:W,18,FALSE),TEXT(A3328,"MMDD")&lt;VLOOKUP(R3328,SpeciesValidation!D:W,19,FALSE))),"Date outside expected range for this species",""),"")))</f>
        <v/>
      </c>
      <c r="M3328" s="127" t="str">
        <f>IF(LEN(E3328&amp;"")&gt;0,IF(ISERROR(VLOOKUP(R3328,SpeciesValidation!D:I,6,FALSE)),"",VLOOKUP(R3328,SpeciesValidation!D:I,6,FALSE)),"")</f>
        <v/>
      </c>
      <c r="Q3328" s="36" t="str">
        <f>IF(LEN(E3328&amp;"")&gt;0,IF(ISERROR(VLOOKUP(E3328,SpeciesValidation!B:G,2,FALSE)=TRUE),"",VLOOKUP(E3328,SpeciesValidation!B:G,2,FALSE)),"")</f>
        <v/>
      </c>
      <c r="R3328" s="36" t="str">
        <f>IF(LEN(E3328&amp;"")&gt;0,IF(ISERROR(VLOOKUP(E3328,SpeciesLookup!B:G,4,FALSE)=TRUE),"",VLOOKUP(E3328,SpeciesLookup!B:G,4,FALSE)),"")</f>
        <v/>
      </c>
    </row>
    <row r="3329" spans="1:18" ht="13.2" x14ac:dyDescent="0.25">
      <c r="A3329" s="72"/>
      <c r="D3329" s="11"/>
      <c r="G3329" s="128" t="str">
        <f>IF(LEN(E3329&amp;"")&gt;0,IF(ISERROR(VLOOKUP(E3329,SpeciesLookup!B:G,6,FALSE)=TRUE),"",VLOOKUP(E3329,SpeciesLookup!B:G,6,FALSE)),"")</f>
        <v/>
      </c>
      <c r="H3329" s="128" t="str">
        <f>IF(LEN(E3329&amp;"")&gt;0,IF(ISERROR(VLOOKUP(E3329,SpeciesLookup!B:G,5,FALSE)=TRUE),"",VLOOKUP(E3329,SpeciesLookup!B:G,5,FALSE)),"")</f>
        <v/>
      </c>
      <c r="I3329" s="11"/>
      <c r="J3329" s="73"/>
      <c r="K3329" s="11"/>
      <c r="L3329" s="127" t="str">
        <f>TRIM(IF(ISERROR(VLOOKUP(R3329,SpeciesValidation!D:T,IF(ISNA(VLOOKUP(J3329,Validation!B$2:C$15,2,FALSE)),FALSE,VLOOKUP(J3329,Validation!B$2:C$15,2,FALSE)))),IF(LEN(E3329&amp;"")&gt;0,"",""),VLOOKUP(R3329,SpeciesValidation!D:T,VLOOKUP(J3329,Validation!B$2:C$15,2,FALSE),FALSE)) &amp; " " &amp; IF(ISERROR(IF(LEFT(J3329,1)="A",IF(IF(VLOOKUP(R3329,SpeciesValidation!D:W,20,FALSE)=FALSE,OR(TEXT(A3329,"MMDD")&lt;VLOOKUP(R3329,SpeciesValidation!D:W,18,FALSE),TEXT(A3329,"MMDD")&gt;VLOOKUP(R3329,SpeciesValidation!D:W,19,FALSE)),IF(TEXT(A3329,"MMDD")&lt;"0701",TEXT(A3329,"MMDD")&gt;VLOOKUP(R3329,SpeciesValidation!D:W,18,FALSE),TEXT(A3329,"MMDD")&lt;VLOOKUP(R3329,SpeciesValidation!D:W,19,FALSE))),"Date outside expected range for this species",""),"")),"",IF(LEFT(J3329,1)="A",IF(IF(VLOOKUP(R3329,SpeciesValidation!D:W,20,FALSE)=FALSE,OR(TEXT(A3329,"MMDD")&lt;VLOOKUP(R3329,SpeciesValidation!D:W,18,FALSE),TEXT(A3329,"MMDD")&gt;VLOOKUP(R3329,SpeciesValidation!D:W,19,FALSE)),IF(TEXT(A3329,"MMDD")&lt;"0701",TEXT(A3329,"MMDD")&gt;VLOOKUP(R3329,SpeciesValidation!D:W,18,FALSE),TEXT(A3329,"MMDD")&lt;VLOOKUP(R3329,SpeciesValidation!D:W,19,FALSE))),"Date outside expected range for this species",""),"")))</f>
        <v/>
      </c>
      <c r="M3329" s="127" t="str">
        <f>IF(LEN(E3329&amp;"")&gt;0,IF(ISERROR(VLOOKUP(R3329,SpeciesValidation!D:I,6,FALSE)),"",VLOOKUP(R3329,SpeciesValidation!D:I,6,FALSE)),"")</f>
        <v/>
      </c>
      <c r="Q3329" s="36" t="str">
        <f>IF(LEN(E3329&amp;"")&gt;0,IF(ISERROR(VLOOKUP(E3329,SpeciesValidation!B:G,2,FALSE)=TRUE),"",VLOOKUP(E3329,SpeciesValidation!B:G,2,FALSE)),"")</f>
        <v/>
      </c>
      <c r="R3329" s="36" t="str">
        <f>IF(LEN(E3329&amp;"")&gt;0,IF(ISERROR(VLOOKUP(E3329,SpeciesLookup!B:G,4,FALSE)=TRUE),"",VLOOKUP(E3329,SpeciesLookup!B:G,4,FALSE)),"")</f>
        <v/>
      </c>
    </row>
    <row r="3330" spans="1:18" ht="13.2" x14ac:dyDescent="0.25">
      <c r="A3330" s="72"/>
      <c r="D3330" s="11"/>
      <c r="G3330" s="128" t="str">
        <f>IF(LEN(E3330&amp;"")&gt;0,IF(ISERROR(VLOOKUP(E3330,SpeciesLookup!B:G,6,FALSE)=TRUE),"",VLOOKUP(E3330,SpeciesLookup!B:G,6,FALSE)),"")</f>
        <v/>
      </c>
      <c r="H3330" s="128" t="str">
        <f>IF(LEN(E3330&amp;"")&gt;0,IF(ISERROR(VLOOKUP(E3330,SpeciesLookup!B:G,5,FALSE)=TRUE),"",VLOOKUP(E3330,SpeciesLookup!B:G,5,FALSE)),"")</f>
        <v/>
      </c>
      <c r="I3330" s="11"/>
      <c r="J3330" s="73"/>
      <c r="K3330" s="11"/>
      <c r="L3330" s="127" t="str">
        <f>TRIM(IF(ISERROR(VLOOKUP(R3330,SpeciesValidation!D:T,IF(ISNA(VLOOKUP(J3330,Validation!B$2:C$15,2,FALSE)),FALSE,VLOOKUP(J3330,Validation!B$2:C$15,2,FALSE)))),IF(LEN(E3330&amp;"")&gt;0,"",""),VLOOKUP(R3330,SpeciesValidation!D:T,VLOOKUP(J3330,Validation!B$2:C$15,2,FALSE),FALSE)) &amp; " " &amp; IF(ISERROR(IF(LEFT(J3330,1)="A",IF(IF(VLOOKUP(R3330,SpeciesValidation!D:W,20,FALSE)=FALSE,OR(TEXT(A3330,"MMDD")&lt;VLOOKUP(R3330,SpeciesValidation!D:W,18,FALSE),TEXT(A3330,"MMDD")&gt;VLOOKUP(R3330,SpeciesValidation!D:W,19,FALSE)),IF(TEXT(A3330,"MMDD")&lt;"0701",TEXT(A3330,"MMDD")&gt;VLOOKUP(R3330,SpeciesValidation!D:W,18,FALSE),TEXT(A3330,"MMDD")&lt;VLOOKUP(R3330,SpeciesValidation!D:W,19,FALSE))),"Date outside expected range for this species",""),"")),"",IF(LEFT(J3330,1)="A",IF(IF(VLOOKUP(R3330,SpeciesValidation!D:W,20,FALSE)=FALSE,OR(TEXT(A3330,"MMDD")&lt;VLOOKUP(R3330,SpeciesValidation!D:W,18,FALSE),TEXT(A3330,"MMDD")&gt;VLOOKUP(R3330,SpeciesValidation!D:W,19,FALSE)),IF(TEXT(A3330,"MMDD")&lt;"0701",TEXT(A3330,"MMDD")&gt;VLOOKUP(R3330,SpeciesValidation!D:W,18,FALSE),TEXT(A3330,"MMDD")&lt;VLOOKUP(R3330,SpeciesValidation!D:W,19,FALSE))),"Date outside expected range for this species",""),"")))</f>
        <v/>
      </c>
      <c r="M3330" s="127" t="str">
        <f>IF(LEN(E3330&amp;"")&gt;0,IF(ISERROR(VLOOKUP(R3330,SpeciesValidation!D:I,6,FALSE)),"",VLOOKUP(R3330,SpeciesValidation!D:I,6,FALSE)),"")</f>
        <v/>
      </c>
      <c r="Q3330" s="36" t="str">
        <f>IF(LEN(E3330&amp;"")&gt;0,IF(ISERROR(VLOOKUP(E3330,SpeciesValidation!B:G,2,FALSE)=TRUE),"",VLOOKUP(E3330,SpeciesValidation!B:G,2,FALSE)),"")</f>
        <v/>
      </c>
      <c r="R3330" s="36" t="str">
        <f>IF(LEN(E3330&amp;"")&gt;0,IF(ISERROR(VLOOKUP(E3330,SpeciesLookup!B:G,4,FALSE)=TRUE),"",VLOOKUP(E3330,SpeciesLookup!B:G,4,FALSE)),"")</f>
        <v/>
      </c>
    </row>
    <row r="3331" spans="1:18" ht="13.2" x14ac:dyDescent="0.25">
      <c r="A3331" s="72"/>
      <c r="D3331" s="11"/>
      <c r="G3331" s="128" t="str">
        <f>IF(LEN(E3331&amp;"")&gt;0,IF(ISERROR(VLOOKUP(E3331,SpeciesLookup!B:G,6,FALSE)=TRUE),"",VLOOKUP(E3331,SpeciesLookup!B:G,6,FALSE)),"")</f>
        <v/>
      </c>
      <c r="H3331" s="128" t="str">
        <f>IF(LEN(E3331&amp;"")&gt;0,IF(ISERROR(VLOOKUP(E3331,SpeciesLookup!B:G,5,FALSE)=TRUE),"",VLOOKUP(E3331,SpeciesLookup!B:G,5,FALSE)),"")</f>
        <v/>
      </c>
      <c r="I3331" s="11"/>
      <c r="J3331" s="73"/>
      <c r="K3331" s="11"/>
      <c r="L3331" s="127" t="str">
        <f>TRIM(IF(ISERROR(VLOOKUP(R3331,SpeciesValidation!D:T,IF(ISNA(VLOOKUP(J3331,Validation!B$2:C$15,2,FALSE)),FALSE,VLOOKUP(J3331,Validation!B$2:C$15,2,FALSE)))),IF(LEN(E3331&amp;"")&gt;0,"",""),VLOOKUP(R3331,SpeciesValidation!D:T,VLOOKUP(J3331,Validation!B$2:C$15,2,FALSE),FALSE)) &amp; " " &amp; IF(ISERROR(IF(LEFT(J3331,1)="A",IF(IF(VLOOKUP(R3331,SpeciesValidation!D:W,20,FALSE)=FALSE,OR(TEXT(A3331,"MMDD")&lt;VLOOKUP(R3331,SpeciesValidation!D:W,18,FALSE),TEXT(A3331,"MMDD")&gt;VLOOKUP(R3331,SpeciesValidation!D:W,19,FALSE)),IF(TEXT(A3331,"MMDD")&lt;"0701",TEXT(A3331,"MMDD")&gt;VLOOKUP(R3331,SpeciesValidation!D:W,18,FALSE),TEXT(A3331,"MMDD")&lt;VLOOKUP(R3331,SpeciesValidation!D:W,19,FALSE))),"Date outside expected range for this species",""),"")),"",IF(LEFT(J3331,1)="A",IF(IF(VLOOKUP(R3331,SpeciesValidation!D:W,20,FALSE)=FALSE,OR(TEXT(A3331,"MMDD")&lt;VLOOKUP(R3331,SpeciesValidation!D:W,18,FALSE),TEXT(A3331,"MMDD")&gt;VLOOKUP(R3331,SpeciesValidation!D:W,19,FALSE)),IF(TEXT(A3331,"MMDD")&lt;"0701",TEXT(A3331,"MMDD")&gt;VLOOKUP(R3331,SpeciesValidation!D:W,18,FALSE),TEXT(A3331,"MMDD")&lt;VLOOKUP(R3331,SpeciesValidation!D:W,19,FALSE))),"Date outside expected range for this species",""),"")))</f>
        <v/>
      </c>
      <c r="M3331" s="127" t="str">
        <f>IF(LEN(E3331&amp;"")&gt;0,IF(ISERROR(VLOOKUP(R3331,SpeciesValidation!D:I,6,FALSE)),"",VLOOKUP(R3331,SpeciesValidation!D:I,6,FALSE)),"")</f>
        <v/>
      </c>
      <c r="Q3331" s="36" t="str">
        <f>IF(LEN(E3331&amp;"")&gt;0,IF(ISERROR(VLOOKUP(E3331,SpeciesValidation!B:G,2,FALSE)=TRUE),"",VLOOKUP(E3331,SpeciesValidation!B:G,2,FALSE)),"")</f>
        <v/>
      </c>
      <c r="R3331" s="36" t="str">
        <f>IF(LEN(E3331&amp;"")&gt;0,IF(ISERROR(VLOOKUP(E3331,SpeciesLookup!B:G,4,FALSE)=TRUE),"",VLOOKUP(E3331,SpeciesLookup!B:G,4,FALSE)),"")</f>
        <v/>
      </c>
    </row>
    <row r="3332" spans="1:18" ht="13.2" x14ac:dyDescent="0.25">
      <c r="A3332" s="72"/>
      <c r="D3332" s="11"/>
      <c r="G3332" s="128" t="str">
        <f>IF(LEN(E3332&amp;"")&gt;0,IF(ISERROR(VLOOKUP(E3332,SpeciesLookup!B:G,6,FALSE)=TRUE),"",VLOOKUP(E3332,SpeciesLookup!B:G,6,FALSE)),"")</f>
        <v/>
      </c>
      <c r="H3332" s="128" t="str">
        <f>IF(LEN(E3332&amp;"")&gt;0,IF(ISERROR(VLOOKUP(E3332,SpeciesLookup!B:G,5,FALSE)=TRUE),"",VLOOKUP(E3332,SpeciesLookup!B:G,5,FALSE)),"")</f>
        <v/>
      </c>
      <c r="I3332" s="11"/>
      <c r="J3332" s="73"/>
      <c r="K3332" s="11"/>
      <c r="L3332" s="127" t="str">
        <f>TRIM(IF(ISERROR(VLOOKUP(R3332,SpeciesValidation!D:T,IF(ISNA(VLOOKUP(J3332,Validation!B$2:C$15,2,FALSE)),FALSE,VLOOKUP(J3332,Validation!B$2:C$15,2,FALSE)))),IF(LEN(E3332&amp;"")&gt;0,"",""),VLOOKUP(R3332,SpeciesValidation!D:T,VLOOKUP(J3332,Validation!B$2:C$15,2,FALSE),FALSE)) &amp; " " &amp; IF(ISERROR(IF(LEFT(J3332,1)="A",IF(IF(VLOOKUP(R3332,SpeciesValidation!D:W,20,FALSE)=FALSE,OR(TEXT(A3332,"MMDD")&lt;VLOOKUP(R3332,SpeciesValidation!D:W,18,FALSE),TEXT(A3332,"MMDD")&gt;VLOOKUP(R3332,SpeciesValidation!D:W,19,FALSE)),IF(TEXT(A3332,"MMDD")&lt;"0701",TEXT(A3332,"MMDD")&gt;VLOOKUP(R3332,SpeciesValidation!D:W,18,FALSE),TEXT(A3332,"MMDD")&lt;VLOOKUP(R3332,SpeciesValidation!D:W,19,FALSE))),"Date outside expected range for this species",""),"")),"",IF(LEFT(J3332,1)="A",IF(IF(VLOOKUP(R3332,SpeciesValidation!D:W,20,FALSE)=FALSE,OR(TEXT(A3332,"MMDD")&lt;VLOOKUP(R3332,SpeciesValidation!D:W,18,FALSE),TEXT(A3332,"MMDD")&gt;VLOOKUP(R3332,SpeciesValidation!D:W,19,FALSE)),IF(TEXT(A3332,"MMDD")&lt;"0701",TEXT(A3332,"MMDD")&gt;VLOOKUP(R3332,SpeciesValidation!D:W,18,FALSE),TEXT(A3332,"MMDD")&lt;VLOOKUP(R3332,SpeciesValidation!D:W,19,FALSE))),"Date outside expected range for this species",""),"")))</f>
        <v/>
      </c>
      <c r="M3332" s="127" t="str">
        <f>IF(LEN(E3332&amp;"")&gt;0,IF(ISERROR(VLOOKUP(R3332,SpeciesValidation!D:I,6,FALSE)),"",VLOOKUP(R3332,SpeciesValidation!D:I,6,FALSE)),"")</f>
        <v/>
      </c>
      <c r="Q3332" s="36" t="str">
        <f>IF(LEN(E3332&amp;"")&gt;0,IF(ISERROR(VLOOKUP(E3332,SpeciesValidation!B:G,2,FALSE)=TRUE),"",VLOOKUP(E3332,SpeciesValidation!B:G,2,FALSE)),"")</f>
        <v/>
      </c>
      <c r="R3332" s="36" t="str">
        <f>IF(LEN(E3332&amp;"")&gt;0,IF(ISERROR(VLOOKUP(E3332,SpeciesLookup!B:G,4,FALSE)=TRUE),"",VLOOKUP(E3332,SpeciesLookup!B:G,4,FALSE)),"")</f>
        <v/>
      </c>
    </row>
    <row r="3333" spans="1:18" ht="13.2" x14ac:dyDescent="0.25">
      <c r="A3333" s="72"/>
      <c r="D3333" s="11"/>
      <c r="G3333" s="128" t="str">
        <f>IF(LEN(E3333&amp;"")&gt;0,IF(ISERROR(VLOOKUP(E3333,SpeciesLookup!B:G,6,FALSE)=TRUE),"",VLOOKUP(E3333,SpeciesLookup!B:G,6,FALSE)),"")</f>
        <v/>
      </c>
      <c r="H3333" s="128" t="str">
        <f>IF(LEN(E3333&amp;"")&gt;0,IF(ISERROR(VLOOKUP(E3333,SpeciesLookup!B:G,5,FALSE)=TRUE),"",VLOOKUP(E3333,SpeciesLookup!B:G,5,FALSE)),"")</f>
        <v/>
      </c>
      <c r="I3333" s="11"/>
      <c r="J3333" s="73"/>
      <c r="K3333" s="11"/>
      <c r="L3333" s="127" t="str">
        <f>TRIM(IF(ISERROR(VLOOKUP(R3333,SpeciesValidation!D:T,IF(ISNA(VLOOKUP(J3333,Validation!B$2:C$15,2,FALSE)),FALSE,VLOOKUP(J3333,Validation!B$2:C$15,2,FALSE)))),IF(LEN(E3333&amp;"")&gt;0,"",""),VLOOKUP(R3333,SpeciesValidation!D:T,VLOOKUP(J3333,Validation!B$2:C$15,2,FALSE),FALSE)) &amp; " " &amp; IF(ISERROR(IF(LEFT(J3333,1)="A",IF(IF(VLOOKUP(R3333,SpeciesValidation!D:W,20,FALSE)=FALSE,OR(TEXT(A3333,"MMDD")&lt;VLOOKUP(R3333,SpeciesValidation!D:W,18,FALSE),TEXT(A3333,"MMDD")&gt;VLOOKUP(R3333,SpeciesValidation!D:W,19,FALSE)),IF(TEXT(A3333,"MMDD")&lt;"0701",TEXT(A3333,"MMDD")&gt;VLOOKUP(R3333,SpeciesValidation!D:W,18,FALSE),TEXT(A3333,"MMDD")&lt;VLOOKUP(R3333,SpeciesValidation!D:W,19,FALSE))),"Date outside expected range for this species",""),"")),"",IF(LEFT(J3333,1)="A",IF(IF(VLOOKUP(R3333,SpeciesValidation!D:W,20,FALSE)=FALSE,OR(TEXT(A3333,"MMDD")&lt;VLOOKUP(R3333,SpeciesValidation!D:W,18,FALSE),TEXT(A3333,"MMDD")&gt;VLOOKUP(R3333,SpeciesValidation!D:W,19,FALSE)),IF(TEXT(A3333,"MMDD")&lt;"0701",TEXT(A3333,"MMDD")&gt;VLOOKUP(R3333,SpeciesValidation!D:W,18,FALSE),TEXT(A3333,"MMDD")&lt;VLOOKUP(R3333,SpeciesValidation!D:W,19,FALSE))),"Date outside expected range for this species",""),"")))</f>
        <v/>
      </c>
      <c r="M3333" s="127" t="str">
        <f>IF(LEN(E3333&amp;"")&gt;0,IF(ISERROR(VLOOKUP(R3333,SpeciesValidation!D:I,6,FALSE)),"",VLOOKUP(R3333,SpeciesValidation!D:I,6,FALSE)),"")</f>
        <v/>
      </c>
      <c r="Q3333" s="36" t="str">
        <f>IF(LEN(E3333&amp;"")&gt;0,IF(ISERROR(VLOOKUP(E3333,SpeciesValidation!B:G,2,FALSE)=TRUE),"",VLOOKUP(E3333,SpeciesValidation!B:G,2,FALSE)),"")</f>
        <v/>
      </c>
      <c r="R3333" s="36" t="str">
        <f>IF(LEN(E3333&amp;"")&gt;0,IF(ISERROR(VLOOKUP(E3333,SpeciesLookup!B:G,4,FALSE)=TRUE),"",VLOOKUP(E3333,SpeciesLookup!B:G,4,FALSE)),"")</f>
        <v/>
      </c>
    </row>
    <row r="3334" spans="1:18" ht="13.2" x14ac:dyDescent="0.25">
      <c r="A3334" s="72"/>
      <c r="D3334" s="11"/>
      <c r="G3334" s="128" t="str">
        <f>IF(LEN(E3334&amp;"")&gt;0,IF(ISERROR(VLOOKUP(E3334,SpeciesLookup!B:G,6,FALSE)=TRUE),"",VLOOKUP(E3334,SpeciesLookup!B:G,6,FALSE)),"")</f>
        <v/>
      </c>
      <c r="H3334" s="128" t="str">
        <f>IF(LEN(E3334&amp;"")&gt;0,IF(ISERROR(VLOOKUP(E3334,SpeciesLookup!B:G,5,FALSE)=TRUE),"",VLOOKUP(E3334,SpeciesLookup!B:G,5,FALSE)),"")</f>
        <v/>
      </c>
      <c r="I3334" s="11"/>
      <c r="J3334" s="73"/>
      <c r="K3334" s="11"/>
      <c r="L3334" s="127" t="str">
        <f>TRIM(IF(ISERROR(VLOOKUP(R3334,SpeciesValidation!D:T,IF(ISNA(VLOOKUP(J3334,Validation!B$2:C$15,2,FALSE)),FALSE,VLOOKUP(J3334,Validation!B$2:C$15,2,FALSE)))),IF(LEN(E3334&amp;"")&gt;0,"",""),VLOOKUP(R3334,SpeciesValidation!D:T,VLOOKUP(J3334,Validation!B$2:C$15,2,FALSE),FALSE)) &amp; " " &amp; IF(ISERROR(IF(LEFT(J3334,1)="A",IF(IF(VLOOKUP(R3334,SpeciesValidation!D:W,20,FALSE)=FALSE,OR(TEXT(A3334,"MMDD")&lt;VLOOKUP(R3334,SpeciesValidation!D:W,18,FALSE),TEXT(A3334,"MMDD")&gt;VLOOKUP(R3334,SpeciesValidation!D:W,19,FALSE)),IF(TEXT(A3334,"MMDD")&lt;"0701",TEXT(A3334,"MMDD")&gt;VLOOKUP(R3334,SpeciesValidation!D:W,18,FALSE),TEXT(A3334,"MMDD")&lt;VLOOKUP(R3334,SpeciesValidation!D:W,19,FALSE))),"Date outside expected range for this species",""),"")),"",IF(LEFT(J3334,1)="A",IF(IF(VLOOKUP(R3334,SpeciesValidation!D:W,20,FALSE)=FALSE,OR(TEXT(A3334,"MMDD")&lt;VLOOKUP(R3334,SpeciesValidation!D:W,18,FALSE),TEXT(A3334,"MMDD")&gt;VLOOKUP(R3334,SpeciesValidation!D:W,19,FALSE)),IF(TEXT(A3334,"MMDD")&lt;"0701",TEXT(A3334,"MMDD")&gt;VLOOKUP(R3334,SpeciesValidation!D:W,18,FALSE),TEXT(A3334,"MMDD")&lt;VLOOKUP(R3334,SpeciesValidation!D:W,19,FALSE))),"Date outside expected range for this species",""),"")))</f>
        <v/>
      </c>
      <c r="M3334" s="127" t="str">
        <f>IF(LEN(E3334&amp;"")&gt;0,IF(ISERROR(VLOOKUP(R3334,SpeciesValidation!D:I,6,FALSE)),"",VLOOKUP(R3334,SpeciesValidation!D:I,6,FALSE)),"")</f>
        <v/>
      </c>
      <c r="Q3334" s="36" t="str">
        <f>IF(LEN(E3334&amp;"")&gt;0,IF(ISERROR(VLOOKUP(E3334,SpeciesValidation!B:G,2,FALSE)=TRUE),"",VLOOKUP(E3334,SpeciesValidation!B:G,2,FALSE)),"")</f>
        <v/>
      </c>
      <c r="R3334" s="36" t="str">
        <f>IF(LEN(E3334&amp;"")&gt;0,IF(ISERROR(VLOOKUP(E3334,SpeciesLookup!B:G,4,FALSE)=TRUE),"",VLOOKUP(E3334,SpeciesLookup!B:G,4,FALSE)),"")</f>
        <v/>
      </c>
    </row>
    <row r="3335" spans="1:18" ht="13.2" x14ac:dyDescent="0.25">
      <c r="A3335" s="72"/>
      <c r="D3335" s="11"/>
      <c r="G3335" s="128" t="str">
        <f>IF(LEN(E3335&amp;"")&gt;0,IF(ISERROR(VLOOKUP(E3335,SpeciesLookup!B:G,6,FALSE)=TRUE),"",VLOOKUP(E3335,SpeciesLookup!B:G,6,FALSE)),"")</f>
        <v/>
      </c>
      <c r="H3335" s="128" t="str">
        <f>IF(LEN(E3335&amp;"")&gt;0,IF(ISERROR(VLOOKUP(E3335,SpeciesLookup!B:G,5,FALSE)=TRUE),"",VLOOKUP(E3335,SpeciesLookup!B:G,5,FALSE)),"")</f>
        <v/>
      </c>
      <c r="I3335" s="11"/>
      <c r="J3335" s="73"/>
      <c r="K3335" s="11"/>
      <c r="L3335" s="127" t="str">
        <f>TRIM(IF(ISERROR(VLOOKUP(R3335,SpeciesValidation!D:T,IF(ISNA(VLOOKUP(J3335,Validation!B$2:C$15,2,FALSE)),FALSE,VLOOKUP(J3335,Validation!B$2:C$15,2,FALSE)))),IF(LEN(E3335&amp;"")&gt;0,"",""),VLOOKUP(R3335,SpeciesValidation!D:T,VLOOKUP(J3335,Validation!B$2:C$15,2,FALSE),FALSE)) &amp; " " &amp; IF(ISERROR(IF(LEFT(J3335,1)="A",IF(IF(VLOOKUP(R3335,SpeciesValidation!D:W,20,FALSE)=FALSE,OR(TEXT(A3335,"MMDD")&lt;VLOOKUP(R3335,SpeciesValidation!D:W,18,FALSE),TEXT(A3335,"MMDD")&gt;VLOOKUP(R3335,SpeciesValidation!D:W,19,FALSE)),IF(TEXT(A3335,"MMDD")&lt;"0701",TEXT(A3335,"MMDD")&gt;VLOOKUP(R3335,SpeciesValidation!D:W,18,FALSE),TEXT(A3335,"MMDD")&lt;VLOOKUP(R3335,SpeciesValidation!D:W,19,FALSE))),"Date outside expected range for this species",""),"")),"",IF(LEFT(J3335,1)="A",IF(IF(VLOOKUP(R3335,SpeciesValidation!D:W,20,FALSE)=FALSE,OR(TEXT(A3335,"MMDD")&lt;VLOOKUP(R3335,SpeciesValidation!D:W,18,FALSE),TEXT(A3335,"MMDD")&gt;VLOOKUP(R3335,SpeciesValidation!D:W,19,FALSE)),IF(TEXT(A3335,"MMDD")&lt;"0701",TEXT(A3335,"MMDD")&gt;VLOOKUP(R3335,SpeciesValidation!D:W,18,FALSE),TEXT(A3335,"MMDD")&lt;VLOOKUP(R3335,SpeciesValidation!D:W,19,FALSE))),"Date outside expected range for this species",""),"")))</f>
        <v/>
      </c>
      <c r="M3335" s="127" t="str">
        <f>IF(LEN(E3335&amp;"")&gt;0,IF(ISERROR(VLOOKUP(R3335,SpeciesValidation!D:I,6,FALSE)),"",VLOOKUP(R3335,SpeciesValidation!D:I,6,FALSE)),"")</f>
        <v/>
      </c>
      <c r="Q3335" s="36" t="str">
        <f>IF(LEN(E3335&amp;"")&gt;0,IF(ISERROR(VLOOKUP(E3335,SpeciesValidation!B:G,2,FALSE)=TRUE),"",VLOOKUP(E3335,SpeciesValidation!B:G,2,FALSE)),"")</f>
        <v/>
      </c>
      <c r="R3335" s="36" t="str">
        <f>IF(LEN(E3335&amp;"")&gt;0,IF(ISERROR(VLOOKUP(E3335,SpeciesLookup!B:G,4,FALSE)=TRUE),"",VLOOKUP(E3335,SpeciesLookup!B:G,4,FALSE)),"")</f>
        <v/>
      </c>
    </row>
    <row r="3336" spans="1:18" ht="13.2" x14ac:dyDescent="0.25">
      <c r="A3336" s="72"/>
      <c r="D3336" s="11"/>
      <c r="G3336" s="128" t="str">
        <f>IF(LEN(E3336&amp;"")&gt;0,IF(ISERROR(VLOOKUP(E3336,SpeciesLookup!B:G,6,FALSE)=TRUE),"",VLOOKUP(E3336,SpeciesLookup!B:G,6,FALSE)),"")</f>
        <v/>
      </c>
      <c r="H3336" s="128" t="str">
        <f>IF(LEN(E3336&amp;"")&gt;0,IF(ISERROR(VLOOKUP(E3336,SpeciesLookup!B:G,5,FALSE)=TRUE),"",VLOOKUP(E3336,SpeciesLookup!B:G,5,FALSE)),"")</f>
        <v/>
      </c>
      <c r="I3336" s="11"/>
      <c r="J3336" s="73"/>
      <c r="K3336" s="11"/>
      <c r="L3336" s="127" t="str">
        <f>TRIM(IF(ISERROR(VLOOKUP(R3336,SpeciesValidation!D:T,IF(ISNA(VLOOKUP(J3336,Validation!B$2:C$15,2,FALSE)),FALSE,VLOOKUP(J3336,Validation!B$2:C$15,2,FALSE)))),IF(LEN(E3336&amp;"")&gt;0,"",""),VLOOKUP(R3336,SpeciesValidation!D:T,VLOOKUP(J3336,Validation!B$2:C$15,2,FALSE),FALSE)) &amp; " " &amp; IF(ISERROR(IF(LEFT(J3336,1)="A",IF(IF(VLOOKUP(R3336,SpeciesValidation!D:W,20,FALSE)=FALSE,OR(TEXT(A3336,"MMDD")&lt;VLOOKUP(R3336,SpeciesValidation!D:W,18,FALSE),TEXT(A3336,"MMDD")&gt;VLOOKUP(R3336,SpeciesValidation!D:W,19,FALSE)),IF(TEXT(A3336,"MMDD")&lt;"0701",TEXT(A3336,"MMDD")&gt;VLOOKUP(R3336,SpeciesValidation!D:W,18,FALSE),TEXT(A3336,"MMDD")&lt;VLOOKUP(R3336,SpeciesValidation!D:W,19,FALSE))),"Date outside expected range for this species",""),"")),"",IF(LEFT(J3336,1)="A",IF(IF(VLOOKUP(R3336,SpeciesValidation!D:W,20,FALSE)=FALSE,OR(TEXT(A3336,"MMDD")&lt;VLOOKUP(R3336,SpeciesValidation!D:W,18,FALSE),TEXT(A3336,"MMDD")&gt;VLOOKUP(R3336,SpeciesValidation!D:W,19,FALSE)),IF(TEXT(A3336,"MMDD")&lt;"0701",TEXT(A3336,"MMDD")&gt;VLOOKUP(R3336,SpeciesValidation!D:W,18,FALSE),TEXT(A3336,"MMDD")&lt;VLOOKUP(R3336,SpeciesValidation!D:W,19,FALSE))),"Date outside expected range for this species",""),"")))</f>
        <v/>
      </c>
      <c r="M3336" s="127" t="str">
        <f>IF(LEN(E3336&amp;"")&gt;0,IF(ISERROR(VLOOKUP(R3336,SpeciesValidation!D:I,6,FALSE)),"",VLOOKUP(R3336,SpeciesValidation!D:I,6,FALSE)),"")</f>
        <v/>
      </c>
      <c r="Q3336" s="36" t="str">
        <f>IF(LEN(E3336&amp;"")&gt;0,IF(ISERROR(VLOOKUP(E3336,SpeciesValidation!B:G,2,FALSE)=TRUE),"",VLOOKUP(E3336,SpeciesValidation!B:G,2,FALSE)),"")</f>
        <v/>
      </c>
      <c r="R3336" s="36" t="str">
        <f>IF(LEN(E3336&amp;"")&gt;0,IF(ISERROR(VLOOKUP(E3336,SpeciesLookup!B:G,4,FALSE)=TRUE),"",VLOOKUP(E3336,SpeciesLookup!B:G,4,FALSE)),"")</f>
        <v/>
      </c>
    </row>
    <row r="3337" spans="1:18" ht="13.2" x14ac:dyDescent="0.25">
      <c r="A3337" s="72"/>
      <c r="D3337" s="11"/>
      <c r="G3337" s="128" t="str">
        <f>IF(LEN(E3337&amp;"")&gt;0,IF(ISERROR(VLOOKUP(E3337,SpeciesLookup!B:G,6,FALSE)=TRUE),"",VLOOKUP(E3337,SpeciesLookup!B:G,6,FALSE)),"")</f>
        <v/>
      </c>
      <c r="H3337" s="128" t="str">
        <f>IF(LEN(E3337&amp;"")&gt;0,IF(ISERROR(VLOOKUP(E3337,SpeciesLookup!B:G,5,FALSE)=TRUE),"",VLOOKUP(E3337,SpeciesLookup!B:G,5,FALSE)),"")</f>
        <v/>
      </c>
      <c r="I3337" s="11"/>
      <c r="J3337" s="73"/>
      <c r="K3337" s="11"/>
      <c r="L3337" s="127" t="str">
        <f>TRIM(IF(ISERROR(VLOOKUP(R3337,SpeciesValidation!D:T,IF(ISNA(VLOOKUP(J3337,Validation!B$2:C$15,2,FALSE)),FALSE,VLOOKUP(J3337,Validation!B$2:C$15,2,FALSE)))),IF(LEN(E3337&amp;"")&gt;0,"",""),VLOOKUP(R3337,SpeciesValidation!D:T,VLOOKUP(J3337,Validation!B$2:C$15,2,FALSE),FALSE)) &amp; " " &amp; IF(ISERROR(IF(LEFT(J3337,1)="A",IF(IF(VLOOKUP(R3337,SpeciesValidation!D:W,20,FALSE)=FALSE,OR(TEXT(A3337,"MMDD")&lt;VLOOKUP(R3337,SpeciesValidation!D:W,18,FALSE),TEXT(A3337,"MMDD")&gt;VLOOKUP(R3337,SpeciesValidation!D:W,19,FALSE)),IF(TEXT(A3337,"MMDD")&lt;"0701",TEXT(A3337,"MMDD")&gt;VLOOKUP(R3337,SpeciesValidation!D:W,18,FALSE),TEXT(A3337,"MMDD")&lt;VLOOKUP(R3337,SpeciesValidation!D:W,19,FALSE))),"Date outside expected range for this species",""),"")),"",IF(LEFT(J3337,1)="A",IF(IF(VLOOKUP(R3337,SpeciesValidation!D:W,20,FALSE)=FALSE,OR(TEXT(A3337,"MMDD")&lt;VLOOKUP(R3337,SpeciesValidation!D:W,18,FALSE),TEXT(A3337,"MMDD")&gt;VLOOKUP(R3337,SpeciesValidation!D:W,19,FALSE)),IF(TEXT(A3337,"MMDD")&lt;"0701",TEXT(A3337,"MMDD")&gt;VLOOKUP(R3337,SpeciesValidation!D:W,18,FALSE),TEXT(A3337,"MMDD")&lt;VLOOKUP(R3337,SpeciesValidation!D:W,19,FALSE))),"Date outside expected range for this species",""),"")))</f>
        <v/>
      </c>
      <c r="M3337" s="127" t="str">
        <f>IF(LEN(E3337&amp;"")&gt;0,IF(ISERROR(VLOOKUP(R3337,SpeciesValidation!D:I,6,FALSE)),"",VLOOKUP(R3337,SpeciesValidation!D:I,6,FALSE)),"")</f>
        <v/>
      </c>
      <c r="Q3337" s="36" t="str">
        <f>IF(LEN(E3337&amp;"")&gt;0,IF(ISERROR(VLOOKUP(E3337,SpeciesValidation!B:G,2,FALSE)=TRUE),"",VLOOKUP(E3337,SpeciesValidation!B:G,2,FALSE)),"")</f>
        <v/>
      </c>
      <c r="R3337" s="36" t="str">
        <f>IF(LEN(E3337&amp;"")&gt;0,IF(ISERROR(VLOOKUP(E3337,SpeciesLookup!B:G,4,FALSE)=TRUE),"",VLOOKUP(E3337,SpeciesLookup!B:G,4,FALSE)),"")</f>
        <v/>
      </c>
    </row>
    <row r="3338" spans="1:18" ht="13.2" x14ac:dyDescent="0.25">
      <c r="A3338" s="72"/>
      <c r="D3338" s="11"/>
      <c r="G3338" s="128" t="str">
        <f>IF(LEN(E3338&amp;"")&gt;0,IF(ISERROR(VLOOKUP(E3338,SpeciesLookup!B:G,6,FALSE)=TRUE),"",VLOOKUP(E3338,SpeciesLookup!B:G,6,FALSE)),"")</f>
        <v/>
      </c>
      <c r="H3338" s="128" t="str">
        <f>IF(LEN(E3338&amp;"")&gt;0,IF(ISERROR(VLOOKUP(E3338,SpeciesLookup!B:G,5,FALSE)=TRUE),"",VLOOKUP(E3338,SpeciesLookup!B:G,5,FALSE)),"")</f>
        <v/>
      </c>
      <c r="I3338" s="11"/>
      <c r="J3338" s="73"/>
      <c r="K3338" s="11"/>
      <c r="L3338" s="127" t="str">
        <f>TRIM(IF(ISERROR(VLOOKUP(R3338,SpeciesValidation!D:T,IF(ISNA(VLOOKUP(J3338,Validation!B$2:C$15,2,FALSE)),FALSE,VLOOKUP(J3338,Validation!B$2:C$15,2,FALSE)))),IF(LEN(E3338&amp;"")&gt;0,"",""),VLOOKUP(R3338,SpeciesValidation!D:T,VLOOKUP(J3338,Validation!B$2:C$15,2,FALSE),FALSE)) &amp; " " &amp; IF(ISERROR(IF(LEFT(J3338,1)="A",IF(IF(VLOOKUP(R3338,SpeciesValidation!D:W,20,FALSE)=FALSE,OR(TEXT(A3338,"MMDD")&lt;VLOOKUP(R3338,SpeciesValidation!D:W,18,FALSE),TEXT(A3338,"MMDD")&gt;VLOOKUP(R3338,SpeciesValidation!D:W,19,FALSE)),IF(TEXT(A3338,"MMDD")&lt;"0701",TEXT(A3338,"MMDD")&gt;VLOOKUP(R3338,SpeciesValidation!D:W,18,FALSE),TEXT(A3338,"MMDD")&lt;VLOOKUP(R3338,SpeciesValidation!D:W,19,FALSE))),"Date outside expected range for this species",""),"")),"",IF(LEFT(J3338,1)="A",IF(IF(VLOOKUP(R3338,SpeciesValidation!D:W,20,FALSE)=FALSE,OR(TEXT(A3338,"MMDD")&lt;VLOOKUP(R3338,SpeciesValidation!D:W,18,FALSE),TEXT(A3338,"MMDD")&gt;VLOOKUP(R3338,SpeciesValidation!D:W,19,FALSE)),IF(TEXT(A3338,"MMDD")&lt;"0701",TEXT(A3338,"MMDD")&gt;VLOOKUP(R3338,SpeciesValidation!D:W,18,FALSE),TEXT(A3338,"MMDD")&lt;VLOOKUP(R3338,SpeciesValidation!D:W,19,FALSE))),"Date outside expected range for this species",""),"")))</f>
        <v/>
      </c>
      <c r="M3338" s="127" t="str">
        <f>IF(LEN(E3338&amp;"")&gt;0,IF(ISERROR(VLOOKUP(R3338,SpeciesValidation!D:I,6,FALSE)),"",VLOOKUP(R3338,SpeciesValidation!D:I,6,FALSE)),"")</f>
        <v/>
      </c>
      <c r="Q3338" s="36" t="str">
        <f>IF(LEN(E3338&amp;"")&gt;0,IF(ISERROR(VLOOKUP(E3338,SpeciesValidation!B:G,2,FALSE)=TRUE),"",VLOOKUP(E3338,SpeciesValidation!B:G,2,FALSE)),"")</f>
        <v/>
      </c>
      <c r="R3338" s="36" t="str">
        <f>IF(LEN(E3338&amp;"")&gt;0,IF(ISERROR(VLOOKUP(E3338,SpeciesLookup!B:G,4,FALSE)=TRUE),"",VLOOKUP(E3338,SpeciesLookup!B:G,4,FALSE)),"")</f>
        <v/>
      </c>
    </row>
    <row r="3339" spans="1:18" ht="13.2" x14ac:dyDescent="0.25">
      <c r="A3339" s="72"/>
      <c r="D3339" s="11"/>
      <c r="G3339" s="128" t="str">
        <f>IF(LEN(E3339&amp;"")&gt;0,IF(ISERROR(VLOOKUP(E3339,SpeciesLookup!B:G,6,FALSE)=TRUE),"",VLOOKUP(E3339,SpeciesLookup!B:G,6,FALSE)),"")</f>
        <v/>
      </c>
      <c r="H3339" s="128" t="str">
        <f>IF(LEN(E3339&amp;"")&gt;0,IF(ISERROR(VLOOKUP(E3339,SpeciesLookup!B:G,5,FALSE)=TRUE),"",VLOOKUP(E3339,SpeciesLookup!B:G,5,FALSE)),"")</f>
        <v/>
      </c>
      <c r="I3339" s="11"/>
      <c r="J3339" s="73"/>
      <c r="K3339" s="11"/>
      <c r="L3339" s="127" t="str">
        <f>TRIM(IF(ISERROR(VLOOKUP(R3339,SpeciesValidation!D:T,IF(ISNA(VLOOKUP(J3339,Validation!B$2:C$15,2,FALSE)),FALSE,VLOOKUP(J3339,Validation!B$2:C$15,2,FALSE)))),IF(LEN(E3339&amp;"")&gt;0,"",""),VLOOKUP(R3339,SpeciesValidation!D:T,VLOOKUP(J3339,Validation!B$2:C$15,2,FALSE),FALSE)) &amp; " " &amp; IF(ISERROR(IF(LEFT(J3339,1)="A",IF(IF(VLOOKUP(R3339,SpeciesValidation!D:W,20,FALSE)=FALSE,OR(TEXT(A3339,"MMDD")&lt;VLOOKUP(R3339,SpeciesValidation!D:W,18,FALSE),TEXT(A3339,"MMDD")&gt;VLOOKUP(R3339,SpeciesValidation!D:W,19,FALSE)),IF(TEXT(A3339,"MMDD")&lt;"0701",TEXT(A3339,"MMDD")&gt;VLOOKUP(R3339,SpeciesValidation!D:W,18,FALSE),TEXT(A3339,"MMDD")&lt;VLOOKUP(R3339,SpeciesValidation!D:W,19,FALSE))),"Date outside expected range for this species",""),"")),"",IF(LEFT(J3339,1)="A",IF(IF(VLOOKUP(R3339,SpeciesValidation!D:W,20,FALSE)=FALSE,OR(TEXT(A3339,"MMDD")&lt;VLOOKUP(R3339,SpeciesValidation!D:W,18,FALSE),TEXT(A3339,"MMDD")&gt;VLOOKUP(R3339,SpeciesValidation!D:W,19,FALSE)),IF(TEXT(A3339,"MMDD")&lt;"0701",TEXT(A3339,"MMDD")&gt;VLOOKUP(R3339,SpeciesValidation!D:W,18,FALSE),TEXT(A3339,"MMDD")&lt;VLOOKUP(R3339,SpeciesValidation!D:W,19,FALSE))),"Date outside expected range for this species",""),"")))</f>
        <v/>
      </c>
      <c r="M3339" s="127" t="str">
        <f>IF(LEN(E3339&amp;"")&gt;0,IF(ISERROR(VLOOKUP(R3339,SpeciesValidation!D:I,6,FALSE)),"",VLOOKUP(R3339,SpeciesValidation!D:I,6,FALSE)),"")</f>
        <v/>
      </c>
      <c r="Q3339" s="36" t="str">
        <f>IF(LEN(E3339&amp;"")&gt;0,IF(ISERROR(VLOOKUP(E3339,SpeciesValidation!B:G,2,FALSE)=TRUE),"",VLOOKUP(E3339,SpeciesValidation!B:G,2,FALSE)),"")</f>
        <v/>
      </c>
      <c r="R3339" s="36" t="str">
        <f>IF(LEN(E3339&amp;"")&gt;0,IF(ISERROR(VLOOKUP(E3339,SpeciesLookup!B:G,4,FALSE)=TRUE),"",VLOOKUP(E3339,SpeciesLookup!B:G,4,FALSE)),"")</f>
        <v/>
      </c>
    </row>
    <row r="3340" spans="1:18" ht="13.2" x14ac:dyDescent="0.25">
      <c r="A3340" s="72"/>
      <c r="D3340" s="11"/>
      <c r="G3340" s="128" t="str">
        <f>IF(LEN(E3340&amp;"")&gt;0,IF(ISERROR(VLOOKUP(E3340,SpeciesLookup!B:G,6,FALSE)=TRUE),"",VLOOKUP(E3340,SpeciesLookup!B:G,6,FALSE)),"")</f>
        <v/>
      </c>
      <c r="H3340" s="128" t="str">
        <f>IF(LEN(E3340&amp;"")&gt;0,IF(ISERROR(VLOOKUP(E3340,SpeciesLookup!B:G,5,FALSE)=TRUE),"",VLOOKUP(E3340,SpeciesLookup!B:G,5,FALSE)),"")</f>
        <v/>
      </c>
      <c r="I3340" s="11"/>
      <c r="J3340" s="73"/>
      <c r="K3340" s="11"/>
      <c r="L3340" s="127" t="str">
        <f>TRIM(IF(ISERROR(VLOOKUP(R3340,SpeciesValidation!D:T,IF(ISNA(VLOOKUP(J3340,Validation!B$2:C$15,2,FALSE)),FALSE,VLOOKUP(J3340,Validation!B$2:C$15,2,FALSE)))),IF(LEN(E3340&amp;"")&gt;0,"",""),VLOOKUP(R3340,SpeciesValidation!D:T,VLOOKUP(J3340,Validation!B$2:C$15,2,FALSE),FALSE)) &amp; " " &amp; IF(ISERROR(IF(LEFT(J3340,1)="A",IF(IF(VLOOKUP(R3340,SpeciesValidation!D:W,20,FALSE)=FALSE,OR(TEXT(A3340,"MMDD")&lt;VLOOKUP(R3340,SpeciesValidation!D:W,18,FALSE),TEXT(A3340,"MMDD")&gt;VLOOKUP(R3340,SpeciesValidation!D:W,19,FALSE)),IF(TEXT(A3340,"MMDD")&lt;"0701",TEXT(A3340,"MMDD")&gt;VLOOKUP(R3340,SpeciesValidation!D:W,18,FALSE),TEXT(A3340,"MMDD")&lt;VLOOKUP(R3340,SpeciesValidation!D:W,19,FALSE))),"Date outside expected range for this species",""),"")),"",IF(LEFT(J3340,1)="A",IF(IF(VLOOKUP(R3340,SpeciesValidation!D:W,20,FALSE)=FALSE,OR(TEXT(A3340,"MMDD")&lt;VLOOKUP(R3340,SpeciesValidation!D:W,18,FALSE),TEXT(A3340,"MMDD")&gt;VLOOKUP(R3340,SpeciesValidation!D:W,19,FALSE)),IF(TEXT(A3340,"MMDD")&lt;"0701",TEXT(A3340,"MMDD")&gt;VLOOKUP(R3340,SpeciesValidation!D:W,18,FALSE),TEXT(A3340,"MMDD")&lt;VLOOKUP(R3340,SpeciesValidation!D:W,19,FALSE))),"Date outside expected range for this species",""),"")))</f>
        <v/>
      </c>
      <c r="M3340" s="127" t="str">
        <f>IF(LEN(E3340&amp;"")&gt;0,IF(ISERROR(VLOOKUP(R3340,SpeciesValidation!D:I,6,FALSE)),"",VLOOKUP(R3340,SpeciesValidation!D:I,6,FALSE)),"")</f>
        <v/>
      </c>
      <c r="Q3340" s="36" t="str">
        <f>IF(LEN(E3340&amp;"")&gt;0,IF(ISERROR(VLOOKUP(E3340,SpeciesValidation!B:G,2,FALSE)=TRUE),"",VLOOKUP(E3340,SpeciesValidation!B:G,2,FALSE)),"")</f>
        <v/>
      </c>
      <c r="R3340" s="36" t="str">
        <f>IF(LEN(E3340&amp;"")&gt;0,IF(ISERROR(VLOOKUP(E3340,SpeciesLookup!B:G,4,FALSE)=TRUE),"",VLOOKUP(E3340,SpeciesLookup!B:G,4,FALSE)),"")</f>
        <v/>
      </c>
    </row>
    <row r="3341" spans="1:18" ht="13.2" x14ac:dyDescent="0.25">
      <c r="A3341" s="72"/>
      <c r="D3341" s="11"/>
      <c r="G3341" s="128" t="str">
        <f>IF(LEN(E3341&amp;"")&gt;0,IF(ISERROR(VLOOKUP(E3341,SpeciesLookup!B:G,6,FALSE)=TRUE),"",VLOOKUP(E3341,SpeciesLookup!B:G,6,FALSE)),"")</f>
        <v/>
      </c>
      <c r="H3341" s="128" t="str">
        <f>IF(LEN(E3341&amp;"")&gt;0,IF(ISERROR(VLOOKUP(E3341,SpeciesLookup!B:G,5,FALSE)=TRUE),"",VLOOKUP(E3341,SpeciesLookup!B:G,5,FALSE)),"")</f>
        <v/>
      </c>
      <c r="I3341" s="11"/>
      <c r="J3341" s="73"/>
      <c r="K3341" s="11"/>
      <c r="L3341" s="127" t="str">
        <f>TRIM(IF(ISERROR(VLOOKUP(R3341,SpeciesValidation!D:T,IF(ISNA(VLOOKUP(J3341,Validation!B$2:C$15,2,FALSE)),FALSE,VLOOKUP(J3341,Validation!B$2:C$15,2,FALSE)))),IF(LEN(E3341&amp;"")&gt;0,"",""),VLOOKUP(R3341,SpeciesValidation!D:T,VLOOKUP(J3341,Validation!B$2:C$15,2,FALSE),FALSE)) &amp; " " &amp; IF(ISERROR(IF(LEFT(J3341,1)="A",IF(IF(VLOOKUP(R3341,SpeciesValidation!D:W,20,FALSE)=FALSE,OR(TEXT(A3341,"MMDD")&lt;VLOOKUP(R3341,SpeciesValidation!D:W,18,FALSE),TEXT(A3341,"MMDD")&gt;VLOOKUP(R3341,SpeciesValidation!D:W,19,FALSE)),IF(TEXT(A3341,"MMDD")&lt;"0701",TEXT(A3341,"MMDD")&gt;VLOOKUP(R3341,SpeciesValidation!D:W,18,FALSE),TEXT(A3341,"MMDD")&lt;VLOOKUP(R3341,SpeciesValidation!D:W,19,FALSE))),"Date outside expected range for this species",""),"")),"",IF(LEFT(J3341,1)="A",IF(IF(VLOOKUP(R3341,SpeciesValidation!D:W,20,FALSE)=FALSE,OR(TEXT(A3341,"MMDD")&lt;VLOOKUP(R3341,SpeciesValidation!D:W,18,FALSE),TEXT(A3341,"MMDD")&gt;VLOOKUP(R3341,SpeciesValidation!D:W,19,FALSE)),IF(TEXT(A3341,"MMDD")&lt;"0701",TEXT(A3341,"MMDD")&gt;VLOOKUP(R3341,SpeciesValidation!D:W,18,FALSE),TEXT(A3341,"MMDD")&lt;VLOOKUP(R3341,SpeciesValidation!D:W,19,FALSE))),"Date outside expected range for this species",""),"")))</f>
        <v/>
      </c>
      <c r="M3341" s="127" t="str">
        <f>IF(LEN(E3341&amp;"")&gt;0,IF(ISERROR(VLOOKUP(R3341,SpeciesValidation!D:I,6,FALSE)),"",VLOOKUP(R3341,SpeciesValidation!D:I,6,FALSE)),"")</f>
        <v/>
      </c>
      <c r="Q3341" s="36" t="str">
        <f>IF(LEN(E3341&amp;"")&gt;0,IF(ISERROR(VLOOKUP(E3341,SpeciesValidation!B:G,2,FALSE)=TRUE),"",VLOOKUP(E3341,SpeciesValidation!B:G,2,FALSE)),"")</f>
        <v/>
      </c>
      <c r="R3341" s="36" t="str">
        <f>IF(LEN(E3341&amp;"")&gt;0,IF(ISERROR(VLOOKUP(E3341,SpeciesLookup!B:G,4,FALSE)=TRUE),"",VLOOKUP(E3341,SpeciesLookup!B:G,4,FALSE)),"")</f>
        <v/>
      </c>
    </row>
    <row r="3342" spans="1:18" ht="13.2" x14ac:dyDescent="0.25">
      <c r="A3342" s="72"/>
      <c r="D3342" s="11"/>
      <c r="G3342" s="128" t="str">
        <f>IF(LEN(E3342&amp;"")&gt;0,IF(ISERROR(VLOOKUP(E3342,SpeciesLookup!B:G,6,FALSE)=TRUE),"",VLOOKUP(E3342,SpeciesLookup!B:G,6,FALSE)),"")</f>
        <v/>
      </c>
      <c r="H3342" s="128" t="str">
        <f>IF(LEN(E3342&amp;"")&gt;0,IF(ISERROR(VLOOKUP(E3342,SpeciesLookup!B:G,5,FALSE)=TRUE),"",VLOOKUP(E3342,SpeciesLookup!B:G,5,FALSE)),"")</f>
        <v/>
      </c>
      <c r="I3342" s="11"/>
      <c r="J3342" s="73"/>
      <c r="K3342" s="11"/>
      <c r="L3342" s="127" t="str">
        <f>TRIM(IF(ISERROR(VLOOKUP(R3342,SpeciesValidation!D:T,IF(ISNA(VLOOKUP(J3342,Validation!B$2:C$15,2,FALSE)),FALSE,VLOOKUP(J3342,Validation!B$2:C$15,2,FALSE)))),IF(LEN(E3342&amp;"")&gt;0,"",""),VLOOKUP(R3342,SpeciesValidation!D:T,VLOOKUP(J3342,Validation!B$2:C$15,2,FALSE),FALSE)) &amp; " " &amp; IF(ISERROR(IF(LEFT(J3342,1)="A",IF(IF(VLOOKUP(R3342,SpeciesValidation!D:W,20,FALSE)=FALSE,OR(TEXT(A3342,"MMDD")&lt;VLOOKUP(R3342,SpeciesValidation!D:W,18,FALSE),TEXT(A3342,"MMDD")&gt;VLOOKUP(R3342,SpeciesValidation!D:W,19,FALSE)),IF(TEXT(A3342,"MMDD")&lt;"0701",TEXT(A3342,"MMDD")&gt;VLOOKUP(R3342,SpeciesValidation!D:W,18,FALSE),TEXT(A3342,"MMDD")&lt;VLOOKUP(R3342,SpeciesValidation!D:W,19,FALSE))),"Date outside expected range for this species",""),"")),"",IF(LEFT(J3342,1)="A",IF(IF(VLOOKUP(R3342,SpeciesValidation!D:W,20,FALSE)=FALSE,OR(TEXT(A3342,"MMDD")&lt;VLOOKUP(R3342,SpeciesValidation!D:W,18,FALSE),TEXT(A3342,"MMDD")&gt;VLOOKUP(R3342,SpeciesValidation!D:W,19,FALSE)),IF(TEXT(A3342,"MMDD")&lt;"0701",TEXT(A3342,"MMDD")&gt;VLOOKUP(R3342,SpeciesValidation!D:W,18,FALSE),TEXT(A3342,"MMDD")&lt;VLOOKUP(R3342,SpeciesValidation!D:W,19,FALSE))),"Date outside expected range for this species",""),"")))</f>
        <v/>
      </c>
      <c r="M3342" s="127" t="str">
        <f>IF(LEN(E3342&amp;"")&gt;0,IF(ISERROR(VLOOKUP(R3342,SpeciesValidation!D:I,6,FALSE)),"",VLOOKUP(R3342,SpeciesValidation!D:I,6,FALSE)),"")</f>
        <v/>
      </c>
      <c r="Q3342" s="36" t="str">
        <f>IF(LEN(E3342&amp;"")&gt;0,IF(ISERROR(VLOOKUP(E3342,SpeciesValidation!B:G,2,FALSE)=TRUE),"",VLOOKUP(E3342,SpeciesValidation!B:G,2,FALSE)),"")</f>
        <v/>
      </c>
      <c r="R3342" s="36" t="str">
        <f>IF(LEN(E3342&amp;"")&gt;0,IF(ISERROR(VLOOKUP(E3342,SpeciesLookup!B:G,4,FALSE)=TRUE),"",VLOOKUP(E3342,SpeciesLookup!B:G,4,FALSE)),"")</f>
        <v/>
      </c>
    </row>
    <row r="3343" spans="1:18" ht="13.2" x14ac:dyDescent="0.25">
      <c r="A3343" s="72"/>
      <c r="D3343" s="11"/>
      <c r="G3343" s="128" t="str">
        <f>IF(LEN(E3343&amp;"")&gt;0,IF(ISERROR(VLOOKUP(E3343,SpeciesLookup!B:G,6,FALSE)=TRUE),"",VLOOKUP(E3343,SpeciesLookup!B:G,6,FALSE)),"")</f>
        <v/>
      </c>
      <c r="H3343" s="128" t="str">
        <f>IF(LEN(E3343&amp;"")&gt;0,IF(ISERROR(VLOOKUP(E3343,SpeciesLookup!B:G,5,FALSE)=TRUE),"",VLOOKUP(E3343,SpeciesLookup!B:G,5,FALSE)),"")</f>
        <v/>
      </c>
      <c r="I3343" s="11"/>
      <c r="J3343" s="73"/>
      <c r="K3343" s="11"/>
      <c r="L3343" s="127" t="str">
        <f>TRIM(IF(ISERROR(VLOOKUP(R3343,SpeciesValidation!D:T,IF(ISNA(VLOOKUP(J3343,Validation!B$2:C$15,2,FALSE)),FALSE,VLOOKUP(J3343,Validation!B$2:C$15,2,FALSE)))),IF(LEN(E3343&amp;"")&gt;0,"",""),VLOOKUP(R3343,SpeciesValidation!D:T,VLOOKUP(J3343,Validation!B$2:C$15,2,FALSE),FALSE)) &amp; " " &amp; IF(ISERROR(IF(LEFT(J3343,1)="A",IF(IF(VLOOKUP(R3343,SpeciesValidation!D:W,20,FALSE)=FALSE,OR(TEXT(A3343,"MMDD")&lt;VLOOKUP(R3343,SpeciesValidation!D:W,18,FALSE),TEXT(A3343,"MMDD")&gt;VLOOKUP(R3343,SpeciesValidation!D:W,19,FALSE)),IF(TEXT(A3343,"MMDD")&lt;"0701",TEXT(A3343,"MMDD")&gt;VLOOKUP(R3343,SpeciesValidation!D:W,18,FALSE),TEXT(A3343,"MMDD")&lt;VLOOKUP(R3343,SpeciesValidation!D:W,19,FALSE))),"Date outside expected range for this species",""),"")),"",IF(LEFT(J3343,1)="A",IF(IF(VLOOKUP(R3343,SpeciesValidation!D:W,20,FALSE)=FALSE,OR(TEXT(A3343,"MMDD")&lt;VLOOKUP(R3343,SpeciesValidation!D:W,18,FALSE),TEXT(A3343,"MMDD")&gt;VLOOKUP(R3343,SpeciesValidation!D:W,19,FALSE)),IF(TEXT(A3343,"MMDD")&lt;"0701",TEXT(A3343,"MMDD")&gt;VLOOKUP(R3343,SpeciesValidation!D:W,18,FALSE),TEXT(A3343,"MMDD")&lt;VLOOKUP(R3343,SpeciesValidation!D:W,19,FALSE))),"Date outside expected range for this species",""),"")))</f>
        <v/>
      </c>
      <c r="M3343" s="127" t="str">
        <f>IF(LEN(E3343&amp;"")&gt;0,IF(ISERROR(VLOOKUP(R3343,SpeciesValidation!D:I,6,FALSE)),"",VLOOKUP(R3343,SpeciesValidation!D:I,6,FALSE)),"")</f>
        <v/>
      </c>
      <c r="Q3343" s="36" t="str">
        <f>IF(LEN(E3343&amp;"")&gt;0,IF(ISERROR(VLOOKUP(E3343,SpeciesValidation!B:G,2,FALSE)=TRUE),"",VLOOKUP(E3343,SpeciesValidation!B:G,2,FALSE)),"")</f>
        <v/>
      </c>
      <c r="R3343" s="36" t="str">
        <f>IF(LEN(E3343&amp;"")&gt;0,IF(ISERROR(VLOOKUP(E3343,SpeciesLookup!B:G,4,FALSE)=TRUE),"",VLOOKUP(E3343,SpeciesLookup!B:G,4,FALSE)),"")</f>
        <v/>
      </c>
    </row>
    <row r="3344" spans="1:18" ht="13.2" x14ac:dyDescent="0.25">
      <c r="A3344" s="72"/>
      <c r="D3344" s="11"/>
      <c r="G3344" s="128" t="str">
        <f>IF(LEN(E3344&amp;"")&gt;0,IF(ISERROR(VLOOKUP(E3344,SpeciesLookup!B:G,6,FALSE)=TRUE),"",VLOOKUP(E3344,SpeciesLookup!B:G,6,FALSE)),"")</f>
        <v/>
      </c>
      <c r="H3344" s="128" t="str">
        <f>IF(LEN(E3344&amp;"")&gt;0,IF(ISERROR(VLOOKUP(E3344,SpeciesLookup!B:G,5,FALSE)=TRUE),"",VLOOKUP(E3344,SpeciesLookup!B:G,5,FALSE)),"")</f>
        <v/>
      </c>
      <c r="I3344" s="11"/>
      <c r="J3344" s="73"/>
      <c r="K3344" s="11"/>
      <c r="L3344" s="127" t="str">
        <f>TRIM(IF(ISERROR(VLOOKUP(R3344,SpeciesValidation!D:T,IF(ISNA(VLOOKUP(J3344,Validation!B$2:C$15,2,FALSE)),FALSE,VLOOKUP(J3344,Validation!B$2:C$15,2,FALSE)))),IF(LEN(E3344&amp;"")&gt;0,"",""),VLOOKUP(R3344,SpeciesValidation!D:T,VLOOKUP(J3344,Validation!B$2:C$15,2,FALSE),FALSE)) &amp; " " &amp; IF(ISERROR(IF(LEFT(J3344,1)="A",IF(IF(VLOOKUP(R3344,SpeciesValidation!D:W,20,FALSE)=FALSE,OR(TEXT(A3344,"MMDD")&lt;VLOOKUP(R3344,SpeciesValidation!D:W,18,FALSE),TEXT(A3344,"MMDD")&gt;VLOOKUP(R3344,SpeciesValidation!D:W,19,FALSE)),IF(TEXT(A3344,"MMDD")&lt;"0701",TEXT(A3344,"MMDD")&gt;VLOOKUP(R3344,SpeciesValidation!D:W,18,FALSE),TEXT(A3344,"MMDD")&lt;VLOOKUP(R3344,SpeciesValidation!D:W,19,FALSE))),"Date outside expected range for this species",""),"")),"",IF(LEFT(J3344,1)="A",IF(IF(VLOOKUP(R3344,SpeciesValidation!D:W,20,FALSE)=FALSE,OR(TEXT(A3344,"MMDD")&lt;VLOOKUP(R3344,SpeciesValidation!D:W,18,FALSE),TEXT(A3344,"MMDD")&gt;VLOOKUP(R3344,SpeciesValidation!D:W,19,FALSE)),IF(TEXT(A3344,"MMDD")&lt;"0701",TEXT(A3344,"MMDD")&gt;VLOOKUP(R3344,SpeciesValidation!D:W,18,FALSE),TEXT(A3344,"MMDD")&lt;VLOOKUP(R3344,SpeciesValidation!D:W,19,FALSE))),"Date outside expected range for this species",""),"")))</f>
        <v/>
      </c>
      <c r="M3344" s="127" t="str">
        <f>IF(LEN(E3344&amp;"")&gt;0,IF(ISERROR(VLOOKUP(R3344,SpeciesValidation!D:I,6,FALSE)),"",VLOOKUP(R3344,SpeciesValidation!D:I,6,FALSE)),"")</f>
        <v/>
      </c>
      <c r="Q3344" s="36" t="str">
        <f>IF(LEN(E3344&amp;"")&gt;0,IF(ISERROR(VLOOKUP(E3344,SpeciesValidation!B:G,2,FALSE)=TRUE),"",VLOOKUP(E3344,SpeciesValidation!B:G,2,FALSE)),"")</f>
        <v/>
      </c>
      <c r="R3344" s="36" t="str">
        <f>IF(LEN(E3344&amp;"")&gt;0,IF(ISERROR(VLOOKUP(E3344,SpeciesLookup!B:G,4,FALSE)=TRUE),"",VLOOKUP(E3344,SpeciesLookup!B:G,4,FALSE)),"")</f>
        <v/>
      </c>
    </row>
    <row r="3345" spans="1:18" ht="13.2" x14ac:dyDescent="0.25">
      <c r="A3345" s="72"/>
      <c r="D3345" s="11"/>
      <c r="G3345" s="128" t="str">
        <f>IF(LEN(E3345&amp;"")&gt;0,IF(ISERROR(VLOOKUP(E3345,SpeciesLookup!B:G,6,FALSE)=TRUE),"",VLOOKUP(E3345,SpeciesLookup!B:G,6,FALSE)),"")</f>
        <v/>
      </c>
      <c r="H3345" s="128" t="str">
        <f>IF(LEN(E3345&amp;"")&gt;0,IF(ISERROR(VLOOKUP(E3345,SpeciesLookup!B:G,5,FALSE)=TRUE),"",VLOOKUP(E3345,SpeciesLookup!B:G,5,FALSE)),"")</f>
        <v/>
      </c>
      <c r="I3345" s="11"/>
      <c r="J3345" s="73"/>
      <c r="K3345" s="11"/>
      <c r="L3345" s="127" t="str">
        <f>TRIM(IF(ISERROR(VLOOKUP(R3345,SpeciesValidation!D:T,IF(ISNA(VLOOKUP(J3345,Validation!B$2:C$15,2,FALSE)),FALSE,VLOOKUP(J3345,Validation!B$2:C$15,2,FALSE)))),IF(LEN(E3345&amp;"")&gt;0,"",""),VLOOKUP(R3345,SpeciesValidation!D:T,VLOOKUP(J3345,Validation!B$2:C$15,2,FALSE),FALSE)) &amp; " " &amp; IF(ISERROR(IF(LEFT(J3345,1)="A",IF(IF(VLOOKUP(R3345,SpeciesValidation!D:W,20,FALSE)=FALSE,OR(TEXT(A3345,"MMDD")&lt;VLOOKUP(R3345,SpeciesValidation!D:W,18,FALSE),TEXT(A3345,"MMDD")&gt;VLOOKUP(R3345,SpeciesValidation!D:W,19,FALSE)),IF(TEXT(A3345,"MMDD")&lt;"0701",TEXT(A3345,"MMDD")&gt;VLOOKUP(R3345,SpeciesValidation!D:W,18,FALSE),TEXT(A3345,"MMDD")&lt;VLOOKUP(R3345,SpeciesValidation!D:W,19,FALSE))),"Date outside expected range for this species",""),"")),"",IF(LEFT(J3345,1)="A",IF(IF(VLOOKUP(R3345,SpeciesValidation!D:W,20,FALSE)=FALSE,OR(TEXT(A3345,"MMDD")&lt;VLOOKUP(R3345,SpeciesValidation!D:W,18,FALSE),TEXT(A3345,"MMDD")&gt;VLOOKUP(R3345,SpeciesValidation!D:W,19,FALSE)),IF(TEXT(A3345,"MMDD")&lt;"0701",TEXT(A3345,"MMDD")&gt;VLOOKUP(R3345,SpeciesValidation!D:W,18,FALSE),TEXT(A3345,"MMDD")&lt;VLOOKUP(R3345,SpeciesValidation!D:W,19,FALSE))),"Date outside expected range for this species",""),"")))</f>
        <v/>
      </c>
      <c r="M3345" s="127" t="str">
        <f>IF(LEN(E3345&amp;"")&gt;0,IF(ISERROR(VLOOKUP(R3345,SpeciesValidation!D:I,6,FALSE)),"",VLOOKUP(R3345,SpeciesValidation!D:I,6,FALSE)),"")</f>
        <v/>
      </c>
      <c r="Q3345" s="36" t="str">
        <f>IF(LEN(E3345&amp;"")&gt;0,IF(ISERROR(VLOOKUP(E3345,SpeciesValidation!B:G,2,FALSE)=TRUE),"",VLOOKUP(E3345,SpeciesValidation!B:G,2,FALSE)),"")</f>
        <v/>
      </c>
      <c r="R3345" s="36" t="str">
        <f>IF(LEN(E3345&amp;"")&gt;0,IF(ISERROR(VLOOKUP(E3345,SpeciesLookup!B:G,4,FALSE)=TRUE),"",VLOOKUP(E3345,SpeciesLookup!B:G,4,FALSE)),"")</f>
        <v/>
      </c>
    </row>
    <row r="3346" spans="1:18" ht="13.2" x14ac:dyDescent="0.25">
      <c r="A3346" s="72"/>
      <c r="D3346" s="11"/>
      <c r="G3346" s="128" t="str">
        <f>IF(LEN(E3346&amp;"")&gt;0,IF(ISERROR(VLOOKUP(E3346,SpeciesLookup!B:G,6,FALSE)=TRUE),"",VLOOKUP(E3346,SpeciesLookup!B:G,6,FALSE)),"")</f>
        <v/>
      </c>
      <c r="H3346" s="128" t="str">
        <f>IF(LEN(E3346&amp;"")&gt;0,IF(ISERROR(VLOOKUP(E3346,SpeciesLookup!B:G,5,FALSE)=TRUE),"",VLOOKUP(E3346,SpeciesLookup!B:G,5,FALSE)),"")</f>
        <v/>
      </c>
      <c r="I3346" s="11"/>
      <c r="J3346" s="73"/>
      <c r="K3346" s="11"/>
      <c r="L3346" s="127" t="str">
        <f>TRIM(IF(ISERROR(VLOOKUP(R3346,SpeciesValidation!D:T,IF(ISNA(VLOOKUP(J3346,Validation!B$2:C$15,2,FALSE)),FALSE,VLOOKUP(J3346,Validation!B$2:C$15,2,FALSE)))),IF(LEN(E3346&amp;"")&gt;0,"",""),VLOOKUP(R3346,SpeciesValidation!D:T,VLOOKUP(J3346,Validation!B$2:C$15,2,FALSE),FALSE)) &amp; " " &amp; IF(ISERROR(IF(LEFT(J3346,1)="A",IF(IF(VLOOKUP(R3346,SpeciesValidation!D:W,20,FALSE)=FALSE,OR(TEXT(A3346,"MMDD")&lt;VLOOKUP(R3346,SpeciesValidation!D:W,18,FALSE),TEXT(A3346,"MMDD")&gt;VLOOKUP(R3346,SpeciesValidation!D:W,19,FALSE)),IF(TEXT(A3346,"MMDD")&lt;"0701",TEXT(A3346,"MMDD")&gt;VLOOKUP(R3346,SpeciesValidation!D:W,18,FALSE),TEXT(A3346,"MMDD")&lt;VLOOKUP(R3346,SpeciesValidation!D:W,19,FALSE))),"Date outside expected range for this species",""),"")),"",IF(LEFT(J3346,1)="A",IF(IF(VLOOKUP(R3346,SpeciesValidation!D:W,20,FALSE)=FALSE,OR(TEXT(A3346,"MMDD")&lt;VLOOKUP(R3346,SpeciesValidation!D:W,18,FALSE),TEXT(A3346,"MMDD")&gt;VLOOKUP(R3346,SpeciesValidation!D:W,19,FALSE)),IF(TEXT(A3346,"MMDD")&lt;"0701",TEXT(A3346,"MMDD")&gt;VLOOKUP(R3346,SpeciesValidation!D:W,18,FALSE),TEXT(A3346,"MMDD")&lt;VLOOKUP(R3346,SpeciesValidation!D:W,19,FALSE))),"Date outside expected range for this species",""),"")))</f>
        <v/>
      </c>
      <c r="M3346" s="127" t="str">
        <f>IF(LEN(E3346&amp;"")&gt;0,IF(ISERROR(VLOOKUP(R3346,SpeciesValidation!D:I,6,FALSE)),"",VLOOKUP(R3346,SpeciesValidation!D:I,6,FALSE)),"")</f>
        <v/>
      </c>
      <c r="Q3346" s="36" t="str">
        <f>IF(LEN(E3346&amp;"")&gt;0,IF(ISERROR(VLOOKUP(E3346,SpeciesValidation!B:G,2,FALSE)=TRUE),"",VLOOKUP(E3346,SpeciesValidation!B:G,2,FALSE)),"")</f>
        <v/>
      </c>
      <c r="R3346" s="36" t="str">
        <f>IF(LEN(E3346&amp;"")&gt;0,IF(ISERROR(VLOOKUP(E3346,SpeciesLookup!B:G,4,FALSE)=TRUE),"",VLOOKUP(E3346,SpeciesLookup!B:G,4,FALSE)),"")</f>
        <v/>
      </c>
    </row>
    <row r="3347" spans="1:18" ht="13.2" x14ac:dyDescent="0.25">
      <c r="A3347" s="72"/>
      <c r="D3347" s="11"/>
      <c r="G3347" s="128" t="str">
        <f>IF(LEN(E3347&amp;"")&gt;0,IF(ISERROR(VLOOKUP(E3347,SpeciesLookup!B:G,6,FALSE)=TRUE),"",VLOOKUP(E3347,SpeciesLookup!B:G,6,FALSE)),"")</f>
        <v/>
      </c>
      <c r="H3347" s="128" t="str">
        <f>IF(LEN(E3347&amp;"")&gt;0,IF(ISERROR(VLOOKUP(E3347,SpeciesLookup!B:G,5,FALSE)=TRUE),"",VLOOKUP(E3347,SpeciesLookup!B:G,5,FALSE)),"")</f>
        <v/>
      </c>
      <c r="I3347" s="11"/>
      <c r="J3347" s="73"/>
      <c r="K3347" s="11"/>
      <c r="L3347" s="127" t="str">
        <f>TRIM(IF(ISERROR(VLOOKUP(R3347,SpeciesValidation!D:T,IF(ISNA(VLOOKUP(J3347,Validation!B$2:C$15,2,FALSE)),FALSE,VLOOKUP(J3347,Validation!B$2:C$15,2,FALSE)))),IF(LEN(E3347&amp;"")&gt;0,"",""),VLOOKUP(R3347,SpeciesValidation!D:T,VLOOKUP(J3347,Validation!B$2:C$15,2,FALSE),FALSE)) &amp; " " &amp; IF(ISERROR(IF(LEFT(J3347,1)="A",IF(IF(VLOOKUP(R3347,SpeciesValidation!D:W,20,FALSE)=FALSE,OR(TEXT(A3347,"MMDD")&lt;VLOOKUP(R3347,SpeciesValidation!D:W,18,FALSE),TEXT(A3347,"MMDD")&gt;VLOOKUP(R3347,SpeciesValidation!D:W,19,FALSE)),IF(TEXT(A3347,"MMDD")&lt;"0701",TEXT(A3347,"MMDD")&gt;VLOOKUP(R3347,SpeciesValidation!D:W,18,FALSE),TEXT(A3347,"MMDD")&lt;VLOOKUP(R3347,SpeciesValidation!D:W,19,FALSE))),"Date outside expected range for this species",""),"")),"",IF(LEFT(J3347,1)="A",IF(IF(VLOOKUP(R3347,SpeciesValidation!D:W,20,FALSE)=FALSE,OR(TEXT(A3347,"MMDD")&lt;VLOOKUP(R3347,SpeciesValidation!D:W,18,FALSE),TEXT(A3347,"MMDD")&gt;VLOOKUP(R3347,SpeciesValidation!D:W,19,FALSE)),IF(TEXT(A3347,"MMDD")&lt;"0701",TEXT(A3347,"MMDD")&gt;VLOOKUP(R3347,SpeciesValidation!D:W,18,FALSE),TEXT(A3347,"MMDD")&lt;VLOOKUP(R3347,SpeciesValidation!D:W,19,FALSE))),"Date outside expected range for this species",""),"")))</f>
        <v/>
      </c>
      <c r="M3347" s="127" t="str">
        <f>IF(LEN(E3347&amp;"")&gt;0,IF(ISERROR(VLOOKUP(R3347,SpeciesValidation!D:I,6,FALSE)),"",VLOOKUP(R3347,SpeciesValidation!D:I,6,FALSE)),"")</f>
        <v/>
      </c>
      <c r="Q3347" s="36" t="str">
        <f>IF(LEN(E3347&amp;"")&gt;0,IF(ISERROR(VLOOKUP(E3347,SpeciesValidation!B:G,2,FALSE)=TRUE),"",VLOOKUP(E3347,SpeciesValidation!B:G,2,FALSE)),"")</f>
        <v/>
      </c>
      <c r="R3347" s="36" t="str">
        <f>IF(LEN(E3347&amp;"")&gt;0,IF(ISERROR(VLOOKUP(E3347,SpeciesLookup!B:G,4,FALSE)=TRUE),"",VLOOKUP(E3347,SpeciesLookup!B:G,4,FALSE)),"")</f>
        <v/>
      </c>
    </row>
    <row r="3348" spans="1:18" ht="13.2" x14ac:dyDescent="0.25">
      <c r="A3348" s="72"/>
      <c r="D3348" s="11"/>
      <c r="G3348" s="128" t="str">
        <f>IF(LEN(E3348&amp;"")&gt;0,IF(ISERROR(VLOOKUP(E3348,SpeciesLookup!B:G,6,FALSE)=TRUE),"",VLOOKUP(E3348,SpeciesLookup!B:G,6,FALSE)),"")</f>
        <v/>
      </c>
      <c r="H3348" s="128" t="str">
        <f>IF(LEN(E3348&amp;"")&gt;0,IF(ISERROR(VLOOKUP(E3348,SpeciesLookup!B:G,5,FALSE)=TRUE),"",VLOOKUP(E3348,SpeciesLookup!B:G,5,FALSE)),"")</f>
        <v/>
      </c>
      <c r="I3348" s="11"/>
      <c r="J3348" s="73"/>
      <c r="K3348" s="11"/>
      <c r="L3348" s="127" t="str">
        <f>TRIM(IF(ISERROR(VLOOKUP(R3348,SpeciesValidation!D:T,IF(ISNA(VLOOKUP(J3348,Validation!B$2:C$15,2,FALSE)),FALSE,VLOOKUP(J3348,Validation!B$2:C$15,2,FALSE)))),IF(LEN(E3348&amp;"")&gt;0,"",""),VLOOKUP(R3348,SpeciesValidation!D:T,VLOOKUP(J3348,Validation!B$2:C$15,2,FALSE),FALSE)) &amp; " " &amp; IF(ISERROR(IF(LEFT(J3348,1)="A",IF(IF(VLOOKUP(R3348,SpeciesValidation!D:W,20,FALSE)=FALSE,OR(TEXT(A3348,"MMDD")&lt;VLOOKUP(R3348,SpeciesValidation!D:W,18,FALSE),TEXT(A3348,"MMDD")&gt;VLOOKUP(R3348,SpeciesValidation!D:W,19,FALSE)),IF(TEXT(A3348,"MMDD")&lt;"0701",TEXT(A3348,"MMDD")&gt;VLOOKUP(R3348,SpeciesValidation!D:W,18,FALSE),TEXT(A3348,"MMDD")&lt;VLOOKUP(R3348,SpeciesValidation!D:W,19,FALSE))),"Date outside expected range for this species",""),"")),"",IF(LEFT(J3348,1)="A",IF(IF(VLOOKUP(R3348,SpeciesValidation!D:W,20,FALSE)=FALSE,OR(TEXT(A3348,"MMDD")&lt;VLOOKUP(R3348,SpeciesValidation!D:W,18,FALSE),TEXT(A3348,"MMDD")&gt;VLOOKUP(R3348,SpeciesValidation!D:W,19,FALSE)),IF(TEXT(A3348,"MMDD")&lt;"0701",TEXT(A3348,"MMDD")&gt;VLOOKUP(R3348,SpeciesValidation!D:W,18,FALSE),TEXT(A3348,"MMDD")&lt;VLOOKUP(R3348,SpeciesValidation!D:W,19,FALSE))),"Date outside expected range for this species",""),"")))</f>
        <v/>
      </c>
      <c r="M3348" s="127" t="str">
        <f>IF(LEN(E3348&amp;"")&gt;0,IF(ISERROR(VLOOKUP(R3348,SpeciesValidation!D:I,6,FALSE)),"",VLOOKUP(R3348,SpeciesValidation!D:I,6,FALSE)),"")</f>
        <v/>
      </c>
      <c r="Q3348" s="36" t="str">
        <f>IF(LEN(E3348&amp;"")&gt;0,IF(ISERROR(VLOOKUP(E3348,SpeciesValidation!B:G,2,FALSE)=TRUE),"",VLOOKUP(E3348,SpeciesValidation!B:G,2,FALSE)),"")</f>
        <v/>
      </c>
      <c r="R3348" s="36" t="str">
        <f>IF(LEN(E3348&amp;"")&gt;0,IF(ISERROR(VLOOKUP(E3348,SpeciesLookup!B:G,4,FALSE)=TRUE),"",VLOOKUP(E3348,SpeciesLookup!B:G,4,FALSE)),"")</f>
        <v/>
      </c>
    </row>
    <row r="3349" spans="1:18" ht="13.2" x14ac:dyDescent="0.25">
      <c r="A3349" s="72"/>
      <c r="D3349" s="11"/>
      <c r="G3349" s="128" t="str">
        <f>IF(LEN(E3349&amp;"")&gt;0,IF(ISERROR(VLOOKUP(E3349,SpeciesLookup!B:G,6,FALSE)=TRUE),"",VLOOKUP(E3349,SpeciesLookup!B:G,6,FALSE)),"")</f>
        <v/>
      </c>
      <c r="H3349" s="128" t="str">
        <f>IF(LEN(E3349&amp;"")&gt;0,IF(ISERROR(VLOOKUP(E3349,SpeciesLookup!B:G,5,FALSE)=TRUE),"",VLOOKUP(E3349,SpeciesLookup!B:G,5,FALSE)),"")</f>
        <v/>
      </c>
      <c r="I3349" s="11"/>
      <c r="J3349" s="73"/>
      <c r="K3349" s="11"/>
      <c r="L3349" s="127" t="str">
        <f>TRIM(IF(ISERROR(VLOOKUP(R3349,SpeciesValidation!D:T,IF(ISNA(VLOOKUP(J3349,Validation!B$2:C$15,2,FALSE)),FALSE,VLOOKUP(J3349,Validation!B$2:C$15,2,FALSE)))),IF(LEN(E3349&amp;"")&gt;0,"",""),VLOOKUP(R3349,SpeciesValidation!D:T,VLOOKUP(J3349,Validation!B$2:C$15,2,FALSE),FALSE)) &amp; " " &amp; IF(ISERROR(IF(LEFT(J3349,1)="A",IF(IF(VLOOKUP(R3349,SpeciesValidation!D:W,20,FALSE)=FALSE,OR(TEXT(A3349,"MMDD")&lt;VLOOKUP(R3349,SpeciesValidation!D:W,18,FALSE),TEXT(A3349,"MMDD")&gt;VLOOKUP(R3349,SpeciesValidation!D:W,19,FALSE)),IF(TEXT(A3349,"MMDD")&lt;"0701",TEXT(A3349,"MMDD")&gt;VLOOKUP(R3349,SpeciesValidation!D:W,18,FALSE),TEXT(A3349,"MMDD")&lt;VLOOKUP(R3349,SpeciesValidation!D:W,19,FALSE))),"Date outside expected range for this species",""),"")),"",IF(LEFT(J3349,1)="A",IF(IF(VLOOKUP(R3349,SpeciesValidation!D:W,20,FALSE)=FALSE,OR(TEXT(A3349,"MMDD")&lt;VLOOKUP(R3349,SpeciesValidation!D:W,18,FALSE),TEXT(A3349,"MMDD")&gt;VLOOKUP(R3349,SpeciesValidation!D:W,19,FALSE)),IF(TEXT(A3349,"MMDD")&lt;"0701",TEXT(A3349,"MMDD")&gt;VLOOKUP(R3349,SpeciesValidation!D:W,18,FALSE),TEXT(A3349,"MMDD")&lt;VLOOKUP(R3349,SpeciesValidation!D:W,19,FALSE))),"Date outside expected range for this species",""),"")))</f>
        <v/>
      </c>
      <c r="M3349" s="127" t="str">
        <f>IF(LEN(E3349&amp;"")&gt;0,IF(ISERROR(VLOOKUP(R3349,SpeciesValidation!D:I,6,FALSE)),"",VLOOKUP(R3349,SpeciesValidation!D:I,6,FALSE)),"")</f>
        <v/>
      </c>
      <c r="Q3349" s="36" t="str">
        <f>IF(LEN(E3349&amp;"")&gt;0,IF(ISERROR(VLOOKUP(E3349,SpeciesValidation!B:G,2,FALSE)=TRUE),"",VLOOKUP(E3349,SpeciesValidation!B:G,2,FALSE)),"")</f>
        <v/>
      </c>
      <c r="R3349" s="36" t="str">
        <f>IF(LEN(E3349&amp;"")&gt;0,IF(ISERROR(VLOOKUP(E3349,SpeciesLookup!B:G,4,FALSE)=TRUE),"",VLOOKUP(E3349,SpeciesLookup!B:G,4,FALSE)),"")</f>
        <v/>
      </c>
    </row>
    <row r="3350" spans="1:18" ht="13.2" x14ac:dyDescent="0.25">
      <c r="A3350" s="72"/>
      <c r="D3350" s="11"/>
      <c r="G3350" s="128" t="str">
        <f>IF(LEN(E3350&amp;"")&gt;0,IF(ISERROR(VLOOKUP(E3350,SpeciesLookup!B:G,6,FALSE)=TRUE),"",VLOOKUP(E3350,SpeciesLookup!B:G,6,FALSE)),"")</f>
        <v/>
      </c>
      <c r="H3350" s="128" t="str">
        <f>IF(LEN(E3350&amp;"")&gt;0,IF(ISERROR(VLOOKUP(E3350,SpeciesLookup!B:G,5,FALSE)=TRUE),"",VLOOKUP(E3350,SpeciesLookup!B:G,5,FALSE)),"")</f>
        <v/>
      </c>
      <c r="I3350" s="11"/>
      <c r="J3350" s="73"/>
      <c r="K3350" s="11"/>
      <c r="L3350" s="127" t="str">
        <f>TRIM(IF(ISERROR(VLOOKUP(R3350,SpeciesValidation!D:T,IF(ISNA(VLOOKUP(J3350,Validation!B$2:C$15,2,FALSE)),FALSE,VLOOKUP(J3350,Validation!B$2:C$15,2,FALSE)))),IF(LEN(E3350&amp;"")&gt;0,"",""),VLOOKUP(R3350,SpeciesValidation!D:T,VLOOKUP(J3350,Validation!B$2:C$15,2,FALSE),FALSE)) &amp; " " &amp; IF(ISERROR(IF(LEFT(J3350,1)="A",IF(IF(VLOOKUP(R3350,SpeciesValidation!D:W,20,FALSE)=FALSE,OR(TEXT(A3350,"MMDD")&lt;VLOOKUP(R3350,SpeciesValidation!D:W,18,FALSE),TEXT(A3350,"MMDD")&gt;VLOOKUP(R3350,SpeciesValidation!D:W,19,FALSE)),IF(TEXT(A3350,"MMDD")&lt;"0701",TEXT(A3350,"MMDD")&gt;VLOOKUP(R3350,SpeciesValidation!D:W,18,FALSE),TEXT(A3350,"MMDD")&lt;VLOOKUP(R3350,SpeciesValidation!D:W,19,FALSE))),"Date outside expected range for this species",""),"")),"",IF(LEFT(J3350,1)="A",IF(IF(VLOOKUP(R3350,SpeciesValidation!D:W,20,FALSE)=FALSE,OR(TEXT(A3350,"MMDD")&lt;VLOOKUP(R3350,SpeciesValidation!D:W,18,FALSE),TEXT(A3350,"MMDD")&gt;VLOOKUP(R3350,SpeciesValidation!D:W,19,FALSE)),IF(TEXT(A3350,"MMDD")&lt;"0701",TEXT(A3350,"MMDD")&gt;VLOOKUP(R3350,SpeciesValidation!D:W,18,FALSE),TEXT(A3350,"MMDD")&lt;VLOOKUP(R3350,SpeciesValidation!D:W,19,FALSE))),"Date outside expected range for this species",""),"")))</f>
        <v/>
      </c>
      <c r="M3350" s="127" t="str">
        <f>IF(LEN(E3350&amp;"")&gt;0,IF(ISERROR(VLOOKUP(R3350,SpeciesValidation!D:I,6,FALSE)),"",VLOOKUP(R3350,SpeciesValidation!D:I,6,FALSE)),"")</f>
        <v/>
      </c>
      <c r="Q3350" s="36" t="str">
        <f>IF(LEN(E3350&amp;"")&gt;0,IF(ISERROR(VLOOKUP(E3350,SpeciesValidation!B:G,2,FALSE)=TRUE),"",VLOOKUP(E3350,SpeciesValidation!B:G,2,FALSE)),"")</f>
        <v/>
      </c>
      <c r="R3350" s="36" t="str">
        <f>IF(LEN(E3350&amp;"")&gt;0,IF(ISERROR(VLOOKUP(E3350,SpeciesLookup!B:G,4,FALSE)=TRUE),"",VLOOKUP(E3350,SpeciesLookup!B:G,4,FALSE)),"")</f>
        <v/>
      </c>
    </row>
    <row r="3351" spans="1:18" ht="13.2" x14ac:dyDescent="0.25">
      <c r="A3351" s="72"/>
      <c r="D3351" s="11"/>
      <c r="G3351" s="128" t="str">
        <f>IF(LEN(E3351&amp;"")&gt;0,IF(ISERROR(VLOOKUP(E3351,SpeciesLookup!B:G,6,FALSE)=TRUE),"",VLOOKUP(E3351,SpeciesLookup!B:G,6,FALSE)),"")</f>
        <v/>
      </c>
      <c r="H3351" s="128" t="str">
        <f>IF(LEN(E3351&amp;"")&gt;0,IF(ISERROR(VLOOKUP(E3351,SpeciesLookup!B:G,5,FALSE)=TRUE),"",VLOOKUP(E3351,SpeciesLookup!B:G,5,FALSE)),"")</f>
        <v/>
      </c>
      <c r="I3351" s="11"/>
      <c r="J3351" s="73"/>
      <c r="K3351" s="11"/>
      <c r="L3351" s="127" t="str">
        <f>TRIM(IF(ISERROR(VLOOKUP(R3351,SpeciesValidation!D:T,IF(ISNA(VLOOKUP(J3351,Validation!B$2:C$15,2,FALSE)),FALSE,VLOOKUP(J3351,Validation!B$2:C$15,2,FALSE)))),IF(LEN(E3351&amp;"")&gt;0,"",""),VLOOKUP(R3351,SpeciesValidation!D:T,VLOOKUP(J3351,Validation!B$2:C$15,2,FALSE),FALSE)) &amp; " " &amp; IF(ISERROR(IF(LEFT(J3351,1)="A",IF(IF(VLOOKUP(R3351,SpeciesValidation!D:W,20,FALSE)=FALSE,OR(TEXT(A3351,"MMDD")&lt;VLOOKUP(R3351,SpeciesValidation!D:W,18,FALSE),TEXT(A3351,"MMDD")&gt;VLOOKUP(R3351,SpeciesValidation!D:W,19,FALSE)),IF(TEXT(A3351,"MMDD")&lt;"0701",TEXT(A3351,"MMDD")&gt;VLOOKUP(R3351,SpeciesValidation!D:W,18,FALSE),TEXT(A3351,"MMDD")&lt;VLOOKUP(R3351,SpeciesValidation!D:W,19,FALSE))),"Date outside expected range for this species",""),"")),"",IF(LEFT(J3351,1)="A",IF(IF(VLOOKUP(R3351,SpeciesValidation!D:W,20,FALSE)=FALSE,OR(TEXT(A3351,"MMDD")&lt;VLOOKUP(R3351,SpeciesValidation!D:W,18,FALSE),TEXT(A3351,"MMDD")&gt;VLOOKUP(R3351,SpeciesValidation!D:W,19,FALSE)),IF(TEXT(A3351,"MMDD")&lt;"0701",TEXT(A3351,"MMDD")&gt;VLOOKUP(R3351,SpeciesValidation!D:W,18,FALSE),TEXT(A3351,"MMDD")&lt;VLOOKUP(R3351,SpeciesValidation!D:W,19,FALSE))),"Date outside expected range for this species",""),"")))</f>
        <v/>
      </c>
      <c r="M3351" s="127" t="str">
        <f>IF(LEN(E3351&amp;"")&gt;0,IF(ISERROR(VLOOKUP(R3351,SpeciesValidation!D:I,6,FALSE)),"",VLOOKUP(R3351,SpeciesValidation!D:I,6,FALSE)),"")</f>
        <v/>
      </c>
      <c r="Q3351" s="36" t="str">
        <f>IF(LEN(E3351&amp;"")&gt;0,IF(ISERROR(VLOOKUP(E3351,SpeciesValidation!B:G,2,FALSE)=TRUE),"",VLOOKUP(E3351,SpeciesValidation!B:G,2,FALSE)),"")</f>
        <v/>
      </c>
      <c r="R3351" s="36" t="str">
        <f>IF(LEN(E3351&amp;"")&gt;0,IF(ISERROR(VLOOKUP(E3351,SpeciesLookup!B:G,4,FALSE)=TRUE),"",VLOOKUP(E3351,SpeciesLookup!B:G,4,FALSE)),"")</f>
        <v/>
      </c>
    </row>
    <row r="3352" spans="1:18" ht="13.2" x14ac:dyDescent="0.25">
      <c r="A3352" s="72"/>
      <c r="D3352" s="11"/>
      <c r="G3352" s="128" t="str">
        <f>IF(LEN(E3352&amp;"")&gt;0,IF(ISERROR(VLOOKUP(E3352,SpeciesLookup!B:G,6,FALSE)=TRUE),"",VLOOKUP(E3352,SpeciesLookup!B:G,6,FALSE)),"")</f>
        <v/>
      </c>
      <c r="H3352" s="128" t="str">
        <f>IF(LEN(E3352&amp;"")&gt;0,IF(ISERROR(VLOOKUP(E3352,SpeciesLookup!B:G,5,FALSE)=TRUE),"",VLOOKUP(E3352,SpeciesLookup!B:G,5,FALSE)),"")</f>
        <v/>
      </c>
      <c r="I3352" s="11"/>
      <c r="J3352" s="73"/>
      <c r="K3352" s="11"/>
      <c r="L3352" s="127" t="str">
        <f>TRIM(IF(ISERROR(VLOOKUP(R3352,SpeciesValidation!D:T,IF(ISNA(VLOOKUP(J3352,Validation!B$2:C$15,2,FALSE)),FALSE,VLOOKUP(J3352,Validation!B$2:C$15,2,FALSE)))),IF(LEN(E3352&amp;"")&gt;0,"",""),VLOOKUP(R3352,SpeciesValidation!D:T,VLOOKUP(J3352,Validation!B$2:C$15,2,FALSE),FALSE)) &amp; " " &amp; IF(ISERROR(IF(LEFT(J3352,1)="A",IF(IF(VLOOKUP(R3352,SpeciesValidation!D:W,20,FALSE)=FALSE,OR(TEXT(A3352,"MMDD")&lt;VLOOKUP(R3352,SpeciesValidation!D:W,18,FALSE),TEXT(A3352,"MMDD")&gt;VLOOKUP(R3352,SpeciesValidation!D:W,19,FALSE)),IF(TEXT(A3352,"MMDD")&lt;"0701",TEXT(A3352,"MMDD")&gt;VLOOKUP(R3352,SpeciesValidation!D:W,18,FALSE),TEXT(A3352,"MMDD")&lt;VLOOKUP(R3352,SpeciesValidation!D:W,19,FALSE))),"Date outside expected range for this species",""),"")),"",IF(LEFT(J3352,1)="A",IF(IF(VLOOKUP(R3352,SpeciesValidation!D:W,20,FALSE)=FALSE,OR(TEXT(A3352,"MMDD")&lt;VLOOKUP(R3352,SpeciesValidation!D:W,18,FALSE),TEXT(A3352,"MMDD")&gt;VLOOKUP(R3352,SpeciesValidation!D:W,19,FALSE)),IF(TEXT(A3352,"MMDD")&lt;"0701",TEXT(A3352,"MMDD")&gt;VLOOKUP(R3352,SpeciesValidation!D:W,18,FALSE),TEXT(A3352,"MMDD")&lt;VLOOKUP(R3352,SpeciesValidation!D:W,19,FALSE))),"Date outside expected range for this species",""),"")))</f>
        <v/>
      </c>
      <c r="M3352" s="127" t="str">
        <f>IF(LEN(E3352&amp;"")&gt;0,IF(ISERROR(VLOOKUP(R3352,SpeciesValidation!D:I,6,FALSE)),"",VLOOKUP(R3352,SpeciesValidation!D:I,6,FALSE)),"")</f>
        <v/>
      </c>
      <c r="Q3352" s="36" t="str">
        <f>IF(LEN(E3352&amp;"")&gt;0,IF(ISERROR(VLOOKUP(E3352,SpeciesValidation!B:G,2,FALSE)=TRUE),"",VLOOKUP(E3352,SpeciesValidation!B:G,2,FALSE)),"")</f>
        <v/>
      </c>
      <c r="R3352" s="36" t="str">
        <f>IF(LEN(E3352&amp;"")&gt;0,IF(ISERROR(VLOOKUP(E3352,SpeciesLookup!B:G,4,FALSE)=TRUE),"",VLOOKUP(E3352,SpeciesLookup!B:G,4,FALSE)),"")</f>
        <v/>
      </c>
    </row>
    <row r="3353" spans="1:18" ht="13.2" x14ac:dyDescent="0.25">
      <c r="A3353" s="72"/>
      <c r="D3353" s="11"/>
      <c r="G3353" s="128" t="str">
        <f>IF(LEN(E3353&amp;"")&gt;0,IF(ISERROR(VLOOKUP(E3353,SpeciesLookup!B:G,6,FALSE)=TRUE),"",VLOOKUP(E3353,SpeciesLookup!B:G,6,FALSE)),"")</f>
        <v/>
      </c>
      <c r="H3353" s="128" t="str">
        <f>IF(LEN(E3353&amp;"")&gt;0,IF(ISERROR(VLOOKUP(E3353,SpeciesLookup!B:G,5,FALSE)=TRUE),"",VLOOKUP(E3353,SpeciesLookup!B:G,5,FALSE)),"")</f>
        <v/>
      </c>
      <c r="I3353" s="11"/>
      <c r="J3353" s="73"/>
      <c r="K3353" s="11"/>
      <c r="L3353" s="127" t="str">
        <f>TRIM(IF(ISERROR(VLOOKUP(R3353,SpeciesValidation!D:T,IF(ISNA(VLOOKUP(J3353,Validation!B$2:C$15,2,FALSE)),FALSE,VLOOKUP(J3353,Validation!B$2:C$15,2,FALSE)))),IF(LEN(E3353&amp;"")&gt;0,"",""),VLOOKUP(R3353,SpeciesValidation!D:T,VLOOKUP(J3353,Validation!B$2:C$15,2,FALSE),FALSE)) &amp; " " &amp; IF(ISERROR(IF(LEFT(J3353,1)="A",IF(IF(VLOOKUP(R3353,SpeciesValidation!D:W,20,FALSE)=FALSE,OR(TEXT(A3353,"MMDD")&lt;VLOOKUP(R3353,SpeciesValidation!D:W,18,FALSE),TEXT(A3353,"MMDD")&gt;VLOOKUP(R3353,SpeciesValidation!D:W,19,FALSE)),IF(TEXT(A3353,"MMDD")&lt;"0701",TEXT(A3353,"MMDD")&gt;VLOOKUP(R3353,SpeciesValidation!D:W,18,FALSE),TEXT(A3353,"MMDD")&lt;VLOOKUP(R3353,SpeciesValidation!D:W,19,FALSE))),"Date outside expected range for this species",""),"")),"",IF(LEFT(J3353,1)="A",IF(IF(VLOOKUP(R3353,SpeciesValidation!D:W,20,FALSE)=FALSE,OR(TEXT(A3353,"MMDD")&lt;VLOOKUP(R3353,SpeciesValidation!D:W,18,FALSE),TEXT(A3353,"MMDD")&gt;VLOOKUP(R3353,SpeciesValidation!D:W,19,FALSE)),IF(TEXT(A3353,"MMDD")&lt;"0701",TEXT(A3353,"MMDD")&gt;VLOOKUP(R3353,SpeciesValidation!D:W,18,FALSE),TEXT(A3353,"MMDD")&lt;VLOOKUP(R3353,SpeciesValidation!D:W,19,FALSE))),"Date outside expected range for this species",""),"")))</f>
        <v/>
      </c>
      <c r="M3353" s="127" t="str">
        <f>IF(LEN(E3353&amp;"")&gt;0,IF(ISERROR(VLOOKUP(R3353,SpeciesValidation!D:I,6,FALSE)),"",VLOOKUP(R3353,SpeciesValidation!D:I,6,FALSE)),"")</f>
        <v/>
      </c>
      <c r="Q3353" s="36" t="str">
        <f>IF(LEN(E3353&amp;"")&gt;0,IF(ISERROR(VLOOKUP(E3353,SpeciesValidation!B:G,2,FALSE)=TRUE),"",VLOOKUP(E3353,SpeciesValidation!B:G,2,FALSE)),"")</f>
        <v/>
      </c>
      <c r="R3353" s="36" t="str">
        <f>IF(LEN(E3353&amp;"")&gt;0,IF(ISERROR(VLOOKUP(E3353,SpeciesLookup!B:G,4,FALSE)=TRUE),"",VLOOKUP(E3353,SpeciesLookup!B:G,4,FALSE)),"")</f>
        <v/>
      </c>
    </row>
    <row r="3354" spans="1:18" ht="13.2" x14ac:dyDescent="0.25">
      <c r="A3354" s="72"/>
      <c r="D3354" s="11"/>
      <c r="G3354" s="128" t="str">
        <f>IF(LEN(E3354&amp;"")&gt;0,IF(ISERROR(VLOOKUP(E3354,SpeciesLookup!B:G,6,FALSE)=TRUE),"",VLOOKUP(E3354,SpeciesLookup!B:G,6,FALSE)),"")</f>
        <v/>
      </c>
      <c r="H3354" s="128" t="str">
        <f>IF(LEN(E3354&amp;"")&gt;0,IF(ISERROR(VLOOKUP(E3354,SpeciesLookup!B:G,5,FALSE)=TRUE),"",VLOOKUP(E3354,SpeciesLookup!B:G,5,FALSE)),"")</f>
        <v/>
      </c>
      <c r="I3354" s="11"/>
      <c r="J3354" s="73"/>
      <c r="K3354" s="11"/>
      <c r="L3354" s="127" t="str">
        <f>TRIM(IF(ISERROR(VLOOKUP(R3354,SpeciesValidation!D:T,IF(ISNA(VLOOKUP(J3354,Validation!B$2:C$15,2,FALSE)),FALSE,VLOOKUP(J3354,Validation!B$2:C$15,2,FALSE)))),IF(LEN(E3354&amp;"")&gt;0,"",""),VLOOKUP(R3354,SpeciesValidation!D:T,VLOOKUP(J3354,Validation!B$2:C$15,2,FALSE),FALSE)) &amp; " " &amp; IF(ISERROR(IF(LEFT(J3354,1)="A",IF(IF(VLOOKUP(R3354,SpeciesValidation!D:W,20,FALSE)=FALSE,OR(TEXT(A3354,"MMDD")&lt;VLOOKUP(R3354,SpeciesValidation!D:W,18,FALSE),TEXT(A3354,"MMDD")&gt;VLOOKUP(R3354,SpeciesValidation!D:W,19,FALSE)),IF(TEXT(A3354,"MMDD")&lt;"0701",TEXT(A3354,"MMDD")&gt;VLOOKUP(R3354,SpeciesValidation!D:W,18,FALSE),TEXT(A3354,"MMDD")&lt;VLOOKUP(R3354,SpeciesValidation!D:W,19,FALSE))),"Date outside expected range for this species",""),"")),"",IF(LEFT(J3354,1)="A",IF(IF(VLOOKUP(R3354,SpeciesValidation!D:W,20,FALSE)=FALSE,OR(TEXT(A3354,"MMDD")&lt;VLOOKUP(R3354,SpeciesValidation!D:W,18,FALSE),TEXT(A3354,"MMDD")&gt;VLOOKUP(R3354,SpeciesValidation!D:W,19,FALSE)),IF(TEXT(A3354,"MMDD")&lt;"0701",TEXT(A3354,"MMDD")&gt;VLOOKUP(R3354,SpeciesValidation!D:W,18,FALSE),TEXT(A3354,"MMDD")&lt;VLOOKUP(R3354,SpeciesValidation!D:W,19,FALSE))),"Date outside expected range for this species",""),"")))</f>
        <v/>
      </c>
      <c r="M3354" s="127" t="str">
        <f>IF(LEN(E3354&amp;"")&gt;0,IF(ISERROR(VLOOKUP(R3354,SpeciesValidation!D:I,6,FALSE)),"",VLOOKUP(R3354,SpeciesValidation!D:I,6,FALSE)),"")</f>
        <v/>
      </c>
      <c r="Q3354" s="36" t="str">
        <f>IF(LEN(E3354&amp;"")&gt;0,IF(ISERROR(VLOOKUP(E3354,SpeciesValidation!B:G,2,FALSE)=TRUE),"",VLOOKUP(E3354,SpeciesValidation!B:G,2,FALSE)),"")</f>
        <v/>
      </c>
      <c r="R3354" s="36" t="str">
        <f>IF(LEN(E3354&amp;"")&gt;0,IF(ISERROR(VLOOKUP(E3354,SpeciesLookup!B:G,4,FALSE)=TRUE),"",VLOOKUP(E3354,SpeciesLookup!B:G,4,FALSE)),"")</f>
        <v/>
      </c>
    </row>
    <row r="3355" spans="1:18" ht="13.2" x14ac:dyDescent="0.25">
      <c r="A3355" s="72"/>
      <c r="D3355" s="11"/>
      <c r="G3355" s="128" t="str">
        <f>IF(LEN(E3355&amp;"")&gt;0,IF(ISERROR(VLOOKUP(E3355,SpeciesLookup!B:G,6,FALSE)=TRUE),"",VLOOKUP(E3355,SpeciesLookup!B:G,6,FALSE)),"")</f>
        <v/>
      </c>
      <c r="H3355" s="128" t="str">
        <f>IF(LEN(E3355&amp;"")&gt;0,IF(ISERROR(VLOOKUP(E3355,SpeciesLookup!B:G,5,FALSE)=TRUE),"",VLOOKUP(E3355,SpeciesLookup!B:G,5,FALSE)),"")</f>
        <v/>
      </c>
      <c r="I3355" s="11"/>
      <c r="J3355" s="73"/>
      <c r="K3355" s="11"/>
      <c r="L3355" s="127" t="str">
        <f>TRIM(IF(ISERROR(VLOOKUP(R3355,SpeciesValidation!D:T,IF(ISNA(VLOOKUP(J3355,Validation!B$2:C$15,2,FALSE)),FALSE,VLOOKUP(J3355,Validation!B$2:C$15,2,FALSE)))),IF(LEN(E3355&amp;"")&gt;0,"",""),VLOOKUP(R3355,SpeciesValidation!D:T,VLOOKUP(J3355,Validation!B$2:C$15,2,FALSE),FALSE)) &amp; " " &amp; IF(ISERROR(IF(LEFT(J3355,1)="A",IF(IF(VLOOKUP(R3355,SpeciesValidation!D:W,20,FALSE)=FALSE,OR(TEXT(A3355,"MMDD")&lt;VLOOKUP(R3355,SpeciesValidation!D:W,18,FALSE),TEXT(A3355,"MMDD")&gt;VLOOKUP(R3355,SpeciesValidation!D:W,19,FALSE)),IF(TEXT(A3355,"MMDD")&lt;"0701",TEXT(A3355,"MMDD")&gt;VLOOKUP(R3355,SpeciesValidation!D:W,18,FALSE),TEXT(A3355,"MMDD")&lt;VLOOKUP(R3355,SpeciesValidation!D:W,19,FALSE))),"Date outside expected range for this species",""),"")),"",IF(LEFT(J3355,1)="A",IF(IF(VLOOKUP(R3355,SpeciesValidation!D:W,20,FALSE)=FALSE,OR(TEXT(A3355,"MMDD")&lt;VLOOKUP(R3355,SpeciesValidation!D:W,18,FALSE),TEXT(A3355,"MMDD")&gt;VLOOKUP(R3355,SpeciesValidation!D:W,19,FALSE)),IF(TEXT(A3355,"MMDD")&lt;"0701",TEXT(A3355,"MMDD")&gt;VLOOKUP(R3355,SpeciesValidation!D:W,18,FALSE),TEXT(A3355,"MMDD")&lt;VLOOKUP(R3355,SpeciesValidation!D:W,19,FALSE))),"Date outside expected range for this species",""),"")))</f>
        <v/>
      </c>
      <c r="M3355" s="127" t="str">
        <f>IF(LEN(E3355&amp;"")&gt;0,IF(ISERROR(VLOOKUP(R3355,SpeciesValidation!D:I,6,FALSE)),"",VLOOKUP(R3355,SpeciesValidation!D:I,6,FALSE)),"")</f>
        <v/>
      </c>
      <c r="Q3355" s="36" t="str">
        <f>IF(LEN(E3355&amp;"")&gt;0,IF(ISERROR(VLOOKUP(E3355,SpeciesValidation!B:G,2,FALSE)=TRUE),"",VLOOKUP(E3355,SpeciesValidation!B:G,2,FALSE)),"")</f>
        <v/>
      </c>
      <c r="R3355" s="36" t="str">
        <f>IF(LEN(E3355&amp;"")&gt;0,IF(ISERROR(VLOOKUP(E3355,SpeciesLookup!B:G,4,FALSE)=TRUE),"",VLOOKUP(E3355,SpeciesLookup!B:G,4,FALSE)),"")</f>
        <v/>
      </c>
    </row>
    <row r="3356" spans="1:18" ht="13.2" x14ac:dyDescent="0.25">
      <c r="A3356" s="72"/>
      <c r="D3356" s="11"/>
      <c r="G3356" s="128" t="str">
        <f>IF(LEN(E3356&amp;"")&gt;0,IF(ISERROR(VLOOKUP(E3356,SpeciesLookup!B:G,6,FALSE)=TRUE),"",VLOOKUP(E3356,SpeciesLookup!B:G,6,FALSE)),"")</f>
        <v/>
      </c>
      <c r="H3356" s="128" t="str">
        <f>IF(LEN(E3356&amp;"")&gt;0,IF(ISERROR(VLOOKUP(E3356,SpeciesLookup!B:G,5,FALSE)=TRUE),"",VLOOKUP(E3356,SpeciesLookup!B:G,5,FALSE)),"")</f>
        <v/>
      </c>
      <c r="I3356" s="11"/>
      <c r="J3356" s="73"/>
      <c r="K3356" s="11"/>
      <c r="L3356" s="127" t="str">
        <f>TRIM(IF(ISERROR(VLOOKUP(R3356,SpeciesValidation!D:T,IF(ISNA(VLOOKUP(J3356,Validation!B$2:C$15,2,FALSE)),FALSE,VLOOKUP(J3356,Validation!B$2:C$15,2,FALSE)))),IF(LEN(E3356&amp;"")&gt;0,"",""),VLOOKUP(R3356,SpeciesValidation!D:T,VLOOKUP(J3356,Validation!B$2:C$15,2,FALSE),FALSE)) &amp; " " &amp; IF(ISERROR(IF(LEFT(J3356,1)="A",IF(IF(VLOOKUP(R3356,SpeciesValidation!D:W,20,FALSE)=FALSE,OR(TEXT(A3356,"MMDD")&lt;VLOOKUP(R3356,SpeciesValidation!D:W,18,FALSE),TEXT(A3356,"MMDD")&gt;VLOOKUP(R3356,SpeciesValidation!D:W,19,FALSE)),IF(TEXT(A3356,"MMDD")&lt;"0701",TEXT(A3356,"MMDD")&gt;VLOOKUP(R3356,SpeciesValidation!D:W,18,FALSE),TEXT(A3356,"MMDD")&lt;VLOOKUP(R3356,SpeciesValidation!D:W,19,FALSE))),"Date outside expected range for this species",""),"")),"",IF(LEFT(J3356,1)="A",IF(IF(VLOOKUP(R3356,SpeciesValidation!D:W,20,FALSE)=FALSE,OR(TEXT(A3356,"MMDD")&lt;VLOOKUP(R3356,SpeciesValidation!D:W,18,FALSE),TEXT(A3356,"MMDD")&gt;VLOOKUP(R3356,SpeciesValidation!D:W,19,FALSE)),IF(TEXT(A3356,"MMDD")&lt;"0701",TEXT(A3356,"MMDD")&gt;VLOOKUP(R3356,SpeciesValidation!D:W,18,FALSE),TEXT(A3356,"MMDD")&lt;VLOOKUP(R3356,SpeciesValidation!D:W,19,FALSE))),"Date outside expected range for this species",""),"")))</f>
        <v/>
      </c>
      <c r="M3356" s="127" t="str">
        <f>IF(LEN(E3356&amp;"")&gt;0,IF(ISERROR(VLOOKUP(R3356,SpeciesValidation!D:I,6,FALSE)),"",VLOOKUP(R3356,SpeciesValidation!D:I,6,FALSE)),"")</f>
        <v/>
      </c>
      <c r="Q3356" s="36" t="str">
        <f>IF(LEN(E3356&amp;"")&gt;0,IF(ISERROR(VLOOKUP(E3356,SpeciesValidation!B:G,2,FALSE)=TRUE),"",VLOOKUP(E3356,SpeciesValidation!B:G,2,FALSE)),"")</f>
        <v/>
      </c>
      <c r="R3356" s="36" t="str">
        <f>IF(LEN(E3356&amp;"")&gt;0,IF(ISERROR(VLOOKUP(E3356,SpeciesLookup!B:G,4,FALSE)=TRUE),"",VLOOKUP(E3356,SpeciesLookup!B:G,4,FALSE)),"")</f>
        <v/>
      </c>
    </row>
    <row r="3357" spans="1:18" ht="13.2" x14ac:dyDescent="0.25">
      <c r="A3357" s="72"/>
      <c r="D3357" s="11"/>
      <c r="G3357" s="128" t="str">
        <f>IF(LEN(E3357&amp;"")&gt;0,IF(ISERROR(VLOOKUP(E3357,SpeciesLookup!B:G,6,FALSE)=TRUE),"",VLOOKUP(E3357,SpeciesLookup!B:G,6,FALSE)),"")</f>
        <v/>
      </c>
      <c r="H3357" s="128" t="str">
        <f>IF(LEN(E3357&amp;"")&gt;0,IF(ISERROR(VLOOKUP(E3357,SpeciesLookup!B:G,5,FALSE)=TRUE),"",VLOOKUP(E3357,SpeciesLookup!B:G,5,FALSE)),"")</f>
        <v/>
      </c>
      <c r="I3357" s="11"/>
      <c r="J3357" s="73"/>
      <c r="K3357" s="11"/>
      <c r="L3357" s="127" t="str">
        <f>TRIM(IF(ISERROR(VLOOKUP(R3357,SpeciesValidation!D:T,IF(ISNA(VLOOKUP(J3357,Validation!B$2:C$15,2,FALSE)),FALSE,VLOOKUP(J3357,Validation!B$2:C$15,2,FALSE)))),IF(LEN(E3357&amp;"")&gt;0,"",""),VLOOKUP(R3357,SpeciesValidation!D:T,VLOOKUP(J3357,Validation!B$2:C$15,2,FALSE),FALSE)) &amp; " " &amp; IF(ISERROR(IF(LEFT(J3357,1)="A",IF(IF(VLOOKUP(R3357,SpeciesValidation!D:W,20,FALSE)=FALSE,OR(TEXT(A3357,"MMDD")&lt;VLOOKUP(R3357,SpeciesValidation!D:W,18,FALSE),TEXT(A3357,"MMDD")&gt;VLOOKUP(R3357,SpeciesValidation!D:W,19,FALSE)),IF(TEXT(A3357,"MMDD")&lt;"0701",TEXT(A3357,"MMDD")&gt;VLOOKUP(R3357,SpeciesValidation!D:W,18,FALSE),TEXT(A3357,"MMDD")&lt;VLOOKUP(R3357,SpeciesValidation!D:W,19,FALSE))),"Date outside expected range for this species",""),"")),"",IF(LEFT(J3357,1)="A",IF(IF(VLOOKUP(R3357,SpeciesValidation!D:W,20,FALSE)=FALSE,OR(TEXT(A3357,"MMDD")&lt;VLOOKUP(R3357,SpeciesValidation!D:W,18,FALSE),TEXT(A3357,"MMDD")&gt;VLOOKUP(R3357,SpeciesValidation!D:W,19,FALSE)),IF(TEXT(A3357,"MMDD")&lt;"0701",TEXT(A3357,"MMDD")&gt;VLOOKUP(R3357,SpeciesValidation!D:W,18,FALSE),TEXT(A3357,"MMDD")&lt;VLOOKUP(R3357,SpeciesValidation!D:W,19,FALSE))),"Date outside expected range for this species",""),"")))</f>
        <v/>
      </c>
      <c r="M3357" s="127" t="str">
        <f>IF(LEN(E3357&amp;"")&gt;0,IF(ISERROR(VLOOKUP(R3357,SpeciesValidation!D:I,6,FALSE)),"",VLOOKUP(R3357,SpeciesValidation!D:I,6,FALSE)),"")</f>
        <v/>
      </c>
      <c r="Q3357" s="36" t="str">
        <f>IF(LEN(E3357&amp;"")&gt;0,IF(ISERROR(VLOOKUP(E3357,SpeciesValidation!B:G,2,FALSE)=TRUE),"",VLOOKUP(E3357,SpeciesValidation!B:G,2,FALSE)),"")</f>
        <v/>
      </c>
      <c r="R3357" s="36" t="str">
        <f>IF(LEN(E3357&amp;"")&gt;0,IF(ISERROR(VLOOKUP(E3357,SpeciesLookup!B:G,4,FALSE)=TRUE),"",VLOOKUP(E3357,SpeciesLookup!B:G,4,FALSE)),"")</f>
        <v/>
      </c>
    </row>
    <row r="3358" spans="1:18" ht="13.2" x14ac:dyDescent="0.25">
      <c r="A3358" s="72"/>
      <c r="D3358" s="11"/>
      <c r="G3358" s="128" t="str">
        <f>IF(LEN(E3358&amp;"")&gt;0,IF(ISERROR(VLOOKUP(E3358,SpeciesLookup!B:G,6,FALSE)=TRUE),"",VLOOKUP(E3358,SpeciesLookup!B:G,6,FALSE)),"")</f>
        <v/>
      </c>
      <c r="H3358" s="128" t="str">
        <f>IF(LEN(E3358&amp;"")&gt;0,IF(ISERROR(VLOOKUP(E3358,SpeciesLookup!B:G,5,FALSE)=TRUE),"",VLOOKUP(E3358,SpeciesLookup!B:G,5,FALSE)),"")</f>
        <v/>
      </c>
      <c r="I3358" s="11"/>
      <c r="J3358" s="73"/>
      <c r="K3358" s="11"/>
      <c r="L3358" s="127" t="str">
        <f>TRIM(IF(ISERROR(VLOOKUP(R3358,SpeciesValidation!D:T,IF(ISNA(VLOOKUP(J3358,Validation!B$2:C$15,2,FALSE)),FALSE,VLOOKUP(J3358,Validation!B$2:C$15,2,FALSE)))),IF(LEN(E3358&amp;"")&gt;0,"",""),VLOOKUP(R3358,SpeciesValidation!D:T,VLOOKUP(J3358,Validation!B$2:C$15,2,FALSE),FALSE)) &amp; " " &amp; IF(ISERROR(IF(LEFT(J3358,1)="A",IF(IF(VLOOKUP(R3358,SpeciesValidation!D:W,20,FALSE)=FALSE,OR(TEXT(A3358,"MMDD")&lt;VLOOKUP(R3358,SpeciesValidation!D:W,18,FALSE),TEXT(A3358,"MMDD")&gt;VLOOKUP(R3358,SpeciesValidation!D:W,19,FALSE)),IF(TEXT(A3358,"MMDD")&lt;"0701",TEXT(A3358,"MMDD")&gt;VLOOKUP(R3358,SpeciesValidation!D:W,18,FALSE),TEXT(A3358,"MMDD")&lt;VLOOKUP(R3358,SpeciesValidation!D:W,19,FALSE))),"Date outside expected range for this species",""),"")),"",IF(LEFT(J3358,1)="A",IF(IF(VLOOKUP(R3358,SpeciesValidation!D:W,20,FALSE)=FALSE,OR(TEXT(A3358,"MMDD")&lt;VLOOKUP(R3358,SpeciesValidation!D:W,18,FALSE),TEXT(A3358,"MMDD")&gt;VLOOKUP(R3358,SpeciesValidation!D:W,19,FALSE)),IF(TEXT(A3358,"MMDD")&lt;"0701",TEXT(A3358,"MMDD")&gt;VLOOKUP(R3358,SpeciesValidation!D:W,18,FALSE),TEXT(A3358,"MMDD")&lt;VLOOKUP(R3358,SpeciesValidation!D:W,19,FALSE))),"Date outside expected range for this species",""),"")))</f>
        <v/>
      </c>
      <c r="M3358" s="127" t="str">
        <f>IF(LEN(E3358&amp;"")&gt;0,IF(ISERROR(VLOOKUP(R3358,SpeciesValidation!D:I,6,FALSE)),"",VLOOKUP(R3358,SpeciesValidation!D:I,6,FALSE)),"")</f>
        <v/>
      </c>
      <c r="Q3358" s="36" t="str">
        <f>IF(LEN(E3358&amp;"")&gt;0,IF(ISERROR(VLOOKUP(E3358,SpeciesValidation!B:G,2,FALSE)=TRUE),"",VLOOKUP(E3358,SpeciesValidation!B:G,2,FALSE)),"")</f>
        <v/>
      </c>
      <c r="R3358" s="36" t="str">
        <f>IF(LEN(E3358&amp;"")&gt;0,IF(ISERROR(VLOOKUP(E3358,SpeciesLookup!B:G,4,FALSE)=TRUE),"",VLOOKUP(E3358,SpeciesLookup!B:G,4,FALSE)),"")</f>
        <v/>
      </c>
    </row>
    <row r="3359" spans="1:18" ht="13.2" x14ac:dyDescent="0.25">
      <c r="A3359" s="72"/>
      <c r="D3359" s="11"/>
      <c r="G3359" s="128" t="str">
        <f>IF(LEN(E3359&amp;"")&gt;0,IF(ISERROR(VLOOKUP(E3359,SpeciesLookup!B:G,6,FALSE)=TRUE),"",VLOOKUP(E3359,SpeciesLookup!B:G,6,FALSE)),"")</f>
        <v/>
      </c>
      <c r="H3359" s="128" t="str">
        <f>IF(LEN(E3359&amp;"")&gt;0,IF(ISERROR(VLOOKUP(E3359,SpeciesLookup!B:G,5,FALSE)=TRUE),"",VLOOKUP(E3359,SpeciesLookup!B:G,5,FALSE)),"")</f>
        <v/>
      </c>
      <c r="I3359" s="11"/>
      <c r="J3359" s="73"/>
      <c r="K3359" s="11"/>
      <c r="L3359" s="127" t="str">
        <f>TRIM(IF(ISERROR(VLOOKUP(R3359,SpeciesValidation!D:T,IF(ISNA(VLOOKUP(J3359,Validation!B$2:C$15,2,FALSE)),FALSE,VLOOKUP(J3359,Validation!B$2:C$15,2,FALSE)))),IF(LEN(E3359&amp;"")&gt;0,"",""),VLOOKUP(R3359,SpeciesValidation!D:T,VLOOKUP(J3359,Validation!B$2:C$15,2,FALSE),FALSE)) &amp; " " &amp; IF(ISERROR(IF(LEFT(J3359,1)="A",IF(IF(VLOOKUP(R3359,SpeciesValidation!D:W,20,FALSE)=FALSE,OR(TEXT(A3359,"MMDD")&lt;VLOOKUP(R3359,SpeciesValidation!D:W,18,FALSE),TEXT(A3359,"MMDD")&gt;VLOOKUP(R3359,SpeciesValidation!D:W,19,FALSE)),IF(TEXT(A3359,"MMDD")&lt;"0701",TEXT(A3359,"MMDD")&gt;VLOOKUP(R3359,SpeciesValidation!D:W,18,FALSE),TEXT(A3359,"MMDD")&lt;VLOOKUP(R3359,SpeciesValidation!D:W,19,FALSE))),"Date outside expected range for this species",""),"")),"",IF(LEFT(J3359,1)="A",IF(IF(VLOOKUP(R3359,SpeciesValidation!D:W,20,FALSE)=FALSE,OR(TEXT(A3359,"MMDD")&lt;VLOOKUP(R3359,SpeciesValidation!D:W,18,FALSE),TEXT(A3359,"MMDD")&gt;VLOOKUP(R3359,SpeciesValidation!D:W,19,FALSE)),IF(TEXT(A3359,"MMDD")&lt;"0701",TEXT(A3359,"MMDD")&gt;VLOOKUP(R3359,SpeciesValidation!D:W,18,FALSE),TEXT(A3359,"MMDD")&lt;VLOOKUP(R3359,SpeciesValidation!D:W,19,FALSE))),"Date outside expected range for this species",""),"")))</f>
        <v/>
      </c>
      <c r="M3359" s="127" t="str">
        <f>IF(LEN(E3359&amp;"")&gt;0,IF(ISERROR(VLOOKUP(R3359,SpeciesValidation!D:I,6,FALSE)),"",VLOOKUP(R3359,SpeciesValidation!D:I,6,FALSE)),"")</f>
        <v/>
      </c>
      <c r="Q3359" s="36" t="str">
        <f>IF(LEN(E3359&amp;"")&gt;0,IF(ISERROR(VLOOKUP(E3359,SpeciesValidation!B:G,2,FALSE)=TRUE),"",VLOOKUP(E3359,SpeciesValidation!B:G,2,FALSE)),"")</f>
        <v/>
      </c>
      <c r="R3359" s="36" t="str">
        <f>IF(LEN(E3359&amp;"")&gt;0,IF(ISERROR(VLOOKUP(E3359,SpeciesLookup!B:G,4,FALSE)=TRUE),"",VLOOKUP(E3359,SpeciesLookup!B:G,4,FALSE)),"")</f>
        <v/>
      </c>
    </row>
    <row r="3360" spans="1:18" ht="13.2" x14ac:dyDescent="0.25">
      <c r="A3360" s="72"/>
      <c r="D3360" s="11"/>
      <c r="G3360" s="128" t="str">
        <f>IF(LEN(E3360&amp;"")&gt;0,IF(ISERROR(VLOOKUP(E3360,SpeciesLookup!B:G,6,FALSE)=TRUE),"",VLOOKUP(E3360,SpeciesLookup!B:G,6,FALSE)),"")</f>
        <v/>
      </c>
      <c r="H3360" s="128" t="str">
        <f>IF(LEN(E3360&amp;"")&gt;0,IF(ISERROR(VLOOKUP(E3360,SpeciesLookup!B:G,5,FALSE)=TRUE),"",VLOOKUP(E3360,SpeciesLookup!B:G,5,FALSE)),"")</f>
        <v/>
      </c>
      <c r="I3360" s="11"/>
      <c r="J3360" s="73"/>
      <c r="K3360" s="11"/>
      <c r="L3360" s="127" t="str">
        <f>TRIM(IF(ISERROR(VLOOKUP(R3360,SpeciesValidation!D:T,IF(ISNA(VLOOKUP(J3360,Validation!B$2:C$15,2,FALSE)),FALSE,VLOOKUP(J3360,Validation!B$2:C$15,2,FALSE)))),IF(LEN(E3360&amp;"")&gt;0,"",""),VLOOKUP(R3360,SpeciesValidation!D:T,VLOOKUP(J3360,Validation!B$2:C$15,2,FALSE),FALSE)) &amp; " " &amp; IF(ISERROR(IF(LEFT(J3360,1)="A",IF(IF(VLOOKUP(R3360,SpeciesValidation!D:W,20,FALSE)=FALSE,OR(TEXT(A3360,"MMDD")&lt;VLOOKUP(R3360,SpeciesValidation!D:W,18,FALSE),TEXT(A3360,"MMDD")&gt;VLOOKUP(R3360,SpeciesValidation!D:W,19,FALSE)),IF(TEXT(A3360,"MMDD")&lt;"0701",TEXT(A3360,"MMDD")&gt;VLOOKUP(R3360,SpeciesValidation!D:W,18,FALSE),TEXT(A3360,"MMDD")&lt;VLOOKUP(R3360,SpeciesValidation!D:W,19,FALSE))),"Date outside expected range for this species",""),"")),"",IF(LEFT(J3360,1)="A",IF(IF(VLOOKUP(R3360,SpeciesValidation!D:W,20,FALSE)=FALSE,OR(TEXT(A3360,"MMDD")&lt;VLOOKUP(R3360,SpeciesValidation!D:W,18,FALSE),TEXT(A3360,"MMDD")&gt;VLOOKUP(R3360,SpeciesValidation!D:W,19,FALSE)),IF(TEXT(A3360,"MMDD")&lt;"0701",TEXT(A3360,"MMDD")&gt;VLOOKUP(R3360,SpeciesValidation!D:W,18,FALSE),TEXT(A3360,"MMDD")&lt;VLOOKUP(R3360,SpeciesValidation!D:W,19,FALSE))),"Date outside expected range for this species",""),"")))</f>
        <v/>
      </c>
      <c r="M3360" s="127" t="str">
        <f>IF(LEN(E3360&amp;"")&gt;0,IF(ISERROR(VLOOKUP(R3360,SpeciesValidation!D:I,6,FALSE)),"",VLOOKUP(R3360,SpeciesValidation!D:I,6,FALSE)),"")</f>
        <v/>
      </c>
      <c r="Q3360" s="36" t="str">
        <f>IF(LEN(E3360&amp;"")&gt;0,IF(ISERROR(VLOOKUP(E3360,SpeciesValidation!B:G,2,FALSE)=TRUE),"",VLOOKUP(E3360,SpeciesValidation!B:G,2,FALSE)),"")</f>
        <v/>
      </c>
      <c r="R3360" s="36" t="str">
        <f>IF(LEN(E3360&amp;"")&gt;0,IF(ISERROR(VLOOKUP(E3360,SpeciesLookup!B:G,4,FALSE)=TRUE),"",VLOOKUP(E3360,SpeciesLookup!B:G,4,FALSE)),"")</f>
        <v/>
      </c>
    </row>
    <row r="3361" spans="1:18" ht="13.2" x14ac:dyDescent="0.25">
      <c r="A3361" s="72"/>
      <c r="D3361" s="11"/>
      <c r="G3361" s="128" t="str">
        <f>IF(LEN(E3361&amp;"")&gt;0,IF(ISERROR(VLOOKUP(E3361,SpeciesLookup!B:G,6,FALSE)=TRUE),"",VLOOKUP(E3361,SpeciesLookup!B:G,6,FALSE)),"")</f>
        <v/>
      </c>
      <c r="H3361" s="128" t="str">
        <f>IF(LEN(E3361&amp;"")&gt;0,IF(ISERROR(VLOOKUP(E3361,SpeciesLookup!B:G,5,FALSE)=TRUE),"",VLOOKUP(E3361,SpeciesLookup!B:G,5,FALSE)),"")</f>
        <v/>
      </c>
      <c r="I3361" s="11"/>
      <c r="J3361" s="73"/>
      <c r="K3361" s="11"/>
      <c r="L3361" s="127" t="str">
        <f>TRIM(IF(ISERROR(VLOOKUP(R3361,SpeciesValidation!D:T,IF(ISNA(VLOOKUP(J3361,Validation!B$2:C$15,2,FALSE)),FALSE,VLOOKUP(J3361,Validation!B$2:C$15,2,FALSE)))),IF(LEN(E3361&amp;"")&gt;0,"",""),VLOOKUP(R3361,SpeciesValidation!D:T,VLOOKUP(J3361,Validation!B$2:C$15,2,FALSE),FALSE)) &amp; " " &amp; IF(ISERROR(IF(LEFT(J3361,1)="A",IF(IF(VLOOKUP(R3361,SpeciesValidation!D:W,20,FALSE)=FALSE,OR(TEXT(A3361,"MMDD")&lt;VLOOKUP(R3361,SpeciesValidation!D:W,18,FALSE),TEXT(A3361,"MMDD")&gt;VLOOKUP(R3361,SpeciesValidation!D:W,19,FALSE)),IF(TEXT(A3361,"MMDD")&lt;"0701",TEXT(A3361,"MMDD")&gt;VLOOKUP(R3361,SpeciesValidation!D:W,18,FALSE),TEXT(A3361,"MMDD")&lt;VLOOKUP(R3361,SpeciesValidation!D:W,19,FALSE))),"Date outside expected range for this species",""),"")),"",IF(LEFT(J3361,1)="A",IF(IF(VLOOKUP(R3361,SpeciesValidation!D:W,20,FALSE)=FALSE,OR(TEXT(A3361,"MMDD")&lt;VLOOKUP(R3361,SpeciesValidation!D:W,18,FALSE),TEXT(A3361,"MMDD")&gt;VLOOKUP(R3361,SpeciesValidation!D:W,19,FALSE)),IF(TEXT(A3361,"MMDD")&lt;"0701",TEXT(A3361,"MMDD")&gt;VLOOKUP(R3361,SpeciesValidation!D:W,18,FALSE),TEXT(A3361,"MMDD")&lt;VLOOKUP(R3361,SpeciesValidation!D:W,19,FALSE))),"Date outside expected range for this species",""),"")))</f>
        <v/>
      </c>
      <c r="M3361" s="127" t="str">
        <f>IF(LEN(E3361&amp;"")&gt;0,IF(ISERROR(VLOOKUP(R3361,SpeciesValidation!D:I,6,FALSE)),"",VLOOKUP(R3361,SpeciesValidation!D:I,6,FALSE)),"")</f>
        <v/>
      </c>
      <c r="Q3361" s="36" t="str">
        <f>IF(LEN(E3361&amp;"")&gt;0,IF(ISERROR(VLOOKUP(E3361,SpeciesValidation!B:G,2,FALSE)=TRUE),"",VLOOKUP(E3361,SpeciesValidation!B:G,2,FALSE)),"")</f>
        <v/>
      </c>
      <c r="R3361" s="36" t="str">
        <f>IF(LEN(E3361&amp;"")&gt;0,IF(ISERROR(VLOOKUP(E3361,SpeciesLookup!B:G,4,FALSE)=TRUE),"",VLOOKUP(E3361,SpeciesLookup!B:G,4,FALSE)),"")</f>
        <v/>
      </c>
    </row>
    <row r="3362" spans="1:18" ht="13.2" x14ac:dyDescent="0.25">
      <c r="A3362" s="72"/>
      <c r="D3362" s="11"/>
      <c r="G3362" s="128" t="str">
        <f>IF(LEN(E3362&amp;"")&gt;0,IF(ISERROR(VLOOKUP(E3362,SpeciesLookup!B:G,6,FALSE)=TRUE),"",VLOOKUP(E3362,SpeciesLookup!B:G,6,FALSE)),"")</f>
        <v/>
      </c>
      <c r="H3362" s="128" t="str">
        <f>IF(LEN(E3362&amp;"")&gt;0,IF(ISERROR(VLOOKUP(E3362,SpeciesLookup!B:G,5,FALSE)=TRUE),"",VLOOKUP(E3362,SpeciesLookup!B:G,5,FALSE)),"")</f>
        <v/>
      </c>
      <c r="I3362" s="11"/>
      <c r="J3362" s="73"/>
      <c r="K3362" s="11"/>
      <c r="L3362" s="127" t="str">
        <f>TRIM(IF(ISERROR(VLOOKUP(R3362,SpeciesValidation!D:T,IF(ISNA(VLOOKUP(J3362,Validation!B$2:C$15,2,FALSE)),FALSE,VLOOKUP(J3362,Validation!B$2:C$15,2,FALSE)))),IF(LEN(E3362&amp;"")&gt;0,"",""),VLOOKUP(R3362,SpeciesValidation!D:T,VLOOKUP(J3362,Validation!B$2:C$15,2,FALSE),FALSE)) &amp; " " &amp; IF(ISERROR(IF(LEFT(J3362,1)="A",IF(IF(VLOOKUP(R3362,SpeciesValidation!D:W,20,FALSE)=FALSE,OR(TEXT(A3362,"MMDD")&lt;VLOOKUP(R3362,SpeciesValidation!D:W,18,FALSE),TEXT(A3362,"MMDD")&gt;VLOOKUP(R3362,SpeciesValidation!D:W,19,FALSE)),IF(TEXT(A3362,"MMDD")&lt;"0701",TEXT(A3362,"MMDD")&gt;VLOOKUP(R3362,SpeciesValidation!D:W,18,FALSE),TEXT(A3362,"MMDD")&lt;VLOOKUP(R3362,SpeciesValidation!D:W,19,FALSE))),"Date outside expected range for this species",""),"")),"",IF(LEFT(J3362,1)="A",IF(IF(VLOOKUP(R3362,SpeciesValidation!D:W,20,FALSE)=FALSE,OR(TEXT(A3362,"MMDD")&lt;VLOOKUP(R3362,SpeciesValidation!D:W,18,FALSE),TEXT(A3362,"MMDD")&gt;VLOOKUP(R3362,SpeciesValidation!D:W,19,FALSE)),IF(TEXT(A3362,"MMDD")&lt;"0701",TEXT(A3362,"MMDD")&gt;VLOOKUP(R3362,SpeciesValidation!D:W,18,FALSE),TEXT(A3362,"MMDD")&lt;VLOOKUP(R3362,SpeciesValidation!D:W,19,FALSE))),"Date outside expected range for this species",""),"")))</f>
        <v/>
      </c>
      <c r="M3362" s="127" t="str">
        <f>IF(LEN(E3362&amp;"")&gt;0,IF(ISERROR(VLOOKUP(R3362,SpeciesValidation!D:I,6,FALSE)),"",VLOOKUP(R3362,SpeciesValidation!D:I,6,FALSE)),"")</f>
        <v/>
      </c>
      <c r="Q3362" s="36" t="str">
        <f>IF(LEN(E3362&amp;"")&gt;0,IF(ISERROR(VLOOKUP(E3362,SpeciesValidation!B:G,2,FALSE)=TRUE),"",VLOOKUP(E3362,SpeciesValidation!B:G,2,FALSE)),"")</f>
        <v/>
      </c>
      <c r="R3362" s="36" t="str">
        <f>IF(LEN(E3362&amp;"")&gt;0,IF(ISERROR(VLOOKUP(E3362,SpeciesLookup!B:G,4,FALSE)=TRUE),"",VLOOKUP(E3362,SpeciesLookup!B:G,4,FALSE)),"")</f>
        <v/>
      </c>
    </row>
    <row r="3363" spans="1:18" ht="13.2" x14ac:dyDescent="0.25">
      <c r="A3363" s="72"/>
      <c r="D3363" s="11"/>
      <c r="G3363" s="128" t="str">
        <f>IF(LEN(E3363&amp;"")&gt;0,IF(ISERROR(VLOOKUP(E3363,SpeciesLookup!B:G,6,FALSE)=TRUE),"",VLOOKUP(E3363,SpeciesLookup!B:G,6,FALSE)),"")</f>
        <v/>
      </c>
      <c r="H3363" s="128" t="str">
        <f>IF(LEN(E3363&amp;"")&gt;0,IF(ISERROR(VLOOKUP(E3363,SpeciesLookup!B:G,5,FALSE)=TRUE),"",VLOOKUP(E3363,SpeciesLookup!B:G,5,FALSE)),"")</f>
        <v/>
      </c>
      <c r="I3363" s="11"/>
      <c r="J3363" s="73"/>
      <c r="K3363" s="11"/>
      <c r="L3363" s="127" t="str">
        <f>TRIM(IF(ISERROR(VLOOKUP(R3363,SpeciesValidation!D:T,IF(ISNA(VLOOKUP(J3363,Validation!B$2:C$15,2,FALSE)),FALSE,VLOOKUP(J3363,Validation!B$2:C$15,2,FALSE)))),IF(LEN(E3363&amp;"")&gt;0,"",""),VLOOKUP(R3363,SpeciesValidation!D:T,VLOOKUP(J3363,Validation!B$2:C$15,2,FALSE),FALSE)) &amp; " " &amp; IF(ISERROR(IF(LEFT(J3363,1)="A",IF(IF(VLOOKUP(R3363,SpeciesValidation!D:W,20,FALSE)=FALSE,OR(TEXT(A3363,"MMDD")&lt;VLOOKUP(R3363,SpeciesValidation!D:W,18,FALSE),TEXT(A3363,"MMDD")&gt;VLOOKUP(R3363,SpeciesValidation!D:W,19,FALSE)),IF(TEXT(A3363,"MMDD")&lt;"0701",TEXT(A3363,"MMDD")&gt;VLOOKUP(R3363,SpeciesValidation!D:W,18,FALSE),TEXT(A3363,"MMDD")&lt;VLOOKUP(R3363,SpeciesValidation!D:W,19,FALSE))),"Date outside expected range for this species",""),"")),"",IF(LEFT(J3363,1)="A",IF(IF(VLOOKUP(R3363,SpeciesValidation!D:W,20,FALSE)=FALSE,OR(TEXT(A3363,"MMDD")&lt;VLOOKUP(R3363,SpeciesValidation!D:W,18,FALSE),TEXT(A3363,"MMDD")&gt;VLOOKUP(R3363,SpeciesValidation!D:W,19,FALSE)),IF(TEXT(A3363,"MMDD")&lt;"0701",TEXT(A3363,"MMDD")&gt;VLOOKUP(R3363,SpeciesValidation!D:W,18,FALSE),TEXT(A3363,"MMDD")&lt;VLOOKUP(R3363,SpeciesValidation!D:W,19,FALSE))),"Date outside expected range for this species",""),"")))</f>
        <v/>
      </c>
      <c r="M3363" s="127" t="str">
        <f>IF(LEN(E3363&amp;"")&gt;0,IF(ISERROR(VLOOKUP(R3363,SpeciesValidation!D:I,6,FALSE)),"",VLOOKUP(R3363,SpeciesValidation!D:I,6,FALSE)),"")</f>
        <v/>
      </c>
      <c r="Q3363" s="36" t="str">
        <f>IF(LEN(E3363&amp;"")&gt;0,IF(ISERROR(VLOOKUP(E3363,SpeciesValidation!B:G,2,FALSE)=TRUE),"",VLOOKUP(E3363,SpeciesValidation!B:G,2,FALSE)),"")</f>
        <v/>
      </c>
      <c r="R3363" s="36" t="str">
        <f>IF(LEN(E3363&amp;"")&gt;0,IF(ISERROR(VLOOKUP(E3363,SpeciesLookup!B:G,4,FALSE)=TRUE),"",VLOOKUP(E3363,SpeciesLookup!B:G,4,FALSE)),"")</f>
        <v/>
      </c>
    </row>
    <row r="3364" spans="1:18" ht="13.2" x14ac:dyDescent="0.25">
      <c r="A3364" s="72"/>
      <c r="D3364" s="11"/>
      <c r="G3364" s="128" t="str">
        <f>IF(LEN(E3364&amp;"")&gt;0,IF(ISERROR(VLOOKUP(E3364,SpeciesLookup!B:G,6,FALSE)=TRUE),"",VLOOKUP(E3364,SpeciesLookup!B:G,6,FALSE)),"")</f>
        <v/>
      </c>
      <c r="H3364" s="128" t="str">
        <f>IF(LEN(E3364&amp;"")&gt;0,IF(ISERROR(VLOOKUP(E3364,SpeciesLookup!B:G,5,FALSE)=TRUE),"",VLOOKUP(E3364,SpeciesLookup!B:G,5,FALSE)),"")</f>
        <v/>
      </c>
      <c r="I3364" s="11"/>
      <c r="J3364" s="73"/>
      <c r="K3364" s="11"/>
      <c r="L3364" s="127" t="str">
        <f>TRIM(IF(ISERROR(VLOOKUP(R3364,SpeciesValidation!D:T,IF(ISNA(VLOOKUP(J3364,Validation!B$2:C$15,2,FALSE)),FALSE,VLOOKUP(J3364,Validation!B$2:C$15,2,FALSE)))),IF(LEN(E3364&amp;"")&gt;0,"",""),VLOOKUP(R3364,SpeciesValidation!D:T,VLOOKUP(J3364,Validation!B$2:C$15,2,FALSE),FALSE)) &amp; " " &amp; IF(ISERROR(IF(LEFT(J3364,1)="A",IF(IF(VLOOKUP(R3364,SpeciesValidation!D:W,20,FALSE)=FALSE,OR(TEXT(A3364,"MMDD")&lt;VLOOKUP(R3364,SpeciesValidation!D:W,18,FALSE),TEXT(A3364,"MMDD")&gt;VLOOKUP(R3364,SpeciesValidation!D:W,19,FALSE)),IF(TEXT(A3364,"MMDD")&lt;"0701",TEXT(A3364,"MMDD")&gt;VLOOKUP(R3364,SpeciesValidation!D:W,18,FALSE),TEXT(A3364,"MMDD")&lt;VLOOKUP(R3364,SpeciesValidation!D:W,19,FALSE))),"Date outside expected range for this species",""),"")),"",IF(LEFT(J3364,1)="A",IF(IF(VLOOKUP(R3364,SpeciesValidation!D:W,20,FALSE)=FALSE,OR(TEXT(A3364,"MMDD")&lt;VLOOKUP(R3364,SpeciesValidation!D:W,18,FALSE),TEXT(A3364,"MMDD")&gt;VLOOKUP(R3364,SpeciesValidation!D:W,19,FALSE)),IF(TEXT(A3364,"MMDD")&lt;"0701",TEXT(A3364,"MMDD")&gt;VLOOKUP(R3364,SpeciesValidation!D:W,18,FALSE),TEXT(A3364,"MMDD")&lt;VLOOKUP(R3364,SpeciesValidation!D:W,19,FALSE))),"Date outside expected range for this species",""),"")))</f>
        <v/>
      </c>
      <c r="M3364" s="127" t="str">
        <f>IF(LEN(E3364&amp;"")&gt;0,IF(ISERROR(VLOOKUP(R3364,SpeciesValidation!D:I,6,FALSE)),"",VLOOKUP(R3364,SpeciesValidation!D:I,6,FALSE)),"")</f>
        <v/>
      </c>
      <c r="Q3364" s="36" t="str">
        <f>IF(LEN(E3364&amp;"")&gt;0,IF(ISERROR(VLOOKUP(E3364,SpeciesValidation!B:G,2,FALSE)=TRUE),"",VLOOKUP(E3364,SpeciesValidation!B:G,2,FALSE)),"")</f>
        <v/>
      </c>
      <c r="R3364" s="36" t="str">
        <f>IF(LEN(E3364&amp;"")&gt;0,IF(ISERROR(VLOOKUP(E3364,SpeciesLookup!B:G,4,FALSE)=TRUE),"",VLOOKUP(E3364,SpeciesLookup!B:G,4,FALSE)),"")</f>
        <v/>
      </c>
    </row>
    <row r="3365" spans="1:18" ht="13.2" x14ac:dyDescent="0.25">
      <c r="A3365" s="72"/>
      <c r="D3365" s="11"/>
      <c r="G3365" s="128" t="str">
        <f>IF(LEN(E3365&amp;"")&gt;0,IF(ISERROR(VLOOKUP(E3365,SpeciesLookup!B:G,6,FALSE)=TRUE),"",VLOOKUP(E3365,SpeciesLookup!B:G,6,FALSE)),"")</f>
        <v/>
      </c>
      <c r="H3365" s="128" t="str">
        <f>IF(LEN(E3365&amp;"")&gt;0,IF(ISERROR(VLOOKUP(E3365,SpeciesLookup!B:G,5,FALSE)=TRUE),"",VLOOKUP(E3365,SpeciesLookup!B:G,5,FALSE)),"")</f>
        <v/>
      </c>
      <c r="I3365" s="11"/>
      <c r="J3365" s="73"/>
      <c r="K3365" s="11"/>
      <c r="L3365" s="127" t="str">
        <f>TRIM(IF(ISERROR(VLOOKUP(R3365,SpeciesValidation!D:T,IF(ISNA(VLOOKUP(J3365,Validation!B$2:C$15,2,FALSE)),FALSE,VLOOKUP(J3365,Validation!B$2:C$15,2,FALSE)))),IF(LEN(E3365&amp;"")&gt;0,"",""),VLOOKUP(R3365,SpeciesValidation!D:T,VLOOKUP(J3365,Validation!B$2:C$15,2,FALSE),FALSE)) &amp; " " &amp; IF(ISERROR(IF(LEFT(J3365,1)="A",IF(IF(VLOOKUP(R3365,SpeciesValidation!D:W,20,FALSE)=FALSE,OR(TEXT(A3365,"MMDD")&lt;VLOOKUP(R3365,SpeciesValidation!D:W,18,FALSE),TEXT(A3365,"MMDD")&gt;VLOOKUP(R3365,SpeciesValidation!D:W,19,FALSE)),IF(TEXT(A3365,"MMDD")&lt;"0701",TEXT(A3365,"MMDD")&gt;VLOOKUP(R3365,SpeciesValidation!D:W,18,FALSE),TEXT(A3365,"MMDD")&lt;VLOOKUP(R3365,SpeciesValidation!D:W,19,FALSE))),"Date outside expected range for this species",""),"")),"",IF(LEFT(J3365,1)="A",IF(IF(VLOOKUP(R3365,SpeciesValidation!D:W,20,FALSE)=FALSE,OR(TEXT(A3365,"MMDD")&lt;VLOOKUP(R3365,SpeciesValidation!D:W,18,FALSE),TEXT(A3365,"MMDD")&gt;VLOOKUP(R3365,SpeciesValidation!D:W,19,FALSE)),IF(TEXT(A3365,"MMDD")&lt;"0701",TEXT(A3365,"MMDD")&gt;VLOOKUP(R3365,SpeciesValidation!D:W,18,FALSE),TEXT(A3365,"MMDD")&lt;VLOOKUP(R3365,SpeciesValidation!D:W,19,FALSE))),"Date outside expected range for this species",""),"")))</f>
        <v/>
      </c>
      <c r="M3365" s="127" t="str">
        <f>IF(LEN(E3365&amp;"")&gt;0,IF(ISERROR(VLOOKUP(R3365,SpeciesValidation!D:I,6,FALSE)),"",VLOOKUP(R3365,SpeciesValidation!D:I,6,FALSE)),"")</f>
        <v/>
      </c>
      <c r="Q3365" s="36" t="str">
        <f>IF(LEN(E3365&amp;"")&gt;0,IF(ISERROR(VLOOKUP(E3365,SpeciesValidation!B:G,2,FALSE)=TRUE),"",VLOOKUP(E3365,SpeciesValidation!B:G,2,FALSE)),"")</f>
        <v/>
      </c>
      <c r="R3365" s="36" t="str">
        <f>IF(LEN(E3365&amp;"")&gt;0,IF(ISERROR(VLOOKUP(E3365,SpeciesLookup!B:G,4,FALSE)=TRUE),"",VLOOKUP(E3365,SpeciesLookup!B:G,4,FALSE)),"")</f>
        <v/>
      </c>
    </row>
    <row r="3366" spans="1:18" ht="13.2" x14ac:dyDescent="0.25">
      <c r="A3366" s="72"/>
      <c r="D3366" s="11"/>
      <c r="G3366" s="128" t="str">
        <f>IF(LEN(E3366&amp;"")&gt;0,IF(ISERROR(VLOOKUP(E3366,SpeciesLookup!B:G,6,FALSE)=TRUE),"",VLOOKUP(E3366,SpeciesLookup!B:G,6,FALSE)),"")</f>
        <v/>
      </c>
      <c r="H3366" s="128" t="str">
        <f>IF(LEN(E3366&amp;"")&gt;0,IF(ISERROR(VLOOKUP(E3366,SpeciesLookup!B:G,5,FALSE)=TRUE),"",VLOOKUP(E3366,SpeciesLookup!B:G,5,FALSE)),"")</f>
        <v/>
      </c>
      <c r="I3366" s="11"/>
      <c r="J3366" s="73"/>
      <c r="K3366" s="11"/>
      <c r="L3366" s="127" t="str">
        <f>TRIM(IF(ISERROR(VLOOKUP(R3366,SpeciesValidation!D:T,IF(ISNA(VLOOKUP(J3366,Validation!B$2:C$15,2,FALSE)),FALSE,VLOOKUP(J3366,Validation!B$2:C$15,2,FALSE)))),IF(LEN(E3366&amp;"")&gt;0,"",""),VLOOKUP(R3366,SpeciesValidation!D:T,VLOOKUP(J3366,Validation!B$2:C$15,2,FALSE),FALSE)) &amp; " " &amp; IF(ISERROR(IF(LEFT(J3366,1)="A",IF(IF(VLOOKUP(R3366,SpeciesValidation!D:W,20,FALSE)=FALSE,OR(TEXT(A3366,"MMDD")&lt;VLOOKUP(R3366,SpeciesValidation!D:W,18,FALSE),TEXT(A3366,"MMDD")&gt;VLOOKUP(R3366,SpeciesValidation!D:W,19,FALSE)),IF(TEXT(A3366,"MMDD")&lt;"0701",TEXT(A3366,"MMDD")&gt;VLOOKUP(R3366,SpeciesValidation!D:W,18,FALSE),TEXT(A3366,"MMDD")&lt;VLOOKUP(R3366,SpeciesValidation!D:W,19,FALSE))),"Date outside expected range for this species",""),"")),"",IF(LEFT(J3366,1)="A",IF(IF(VLOOKUP(R3366,SpeciesValidation!D:W,20,FALSE)=FALSE,OR(TEXT(A3366,"MMDD")&lt;VLOOKUP(R3366,SpeciesValidation!D:W,18,FALSE),TEXT(A3366,"MMDD")&gt;VLOOKUP(R3366,SpeciesValidation!D:W,19,FALSE)),IF(TEXT(A3366,"MMDD")&lt;"0701",TEXT(A3366,"MMDD")&gt;VLOOKUP(R3366,SpeciesValidation!D:W,18,FALSE),TEXT(A3366,"MMDD")&lt;VLOOKUP(R3366,SpeciesValidation!D:W,19,FALSE))),"Date outside expected range for this species",""),"")))</f>
        <v/>
      </c>
      <c r="M3366" s="127" t="str">
        <f>IF(LEN(E3366&amp;"")&gt;0,IF(ISERROR(VLOOKUP(R3366,SpeciesValidation!D:I,6,FALSE)),"",VLOOKUP(R3366,SpeciesValidation!D:I,6,FALSE)),"")</f>
        <v/>
      </c>
      <c r="Q3366" s="36" t="str">
        <f>IF(LEN(E3366&amp;"")&gt;0,IF(ISERROR(VLOOKUP(E3366,SpeciesValidation!B:G,2,FALSE)=TRUE),"",VLOOKUP(E3366,SpeciesValidation!B:G,2,FALSE)),"")</f>
        <v/>
      </c>
      <c r="R3366" s="36" t="str">
        <f>IF(LEN(E3366&amp;"")&gt;0,IF(ISERROR(VLOOKUP(E3366,SpeciesLookup!B:G,4,FALSE)=TRUE),"",VLOOKUP(E3366,SpeciesLookup!B:G,4,FALSE)),"")</f>
        <v/>
      </c>
    </row>
    <row r="3367" spans="1:18" ht="13.2" x14ac:dyDescent="0.25">
      <c r="A3367" s="72"/>
      <c r="D3367" s="11"/>
      <c r="G3367" s="128" t="str">
        <f>IF(LEN(E3367&amp;"")&gt;0,IF(ISERROR(VLOOKUP(E3367,SpeciesLookup!B:G,6,FALSE)=TRUE),"",VLOOKUP(E3367,SpeciesLookup!B:G,6,FALSE)),"")</f>
        <v/>
      </c>
      <c r="H3367" s="128" t="str">
        <f>IF(LEN(E3367&amp;"")&gt;0,IF(ISERROR(VLOOKUP(E3367,SpeciesLookup!B:G,5,FALSE)=TRUE),"",VLOOKUP(E3367,SpeciesLookup!B:G,5,FALSE)),"")</f>
        <v/>
      </c>
      <c r="I3367" s="11"/>
      <c r="J3367" s="73"/>
      <c r="K3367" s="11"/>
      <c r="L3367" s="127" t="str">
        <f>TRIM(IF(ISERROR(VLOOKUP(R3367,SpeciesValidation!D:T,IF(ISNA(VLOOKUP(J3367,Validation!B$2:C$15,2,FALSE)),FALSE,VLOOKUP(J3367,Validation!B$2:C$15,2,FALSE)))),IF(LEN(E3367&amp;"")&gt;0,"",""),VLOOKUP(R3367,SpeciesValidation!D:T,VLOOKUP(J3367,Validation!B$2:C$15,2,FALSE),FALSE)) &amp; " " &amp; IF(ISERROR(IF(LEFT(J3367,1)="A",IF(IF(VLOOKUP(R3367,SpeciesValidation!D:W,20,FALSE)=FALSE,OR(TEXT(A3367,"MMDD")&lt;VLOOKUP(R3367,SpeciesValidation!D:W,18,FALSE),TEXT(A3367,"MMDD")&gt;VLOOKUP(R3367,SpeciesValidation!D:W,19,FALSE)),IF(TEXT(A3367,"MMDD")&lt;"0701",TEXT(A3367,"MMDD")&gt;VLOOKUP(R3367,SpeciesValidation!D:W,18,FALSE),TEXT(A3367,"MMDD")&lt;VLOOKUP(R3367,SpeciesValidation!D:W,19,FALSE))),"Date outside expected range for this species",""),"")),"",IF(LEFT(J3367,1)="A",IF(IF(VLOOKUP(R3367,SpeciesValidation!D:W,20,FALSE)=FALSE,OR(TEXT(A3367,"MMDD")&lt;VLOOKUP(R3367,SpeciesValidation!D:W,18,FALSE),TEXT(A3367,"MMDD")&gt;VLOOKUP(R3367,SpeciesValidation!D:W,19,FALSE)),IF(TEXT(A3367,"MMDD")&lt;"0701",TEXT(A3367,"MMDD")&gt;VLOOKUP(R3367,SpeciesValidation!D:W,18,FALSE),TEXT(A3367,"MMDD")&lt;VLOOKUP(R3367,SpeciesValidation!D:W,19,FALSE))),"Date outside expected range for this species",""),"")))</f>
        <v/>
      </c>
      <c r="M3367" s="127" t="str">
        <f>IF(LEN(E3367&amp;"")&gt;0,IF(ISERROR(VLOOKUP(R3367,SpeciesValidation!D:I,6,FALSE)),"",VLOOKUP(R3367,SpeciesValidation!D:I,6,FALSE)),"")</f>
        <v/>
      </c>
      <c r="Q3367" s="36" t="str">
        <f>IF(LEN(E3367&amp;"")&gt;0,IF(ISERROR(VLOOKUP(E3367,SpeciesValidation!B:G,2,FALSE)=TRUE),"",VLOOKUP(E3367,SpeciesValidation!B:G,2,FALSE)),"")</f>
        <v/>
      </c>
      <c r="R3367" s="36" t="str">
        <f>IF(LEN(E3367&amp;"")&gt;0,IF(ISERROR(VLOOKUP(E3367,SpeciesLookup!B:G,4,FALSE)=TRUE),"",VLOOKUP(E3367,SpeciesLookup!B:G,4,FALSE)),"")</f>
        <v/>
      </c>
    </row>
    <row r="3368" spans="1:18" ht="13.2" x14ac:dyDescent="0.25">
      <c r="A3368" s="72"/>
      <c r="D3368" s="11"/>
      <c r="G3368" s="128" t="str">
        <f>IF(LEN(E3368&amp;"")&gt;0,IF(ISERROR(VLOOKUP(E3368,SpeciesLookup!B:G,6,FALSE)=TRUE),"",VLOOKUP(E3368,SpeciesLookup!B:G,6,FALSE)),"")</f>
        <v/>
      </c>
      <c r="H3368" s="128" t="str">
        <f>IF(LEN(E3368&amp;"")&gt;0,IF(ISERROR(VLOOKUP(E3368,SpeciesLookup!B:G,5,FALSE)=TRUE),"",VLOOKUP(E3368,SpeciesLookup!B:G,5,FALSE)),"")</f>
        <v/>
      </c>
      <c r="I3368" s="11"/>
      <c r="J3368" s="73"/>
      <c r="K3368" s="11"/>
      <c r="L3368" s="127" t="str">
        <f>TRIM(IF(ISERROR(VLOOKUP(R3368,SpeciesValidation!D:T,IF(ISNA(VLOOKUP(J3368,Validation!B$2:C$15,2,FALSE)),FALSE,VLOOKUP(J3368,Validation!B$2:C$15,2,FALSE)))),IF(LEN(E3368&amp;"")&gt;0,"",""),VLOOKUP(R3368,SpeciesValidation!D:T,VLOOKUP(J3368,Validation!B$2:C$15,2,FALSE),FALSE)) &amp; " " &amp; IF(ISERROR(IF(LEFT(J3368,1)="A",IF(IF(VLOOKUP(R3368,SpeciesValidation!D:W,20,FALSE)=FALSE,OR(TEXT(A3368,"MMDD")&lt;VLOOKUP(R3368,SpeciesValidation!D:W,18,FALSE),TEXT(A3368,"MMDD")&gt;VLOOKUP(R3368,SpeciesValidation!D:W,19,FALSE)),IF(TEXT(A3368,"MMDD")&lt;"0701",TEXT(A3368,"MMDD")&gt;VLOOKUP(R3368,SpeciesValidation!D:W,18,FALSE),TEXT(A3368,"MMDD")&lt;VLOOKUP(R3368,SpeciesValidation!D:W,19,FALSE))),"Date outside expected range for this species",""),"")),"",IF(LEFT(J3368,1)="A",IF(IF(VLOOKUP(R3368,SpeciesValidation!D:W,20,FALSE)=FALSE,OR(TEXT(A3368,"MMDD")&lt;VLOOKUP(R3368,SpeciesValidation!D:W,18,FALSE),TEXT(A3368,"MMDD")&gt;VLOOKUP(R3368,SpeciesValidation!D:W,19,FALSE)),IF(TEXT(A3368,"MMDD")&lt;"0701",TEXT(A3368,"MMDD")&gt;VLOOKUP(R3368,SpeciesValidation!D:W,18,FALSE),TEXT(A3368,"MMDD")&lt;VLOOKUP(R3368,SpeciesValidation!D:W,19,FALSE))),"Date outside expected range for this species",""),"")))</f>
        <v/>
      </c>
      <c r="M3368" s="127" t="str">
        <f>IF(LEN(E3368&amp;"")&gt;0,IF(ISERROR(VLOOKUP(R3368,SpeciesValidation!D:I,6,FALSE)),"",VLOOKUP(R3368,SpeciesValidation!D:I,6,FALSE)),"")</f>
        <v/>
      </c>
      <c r="Q3368" s="36" t="str">
        <f>IF(LEN(E3368&amp;"")&gt;0,IF(ISERROR(VLOOKUP(E3368,SpeciesValidation!B:G,2,FALSE)=TRUE),"",VLOOKUP(E3368,SpeciesValidation!B:G,2,FALSE)),"")</f>
        <v/>
      </c>
      <c r="R3368" s="36" t="str">
        <f>IF(LEN(E3368&amp;"")&gt;0,IF(ISERROR(VLOOKUP(E3368,SpeciesLookup!B:G,4,FALSE)=TRUE),"",VLOOKUP(E3368,SpeciesLookup!B:G,4,FALSE)),"")</f>
        <v/>
      </c>
    </row>
    <row r="3369" spans="1:18" ht="13.2" x14ac:dyDescent="0.25">
      <c r="A3369" s="72"/>
      <c r="D3369" s="11"/>
      <c r="G3369" s="128" t="str">
        <f>IF(LEN(E3369&amp;"")&gt;0,IF(ISERROR(VLOOKUP(E3369,SpeciesLookup!B:G,6,FALSE)=TRUE),"",VLOOKUP(E3369,SpeciesLookup!B:G,6,FALSE)),"")</f>
        <v/>
      </c>
      <c r="H3369" s="128" t="str">
        <f>IF(LEN(E3369&amp;"")&gt;0,IF(ISERROR(VLOOKUP(E3369,SpeciesLookup!B:G,5,FALSE)=TRUE),"",VLOOKUP(E3369,SpeciesLookup!B:G,5,FALSE)),"")</f>
        <v/>
      </c>
      <c r="I3369" s="11"/>
      <c r="J3369" s="73"/>
      <c r="K3369" s="11"/>
      <c r="L3369" s="127" t="str">
        <f>TRIM(IF(ISERROR(VLOOKUP(R3369,SpeciesValidation!D:T,IF(ISNA(VLOOKUP(J3369,Validation!B$2:C$15,2,FALSE)),FALSE,VLOOKUP(J3369,Validation!B$2:C$15,2,FALSE)))),IF(LEN(E3369&amp;"")&gt;0,"",""),VLOOKUP(R3369,SpeciesValidation!D:T,VLOOKUP(J3369,Validation!B$2:C$15,2,FALSE),FALSE)) &amp; " " &amp; IF(ISERROR(IF(LEFT(J3369,1)="A",IF(IF(VLOOKUP(R3369,SpeciesValidation!D:W,20,FALSE)=FALSE,OR(TEXT(A3369,"MMDD")&lt;VLOOKUP(R3369,SpeciesValidation!D:W,18,FALSE),TEXT(A3369,"MMDD")&gt;VLOOKUP(R3369,SpeciesValidation!D:W,19,FALSE)),IF(TEXT(A3369,"MMDD")&lt;"0701",TEXT(A3369,"MMDD")&gt;VLOOKUP(R3369,SpeciesValidation!D:W,18,FALSE),TEXT(A3369,"MMDD")&lt;VLOOKUP(R3369,SpeciesValidation!D:W,19,FALSE))),"Date outside expected range for this species",""),"")),"",IF(LEFT(J3369,1)="A",IF(IF(VLOOKUP(R3369,SpeciesValidation!D:W,20,FALSE)=FALSE,OR(TEXT(A3369,"MMDD")&lt;VLOOKUP(R3369,SpeciesValidation!D:W,18,FALSE),TEXT(A3369,"MMDD")&gt;VLOOKUP(R3369,SpeciesValidation!D:W,19,FALSE)),IF(TEXT(A3369,"MMDD")&lt;"0701",TEXT(A3369,"MMDD")&gt;VLOOKUP(R3369,SpeciesValidation!D:W,18,FALSE),TEXT(A3369,"MMDD")&lt;VLOOKUP(R3369,SpeciesValidation!D:W,19,FALSE))),"Date outside expected range for this species",""),"")))</f>
        <v/>
      </c>
      <c r="M3369" s="127" t="str">
        <f>IF(LEN(E3369&amp;"")&gt;0,IF(ISERROR(VLOOKUP(R3369,SpeciesValidation!D:I,6,FALSE)),"",VLOOKUP(R3369,SpeciesValidation!D:I,6,FALSE)),"")</f>
        <v/>
      </c>
      <c r="Q3369" s="36" t="str">
        <f>IF(LEN(E3369&amp;"")&gt;0,IF(ISERROR(VLOOKUP(E3369,SpeciesValidation!B:G,2,FALSE)=TRUE),"",VLOOKUP(E3369,SpeciesValidation!B:G,2,FALSE)),"")</f>
        <v/>
      </c>
      <c r="R3369" s="36" t="str">
        <f>IF(LEN(E3369&amp;"")&gt;0,IF(ISERROR(VLOOKUP(E3369,SpeciesLookup!B:G,4,FALSE)=TRUE),"",VLOOKUP(E3369,SpeciesLookup!B:G,4,FALSE)),"")</f>
        <v/>
      </c>
    </row>
    <row r="3370" spans="1:18" ht="13.2" x14ac:dyDescent="0.25">
      <c r="A3370" s="72"/>
      <c r="D3370" s="11"/>
      <c r="G3370" s="128" t="str">
        <f>IF(LEN(E3370&amp;"")&gt;0,IF(ISERROR(VLOOKUP(E3370,SpeciesLookup!B:G,6,FALSE)=TRUE),"",VLOOKUP(E3370,SpeciesLookup!B:G,6,FALSE)),"")</f>
        <v/>
      </c>
      <c r="H3370" s="128" t="str">
        <f>IF(LEN(E3370&amp;"")&gt;0,IF(ISERROR(VLOOKUP(E3370,SpeciesLookup!B:G,5,FALSE)=TRUE),"",VLOOKUP(E3370,SpeciesLookup!B:G,5,FALSE)),"")</f>
        <v/>
      </c>
      <c r="I3370" s="11"/>
      <c r="J3370" s="73"/>
      <c r="K3370" s="11"/>
      <c r="L3370" s="127" t="str">
        <f>TRIM(IF(ISERROR(VLOOKUP(R3370,SpeciesValidation!D:T,IF(ISNA(VLOOKUP(J3370,Validation!B$2:C$15,2,FALSE)),FALSE,VLOOKUP(J3370,Validation!B$2:C$15,2,FALSE)))),IF(LEN(E3370&amp;"")&gt;0,"",""),VLOOKUP(R3370,SpeciesValidation!D:T,VLOOKUP(J3370,Validation!B$2:C$15,2,FALSE),FALSE)) &amp; " " &amp; IF(ISERROR(IF(LEFT(J3370,1)="A",IF(IF(VLOOKUP(R3370,SpeciesValidation!D:W,20,FALSE)=FALSE,OR(TEXT(A3370,"MMDD")&lt;VLOOKUP(R3370,SpeciesValidation!D:W,18,FALSE),TEXT(A3370,"MMDD")&gt;VLOOKUP(R3370,SpeciesValidation!D:W,19,FALSE)),IF(TEXT(A3370,"MMDD")&lt;"0701",TEXT(A3370,"MMDD")&gt;VLOOKUP(R3370,SpeciesValidation!D:W,18,FALSE),TEXT(A3370,"MMDD")&lt;VLOOKUP(R3370,SpeciesValidation!D:W,19,FALSE))),"Date outside expected range for this species",""),"")),"",IF(LEFT(J3370,1)="A",IF(IF(VLOOKUP(R3370,SpeciesValidation!D:W,20,FALSE)=FALSE,OR(TEXT(A3370,"MMDD")&lt;VLOOKUP(R3370,SpeciesValidation!D:W,18,FALSE),TEXT(A3370,"MMDD")&gt;VLOOKUP(R3370,SpeciesValidation!D:W,19,FALSE)),IF(TEXT(A3370,"MMDD")&lt;"0701",TEXT(A3370,"MMDD")&gt;VLOOKUP(R3370,SpeciesValidation!D:W,18,FALSE),TEXT(A3370,"MMDD")&lt;VLOOKUP(R3370,SpeciesValidation!D:W,19,FALSE))),"Date outside expected range for this species",""),"")))</f>
        <v/>
      </c>
      <c r="M3370" s="127" t="str">
        <f>IF(LEN(E3370&amp;"")&gt;0,IF(ISERROR(VLOOKUP(R3370,SpeciesValidation!D:I,6,FALSE)),"",VLOOKUP(R3370,SpeciesValidation!D:I,6,FALSE)),"")</f>
        <v/>
      </c>
      <c r="Q3370" s="36" t="str">
        <f>IF(LEN(E3370&amp;"")&gt;0,IF(ISERROR(VLOOKUP(E3370,SpeciesValidation!B:G,2,FALSE)=TRUE),"",VLOOKUP(E3370,SpeciesValidation!B:G,2,FALSE)),"")</f>
        <v/>
      </c>
      <c r="R3370" s="36" t="str">
        <f>IF(LEN(E3370&amp;"")&gt;0,IF(ISERROR(VLOOKUP(E3370,SpeciesLookup!B:G,4,FALSE)=TRUE),"",VLOOKUP(E3370,SpeciesLookup!B:G,4,FALSE)),"")</f>
        <v/>
      </c>
    </row>
    <row r="3371" spans="1:18" ht="13.2" x14ac:dyDescent="0.25">
      <c r="A3371" s="72"/>
      <c r="D3371" s="11"/>
      <c r="G3371" s="128" t="str">
        <f>IF(LEN(E3371&amp;"")&gt;0,IF(ISERROR(VLOOKUP(E3371,SpeciesLookup!B:G,6,FALSE)=TRUE),"",VLOOKUP(E3371,SpeciesLookup!B:G,6,FALSE)),"")</f>
        <v/>
      </c>
      <c r="H3371" s="128" t="str">
        <f>IF(LEN(E3371&amp;"")&gt;0,IF(ISERROR(VLOOKUP(E3371,SpeciesLookup!B:G,5,FALSE)=TRUE),"",VLOOKUP(E3371,SpeciesLookup!B:G,5,FALSE)),"")</f>
        <v/>
      </c>
      <c r="I3371" s="11"/>
      <c r="J3371" s="73"/>
      <c r="K3371" s="11"/>
      <c r="L3371" s="127" t="str">
        <f>TRIM(IF(ISERROR(VLOOKUP(R3371,SpeciesValidation!D:T,IF(ISNA(VLOOKUP(J3371,Validation!B$2:C$15,2,FALSE)),FALSE,VLOOKUP(J3371,Validation!B$2:C$15,2,FALSE)))),IF(LEN(E3371&amp;"")&gt;0,"",""),VLOOKUP(R3371,SpeciesValidation!D:T,VLOOKUP(J3371,Validation!B$2:C$15,2,FALSE),FALSE)) &amp; " " &amp; IF(ISERROR(IF(LEFT(J3371,1)="A",IF(IF(VLOOKUP(R3371,SpeciesValidation!D:W,20,FALSE)=FALSE,OR(TEXT(A3371,"MMDD")&lt;VLOOKUP(R3371,SpeciesValidation!D:W,18,FALSE),TEXT(A3371,"MMDD")&gt;VLOOKUP(R3371,SpeciesValidation!D:W,19,FALSE)),IF(TEXT(A3371,"MMDD")&lt;"0701",TEXT(A3371,"MMDD")&gt;VLOOKUP(R3371,SpeciesValidation!D:W,18,FALSE),TEXT(A3371,"MMDD")&lt;VLOOKUP(R3371,SpeciesValidation!D:W,19,FALSE))),"Date outside expected range for this species",""),"")),"",IF(LEFT(J3371,1)="A",IF(IF(VLOOKUP(R3371,SpeciesValidation!D:W,20,FALSE)=FALSE,OR(TEXT(A3371,"MMDD")&lt;VLOOKUP(R3371,SpeciesValidation!D:W,18,FALSE),TEXT(A3371,"MMDD")&gt;VLOOKUP(R3371,SpeciesValidation!D:W,19,FALSE)),IF(TEXT(A3371,"MMDD")&lt;"0701",TEXT(A3371,"MMDD")&gt;VLOOKUP(R3371,SpeciesValidation!D:W,18,FALSE),TEXT(A3371,"MMDD")&lt;VLOOKUP(R3371,SpeciesValidation!D:W,19,FALSE))),"Date outside expected range for this species",""),"")))</f>
        <v/>
      </c>
      <c r="M3371" s="127" t="str">
        <f>IF(LEN(E3371&amp;"")&gt;0,IF(ISERROR(VLOOKUP(R3371,SpeciesValidation!D:I,6,FALSE)),"",VLOOKUP(R3371,SpeciesValidation!D:I,6,FALSE)),"")</f>
        <v/>
      </c>
      <c r="Q3371" s="36" t="str">
        <f>IF(LEN(E3371&amp;"")&gt;0,IF(ISERROR(VLOOKUP(E3371,SpeciesValidation!B:G,2,FALSE)=TRUE),"",VLOOKUP(E3371,SpeciesValidation!B:G,2,FALSE)),"")</f>
        <v/>
      </c>
      <c r="R3371" s="36" t="str">
        <f>IF(LEN(E3371&amp;"")&gt;0,IF(ISERROR(VLOOKUP(E3371,SpeciesLookup!B:G,4,FALSE)=TRUE),"",VLOOKUP(E3371,SpeciesLookup!B:G,4,FALSE)),"")</f>
        <v/>
      </c>
    </row>
    <row r="3372" spans="1:18" ht="13.2" x14ac:dyDescent="0.25">
      <c r="A3372" s="72"/>
      <c r="D3372" s="11"/>
      <c r="G3372" s="128" t="str">
        <f>IF(LEN(E3372&amp;"")&gt;0,IF(ISERROR(VLOOKUP(E3372,SpeciesLookup!B:G,6,FALSE)=TRUE),"",VLOOKUP(E3372,SpeciesLookup!B:G,6,FALSE)),"")</f>
        <v/>
      </c>
      <c r="H3372" s="128" t="str">
        <f>IF(LEN(E3372&amp;"")&gt;0,IF(ISERROR(VLOOKUP(E3372,SpeciesLookup!B:G,5,FALSE)=TRUE),"",VLOOKUP(E3372,SpeciesLookup!B:G,5,FALSE)),"")</f>
        <v/>
      </c>
      <c r="I3372" s="11"/>
      <c r="J3372" s="73"/>
      <c r="K3372" s="11"/>
      <c r="L3372" s="127" t="str">
        <f>TRIM(IF(ISERROR(VLOOKUP(R3372,SpeciesValidation!D:T,IF(ISNA(VLOOKUP(J3372,Validation!B$2:C$15,2,FALSE)),FALSE,VLOOKUP(J3372,Validation!B$2:C$15,2,FALSE)))),IF(LEN(E3372&amp;"")&gt;0,"",""),VLOOKUP(R3372,SpeciesValidation!D:T,VLOOKUP(J3372,Validation!B$2:C$15,2,FALSE),FALSE)) &amp; " " &amp; IF(ISERROR(IF(LEFT(J3372,1)="A",IF(IF(VLOOKUP(R3372,SpeciesValidation!D:W,20,FALSE)=FALSE,OR(TEXT(A3372,"MMDD")&lt;VLOOKUP(R3372,SpeciesValidation!D:W,18,FALSE),TEXT(A3372,"MMDD")&gt;VLOOKUP(R3372,SpeciesValidation!D:W,19,FALSE)),IF(TEXT(A3372,"MMDD")&lt;"0701",TEXT(A3372,"MMDD")&gt;VLOOKUP(R3372,SpeciesValidation!D:W,18,FALSE),TEXT(A3372,"MMDD")&lt;VLOOKUP(R3372,SpeciesValidation!D:W,19,FALSE))),"Date outside expected range for this species",""),"")),"",IF(LEFT(J3372,1)="A",IF(IF(VLOOKUP(R3372,SpeciesValidation!D:W,20,FALSE)=FALSE,OR(TEXT(A3372,"MMDD")&lt;VLOOKUP(R3372,SpeciesValidation!D:W,18,FALSE),TEXT(A3372,"MMDD")&gt;VLOOKUP(R3372,SpeciesValidation!D:W,19,FALSE)),IF(TEXT(A3372,"MMDD")&lt;"0701",TEXT(A3372,"MMDD")&gt;VLOOKUP(R3372,SpeciesValidation!D:W,18,FALSE),TEXT(A3372,"MMDD")&lt;VLOOKUP(R3372,SpeciesValidation!D:W,19,FALSE))),"Date outside expected range for this species",""),"")))</f>
        <v/>
      </c>
      <c r="M3372" s="127" t="str">
        <f>IF(LEN(E3372&amp;"")&gt;0,IF(ISERROR(VLOOKUP(R3372,SpeciesValidation!D:I,6,FALSE)),"",VLOOKUP(R3372,SpeciesValidation!D:I,6,FALSE)),"")</f>
        <v/>
      </c>
      <c r="Q3372" s="36" t="str">
        <f>IF(LEN(E3372&amp;"")&gt;0,IF(ISERROR(VLOOKUP(E3372,SpeciesValidation!B:G,2,FALSE)=TRUE),"",VLOOKUP(E3372,SpeciesValidation!B:G,2,FALSE)),"")</f>
        <v/>
      </c>
      <c r="R3372" s="36" t="str">
        <f>IF(LEN(E3372&amp;"")&gt;0,IF(ISERROR(VLOOKUP(E3372,SpeciesLookup!B:G,4,FALSE)=TRUE),"",VLOOKUP(E3372,SpeciesLookup!B:G,4,FALSE)),"")</f>
        <v/>
      </c>
    </row>
    <row r="3373" spans="1:18" ht="13.2" x14ac:dyDescent="0.25">
      <c r="A3373" s="72"/>
      <c r="D3373" s="11"/>
      <c r="G3373" s="128" t="str">
        <f>IF(LEN(E3373&amp;"")&gt;0,IF(ISERROR(VLOOKUP(E3373,SpeciesLookup!B:G,6,FALSE)=TRUE),"",VLOOKUP(E3373,SpeciesLookup!B:G,6,FALSE)),"")</f>
        <v/>
      </c>
      <c r="H3373" s="128" t="str">
        <f>IF(LEN(E3373&amp;"")&gt;0,IF(ISERROR(VLOOKUP(E3373,SpeciesLookup!B:G,5,FALSE)=TRUE),"",VLOOKUP(E3373,SpeciesLookup!B:G,5,FALSE)),"")</f>
        <v/>
      </c>
      <c r="I3373" s="11"/>
      <c r="J3373" s="73"/>
      <c r="K3373" s="11"/>
      <c r="L3373" s="127" t="str">
        <f>TRIM(IF(ISERROR(VLOOKUP(R3373,SpeciesValidation!D:T,IF(ISNA(VLOOKUP(J3373,Validation!B$2:C$15,2,FALSE)),FALSE,VLOOKUP(J3373,Validation!B$2:C$15,2,FALSE)))),IF(LEN(E3373&amp;"")&gt;0,"",""),VLOOKUP(R3373,SpeciesValidation!D:T,VLOOKUP(J3373,Validation!B$2:C$15,2,FALSE),FALSE)) &amp; " " &amp; IF(ISERROR(IF(LEFT(J3373,1)="A",IF(IF(VLOOKUP(R3373,SpeciesValidation!D:W,20,FALSE)=FALSE,OR(TEXT(A3373,"MMDD")&lt;VLOOKUP(R3373,SpeciesValidation!D:W,18,FALSE),TEXT(A3373,"MMDD")&gt;VLOOKUP(R3373,SpeciesValidation!D:W,19,FALSE)),IF(TEXT(A3373,"MMDD")&lt;"0701",TEXT(A3373,"MMDD")&gt;VLOOKUP(R3373,SpeciesValidation!D:W,18,FALSE),TEXT(A3373,"MMDD")&lt;VLOOKUP(R3373,SpeciesValidation!D:W,19,FALSE))),"Date outside expected range for this species",""),"")),"",IF(LEFT(J3373,1)="A",IF(IF(VLOOKUP(R3373,SpeciesValidation!D:W,20,FALSE)=FALSE,OR(TEXT(A3373,"MMDD")&lt;VLOOKUP(R3373,SpeciesValidation!D:W,18,FALSE),TEXT(A3373,"MMDD")&gt;VLOOKUP(R3373,SpeciesValidation!D:W,19,FALSE)),IF(TEXT(A3373,"MMDD")&lt;"0701",TEXT(A3373,"MMDD")&gt;VLOOKUP(R3373,SpeciesValidation!D:W,18,FALSE),TEXT(A3373,"MMDD")&lt;VLOOKUP(R3373,SpeciesValidation!D:W,19,FALSE))),"Date outside expected range for this species",""),"")))</f>
        <v/>
      </c>
      <c r="M3373" s="127" t="str">
        <f>IF(LEN(E3373&amp;"")&gt;0,IF(ISERROR(VLOOKUP(R3373,SpeciesValidation!D:I,6,FALSE)),"",VLOOKUP(R3373,SpeciesValidation!D:I,6,FALSE)),"")</f>
        <v/>
      </c>
      <c r="Q3373" s="36" t="str">
        <f>IF(LEN(E3373&amp;"")&gt;0,IF(ISERROR(VLOOKUP(E3373,SpeciesValidation!B:G,2,FALSE)=TRUE),"",VLOOKUP(E3373,SpeciesValidation!B:G,2,FALSE)),"")</f>
        <v/>
      </c>
      <c r="R3373" s="36" t="str">
        <f>IF(LEN(E3373&amp;"")&gt;0,IF(ISERROR(VLOOKUP(E3373,SpeciesLookup!B:G,4,FALSE)=TRUE),"",VLOOKUP(E3373,SpeciesLookup!B:G,4,FALSE)),"")</f>
        <v/>
      </c>
    </row>
    <row r="3374" spans="1:18" ht="13.2" x14ac:dyDescent="0.25">
      <c r="A3374" s="72"/>
      <c r="D3374" s="11"/>
      <c r="G3374" s="128" t="str">
        <f>IF(LEN(E3374&amp;"")&gt;0,IF(ISERROR(VLOOKUP(E3374,SpeciesLookup!B:G,6,FALSE)=TRUE),"",VLOOKUP(E3374,SpeciesLookup!B:G,6,FALSE)),"")</f>
        <v/>
      </c>
      <c r="H3374" s="128" t="str">
        <f>IF(LEN(E3374&amp;"")&gt;0,IF(ISERROR(VLOOKUP(E3374,SpeciesLookup!B:G,5,FALSE)=TRUE),"",VLOOKUP(E3374,SpeciesLookup!B:G,5,FALSE)),"")</f>
        <v/>
      </c>
      <c r="I3374" s="11"/>
      <c r="J3374" s="73"/>
      <c r="K3374" s="11"/>
      <c r="L3374" s="127" t="str">
        <f>TRIM(IF(ISERROR(VLOOKUP(R3374,SpeciesValidation!D:T,IF(ISNA(VLOOKUP(J3374,Validation!B$2:C$15,2,FALSE)),FALSE,VLOOKUP(J3374,Validation!B$2:C$15,2,FALSE)))),IF(LEN(E3374&amp;"")&gt;0,"",""),VLOOKUP(R3374,SpeciesValidation!D:T,VLOOKUP(J3374,Validation!B$2:C$15,2,FALSE),FALSE)) &amp; " " &amp; IF(ISERROR(IF(LEFT(J3374,1)="A",IF(IF(VLOOKUP(R3374,SpeciesValidation!D:W,20,FALSE)=FALSE,OR(TEXT(A3374,"MMDD")&lt;VLOOKUP(R3374,SpeciesValidation!D:W,18,FALSE),TEXT(A3374,"MMDD")&gt;VLOOKUP(R3374,SpeciesValidation!D:W,19,FALSE)),IF(TEXT(A3374,"MMDD")&lt;"0701",TEXT(A3374,"MMDD")&gt;VLOOKUP(R3374,SpeciesValidation!D:W,18,FALSE),TEXT(A3374,"MMDD")&lt;VLOOKUP(R3374,SpeciesValidation!D:W,19,FALSE))),"Date outside expected range for this species",""),"")),"",IF(LEFT(J3374,1)="A",IF(IF(VLOOKUP(R3374,SpeciesValidation!D:W,20,FALSE)=FALSE,OR(TEXT(A3374,"MMDD")&lt;VLOOKUP(R3374,SpeciesValidation!D:W,18,FALSE),TEXT(A3374,"MMDD")&gt;VLOOKUP(R3374,SpeciesValidation!D:W,19,FALSE)),IF(TEXT(A3374,"MMDD")&lt;"0701",TEXT(A3374,"MMDD")&gt;VLOOKUP(R3374,SpeciesValidation!D:W,18,FALSE),TEXT(A3374,"MMDD")&lt;VLOOKUP(R3374,SpeciesValidation!D:W,19,FALSE))),"Date outside expected range for this species",""),"")))</f>
        <v/>
      </c>
      <c r="M3374" s="127" t="str">
        <f>IF(LEN(E3374&amp;"")&gt;0,IF(ISERROR(VLOOKUP(R3374,SpeciesValidation!D:I,6,FALSE)),"",VLOOKUP(R3374,SpeciesValidation!D:I,6,FALSE)),"")</f>
        <v/>
      </c>
      <c r="Q3374" s="36" t="str">
        <f>IF(LEN(E3374&amp;"")&gt;0,IF(ISERROR(VLOOKUP(E3374,SpeciesValidation!B:G,2,FALSE)=TRUE),"",VLOOKUP(E3374,SpeciesValidation!B:G,2,FALSE)),"")</f>
        <v/>
      </c>
      <c r="R3374" s="36" t="str">
        <f>IF(LEN(E3374&amp;"")&gt;0,IF(ISERROR(VLOOKUP(E3374,SpeciesLookup!B:G,4,FALSE)=TRUE),"",VLOOKUP(E3374,SpeciesLookup!B:G,4,FALSE)),"")</f>
        <v/>
      </c>
    </row>
    <row r="3375" spans="1:18" ht="13.2" x14ac:dyDescent="0.25">
      <c r="A3375" s="72"/>
      <c r="D3375" s="11"/>
      <c r="G3375" s="128" t="str">
        <f>IF(LEN(E3375&amp;"")&gt;0,IF(ISERROR(VLOOKUP(E3375,SpeciesLookup!B:G,6,FALSE)=TRUE),"",VLOOKUP(E3375,SpeciesLookup!B:G,6,FALSE)),"")</f>
        <v/>
      </c>
      <c r="H3375" s="128" t="str">
        <f>IF(LEN(E3375&amp;"")&gt;0,IF(ISERROR(VLOOKUP(E3375,SpeciesLookup!B:G,5,FALSE)=TRUE),"",VLOOKUP(E3375,SpeciesLookup!B:G,5,FALSE)),"")</f>
        <v/>
      </c>
      <c r="I3375" s="11"/>
      <c r="J3375" s="73"/>
      <c r="K3375" s="11"/>
      <c r="L3375" s="127" t="str">
        <f>TRIM(IF(ISERROR(VLOOKUP(R3375,SpeciesValidation!D:T,IF(ISNA(VLOOKUP(J3375,Validation!B$2:C$15,2,FALSE)),FALSE,VLOOKUP(J3375,Validation!B$2:C$15,2,FALSE)))),IF(LEN(E3375&amp;"")&gt;0,"",""),VLOOKUP(R3375,SpeciesValidation!D:T,VLOOKUP(J3375,Validation!B$2:C$15,2,FALSE),FALSE)) &amp; " " &amp; IF(ISERROR(IF(LEFT(J3375,1)="A",IF(IF(VLOOKUP(R3375,SpeciesValidation!D:W,20,FALSE)=FALSE,OR(TEXT(A3375,"MMDD")&lt;VLOOKUP(R3375,SpeciesValidation!D:W,18,FALSE),TEXT(A3375,"MMDD")&gt;VLOOKUP(R3375,SpeciesValidation!D:W,19,FALSE)),IF(TEXT(A3375,"MMDD")&lt;"0701",TEXT(A3375,"MMDD")&gt;VLOOKUP(R3375,SpeciesValidation!D:W,18,FALSE),TEXT(A3375,"MMDD")&lt;VLOOKUP(R3375,SpeciesValidation!D:W,19,FALSE))),"Date outside expected range for this species",""),"")),"",IF(LEFT(J3375,1)="A",IF(IF(VLOOKUP(R3375,SpeciesValidation!D:W,20,FALSE)=FALSE,OR(TEXT(A3375,"MMDD")&lt;VLOOKUP(R3375,SpeciesValidation!D:W,18,FALSE),TEXT(A3375,"MMDD")&gt;VLOOKUP(R3375,SpeciesValidation!D:W,19,FALSE)),IF(TEXT(A3375,"MMDD")&lt;"0701",TEXT(A3375,"MMDD")&gt;VLOOKUP(R3375,SpeciesValidation!D:W,18,FALSE),TEXT(A3375,"MMDD")&lt;VLOOKUP(R3375,SpeciesValidation!D:W,19,FALSE))),"Date outside expected range for this species",""),"")))</f>
        <v/>
      </c>
      <c r="M3375" s="127" t="str">
        <f>IF(LEN(E3375&amp;"")&gt;0,IF(ISERROR(VLOOKUP(R3375,SpeciesValidation!D:I,6,FALSE)),"",VLOOKUP(R3375,SpeciesValidation!D:I,6,FALSE)),"")</f>
        <v/>
      </c>
      <c r="Q3375" s="36" t="str">
        <f>IF(LEN(E3375&amp;"")&gt;0,IF(ISERROR(VLOOKUP(E3375,SpeciesValidation!B:G,2,FALSE)=TRUE),"",VLOOKUP(E3375,SpeciesValidation!B:G,2,FALSE)),"")</f>
        <v/>
      </c>
      <c r="R3375" s="36" t="str">
        <f>IF(LEN(E3375&amp;"")&gt;0,IF(ISERROR(VLOOKUP(E3375,SpeciesLookup!B:G,4,FALSE)=TRUE),"",VLOOKUP(E3375,SpeciesLookup!B:G,4,FALSE)),"")</f>
        <v/>
      </c>
    </row>
    <row r="3376" spans="1:18" ht="13.2" x14ac:dyDescent="0.25">
      <c r="A3376" s="72"/>
      <c r="D3376" s="11"/>
      <c r="G3376" s="128" t="str">
        <f>IF(LEN(E3376&amp;"")&gt;0,IF(ISERROR(VLOOKUP(E3376,SpeciesLookup!B:G,6,FALSE)=TRUE),"",VLOOKUP(E3376,SpeciesLookup!B:G,6,FALSE)),"")</f>
        <v/>
      </c>
      <c r="H3376" s="128" t="str">
        <f>IF(LEN(E3376&amp;"")&gt;0,IF(ISERROR(VLOOKUP(E3376,SpeciesLookup!B:G,5,FALSE)=TRUE),"",VLOOKUP(E3376,SpeciesLookup!B:G,5,FALSE)),"")</f>
        <v/>
      </c>
      <c r="I3376" s="11"/>
      <c r="J3376" s="73"/>
      <c r="K3376" s="11"/>
      <c r="L3376" s="127" t="str">
        <f>TRIM(IF(ISERROR(VLOOKUP(R3376,SpeciesValidation!D:T,IF(ISNA(VLOOKUP(J3376,Validation!B$2:C$15,2,FALSE)),FALSE,VLOOKUP(J3376,Validation!B$2:C$15,2,FALSE)))),IF(LEN(E3376&amp;"")&gt;0,"",""),VLOOKUP(R3376,SpeciesValidation!D:T,VLOOKUP(J3376,Validation!B$2:C$15,2,FALSE),FALSE)) &amp; " " &amp; IF(ISERROR(IF(LEFT(J3376,1)="A",IF(IF(VLOOKUP(R3376,SpeciesValidation!D:W,20,FALSE)=FALSE,OR(TEXT(A3376,"MMDD")&lt;VLOOKUP(R3376,SpeciesValidation!D:W,18,FALSE),TEXT(A3376,"MMDD")&gt;VLOOKUP(R3376,SpeciesValidation!D:W,19,FALSE)),IF(TEXT(A3376,"MMDD")&lt;"0701",TEXT(A3376,"MMDD")&gt;VLOOKUP(R3376,SpeciesValidation!D:W,18,FALSE),TEXT(A3376,"MMDD")&lt;VLOOKUP(R3376,SpeciesValidation!D:W,19,FALSE))),"Date outside expected range for this species",""),"")),"",IF(LEFT(J3376,1)="A",IF(IF(VLOOKUP(R3376,SpeciesValidation!D:W,20,FALSE)=FALSE,OR(TEXT(A3376,"MMDD")&lt;VLOOKUP(R3376,SpeciesValidation!D:W,18,FALSE),TEXT(A3376,"MMDD")&gt;VLOOKUP(R3376,SpeciesValidation!D:W,19,FALSE)),IF(TEXT(A3376,"MMDD")&lt;"0701",TEXT(A3376,"MMDD")&gt;VLOOKUP(R3376,SpeciesValidation!D:W,18,FALSE),TEXT(A3376,"MMDD")&lt;VLOOKUP(R3376,SpeciesValidation!D:W,19,FALSE))),"Date outside expected range for this species",""),"")))</f>
        <v/>
      </c>
      <c r="M3376" s="127" t="str">
        <f>IF(LEN(E3376&amp;"")&gt;0,IF(ISERROR(VLOOKUP(R3376,SpeciesValidation!D:I,6,FALSE)),"",VLOOKUP(R3376,SpeciesValidation!D:I,6,FALSE)),"")</f>
        <v/>
      </c>
      <c r="Q3376" s="36" t="str">
        <f>IF(LEN(E3376&amp;"")&gt;0,IF(ISERROR(VLOOKUP(E3376,SpeciesValidation!B:G,2,FALSE)=TRUE),"",VLOOKUP(E3376,SpeciesValidation!B:G,2,FALSE)),"")</f>
        <v/>
      </c>
      <c r="R3376" s="36" t="str">
        <f>IF(LEN(E3376&amp;"")&gt;0,IF(ISERROR(VLOOKUP(E3376,SpeciesLookup!B:G,4,FALSE)=TRUE),"",VLOOKUP(E3376,SpeciesLookup!B:G,4,FALSE)),"")</f>
        <v/>
      </c>
    </row>
    <row r="3377" spans="1:18" ht="13.2" x14ac:dyDescent="0.25">
      <c r="A3377" s="72"/>
      <c r="D3377" s="11"/>
      <c r="G3377" s="128" t="str">
        <f>IF(LEN(E3377&amp;"")&gt;0,IF(ISERROR(VLOOKUP(E3377,SpeciesLookup!B:G,6,FALSE)=TRUE),"",VLOOKUP(E3377,SpeciesLookup!B:G,6,FALSE)),"")</f>
        <v/>
      </c>
      <c r="H3377" s="128" t="str">
        <f>IF(LEN(E3377&amp;"")&gt;0,IF(ISERROR(VLOOKUP(E3377,SpeciesLookup!B:G,5,FALSE)=TRUE),"",VLOOKUP(E3377,SpeciesLookup!B:G,5,FALSE)),"")</f>
        <v/>
      </c>
      <c r="I3377" s="11"/>
      <c r="J3377" s="73"/>
      <c r="K3377" s="11"/>
      <c r="L3377" s="127" t="str">
        <f>TRIM(IF(ISERROR(VLOOKUP(R3377,SpeciesValidation!D:T,IF(ISNA(VLOOKUP(J3377,Validation!B$2:C$15,2,FALSE)),FALSE,VLOOKUP(J3377,Validation!B$2:C$15,2,FALSE)))),IF(LEN(E3377&amp;"")&gt;0,"",""),VLOOKUP(R3377,SpeciesValidation!D:T,VLOOKUP(J3377,Validation!B$2:C$15,2,FALSE),FALSE)) &amp; " " &amp; IF(ISERROR(IF(LEFT(J3377,1)="A",IF(IF(VLOOKUP(R3377,SpeciesValidation!D:W,20,FALSE)=FALSE,OR(TEXT(A3377,"MMDD")&lt;VLOOKUP(R3377,SpeciesValidation!D:W,18,FALSE),TEXT(A3377,"MMDD")&gt;VLOOKUP(R3377,SpeciesValidation!D:W,19,FALSE)),IF(TEXT(A3377,"MMDD")&lt;"0701",TEXT(A3377,"MMDD")&gt;VLOOKUP(R3377,SpeciesValidation!D:W,18,FALSE),TEXT(A3377,"MMDD")&lt;VLOOKUP(R3377,SpeciesValidation!D:W,19,FALSE))),"Date outside expected range for this species",""),"")),"",IF(LEFT(J3377,1)="A",IF(IF(VLOOKUP(R3377,SpeciesValidation!D:W,20,FALSE)=FALSE,OR(TEXT(A3377,"MMDD")&lt;VLOOKUP(R3377,SpeciesValidation!D:W,18,FALSE),TEXT(A3377,"MMDD")&gt;VLOOKUP(R3377,SpeciesValidation!D:W,19,FALSE)),IF(TEXT(A3377,"MMDD")&lt;"0701",TEXT(A3377,"MMDD")&gt;VLOOKUP(R3377,SpeciesValidation!D:W,18,FALSE),TEXT(A3377,"MMDD")&lt;VLOOKUP(R3377,SpeciesValidation!D:W,19,FALSE))),"Date outside expected range for this species",""),"")))</f>
        <v/>
      </c>
      <c r="M3377" s="127" t="str">
        <f>IF(LEN(E3377&amp;"")&gt;0,IF(ISERROR(VLOOKUP(R3377,SpeciesValidation!D:I,6,FALSE)),"",VLOOKUP(R3377,SpeciesValidation!D:I,6,FALSE)),"")</f>
        <v/>
      </c>
      <c r="Q3377" s="36" t="str">
        <f>IF(LEN(E3377&amp;"")&gt;0,IF(ISERROR(VLOOKUP(E3377,SpeciesValidation!B:G,2,FALSE)=TRUE),"",VLOOKUP(E3377,SpeciesValidation!B:G,2,FALSE)),"")</f>
        <v/>
      </c>
      <c r="R3377" s="36" t="str">
        <f>IF(LEN(E3377&amp;"")&gt;0,IF(ISERROR(VLOOKUP(E3377,SpeciesLookup!B:G,4,FALSE)=TRUE),"",VLOOKUP(E3377,SpeciesLookup!B:G,4,FALSE)),"")</f>
        <v/>
      </c>
    </row>
    <row r="3378" spans="1:18" ht="13.2" x14ac:dyDescent="0.25">
      <c r="A3378" s="72"/>
      <c r="D3378" s="11"/>
      <c r="G3378" s="128" t="str">
        <f>IF(LEN(E3378&amp;"")&gt;0,IF(ISERROR(VLOOKUP(E3378,SpeciesLookup!B:G,6,FALSE)=TRUE),"",VLOOKUP(E3378,SpeciesLookup!B:G,6,FALSE)),"")</f>
        <v/>
      </c>
      <c r="H3378" s="128" t="str">
        <f>IF(LEN(E3378&amp;"")&gt;0,IF(ISERROR(VLOOKUP(E3378,SpeciesLookup!B:G,5,FALSE)=TRUE),"",VLOOKUP(E3378,SpeciesLookup!B:G,5,FALSE)),"")</f>
        <v/>
      </c>
      <c r="I3378" s="11"/>
      <c r="J3378" s="73"/>
      <c r="K3378" s="11"/>
      <c r="L3378" s="127" t="str">
        <f>TRIM(IF(ISERROR(VLOOKUP(R3378,SpeciesValidation!D:T,IF(ISNA(VLOOKUP(J3378,Validation!B$2:C$15,2,FALSE)),FALSE,VLOOKUP(J3378,Validation!B$2:C$15,2,FALSE)))),IF(LEN(E3378&amp;"")&gt;0,"",""),VLOOKUP(R3378,SpeciesValidation!D:T,VLOOKUP(J3378,Validation!B$2:C$15,2,FALSE),FALSE)) &amp; " " &amp; IF(ISERROR(IF(LEFT(J3378,1)="A",IF(IF(VLOOKUP(R3378,SpeciesValidation!D:W,20,FALSE)=FALSE,OR(TEXT(A3378,"MMDD")&lt;VLOOKUP(R3378,SpeciesValidation!D:W,18,FALSE),TEXT(A3378,"MMDD")&gt;VLOOKUP(R3378,SpeciesValidation!D:W,19,FALSE)),IF(TEXT(A3378,"MMDD")&lt;"0701",TEXT(A3378,"MMDD")&gt;VLOOKUP(R3378,SpeciesValidation!D:W,18,FALSE),TEXT(A3378,"MMDD")&lt;VLOOKUP(R3378,SpeciesValidation!D:W,19,FALSE))),"Date outside expected range for this species",""),"")),"",IF(LEFT(J3378,1)="A",IF(IF(VLOOKUP(R3378,SpeciesValidation!D:W,20,FALSE)=FALSE,OR(TEXT(A3378,"MMDD")&lt;VLOOKUP(R3378,SpeciesValidation!D:W,18,FALSE),TEXT(A3378,"MMDD")&gt;VLOOKUP(R3378,SpeciesValidation!D:W,19,FALSE)),IF(TEXT(A3378,"MMDD")&lt;"0701",TEXT(A3378,"MMDD")&gt;VLOOKUP(R3378,SpeciesValidation!D:W,18,FALSE),TEXT(A3378,"MMDD")&lt;VLOOKUP(R3378,SpeciesValidation!D:W,19,FALSE))),"Date outside expected range for this species",""),"")))</f>
        <v/>
      </c>
      <c r="M3378" s="127" t="str">
        <f>IF(LEN(E3378&amp;"")&gt;0,IF(ISERROR(VLOOKUP(R3378,SpeciesValidation!D:I,6,FALSE)),"",VLOOKUP(R3378,SpeciesValidation!D:I,6,FALSE)),"")</f>
        <v/>
      </c>
      <c r="Q3378" s="36" t="str">
        <f>IF(LEN(E3378&amp;"")&gt;0,IF(ISERROR(VLOOKUP(E3378,SpeciesValidation!B:G,2,FALSE)=TRUE),"",VLOOKUP(E3378,SpeciesValidation!B:G,2,FALSE)),"")</f>
        <v/>
      </c>
      <c r="R3378" s="36" t="str">
        <f>IF(LEN(E3378&amp;"")&gt;0,IF(ISERROR(VLOOKUP(E3378,SpeciesLookup!B:G,4,FALSE)=TRUE),"",VLOOKUP(E3378,SpeciesLookup!B:G,4,FALSE)),"")</f>
        <v/>
      </c>
    </row>
    <row r="3379" spans="1:18" ht="13.2" x14ac:dyDescent="0.25">
      <c r="A3379" s="72"/>
      <c r="D3379" s="11"/>
      <c r="G3379" s="128" t="str">
        <f>IF(LEN(E3379&amp;"")&gt;0,IF(ISERROR(VLOOKUP(E3379,SpeciesLookup!B:G,6,FALSE)=TRUE),"",VLOOKUP(E3379,SpeciesLookup!B:G,6,FALSE)),"")</f>
        <v/>
      </c>
      <c r="H3379" s="128" t="str">
        <f>IF(LEN(E3379&amp;"")&gt;0,IF(ISERROR(VLOOKUP(E3379,SpeciesLookup!B:G,5,FALSE)=TRUE),"",VLOOKUP(E3379,SpeciesLookup!B:G,5,FALSE)),"")</f>
        <v/>
      </c>
      <c r="I3379" s="11"/>
      <c r="J3379" s="73"/>
      <c r="K3379" s="11"/>
      <c r="L3379" s="127" t="str">
        <f>TRIM(IF(ISERROR(VLOOKUP(R3379,SpeciesValidation!D:T,IF(ISNA(VLOOKUP(J3379,Validation!B$2:C$15,2,FALSE)),FALSE,VLOOKUP(J3379,Validation!B$2:C$15,2,FALSE)))),IF(LEN(E3379&amp;"")&gt;0,"",""),VLOOKUP(R3379,SpeciesValidation!D:T,VLOOKUP(J3379,Validation!B$2:C$15,2,FALSE),FALSE)) &amp; " " &amp; IF(ISERROR(IF(LEFT(J3379,1)="A",IF(IF(VLOOKUP(R3379,SpeciesValidation!D:W,20,FALSE)=FALSE,OR(TEXT(A3379,"MMDD")&lt;VLOOKUP(R3379,SpeciesValidation!D:W,18,FALSE),TEXT(A3379,"MMDD")&gt;VLOOKUP(R3379,SpeciesValidation!D:W,19,FALSE)),IF(TEXT(A3379,"MMDD")&lt;"0701",TEXT(A3379,"MMDD")&gt;VLOOKUP(R3379,SpeciesValidation!D:W,18,FALSE),TEXT(A3379,"MMDD")&lt;VLOOKUP(R3379,SpeciesValidation!D:W,19,FALSE))),"Date outside expected range for this species",""),"")),"",IF(LEFT(J3379,1)="A",IF(IF(VLOOKUP(R3379,SpeciesValidation!D:W,20,FALSE)=FALSE,OR(TEXT(A3379,"MMDD")&lt;VLOOKUP(R3379,SpeciesValidation!D:W,18,FALSE),TEXT(A3379,"MMDD")&gt;VLOOKUP(R3379,SpeciesValidation!D:W,19,FALSE)),IF(TEXT(A3379,"MMDD")&lt;"0701",TEXT(A3379,"MMDD")&gt;VLOOKUP(R3379,SpeciesValidation!D:W,18,FALSE),TEXT(A3379,"MMDD")&lt;VLOOKUP(R3379,SpeciesValidation!D:W,19,FALSE))),"Date outside expected range for this species",""),"")))</f>
        <v/>
      </c>
      <c r="M3379" s="127" t="str">
        <f>IF(LEN(E3379&amp;"")&gt;0,IF(ISERROR(VLOOKUP(R3379,SpeciesValidation!D:I,6,FALSE)),"",VLOOKUP(R3379,SpeciesValidation!D:I,6,FALSE)),"")</f>
        <v/>
      </c>
      <c r="Q3379" s="36" t="str">
        <f>IF(LEN(E3379&amp;"")&gt;0,IF(ISERROR(VLOOKUP(E3379,SpeciesValidation!B:G,2,FALSE)=TRUE),"",VLOOKUP(E3379,SpeciesValidation!B:G,2,FALSE)),"")</f>
        <v/>
      </c>
      <c r="R3379" s="36" t="str">
        <f>IF(LEN(E3379&amp;"")&gt;0,IF(ISERROR(VLOOKUP(E3379,SpeciesLookup!B:G,4,FALSE)=TRUE),"",VLOOKUP(E3379,SpeciesLookup!B:G,4,FALSE)),"")</f>
        <v/>
      </c>
    </row>
    <row r="3380" spans="1:18" ht="13.2" x14ac:dyDescent="0.25">
      <c r="A3380" s="72"/>
      <c r="D3380" s="11"/>
      <c r="G3380" s="128" t="str">
        <f>IF(LEN(E3380&amp;"")&gt;0,IF(ISERROR(VLOOKUP(E3380,SpeciesLookup!B:G,6,FALSE)=TRUE),"",VLOOKUP(E3380,SpeciesLookup!B:G,6,FALSE)),"")</f>
        <v/>
      </c>
      <c r="H3380" s="128" t="str">
        <f>IF(LEN(E3380&amp;"")&gt;0,IF(ISERROR(VLOOKUP(E3380,SpeciesLookup!B:G,5,FALSE)=TRUE),"",VLOOKUP(E3380,SpeciesLookup!B:G,5,FALSE)),"")</f>
        <v/>
      </c>
      <c r="I3380" s="11"/>
      <c r="J3380" s="73"/>
      <c r="K3380" s="11"/>
      <c r="L3380" s="127" t="str">
        <f>TRIM(IF(ISERROR(VLOOKUP(R3380,SpeciesValidation!D:T,IF(ISNA(VLOOKUP(J3380,Validation!B$2:C$15,2,FALSE)),FALSE,VLOOKUP(J3380,Validation!B$2:C$15,2,FALSE)))),IF(LEN(E3380&amp;"")&gt;0,"",""),VLOOKUP(R3380,SpeciesValidation!D:T,VLOOKUP(J3380,Validation!B$2:C$15,2,FALSE),FALSE)) &amp; " " &amp; IF(ISERROR(IF(LEFT(J3380,1)="A",IF(IF(VLOOKUP(R3380,SpeciesValidation!D:W,20,FALSE)=FALSE,OR(TEXT(A3380,"MMDD")&lt;VLOOKUP(R3380,SpeciesValidation!D:W,18,FALSE),TEXT(A3380,"MMDD")&gt;VLOOKUP(R3380,SpeciesValidation!D:W,19,FALSE)),IF(TEXT(A3380,"MMDD")&lt;"0701",TEXT(A3380,"MMDD")&gt;VLOOKUP(R3380,SpeciesValidation!D:W,18,FALSE),TEXT(A3380,"MMDD")&lt;VLOOKUP(R3380,SpeciesValidation!D:W,19,FALSE))),"Date outside expected range for this species",""),"")),"",IF(LEFT(J3380,1)="A",IF(IF(VLOOKUP(R3380,SpeciesValidation!D:W,20,FALSE)=FALSE,OR(TEXT(A3380,"MMDD")&lt;VLOOKUP(R3380,SpeciesValidation!D:W,18,FALSE),TEXT(A3380,"MMDD")&gt;VLOOKUP(R3380,SpeciesValidation!D:W,19,FALSE)),IF(TEXT(A3380,"MMDD")&lt;"0701",TEXT(A3380,"MMDD")&gt;VLOOKUP(R3380,SpeciesValidation!D:W,18,FALSE),TEXT(A3380,"MMDD")&lt;VLOOKUP(R3380,SpeciesValidation!D:W,19,FALSE))),"Date outside expected range for this species",""),"")))</f>
        <v/>
      </c>
      <c r="M3380" s="127" t="str">
        <f>IF(LEN(E3380&amp;"")&gt;0,IF(ISERROR(VLOOKUP(R3380,SpeciesValidation!D:I,6,FALSE)),"",VLOOKUP(R3380,SpeciesValidation!D:I,6,FALSE)),"")</f>
        <v/>
      </c>
      <c r="Q3380" s="36" t="str">
        <f>IF(LEN(E3380&amp;"")&gt;0,IF(ISERROR(VLOOKUP(E3380,SpeciesValidation!B:G,2,FALSE)=TRUE),"",VLOOKUP(E3380,SpeciesValidation!B:G,2,FALSE)),"")</f>
        <v/>
      </c>
      <c r="R3380" s="36" t="str">
        <f>IF(LEN(E3380&amp;"")&gt;0,IF(ISERROR(VLOOKUP(E3380,SpeciesLookup!B:G,4,FALSE)=TRUE),"",VLOOKUP(E3380,SpeciesLookup!B:G,4,FALSE)),"")</f>
        <v/>
      </c>
    </row>
    <row r="3381" spans="1:18" ht="13.2" x14ac:dyDescent="0.25">
      <c r="A3381" s="72"/>
      <c r="D3381" s="11"/>
      <c r="G3381" s="128" t="str">
        <f>IF(LEN(E3381&amp;"")&gt;0,IF(ISERROR(VLOOKUP(E3381,SpeciesLookup!B:G,6,FALSE)=TRUE),"",VLOOKUP(E3381,SpeciesLookup!B:G,6,FALSE)),"")</f>
        <v/>
      </c>
      <c r="H3381" s="128" t="str">
        <f>IF(LEN(E3381&amp;"")&gt;0,IF(ISERROR(VLOOKUP(E3381,SpeciesLookup!B:G,5,FALSE)=TRUE),"",VLOOKUP(E3381,SpeciesLookup!B:G,5,FALSE)),"")</f>
        <v/>
      </c>
      <c r="I3381" s="11"/>
      <c r="J3381" s="73"/>
      <c r="K3381" s="11"/>
      <c r="L3381" s="127" t="str">
        <f>TRIM(IF(ISERROR(VLOOKUP(R3381,SpeciesValidation!D:T,IF(ISNA(VLOOKUP(J3381,Validation!B$2:C$15,2,FALSE)),FALSE,VLOOKUP(J3381,Validation!B$2:C$15,2,FALSE)))),IF(LEN(E3381&amp;"")&gt;0,"",""),VLOOKUP(R3381,SpeciesValidation!D:T,VLOOKUP(J3381,Validation!B$2:C$15,2,FALSE),FALSE)) &amp; " " &amp; IF(ISERROR(IF(LEFT(J3381,1)="A",IF(IF(VLOOKUP(R3381,SpeciesValidation!D:W,20,FALSE)=FALSE,OR(TEXT(A3381,"MMDD")&lt;VLOOKUP(R3381,SpeciesValidation!D:W,18,FALSE),TEXT(A3381,"MMDD")&gt;VLOOKUP(R3381,SpeciesValidation!D:W,19,FALSE)),IF(TEXT(A3381,"MMDD")&lt;"0701",TEXT(A3381,"MMDD")&gt;VLOOKUP(R3381,SpeciesValidation!D:W,18,FALSE),TEXT(A3381,"MMDD")&lt;VLOOKUP(R3381,SpeciesValidation!D:W,19,FALSE))),"Date outside expected range for this species",""),"")),"",IF(LEFT(J3381,1)="A",IF(IF(VLOOKUP(R3381,SpeciesValidation!D:W,20,FALSE)=FALSE,OR(TEXT(A3381,"MMDD")&lt;VLOOKUP(R3381,SpeciesValidation!D:W,18,FALSE),TEXT(A3381,"MMDD")&gt;VLOOKUP(R3381,SpeciesValidation!D:W,19,FALSE)),IF(TEXT(A3381,"MMDD")&lt;"0701",TEXT(A3381,"MMDD")&gt;VLOOKUP(R3381,SpeciesValidation!D:W,18,FALSE),TEXT(A3381,"MMDD")&lt;VLOOKUP(R3381,SpeciesValidation!D:W,19,FALSE))),"Date outside expected range for this species",""),"")))</f>
        <v/>
      </c>
      <c r="M3381" s="127" t="str">
        <f>IF(LEN(E3381&amp;"")&gt;0,IF(ISERROR(VLOOKUP(R3381,SpeciesValidation!D:I,6,FALSE)),"",VLOOKUP(R3381,SpeciesValidation!D:I,6,FALSE)),"")</f>
        <v/>
      </c>
      <c r="Q3381" s="36" t="str">
        <f>IF(LEN(E3381&amp;"")&gt;0,IF(ISERROR(VLOOKUP(E3381,SpeciesValidation!B:G,2,FALSE)=TRUE),"",VLOOKUP(E3381,SpeciesValidation!B:G,2,FALSE)),"")</f>
        <v/>
      </c>
      <c r="R3381" s="36" t="str">
        <f>IF(LEN(E3381&amp;"")&gt;0,IF(ISERROR(VLOOKUP(E3381,SpeciesLookup!B:G,4,FALSE)=TRUE),"",VLOOKUP(E3381,SpeciesLookup!B:G,4,FALSE)),"")</f>
        <v/>
      </c>
    </row>
    <row r="3382" spans="1:18" ht="13.2" x14ac:dyDescent="0.25">
      <c r="A3382" s="72"/>
      <c r="D3382" s="11"/>
      <c r="G3382" s="128" t="str">
        <f>IF(LEN(E3382&amp;"")&gt;0,IF(ISERROR(VLOOKUP(E3382,SpeciesLookup!B:G,6,FALSE)=TRUE),"",VLOOKUP(E3382,SpeciesLookup!B:G,6,FALSE)),"")</f>
        <v/>
      </c>
      <c r="H3382" s="128" t="str">
        <f>IF(LEN(E3382&amp;"")&gt;0,IF(ISERROR(VLOOKUP(E3382,SpeciesLookup!B:G,5,FALSE)=TRUE),"",VLOOKUP(E3382,SpeciesLookup!B:G,5,FALSE)),"")</f>
        <v/>
      </c>
      <c r="I3382" s="11"/>
      <c r="J3382" s="73"/>
      <c r="K3382" s="11"/>
      <c r="L3382" s="127" t="str">
        <f>TRIM(IF(ISERROR(VLOOKUP(R3382,SpeciesValidation!D:T,IF(ISNA(VLOOKUP(J3382,Validation!B$2:C$15,2,FALSE)),FALSE,VLOOKUP(J3382,Validation!B$2:C$15,2,FALSE)))),IF(LEN(E3382&amp;"")&gt;0,"",""),VLOOKUP(R3382,SpeciesValidation!D:T,VLOOKUP(J3382,Validation!B$2:C$15,2,FALSE),FALSE)) &amp; " " &amp; IF(ISERROR(IF(LEFT(J3382,1)="A",IF(IF(VLOOKUP(R3382,SpeciesValidation!D:W,20,FALSE)=FALSE,OR(TEXT(A3382,"MMDD")&lt;VLOOKUP(R3382,SpeciesValidation!D:W,18,FALSE),TEXT(A3382,"MMDD")&gt;VLOOKUP(R3382,SpeciesValidation!D:W,19,FALSE)),IF(TEXT(A3382,"MMDD")&lt;"0701",TEXT(A3382,"MMDD")&gt;VLOOKUP(R3382,SpeciesValidation!D:W,18,FALSE),TEXT(A3382,"MMDD")&lt;VLOOKUP(R3382,SpeciesValidation!D:W,19,FALSE))),"Date outside expected range for this species",""),"")),"",IF(LEFT(J3382,1)="A",IF(IF(VLOOKUP(R3382,SpeciesValidation!D:W,20,FALSE)=FALSE,OR(TEXT(A3382,"MMDD")&lt;VLOOKUP(R3382,SpeciesValidation!D:W,18,FALSE),TEXT(A3382,"MMDD")&gt;VLOOKUP(R3382,SpeciesValidation!D:W,19,FALSE)),IF(TEXT(A3382,"MMDD")&lt;"0701",TEXT(A3382,"MMDD")&gt;VLOOKUP(R3382,SpeciesValidation!D:W,18,FALSE),TEXT(A3382,"MMDD")&lt;VLOOKUP(R3382,SpeciesValidation!D:W,19,FALSE))),"Date outside expected range for this species",""),"")))</f>
        <v/>
      </c>
      <c r="M3382" s="127" t="str">
        <f>IF(LEN(E3382&amp;"")&gt;0,IF(ISERROR(VLOOKUP(R3382,SpeciesValidation!D:I,6,FALSE)),"",VLOOKUP(R3382,SpeciesValidation!D:I,6,FALSE)),"")</f>
        <v/>
      </c>
      <c r="Q3382" s="36" t="str">
        <f>IF(LEN(E3382&amp;"")&gt;0,IF(ISERROR(VLOOKUP(E3382,SpeciesValidation!B:G,2,FALSE)=TRUE),"",VLOOKUP(E3382,SpeciesValidation!B:G,2,FALSE)),"")</f>
        <v/>
      </c>
      <c r="R3382" s="36" t="str">
        <f>IF(LEN(E3382&amp;"")&gt;0,IF(ISERROR(VLOOKUP(E3382,SpeciesLookup!B:G,4,FALSE)=TRUE),"",VLOOKUP(E3382,SpeciesLookup!B:G,4,FALSE)),"")</f>
        <v/>
      </c>
    </row>
    <row r="3383" spans="1:18" ht="13.2" x14ac:dyDescent="0.25">
      <c r="A3383" s="72"/>
      <c r="D3383" s="11"/>
      <c r="G3383" s="128" t="str">
        <f>IF(LEN(E3383&amp;"")&gt;0,IF(ISERROR(VLOOKUP(E3383,SpeciesLookup!B:G,6,FALSE)=TRUE),"",VLOOKUP(E3383,SpeciesLookup!B:G,6,FALSE)),"")</f>
        <v/>
      </c>
      <c r="H3383" s="128" t="str">
        <f>IF(LEN(E3383&amp;"")&gt;0,IF(ISERROR(VLOOKUP(E3383,SpeciesLookup!B:G,5,FALSE)=TRUE),"",VLOOKUP(E3383,SpeciesLookup!B:G,5,FALSE)),"")</f>
        <v/>
      </c>
      <c r="I3383" s="11"/>
      <c r="J3383" s="73"/>
      <c r="K3383" s="11"/>
      <c r="L3383" s="127" t="str">
        <f>TRIM(IF(ISERROR(VLOOKUP(R3383,SpeciesValidation!D:T,IF(ISNA(VLOOKUP(J3383,Validation!B$2:C$15,2,FALSE)),FALSE,VLOOKUP(J3383,Validation!B$2:C$15,2,FALSE)))),IF(LEN(E3383&amp;"")&gt;0,"",""),VLOOKUP(R3383,SpeciesValidation!D:T,VLOOKUP(J3383,Validation!B$2:C$15,2,FALSE),FALSE)) &amp; " " &amp; IF(ISERROR(IF(LEFT(J3383,1)="A",IF(IF(VLOOKUP(R3383,SpeciesValidation!D:W,20,FALSE)=FALSE,OR(TEXT(A3383,"MMDD")&lt;VLOOKUP(R3383,SpeciesValidation!D:W,18,FALSE),TEXT(A3383,"MMDD")&gt;VLOOKUP(R3383,SpeciesValidation!D:W,19,FALSE)),IF(TEXT(A3383,"MMDD")&lt;"0701",TEXT(A3383,"MMDD")&gt;VLOOKUP(R3383,SpeciesValidation!D:W,18,FALSE),TEXT(A3383,"MMDD")&lt;VLOOKUP(R3383,SpeciesValidation!D:W,19,FALSE))),"Date outside expected range for this species",""),"")),"",IF(LEFT(J3383,1)="A",IF(IF(VLOOKUP(R3383,SpeciesValidation!D:W,20,FALSE)=FALSE,OR(TEXT(A3383,"MMDD")&lt;VLOOKUP(R3383,SpeciesValidation!D:W,18,FALSE),TEXT(A3383,"MMDD")&gt;VLOOKUP(R3383,SpeciesValidation!D:W,19,FALSE)),IF(TEXT(A3383,"MMDD")&lt;"0701",TEXT(A3383,"MMDD")&gt;VLOOKUP(R3383,SpeciesValidation!D:W,18,FALSE),TEXT(A3383,"MMDD")&lt;VLOOKUP(R3383,SpeciesValidation!D:W,19,FALSE))),"Date outside expected range for this species",""),"")))</f>
        <v/>
      </c>
      <c r="M3383" s="127" t="str">
        <f>IF(LEN(E3383&amp;"")&gt;0,IF(ISERROR(VLOOKUP(R3383,SpeciesValidation!D:I,6,FALSE)),"",VLOOKUP(R3383,SpeciesValidation!D:I,6,FALSE)),"")</f>
        <v/>
      </c>
      <c r="Q3383" s="36" t="str">
        <f>IF(LEN(E3383&amp;"")&gt;0,IF(ISERROR(VLOOKUP(E3383,SpeciesValidation!B:G,2,FALSE)=TRUE),"",VLOOKUP(E3383,SpeciesValidation!B:G,2,FALSE)),"")</f>
        <v/>
      </c>
      <c r="R3383" s="36" t="str">
        <f>IF(LEN(E3383&amp;"")&gt;0,IF(ISERROR(VLOOKUP(E3383,SpeciesLookup!B:G,4,FALSE)=TRUE),"",VLOOKUP(E3383,SpeciesLookup!B:G,4,FALSE)),"")</f>
        <v/>
      </c>
    </row>
    <row r="3384" spans="1:18" ht="13.2" x14ac:dyDescent="0.25">
      <c r="A3384" s="72"/>
      <c r="D3384" s="11"/>
      <c r="G3384" s="128" t="str">
        <f>IF(LEN(E3384&amp;"")&gt;0,IF(ISERROR(VLOOKUP(E3384,SpeciesLookup!B:G,6,FALSE)=TRUE),"",VLOOKUP(E3384,SpeciesLookup!B:G,6,FALSE)),"")</f>
        <v/>
      </c>
      <c r="H3384" s="128" t="str">
        <f>IF(LEN(E3384&amp;"")&gt;0,IF(ISERROR(VLOOKUP(E3384,SpeciesLookup!B:G,5,FALSE)=TRUE),"",VLOOKUP(E3384,SpeciesLookup!B:G,5,FALSE)),"")</f>
        <v/>
      </c>
      <c r="I3384" s="11"/>
      <c r="J3384" s="73"/>
      <c r="K3384" s="11"/>
      <c r="L3384" s="127" t="str">
        <f>TRIM(IF(ISERROR(VLOOKUP(R3384,SpeciesValidation!D:T,IF(ISNA(VLOOKUP(J3384,Validation!B$2:C$15,2,FALSE)),FALSE,VLOOKUP(J3384,Validation!B$2:C$15,2,FALSE)))),IF(LEN(E3384&amp;"")&gt;0,"",""),VLOOKUP(R3384,SpeciesValidation!D:T,VLOOKUP(J3384,Validation!B$2:C$15,2,FALSE),FALSE)) &amp; " " &amp; IF(ISERROR(IF(LEFT(J3384,1)="A",IF(IF(VLOOKUP(R3384,SpeciesValidation!D:W,20,FALSE)=FALSE,OR(TEXT(A3384,"MMDD")&lt;VLOOKUP(R3384,SpeciesValidation!D:W,18,FALSE),TEXT(A3384,"MMDD")&gt;VLOOKUP(R3384,SpeciesValidation!D:W,19,FALSE)),IF(TEXT(A3384,"MMDD")&lt;"0701",TEXT(A3384,"MMDD")&gt;VLOOKUP(R3384,SpeciesValidation!D:W,18,FALSE),TEXT(A3384,"MMDD")&lt;VLOOKUP(R3384,SpeciesValidation!D:W,19,FALSE))),"Date outside expected range for this species",""),"")),"",IF(LEFT(J3384,1)="A",IF(IF(VLOOKUP(R3384,SpeciesValidation!D:W,20,FALSE)=FALSE,OR(TEXT(A3384,"MMDD")&lt;VLOOKUP(R3384,SpeciesValidation!D:W,18,FALSE),TEXT(A3384,"MMDD")&gt;VLOOKUP(R3384,SpeciesValidation!D:W,19,FALSE)),IF(TEXT(A3384,"MMDD")&lt;"0701",TEXT(A3384,"MMDD")&gt;VLOOKUP(R3384,SpeciesValidation!D:W,18,FALSE),TEXT(A3384,"MMDD")&lt;VLOOKUP(R3384,SpeciesValidation!D:W,19,FALSE))),"Date outside expected range for this species",""),"")))</f>
        <v/>
      </c>
      <c r="M3384" s="127" t="str">
        <f>IF(LEN(E3384&amp;"")&gt;0,IF(ISERROR(VLOOKUP(R3384,SpeciesValidation!D:I,6,FALSE)),"",VLOOKUP(R3384,SpeciesValidation!D:I,6,FALSE)),"")</f>
        <v/>
      </c>
      <c r="Q3384" s="36" t="str">
        <f>IF(LEN(E3384&amp;"")&gt;0,IF(ISERROR(VLOOKUP(E3384,SpeciesValidation!B:G,2,FALSE)=TRUE),"",VLOOKUP(E3384,SpeciesValidation!B:G,2,FALSE)),"")</f>
        <v/>
      </c>
      <c r="R3384" s="36" t="str">
        <f>IF(LEN(E3384&amp;"")&gt;0,IF(ISERROR(VLOOKUP(E3384,SpeciesLookup!B:G,4,FALSE)=TRUE),"",VLOOKUP(E3384,SpeciesLookup!B:G,4,FALSE)),"")</f>
        <v/>
      </c>
    </row>
    <row r="3385" spans="1:18" ht="13.2" x14ac:dyDescent="0.25">
      <c r="A3385" s="72"/>
      <c r="D3385" s="11"/>
      <c r="G3385" s="128" t="str">
        <f>IF(LEN(E3385&amp;"")&gt;0,IF(ISERROR(VLOOKUP(E3385,SpeciesLookup!B:G,6,FALSE)=TRUE),"",VLOOKUP(E3385,SpeciesLookup!B:G,6,FALSE)),"")</f>
        <v/>
      </c>
      <c r="H3385" s="128" t="str">
        <f>IF(LEN(E3385&amp;"")&gt;0,IF(ISERROR(VLOOKUP(E3385,SpeciesLookup!B:G,5,FALSE)=TRUE),"",VLOOKUP(E3385,SpeciesLookup!B:G,5,FALSE)),"")</f>
        <v/>
      </c>
      <c r="I3385" s="11"/>
      <c r="J3385" s="73"/>
      <c r="K3385" s="11"/>
      <c r="L3385" s="127" t="str">
        <f>TRIM(IF(ISERROR(VLOOKUP(R3385,SpeciesValidation!D:T,IF(ISNA(VLOOKUP(J3385,Validation!B$2:C$15,2,FALSE)),FALSE,VLOOKUP(J3385,Validation!B$2:C$15,2,FALSE)))),IF(LEN(E3385&amp;"")&gt;0,"",""),VLOOKUP(R3385,SpeciesValidation!D:T,VLOOKUP(J3385,Validation!B$2:C$15,2,FALSE),FALSE)) &amp; " " &amp; IF(ISERROR(IF(LEFT(J3385,1)="A",IF(IF(VLOOKUP(R3385,SpeciesValidation!D:W,20,FALSE)=FALSE,OR(TEXT(A3385,"MMDD")&lt;VLOOKUP(R3385,SpeciesValidation!D:W,18,FALSE),TEXT(A3385,"MMDD")&gt;VLOOKUP(R3385,SpeciesValidation!D:W,19,FALSE)),IF(TEXT(A3385,"MMDD")&lt;"0701",TEXT(A3385,"MMDD")&gt;VLOOKUP(R3385,SpeciesValidation!D:W,18,FALSE),TEXT(A3385,"MMDD")&lt;VLOOKUP(R3385,SpeciesValidation!D:W,19,FALSE))),"Date outside expected range for this species",""),"")),"",IF(LEFT(J3385,1)="A",IF(IF(VLOOKUP(R3385,SpeciesValidation!D:W,20,FALSE)=FALSE,OR(TEXT(A3385,"MMDD")&lt;VLOOKUP(R3385,SpeciesValidation!D:W,18,FALSE),TEXT(A3385,"MMDD")&gt;VLOOKUP(R3385,SpeciesValidation!D:W,19,FALSE)),IF(TEXT(A3385,"MMDD")&lt;"0701",TEXT(A3385,"MMDD")&gt;VLOOKUP(R3385,SpeciesValidation!D:W,18,FALSE),TEXT(A3385,"MMDD")&lt;VLOOKUP(R3385,SpeciesValidation!D:W,19,FALSE))),"Date outside expected range for this species",""),"")))</f>
        <v/>
      </c>
      <c r="M3385" s="127" t="str">
        <f>IF(LEN(E3385&amp;"")&gt;0,IF(ISERROR(VLOOKUP(R3385,SpeciesValidation!D:I,6,FALSE)),"",VLOOKUP(R3385,SpeciesValidation!D:I,6,FALSE)),"")</f>
        <v/>
      </c>
      <c r="Q3385" s="36" t="str">
        <f>IF(LEN(E3385&amp;"")&gt;0,IF(ISERROR(VLOOKUP(E3385,SpeciesValidation!B:G,2,FALSE)=TRUE),"",VLOOKUP(E3385,SpeciesValidation!B:G,2,FALSE)),"")</f>
        <v/>
      </c>
      <c r="R3385" s="36" t="str">
        <f>IF(LEN(E3385&amp;"")&gt;0,IF(ISERROR(VLOOKUP(E3385,SpeciesLookup!B:G,4,FALSE)=TRUE),"",VLOOKUP(E3385,SpeciesLookup!B:G,4,FALSE)),"")</f>
        <v/>
      </c>
    </row>
    <row r="3386" spans="1:18" ht="13.2" x14ac:dyDescent="0.25">
      <c r="A3386" s="72"/>
      <c r="D3386" s="11"/>
      <c r="G3386" s="128" t="str">
        <f>IF(LEN(E3386&amp;"")&gt;0,IF(ISERROR(VLOOKUP(E3386,SpeciesLookup!B:G,6,FALSE)=TRUE),"",VLOOKUP(E3386,SpeciesLookup!B:G,6,FALSE)),"")</f>
        <v/>
      </c>
      <c r="H3386" s="128" t="str">
        <f>IF(LEN(E3386&amp;"")&gt;0,IF(ISERROR(VLOOKUP(E3386,SpeciesLookup!B:G,5,FALSE)=TRUE),"",VLOOKUP(E3386,SpeciesLookup!B:G,5,FALSE)),"")</f>
        <v/>
      </c>
      <c r="I3386" s="11"/>
      <c r="J3386" s="73"/>
      <c r="K3386" s="11"/>
      <c r="L3386" s="127" t="str">
        <f>TRIM(IF(ISERROR(VLOOKUP(R3386,SpeciesValidation!D:T,IF(ISNA(VLOOKUP(J3386,Validation!B$2:C$15,2,FALSE)),FALSE,VLOOKUP(J3386,Validation!B$2:C$15,2,FALSE)))),IF(LEN(E3386&amp;"")&gt;0,"",""),VLOOKUP(R3386,SpeciesValidation!D:T,VLOOKUP(J3386,Validation!B$2:C$15,2,FALSE),FALSE)) &amp; " " &amp; IF(ISERROR(IF(LEFT(J3386,1)="A",IF(IF(VLOOKUP(R3386,SpeciesValidation!D:W,20,FALSE)=FALSE,OR(TEXT(A3386,"MMDD")&lt;VLOOKUP(R3386,SpeciesValidation!D:W,18,FALSE),TEXT(A3386,"MMDD")&gt;VLOOKUP(R3386,SpeciesValidation!D:W,19,FALSE)),IF(TEXT(A3386,"MMDD")&lt;"0701",TEXT(A3386,"MMDD")&gt;VLOOKUP(R3386,SpeciesValidation!D:W,18,FALSE),TEXT(A3386,"MMDD")&lt;VLOOKUP(R3386,SpeciesValidation!D:W,19,FALSE))),"Date outside expected range for this species",""),"")),"",IF(LEFT(J3386,1)="A",IF(IF(VLOOKUP(R3386,SpeciesValidation!D:W,20,FALSE)=FALSE,OR(TEXT(A3386,"MMDD")&lt;VLOOKUP(R3386,SpeciesValidation!D:W,18,FALSE),TEXT(A3386,"MMDD")&gt;VLOOKUP(R3386,SpeciesValidation!D:W,19,FALSE)),IF(TEXT(A3386,"MMDD")&lt;"0701",TEXT(A3386,"MMDD")&gt;VLOOKUP(R3386,SpeciesValidation!D:W,18,FALSE),TEXT(A3386,"MMDD")&lt;VLOOKUP(R3386,SpeciesValidation!D:W,19,FALSE))),"Date outside expected range for this species",""),"")))</f>
        <v/>
      </c>
      <c r="M3386" s="127" t="str">
        <f>IF(LEN(E3386&amp;"")&gt;0,IF(ISERROR(VLOOKUP(R3386,SpeciesValidation!D:I,6,FALSE)),"",VLOOKUP(R3386,SpeciesValidation!D:I,6,FALSE)),"")</f>
        <v/>
      </c>
      <c r="Q3386" s="36" t="str">
        <f>IF(LEN(E3386&amp;"")&gt;0,IF(ISERROR(VLOOKUP(E3386,SpeciesValidation!B:G,2,FALSE)=TRUE),"",VLOOKUP(E3386,SpeciesValidation!B:G,2,FALSE)),"")</f>
        <v/>
      </c>
      <c r="R3386" s="36" t="str">
        <f>IF(LEN(E3386&amp;"")&gt;0,IF(ISERROR(VLOOKUP(E3386,SpeciesLookup!B:G,4,FALSE)=TRUE),"",VLOOKUP(E3386,SpeciesLookup!B:G,4,FALSE)),"")</f>
        <v/>
      </c>
    </row>
    <row r="3387" spans="1:18" ht="13.2" x14ac:dyDescent="0.25">
      <c r="A3387" s="72"/>
      <c r="D3387" s="11"/>
      <c r="G3387" s="128" t="str">
        <f>IF(LEN(E3387&amp;"")&gt;0,IF(ISERROR(VLOOKUP(E3387,SpeciesLookup!B:G,6,FALSE)=TRUE),"",VLOOKUP(E3387,SpeciesLookup!B:G,6,FALSE)),"")</f>
        <v/>
      </c>
      <c r="H3387" s="128" t="str">
        <f>IF(LEN(E3387&amp;"")&gt;0,IF(ISERROR(VLOOKUP(E3387,SpeciesLookup!B:G,5,FALSE)=TRUE),"",VLOOKUP(E3387,SpeciesLookup!B:G,5,FALSE)),"")</f>
        <v/>
      </c>
      <c r="I3387" s="11"/>
      <c r="J3387" s="73"/>
      <c r="K3387" s="11"/>
      <c r="L3387" s="127" t="str">
        <f>TRIM(IF(ISERROR(VLOOKUP(R3387,SpeciesValidation!D:T,IF(ISNA(VLOOKUP(J3387,Validation!B$2:C$15,2,FALSE)),FALSE,VLOOKUP(J3387,Validation!B$2:C$15,2,FALSE)))),IF(LEN(E3387&amp;"")&gt;0,"",""),VLOOKUP(R3387,SpeciesValidation!D:T,VLOOKUP(J3387,Validation!B$2:C$15,2,FALSE),FALSE)) &amp; " " &amp; IF(ISERROR(IF(LEFT(J3387,1)="A",IF(IF(VLOOKUP(R3387,SpeciesValidation!D:W,20,FALSE)=FALSE,OR(TEXT(A3387,"MMDD")&lt;VLOOKUP(R3387,SpeciesValidation!D:W,18,FALSE),TEXT(A3387,"MMDD")&gt;VLOOKUP(R3387,SpeciesValidation!D:W,19,FALSE)),IF(TEXT(A3387,"MMDD")&lt;"0701",TEXT(A3387,"MMDD")&gt;VLOOKUP(R3387,SpeciesValidation!D:W,18,FALSE),TEXT(A3387,"MMDD")&lt;VLOOKUP(R3387,SpeciesValidation!D:W,19,FALSE))),"Date outside expected range for this species",""),"")),"",IF(LEFT(J3387,1)="A",IF(IF(VLOOKUP(R3387,SpeciesValidation!D:W,20,FALSE)=FALSE,OR(TEXT(A3387,"MMDD")&lt;VLOOKUP(R3387,SpeciesValidation!D:W,18,FALSE),TEXT(A3387,"MMDD")&gt;VLOOKUP(R3387,SpeciesValidation!D:W,19,FALSE)),IF(TEXT(A3387,"MMDD")&lt;"0701",TEXT(A3387,"MMDD")&gt;VLOOKUP(R3387,SpeciesValidation!D:W,18,FALSE),TEXT(A3387,"MMDD")&lt;VLOOKUP(R3387,SpeciesValidation!D:W,19,FALSE))),"Date outside expected range for this species",""),"")))</f>
        <v/>
      </c>
      <c r="M3387" s="127" t="str">
        <f>IF(LEN(E3387&amp;"")&gt;0,IF(ISERROR(VLOOKUP(R3387,SpeciesValidation!D:I,6,FALSE)),"",VLOOKUP(R3387,SpeciesValidation!D:I,6,FALSE)),"")</f>
        <v/>
      </c>
      <c r="Q3387" s="36" t="str">
        <f>IF(LEN(E3387&amp;"")&gt;0,IF(ISERROR(VLOOKUP(E3387,SpeciesValidation!B:G,2,FALSE)=TRUE),"",VLOOKUP(E3387,SpeciesValidation!B:G,2,FALSE)),"")</f>
        <v/>
      </c>
      <c r="R3387" s="36" t="str">
        <f>IF(LEN(E3387&amp;"")&gt;0,IF(ISERROR(VLOOKUP(E3387,SpeciesLookup!B:G,4,FALSE)=TRUE),"",VLOOKUP(E3387,SpeciesLookup!B:G,4,FALSE)),"")</f>
        <v/>
      </c>
    </row>
    <row r="3388" spans="1:18" ht="13.2" x14ac:dyDescent="0.25">
      <c r="A3388" s="72"/>
      <c r="D3388" s="11"/>
      <c r="G3388" s="128" t="str">
        <f>IF(LEN(E3388&amp;"")&gt;0,IF(ISERROR(VLOOKUP(E3388,SpeciesLookup!B:G,6,FALSE)=TRUE),"",VLOOKUP(E3388,SpeciesLookup!B:G,6,FALSE)),"")</f>
        <v/>
      </c>
      <c r="H3388" s="128" t="str">
        <f>IF(LEN(E3388&amp;"")&gt;0,IF(ISERROR(VLOOKUP(E3388,SpeciesLookup!B:G,5,FALSE)=TRUE),"",VLOOKUP(E3388,SpeciesLookup!B:G,5,FALSE)),"")</f>
        <v/>
      </c>
      <c r="I3388" s="11"/>
      <c r="J3388" s="73"/>
      <c r="K3388" s="11"/>
      <c r="L3388" s="127" t="str">
        <f>TRIM(IF(ISERROR(VLOOKUP(R3388,SpeciesValidation!D:T,IF(ISNA(VLOOKUP(J3388,Validation!B$2:C$15,2,FALSE)),FALSE,VLOOKUP(J3388,Validation!B$2:C$15,2,FALSE)))),IF(LEN(E3388&amp;"")&gt;0,"",""),VLOOKUP(R3388,SpeciesValidation!D:T,VLOOKUP(J3388,Validation!B$2:C$15,2,FALSE),FALSE)) &amp; " " &amp; IF(ISERROR(IF(LEFT(J3388,1)="A",IF(IF(VLOOKUP(R3388,SpeciesValidation!D:W,20,FALSE)=FALSE,OR(TEXT(A3388,"MMDD")&lt;VLOOKUP(R3388,SpeciesValidation!D:W,18,FALSE),TEXT(A3388,"MMDD")&gt;VLOOKUP(R3388,SpeciesValidation!D:W,19,FALSE)),IF(TEXT(A3388,"MMDD")&lt;"0701",TEXT(A3388,"MMDD")&gt;VLOOKUP(R3388,SpeciesValidation!D:W,18,FALSE),TEXT(A3388,"MMDD")&lt;VLOOKUP(R3388,SpeciesValidation!D:W,19,FALSE))),"Date outside expected range for this species",""),"")),"",IF(LEFT(J3388,1)="A",IF(IF(VLOOKUP(R3388,SpeciesValidation!D:W,20,FALSE)=FALSE,OR(TEXT(A3388,"MMDD")&lt;VLOOKUP(R3388,SpeciesValidation!D:W,18,FALSE),TEXT(A3388,"MMDD")&gt;VLOOKUP(R3388,SpeciesValidation!D:W,19,FALSE)),IF(TEXT(A3388,"MMDD")&lt;"0701",TEXT(A3388,"MMDD")&gt;VLOOKUP(R3388,SpeciesValidation!D:W,18,FALSE),TEXT(A3388,"MMDD")&lt;VLOOKUP(R3388,SpeciesValidation!D:W,19,FALSE))),"Date outside expected range for this species",""),"")))</f>
        <v/>
      </c>
      <c r="M3388" s="127" t="str">
        <f>IF(LEN(E3388&amp;"")&gt;0,IF(ISERROR(VLOOKUP(R3388,SpeciesValidation!D:I,6,FALSE)),"",VLOOKUP(R3388,SpeciesValidation!D:I,6,FALSE)),"")</f>
        <v/>
      </c>
      <c r="Q3388" s="36" t="str">
        <f>IF(LEN(E3388&amp;"")&gt;0,IF(ISERROR(VLOOKUP(E3388,SpeciesValidation!B:G,2,FALSE)=TRUE),"",VLOOKUP(E3388,SpeciesValidation!B:G,2,FALSE)),"")</f>
        <v/>
      </c>
      <c r="R3388" s="36" t="str">
        <f>IF(LEN(E3388&amp;"")&gt;0,IF(ISERROR(VLOOKUP(E3388,SpeciesLookup!B:G,4,FALSE)=TRUE),"",VLOOKUP(E3388,SpeciesLookup!B:G,4,FALSE)),"")</f>
        <v/>
      </c>
    </row>
    <row r="3389" spans="1:18" ht="13.2" x14ac:dyDescent="0.25">
      <c r="A3389" s="72"/>
      <c r="D3389" s="11"/>
      <c r="G3389" s="128" t="str">
        <f>IF(LEN(E3389&amp;"")&gt;0,IF(ISERROR(VLOOKUP(E3389,SpeciesLookup!B:G,6,FALSE)=TRUE),"",VLOOKUP(E3389,SpeciesLookup!B:G,6,FALSE)),"")</f>
        <v/>
      </c>
      <c r="H3389" s="128" t="str">
        <f>IF(LEN(E3389&amp;"")&gt;0,IF(ISERROR(VLOOKUP(E3389,SpeciesLookup!B:G,5,FALSE)=TRUE),"",VLOOKUP(E3389,SpeciesLookup!B:G,5,FALSE)),"")</f>
        <v/>
      </c>
      <c r="I3389" s="11"/>
      <c r="J3389" s="73"/>
      <c r="K3389" s="11"/>
      <c r="L3389" s="127" t="str">
        <f>TRIM(IF(ISERROR(VLOOKUP(R3389,SpeciesValidation!D:T,IF(ISNA(VLOOKUP(J3389,Validation!B$2:C$15,2,FALSE)),FALSE,VLOOKUP(J3389,Validation!B$2:C$15,2,FALSE)))),IF(LEN(E3389&amp;"")&gt;0,"",""),VLOOKUP(R3389,SpeciesValidation!D:T,VLOOKUP(J3389,Validation!B$2:C$15,2,FALSE),FALSE)) &amp; " " &amp; IF(ISERROR(IF(LEFT(J3389,1)="A",IF(IF(VLOOKUP(R3389,SpeciesValidation!D:W,20,FALSE)=FALSE,OR(TEXT(A3389,"MMDD")&lt;VLOOKUP(R3389,SpeciesValidation!D:W,18,FALSE),TEXT(A3389,"MMDD")&gt;VLOOKUP(R3389,SpeciesValidation!D:W,19,FALSE)),IF(TEXT(A3389,"MMDD")&lt;"0701",TEXT(A3389,"MMDD")&gt;VLOOKUP(R3389,SpeciesValidation!D:W,18,FALSE),TEXT(A3389,"MMDD")&lt;VLOOKUP(R3389,SpeciesValidation!D:W,19,FALSE))),"Date outside expected range for this species",""),"")),"",IF(LEFT(J3389,1)="A",IF(IF(VLOOKUP(R3389,SpeciesValidation!D:W,20,FALSE)=FALSE,OR(TEXT(A3389,"MMDD")&lt;VLOOKUP(R3389,SpeciesValidation!D:W,18,FALSE),TEXT(A3389,"MMDD")&gt;VLOOKUP(R3389,SpeciesValidation!D:W,19,FALSE)),IF(TEXT(A3389,"MMDD")&lt;"0701",TEXT(A3389,"MMDD")&gt;VLOOKUP(R3389,SpeciesValidation!D:W,18,FALSE),TEXT(A3389,"MMDD")&lt;VLOOKUP(R3389,SpeciesValidation!D:W,19,FALSE))),"Date outside expected range for this species",""),"")))</f>
        <v/>
      </c>
      <c r="M3389" s="127" t="str">
        <f>IF(LEN(E3389&amp;"")&gt;0,IF(ISERROR(VLOOKUP(R3389,SpeciesValidation!D:I,6,FALSE)),"",VLOOKUP(R3389,SpeciesValidation!D:I,6,FALSE)),"")</f>
        <v/>
      </c>
      <c r="Q3389" s="36" t="str">
        <f>IF(LEN(E3389&amp;"")&gt;0,IF(ISERROR(VLOOKUP(E3389,SpeciesValidation!B:G,2,FALSE)=TRUE),"",VLOOKUP(E3389,SpeciesValidation!B:G,2,FALSE)),"")</f>
        <v/>
      </c>
      <c r="R3389" s="36" t="str">
        <f>IF(LEN(E3389&amp;"")&gt;0,IF(ISERROR(VLOOKUP(E3389,SpeciesLookup!B:G,4,FALSE)=TRUE),"",VLOOKUP(E3389,SpeciesLookup!B:G,4,FALSE)),"")</f>
        <v/>
      </c>
    </row>
    <row r="3390" spans="1:18" ht="13.2" x14ac:dyDescent="0.25">
      <c r="A3390" s="72"/>
      <c r="D3390" s="11"/>
      <c r="G3390" s="128" t="str">
        <f>IF(LEN(E3390&amp;"")&gt;0,IF(ISERROR(VLOOKUP(E3390,SpeciesLookup!B:G,6,FALSE)=TRUE),"",VLOOKUP(E3390,SpeciesLookup!B:G,6,FALSE)),"")</f>
        <v/>
      </c>
      <c r="H3390" s="128" t="str">
        <f>IF(LEN(E3390&amp;"")&gt;0,IF(ISERROR(VLOOKUP(E3390,SpeciesLookup!B:G,5,FALSE)=TRUE),"",VLOOKUP(E3390,SpeciesLookup!B:G,5,FALSE)),"")</f>
        <v/>
      </c>
      <c r="I3390" s="11"/>
      <c r="J3390" s="73"/>
      <c r="K3390" s="11"/>
      <c r="L3390" s="127" t="str">
        <f>TRIM(IF(ISERROR(VLOOKUP(R3390,SpeciesValidation!D:T,IF(ISNA(VLOOKUP(J3390,Validation!B$2:C$15,2,FALSE)),FALSE,VLOOKUP(J3390,Validation!B$2:C$15,2,FALSE)))),IF(LEN(E3390&amp;"")&gt;0,"",""),VLOOKUP(R3390,SpeciesValidation!D:T,VLOOKUP(J3390,Validation!B$2:C$15,2,FALSE),FALSE)) &amp; " " &amp; IF(ISERROR(IF(LEFT(J3390,1)="A",IF(IF(VLOOKUP(R3390,SpeciesValidation!D:W,20,FALSE)=FALSE,OR(TEXT(A3390,"MMDD")&lt;VLOOKUP(R3390,SpeciesValidation!D:W,18,FALSE),TEXT(A3390,"MMDD")&gt;VLOOKUP(R3390,SpeciesValidation!D:W,19,FALSE)),IF(TEXT(A3390,"MMDD")&lt;"0701",TEXT(A3390,"MMDD")&gt;VLOOKUP(R3390,SpeciesValidation!D:W,18,FALSE),TEXT(A3390,"MMDD")&lt;VLOOKUP(R3390,SpeciesValidation!D:W,19,FALSE))),"Date outside expected range for this species",""),"")),"",IF(LEFT(J3390,1)="A",IF(IF(VLOOKUP(R3390,SpeciesValidation!D:W,20,FALSE)=FALSE,OR(TEXT(A3390,"MMDD")&lt;VLOOKUP(R3390,SpeciesValidation!D:W,18,FALSE),TEXT(A3390,"MMDD")&gt;VLOOKUP(R3390,SpeciesValidation!D:W,19,FALSE)),IF(TEXT(A3390,"MMDD")&lt;"0701",TEXT(A3390,"MMDD")&gt;VLOOKUP(R3390,SpeciesValidation!D:W,18,FALSE),TEXT(A3390,"MMDD")&lt;VLOOKUP(R3390,SpeciesValidation!D:W,19,FALSE))),"Date outside expected range for this species",""),"")))</f>
        <v/>
      </c>
      <c r="M3390" s="127" t="str">
        <f>IF(LEN(E3390&amp;"")&gt;0,IF(ISERROR(VLOOKUP(R3390,SpeciesValidation!D:I,6,FALSE)),"",VLOOKUP(R3390,SpeciesValidation!D:I,6,FALSE)),"")</f>
        <v/>
      </c>
      <c r="Q3390" s="36" t="str">
        <f>IF(LEN(E3390&amp;"")&gt;0,IF(ISERROR(VLOOKUP(E3390,SpeciesValidation!B:G,2,FALSE)=TRUE),"",VLOOKUP(E3390,SpeciesValidation!B:G,2,FALSE)),"")</f>
        <v/>
      </c>
      <c r="R3390" s="36" t="str">
        <f>IF(LEN(E3390&amp;"")&gt;0,IF(ISERROR(VLOOKUP(E3390,SpeciesLookup!B:G,4,FALSE)=TRUE),"",VLOOKUP(E3390,SpeciesLookup!B:G,4,FALSE)),"")</f>
        <v/>
      </c>
    </row>
    <row r="3391" spans="1:18" ht="13.2" x14ac:dyDescent="0.25">
      <c r="A3391" s="72"/>
      <c r="D3391" s="11"/>
      <c r="G3391" s="128" t="str">
        <f>IF(LEN(E3391&amp;"")&gt;0,IF(ISERROR(VLOOKUP(E3391,SpeciesLookup!B:G,6,FALSE)=TRUE),"",VLOOKUP(E3391,SpeciesLookup!B:G,6,FALSE)),"")</f>
        <v/>
      </c>
      <c r="H3391" s="128" t="str">
        <f>IF(LEN(E3391&amp;"")&gt;0,IF(ISERROR(VLOOKUP(E3391,SpeciesLookup!B:G,5,FALSE)=TRUE),"",VLOOKUP(E3391,SpeciesLookup!B:G,5,FALSE)),"")</f>
        <v/>
      </c>
      <c r="I3391" s="11"/>
      <c r="J3391" s="73"/>
      <c r="K3391" s="11"/>
      <c r="L3391" s="127" t="str">
        <f>TRIM(IF(ISERROR(VLOOKUP(R3391,SpeciesValidation!D:T,IF(ISNA(VLOOKUP(J3391,Validation!B$2:C$15,2,FALSE)),FALSE,VLOOKUP(J3391,Validation!B$2:C$15,2,FALSE)))),IF(LEN(E3391&amp;"")&gt;0,"",""),VLOOKUP(R3391,SpeciesValidation!D:T,VLOOKUP(J3391,Validation!B$2:C$15,2,FALSE),FALSE)) &amp; " " &amp; IF(ISERROR(IF(LEFT(J3391,1)="A",IF(IF(VLOOKUP(R3391,SpeciesValidation!D:W,20,FALSE)=FALSE,OR(TEXT(A3391,"MMDD")&lt;VLOOKUP(R3391,SpeciesValidation!D:W,18,FALSE),TEXT(A3391,"MMDD")&gt;VLOOKUP(R3391,SpeciesValidation!D:W,19,FALSE)),IF(TEXT(A3391,"MMDD")&lt;"0701",TEXT(A3391,"MMDD")&gt;VLOOKUP(R3391,SpeciesValidation!D:W,18,FALSE),TEXT(A3391,"MMDD")&lt;VLOOKUP(R3391,SpeciesValidation!D:W,19,FALSE))),"Date outside expected range for this species",""),"")),"",IF(LEFT(J3391,1)="A",IF(IF(VLOOKUP(R3391,SpeciesValidation!D:W,20,FALSE)=FALSE,OR(TEXT(A3391,"MMDD")&lt;VLOOKUP(R3391,SpeciesValidation!D:W,18,FALSE),TEXT(A3391,"MMDD")&gt;VLOOKUP(R3391,SpeciesValidation!D:W,19,FALSE)),IF(TEXT(A3391,"MMDD")&lt;"0701",TEXT(A3391,"MMDD")&gt;VLOOKUP(R3391,SpeciesValidation!D:W,18,FALSE),TEXT(A3391,"MMDD")&lt;VLOOKUP(R3391,SpeciesValidation!D:W,19,FALSE))),"Date outside expected range for this species",""),"")))</f>
        <v/>
      </c>
      <c r="M3391" s="127" t="str">
        <f>IF(LEN(E3391&amp;"")&gt;0,IF(ISERROR(VLOOKUP(R3391,SpeciesValidation!D:I,6,FALSE)),"",VLOOKUP(R3391,SpeciesValidation!D:I,6,FALSE)),"")</f>
        <v/>
      </c>
      <c r="Q3391" s="36" t="str">
        <f>IF(LEN(E3391&amp;"")&gt;0,IF(ISERROR(VLOOKUP(E3391,SpeciesValidation!B:G,2,FALSE)=TRUE),"",VLOOKUP(E3391,SpeciesValidation!B:G,2,FALSE)),"")</f>
        <v/>
      </c>
      <c r="R3391" s="36" t="str">
        <f>IF(LEN(E3391&amp;"")&gt;0,IF(ISERROR(VLOOKUP(E3391,SpeciesLookup!B:G,4,FALSE)=TRUE),"",VLOOKUP(E3391,SpeciesLookup!B:G,4,FALSE)),"")</f>
        <v/>
      </c>
    </row>
    <row r="3392" spans="1:18" ht="13.2" x14ac:dyDescent="0.25">
      <c r="A3392" s="72"/>
      <c r="D3392" s="11"/>
      <c r="G3392" s="128" t="str">
        <f>IF(LEN(E3392&amp;"")&gt;0,IF(ISERROR(VLOOKUP(E3392,SpeciesLookup!B:G,6,FALSE)=TRUE),"",VLOOKUP(E3392,SpeciesLookup!B:G,6,FALSE)),"")</f>
        <v/>
      </c>
      <c r="H3392" s="128" t="str">
        <f>IF(LEN(E3392&amp;"")&gt;0,IF(ISERROR(VLOOKUP(E3392,SpeciesLookup!B:G,5,FALSE)=TRUE),"",VLOOKUP(E3392,SpeciesLookup!B:G,5,FALSE)),"")</f>
        <v/>
      </c>
      <c r="I3392" s="11"/>
      <c r="J3392" s="73"/>
      <c r="K3392" s="11"/>
      <c r="L3392" s="127" t="str">
        <f>TRIM(IF(ISERROR(VLOOKUP(R3392,SpeciesValidation!D:T,IF(ISNA(VLOOKUP(J3392,Validation!B$2:C$15,2,FALSE)),FALSE,VLOOKUP(J3392,Validation!B$2:C$15,2,FALSE)))),IF(LEN(E3392&amp;"")&gt;0,"",""),VLOOKUP(R3392,SpeciesValidation!D:T,VLOOKUP(J3392,Validation!B$2:C$15,2,FALSE),FALSE)) &amp; " " &amp; IF(ISERROR(IF(LEFT(J3392,1)="A",IF(IF(VLOOKUP(R3392,SpeciesValidation!D:W,20,FALSE)=FALSE,OR(TEXT(A3392,"MMDD")&lt;VLOOKUP(R3392,SpeciesValidation!D:W,18,FALSE),TEXT(A3392,"MMDD")&gt;VLOOKUP(R3392,SpeciesValidation!D:W,19,FALSE)),IF(TEXT(A3392,"MMDD")&lt;"0701",TEXT(A3392,"MMDD")&gt;VLOOKUP(R3392,SpeciesValidation!D:W,18,FALSE),TEXT(A3392,"MMDD")&lt;VLOOKUP(R3392,SpeciesValidation!D:W,19,FALSE))),"Date outside expected range for this species",""),"")),"",IF(LEFT(J3392,1)="A",IF(IF(VLOOKUP(R3392,SpeciesValidation!D:W,20,FALSE)=FALSE,OR(TEXT(A3392,"MMDD")&lt;VLOOKUP(R3392,SpeciesValidation!D:W,18,FALSE),TEXT(A3392,"MMDD")&gt;VLOOKUP(R3392,SpeciesValidation!D:W,19,FALSE)),IF(TEXT(A3392,"MMDD")&lt;"0701",TEXT(A3392,"MMDD")&gt;VLOOKUP(R3392,SpeciesValidation!D:W,18,FALSE),TEXT(A3392,"MMDD")&lt;VLOOKUP(R3392,SpeciesValidation!D:W,19,FALSE))),"Date outside expected range for this species",""),"")))</f>
        <v/>
      </c>
      <c r="M3392" s="127" t="str">
        <f>IF(LEN(E3392&amp;"")&gt;0,IF(ISERROR(VLOOKUP(R3392,SpeciesValidation!D:I,6,FALSE)),"",VLOOKUP(R3392,SpeciesValidation!D:I,6,FALSE)),"")</f>
        <v/>
      </c>
      <c r="Q3392" s="36" t="str">
        <f>IF(LEN(E3392&amp;"")&gt;0,IF(ISERROR(VLOOKUP(E3392,SpeciesValidation!B:G,2,FALSE)=TRUE),"",VLOOKUP(E3392,SpeciesValidation!B:G,2,FALSE)),"")</f>
        <v/>
      </c>
      <c r="R3392" s="36" t="str">
        <f>IF(LEN(E3392&amp;"")&gt;0,IF(ISERROR(VLOOKUP(E3392,SpeciesLookup!B:G,4,FALSE)=TRUE),"",VLOOKUP(E3392,SpeciesLookup!B:G,4,FALSE)),"")</f>
        <v/>
      </c>
    </row>
    <row r="3393" spans="1:18" ht="13.2" x14ac:dyDescent="0.25">
      <c r="A3393" s="72"/>
      <c r="D3393" s="11"/>
      <c r="G3393" s="128" t="str">
        <f>IF(LEN(E3393&amp;"")&gt;0,IF(ISERROR(VLOOKUP(E3393,SpeciesLookup!B:G,6,FALSE)=TRUE),"",VLOOKUP(E3393,SpeciesLookup!B:G,6,FALSE)),"")</f>
        <v/>
      </c>
      <c r="H3393" s="128" t="str">
        <f>IF(LEN(E3393&amp;"")&gt;0,IF(ISERROR(VLOOKUP(E3393,SpeciesLookup!B:G,5,FALSE)=TRUE),"",VLOOKUP(E3393,SpeciesLookup!B:G,5,FALSE)),"")</f>
        <v/>
      </c>
      <c r="I3393" s="11"/>
      <c r="J3393" s="73"/>
      <c r="K3393" s="11"/>
      <c r="L3393" s="127" t="str">
        <f>TRIM(IF(ISERROR(VLOOKUP(R3393,SpeciesValidation!D:T,IF(ISNA(VLOOKUP(J3393,Validation!B$2:C$15,2,FALSE)),FALSE,VLOOKUP(J3393,Validation!B$2:C$15,2,FALSE)))),IF(LEN(E3393&amp;"")&gt;0,"",""),VLOOKUP(R3393,SpeciesValidation!D:T,VLOOKUP(J3393,Validation!B$2:C$15,2,FALSE),FALSE)) &amp; " " &amp; IF(ISERROR(IF(LEFT(J3393,1)="A",IF(IF(VLOOKUP(R3393,SpeciesValidation!D:W,20,FALSE)=FALSE,OR(TEXT(A3393,"MMDD")&lt;VLOOKUP(R3393,SpeciesValidation!D:W,18,FALSE),TEXT(A3393,"MMDD")&gt;VLOOKUP(R3393,SpeciesValidation!D:W,19,FALSE)),IF(TEXT(A3393,"MMDD")&lt;"0701",TEXT(A3393,"MMDD")&gt;VLOOKUP(R3393,SpeciesValidation!D:W,18,FALSE),TEXT(A3393,"MMDD")&lt;VLOOKUP(R3393,SpeciesValidation!D:W,19,FALSE))),"Date outside expected range for this species",""),"")),"",IF(LEFT(J3393,1)="A",IF(IF(VLOOKUP(R3393,SpeciesValidation!D:W,20,FALSE)=FALSE,OR(TEXT(A3393,"MMDD")&lt;VLOOKUP(R3393,SpeciesValidation!D:W,18,FALSE),TEXT(A3393,"MMDD")&gt;VLOOKUP(R3393,SpeciesValidation!D:W,19,FALSE)),IF(TEXT(A3393,"MMDD")&lt;"0701",TEXT(A3393,"MMDD")&gt;VLOOKUP(R3393,SpeciesValidation!D:W,18,FALSE),TEXT(A3393,"MMDD")&lt;VLOOKUP(R3393,SpeciesValidation!D:W,19,FALSE))),"Date outside expected range for this species",""),"")))</f>
        <v/>
      </c>
      <c r="M3393" s="127" t="str">
        <f>IF(LEN(E3393&amp;"")&gt;0,IF(ISERROR(VLOOKUP(R3393,SpeciesValidation!D:I,6,FALSE)),"",VLOOKUP(R3393,SpeciesValidation!D:I,6,FALSE)),"")</f>
        <v/>
      </c>
      <c r="Q3393" s="36" t="str">
        <f>IF(LEN(E3393&amp;"")&gt;0,IF(ISERROR(VLOOKUP(E3393,SpeciesValidation!B:G,2,FALSE)=TRUE),"",VLOOKUP(E3393,SpeciesValidation!B:G,2,FALSE)),"")</f>
        <v/>
      </c>
      <c r="R3393" s="36" t="str">
        <f>IF(LEN(E3393&amp;"")&gt;0,IF(ISERROR(VLOOKUP(E3393,SpeciesLookup!B:G,4,FALSE)=TRUE),"",VLOOKUP(E3393,SpeciesLookup!B:G,4,FALSE)),"")</f>
        <v/>
      </c>
    </row>
    <row r="3394" spans="1:18" ht="13.2" x14ac:dyDescent="0.25">
      <c r="A3394" s="72"/>
      <c r="D3394" s="11"/>
      <c r="G3394" s="128" t="str">
        <f>IF(LEN(E3394&amp;"")&gt;0,IF(ISERROR(VLOOKUP(E3394,SpeciesLookup!B:G,6,FALSE)=TRUE),"",VLOOKUP(E3394,SpeciesLookup!B:G,6,FALSE)),"")</f>
        <v/>
      </c>
      <c r="H3394" s="128" t="str">
        <f>IF(LEN(E3394&amp;"")&gt;0,IF(ISERROR(VLOOKUP(E3394,SpeciesLookup!B:G,5,FALSE)=TRUE),"",VLOOKUP(E3394,SpeciesLookup!B:G,5,FALSE)),"")</f>
        <v/>
      </c>
      <c r="I3394" s="11"/>
      <c r="J3394" s="73"/>
      <c r="K3394" s="11"/>
      <c r="L3394" s="127" t="str">
        <f>TRIM(IF(ISERROR(VLOOKUP(R3394,SpeciesValidation!D:T,IF(ISNA(VLOOKUP(J3394,Validation!B$2:C$15,2,FALSE)),FALSE,VLOOKUP(J3394,Validation!B$2:C$15,2,FALSE)))),IF(LEN(E3394&amp;"")&gt;0,"",""),VLOOKUP(R3394,SpeciesValidation!D:T,VLOOKUP(J3394,Validation!B$2:C$15,2,FALSE),FALSE)) &amp; " " &amp; IF(ISERROR(IF(LEFT(J3394,1)="A",IF(IF(VLOOKUP(R3394,SpeciesValidation!D:W,20,FALSE)=FALSE,OR(TEXT(A3394,"MMDD")&lt;VLOOKUP(R3394,SpeciesValidation!D:W,18,FALSE),TEXT(A3394,"MMDD")&gt;VLOOKUP(R3394,SpeciesValidation!D:W,19,FALSE)),IF(TEXT(A3394,"MMDD")&lt;"0701",TEXT(A3394,"MMDD")&gt;VLOOKUP(R3394,SpeciesValidation!D:W,18,FALSE),TEXT(A3394,"MMDD")&lt;VLOOKUP(R3394,SpeciesValidation!D:W,19,FALSE))),"Date outside expected range for this species",""),"")),"",IF(LEFT(J3394,1)="A",IF(IF(VLOOKUP(R3394,SpeciesValidation!D:W,20,FALSE)=FALSE,OR(TEXT(A3394,"MMDD")&lt;VLOOKUP(R3394,SpeciesValidation!D:W,18,FALSE),TEXT(A3394,"MMDD")&gt;VLOOKUP(R3394,SpeciesValidation!D:W,19,FALSE)),IF(TEXT(A3394,"MMDD")&lt;"0701",TEXT(A3394,"MMDD")&gt;VLOOKUP(R3394,SpeciesValidation!D:W,18,FALSE),TEXT(A3394,"MMDD")&lt;VLOOKUP(R3394,SpeciesValidation!D:W,19,FALSE))),"Date outside expected range for this species",""),"")))</f>
        <v/>
      </c>
      <c r="M3394" s="127" t="str">
        <f>IF(LEN(E3394&amp;"")&gt;0,IF(ISERROR(VLOOKUP(R3394,SpeciesValidation!D:I,6,FALSE)),"",VLOOKUP(R3394,SpeciesValidation!D:I,6,FALSE)),"")</f>
        <v/>
      </c>
      <c r="Q3394" s="36" t="str">
        <f>IF(LEN(E3394&amp;"")&gt;0,IF(ISERROR(VLOOKUP(E3394,SpeciesValidation!B:G,2,FALSE)=TRUE),"",VLOOKUP(E3394,SpeciesValidation!B:G,2,FALSE)),"")</f>
        <v/>
      </c>
      <c r="R3394" s="36" t="str">
        <f>IF(LEN(E3394&amp;"")&gt;0,IF(ISERROR(VLOOKUP(E3394,SpeciesLookup!B:G,4,FALSE)=TRUE),"",VLOOKUP(E3394,SpeciesLookup!B:G,4,FALSE)),"")</f>
        <v/>
      </c>
    </row>
    <row r="3395" spans="1:18" ht="13.2" x14ac:dyDescent="0.25">
      <c r="A3395" s="72"/>
      <c r="D3395" s="11"/>
      <c r="G3395" s="128" t="str">
        <f>IF(LEN(E3395&amp;"")&gt;0,IF(ISERROR(VLOOKUP(E3395,SpeciesLookup!B:G,6,FALSE)=TRUE),"",VLOOKUP(E3395,SpeciesLookup!B:G,6,FALSE)),"")</f>
        <v/>
      </c>
      <c r="H3395" s="128" t="str">
        <f>IF(LEN(E3395&amp;"")&gt;0,IF(ISERROR(VLOOKUP(E3395,SpeciesLookup!B:G,5,FALSE)=TRUE),"",VLOOKUP(E3395,SpeciesLookup!B:G,5,FALSE)),"")</f>
        <v/>
      </c>
      <c r="I3395" s="11"/>
      <c r="J3395" s="73"/>
      <c r="K3395" s="11"/>
      <c r="L3395" s="127" t="str">
        <f>TRIM(IF(ISERROR(VLOOKUP(R3395,SpeciesValidation!D:T,IF(ISNA(VLOOKUP(J3395,Validation!B$2:C$15,2,FALSE)),FALSE,VLOOKUP(J3395,Validation!B$2:C$15,2,FALSE)))),IF(LEN(E3395&amp;"")&gt;0,"",""),VLOOKUP(R3395,SpeciesValidation!D:T,VLOOKUP(J3395,Validation!B$2:C$15,2,FALSE),FALSE)) &amp; " " &amp; IF(ISERROR(IF(LEFT(J3395,1)="A",IF(IF(VLOOKUP(R3395,SpeciesValidation!D:W,20,FALSE)=FALSE,OR(TEXT(A3395,"MMDD")&lt;VLOOKUP(R3395,SpeciesValidation!D:W,18,FALSE),TEXT(A3395,"MMDD")&gt;VLOOKUP(R3395,SpeciesValidation!D:W,19,FALSE)),IF(TEXT(A3395,"MMDD")&lt;"0701",TEXT(A3395,"MMDD")&gt;VLOOKUP(R3395,SpeciesValidation!D:W,18,FALSE),TEXT(A3395,"MMDD")&lt;VLOOKUP(R3395,SpeciesValidation!D:W,19,FALSE))),"Date outside expected range for this species",""),"")),"",IF(LEFT(J3395,1)="A",IF(IF(VLOOKUP(R3395,SpeciesValidation!D:W,20,FALSE)=FALSE,OR(TEXT(A3395,"MMDD")&lt;VLOOKUP(R3395,SpeciesValidation!D:W,18,FALSE),TEXT(A3395,"MMDD")&gt;VLOOKUP(R3395,SpeciesValidation!D:W,19,FALSE)),IF(TEXT(A3395,"MMDD")&lt;"0701",TEXT(A3395,"MMDD")&gt;VLOOKUP(R3395,SpeciesValidation!D:W,18,FALSE),TEXT(A3395,"MMDD")&lt;VLOOKUP(R3395,SpeciesValidation!D:W,19,FALSE))),"Date outside expected range for this species",""),"")))</f>
        <v/>
      </c>
      <c r="M3395" s="127" t="str">
        <f>IF(LEN(E3395&amp;"")&gt;0,IF(ISERROR(VLOOKUP(R3395,SpeciesValidation!D:I,6,FALSE)),"",VLOOKUP(R3395,SpeciesValidation!D:I,6,FALSE)),"")</f>
        <v/>
      </c>
      <c r="Q3395" s="36" t="str">
        <f>IF(LEN(E3395&amp;"")&gt;0,IF(ISERROR(VLOOKUP(E3395,SpeciesValidation!B:G,2,FALSE)=TRUE),"",VLOOKUP(E3395,SpeciesValidation!B:G,2,FALSE)),"")</f>
        <v/>
      </c>
      <c r="R3395" s="36" t="str">
        <f>IF(LEN(E3395&amp;"")&gt;0,IF(ISERROR(VLOOKUP(E3395,SpeciesLookup!B:G,4,FALSE)=TRUE),"",VLOOKUP(E3395,SpeciesLookup!B:G,4,FALSE)),"")</f>
        <v/>
      </c>
    </row>
    <row r="3396" spans="1:18" ht="13.2" x14ac:dyDescent="0.25">
      <c r="A3396" s="72"/>
      <c r="D3396" s="11"/>
      <c r="G3396" s="128" t="str">
        <f>IF(LEN(E3396&amp;"")&gt;0,IF(ISERROR(VLOOKUP(E3396,SpeciesLookup!B:G,6,FALSE)=TRUE),"",VLOOKUP(E3396,SpeciesLookup!B:G,6,FALSE)),"")</f>
        <v/>
      </c>
      <c r="H3396" s="128" t="str">
        <f>IF(LEN(E3396&amp;"")&gt;0,IF(ISERROR(VLOOKUP(E3396,SpeciesLookup!B:G,5,FALSE)=TRUE),"",VLOOKUP(E3396,SpeciesLookup!B:G,5,FALSE)),"")</f>
        <v/>
      </c>
      <c r="I3396" s="11"/>
      <c r="J3396" s="73"/>
      <c r="K3396" s="11"/>
      <c r="L3396" s="127" t="str">
        <f>TRIM(IF(ISERROR(VLOOKUP(R3396,SpeciesValidation!D:T,IF(ISNA(VLOOKUP(J3396,Validation!B$2:C$15,2,FALSE)),FALSE,VLOOKUP(J3396,Validation!B$2:C$15,2,FALSE)))),IF(LEN(E3396&amp;"")&gt;0,"",""),VLOOKUP(R3396,SpeciesValidation!D:T,VLOOKUP(J3396,Validation!B$2:C$15,2,FALSE),FALSE)) &amp; " " &amp; IF(ISERROR(IF(LEFT(J3396,1)="A",IF(IF(VLOOKUP(R3396,SpeciesValidation!D:W,20,FALSE)=FALSE,OR(TEXT(A3396,"MMDD")&lt;VLOOKUP(R3396,SpeciesValidation!D:W,18,FALSE),TEXT(A3396,"MMDD")&gt;VLOOKUP(R3396,SpeciesValidation!D:W,19,FALSE)),IF(TEXT(A3396,"MMDD")&lt;"0701",TEXT(A3396,"MMDD")&gt;VLOOKUP(R3396,SpeciesValidation!D:W,18,FALSE),TEXT(A3396,"MMDD")&lt;VLOOKUP(R3396,SpeciesValidation!D:W,19,FALSE))),"Date outside expected range for this species",""),"")),"",IF(LEFT(J3396,1)="A",IF(IF(VLOOKUP(R3396,SpeciesValidation!D:W,20,FALSE)=FALSE,OR(TEXT(A3396,"MMDD")&lt;VLOOKUP(R3396,SpeciesValidation!D:W,18,FALSE),TEXT(A3396,"MMDD")&gt;VLOOKUP(R3396,SpeciesValidation!D:W,19,FALSE)),IF(TEXT(A3396,"MMDD")&lt;"0701",TEXT(A3396,"MMDD")&gt;VLOOKUP(R3396,SpeciesValidation!D:W,18,FALSE),TEXT(A3396,"MMDD")&lt;VLOOKUP(R3396,SpeciesValidation!D:W,19,FALSE))),"Date outside expected range for this species",""),"")))</f>
        <v/>
      </c>
      <c r="M3396" s="127" t="str">
        <f>IF(LEN(E3396&amp;"")&gt;0,IF(ISERROR(VLOOKUP(R3396,SpeciesValidation!D:I,6,FALSE)),"",VLOOKUP(R3396,SpeciesValidation!D:I,6,FALSE)),"")</f>
        <v/>
      </c>
      <c r="Q3396" s="36" t="str">
        <f>IF(LEN(E3396&amp;"")&gt;0,IF(ISERROR(VLOOKUP(E3396,SpeciesValidation!B:G,2,FALSE)=TRUE),"",VLOOKUP(E3396,SpeciesValidation!B:G,2,FALSE)),"")</f>
        <v/>
      </c>
      <c r="R3396" s="36" t="str">
        <f>IF(LEN(E3396&amp;"")&gt;0,IF(ISERROR(VLOOKUP(E3396,SpeciesLookup!B:G,4,FALSE)=TRUE),"",VLOOKUP(E3396,SpeciesLookup!B:G,4,FALSE)),"")</f>
        <v/>
      </c>
    </row>
    <row r="3397" spans="1:18" ht="13.2" x14ac:dyDescent="0.25">
      <c r="A3397" s="72"/>
      <c r="D3397" s="11"/>
      <c r="G3397" s="128" t="str">
        <f>IF(LEN(E3397&amp;"")&gt;0,IF(ISERROR(VLOOKUP(E3397,SpeciesLookup!B:G,6,FALSE)=TRUE),"",VLOOKUP(E3397,SpeciesLookup!B:G,6,FALSE)),"")</f>
        <v/>
      </c>
      <c r="H3397" s="128" t="str">
        <f>IF(LEN(E3397&amp;"")&gt;0,IF(ISERROR(VLOOKUP(E3397,SpeciesLookup!B:G,5,FALSE)=TRUE),"",VLOOKUP(E3397,SpeciesLookup!B:G,5,FALSE)),"")</f>
        <v/>
      </c>
      <c r="I3397" s="11"/>
      <c r="J3397" s="73"/>
      <c r="K3397" s="11"/>
      <c r="L3397" s="127" t="str">
        <f>TRIM(IF(ISERROR(VLOOKUP(R3397,SpeciesValidation!D:T,IF(ISNA(VLOOKUP(J3397,Validation!B$2:C$15,2,FALSE)),FALSE,VLOOKUP(J3397,Validation!B$2:C$15,2,FALSE)))),IF(LEN(E3397&amp;"")&gt;0,"",""),VLOOKUP(R3397,SpeciesValidation!D:T,VLOOKUP(J3397,Validation!B$2:C$15,2,FALSE),FALSE)) &amp; " " &amp; IF(ISERROR(IF(LEFT(J3397,1)="A",IF(IF(VLOOKUP(R3397,SpeciesValidation!D:W,20,FALSE)=FALSE,OR(TEXT(A3397,"MMDD")&lt;VLOOKUP(R3397,SpeciesValidation!D:W,18,FALSE),TEXT(A3397,"MMDD")&gt;VLOOKUP(R3397,SpeciesValidation!D:W,19,FALSE)),IF(TEXT(A3397,"MMDD")&lt;"0701",TEXT(A3397,"MMDD")&gt;VLOOKUP(R3397,SpeciesValidation!D:W,18,FALSE),TEXT(A3397,"MMDD")&lt;VLOOKUP(R3397,SpeciesValidation!D:W,19,FALSE))),"Date outside expected range for this species",""),"")),"",IF(LEFT(J3397,1)="A",IF(IF(VLOOKUP(R3397,SpeciesValidation!D:W,20,FALSE)=FALSE,OR(TEXT(A3397,"MMDD")&lt;VLOOKUP(R3397,SpeciesValidation!D:W,18,FALSE),TEXT(A3397,"MMDD")&gt;VLOOKUP(R3397,SpeciesValidation!D:W,19,FALSE)),IF(TEXT(A3397,"MMDD")&lt;"0701",TEXT(A3397,"MMDD")&gt;VLOOKUP(R3397,SpeciesValidation!D:W,18,FALSE),TEXT(A3397,"MMDD")&lt;VLOOKUP(R3397,SpeciesValidation!D:W,19,FALSE))),"Date outside expected range for this species",""),"")))</f>
        <v/>
      </c>
      <c r="M3397" s="127" t="str">
        <f>IF(LEN(E3397&amp;"")&gt;0,IF(ISERROR(VLOOKUP(R3397,SpeciesValidation!D:I,6,FALSE)),"",VLOOKUP(R3397,SpeciesValidation!D:I,6,FALSE)),"")</f>
        <v/>
      </c>
      <c r="Q3397" s="36" t="str">
        <f>IF(LEN(E3397&amp;"")&gt;0,IF(ISERROR(VLOOKUP(E3397,SpeciesValidation!B:G,2,FALSE)=TRUE),"",VLOOKUP(E3397,SpeciesValidation!B:G,2,FALSE)),"")</f>
        <v/>
      </c>
      <c r="R3397" s="36" t="str">
        <f>IF(LEN(E3397&amp;"")&gt;0,IF(ISERROR(VLOOKUP(E3397,SpeciesLookup!B:G,4,FALSE)=TRUE),"",VLOOKUP(E3397,SpeciesLookup!B:G,4,FALSE)),"")</f>
        <v/>
      </c>
    </row>
    <row r="3398" spans="1:18" ht="13.2" x14ac:dyDescent="0.25">
      <c r="A3398" s="72"/>
      <c r="D3398" s="11"/>
      <c r="G3398" s="128" t="str">
        <f>IF(LEN(E3398&amp;"")&gt;0,IF(ISERROR(VLOOKUP(E3398,SpeciesLookup!B:G,6,FALSE)=TRUE),"",VLOOKUP(E3398,SpeciesLookup!B:G,6,FALSE)),"")</f>
        <v/>
      </c>
      <c r="H3398" s="128" t="str">
        <f>IF(LEN(E3398&amp;"")&gt;0,IF(ISERROR(VLOOKUP(E3398,SpeciesLookup!B:G,5,FALSE)=TRUE),"",VLOOKUP(E3398,SpeciesLookup!B:G,5,FALSE)),"")</f>
        <v/>
      </c>
      <c r="I3398" s="11"/>
      <c r="J3398" s="73"/>
      <c r="K3398" s="11"/>
      <c r="L3398" s="127" t="str">
        <f>TRIM(IF(ISERROR(VLOOKUP(R3398,SpeciesValidation!D:T,IF(ISNA(VLOOKUP(J3398,Validation!B$2:C$15,2,FALSE)),FALSE,VLOOKUP(J3398,Validation!B$2:C$15,2,FALSE)))),IF(LEN(E3398&amp;"")&gt;0,"",""),VLOOKUP(R3398,SpeciesValidation!D:T,VLOOKUP(J3398,Validation!B$2:C$15,2,FALSE),FALSE)) &amp; " " &amp; IF(ISERROR(IF(LEFT(J3398,1)="A",IF(IF(VLOOKUP(R3398,SpeciesValidation!D:W,20,FALSE)=FALSE,OR(TEXT(A3398,"MMDD")&lt;VLOOKUP(R3398,SpeciesValidation!D:W,18,FALSE),TEXT(A3398,"MMDD")&gt;VLOOKUP(R3398,SpeciesValidation!D:W,19,FALSE)),IF(TEXT(A3398,"MMDD")&lt;"0701",TEXT(A3398,"MMDD")&gt;VLOOKUP(R3398,SpeciesValidation!D:W,18,FALSE),TEXT(A3398,"MMDD")&lt;VLOOKUP(R3398,SpeciesValidation!D:W,19,FALSE))),"Date outside expected range for this species",""),"")),"",IF(LEFT(J3398,1)="A",IF(IF(VLOOKUP(R3398,SpeciesValidation!D:W,20,FALSE)=FALSE,OR(TEXT(A3398,"MMDD")&lt;VLOOKUP(R3398,SpeciesValidation!D:W,18,FALSE),TEXT(A3398,"MMDD")&gt;VLOOKUP(R3398,SpeciesValidation!D:W,19,FALSE)),IF(TEXT(A3398,"MMDD")&lt;"0701",TEXT(A3398,"MMDD")&gt;VLOOKUP(R3398,SpeciesValidation!D:W,18,FALSE),TEXT(A3398,"MMDD")&lt;VLOOKUP(R3398,SpeciesValidation!D:W,19,FALSE))),"Date outside expected range for this species",""),"")))</f>
        <v/>
      </c>
      <c r="M3398" s="127" t="str">
        <f>IF(LEN(E3398&amp;"")&gt;0,IF(ISERROR(VLOOKUP(R3398,SpeciesValidation!D:I,6,FALSE)),"",VLOOKUP(R3398,SpeciesValidation!D:I,6,FALSE)),"")</f>
        <v/>
      </c>
      <c r="Q3398" s="36" t="str">
        <f>IF(LEN(E3398&amp;"")&gt;0,IF(ISERROR(VLOOKUP(E3398,SpeciesValidation!B:G,2,FALSE)=TRUE),"",VLOOKUP(E3398,SpeciesValidation!B:G,2,FALSE)),"")</f>
        <v/>
      </c>
      <c r="R3398" s="36" t="str">
        <f>IF(LEN(E3398&amp;"")&gt;0,IF(ISERROR(VLOOKUP(E3398,SpeciesLookup!B:G,4,FALSE)=TRUE),"",VLOOKUP(E3398,SpeciesLookup!B:G,4,FALSE)),"")</f>
        <v/>
      </c>
    </row>
    <row r="3399" spans="1:18" ht="13.2" x14ac:dyDescent="0.25">
      <c r="A3399" s="72"/>
      <c r="D3399" s="11"/>
      <c r="G3399" s="128" t="str">
        <f>IF(LEN(E3399&amp;"")&gt;0,IF(ISERROR(VLOOKUP(E3399,SpeciesLookup!B:G,6,FALSE)=TRUE),"",VLOOKUP(E3399,SpeciesLookup!B:G,6,FALSE)),"")</f>
        <v/>
      </c>
      <c r="H3399" s="128" t="str">
        <f>IF(LEN(E3399&amp;"")&gt;0,IF(ISERROR(VLOOKUP(E3399,SpeciesLookup!B:G,5,FALSE)=TRUE),"",VLOOKUP(E3399,SpeciesLookup!B:G,5,FALSE)),"")</f>
        <v/>
      </c>
      <c r="I3399" s="11"/>
      <c r="J3399" s="73"/>
      <c r="K3399" s="11"/>
      <c r="L3399" s="127" t="str">
        <f>TRIM(IF(ISERROR(VLOOKUP(R3399,SpeciesValidation!D:T,IF(ISNA(VLOOKUP(J3399,Validation!B$2:C$15,2,FALSE)),FALSE,VLOOKUP(J3399,Validation!B$2:C$15,2,FALSE)))),IF(LEN(E3399&amp;"")&gt;0,"",""),VLOOKUP(R3399,SpeciesValidation!D:T,VLOOKUP(J3399,Validation!B$2:C$15,2,FALSE),FALSE)) &amp; " " &amp; IF(ISERROR(IF(LEFT(J3399,1)="A",IF(IF(VLOOKUP(R3399,SpeciesValidation!D:W,20,FALSE)=FALSE,OR(TEXT(A3399,"MMDD")&lt;VLOOKUP(R3399,SpeciesValidation!D:W,18,FALSE),TEXT(A3399,"MMDD")&gt;VLOOKUP(R3399,SpeciesValidation!D:W,19,FALSE)),IF(TEXT(A3399,"MMDD")&lt;"0701",TEXT(A3399,"MMDD")&gt;VLOOKUP(R3399,SpeciesValidation!D:W,18,FALSE),TEXT(A3399,"MMDD")&lt;VLOOKUP(R3399,SpeciesValidation!D:W,19,FALSE))),"Date outside expected range for this species",""),"")),"",IF(LEFT(J3399,1)="A",IF(IF(VLOOKUP(R3399,SpeciesValidation!D:W,20,FALSE)=FALSE,OR(TEXT(A3399,"MMDD")&lt;VLOOKUP(R3399,SpeciesValidation!D:W,18,FALSE),TEXT(A3399,"MMDD")&gt;VLOOKUP(R3399,SpeciesValidation!D:W,19,FALSE)),IF(TEXT(A3399,"MMDD")&lt;"0701",TEXT(A3399,"MMDD")&gt;VLOOKUP(R3399,SpeciesValidation!D:W,18,FALSE),TEXT(A3399,"MMDD")&lt;VLOOKUP(R3399,SpeciesValidation!D:W,19,FALSE))),"Date outside expected range for this species",""),"")))</f>
        <v/>
      </c>
      <c r="M3399" s="127" t="str">
        <f>IF(LEN(E3399&amp;"")&gt;0,IF(ISERROR(VLOOKUP(R3399,SpeciesValidation!D:I,6,FALSE)),"",VLOOKUP(R3399,SpeciesValidation!D:I,6,FALSE)),"")</f>
        <v/>
      </c>
      <c r="Q3399" s="36" t="str">
        <f>IF(LEN(E3399&amp;"")&gt;0,IF(ISERROR(VLOOKUP(E3399,SpeciesValidation!B:G,2,FALSE)=TRUE),"",VLOOKUP(E3399,SpeciesValidation!B:G,2,FALSE)),"")</f>
        <v/>
      </c>
      <c r="R3399" s="36" t="str">
        <f>IF(LEN(E3399&amp;"")&gt;0,IF(ISERROR(VLOOKUP(E3399,SpeciesLookup!B:G,4,FALSE)=TRUE),"",VLOOKUP(E3399,SpeciesLookup!B:G,4,FALSE)),"")</f>
        <v/>
      </c>
    </row>
    <row r="3400" spans="1:18" ht="13.2" x14ac:dyDescent="0.25">
      <c r="A3400" s="72"/>
      <c r="D3400" s="11"/>
      <c r="G3400" s="128" t="str">
        <f>IF(LEN(E3400&amp;"")&gt;0,IF(ISERROR(VLOOKUP(E3400,SpeciesLookup!B:G,6,FALSE)=TRUE),"",VLOOKUP(E3400,SpeciesLookup!B:G,6,FALSE)),"")</f>
        <v/>
      </c>
      <c r="H3400" s="128" t="str">
        <f>IF(LEN(E3400&amp;"")&gt;0,IF(ISERROR(VLOOKUP(E3400,SpeciesLookup!B:G,5,FALSE)=TRUE),"",VLOOKUP(E3400,SpeciesLookup!B:G,5,FALSE)),"")</f>
        <v/>
      </c>
      <c r="I3400" s="11"/>
      <c r="J3400" s="73"/>
      <c r="K3400" s="11"/>
      <c r="L3400" s="127" t="str">
        <f>TRIM(IF(ISERROR(VLOOKUP(R3400,SpeciesValidation!D:T,IF(ISNA(VLOOKUP(J3400,Validation!B$2:C$15,2,FALSE)),FALSE,VLOOKUP(J3400,Validation!B$2:C$15,2,FALSE)))),IF(LEN(E3400&amp;"")&gt;0,"",""),VLOOKUP(R3400,SpeciesValidation!D:T,VLOOKUP(J3400,Validation!B$2:C$15,2,FALSE),FALSE)) &amp; " " &amp; IF(ISERROR(IF(LEFT(J3400,1)="A",IF(IF(VLOOKUP(R3400,SpeciesValidation!D:W,20,FALSE)=FALSE,OR(TEXT(A3400,"MMDD")&lt;VLOOKUP(R3400,SpeciesValidation!D:W,18,FALSE),TEXT(A3400,"MMDD")&gt;VLOOKUP(R3400,SpeciesValidation!D:W,19,FALSE)),IF(TEXT(A3400,"MMDD")&lt;"0701",TEXT(A3400,"MMDD")&gt;VLOOKUP(R3400,SpeciesValidation!D:W,18,FALSE),TEXT(A3400,"MMDD")&lt;VLOOKUP(R3400,SpeciesValidation!D:W,19,FALSE))),"Date outside expected range for this species",""),"")),"",IF(LEFT(J3400,1)="A",IF(IF(VLOOKUP(R3400,SpeciesValidation!D:W,20,FALSE)=FALSE,OR(TEXT(A3400,"MMDD")&lt;VLOOKUP(R3400,SpeciesValidation!D:W,18,FALSE),TEXT(A3400,"MMDD")&gt;VLOOKUP(R3400,SpeciesValidation!D:W,19,FALSE)),IF(TEXT(A3400,"MMDD")&lt;"0701",TEXT(A3400,"MMDD")&gt;VLOOKUP(R3400,SpeciesValidation!D:W,18,FALSE),TEXT(A3400,"MMDD")&lt;VLOOKUP(R3400,SpeciesValidation!D:W,19,FALSE))),"Date outside expected range for this species",""),"")))</f>
        <v/>
      </c>
      <c r="M3400" s="127" t="str">
        <f>IF(LEN(E3400&amp;"")&gt;0,IF(ISERROR(VLOOKUP(R3400,SpeciesValidation!D:I,6,FALSE)),"",VLOOKUP(R3400,SpeciesValidation!D:I,6,FALSE)),"")</f>
        <v/>
      </c>
      <c r="Q3400" s="36" t="str">
        <f>IF(LEN(E3400&amp;"")&gt;0,IF(ISERROR(VLOOKUP(E3400,SpeciesValidation!B:G,2,FALSE)=TRUE),"",VLOOKUP(E3400,SpeciesValidation!B:G,2,FALSE)),"")</f>
        <v/>
      </c>
      <c r="R3400" s="36" t="str">
        <f>IF(LEN(E3400&amp;"")&gt;0,IF(ISERROR(VLOOKUP(E3400,SpeciesLookup!B:G,4,FALSE)=TRUE),"",VLOOKUP(E3400,SpeciesLookup!B:G,4,FALSE)),"")</f>
        <v/>
      </c>
    </row>
    <row r="3401" spans="1:18" ht="13.2" x14ac:dyDescent="0.25">
      <c r="A3401" s="72"/>
      <c r="D3401" s="11"/>
      <c r="G3401" s="128" t="str">
        <f>IF(LEN(E3401&amp;"")&gt;0,IF(ISERROR(VLOOKUP(E3401,SpeciesLookup!B:G,6,FALSE)=TRUE),"",VLOOKUP(E3401,SpeciesLookup!B:G,6,FALSE)),"")</f>
        <v/>
      </c>
      <c r="H3401" s="128" t="str">
        <f>IF(LEN(E3401&amp;"")&gt;0,IF(ISERROR(VLOOKUP(E3401,SpeciesLookup!B:G,5,FALSE)=TRUE),"",VLOOKUP(E3401,SpeciesLookup!B:G,5,FALSE)),"")</f>
        <v/>
      </c>
      <c r="I3401" s="11"/>
      <c r="J3401" s="73"/>
      <c r="K3401" s="11"/>
      <c r="L3401" s="127" t="str">
        <f>TRIM(IF(ISERROR(VLOOKUP(R3401,SpeciesValidation!D:T,IF(ISNA(VLOOKUP(J3401,Validation!B$2:C$15,2,FALSE)),FALSE,VLOOKUP(J3401,Validation!B$2:C$15,2,FALSE)))),IF(LEN(E3401&amp;"")&gt;0,"",""),VLOOKUP(R3401,SpeciesValidation!D:T,VLOOKUP(J3401,Validation!B$2:C$15,2,FALSE),FALSE)) &amp; " " &amp; IF(ISERROR(IF(LEFT(J3401,1)="A",IF(IF(VLOOKUP(R3401,SpeciesValidation!D:W,20,FALSE)=FALSE,OR(TEXT(A3401,"MMDD")&lt;VLOOKUP(R3401,SpeciesValidation!D:W,18,FALSE),TEXT(A3401,"MMDD")&gt;VLOOKUP(R3401,SpeciesValidation!D:W,19,FALSE)),IF(TEXT(A3401,"MMDD")&lt;"0701",TEXT(A3401,"MMDD")&gt;VLOOKUP(R3401,SpeciesValidation!D:W,18,FALSE),TEXT(A3401,"MMDD")&lt;VLOOKUP(R3401,SpeciesValidation!D:W,19,FALSE))),"Date outside expected range for this species",""),"")),"",IF(LEFT(J3401,1)="A",IF(IF(VLOOKUP(R3401,SpeciesValidation!D:W,20,FALSE)=FALSE,OR(TEXT(A3401,"MMDD")&lt;VLOOKUP(R3401,SpeciesValidation!D:W,18,FALSE),TEXT(A3401,"MMDD")&gt;VLOOKUP(R3401,SpeciesValidation!D:W,19,FALSE)),IF(TEXT(A3401,"MMDD")&lt;"0701",TEXT(A3401,"MMDD")&gt;VLOOKUP(R3401,SpeciesValidation!D:W,18,FALSE),TEXT(A3401,"MMDD")&lt;VLOOKUP(R3401,SpeciesValidation!D:W,19,FALSE))),"Date outside expected range for this species",""),"")))</f>
        <v/>
      </c>
      <c r="M3401" s="127" t="str">
        <f>IF(LEN(E3401&amp;"")&gt;0,IF(ISERROR(VLOOKUP(R3401,SpeciesValidation!D:I,6,FALSE)),"",VLOOKUP(R3401,SpeciesValidation!D:I,6,FALSE)),"")</f>
        <v/>
      </c>
      <c r="Q3401" s="36" t="str">
        <f>IF(LEN(E3401&amp;"")&gt;0,IF(ISERROR(VLOOKUP(E3401,SpeciesValidation!B:G,2,FALSE)=TRUE),"",VLOOKUP(E3401,SpeciesValidation!B:G,2,FALSE)),"")</f>
        <v/>
      </c>
      <c r="R3401" s="36" t="str">
        <f>IF(LEN(E3401&amp;"")&gt;0,IF(ISERROR(VLOOKUP(E3401,SpeciesLookup!B:G,4,FALSE)=TRUE),"",VLOOKUP(E3401,SpeciesLookup!B:G,4,FALSE)),"")</f>
        <v/>
      </c>
    </row>
    <row r="3402" spans="1:18" ht="13.2" x14ac:dyDescent="0.25">
      <c r="A3402" s="72"/>
      <c r="D3402" s="11"/>
      <c r="G3402" s="128" t="str">
        <f>IF(LEN(E3402&amp;"")&gt;0,IF(ISERROR(VLOOKUP(E3402,SpeciesLookup!B:G,6,FALSE)=TRUE),"",VLOOKUP(E3402,SpeciesLookup!B:G,6,FALSE)),"")</f>
        <v/>
      </c>
      <c r="H3402" s="128" t="str">
        <f>IF(LEN(E3402&amp;"")&gt;0,IF(ISERROR(VLOOKUP(E3402,SpeciesLookup!B:G,5,FALSE)=TRUE),"",VLOOKUP(E3402,SpeciesLookup!B:G,5,FALSE)),"")</f>
        <v/>
      </c>
      <c r="I3402" s="11"/>
      <c r="J3402" s="73"/>
      <c r="K3402" s="11"/>
      <c r="L3402" s="127" t="str">
        <f>TRIM(IF(ISERROR(VLOOKUP(R3402,SpeciesValidation!D:T,IF(ISNA(VLOOKUP(J3402,Validation!B$2:C$15,2,FALSE)),FALSE,VLOOKUP(J3402,Validation!B$2:C$15,2,FALSE)))),IF(LEN(E3402&amp;"")&gt;0,"",""),VLOOKUP(R3402,SpeciesValidation!D:T,VLOOKUP(J3402,Validation!B$2:C$15,2,FALSE),FALSE)) &amp; " " &amp; IF(ISERROR(IF(LEFT(J3402,1)="A",IF(IF(VLOOKUP(R3402,SpeciesValidation!D:W,20,FALSE)=FALSE,OR(TEXT(A3402,"MMDD")&lt;VLOOKUP(R3402,SpeciesValidation!D:W,18,FALSE),TEXT(A3402,"MMDD")&gt;VLOOKUP(R3402,SpeciesValidation!D:W,19,FALSE)),IF(TEXT(A3402,"MMDD")&lt;"0701",TEXT(A3402,"MMDD")&gt;VLOOKUP(R3402,SpeciesValidation!D:W,18,FALSE),TEXT(A3402,"MMDD")&lt;VLOOKUP(R3402,SpeciesValidation!D:W,19,FALSE))),"Date outside expected range for this species",""),"")),"",IF(LEFT(J3402,1)="A",IF(IF(VLOOKUP(R3402,SpeciesValidation!D:W,20,FALSE)=FALSE,OR(TEXT(A3402,"MMDD")&lt;VLOOKUP(R3402,SpeciesValidation!D:W,18,FALSE),TEXT(A3402,"MMDD")&gt;VLOOKUP(R3402,SpeciesValidation!D:W,19,FALSE)),IF(TEXT(A3402,"MMDD")&lt;"0701",TEXT(A3402,"MMDD")&gt;VLOOKUP(R3402,SpeciesValidation!D:W,18,FALSE),TEXT(A3402,"MMDD")&lt;VLOOKUP(R3402,SpeciesValidation!D:W,19,FALSE))),"Date outside expected range for this species",""),"")))</f>
        <v/>
      </c>
      <c r="M3402" s="127" t="str">
        <f>IF(LEN(E3402&amp;"")&gt;0,IF(ISERROR(VLOOKUP(R3402,SpeciesValidation!D:I,6,FALSE)),"",VLOOKUP(R3402,SpeciesValidation!D:I,6,FALSE)),"")</f>
        <v/>
      </c>
      <c r="Q3402" s="36" t="str">
        <f>IF(LEN(E3402&amp;"")&gt;0,IF(ISERROR(VLOOKUP(E3402,SpeciesValidation!B:G,2,FALSE)=TRUE),"",VLOOKUP(E3402,SpeciesValidation!B:G,2,FALSE)),"")</f>
        <v/>
      </c>
      <c r="R3402" s="36" t="str">
        <f>IF(LEN(E3402&amp;"")&gt;0,IF(ISERROR(VLOOKUP(E3402,SpeciesLookup!B:G,4,FALSE)=TRUE),"",VLOOKUP(E3402,SpeciesLookup!B:G,4,FALSE)),"")</f>
        <v/>
      </c>
    </row>
    <row r="3403" spans="1:18" ht="13.2" x14ac:dyDescent="0.25">
      <c r="A3403" s="72"/>
      <c r="D3403" s="11"/>
      <c r="G3403" s="128" t="str">
        <f>IF(LEN(E3403&amp;"")&gt;0,IF(ISERROR(VLOOKUP(E3403,SpeciesLookup!B:G,6,FALSE)=TRUE),"",VLOOKUP(E3403,SpeciesLookup!B:G,6,FALSE)),"")</f>
        <v/>
      </c>
      <c r="H3403" s="128" t="str">
        <f>IF(LEN(E3403&amp;"")&gt;0,IF(ISERROR(VLOOKUP(E3403,SpeciesLookup!B:G,5,FALSE)=TRUE),"",VLOOKUP(E3403,SpeciesLookup!B:G,5,FALSE)),"")</f>
        <v/>
      </c>
      <c r="I3403" s="11"/>
      <c r="J3403" s="73"/>
      <c r="K3403" s="11"/>
      <c r="L3403" s="127" t="str">
        <f>TRIM(IF(ISERROR(VLOOKUP(R3403,SpeciesValidation!D:T,IF(ISNA(VLOOKUP(J3403,Validation!B$2:C$15,2,FALSE)),FALSE,VLOOKUP(J3403,Validation!B$2:C$15,2,FALSE)))),IF(LEN(E3403&amp;"")&gt;0,"",""),VLOOKUP(R3403,SpeciesValidation!D:T,VLOOKUP(J3403,Validation!B$2:C$15,2,FALSE),FALSE)) &amp; " " &amp; IF(ISERROR(IF(LEFT(J3403,1)="A",IF(IF(VLOOKUP(R3403,SpeciesValidation!D:W,20,FALSE)=FALSE,OR(TEXT(A3403,"MMDD")&lt;VLOOKUP(R3403,SpeciesValidation!D:W,18,FALSE),TEXT(A3403,"MMDD")&gt;VLOOKUP(R3403,SpeciesValidation!D:W,19,FALSE)),IF(TEXT(A3403,"MMDD")&lt;"0701",TEXT(A3403,"MMDD")&gt;VLOOKUP(R3403,SpeciesValidation!D:W,18,FALSE),TEXT(A3403,"MMDD")&lt;VLOOKUP(R3403,SpeciesValidation!D:W,19,FALSE))),"Date outside expected range for this species",""),"")),"",IF(LEFT(J3403,1)="A",IF(IF(VLOOKUP(R3403,SpeciesValidation!D:W,20,FALSE)=FALSE,OR(TEXT(A3403,"MMDD")&lt;VLOOKUP(R3403,SpeciesValidation!D:W,18,FALSE),TEXT(A3403,"MMDD")&gt;VLOOKUP(R3403,SpeciesValidation!D:W,19,FALSE)),IF(TEXT(A3403,"MMDD")&lt;"0701",TEXT(A3403,"MMDD")&gt;VLOOKUP(R3403,SpeciesValidation!D:W,18,FALSE),TEXT(A3403,"MMDD")&lt;VLOOKUP(R3403,SpeciesValidation!D:W,19,FALSE))),"Date outside expected range for this species",""),"")))</f>
        <v/>
      </c>
      <c r="M3403" s="127" t="str">
        <f>IF(LEN(E3403&amp;"")&gt;0,IF(ISERROR(VLOOKUP(R3403,SpeciesValidation!D:I,6,FALSE)),"",VLOOKUP(R3403,SpeciesValidation!D:I,6,FALSE)),"")</f>
        <v/>
      </c>
      <c r="Q3403" s="36" t="str">
        <f>IF(LEN(E3403&amp;"")&gt;0,IF(ISERROR(VLOOKUP(E3403,SpeciesValidation!B:G,2,FALSE)=TRUE),"",VLOOKUP(E3403,SpeciesValidation!B:G,2,FALSE)),"")</f>
        <v/>
      </c>
      <c r="R3403" s="36" t="str">
        <f>IF(LEN(E3403&amp;"")&gt;0,IF(ISERROR(VLOOKUP(E3403,SpeciesLookup!B:G,4,FALSE)=TRUE),"",VLOOKUP(E3403,SpeciesLookup!B:G,4,FALSE)),"")</f>
        <v/>
      </c>
    </row>
    <row r="3404" spans="1:18" ht="13.2" x14ac:dyDescent="0.25">
      <c r="A3404" s="72"/>
      <c r="D3404" s="11"/>
      <c r="G3404" s="128" t="str">
        <f>IF(LEN(E3404&amp;"")&gt;0,IF(ISERROR(VLOOKUP(E3404,SpeciesLookup!B:G,6,FALSE)=TRUE),"",VLOOKUP(E3404,SpeciesLookup!B:G,6,FALSE)),"")</f>
        <v/>
      </c>
      <c r="H3404" s="128" t="str">
        <f>IF(LEN(E3404&amp;"")&gt;0,IF(ISERROR(VLOOKUP(E3404,SpeciesLookup!B:G,5,FALSE)=TRUE),"",VLOOKUP(E3404,SpeciesLookup!B:G,5,FALSE)),"")</f>
        <v/>
      </c>
      <c r="I3404" s="11"/>
      <c r="J3404" s="73"/>
      <c r="K3404" s="11"/>
      <c r="L3404" s="127" t="str">
        <f>TRIM(IF(ISERROR(VLOOKUP(R3404,SpeciesValidation!D:T,IF(ISNA(VLOOKUP(J3404,Validation!B$2:C$15,2,FALSE)),FALSE,VLOOKUP(J3404,Validation!B$2:C$15,2,FALSE)))),IF(LEN(E3404&amp;"")&gt;0,"",""),VLOOKUP(R3404,SpeciesValidation!D:T,VLOOKUP(J3404,Validation!B$2:C$15,2,FALSE),FALSE)) &amp; " " &amp; IF(ISERROR(IF(LEFT(J3404,1)="A",IF(IF(VLOOKUP(R3404,SpeciesValidation!D:W,20,FALSE)=FALSE,OR(TEXT(A3404,"MMDD")&lt;VLOOKUP(R3404,SpeciesValidation!D:W,18,FALSE),TEXT(A3404,"MMDD")&gt;VLOOKUP(R3404,SpeciesValidation!D:W,19,FALSE)),IF(TEXT(A3404,"MMDD")&lt;"0701",TEXT(A3404,"MMDD")&gt;VLOOKUP(R3404,SpeciesValidation!D:W,18,FALSE),TEXT(A3404,"MMDD")&lt;VLOOKUP(R3404,SpeciesValidation!D:W,19,FALSE))),"Date outside expected range for this species",""),"")),"",IF(LEFT(J3404,1)="A",IF(IF(VLOOKUP(R3404,SpeciesValidation!D:W,20,FALSE)=FALSE,OR(TEXT(A3404,"MMDD")&lt;VLOOKUP(R3404,SpeciesValidation!D:W,18,FALSE),TEXT(A3404,"MMDD")&gt;VLOOKUP(R3404,SpeciesValidation!D:W,19,FALSE)),IF(TEXT(A3404,"MMDD")&lt;"0701",TEXT(A3404,"MMDD")&gt;VLOOKUP(R3404,SpeciesValidation!D:W,18,FALSE),TEXT(A3404,"MMDD")&lt;VLOOKUP(R3404,SpeciesValidation!D:W,19,FALSE))),"Date outside expected range for this species",""),"")))</f>
        <v/>
      </c>
      <c r="M3404" s="127" t="str">
        <f>IF(LEN(E3404&amp;"")&gt;0,IF(ISERROR(VLOOKUP(R3404,SpeciesValidation!D:I,6,FALSE)),"",VLOOKUP(R3404,SpeciesValidation!D:I,6,FALSE)),"")</f>
        <v/>
      </c>
      <c r="Q3404" s="36" t="str">
        <f>IF(LEN(E3404&amp;"")&gt;0,IF(ISERROR(VLOOKUP(E3404,SpeciesValidation!B:G,2,FALSE)=TRUE),"",VLOOKUP(E3404,SpeciesValidation!B:G,2,FALSE)),"")</f>
        <v/>
      </c>
      <c r="R3404" s="36" t="str">
        <f>IF(LEN(E3404&amp;"")&gt;0,IF(ISERROR(VLOOKUP(E3404,SpeciesLookup!B:G,4,FALSE)=TRUE),"",VLOOKUP(E3404,SpeciesLookup!B:G,4,FALSE)),"")</f>
        <v/>
      </c>
    </row>
    <row r="3405" spans="1:18" ht="13.2" x14ac:dyDescent="0.25">
      <c r="A3405" s="72"/>
      <c r="D3405" s="11"/>
      <c r="G3405" s="128" t="str">
        <f>IF(LEN(E3405&amp;"")&gt;0,IF(ISERROR(VLOOKUP(E3405,SpeciesLookup!B:G,6,FALSE)=TRUE),"",VLOOKUP(E3405,SpeciesLookup!B:G,6,FALSE)),"")</f>
        <v/>
      </c>
      <c r="H3405" s="128" t="str">
        <f>IF(LEN(E3405&amp;"")&gt;0,IF(ISERROR(VLOOKUP(E3405,SpeciesLookup!B:G,5,FALSE)=TRUE),"",VLOOKUP(E3405,SpeciesLookup!B:G,5,FALSE)),"")</f>
        <v/>
      </c>
      <c r="I3405" s="11"/>
      <c r="J3405" s="73"/>
      <c r="K3405" s="11"/>
      <c r="L3405" s="127" t="str">
        <f>TRIM(IF(ISERROR(VLOOKUP(R3405,SpeciesValidation!D:T,IF(ISNA(VLOOKUP(J3405,Validation!B$2:C$15,2,FALSE)),FALSE,VLOOKUP(J3405,Validation!B$2:C$15,2,FALSE)))),IF(LEN(E3405&amp;"")&gt;0,"",""),VLOOKUP(R3405,SpeciesValidation!D:T,VLOOKUP(J3405,Validation!B$2:C$15,2,FALSE),FALSE)) &amp; " " &amp; IF(ISERROR(IF(LEFT(J3405,1)="A",IF(IF(VLOOKUP(R3405,SpeciesValidation!D:W,20,FALSE)=FALSE,OR(TEXT(A3405,"MMDD")&lt;VLOOKUP(R3405,SpeciesValidation!D:W,18,FALSE),TEXT(A3405,"MMDD")&gt;VLOOKUP(R3405,SpeciesValidation!D:W,19,FALSE)),IF(TEXT(A3405,"MMDD")&lt;"0701",TEXT(A3405,"MMDD")&gt;VLOOKUP(R3405,SpeciesValidation!D:W,18,FALSE),TEXT(A3405,"MMDD")&lt;VLOOKUP(R3405,SpeciesValidation!D:W,19,FALSE))),"Date outside expected range for this species",""),"")),"",IF(LEFT(J3405,1)="A",IF(IF(VLOOKUP(R3405,SpeciesValidation!D:W,20,FALSE)=FALSE,OR(TEXT(A3405,"MMDD")&lt;VLOOKUP(R3405,SpeciesValidation!D:W,18,FALSE),TEXT(A3405,"MMDD")&gt;VLOOKUP(R3405,SpeciesValidation!D:W,19,FALSE)),IF(TEXT(A3405,"MMDD")&lt;"0701",TEXT(A3405,"MMDD")&gt;VLOOKUP(R3405,SpeciesValidation!D:W,18,FALSE),TEXT(A3405,"MMDD")&lt;VLOOKUP(R3405,SpeciesValidation!D:W,19,FALSE))),"Date outside expected range for this species",""),"")))</f>
        <v/>
      </c>
      <c r="M3405" s="127" t="str">
        <f>IF(LEN(E3405&amp;"")&gt;0,IF(ISERROR(VLOOKUP(R3405,SpeciesValidation!D:I,6,FALSE)),"",VLOOKUP(R3405,SpeciesValidation!D:I,6,FALSE)),"")</f>
        <v/>
      </c>
      <c r="Q3405" s="36" t="str">
        <f>IF(LEN(E3405&amp;"")&gt;0,IF(ISERROR(VLOOKUP(E3405,SpeciesValidation!B:G,2,FALSE)=TRUE),"",VLOOKUP(E3405,SpeciesValidation!B:G,2,FALSE)),"")</f>
        <v/>
      </c>
      <c r="R3405" s="36" t="str">
        <f>IF(LEN(E3405&amp;"")&gt;0,IF(ISERROR(VLOOKUP(E3405,SpeciesLookup!B:G,4,FALSE)=TRUE),"",VLOOKUP(E3405,SpeciesLookup!B:G,4,FALSE)),"")</f>
        <v/>
      </c>
    </row>
    <row r="3406" spans="1:18" ht="13.2" x14ac:dyDescent="0.25">
      <c r="A3406" s="72"/>
      <c r="D3406" s="11"/>
      <c r="G3406" s="128" t="str">
        <f>IF(LEN(E3406&amp;"")&gt;0,IF(ISERROR(VLOOKUP(E3406,SpeciesLookup!B:G,6,FALSE)=TRUE),"",VLOOKUP(E3406,SpeciesLookup!B:G,6,FALSE)),"")</f>
        <v/>
      </c>
      <c r="H3406" s="128" t="str">
        <f>IF(LEN(E3406&amp;"")&gt;0,IF(ISERROR(VLOOKUP(E3406,SpeciesLookup!B:G,5,FALSE)=TRUE),"",VLOOKUP(E3406,SpeciesLookup!B:G,5,FALSE)),"")</f>
        <v/>
      </c>
      <c r="I3406" s="11"/>
      <c r="J3406" s="73"/>
      <c r="K3406" s="11"/>
      <c r="L3406" s="127" t="str">
        <f>TRIM(IF(ISERROR(VLOOKUP(R3406,SpeciesValidation!D:T,IF(ISNA(VLOOKUP(J3406,Validation!B$2:C$15,2,FALSE)),FALSE,VLOOKUP(J3406,Validation!B$2:C$15,2,FALSE)))),IF(LEN(E3406&amp;"")&gt;0,"",""),VLOOKUP(R3406,SpeciesValidation!D:T,VLOOKUP(J3406,Validation!B$2:C$15,2,FALSE),FALSE)) &amp; " " &amp; IF(ISERROR(IF(LEFT(J3406,1)="A",IF(IF(VLOOKUP(R3406,SpeciesValidation!D:W,20,FALSE)=FALSE,OR(TEXT(A3406,"MMDD")&lt;VLOOKUP(R3406,SpeciesValidation!D:W,18,FALSE),TEXT(A3406,"MMDD")&gt;VLOOKUP(R3406,SpeciesValidation!D:W,19,FALSE)),IF(TEXT(A3406,"MMDD")&lt;"0701",TEXT(A3406,"MMDD")&gt;VLOOKUP(R3406,SpeciesValidation!D:W,18,FALSE),TEXT(A3406,"MMDD")&lt;VLOOKUP(R3406,SpeciesValidation!D:W,19,FALSE))),"Date outside expected range for this species",""),"")),"",IF(LEFT(J3406,1)="A",IF(IF(VLOOKUP(R3406,SpeciesValidation!D:W,20,FALSE)=FALSE,OR(TEXT(A3406,"MMDD")&lt;VLOOKUP(R3406,SpeciesValidation!D:W,18,FALSE),TEXT(A3406,"MMDD")&gt;VLOOKUP(R3406,SpeciesValidation!D:W,19,FALSE)),IF(TEXT(A3406,"MMDD")&lt;"0701",TEXT(A3406,"MMDD")&gt;VLOOKUP(R3406,SpeciesValidation!D:W,18,FALSE),TEXT(A3406,"MMDD")&lt;VLOOKUP(R3406,SpeciesValidation!D:W,19,FALSE))),"Date outside expected range for this species",""),"")))</f>
        <v/>
      </c>
      <c r="M3406" s="127" t="str">
        <f>IF(LEN(E3406&amp;"")&gt;0,IF(ISERROR(VLOOKUP(R3406,SpeciesValidation!D:I,6,FALSE)),"",VLOOKUP(R3406,SpeciesValidation!D:I,6,FALSE)),"")</f>
        <v/>
      </c>
      <c r="Q3406" s="36" t="str">
        <f>IF(LEN(E3406&amp;"")&gt;0,IF(ISERROR(VLOOKUP(E3406,SpeciesValidation!B:G,2,FALSE)=TRUE),"",VLOOKUP(E3406,SpeciesValidation!B:G,2,FALSE)),"")</f>
        <v/>
      </c>
      <c r="R3406" s="36" t="str">
        <f>IF(LEN(E3406&amp;"")&gt;0,IF(ISERROR(VLOOKUP(E3406,SpeciesLookup!B:G,4,FALSE)=TRUE),"",VLOOKUP(E3406,SpeciesLookup!B:G,4,FALSE)),"")</f>
        <v/>
      </c>
    </row>
    <row r="3407" spans="1:18" ht="13.2" x14ac:dyDescent="0.25">
      <c r="A3407" s="72"/>
      <c r="D3407" s="11"/>
      <c r="G3407" s="128" t="str">
        <f>IF(LEN(E3407&amp;"")&gt;0,IF(ISERROR(VLOOKUP(E3407,SpeciesLookup!B:G,6,FALSE)=TRUE),"",VLOOKUP(E3407,SpeciesLookup!B:G,6,FALSE)),"")</f>
        <v/>
      </c>
      <c r="H3407" s="128" t="str">
        <f>IF(LEN(E3407&amp;"")&gt;0,IF(ISERROR(VLOOKUP(E3407,SpeciesLookup!B:G,5,FALSE)=TRUE),"",VLOOKUP(E3407,SpeciesLookup!B:G,5,FALSE)),"")</f>
        <v/>
      </c>
      <c r="I3407" s="11"/>
      <c r="J3407" s="73"/>
      <c r="K3407" s="11"/>
      <c r="L3407" s="127" t="str">
        <f>TRIM(IF(ISERROR(VLOOKUP(R3407,SpeciesValidation!D:T,IF(ISNA(VLOOKUP(J3407,Validation!B$2:C$15,2,FALSE)),FALSE,VLOOKUP(J3407,Validation!B$2:C$15,2,FALSE)))),IF(LEN(E3407&amp;"")&gt;0,"",""),VLOOKUP(R3407,SpeciesValidation!D:T,VLOOKUP(J3407,Validation!B$2:C$15,2,FALSE),FALSE)) &amp; " " &amp; IF(ISERROR(IF(LEFT(J3407,1)="A",IF(IF(VLOOKUP(R3407,SpeciesValidation!D:W,20,FALSE)=FALSE,OR(TEXT(A3407,"MMDD")&lt;VLOOKUP(R3407,SpeciesValidation!D:W,18,FALSE),TEXT(A3407,"MMDD")&gt;VLOOKUP(R3407,SpeciesValidation!D:W,19,FALSE)),IF(TEXT(A3407,"MMDD")&lt;"0701",TEXT(A3407,"MMDD")&gt;VLOOKUP(R3407,SpeciesValidation!D:W,18,FALSE),TEXT(A3407,"MMDD")&lt;VLOOKUP(R3407,SpeciesValidation!D:W,19,FALSE))),"Date outside expected range for this species",""),"")),"",IF(LEFT(J3407,1)="A",IF(IF(VLOOKUP(R3407,SpeciesValidation!D:W,20,FALSE)=FALSE,OR(TEXT(A3407,"MMDD")&lt;VLOOKUP(R3407,SpeciesValidation!D:W,18,FALSE),TEXT(A3407,"MMDD")&gt;VLOOKUP(R3407,SpeciesValidation!D:W,19,FALSE)),IF(TEXT(A3407,"MMDD")&lt;"0701",TEXT(A3407,"MMDD")&gt;VLOOKUP(R3407,SpeciesValidation!D:W,18,FALSE),TEXT(A3407,"MMDD")&lt;VLOOKUP(R3407,SpeciesValidation!D:W,19,FALSE))),"Date outside expected range for this species",""),"")))</f>
        <v/>
      </c>
      <c r="M3407" s="127" t="str">
        <f>IF(LEN(E3407&amp;"")&gt;0,IF(ISERROR(VLOOKUP(R3407,SpeciesValidation!D:I,6,FALSE)),"",VLOOKUP(R3407,SpeciesValidation!D:I,6,FALSE)),"")</f>
        <v/>
      </c>
      <c r="Q3407" s="36" t="str">
        <f>IF(LEN(E3407&amp;"")&gt;0,IF(ISERROR(VLOOKUP(E3407,SpeciesValidation!B:G,2,FALSE)=TRUE),"",VLOOKUP(E3407,SpeciesValidation!B:G,2,FALSE)),"")</f>
        <v/>
      </c>
      <c r="R3407" s="36" t="str">
        <f>IF(LEN(E3407&amp;"")&gt;0,IF(ISERROR(VLOOKUP(E3407,SpeciesLookup!B:G,4,FALSE)=TRUE),"",VLOOKUP(E3407,SpeciesLookup!B:G,4,FALSE)),"")</f>
        <v/>
      </c>
    </row>
    <row r="3408" spans="1:18" ht="13.2" x14ac:dyDescent="0.25">
      <c r="A3408" s="72"/>
      <c r="D3408" s="11"/>
      <c r="G3408" s="128" t="str">
        <f>IF(LEN(E3408&amp;"")&gt;0,IF(ISERROR(VLOOKUP(E3408,SpeciesLookup!B:G,6,FALSE)=TRUE),"",VLOOKUP(E3408,SpeciesLookup!B:G,6,FALSE)),"")</f>
        <v/>
      </c>
      <c r="H3408" s="128" t="str">
        <f>IF(LEN(E3408&amp;"")&gt;0,IF(ISERROR(VLOOKUP(E3408,SpeciesLookup!B:G,5,FALSE)=TRUE),"",VLOOKUP(E3408,SpeciesLookup!B:G,5,FALSE)),"")</f>
        <v/>
      </c>
      <c r="I3408" s="11"/>
      <c r="J3408" s="73"/>
      <c r="K3408" s="11"/>
      <c r="L3408" s="127" t="str">
        <f>TRIM(IF(ISERROR(VLOOKUP(R3408,SpeciesValidation!D:T,IF(ISNA(VLOOKUP(J3408,Validation!B$2:C$15,2,FALSE)),FALSE,VLOOKUP(J3408,Validation!B$2:C$15,2,FALSE)))),IF(LEN(E3408&amp;"")&gt;0,"",""),VLOOKUP(R3408,SpeciesValidation!D:T,VLOOKUP(J3408,Validation!B$2:C$15,2,FALSE),FALSE)) &amp; " " &amp; IF(ISERROR(IF(LEFT(J3408,1)="A",IF(IF(VLOOKUP(R3408,SpeciesValidation!D:W,20,FALSE)=FALSE,OR(TEXT(A3408,"MMDD")&lt;VLOOKUP(R3408,SpeciesValidation!D:W,18,FALSE),TEXT(A3408,"MMDD")&gt;VLOOKUP(R3408,SpeciesValidation!D:W,19,FALSE)),IF(TEXT(A3408,"MMDD")&lt;"0701",TEXT(A3408,"MMDD")&gt;VLOOKUP(R3408,SpeciesValidation!D:W,18,FALSE),TEXT(A3408,"MMDD")&lt;VLOOKUP(R3408,SpeciesValidation!D:W,19,FALSE))),"Date outside expected range for this species",""),"")),"",IF(LEFT(J3408,1)="A",IF(IF(VLOOKUP(R3408,SpeciesValidation!D:W,20,FALSE)=FALSE,OR(TEXT(A3408,"MMDD")&lt;VLOOKUP(R3408,SpeciesValidation!D:W,18,FALSE),TEXT(A3408,"MMDD")&gt;VLOOKUP(R3408,SpeciesValidation!D:W,19,FALSE)),IF(TEXT(A3408,"MMDD")&lt;"0701",TEXT(A3408,"MMDD")&gt;VLOOKUP(R3408,SpeciesValidation!D:W,18,FALSE),TEXT(A3408,"MMDD")&lt;VLOOKUP(R3408,SpeciesValidation!D:W,19,FALSE))),"Date outside expected range for this species",""),"")))</f>
        <v/>
      </c>
      <c r="M3408" s="127" t="str">
        <f>IF(LEN(E3408&amp;"")&gt;0,IF(ISERROR(VLOOKUP(R3408,SpeciesValidation!D:I,6,FALSE)),"",VLOOKUP(R3408,SpeciesValidation!D:I,6,FALSE)),"")</f>
        <v/>
      </c>
      <c r="Q3408" s="36" t="str">
        <f>IF(LEN(E3408&amp;"")&gt;0,IF(ISERROR(VLOOKUP(E3408,SpeciesValidation!B:G,2,FALSE)=TRUE),"",VLOOKUP(E3408,SpeciesValidation!B:G,2,FALSE)),"")</f>
        <v/>
      </c>
      <c r="R3408" s="36" t="str">
        <f>IF(LEN(E3408&amp;"")&gt;0,IF(ISERROR(VLOOKUP(E3408,SpeciesLookup!B:G,4,FALSE)=TRUE),"",VLOOKUP(E3408,SpeciesLookup!B:G,4,FALSE)),"")</f>
        <v/>
      </c>
    </row>
    <row r="3409" spans="1:18" ht="13.2" x14ac:dyDescent="0.25">
      <c r="A3409" s="72"/>
      <c r="D3409" s="11"/>
      <c r="G3409" s="128" t="str">
        <f>IF(LEN(E3409&amp;"")&gt;0,IF(ISERROR(VLOOKUP(E3409,SpeciesLookup!B:G,6,FALSE)=TRUE),"",VLOOKUP(E3409,SpeciesLookup!B:G,6,FALSE)),"")</f>
        <v/>
      </c>
      <c r="H3409" s="128" t="str">
        <f>IF(LEN(E3409&amp;"")&gt;0,IF(ISERROR(VLOOKUP(E3409,SpeciesLookup!B:G,5,FALSE)=TRUE),"",VLOOKUP(E3409,SpeciesLookup!B:G,5,FALSE)),"")</f>
        <v/>
      </c>
      <c r="I3409" s="11"/>
      <c r="J3409" s="73"/>
      <c r="K3409" s="11"/>
      <c r="L3409" s="127" t="str">
        <f>TRIM(IF(ISERROR(VLOOKUP(R3409,SpeciesValidation!D:T,IF(ISNA(VLOOKUP(J3409,Validation!B$2:C$15,2,FALSE)),FALSE,VLOOKUP(J3409,Validation!B$2:C$15,2,FALSE)))),IF(LEN(E3409&amp;"")&gt;0,"",""),VLOOKUP(R3409,SpeciesValidation!D:T,VLOOKUP(J3409,Validation!B$2:C$15,2,FALSE),FALSE)) &amp; " " &amp; IF(ISERROR(IF(LEFT(J3409,1)="A",IF(IF(VLOOKUP(R3409,SpeciesValidation!D:W,20,FALSE)=FALSE,OR(TEXT(A3409,"MMDD")&lt;VLOOKUP(R3409,SpeciesValidation!D:W,18,FALSE),TEXT(A3409,"MMDD")&gt;VLOOKUP(R3409,SpeciesValidation!D:W,19,FALSE)),IF(TEXT(A3409,"MMDD")&lt;"0701",TEXT(A3409,"MMDD")&gt;VLOOKUP(R3409,SpeciesValidation!D:W,18,FALSE),TEXT(A3409,"MMDD")&lt;VLOOKUP(R3409,SpeciesValidation!D:W,19,FALSE))),"Date outside expected range for this species",""),"")),"",IF(LEFT(J3409,1)="A",IF(IF(VLOOKUP(R3409,SpeciesValidation!D:W,20,FALSE)=FALSE,OR(TEXT(A3409,"MMDD")&lt;VLOOKUP(R3409,SpeciesValidation!D:W,18,FALSE),TEXT(A3409,"MMDD")&gt;VLOOKUP(R3409,SpeciesValidation!D:W,19,FALSE)),IF(TEXT(A3409,"MMDD")&lt;"0701",TEXT(A3409,"MMDD")&gt;VLOOKUP(R3409,SpeciesValidation!D:W,18,FALSE),TEXT(A3409,"MMDD")&lt;VLOOKUP(R3409,SpeciesValidation!D:W,19,FALSE))),"Date outside expected range for this species",""),"")))</f>
        <v/>
      </c>
      <c r="M3409" s="127" t="str">
        <f>IF(LEN(E3409&amp;"")&gt;0,IF(ISERROR(VLOOKUP(R3409,SpeciesValidation!D:I,6,FALSE)),"",VLOOKUP(R3409,SpeciesValidation!D:I,6,FALSE)),"")</f>
        <v/>
      </c>
      <c r="Q3409" s="36" t="str">
        <f>IF(LEN(E3409&amp;"")&gt;0,IF(ISERROR(VLOOKUP(E3409,SpeciesValidation!B:G,2,FALSE)=TRUE),"",VLOOKUP(E3409,SpeciesValidation!B:G,2,FALSE)),"")</f>
        <v/>
      </c>
      <c r="R3409" s="36" t="str">
        <f>IF(LEN(E3409&amp;"")&gt;0,IF(ISERROR(VLOOKUP(E3409,SpeciesLookup!B:G,4,FALSE)=TRUE),"",VLOOKUP(E3409,SpeciesLookup!B:G,4,FALSE)),"")</f>
        <v/>
      </c>
    </row>
    <row r="3410" spans="1:18" ht="13.2" x14ac:dyDescent="0.25">
      <c r="A3410" s="72"/>
      <c r="D3410" s="11"/>
      <c r="G3410" s="128" t="str">
        <f>IF(LEN(E3410&amp;"")&gt;0,IF(ISERROR(VLOOKUP(E3410,SpeciesLookup!B:G,6,FALSE)=TRUE),"",VLOOKUP(E3410,SpeciesLookup!B:G,6,FALSE)),"")</f>
        <v/>
      </c>
      <c r="H3410" s="128" t="str">
        <f>IF(LEN(E3410&amp;"")&gt;0,IF(ISERROR(VLOOKUP(E3410,SpeciesLookup!B:G,5,FALSE)=TRUE),"",VLOOKUP(E3410,SpeciesLookup!B:G,5,FALSE)),"")</f>
        <v/>
      </c>
      <c r="I3410" s="11"/>
      <c r="J3410" s="73"/>
      <c r="K3410" s="11"/>
      <c r="L3410" s="127" t="str">
        <f>TRIM(IF(ISERROR(VLOOKUP(R3410,SpeciesValidation!D:T,IF(ISNA(VLOOKUP(J3410,Validation!B$2:C$15,2,FALSE)),FALSE,VLOOKUP(J3410,Validation!B$2:C$15,2,FALSE)))),IF(LEN(E3410&amp;"")&gt;0,"",""),VLOOKUP(R3410,SpeciesValidation!D:T,VLOOKUP(J3410,Validation!B$2:C$15,2,FALSE),FALSE)) &amp; " " &amp; IF(ISERROR(IF(LEFT(J3410,1)="A",IF(IF(VLOOKUP(R3410,SpeciesValidation!D:W,20,FALSE)=FALSE,OR(TEXT(A3410,"MMDD")&lt;VLOOKUP(R3410,SpeciesValidation!D:W,18,FALSE),TEXT(A3410,"MMDD")&gt;VLOOKUP(R3410,SpeciesValidation!D:W,19,FALSE)),IF(TEXT(A3410,"MMDD")&lt;"0701",TEXT(A3410,"MMDD")&gt;VLOOKUP(R3410,SpeciesValidation!D:W,18,FALSE),TEXT(A3410,"MMDD")&lt;VLOOKUP(R3410,SpeciesValidation!D:W,19,FALSE))),"Date outside expected range for this species",""),"")),"",IF(LEFT(J3410,1)="A",IF(IF(VLOOKUP(R3410,SpeciesValidation!D:W,20,FALSE)=FALSE,OR(TEXT(A3410,"MMDD")&lt;VLOOKUP(R3410,SpeciesValidation!D:W,18,FALSE),TEXT(A3410,"MMDD")&gt;VLOOKUP(R3410,SpeciesValidation!D:W,19,FALSE)),IF(TEXT(A3410,"MMDD")&lt;"0701",TEXT(A3410,"MMDD")&gt;VLOOKUP(R3410,SpeciesValidation!D:W,18,FALSE),TEXT(A3410,"MMDD")&lt;VLOOKUP(R3410,SpeciesValidation!D:W,19,FALSE))),"Date outside expected range for this species",""),"")))</f>
        <v/>
      </c>
      <c r="M3410" s="127" t="str">
        <f>IF(LEN(E3410&amp;"")&gt;0,IF(ISERROR(VLOOKUP(R3410,SpeciesValidation!D:I,6,FALSE)),"",VLOOKUP(R3410,SpeciesValidation!D:I,6,FALSE)),"")</f>
        <v/>
      </c>
      <c r="Q3410" s="36" t="str">
        <f>IF(LEN(E3410&amp;"")&gt;0,IF(ISERROR(VLOOKUP(E3410,SpeciesValidation!B:G,2,FALSE)=TRUE),"",VLOOKUP(E3410,SpeciesValidation!B:G,2,FALSE)),"")</f>
        <v/>
      </c>
      <c r="R3410" s="36" t="str">
        <f>IF(LEN(E3410&amp;"")&gt;0,IF(ISERROR(VLOOKUP(E3410,SpeciesLookup!B:G,4,FALSE)=TRUE),"",VLOOKUP(E3410,SpeciesLookup!B:G,4,FALSE)),"")</f>
        <v/>
      </c>
    </row>
    <row r="3411" spans="1:18" ht="13.2" x14ac:dyDescent="0.25">
      <c r="A3411" s="72"/>
      <c r="D3411" s="11"/>
      <c r="G3411" s="128" t="str">
        <f>IF(LEN(E3411&amp;"")&gt;0,IF(ISERROR(VLOOKUP(E3411,SpeciesLookup!B:G,6,FALSE)=TRUE),"",VLOOKUP(E3411,SpeciesLookup!B:G,6,FALSE)),"")</f>
        <v/>
      </c>
      <c r="H3411" s="128" t="str">
        <f>IF(LEN(E3411&amp;"")&gt;0,IF(ISERROR(VLOOKUP(E3411,SpeciesLookup!B:G,5,FALSE)=TRUE),"",VLOOKUP(E3411,SpeciesLookup!B:G,5,FALSE)),"")</f>
        <v/>
      </c>
      <c r="I3411" s="11"/>
      <c r="J3411" s="73"/>
      <c r="K3411" s="11"/>
      <c r="L3411" s="127" t="str">
        <f>TRIM(IF(ISERROR(VLOOKUP(R3411,SpeciesValidation!D:T,IF(ISNA(VLOOKUP(J3411,Validation!B$2:C$15,2,FALSE)),FALSE,VLOOKUP(J3411,Validation!B$2:C$15,2,FALSE)))),IF(LEN(E3411&amp;"")&gt;0,"",""),VLOOKUP(R3411,SpeciesValidation!D:T,VLOOKUP(J3411,Validation!B$2:C$15,2,FALSE),FALSE)) &amp; " " &amp; IF(ISERROR(IF(LEFT(J3411,1)="A",IF(IF(VLOOKUP(R3411,SpeciesValidation!D:W,20,FALSE)=FALSE,OR(TEXT(A3411,"MMDD")&lt;VLOOKUP(R3411,SpeciesValidation!D:W,18,FALSE),TEXT(A3411,"MMDD")&gt;VLOOKUP(R3411,SpeciesValidation!D:W,19,FALSE)),IF(TEXT(A3411,"MMDD")&lt;"0701",TEXT(A3411,"MMDD")&gt;VLOOKUP(R3411,SpeciesValidation!D:W,18,FALSE),TEXT(A3411,"MMDD")&lt;VLOOKUP(R3411,SpeciesValidation!D:W,19,FALSE))),"Date outside expected range for this species",""),"")),"",IF(LEFT(J3411,1)="A",IF(IF(VLOOKUP(R3411,SpeciesValidation!D:W,20,FALSE)=FALSE,OR(TEXT(A3411,"MMDD")&lt;VLOOKUP(R3411,SpeciesValidation!D:W,18,FALSE),TEXT(A3411,"MMDD")&gt;VLOOKUP(R3411,SpeciesValidation!D:W,19,FALSE)),IF(TEXT(A3411,"MMDD")&lt;"0701",TEXT(A3411,"MMDD")&gt;VLOOKUP(R3411,SpeciesValidation!D:W,18,FALSE),TEXT(A3411,"MMDD")&lt;VLOOKUP(R3411,SpeciesValidation!D:W,19,FALSE))),"Date outside expected range for this species",""),"")))</f>
        <v/>
      </c>
      <c r="M3411" s="127" t="str">
        <f>IF(LEN(E3411&amp;"")&gt;0,IF(ISERROR(VLOOKUP(R3411,SpeciesValidation!D:I,6,FALSE)),"",VLOOKUP(R3411,SpeciesValidation!D:I,6,FALSE)),"")</f>
        <v/>
      </c>
      <c r="Q3411" s="36" t="str">
        <f>IF(LEN(E3411&amp;"")&gt;0,IF(ISERROR(VLOOKUP(E3411,SpeciesValidation!B:G,2,FALSE)=TRUE),"",VLOOKUP(E3411,SpeciesValidation!B:G,2,FALSE)),"")</f>
        <v/>
      </c>
      <c r="R3411" s="36" t="str">
        <f>IF(LEN(E3411&amp;"")&gt;0,IF(ISERROR(VLOOKUP(E3411,SpeciesLookup!B:G,4,FALSE)=TRUE),"",VLOOKUP(E3411,SpeciesLookup!B:G,4,FALSE)),"")</f>
        <v/>
      </c>
    </row>
    <row r="3412" spans="1:18" ht="13.2" x14ac:dyDescent="0.25">
      <c r="A3412" s="72"/>
      <c r="D3412" s="11"/>
      <c r="G3412" s="128" t="str">
        <f>IF(LEN(E3412&amp;"")&gt;0,IF(ISERROR(VLOOKUP(E3412,SpeciesLookup!B:G,6,FALSE)=TRUE),"",VLOOKUP(E3412,SpeciesLookup!B:G,6,FALSE)),"")</f>
        <v/>
      </c>
      <c r="H3412" s="128" t="str">
        <f>IF(LEN(E3412&amp;"")&gt;0,IF(ISERROR(VLOOKUP(E3412,SpeciesLookup!B:G,5,FALSE)=TRUE),"",VLOOKUP(E3412,SpeciesLookup!B:G,5,FALSE)),"")</f>
        <v/>
      </c>
      <c r="I3412" s="11"/>
      <c r="J3412" s="73"/>
      <c r="K3412" s="11"/>
      <c r="L3412" s="127" t="str">
        <f>TRIM(IF(ISERROR(VLOOKUP(R3412,SpeciesValidation!D:T,IF(ISNA(VLOOKUP(J3412,Validation!B$2:C$15,2,FALSE)),FALSE,VLOOKUP(J3412,Validation!B$2:C$15,2,FALSE)))),IF(LEN(E3412&amp;"")&gt;0,"",""),VLOOKUP(R3412,SpeciesValidation!D:T,VLOOKUP(J3412,Validation!B$2:C$15,2,FALSE),FALSE)) &amp; " " &amp; IF(ISERROR(IF(LEFT(J3412,1)="A",IF(IF(VLOOKUP(R3412,SpeciesValidation!D:W,20,FALSE)=FALSE,OR(TEXT(A3412,"MMDD")&lt;VLOOKUP(R3412,SpeciesValidation!D:W,18,FALSE),TEXT(A3412,"MMDD")&gt;VLOOKUP(R3412,SpeciesValidation!D:W,19,FALSE)),IF(TEXT(A3412,"MMDD")&lt;"0701",TEXT(A3412,"MMDD")&gt;VLOOKUP(R3412,SpeciesValidation!D:W,18,FALSE),TEXT(A3412,"MMDD")&lt;VLOOKUP(R3412,SpeciesValidation!D:W,19,FALSE))),"Date outside expected range for this species",""),"")),"",IF(LEFT(J3412,1)="A",IF(IF(VLOOKUP(R3412,SpeciesValidation!D:W,20,FALSE)=FALSE,OR(TEXT(A3412,"MMDD")&lt;VLOOKUP(R3412,SpeciesValidation!D:W,18,FALSE),TEXT(A3412,"MMDD")&gt;VLOOKUP(R3412,SpeciesValidation!D:W,19,FALSE)),IF(TEXT(A3412,"MMDD")&lt;"0701",TEXT(A3412,"MMDD")&gt;VLOOKUP(R3412,SpeciesValidation!D:W,18,FALSE),TEXT(A3412,"MMDD")&lt;VLOOKUP(R3412,SpeciesValidation!D:W,19,FALSE))),"Date outside expected range for this species",""),"")))</f>
        <v/>
      </c>
      <c r="M3412" s="127" t="str">
        <f>IF(LEN(E3412&amp;"")&gt;0,IF(ISERROR(VLOOKUP(R3412,SpeciesValidation!D:I,6,FALSE)),"",VLOOKUP(R3412,SpeciesValidation!D:I,6,FALSE)),"")</f>
        <v/>
      </c>
      <c r="Q3412" s="36" t="str">
        <f>IF(LEN(E3412&amp;"")&gt;0,IF(ISERROR(VLOOKUP(E3412,SpeciesValidation!B:G,2,FALSE)=TRUE),"",VLOOKUP(E3412,SpeciesValidation!B:G,2,FALSE)),"")</f>
        <v/>
      </c>
      <c r="R3412" s="36" t="str">
        <f>IF(LEN(E3412&amp;"")&gt;0,IF(ISERROR(VLOOKUP(E3412,SpeciesLookup!B:G,4,FALSE)=TRUE),"",VLOOKUP(E3412,SpeciesLookup!B:G,4,FALSE)),"")</f>
        <v/>
      </c>
    </row>
    <row r="3413" spans="1:18" ht="13.2" x14ac:dyDescent="0.25">
      <c r="A3413" s="72"/>
      <c r="D3413" s="11"/>
      <c r="G3413" s="128" t="str">
        <f>IF(LEN(E3413&amp;"")&gt;0,IF(ISERROR(VLOOKUP(E3413,SpeciesLookup!B:G,6,FALSE)=TRUE),"",VLOOKUP(E3413,SpeciesLookup!B:G,6,FALSE)),"")</f>
        <v/>
      </c>
      <c r="H3413" s="128" t="str">
        <f>IF(LEN(E3413&amp;"")&gt;0,IF(ISERROR(VLOOKUP(E3413,SpeciesLookup!B:G,5,FALSE)=TRUE),"",VLOOKUP(E3413,SpeciesLookup!B:G,5,FALSE)),"")</f>
        <v/>
      </c>
      <c r="I3413" s="11"/>
      <c r="J3413" s="73"/>
      <c r="K3413" s="11"/>
      <c r="L3413" s="127" t="str">
        <f>TRIM(IF(ISERROR(VLOOKUP(R3413,SpeciesValidation!D:T,IF(ISNA(VLOOKUP(J3413,Validation!B$2:C$15,2,FALSE)),FALSE,VLOOKUP(J3413,Validation!B$2:C$15,2,FALSE)))),IF(LEN(E3413&amp;"")&gt;0,"",""),VLOOKUP(R3413,SpeciesValidation!D:T,VLOOKUP(J3413,Validation!B$2:C$15,2,FALSE),FALSE)) &amp; " " &amp; IF(ISERROR(IF(LEFT(J3413,1)="A",IF(IF(VLOOKUP(R3413,SpeciesValidation!D:W,20,FALSE)=FALSE,OR(TEXT(A3413,"MMDD")&lt;VLOOKUP(R3413,SpeciesValidation!D:W,18,FALSE),TEXT(A3413,"MMDD")&gt;VLOOKUP(R3413,SpeciesValidation!D:W,19,FALSE)),IF(TEXT(A3413,"MMDD")&lt;"0701",TEXT(A3413,"MMDD")&gt;VLOOKUP(R3413,SpeciesValidation!D:W,18,FALSE),TEXT(A3413,"MMDD")&lt;VLOOKUP(R3413,SpeciesValidation!D:W,19,FALSE))),"Date outside expected range for this species",""),"")),"",IF(LEFT(J3413,1)="A",IF(IF(VLOOKUP(R3413,SpeciesValidation!D:W,20,FALSE)=FALSE,OR(TEXT(A3413,"MMDD")&lt;VLOOKUP(R3413,SpeciesValidation!D:W,18,FALSE),TEXT(A3413,"MMDD")&gt;VLOOKUP(R3413,SpeciesValidation!D:W,19,FALSE)),IF(TEXT(A3413,"MMDD")&lt;"0701",TEXT(A3413,"MMDD")&gt;VLOOKUP(R3413,SpeciesValidation!D:W,18,FALSE),TEXT(A3413,"MMDD")&lt;VLOOKUP(R3413,SpeciesValidation!D:W,19,FALSE))),"Date outside expected range for this species",""),"")))</f>
        <v/>
      </c>
      <c r="M3413" s="127" t="str">
        <f>IF(LEN(E3413&amp;"")&gt;0,IF(ISERROR(VLOOKUP(R3413,SpeciesValidation!D:I,6,FALSE)),"",VLOOKUP(R3413,SpeciesValidation!D:I,6,FALSE)),"")</f>
        <v/>
      </c>
      <c r="Q3413" s="36" t="str">
        <f>IF(LEN(E3413&amp;"")&gt;0,IF(ISERROR(VLOOKUP(E3413,SpeciesValidation!B:G,2,FALSE)=TRUE),"",VLOOKUP(E3413,SpeciesValidation!B:G,2,FALSE)),"")</f>
        <v/>
      </c>
      <c r="R3413" s="36" t="str">
        <f>IF(LEN(E3413&amp;"")&gt;0,IF(ISERROR(VLOOKUP(E3413,SpeciesLookup!B:G,4,FALSE)=TRUE),"",VLOOKUP(E3413,SpeciesLookup!B:G,4,FALSE)),"")</f>
        <v/>
      </c>
    </row>
    <row r="3414" spans="1:18" ht="13.2" x14ac:dyDescent="0.25">
      <c r="A3414" s="72"/>
      <c r="D3414" s="11"/>
      <c r="G3414" s="128" t="str">
        <f>IF(LEN(E3414&amp;"")&gt;0,IF(ISERROR(VLOOKUP(E3414,SpeciesLookup!B:G,6,FALSE)=TRUE),"",VLOOKUP(E3414,SpeciesLookup!B:G,6,FALSE)),"")</f>
        <v/>
      </c>
      <c r="H3414" s="128" t="str">
        <f>IF(LEN(E3414&amp;"")&gt;0,IF(ISERROR(VLOOKUP(E3414,SpeciesLookup!B:G,5,FALSE)=TRUE),"",VLOOKUP(E3414,SpeciesLookup!B:G,5,FALSE)),"")</f>
        <v/>
      </c>
      <c r="I3414" s="11"/>
      <c r="J3414" s="73"/>
      <c r="K3414" s="11"/>
      <c r="L3414" s="127" t="str">
        <f>TRIM(IF(ISERROR(VLOOKUP(R3414,SpeciesValidation!D:T,IF(ISNA(VLOOKUP(J3414,Validation!B$2:C$15,2,FALSE)),FALSE,VLOOKUP(J3414,Validation!B$2:C$15,2,FALSE)))),IF(LEN(E3414&amp;"")&gt;0,"",""),VLOOKUP(R3414,SpeciesValidation!D:T,VLOOKUP(J3414,Validation!B$2:C$15,2,FALSE),FALSE)) &amp; " " &amp; IF(ISERROR(IF(LEFT(J3414,1)="A",IF(IF(VLOOKUP(R3414,SpeciesValidation!D:W,20,FALSE)=FALSE,OR(TEXT(A3414,"MMDD")&lt;VLOOKUP(R3414,SpeciesValidation!D:W,18,FALSE),TEXT(A3414,"MMDD")&gt;VLOOKUP(R3414,SpeciesValidation!D:W,19,FALSE)),IF(TEXT(A3414,"MMDD")&lt;"0701",TEXT(A3414,"MMDD")&gt;VLOOKUP(R3414,SpeciesValidation!D:W,18,FALSE),TEXT(A3414,"MMDD")&lt;VLOOKUP(R3414,SpeciesValidation!D:W,19,FALSE))),"Date outside expected range for this species",""),"")),"",IF(LEFT(J3414,1)="A",IF(IF(VLOOKUP(R3414,SpeciesValidation!D:W,20,FALSE)=FALSE,OR(TEXT(A3414,"MMDD")&lt;VLOOKUP(R3414,SpeciesValidation!D:W,18,FALSE),TEXT(A3414,"MMDD")&gt;VLOOKUP(R3414,SpeciesValidation!D:W,19,FALSE)),IF(TEXT(A3414,"MMDD")&lt;"0701",TEXT(A3414,"MMDD")&gt;VLOOKUP(R3414,SpeciesValidation!D:W,18,FALSE),TEXT(A3414,"MMDD")&lt;VLOOKUP(R3414,SpeciesValidation!D:W,19,FALSE))),"Date outside expected range for this species",""),"")))</f>
        <v/>
      </c>
      <c r="M3414" s="127" t="str">
        <f>IF(LEN(E3414&amp;"")&gt;0,IF(ISERROR(VLOOKUP(R3414,SpeciesValidation!D:I,6,FALSE)),"",VLOOKUP(R3414,SpeciesValidation!D:I,6,FALSE)),"")</f>
        <v/>
      </c>
      <c r="Q3414" s="36" t="str">
        <f>IF(LEN(E3414&amp;"")&gt;0,IF(ISERROR(VLOOKUP(E3414,SpeciesValidation!B:G,2,FALSE)=TRUE),"",VLOOKUP(E3414,SpeciesValidation!B:G,2,FALSE)),"")</f>
        <v/>
      </c>
      <c r="R3414" s="36" t="str">
        <f>IF(LEN(E3414&amp;"")&gt;0,IF(ISERROR(VLOOKUP(E3414,SpeciesLookup!B:G,4,FALSE)=TRUE),"",VLOOKUP(E3414,SpeciesLookup!B:G,4,FALSE)),"")</f>
        <v/>
      </c>
    </row>
    <row r="3415" spans="1:18" ht="13.2" x14ac:dyDescent="0.25">
      <c r="A3415" s="72"/>
      <c r="D3415" s="11"/>
      <c r="G3415" s="128" t="str">
        <f>IF(LEN(E3415&amp;"")&gt;0,IF(ISERROR(VLOOKUP(E3415,SpeciesLookup!B:G,6,FALSE)=TRUE),"",VLOOKUP(E3415,SpeciesLookup!B:G,6,FALSE)),"")</f>
        <v/>
      </c>
      <c r="H3415" s="128" t="str">
        <f>IF(LEN(E3415&amp;"")&gt;0,IF(ISERROR(VLOOKUP(E3415,SpeciesLookup!B:G,5,FALSE)=TRUE),"",VLOOKUP(E3415,SpeciesLookup!B:G,5,FALSE)),"")</f>
        <v/>
      </c>
      <c r="I3415" s="11"/>
      <c r="J3415" s="73"/>
      <c r="K3415" s="11"/>
      <c r="L3415" s="127" t="str">
        <f>TRIM(IF(ISERROR(VLOOKUP(R3415,SpeciesValidation!D:T,IF(ISNA(VLOOKUP(J3415,Validation!B$2:C$15,2,FALSE)),FALSE,VLOOKUP(J3415,Validation!B$2:C$15,2,FALSE)))),IF(LEN(E3415&amp;"")&gt;0,"",""),VLOOKUP(R3415,SpeciesValidation!D:T,VLOOKUP(J3415,Validation!B$2:C$15,2,FALSE),FALSE)) &amp; " " &amp; IF(ISERROR(IF(LEFT(J3415,1)="A",IF(IF(VLOOKUP(R3415,SpeciesValidation!D:W,20,FALSE)=FALSE,OR(TEXT(A3415,"MMDD")&lt;VLOOKUP(R3415,SpeciesValidation!D:W,18,FALSE),TEXT(A3415,"MMDD")&gt;VLOOKUP(R3415,SpeciesValidation!D:W,19,FALSE)),IF(TEXT(A3415,"MMDD")&lt;"0701",TEXT(A3415,"MMDD")&gt;VLOOKUP(R3415,SpeciesValidation!D:W,18,FALSE),TEXT(A3415,"MMDD")&lt;VLOOKUP(R3415,SpeciesValidation!D:W,19,FALSE))),"Date outside expected range for this species",""),"")),"",IF(LEFT(J3415,1)="A",IF(IF(VLOOKUP(R3415,SpeciesValidation!D:W,20,FALSE)=FALSE,OR(TEXT(A3415,"MMDD")&lt;VLOOKUP(R3415,SpeciesValidation!D:W,18,FALSE),TEXT(A3415,"MMDD")&gt;VLOOKUP(R3415,SpeciesValidation!D:W,19,FALSE)),IF(TEXT(A3415,"MMDD")&lt;"0701",TEXT(A3415,"MMDD")&gt;VLOOKUP(R3415,SpeciesValidation!D:W,18,FALSE),TEXT(A3415,"MMDD")&lt;VLOOKUP(R3415,SpeciesValidation!D:W,19,FALSE))),"Date outside expected range for this species",""),"")))</f>
        <v/>
      </c>
      <c r="M3415" s="127" t="str">
        <f>IF(LEN(E3415&amp;"")&gt;0,IF(ISERROR(VLOOKUP(R3415,SpeciesValidation!D:I,6,FALSE)),"",VLOOKUP(R3415,SpeciesValidation!D:I,6,FALSE)),"")</f>
        <v/>
      </c>
      <c r="Q3415" s="36" t="str">
        <f>IF(LEN(E3415&amp;"")&gt;0,IF(ISERROR(VLOOKUP(E3415,SpeciesValidation!B:G,2,FALSE)=TRUE),"",VLOOKUP(E3415,SpeciesValidation!B:G,2,FALSE)),"")</f>
        <v/>
      </c>
      <c r="R3415" s="36" t="str">
        <f>IF(LEN(E3415&amp;"")&gt;0,IF(ISERROR(VLOOKUP(E3415,SpeciesLookup!B:G,4,FALSE)=TRUE),"",VLOOKUP(E3415,SpeciesLookup!B:G,4,FALSE)),"")</f>
        <v/>
      </c>
    </row>
    <row r="3416" spans="1:18" ht="13.2" x14ac:dyDescent="0.25">
      <c r="A3416" s="72"/>
      <c r="D3416" s="11"/>
      <c r="G3416" s="128" t="str">
        <f>IF(LEN(E3416&amp;"")&gt;0,IF(ISERROR(VLOOKUP(E3416,SpeciesLookup!B:G,6,FALSE)=TRUE),"",VLOOKUP(E3416,SpeciesLookup!B:G,6,FALSE)),"")</f>
        <v/>
      </c>
      <c r="H3416" s="128" t="str">
        <f>IF(LEN(E3416&amp;"")&gt;0,IF(ISERROR(VLOOKUP(E3416,SpeciesLookup!B:G,5,FALSE)=TRUE),"",VLOOKUP(E3416,SpeciesLookup!B:G,5,FALSE)),"")</f>
        <v/>
      </c>
      <c r="I3416" s="11"/>
      <c r="J3416" s="73"/>
      <c r="K3416" s="11"/>
      <c r="L3416" s="127" t="str">
        <f>TRIM(IF(ISERROR(VLOOKUP(R3416,SpeciesValidation!D:T,IF(ISNA(VLOOKUP(J3416,Validation!B$2:C$15,2,FALSE)),FALSE,VLOOKUP(J3416,Validation!B$2:C$15,2,FALSE)))),IF(LEN(E3416&amp;"")&gt;0,"",""),VLOOKUP(R3416,SpeciesValidation!D:T,VLOOKUP(J3416,Validation!B$2:C$15,2,FALSE),FALSE)) &amp; " " &amp; IF(ISERROR(IF(LEFT(J3416,1)="A",IF(IF(VLOOKUP(R3416,SpeciesValidation!D:W,20,FALSE)=FALSE,OR(TEXT(A3416,"MMDD")&lt;VLOOKUP(R3416,SpeciesValidation!D:W,18,FALSE),TEXT(A3416,"MMDD")&gt;VLOOKUP(R3416,SpeciesValidation!D:W,19,FALSE)),IF(TEXT(A3416,"MMDD")&lt;"0701",TEXT(A3416,"MMDD")&gt;VLOOKUP(R3416,SpeciesValidation!D:W,18,FALSE),TEXT(A3416,"MMDD")&lt;VLOOKUP(R3416,SpeciesValidation!D:W,19,FALSE))),"Date outside expected range for this species",""),"")),"",IF(LEFT(J3416,1)="A",IF(IF(VLOOKUP(R3416,SpeciesValidation!D:W,20,FALSE)=FALSE,OR(TEXT(A3416,"MMDD")&lt;VLOOKUP(R3416,SpeciesValidation!D:W,18,FALSE),TEXT(A3416,"MMDD")&gt;VLOOKUP(R3416,SpeciesValidation!D:W,19,FALSE)),IF(TEXT(A3416,"MMDD")&lt;"0701",TEXT(A3416,"MMDD")&gt;VLOOKUP(R3416,SpeciesValidation!D:W,18,FALSE),TEXT(A3416,"MMDD")&lt;VLOOKUP(R3416,SpeciesValidation!D:W,19,FALSE))),"Date outside expected range for this species",""),"")))</f>
        <v/>
      </c>
      <c r="M3416" s="127" t="str">
        <f>IF(LEN(E3416&amp;"")&gt;0,IF(ISERROR(VLOOKUP(R3416,SpeciesValidation!D:I,6,FALSE)),"",VLOOKUP(R3416,SpeciesValidation!D:I,6,FALSE)),"")</f>
        <v/>
      </c>
      <c r="Q3416" s="36" t="str">
        <f>IF(LEN(E3416&amp;"")&gt;0,IF(ISERROR(VLOOKUP(E3416,SpeciesValidation!B:G,2,FALSE)=TRUE),"",VLOOKUP(E3416,SpeciesValidation!B:G,2,FALSE)),"")</f>
        <v/>
      </c>
      <c r="R3416" s="36" t="str">
        <f>IF(LEN(E3416&amp;"")&gt;0,IF(ISERROR(VLOOKUP(E3416,SpeciesLookup!B:G,4,FALSE)=TRUE),"",VLOOKUP(E3416,SpeciesLookup!B:G,4,FALSE)),"")</f>
        <v/>
      </c>
    </row>
    <row r="3417" spans="1:18" ht="13.2" x14ac:dyDescent="0.25">
      <c r="A3417" s="72"/>
      <c r="D3417" s="11"/>
      <c r="G3417" s="128" t="str">
        <f>IF(LEN(E3417&amp;"")&gt;0,IF(ISERROR(VLOOKUP(E3417,SpeciesLookup!B:G,6,FALSE)=TRUE),"",VLOOKUP(E3417,SpeciesLookup!B:G,6,FALSE)),"")</f>
        <v/>
      </c>
      <c r="H3417" s="128" t="str">
        <f>IF(LEN(E3417&amp;"")&gt;0,IF(ISERROR(VLOOKUP(E3417,SpeciesLookup!B:G,5,FALSE)=TRUE),"",VLOOKUP(E3417,SpeciesLookup!B:G,5,FALSE)),"")</f>
        <v/>
      </c>
      <c r="I3417" s="11"/>
      <c r="J3417" s="73"/>
      <c r="K3417" s="11"/>
      <c r="L3417" s="127" t="str">
        <f>TRIM(IF(ISERROR(VLOOKUP(R3417,SpeciesValidation!D:T,IF(ISNA(VLOOKUP(J3417,Validation!B$2:C$15,2,FALSE)),FALSE,VLOOKUP(J3417,Validation!B$2:C$15,2,FALSE)))),IF(LEN(E3417&amp;"")&gt;0,"",""),VLOOKUP(R3417,SpeciesValidation!D:T,VLOOKUP(J3417,Validation!B$2:C$15,2,FALSE),FALSE)) &amp; " " &amp; IF(ISERROR(IF(LEFT(J3417,1)="A",IF(IF(VLOOKUP(R3417,SpeciesValidation!D:W,20,FALSE)=FALSE,OR(TEXT(A3417,"MMDD")&lt;VLOOKUP(R3417,SpeciesValidation!D:W,18,FALSE),TEXT(A3417,"MMDD")&gt;VLOOKUP(R3417,SpeciesValidation!D:W,19,FALSE)),IF(TEXT(A3417,"MMDD")&lt;"0701",TEXT(A3417,"MMDD")&gt;VLOOKUP(R3417,SpeciesValidation!D:W,18,FALSE),TEXT(A3417,"MMDD")&lt;VLOOKUP(R3417,SpeciesValidation!D:W,19,FALSE))),"Date outside expected range for this species",""),"")),"",IF(LEFT(J3417,1)="A",IF(IF(VLOOKUP(R3417,SpeciesValidation!D:W,20,FALSE)=FALSE,OR(TEXT(A3417,"MMDD")&lt;VLOOKUP(R3417,SpeciesValidation!D:W,18,FALSE),TEXT(A3417,"MMDD")&gt;VLOOKUP(R3417,SpeciesValidation!D:W,19,FALSE)),IF(TEXT(A3417,"MMDD")&lt;"0701",TEXT(A3417,"MMDD")&gt;VLOOKUP(R3417,SpeciesValidation!D:W,18,FALSE),TEXT(A3417,"MMDD")&lt;VLOOKUP(R3417,SpeciesValidation!D:W,19,FALSE))),"Date outside expected range for this species",""),"")))</f>
        <v/>
      </c>
      <c r="M3417" s="127" t="str">
        <f>IF(LEN(E3417&amp;"")&gt;0,IF(ISERROR(VLOOKUP(R3417,SpeciesValidation!D:I,6,FALSE)),"",VLOOKUP(R3417,SpeciesValidation!D:I,6,FALSE)),"")</f>
        <v/>
      </c>
      <c r="Q3417" s="36" t="str">
        <f>IF(LEN(E3417&amp;"")&gt;0,IF(ISERROR(VLOOKUP(E3417,SpeciesValidation!B:G,2,FALSE)=TRUE),"",VLOOKUP(E3417,SpeciesValidation!B:G,2,FALSE)),"")</f>
        <v/>
      </c>
      <c r="R3417" s="36" t="str">
        <f>IF(LEN(E3417&amp;"")&gt;0,IF(ISERROR(VLOOKUP(E3417,SpeciesLookup!B:G,4,FALSE)=TRUE),"",VLOOKUP(E3417,SpeciesLookup!B:G,4,FALSE)),"")</f>
        <v/>
      </c>
    </row>
    <row r="3418" spans="1:18" ht="13.2" x14ac:dyDescent="0.25">
      <c r="A3418" s="72"/>
      <c r="D3418" s="11"/>
      <c r="G3418" s="128" t="str">
        <f>IF(LEN(E3418&amp;"")&gt;0,IF(ISERROR(VLOOKUP(E3418,SpeciesLookup!B:G,6,FALSE)=TRUE),"",VLOOKUP(E3418,SpeciesLookup!B:G,6,FALSE)),"")</f>
        <v/>
      </c>
      <c r="H3418" s="128" t="str">
        <f>IF(LEN(E3418&amp;"")&gt;0,IF(ISERROR(VLOOKUP(E3418,SpeciesLookup!B:G,5,FALSE)=TRUE),"",VLOOKUP(E3418,SpeciesLookup!B:G,5,FALSE)),"")</f>
        <v/>
      </c>
      <c r="I3418" s="11"/>
      <c r="J3418" s="73"/>
      <c r="K3418" s="11"/>
      <c r="L3418" s="127" t="str">
        <f>TRIM(IF(ISERROR(VLOOKUP(R3418,SpeciesValidation!D:T,IF(ISNA(VLOOKUP(J3418,Validation!B$2:C$15,2,FALSE)),FALSE,VLOOKUP(J3418,Validation!B$2:C$15,2,FALSE)))),IF(LEN(E3418&amp;"")&gt;0,"",""),VLOOKUP(R3418,SpeciesValidation!D:T,VLOOKUP(J3418,Validation!B$2:C$15,2,FALSE),FALSE)) &amp; " " &amp; IF(ISERROR(IF(LEFT(J3418,1)="A",IF(IF(VLOOKUP(R3418,SpeciesValidation!D:W,20,FALSE)=FALSE,OR(TEXT(A3418,"MMDD")&lt;VLOOKUP(R3418,SpeciesValidation!D:W,18,FALSE),TEXT(A3418,"MMDD")&gt;VLOOKUP(R3418,SpeciesValidation!D:W,19,FALSE)),IF(TEXT(A3418,"MMDD")&lt;"0701",TEXT(A3418,"MMDD")&gt;VLOOKUP(R3418,SpeciesValidation!D:W,18,FALSE),TEXT(A3418,"MMDD")&lt;VLOOKUP(R3418,SpeciesValidation!D:W,19,FALSE))),"Date outside expected range for this species",""),"")),"",IF(LEFT(J3418,1)="A",IF(IF(VLOOKUP(R3418,SpeciesValidation!D:W,20,FALSE)=FALSE,OR(TEXT(A3418,"MMDD")&lt;VLOOKUP(R3418,SpeciesValidation!D:W,18,FALSE),TEXT(A3418,"MMDD")&gt;VLOOKUP(R3418,SpeciesValidation!D:W,19,FALSE)),IF(TEXT(A3418,"MMDD")&lt;"0701",TEXT(A3418,"MMDD")&gt;VLOOKUP(R3418,SpeciesValidation!D:W,18,FALSE),TEXT(A3418,"MMDD")&lt;VLOOKUP(R3418,SpeciesValidation!D:W,19,FALSE))),"Date outside expected range for this species",""),"")))</f>
        <v/>
      </c>
      <c r="M3418" s="127" t="str">
        <f>IF(LEN(E3418&amp;"")&gt;0,IF(ISERROR(VLOOKUP(R3418,SpeciesValidation!D:I,6,FALSE)),"",VLOOKUP(R3418,SpeciesValidation!D:I,6,FALSE)),"")</f>
        <v/>
      </c>
      <c r="Q3418" s="36" t="str">
        <f>IF(LEN(E3418&amp;"")&gt;0,IF(ISERROR(VLOOKUP(E3418,SpeciesValidation!B:G,2,FALSE)=TRUE),"",VLOOKUP(E3418,SpeciesValidation!B:G,2,FALSE)),"")</f>
        <v/>
      </c>
      <c r="R3418" s="36" t="str">
        <f>IF(LEN(E3418&amp;"")&gt;0,IF(ISERROR(VLOOKUP(E3418,SpeciesLookup!B:G,4,FALSE)=TRUE),"",VLOOKUP(E3418,SpeciesLookup!B:G,4,FALSE)),"")</f>
        <v/>
      </c>
    </row>
    <row r="3419" spans="1:18" ht="13.2" x14ac:dyDescent="0.25">
      <c r="A3419" s="72"/>
      <c r="D3419" s="11"/>
      <c r="G3419" s="128" t="str">
        <f>IF(LEN(E3419&amp;"")&gt;0,IF(ISERROR(VLOOKUP(E3419,SpeciesLookup!B:G,6,FALSE)=TRUE),"",VLOOKUP(E3419,SpeciesLookup!B:G,6,FALSE)),"")</f>
        <v/>
      </c>
      <c r="H3419" s="128" t="str">
        <f>IF(LEN(E3419&amp;"")&gt;0,IF(ISERROR(VLOOKUP(E3419,SpeciesLookup!B:G,5,FALSE)=TRUE),"",VLOOKUP(E3419,SpeciesLookup!B:G,5,FALSE)),"")</f>
        <v/>
      </c>
      <c r="I3419" s="11"/>
      <c r="J3419" s="73"/>
      <c r="K3419" s="11"/>
      <c r="L3419" s="127" t="str">
        <f>TRIM(IF(ISERROR(VLOOKUP(R3419,SpeciesValidation!D:T,IF(ISNA(VLOOKUP(J3419,Validation!B$2:C$15,2,FALSE)),FALSE,VLOOKUP(J3419,Validation!B$2:C$15,2,FALSE)))),IF(LEN(E3419&amp;"")&gt;0,"",""),VLOOKUP(R3419,SpeciesValidation!D:T,VLOOKUP(J3419,Validation!B$2:C$15,2,FALSE),FALSE)) &amp; " " &amp; IF(ISERROR(IF(LEFT(J3419,1)="A",IF(IF(VLOOKUP(R3419,SpeciesValidation!D:W,20,FALSE)=FALSE,OR(TEXT(A3419,"MMDD")&lt;VLOOKUP(R3419,SpeciesValidation!D:W,18,FALSE),TEXT(A3419,"MMDD")&gt;VLOOKUP(R3419,SpeciesValidation!D:W,19,FALSE)),IF(TEXT(A3419,"MMDD")&lt;"0701",TEXT(A3419,"MMDD")&gt;VLOOKUP(R3419,SpeciesValidation!D:W,18,FALSE),TEXT(A3419,"MMDD")&lt;VLOOKUP(R3419,SpeciesValidation!D:W,19,FALSE))),"Date outside expected range for this species",""),"")),"",IF(LEFT(J3419,1)="A",IF(IF(VLOOKUP(R3419,SpeciesValidation!D:W,20,FALSE)=FALSE,OR(TEXT(A3419,"MMDD")&lt;VLOOKUP(R3419,SpeciesValidation!D:W,18,FALSE),TEXT(A3419,"MMDD")&gt;VLOOKUP(R3419,SpeciesValidation!D:W,19,FALSE)),IF(TEXT(A3419,"MMDD")&lt;"0701",TEXT(A3419,"MMDD")&gt;VLOOKUP(R3419,SpeciesValidation!D:W,18,FALSE),TEXT(A3419,"MMDD")&lt;VLOOKUP(R3419,SpeciesValidation!D:W,19,FALSE))),"Date outside expected range for this species",""),"")))</f>
        <v/>
      </c>
      <c r="M3419" s="127" t="str">
        <f>IF(LEN(E3419&amp;"")&gt;0,IF(ISERROR(VLOOKUP(R3419,SpeciesValidation!D:I,6,FALSE)),"",VLOOKUP(R3419,SpeciesValidation!D:I,6,FALSE)),"")</f>
        <v/>
      </c>
      <c r="Q3419" s="36" t="str">
        <f>IF(LEN(E3419&amp;"")&gt;0,IF(ISERROR(VLOOKUP(E3419,SpeciesValidation!B:G,2,FALSE)=TRUE),"",VLOOKUP(E3419,SpeciesValidation!B:G,2,FALSE)),"")</f>
        <v/>
      </c>
      <c r="R3419" s="36" t="str">
        <f>IF(LEN(E3419&amp;"")&gt;0,IF(ISERROR(VLOOKUP(E3419,SpeciesLookup!B:G,4,FALSE)=TRUE),"",VLOOKUP(E3419,SpeciesLookup!B:G,4,FALSE)),"")</f>
        <v/>
      </c>
    </row>
    <row r="3420" spans="1:18" ht="13.2" x14ac:dyDescent="0.25">
      <c r="A3420" s="72"/>
      <c r="D3420" s="11"/>
      <c r="G3420" s="128" t="str">
        <f>IF(LEN(E3420&amp;"")&gt;0,IF(ISERROR(VLOOKUP(E3420,SpeciesLookup!B:G,6,FALSE)=TRUE),"",VLOOKUP(E3420,SpeciesLookup!B:G,6,FALSE)),"")</f>
        <v/>
      </c>
      <c r="H3420" s="128" t="str">
        <f>IF(LEN(E3420&amp;"")&gt;0,IF(ISERROR(VLOOKUP(E3420,SpeciesLookup!B:G,5,FALSE)=TRUE),"",VLOOKUP(E3420,SpeciesLookup!B:G,5,FALSE)),"")</f>
        <v/>
      </c>
      <c r="I3420" s="11"/>
      <c r="J3420" s="73"/>
      <c r="K3420" s="11"/>
      <c r="L3420" s="127" t="str">
        <f>TRIM(IF(ISERROR(VLOOKUP(R3420,SpeciesValidation!D:T,IF(ISNA(VLOOKUP(J3420,Validation!B$2:C$15,2,FALSE)),FALSE,VLOOKUP(J3420,Validation!B$2:C$15,2,FALSE)))),IF(LEN(E3420&amp;"")&gt;0,"",""),VLOOKUP(R3420,SpeciesValidation!D:T,VLOOKUP(J3420,Validation!B$2:C$15,2,FALSE),FALSE)) &amp; " " &amp; IF(ISERROR(IF(LEFT(J3420,1)="A",IF(IF(VLOOKUP(R3420,SpeciesValidation!D:W,20,FALSE)=FALSE,OR(TEXT(A3420,"MMDD")&lt;VLOOKUP(R3420,SpeciesValidation!D:W,18,FALSE),TEXT(A3420,"MMDD")&gt;VLOOKUP(R3420,SpeciesValidation!D:W,19,FALSE)),IF(TEXT(A3420,"MMDD")&lt;"0701",TEXT(A3420,"MMDD")&gt;VLOOKUP(R3420,SpeciesValidation!D:W,18,FALSE),TEXT(A3420,"MMDD")&lt;VLOOKUP(R3420,SpeciesValidation!D:W,19,FALSE))),"Date outside expected range for this species",""),"")),"",IF(LEFT(J3420,1)="A",IF(IF(VLOOKUP(R3420,SpeciesValidation!D:W,20,FALSE)=FALSE,OR(TEXT(A3420,"MMDD")&lt;VLOOKUP(R3420,SpeciesValidation!D:W,18,FALSE),TEXT(A3420,"MMDD")&gt;VLOOKUP(R3420,SpeciesValidation!D:W,19,FALSE)),IF(TEXT(A3420,"MMDD")&lt;"0701",TEXT(A3420,"MMDD")&gt;VLOOKUP(R3420,SpeciesValidation!D:W,18,FALSE),TEXT(A3420,"MMDD")&lt;VLOOKUP(R3420,SpeciesValidation!D:W,19,FALSE))),"Date outside expected range for this species",""),"")))</f>
        <v/>
      </c>
      <c r="M3420" s="127" t="str">
        <f>IF(LEN(E3420&amp;"")&gt;0,IF(ISERROR(VLOOKUP(R3420,SpeciesValidation!D:I,6,FALSE)),"",VLOOKUP(R3420,SpeciesValidation!D:I,6,FALSE)),"")</f>
        <v/>
      </c>
      <c r="Q3420" s="36" t="str">
        <f>IF(LEN(E3420&amp;"")&gt;0,IF(ISERROR(VLOOKUP(E3420,SpeciesValidation!B:G,2,FALSE)=TRUE),"",VLOOKUP(E3420,SpeciesValidation!B:G,2,FALSE)),"")</f>
        <v/>
      </c>
      <c r="R3420" s="36" t="str">
        <f>IF(LEN(E3420&amp;"")&gt;0,IF(ISERROR(VLOOKUP(E3420,SpeciesLookup!B:G,4,FALSE)=TRUE),"",VLOOKUP(E3420,SpeciesLookup!B:G,4,FALSE)),"")</f>
        <v/>
      </c>
    </row>
    <row r="3421" spans="1:18" ht="13.2" x14ac:dyDescent="0.25">
      <c r="A3421" s="72"/>
      <c r="D3421" s="11"/>
      <c r="G3421" s="128" t="str">
        <f>IF(LEN(E3421&amp;"")&gt;0,IF(ISERROR(VLOOKUP(E3421,SpeciesLookup!B:G,6,FALSE)=TRUE),"",VLOOKUP(E3421,SpeciesLookup!B:G,6,FALSE)),"")</f>
        <v/>
      </c>
      <c r="H3421" s="128" t="str">
        <f>IF(LEN(E3421&amp;"")&gt;0,IF(ISERROR(VLOOKUP(E3421,SpeciesLookup!B:G,5,FALSE)=TRUE),"",VLOOKUP(E3421,SpeciesLookup!B:G,5,FALSE)),"")</f>
        <v/>
      </c>
      <c r="I3421" s="11"/>
      <c r="J3421" s="73"/>
      <c r="K3421" s="11"/>
      <c r="L3421" s="127" t="str">
        <f>TRIM(IF(ISERROR(VLOOKUP(R3421,SpeciesValidation!D:T,IF(ISNA(VLOOKUP(J3421,Validation!B$2:C$15,2,FALSE)),FALSE,VLOOKUP(J3421,Validation!B$2:C$15,2,FALSE)))),IF(LEN(E3421&amp;"")&gt;0,"",""),VLOOKUP(R3421,SpeciesValidation!D:T,VLOOKUP(J3421,Validation!B$2:C$15,2,FALSE),FALSE)) &amp; " " &amp; IF(ISERROR(IF(LEFT(J3421,1)="A",IF(IF(VLOOKUP(R3421,SpeciesValidation!D:W,20,FALSE)=FALSE,OR(TEXT(A3421,"MMDD")&lt;VLOOKUP(R3421,SpeciesValidation!D:W,18,FALSE),TEXT(A3421,"MMDD")&gt;VLOOKUP(R3421,SpeciesValidation!D:W,19,FALSE)),IF(TEXT(A3421,"MMDD")&lt;"0701",TEXT(A3421,"MMDD")&gt;VLOOKUP(R3421,SpeciesValidation!D:W,18,FALSE),TEXT(A3421,"MMDD")&lt;VLOOKUP(R3421,SpeciesValidation!D:W,19,FALSE))),"Date outside expected range for this species",""),"")),"",IF(LEFT(J3421,1)="A",IF(IF(VLOOKUP(R3421,SpeciesValidation!D:W,20,FALSE)=FALSE,OR(TEXT(A3421,"MMDD")&lt;VLOOKUP(R3421,SpeciesValidation!D:W,18,FALSE),TEXT(A3421,"MMDD")&gt;VLOOKUP(R3421,SpeciesValidation!D:W,19,FALSE)),IF(TEXT(A3421,"MMDD")&lt;"0701",TEXT(A3421,"MMDD")&gt;VLOOKUP(R3421,SpeciesValidation!D:W,18,FALSE),TEXT(A3421,"MMDD")&lt;VLOOKUP(R3421,SpeciesValidation!D:W,19,FALSE))),"Date outside expected range for this species",""),"")))</f>
        <v/>
      </c>
      <c r="M3421" s="127" t="str">
        <f>IF(LEN(E3421&amp;"")&gt;0,IF(ISERROR(VLOOKUP(R3421,SpeciesValidation!D:I,6,FALSE)),"",VLOOKUP(R3421,SpeciesValidation!D:I,6,FALSE)),"")</f>
        <v/>
      </c>
      <c r="Q3421" s="36" t="str">
        <f>IF(LEN(E3421&amp;"")&gt;0,IF(ISERROR(VLOOKUP(E3421,SpeciesValidation!B:G,2,FALSE)=TRUE),"",VLOOKUP(E3421,SpeciesValidation!B:G,2,FALSE)),"")</f>
        <v/>
      </c>
      <c r="R3421" s="36" t="str">
        <f>IF(LEN(E3421&amp;"")&gt;0,IF(ISERROR(VLOOKUP(E3421,SpeciesLookup!B:G,4,FALSE)=TRUE),"",VLOOKUP(E3421,SpeciesLookup!B:G,4,FALSE)),"")</f>
        <v/>
      </c>
    </row>
    <row r="3422" spans="1:18" ht="13.2" x14ac:dyDescent="0.25">
      <c r="A3422" s="72"/>
      <c r="D3422" s="11"/>
      <c r="G3422" s="128" t="str">
        <f>IF(LEN(E3422&amp;"")&gt;0,IF(ISERROR(VLOOKUP(E3422,SpeciesLookup!B:G,6,FALSE)=TRUE),"",VLOOKUP(E3422,SpeciesLookup!B:G,6,FALSE)),"")</f>
        <v/>
      </c>
      <c r="H3422" s="128" t="str">
        <f>IF(LEN(E3422&amp;"")&gt;0,IF(ISERROR(VLOOKUP(E3422,SpeciesLookup!B:G,5,FALSE)=TRUE),"",VLOOKUP(E3422,SpeciesLookup!B:G,5,FALSE)),"")</f>
        <v/>
      </c>
      <c r="I3422" s="11"/>
      <c r="J3422" s="73"/>
      <c r="K3422" s="11"/>
      <c r="L3422" s="127" t="str">
        <f>TRIM(IF(ISERROR(VLOOKUP(R3422,SpeciesValidation!D:T,IF(ISNA(VLOOKUP(J3422,Validation!B$2:C$15,2,FALSE)),FALSE,VLOOKUP(J3422,Validation!B$2:C$15,2,FALSE)))),IF(LEN(E3422&amp;"")&gt;0,"",""),VLOOKUP(R3422,SpeciesValidation!D:T,VLOOKUP(J3422,Validation!B$2:C$15,2,FALSE),FALSE)) &amp; " " &amp; IF(ISERROR(IF(LEFT(J3422,1)="A",IF(IF(VLOOKUP(R3422,SpeciesValidation!D:W,20,FALSE)=FALSE,OR(TEXT(A3422,"MMDD")&lt;VLOOKUP(R3422,SpeciesValidation!D:W,18,FALSE),TEXT(A3422,"MMDD")&gt;VLOOKUP(R3422,SpeciesValidation!D:W,19,FALSE)),IF(TEXT(A3422,"MMDD")&lt;"0701",TEXT(A3422,"MMDD")&gt;VLOOKUP(R3422,SpeciesValidation!D:W,18,FALSE),TEXT(A3422,"MMDD")&lt;VLOOKUP(R3422,SpeciesValidation!D:W,19,FALSE))),"Date outside expected range for this species",""),"")),"",IF(LEFT(J3422,1)="A",IF(IF(VLOOKUP(R3422,SpeciesValidation!D:W,20,FALSE)=FALSE,OR(TEXT(A3422,"MMDD")&lt;VLOOKUP(R3422,SpeciesValidation!D:W,18,FALSE),TEXT(A3422,"MMDD")&gt;VLOOKUP(R3422,SpeciesValidation!D:W,19,FALSE)),IF(TEXT(A3422,"MMDD")&lt;"0701",TEXT(A3422,"MMDD")&gt;VLOOKUP(R3422,SpeciesValidation!D:W,18,FALSE),TEXT(A3422,"MMDD")&lt;VLOOKUP(R3422,SpeciesValidation!D:W,19,FALSE))),"Date outside expected range for this species",""),"")))</f>
        <v/>
      </c>
      <c r="M3422" s="127" t="str">
        <f>IF(LEN(E3422&amp;"")&gt;0,IF(ISERROR(VLOOKUP(R3422,SpeciesValidation!D:I,6,FALSE)),"",VLOOKUP(R3422,SpeciesValidation!D:I,6,FALSE)),"")</f>
        <v/>
      </c>
      <c r="Q3422" s="36" t="str">
        <f>IF(LEN(E3422&amp;"")&gt;0,IF(ISERROR(VLOOKUP(E3422,SpeciesValidation!B:G,2,FALSE)=TRUE),"",VLOOKUP(E3422,SpeciesValidation!B:G,2,FALSE)),"")</f>
        <v/>
      </c>
      <c r="R3422" s="36" t="str">
        <f>IF(LEN(E3422&amp;"")&gt;0,IF(ISERROR(VLOOKUP(E3422,SpeciesLookup!B:G,4,FALSE)=TRUE),"",VLOOKUP(E3422,SpeciesLookup!B:G,4,FALSE)),"")</f>
        <v/>
      </c>
    </row>
    <row r="3423" spans="1:18" ht="13.2" x14ac:dyDescent="0.25">
      <c r="A3423" s="72"/>
      <c r="D3423" s="11"/>
      <c r="G3423" s="128" t="str">
        <f>IF(LEN(E3423&amp;"")&gt;0,IF(ISERROR(VLOOKUP(E3423,SpeciesLookup!B:G,6,FALSE)=TRUE),"",VLOOKUP(E3423,SpeciesLookup!B:G,6,FALSE)),"")</f>
        <v/>
      </c>
      <c r="H3423" s="128" t="str">
        <f>IF(LEN(E3423&amp;"")&gt;0,IF(ISERROR(VLOOKUP(E3423,SpeciesLookup!B:G,5,FALSE)=TRUE),"",VLOOKUP(E3423,SpeciesLookup!B:G,5,FALSE)),"")</f>
        <v/>
      </c>
      <c r="I3423" s="11"/>
      <c r="J3423" s="73"/>
      <c r="K3423" s="11"/>
      <c r="L3423" s="127" t="str">
        <f>TRIM(IF(ISERROR(VLOOKUP(R3423,SpeciesValidation!D:T,IF(ISNA(VLOOKUP(J3423,Validation!B$2:C$15,2,FALSE)),FALSE,VLOOKUP(J3423,Validation!B$2:C$15,2,FALSE)))),IF(LEN(E3423&amp;"")&gt;0,"",""),VLOOKUP(R3423,SpeciesValidation!D:T,VLOOKUP(J3423,Validation!B$2:C$15,2,FALSE),FALSE)) &amp; " " &amp; IF(ISERROR(IF(LEFT(J3423,1)="A",IF(IF(VLOOKUP(R3423,SpeciesValidation!D:W,20,FALSE)=FALSE,OR(TEXT(A3423,"MMDD")&lt;VLOOKUP(R3423,SpeciesValidation!D:W,18,FALSE),TEXT(A3423,"MMDD")&gt;VLOOKUP(R3423,SpeciesValidation!D:W,19,FALSE)),IF(TEXT(A3423,"MMDD")&lt;"0701",TEXT(A3423,"MMDD")&gt;VLOOKUP(R3423,SpeciesValidation!D:W,18,FALSE),TEXT(A3423,"MMDD")&lt;VLOOKUP(R3423,SpeciesValidation!D:W,19,FALSE))),"Date outside expected range for this species",""),"")),"",IF(LEFT(J3423,1)="A",IF(IF(VLOOKUP(R3423,SpeciesValidation!D:W,20,FALSE)=FALSE,OR(TEXT(A3423,"MMDD")&lt;VLOOKUP(R3423,SpeciesValidation!D:W,18,FALSE),TEXT(A3423,"MMDD")&gt;VLOOKUP(R3423,SpeciesValidation!D:W,19,FALSE)),IF(TEXT(A3423,"MMDD")&lt;"0701",TEXT(A3423,"MMDD")&gt;VLOOKUP(R3423,SpeciesValidation!D:W,18,FALSE),TEXT(A3423,"MMDD")&lt;VLOOKUP(R3423,SpeciesValidation!D:W,19,FALSE))),"Date outside expected range for this species",""),"")))</f>
        <v/>
      </c>
      <c r="M3423" s="127" t="str">
        <f>IF(LEN(E3423&amp;"")&gt;0,IF(ISERROR(VLOOKUP(R3423,SpeciesValidation!D:I,6,FALSE)),"",VLOOKUP(R3423,SpeciesValidation!D:I,6,FALSE)),"")</f>
        <v/>
      </c>
      <c r="Q3423" s="36" t="str">
        <f>IF(LEN(E3423&amp;"")&gt;0,IF(ISERROR(VLOOKUP(E3423,SpeciesValidation!B:G,2,FALSE)=TRUE),"",VLOOKUP(E3423,SpeciesValidation!B:G,2,FALSE)),"")</f>
        <v/>
      </c>
      <c r="R3423" s="36" t="str">
        <f>IF(LEN(E3423&amp;"")&gt;0,IF(ISERROR(VLOOKUP(E3423,SpeciesLookup!B:G,4,FALSE)=TRUE),"",VLOOKUP(E3423,SpeciesLookup!B:G,4,FALSE)),"")</f>
        <v/>
      </c>
    </row>
    <row r="3424" spans="1:18" ht="13.2" x14ac:dyDescent="0.25">
      <c r="A3424" s="72"/>
      <c r="D3424" s="11"/>
      <c r="G3424" s="128" t="str">
        <f>IF(LEN(E3424&amp;"")&gt;0,IF(ISERROR(VLOOKUP(E3424,SpeciesLookup!B:G,6,FALSE)=TRUE),"",VLOOKUP(E3424,SpeciesLookup!B:G,6,FALSE)),"")</f>
        <v/>
      </c>
      <c r="H3424" s="128" t="str">
        <f>IF(LEN(E3424&amp;"")&gt;0,IF(ISERROR(VLOOKUP(E3424,SpeciesLookup!B:G,5,FALSE)=TRUE),"",VLOOKUP(E3424,SpeciesLookup!B:G,5,FALSE)),"")</f>
        <v/>
      </c>
      <c r="I3424" s="11"/>
      <c r="J3424" s="73"/>
      <c r="K3424" s="11"/>
      <c r="L3424" s="127" t="str">
        <f>TRIM(IF(ISERROR(VLOOKUP(R3424,SpeciesValidation!D:T,IF(ISNA(VLOOKUP(J3424,Validation!B$2:C$15,2,FALSE)),FALSE,VLOOKUP(J3424,Validation!B$2:C$15,2,FALSE)))),IF(LEN(E3424&amp;"")&gt;0,"",""),VLOOKUP(R3424,SpeciesValidation!D:T,VLOOKUP(J3424,Validation!B$2:C$15,2,FALSE),FALSE)) &amp; " " &amp; IF(ISERROR(IF(LEFT(J3424,1)="A",IF(IF(VLOOKUP(R3424,SpeciesValidation!D:W,20,FALSE)=FALSE,OR(TEXT(A3424,"MMDD")&lt;VLOOKUP(R3424,SpeciesValidation!D:W,18,FALSE),TEXT(A3424,"MMDD")&gt;VLOOKUP(R3424,SpeciesValidation!D:W,19,FALSE)),IF(TEXT(A3424,"MMDD")&lt;"0701",TEXT(A3424,"MMDD")&gt;VLOOKUP(R3424,SpeciesValidation!D:W,18,FALSE),TEXT(A3424,"MMDD")&lt;VLOOKUP(R3424,SpeciesValidation!D:W,19,FALSE))),"Date outside expected range for this species",""),"")),"",IF(LEFT(J3424,1)="A",IF(IF(VLOOKUP(R3424,SpeciesValidation!D:W,20,FALSE)=FALSE,OR(TEXT(A3424,"MMDD")&lt;VLOOKUP(R3424,SpeciesValidation!D:W,18,FALSE),TEXT(A3424,"MMDD")&gt;VLOOKUP(R3424,SpeciesValidation!D:W,19,FALSE)),IF(TEXT(A3424,"MMDD")&lt;"0701",TEXT(A3424,"MMDD")&gt;VLOOKUP(R3424,SpeciesValidation!D:W,18,FALSE),TEXT(A3424,"MMDD")&lt;VLOOKUP(R3424,SpeciesValidation!D:W,19,FALSE))),"Date outside expected range for this species",""),"")))</f>
        <v/>
      </c>
      <c r="M3424" s="127" t="str">
        <f>IF(LEN(E3424&amp;"")&gt;0,IF(ISERROR(VLOOKUP(R3424,SpeciesValidation!D:I,6,FALSE)),"",VLOOKUP(R3424,SpeciesValidation!D:I,6,FALSE)),"")</f>
        <v/>
      </c>
      <c r="Q3424" s="36" t="str">
        <f>IF(LEN(E3424&amp;"")&gt;0,IF(ISERROR(VLOOKUP(E3424,SpeciesValidation!B:G,2,FALSE)=TRUE),"",VLOOKUP(E3424,SpeciesValidation!B:G,2,FALSE)),"")</f>
        <v/>
      </c>
      <c r="R3424" s="36" t="str">
        <f>IF(LEN(E3424&amp;"")&gt;0,IF(ISERROR(VLOOKUP(E3424,SpeciesLookup!B:G,4,FALSE)=TRUE),"",VLOOKUP(E3424,SpeciesLookup!B:G,4,FALSE)),"")</f>
        <v/>
      </c>
    </row>
    <row r="3425" spans="1:18" ht="13.2" x14ac:dyDescent="0.25">
      <c r="A3425" s="72"/>
      <c r="D3425" s="11"/>
      <c r="G3425" s="128" t="str">
        <f>IF(LEN(E3425&amp;"")&gt;0,IF(ISERROR(VLOOKUP(E3425,SpeciesLookup!B:G,6,FALSE)=TRUE),"",VLOOKUP(E3425,SpeciesLookup!B:G,6,FALSE)),"")</f>
        <v/>
      </c>
      <c r="H3425" s="128" t="str">
        <f>IF(LEN(E3425&amp;"")&gt;0,IF(ISERROR(VLOOKUP(E3425,SpeciesLookup!B:G,5,FALSE)=TRUE),"",VLOOKUP(E3425,SpeciesLookup!B:G,5,FALSE)),"")</f>
        <v/>
      </c>
      <c r="I3425" s="11"/>
      <c r="J3425" s="73"/>
      <c r="K3425" s="11"/>
      <c r="L3425" s="127" t="str">
        <f>TRIM(IF(ISERROR(VLOOKUP(R3425,SpeciesValidation!D:T,IF(ISNA(VLOOKUP(J3425,Validation!B$2:C$15,2,FALSE)),FALSE,VLOOKUP(J3425,Validation!B$2:C$15,2,FALSE)))),IF(LEN(E3425&amp;"")&gt;0,"",""),VLOOKUP(R3425,SpeciesValidation!D:T,VLOOKUP(J3425,Validation!B$2:C$15,2,FALSE),FALSE)) &amp; " " &amp; IF(ISERROR(IF(LEFT(J3425,1)="A",IF(IF(VLOOKUP(R3425,SpeciesValidation!D:W,20,FALSE)=FALSE,OR(TEXT(A3425,"MMDD")&lt;VLOOKUP(R3425,SpeciesValidation!D:W,18,FALSE),TEXT(A3425,"MMDD")&gt;VLOOKUP(R3425,SpeciesValidation!D:W,19,FALSE)),IF(TEXT(A3425,"MMDD")&lt;"0701",TEXT(A3425,"MMDD")&gt;VLOOKUP(R3425,SpeciesValidation!D:W,18,FALSE),TEXT(A3425,"MMDD")&lt;VLOOKUP(R3425,SpeciesValidation!D:W,19,FALSE))),"Date outside expected range for this species",""),"")),"",IF(LEFT(J3425,1)="A",IF(IF(VLOOKUP(R3425,SpeciesValidation!D:W,20,FALSE)=FALSE,OR(TEXT(A3425,"MMDD")&lt;VLOOKUP(R3425,SpeciesValidation!D:W,18,FALSE),TEXT(A3425,"MMDD")&gt;VLOOKUP(R3425,SpeciesValidation!D:W,19,FALSE)),IF(TEXT(A3425,"MMDD")&lt;"0701",TEXT(A3425,"MMDD")&gt;VLOOKUP(R3425,SpeciesValidation!D:W,18,FALSE),TEXT(A3425,"MMDD")&lt;VLOOKUP(R3425,SpeciesValidation!D:W,19,FALSE))),"Date outside expected range for this species",""),"")))</f>
        <v/>
      </c>
      <c r="M3425" s="127" t="str">
        <f>IF(LEN(E3425&amp;"")&gt;0,IF(ISERROR(VLOOKUP(R3425,SpeciesValidation!D:I,6,FALSE)),"",VLOOKUP(R3425,SpeciesValidation!D:I,6,FALSE)),"")</f>
        <v/>
      </c>
      <c r="Q3425" s="36" t="str">
        <f>IF(LEN(E3425&amp;"")&gt;0,IF(ISERROR(VLOOKUP(E3425,SpeciesValidation!B:G,2,FALSE)=TRUE),"",VLOOKUP(E3425,SpeciesValidation!B:G,2,FALSE)),"")</f>
        <v/>
      </c>
      <c r="R3425" s="36" t="str">
        <f>IF(LEN(E3425&amp;"")&gt;0,IF(ISERROR(VLOOKUP(E3425,SpeciesLookup!B:G,4,FALSE)=TRUE),"",VLOOKUP(E3425,SpeciesLookup!B:G,4,FALSE)),"")</f>
        <v/>
      </c>
    </row>
    <row r="3426" spans="1:18" ht="13.2" x14ac:dyDescent="0.25">
      <c r="A3426" s="72"/>
      <c r="D3426" s="11"/>
      <c r="G3426" s="128" t="str">
        <f>IF(LEN(E3426&amp;"")&gt;0,IF(ISERROR(VLOOKUP(E3426,SpeciesLookup!B:G,6,FALSE)=TRUE),"",VLOOKUP(E3426,SpeciesLookup!B:G,6,FALSE)),"")</f>
        <v/>
      </c>
      <c r="H3426" s="128" t="str">
        <f>IF(LEN(E3426&amp;"")&gt;0,IF(ISERROR(VLOOKUP(E3426,SpeciesLookup!B:G,5,FALSE)=TRUE),"",VLOOKUP(E3426,SpeciesLookup!B:G,5,FALSE)),"")</f>
        <v/>
      </c>
      <c r="I3426" s="11"/>
      <c r="J3426" s="73"/>
      <c r="K3426" s="11"/>
      <c r="L3426" s="127" t="str">
        <f>TRIM(IF(ISERROR(VLOOKUP(R3426,SpeciesValidation!D:T,IF(ISNA(VLOOKUP(J3426,Validation!B$2:C$15,2,FALSE)),FALSE,VLOOKUP(J3426,Validation!B$2:C$15,2,FALSE)))),IF(LEN(E3426&amp;"")&gt;0,"",""),VLOOKUP(R3426,SpeciesValidation!D:T,VLOOKUP(J3426,Validation!B$2:C$15,2,FALSE),FALSE)) &amp; " " &amp; IF(ISERROR(IF(LEFT(J3426,1)="A",IF(IF(VLOOKUP(R3426,SpeciesValidation!D:W,20,FALSE)=FALSE,OR(TEXT(A3426,"MMDD")&lt;VLOOKUP(R3426,SpeciesValidation!D:W,18,FALSE),TEXT(A3426,"MMDD")&gt;VLOOKUP(R3426,SpeciesValidation!D:W,19,FALSE)),IF(TEXT(A3426,"MMDD")&lt;"0701",TEXT(A3426,"MMDD")&gt;VLOOKUP(R3426,SpeciesValidation!D:W,18,FALSE),TEXT(A3426,"MMDD")&lt;VLOOKUP(R3426,SpeciesValidation!D:W,19,FALSE))),"Date outside expected range for this species",""),"")),"",IF(LEFT(J3426,1)="A",IF(IF(VLOOKUP(R3426,SpeciesValidation!D:W,20,FALSE)=FALSE,OR(TEXT(A3426,"MMDD")&lt;VLOOKUP(R3426,SpeciesValidation!D:W,18,FALSE),TEXT(A3426,"MMDD")&gt;VLOOKUP(R3426,SpeciesValidation!D:W,19,FALSE)),IF(TEXT(A3426,"MMDD")&lt;"0701",TEXT(A3426,"MMDD")&gt;VLOOKUP(R3426,SpeciesValidation!D:W,18,FALSE),TEXT(A3426,"MMDD")&lt;VLOOKUP(R3426,SpeciesValidation!D:W,19,FALSE))),"Date outside expected range for this species",""),"")))</f>
        <v/>
      </c>
      <c r="M3426" s="127" t="str">
        <f>IF(LEN(E3426&amp;"")&gt;0,IF(ISERROR(VLOOKUP(R3426,SpeciesValidation!D:I,6,FALSE)),"",VLOOKUP(R3426,SpeciesValidation!D:I,6,FALSE)),"")</f>
        <v/>
      </c>
      <c r="Q3426" s="36" t="str">
        <f>IF(LEN(E3426&amp;"")&gt;0,IF(ISERROR(VLOOKUP(E3426,SpeciesValidation!B:G,2,FALSE)=TRUE),"",VLOOKUP(E3426,SpeciesValidation!B:G,2,FALSE)),"")</f>
        <v/>
      </c>
      <c r="R3426" s="36" t="str">
        <f>IF(LEN(E3426&amp;"")&gt;0,IF(ISERROR(VLOOKUP(E3426,SpeciesLookup!B:G,4,FALSE)=TRUE),"",VLOOKUP(E3426,SpeciesLookup!B:G,4,FALSE)),"")</f>
        <v/>
      </c>
    </row>
    <row r="3427" spans="1:18" ht="13.2" x14ac:dyDescent="0.25">
      <c r="A3427" s="72"/>
      <c r="D3427" s="11"/>
      <c r="G3427" s="128" t="str">
        <f>IF(LEN(E3427&amp;"")&gt;0,IF(ISERROR(VLOOKUP(E3427,SpeciesLookup!B:G,6,FALSE)=TRUE),"",VLOOKUP(E3427,SpeciesLookup!B:G,6,FALSE)),"")</f>
        <v/>
      </c>
      <c r="H3427" s="128" t="str">
        <f>IF(LEN(E3427&amp;"")&gt;0,IF(ISERROR(VLOOKUP(E3427,SpeciesLookup!B:G,5,FALSE)=TRUE),"",VLOOKUP(E3427,SpeciesLookup!B:G,5,FALSE)),"")</f>
        <v/>
      </c>
      <c r="I3427" s="11"/>
      <c r="J3427" s="73"/>
      <c r="K3427" s="11"/>
      <c r="L3427" s="127" t="str">
        <f>TRIM(IF(ISERROR(VLOOKUP(R3427,SpeciesValidation!D:T,IF(ISNA(VLOOKUP(J3427,Validation!B$2:C$15,2,FALSE)),FALSE,VLOOKUP(J3427,Validation!B$2:C$15,2,FALSE)))),IF(LEN(E3427&amp;"")&gt;0,"",""),VLOOKUP(R3427,SpeciesValidation!D:T,VLOOKUP(J3427,Validation!B$2:C$15,2,FALSE),FALSE)) &amp; " " &amp; IF(ISERROR(IF(LEFT(J3427,1)="A",IF(IF(VLOOKUP(R3427,SpeciesValidation!D:W,20,FALSE)=FALSE,OR(TEXT(A3427,"MMDD")&lt;VLOOKUP(R3427,SpeciesValidation!D:W,18,FALSE),TEXT(A3427,"MMDD")&gt;VLOOKUP(R3427,SpeciesValidation!D:W,19,FALSE)),IF(TEXT(A3427,"MMDD")&lt;"0701",TEXT(A3427,"MMDD")&gt;VLOOKUP(R3427,SpeciesValidation!D:W,18,FALSE),TEXT(A3427,"MMDD")&lt;VLOOKUP(R3427,SpeciesValidation!D:W,19,FALSE))),"Date outside expected range for this species",""),"")),"",IF(LEFT(J3427,1)="A",IF(IF(VLOOKUP(R3427,SpeciesValidation!D:W,20,FALSE)=FALSE,OR(TEXT(A3427,"MMDD")&lt;VLOOKUP(R3427,SpeciesValidation!D:W,18,FALSE),TEXT(A3427,"MMDD")&gt;VLOOKUP(R3427,SpeciesValidation!D:W,19,FALSE)),IF(TEXT(A3427,"MMDD")&lt;"0701",TEXT(A3427,"MMDD")&gt;VLOOKUP(R3427,SpeciesValidation!D:W,18,FALSE),TEXT(A3427,"MMDD")&lt;VLOOKUP(R3427,SpeciesValidation!D:W,19,FALSE))),"Date outside expected range for this species",""),"")))</f>
        <v/>
      </c>
      <c r="M3427" s="127" t="str">
        <f>IF(LEN(E3427&amp;"")&gt;0,IF(ISERROR(VLOOKUP(R3427,SpeciesValidation!D:I,6,FALSE)),"",VLOOKUP(R3427,SpeciesValidation!D:I,6,FALSE)),"")</f>
        <v/>
      </c>
      <c r="Q3427" s="36" t="str">
        <f>IF(LEN(E3427&amp;"")&gt;0,IF(ISERROR(VLOOKUP(E3427,SpeciesValidation!B:G,2,FALSE)=TRUE),"",VLOOKUP(E3427,SpeciesValidation!B:G,2,FALSE)),"")</f>
        <v/>
      </c>
      <c r="R3427" s="36" t="str">
        <f>IF(LEN(E3427&amp;"")&gt;0,IF(ISERROR(VLOOKUP(E3427,SpeciesLookup!B:G,4,FALSE)=TRUE),"",VLOOKUP(E3427,SpeciesLookup!B:G,4,FALSE)),"")</f>
        <v/>
      </c>
    </row>
    <row r="3428" spans="1:18" ht="13.2" x14ac:dyDescent="0.25">
      <c r="A3428" s="72"/>
      <c r="D3428" s="11"/>
      <c r="G3428" s="128" t="str">
        <f>IF(LEN(E3428&amp;"")&gt;0,IF(ISERROR(VLOOKUP(E3428,SpeciesLookup!B:G,6,FALSE)=TRUE),"",VLOOKUP(E3428,SpeciesLookup!B:G,6,FALSE)),"")</f>
        <v/>
      </c>
      <c r="H3428" s="128" t="str">
        <f>IF(LEN(E3428&amp;"")&gt;0,IF(ISERROR(VLOOKUP(E3428,SpeciesLookup!B:G,5,FALSE)=TRUE),"",VLOOKUP(E3428,SpeciesLookup!B:G,5,FALSE)),"")</f>
        <v/>
      </c>
      <c r="I3428" s="11"/>
      <c r="J3428" s="73"/>
      <c r="K3428" s="11"/>
      <c r="L3428" s="127" t="str">
        <f>TRIM(IF(ISERROR(VLOOKUP(R3428,SpeciesValidation!D:T,IF(ISNA(VLOOKUP(J3428,Validation!B$2:C$15,2,FALSE)),FALSE,VLOOKUP(J3428,Validation!B$2:C$15,2,FALSE)))),IF(LEN(E3428&amp;"")&gt;0,"",""),VLOOKUP(R3428,SpeciesValidation!D:T,VLOOKUP(J3428,Validation!B$2:C$15,2,FALSE),FALSE)) &amp; " " &amp; IF(ISERROR(IF(LEFT(J3428,1)="A",IF(IF(VLOOKUP(R3428,SpeciesValidation!D:W,20,FALSE)=FALSE,OR(TEXT(A3428,"MMDD")&lt;VLOOKUP(R3428,SpeciesValidation!D:W,18,FALSE),TEXT(A3428,"MMDD")&gt;VLOOKUP(R3428,SpeciesValidation!D:W,19,FALSE)),IF(TEXT(A3428,"MMDD")&lt;"0701",TEXT(A3428,"MMDD")&gt;VLOOKUP(R3428,SpeciesValidation!D:W,18,FALSE),TEXT(A3428,"MMDD")&lt;VLOOKUP(R3428,SpeciesValidation!D:W,19,FALSE))),"Date outside expected range for this species",""),"")),"",IF(LEFT(J3428,1)="A",IF(IF(VLOOKUP(R3428,SpeciesValidation!D:W,20,FALSE)=FALSE,OR(TEXT(A3428,"MMDD")&lt;VLOOKUP(R3428,SpeciesValidation!D:W,18,FALSE),TEXT(A3428,"MMDD")&gt;VLOOKUP(R3428,SpeciesValidation!D:W,19,FALSE)),IF(TEXT(A3428,"MMDD")&lt;"0701",TEXT(A3428,"MMDD")&gt;VLOOKUP(R3428,SpeciesValidation!D:W,18,FALSE),TEXT(A3428,"MMDD")&lt;VLOOKUP(R3428,SpeciesValidation!D:W,19,FALSE))),"Date outside expected range for this species",""),"")))</f>
        <v/>
      </c>
      <c r="M3428" s="127" t="str">
        <f>IF(LEN(E3428&amp;"")&gt;0,IF(ISERROR(VLOOKUP(R3428,SpeciesValidation!D:I,6,FALSE)),"",VLOOKUP(R3428,SpeciesValidation!D:I,6,FALSE)),"")</f>
        <v/>
      </c>
      <c r="Q3428" s="36" t="str">
        <f>IF(LEN(E3428&amp;"")&gt;0,IF(ISERROR(VLOOKUP(E3428,SpeciesValidation!B:G,2,FALSE)=TRUE),"",VLOOKUP(E3428,SpeciesValidation!B:G,2,FALSE)),"")</f>
        <v/>
      </c>
      <c r="R3428" s="36" t="str">
        <f>IF(LEN(E3428&amp;"")&gt;0,IF(ISERROR(VLOOKUP(E3428,SpeciesLookup!B:G,4,FALSE)=TRUE),"",VLOOKUP(E3428,SpeciesLookup!B:G,4,FALSE)),"")</f>
        <v/>
      </c>
    </row>
    <row r="3429" spans="1:18" ht="13.2" x14ac:dyDescent="0.25">
      <c r="A3429" s="72"/>
      <c r="D3429" s="11"/>
      <c r="G3429" s="128" t="str">
        <f>IF(LEN(E3429&amp;"")&gt;0,IF(ISERROR(VLOOKUP(E3429,SpeciesLookup!B:G,6,FALSE)=TRUE),"",VLOOKUP(E3429,SpeciesLookup!B:G,6,FALSE)),"")</f>
        <v/>
      </c>
      <c r="H3429" s="128" t="str">
        <f>IF(LEN(E3429&amp;"")&gt;0,IF(ISERROR(VLOOKUP(E3429,SpeciesLookup!B:G,5,FALSE)=TRUE),"",VLOOKUP(E3429,SpeciesLookup!B:G,5,FALSE)),"")</f>
        <v/>
      </c>
      <c r="I3429" s="11"/>
      <c r="J3429" s="73"/>
      <c r="K3429" s="11"/>
      <c r="L3429" s="127" t="str">
        <f>TRIM(IF(ISERROR(VLOOKUP(R3429,SpeciesValidation!D:T,IF(ISNA(VLOOKUP(J3429,Validation!B$2:C$15,2,FALSE)),FALSE,VLOOKUP(J3429,Validation!B$2:C$15,2,FALSE)))),IF(LEN(E3429&amp;"")&gt;0,"",""),VLOOKUP(R3429,SpeciesValidation!D:T,VLOOKUP(J3429,Validation!B$2:C$15,2,FALSE),FALSE)) &amp; " " &amp; IF(ISERROR(IF(LEFT(J3429,1)="A",IF(IF(VLOOKUP(R3429,SpeciesValidation!D:W,20,FALSE)=FALSE,OR(TEXT(A3429,"MMDD")&lt;VLOOKUP(R3429,SpeciesValidation!D:W,18,FALSE),TEXT(A3429,"MMDD")&gt;VLOOKUP(R3429,SpeciesValidation!D:W,19,FALSE)),IF(TEXT(A3429,"MMDD")&lt;"0701",TEXT(A3429,"MMDD")&gt;VLOOKUP(R3429,SpeciesValidation!D:W,18,FALSE),TEXT(A3429,"MMDD")&lt;VLOOKUP(R3429,SpeciesValidation!D:W,19,FALSE))),"Date outside expected range for this species",""),"")),"",IF(LEFT(J3429,1)="A",IF(IF(VLOOKUP(R3429,SpeciesValidation!D:W,20,FALSE)=FALSE,OR(TEXT(A3429,"MMDD")&lt;VLOOKUP(R3429,SpeciesValidation!D:W,18,FALSE),TEXT(A3429,"MMDD")&gt;VLOOKUP(R3429,SpeciesValidation!D:W,19,FALSE)),IF(TEXT(A3429,"MMDD")&lt;"0701",TEXT(A3429,"MMDD")&gt;VLOOKUP(R3429,SpeciesValidation!D:W,18,FALSE),TEXT(A3429,"MMDD")&lt;VLOOKUP(R3429,SpeciesValidation!D:W,19,FALSE))),"Date outside expected range for this species",""),"")))</f>
        <v/>
      </c>
      <c r="M3429" s="127" t="str">
        <f>IF(LEN(E3429&amp;"")&gt;0,IF(ISERROR(VLOOKUP(R3429,SpeciesValidation!D:I,6,FALSE)),"",VLOOKUP(R3429,SpeciesValidation!D:I,6,FALSE)),"")</f>
        <v/>
      </c>
      <c r="Q3429" s="36" t="str">
        <f>IF(LEN(E3429&amp;"")&gt;0,IF(ISERROR(VLOOKUP(E3429,SpeciesValidation!B:G,2,FALSE)=TRUE),"",VLOOKUP(E3429,SpeciesValidation!B:G,2,FALSE)),"")</f>
        <v/>
      </c>
      <c r="R3429" s="36" t="str">
        <f>IF(LEN(E3429&amp;"")&gt;0,IF(ISERROR(VLOOKUP(E3429,SpeciesLookup!B:G,4,FALSE)=TRUE),"",VLOOKUP(E3429,SpeciesLookup!B:G,4,FALSE)),"")</f>
        <v/>
      </c>
    </row>
    <row r="3430" spans="1:18" ht="13.2" x14ac:dyDescent="0.25">
      <c r="A3430" s="72"/>
      <c r="D3430" s="11"/>
      <c r="G3430" s="128" t="str">
        <f>IF(LEN(E3430&amp;"")&gt;0,IF(ISERROR(VLOOKUP(E3430,SpeciesLookup!B:G,6,FALSE)=TRUE),"",VLOOKUP(E3430,SpeciesLookup!B:G,6,FALSE)),"")</f>
        <v/>
      </c>
      <c r="H3430" s="128" t="str">
        <f>IF(LEN(E3430&amp;"")&gt;0,IF(ISERROR(VLOOKUP(E3430,SpeciesLookup!B:G,5,FALSE)=TRUE),"",VLOOKUP(E3430,SpeciesLookup!B:G,5,FALSE)),"")</f>
        <v/>
      </c>
      <c r="I3430" s="11"/>
      <c r="J3430" s="73"/>
      <c r="K3430" s="11"/>
      <c r="L3430" s="127" t="str">
        <f>TRIM(IF(ISERROR(VLOOKUP(R3430,SpeciesValidation!D:T,IF(ISNA(VLOOKUP(J3430,Validation!B$2:C$15,2,FALSE)),FALSE,VLOOKUP(J3430,Validation!B$2:C$15,2,FALSE)))),IF(LEN(E3430&amp;"")&gt;0,"",""),VLOOKUP(R3430,SpeciesValidation!D:T,VLOOKUP(J3430,Validation!B$2:C$15,2,FALSE),FALSE)) &amp; " " &amp; IF(ISERROR(IF(LEFT(J3430,1)="A",IF(IF(VLOOKUP(R3430,SpeciesValidation!D:W,20,FALSE)=FALSE,OR(TEXT(A3430,"MMDD")&lt;VLOOKUP(R3430,SpeciesValidation!D:W,18,FALSE),TEXT(A3430,"MMDD")&gt;VLOOKUP(R3430,SpeciesValidation!D:W,19,FALSE)),IF(TEXT(A3430,"MMDD")&lt;"0701",TEXT(A3430,"MMDD")&gt;VLOOKUP(R3430,SpeciesValidation!D:W,18,FALSE),TEXT(A3430,"MMDD")&lt;VLOOKUP(R3430,SpeciesValidation!D:W,19,FALSE))),"Date outside expected range for this species",""),"")),"",IF(LEFT(J3430,1)="A",IF(IF(VLOOKUP(R3430,SpeciesValidation!D:W,20,FALSE)=FALSE,OR(TEXT(A3430,"MMDD")&lt;VLOOKUP(R3430,SpeciesValidation!D:W,18,FALSE),TEXT(A3430,"MMDD")&gt;VLOOKUP(R3430,SpeciesValidation!D:W,19,FALSE)),IF(TEXT(A3430,"MMDD")&lt;"0701",TEXT(A3430,"MMDD")&gt;VLOOKUP(R3430,SpeciesValidation!D:W,18,FALSE),TEXT(A3430,"MMDD")&lt;VLOOKUP(R3430,SpeciesValidation!D:W,19,FALSE))),"Date outside expected range for this species",""),"")))</f>
        <v/>
      </c>
      <c r="M3430" s="127" t="str">
        <f>IF(LEN(E3430&amp;"")&gt;0,IF(ISERROR(VLOOKUP(R3430,SpeciesValidation!D:I,6,FALSE)),"",VLOOKUP(R3430,SpeciesValidation!D:I,6,FALSE)),"")</f>
        <v/>
      </c>
      <c r="Q3430" s="36" t="str">
        <f>IF(LEN(E3430&amp;"")&gt;0,IF(ISERROR(VLOOKUP(E3430,SpeciesValidation!B:G,2,FALSE)=TRUE),"",VLOOKUP(E3430,SpeciesValidation!B:G,2,FALSE)),"")</f>
        <v/>
      </c>
      <c r="R3430" s="36" t="str">
        <f>IF(LEN(E3430&amp;"")&gt;0,IF(ISERROR(VLOOKUP(E3430,SpeciesLookup!B:G,4,FALSE)=TRUE),"",VLOOKUP(E3430,SpeciesLookup!B:G,4,FALSE)),"")</f>
        <v/>
      </c>
    </row>
    <row r="3431" spans="1:18" ht="13.2" x14ac:dyDescent="0.25">
      <c r="A3431" s="72"/>
      <c r="D3431" s="11"/>
      <c r="G3431" s="128" t="str">
        <f>IF(LEN(E3431&amp;"")&gt;0,IF(ISERROR(VLOOKUP(E3431,SpeciesLookup!B:G,6,FALSE)=TRUE),"",VLOOKUP(E3431,SpeciesLookup!B:G,6,FALSE)),"")</f>
        <v/>
      </c>
      <c r="H3431" s="128" t="str">
        <f>IF(LEN(E3431&amp;"")&gt;0,IF(ISERROR(VLOOKUP(E3431,SpeciesLookup!B:G,5,FALSE)=TRUE),"",VLOOKUP(E3431,SpeciesLookup!B:G,5,FALSE)),"")</f>
        <v/>
      </c>
      <c r="I3431" s="11"/>
      <c r="J3431" s="73"/>
      <c r="K3431" s="11"/>
      <c r="L3431" s="127" t="str">
        <f>TRIM(IF(ISERROR(VLOOKUP(R3431,SpeciesValidation!D:T,IF(ISNA(VLOOKUP(J3431,Validation!B$2:C$15,2,FALSE)),FALSE,VLOOKUP(J3431,Validation!B$2:C$15,2,FALSE)))),IF(LEN(E3431&amp;"")&gt;0,"",""),VLOOKUP(R3431,SpeciesValidation!D:T,VLOOKUP(J3431,Validation!B$2:C$15,2,FALSE),FALSE)) &amp; " " &amp; IF(ISERROR(IF(LEFT(J3431,1)="A",IF(IF(VLOOKUP(R3431,SpeciesValidation!D:W,20,FALSE)=FALSE,OR(TEXT(A3431,"MMDD")&lt;VLOOKUP(R3431,SpeciesValidation!D:W,18,FALSE),TEXT(A3431,"MMDD")&gt;VLOOKUP(R3431,SpeciesValidation!D:W,19,FALSE)),IF(TEXT(A3431,"MMDD")&lt;"0701",TEXT(A3431,"MMDD")&gt;VLOOKUP(R3431,SpeciesValidation!D:W,18,FALSE),TEXT(A3431,"MMDD")&lt;VLOOKUP(R3431,SpeciesValidation!D:W,19,FALSE))),"Date outside expected range for this species",""),"")),"",IF(LEFT(J3431,1)="A",IF(IF(VLOOKUP(R3431,SpeciesValidation!D:W,20,FALSE)=FALSE,OR(TEXT(A3431,"MMDD")&lt;VLOOKUP(R3431,SpeciesValidation!D:W,18,FALSE),TEXT(A3431,"MMDD")&gt;VLOOKUP(R3431,SpeciesValidation!D:W,19,FALSE)),IF(TEXT(A3431,"MMDD")&lt;"0701",TEXT(A3431,"MMDD")&gt;VLOOKUP(R3431,SpeciesValidation!D:W,18,FALSE),TEXT(A3431,"MMDD")&lt;VLOOKUP(R3431,SpeciesValidation!D:W,19,FALSE))),"Date outside expected range for this species",""),"")))</f>
        <v/>
      </c>
      <c r="M3431" s="127" t="str">
        <f>IF(LEN(E3431&amp;"")&gt;0,IF(ISERROR(VLOOKUP(R3431,SpeciesValidation!D:I,6,FALSE)),"",VLOOKUP(R3431,SpeciesValidation!D:I,6,FALSE)),"")</f>
        <v/>
      </c>
      <c r="Q3431" s="36" t="str">
        <f>IF(LEN(E3431&amp;"")&gt;0,IF(ISERROR(VLOOKUP(E3431,SpeciesValidation!B:G,2,FALSE)=TRUE),"",VLOOKUP(E3431,SpeciesValidation!B:G,2,FALSE)),"")</f>
        <v/>
      </c>
      <c r="R3431" s="36" t="str">
        <f>IF(LEN(E3431&amp;"")&gt;0,IF(ISERROR(VLOOKUP(E3431,SpeciesLookup!B:G,4,FALSE)=TRUE),"",VLOOKUP(E3431,SpeciesLookup!B:G,4,FALSE)),"")</f>
        <v/>
      </c>
    </row>
    <row r="3432" spans="1:18" ht="13.2" x14ac:dyDescent="0.25">
      <c r="A3432" s="72"/>
      <c r="D3432" s="11"/>
      <c r="G3432" s="128" t="str">
        <f>IF(LEN(E3432&amp;"")&gt;0,IF(ISERROR(VLOOKUP(E3432,SpeciesLookup!B:G,6,FALSE)=TRUE),"",VLOOKUP(E3432,SpeciesLookup!B:G,6,FALSE)),"")</f>
        <v/>
      </c>
      <c r="H3432" s="128" t="str">
        <f>IF(LEN(E3432&amp;"")&gt;0,IF(ISERROR(VLOOKUP(E3432,SpeciesLookup!B:G,5,FALSE)=TRUE),"",VLOOKUP(E3432,SpeciesLookup!B:G,5,FALSE)),"")</f>
        <v/>
      </c>
      <c r="I3432" s="11"/>
      <c r="J3432" s="73"/>
      <c r="K3432" s="11"/>
      <c r="L3432" s="127" t="str">
        <f>TRIM(IF(ISERROR(VLOOKUP(R3432,SpeciesValidation!D:T,IF(ISNA(VLOOKUP(J3432,Validation!B$2:C$15,2,FALSE)),FALSE,VLOOKUP(J3432,Validation!B$2:C$15,2,FALSE)))),IF(LEN(E3432&amp;"")&gt;0,"",""),VLOOKUP(R3432,SpeciesValidation!D:T,VLOOKUP(J3432,Validation!B$2:C$15,2,FALSE),FALSE)) &amp; " " &amp; IF(ISERROR(IF(LEFT(J3432,1)="A",IF(IF(VLOOKUP(R3432,SpeciesValidation!D:W,20,FALSE)=FALSE,OR(TEXT(A3432,"MMDD")&lt;VLOOKUP(R3432,SpeciesValidation!D:W,18,FALSE),TEXT(A3432,"MMDD")&gt;VLOOKUP(R3432,SpeciesValidation!D:W,19,FALSE)),IF(TEXT(A3432,"MMDD")&lt;"0701",TEXT(A3432,"MMDD")&gt;VLOOKUP(R3432,SpeciesValidation!D:W,18,FALSE),TEXT(A3432,"MMDD")&lt;VLOOKUP(R3432,SpeciesValidation!D:W,19,FALSE))),"Date outside expected range for this species",""),"")),"",IF(LEFT(J3432,1)="A",IF(IF(VLOOKUP(R3432,SpeciesValidation!D:W,20,FALSE)=FALSE,OR(TEXT(A3432,"MMDD")&lt;VLOOKUP(R3432,SpeciesValidation!D:W,18,FALSE),TEXT(A3432,"MMDD")&gt;VLOOKUP(R3432,SpeciesValidation!D:W,19,FALSE)),IF(TEXT(A3432,"MMDD")&lt;"0701",TEXT(A3432,"MMDD")&gt;VLOOKUP(R3432,SpeciesValidation!D:W,18,FALSE),TEXT(A3432,"MMDD")&lt;VLOOKUP(R3432,SpeciesValidation!D:W,19,FALSE))),"Date outside expected range for this species",""),"")))</f>
        <v/>
      </c>
      <c r="M3432" s="127" t="str">
        <f>IF(LEN(E3432&amp;"")&gt;0,IF(ISERROR(VLOOKUP(R3432,SpeciesValidation!D:I,6,FALSE)),"",VLOOKUP(R3432,SpeciesValidation!D:I,6,FALSE)),"")</f>
        <v/>
      </c>
      <c r="Q3432" s="36" t="str">
        <f>IF(LEN(E3432&amp;"")&gt;0,IF(ISERROR(VLOOKUP(E3432,SpeciesValidation!B:G,2,FALSE)=TRUE),"",VLOOKUP(E3432,SpeciesValidation!B:G,2,FALSE)),"")</f>
        <v/>
      </c>
      <c r="R3432" s="36" t="str">
        <f>IF(LEN(E3432&amp;"")&gt;0,IF(ISERROR(VLOOKUP(E3432,SpeciesLookup!B:G,4,FALSE)=TRUE),"",VLOOKUP(E3432,SpeciesLookup!B:G,4,FALSE)),"")</f>
        <v/>
      </c>
    </row>
    <row r="3433" spans="1:18" ht="13.2" x14ac:dyDescent="0.25">
      <c r="A3433" s="72"/>
      <c r="D3433" s="11"/>
      <c r="G3433" s="128" t="str">
        <f>IF(LEN(E3433&amp;"")&gt;0,IF(ISERROR(VLOOKUP(E3433,SpeciesLookup!B:G,6,FALSE)=TRUE),"",VLOOKUP(E3433,SpeciesLookup!B:G,6,FALSE)),"")</f>
        <v/>
      </c>
      <c r="H3433" s="128" t="str">
        <f>IF(LEN(E3433&amp;"")&gt;0,IF(ISERROR(VLOOKUP(E3433,SpeciesLookup!B:G,5,FALSE)=TRUE),"",VLOOKUP(E3433,SpeciesLookup!B:G,5,FALSE)),"")</f>
        <v/>
      </c>
      <c r="I3433" s="11"/>
      <c r="J3433" s="73"/>
      <c r="K3433" s="11"/>
      <c r="L3433" s="127" t="str">
        <f>TRIM(IF(ISERROR(VLOOKUP(R3433,SpeciesValidation!D:T,IF(ISNA(VLOOKUP(J3433,Validation!B$2:C$15,2,FALSE)),FALSE,VLOOKUP(J3433,Validation!B$2:C$15,2,FALSE)))),IF(LEN(E3433&amp;"")&gt;0,"",""),VLOOKUP(R3433,SpeciesValidation!D:T,VLOOKUP(J3433,Validation!B$2:C$15,2,FALSE),FALSE)) &amp; " " &amp; IF(ISERROR(IF(LEFT(J3433,1)="A",IF(IF(VLOOKUP(R3433,SpeciesValidation!D:W,20,FALSE)=FALSE,OR(TEXT(A3433,"MMDD")&lt;VLOOKUP(R3433,SpeciesValidation!D:W,18,FALSE),TEXT(A3433,"MMDD")&gt;VLOOKUP(R3433,SpeciesValidation!D:W,19,FALSE)),IF(TEXT(A3433,"MMDD")&lt;"0701",TEXT(A3433,"MMDD")&gt;VLOOKUP(R3433,SpeciesValidation!D:W,18,FALSE),TEXT(A3433,"MMDD")&lt;VLOOKUP(R3433,SpeciesValidation!D:W,19,FALSE))),"Date outside expected range for this species",""),"")),"",IF(LEFT(J3433,1)="A",IF(IF(VLOOKUP(R3433,SpeciesValidation!D:W,20,FALSE)=FALSE,OR(TEXT(A3433,"MMDD")&lt;VLOOKUP(R3433,SpeciesValidation!D:W,18,FALSE),TEXT(A3433,"MMDD")&gt;VLOOKUP(R3433,SpeciesValidation!D:W,19,FALSE)),IF(TEXT(A3433,"MMDD")&lt;"0701",TEXT(A3433,"MMDD")&gt;VLOOKUP(R3433,SpeciesValidation!D:W,18,FALSE),TEXT(A3433,"MMDD")&lt;VLOOKUP(R3433,SpeciesValidation!D:W,19,FALSE))),"Date outside expected range for this species",""),"")))</f>
        <v/>
      </c>
      <c r="M3433" s="127" t="str">
        <f>IF(LEN(E3433&amp;"")&gt;0,IF(ISERROR(VLOOKUP(R3433,SpeciesValidation!D:I,6,FALSE)),"",VLOOKUP(R3433,SpeciesValidation!D:I,6,FALSE)),"")</f>
        <v/>
      </c>
      <c r="Q3433" s="36" t="str">
        <f>IF(LEN(E3433&amp;"")&gt;0,IF(ISERROR(VLOOKUP(E3433,SpeciesValidation!B:G,2,FALSE)=TRUE),"",VLOOKUP(E3433,SpeciesValidation!B:G,2,FALSE)),"")</f>
        <v/>
      </c>
      <c r="R3433" s="36" t="str">
        <f>IF(LEN(E3433&amp;"")&gt;0,IF(ISERROR(VLOOKUP(E3433,SpeciesLookup!B:G,4,FALSE)=TRUE),"",VLOOKUP(E3433,SpeciesLookup!B:G,4,FALSE)),"")</f>
        <v/>
      </c>
    </row>
    <row r="3434" spans="1:18" ht="13.2" x14ac:dyDescent="0.25">
      <c r="A3434" s="72"/>
      <c r="D3434" s="11"/>
      <c r="G3434" s="128" t="str">
        <f>IF(LEN(E3434&amp;"")&gt;0,IF(ISERROR(VLOOKUP(E3434,SpeciesLookup!B:G,6,FALSE)=TRUE),"",VLOOKUP(E3434,SpeciesLookup!B:G,6,FALSE)),"")</f>
        <v/>
      </c>
      <c r="H3434" s="128" t="str">
        <f>IF(LEN(E3434&amp;"")&gt;0,IF(ISERROR(VLOOKUP(E3434,SpeciesLookup!B:G,5,FALSE)=TRUE),"",VLOOKUP(E3434,SpeciesLookup!B:G,5,FALSE)),"")</f>
        <v/>
      </c>
      <c r="I3434" s="11"/>
      <c r="J3434" s="73"/>
      <c r="K3434" s="11"/>
      <c r="L3434" s="127" t="str">
        <f>TRIM(IF(ISERROR(VLOOKUP(R3434,SpeciesValidation!D:T,IF(ISNA(VLOOKUP(J3434,Validation!B$2:C$15,2,FALSE)),FALSE,VLOOKUP(J3434,Validation!B$2:C$15,2,FALSE)))),IF(LEN(E3434&amp;"")&gt;0,"",""),VLOOKUP(R3434,SpeciesValidation!D:T,VLOOKUP(J3434,Validation!B$2:C$15,2,FALSE),FALSE)) &amp; " " &amp; IF(ISERROR(IF(LEFT(J3434,1)="A",IF(IF(VLOOKUP(R3434,SpeciesValidation!D:W,20,FALSE)=FALSE,OR(TEXT(A3434,"MMDD")&lt;VLOOKUP(R3434,SpeciesValidation!D:W,18,FALSE),TEXT(A3434,"MMDD")&gt;VLOOKUP(R3434,SpeciesValidation!D:W,19,FALSE)),IF(TEXT(A3434,"MMDD")&lt;"0701",TEXT(A3434,"MMDD")&gt;VLOOKUP(R3434,SpeciesValidation!D:W,18,FALSE),TEXT(A3434,"MMDD")&lt;VLOOKUP(R3434,SpeciesValidation!D:W,19,FALSE))),"Date outside expected range for this species",""),"")),"",IF(LEFT(J3434,1)="A",IF(IF(VLOOKUP(R3434,SpeciesValidation!D:W,20,FALSE)=FALSE,OR(TEXT(A3434,"MMDD")&lt;VLOOKUP(R3434,SpeciesValidation!D:W,18,FALSE),TEXT(A3434,"MMDD")&gt;VLOOKUP(R3434,SpeciesValidation!D:W,19,FALSE)),IF(TEXT(A3434,"MMDD")&lt;"0701",TEXT(A3434,"MMDD")&gt;VLOOKUP(R3434,SpeciesValidation!D:W,18,FALSE),TEXT(A3434,"MMDD")&lt;VLOOKUP(R3434,SpeciesValidation!D:W,19,FALSE))),"Date outside expected range for this species",""),"")))</f>
        <v/>
      </c>
      <c r="M3434" s="127" t="str">
        <f>IF(LEN(E3434&amp;"")&gt;0,IF(ISERROR(VLOOKUP(R3434,SpeciesValidation!D:I,6,FALSE)),"",VLOOKUP(R3434,SpeciesValidation!D:I,6,FALSE)),"")</f>
        <v/>
      </c>
      <c r="Q3434" s="36" t="str">
        <f>IF(LEN(E3434&amp;"")&gt;0,IF(ISERROR(VLOOKUP(E3434,SpeciesValidation!B:G,2,FALSE)=TRUE),"",VLOOKUP(E3434,SpeciesValidation!B:G,2,FALSE)),"")</f>
        <v/>
      </c>
      <c r="R3434" s="36" t="str">
        <f>IF(LEN(E3434&amp;"")&gt;0,IF(ISERROR(VLOOKUP(E3434,SpeciesLookup!B:G,4,FALSE)=TRUE),"",VLOOKUP(E3434,SpeciesLookup!B:G,4,FALSE)),"")</f>
        <v/>
      </c>
    </row>
    <row r="3435" spans="1:18" ht="13.2" x14ac:dyDescent="0.25">
      <c r="A3435" s="72"/>
      <c r="D3435" s="11"/>
      <c r="G3435" s="128" t="str">
        <f>IF(LEN(E3435&amp;"")&gt;0,IF(ISERROR(VLOOKUP(E3435,SpeciesLookup!B:G,6,FALSE)=TRUE),"",VLOOKUP(E3435,SpeciesLookup!B:G,6,FALSE)),"")</f>
        <v/>
      </c>
      <c r="H3435" s="128" t="str">
        <f>IF(LEN(E3435&amp;"")&gt;0,IF(ISERROR(VLOOKUP(E3435,SpeciesLookup!B:G,5,FALSE)=TRUE),"",VLOOKUP(E3435,SpeciesLookup!B:G,5,FALSE)),"")</f>
        <v/>
      </c>
      <c r="I3435" s="11"/>
      <c r="J3435" s="73"/>
      <c r="K3435" s="11"/>
      <c r="L3435" s="127" t="str">
        <f>TRIM(IF(ISERROR(VLOOKUP(R3435,SpeciesValidation!D:T,IF(ISNA(VLOOKUP(J3435,Validation!B$2:C$15,2,FALSE)),FALSE,VLOOKUP(J3435,Validation!B$2:C$15,2,FALSE)))),IF(LEN(E3435&amp;"")&gt;0,"",""),VLOOKUP(R3435,SpeciesValidation!D:T,VLOOKUP(J3435,Validation!B$2:C$15,2,FALSE),FALSE)) &amp; " " &amp; IF(ISERROR(IF(LEFT(J3435,1)="A",IF(IF(VLOOKUP(R3435,SpeciesValidation!D:W,20,FALSE)=FALSE,OR(TEXT(A3435,"MMDD")&lt;VLOOKUP(R3435,SpeciesValidation!D:W,18,FALSE),TEXT(A3435,"MMDD")&gt;VLOOKUP(R3435,SpeciesValidation!D:W,19,FALSE)),IF(TEXT(A3435,"MMDD")&lt;"0701",TEXT(A3435,"MMDD")&gt;VLOOKUP(R3435,SpeciesValidation!D:W,18,FALSE),TEXT(A3435,"MMDD")&lt;VLOOKUP(R3435,SpeciesValidation!D:W,19,FALSE))),"Date outside expected range for this species",""),"")),"",IF(LEFT(J3435,1)="A",IF(IF(VLOOKUP(R3435,SpeciesValidation!D:W,20,FALSE)=FALSE,OR(TEXT(A3435,"MMDD")&lt;VLOOKUP(R3435,SpeciesValidation!D:W,18,FALSE),TEXT(A3435,"MMDD")&gt;VLOOKUP(R3435,SpeciesValidation!D:W,19,FALSE)),IF(TEXT(A3435,"MMDD")&lt;"0701",TEXT(A3435,"MMDD")&gt;VLOOKUP(R3435,SpeciesValidation!D:W,18,FALSE),TEXT(A3435,"MMDD")&lt;VLOOKUP(R3435,SpeciesValidation!D:W,19,FALSE))),"Date outside expected range for this species",""),"")))</f>
        <v/>
      </c>
      <c r="M3435" s="127" t="str">
        <f>IF(LEN(E3435&amp;"")&gt;0,IF(ISERROR(VLOOKUP(R3435,SpeciesValidation!D:I,6,FALSE)),"",VLOOKUP(R3435,SpeciesValidation!D:I,6,FALSE)),"")</f>
        <v/>
      </c>
      <c r="Q3435" s="36" t="str">
        <f>IF(LEN(E3435&amp;"")&gt;0,IF(ISERROR(VLOOKUP(E3435,SpeciesValidation!B:G,2,FALSE)=TRUE),"",VLOOKUP(E3435,SpeciesValidation!B:G,2,FALSE)),"")</f>
        <v/>
      </c>
      <c r="R3435" s="36" t="str">
        <f>IF(LEN(E3435&amp;"")&gt;0,IF(ISERROR(VLOOKUP(E3435,SpeciesLookup!B:G,4,FALSE)=TRUE),"",VLOOKUP(E3435,SpeciesLookup!B:G,4,FALSE)),"")</f>
        <v/>
      </c>
    </row>
    <row r="3436" spans="1:18" ht="13.2" x14ac:dyDescent="0.25">
      <c r="A3436" s="72"/>
      <c r="D3436" s="11"/>
      <c r="G3436" s="128" t="str">
        <f>IF(LEN(E3436&amp;"")&gt;0,IF(ISERROR(VLOOKUP(E3436,SpeciesLookup!B:G,6,FALSE)=TRUE),"",VLOOKUP(E3436,SpeciesLookup!B:G,6,FALSE)),"")</f>
        <v/>
      </c>
      <c r="H3436" s="128" t="str">
        <f>IF(LEN(E3436&amp;"")&gt;0,IF(ISERROR(VLOOKUP(E3436,SpeciesLookup!B:G,5,FALSE)=TRUE),"",VLOOKUP(E3436,SpeciesLookup!B:G,5,FALSE)),"")</f>
        <v/>
      </c>
      <c r="I3436" s="11"/>
      <c r="J3436" s="73"/>
      <c r="K3436" s="11"/>
      <c r="L3436" s="127" t="str">
        <f>TRIM(IF(ISERROR(VLOOKUP(R3436,SpeciesValidation!D:T,IF(ISNA(VLOOKUP(J3436,Validation!B$2:C$15,2,FALSE)),FALSE,VLOOKUP(J3436,Validation!B$2:C$15,2,FALSE)))),IF(LEN(E3436&amp;"")&gt;0,"",""),VLOOKUP(R3436,SpeciesValidation!D:T,VLOOKUP(J3436,Validation!B$2:C$15,2,FALSE),FALSE)) &amp; " " &amp; IF(ISERROR(IF(LEFT(J3436,1)="A",IF(IF(VLOOKUP(R3436,SpeciesValidation!D:W,20,FALSE)=FALSE,OR(TEXT(A3436,"MMDD")&lt;VLOOKUP(R3436,SpeciesValidation!D:W,18,FALSE),TEXT(A3436,"MMDD")&gt;VLOOKUP(R3436,SpeciesValidation!D:W,19,FALSE)),IF(TEXT(A3436,"MMDD")&lt;"0701",TEXT(A3436,"MMDD")&gt;VLOOKUP(R3436,SpeciesValidation!D:W,18,FALSE),TEXT(A3436,"MMDD")&lt;VLOOKUP(R3436,SpeciesValidation!D:W,19,FALSE))),"Date outside expected range for this species",""),"")),"",IF(LEFT(J3436,1)="A",IF(IF(VLOOKUP(R3436,SpeciesValidation!D:W,20,FALSE)=FALSE,OR(TEXT(A3436,"MMDD")&lt;VLOOKUP(R3436,SpeciesValidation!D:W,18,FALSE),TEXT(A3436,"MMDD")&gt;VLOOKUP(R3436,SpeciesValidation!D:W,19,FALSE)),IF(TEXT(A3436,"MMDD")&lt;"0701",TEXT(A3436,"MMDD")&gt;VLOOKUP(R3436,SpeciesValidation!D:W,18,FALSE),TEXT(A3436,"MMDD")&lt;VLOOKUP(R3436,SpeciesValidation!D:W,19,FALSE))),"Date outside expected range for this species",""),"")))</f>
        <v/>
      </c>
      <c r="M3436" s="127" t="str">
        <f>IF(LEN(E3436&amp;"")&gt;0,IF(ISERROR(VLOOKUP(R3436,SpeciesValidation!D:I,6,FALSE)),"",VLOOKUP(R3436,SpeciesValidation!D:I,6,FALSE)),"")</f>
        <v/>
      </c>
      <c r="Q3436" s="36" t="str">
        <f>IF(LEN(E3436&amp;"")&gt;0,IF(ISERROR(VLOOKUP(E3436,SpeciesValidation!B:G,2,FALSE)=TRUE),"",VLOOKUP(E3436,SpeciesValidation!B:G,2,FALSE)),"")</f>
        <v/>
      </c>
      <c r="R3436" s="36" t="str">
        <f>IF(LEN(E3436&amp;"")&gt;0,IF(ISERROR(VLOOKUP(E3436,SpeciesLookup!B:G,4,FALSE)=TRUE),"",VLOOKUP(E3436,SpeciesLookup!B:G,4,FALSE)),"")</f>
        <v/>
      </c>
    </row>
    <row r="3437" spans="1:18" ht="13.2" x14ac:dyDescent="0.25">
      <c r="A3437" s="72"/>
      <c r="D3437" s="11"/>
      <c r="G3437" s="128" t="str">
        <f>IF(LEN(E3437&amp;"")&gt;0,IF(ISERROR(VLOOKUP(E3437,SpeciesLookup!B:G,6,FALSE)=TRUE),"",VLOOKUP(E3437,SpeciesLookup!B:G,6,FALSE)),"")</f>
        <v/>
      </c>
      <c r="H3437" s="128" t="str">
        <f>IF(LEN(E3437&amp;"")&gt;0,IF(ISERROR(VLOOKUP(E3437,SpeciesLookup!B:G,5,FALSE)=TRUE),"",VLOOKUP(E3437,SpeciesLookup!B:G,5,FALSE)),"")</f>
        <v/>
      </c>
      <c r="I3437" s="11"/>
      <c r="J3437" s="73"/>
      <c r="K3437" s="11"/>
      <c r="L3437" s="127" t="str">
        <f>TRIM(IF(ISERROR(VLOOKUP(R3437,SpeciesValidation!D:T,IF(ISNA(VLOOKUP(J3437,Validation!B$2:C$15,2,FALSE)),FALSE,VLOOKUP(J3437,Validation!B$2:C$15,2,FALSE)))),IF(LEN(E3437&amp;"")&gt;0,"",""),VLOOKUP(R3437,SpeciesValidation!D:T,VLOOKUP(J3437,Validation!B$2:C$15,2,FALSE),FALSE)) &amp; " " &amp; IF(ISERROR(IF(LEFT(J3437,1)="A",IF(IF(VLOOKUP(R3437,SpeciesValidation!D:W,20,FALSE)=FALSE,OR(TEXT(A3437,"MMDD")&lt;VLOOKUP(R3437,SpeciesValidation!D:W,18,FALSE),TEXT(A3437,"MMDD")&gt;VLOOKUP(R3437,SpeciesValidation!D:W,19,FALSE)),IF(TEXT(A3437,"MMDD")&lt;"0701",TEXT(A3437,"MMDD")&gt;VLOOKUP(R3437,SpeciesValidation!D:W,18,FALSE),TEXT(A3437,"MMDD")&lt;VLOOKUP(R3437,SpeciesValidation!D:W,19,FALSE))),"Date outside expected range for this species",""),"")),"",IF(LEFT(J3437,1)="A",IF(IF(VLOOKUP(R3437,SpeciesValidation!D:W,20,FALSE)=FALSE,OR(TEXT(A3437,"MMDD")&lt;VLOOKUP(R3437,SpeciesValidation!D:W,18,FALSE),TEXT(A3437,"MMDD")&gt;VLOOKUP(R3437,SpeciesValidation!D:W,19,FALSE)),IF(TEXT(A3437,"MMDD")&lt;"0701",TEXT(A3437,"MMDD")&gt;VLOOKUP(R3437,SpeciesValidation!D:W,18,FALSE),TEXT(A3437,"MMDD")&lt;VLOOKUP(R3437,SpeciesValidation!D:W,19,FALSE))),"Date outside expected range for this species",""),"")))</f>
        <v/>
      </c>
      <c r="M3437" s="127" t="str">
        <f>IF(LEN(E3437&amp;"")&gt;0,IF(ISERROR(VLOOKUP(R3437,SpeciesValidation!D:I,6,FALSE)),"",VLOOKUP(R3437,SpeciesValidation!D:I,6,FALSE)),"")</f>
        <v/>
      </c>
      <c r="Q3437" s="36" t="str">
        <f>IF(LEN(E3437&amp;"")&gt;0,IF(ISERROR(VLOOKUP(E3437,SpeciesValidation!B:G,2,FALSE)=TRUE),"",VLOOKUP(E3437,SpeciesValidation!B:G,2,FALSE)),"")</f>
        <v/>
      </c>
      <c r="R3437" s="36" t="str">
        <f>IF(LEN(E3437&amp;"")&gt;0,IF(ISERROR(VLOOKUP(E3437,SpeciesLookup!B:G,4,FALSE)=TRUE),"",VLOOKUP(E3437,SpeciesLookup!B:G,4,FALSE)),"")</f>
        <v/>
      </c>
    </row>
    <row r="3438" spans="1:18" ht="13.2" x14ac:dyDescent="0.25">
      <c r="A3438" s="72"/>
      <c r="D3438" s="11"/>
      <c r="G3438" s="128" t="str">
        <f>IF(LEN(E3438&amp;"")&gt;0,IF(ISERROR(VLOOKUP(E3438,SpeciesLookup!B:G,6,FALSE)=TRUE),"",VLOOKUP(E3438,SpeciesLookup!B:G,6,FALSE)),"")</f>
        <v/>
      </c>
      <c r="H3438" s="128" t="str">
        <f>IF(LEN(E3438&amp;"")&gt;0,IF(ISERROR(VLOOKUP(E3438,SpeciesLookup!B:G,5,FALSE)=TRUE),"",VLOOKUP(E3438,SpeciesLookup!B:G,5,FALSE)),"")</f>
        <v/>
      </c>
      <c r="I3438" s="11"/>
      <c r="J3438" s="73"/>
      <c r="K3438" s="11"/>
      <c r="L3438" s="127" t="str">
        <f>TRIM(IF(ISERROR(VLOOKUP(R3438,SpeciesValidation!D:T,IF(ISNA(VLOOKUP(J3438,Validation!B$2:C$15,2,FALSE)),FALSE,VLOOKUP(J3438,Validation!B$2:C$15,2,FALSE)))),IF(LEN(E3438&amp;"")&gt;0,"",""),VLOOKUP(R3438,SpeciesValidation!D:T,VLOOKUP(J3438,Validation!B$2:C$15,2,FALSE),FALSE)) &amp; " " &amp; IF(ISERROR(IF(LEFT(J3438,1)="A",IF(IF(VLOOKUP(R3438,SpeciesValidation!D:W,20,FALSE)=FALSE,OR(TEXT(A3438,"MMDD")&lt;VLOOKUP(R3438,SpeciesValidation!D:W,18,FALSE),TEXT(A3438,"MMDD")&gt;VLOOKUP(R3438,SpeciesValidation!D:W,19,FALSE)),IF(TEXT(A3438,"MMDD")&lt;"0701",TEXT(A3438,"MMDD")&gt;VLOOKUP(R3438,SpeciesValidation!D:W,18,FALSE),TEXT(A3438,"MMDD")&lt;VLOOKUP(R3438,SpeciesValidation!D:W,19,FALSE))),"Date outside expected range for this species",""),"")),"",IF(LEFT(J3438,1)="A",IF(IF(VLOOKUP(R3438,SpeciesValidation!D:W,20,FALSE)=FALSE,OR(TEXT(A3438,"MMDD")&lt;VLOOKUP(R3438,SpeciesValidation!D:W,18,FALSE),TEXT(A3438,"MMDD")&gt;VLOOKUP(R3438,SpeciesValidation!D:W,19,FALSE)),IF(TEXT(A3438,"MMDD")&lt;"0701",TEXT(A3438,"MMDD")&gt;VLOOKUP(R3438,SpeciesValidation!D:W,18,FALSE),TEXT(A3438,"MMDD")&lt;VLOOKUP(R3438,SpeciesValidation!D:W,19,FALSE))),"Date outside expected range for this species",""),"")))</f>
        <v/>
      </c>
      <c r="M3438" s="127" t="str">
        <f>IF(LEN(E3438&amp;"")&gt;0,IF(ISERROR(VLOOKUP(R3438,SpeciesValidation!D:I,6,FALSE)),"",VLOOKUP(R3438,SpeciesValidation!D:I,6,FALSE)),"")</f>
        <v/>
      </c>
      <c r="Q3438" s="36" t="str">
        <f>IF(LEN(E3438&amp;"")&gt;0,IF(ISERROR(VLOOKUP(E3438,SpeciesValidation!B:G,2,FALSE)=TRUE),"",VLOOKUP(E3438,SpeciesValidation!B:G,2,FALSE)),"")</f>
        <v/>
      </c>
      <c r="R3438" s="36" t="str">
        <f>IF(LEN(E3438&amp;"")&gt;0,IF(ISERROR(VLOOKUP(E3438,SpeciesLookup!B:G,4,FALSE)=TRUE),"",VLOOKUP(E3438,SpeciesLookup!B:G,4,FALSE)),"")</f>
        <v/>
      </c>
    </row>
    <row r="3439" spans="1:18" ht="13.2" x14ac:dyDescent="0.25">
      <c r="A3439" s="72"/>
      <c r="D3439" s="11"/>
      <c r="G3439" s="128" t="str">
        <f>IF(LEN(E3439&amp;"")&gt;0,IF(ISERROR(VLOOKUP(E3439,SpeciesLookup!B:G,6,FALSE)=TRUE),"",VLOOKUP(E3439,SpeciesLookup!B:G,6,FALSE)),"")</f>
        <v/>
      </c>
      <c r="H3439" s="128" t="str">
        <f>IF(LEN(E3439&amp;"")&gt;0,IF(ISERROR(VLOOKUP(E3439,SpeciesLookup!B:G,5,FALSE)=TRUE),"",VLOOKUP(E3439,SpeciesLookup!B:G,5,FALSE)),"")</f>
        <v/>
      </c>
      <c r="I3439" s="11"/>
      <c r="J3439" s="73"/>
      <c r="K3439" s="11"/>
      <c r="L3439" s="127" t="str">
        <f>TRIM(IF(ISERROR(VLOOKUP(R3439,SpeciesValidation!D:T,IF(ISNA(VLOOKUP(J3439,Validation!B$2:C$15,2,FALSE)),FALSE,VLOOKUP(J3439,Validation!B$2:C$15,2,FALSE)))),IF(LEN(E3439&amp;"")&gt;0,"",""),VLOOKUP(R3439,SpeciesValidation!D:T,VLOOKUP(J3439,Validation!B$2:C$15,2,FALSE),FALSE)) &amp; " " &amp; IF(ISERROR(IF(LEFT(J3439,1)="A",IF(IF(VLOOKUP(R3439,SpeciesValidation!D:W,20,FALSE)=FALSE,OR(TEXT(A3439,"MMDD")&lt;VLOOKUP(R3439,SpeciesValidation!D:W,18,FALSE),TEXT(A3439,"MMDD")&gt;VLOOKUP(R3439,SpeciesValidation!D:W,19,FALSE)),IF(TEXT(A3439,"MMDD")&lt;"0701",TEXT(A3439,"MMDD")&gt;VLOOKUP(R3439,SpeciesValidation!D:W,18,FALSE),TEXT(A3439,"MMDD")&lt;VLOOKUP(R3439,SpeciesValidation!D:W,19,FALSE))),"Date outside expected range for this species",""),"")),"",IF(LEFT(J3439,1)="A",IF(IF(VLOOKUP(R3439,SpeciesValidation!D:W,20,FALSE)=FALSE,OR(TEXT(A3439,"MMDD")&lt;VLOOKUP(R3439,SpeciesValidation!D:W,18,FALSE),TEXT(A3439,"MMDD")&gt;VLOOKUP(R3439,SpeciesValidation!D:W,19,FALSE)),IF(TEXT(A3439,"MMDD")&lt;"0701",TEXT(A3439,"MMDD")&gt;VLOOKUP(R3439,SpeciesValidation!D:W,18,FALSE),TEXT(A3439,"MMDD")&lt;VLOOKUP(R3439,SpeciesValidation!D:W,19,FALSE))),"Date outside expected range for this species",""),"")))</f>
        <v/>
      </c>
      <c r="M3439" s="127" t="str">
        <f>IF(LEN(E3439&amp;"")&gt;0,IF(ISERROR(VLOOKUP(R3439,SpeciesValidation!D:I,6,FALSE)),"",VLOOKUP(R3439,SpeciesValidation!D:I,6,FALSE)),"")</f>
        <v/>
      </c>
      <c r="Q3439" s="36" t="str">
        <f>IF(LEN(E3439&amp;"")&gt;0,IF(ISERROR(VLOOKUP(E3439,SpeciesValidation!B:G,2,FALSE)=TRUE),"",VLOOKUP(E3439,SpeciesValidation!B:G,2,FALSE)),"")</f>
        <v/>
      </c>
      <c r="R3439" s="36" t="str">
        <f>IF(LEN(E3439&amp;"")&gt;0,IF(ISERROR(VLOOKUP(E3439,SpeciesLookup!B:G,4,FALSE)=TRUE),"",VLOOKUP(E3439,SpeciesLookup!B:G,4,FALSE)),"")</f>
        <v/>
      </c>
    </row>
    <row r="3440" spans="1:18" ht="13.2" x14ac:dyDescent="0.25">
      <c r="A3440" s="72"/>
      <c r="D3440" s="11"/>
      <c r="G3440" s="128" t="str">
        <f>IF(LEN(E3440&amp;"")&gt;0,IF(ISERROR(VLOOKUP(E3440,SpeciesLookup!B:G,6,FALSE)=TRUE),"",VLOOKUP(E3440,SpeciesLookup!B:G,6,FALSE)),"")</f>
        <v/>
      </c>
      <c r="H3440" s="128" t="str">
        <f>IF(LEN(E3440&amp;"")&gt;0,IF(ISERROR(VLOOKUP(E3440,SpeciesLookup!B:G,5,FALSE)=TRUE),"",VLOOKUP(E3440,SpeciesLookup!B:G,5,FALSE)),"")</f>
        <v/>
      </c>
      <c r="I3440" s="11"/>
      <c r="J3440" s="73"/>
      <c r="K3440" s="11"/>
      <c r="L3440" s="127" t="str">
        <f>TRIM(IF(ISERROR(VLOOKUP(R3440,SpeciesValidation!D:T,IF(ISNA(VLOOKUP(J3440,Validation!B$2:C$15,2,FALSE)),FALSE,VLOOKUP(J3440,Validation!B$2:C$15,2,FALSE)))),IF(LEN(E3440&amp;"")&gt;0,"",""),VLOOKUP(R3440,SpeciesValidation!D:T,VLOOKUP(J3440,Validation!B$2:C$15,2,FALSE),FALSE)) &amp; " " &amp; IF(ISERROR(IF(LEFT(J3440,1)="A",IF(IF(VLOOKUP(R3440,SpeciesValidation!D:W,20,FALSE)=FALSE,OR(TEXT(A3440,"MMDD")&lt;VLOOKUP(R3440,SpeciesValidation!D:W,18,FALSE),TEXT(A3440,"MMDD")&gt;VLOOKUP(R3440,SpeciesValidation!D:W,19,FALSE)),IF(TEXT(A3440,"MMDD")&lt;"0701",TEXT(A3440,"MMDD")&gt;VLOOKUP(R3440,SpeciesValidation!D:W,18,FALSE),TEXT(A3440,"MMDD")&lt;VLOOKUP(R3440,SpeciesValidation!D:W,19,FALSE))),"Date outside expected range for this species",""),"")),"",IF(LEFT(J3440,1)="A",IF(IF(VLOOKUP(R3440,SpeciesValidation!D:W,20,FALSE)=FALSE,OR(TEXT(A3440,"MMDD")&lt;VLOOKUP(R3440,SpeciesValidation!D:W,18,FALSE),TEXT(A3440,"MMDD")&gt;VLOOKUP(R3440,SpeciesValidation!D:W,19,FALSE)),IF(TEXT(A3440,"MMDD")&lt;"0701",TEXT(A3440,"MMDD")&gt;VLOOKUP(R3440,SpeciesValidation!D:W,18,FALSE),TEXT(A3440,"MMDD")&lt;VLOOKUP(R3440,SpeciesValidation!D:W,19,FALSE))),"Date outside expected range for this species",""),"")))</f>
        <v/>
      </c>
      <c r="M3440" s="127" t="str">
        <f>IF(LEN(E3440&amp;"")&gt;0,IF(ISERROR(VLOOKUP(R3440,SpeciesValidation!D:I,6,FALSE)),"",VLOOKUP(R3440,SpeciesValidation!D:I,6,FALSE)),"")</f>
        <v/>
      </c>
      <c r="Q3440" s="36" t="str">
        <f>IF(LEN(E3440&amp;"")&gt;0,IF(ISERROR(VLOOKUP(E3440,SpeciesValidation!B:G,2,FALSE)=TRUE),"",VLOOKUP(E3440,SpeciesValidation!B:G,2,FALSE)),"")</f>
        <v/>
      </c>
      <c r="R3440" s="36" t="str">
        <f>IF(LEN(E3440&amp;"")&gt;0,IF(ISERROR(VLOOKUP(E3440,SpeciesLookup!B:G,4,FALSE)=TRUE),"",VLOOKUP(E3440,SpeciesLookup!B:G,4,FALSE)),"")</f>
        <v/>
      </c>
    </row>
    <row r="3441" spans="1:18" ht="13.2" x14ac:dyDescent="0.25">
      <c r="A3441" s="72"/>
      <c r="D3441" s="11"/>
      <c r="G3441" s="128" t="str">
        <f>IF(LEN(E3441&amp;"")&gt;0,IF(ISERROR(VLOOKUP(E3441,SpeciesLookup!B:G,6,FALSE)=TRUE),"",VLOOKUP(E3441,SpeciesLookup!B:G,6,FALSE)),"")</f>
        <v/>
      </c>
      <c r="H3441" s="128" t="str">
        <f>IF(LEN(E3441&amp;"")&gt;0,IF(ISERROR(VLOOKUP(E3441,SpeciesLookup!B:G,5,FALSE)=TRUE),"",VLOOKUP(E3441,SpeciesLookup!B:G,5,FALSE)),"")</f>
        <v/>
      </c>
      <c r="I3441" s="11"/>
      <c r="J3441" s="73"/>
      <c r="K3441" s="11"/>
      <c r="L3441" s="127" t="str">
        <f>TRIM(IF(ISERROR(VLOOKUP(R3441,SpeciesValidation!D:T,IF(ISNA(VLOOKUP(J3441,Validation!B$2:C$15,2,FALSE)),FALSE,VLOOKUP(J3441,Validation!B$2:C$15,2,FALSE)))),IF(LEN(E3441&amp;"")&gt;0,"",""),VLOOKUP(R3441,SpeciesValidation!D:T,VLOOKUP(J3441,Validation!B$2:C$15,2,FALSE),FALSE)) &amp; " " &amp; IF(ISERROR(IF(LEFT(J3441,1)="A",IF(IF(VLOOKUP(R3441,SpeciesValidation!D:W,20,FALSE)=FALSE,OR(TEXT(A3441,"MMDD")&lt;VLOOKUP(R3441,SpeciesValidation!D:W,18,FALSE),TEXT(A3441,"MMDD")&gt;VLOOKUP(R3441,SpeciesValidation!D:W,19,FALSE)),IF(TEXT(A3441,"MMDD")&lt;"0701",TEXT(A3441,"MMDD")&gt;VLOOKUP(R3441,SpeciesValidation!D:W,18,FALSE),TEXT(A3441,"MMDD")&lt;VLOOKUP(R3441,SpeciesValidation!D:W,19,FALSE))),"Date outside expected range for this species",""),"")),"",IF(LEFT(J3441,1)="A",IF(IF(VLOOKUP(R3441,SpeciesValidation!D:W,20,FALSE)=FALSE,OR(TEXT(A3441,"MMDD")&lt;VLOOKUP(R3441,SpeciesValidation!D:W,18,FALSE),TEXT(A3441,"MMDD")&gt;VLOOKUP(R3441,SpeciesValidation!D:W,19,FALSE)),IF(TEXT(A3441,"MMDD")&lt;"0701",TEXT(A3441,"MMDD")&gt;VLOOKUP(R3441,SpeciesValidation!D:W,18,FALSE),TEXT(A3441,"MMDD")&lt;VLOOKUP(R3441,SpeciesValidation!D:W,19,FALSE))),"Date outside expected range for this species",""),"")))</f>
        <v/>
      </c>
      <c r="M3441" s="127" t="str">
        <f>IF(LEN(E3441&amp;"")&gt;0,IF(ISERROR(VLOOKUP(R3441,SpeciesValidation!D:I,6,FALSE)),"",VLOOKUP(R3441,SpeciesValidation!D:I,6,FALSE)),"")</f>
        <v/>
      </c>
      <c r="Q3441" s="36" t="str">
        <f>IF(LEN(E3441&amp;"")&gt;0,IF(ISERROR(VLOOKUP(E3441,SpeciesValidation!B:G,2,FALSE)=TRUE),"",VLOOKUP(E3441,SpeciesValidation!B:G,2,FALSE)),"")</f>
        <v/>
      </c>
      <c r="R3441" s="36" t="str">
        <f>IF(LEN(E3441&amp;"")&gt;0,IF(ISERROR(VLOOKUP(E3441,SpeciesLookup!B:G,4,FALSE)=TRUE),"",VLOOKUP(E3441,SpeciesLookup!B:G,4,FALSE)),"")</f>
        <v/>
      </c>
    </row>
    <row r="3442" spans="1:18" ht="13.2" x14ac:dyDescent="0.25">
      <c r="A3442" s="72"/>
      <c r="D3442" s="11"/>
      <c r="G3442" s="128" t="str">
        <f>IF(LEN(E3442&amp;"")&gt;0,IF(ISERROR(VLOOKUP(E3442,SpeciesLookup!B:G,6,FALSE)=TRUE),"",VLOOKUP(E3442,SpeciesLookup!B:G,6,FALSE)),"")</f>
        <v/>
      </c>
      <c r="H3442" s="128" t="str">
        <f>IF(LEN(E3442&amp;"")&gt;0,IF(ISERROR(VLOOKUP(E3442,SpeciesLookup!B:G,5,FALSE)=TRUE),"",VLOOKUP(E3442,SpeciesLookup!B:G,5,FALSE)),"")</f>
        <v/>
      </c>
      <c r="I3442" s="11"/>
      <c r="J3442" s="73"/>
      <c r="K3442" s="11"/>
      <c r="L3442" s="127" t="str">
        <f>TRIM(IF(ISERROR(VLOOKUP(R3442,SpeciesValidation!D:T,IF(ISNA(VLOOKUP(J3442,Validation!B$2:C$15,2,FALSE)),FALSE,VLOOKUP(J3442,Validation!B$2:C$15,2,FALSE)))),IF(LEN(E3442&amp;"")&gt;0,"",""),VLOOKUP(R3442,SpeciesValidation!D:T,VLOOKUP(J3442,Validation!B$2:C$15,2,FALSE),FALSE)) &amp; " " &amp; IF(ISERROR(IF(LEFT(J3442,1)="A",IF(IF(VLOOKUP(R3442,SpeciesValidation!D:W,20,FALSE)=FALSE,OR(TEXT(A3442,"MMDD")&lt;VLOOKUP(R3442,SpeciesValidation!D:W,18,FALSE),TEXT(A3442,"MMDD")&gt;VLOOKUP(R3442,SpeciesValidation!D:W,19,FALSE)),IF(TEXT(A3442,"MMDD")&lt;"0701",TEXT(A3442,"MMDD")&gt;VLOOKUP(R3442,SpeciesValidation!D:W,18,FALSE),TEXT(A3442,"MMDD")&lt;VLOOKUP(R3442,SpeciesValidation!D:W,19,FALSE))),"Date outside expected range for this species",""),"")),"",IF(LEFT(J3442,1)="A",IF(IF(VLOOKUP(R3442,SpeciesValidation!D:W,20,FALSE)=FALSE,OR(TEXT(A3442,"MMDD")&lt;VLOOKUP(R3442,SpeciesValidation!D:W,18,FALSE),TEXT(A3442,"MMDD")&gt;VLOOKUP(R3442,SpeciesValidation!D:W,19,FALSE)),IF(TEXT(A3442,"MMDD")&lt;"0701",TEXT(A3442,"MMDD")&gt;VLOOKUP(R3442,SpeciesValidation!D:W,18,FALSE),TEXT(A3442,"MMDD")&lt;VLOOKUP(R3442,SpeciesValidation!D:W,19,FALSE))),"Date outside expected range for this species",""),"")))</f>
        <v/>
      </c>
      <c r="M3442" s="127" t="str">
        <f>IF(LEN(E3442&amp;"")&gt;0,IF(ISERROR(VLOOKUP(R3442,SpeciesValidation!D:I,6,FALSE)),"",VLOOKUP(R3442,SpeciesValidation!D:I,6,FALSE)),"")</f>
        <v/>
      </c>
      <c r="Q3442" s="36" t="str">
        <f>IF(LEN(E3442&amp;"")&gt;0,IF(ISERROR(VLOOKUP(E3442,SpeciesValidation!B:G,2,FALSE)=TRUE),"",VLOOKUP(E3442,SpeciesValidation!B:G,2,FALSE)),"")</f>
        <v/>
      </c>
      <c r="R3442" s="36" t="str">
        <f>IF(LEN(E3442&amp;"")&gt;0,IF(ISERROR(VLOOKUP(E3442,SpeciesLookup!B:G,4,FALSE)=TRUE),"",VLOOKUP(E3442,SpeciesLookup!B:G,4,FALSE)),"")</f>
        <v/>
      </c>
    </row>
    <row r="3443" spans="1:18" ht="13.2" x14ac:dyDescent="0.25">
      <c r="A3443" s="72"/>
      <c r="D3443" s="11"/>
      <c r="G3443" s="128" t="str">
        <f>IF(LEN(E3443&amp;"")&gt;0,IF(ISERROR(VLOOKUP(E3443,SpeciesLookup!B:G,6,FALSE)=TRUE),"",VLOOKUP(E3443,SpeciesLookup!B:G,6,FALSE)),"")</f>
        <v/>
      </c>
      <c r="H3443" s="128" t="str">
        <f>IF(LEN(E3443&amp;"")&gt;0,IF(ISERROR(VLOOKUP(E3443,SpeciesLookup!B:G,5,FALSE)=TRUE),"",VLOOKUP(E3443,SpeciesLookup!B:G,5,FALSE)),"")</f>
        <v/>
      </c>
      <c r="I3443" s="11"/>
      <c r="J3443" s="73"/>
      <c r="K3443" s="11"/>
      <c r="L3443" s="127" t="str">
        <f>TRIM(IF(ISERROR(VLOOKUP(R3443,SpeciesValidation!D:T,IF(ISNA(VLOOKUP(J3443,Validation!B$2:C$15,2,FALSE)),FALSE,VLOOKUP(J3443,Validation!B$2:C$15,2,FALSE)))),IF(LEN(E3443&amp;"")&gt;0,"",""),VLOOKUP(R3443,SpeciesValidation!D:T,VLOOKUP(J3443,Validation!B$2:C$15,2,FALSE),FALSE)) &amp; " " &amp; IF(ISERROR(IF(LEFT(J3443,1)="A",IF(IF(VLOOKUP(R3443,SpeciesValidation!D:W,20,FALSE)=FALSE,OR(TEXT(A3443,"MMDD")&lt;VLOOKUP(R3443,SpeciesValidation!D:W,18,FALSE),TEXT(A3443,"MMDD")&gt;VLOOKUP(R3443,SpeciesValidation!D:W,19,FALSE)),IF(TEXT(A3443,"MMDD")&lt;"0701",TEXT(A3443,"MMDD")&gt;VLOOKUP(R3443,SpeciesValidation!D:W,18,FALSE),TEXT(A3443,"MMDD")&lt;VLOOKUP(R3443,SpeciesValidation!D:W,19,FALSE))),"Date outside expected range for this species",""),"")),"",IF(LEFT(J3443,1)="A",IF(IF(VLOOKUP(R3443,SpeciesValidation!D:W,20,FALSE)=FALSE,OR(TEXT(A3443,"MMDD")&lt;VLOOKUP(R3443,SpeciesValidation!D:W,18,FALSE),TEXT(A3443,"MMDD")&gt;VLOOKUP(R3443,SpeciesValidation!D:W,19,FALSE)),IF(TEXT(A3443,"MMDD")&lt;"0701",TEXT(A3443,"MMDD")&gt;VLOOKUP(R3443,SpeciesValidation!D:W,18,FALSE),TEXT(A3443,"MMDD")&lt;VLOOKUP(R3443,SpeciesValidation!D:W,19,FALSE))),"Date outside expected range for this species",""),"")))</f>
        <v/>
      </c>
      <c r="M3443" s="127" t="str">
        <f>IF(LEN(E3443&amp;"")&gt;0,IF(ISERROR(VLOOKUP(R3443,SpeciesValidation!D:I,6,FALSE)),"",VLOOKUP(R3443,SpeciesValidation!D:I,6,FALSE)),"")</f>
        <v/>
      </c>
      <c r="Q3443" s="36" t="str">
        <f>IF(LEN(E3443&amp;"")&gt;0,IF(ISERROR(VLOOKUP(E3443,SpeciesValidation!B:G,2,FALSE)=TRUE),"",VLOOKUP(E3443,SpeciesValidation!B:G,2,FALSE)),"")</f>
        <v/>
      </c>
      <c r="R3443" s="36" t="str">
        <f>IF(LEN(E3443&amp;"")&gt;0,IF(ISERROR(VLOOKUP(E3443,SpeciesLookup!B:G,4,FALSE)=TRUE),"",VLOOKUP(E3443,SpeciesLookup!B:G,4,FALSE)),"")</f>
        <v/>
      </c>
    </row>
    <row r="3444" spans="1:18" ht="13.2" x14ac:dyDescent="0.25">
      <c r="A3444" s="72"/>
      <c r="D3444" s="11"/>
      <c r="G3444" s="128" t="str">
        <f>IF(LEN(E3444&amp;"")&gt;0,IF(ISERROR(VLOOKUP(E3444,SpeciesLookup!B:G,6,FALSE)=TRUE),"",VLOOKUP(E3444,SpeciesLookup!B:G,6,FALSE)),"")</f>
        <v/>
      </c>
      <c r="H3444" s="128" t="str">
        <f>IF(LEN(E3444&amp;"")&gt;0,IF(ISERROR(VLOOKUP(E3444,SpeciesLookup!B:G,5,FALSE)=TRUE),"",VLOOKUP(E3444,SpeciesLookup!B:G,5,FALSE)),"")</f>
        <v/>
      </c>
      <c r="I3444" s="11"/>
      <c r="J3444" s="73"/>
      <c r="K3444" s="11"/>
      <c r="L3444" s="127" t="str">
        <f>TRIM(IF(ISERROR(VLOOKUP(R3444,SpeciesValidation!D:T,IF(ISNA(VLOOKUP(J3444,Validation!B$2:C$15,2,FALSE)),FALSE,VLOOKUP(J3444,Validation!B$2:C$15,2,FALSE)))),IF(LEN(E3444&amp;"")&gt;0,"",""),VLOOKUP(R3444,SpeciesValidation!D:T,VLOOKUP(J3444,Validation!B$2:C$15,2,FALSE),FALSE)) &amp; " " &amp; IF(ISERROR(IF(LEFT(J3444,1)="A",IF(IF(VLOOKUP(R3444,SpeciesValidation!D:W,20,FALSE)=FALSE,OR(TEXT(A3444,"MMDD")&lt;VLOOKUP(R3444,SpeciesValidation!D:W,18,FALSE),TEXT(A3444,"MMDD")&gt;VLOOKUP(R3444,SpeciesValidation!D:W,19,FALSE)),IF(TEXT(A3444,"MMDD")&lt;"0701",TEXT(A3444,"MMDD")&gt;VLOOKUP(R3444,SpeciesValidation!D:W,18,FALSE),TEXT(A3444,"MMDD")&lt;VLOOKUP(R3444,SpeciesValidation!D:W,19,FALSE))),"Date outside expected range for this species",""),"")),"",IF(LEFT(J3444,1)="A",IF(IF(VLOOKUP(R3444,SpeciesValidation!D:W,20,FALSE)=FALSE,OR(TEXT(A3444,"MMDD")&lt;VLOOKUP(R3444,SpeciesValidation!D:W,18,FALSE),TEXT(A3444,"MMDD")&gt;VLOOKUP(R3444,SpeciesValidation!D:W,19,FALSE)),IF(TEXT(A3444,"MMDD")&lt;"0701",TEXT(A3444,"MMDD")&gt;VLOOKUP(R3444,SpeciesValidation!D:W,18,FALSE),TEXT(A3444,"MMDD")&lt;VLOOKUP(R3444,SpeciesValidation!D:W,19,FALSE))),"Date outside expected range for this species",""),"")))</f>
        <v/>
      </c>
      <c r="M3444" s="127" t="str">
        <f>IF(LEN(E3444&amp;"")&gt;0,IF(ISERROR(VLOOKUP(R3444,SpeciesValidation!D:I,6,FALSE)),"",VLOOKUP(R3444,SpeciesValidation!D:I,6,FALSE)),"")</f>
        <v/>
      </c>
      <c r="Q3444" s="36" t="str">
        <f>IF(LEN(E3444&amp;"")&gt;0,IF(ISERROR(VLOOKUP(E3444,SpeciesValidation!B:G,2,FALSE)=TRUE),"",VLOOKUP(E3444,SpeciesValidation!B:G,2,FALSE)),"")</f>
        <v/>
      </c>
      <c r="R3444" s="36" t="str">
        <f>IF(LEN(E3444&amp;"")&gt;0,IF(ISERROR(VLOOKUP(E3444,SpeciesLookup!B:G,4,FALSE)=TRUE),"",VLOOKUP(E3444,SpeciesLookup!B:G,4,FALSE)),"")</f>
        <v/>
      </c>
    </row>
    <row r="3445" spans="1:18" ht="13.2" x14ac:dyDescent="0.25">
      <c r="A3445" s="72"/>
      <c r="D3445" s="11"/>
      <c r="G3445" s="128" t="str">
        <f>IF(LEN(E3445&amp;"")&gt;0,IF(ISERROR(VLOOKUP(E3445,SpeciesLookup!B:G,6,FALSE)=TRUE),"",VLOOKUP(E3445,SpeciesLookup!B:G,6,FALSE)),"")</f>
        <v/>
      </c>
      <c r="H3445" s="128" t="str">
        <f>IF(LEN(E3445&amp;"")&gt;0,IF(ISERROR(VLOOKUP(E3445,SpeciesLookup!B:G,5,FALSE)=TRUE),"",VLOOKUP(E3445,SpeciesLookup!B:G,5,FALSE)),"")</f>
        <v/>
      </c>
      <c r="I3445" s="11"/>
      <c r="J3445" s="73"/>
      <c r="K3445" s="11"/>
      <c r="L3445" s="127" t="str">
        <f>TRIM(IF(ISERROR(VLOOKUP(R3445,SpeciesValidation!D:T,IF(ISNA(VLOOKUP(J3445,Validation!B$2:C$15,2,FALSE)),FALSE,VLOOKUP(J3445,Validation!B$2:C$15,2,FALSE)))),IF(LEN(E3445&amp;"")&gt;0,"",""),VLOOKUP(R3445,SpeciesValidation!D:T,VLOOKUP(J3445,Validation!B$2:C$15,2,FALSE),FALSE)) &amp; " " &amp; IF(ISERROR(IF(LEFT(J3445,1)="A",IF(IF(VLOOKUP(R3445,SpeciesValidation!D:W,20,FALSE)=FALSE,OR(TEXT(A3445,"MMDD")&lt;VLOOKUP(R3445,SpeciesValidation!D:W,18,FALSE),TEXT(A3445,"MMDD")&gt;VLOOKUP(R3445,SpeciesValidation!D:W,19,FALSE)),IF(TEXT(A3445,"MMDD")&lt;"0701",TEXT(A3445,"MMDD")&gt;VLOOKUP(R3445,SpeciesValidation!D:W,18,FALSE),TEXT(A3445,"MMDD")&lt;VLOOKUP(R3445,SpeciesValidation!D:W,19,FALSE))),"Date outside expected range for this species",""),"")),"",IF(LEFT(J3445,1)="A",IF(IF(VLOOKUP(R3445,SpeciesValidation!D:W,20,FALSE)=FALSE,OR(TEXT(A3445,"MMDD")&lt;VLOOKUP(R3445,SpeciesValidation!D:W,18,FALSE),TEXT(A3445,"MMDD")&gt;VLOOKUP(R3445,SpeciesValidation!D:W,19,FALSE)),IF(TEXT(A3445,"MMDD")&lt;"0701",TEXT(A3445,"MMDD")&gt;VLOOKUP(R3445,SpeciesValidation!D:W,18,FALSE),TEXT(A3445,"MMDD")&lt;VLOOKUP(R3445,SpeciesValidation!D:W,19,FALSE))),"Date outside expected range for this species",""),"")))</f>
        <v/>
      </c>
      <c r="M3445" s="127" t="str">
        <f>IF(LEN(E3445&amp;"")&gt;0,IF(ISERROR(VLOOKUP(R3445,SpeciesValidation!D:I,6,FALSE)),"",VLOOKUP(R3445,SpeciesValidation!D:I,6,FALSE)),"")</f>
        <v/>
      </c>
      <c r="Q3445" s="36" t="str">
        <f>IF(LEN(E3445&amp;"")&gt;0,IF(ISERROR(VLOOKUP(E3445,SpeciesValidation!B:G,2,FALSE)=TRUE),"",VLOOKUP(E3445,SpeciesValidation!B:G,2,FALSE)),"")</f>
        <v/>
      </c>
      <c r="R3445" s="36" t="str">
        <f>IF(LEN(E3445&amp;"")&gt;0,IF(ISERROR(VLOOKUP(E3445,SpeciesLookup!B:G,4,FALSE)=TRUE),"",VLOOKUP(E3445,SpeciesLookup!B:G,4,FALSE)),"")</f>
        <v/>
      </c>
    </row>
    <row r="3446" spans="1:18" ht="13.2" x14ac:dyDescent="0.25">
      <c r="A3446" s="72"/>
      <c r="D3446" s="11"/>
      <c r="G3446" s="128" t="str">
        <f>IF(LEN(E3446&amp;"")&gt;0,IF(ISERROR(VLOOKUP(E3446,SpeciesLookup!B:G,6,FALSE)=TRUE),"",VLOOKUP(E3446,SpeciesLookup!B:G,6,FALSE)),"")</f>
        <v/>
      </c>
      <c r="H3446" s="128" t="str">
        <f>IF(LEN(E3446&amp;"")&gt;0,IF(ISERROR(VLOOKUP(E3446,SpeciesLookup!B:G,5,FALSE)=TRUE),"",VLOOKUP(E3446,SpeciesLookup!B:G,5,FALSE)),"")</f>
        <v/>
      </c>
      <c r="I3446" s="11"/>
      <c r="J3446" s="73"/>
      <c r="K3446" s="11"/>
      <c r="L3446" s="127" t="str">
        <f>TRIM(IF(ISERROR(VLOOKUP(R3446,SpeciesValidation!D:T,IF(ISNA(VLOOKUP(J3446,Validation!B$2:C$15,2,FALSE)),FALSE,VLOOKUP(J3446,Validation!B$2:C$15,2,FALSE)))),IF(LEN(E3446&amp;"")&gt;0,"",""),VLOOKUP(R3446,SpeciesValidation!D:T,VLOOKUP(J3446,Validation!B$2:C$15,2,FALSE),FALSE)) &amp; " " &amp; IF(ISERROR(IF(LEFT(J3446,1)="A",IF(IF(VLOOKUP(R3446,SpeciesValidation!D:W,20,FALSE)=FALSE,OR(TEXT(A3446,"MMDD")&lt;VLOOKUP(R3446,SpeciesValidation!D:W,18,FALSE),TEXT(A3446,"MMDD")&gt;VLOOKUP(R3446,SpeciesValidation!D:W,19,FALSE)),IF(TEXT(A3446,"MMDD")&lt;"0701",TEXT(A3446,"MMDD")&gt;VLOOKUP(R3446,SpeciesValidation!D:W,18,FALSE),TEXT(A3446,"MMDD")&lt;VLOOKUP(R3446,SpeciesValidation!D:W,19,FALSE))),"Date outside expected range for this species",""),"")),"",IF(LEFT(J3446,1)="A",IF(IF(VLOOKUP(R3446,SpeciesValidation!D:W,20,FALSE)=FALSE,OR(TEXT(A3446,"MMDD")&lt;VLOOKUP(R3446,SpeciesValidation!D:W,18,FALSE),TEXT(A3446,"MMDD")&gt;VLOOKUP(R3446,SpeciesValidation!D:W,19,FALSE)),IF(TEXT(A3446,"MMDD")&lt;"0701",TEXT(A3446,"MMDD")&gt;VLOOKUP(R3446,SpeciesValidation!D:W,18,FALSE),TEXT(A3446,"MMDD")&lt;VLOOKUP(R3446,SpeciesValidation!D:W,19,FALSE))),"Date outside expected range for this species",""),"")))</f>
        <v/>
      </c>
      <c r="M3446" s="127" t="str">
        <f>IF(LEN(E3446&amp;"")&gt;0,IF(ISERROR(VLOOKUP(R3446,SpeciesValidation!D:I,6,FALSE)),"",VLOOKUP(R3446,SpeciesValidation!D:I,6,FALSE)),"")</f>
        <v/>
      </c>
      <c r="Q3446" s="36" t="str">
        <f>IF(LEN(E3446&amp;"")&gt;0,IF(ISERROR(VLOOKUP(E3446,SpeciesValidation!B:G,2,FALSE)=TRUE),"",VLOOKUP(E3446,SpeciesValidation!B:G,2,FALSE)),"")</f>
        <v/>
      </c>
      <c r="R3446" s="36" t="str">
        <f>IF(LEN(E3446&amp;"")&gt;0,IF(ISERROR(VLOOKUP(E3446,SpeciesLookup!B:G,4,FALSE)=TRUE),"",VLOOKUP(E3446,SpeciesLookup!B:G,4,FALSE)),"")</f>
        <v/>
      </c>
    </row>
    <row r="3447" spans="1:18" ht="13.2" x14ac:dyDescent="0.25">
      <c r="A3447" s="72"/>
      <c r="D3447" s="11"/>
      <c r="G3447" s="128" t="str">
        <f>IF(LEN(E3447&amp;"")&gt;0,IF(ISERROR(VLOOKUP(E3447,SpeciesLookup!B:G,6,FALSE)=TRUE),"",VLOOKUP(E3447,SpeciesLookup!B:G,6,FALSE)),"")</f>
        <v/>
      </c>
      <c r="H3447" s="128" t="str">
        <f>IF(LEN(E3447&amp;"")&gt;0,IF(ISERROR(VLOOKUP(E3447,SpeciesLookup!B:G,5,FALSE)=TRUE),"",VLOOKUP(E3447,SpeciesLookup!B:G,5,FALSE)),"")</f>
        <v/>
      </c>
      <c r="I3447" s="11"/>
      <c r="J3447" s="73"/>
      <c r="K3447" s="11"/>
      <c r="L3447" s="127" t="str">
        <f>TRIM(IF(ISERROR(VLOOKUP(R3447,SpeciesValidation!D:T,IF(ISNA(VLOOKUP(J3447,Validation!B$2:C$15,2,FALSE)),FALSE,VLOOKUP(J3447,Validation!B$2:C$15,2,FALSE)))),IF(LEN(E3447&amp;"")&gt;0,"",""),VLOOKUP(R3447,SpeciesValidation!D:T,VLOOKUP(J3447,Validation!B$2:C$15,2,FALSE),FALSE)) &amp; " " &amp; IF(ISERROR(IF(LEFT(J3447,1)="A",IF(IF(VLOOKUP(R3447,SpeciesValidation!D:W,20,FALSE)=FALSE,OR(TEXT(A3447,"MMDD")&lt;VLOOKUP(R3447,SpeciesValidation!D:W,18,FALSE),TEXT(A3447,"MMDD")&gt;VLOOKUP(R3447,SpeciesValidation!D:W,19,FALSE)),IF(TEXT(A3447,"MMDD")&lt;"0701",TEXT(A3447,"MMDD")&gt;VLOOKUP(R3447,SpeciesValidation!D:W,18,FALSE),TEXT(A3447,"MMDD")&lt;VLOOKUP(R3447,SpeciesValidation!D:W,19,FALSE))),"Date outside expected range for this species",""),"")),"",IF(LEFT(J3447,1)="A",IF(IF(VLOOKUP(R3447,SpeciesValidation!D:W,20,FALSE)=FALSE,OR(TEXT(A3447,"MMDD")&lt;VLOOKUP(R3447,SpeciesValidation!D:W,18,FALSE),TEXT(A3447,"MMDD")&gt;VLOOKUP(R3447,SpeciesValidation!D:W,19,FALSE)),IF(TEXT(A3447,"MMDD")&lt;"0701",TEXT(A3447,"MMDD")&gt;VLOOKUP(R3447,SpeciesValidation!D:W,18,FALSE),TEXT(A3447,"MMDD")&lt;VLOOKUP(R3447,SpeciesValidation!D:W,19,FALSE))),"Date outside expected range for this species",""),"")))</f>
        <v/>
      </c>
      <c r="M3447" s="127" t="str">
        <f>IF(LEN(E3447&amp;"")&gt;0,IF(ISERROR(VLOOKUP(R3447,SpeciesValidation!D:I,6,FALSE)),"",VLOOKUP(R3447,SpeciesValidation!D:I,6,FALSE)),"")</f>
        <v/>
      </c>
      <c r="Q3447" s="36" t="str">
        <f>IF(LEN(E3447&amp;"")&gt;0,IF(ISERROR(VLOOKUP(E3447,SpeciesValidation!B:G,2,FALSE)=TRUE),"",VLOOKUP(E3447,SpeciesValidation!B:G,2,FALSE)),"")</f>
        <v/>
      </c>
      <c r="R3447" s="36" t="str">
        <f>IF(LEN(E3447&amp;"")&gt;0,IF(ISERROR(VLOOKUP(E3447,SpeciesLookup!B:G,4,FALSE)=TRUE),"",VLOOKUP(E3447,SpeciesLookup!B:G,4,FALSE)),"")</f>
        <v/>
      </c>
    </row>
    <row r="3448" spans="1:18" ht="13.2" x14ac:dyDescent="0.25">
      <c r="A3448" s="72"/>
      <c r="D3448" s="11"/>
      <c r="G3448" s="128" t="str">
        <f>IF(LEN(E3448&amp;"")&gt;0,IF(ISERROR(VLOOKUP(E3448,SpeciesLookup!B:G,6,FALSE)=TRUE),"",VLOOKUP(E3448,SpeciesLookup!B:G,6,FALSE)),"")</f>
        <v/>
      </c>
      <c r="H3448" s="128" t="str">
        <f>IF(LEN(E3448&amp;"")&gt;0,IF(ISERROR(VLOOKUP(E3448,SpeciesLookup!B:G,5,FALSE)=TRUE),"",VLOOKUP(E3448,SpeciesLookup!B:G,5,FALSE)),"")</f>
        <v/>
      </c>
      <c r="I3448" s="11"/>
      <c r="J3448" s="73"/>
      <c r="K3448" s="11"/>
      <c r="L3448" s="127" t="str">
        <f>TRIM(IF(ISERROR(VLOOKUP(R3448,SpeciesValidation!D:T,IF(ISNA(VLOOKUP(J3448,Validation!B$2:C$15,2,FALSE)),FALSE,VLOOKUP(J3448,Validation!B$2:C$15,2,FALSE)))),IF(LEN(E3448&amp;"")&gt;0,"",""),VLOOKUP(R3448,SpeciesValidation!D:T,VLOOKUP(J3448,Validation!B$2:C$15,2,FALSE),FALSE)) &amp; " " &amp; IF(ISERROR(IF(LEFT(J3448,1)="A",IF(IF(VLOOKUP(R3448,SpeciesValidation!D:W,20,FALSE)=FALSE,OR(TEXT(A3448,"MMDD")&lt;VLOOKUP(R3448,SpeciesValidation!D:W,18,FALSE),TEXT(A3448,"MMDD")&gt;VLOOKUP(R3448,SpeciesValidation!D:W,19,FALSE)),IF(TEXT(A3448,"MMDD")&lt;"0701",TEXT(A3448,"MMDD")&gt;VLOOKUP(R3448,SpeciesValidation!D:W,18,FALSE),TEXT(A3448,"MMDD")&lt;VLOOKUP(R3448,SpeciesValidation!D:W,19,FALSE))),"Date outside expected range for this species",""),"")),"",IF(LEFT(J3448,1)="A",IF(IF(VLOOKUP(R3448,SpeciesValidation!D:W,20,FALSE)=FALSE,OR(TEXT(A3448,"MMDD")&lt;VLOOKUP(R3448,SpeciesValidation!D:W,18,FALSE),TEXT(A3448,"MMDD")&gt;VLOOKUP(R3448,SpeciesValidation!D:W,19,FALSE)),IF(TEXT(A3448,"MMDD")&lt;"0701",TEXT(A3448,"MMDD")&gt;VLOOKUP(R3448,SpeciesValidation!D:W,18,FALSE),TEXT(A3448,"MMDD")&lt;VLOOKUP(R3448,SpeciesValidation!D:W,19,FALSE))),"Date outside expected range for this species",""),"")))</f>
        <v/>
      </c>
      <c r="M3448" s="127" t="str">
        <f>IF(LEN(E3448&amp;"")&gt;0,IF(ISERROR(VLOOKUP(R3448,SpeciesValidation!D:I,6,FALSE)),"",VLOOKUP(R3448,SpeciesValidation!D:I,6,FALSE)),"")</f>
        <v/>
      </c>
      <c r="Q3448" s="36" t="str">
        <f>IF(LEN(E3448&amp;"")&gt;0,IF(ISERROR(VLOOKUP(E3448,SpeciesValidation!B:G,2,FALSE)=TRUE),"",VLOOKUP(E3448,SpeciesValidation!B:G,2,FALSE)),"")</f>
        <v/>
      </c>
      <c r="R3448" s="36" t="str">
        <f>IF(LEN(E3448&amp;"")&gt;0,IF(ISERROR(VLOOKUP(E3448,SpeciesLookup!B:G,4,FALSE)=TRUE),"",VLOOKUP(E3448,SpeciesLookup!B:G,4,FALSE)),"")</f>
        <v/>
      </c>
    </row>
    <row r="3449" spans="1:18" ht="13.2" x14ac:dyDescent="0.25">
      <c r="A3449" s="72"/>
      <c r="D3449" s="11"/>
      <c r="G3449" s="128" t="str">
        <f>IF(LEN(E3449&amp;"")&gt;0,IF(ISERROR(VLOOKUP(E3449,SpeciesLookup!B:G,6,FALSE)=TRUE),"",VLOOKUP(E3449,SpeciesLookup!B:G,6,FALSE)),"")</f>
        <v/>
      </c>
      <c r="H3449" s="128" t="str">
        <f>IF(LEN(E3449&amp;"")&gt;0,IF(ISERROR(VLOOKUP(E3449,SpeciesLookup!B:G,5,FALSE)=TRUE),"",VLOOKUP(E3449,SpeciesLookup!B:G,5,FALSE)),"")</f>
        <v/>
      </c>
      <c r="I3449" s="11"/>
      <c r="J3449" s="73"/>
      <c r="K3449" s="11"/>
      <c r="L3449" s="127" t="str">
        <f>TRIM(IF(ISERROR(VLOOKUP(R3449,SpeciesValidation!D:T,IF(ISNA(VLOOKUP(J3449,Validation!B$2:C$15,2,FALSE)),FALSE,VLOOKUP(J3449,Validation!B$2:C$15,2,FALSE)))),IF(LEN(E3449&amp;"")&gt;0,"",""),VLOOKUP(R3449,SpeciesValidation!D:T,VLOOKUP(J3449,Validation!B$2:C$15,2,FALSE),FALSE)) &amp; " " &amp; IF(ISERROR(IF(LEFT(J3449,1)="A",IF(IF(VLOOKUP(R3449,SpeciesValidation!D:W,20,FALSE)=FALSE,OR(TEXT(A3449,"MMDD")&lt;VLOOKUP(R3449,SpeciesValidation!D:W,18,FALSE),TEXT(A3449,"MMDD")&gt;VLOOKUP(R3449,SpeciesValidation!D:W,19,FALSE)),IF(TEXT(A3449,"MMDD")&lt;"0701",TEXT(A3449,"MMDD")&gt;VLOOKUP(R3449,SpeciesValidation!D:W,18,FALSE),TEXT(A3449,"MMDD")&lt;VLOOKUP(R3449,SpeciesValidation!D:W,19,FALSE))),"Date outside expected range for this species",""),"")),"",IF(LEFT(J3449,1)="A",IF(IF(VLOOKUP(R3449,SpeciesValidation!D:W,20,FALSE)=FALSE,OR(TEXT(A3449,"MMDD")&lt;VLOOKUP(R3449,SpeciesValidation!D:W,18,FALSE),TEXT(A3449,"MMDD")&gt;VLOOKUP(R3449,SpeciesValidation!D:W,19,FALSE)),IF(TEXT(A3449,"MMDD")&lt;"0701",TEXT(A3449,"MMDD")&gt;VLOOKUP(R3449,SpeciesValidation!D:W,18,FALSE),TEXT(A3449,"MMDD")&lt;VLOOKUP(R3449,SpeciesValidation!D:W,19,FALSE))),"Date outside expected range for this species",""),"")))</f>
        <v/>
      </c>
      <c r="M3449" s="127" t="str">
        <f>IF(LEN(E3449&amp;"")&gt;0,IF(ISERROR(VLOOKUP(R3449,SpeciesValidation!D:I,6,FALSE)),"",VLOOKUP(R3449,SpeciesValidation!D:I,6,FALSE)),"")</f>
        <v/>
      </c>
      <c r="Q3449" s="36" t="str">
        <f>IF(LEN(E3449&amp;"")&gt;0,IF(ISERROR(VLOOKUP(E3449,SpeciesValidation!B:G,2,FALSE)=TRUE),"",VLOOKUP(E3449,SpeciesValidation!B:G,2,FALSE)),"")</f>
        <v/>
      </c>
      <c r="R3449" s="36" t="str">
        <f>IF(LEN(E3449&amp;"")&gt;0,IF(ISERROR(VLOOKUP(E3449,SpeciesLookup!B:G,4,FALSE)=TRUE),"",VLOOKUP(E3449,SpeciesLookup!B:G,4,FALSE)),"")</f>
        <v/>
      </c>
    </row>
    <row r="3450" spans="1:18" ht="13.2" x14ac:dyDescent="0.25">
      <c r="A3450" s="72"/>
      <c r="D3450" s="11"/>
      <c r="G3450" s="128" t="str">
        <f>IF(LEN(E3450&amp;"")&gt;0,IF(ISERROR(VLOOKUP(E3450,SpeciesLookup!B:G,6,FALSE)=TRUE),"",VLOOKUP(E3450,SpeciesLookup!B:G,6,FALSE)),"")</f>
        <v/>
      </c>
      <c r="H3450" s="128" t="str">
        <f>IF(LEN(E3450&amp;"")&gt;0,IF(ISERROR(VLOOKUP(E3450,SpeciesLookup!B:G,5,FALSE)=TRUE),"",VLOOKUP(E3450,SpeciesLookup!B:G,5,FALSE)),"")</f>
        <v/>
      </c>
      <c r="I3450" s="11"/>
      <c r="J3450" s="73"/>
      <c r="K3450" s="11"/>
      <c r="L3450" s="127" t="str">
        <f>TRIM(IF(ISERROR(VLOOKUP(R3450,SpeciesValidation!D:T,IF(ISNA(VLOOKUP(J3450,Validation!B$2:C$15,2,FALSE)),FALSE,VLOOKUP(J3450,Validation!B$2:C$15,2,FALSE)))),IF(LEN(E3450&amp;"")&gt;0,"",""),VLOOKUP(R3450,SpeciesValidation!D:T,VLOOKUP(J3450,Validation!B$2:C$15,2,FALSE),FALSE)) &amp; " " &amp; IF(ISERROR(IF(LEFT(J3450,1)="A",IF(IF(VLOOKUP(R3450,SpeciesValidation!D:W,20,FALSE)=FALSE,OR(TEXT(A3450,"MMDD")&lt;VLOOKUP(R3450,SpeciesValidation!D:W,18,FALSE),TEXT(A3450,"MMDD")&gt;VLOOKUP(R3450,SpeciesValidation!D:W,19,FALSE)),IF(TEXT(A3450,"MMDD")&lt;"0701",TEXT(A3450,"MMDD")&gt;VLOOKUP(R3450,SpeciesValidation!D:W,18,FALSE),TEXT(A3450,"MMDD")&lt;VLOOKUP(R3450,SpeciesValidation!D:W,19,FALSE))),"Date outside expected range for this species",""),"")),"",IF(LEFT(J3450,1)="A",IF(IF(VLOOKUP(R3450,SpeciesValidation!D:W,20,FALSE)=FALSE,OR(TEXT(A3450,"MMDD")&lt;VLOOKUP(R3450,SpeciesValidation!D:W,18,FALSE),TEXT(A3450,"MMDD")&gt;VLOOKUP(R3450,SpeciesValidation!D:W,19,FALSE)),IF(TEXT(A3450,"MMDD")&lt;"0701",TEXT(A3450,"MMDD")&gt;VLOOKUP(R3450,SpeciesValidation!D:W,18,FALSE),TEXT(A3450,"MMDD")&lt;VLOOKUP(R3450,SpeciesValidation!D:W,19,FALSE))),"Date outside expected range for this species",""),"")))</f>
        <v/>
      </c>
      <c r="M3450" s="127" t="str">
        <f>IF(LEN(E3450&amp;"")&gt;0,IF(ISERROR(VLOOKUP(R3450,SpeciesValidation!D:I,6,FALSE)),"",VLOOKUP(R3450,SpeciesValidation!D:I,6,FALSE)),"")</f>
        <v/>
      </c>
      <c r="Q3450" s="36" t="str">
        <f>IF(LEN(E3450&amp;"")&gt;0,IF(ISERROR(VLOOKUP(E3450,SpeciesValidation!B:G,2,FALSE)=TRUE),"",VLOOKUP(E3450,SpeciesValidation!B:G,2,FALSE)),"")</f>
        <v/>
      </c>
      <c r="R3450" s="36" t="str">
        <f>IF(LEN(E3450&amp;"")&gt;0,IF(ISERROR(VLOOKUP(E3450,SpeciesLookup!B:G,4,FALSE)=TRUE),"",VLOOKUP(E3450,SpeciesLookup!B:G,4,FALSE)),"")</f>
        <v/>
      </c>
    </row>
    <row r="3451" spans="1:18" ht="13.2" x14ac:dyDescent="0.25">
      <c r="A3451" s="72"/>
      <c r="D3451" s="11"/>
      <c r="G3451" s="128" t="str">
        <f>IF(LEN(E3451&amp;"")&gt;0,IF(ISERROR(VLOOKUP(E3451,SpeciesLookup!B:G,6,FALSE)=TRUE),"",VLOOKUP(E3451,SpeciesLookup!B:G,6,FALSE)),"")</f>
        <v/>
      </c>
      <c r="H3451" s="128" t="str">
        <f>IF(LEN(E3451&amp;"")&gt;0,IF(ISERROR(VLOOKUP(E3451,SpeciesLookup!B:G,5,FALSE)=TRUE),"",VLOOKUP(E3451,SpeciesLookup!B:G,5,FALSE)),"")</f>
        <v/>
      </c>
      <c r="I3451" s="11"/>
      <c r="J3451" s="73"/>
      <c r="K3451" s="11"/>
      <c r="L3451" s="127" t="str">
        <f>TRIM(IF(ISERROR(VLOOKUP(R3451,SpeciesValidation!D:T,IF(ISNA(VLOOKUP(J3451,Validation!B$2:C$15,2,FALSE)),FALSE,VLOOKUP(J3451,Validation!B$2:C$15,2,FALSE)))),IF(LEN(E3451&amp;"")&gt;0,"",""),VLOOKUP(R3451,SpeciesValidation!D:T,VLOOKUP(J3451,Validation!B$2:C$15,2,FALSE),FALSE)) &amp; " " &amp; IF(ISERROR(IF(LEFT(J3451,1)="A",IF(IF(VLOOKUP(R3451,SpeciesValidation!D:W,20,FALSE)=FALSE,OR(TEXT(A3451,"MMDD")&lt;VLOOKUP(R3451,SpeciesValidation!D:W,18,FALSE),TEXT(A3451,"MMDD")&gt;VLOOKUP(R3451,SpeciesValidation!D:W,19,FALSE)),IF(TEXT(A3451,"MMDD")&lt;"0701",TEXT(A3451,"MMDD")&gt;VLOOKUP(R3451,SpeciesValidation!D:W,18,FALSE),TEXT(A3451,"MMDD")&lt;VLOOKUP(R3451,SpeciesValidation!D:W,19,FALSE))),"Date outside expected range for this species",""),"")),"",IF(LEFT(J3451,1)="A",IF(IF(VLOOKUP(R3451,SpeciesValidation!D:W,20,FALSE)=FALSE,OR(TEXT(A3451,"MMDD")&lt;VLOOKUP(R3451,SpeciesValidation!D:W,18,FALSE),TEXT(A3451,"MMDD")&gt;VLOOKUP(R3451,SpeciesValidation!D:W,19,FALSE)),IF(TEXT(A3451,"MMDD")&lt;"0701",TEXT(A3451,"MMDD")&gt;VLOOKUP(R3451,SpeciesValidation!D:W,18,FALSE),TEXT(A3451,"MMDD")&lt;VLOOKUP(R3451,SpeciesValidation!D:W,19,FALSE))),"Date outside expected range for this species",""),"")))</f>
        <v/>
      </c>
      <c r="M3451" s="127" t="str">
        <f>IF(LEN(E3451&amp;"")&gt;0,IF(ISERROR(VLOOKUP(R3451,SpeciesValidation!D:I,6,FALSE)),"",VLOOKUP(R3451,SpeciesValidation!D:I,6,FALSE)),"")</f>
        <v/>
      </c>
      <c r="Q3451" s="36" t="str">
        <f>IF(LEN(E3451&amp;"")&gt;0,IF(ISERROR(VLOOKUP(E3451,SpeciesValidation!B:G,2,FALSE)=TRUE),"",VLOOKUP(E3451,SpeciesValidation!B:G,2,FALSE)),"")</f>
        <v/>
      </c>
      <c r="R3451" s="36" t="str">
        <f>IF(LEN(E3451&amp;"")&gt;0,IF(ISERROR(VLOOKUP(E3451,SpeciesLookup!B:G,4,FALSE)=TRUE),"",VLOOKUP(E3451,SpeciesLookup!B:G,4,FALSE)),"")</f>
        <v/>
      </c>
    </row>
    <row r="3452" spans="1:18" ht="13.2" x14ac:dyDescent="0.25">
      <c r="A3452" s="72"/>
      <c r="D3452" s="11"/>
      <c r="G3452" s="128" t="str">
        <f>IF(LEN(E3452&amp;"")&gt;0,IF(ISERROR(VLOOKUP(E3452,SpeciesLookup!B:G,6,FALSE)=TRUE),"",VLOOKUP(E3452,SpeciesLookup!B:G,6,FALSE)),"")</f>
        <v/>
      </c>
      <c r="H3452" s="128" t="str">
        <f>IF(LEN(E3452&amp;"")&gt;0,IF(ISERROR(VLOOKUP(E3452,SpeciesLookup!B:G,5,FALSE)=TRUE),"",VLOOKUP(E3452,SpeciesLookup!B:G,5,FALSE)),"")</f>
        <v/>
      </c>
      <c r="I3452" s="11"/>
      <c r="J3452" s="73"/>
      <c r="K3452" s="11"/>
      <c r="L3452" s="127" t="str">
        <f>TRIM(IF(ISERROR(VLOOKUP(R3452,SpeciesValidation!D:T,IF(ISNA(VLOOKUP(J3452,Validation!B$2:C$15,2,FALSE)),FALSE,VLOOKUP(J3452,Validation!B$2:C$15,2,FALSE)))),IF(LEN(E3452&amp;"")&gt;0,"",""),VLOOKUP(R3452,SpeciesValidation!D:T,VLOOKUP(J3452,Validation!B$2:C$15,2,FALSE),FALSE)) &amp; " " &amp; IF(ISERROR(IF(LEFT(J3452,1)="A",IF(IF(VLOOKUP(R3452,SpeciesValidation!D:W,20,FALSE)=FALSE,OR(TEXT(A3452,"MMDD")&lt;VLOOKUP(R3452,SpeciesValidation!D:W,18,FALSE),TEXT(A3452,"MMDD")&gt;VLOOKUP(R3452,SpeciesValidation!D:W,19,FALSE)),IF(TEXT(A3452,"MMDD")&lt;"0701",TEXT(A3452,"MMDD")&gt;VLOOKUP(R3452,SpeciesValidation!D:W,18,FALSE),TEXT(A3452,"MMDD")&lt;VLOOKUP(R3452,SpeciesValidation!D:W,19,FALSE))),"Date outside expected range for this species",""),"")),"",IF(LEFT(J3452,1)="A",IF(IF(VLOOKUP(R3452,SpeciesValidation!D:W,20,FALSE)=FALSE,OR(TEXT(A3452,"MMDD")&lt;VLOOKUP(R3452,SpeciesValidation!D:W,18,FALSE),TEXT(A3452,"MMDD")&gt;VLOOKUP(R3452,SpeciesValidation!D:W,19,FALSE)),IF(TEXT(A3452,"MMDD")&lt;"0701",TEXT(A3452,"MMDD")&gt;VLOOKUP(R3452,SpeciesValidation!D:W,18,FALSE),TEXT(A3452,"MMDD")&lt;VLOOKUP(R3452,SpeciesValidation!D:W,19,FALSE))),"Date outside expected range for this species",""),"")))</f>
        <v/>
      </c>
      <c r="M3452" s="127" t="str">
        <f>IF(LEN(E3452&amp;"")&gt;0,IF(ISERROR(VLOOKUP(R3452,SpeciesValidation!D:I,6,FALSE)),"",VLOOKUP(R3452,SpeciesValidation!D:I,6,FALSE)),"")</f>
        <v/>
      </c>
      <c r="Q3452" s="36" t="str">
        <f>IF(LEN(E3452&amp;"")&gt;0,IF(ISERROR(VLOOKUP(E3452,SpeciesValidation!B:G,2,FALSE)=TRUE),"",VLOOKUP(E3452,SpeciesValidation!B:G,2,FALSE)),"")</f>
        <v/>
      </c>
      <c r="R3452" s="36" t="str">
        <f>IF(LEN(E3452&amp;"")&gt;0,IF(ISERROR(VLOOKUP(E3452,SpeciesLookup!B:G,4,FALSE)=TRUE),"",VLOOKUP(E3452,SpeciesLookup!B:G,4,FALSE)),"")</f>
        <v/>
      </c>
    </row>
    <row r="3453" spans="1:18" ht="13.2" x14ac:dyDescent="0.25">
      <c r="A3453" s="72"/>
      <c r="D3453" s="11"/>
      <c r="G3453" s="128" t="str">
        <f>IF(LEN(E3453&amp;"")&gt;0,IF(ISERROR(VLOOKUP(E3453,SpeciesLookup!B:G,6,FALSE)=TRUE),"",VLOOKUP(E3453,SpeciesLookup!B:G,6,FALSE)),"")</f>
        <v/>
      </c>
      <c r="H3453" s="128" t="str">
        <f>IF(LEN(E3453&amp;"")&gt;0,IF(ISERROR(VLOOKUP(E3453,SpeciesLookup!B:G,5,FALSE)=TRUE),"",VLOOKUP(E3453,SpeciesLookup!B:G,5,FALSE)),"")</f>
        <v/>
      </c>
      <c r="I3453" s="11"/>
      <c r="J3453" s="73"/>
      <c r="K3453" s="11"/>
      <c r="L3453" s="127" t="str">
        <f>TRIM(IF(ISERROR(VLOOKUP(R3453,SpeciesValidation!D:T,IF(ISNA(VLOOKUP(J3453,Validation!B$2:C$15,2,FALSE)),FALSE,VLOOKUP(J3453,Validation!B$2:C$15,2,FALSE)))),IF(LEN(E3453&amp;"")&gt;0,"",""),VLOOKUP(R3453,SpeciesValidation!D:T,VLOOKUP(J3453,Validation!B$2:C$15,2,FALSE),FALSE)) &amp; " " &amp; IF(ISERROR(IF(LEFT(J3453,1)="A",IF(IF(VLOOKUP(R3453,SpeciesValidation!D:W,20,FALSE)=FALSE,OR(TEXT(A3453,"MMDD")&lt;VLOOKUP(R3453,SpeciesValidation!D:W,18,FALSE),TEXT(A3453,"MMDD")&gt;VLOOKUP(R3453,SpeciesValidation!D:W,19,FALSE)),IF(TEXT(A3453,"MMDD")&lt;"0701",TEXT(A3453,"MMDD")&gt;VLOOKUP(R3453,SpeciesValidation!D:W,18,FALSE),TEXT(A3453,"MMDD")&lt;VLOOKUP(R3453,SpeciesValidation!D:W,19,FALSE))),"Date outside expected range for this species",""),"")),"",IF(LEFT(J3453,1)="A",IF(IF(VLOOKUP(R3453,SpeciesValidation!D:W,20,FALSE)=FALSE,OR(TEXT(A3453,"MMDD")&lt;VLOOKUP(R3453,SpeciesValidation!D:W,18,FALSE),TEXT(A3453,"MMDD")&gt;VLOOKUP(R3453,SpeciesValidation!D:W,19,FALSE)),IF(TEXT(A3453,"MMDD")&lt;"0701",TEXT(A3453,"MMDD")&gt;VLOOKUP(R3453,SpeciesValidation!D:W,18,FALSE),TEXT(A3453,"MMDD")&lt;VLOOKUP(R3453,SpeciesValidation!D:W,19,FALSE))),"Date outside expected range for this species",""),"")))</f>
        <v/>
      </c>
      <c r="M3453" s="127" t="str">
        <f>IF(LEN(E3453&amp;"")&gt;0,IF(ISERROR(VLOOKUP(R3453,SpeciesValidation!D:I,6,FALSE)),"",VLOOKUP(R3453,SpeciesValidation!D:I,6,FALSE)),"")</f>
        <v/>
      </c>
      <c r="Q3453" s="36" t="str">
        <f>IF(LEN(E3453&amp;"")&gt;0,IF(ISERROR(VLOOKUP(E3453,SpeciesValidation!B:G,2,FALSE)=TRUE),"",VLOOKUP(E3453,SpeciesValidation!B:G,2,FALSE)),"")</f>
        <v/>
      </c>
      <c r="R3453" s="36" t="str">
        <f>IF(LEN(E3453&amp;"")&gt;0,IF(ISERROR(VLOOKUP(E3453,SpeciesLookup!B:G,4,FALSE)=TRUE),"",VLOOKUP(E3453,SpeciesLookup!B:G,4,FALSE)),"")</f>
        <v/>
      </c>
    </row>
    <row r="3454" spans="1:18" ht="13.2" x14ac:dyDescent="0.25">
      <c r="A3454" s="72"/>
      <c r="D3454" s="11"/>
      <c r="G3454" s="128" t="str">
        <f>IF(LEN(E3454&amp;"")&gt;0,IF(ISERROR(VLOOKUP(E3454,SpeciesLookup!B:G,6,FALSE)=TRUE),"",VLOOKUP(E3454,SpeciesLookup!B:G,6,FALSE)),"")</f>
        <v/>
      </c>
      <c r="H3454" s="128" t="str">
        <f>IF(LEN(E3454&amp;"")&gt;0,IF(ISERROR(VLOOKUP(E3454,SpeciesLookup!B:G,5,FALSE)=TRUE),"",VLOOKUP(E3454,SpeciesLookup!B:G,5,FALSE)),"")</f>
        <v/>
      </c>
      <c r="I3454" s="11"/>
      <c r="J3454" s="73"/>
      <c r="K3454" s="11"/>
      <c r="L3454" s="127" t="str">
        <f>TRIM(IF(ISERROR(VLOOKUP(R3454,SpeciesValidation!D:T,IF(ISNA(VLOOKUP(J3454,Validation!B$2:C$15,2,FALSE)),FALSE,VLOOKUP(J3454,Validation!B$2:C$15,2,FALSE)))),IF(LEN(E3454&amp;"")&gt;0,"",""),VLOOKUP(R3454,SpeciesValidation!D:T,VLOOKUP(J3454,Validation!B$2:C$15,2,FALSE),FALSE)) &amp; " " &amp; IF(ISERROR(IF(LEFT(J3454,1)="A",IF(IF(VLOOKUP(R3454,SpeciesValidation!D:W,20,FALSE)=FALSE,OR(TEXT(A3454,"MMDD")&lt;VLOOKUP(R3454,SpeciesValidation!D:W,18,FALSE),TEXT(A3454,"MMDD")&gt;VLOOKUP(R3454,SpeciesValidation!D:W,19,FALSE)),IF(TEXT(A3454,"MMDD")&lt;"0701",TEXT(A3454,"MMDD")&gt;VLOOKUP(R3454,SpeciesValidation!D:W,18,FALSE),TEXT(A3454,"MMDD")&lt;VLOOKUP(R3454,SpeciesValidation!D:W,19,FALSE))),"Date outside expected range for this species",""),"")),"",IF(LEFT(J3454,1)="A",IF(IF(VLOOKUP(R3454,SpeciesValidation!D:W,20,FALSE)=FALSE,OR(TEXT(A3454,"MMDD")&lt;VLOOKUP(R3454,SpeciesValidation!D:W,18,FALSE),TEXT(A3454,"MMDD")&gt;VLOOKUP(R3454,SpeciesValidation!D:W,19,FALSE)),IF(TEXT(A3454,"MMDD")&lt;"0701",TEXT(A3454,"MMDD")&gt;VLOOKUP(R3454,SpeciesValidation!D:W,18,FALSE),TEXT(A3454,"MMDD")&lt;VLOOKUP(R3454,SpeciesValidation!D:W,19,FALSE))),"Date outside expected range for this species",""),"")))</f>
        <v/>
      </c>
      <c r="M3454" s="127" t="str">
        <f>IF(LEN(E3454&amp;"")&gt;0,IF(ISERROR(VLOOKUP(R3454,SpeciesValidation!D:I,6,FALSE)),"",VLOOKUP(R3454,SpeciesValidation!D:I,6,FALSE)),"")</f>
        <v/>
      </c>
      <c r="Q3454" s="36" t="str">
        <f>IF(LEN(E3454&amp;"")&gt;0,IF(ISERROR(VLOOKUP(E3454,SpeciesValidation!B:G,2,FALSE)=TRUE),"",VLOOKUP(E3454,SpeciesValidation!B:G,2,FALSE)),"")</f>
        <v/>
      </c>
      <c r="R3454" s="36" t="str">
        <f>IF(LEN(E3454&amp;"")&gt;0,IF(ISERROR(VLOOKUP(E3454,SpeciesLookup!B:G,4,FALSE)=TRUE),"",VLOOKUP(E3454,SpeciesLookup!B:G,4,FALSE)),"")</f>
        <v/>
      </c>
    </row>
    <row r="3455" spans="1:18" ht="13.2" x14ac:dyDescent="0.25">
      <c r="A3455" s="72"/>
      <c r="D3455" s="11"/>
      <c r="G3455" s="128" t="str">
        <f>IF(LEN(E3455&amp;"")&gt;0,IF(ISERROR(VLOOKUP(E3455,SpeciesLookup!B:G,6,FALSE)=TRUE),"",VLOOKUP(E3455,SpeciesLookup!B:G,6,FALSE)),"")</f>
        <v/>
      </c>
      <c r="H3455" s="128" t="str">
        <f>IF(LEN(E3455&amp;"")&gt;0,IF(ISERROR(VLOOKUP(E3455,SpeciesLookup!B:G,5,FALSE)=TRUE),"",VLOOKUP(E3455,SpeciesLookup!B:G,5,FALSE)),"")</f>
        <v/>
      </c>
      <c r="I3455" s="11"/>
      <c r="J3455" s="73"/>
      <c r="K3455" s="11"/>
      <c r="L3455" s="127" t="str">
        <f>TRIM(IF(ISERROR(VLOOKUP(R3455,SpeciesValidation!D:T,IF(ISNA(VLOOKUP(J3455,Validation!B$2:C$15,2,FALSE)),FALSE,VLOOKUP(J3455,Validation!B$2:C$15,2,FALSE)))),IF(LEN(E3455&amp;"")&gt;0,"",""),VLOOKUP(R3455,SpeciesValidation!D:T,VLOOKUP(J3455,Validation!B$2:C$15,2,FALSE),FALSE)) &amp; " " &amp; IF(ISERROR(IF(LEFT(J3455,1)="A",IF(IF(VLOOKUP(R3455,SpeciesValidation!D:W,20,FALSE)=FALSE,OR(TEXT(A3455,"MMDD")&lt;VLOOKUP(R3455,SpeciesValidation!D:W,18,FALSE),TEXT(A3455,"MMDD")&gt;VLOOKUP(R3455,SpeciesValidation!D:W,19,FALSE)),IF(TEXT(A3455,"MMDD")&lt;"0701",TEXT(A3455,"MMDD")&gt;VLOOKUP(R3455,SpeciesValidation!D:W,18,FALSE),TEXT(A3455,"MMDD")&lt;VLOOKUP(R3455,SpeciesValidation!D:W,19,FALSE))),"Date outside expected range for this species",""),"")),"",IF(LEFT(J3455,1)="A",IF(IF(VLOOKUP(R3455,SpeciesValidation!D:W,20,FALSE)=FALSE,OR(TEXT(A3455,"MMDD")&lt;VLOOKUP(R3455,SpeciesValidation!D:W,18,FALSE),TEXT(A3455,"MMDD")&gt;VLOOKUP(R3455,SpeciesValidation!D:W,19,FALSE)),IF(TEXT(A3455,"MMDD")&lt;"0701",TEXT(A3455,"MMDD")&gt;VLOOKUP(R3455,SpeciesValidation!D:W,18,FALSE),TEXT(A3455,"MMDD")&lt;VLOOKUP(R3455,SpeciesValidation!D:W,19,FALSE))),"Date outside expected range for this species",""),"")))</f>
        <v/>
      </c>
      <c r="M3455" s="127" t="str">
        <f>IF(LEN(E3455&amp;"")&gt;0,IF(ISERROR(VLOOKUP(R3455,SpeciesValidation!D:I,6,FALSE)),"",VLOOKUP(R3455,SpeciesValidation!D:I,6,FALSE)),"")</f>
        <v/>
      </c>
      <c r="Q3455" s="36" t="str">
        <f>IF(LEN(E3455&amp;"")&gt;0,IF(ISERROR(VLOOKUP(E3455,SpeciesValidation!B:G,2,FALSE)=TRUE),"",VLOOKUP(E3455,SpeciesValidation!B:G,2,FALSE)),"")</f>
        <v/>
      </c>
      <c r="R3455" s="36" t="str">
        <f>IF(LEN(E3455&amp;"")&gt;0,IF(ISERROR(VLOOKUP(E3455,SpeciesLookup!B:G,4,FALSE)=TRUE),"",VLOOKUP(E3455,SpeciesLookup!B:G,4,FALSE)),"")</f>
        <v/>
      </c>
    </row>
    <row r="3456" spans="1:18" ht="13.2" x14ac:dyDescent="0.25">
      <c r="A3456" s="72"/>
      <c r="D3456" s="11"/>
      <c r="G3456" s="128" t="str">
        <f>IF(LEN(E3456&amp;"")&gt;0,IF(ISERROR(VLOOKUP(E3456,SpeciesLookup!B:G,6,FALSE)=TRUE),"",VLOOKUP(E3456,SpeciesLookup!B:G,6,FALSE)),"")</f>
        <v/>
      </c>
      <c r="H3456" s="128" t="str">
        <f>IF(LEN(E3456&amp;"")&gt;0,IF(ISERROR(VLOOKUP(E3456,SpeciesLookup!B:G,5,FALSE)=TRUE),"",VLOOKUP(E3456,SpeciesLookup!B:G,5,FALSE)),"")</f>
        <v/>
      </c>
      <c r="I3456" s="11"/>
      <c r="J3456" s="73"/>
      <c r="K3456" s="11"/>
      <c r="L3456" s="127" t="str">
        <f>TRIM(IF(ISERROR(VLOOKUP(R3456,SpeciesValidation!D:T,IF(ISNA(VLOOKUP(J3456,Validation!B$2:C$15,2,FALSE)),FALSE,VLOOKUP(J3456,Validation!B$2:C$15,2,FALSE)))),IF(LEN(E3456&amp;"")&gt;0,"",""),VLOOKUP(R3456,SpeciesValidation!D:T,VLOOKUP(J3456,Validation!B$2:C$15,2,FALSE),FALSE)) &amp; " " &amp; IF(ISERROR(IF(LEFT(J3456,1)="A",IF(IF(VLOOKUP(R3456,SpeciesValidation!D:W,20,FALSE)=FALSE,OR(TEXT(A3456,"MMDD")&lt;VLOOKUP(R3456,SpeciesValidation!D:W,18,FALSE),TEXT(A3456,"MMDD")&gt;VLOOKUP(R3456,SpeciesValidation!D:W,19,FALSE)),IF(TEXT(A3456,"MMDD")&lt;"0701",TEXT(A3456,"MMDD")&gt;VLOOKUP(R3456,SpeciesValidation!D:W,18,FALSE),TEXT(A3456,"MMDD")&lt;VLOOKUP(R3456,SpeciesValidation!D:W,19,FALSE))),"Date outside expected range for this species",""),"")),"",IF(LEFT(J3456,1)="A",IF(IF(VLOOKUP(R3456,SpeciesValidation!D:W,20,FALSE)=FALSE,OR(TEXT(A3456,"MMDD")&lt;VLOOKUP(R3456,SpeciesValidation!D:W,18,FALSE),TEXT(A3456,"MMDD")&gt;VLOOKUP(R3456,SpeciesValidation!D:W,19,FALSE)),IF(TEXT(A3456,"MMDD")&lt;"0701",TEXT(A3456,"MMDD")&gt;VLOOKUP(R3456,SpeciesValidation!D:W,18,FALSE),TEXT(A3456,"MMDD")&lt;VLOOKUP(R3456,SpeciesValidation!D:W,19,FALSE))),"Date outside expected range for this species",""),"")))</f>
        <v/>
      </c>
      <c r="M3456" s="127" t="str">
        <f>IF(LEN(E3456&amp;"")&gt;0,IF(ISERROR(VLOOKUP(R3456,SpeciesValidation!D:I,6,FALSE)),"",VLOOKUP(R3456,SpeciesValidation!D:I,6,FALSE)),"")</f>
        <v/>
      </c>
      <c r="Q3456" s="36" t="str">
        <f>IF(LEN(E3456&amp;"")&gt;0,IF(ISERROR(VLOOKUP(E3456,SpeciesValidation!B:G,2,FALSE)=TRUE),"",VLOOKUP(E3456,SpeciesValidation!B:G,2,FALSE)),"")</f>
        <v/>
      </c>
      <c r="R3456" s="36" t="str">
        <f>IF(LEN(E3456&amp;"")&gt;0,IF(ISERROR(VLOOKUP(E3456,SpeciesLookup!B:G,4,FALSE)=TRUE),"",VLOOKUP(E3456,SpeciesLookup!B:G,4,FALSE)),"")</f>
        <v/>
      </c>
    </row>
    <row r="3457" spans="1:18" ht="13.2" x14ac:dyDescent="0.25">
      <c r="A3457" s="72"/>
      <c r="D3457" s="11"/>
      <c r="G3457" s="128" t="str">
        <f>IF(LEN(E3457&amp;"")&gt;0,IF(ISERROR(VLOOKUP(E3457,SpeciesLookup!B:G,6,FALSE)=TRUE),"",VLOOKUP(E3457,SpeciesLookup!B:G,6,FALSE)),"")</f>
        <v/>
      </c>
      <c r="H3457" s="128" t="str">
        <f>IF(LEN(E3457&amp;"")&gt;0,IF(ISERROR(VLOOKUP(E3457,SpeciesLookup!B:G,5,FALSE)=TRUE),"",VLOOKUP(E3457,SpeciesLookup!B:G,5,FALSE)),"")</f>
        <v/>
      </c>
      <c r="I3457" s="11"/>
      <c r="J3457" s="73"/>
      <c r="K3457" s="11"/>
      <c r="L3457" s="127" t="str">
        <f>TRIM(IF(ISERROR(VLOOKUP(R3457,SpeciesValidation!D:T,IF(ISNA(VLOOKUP(J3457,Validation!B$2:C$15,2,FALSE)),FALSE,VLOOKUP(J3457,Validation!B$2:C$15,2,FALSE)))),IF(LEN(E3457&amp;"")&gt;0,"",""),VLOOKUP(R3457,SpeciesValidation!D:T,VLOOKUP(J3457,Validation!B$2:C$15,2,FALSE),FALSE)) &amp; " " &amp; IF(ISERROR(IF(LEFT(J3457,1)="A",IF(IF(VLOOKUP(R3457,SpeciesValidation!D:W,20,FALSE)=FALSE,OR(TEXT(A3457,"MMDD")&lt;VLOOKUP(R3457,SpeciesValidation!D:W,18,FALSE),TEXT(A3457,"MMDD")&gt;VLOOKUP(R3457,SpeciesValidation!D:W,19,FALSE)),IF(TEXT(A3457,"MMDD")&lt;"0701",TEXT(A3457,"MMDD")&gt;VLOOKUP(R3457,SpeciesValidation!D:W,18,FALSE),TEXT(A3457,"MMDD")&lt;VLOOKUP(R3457,SpeciesValidation!D:W,19,FALSE))),"Date outside expected range for this species",""),"")),"",IF(LEFT(J3457,1)="A",IF(IF(VLOOKUP(R3457,SpeciesValidation!D:W,20,FALSE)=FALSE,OR(TEXT(A3457,"MMDD")&lt;VLOOKUP(R3457,SpeciesValidation!D:W,18,FALSE),TEXT(A3457,"MMDD")&gt;VLOOKUP(R3457,SpeciesValidation!D:W,19,FALSE)),IF(TEXT(A3457,"MMDD")&lt;"0701",TEXT(A3457,"MMDD")&gt;VLOOKUP(R3457,SpeciesValidation!D:W,18,FALSE),TEXT(A3457,"MMDD")&lt;VLOOKUP(R3457,SpeciesValidation!D:W,19,FALSE))),"Date outside expected range for this species",""),"")))</f>
        <v/>
      </c>
      <c r="M3457" s="127" t="str">
        <f>IF(LEN(E3457&amp;"")&gt;0,IF(ISERROR(VLOOKUP(R3457,SpeciesValidation!D:I,6,FALSE)),"",VLOOKUP(R3457,SpeciesValidation!D:I,6,FALSE)),"")</f>
        <v/>
      </c>
      <c r="Q3457" s="36" t="str">
        <f>IF(LEN(E3457&amp;"")&gt;0,IF(ISERROR(VLOOKUP(E3457,SpeciesValidation!B:G,2,FALSE)=TRUE),"",VLOOKUP(E3457,SpeciesValidation!B:G,2,FALSE)),"")</f>
        <v/>
      </c>
      <c r="R3457" s="36" t="str">
        <f>IF(LEN(E3457&amp;"")&gt;0,IF(ISERROR(VLOOKUP(E3457,SpeciesLookup!B:G,4,FALSE)=TRUE),"",VLOOKUP(E3457,SpeciesLookup!B:G,4,FALSE)),"")</f>
        <v/>
      </c>
    </row>
    <row r="3458" spans="1:18" ht="13.2" x14ac:dyDescent="0.25">
      <c r="A3458" s="72"/>
      <c r="D3458" s="11"/>
      <c r="G3458" s="128" t="str">
        <f>IF(LEN(E3458&amp;"")&gt;0,IF(ISERROR(VLOOKUP(E3458,SpeciesLookup!B:G,6,FALSE)=TRUE),"",VLOOKUP(E3458,SpeciesLookup!B:G,6,FALSE)),"")</f>
        <v/>
      </c>
      <c r="H3458" s="128" t="str">
        <f>IF(LEN(E3458&amp;"")&gt;0,IF(ISERROR(VLOOKUP(E3458,SpeciesLookup!B:G,5,FALSE)=TRUE),"",VLOOKUP(E3458,SpeciesLookup!B:G,5,FALSE)),"")</f>
        <v/>
      </c>
      <c r="I3458" s="11"/>
      <c r="J3458" s="73"/>
      <c r="K3458" s="11"/>
      <c r="L3458" s="127" t="str">
        <f>TRIM(IF(ISERROR(VLOOKUP(R3458,SpeciesValidation!D:T,IF(ISNA(VLOOKUP(J3458,Validation!B$2:C$15,2,FALSE)),FALSE,VLOOKUP(J3458,Validation!B$2:C$15,2,FALSE)))),IF(LEN(E3458&amp;"")&gt;0,"",""),VLOOKUP(R3458,SpeciesValidation!D:T,VLOOKUP(J3458,Validation!B$2:C$15,2,FALSE),FALSE)) &amp; " " &amp; IF(ISERROR(IF(LEFT(J3458,1)="A",IF(IF(VLOOKUP(R3458,SpeciesValidation!D:W,20,FALSE)=FALSE,OR(TEXT(A3458,"MMDD")&lt;VLOOKUP(R3458,SpeciesValidation!D:W,18,FALSE),TEXT(A3458,"MMDD")&gt;VLOOKUP(R3458,SpeciesValidation!D:W,19,FALSE)),IF(TEXT(A3458,"MMDD")&lt;"0701",TEXT(A3458,"MMDD")&gt;VLOOKUP(R3458,SpeciesValidation!D:W,18,FALSE),TEXT(A3458,"MMDD")&lt;VLOOKUP(R3458,SpeciesValidation!D:W,19,FALSE))),"Date outside expected range for this species",""),"")),"",IF(LEFT(J3458,1)="A",IF(IF(VLOOKUP(R3458,SpeciesValidation!D:W,20,FALSE)=FALSE,OR(TEXT(A3458,"MMDD")&lt;VLOOKUP(R3458,SpeciesValidation!D:W,18,FALSE),TEXT(A3458,"MMDD")&gt;VLOOKUP(R3458,SpeciesValidation!D:W,19,FALSE)),IF(TEXT(A3458,"MMDD")&lt;"0701",TEXT(A3458,"MMDD")&gt;VLOOKUP(R3458,SpeciesValidation!D:W,18,FALSE),TEXT(A3458,"MMDD")&lt;VLOOKUP(R3458,SpeciesValidation!D:W,19,FALSE))),"Date outside expected range for this species",""),"")))</f>
        <v/>
      </c>
      <c r="M3458" s="127" t="str">
        <f>IF(LEN(E3458&amp;"")&gt;0,IF(ISERROR(VLOOKUP(R3458,SpeciesValidation!D:I,6,FALSE)),"",VLOOKUP(R3458,SpeciesValidation!D:I,6,FALSE)),"")</f>
        <v/>
      </c>
      <c r="Q3458" s="36" t="str">
        <f>IF(LEN(E3458&amp;"")&gt;0,IF(ISERROR(VLOOKUP(E3458,SpeciesValidation!B:G,2,FALSE)=TRUE),"",VLOOKUP(E3458,SpeciesValidation!B:G,2,FALSE)),"")</f>
        <v/>
      </c>
      <c r="R3458" s="36" t="str">
        <f>IF(LEN(E3458&amp;"")&gt;0,IF(ISERROR(VLOOKUP(E3458,SpeciesLookup!B:G,4,FALSE)=TRUE),"",VLOOKUP(E3458,SpeciesLookup!B:G,4,FALSE)),"")</f>
        <v/>
      </c>
    </row>
    <row r="3459" spans="1:18" ht="13.2" x14ac:dyDescent="0.25">
      <c r="A3459" s="72"/>
      <c r="D3459" s="11"/>
      <c r="G3459" s="128" t="str">
        <f>IF(LEN(E3459&amp;"")&gt;0,IF(ISERROR(VLOOKUP(E3459,SpeciesLookup!B:G,6,FALSE)=TRUE),"",VLOOKUP(E3459,SpeciesLookup!B:G,6,FALSE)),"")</f>
        <v/>
      </c>
      <c r="H3459" s="128" t="str">
        <f>IF(LEN(E3459&amp;"")&gt;0,IF(ISERROR(VLOOKUP(E3459,SpeciesLookup!B:G,5,FALSE)=TRUE),"",VLOOKUP(E3459,SpeciesLookup!B:G,5,FALSE)),"")</f>
        <v/>
      </c>
      <c r="I3459" s="11"/>
      <c r="J3459" s="73"/>
      <c r="K3459" s="11"/>
      <c r="L3459" s="127" t="str">
        <f>TRIM(IF(ISERROR(VLOOKUP(R3459,SpeciesValidation!D:T,IF(ISNA(VLOOKUP(J3459,Validation!B$2:C$15,2,FALSE)),FALSE,VLOOKUP(J3459,Validation!B$2:C$15,2,FALSE)))),IF(LEN(E3459&amp;"")&gt;0,"",""),VLOOKUP(R3459,SpeciesValidation!D:T,VLOOKUP(J3459,Validation!B$2:C$15,2,FALSE),FALSE)) &amp; " " &amp; IF(ISERROR(IF(LEFT(J3459,1)="A",IF(IF(VLOOKUP(R3459,SpeciesValidation!D:W,20,FALSE)=FALSE,OR(TEXT(A3459,"MMDD")&lt;VLOOKUP(R3459,SpeciesValidation!D:W,18,FALSE),TEXT(A3459,"MMDD")&gt;VLOOKUP(R3459,SpeciesValidation!D:W,19,FALSE)),IF(TEXT(A3459,"MMDD")&lt;"0701",TEXT(A3459,"MMDD")&gt;VLOOKUP(R3459,SpeciesValidation!D:W,18,FALSE),TEXT(A3459,"MMDD")&lt;VLOOKUP(R3459,SpeciesValidation!D:W,19,FALSE))),"Date outside expected range for this species",""),"")),"",IF(LEFT(J3459,1)="A",IF(IF(VLOOKUP(R3459,SpeciesValidation!D:W,20,FALSE)=FALSE,OR(TEXT(A3459,"MMDD")&lt;VLOOKUP(R3459,SpeciesValidation!D:W,18,FALSE),TEXT(A3459,"MMDD")&gt;VLOOKUP(R3459,SpeciesValidation!D:W,19,FALSE)),IF(TEXT(A3459,"MMDD")&lt;"0701",TEXT(A3459,"MMDD")&gt;VLOOKUP(R3459,SpeciesValidation!D:W,18,FALSE),TEXT(A3459,"MMDD")&lt;VLOOKUP(R3459,SpeciesValidation!D:W,19,FALSE))),"Date outside expected range for this species",""),"")))</f>
        <v/>
      </c>
      <c r="M3459" s="127" t="str">
        <f>IF(LEN(E3459&amp;"")&gt;0,IF(ISERROR(VLOOKUP(R3459,SpeciesValidation!D:I,6,FALSE)),"",VLOOKUP(R3459,SpeciesValidation!D:I,6,FALSE)),"")</f>
        <v/>
      </c>
      <c r="Q3459" s="36" t="str">
        <f>IF(LEN(E3459&amp;"")&gt;0,IF(ISERROR(VLOOKUP(E3459,SpeciesValidation!B:G,2,FALSE)=TRUE),"",VLOOKUP(E3459,SpeciesValidation!B:G,2,FALSE)),"")</f>
        <v/>
      </c>
      <c r="R3459" s="36" t="str">
        <f>IF(LEN(E3459&amp;"")&gt;0,IF(ISERROR(VLOOKUP(E3459,SpeciesLookup!B:G,4,FALSE)=TRUE),"",VLOOKUP(E3459,SpeciesLookup!B:G,4,FALSE)),"")</f>
        <v/>
      </c>
    </row>
    <row r="3460" spans="1:18" ht="13.2" x14ac:dyDescent="0.25">
      <c r="A3460" s="72"/>
      <c r="D3460" s="11"/>
      <c r="G3460" s="128" t="str">
        <f>IF(LEN(E3460&amp;"")&gt;0,IF(ISERROR(VLOOKUP(E3460,SpeciesLookup!B:G,6,FALSE)=TRUE),"",VLOOKUP(E3460,SpeciesLookup!B:G,6,FALSE)),"")</f>
        <v/>
      </c>
      <c r="H3460" s="128" t="str">
        <f>IF(LEN(E3460&amp;"")&gt;0,IF(ISERROR(VLOOKUP(E3460,SpeciesLookup!B:G,5,FALSE)=TRUE),"",VLOOKUP(E3460,SpeciesLookup!B:G,5,FALSE)),"")</f>
        <v/>
      </c>
      <c r="I3460" s="11"/>
      <c r="J3460" s="73"/>
      <c r="K3460" s="11"/>
      <c r="L3460" s="127" t="str">
        <f>TRIM(IF(ISERROR(VLOOKUP(R3460,SpeciesValidation!D:T,IF(ISNA(VLOOKUP(J3460,Validation!B$2:C$15,2,FALSE)),FALSE,VLOOKUP(J3460,Validation!B$2:C$15,2,FALSE)))),IF(LEN(E3460&amp;"")&gt;0,"",""),VLOOKUP(R3460,SpeciesValidation!D:T,VLOOKUP(J3460,Validation!B$2:C$15,2,FALSE),FALSE)) &amp; " " &amp; IF(ISERROR(IF(LEFT(J3460,1)="A",IF(IF(VLOOKUP(R3460,SpeciesValidation!D:W,20,FALSE)=FALSE,OR(TEXT(A3460,"MMDD")&lt;VLOOKUP(R3460,SpeciesValidation!D:W,18,FALSE),TEXT(A3460,"MMDD")&gt;VLOOKUP(R3460,SpeciesValidation!D:W,19,FALSE)),IF(TEXT(A3460,"MMDD")&lt;"0701",TEXT(A3460,"MMDD")&gt;VLOOKUP(R3460,SpeciesValidation!D:W,18,FALSE),TEXT(A3460,"MMDD")&lt;VLOOKUP(R3460,SpeciesValidation!D:W,19,FALSE))),"Date outside expected range for this species",""),"")),"",IF(LEFT(J3460,1)="A",IF(IF(VLOOKUP(R3460,SpeciesValidation!D:W,20,FALSE)=FALSE,OR(TEXT(A3460,"MMDD")&lt;VLOOKUP(R3460,SpeciesValidation!D:W,18,FALSE),TEXT(A3460,"MMDD")&gt;VLOOKUP(R3460,SpeciesValidation!D:W,19,FALSE)),IF(TEXT(A3460,"MMDD")&lt;"0701",TEXT(A3460,"MMDD")&gt;VLOOKUP(R3460,SpeciesValidation!D:W,18,FALSE),TEXT(A3460,"MMDD")&lt;VLOOKUP(R3460,SpeciesValidation!D:W,19,FALSE))),"Date outside expected range for this species",""),"")))</f>
        <v/>
      </c>
      <c r="M3460" s="127" t="str">
        <f>IF(LEN(E3460&amp;"")&gt;0,IF(ISERROR(VLOOKUP(R3460,SpeciesValidation!D:I,6,FALSE)),"",VLOOKUP(R3460,SpeciesValidation!D:I,6,FALSE)),"")</f>
        <v/>
      </c>
      <c r="Q3460" s="36" t="str">
        <f>IF(LEN(E3460&amp;"")&gt;0,IF(ISERROR(VLOOKUP(E3460,SpeciesValidation!B:G,2,FALSE)=TRUE),"",VLOOKUP(E3460,SpeciesValidation!B:G,2,FALSE)),"")</f>
        <v/>
      </c>
      <c r="R3460" s="36" t="str">
        <f>IF(LEN(E3460&amp;"")&gt;0,IF(ISERROR(VLOOKUP(E3460,SpeciesLookup!B:G,4,FALSE)=TRUE),"",VLOOKUP(E3460,SpeciesLookup!B:G,4,FALSE)),"")</f>
        <v/>
      </c>
    </row>
    <row r="3461" spans="1:18" ht="13.2" x14ac:dyDescent="0.25">
      <c r="A3461" s="72"/>
      <c r="D3461" s="11"/>
      <c r="G3461" s="128" t="str">
        <f>IF(LEN(E3461&amp;"")&gt;0,IF(ISERROR(VLOOKUP(E3461,SpeciesLookup!B:G,6,FALSE)=TRUE),"",VLOOKUP(E3461,SpeciesLookup!B:G,6,FALSE)),"")</f>
        <v/>
      </c>
      <c r="H3461" s="128" t="str">
        <f>IF(LEN(E3461&amp;"")&gt;0,IF(ISERROR(VLOOKUP(E3461,SpeciesLookup!B:G,5,FALSE)=TRUE),"",VLOOKUP(E3461,SpeciesLookup!B:G,5,FALSE)),"")</f>
        <v/>
      </c>
      <c r="I3461" s="11"/>
      <c r="J3461" s="73"/>
      <c r="K3461" s="11"/>
      <c r="L3461" s="127" t="str">
        <f>TRIM(IF(ISERROR(VLOOKUP(R3461,SpeciesValidation!D:T,IF(ISNA(VLOOKUP(J3461,Validation!B$2:C$15,2,FALSE)),FALSE,VLOOKUP(J3461,Validation!B$2:C$15,2,FALSE)))),IF(LEN(E3461&amp;"")&gt;0,"",""),VLOOKUP(R3461,SpeciesValidation!D:T,VLOOKUP(J3461,Validation!B$2:C$15,2,FALSE),FALSE)) &amp; " " &amp; IF(ISERROR(IF(LEFT(J3461,1)="A",IF(IF(VLOOKUP(R3461,SpeciesValidation!D:W,20,FALSE)=FALSE,OR(TEXT(A3461,"MMDD")&lt;VLOOKUP(R3461,SpeciesValidation!D:W,18,FALSE),TEXT(A3461,"MMDD")&gt;VLOOKUP(R3461,SpeciesValidation!D:W,19,FALSE)),IF(TEXT(A3461,"MMDD")&lt;"0701",TEXT(A3461,"MMDD")&gt;VLOOKUP(R3461,SpeciesValidation!D:W,18,FALSE),TEXT(A3461,"MMDD")&lt;VLOOKUP(R3461,SpeciesValidation!D:W,19,FALSE))),"Date outside expected range for this species",""),"")),"",IF(LEFT(J3461,1)="A",IF(IF(VLOOKUP(R3461,SpeciesValidation!D:W,20,FALSE)=FALSE,OR(TEXT(A3461,"MMDD")&lt;VLOOKUP(R3461,SpeciesValidation!D:W,18,FALSE),TEXT(A3461,"MMDD")&gt;VLOOKUP(R3461,SpeciesValidation!D:W,19,FALSE)),IF(TEXT(A3461,"MMDD")&lt;"0701",TEXT(A3461,"MMDD")&gt;VLOOKUP(R3461,SpeciesValidation!D:W,18,FALSE),TEXT(A3461,"MMDD")&lt;VLOOKUP(R3461,SpeciesValidation!D:W,19,FALSE))),"Date outside expected range for this species",""),"")))</f>
        <v/>
      </c>
      <c r="M3461" s="127" t="str">
        <f>IF(LEN(E3461&amp;"")&gt;0,IF(ISERROR(VLOOKUP(R3461,SpeciesValidation!D:I,6,FALSE)),"",VLOOKUP(R3461,SpeciesValidation!D:I,6,FALSE)),"")</f>
        <v/>
      </c>
      <c r="Q3461" s="36" t="str">
        <f>IF(LEN(E3461&amp;"")&gt;0,IF(ISERROR(VLOOKUP(E3461,SpeciesValidation!B:G,2,FALSE)=TRUE),"",VLOOKUP(E3461,SpeciesValidation!B:G,2,FALSE)),"")</f>
        <v/>
      </c>
      <c r="R3461" s="36" t="str">
        <f>IF(LEN(E3461&amp;"")&gt;0,IF(ISERROR(VLOOKUP(E3461,SpeciesLookup!B:G,4,FALSE)=TRUE),"",VLOOKUP(E3461,SpeciesLookup!B:G,4,FALSE)),"")</f>
        <v/>
      </c>
    </row>
    <row r="3462" spans="1:18" ht="13.2" x14ac:dyDescent="0.25">
      <c r="A3462" s="72"/>
      <c r="D3462" s="11"/>
      <c r="G3462" s="128" t="str">
        <f>IF(LEN(E3462&amp;"")&gt;0,IF(ISERROR(VLOOKUP(E3462,SpeciesLookup!B:G,6,FALSE)=TRUE),"",VLOOKUP(E3462,SpeciesLookup!B:G,6,FALSE)),"")</f>
        <v/>
      </c>
      <c r="H3462" s="128" t="str">
        <f>IF(LEN(E3462&amp;"")&gt;0,IF(ISERROR(VLOOKUP(E3462,SpeciesLookup!B:G,5,FALSE)=TRUE),"",VLOOKUP(E3462,SpeciesLookup!B:G,5,FALSE)),"")</f>
        <v/>
      </c>
      <c r="I3462" s="11"/>
      <c r="J3462" s="73"/>
      <c r="K3462" s="11"/>
      <c r="L3462" s="127" t="str">
        <f>TRIM(IF(ISERROR(VLOOKUP(R3462,SpeciesValidation!D:T,IF(ISNA(VLOOKUP(J3462,Validation!B$2:C$15,2,FALSE)),FALSE,VLOOKUP(J3462,Validation!B$2:C$15,2,FALSE)))),IF(LEN(E3462&amp;"")&gt;0,"",""),VLOOKUP(R3462,SpeciesValidation!D:T,VLOOKUP(J3462,Validation!B$2:C$15,2,FALSE),FALSE)) &amp; " " &amp; IF(ISERROR(IF(LEFT(J3462,1)="A",IF(IF(VLOOKUP(R3462,SpeciesValidation!D:W,20,FALSE)=FALSE,OR(TEXT(A3462,"MMDD")&lt;VLOOKUP(R3462,SpeciesValidation!D:W,18,FALSE),TEXT(A3462,"MMDD")&gt;VLOOKUP(R3462,SpeciesValidation!D:W,19,FALSE)),IF(TEXT(A3462,"MMDD")&lt;"0701",TEXT(A3462,"MMDD")&gt;VLOOKUP(R3462,SpeciesValidation!D:W,18,FALSE),TEXT(A3462,"MMDD")&lt;VLOOKUP(R3462,SpeciesValidation!D:W,19,FALSE))),"Date outside expected range for this species",""),"")),"",IF(LEFT(J3462,1)="A",IF(IF(VLOOKUP(R3462,SpeciesValidation!D:W,20,FALSE)=FALSE,OR(TEXT(A3462,"MMDD")&lt;VLOOKUP(R3462,SpeciesValidation!D:W,18,FALSE),TEXT(A3462,"MMDD")&gt;VLOOKUP(R3462,SpeciesValidation!D:W,19,FALSE)),IF(TEXT(A3462,"MMDD")&lt;"0701",TEXT(A3462,"MMDD")&gt;VLOOKUP(R3462,SpeciesValidation!D:W,18,FALSE),TEXT(A3462,"MMDD")&lt;VLOOKUP(R3462,SpeciesValidation!D:W,19,FALSE))),"Date outside expected range for this species",""),"")))</f>
        <v/>
      </c>
      <c r="M3462" s="127" t="str">
        <f>IF(LEN(E3462&amp;"")&gt;0,IF(ISERROR(VLOOKUP(R3462,SpeciesValidation!D:I,6,FALSE)),"",VLOOKUP(R3462,SpeciesValidation!D:I,6,FALSE)),"")</f>
        <v/>
      </c>
      <c r="Q3462" s="36" t="str">
        <f>IF(LEN(E3462&amp;"")&gt;0,IF(ISERROR(VLOOKUP(E3462,SpeciesValidation!B:G,2,FALSE)=TRUE),"",VLOOKUP(E3462,SpeciesValidation!B:G,2,FALSE)),"")</f>
        <v/>
      </c>
      <c r="R3462" s="36" t="str">
        <f>IF(LEN(E3462&amp;"")&gt;0,IF(ISERROR(VLOOKUP(E3462,SpeciesLookup!B:G,4,FALSE)=TRUE),"",VLOOKUP(E3462,SpeciesLookup!B:G,4,FALSE)),"")</f>
        <v/>
      </c>
    </row>
    <row r="3463" spans="1:18" ht="13.2" x14ac:dyDescent="0.25">
      <c r="A3463" s="72"/>
      <c r="D3463" s="11"/>
      <c r="G3463" s="128" t="str">
        <f>IF(LEN(E3463&amp;"")&gt;0,IF(ISERROR(VLOOKUP(E3463,SpeciesLookup!B:G,6,FALSE)=TRUE),"",VLOOKUP(E3463,SpeciesLookup!B:G,6,FALSE)),"")</f>
        <v/>
      </c>
      <c r="H3463" s="128" t="str">
        <f>IF(LEN(E3463&amp;"")&gt;0,IF(ISERROR(VLOOKUP(E3463,SpeciesLookup!B:G,5,FALSE)=TRUE),"",VLOOKUP(E3463,SpeciesLookup!B:G,5,FALSE)),"")</f>
        <v/>
      </c>
      <c r="I3463" s="11"/>
      <c r="J3463" s="73"/>
      <c r="K3463" s="11"/>
      <c r="L3463" s="127" t="str">
        <f>TRIM(IF(ISERROR(VLOOKUP(R3463,SpeciesValidation!D:T,IF(ISNA(VLOOKUP(J3463,Validation!B$2:C$15,2,FALSE)),FALSE,VLOOKUP(J3463,Validation!B$2:C$15,2,FALSE)))),IF(LEN(E3463&amp;"")&gt;0,"",""),VLOOKUP(R3463,SpeciesValidation!D:T,VLOOKUP(J3463,Validation!B$2:C$15,2,FALSE),FALSE)) &amp; " " &amp; IF(ISERROR(IF(LEFT(J3463,1)="A",IF(IF(VLOOKUP(R3463,SpeciesValidation!D:W,20,FALSE)=FALSE,OR(TEXT(A3463,"MMDD")&lt;VLOOKUP(R3463,SpeciesValidation!D:W,18,FALSE),TEXT(A3463,"MMDD")&gt;VLOOKUP(R3463,SpeciesValidation!D:W,19,FALSE)),IF(TEXT(A3463,"MMDD")&lt;"0701",TEXT(A3463,"MMDD")&gt;VLOOKUP(R3463,SpeciesValidation!D:W,18,FALSE),TEXT(A3463,"MMDD")&lt;VLOOKUP(R3463,SpeciesValidation!D:W,19,FALSE))),"Date outside expected range for this species",""),"")),"",IF(LEFT(J3463,1)="A",IF(IF(VLOOKUP(R3463,SpeciesValidation!D:W,20,FALSE)=FALSE,OR(TEXT(A3463,"MMDD")&lt;VLOOKUP(R3463,SpeciesValidation!D:W,18,FALSE),TEXT(A3463,"MMDD")&gt;VLOOKUP(R3463,SpeciesValidation!D:W,19,FALSE)),IF(TEXT(A3463,"MMDD")&lt;"0701",TEXT(A3463,"MMDD")&gt;VLOOKUP(R3463,SpeciesValidation!D:W,18,FALSE),TEXT(A3463,"MMDD")&lt;VLOOKUP(R3463,SpeciesValidation!D:W,19,FALSE))),"Date outside expected range for this species",""),"")))</f>
        <v/>
      </c>
      <c r="M3463" s="127" t="str">
        <f>IF(LEN(E3463&amp;"")&gt;0,IF(ISERROR(VLOOKUP(R3463,SpeciesValidation!D:I,6,FALSE)),"",VLOOKUP(R3463,SpeciesValidation!D:I,6,FALSE)),"")</f>
        <v/>
      </c>
      <c r="Q3463" s="36" t="str">
        <f>IF(LEN(E3463&amp;"")&gt;0,IF(ISERROR(VLOOKUP(E3463,SpeciesValidation!B:G,2,FALSE)=TRUE),"",VLOOKUP(E3463,SpeciesValidation!B:G,2,FALSE)),"")</f>
        <v/>
      </c>
      <c r="R3463" s="36" t="str">
        <f>IF(LEN(E3463&amp;"")&gt;0,IF(ISERROR(VLOOKUP(E3463,SpeciesLookup!B:G,4,FALSE)=TRUE),"",VLOOKUP(E3463,SpeciesLookup!B:G,4,FALSE)),"")</f>
        <v/>
      </c>
    </row>
    <row r="3464" spans="1:18" ht="13.2" x14ac:dyDescent="0.25">
      <c r="A3464" s="72"/>
      <c r="D3464" s="11"/>
      <c r="G3464" s="128" t="str">
        <f>IF(LEN(E3464&amp;"")&gt;0,IF(ISERROR(VLOOKUP(E3464,SpeciesLookup!B:G,6,FALSE)=TRUE),"",VLOOKUP(E3464,SpeciesLookup!B:G,6,FALSE)),"")</f>
        <v/>
      </c>
      <c r="H3464" s="128" t="str">
        <f>IF(LEN(E3464&amp;"")&gt;0,IF(ISERROR(VLOOKUP(E3464,SpeciesLookup!B:G,5,FALSE)=TRUE),"",VLOOKUP(E3464,SpeciesLookup!B:G,5,FALSE)),"")</f>
        <v/>
      </c>
      <c r="I3464" s="11"/>
      <c r="J3464" s="73"/>
      <c r="K3464" s="11"/>
      <c r="L3464" s="127" t="str">
        <f>TRIM(IF(ISERROR(VLOOKUP(R3464,SpeciesValidation!D:T,IF(ISNA(VLOOKUP(J3464,Validation!B$2:C$15,2,FALSE)),FALSE,VLOOKUP(J3464,Validation!B$2:C$15,2,FALSE)))),IF(LEN(E3464&amp;"")&gt;0,"",""),VLOOKUP(R3464,SpeciesValidation!D:T,VLOOKUP(J3464,Validation!B$2:C$15,2,FALSE),FALSE)) &amp; " " &amp; IF(ISERROR(IF(LEFT(J3464,1)="A",IF(IF(VLOOKUP(R3464,SpeciesValidation!D:W,20,FALSE)=FALSE,OR(TEXT(A3464,"MMDD")&lt;VLOOKUP(R3464,SpeciesValidation!D:W,18,FALSE),TEXT(A3464,"MMDD")&gt;VLOOKUP(R3464,SpeciesValidation!D:W,19,FALSE)),IF(TEXT(A3464,"MMDD")&lt;"0701",TEXT(A3464,"MMDD")&gt;VLOOKUP(R3464,SpeciesValidation!D:W,18,FALSE),TEXT(A3464,"MMDD")&lt;VLOOKUP(R3464,SpeciesValidation!D:W,19,FALSE))),"Date outside expected range for this species",""),"")),"",IF(LEFT(J3464,1)="A",IF(IF(VLOOKUP(R3464,SpeciesValidation!D:W,20,FALSE)=FALSE,OR(TEXT(A3464,"MMDD")&lt;VLOOKUP(R3464,SpeciesValidation!D:W,18,FALSE),TEXT(A3464,"MMDD")&gt;VLOOKUP(R3464,SpeciesValidation!D:W,19,FALSE)),IF(TEXT(A3464,"MMDD")&lt;"0701",TEXT(A3464,"MMDD")&gt;VLOOKUP(R3464,SpeciesValidation!D:W,18,FALSE),TEXT(A3464,"MMDD")&lt;VLOOKUP(R3464,SpeciesValidation!D:W,19,FALSE))),"Date outside expected range for this species",""),"")))</f>
        <v/>
      </c>
      <c r="M3464" s="127" t="str">
        <f>IF(LEN(E3464&amp;"")&gt;0,IF(ISERROR(VLOOKUP(R3464,SpeciesValidation!D:I,6,FALSE)),"",VLOOKUP(R3464,SpeciesValidation!D:I,6,FALSE)),"")</f>
        <v/>
      </c>
      <c r="Q3464" s="36" t="str">
        <f>IF(LEN(E3464&amp;"")&gt;0,IF(ISERROR(VLOOKUP(E3464,SpeciesValidation!B:G,2,FALSE)=TRUE),"",VLOOKUP(E3464,SpeciesValidation!B:G,2,FALSE)),"")</f>
        <v/>
      </c>
      <c r="R3464" s="36" t="str">
        <f>IF(LEN(E3464&amp;"")&gt;0,IF(ISERROR(VLOOKUP(E3464,SpeciesLookup!B:G,4,FALSE)=TRUE),"",VLOOKUP(E3464,SpeciesLookup!B:G,4,FALSE)),"")</f>
        <v/>
      </c>
    </row>
    <row r="3465" spans="1:18" ht="13.2" x14ac:dyDescent="0.25">
      <c r="A3465" s="72"/>
      <c r="D3465" s="11"/>
      <c r="G3465" s="128" t="str">
        <f>IF(LEN(E3465&amp;"")&gt;0,IF(ISERROR(VLOOKUP(E3465,SpeciesLookup!B:G,6,FALSE)=TRUE),"",VLOOKUP(E3465,SpeciesLookup!B:G,6,FALSE)),"")</f>
        <v/>
      </c>
      <c r="H3465" s="128" t="str">
        <f>IF(LEN(E3465&amp;"")&gt;0,IF(ISERROR(VLOOKUP(E3465,SpeciesLookup!B:G,5,FALSE)=TRUE),"",VLOOKUP(E3465,SpeciesLookup!B:G,5,FALSE)),"")</f>
        <v/>
      </c>
      <c r="I3465" s="11"/>
      <c r="J3465" s="73"/>
      <c r="K3465" s="11"/>
      <c r="L3465" s="127" t="str">
        <f>TRIM(IF(ISERROR(VLOOKUP(R3465,SpeciesValidation!D:T,IF(ISNA(VLOOKUP(J3465,Validation!B$2:C$15,2,FALSE)),FALSE,VLOOKUP(J3465,Validation!B$2:C$15,2,FALSE)))),IF(LEN(E3465&amp;"")&gt;0,"",""),VLOOKUP(R3465,SpeciesValidation!D:T,VLOOKUP(J3465,Validation!B$2:C$15,2,FALSE),FALSE)) &amp; " " &amp; IF(ISERROR(IF(LEFT(J3465,1)="A",IF(IF(VLOOKUP(R3465,SpeciesValidation!D:W,20,FALSE)=FALSE,OR(TEXT(A3465,"MMDD")&lt;VLOOKUP(R3465,SpeciesValidation!D:W,18,FALSE),TEXT(A3465,"MMDD")&gt;VLOOKUP(R3465,SpeciesValidation!D:W,19,FALSE)),IF(TEXT(A3465,"MMDD")&lt;"0701",TEXT(A3465,"MMDD")&gt;VLOOKUP(R3465,SpeciesValidation!D:W,18,FALSE),TEXT(A3465,"MMDD")&lt;VLOOKUP(R3465,SpeciesValidation!D:W,19,FALSE))),"Date outside expected range for this species",""),"")),"",IF(LEFT(J3465,1)="A",IF(IF(VLOOKUP(R3465,SpeciesValidation!D:W,20,FALSE)=FALSE,OR(TEXT(A3465,"MMDD")&lt;VLOOKUP(R3465,SpeciesValidation!D:W,18,FALSE),TEXT(A3465,"MMDD")&gt;VLOOKUP(R3465,SpeciesValidation!D:W,19,FALSE)),IF(TEXT(A3465,"MMDD")&lt;"0701",TEXT(A3465,"MMDD")&gt;VLOOKUP(R3465,SpeciesValidation!D:W,18,FALSE),TEXT(A3465,"MMDD")&lt;VLOOKUP(R3465,SpeciesValidation!D:W,19,FALSE))),"Date outside expected range for this species",""),"")))</f>
        <v/>
      </c>
      <c r="M3465" s="127" t="str">
        <f>IF(LEN(E3465&amp;"")&gt;0,IF(ISERROR(VLOOKUP(R3465,SpeciesValidation!D:I,6,FALSE)),"",VLOOKUP(R3465,SpeciesValidation!D:I,6,FALSE)),"")</f>
        <v/>
      </c>
      <c r="Q3465" s="36" t="str">
        <f>IF(LEN(E3465&amp;"")&gt;0,IF(ISERROR(VLOOKUP(E3465,SpeciesValidation!B:G,2,FALSE)=TRUE),"",VLOOKUP(E3465,SpeciesValidation!B:G,2,FALSE)),"")</f>
        <v/>
      </c>
      <c r="R3465" s="36" t="str">
        <f>IF(LEN(E3465&amp;"")&gt;0,IF(ISERROR(VLOOKUP(E3465,SpeciesLookup!B:G,4,FALSE)=TRUE),"",VLOOKUP(E3465,SpeciesLookup!B:G,4,FALSE)),"")</f>
        <v/>
      </c>
    </row>
    <row r="3466" spans="1:18" ht="13.2" x14ac:dyDescent="0.25">
      <c r="A3466" s="72"/>
      <c r="D3466" s="11"/>
      <c r="G3466" s="128" t="str">
        <f>IF(LEN(E3466&amp;"")&gt;0,IF(ISERROR(VLOOKUP(E3466,SpeciesLookup!B:G,6,FALSE)=TRUE),"",VLOOKUP(E3466,SpeciesLookup!B:G,6,FALSE)),"")</f>
        <v/>
      </c>
      <c r="H3466" s="128" t="str">
        <f>IF(LEN(E3466&amp;"")&gt;0,IF(ISERROR(VLOOKUP(E3466,SpeciesLookup!B:G,5,FALSE)=TRUE),"",VLOOKUP(E3466,SpeciesLookup!B:G,5,FALSE)),"")</f>
        <v/>
      </c>
      <c r="I3466" s="11"/>
      <c r="J3466" s="73"/>
      <c r="K3466" s="11"/>
      <c r="L3466" s="127" t="str">
        <f>TRIM(IF(ISERROR(VLOOKUP(R3466,SpeciesValidation!D:T,IF(ISNA(VLOOKUP(J3466,Validation!B$2:C$15,2,FALSE)),FALSE,VLOOKUP(J3466,Validation!B$2:C$15,2,FALSE)))),IF(LEN(E3466&amp;"")&gt;0,"",""),VLOOKUP(R3466,SpeciesValidation!D:T,VLOOKUP(J3466,Validation!B$2:C$15,2,FALSE),FALSE)) &amp; " " &amp; IF(ISERROR(IF(LEFT(J3466,1)="A",IF(IF(VLOOKUP(R3466,SpeciesValidation!D:W,20,FALSE)=FALSE,OR(TEXT(A3466,"MMDD")&lt;VLOOKUP(R3466,SpeciesValidation!D:W,18,FALSE),TEXT(A3466,"MMDD")&gt;VLOOKUP(R3466,SpeciesValidation!D:W,19,FALSE)),IF(TEXT(A3466,"MMDD")&lt;"0701",TEXT(A3466,"MMDD")&gt;VLOOKUP(R3466,SpeciesValidation!D:W,18,FALSE),TEXT(A3466,"MMDD")&lt;VLOOKUP(R3466,SpeciesValidation!D:W,19,FALSE))),"Date outside expected range for this species",""),"")),"",IF(LEFT(J3466,1)="A",IF(IF(VLOOKUP(R3466,SpeciesValidation!D:W,20,FALSE)=FALSE,OR(TEXT(A3466,"MMDD")&lt;VLOOKUP(R3466,SpeciesValidation!D:W,18,FALSE),TEXT(A3466,"MMDD")&gt;VLOOKUP(R3466,SpeciesValidation!D:W,19,FALSE)),IF(TEXT(A3466,"MMDD")&lt;"0701",TEXT(A3466,"MMDD")&gt;VLOOKUP(R3466,SpeciesValidation!D:W,18,FALSE),TEXT(A3466,"MMDD")&lt;VLOOKUP(R3466,SpeciesValidation!D:W,19,FALSE))),"Date outside expected range for this species",""),"")))</f>
        <v/>
      </c>
      <c r="M3466" s="127" t="str">
        <f>IF(LEN(E3466&amp;"")&gt;0,IF(ISERROR(VLOOKUP(R3466,SpeciesValidation!D:I,6,FALSE)),"",VLOOKUP(R3466,SpeciesValidation!D:I,6,FALSE)),"")</f>
        <v/>
      </c>
      <c r="Q3466" s="36" t="str">
        <f>IF(LEN(E3466&amp;"")&gt;0,IF(ISERROR(VLOOKUP(E3466,SpeciesValidation!B:G,2,FALSE)=TRUE),"",VLOOKUP(E3466,SpeciesValidation!B:G,2,FALSE)),"")</f>
        <v/>
      </c>
      <c r="R3466" s="36" t="str">
        <f>IF(LEN(E3466&amp;"")&gt;0,IF(ISERROR(VLOOKUP(E3466,SpeciesLookup!B:G,4,FALSE)=TRUE),"",VLOOKUP(E3466,SpeciesLookup!B:G,4,FALSE)),"")</f>
        <v/>
      </c>
    </row>
    <row r="3467" spans="1:18" ht="13.2" x14ac:dyDescent="0.25">
      <c r="A3467" s="72"/>
      <c r="D3467" s="11"/>
      <c r="G3467" s="128" t="str">
        <f>IF(LEN(E3467&amp;"")&gt;0,IF(ISERROR(VLOOKUP(E3467,SpeciesLookup!B:G,6,FALSE)=TRUE),"",VLOOKUP(E3467,SpeciesLookup!B:G,6,FALSE)),"")</f>
        <v/>
      </c>
      <c r="H3467" s="128" t="str">
        <f>IF(LEN(E3467&amp;"")&gt;0,IF(ISERROR(VLOOKUP(E3467,SpeciesLookup!B:G,5,FALSE)=TRUE),"",VLOOKUP(E3467,SpeciesLookup!B:G,5,FALSE)),"")</f>
        <v/>
      </c>
      <c r="I3467" s="11"/>
      <c r="J3467" s="73"/>
      <c r="K3467" s="11"/>
      <c r="L3467" s="127" t="str">
        <f>TRIM(IF(ISERROR(VLOOKUP(R3467,SpeciesValidation!D:T,IF(ISNA(VLOOKUP(J3467,Validation!B$2:C$15,2,FALSE)),FALSE,VLOOKUP(J3467,Validation!B$2:C$15,2,FALSE)))),IF(LEN(E3467&amp;"")&gt;0,"",""),VLOOKUP(R3467,SpeciesValidation!D:T,VLOOKUP(J3467,Validation!B$2:C$15,2,FALSE),FALSE)) &amp; " " &amp; IF(ISERROR(IF(LEFT(J3467,1)="A",IF(IF(VLOOKUP(R3467,SpeciesValidation!D:W,20,FALSE)=FALSE,OR(TEXT(A3467,"MMDD")&lt;VLOOKUP(R3467,SpeciesValidation!D:W,18,FALSE),TEXT(A3467,"MMDD")&gt;VLOOKUP(R3467,SpeciesValidation!D:W,19,FALSE)),IF(TEXT(A3467,"MMDD")&lt;"0701",TEXT(A3467,"MMDD")&gt;VLOOKUP(R3467,SpeciesValidation!D:W,18,FALSE),TEXT(A3467,"MMDD")&lt;VLOOKUP(R3467,SpeciesValidation!D:W,19,FALSE))),"Date outside expected range for this species",""),"")),"",IF(LEFT(J3467,1)="A",IF(IF(VLOOKUP(R3467,SpeciesValidation!D:W,20,FALSE)=FALSE,OR(TEXT(A3467,"MMDD")&lt;VLOOKUP(R3467,SpeciesValidation!D:W,18,FALSE),TEXT(A3467,"MMDD")&gt;VLOOKUP(R3467,SpeciesValidation!D:W,19,FALSE)),IF(TEXT(A3467,"MMDD")&lt;"0701",TEXT(A3467,"MMDD")&gt;VLOOKUP(R3467,SpeciesValidation!D:W,18,FALSE),TEXT(A3467,"MMDD")&lt;VLOOKUP(R3467,SpeciesValidation!D:W,19,FALSE))),"Date outside expected range for this species",""),"")))</f>
        <v/>
      </c>
      <c r="M3467" s="127" t="str">
        <f>IF(LEN(E3467&amp;"")&gt;0,IF(ISERROR(VLOOKUP(R3467,SpeciesValidation!D:I,6,FALSE)),"",VLOOKUP(R3467,SpeciesValidation!D:I,6,FALSE)),"")</f>
        <v/>
      </c>
      <c r="Q3467" s="36" t="str">
        <f>IF(LEN(E3467&amp;"")&gt;0,IF(ISERROR(VLOOKUP(E3467,SpeciesValidation!B:G,2,FALSE)=TRUE),"",VLOOKUP(E3467,SpeciesValidation!B:G,2,FALSE)),"")</f>
        <v/>
      </c>
      <c r="R3467" s="36" t="str">
        <f>IF(LEN(E3467&amp;"")&gt;0,IF(ISERROR(VLOOKUP(E3467,SpeciesLookup!B:G,4,FALSE)=TRUE),"",VLOOKUP(E3467,SpeciesLookup!B:G,4,FALSE)),"")</f>
        <v/>
      </c>
    </row>
    <row r="3468" spans="1:18" ht="13.2" x14ac:dyDescent="0.25">
      <c r="A3468" s="72"/>
      <c r="D3468" s="11"/>
      <c r="G3468" s="128" t="str">
        <f>IF(LEN(E3468&amp;"")&gt;0,IF(ISERROR(VLOOKUP(E3468,SpeciesLookup!B:G,6,FALSE)=TRUE),"",VLOOKUP(E3468,SpeciesLookup!B:G,6,FALSE)),"")</f>
        <v/>
      </c>
      <c r="H3468" s="128" t="str">
        <f>IF(LEN(E3468&amp;"")&gt;0,IF(ISERROR(VLOOKUP(E3468,SpeciesLookup!B:G,5,FALSE)=TRUE),"",VLOOKUP(E3468,SpeciesLookup!B:G,5,FALSE)),"")</f>
        <v/>
      </c>
      <c r="I3468" s="11"/>
      <c r="J3468" s="73"/>
      <c r="K3468" s="11"/>
      <c r="L3468" s="127" t="str">
        <f>TRIM(IF(ISERROR(VLOOKUP(R3468,SpeciesValidation!D:T,IF(ISNA(VLOOKUP(J3468,Validation!B$2:C$15,2,FALSE)),FALSE,VLOOKUP(J3468,Validation!B$2:C$15,2,FALSE)))),IF(LEN(E3468&amp;"")&gt;0,"",""),VLOOKUP(R3468,SpeciesValidation!D:T,VLOOKUP(J3468,Validation!B$2:C$15,2,FALSE),FALSE)) &amp; " " &amp; IF(ISERROR(IF(LEFT(J3468,1)="A",IF(IF(VLOOKUP(R3468,SpeciesValidation!D:W,20,FALSE)=FALSE,OR(TEXT(A3468,"MMDD")&lt;VLOOKUP(R3468,SpeciesValidation!D:W,18,FALSE),TEXT(A3468,"MMDD")&gt;VLOOKUP(R3468,SpeciesValidation!D:W,19,FALSE)),IF(TEXT(A3468,"MMDD")&lt;"0701",TEXT(A3468,"MMDD")&gt;VLOOKUP(R3468,SpeciesValidation!D:W,18,FALSE),TEXT(A3468,"MMDD")&lt;VLOOKUP(R3468,SpeciesValidation!D:W,19,FALSE))),"Date outside expected range for this species",""),"")),"",IF(LEFT(J3468,1)="A",IF(IF(VLOOKUP(R3468,SpeciesValidation!D:W,20,FALSE)=FALSE,OR(TEXT(A3468,"MMDD")&lt;VLOOKUP(R3468,SpeciesValidation!D:W,18,FALSE),TEXT(A3468,"MMDD")&gt;VLOOKUP(R3468,SpeciesValidation!D:W,19,FALSE)),IF(TEXT(A3468,"MMDD")&lt;"0701",TEXT(A3468,"MMDD")&gt;VLOOKUP(R3468,SpeciesValidation!D:W,18,FALSE),TEXT(A3468,"MMDD")&lt;VLOOKUP(R3468,SpeciesValidation!D:W,19,FALSE))),"Date outside expected range for this species",""),"")))</f>
        <v/>
      </c>
      <c r="M3468" s="127" t="str">
        <f>IF(LEN(E3468&amp;"")&gt;0,IF(ISERROR(VLOOKUP(R3468,SpeciesValidation!D:I,6,FALSE)),"",VLOOKUP(R3468,SpeciesValidation!D:I,6,FALSE)),"")</f>
        <v/>
      </c>
      <c r="Q3468" s="36" t="str">
        <f>IF(LEN(E3468&amp;"")&gt;0,IF(ISERROR(VLOOKUP(E3468,SpeciesValidation!B:G,2,FALSE)=TRUE),"",VLOOKUP(E3468,SpeciesValidation!B:G,2,FALSE)),"")</f>
        <v/>
      </c>
      <c r="R3468" s="36" t="str">
        <f>IF(LEN(E3468&amp;"")&gt;0,IF(ISERROR(VLOOKUP(E3468,SpeciesLookup!B:G,4,FALSE)=TRUE),"",VLOOKUP(E3468,SpeciesLookup!B:G,4,FALSE)),"")</f>
        <v/>
      </c>
    </row>
    <row r="3469" spans="1:18" ht="13.2" x14ac:dyDescent="0.25">
      <c r="A3469" s="72"/>
      <c r="D3469" s="11"/>
      <c r="G3469" s="128" t="str">
        <f>IF(LEN(E3469&amp;"")&gt;0,IF(ISERROR(VLOOKUP(E3469,SpeciesLookup!B:G,6,FALSE)=TRUE),"",VLOOKUP(E3469,SpeciesLookup!B:G,6,FALSE)),"")</f>
        <v/>
      </c>
      <c r="H3469" s="128" t="str">
        <f>IF(LEN(E3469&amp;"")&gt;0,IF(ISERROR(VLOOKUP(E3469,SpeciesLookup!B:G,5,FALSE)=TRUE),"",VLOOKUP(E3469,SpeciesLookup!B:G,5,FALSE)),"")</f>
        <v/>
      </c>
      <c r="I3469" s="11"/>
      <c r="J3469" s="73"/>
      <c r="K3469" s="11"/>
      <c r="L3469" s="127" t="str">
        <f>TRIM(IF(ISERROR(VLOOKUP(R3469,SpeciesValidation!D:T,IF(ISNA(VLOOKUP(J3469,Validation!B$2:C$15,2,FALSE)),FALSE,VLOOKUP(J3469,Validation!B$2:C$15,2,FALSE)))),IF(LEN(E3469&amp;"")&gt;0,"",""),VLOOKUP(R3469,SpeciesValidation!D:T,VLOOKUP(J3469,Validation!B$2:C$15,2,FALSE),FALSE)) &amp; " " &amp; IF(ISERROR(IF(LEFT(J3469,1)="A",IF(IF(VLOOKUP(R3469,SpeciesValidation!D:W,20,FALSE)=FALSE,OR(TEXT(A3469,"MMDD")&lt;VLOOKUP(R3469,SpeciesValidation!D:W,18,FALSE),TEXT(A3469,"MMDD")&gt;VLOOKUP(R3469,SpeciesValidation!D:W,19,FALSE)),IF(TEXT(A3469,"MMDD")&lt;"0701",TEXT(A3469,"MMDD")&gt;VLOOKUP(R3469,SpeciesValidation!D:W,18,FALSE),TEXT(A3469,"MMDD")&lt;VLOOKUP(R3469,SpeciesValidation!D:W,19,FALSE))),"Date outside expected range for this species",""),"")),"",IF(LEFT(J3469,1)="A",IF(IF(VLOOKUP(R3469,SpeciesValidation!D:W,20,FALSE)=FALSE,OR(TEXT(A3469,"MMDD")&lt;VLOOKUP(R3469,SpeciesValidation!D:W,18,FALSE),TEXT(A3469,"MMDD")&gt;VLOOKUP(R3469,SpeciesValidation!D:W,19,FALSE)),IF(TEXT(A3469,"MMDD")&lt;"0701",TEXT(A3469,"MMDD")&gt;VLOOKUP(R3469,SpeciesValidation!D:W,18,FALSE),TEXT(A3469,"MMDD")&lt;VLOOKUP(R3469,SpeciesValidation!D:W,19,FALSE))),"Date outside expected range for this species",""),"")))</f>
        <v/>
      </c>
      <c r="M3469" s="127" t="str">
        <f>IF(LEN(E3469&amp;"")&gt;0,IF(ISERROR(VLOOKUP(R3469,SpeciesValidation!D:I,6,FALSE)),"",VLOOKUP(R3469,SpeciesValidation!D:I,6,FALSE)),"")</f>
        <v/>
      </c>
      <c r="Q3469" s="36" t="str">
        <f>IF(LEN(E3469&amp;"")&gt;0,IF(ISERROR(VLOOKUP(E3469,SpeciesValidation!B:G,2,FALSE)=TRUE),"",VLOOKUP(E3469,SpeciesValidation!B:G,2,FALSE)),"")</f>
        <v/>
      </c>
      <c r="R3469" s="36" t="str">
        <f>IF(LEN(E3469&amp;"")&gt;0,IF(ISERROR(VLOOKUP(E3469,SpeciesLookup!B:G,4,FALSE)=TRUE),"",VLOOKUP(E3469,SpeciesLookup!B:G,4,FALSE)),"")</f>
        <v/>
      </c>
    </row>
    <row r="3470" spans="1:18" ht="13.2" x14ac:dyDescent="0.25">
      <c r="A3470" s="72"/>
      <c r="D3470" s="11"/>
      <c r="G3470" s="128" t="str">
        <f>IF(LEN(E3470&amp;"")&gt;0,IF(ISERROR(VLOOKUP(E3470,SpeciesLookup!B:G,6,FALSE)=TRUE),"",VLOOKUP(E3470,SpeciesLookup!B:G,6,FALSE)),"")</f>
        <v/>
      </c>
      <c r="H3470" s="128" t="str">
        <f>IF(LEN(E3470&amp;"")&gt;0,IF(ISERROR(VLOOKUP(E3470,SpeciesLookup!B:G,5,FALSE)=TRUE),"",VLOOKUP(E3470,SpeciesLookup!B:G,5,FALSE)),"")</f>
        <v/>
      </c>
      <c r="I3470" s="11"/>
      <c r="J3470" s="73"/>
      <c r="K3470" s="11"/>
      <c r="L3470" s="127" t="str">
        <f>TRIM(IF(ISERROR(VLOOKUP(R3470,SpeciesValidation!D:T,IF(ISNA(VLOOKUP(J3470,Validation!B$2:C$15,2,FALSE)),FALSE,VLOOKUP(J3470,Validation!B$2:C$15,2,FALSE)))),IF(LEN(E3470&amp;"")&gt;0,"",""),VLOOKUP(R3470,SpeciesValidation!D:T,VLOOKUP(J3470,Validation!B$2:C$15,2,FALSE),FALSE)) &amp; " " &amp; IF(ISERROR(IF(LEFT(J3470,1)="A",IF(IF(VLOOKUP(R3470,SpeciesValidation!D:W,20,FALSE)=FALSE,OR(TEXT(A3470,"MMDD")&lt;VLOOKUP(R3470,SpeciesValidation!D:W,18,FALSE),TEXT(A3470,"MMDD")&gt;VLOOKUP(R3470,SpeciesValidation!D:W,19,FALSE)),IF(TEXT(A3470,"MMDD")&lt;"0701",TEXT(A3470,"MMDD")&gt;VLOOKUP(R3470,SpeciesValidation!D:W,18,FALSE),TEXT(A3470,"MMDD")&lt;VLOOKUP(R3470,SpeciesValidation!D:W,19,FALSE))),"Date outside expected range for this species",""),"")),"",IF(LEFT(J3470,1)="A",IF(IF(VLOOKUP(R3470,SpeciesValidation!D:W,20,FALSE)=FALSE,OR(TEXT(A3470,"MMDD")&lt;VLOOKUP(R3470,SpeciesValidation!D:W,18,FALSE),TEXT(A3470,"MMDD")&gt;VLOOKUP(R3470,SpeciesValidation!D:W,19,FALSE)),IF(TEXT(A3470,"MMDD")&lt;"0701",TEXT(A3470,"MMDD")&gt;VLOOKUP(R3470,SpeciesValidation!D:W,18,FALSE),TEXT(A3470,"MMDD")&lt;VLOOKUP(R3470,SpeciesValidation!D:W,19,FALSE))),"Date outside expected range for this species",""),"")))</f>
        <v/>
      </c>
      <c r="M3470" s="127" t="str">
        <f>IF(LEN(E3470&amp;"")&gt;0,IF(ISERROR(VLOOKUP(R3470,SpeciesValidation!D:I,6,FALSE)),"",VLOOKUP(R3470,SpeciesValidation!D:I,6,FALSE)),"")</f>
        <v/>
      </c>
      <c r="Q3470" s="36" t="str">
        <f>IF(LEN(E3470&amp;"")&gt;0,IF(ISERROR(VLOOKUP(E3470,SpeciesValidation!B:G,2,FALSE)=TRUE),"",VLOOKUP(E3470,SpeciesValidation!B:G,2,FALSE)),"")</f>
        <v/>
      </c>
      <c r="R3470" s="36" t="str">
        <f>IF(LEN(E3470&amp;"")&gt;0,IF(ISERROR(VLOOKUP(E3470,SpeciesLookup!B:G,4,FALSE)=TRUE),"",VLOOKUP(E3470,SpeciesLookup!B:G,4,FALSE)),"")</f>
        <v/>
      </c>
    </row>
    <row r="3471" spans="1:18" ht="13.2" x14ac:dyDescent="0.25">
      <c r="A3471" s="72"/>
      <c r="D3471" s="11"/>
      <c r="G3471" s="128" t="str">
        <f>IF(LEN(E3471&amp;"")&gt;0,IF(ISERROR(VLOOKUP(E3471,SpeciesLookup!B:G,6,FALSE)=TRUE),"",VLOOKUP(E3471,SpeciesLookup!B:G,6,FALSE)),"")</f>
        <v/>
      </c>
      <c r="H3471" s="128" t="str">
        <f>IF(LEN(E3471&amp;"")&gt;0,IF(ISERROR(VLOOKUP(E3471,SpeciesLookup!B:G,5,FALSE)=TRUE),"",VLOOKUP(E3471,SpeciesLookup!B:G,5,FALSE)),"")</f>
        <v/>
      </c>
      <c r="I3471" s="11"/>
      <c r="J3471" s="73"/>
      <c r="K3471" s="11"/>
      <c r="L3471" s="127" t="str">
        <f>TRIM(IF(ISERROR(VLOOKUP(R3471,SpeciesValidation!D:T,IF(ISNA(VLOOKUP(J3471,Validation!B$2:C$15,2,FALSE)),FALSE,VLOOKUP(J3471,Validation!B$2:C$15,2,FALSE)))),IF(LEN(E3471&amp;"")&gt;0,"",""),VLOOKUP(R3471,SpeciesValidation!D:T,VLOOKUP(J3471,Validation!B$2:C$15,2,FALSE),FALSE)) &amp; " " &amp; IF(ISERROR(IF(LEFT(J3471,1)="A",IF(IF(VLOOKUP(R3471,SpeciesValidation!D:W,20,FALSE)=FALSE,OR(TEXT(A3471,"MMDD")&lt;VLOOKUP(R3471,SpeciesValidation!D:W,18,FALSE),TEXT(A3471,"MMDD")&gt;VLOOKUP(R3471,SpeciesValidation!D:W,19,FALSE)),IF(TEXT(A3471,"MMDD")&lt;"0701",TEXT(A3471,"MMDD")&gt;VLOOKUP(R3471,SpeciesValidation!D:W,18,FALSE),TEXT(A3471,"MMDD")&lt;VLOOKUP(R3471,SpeciesValidation!D:W,19,FALSE))),"Date outside expected range for this species",""),"")),"",IF(LEFT(J3471,1)="A",IF(IF(VLOOKUP(R3471,SpeciesValidation!D:W,20,FALSE)=FALSE,OR(TEXT(A3471,"MMDD")&lt;VLOOKUP(R3471,SpeciesValidation!D:W,18,FALSE),TEXT(A3471,"MMDD")&gt;VLOOKUP(R3471,SpeciesValidation!D:W,19,FALSE)),IF(TEXT(A3471,"MMDD")&lt;"0701",TEXT(A3471,"MMDD")&gt;VLOOKUP(R3471,SpeciesValidation!D:W,18,FALSE),TEXT(A3471,"MMDD")&lt;VLOOKUP(R3471,SpeciesValidation!D:W,19,FALSE))),"Date outside expected range for this species",""),"")))</f>
        <v/>
      </c>
      <c r="M3471" s="127" t="str">
        <f>IF(LEN(E3471&amp;"")&gt;0,IF(ISERROR(VLOOKUP(R3471,SpeciesValidation!D:I,6,FALSE)),"",VLOOKUP(R3471,SpeciesValidation!D:I,6,FALSE)),"")</f>
        <v/>
      </c>
      <c r="Q3471" s="36" t="str">
        <f>IF(LEN(E3471&amp;"")&gt;0,IF(ISERROR(VLOOKUP(E3471,SpeciesValidation!B:G,2,FALSE)=TRUE),"",VLOOKUP(E3471,SpeciesValidation!B:G,2,FALSE)),"")</f>
        <v/>
      </c>
      <c r="R3471" s="36" t="str">
        <f>IF(LEN(E3471&amp;"")&gt;0,IF(ISERROR(VLOOKUP(E3471,SpeciesLookup!B:G,4,FALSE)=TRUE),"",VLOOKUP(E3471,SpeciesLookup!B:G,4,FALSE)),"")</f>
        <v/>
      </c>
    </row>
    <row r="3472" spans="1:18" ht="13.2" x14ac:dyDescent="0.25">
      <c r="A3472" s="72"/>
      <c r="D3472" s="11"/>
      <c r="G3472" s="128" t="str">
        <f>IF(LEN(E3472&amp;"")&gt;0,IF(ISERROR(VLOOKUP(E3472,SpeciesLookup!B:G,6,FALSE)=TRUE),"",VLOOKUP(E3472,SpeciesLookup!B:G,6,FALSE)),"")</f>
        <v/>
      </c>
      <c r="H3472" s="128" t="str">
        <f>IF(LEN(E3472&amp;"")&gt;0,IF(ISERROR(VLOOKUP(E3472,SpeciesLookup!B:G,5,FALSE)=TRUE),"",VLOOKUP(E3472,SpeciesLookup!B:G,5,FALSE)),"")</f>
        <v/>
      </c>
      <c r="I3472" s="11"/>
      <c r="J3472" s="73"/>
      <c r="K3472" s="11"/>
      <c r="L3472" s="127" t="str">
        <f>TRIM(IF(ISERROR(VLOOKUP(R3472,SpeciesValidation!D:T,IF(ISNA(VLOOKUP(J3472,Validation!B$2:C$15,2,FALSE)),FALSE,VLOOKUP(J3472,Validation!B$2:C$15,2,FALSE)))),IF(LEN(E3472&amp;"")&gt;0,"",""),VLOOKUP(R3472,SpeciesValidation!D:T,VLOOKUP(J3472,Validation!B$2:C$15,2,FALSE),FALSE)) &amp; " " &amp; IF(ISERROR(IF(LEFT(J3472,1)="A",IF(IF(VLOOKUP(R3472,SpeciesValidation!D:W,20,FALSE)=FALSE,OR(TEXT(A3472,"MMDD")&lt;VLOOKUP(R3472,SpeciesValidation!D:W,18,FALSE),TEXT(A3472,"MMDD")&gt;VLOOKUP(R3472,SpeciesValidation!D:W,19,FALSE)),IF(TEXT(A3472,"MMDD")&lt;"0701",TEXT(A3472,"MMDD")&gt;VLOOKUP(R3472,SpeciesValidation!D:W,18,FALSE),TEXT(A3472,"MMDD")&lt;VLOOKUP(R3472,SpeciesValidation!D:W,19,FALSE))),"Date outside expected range for this species",""),"")),"",IF(LEFT(J3472,1)="A",IF(IF(VLOOKUP(R3472,SpeciesValidation!D:W,20,FALSE)=FALSE,OR(TEXT(A3472,"MMDD")&lt;VLOOKUP(R3472,SpeciesValidation!D:W,18,FALSE),TEXT(A3472,"MMDD")&gt;VLOOKUP(R3472,SpeciesValidation!D:W,19,FALSE)),IF(TEXT(A3472,"MMDD")&lt;"0701",TEXT(A3472,"MMDD")&gt;VLOOKUP(R3472,SpeciesValidation!D:W,18,FALSE),TEXT(A3472,"MMDD")&lt;VLOOKUP(R3472,SpeciesValidation!D:W,19,FALSE))),"Date outside expected range for this species",""),"")))</f>
        <v/>
      </c>
      <c r="M3472" s="127" t="str">
        <f>IF(LEN(E3472&amp;"")&gt;0,IF(ISERROR(VLOOKUP(R3472,SpeciesValidation!D:I,6,FALSE)),"",VLOOKUP(R3472,SpeciesValidation!D:I,6,FALSE)),"")</f>
        <v/>
      </c>
      <c r="Q3472" s="36" t="str">
        <f>IF(LEN(E3472&amp;"")&gt;0,IF(ISERROR(VLOOKUP(E3472,SpeciesValidation!B:G,2,FALSE)=TRUE),"",VLOOKUP(E3472,SpeciesValidation!B:G,2,FALSE)),"")</f>
        <v/>
      </c>
      <c r="R3472" s="36" t="str">
        <f>IF(LEN(E3472&amp;"")&gt;0,IF(ISERROR(VLOOKUP(E3472,SpeciesLookup!B:G,4,FALSE)=TRUE),"",VLOOKUP(E3472,SpeciesLookup!B:G,4,FALSE)),"")</f>
        <v/>
      </c>
    </row>
    <row r="3473" spans="1:18" ht="13.2" x14ac:dyDescent="0.25">
      <c r="A3473" s="72"/>
      <c r="D3473" s="11"/>
      <c r="G3473" s="128" t="str">
        <f>IF(LEN(E3473&amp;"")&gt;0,IF(ISERROR(VLOOKUP(E3473,SpeciesLookup!B:G,6,FALSE)=TRUE),"",VLOOKUP(E3473,SpeciesLookup!B:G,6,FALSE)),"")</f>
        <v/>
      </c>
      <c r="H3473" s="128" t="str">
        <f>IF(LEN(E3473&amp;"")&gt;0,IF(ISERROR(VLOOKUP(E3473,SpeciesLookup!B:G,5,FALSE)=TRUE),"",VLOOKUP(E3473,SpeciesLookup!B:G,5,FALSE)),"")</f>
        <v/>
      </c>
      <c r="I3473" s="11"/>
      <c r="J3473" s="73"/>
      <c r="K3473" s="11"/>
      <c r="L3473" s="127" t="str">
        <f>TRIM(IF(ISERROR(VLOOKUP(R3473,SpeciesValidation!D:T,IF(ISNA(VLOOKUP(J3473,Validation!B$2:C$15,2,FALSE)),FALSE,VLOOKUP(J3473,Validation!B$2:C$15,2,FALSE)))),IF(LEN(E3473&amp;"")&gt;0,"",""),VLOOKUP(R3473,SpeciesValidation!D:T,VLOOKUP(J3473,Validation!B$2:C$15,2,FALSE),FALSE)) &amp; " " &amp; IF(ISERROR(IF(LEFT(J3473,1)="A",IF(IF(VLOOKUP(R3473,SpeciesValidation!D:W,20,FALSE)=FALSE,OR(TEXT(A3473,"MMDD")&lt;VLOOKUP(R3473,SpeciesValidation!D:W,18,FALSE),TEXT(A3473,"MMDD")&gt;VLOOKUP(R3473,SpeciesValidation!D:W,19,FALSE)),IF(TEXT(A3473,"MMDD")&lt;"0701",TEXT(A3473,"MMDD")&gt;VLOOKUP(R3473,SpeciesValidation!D:W,18,FALSE),TEXT(A3473,"MMDD")&lt;VLOOKUP(R3473,SpeciesValidation!D:W,19,FALSE))),"Date outside expected range for this species",""),"")),"",IF(LEFT(J3473,1)="A",IF(IF(VLOOKUP(R3473,SpeciesValidation!D:W,20,FALSE)=FALSE,OR(TEXT(A3473,"MMDD")&lt;VLOOKUP(R3473,SpeciesValidation!D:W,18,FALSE),TEXT(A3473,"MMDD")&gt;VLOOKUP(R3473,SpeciesValidation!D:W,19,FALSE)),IF(TEXT(A3473,"MMDD")&lt;"0701",TEXT(A3473,"MMDD")&gt;VLOOKUP(R3473,SpeciesValidation!D:W,18,FALSE),TEXT(A3473,"MMDD")&lt;VLOOKUP(R3473,SpeciesValidation!D:W,19,FALSE))),"Date outside expected range for this species",""),"")))</f>
        <v/>
      </c>
      <c r="M3473" s="127" t="str">
        <f>IF(LEN(E3473&amp;"")&gt;0,IF(ISERROR(VLOOKUP(R3473,SpeciesValidation!D:I,6,FALSE)),"",VLOOKUP(R3473,SpeciesValidation!D:I,6,FALSE)),"")</f>
        <v/>
      </c>
      <c r="Q3473" s="36" t="str">
        <f>IF(LEN(E3473&amp;"")&gt;0,IF(ISERROR(VLOOKUP(E3473,SpeciesValidation!B:G,2,FALSE)=TRUE),"",VLOOKUP(E3473,SpeciesValidation!B:G,2,FALSE)),"")</f>
        <v/>
      </c>
      <c r="R3473" s="36" t="str">
        <f>IF(LEN(E3473&amp;"")&gt;0,IF(ISERROR(VLOOKUP(E3473,SpeciesLookup!B:G,4,FALSE)=TRUE),"",VLOOKUP(E3473,SpeciesLookup!B:G,4,FALSE)),"")</f>
        <v/>
      </c>
    </row>
    <row r="3474" spans="1:18" ht="13.2" x14ac:dyDescent="0.25">
      <c r="A3474" s="72"/>
      <c r="D3474" s="11"/>
      <c r="G3474" s="128" t="str">
        <f>IF(LEN(E3474&amp;"")&gt;0,IF(ISERROR(VLOOKUP(E3474,SpeciesLookup!B:G,6,FALSE)=TRUE),"",VLOOKUP(E3474,SpeciesLookup!B:G,6,FALSE)),"")</f>
        <v/>
      </c>
      <c r="H3474" s="128" t="str">
        <f>IF(LEN(E3474&amp;"")&gt;0,IF(ISERROR(VLOOKUP(E3474,SpeciesLookup!B:G,5,FALSE)=TRUE),"",VLOOKUP(E3474,SpeciesLookup!B:G,5,FALSE)),"")</f>
        <v/>
      </c>
      <c r="I3474" s="11"/>
      <c r="J3474" s="73"/>
      <c r="K3474" s="11"/>
      <c r="L3474" s="127" t="str">
        <f>TRIM(IF(ISERROR(VLOOKUP(R3474,SpeciesValidation!D:T,IF(ISNA(VLOOKUP(J3474,Validation!B$2:C$15,2,FALSE)),FALSE,VLOOKUP(J3474,Validation!B$2:C$15,2,FALSE)))),IF(LEN(E3474&amp;"")&gt;0,"",""),VLOOKUP(R3474,SpeciesValidation!D:T,VLOOKUP(J3474,Validation!B$2:C$15,2,FALSE),FALSE)) &amp; " " &amp; IF(ISERROR(IF(LEFT(J3474,1)="A",IF(IF(VLOOKUP(R3474,SpeciesValidation!D:W,20,FALSE)=FALSE,OR(TEXT(A3474,"MMDD")&lt;VLOOKUP(R3474,SpeciesValidation!D:W,18,FALSE),TEXT(A3474,"MMDD")&gt;VLOOKUP(R3474,SpeciesValidation!D:W,19,FALSE)),IF(TEXT(A3474,"MMDD")&lt;"0701",TEXT(A3474,"MMDD")&gt;VLOOKUP(R3474,SpeciesValidation!D:W,18,FALSE),TEXT(A3474,"MMDD")&lt;VLOOKUP(R3474,SpeciesValidation!D:W,19,FALSE))),"Date outside expected range for this species",""),"")),"",IF(LEFT(J3474,1)="A",IF(IF(VLOOKUP(R3474,SpeciesValidation!D:W,20,FALSE)=FALSE,OR(TEXT(A3474,"MMDD")&lt;VLOOKUP(R3474,SpeciesValidation!D:W,18,FALSE),TEXT(A3474,"MMDD")&gt;VLOOKUP(R3474,SpeciesValidation!D:W,19,FALSE)),IF(TEXT(A3474,"MMDD")&lt;"0701",TEXT(A3474,"MMDD")&gt;VLOOKUP(R3474,SpeciesValidation!D:W,18,FALSE),TEXT(A3474,"MMDD")&lt;VLOOKUP(R3474,SpeciesValidation!D:W,19,FALSE))),"Date outside expected range for this species",""),"")))</f>
        <v/>
      </c>
      <c r="M3474" s="127" t="str">
        <f>IF(LEN(E3474&amp;"")&gt;0,IF(ISERROR(VLOOKUP(R3474,SpeciesValidation!D:I,6,FALSE)),"",VLOOKUP(R3474,SpeciesValidation!D:I,6,FALSE)),"")</f>
        <v/>
      </c>
      <c r="Q3474" s="36" t="str">
        <f>IF(LEN(E3474&amp;"")&gt;0,IF(ISERROR(VLOOKUP(E3474,SpeciesValidation!B:G,2,FALSE)=TRUE),"",VLOOKUP(E3474,SpeciesValidation!B:G,2,FALSE)),"")</f>
        <v/>
      </c>
      <c r="R3474" s="36" t="str">
        <f>IF(LEN(E3474&amp;"")&gt;0,IF(ISERROR(VLOOKUP(E3474,SpeciesLookup!B:G,4,FALSE)=TRUE),"",VLOOKUP(E3474,SpeciesLookup!B:G,4,FALSE)),"")</f>
        <v/>
      </c>
    </row>
    <row r="3475" spans="1:18" ht="13.2" x14ac:dyDescent="0.25">
      <c r="A3475" s="72"/>
      <c r="D3475" s="11"/>
      <c r="G3475" s="128" t="str">
        <f>IF(LEN(E3475&amp;"")&gt;0,IF(ISERROR(VLOOKUP(E3475,SpeciesLookup!B:G,6,FALSE)=TRUE),"",VLOOKUP(E3475,SpeciesLookup!B:G,6,FALSE)),"")</f>
        <v/>
      </c>
      <c r="H3475" s="128" t="str">
        <f>IF(LEN(E3475&amp;"")&gt;0,IF(ISERROR(VLOOKUP(E3475,SpeciesLookup!B:G,5,FALSE)=TRUE),"",VLOOKUP(E3475,SpeciesLookup!B:G,5,FALSE)),"")</f>
        <v/>
      </c>
      <c r="I3475" s="11"/>
      <c r="J3475" s="73"/>
      <c r="K3475" s="11"/>
      <c r="L3475" s="127" t="str">
        <f>TRIM(IF(ISERROR(VLOOKUP(R3475,SpeciesValidation!D:T,IF(ISNA(VLOOKUP(J3475,Validation!B$2:C$15,2,FALSE)),FALSE,VLOOKUP(J3475,Validation!B$2:C$15,2,FALSE)))),IF(LEN(E3475&amp;"")&gt;0,"",""),VLOOKUP(R3475,SpeciesValidation!D:T,VLOOKUP(J3475,Validation!B$2:C$15,2,FALSE),FALSE)) &amp; " " &amp; IF(ISERROR(IF(LEFT(J3475,1)="A",IF(IF(VLOOKUP(R3475,SpeciesValidation!D:W,20,FALSE)=FALSE,OR(TEXT(A3475,"MMDD")&lt;VLOOKUP(R3475,SpeciesValidation!D:W,18,FALSE),TEXT(A3475,"MMDD")&gt;VLOOKUP(R3475,SpeciesValidation!D:W,19,FALSE)),IF(TEXT(A3475,"MMDD")&lt;"0701",TEXT(A3475,"MMDD")&gt;VLOOKUP(R3475,SpeciesValidation!D:W,18,FALSE),TEXT(A3475,"MMDD")&lt;VLOOKUP(R3475,SpeciesValidation!D:W,19,FALSE))),"Date outside expected range for this species",""),"")),"",IF(LEFT(J3475,1)="A",IF(IF(VLOOKUP(R3475,SpeciesValidation!D:W,20,FALSE)=FALSE,OR(TEXT(A3475,"MMDD")&lt;VLOOKUP(R3475,SpeciesValidation!D:W,18,FALSE),TEXT(A3475,"MMDD")&gt;VLOOKUP(R3475,SpeciesValidation!D:W,19,FALSE)),IF(TEXT(A3475,"MMDD")&lt;"0701",TEXT(A3475,"MMDD")&gt;VLOOKUP(R3475,SpeciesValidation!D:W,18,FALSE),TEXT(A3475,"MMDD")&lt;VLOOKUP(R3475,SpeciesValidation!D:W,19,FALSE))),"Date outside expected range for this species",""),"")))</f>
        <v/>
      </c>
      <c r="M3475" s="127" t="str">
        <f>IF(LEN(E3475&amp;"")&gt;0,IF(ISERROR(VLOOKUP(R3475,SpeciesValidation!D:I,6,FALSE)),"",VLOOKUP(R3475,SpeciesValidation!D:I,6,FALSE)),"")</f>
        <v/>
      </c>
      <c r="Q3475" s="36" t="str">
        <f>IF(LEN(E3475&amp;"")&gt;0,IF(ISERROR(VLOOKUP(E3475,SpeciesValidation!B:G,2,FALSE)=TRUE),"",VLOOKUP(E3475,SpeciesValidation!B:G,2,FALSE)),"")</f>
        <v/>
      </c>
      <c r="R3475" s="36" t="str">
        <f>IF(LEN(E3475&amp;"")&gt;0,IF(ISERROR(VLOOKUP(E3475,SpeciesLookup!B:G,4,FALSE)=TRUE),"",VLOOKUP(E3475,SpeciesLookup!B:G,4,FALSE)),"")</f>
        <v/>
      </c>
    </row>
    <row r="3476" spans="1:18" ht="13.2" x14ac:dyDescent="0.25">
      <c r="A3476" s="72"/>
      <c r="D3476" s="11"/>
      <c r="G3476" s="128" t="str">
        <f>IF(LEN(E3476&amp;"")&gt;0,IF(ISERROR(VLOOKUP(E3476,SpeciesLookup!B:G,6,FALSE)=TRUE),"",VLOOKUP(E3476,SpeciesLookup!B:G,6,FALSE)),"")</f>
        <v/>
      </c>
      <c r="H3476" s="128" t="str">
        <f>IF(LEN(E3476&amp;"")&gt;0,IF(ISERROR(VLOOKUP(E3476,SpeciesLookup!B:G,5,FALSE)=TRUE),"",VLOOKUP(E3476,SpeciesLookup!B:G,5,FALSE)),"")</f>
        <v/>
      </c>
      <c r="I3476" s="11"/>
      <c r="J3476" s="73"/>
      <c r="K3476" s="11"/>
      <c r="L3476" s="127" t="str">
        <f>TRIM(IF(ISERROR(VLOOKUP(R3476,SpeciesValidation!D:T,IF(ISNA(VLOOKUP(J3476,Validation!B$2:C$15,2,FALSE)),FALSE,VLOOKUP(J3476,Validation!B$2:C$15,2,FALSE)))),IF(LEN(E3476&amp;"")&gt;0,"",""),VLOOKUP(R3476,SpeciesValidation!D:T,VLOOKUP(J3476,Validation!B$2:C$15,2,FALSE),FALSE)) &amp; " " &amp; IF(ISERROR(IF(LEFT(J3476,1)="A",IF(IF(VLOOKUP(R3476,SpeciesValidation!D:W,20,FALSE)=FALSE,OR(TEXT(A3476,"MMDD")&lt;VLOOKUP(R3476,SpeciesValidation!D:W,18,FALSE),TEXT(A3476,"MMDD")&gt;VLOOKUP(R3476,SpeciesValidation!D:W,19,FALSE)),IF(TEXT(A3476,"MMDD")&lt;"0701",TEXT(A3476,"MMDD")&gt;VLOOKUP(R3476,SpeciesValidation!D:W,18,FALSE),TEXT(A3476,"MMDD")&lt;VLOOKUP(R3476,SpeciesValidation!D:W,19,FALSE))),"Date outside expected range for this species",""),"")),"",IF(LEFT(J3476,1)="A",IF(IF(VLOOKUP(R3476,SpeciesValidation!D:W,20,FALSE)=FALSE,OR(TEXT(A3476,"MMDD")&lt;VLOOKUP(R3476,SpeciesValidation!D:W,18,FALSE),TEXT(A3476,"MMDD")&gt;VLOOKUP(R3476,SpeciesValidation!D:W,19,FALSE)),IF(TEXT(A3476,"MMDD")&lt;"0701",TEXT(A3476,"MMDD")&gt;VLOOKUP(R3476,SpeciesValidation!D:W,18,FALSE),TEXT(A3476,"MMDD")&lt;VLOOKUP(R3476,SpeciesValidation!D:W,19,FALSE))),"Date outside expected range for this species",""),"")))</f>
        <v/>
      </c>
      <c r="M3476" s="127" t="str">
        <f>IF(LEN(E3476&amp;"")&gt;0,IF(ISERROR(VLOOKUP(R3476,SpeciesValidation!D:I,6,FALSE)),"",VLOOKUP(R3476,SpeciesValidation!D:I,6,FALSE)),"")</f>
        <v/>
      </c>
      <c r="Q3476" s="36" t="str">
        <f>IF(LEN(E3476&amp;"")&gt;0,IF(ISERROR(VLOOKUP(E3476,SpeciesValidation!B:G,2,FALSE)=TRUE),"",VLOOKUP(E3476,SpeciesValidation!B:G,2,FALSE)),"")</f>
        <v/>
      </c>
      <c r="R3476" s="36" t="str">
        <f>IF(LEN(E3476&amp;"")&gt;0,IF(ISERROR(VLOOKUP(E3476,SpeciesLookup!B:G,4,FALSE)=TRUE),"",VLOOKUP(E3476,SpeciesLookup!B:G,4,FALSE)),"")</f>
        <v/>
      </c>
    </row>
    <row r="3477" spans="1:18" ht="13.2" x14ac:dyDescent="0.25">
      <c r="A3477" s="72"/>
      <c r="D3477" s="11"/>
      <c r="G3477" s="128" t="str">
        <f>IF(LEN(E3477&amp;"")&gt;0,IF(ISERROR(VLOOKUP(E3477,SpeciesLookup!B:G,6,FALSE)=TRUE),"",VLOOKUP(E3477,SpeciesLookup!B:G,6,FALSE)),"")</f>
        <v/>
      </c>
      <c r="H3477" s="128" t="str">
        <f>IF(LEN(E3477&amp;"")&gt;0,IF(ISERROR(VLOOKUP(E3477,SpeciesLookup!B:G,5,FALSE)=TRUE),"",VLOOKUP(E3477,SpeciesLookup!B:G,5,FALSE)),"")</f>
        <v/>
      </c>
      <c r="I3477" s="11"/>
      <c r="J3477" s="73"/>
      <c r="K3477" s="11"/>
      <c r="L3477" s="127" t="str">
        <f>TRIM(IF(ISERROR(VLOOKUP(R3477,SpeciesValidation!D:T,IF(ISNA(VLOOKUP(J3477,Validation!B$2:C$15,2,FALSE)),FALSE,VLOOKUP(J3477,Validation!B$2:C$15,2,FALSE)))),IF(LEN(E3477&amp;"")&gt;0,"",""),VLOOKUP(R3477,SpeciesValidation!D:T,VLOOKUP(J3477,Validation!B$2:C$15,2,FALSE),FALSE)) &amp; " " &amp; IF(ISERROR(IF(LEFT(J3477,1)="A",IF(IF(VLOOKUP(R3477,SpeciesValidation!D:W,20,FALSE)=FALSE,OR(TEXT(A3477,"MMDD")&lt;VLOOKUP(R3477,SpeciesValidation!D:W,18,FALSE),TEXT(A3477,"MMDD")&gt;VLOOKUP(R3477,SpeciesValidation!D:W,19,FALSE)),IF(TEXT(A3477,"MMDD")&lt;"0701",TEXT(A3477,"MMDD")&gt;VLOOKUP(R3477,SpeciesValidation!D:W,18,FALSE),TEXT(A3477,"MMDD")&lt;VLOOKUP(R3477,SpeciesValidation!D:W,19,FALSE))),"Date outside expected range for this species",""),"")),"",IF(LEFT(J3477,1)="A",IF(IF(VLOOKUP(R3477,SpeciesValidation!D:W,20,FALSE)=FALSE,OR(TEXT(A3477,"MMDD")&lt;VLOOKUP(R3477,SpeciesValidation!D:W,18,FALSE),TEXT(A3477,"MMDD")&gt;VLOOKUP(R3477,SpeciesValidation!D:W,19,FALSE)),IF(TEXT(A3477,"MMDD")&lt;"0701",TEXT(A3477,"MMDD")&gt;VLOOKUP(R3477,SpeciesValidation!D:W,18,FALSE),TEXT(A3477,"MMDD")&lt;VLOOKUP(R3477,SpeciesValidation!D:W,19,FALSE))),"Date outside expected range for this species",""),"")))</f>
        <v/>
      </c>
      <c r="M3477" s="127" t="str">
        <f>IF(LEN(E3477&amp;"")&gt;0,IF(ISERROR(VLOOKUP(R3477,SpeciesValidation!D:I,6,FALSE)),"",VLOOKUP(R3477,SpeciesValidation!D:I,6,FALSE)),"")</f>
        <v/>
      </c>
      <c r="Q3477" s="36" t="str">
        <f>IF(LEN(E3477&amp;"")&gt;0,IF(ISERROR(VLOOKUP(E3477,SpeciesValidation!B:G,2,FALSE)=TRUE),"",VLOOKUP(E3477,SpeciesValidation!B:G,2,FALSE)),"")</f>
        <v/>
      </c>
      <c r="R3477" s="36" t="str">
        <f>IF(LEN(E3477&amp;"")&gt;0,IF(ISERROR(VLOOKUP(E3477,SpeciesLookup!B:G,4,FALSE)=TRUE),"",VLOOKUP(E3477,SpeciesLookup!B:G,4,FALSE)),"")</f>
        <v/>
      </c>
    </row>
    <row r="3478" spans="1:18" ht="13.2" x14ac:dyDescent="0.25">
      <c r="A3478" s="72"/>
      <c r="D3478" s="11"/>
      <c r="G3478" s="128" t="str">
        <f>IF(LEN(E3478&amp;"")&gt;0,IF(ISERROR(VLOOKUP(E3478,SpeciesLookup!B:G,6,FALSE)=TRUE),"",VLOOKUP(E3478,SpeciesLookup!B:G,6,FALSE)),"")</f>
        <v/>
      </c>
      <c r="H3478" s="128" t="str">
        <f>IF(LEN(E3478&amp;"")&gt;0,IF(ISERROR(VLOOKUP(E3478,SpeciesLookup!B:G,5,FALSE)=TRUE),"",VLOOKUP(E3478,SpeciesLookup!B:G,5,FALSE)),"")</f>
        <v/>
      </c>
      <c r="I3478" s="11"/>
      <c r="J3478" s="73"/>
      <c r="K3478" s="11"/>
      <c r="L3478" s="127" t="str">
        <f>TRIM(IF(ISERROR(VLOOKUP(R3478,SpeciesValidation!D:T,IF(ISNA(VLOOKUP(J3478,Validation!B$2:C$15,2,FALSE)),FALSE,VLOOKUP(J3478,Validation!B$2:C$15,2,FALSE)))),IF(LEN(E3478&amp;"")&gt;0,"",""),VLOOKUP(R3478,SpeciesValidation!D:T,VLOOKUP(J3478,Validation!B$2:C$15,2,FALSE),FALSE)) &amp; " " &amp; IF(ISERROR(IF(LEFT(J3478,1)="A",IF(IF(VLOOKUP(R3478,SpeciesValidation!D:W,20,FALSE)=FALSE,OR(TEXT(A3478,"MMDD")&lt;VLOOKUP(R3478,SpeciesValidation!D:W,18,FALSE),TEXT(A3478,"MMDD")&gt;VLOOKUP(R3478,SpeciesValidation!D:W,19,FALSE)),IF(TEXT(A3478,"MMDD")&lt;"0701",TEXT(A3478,"MMDD")&gt;VLOOKUP(R3478,SpeciesValidation!D:W,18,FALSE),TEXT(A3478,"MMDD")&lt;VLOOKUP(R3478,SpeciesValidation!D:W,19,FALSE))),"Date outside expected range for this species",""),"")),"",IF(LEFT(J3478,1)="A",IF(IF(VLOOKUP(R3478,SpeciesValidation!D:W,20,FALSE)=FALSE,OR(TEXT(A3478,"MMDD")&lt;VLOOKUP(R3478,SpeciesValidation!D:W,18,FALSE),TEXT(A3478,"MMDD")&gt;VLOOKUP(R3478,SpeciesValidation!D:W,19,FALSE)),IF(TEXT(A3478,"MMDD")&lt;"0701",TEXT(A3478,"MMDD")&gt;VLOOKUP(R3478,SpeciesValidation!D:W,18,FALSE),TEXT(A3478,"MMDD")&lt;VLOOKUP(R3478,SpeciesValidation!D:W,19,FALSE))),"Date outside expected range for this species",""),"")))</f>
        <v/>
      </c>
      <c r="M3478" s="127" t="str">
        <f>IF(LEN(E3478&amp;"")&gt;0,IF(ISERROR(VLOOKUP(R3478,SpeciesValidation!D:I,6,FALSE)),"",VLOOKUP(R3478,SpeciesValidation!D:I,6,FALSE)),"")</f>
        <v/>
      </c>
      <c r="Q3478" s="36" t="str">
        <f>IF(LEN(E3478&amp;"")&gt;0,IF(ISERROR(VLOOKUP(E3478,SpeciesValidation!B:G,2,FALSE)=TRUE),"",VLOOKUP(E3478,SpeciesValidation!B:G,2,FALSE)),"")</f>
        <v/>
      </c>
      <c r="R3478" s="36" t="str">
        <f>IF(LEN(E3478&amp;"")&gt;0,IF(ISERROR(VLOOKUP(E3478,SpeciesLookup!B:G,4,FALSE)=TRUE),"",VLOOKUP(E3478,SpeciesLookup!B:G,4,FALSE)),"")</f>
        <v/>
      </c>
    </row>
    <row r="3479" spans="1:18" ht="13.2" x14ac:dyDescent="0.25">
      <c r="A3479" s="72"/>
      <c r="D3479" s="11"/>
      <c r="G3479" s="128" t="str">
        <f>IF(LEN(E3479&amp;"")&gt;0,IF(ISERROR(VLOOKUP(E3479,SpeciesLookup!B:G,6,FALSE)=TRUE),"",VLOOKUP(E3479,SpeciesLookup!B:G,6,FALSE)),"")</f>
        <v/>
      </c>
      <c r="H3479" s="128" t="str">
        <f>IF(LEN(E3479&amp;"")&gt;0,IF(ISERROR(VLOOKUP(E3479,SpeciesLookup!B:G,5,FALSE)=TRUE),"",VLOOKUP(E3479,SpeciesLookup!B:G,5,FALSE)),"")</f>
        <v/>
      </c>
      <c r="I3479" s="11"/>
      <c r="J3479" s="73"/>
      <c r="K3479" s="11"/>
      <c r="L3479" s="127" t="str">
        <f>TRIM(IF(ISERROR(VLOOKUP(R3479,SpeciesValidation!D:T,IF(ISNA(VLOOKUP(J3479,Validation!B$2:C$15,2,FALSE)),FALSE,VLOOKUP(J3479,Validation!B$2:C$15,2,FALSE)))),IF(LEN(E3479&amp;"")&gt;0,"",""),VLOOKUP(R3479,SpeciesValidation!D:T,VLOOKUP(J3479,Validation!B$2:C$15,2,FALSE),FALSE)) &amp; " " &amp; IF(ISERROR(IF(LEFT(J3479,1)="A",IF(IF(VLOOKUP(R3479,SpeciesValidation!D:W,20,FALSE)=FALSE,OR(TEXT(A3479,"MMDD")&lt;VLOOKUP(R3479,SpeciesValidation!D:W,18,FALSE),TEXT(A3479,"MMDD")&gt;VLOOKUP(R3479,SpeciesValidation!D:W,19,FALSE)),IF(TEXT(A3479,"MMDD")&lt;"0701",TEXT(A3479,"MMDD")&gt;VLOOKUP(R3479,SpeciesValidation!D:W,18,FALSE),TEXT(A3479,"MMDD")&lt;VLOOKUP(R3479,SpeciesValidation!D:W,19,FALSE))),"Date outside expected range for this species",""),"")),"",IF(LEFT(J3479,1)="A",IF(IF(VLOOKUP(R3479,SpeciesValidation!D:W,20,FALSE)=FALSE,OR(TEXT(A3479,"MMDD")&lt;VLOOKUP(R3479,SpeciesValidation!D:W,18,FALSE),TEXT(A3479,"MMDD")&gt;VLOOKUP(R3479,SpeciesValidation!D:W,19,FALSE)),IF(TEXT(A3479,"MMDD")&lt;"0701",TEXT(A3479,"MMDD")&gt;VLOOKUP(R3479,SpeciesValidation!D:W,18,FALSE),TEXT(A3479,"MMDD")&lt;VLOOKUP(R3479,SpeciesValidation!D:W,19,FALSE))),"Date outside expected range for this species",""),"")))</f>
        <v/>
      </c>
      <c r="M3479" s="127" t="str">
        <f>IF(LEN(E3479&amp;"")&gt;0,IF(ISERROR(VLOOKUP(R3479,SpeciesValidation!D:I,6,FALSE)),"",VLOOKUP(R3479,SpeciesValidation!D:I,6,FALSE)),"")</f>
        <v/>
      </c>
      <c r="Q3479" s="36" t="str">
        <f>IF(LEN(E3479&amp;"")&gt;0,IF(ISERROR(VLOOKUP(E3479,SpeciesValidation!B:G,2,FALSE)=TRUE),"",VLOOKUP(E3479,SpeciesValidation!B:G,2,FALSE)),"")</f>
        <v/>
      </c>
      <c r="R3479" s="36" t="str">
        <f>IF(LEN(E3479&amp;"")&gt;0,IF(ISERROR(VLOOKUP(E3479,SpeciesLookup!B:G,4,FALSE)=TRUE),"",VLOOKUP(E3479,SpeciesLookup!B:G,4,FALSE)),"")</f>
        <v/>
      </c>
    </row>
    <row r="3480" spans="1:18" ht="13.2" x14ac:dyDescent="0.25">
      <c r="A3480" s="72"/>
      <c r="D3480" s="11"/>
      <c r="G3480" s="128" t="str">
        <f>IF(LEN(E3480&amp;"")&gt;0,IF(ISERROR(VLOOKUP(E3480,SpeciesLookup!B:G,6,FALSE)=TRUE),"",VLOOKUP(E3480,SpeciesLookup!B:G,6,FALSE)),"")</f>
        <v/>
      </c>
      <c r="H3480" s="128" t="str">
        <f>IF(LEN(E3480&amp;"")&gt;0,IF(ISERROR(VLOOKUP(E3480,SpeciesLookup!B:G,5,FALSE)=TRUE),"",VLOOKUP(E3480,SpeciesLookup!B:G,5,FALSE)),"")</f>
        <v/>
      </c>
      <c r="I3480" s="11"/>
      <c r="J3480" s="73"/>
      <c r="K3480" s="11"/>
      <c r="L3480" s="127" t="str">
        <f>TRIM(IF(ISERROR(VLOOKUP(R3480,SpeciesValidation!D:T,IF(ISNA(VLOOKUP(J3480,Validation!B$2:C$15,2,FALSE)),FALSE,VLOOKUP(J3480,Validation!B$2:C$15,2,FALSE)))),IF(LEN(E3480&amp;"")&gt;0,"",""),VLOOKUP(R3480,SpeciesValidation!D:T,VLOOKUP(J3480,Validation!B$2:C$15,2,FALSE),FALSE)) &amp; " " &amp; IF(ISERROR(IF(LEFT(J3480,1)="A",IF(IF(VLOOKUP(R3480,SpeciesValidation!D:W,20,FALSE)=FALSE,OR(TEXT(A3480,"MMDD")&lt;VLOOKUP(R3480,SpeciesValidation!D:W,18,FALSE),TEXT(A3480,"MMDD")&gt;VLOOKUP(R3480,SpeciesValidation!D:W,19,FALSE)),IF(TEXT(A3480,"MMDD")&lt;"0701",TEXT(A3480,"MMDD")&gt;VLOOKUP(R3480,SpeciesValidation!D:W,18,FALSE),TEXT(A3480,"MMDD")&lt;VLOOKUP(R3480,SpeciesValidation!D:W,19,FALSE))),"Date outside expected range for this species",""),"")),"",IF(LEFT(J3480,1)="A",IF(IF(VLOOKUP(R3480,SpeciesValidation!D:W,20,FALSE)=FALSE,OR(TEXT(A3480,"MMDD")&lt;VLOOKUP(R3480,SpeciesValidation!D:W,18,FALSE),TEXT(A3480,"MMDD")&gt;VLOOKUP(R3480,SpeciesValidation!D:W,19,FALSE)),IF(TEXT(A3480,"MMDD")&lt;"0701",TEXT(A3480,"MMDD")&gt;VLOOKUP(R3480,SpeciesValidation!D:W,18,FALSE),TEXT(A3480,"MMDD")&lt;VLOOKUP(R3480,SpeciesValidation!D:W,19,FALSE))),"Date outside expected range for this species",""),"")))</f>
        <v/>
      </c>
      <c r="M3480" s="127" t="str">
        <f>IF(LEN(E3480&amp;"")&gt;0,IF(ISERROR(VLOOKUP(R3480,SpeciesValidation!D:I,6,FALSE)),"",VLOOKUP(R3480,SpeciesValidation!D:I,6,FALSE)),"")</f>
        <v/>
      </c>
      <c r="Q3480" s="36" t="str">
        <f>IF(LEN(E3480&amp;"")&gt;0,IF(ISERROR(VLOOKUP(E3480,SpeciesValidation!B:G,2,FALSE)=TRUE),"",VLOOKUP(E3480,SpeciesValidation!B:G,2,FALSE)),"")</f>
        <v/>
      </c>
      <c r="R3480" s="36" t="str">
        <f>IF(LEN(E3480&amp;"")&gt;0,IF(ISERROR(VLOOKUP(E3480,SpeciesLookup!B:G,4,FALSE)=TRUE),"",VLOOKUP(E3480,SpeciesLookup!B:G,4,FALSE)),"")</f>
        <v/>
      </c>
    </row>
    <row r="3481" spans="1:18" ht="13.2" x14ac:dyDescent="0.25">
      <c r="A3481" s="72"/>
      <c r="D3481" s="11"/>
      <c r="G3481" s="128" t="str">
        <f>IF(LEN(E3481&amp;"")&gt;0,IF(ISERROR(VLOOKUP(E3481,SpeciesLookup!B:G,6,FALSE)=TRUE),"",VLOOKUP(E3481,SpeciesLookup!B:G,6,FALSE)),"")</f>
        <v/>
      </c>
      <c r="H3481" s="128" t="str">
        <f>IF(LEN(E3481&amp;"")&gt;0,IF(ISERROR(VLOOKUP(E3481,SpeciesLookup!B:G,5,FALSE)=TRUE),"",VLOOKUP(E3481,SpeciesLookup!B:G,5,FALSE)),"")</f>
        <v/>
      </c>
      <c r="I3481" s="11"/>
      <c r="J3481" s="73"/>
      <c r="K3481" s="11"/>
      <c r="L3481" s="127" t="str">
        <f>TRIM(IF(ISERROR(VLOOKUP(R3481,SpeciesValidation!D:T,IF(ISNA(VLOOKUP(J3481,Validation!B$2:C$15,2,FALSE)),FALSE,VLOOKUP(J3481,Validation!B$2:C$15,2,FALSE)))),IF(LEN(E3481&amp;"")&gt;0,"",""),VLOOKUP(R3481,SpeciesValidation!D:T,VLOOKUP(J3481,Validation!B$2:C$15,2,FALSE),FALSE)) &amp; " " &amp; IF(ISERROR(IF(LEFT(J3481,1)="A",IF(IF(VLOOKUP(R3481,SpeciesValidation!D:W,20,FALSE)=FALSE,OR(TEXT(A3481,"MMDD")&lt;VLOOKUP(R3481,SpeciesValidation!D:W,18,FALSE),TEXT(A3481,"MMDD")&gt;VLOOKUP(R3481,SpeciesValidation!D:W,19,FALSE)),IF(TEXT(A3481,"MMDD")&lt;"0701",TEXT(A3481,"MMDD")&gt;VLOOKUP(R3481,SpeciesValidation!D:W,18,FALSE),TEXT(A3481,"MMDD")&lt;VLOOKUP(R3481,SpeciesValidation!D:W,19,FALSE))),"Date outside expected range for this species",""),"")),"",IF(LEFT(J3481,1)="A",IF(IF(VLOOKUP(R3481,SpeciesValidation!D:W,20,FALSE)=FALSE,OR(TEXT(A3481,"MMDD")&lt;VLOOKUP(R3481,SpeciesValidation!D:W,18,FALSE),TEXT(A3481,"MMDD")&gt;VLOOKUP(R3481,SpeciesValidation!D:W,19,FALSE)),IF(TEXT(A3481,"MMDD")&lt;"0701",TEXT(A3481,"MMDD")&gt;VLOOKUP(R3481,SpeciesValidation!D:W,18,FALSE),TEXT(A3481,"MMDD")&lt;VLOOKUP(R3481,SpeciesValidation!D:W,19,FALSE))),"Date outside expected range for this species",""),"")))</f>
        <v/>
      </c>
      <c r="M3481" s="127" t="str">
        <f>IF(LEN(E3481&amp;"")&gt;0,IF(ISERROR(VLOOKUP(R3481,SpeciesValidation!D:I,6,FALSE)),"",VLOOKUP(R3481,SpeciesValidation!D:I,6,FALSE)),"")</f>
        <v/>
      </c>
      <c r="Q3481" s="36" t="str">
        <f>IF(LEN(E3481&amp;"")&gt;0,IF(ISERROR(VLOOKUP(E3481,SpeciesValidation!B:G,2,FALSE)=TRUE),"",VLOOKUP(E3481,SpeciesValidation!B:G,2,FALSE)),"")</f>
        <v/>
      </c>
      <c r="R3481" s="36" t="str">
        <f>IF(LEN(E3481&amp;"")&gt;0,IF(ISERROR(VLOOKUP(E3481,SpeciesLookup!B:G,4,FALSE)=TRUE),"",VLOOKUP(E3481,SpeciesLookup!B:G,4,FALSE)),"")</f>
        <v/>
      </c>
    </row>
    <row r="3482" spans="1:18" ht="13.2" x14ac:dyDescent="0.25">
      <c r="A3482" s="72"/>
      <c r="D3482" s="11"/>
      <c r="G3482" s="128" t="str">
        <f>IF(LEN(E3482&amp;"")&gt;0,IF(ISERROR(VLOOKUP(E3482,SpeciesLookup!B:G,6,FALSE)=TRUE),"",VLOOKUP(E3482,SpeciesLookup!B:G,6,FALSE)),"")</f>
        <v/>
      </c>
      <c r="H3482" s="128" t="str">
        <f>IF(LEN(E3482&amp;"")&gt;0,IF(ISERROR(VLOOKUP(E3482,SpeciesLookup!B:G,5,FALSE)=TRUE),"",VLOOKUP(E3482,SpeciesLookup!B:G,5,FALSE)),"")</f>
        <v/>
      </c>
      <c r="I3482" s="11"/>
      <c r="J3482" s="73"/>
      <c r="K3482" s="11"/>
      <c r="L3482" s="127" t="str">
        <f>TRIM(IF(ISERROR(VLOOKUP(R3482,SpeciesValidation!D:T,IF(ISNA(VLOOKUP(J3482,Validation!B$2:C$15,2,FALSE)),FALSE,VLOOKUP(J3482,Validation!B$2:C$15,2,FALSE)))),IF(LEN(E3482&amp;"")&gt;0,"",""),VLOOKUP(R3482,SpeciesValidation!D:T,VLOOKUP(J3482,Validation!B$2:C$15,2,FALSE),FALSE)) &amp; " " &amp; IF(ISERROR(IF(LEFT(J3482,1)="A",IF(IF(VLOOKUP(R3482,SpeciesValidation!D:W,20,FALSE)=FALSE,OR(TEXT(A3482,"MMDD")&lt;VLOOKUP(R3482,SpeciesValidation!D:W,18,FALSE),TEXT(A3482,"MMDD")&gt;VLOOKUP(R3482,SpeciesValidation!D:W,19,FALSE)),IF(TEXT(A3482,"MMDD")&lt;"0701",TEXT(A3482,"MMDD")&gt;VLOOKUP(R3482,SpeciesValidation!D:W,18,FALSE),TEXT(A3482,"MMDD")&lt;VLOOKUP(R3482,SpeciesValidation!D:W,19,FALSE))),"Date outside expected range for this species",""),"")),"",IF(LEFT(J3482,1)="A",IF(IF(VLOOKUP(R3482,SpeciesValidation!D:W,20,FALSE)=FALSE,OR(TEXT(A3482,"MMDD")&lt;VLOOKUP(R3482,SpeciesValidation!D:W,18,FALSE),TEXT(A3482,"MMDD")&gt;VLOOKUP(R3482,SpeciesValidation!D:W,19,FALSE)),IF(TEXT(A3482,"MMDD")&lt;"0701",TEXT(A3482,"MMDD")&gt;VLOOKUP(R3482,SpeciesValidation!D:W,18,FALSE),TEXT(A3482,"MMDD")&lt;VLOOKUP(R3482,SpeciesValidation!D:W,19,FALSE))),"Date outside expected range for this species",""),"")))</f>
        <v/>
      </c>
      <c r="M3482" s="127" t="str">
        <f>IF(LEN(E3482&amp;"")&gt;0,IF(ISERROR(VLOOKUP(R3482,SpeciesValidation!D:I,6,FALSE)),"",VLOOKUP(R3482,SpeciesValidation!D:I,6,FALSE)),"")</f>
        <v/>
      </c>
      <c r="Q3482" s="36" t="str">
        <f>IF(LEN(E3482&amp;"")&gt;0,IF(ISERROR(VLOOKUP(E3482,SpeciesValidation!B:G,2,FALSE)=TRUE),"",VLOOKUP(E3482,SpeciesValidation!B:G,2,FALSE)),"")</f>
        <v/>
      </c>
      <c r="R3482" s="36" t="str">
        <f>IF(LEN(E3482&amp;"")&gt;0,IF(ISERROR(VLOOKUP(E3482,SpeciesLookup!B:G,4,FALSE)=TRUE),"",VLOOKUP(E3482,SpeciesLookup!B:G,4,FALSE)),"")</f>
        <v/>
      </c>
    </row>
    <row r="3483" spans="1:18" ht="13.2" x14ac:dyDescent="0.25">
      <c r="A3483" s="72"/>
      <c r="D3483" s="11"/>
      <c r="G3483" s="128" t="str">
        <f>IF(LEN(E3483&amp;"")&gt;0,IF(ISERROR(VLOOKUP(E3483,SpeciesLookup!B:G,6,FALSE)=TRUE),"",VLOOKUP(E3483,SpeciesLookup!B:G,6,FALSE)),"")</f>
        <v/>
      </c>
      <c r="H3483" s="128" t="str">
        <f>IF(LEN(E3483&amp;"")&gt;0,IF(ISERROR(VLOOKUP(E3483,SpeciesLookup!B:G,5,FALSE)=TRUE),"",VLOOKUP(E3483,SpeciesLookup!B:G,5,FALSE)),"")</f>
        <v/>
      </c>
      <c r="I3483" s="11"/>
      <c r="J3483" s="73"/>
      <c r="K3483" s="11"/>
      <c r="L3483" s="127" t="str">
        <f>TRIM(IF(ISERROR(VLOOKUP(R3483,SpeciesValidation!D:T,IF(ISNA(VLOOKUP(J3483,Validation!B$2:C$15,2,FALSE)),FALSE,VLOOKUP(J3483,Validation!B$2:C$15,2,FALSE)))),IF(LEN(E3483&amp;"")&gt;0,"",""),VLOOKUP(R3483,SpeciesValidation!D:T,VLOOKUP(J3483,Validation!B$2:C$15,2,FALSE),FALSE)) &amp; " " &amp; IF(ISERROR(IF(LEFT(J3483,1)="A",IF(IF(VLOOKUP(R3483,SpeciesValidation!D:W,20,FALSE)=FALSE,OR(TEXT(A3483,"MMDD")&lt;VLOOKUP(R3483,SpeciesValidation!D:W,18,FALSE),TEXT(A3483,"MMDD")&gt;VLOOKUP(R3483,SpeciesValidation!D:W,19,FALSE)),IF(TEXT(A3483,"MMDD")&lt;"0701",TEXT(A3483,"MMDD")&gt;VLOOKUP(R3483,SpeciesValidation!D:W,18,FALSE),TEXT(A3483,"MMDD")&lt;VLOOKUP(R3483,SpeciesValidation!D:W,19,FALSE))),"Date outside expected range for this species",""),"")),"",IF(LEFT(J3483,1)="A",IF(IF(VLOOKUP(R3483,SpeciesValidation!D:W,20,FALSE)=FALSE,OR(TEXT(A3483,"MMDD")&lt;VLOOKUP(R3483,SpeciesValidation!D:W,18,FALSE),TEXT(A3483,"MMDD")&gt;VLOOKUP(R3483,SpeciesValidation!D:W,19,FALSE)),IF(TEXT(A3483,"MMDD")&lt;"0701",TEXT(A3483,"MMDD")&gt;VLOOKUP(R3483,SpeciesValidation!D:W,18,FALSE),TEXT(A3483,"MMDD")&lt;VLOOKUP(R3483,SpeciesValidation!D:W,19,FALSE))),"Date outside expected range for this species",""),"")))</f>
        <v/>
      </c>
      <c r="M3483" s="127" t="str">
        <f>IF(LEN(E3483&amp;"")&gt;0,IF(ISERROR(VLOOKUP(R3483,SpeciesValidation!D:I,6,FALSE)),"",VLOOKUP(R3483,SpeciesValidation!D:I,6,FALSE)),"")</f>
        <v/>
      </c>
      <c r="Q3483" s="36" t="str">
        <f>IF(LEN(E3483&amp;"")&gt;0,IF(ISERROR(VLOOKUP(E3483,SpeciesValidation!B:G,2,FALSE)=TRUE),"",VLOOKUP(E3483,SpeciesValidation!B:G,2,FALSE)),"")</f>
        <v/>
      </c>
      <c r="R3483" s="36" t="str">
        <f>IF(LEN(E3483&amp;"")&gt;0,IF(ISERROR(VLOOKUP(E3483,SpeciesLookup!B:G,4,FALSE)=TRUE),"",VLOOKUP(E3483,SpeciesLookup!B:G,4,FALSE)),"")</f>
        <v/>
      </c>
    </row>
    <row r="3484" spans="1:18" ht="13.2" x14ac:dyDescent="0.25">
      <c r="A3484" s="72"/>
      <c r="D3484" s="11"/>
      <c r="G3484" s="128" t="str">
        <f>IF(LEN(E3484&amp;"")&gt;0,IF(ISERROR(VLOOKUP(E3484,SpeciesLookup!B:G,6,FALSE)=TRUE),"",VLOOKUP(E3484,SpeciesLookup!B:G,6,FALSE)),"")</f>
        <v/>
      </c>
      <c r="H3484" s="128" t="str">
        <f>IF(LEN(E3484&amp;"")&gt;0,IF(ISERROR(VLOOKUP(E3484,SpeciesLookup!B:G,5,FALSE)=TRUE),"",VLOOKUP(E3484,SpeciesLookup!B:G,5,FALSE)),"")</f>
        <v/>
      </c>
      <c r="I3484" s="11"/>
      <c r="J3484" s="73"/>
      <c r="K3484" s="11"/>
      <c r="L3484" s="127" t="str">
        <f>TRIM(IF(ISERROR(VLOOKUP(R3484,SpeciesValidation!D:T,IF(ISNA(VLOOKUP(J3484,Validation!B$2:C$15,2,FALSE)),FALSE,VLOOKUP(J3484,Validation!B$2:C$15,2,FALSE)))),IF(LEN(E3484&amp;"")&gt;0,"",""),VLOOKUP(R3484,SpeciesValidation!D:T,VLOOKUP(J3484,Validation!B$2:C$15,2,FALSE),FALSE)) &amp; " " &amp; IF(ISERROR(IF(LEFT(J3484,1)="A",IF(IF(VLOOKUP(R3484,SpeciesValidation!D:W,20,FALSE)=FALSE,OR(TEXT(A3484,"MMDD")&lt;VLOOKUP(R3484,SpeciesValidation!D:W,18,FALSE),TEXT(A3484,"MMDD")&gt;VLOOKUP(R3484,SpeciesValidation!D:W,19,FALSE)),IF(TEXT(A3484,"MMDD")&lt;"0701",TEXT(A3484,"MMDD")&gt;VLOOKUP(R3484,SpeciesValidation!D:W,18,FALSE),TEXT(A3484,"MMDD")&lt;VLOOKUP(R3484,SpeciesValidation!D:W,19,FALSE))),"Date outside expected range for this species",""),"")),"",IF(LEFT(J3484,1)="A",IF(IF(VLOOKUP(R3484,SpeciesValidation!D:W,20,FALSE)=FALSE,OR(TEXT(A3484,"MMDD")&lt;VLOOKUP(R3484,SpeciesValidation!D:W,18,FALSE),TEXT(A3484,"MMDD")&gt;VLOOKUP(R3484,SpeciesValidation!D:W,19,FALSE)),IF(TEXT(A3484,"MMDD")&lt;"0701",TEXT(A3484,"MMDD")&gt;VLOOKUP(R3484,SpeciesValidation!D:W,18,FALSE),TEXT(A3484,"MMDD")&lt;VLOOKUP(R3484,SpeciesValidation!D:W,19,FALSE))),"Date outside expected range for this species",""),"")))</f>
        <v/>
      </c>
      <c r="M3484" s="127" t="str">
        <f>IF(LEN(E3484&amp;"")&gt;0,IF(ISERROR(VLOOKUP(R3484,SpeciesValidation!D:I,6,FALSE)),"",VLOOKUP(R3484,SpeciesValidation!D:I,6,FALSE)),"")</f>
        <v/>
      </c>
      <c r="Q3484" s="36" t="str">
        <f>IF(LEN(E3484&amp;"")&gt;0,IF(ISERROR(VLOOKUP(E3484,SpeciesValidation!B:G,2,FALSE)=TRUE),"",VLOOKUP(E3484,SpeciesValidation!B:G,2,FALSE)),"")</f>
        <v/>
      </c>
      <c r="R3484" s="36" t="str">
        <f>IF(LEN(E3484&amp;"")&gt;0,IF(ISERROR(VLOOKUP(E3484,SpeciesLookup!B:G,4,FALSE)=TRUE),"",VLOOKUP(E3484,SpeciesLookup!B:G,4,FALSE)),"")</f>
        <v/>
      </c>
    </row>
    <row r="3485" spans="1:18" ht="13.2" x14ac:dyDescent="0.25">
      <c r="A3485" s="72"/>
      <c r="D3485" s="11"/>
      <c r="G3485" s="128" t="str">
        <f>IF(LEN(E3485&amp;"")&gt;0,IF(ISERROR(VLOOKUP(E3485,SpeciesLookup!B:G,6,FALSE)=TRUE),"",VLOOKUP(E3485,SpeciesLookup!B:G,6,FALSE)),"")</f>
        <v/>
      </c>
      <c r="H3485" s="128" t="str">
        <f>IF(LEN(E3485&amp;"")&gt;0,IF(ISERROR(VLOOKUP(E3485,SpeciesLookup!B:G,5,FALSE)=TRUE),"",VLOOKUP(E3485,SpeciesLookup!B:G,5,FALSE)),"")</f>
        <v/>
      </c>
      <c r="I3485" s="11"/>
      <c r="J3485" s="73"/>
      <c r="K3485" s="11"/>
      <c r="L3485" s="127" t="str">
        <f>TRIM(IF(ISERROR(VLOOKUP(R3485,SpeciesValidation!D:T,IF(ISNA(VLOOKUP(J3485,Validation!B$2:C$15,2,FALSE)),FALSE,VLOOKUP(J3485,Validation!B$2:C$15,2,FALSE)))),IF(LEN(E3485&amp;"")&gt;0,"",""),VLOOKUP(R3485,SpeciesValidation!D:T,VLOOKUP(J3485,Validation!B$2:C$15,2,FALSE),FALSE)) &amp; " " &amp; IF(ISERROR(IF(LEFT(J3485,1)="A",IF(IF(VLOOKUP(R3485,SpeciesValidation!D:W,20,FALSE)=FALSE,OR(TEXT(A3485,"MMDD")&lt;VLOOKUP(R3485,SpeciesValidation!D:W,18,FALSE),TEXT(A3485,"MMDD")&gt;VLOOKUP(R3485,SpeciesValidation!D:W,19,FALSE)),IF(TEXT(A3485,"MMDD")&lt;"0701",TEXT(A3485,"MMDD")&gt;VLOOKUP(R3485,SpeciesValidation!D:W,18,FALSE),TEXT(A3485,"MMDD")&lt;VLOOKUP(R3485,SpeciesValidation!D:W,19,FALSE))),"Date outside expected range for this species",""),"")),"",IF(LEFT(J3485,1)="A",IF(IF(VLOOKUP(R3485,SpeciesValidation!D:W,20,FALSE)=FALSE,OR(TEXT(A3485,"MMDD")&lt;VLOOKUP(R3485,SpeciesValidation!D:W,18,FALSE),TEXT(A3485,"MMDD")&gt;VLOOKUP(R3485,SpeciesValidation!D:W,19,FALSE)),IF(TEXT(A3485,"MMDD")&lt;"0701",TEXT(A3485,"MMDD")&gt;VLOOKUP(R3485,SpeciesValidation!D:W,18,FALSE),TEXT(A3485,"MMDD")&lt;VLOOKUP(R3485,SpeciesValidation!D:W,19,FALSE))),"Date outside expected range for this species",""),"")))</f>
        <v/>
      </c>
      <c r="M3485" s="127" t="str">
        <f>IF(LEN(E3485&amp;"")&gt;0,IF(ISERROR(VLOOKUP(R3485,SpeciesValidation!D:I,6,FALSE)),"",VLOOKUP(R3485,SpeciesValidation!D:I,6,FALSE)),"")</f>
        <v/>
      </c>
      <c r="Q3485" s="36" t="str">
        <f>IF(LEN(E3485&amp;"")&gt;0,IF(ISERROR(VLOOKUP(E3485,SpeciesValidation!B:G,2,FALSE)=TRUE),"",VLOOKUP(E3485,SpeciesValidation!B:G,2,FALSE)),"")</f>
        <v/>
      </c>
      <c r="R3485" s="36" t="str">
        <f>IF(LEN(E3485&amp;"")&gt;0,IF(ISERROR(VLOOKUP(E3485,SpeciesLookup!B:G,4,FALSE)=TRUE),"",VLOOKUP(E3485,SpeciesLookup!B:G,4,FALSE)),"")</f>
        <v/>
      </c>
    </row>
    <row r="3486" spans="1:18" ht="13.2" x14ac:dyDescent="0.25">
      <c r="A3486" s="72"/>
      <c r="D3486" s="11"/>
      <c r="G3486" s="128" t="str">
        <f>IF(LEN(E3486&amp;"")&gt;0,IF(ISERROR(VLOOKUP(E3486,SpeciesLookup!B:G,6,FALSE)=TRUE),"",VLOOKUP(E3486,SpeciesLookup!B:G,6,FALSE)),"")</f>
        <v/>
      </c>
      <c r="H3486" s="128" t="str">
        <f>IF(LEN(E3486&amp;"")&gt;0,IF(ISERROR(VLOOKUP(E3486,SpeciesLookup!B:G,5,FALSE)=TRUE),"",VLOOKUP(E3486,SpeciesLookup!B:G,5,FALSE)),"")</f>
        <v/>
      </c>
      <c r="I3486" s="11"/>
      <c r="J3486" s="73"/>
      <c r="K3486" s="11"/>
      <c r="L3486" s="127" t="str">
        <f>TRIM(IF(ISERROR(VLOOKUP(R3486,SpeciesValidation!D:T,IF(ISNA(VLOOKUP(J3486,Validation!B$2:C$15,2,FALSE)),FALSE,VLOOKUP(J3486,Validation!B$2:C$15,2,FALSE)))),IF(LEN(E3486&amp;"")&gt;0,"",""),VLOOKUP(R3486,SpeciesValidation!D:T,VLOOKUP(J3486,Validation!B$2:C$15,2,FALSE),FALSE)) &amp; " " &amp; IF(ISERROR(IF(LEFT(J3486,1)="A",IF(IF(VLOOKUP(R3486,SpeciesValidation!D:W,20,FALSE)=FALSE,OR(TEXT(A3486,"MMDD")&lt;VLOOKUP(R3486,SpeciesValidation!D:W,18,FALSE),TEXT(A3486,"MMDD")&gt;VLOOKUP(R3486,SpeciesValidation!D:W,19,FALSE)),IF(TEXT(A3486,"MMDD")&lt;"0701",TEXT(A3486,"MMDD")&gt;VLOOKUP(R3486,SpeciesValidation!D:W,18,FALSE),TEXT(A3486,"MMDD")&lt;VLOOKUP(R3486,SpeciesValidation!D:W,19,FALSE))),"Date outside expected range for this species",""),"")),"",IF(LEFT(J3486,1)="A",IF(IF(VLOOKUP(R3486,SpeciesValidation!D:W,20,FALSE)=FALSE,OR(TEXT(A3486,"MMDD")&lt;VLOOKUP(R3486,SpeciesValidation!D:W,18,FALSE),TEXT(A3486,"MMDD")&gt;VLOOKUP(R3486,SpeciesValidation!D:W,19,FALSE)),IF(TEXT(A3486,"MMDD")&lt;"0701",TEXT(A3486,"MMDD")&gt;VLOOKUP(R3486,SpeciesValidation!D:W,18,FALSE),TEXT(A3486,"MMDD")&lt;VLOOKUP(R3486,SpeciesValidation!D:W,19,FALSE))),"Date outside expected range for this species",""),"")))</f>
        <v/>
      </c>
      <c r="M3486" s="127" t="str">
        <f>IF(LEN(E3486&amp;"")&gt;0,IF(ISERROR(VLOOKUP(R3486,SpeciesValidation!D:I,6,FALSE)),"",VLOOKUP(R3486,SpeciesValidation!D:I,6,FALSE)),"")</f>
        <v/>
      </c>
      <c r="Q3486" s="36" t="str">
        <f>IF(LEN(E3486&amp;"")&gt;0,IF(ISERROR(VLOOKUP(E3486,SpeciesValidation!B:G,2,FALSE)=TRUE),"",VLOOKUP(E3486,SpeciesValidation!B:G,2,FALSE)),"")</f>
        <v/>
      </c>
      <c r="R3486" s="36" t="str">
        <f>IF(LEN(E3486&amp;"")&gt;0,IF(ISERROR(VLOOKUP(E3486,SpeciesLookup!B:G,4,FALSE)=TRUE),"",VLOOKUP(E3486,SpeciesLookup!B:G,4,FALSE)),"")</f>
        <v/>
      </c>
    </row>
    <row r="3487" spans="1:18" ht="13.2" x14ac:dyDescent="0.25">
      <c r="A3487" s="72"/>
      <c r="D3487" s="11"/>
      <c r="G3487" s="128" t="str">
        <f>IF(LEN(E3487&amp;"")&gt;0,IF(ISERROR(VLOOKUP(E3487,SpeciesLookup!B:G,6,FALSE)=TRUE),"",VLOOKUP(E3487,SpeciesLookup!B:G,6,FALSE)),"")</f>
        <v/>
      </c>
      <c r="H3487" s="128" t="str">
        <f>IF(LEN(E3487&amp;"")&gt;0,IF(ISERROR(VLOOKUP(E3487,SpeciesLookup!B:G,5,FALSE)=TRUE),"",VLOOKUP(E3487,SpeciesLookup!B:G,5,FALSE)),"")</f>
        <v/>
      </c>
      <c r="I3487" s="11"/>
      <c r="J3487" s="73"/>
      <c r="K3487" s="11"/>
      <c r="L3487" s="127" t="str">
        <f>TRIM(IF(ISERROR(VLOOKUP(R3487,SpeciesValidation!D:T,IF(ISNA(VLOOKUP(J3487,Validation!B$2:C$15,2,FALSE)),FALSE,VLOOKUP(J3487,Validation!B$2:C$15,2,FALSE)))),IF(LEN(E3487&amp;"")&gt;0,"",""),VLOOKUP(R3487,SpeciesValidation!D:T,VLOOKUP(J3487,Validation!B$2:C$15,2,FALSE),FALSE)) &amp; " " &amp; IF(ISERROR(IF(LEFT(J3487,1)="A",IF(IF(VLOOKUP(R3487,SpeciesValidation!D:W,20,FALSE)=FALSE,OR(TEXT(A3487,"MMDD")&lt;VLOOKUP(R3487,SpeciesValidation!D:W,18,FALSE),TEXT(A3487,"MMDD")&gt;VLOOKUP(R3487,SpeciesValidation!D:W,19,FALSE)),IF(TEXT(A3487,"MMDD")&lt;"0701",TEXT(A3487,"MMDD")&gt;VLOOKUP(R3487,SpeciesValidation!D:W,18,FALSE),TEXT(A3487,"MMDD")&lt;VLOOKUP(R3487,SpeciesValidation!D:W,19,FALSE))),"Date outside expected range for this species",""),"")),"",IF(LEFT(J3487,1)="A",IF(IF(VLOOKUP(R3487,SpeciesValidation!D:W,20,FALSE)=FALSE,OR(TEXT(A3487,"MMDD")&lt;VLOOKUP(R3487,SpeciesValidation!D:W,18,FALSE),TEXT(A3487,"MMDD")&gt;VLOOKUP(R3487,SpeciesValidation!D:W,19,FALSE)),IF(TEXT(A3487,"MMDD")&lt;"0701",TEXT(A3487,"MMDD")&gt;VLOOKUP(R3487,SpeciesValidation!D:W,18,FALSE),TEXT(A3487,"MMDD")&lt;VLOOKUP(R3487,SpeciesValidation!D:W,19,FALSE))),"Date outside expected range for this species",""),"")))</f>
        <v/>
      </c>
      <c r="M3487" s="127" t="str">
        <f>IF(LEN(E3487&amp;"")&gt;0,IF(ISERROR(VLOOKUP(R3487,SpeciesValidation!D:I,6,FALSE)),"",VLOOKUP(R3487,SpeciesValidation!D:I,6,FALSE)),"")</f>
        <v/>
      </c>
      <c r="Q3487" s="36" t="str">
        <f>IF(LEN(E3487&amp;"")&gt;0,IF(ISERROR(VLOOKUP(E3487,SpeciesValidation!B:G,2,FALSE)=TRUE),"",VLOOKUP(E3487,SpeciesValidation!B:G,2,FALSE)),"")</f>
        <v/>
      </c>
      <c r="R3487" s="36" t="str">
        <f>IF(LEN(E3487&amp;"")&gt;0,IF(ISERROR(VLOOKUP(E3487,SpeciesLookup!B:G,4,FALSE)=TRUE),"",VLOOKUP(E3487,SpeciesLookup!B:G,4,FALSE)),"")</f>
        <v/>
      </c>
    </row>
    <row r="3488" spans="1:18" ht="13.2" x14ac:dyDescent="0.25">
      <c r="A3488" s="72"/>
      <c r="D3488" s="11"/>
      <c r="G3488" s="128" t="str">
        <f>IF(LEN(E3488&amp;"")&gt;0,IF(ISERROR(VLOOKUP(E3488,SpeciesLookup!B:G,6,FALSE)=TRUE),"",VLOOKUP(E3488,SpeciesLookup!B:G,6,FALSE)),"")</f>
        <v/>
      </c>
      <c r="H3488" s="128" t="str">
        <f>IF(LEN(E3488&amp;"")&gt;0,IF(ISERROR(VLOOKUP(E3488,SpeciesLookup!B:G,5,FALSE)=TRUE),"",VLOOKUP(E3488,SpeciesLookup!B:G,5,FALSE)),"")</f>
        <v/>
      </c>
      <c r="I3488" s="11"/>
      <c r="J3488" s="73"/>
      <c r="K3488" s="11"/>
      <c r="L3488" s="127" t="str">
        <f>TRIM(IF(ISERROR(VLOOKUP(R3488,SpeciesValidation!D:T,IF(ISNA(VLOOKUP(J3488,Validation!B$2:C$15,2,FALSE)),FALSE,VLOOKUP(J3488,Validation!B$2:C$15,2,FALSE)))),IF(LEN(E3488&amp;"")&gt;0,"",""),VLOOKUP(R3488,SpeciesValidation!D:T,VLOOKUP(J3488,Validation!B$2:C$15,2,FALSE),FALSE)) &amp; " " &amp; IF(ISERROR(IF(LEFT(J3488,1)="A",IF(IF(VLOOKUP(R3488,SpeciesValidation!D:W,20,FALSE)=FALSE,OR(TEXT(A3488,"MMDD")&lt;VLOOKUP(R3488,SpeciesValidation!D:W,18,FALSE),TEXT(A3488,"MMDD")&gt;VLOOKUP(R3488,SpeciesValidation!D:W,19,FALSE)),IF(TEXT(A3488,"MMDD")&lt;"0701",TEXT(A3488,"MMDD")&gt;VLOOKUP(R3488,SpeciesValidation!D:W,18,FALSE),TEXT(A3488,"MMDD")&lt;VLOOKUP(R3488,SpeciesValidation!D:W,19,FALSE))),"Date outside expected range for this species",""),"")),"",IF(LEFT(J3488,1)="A",IF(IF(VLOOKUP(R3488,SpeciesValidation!D:W,20,FALSE)=FALSE,OR(TEXT(A3488,"MMDD")&lt;VLOOKUP(R3488,SpeciesValidation!D:W,18,FALSE),TEXT(A3488,"MMDD")&gt;VLOOKUP(R3488,SpeciesValidation!D:W,19,FALSE)),IF(TEXT(A3488,"MMDD")&lt;"0701",TEXT(A3488,"MMDD")&gt;VLOOKUP(R3488,SpeciesValidation!D:W,18,FALSE),TEXT(A3488,"MMDD")&lt;VLOOKUP(R3488,SpeciesValidation!D:W,19,FALSE))),"Date outside expected range for this species",""),"")))</f>
        <v/>
      </c>
      <c r="M3488" s="127" t="str">
        <f>IF(LEN(E3488&amp;"")&gt;0,IF(ISERROR(VLOOKUP(R3488,SpeciesValidation!D:I,6,FALSE)),"",VLOOKUP(R3488,SpeciesValidation!D:I,6,FALSE)),"")</f>
        <v/>
      </c>
      <c r="Q3488" s="36" t="str">
        <f>IF(LEN(E3488&amp;"")&gt;0,IF(ISERROR(VLOOKUP(E3488,SpeciesValidation!B:G,2,FALSE)=TRUE),"",VLOOKUP(E3488,SpeciesValidation!B:G,2,FALSE)),"")</f>
        <v/>
      </c>
      <c r="R3488" s="36" t="str">
        <f>IF(LEN(E3488&amp;"")&gt;0,IF(ISERROR(VLOOKUP(E3488,SpeciesLookup!B:G,4,FALSE)=TRUE),"",VLOOKUP(E3488,SpeciesLookup!B:G,4,FALSE)),"")</f>
        <v/>
      </c>
    </row>
    <row r="3489" spans="1:18" ht="13.2" x14ac:dyDescent="0.25">
      <c r="A3489" s="72"/>
      <c r="D3489" s="11"/>
      <c r="G3489" s="128" t="str">
        <f>IF(LEN(E3489&amp;"")&gt;0,IF(ISERROR(VLOOKUP(E3489,SpeciesLookup!B:G,6,FALSE)=TRUE),"",VLOOKUP(E3489,SpeciesLookup!B:G,6,FALSE)),"")</f>
        <v/>
      </c>
      <c r="H3489" s="128" t="str">
        <f>IF(LEN(E3489&amp;"")&gt;0,IF(ISERROR(VLOOKUP(E3489,SpeciesLookup!B:G,5,FALSE)=TRUE),"",VLOOKUP(E3489,SpeciesLookup!B:G,5,FALSE)),"")</f>
        <v/>
      </c>
      <c r="I3489" s="11"/>
      <c r="J3489" s="73"/>
      <c r="K3489" s="11"/>
      <c r="L3489" s="127" t="str">
        <f>TRIM(IF(ISERROR(VLOOKUP(R3489,SpeciesValidation!D:T,IF(ISNA(VLOOKUP(J3489,Validation!B$2:C$15,2,FALSE)),FALSE,VLOOKUP(J3489,Validation!B$2:C$15,2,FALSE)))),IF(LEN(E3489&amp;"")&gt;0,"",""),VLOOKUP(R3489,SpeciesValidation!D:T,VLOOKUP(J3489,Validation!B$2:C$15,2,FALSE),FALSE)) &amp; " " &amp; IF(ISERROR(IF(LEFT(J3489,1)="A",IF(IF(VLOOKUP(R3489,SpeciesValidation!D:W,20,FALSE)=FALSE,OR(TEXT(A3489,"MMDD")&lt;VLOOKUP(R3489,SpeciesValidation!D:W,18,FALSE),TEXT(A3489,"MMDD")&gt;VLOOKUP(R3489,SpeciesValidation!D:W,19,FALSE)),IF(TEXT(A3489,"MMDD")&lt;"0701",TEXT(A3489,"MMDD")&gt;VLOOKUP(R3489,SpeciesValidation!D:W,18,FALSE),TEXT(A3489,"MMDD")&lt;VLOOKUP(R3489,SpeciesValidation!D:W,19,FALSE))),"Date outside expected range for this species",""),"")),"",IF(LEFT(J3489,1)="A",IF(IF(VLOOKUP(R3489,SpeciesValidation!D:W,20,FALSE)=FALSE,OR(TEXT(A3489,"MMDD")&lt;VLOOKUP(R3489,SpeciesValidation!D:W,18,FALSE),TEXT(A3489,"MMDD")&gt;VLOOKUP(R3489,SpeciesValidation!D:W,19,FALSE)),IF(TEXT(A3489,"MMDD")&lt;"0701",TEXT(A3489,"MMDD")&gt;VLOOKUP(R3489,SpeciesValidation!D:W,18,FALSE),TEXT(A3489,"MMDD")&lt;VLOOKUP(R3489,SpeciesValidation!D:W,19,FALSE))),"Date outside expected range for this species",""),"")))</f>
        <v/>
      </c>
      <c r="M3489" s="127" t="str">
        <f>IF(LEN(E3489&amp;"")&gt;0,IF(ISERROR(VLOOKUP(R3489,SpeciesValidation!D:I,6,FALSE)),"",VLOOKUP(R3489,SpeciesValidation!D:I,6,FALSE)),"")</f>
        <v/>
      </c>
      <c r="Q3489" s="36" t="str">
        <f>IF(LEN(E3489&amp;"")&gt;0,IF(ISERROR(VLOOKUP(E3489,SpeciesValidation!B:G,2,FALSE)=TRUE),"",VLOOKUP(E3489,SpeciesValidation!B:G,2,FALSE)),"")</f>
        <v/>
      </c>
      <c r="R3489" s="36" t="str">
        <f>IF(LEN(E3489&amp;"")&gt;0,IF(ISERROR(VLOOKUP(E3489,SpeciesLookup!B:G,4,FALSE)=TRUE),"",VLOOKUP(E3489,SpeciesLookup!B:G,4,FALSE)),"")</f>
        <v/>
      </c>
    </row>
    <row r="3490" spans="1:18" ht="13.2" x14ac:dyDescent="0.25">
      <c r="A3490" s="72"/>
      <c r="D3490" s="11"/>
      <c r="G3490" s="128" t="str">
        <f>IF(LEN(E3490&amp;"")&gt;0,IF(ISERROR(VLOOKUP(E3490,SpeciesLookup!B:G,6,FALSE)=TRUE),"",VLOOKUP(E3490,SpeciesLookup!B:G,6,FALSE)),"")</f>
        <v/>
      </c>
      <c r="H3490" s="128" t="str">
        <f>IF(LEN(E3490&amp;"")&gt;0,IF(ISERROR(VLOOKUP(E3490,SpeciesLookup!B:G,5,FALSE)=TRUE),"",VLOOKUP(E3490,SpeciesLookup!B:G,5,FALSE)),"")</f>
        <v/>
      </c>
      <c r="I3490" s="11"/>
      <c r="J3490" s="73"/>
      <c r="K3490" s="11"/>
      <c r="L3490" s="127" t="str">
        <f>TRIM(IF(ISERROR(VLOOKUP(R3490,SpeciesValidation!D:T,IF(ISNA(VLOOKUP(J3490,Validation!B$2:C$15,2,FALSE)),FALSE,VLOOKUP(J3490,Validation!B$2:C$15,2,FALSE)))),IF(LEN(E3490&amp;"")&gt;0,"",""),VLOOKUP(R3490,SpeciesValidation!D:T,VLOOKUP(J3490,Validation!B$2:C$15,2,FALSE),FALSE)) &amp; " " &amp; IF(ISERROR(IF(LEFT(J3490,1)="A",IF(IF(VLOOKUP(R3490,SpeciesValidation!D:W,20,FALSE)=FALSE,OR(TEXT(A3490,"MMDD")&lt;VLOOKUP(R3490,SpeciesValidation!D:W,18,FALSE),TEXT(A3490,"MMDD")&gt;VLOOKUP(R3490,SpeciesValidation!D:W,19,FALSE)),IF(TEXT(A3490,"MMDD")&lt;"0701",TEXT(A3490,"MMDD")&gt;VLOOKUP(R3490,SpeciesValidation!D:W,18,FALSE),TEXT(A3490,"MMDD")&lt;VLOOKUP(R3490,SpeciesValidation!D:W,19,FALSE))),"Date outside expected range for this species",""),"")),"",IF(LEFT(J3490,1)="A",IF(IF(VLOOKUP(R3490,SpeciesValidation!D:W,20,FALSE)=FALSE,OR(TEXT(A3490,"MMDD")&lt;VLOOKUP(R3490,SpeciesValidation!D:W,18,FALSE),TEXT(A3490,"MMDD")&gt;VLOOKUP(R3490,SpeciesValidation!D:W,19,FALSE)),IF(TEXT(A3490,"MMDD")&lt;"0701",TEXT(A3490,"MMDD")&gt;VLOOKUP(R3490,SpeciesValidation!D:W,18,FALSE),TEXT(A3490,"MMDD")&lt;VLOOKUP(R3490,SpeciesValidation!D:W,19,FALSE))),"Date outside expected range for this species",""),"")))</f>
        <v/>
      </c>
      <c r="M3490" s="127" t="str">
        <f>IF(LEN(E3490&amp;"")&gt;0,IF(ISERROR(VLOOKUP(R3490,SpeciesValidation!D:I,6,FALSE)),"",VLOOKUP(R3490,SpeciesValidation!D:I,6,FALSE)),"")</f>
        <v/>
      </c>
      <c r="Q3490" s="36" t="str">
        <f>IF(LEN(E3490&amp;"")&gt;0,IF(ISERROR(VLOOKUP(E3490,SpeciesValidation!B:G,2,FALSE)=TRUE),"",VLOOKUP(E3490,SpeciesValidation!B:G,2,FALSE)),"")</f>
        <v/>
      </c>
      <c r="R3490" s="36" t="str">
        <f>IF(LEN(E3490&amp;"")&gt;0,IF(ISERROR(VLOOKUP(E3490,SpeciesLookup!B:G,4,FALSE)=TRUE),"",VLOOKUP(E3490,SpeciesLookup!B:G,4,FALSE)),"")</f>
        <v/>
      </c>
    </row>
    <row r="3491" spans="1:18" ht="13.2" x14ac:dyDescent="0.25">
      <c r="A3491" s="72"/>
      <c r="D3491" s="11"/>
      <c r="G3491" s="128" t="str">
        <f>IF(LEN(E3491&amp;"")&gt;0,IF(ISERROR(VLOOKUP(E3491,SpeciesLookup!B:G,6,FALSE)=TRUE),"",VLOOKUP(E3491,SpeciesLookup!B:G,6,FALSE)),"")</f>
        <v/>
      </c>
      <c r="H3491" s="128" t="str">
        <f>IF(LEN(E3491&amp;"")&gt;0,IF(ISERROR(VLOOKUP(E3491,SpeciesLookup!B:G,5,FALSE)=TRUE),"",VLOOKUP(E3491,SpeciesLookup!B:G,5,FALSE)),"")</f>
        <v/>
      </c>
      <c r="I3491" s="11"/>
      <c r="J3491" s="73"/>
      <c r="K3491" s="11"/>
      <c r="L3491" s="127" t="str">
        <f>TRIM(IF(ISERROR(VLOOKUP(R3491,SpeciesValidation!D:T,IF(ISNA(VLOOKUP(J3491,Validation!B$2:C$15,2,FALSE)),FALSE,VLOOKUP(J3491,Validation!B$2:C$15,2,FALSE)))),IF(LEN(E3491&amp;"")&gt;0,"",""),VLOOKUP(R3491,SpeciesValidation!D:T,VLOOKUP(J3491,Validation!B$2:C$15,2,FALSE),FALSE)) &amp; " " &amp; IF(ISERROR(IF(LEFT(J3491,1)="A",IF(IF(VLOOKUP(R3491,SpeciesValidation!D:W,20,FALSE)=FALSE,OR(TEXT(A3491,"MMDD")&lt;VLOOKUP(R3491,SpeciesValidation!D:W,18,FALSE),TEXT(A3491,"MMDD")&gt;VLOOKUP(R3491,SpeciesValidation!D:W,19,FALSE)),IF(TEXT(A3491,"MMDD")&lt;"0701",TEXT(A3491,"MMDD")&gt;VLOOKUP(R3491,SpeciesValidation!D:W,18,FALSE),TEXT(A3491,"MMDD")&lt;VLOOKUP(R3491,SpeciesValidation!D:W,19,FALSE))),"Date outside expected range for this species",""),"")),"",IF(LEFT(J3491,1)="A",IF(IF(VLOOKUP(R3491,SpeciesValidation!D:W,20,FALSE)=FALSE,OR(TEXT(A3491,"MMDD")&lt;VLOOKUP(R3491,SpeciesValidation!D:W,18,FALSE),TEXT(A3491,"MMDD")&gt;VLOOKUP(R3491,SpeciesValidation!D:W,19,FALSE)),IF(TEXT(A3491,"MMDD")&lt;"0701",TEXT(A3491,"MMDD")&gt;VLOOKUP(R3491,SpeciesValidation!D:W,18,FALSE),TEXT(A3491,"MMDD")&lt;VLOOKUP(R3491,SpeciesValidation!D:W,19,FALSE))),"Date outside expected range for this species",""),"")))</f>
        <v/>
      </c>
      <c r="M3491" s="127" t="str">
        <f>IF(LEN(E3491&amp;"")&gt;0,IF(ISERROR(VLOOKUP(R3491,SpeciesValidation!D:I,6,FALSE)),"",VLOOKUP(R3491,SpeciesValidation!D:I,6,FALSE)),"")</f>
        <v/>
      </c>
      <c r="Q3491" s="36" t="str">
        <f>IF(LEN(E3491&amp;"")&gt;0,IF(ISERROR(VLOOKUP(E3491,SpeciesValidation!B:G,2,FALSE)=TRUE),"",VLOOKUP(E3491,SpeciesValidation!B:G,2,FALSE)),"")</f>
        <v/>
      </c>
      <c r="R3491" s="36" t="str">
        <f>IF(LEN(E3491&amp;"")&gt;0,IF(ISERROR(VLOOKUP(E3491,SpeciesLookup!B:G,4,FALSE)=TRUE),"",VLOOKUP(E3491,SpeciesLookup!B:G,4,FALSE)),"")</f>
        <v/>
      </c>
    </row>
    <row r="3492" spans="1:18" ht="13.2" x14ac:dyDescent="0.25">
      <c r="A3492" s="72"/>
      <c r="D3492" s="11"/>
      <c r="G3492" s="128" t="str">
        <f>IF(LEN(E3492&amp;"")&gt;0,IF(ISERROR(VLOOKUP(E3492,SpeciesLookup!B:G,6,FALSE)=TRUE),"",VLOOKUP(E3492,SpeciesLookup!B:G,6,FALSE)),"")</f>
        <v/>
      </c>
      <c r="H3492" s="128" t="str">
        <f>IF(LEN(E3492&amp;"")&gt;0,IF(ISERROR(VLOOKUP(E3492,SpeciesLookup!B:G,5,FALSE)=TRUE),"",VLOOKUP(E3492,SpeciesLookup!B:G,5,FALSE)),"")</f>
        <v/>
      </c>
      <c r="I3492" s="11"/>
      <c r="J3492" s="73"/>
      <c r="K3492" s="11"/>
      <c r="L3492" s="127" t="str">
        <f>TRIM(IF(ISERROR(VLOOKUP(R3492,SpeciesValidation!D:T,IF(ISNA(VLOOKUP(J3492,Validation!B$2:C$15,2,FALSE)),FALSE,VLOOKUP(J3492,Validation!B$2:C$15,2,FALSE)))),IF(LEN(E3492&amp;"")&gt;0,"",""),VLOOKUP(R3492,SpeciesValidation!D:T,VLOOKUP(J3492,Validation!B$2:C$15,2,FALSE),FALSE)) &amp; " " &amp; IF(ISERROR(IF(LEFT(J3492,1)="A",IF(IF(VLOOKUP(R3492,SpeciesValidation!D:W,20,FALSE)=FALSE,OR(TEXT(A3492,"MMDD")&lt;VLOOKUP(R3492,SpeciesValidation!D:W,18,FALSE),TEXT(A3492,"MMDD")&gt;VLOOKUP(R3492,SpeciesValidation!D:W,19,FALSE)),IF(TEXT(A3492,"MMDD")&lt;"0701",TEXT(A3492,"MMDD")&gt;VLOOKUP(R3492,SpeciesValidation!D:W,18,FALSE),TEXT(A3492,"MMDD")&lt;VLOOKUP(R3492,SpeciesValidation!D:W,19,FALSE))),"Date outside expected range for this species",""),"")),"",IF(LEFT(J3492,1)="A",IF(IF(VLOOKUP(R3492,SpeciesValidation!D:W,20,FALSE)=FALSE,OR(TEXT(A3492,"MMDD")&lt;VLOOKUP(R3492,SpeciesValidation!D:W,18,FALSE),TEXT(A3492,"MMDD")&gt;VLOOKUP(R3492,SpeciesValidation!D:W,19,FALSE)),IF(TEXT(A3492,"MMDD")&lt;"0701",TEXT(A3492,"MMDD")&gt;VLOOKUP(R3492,SpeciesValidation!D:W,18,FALSE),TEXT(A3492,"MMDD")&lt;VLOOKUP(R3492,SpeciesValidation!D:W,19,FALSE))),"Date outside expected range for this species",""),"")))</f>
        <v/>
      </c>
      <c r="M3492" s="127" t="str">
        <f>IF(LEN(E3492&amp;"")&gt;0,IF(ISERROR(VLOOKUP(R3492,SpeciesValidation!D:I,6,FALSE)),"",VLOOKUP(R3492,SpeciesValidation!D:I,6,FALSE)),"")</f>
        <v/>
      </c>
      <c r="Q3492" s="36" t="str">
        <f>IF(LEN(E3492&amp;"")&gt;0,IF(ISERROR(VLOOKUP(E3492,SpeciesValidation!B:G,2,FALSE)=TRUE),"",VLOOKUP(E3492,SpeciesValidation!B:G,2,FALSE)),"")</f>
        <v/>
      </c>
      <c r="R3492" s="36" t="str">
        <f>IF(LEN(E3492&amp;"")&gt;0,IF(ISERROR(VLOOKUP(E3492,SpeciesLookup!B:G,4,FALSE)=TRUE),"",VLOOKUP(E3492,SpeciesLookup!B:G,4,FALSE)),"")</f>
        <v/>
      </c>
    </row>
    <row r="3493" spans="1:18" ht="13.2" x14ac:dyDescent="0.25">
      <c r="A3493" s="72"/>
      <c r="D3493" s="11"/>
      <c r="G3493" s="128" t="str">
        <f>IF(LEN(E3493&amp;"")&gt;0,IF(ISERROR(VLOOKUP(E3493,SpeciesLookup!B:G,6,FALSE)=TRUE),"",VLOOKUP(E3493,SpeciesLookup!B:G,6,FALSE)),"")</f>
        <v/>
      </c>
      <c r="H3493" s="128" t="str">
        <f>IF(LEN(E3493&amp;"")&gt;0,IF(ISERROR(VLOOKUP(E3493,SpeciesLookup!B:G,5,FALSE)=TRUE),"",VLOOKUP(E3493,SpeciesLookup!B:G,5,FALSE)),"")</f>
        <v/>
      </c>
      <c r="I3493" s="11"/>
      <c r="J3493" s="73"/>
      <c r="K3493" s="11"/>
      <c r="L3493" s="127" t="str">
        <f>TRIM(IF(ISERROR(VLOOKUP(R3493,SpeciesValidation!D:T,IF(ISNA(VLOOKUP(J3493,Validation!B$2:C$15,2,FALSE)),FALSE,VLOOKUP(J3493,Validation!B$2:C$15,2,FALSE)))),IF(LEN(E3493&amp;"")&gt;0,"",""),VLOOKUP(R3493,SpeciesValidation!D:T,VLOOKUP(J3493,Validation!B$2:C$15,2,FALSE),FALSE)) &amp; " " &amp; IF(ISERROR(IF(LEFT(J3493,1)="A",IF(IF(VLOOKUP(R3493,SpeciesValidation!D:W,20,FALSE)=FALSE,OR(TEXT(A3493,"MMDD")&lt;VLOOKUP(R3493,SpeciesValidation!D:W,18,FALSE),TEXT(A3493,"MMDD")&gt;VLOOKUP(R3493,SpeciesValidation!D:W,19,FALSE)),IF(TEXT(A3493,"MMDD")&lt;"0701",TEXT(A3493,"MMDD")&gt;VLOOKUP(R3493,SpeciesValidation!D:W,18,FALSE),TEXT(A3493,"MMDD")&lt;VLOOKUP(R3493,SpeciesValidation!D:W,19,FALSE))),"Date outside expected range for this species",""),"")),"",IF(LEFT(J3493,1)="A",IF(IF(VLOOKUP(R3493,SpeciesValidation!D:W,20,FALSE)=FALSE,OR(TEXT(A3493,"MMDD")&lt;VLOOKUP(R3493,SpeciesValidation!D:W,18,FALSE),TEXT(A3493,"MMDD")&gt;VLOOKUP(R3493,SpeciesValidation!D:W,19,FALSE)),IF(TEXT(A3493,"MMDD")&lt;"0701",TEXT(A3493,"MMDD")&gt;VLOOKUP(R3493,SpeciesValidation!D:W,18,FALSE),TEXT(A3493,"MMDD")&lt;VLOOKUP(R3493,SpeciesValidation!D:W,19,FALSE))),"Date outside expected range for this species",""),"")))</f>
        <v/>
      </c>
      <c r="M3493" s="127" t="str">
        <f>IF(LEN(E3493&amp;"")&gt;0,IF(ISERROR(VLOOKUP(R3493,SpeciesValidation!D:I,6,FALSE)),"",VLOOKUP(R3493,SpeciesValidation!D:I,6,FALSE)),"")</f>
        <v/>
      </c>
      <c r="Q3493" s="36" t="str">
        <f>IF(LEN(E3493&amp;"")&gt;0,IF(ISERROR(VLOOKUP(E3493,SpeciesValidation!B:G,2,FALSE)=TRUE),"",VLOOKUP(E3493,SpeciesValidation!B:G,2,FALSE)),"")</f>
        <v/>
      </c>
      <c r="R3493" s="36" t="str">
        <f>IF(LEN(E3493&amp;"")&gt;0,IF(ISERROR(VLOOKUP(E3493,SpeciesLookup!B:G,4,FALSE)=TRUE),"",VLOOKUP(E3493,SpeciesLookup!B:G,4,FALSE)),"")</f>
        <v/>
      </c>
    </row>
    <row r="3494" spans="1:18" ht="13.2" x14ac:dyDescent="0.25">
      <c r="A3494" s="72"/>
      <c r="D3494" s="11"/>
      <c r="G3494" s="128" t="str">
        <f>IF(LEN(E3494&amp;"")&gt;0,IF(ISERROR(VLOOKUP(E3494,SpeciesLookup!B:G,6,FALSE)=TRUE),"",VLOOKUP(E3494,SpeciesLookup!B:G,6,FALSE)),"")</f>
        <v/>
      </c>
      <c r="H3494" s="128" t="str">
        <f>IF(LEN(E3494&amp;"")&gt;0,IF(ISERROR(VLOOKUP(E3494,SpeciesLookup!B:G,5,FALSE)=TRUE),"",VLOOKUP(E3494,SpeciesLookup!B:G,5,FALSE)),"")</f>
        <v/>
      </c>
      <c r="I3494" s="11"/>
      <c r="J3494" s="73"/>
      <c r="K3494" s="11"/>
      <c r="L3494" s="127" t="str">
        <f>TRIM(IF(ISERROR(VLOOKUP(R3494,SpeciesValidation!D:T,IF(ISNA(VLOOKUP(J3494,Validation!B$2:C$15,2,FALSE)),FALSE,VLOOKUP(J3494,Validation!B$2:C$15,2,FALSE)))),IF(LEN(E3494&amp;"")&gt;0,"",""),VLOOKUP(R3494,SpeciesValidation!D:T,VLOOKUP(J3494,Validation!B$2:C$15,2,FALSE),FALSE)) &amp; " " &amp; IF(ISERROR(IF(LEFT(J3494,1)="A",IF(IF(VLOOKUP(R3494,SpeciesValidation!D:W,20,FALSE)=FALSE,OR(TEXT(A3494,"MMDD")&lt;VLOOKUP(R3494,SpeciesValidation!D:W,18,FALSE),TEXT(A3494,"MMDD")&gt;VLOOKUP(R3494,SpeciesValidation!D:W,19,FALSE)),IF(TEXT(A3494,"MMDD")&lt;"0701",TEXT(A3494,"MMDD")&gt;VLOOKUP(R3494,SpeciesValidation!D:W,18,FALSE),TEXT(A3494,"MMDD")&lt;VLOOKUP(R3494,SpeciesValidation!D:W,19,FALSE))),"Date outside expected range for this species",""),"")),"",IF(LEFT(J3494,1)="A",IF(IF(VLOOKUP(R3494,SpeciesValidation!D:W,20,FALSE)=FALSE,OR(TEXT(A3494,"MMDD")&lt;VLOOKUP(R3494,SpeciesValidation!D:W,18,FALSE),TEXT(A3494,"MMDD")&gt;VLOOKUP(R3494,SpeciesValidation!D:W,19,FALSE)),IF(TEXT(A3494,"MMDD")&lt;"0701",TEXT(A3494,"MMDD")&gt;VLOOKUP(R3494,SpeciesValidation!D:W,18,FALSE),TEXT(A3494,"MMDD")&lt;VLOOKUP(R3494,SpeciesValidation!D:W,19,FALSE))),"Date outside expected range for this species",""),"")))</f>
        <v/>
      </c>
      <c r="M3494" s="127" t="str">
        <f>IF(LEN(E3494&amp;"")&gt;0,IF(ISERROR(VLOOKUP(R3494,SpeciesValidation!D:I,6,FALSE)),"",VLOOKUP(R3494,SpeciesValidation!D:I,6,FALSE)),"")</f>
        <v/>
      </c>
      <c r="Q3494" s="36" t="str">
        <f>IF(LEN(E3494&amp;"")&gt;0,IF(ISERROR(VLOOKUP(E3494,SpeciesValidation!B:G,2,FALSE)=TRUE),"",VLOOKUP(E3494,SpeciesValidation!B:G,2,FALSE)),"")</f>
        <v/>
      </c>
      <c r="R3494" s="36" t="str">
        <f>IF(LEN(E3494&amp;"")&gt;0,IF(ISERROR(VLOOKUP(E3494,SpeciesLookup!B:G,4,FALSE)=TRUE),"",VLOOKUP(E3494,SpeciesLookup!B:G,4,FALSE)),"")</f>
        <v/>
      </c>
    </row>
    <row r="3495" spans="1:18" ht="13.2" x14ac:dyDescent="0.25">
      <c r="A3495" s="72"/>
      <c r="D3495" s="11"/>
      <c r="G3495" s="128" t="str">
        <f>IF(LEN(E3495&amp;"")&gt;0,IF(ISERROR(VLOOKUP(E3495,SpeciesLookup!B:G,6,FALSE)=TRUE),"",VLOOKUP(E3495,SpeciesLookup!B:G,6,FALSE)),"")</f>
        <v/>
      </c>
      <c r="H3495" s="128" t="str">
        <f>IF(LEN(E3495&amp;"")&gt;0,IF(ISERROR(VLOOKUP(E3495,SpeciesLookup!B:G,5,FALSE)=TRUE),"",VLOOKUP(E3495,SpeciesLookup!B:G,5,FALSE)),"")</f>
        <v/>
      </c>
      <c r="I3495" s="11"/>
      <c r="J3495" s="73"/>
      <c r="K3495" s="11"/>
      <c r="L3495" s="127" t="str">
        <f>TRIM(IF(ISERROR(VLOOKUP(R3495,SpeciesValidation!D:T,IF(ISNA(VLOOKUP(J3495,Validation!B$2:C$15,2,FALSE)),FALSE,VLOOKUP(J3495,Validation!B$2:C$15,2,FALSE)))),IF(LEN(E3495&amp;"")&gt;0,"",""),VLOOKUP(R3495,SpeciesValidation!D:T,VLOOKUP(J3495,Validation!B$2:C$15,2,FALSE),FALSE)) &amp; " " &amp; IF(ISERROR(IF(LEFT(J3495,1)="A",IF(IF(VLOOKUP(R3495,SpeciesValidation!D:W,20,FALSE)=FALSE,OR(TEXT(A3495,"MMDD")&lt;VLOOKUP(R3495,SpeciesValidation!D:W,18,FALSE),TEXT(A3495,"MMDD")&gt;VLOOKUP(R3495,SpeciesValidation!D:W,19,FALSE)),IF(TEXT(A3495,"MMDD")&lt;"0701",TEXT(A3495,"MMDD")&gt;VLOOKUP(R3495,SpeciesValidation!D:W,18,FALSE),TEXT(A3495,"MMDD")&lt;VLOOKUP(R3495,SpeciesValidation!D:W,19,FALSE))),"Date outside expected range for this species",""),"")),"",IF(LEFT(J3495,1)="A",IF(IF(VLOOKUP(R3495,SpeciesValidation!D:W,20,FALSE)=FALSE,OR(TEXT(A3495,"MMDD")&lt;VLOOKUP(R3495,SpeciesValidation!D:W,18,FALSE),TEXT(A3495,"MMDD")&gt;VLOOKUP(R3495,SpeciesValidation!D:W,19,FALSE)),IF(TEXT(A3495,"MMDD")&lt;"0701",TEXT(A3495,"MMDD")&gt;VLOOKUP(R3495,SpeciesValidation!D:W,18,FALSE),TEXT(A3495,"MMDD")&lt;VLOOKUP(R3495,SpeciesValidation!D:W,19,FALSE))),"Date outside expected range for this species",""),"")))</f>
        <v/>
      </c>
      <c r="M3495" s="127" t="str">
        <f>IF(LEN(E3495&amp;"")&gt;0,IF(ISERROR(VLOOKUP(R3495,SpeciesValidation!D:I,6,FALSE)),"",VLOOKUP(R3495,SpeciesValidation!D:I,6,FALSE)),"")</f>
        <v/>
      </c>
      <c r="Q3495" s="36" t="str">
        <f>IF(LEN(E3495&amp;"")&gt;0,IF(ISERROR(VLOOKUP(E3495,SpeciesValidation!B:G,2,FALSE)=TRUE),"",VLOOKUP(E3495,SpeciesValidation!B:G,2,FALSE)),"")</f>
        <v/>
      </c>
      <c r="R3495" s="36" t="str">
        <f>IF(LEN(E3495&amp;"")&gt;0,IF(ISERROR(VLOOKUP(E3495,SpeciesLookup!B:G,4,FALSE)=TRUE),"",VLOOKUP(E3495,SpeciesLookup!B:G,4,FALSE)),"")</f>
        <v/>
      </c>
    </row>
    <row r="3496" spans="1:18" ht="13.2" x14ac:dyDescent="0.25">
      <c r="A3496" s="72"/>
      <c r="D3496" s="11"/>
      <c r="G3496" s="128" t="str">
        <f>IF(LEN(E3496&amp;"")&gt;0,IF(ISERROR(VLOOKUP(E3496,SpeciesLookup!B:G,6,FALSE)=TRUE),"",VLOOKUP(E3496,SpeciesLookup!B:G,6,FALSE)),"")</f>
        <v/>
      </c>
      <c r="H3496" s="128" t="str">
        <f>IF(LEN(E3496&amp;"")&gt;0,IF(ISERROR(VLOOKUP(E3496,SpeciesLookup!B:G,5,FALSE)=TRUE),"",VLOOKUP(E3496,SpeciesLookup!B:G,5,FALSE)),"")</f>
        <v/>
      </c>
      <c r="I3496" s="11"/>
      <c r="J3496" s="73"/>
      <c r="K3496" s="11"/>
      <c r="L3496" s="127" t="str">
        <f>TRIM(IF(ISERROR(VLOOKUP(R3496,SpeciesValidation!D:T,IF(ISNA(VLOOKUP(J3496,Validation!B$2:C$15,2,FALSE)),FALSE,VLOOKUP(J3496,Validation!B$2:C$15,2,FALSE)))),IF(LEN(E3496&amp;"")&gt;0,"",""),VLOOKUP(R3496,SpeciesValidation!D:T,VLOOKUP(J3496,Validation!B$2:C$15,2,FALSE),FALSE)) &amp; " " &amp; IF(ISERROR(IF(LEFT(J3496,1)="A",IF(IF(VLOOKUP(R3496,SpeciesValidation!D:W,20,FALSE)=FALSE,OR(TEXT(A3496,"MMDD")&lt;VLOOKUP(R3496,SpeciesValidation!D:W,18,FALSE),TEXT(A3496,"MMDD")&gt;VLOOKUP(R3496,SpeciesValidation!D:W,19,FALSE)),IF(TEXT(A3496,"MMDD")&lt;"0701",TEXT(A3496,"MMDD")&gt;VLOOKUP(R3496,SpeciesValidation!D:W,18,FALSE),TEXT(A3496,"MMDD")&lt;VLOOKUP(R3496,SpeciesValidation!D:W,19,FALSE))),"Date outside expected range for this species",""),"")),"",IF(LEFT(J3496,1)="A",IF(IF(VLOOKUP(R3496,SpeciesValidation!D:W,20,FALSE)=FALSE,OR(TEXT(A3496,"MMDD")&lt;VLOOKUP(R3496,SpeciesValidation!D:W,18,FALSE),TEXT(A3496,"MMDD")&gt;VLOOKUP(R3496,SpeciesValidation!D:W,19,FALSE)),IF(TEXT(A3496,"MMDD")&lt;"0701",TEXT(A3496,"MMDD")&gt;VLOOKUP(R3496,SpeciesValidation!D:W,18,FALSE),TEXT(A3496,"MMDD")&lt;VLOOKUP(R3496,SpeciesValidation!D:W,19,FALSE))),"Date outside expected range for this species",""),"")))</f>
        <v/>
      </c>
      <c r="M3496" s="127" t="str">
        <f>IF(LEN(E3496&amp;"")&gt;0,IF(ISERROR(VLOOKUP(R3496,SpeciesValidation!D:I,6,FALSE)),"",VLOOKUP(R3496,SpeciesValidation!D:I,6,FALSE)),"")</f>
        <v/>
      </c>
      <c r="Q3496" s="36" t="str">
        <f>IF(LEN(E3496&amp;"")&gt;0,IF(ISERROR(VLOOKUP(E3496,SpeciesValidation!B:G,2,FALSE)=TRUE),"",VLOOKUP(E3496,SpeciesValidation!B:G,2,FALSE)),"")</f>
        <v/>
      </c>
      <c r="R3496" s="36" t="str">
        <f>IF(LEN(E3496&amp;"")&gt;0,IF(ISERROR(VLOOKUP(E3496,SpeciesLookup!B:G,4,FALSE)=TRUE),"",VLOOKUP(E3496,SpeciesLookup!B:G,4,FALSE)),"")</f>
        <v/>
      </c>
    </row>
    <row r="3497" spans="1:18" ht="13.2" x14ac:dyDescent="0.25">
      <c r="A3497" s="72"/>
      <c r="D3497" s="11"/>
      <c r="G3497" s="128" t="str">
        <f>IF(LEN(E3497&amp;"")&gt;0,IF(ISERROR(VLOOKUP(E3497,SpeciesLookup!B:G,6,FALSE)=TRUE),"",VLOOKUP(E3497,SpeciesLookup!B:G,6,FALSE)),"")</f>
        <v/>
      </c>
      <c r="H3497" s="128" t="str">
        <f>IF(LEN(E3497&amp;"")&gt;0,IF(ISERROR(VLOOKUP(E3497,SpeciesLookup!B:G,5,FALSE)=TRUE),"",VLOOKUP(E3497,SpeciesLookup!B:G,5,FALSE)),"")</f>
        <v/>
      </c>
      <c r="I3497" s="11"/>
      <c r="J3497" s="73"/>
      <c r="K3497" s="11"/>
      <c r="L3497" s="127" t="str">
        <f>TRIM(IF(ISERROR(VLOOKUP(R3497,SpeciesValidation!D:T,IF(ISNA(VLOOKUP(J3497,Validation!B$2:C$15,2,FALSE)),FALSE,VLOOKUP(J3497,Validation!B$2:C$15,2,FALSE)))),IF(LEN(E3497&amp;"")&gt;0,"",""),VLOOKUP(R3497,SpeciesValidation!D:T,VLOOKUP(J3497,Validation!B$2:C$15,2,FALSE),FALSE)) &amp; " " &amp; IF(ISERROR(IF(LEFT(J3497,1)="A",IF(IF(VLOOKUP(R3497,SpeciesValidation!D:W,20,FALSE)=FALSE,OR(TEXT(A3497,"MMDD")&lt;VLOOKUP(R3497,SpeciesValidation!D:W,18,FALSE),TEXT(A3497,"MMDD")&gt;VLOOKUP(R3497,SpeciesValidation!D:W,19,FALSE)),IF(TEXT(A3497,"MMDD")&lt;"0701",TEXT(A3497,"MMDD")&gt;VLOOKUP(R3497,SpeciesValidation!D:W,18,FALSE),TEXT(A3497,"MMDD")&lt;VLOOKUP(R3497,SpeciesValidation!D:W,19,FALSE))),"Date outside expected range for this species",""),"")),"",IF(LEFT(J3497,1)="A",IF(IF(VLOOKUP(R3497,SpeciesValidation!D:W,20,FALSE)=FALSE,OR(TEXT(A3497,"MMDD")&lt;VLOOKUP(R3497,SpeciesValidation!D:W,18,FALSE),TEXT(A3497,"MMDD")&gt;VLOOKUP(R3497,SpeciesValidation!D:W,19,FALSE)),IF(TEXT(A3497,"MMDD")&lt;"0701",TEXT(A3497,"MMDD")&gt;VLOOKUP(R3497,SpeciesValidation!D:W,18,FALSE),TEXT(A3497,"MMDD")&lt;VLOOKUP(R3497,SpeciesValidation!D:W,19,FALSE))),"Date outside expected range for this species",""),"")))</f>
        <v/>
      </c>
      <c r="M3497" s="127" t="str">
        <f>IF(LEN(E3497&amp;"")&gt;0,IF(ISERROR(VLOOKUP(R3497,SpeciesValidation!D:I,6,FALSE)),"",VLOOKUP(R3497,SpeciesValidation!D:I,6,FALSE)),"")</f>
        <v/>
      </c>
      <c r="Q3497" s="36" t="str">
        <f>IF(LEN(E3497&amp;"")&gt;0,IF(ISERROR(VLOOKUP(E3497,SpeciesValidation!B:G,2,FALSE)=TRUE),"",VLOOKUP(E3497,SpeciesValidation!B:G,2,FALSE)),"")</f>
        <v/>
      </c>
      <c r="R3497" s="36" t="str">
        <f>IF(LEN(E3497&amp;"")&gt;0,IF(ISERROR(VLOOKUP(E3497,SpeciesLookup!B:G,4,FALSE)=TRUE),"",VLOOKUP(E3497,SpeciesLookup!B:G,4,FALSE)),"")</f>
        <v/>
      </c>
    </row>
    <row r="3498" spans="1:18" ht="13.2" x14ac:dyDescent="0.25">
      <c r="A3498" s="72"/>
      <c r="D3498" s="11"/>
      <c r="G3498" s="128" t="str">
        <f>IF(LEN(E3498&amp;"")&gt;0,IF(ISERROR(VLOOKUP(E3498,SpeciesLookup!B:G,6,FALSE)=TRUE),"",VLOOKUP(E3498,SpeciesLookup!B:G,6,FALSE)),"")</f>
        <v/>
      </c>
      <c r="H3498" s="128" t="str">
        <f>IF(LEN(E3498&amp;"")&gt;0,IF(ISERROR(VLOOKUP(E3498,SpeciesLookup!B:G,5,FALSE)=TRUE),"",VLOOKUP(E3498,SpeciesLookup!B:G,5,FALSE)),"")</f>
        <v/>
      </c>
      <c r="I3498" s="11"/>
      <c r="J3498" s="73"/>
      <c r="K3498" s="11"/>
      <c r="L3498" s="127" t="str">
        <f>TRIM(IF(ISERROR(VLOOKUP(R3498,SpeciesValidation!D:T,IF(ISNA(VLOOKUP(J3498,Validation!B$2:C$15,2,FALSE)),FALSE,VLOOKUP(J3498,Validation!B$2:C$15,2,FALSE)))),IF(LEN(E3498&amp;"")&gt;0,"",""),VLOOKUP(R3498,SpeciesValidation!D:T,VLOOKUP(J3498,Validation!B$2:C$15,2,FALSE),FALSE)) &amp; " " &amp; IF(ISERROR(IF(LEFT(J3498,1)="A",IF(IF(VLOOKUP(R3498,SpeciesValidation!D:W,20,FALSE)=FALSE,OR(TEXT(A3498,"MMDD")&lt;VLOOKUP(R3498,SpeciesValidation!D:W,18,FALSE),TEXT(A3498,"MMDD")&gt;VLOOKUP(R3498,SpeciesValidation!D:W,19,FALSE)),IF(TEXT(A3498,"MMDD")&lt;"0701",TEXT(A3498,"MMDD")&gt;VLOOKUP(R3498,SpeciesValidation!D:W,18,FALSE),TEXT(A3498,"MMDD")&lt;VLOOKUP(R3498,SpeciesValidation!D:W,19,FALSE))),"Date outside expected range for this species",""),"")),"",IF(LEFT(J3498,1)="A",IF(IF(VLOOKUP(R3498,SpeciesValidation!D:W,20,FALSE)=FALSE,OR(TEXT(A3498,"MMDD")&lt;VLOOKUP(R3498,SpeciesValidation!D:W,18,FALSE),TEXT(A3498,"MMDD")&gt;VLOOKUP(R3498,SpeciesValidation!D:W,19,FALSE)),IF(TEXT(A3498,"MMDD")&lt;"0701",TEXT(A3498,"MMDD")&gt;VLOOKUP(R3498,SpeciesValidation!D:W,18,FALSE),TEXT(A3498,"MMDD")&lt;VLOOKUP(R3498,SpeciesValidation!D:W,19,FALSE))),"Date outside expected range for this species",""),"")))</f>
        <v/>
      </c>
      <c r="M3498" s="127" t="str">
        <f>IF(LEN(E3498&amp;"")&gt;0,IF(ISERROR(VLOOKUP(R3498,SpeciesValidation!D:I,6,FALSE)),"",VLOOKUP(R3498,SpeciesValidation!D:I,6,FALSE)),"")</f>
        <v/>
      </c>
      <c r="Q3498" s="36" t="str">
        <f>IF(LEN(E3498&amp;"")&gt;0,IF(ISERROR(VLOOKUP(E3498,SpeciesValidation!B:G,2,FALSE)=TRUE),"",VLOOKUP(E3498,SpeciesValidation!B:G,2,FALSE)),"")</f>
        <v/>
      </c>
      <c r="R3498" s="36" t="str">
        <f>IF(LEN(E3498&amp;"")&gt;0,IF(ISERROR(VLOOKUP(E3498,SpeciesLookup!B:G,4,FALSE)=TRUE),"",VLOOKUP(E3498,SpeciesLookup!B:G,4,FALSE)),"")</f>
        <v/>
      </c>
    </row>
    <row r="3499" spans="1:18" ht="13.2" x14ac:dyDescent="0.25">
      <c r="A3499" s="72"/>
      <c r="D3499" s="11"/>
      <c r="G3499" s="128" t="str">
        <f>IF(LEN(E3499&amp;"")&gt;0,IF(ISERROR(VLOOKUP(E3499,SpeciesLookup!B:G,6,FALSE)=TRUE),"",VLOOKUP(E3499,SpeciesLookup!B:G,6,FALSE)),"")</f>
        <v/>
      </c>
      <c r="H3499" s="128" t="str">
        <f>IF(LEN(E3499&amp;"")&gt;0,IF(ISERROR(VLOOKUP(E3499,SpeciesLookup!B:G,5,FALSE)=TRUE),"",VLOOKUP(E3499,SpeciesLookup!B:G,5,FALSE)),"")</f>
        <v/>
      </c>
      <c r="I3499" s="11"/>
      <c r="J3499" s="73"/>
      <c r="K3499" s="11"/>
      <c r="L3499" s="127" t="str">
        <f>TRIM(IF(ISERROR(VLOOKUP(R3499,SpeciesValidation!D:T,IF(ISNA(VLOOKUP(J3499,Validation!B$2:C$15,2,FALSE)),FALSE,VLOOKUP(J3499,Validation!B$2:C$15,2,FALSE)))),IF(LEN(E3499&amp;"")&gt;0,"",""),VLOOKUP(R3499,SpeciesValidation!D:T,VLOOKUP(J3499,Validation!B$2:C$15,2,FALSE),FALSE)) &amp; " " &amp; IF(ISERROR(IF(LEFT(J3499,1)="A",IF(IF(VLOOKUP(R3499,SpeciesValidation!D:W,20,FALSE)=FALSE,OR(TEXT(A3499,"MMDD")&lt;VLOOKUP(R3499,SpeciesValidation!D:W,18,FALSE),TEXT(A3499,"MMDD")&gt;VLOOKUP(R3499,SpeciesValidation!D:W,19,FALSE)),IF(TEXT(A3499,"MMDD")&lt;"0701",TEXT(A3499,"MMDD")&gt;VLOOKUP(R3499,SpeciesValidation!D:W,18,FALSE),TEXT(A3499,"MMDD")&lt;VLOOKUP(R3499,SpeciesValidation!D:W,19,FALSE))),"Date outside expected range for this species",""),"")),"",IF(LEFT(J3499,1)="A",IF(IF(VLOOKUP(R3499,SpeciesValidation!D:W,20,FALSE)=FALSE,OR(TEXT(A3499,"MMDD")&lt;VLOOKUP(R3499,SpeciesValidation!D:W,18,FALSE),TEXT(A3499,"MMDD")&gt;VLOOKUP(R3499,SpeciesValidation!D:W,19,FALSE)),IF(TEXT(A3499,"MMDD")&lt;"0701",TEXT(A3499,"MMDD")&gt;VLOOKUP(R3499,SpeciesValidation!D:W,18,FALSE),TEXT(A3499,"MMDD")&lt;VLOOKUP(R3499,SpeciesValidation!D:W,19,FALSE))),"Date outside expected range for this species",""),"")))</f>
        <v/>
      </c>
      <c r="M3499" s="127" t="str">
        <f>IF(LEN(E3499&amp;"")&gt;0,IF(ISERROR(VLOOKUP(R3499,SpeciesValidation!D:I,6,FALSE)),"",VLOOKUP(R3499,SpeciesValidation!D:I,6,FALSE)),"")</f>
        <v/>
      </c>
      <c r="Q3499" s="36" t="str">
        <f>IF(LEN(E3499&amp;"")&gt;0,IF(ISERROR(VLOOKUP(E3499,SpeciesValidation!B:G,2,FALSE)=TRUE),"",VLOOKUP(E3499,SpeciesValidation!B:G,2,FALSE)),"")</f>
        <v/>
      </c>
      <c r="R3499" s="36" t="str">
        <f>IF(LEN(E3499&amp;"")&gt;0,IF(ISERROR(VLOOKUP(E3499,SpeciesLookup!B:G,4,FALSE)=TRUE),"",VLOOKUP(E3499,SpeciesLookup!B:G,4,FALSE)),"")</f>
        <v/>
      </c>
    </row>
    <row r="3500" spans="1:18" ht="13.2" x14ac:dyDescent="0.25">
      <c r="A3500" s="72"/>
      <c r="D3500" s="11"/>
      <c r="G3500" s="128" t="str">
        <f>IF(LEN(E3500&amp;"")&gt;0,IF(ISERROR(VLOOKUP(E3500,SpeciesLookup!B:G,6,FALSE)=TRUE),"",VLOOKUP(E3500,SpeciesLookup!B:G,6,FALSE)),"")</f>
        <v/>
      </c>
      <c r="H3500" s="128" t="str">
        <f>IF(LEN(E3500&amp;"")&gt;0,IF(ISERROR(VLOOKUP(E3500,SpeciesLookup!B:G,5,FALSE)=TRUE),"",VLOOKUP(E3500,SpeciesLookup!B:G,5,FALSE)),"")</f>
        <v/>
      </c>
      <c r="I3500" s="11"/>
      <c r="J3500" s="73"/>
      <c r="K3500" s="11"/>
      <c r="L3500" s="127" t="str">
        <f>TRIM(IF(ISERROR(VLOOKUP(R3500,SpeciesValidation!D:T,IF(ISNA(VLOOKUP(J3500,Validation!B$2:C$15,2,FALSE)),FALSE,VLOOKUP(J3500,Validation!B$2:C$15,2,FALSE)))),IF(LEN(E3500&amp;"")&gt;0,"",""),VLOOKUP(R3500,SpeciesValidation!D:T,VLOOKUP(J3500,Validation!B$2:C$15,2,FALSE),FALSE)) &amp; " " &amp; IF(ISERROR(IF(LEFT(J3500,1)="A",IF(IF(VLOOKUP(R3500,SpeciesValidation!D:W,20,FALSE)=FALSE,OR(TEXT(A3500,"MMDD")&lt;VLOOKUP(R3500,SpeciesValidation!D:W,18,FALSE),TEXT(A3500,"MMDD")&gt;VLOOKUP(R3500,SpeciesValidation!D:W,19,FALSE)),IF(TEXT(A3500,"MMDD")&lt;"0701",TEXT(A3500,"MMDD")&gt;VLOOKUP(R3500,SpeciesValidation!D:W,18,FALSE),TEXT(A3500,"MMDD")&lt;VLOOKUP(R3500,SpeciesValidation!D:W,19,FALSE))),"Date outside expected range for this species",""),"")),"",IF(LEFT(J3500,1)="A",IF(IF(VLOOKUP(R3500,SpeciesValidation!D:W,20,FALSE)=FALSE,OR(TEXT(A3500,"MMDD")&lt;VLOOKUP(R3500,SpeciesValidation!D:W,18,FALSE),TEXT(A3500,"MMDD")&gt;VLOOKUP(R3500,SpeciesValidation!D:W,19,FALSE)),IF(TEXT(A3500,"MMDD")&lt;"0701",TEXT(A3500,"MMDD")&gt;VLOOKUP(R3500,SpeciesValidation!D:W,18,FALSE),TEXT(A3500,"MMDD")&lt;VLOOKUP(R3500,SpeciesValidation!D:W,19,FALSE))),"Date outside expected range for this species",""),"")))</f>
        <v/>
      </c>
      <c r="M3500" s="127" t="str">
        <f>IF(LEN(E3500&amp;"")&gt;0,IF(ISERROR(VLOOKUP(R3500,SpeciesValidation!D:I,6,FALSE)),"",VLOOKUP(R3500,SpeciesValidation!D:I,6,FALSE)),"")</f>
        <v/>
      </c>
      <c r="Q3500" s="36" t="str">
        <f>IF(LEN(E3500&amp;"")&gt;0,IF(ISERROR(VLOOKUP(E3500,SpeciesValidation!B:G,2,FALSE)=TRUE),"",VLOOKUP(E3500,SpeciesValidation!B:G,2,FALSE)),"")</f>
        <v/>
      </c>
      <c r="R3500" s="36" t="str">
        <f>IF(LEN(E3500&amp;"")&gt;0,IF(ISERROR(VLOOKUP(E3500,SpeciesLookup!B:G,4,FALSE)=TRUE),"",VLOOKUP(E3500,SpeciesLookup!B:G,4,FALSE)),"")</f>
        <v/>
      </c>
    </row>
    <row r="3501" spans="1:18" ht="13.2" x14ac:dyDescent="0.25">
      <c r="A3501" s="72"/>
      <c r="D3501" s="11"/>
      <c r="G3501" s="128" t="str">
        <f>IF(LEN(E3501&amp;"")&gt;0,IF(ISERROR(VLOOKUP(E3501,SpeciesLookup!B:G,6,FALSE)=TRUE),"",VLOOKUP(E3501,SpeciesLookup!B:G,6,FALSE)),"")</f>
        <v/>
      </c>
      <c r="H3501" s="128" t="str">
        <f>IF(LEN(E3501&amp;"")&gt;0,IF(ISERROR(VLOOKUP(E3501,SpeciesLookup!B:G,5,FALSE)=TRUE),"",VLOOKUP(E3501,SpeciesLookup!B:G,5,FALSE)),"")</f>
        <v/>
      </c>
      <c r="I3501" s="11"/>
      <c r="J3501" s="73"/>
      <c r="K3501" s="11"/>
      <c r="L3501" s="127" t="str">
        <f>TRIM(IF(ISERROR(VLOOKUP(R3501,SpeciesValidation!D:T,IF(ISNA(VLOOKUP(J3501,Validation!B$2:C$15,2,FALSE)),FALSE,VLOOKUP(J3501,Validation!B$2:C$15,2,FALSE)))),IF(LEN(E3501&amp;"")&gt;0,"",""),VLOOKUP(R3501,SpeciesValidation!D:T,VLOOKUP(J3501,Validation!B$2:C$15,2,FALSE),FALSE)) &amp; " " &amp; IF(ISERROR(IF(LEFT(J3501,1)="A",IF(IF(VLOOKUP(R3501,SpeciesValidation!D:W,20,FALSE)=FALSE,OR(TEXT(A3501,"MMDD")&lt;VLOOKUP(R3501,SpeciesValidation!D:W,18,FALSE),TEXT(A3501,"MMDD")&gt;VLOOKUP(R3501,SpeciesValidation!D:W,19,FALSE)),IF(TEXT(A3501,"MMDD")&lt;"0701",TEXT(A3501,"MMDD")&gt;VLOOKUP(R3501,SpeciesValidation!D:W,18,FALSE),TEXT(A3501,"MMDD")&lt;VLOOKUP(R3501,SpeciesValidation!D:W,19,FALSE))),"Date outside expected range for this species",""),"")),"",IF(LEFT(J3501,1)="A",IF(IF(VLOOKUP(R3501,SpeciesValidation!D:W,20,FALSE)=FALSE,OR(TEXT(A3501,"MMDD")&lt;VLOOKUP(R3501,SpeciesValidation!D:W,18,FALSE),TEXT(A3501,"MMDD")&gt;VLOOKUP(R3501,SpeciesValidation!D:W,19,FALSE)),IF(TEXT(A3501,"MMDD")&lt;"0701",TEXT(A3501,"MMDD")&gt;VLOOKUP(R3501,SpeciesValidation!D:W,18,FALSE),TEXT(A3501,"MMDD")&lt;VLOOKUP(R3501,SpeciesValidation!D:W,19,FALSE))),"Date outside expected range for this species",""),"")))</f>
        <v/>
      </c>
      <c r="M3501" s="127" t="str">
        <f>IF(LEN(E3501&amp;"")&gt;0,IF(ISERROR(VLOOKUP(R3501,SpeciesValidation!D:I,6,FALSE)),"",VLOOKUP(R3501,SpeciesValidation!D:I,6,FALSE)),"")</f>
        <v/>
      </c>
      <c r="Q3501" s="36" t="str">
        <f>IF(LEN(E3501&amp;"")&gt;0,IF(ISERROR(VLOOKUP(E3501,SpeciesValidation!B:G,2,FALSE)=TRUE),"",VLOOKUP(E3501,SpeciesValidation!B:G,2,FALSE)),"")</f>
        <v/>
      </c>
      <c r="R3501" s="36" t="str">
        <f>IF(LEN(E3501&amp;"")&gt;0,IF(ISERROR(VLOOKUP(E3501,SpeciesLookup!B:G,4,FALSE)=TRUE),"",VLOOKUP(E3501,SpeciesLookup!B:G,4,FALSE)),"")</f>
        <v/>
      </c>
    </row>
    <row r="3502" spans="1:18" ht="13.2" x14ac:dyDescent="0.25">
      <c r="A3502" s="72"/>
      <c r="D3502" s="11"/>
      <c r="G3502" s="128" t="str">
        <f>IF(LEN(E3502&amp;"")&gt;0,IF(ISERROR(VLOOKUP(E3502,SpeciesLookup!B:G,6,FALSE)=TRUE),"",VLOOKUP(E3502,SpeciesLookup!B:G,6,FALSE)),"")</f>
        <v/>
      </c>
      <c r="H3502" s="128" t="str">
        <f>IF(LEN(E3502&amp;"")&gt;0,IF(ISERROR(VLOOKUP(E3502,SpeciesLookup!B:G,5,FALSE)=TRUE),"",VLOOKUP(E3502,SpeciesLookup!B:G,5,FALSE)),"")</f>
        <v/>
      </c>
      <c r="I3502" s="11"/>
      <c r="J3502" s="73"/>
      <c r="K3502" s="11"/>
      <c r="L3502" s="127" t="str">
        <f>TRIM(IF(ISERROR(VLOOKUP(R3502,SpeciesValidation!D:T,IF(ISNA(VLOOKUP(J3502,Validation!B$2:C$15,2,FALSE)),FALSE,VLOOKUP(J3502,Validation!B$2:C$15,2,FALSE)))),IF(LEN(E3502&amp;"")&gt;0,"",""),VLOOKUP(R3502,SpeciesValidation!D:T,VLOOKUP(J3502,Validation!B$2:C$15,2,FALSE),FALSE)) &amp; " " &amp; IF(ISERROR(IF(LEFT(J3502,1)="A",IF(IF(VLOOKUP(R3502,SpeciesValidation!D:W,20,FALSE)=FALSE,OR(TEXT(A3502,"MMDD")&lt;VLOOKUP(R3502,SpeciesValidation!D:W,18,FALSE),TEXT(A3502,"MMDD")&gt;VLOOKUP(R3502,SpeciesValidation!D:W,19,FALSE)),IF(TEXT(A3502,"MMDD")&lt;"0701",TEXT(A3502,"MMDD")&gt;VLOOKUP(R3502,SpeciesValidation!D:W,18,FALSE),TEXT(A3502,"MMDD")&lt;VLOOKUP(R3502,SpeciesValidation!D:W,19,FALSE))),"Date outside expected range for this species",""),"")),"",IF(LEFT(J3502,1)="A",IF(IF(VLOOKUP(R3502,SpeciesValidation!D:W,20,FALSE)=FALSE,OR(TEXT(A3502,"MMDD")&lt;VLOOKUP(R3502,SpeciesValidation!D:W,18,FALSE),TEXT(A3502,"MMDD")&gt;VLOOKUP(R3502,SpeciesValidation!D:W,19,FALSE)),IF(TEXT(A3502,"MMDD")&lt;"0701",TEXT(A3502,"MMDD")&gt;VLOOKUP(R3502,SpeciesValidation!D:W,18,FALSE),TEXT(A3502,"MMDD")&lt;VLOOKUP(R3502,SpeciesValidation!D:W,19,FALSE))),"Date outside expected range for this species",""),"")))</f>
        <v/>
      </c>
      <c r="M3502" s="127" t="str">
        <f>IF(LEN(E3502&amp;"")&gt;0,IF(ISERROR(VLOOKUP(R3502,SpeciesValidation!D:I,6,FALSE)),"",VLOOKUP(R3502,SpeciesValidation!D:I,6,FALSE)),"")</f>
        <v/>
      </c>
      <c r="Q3502" s="36" t="str">
        <f>IF(LEN(E3502&amp;"")&gt;0,IF(ISERROR(VLOOKUP(E3502,SpeciesValidation!B:G,2,FALSE)=TRUE),"",VLOOKUP(E3502,SpeciesValidation!B:G,2,FALSE)),"")</f>
        <v/>
      </c>
      <c r="R3502" s="36" t="str">
        <f>IF(LEN(E3502&amp;"")&gt;0,IF(ISERROR(VLOOKUP(E3502,SpeciesLookup!B:G,4,FALSE)=TRUE),"",VLOOKUP(E3502,SpeciesLookup!B:G,4,FALSE)),"")</f>
        <v/>
      </c>
    </row>
    <row r="3503" spans="1:18" ht="13.2" x14ac:dyDescent="0.25">
      <c r="A3503" s="72"/>
      <c r="D3503" s="11"/>
      <c r="G3503" s="128" t="str">
        <f>IF(LEN(E3503&amp;"")&gt;0,IF(ISERROR(VLOOKUP(E3503,SpeciesLookup!B:G,6,FALSE)=TRUE),"",VLOOKUP(E3503,SpeciesLookup!B:G,6,FALSE)),"")</f>
        <v/>
      </c>
      <c r="H3503" s="128" t="str">
        <f>IF(LEN(E3503&amp;"")&gt;0,IF(ISERROR(VLOOKUP(E3503,SpeciesLookup!B:G,5,FALSE)=TRUE),"",VLOOKUP(E3503,SpeciesLookup!B:G,5,FALSE)),"")</f>
        <v/>
      </c>
      <c r="I3503" s="11"/>
      <c r="J3503" s="73"/>
      <c r="K3503" s="11"/>
      <c r="L3503" s="127" t="str">
        <f>TRIM(IF(ISERROR(VLOOKUP(R3503,SpeciesValidation!D:T,IF(ISNA(VLOOKUP(J3503,Validation!B$2:C$15,2,FALSE)),FALSE,VLOOKUP(J3503,Validation!B$2:C$15,2,FALSE)))),IF(LEN(E3503&amp;"")&gt;0,"",""),VLOOKUP(R3503,SpeciesValidation!D:T,VLOOKUP(J3503,Validation!B$2:C$15,2,FALSE),FALSE)) &amp; " " &amp; IF(ISERROR(IF(LEFT(J3503,1)="A",IF(IF(VLOOKUP(R3503,SpeciesValidation!D:W,20,FALSE)=FALSE,OR(TEXT(A3503,"MMDD")&lt;VLOOKUP(R3503,SpeciesValidation!D:W,18,FALSE),TEXT(A3503,"MMDD")&gt;VLOOKUP(R3503,SpeciesValidation!D:W,19,FALSE)),IF(TEXT(A3503,"MMDD")&lt;"0701",TEXT(A3503,"MMDD")&gt;VLOOKUP(R3503,SpeciesValidation!D:W,18,FALSE),TEXT(A3503,"MMDD")&lt;VLOOKUP(R3503,SpeciesValidation!D:W,19,FALSE))),"Date outside expected range for this species",""),"")),"",IF(LEFT(J3503,1)="A",IF(IF(VLOOKUP(R3503,SpeciesValidation!D:W,20,FALSE)=FALSE,OR(TEXT(A3503,"MMDD")&lt;VLOOKUP(R3503,SpeciesValidation!D:W,18,FALSE),TEXT(A3503,"MMDD")&gt;VLOOKUP(R3503,SpeciesValidation!D:W,19,FALSE)),IF(TEXT(A3503,"MMDD")&lt;"0701",TEXT(A3503,"MMDD")&gt;VLOOKUP(R3503,SpeciesValidation!D:W,18,FALSE),TEXT(A3503,"MMDD")&lt;VLOOKUP(R3503,SpeciesValidation!D:W,19,FALSE))),"Date outside expected range for this species",""),"")))</f>
        <v/>
      </c>
      <c r="M3503" s="127" t="str">
        <f>IF(LEN(E3503&amp;"")&gt;0,IF(ISERROR(VLOOKUP(R3503,SpeciesValidation!D:I,6,FALSE)),"",VLOOKUP(R3503,SpeciesValidation!D:I,6,FALSE)),"")</f>
        <v/>
      </c>
      <c r="Q3503" s="36" t="str">
        <f>IF(LEN(E3503&amp;"")&gt;0,IF(ISERROR(VLOOKUP(E3503,SpeciesValidation!B:G,2,FALSE)=TRUE),"",VLOOKUP(E3503,SpeciesValidation!B:G,2,FALSE)),"")</f>
        <v/>
      </c>
      <c r="R3503" s="36" t="str">
        <f>IF(LEN(E3503&amp;"")&gt;0,IF(ISERROR(VLOOKUP(E3503,SpeciesLookup!B:G,4,FALSE)=TRUE),"",VLOOKUP(E3503,SpeciesLookup!B:G,4,FALSE)),"")</f>
        <v/>
      </c>
    </row>
    <row r="3504" spans="1:18" ht="13.2" x14ac:dyDescent="0.25">
      <c r="A3504" s="72"/>
      <c r="D3504" s="11"/>
      <c r="G3504" s="128" t="str">
        <f>IF(LEN(E3504&amp;"")&gt;0,IF(ISERROR(VLOOKUP(E3504,SpeciesLookup!B:G,6,FALSE)=TRUE),"",VLOOKUP(E3504,SpeciesLookup!B:G,6,FALSE)),"")</f>
        <v/>
      </c>
      <c r="H3504" s="128" t="str">
        <f>IF(LEN(E3504&amp;"")&gt;0,IF(ISERROR(VLOOKUP(E3504,SpeciesLookup!B:G,5,FALSE)=TRUE),"",VLOOKUP(E3504,SpeciesLookup!B:G,5,FALSE)),"")</f>
        <v/>
      </c>
      <c r="I3504" s="11"/>
      <c r="J3504" s="73"/>
      <c r="K3504" s="11"/>
      <c r="L3504" s="127" t="str">
        <f>TRIM(IF(ISERROR(VLOOKUP(R3504,SpeciesValidation!D:T,IF(ISNA(VLOOKUP(J3504,Validation!B$2:C$15,2,FALSE)),FALSE,VLOOKUP(J3504,Validation!B$2:C$15,2,FALSE)))),IF(LEN(E3504&amp;"")&gt;0,"",""),VLOOKUP(R3504,SpeciesValidation!D:T,VLOOKUP(J3504,Validation!B$2:C$15,2,FALSE),FALSE)) &amp; " " &amp; IF(ISERROR(IF(LEFT(J3504,1)="A",IF(IF(VLOOKUP(R3504,SpeciesValidation!D:W,20,FALSE)=FALSE,OR(TEXT(A3504,"MMDD")&lt;VLOOKUP(R3504,SpeciesValidation!D:W,18,FALSE),TEXT(A3504,"MMDD")&gt;VLOOKUP(R3504,SpeciesValidation!D:W,19,FALSE)),IF(TEXT(A3504,"MMDD")&lt;"0701",TEXT(A3504,"MMDD")&gt;VLOOKUP(R3504,SpeciesValidation!D:W,18,FALSE),TEXT(A3504,"MMDD")&lt;VLOOKUP(R3504,SpeciesValidation!D:W,19,FALSE))),"Date outside expected range for this species",""),"")),"",IF(LEFT(J3504,1)="A",IF(IF(VLOOKUP(R3504,SpeciesValidation!D:W,20,FALSE)=FALSE,OR(TEXT(A3504,"MMDD")&lt;VLOOKUP(R3504,SpeciesValidation!D:W,18,FALSE),TEXT(A3504,"MMDD")&gt;VLOOKUP(R3504,SpeciesValidation!D:W,19,FALSE)),IF(TEXT(A3504,"MMDD")&lt;"0701",TEXT(A3504,"MMDD")&gt;VLOOKUP(R3504,SpeciesValidation!D:W,18,FALSE),TEXT(A3504,"MMDD")&lt;VLOOKUP(R3504,SpeciesValidation!D:W,19,FALSE))),"Date outside expected range for this species",""),"")))</f>
        <v/>
      </c>
      <c r="M3504" s="127" t="str">
        <f>IF(LEN(E3504&amp;"")&gt;0,IF(ISERROR(VLOOKUP(R3504,SpeciesValidation!D:I,6,FALSE)),"",VLOOKUP(R3504,SpeciesValidation!D:I,6,FALSE)),"")</f>
        <v/>
      </c>
      <c r="Q3504" s="36" t="str">
        <f>IF(LEN(E3504&amp;"")&gt;0,IF(ISERROR(VLOOKUP(E3504,SpeciesValidation!B:G,2,FALSE)=TRUE),"",VLOOKUP(E3504,SpeciesValidation!B:G,2,FALSE)),"")</f>
        <v/>
      </c>
      <c r="R3504" s="36" t="str">
        <f>IF(LEN(E3504&amp;"")&gt;0,IF(ISERROR(VLOOKUP(E3504,SpeciesLookup!B:G,4,FALSE)=TRUE),"",VLOOKUP(E3504,SpeciesLookup!B:G,4,FALSE)),"")</f>
        <v/>
      </c>
    </row>
    <row r="3505" spans="1:18" ht="13.2" x14ac:dyDescent="0.25">
      <c r="A3505" s="72"/>
      <c r="D3505" s="11"/>
      <c r="G3505" s="128" t="str">
        <f>IF(LEN(E3505&amp;"")&gt;0,IF(ISERROR(VLOOKUP(E3505,SpeciesLookup!B:G,6,FALSE)=TRUE),"",VLOOKUP(E3505,SpeciesLookup!B:G,6,FALSE)),"")</f>
        <v/>
      </c>
      <c r="H3505" s="128" t="str">
        <f>IF(LEN(E3505&amp;"")&gt;0,IF(ISERROR(VLOOKUP(E3505,SpeciesLookup!B:G,5,FALSE)=TRUE),"",VLOOKUP(E3505,SpeciesLookup!B:G,5,FALSE)),"")</f>
        <v/>
      </c>
      <c r="I3505" s="11"/>
      <c r="J3505" s="73"/>
      <c r="K3505" s="11"/>
      <c r="L3505" s="127" t="str">
        <f>TRIM(IF(ISERROR(VLOOKUP(R3505,SpeciesValidation!D:T,IF(ISNA(VLOOKUP(J3505,Validation!B$2:C$15,2,FALSE)),FALSE,VLOOKUP(J3505,Validation!B$2:C$15,2,FALSE)))),IF(LEN(E3505&amp;"")&gt;0,"",""),VLOOKUP(R3505,SpeciesValidation!D:T,VLOOKUP(J3505,Validation!B$2:C$15,2,FALSE),FALSE)) &amp; " " &amp; IF(ISERROR(IF(LEFT(J3505,1)="A",IF(IF(VLOOKUP(R3505,SpeciesValidation!D:W,20,FALSE)=FALSE,OR(TEXT(A3505,"MMDD")&lt;VLOOKUP(R3505,SpeciesValidation!D:W,18,FALSE),TEXT(A3505,"MMDD")&gt;VLOOKUP(R3505,SpeciesValidation!D:W,19,FALSE)),IF(TEXT(A3505,"MMDD")&lt;"0701",TEXT(A3505,"MMDD")&gt;VLOOKUP(R3505,SpeciesValidation!D:W,18,FALSE),TEXT(A3505,"MMDD")&lt;VLOOKUP(R3505,SpeciesValidation!D:W,19,FALSE))),"Date outside expected range for this species",""),"")),"",IF(LEFT(J3505,1)="A",IF(IF(VLOOKUP(R3505,SpeciesValidation!D:W,20,FALSE)=FALSE,OR(TEXT(A3505,"MMDD")&lt;VLOOKUP(R3505,SpeciesValidation!D:W,18,FALSE),TEXT(A3505,"MMDD")&gt;VLOOKUP(R3505,SpeciesValidation!D:W,19,FALSE)),IF(TEXT(A3505,"MMDD")&lt;"0701",TEXT(A3505,"MMDD")&gt;VLOOKUP(R3505,SpeciesValidation!D:W,18,FALSE),TEXT(A3505,"MMDD")&lt;VLOOKUP(R3505,SpeciesValidation!D:W,19,FALSE))),"Date outside expected range for this species",""),"")))</f>
        <v/>
      </c>
      <c r="M3505" s="127" t="str">
        <f>IF(LEN(E3505&amp;"")&gt;0,IF(ISERROR(VLOOKUP(R3505,SpeciesValidation!D:I,6,FALSE)),"",VLOOKUP(R3505,SpeciesValidation!D:I,6,FALSE)),"")</f>
        <v/>
      </c>
      <c r="Q3505" s="36" t="str">
        <f>IF(LEN(E3505&amp;"")&gt;0,IF(ISERROR(VLOOKUP(E3505,SpeciesValidation!B:G,2,FALSE)=TRUE),"",VLOOKUP(E3505,SpeciesValidation!B:G,2,FALSE)),"")</f>
        <v/>
      </c>
      <c r="R3505" s="36" t="str">
        <f>IF(LEN(E3505&amp;"")&gt;0,IF(ISERROR(VLOOKUP(E3505,SpeciesLookup!B:G,4,FALSE)=TRUE),"",VLOOKUP(E3505,SpeciesLookup!B:G,4,FALSE)),"")</f>
        <v/>
      </c>
    </row>
    <row r="3506" spans="1:18" ht="13.2" x14ac:dyDescent="0.25">
      <c r="A3506" s="72"/>
      <c r="D3506" s="11"/>
      <c r="G3506" s="128" t="str">
        <f>IF(LEN(E3506&amp;"")&gt;0,IF(ISERROR(VLOOKUP(E3506,SpeciesLookup!B:G,6,FALSE)=TRUE),"",VLOOKUP(E3506,SpeciesLookup!B:G,6,FALSE)),"")</f>
        <v/>
      </c>
      <c r="H3506" s="128" t="str">
        <f>IF(LEN(E3506&amp;"")&gt;0,IF(ISERROR(VLOOKUP(E3506,SpeciesLookup!B:G,5,FALSE)=TRUE),"",VLOOKUP(E3506,SpeciesLookup!B:G,5,FALSE)),"")</f>
        <v/>
      </c>
      <c r="I3506" s="11"/>
      <c r="J3506" s="73"/>
      <c r="K3506" s="11"/>
      <c r="L3506" s="127" t="str">
        <f>TRIM(IF(ISERROR(VLOOKUP(R3506,SpeciesValidation!D:T,IF(ISNA(VLOOKUP(J3506,Validation!B$2:C$15,2,FALSE)),FALSE,VLOOKUP(J3506,Validation!B$2:C$15,2,FALSE)))),IF(LEN(E3506&amp;"")&gt;0,"",""),VLOOKUP(R3506,SpeciesValidation!D:T,VLOOKUP(J3506,Validation!B$2:C$15,2,FALSE),FALSE)) &amp; " " &amp; IF(ISERROR(IF(LEFT(J3506,1)="A",IF(IF(VLOOKUP(R3506,SpeciesValidation!D:W,20,FALSE)=FALSE,OR(TEXT(A3506,"MMDD")&lt;VLOOKUP(R3506,SpeciesValidation!D:W,18,FALSE),TEXT(A3506,"MMDD")&gt;VLOOKUP(R3506,SpeciesValidation!D:W,19,FALSE)),IF(TEXT(A3506,"MMDD")&lt;"0701",TEXT(A3506,"MMDD")&gt;VLOOKUP(R3506,SpeciesValidation!D:W,18,FALSE),TEXT(A3506,"MMDD")&lt;VLOOKUP(R3506,SpeciesValidation!D:W,19,FALSE))),"Date outside expected range for this species",""),"")),"",IF(LEFT(J3506,1)="A",IF(IF(VLOOKUP(R3506,SpeciesValidation!D:W,20,FALSE)=FALSE,OR(TEXT(A3506,"MMDD")&lt;VLOOKUP(R3506,SpeciesValidation!D:W,18,FALSE),TEXT(A3506,"MMDD")&gt;VLOOKUP(R3506,SpeciesValidation!D:W,19,FALSE)),IF(TEXT(A3506,"MMDD")&lt;"0701",TEXT(A3506,"MMDD")&gt;VLOOKUP(R3506,SpeciesValidation!D:W,18,FALSE),TEXT(A3506,"MMDD")&lt;VLOOKUP(R3506,SpeciesValidation!D:W,19,FALSE))),"Date outside expected range for this species",""),"")))</f>
        <v/>
      </c>
      <c r="M3506" s="127" t="str">
        <f>IF(LEN(E3506&amp;"")&gt;0,IF(ISERROR(VLOOKUP(R3506,SpeciesValidation!D:I,6,FALSE)),"",VLOOKUP(R3506,SpeciesValidation!D:I,6,FALSE)),"")</f>
        <v/>
      </c>
      <c r="Q3506" s="36" t="str">
        <f>IF(LEN(E3506&amp;"")&gt;0,IF(ISERROR(VLOOKUP(E3506,SpeciesValidation!B:G,2,FALSE)=TRUE),"",VLOOKUP(E3506,SpeciesValidation!B:G,2,FALSE)),"")</f>
        <v/>
      </c>
      <c r="R3506" s="36" t="str">
        <f>IF(LEN(E3506&amp;"")&gt;0,IF(ISERROR(VLOOKUP(E3506,SpeciesLookup!B:G,4,FALSE)=TRUE),"",VLOOKUP(E3506,SpeciesLookup!B:G,4,FALSE)),"")</f>
        <v/>
      </c>
    </row>
    <row r="3507" spans="1:18" ht="13.2" x14ac:dyDescent="0.25">
      <c r="A3507" s="72"/>
      <c r="D3507" s="11"/>
      <c r="G3507" s="128" t="str">
        <f>IF(LEN(E3507&amp;"")&gt;0,IF(ISERROR(VLOOKUP(E3507,SpeciesLookup!B:G,6,FALSE)=TRUE),"",VLOOKUP(E3507,SpeciesLookup!B:G,6,FALSE)),"")</f>
        <v/>
      </c>
      <c r="H3507" s="128" t="str">
        <f>IF(LEN(E3507&amp;"")&gt;0,IF(ISERROR(VLOOKUP(E3507,SpeciesLookup!B:G,5,FALSE)=TRUE),"",VLOOKUP(E3507,SpeciesLookup!B:G,5,FALSE)),"")</f>
        <v/>
      </c>
      <c r="I3507" s="11"/>
      <c r="J3507" s="73"/>
      <c r="K3507" s="11"/>
      <c r="L3507" s="127" t="str">
        <f>TRIM(IF(ISERROR(VLOOKUP(R3507,SpeciesValidation!D:T,IF(ISNA(VLOOKUP(J3507,Validation!B$2:C$15,2,FALSE)),FALSE,VLOOKUP(J3507,Validation!B$2:C$15,2,FALSE)))),IF(LEN(E3507&amp;"")&gt;0,"",""),VLOOKUP(R3507,SpeciesValidation!D:T,VLOOKUP(J3507,Validation!B$2:C$15,2,FALSE),FALSE)) &amp; " " &amp; IF(ISERROR(IF(LEFT(J3507,1)="A",IF(IF(VLOOKUP(R3507,SpeciesValidation!D:W,20,FALSE)=FALSE,OR(TEXT(A3507,"MMDD")&lt;VLOOKUP(R3507,SpeciesValidation!D:W,18,FALSE),TEXT(A3507,"MMDD")&gt;VLOOKUP(R3507,SpeciesValidation!D:W,19,FALSE)),IF(TEXT(A3507,"MMDD")&lt;"0701",TEXT(A3507,"MMDD")&gt;VLOOKUP(R3507,SpeciesValidation!D:W,18,FALSE),TEXT(A3507,"MMDD")&lt;VLOOKUP(R3507,SpeciesValidation!D:W,19,FALSE))),"Date outside expected range for this species",""),"")),"",IF(LEFT(J3507,1)="A",IF(IF(VLOOKUP(R3507,SpeciesValidation!D:W,20,FALSE)=FALSE,OR(TEXT(A3507,"MMDD")&lt;VLOOKUP(R3507,SpeciesValidation!D:W,18,FALSE),TEXT(A3507,"MMDD")&gt;VLOOKUP(R3507,SpeciesValidation!D:W,19,FALSE)),IF(TEXT(A3507,"MMDD")&lt;"0701",TEXT(A3507,"MMDD")&gt;VLOOKUP(R3507,SpeciesValidation!D:W,18,FALSE),TEXT(A3507,"MMDD")&lt;VLOOKUP(R3507,SpeciesValidation!D:W,19,FALSE))),"Date outside expected range for this species",""),"")))</f>
        <v/>
      </c>
      <c r="M3507" s="127" t="str">
        <f>IF(LEN(E3507&amp;"")&gt;0,IF(ISERROR(VLOOKUP(R3507,SpeciesValidation!D:I,6,FALSE)),"",VLOOKUP(R3507,SpeciesValidation!D:I,6,FALSE)),"")</f>
        <v/>
      </c>
      <c r="Q3507" s="36" t="str">
        <f>IF(LEN(E3507&amp;"")&gt;0,IF(ISERROR(VLOOKUP(E3507,SpeciesValidation!B:G,2,FALSE)=TRUE),"",VLOOKUP(E3507,SpeciesValidation!B:G,2,FALSE)),"")</f>
        <v/>
      </c>
      <c r="R3507" s="36" t="str">
        <f>IF(LEN(E3507&amp;"")&gt;0,IF(ISERROR(VLOOKUP(E3507,SpeciesLookup!B:G,4,FALSE)=TRUE),"",VLOOKUP(E3507,SpeciesLookup!B:G,4,FALSE)),"")</f>
        <v/>
      </c>
    </row>
    <row r="3508" spans="1:18" ht="13.2" x14ac:dyDescent="0.25">
      <c r="A3508" s="72"/>
      <c r="D3508" s="11"/>
      <c r="G3508" s="128" t="str">
        <f>IF(LEN(E3508&amp;"")&gt;0,IF(ISERROR(VLOOKUP(E3508,SpeciesLookup!B:G,6,FALSE)=TRUE),"",VLOOKUP(E3508,SpeciesLookup!B:G,6,FALSE)),"")</f>
        <v/>
      </c>
      <c r="H3508" s="128" t="str">
        <f>IF(LEN(E3508&amp;"")&gt;0,IF(ISERROR(VLOOKUP(E3508,SpeciesLookup!B:G,5,FALSE)=TRUE),"",VLOOKUP(E3508,SpeciesLookup!B:G,5,FALSE)),"")</f>
        <v/>
      </c>
      <c r="I3508" s="11"/>
      <c r="J3508" s="73"/>
      <c r="K3508" s="11"/>
      <c r="L3508" s="127" t="str">
        <f>TRIM(IF(ISERROR(VLOOKUP(R3508,SpeciesValidation!D:T,IF(ISNA(VLOOKUP(J3508,Validation!B$2:C$15,2,FALSE)),FALSE,VLOOKUP(J3508,Validation!B$2:C$15,2,FALSE)))),IF(LEN(E3508&amp;"")&gt;0,"",""),VLOOKUP(R3508,SpeciesValidation!D:T,VLOOKUP(J3508,Validation!B$2:C$15,2,FALSE),FALSE)) &amp; " " &amp; IF(ISERROR(IF(LEFT(J3508,1)="A",IF(IF(VLOOKUP(R3508,SpeciesValidation!D:W,20,FALSE)=FALSE,OR(TEXT(A3508,"MMDD")&lt;VLOOKUP(R3508,SpeciesValidation!D:W,18,FALSE),TEXT(A3508,"MMDD")&gt;VLOOKUP(R3508,SpeciesValidation!D:W,19,FALSE)),IF(TEXT(A3508,"MMDD")&lt;"0701",TEXT(A3508,"MMDD")&gt;VLOOKUP(R3508,SpeciesValidation!D:W,18,FALSE),TEXT(A3508,"MMDD")&lt;VLOOKUP(R3508,SpeciesValidation!D:W,19,FALSE))),"Date outside expected range for this species",""),"")),"",IF(LEFT(J3508,1)="A",IF(IF(VLOOKUP(R3508,SpeciesValidation!D:W,20,FALSE)=FALSE,OR(TEXT(A3508,"MMDD")&lt;VLOOKUP(R3508,SpeciesValidation!D:W,18,FALSE),TEXT(A3508,"MMDD")&gt;VLOOKUP(R3508,SpeciesValidation!D:W,19,FALSE)),IF(TEXT(A3508,"MMDD")&lt;"0701",TEXT(A3508,"MMDD")&gt;VLOOKUP(R3508,SpeciesValidation!D:W,18,FALSE),TEXT(A3508,"MMDD")&lt;VLOOKUP(R3508,SpeciesValidation!D:W,19,FALSE))),"Date outside expected range for this species",""),"")))</f>
        <v/>
      </c>
      <c r="M3508" s="127" t="str">
        <f>IF(LEN(E3508&amp;"")&gt;0,IF(ISERROR(VLOOKUP(R3508,SpeciesValidation!D:I,6,FALSE)),"",VLOOKUP(R3508,SpeciesValidation!D:I,6,FALSE)),"")</f>
        <v/>
      </c>
      <c r="Q3508" s="36" t="str">
        <f>IF(LEN(E3508&amp;"")&gt;0,IF(ISERROR(VLOOKUP(E3508,SpeciesValidation!B:G,2,FALSE)=TRUE),"",VLOOKUP(E3508,SpeciesValidation!B:G,2,FALSE)),"")</f>
        <v/>
      </c>
      <c r="R3508" s="36" t="str">
        <f>IF(LEN(E3508&amp;"")&gt;0,IF(ISERROR(VLOOKUP(E3508,SpeciesLookup!B:G,4,FALSE)=TRUE),"",VLOOKUP(E3508,SpeciesLookup!B:G,4,FALSE)),"")</f>
        <v/>
      </c>
    </row>
    <row r="3509" spans="1:18" ht="13.2" x14ac:dyDescent="0.25">
      <c r="A3509" s="72"/>
      <c r="D3509" s="11"/>
      <c r="G3509" s="128" t="str">
        <f>IF(LEN(E3509&amp;"")&gt;0,IF(ISERROR(VLOOKUP(E3509,SpeciesLookup!B:G,6,FALSE)=TRUE),"",VLOOKUP(E3509,SpeciesLookup!B:G,6,FALSE)),"")</f>
        <v/>
      </c>
      <c r="H3509" s="128" t="str">
        <f>IF(LEN(E3509&amp;"")&gt;0,IF(ISERROR(VLOOKUP(E3509,SpeciesLookup!B:G,5,FALSE)=TRUE),"",VLOOKUP(E3509,SpeciesLookup!B:G,5,FALSE)),"")</f>
        <v/>
      </c>
      <c r="I3509" s="11"/>
      <c r="J3509" s="73"/>
      <c r="K3509" s="11"/>
      <c r="L3509" s="127" t="str">
        <f>TRIM(IF(ISERROR(VLOOKUP(R3509,SpeciesValidation!D:T,IF(ISNA(VLOOKUP(J3509,Validation!B$2:C$15,2,FALSE)),FALSE,VLOOKUP(J3509,Validation!B$2:C$15,2,FALSE)))),IF(LEN(E3509&amp;"")&gt;0,"",""),VLOOKUP(R3509,SpeciesValidation!D:T,VLOOKUP(J3509,Validation!B$2:C$15,2,FALSE),FALSE)) &amp; " " &amp; IF(ISERROR(IF(LEFT(J3509,1)="A",IF(IF(VLOOKUP(R3509,SpeciesValidation!D:W,20,FALSE)=FALSE,OR(TEXT(A3509,"MMDD")&lt;VLOOKUP(R3509,SpeciesValidation!D:W,18,FALSE),TEXT(A3509,"MMDD")&gt;VLOOKUP(R3509,SpeciesValidation!D:W,19,FALSE)),IF(TEXT(A3509,"MMDD")&lt;"0701",TEXT(A3509,"MMDD")&gt;VLOOKUP(R3509,SpeciesValidation!D:W,18,FALSE),TEXT(A3509,"MMDD")&lt;VLOOKUP(R3509,SpeciesValidation!D:W,19,FALSE))),"Date outside expected range for this species",""),"")),"",IF(LEFT(J3509,1)="A",IF(IF(VLOOKUP(R3509,SpeciesValidation!D:W,20,FALSE)=FALSE,OR(TEXT(A3509,"MMDD")&lt;VLOOKUP(R3509,SpeciesValidation!D:W,18,FALSE),TEXT(A3509,"MMDD")&gt;VLOOKUP(R3509,SpeciesValidation!D:W,19,FALSE)),IF(TEXT(A3509,"MMDD")&lt;"0701",TEXT(A3509,"MMDD")&gt;VLOOKUP(R3509,SpeciesValidation!D:W,18,FALSE),TEXT(A3509,"MMDD")&lt;VLOOKUP(R3509,SpeciesValidation!D:W,19,FALSE))),"Date outside expected range for this species",""),"")))</f>
        <v/>
      </c>
      <c r="M3509" s="127" t="str">
        <f>IF(LEN(E3509&amp;"")&gt;0,IF(ISERROR(VLOOKUP(R3509,SpeciesValidation!D:I,6,FALSE)),"",VLOOKUP(R3509,SpeciesValidation!D:I,6,FALSE)),"")</f>
        <v/>
      </c>
      <c r="Q3509" s="36" t="str">
        <f>IF(LEN(E3509&amp;"")&gt;0,IF(ISERROR(VLOOKUP(E3509,SpeciesValidation!B:G,2,FALSE)=TRUE),"",VLOOKUP(E3509,SpeciesValidation!B:G,2,FALSE)),"")</f>
        <v/>
      </c>
      <c r="R3509" s="36" t="str">
        <f>IF(LEN(E3509&amp;"")&gt;0,IF(ISERROR(VLOOKUP(E3509,SpeciesLookup!B:G,4,FALSE)=TRUE),"",VLOOKUP(E3509,SpeciesLookup!B:G,4,FALSE)),"")</f>
        <v/>
      </c>
    </row>
    <row r="3510" spans="1:18" ht="13.2" x14ac:dyDescent="0.25">
      <c r="A3510" s="72"/>
      <c r="D3510" s="11"/>
      <c r="G3510" s="128" t="str">
        <f>IF(LEN(E3510&amp;"")&gt;0,IF(ISERROR(VLOOKUP(E3510,SpeciesLookup!B:G,6,FALSE)=TRUE),"",VLOOKUP(E3510,SpeciesLookup!B:G,6,FALSE)),"")</f>
        <v/>
      </c>
      <c r="H3510" s="128" t="str">
        <f>IF(LEN(E3510&amp;"")&gt;0,IF(ISERROR(VLOOKUP(E3510,SpeciesLookup!B:G,5,FALSE)=TRUE),"",VLOOKUP(E3510,SpeciesLookup!B:G,5,FALSE)),"")</f>
        <v/>
      </c>
      <c r="I3510" s="11"/>
      <c r="J3510" s="73"/>
      <c r="K3510" s="11"/>
      <c r="L3510" s="127" t="str">
        <f>TRIM(IF(ISERROR(VLOOKUP(R3510,SpeciesValidation!D:T,IF(ISNA(VLOOKUP(J3510,Validation!B$2:C$15,2,FALSE)),FALSE,VLOOKUP(J3510,Validation!B$2:C$15,2,FALSE)))),IF(LEN(E3510&amp;"")&gt;0,"",""),VLOOKUP(R3510,SpeciesValidation!D:T,VLOOKUP(J3510,Validation!B$2:C$15,2,FALSE),FALSE)) &amp; " " &amp; IF(ISERROR(IF(LEFT(J3510,1)="A",IF(IF(VLOOKUP(R3510,SpeciesValidation!D:W,20,FALSE)=FALSE,OR(TEXT(A3510,"MMDD")&lt;VLOOKUP(R3510,SpeciesValidation!D:W,18,FALSE),TEXT(A3510,"MMDD")&gt;VLOOKUP(R3510,SpeciesValidation!D:W,19,FALSE)),IF(TEXT(A3510,"MMDD")&lt;"0701",TEXT(A3510,"MMDD")&gt;VLOOKUP(R3510,SpeciesValidation!D:W,18,FALSE),TEXT(A3510,"MMDD")&lt;VLOOKUP(R3510,SpeciesValidation!D:W,19,FALSE))),"Date outside expected range for this species",""),"")),"",IF(LEFT(J3510,1)="A",IF(IF(VLOOKUP(R3510,SpeciesValidation!D:W,20,FALSE)=FALSE,OR(TEXT(A3510,"MMDD")&lt;VLOOKUP(R3510,SpeciesValidation!D:W,18,FALSE),TEXT(A3510,"MMDD")&gt;VLOOKUP(R3510,SpeciesValidation!D:W,19,FALSE)),IF(TEXT(A3510,"MMDD")&lt;"0701",TEXT(A3510,"MMDD")&gt;VLOOKUP(R3510,SpeciesValidation!D:W,18,FALSE),TEXT(A3510,"MMDD")&lt;VLOOKUP(R3510,SpeciesValidation!D:W,19,FALSE))),"Date outside expected range for this species",""),"")))</f>
        <v/>
      </c>
      <c r="M3510" s="127" t="str">
        <f>IF(LEN(E3510&amp;"")&gt;0,IF(ISERROR(VLOOKUP(R3510,SpeciesValidation!D:I,6,FALSE)),"",VLOOKUP(R3510,SpeciesValidation!D:I,6,FALSE)),"")</f>
        <v/>
      </c>
      <c r="Q3510" s="36" t="str">
        <f>IF(LEN(E3510&amp;"")&gt;0,IF(ISERROR(VLOOKUP(E3510,SpeciesValidation!B:G,2,FALSE)=TRUE),"",VLOOKUP(E3510,SpeciesValidation!B:G,2,FALSE)),"")</f>
        <v/>
      </c>
      <c r="R3510" s="36" t="str">
        <f>IF(LEN(E3510&amp;"")&gt;0,IF(ISERROR(VLOOKUP(E3510,SpeciesLookup!B:G,4,FALSE)=TRUE),"",VLOOKUP(E3510,SpeciesLookup!B:G,4,FALSE)),"")</f>
        <v/>
      </c>
    </row>
    <row r="3511" spans="1:18" ht="13.2" x14ac:dyDescent="0.25">
      <c r="A3511" s="72"/>
      <c r="D3511" s="11"/>
      <c r="G3511" s="128" t="str">
        <f>IF(LEN(E3511&amp;"")&gt;0,IF(ISERROR(VLOOKUP(E3511,SpeciesLookup!B:G,6,FALSE)=TRUE),"",VLOOKUP(E3511,SpeciesLookup!B:G,6,FALSE)),"")</f>
        <v/>
      </c>
      <c r="H3511" s="128" t="str">
        <f>IF(LEN(E3511&amp;"")&gt;0,IF(ISERROR(VLOOKUP(E3511,SpeciesLookup!B:G,5,FALSE)=TRUE),"",VLOOKUP(E3511,SpeciesLookup!B:G,5,FALSE)),"")</f>
        <v/>
      </c>
      <c r="I3511" s="11"/>
      <c r="J3511" s="73"/>
      <c r="K3511" s="11"/>
      <c r="L3511" s="127" t="str">
        <f>TRIM(IF(ISERROR(VLOOKUP(R3511,SpeciesValidation!D:T,IF(ISNA(VLOOKUP(J3511,Validation!B$2:C$15,2,FALSE)),FALSE,VLOOKUP(J3511,Validation!B$2:C$15,2,FALSE)))),IF(LEN(E3511&amp;"")&gt;0,"",""),VLOOKUP(R3511,SpeciesValidation!D:T,VLOOKUP(J3511,Validation!B$2:C$15,2,FALSE),FALSE)) &amp; " " &amp; IF(ISERROR(IF(LEFT(J3511,1)="A",IF(IF(VLOOKUP(R3511,SpeciesValidation!D:W,20,FALSE)=FALSE,OR(TEXT(A3511,"MMDD")&lt;VLOOKUP(R3511,SpeciesValidation!D:W,18,FALSE),TEXT(A3511,"MMDD")&gt;VLOOKUP(R3511,SpeciesValidation!D:W,19,FALSE)),IF(TEXT(A3511,"MMDD")&lt;"0701",TEXT(A3511,"MMDD")&gt;VLOOKUP(R3511,SpeciesValidation!D:W,18,FALSE),TEXT(A3511,"MMDD")&lt;VLOOKUP(R3511,SpeciesValidation!D:W,19,FALSE))),"Date outside expected range for this species",""),"")),"",IF(LEFT(J3511,1)="A",IF(IF(VLOOKUP(R3511,SpeciesValidation!D:W,20,FALSE)=FALSE,OR(TEXT(A3511,"MMDD")&lt;VLOOKUP(R3511,SpeciesValidation!D:W,18,FALSE),TEXT(A3511,"MMDD")&gt;VLOOKUP(R3511,SpeciesValidation!D:W,19,FALSE)),IF(TEXT(A3511,"MMDD")&lt;"0701",TEXT(A3511,"MMDD")&gt;VLOOKUP(R3511,SpeciesValidation!D:W,18,FALSE),TEXT(A3511,"MMDD")&lt;VLOOKUP(R3511,SpeciesValidation!D:W,19,FALSE))),"Date outside expected range for this species",""),"")))</f>
        <v/>
      </c>
      <c r="M3511" s="127" t="str">
        <f>IF(LEN(E3511&amp;"")&gt;0,IF(ISERROR(VLOOKUP(R3511,SpeciesValidation!D:I,6,FALSE)),"",VLOOKUP(R3511,SpeciesValidation!D:I,6,FALSE)),"")</f>
        <v/>
      </c>
      <c r="Q3511" s="36" t="str">
        <f>IF(LEN(E3511&amp;"")&gt;0,IF(ISERROR(VLOOKUP(E3511,SpeciesValidation!B:G,2,FALSE)=TRUE),"",VLOOKUP(E3511,SpeciesValidation!B:G,2,FALSE)),"")</f>
        <v/>
      </c>
      <c r="R3511" s="36" t="str">
        <f>IF(LEN(E3511&amp;"")&gt;0,IF(ISERROR(VLOOKUP(E3511,SpeciesLookup!B:G,4,FALSE)=TRUE),"",VLOOKUP(E3511,SpeciesLookup!B:G,4,FALSE)),"")</f>
        <v/>
      </c>
    </row>
    <row r="3512" spans="1:18" ht="13.2" x14ac:dyDescent="0.25">
      <c r="A3512" s="72"/>
      <c r="D3512" s="11"/>
      <c r="G3512" s="128" t="str">
        <f>IF(LEN(E3512&amp;"")&gt;0,IF(ISERROR(VLOOKUP(E3512,SpeciesLookup!B:G,6,FALSE)=TRUE),"",VLOOKUP(E3512,SpeciesLookup!B:G,6,FALSE)),"")</f>
        <v/>
      </c>
      <c r="H3512" s="128" t="str">
        <f>IF(LEN(E3512&amp;"")&gt;0,IF(ISERROR(VLOOKUP(E3512,SpeciesLookup!B:G,5,FALSE)=TRUE),"",VLOOKUP(E3512,SpeciesLookup!B:G,5,FALSE)),"")</f>
        <v/>
      </c>
      <c r="I3512" s="11"/>
      <c r="J3512" s="73"/>
      <c r="K3512" s="11"/>
      <c r="L3512" s="127" t="str">
        <f>TRIM(IF(ISERROR(VLOOKUP(R3512,SpeciesValidation!D:T,IF(ISNA(VLOOKUP(J3512,Validation!B$2:C$15,2,FALSE)),FALSE,VLOOKUP(J3512,Validation!B$2:C$15,2,FALSE)))),IF(LEN(E3512&amp;"")&gt;0,"",""),VLOOKUP(R3512,SpeciesValidation!D:T,VLOOKUP(J3512,Validation!B$2:C$15,2,FALSE),FALSE)) &amp; " " &amp; IF(ISERROR(IF(LEFT(J3512,1)="A",IF(IF(VLOOKUP(R3512,SpeciesValidation!D:W,20,FALSE)=FALSE,OR(TEXT(A3512,"MMDD")&lt;VLOOKUP(R3512,SpeciesValidation!D:W,18,FALSE),TEXT(A3512,"MMDD")&gt;VLOOKUP(R3512,SpeciesValidation!D:W,19,FALSE)),IF(TEXT(A3512,"MMDD")&lt;"0701",TEXT(A3512,"MMDD")&gt;VLOOKUP(R3512,SpeciesValidation!D:W,18,FALSE),TEXT(A3512,"MMDD")&lt;VLOOKUP(R3512,SpeciesValidation!D:W,19,FALSE))),"Date outside expected range for this species",""),"")),"",IF(LEFT(J3512,1)="A",IF(IF(VLOOKUP(R3512,SpeciesValidation!D:W,20,FALSE)=FALSE,OR(TEXT(A3512,"MMDD")&lt;VLOOKUP(R3512,SpeciesValidation!D:W,18,FALSE),TEXT(A3512,"MMDD")&gt;VLOOKUP(R3512,SpeciesValidation!D:W,19,FALSE)),IF(TEXT(A3512,"MMDD")&lt;"0701",TEXT(A3512,"MMDD")&gt;VLOOKUP(R3512,SpeciesValidation!D:W,18,FALSE),TEXT(A3512,"MMDD")&lt;VLOOKUP(R3512,SpeciesValidation!D:W,19,FALSE))),"Date outside expected range for this species",""),"")))</f>
        <v/>
      </c>
      <c r="M3512" s="127" t="str">
        <f>IF(LEN(E3512&amp;"")&gt;0,IF(ISERROR(VLOOKUP(R3512,SpeciesValidation!D:I,6,FALSE)),"",VLOOKUP(R3512,SpeciesValidation!D:I,6,FALSE)),"")</f>
        <v/>
      </c>
      <c r="Q3512" s="36" t="str">
        <f>IF(LEN(E3512&amp;"")&gt;0,IF(ISERROR(VLOOKUP(E3512,SpeciesValidation!B:G,2,FALSE)=TRUE),"",VLOOKUP(E3512,SpeciesValidation!B:G,2,FALSE)),"")</f>
        <v/>
      </c>
      <c r="R3512" s="36" t="str">
        <f>IF(LEN(E3512&amp;"")&gt;0,IF(ISERROR(VLOOKUP(E3512,SpeciesLookup!B:G,4,FALSE)=TRUE),"",VLOOKUP(E3512,SpeciesLookup!B:G,4,FALSE)),"")</f>
        <v/>
      </c>
    </row>
    <row r="3513" spans="1:18" ht="13.2" x14ac:dyDescent="0.25">
      <c r="A3513" s="72"/>
      <c r="D3513" s="11"/>
      <c r="G3513" s="128" t="str">
        <f>IF(LEN(E3513&amp;"")&gt;0,IF(ISERROR(VLOOKUP(E3513,SpeciesLookup!B:G,6,FALSE)=TRUE),"",VLOOKUP(E3513,SpeciesLookup!B:G,6,FALSE)),"")</f>
        <v/>
      </c>
      <c r="H3513" s="128" t="str">
        <f>IF(LEN(E3513&amp;"")&gt;0,IF(ISERROR(VLOOKUP(E3513,SpeciesLookup!B:G,5,FALSE)=TRUE),"",VLOOKUP(E3513,SpeciesLookup!B:G,5,FALSE)),"")</f>
        <v/>
      </c>
      <c r="I3513" s="11"/>
      <c r="J3513" s="73"/>
      <c r="K3513" s="11"/>
      <c r="L3513" s="127" t="str">
        <f>TRIM(IF(ISERROR(VLOOKUP(R3513,SpeciesValidation!D:T,IF(ISNA(VLOOKUP(J3513,Validation!B$2:C$15,2,FALSE)),FALSE,VLOOKUP(J3513,Validation!B$2:C$15,2,FALSE)))),IF(LEN(E3513&amp;"")&gt;0,"",""),VLOOKUP(R3513,SpeciesValidation!D:T,VLOOKUP(J3513,Validation!B$2:C$15,2,FALSE),FALSE)) &amp; " " &amp; IF(ISERROR(IF(LEFT(J3513,1)="A",IF(IF(VLOOKUP(R3513,SpeciesValidation!D:W,20,FALSE)=FALSE,OR(TEXT(A3513,"MMDD")&lt;VLOOKUP(R3513,SpeciesValidation!D:W,18,FALSE),TEXT(A3513,"MMDD")&gt;VLOOKUP(R3513,SpeciesValidation!D:W,19,FALSE)),IF(TEXT(A3513,"MMDD")&lt;"0701",TEXT(A3513,"MMDD")&gt;VLOOKUP(R3513,SpeciesValidation!D:W,18,FALSE),TEXT(A3513,"MMDD")&lt;VLOOKUP(R3513,SpeciesValidation!D:W,19,FALSE))),"Date outside expected range for this species",""),"")),"",IF(LEFT(J3513,1)="A",IF(IF(VLOOKUP(R3513,SpeciesValidation!D:W,20,FALSE)=FALSE,OR(TEXT(A3513,"MMDD")&lt;VLOOKUP(R3513,SpeciesValidation!D:W,18,FALSE),TEXT(A3513,"MMDD")&gt;VLOOKUP(R3513,SpeciesValidation!D:W,19,FALSE)),IF(TEXT(A3513,"MMDD")&lt;"0701",TEXT(A3513,"MMDD")&gt;VLOOKUP(R3513,SpeciesValidation!D:W,18,FALSE),TEXT(A3513,"MMDD")&lt;VLOOKUP(R3513,SpeciesValidation!D:W,19,FALSE))),"Date outside expected range for this species",""),"")))</f>
        <v/>
      </c>
      <c r="M3513" s="127" t="str">
        <f>IF(LEN(E3513&amp;"")&gt;0,IF(ISERROR(VLOOKUP(R3513,SpeciesValidation!D:I,6,FALSE)),"",VLOOKUP(R3513,SpeciesValidation!D:I,6,FALSE)),"")</f>
        <v/>
      </c>
      <c r="Q3513" s="36" t="str">
        <f>IF(LEN(E3513&amp;"")&gt;0,IF(ISERROR(VLOOKUP(E3513,SpeciesValidation!B:G,2,FALSE)=TRUE),"",VLOOKUP(E3513,SpeciesValidation!B:G,2,FALSE)),"")</f>
        <v/>
      </c>
      <c r="R3513" s="36" t="str">
        <f>IF(LEN(E3513&amp;"")&gt;0,IF(ISERROR(VLOOKUP(E3513,SpeciesLookup!B:G,4,FALSE)=TRUE),"",VLOOKUP(E3513,SpeciesLookup!B:G,4,FALSE)),"")</f>
        <v/>
      </c>
    </row>
    <row r="3514" spans="1:18" ht="13.2" x14ac:dyDescent="0.25">
      <c r="A3514" s="72"/>
      <c r="D3514" s="11"/>
      <c r="G3514" s="128" t="str">
        <f>IF(LEN(E3514&amp;"")&gt;0,IF(ISERROR(VLOOKUP(E3514,SpeciesLookup!B:G,6,FALSE)=TRUE),"",VLOOKUP(E3514,SpeciesLookup!B:G,6,FALSE)),"")</f>
        <v/>
      </c>
      <c r="H3514" s="128" t="str">
        <f>IF(LEN(E3514&amp;"")&gt;0,IF(ISERROR(VLOOKUP(E3514,SpeciesLookup!B:G,5,FALSE)=TRUE),"",VLOOKUP(E3514,SpeciesLookup!B:G,5,FALSE)),"")</f>
        <v/>
      </c>
      <c r="I3514" s="11"/>
      <c r="J3514" s="73"/>
      <c r="K3514" s="11"/>
      <c r="L3514" s="127" t="str">
        <f>TRIM(IF(ISERROR(VLOOKUP(R3514,SpeciesValidation!D:T,IF(ISNA(VLOOKUP(J3514,Validation!B$2:C$15,2,FALSE)),FALSE,VLOOKUP(J3514,Validation!B$2:C$15,2,FALSE)))),IF(LEN(E3514&amp;"")&gt;0,"",""),VLOOKUP(R3514,SpeciesValidation!D:T,VLOOKUP(J3514,Validation!B$2:C$15,2,FALSE),FALSE)) &amp; " " &amp; IF(ISERROR(IF(LEFT(J3514,1)="A",IF(IF(VLOOKUP(R3514,SpeciesValidation!D:W,20,FALSE)=FALSE,OR(TEXT(A3514,"MMDD")&lt;VLOOKUP(R3514,SpeciesValidation!D:W,18,FALSE),TEXT(A3514,"MMDD")&gt;VLOOKUP(R3514,SpeciesValidation!D:W,19,FALSE)),IF(TEXT(A3514,"MMDD")&lt;"0701",TEXT(A3514,"MMDD")&gt;VLOOKUP(R3514,SpeciesValidation!D:W,18,FALSE),TEXT(A3514,"MMDD")&lt;VLOOKUP(R3514,SpeciesValidation!D:W,19,FALSE))),"Date outside expected range for this species",""),"")),"",IF(LEFT(J3514,1)="A",IF(IF(VLOOKUP(R3514,SpeciesValidation!D:W,20,FALSE)=FALSE,OR(TEXT(A3514,"MMDD")&lt;VLOOKUP(R3514,SpeciesValidation!D:W,18,FALSE),TEXT(A3514,"MMDD")&gt;VLOOKUP(R3514,SpeciesValidation!D:W,19,FALSE)),IF(TEXT(A3514,"MMDD")&lt;"0701",TEXT(A3514,"MMDD")&gt;VLOOKUP(R3514,SpeciesValidation!D:W,18,FALSE),TEXT(A3514,"MMDD")&lt;VLOOKUP(R3514,SpeciesValidation!D:W,19,FALSE))),"Date outside expected range for this species",""),"")))</f>
        <v/>
      </c>
      <c r="M3514" s="127" t="str">
        <f>IF(LEN(E3514&amp;"")&gt;0,IF(ISERROR(VLOOKUP(R3514,SpeciesValidation!D:I,6,FALSE)),"",VLOOKUP(R3514,SpeciesValidation!D:I,6,FALSE)),"")</f>
        <v/>
      </c>
      <c r="Q3514" s="36" t="str">
        <f>IF(LEN(E3514&amp;"")&gt;0,IF(ISERROR(VLOOKUP(E3514,SpeciesValidation!B:G,2,FALSE)=TRUE),"",VLOOKUP(E3514,SpeciesValidation!B:G,2,FALSE)),"")</f>
        <v/>
      </c>
      <c r="R3514" s="36" t="str">
        <f>IF(LEN(E3514&amp;"")&gt;0,IF(ISERROR(VLOOKUP(E3514,SpeciesLookup!B:G,4,FALSE)=TRUE),"",VLOOKUP(E3514,SpeciesLookup!B:G,4,FALSE)),"")</f>
        <v/>
      </c>
    </row>
    <row r="3515" spans="1:18" ht="13.2" x14ac:dyDescent="0.25">
      <c r="A3515" s="72"/>
      <c r="D3515" s="11"/>
      <c r="G3515" s="128" t="str">
        <f>IF(LEN(E3515&amp;"")&gt;0,IF(ISERROR(VLOOKUP(E3515,SpeciesLookup!B:G,6,FALSE)=TRUE),"",VLOOKUP(E3515,SpeciesLookup!B:G,6,FALSE)),"")</f>
        <v/>
      </c>
      <c r="H3515" s="128" t="str">
        <f>IF(LEN(E3515&amp;"")&gt;0,IF(ISERROR(VLOOKUP(E3515,SpeciesLookup!B:G,5,FALSE)=TRUE),"",VLOOKUP(E3515,SpeciesLookup!B:G,5,FALSE)),"")</f>
        <v/>
      </c>
      <c r="I3515" s="11"/>
      <c r="J3515" s="73"/>
      <c r="K3515" s="11"/>
      <c r="L3515" s="127" t="str">
        <f>TRIM(IF(ISERROR(VLOOKUP(R3515,SpeciesValidation!D:T,IF(ISNA(VLOOKUP(J3515,Validation!B$2:C$15,2,FALSE)),FALSE,VLOOKUP(J3515,Validation!B$2:C$15,2,FALSE)))),IF(LEN(E3515&amp;"")&gt;0,"",""),VLOOKUP(R3515,SpeciesValidation!D:T,VLOOKUP(J3515,Validation!B$2:C$15,2,FALSE),FALSE)) &amp; " " &amp; IF(ISERROR(IF(LEFT(J3515,1)="A",IF(IF(VLOOKUP(R3515,SpeciesValidation!D:W,20,FALSE)=FALSE,OR(TEXT(A3515,"MMDD")&lt;VLOOKUP(R3515,SpeciesValidation!D:W,18,FALSE),TEXT(A3515,"MMDD")&gt;VLOOKUP(R3515,SpeciesValidation!D:W,19,FALSE)),IF(TEXT(A3515,"MMDD")&lt;"0701",TEXT(A3515,"MMDD")&gt;VLOOKUP(R3515,SpeciesValidation!D:W,18,FALSE),TEXT(A3515,"MMDD")&lt;VLOOKUP(R3515,SpeciesValidation!D:W,19,FALSE))),"Date outside expected range for this species",""),"")),"",IF(LEFT(J3515,1)="A",IF(IF(VLOOKUP(R3515,SpeciesValidation!D:W,20,FALSE)=FALSE,OR(TEXT(A3515,"MMDD")&lt;VLOOKUP(R3515,SpeciesValidation!D:W,18,FALSE),TEXT(A3515,"MMDD")&gt;VLOOKUP(R3515,SpeciesValidation!D:W,19,FALSE)),IF(TEXT(A3515,"MMDD")&lt;"0701",TEXT(A3515,"MMDD")&gt;VLOOKUP(R3515,SpeciesValidation!D:W,18,FALSE),TEXT(A3515,"MMDD")&lt;VLOOKUP(R3515,SpeciesValidation!D:W,19,FALSE))),"Date outside expected range for this species",""),"")))</f>
        <v/>
      </c>
      <c r="M3515" s="127" t="str">
        <f>IF(LEN(E3515&amp;"")&gt;0,IF(ISERROR(VLOOKUP(R3515,SpeciesValidation!D:I,6,FALSE)),"",VLOOKUP(R3515,SpeciesValidation!D:I,6,FALSE)),"")</f>
        <v/>
      </c>
      <c r="Q3515" s="36" t="str">
        <f>IF(LEN(E3515&amp;"")&gt;0,IF(ISERROR(VLOOKUP(E3515,SpeciesValidation!B:G,2,FALSE)=TRUE),"",VLOOKUP(E3515,SpeciesValidation!B:G,2,FALSE)),"")</f>
        <v/>
      </c>
      <c r="R3515" s="36" t="str">
        <f>IF(LEN(E3515&amp;"")&gt;0,IF(ISERROR(VLOOKUP(E3515,SpeciesLookup!B:G,4,FALSE)=TRUE),"",VLOOKUP(E3515,SpeciesLookup!B:G,4,FALSE)),"")</f>
        <v/>
      </c>
    </row>
    <row r="3516" spans="1:18" ht="13.2" x14ac:dyDescent="0.25">
      <c r="A3516" s="72"/>
      <c r="D3516" s="11"/>
      <c r="G3516" s="128" t="str">
        <f>IF(LEN(E3516&amp;"")&gt;0,IF(ISERROR(VLOOKUP(E3516,SpeciesLookup!B:G,6,FALSE)=TRUE),"",VLOOKUP(E3516,SpeciesLookup!B:G,6,FALSE)),"")</f>
        <v/>
      </c>
      <c r="H3516" s="128" t="str">
        <f>IF(LEN(E3516&amp;"")&gt;0,IF(ISERROR(VLOOKUP(E3516,SpeciesLookup!B:G,5,FALSE)=TRUE),"",VLOOKUP(E3516,SpeciesLookup!B:G,5,FALSE)),"")</f>
        <v/>
      </c>
      <c r="I3516" s="11"/>
      <c r="J3516" s="73"/>
      <c r="K3516" s="11"/>
      <c r="L3516" s="127" t="str">
        <f>TRIM(IF(ISERROR(VLOOKUP(R3516,SpeciesValidation!D:T,IF(ISNA(VLOOKUP(J3516,Validation!B$2:C$15,2,FALSE)),FALSE,VLOOKUP(J3516,Validation!B$2:C$15,2,FALSE)))),IF(LEN(E3516&amp;"")&gt;0,"",""),VLOOKUP(R3516,SpeciesValidation!D:T,VLOOKUP(J3516,Validation!B$2:C$15,2,FALSE),FALSE)) &amp; " " &amp; IF(ISERROR(IF(LEFT(J3516,1)="A",IF(IF(VLOOKUP(R3516,SpeciesValidation!D:W,20,FALSE)=FALSE,OR(TEXT(A3516,"MMDD")&lt;VLOOKUP(R3516,SpeciesValidation!D:W,18,FALSE),TEXT(A3516,"MMDD")&gt;VLOOKUP(R3516,SpeciesValidation!D:W,19,FALSE)),IF(TEXT(A3516,"MMDD")&lt;"0701",TEXT(A3516,"MMDD")&gt;VLOOKUP(R3516,SpeciesValidation!D:W,18,FALSE),TEXT(A3516,"MMDD")&lt;VLOOKUP(R3516,SpeciesValidation!D:W,19,FALSE))),"Date outside expected range for this species",""),"")),"",IF(LEFT(J3516,1)="A",IF(IF(VLOOKUP(R3516,SpeciesValidation!D:W,20,FALSE)=FALSE,OR(TEXT(A3516,"MMDD")&lt;VLOOKUP(R3516,SpeciesValidation!D:W,18,FALSE),TEXT(A3516,"MMDD")&gt;VLOOKUP(R3516,SpeciesValidation!D:W,19,FALSE)),IF(TEXT(A3516,"MMDD")&lt;"0701",TEXT(A3516,"MMDD")&gt;VLOOKUP(R3516,SpeciesValidation!D:W,18,FALSE),TEXT(A3516,"MMDD")&lt;VLOOKUP(R3516,SpeciesValidation!D:W,19,FALSE))),"Date outside expected range for this species",""),"")))</f>
        <v/>
      </c>
      <c r="M3516" s="127" t="str">
        <f>IF(LEN(E3516&amp;"")&gt;0,IF(ISERROR(VLOOKUP(R3516,SpeciesValidation!D:I,6,FALSE)),"",VLOOKUP(R3516,SpeciesValidation!D:I,6,FALSE)),"")</f>
        <v/>
      </c>
      <c r="Q3516" s="36" t="str">
        <f>IF(LEN(E3516&amp;"")&gt;0,IF(ISERROR(VLOOKUP(E3516,SpeciesValidation!B:G,2,FALSE)=TRUE),"",VLOOKUP(E3516,SpeciesValidation!B:G,2,FALSE)),"")</f>
        <v/>
      </c>
      <c r="R3516" s="36" t="str">
        <f>IF(LEN(E3516&amp;"")&gt;0,IF(ISERROR(VLOOKUP(E3516,SpeciesLookup!B:G,4,FALSE)=TRUE),"",VLOOKUP(E3516,SpeciesLookup!B:G,4,FALSE)),"")</f>
        <v/>
      </c>
    </row>
    <row r="3517" spans="1:18" ht="13.2" x14ac:dyDescent="0.25">
      <c r="A3517" s="72"/>
      <c r="D3517" s="11"/>
      <c r="G3517" s="128" t="str">
        <f>IF(LEN(E3517&amp;"")&gt;0,IF(ISERROR(VLOOKUP(E3517,SpeciesLookup!B:G,6,FALSE)=TRUE),"",VLOOKUP(E3517,SpeciesLookup!B:G,6,FALSE)),"")</f>
        <v/>
      </c>
      <c r="H3517" s="128" t="str">
        <f>IF(LEN(E3517&amp;"")&gt;0,IF(ISERROR(VLOOKUP(E3517,SpeciesLookup!B:G,5,FALSE)=TRUE),"",VLOOKUP(E3517,SpeciesLookup!B:G,5,FALSE)),"")</f>
        <v/>
      </c>
      <c r="I3517" s="11"/>
      <c r="J3517" s="73"/>
      <c r="K3517" s="11"/>
      <c r="L3517" s="127" t="str">
        <f>TRIM(IF(ISERROR(VLOOKUP(R3517,SpeciesValidation!D:T,IF(ISNA(VLOOKUP(J3517,Validation!B$2:C$15,2,FALSE)),FALSE,VLOOKUP(J3517,Validation!B$2:C$15,2,FALSE)))),IF(LEN(E3517&amp;"")&gt;0,"",""),VLOOKUP(R3517,SpeciesValidation!D:T,VLOOKUP(J3517,Validation!B$2:C$15,2,FALSE),FALSE)) &amp; " " &amp; IF(ISERROR(IF(LEFT(J3517,1)="A",IF(IF(VLOOKUP(R3517,SpeciesValidation!D:W,20,FALSE)=FALSE,OR(TEXT(A3517,"MMDD")&lt;VLOOKUP(R3517,SpeciesValidation!D:W,18,FALSE),TEXT(A3517,"MMDD")&gt;VLOOKUP(R3517,SpeciesValidation!D:W,19,FALSE)),IF(TEXT(A3517,"MMDD")&lt;"0701",TEXT(A3517,"MMDD")&gt;VLOOKUP(R3517,SpeciesValidation!D:W,18,FALSE),TEXT(A3517,"MMDD")&lt;VLOOKUP(R3517,SpeciesValidation!D:W,19,FALSE))),"Date outside expected range for this species",""),"")),"",IF(LEFT(J3517,1)="A",IF(IF(VLOOKUP(R3517,SpeciesValidation!D:W,20,FALSE)=FALSE,OR(TEXT(A3517,"MMDD")&lt;VLOOKUP(R3517,SpeciesValidation!D:W,18,FALSE),TEXT(A3517,"MMDD")&gt;VLOOKUP(R3517,SpeciesValidation!D:W,19,FALSE)),IF(TEXT(A3517,"MMDD")&lt;"0701",TEXT(A3517,"MMDD")&gt;VLOOKUP(R3517,SpeciesValidation!D:W,18,FALSE),TEXT(A3517,"MMDD")&lt;VLOOKUP(R3517,SpeciesValidation!D:W,19,FALSE))),"Date outside expected range for this species",""),"")))</f>
        <v/>
      </c>
      <c r="M3517" s="127" t="str">
        <f>IF(LEN(E3517&amp;"")&gt;0,IF(ISERROR(VLOOKUP(R3517,SpeciesValidation!D:I,6,FALSE)),"",VLOOKUP(R3517,SpeciesValidation!D:I,6,FALSE)),"")</f>
        <v/>
      </c>
      <c r="Q3517" s="36" t="str">
        <f>IF(LEN(E3517&amp;"")&gt;0,IF(ISERROR(VLOOKUP(E3517,SpeciesValidation!B:G,2,FALSE)=TRUE),"",VLOOKUP(E3517,SpeciesValidation!B:G,2,FALSE)),"")</f>
        <v/>
      </c>
      <c r="R3517" s="36" t="str">
        <f>IF(LEN(E3517&amp;"")&gt;0,IF(ISERROR(VLOOKUP(E3517,SpeciesLookup!B:G,4,FALSE)=TRUE),"",VLOOKUP(E3517,SpeciesLookup!B:G,4,FALSE)),"")</f>
        <v/>
      </c>
    </row>
    <row r="3518" spans="1:18" ht="13.2" x14ac:dyDescent="0.25">
      <c r="A3518" s="72"/>
      <c r="D3518" s="11"/>
      <c r="G3518" s="128" t="str">
        <f>IF(LEN(E3518&amp;"")&gt;0,IF(ISERROR(VLOOKUP(E3518,SpeciesLookup!B:G,6,FALSE)=TRUE),"",VLOOKUP(E3518,SpeciesLookup!B:G,6,FALSE)),"")</f>
        <v/>
      </c>
      <c r="H3518" s="128" t="str">
        <f>IF(LEN(E3518&amp;"")&gt;0,IF(ISERROR(VLOOKUP(E3518,SpeciesLookup!B:G,5,FALSE)=TRUE),"",VLOOKUP(E3518,SpeciesLookup!B:G,5,FALSE)),"")</f>
        <v/>
      </c>
      <c r="I3518" s="11"/>
      <c r="J3518" s="73"/>
      <c r="K3518" s="11"/>
      <c r="L3518" s="127" t="str">
        <f>TRIM(IF(ISERROR(VLOOKUP(R3518,SpeciesValidation!D:T,IF(ISNA(VLOOKUP(J3518,Validation!B$2:C$15,2,FALSE)),FALSE,VLOOKUP(J3518,Validation!B$2:C$15,2,FALSE)))),IF(LEN(E3518&amp;"")&gt;0,"",""),VLOOKUP(R3518,SpeciesValidation!D:T,VLOOKUP(J3518,Validation!B$2:C$15,2,FALSE),FALSE)) &amp; " " &amp; IF(ISERROR(IF(LEFT(J3518,1)="A",IF(IF(VLOOKUP(R3518,SpeciesValidation!D:W,20,FALSE)=FALSE,OR(TEXT(A3518,"MMDD")&lt;VLOOKUP(R3518,SpeciesValidation!D:W,18,FALSE),TEXT(A3518,"MMDD")&gt;VLOOKUP(R3518,SpeciesValidation!D:W,19,FALSE)),IF(TEXT(A3518,"MMDD")&lt;"0701",TEXT(A3518,"MMDD")&gt;VLOOKUP(R3518,SpeciesValidation!D:W,18,FALSE),TEXT(A3518,"MMDD")&lt;VLOOKUP(R3518,SpeciesValidation!D:W,19,FALSE))),"Date outside expected range for this species",""),"")),"",IF(LEFT(J3518,1)="A",IF(IF(VLOOKUP(R3518,SpeciesValidation!D:W,20,FALSE)=FALSE,OR(TEXT(A3518,"MMDD")&lt;VLOOKUP(R3518,SpeciesValidation!D:W,18,FALSE),TEXT(A3518,"MMDD")&gt;VLOOKUP(R3518,SpeciesValidation!D:W,19,FALSE)),IF(TEXT(A3518,"MMDD")&lt;"0701",TEXT(A3518,"MMDD")&gt;VLOOKUP(R3518,SpeciesValidation!D:W,18,FALSE),TEXT(A3518,"MMDD")&lt;VLOOKUP(R3518,SpeciesValidation!D:W,19,FALSE))),"Date outside expected range for this species",""),"")))</f>
        <v/>
      </c>
      <c r="M3518" s="127" t="str">
        <f>IF(LEN(E3518&amp;"")&gt;0,IF(ISERROR(VLOOKUP(R3518,SpeciesValidation!D:I,6,FALSE)),"",VLOOKUP(R3518,SpeciesValidation!D:I,6,FALSE)),"")</f>
        <v/>
      </c>
      <c r="Q3518" s="36" t="str">
        <f>IF(LEN(E3518&amp;"")&gt;0,IF(ISERROR(VLOOKUP(E3518,SpeciesValidation!B:G,2,FALSE)=TRUE),"",VLOOKUP(E3518,SpeciesValidation!B:G,2,FALSE)),"")</f>
        <v/>
      </c>
      <c r="R3518" s="36" t="str">
        <f>IF(LEN(E3518&amp;"")&gt;0,IF(ISERROR(VLOOKUP(E3518,SpeciesLookup!B:G,4,FALSE)=TRUE),"",VLOOKUP(E3518,SpeciesLookup!B:G,4,FALSE)),"")</f>
        <v/>
      </c>
    </row>
    <row r="3519" spans="1:18" ht="13.2" x14ac:dyDescent="0.25">
      <c r="A3519" s="72"/>
      <c r="D3519" s="11"/>
      <c r="G3519" s="128" t="str">
        <f>IF(LEN(E3519&amp;"")&gt;0,IF(ISERROR(VLOOKUP(E3519,SpeciesLookup!B:G,6,FALSE)=TRUE),"",VLOOKUP(E3519,SpeciesLookup!B:G,6,FALSE)),"")</f>
        <v/>
      </c>
      <c r="H3519" s="128" t="str">
        <f>IF(LEN(E3519&amp;"")&gt;0,IF(ISERROR(VLOOKUP(E3519,SpeciesLookup!B:G,5,FALSE)=TRUE),"",VLOOKUP(E3519,SpeciesLookup!B:G,5,FALSE)),"")</f>
        <v/>
      </c>
      <c r="I3519" s="11"/>
      <c r="J3519" s="73"/>
      <c r="K3519" s="11"/>
      <c r="L3519" s="127" t="str">
        <f>TRIM(IF(ISERROR(VLOOKUP(R3519,SpeciesValidation!D:T,IF(ISNA(VLOOKUP(J3519,Validation!B$2:C$15,2,FALSE)),FALSE,VLOOKUP(J3519,Validation!B$2:C$15,2,FALSE)))),IF(LEN(E3519&amp;"")&gt;0,"",""),VLOOKUP(R3519,SpeciesValidation!D:T,VLOOKUP(J3519,Validation!B$2:C$15,2,FALSE),FALSE)) &amp; " " &amp; IF(ISERROR(IF(LEFT(J3519,1)="A",IF(IF(VLOOKUP(R3519,SpeciesValidation!D:W,20,FALSE)=FALSE,OR(TEXT(A3519,"MMDD")&lt;VLOOKUP(R3519,SpeciesValidation!D:W,18,FALSE),TEXT(A3519,"MMDD")&gt;VLOOKUP(R3519,SpeciesValidation!D:W,19,FALSE)),IF(TEXT(A3519,"MMDD")&lt;"0701",TEXT(A3519,"MMDD")&gt;VLOOKUP(R3519,SpeciesValidation!D:W,18,FALSE),TEXT(A3519,"MMDD")&lt;VLOOKUP(R3519,SpeciesValidation!D:W,19,FALSE))),"Date outside expected range for this species",""),"")),"",IF(LEFT(J3519,1)="A",IF(IF(VLOOKUP(R3519,SpeciesValidation!D:W,20,FALSE)=FALSE,OR(TEXT(A3519,"MMDD")&lt;VLOOKUP(R3519,SpeciesValidation!D:W,18,FALSE),TEXT(A3519,"MMDD")&gt;VLOOKUP(R3519,SpeciesValidation!D:W,19,FALSE)),IF(TEXT(A3519,"MMDD")&lt;"0701",TEXT(A3519,"MMDD")&gt;VLOOKUP(R3519,SpeciesValidation!D:W,18,FALSE),TEXT(A3519,"MMDD")&lt;VLOOKUP(R3519,SpeciesValidation!D:W,19,FALSE))),"Date outside expected range for this species",""),"")))</f>
        <v/>
      </c>
      <c r="M3519" s="127" t="str">
        <f>IF(LEN(E3519&amp;"")&gt;0,IF(ISERROR(VLOOKUP(R3519,SpeciesValidation!D:I,6,FALSE)),"",VLOOKUP(R3519,SpeciesValidation!D:I,6,FALSE)),"")</f>
        <v/>
      </c>
      <c r="Q3519" s="36" t="str">
        <f>IF(LEN(E3519&amp;"")&gt;0,IF(ISERROR(VLOOKUP(E3519,SpeciesValidation!B:G,2,FALSE)=TRUE),"",VLOOKUP(E3519,SpeciesValidation!B:G,2,FALSE)),"")</f>
        <v/>
      </c>
      <c r="R3519" s="36" t="str">
        <f>IF(LEN(E3519&amp;"")&gt;0,IF(ISERROR(VLOOKUP(E3519,SpeciesLookup!B:G,4,FALSE)=TRUE),"",VLOOKUP(E3519,SpeciesLookup!B:G,4,FALSE)),"")</f>
        <v/>
      </c>
    </row>
    <row r="3520" spans="1:18" ht="13.2" x14ac:dyDescent="0.25">
      <c r="A3520" s="72"/>
      <c r="D3520" s="11"/>
      <c r="G3520" s="128" t="str">
        <f>IF(LEN(E3520&amp;"")&gt;0,IF(ISERROR(VLOOKUP(E3520,SpeciesLookup!B:G,6,FALSE)=TRUE),"",VLOOKUP(E3520,SpeciesLookup!B:G,6,FALSE)),"")</f>
        <v/>
      </c>
      <c r="H3520" s="128" t="str">
        <f>IF(LEN(E3520&amp;"")&gt;0,IF(ISERROR(VLOOKUP(E3520,SpeciesLookup!B:G,5,FALSE)=TRUE),"",VLOOKUP(E3520,SpeciesLookup!B:G,5,FALSE)),"")</f>
        <v/>
      </c>
      <c r="I3520" s="11"/>
      <c r="J3520" s="73"/>
      <c r="K3520" s="11"/>
      <c r="L3520" s="127" t="str">
        <f>TRIM(IF(ISERROR(VLOOKUP(R3520,SpeciesValidation!D:T,IF(ISNA(VLOOKUP(J3520,Validation!B$2:C$15,2,FALSE)),FALSE,VLOOKUP(J3520,Validation!B$2:C$15,2,FALSE)))),IF(LEN(E3520&amp;"")&gt;0,"",""),VLOOKUP(R3520,SpeciesValidation!D:T,VLOOKUP(J3520,Validation!B$2:C$15,2,FALSE),FALSE)) &amp; " " &amp; IF(ISERROR(IF(LEFT(J3520,1)="A",IF(IF(VLOOKUP(R3520,SpeciesValidation!D:W,20,FALSE)=FALSE,OR(TEXT(A3520,"MMDD")&lt;VLOOKUP(R3520,SpeciesValidation!D:W,18,FALSE),TEXT(A3520,"MMDD")&gt;VLOOKUP(R3520,SpeciesValidation!D:W,19,FALSE)),IF(TEXT(A3520,"MMDD")&lt;"0701",TEXT(A3520,"MMDD")&gt;VLOOKUP(R3520,SpeciesValidation!D:W,18,FALSE),TEXT(A3520,"MMDD")&lt;VLOOKUP(R3520,SpeciesValidation!D:W,19,FALSE))),"Date outside expected range for this species",""),"")),"",IF(LEFT(J3520,1)="A",IF(IF(VLOOKUP(R3520,SpeciesValidation!D:W,20,FALSE)=FALSE,OR(TEXT(A3520,"MMDD")&lt;VLOOKUP(R3520,SpeciesValidation!D:W,18,FALSE),TEXT(A3520,"MMDD")&gt;VLOOKUP(R3520,SpeciesValidation!D:W,19,FALSE)),IF(TEXT(A3520,"MMDD")&lt;"0701",TEXT(A3520,"MMDD")&gt;VLOOKUP(R3520,SpeciesValidation!D:W,18,FALSE),TEXT(A3520,"MMDD")&lt;VLOOKUP(R3520,SpeciesValidation!D:W,19,FALSE))),"Date outside expected range for this species",""),"")))</f>
        <v/>
      </c>
      <c r="M3520" s="127" t="str">
        <f>IF(LEN(E3520&amp;"")&gt;0,IF(ISERROR(VLOOKUP(R3520,SpeciesValidation!D:I,6,FALSE)),"",VLOOKUP(R3520,SpeciesValidation!D:I,6,FALSE)),"")</f>
        <v/>
      </c>
      <c r="Q3520" s="36" t="str">
        <f>IF(LEN(E3520&amp;"")&gt;0,IF(ISERROR(VLOOKUP(E3520,SpeciesValidation!B:G,2,FALSE)=TRUE),"",VLOOKUP(E3520,SpeciesValidation!B:G,2,FALSE)),"")</f>
        <v/>
      </c>
      <c r="R3520" s="36" t="str">
        <f>IF(LEN(E3520&amp;"")&gt;0,IF(ISERROR(VLOOKUP(E3520,SpeciesLookup!B:G,4,FALSE)=TRUE),"",VLOOKUP(E3520,SpeciesLookup!B:G,4,FALSE)),"")</f>
        <v/>
      </c>
    </row>
    <row r="3521" spans="1:18" ht="13.2" x14ac:dyDescent="0.25">
      <c r="A3521" s="72"/>
      <c r="D3521" s="11"/>
      <c r="G3521" s="128" t="str">
        <f>IF(LEN(E3521&amp;"")&gt;0,IF(ISERROR(VLOOKUP(E3521,SpeciesLookup!B:G,6,FALSE)=TRUE),"",VLOOKUP(E3521,SpeciesLookup!B:G,6,FALSE)),"")</f>
        <v/>
      </c>
      <c r="H3521" s="128" t="str">
        <f>IF(LEN(E3521&amp;"")&gt;0,IF(ISERROR(VLOOKUP(E3521,SpeciesLookup!B:G,5,FALSE)=TRUE),"",VLOOKUP(E3521,SpeciesLookup!B:G,5,FALSE)),"")</f>
        <v/>
      </c>
      <c r="I3521" s="11"/>
      <c r="J3521" s="73"/>
      <c r="K3521" s="11"/>
      <c r="L3521" s="127" t="str">
        <f>TRIM(IF(ISERROR(VLOOKUP(R3521,SpeciesValidation!D:T,IF(ISNA(VLOOKUP(J3521,Validation!B$2:C$15,2,FALSE)),FALSE,VLOOKUP(J3521,Validation!B$2:C$15,2,FALSE)))),IF(LEN(E3521&amp;"")&gt;0,"",""),VLOOKUP(R3521,SpeciesValidation!D:T,VLOOKUP(J3521,Validation!B$2:C$15,2,FALSE),FALSE)) &amp; " " &amp; IF(ISERROR(IF(LEFT(J3521,1)="A",IF(IF(VLOOKUP(R3521,SpeciesValidation!D:W,20,FALSE)=FALSE,OR(TEXT(A3521,"MMDD")&lt;VLOOKUP(R3521,SpeciesValidation!D:W,18,FALSE),TEXT(A3521,"MMDD")&gt;VLOOKUP(R3521,SpeciesValidation!D:W,19,FALSE)),IF(TEXT(A3521,"MMDD")&lt;"0701",TEXT(A3521,"MMDD")&gt;VLOOKUP(R3521,SpeciesValidation!D:W,18,FALSE),TEXT(A3521,"MMDD")&lt;VLOOKUP(R3521,SpeciesValidation!D:W,19,FALSE))),"Date outside expected range for this species",""),"")),"",IF(LEFT(J3521,1)="A",IF(IF(VLOOKUP(R3521,SpeciesValidation!D:W,20,FALSE)=FALSE,OR(TEXT(A3521,"MMDD")&lt;VLOOKUP(R3521,SpeciesValidation!D:W,18,FALSE),TEXT(A3521,"MMDD")&gt;VLOOKUP(R3521,SpeciesValidation!D:W,19,FALSE)),IF(TEXT(A3521,"MMDD")&lt;"0701",TEXT(A3521,"MMDD")&gt;VLOOKUP(R3521,SpeciesValidation!D:W,18,FALSE),TEXT(A3521,"MMDD")&lt;VLOOKUP(R3521,SpeciesValidation!D:W,19,FALSE))),"Date outside expected range for this species",""),"")))</f>
        <v/>
      </c>
      <c r="M3521" s="127" t="str">
        <f>IF(LEN(E3521&amp;"")&gt;0,IF(ISERROR(VLOOKUP(R3521,SpeciesValidation!D:I,6,FALSE)),"",VLOOKUP(R3521,SpeciesValidation!D:I,6,FALSE)),"")</f>
        <v/>
      </c>
      <c r="Q3521" s="36" t="str">
        <f>IF(LEN(E3521&amp;"")&gt;0,IF(ISERROR(VLOOKUP(E3521,SpeciesValidation!B:G,2,FALSE)=TRUE),"",VLOOKUP(E3521,SpeciesValidation!B:G,2,FALSE)),"")</f>
        <v/>
      </c>
      <c r="R3521" s="36" t="str">
        <f>IF(LEN(E3521&amp;"")&gt;0,IF(ISERROR(VLOOKUP(E3521,SpeciesLookup!B:G,4,FALSE)=TRUE),"",VLOOKUP(E3521,SpeciesLookup!B:G,4,FALSE)),"")</f>
        <v/>
      </c>
    </row>
    <row r="3522" spans="1:18" ht="13.2" x14ac:dyDescent="0.25">
      <c r="A3522" s="72"/>
      <c r="D3522" s="11"/>
      <c r="G3522" s="128" t="str">
        <f>IF(LEN(E3522&amp;"")&gt;0,IF(ISERROR(VLOOKUP(E3522,SpeciesLookup!B:G,6,FALSE)=TRUE),"",VLOOKUP(E3522,SpeciesLookup!B:G,6,FALSE)),"")</f>
        <v/>
      </c>
      <c r="H3522" s="128" t="str">
        <f>IF(LEN(E3522&amp;"")&gt;0,IF(ISERROR(VLOOKUP(E3522,SpeciesLookup!B:G,5,FALSE)=TRUE),"",VLOOKUP(E3522,SpeciesLookup!B:G,5,FALSE)),"")</f>
        <v/>
      </c>
      <c r="I3522" s="11"/>
      <c r="J3522" s="73"/>
      <c r="K3522" s="11"/>
      <c r="L3522" s="127" t="str">
        <f>TRIM(IF(ISERROR(VLOOKUP(R3522,SpeciesValidation!D:T,IF(ISNA(VLOOKUP(J3522,Validation!B$2:C$15,2,FALSE)),FALSE,VLOOKUP(J3522,Validation!B$2:C$15,2,FALSE)))),IF(LEN(E3522&amp;"")&gt;0,"",""),VLOOKUP(R3522,SpeciesValidation!D:T,VLOOKUP(J3522,Validation!B$2:C$15,2,FALSE),FALSE)) &amp; " " &amp; IF(ISERROR(IF(LEFT(J3522,1)="A",IF(IF(VLOOKUP(R3522,SpeciesValidation!D:W,20,FALSE)=FALSE,OR(TEXT(A3522,"MMDD")&lt;VLOOKUP(R3522,SpeciesValidation!D:W,18,FALSE),TEXT(A3522,"MMDD")&gt;VLOOKUP(R3522,SpeciesValidation!D:W,19,FALSE)),IF(TEXT(A3522,"MMDD")&lt;"0701",TEXT(A3522,"MMDD")&gt;VLOOKUP(R3522,SpeciesValidation!D:W,18,FALSE),TEXT(A3522,"MMDD")&lt;VLOOKUP(R3522,SpeciesValidation!D:W,19,FALSE))),"Date outside expected range for this species",""),"")),"",IF(LEFT(J3522,1)="A",IF(IF(VLOOKUP(R3522,SpeciesValidation!D:W,20,FALSE)=FALSE,OR(TEXT(A3522,"MMDD")&lt;VLOOKUP(R3522,SpeciesValidation!D:W,18,FALSE),TEXT(A3522,"MMDD")&gt;VLOOKUP(R3522,SpeciesValidation!D:W,19,FALSE)),IF(TEXT(A3522,"MMDD")&lt;"0701",TEXT(A3522,"MMDD")&gt;VLOOKUP(R3522,SpeciesValidation!D:W,18,FALSE),TEXT(A3522,"MMDD")&lt;VLOOKUP(R3522,SpeciesValidation!D:W,19,FALSE))),"Date outside expected range for this species",""),"")))</f>
        <v/>
      </c>
      <c r="M3522" s="127" t="str">
        <f>IF(LEN(E3522&amp;"")&gt;0,IF(ISERROR(VLOOKUP(R3522,SpeciesValidation!D:I,6,FALSE)),"",VLOOKUP(R3522,SpeciesValidation!D:I,6,FALSE)),"")</f>
        <v/>
      </c>
      <c r="Q3522" s="36" t="str">
        <f>IF(LEN(E3522&amp;"")&gt;0,IF(ISERROR(VLOOKUP(E3522,SpeciesValidation!B:G,2,FALSE)=TRUE),"",VLOOKUP(E3522,SpeciesValidation!B:G,2,FALSE)),"")</f>
        <v/>
      </c>
      <c r="R3522" s="36" t="str">
        <f>IF(LEN(E3522&amp;"")&gt;0,IF(ISERROR(VLOOKUP(E3522,SpeciesLookup!B:G,4,FALSE)=TRUE),"",VLOOKUP(E3522,SpeciesLookup!B:G,4,FALSE)),"")</f>
        <v/>
      </c>
    </row>
    <row r="3523" spans="1:18" ht="13.2" x14ac:dyDescent="0.25">
      <c r="A3523" s="72"/>
      <c r="D3523" s="11"/>
      <c r="G3523" s="128" t="str">
        <f>IF(LEN(E3523&amp;"")&gt;0,IF(ISERROR(VLOOKUP(E3523,SpeciesLookup!B:G,6,FALSE)=TRUE),"",VLOOKUP(E3523,SpeciesLookup!B:G,6,FALSE)),"")</f>
        <v/>
      </c>
      <c r="H3523" s="128" t="str">
        <f>IF(LEN(E3523&amp;"")&gt;0,IF(ISERROR(VLOOKUP(E3523,SpeciesLookup!B:G,5,FALSE)=TRUE),"",VLOOKUP(E3523,SpeciesLookup!B:G,5,FALSE)),"")</f>
        <v/>
      </c>
      <c r="I3523" s="11"/>
      <c r="J3523" s="73"/>
      <c r="K3523" s="11"/>
      <c r="L3523" s="127" t="str">
        <f>TRIM(IF(ISERROR(VLOOKUP(R3523,SpeciesValidation!D:T,IF(ISNA(VLOOKUP(J3523,Validation!B$2:C$15,2,FALSE)),FALSE,VLOOKUP(J3523,Validation!B$2:C$15,2,FALSE)))),IF(LEN(E3523&amp;"")&gt;0,"",""),VLOOKUP(R3523,SpeciesValidation!D:T,VLOOKUP(J3523,Validation!B$2:C$15,2,FALSE),FALSE)) &amp; " " &amp; IF(ISERROR(IF(LEFT(J3523,1)="A",IF(IF(VLOOKUP(R3523,SpeciesValidation!D:W,20,FALSE)=FALSE,OR(TEXT(A3523,"MMDD")&lt;VLOOKUP(R3523,SpeciesValidation!D:W,18,FALSE),TEXT(A3523,"MMDD")&gt;VLOOKUP(R3523,SpeciesValidation!D:W,19,FALSE)),IF(TEXT(A3523,"MMDD")&lt;"0701",TEXT(A3523,"MMDD")&gt;VLOOKUP(R3523,SpeciesValidation!D:W,18,FALSE),TEXT(A3523,"MMDD")&lt;VLOOKUP(R3523,SpeciesValidation!D:W,19,FALSE))),"Date outside expected range for this species",""),"")),"",IF(LEFT(J3523,1)="A",IF(IF(VLOOKUP(R3523,SpeciesValidation!D:W,20,FALSE)=FALSE,OR(TEXT(A3523,"MMDD")&lt;VLOOKUP(R3523,SpeciesValidation!D:W,18,FALSE),TEXT(A3523,"MMDD")&gt;VLOOKUP(R3523,SpeciesValidation!D:W,19,FALSE)),IF(TEXT(A3523,"MMDD")&lt;"0701",TEXT(A3523,"MMDD")&gt;VLOOKUP(R3523,SpeciesValidation!D:W,18,FALSE),TEXT(A3523,"MMDD")&lt;VLOOKUP(R3523,SpeciesValidation!D:W,19,FALSE))),"Date outside expected range for this species",""),"")))</f>
        <v/>
      </c>
      <c r="M3523" s="127" t="str">
        <f>IF(LEN(E3523&amp;"")&gt;0,IF(ISERROR(VLOOKUP(R3523,SpeciesValidation!D:I,6,FALSE)),"",VLOOKUP(R3523,SpeciesValidation!D:I,6,FALSE)),"")</f>
        <v/>
      </c>
      <c r="Q3523" s="36" t="str">
        <f>IF(LEN(E3523&amp;"")&gt;0,IF(ISERROR(VLOOKUP(E3523,SpeciesValidation!B:G,2,FALSE)=TRUE),"",VLOOKUP(E3523,SpeciesValidation!B:G,2,FALSE)),"")</f>
        <v/>
      </c>
      <c r="R3523" s="36" t="str">
        <f>IF(LEN(E3523&amp;"")&gt;0,IF(ISERROR(VLOOKUP(E3523,SpeciesLookup!B:G,4,FALSE)=TRUE),"",VLOOKUP(E3523,SpeciesLookup!B:G,4,FALSE)),"")</f>
        <v/>
      </c>
    </row>
    <row r="3524" spans="1:18" ht="13.2" x14ac:dyDescent="0.25">
      <c r="A3524" s="72"/>
      <c r="D3524" s="11"/>
      <c r="G3524" s="128" t="str">
        <f>IF(LEN(E3524&amp;"")&gt;0,IF(ISERROR(VLOOKUP(E3524,SpeciesLookup!B:G,6,FALSE)=TRUE),"",VLOOKUP(E3524,SpeciesLookup!B:G,6,FALSE)),"")</f>
        <v/>
      </c>
      <c r="H3524" s="128" t="str">
        <f>IF(LEN(E3524&amp;"")&gt;0,IF(ISERROR(VLOOKUP(E3524,SpeciesLookup!B:G,5,FALSE)=TRUE),"",VLOOKUP(E3524,SpeciesLookup!B:G,5,FALSE)),"")</f>
        <v/>
      </c>
      <c r="I3524" s="11"/>
      <c r="J3524" s="73"/>
      <c r="K3524" s="11"/>
      <c r="L3524" s="127" t="str">
        <f>TRIM(IF(ISERROR(VLOOKUP(R3524,SpeciesValidation!D:T,IF(ISNA(VLOOKUP(J3524,Validation!B$2:C$15,2,FALSE)),FALSE,VLOOKUP(J3524,Validation!B$2:C$15,2,FALSE)))),IF(LEN(E3524&amp;"")&gt;0,"",""),VLOOKUP(R3524,SpeciesValidation!D:T,VLOOKUP(J3524,Validation!B$2:C$15,2,FALSE),FALSE)) &amp; " " &amp; IF(ISERROR(IF(LEFT(J3524,1)="A",IF(IF(VLOOKUP(R3524,SpeciesValidation!D:W,20,FALSE)=FALSE,OR(TEXT(A3524,"MMDD")&lt;VLOOKUP(R3524,SpeciesValidation!D:W,18,FALSE),TEXT(A3524,"MMDD")&gt;VLOOKUP(R3524,SpeciesValidation!D:W,19,FALSE)),IF(TEXT(A3524,"MMDD")&lt;"0701",TEXT(A3524,"MMDD")&gt;VLOOKUP(R3524,SpeciesValidation!D:W,18,FALSE),TEXT(A3524,"MMDD")&lt;VLOOKUP(R3524,SpeciesValidation!D:W,19,FALSE))),"Date outside expected range for this species",""),"")),"",IF(LEFT(J3524,1)="A",IF(IF(VLOOKUP(R3524,SpeciesValidation!D:W,20,FALSE)=FALSE,OR(TEXT(A3524,"MMDD")&lt;VLOOKUP(R3524,SpeciesValidation!D:W,18,FALSE),TEXT(A3524,"MMDD")&gt;VLOOKUP(R3524,SpeciesValidation!D:W,19,FALSE)),IF(TEXT(A3524,"MMDD")&lt;"0701",TEXT(A3524,"MMDD")&gt;VLOOKUP(R3524,SpeciesValidation!D:W,18,FALSE),TEXT(A3524,"MMDD")&lt;VLOOKUP(R3524,SpeciesValidation!D:W,19,FALSE))),"Date outside expected range for this species",""),"")))</f>
        <v/>
      </c>
      <c r="M3524" s="127" t="str">
        <f>IF(LEN(E3524&amp;"")&gt;0,IF(ISERROR(VLOOKUP(R3524,SpeciesValidation!D:I,6,FALSE)),"",VLOOKUP(R3524,SpeciesValidation!D:I,6,FALSE)),"")</f>
        <v/>
      </c>
      <c r="Q3524" s="36" t="str">
        <f>IF(LEN(E3524&amp;"")&gt;0,IF(ISERROR(VLOOKUP(E3524,SpeciesValidation!B:G,2,FALSE)=TRUE),"",VLOOKUP(E3524,SpeciesValidation!B:G,2,FALSE)),"")</f>
        <v/>
      </c>
      <c r="R3524" s="36" t="str">
        <f>IF(LEN(E3524&amp;"")&gt;0,IF(ISERROR(VLOOKUP(E3524,SpeciesLookup!B:G,4,FALSE)=TRUE),"",VLOOKUP(E3524,SpeciesLookup!B:G,4,FALSE)),"")</f>
        <v/>
      </c>
    </row>
    <row r="3525" spans="1:18" ht="13.2" x14ac:dyDescent="0.25">
      <c r="A3525" s="72"/>
      <c r="D3525" s="11"/>
      <c r="G3525" s="128" t="str">
        <f>IF(LEN(E3525&amp;"")&gt;0,IF(ISERROR(VLOOKUP(E3525,SpeciesLookup!B:G,6,FALSE)=TRUE),"",VLOOKUP(E3525,SpeciesLookup!B:G,6,FALSE)),"")</f>
        <v/>
      </c>
      <c r="H3525" s="128" t="str">
        <f>IF(LEN(E3525&amp;"")&gt;0,IF(ISERROR(VLOOKUP(E3525,SpeciesLookup!B:G,5,FALSE)=TRUE),"",VLOOKUP(E3525,SpeciesLookup!B:G,5,FALSE)),"")</f>
        <v/>
      </c>
      <c r="I3525" s="11"/>
      <c r="J3525" s="73"/>
      <c r="K3525" s="11"/>
      <c r="L3525" s="127" t="str">
        <f>TRIM(IF(ISERROR(VLOOKUP(R3525,SpeciesValidation!D:T,IF(ISNA(VLOOKUP(J3525,Validation!B$2:C$15,2,FALSE)),FALSE,VLOOKUP(J3525,Validation!B$2:C$15,2,FALSE)))),IF(LEN(E3525&amp;"")&gt;0,"",""),VLOOKUP(R3525,SpeciesValidation!D:T,VLOOKUP(J3525,Validation!B$2:C$15,2,FALSE),FALSE)) &amp; " " &amp; IF(ISERROR(IF(LEFT(J3525,1)="A",IF(IF(VLOOKUP(R3525,SpeciesValidation!D:W,20,FALSE)=FALSE,OR(TEXT(A3525,"MMDD")&lt;VLOOKUP(R3525,SpeciesValidation!D:W,18,FALSE),TEXT(A3525,"MMDD")&gt;VLOOKUP(R3525,SpeciesValidation!D:W,19,FALSE)),IF(TEXT(A3525,"MMDD")&lt;"0701",TEXT(A3525,"MMDD")&gt;VLOOKUP(R3525,SpeciesValidation!D:W,18,FALSE),TEXT(A3525,"MMDD")&lt;VLOOKUP(R3525,SpeciesValidation!D:W,19,FALSE))),"Date outside expected range for this species",""),"")),"",IF(LEFT(J3525,1)="A",IF(IF(VLOOKUP(R3525,SpeciesValidation!D:W,20,FALSE)=FALSE,OR(TEXT(A3525,"MMDD")&lt;VLOOKUP(R3525,SpeciesValidation!D:W,18,FALSE),TEXT(A3525,"MMDD")&gt;VLOOKUP(R3525,SpeciesValidation!D:W,19,FALSE)),IF(TEXT(A3525,"MMDD")&lt;"0701",TEXT(A3525,"MMDD")&gt;VLOOKUP(R3525,SpeciesValidation!D:W,18,FALSE),TEXT(A3525,"MMDD")&lt;VLOOKUP(R3525,SpeciesValidation!D:W,19,FALSE))),"Date outside expected range for this species",""),"")))</f>
        <v/>
      </c>
      <c r="M3525" s="127" t="str">
        <f>IF(LEN(E3525&amp;"")&gt;0,IF(ISERROR(VLOOKUP(R3525,SpeciesValidation!D:I,6,FALSE)),"",VLOOKUP(R3525,SpeciesValidation!D:I,6,FALSE)),"")</f>
        <v/>
      </c>
      <c r="Q3525" s="36" t="str">
        <f>IF(LEN(E3525&amp;"")&gt;0,IF(ISERROR(VLOOKUP(E3525,SpeciesValidation!B:G,2,FALSE)=TRUE),"",VLOOKUP(E3525,SpeciesValidation!B:G,2,FALSE)),"")</f>
        <v/>
      </c>
      <c r="R3525" s="36" t="str">
        <f>IF(LEN(E3525&amp;"")&gt;0,IF(ISERROR(VLOOKUP(E3525,SpeciesLookup!B:G,4,FALSE)=TRUE),"",VLOOKUP(E3525,SpeciesLookup!B:G,4,FALSE)),"")</f>
        <v/>
      </c>
    </row>
    <row r="3526" spans="1:18" ht="13.2" x14ac:dyDescent="0.25">
      <c r="A3526" s="72"/>
      <c r="D3526" s="11"/>
      <c r="G3526" s="128" t="str">
        <f>IF(LEN(E3526&amp;"")&gt;0,IF(ISERROR(VLOOKUP(E3526,SpeciesLookup!B:G,6,FALSE)=TRUE),"",VLOOKUP(E3526,SpeciesLookup!B:G,6,FALSE)),"")</f>
        <v/>
      </c>
      <c r="H3526" s="128" t="str">
        <f>IF(LEN(E3526&amp;"")&gt;0,IF(ISERROR(VLOOKUP(E3526,SpeciesLookup!B:G,5,FALSE)=TRUE),"",VLOOKUP(E3526,SpeciesLookup!B:G,5,FALSE)),"")</f>
        <v/>
      </c>
      <c r="I3526" s="11"/>
      <c r="J3526" s="73"/>
      <c r="K3526" s="11"/>
      <c r="L3526" s="127" t="str">
        <f>TRIM(IF(ISERROR(VLOOKUP(R3526,SpeciesValidation!D:T,IF(ISNA(VLOOKUP(J3526,Validation!B$2:C$15,2,FALSE)),FALSE,VLOOKUP(J3526,Validation!B$2:C$15,2,FALSE)))),IF(LEN(E3526&amp;"")&gt;0,"",""),VLOOKUP(R3526,SpeciesValidation!D:T,VLOOKUP(J3526,Validation!B$2:C$15,2,FALSE),FALSE)) &amp; " " &amp; IF(ISERROR(IF(LEFT(J3526,1)="A",IF(IF(VLOOKUP(R3526,SpeciesValidation!D:W,20,FALSE)=FALSE,OR(TEXT(A3526,"MMDD")&lt;VLOOKUP(R3526,SpeciesValidation!D:W,18,FALSE),TEXT(A3526,"MMDD")&gt;VLOOKUP(R3526,SpeciesValidation!D:W,19,FALSE)),IF(TEXT(A3526,"MMDD")&lt;"0701",TEXT(A3526,"MMDD")&gt;VLOOKUP(R3526,SpeciesValidation!D:W,18,FALSE),TEXT(A3526,"MMDD")&lt;VLOOKUP(R3526,SpeciesValidation!D:W,19,FALSE))),"Date outside expected range for this species",""),"")),"",IF(LEFT(J3526,1)="A",IF(IF(VLOOKUP(R3526,SpeciesValidation!D:W,20,FALSE)=FALSE,OR(TEXT(A3526,"MMDD")&lt;VLOOKUP(R3526,SpeciesValidation!D:W,18,FALSE),TEXT(A3526,"MMDD")&gt;VLOOKUP(R3526,SpeciesValidation!D:W,19,FALSE)),IF(TEXT(A3526,"MMDD")&lt;"0701",TEXT(A3526,"MMDD")&gt;VLOOKUP(R3526,SpeciesValidation!D:W,18,FALSE),TEXT(A3526,"MMDD")&lt;VLOOKUP(R3526,SpeciesValidation!D:W,19,FALSE))),"Date outside expected range for this species",""),"")))</f>
        <v/>
      </c>
      <c r="M3526" s="127" t="str">
        <f>IF(LEN(E3526&amp;"")&gt;0,IF(ISERROR(VLOOKUP(R3526,SpeciesValidation!D:I,6,FALSE)),"",VLOOKUP(R3526,SpeciesValidation!D:I,6,FALSE)),"")</f>
        <v/>
      </c>
      <c r="Q3526" s="36" t="str">
        <f>IF(LEN(E3526&amp;"")&gt;0,IF(ISERROR(VLOOKUP(E3526,SpeciesValidation!B:G,2,FALSE)=TRUE),"",VLOOKUP(E3526,SpeciesValidation!B:G,2,FALSE)),"")</f>
        <v/>
      </c>
      <c r="R3526" s="36" t="str">
        <f>IF(LEN(E3526&amp;"")&gt;0,IF(ISERROR(VLOOKUP(E3526,SpeciesLookup!B:G,4,FALSE)=TRUE),"",VLOOKUP(E3526,SpeciesLookup!B:G,4,FALSE)),"")</f>
        <v/>
      </c>
    </row>
    <row r="3527" spans="1:18" ht="13.2" x14ac:dyDescent="0.25">
      <c r="A3527" s="72"/>
      <c r="D3527" s="11"/>
      <c r="G3527" s="128" t="str">
        <f>IF(LEN(E3527&amp;"")&gt;0,IF(ISERROR(VLOOKUP(E3527,SpeciesLookup!B:G,6,FALSE)=TRUE),"",VLOOKUP(E3527,SpeciesLookup!B:G,6,FALSE)),"")</f>
        <v/>
      </c>
      <c r="H3527" s="128" t="str">
        <f>IF(LEN(E3527&amp;"")&gt;0,IF(ISERROR(VLOOKUP(E3527,SpeciesLookup!B:G,5,FALSE)=TRUE),"",VLOOKUP(E3527,SpeciesLookup!B:G,5,FALSE)),"")</f>
        <v/>
      </c>
      <c r="I3527" s="11"/>
      <c r="J3527" s="73"/>
      <c r="K3527" s="11"/>
      <c r="L3527" s="127" t="str">
        <f>TRIM(IF(ISERROR(VLOOKUP(R3527,SpeciesValidation!D:T,IF(ISNA(VLOOKUP(J3527,Validation!B$2:C$15,2,FALSE)),FALSE,VLOOKUP(J3527,Validation!B$2:C$15,2,FALSE)))),IF(LEN(E3527&amp;"")&gt;0,"",""),VLOOKUP(R3527,SpeciesValidation!D:T,VLOOKUP(J3527,Validation!B$2:C$15,2,FALSE),FALSE)) &amp; " " &amp; IF(ISERROR(IF(LEFT(J3527,1)="A",IF(IF(VLOOKUP(R3527,SpeciesValidation!D:W,20,FALSE)=FALSE,OR(TEXT(A3527,"MMDD")&lt;VLOOKUP(R3527,SpeciesValidation!D:W,18,FALSE),TEXT(A3527,"MMDD")&gt;VLOOKUP(R3527,SpeciesValidation!D:W,19,FALSE)),IF(TEXT(A3527,"MMDD")&lt;"0701",TEXT(A3527,"MMDD")&gt;VLOOKUP(R3527,SpeciesValidation!D:W,18,FALSE),TEXT(A3527,"MMDD")&lt;VLOOKUP(R3527,SpeciesValidation!D:W,19,FALSE))),"Date outside expected range for this species",""),"")),"",IF(LEFT(J3527,1)="A",IF(IF(VLOOKUP(R3527,SpeciesValidation!D:W,20,FALSE)=FALSE,OR(TEXT(A3527,"MMDD")&lt;VLOOKUP(R3527,SpeciesValidation!D:W,18,FALSE),TEXT(A3527,"MMDD")&gt;VLOOKUP(R3527,SpeciesValidation!D:W,19,FALSE)),IF(TEXT(A3527,"MMDD")&lt;"0701",TEXT(A3527,"MMDD")&gt;VLOOKUP(R3527,SpeciesValidation!D:W,18,FALSE),TEXT(A3527,"MMDD")&lt;VLOOKUP(R3527,SpeciesValidation!D:W,19,FALSE))),"Date outside expected range for this species",""),"")))</f>
        <v/>
      </c>
      <c r="M3527" s="127" t="str">
        <f>IF(LEN(E3527&amp;"")&gt;0,IF(ISERROR(VLOOKUP(R3527,SpeciesValidation!D:I,6,FALSE)),"",VLOOKUP(R3527,SpeciesValidation!D:I,6,FALSE)),"")</f>
        <v/>
      </c>
      <c r="Q3527" s="36" t="str">
        <f>IF(LEN(E3527&amp;"")&gt;0,IF(ISERROR(VLOOKUP(E3527,SpeciesValidation!B:G,2,FALSE)=TRUE),"",VLOOKUP(E3527,SpeciesValidation!B:G,2,FALSE)),"")</f>
        <v/>
      </c>
      <c r="R3527" s="36" t="str">
        <f>IF(LEN(E3527&amp;"")&gt;0,IF(ISERROR(VLOOKUP(E3527,SpeciesLookup!B:G,4,FALSE)=TRUE),"",VLOOKUP(E3527,SpeciesLookup!B:G,4,FALSE)),"")</f>
        <v/>
      </c>
    </row>
    <row r="3528" spans="1:18" ht="13.2" x14ac:dyDescent="0.25">
      <c r="A3528" s="72"/>
      <c r="D3528" s="11"/>
      <c r="G3528" s="128" t="str">
        <f>IF(LEN(E3528&amp;"")&gt;0,IF(ISERROR(VLOOKUP(E3528,SpeciesLookup!B:G,6,FALSE)=TRUE),"",VLOOKUP(E3528,SpeciesLookup!B:G,6,FALSE)),"")</f>
        <v/>
      </c>
      <c r="H3528" s="128" t="str">
        <f>IF(LEN(E3528&amp;"")&gt;0,IF(ISERROR(VLOOKUP(E3528,SpeciesLookup!B:G,5,FALSE)=TRUE),"",VLOOKUP(E3528,SpeciesLookup!B:G,5,FALSE)),"")</f>
        <v/>
      </c>
      <c r="I3528" s="11"/>
      <c r="J3528" s="73"/>
      <c r="K3528" s="11"/>
      <c r="L3528" s="127" t="str">
        <f>TRIM(IF(ISERROR(VLOOKUP(R3528,SpeciesValidation!D:T,IF(ISNA(VLOOKUP(J3528,Validation!B$2:C$15,2,FALSE)),FALSE,VLOOKUP(J3528,Validation!B$2:C$15,2,FALSE)))),IF(LEN(E3528&amp;"")&gt;0,"",""),VLOOKUP(R3528,SpeciesValidation!D:T,VLOOKUP(J3528,Validation!B$2:C$15,2,FALSE),FALSE)) &amp; " " &amp; IF(ISERROR(IF(LEFT(J3528,1)="A",IF(IF(VLOOKUP(R3528,SpeciesValidation!D:W,20,FALSE)=FALSE,OR(TEXT(A3528,"MMDD")&lt;VLOOKUP(R3528,SpeciesValidation!D:W,18,FALSE),TEXT(A3528,"MMDD")&gt;VLOOKUP(R3528,SpeciesValidation!D:W,19,FALSE)),IF(TEXT(A3528,"MMDD")&lt;"0701",TEXT(A3528,"MMDD")&gt;VLOOKUP(R3528,SpeciesValidation!D:W,18,FALSE),TEXT(A3528,"MMDD")&lt;VLOOKUP(R3528,SpeciesValidation!D:W,19,FALSE))),"Date outside expected range for this species",""),"")),"",IF(LEFT(J3528,1)="A",IF(IF(VLOOKUP(R3528,SpeciesValidation!D:W,20,FALSE)=FALSE,OR(TEXT(A3528,"MMDD")&lt;VLOOKUP(R3528,SpeciesValidation!D:W,18,FALSE),TEXT(A3528,"MMDD")&gt;VLOOKUP(R3528,SpeciesValidation!D:W,19,FALSE)),IF(TEXT(A3528,"MMDD")&lt;"0701",TEXT(A3528,"MMDD")&gt;VLOOKUP(R3528,SpeciesValidation!D:W,18,FALSE),TEXT(A3528,"MMDD")&lt;VLOOKUP(R3528,SpeciesValidation!D:W,19,FALSE))),"Date outside expected range for this species",""),"")))</f>
        <v/>
      </c>
      <c r="M3528" s="127" t="str">
        <f>IF(LEN(E3528&amp;"")&gt;0,IF(ISERROR(VLOOKUP(R3528,SpeciesValidation!D:I,6,FALSE)),"",VLOOKUP(R3528,SpeciesValidation!D:I,6,FALSE)),"")</f>
        <v/>
      </c>
      <c r="Q3528" s="36" t="str">
        <f>IF(LEN(E3528&amp;"")&gt;0,IF(ISERROR(VLOOKUP(E3528,SpeciesValidation!B:G,2,FALSE)=TRUE),"",VLOOKUP(E3528,SpeciesValidation!B:G,2,FALSE)),"")</f>
        <v/>
      </c>
      <c r="R3528" s="36" t="str">
        <f>IF(LEN(E3528&amp;"")&gt;0,IF(ISERROR(VLOOKUP(E3528,SpeciesLookup!B:G,4,FALSE)=TRUE),"",VLOOKUP(E3528,SpeciesLookup!B:G,4,FALSE)),"")</f>
        <v/>
      </c>
    </row>
    <row r="3529" spans="1:18" ht="13.2" x14ac:dyDescent="0.25">
      <c r="A3529" s="72"/>
      <c r="D3529" s="11"/>
      <c r="G3529" s="128" t="str">
        <f>IF(LEN(E3529&amp;"")&gt;0,IF(ISERROR(VLOOKUP(E3529,SpeciesLookup!B:G,6,FALSE)=TRUE),"",VLOOKUP(E3529,SpeciesLookup!B:G,6,FALSE)),"")</f>
        <v/>
      </c>
      <c r="H3529" s="128" t="str">
        <f>IF(LEN(E3529&amp;"")&gt;0,IF(ISERROR(VLOOKUP(E3529,SpeciesLookup!B:G,5,FALSE)=TRUE),"",VLOOKUP(E3529,SpeciesLookup!B:G,5,FALSE)),"")</f>
        <v/>
      </c>
      <c r="I3529" s="11"/>
      <c r="J3529" s="73"/>
      <c r="K3529" s="11"/>
      <c r="L3529" s="127" t="str">
        <f>TRIM(IF(ISERROR(VLOOKUP(R3529,SpeciesValidation!D:T,IF(ISNA(VLOOKUP(J3529,Validation!B$2:C$15,2,FALSE)),FALSE,VLOOKUP(J3529,Validation!B$2:C$15,2,FALSE)))),IF(LEN(E3529&amp;"")&gt;0,"",""),VLOOKUP(R3529,SpeciesValidation!D:T,VLOOKUP(J3529,Validation!B$2:C$15,2,FALSE),FALSE)) &amp; " " &amp; IF(ISERROR(IF(LEFT(J3529,1)="A",IF(IF(VLOOKUP(R3529,SpeciesValidation!D:W,20,FALSE)=FALSE,OR(TEXT(A3529,"MMDD")&lt;VLOOKUP(R3529,SpeciesValidation!D:W,18,FALSE),TEXT(A3529,"MMDD")&gt;VLOOKUP(R3529,SpeciesValidation!D:W,19,FALSE)),IF(TEXT(A3529,"MMDD")&lt;"0701",TEXT(A3529,"MMDD")&gt;VLOOKUP(R3529,SpeciesValidation!D:W,18,FALSE),TEXT(A3529,"MMDD")&lt;VLOOKUP(R3529,SpeciesValidation!D:W,19,FALSE))),"Date outside expected range for this species",""),"")),"",IF(LEFT(J3529,1)="A",IF(IF(VLOOKUP(R3529,SpeciesValidation!D:W,20,FALSE)=FALSE,OR(TEXT(A3529,"MMDD")&lt;VLOOKUP(R3529,SpeciesValidation!D:W,18,FALSE),TEXT(A3529,"MMDD")&gt;VLOOKUP(R3529,SpeciesValidation!D:W,19,FALSE)),IF(TEXT(A3529,"MMDD")&lt;"0701",TEXT(A3529,"MMDD")&gt;VLOOKUP(R3529,SpeciesValidation!D:W,18,FALSE),TEXT(A3529,"MMDD")&lt;VLOOKUP(R3529,SpeciesValidation!D:W,19,FALSE))),"Date outside expected range for this species",""),"")))</f>
        <v/>
      </c>
      <c r="M3529" s="127" t="str">
        <f>IF(LEN(E3529&amp;"")&gt;0,IF(ISERROR(VLOOKUP(R3529,SpeciesValidation!D:I,6,FALSE)),"",VLOOKUP(R3529,SpeciesValidation!D:I,6,FALSE)),"")</f>
        <v/>
      </c>
      <c r="Q3529" s="36" t="str">
        <f>IF(LEN(E3529&amp;"")&gt;0,IF(ISERROR(VLOOKUP(E3529,SpeciesValidation!B:G,2,FALSE)=TRUE),"",VLOOKUP(E3529,SpeciesValidation!B:G,2,FALSE)),"")</f>
        <v/>
      </c>
      <c r="R3529" s="36" t="str">
        <f>IF(LEN(E3529&amp;"")&gt;0,IF(ISERROR(VLOOKUP(E3529,SpeciesLookup!B:G,4,FALSE)=TRUE),"",VLOOKUP(E3529,SpeciesLookup!B:G,4,FALSE)),"")</f>
        <v/>
      </c>
    </row>
    <row r="3530" spans="1:18" ht="13.2" x14ac:dyDescent="0.25">
      <c r="A3530" s="72"/>
      <c r="D3530" s="11"/>
      <c r="G3530" s="128" t="str">
        <f>IF(LEN(E3530&amp;"")&gt;0,IF(ISERROR(VLOOKUP(E3530,SpeciesLookup!B:G,6,FALSE)=TRUE),"",VLOOKUP(E3530,SpeciesLookup!B:G,6,FALSE)),"")</f>
        <v/>
      </c>
      <c r="H3530" s="128" t="str">
        <f>IF(LEN(E3530&amp;"")&gt;0,IF(ISERROR(VLOOKUP(E3530,SpeciesLookup!B:G,5,FALSE)=TRUE),"",VLOOKUP(E3530,SpeciesLookup!B:G,5,FALSE)),"")</f>
        <v/>
      </c>
      <c r="I3530" s="11"/>
      <c r="J3530" s="73"/>
      <c r="K3530" s="11"/>
      <c r="L3530" s="127" t="str">
        <f>TRIM(IF(ISERROR(VLOOKUP(R3530,SpeciesValidation!D:T,IF(ISNA(VLOOKUP(J3530,Validation!B$2:C$15,2,FALSE)),FALSE,VLOOKUP(J3530,Validation!B$2:C$15,2,FALSE)))),IF(LEN(E3530&amp;"")&gt;0,"",""),VLOOKUP(R3530,SpeciesValidation!D:T,VLOOKUP(J3530,Validation!B$2:C$15,2,FALSE),FALSE)) &amp; " " &amp; IF(ISERROR(IF(LEFT(J3530,1)="A",IF(IF(VLOOKUP(R3530,SpeciesValidation!D:W,20,FALSE)=FALSE,OR(TEXT(A3530,"MMDD")&lt;VLOOKUP(R3530,SpeciesValidation!D:W,18,FALSE),TEXT(A3530,"MMDD")&gt;VLOOKUP(R3530,SpeciesValidation!D:W,19,FALSE)),IF(TEXT(A3530,"MMDD")&lt;"0701",TEXT(A3530,"MMDD")&gt;VLOOKUP(R3530,SpeciesValidation!D:W,18,FALSE),TEXT(A3530,"MMDD")&lt;VLOOKUP(R3530,SpeciesValidation!D:W,19,FALSE))),"Date outside expected range for this species",""),"")),"",IF(LEFT(J3530,1)="A",IF(IF(VLOOKUP(R3530,SpeciesValidation!D:W,20,FALSE)=FALSE,OR(TEXT(A3530,"MMDD")&lt;VLOOKUP(R3530,SpeciesValidation!D:W,18,FALSE),TEXT(A3530,"MMDD")&gt;VLOOKUP(R3530,SpeciesValidation!D:W,19,FALSE)),IF(TEXT(A3530,"MMDD")&lt;"0701",TEXT(A3530,"MMDD")&gt;VLOOKUP(R3530,SpeciesValidation!D:W,18,FALSE),TEXT(A3530,"MMDD")&lt;VLOOKUP(R3530,SpeciesValidation!D:W,19,FALSE))),"Date outside expected range for this species",""),"")))</f>
        <v/>
      </c>
      <c r="M3530" s="127" t="str">
        <f>IF(LEN(E3530&amp;"")&gt;0,IF(ISERROR(VLOOKUP(R3530,SpeciesValidation!D:I,6,FALSE)),"",VLOOKUP(R3530,SpeciesValidation!D:I,6,FALSE)),"")</f>
        <v/>
      </c>
      <c r="Q3530" s="36" t="str">
        <f>IF(LEN(E3530&amp;"")&gt;0,IF(ISERROR(VLOOKUP(E3530,SpeciesValidation!B:G,2,FALSE)=TRUE),"",VLOOKUP(E3530,SpeciesValidation!B:G,2,FALSE)),"")</f>
        <v/>
      </c>
      <c r="R3530" s="36" t="str">
        <f>IF(LEN(E3530&amp;"")&gt;0,IF(ISERROR(VLOOKUP(E3530,SpeciesLookup!B:G,4,FALSE)=TRUE),"",VLOOKUP(E3530,SpeciesLookup!B:G,4,FALSE)),"")</f>
        <v/>
      </c>
    </row>
    <row r="3531" spans="1:18" ht="13.2" x14ac:dyDescent="0.25">
      <c r="A3531" s="72"/>
      <c r="D3531" s="11"/>
      <c r="G3531" s="128" t="str">
        <f>IF(LEN(E3531&amp;"")&gt;0,IF(ISERROR(VLOOKUP(E3531,SpeciesLookup!B:G,6,FALSE)=TRUE),"",VLOOKUP(E3531,SpeciesLookup!B:G,6,FALSE)),"")</f>
        <v/>
      </c>
      <c r="H3531" s="128" t="str">
        <f>IF(LEN(E3531&amp;"")&gt;0,IF(ISERROR(VLOOKUP(E3531,SpeciesLookup!B:G,5,FALSE)=TRUE),"",VLOOKUP(E3531,SpeciesLookup!B:G,5,FALSE)),"")</f>
        <v/>
      </c>
      <c r="I3531" s="11"/>
      <c r="J3531" s="73"/>
      <c r="K3531" s="11"/>
      <c r="L3531" s="127" t="str">
        <f>TRIM(IF(ISERROR(VLOOKUP(R3531,SpeciesValidation!D:T,IF(ISNA(VLOOKUP(J3531,Validation!B$2:C$15,2,FALSE)),FALSE,VLOOKUP(J3531,Validation!B$2:C$15,2,FALSE)))),IF(LEN(E3531&amp;"")&gt;0,"",""),VLOOKUP(R3531,SpeciesValidation!D:T,VLOOKUP(J3531,Validation!B$2:C$15,2,FALSE),FALSE)) &amp; " " &amp; IF(ISERROR(IF(LEFT(J3531,1)="A",IF(IF(VLOOKUP(R3531,SpeciesValidation!D:W,20,FALSE)=FALSE,OR(TEXT(A3531,"MMDD")&lt;VLOOKUP(R3531,SpeciesValidation!D:W,18,FALSE),TEXT(A3531,"MMDD")&gt;VLOOKUP(R3531,SpeciesValidation!D:W,19,FALSE)),IF(TEXT(A3531,"MMDD")&lt;"0701",TEXT(A3531,"MMDD")&gt;VLOOKUP(R3531,SpeciesValidation!D:W,18,FALSE),TEXT(A3531,"MMDD")&lt;VLOOKUP(R3531,SpeciesValidation!D:W,19,FALSE))),"Date outside expected range for this species",""),"")),"",IF(LEFT(J3531,1)="A",IF(IF(VLOOKUP(R3531,SpeciesValidation!D:W,20,FALSE)=FALSE,OR(TEXT(A3531,"MMDD")&lt;VLOOKUP(R3531,SpeciesValidation!D:W,18,FALSE),TEXT(A3531,"MMDD")&gt;VLOOKUP(R3531,SpeciesValidation!D:W,19,FALSE)),IF(TEXT(A3531,"MMDD")&lt;"0701",TEXT(A3531,"MMDD")&gt;VLOOKUP(R3531,SpeciesValidation!D:W,18,FALSE),TEXT(A3531,"MMDD")&lt;VLOOKUP(R3531,SpeciesValidation!D:W,19,FALSE))),"Date outside expected range for this species",""),"")))</f>
        <v/>
      </c>
      <c r="M3531" s="127" t="str">
        <f>IF(LEN(E3531&amp;"")&gt;0,IF(ISERROR(VLOOKUP(R3531,SpeciesValidation!D:I,6,FALSE)),"",VLOOKUP(R3531,SpeciesValidation!D:I,6,FALSE)),"")</f>
        <v/>
      </c>
      <c r="Q3531" s="36" t="str">
        <f>IF(LEN(E3531&amp;"")&gt;0,IF(ISERROR(VLOOKUP(E3531,SpeciesValidation!B:G,2,FALSE)=TRUE),"",VLOOKUP(E3531,SpeciesValidation!B:G,2,FALSE)),"")</f>
        <v/>
      </c>
      <c r="R3531" s="36" t="str">
        <f>IF(LEN(E3531&amp;"")&gt;0,IF(ISERROR(VLOOKUP(E3531,SpeciesLookup!B:G,4,FALSE)=TRUE),"",VLOOKUP(E3531,SpeciesLookup!B:G,4,FALSE)),"")</f>
        <v/>
      </c>
    </row>
    <row r="3532" spans="1:18" ht="13.2" x14ac:dyDescent="0.25">
      <c r="A3532" s="72"/>
      <c r="D3532" s="11"/>
      <c r="G3532" s="128" t="str">
        <f>IF(LEN(E3532&amp;"")&gt;0,IF(ISERROR(VLOOKUP(E3532,SpeciesLookup!B:G,6,FALSE)=TRUE),"",VLOOKUP(E3532,SpeciesLookup!B:G,6,FALSE)),"")</f>
        <v/>
      </c>
      <c r="H3532" s="128" t="str">
        <f>IF(LEN(E3532&amp;"")&gt;0,IF(ISERROR(VLOOKUP(E3532,SpeciesLookup!B:G,5,FALSE)=TRUE),"",VLOOKUP(E3532,SpeciesLookup!B:G,5,FALSE)),"")</f>
        <v/>
      </c>
      <c r="I3532" s="11"/>
      <c r="J3532" s="73"/>
      <c r="K3532" s="11"/>
      <c r="L3532" s="127" t="str">
        <f>TRIM(IF(ISERROR(VLOOKUP(R3532,SpeciesValidation!D:T,IF(ISNA(VLOOKUP(J3532,Validation!B$2:C$15,2,FALSE)),FALSE,VLOOKUP(J3532,Validation!B$2:C$15,2,FALSE)))),IF(LEN(E3532&amp;"")&gt;0,"",""),VLOOKUP(R3532,SpeciesValidation!D:T,VLOOKUP(J3532,Validation!B$2:C$15,2,FALSE),FALSE)) &amp; " " &amp; IF(ISERROR(IF(LEFT(J3532,1)="A",IF(IF(VLOOKUP(R3532,SpeciesValidation!D:W,20,FALSE)=FALSE,OR(TEXT(A3532,"MMDD")&lt;VLOOKUP(R3532,SpeciesValidation!D:W,18,FALSE),TEXT(A3532,"MMDD")&gt;VLOOKUP(R3532,SpeciesValidation!D:W,19,FALSE)),IF(TEXT(A3532,"MMDD")&lt;"0701",TEXT(A3532,"MMDD")&gt;VLOOKUP(R3532,SpeciesValidation!D:W,18,FALSE),TEXT(A3532,"MMDD")&lt;VLOOKUP(R3532,SpeciesValidation!D:W,19,FALSE))),"Date outside expected range for this species",""),"")),"",IF(LEFT(J3532,1)="A",IF(IF(VLOOKUP(R3532,SpeciesValidation!D:W,20,FALSE)=FALSE,OR(TEXT(A3532,"MMDD")&lt;VLOOKUP(R3532,SpeciesValidation!D:W,18,FALSE),TEXT(A3532,"MMDD")&gt;VLOOKUP(R3532,SpeciesValidation!D:W,19,FALSE)),IF(TEXT(A3532,"MMDD")&lt;"0701",TEXT(A3532,"MMDD")&gt;VLOOKUP(R3532,SpeciesValidation!D:W,18,FALSE),TEXT(A3532,"MMDD")&lt;VLOOKUP(R3532,SpeciesValidation!D:W,19,FALSE))),"Date outside expected range for this species",""),"")))</f>
        <v/>
      </c>
      <c r="M3532" s="127" t="str">
        <f>IF(LEN(E3532&amp;"")&gt;0,IF(ISERROR(VLOOKUP(R3532,SpeciesValidation!D:I,6,FALSE)),"",VLOOKUP(R3532,SpeciesValidation!D:I,6,FALSE)),"")</f>
        <v/>
      </c>
      <c r="Q3532" s="36" t="str">
        <f>IF(LEN(E3532&amp;"")&gt;0,IF(ISERROR(VLOOKUP(E3532,SpeciesValidation!B:G,2,FALSE)=TRUE),"",VLOOKUP(E3532,SpeciesValidation!B:G,2,FALSE)),"")</f>
        <v/>
      </c>
      <c r="R3532" s="36" t="str">
        <f>IF(LEN(E3532&amp;"")&gt;0,IF(ISERROR(VLOOKUP(E3532,SpeciesLookup!B:G,4,FALSE)=TRUE),"",VLOOKUP(E3532,SpeciesLookup!B:G,4,FALSE)),"")</f>
        <v/>
      </c>
    </row>
    <row r="3533" spans="1:18" ht="13.2" x14ac:dyDescent="0.25">
      <c r="A3533" s="72"/>
      <c r="D3533" s="11"/>
      <c r="G3533" s="128" t="str">
        <f>IF(LEN(E3533&amp;"")&gt;0,IF(ISERROR(VLOOKUP(E3533,SpeciesLookup!B:G,6,FALSE)=TRUE),"",VLOOKUP(E3533,SpeciesLookup!B:G,6,FALSE)),"")</f>
        <v/>
      </c>
      <c r="H3533" s="128" t="str">
        <f>IF(LEN(E3533&amp;"")&gt;0,IF(ISERROR(VLOOKUP(E3533,SpeciesLookup!B:G,5,FALSE)=TRUE),"",VLOOKUP(E3533,SpeciesLookup!B:G,5,FALSE)),"")</f>
        <v/>
      </c>
      <c r="I3533" s="11"/>
      <c r="J3533" s="73"/>
      <c r="K3533" s="11"/>
      <c r="L3533" s="127" t="str">
        <f>TRIM(IF(ISERROR(VLOOKUP(R3533,SpeciesValidation!D:T,IF(ISNA(VLOOKUP(J3533,Validation!B$2:C$15,2,FALSE)),FALSE,VLOOKUP(J3533,Validation!B$2:C$15,2,FALSE)))),IF(LEN(E3533&amp;"")&gt;0,"",""),VLOOKUP(R3533,SpeciesValidation!D:T,VLOOKUP(J3533,Validation!B$2:C$15,2,FALSE),FALSE)) &amp; " " &amp; IF(ISERROR(IF(LEFT(J3533,1)="A",IF(IF(VLOOKUP(R3533,SpeciesValidation!D:W,20,FALSE)=FALSE,OR(TEXT(A3533,"MMDD")&lt;VLOOKUP(R3533,SpeciesValidation!D:W,18,FALSE),TEXT(A3533,"MMDD")&gt;VLOOKUP(R3533,SpeciesValidation!D:W,19,FALSE)),IF(TEXT(A3533,"MMDD")&lt;"0701",TEXT(A3533,"MMDD")&gt;VLOOKUP(R3533,SpeciesValidation!D:W,18,FALSE),TEXT(A3533,"MMDD")&lt;VLOOKUP(R3533,SpeciesValidation!D:W,19,FALSE))),"Date outside expected range for this species",""),"")),"",IF(LEFT(J3533,1)="A",IF(IF(VLOOKUP(R3533,SpeciesValidation!D:W,20,FALSE)=FALSE,OR(TEXT(A3533,"MMDD")&lt;VLOOKUP(R3533,SpeciesValidation!D:W,18,FALSE),TEXT(A3533,"MMDD")&gt;VLOOKUP(R3533,SpeciesValidation!D:W,19,FALSE)),IF(TEXT(A3533,"MMDD")&lt;"0701",TEXT(A3533,"MMDD")&gt;VLOOKUP(R3533,SpeciesValidation!D:W,18,FALSE),TEXT(A3533,"MMDD")&lt;VLOOKUP(R3533,SpeciesValidation!D:W,19,FALSE))),"Date outside expected range for this species",""),"")))</f>
        <v/>
      </c>
      <c r="M3533" s="127" t="str">
        <f>IF(LEN(E3533&amp;"")&gt;0,IF(ISERROR(VLOOKUP(R3533,SpeciesValidation!D:I,6,FALSE)),"",VLOOKUP(R3533,SpeciesValidation!D:I,6,FALSE)),"")</f>
        <v/>
      </c>
      <c r="Q3533" s="36" t="str">
        <f>IF(LEN(E3533&amp;"")&gt;0,IF(ISERROR(VLOOKUP(E3533,SpeciesValidation!B:G,2,FALSE)=TRUE),"",VLOOKUP(E3533,SpeciesValidation!B:G,2,FALSE)),"")</f>
        <v/>
      </c>
      <c r="R3533" s="36" t="str">
        <f>IF(LEN(E3533&amp;"")&gt;0,IF(ISERROR(VLOOKUP(E3533,SpeciesLookup!B:G,4,FALSE)=TRUE),"",VLOOKUP(E3533,SpeciesLookup!B:G,4,FALSE)),"")</f>
        <v/>
      </c>
    </row>
    <row r="3534" spans="1:18" ht="13.2" x14ac:dyDescent="0.25">
      <c r="A3534" s="72"/>
      <c r="D3534" s="11"/>
      <c r="G3534" s="128" t="str">
        <f>IF(LEN(E3534&amp;"")&gt;0,IF(ISERROR(VLOOKUP(E3534,SpeciesLookup!B:G,6,FALSE)=TRUE),"",VLOOKUP(E3534,SpeciesLookup!B:G,6,FALSE)),"")</f>
        <v/>
      </c>
      <c r="H3534" s="128" t="str">
        <f>IF(LEN(E3534&amp;"")&gt;0,IF(ISERROR(VLOOKUP(E3534,SpeciesLookup!B:G,5,FALSE)=TRUE),"",VLOOKUP(E3534,SpeciesLookup!B:G,5,FALSE)),"")</f>
        <v/>
      </c>
      <c r="I3534" s="11"/>
      <c r="J3534" s="73"/>
      <c r="K3534" s="11"/>
      <c r="L3534" s="127" t="str">
        <f>TRIM(IF(ISERROR(VLOOKUP(R3534,SpeciesValidation!D:T,IF(ISNA(VLOOKUP(J3534,Validation!B$2:C$15,2,FALSE)),FALSE,VLOOKUP(J3534,Validation!B$2:C$15,2,FALSE)))),IF(LEN(E3534&amp;"")&gt;0,"",""),VLOOKUP(R3534,SpeciesValidation!D:T,VLOOKUP(J3534,Validation!B$2:C$15,2,FALSE),FALSE)) &amp; " " &amp; IF(ISERROR(IF(LEFT(J3534,1)="A",IF(IF(VLOOKUP(R3534,SpeciesValidation!D:W,20,FALSE)=FALSE,OR(TEXT(A3534,"MMDD")&lt;VLOOKUP(R3534,SpeciesValidation!D:W,18,FALSE),TEXT(A3534,"MMDD")&gt;VLOOKUP(R3534,SpeciesValidation!D:W,19,FALSE)),IF(TEXT(A3534,"MMDD")&lt;"0701",TEXT(A3534,"MMDD")&gt;VLOOKUP(R3534,SpeciesValidation!D:W,18,FALSE),TEXT(A3534,"MMDD")&lt;VLOOKUP(R3534,SpeciesValidation!D:W,19,FALSE))),"Date outside expected range for this species",""),"")),"",IF(LEFT(J3534,1)="A",IF(IF(VLOOKUP(R3534,SpeciesValidation!D:W,20,FALSE)=FALSE,OR(TEXT(A3534,"MMDD")&lt;VLOOKUP(R3534,SpeciesValidation!D:W,18,FALSE),TEXT(A3534,"MMDD")&gt;VLOOKUP(R3534,SpeciesValidation!D:W,19,FALSE)),IF(TEXT(A3534,"MMDD")&lt;"0701",TEXT(A3534,"MMDD")&gt;VLOOKUP(R3534,SpeciesValidation!D:W,18,FALSE),TEXT(A3534,"MMDD")&lt;VLOOKUP(R3534,SpeciesValidation!D:W,19,FALSE))),"Date outside expected range for this species",""),"")))</f>
        <v/>
      </c>
      <c r="M3534" s="127" t="str">
        <f>IF(LEN(E3534&amp;"")&gt;0,IF(ISERROR(VLOOKUP(R3534,SpeciesValidation!D:I,6,FALSE)),"",VLOOKUP(R3534,SpeciesValidation!D:I,6,FALSE)),"")</f>
        <v/>
      </c>
      <c r="Q3534" s="36" t="str">
        <f>IF(LEN(E3534&amp;"")&gt;0,IF(ISERROR(VLOOKUP(E3534,SpeciesValidation!B:G,2,FALSE)=TRUE),"",VLOOKUP(E3534,SpeciesValidation!B:G,2,FALSE)),"")</f>
        <v/>
      </c>
      <c r="R3534" s="36" t="str">
        <f>IF(LEN(E3534&amp;"")&gt;0,IF(ISERROR(VLOOKUP(E3534,SpeciesLookup!B:G,4,FALSE)=TRUE),"",VLOOKUP(E3534,SpeciesLookup!B:G,4,FALSE)),"")</f>
        <v/>
      </c>
    </row>
    <row r="3535" spans="1:18" ht="13.2" x14ac:dyDescent="0.25">
      <c r="A3535" s="72"/>
      <c r="D3535" s="11"/>
      <c r="G3535" s="128" t="str">
        <f>IF(LEN(E3535&amp;"")&gt;0,IF(ISERROR(VLOOKUP(E3535,SpeciesLookup!B:G,6,FALSE)=TRUE),"",VLOOKUP(E3535,SpeciesLookup!B:G,6,FALSE)),"")</f>
        <v/>
      </c>
      <c r="H3535" s="128" t="str">
        <f>IF(LEN(E3535&amp;"")&gt;0,IF(ISERROR(VLOOKUP(E3535,SpeciesLookup!B:G,5,FALSE)=TRUE),"",VLOOKUP(E3535,SpeciesLookup!B:G,5,FALSE)),"")</f>
        <v/>
      </c>
      <c r="I3535" s="11"/>
      <c r="J3535" s="73"/>
      <c r="K3535" s="11"/>
      <c r="L3535" s="127" t="str">
        <f>TRIM(IF(ISERROR(VLOOKUP(R3535,SpeciesValidation!D:T,IF(ISNA(VLOOKUP(J3535,Validation!B$2:C$15,2,FALSE)),FALSE,VLOOKUP(J3535,Validation!B$2:C$15,2,FALSE)))),IF(LEN(E3535&amp;"")&gt;0,"",""),VLOOKUP(R3535,SpeciesValidation!D:T,VLOOKUP(J3535,Validation!B$2:C$15,2,FALSE),FALSE)) &amp; " " &amp; IF(ISERROR(IF(LEFT(J3535,1)="A",IF(IF(VLOOKUP(R3535,SpeciesValidation!D:W,20,FALSE)=FALSE,OR(TEXT(A3535,"MMDD")&lt;VLOOKUP(R3535,SpeciesValidation!D:W,18,FALSE),TEXT(A3535,"MMDD")&gt;VLOOKUP(R3535,SpeciesValidation!D:W,19,FALSE)),IF(TEXT(A3535,"MMDD")&lt;"0701",TEXT(A3535,"MMDD")&gt;VLOOKUP(R3535,SpeciesValidation!D:W,18,FALSE),TEXT(A3535,"MMDD")&lt;VLOOKUP(R3535,SpeciesValidation!D:W,19,FALSE))),"Date outside expected range for this species",""),"")),"",IF(LEFT(J3535,1)="A",IF(IF(VLOOKUP(R3535,SpeciesValidation!D:W,20,FALSE)=FALSE,OR(TEXT(A3535,"MMDD")&lt;VLOOKUP(R3535,SpeciesValidation!D:W,18,FALSE),TEXT(A3535,"MMDD")&gt;VLOOKUP(R3535,SpeciesValidation!D:W,19,FALSE)),IF(TEXT(A3535,"MMDD")&lt;"0701",TEXT(A3535,"MMDD")&gt;VLOOKUP(R3535,SpeciesValidation!D:W,18,FALSE),TEXT(A3535,"MMDD")&lt;VLOOKUP(R3535,SpeciesValidation!D:W,19,FALSE))),"Date outside expected range for this species",""),"")))</f>
        <v/>
      </c>
      <c r="M3535" s="127" t="str">
        <f>IF(LEN(E3535&amp;"")&gt;0,IF(ISERROR(VLOOKUP(R3535,SpeciesValidation!D:I,6,FALSE)),"",VLOOKUP(R3535,SpeciesValidation!D:I,6,FALSE)),"")</f>
        <v/>
      </c>
      <c r="Q3535" s="36" t="str">
        <f>IF(LEN(E3535&amp;"")&gt;0,IF(ISERROR(VLOOKUP(E3535,SpeciesValidation!B:G,2,FALSE)=TRUE),"",VLOOKUP(E3535,SpeciesValidation!B:G,2,FALSE)),"")</f>
        <v/>
      </c>
      <c r="R3535" s="36" t="str">
        <f>IF(LEN(E3535&amp;"")&gt;0,IF(ISERROR(VLOOKUP(E3535,SpeciesLookup!B:G,4,FALSE)=TRUE),"",VLOOKUP(E3535,SpeciesLookup!B:G,4,FALSE)),"")</f>
        <v/>
      </c>
    </row>
    <row r="3536" spans="1:18" ht="13.2" x14ac:dyDescent="0.25">
      <c r="A3536" s="72"/>
      <c r="D3536" s="11"/>
      <c r="G3536" s="128" t="str">
        <f>IF(LEN(E3536&amp;"")&gt;0,IF(ISERROR(VLOOKUP(E3536,SpeciesLookup!B:G,6,FALSE)=TRUE),"",VLOOKUP(E3536,SpeciesLookup!B:G,6,FALSE)),"")</f>
        <v/>
      </c>
      <c r="H3536" s="128" t="str">
        <f>IF(LEN(E3536&amp;"")&gt;0,IF(ISERROR(VLOOKUP(E3536,SpeciesLookup!B:G,5,FALSE)=TRUE),"",VLOOKUP(E3536,SpeciesLookup!B:G,5,FALSE)),"")</f>
        <v/>
      </c>
      <c r="I3536" s="11"/>
      <c r="J3536" s="73"/>
      <c r="K3536" s="11"/>
      <c r="L3536" s="127" t="str">
        <f>TRIM(IF(ISERROR(VLOOKUP(R3536,SpeciesValidation!D:T,IF(ISNA(VLOOKUP(J3536,Validation!B$2:C$15,2,FALSE)),FALSE,VLOOKUP(J3536,Validation!B$2:C$15,2,FALSE)))),IF(LEN(E3536&amp;"")&gt;0,"",""),VLOOKUP(R3536,SpeciesValidation!D:T,VLOOKUP(J3536,Validation!B$2:C$15,2,FALSE),FALSE)) &amp; " " &amp; IF(ISERROR(IF(LEFT(J3536,1)="A",IF(IF(VLOOKUP(R3536,SpeciesValidation!D:W,20,FALSE)=FALSE,OR(TEXT(A3536,"MMDD")&lt;VLOOKUP(R3536,SpeciesValidation!D:W,18,FALSE),TEXT(A3536,"MMDD")&gt;VLOOKUP(R3536,SpeciesValidation!D:W,19,FALSE)),IF(TEXT(A3536,"MMDD")&lt;"0701",TEXT(A3536,"MMDD")&gt;VLOOKUP(R3536,SpeciesValidation!D:W,18,FALSE),TEXT(A3536,"MMDD")&lt;VLOOKUP(R3536,SpeciesValidation!D:W,19,FALSE))),"Date outside expected range for this species",""),"")),"",IF(LEFT(J3536,1)="A",IF(IF(VLOOKUP(R3536,SpeciesValidation!D:W,20,FALSE)=FALSE,OR(TEXT(A3536,"MMDD")&lt;VLOOKUP(R3536,SpeciesValidation!D:W,18,FALSE),TEXT(A3536,"MMDD")&gt;VLOOKUP(R3536,SpeciesValidation!D:W,19,FALSE)),IF(TEXT(A3536,"MMDD")&lt;"0701",TEXT(A3536,"MMDD")&gt;VLOOKUP(R3536,SpeciesValidation!D:W,18,FALSE),TEXT(A3536,"MMDD")&lt;VLOOKUP(R3536,SpeciesValidation!D:W,19,FALSE))),"Date outside expected range for this species",""),"")))</f>
        <v/>
      </c>
      <c r="M3536" s="127" t="str">
        <f>IF(LEN(E3536&amp;"")&gt;0,IF(ISERROR(VLOOKUP(R3536,SpeciesValidation!D:I,6,FALSE)),"",VLOOKUP(R3536,SpeciesValidation!D:I,6,FALSE)),"")</f>
        <v/>
      </c>
      <c r="Q3536" s="36" t="str">
        <f>IF(LEN(E3536&amp;"")&gt;0,IF(ISERROR(VLOOKUP(E3536,SpeciesValidation!B:G,2,FALSE)=TRUE),"",VLOOKUP(E3536,SpeciesValidation!B:G,2,FALSE)),"")</f>
        <v/>
      </c>
      <c r="R3536" s="36" t="str">
        <f>IF(LEN(E3536&amp;"")&gt;0,IF(ISERROR(VLOOKUP(E3536,SpeciesLookup!B:G,4,FALSE)=TRUE),"",VLOOKUP(E3536,SpeciesLookup!B:G,4,FALSE)),"")</f>
        <v/>
      </c>
    </row>
    <row r="3537" spans="1:18" ht="13.2" x14ac:dyDescent="0.25">
      <c r="A3537" s="72"/>
      <c r="D3537" s="11"/>
      <c r="G3537" s="128" t="str">
        <f>IF(LEN(E3537&amp;"")&gt;0,IF(ISERROR(VLOOKUP(E3537,SpeciesLookup!B:G,6,FALSE)=TRUE),"",VLOOKUP(E3537,SpeciesLookup!B:G,6,FALSE)),"")</f>
        <v/>
      </c>
      <c r="H3537" s="128" t="str">
        <f>IF(LEN(E3537&amp;"")&gt;0,IF(ISERROR(VLOOKUP(E3537,SpeciesLookup!B:G,5,FALSE)=TRUE),"",VLOOKUP(E3537,SpeciesLookup!B:G,5,FALSE)),"")</f>
        <v/>
      </c>
      <c r="I3537" s="11"/>
      <c r="J3537" s="73"/>
      <c r="K3537" s="11"/>
      <c r="L3537" s="127" t="str">
        <f>TRIM(IF(ISERROR(VLOOKUP(R3537,SpeciesValidation!D:T,IF(ISNA(VLOOKUP(J3537,Validation!B$2:C$15,2,FALSE)),FALSE,VLOOKUP(J3537,Validation!B$2:C$15,2,FALSE)))),IF(LEN(E3537&amp;"")&gt;0,"",""),VLOOKUP(R3537,SpeciesValidation!D:T,VLOOKUP(J3537,Validation!B$2:C$15,2,FALSE),FALSE)) &amp; " " &amp; IF(ISERROR(IF(LEFT(J3537,1)="A",IF(IF(VLOOKUP(R3537,SpeciesValidation!D:W,20,FALSE)=FALSE,OR(TEXT(A3537,"MMDD")&lt;VLOOKUP(R3537,SpeciesValidation!D:W,18,FALSE),TEXT(A3537,"MMDD")&gt;VLOOKUP(R3537,SpeciesValidation!D:W,19,FALSE)),IF(TEXT(A3537,"MMDD")&lt;"0701",TEXT(A3537,"MMDD")&gt;VLOOKUP(R3537,SpeciesValidation!D:W,18,FALSE),TEXT(A3537,"MMDD")&lt;VLOOKUP(R3537,SpeciesValidation!D:W,19,FALSE))),"Date outside expected range for this species",""),"")),"",IF(LEFT(J3537,1)="A",IF(IF(VLOOKUP(R3537,SpeciesValidation!D:W,20,FALSE)=FALSE,OR(TEXT(A3537,"MMDD")&lt;VLOOKUP(R3537,SpeciesValidation!D:W,18,FALSE),TEXT(A3537,"MMDD")&gt;VLOOKUP(R3537,SpeciesValidation!D:W,19,FALSE)),IF(TEXT(A3537,"MMDD")&lt;"0701",TEXT(A3537,"MMDD")&gt;VLOOKUP(R3537,SpeciesValidation!D:W,18,FALSE),TEXT(A3537,"MMDD")&lt;VLOOKUP(R3537,SpeciesValidation!D:W,19,FALSE))),"Date outside expected range for this species",""),"")))</f>
        <v/>
      </c>
      <c r="M3537" s="127" t="str">
        <f>IF(LEN(E3537&amp;"")&gt;0,IF(ISERROR(VLOOKUP(R3537,SpeciesValidation!D:I,6,FALSE)),"",VLOOKUP(R3537,SpeciesValidation!D:I,6,FALSE)),"")</f>
        <v/>
      </c>
      <c r="Q3537" s="36" t="str">
        <f>IF(LEN(E3537&amp;"")&gt;0,IF(ISERROR(VLOOKUP(E3537,SpeciesValidation!B:G,2,FALSE)=TRUE),"",VLOOKUP(E3537,SpeciesValidation!B:G,2,FALSE)),"")</f>
        <v/>
      </c>
      <c r="R3537" s="36" t="str">
        <f>IF(LEN(E3537&amp;"")&gt;0,IF(ISERROR(VLOOKUP(E3537,SpeciesLookup!B:G,4,FALSE)=TRUE),"",VLOOKUP(E3537,SpeciesLookup!B:G,4,FALSE)),"")</f>
        <v/>
      </c>
    </row>
    <row r="3538" spans="1:18" ht="13.2" x14ac:dyDescent="0.25">
      <c r="A3538" s="72"/>
      <c r="D3538" s="11"/>
      <c r="G3538" s="128" t="str">
        <f>IF(LEN(E3538&amp;"")&gt;0,IF(ISERROR(VLOOKUP(E3538,SpeciesLookup!B:G,6,FALSE)=TRUE),"",VLOOKUP(E3538,SpeciesLookup!B:G,6,FALSE)),"")</f>
        <v/>
      </c>
      <c r="H3538" s="128" t="str">
        <f>IF(LEN(E3538&amp;"")&gt;0,IF(ISERROR(VLOOKUP(E3538,SpeciesLookup!B:G,5,FALSE)=TRUE),"",VLOOKUP(E3538,SpeciesLookup!B:G,5,FALSE)),"")</f>
        <v/>
      </c>
      <c r="I3538" s="11"/>
      <c r="J3538" s="73"/>
      <c r="K3538" s="11"/>
      <c r="L3538" s="127" t="str">
        <f>TRIM(IF(ISERROR(VLOOKUP(R3538,SpeciesValidation!D:T,IF(ISNA(VLOOKUP(J3538,Validation!B$2:C$15,2,FALSE)),FALSE,VLOOKUP(J3538,Validation!B$2:C$15,2,FALSE)))),IF(LEN(E3538&amp;"")&gt;0,"",""),VLOOKUP(R3538,SpeciesValidation!D:T,VLOOKUP(J3538,Validation!B$2:C$15,2,FALSE),FALSE)) &amp; " " &amp; IF(ISERROR(IF(LEFT(J3538,1)="A",IF(IF(VLOOKUP(R3538,SpeciesValidation!D:W,20,FALSE)=FALSE,OR(TEXT(A3538,"MMDD")&lt;VLOOKUP(R3538,SpeciesValidation!D:W,18,FALSE),TEXT(A3538,"MMDD")&gt;VLOOKUP(R3538,SpeciesValidation!D:W,19,FALSE)),IF(TEXT(A3538,"MMDD")&lt;"0701",TEXT(A3538,"MMDD")&gt;VLOOKUP(R3538,SpeciesValidation!D:W,18,FALSE),TEXT(A3538,"MMDD")&lt;VLOOKUP(R3538,SpeciesValidation!D:W,19,FALSE))),"Date outside expected range for this species",""),"")),"",IF(LEFT(J3538,1)="A",IF(IF(VLOOKUP(R3538,SpeciesValidation!D:W,20,FALSE)=FALSE,OR(TEXT(A3538,"MMDD")&lt;VLOOKUP(R3538,SpeciesValidation!D:W,18,FALSE),TEXT(A3538,"MMDD")&gt;VLOOKUP(R3538,SpeciesValidation!D:W,19,FALSE)),IF(TEXT(A3538,"MMDD")&lt;"0701",TEXT(A3538,"MMDD")&gt;VLOOKUP(R3538,SpeciesValidation!D:W,18,FALSE),TEXT(A3538,"MMDD")&lt;VLOOKUP(R3538,SpeciesValidation!D:W,19,FALSE))),"Date outside expected range for this species",""),"")))</f>
        <v/>
      </c>
      <c r="M3538" s="127" t="str">
        <f>IF(LEN(E3538&amp;"")&gt;0,IF(ISERROR(VLOOKUP(R3538,SpeciesValidation!D:I,6,FALSE)),"",VLOOKUP(R3538,SpeciesValidation!D:I,6,FALSE)),"")</f>
        <v/>
      </c>
      <c r="Q3538" s="36" t="str">
        <f>IF(LEN(E3538&amp;"")&gt;0,IF(ISERROR(VLOOKUP(E3538,SpeciesValidation!B:G,2,FALSE)=TRUE),"",VLOOKUP(E3538,SpeciesValidation!B:G,2,FALSE)),"")</f>
        <v/>
      </c>
      <c r="R3538" s="36" t="str">
        <f>IF(LEN(E3538&amp;"")&gt;0,IF(ISERROR(VLOOKUP(E3538,SpeciesLookup!B:G,4,FALSE)=TRUE),"",VLOOKUP(E3538,SpeciesLookup!B:G,4,FALSE)),"")</f>
        <v/>
      </c>
    </row>
    <row r="3539" spans="1:18" ht="13.2" x14ac:dyDescent="0.25">
      <c r="A3539" s="72"/>
      <c r="D3539" s="11"/>
      <c r="G3539" s="128" t="str">
        <f>IF(LEN(E3539&amp;"")&gt;0,IF(ISERROR(VLOOKUP(E3539,SpeciesLookup!B:G,6,FALSE)=TRUE),"",VLOOKUP(E3539,SpeciesLookup!B:G,6,FALSE)),"")</f>
        <v/>
      </c>
      <c r="H3539" s="128" t="str">
        <f>IF(LEN(E3539&amp;"")&gt;0,IF(ISERROR(VLOOKUP(E3539,SpeciesLookup!B:G,5,FALSE)=TRUE),"",VLOOKUP(E3539,SpeciesLookup!B:G,5,FALSE)),"")</f>
        <v/>
      </c>
      <c r="I3539" s="11"/>
      <c r="J3539" s="73"/>
      <c r="K3539" s="11"/>
      <c r="L3539" s="127" t="str">
        <f>TRIM(IF(ISERROR(VLOOKUP(R3539,SpeciesValidation!D:T,IF(ISNA(VLOOKUP(J3539,Validation!B$2:C$15,2,FALSE)),FALSE,VLOOKUP(J3539,Validation!B$2:C$15,2,FALSE)))),IF(LEN(E3539&amp;"")&gt;0,"",""),VLOOKUP(R3539,SpeciesValidation!D:T,VLOOKUP(J3539,Validation!B$2:C$15,2,FALSE),FALSE)) &amp; " " &amp; IF(ISERROR(IF(LEFT(J3539,1)="A",IF(IF(VLOOKUP(R3539,SpeciesValidation!D:W,20,FALSE)=FALSE,OR(TEXT(A3539,"MMDD")&lt;VLOOKUP(R3539,SpeciesValidation!D:W,18,FALSE),TEXT(A3539,"MMDD")&gt;VLOOKUP(R3539,SpeciesValidation!D:W,19,FALSE)),IF(TEXT(A3539,"MMDD")&lt;"0701",TEXT(A3539,"MMDD")&gt;VLOOKUP(R3539,SpeciesValidation!D:W,18,FALSE),TEXT(A3539,"MMDD")&lt;VLOOKUP(R3539,SpeciesValidation!D:W,19,FALSE))),"Date outside expected range for this species",""),"")),"",IF(LEFT(J3539,1)="A",IF(IF(VLOOKUP(R3539,SpeciesValidation!D:W,20,FALSE)=FALSE,OR(TEXT(A3539,"MMDD")&lt;VLOOKUP(R3539,SpeciesValidation!D:W,18,FALSE),TEXT(A3539,"MMDD")&gt;VLOOKUP(R3539,SpeciesValidation!D:W,19,FALSE)),IF(TEXT(A3539,"MMDD")&lt;"0701",TEXT(A3539,"MMDD")&gt;VLOOKUP(R3539,SpeciesValidation!D:W,18,FALSE),TEXT(A3539,"MMDD")&lt;VLOOKUP(R3539,SpeciesValidation!D:W,19,FALSE))),"Date outside expected range for this species",""),"")))</f>
        <v/>
      </c>
      <c r="M3539" s="127" t="str">
        <f>IF(LEN(E3539&amp;"")&gt;0,IF(ISERROR(VLOOKUP(R3539,SpeciesValidation!D:I,6,FALSE)),"",VLOOKUP(R3539,SpeciesValidation!D:I,6,FALSE)),"")</f>
        <v/>
      </c>
      <c r="Q3539" s="36" t="str">
        <f>IF(LEN(E3539&amp;"")&gt;0,IF(ISERROR(VLOOKUP(E3539,SpeciesValidation!B:G,2,FALSE)=TRUE),"",VLOOKUP(E3539,SpeciesValidation!B:G,2,FALSE)),"")</f>
        <v/>
      </c>
      <c r="R3539" s="36" t="str">
        <f>IF(LEN(E3539&amp;"")&gt;0,IF(ISERROR(VLOOKUP(E3539,SpeciesLookup!B:G,4,FALSE)=TRUE),"",VLOOKUP(E3539,SpeciesLookup!B:G,4,FALSE)),"")</f>
        <v/>
      </c>
    </row>
    <row r="3540" spans="1:18" ht="13.2" x14ac:dyDescent="0.25">
      <c r="A3540" s="72"/>
      <c r="D3540" s="11"/>
      <c r="G3540" s="128" t="str">
        <f>IF(LEN(E3540&amp;"")&gt;0,IF(ISERROR(VLOOKUP(E3540,SpeciesLookup!B:G,6,FALSE)=TRUE),"",VLOOKUP(E3540,SpeciesLookup!B:G,6,FALSE)),"")</f>
        <v/>
      </c>
      <c r="H3540" s="128" t="str">
        <f>IF(LEN(E3540&amp;"")&gt;0,IF(ISERROR(VLOOKUP(E3540,SpeciesLookup!B:G,5,FALSE)=TRUE),"",VLOOKUP(E3540,SpeciesLookup!B:G,5,FALSE)),"")</f>
        <v/>
      </c>
      <c r="I3540" s="11"/>
      <c r="J3540" s="73"/>
      <c r="K3540" s="11"/>
      <c r="L3540" s="127" t="str">
        <f>TRIM(IF(ISERROR(VLOOKUP(R3540,SpeciesValidation!D:T,IF(ISNA(VLOOKUP(J3540,Validation!B$2:C$15,2,FALSE)),FALSE,VLOOKUP(J3540,Validation!B$2:C$15,2,FALSE)))),IF(LEN(E3540&amp;"")&gt;0,"",""),VLOOKUP(R3540,SpeciesValidation!D:T,VLOOKUP(J3540,Validation!B$2:C$15,2,FALSE),FALSE)) &amp; " " &amp; IF(ISERROR(IF(LEFT(J3540,1)="A",IF(IF(VLOOKUP(R3540,SpeciesValidation!D:W,20,FALSE)=FALSE,OR(TEXT(A3540,"MMDD")&lt;VLOOKUP(R3540,SpeciesValidation!D:W,18,FALSE),TEXT(A3540,"MMDD")&gt;VLOOKUP(R3540,SpeciesValidation!D:W,19,FALSE)),IF(TEXT(A3540,"MMDD")&lt;"0701",TEXT(A3540,"MMDD")&gt;VLOOKUP(R3540,SpeciesValidation!D:W,18,FALSE),TEXT(A3540,"MMDD")&lt;VLOOKUP(R3540,SpeciesValidation!D:W,19,FALSE))),"Date outside expected range for this species",""),"")),"",IF(LEFT(J3540,1)="A",IF(IF(VLOOKUP(R3540,SpeciesValidation!D:W,20,FALSE)=FALSE,OR(TEXT(A3540,"MMDD")&lt;VLOOKUP(R3540,SpeciesValidation!D:W,18,FALSE),TEXT(A3540,"MMDD")&gt;VLOOKUP(R3540,SpeciesValidation!D:W,19,FALSE)),IF(TEXT(A3540,"MMDD")&lt;"0701",TEXT(A3540,"MMDD")&gt;VLOOKUP(R3540,SpeciesValidation!D:W,18,FALSE),TEXT(A3540,"MMDD")&lt;VLOOKUP(R3540,SpeciesValidation!D:W,19,FALSE))),"Date outside expected range for this species",""),"")))</f>
        <v/>
      </c>
      <c r="M3540" s="127" t="str">
        <f>IF(LEN(E3540&amp;"")&gt;0,IF(ISERROR(VLOOKUP(R3540,SpeciesValidation!D:I,6,FALSE)),"",VLOOKUP(R3540,SpeciesValidation!D:I,6,FALSE)),"")</f>
        <v/>
      </c>
      <c r="Q3540" s="36" t="str">
        <f>IF(LEN(E3540&amp;"")&gt;0,IF(ISERROR(VLOOKUP(E3540,SpeciesValidation!B:G,2,FALSE)=TRUE),"",VLOOKUP(E3540,SpeciesValidation!B:G,2,FALSE)),"")</f>
        <v/>
      </c>
      <c r="R3540" s="36" t="str">
        <f>IF(LEN(E3540&amp;"")&gt;0,IF(ISERROR(VLOOKUP(E3540,SpeciesLookup!B:G,4,FALSE)=TRUE),"",VLOOKUP(E3540,SpeciesLookup!B:G,4,FALSE)),"")</f>
        <v/>
      </c>
    </row>
    <row r="3541" spans="1:18" ht="13.2" x14ac:dyDescent="0.25">
      <c r="A3541" s="72"/>
      <c r="D3541" s="11"/>
      <c r="G3541" s="128" t="str">
        <f>IF(LEN(E3541&amp;"")&gt;0,IF(ISERROR(VLOOKUP(E3541,SpeciesLookup!B:G,6,FALSE)=TRUE),"",VLOOKUP(E3541,SpeciesLookup!B:G,6,FALSE)),"")</f>
        <v/>
      </c>
      <c r="H3541" s="128" t="str">
        <f>IF(LEN(E3541&amp;"")&gt;0,IF(ISERROR(VLOOKUP(E3541,SpeciesLookup!B:G,5,FALSE)=TRUE),"",VLOOKUP(E3541,SpeciesLookup!B:G,5,FALSE)),"")</f>
        <v/>
      </c>
      <c r="I3541" s="11"/>
      <c r="J3541" s="73"/>
      <c r="K3541" s="11"/>
      <c r="L3541" s="127" t="str">
        <f>TRIM(IF(ISERROR(VLOOKUP(R3541,SpeciesValidation!D:T,IF(ISNA(VLOOKUP(J3541,Validation!B$2:C$15,2,FALSE)),FALSE,VLOOKUP(J3541,Validation!B$2:C$15,2,FALSE)))),IF(LEN(E3541&amp;"")&gt;0,"",""),VLOOKUP(R3541,SpeciesValidation!D:T,VLOOKUP(J3541,Validation!B$2:C$15,2,FALSE),FALSE)) &amp; " " &amp; IF(ISERROR(IF(LEFT(J3541,1)="A",IF(IF(VLOOKUP(R3541,SpeciesValidation!D:W,20,FALSE)=FALSE,OR(TEXT(A3541,"MMDD")&lt;VLOOKUP(R3541,SpeciesValidation!D:W,18,FALSE),TEXT(A3541,"MMDD")&gt;VLOOKUP(R3541,SpeciesValidation!D:W,19,FALSE)),IF(TEXT(A3541,"MMDD")&lt;"0701",TEXT(A3541,"MMDD")&gt;VLOOKUP(R3541,SpeciesValidation!D:W,18,FALSE),TEXT(A3541,"MMDD")&lt;VLOOKUP(R3541,SpeciesValidation!D:W,19,FALSE))),"Date outside expected range for this species",""),"")),"",IF(LEFT(J3541,1)="A",IF(IF(VLOOKUP(R3541,SpeciesValidation!D:W,20,FALSE)=FALSE,OR(TEXT(A3541,"MMDD")&lt;VLOOKUP(R3541,SpeciesValidation!D:W,18,FALSE),TEXT(A3541,"MMDD")&gt;VLOOKUP(R3541,SpeciesValidation!D:W,19,FALSE)),IF(TEXT(A3541,"MMDD")&lt;"0701",TEXT(A3541,"MMDD")&gt;VLOOKUP(R3541,SpeciesValidation!D:W,18,FALSE),TEXT(A3541,"MMDD")&lt;VLOOKUP(R3541,SpeciesValidation!D:W,19,FALSE))),"Date outside expected range for this species",""),"")))</f>
        <v/>
      </c>
      <c r="M3541" s="127" t="str">
        <f>IF(LEN(E3541&amp;"")&gt;0,IF(ISERROR(VLOOKUP(R3541,SpeciesValidation!D:I,6,FALSE)),"",VLOOKUP(R3541,SpeciesValidation!D:I,6,FALSE)),"")</f>
        <v/>
      </c>
      <c r="Q3541" s="36" t="str">
        <f>IF(LEN(E3541&amp;"")&gt;0,IF(ISERROR(VLOOKUP(E3541,SpeciesValidation!B:G,2,FALSE)=TRUE),"",VLOOKUP(E3541,SpeciesValidation!B:G,2,FALSE)),"")</f>
        <v/>
      </c>
      <c r="R3541" s="36" t="str">
        <f>IF(LEN(E3541&amp;"")&gt;0,IF(ISERROR(VLOOKUP(E3541,SpeciesLookup!B:G,4,FALSE)=TRUE),"",VLOOKUP(E3541,SpeciesLookup!B:G,4,FALSE)),"")</f>
        <v/>
      </c>
    </row>
    <row r="3542" spans="1:18" ht="13.2" x14ac:dyDescent="0.25">
      <c r="A3542" s="72"/>
      <c r="D3542" s="11"/>
      <c r="G3542" s="128" t="str">
        <f>IF(LEN(E3542&amp;"")&gt;0,IF(ISERROR(VLOOKUP(E3542,SpeciesLookup!B:G,6,FALSE)=TRUE),"",VLOOKUP(E3542,SpeciesLookup!B:G,6,FALSE)),"")</f>
        <v/>
      </c>
      <c r="H3542" s="128" t="str">
        <f>IF(LEN(E3542&amp;"")&gt;0,IF(ISERROR(VLOOKUP(E3542,SpeciesLookup!B:G,5,FALSE)=TRUE),"",VLOOKUP(E3542,SpeciesLookup!B:G,5,FALSE)),"")</f>
        <v/>
      </c>
      <c r="I3542" s="11"/>
      <c r="J3542" s="73"/>
      <c r="K3542" s="11"/>
      <c r="L3542" s="127" t="str">
        <f>TRIM(IF(ISERROR(VLOOKUP(R3542,SpeciesValidation!D:T,IF(ISNA(VLOOKUP(J3542,Validation!B$2:C$15,2,FALSE)),FALSE,VLOOKUP(J3542,Validation!B$2:C$15,2,FALSE)))),IF(LEN(E3542&amp;"")&gt;0,"",""),VLOOKUP(R3542,SpeciesValidation!D:T,VLOOKUP(J3542,Validation!B$2:C$15,2,FALSE),FALSE)) &amp; " " &amp; IF(ISERROR(IF(LEFT(J3542,1)="A",IF(IF(VLOOKUP(R3542,SpeciesValidation!D:W,20,FALSE)=FALSE,OR(TEXT(A3542,"MMDD")&lt;VLOOKUP(R3542,SpeciesValidation!D:W,18,FALSE),TEXT(A3542,"MMDD")&gt;VLOOKUP(R3542,SpeciesValidation!D:W,19,FALSE)),IF(TEXT(A3542,"MMDD")&lt;"0701",TEXT(A3542,"MMDD")&gt;VLOOKUP(R3542,SpeciesValidation!D:W,18,FALSE),TEXT(A3542,"MMDD")&lt;VLOOKUP(R3542,SpeciesValidation!D:W,19,FALSE))),"Date outside expected range for this species",""),"")),"",IF(LEFT(J3542,1)="A",IF(IF(VLOOKUP(R3542,SpeciesValidation!D:W,20,FALSE)=FALSE,OR(TEXT(A3542,"MMDD")&lt;VLOOKUP(R3542,SpeciesValidation!D:W,18,FALSE),TEXT(A3542,"MMDD")&gt;VLOOKUP(R3542,SpeciesValidation!D:W,19,FALSE)),IF(TEXT(A3542,"MMDD")&lt;"0701",TEXT(A3542,"MMDD")&gt;VLOOKUP(R3542,SpeciesValidation!D:W,18,FALSE),TEXT(A3542,"MMDD")&lt;VLOOKUP(R3542,SpeciesValidation!D:W,19,FALSE))),"Date outside expected range for this species",""),"")))</f>
        <v/>
      </c>
      <c r="M3542" s="127" t="str">
        <f>IF(LEN(E3542&amp;"")&gt;0,IF(ISERROR(VLOOKUP(R3542,SpeciesValidation!D:I,6,FALSE)),"",VLOOKUP(R3542,SpeciesValidation!D:I,6,FALSE)),"")</f>
        <v/>
      </c>
      <c r="Q3542" s="36" t="str">
        <f>IF(LEN(E3542&amp;"")&gt;0,IF(ISERROR(VLOOKUP(E3542,SpeciesValidation!B:G,2,FALSE)=TRUE),"",VLOOKUP(E3542,SpeciesValidation!B:G,2,FALSE)),"")</f>
        <v/>
      </c>
      <c r="R3542" s="36" t="str">
        <f>IF(LEN(E3542&amp;"")&gt;0,IF(ISERROR(VLOOKUP(E3542,SpeciesLookup!B:G,4,FALSE)=TRUE),"",VLOOKUP(E3542,SpeciesLookup!B:G,4,FALSE)),"")</f>
        <v/>
      </c>
    </row>
    <row r="3543" spans="1:18" ht="13.2" x14ac:dyDescent="0.25">
      <c r="A3543" s="72"/>
      <c r="D3543" s="11"/>
      <c r="G3543" s="128" t="str">
        <f>IF(LEN(E3543&amp;"")&gt;0,IF(ISERROR(VLOOKUP(E3543,SpeciesLookup!B:G,6,FALSE)=TRUE),"",VLOOKUP(E3543,SpeciesLookup!B:G,6,FALSE)),"")</f>
        <v/>
      </c>
      <c r="H3543" s="128" t="str">
        <f>IF(LEN(E3543&amp;"")&gt;0,IF(ISERROR(VLOOKUP(E3543,SpeciesLookup!B:G,5,FALSE)=TRUE),"",VLOOKUP(E3543,SpeciesLookup!B:G,5,FALSE)),"")</f>
        <v/>
      </c>
      <c r="I3543" s="11"/>
      <c r="J3543" s="73"/>
      <c r="K3543" s="11"/>
      <c r="L3543" s="127" t="str">
        <f>TRIM(IF(ISERROR(VLOOKUP(R3543,SpeciesValidation!D:T,IF(ISNA(VLOOKUP(J3543,Validation!B$2:C$15,2,FALSE)),FALSE,VLOOKUP(J3543,Validation!B$2:C$15,2,FALSE)))),IF(LEN(E3543&amp;"")&gt;0,"",""),VLOOKUP(R3543,SpeciesValidation!D:T,VLOOKUP(J3543,Validation!B$2:C$15,2,FALSE),FALSE)) &amp; " " &amp; IF(ISERROR(IF(LEFT(J3543,1)="A",IF(IF(VLOOKUP(R3543,SpeciesValidation!D:W,20,FALSE)=FALSE,OR(TEXT(A3543,"MMDD")&lt;VLOOKUP(R3543,SpeciesValidation!D:W,18,FALSE),TEXT(A3543,"MMDD")&gt;VLOOKUP(R3543,SpeciesValidation!D:W,19,FALSE)),IF(TEXT(A3543,"MMDD")&lt;"0701",TEXT(A3543,"MMDD")&gt;VLOOKUP(R3543,SpeciesValidation!D:W,18,FALSE),TEXT(A3543,"MMDD")&lt;VLOOKUP(R3543,SpeciesValidation!D:W,19,FALSE))),"Date outside expected range for this species",""),"")),"",IF(LEFT(J3543,1)="A",IF(IF(VLOOKUP(R3543,SpeciesValidation!D:W,20,FALSE)=FALSE,OR(TEXT(A3543,"MMDD")&lt;VLOOKUP(R3543,SpeciesValidation!D:W,18,FALSE),TEXT(A3543,"MMDD")&gt;VLOOKUP(R3543,SpeciesValidation!D:W,19,FALSE)),IF(TEXT(A3543,"MMDD")&lt;"0701",TEXT(A3543,"MMDD")&gt;VLOOKUP(R3543,SpeciesValidation!D:W,18,FALSE),TEXT(A3543,"MMDD")&lt;VLOOKUP(R3543,SpeciesValidation!D:W,19,FALSE))),"Date outside expected range for this species",""),"")))</f>
        <v/>
      </c>
      <c r="M3543" s="127" t="str">
        <f>IF(LEN(E3543&amp;"")&gt;0,IF(ISERROR(VLOOKUP(R3543,SpeciesValidation!D:I,6,FALSE)),"",VLOOKUP(R3543,SpeciesValidation!D:I,6,FALSE)),"")</f>
        <v/>
      </c>
      <c r="Q3543" s="36" t="str">
        <f>IF(LEN(E3543&amp;"")&gt;0,IF(ISERROR(VLOOKUP(E3543,SpeciesValidation!B:G,2,FALSE)=TRUE),"",VLOOKUP(E3543,SpeciesValidation!B:G,2,FALSE)),"")</f>
        <v/>
      </c>
      <c r="R3543" s="36" t="str">
        <f>IF(LEN(E3543&amp;"")&gt;0,IF(ISERROR(VLOOKUP(E3543,SpeciesLookup!B:G,4,FALSE)=TRUE),"",VLOOKUP(E3543,SpeciesLookup!B:G,4,FALSE)),"")</f>
        <v/>
      </c>
    </row>
    <row r="3544" spans="1:18" ht="13.2" x14ac:dyDescent="0.25">
      <c r="A3544" s="72"/>
      <c r="D3544" s="11"/>
      <c r="G3544" s="128" t="str">
        <f>IF(LEN(E3544&amp;"")&gt;0,IF(ISERROR(VLOOKUP(E3544,SpeciesLookup!B:G,6,FALSE)=TRUE),"",VLOOKUP(E3544,SpeciesLookup!B:G,6,FALSE)),"")</f>
        <v/>
      </c>
      <c r="H3544" s="128" t="str">
        <f>IF(LEN(E3544&amp;"")&gt;0,IF(ISERROR(VLOOKUP(E3544,SpeciesLookup!B:G,5,FALSE)=TRUE),"",VLOOKUP(E3544,SpeciesLookup!B:G,5,FALSE)),"")</f>
        <v/>
      </c>
      <c r="I3544" s="11"/>
      <c r="J3544" s="73"/>
      <c r="K3544" s="11"/>
      <c r="L3544" s="127" t="str">
        <f>TRIM(IF(ISERROR(VLOOKUP(R3544,SpeciesValidation!D:T,IF(ISNA(VLOOKUP(J3544,Validation!B$2:C$15,2,FALSE)),FALSE,VLOOKUP(J3544,Validation!B$2:C$15,2,FALSE)))),IF(LEN(E3544&amp;"")&gt;0,"",""),VLOOKUP(R3544,SpeciesValidation!D:T,VLOOKUP(J3544,Validation!B$2:C$15,2,FALSE),FALSE)) &amp; " " &amp; IF(ISERROR(IF(LEFT(J3544,1)="A",IF(IF(VLOOKUP(R3544,SpeciesValidation!D:W,20,FALSE)=FALSE,OR(TEXT(A3544,"MMDD")&lt;VLOOKUP(R3544,SpeciesValidation!D:W,18,FALSE),TEXT(A3544,"MMDD")&gt;VLOOKUP(R3544,SpeciesValidation!D:W,19,FALSE)),IF(TEXT(A3544,"MMDD")&lt;"0701",TEXT(A3544,"MMDD")&gt;VLOOKUP(R3544,SpeciesValidation!D:W,18,FALSE),TEXT(A3544,"MMDD")&lt;VLOOKUP(R3544,SpeciesValidation!D:W,19,FALSE))),"Date outside expected range for this species",""),"")),"",IF(LEFT(J3544,1)="A",IF(IF(VLOOKUP(R3544,SpeciesValidation!D:W,20,FALSE)=FALSE,OR(TEXT(A3544,"MMDD")&lt;VLOOKUP(R3544,SpeciesValidation!D:W,18,FALSE),TEXT(A3544,"MMDD")&gt;VLOOKUP(R3544,SpeciesValidation!D:W,19,FALSE)),IF(TEXT(A3544,"MMDD")&lt;"0701",TEXT(A3544,"MMDD")&gt;VLOOKUP(R3544,SpeciesValidation!D:W,18,FALSE),TEXT(A3544,"MMDD")&lt;VLOOKUP(R3544,SpeciesValidation!D:W,19,FALSE))),"Date outside expected range for this species",""),"")))</f>
        <v/>
      </c>
      <c r="M3544" s="127" t="str">
        <f>IF(LEN(E3544&amp;"")&gt;0,IF(ISERROR(VLOOKUP(R3544,SpeciesValidation!D:I,6,FALSE)),"",VLOOKUP(R3544,SpeciesValidation!D:I,6,FALSE)),"")</f>
        <v/>
      </c>
      <c r="Q3544" s="36" t="str">
        <f>IF(LEN(E3544&amp;"")&gt;0,IF(ISERROR(VLOOKUP(E3544,SpeciesValidation!B:G,2,FALSE)=TRUE),"",VLOOKUP(E3544,SpeciesValidation!B:G,2,FALSE)),"")</f>
        <v/>
      </c>
      <c r="R3544" s="36" t="str">
        <f>IF(LEN(E3544&amp;"")&gt;0,IF(ISERROR(VLOOKUP(E3544,SpeciesLookup!B:G,4,FALSE)=TRUE),"",VLOOKUP(E3544,SpeciesLookup!B:G,4,FALSE)),"")</f>
        <v/>
      </c>
    </row>
    <row r="3545" spans="1:18" ht="13.2" x14ac:dyDescent="0.25">
      <c r="A3545" s="72"/>
      <c r="D3545" s="11"/>
      <c r="G3545" s="128" t="str">
        <f>IF(LEN(E3545&amp;"")&gt;0,IF(ISERROR(VLOOKUP(E3545,SpeciesLookup!B:G,6,FALSE)=TRUE),"",VLOOKUP(E3545,SpeciesLookup!B:G,6,FALSE)),"")</f>
        <v/>
      </c>
      <c r="H3545" s="128" t="str">
        <f>IF(LEN(E3545&amp;"")&gt;0,IF(ISERROR(VLOOKUP(E3545,SpeciesLookup!B:G,5,FALSE)=TRUE),"",VLOOKUP(E3545,SpeciesLookup!B:G,5,FALSE)),"")</f>
        <v/>
      </c>
      <c r="I3545" s="11"/>
      <c r="J3545" s="73"/>
      <c r="K3545" s="11"/>
      <c r="L3545" s="127" t="str">
        <f>TRIM(IF(ISERROR(VLOOKUP(R3545,SpeciesValidation!D:T,IF(ISNA(VLOOKUP(J3545,Validation!B$2:C$15,2,FALSE)),FALSE,VLOOKUP(J3545,Validation!B$2:C$15,2,FALSE)))),IF(LEN(E3545&amp;"")&gt;0,"",""),VLOOKUP(R3545,SpeciesValidation!D:T,VLOOKUP(J3545,Validation!B$2:C$15,2,FALSE),FALSE)) &amp; " " &amp; IF(ISERROR(IF(LEFT(J3545,1)="A",IF(IF(VLOOKUP(R3545,SpeciesValidation!D:W,20,FALSE)=FALSE,OR(TEXT(A3545,"MMDD")&lt;VLOOKUP(R3545,SpeciesValidation!D:W,18,FALSE),TEXT(A3545,"MMDD")&gt;VLOOKUP(R3545,SpeciesValidation!D:W,19,FALSE)),IF(TEXT(A3545,"MMDD")&lt;"0701",TEXT(A3545,"MMDD")&gt;VLOOKUP(R3545,SpeciesValidation!D:W,18,FALSE),TEXT(A3545,"MMDD")&lt;VLOOKUP(R3545,SpeciesValidation!D:W,19,FALSE))),"Date outside expected range for this species",""),"")),"",IF(LEFT(J3545,1)="A",IF(IF(VLOOKUP(R3545,SpeciesValidation!D:W,20,FALSE)=FALSE,OR(TEXT(A3545,"MMDD")&lt;VLOOKUP(R3545,SpeciesValidation!D:W,18,FALSE),TEXT(A3545,"MMDD")&gt;VLOOKUP(R3545,SpeciesValidation!D:W,19,FALSE)),IF(TEXT(A3545,"MMDD")&lt;"0701",TEXT(A3545,"MMDD")&gt;VLOOKUP(R3545,SpeciesValidation!D:W,18,FALSE),TEXT(A3545,"MMDD")&lt;VLOOKUP(R3545,SpeciesValidation!D:W,19,FALSE))),"Date outside expected range for this species",""),"")))</f>
        <v/>
      </c>
      <c r="M3545" s="127" t="str">
        <f>IF(LEN(E3545&amp;"")&gt;0,IF(ISERROR(VLOOKUP(R3545,SpeciesValidation!D:I,6,FALSE)),"",VLOOKUP(R3545,SpeciesValidation!D:I,6,FALSE)),"")</f>
        <v/>
      </c>
      <c r="Q3545" s="36" t="str">
        <f>IF(LEN(E3545&amp;"")&gt;0,IF(ISERROR(VLOOKUP(E3545,SpeciesValidation!B:G,2,FALSE)=TRUE),"",VLOOKUP(E3545,SpeciesValidation!B:G,2,FALSE)),"")</f>
        <v/>
      </c>
      <c r="R3545" s="36" t="str">
        <f>IF(LEN(E3545&amp;"")&gt;0,IF(ISERROR(VLOOKUP(E3545,SpeciesLookup!B:G,4,FALSE)=TRUE),"",VLOOKUP(E3545,SpeciesLookup!B:G,4,FALSE)),"")</f>
        <v/>
      </c>
    </row>
    <row r="3546" spans="1:18" ht="13.2" x14ac:dyDescent="0.25">
      <c r="A3546" s="72"/>
      <c r="D3546" s="11"/>
      <c r="G3546" s="128" t="str">
        <f>IF(LEN(E3546&amp;"")&gt;0,IF(ISERROR(VLOOKUP(E3546,SpeciesLookup!B:G,6,FALSE)=TRUE),"",VLOOKUP(E3546,SpeciesLookup!B:G,6,FALSE)),"")</f>
        <v/>
      </c>
      <c r="H3546" s="128" t="str">
        <f>IF(LEN(E3546&amp;"")&gt;0,IF(ISERROR(VLOOKUP(E3546,SpeciesLookup!B:G,5,FALSE)=TRUE),"",VLOOKUP(E3546,SpeciesLookup!B:G,5,FALSE)),"")</f>
        <v/>
      </c>
      <c r="I3546" s="11"/>
      <c r="J3546" s="73"/>
      <c r="K3546" s="11"/>
      <c r="L3546" s="127" t="str">
        <f>TRIM(IF(ISERROR(VLOOKUP(R3546,SpeciesValidation!D:T,IF(ISNA(VLOOKUP(J3546,Validation!B$2:C$15,2,FALSE)),FALSE,VLOOKUP(J3546,Validation!B$2:C$15,2,FALSE)))),IF(LEN(E3546&amp;"")&gt;0,"",""),VLOOKUP(R3546,SpeciesValidation!D:T,VLOOKUP(J3546,Validation!B$2:C$15,2,FALSE),FALSE)) &amp; " " &amp; IF(ISERROR(IF(LEFT(J3546,1)="A",IF(IF(VLOOKUP(R3546,SpeciesValidation!D:W,20,FALSE)=FALSE,OR(TEXT(A3546,"MMDD")&lt;VLOOKUP(R3546,SpeciesValidation!D:W,18,FALSE),TEXT(A3546,"MMDD")&gt;VLOOKUP(R3546,SpeciesValidation!D:W,19,FALSE)),IF(TEXT(A3546,"MMDD")&lt;"0701",TEXT(A3546,"MMDD")&gt;VLOOKUP(R3546,SpeciesValidation!D:W,18,FALSE),TEXT(A3546,"MMDD")&lt;VLOOKUP(R3546,SpeciesValidation!D:W,19,FALSE))),"Date outside expected range for this species",""),"")),"",IF(LEFT(J3546,1)="A",IF(IF(VLOOKUP(R3546,SpeciesValidation!D:W,20,FALSE)=FALSE,OR(TEXT(A3546,"MMDD")&lt;VLOOKUP(R3546,SpeciesValidation!D:W,18,FALSE),TEXT(A3546,"MMDD")&gt;VLOOKUP(R3546,SpeciesValidation!D:W,19,FALSE)),IF(TEXT(A3546,"MMDD")&lt;"0701",TEXT(A3546,"MMDD")&gt;VLOOKUP(R3546,SpeciesValidation!D:W,18,FALSE),TEXT(A3546,"MMDD")&lt;VLOOKUP(R3546,SpeciesValidation!D:W,19,FALSE))),"Date outside expected range for this species",""),"")))</f>
        <v/>
      </c>
      <c r="M3546" s="127" t="str">
        <f>IF(LEN(E3546&amp;"")&gt;0,IF(ISERROR(VLOOKUP(R3546,SpeciesValidation!D:I,6,FALSE)),"",VLOOKUP(R3546,SpeciesValidation!D:I,6,FALSE)),"")</f>
        <v/>
      </c>
      <c r="Q3546" s="36" t="str">
        <f>IF(LEN(E3546&amp;"")&gt;0,IF(ISERROR(VLOOKUP(E3546,SpeciesValidation!B:G,2,FALSE)=TRUE),"",VLOOKUP(E3546,SpeciesValidation!B:G,2,FALSE)),"")</f>
        <v/>
      </c>
      <c r="R3546" s="36" t="str">
        <f>IF(LEN(E3546&amp;"")&gt;0,IF(ISERROR(VLOOKUP(E3546,SpeciesLookup!B:G,4,FALSE)=TRUE),"",VLOOKUP(E3546,SpeciesLookup!B:G,4,FALSE)),"")</f>
        <v/>
      </c>
    </row>
    <row r="3547" spans="1:18" ht="13.2" x14ac:dyDescent="0.25">
      <c r="A3547" s="72"/>
      <c r="D3547" s="11"/>
      <c r="G3547" s="128" t="str">
        <f>IF(LEN(E3547&amp;"")&gt;0,IF(ISERROR(VLOOKUP(E3547,SpeciesLookup!B:G,6,FALSE)=TRUE),"",VLOOKUP(E3547,SpeciesLookup!B:G,6,FALSE)),"")</f>
        <v/>
      </c>
      <c r="H3547" s="128" t="str">
        <f>IF(LEN(E3547&amp;"")&gt;0,IF(ISERROR(VLOOKUP(E3547,SpeciesLookup!B:G,5,FALSE)=TRUE),"",VLOOKUP(E3547,SpeciesLookup!B:G,5,FALSE)),"")</f>
        <v/>
      </c>
      <c r="I3547" s="11"/>
      <c r="J3547" s="73"/>
      <c r="K3547" s="11"/>
      <c r="L3547" s="127" t="str">
        <f>TRIM(IF(ISERROR(VLOOKUP(R3547,SpeciesValidation!D:T,IF(ISNA(VLOOKUP(J3547,Validation!B$2:C$15,2,FALSE)),FALSE,VLOOKUP(J3547,Validation!B$2:C$15,2,FALSE)))),IF(LEN(E3547&amp;"")&gt;0,"",""),VLOOKUP(R3547,SpeciesValidation!D:T,VLOOKUP(J3547,Validation!B$2:C$15,2,FALSE),FALSE)) &amp; " " &amp; IF(ISERROR(IF(LEFT(J3547,1)="A",IF(IF(VLOOKUP(R3547,SpeciesValidation!D:W,20,FALSE)=FALSE,OR(TEXT(A3547,"MMDD")&lt;VLOOKUP(R3547,SpeciesValidation!D:W,18,FALSE),TEXT(A3547,"MMDD")&gt;VLOOKUP(R3547,SpeciesValidation!D:W,19,FALSE)),IF(TEXT(A3547,"MMDD")&lt;"0701",TEXT(A3547,"MMDD")&gt;VLOOKUP(R3547,SpeciesValidation!D:W,18,FALSE),TEXT(A3547,"MMDD")&lt;VLOOKUP(R3547,SpeciesValidation!D:W,19,FALSE))),"Date outside expected range for this species",""),"")),"",IF(LEFT(J3547,1)="A",IF(IF(VLOOKUP(R3547,SpeciesValidation!D:W,20,FALSE)=FALSE,OR(TEXT(A3547,"MMDD")&lt;VLOOKUP(R3547,SpeciesValidation!D:W,18,FALSE),TEXT(A3547,"MMDD")&gt;VLOOKUP(R3547,SpeciesValidation!D:W,19,FALSE)),IF(TEXT(A3547,"MMDD")&lt;"0701",TEXT(A3547,"MMDD")&gt;VLOOKUP(R3547,SpeciesValidation!D:W,18,FALSE),TEXT(A3547,"MMDD")&lt;VLOOKUP(R3547,SpeciesValidation!D:W,19,FALSE))),"Date outside expected range for this species",""),"")))</f>
        <v/>
      </c>
      <c r="M3547" s="127" t="str">
        <f>IF(LEN(E3547&amp;"")&gt;0,IF(ISERROR(VLOOKUP(R3547,SpeciesValidation!D:I,6,FALSE)),"",VLOOKUP(R3547,SpeciesValidation!D:I,6,FALSE)),"")</f>
        <v/>
      </c>
      <c r="Q3547" s="36" t="str">
        <f>IF(LEN(E3547&amp;"")&gt;0,IF(ISERROR(VLOOKUP(E3547,SpeciesValidation!B:G,2,FALSE)=TRUE),"",VLOOKUP(E3547,SpeciesValidation!B:G,2,FALSE)),"")</f>
        <v/>
      </c>
      <c r="R3547" s="36" t="str">
        <f>IF(LEN(E3547&amp;"")&gt;0,IF(ISERROR(VLOOKUP(E3547,SpeciesLookup!B:G,4,FALSE)=TRUE),"",VLOOKUP(E3547,SpeciesLookup!B:G,4,FALSE)),"")</f>
        <v/>
      </c>
    </row>
    <row r="3548" spans="1:18" ht="13.2" x14ac:dyDescent="0.25">
      <c r="A3548" s="72"/>
      <c r="D3548" s="11"/>
      <c r="G3548" s="128" t="str">
        <f>IF(LEN(E3548&amp;"")&gt;0,IF(ISERROR(VLOOKUP(E3548,SpeciesLookup!B:G,6,FALSE)=TRUE),"",VLOOKUP(E3548,SpeciesLookup!B:G,6,FALSE)),"")</f>
        <v/>
      </c>
      <c r="H3548" s="128" t="str">
        <f>IF(LEN(E3548&amp;"")&gt;0,IF(ISERROR(VLOOKUP(E3548,SpeciesLookup!B:G,5,FALSE)=TRUE),"",VLOOKUP(E3548,SpeciesLookup!B:G,5,FALSE)),"")</f>
        <v/>
      </c>
      <c r="I3548" s="11"/>
      <c r="J3548" s="73"/>
      <c r="K3548" s="11"/>
      <c r="L3548" s="127" t="str">
        <f>TRIM(IF(ISERROR(VLOOKUP(R3548,SpeciesValidation!D:T,IF(ISNA(VLOOKUP(J3548,Validation!B$2:C$15,2,FALSE)),FALSE,VLOOKUP(J3548,Validation!B$2:C$15,2,FALSE)))),IF(LEN(E3548&amp;"")&gt;0,"",""),VLOOKUP(R3548,SpeciesValidation!D:T,VLOOKUP(J3548,Validation!B$2:C$15,2,FALSE),FALSE)) &amp; " " &amp; IF(ISERROR(IF(LEFT(J3548,1)="A",IF(IF(VLOOKUP(R3548,SpeciesValidation!D:W,20,FALSE)=FALSE,OR(TEXT(A3548,"MMDD")&lt;VLOOKUP(R3548,SpeciesValidation!D:W,18,FALSE),TEXT(A3548,"MMDD")&gt;VLOOKUP(R3548,SpeciesValidation!D:W,19,FALSE)),IF(TEXT(A3548,"MMDD")&lt;"0701",TEXT(A3548,"MMDD")&gt;VLOOKUP(R3548,SpeciesValidation!D:W,18,FALSE),TEXT(A3548,"MMDD")&lt;VLOOKUP(R3548,SpeciesValidation!D:W,19,FALSE))),"Date outside expected range for this species",""),"")),"",IF(LEFT(J3548,1)="A",IF(IF(VLOOKUP(R3548,SpeciesValidation!D:W,20,FALSE)=FALSE,OR(TEXT(A3548,"MMDD")&lt;VLOOKUP(R3548,SpeciesValidation!D:W,18,FALSE),TEXT(A3548,"MMDD")&gt;VLOOKUP(R3548,SpeciesValidation!D:W,19,FALSE)),IF(TEXT(A3548,"MMDD")&lt;"0701",TEXT(A3548,"MMDD")&gt;VLOOKUP(R3548,SpeciesValidation!D:W,18,FALSE),TEXT(A3548,"MMDD")&lt;VLOOKUP(R3548,SpeciesValidation!D:W,19,FALSE))),"Date outside expected range for this species",""),"")))</f>
        <v/>
      </c>
      <c r="M3548" s="127" t="str">
        <f>IF(LEN(E3548&amp;"")&gt;0,IF(ISERROR(VLOOKUP(R3548,SpeciesValidation!D:I,6,FALSE)),"",VLOOKUP(R3548,SpeciesValidation!D:I,6,FALSE)),"")</f>
        <v/>
      </c>
      <c r="Q3548" s="36" t="str">
        <f>IF(LEN(E3548&amp;"")&gt;0,IF(ISERROR(VLOOKUP(E3548,SpeciesValidation!B:G,2,FALSE)=TRUE),"",VLOOKUP(E3548,SpeciesValidation!B:G,2,FALSE)),"")</f>
        <v/>
      </c>
      <c r="R3548" s="36" t="str">
        <f>IF(LEN(E3548&amp;"")&gt;0,IF(ISERROR(VLOOKUP(E3548,SpeciesLookup!B:G,4,FALSE)=TRUE),"",VLOOKUP(E3548,SpeciesLookup!B:G,4,FALSE)),"")</f>
        <v/>
      </c>
    </row>
    <row r="3549" spans="1:18" ht="13.2" x14ac:dyDescent="0.25">
      <c r="A3549" s="72"/>
      <c r="D3549" s="11"/>
      <c r="G3549" s="128" t="str">
        <f>IF(LEN(E3549&amp;"")&gt;0,IF(ISERROR(VLOOKUP(E3549,SpeciesLookup!B:G,6,FALSE)=TRUE),"",VLOOKUP(E3549,SpeciesLookup!B:G,6,FALSE)),"")</f>
        <v/>
      </c>
      <c r="H3549" s="128" t="str">
        <f>IF(LEN(E3549&amp;"")&gt;0,IF(ISERROR(VLOOKUP(E3549,SpeciesLookup!B:G,5,FALSE)=TRUE),"",VLOOKUP(E3549,SpeciesLookup!B:G,5,FALSE)),"")</f>
        <v/>
      </c>
      <c r="I3549" s="11"/>
      <c r="J3549" s="73"/>
      <c r="K3549" s="11"/>
      <c r="L3549" s="127" t="str">
        <f>TRIM(IF(ISERROR(VLOOKUP(R3549,SpeciesValidation!D:T,IF(ISNA(VLOOKUP(J3549,Validation!B$2:C$15,2,FALSE)),FALSE,VLOOKUP(J3549,Validation!B$2:C$15,2,FALSE)))),IF(LEN(E3549&amp;"")&gt;0,"",""),VLOOKUP(R3549,SpeciesValidation!D:T,VLOOKUP(J3549,Validation!B$2:C$15,2,FALSE),FALSE)) &amp; " " &amp; IF(ISERROR(IF(LEFT(J3549,1)="A",IF(IF(VLOOKUP(R3549,SpeciesValidation!D:W,20,FALSE)=FALSE,OR(TEXT(A3549,"MMDD")&lt;VLOOKUP(R3549,SpeciesValidation!D:W,18,FALSE),TEXT(A3549,"MMDD")&gt;VLOOKUP(R3549,SpeciesValidation!D:W,19,FALSE)),IF(TEXT(A3549,"MMDD")&lt;"0701",TEXT(A3549,"MMDD")&gt;VLOOKUP(R3549,SpeciesValidation!D:W,18,FALSE),TEXT(A3549,"MMDD")&lt;VLOOKUP(R3549,SpeciesValidation!D:W,19,FALSE))),"Date outside expected range for this species",""),"")),"",IF(LEFT(J3549,1)="A",IF(IF(VLOOKUP(R3549,SpeciesValidation!D:W,20,FALSE)=FALSE,OR(TEXT(A3549,"MMDD")&lt;VLOOKUP(R3549,SpeciesValidation!D:W,18,FALSE),TEXT(A3549,"MMDD")&gt;VLOOKUP(R3549,SpeciesValidation!D:W,19,FALSE)),IF(TEXT(A3549,"MMDD")&lt;"0701",TEXT(A3549,"MMDD")&gt;VLOOKUP(R3549,SpeciesValidation!D:W,18,FALSE),TEXT(A3549,"MMDD")&lt;VLOOKUP(R3549,SpeciesValidation!D:W,19,FALSE))),"Date outside expected range for this species",""),"")))</f>
        <v/>
      </c>
      <c r="M3549" s="127" t="str">
        <f>IF(LEN(E3549&amp;"")&gt;0,IF(ISERROR(VLOOKUP(R3549,SpeciesValidation!D:I,6,FALSE)),"",VLOOKUP(R3549,SpeciesValidation!D:I,6,FALSE)),"")</f>
        <v/>
      </c>
      <c r="Q3549" s="36" t="str">
        <f>IF(LEN(E3549&amp;"")&gt;0,IF(ISERROR(VLOOKUP(E3549,SpeciesValidation!B:G,2,FALSE)=TRUE),"",VLOOKUP(E3549,SpeciesValidation!B:G,2,FALSE)),"")</f>
        <v/>
      </c>
      <c r="R3549" s="36" t="str">
        <f>IF(LEN(E3549&amp;"")&gt;0,IF(ISERROR(VLOOKUP(E3549,SpeciesLookup!B:G,4,FALSE)=TRUE),"",VLOOKUP(E3549,SpeciesLookup!B:G,4,FALSE)),"")</f>
        <v/>
      </c>
    </row>
    <row r="3550" spans="1:18" ht="13.2" x14ac:dyDescent="0.25">
      <c r="A3550" s="72"/>
      <c r="D3550" s="11"/>
      <c r="G3550" s="128" t="str">
        <f>IF(LEN(E3550&amp;"")&gt;0,IF(ISERROR(VLOOKUP(E3550,SpeciesLookup!B:G,6,FALSE)=TRUE),"",VLOOKUP(E3550,SpeciesLookup!B:G,6,FALSE)),"")</f>
        <v/>
      </c>
      <c r="H3550" s="128" t="str">
        <f>IF(LEN(E3550&amp;"")&gt;0,IF(ISERROR(VLOOKUP(E3550,SpeciesLookup!B:G,5,FALSE)=TRUE),"",VLOOKUP(E3550,SpeciesLookup!B:G,5,FALSE)),"")</f>
        <v/>
      </c>
      <c r="I3550" s="11"/>
      <c r="J3550" s="73"/>
      <c r="K3550" s="11"/>
      <c r="L3550" s="127" t="str">
        <f>TRIM(IF(ISERROR(VLOOKUP(R3550,SpeciesValidation!D:T,IF(ISNA(VLOOKUP(J3550,Validation!B$2:C$15,2,FALSE)),FALSE,VLOOKUP(J3550,Validation!B$2:C$15,2,FALSE)))),IF(LEN(E3550&amp;"")&gt;0,"",""),VLOOKUP(R3550,SpeciesValidation!D:T,VLOOKUP(J3550,Validation!B$2:C$15,2,FALSE),FALSE)) &amp; " " &amp; IF(ISERROR(IF(LEFT(J3550,1)="A",IF(IF(VLOOKUP(R3550,SpeciesValidation!D:W,20,FALSE)=FALSE,OR(TEXT(A3550,"MMDD")&lt;VLOOKUP(R3550,SpeciesValidation!D:W,18,FALSE),TEXT(A3550,"MMDD")&gt;VLOOKUP(R3550,SpeciesValidation!D:W,19,FALSE)),IF(TEXT(A3550,"MMDD")&lt;"0701",TEXT(A3550,"MMDD")&gt;VLOOKUP(R3550,SpeciesValidation!D:W,18,FALSE),TEXT(A3550,"MMDD")&lt;VLOOKUP(R3550,SpeciesValidation!D:W,19,FALSE))),"Date outside expected range for this species",""),"")),"",IF(LEFT(J3550,1)="A",IF(IF(VLOOKUP(R3550,SpeciesValidation!D:W,20,FALSE)=FALSE,OR(TEXT(A3550,"MMDD")&lt;VLOOKUP(R3550,SpeciesValidation!D:W,18,FALSE),TEXT(A3550,"MMDD")&gt;VLOOKUP(R3550,SpeciesValidation!D:W,19,FALSE)),IF(TEXT(A3550,"MMDD")&lt;"0701",TEXT(A3550,"MMDD")&gt;VLOOKUP(R3550,SpeciesValidation!D:W,18,FALSE),TEXT(A3550,"MMDD")&lt;VLOOKUP(R3550,SpeciesValidation!D:W,19,FALSE))),"Date outside expected range for this species",""),"")))</f>
        <v/>
      </c>
      <c r="M3550" s="127" t="str">
        <f>IF(LEN(E3550&amp;"")&gt;0,IF(ISERROR(VLOOKUP(R3550,SpeciesValidation!D:I,6,FALSE)),"",VLOOKUP(R3550,SpeciesValidation!D:I,6,FALSE)),"")</f>
        <v/>
      </c>
      <c r="Q3550" s="36" t="str">
        <f>IF(LEN(E3550&amp;"")&gt;0,IF(ISERROR(VLOOKUP(E3550,SpeciesValidation!B:G,2,FALSE)=TRUE),"",VLOOKUP(E3550,SpeciesValidation!B:G,2,FALSE)),"")</f>
        <v/>
      </c>
      <c r="R3550" s="36" t="str">
        <f>IF(LEN(E3550&amp;"")&gt;0,IF(ISERROR(VLOOKUP(E3550,SpeciesLookup!B:G,4,FALSE)=TRUE),"",VLOOKUP(E3550,SpeciesLookup!B:G,4,FALSE)),"")</f>
        <v/>
      </c>
    </row>
    <row r="3551" spans="1:18" ht="13.2" x14ac:dyDescent="0.25">
      <c r="A3551" s="72"/>
      <c r="D3551" s="11"/>
      <c r="G3551" s="128" t="str">
        <f>IF(LEN(E3551&amp;"")&gt;0,IF(ISERROR(VLOOKUP(E3551,SpeciesLookup!B:G,6,FALSE)=TRUE),"",VLOOKUP(E3551,SpeciesLookup!B:G,6,FALSE)),"")</f>
        <v/>
      </c>
      <c r="H3551" s="128" t="str">
        <f>IF(LEN(E3551&amp;"")&gt;0,IF(ISERROR(VLOOKUP(E3551,SpeciesLookup!B:G,5,FALSE)=TRUE),"",VLOOKUP(E3551,SpeciesLookup!B:G,5,FALSE)),"")</f>
        <v/>
      </c>
      <c r="I3551" s="11"/>
      <c r="J3551" s="73"/>
      <c r="K3551" s="11"/>
      <c r="L3551" s="127" t="str">
        <f>TRIM(IF(ISERROR(VLOOKUP(R3551,SpeciesValidation!D:T,IF(ISNA(VLOOKUP(J3551,Validation!B$2:C$15,2,FALSE)),FALSE,VLOOKUP(J3551,Validation!B$2:C$15,2,FALSE)))),IF(LEN(E3551&amp;"")&gt;0,"",""),VLOOKUP(R3551,SpeciesValidation!D:T,VLOOKUP(J3551,Validation!B$2:C$15,2,FALSE),FALSE)) &amp; " " &amp; IF(ISERROR(IF(LEFT(J3551,1)="A",IF(IF(VLOOKUP(R3551,SpeciesValidation!D:W,20,FALSE)=FALSE,OR(TEXT(A3551,"MMDD")&lt;VLOOKUP(R3551,SpeciesValidation!D:W,18,FALSE),TEXT(A3551,"MMDD")&gt;VLOOKUP(R3551,SpeciesValidation!D:W,19,FALSE)),IF(TEXT(A3551,"MMDD")&lt;"0701",TEXT(A3551,"MMDD")&gt;VLOOKUP(R3551,SpeciesValidation!D:W,18,FALSE),TEXT(A3551,"MMDD")&lt;VLOOKUP(R3551,SpeciesValidation!D:W,19,FALSE))),"Date outside expected range for this species",""),"")),"",IF(LEFT(J3551,1)="A",IF(IF(VLOOKUP(R3551,SpeciesValidation!D:W,20,FALSE)=FALSE,OR(TEXT(A3551,"MMDD")&lt;VLOOKUP(R3551,SpeciesValidation!D:W,18,FALSE),TEXT(A3551,"MMDD")&gt;VLOOKUP(R3551,SpeciesValidation!D:W,19,FALSE)),IF(TEXT(A3551,"MMDD")&lt;"0701",TEXT(A3551,"MMDD")&gt;VLOOKUP(R3551,SpeciesValidation!D:W,18,FALSE),TEXT(A3551,"MMDD")&lt;VLOOKUP(R3551,SpeciesValidation!D:W,19,FALSE))),"Date outside expected range for this species",""),"")))</f>
        <v/>
      </c>
      <c r="M3551" s="127" t="str">
        <f>IF(LEN(E3551&amp;"")&gt;0,IF(ISERROR(VLOOKUP(R3551,SpeciesValidation!D:I,6,FALSE)),"",VLOOKUP(R3551,SpeciesValidation!D:I,6,FALSE)),"")</f>
        <v/>
      </c>
      <c r="Q3551" s="36" t="str">
        <f>IF(LEN(E3551&amp;"")&gt;0,IF(ISERROR(VLOOKUP(E3551,SpeciesValidation!B:G,2,FALSE)=TRUE),"",VLOOKUP(E3551,SpeciesValidation!B:G,2,FALSE)),"")</f>
        <v/>
      </c>
      <c r="R3551" s="36" t="str">
        <f>IF(LEN(E3551&amp;"")&gt;0,IF(ISERROR(VLOOKUP(E3551,SpeciesLookup!B:G,4,FALSE)=TRUE),"",VLOOKUP(E3551,SpeciesLookup!B:G,4,FALSE)),"")</f>
        <v/>
      </c>
    </row>
    <row r="3552" spans="1:18" ht="13.2" x14ac:dyDescent="0.25">
      <c r="A3552" s="72"/>
      <c r="D3552" s="11"/>
      <c r="G3552" s="128" t="str">
        <f>IF(LEN(E3552&amp;"")&gt;0,IF(ISERROR(VLOOKUP(E3552,SpeciesLookup!B:G,6,FALSE)=TRUE),"",VLOOKUP(E3552,SpeciesLookup!B:G,6,FALSE)),"")</f>
        <v/>
      </c>
      <c r="H3552" s="128" t="str">
        <f>IF(LEN(E3552&amp;"")&gt;0,IF(ISERROR(VLOOKUP(E3552,SpeciesLookup!B:G,5,FALSE)=TRUE),"",VLOOKUP(E3552,SpeciesLookup!B:G,5,FALSE)),"")</f>
        <v/>
      </c>
      <c r="I3552" s="11"/>
      <c r="J3552" s="73"/>
      <c r="K3552" s="11"/>
      <c r="L3552" s="127" t="str">
        <f>TRIM(IF(ISERROR(VLOOKUP(R3552,SpeciesValidation!D:T,IF(ISNA(VLOOKUP(J3552,Validation!B$2:C$15,2,FALSE)),FALSE,VLOOKUP(J3552,Validation!B$2:C$15,2,FALSE)))),IF(LEN(E3552&amp;"")&gt;0,"",""),VLOOKUP(R3552,SpeciesValidation!D:T,VLOOKUP(J3552,Validation!B$2:C$15,2,FALSE),FALSE)) &amp; " " &amp; IF(ISERROR(IF(LEFT(J3552,1)="A",IF(IF(VLOOKUP(R3552,SpeciesValidation!D:W,20,FALSE)=FALSE,OR(TEXT(A3552,"MMDD")&lt;VLOOKUP(R3552,SpeciesValidation!D:W,18,FALSE),TEXT(A3552,"MMDD")&gt;VLOOKUP(R3552,SpeciesValidation!D:W,19,FALSE)),IF(TEXT(A3552,"MMDD")&lt;"0701",TEXT(A3552,"MMDD")&gt;VLOOKUP(R3552,SpeciesValidation!D:W,18,FALSE),TEXT(A3552,"MMDD")&lt;VLOOKUP(R3552,SpeciesValidation!D:W,19,FALSE))),"Date outside expected range for this species",""),"")),"",IF(LEFT(J3552,1)="A",IF(IF(VLOOKUP(R3552,SpeciesValidation!D:W,20,FALSE)=FALSE,OR(TEXT(A3552,"MMDD")&lt;VLOOKUP(R3552,SpeciesValidation!D:W,18,FALSE),TEXT(A3552,"MMDD")&gt;VLOOKUP(R3552,SpeciesValidation!D:W,19,FALSE)),IF(TEXT(A3552,"MMDD")&lt;"0701",TEXT(A3552,"MMDD")&gt;VLOOKUP(R3552,SpeciesValidation!D:W,18,FALSE),TEXT(A3552,"MMDD")&lt;VLOOKUP(R3552,SpeciesValidation!D:W,19,FALSE))),"Date outside expected range for this species",""),"")))</f>
        <v/>
      </c>
      <c r="M3552" s="127" t="str">
        <f>IF(LEN(E3552&amp;"")&gt;0,IF(ISERROR(VLOOKUP(R3552,SpeciesValidation!D:I,6,FALSE)),"",VLOOKUP(R3552,SpeciesValidation!D:I,6,FALSE)),"")</f>
        <v/>
      </c>
      <c r="Q3552" s="36" t="str">
        <f>IF(LEN(E3552&amp;"")&gt;0,IF(ISERROR(VLOOKUP(E3552,SpeciesValidation!B:G,2,FALSE)=TRUE),"",VLOOKUP(E3552,SpeciesValidation!B:G,2,FALSE)),"")</f>
        <v/>
      </c>
      <c r="R3552" s="36" t="str">
        <f>IF(LEN(E3552&amp;"")&gt;0,IF(ISERROR(VLOOKUP(E3552,SpeciesLookup!B:G,4,FALSE)=TRUE),"",VLOOKUP(E3552,SpeciesLookup!B:G,4,FALSE)),"")</f>
        <v/>
      </c>
    </row>
    <row r="3553" spans="1:18" ht="13.2" x14ac:dyDescent="0.25">
      <c r="A3553" s="72"/>
      <c r="D3553" s="11"/>
      <c r="G3553" s="128" t="str">
        <f>IF(LEN(E3553&amp;"")&gt;0,IF(ISERROR(VLOOKUP(E3553,SpeciesLookup!B:G,6,FALSE)=TRUE),"",VLOOKUP(E3553,SpeciesLookup!B:G,6,FALSE)),"")</f>
        <v/>
      </c>
      <c r="H3553" s="128" t="str">
        <f>IF(LEN(E3553&amp;"")&gt;0,IF(ISERROR(VLOOKUP(E3553,SpeciesLookup!B:G,5,FALSE)=TRUE),"",VLOOKUP(E3553,SpeciesLookup!B:G,5,FALSE)),"")</f>
        <v/>
      </c>
      <c r="I3553" s="11"/>
      <c r="J3553" s="73"/>
      <c r="K3553" s="11"/>
      <c r="L3553" s="127" t="str">
        <f>TRIM(IF(ISERROR(VLOOKUP(R3553,SpeciesValidation!D:T,IF(ISNA(VLOOKUP(J3553,Validation!B$2:C$15,2,FALSE)),FALSE,VLOOKUP(J3553,Validation!B$2:C$15,2,FALSE)))),IF(LEN(E3553&amp;"")&gt;0,"",""),VLOOKUP(R3553,SpeciesValidation!D:T,VLOOKUP(J3553,Validation!B$2:C$15,2,FALSE),FALSE)) &amp; " " &amp; IF(ISERROR(IF(LEFT(J3553,1)="A",IF(IF(VLOOKUP(R3553,SpeciesValidation!D:W,20,FALSE)=FALSE,OR(TEXT(A3553,"MMDD")&lt;VLOOKUP(R3553,SpeciesValidation!D:W,18,FALSE),TEXT(A3553,"MMDD")&gt;VLOOKUP(R3553,SpeciesValidation!D:W,19,FALSE)),IF(TEXT(A3553,"MMDD")&lt;"0701",TEXT(A3553,"MMDD")&gt;VLOOKUP(R3553,SpeciesValidation!D:W,18,FALSE),TEXT(A3553,"MMDD")&lt;VLOOKUP(R3553,SpeciesValidation!D:W,19,FALSE))),"Date outside expected range for this species",""),"")),"",IF(LEFT(J3553,1)="A",IF(IF(VLOOKUP(R3553,SpeciesValidation!D:W,20,FALSE)=FALSE,OR(TEXT(A3553,"MMDD")&lt;VLOOKUP(R3553,SpeciesValidation!D:W,18,FALSE),TEXT(A3553,"MMDD")&gt;VLOOKUP(R3553,SpeciesValidation!D:W,19,FALSE)),IF(TEXT(A3553,"MMDD")&lt;"0701",TEXT(A3553,"MMDD")&gt;VLOOKUP(R3553,SpeciesValidation!D:W,18,FALSE),TEXT(A3553,"MMDD")&lt;VLOOKUP(R3553,SpeciesValidation!D:W,19,FALSE))),"Date outside expected range for this species",""),"")))</f>
        <v/>
      </c>
      <c r="M3553" s="127" t="str">
        <f>IF(LEN(E3553&amp;"")&gt;0,IF(ISERROR(VLOOKUP(R3553,SpeciesValidation!D:I,6,FALSE)),"",VLOOKUP(R3553,SpeciesValidation!D:I,6,FALSE)),"")</f>
        <v/>
      </c>
      <c r="Q3553" s="36" t="str">
        <f>IF(LEN(E3553&amp;"")&gt;0,IF(ISERROR(VLOOKUP(E3553,SpeciesValidation!B:G,2,FALSE)=TRUE),"",VLOOKUP(E3553,SpeciesValidation!B:G,2,FALSE)),"")</f>
        <v/>
      </c>
      <c r="R3553" s="36" t="str">
        <f>IF(LEN(E3553&amp;"")&gt;0,IF(ISERROR(VLOOKUP(E3553,SpeciesLookup!B:G,4,FALSE)=TRUE),"",VLOOKUP(E3553,SpeciesLookup!B:G,4,FALSE)),"")</f>
        <v/>
      </c>
    </row>
    <row r="3554" spans="1:18" ht="13.2" x14ac:dyDescent="0.25">
      <c r="A3554" s="72"/>
      <c r="D3554" s="11"/>
      <c r="G3554" s="128" t="str">
        <f>IF(LEN(E3554&amp;"")&gt;0,IF(ISERROR(VLOOKUP(E3554,SpeciesLookup!B:G,6,FALSE)=TRUE),"",VLOOKUP(E3554,SpeciesLookup!B:G,6,FALSE)),"")</f>
        <v/>
      </c>
      <c r="H3554" s="128" t="str">
        <f>IF(LEN(E3554&amp;"")&gt;0,IF(ISERROR(VLOOKUP(E3554,SpeciesLookup!B:G,5,FALSE)=TRUE),"",VLOOKUP(E3554,SpeciesLookup!B:G,5,FALSE)),"")</f>
        <v/>
      </c>
      <c r="I3554" s="11"/>
      <c r="J3554" s="73"/>
      <c r="K3554" s="11"/>
      <c r="L3554" s="127" t="str">
        <f>TRIM(IF(ISERROR(VLOOKUP(R3554,SpeciesValidation!D:T,IF(ISNA(VLOOKUP(J3554,Validation!B$2:C$15,2,FALSE)),FALSE,VLOOKUP(J3554,Validation!B$2:C$15,2,FALSE)))),IF(LEN(E3554&amp;"")&gt;0,"",""),VLOOKUP(R3554,SpeciesValidation!D:T,VLOOKUP(J3554,Validation!B$2:C$15,2,FALSE),FALSE)) &amp; " " &amp; IF(ISERROR(IF(LEFT(J3554,1)="A",IF(IF(VLOOKUP(R3554,SpeciesValidation!D:W,20,FALSE)=FALSE,OR(TEXT(A3554,"MMDD")&lt;VLOOKUP(R3554,SpeciesValidation!D:W,18,FALSE),TEXT(A3554,"MMDD")&gt;VLOOKUP(R3554,SpeciesValidation!D:W,19,FALSE)),IF(TEXT(A3554,"MMDD")&lt;"0701",TEXT(A3554,"MMDD")&gt;VLOOKUP(R3554,SpeciesValidation!D:W,18,FALSE),TEXT(A3554,"MMDD")&lt;VLOOKUP(R3554,SpeciesValidation!D:W,19,FALSE))),"Date outside expected range for this species",""),"")),"",IF(LEFT(J3554,1)="A",IF(IF(VLOOKUP(R3554,SpeciesValidation!D:W,20,FALSE)=FALSE,OR(TEXT(A3554,"MMDD")&lt;VLOOKUP(R3554,SpeciesValidation!D:W,18,FALSE),TEXT(A3554,"MMDD")&gt;VLOOKUP(R3554,SpeciesValidation!D:W,19,FALSE)),IF(TEXT(A3554,"MMDD")&lt;"0701",TEXT(A3554,"MMDD")&gt;VLOOKUP(R3554,SpeciesValidation!D:W,18,FALSE),TEXT(A3554,"MMDD")&lt;VLOOKUP(R3554,SpeciesValidation!D:W,19,FALSE))),"Date outside expected range for this species",""),"")))</f>
        <v/>
      </c>
      <c r="M3554" s="127" t="str">
        <f>IF(LEN(E3554&amp;"")&gt;0,IF(ISERROR(VLOOKUP(R3554,SpeciesValidation!D:I,6,FALSE)),"",VLOOKUP(R3554,SpeciesValidation!D:I,6,FALSE)),"")</f>
        <v/>
      </c>
      <c r="Q3554" s="36" t="str">
        <f>IF(LEN(E3554&amp;"")&gt;0,IF(ISERROR(VLOOKUP(E3554,SpeciesValidation!B:G,2,FALSE)=TRUE),"",VLOOKUP(E3554,SpeciesValidation!B:G,2,FALSE)),"")</f>
        <v/>
      </c>
      <c r="R3554" s="36" t="str">
        <f>IF(LEN(E3554&amp;"")&gt;0,IF(ISERROR(VLOOKUP(E3554,SpeciesLookup!B:G,4,FALSE)=TRUE),"",VLOOKUP(E3554,SpeciesLookup!B:G,4,FALSE)),"")</f>
        <v/>
      </c>
    </row>
    <row r="3555" spans="1:18" ht="13.2" x14ac:dyDescent="0.25">
      <c r="A3555" s="72"/>
      <c r="D3555" s="11"/>
      <c r="G3555" s="128" t="str">
        <f>IF(LEN(E3555&amp;"")&gt;0,IF(ISERROR(VLOOKUP(E3555,SpeciesLookup!B:G,6,FALSE)=TRUE),"",VLOOKUP(E3555,SpeciesLookup!B:G,6,FALSE)),"")</f>
        <v/>
      </c>
      <c r="H3555" s="128" t="str">
        <f>IF(LEN(E3555&amp;"")&gt;0,IF(ISERROR(VLOOKUP(E3555,SpeciesLookup!B:G,5,FALSE)=TRUE),"",VLOOKUP(E3555,SpeciesLookup!B:G,5,FALSE)),"")</f>
        <v/>
      </c>
      <c r="I3555" s="11"/>
      <c r="J3555" s="73"/>
      <c r="K3555" s="11"/>
      <c r="L3555" s="127" t="str">
        <f>TRIM(IF(ISERROR(VLOOKUP(R3555,SpeciesValidation!D:T,IF(ISNA(VLOOKUP(J3555,Validation!B$2:C$15,2,FALSE)),FALSE,VLOOKUP(J3555,Validation!B$2:C$15,2,FALSE)))),IF(LEN(E3555&amp;"")&gt;0,"",""),VLOOKUP(R3555,SpeciesValidation!D:T,VLOOKUP(J3555,Validation!B$2:C$15,2,FALSE),FALSE)) &amp; " " &amp; IF(ISERROR(IF(LEFT(J3555,1)="A",IF(IF(VLOOKUP(R3555,SpeciesValidation!D:W,20,FALSE)=FALSE,OR(TEXT(A3555,"MMDD")&lt;VLOOKUP(R3555,SpeciesValidation!D:W,18,FALSE),TEXT(A3555,"MMDD")&gt;VLOOKUP(R3555,SpeciesValidation!D:W,19,FALSE)),IF(TEXT(A3555,"MMDD")&lt;"0701",TEXT(A3555,"MMDD")&gt;VLOOKUP(R3555,SpeciesValidation!D:W,18,FALSE),TEXT(A3555,"MMDD")&lt;VLOOKUP(R3555,SpeciesValidation!D:W,19,FALSE))),"Date outside expected range for this species",""),"")),"",IF(LEFT(J3555,1)="A",IF(IF(VLOOKUP(R3555,SpeciesValidation!D:W,20,FALSE)=FALSE,OR(TEXT(A3555,"MMDD")&lt;VLOOKUP(R3555,SpeciesValidation!D:W,18,FALSE),TEXT(A3555,"MMDD")&gt;VLOOKUP(R3555,SpeciesValidation!D:W,19,FALSE)),IF(TEXT(A3555,"MMDD")&lt;"0701",TEXT(A3555,"MMDD")&gt;VLOOKUP(R3555,SpeciesValidation!D:W,18,FALSE),TEXT(A3555,"MMDD")&lt;VLOOKUP(R3555,SpeciesValidation!D:W,19,FALSE))),"Date outside expected range for this species",""),"")))</f>
        <v/>
      </c>
      <c r="M3555" s="127" t="str">
        <f>IF(LEN(E3555&amp;"")&gt;0,IF(ISERROR(VLOOKUP(R3555,SpeciesValidation!D:I,6,FALSE)),"",VLOOKUP(R3555,SpeciesValidation!D:I,6,FALSE)),"")</f>
        <v/>
      </c>
      <c r="Q3555" s="36" t="str">
        <f>IF(LEN(E3555&amp;"")&gt;0,IF(ISERROR(VLOOKUP(E3555,SpeciesValidation!B:G,2,FALSE)=TRUE),"",VLOOKUP(E3555,SpeciesValidation!B:G,2,FALSE)),"")</f>
        <v/>
      </c>
      <c r="R3555" s="36" t="str">
        <f>IF(LEN(E3555&amp;"")&gt;0,IF(ISERROR(VLOOKUP(E3555,SpeciesLookup!B:G,4,FALSE)=TRUE),"",VLOOKUP(E3555,SpeciesLookup!B:G,4,FALSE)),"")</f>
        <v/>
      </c>
    </row>
    <row r="3556" spans="1:18" ht="13.2" x14ac:dyDescent="0.25">
      <c r="A3556" s="72"/>
      <c r="D3556" s="11"/>
      <c r="G3556" s="128" t="str">
        <f>IF(LEN(E3556&amp;"")&gt;0,IF(ISERROR(VLOOKUP(E3556,SpeciesLookup!B:G,6,FALSE)=TRUE),"",VLOOKUP(E3556,SpeciesLookup!B:G,6,FALSE)),"")</f>
        <v/>
      </c>
      <c r="H3556" s="128" t="str">
        <f>IF(LEN(E3556&amp;"")&gt;0,IF(ISERROR(VLOOKUP(E3556,SpeciesLookup!B:G,5,FALSE)=TRUE),"",VLOOKUP(E3556,SpeciesLookup!B:G,5,FALSE)),"")</f>
        <v/>
      </c>
      <c r="I3556" s="11"/>
      <c r="J3556" s="73"/>
      <c r="K3556" s="11"/>
      <c r="L3556" s="127" t="str">
        <f>TRIM(IF(ISERROR(VLOOKUP(R3556,SpeciesValidation!D:T,IF(ISNA(VLOOKUP(J3556,Validation!B$2:C$15,2,FALSE)),FALSE,VLOOKUP(J3556,Validation!B$2:C$15,2,FALSE)))),IF(LEN(E3556&amp;"")&gt;0,"",""),VLOOKUP(R3556,SpeciesValidation!D:T,VLOOKUP(J3556,Validation!B$2:C$15,2,FALSE),FALSE)) &amp; " " &amp; IF(ISERROR(IF(LEFT(J3556,1)="A",IF(IF(VLOOKUP(R3556,SpeciesValidation!D:W,20,FALSE)=FALSE,OR(TEXT(A3556,"MMDD")&lt;VLOOKUP(R3556,SpeciesValidation!D:W,18,FALSE),TEXT(A3556,"MMDD")&gt;VLOOKUP(R3556,SpeciesValidation!D:W,19,FALSE)),IF(TEXT(A3556,"MMDD")&lt;"0701",TEXT(A3556,"MMDD")&gt;VLOOKUP(R3556,SpeciesValidation!D:W,18,FALSE),TEXT(A3556,"MMDD")&lt;VLOOKUP(R3556,SpeciesValidation!D:W,19,FALSE))),"Date outside expected range for this species",""),"")),"",IF(LEFT(J3556,1)="A",IF(IF(VLOOKUP(R3556,SpeciesValidation!D:W,20,FALSE)=FALSE,OR(TEXT(A3556,"MMDD")&lt;VLOOKUP(R3556,SpeciesValidation!D:W,18,FALSE),TEXT(A3556,"MMDD")&gt;VLOOKUP(R3556,SpeciesValidation!D:W,19,FALSE)),IF(TEXT(A3556,"MMDD")&lt;"0701",TEXT(A3556,"MMDD")&gt;VLOOKUP(R3556,SpeciesValidation!D:W,18,FALSE),TEXT(A3556,"MMDD")&lt;VLOOKUP(R3556,SpeciesValidation!D:W,19,FALSE))),"Date outside expected range for this species",""),"")))</f>
        <v/>
      </c>
      <c r="M3556" s="127" t="str">
        <f>IF(LEN(E3556&amp;"")&gt;0,IF(ISERROR(VLOOKUP(R3556,SpeciesValidation!D:I,6,FALSE)),"",VLOOKUP(R3556,SpeciesValidation!D:I,6,FALSE)),"")</f>
        <v/>
      </c>
      <c r="Q3556" s="36" t="str">
        <f>IF(LEN(E3556&amp;"")&gt;0,IF(ISERROR(VLOOKUP(E3556,SpeciesValidation!B:G,2,FALSE)=TRUE),"",VLOOKUP(E3556,SpeciesValidation!B:G,2,FALSE)),"")</f>
        <v/>
      </c>
      <c r="R3556" s="36" t="str">
        <f>IF(LEN(E3556&amp;"")&gt;0,IF(ISERROR(VLOOKUP(E3556,SpeciesLookup!B:G,4,FALSE)=TRUE),"",VLOOKUP(E3556,SpeciesLookup!B:G,4,FALSE)),"")</f>
        <v/>
      </c>
    </row>
    <row r="3557" spans="1:18" ht="13.2" x14ac:dyDescent="0.25">
      <c r="A3557" s="72"/>
      <c r="D3557" s="11"/>
      <c r="G3557" s="128" t="str">
        <f>IF(LEN(E3557&amp;"")&gt;0,IF(ISERROR(VLOOKUP(E3557,SpeciesLookup!B:G,6,FALSE)=TRUE),"",VLOOKUP(E3557,SpeciesLookup!B:G,6,FALSE)),"")</f>
        <v/>
      </c>
      <c r="H3557" s="128" t="str">
        <f>IF(LEN(E3557&amp;"")&gt;0,IF(ISERROR(VLOOKUP(E3557,SpeciesLookup!B:G,5,FALSE)=TRUE),"",VLOOKUP(E3557,SpeciesLookup!B:G,5,FALSE)),"")</f>
        <v/>
      </c>
      <c r="I3557" s="11"/>
      <c r="J3557" s="73"/>
      <c r="K3557" s="11"/>
      <c r="L3557" s="127" t="str">
        <f>TRIM(IF(ISERROR(VLOOKUP(R3557,SpeciesValidation!D:T,IF(ISNA(VLOOKUP(J3557,Validation!B$2:C$15,2,FALSE)),FALSE,VLOOKUP(J3557,Validation!B$2:C$15,2,FALSE)))),IF(LEN(E3557&amp;"")&gt;0,"",""),VLOOKUP(R3557,SpeciesValidation!D:T,VLOOKUP(J3557,Validation!B$2:C$15,2,FALSE),FALSE)) &amp; " " &amp; IF(ISERROR(IF(LEFT(J3557,1)="A",IF(IF(VLOOKUP(R3557,SpeciesValidation!D:W,20,FALSE)=FALSE,OR(TEXT(A3557,"MMDD")&lt;VLOOKUP(R3557,SpeciesValidation!D:W,18,FALSE),TEXT(A3557,"MMDD")&gt;VLOOKUP(R3557,SpeciesValidation!D:W,19,FALSE)),IF(TEXT(A3557,"MMDD")&lt;"0701",TEXT(A3557,"MMDD")&gt;VLOOKUP(R3557,SpeciesValidation!D:W,18,FALSE),TEXT(A3557,"MMDD")&lt;VLOOKUP(R3557,SpeciesValidation!D:W,19,FALSE))),"Date outside expected range for this species",""),"")),"",IF(LEFT(J3557,1)="A",IF(IF(VLOOKUP(R3557,SpeciesValidation!D:W,20,FALSE)=FALSE,OR(TEXT(A3557,"MMDD")&lt;VLOOKUP(R3557,SpeciesValidation!D:W,18,FALSE),TEXT(A3557,"MMDD")&gt;VLOOKUP(R3557,SpeciesValidation!D:W,19,FALSE)),IF(TEXT(A3557,"MMDD")&lt;"0701",TEXT(A3557,"MMDD")&gt;VLOOKUP(R3557,SpeciesValidation!D:W,18,FALSE),TEXT(A3557,"MMDD")&lt;VLOOKUP(R3557,SpeciesValidation!D:W,19,FALSE))),"Date outside expected range for this species",""),"")))</f>
        <v/>
      </c>
      <c r="M3557" s="127" t="str">
        <f>IF(LEN(E3557&amp;"")&gt;0,IF(ISERROR(VLOOKUP(R3557,SpeciesValidation!D:I,6,FALSE)),"",VLOOKUP(R3557,SpeciesValidation!D:I,6,FALSE)),"")</f>
        <v/>
      </c>
      <c r="Q3557" s="36" t="str">
        <f>IF(LEN(E3557&amp;"")&gt;0,IF(ISERROR(VLOOKUP(E3557,SpeciesValidation!B:G,2,FALSE)=TRUE),"",VLOOKUP(E3557,SpeciesValidation!B:G,2,FALSE)),"")</f>
        <v/>
      </c>
      <c r="R3557" s="36" t="str">
        <f>IF(LEN(E3557&amp;"")&gt;0,IF(ISERROR(VLOOKUP(E3557,SpeciesLookup!B:G,4,FALSE)=TRUE),"",VLOOKUP(E3557,SpeciesLookup!B:G,4,FALSE)),"")</f>
        <v/>
      </c>
    </row>
    <row r="3558" spans="1:18" ht="13.2" x14ac:dyDescent="0.25">
      <c r="A3558" s="72"/>
      <c r="D3558" s="11"/>
      <c r="G3558" s="128" t="str">
        <f>IF(LEN(E3558&amp;"")&gt;0,IF(ISERROR(VLOOKUP(E3558,SpeciesLookup!B:G,6,FALSE)=TRUE),"",VLOOKUP(E3558,SpeciesLookup!B:G,6,FALSE)),"")</f>
        <v/>
      </c>
      <c r="H3558" s="128" t="str">
        <f>IF(LEN(E3558&amp;"")&gt;0,IF(ISERROR(VLOOKUP(E3558,SpeciesLookup!B:G,5,FALSE)=TRUE),"",VLOOKUP(E3558,SpeciesLookup!B:G,5,FALSE)),"")</f>
        <v/>
      </c>
      <c r="I3558" s="11"/>
      <c r="J3558" s="73"/>
      <c r="K3558" s="11"/>
      <c r="L3558" s="127" t="str">
        <f>TRIM(IF(ISERROR(VLOOKUP(R3558,SpeciesValidation!D:T,IF(ISNA(VLOOKUP(J3558,Validation!B$2:C$15,2,FALSE)),FALSE,VLOOKUP(J3558,Validation!B$2:C$15,2,FALSE)))),IF(LEN(E3558&amp;"")&gt;0,"",""),VLOOKUP(R3558,SpeciesValidation!D:T,VLOOKUP(J3558,Validation!B$2:C$15,2,FALSE),FALSE)) &amp; " " &amp; IF(ISERROR(IF(LEFT(J3558,1)="A",IF(IF(VLOOKUP(R3558,SpeciesValidation!D:W,20,FALSE)=FALSE,OR(TEXT(A3558,"MMDD")&lt;VLOOKUP(R3558,SpeciesValidation!D:W,18,FALSE),TEXT(A3558,"MMDD")&gt;VLOOKUP(R3558,SpeciesValidation!D:W,19,FALSE)),IF(TEXT(A3558,"MMDD")&lt;"0701",TEXT(A3558,"MMDD")&gt;VLOOKUP(R3558,SpeciesValidation!D:W,18,FALSE),TEXT(A3558,"MMDD")&lt;VLOOKUP(R3558,SpeciesValidation!D:W,19,FALSE))),"Date outside expected range for this species",""),"")),"",IF(LEFT(J3558,1)="A",IF(IF(VLOOKUP(R3558,SpeciesValidation!D:W,20,FALSE)=FALSE,OR(TEXT(A3558,"MMDD")&lt;VLOOKUP(R3558,SpeciesValidation!D:W,18,FALSE),TEXT(A3558,"MMDD")&gt;VLOOKUP(R3558,SpeciesValidation!D:W,19,FALSE)),IF(TEXT(A3558,"MMDD")&lt;"0701",TEXT(A3558,"MMDD")&gt;VLOOKUP(R3558,SpeciesValidation!D:W,18,FALSE),TEXT(A3558,"MMDD")&lt;VLOOKUP(R3558,SpeciesValidation!D:W,19,FALSE))),"Date outside expected range for this species",""),"")))</f>
        <v/>
      </c>
      <c r="M3558" s="127" t="str">
        <f>IF(LEN(E3558&amp;"")&gt;0,IF(ISERROR(VLOOKUP(R3558,SpeciesValidation!D:I,6,FALSE)),"",VLOOKUP(R3558,SpeciesValidation!D:I,6,FALSE)),"")</f>
        <v/>
      </c>
      <c r="Q3558" s="36" t="str">
        <f>IF(LEN(E3558&amp;"")&gt;0,IF(ISERROR(VLOOKUP(E3558,SpeciesValidation!B:G,2,FALSE)=TRUE),"",VLOOKUP(E3558,SpeciesValidation!B:G,2,FALSE)),"")</f>
        <v/>
      </c>
      <c r="R3558" s="36" t="str">
        <f>IF(LEN(E3558&amp;"")&gt;0,IF(ISERROR(VLOOKUP(E3558,SpeciesLookup!B:G,4,FALSE)=TRUE),"",VLOOKUP(E3558,SpeciesLookup!B:G,4,FALSE)),"")</f>
        <v/>
      </c>
    </row>
    <row r="3559" spans="1:18" ht="13.2" x14ac:dyDescent="0.25">
      <c r="A3559" s="72"/>
      <c r="D3559" s="11"/>
      <c r="G3559" s="128" t="str">
        <f>IF(LEN(E3559&amp;"")&gt;0,IF(ISERROR(VLOOKUP(E3559,SpeciesLookup!B:G,6,FALSE)=TRUE),"",VLOOKUP(E3559,SpeciesLookup!B:G,6,FALSE)),"")</f>
        <v/>
      </c>
      <c r="H3559" s="128" t="str">
        <f>IF(LEN(E3559&amp;"")&gt;0,IF(ISERROR(VLOOKUP(E3559,SpeciesLookup!B:G,5,FALSE)=TRUE),"",VLOOKUP(E3559,SpeciesLookup!B:G,5,FALSE)),"")</f>
        <v/>
      </c>
      <c r="I3559" s="11"/>
      <c r="J3559" s="73"/>
      <c r="K3559" s="11"/>
      <c r="L3559" s="127" t="str">
        <f>TRIM(IF(ISERROR(VLOOKUP(R3559,SpeciesValidation!D:T,IF(ISNA(VLOOKUP(J3559,Validation!B$2:C$15,2,FALSE)),FALSE,VLOOKUP(J3559,Validation!B$2:C$15,2,FALSE)))),IF(LEN(E3559&amp;"")&gt;0,"",""),VLOOKUP(R3559,SpeciesValidation!D:T,VLOOKUP(J3559,Validation!B$2:C$15,2,FALSE),FALSE)) &amp; " " &amp; IF(ISERROR(IF(LEFT(J3559,1)="A",IF(IF(VLOOKUP(R3559,SpeciesValidation!D:W,20,FALSE)=FALSE,OR(TEXT(A3559,"MMDD")&lt;VLOOKUP(R3559,SpeciesValidation!D:W,18,FALSE),TEXT(A3559,"MMDD")&gt;VLOOKUP(R3559,SpeciesValidation!D:W,19,FALSE)),IF(TEXT(A3559,"MMDD")&lt;"0701",TEXT(A3559,"MMDD")&gt;VLOOKUP(R3559,SpeciesValidation!D:W,18,FALSE),TEXT(A3559,"MMDD")&lt;VLOOKUP(R3559,SpeciesValidation!D:W,19,FALSE))),"Date outside expected range for this species",""),"")),"",IF(LEFT(J3559,1)="A",IF(IF(VLOOKUP(R3559,SpeciesValidation!D:W,20,FALSE)=FALSE,OR(TEXT(A3559,"MMDD")&lt;VLOOKUP(R3559,SpeciesValidation!D:W,18,FALSE),TEXT(A3559,"MMDD")&gt;VLOOKUP(R3559,SpeciesValidation!D:W,19,FALSE)),IF(TEXT(A3559,"MMDD")&lt;"0701",TEXT(A3559,"MMDD")&gt;VLOOKUP(R3559,SpeciesValidation!D:W,18,FALSE),TEXT(A3559,"MMDD")&lt;VLOOKUP(R3559,SpeciesValidation!D:W,19,FALSE))),"Date outside expected range for this species",""),"")))</f>
        <v/>
      </c>
      <c r="M3559" s="127" t="str">
        <f>IF(LEN(E3559&amp;"")&gt;0,IF(ISERROR(VLOOKUP(R3559,SpeciesValidation!D:I,6,FALSE)),"",VLOOKUP(R3559,SpeciesValidation!D:I,6,FALSE)),"")</f>
        <v/>
      </c>
      <c r="Q3559" s="36" t="str">
        <f>IF(LEN(E3559&amp;"")&gt;0,IF(ISERROR(VLOOKUP(E3559,SpeciesValidation!B:G,2,FALSE)=TRUE),"",VLOOKUP(E3559,SpeciesValidation!B:G,2,FALSE)),"")</f>
        <v/>
      </c>
      <c r="R3559" s="36" t="str">
        <f>IF(LEN(E3559&amp;"")&gt;0,IF(ISERROR(VLOOKUP(E3559,SpeciesLookup!B:G,4,FALSE)=TRUE),"",VLOOKUP(E3559,SpeciesLookup!B:G,4,FALSE)),"")</f>
        <v/>
      </c>
    </row>
    <row r="3560" spans="1:18" ht="13.2" x14ac:dyDescent="0.25">
      <c r="A3560" s="72"/>
      <c r="D3560" s="11"/>
      <c r="G3560" s="128" t="str">
        <f>IF(LEN(E3560&amp;"")&gt;0,IF(ISERROR(VLOOKUP(E3560,SpeciesLookup!B:G,6,FALSE)=TRUE),"",VLOOKUP(E3560,SpeciesLookup!B:G,6,FALSE)),"")</f>
        <v/>
      </c>
      <c r="H3560" s="128" t="str">
        <f>IF(LEN(E3560&amp;"")&gt;0,IF(ISERROR(VLOOKUP(E3560,SpeciesLookup!B:G,5,FALSE)=TRUE),"",VLOOKUP(E3560,SpeciesLookup!B:G,5,FALSE)),"")</f>
        <v/>
      </c>
      <c r="I3560" s="11"/>
      <c r="J3560" s="73"/>
      <c r="K3560" s="11"/>
      <c r="L3560" s="127" t="str">
        <f>TRIM(IF(ISERROR(VLOOKUP(R3560,SpeciesValidation!D:T,IF(ISNA(VLOOKUP(J3560,Validation!B$2:C$15,2,FALSE)),FALSE,VLOOKUP(J3560,Validation!B$2:C$15,2,FALSE)))),IF(LEN(E3560&amp;"")&gt;0,"",""),VLOOKUP(R3560,SpeciesValidation!D:T,VLOOKUP(J3560,Validation!B$2:C$15,2,FALSE),FALSE)) &amp; " " &amp; IF(ISERROR(IF(LEFT(J3560,1)="A",IF(IF(VLOOKUP(R3560,SpeciesValidation!D:W,20,FALSE)=FALSE,OR(TEXT(A3560,"MMDD")&lt;VLOOKUP(R3560,SpeciesValidation!D:W,18,FALSE),TEXT(A3560,"MMDD")&gt;VLOOKUP(R3560,SpeciesValidation!D:W,19,FALSE)),IF(TEXT(A3560,"MMDD")&lt;"0701",TEXT(A3560,"MMDD")&gt;VLOOKUP(R3560,SpeciesValidation!D:W,18,FALSE),TEXT(A3560,"MMDD")&lt;VLOOKUP(R3560,SpeciesValidation!D:W,19,FALSE))),"Date outside expected range for this species",""),"")),"",IF(LEFT(J3560,1)="A",IF(IF(VLOOKUP(R3560,SpeciesValidation!D:W,20,FALSE)=FALSE,OR(TEXT(A3560,"MMDD")&lt;VLOOKUP(R3560,SpeciesValidation!D:W,18,FALSE),TEXT(A3560,"MMDD")&gt;VLOOKUP(R3560,SpeciesValidation!D:W,19,FALSE)),IF(TEXT(A3560,"MMDD")&lt;"0701",TEXT(A3560,"MMDD")&gt;VLOOKUP(R3560,SpeciesValidation!D:W,18,FALSE),TEXT(A3560,"MMDD")&lt;VLOOKUP(R3560,SpeciesValidation!D:W,19,FALSE))),"Date outside expected range for this species",""),"")))</f>
        <v/>
      </c>
      <c r="M3560" s="127" t="str">
        <f>IF(LEN(E3560&amp;"")&gt;0,IF(ISERROR(VLOOKUP(R3560,SpeciesValidation!D:I,6,FALSE)),"",VLOOKUP(R3560,SpeciesValidation!D:I,6,FALSE)),"")</f>
        <v/>
      </c>
      <c r="Q3560" s="36" t="str">
        <f>IF(LEN(E3560&amp;"")&gt;0,IF(ISERROR(VLOOKUP(E3560,SpeciesValidation!B:G,2,FALSE)=TRUE),"",VLOOKUP(E3560,SpeciesValidation!B:G,2,FALSE)),"")</f>
        <v/>
      </c>
      <c r="R3560" s="36" t="str">
        <f>IF(LEN(E3560&amp;"")&gt;0,IF(ISERROR(VLOOKUP(E3560,SpeciesLookup!B:G,4,FALSE)=TRUE),"",VLOOKUP(E3560,SpeciesLookup!B:G,4,FALSE)),"")</f>
        <v/>
      </c>
    </row>
    <row r="3561" spans="1:18" ht="13.2" x14ac:dyDescent="0.25">
      <c r="A3561" s="72"/>
      <c r="D3561" s="11"/>
      <c r="G3561" s="128" t="str">
        <f>IF(LEN(E3561&amp;"")&gt;0,IF(ISERROR(VLOOKUP(E3561,SpeciesLookup!B:G,6,FALSE)=TRUE),"",VLOOKUP(E3561,SpeciesLookup!B:G,6,FALSE)),"")</f>
        <v/>
      </c>
      <c r="H3561" s="128" t="str">
        <f>IF(LEN(E3561&amp;"")&gt;0,IF(ISERROR(VLOOKUP(E3561,SpeciesLookup!B:G,5,FALSE)=TRUE),"",VLOOKUP(E3561,SpeciesLookup!B:G,5,FALSE)),"")</f>
        <v/>
      </c>
      <c r="I3561" s="11"/>
      <c r="J3561" s="73"/>
      <c r="K3561" s="11"/>
      <c r="L3561" s="127" t="str">
        <f>TRIM(IF(ISERROR(VLOOKUP(R3561,SpeciesValidation!D:T,IF(ISNA(VLOOKUP(J3561,Validation!B$2:C$15,2,FALSE)),FALSE,VLOOKUP(J3561,Validation!B$2:C$15,2,FALSE)))),IF(LEN(E3561&amp;"")&gt;0,"",""),VLOOKUP(R3561,SpeciesValidation!D:T,VLOOKUP(J3561,Validation!B$2:C$15,2,FALSE),FALSE)) &amp; " " &amp; IF(ISERROR(IF(LEFT(J3561,1)="A",IF(IF(VLOOKUP(R3561,SpeciesValidation!D:W,20,FALSE)=FALSE,OR(TEXT(A3561,"MMDD")&lt;VLOOKUP(R3561,SpeciesValidation!D:W,18,FALSE),TEXT(A3561,"MMDD")&gt;VLOOKUP(R3561,SpeciesValidation!D:W,19,FALSE)),IF(TEXT(A3561,"MMDD")&lt;"0701",TEXT(A3561,"MMDD")&gt;VLOOKUP(R3561,SpeciesValidation!D:W,18,FALSE),TEXT(A3561,"MMDD")&lt;VLOOKUP(R3561,SpeciesValidation!D:W,19,FALSE))),"Date outside expected range for this species",""),"")),"",IF(LEFT(J3561,1)="A",IF(IF(VLOOKUP(R3561,SpeciesValidation!D:W,20,FALSE)=FALSE,OR(TEXT(A3561,"MMDD")&lt;VLOOKUP(R3561,SpeciesValidation!D:W,18,FALSE),TEXT(A3561,"MMDD")&gt;VLOOKUP(R3561,SpeciesValidation!D:W,19,FALSE)),IF(TEXT(A3561,"MMDD")&lt;"0701",TEXT(A3561,"MMDD")&gt;VLOOKUP(R3561,SpeciesValidation!D:W,18,FALSE),TEXT(A3561,"MMDD")&lt;VLOOKUP(R3561,SpeciesValidation!D:W,19,FALSE))),"Date outside expected range for this species",""),"")))</f>
        <v/>
      </c>
      <c r="M3561" s="127" t="str">
        <f>IF(LEN(E3561&amp;"")&gt;0,IF(ISERROR(VLOOKUP(R3561,SpeciesValidation!D:I,6,FALSE)),"",VLOOKUP(R3561,SpeciesValidation!D:I,6,FALSE)),"")</f>
        <v/>
      </c>
      <c r="Q3561" s="36" t="str">
        <f>IF(LEN(E3561&amp;"")&gt;0,IF(ISERROR(VLOOKUP(E3561,SpeciesValidation!B:G,2,FALSE)=TRUE),"",VLOOKUP(E3561,SpeciesValidation!B:G,2,FALSE)),"")</f>
        <v/>
      </c>
      <c r="R3561" s="36" t="str">
        <f>IF(LEN(E3561&amp;"")&gt;0,IF(ISERROR(VLOOKUP(E3561,SpeciesLookup!B:G,4,FALSE)=TRUE),"",VLOOKUP(E3561,SpeciesLookup!B:G,4,FALSE)),"")</f>
        <v/>
      </c>
    </row>
    <row r="3562" spans="1:18" ht="13.2" x14ac:dyDescent="0.25">
      <c r="A3562" s="72"/>
      <c r="D3562" s="11"/>
      <c r="G3562" s="128" t="str">
        <f>IF(LEN(E3562&amp;"")&gt;0,IF(ISERROR(VLOOKUP(E3562,SpeciesLookup!B:G,6,FALSE)=TRUE),"",VLOOKUP(E3562,SpeciesLookup!B:G,6,FALSE)),"")</f>
        <v/>
      </c>
      <c r="H3562" s="128" t="str">
        <f>IF(LEN(E3562&amp;"")&gt;0,IF(ISERROR(VLOOKUP(E3562,SpeciesLookup!B:G,5,FALSE)=TRUE),"",VLOOKUP(E3562,SpeciesLookup!B:G,5,FALSE)),"")</f>
        <v/>
      </c>
      <c r="I3562" s="11"/>
      <c r="J3562" s="73"/>
      <c r="K3562" s="11"/>
      <c r="L3562" s="127" t="str">
        <f>TRIM(IF(ISERROR(VLOOKUP(R3562,SpeciesValidation!D:T,IF(ISNA(VLOOKUP(J3562,Validation!B$2:C$15,2,FALSE)),FALSE,VLOOKUP(J3562,Validation!B$2:C$15,2,FALSE)))),IF(LEN(E3562&amp;"")&gt;0,"",""),VLOOKUP(R3562,SpeciesValidation!D:T,VLOOKUP(J3562,Validation!B$2:C$15,2,FALSE),FALSE)) &amp; " " &amp; IF(ISERROR(IF(LEFT(J3562,1)="A",IF(IF(VLOOKUP(R3562,SpeciesValidation!D:W,20,FALSE)=FALSE,OR(TEXT(A3562,"MMDD")&lt;VLOOKUP(R3562,SpeciesValidation!D:W,18,FALSE),TEXT(A3562,"MMDD")&gt;VLOOKUP(R3562,SpeciesValidation!D:W,19,FALSE)),IF(TEXT(A3562,"MMDD")&lt;"0701",TEXT(A3562,"MMDD")&gt;VLOOKUP(R3562,SpeciesValidation!D:W,18,FALSE),TEXT(A3562,"MMDD")&lt;VLOOKUP(R3562,SpeciesValidation!D:W,19,FALSE))),"Date outside expected range for this species",""),"")),"",IF(LEFT(J3562,1)="A",IF(IF(VLOOKUP(R3562,SpeciesValidation!D:W,20,FALSE)=FALSE,OR(TEXT(A3562,"MMDD")&lt;VLOOKUP(R3562,SpeciesValidation!D:W,18,FALSE),TEXT(A3562,"MMDD")&gt;VLOOKUP(R3562,SpeciesValidation!D:W,19,FALSE)),IF(TEXT(A3562,"MMDD")&lt;"0701",TEXT(A3562,"MMDD")&gt;VLOOKUP(R3562,SpeciesValidation!D:W,18,FALSE),TEXT(A3562,"MMDD")&lt;VLOOKUP(R3562,SpeciesValidation!D:W,19,FALSE))),"Date outside expected range for this species",""),"")))</f>
        <v/>
      </c>
      <c r="M3562" s="127" t="str">
        <f>IF(LEN(E3562&amp;"")&gt;0,IF(ISERROR(VLOOKUP(R3562,SpeciesValidation!D:I,6,FALSE)),"",VLOOKUP(R3562,SpeciesValidation!D:I,6,FALSE)),"")</f>
        <v/>
      </c>
      <c r="Q3562" s="36" t="str">
        <f>IF(LEN(E3562&amp;"")&gt;0,IF(ISERROR(VLOOKUP(E3562,SpeciesValidation!B:G,2,FALSE)=TRUE),"",VLOOKUP(E3562,SpeciesValidation!B:G,2,FALSE)),"")</f>
        <v/>
      </c>
      <c r="R3562" s="36" t="str">
        <f>IF(LEN(E3562&amp;"")&gt;0,IF(ISERROR(VLOOKUP(E3562,SpeciesLookup!B:G,4,FALSE)=TRUE),"",VLOOKUP(E3562,SpeciesLookup!B:G,4,FALSE)),"")</f>
        <v/>
      </c>
    </row>
    <row r="3563" spans="1:18" ht="13.2" x14ac:dyDescent="0.25">
      <c r="A3563" s="72"/>
      <c r="D3563" s="11"/>
      <c r="G3563" s="128" t="str">
        <f>IF(LEN(E3563&amp;"")&gt;0,IF(ISERROR(VLOOKUP(E3563,SpeciesLookup!B:G,6,FALSE)=TRUE),"",VLOOKUP(E3563,SpeciesLookup!B:G,6,FALSE)),"")</f>
        <v/>
      </c>
      <c r="H3563" s="128" t="str">
        <f>IF(LEN(E3563&amp;"")&gt;0,IF(ISERROR(VLOOKUP(E3563,SpeciesLookup!B:G,5,FALSE)=TRUE),"",VLOOKUP(E3563,SpeciesLookup!B:G,5,FALSE)),"")</f>
        <v/>
      </c>
      <c r="I3563" s="11"/>
      <c r="J3563" s="73"/>
      <c r="K3563" s="11"/>
      <c r="L3563" s="127" t="str">
        <f>TRIM(IF(ISERROR(VLOOKUP(R3563,SpeciesValidation!D:T,IF(ISNA(VLOOKUP(J3563,Validation!B$2:C$15,2,FALSE)),FALSE,VLOOKUP(J3563,Validation!B$2:C$15,2,FALSE)))),IF(LEN(E3563&amp;"")&gt;0,"",""),VLOOKUP(R3563,SpeciesValidation!D:T,VLOOKUP(J3563,Validation!B$2:C$15,2,FALSE),FALSE)) &amp; " " &amp; IF(ISERROR(IF(LEFT(J3563,1)="A",IF(IF(VLOOKUP(R3563,SpeciesValidation!D:W,20,FALSE)=FALSE,OR(TEXT(A3563,"MMDD")&lt;VLOOKUP(R3563,SpeciesValidation!D:W,18,FALSE),TEXT(A3563,"MMDD")&gt;VLOOKUP(R3563,SpeciesValidation!D:W,19,FALSE)),IF(TEXT(A3563,"MMDD")&lt;"0701",TEXT(A3563,"MMDD")&gt;VLOOKUP(R3563,SpeciesValidation!D:W,18,FALSE),TEXT(A3563,"MMDD")&lt;VLOOKUP(R3563,SpeciesValidation!D:W,19,FALSE))),"Date outside expected range for this species",""),"")),"",IF(LEFT(J3563,1)="A",IF(IF(VLOOKUP(R3563,SpeciesValidation!D:W,20,FALSE)=FALSE,OR(TEXT(A3563,"MMDD")&lt;VLOOKUP(R3563,SpeciesValidation!D:W,18,FALSE),TEXT(A3563,"MMDD")&gt;VLOOKUP(R3563,SpeciesValidation!D:W,19,FALSE)),IF(TEXT(A3563,"MMDD")&lt;"0701",TEXT(A3563,"MMDD")&gt;VLOOKUP(R3563,SpeciesValidation!D:W,18,FALSE),TEXT(A3563,"MMDD")&lt;VLOOKUP(R3563,SpeciesValidation!D:W,19,FALSE))),"Date outside expected range for this species",""),"")))</f>
        <v/>
      </c>
      <c r="M3563" s="127" t="str">
        <f>IF(LEN(E3563&amp;"")&gt;0,IF(ISERROR(VLOOKUP(R3563,SpeciesValidation!D:I,6,FALSE)),"",VLOOKUP(R3563,SpeciesValidation!D:I,6,FALSE)),"")</f>
        <v/>
      </c>
      <c r="Q3563" s="36" t="str">
        <f>IF(LEN(E3563&amp;"")&gt;0,IF(ISERROR(VLOOKUP(E3563,SpeciesValidation!B:G,2,FALSE)=TRUE),"",VLOOKUP(E3563,SpeciesValidation!B:G,2,FALSE)),"")</f>
        <v/>
      </c>
      <c r="R3563" s="36" t="str">
        <f>IF(LEN(E3563&amp;"")&gt;0,IF(ISERROR(VLOOKUP(E3563,SpeciesLookup!B:G,4,FALSE)=TRUE),"",VLOOKUP(E3563,SpeciesLookup!B:G,4,FALSE)),"")</f>
        <v/>
      </c>
    </row>
    <row r="3564" spans="1:18" ht="13.2" x14ac:dyDescent="0.25">
      <c r="A3564" s="72"/>
      <c r="D3564" s="11"/>
      <c r="G3564" s="128" t="str">
        <f>IF(LEN(E3564&amp;"")&gt;0,IF(ISERROR(VLOOKUP(E3564,SpeciesLookup!B:G,6,FALSE)=TRUE),"",VLOOKUP(E3564,SpeciesLookup!B:G,6,FALSE)),"")</f>
        <v/>
      </c>
      <c r="H3564" s="128" t="str">
        <f>IF(LEN(E3564&amp;"")&gt;0,IF(ISERROR(VLOOKUP(E3564,SpeciesLookup!B:G,5,FALSE)=TRUE),"",VLOOKUP(E3564,SpeciesLookup!B:G,5,FALSE)),"")</f>
        <v/>
      </c>
      <c r="I3564" s="11"/>
      <c r="J3564" s="73"/>
      <c r="K3564" s="11"/>
      <c r="L3564" s="127" t="str">
        <f>TRIM(IF(ISERROR(VLOOKUP(R3564,SpeciesValidation!D:T,IF(ISNA(VLOOKUP(J3564,Validation!B$2:C$15,2,FALSE)),FALSE,VLOOKUP(J3564,Validation!B$2:C$15,2,FALSE)))),IF(LEN(E3564&amp;"")&gt;0,"",""),VLOOKUP(R3564,SpeciesValidation!D:T,VLOOKUP(J3564,Validation!B$2:C$15,2,FALSE),FALSE)) &amp; " " &amp; IF(ISERROR(IF(LEFT(J3564,1)="A",IF(IF(VLOOKUP(R3564,SpeciesValidation!D:W,20,FALSE)=FALSE,OR(TEXT(A3564,"MMDD")&lt;VLOOKUP(R3564,SpeciesValidation!D:W,18,FALSE),TEXT(A3564,"MMDD")&gt;VLOOKUP(R3564,SpeciesValidation!D:W,19,FALSE)),IF(TEXT(A3564,"MMDD")&lt;"0701",TEXT(A3564,"MMDD")&gt;VLOOKUP(R3564,SpeciesValidation!D:W,18,FALSE),TEXT(A3564,"MMDD")&lt;VLOOKUP(R3564,SpeciesValidation!D:W,19,FALSE))),"Date outside expected range for this species",""),"")),"",IF(LEFT(J3564,1)="A",IF(IF(VLOOKUP(R3564,SpeciesValidation!D:W,20,FALSE)=FALSE,OR(TEXT(A3564,"MMDD")&lt;VLOOKUP(R3564,SpeciesValidation!D:W,18,FALSE),TEXT(A3564,"MMDD")&gt;VLOOKUP(R3564,SpeciesValidation!D:W,19,FALSE)),IF(TEXT(A3564,"MMDD")&lt;"0701",TEXT(A3564,"MMDD")&gt;VLOOKUP(R3564,SpeciesValidation!D:W,18,FALSE),TEXT(A3564,"MMDD")&lt;VLOOKUP(R3564,SpeciesValidation!D:W,19,FALSE))),"Date outside expected range for this species",""),"")))</f>
        <v/>
      </c>
      <c r="M3564" s="127" t="str">
        <f>IF(LEN(E3564&amp;"")&gt;0,IF(ISERROR(VLOOKUP(R3564,SpeciesValidation!D:I,6,FALSE)),"",VLOOKUP(R3564,SpeciesValidation!D:I,6,FALSE)),"")</f>
        <v/>
      </c>
      <c r="Q3564" s="36" t="str">
        <f>IF(LEN(E3564&amp;"")&gt;0,IF(ISERROR(VLOOKUP(E3564,SpeciesValidation!B:G,2,FALSE)=TRUE),"",VLOOKUP(E3564,SpeciesValidation!B:G,2,FALSE)),"")</f>
        <v/>
      </c>
      <c r="R3564" s="36" t="str">
        <f>IF(LEN(E3564&amp;"")&gt;0,IF(ISERROR(VLOOKUP(E3564,SpeciesLookup!B:G,4,FALSE)=TRUE),"",VLOOKUP(E3564,SpeciesLookup!B:G,4,FALSE)),"")</f>
        <v/>
      </c>
    </row>
    <row r="3565" spans="1:18" ht="13.2" x14ac:dyDescent="0.25">
      <c r="A3565" s="72"/>
      <c r="D3565" s="11"/>
      <c r="G3565" s="128" t="str">
        <f>IF(LEN(E3565&amp;"")&gt;0,IF(ISERROR(VLOOKUP(E3565,SpeciesLookup!B:G,6,FALSE)=TRUE),"",VLOOKUP(E3565,SpeciesLookup!B:G,6,FALSE)),"")</f>
        <v/>
      </c>
      <c r="H3565" s="128" t="str">
        <f>IF(LEN(E3565&amp;"")&gt;0,IF(ISERROR(VLOOKUP(E3565,SpeciesLookup!B:G,5,FALSE)=TRUE),"",VLOOKUP(E3565,SpeciesLookup!B:G,5,FALSE)),"")</f>
        <v/>
      </c>
      <c r="I3565" s="11"/>
      <c r="J3565" s="73"/>
      <c r="K3565" s="11"/>
      <c r="L3565" s="127" t="str">
        <f>TRIM(IF(ISERROR(VLOOKUP(R3565,SpeciesValidation!D:T,IF(ISNA(VLOOKUP(J3565,Validation!B$2:C$15,2,FALSE)),FALSE,VLOOKUP(J3565,Validation!B$2:C$15,2,FALSE)))),IF(LEN(E3565&amp;"")&gt;0,"",""),VLOOKUP(R3565,SpeciesValidation!D:T,VLOOKUP(J3565,Validation!B$2:C$15,2,FALSE),FALSE)) &amp; " " &amp; IF(ISERROR(IF(LEFT(J3565,1)="A",IF(IF(VLOOKUP(R3565,SpeciesValidation!D:W,20,FALSE)=FALSE,OR(TEXT(A3565,"MMDD")&lt;VLOOKUP(R3565,SpeciesValidation!D:W,18,FALSE),TEXT(A3565,"MMDD")&gt;VLOOKUP(R3565,SpeciesValidation!D:W,19,FALSE)),IF(TEXT(A3565,"MMDD")&lt;"0701",TEXT(A3565,"MMDD")&gt;VLOOKUP(R3565,SpeciesValidation!D:W,18,FALSE),TEXT(A3565,"MMDD")&lt;VLOOKUP(R3565,SpeciesValidation!D:W,19,FALSE))),"Date outside expected range for this species",""),"")),"",IF(LEFT(J3565,1)="A",IF(IF(VLOOKUP(R3565,SpeciesValidation!D:W,20,FALSE)=FALSE,OR(TEXT(A3565,"MMDD")&lt;VLOOKUP(R3565,SpeciesValidation!D:W,18,FALSE),TEXT(A3565,"MMDD")&gt;VLOOKUP(R3565,SpeciesValidation!D:W,19,FALSE)),IF(TEXT(A3565,"MMDD")&lt;"0701",TEXT(A3565,"MMDD")&gt;VLOOKUP(R3565,SpeciesValidation!D:W,18,FALSE),TEXT(A3565,"MMDD")&lt;VLOOKUP(R3565,SpeciesValidation!D:W,19,FALSE))),"Date outside expected range for this species",""),"")))</f>
        <v/>
      </c>
      <c r="M3565" s="127" t="str">
        <f>IF(LEN(E3565&amp;"")&gt;0,IF(ISERROR(VLOOKUP(R3565,SpeciesValidation!D:I,6,FALSE)),"",VLOOKUP(R3565,SpeciesValidation!D:I,6,FALSE)),"")</f>
        <v/>
      </c>
      <c r="Q3565" s="36" t="str">
        <f>IF(LEN(E3565&amp;"")&gt;0,IF(ISERROR(VLOOKUP(E3565,SpeciesValidation!B:G,2,FALSE)=TRUE),"",VLOOKUP(E3565,SpeciesValidation!B:G,2,FALSE)),"")</f>
        <v/>
      </c>
      <c r="R3565" s="36" t="str">
        <f>IF(LEN(E3565&amp;"")&gt;0,IF(ISERROR(VLOOKUP(E3565,SpeciesLookup!B:G,4,FALSE)=TRUE),"",VLOOKUP(E3565,SpeciesLookup!B:G,4,FALSE)),"")</f>
        <v/>
      </c>
    </row>
    <row r="3566" spans="1:18" ht="13.2" x14ac:dyDescent="0.25">
      <c r="A3566" s="72"/>
      <c r="D3566" s="11"/>
      <c r="G3566" s="128" t="str">
        <f>IF(LEN(E3566&amp;"")&gt;0,IF(ISERROR(VLOOKUP(E3566,SpeciesLookup!B:G,6,FALSE)=TRUE),"",VLOOKUP(E3566,SpeciesLookup!B:G,6,FALSE)),"")</f>
        <v/>
      </c>
      <c r="H3566" s="128" t="str">
        <f>IF(LEN(E3566&amp;"")&gt;0,IF(ISERROR(VLOOKUP(E3566,SpeciesLookup!B:G,5,FALSE)=TRUE),"",VLOOKUP(E3566,SpeciesLookup!B:G,5,FALSE)),"")</f>
        <v/>
      </c>
      <c r="I3566" s="11"/>
      <c r="J3566" s="73"/>
      <c r="K3566" s="11"/>
      <c r="L3566" s="127" t="str">
        <f>TRIM(IF(ISERROR(VLOOKUP(R3566,SpeciesValidation!D:T,IF(ISNA(VLOOKUP(J3566,Validation!B$2:C$15,2,FALSE)),FALSE,VLOOKUP(J3566,Validation!B$2:C$15,2,FALSE)))),IF(LEN(E3566&amp;"")&gt;0,"",""),VLOOKUP(R3566,SpeciesValidation!D:T,VLOOKUP(J3566,Validation!B$2:C$15,2,FALSE),FALSE)) &amp; " " &amp; IF(ISERROR(IF(LEFT(J3566,1)="A",IF(IF(VLOOKUP(R3566,SpeciesValidation!D:W,20,FALSE)=FALSE,OR(TEXT(A3566,"MMDD")&lt;VLOOKUP(R3566,SpeciesValidation!D:W,18,FALSE),TEXT(A3566,"MMDD")&gt;VLOOKUP(R3566,SpeciesValidation!D:W,19,FALSE)),IF(TEXT(A3566,"MMDD")&lt;"0701",TEXT(A3566,"MMDD")&gt;VLOOKUP(R3566,SpeciesValidation!D:W,18,FALSE),TEXT(A3566,"MMDD")&lt;VLOOKUP(R3566,SpeciesValidation!D:W,19,FALSE))),"Date outside expected range for this species",""),"")),"",IF(LEFT(J3566,1)="A",IF(IF(VLOOKUP(R3566,SpeciesValidation!D:W,20,FALSE)=FALSE,OR(TEXT(A3566,"MMDD")&lt;VLOOKUP(R3566,SpeciesValidation!D:W,18,FALSE),TEXT(A3566,"MMDD")&gt;VLOOKUP(R3566,SpeciesValidation!D:W,19,FALSE)),IF(TEXT(A3566,"MMDD")&lt;"0701",TEXT(A3566,"MMDD")&gt;VLOOKUP(R3566,SpeciesValidation!D:W,18,FALSE),TEXT(A3566,"MMDD")&lt;VLOOKUP(R3566,SpeciesValidation!D:W,19,FALSE))),"Date outside expected range for this species",""),"")))</f>
        <v/>
      </c>
      <c r="M3566" s="127" t="str">
        <f>IF(LEN(E3566&amp;"")&gt;0,IF(ISERROR(VLOOKUP(R3566,SpeciesValidation!D:I,6,FALSE)),"",VLOOKUP(R3566,SpeciesValidation!D:I,6,FALSE)),"")</f>
        <v/>
      </c>
      <c r="Q3566" s="36" t="str">
        <f>IF(LEN(E3566&amp;"")&gt;0,IF(ISERROR(VLOOKUP(E3566,SpeciesValidation!B:G,2,FALSE)=TRUE),"",VLOOKUP(E3566,SpeciesValidation!B:G,2,FALSE)),"")</f>
        <v/>
      </c>
      <c r="R3566" s="36" t="str">
        <f>IF(LEN(E3566&amp;"")&gt;0,IF(ISERROR(VLOOKUP(E3566,SpeciesLookup!B:G,4,FALSE)=TRUE),"",VLOOKUP(E3566,SpeciesLookup!B:G,4,FALSE)),"")</f>
        <v/>
      </c>
    </row>
    <row r="3567" spans="1:18" ht="13.2" x14ac:dyDescent="0.25">
      <c r="A3567" s="72"/>
      <c r="D3567" s="11"/>
      <c r="G3567" s="128" t="str">
        <f>IF(LEN(E3567&amp;"")&gt;0,IF(ISERROR(VLOOKUP(E3567,SpeciesLookup!B:G,6,FALSE)=TRUE),"",VLOOKUP(E3567,SpeciesLookup!B:G,6,FALSE)),"")</f>
        <v/>
      </c>
      <c r="H3567" s="128" t="str">
        <f>IF(LEN(E3567&amp;"")&gt;0,IF(ISERROR(VLOOKUP(E3567,SpeciesLookup!B:G,5,FALSE)=TRUE),"",VLOOKUP(E3567,SpeciesLookup!B:G,5,FALSE)),"")</f>
        <v/>
      </c>
      <c r="I3567" s="11"/>
      <c r="J3567" s="73"/>
      <c r="K3567" s="11"/>
      <c r="L3567" s="127" t="str">
        <f>TRIM(IF(ISERROR(VLOOKUP(R3567,SpeciesValidation!D:T,IF(ISNA(VLOOKUP(J3567,Validation!B$2:C$15,2,FALSE)),FALSE,VLOOKUP(J3567,Validation!B$2:C$15,2,FALSE)))),IF(LEN(E3567&amp;"")&gt;0,"",""),VLOOKUP(R3567,SpeciesValidation!D:T,VLOOKUP(J3567,Validation!B$2:C$15,2,FALSE),FALSE)) &amp; " " &amp; IF(ISERROR(IF(LEFT(J3567,1)="A",IF(IF(VLOOKUP(R3567,SpeciesValidation!D:W,20,FALSE)=FALSE,OR(TEXT(A3567,"MMDD")&lt;VLOOKUP(R3567,SpeciesValidation!D:W,18,FALSE),TEXT(A3567,"MMDD")&gt;VLOOKUP(R3567,SpeciesValidation!D:W,19,FALSE)),IF(TEXT(A3567,"MMDD")&lt;"0701",TEXT(A3567,"MMDD")&gt;VLOOKUP(R3567,SpeciesValidation!D:W,18,FALSE),TEXT(A3567,"MMDD")&lt;VLOOKUP(R3567,SpeciesValidation!D:W,19,FALSE))),"Date outside expected range for this species",""),"")),"",IF(LEFT(J3567,1)="A",IF(IF(VLOOKUP(R3567,SpeciesValidation!D:W,20,FALSE)=FALSE,OR(TEXT(A3567,"MMDD")&lt;VLOOKUP(R3567,SpeciesValidation!D:W,18,FALSE),TEXT(A3567,"MMDD")&gt;VLOOKUP(R3567,SpeciesValidation!D:W,19,FALSE)),IF(TEXT(A3567,"MMDD")&lt;"0701",TEXT(A3567,"MMDD")&gt;VLOOKUP(R3567,SpeciesValidation!D:W,18,FALSE),TEXT(A3567,"MMDD")&lt;VLOOKUP(R3567,SpeciesValidation!D:W,19,FALSE))),"Date outside expected range for this species",""),"")))</f>
        <v/>
      </c>
      <c r="M3567" s="127" t="str">
        <f>IF(LEN(E3567&amp;"")&gt;0,IF(ISERROR(VLOOKUP(R3567,SpeciesValidation!D:I,6,FALSE)),"",VLOOKUP(R3567,SpeciesValidation!D:I,6,FALSE)),"")</f>
        <v/>
      </c>
      <c r="Q3567" s="36" t="str">
        <f>IF(LEN(E3567&amp;"")&gt;0,IF(ISERROR(VLOOKUP(E3567,SpeciesValidation!B:G,2,FALSE)=TRUE),"",VLOOKUP(E3567,SpeciesValidation!B:G,2,FALSE)),"")</f>
        <v/>
      </c>
      <c r="R3567" s="36" t="str">
        <f>IF(LEN(E3567&amp;"")&gt;0,IF(ISERROR(VLOOKUP(E3567,SpeciesLookup!B:G,4,FALSE)=TRUE),"",VLOOKUP(E3567,SpeciesLookup!B:G,4,FALSE)),"")</f>
        <v/>
      </c>
    </row>
    <row r="3568" spans="1:18" ht="13.2" x14ac:dyDescent="0.25">
      <c r="A3568" s="72"/>
      <c r="D3568" s="11"/>
      <c r="G3568" s="128" t="str">
        <f>IF(LEN(E3568&amp;"")&gt;0,IF(ISERROR(VLOOKUP(E3568,SpeciesLookup!B:G,6,FALSE)=TRUE),"",VLOOKUP(E3568,SpeciesLookup!B:G,6,FALSE)),"")</f>
        <v/>
      </c>
      <c r="H3568" s="128" t="str">
        <f>IF(LEN(E3568&amp;"")&gt;0,IF(ISERROR(VLOOKUP(E3568,SpeciesLookup!B:G,5,FALSE)=TRUE),"",VLOOKUP(E3568,SpeciesLookup!B:G,5,FALSE)),"")</f>
        <v/>
      </c>
      <c r="I3568" s="11"/>
      <c r="J3568" s="73"/>
      <c r="K3568" s="11"/>
      <c r="L3568" s="127" t="str">
        <f>TRIM(IF(ISERROR(VLOOKUP(R3568,SpeciesValidation!D:T,IF(ISNA(VLOOKUP(J3568,Validation!B$2:C$15,2,FALSE)),FALSE,VLOOKUP(J3568,Validation!B$2:C$15,2,FALSE)))),IF(LEN(E3568&amp;"")&gt;0,"",""),VLOOKUP(R3568,SpeciesValidation!D:T,VLOOKUP(J3568,Validation!B$2:C$15,2,FALSE),FALSE)) &amp; " " &amp; IF(ISERROR(IF(LEFT(J3568,1)="A",IF(IF(VLOOKUP(R3568,SpeciesValidation!D:W,20,FALSE)=FALSE,OR(TEXT(A3568,"MMDD")&lt;VLOOKUP(R3568,SpeciesValidation!D:W,18,FALSE),TEXT(A3568,"MMDD")&gt;VLOOKUP(R3568,SpeciesValidation!D:W,19,FALSE)),IF(TEXT(A3568,"MMDD")&lt;"0701",TEXT(A3568,"MMDD")&gt;VLOOKUP(R3568,SpeciesValidation!D:W,18,FALSE),TEXT(A3568,"MMDD")&lt;VLOOKUP(R3568,SpeciesValidation!D:W,19,FALSE))),"Date outside expected range for this species",""),"")),"",IF(LEFT(J3568,1)="A",IF(IF(VLOOKUP(R3568,SpeciesValidation!D:W,20,FALSE)=FALSE,OR(TEXT(A3568,"MMDD")&lt;VLOOKUP(R3568,SpeciesValidation!D:W,18,FALSE),TEXT(A3568,"MMDD")&gt;VLOOKUP(R3568,SpeciesValidation!D:W,19,FALSE)),IF(TEXT(A3568,"MMDD")&lt;"0701",TEXT(A3568,"MMDD")&gt;VLOOKUP(R3568,SpeciesValidation!D:W,18,FALSE),TEXT(A3568,"MMDD")&lt;VLOOKUP(R3568,SpeciesValidation!D:W,19,FALSE))),"Date outside expected range for this species",""),"")))</f>
        <v/>
      </c>
      <c r="M3568" s="127" t="str">
        <f>IF(LEN(E3568&amp;"")&gt;0,IF(ISERROR(VLOOKUP(R3568,SpeciesValidation!D:I,6,FALSE)),"",VLOOKUP(R3568,SpeciesValidation!D:I,6,FALSE)),"")</f>
        <v/>
      </c>
      <c r="Q3568" s="36" t="str">
        <f>IF(LEN(E3568&amp;"")&gt;0,IF(ISERROR(VLOOKUP(E3568,SpeciesValidation!B:G,2,FALSE)=TRUE),"",VLOOKUP(E3568,SpeciesValidation!B:G,2,FALSE)),"")</f>
        <v/>
      </c>
      <c r="R3568" s="36" t="str">
        <f>IF(LEN(E3568&amp;"")&gt;0,IF(ISERROR(VLOOKUP(E3568,SpeciesLookup!B:G,4,FALSE)=TRUE),"",VLOOKUP(E3568,SpeciesLookup!B:G,4,FALSE)),"")</f>
        <v/>
      </c>
    </row>
    <row r="3569" spans="1:18" ht="13.2" x14ac:dyDescent="0.25">
      <c r="A3569" s="72"/>
      <c r="D3569" s="11"/>
      <c r="G3569" s="128" t="str">
        <f>IF(LEN(E3569&amp;"")&gt;0,IF(ISERROR(VLOOKUP(E3569,SpeciesLookup!B:G,6,FALSE)=TRUE),"",VLOOKUP(E3569,SpeciesLookup!B:G,6,FALSE)),"")</f>
        <v/>
      </c>
      <c r="H3569" s="128" t="str">
        <f>IF(LEN(E3569&amp;"")&gt;0,IF(ISERROR(VLOOKUP(E3569,SpeciesLookup!B:G,5,FALSE)=TRUE),"",VLOOKUP(E3569,SpeciesLookup!B:G,5,FALSE)),"")</f>
        <v/>
      </c>
      <c r="I3569" s="11"/>
      <c r="J3569" s="73"/>
      <c r="K3569" s="11"/>
      <c r="L3569" s="127" t="str">
        <f>TRIM(IF(ISERROR(VLOOKUP(R3569,SpeciesValidation!D:T,IF(ISNA(VLOOKUP(J3569,Validation!B$2:C$15,2,FALSE)),FALSE,VLOOKUP(J3569,Validation!B$2:C$15,2,FALSE)))),IF(LEN(E3569&amp;"")&gt;0,"",""),VLOOKUP(R3569,SpeciesValidation!D:T,VLOOKUP(J3569,Validation!B$2:C$15,2,FALSE),FALSE)) &amp; " " &amp; IF(ISERROR(IF(LEFT(J3569,1)="A",IF(IF(VLOOKUP(R3569,SpeciesValidation!D:W,20,FALSE)=FALSE,OR(TEXT(A3569,"MMDD")&lt;VLOOKUP(R3569,SpeciesValidation!D:W,18,FALSE),TEXT(A3569,"MMDD")&gt;VLOOKUP(R3569,SpeciesValidation!D:W,19,FALSE)),IF(TEXT(A3569,"MMDD")&lt;"0701",TEXT(A3569,"MMDD")&gt;VLOOKUP(R3569,SpeciesValidation!D:W,18,FALSE),TEXT(A3569,"MMDD")&lt;VLOOKUP(R3569,SpeciesValidation!D:W,19,FALSE))),"Date outside expected range for this species",""),"")),"",IF(LEFT(J3569,1)="A",IF(IF(VLOOKUP(R3569,SpeciesValidation!D:W,20,FALSE)=FALSE,OR(TEXT(A3569,"MMDD")&lt;VLOOKUP(R3569,SpeciesValidation!D:W,18,FALSE),TEXT(A3569,"MMDD")&gt;VLOOKUP(R3569,SpeciesValidation!D:W,19,FALSE)),IF(TEXT(A3569,"MMDD")&lt;"0701",TEXT(A3569,"MMDD")&gt;VLOOKUP(R3569,SpeciesValidation!D:W,18,FALSE),TEXT(A3569,"MMDD")&lt;VLOOKUP(R3569,SpeciesValidation!D:W,19,FALSE))),"Date outside expected range for this species",""),"")))</f>
        <v/>
      </c>
      <c r="M3569" s="127" t="str">
        <f>IF(LEN(E3569&amp;"")&gt;0,IF(ISERROR(VLOOKUP(R3569,SpeciesValidation!D:I,6,FALSE)),"",VLOOKUP(R3569,SpeciesValidation!D:I,6,FALSE)),"")</f>
        <v/>
      </c>
      <c r="Q3569" s="36" t="str">
        <f>IF(LEN(E3569&amp;"")&gt;0,IF(ISERROR(VLOOKUP(E3569,SpeciesValidation!B:G,2,FALSE)=TRUE),"",VLOOKUP(E3569,SpeciesValidation!B:G,2,FALSE)),"")</f>
        <v/>
      </c>
      <c r="R3569" s="36" t="str">
        <f>IF(LEN(E3569&amp;"")&gt;0,IF(ISERROR(VLOOKUP(E3569,SpeciesLookup!B:G,4,FALSE)=TRUE),"",VLOOKUP(E3569,SpeciesLookup!B:G,4,FALSE)),"")</f>
        <v/>
      </c>
    </row>
    <row r="3570" spans="1:18" ht="13.2" x14ac:dyDescent="0.25">
      <c r="A3570" s="72"/>
      <c r="D3570" s="11"/>
      <c r="G3570" s="128" t="str">
        <f>IF(LEN(E3570&amp;"")&gt;0,IF(ISERROR(VLOOKUP(E3570,SpeciesLookup!B:G,6,FALSE)=TRUE),"",VLOOKUP(E3570,SpeciesLookup!B:G,6,FALSE)),"")</f>
        <v/>
      </c>
      <c r="H3570" s="128" t="str">
        <f>IF(LEN(E3570&amp;"")&gt;0,IF(ISERROR(VLOOKUP(E3570,SpeciesLookup!B:G,5,FALSE)=TRUE),"",VLOOKUP(E3570,SpeciesLookup!B:G,5,FALSE)),"")</f>
        <v/>
      </c>
      <c r="I3570" s="11"/>
      <c r="J3570" s="73"/>
      <c r="K3570" s="11"/>
      <c r="L3570" s="127" t="str">
        <f>TRIM(IF(ISERROR(VLOOKUP(R3570,SpeciesValidation!D:T,IF(ISNA(VLOOKUP(J3570,Validation!B$2:C$15,2,FALSE)),FALSE,VLOOKUP(J3570,Validation!B$2:C$15,2,FALSE)))),IF(LEN(E3570&amp;"")&gt;0,"",""),VLOOKUP(R3570,SpeciesValidation!D:T,VLOOKUP(J3570,Validation!B$2:C$15,2,FALSE),FALSE)) &amp; " " &amp; IF(ISERROR(IF(LEFT(J3570,1)="A",IF(IF(VLOOKUP(R3570,SpeciesValidation!D:W,20,FALSE)=FALSE,OR(TEXT(A3570,"MMDD")&lt;VLOOKUP(R3570,SpeciesValidation!D:W,18,FALSE),TEXT(A3570,"MMDD")&gt;VLOOKUP(R3570,SpeciesValidation!D:W,19,FALSE)),IF(TEXT(A3570,"MMDD")&lt;"0701",TEXT(A3570,"MMDD")&gt;VLOOKUP(R3570,SpeciesValidation!D:W,18,FALSE),TEXT(A3570,"MMDD")&lt;VLOOKUP(R3570,SpeciesValidation!D:W,19,FALSE))),"Date outside expected range for this species",""),"")),"",IF(LEFT(J3570,1)="A",IF(IF(VLOOKUP(R3570,SpeciesValidation!D:W,20,FALSE)=FALSE,OR(TEXT(A3570,"MMDD")&lt;VLOOKUP(R3570,SpeciesValidation!D:W,18,FALSE),TEXT(A3570,"MMDD")&gt;VLOOKUP(R3570,SpeciesValidation!D:W,19,FALSE)),IF(TEXT(A3570,"MMDD")&lt;"0701",TEXT(A3570,"MMDD")&gt;VLOOKUP(R3570,SpeciesValidation!D:W,18,FALSE),TEXT(A3570,"MMDD")&lt;VLOOKUP(R3570,SpeciesValidation!D:W,19,FALSE))),"Date outside expected range for this species",""),"")))</f>
        <v/>
      </c>
      <c r="M3570" s="127" t="str">
        <f>IF(LEN(E3570&amp;"")&gt;0,IF(ISERROR(VLOOKUP(R3570,SpeciesValidation!D:I,6,FALSE)),"",VLOOKUP(R3570,SpeciesValidation!D:I,6,FALSE)),"")</f>
        <v/>
      </c>
      <c r="Q3570" s="36" t="str">
        <f>IF(LEN(E3570&amp;"")&gt;0,IF(ISERROR(VLOOKUP(E3570,SpeciesValidation!B:G,2,FALSE)=TRUE),"",VLOOKUP(E3570,SpeciesValidation!B:G,2,FALSE)),"")</f>
        <v/>
      </c>
      <c r="R3570" s="36" t="str">
        <f>IF(LEN(E3570&amp;"")&gt;0,IF(ISERROR(VLOOKUP(E3570,SpeciesLookup!B:G,4,FALSE)=TRUE),"",VLOOKUP(E3570,SpeciesLookup!B:G,4,FALSE)),"")</f>
        <v/>
      </c>
    </row>
    <row r="3571" spans="1:18" ht="13.2" x14ac:dyDescent="0.25">
      <c r="A3571" s="72"/>
      <c r="D3571" s="11"/>
      <c r="G3571" s="128" t="str">
        <f>IF(LEN(E3571&amp;"")&gt;0,IF(ISERROR(VLOOKUP(E3571,SpeciesLookup!B:G,6,FALSE)=TRUE),"",VLOOKUP(E3571,SpeciesLookup!B:G,6,FALSE)),"")</f>
        <v/>
      </c>
      <c r="H3571" s="128" t="str">
        <f>IF(LEN(E3571&amp;"")&gt;0,IF(ISERROR(VLOOKUP(E3571,SpeciesLookup!B:G,5,FALSE)=TRUE),"",VLOOKUP(E3571,SpeciesLookup!B:G,5,FALSE)),"")</f>
        <v/>
      </c>
      <c r="I3571" s="11"/>
      <c r="J3571" s="73"/>
      <c r="K3571" s="11"/>
      <c r="L3571" s="127" t="str">
        <f>TRIM(IF(ISERROR(VLOOKUP(R3571,SpeciesValidation!D:T,IF(ISNA(VLOOKUP(J3571,Validation!B$2:C$15,2,FALSE)),FALSE,VLOOKUP(J3571,Validation!B$2:C$15,2,FALSE)))),IF(LEN(E3571&amp;"")&gt;0,"",""),VLOOKUP(R3571,SpeciesValidation!D:T,VLOOKUP(J3571,Validation!B$2:C$15,2,FALSE),FALSE)) &amp; " " &amp; IF(ISERROR(IF(LEFT(J3571,1)="A",IF(IF(VLOOKUP(R3571,SpeciesValidation!D:W,20,FALSE)=FALSE,OR(TEXT(A3571,"MMDD")&lt;VLOOKUP(R3571,SpeciesValidation!D:W,18,FALSE),TEXT(A3571,"MMDD")&gt;VLOOKUP(R3571,SpeciesValidation!D:W,19,FALSE)),IF(TEXT(A3571,"MMDD")&lt;"0701",TEXT(A3571,"MMDD")&gt;VLOOKUP(R3571,SpeciesValidation!D:W,18,FALSE),TEXT(A3571,"MMDD")&lt;VLOOKUP(R3571,SpeciesValidation!D:W,19,FALSE))),"Date outside expected range for this species",""),"")),"",IF(LEFT(J3571,1)="A",IF(IF(VLOOKUP(R3571,SpeciesValidation!D:W,20,FALSE)=FALSE,OR(TEXT(A3571,"MMDD")&lt;VLOOKUP(R3571,SpeciesValidation!D:W,18,FALSE),TEXT(A3571,"MMDD")&gt;VLOOKUP(R3571,SpeciesValidation!D:W,19,FALSE)),IF(TEXT(A3571,"MMDD")&lt;"0701",TEXT(A3571,"MMDD")&gt;VLOOKUP(R3571,SpeciesValidation!D:W,18,FALSE),TEXT(A3571,"MMDD")&lt;VLOOKUP(R3571,SpeciesValidation!D:W,19,FALSE))),"Date outside expected range for this species",""),"")))</f>
        <v/>
      </c>
      <c r="M3571" s="127" t="str">
        <f>IF(LEN(E3571&amp;"")&gt;0,IF(ISERROR(VLOOKUP(R3571,SpeciesValidation!D:I,6,FALSE)),"",VLOOKUP(R3571,SpeciesValidation!D:I,6,FALSE)),"")</f>
        <v/>
      </c>
      <c r="Q3571" s="36" t="str">
        <f>IF(LEN(E3571&amp;"")&gt;0,IF(ISERROR(VLOOKUP(E3571,SpeciesValidation!B:G,2,FALSE)=TRUE),"",VLOOKUP(E3571,SpeciesValidation!B:G,2,FALSE)),"")</f>
        <v/>
      </c>
      <c r="R3571" s="36" t="str">
        <f>IF(LEN(E3571&amp;"")&gt;0,IF(ISERROR(VLOOKUP(E3571,SpeciesLookup!B:G,4,FALSE)=TRUE),"",VLOOKUP(E3571,SpeciesLookup!B:G,4,FALSE)),"")</f>
        <v/>
      </c>
    </row>
    <row r="3572" spans="1:18" ht="13.2" x14ac:dyDescent="0.25">
      <c r="A3572" s="72"/>
      <c r="D3572" s="11"/>
      <c r="G3572" s="128" t="str">
        <f>IF(LEN(E3572&amp;"")&gt;0,IF(ISERROR(VLOOKUP(E3572,SpeciesLookup!B:G,6,FALSE)=TRUE),"",VLOOKUP(E3572,SpeciesLookup!B:G,6,FALSE)),"")</f>
        <v/>
      </c>
      <c r="H3572" s="128" t="str">
        <f>IF(LEN(E3572&amp;"")&gt;0,IF(ISERROR(VLOOKUP(E3572,SpeciesLookup!B:G,5,FALSE)=TRUE),"",VLOOKUP(E3572,SpeciesLookup!B:G,5,FALSE)),"")</f>
        <v/>
      </c>
      <c r="I3572" s="11"/>
      <c r="J3572" s="73"/>
      <c r="K3572" s="11"/>
      <c r="L3572" s="127" t="str">
        <f>TRIM(IF(ISERROR(VLOOKUP(R3572,SpeciesValidation!D:T,IF(ISNA(VLOOKUP(J3572,Validation!B$2:C$15,2,FALSE)),FALSE,VLOOKUP(J3572,Validation!B$2:C$15,2,FALSE)))),IF(LEN(E3572&amp;"")&gt;0,"",""),VLOOKUP(R3572,SpeciesValidation!D:T,VLOOKUP(J3572,Validation!B$2:C$15,2,FALSE),FALSE)) &amp; " " &amp; IF(ISERROR(IF(LEFT(J3572,1)="A",IF(IF(VLOOKUP(R3572,SpeciesValidation!D:W,20,FALSE)=FALSE,OR(TEXT(A3572,"MMDD")&lt;VLOOKUP(R3572,SpeciesValidation!D:W,18,FALSE),TEXT(A3572,"MMDD")&gt;VLOOKUP(R3572,SpeciesValidation!D:W,19,FALSE)),IF(TEXT(A3572,"MMDD")&lt;"0701",TEXT(A3572,"MMDD")&gt;VLOOKUP(R3572,SpeciesValidation!D:W,18,FALSE),TEXT(A3572,"MMDD")&lt;VLOOKUP(R3572,SpeciesValidation!D:W,19,FALSE))),"Date outside expected range for this species",""),"")),"",IF(LEFT(J3572,1)="A",IF(IF(VLOOKUP(R3572,SpeciesValidation!D:W,20,FALSE)=FALSE,OR(TEXT(A3572,"MMDD")&lt;VLOOKUP(R3572,SpeciesValidation!D:W,18,FALSE),TEXT(A3572,"MMDD")&gt;VLOOKUP(R3572,SpeciesValidation!D:W,19,FALSE)),IF(TEXT(A3572,"MMDD")&lt;"0701",TEXT(A3572,"MMDD")&gt;VLOOKUP(R3572,SpeciesValidation!D:W,18,FALSE),TEXT(A3572,"MMDD")&lt;VLOOKUP(R3572,SpeciesValidation!D:W,19,FALSE))),"Date outside expected range for this species",""),"")))</f>
        <v/>
      </c>
      <c r="M3572" s="127" t="str">
        <f>IF(LEN(E3572&amp;"")&gt;0,IF(ISERROR(VLOOKUP(R3572,SpeciesValidation!D:I,6,FALSE)),"",VLOOKUP(R3572,SpeciesValidation!D:I,6,FALSE)),"")</f>
        <v/>
      </c>
      <c r="Q3572" s="36" t="str">
        <f>IF(LEN(E3572&amp;"")&gt;0,IF(ISERROR(VLOOKUP(E3572,SpeciesValidation!B:G,2,FALSE)=TRUE),"",VLOOKUP(E3572,SpeciesValidation!B:G,2,FALSE)),"")</f>
        <v/>
      </c>
      <c r="R3572" s="36" t="str">
        <f>IF(LEN(E3572&amp;"")&gt;0,IF(ISERROR(VLOOKUP(E3572,SpeciesLookup!B:G,4,FALSE)=TRUE),"",VLOOKUP(E3572,SpeciesLookup!B:G,4,FALSE)),"")</f>
        <v/>
      </c>
    </row>
    <row r="3573" spans="1:18" ht="13.2" x14ac:dyDescent="0.25">
      <c r="A3573" s="72"/>
      <c r="D3573" s="11"/>
      <c r="G3573" s="128" t="str">
        <f>IF(LEN(E3573&amp;"")&gt;0,IF(ISERROR(VLOOKUP(E3573,SpeciesLookup!B:G,6,FALSE)=TRUE),"",VLOOKUP(E3573,SpeciesLookup!B:G,6,FALSE)),"")</f>
        <v/>
      </c>
      <c r="H3573" s="128" t="str">
        <f>IF(LEN(E3573&amp;"")&gt;0,IF(ISERROR(VLOOKUP(E3573,SpeciesLookup!B:G,5,FALSE)=TRUE),"",VLOOKUP(E3573,SpeciesLookup!B:G,5,FALSE)),"")</f>
        <v/>
      </c>
      <c r="I3573" s="11"/>
      <c r="J3573" s="73"/>
      <c r="K3573" s="11"/>
      <c r="L3573" s="127" t="str">
        <f>TRIM(IF(ISERROR(VLOOKUP(R3573,SpeciesValidation!D:T,IF(ISNA(VLOOKUP(J3573,Validation!B$2:C$15,2,FALSE)),FALSE,VLOOKUP(J3573,Validation!B$2:C$15,2,FALSE)))),IF(LEN(E3573&amp;"")&gt;0,"",""),VLOOKUP(R3573,SpeciesValidation!D:T,VLOOKUP(J3573,Validation!B$2:C$15,2,FALSE),FALSE)) &amp; " " &amp; IF(ISERROR(IF(LEFT(J3573,1)="A",IF(IF(VLOOKUP(R3573,SpeciesValidation!D:W,20,FALSE)=FALSE,OR(TEXT(A3573,"MMDD")&lt;VLOOKUP(R3573,SpeciesValidation!D:W,18,FALSE),TEXT(A3573,"MMDD")&gt;VLOOKUP(R3573,SpeciesValidation!D:W,19,FALSE)),IF(TEXT(A3573,"MMDD")&lt;"0701",TEXT(A3573,"MMDD")&gt;VLOOKUP(R3573,SpeciesValidation!D:W,18,FALSE),TEXT(A3573,"MMDD")&lt;VLOOKUP(R3573,SpeciesValidation!D:W,19,FALSE))),"Date outside expected range for this species",""),"")),"",IF(LEFT(J3573,1)="A",IF(IF(VLOOKUP(R3573,SpeciesValidation!D:W,20,FALSE)=FALSE,OR(TEXT(A3573,"MMDD")&lt;VLOOKUP(R3573,SpeciesValidation!D:W,18,FALSE),TEXT(A3573,"MMDD")&gt;VLOOKUP(R3573,SpeciesValidation!D:W,19,FALSE)),IF(TEXT(A3573,"MMDD")&lt;"0701",TEXT(A3573,"MMDD")&gt;VLOOKUP(R3573,SpeciesValidation!D:W,18,FALSE),TEXT(A3573,"MMDD")&lt;VLOOKUP(R3573,SpeciesValidation!D:W,19,FALSE))),"Date outside expected range for this species",""),"")))</f>
        <v/>
      </c>
      <c r="M3573" s="127" t="str">
        <f>IF(LEN(E3573&amp;"")&gt;0,IF(ISERROR(VLOOKUP(R3573,SpeciesValidation!D:I,6,FALSE)),"",VLOOKUP(R3573,SpeciesValidation!D:I,6,FALSE)),"")</f>
        <v/>
      </c>
      <c r="Q3573" s="36" t="str">
        <f>IF(LEN(E3573&amp;"")&gt;0,IF(ISERROR(VLOOKUP(E3573,SpeciesValidation!B:G,2,FALSE)=TRUE),"",VLOOKUP(E3573,SpeciesValidation!B:G,2,FALSE)),"")</f>
        <v/>
      </c>
      <c r="R3573" s="36" t="str">
        <f>IF(LEN(E3573&amp;"")&gt;0,IF(ISERROR(VLOOKUP(E3573,SpeciesLookup!B:G,4,FALSE)=TRUE),"",VLOOKUP(E3573,SpeciesLookup!B:G,4,FALSE)),"")</f>
        <v/>
      </c>
    </row>
    <row r="3574" spans="1:18" ht="13.2" x14ac:dyDescent="0.25">
      <c r="A3574" s="72"/>
      <c r="D3574" s="11"/>
      <c r="G3574" s="128" t="str">
        <f>IF(LEN(E3574&amp;"")&gt;0,IF(ISERROR(VLOOKUP(E3574,SpeciesLookup!B:G,6,FALSE)=TRUE),"",VLOOKUP(E3574,SpeciesLookup!B:G,6,FALSE)),"")</f>
        <v/>
      </c>
      <c r="H3574" s="128" t="str">
        <f>IF(LEN(E3574&amp;"")&gt;0,IF(ISERROR(VLOOKUP(E3574,SpeciesLookup!B:G,5,FALSE)=TRUE),"",VLOOKUP(E3574,SpeciesLookup!B:G,5,FALSE)),"")</f>
        <v/>
      </c>
      <c r="I3574" s="11"/>
      <c r="J3574" s="73"/>
      <c r="K3574" s="11"/>
      <c r="L3574" s="127" t="str">
        <f>TRIM(IF(ISERROR(VLOOKUP(R3574,SpeciesValidation!D:T,IF(ISNA(VLOOKUP(J3574,Validation!B$2:C$15,2,FALSE)),FALSE,VLOOKUP(J3574,Validation!B$2:C$15,2,FALSE)))),IF(LEN(E3574&amp;"")&gt;0,"",""),VLOOKUP(R3574,SpeciesValidation!D:T,VLOOKUP(J3574,Validation!B$2:C$15,2,FALSE),FALSE)) &amp; " " &amp; IF(ISERROR(IF(LEFT(J3574,1)="A",IF(IF(VLOOKUP(R3574,SpeciesValidation!D:W,20,FALSE)=FALSE,OR(TEXT(A3574,"MMDD")&lt;VLOOKUP(R3574,SpeciesValidation!D:W,18,FALSE),TEXT(A3574,"MMDD")&gt;VLOOKUP(R3574,SpeciesValidation!D:W,19,FALSE)),IF(TEXT(A3574,"MMDD")&lt;"0701",TEXT(A3574,"MMDD")&gt;VLOOKUP(R3574,SpeciesValidation!D:W,18,FALSE),TEXT(A3574,"MMDD")&lt;VLOOKUP(R3574,SpeciesValidation!D:W,19,FALSE))),"Date outside expected range for this species",""),"")),"",IF(LEFT(J3574,1)="A",IF(IF(VLOOKUP(R3574,SpeciesValidation!D:W,20,FALSE)=FALSE,OR(TEXT(A3574,"MMDD")&lt;VLOOKUP(R3574,SpeciesValidation!D:W,18,FALSE),TEXT(A3574,"MMDD")&gt;VLOOKUP(R3574,SpeciesValidation!D:W,19,FALSE)),IF(TEXT(A3574,"MMDD")&lt;"0701",TEXT(A3574,"MMDD")&gt;VLOOKUP(R3574,SpeciesValidation!D:W,18,FALSE),TEXT(A3574,"MMDD")&lt;VLOOKUP(R3574,SpeciesValidation!D:W,19,FALSE))),"Date outside expected range for this species",""),"")))</f>
        <v/>
      </c>
      <c r="M3574" s="127" t="str">
        <f>IF(LEN(E3574&amp;"")&gt;0,IF(ISERROR(VLOOKUP(R3574,SpeciesValidation!D:I,6,FALSE)),"",VLOOKUP(R3574,SpeciesValidation!D:I,6,FALSE)),"")</f>
        <v/>
      </c>
      <c r="Q3574" s="36" t="str">
        <f>IF(LEN(E3574&amp;"")&gt;0,IF(ISERROR(VLOOKUP(E3574,SpeciesValidation!B:G,2,FALSE)=TRUE),"",VLOOKUP(E3574,SpeciesValidation!B:G,2,FALSE)),"")</f>
        <v/>
      </c>
      <c r="R3574" s="36" t="str">
        <f>IF(LEN(E3574&amp;"")&gt;0,IF(ISERROR(VLOOKUP(E3574,SpeciesLookup!B:G,4,FALSE)=TRUE),"",VLOOKUP(E3574,SpeciesLookup!B:G,4,FALSE)),"")</f>
        <v/>
      </c>
    </row>
    <row r="3575" spans="1:18" ht="13.2" x14ac:dyDescent="0.25">
      <c r="A3575" s="72"/>
      <c r="D3575" s="11"/>
      <c r="G3575" s="128" t="str">
        <f>IF(LEN(E3575&amp;"")&gt;0,IF(ISERROR(VLOOKUP(E3575,SpeciesLookup!B:G,6,FALSE)=TRUE),"",VLOOKUP(E3575,SpeciesLookup!B:G,6,FALSE)),"")</f>
        <v/>
      </c>
      <c r="H3575" s="128" t="str">
        <f>IF(LEN(E3575&amp;"")&gt;0,IF(ISERROR(VLOOKUP(E3575,SpeciesLookup!B:G,5,FALSE)=TRUE),"",VLOOKUP(E3575,SpeciesLookup!B:G,5,FALSE)),"")</f>
        <v/>
      </c>
      <c r="I3575" s="11"/>
      <c r="J3575" s="73"/>
      <c r="K3575" s="11"/>
      <c r="L3575" s="127" t="str">
        <f>TRIM(IF(ISERROR(VLOOKUP(R3575,SpeciesValidation!D:T,IF(ISNA(VLOOKUP(J3575,Validation!B$2:C$15,2,FALSE)),FALSE,VLOOKUP(J3575,Validation!B$2:C$15,2,FALSE)))),IF(LEN(E3575&amp;"")&gt;0,"",""),VLOOKUP(R3575,SpeciesValidation!D:T,VLOOKUP(J3575,Validation!B$2:C$15,2,FALSE),FALSE)) &amp; " " &amp; IF(ISERROR(IF(LEFT(J3575,1)="A",IF(IF(VLOOKUP(R3575,SpeciesValidation!D:W,20,FALSE)=FALSE,OR(TEXT(A3575,"MMDD")&lt;VLOOKUP(R3575,SpeciesValidation!D:W,18,FALSE),TEXT(A3575,"MMDD")&gt;VLOOKUP(R3575,SpeciesValidation!D:W,19,FALSE)),IF(TEXT(A3575,"MMDD")&lt;"0701",TEXT(A3575,"MMDD")&gt;VLOOKUP(R3575,SpeciesValidation!D:W,18,FALSE),TEXT(A3575,"MMDD")&lt;VLOOKUP(R3575,SpeciesValidation!D:W,19,FALSE))),"Date outside expected range for this species",""),"")),"",IF(LEFT(J3575,1)="A",IF(IF(VLOOKUP(R3575,SpeciesValidation!D:W,20,FALSE)=FALSE,OR(TEXT(A3575,"MMDD")&lt;VLOOKUP(R3575,SpeciesValidation!D:W,18,FALSE),TEXT(A3575,"MMDD")&gt;VLOOKUP(R3575,SpeciesValidation!D:W,19,FALSE)),IF(TEXT(A3575,"MMDD")&lt;"0701",TEXT(A3575,"MMDD")&gt;VLOOKUP(R3575,SpeciesValidation!D:W,18,FALSE),TEXT(A3575,"MMDD")&lt;VLOOKUP(R3575,SpeciesValidation!D:W,19,FALSE))),"Date outside expected range for this species",""),"")))</f>
        <v/>
      </c>
      <c r="M3575" s="127" t="str">
        <f>IF(LEN(E3575&amp;"")&gt;0,IF(ISERROR(VLOOKUP(R3575,SpeciesValidation!D:I,6,FALSE)),"",VLOOKUP(R3575,SpeciesValidation!D:I,6,FALSE)),"")</f>
        <v/>
      </c>
      <c r="Q3575" s="36" t="str">
        <f>IF(LEN(E3575&amp;"")&gt;0,IF(ISERROR(VLOOKUP(E3575,SpeciesValidation!B:G,2,FALSE)=TRUE),"",VLOOKUP(E3575,SpeciesValidation!B:G,2,FALSE)),"")</f>
        <v/>
      </c>
      <c r="R3575" s="36" t="str">
        <f>IF(LEN(E3575&amp;"")&gt;0,IF(ISERROR(VLOOKUP(E3575,SpeciesLookup!B:G,4,FALSE)=TRUE),"",VLOOKUP(E3575,SpeciesLookup!B:G,4,FALSE)),"")</f>
        <v/>
      </c>
    </row>
    <row r="3576" spans="1:18" ht="13.2" x14ac:dyDescent="0.25">
      <c r="A3576" s="72"/>
      <c r="D3576" s="11"/>
      <c r="G3576" s="128" t="str">
        <f>IF(LEN(E3576&amp;"")&gt;0,IF(ISERROR(VLOOKUP(E3576,SpeciesLookup!B:G,6,FALSE)=TRUE),"",VLOOKUP(E3576,SpeciesLookup!B:G,6,FALSE)),"")</f>
        <v/>
      </c>
      <c r="H3576" s="128" t="str">
        <f>IF(LEN(E3576&amp;"")&gt;0,IF(ISERROR(VLOOKUP(E3576,SpeciesLookup!B:G,5,FALSE)=TRUE),"",VLOOKUP(E3576,SpeciesLookup!B:G,5,FALSE)),"")</f>
        <v/>
      </c>
      <c r="I3576" s="11"/>
      <c r="J3576" s="73"/>
      <c r="K3576" s="11"/>
      <c r="L3576" s="127" t="str">
        <f>TRIM(IF(ISERROR(VLOOKUP(R3576,SpeciesValidation!D:T,IF(ISNA(VLOOKUP(J3576,Validation!B$2:C$15,2,FALSE)),FALSE,VLOOKUP(J3576,Validation!B$2:C$15,2,FALSE)))),IF(LEN(E3576&amp;"")&gt;0,"",""),VLOOKUP(R3576,SpeciesValidation!D:T,VLOOKUP(J3576,Validation!B$2:C$15,2,FALSE),FALSE)) &amp; " " &amp; IF(ISERROR(IF(LEFT(J3576,1)="A",IF(IF(VLOOKUP(R3576,SpeciesValidation!D:W,20,FALSE)=FALSE,OR(TEXT(A3576,"MMDD")&lt;VLOOKUP(R3576,SpeciesValidation!D:W,18,FALSE),TEXT(A3576,"MMDD")&gt;VLOOKUP(R3576,SpeciesValidation!D:W,19,FALSE)),IF(TEXT(A3576,"MMDD")&lt;"0701",TEXT(A3576,"MMDD")&gt;VLOOKUP(R3576,SpeciesValidation!D:W,18,FALSE),TEXT(A3576,"MMDD")&lt;VLOOKUP(R3576,SpeciesValidation!D:W,19,FALSE))),"Date outside expected range for this species",""),"")),"",IF(LEFT(J3576,1)="A",IF(IF(VLOOKUP(R3576,SpeciesValidation!D:W,20,FALSE)=FALSE,OR(TEXT(A3576,"MMDD")&lt;VLOOKUP(R3576,SpeciesValidation!D:W,18,FALSE),TEXT(A3576,"MMDD")&gt;VLOOKUP(R3576,SpeciesValidation!D:W,19,FALSE)),IF(TEXT(A3576,"MMDD")&lt;"0701",TEXT(A3576,"MMDD")&gt;VLOOKUP(R3576,SpeciesValidation!D:W,18,FALSE),TEXT(A3576,"MMDD")&lt;VLOOKUP(R3576,SpeciesValidation!D:W,19,FALSE))),"Date outside expected range for this species",""),"")))</f>
        <v/>
      </c>
      <c r="M3576" s="127" t="str">
        <f>IF(LEN(E3576&amp;"")&gt;0,IF(ISERROR(VLOOKUP(R3576,SpeciesValidation!D:I,6,FALSE)),"",VLOOKUP(R3576,SpeciesValidation!D:I,6,FALSE)),"")</f>
        <v/>
      </c>
      <c r="Q3576" s="36" t="str">
        <f>IF(LEN(E3576&amp;"")&gt;0,IF(ISERROR(VLOOKUP(E3576,SpeciesValidation!B:G,2,FALSE)=TRUE),"",VLOOKUP(E3576,SpeciesValidation!B:G,2,FALSE)),"")</f>
        <v/>
      </c>
      <c r="R3576" s="36" t="str">
        <f>IF(LEN(E3576&amp;"")&gt;0,IF(ISERROR(VLOOKUP(E3576,SpeciesLookup!B:G,4,FALSE)=TRUE),"",VLOOKUP(E3576,SpeciesLookup!B:G,4,FALSE)),"")</f>
        <v/>
      </c>
    </row>
    <row r="3577" spans="1:18" ht="13.2" x14ac:dyDescent="0.25">
      <c r="A3577" s="72"/>
      <c r="D3577" s="11"/>
      <c r="G3577" s="128" t="str">
        <f>IF(LEN(E3577&amp;"")&gt;0,IF(ISERROR(VLOOKUP(E3577,SpeciesLookup!B:G,6,FALSE)=TRUE),"",VLOOKUP(E3577,SpeciesLookup!B:G,6,FALSE)),"")</f>
        <v/>
      </c>
      <c r="H3577" s="128" t="str">
        <f>IF(LEN(E3577&amp;"")&gt;0,IF(ISERROR(VLOOKUP(E3577,SpeciesLookup!B:G,5,FALSE)=TRUE),"",VLOOKUP(E3577,SpeciesLookup!B:G,5,FALSE)),"")</f>
        <v/>
      </c>
      <c r="I3577" s="11"/>
      <c r="J3577" s="73"/>
      <c r="K3577" s="11"/>
      <c r="L3577" s="127" t="str">
        <f>TRIM(IF(ISERROR(VLOOKUP(R3577,SpeciesValidation!D:T,IF(ISNA(VLOOKUP(J3577,Validation!B$2:C$15,2,FALSE)),FALSE,VLOOKUP(J3577,Validation!B$2:C$15,2,FALSE)))),IF(LEN(E3577&amp;"")&gt;0,"",""),VLOOKUP(R3577,SpeciesValidation!D:T,VLOOKUP(J3577,Validation!B$2:C$15,2,FALSE),FALSE)) &amp; " " &amp; IF(ISERROR(IF(LEFT(J3577,1)="A",IF(IF(VLOOKUP(R3577,SpeciesValidation!D:W,20,FALSE)=FALSE,OR(TEXT(A3577,"MMDD")&lt;VLOOKUP(R3577,SpeciesValidation!D:W,18,FALSE),TEXT(A3577,"MMDD")&gt;VLOOKUP(R3577,SpeciesValidation!D:W,19,FALSE)),IF(TEXT(A3577,"MMDD")&lt;"0701",TEXT(A3577,"MMDD")&gt;VLOOKUP(R3577,SpeciesValidation!D:W,18,FALSE),TEXT(A3577,"MMDD")&lt;VLOOKUP(R3577,SpeciesValidation!D:W,19,FALSE))),"Date outside expected range for this species",""),"")),"",IF(LEFT(J3577,1)="A",IF(IF(VLOOKUP(R3577,SpeciesValidation!D:W,20,FALSE)=FALSE,OR(TEXT(A3577,"MMDD")&lt;VLOOKUP(R3577,SpeciesValidation!D:W,18,FALSE),TEXT(A3577,"MMDD")&gt;VLOOKUP(R3577,SpeciesValidation!D:W,19,FALSE)),IF(TEXT(A3577,"MMDD")&lt;"0701",TEXT(A3577,"MMDD")&gt;VLOOKUP(R3577,SpeciesValidation!D:W,18,FALSE),TEXT(A3577,"MMDD")&lt;VLOOKUP(R3577,SpeciesValidation!D:W,19,FALSE))),"Date outside expected range for this species",""),"")))</f>
        <v/>
      </c>
      <c r="M3577" s="127" t="str">
        <f>IF(LEN(E3577&amp;"")&gt;0,IF(ISERROR(VLOOKUP(R3577,SpeciesValidation!D:I,6,FALSE)),"",VLOOKUP(R3577,SpeciesValidation!D:I,6,FALSE)),"")</f>
        <v/>
      </c>
      <c r="Q3577" s="36" t="str">
        <f>IF(LEN(E3577&amp;"")&gt;0,IF(ISERROR(VLOOKUP(E3577,SpeciesValidation!B:G,2,FALSE)=TRUE),"",VLOOKUP(E3577,SpeciesValidation!B:G,2,FALSE)),"")</f>
        <v/>
      </c>
      <c r="R3577" s="36" t="str">
        <f>IF(LEN(E3577&amp;"")&gt;0,IF(ISERROR(VLOOKUP(E3577,SpeciesLookup!B:G,4,FALSE)=TRUE),"",VLOOKUP(E3577,SpeciesLookup!B:G,4,FALSE)),"")</f>
        <v/>
      </c>
    </row>
    <row r="3578" spans="1:18" ht="13.2" x14ac:dyDescent="0.25">
      <c r="A3578" s="72"/>
      <c r="D3578" s="11"/>
      <c r="G3578" s="128" t="str">
        <f>IF(LEN(E3578&amp;"")&gt;0,IF(ISERROR(VLOOKUP(E3578,SpeciesLookup!B:G,6,FALSE)=TRUE),"",VLOOKUP(E3578,SpeciesLookup!B:G,6,FALSE)),"")</f>
        <v/>
      </c>
      <c r="H3578" s="128" t="str">
        <f>IF(LEN(E3578&amp;"")&gt;0,IF(ISERROR(VLOOKUP(E3578,SpeciesLookup!B:G,5,FALSE)=TRUE),"",VLOOKUP(E3578,SpeciesLookup!B:G,5,FALSE)),"")</f>
        <v/>
      </c>
      <c r="I3578" s="11"/>
      <c r="J3578" s="73"/>
      <c r="K3578" s="11"/>
      <c r="L3578" s="127" t="str">
        <f>TRIM(IF(ISERROR(VLOOKUP(R3578,SpeciesValidation!D:T,IF(ISNA(VLOOKUP(J3578,Validation!B$2:C$15,2,FALSE)),FALSE,VLOOKUP(J3578,Validation!B$2:C$15,2,FALSE)))),IF(LEN(E3578&amp;"")&gt;0,"",""),VLOOKUP(R3578,SpeciesValidation!D:T,VLOOKUP(J3578,Validation!B$2:C$15,2,FALSE),FALSE)) &amp; " " &amp; IF(ISERROR(IF(LEFT(J3578,1)="A",IF(IF(VLOOKUP(R3578,SpeciesValidation!D:W,20,FALSE)=FALSE,OR(TEXT(A3578,"MMDD")&lt;VLOOKUP(R3578,SpeciesValidation!D:W,18,FALSE),TEXT(A3578,"MMDD")&gt;VLOOKUP(R3578,SpeciesValidation!D:W,19,FALSE)),IF(TEXT(A3578,"MMDD")&lt;"0701",TEXT(A3578,"MMDD")&gt;VLOOKUP(R3578,SpeciesValidation!D:W,18,FALSE),TEXT(A3578,"MMDD")&lt;VLOOKUP(R3578,SpeciesValidation!D:W,19,FALSE))),"Date outside expected range for this species",""),"")),"",IF(LEFT(J3578,1)="A",IF(IF(VLOOKUP(R3578,SpeciesValidation!D:W,20,FALSE)=FALSE,OR(TEXT(A3578,"MMDD")&lt;VLOOKUP(R3578,SpeciesValidation!D:W,18,FALSE),TEXT(A3578,"MMDD")&gt;VLOOKUP(R3578,SpeciesValidation!D:W,19,FALSE)),IF(TEXT(A3578,"MMDD")&lt;"0701",TEXT(A3578,"MMDD")&gt;VLOOKUP(R3578,SpeciesValidation!D:W,18,FALSE),TEXT(A3578,"MMDD")&lt;VLOOKUP(R3578,SpeciesValidation!D:W,19,FALSE))),"Date outside expected range for this species",""),"")))</f>
        <v/>
      </c>
      <c r="M3578" s="127" t="str">
        <f>IF(LEN(E3578&amp;"")&gt;0,IF(ISERROR(VLOOKUP(R3578,SpeciesValidation!D:I,6,FALSE)),"",VLOOKUP(R3578,SpeciesValidation!D:I,6,FALSE)),"")</f>
        <v/>
      </c>
      <c r="Q3578" s="36" t="str">
        <f>IF(LEN(E3578&amp;"")&gt;0,IF(ISERROR(VLOOKUP(E3578,SpeciesValidation!B:G,2,FALSE)=TRUE),"",VLOOKUP(E3578,SpeciesValidation!B:G,2,FALSE)),"")</f>
        <v/>
      </c>
      <c r="R3578" s="36" t="str">
        <f>IF(LEN(E3578&amp;"")&gt;0,IF(ISERROR(VLOOKUP(E3578,SpeciesLookup!B:G,4,FALSE)=TRUE),"",VLOOKUP(E3578,SpeciesLookup!B:G,4,FALSE)),"")</f>
        <v/>
      </c>
    </row>
    <row r="3579" spans="1:18" ht="13.2" x14ac:dyDescent="0.25">
      <c r="A3579" s="72"/>
      <c r="D3579" s="11"/>
      <c r="G3579" s="128" t="str">
        <f>IF(LEN(E3579&amp;"")&gt;0,IF(ISERROR(VLOOKUP(E3579,SpeciesLookup!B:G,6,FALSE)=TRUE),"",VLOOKUP(E3579,SpeciesLookup!B:G,6,FALSE)),"")</f>
        <v/>
      </c>
      <c r="H3579" s="128" t="str">
        <f>IF(LEN(E3579&amp;"")&gt;0,IF(ISERROR(VLOOKUP(E3579,SpeciesLookup!B:G,5,FALSE)=TRUE),"",VLOOKUP(E3579,SpeciesLookup!B:G,5,FALSE)),"")</f>
        <v/>
      </c>
      <c r="I3579" s="11"/>
      <c r="J3579" s="73"/>
      <c r="K3579" s="11"/>
      <c r="L3579" s="127" t="str">
        <f>TRIM(IF(ISERROR(VLOOKUP(R3579,SpeciesValidation!D:T,IF(ISNA(VLOOKUP(J3579,Validation!B$2:C$15,2,FALSE)),FALSE,VLOOKUP(J3579,Validation!B$2:C$15,2,FALSE)))),IF(LEN(E3579&amp;"")&gt;0,"",""),VLOOKUP(R3579,SpeciesValidation!D:T,VLOOKUP(J3579,Validation!B$2:C$15,2,FALSE),FALSE)) &amp; " " &amp; IF(ISERROR(IF(LEFT(J3579,1)="A",IF(IF(VLOOKUP(R3579,SpeciesValidation!D:W,20,FALSE)=FALSE,OR(TEXT(A3579,"MMDD")&lt;VLOOKUP(R3579,SpeciesValidation!D:W,18,FALSE),TEXT(A3579,"MMDD")&gt;VLOOKUP(R3579,SpeciesValidation!D:W,19,FALSE)),IF(TEXT(A3579,"MMDD")&lt;"0701",TEXT(A3579,"MMDD")&gt;VLOOKUP(R3579,SpeciesValidation!D:W,18,FALSE),TEXT(A3579,"MMDD")&lt;VLOOKUP(R3579,SpeciesValidation!D:W,19,FALSE))),"Date outside expected range for this species",""),"")),"",IF(LEFT(J3579,1)="A",IF(IF(VLOOKUP(R3579,SpeciesValidation!D:W,20,FALSE)=FALSE,OR(TEXT(A3579,"MMDD")&lt;VLOOKUP(R3579,SpeciesValidation!D:W,18,FALSE),TEXT(A3579,"MMDD")&gt;VLOOKUP(R3579,SpeciesValidation!D:W,19,FALSE)),IF(TEXT(A3579,"MMDD")&lt;"0701",TEXT(A3579,"MMDD")&gt;VLOOKUP(R3579,SpeciesValidation!D:W,18,FALSE),TEXT(A3579,"MMDD")&lt;VLOOKUP(R3579,SpeciesValidation!D:W,19,FALSE))),"Date outside expected range for this species",""),"")))</f>
        <v/>
      </c>
      <c r="M3579" s="127" t="str">
        <f>IF(LEN(E3579&amp;"")&gt;0,IF(ISERROR(VLOOKUP(R3579,SpeciesValidation!D:I,6,FALSE)),"",VLOOKUP(R3579,SpeciesValidation!D:I,6,FALSE)),"")</f>
        <v/>
      </c>
      <c r="Q3579" s="36" t="str">
        <f>IF(LEN(E3579&amp;"")&gt;0,IF(ISERROR(VLOOKUP(E3579,SpeciesValidation!B:G,2,FALSE)=TRUE),"",VLOOKUP(E3579,SpeciesValidation!B:G,2,FALSE)),"")</f>
        <v/>
      </c>
      <c r="R3579" s="36" t="str">
        <f>IF(LEN(E3579&amp;"")&gt;0,IF(ISERROR(VLOOKUP(E3579,SpeciesLookup!B:G,4,FALSE)=TRUE),"",VLOOKUP(E3579,SpeciesLookup!B:G,4,FALSE)),"")</f>
        <v/>
      </c>
    </row>
    <row r="3580" spans="1:18" ht="13.2" x14ac:dyDescent="0.25">
      <c r="A3580" s="72"/>
      <c r="D3580" s="11"/>
      <c r="G3580" s="128" t="str">
        <f>IF(LEN(E3580&amp;"")&gt;0,IF(ISERROR(VLOOKUP(E3580,SpeciesLookup!B:G,6,FALSE)=TRUE),"",VLOOKUP(E3580,SpeciesLookup!B:G,6,FALSE)),"")</f>
        <v/>
      </c>
      <c r="H3580" s="128" t="str">
        <f>IF(LEN(E3580&amp;"")&gt;0,IF(ISERROR(VLOOKUP(E3580,SpeciesLookup!B:G,5,FALSE)=TRUE),"",VLOOKUP(E3580,SpeciesLookup!B:G,5,FALSE)),"")</f>
        <v/>
      </c>
      <c r="I3580" s="11"/>
      <c r="J3580" s="73"/>
      <c r="K3580" s="11"/>
      <c r="L3580" s="127" t="str">
        <f>TRIM(IF(ISERROR(VLOOKUP(R3580,SpeciesValidation!D:T,IF(ISNA(VLOOKUP(J3580,Validation!B$2:C$15,2,FALSE)),FALSE,VLOOKUP(J3580,Validation!B$2:C$15,2,FALSE)))),IF(LEN(E3580&amp;"")&gt;0,"",""),VLOOKUP(R3580,SpeciesValidation!D:T,VLOOKUP(J3580,Validation!B$2:C$15,2,FALSE),FALSE)) &amp; " " &amp; IF(ISERROR(IF(LEFT(J3580,1)="A",IF(IF(VLOOKUP(R3580,SpeciesValidation!D:W,20,FALSE)=FALSE,OR(TEXT(A3580,"MMDD")&lt;VLOOKUP(R3580,SpeciesValidation!D:W,18,FALSE),TEXT(A3580,"MMDD")&gt;VLOOKUP(R3580,SpeciesValidation!D:W,19,FALSE)),IF(TEXT(A3580,"MMDD")&lt;"0701",TEXT(A3580,"MMDD")&gt;VLOOKUP(R3580,SpeciesValidation!D:W,18,FALSE),TEXT(A3580,"MMDD")&lt;VLOOKUP(R3580,SpeciesValidation!D:W,19,FALSE))),"Date outside expected range for this species",""),"")),"",IF(LEFT(J3580,1)="A",IF(IF(VLOOKUP(R3580,SpeciesValidation!D:W,20,FALSE)=FALSE,OR(TEXT(A3580,"MMDD")&lt;VLOOKUP(R3580,SpeciesValidation!D:W,18,FALSE),TEXT(A3580,"MMDD")&gt;VLOOKUP(R3580,SpeciesValidation!D:W,19,FALSE)),IF(TEXT(A3580,"MMDD")&lt;"0701",TEXT(A3580,"MMDD")&gt;VLOOKUP(R3580,SpeciesValidation!D:W,18,FALSE),TEXT(A3580,"MMDD")&lt;VLOOKUP(R3580,SpeciesValidation!D:W,19,FALSE))),"Date outside expected range for this species",""),"")))</f>
        <v/>
      </c>
      <c r="M3580" s="127" t="str">
        <f>IF(LEN(E3580&amp;"")&gt;0,IF(ISERROR(VLOOKUP(R3580,SpeciesValidation!D:I,6,FALSE)),"",VLOOKUP(R3580,SpeciesValidation!D:I,6,FALSE)),"")</f>
        <v/>
      </c>
      <c r="Q3580" s="36" t="str">
        <f>IF(LEN(E3580&amp;"")&gt;0,IF(ISERROR(VLOOKUP(E3580,SpeciesValidation!B:G,2,FALSE)=TRUE),"",VLOOKUP(E3580,SpeciesValidation!B:G,2,FALSE)),"")</f>
        <v/>
      </c>
      <c r="R3580" s="36" t="str">
        <f>IF(LEN(E3580&amp;"")&gt;0,IF(ISERROR(VLOOKUP(E3580,SpeciesLookup!B:G,4,FALSE)=TRUE),"",VLOOKUP(E3580,SpeciesLookup!B:G,4,FALSE)),"")</f>
        <v/>
      </c>
    </row>
    <row r="3581" spans="1:18" ht="13.2" x14ac:dyDescent="0.25">
      <c r="A3581" s="72"/>
      <c r="D3581" s="11"/>
      <c r="G3581" s="128" t="str">
        <f>IF(LEN(E3581&amp;"")&gt;0,IF(ISERROR(VLOOKUP(E3581,SpeciesLookup!B:G,6,FALSE)=TRUE),"",VLOOKUP(E3581,SpeciesLookup!B:G,6,FALSE)),"")</f>
        <v/>
      </c>
      <c r="H3581" s="128" t="str">
        <f>IF(LEN(E3581&amp;"")&gt;0,IF(ISERROR(VLOOKUP(E3581,SpeciesLookup!B:G,5,FALSE)=TRUE),"",VLOOKUP(E3581,SpeciesLookup!B:G,5,FALSE)),"")</f>
        <v/>
      </c>
      <c r="I3581" s="11"/>
      <c r="J3581" s="73"/>
      <c r="K3581" s="11"/>
      <c r="L3581" s="127" t="str">
        <f>TRIM(IF(ISERROR(VLOOKUP(R3581,SpeciesValidation!D:T,IF(ISNA(VLOOKUP(J3581,Validation!B$2:C$15,2,FALSE)),FALSE,VLOOKUP(J3581,Validation!B$2:C$15,2,FALSE)))),IF(LEN(E3581&amp;"")&gt;0,"",""),VLOOKUP(R3581,SpeciesValidation!D:T,VLOOKUP(J3581,Validation!B$2:C$15,2,FALSE),FALSE)) &amp; " " &amp; IF(ISERROR(IF(LEFT(J3581,1)="A",IF(IF(VLOOKUP(R3581,SpeciesValidation!D:W,20,FALSE)=FALSE,OR(TEXT(A3581,"MMDD")&lt;VLOOKUP(R3581,SpeciesValidation!D:W,18,FALSE),TEXT(A3581,"MMDD")&gt;VLOOKUP(R3581,SpeciesValidation!D:W,19,FALSE)),IF(TEXT(A3581,"MMDD")&lt;"0701",TEXT(A3581,"MMDD")&gt;VLOOKUP(R3581,SpeciesValidation!D:W,18,FALSE),TEXT(A3581,"MMDD")&lt;VLOOKUP(R3581,SpeciesValidation!D:W,19,FALSE))),"Date outside expected range for this species",""),"")),"",IF(LEFT(J3581,1)="A",IF(IF(VLOOKUP(R3581,SpeciesValidation!D:W,20,FALSE)=FALSE,OR(TEXT(A3581,"MMDD")&lt;VLOOKUP(R3581,SpeciesValidation!D:W,18,FALSE),TEXT(A3581,"MMDD")&gt;VLOOKUP(R3581,SpeciesValidation!D:W,19,FALSE)),IF(TEXT(A3581,"MMDD")&lt;"0701",TEXT(A3581,"MMDD")&gt;VLOOKUP(R3581,SpeciesValidation!D:W,18,FALSE),TEXT(A3581,"MMDD")&lt;VLOOKUP(R3581,SpeciesValidation!D:W,19,FALSE))),"Date outside expected range for this species",""),"")))</f>
        <v/>
      </c>
      <c r="M3581" s="127" t="str">
        <f>IF(LEN(E3581&amp;"")&gt;0,IF(ISERROR(VLOOKUP(R3581,SpeciesValidation!D:I,6,FALSE)),"",VLOOKUP(R3581,SpeciesValidation!D:I,6,FALSE)),"")</f>
        <v/>
      </c>
      <c r="Q3581" s="36" t="str">
        <f>IF(LEN(E3581&amp;"")&gt;0,IF(ISERROR(VLOOKUP(E3581,SpeciesValidation!B:G,2,FALSE)=TRUE),"",VLOOKUP(E3581,SpeciesValidation!B:G,2,FALSE)),"")</f>
        <v/>
      </c>
      <c r="R3581" s="36" t="str">
        <f>IF(LEN(E3581&amp;"")&gt;0,IF(ISERROR(VLOOKUP(E3581,SpeciesLookup!B:G,4,FALSE)=TRUE),"",VLOOKUP(E3581,SpeciesLookup!B:G,4,FALSE)),"")</f>
        <v/>
      </c>
    </row>
    <row r="3582" spans="1:18" ht="13.2" x14ac:dyDescent="0.25">
      <c r="A3582" s="72"/>
      <c r="D3582" s="11"/>
      <c r="G3582" s="128" t="str">
        <f>IF(LEN(E3582&amp;"")&gt;0,IF(ISERROR(VLOOKUP(E3582,SpeciesLookup!B:G,6,FALSE)=TRUE),"",VLOOKUP(E3582,SpeciesLookup!B:G,6,FALSE)),"")</f>
        <v/>
      </c>
      <c r="H3582" s="128" t="str">
        <f>IF(LEN(E3582&amp;"")&gt;0,IF(ISERROR(VLOOKUP(E3582,SpeciesLookup!B:G,5,FALSE)=TRUE),"",VLOOKUP(E3582,SpeciesLookup!B:G,5,FALSE)),"")</f>
        <v/>
      </c>
      <c r="I3582" s="11"/>
      <c r="J3582" s="73"/>
      <c r="K3582" s="11"/>
      <c r="L3582" s="127" t="str">
        <f>TRIM(IF(ISERROR(VLOOKUP(R3582,SpeciesValidation!D:T,IF(ISNA(VLOOKUP(J3582,Validation!B$2:C$15,2,FALSE)),FALSE,VLOOKUP(J3582,Validation!B$2:C$15,2,FALSE)))),IF(LEN(E3582&amp;"")&gt;0,"",""),VLOOKUP(R3582,SpeciesValidation!D:T,VLOOKUP(J3582,Validation!B$2:C$15,2,FALSE),FALSE)) &amp; " " &amp; IF(ISERROR(IF(LEFT(J3582,1)="A",IF(IF(VLOOKUP(R3582,SpeciesValidation!D:W,20,FALSE)=FALSE,OR(TEXT(A3582,"MMDD")&lt;VLOOKUP(R3582,SpeciesValidation!D:W,18,FALSE),TEXT(A3582,"MMDD")&gt;VLOOKUP(R3582,SpeciesValidation!D:W,19,FALSE)),IF(TEXT(A3582,"MMDD")&lt;"0701",TEXT(A3582,"MMDD")&gt;VLOOKUP(R3582,SpeciesValidation!D:W,18,FALSE),TEXT(A3582,"MMDD")&lt;VLOOKUP(R3582,SpeciesValidation!D:W,19,FALSE))),"Date outside expected range for this species",""),"")),"",IF(LEFT(J3582,1)="A",IF(IF(VLOOKUP(R3582,SpeciesValidation!D:W,20,FALSE)=FALSE,OR(TEXT(A3582,"MMDD")&lt;VLOOKUP(R3582,SpeciesValidation!D:W,18,FALSE),TEXT(A3582,"MMDD")&gt;VLOOKUP(R3582,SpeciesValidation!D:W,19,FALSE)),IF(TEXT(A3582,"MMDD")&lt;"0701",TEXT(A3582,"MMDD")&gt;VLOOKUP(R3582,SpeciesValidation!D:W,18,FALSE),TEXT(A3582,"MMDD")&lt;VLOOKUP(R3582,SpeciesValidation!D:W,19,FALSE))),"Date outside expected range for this species",""),"")))</f>
        <v/>
      </c>
      <c r="M3582" s="127" t="str">
        <f>IF(LEN(E3582&amp;"")&gt;0,IF(ISERROR(VLOOKUP(R3582,SpeciesValidation!D:I,6,FALSE)),"",VLOOKUP(R3582,SpeciesValidation!D:I,6,FALSE)),"")</f>
        <v/>
      </c>
      <c r="Q3582" s="36" t="str">
        <f>IF(LEN(E3582&amp;"")&gt;0,IF(ISERROR(VLOOKUP(E3582,SpeciesValidation!B:G,2,FALSE)=TRUE),"",VLOOKUP(E3582,SpeciesValidation!B:G,2,FALSE)),"")</f>
        <v/>
      </c>
      <c r="R3582" s="36" t="str">
        <f>IF(LEN(E3582&amp;"")&gt;0,IF(ISERROR(VLOOKUP(E3582,SpeciesLookup!B:G,4,FALSE)=TRUE),"",VLOOKUP(E3582,SpeciesLookup!B:G,4,FALSE)),"")</f>
        <v/>
      </c>
    </row>
    <row r="3583" spans="1:18" ht="13.2" x14ac:dyDescent="0.25">
      <c r="A3583" s="72"/>
      <c r="D3583" s="11"/>
      <c r="G3583" s="128" t="str">
        <f>IF(LEN(E3583&amp;"")&gt;0,IF(ISERROR(VLOOKUP(E3583,SpeciesLookup!B:G,6,FALSE)=TRUE),"",VLOOKUP(E3583,SpeciesLookup!B:G,6,FALSE)),"")</f>
        <v/>
      </c>
      <c r="H3583" s="128" t="str">
        <f>IF(LEN(E3583&amp;"")&gt;0,IF(ISERROR(VLOOKUP(E3583,SpeciesLookup!B:G,5,FALSE)=TRUE),"",VLOOKUP(E3583,SpeciesLookup!B:G,5,FALSE)),"")</f>
        <v/>
      </c>
      <c r="I3583" s="11"/>
      <c r="J3583" s="73"/>
      <c r="K3583" s="11"/>
      <c r="L3583" s="127" t="str">
        <f>TRIM(IF(ISERROR(VLOOKUP(R3583,SpeciesValidation!D:T,IF(ISNA(VLOOKUP(J3583,Validation!B$2:C$15,2,FALSE)),FALSE,VLOOKUP(J3583,Validation!B$2:C$15,2,FALSE)))),IF(LEN(E3583&amp;"")&gt;0,"",""),VLOOKUP(R3583,SpeciesValidation!D:T,VLOOKUP(J3583,Validation!B$2:C$15,2,FALSE),FALSE)) &amp; " " &amp; IF(ISERROR(IF(LEFT(J3583,1)="A",IF(IF(VLOOKUP(R3583,SpeciesValidation!D:W,20,FALSE)=FALSE,OR(TEXT(A3583,"MMDD")&lt;VLOOKUP(R3583,SpeciesValidation!D:W,18,FALSE),TEXT(A3583,"MMDD")&gt;VLOOKUP(R3583,SpeciesValidation!D:W,19,FALSE)),IF(TEXT(A3583,"MMDD")&lt;"0701",TEXT(A3583,"MMDD")&gt;VLOOKUP(R3583,SpeciesValidation!D:W,18,FALSE),TEXT(A3583,"MMDD")&lt;VLOOKUP(R3583,SpeciesValidation!D:W,19,FALSE))),"Date outside expected range for this species",""),"")),"",IF(LEFT(J3583,1)="A",IF(IF(VLOOKUP(R3583,SpeciesValidation!D:W,20,FALSE)=FALSE,OR(TEXT(A3583,"MMDD")&lt;VLOOKUP(R3583,SpeciesValidation!D:W,18,FALSE),TEXT(A3583,"MMDD")&gt;VLOOKUP(R3583,SpeciesValidation!D:W,19,FALSE)),IF(TEXT(A3583,"MMDD")&lt;"0701",TEXT(A3583,"MMDD")&gt;VLOOKUP(R3583,SpeciesValidation!D:W,18,FALSE),TEXT(A3583,"MMDD")&lt;VLOOKUP(R3583,SpeciesValidation!D:W,19,FALSE))),"Date outside expected range for this species",""),"")))</f>
        <v/>
      </c>
      <c r="M3583" s="127" t="str">
        <f>IF(LEN(E3583&amp;"")&gt;0,IF(ISERROR(VLOOKUP(R3583,SpeciesValidation!D:I,6,FALSE)),"",VLOOKUP(R3583,SpeciesValidation!D:I,6,FALSE)),"")</f>
        <v/>
      </c>
      <c r="Q3583" s="36" t="str">
        <f>IF(LEN(E3583&amp;"")&gt;0,IF(ISERROR(VLOOKUP(E3583,SpeciesValidation!B:G,2,FALSE)=TRUE),"",VLOOKUP(E3583,SpeciesValidation!B:G,2,FALSE)),"")</f>
        <v/>
      </c>
      <c r="R3583" s="36" t="str">
        <f>IF(LEN(E3583&amp;"")&gt;0,IF(ISERROR(VLOOKUP(E3583,SpeciesLookup!B:G,4,FALSE)=TRUE),"",VLOOKUP(E3583,SpeciesLookup!B:G,4,FALSE)),"")</f>
        <v/>
      </c>
    </row>
    <row r="3584" spans="1:18" ht="13.2" x14ac:dyDescent="0.25">
      <c r="A3584" s="72"/>
      <c r="D3584" s="11"/>
      <c r="G3584" s="128" t="str">
        <f>IF(LEN(E3584&amp;"")&gt;0,IF(ISERROR(VLOOKUP(E3584,SpeciesLookup!B:G,6,FALSE)=TRUE),"",VLOOKUP(E3584,SpeciesLookup!B:G,6,FALSE)),"")</f>
        <v/>
      </c>
      <c r="H3584" s="128" t="str">
        <f>IF(LEN(E3584&amp;"")&gt;0,IF(ISERROR(VLOOKUP(E3584,SpeciesLookup!B:G,5,FALSE)=TRUE),"",VLOOKUP(E3584,SpeciesLookup!B:G,5,FALSE)),"")</f>
        <v/>
      </c>
      <c r="I3584" s="11"/>
      <c r="J3584" s="73"/>
      <c r="K3584" s="11"/>
      <c r="L3584" s="127" t="str">
        <f>TRIM(IF(ISERROR(VLOOKUP(R3584,SpeciesValidation!D:T,IF(ISNA(VLOOKUP(J3584,Validation!B$2:C$15,2,FALSE)),FALSE,VLOOKUP(J3584,Validation!B$2:C$15,2,FALSE)))),IF(LEN(E3584&amp;"")&gt;0,"",""),VLOOKUP(R3584,SpeciesValidation!D:T,VLOOKUP(J3584,Validation!B$2:C$15,2,FALSE),FALSE)) &amp; " " &amp; IF(ISERROR(IF(LEFT(J3584,1)="A",IF(IF(VLOOKUP(R3584,SpeciesValidation!D:W,20,FALSE)=FALSE,OR(TEXT(A3584,"MMDD")&lt;VLOOKUP(R3584,SpeciesValidation!D:W,18,FALSE),TEXT(A3584,"MMDD")&gt;VLOOKUP(R3584,SpeciesValidation!D:W,19,FALSE)),IF(TEXT(A3584,"MMDD")&lt;"0701",TEXT(A3584,"MMDD")&gt;VLOOKUP(R3584,SpeciesValidation!D:W,18,FALSE),TEXT(A3584,"MMDD")&lt;VLOOKUP(R3584,SpeciesValidation!D:W,19,FALSE))),"Date outside expected range for this species",""),"")),"",IF(LEFT(J3584,1)="A",IF(IF(VLOOKUP(R3584,SpeciesValidation!D:W,20,FALSE)=FALSE,OR(TEXT(A3584,"MMDD")&lt;VLOOKUP(R3584,SpeciesValidation!D:W,18,FALSE),TEXT(A3584,"MMDD")&gt;VLOOKUP(R3584,SpeciesValidation!D:W,19,FALSE)),IF(TEXT(A3584,"MMDD")&lt;"0701",TEXT(A3584,"MMDD")&gt;VLOOKUP(R3584,SpeciesValidation!D:W,18,FALSE),TEXT(A3584,"MMDD")&lt;VLOOKUP(R3584,SpeciesValidation!D:W,19,FALSE))),"Date outside expected range for this species",""),"")))</f>
        <v/>
      </c>
      <c r="M3584" s="127" t="str">
        <f>IF(LEN(E3584&amp;"")&gt;0,IF(ISERROR(VLOOKUP(R3584,SpeciesValidation!D:I,6,FALSE)),"",VLOOKUP(R3584,SpeciesValidation!D:I,6,FALSE)),"")</f>
        <v/>
      </c>
      <c r="Q3584" s="36" t="str">
        <f>IF(LEN(E3584&amp;"")&gt;0,IF(ISERROR(VLOOKUP(E3584,SpeciesValidation!B:G,2,FALSE)=TRUE),"",VLOOKUP(E3584,SpeciesValidation!B:G,2,FALSE)),"")</f>
        <v/>
      </c>
      <c r="R3584" s="36" t="str">
        <f>IF(LEN(E3584&amp;"")&gt;0,IF(ISERROR(VLOOKUP(E3584,SpeciesLookup!B:G,4,FALSE)=TRUE),"",VLOOKUP(E3584,SpeciesLookup!B:G,4,FALSE)),"")</f>
        <v/>
      </c>
    </row>
    <row r="3585" spans="1:18" ht="13.2" x14ac:dyDescent="0.25">
      <c r="A3585" s="72"/>
      <c r="D3585" s="11"/>
      <c r="G3585" s="128" t="str">
        <f>IF(LEN(E3585&amp;"")&gt;0,IF(ISERROR(VLOOKUP(E3585,SpeciesLookup!B:G,6,FALSE)=TRUE),"",VLOOKUP(E3585,SpeciesLookup!B:G,6,FALSE)),"")</f>
        <v/>
      </c>
      <c r="H3585" s="128" t="str">
        <f>IF(LEN(E3585&amp;"")&gt;0,IF(ISERROR(VLOOKUP(E3585,SpeciesLookup!B:G,5,FALSE)=TRUE),"",VLOOKUP(E3585,SpeciesLookup!B:G,5,FALSE)),"")</f>
        <v/>
      </c>
      <c r="I3585" s="11"/>
      <c r="J3585" s="73"/>
      <c r="K3585" s="11"/>
      <c r="L3585" s="127" t="str">
        <f>TRIM(IF(ISERROR(VLOOKUP(R3585,SpeciesValidation!D:T,IF(ISNA(VLOOKUP(J3585,Validation!B$2:C$15,2,FALSE)),FALSE,VLOOKUP(J3585,Validation!B$2:C$15,2,FALSE)))),IF(LEN(E3585&amp;"")&gt;0,"",""),VLOOKUP(R3585,SpeciesValidation!D:T,VLOOKUP(J3585,Validation!B$2:C$15,2,FALSE),FALSE)) &amp; " " &amp; IF(ISERROR(IF(LEFT(J3585,1)="A",IF(IF(VLOOKUP(R3585,SpeciesValidation!D:W,20,FALSE)=FALSE,OR(TEXT(A3585,"MMDD")&lt;VLOOKUP(R3585,SpeciesValidation!D:W,18,FALSE),TEXT(A3585,"MMDD")&gt;VLOOKUP(R3585,SpeciesValidation!D:W,19,FALSE)),IF(TEXT(A3585,"MMDD")&lt;"0701",TEXT(A3585,"MMDD")&gt;VLOOKUP(R3585,SpeciesValidation!D:W,18,FALSE),TEXT(A3585,"MMDD")&lt;VLOOKUP(R3585,SpeciesValidation!D:W,19,FALSE))),"Date outside expected range for this species",""),"")),"",IF(LEFT(J3585,1)="A",IF(IF(VLOOKUP(R3585,SpeciesValidation!D:W,20,FALSE)=FALSE,OR(TEXT(A3585,"MMDD")&lt;VLOOKUP(R3585,SpeciesValidation!D:W,18,FALSE),TEXT(A3585,"MMDD")&gt;VLOOKUP(R3585,SpeciesValidation!D:W,19,FALSE)),IF(TEXT(A3585,"MMDD")&lt;"0701",TEXT(A3585,"MMDD")&gt;VLOOKUP(R3585,SpeciesValidation!D:W,18,FALSE),TEXT(A3585,"MMDD")&lt;VLOOKUP(R3585,SpeciesValidation!D:W,19,FALSE))),"Date outside expected range for this species",""),"")))</f>
        <v/>
      </c>
      <c r="M3585" s="127" t="str">
        <f>IF(LEN(E3585&amp;"")&gt;0,IF(ISERROR(VLOOKUP(R3585,SpeciesValidation!D:I,6,FALSE)),"",VLOOKUP(R3585,SpeciesValidation!D:I,6,FALSE)),"")</f>
        <v/>
      </c>
      <c r="Q3585" s="36" t="str">
        <f>IF(LEN(E3585&amp;"")&gt;0,IF(ISERROR(VLOOKUP(E3585,SpeciesValidation!B:G,2,FALSE)=TRUE),"",VLOOKUP(E3585,SpeciesValidation!B:G,2,FALSE)),"")</f>
        <v/>
      </c>
      <c r="R3585" s="36" t="str">
        <f>IF(LEN(E3585&amp;"")&gt;0,IF(ISERROR(VLOOKUP(E3585,SpeciesLookup!B:G,4,FALSE)=TRUE),"",VLOOKUP(E3585,SpeciesLookup!B:G,4,FALSE)),"")</f>
        <v/>
      </c>
    </row>
    <row r="3586" spans="1:18" ht="13.2" x14ac:dyDescent="0.25">
      <c r="A3586" s="72"/>
      <c r="D3586" s="11"/>
      <c r="G3586" s="128" t="str">
        <f>IF(LEN(E3586&amp;"")&gt;0,IF(ISERROR(VLOOKUP(E3586,SpeciesLookup!B:G,6,FALSE)=TRUE),"",VLOOKUP(E3586,SpeciesLookup!B:G,6,FALSE)),"")</f>
        <v/>
      </c>
      <c r="H3586" s="128" t="str">
        <f>IF(LEN(E3586&amp;"")&gt;0,IF(ISERROR(VLOOKUP(E3586,SpeciesLookup!B:G,5,FALSE)=TRUE),"",VLOOKUP(E3586,SpeciesLookup!B:G,5,FALSE)),"")</f>
        <v/>
      </c>
      <c r="I3586" s="11"/>
      <c r="J3586" s="73"/>
      <c r="K3586" s="11"/>
      <c r="L3586" s="127" t="str">
        <f>TRIM(IF(ISERROR(VLOOKUP(R3586,SpeciesValidation!D:T,IF(ISNA(VLOOKUP(J3586,Validation!B$2:C$15,2,FALSE)),FALSE,VLOOKUP(J3586,Validation!B$2:C$15,2,FALSE)))),IF(LEN(E3586&amp;"")&gt;0,"",""),VLOOKUP(R3586,SpeciesValidation!D:T,VLOOKUP(J3586,Validation!B$2:C$15,2,FALSE),FALSE)) &amp; " " &amp; IF(ISERROR(IF(LEFT(J3586,1)="A",IF(IF(VLOOKUP(R3586,SpeciesValidation!D:W,20,FALSE)=FALSE,OR(TEXT(A3586,"MMDD")&lt;VLOOKUP(R3586,SpeciesValidation!D:W,18,FALSE),TEXT(A3586,"MMDD")&gt;VLOOKUP(R3586,SpeciesValidation!D:W,19,FALSE)),IF(TEXT(A3586,"MMDD")&lt;"0701",TEXT(A3586,"MMDD")&gt;VLOOKUP(R3586,SpeciesValidation!D:W,18,FALSE),TEXT(A3586,"MMDD")&lt;VLOOKUP(R3586,SpeciesValidation!D:W,19,FALSE))),"Date outside expected range for this species",""),"")),"",IF(LEFT(J3586,1)="A",IF(IF(VLOOKUP(R3586,SpeciesValidation!D:W,20,FALSE)=FALSE,OR(TEXT(A3586,"MMDD")&lt;VLOOKUP(R3586,SpeciesValidation!D:W,18,FALSE),TEXT(A3586,"MMDD")&gt;VLOOKUP(R3586,SpeciesValidation!D:W,19,FALSE)),IF(TEXT(A3586,"MMDD")&lt;"0701",TEXT(A3586,"MMDD")&gt;VLOOKUP(R3586,SpeciesValidation!D:W,18,FALSE),TEXT(A3586,"MMDD")&lt;VLOOKUP(R3586,SpeciesValidation!D:W,19,FALSE))),"Date outside expected range for this species",""),"")))</f>
        <v/>
      </c>
      <c r="M3586" s="127" t="str">
        <f>IF(LEN(E3586&amp;"")&gt;0,IF(ISERROR(VLOOKUP(R3586,SpeciesValidation!D:I,6,FALSE)),"",VLOOKUP(R3586,SpeciesValidation!D:I,6,FALSE)),"")</f>
        <v/>
      </c>
      <c r="Q3586" s="36" t="str">
        <f>IF(LEN(E3586&amp;"")&gt;0,IF(ISERROR(VLOOKUP(E3586,SpeciesValidation!B:G,2,FALSE)=TRUE),"",VLOOKUP(E3586,SpeciesValidation!B:G,2,FALSE)),"")</f>
        <v/>
      </c>
      <c r="R3586" s="36" t="str">
        <f>IF(LEN(E3586&amp;"")&gt;0,IF(ISERROR(VLOOKUP(E3586,SpeciesLookup!B:G,4,FALSE)=TRUE),"",VLOOKUP(E3586,SpeciesLookup!B:G,4,FALSE)),"")</f>
        <v/>
      </c>
    </row>
    <row r="3587" spans="1:18" ht="13.2" x14ac:dyDescent="0.25">
      <c r="A3587" s="72"/>
      <c r="D3587" s="11"/>
      <c r="G3587" s="128" t="str">
        <f>IF(LEN(E3587&amp;"")&gt;0,IF(ISERROR(VLOOKUP(E3587,SpeciesLookup!B:G,6,FALSE)=TRUE),"",VLOOKUP(E3587,SpeciesLookup!B:G,6,FALSE)),"")</f>
        <v/>
      </c>
      <c r="H3587" s="128" t="str">
        <f>IF(LEN(E3587&amp;"")&gt;0,IF(ISERROR(VLOOKUP(E3587,SpeciesLookup!B:G,5,FALSE)=TRUE),"",VLOOKUP(E3587,SpeciesLookup!B:G,5,FALSE)),"")</f>
        <v/>
      </c>
      <c r="I3587" s="11"/>
      <c r="J3587" s="73"/>
      <c r="K3587" s="11"/>
      <c r="L3587" s="127" t="str">
        <f>TRIM(IF(ISERROR(VLOOKUP(R3587,SpeciesValidation!D:T,IF(ISNA(VLOOKUP(J3587,Validation!B$2:C$15,2,FALSE)),FALSE,VLOOKUP(J3587,Validation!B$2:C$15,2,FALSE)))),IF(LEN(E3587&amp;"")&gt;0,"",""),VLOOKUP(R3587,SpeciesValidation!D:T,VLOOKUP(J3587,Validation!B$2:C$15,2,FALSE),FALSE)) &amp; " " &amp; IF(ISERROR(IF(LEFT(J3587,1)="A",IF(IF(VLOOKUP(R3587,SpeciesValidation!D:W,20,FALSE)=FALSE,OR(TEXT(A3587,"MMDD")&lt;VLOOKUP(R3587,SpeciesValidation!D:W,18,FALSE),TEXT(A3587,"MMDD")&gt;VLOOKUP(R3587,SpeciesValidation!D:W,19,FALSE)),IF(TEXT(A3587,"MMDD")&lt;"0701",TEXT(A3587,"MMDD")&gt;VLOOKUP(R3587,SpeciesValidation!D:W,18,FALSE),TEXT(A3587,"MMDD")&lt;VLOOKUP(R3587,SpeciesValidation!D:W,19,FALSE))),"Date outside expected range for this species",""),"")),"",IF(LEFT(J3587,1)="A",IF(IF(VLOOKUP(R3587,SpeciesValidation!D:W,20,FALSE)=FALSE,OR(TEXT(A3587,"MMDD")&lt;VLOOKUP(R3587,SpeciesValidation!D:W,18,FALSE),TEXT(A3587,"MMDD")&gt;VLOOKUP(R3587,SpeciesValidation!D:W,19,FALSE)),IF(TEXT(A3587,"MMDD")&lt;"0701",TEXT(A3587,"MMDD")&gt;VLOOKUP(R3587,SpeciesValidation!D:W,18,FALSE),TEXT(A3587,"MMDD")&lt;VLOOKUP(R3587,SpeciesValidation!D:W,19,FALSE))),"Date outside expected range for this species",""),"")))</f>
        <v/>
      </c>
      <c r="M3587" s="127" t="str">
        <f>IF(LEN(E3587&amp;"")&gt;0,IF(ISERROR(VLOOKUP(R3587,SpeciesValidation!D:I,6,FALSE)),"",VLOOKUP(R3587,SpeciesValidation!D:I,6,FALSE)),"")</f>
        <v/>
      </c>
      <c r="Q3587" s="36" t="str">
        <f>IF(LEN(E3587&amp;"")&gt;0,IF(ISERROR(VLOOKUP(E3587,SpeciesValidation!B:G,2,FALSE)=TRUE),"",VLOOKUP(E3587,SpeciesValidation!B:G,2,FALSE)),"")</f>
        <v/>
      </c>
      <c r="R3587" s="36" t="str">
        <f>IF(LEN(E3587&amp;"")&gt;0,IF(ISERROR(VLOOKUP(E3587,SpeciesLookup!B:G,4,FALSE)=TRUE),"",VLOOKUP(E3587,SpeciesLookup!B:G,4,FALSE)),"")</f>
        <v/>
      </c>
    </row>
    <row r="3588" spans="1:18" ht="13.2" x14ac:dyDescent="0.25">
      <c r="A3588" s="72"/>
      <c r="D3588" s="11"/>
      <c r="G3588" s="128" t="str">
        <f>IF(LEN(E3588&amp;"")&gt;0,IF(ISERROR(VLOOKUP(E3588,SpeciesLookup!B:G,6,FALSE)=TRUE),"",VLOOKUP(E3588,SpeciesLookup!B:G,6,FALSE)),"")</f>
        <v/>
      </c>
      <c r="H3588" s="128" t="str">
        <f>IF(LEN(E3588&amp;"")&gt;0,IF(ISERROR(VLOOKUP(E3588,SpeciesLookup!B:G,5,FALSE)=TRUE),"",VLOOKUP(E3588,SpeciesLookup!B:G,5,FALSE)),"")</f>
        <v/>
      </c>
      <c r="I3588" s="11"/>
      <c r="J3588" s="73"/>
      <c r="K3588" s="11"/>
      <c r="L3588" s="127" t="str">
        <f>TRIM(IF(ISERROR(VLOOKUP(R3588,SpeciesValidation!D:T,IF(ISNA(VLOOKUP(J3588,Validation!B$2:C$15,2,FALSE)),FALSE,VLOOKUP(J3588,Validation!B$2:C$15,2,FALSE)))),IF(LEN(E3588&amp;"")&gt;0,"",""),VLOOKUP(R3588,SpeciesValidation!D:T,VLOOKUP(J3588,Validation!B$2:C$15,2,FALSE),FALSE)) &amp; " " &amp; IF(ISERROR(IF(LEFT(J3588,1)="A",IF(IF(VLOOKUP(R3588,SpeciesValidation!D:W,20,FALSE)=FALSE,OR(TEXT(A3588,"MMDD")&lt;VLOOKUP(R3588,SpeciesValidation!D:W,18,FALSE),TEXT(A3588,"MMDD")&gt;VLOOKUP(R3588,SpeciesValidation!D:W,19,FALSE)),IF(TEXT(A3588,"MMDD")&lt;"0701",TEXT(A3588,"MMDD")&gt;VLOOKUP(R3588,SpeciesValidation!D:W,18,FALSE),TEXT(A3588,"MMDD")&lt;VLOOKUP(R3588,SpeciesValidation!D:W,19,FALSE))),"Date outside expected range for this species",""),"")),"",IF(LEFT(J3588,1)="A",IF(IF(VLOOKUP(R3588,SpeciesValidation!D:W,20,FALSE)=FALSE,OR(TEXT(A3588,"MMDD")&lt;VLOOKUP(R3588,SpeciesValidation!D:W,18,FALSE),TEXT(A3588,"MMDD")&gt;VLOOKUP(R3588,SpeciesValidation!D:W,19,FALSE)),IF(TEXT(A3588,"MMDD")&lt;"0701",TEXT(A3588,"MMDD")&gt;VLOOKUP(R3588,SpeciesValidation!D:W,18,FALSE),TEXT(A3588,"MMDD")&lt;VLOOKUP(R3588,SpeciesValidation!D:W,19,FALSE))),"Date outside expected range for this species",""),"")))</f>
        <v/>
      </c>
      <c r="M3588" s="127" t="str">
        <f>IF(LEN(E3588&amp;"")&gt;0,IF(ISERROR(VLOOKUP(R3588,SpeciesValidation!D:I,6,FALSE)),"",VLOOKUP(R3588,SpeciesValidation!D:I,6,FALSE)),"")</f>
        <v/>
      </c>
      <c r="Q3588" s="36" t="str">
        <f>IF(LEN(E3588&amp;"")&gt;0,IF(ISERROR(VLOOKUP(E3588,SpeciesValidation!B:G,2,FALSE)=TRUE),"",VLOOKUP(E3588,SpeciesValidation!B:G,2,FALSE)),"")</f>
        <v/>
      </c>
      <c r="R3588" s="36" t="str">
        <f>IF(LEN(E3588&amp;"")&gt;0,IF(ISERROR(VLOOKUP(E3588,SpeciesLookup!B:G,4,FALSE)=TRUE),"",VLOOKUP(E3588,SpeciesLookup!B:G,4,FALSE)),"")</f>
        <v/>
      </c>
    </row>
    <row r="3589" spans="1:18" ht="13.2" x14ac:dyDescent="0.25">
      <c r="A3589" s="72"/>
      <c r="D3589" s="11"/>
      <c r="G3589" s="128" t="str">
        <f>IF(LEN(E3589&amp;"")&gt;0,IF(ISERROR(VLOOKUP(E3589,SpeciesLookup!B:G,6,FALSE)=TRUE),"",VLOOKUP(E3589,SpeciesLookup!B:G,6,FALSE)),"")</f>
        <v/>
      </c>
      <c r="H3589" s="128" t="str">
        <f>IF(LEN(E3589&amp;"")&gt;0,IF(ISERROR(VLOOKUP(E3589,SpeciesLookup!B:G,5,FALSE)=TRUE),"",VLOOKUP(E3589,SpeciesLookup!B:G,5,FALSE)),"")</f>
        <v/>
      </c>
      <c r="I3589" s="11"/>
      <c r="J3589" s="73"/>
      <c r="K3589" s="11"/>
      <c r="L3589" s="127" t="str">
        <f>TRIM(IF(ISERROR(VLOOKUP(R3589,SpeciesValidation!D:T,IF(ISNA(VLOOKUP(J3589,Validation!B$2:C$15,2,FALSE)),FALSE,VLOOKUP(J3589,Validation!B$2:C$15,2,FALSE)))),IF(LEN(E3589&amp;"")&gt;0,"",""),VLOOKUP(R3589,SpeciesValidation!D:T,VLOOKUP(J3589,Validation!B$2:C$15,2,FALSE),FALSE)) &amp; " " &amp; IF(ISERROR(IF(LEFT(J3589,1)="A",IF(IF(VLOOKUP(R3589,SpeciesValidation!D:W,20,FALSE)=FALSE,OR(TEXT(A3589,"MMDD")&lt;VLOOKUP(R3589,SpeciesValidation!D:W,18,FALSE),TEXT(A3589,"MMDD")&gt;VLOOKUP(R3589,SpeciesValidation!D:W,19,FALSE)),IF(TEXT(A3589,"MMDD")&lt;"0701",TEXT(A3589,"MMDD")&gt;VLOOKUP(R3589,SpeciesValidation!D:W,18,FALSE),TEXT(A3589,"MMDD")&lt;VLOOKUP(R3589,SpeciesValidation!D:W,19,FALSE))),"Date outside expected range for this species",""),"")),"",IF(LEFT(J3589,1)="A",IF(IF(VLOOKUP(R3589,SpeciesValidation!D:W,20,FALSE)=FALSE,OR(TEXT(A3589,"MMDD")&lt;VLOOKUP(R3589,SpeciesValidation!D:W,18,FALSE),TEXT(A3589,"MMDD")&gt;VLOOKUP(R3589,SpeciesValidation!D:W,19,FALSE)),IF(TEXT(A3589,"MMDD")&lt;"0701",TEXT(A3589,"MMDD")&gt;VLOOKUP(R3589,SpeciesValidation!D:W,18,FALSE),TEXT(A3589,"MMDD")&lt;VLOOKUP(R3589,SpeciesValidation!D:W,19,FALSE))),"Date outside expected range for this species",""),"")))</f>
        <v/>
      </c>
      <c r="M3589" s="127" t="str">
        <f>IF(LEN(E3589&amp;"")&gt;0,IF(ISERROR(VLOOKUP(R3589,SpeciesValidation!D:I,6,FALSE)),"",VLOOKUP(R3589,SpeciesValidation!D:I,6,FALSE)),"")</f>
        <v/>
      </c>
      <c r="Q3589" s="36" t="str">
        <f>IF(LEN(E3589&amp;"")&gt;0,IF(ISERROR(VLOOKUP(E3589,SpeciesValidation!B:G,2,FALSE)=TRUE),"",VLOOKUP(E3589,SpeciesValidation!B:G,2,FALSE)),"")</f>
        <v/>
      </c>
      <c r="R3589" s="36" t="str">
        <f>IF(LEN(E3589&amp;"")&gt;0,IF(ISERROR(VLOOKUP(E3589,SpeciesLookup!B:G,4,FALSE)=TRUE),"",VLOOKUP(E3589,SpeciesLookup!B:G,4,FALSE)),"")</f>
        <v/>
      </c>
    </row>
    <row r="3590" spans="1:18" ht="13.2" x14ac:dyDescent="0.25">
      <c r="A3590" s="72"/>
      <c r="D3590" s="11"/>
      <c r="G3590" s="128" t="str">
        <f>IF(LEN(E3590&amp;"")&gt;0,IF(ISERROR(VLOOKUP(E3590,SpeciesLookup!B:G,6,FALSE)=TRUE),"",VLOOKUP(E3590,SpeciesLookup!B:G,6,FALSE)),"")</f>
        <v/>
      </c>
      <c r="H3590" s="128" t="str">
        <f>IF(LEN(E3590&amp;"")&gt;0,IF(ISERROR(VLOOKUP(E3590,SpeciesLookup!B:G,5,FALSE)=TRUE),"",VLOOKUP(E3590,SpeciesLookup!B:G,5,FALSE)),"")</f>
        <v/>
      </c>
      <c r="I3590" s="11"/>
      <c r="J3590" s="73"/>
      <c r="K3590" s="11"/>
      <c r="L3590" s="127" t="str">
        <f>TRIM(IF(ISERROR(VLOOKUP(R3590,SpeciesValidation!D:T,IF(ISNA(VLOOKUP(J3590,Validation!B$2:C$15,2,FALSE)),FALSE,VLOOKUP(J3590,Validation!B$2:C$15,2,FALSE)))),IF(LEN(E3590&amp;"")&gt;0,"",""),VLOOKUP(R3590,SpeciesValidation!D:T,VLOOKUP(J3590,Validation!B$2:C$15,2,FALSE),FALSE)) &amp; " " &amp; IF(ISERROR(IF(LEFT(J3590,1)="A",IF(IF(VLOOKUP(R3590,SpeciesValidation!D:W,20,FALSE)=FALSE,OR(TEXT(A3590,"MMDD")&lt;VLOOKUP(R3590,SpeciesValidation!D:W,18,FALSE),TEXT(A3590,"MMDD")&gt;VLOOKUP(R3590,SpeciesValidation!D:W,19,FALSE)),IF(TEXT(A3590,"MMDD")&lt;"0701",TEXT(A3590,"MMDD")&gt;VLOOKUP(R3590,SpeciesValidation!D:W,18,FALSE),TEXT(A3590,"MMDD")&lt;VLOOKUP(R3590,SpeciesValidation!D:W,19,FALSE))),"Date outside expected range for this species",""),"")),"",IF(LEFT(J3590,1)="A",IF(IF(VLOOKUP(R3590,SpeciesValidation!D:W,20,FALSE)=FALSE,OR(TEXT(A3590,"MMDD")&lt;VLOOKUP(R3590,SpeciesValidation!D:W,18,FALSE),TEXT(A3590,"MMDD")&gt;VLOOKUP(R3590,SpeciesValidation!D:W,19,FALSE)),IF(TEXT(A3590,"MMDD")&lt;"0701",TEXT(A3590,"MMDD")&gt;VLOOKUP(R3590,SpeciesValidation!D:W,18,FALSE),TEXT(A3590,"MMDD")&lt;VLOOKUP(R3590,SpeciesValidation!D:W,19,FALSE))),"Date outside expected range for this species",""),"")))</f>
        <v/>
      </c>
      <c r="M3590" s="127" t="str">
        <f>IF(LEN(E3590&amp;"")&gt;0,IF(ISERROR(VLOOKUP(R3590,SpeciesValidation!D:I,6,FALSE)),"",VLOOKUP(R3590,SpeciesValidation!D:I,6,FALSE)),"")</f>
        <v/>
      </c>
      <c r="Q3590" s="36" t="str">
        <f>IF(LEN(E3590&amp;"")&gt;0,IF(ISERROR(VLOOKUP(E3590,SpeciesValidation!B:G,2,FALSE)=TRUE),"",VLOOKUP(E3590,SpeciesValidation!B:G,2,FALSE)),"")</f>
        <v/>
      </c>
      <c r="R3590" s="36" t="str">
        <f>IF(LEN(E3590&amp;"")&gt;0,IF(ISERROR(VLOOKUP(E3590,SpeciesLookup!B:G,4,FALSE)=TRUE),"",VLOOKUP(E3590,SpeciesLookup!B:G,4,FALSE)),"")</f>
        <v/>
      </c>
    </row>
    <row r="3591" spans="1:18" ht="13.2" x14ac:dyDescent="0.25">
      <c r="A3591" s="72"/>
      <c r="D3591" s="11"/>
      <c r="G3591" s="128" t="str">
        <f>IF(LEN(E3591&amp;"")&gt;0,IF(ISERROR(VLOOKUP(E3591,SpeciesLookup!B:G,6,FALSE)=TRUE),"",VLOOKUP(E3591,SpeciesLookup!B:G,6,FALSE)),"")</f>
        <v/>
      </c>
      <c r="H3591" s="128" t="str">
        <f>IF(LEN(E3591&amp;"")&gt;0,IF(ISERROR(VLOOKUP(E3591,SpeciesLookup!B:G,5,FALSE)=TRUE),"",VLOOKUP(E3591,SpeciesLookup!B:G,5,FALSE)),"")</f>
        <v/>
      </c>
      <c r="I3591" s="11"/>
      <c r="J3591" s="73"/>
      <c r="K3591" s="11"/>
      <c r="L3591" s="127" t="str">
        <f>TRIM(IF(ISERROR(VLOOKUP(R3591,SpeciesValidation!D:T,IF(ISNA(VLOOKUP(J3591,Validation!B$2:C$15,2,FALSE)),FALSE,VLOOKUP(J3591,Validation!B$2:C$15,2,FALSE)))),IF(LEN(E3591&amp;"")&gt;0,"",""),VLOOKUP(R3591,SpeciesValidation!D:T,VLOOKUP(J3591,Validation!B$2:C$15,2,FALSE),FALSE)) &amp; " " &amp; IF(ISERROR(IF(LEFT(J3591,1)="A",IF(IF(VLOOKUP(R3591,SpeciesValidation!D:W,20,FALSE)=FALSE,OR(TEXT(A3591,"MMDD")&lt;VLOOKUP(R3591,SpeciesValidation!D:W,18,FALSE),TEXT(A3591,"MMDD")&gt;VLOOKUP(R3591,SpeciesValidation!D:W,19,FALSE)),IF(TEXT(A3591,"MMDD")&lt;"0701",TEXT(A3591,"MMDD")&gt;VLOOKUP(R3591,SpeciesValidation!D:W,18,FALSE),TEXT(A3591,"MMDD")&lt;VLOOKUP(R3591,SpeciesValidation!D:W,19,FALSE))),"Date outside expected range for this species",""),"")),"",IF(LEFT(J3591,1)="A",IF(IF(VLOOKUP(R3591,SpeciesValidation!D:W,20,FALSE)=FALSE,OR(TEXT(A3591,"MMDD")&lt;VLOOKUP(R3591,SpeciesValidation!D:W,18,FALSE),TEXT(A3591,"MMDD")&gt;VLOOKUP(R3591,SpeciesValidation!D:W,19,FALSE)),IF(TEXT(A3591,"MMDD")&lt;"0701",TEXT(A3591,"MMDD")&gt;VLOOKUP(R3591,SpeciesValidation!D:W,18,FALSE),TEXT(A3591,"MMDD")&lt;VLOOKUP(R3591,SpeciesValidation!D:W,19,FALSE))),"Date outside expected range for this species",""),"")))</f>
        <v/>
      </c>
      <c r="M3591" s="127" t="str">
        <f>IF(LEN(E3591&amp;"")&gt;0,IF(ISERROR(VLOOKUP(R3591,SpeciesValidation!D:I,6,FALSE)),"",VLOOKUP(R3591,SpeciesValidation!D:I,6,FALSE)),"")</f>
        <v/>
      </c>
      <c r="Q3591" s="36" t="str">
        <f>IF(LEN(E3591&amp;"")&gt;0,IF(ISERROR(VLOOKUP(E3591,SpeciesValidation!B:G,2,FALSE)=TRUE),"",VLOOKUP(E3591,SpeciesValidation!B:G,2,FALSE)),"")</f>
        <v/>
      </c>
      <c r="R3591" s="36" t="str">
        <f>IF(LEN(E3591&amp;"")&gt;0,IF(ISERROR(VLOOKUP(E3591,SpeciesLookup!B:G,4,FALSE)=TRUE),"",VLOOKUP(E3591,SpeciesLookup!B:G,4,FALSE)),"")</f>
        <v/>
      </c>
    </row>
    <row r="3592" spans="1:18" ht="13.2" x14ac:dyDescent="0.25">
      <c r="A3592" s="72"/>
      <c r="D3592" s="11"/>
      <c r="G3592" s="128" t="str">
        <f>IF(LEN(E3592&amp;"")&gt;0,IF(ISERROR(VLOOKUP(E3592,SpeciesLookup!B:G,6,FALSE)=TRUE),"",VLOOKUP(E3592,SpeciesLookup!B:G,6,FALSE)),"")</f>
        <v/>
      </c>
      <c r="H3592" s="128" t="str">
        <f>IF(LEN(E3592&amp;"")&gt;0,IF(ISERROR(VLOOKUP(E3592,SpeciesLookup!B:G,5,FALSE)=TRUE),"",VLOOKUP(E3592,SpeciesLookup!B:G,5,FALSE)),"")</f>
        <v/>
      </c>
      <c r="I3592" s="11"/>
      <c r="J3592" s="73"/>
      <c r="K3592" s="11"/>
      <c r="L3592" s="127" t="str">
        <f>TRIM(IF(ISERROR(VLOOKUP(R3592,SpeciesValidation!D:T,IF(ISNA(VLOOKUP(J3592,Validation!B$2:C$15,2,FALSE)),FALSE,VLOOKUP(J3592,Validation!B$2:C$15,2,FALSE)))),IF(LEN(E3592&amp;"")&gt;0,"",""),VLOOKUP(R3592,SpeciesValidation!D:T,VLOOKUP(J3592,Validation!B$2:C$15,2,FALSE),FALSE)) &amp; " " &amp; IF(ISERROR(IF(LEFT(J3592,1)="A",IF(IF(VLOOKUP(R3592,SpeciesValidation!D:W,20,FALSE)=FALSE,OR(TEXT(A3592,"MMDD")&lt;VLOOKUP(R3592,SpeciesValidation!D:W,18,FALSE),TEXT(A3592,"MMDD")&gt;VLOOKUP(R3592,SpeciesValidation!D:W,19,FALSE)),IF(TEXT(A3592,"MMDD")&lt;"0701",TEXT(A3592,"MMDD")&gt;VLOOKUP(R3592,SpeciesValidation!D:W,18,FALSE),TEXT(A3592,"MMDD")&lt;VLOOKUP(R3592,SpeciesValidation!D:W,19,FALSE))),"Date outside expected range for this species",""),"")),"",IF(LEFT(J3592,1)="A",IF(IF(VLOOKUP(R3592,SpeciesValidation!D:W,20,FALSE)=FALSE,OR(TEXT(A3592,"MMDD")&lt;VLOOKUP(R3592,SpeciesValidation!D:W,18,FALSE),TEXT(A3592,"MMDD")&gt;VLOOKUP(R3592,SpeciesValidation!D:W,19,FALSE)),IF(TEXT(A3592,"MMDD")&lt;"0701",TEXT(A3592,"MMDD")&gt;VLOOKUP(R3592,SpeciesValidation!D:W,18,FALSE),TEXT(A3592,"MMDD")&lt;VLOOKUP(R3592,SpeciesValidation!D:W,19,FALSE))),"Date outside expected range for this species",""),"")))</f>
        <v/>
      </c>
      <c r="M3592" s="127" t="str">
        <f>IF(LEN(E3592&amp;"")&gt;0,IF(ISERROR(VLOOKUP(R3592,SpeciesValidation!D:I,6,FALSE)),"",VLOOKUP(R3592,SpeciesValidation!D:I,6,FALSE)),"")</f>
        <v/>
      </c>
      <c r="Q3592" s="36" t="str">
        <f>IF(LEN(E3592&amp;"")&gt;0,IF(ISERROR(VLOOKUP(E3592,SpeciesValidation!B:G,2,FALSE)=TRUE),"",VLOOKUP(E3592,SpeciesValidation!B:G,2,FALSE)),"")</f>
        <v/>
      </c>
      <c r="R3592" s="36" t="str">
        <f>IF(LEN(E3592&amp;"")&gt;0,IF(ISERROR(VLOOKUP(E3592,SpeciesLookup!B:G,4,FALSE)=TRUE),"",VLOOKUP(E3592,SpeciesLookup!B:G,4,FALSE)),"")</f>
        <v/>
      </c>
    </row>
    <row r="3593" spans="1:18" ht="13.2" x14ac:dyDescent="0.25">
      <c r="A3593" s="72"/>
      <c r="D3593" s="11"/>
      <c r="G3593" s="128" t="str">
        <f>IF(LEN(E3593&amp;"")&gt;0,IF(ISERROR(VLOOKUP(E3593,SpeciesLookup!B:G,6,FALSE)=TRUE),"",VLOOKUP(E3593,SpeciesLookup!B:G,6,FALSE)),"")</f>
        <v/>
      </c>
      <c r="H3593" s="128" t="str">
        <f>IF(LEN(E3593&amp;"")&gt;0,IF(ISERROR(VLOOKUP(E3593,SpeciesLookup!B:G,5,FALSE)=TRUE),"",VLOOKUP(E3593,SpeciesLookup!B:G,5,FALSE)),"")</f>
        <v/>
      </c>
      <c r="I3593" s="11"/>
      <c r="J3593" s="73"/>
      <c r="K3593" s="11"/>
      <c r="L3593" s="127" t="str">
        <f>TRIM(IF(ISERROR(VLOOKUP(R3593,SpeciesValidation!D:T,IF(ISNA(VLOOKUP(J3593,Validation!B$2:C$15,2,FALSE)),FALSE,VLOOKUP(J3593,Validation!B$2:C$15,2,FALSE)))),IF(LEN(E3593&amp;"")&gt;0,"",""),VLOOKUP(R3593,SpeciesValidation!D:T,VLOOKUP(J3593,Validation!B$2:C$15,2,FALSE),FALSE)) &amp; " " &amp; IF(ISERROR(IF(LEFT(J3593,1)="A",IF(IF(VLOOKUP(R3593,SpeciesValidation!D:W,20,FALSE)=FALSE,OR(TEXT(A3593,"MMDD")&lt;VLOOKUP(R3593,SpeciesValidation!D:W,18,FALSE),TEXT(A3593,"MMDD")&gt;VLOOKUP(R3593,SpeciesValidation!D:W,19,FALSE)),IF(TEXT(A3593,"MMDD")&lt;"0701",TEXT(A3593,"MMDD")&gt;VLOOKUP(R3593,SpeciesValidation!D:W,18,FALSE),TEXT(A3593,"MMDD")&lt;VLOOKUP(R3593,SpeciesValidation!D:W,19,FALSE))),"Date outside expected range for this species",""),"")),"",IF(LEFT(J3593,1)="A",IF(IF(VLOOKUP(R3593,SpeciesValidation!D:W,20,FALSE)=FALSE,OR(TEXT(A3593,"MMDD")&lt;VLOOKUP(R3593,SpeciesValidation!D:W,18,FALSE),TEXT(A3593,"MMDD")&gt;VLOOKUP(R3593,SpeciesValidation!D:W,19,FALSE)),IF(TEXT(A3593,"MMDD")&lt;"0701",TEXT(A3593,"MMDD")&gt;VLOOKUP(R3593,SpeciesValidation!D:W,18,FALSE),TEXT(A3593,"MMDD")&lt;VLOOKUP(R3593,SpeciesValidation!D:W,19,FALSE))),"Date outside expected range for this species",""),"")))</f>
        <v/>
      </c>
      <c r="M3593" s="127" t="str">
        <f>IF(LEN(E3593&amp;"")&gt;0,IF(ISERROR(VLOOKUP(R3593,SpeciesValidation!D:I,6,FALSE)),"",VLOOKUP(R3593,SpeciesValidation!D:I,6,FALSE)),"")</f>
        <v/>
      </c>
      <c r="Q3593" s="36" t="str">
        <f>IF(LEN(E3593&amp;"")&gt;0,IF(ISERROR(VLOOKUP(E3593,SpeciesValidation!B:G,2,FALSE)=TRUE),"",VLOOKUP(E3593,SpeciesValidation!B:G,2,FALSE)),"")</f>
        <v/>
      </c>
      <c r="R3593" s="36" t="str">
        <f>IF(LEN(E3593&amp;"")&gt;0,IF(ISERROR(VLOOKUP(E3593,SpeciesLookup!B:G,4,FALSE)=TRUE),"",VLOOKUP(E3593,SpeciesLookup!B:G,4,FALSE)),"")</f>
        <v/>
      </c>
    </row>
    <row r="3594" spans="1:18" ht="13.2" x14ac:dyDescent="0.25">
      <c r="A3594" s="72"/>
      <c r="D3594" s="11"/>
      <c r="G3594" s="128" t="str">
        <f>IF(LEN(E3594&amp;"")&gt;0,IF(ISERROR(VLOOKUP(E3594,SpeciesLookup!B:G,6,FALSE)=TRUE),"",VLOOKUP(E3594,SpeciesLookup!B:G,6,FALSE)),"")</f>
        <v/>
      </c>
      <c r="H3594" s="128" t="str">
        <f>IF(LEN(E3594&amp;"")&gt;0,IF(ISERROR(VLOOKUP(E3594,SpeciesLookup!B:G,5,FALSE)=TRUE),"",VLOOKUP(E3594,SpeciesLookup!B:G,5,FALSE)),"")</f>
        <v/>
      </c>
      <c r="I3594" s="11"/>
      <c r="J3594" s="73"/>
      <c r="K3594" s="11"/>
      <c r="L3594" s="127" t="str">
        <f>TRIM(IF(ISERROR(VLOOKUP(R3594,SpeciesValidation!D:T,IF(ISNA(VLOOKUP(J3594,Validation!B$2:C$15,2,FALSE)),FALSE,VLOOKUP(J3594,Validation!B$2:C$15,2,FALSE)))),IF(LEN(E3594&amp;"")&gt;0,"",""),VLOOKUP(R3594,SpeciesValidation!D:T,VLOOKUP(J3594,Validation!B$2:C$15,2,FALSE),FALSE)) &amp; " " &amp; IF(ISERROR(IF(LEFT(J3594,1)="A",IF(IF(VLOOKUP(R3594,SpeciesValidation!D:W,20,FALSE)=FALSE,OR(TEXT(A3594,"MMDD")&lt;VLOOKUP(R3594,SpeciesValidation!D:W,18,FALSE),TEXT(A3594,"MMDD")&gt;VLOOKUP(R3594,SpeciesValidation!D:W,19,FALSE)),IF(TEXT(A3594,"MMDD")&lt;"0701",TEXT(A3594,"MMDD")&gt;VLOOKUP(R3594,SpeciesValidation!D:W,18,FALSE),TEXT(A3594,"MMDD")&lt;VLOOKUP(R3594,SpeciesValidation!D:W,19,FALSE))),"Date outside expected range for this species",""),"")),"",IF(LEFT(J3594,1)="A",IF(IF(VLOOKUP(R3594,SpeciesValidation!D:W,20,FALSE)=FALSE,OR(TEXT(A3594,"MMDD")&lt;VLOOKUP(R3594,SpeciesValidation!D:W,18,FALSE),TEXT(A3594,"MMDD")&gt;VLOOKUP(R3594,SpeciesValidation!D:W,19,FALSE)),IF(TEXT(A3594,"MMDD")&lt;"0701",TEXT(A3594,"MMDD")&gt;VLOOKUP(R3594,SpeciesValidation!D:W,18,FALSE),TEXT(A3594,"MMDD")&lt;VLOOKUP(R3594,SpeciesValidation!D:W,19,FALSE))),"Date outside expected range for this species",""),"")))</f>
        <v/>
      </c>
      <c r="M3594" s="127" t="str">
        <f>IF(LEN(E3594&amp;"")&gt;0,IF(ISERROR(VLOOKUP(R3594,SpeciesValidation!D:I,6,FALSE)),"",VLOOKUP(R3594,SpeciesValidation!D:I,6,FALSE)),"")</f>
        <v/>
      </c>
      <c r="Q3594" s="36" t="str">
        <f>IF(LEN(E3594&amp;"")&gt;0,IF(ISERROR(VLOOKUP(E3594,SpeciesValidation!B:G,2,FALSE)=TRUE),"",VLOOKUP(E3594,SpeciesValidation!B:G,2,FALSE)),"")</f>
        <v/>
      </c>
      <c r="R3594" s="36" t="str">
        <f>IF(LEN(E3594&amp;"")&gt;0,IF(ISERROR(VLOOKUP(E3594,SpeciesLookup!B:G,4,FALSE)=TRUE),"",VLOOKUP(E3594,SpeciesLookup!B:G,4,FALSE)),"")</f>
        <v/>
      </c>
    </row>
    <row r="3595" spans="1:18" ht="13.2" x14ac:dyDescent="0.25">
      <c r="A3595" s="72"/>
      <c r="D3595" s="11"/>
      <c r="G3595" s="128" t="str">
        <f>IF(LEN(E3595&amp;"")&gt;0,IF(ISERROR(VLOOKUP(E3595,SpeciesLookup!B:G,6,FALSE)=TRUE),"",VLOOKUP(E3595,SpeciesLookup!B:G,6,FALSE)),"")</f>
        <v/>
      </c>
      <c r="H3595" s="128" t="str">
        <f>IF(LEN(E3595&amp;"")&gt;0,IF(ISERROR(VLOOKUP(E3595,SpeciesLookup!B:G,5,FALSE)=TRUE),"",VLOOKUP(E3595,SpeciesLookup!B:G,5,FALSE)),"")</f>
        <v/>
      </c>
      <c r="I3595" s="11"/>
      <c r="J3595" s="73"/>
      <c r="K3595" s="11"/>
      <c r="L3595" s="127" t="str">
        <f>TRIM(IF(ISERROR(VLOOKUP(R3595,SpeciesValidation!D:T,IF(ISNA(VLOOKUP(J3595,Validation!B$2:C$15,2,FALSE)),FALSE,VLOOKUP(J3595,Validation!B$2:C$15,2,FALSE)))),IF(LEN(E3595&amp;"")&gt;0,"",""),VLOOKUP(R3595,SpeciesValidation!D:T,VLOOKUP(J3595,Validation!B$2:C$15,2,FALSE),FALSE)) &amp; " " &amp; IF(ISERROR(IF(LEFT(J3595,1)="A",IF(IF(VLOOKUP(R3595,SpeciesValidation!D:W,20,FALSE)=FALSE,OR(TEXT(A3595,"MMDD")&lt;VLOOKUP(R3595,SpeciesValidation!D:W,18,FALSE),TEXT(A3595,"MMDD")&gt;VLOOKUP(R3595,SpeciesValidation!D:W,19,FALSE)),IF(TEXT(A3595,"MMDD")&lt;"0701",TEXT(A3595,"MMDD")&gt;VLOOKUP(R3595,SpeciesValidation!D:W,18,FALSE),TEXT(A3595,"MMDD")&lt;VLOOKUP(R3595,SpeciesValidation!D:W,19,FALSE))),"Date outside expected range for this species",""),"")),"",IF(LEFT(J3595,1)="A",IF(IF(VLOOKUP(R3595,SpeciesValidation!D:W,20,FALSE)=FALSE,OR(TEXT(A3595,"MMDD")&lt;VLOOKUP(R3595,SpeciesValidation!D:W,18,FALSE),TEXT(A3595,"MMDD")&gt;VLOOKUP(R3595,SpeciesValidation!D:W,19,FALSE)),IF(TEXT(A3595,"MMDD")&lt;"0701",TEXT(A3595,"MMDD")&gt;VLOOKUP(R3595,SpeciesValidation!D:W,18,FALSE),TEXT(A3595,"MMDD")&lt;VLOOKUP(R3595,SpeciesValidation!D:W,19,FALSE))),"Date outside expected range for this species",""),"")))</f>
        <v/>
      </c>
      <c r="M3595" s="127" t="str">
        <f>IF(LEN(E3595&amp;"")&gt;0,IF(ISERROR(VLOOKUP(R3595,SpeciesValidation!D:I,6,FALSE)),"",VLOOKUP(R3595,SpeciesValidation!D:I,6,FALSE)),"")</f>
        <v/>
      </c>
      <c r="Q3595" s="36" t="str">
        <f>IF(LEN(E3595&amp;"")&gt;0,IF(ISERROR(VLOOKUP(E3595,SpeciesValidation!B:G,2,FALSE)=TRUE),"",VLOOKUP(E3595,SpeciesValidation!B:G,2,FALSE)),"")</f>
        <v/>
      </c>
      <c r="R3595" s="36" t="str">
        <f>IF(LEN(E3595&amp;"")&gt;0,IF(ISERROR(VLOOKUP(E3595,SpeciesLookup!B:G,4,FALSE)=TRUE),"",VLOOKUP(E3595,SpeciesLookup!B:G,4,FALSE)),"")</f>
        <v/>
      </c>
    </row>
    <row r="3596" spans="1:18" ht="13.2" x14ac:dyDescent="0.25">
      <c r="A3596" s="72"/>
      <c r="D3596" s="11"/>
      <c r="G3596" s="128" t="str">
        <f>IF(LEN(E3596&amp;"")&gt;0,IF(ISERROR(VLOOKUP(E3596,SpeciesLookup!B:G,6,FALSE)=TRUE),"",VLOOKUP(E3596,SpeciesLookup!B:G,6,FALSE)),"")</f>
        <v/>
      </c>
      <c r="H3596" s="128" t="str">
        <f>IF(LEN(E3596&amp;"")&gt;0,IF(ISERROR(VLOOKUP(E3596,SpeciesLookup!B:G,5,FALSE)=TRUE),"",VLOOKUP(E3596,SpeciesLookup!B:G,5,FALSE)),"")</f>
        <v/>
      </c>
      <c r="I3596" s="11"/>
      <c r="J3596" s="73"/>
      <c r="K3596" s="11"/>
      <c r="L3596" s="127" t="str">
        <f>TRIM(IF(ISERROR(VLOOKUP(R3596,SpeciesValidation!D:T,IF(ISNA(VLOOKUP(J3596,Validation!B$2:C$15,2,FALSE)),FALSE,VLOOKUP(J3596,Validation!B$2:C$15,2,FALSE)))),IF(LEN(E3596&amp;"")&gt;0,"",""),VLOOKUP(R3596,SpeciesValidation!D:T,VLOOKUP(J3596,Validation!B$2:C$15,2,FALSE),FALSE)) &amp; " " &amp; IF(ISERROR(IF(LEFT(J3596,1)="A",IF(IF(VLOOKUP(R3596,SpeciesValidation!D:W,20,FALSE)=FALSE,OR(TEXT(A3596,"MMDD")&lt;VLOOKUP(R3596,SpeciesValidation!D:W,18,FALSE),TEXT(A3596,"MMDD")&gt;VLOOKUP(R3596,SpeciesValidation!D:W,19,FALSE)),IF(TEXT(A3596,"MMDD")&lt;"0701",TEXT(A3596,"MMDD")&gt;VLOOKUP(R3596,SpeciesValidation!D:W,18,FALSE),TEXT(A3596,"MMDD")&lt;VLOOKUP(R3596,SpeciesValidation!D:W,19,FALSE))),"Date outside expected range for this species",""),"")),"",IF(LEFT(J3596,1)="A",IF(IF(VLOOKUP(R3596,SpeciesValidation!D:W,20,FALSE)=FALSE,OR(TEXT(A3596,"MMDD")&lt;VLOOKUP(R3596,SpeciesValidation!D:W,18,FALSE),TEXT(A3596,"MMDD")&gt;VLOOKUP(R3596,SpeciesValidation!D:W,19,FALSE)),IF(TEXT(A3596,"MMDD")&lt;"0701",TEXT(A3596,"MMDD")&gt;VLOOKUP(R3596,SpeciesValidation!D:W,18,FALSE),TEXT(A3596,"MMDD")&lt;VLOOKUP(R3596,SpeciesValidation!D:W,19,FALSE))),"Date outside expected range for this species",""),"")))</f>
        <v/>
      </c>
      <c r="M3596" s="127" t="str">
        <f>IF(LEN(E3596&amp;"")&gt;0,IF(ISERROR(VLOOKUP(R3596,SpeciesValidation!D:I,6,FALSE)),"",VLOOKUP(R3596,SpeciesValidation!D:I,6,FALSE)),"")</f>
        <v/>
      </c>
      <c r="Q3596" s="36" t="str">
        <f>IF(LEN(E3596&amp;"")&gt;0,IF(ISERROR(VLOOKUP(E3596,SpeciesValidation!B:G,2,FALSE)=TRUE),"",VLOOKUP(E3596,SpeciesValidation!B:G,2,FALSE)),"")</f>
        <v/>
      </c>
      <c r="R3596" s="36" t="str">
        <f>IF(LEN(E3596&amp;"")&gt;0,IF(ISERROR(VLOOKUP(E3596,SpeciesLookup!B:G,4,FALSE)=TRUE),"",VLOOKUP(E3596,SpeciesLookup!B:G,4,FALSE)),"")</f>
        <v/>
      </c>
    </row>
    <row r="3597" spans="1:18" ht="13.2" x14ac:dyDescent="0.25">
      <c r="A3597" s="72"/>
      <c r="D3597" s="11"/>
      <c r="G3597" s="128" t="str">
        <f>IF(LEN(E3597&amp;"")&gt;0,IF(ISERROR(VLOOKUP(E3597,SpeciesLookup!B:G,6,FALSE)=TRUE),"",VLOOKUP(E3597,SpeciesLookup!B:G,6,FALSE)),"")</f>
        <v/>
      </c>
      <c r="H3597" s="128" t="str">
        <f>IF(LEN(E3597&amp;"")&gt;0,IF(ISERROR(VLOOKUP(E3597,SpeciesLookup!B:G,5,FALSE)=TRUE),"",VLOOKUP(E3597,SpeciesLookup!B:G,5,FALSE)),"")</f>
        <v/>
      </c>
      <c r="I3597" s="11"/>
      <c r="J3597" s="73"/>
      <c r="K3597" s="11"/>
      <c r="L3597" s="127" t="str">
        <f>TRIM(IF(ISERROR(VLOOKUP(R3597,SpeciesValidation!D:T,IF(ISNA(VLOOKUP(J3597,Validation!B$2:C$15,2,FALSE)),FALSE,VLOOKUP(J3597,Validation!B$2:C$15,2,FALSE)))),IF(LEN(E3597&amp;"")&gt;0,"",""),VLOOKUP(R3597,SpeciesValidation!D:T,VLOOKUP(J3597,Validation!B$2:C$15,2,FALSE),FALSE)) &amp; " " &amp; IF(ISERROR(IF(LEFT(J3597,1)="A",IF(IF(VLOOKUP(R3597,SpeciesValidation!D:W,20,FALSE)=FALSE,OR(TEXT(A3597,"MMDD")&lt;VLOOKUP(R3597,SpeciesValidation!D:W,18,FALSE),TEXT(A3597,"MMDD")&gt;VLOOKUP(R3597,SpeciesValidation!D:W,19,FALSE)),IF(TEXT(A3597,"MMDD")&lt;"0701",TEXT(A3597,"MMDD")&gt;VLOOKUP(R3597,SpeciesValidation!D:W,18,FALSE),TEXT(A3597,"MMDD")&lt;VLOOKUP(R3597,SpeciesValidation!D:W,19,FALSE))),"Date outside expected range for this species",""),"")),"",IF(LEFT(J3597,1)="A",IF(IF(VLOOKUP(R3597,SpeciesValidation!D:W,20,FALSE)=FALSE,OR(TEXT(A3597,"MMDD")&lt;VLOOKUP(R3597,SpeciesValidation!D:W,18,FALSE),TEXT(A3597,"MMDD")&gt;VLOOKUP(R3597,SpeciesValidation!D:W,19,FALSE)),IF(TEXT(A3597,"MMDD")&lt;"0701",TEXT(A3597,"MMDD")&gt;VLOOKUP(R3597,SpeciesValidation!D:W,18,FALSE),TEXT(A3597,"MMDD")&lt;VLOOKUP(R3597,SpeciesValidation!D:W,19,FALSE))),"Date outside expected range for this species",""),"")))</f>
        <v/>
      </c>
      <c r="M3597" s="127" t="str">
        <f>IF(LEN(E3597&amp;"")&gt;0,IF(ISERROR(VLOOKUP(R3597,SpeciesValidation!D:I,6,FALSE)),"",VLOOKUP(R3597,SpeciesValidation!D:I,6,FALSE)),"")</f>
        <v/>
      </c>
      <c r="Q3597" s="36" t="str">
        <f>IF(LEN(E3597&amp;"")&gt;0,IF(ISERROR(VLOOKUP(E3597,SpeciesValidation!B:G,2,FALSE)=TRUE),"",VLOOKUP(E3597,SpeciesValidation!B:G,2,FALSE)),"")</f>
        <v/>
      </c>
      <c r="R3597" s="36" t="str">
        <f>IF(LEN(E3597&amp;"")&gt;0,IF(ISERROR(VLOOKUP(E3597,SpeciesLookup!B:G,4,FALSE)=TRUE),"",VLOOKUP(E3597,SpeciesLookup!B:G,4,FALSE)),"")</f>
        <v/>
      </c>
    </row>
    <row r="3598" spans="1:18" ht="13.2" x14ac:dyDescent="0.25">
      <c r="A3598" s="72"/>
      <c r="D3598" s="11"/>
      <c r="G3598" s="128" t="str">
        <f>IF(LEN(E3598&amp;"")&gt;0,IF(ISERROR(VLOOKUP(E3598,SpeciesLookup!B:G,6,FALSE)=TRUE),"",VLOOKUP(E3598,SpeciesLookup!B:G,6,FALSE)),"")</f>
        <v/>
      </c>
      <c r="H3598" s="128" t="str">
        <f>IF(LEN(E3598&amp;"")&gt;0,IF(ISERROR(VLOOKUP(E3598,SpeciesLookup!B:G,5,FALSE)=TRUE),"",VLOOKUP(E3598,SpeciesLookup!B:G,5,FALSE)),"")</f>
        <v/>
      </c>
      <c r="I3598" s="11"/>
      <c r="J3598" s="73"/>
      <c r="K3598" s="11"/>
      <c r="L3598" s="127" t="str">
        <f>TRIM(IF(ISERROR(VLOOKUP(R3598,SpeciesValidation!D:T,IF(ISNA(VLOOKUP(J3598,Validation!B$2:C$15,2,FALSE)),FALSE,VLOOKUP(J3598,Validation!B$2:C$15,2,FALSE)))),IF(LEN(E3598&amp;"")&gt;0,"",""),VLOOKUP(R3598,SpeciesValidation!D:T,VLOOKUP(J3598,Validation!B$2:C$15,2,FALSE),FALSE)) &amp; " " &amp; IF(ISERROR(IF(LEFT(J3598,1)="A",IF(IF(VLOOKUP(R3598,SpeciesValidation!D:W,20,FALSE)=FALSE,OR(TEXT(A3598,"MMDD")&lt;VLOOKUP(R3598,SpeciesValidation!D:W,18,FALSE),TEXT(A3598,"MMDD")&gt;VLOOKUP(R3598,SpeciesValidation!D:W,19,FALSE)),IF(TEXT(A3598,"MMDD")&lt;"0701",TEXT(A3598,"MMDD")&gt;VLOOKUP(R3598,SpeciesValidation!D:W,18,FALSE),TEXT(A3598,"MMDD")&lt;VLOOKUP(R3598,SpeciesValidation!D:W,19,FALSE))),"Date outside expected range for this species",""),"")),"",IF(LEFT(J3598,1)="A",IF(IF(VLOOKUP(R3598,SpeciesValidation!D:W,20,FALSE)=FALSE,OR(TEXT(A3598,"MMDD")&lt;VLOOKUP(R3598,SpeciesValidation!D:W,18,FALSE),TEXT(A3598,"MMDD")&gt;VLOOKUP(R3598,SpeciesValidation!D:W,19,FALSE)),IF(TEXT(A3598,"MMDD")&lt;"0701",TEXT(A3598,"MMDD")&gt;VLOOKUP(R3598,SpeciesValidation!D:W,18,FALSE),TEXT(A3598,"MMDD")&lt;VLOOKUP(R3598,SpeciesValidation!D:W,19,FALSE))),"Date outside expected range for this species",""),"")))</f>
        <v/>
      </c>
      <c r="M3598" s="127" t="str">
        <f>IF(LEN(E3598&amp;"")&gt;0,IF(ISERROR(VLOOKUP(R3598,SpeciesValidation!D:I,6,FALSE)),"",VLOOKUP(R3598,SpeciesValidation!D:I,6,FALSE)),"")</f>
        <v/>
      </c>
      <c r="Q3598" s="36" t="str">
        <f>IF(LEN(E3598&amp;"")&gt;0,IF(ISERROR(VLOOKUP(E3598,SpeciesValidation!B:G,2,FALSE)=TRUE),"",VLOOKUP(E3598,SpeciesValidation!B:G,2,FALSE)),"")</f>
        <v/>
      </c>
      <c r="R3598" s="36" t="str">
        <f>IF(LEN(E3598&amp;"")&gt;0,IF(ISERROR(VLOOKUP(E3598,SpeciesLookup!B:G,4,FALSE)=TRUE),"",VLOOKUP(E3598,SpeciesLookup!B:G,4,FALSE)),"")</f>
        <v/>
      </c>
    </row>
    <row r="3599" spans="1:18" ht="13.2" x14ac:dyDescent="0.25">
      <c r="A3599" s="72"/>
      <c r="D3599" s="11"/>
      <c r="G3599" s="128" t="str">
        <f>IF(LEN(E3599&amp;"")&gt;0,IF(ISERROR(VLOOKUP(E3599,SpeciesLookup!B:G,6,FALSE)=TRUE),"",VLOOKUP(E3599,SpeciesLookup!B:G,6,FALSE)),"")</f>
        <v/>
      </c>
      <c r="H3599" s="128" t="str">
        <f>IF(LEN(E3599&amp;"")&gt;0,IF(ISERROR(VLOOKUP(E3599,SpeciesLookup!B:G,5,FALSE)=TRUE),"",VLOOKUP(E3599,SpeciesLookup!B:G,5,FALSE)),"")</f>
        <v/>
      </c>
      <c r="I3599" s="11"/>
      <c r="J3599" s="73"/>
      <c r="K3599" s="11"/>
      <c r="L3599" s="127" t="str">
        <f>TRIM(IF(ISERROR(VLOOKUP(R3599,SpeciesValidation!D:T,IF(ISNA(VLOOKUP(J3599,Validation!B$2:C$15,2,FALSE)),FALSE,VLOOKUP(J3599,Validation!B$2:C$15,2,FALSE)))),IF(LEN(E3599&amp;"")&gt;0,"",""),VLOOKUP(R3599,SpeciesValidation!D:T,VLOOKUP(J3599,Validation!B$2:C$15,2,FALSE),FALSE)) &amp; " " &amp; IF(ISERROR(IF(LEFT(J3599,1)="A",IF(IF(VLOOKUP(R3599,SpeciesValidation!D:W,20,FALSE)=FALSE,OR(TEXT(A3599,"MMDD")&lt;VLOOKUP(R3599,SpeciesValidation!D:W,18,FALSE),TEXT(A3599,"MMDD")&gt;VLOOKUP(R3599,SpeciesValidation!D:W,19,FALSE)),IF(TEXT(A3599,"MMDD")&lt;"0701",TEXT(A3599,"MMDD")&gt;VLOOKUP(R3599,SpeciesValidation!D:W,18,FALSE),TEXT(A3599,"MMDD")&lt;VLOOKUP(R3599,SpeciesValidation!D:W,19,FALSE))),"Date outside expected range for this species",""),"")),"",IF(LEFT(J3599,1)="A",IF(IF(VLOOKUP(R3599,SpeciesValidation!D:W,20,FALSE)=FALSE,OR(TEXT(A3599,"MMDD")&lt;VLOOKUP(R3599,SpeciesValidation!D:W,18,FALSE),TEXT(A3599,"MMDD")&gt;VLOOKUP(R3599,SpeciesValidation!D:W,19,FALSE)),IF(TEXT(A3599,"MMDD")&lt;"0701",TEXT(A3599,"MMDD")&gt;VLOOKUP(R3599,SpeciesValidation!D:W,18,FALSE),TEXT(A3599,"MMDD")&lt;VLOOKUP(R3599,SpeciesValidation!D:W,19,FALSE))),"Date outside expected range for this species",""),"")))</f>
        <v/>
      </c>
      <c r="M3599" s="127" t="str">
        <f>IF(LEN(E3599&amp;"")&gt;0,IF(ISERROR(VLOOKUP(R3599,SpeciesValidation!D:I,6,FALSE)),"",VLOOKUP(R3599,SpeciesValidation!D:I,6,FALSE)),"")</f>
        <v/>
      </c>
      <c r="Q3599" s="36" t="str">
        <f>IF(LEN(E3599&amp;"")&gt;0,IF(ISERROR(VLOOKUP(E3599,SpeciesValidation!B:G,2,FALSE)=TRUE),"",VLOOKUP(E3599,SpeciesValidation!B:G,2,FALSE)),"")</f>
        <v/>
      </c>
      <c r="R3599" s="36" t="str">
        <f>IF(LEN(E3599&amp;"")&gt;0,IF(ISERROR(VLOOKUP(E3599,SpeciesLookup!B:G,4,FALSE)=TRUE),"",VLOOKUP(E3599,SpeciesLookup!B:G,4,FALSE)),"")</f>
        <v/>
      </c>
    </row>
    <row r="3600" spans="1:18" ht="13.2" x14ac:dyDescent="0.25">
      <c r="A3600" s="72"/>
      <c r="D3600" s="11"/>
      <c r="G3600" s="128" t="str">
        <f>IF(LEN(E3600&amp;"")&gt;0,IF(ISERROR(VLOOKUP(E3600,SpeciesLookup!B:G,6,FALSE)=TRUE),"",VLOOKUP(E3600,SpeciesLookup!B:G,6,FALSE)),"")</f>
        <v/>
      </c>
      <c r="H3600" s="128" t="str">
        <f>IF(LEN(E3600&amp;"")&gt;0,IF(ISERROR(VLOOKUP(E3600,SpeciesLookup!B:G,5,FALSE)=TRUE),"",VLOOKUP(E3600,SpeciesLookup!B:G,5,FALSE)),"")</f>
        <v/>
      </c>
      <c r="I3600" s="11"/>
      <c r="J3600" s="73"/>
      <c r="K3600" s="11"/>
      <c r="L3600" s="127" t="str">
        <f>TRIM(IF(ISERROR(VLOOKUP(R3600,SpeciesValidation!D:T,IF(ISNA(VLOOKUP(J3600,Validation!B$2:C$15,2,FALSE)),FALSE,VLOOKUP(J3600,Validation!B$2:C$15,2,FALSE)))),IF(LEN(E3600&amp;"")&gt;0,"",""),VLOOKUP(R3600,SpeciesValidation!D:T,VLOOKUP(J3600,Validation!B$2:C$15,2,FALSE),FALSE)) &amp; " " &amp; IF(ISERROR(IF(LEFT(J3600,1)="A",IF(IF(VLOOKUP(R3600,SpeciesValidation!D:W,20,FALSE)=FALSE,OR(TEXT(A3600,"MMDD")&lt;VLOOKUP(R3600,SpeciesValidation!D:W,18,FALSE),TEXT(A3600,"MMDD")&gt;VLOOKUP(R3600,SpeciesValidation!D:W,19,FALSE)),IF(TEXT(A3600,"MMDD")&lt;"0701",TEXT(A3600,"MMDD")&gt;VLOOKUP(R3600,SpeciesValidation!D:W,18,FALSE),TEXT(A3600,"MMDD")&lt;VLOOKUP(R3600,SpeciesValidation!D:W,19,FALSE))),"Date outside expected range for this species",""),"")),"",IF(LEFT(J3600,1)="A",IF(IF(VLOOKUP(R3600,SpeciesValidation!D:W,20,FALSE)=FALSE,OR(TEXT(A3600,"MMDD")&lt;VLOOKUP(R3600,SpeciesValidation!D:W,18,FALSE),TEXT(A3600,"MMDD")&gt;VLOOKUP(R3600,SpeciesValidation!D:W,19,FALSE)),IF(TEXT(A3600,"MMDD")&lt;"0701",TEXT(A3600,"MMDD")&gt;VLOOKUP(R3600,SpeciesValidation!D:W,18,FALSE),TEXT(A3600,"MMDD")&lt;VLOOKUP(R3600,SpeciesValidation!D:W,19,FALSE))),"Date outside expected range for this species",""),"")))</f>
        <v/>
      </c>
      <c r="M3600" s="127" t="str">
        <f>IF(LEN(E3600&amp;"")&gt;0,IF(ISERROR(VLOOKUP(R3600,SpeciesValidation!D:I,6,FALSE)),"",VLOOKUP(R3600,SpeciesValidation!D:I,6,FALSE)),"")</f>
        <v/>
      </c>
      <c r="Q3600" s="36" t="str">
        <f>IF(LEN(E3600&amp;"")&gt;0,IF(ISERROR(VLOOKUP(E3600,SpeciesValidation!B:G,2,FALSE)=TRUE),"",VLOOKUP(E3600,SpeciesValidation!B:G,2,FALSE)),"")</f>
        <v/>
      </c>
      <c r="R3600" s="36" t="str">
        <f>IF(LEN(E3600&amp;"")&gt;0,IF(ISERROR(VLOOKUP(E3600,SpeciesLookup!B:G,4,FALSE)=TRUE),"",VLOOKUP(E3600,SpeciesLookup!B:G,4,FALSE)),"")</f>
        <v/>
      </c>
    </row>
    <row r="3601" spans="1:18" ht="13.2" x14ac:dyDescent="0.25">
      <c r="A3601" s="72"/>
      <c r="D3601" s="11"/>
      <c r="G3601" s="128" t="str">
        <f>IF(LEN(E3601&amp;"")&gt;0,IF(ISERROR(VLOOKUP(E3601,SpeciesLookup!B:G,6,FALSE)=TRUE),"",VLOOKUP(E3601,SpeciesLookup!B:G,6,FALSE)),"")</f>
        <v/>
      </c>
      <c r="H3601" s="128" t="str">
        <f>IF(LEN(E3601&amp;"")&gt;0,IF(ISERROR(VLOOKUP(E3601,SpeciesLookup!B:G,5,FALSE)=TRUE),"",VLOOKUP(E3601,SpeciesLookup!B:G,5,FALSE)),"")</f>
        <v/>
      </c>
      <c r="I3601" s="11"/>
      <c r="J3601" s="73"/>
      <c r="K3601" s="11"/>
      <c r="L3601" s="127" t="str">
        <f>TRIM(IF(ISERROR(VLOOKUP(R3601,SpeciesValidation!D:T,IF(ISNA(VLOOKUP(J3601,Validation!B$2:C$15,2,FALSE)),FALSE,VLOOKUP(J3601,Validation!B$2:C$15,2,FALSE)))),IF(LEN(E3601&amp;"")&gt;0,"",""),VLOOKUP(R3601,SpeciesValidation!D:T,VLOOKUP(J3601,Validation!B$2:C$15,2,FALSE),FALSE)) &amp; " " &amp; IF(ISERROR(IF(LEFT(J3601,1)="A",IF(IF(VLOOKUP(R3601,SpeciesValidation!D:W,20,FALSE)=FALSE,OR(TEXT(A3601,"MMDD")&lt;VLOOKUP(R3601,SpeciesValidation!D:W,18,FALSE),TEXT(A3601,"MMDD")&gt;VLOOKUP(R3601,SpeciesValidation!D:W,19,FALSE)),IF(TEXT(A3601,"MMDD")&lt;"0701",TEXT(A3601,"MMDD")&gt;VLOOKUP(R3601,SpeciesValidation!D:W,18,FALSE),TEXT(A3601,"MMDD")&lt;VLOOKUP(R3601,SpeciesValidation!D:W,19,FALSE))),"Date outside expected range for this species",""),"")),"",IF(LEFT(J3601,1)="A",IF(IF(VLOOKUP(R3601,SpeciesValidation!D:W,20,FALSE)=FALSE,OR(TEXT(A3601,"MMDD")&lt;VLOOKUP(R3601,SpeciesValidation!D:W,18,FALSE),TEXT(A3601,"MMDD")&gt;VLOOKUP(R3601,SpeciesValidation!D:W,19,FALSE)),IF(TEXT(A3601,"MMDD")&lt;"0701",TEXT(A3601,"MMDD")&gt;VLOOKUP(R3601,SpeciesValidation!D:W,18,FALSE),TEXT(A3601,"MMDD")&lt;VLOOKUP(R3601,SpeciesValidation!D:W,19,FALSE))),"Date outside expected range for this species",""),"")))</f>
        <v/>
      </c>
      <c r="M3601" s="127" t="str">
        <f>IF(LEN(E3601&amp;"")&gt;0,IF(ISERROR(VLOOKUP(R3601,SpeciesValidation!D:I,6,FALSE)),"",VLOOKUP(R3601,SpeciesValidation!D:I,6,FALSE)),"")</f>
        <v/>
      </c>
      <c r="Q3601" s="36" t="str">
        <f>IF(LEN(E3601&amp;"")&gt;0,IF(ISERROR(VLOOKUP(E3601,SpeciesValidation!B:G,2,FALSE)=TRUE),"",VLOOKUP(E3601,SpeciesValidation!B:G,2,FALSE)),"")</f>
        <v/>
      </c>
      <c r="R3601" s="36" t="str">
        <f>IF(LEN(E3601&amp;"")&gt;0,IF(ISERROR(VLOOKUP(E3601,SpeciesLookup!B:G,4,FALSE)=TRUE),"",VLOOKUP(E3601,SpeciesLookup!B:G,4,FALSE)),"")</f>
        <v/>
      </c>
    </row>
    <row r="3602" spans="1:18" ht="13.2" x14ac:dyDescent="0.25">
      <c r="A3602" s="72"/>
      <c r="D3602" s="11"/>
      <c r="G3602" s="128" t="str">
        <f>IF(LEN(E3602&amp;"")&gt;0,IF(ISERROR(VLOOKUP(E3602,SpeciesLookup!B:G,6,FALSE)=TRUE),"",VLOOKUP(E3602,SpeciesLookup!B:G,6,FALSE)),"")</f>
        <v/>
      </c>
      <c r="H3602" s="128" t="str">
        <f>IF(LEN(E3602&amp;"")&gt;0,IF(ISERROR(VLOOKUP(E3602,SpeciesLookup!B:G,5,FALSE)=TRUE),"",VLOOKUP(E3602,SpeciesLookup!B:G,5,FALSE)),"")</f>
        <v/>
      </c>
      <c r="I3602" s="11"/>
      <c r="J3602" s="73"/>
      <c r="K3602" s="11"/>
      <c r="L3602" s="127" t="str">
        <f>TRIM(IF(ISERROR(VLOOKUP(R3602,SpeciesValidation!D:T,IF(ISNA(VLOOKUP(J3602,Validation!B$2:C$15,2,FALSE)),FALSE,VLOOKUP(J3602,Validation!B$2:C$15,2,FALSE)))),IF(LEN(E3602&amp;"")&gt;0,"",""),VLOOKUP(R3602,SpeciesValidation!D:T,VLOOKUP(J3602,Validation!B$2:C$15,2,FALSE),FALSE)) &amp; " " &amp; IF(ISERROR(IF(LEFT(J3602,1)="A",IF(IF(VLOOKUP(R3602,SpeciesValidation!D:W,20,FALSE)=FALSE,OR(TEXT(A3602,"MMDD")&lt;VLOOKUP(R3602,SpeciesValidation!D:W,18,FALSE),TEXT(A3602,"MMDD")&gt;VLOOKUP(R3602,SpeciesValidation!D:W,19,FALSE)),IF(TEXT(A3602,"MMDD")&lt;"0701",TEXT(A3602,"MMDD")&gt;VLOOKUP(R3602,SpeciesValidation!D:W,18,FALSE),TEXT(A3602,"MMDD")&lt;VLOOKUP(R3602,SpeciesValidation!D:W,19,FALSE))),"Date outside expected range for this species",""),"")),"",IF(LEFT(J3602,1)="A",IF(IF(VLOOKUP(R3602,SpeciesValidation!D:W,20,FALSE)=FALSE,OR(TEXT(A3602,"MMDD")&lt;VLOOKUP(R3602,SpeciesValidation!D:W,18,FALSE),TEXT(A3602,"MMDD")&gt;VLOOKUP(R3602,SpeciesValidation!D:W,19,FALSE)),IF(TEXT(A3602,"MMDD")&lt;"0701",TEXT(A3602,"MMDD")&gt;VLOOKUP(R3602,SpeciesValidation!D:W,18,FALSE),TEXT(A3602,"MMDD")&lt;VLOOKUP(R3602,SpeciesValidation!D:W,19,FALSE))),"Date outside expected range for this species",""),"")))</f>
        <v/>
      </c>
      <c r="M3602" s="127" t="str">
        <f>IF(LEN(E3602&amp;"")&gt;0,IF(ISERROR(VLOOKUP(R3602,SpeciesValidation!D:I,6,FALSE)),"",VLOOKUP(R3602,SpeciesValidation!D:I,6,FALSE)),"")</f>
        <v/>
      </c>
      <c r="Q3602" s="36" t="str">
        <f>IF(LEN(E3602&amp;"")&gt;0,IF(ISERROR(VLOOKUP(E3602,SpeciesValidation!B:G,2,FALSE)=TRUE),"",VLOOKUP(E3602,SpeciesValidation!B:G,2,FALSE)),"")</f>
        <v/>
      </c>
      <c r="R3602" s="36" t="str">
        <f>IF(LEN(E3602&amp;"")&gt;0,IF(ISERROR(VLOOKUP(E3602,SpeciesLookup!B:G,4,FALSE)=TRUE),"",VLOOKUP(E3602,SpeciesLookup!B:G,4,FALSE)),"")</f>
        <v/>
      </c>
    </row>
    <row r="3603" spans="1:18" ht="13.2" x14ac:dyDescent="0.25">
      <c r="A3603" s="72"/>
      <c r="D3603" s="11"/>
      <c r="G3603" s="128" t="str">
        <f>IF(LEN(E3603&amp;"")&gt;0,IF(ISERROR(VLOOKUP(E3603,SpeciesLookup!B:G,6,FALSE)=TRUE),"",VLOOKUP(E3603,SpeciesLookup!B:G,6,FALSE)),"")</f>
        <v/>
      </c>
      <c r="H3603" s="128" t="str">
        <f>IF(LEN(E3603&amp;"")&gt;0,IF(ISERROR(VLOOKUP(E3603,SpeciesLookup!B:G,5,FALSE)=TRUE),"",VLOOKUP(E3603,SpeciesLookup!B:G,5,FALSE)),"")</f>
        <v/>
      </c>
      <c r="I3603" s="11"/>
      <c r="J3603" s="73"/>
      <c r="K3603" s="11"/>
      <c r="L3603" s="127" t="str">
        <f>TRIM(IF(ISERROR(VLOOKUP(R3603,SpeciesValidation!D:T,IF(ISNA(VLOOKUP(J3603,Validation!B$2:C$15,2,FALSE)),FALSE,VLOOKUP(J3603,Validation!B$2:C$15,2,FALSE)))),IF(LEN(E3603&amp;"")&gt;0,"",""),VLOOKUP(R3603,SpeciesValidation!D:T,VLOOKUP(J3603,Validation!B$2:C$15,2,FALSE),FALSE)) &amp; " " &amp; IF(ISERROR(IF(LEFT(J3603,1)="A",IF(IF(VLOOKUP(R3603,SpeciesValidation!D:W,20,FALSE)=FALSE,OR(TEXT(A3603,"MMDD")&lt;VLOOKUP(R3603,SpeciesValidation!D:W,18,FALSE),TEXT(A3603,"MMDD")&gt;VLOOKUP(R3603,SpeciesValidation!D:W,19,FALSE)),IF(TEXT(A3603,"MMDD")&lt;"0701",TEXT(A3603,"MMDD")&gt;VLOOKUP(R3603,SpeciesValidation!D:W,18,FALSE),TEXT(A3603,"MMDD")&lt;VLOOKUP(R3603,SpeciesValidation!D:W,19,FALSE))),"Date outside expected range for this species",""),"")),"",IF(LEFT(J3603,1)="A",IF(IF(VLOOKUP(R3603,SpeciesValidation!D:W,20,FALSE)=FALSE,OR(TEXT(A3603,"MMDD")&lt;VLOOKUP(R3603,SpeciesValidation!D:W,18,FALSE),TEXT(A3603,"MMDD")&gt;VLOOKUP(R3603,SpeciesValidation!D:W,19,FALSE)),IF(TEXT(A3603,"MMDD")&lt;"0701",TEXT(A3603,"MMDD")&gt;VLOOKUP(R3603,SpeciesValidation!D:W,18,FALSE),TEXT(A3603,"MMDD")&lt;VLOOKUP(R3603,SpeciesValidation!D:W,19,FALSE))),"Date outside expected range for this species",""),"")))</f>
        <v/>
      </c>
      <c r="M3603" s="127" t="str">
        <f>IF(LEN(E3603&amp;"")&gt;0,IF(ISERROR(VLOOKUP(R3603,SpeciesValidation!D:I,6,FALSE)),"",VLOOKUP(R3603,SpeciesValidation!D:I,6,FALSE)),"")</f>
        <v/>
      </c>
      <c r="Q3603" s="36" t="str">
        <f>IF(LEN(E3603&amp;"")&gt;0,IF(ISERROR(VLOOKUP(E3603,SpeciesValidation!B:G,2,FALSE)=TRUE),"",VLOOKUP(E3603,SpeciesValidation!B:G,2,FALSE)),"")</f>
        <v/>
      </c>
      <c r="R3603" s="36" t="str">
        <f>IF(LEN(E3603&amp;"")&gt;0,IF(ISERROR(VLOOKUP(E3603,SpeciesLookup!B:G,4,FALSE)=TRUE),"",VLOOKUP(E3603,SpeciesLookup!B:G,4,FALSE)),"")</f>
        <v/>
      </c>
    </row>
    <row r="3604" spans="1:18" ht="13.2" x14ac:dyDescent="0.25">
      <c r="A3604" s="72"/>
      <c r="D3604" s="11"/>
      <c r="G3604" s="128" t="str">
        <f>IF(LEN(E3604&amp;"")&gt;0,IF(ISERROR(VLOOKUP(E3604,SpeciesLookup!B:G,6,FALSE)=TRUE),"",VLOOKUP(E3604,SpeciesLookup!B:G,6,FALSE)),"")</f>
        <v/>
      </c>
      <c r="H3604" s="128" t="str">
        <f>IF(LEN(E3604&amp;"")&gt;0,IF(ISERROR(VLOOKUP(E3604,SpeciesLookup!B:G,5,FALSE)=TRUE),"",VLOOKUP(E3604,SpeciesLookup!B:G,5,FALSE)),"")</f>
        <v/>
      </c>
      <c r="I3604" s="11"/>
      <c r="J3604" s="73"/>
      <c r="K3604" s="11"/>
      <c r="L3604" s="127" t="str">
        <f>TRIM(IF(ISERROR(VLOOKUP(R3604,SpeciesValidation!D:T,IF(ISNA(VLOOKUP(J3604,Validation!B$2:C$15,2,FALSE)),FALSE,VLOOKUP(J3604,Validation!B$2:C$15,2,FALSE)))),IF(LEN(E3604&amp;"")&gt;0,"",""),VLOOKUP(R3604,SpeciesValidation!D:T,VLOOKUP(J3604,Validation!B$2:C$15,2,FALSE),FALSE)) &amp; " " &amp; IF(ISERROR(IF(LEFT(J3604,1)="A",IF(IF(VLOOKUP(R3604,SpeciesValidation!D:W,20,FALSE)=FALSE,OR(TEXT(A3604,"MMDD")&lt;VLOOKUP(R3604,SpeciesValidation!D:W,18,FALSE),TEXT(A3604,"MMDD")&gt;VLOOKUP(R3604,SpeciesValidation!D:W,19,FALSE)),IF(TEXT(A3604,"MMDD")&lt;"0701",TEXT(A3604,"MMDD")&gt;VLOOKUP(R3604,SpeciesValidation!D:W,18,FALSE),TEXT(A3604,"MMDD")&lt;VLOOKUP(R3604,SpeciesValidation!D:W,19,FALSE))),"Date outside expected range for this species",""),"")),"",IF(LEFT(J3604,1)="A",IF(IF(VLOOKUP(R3604,SpeciesValidation!D:W,20,FALSE)=FALSE,OR(TEXT(A3604,"MMDD")&lt;VLOOKUP(R3604,SpeciesValidation!D:W,18,FALSE),TEXT(A3604,"MMDD")&gt;VLOOKUP(R3604,SpeciesValidation!D:W,19,FALSE)),IF(TEXT(A3604,"MMDD")&lt;"0701",TEXT(A3604,"MMDD")&gt;VLOOKUP(R3604,SpeciesValidation!D:W,18,FALSE),TEXT(A3604,"MMDD")&lt;VLOOKUP(R3604,SpeciesValidation!D:W,19,FALSE))),"Date outside expected range for this species",""),"")))</f>
        <v/>
      </c>
      <c r="M3604" s="127" t="str">
        <f>IF(LEN(E3604&amp;"")&gt;0,IF(ISERROR(VLOOKUP(R3604,SpeciesValidation!D:I,6,FALSE)),"",VLOOKUP(R3604,SpeciesValidation!D:I,6,FALSE)),"")</f>
        <v/>
      </c>
      <c r="Q3604" s="36" t="str">
        <f>IF(LEN(E3604&amp;"")&gt;0,IF(ISERROR(VLOOKUP(E3604,SpeciesValidation!B:G,2,FALSE)=TRUE),"",VLOOKUP(E3604,SpeciesValidation!B:G,2,FALSE)),"")</f>
        <v/>
      </c>
      <c r="R3604" s="36" t="str">
        <f>IF(LEN(E3604&amp;"")&gt;0,IF(ISERROR(VLOOKUP(E3604,SpeciesLookup!B:G,4,FALSE)=TRUE),"",VLOOKUP(E3604,SpeciesLookup!B:G,4,FALSE)),"")</f>
        <v/>
      </c>
    </row>
    <row r="3605" spans="1:18" ht="13.2" x14ac:dyDescent="0.25">
      <c r="A3605" s="72"/>
      <c r="D3605" s="11"/>
      <c r="G3605" s="128" t="str">
        <f>IF(LEN(E3605&amp;"")&gt;0,IF(ISERROR(VLOOKUP(E3605,SpeciesLookup!B:G,6,FALSE)=TRUE),"",VLOOKUP(E3605,SpeciesLookup!B:G,6,FALSE)),"")</f>
        <v/>
      </c>
      <c r="H3605" s="128" t="str">
        <f>IF(LEN(E3605&amp;"")&gt;0,IF(ISERROR(VLOOKUP(E3605,SpeciesLookup!B:G,5,FALSE)=TRUE),"",VLOOKUP(E3605,SpeciesLookup!B:G,5,FALSE)),"")</f>
        <v/>
      </c>
      <c r="I3605" s="11"/>
      <c r="J3605" s="73"/>
      <c r="K3605" s="11"/>
      <c r="L3605" s="127" t="str">
        <f>TRIM(IF(ISERROR(VLOOKUP(R3605,SpeciesValidation!D:T,IF(ISNA(VLOOKUP(J3605,Validation!B$2:C$15,2,FALSE)),FALSE,VLOOKUP(J3605,Validation!B$2:C$15,2,FALSE)))),IF(LEN(E3605&amp;"")&gt;0,"",""),VLOOKUP(R3605,SpeciesValidation!D:T,VLOOKUP(J3605,Validation!B$2:C$15,2,FALSE),FALSE)) &amp; " " &amp; IF(ISERROR(IF(LEFT(J3605,1)="A",IF(IF(VLOOKUP(R3605,SpeciesValidation!D:W,20,FALSE)=FALSE,OR(TEXT(A3605,"MMDD")&lt;VLOOKUP(R3605,SpeciesValidation!D:W,18,FALSE),TEXT(A3605,"MMDD")&gt;VLOOKUP(R3605,SpeciesValidation!D:W,19,FALSE)),IF(TEXT(A3605,"MMDD")&lt;"0701",TEXT(A3605,"MMDD")&gt;VLOOKUP(R3605,SpeciesValidation!D:W,18,FALSE),TEXT(A3605,"MMDD")&lt;VLOOKUP(R3605,SpeciesValidation!D:W,19,FALSE))),"Date outside expected range for this species",""),"")),"",IF(LEFT(J3605,1)="A",IF(IF(VLOOKUP(R3605,SpeciesValidation!D:W,20,FALSE)=FALSE,OR(TEXT(A3605,"MMDD")&lt;VLOOKUP(R3605,SpeciesValidation!D:W,18,FALSE),TEXT(A3605,"MMDD")&gt;VLOOKUP(R3605,SpeciesValidation!D:W,19,FALSE)),IF(TEXT(A3605,"MMDD")&lt;"0701",TEXT(A3605,"MMDD")&gt;VLOOKUP(R3605,SpeciesValidation!D:W,18,FALSE),TEXT(A3605,"MMDD")&lt;VLOOKUP(R3605,SpeciesValidation!D:W,19,FALSE))),"Date outside expected range for this species",""),"")))</f>
        <v/>
      </c>
      <c r="M3605" s="127" t="str">
        <f>IF(LEN(E3605&amp;"")&gt;0,IF(ISERROR(VLOOKUP(R3605,SpeciesValidation!D:I,6,FALSE)),"",VLOOKUP(R3605,SpeciesValidation!D:I,6,FALSE)),"")</f>
        <v/>
      </c>
      <c r="Q3605" s="36" t="str">
        <f>IF(LEN(E3605&amp;"")&gt;0,IF(ISERROR(VLOOKUP(E3605,SpeciesValidation!B:G,2,FALSE)=TRUE),"",VLOOKUP(E3605,SpeciesValidation!B:G,2,FALSE)),"")</f>
        <v/>
      </c>
      <c r="R3605" s="36" t="str">
        <f>IF(LEN(E3605&amp;"")&gt;0,IF(ISERROR(VLOOKUP(E3605,SpeciesLookup!B:G,4,FALSE)=TRUE),"",VLOOKUP(E3605,SpeciesLookup!B:G,4,FALSE)),"")</f>
        <v/>
      </c>
    </row>
    <row r="3606" spans="1:18" ht="13.2" x14ac:dyDescent="0.25">
      <c r="A3606" s="72"/>
      <c r="D3606" s="11"/>
      <c r="G3606" s="128" t="str">
        <f>IF(LEN(E3606&amp;"")&gt;0,IF(ISERROR(VLOOKUP(E3606,SpeciesLookup!B:G,6,FALSE)=TRUE),"",VLOOKUP(E3606,SpeciesLookup!B:G,6,FALSE)),"")</f>
        <v/>
      </c>
      <c r="H3606" s="128" t="str">
        <f>IF(LEN(E3606&amp;"")&gt;0,IF(ISERROR(VLOOKUP(E3606,SpeciesLookup!B:G,5,FALSE)=TRUE),"",VLOOKUP(E3606,SpeciesLookup!B:G,5,FALSE)),"")</f>
        <v/>
      </c>
      <c r="I3606" s="11"/>
      <c r="J3606" s="73"/>
      <c r="K3606" s="11"/>
      <c r="L3606" s="127" t="str">
        <f>TRIM(IF(ISERROR(VLOOKUP(R3606,SpeciesValidation!D:T,IF(ISNA(VLOOKUP(J3606,Validation!B$2:C$15,2,FALSE)),FALSE,VLOOKUP(J3606,Validation!B$2:C$15,2,FALSE)))),IF(LEN(E3606&amp;"")&gt;0,"",""),VLOOKUP(R3606,SpeciesValidation!D:T,VLOOKUP(J3606,Validation!B$2:C$15,2,FALSE),FALSE)) &amp; " " &amp; IF(ISERROR(IF(LEFT(J3606,1)="A",IF(IF(VLOOKUP(R3606,SpeciesValidation!D:W,20,FALSE)=FALSE,OR(TEXT(A3606,"MMDD")&lt;VLOOKUP(R3606,SpeciesValidation!D:W,18,FALSE),TEXT(A3606,"MMDD")&gt;VLOOKUP(R3606,SpeciesValidation!D:W,19,FALSE)),IF(TEXT(A3606,"MMDD")&lt;"0701",TEXT(A3606,"MMDD")&gt;VLOOKUP(R3606,SpeciesValidation!D:W,18,FALSE),TEXT(A3606,"MMDD")&lt;VLOOKUP(R3606,SpeciesValidation!D:W,19,FALSE))),"Date outside expected range for this species",""),"")),"",IF(LEFT(J3606,1)="A",IF(IF(VLOOKUP(R3606,SpeciesValidation!D:W,20,FALSE)=FALSE,OR(TEXT(A3606,"MMDD")&lt;VLOOKUP(R3606,SpeciesValidation!D:W,18,FALSE),TEXT(A3606,"MMDD")&gt;VLOOKUP(R3606,SpeciesValidation!D:W,19,FALSE)),IF(TEXT(A3606,"MMDD")&lt;"0701",TEXT(A3606,"MMDD")&gt;VLOOKUP(R3606,SpeciesValidation!D:W,18,FALSE),TEXT(A3606,"MMDD")&lt;VLOOKUP(R3606,SpeciesValidation!D:W,19,FALSE))),"Date outside expected range for this species",""),"")))</f>
        <v/>
      </c>
      <c r="M3606" s="127" t="str">
        <f>IF(LEN(E3606&amp;"")&gt;0,IF(ISERROR(VLOOKUP(R3606,SpeciesValidation!D:I,6,FALSE)),"",VLOOKUP(R3606,SpeciesValidation!D:I,6,FALSE)),"")</f>
        <v/>
      </c>
      <c r="Q3606" s="36" t="str">
        <f>IF(LEN(E3606&amp;"")&gt;0,IF(ISERROR(VLOOKUP(E3606,SpeciesValidation!B:G,2,FALSE)=TRUE),"",VLOOKUP(E3606,SpeciesValidation!B:G,2,FALSE)),"")</f>
        <v/>
      </c>
      <c r="R3606" s="36" t="str">
        <f>IF(LEN(E3606&amp;"")&gt;0,IF(ISERROR(VLOOKUP(E3606,SpeciesLookup!B:G,4,FALSE)=TRUE),"",VLOOKUP(E3606,SpeciesLookup!B:G,4,FALSE)),"")</f>
        <v/>
      </c>
    </row>
    <row r="3607" spans="1:18" ht="13.2" x14ac:dyDescent="0.25">
      <c r="A3607" s="72"/>
      <c r="D3607" s="11"/>
      <c r="G3607" s="128" t="str">
        <f>IF(LEN(E3607&amp;"")&gt;0,IF(ISERROR(VLOOKUP(E3607,SpeciesLookup!B:G,6,FALSE)=TRUE),"",VLOOKUP(E3607,SpeciesLookup!B:G,6,FALSE)),"")</f>
        <v/>
      </c>
      <c r="H3607" s="128" t="str">
        <f>IF(LEN(E3607&amp;"")&gt;0,IF(ISERROR(VLOOKUP(E3607,SpeciesLookup!B:G,5,FALSE)=TRUE),"",VLOOKUP(E3607,SpeciesLookup!B:G,5,FALSE)),"")</f>
        <v/>
      </c>
      <c r="I3607" s="11"/>
      <c r="J3607" s="73"/>
      <c r="K3607" s="11"/>
      <c r="L3607" s="127" t="str">
        <f>TRIM(IF(ISERROR(VLOOKUP(R3607,SpeciesValidation!D:T,IF(ISNA(VLOOKUP(J3607,Validation!B$2:C$15,2,FALSE)),FALSE,VLOOKUP(J3607,Validation!B$2:C$15,2,FALSE)))),IF(LEN(E3607&amp;"")&gt;0,"",""),VLOOKUP(R3607,SpeciesValidation!D:T,VLOOKUP(J3607,Validation!B$2:C$15,2,FALSE),FALSE)) &amp; " " &amp; IF(ISERROR(IF(LEFT(J3607,1)="A",IF(IF(VLOOKUP(R3607,SpeciesValidation!D:W,20,FALSE)=FALSE,OR(TEXT(A3607,"MMDD")&lt;VLOOKUP(R3607,SpeciesValidation!D:W,18,FALSE),TEXT(A3607,"MMDD")&gt;VLOOKUP(R3607,SpeciesValidation!D:W,19,FALSE)),IF(TEXT(A3607,"MMDD")&lt;"0701",TEXT(A3607,"MMDD")&gt;VLOOKUP(R3607,SpeciesValidation!D:W,18,FALSE),TEXT(A3607,"MMDD")&lt;VLOOKUP(R3607,SpeciesValidation!D:W,19,FALSE))),"Date outside expected range for this species",""),"")),"",IF(LEFT(J3607,1)="A",IF(IF(VLOOKUP(R3607,SpeciesValidation!D:W,20,FALSE)=FALSE,OR(TEXT(A3607,"MMDD")&lt;VLOOKUP(R3607,SpeciesValidation!D:W,18,FALSE),TEXT(A3607,"MMDD")&gt;VLOOKUP(R3607,SpeciesValidation!D:W,19,FALSE)),IF(TEXT(A3607,"MMDD")&lt;"0701",TEXT(A3607,"MMDD")&gt;VLOOKUP(R3607,SpeciesValidation!D:W,18,FALSE),TEXT(A3607,"MMDD")&lt;VLOOKUP(R3607,SpeciesValidation!D:W,19,FALSE))),"Date outside expected range for this species",""),"")))</f>
        <v/>
      </c>
      <c r="M3607" s="127" t="str">
        <f>IF(LEN(E3607&amp;"")&gt;0,IF(ISERROR(VLOOKUP(R3607,SpeciesValidation!D:I,6,FALSE)),"",VLOOKUP(R3607,SpeciesValidation!D:I,6,FALSE)),"")</f>
        <v/>
      </c>
      <c r="Q3607" s="36" t="str">
        <f>IF(LEN(E3607&amp;"")&gt;0,IF(ISERROR(VLOOKUP(E3607,SpeciesValidation!B:G,2,FALSE)=TRUE),"",VLOOKUP(E3607,SpeciesValidation!B:G,2,FALSE)),"")</f>
        <v/>
      </c>
      <c r="R3607" s="36" t="str">
        <f>IF(LEN(E3607&amp;"")&gt;0,IF(ISERROR(VLOOKUP(E3607,SpeciesLookup!B:G,4,FALSE)=TRUE),"",VLOOKUP(E3607,SpeciesLookup!B:G,4,FALSE)),"")</f>
        <v/>
      </c>
    </row>
    <row r="3608" spans="1:18" ht="13.2" x14ac:dyDescent="0.25">
      <c r="A3608" s="72"/>
      <c r="D3608" s="11"/>
      <c r="G3608" s="128" t="str">
        <f>IF(LEN(E3608&amp;"")&gt;0,IF(ISERROR(VLOOKUP(E3608,SpeciesLookup!B:G,6,FALSE)=TRUE),"",VLOOKUP(E3608,SpeciesLookup!B:G,6,FALSE)),"")</f>
        <v/>
      </c>
      <c r="H3608" s="128" t="str">
        <f>IF(LEN(E3608&amp;"")&gt;0,IF(ISERROR(VLOOKUP(E3608,SpeciesLookup!B:G,5,FALSE)=TRUE),"",VLOOKUP(E3608,SpeciesLookup!B:G,5,FALSE)),"")</f>
        <v/>
      </c>
      <c r="I3608" s="11"/>
      <c r="J3608" s="73"/>
      <c r="K3608" s="11"/>
      <c r="L3608" s="127" t="str">
        <f>TRIM(IF(ISERROR(VLOOKUP(R3608,SpeciesValidation!D:T,IF(ISNA(VLOOKUP(J3608,Validation!B$2:C$15,2,FALSE)),FALSE,VLOOKUP(J3608,Validation!B$2:C$15,2,FALSE)))),IF(LEN(E3608&amp;"")&gt;0,"",""),VLOOKUP(R3608,SpeciesValidation!D:T,VLOOKUP(J3608,Validation!B$2:C$15,2,FALSE),FALSE)) &amp; " " &amp; IF(ISERROR(IF(LEFT(J3608,1)="A",IF(IF(VLOOKUP(R3608,SpeciesValidation!D:W,20,FALSE)=FALSE,OR(TEXT(A3608,"MMDD")&lt;VLOOKUP(R3608,SpeciesValidation!D:W,18,FALSE),TEXT(A3608,"MMDD")&gt;VLOOKUP(R3608,SpeciesValidation!D:W,19,FALSE)),IF(TEXT(A3608,"MMDD")&lt;"0701",TEXT(A3608,"MMDD")&gt;VLOOKUP(R3608,SpeciesValidation!D:W,18,FALSE),TEXT(A3608,"MMDD")&lt;VLOOKUP(R3608,SpeciesValidation!D:W,19,FALSE))),"Date outside expected range for this species",""),"")),"",IF(LEFT(J3608,1)="A",IF(IF(VLOOKUP(R3608,SpeciesValidation!D:W,20,FALSE)=FALSE,OR(TEXT(A3608,"MMDD")&lt;VLOOKUP(R3608,SpeciesValidation!D:W,18,FALSE),TEXT(A3608,"MMDD")&gt;VLOOKUP(R3608,SpeciesValidation!D:W,19,FALSE)),IF(TEXT(A3608,"MMDD")&lt;"0701",TEXT(A3608,"MMDD")&gt;VLOOKUP(R3608,SpeciesValidation!D:W,18,FALSE),TEXT(A3608,"MMDD")&lt;VLOOKUP(R3608,SpeciesValidation!D:W,19,FALSE))),"Date outside expected range for this species",""),"")))</f>
        <v/>
      </c>
      <c r="M3608" s="127" t="str">
        <f>IF(LEN(E3608&amp;"")&gt;0,IF(ISERROR(VLOOKUP(R3608,SpeciesValidation!D:I,6,FALSE)),"",VLOOKUP(R3608,SpeciesValidation!D:I,6,FALSE)),"")</f>
        <v/>
      </c>
      <c r="Q3608" s="36" t="str">
        <f>IF(LEN(E3608&amp;"")&gt;0,IF(ISERROR(VLOOKUP(E3608,SpeciesValidation!B:G,2,FALSE)=TRUE),"",VLOOKUP(E3608,SpeciesValidation!B:G,2,FALSE)),"")</f>
        <v/>
      </c>
      <c r="R3608" s="36" t="str">
        <f>IF(LEN(E3608&amp;"")&gt;0,IF(ISERROR(VLOOKUP(E3608,SpeciesLookup!B:G,4,FALSE)=TRUE),"",VLOOKUP(E3608,SpeciesLookup!B:G,4,FALSE)),"")</f>
        <v/>
      </c>
    </row>
    <row r="3609" spans="1:18" ht="13.2" x14ac:dyDescent="0.25">
      <c r="A3609" s="72"/>
      <c r="D3609" s="11"/>
      <c r="G3609" s="128" t="str">
        <f>IF(LEN(E3609&amp;"")&gt;0,IF(ISERROR(VLOOKUP(E3609,SpeciesLookup!B:G,6,FALSE)=TRUE),"",VLOOKUP(E3609,SpeciesLookup!B:G,6,FALSE)),"")</f>
        <v/>
      </c>
      <c r="H3609" s="128" t="str">
        <f>IF(LEN(E3609&amp;"")&gt;0,IF(ISERROR(VLOOKUP(E3609,SpeciesLookup!B:G,5,FALSE)=TRUE),"",VLOOKUP(E3609,SpeciesLookup!B:G,5,FALSE)),"")</f>
        <v/>
      </c>
      <c r="I3609" s="11"/>
      <c r="J3609" s="73"/>
      <c r="K3609" s="11"/>
      <c r="L3609" s="127" t="str">
        <f>TRIM(IF(ISERROR(VLOOKUP(R3609,SpeciesValidation!D:T,IF(ISNA(VLOOKUP(J3609,Validation!B$2:C$15,2,FALSE)),FALSE,VLOOKUP(J3609,Validation!B$2:C$15,2,FALSE)))),IF(LEN(E3609&amp;"")&gt;0,"",""),VLOOKUP(R3609,SpeciesValidation!D:T,VLOOKUP(J3609,Validation!B$2:C$15,2,FALSE),FALSE)) &amp; " " &amp; IF(ISERROR(IF(LEFT(J3609,1)="A",IF(IF(VLOOKUP(R3609,SpeciesValidation!D:W,20,FALSE)=FALSE,OR(TEXT(A3609,"MMDD")&lt;VLOOKUP(R3609,SpeciesValidation!D:W,18,FALSE),TEXT(A3609,"MMDD")&gt;VLOOKUP(R3609,SpeciesValidation!D:W,19,FALSE)),IF(TEXT(A3609,"MMDD")&lt;"0701",TEXT(A3609,"MMDD")&gt;VLOOKUP(R3609,SpeciesValidation!D:W,18,FALSE),TEXT(A3609,"MMDD")&lt;VLOOKUP(R3609,SpeciesValidation!D:W,19,FALSE))),"Date outside expected range for this species",""),"")),"",IF(LEFT(J3609,1)="A",IF(IF(VLOOKUP(R3609,SpeciesValidation!D:W,20,FALSE)=FALSE,OR(TEXT(A3609,"MMDD")&lt;VLOOKUP(R3609,SpeciesValidation!D:W,18,FALSE),TEXT(A3609,"MMDD")&gt;VLOOKUP(R3609,SpeciesValidation!D:W,19,FALSE)),IF(TEXT(A3609,"MMDD")&lt;"0701",TEXT(A3609,"MMDD")&gt;VLOOKUP(R3609,SpeciesValidation!D:W,18,FALSE),TEXT(A3609,"MMDD")&lt;VLOOKUP(R3609,SpeciesValidation!D:W,19,FALSE))),"Date outside expected range for this species",""),"")))</f>
        <v/>
      </c>
      <c r="M3609" s="127" t="str">
        <f>IF(LEN(E3609&amp;"")&gt;0,IF(ISERROR(VLOOKUP(R3609,SpeciesValidation!D:I,6,FALSE)),"",VLOOKUP(R3609,SpeciesValidation!D:I,6,FALSE)),"")</f>
        <v/>
      </c>
      <c r="Q3609" s="36" t="str">
        <f>IF(LEN(E3609&amp;"")&gt;0,IF(ISERROR(VLOOKUP(E3609,SpeciesValidation!B:G,2,FALSE)=TRUE),"",VLOOKUP(E3609,SpeciesValidation!B:G,2,FALSE)),"")</f>
        <v/>
      </c>
      <c r="R3609" s="36" t="str">
        <f>IF(LEN(E3609&amp;"")&gt;0,IF(ISERROR(VLOOKUP(E3609,SpeciesLookup!B:G,4,FALSE)=TRUE),"",VLOOKUP(E3609,SpeciesLookup!B:G,4,FALSE)),"")</f>
        <v/>
      </c>
    </row>
    <row r="3610" spans="1:18" ht="13.2" x14ac:dyDescent="0.25">
      <c r="A3610" s="72"/>
      <c r="D3610" s="11"/>
      <c r="G3610" s="128" t="str">
        <f>IF(LEN(E3610&amp;"")&gt;0,IF(ISERROR(VLOOKUP(E3610,SpeciesLookup!B:G,6,FALSE)=TRUE),"",VLOOKUP(E3610,SpeciesLookup!B:G,6,FALSE)),"")</f>
        <v/>
      </c>
      <c r="H3610" s="128" t="str">
        <f>IF(LEN(E3610&amp;"")&gt;0,IF(ISERROR(VLOOKUP(E3610,SpeciesLookup!B:G,5,FALSE)=TRUE),"",VLOOKUP(E3610,SpeciesLookup!B:G,5,FALSE)),"")</f>
        <v/>
      </c>
      <c r="I3610" s="11"/>
      <c r="J3610" s="73"/>
      <c r="K3610" s="11"/>
      <c r="L3610" s="127" t="str">
        <f>TRIM(IF(ISERROR(VLOOKUP(R3610,SpeciesValidation!D:T,IF(ISNA(VLOOKUP(J3610,Validation!B$2:C$15,2,FALSE)),FALSE,VLOOKUP(J3610,Validation!B$2:C$15,2,FALSE)))),IF(LEN(E3610&amp;"")&gt;0,"",""),VLOOKUP(R3610,SpeciesValidation!D:T,VLOOKUP(J3610,Validation!B$2:C$15,2,FALSE),FALSE)) &amp; " " &amp; IF(ISERROR(IF(LEFT(J3610,1)="A",IF(IF(VLOOKUP(R3610,SpeciesValidation!D:W,20,FALSE)=FALSE,OR(TEXT(A3610,"MMDD")&lt;VLOOKUP(R3610,SpeciesValidation!D:W,18,FALSE),TEXT(A3610,"MMDD")&gt;VLOOKUP(R3610,SpeciesValidation!D:W,19,FALSE)),IF(TEXT(A3610,"MMDD")&lt;"0701",TEXT(A3610,"MMDD")&gt;VLOOKUP(R3610,SpeciesValidation!D:W,18,FALSE),TEXT(A3610,"MMDD")&lt;VLOOKUP(R3610,SpeciesValidation!D:W,19,FALSE))),"Date outside expected range for this species",""),"")),"",IF(LEFT(J3610,1)="A",IF(IF(VLOOKUP(R3610,SpeciesValidation!D:W,20,FALSE)=FALSE,OR(TEXT(A3610,"MMDD")&lt;VLOOKUP(R3610,SpeciesValidation!D:W,18,FALSE),TEXT(A3610,"MMDD")&gt;VLOOKUP(R3610,SpeciesValidation!D:W,19,FALSE)),IF(TEXT(A3610,"MMDD")&lt;"0701",TEXT(A3610,"MMDD")&gt;VLOOKUP(R3610,SpeciesValidation!D:W,18,FALSE),TEXT(A3610,"MMDD")&lt;VLOOKUP(R3610,SpeciesValidation!D:W,19,FALSE))),"Date outside expected range for this species",""),"")))</f>
        <v/>
      </c>
      <c r="M3610" s="127" t="str">
        <f>IF(LEN(E3610&amp;"")&gt;0,IF(ISERROR(VLOOKUP(R3610,SpeciesValidation!D:I,6,FALSE)),"",VLOOKUP(R3610,SpeciesValidation!D:I,6,FALSE)),"")</f>
        <v/>
      </c>
      <c r="Q3610" s="36" t="str">
        <f>IF(LEN(E3610&amp;"")&gt;0,IF(ISERROR(VLOOKUP(E3610,SpeciesValidation!B:G,2,FALSE)=TRUE),"",VLOOKUP(E3610,SpeciesValidation!B:G,2,FALSE)),"")</f>
        <v/>
      </c>
      <c r="R3610" s="36" t="str">
        <f>IF(LEN(E3610&amp;"")&gt;0,IF(ISERROR(VLOOKUP(E3610,SpeciesLookup!B:G,4,FALSE)=TRUE),"",VLOOKUP(E3610,SpeciesLookup!B:G,4,FALSE)),"")</f>
        <v/>
      </c>
    </row>
    <row r="3611" spans="1:18" ht="13.2" x14ac:dyDescent="0.25">
      <c r="A3611" s="72"/>
      <c r="D3611" s="11"/>
      <c r="G3611" s="128" t="str">
        <f>IF(LEN(E3611&amp;"")&gt;0,IF(ISERROR(VLOOKUP(E3611,SpeciesLookup!B:G,6,FALSE)=TRUE),"",VLOOKUP(E3611,SpeciesLookup!B:G,6,FALSE)),"")</f>
        <v/>
      </c>
      <c r="H3611" s="128" t="str">
        <f>IF(LEN(E3611&amp;"")&gt;0,IF(ISERROR(VLOOKUP(E3611,SpeciesLookup!B:G,5,FALSE)=TRUE),"",VLOOKUP(E3611,SpeciesLookup!B:G,5,FALSE)),"")</f>
        <v/>
      </c>
      <c r="I3611" s="11"/>
      <c r="J3611" s="73"/>
      <c r="K3611" s="11"/>
      <c r="L3611" s="127" t="str">
        <f>TRIM(IF(ISERROR(VLOOKUP(R3611,SpeciesValidation!D:T,IF(ISNA(VLOOKUP(J3611,Validation!B$2:C$15,2,FALSE)),FALSE,VLOOKUP(J3611,Validation!B$2:C$15,2,FALSE)))),IF(LEN(E3611&amp;"")&gt;0,"",""),VLOOKUP(R3611,SpeciesValidation!D:T,VLOOKUP(J3611,Validation!B$2:C$15,2,FALSE),FALSE)) &amp; " " &amp; IF(ISERROR(IF(LEFT(J3611,1)="A",IF(IF(VLOOKUP(R3611,SpeciesValidation!D:W,20,FALSE)=FALSE,OR(TEXT(A3611,"MMDD")&lt;VLOOKUP(R3611,SpeciesValidation!D:W,18,FALSE),TEXT(A3611,"MMDD")&gt;VLOOKUP(R3611,SpeciesValidation!D:W,19,FALSE)),IF(TEXT(A3611,"MMDD")&lt;"0701",TEXT(A3611,"MMDD")&gt;VLOOKUP(R3611,SpeciesValidation!D:W,18,FALSE),TEXT(A3611,"MMDD")&lt;VLOOKUP(R3611,SpeciesValidation!D:W,19,FALSE))),"Date outside expected range for this species",""),"")),"",IF(LEFT(J3611,1)="A",IF(IF(VLOOKUP(R3611,SpeciesValidation!D:W,20,FALSE)=FALSE,OR(TEXT(A3611,"MMDD")&lt;VLOOKUP(R3611,SpeciesValidation!D:W,18,FALSE),TEXT(A3611,"MMDD")&gt;VLOOKUP(R3611,SpeciesValidation!D:W,19,FALSE)),IF(TEXT(A3611,"MMDD")&lt;"0701",TEXT(A3611,"MMDD")&gt;VLOOKUP(R3611,SpeciesValidation!D:W,18,FALSE),TEXT(A3611,"MMDD")&lt;VLOOKUP(R3611,SpeciesValidation!D:W,19,FALSE))),"Date outside expected range for this species",""),"")))</f>
        <v/>
      </c>
      <c r="M3611" s="127" t="str">
        <f>IF(LEN(E3611&amp;"")&gt;0,IF(ISERROR(VLOOKUP(R3611,SpeciesValidation!D:I,6,FALSE)),"",VLOOKUP(R3611,SpeciesValidation!D:I,6,FALSE)),"")</f>
        <v/>
      </c>
      <c r="Q3611" s="36" t="str">
        <f>IF(LEN(E3611&amp;"")&gt;0,IF(ISERROR(VLOOKUP(E3611,SpeciesValidation!B:G,2,FALSE)=TRUE),"",VLOOKUP(E3611,SpeciesValidation!B:G,2,FALSE)),"")</f>
        <v/>
      </c>
      <c r="R3611" s="36" t="str">
        <f>IF(LEN(E3611&amp;"")&gt;0,IF(ISERROR(VLOOKUP(E3611,SpeciesLookup!B:G,4,FALSE)=TRUE),"",VLOOKUP(E3611,SpeciesLookup!B:G,4,FALSE)),"")</f>
        <v/>
      </c>
    </row>
    <row r="3612" spans="1:18" ht="13.2" x14ac:dyDescent="0.25">
      <c r="A3612" s="72"/>
      <c r="D3612" s="11"/>
      <c r="G3612" s="128" t="str">
        <f>IF(LEN(E3612&amp;"")&gt;0,IF(ISERROR(VLOOKUP(E3612,SpeciesLookup!B:G,6,FALSE)=TRUE),"",VLOOKUP(E3612,SpeciesLookup!B:G,6,FALSE)),"")</f>
        <v/>
      </c>
      <c r="H3612" s="128" t="str">
        <f>IF(LEN(E3612&amp;"")&gt;0,IF(ISERROR(VLOOKUP(E3612,SpeciesLookup!B:G,5,FALSE)=TRUE),"",VLOOKUP(E3612,SpeciesLookup!B:G,5,FALSE)),"")</f>
        <v/>
      </c>
      <c r="I3612" s="11"/>
      <c r="J3612" s="73"/>
      <c r="K3612" s="11"/>
      <c r="L3612" s="127" t="str">
        <f>TRIM(IF(ISERROR(VLOOKUP(R3612,SpeciesValidation!D:T,IF(ISNA(VLOOKUP(J3612,Validation!B$2:C$15,2,FALSE)),FALSE,VLOOKUP(J3612,Validation!B$2:C$15,2,FALSE)))),IF(LEN(E3612&amp;"")&gt;0,"",""),VLOOKUP(R3612,SpeciesValidation!D:T,VLOOKUP(J3612,Validation!B$2:C$15,2,FALSE),FALSE)) &amp; " " &amp; IF(ISERROR(IF(LEFT(J3612,1)="A",IF(IF(VLOOKUP(R3612,SpeciesValidation!D:W,20,FALSE)=FALSE,OR(TEXT(A3612,"MMDD")&lt;VLOOKUP(R3612,SpeciesValidation!D:W,18,FALSE),TEXT(A3612,"MMDD")&gt;VLOOKUP(R3612,SpeciesValidation!D:W,19,FALSE)),IF(TEXT(A3612,"MMDD")&lt;"0701",TEXT(A3612,"MMDD")&gt;VLOOKUP(R3612,SpeciesValidation!D:W,18,FALSE),TEXT(A3612,"MMDD")&lt;VLOOKUP(R3612,SpeciesValidation!D:W,19,FALSE))),"Date outside expected range for this species",""),"")),"",IF(LEFT(J3612,1)="A",IF(IF(VLOOKUP(R3612,SpeciesValidation!D:W,20,FALSE)=FALSE,OR(TEXT(A3612,"MMDD")&lt;VLOOKUP(R3612,SpeciesValidation!D:W,18,FALSE),TEXT(A3612,"MMDD")&gt;VLOOKUP(R3612,SpeciesValidation!D:W,19,FALSE)),IF(TEXT(A3612,"MMDD")&lt;"0701",TEXT(A3612,"MMDD")&gt;VLOOKUP(R3612,SpeciesValidation!D:W,18,FALSE),TEXT(A3612,"MMDD")&lt;VLOOKUP(R3612,SpeciesValidation!D:W,19,FALSE))),"Date outside expected range for this species",""),"")))</f>
        <v/>
      </c>
      <c r="M3612" s="127" t="str">
        <f>IF(LEN(E3612&amp;"")&gt;0,IF(ISERROR(VLOOKUP(R3612,SpeciesValidation!D:I,6,FALSE)),"",VLOOKUP(R3612,SpeciesValidation!D:I,6,FALSE)),"")</f>
        <v/>
      </c>
      <c r="Q3612" s="36" t="str">
        <f>IF(LEN(E3612&amp;"")&gt;0,IF(ISERROR(VLOOKUP(E3612,SpeciesValidation!B:G,2,FALSE)=TRUE),"",VLOOKUP(E3612,SpeciesValidation!B:G,2,FALSE)),"")</f>
        <v/>
      </c>
      <c r="R3612" s="36" t="str">
        <f>IF(LEN(E3612&amp;"")&gt;0,IF(ISERROR(VLOOKUP(E3612,SpeciesLookup!B:G,4,FALSE)=TRUE),"",VLOOKUP(E3612,SpeciesLookup!B:G,4,FALSE)),"")</f>
        <v/>
      </c>
    </row>
    <row r="3613" spans="1:18" ht="13.2" x14ac:dyDescent="0.25">
      <c r="A3613" s="72"/>
      <c r="D3613" s="11"/>
      <c r="G3613" s="128" t="str">
        <f>IF(LEN(E3613&amp;"")&gt;0,IF(ISERROR(VLOOKUP(E3613,SpeciesLookup!B:G,6,FALSE)=TRUE),"",VLOOKUP(E3613,SpeciesLookup!B:G,6,FALSE)),"")</f>
        <v/>
      </c>
      <c r="H3613" s="128" t="str">
        <f>IF(LEN(E3613&amp;"")&gt;0,IF(ISERROR(VLOOKUP(E3613,SpeciesLookup!B:G,5,FALSE)=TRUE),"",VLOOKUP(E3613,SpeciesLookup!B:G,5,FALSE)),"")</f>
        <v/>
      </c>
      <c r="I3613" s="11"/>
      <c r="J3613" s="73"/>
      <c r="K3613" s="11"/>
      <c r="L3613" s="127" t="str">
        <f>TRIM(IF(ISERROR(VLOOKUP(R3613,SpeciesValidation!D:T,IF(ISNA(VLOOKUP(J3613,Validation!B$2:C$15,2,FALSE)),FALSE,VLOOKUP(J3613,Validation!B$2:C$15,2,FALSE)))),IF(LEN(E3613&amp;"")&gt;0,"",""),VLOOKUP(R3613,SpeciesValidation!D:T,VLOOKUP(J3613,Validation!B$2:C$15,2,FALSE),FALSE)) &amp; " " &amp; IF(ISERROR(IF(LEFT(J3613,1)="A",IF(IF(VLOOKUP(R3613,SpeciesValidation!D:W,20,FALSE)=FALSE,OR(TEXT(A3613,"MMDD")&lt;VLOOKUP(R3613,SpeciesValidation!D:W,18,FALSE),TEXT(A3613,"MMDD")&gt;VLOOKUP(R3613,SpeciesValidation!D:W,19,FALSE)),IF(TEXT(A3613,"MMDD")&lt;"0701",TEXT(A3613,"MMDD")&gt;VLOOKUP(R3613,SpeciesValidation!D:W,18,FALSE),TEXT(A3613,"MMDD")&lt;VLOOKUP(R3613,SpeciesValidation!D:W,19,FALSE))),"Date outside expected range for this species",""),"")),"",IF(LEFT(J3613,1)="A",IF(IF(VLOOKUP(R3613,SpeciesValidation!D:W,20,FALSE)=FALSE,OR(TEXT(A3613,"MMDD")&lt;VLOOKUP(R3613,SpeciesValidation!D:W,18,FALSE),TEXT(A3613,"MMDD")&gt;VLOOKUP(R3613,SpeciesValidation!D:W,19,FALSE)),IF(TEXT(A3613,"MMDD")&lt;"0701",TEXT(A3613,"MMDD")&gt;VLOOKUP(R3613,SpeciesValidation!D:W,18,FALSE),TEXT(A3613,"MMDD")&lt;VLOOKUP(R3613,SpeciesValidation!D:W,19,FALSE))),"Date outside expected range for this species",""),"")))</f>
        <v/>
      </c>
      <c r="M3613" s="127" t="str">
        <f>IF(LEN(E3613&amp;"")&gt;0,IF(ISERROR(VLOOKUP(R3613,SpeciesValidation!D:I,6,FALSE)),"",VLOOKUP(R3613,SpeciesValidation!D:I,6,FALSE)),"")</f>
        <v/>
      </c>
      <c r="Q3613" s="36" t="str">
        <f>IF(LEN(E3613&amp;"")&gt;0,IF(ISERROR(VLOOKUP(E3613,SpeciesValidation!B:G,2,FALSE)=TRUE),"",VLOOKUP(E3613,SpeciesValidation!B:G,2,FALSE)),"")</f>
        <v/>
      </c>
      <c r="R3613" s="36" t="str">
        <f>IF(LEN(E3613&amp;"")&gt;0,IF(ISERROR(VLOOKUP(E3613,SpeciesLookup!B:G,4,FALSE)=TRUE),"",VLOOKUP(E3613,SpeciesLookup!B:G,4,FALSE)),"")</f>
        <v/>
      </c>
    </row>
    <row r="3614" spans="1:18" ht="13.2" x14ac:dyDescent="0.25">
      <c r="A3614" s="72"/>
      <c r="D3614" s="11"/>
      <c r="G3614" s="128" t="str">
        <f>IF(LEN(E3614&amp;"")&gt;0,IF(ISERROR(VLOOKUP(E3614,SpeciesLookup!B:G,6,FALSE)=TRUE),"",VLOOKUP(E3614,SpeciesLookup!B:G,6,FALSE)),"")</f>
        <v/>
      </c>
      <c r="H3614" s="128" t="str">
        <f>IF(LEN(E3614&amp;"")&gt;0,IF(ISERROR(VLOOKUP(E3614,SpeciesLookup!B:G,5,FALSE)=TRUE),"",VLOOKUP(E3614,SpeciesLookup!B:G,5,FALSE)),"")</f>
        <v/>
      </c>
      <c r="I3614" s="11"/>
      <c r="J3614" s="73"/>
      <c r="K3614" s="11"/>
      <c r="L3614" s="127" t="str">
        <f>TRIM(IF(ISERROR(VLOOKUP(R3614,SpeciesValidation!D:T,IF(ISNA(VLOOKUP(J3614,Validation!B$2:C$15,2,FALSE)),FALSE,VLOOKUP(J3614,Validation!B$2:C$15,2,FALSE)))),IF(LEN(E3614&amp;"")&gt;0,"",""),VLOOKUP(R3614,SpeciesValidation!D:T,VLOOKUP(J3614,Validation!B$2:C$15,2,FALSE),FALSE)) &amp; " " &amp; IF(ISERROR(IF(LEFT(J3614,1)="A",IF(IF(VLOOKUP(R3614,SpeciesValidation!D:W,20,FALSE)=FALSE,OR(TEXT(A3614,"MMDD")&lt;VLOOKUP(R3614,SpeciesValidation!D:W,18,FALSE),TEXT(A3614,"MMDD")&gt;VLOOKUP(R3614,SpeciesValidation!D:W,19,FALSE)),IF(TEXT(A3614,"MMDD")&lt;"0701",TEXT(A3614,"MMDD")&gt;VLOOKUP(R3614,SpeciesValidation!D:W,18,FALSE),TEXT(A3614,"MMDD")&lt;VLOOKUP(R3614,SpeciesValidation!D:W,19,FALSE))),"Date outside expected range for this species",""),"")),"",IF(LEFT(J3614,1)="A",IF(IF(VLOOKUP(R3614,SpeciesValidation!D:W,20,FALSE)=FALSE,OR(TEXT(A3614,"MMDD")&lt;VLOOKUP(R3614,SpeciesValidation!D:W,18,FALSE),TEXT(A3614,"MMDD")&gt;VLOOKUP(R3614,SpeciesValidation!D:W,19,FALSE)),IF(TEXT(A3614,"MMDD")&lt;"0701",TEXT(A3614,"MMDD")&gt;VLOOKUP(R3614,SpeciesValidation!D:W,18,FALSE),TEXT(A3614,"MMDD")&lt;VLOOKUP(R3614,SpeciesValidation!D:W,19,FALSE))),"Date outside expected range for this species",""),"")))</f>
        <v/>
      </c>
      <c r="M3614" s="127" t="str">
        <f>IF(LEN(E3614&amp;"")&gt;0,IF(ISERROR(VLOOKUP(R3614,SpeciesValidation!D:I,6,FALSE)),"",VLOOKUP(R3614,SpeciesValidation!D:I,6,FALSE)),"")</f>
        <v/>
      </c>
      <c r="Q3614" s="36" t="str">
        <f>IF(LEN(E3614&amp;"")&gt;0,IF(ISERROR(VLOOKUP(E3614,SpeciesValidation!B:G,2,FALSE)=TRUE),"",VLOOKUP(E3614,SpeciesValidation!B:G,2,FALSE)),"")</f>
        <v/>
      </c>
      <c r="R3614" s="36" t="str">
        <f>IF(LEN(E3614&amp;"")&gt;0,IF(ISERROR(VLOOKUP(E3614,SpeciesLookup!B:G,4,FALSE)=TRUE),"",VLOOKUP(E3614,SpeciesLookup!B:G,4,FALSE)),"")</f>
        <v/>
      </c>
    </row>
    <row r="3615" spans="1:18" ht="13.2" x14ac:dyDescent="0.25">
      <c r="A3615" s="72"/>
      <c r="D3615" s="11"/>
      <c r="G3615" s="128" t="str">
        <f>IF(LEN(E3615&amp;"")&gt;0,IF(ISERROR(VLOOKUP(E3615,SpeciesLookup!B:G,6,FALSE)=TRUE),"",VLOOKUP(E3615,SpeciesLookup!B:G,6,FALSE)),"")</f>
        <v/>
      </c>
      <c r="H3615" s="128" t="str">
        <f>IF(LEN(E3615&amp;"")&gt;0,IF(ISERROR(VLOOKUP(E3615,SpeciesLookup!B:G,5,FALSE)=TRUE),"",VLOOKUP(E3615,SpeciesLookup!B:G,5,FALSE)),"")</f>
        <v/>
      </c>
      <c r="I3615" s="11"/>
      <c r="J3615" s="73"/>
      <c r="K3615" s="11"/>
      <c r="L3615" s="127" t="str">
        <f>TRIM(IF(ISERROR(VLOOKUP(R3615,SpeciesValidation!D:T,IF(ISNA(VLOOKUP(J3615,Validation!B$2:C$15,2,FALSE)),FALSE,VLOOKUP(J3615,Validation!B$2:C$15,2,FALSE)))),IF(LEN(E3615&amp;"")&gt;0,"",""),VLOOKUP(R3615,SpeciesValidation!D:T,VLOOKUP(J3615,Validation!B$2:C$15,2,FALSE),FALSE)) &amp; " " &amp; IF(ISERROR(IF(LEFT(J3615,1)="A",IF(IF(VLOOKUP(R3615,SpeciesValidation!D:W,20,FALSE)=FALSE,OR(TEXT(A3615,"MMDD")&lt;VLOOKUP(R3615,SpeciesValidation!D:W,18,FALSE),TEXT(A3615,"MMDD")&gt;VLOOKUP(R3615,SpeciesValidation!D:W,19,FALSE)),IF(TEXT(A3615,"MMDD")&lt;"0701",TEXT(A3615,"MMDD")&gt;VLOOKUP(R3615,SpeciesValidation!D:W,18,FALSE),TEXT(A3615,"MMDD")&lt;VLOOKUP(R3615,SpeciesValidation!D:W,19,FALSE))),"Date outside expected range for this species",""),"")),"",IF(LEFT(J3615,1)="A",IF(IF(VLOOKUP(R3615,SpeciesValidation!D:W,20,FALSE)=FALSE,OR(TEXT(A3615,"MMDD")&lt;VLOOKUP(R3615,SpeciesValidation!D:W,18,FALSE),TEXT(A3615,"MMDD")&gt;VLOOKUP(R3615,SpeciesValidation!D:W,19,FALSE)),IF(TEXT(A3615,"MMDD")&lt;"0701",TEXT(A3615,"MMDD")&gt;VLOOKUP(R3615,SpeciesValidation!D:W,18,FALSE),TEXT(A3615,"MMDD")&lt;VLOOKUP(R3615,SpeciesValidation!D:W,19,FALSE))),"Date outside expected range for this species",""),"")))</f>
        <v/>
      </c>
      <c r="M3615" s="127" t="str">
        <f>IF(LEN(E3615&amp;"")&gt;0,IF(ISERROR(VLOOKUP(R3615,SpeciesValidation!D:I,6,FALSE)),"",VLOOKUP(R3615,SpeciesValidation!D:I,6,FALSE)),"")</f>
        <v/>
      </c>
      <c r="Q3615" s="36" t="str">
        <f>IF(LEN(E3615&amp;"")&gt;0,IF(ISERROR(VLOOKUP(E3615,SpeciesValidation!B:G,2,FALSE)=TRUE),"",VLOOKUP(E3615,SpeciesValidation!B:G,2,FALSE)),"")</f>
        <v/>
      </c>
      <c r="R3615" s="36" t="str">
        <f>IF(LEN(E3615&amp;"")&gt;0,IF(ISERROR(VLOOKUP(E3615,SpeciesLookup!B:G,4,FALSE)=TRUE),"",VLOOKUP(E3615,SpeciesLookup!B:G,4,FALSE)),"")</f>
        <v/>
      </c>
    </row>
    <row r="3616" spans="1:18" ht="13.2" x14ac:dyDescent="0.25">
      <c r="A3616" s="72"/>
      <c r="D3616" s="11"/>
      <c r="G3616" s="128" t="str">
        <f>IF(LEN(E3616&amp;"")&gt;0,IF(ISERROR(VLOOKUP(E3616,SpeciesLookup!B:G,6,FALSE)=TRUE),"",VLOOKUP(E3616,SpeciesLookup!B:G,6,FALSE)),"")</f>
        <v/>
      </c>
      <c r="H3616" s="128" t="str">
        <f>IF(LEN(E3616&amp;"")&gt;0,IF(ISERROR(VLOOKUP(E3616,SpeciesLookup!B:G,5,FALSE)=TRUE),"",VLOOKUP(E3616,SpeciesLookup!B:G,5,FALSE)),"")</f>
        <v/>
      </c>
      <c r="I3616" s="11"/>
      <c r="J3616" s="73"/>
      <c r="K3616" s="11"/>
      <c r="L3616" s="127" t="str">
        <f>TRIM(IF(ISERROR(VLOOKUP(R3616,SpeciesValidation!D:T,IF(ISNA(VLOOKUP(J3616,Validation!B$2:C$15,2,FALSE)),FALSE,VLOOKUP(J3616,Validation!B$2:C$15,2,FALSE)))),IF(LEN(E3616&amp;"")&gt;0,"",""),VLOOKUP(R3616,SpeciesValidation!D:T,VLOOKUP(J3616,Validation!B$2:C$15,2,FALSE),FALSE)) &amp; " " &amp; IF(ISERROR(IF(LEFT(J3616,1)="A",IF(IF(VLOOKUP(R3616,SpeciesValidation!D:W,20,FALSE)=FALSE,OR(TEXT(A3616,"MMDD")&lt;VLOOKUP(R3616,SpeciesValidation!D:W,18,FALSE),TEXT(A3616,"MMDD")&gt;VLOOKUP(R3616,SpeciesValidation!D:W,19,FALSE)),IF(TEXT(A3616,"MMDD")&lt;"0701",TEXT(A3616,"MMDD")&gt;VLOOKUP(R3616,SpeciesValidation!D:W,18,FALSE),TEXT(A3616,"MMDD")&lt;VLOOKUP(R3616,SpeciesValidation!D:W,19,FALSE))),"Date outside expected range for this species",""),"")),"",IF(LEFT(J3616,1)="A",IF(IF(VLOOKUP(R3616,SpeciesValidation!D:W,20,FALSE)=FALSE,OR(TEXT(A3616,"MMDD")&lt;VLOOKUP(R3616,SpeciesValidation!D:W,18,FALSE),TEXT(A3616,"MMDD")&gt;VLOOKUP(R3616,SpeciesValidation!D:W,19,FALSE)),IF(TEXT(A3616,"MMDD")&lt;"0701",TEXT(A3616,"MMDD")&gt;VLOOKUP(R3616,SpeciesValidation!D:W,18,FALSE),TEXT(A3616,"MMDD")&lt;VLOOKUP(R3616,SpeciesValidation!D:W,19,FALSE))),"Date outside expected range for this species",""),"")))</f>
        <v/>
      </c>
      <c r="M3616" s="127" t="str">
        <f>IF(LEN(E3616&amp;"")&gt;0,IF(ISERROR(VLOOKUP(R3616,SpeciesValidation!D:I,6,FALSE)),"",VLOOKUP(R3616,SpeciesValidation!D:I,6,FALSE)),"")</f>
        <v/>
      </c>
      <c r="Q3616" s="36" t="str">
        <f>IF(LEN(E3616&amp;"")&gt;0,IF(ISERROR(VLOOKUP(E3616,SpeciesValidation!B:G,2,FALSE)=TRUE),"",VLOOKUP(E3616,SpeciesValidation!B:G,2,FALSE)),"")</f>
        <v/>
      </c>
      <c r="R3616" s="36" t="str">
        <f>IF(LEN(E3616&amp;"")&gt;0,IF(ISERROR(VLOOKUP(E3616,SpeciesLookup!B:G,4,FALSE)=TRUE),"",VLOOKUP(E3616,SpeciesLookup!B:G,4,FALSE)),"")</f>
        <v/>
      </c>
    </row>
    <row r="3617" spans="1:18" ht="13.2" x14ac:dyDescent="0.25">
      <c r="A3617" s="72"/>
      <c r="D3617" s="11"/>
      <c r="G3617" s="128" t="str">
        <f>IF(LEN(E3617&amp;"")&gt;0,IF(ISERROR(VLOOKUP(E3617,SpeciesLookup!B:G,6,FALSE)=TRUE),"",VLOOKUP(E3617,SpeciesLookup!B:G,6,FALSE)),"")</f>
        <v/>
      </c>
      <c r="H3617" s="128" t="str">
        <f>IF(LEN(E3617&amp;"")&gt;0,IF(ISERROR(VLOOKUP(E3617,SpeciesLookup!B:G,5,FALSE)=TRUE),"",VLOOKUP(E3617,SpeciesLookup!B:G,5,FALSE)),"")</f>
        <v/>
      </c>
      <c r="I3617" s="11"/>
      <c r="J3617" s="73"/>
      <c r="K3617" s="11"/>
      <c r="L3617" s="127" t="str">
        <f>TRIM(IF(ISERROR(VLOOKUP(R3617,SpeciesValidation!D:T,IF(ISNA(VLOOKUP(J3617,Validation!B$2:C$15,2,FALSE)),FALSE,VLOOKUP(J3617,Validation!B$2:C$15,2,FALSE)))),IF(LEN(E3617&amp;"")&gt;0,"",""),VLOOKUP(R3617,SpeciesValidation!D:T,VLOOKUP(J3617,Validation!B$2:C$15,2,FALSE),FALSE)) &amp; " " &amp; IF(ISERROR(IF(LEFT(J3617,1)="A",IF(IF(VLOOKUP(R3617,SpeciesValidation!D:W,20,FALSE)=FALSE,OR(TEXT(A3617,"MMDD")&lt;VLOOKUP(R3617,SpeciesValidation!D:W,18,FALSE),TEXT(A3617,"MMDD")&gt;VLOOKUP(R3617,SpeciesValidation!D:W,19,FALSE)),IF(TEXT(A3617,"MMDD")&lt;"0701",TEXT(A3617,"MMDD")&gt;VLOOKUP(R3617,SpeciesValidation!D:W,18,FALSE),TEXT(A3617,"MMDD")&lt;VLOOKUP(R3617,SpeciesValidation!D:W,19,FALSE))),"Date outside expected range for this species",""),"")),"",IF(LEFT(J3617,1)="A",IF(IF(VLOOKUP(R3617,SpeciesValidation!D:W,20,FALSE)=FALSE,OR(TEXT(A3617,"MMDD")&lt;VLOOKUP(R3617,SpeciesValidation!D:W,18,FALSE),TEXT(A3617,"MMDD")&gt;VLOOKUP(R3617,SpeciesValidation!D:W,19,FALSE)),IF(TEXT(A3617,"MMDD")&lt;"0701",TEXT(A3617,"MMDD")&gt;VLOOKUP(R3617,SpeciesValidation!D:W,18,FALSE),TEXT(A3617,"MMDD")&lt;VLOOKUP(R3617,SpeciesValidation!D:W,19,FALSE))),"Date outside expected range for this species",""),"")))</f>
        <v/>
      </c>
      <c r="M3617" s="127" t="str">
        <f>IF(LEN(E3617&amp;"")&gt;0,IF(ISERROR(VLOOKUP(R3617,SpeciesValidation!D:I,6,FALSE)),"",VLOOKUP(R3617,SpeciesValidation!D:I,6,FALSE)),"")</f>
        <v/>
      </c>
      <c r="Q3617" s="36" t="str">
        <f>IF(LEN(E3617&amp;"")&gt;0,IF(ISERROR(VLOOKUP(E3617,SpeciesValidation!B:G,2,FALSE)=TRUE),"",VLOOKUP(E3617,SpeciesValidation!B:G,2,FALSE)),"")</f>
        <v/>
      </c>
      <c r="R3617" s="36" t="str">
        <f>IF(LEN(E3617&amp;"")&gt;0,IF(ISERROR(VLOOKUP(E3617,SpeciesLookup!B:G,4,FALSE)=TRUE),"",VLOOKUP(E3617,SpeciesLookup!B:G,4,FALSE)),"")</f>
        <v/>
      </c>
    </row>
    <row r="3618" spans="1:18" ht="13.2" x14ac:dyDescent="0.25">
      <c r="A3618" s="72"/>
      <c r="D3618" s="11"/>
      <c r="G3618" s="128" t="str">
        <f>IF(LEN(E3618&amp;"")&gt;0,IF(ISERROR(VLOOKUP(E3618,SpeciesLookup!B:G,6,FALSE)=TRUE),"",VLOOKUP(E3618,SpeciesLookup!B:G,6,FALSE)),"")</f>
        <v/>
      </c>
      <c r="H3618" s="128" t="str">
        <f>IF(LEN(E3618&amp;"")&gt;0,IF(ISERROR(VLOOKUP(E3618,SpeciesLookup!B:G,5,FALSE)=TRUE),"",VLOOKUP(E3618,SpeciesLookup!B:G,5,FALSE)),"")</f>
        <v/>
      </c>
      <c r="I3618" s="11"/>
      <c r="J3618" s="73"/>
      <c r="K3618" s="11"/>
      <c r="L3618" s="127" t="str">
        <f>TRIM(IF(ISERROR(VLOOKUP(R3618,SpeciesValidation!D:T,IF(ISNA(VLOOKUP(J3618,Validation!B$2:C$15,2,FALSE)),FALSE,VLOOKUP(J3618,Validation!B$2:C$15,2,FALSE)))),IF(LEN(E3618&amp;"")&gt;0,"",""),VLOOKUP(R3618,SpeciesValidation!D:T,VLOOKUP(J3618,Validation!B$2:C$15,2,FALSE),FALSE)) &amp; " " &amp; IF(ISERROR(IF(LEFT(J3618,1)="A",IF(IF(VLOOKUP(R3618,SpeciesValidation!D:W,20,FALSE)=FALSE,OR(TEXT(A3618,"MMDD")&lt;VLOOKUP(R3618,SpeciesValidation!D:W,18,FALSE),TEXT(A3618,"MMDD")&gt;VLOOKUP(R3618,SpeciesValidation!D:W,19,FALSE)),IF(TEXT(A3618,"MMDD")&lt;"0701",TEXT(A3618,"MMDD")&gt;VLOOKUP(R3618,SpeciesValidation!D:W,18,FALSE),TEXT(A3618,"MMDD")&lt;VLOOKUP(R3618,SpeciesValidation!D:W,19,FALSE))),"Date outside expected range for this species",""),"")),"",IF(LEFT(J3618,1)="A",IF(IF(VLOOKUP(R3618,SpeciesValidation!D:W,20,FALSE)=FALSE,OR(TEXT(A3618,"MMDD")&lt;VLOOKUP(R3618,SpeciesValidation!D:W,18,FALSE),TEXT(A3618,"MMDD")&gt;VLOOKUP(R3618,SpeciesValidation!D:W,19,FALSE)),IF(TEXT(A3618,"MMDD")&lt;"0701",TEXT(A3618,"MMDD")&gt;VLOOKUP(R3618,SpeciesValidation!D:W,18,FALSE),TEXT(A3618,"MMDD")&lt;VLOOKUP(R3618,SpeciesValidation!D:W,19,FALSE))),"Date outside expected range for this species",""),"")))</f>
        <v/>
      </c>
      <c r="M3618" s="127" t="str">
        <f>IF(LEN(E3618&amp;"")&gt;0,IF(ISERROR(VLOOKUP(R3618,SpeciesValidation!D:I,6,FALSE)),"",VLOOKUP(R3618,SpeciesValidation!D:I,6,FALSE)),"")</f>
        <v/>
      </c>
      <c r="Q3618" s="36" t="str">
        <f>IF(LEN(E3618&amp;"")&gt;0,IF(ISERROR(VLOOKUP(E3618,SpeciesValidation!B:G,2,FALSE)=TRUE),"",VLOOKUP(E3618,SpeciesValidation!B:G,2,FALSE)),"")</f>
        <v/>
      </c>
      <c r="R3618" s="36" t="str">
        <f>IF(LEN(E3618&amp;"")&gt;0,IF(ISERROR(VLOOKUP(E3618,SpeciesLookup!B:G,4,FALSE)=TRUE),"",VLOOKUP(E3618,SpeciesLookup!B:G,4,FALSE)),"")</f>
        <v/>
      </c>
    </row>
    <row r="3619" spans="1:18" ht="13.2" x14ac:dyDescent="0.25">
      <c r="A3619" s="72"/>
      <c r="D3619" s="11"/>
      <c r="G3619" s="128" t="str">
        <f>IF(LEN(E3619&amp;"")&gt;0,IF(ISERROR(VLOOKUP(E3619,SpeciesLookup!B:G,6,FALSE)=TRUE),"",VLOOKUP(E3619,SpeciesLookup!B:G,6,FALSE)),"")</f>
        <v/>
      </c>
      <c r="H3619" s="128" t="str">
        <f>IF(LEN(E3619&amp;"")&gt;0,IF(ISERROR(VLOOKUP(E3619,SpeciesLookup!B:G,5,FALSE)=TRUE),"",VLOOKUP(E3619,SpeciesLookup!B:G,5,FALSE)),"")</f>
        <v/>
      </c>
      <c r="I3619" s="11"/>
      <c r="J3619" s="73"/>
      <c r="K3619" s="11"/>
      <c r="L3619" s="127" t="str">
        <f>TRIM(IF(ISERROR(VLOOKUP(R3619,SpeciesValidation!D:T,IF(ISNA(VLOOKUP(J3619,Validation!B$2:C$15,2,FALSE)),FALSE,VLOOKUP(J3619,Validation!B$2:C$15,2,FALSE)))),IF(LEN(E3619&amp;"")&gt;0,"",""),VLOOKUP(R3619,SpeciesValidation!D:T,VLOOKUP(J3619,Validation!B$2:C$15,2,FALSE),FALSE)) &amp; " " &amp; IF(ISERROR(IF(LEFT(J3619,1)="A",IF(IF(VLOOKUP(R3619,SpeciesValidation!D:W,20,FALSE)=FALSE,OR(TEXT(A3619,"MMDD")&lt;VLOOKUP(R3619,SpeciesValidation!D:W,18,FALSE),TEXT(A3619,"MMDD")&gt;VLOOKUP(R3619,SpeciesValidation!D:W,19,FALSE)),IF(TEXT(A3619,"MMDD")&lt;"0701",TEXT(A3619,"MMDD")&gt;VLOOKUP(R3619,SpeciesValidation!D:W,18,FALSE),TEXT(A3619,"MMDD")&lt;VLOOKUP(R3619,SpeciesValidation!D:W,19,FALSE))),"Date outside expected range for this species",""),"")),"",IF(LEFT(J3619,1)="A",IF(IF(VLOOKUP(R3619,SpeciesValidation!D:W,20,FALSE)=FALSE,OR(TEXT(A3619,"MMDD")&lt;VLOOKUP(R3619,SpeciesValidation!D:W,18,FALSE),TEXT(A3619,"MMDD")&gt;VLOOKUP(R3619,SpeciesValidation!D:W,19,FALSE)),IF(TEXT(A3619,"MMDD")&lt;"0701",TEXT(A3619,"MMDD")&gt;VLOOKUP(R3619,SpeciesValidation!D:W,18,FALSE),TEXT(A3619,"MMDD")&lt;VLOOKUP(R3619,SpeciesValidation!D:W,19,FALSE))),"Date outside expected range for this species",""),"")))</f>
        <v/>
      </c>
      <c r="M3619" s="127" t="str">
        <f>IF(LEN(E3619&amp;"")&gt;0,IF(ISERROR(VLOOKUP(R3619,SpeciesValidation!D:I,6,FALSE)),"",VLOOKUP(R3619,SpeciesValidation!D:I,6,FALSE)),"")</f>
        <v/>
      </c>
      <c r="Q3619" s="36" t="str">
        <f>IF(LEN(E3619&amp;"")&gt;0,IF(ISERROR(VLOOKUP(E3619,SpeciesValidation!B:G,2,FALSE)=TRUE),"",VLOOKUP(E3619,SpeciesValidation!B:G,2,FALSE)),"")</f>
        <v/>
      </c>
      <c r="R3619" s="36" t="str">
        <f>IF(LEN(E3619&amp;"")&gt;0,IF(ISERROR(VLOOKUP(E3619,SpeciesLookup!B:G,4,FALSE)=TRUE),"",VLOOKUP(E3619,SpeciesLookup!B:G,4,FALSE)),"")</f>
        <v/>
      </c>
    </row>
    <row r="3620" spans="1:18" ht="13.2" x14ac:dyDescent="0.25">
      <c r="A3620" s="72"/>
      <c r="D3620" s="11"/>
      <c r="G3620" s="128" t="str">
        <f>IF(LEN(E3620&amp;"")&gt;0,IF(ISERROR(VLOOKUP(E3620,SpeciesLookup!B:G,6,FALSE)=TRUE),"",VLOOKUP(E3620,SpeciesLookup!B:G,6,FALSE)),"")</f>
        <v/>
      </c>
      <c r="H3620" s="128" t="str">
        <f>IF(LEN(E3620&amp;"")&gt;0,IF(ISERROR(VLOOKUP(E3620,SpeciesLookup!B:G,5,FALSE)=TRUE),"",VLOOKUP(E3620,SpeciesLookup!B:G,5,FALSE)),"")</f>
        <v/>
      </c>
      <c r="I3620" s="11"/>
      <c r="J3620" s="73"/>
      <c r="K3620" s="11"/>
      <c r="L3620" s="127" t="str">
        <f>TRIM(IF(ISERROR(VLOOKUP(R3620,SpeciesValidation!D:T,IF(ISNA(VLOOKUP(J3620,Validation!B$2:C$15,2,FALSE)),FALSE,VLOOKUP(J3620,Validation!B$2:C$15,2,FALSE)))),IF(LEN(E3620&amp;"")&gt;0,"",""),VLOOKUP(R3620,SpeciesValidation!D:T,VLOOKUP(J3620,Validation!B$2:C$15,2,FALSE),FALSE)) &amp; " " &amp; IF(ISERROR(IF(LEFT(J3620,1)="A",IF(IF(VLOOKUP(R3620,SpeciesValidation!D:W,20,FALSE)=FALSE,OR(TEXT(A3620,"MMDD")&lt;VLOOKUP(R3620,SpeciesValidation!D:W,18,FALSE),TEXT(A3620,"MMDD")&gt;VLOOKUP(R3620,SpeciesValidation!D:W,19,FALSE)),IF(TEXT(A3620,"MMDD")&lt;"0701",TEXT(A3620,"MMDD")&gt;VLOOKUP(R3620,SpeciesValidation!D:W,18,FALSE),TEXT(A3620,"MMDD")&lt;VLOOKUP(R3620,SpeciesValidation!D:W,19,FALSE))),"Date outside expected range for this species",""),"")),"",IF(LEFT(J3620,1)="A",IF(IF(VLOOKUP(R3620,SpeciesValidation!D:W,20,FALSE)=FALSE,OR(TEXT(A3620,"MMDD")&lt;VLOOKUP(R3620,SpeciesValidation!D:W,18,FALSE),TEXT(A3620,"MMDD")&gt;VLOOKUP(R3620,SpeciesValidation!D:W,19,FALSE)),IF(TEXT(A3620,"MMDD")&lt;"0701",TEXT(A3620,"MMDD")&gt;VLOOKUP(R3620,SpeciesValidation!D:W,18,FALSE),TEXT(A3620,"MMDD")&lt;VLOOKUP(R3620,SpeciesValidation!D:W,19,FALSE))),"Date outside expected range for this species",""),"")))</f>
        <v/>
      </c>
      <c r="M3620" s="127" t="str">
        <f>IF(LEN(E3620&amp;"")&gt;0,IF(ISERROR(VLOOKUP(R3620,SpeciesValidation!D:I,6,FALSE)),"",VLOOKUP(R3620,SpeciesValidation!D:I,6,FALSE)),"")</f>
        <v/>
      </c>
      <c r="Q3620" s="36" t="str">
        <f>IF(LEN(E3620&amp;"")&gt;0,IF(ISERROR(VLOOKUP(E3620,SpeciesValidation!B:G,2,FALSE)=TRUE),"",VLOOKUP(E3620,SpeciesValidation!B:G,2,FALSE)),"")</f>
        <v/>
      </c>
      <c r="R3620" s="36" t="str">
        <f>IF(LEN(E3620&amp;"")&gt;0,IF(ISERROR(VLOOKUP(E3620,SpeciesLookup!B:G,4,FALSE)=TRUE),"",VLOOKUP(E3620,SpeciesLookup!B:G,4,FALSE)),"")</f>
        <v/>
      </c>
    </row>
    <row r="3621" spans="1:18" ht="13.2" x14ac:dyDescent="0.25">
      <c r="A3621" s="72"/>
      <c r="D3621" s="11"/>
      <c r="G3621" s="128" t="str">
        <f>IF(LEN(E3621&amp;"")&gt;0,IF(ISERROR(VLOOKUP(E3621,SpeciesLookup!B:G,6,FALSE)=TRUE),"",VLOOKUP(E3621,SpeciesLookup!B:G,6,FALSE)),"")</f>
        <v/>
      </c>
      <c r="H3621" s="128" t="str">
        <f>IF(LEN(E3621&amp;"")&gt;0,IF(ISERROR(VLOOKUP(E3621,SpeciesLookup!B:G,5,FALSE)=TRUE),"",VLOOKUP(E3621,SpeciesLookup!B:G,5,FALSE)),"")</f>
        <v/>
      </c>
      <c r="I3621" s="11"/>
      <c r="J3621" s="73"/>
      <c r="K3621" s="11"/>
      <c r="L3621" s="127" t="str">
        <f>TRIM(IF(ISERROR(VLOOKUP(R3621,SpeciesValidation!D:T,IF(ISNA(VLOOKUP(J3621,Validation!B$2:C$15,2,FALSE)),FALSE,VLOOKUP(J3621,Validation!B$2:C$15,2,FALSE)))),IF(LEN(E3621&amp;"")&gt;0,"",""),VLOOKUP(R3621,SpeciesValidation!D:T,VLOOKUP(J3621,Validation!B$2:C$15,2,FALSE),FALSE)) &amp; " " &amp; IF(ISERROR(IF(LEFT(J3621,1)="A",IF(IF(VLOOKUP(R3621,SpeciesValidation!D:W,20,FALSE)=FALSE,OR(TEXT(A3621,"MMDD")&lt;VLOOKUP(R3621,SpeciesValidation!D:W,18,FALSE),TEXT(A3621,"MMDD")&gt;VLOOKUP(R3621,SpeciesValidation!D:W,19,FALSE)),IF(TEXT(A3621,"MMDD")&lt;"0701",TEXT(A3621,"MMDD")&gt;VLOOKUP(R3621,SpeciesValidation!D:W,18,FALSE),TEXT(A3621,"MMDD")&lt;VLOOKUP(R3621,SpeciesValidation!D:W,19,FALSE))),"Date outside expected range for this species",""),"")),"",IF(LEFT(J3621,1)="A",IF(IF(VLOOKUP(R3621,SpeciesValidation!D:W,20,FALSE)=FALSE,OR(TEXT(A3621,"MMDD")&lt;VLOOKUP(R3621,SpeciesValidation!D:W,18,FALSE),TEXT(A3621,"MMDD")&gt;VLOOKUP(R3621,SpeciesValidation!D:W,19,FALSE)),IF(TEXT(A3621,"MMDD")&lt;"0701",TEXT(A3621,"MMDD")&gt;VLOOKUP(R3621,SpeciesValidation!D:W,18,FALSE),TEXT(A3621,"MMDD")&lt;VLOOKUP(R3621,SpeciesValidation!D:W,19,FALSE))),"Date outside expected range for this species",""),"")))</f>
        <v/>
      </c>
      <c r="M3621" s="127" t="str">
        <f>IF(LEN(E3621&amp;"")&gt;0,IF(ISERROR(VLOOKUP(R3621,SpeciesValidation!D:I,6,FALSE)),"",VLOOKUP(R3621,SpeciesValidation!D:I,6,FALSE)),"")</f>
        <v/>
      </c>
      <c r="Q3621" s="36" t="str">
        <f>IF(LEN(E3621&amp;"")&gt;0,IF(ISERROR(VLOOKUP(E3621,SpeciesValidation!B:G,2,FALSE)=TRUE),"",VLOOKUP(E3621,SpeciesValidation!B:G,2,FALSE)),"")</f>
        <v/>
      </c>
      <c r="R3621" s="36" t="str">
        <f>IF(LEN(E3621&amp;"")&gt;0,IF(ISERROR(VLOOKUP(E3621,SpeciesLookup!B:G,4,FALSE)=TRUE),"",VLOOKUP(E3621,SpeciesLookup!B:G,4,FALSE)),"")</f>
        <v/>
      </c>
    </row>
    <row r="3622" spans="1:18" ht="13.2" x14ac:dyDescent="0.25">
      <c r="A3622" s="72"/>
      <c r="D3622" s="11"/>
      <c r="G3622" s="128" t="str">
        <f>IF(LEN(E3622&amp;"")&gt;0,IF(ISERROR(VLOOKUP(E3622,SpeciesLookup!B:G,6,FALSE)=TRUE),"",VLOOKUP(E3622,SpeciesLookup!B:G,6,FALSE)),"")</f>
        <v/>
      </c>
      <c r="H3622" s="128" t="str">
        <f>IF(LEN(E3622&amp;"")&gt;0,IF(ISERROR(VLOOKUP(E3622,SpeciesLookup!B:G,5,FALSE)=TRUE),"",VLOOKUP(E3622,SpeciesLookup!B:G,5,FALSE)),"")</f>
        <v/>
      </c>
      <c r="I3622" s="11"/>
      <c r="J3622" s="73"/>
      <c r="K3622" s="11"/>
      <c r="L3622" s="127" t="str">
        <f>TRIM(IF(ISERROR(VLOOKUP(R3622,SpeciesValidation!D:T,IF(ISNA(VLOOKUP(J3622,Validation!B$2:C$15,2,FALSE)),FALSE,VLOOKUP(J3622,Validation!B$2:C$15,2,FALSE)))),IF(LEN(E3622&amp;"")&gt;0,"",""),VLOOKUP(R3622,SpeciesValidation!D:T,VLOOKUP(J3622,Validation!B$2:C$15,2,FALSE),FALSE)) &amp; " " &amp; IF(ISERROR(IF(LEFT(J3622,1)="A",IF(IF(VLOOKUP(R3622,SpeciesValidation!D:W,20,FALSE)=FALSE,OR(TEXT(A3622,"MMDD")&lt;VLOOKUP(R3622,SpeciesValidation!D:W,18,FALSE),TEXT(A3622,"MMDD")&gt;VLOOKUP(R3622,SpeciesValidation!D:W,19,FALSE)),IF(TEXT(A3622,"MMDD")&lt;"0701",TEXT(A3622,"MMDD")&gt;VLOOKUP(R3622,SpeciesValidation!D:W,18,FALSE),TEXT(A3622,"MMDD")&lt;VLOOKUP(R3622,SpeciesValidation!D:W,19,FALSE))),"Date outside expected range for this species",""),"")),"",IF(LEFT(J3622,1)="A",IF(IF(VLOOKUP(R3622,SpeciesValidation!D:W,20,FALSE)=FALSE,OR(TEXT(A3622,"MMDD")&lt;VLOOKUP(R3622,SpeciesValidation!D:W,18,FALSE),TEXT(A3622,"MMDD")&gt;VLOOKUP(R3622,SpeciesValidation!D:W,19,FALSE)),IF(TEXT(A3622,"MMDD")&lt;"0701",TEXT(A3622,"MMDD")&gt;VLOOKUP(R3622,SpeciesValidation!D:W,18,FALSE),TEXT(A3622,"MMDD")&lt;VLOOKUP(R3622,SpeciesValidation!D:W,19,FALSE))),"Date outside expected range for this species",""),"")))</f>
        <v/>
      </c>
      <c r="M3622" s="127" t="str">
        <f>IF(LEN(E3622&amp;"")&gt;0,IF(ISERROR(VLOOKUP(R3622,SpeciesValidation!D:I,6,FALSE)),"",VLOOKUP(R3622,SpeciesValidation!D:I,6,FALSE)),"")</f>
        <v/>
      </c>
      <c r="Q3622" s="36" t="str">
        <f>IF(LEN(E3622&amp;"")&gt;0,IF(ISERROR(VLOOKUP(E3622,SpeciesValidation!B:G,2,FALSE)=TRUE),"",VLOOKUP(E3622,SpeciesValidation!B:G,2,FALSE)),"")</f>
        <v/>
      </c>
      <c r="R3622" s="36" t="str">
        <f>IF(LEN(E3622&amp;"")&gt;0,IF(ISERROR(VLOOKUP(E3622,SpeciesLookup!B:G,4,FALSE)=TRUE),"",VLOOKUP(E3622,SpeciesLookup!B:G,4,FALSE)),"")</f>
        <v/>
      </c>
    </row>
    <row r="3623" spans="1:18" ht="13.2" x14ac:dyDescent="0.25">
      <c r="A3623" s="72"/>
      <c r="D3623" s="11"/>
      <c r="G3623" s="128" t="str">
        <f>IF(LEN(E3623&amp;"")&gt;0,IF(ISERROR(VLOOKUP(E3623,SpeciesLookup!B:G,6,FALSE)=TRUE),"",VLOOKUP(E3623,SpeciesLookup!B:G,6,FALSE)),"")</f>
        <v/>
      </c>
      <c r="H3623" s="128" t="str">
        <f>IF(LEN(E3623&amp;"")&gt;0,IF(ISERROR(VLOOKUP(E3623,SpeciesLookup!B:G,5,FALSE)=TRUE),"",VLOOKUP(E3623,SpeciesLookup!B:G,5,FALSE)),"")</f>
        <v/>
      </c>
      <c r="I3623" s="11"/>
      <c r="J3623" s="73"/>
      <c r="K3623" s="11"/>
      <c r="L3623" s="127" t="str">
        <f>TRIM(IF(ISERROR(VLOOKUP(R3623,SpeciesValidation!D:T,IF(ISNA(VLOOKUP(J3623,Validation!B$2:C$15,2,FALSE)),FALSE,VLOOKUP(J3623,Validation!B$2:C$15,2,FALSE)))),IF(LEN(E3623&amp;"")&gt;0,"",""),VLOOKUP(R3623,SpeciesValidation!D:T,VLOOKUP(J3623,Validation!B$2:C$15,2,FALSE),FALSE)) &amp; " " &amp; IF(ISERROR(IF(LEFT(J3623,1)="A",IF(IF(VLOOKUP(R3623,SpeciesValidation!D:W,20,FALSE)=FALSE,OR(TEXT(A3623,"MMDD")&lt;VLOOKUP(R3623,SpeciesValidation!D:W,18,FALSE),TEXT(A3623,"MMDD")&gt;VLOOKUP(R3623,SpeciesValidation!D:W,19,FALSE)),IF(TEXT(A3623,"MMDD")&lt;"0701",TEXT(A3623,"MMDD")&gt;VLOOKUP(R3623,SpeciesValidation!D:W,18,FALSE),TEXT(A3623,"MMDD")&lt;VLOOKUP(R3623,SpeciesValidation!D:W,19,FALSE))),"Date outside expected range for this species",""),"")),"",IF(LEFT(J3623,1)="A",IF(IF(VLOOKUP(R3623,SpeciesValidation!D:W,20,FALSE)=FALSE,OR(TEXT(A3623,"MMDD")&lt;VLOOKUP(R3623,SpeciesValidation!D:W,18,FALSE),TEXT(A3623,"MMDD")&gt;VLOOKUP(R3623,SpeciesValidation!D:W,19,FALSE)),IF(TEXT(A3623,"MMDD")&lt;"0701",TEXT(A3623,"MMDD")&gt;VLOOKUP(R3623,SpeciesValidation!D:W,18,FALSE),TEXT(A3623,"MMDD")&lt;VLOOKUP(R3623,SpeciesValidation!D:W,19,FALSE))),"Date outside expected range for this species",""),"")))</f>
        <v/>
      </c>
      <c r="M3623" s="127" t="str">
        <f>IF(LEN(E3623&amp;"")&gt;0,IF(ISERROR(VLOOKUP(R3623,SpeciesValidation!D:I,6,FALSE)),"",VLOOKUP(R3623,SpeciesValidation!D:I,6,FALSE)),"")</f>
        <v/>
      </c>
      <c r="Q3623" s="36" t="str">
        <f>IF(LEN(E3623&amp;"")&gt;0,IF(ISERROR(VLOOKUP(E3623,SpeciesValidation!B:G,2,FALSE)=TRUE),"",VLOOKUP(E3623,SpeciesValidation!B:G,2,FALSE)),"")</f>
        <v/>
      </c>
      <c r="R3623" s="36" t="str">
        <f>IF(LEN(E3623&amp;"")&gt;0,IF(ISERROR(VLOOKUP(E3623,SpeciesLookup!B:G,4,FALSE)=TRUE),"",VLOOKUP(E3623,SpeciesLookup!B:G,4,FALSE)),"")</f>
        <v/>
      </c>
    </row>
    <row r="3624" spans="1:18" ht="13.2" x14ac:dyDescent="0.25">
      <c r="A3624" s="72"/>
      <c r="D3624" s="11"/>
      <c r="G3624" s="128" t="str">
        <f>IF(LEN(E3624&amp;"")&gt;0,IF(ISERROR(VLOOKUP(E3624,SpeciesLookup!B:G,6,FALSE)=TRUE),"",VLOOKUP(E3624,SpeciesLookup!B:G,6,FALSE)),"")</f>
        <v/>
      </c>
      <c r="H3624" s="128" t="str">
        <f>IF(LEN(E3624&amp;"")&gt;0,IF(ISERROR(VLOOKUP(E3624,SpeciesLookup!B:G,5,FALSE)=TRUE),"",VLOOKUP(E3624,SpeciesLookup!B:G,5,FALSE)),"")</f>
        <v/>
      </c>
      <c r="I3624" s="11"/>
      <c r="J3624" s="73"/>
      <c r="K3624" s="11"/>
      <c r="L3624" s="127" t="str">
        <f>TRIM(IF(ISERROR(VLOOKUP(R3624,SpeciesValidation!D:T,IF(ISNA(VLOOKUP(J3624,Validation!B$2:C$15,2,FALSE)),FALSE,VLOOKUP(J3624,Validation!B$2:C$15,2,FALSE)))),IF(LEN(E3624&amp;"")&gt;0,"",""),VLOOKUP(R3624,SpeciesValidation!D:T,VLOOKUP(J3624,Validation!B$2:C$15,2,FALSE),FALSE)) &amp; " " &amp; IF(ISERROR(IF(LEFT(J3624,1)="A",IF(IF(VLOOKUP(R3624,SpeciesValidation!D:W,20,FALSE)=FALSE,OR(TEXT(A3624,"MMDD")&lt;VLOOKUP(R3624,SpeciesValidation!D:W,18,FALSE),TEXT(A3624,"MMDD")&gt;VLOOKUP(R3624,SpeciesValidation!D:W,19,FALSE)),IF(TEXT(A3624,"MMDD")&lt;"0701",TEXT(A3624,"MMDD")&gt;VLOOKUP(R3624,SpeciesValidation!D:W,18,FALSE),TEXT(A3624,"MMDD")&lt;VLOOKUP(R3624,SpeciesValidation!D:W,19,FALSE))),"Date outside expected range for this species",""),"")),"",IF(LEFT(J3624,1)="A",IF(IF(VLOOKUP(R3624,SpeciesValidation!D:W,20,FALSE)=FALSE,OR(TEXT(A3624,"MMDD")&lt;VLOOKUP(R3624,SpeciesValidation!D:W,18,FALSE),TEXT(A3624,"MMDD")&gt;VLOOKUP(R3624,SpeciesValidation!D:W,19,FALSE)),IF(TEXT(A3624,"MMDD")&lt;"0701",TEXT(A3624,"MMDD")&gt;VLOOKUP(R3624,SpeciesValidation!D:W,18,FALSE),TEXT(A3624,"MMDD")&lt;VLOOKUP(R3624,SpeciesValidation!D:W,19,FALSE))),"Date outside expected range for this species",""),"")))</f>
        <v/>
      </c>
      <c r="M3624" s="127" t="str">
        <f>IF(LEN(E3624&amp;"")&gt;0,IF(ISERROR(VLOOKUP(R3624,SpeciesValidation!D:I,6,FALSE)),"",VLOOKUP(R3624,SpeciesValidation!D:I,6,FALSE)),"")</f>
        <v/>
      </c>
      <c r="Q3624" s="36" t="str">
        <f>IF(LEN(E3624&amp;"")&gt;0,IF(ISERROR(VLOOKUP(E3624,SpeciesValidation!B:G,2,FALSE)=TRUE),"",VLOOKUP(E3624,SpeciesValidation!B:G,2,FALSE)),"")</f>
        <v/>
      </c>
      <c r="R3624" s="36" t="str">
        <f>IF(LEN(E3624&amp;"")&gt;0,IF(ISERROR(VLOOKUP(E3624,SpeciesLookup!B:G,4,FALSE)=TRUE),"",VLOOKUP(E3624,SpeciesLookup!B:G,4,FALSE)),"")</f>
        <v/>
      </c>
    </row>
    <row r="3625" spans="1:18" ht="13.2" x14ac:dyDescent="0.25">
      <c r="A3625" s="72"/>
      <c r="D3625" s="11"/>
      <c r="G3625" s="128" t="str">
        <f>IF(LEN(E3625&amp;"")&gt;0,IF(ISERROR(VLOOKUP(E3625,SpeciesLookup!B:G,6,FALSE)=TRUE),"",VLOOKUP(E3625,SpeciesLookup!B:G,6,FALSE)),"")</f>
        <v/>
      </c>
      <c r="H3625" s="128" t="str">
        <f>IF(LEN(E3625&amp;"")&gt;0,IF(ISERROR(VLOOKUP(E3625,SpeciesLookup!B:G,5,FALSE)=TRUE),"",VLOOKUP(E3625,SpeciesLookup!B:G,5,FALSE)),"")</f>
        <v/>
      </c>
      <c r="I3625" s="11"/>
      <c r="J3625" s="73"/>
      <c r="K3625" s="11"/>
      <c r="L3625" s="127" t="str">
        <f>TRIM(IF(ISERROR(VLOOKUP(R3625,SpeciesValidation!D:T,IF(ISNA(VLOOKUP(J3625,Validation!B$2:C$15,2,FALSE)),FALSE,VLOOKUP(J3625,Validation!B$2:C$15,2,FALSE)))),IF(LEN(E3625&amp;"")&gt;0,"",""),VLOOKUP(R3625,SpeciesValidation!D:T,VLOOKUP(J3625,Validation!B$2:C$15,2,FALSE),FALSE)) &amp; " " &amp; IF(ISERROR(IF(LEFT(J3625,1)="A",IF(IF(VLOOKUP(R3625,SpeciesValidation!D:W,20,FALSE)=FALSE,OR(TEXT(A3625,"MMDD")&lt;VLOOKUP(R3625,SpeciesValidation!D:W,18,FALSE),TEXT(A3625,"MMDD")&gt;VLOOKUP(R3625,SpeciesValidation!D:W,19,FALSE)),IF(TEXT(A3625,"MMDD")&lt;"0701",TEXT(A3625,"MMDD")&gt;VLOOKUP(R3625,SpeciesValidation!D:W,18,FALSE),TEXT(A3625,"MMDD")&lt;VLOOKUP(R3625,SpeciesValidation!D:W,19,FALSE))),"Date outside expected range for this species",""),"")),"",IF(LEFT(J3625,1)="A",IF(IF(VLOOKUP(R3625,SpeciesValidation!D:W,20,FALSE)=FALSE,OR(TEXT(A3625,"MMDD")&lt;VLOOKUP(R3625,SpeciesValidation!D:W,18,FALSE),TEXT(A3625,"MMDD")&gt;VLOOKUP(R3625,SpeciesValidation!D:W,19,FALSE)),IF(TEXT(A3625,"MMDD")&lt;"0701",TEXT(A3625,"MMDD")&gt;VLOOKUP(R3625,SpeciesValidation!D:W,18,FALSE),TEXT(A3625,"MMDD")&lt;VLOOKUP(R3625,SpeciesValidation!D:W,19,FALSE))),"Date outside expected range for this species",""),"")))</f>
        <v/>
      </c>
      <c r="M3625" s="127" t="str">
        <f>IF(LEN(E3625&amp;"")&gt;0,IF(ISERROR(VLOOKUP(R3625,SpeciesValidation!D:I,6,FALSE)),"",VLOOKUP(R3625,SpeciesValidation!D:I,6,FALSE)),"")</f>
        <v/>
      </c>
      <c r="Q3625" s="36" t="str">
        <f>IF(LEN(E3625&amp;"")&gt;0,IF(ISERROR(VLOOKUP(E3625,SpeciesValidation!B:G,2,FALSE)=TRUE),"",VLOOKUP(E3625,SpeciesValidation!B:G,2,FALSE)),"")</f>
        <v/>
      </c>
      <c r="R3625" s="36" t="str">
        <f>IF(LEN(E3625&amp;"")&gt;0,IF(ISERROR(VLOOKUP(E3625,SpeciesLookup!B:G,4,FALSE)=TRUE),"",VLOOKUP(E3625,SpeciesLookup!B:G,4,FALSE)),"")</f>
        <v/>
      </c>
    </row>
    <row r="3626" spans="1:18" ht="13.2" x14ac:dyDescent="0.25">
      <c r="A3626" s="72"/>
      <c r="D3626" s="11"/>
      <c r="G3626" s="128" t="str">
        <f>IF(LEN(E3626&amp;"")&gt;0,IF(ISERROR(VLOOKUP(E3626,SpeciesLookup!B:G,6,FALSE)=TRUE),"",VLOOKUP(E3626,SpeciesLookup!B:G,6,FALSE)),"")</f>
        <v/>
      </c>
      <c r="H3626" s="128" t="str">
        <f>IF(LEN(E3626&amp;"")&gt;0,IF(ISERROR(VLOOKUP(E3626,SpeciesLookup!B:G,5,FALSE)=TRUE),"",VLOOKUP(E3626,SpeciesLookup!B:G,5,FALSE)),"")</f>
        <v/>
      </c>
      <c r="I3626" s="11"/>
      <c r="J3626" s="73"/>
      <c r="K3626" s="11"/>
      <c r="L3626" s="127" t="str">
        <f>TRIM(IF(ISERROR(VLOOKUP(R3626,SpeciesValidation!D:T,IF(ISNA(VLOOKUP(J3626,Validation!B$2:C$15,2,FALSE)),FALSE,VLOOKUP(J3626,Validation!B$2:C$15,2,FALSE)))),IF(LEN(E3626&amp;"")&gt;0,"",""),VLOOKUP(R3626,SpeciesValidation!D:T,VLOOKUP(J3626,Validation!B$2:C$15,2,FALSE),FALSE)) &amp; " " &amp; IF(ISERROR(IF(LEFT(J3626,1)="A",IF(IF(VLOOKUP(R3626,SpeciesValidation!D:W,20,FALSE)=FALSE,OR(TEXT(A3626,"MMDD")&lt;VLOOKUP(R3626,SpeciesValidation!D:W,18,FALSE),TEXT(A3626,"MMDD")&gt;VLOOKUP(R3626,SpeciesValidation!D:W,19,FALSE)),IF(TEXT(A3626,"MMDD")&lt;"0701",TEXT(A3626,"MMDD")&gt;VLOOKUP(R3626,SpeciesValidation!D:W,18,FALSE),TEXT(A3626,"MMDD")&lt;VLOOKUP(R3626,SpeciesValidation!D:W,19,FALSE))),"Date outside expected range for this species",""),"")),"",IF(LEFT(J3626,1)="A",IF(IF(VLOOKUP(R3626,SpeciesValidation!D:W,20,FALSE)=FALSE,OR(TEXT(A3626,"MMDD")&lt;VLOOKUP(R3626,SpeciesValidation!D:W,18,FALSE),TEXT(A3626,"MMDD")&gt;VLOOKUP(R3626,SpeciesValidation!D:W,19,FALSE)),IF(TEXT(A3626,"MMDD")&lt;"0701",TEXT(A3626,"MMDD")&gt;VLOOKUP(R3626,SpeciesValidation!D:W,18,FALSE),TEXT(A3626,"MMDD")&lt;VLOOKUP(R3626,SpeciesValidation!D:W,19,FALSE))),"Date outside expected range for this species",""),"")))</f>
        <v/>
      </c>
      <c r="M3626" s="127" t="str">
        <f>IF(LEN(E3626&amp;"")&gt;0,IF(ISERROR(VLOOKUP(R3626,SpeciesValidation!D:I,6,FALSE)),"",VLOOKUP(R3626,SpeciesValidation!D:I,6,FALSE)),"")</f>
        <v/>
      </c>
      <c r="Q3626" s="36" t="str">
        <f>IF(LEN(E3626&amp;"")&gt;0,IF(ISERROR(VLOOKUP(E3626,SpeciesValidation!B:G,2,FALSE)=TRUE),"",VLOOKUP(E3626,SpeciesValidation!B:G,2,FALSE)),"")</f>
        <v/>
      </c>
      <c r="R3626" s="36" t="str">
        <f>IF(LEN(E3626&amp;"")&gt;0,IF(ISERROR(VLOOKUP(E3626,SpeciesLookup!B:G,4,FALSE)=TRUE),"",VLOOKUP(E3626,SpeciesLookup!B:G,4,FALSE)),"")</f>
        <v/>
      </c>
    </row>
    <row r="3627" spans="1:18" ht="13.2" x14ac:dyDescent="0.25">
      <c r="A3627" s="72"/>
      <c r="D3627" s="11"/>
      <c r="G3627" s="128" t="str">
        <f>IF(LEN(E3627&amp;"")&gt;0,IF(ISERROR(VLOOKUP(E3627,SpeciesLookup!B:G,6,FALSE)=TRUE),"",VLOOKUP(E3627,SpeciesLookup!B:G,6,FALSE)),"")</f>
        <v/>
      </c>
      <c r="H3627" s="128" t="str">
        <f>IF(LEN(E3627&amp;"")&gt;0,IF(ISERROR(VLOOKUP(E3627,SpeciesLookup!B:G,5,FALSE)=TRUE),"",VLOOKUP(E3627,SpeciesLookup!B:G,5,FALSE)),"")</f>
        <v/>
      </c>
      <c r="I3627" s="11"/>
      <c r="J3627" s="73"/>
      <c r="K3627" s="11"/>
      <c r="L3627" s="127" t="str">
        <f>TRIM(IF(ISERROR(VLOOKUP(R3627,SpeciesValidation!D:T,IF(ISNA(VLOOKUP(J3627,Validation!B$2:C$15,2,FALSE)),FALSE,VLOOKUP(J3627,Validation!B$2:C$15,2,FALSE)))),IF(LEN(E3627&amp;"")&gt;0,"",""),VLOOKUP(R3627,SpeciesValidation!D:T,VLOOKUP(J3627,Validation!B$2:C$15,2,FALSE),FALSE)) &amp; " " &amp; IF(ISERROR(IF(LEFT(J3627,1)="A",IF(IF(VLOOKUP(R3627,SpeciesValidation!D:W,20,FALSE)=FALSE,OR(TEXT(A3627,"MMDD")&lt;VLOOKUP(R3627,SpeciesValidation!D:W,18,FALSE),TEXT(A3627,"MMDD")&gt;VLOOKUP(R3627,SpeciesValidation!D:W,19,FALSE)),IF(TEXT(A3627,"MMDD")&lt;"0701",TEXT(A3627,"MMDD")&gt;VLOOKUP(R3627,SpeciesValidation!D:W,18,FALSE),TEXT(A3627,"MMDD")&lt;VLOOKUP(R3627,SpeciesValidation!D:W,19,FALSE))),"Date outside expected range for this species",""),"")),"",IF(LEFT(J3627,1)="A",IF(IF(VLOOKUP(R3627,SpeciesValidation!D:W,20,FALSE)=FALSE,OR(TEXT(A3627,"MMDD")&lt;VLOOKUP(R3627,SpeciesValidation!D:W,18,FALSE),TEXT(A3627,"MMDD")&gt;VLOOKUP(R3627,SpeciesValidation!D:W,19,FALSE)),IF(TEXT(A3627,"MMDD")&lt;"0701",TEXT(A3627,"MMDD")&gt;VLOOKUP(R3627,SpeciesValidation!D:W,18,FALSE),TEXT(A3627,"MMDD")&lt;VLOOKUP(R3627,SpeciesValidation!D:W,19,FALSE))),"Date outside expected range for this species",""),"")))</f>
        <v/>
      </c>
      <c r="M3627" s="127" t="str">
        <f>IF(LEN(E3627&amp;"")&gt;0,IF(ISERROR(VLOOKUP(R3627,SpeciesValidation!D:I,6,FALSE)),"",VLOOKUP(R3627,SpeciesValidation!D:I,6,FALSE)),"")</f>
        <v/>
      </c>
      <c r="Q3627" s="36" t="str">
        <f>IF(LEN(E3627&amp;"")&gt;0,IF(ISERROR(VLOOKUP(E3627,SpeciesValidation!B:G,2,FALSE)=TRUE),"",VLOOKUP(E3627,SpeciesValidation!B:G,2,FALSE)),"")</f>
        <v/>
      </c>
      <c r="R3627" s="36" t="str">
        <f>IF(LEN(E3627&amp;"")&gt;0,IF(ISERROR(VLOOKUP(E3627,SpeciesLookup!B:G,4,FALSE)=TRUE),"",VLOOKUP(E3627,SpeciesLookup!B:G,4,FALSE)),"")</f>
        <v/>
      </c>
    </row>
    <row r="3628" spans="1:18" ht="13.2" x14ac:dyDescent="0.25">
      <c r="A3628" s="72"/>
      <c r="D3628" s="11"/>
      <c r="G3628" s="128" t="str">
        <f>IF(LEN(E3628&amp;"")&gt;0,IF(ISERROR(VLOOKUP(E3628,SpeciesLookup!B:G,6,FALSE)=TRUE),"",VLOOKUP(E3628,SpeciesLookup!B:G,6,FALSE)),"")</f>
        <v/>
      </c>
      <c r="H3628" s="128" t="str">
        <f>IF(LEN(E3628&amp;"")&gt;0,IF(ISERROR(VLOOKUP(E3628,SpeciesLookup!B:G,5,FALSE)=TRUE),"",VLOOKUP(E3628,SpeciesLookup!B:G,5,FALSE)),"")</f>
        <v/>
      </c>
      <c r="I3628" s="11"/>
      <c r="J3628" s="73"/>
      <c r="K3628" s="11"/>
      <c r="L3628" s="127" t="str">
        <f>TRIM(IF(ISERROR(VLOOKUP(R3628,SpeciesValidation!D:T,IF(ISNA(VLOOKUP(J3628,Validation!B$2:C$15,2,FALSE)),FALSE,VLOOKUP(J3628,Validation!B$2:C$15,2,FALSE)))),IF(LEN(E3628&amp;"")&gt;0,"",""),VLOOKUP(R3628,SpeciesValidation!D:T,VLOOKUP(J3628,Validation!B$2:C$15,2,FALSE),FALSE)) &amp; " " &amp; IF(ISERROR(IF(LEFT(J3628,1)="A",IF(IF(VLOOKUP(R3628,SpeciesValidation!D:W,20,FALSE)=FALSE,OR(TEXT(A3628,"MMDD")&lt;VLOOKUP(R3628,SpeciesValidation!D:W,18,FALSE),TEXT(A3628,"MMDD")&gt;VLOOKUP(R3628,SpeciesValidation!D:W,19,FALSE)),IF(TEXT(A3628,"MMDD")&lt;"0701",TEXT(A3628,"MMDD")&gt;VLOOKUP(R3628,SpeciesValidation!D:W,18,FALSE),TEXT(A3628,"MMDD")&lt;VLOOKUP(R3628,SpeciesValidation!D:W,19,FALSE))),"Date outside expected range for this species",""),"")),"",IF(LEFT(J3628,1)="A",IF(IF(VLOOKUP(R3628,SpeciesValidation!D:W,20,FALSE)=FALSE,OR(TEXT(A3628,"MMDD")&lt;VLOOKUP(R3628,SpeciesValidation!D:W,18,FALSE),TEXT(A3628,"MMDD")&gt;VLOOKUP(R3628,SpeciesValidation!D:W,19,FALSE)),IF(TEXT(A3628,"MMDD")&lt;"0701",TEXT(A3628,"MMDD")&gt;VLOOKUP(R3628,SpeciesValidation!D:W,18,FALSE),TEXT(A3628,"MMDD")&lt;VLOOKUP(R3628,SpeciesValidation!D:W,19,FALSE))),"Date outside expected range for this species",""),"")))</f>
        <v/>
      </c>
      <c r="M3628" s="127" t="str">
        <f>IF(LEN(E3628&amp;"")&gt;0,IF(ISERROR(VLOOKUP(R3628,SpeciesValidation!D:I,6,FALSE)),"",VLOOKUP(R3628,SpeciesValidation!D:I,6,FALSE)),"")</f>
        <v/>
      </c>
      <c r="Q3628" s="36" t="str">
        <f>IF(LEN(E3628&amp;"")&gt;0,IF(ISERROR(VLOOKUP(E3628,SpeciesValidation!B:G,2,FALSE)=TRUE),"",VLOOKUP(E3628,SpeciesValidation!B:G,2,FALSE)),"")</f>
        <v/>
      </c>
      <c r="R3628" s="36" t="str">
        <f>IF(LEN(E3628&amp;"")&gt;0,IF(ISERROR(VLOOKUP(E3628,SpeciesLookup!B:G,4,FALSE)=TRUE),"",VLOOKUP(E3628,SpeciesLookup!B:G,4,FALSE)),"")</f>
        <v/>
      </c>
    </row>
    <row r="3629" spans="1:18" ht="13.2" x14ac:dyDescent="0.25">
      <c r="A3629" s="72"/>
      <c r="D3629" s="11"/>
      <c r="G3629" s="128" t="str">
        <f>IF(LEN(E3629&amp;"")&gt;0,IF(ISERROR(VLOOKUP(E3629,SpeciesLookup!B:G,6,FALSE)=TRUE),"",VLOOKUP(E3629,SpeciesLookup!B:G,6,FALSE)),"")</f>
        <v/>
      </c>
      <c r="H3629" s="128" t="str">
        <f>IF(LEN(E3629&amp;"")&gt;0,IF(ISERROR(VLOOKUP(E3629,SpeciesLookup!B:G,5,FALSE)=TRUE),"",VLOOKUP(E3629,SpeciesLookup!B:G,5,FALSE)),"")</f>
        <v/>
      </c>
      <c r="I3629" s="11"/>
      <c r="J3629" s="73"/>
      <c r="K3629" s="11"/>
      <c r="L3629" s="127" t="str">
        <f>TRIM(IF(ISERROR(VLOOKUP(R3629,SpeciesValidation!D:T,IF(ISNA(VLOOKUP(J3629,Validation!B$2:C$15,2,FALSE)),FALSE,VLOOKUP(J3629,Validation!B$2:C$15,2,FALSE)))),IF(LEN(E3629&amp;"")&gt;0,"",""),VLOOKUP(R3629,SpeciesValidation!D:T,VLOOKUP(J3629,Validation!B$2:C$15,2,FALSE),FALSE)) &amp; " " &amp; IF(ISERROR(IF(LEFT(J3629,1)="A",IF(IF(VLOOKUP(R3629,SpeciesValidation!D:W,20,FALSE)=FALSE,OR(TEXT(A3629,"MMDD")&lt;VLOOKUP(R3629,SpeciesValidation!D:W,18,FALSE),TEXT(A3629,"MMDD")&gt;VLOOKUP(R3629,SpeciesValidation!D:W,19,FALSE)),IF(TEXT(A3629,"MMDD")&lt;"0701",TEXT(A3629,"MMDD")&gt;VLOOKUP(R3629,SpeciesValidation!D:W,18,FALSE),TEXT(A3629,"MMDD")&lt;VLOOKUP(R3629,SpeciesValidation!D:W,19,FALSE))),"Date outside expected range for this species",""),"")),"",IF(LEFT(J3629,1)="A",IF(IF(VLOOKUP(R3629,SpeciesValidation!D:W,20,FALSE)=FALSE,OR(TEXT(A3629,"MMDD")&lt;VLOOKUP(R3629,SpeciesValidation!D:W,18,FALSE),TEXT(A3629,"MMDD")&gt;VLOOKUP(R3629,SpeciesValidation!D:W,19,FALSE)),IF(TEXT(A3629,"MMDD")&lt;"0701",TEXT(A3629,"MMDD")&gt;VLOOKUP(R3629,SpeciesValidation!D:W,18,FALSE),TEXT(A3629,"MMDD")&lt;VLOOKUP(R3629,SpeciesValidation!D:W,19,FALSE))),"Date outside expected range for this species",""),"")))</f>
        <v/>
      </c>
      <c r="M3629" s="127" t="str">
        <f>IF(LEN(E3629&amp;"")&gt;0,IF(ISERROR(VLOOKUP(R3629,SpeciesValidation!D:I,6,FALSE)),"",VLOOKUP(R3629,SpeciesValidation!D:I,6,FALSE)),"")</f>
        <v/>
      </c>
      <c r="Q3629" s="36" t="str">
        <f>IF(LEN(E3629&amp;"")&gt;0,IF(ISERROR(VLOOKUP(E3629,SpeciesValidation!B:G,2,FALSE)=TRUE),"",VLOOKUP(E3629,SpeciesValidation!B:G,2,FALSE)),"")</f>
        <v/>
      </c>
      <c r="R3629" s="36" t="str">
        <f>IF(LEN(E3629&amp;"")&gt;0,IF(ISERROR(VLOOKUP(E3629,SpeciesLookup!B:G,4,FALSE)=TRUE),"",VLOOKUP(E3629,SpeciesLookup!B:G,4,FALSE)),"")</f>
        <v/>
      </c>
    </row>
    <row r="3630" spans="1:18" ht="13.2" x14ac:dyDescent="0.25">
      <c r="A3630" s="72"/>
      <c r="D3630" s="11"/>
      <c r="G3630" s="128" t="str">
        <f>IF(LEN(E3630&amp;"")&gt;0,IF(ISERROR(VLOOKUP(E3630,SpeciesLookup!B:G,6,FALSE)=TRUE),"",VLOOKUP(E3630,SpeciesLookup!B:G,6,FALSE)),"")</f>
        <v/>
      </c>
      <c r="H3630" s="128" t="str">
        <f>IF(LEN(E3630&amp;"")&gt;0,IF(ISERROR(VLOOKUP(E3630,SpeciesLookup!B:G,5,FALSE)=TRUE),"",VLOOKUP(E3630,SpeciesLookup!B:G,5,FALSE)),"")</f>
        <v/>
      </c>
      <c r="I3630" s="11"/>
      <c r="J3630" s="73"/>
      <c r="K3630" s="11"/>
      <c r="L3630" s="127" t="str">
        <f>TRIM(IF(ISERROR(VLOOKUP(R3630,SpeciesValidation!D:T,IF(ISNA(VLOOKUP(J3630,Validation!B$2:C$15,2,FALSE)),FALSE,VLOOKUP(J3630,Validation!B$2:C$15,2,FALSE)))),IF(LEN(E3630&amp;"")&gt;0,"",""),VLOOKUP(R3630,SpeciesValidation!D:T,VLOOKUP(J3630,Validation!B$2:C$15,2,FALSE),FALSE)) &amp; " " &amp; IF(ISERROR(IF(LEFT(J3630,1)="A",IF(IF(VLOOKUP(R3630,SpeciesValidation!D:W,20,FALSE)=FALSE,OR(TEXT(A3630,"MMDD")&lt;VLOOKUP(R3630,SpeciesValidation!D:W,18,FALSE),TEXT(A3630,"MMDD")&gt;VLOOKUP(R3630,SpeciesValidation!D:W,19,FALSE)),IF(TEXT(A3630,"MMDD")&lt;"0701",TEXT(A3630,"MMDD")&gt;VLOOKUP(R3630,SpeciesValidation!D:W,18,FALSE),TEXT(A3630,"MMDD")&lt;VLOOKUP(R3630,SpeciesValidation!D:W,19,FALSE))),"Date outside expected range for this species",""),"")),"",IF(LEFT(J3630,1)="A",IF(IF(VLOOKUP(R3630,SpeciesValidation!D:W,20,FALSE)=FALSE,OR(TEXT(A3630,"MMDD")&lt;VLOOKUP(R3630,SpeciesValidation!D:W,18,FALSE),TEXT(A3630,"MMDD")&gt;VLOOKUP(R3630,SpeciesValidation!D:W,19,FALSE)),IF(TEXT(A3630,"MMDD")&lt;"0701",TEXT(A3630,"MMDD")&gt;VLOOKUP(R3630,SpeciesValidation!D:W,18,FALSE),TEXT(A3630,"MMDD")&lt;VLOOKUP(R3630,SpeciesValidation!D:W,19,FALSE))),"Date outside expected range for this species",""),"")))</f>
        <v/>
      </c>
      <c r="M3630" s="127" t="str">
        <f>IF(LEN(E3630&amp;"")&gt;0,IF(ISERROR(VLOOKUP(R3630,SpeciesValidation!D:I,6,FALSE)),"",VLOOKUP(R3630,SpeciesValidation!D:I,6,FALSE)),"")</f>
        <v/>
      </c>
      <c r="Q3630" s="36" t="str">
        <f>IF(LEN(E3630&amp;"")&gt;0,IF(ISERROR(VLOOKUP(E3630,SpeciesValidation!B:G,2,FALSE)=TRUE),"",VLOOKUP(E3630,SpeciesValidation!B:G,2,FALSE)),"")</f>
        <v/>
      </c>
      <c r="R3630" s="36" t="str">
        <f>IF(LEN(E3630&amp;"")&gt;0,IF(ISERROR(VLOOKUP(E3630,SpeciesLookup!B:G,4,FALSE)=TRUE),"",VLOOKUP(E3630,SpeciesLookup!B:G,4,FALSE)),"")</f>
        <v/>
      </c>
    </row>
    <row r="3631" spans="1:18" ht="13.2" x14ac:dyDescent="0.25">
      <c r="A3631" s="72"/>
      <c r="D3631" s="11"/>
      <c r="G3631" s="128" t="str">
        <f>IF(LEN(E3631&amp;"")&gt;0,IF(ISERROR(VLOOKUP(E3631,SpeciesLookup!B:G,6,FALSE)=TRUE),"",VLOOKUP(E3631,SpeciesLookup!B:G,6,FALSE)),"")</f>
        <v/>
      </c>
      <c r="H3631" s="128" t="str">
        <f>IF(LEN(E3631&amp;"")&gt;0,IF(ISERROR(VLOOKUP(E3631,SpeciesLookup!B:G,5,FALSE)=TRUE),"",VLOOKUP(E3631,SpeciesLookup!B:G,5,FALSE)),"")</f>
        <v/>
      </c>
      <c r="I3631" s="11"/>
      <c r="J3631" s="73"/>
      <c r="K3631" s="11"/>
      <c r="L3631" s="127" t="str">
        <f>TRIM(IF(ISERROR(VLOOKUP(R3631,SpeciesValidation!D:T,IF(ISNA(VLOOKUP(J3631,Validation!B$2:C$15,2,FALSE)),FALSE,VLOOKUP(J3631,Validation!B$2:C$15,2,FALSE)))),IF(LEN(E3631&amp;"")&gt;0,"",""),VLOOKUP(R3631,SpeciesValidation!D:T,VLOOKUP(J3631,Validation!B$2:C$15,2,FALSE),FALSE)) &amp; " " &amp; IF(ISERROR(IF(LEFT(J3631,1)="A",IF(IF(VLOOKUP(R3631,SpeciesValidation!D:W,20,FALSE)=FALSE,OR(TEXT(A3631,"MMDD")&lt;VLOOKUP(R3631,SpeciesValidation!D:W,18,FALSE),TEXT(A3631,"MMDD")&gt;VLOOKUP(R3631,SpeciesValidation!D:W,19,FALSE)),IF(TEXT(A3631,"MMDD")&lt;"0701",TEXT(A3631,"MMDD")&gt;VLOOKUP(R3631,SpeciesValidation!D:W,18,FALSE),TEXT(A3631,"MMDD")&lt;VLOOKUP(R3631,SpeciesValidation!D:W,19,FALSE))),"Date outside expected range for this species",""),"")),"",IF(LEFT(J3631,1)="A",IF(IF(VLOOKUP(R3631,SpeciesValidation!D:W,20,FALSE)=FALSE,OR(TEXT(A3631,"MMDD")&lt;VLOOKUP(R3631,SpeciesValidation!D:W,18,FALSE),TEXT(A3631,"MMDD")&gt;VLOOKUP(R3631,SpeciesValidation!D:W,19,FALSE)),IF(TEXT(A3631,"MMDD")&lt;"0701",TEXT(A3631,"MMDD")&gt;VLOOKUP(R3631,SpeciesValidation!D:W,18,FALSE),TEXT(A3631,"MMDD")&lt;VLOOKUP(R3631,SpeciesValidation!D:W,19,FALSE))),"Date outside expected range for this species",""),"")))</f>
        <v/>
      </c>
      <c r="M3631" s="127" t="str">
        <f>IF(LEN(E3631&amp;"")&gt;0,IF(ISERROR(VLOOKUP(R3631,SpeciesValidation!D:I,6,FALSE)),"",VLOOKUP(R3631,SpeciesValidation!D:I,6,FALSE)),"")</f>
        <v/>
      </c>
      <c r="Q3631" s="36" t="str">
        <f>IF(LEN(E3631&amp;"")&gt;0,IF(ISERROR(VLOOKUP(E3631,SpeciesValidation!B:G,2,FALSE)=TRUE),"",VLOOKUP(E3631,SpeciesValidation!B:G,2,FALSE)),"")</f>
        <v/>
      </c>
      <c r="R3631" s="36" t="str">
        <f>IF(LEN(E3631&amp;"")&gt;0,IF(ISERROR(VLOOKUP(E3631,SpeciesLookup!B:G,4,FALSE)=TRUE),"",VLOOKUP(E3631,SpeciesLookup!B:G,4,FALSE)),"")</f>
        <v/>
      </c>
    </row>
    <row r="3632" spans="1:18" ht="13.2" x14ac:dyDescent="0.25">
      <c r="A3632" s="72"/>
      <c r="D3632" s="11"/>
      <c r="G3632" s="128" t="str">
        <f>IF(LEN(E3632&amp;"")&gt;0,IF(ISERROR(VLOOKUP(E3632,SpeciesLookup!B:G,6,FALSE)=TRUE),"",VLOOKUP(E3632,SpeciesLookup!B:G,6,FALSE)),"")</f>
        <v/>
      </c>
      <c r="H3632" s="128" t="str">
        <f>IF(LEN(E3632&amp;"")&gt;0,IF(ISERROR(VLOOKUP(E3632,SpeciesLookup!B:G,5,FALSE)=TRUE),"",VLOOKUP(E3632,SpeciesLookup!B:G,5,FALSE)),"")</f>
        <v/>
      </c>
      <c r="I3632" s="11"/>
      <c r="J3632" s="73"/>
      <c r="K3632" s="11"/>
      <c r="L3632" s="127" t="str">
        <f>TRIM(IF(ISERROR(VLOOKUP(R3632,SpeciesValidation!D:T,IF(ISNA(VLOOKUP(J3632,Validation!B$2:C$15,2,FALSE)),FALSE,VLOOKUP(J3632,Validation!B$2:C$15,2,FALSE)))),IF(LEN(E3632&amp;"")&gt;0,"",""),VLOOKUP(R3632,SpeciesValidation!D:T,VLOOKUP(J3632,Validation!B$2:C$15,2,FALSE),FALSE)) &amp; " " &amp; IF(ISERROR(IF(LEFT(J3632,1)="A",IF(IF(VLOOKUP(R3632,SpeciesValidation!D:W,20,FALSE)=FALSE,OR(TEXT(A3632,"MMDD")&lt;VLOOKUP(R3632,SpeciesValidation!D:W,18,FALSE),TEXT(A3632,"MMDD")&gt;VLOOKUP(R3632,SpeciesValidation!D:W,19,FALSE)),IF(TEXT(A3632,"MMDD")&lt;"0701",TEXT(A3632,"MMDD")&gt;VLOOKUP(R3632,SpeciesValidation!D:W,18,FALSE),TEXT(A3632,"MMDD")&lt;VLOOKUP(R3632,SpeciesValidation!D:W,19,FALSE))),"Date outside expected range for this species",""),"")),"",IF(LEFT(J3632,1)="A",IF(IF(VLOOKUP(R3632,SpeciesValidation!D:W,20,FALSE)=FALSE,OR(TEXT(A3632,"MMDD")&lt;VLOOKUP(R3632,SpeciesValidation!D:W,18,FALSE),TEXT(A3632,"MMDD")&gt;VLOOKUP(R3632,SpeciesValidation!D:W,19,FALSE)),IF(TEXT(A3632,"MMDD")&lt;"0701",TEXT(A3632,"MMDD")&gt;VLOOKUP(R3632,SpeciesValidation!D:W,18,FALSE),TEXT(A3632,"MMDD")&lt;VLOOKUP(R3632,SpeciesValidation!D:W,19,FALSE))),"Date outside expected range for this species",""),"")))</f>
        <v/>
      </c>
      <c r="M3632" s="127" t="str">
        <f>IF(LEN(E3632&amp;"")&gt;0,IF(ISERROR(VLOOKUP(R3632,SpeciesValidation!D:I,6,FALSE)),"",VLOOKUP(R3632,SpeciesValidation!D:I,6,FALSE)),"")</f>
        <v/>
      </c>
      <c r="Q3632" s="36" t="str">
        <f>IF(LEN(E3632&amp;"")&gt;0,IF(ISERROR(VLOOKUP(E3632,SpeciesValidation!B:G,2,FALSE)=TRUE),"",VLOOKUP(E3632,SpeciesValidation!B:G,2,FALSE)),"")</f>
        <v/>
      </c>
      <c r="R3632" s="36" t="str">
        <f>IF(LEN(E3632&amp;"")&gt;0,IF(ISERROR(VLOOKUP(E3632,SpeciesLookup!B:G,4,FALSE)=TRUE),"",VLOOKUP(E3632,SpeciesLookup!B:G,4,FALSE)),"")</f>
        <v/>
      </c>
    </row>
    <row r="3633" spans="1:18" ht="13.2" x14ac:dyDescent="0.25">
      <c r="A3633" s="72"/>
      <c r="D3633" s="11"/>
      <c r="G3633" s="128" t="str">
        <f>IF(LEN(E3633&amp;"")&gt;0,IF(ISERROR(VLOOKUP(E3633,SpeciesLookup!B:G,6,FALSE)=TRUE),"",VLOOKUP(E3633,SpeciesLookup!B:G,6,FALSE)),"")</f>
        <v/>
      </c>
      <c r="H3633" s="128" t="str">
        <f>IF(LEN(E3633&amp;"")&gt;0,IF(ISERROR(VLOOKUP(E3633,SpeciesLookup!B:G,5,FALSE)=TRUE),"",VLOOKUP(E3633,SpeciesLookup!B:G,5,FALSE)),"")</f>
        <v/>
      </c>
      <c r="I3633" s="11"/>
      <c r="J3633" s="73"/>
      <c r="K3633" s="11"/>
      <c r="L3633" s="127" t="str">
        <f>TRIM(IF(ISERROR(VLOOKUP(R3633,SpeciesValidation!D:T,IF(ISNA(VLOOKUP(J3633,Validation!B$2:C$15,2,FALSE)),FALSE,VLOOKUP(J3633,Validation!B$2:C$15,2,FALSE)))),IF(LEN(E3633&amp;"")&gt;0,"",""),VLOOKUP(R3633,SpeciesValidation!D:T,VLOOKUP(J3633,Validation!B$2:C$15,2,FALSE),FALSE)) &amp; " " &amp; IF(ISERROR(IF(LEFT(J3633,1)="A",IF(IF(VLOOKUP(R3633,SpeciesValidation!D:W,20,FALSE)=FALSE,OR(TEXT(A3633,"MMDD")&lt;VLOOKUP(R3633,SpeciesValidation!D:W,18,FALSE),TEXT(A3633,"MMDD")&gt;VLOOKUP(R3633,SpeciesValidation!D:W,19,FALSE)),IF(TEXT(A3633,"MMDD")&lt;"0701",TEXT(A3633,"MMDD")&gt;VLOOKUP(R3633,SpeciesValidation!D:W,18,FALSE),TEXT(A3633,"MMDD")&lt;VLOOKUP(R3633,SpeciesValidation!D:W,19,FALSE))),"Date outside expected range for this species",""),"")),"",IF(LEFT(J3633,1)="A",IF(IF(VLOOKUP(R3633,SpeciesValidation!D:W,20,FALSE)=FALSE,OR(TEXT(A3633,"MMDD")&lt;VLOOKUP(R3633,SpeciesValidation!D:W,18,FALSE),TEXT(A3633,"MMDD")&gt;VLOOKUP(R3633,SpeciesValidation!D:W,19,FALSE)),IF(TEXT(A3633,"MMDD")&lt;"0701",TEXT(A3633,"MMDD")&gt;VLOOKUP(R3633,SpeciesValidation!D:W,18,FALSE),TEXT(A3633,"MMDD")&lt;VLOOKUP(R3633,SpeciesValidation!D:W,19,FALSE))),"Date outside expected range for this species",""),"")))</f>
        <v/>
      </c>
      <c r="M3633" s="127" t="str">
        <f>IF(LEN(E3633&amp;"")&gt;0,IF(ISERROR(VLOOKUP(R3633,SpeciesValidation!D:I,6,FALSE)),"",VLOOKUP(R3633,SpeciesValidation!D:I,6,FALSE)),"")</f>
        <v/>
      </c>
      <c r="Q3633" s="36" t="str">
        <f>IF(LEN(E3633&amp;"")&gt;0,IF(ISERROR(VLOOKUP(E3633,SpeciesValidation!B:G,2,FALSE)=TRUE),"",VLOOKUP(E3633,SpeciesValidation!B:G,2,FALSE)),"")</f>
        <v/>
      </c>
      <c r="R3633" s="36" t="str">
        <f>IF(LEN(E3633&amp;"")&gt;0,IF(ISERROR(VLOOKUP(E3633,SpeciesLookup!B:G,4,FALSE)=TRUE),"",VLOOKUP(E3633,SpeciesLookup!B:G,4,FALSE)),"")</f>
        <v/>
      </c>
    </row>
    <row r="3634" spans="1:18" ht="13.2" x14ac:dyDescent="0.25">
      <c r="A3634" s="72"/>
      <c r="D3634" s="11"/>
      <c r="G3634" s="128" t="str">
        <f>IF(LEN(E3634&amp;"")&gt;0,IF(ISERROR(VLOOKUP(E3634,SpeciesLookup!B:G,6,FALSE)=TRUE),"",VLOOKUP(E3634,SpeciesLookup!B:G,6,FALSE)),"")</f>
        <v/>
      </c>
      <c r="H3634" s="128" t="str">
        <f>IF(LEN(E3634&amp;"")&gt;0,IF(ISERROR(VLOOKUP(E3634,SpeciesLookup!B:G,5,FALSE)=TRUE),"",VLOOKUP(E3634,SpeciesLookup!B:G,5,FALSE)),"")</f>
        <v/>
      </c>
      <c r="I3634" s="11"/>
      <c r="J3634" s="73"/>
      <c r="K3634" s="11"/>
      <c r="L3634" s="127" t="str">
        <f>TRIM(IF(ISERROR(VLOOKUP(R3634,SpeciesValidation!D:T,IF(ISNA(VLOOKUP(J3634,Validation!B$2:C$15,2,FALSE)),FALSE,VLOOKUP(J3634,Validation!B$2:C$15,2,FALSE)))),IF(LEN(E3634&amp;"")&gt;0,"",""),VLOOKUP(R3634,SpeciesValidation!D:T,VLOOKUP(J3634,Validation!B$2:C$15,2,FALSE),FALSE)) &amp; " " &amp; IF(ISERROR(IF(LEFT(J3634,1)="A",IF(IF(VLOOKUP(R3634,SpeciesValidation!D:W,20,FALSE)=FALSE,OR(TEXT(A3634,"MMDD")&lt;VLOOKUP(R3634,SpeciesValidation!D:W,18,FALSE),TEXT(A3634,"MMDD")&gt;VLOOKUP(R3634,SpeciesValidation!D:W,19,FALSE)),IF(TEXT(A3634,"MMDD")&lt;"0701",TEXT(A3634,"MMDD")&gt;VLOOKUP(R3634,SpeciesValidation!D:W,18,FALSE),TEXT(A3634,"MMDD")&lt;VLOOKUP(R3634,SpeciesValidation!D:W,19,FALSE))),"Date outside expected range for this species",""),"")),"",IF(LEFT(J3634,1)="A",IF(IF(VLOOKUP(R3634,SpeciesValidation!D:W,20,FALSE)=FALSE,OR(TEXT(A3634,"MMDD")&lt;VLOOKUP(R3634,SpeciesValidation!D:W,18,FALSE),TEXT(A3634,"MMDD")&gt;VLOOKUP(R3634,SpeciesValidation!D:W,19,FALSE)),IF(TEXT(A3634,"MMDD")&lt;"0701",TEXT(A3634,"MMDD")&gt;VLOOKUP(R3634,SpeciesValidation!D:W,18,FALSE),TEXT(A3634,"MMDD")&lt;VLOOKUP(R3634,SpeciesValidation!D:W,19,FALSE))),"Date outside expected range for this species",""),"")))</f>
        <v/>
      </c>
      <c r="M3634" s="127" t="str">
        <f>IF(LEN(E3634&amp;"")&gt;0,IF(ISERROR(VLOOKUP(R3634,SpeciesValidation!D:I,6,FALSE)),"",VLOOKUP(R3634,SpeciesValidation!D:I,6,FALSE)),"")</f>
        <v/>
      </c>
      <c r="Q3634" s="36" t="str">
        <f>IF(LEN(E3634&amp;"")&gt;0,IF(ISERROR(VLOOKUP(E3634,SpeciesValidation!B:G,2,FALSE)=TRUE),"",VLOOKUP(E3634,SpeciesValidation!B:G,2,FALSE)),"")</f>
        <v/>
      </c>
      <c r="R3634" s="36" t="str">
        <f>IF(LEN(E3634&amp;"")&gt;0,IF(ISERROR(VLOOKUP(E3634,SpeciesLookup!B:G,4,FALSE)=TRUE),"",VLOOKUP(E3634,SpeciesLookup!B:G,4,FALSE)),"")</f>
        <v/>
      </c>
    </row>
    <row r="3635" spans="1:18" ht="13.2" x14ac:dyDescent="0.25">
      <c r="A3635" s="72"/>
      <c r="D3635" s="11"/>
      <c r="G3635" s="128" t="str">
        <f>IF(LEN(E3635&amp;"")&gt;0,IF(ISERROR(VLOOKUP(E3635,SpeciesLookup!B:G,6,FALSE)=TRUE),"",VLOOKUP(E3635,SpeciesLookup!B:G,6,FALSE)),"")</f>
        <v/>
      </c>
      <c r="H3635" s="128" t="str">
        <f>IF(LEN(E3635&amp;"")&gt;0,IF(ISERROR(VLOOKUP(E3635,SpeciesLookup!B:G,5,FALSE)=TRUE),"",VLOOKUP(E3635,SpeciesLookup!B:G,5,FALSE)),"")</f>
        <v/>
      </c>
      <c r="I3635" s="11"/>
      <c r="J3635" s="73"/>
      <c r="K3635" s="11"/>
      <c r="L3635" s="127" t="str">
        <f>TRIM(IF(ISERROR(VLOOKUP(R3635,SpeciesValidation!D:T,IF(ISNA(VLOOKUP(J3635,Validation!B$2:C$15,2,FALSE)),FALSE,VLOOKUP(J3635,Validation!B$2:C$15,2,FALSE)))),IF(LEN(E3635&amp;"")&gt;0,"",""),VLOOKUP(R3635,SpeciesValidation!D:T,VLOOKUP(J3635,Validation!B$2:C$15,2,FALSE),FALSE)) &amp; " " &amp; IF(ISERROR(IF(LEFT(J3635,1)="A",IF(IF(VLOOKUP(R3635,SpeciesValidation!D:W,20,FALSE)=FALSE,OR(TEXT(A3635,"MMDD")&lt;VLOOKUP(R3635,SpeciesValidation!D:W,18,FALSE),TEXT(A3635,"MMDD")&gt;VLOOKUP(R3635,SpeciesValidation!D:W,19,FALSE)),IF(TEXT(A3635,"MMDD")&lt;"0701",TEXT(A3635,"MMDD")&gt;VLOOKUP(R3635,SpeciesValidation!D:W,18,FALSE),TEXT(A3635,"MMDD")&lt;VLOOKUP(R3635,SpeciesValidation!D:W,19,FALSE))),"Date outside expected range for this species",""),"")),"",IF(LEFT(J3635,1)="A",IF(IF(VLOOKUP(R3635,SpeciesValidation!D:W,20,FALSE)=FALSE,OR(TEXT(A3635,"MMDD")&lt;VLOOKUP(R3635,SpeciesValidation!D:W,18,FALSE),TEXT(A3635,"MMDD")&gt;VLOOKUP(R3635,SpeciesValidation!D:W,19,FALSE)),IF(TEXT(A3635,"MMDD")&lt;"0701",TEXT(A3635,"MMDD")&gt;VLOOKUP(R3635,SpeciesValidation!D:W,18,FALSE),TEXT(A3635,"MMDD")&lt;VLOOKUP(R3635,SpeciesValidation!D:W,19,FALSE))),"Date outside expected range for this species",""),"")))</f>
        <v/>
      </c>
      <c r="M3635" s="127" t="str">
        <f>IF(LEN(E3635&amp;"")&gt;0,IF(ISERROR(VLOOKUP(R3635,SpeciesValidation!D:I,6,FALSE)),"",VLOOKUP(R3635,SpeciesValidation!D:I,6,FALSE)),"")</f>
        <v/>
      </c>
      <c r="Q3635" s="36" t="str">
        <f>IF(LEN(E3635&amp;"")&gt;0,IF(ISERROR(VLOOKUP(E3635,SpeciesValidation!B:G,2,FALSE)=TRUE),"",VLOOKUP(E3635,SpeciesValidation!B:G,2,FALSE)),"")</f>
        <v/>
      </c>
      <c r="R3635" s="36" t="str">
        <f>IF(LEN(E3635&amp;"")&gt;0,IF(ISERROR(VLOOKUP(E3635,SpeciesLookup!B:G,4,FALSE)=TRUE),"",VLOOKUP(E3635,SpeciesLookup!B:G,4,FALSE)),"")</f>
        <v/>
      </c>
    </row>
    <row r="3636" spans="1:18" ht="13.2" x14ac:dyDescent="0.25">
      <c r="A3636" s="72"/>
      <c r="D3636" s="11"/>
      <c r="G3636" s="128" t="str">
        <f>IF(LEN(E3636&amp;"")&gt;0,IF(ISERROR(VLOOKUP(E3636,SpeciesLookup!B:G,6,FALSE)=TRUE),"",VLOOKUP(E3636,SpeciesLookup!B:G,6,FALSE)),"")</f>
        <v/>
      </c>
      <c r="H3636" s="128" t="str">
        <f>IF(LEN(E3636&amp;"")&gt;0,IF(ISERROR(VLOOKUP(E3636,SpeciesLookup!B:G,5,FALSE)=TRUE),"",VLOOKUP(E3636,SpeciesLookup!B:G,5,FALSE)),"")</f>
        <v/>
      </c>
      <c r="I3636" s="11"/>
      <c r="J3636" s="73"/>
      <c r="K3636" s="11"/>
      <c r="L3636" s="127" t="str">
        <f>TRIM(IF(ISERROR(VLOOKUP(R3636,SpeciesValidation!D:T,IF(ISNA(VLOOKUP(J3636,Validation!B$2:C$15,2,FALSE)),FALSE,VLOOKUP(J3636,Validation!B$2:C$15,2,FALSE)))),IF(LEN(E3636&amp;"")&gt;0,"",""),VLOOKUP(R3636,SpeciesValidation!D:T,VLOOKUP(J3636,Validation!B$2:C$15,2,FALSE),FALSE)) &amp; " " &amp; IF(ISERROR(IF(LEFT(J3636,1)="A",IF(IF(VLOOKUP(R3636,SpeciesValidation!D:W,20,FALSE)=FALSE,OR(TEXT(A3636,"MMDD")&lt;VLOOKUP(R3636,SpeciesValidation!D:W,18,FALSE),TEXT(A3636,"MMDD")&gt;VLOOKUP(R3636,SpeciesValidation!D:W,19,FALSE)),IF(TEXT(A3636,"MMDD")&lt;"0701",TEXT(A3636,"MMDD")&gt;VLOOKUP(R3636,SpeciesValidation!D:W,18,FALSE),TEXT(A3636,"MMDD")&lt;VLOOKUP(R3636,SpeciesValidation!D:W,19,FALSE))),"Date outside expected range for this species",""),"")),"",IF(LEFT(J3636,1)="A",IF(IF(VLOOKUP(R3636,SpeciesValidation!D:W,20,FALSE)=FALSE,OR(TEXT(A3636,"MMDD")&lt;VLOOKUP(R3636,SpeciesValidation!D:W,18,FALSE),TEXT(A3636,"MMDD")&gt;VLOOKUP(R3636,SpeciesValidation!D:W,19,FALSE)),IF(TEXT(A3636,"MMDD")&lt;"0701",TEXT(A3636,"MMDD")&gt;VLOOKUP(R3636,SpeciesValidation!D:W,18,FALSE),TEXT(A3636,"MMDD")&lt;VLOOKUP(R3636,SpeciesValidation!D:W,19,FALSE))),"Date outside expected range for this species",""),"")))</f>
        <v/>
      </c>
      <c r="M3636" s="127" t="str">
        <f>IF(LEN(E3636&amp;"")&gt;0,IF(ISERROR(VLOOKUP(R3636,SpeciesValidation!D:I,6,FALSE)),"",VLOOKUP(R3636,SpeciesValidation!D:I,6,FALSE)),"")</f>
        <v/>
      </c>
      <c r="Q3636" s="36" t="str">
        <f>IF(LEN(E3636&amp;"")&gt;0,IF(ISERROR(VLOOKUP(E3636,SpeciesValidation!B:G,2,FALSE)=TRUE),"",VLOOKUP(E3636,SpeciesValidation!B:G,2,FALSE)),"")</f>
        <v/>
      </c>
      <c r="R3636" s="36" t="str">
        <f>IF(LEN(E3636&amp;"")&gt;0,IF(ISERROR(VLOOKUP(E3636,SpeciesLookup!B:G,4,FALSE)=TRUE),"",VLOOKUP(E3636,SpeciesLookup!B:G,4,FALSE)),"")</f>
        <v/>
      </c>
    </row>
    <row r="3637" spans="1:18" ht="13.2" x14ac:dyDescent="0.25">
      <c r="A3637" s="72"/>
      <c r="D3637" s="11"/>
      <c r="G3637" s="128" t="str">
        <f>IF(LEN(E3637&amp;"")&gt;0,IF(ISERROR(VLOOKUP(E3637,SpeciesLookup!B:G,6,FALSE)=TRUE),"",VLOOKUP(E3637,SpeciesLookup!B:G,6,FALSE)),"")</f>
        <v/>
      </c>
      <c r="H3637" s="128" t="str">
        <f>IF(LEN(E3637&amp;"")&gt;0,IF(ISERROR(VLOOKUP(E3637,SpeciesLookup!B:G,5,FALSE)=TRUE),"",VLOOKUP(E3637,SpeciesLookup!B:G,5,FALSE)),"")</f>
        <v/>
      </c>
      <c r="I3637" s="11"/>
      <c r="J3637" s="73"/>
      <c r="K3637" s="11"/>
      <c r="L3637" s="127" t="str">
        <f>TRIM(IF(ISERROR(VLOOKUP(R3637,SpeciesValidation!D:T,IF(ISNA(VLOOKUP(J3637,Validation!B$2:C$15,2,FALSE)),FALSE,VLOOKUP(J3637,Validation!B$2:C$15,2,FALSE)))),IF(LEN(E3637&amp;"")&gt;0,"",""),VLOOKUP(R3637,SpeciesValidation!D:T,VLOOKUP(J3637,Validation!B$2:C$15,2,FALSE),FALSE)) &amp; " " &amp; IF(ISERROR(IF(LEFT(J3637,1)="A",IF(IF(VLOOKUP(R3637,SpeciesValidation!D:W,20,FALSE)=FALSE,OR(TEXT(A3637,"MMDD")&lt;VLOOKUP(R3637,SpeciesValidation!D:W,18,FALSE),TEXT(A3637,"MMDD")&gt;VLOOKUP(R3637,SpeciesValidation!D:W,19,FALSE)),IF(TEXT(A3637,"MMDD")&lt;"0701",TEXT(A3637,"MMDD")&gt;VLOOKUP(R3637,SpeciesValidation!D:W,18,FALSE),TEXT(A3637,"MMDD")&lt;VLOOKUP(R3637,SpeciesValidation!D:W,19,FALSE))),"Date outside expected range for this species",""),"")),"",IF(LEFT(J3637,1)="A",IF(IF(VLOOKUP(R3637,SpeciesValidation!D:W,20,FALSE)=FALSE,OR(TEXT(A3637,"MMDD")&lt;VLOOKUP(R3637,SpeciesValidation!D:W,18,FALSE),TEXT(A3637,"MMDD")&gt;VLOOKUP(R3637,SpeciesValidation!D:W,19,FALSE)),IF(TEXT(A3637,"MMDD")&lt;"0701",TEXT(A3637,"MMDD")&gt;VLOOKUP(R3637,SpeciesValidation!D:W,18,FALSE),TEXT(A3637,"MMDD")&lt;VLOOKUP(R3637,SpeciesValidation!D:W,19,FALSE))),"Date outside expected range for this species",""),"")))</f>
        <v/>
      </c>
      <c r="M3637" s="127" t="str">
        <f>IF(LEN(E3637&amp;"")&gt;0,IF(ISERROR(VLOOKUP(R3637,SpeciesValidation!D:I,6,FALSE)),"",VLOOKUP(R3637,SpeciesValidation!D:I,6,FALSE)),"")</f>
        <v/>
      </c>
      <c r="Q3637" s="36" t="str">
        <f>IF(LEN(E3637&amp;"")&gt;0,IF(ISERROR(VLOOKUP(E3637,SpeciesValidation!B:G,2,FALSE)=TRUE),"",VLOOKUP(E3637,SpeciesValidation!B:G,2,FALSE)),"")</f>
        <v/>
      </c>
      <c r="R3637" s="36" t="str">
        <f>IF(LEN(E3637&amp;"")&gt;0,IF(ISERROR(VLOOKUP(E3637,SpeciesLookup!B:G,4,FALSE)=TRUE),"",VLOOKUP(E3637,SpeciesLookup!B:G,4,FALSE)),"")</f>
        <v/>
      </c>
    </row>
    <row r="3638" spans="1:18" ht="13.2" x14ac:dyDescent="0.25">
      <c r="A3638" s="72"/>
      <c r="D3638" s="11"/>
      <c r="G3638" s="128" t="str">
        <f>IF(LEN(E3638&amp;"")&gt;0,IF(ISERROR(VLOOKUP(E3638,SpeciesLookup!B:G,6,FALSE)=TRUE),"",VLOOKUP(E3638,SpeciesLookup!B:G,6,FALSE)),"")</f>
        <v/>
      </c>
      <c r="H3638" s="128" t="str">
        <f>IF(LEN(E3638&amp;"")&gt;0,IF(ISERROR(VLOOKUP(E3638,SpeciesLookup!B:G,5,FALSE)=TRUE),"",VLOOKUP(E3638,SpeciesLookup!B:G,5,FALSE)),"")</f>
        <v/>
      </c>
      <c r="I3638" s="11"/>
      <c r="J3638" s="73"/>
      <c r="K3638" s="11"/>
      <c r="L3638" s="127" t="str">
        <f>TRIM(IF(ISERROR(VLOOKUP(R3638,SpeciesValidation!D:T,IF(ISNA(VLOOKUP(J3638,Validation!B$2:C$15,2,FALSE)),FALSE,VLOOKUP(J3638,Validation!B$2:C$15,2,FALSE)))),IF(LEN(E3638&amp;"")&gt;0,"",""),VLOOKUP(R3638,SpeciesValidation!D:T,VLOOKUP(J3638,Validation!B$2:C$15,2,FALSE),FALSE)) &amp; " " &amp; IF(ISERROR(IF(LEFT(J3638,1)="A",IF(IF(VLOOKUP(R3638,SpeciesValidation!D:W,20,FALSE)=FALSE,OR(TEXT(A3638,"MMDD")&lt;VLOOKUP(R3638,SpeciesValidation!D:W,18,FALSE),TEXT(A3638,"MMDD")&gt;VLOOKUP(R3638,SpeciesValidation!D:W,19,FALSE)),IF(TEXT(A3638,"MMDD")&lt;"0701",TEXT(A3638,"MMDD")&gt;VLOOKUP(R3638,SpeciesValidation!D:W,18,FALSE),TEXT(A3638,"MMDD")&lt;VLOOKUP(R3638,SpeciesValidation!D:W,19,FALSE))),"Date outside expected range for this species",""),"")),"",IF(LEFT(J3638,1)="A",IF(IF(VLOOKUP(R3638,SpeciesValidation!D:W,20,FALSE)=FALSE,OR(TEXT(A3638,"MMDD")&lt;VLOOKUP(R3638,SpeciesValidation!D:W,18,FALSE),TEXT(A3638,"MMDD")&gt;VLOOKUP(R3638,SpeciesValidation!D:W,19,FALSE)),IF(TEXT(A3638,"MMDD")&lt;"0701",TEXT(A3638,"MMDD")&gt;VLOOKUP(R3638,SpeciesValidation!D:W,18,FALSE),TEXT(A3638,"MMDD")&lt;VLOOKUP(R3638,SpeciesValidation!D:W,19,FALSE))),"Date outside expected range for this species",""),"")))</f>
        <v/>
      </c>
      <c r="M3638" s="127" t="str">
        <f>IF(LEN(E3638&amp;"")&gt;0,IF(ISERROR(VLOOKUP(R3638,SpeciesValidation!D:I,6,FALSE)),"",VLOOKUP(R3638,SpeciesValidation!D:I,6,FALSE)),"")</f>
        <v/>
      </c>
      <c r="Q3638" s="36" t="str">
        <f>IF(LEN(E3638&amp;"")&gt;0,IF(ISERROR(VLOOKUP(E3638,SpeciesValidation!B:G,2,FALSE)=TRUE),"",VLOOKUP(E3638,SpeciesValidation!B:G,2,FALSE)),"")</f>
        <v/>
      </c>
      <c r="R3638" s="36" t="str">
        <f>IF(LEN(E3638&amp;"")&gt;0,IF(ISERROR(VLOOKUP(E3638,SpeciesLookup!B:G,4,FALSE)=TRUE),"",VLOOKUP(E3638,SpeciesLookup!B:G,4,FALSE)),"")</f>
        <v/>
      </c>
    </row>
    <row r="3639" spans="1:18" ht="13.2" x14ac:dyDescent="0.25">
      <c r="A3639" s="72"/>
      <c r="D3639" s="11"/>
      <c r="G3639" s="128" t="str">
        <f>IF(LEN(E3639&amp;"")&gt;0,IF(ISERROR(VLOOKUP(E3639,SpeciesLookup!B:G,6,FALSE)=TRUE),"",VLOOKUP(E3639,SpeciesLookup!B:G,6,FALSE)),"")</f>
        <v/>
      </c>
      <c r="H3639" s="128" t="str">
        <f>IF(LEN(E3639&amp;"")&gt;0,IF(ISERROR(VLOOKUP(E3639,SpeciesLookup!B:G,5,FALSE)=TRUE),"",VLOOKUP(E3639,SpeciesLookup!B:G,5,FALSE)),"")</f>
        <v/>
      </c>
      <c r="I3639" s="11"/>
      <c r="J3639" s="73"/>
      <c r="K3639" s="11"/>
      <c r="L3639" s="127" t="str">
        <f>TRIM(IF(ISERROR(VLOOKUP(R3639,SpeciesValidation!D:T,IF(ISNA(VLOOKUP(J3639,Validation!B$2:C$15,2,FALSE)),FALSE,VLOOKUP(J3639,Validation!B$2:C$15,2,FALSE)))),IF(LEN(E3639&amp;"")&gt;0,"",""),VLOOKUP(R3639,SpeciesValidation!D:T,VLOOKUP(J3639,Validation!B$2:C$15,2,FALSE),FALSE)) &amp; " " &amp; IF(ISERROR(IF(LEFT(J3639,1)="A",IF(IF(VLOOKUP(R3639,SpeciesValidation!D:W,20,FALSE)=FALSE,OR(TEXT(A3639,"MMDD")&lt;VLOOKUP(R3639,SpeciesValidation!D:W,18,FALSE),TEXT(A3639,"MMDD")&gt;VLOOKUP(R3639,SpeciesValidation!D:W,19,FALSE)),IF(TEXT(A3639,"MMDD")&lt;"0701",TEXT(A3639,"MMDD")&gt;VLOOKUP(R3639,SpeciesValidation!D:W,18,FALSE),TEXT(A3639,"MMDD")&lt;VLOOKUP(R3639,SpeciesValidation!D:W,19,FALSE))),"Date outside expected range for this species",""),"")),"",IF(LEFT(J3639,1)="A",IF(IF(VLOOKUP(R3639,SpeciesValidation!D:W,20,FALSE)=FALSE,OR(TEXT(A3639,"MMDD")&lt;VLOOKUP(R3639,SpeciesValidation!D:W,18,FALSE),TEXT(A3639,"MMDD")&gt;VLOOKUP(R3639,SpeciesValidation!D:W,19,FALSE)),IF(TEXT(A3639,"MMDD")&lt;"0701",TEXT(A3639,"MMDD")&gt;VLOOKUP(R3639,SpeciesValidation!D:W,18,FALSE),TEXT(A3639,"MMDD")&lt;VLOOKUP(R3639,SpeciesValidation!D:W,19,FALSE))),"Date outside expected range for this species",""),"")))</f>
        <v/>
      </c>
      <c r="M3639" s="127" t="str">
        <f>IF(LEN(E3639&amp;"")&gt;0,IF(ISERROR(VLOOKUP(R3639,SpeciesValidation!D:I,6,FALSE)),"",VLOOKUP(R3639,SpeciesValidation!D:I,6,FALSE)),"")</f>
        <v/>
      </c>
      <c r="Q3639" s="36" t="str">
        <f>IF(LEN(E3639&amp;"")&gt;0,IF(ISERROR(VLOOKUP(E3639,SpeciesValidation!B:G,2,FALSE)=TRUE),"",VLOOKUP(E3639,SpeciesValidation!B:G,2,FALSE)),"")</f>
        <v/>
      </c>
      <c r="R3639" s="36" t="str">
        <f>IF(LEN(E3639&amp;"")&gt;0,IF(ISERROR(VLOOKUP(E3639,SpeciesLookup!B:G,4,FALSE)=TRUE),"",VLOOKUP(E3639,SpeciesLookup!B:G,4,FALSE)),"")</f>
        <v/>
      </c>
    </row>
    <row r="3640" spans="1:18" ht="13.2" x14ac:dyDescent="0.25">
      <c r="A3640" s="72"/>
      <c r="D3640" s="11"/>
      <c r="G3640" s="128" t="str">
        <f>IF(LEN(E3640&amp;"")&gt;0,IF(ISERROR(VLOOKUP(E3640,SpeciesLookup!B:G,6,FALSE)=TRUE),"",VLOOKUP(E3640,SpeciesLookup!B:G,6,FALSE)),"")</f>
        <v/>
      </c>
      <c r="H3640" s="128" t="str">
        <f>IF(LEN(E3640&amp;"")&gt;0,IF(ISERROR(VLOOKUP(E3640,SpeciesLookup!B:G,5,FALSE)=TRUE),"",VLOOKUP(E3640,SpeciesLookup!B:G,5,FALSE)),"")</f>
        <v/>
      </c>
      <c r="I3640" s="11"/>
      <c r="J3640" s="73"/>
      <c r="K3640" s="11"/>
      <c r="L3640" s="127" t="str">
        <f>TRIM(IF(ISERROR(VLOOKUP(R3640,SpeciesValidation!D:T,IF(ISNA(VLOOKUP(J3640,Validation!B$2:C$15,2,FALSE)),FALSE,VLOOKUP(J3640,Validation!B$2:C$15,2,FALSE)))),IF(LEN(E3640&amp;"")&gt;0,"",""),VLOOKUP(R3640,SpeciesValidation!D:T,VLOOKUP(J3640,Validation!B$2:C$15,2,FALSE),FALSE)) &amp; " " &amp; IF(ISERROR(IF(LEFT(J3640,1)="A",IF(IF(VLOOKUP(R3640,SpeciesValidation!D:W,20,FALSE)=FALSE,OR(TEXT(A3640,"MMDD")&lt;VLOOKUP(R3640,SpeciesValidation!D:W,18,FALSE),TEXT(A3640,"MMDD")&gt;VLOOKUP(R3640,SpeciesValidation!D:W,19,FALSE)),IF(TEXT(A3640,"MMDD")&lt;"0701",TEXT(A3640,"MMDD")&gt;VLOOKUP(R3640,SpeciesValidation!D:W,18,FALSE),TEXT(A3640,"MMDD")&lt;VLOOKUP(R3640,SpeciesValidation!D:W,19,FALSE))),"Date outside expected range for this species",""),"")),"",IF(LEFT(J3640,1)="A",IF(IF(VLOOKUP(R3640,SpeciesValidation!D:W,20,FALSE)=FALSE,OR(TEXT(A3640,"MMDD")&lt;VLOOKUP(R3640,SpeciesValidation!D:W,18,FALSE),TEXT(A3640,"MMDD")&gt;VLOOKUP(R3640,SpeciesValidation!D:W,19,FALSE)),IF(TEXT(A3640,"MMDD")&lt;"0701",TEXT(A3640,"MMDD")&gt;VLOOKUP(R3640,SpeciesValidation!D:W,18,FALSE),TEXT(A3640,"MMDD")&lt;VLOOKUP(R3640,SpeciesValidation!D:W,19,FALSE))),"Date outside expected range for this species",""),"")))</f>
        <v/>
      </c>
      <c r="M3640" s="127" t="str">
        <f>IF(LEN(E3640&amp;"")&gt;0,IF(ISERROR(VLOOKUP(R3640,SpeciesValidation!D:I,6,FALSE)),"",VLOOKUP(R3640,SpeciesValidation!D:I,6,FALSE)),"")</f>
        <v/>
      </c>
      <c r="Q3640" s="36" t="str">
        <f>IF(LEN(E3640&amp;"")&gt;0,IF(ISERROR(VLOOKUP(E3640,SpeciesValidation!B:G,2,FALSE)=TRUE),"",VLOOKUP(E3640,SpeciesValidation!B:G,2,FALSE)),"")</f>
        <v/>
      </c>
      <c r="R3640" s="36" t="str">
        <f>IF(LEN(E3640&amp;"")&gt;0,IF(ISERROR(VLOOKUP(E3640,SpeciesLookup!B:G,4,FALSE)=TRUE),"",VLOOKUP(E3640,SpeciesLookup!B:G,4,FALSE)),"")</f>
        <v/>
      </c>
    </row>
    <row r="3641" spans="1:18" ht="13.2" x14ac:dyDescent="0.25">
      <c r="A3641" s="72"/>
      <c r="D3641" s="11"/>
      <c r="G3641" s="128" t="str">
        <f>IF(LEN(E3641&amp;"")&gt;0,IF(ISERROR(VLOOKUP(E3641,SpeciesLookup!B:G,6,FALSE)=TRUE),"",VLOOKUP(E3641,SpeciesLookup!B:G,6,FALSE)),"")</f>
        <v/>
      </c>
      <c r="H3641" s="128" t="str">
        <f>IF(LEN(E3641&amp;"")&gt;0,IF(ISERROR(VLOOKUP(E3641,SpeciesLookup!B:G,5,FALSE)=TRUE),"",VLOOKUP(E3641,SpeciesLookup!B:G,5,FALSE)),"")</f>
        <v/>
      </c>
      <c r="I3641" s="11"/>
      <c r="J3641" s="73"/>
      <c r="K3641" s="11"/>
      <c r="L3641" s="127" t="str">
        <f>TRIM(IF(ISERROR(VLOOKUP(R3641,SpeciesValidation!D:T,IF(ISNA(VLOOKUP(J3641,Validation!B$2:C$15,2,FALSE)),FALSE,VLOOKUP(J3641,Validation!B$2:C$15,2,FALSE)))),IF(LEN(E3641&amp;"")&gt;0,"",""),VLOOKUP(R3641,SpeciesValidation!D:T,VLOOKUP(J3641,Validation!B$2:C$15,2,FALSE),FALSE)) &amp; " " &amp; IF(ISERROR(IF(LEFT(J3641,1)="A",IF(IF(VLOOKUP(R3641,SpeciesValidation!D:W,20,FALSE)=FALSE,OR(TEXT(A3641,"MMDD")&lt;VLOOKUP(R3641,SpeciesValidation!D:W,18,FALSE),TEXT(A3641,"MMDD")&gt;VLOOKUP(R3641,SpeciesValidation!D:W,19,FALSE)),IF(TEXT(A3641,"MMDD")&lt;"0701",TEXT(A3641,"MMDD")&gt;VLOOKUP(R3641,SpeciesValidation!D:W,18,FALSE),TEXT(A3641,"MMDD")&lt;VLOOKUP(R3641,SpeciesValidation!D:W,19,FALSE))),"Date outside expected range for this species",""),"")),"",IF(LEFT(J3641,1)="A",IF(IF(VLOOKUP(R3641,SpeciesValidation!D:W,20,FALSE)=FALSE,OR(TEXT(A3641,"MMDD")&lt;VLOOKUP(R3641,SpeciesValidation!D:W,18,FALSE),TEXT(A3641,"MMDD")&gt;VLOOKUP(R3641,SpeciesValidation!D:W,19,FALSE)),IF(TEXT(A3641,"MMDD")&lt;"0701",TEXT(A3641,"MMDD")&gt;VLOOKUP(R3641,SpeciesValidation!D:W,18,FALSE),TEXT(A3641,"MMDD")&lt;VLOOKUP(R3641,SpeciesValidation!D:W,19,FALSE))),"Date outside expected range for this species",""),"")))</f>
        <v/>
      </c>
      <c r="M3641" s="127" t="str">
        <f>IF(LEN(E3641&amp;"")&gt;0,IF(ISERROR(VLOOKUP(R3641,SpeciesValidation!D:I,6,FALSE)),"",VLOOKUP(R3641,SpeciesValidation!D:I,6,FALSE)),"")</f>
        <v/>
      </c>
      <c r="Q3641" s="36" t="str">
        <f>IF(LEN(E3641&amp;"")&gt;0,IF(ISERROR(VLOOKUP(E3641,SpeciesValidation!B:G,2,FALSE)=TRUE),"",VLOOKUP(E3641,SpeciesValidation!B:G,2,FALSE)),"")</f>
        <v/>
      </c>
      <c r="R3641" s="36" t="str">
        <f>IF(LEN(E3641&amp;"")&gt;0,IF(ISERROR(VLOOKUP(E3641,SpeciesLookup!B:G,4,FALSE)=TRUE),"",VLOOKUP(E3641,SpeciesLookup!B:G,4,FALSE)),"")</f>
        <v/>
      </c>
    </row>
    <row r="3642" spans="1:18" ht="13.2" x14ac:dyDescent="0.25">
      <c r="A3642" s="72"/>
      <c r="D3642" s="11"/>
      <c r="G3642" s="128" t="str">
        <f>IF(LEN(E3642&amp;"")&gt;0,IF(ISERROR(VLOOKUP(E3642,SpeciesLookup!B:G,6,FALSE)=TRUE),"",VLOOKUP(E3642,SpeciesLookup!B:G,6,FALSE)),"")</f>
        <v/>
      </c>
      <c r="H3642" s="128" t="str">
        <f>IF(LEN(E3642&amp;"")&gt;0,IF(ISERROR(VLOOKUP(E3642,SpeciesLookup!B:G,5,FALSE)=TRUE),"",VLOOKUP(E3642,SpeciesLookup!B:G,5,FALSE)),"")</f>
        <v/>
      </c>
      <c r="I3642" s="11"/>
      <c r="J3642" s="73"/>
      <c r="K3642" s="11"/>
      <c r="L3642" s="127" t="str">
        <f>TRIM(IF(ISERROR(VLOOKUP(R3642,SpeciesValidation!D:T,IF(ISNA(VLOOKUP(J3642,Validation!B$2:C$15,2,FALSE)),FALSE,VLOOKUP(J3642,Validation!B$2:C$15,2,FALSE)))),IF(LEN(E3642&amp;"")&gt;0,"",""),VLOOKUP(R3642,SpeciesValidation!D:T,VLOOKUP(J3642,Validation!B$2:C$15,2,FALSE),FALSE)) &amp; " " &amp; IF(ISERROR(IF(LEFT(J3642,1)="A",IF(IF(VLOOKUP(R3642,SpeciesValidation!D:W,20,FALSE)=FALSE,OR(TEXT(A3642,"MMDD")&lt;VLOOKUP(R3642,SpeciesValidation!D:W,18,FALSE),TEXT(A3642,"MMDD")&gt;VLOOKUP(R3642,SpeciesValidation!D:W,19,FALSE)),IF(TEXT(A3642,"MMDD")&lt;"0701",TEXT(A3642,"MMDD")&gt;VLOOKUP(R3642,SpeciesValidation!D:W,18,FALSE),TEXT(A3642,"MMDD")&lt;VLOOKUP(R3642,SpeciesValidation!D:W,19,FALSE))),"Date outside expected range for this species",""),"")),"",IF(LEFT(J3642,1)="A",IF(IF(VLOOKUP(R3642,SpeciesValidation!D:W,20,FALSE)=FALSE,OR(TEXT(A3642,"MMDD")&lt;VLOOKUP(R3642,SpeciesValidation!D:W,18,FALSE),TEXT(A3642,"MMDD")&gt;VLOOKUP(R3642,SpeciesValidation!D:W,19,FALSE)),IF(TEXT(A3642,"MMDD")&lt;"0701",TEXT(A3642,"MMDD")&gt;VLOOKUP(R3642,SpeciesValidation!D:W,18,FALSE),TEXT(A3642,"MMDD")&lt;VLOOKUP(R3642,SpeciesValidation!D:W,19,FALSE))),"Date outside expected range for this species",""),"")))</f>
        <v/>
      </c>
      <c r="M3642" s="127" t="str">
        <f>IF(LEN(E3642&amp;"")&gt;0,IF(ISERROR(VLOOKUP(R3642,SpeciesValidation!D:I,6,FALSE)),"",VLOOKUP(R3642,SpeciesValidation!D:I,6,FALSE)),"")</f>
        <v/>
      </c>
      <c r="Q3642" s="36" t="str">
        <f>IF(LEN(E3642&amp;"")&gt;0,IF(ISERROR(VLOOKUP(E3642,SpeciesValidation!B:G,2,FALSE)=TRUE),"",VLOOKUP(E3642,SpeciesValidation!B:G,2,FALSE)),"")</f>
        <v/>
      </c>
      <c r="R3642" s="36" t="str">
        <f>IF(LEN(E3642&amp;"")&gt;0,IF(ISERROR(VLOOKUP(E3642,SpeciesLookup!B:G,4,FALSE)=TRUE),"",VLOOKUP(E3642,SpeciesLookup!B:G,4,FALSE)),"")</f>
        <v/>
      </c>
    </row>
    <row r="3643" spans="1:18" ht="13.2" x14ac:dyDescent="0.25">
      <c r="A3643" s="72"/>
      <c r="D3643" s="11"/>
      <c r="G3643" s="128" t="str">
        <f>IF(LEN(E3643&amp;"")&gt;0,IF(ISERROR(VLOOKUP(E3643,SpeciesLookup!B:G,6,FALSE)=TRUE),"",VLOOKUP(E3643,SpeciesLookup!B:G,6,FALSE)),"")</f>
        <v/>
      </c>
      <c r="H3643" s="128" t="str">
        <f>IF(LEN(E3643&amp;"")&gt;0,IF(ISERROR(VLOOKUP(E3643,SpeciesLookup!B:G,5,FALSE)=TRUE),"",VLOOKUP(E3643,SpeciesLookup!B:G,5,FALSE)),"")</f>
        <v/>
      </c>
      <c r="I3643" s="11"/>
      <c r="J3643" s="73"/>
      <c r="K3643" s="11"/>
      <c r="L3643" s="127" t="str">
        <f>TRIM(IF(ISERROR(VLOOKUP(R3643,SpeciesValidation!D:T,IF(ISNA(VLOOKUP(J3643,Validation!B$2:C$15,2,FALSE)),FALSE,VLOOKUP(J3643,Validation!B$2:C$15,2,FALSE)))),IF(LEN(E3643&amp;"")&gt;0,"",""),VLOOKUP(R3643,SpeciesValidation!D:T,VLOOKUP(J3643,Validation!B$2:C$15,2,FALSE),FALSE)) &amp; " " &amp; IF(ISERROR(IF(LEFT(J3643,1)="A",IF(IF(VLOOKUP(R3643,SpeciesValidation!D:W,20,FALSE)=FALSE,OR(TEXT(A3643,"MMDD")&lt;VLOOKUP(R3643,SpeciesValidation!D:W,18,FALSE),TEXT(A3643,"MMDD")&gt;VLOOKUP(R3643,SpeciesValidation!D:W,19,FALSE)),IF(TEXT(A3643,"MMDD")&lt;"0701",TEXT(A3643,"MMDD")&gt;VLOOKUP(R3643,SpeciesValidation!D:W,18,FALSE),TEXT(A3643,"MMDD")&lt;VLOOKUP(R3643,SpeciesValidation!D:W,19,FALSE))),"Date outside expected range for this species",""),"")),"",IF(LEFT(J3643,1)="A",IF(IF(VLOOKUP(R3643,SpeciesValidation!D:W,20,FALSE)=FALSE,OR(TEXT(A3643,"MMDD")&lt;VLOOKUP(R3643,SpeciesValidation!D:W,18,FALSE),TEXT(A3643,"MMDD")&gt;VLOOKUP(R3643,SpeciesValidation!D:W,19,FALSE)),IF(TEXT(A3643,"MMDD")&lt;"0701",TEXT(A3643,"MMDD")&gt;VLOOKUP(R3643,SpeciesValidation!D:W,18,FALSE),TEXT(A3643,"MMDD")&lt;VLOOKUP(R3643,SpeciesValidation!D:W,19,FALSE))),"Date outside expected range for this species",""),"")))</f>
        <v/>
      </c>
      <c r="M3643" s="127" t="str">
        <f>IF(LEN(E3643&amp;"")&gt;0,IF(ISERROR(VLOOKUP(R3643,SpeciesValidation!D:I,6,FALSE)),"",VLOOKUP(R3643,SpeciesValidation!D:I,6,FALSE)),"")</f>
        <v/>
      </c>
      <c r="Q3643" s="36" t="str">
        <f>IF(LEN(E3643&amp;"")&gt;0,IF(ISERROR(VLOOKUP(E3643,SpeciesValidation!B:G,2,FALSE)=TRUE),"",VLOOKUP(E3643,SpeciesValidation!B:G,2,FALSE)),"")</f>
        <v/>
      </c>
      <c r="R3643" s="36" t="str">
        <f>IF(LEN(E3643&amp;"")&gt;0,IF(ISERROR(VLOOKUP(E3643,SpeciesLookup!B:G,4,FALSE)=TRUE),"",VLOOKUP(E3643,SpeciesLookup!B:G,4,FALSE)),"")</f>
        <v/>
      </c>
    </row>
    <row r="3644" spans="1:18" ht="13.2" x14ac:dyDescent="0.25">
      <c r="A3644" s="72"/>
      <c r="D3644" s="11"/>
      <c r="G3644" s="128" t="str">
        <f>IF(LEN(E3644&amp;"")&gt;0,IF(ISERROR(VLOOKUP(E3644,SpeciesLookup!B:G,6,FALSE)=TRUE),"",VLOOKUP(E3644,SpeciesLookup!B:G,6,FALSE)),"")</f>
        <v/>
      </c>
      <c r="H3644" s="128" t="str">
        <f>IF(LEN(E3644&amp;"")&gt;0,IF(ISERROR(VLOOKUP(E3644,SpeciesLookup!B:G,5,FALSE)=TRUE),"",VLOOKUP(E3644,SpeciesLookup!B:G,5,FALSE)),"")</f>
        <v/>
      </c>
      <c r="I3644" s="11"/>
      <c r="J3644" s="73"/>
      <c r="K3644" s="11"/>
      <c r="L3644" s="127" t="str">
        <f>TRIM(IF(ISERROR(VLOOKUP(R3644,SpeciesValidation!D:T,IF(ISNA(VLOOKUP(J3644,Validation!B$2:C$15,2,FALSE)),FALSE,VLOOKUP(J3644,Validation!B$2:C$15,2,FALSE)))),IF(LEN(E3644&amp;"")&gt;0,"",""),VLOOKUP(R3644,SpeciesValidation!D:T,VLOOKUP(J3644,Validation!B$2:C$15,2,FALSE),FALSE)) &amp; " " &amp; IF(ISERROR(IF(LEFT(J3644,1)="A",IF(IF(VLOOKUP(R3644,SpeciesValidation!D:W,20,FALSE)=FALSE,OR(TEXT(A3644,"MMDD")&lt;VLOOKUP(R3644,SpeciesValidation!D:W,18,FALSE),TEXT(A3644,"MMDD")&gt;VLOOKUP(R3644,SpeciesValidation!D:W,19,FALSE)),IF(TEXT(A3644,"MMDD")&lt;"0701",TEXT(A3644,"MMDD")&gt;VLOOKUP(R3644,SpeciesValidation!D:W,18,FALSE),TEXT(A3644,"MMDD")&lt;VLOOKUP(R3644,SpeciesValidation!D:W,19,FALSE))),"Date outside expected range for this species",""),"")),"",IF(LEFT(J3644,1)="A",IF(IF(VLOOKUP(R3644,SpeciesValidation!D:W,20,FALSE)=FALSE,OR(TEXT(A3644,"MMDD")&lt;VLOOKUP(R3644,SpeciesValidation!D:W,18,FALSE),TEXT(A3644,"MMDD")&gt;VLOOKUP(R3644,SpeciesValidation!D:W,19,FALSE)),IF(TEXT(A3644,"MMDD")&lt;"0701",TEXT(A3644,"MMDD")&gt;VLOOKUP(R3644,SpeciesValidation!D:W,18,FALSE),TEXT(A3644,"MMDD")&lt;VLOOKUP(R3644,SpeciesValidation!D:W,19,FALSE))),"Date outside expected range for this species",""),"")))</f>
        <v/>
      </c>
      <c r="M3644" s="127" t="str">
        <f>IF(LEN(E3644&amp;"")&gt;0,IF(ISERROR(VLOOKUP(R3644,SpeciesValidation!D:I,6,FALSE)),"",VLOOKUP(R3644,SpeciesValidation!D:I,6,FALSE)),"")</f>
        <v/>
      </c>
      <c r="Q3644" s="36" t="str">
        <f>IF(LEN(E3644&amp;"")&gt;0,IF(ISERROR(VLOOKUP(E3644,SpeciesValidation!B:G,2,FALSE)=TRUE),"",VLOOKUP(E3644,SpeciesValidation!B:G,2,FALSE)),"")</f>
        <v/>
      </c>
      <c r="R3644" s="36" t="str">
        <f>IF(LEN(E3644&amp;"")&gt;0,IF(ISERROR(VLOOKUP(E3644,SpeciesLookup!B:G,4,FALSE)=TRUE),"",VLOOKUP(E3644,SpeciesLookup!B:G,4,FALSE)),"")</f>
        <v/>
      </c>
    </row>
    <row r="3645" spans="1:18" ht="13.2" x14ac:dyDescent="0.25">
      <c r="A3645" s="72"/>
      <c r="D3645" s="11"/>
      <c r="G3645" s="128" t="str">
        <f>IF(LEN(E3645&amp;"")&gt;0,IF(ISERROR(VLOOKUP(E3645,SpeciesLookup!B:G,6,FALSE)=TRUE),"",VLOOKUP(E3645,SpeciesLookup!B:G,6,FALSE)),"")</f>
        <v/>
      </c>
      <c r="H3645" s="128" t="str">
        <f>IF(LEN(E3645&amp;"")&gt;0,IF(ISERROR(VLOOKUP(E3645,SpeciesLookup!B:G,5,FALSE)=TRUE),"",VLOOKUP(E3645,SpeciesLookup!B:G,5,FALSE)),"")</f>
        <v/>
      </c>
      <c r="I3645" s="11"/>
      <c r="J3645" s="73"/>
      <c r="K3645" s="11"/>
      <c r="L3645" s="127" t="str">
        <f>TRIM(IF(ISERROR(VLOOKUP(R3645,SpeciesValidation!D:T,IF(ISNA(VLOOKUP(J3645,Validation!B$2:C$15,2,FALSE)),FALSE,VLOOKUP(J3645,Validation!B$2:C$15,2,FALSE)))),IF(LEN(E3645&amp;"")&gt;0,"",""),VLOOKUP(R3645,SpeciesValidation!D:T,VLOOKUP(J3645,Validation!B$2:C$15,2,FALSE),FALSE)) &amp; " " &amp; IF(ISERROR(IF(LEFT(J3645,1)="A",IF(IF(VLOOKUP(R3645,SpeciesValidation!D:W,20,FALSE)=FALSE,OR(TEXT(A3645,"MMDD")&lt;VLOOKUP(R3645,SpeciesValidation!D:W,18,FALSE),TEXT(A3645,"MMDD")&gt;VLOOKUP(R3645,SpeciesValidation!D:W,19,FALSE)),IF(TEXT(A3645,"MMDD")&lt;"0701",TEXT(A3645,"MMDD")&gt;VLOOKUP(R3645,SpeciesValidation!D:W,18,FALSE),TEXT(A3645,"MMDD")&lt;VLOOKUP(R3645,SpeciesValidation!D:W,19,FALSE))),"Date outside expected range for this species",""),"")),"",IF(LEFT(J3645,1)="A",IF(IF(VLOOKUP(R3645,SpeciesValidation!D:W,20,FALSE)=FALSE,OR(TEXT(A3645,"MMDD")&lt;VLOOKUP(R3645,SpeciesValidation!D:W,18,FALSE),TEXT(A3645,"MMDD")&gt;VLOOKUP(R3645,SpeciesValidation!D:W,19,FALSE)),IF(TEXT(A3645,"MMDD")&lt;"0701",TEXT(A3645,"MMDD")&gt;VLOOKUP(R3645,SpeciesValidation!D:W,18,FALSE),TEXT(A3645,"MMDD")&lt;VLOOKUP(R3645,SpeciesValidation!D:W,19,FALSE))),"Date outside expected range for this species",""),"")))</f>
        <v/>
      </c>
      <c r="M3645" s="127" t="str">
        <f>IF(LEN(E3645&amp;"")&gt;0,IF(ISERROR(VLOOKUP(R3645,SpeciesValidation!D:I,6,FALSE)),"",VLOOKUP(R3645,SpeciesValidation!D:I,6,FALSE)),"")</f>
        <v/>
      </c>
      <c r="Q3645" s="36" t="str">
        <f>IF(LEN(E3645&amp;"")&gt;0,IF(ISERROR(VLOOKUP(E3645,SpeciesValidation!B:G,2,FALSE)=TRUE),"",VLOOKUP(E3645,SpeciesValidation!B:G,2,FALSE)),"")</f>
        <v/>
      </c>
      <c r="R3645" s="36" t="str">
        <f>IF(LEN(E3645&amp;"")&gt;0,IF(ISERROR(VLOOKUP(E3645,SpeciesLookup!B:G,4,FALSE)=TRUE),"",VLOOKUP(E3645,SpeciesLookup!B:G,4,FALSE)),"")</f>
        <v/>
      </c>
    </row>
    <row r="3646" spans="1:18" ht="13.2" x14ac:dyDescent="0.25">
      <c r="A3646" s="72"/>
      <c r="D3646" s="11"/>
      <c r="G3646" s="128" t="str">
        <f>IF(LEN(E3646&amp;"")&gt;0,IF(ISERROR(VLOOKUP(E3646,SpeciesLookup!B:G,6,FALSE)=TRUE),"",VLOOKUP(E3646,SpeciesLookup!B:G,6,FALSE)),"")</f>
        <v/>
      </c>
      <c r="H3646" s="128" t="str">
        <f>IF(LEN(E3646&amp;"")&gt;0,IF(ISERROR(VLOOKUP(E3646,SpeciesLookup!B:G,5,FALSE)=TRUE),"",VLOOKUP(E3646,SpeciesLookup!B:G,5,FALSE)),"")</f>
        <v/>
      </c>
      <c r="I3646" s="11"/>
      <c r="J3646" s="73"/>
      <c r="K3646" s="11"/>
      <c r="L3646" s="127" t="str">
        <f>TRIM(IF(ISERROR(VLOOKUP(R3646,SpeciesValidation!D:T,IF(ISNA(VLOOKUP(J3646,Validation!B$2:C$15,2,FALSE)),FALSE,VLOOKUP(J3646,Validation!B$2:C$15,2,FALSE)))),IF(LEN(E3646&amp;"")&gt;0,"",""),VLOOKUP(R3646,SpeciesValidation!D:T,VLOOKUP(J3646,Validation!B$2:C$15,2,FALSE),FALSE)) &amp; " " &amp; IF(ISERROR(IF(LEFT(J3646,1)="A",IF(IF(VLOOKUP(R3646,SpeciesValidation!D:W,20,FALSE)=FALSE,OR(TEXT(A3646,"MMDD")&lt;VLOOKUP(R3646,SpeciesValidation!D:W,18,FALSE),TEXT(A3646,"MMDD")&gt;VLOOKUP(R3646,SpeciesValidation!D:W,19,FALSE)),IF(TEXT(A3646,"MMDD")&lt;"0701",TEXT(A3646,"MMDD")&gt;VLOOKUP(R3646,SpeciesValidation!D:W,18,FALSE),TEXT(A3646,"MMDD")&lt;VLOOKUP(R3646,SpeciesValidation!D:W,19,FALSE))),"Date outside expected range for this species",""),"")),"",IF(LEFT(J3646,1)="A",IF(IF(VLOOKUP(R3646,SpeciesValidation!D:W,20,FALSE)=FALSE,OR(TEXT(A3646,"MMDD")&lt;VLOOKUP(R3646,SpeciesValidation!D:W,18,FALSE),TEXT(A3646,"MMDD")&gt;VLOOKUP(R3646,SpeciesValidation!D:W,19,FALSE)),IF(TEXT(A3646,"MMDD")&lt;"0701",TEXT(A3646,"MMDD")&gt;VLOOKUP(R3646,SpeciesValidation!D:W,18,FALSE),TEXT(A3646,"MMDD")&lt;VLOOKUP(R3646,SpeciesValidation!D:W,19,FALSE))),"Date outside expected range for this species",""),"")))</f>
        <v/>
      </c>
      <c r="M3646" s="127" t="str">
        <f>IF(LEN(E3646&amp;"")&gt;0,IF(ISERROR(VLOOKUP(R3646,SpeciesValidation!D:I,6,FALSE)),"",VLOOKUP(R3646,SpeciesValidation!D:I,6,FALSE)),"")</f>
        <v/>
      </c>
      <c r="Q3646" s="36" t="str">
        <f>IF(LEN(E3646&amp;"")&gt;0,IF(ISERROR(VLOOKUP(E3646,SpeciesValidation!B:G,2,FALSE)=TRUE),"",VLOOKUP(E3646,SpeciesValidation!B:G,2,FALSE)),"")</f>
        <v/>
      </c>
      <c r="R3646" s="36" t="str">
        <f>IF(LEN(E3646&amp;"")&gt;0,IF(ISERROR(VLOOKUP(E3646,SpeciesLookup!B:G,4,FALSE)=TRUE),"",VLOOKUP(E3646,SpeciesLookup!B:G,4,FALSE)),"")</f>
        <v/>
      </c>
    </row>
    <row r="3647" spans="1:18" ht="13.2" x14ac:dyDescent="0.25">
      <c r="A3647" s="72"/>
      <c r="D3647" s="11"/>
      <c r="G3647" s="128" t="str">
        <f>IF(LEN(E3647&amp;"")&gt;0,IF(ISERROR(VLOOKUP(E3647,SpeciesLookup!B:G,6,FALSE)=TRUE),"",VLOOKUP(E3647,SpeciesLookup!B:G,6,FALSE)),"")</f>
        <v/>
      </c>
      <c r="H3647" s="128" t="str">
        <f>IF(LEN(E3647&amp;"")&gt;0,IF(ISERROR(VLOOKUP(E3647,SpeciesLookup!B:G,5,FALSE)=TRUE),"",VLOOKUP(E3647,SpeciesLookup!B:G,5,FALSE)),"")</f>
        <v/>
      </c>
      <c r="I3647" s="11"/>
      <c r="J3647" s="73"/>
      <c r="K3647" s="11"/>
      <c r="L3647" s="127" t="str">
        <f>TRIM(IF(ISERROR(VLOOKUP(R3647,SpeciesValidation!D:T,IF(ISNA(VLOOKUP(J3647,Validation!B$2:C$15,2,FALSE)),FALSE,VLOOKUP(J3647,Validation!B$2:C$15,2,FALSE)))),IF(LEN(E3647&amp;"")&gt;0,"",""),VLOOKUP(R3647,SpeciesValidation!D:T,VLOOKUP(J3647,Validation!B$2:C$15,2,FALSE),FALSE)) &amp; " " &amp; IF(ISERROR(IF(LEFT(J3647,1)="A",IF(IF(VLOOKUP(R3647,SpeciesValidation!D:W,20,FALSE)=FALSE,OR(TEXT(A3647,"MMDD")&lt;VLOOKUP(R3647,SpeciesValidation!D:W,18,FALSE),TEXT(A3647,"MMDD")&gt;VLOOKUP(R3647,SpeciesValidation!D:W,19,FALSE)),IF(TEXT(A3647,"MMDD")&lt;"0701",TEXT(A3647,"MMDD")&gt;VLOOKUP(R3647,SpeciesValidation!D:W,18,FALSE),TEXT(A3647,"MMDD")&lt;VLOOKUP(R3647,SpeciesValidation!D:W,19,FALSE))),"Date outside expected range for this species",""),"")),"",IF(LEFT(J3647,1)="A",IF(IF(VLOOKUP(R3647,SpeciesValidation!D:W,20,FALSE)=FALSE,OR(TEXT(A3647,"MMDD")&lt;VLOOKUP(R3647,SpeciesValidation!D:W,18,FALSE),TEXT(A3647,"MMDD")&gt;VLOOKUP(R3647,SpeciesValidation!D:W,19,FALSE)),IF(TEXT(A3647,"MMDD")&lt;"0701",TEXT(A3647,"MMDD")&gt;VLOOKUP(R3647,SpeciesValidation!D:W,18,FALSE),TEXT(A3647,"MMDD")&lt;VLOOKUP(R3647,SpeciesValidation!D:W,19,FALSE))),"Date outside expected range for this species",""),"")))</f>
        <v/>
      </c>
      <c r="M3647" s="127" t="str">
        <f>IF(LEN(E3647&amp;"")&gt;0,IF(ISERROR(VLOOKUP(R3647,SpeciesValidation!D:I,6,FALSE)),"",VLOOKUP(R3647,SpeciesValidation!D:I,6,FALSE)),"")</f>
        <v/>
      </c>
      <c r="Q3647" s="36" t="str">
        <f>IF(LEN(E3647&amp;"")&gt;0,IF(ISERROR(VLOOKUP(E3647,SpeciesValidation!B:G,2,FALSE)=TRUE),"",VLOOKUP(E3647,SpeciesValidation!B:G,2,FALSE)),"")</f>
        <v/>
      </c>
      <c r="R3647" s="36" t="str">
        <f>IF(LEN(E3647&amp;"")&gt;0,IF(ISERROR(VLOOKUP(E3647,SpeciesLookup!B:G,4,FALSE)=TRUE),"",VLOOKUP(E3647,SpeciesLookup!B:G,4,FALSE)),"")</f>
        <v/>
      </c>
    </row>
    <row r="3648" spans="1:18" ht="13.2" x14ac:dyDescent="0.25">
      <c r="A3648" s="72"/>
      <c r="D3648" s="11"/>
      <c r="G3648" s="128" t="str">
        <f>IF(LEN(E3648&amp;"")&gt;0,IF(ISERROR(VLOOKUP(E3648,SpeciesLookup!B:G,6,FALSE)=TRUE),"",VLOOKUP(E3648,SpeciesLookup!B:G,6,FALSE)),"")</f>
        <v/>
      </c>
      <c r="H3648" s="128" t="str">
        <f>IF(LEN(E3648&amp;"")&gt;0,IF(ISERROR(VLOOKUP(E3648,SpeciesLookup!B:G,5,FALSE)=TRUE),"",VLOOKUP(E3648,SpeciesLookup!B:G,5,FALSE)),"")</f>
        <v/>
      </c>
      <c r="I3648" s="11"/>
      <c r="J3648" s="73"/>
      <c r="K3648" s="11"/>
      <c r="L3648" s="127" t="str">
        <f>TRIM(IF(ISERROR(VLOOKUP(R3648,SpeciesValidation!D:T,IF(ISNA(VLOOKUP(J3648,Validation!B$2:C$15,2,FALSE)),FALSE,VLOOKUP(J3648,Validation!B$2:C$15,2,FALSE)))),IF(LEN(E3648&amp;"")&gt;0,"",""),VLOOKUP(R3648,SpeciesValidation!D:T,VLOOKUP(J3648,Validation!B$2:C$15,2,FALSE),FALSE)) &amp; " " &amp; IF(ISERROR(IF(LEFT(J3648,1)="A",IF(IF(VLOOKUP(R3648,SpeciesValidation!D:W,20,FALSE)=FALSE,OR(TEXT(A3648,"MMDD")&lt;VLOOKUP(R3648,SpeciesValidation!D:W,18,FALSE),TEXT(A3648,"MMDD")&gt;VLOOKUP(R3648,SpeciesValidation!D:W,19,FALSE)),IF(TEXT(A3648,"MMDD")&lt;"0701",TEXT(A3648,"MMDD")&gt;VLOOKUP(R3648,SpeciesValidation!D:W,18,FALSE),TEXT(A3648,"MMDD")&lt;VLOOKUP(R3648,SpeciesValidation!D:W,19,FALSE))),"Date outside expected range for this species",""),"")),"",IF(LEFT(J3648,1)="A",IF(IF(VLOOKUP(R3648,SpeciesValidation!D:W,20,FALSE)=FALSE,OR(TEXT(A3648,"MMDD")&lt;VLOOKUP(R3648,SpeciesValidation!D:W,18,FALSE),TEXT(A3648,"MMDD")&gt;VLOOKUP(R3648,SpeciesValidation!D:W,19,FALSE)),IF(TEXT(A3648,"MMDD")&lt;"0701",TEXT(A3648,"MMDD")&gt;VLOOKUP(R3648,SpeciesValidation!D:W,18,FALSE),TEXT(A3648,"MMDD")&lt;VLOOKUP(R3648,SpeciesValidation!D:W,19,FALSE))),"Date outside expected range for this species",""),"")))</f>
        <v/>
      </c>
      <c r="M3648" s="127" t="str">
        <f>IF(LEN(E3648&amp;"")&gt;0,IF(ISERROR(VLOOKUP(R3648,SpeciesValidation!D:I,6,FALSE)),"",VLOOKUP(R3648,SpeciesValidation!D:I,6,FALSE)),"")</f>
        <v/>
      </c>
      <c r="Q3648" s="36" t="str">
        <f>IF(LEN(E3648&amp;"")&gt;0,IF(ISERROR(VLOOKUP(E3648,SpeciesValidation!B:G,2,FALSE)=TRUE),"",VLOOKUP(E3648,SpeciesValidation!B:G,2,FALSE)),"")</f>
        <v/>
      </c>
      <c r="R3648" s="36" t="str">
        <f>IF(LEN(E3648&amp;"")&gt;0,IF(ISERROR(VLOOKUP(E3648,SpeciesLookup!B:G,4,FALSE)=TRUE),"",VLOOKUP(E3648,SpeciesLookup!B:G,4,FALSE)),"")</f>
        <v/>
      </c>
    </row>
    <row r="3649" spans="1:18" ht="13.2" x14ac:dyDescent="0.25">
      <c r="A3649" s="72"/>
      <c r="D3649" s="11"/>
      <c r="G3649" s="128" t="str">
        <f>IF(LEN(E3649&amp;"")&gt;0,IF(ISERROR(VLOOKUP(E3649,SpeciesLookup!B:G,6,FALSE)=TRUE),"",VLOOKUP(E3649,SpeciesLookup!B:G,6,FALSE)),"")</f>
        <v/>
      </c>
      <c r="H3649" s="128" t="str">
        <f>IF(LEN(E3649&amp;"")&gt;0,IF(ISERROR(VLOOKUP(E3649,SpeciesLookup!B:G,5,FALSE)=TRUE),"",VLOOKUP(E3649,SpeciesLookup!B:G,5,FALSE)),"")</f>
        <v/>
      </c>
      <c r="I3649" s="11"/>
      <c r="J3649" s="73"/>
      <c r="K3649" s="11"/>
      <c r="L3649" s="127" t="str">
        <f>TRIM(IF(ISERROR(VLOOKUP(R3649,SpeciesValidation!D:T,IF(ISNA(VLOOKUP(J3649,Validation!B$2:C$15,2,FALSE)),FALSE,VLOOKUP(J3649,Validation!B$2:C$15,2,FALSE)))),IF(LEN(E3649&amp;"")&gt;0,"",""),VLOOKUP(R3649,SpeciesValidation!D:T,VLOOKUP(J3649,Validation!B$2:C$15,2,FALSE),FALSE)) &amp; " " &amp; IF(ISERROR(IF(LEFT(J3649,1)="A",IF(IF(VLOOKUP(R3649,SpeciesValidation!D:W,20,FALSE)=FALSE,OR(TEXT(A3649,"MMDD")&lt;VLOOKUP(R3649,SpeciesValidation!D:W,18,FALSE),TEXT(A3649,"MMDD")&gt;VLOOKUP(R3649,SpeciesValidation!D:W,19,FALSE)),IF(TEXT(A3649,"MMDD")&lt;"0701",TEXT(A3649,"MMDD")&gt;VLOOKUP(R3649,SpeciesValidation!D:W,18,FALSE),TEXT(A3649,"MMDD")&lt;VLOOKUP(R3649,SpeciesValidation!D:W,19,FALSE))),"Date outside expected range for this species",""),"")),"",IF(LEFT(J3649,1)="A",IF(IF(VLOOKUP(R3649,SpeciesValidation!D:W,20,FALSE)=FALSE,OR(TEXT(A3649,"MMDD")&lt;VLOOKUP(R3649,SpeciesValidation!D:W,18,FALSE),TEXT(A3649,"MMDD")&gt;VLOOKUP(R3649,SpeciesValidation!D:W,19,FALSE)),IF(TEXT(A3649,"MMDD")&lt;"0701",TEXT(A3649,"MMDD")&gt;VLOOKUP(R3649,SpeciesValidation!D:W,18,FALSE),TEXT(A3649,"MMDD")&lt;VLOOKUP(R3649,SpeciesValidation!D:W,19,FALSE))),"Date outside expected range for this species",""),"")))</f>
        <v/>
      </c>
      <c r="M3649" s="127" t="str">
        <f>IF(LEN(E3649&amp;"")&gt;0,IF(ISERROR(VLOOKUP(R3649,SpeciesValidation!D:I,6,FALSE)),"",VLOOKUP(R3649,SpeciesValidation!D:I,6,FALSE)),"")</f>
        <v/>
      </c>
      <c r="Q3649" s="36" t="str">
        <f>IF(LEN(E3649&amp;"")&gt;0,IF(ISERROR(VLOOKUP(E3649,SpeciesValidation!B:G,2,FALSE)=TRUE),"",VLOOKUP(E3649,SpeciesValidation!B:G,2,FALSE)),"")</f>
        <v/>
      </c>
      <c r="R3649" s="36" t="str">
        <f>IF(LEN(E3649&amp;"")&gt;0,IF(ISERROR(VLOOKUP(E3649,SpeciesLookup!B:G,4,FALSE)=TRUE),"",VLOOKUP(E3649,SpeciesLookup!B:G,4,FALSE)),"")</f>
        <v/>
      </c>
    </row>
    <row r="3650" spans="1:18" ht="13.2" x14ac:dyDescent="0.25">
      <c r="A3650" s="72"/>
      <c r="D3650" s="11"/>
      <c r="G3650" s="128" t="str">
        <f>IF(LEN(E3650&amp;"")&gt;0,IF(ISERROR(VLOOKUP(E3650,SpeciesLookup!B:G,6,FALSE)=TRUE),"",VLOOKUP(E3650,SpeciesLookup!B:G,6,FALSE)),"")</f>
        <v/>
      </c>
      <c r="H3650" s="128" t="str">
        <f>IF(LEN(E3650&amp;"")&gt;0,IF(ISERROR(VLOOKUP(E3650,SpeciesLookup!B:G,5,FALSE)=TRUE),"",VLOOKUP(E3650,SpeciesLookup!B:G,5,FALSE)),"")</f>
        <v/>
      </c>
      <c r="I3650" s="11"/>
      <c r="J3650" s="73"/>
      <c r="K3650" s="11"/>
      <c r="L3650" s="127" t="str">
        <f>TRIM(IF(ISERROR(VLOOKUP(R3650,SpeciesValidation!D:T,IF(ISNA(VLOOKUP(J3650,Validation!B$2:C$15,2,FALSE)),FALSE,VLOOKUP(J3650,Validation!B$2:C$15,2,FALSE)))),IF(LEN(E3650&amp;"")&gt;0,"",""),VLOOKUP(R3650,SpeciesValidation!D:T,VLOOKUP(J3650,Validation!B$2:C$15,2,FALSE),FALSE)) &amp; " " &amp; IF(ISERROR(IF(LEFT(J3650,1)="A",IF(IF(VLOOKUP(R3650,SpeciesValidation!D:W,20,FALSE)=FALSE,OR(TEXT(A3650,"MMDD")&lt;VLOOKUP(R3650,SpeciesValidation!D:W,18,FALSE),TEXT(A3650,"MMDD")&gt;VLOOKUP(R3650,SpeciesValidation!D:W,19,FALSE)),IF(TEXT(A3650,"MMDD")&lt;"0701",TEXT(A3650,"MMDD")&gt;VLOOKUP(R3650,SpeciesValidation!D:W,18,FALSE),TEXT(A3650,"MMDD")&lt;VLOOKUP(R3650,SpeciesValidation!D:W,19,FALSE))),"Date outside expected range for this species",""),"")),"",IF(LEFT(J3650,1)="A",IF(IF(VLOOKUP(R3650,SpeciesValidation!D:W,20,FALSE)=FALSE,OR(TEXT(A3650,"MMDD")&lt;VLOOKUP(R3650,SpeciesValidation!D:W,18,FALSE),TEXT(A3650,"MMDD")&gt;VLOOKUP(R3650,SpeciesValidation!D:W,19,FALSE)),IF(TEXT(A3650,"MMDD")&lt;"0701",TEXT(A3650,"MMDD")&gt;VLOOKUP(R3650,SpeciesValidation!D:W,18,FALSE),TEXT(A3650,"MMDD")&lt;VLOOKUP(R3650,SpeciesValidation!D:W,19,FALSE))),"Date outside expected range for this species",""),"")))</f>
        <v/>
      </c>
      <c r="M3650" s="127" t="str">
        <f>IF(LEN(E3650&amp;"")&gt;0,IF(ISERROR(VLOOKUP(R3650,SpeciesValidation!D:I,6,FALSE)),"",VLOOKUP(R3650,SpeciesValidation!D:I,6,FALSE)),"")</f>
        <v/>
      </c>
      <c r="Q3650" s="36" t="str">
        <f>IF(LEN(E3650&amp;"")&gt;0,IF(ISERROR(VLOOKUP(E3650,SpeciesValidation!B:G,2,FALSE)=TRUE),"",VLOOKUP(E3650,SpeciesValidation!B:G,2,FALSE)),"")</f>
        <v/>
      </c>
      <c r="R3650" s="36" t="str">
        <f>IF(LEN(E3650&amp;"")&gt;0,IF(ISERROR(VLOOKUP(E3650,SpeciesLookup!B:G,4,FALSE)=TRUE),"",VLOOKUP(E3650,SpeciesLookup!B:G,4,FALSE)),"")</f>
        <v/>
      </c>
    </row>
    <row r="3651" spans="1:18" ht="13.2" x14ac:dyDescent="0.25">
      <c r="A3651" s="72"/>
      <c r="D3651" s="11"/>
      <c r="G3651" s="128" t="str">
        <f>IF(LEN(E3651&amp;"")&gt;0,IF(ISERROR(VLOOKUP(E3651,SpeciesLookup!B:G,6,FALSE)=TRUE),"",VLOOKUP(E3651,SpeciesLookup!B:G,6,FALSE)),"")</f>
        <v/>
      </c>
      <c r="H3651" s="128" t="str">
        <f>IF(LEN(E3651&amp;"")&gt;0,IF(ISERROR(VLOOKUP(E3651,SpeciesLookup!B:G,5,FALSE)=TRUE),"",VLOOKUP(E3651,SpeciesLookup!B:G,5,FALSE)),"")</f>
        <v/>
      </c>
      <c r="I3651" s="11"/>
      <c r="J3651" s="73"/>
      <c r="K3651" s="11"/>
      <c r="L3651" s="127" t="str">
        <f>TRIM(IF(ISERROR(VLOOKUP(R3651,SpeciesValidation!D:T,IF(ISNA(VLOOKUP(J3651,Validation!B$2:C$15,2,FALSE)),FALSE,VLOOKUP(J3651,Validation!B$2:C$15,2,FALSE)))),IF(LEN(E3651&amp;"")&gt;0,"",""),VLOOKUP(R3651,SpeciesValidation!D:T,VLOOKUP(J3651,Validation!B$2:C$15,2,FALSE),FALSE)) &amp; " " &amp; IF(ISERROR(IF(LEFT(J3651,1)="A",IF(IF(VLOOKUP(R3651,SpeciesValidation!D:W,20,FALSE)=FALSE,OR(TEXT(A3651,"MMDD")&lt;VLOOKUP(R3651,SpeciesValidation!D:W,18,FALSE),TEXT(A3651,"MMDD")&gt;VLOOKUP(R3651,SpeciesValidation!D:W,19,FALSE)),IF(TEXT(A3651,"MMDD")&lt;"0701",TEXT(A3651,"MMDD")&gt;VLOOKUP(R3651,SpeciesValidation!D:W,18,FALSE),TEXT(A3651,"MMDD")&lt;VLOOKUP(R3651,SpeciesValidation!D:W,19,FALSE))),"Date outside expected range for this species",""),"")),"",IF(LEFT(J3651,1)="A",IF(IF(VLOOKUP(R3651,SpeciesValidation!D:W,20,FALSE)=FALSE,OR(TEXT(A3651,"MMDD")&lt;VLOOKUP(R3651,SpeciesValidation!D:W,18,FALSE),TEXT(A3651,"MMDD")&gt;VLOOKUP(R3651,SpeciesValidation!D:W,19,FALSE)),IF(TEXT(A3651,"MMDD")&lt;"0701",TEXT(A3651,"MMDD")&gt;VLOOKUP(R3651,SpeciesValidation!D:W,18,FALSE),TEXT(A3651,"MMDD")&lt;VLOOKUP(R3651,SpeciesValidation!D:W,19,FALSE))),"Date outside expected range for this species",""),"")))</f>
        <v/>
      </c>
      <c r="M3651" s="127" t="str">
        <f>IF(LEN(E3651&amp;"")&gt;0,IF(ISERROR(VLOOKUP(R3651,SpeciesValidation!D:I,6,FALSE)),"",VLOOKUP(R3651,SpeciesValidation!D:I,6,FALSE)),"")</f>
        <v/>
      </c>
      <c r="Q3651" s="36" t="str">
        <f>IF(LEN(E3651&amp;"")&gt;0,IF(ISERROR(VLOOKUP(E3651,SpeciesValidation!B:G,2,FALSE)=TRUE),"",VLOOKUP(E3651,SpeciesValidation!B:G,2,FALSE)),"")</f>
        <v/>
      </c>
      <c r="R3651" s="36" t="str">
        <f>IF(LEN(E3651&amp;"")&gt;0,IF(ISERROR(VLOOKUP(E3651,SpeciesLookup!B:G,4,FALSE)=TRUE),"",VLOOKUP(E3651,SpeciesLookup!B:G,4,FALSE)),"")</f>
        <v/>
      </c>
    </row>
    <row r="3652" spans="1:18" ht="13.2" x14ac:dyDescent="0.25">
      <c r="A3652" s="72"/>
      <c r="D3652" s="11"/>
      <c r="G3652" s="128" t="str">
        <f>IF(LEN(E3652&amp;"")&gt;0,IF(ISERROR(VLOOKUP(E3652,SpeciesLookup!B:G,6,FALSE)=TRUE),"",VLOOKUP(E3652,SpeciesLookup!B:G,6,FALSE)),"")</f>
        <v/>
      </c>
      <c r="H3652" s="128" t="str">
        <f>IF(LEN(E3652&amp;"")&gt;0,IF(ISERROR(VLOOKUP(E3652,SpeciesLookup!B:G,5,FALSE)=TRUE),"",VLOOKUP(E3652,SpeciesLookup!B:G,5,FALSE)),"")</f>
        <v/>
      </c>
      <c r="I3652" s="11"/>
      <c r="J3652" s="73"/>
      <c r="K3652" s="11"/>
      <c r="L3652" s="127" t="str">
        <f>TRIM(IF(ISERROR(VLOOKUP(R3652,SpeciesValidation!D:T,IF(ISNA(VLOOKUP(J3652,Validation!B$2:C$15,2,FALSE)),FALSE,VLOOKUP(J3652,Validation!B$2:C$15,2,FALSE)))),IF(LEN(E3652&amp;"")&gt;0,"",""),VLOOKUP(R3652,SpeciesValidation!D:T,VLOOKUP(J3652,Validation!B$2:C$15,2,FALSE),FALSE)) &amp; " " &amp; IF(ISERROR(IF(LEFT(J3652,1)="A",IF(IF(VLOOKUP(R3652,SpeciesValidation!D:W,20,FALSE)=FALSE,OR(TEXT(A3652,"MMDD")&lt;VLOOKUP(R3652,SpeciesValidation!D:W,18,FALSE),TEXT(A3652,"MMDD")&gt;VLOOKUP(R3652,SpeciesValidation!D:W,19,FALSE)),IF(TEXT(A3652,"MMDD")&lt;"0701",TEXT(A3652,"MMDD")&gt;VLOOKUP(R3652,SpeciesValidation!D:W,18,FALSE),TEXT(A3652,"MMDD")&lt;VLOOKUP(R3652,SpeciesValidation!D:W,19,FALSE))),"Date outside expected range for this species",""),"")),"",IF(LEFT(J3652,1)="A",IF(IF(VLOOKUP(R3652,SpeciesValidation!D:W,20,FALSE)=FALSE,OR(TEXT(A3652,"MMDD")&lt;VLOOKUP(R3652,SpeciesValidation!D:W,18,FALSE),TEXT(A3652,"MMDD")&gt;VLOOKUP(R3652,SpeciesValidation!D:W,19,FALSE)),IF(TEXT(A3652,"MMDD")&lt;"0701",TEXT(A3652,"MMDD")&gt;VLOOKUP(R3652,SpeciesValidation!D:W,18,FALSE),TEXT(A3652,"MMDD")&lt;VLOOKUP(R3652,SpeciesValidation!D:W,19,FALSE))),"Date outside expected range for this species",""),"")))</f>
        <v/>
      </c>
      <c r="M3652" s="127" t="str">
        <f>IF(LEN(E3652&amp;"")&gt;0,IF(ISERROR(VLOOKUP(R3652,SpeciesValidation!D:I,6,FALSE)),"",VLOOKUP(R3652,SpeciesValidation!D:I,6,FALSE)),"")</f>
        <v/>
      </c>
      <c r="Q3652" s="36" t="str">
        <f>IF(LEN(E3652&amp;"")&gt;0,IF(ISERROR(VLOOKUP(E3652,SpeciesValidation!B:G,2,FALSE)=TRUE),"",VLOOKUP(E3652,SpeciesValidation!B:G,2,FALSE)),"")</f>
        <v/>
      </c>
      <c r="R3652" s="36" t="str">
        <f>IF(LEN(E3652&amp;"")&gt;0,IF(ISERROR(VLOOKUP(E3652,SpeciesLookup!B:G,4,FALSE)=TRUE),"",VLOOKUP(E3652,SpeciesLookup!B:G,4,FALSE)),"")</f>
        <v/>
      </c>
    </row>
    <row r="3653" spans="1:18" ht="13.2" x14ac:dyDescent="0.25">
      <c r="A3653" s="72"/>
      <c r="D3653" s="11"/>
      <c r="G3653" s="128" t="str">
        <f>IF(LEN(E3653&amp;"")&gt;0,IF(ISERROR(VLOOKUP(E3653,SpeciesLookup!B:G,6,FALSE)=TRUE),"",VLOOKUP(E3653,SpeciesLookup!B:G,6,FALSE)),"")</f>
        <v/>
      </c>
      <c r="H3653" s="128" t="str">
        <f>IF(LEN(E3653&amp;"")&gt;0,IF(ISERROR(VLOOKUP(E3653,SpeciesLookup!B:G,5,FALSE)=TRUE),"",VLOOKUP(E3653,SpeciesLookup!B:G,5,FALSE)),"")</f>
        <v/>
      </c>
      <c r="I3653" s="11"/>
      <c r="J3653" s="73"/>
      <c r="K3653" s="11"/>
      <c r="L3653" s="127" t="str">
        <f>TRIM(IF(ISERROR(VLOOKUP(R3653,SpeciesValidation!D:T,IF(ISNA(VLOOKUP(J3653,Validation!B$2:C$15,2,FALSE)),FALSE,VLOOKUP(J3653,Validation!B$2:C$15,2,FALSE)))),IF(LEN(E3653&amp;"")&gt;0,"",""),VLOOKUP(R3653,SpeciesValidation!D:T,VLOOKUP(J3653,Validation!B$2:C$15,2,FALSE),FALSE)) &amp; " " &amp; IF(ISERROR(IF(LEFT(J3653,1)="A",IF(IF(VLOOKUP(R3653,SpeciesValidation!D:W,20,FALSE)=FALSE,OR(TEXT(A3653,"MMDD")&lt;VLOOKUP(R3653,SpeciesValidation!D:W,18,FALSE),TEXT(A3653,"MMDD")&gt;VLOOKUP(R3653,SpeciesValidation!D:W,19,FALSE)),IF(TEXT(A3653,"MMDD")&lt;"0701",TEXT(A3653,"MMDD")&gt;VLOOKUP(R3653,SpeciesValidation!D:W,18,FALSE),TEXT(A3653,"MMDD")&lt;VLOOKUP(R3653,SpeciesValidation!D:W,19,FALSE))),"Date outside expected range for this species",""),"")),"",IF(LEFT(J3653,1)="A",IF(IF(VLOOKUP(R3653,SpeciesValidation!D:W,20,FALSE)=FALSE,OR(TEXT(A3653,"MMDD")&lt;VLOOKUP(R3653,SpeciesValidation!D:W,18,FALSE),TEXT(A3653,"MMDD")&gt;VLOOKUP(R3653,SpeciesValidation!D:W,19,FALSE)),IF(TEXT(A3653,"MMDD")&lt;"0701",TEXT(A3653,"MMDD")&gt;VLOOKUP(R3653,SpeciesValidation!D:W,18,FALSE),TEXT(A3653,"MMDD")&lt;VLOOKUP(R3653,SpeciesValidation!D:W,19,FALSE))),"Date outside expected range for this species",""),"")))</f>
        <v/>
      </c>
      <c r="M3653" s="127" t="str">
        <f>IF(LEN(E3653&amp;"")&gt;0,IF(ISERROR(VLOOKUP(R3653,SpeciesValidation!D:I,6,FALSE)),"",VLOOKUP(R3653,SpeciesValidation!D:I,6,FALSE)),"")</f>
        <v/>
      </c>
      <c r="Q3653" s="36" t="str">
        <f>IF(LEN(E3653&amp;"")&gt;0,IF(ISERROR(VLOOKUP(E3653,SpeciesValidation!B:G,2,FALSE)=TRUE),"",VLOOKUP(E3653,SpeciesValidation!B:G,2,FALSE)),"")</f>
        <v/>
      </c>
      <c r="R3653" s="36" t="str">
        <f>IF(LEN(E3653&amp;"")&gt;0,IF(ISERROR(VLOOKUP(E3653,SpeciesLookup!B:G,4,FALSE)=TRUE),"",VLOOKUP(E3653,SpeciesLookup!B:G,4,FALSE)),"")</f>
        <v/>
      </c>
    </row>
    <row r="3654" spans="1:18" ht="13.2" x14ac:dyDescent="0.25">
      <c r="A3654" s="72"/>
      <c r="D3654" s="11"/>
      <c r="G3654" s="128" t="str">
        <f>IF(LEN(E3654&amp;"")&gt;0,IF(ISERROR(VLOOKUP(E3654,SpeciesLookup!B:G,6,FALSE)=TRUE),"",VLOOKUP(E3654,SpeciesLookup!B:G,6,FALSE)),"")</f>
        <v/>
      </c>
      <c r="H3654" s="128" t="str">
        <f>IF(LEN(E3654&amp;"")&gt;0,IF(ISERROR(VLOOKUP(E3654,SpeciesLookup!B:G,5,FALSE)=TRUE),"",VLOOKUP(E3654,SpeciesLookup!B:G,5,FALSE)),"")</f>
        <v/>
      </c>
      <c r="I3654" s="11"/>
      <c r="J3654" s="73"/>
      <c r="K3654" s="11"/>
      <c r="L3654" s="127" t="str">
        <f>TRIM(IF(ISERROR(VLOOKUP(R3654,SpeciesValidation!D:T,IF(ISNA(VLOOKUP(J3654,Validation!B$2:C$15,2,FALSE)),FALSE,VLOOKUP(J3654,Validation!B$2:C$15,2,FALSE)))),IF(LEN(E3654&amp;"")&gt;0,"",""),VLOOKUP(R3654,SpeciesValidation!D:T,VLOOKUP(J3654,Validation!B$2:C$15,2,FALSE),FALSE)) &amp; " " &amp; IF(ISERROR(IF(LEFT(J3654,1)="A",IF(IF(VLOOKUP(R3654,SpeciesValidation!D:W,20,FALSE)=FALSE,OR(TEXT(A3654,"MMDD")&lt;VLOOKUP(R3654,SpeciesValidation!D:W,18,FALSE),TEXT(A3654,"MMDD")&gt;VLOOKUP(R3654,SpeciesValidation!D:W,19,FALSE)),IF(TEXT(A3654,"MMDD")&lt;"0701",TEXT(A3654,"MMDD")&gt;VLOOKUP(R3654,SpeciesValidation!D:W,18,FALSE),TEXT(A3654,"MMDD")&lt;VLOOKUP(R3654,SpeciesValidation!D:W,19,FALSE))),"Date outside expected range for this species",""),"")),"",IF(LEFT(J3654,1)="A",IF(IF(VLOOKUP(R3654,SpeciesValidation!D:W,20,FALSE)=FALSE,OR(TEXT(A3654,"MMDD")&lt;VLOOKUP(R3654,SpeciesValidation!D:W,18,FALSE),TEXT(A3654,"MMDD")&gt;VLOOKUP(R3654,SpeciesValidation!D:W,19,FALSE)),IF(TEXT(A3654,"MMDD")&lt;"0701",TEXT(A3654,"MMDD")&gt;VLOOKUP(R3654,SpeciesValidation!D:W,18,FALSE),TEXT(A3654,"MMDD")&lt;VLOOKUP(R3654,SpeciesValidation!D:W,19,FALSE))),"Date outside expected range for this species",""),"")))</f>
        <v/>
      </c>
      <c r="M3654" s="127" t="str">
        <f>IF(LEN(E3654&amp;"")&gt;0,IF(ISERROR(VLOOKUP(R3654,SpeciesValidation!D:I,6,FALSE)),"",VLOOKUP(R3654,SpeciesValidation!D:I,6,FALSE)),"")</f>
        <v/>
      </c>
      <c r="Q3654" s="36" t="str">
        <f>IF(LEN(E3654&amp;"")&gt;0,IF(ISERROR(VLOOKUP(E3654,SpeciesValidation!B:G,2,FALSE)=TRUE),"",VLOOKUP(E3654,SpeciesValidation!B:G,2,FALSE)),"")</f>
        <v/>
      </c>
      <c r="R3654" s="36" t="str">
        <f>IF(LEN(E3654&amp;"")&gt;0,IF(ISERROR(VLOOKUP(E3654,SpeciesLookup!B:G,4,FALSE)=TRUE),"",VLOOKUP(E3654,SpeciesLookup!B:G,4,FALSE)),"")</f>
        <v/>
      </c>
    </row>
    <row r="3655" spans="1:18" ht="13.2" x14ac:dyDescent="0.25">
      <c r="A3655" s="72"/>
      <c r="D3655" s="11"/>
      <c r="G3655" s="128" t="str">
        <f>IF(LEN(E3655&amp;"")&gt;0,IF(ISERROR(VLOOKUP(E3655,SpeciesLookup!B:G,6,FALSE)=TRUE),"",VLOOKUP(E3655,SpeciesLookup!B:G,6,FALSE)),"")</f>
        <v/>
      </c>
      <c r="H3655" s="128" t="str">
        <f>IF(LEN(E3655&amp;"")&gt;0,IF(ISERROR(VLOOKUP(E3655,SpeciesLookup!B:G,5,FALSE)=TRUE),"",VLOOKUP(E3655,SpeciesLookup!B:G,5,FALSE)),"")</f>
        <v/>
      </c>
      <c r="I3655" s="11"/>
      <c r="J3655" s="73"/>
      <c r="K3655" s="11"/>
      <c r="L3655" s="127" t="str">
        <f>TRIM(IF(ISERROR(VLOOKUP(R3655,SpeciesValidation!D:T,IF(ISNA(VLOOKUP(J3655,Validation!B$2:C$15,2,FALSE)),FALSE,VLOOKUP(J3655,Validation!B$2:C$15,2,FALSE)))),IF(LEN(E3655&amp;"")&gt;0,"",""),VLOOKUP(R3655,SpeciesValidation!D:T,VLOOKUP(J3655,Validation!B$2:C$15,2,FALSE),FALSE)) &amp; " " &amp; IF(ISERROR(IF(LEFT(J3655,1)="A",IF(IF(VLOOKUP(R3655,SpeciesValidation!D:W,20,FALSE)=FALSE,OR(TEXT(A3655,"MMDD")&lt;VLOOKUP(R3655,SpeciesValidation!D:W,18,FALSE),TEXT(A3655,"MMDD")&gt;VLOOKUP(R3655,SpeciesValidation!D:W,19,FALSE)),IF(TEXT(A3655,"MMDD")&lt;"0701",TEXT(A3655,"MMDD")&gt;VLOOKUP(R3655,SpeciesValidation!D:W,18,FALSE),TEXT(A3655,"MMDD")&lt;VLOOKUP(R3655,SpeciesValidation!D:W,19,FALSE))),"Date outside expected range for this species",""),"")),"",IF(LEFT(J3655,1)="A",IF(IF(VLOOKUP(R3655,SpeciesValidation!D:W,20,FALSE)=FALSE,OR(TEXT(A3655,"MMDD")&lt;VLOOKUP(R3655,SpeciesValidation!D:W,18,FALSE),TEXT(A3655,"MMDD")&gt;VLOOKUP(R3655,SpeciesValidation!D:W,19,FALSE)),IF(TEXT(A3655,"MMDD")&lt;"0701",TEXT(A3655,"MMDD")&gt;VLOOKUP(R3655,SpeciesValidation!D:W,18,FALSE),TEXT(A3655,"MMDD")&lt;VLOOKUP(R3655,SpeciesValidation!D:W,19,FALSE))),"Date outside expected range for this species",""),"")))</f>
        <v/>
      </c>
      <c r="M3655" s="127" t="str">
        <f>IF(LEN(E3655&amp;"")&gt;0,IF(ISERROR(VLOOKUP(R3655,SpeciesValidation!D:I,6,FALSE)),"",VLOOKUP(R3655,SpeciesValidation!D:I,6,FALSE)),"")</f>
        <v/>
      </c>
      <c r="Q3655" s="36" t="str">
        <f>IF(LEN(E3655&amp;"")&gt;0,IF(ISERROR(VLOOKUP(E3655,SpeciesValidation!B:G,2,FALSE)=TRUE),"",VLOOKUP(E3655,SpeciesValidation!B:G,2,FALSE)),"")</f>
        <v/>
      </c>
      <c r="R3655" s="36" t="str">
        <f>IF(LEN(E3655&amp;"")&gt;0,IF(ISERROR(VLOOKUP(E3655,SpeciesLookup!B:G,4,FALSE)=TRUE),"",VLOOKUP(E3655,SpeciesLookup!B:G,4,FALSE)),"")</f>
        <v/>
      </c>
    </row>
    <row r="3656" spans="1:18" ht="13.2" x14ac:dyDescent="0.25">
      <c r="A3656" s="72"/>
      <c r="D3656" s="11"/>
      <c r="G3656" s="128" t="str">
        <f>IF(LEN(E3656&amp;"")&gt;0,IF(ISERROR(VLOOKUP(E3656,SpeciesLookup!B:G,6,FALSE)=TRUE),"",VLOOKUP(E3656,SpeciesLookup!B:G,6,FALSE)),"")</f>
        <v/>
      </c>
      <c r="H3656" s="128" t="str">
        <f>IF(LEN(E3656&amp;"")&gt;0,IF(ISERROR(VLOOKUP(E3656,SpeciesLookup!B:G,5,FALSE)=TRUE),"",VLOOKUP(E3656,SpeciesLookup!B:G,5,FALSE)),"")</f>
        <v/>
      </c>
      <c r="I3656" s="11"/>
      <c r="J3656" s="73"/>
      <c r="K3656" s="11"/>
      <c r="L3656" s="127" t="str">
        <f>TRIM(IF(ISERROR(VLOOKUP(R3656,SpeciesValidation!D:T,IF(ISNA(VLOOKUP(J3656,Validation!B$2:C$15,2,FALSE)),FALSE,VLOOKUP(J3656,Validation!B$2:C$15,2,FALSE)))),IF(LEN(E3656&amp;"")&gt;0,"",""),VLOOKUP(R3656,SpeciesValidation!D:T,VLOOKUP(J3656,Validation!B$2:C$15,2,FALSE),FALSE)) &amp; " " &amp; IF(ISERROR(IF(LEFT(J3656,1)="A",IF(IF(VLOOKUP(R3656,SpeciesValidation!D:W,20,FALSE)=FALSE,OR(TEXT(A3656,"MMDD")&lt;VLOOKUP(R3656,SpeciesValidation!D:W,18,FALSE),TEXT(A3656,"MMDD")&gt;VLOOKUP(R3656,SpeciesValidation!D:W,19,FALSE)),IF(TEXT(A3656,"MMDD")&lt;"0701",TEXT(A3656,"MMDD")&gt;VLOOKUP(R3656,SpeciesValidation!D:W,18,FALSE),TEXT(A3656,"MMDD")&lt;VLOOKUP(R3656,SpeciesValidation!D:W,19,FALSE))),"Date outside expected range for this species",""),"")),"",IF(LEFT(J3656,1)="A",IF(IF(VLOOKUP(R3656,SpeciesValidation!D:W,20,FALSE)=FALSE,OR(TEXT(A3656,"MMDD")&lt;VLOOKUP(R3656,SpeciesValidation!D:W,18,FALSE),TEXT(A3656,"MMDD")&gt;VLOOKUP(R3656,SpeciesValidation!D:W,19,FALSE)),IF(TEXT(A3656,"MMDD")&lt;"0701",TEXT(A3656,"MMDD")&gt;VLOOKUP(R3656,SpeciesValidation!D:W,18,FALSE),TEXT(A3656,"MMDD")&lt;VLOOKUP(R3656,SpeciesValidation!D:W,19,FALSE))),"Date outside expected range for this species",""),"")))</f>
        <v/>
      </c>
      <c r="M3656" s="127" t="str">
        <f>IF(LEN(E3656&amp;"")&gt;0,IF(ISERROR(VLOOKUP(R3656,SpeciesValidation!D:I,6,FALSE)),"",VLOOKUP(R3656,SpeciesValidation!D:I,6,FALSE)),"")</f>
        <v/>
      </c>
      <c r="Q3656" s="36" t="str">
        <f>IF(LEN(E3656&amp;"")&gt;0,IF(ISERROR(VLOOKUP(E3656,SpeciesValidation!B:G,2,FALSE)=TRUE),"",VLOOKUP(E3656,SpeciesValidation!B:G,2,FALSE)),"")</f>
        <v/>
      </c>
      <c r="R3656" s="36" t="str">
        <f>IF(LEN(E3656&amp;"")&gt;0,IF(ISERROR(VLOOKUP(E3656,SpeciesLookup!B:G,4,FALSE)=TRUE),"",VLOOKUP(E3656,SpeciesLookup!B:G,4,FALSE)),"")</f>
        <v/>
      </c>
    </row>
    <row r="3657" spans="1:18" ht="13.2" x14ac:dyDescent="0.25">
      <c r="A3657" s="72"/>
      <c r="D3657" s="11"/>
      <c r="G3657" s="128" t="str">
        <f>IF(LEN(E3657&amp;"")&gt;0,IF(ISERROR(VLOOKUP(E3657,SpeciesLookup!B:G,6,FALSE)=TRUE),"",VLOOKUP(E3657,SpeciesLookup!B:G,6,FALSE)),"")</f>
        <v/>
      </c>
      <c r="H3657" s="128" t="str">
        <f>IF(LEN(E3657&amp;"")&gt;0,IF(ISERROR(VLOOKUP(E3657,SpeciesLookup!B:G,5,FALSE)=TRUE),"",VLOOKUP(E3657,SpeciesLookup!B:G,5,FALSE)),"")</f>
        <v/>
      </c>
      <c r="I3657" s="11"/>
      <c r="J3657" s="73"/>
      <c r="K3657" s="11"/>
      <c r="L3657" s="127" t="str">
        <f>TRIM(IF(ISERROR(VLOOKUP(R3657,SpeciesValidation!D:T,IF(ISNA(VLOOKUP(J3657,Validation!B$2:C$15,2,FALSE)),FALSE,VLOOKUP(J3657,Validation!B$2:C$15,2,FALSE)))),IF(LEN(E3657&amp;"")&gt;0,"",""),VLOOKUP(R3657,SpeciesValidation!D:T,VLOOKUP(J3657,Validation!B$2:C$15,2,FALSE),FALSE)) &amp; " " &amp; IF(ISERROR(IF(LEFT(J3657,1)="A",IF(IF(VLOOKUP(R3657,SpeciesValidation!D:W,20,FALSE)=FALSE,OR(TEXT(A3657,"MMDD")&lt;VLOOKUP(R3657,SpeciesValidation!D:W,18,FALSE),TEXT(A3657,"MMDD")&gt;VLOOKUP(R3657,SpeciesValidation!D:W,19,FALSE)),IF(TEXT(A3657,"MMDD")&lt;"0701",TEXT(A3657,"MMDD")&gt;VLOOKUP(R3657,SpeciesValidation!D:W,18,FALSE),TEXT(A3657,"MMDD")&lt;VLOOKUP(R3657,SpeciesValidation!D:W,19,FALSE))),"Date outside expected range for this species",""),"")),"",IF(LEFT(J3657,1)="A",IF(IF(VLOOKUP(R3657,SpeciesValidation!D:W,20,FALSE)=FALSE,OR(TEXT(A3657,"MMDD")&lt;VLOOKUP(R3657,SpeciesValidation!D:W,18,FALSE),TEXT(A3657,"MMDD")&gt;VLOOKUP(R3657,SpeciesValidation!D:W,19,FALSE)),IF(TEXT(A3657,"MMDD")&lt;"0701",TEXT(A3657,"MMDD")&gt;VLOOKUP(R3657,SpeciesValidation!D:W,18,FALSE),TEXT(A3657,"MMDD")&lt;VLOOKUP(R3657,SpeciesValidation!D:W,19,FALSE))),"Date outside expected range for this species",""),"")))</f>
        <v/>
      </c>
      <c r="M3657" s="127" t="str">
        <f>IF(LEN(E3657&amp;"")&gt;0,IF(ISERROR(VLOOKUP(R3657,SpeciesValidation!D:I,6,FALSE)),"",VLOOKUP(R3657,SpeciesValidation!D:I,6,FALSE)),"")</f>
        <v/>
      </c>
      <c r="Q3657" s="36" t="str">
        <f>IF(LEN(E3657&amp;"")&gt;0,IF(ISERROR(VLOOKUP(E3657,SpeciesValidation!B:G,2,FALSE)=TRUE),"",VLOOKUP(E3657,SpeciesValidation!B:G,2,FALSE)),"")</f>
        <v/>
      </c>
      <c r="R3657" s="36" t="str">
        <f>IF(LEN(E3657&amp;"")&gt;0,IF(ISERROR(VLOOKUP(E3657,SpeciesLookup!B:G,4,FALSE)=TRUE),"",VLOOKUP(E3657,SpeciesLookup!B:G,4,FALSE)),"")</f>
        <v/>
      </c>
    </row>
    <row r="3658" spans="1:18" ht="13.2" x14ac:dyDescent="0.25">
      <c r="A3658" s="72"/>
      <c r="D3658" s="11"/>
      <c r="G3658" s="128" t="str">
        <f>IF(LEN(E3658&amp;"")&gt;0,IF(ISERROR(VLOOKUP(E3658,SpeciesLookup!B:G,6,FALSE)=TRUE),"",VLOOKUP(E3658,SpeciesLookup!B:G,6,FALSE)),"")</f>
        <v/>
      </c>
      <c r="H3658" s="128" t="str">
        <f>IF(LEN(E3658&amp;"")&gt;0,IF(ISERROR(VLOOKUP(E3658,SpeciesLookup!B:G,5,FALSE)=TRUE),"",VLOOKUP(E3658,SpeciesLookup!B:G,5,FALSE)),"")</f>
        <v/>
      </c>
      <c r="I3658" s="11"/>
      <c r="J3658" s="73"/>
      <c r="K3658" s="11"/>
      <c r="L3658" s="127" t="str">
        <f>TRIM(IF(ISERROR(VLOOKUP(R3658,SpeciesValidation!D:T,IF(ISNA(VLOOKUP(J3658,Validation!B$2:C$15,2,FALSE)),FALSE,VLOOKUP(J3658,Validation!B$2:C$15,2,FALSE)))),IF(LEN(E3658&amp;"")&gt;0,"",""),VLOOKUP(R3658,SpeciesValidation!D:T,VLOOKUP(J3658,Validation!B$2:C$15,2,FALSE),FALSE)) &amp; " " &amp; IF(ISERROR(IF(LEFT(J3658,1)="A",IF(IF(VLOOKUP(R3658,SpeciesValidation!D:W,20,FALSE)=FALSE,OR(TEXT(A3658,"MMDD")&lt;VLOOKUP(R3658,SpeciesValidation!D:W,18,FALSE),TEXT(A3658,"MMDD")&gt;VLOOKUP(R3658,SpeciesValidation!D:W,19,FALSE)),IF(TEXT(A3658,"MMDD")&lt;"0701",TEXT(A3658,"MMDD")&gt;VLOOKUP(R3658,SpeciesValidation!D:W,18,FALSE),TEXT(A3658,"MMDD")&lt;VLOOKUP(R3658,SpeciesValidation!D:W,19,FALSE))),"Date outside expected range for this species",""),"")),"",IF(LEFT(J3658,1)="A",IF(IF(VLOOKUP(R3658,SpeciesValidation!D:W,20,FALSE)=FALSE,OR(TEXT(A3658,"MMDD")&lt;VLOOKUP(R3658,SpeciesValidation!D:W,18,FALSE),TEXT(A3658,"MMDD")&gt;VLOOKUP(R3658,SpeciesValidation!D:W,19,FALSE)),IF(TEXT(A3658,"MMDD")&lt;"0701",TEXT(A3658,"MMDD")&gt;VLOOKUP(R3658,SpeciesValidation!D:W,18,FALSE),TEXT(A3658,"MMDD")&lt;VLOOKUP(R3658,SpeciesValidation!D:W,19,FALSE))),"Date outside expected range for this species",""),"")))</f>
        <v/>
      </c>
      <c r="M3658" s="127" t="str">
        <f>IF(LEN(E3658&amp;"")&gt;0,IF(ISERROR(VLOOKUP(R3658,SpeciesValidation!D:I,6,FALSE)),"",VLOOKUP(R3658,SpeciesValidation!D:I,6,FALSE)),"")</f>
        <v/>
      </c>
      <c r="Q3658" s="36" t="str">
        <f>IF(LEN(E3658&amp;"")&gt;0,IF(ISERROR(VLOOKUP(E3658,SpeciesValidation!B:G,2,FALSE)=TRUE),"",VLOOKUP(E3658,SpeciesValidation!B:G,2,FALSE)),"")</f>
        <v/>
      </c>
      <c r="R3658" s="36" t="str">
        <f>IF(LEN(E3658&amp;"")&gt;0,IF(ISERROR(VLOOKUP(E3658,SpeciesLookup!B:G,4,FALSE)=TRUE),"",VLOOKUP(E3658,SpeciesLookup!B:G,4,FALSE)),"")</f>
        <v/>
      </c>
    </row>
    <row r="3659" spans="1:18" ht="13.2" x14ac:dyDescent="0.25">
      <c r="A3659" s="72"/>
      <c r="D3659" s="11"/>
      <c r="G3659" s="128" t="str">
        <f>IF(LEN(E3659&amp;"")&gt;0,IF(ISERROR(VLOOKUP(E3659,SpeciesLookup!B:G,6,FALSE)=TRUE),"",VLOOKUP(E3659,SpeciesLookup!B:G,6,FALSE)),"")</f>
        <v/>
      </c>
      <c r="H3659" s="128" t="str">
        <f>IF(LEN(E3659&amp;"")&gt;0,IF(ISERROR(VLOOKUP(E3659,SpeciesLookup!B:G,5,FALSE)=TRUE),"",VLOOKUP(E3659,SpeciesLookup!B:G,5,FALSE)),"")</f>
        <v/>
      </c>
      <c r="I3659" s="11"/>
      <c r="J3659" s="73"/>
      <c r="K3659" s="11"/>
      <c r="L3659" s="127" t="str">
        <f>TRIM(IF(ISERROR(VLOOKUP(R3659,SpeciesValidation!D:T,IF(ISNA(VLOOKUP(J3659,Validation!B$2:C$15,2,FALSE)),FALSE,VLOOKUP(J3659,Validation!B$2:C$15,2,FALSE)))),IF(LEN(E3659&amp;"")&gt;0,"",""),VLOOKUP(R3659,SpeciesValidation!D:T,VLOOKUP(J3659,Validation!B$2:C$15,2,FALSE),FALSE)) &amp; " " &amp; IF(ISERROR(IF(LEFT(J3659,1)="A",IF(IF(VLOOKUP(R3659,SpeciesValidation!D:W,20,FALSE)=FALSE,OR(TEXT(A3659,"MMDD")&lt;VLOOKUP(R3659,SpeciesValidation!D:W,18,FALSE),TEXT(A3659,"MMDD")&gt;VLOOKUP(R3659,SpeciesValidation!D:W,19,FALSE)),IF(TEXT(A3659,"MMDD")&lt;"0701",TEXT(A3659,"MMDD")&gt;VLOOKUP(R3659,SpeciesValidation!D:W,18,FALSE),TEXT(A3659,"MMDD")&lt;VLOOKUP(R3659,SpeciesValidation!D:W,19,FALSE))),"Date outside expected range for this species",""),"")),"",IF(LEFT(J3659,1)="A",IF(IF(VLOOKUP(R3659,SpeciesValidation!D:W,20,FALSE)=FALSE,OR(TEXT(A3659,"MMDD")&lt;VLOOKUP(R3659,SpeciesValidation!D:W,18,FALSE),TEXT(A3659,"MMDD")&gt;VLOOKUP(R3659,SpeciesValidation!D:W,19,FALSE)),IF(TEXT(A3659,"MMDD")&lt;"0701",TEXT(A3659,"MMDD")&gt;VLOOKUP(R3659,SpeciesValidation!D:W,18,FALSE),TEXT(A3659,"MMDD")&lt;VLOOKUP(R3659,SpeciesValidation!D:W,19,FALSE))),"Date outside expected range for this species",""),"")))</f>
        <v/>
      </c>
      <c r="M3659" s="127" t="str">
        <f>IF(LEN(E3659&amp;"")&gt;0,IF(ISERROR(VLOOKUP(R3659,SpeciesValidation!D:I,6,FALSE)),"",VLOOKUP(R3659,SpeciesValidation!D:I,6,FALSE)),"")</f>
        <v/>
      </c>
      <c r="Q3659" s="36" t="str">
        <f>IF(LEN(E3659&amp;"")&gt;0,IF(ISERROR(VLOOKUP(E3659,SpeciesValidation!B:G,2,FALSE)=TRUE),"",VLOOKUP(E3659,SpeciesValidation!B:G,2,FALSE)),"")</f>
        <v/>
      </c>
      <c r="R3659" s="36" t="str">
        <f>IF(LEN(E3659&amp;"")&gt;0,IF(ISERROR(VLOOKUP(E3659,SpeciesLookup!B:G,4,FALSE)=TRUE),"",VLOOKUP(E3659,SpeciesLookup!B:G,4,FALSE)),"")</f>
        <v/>
      </c>
    </row>
    <row r="3660" spans="1:18" ht="13.2" x14ac:dyDescent="0.25">
      <c r="A3660" s="72"/>
      <c r="D3660" s="11"/>
      <c r="G3660" s="128" t="str">
        <f>IF(LEN(E3660&amp;"")&gt;0,IF(ISERROR(VLOOKUP(E3660,SpeciesLookup!B:G,6,FALSE)=TRUE),"",VLOOKUP(E3660,SpeciesLookup!B:G,6,FALSE)),"")</f>
        <v/>
      </c>
      <c r="H3660" s="128" t="str">
        <f>IF(LEN(E3660&amp;"")&gt;0,IF(ISERROR(VLOOKUP(E3660,SpeciesLookup!B:G,5,FALSE)=TRUE),"",VLOOKUP(E3660,SpeciesLookup!B:G,5,FALSE)),"")</f>
        <v/>
      </c>
      <c r="I3660" s="11"/>
      <c r="J3660" s="73"/>
      <c r="K3660" s="11"/>
      <c r="L3660" s="127" t="str">
        <f>TRIM(IF(ISERROR(VLOOKUP(R3660,SpeciesValidation!D:T,IF(ISNA(VLOOKUP(J3660,Validation!B$2:C$15,2,FALSE)),FALSE,VLOOKUP(J3660,Validation!B$2:C$15,2,FALSE)))),IF(LEN(E3660&amp;"")&gt;0,"",""),VLOOKUP(R3660,SpeciesValidation!D:T,VLOOKUP(J3660,Validation!B$2:C$15,2,FALSE),FALSE)) &amp; " " &amp; IF(ISERROR(IF(LEFT(J3660,1)="A",IF(IF(VLOOKUP(R3660,SpeciesValidation!D:W,20,FALSE)=FALSE,OR(TEXT(A3660,"MMDD")&lt;VLOOKUP(R3660,SpeciesValidation!D:W,18,FALSE),TEXT(A3660,"MMDD")&gt;VLOOKUP(R3660,SpeciesValidation!D:W,19,FALSE)),IF(TEXT(A3660,"MMDD")&lt;"0701",TEXT(A3660,"MMDD")&gt;VLOOKUP(R3660,SpeciesValidation!D:W,18,FALSE),TEXT(A3660,"MMDD")&lt;VLOOKUP(R3660,SpeciesValidation!D:W,19,FALSE))),"Date outside expected range for this species",""),"")),"",IF(LEFT(J3660,1)="A",IF(IF(VLOOKUP(R3660,SpeciesValidation!D:W,20,FALSE)=FALSE,OR(TEXT(A3660,"MMDD")&lt;VLOOKUP(R3660,SpeciesValidation!D:W,18,FALSE),TEXT(A3660,"MMDD")&gt;VLOOKUP(R3660,SpeciesValidation!D:W,19,FALSE)),IF(TEXT(A3660,"MMDD")&lt;"0701",TEXT(A3660,"MMDD")&gt;VLOOKUP(R3660,SpeciesValidation!D:W,18,FALSE),TEXT(A3660,"MMDD")&lt;VLOOKUP(R3660,SpeciesValidation!D:W,19,FALSE))),"Date outside expected range for this species",""),"")))</f>
        <v/>
      </c>
      <c r="M3660" s="127" t="str">
        <f>IF(LEN(E3660&amp;"")&gt;0,IF(ISERROR(VLOOKUP(R3660,SpeciesValidation!D:I,6,FALSE)),"",VLOOKUP(R3660,SpeciesValidation!D:I,6,FALSE)),"")</f>
        <v/>
      </c>
      <c r="Q3660" s="36" t="str">
        <f>IF(LEN(E3660&amp;"")&gt;0,IF(ISERROR(VLOOKUP(E3660,SpeciesValidation!B:G,2,FALSE)=TRUE),"",VLOOKUP(E3660,SpeciesValidation!B:G,2,FALSE)),"")</f>
        <v/>
      </c>
      <c r="R3660" s="36" t="str">
        <f>IF(LEN(E3660&amp;"")&gt;0,IF(ISERROR(VLOOKUP(E3660,SpeciesLookup!B:G,4,FALSE)=TRUE),"",VLOOKUP(E3660,SpeciesLookup!B:G,4,FALSE)),"")</f>
        <v/>
      </c>
    </row>
    <row r="3661" spans="1:18" ht="13.2" x14ac:dyDescent="0.25">
      <c r="A3661" s="72"/>
      <c r="D3661" s="11"/>
      <c r="G3661" s="128" t="str">
        <f>IF(LEN(E3661&amp;"")&gt;0,IF(ISERROR(VLOOKUP(E3661,SpeciesLookup!B:G,6,FALSE)=TRUE),"",VLOOKUP(E3661,SpeciesLookup!B:G,6,FALSE)),"")</f>
        <v/>
      </c>
      <c r="H3661" s="128" t="str">
        <f>IF(LEN(E3661&amp;"")&gt;0,IF(ISERROR(VLOOKUP(E3661,SpeciesLookup!B:G,5,FALSE)=TRUE),"",VLOOKUP(E3661,SpeciesLookup!B:G,5,FALSE)),"")</f>
        <v/>
      </c>
      <c r="I3661" s="11"/>
      <c r="J3661" s="73"/>
      <c r="K3661" s="11"/>
      <c r="L3661" s="127" t="str">
        <f>TRIM(IF(ISERROR(VLOOKUP(R3661,SpeciesValidation!D:T,IF(ISNA(VLOOKUP(J3661,Validation!B$2:C$15,2,FALSE)),FALSE,VLOOKUP(J3661,Validation!B$2:C$15,2,FALSE)))),IF(LEN(E3661&amp;"")&gt;0,"",""),VLOOKUP(R3661,SpeciesValidation!D:T,VLOOKUP(J3661,Validation!B$2:C$15,2,FALSE),FALSE)) &amp; " " &amp; IF(ISERROR(IF(LEFT(J3661,1)="A",IF(IF(VLOOKUP(R3661,SpeciesValidation!D:W,20,FALSE)=FALSE,OR(TEXT(A3661,"MMDD")&lt;VLOOKUP(R3661,SpeciesValidation!D:W,18,FALSE),TEXT(A3661,"MMDD")&gt;VLOOKUP(R3661,SpeciesValidation!D:W,19,FALSE)),IF(TEXT(A3661,"MMDD")&lt;"0701",TEXT(A3661,"MMDD")&gt;VLOOKUP(R3661,SpeciesValidation!D:W,18,FALSE),TEXT(A3661,"MMDD")&lt;VLOOKUP(R3661,SpeciesValidation!D:W,19,FALSE))),"Date outside expected range for this species",""),"")),"",IF(LEFT(J3661,1)="A",IF(IF(VLOOKUP(R3661,SpeciesValidation!D:W,20,FALSE)=FALSE,OR(TEXT(A3661,"MMDD")&lt;VLOOKUP(R3661,SpeciesValidation!D:W,18,FALSE),TEXT(A3661,"MMDD")&gt;VLOOKUP(R3661,SpeciesValidation!D:W,19,FALSE)),IF(TEXT(A3661,"MMDD")&lt;"0701",TEXT(A3661,"MMDD")&gt;VLOOKUP(R3661,SpeciesValidation!D:W,18,FALSE),TEXT(A3661,"MMDD")&lt;VLOOKUP(R3661,SpeciesValidation!D:W,19,FALSE))),"Date outside expected range for this species",""),"")))</f>
        <v/>
      </c>
      <c r="M3661" s="127" t="str">
        <f>IF(LEN(E3661&amp;"")&gt;0,IF(ISERROR(VLOOKUP(R3661,SpeciesValidation!D:I,6,FALSE)),"",VLOOKUP(R3661,SpeciesValidation!D:I,6,FALSE)),"")</f>
        <v/>
      </c>
      <c r="Q3661" s="36" t="str">
        <f>IF(LEN(E3661&amp;"")&gt;0,IF(ISERROR(VLOOKUP(E3661,SpeciesValidation!B:G,2,FALSE)=TRUE),"",VLOOKUP(E3661,SpeciesValidation!B:G,2,FALSE)),"")</f>
        <v/>
      </c>
      <c r="R3661" s="36" t="str">
        <f>IF(LEN(E3661&amp;"")&gt;0,IF(ISERROR(VLOOKUP(E3661,SpeciesLookup!B:G,4,FALSE)=TRUE),"",VLOOKUP(E3661,SpeciesLookup!B:G,4,FALSE)),"")</f>
        <v/>
      </c>
    </row>
    <row r="3662" spans="1:18" ht="13.2" x14ac:dyDescent="0.25">
      <c r="A3662" s="72"/>
      <c r="D3662" s="11"/>
      <c r="G3662" s="128" t="str">
        <f>IF(LEN(E3662&amp;"")&gt;0,IF(ISERROR(VLOOKUP(E3662,SpeciesLookup!B:G,6,FALSE)=TRUE),"",VLOOKUP(E3662,SpeciesLookup!B:G,6,FALSE)),"")</f>
        <v/>
      </c>
      <c r="H3662" s="128" t="str">
        <f>IF(LEN(E3662&amp;"")&gt;0,IF(ISERROR(VLOOKUP(E3662,SpeciesLookup!B:G,5,FALSE)=TRUE),"",VLOOKUP(E3662,SpeciesLookup!B:G,5,FALSE)),"")</f>
        <v/>
      </c>
      <c r="I3662" s="11"/>
      <c r="J3662" s="73"/>
      <c r="K3662" s="11"/>
      <c r="L3662" s="127" t="str">
        <f>TRIM(IF(ISERROR(VLOOKUP(R3662,SpeciesValidation!D:T,IF(ISNA(VLOOKUP(J3662,Validation!B$2:C$15,2,FALSE)),FALSE,VLOOKUP(J3662,Validation!B$2:C$15,2,FALSE)))),IF(LEN(E3662&amp;"")&gt;0,"",""),VLOOKUP(R3662,SpeciesValidation!D:T,VLOOKUP(J3662,Validation!B$2:C$15,2,FALSE),FALSE)) &amp; " " &amp; IF(ISERROR(IF(LEFT(J3662,1)="A",IF(IF(VLOOKUP(R3662,SpeciesValidation!D:W,20,FALSE)=FALSE,OR(TEXT(A3662,"MMDD")&lt;VLOOKUP(R3662,SpeciesValidation!D:W,18,FALSE),TEXT(A3662,"MMDD")&gt;VLOOKUP(R3662,SpeciesValidation!D:W,19,FALSE)),IF(TEXT(A3662,"MMDD")&lt;"0701",TEXT(A3662,"MMDD")&gt;VLOOKUP(R3662,SpeciesValidation!D:W,18,FALSE),TEXT(A3662,"MMDD")&lt;VLOOKUP(R3662,SpeciesValidation!D:W,19,FALSE))),"Date outside expected range for this species",""),"")),"",IF(LEFT(J3662,1)="A",IF(IF(VLOOKUP(R3662,SpeciesValidation!D:W,20,FALSE)=FALSE,OR(TEXT(A3662,"MMDD")&lt;VLOOKUP(R3662,SpeciesValidation!D:W,18,FALSE),TEXT(A3662,"MMDD")&gt;VLOOKUP(R3662,SpeciesValidation!D:W,19,FALSE)),IF(TEXT(A3662,"MMDD")&lt;"0701",TEXT(A3662,"MMDD")&gt;VLOOKUP(R3662,SpeciesValidation!D:W,18,FALSE),TEXT(A3662,"MMDD")&lt;VLOOKUP(R3662,SpeciesValidation!D:W,19,FALSE))),"Date outside expected range for this species",""),"")))</f>
        <v/>
      </c>
      <c r="M3662" s="127" t="str">
        <f>IF(LEN(E3662&amp;"")&gt;0,IF(ISERROR(VLOOKUP(R3662,SpeciesValidation!D:I,6,FALSE)),"",VLOOKUP(R3662,SpeciesValidation!D:I,6,FALSE)),"")</f>
        <v/>
      </c>
      <c r="Q3662" s="36" t="str">
        <f>IF(LEN(E3662&amp;"")&gt;0,IF(ISERROR(VLOOKUP(E3662,SpeciesValidation!B:G,2,FALSE)=TRUE),"",VLOOKUP(E3662,SpeciesValidation!B:G,2,FALSE)),"")</f>
        <v/>
      </c>
      <c r="R3662" s="36" t="str">
        <f>IF(LEN(E3662&amp;"")&gt;0,IF(ISERROR(VLOOKUP(E3662,SpeciesLookup!B:G,4,FALSE)=TRUE),"",VLOOKUP(E3662,SpeciesLookup!B:G,4,FALSE)),"")</f>
        <v/>
      </c>
    </row>
    <row r="3663" spans="1:18" ht="13.2" x14ac:dyDescent="0.25">
      <c r="A3663" s="72"/>
      <c r="D3663" s="11"/>
      <c r="G3663" s="128" t="str">
        <f>IF(LEN(E3663&amp;"")&gt;0,IF(ISERROR(VLOOKUP(E3663,SpeciesLookup!B:G,6,FALSE)=TRUE),"",VLOOKUP(E3663,SpeciesLookup!B:G,6,FALSE)),"")</f>
        <v/>
      </c>
      <c r="H3663" s="128" t="str">
        <f>IF(LEN(E3663&amp;"")&gt;0,IF(ISERROR(VLOOKUP(E3663,SpeciesLookup!B:G,5,FALSE)=TRUE),"",VLOOKUP(E3663,SpeciesLookup!B:G,5,FALSE)),"")</f>
        <v/>
      </c>
      <c r="I3663" s="11"/>
      <c r="J3663" s="73"/>
      <c r="K3663" s="11"/>
      <c r="L3663" s="127" t="str">
        <f>TRIM(IF(ISERROR(VLOOKUP(R3663,SpeciesValidation!D:T,IF(ISNA(VLOOKUP(J3663,Validation!B$2:C$15,2,FALSE)),FALSE,VLOOKUP(J3663,Validation!B$2:C$15,2,FALSE)))),IF(LEN(E3663&amp;"")&gt;0,"",""),VLOOKUP(R3663,SpeciesValidation!D:T,VLOOKUP(J3663,Validation!B$2:C$15,2,FALSE),FALSE)) &amp; " " &amp; IF(ISERROR(IF(LEFT(J3663,1)="A",IF(IF(VLOOKUP(R3663,SpeciesValidation!D:W,20,FALSE)=FALSE,OR(TEXT(A3663,"MMDD")&lt;VLOOKUP(R3663,SpeciesValidation!D:W,18,FALSE),TEXT(A3663,"MMDD")&gt;VLOOKUP(R3663,SpeciesValidation!D:W,19,FALSE)),IF(TEXT(A3663,"MMDD")&lt;"0701",TEXT(A3663,"MMDD")&gt;VLOOKUP(R3663,SpeciesValidation!D:W,18,FALSE),TEXT(A3663,"MMDD")&lt;VLOOKUP(R3663,SpeciesValidation!D:W,19,FALSE))),"Date outside expected range for this species",""),"")),"",IF(LEFT(J3663,1)="A",IF(IF(VLOOKUP(R3663,SpeciesValidation!D:W,20,FALSE)=FALSE,OR(TEXT(A3663,"MMDD")&lt;VLOOKUP(R3663,SpeciesValidation!D:W,18,FALSE),TEXT(A3663,"MMDD")&gt;VLOOKUP(R3663,SpeciesValidation!D:W,19,FALSE)),IF(TEXT(A3663,"MMDD")&lt;"0701",TEXT(A3663,"MMDD")&gt;VLOOKUP(R3663,SpeciesValidation!D:W,18,FALSE),TEXT(A3663,"MMDD")&lt;VLOOKUP(R3663,SpeciesValidation!D:W,19,FALSE))),"Date outside expected range for this species",""),"")))</f>
        <v/>
      </c>
      <c r="M3663" s="127" t="str">
        <f>IF(LEN(E3663&amp;"")&gt;0,IF(ISERROR(VLOOKUP(R3663,SpeciesValidation!D:I,6,FALSE)),"",VLOOKUP(R3663,SpeciesValidation!D:I,6,FALSE)),"")</f>
        <v/>
      </c>
      <c r="Q3663" s="36" t="str">
        <f>IF(LEN(E3663&amp;"")&gt;0,IF(ISERROR(VLOOKUP(E3663,SpeciesValidation!B:G,2,FALSE)=TRUE),"",VLOOKUP(E3663,SpeciesValidation!B:G,2,FALSE)),"")</f>
        <v/>
      </c>
      <c r="R3663" s="36" t="str">
        <f>IF(LEN(E3663&amp;"")&gt;0,IF(ISERROR(VLOOKUP(E3663,SpeciesLookup!B:G,4,FALSE)=TRUE),"",VLOOKUP(E3663,SpeciesLookup!B:G,4,FALSE)),"")</f>
        <v/>
      </c>
    </row>
    <row r="3664" spans="1:18" ht="13.2" x14ac:dyDescent="0.25">
      <c r="A3664" s="72"/>
      <c r="D3664" s="11"/>
      <c r="G3664" s="128" t="str">
        <f>IF(LEN(E3664&amp;"")&gt;0,IF(ISERROR(VLOOKUP(E3664,SpeciesLookup!B:G,6,FALSE)=TRUE),"",VLOOKUP(E3664,SpeciesLookup!B:G,6,FALSE)),"")</f>
        <v/>
      </c>
      <c r="H3664" s="128" t="str">
        <f>IF(LEN(E3664&amp;"")&gt;0,IF(ISERROR(VLOOKUP(E3664,SpeciesLookup!B:G,5,FALSE)=TRUE),"",VLOOKUP(E3664,SpeciesLookup!B:G,5,FALSE)),"")</f>
        <v/>
      </c>
      <c r="I3664" s="11"/>
      <c r="J3664" s="73"/>
      <c r="K3664" s="11"/>
      <c r="L3664" s="127" t="str">
        <f>TRIM(IF(ISERROR(VLOOKUP(R3664,SpeciesValidation!D:T,IF(ISNA(VLOOKUP(J3664,Validation!B$2:C$15,2,FALSE)),FALSE,VLOOKUP(J3664,Validation!B$2:C$15,2,FALSE)))),IF(LEN(E3664&amp;"")&gt;0,"",""),VLOOKUP(R3664,SpeciesValidation!D:T,VLOOKUP(J3664,Validation!B$2:C$15,2,FALSE),FALSE)) &amp; " " &amp; IF(ISERROR(IF(LEFT(J3664,1)="A",IF(IF(VLOOKUP(R3664,SpeciesValidation!D:W,20,FALSE)=FALSE,OR(TEXT(A3664,"MMDD")&lt;VLOOKUP(R3664,SpeciesValidation!D:W,18,FALSE),TEXT(A3664,"MMDD")&gt;VLOOKUP(R3664,SpeciesValidation!D:W,19,FALSE)),IF(TEXT(A3664,"MMDD")&lt;"0701",TEXT(A3664,"MMDD")&gt;VLOOKUP(R3664,SpeciesValidation!D:W,18,FALSE),TEXT(A3664,"MMDD")&lt;VLOOKUP(R3664,SpeciesValidation!D:W,19,FALSE))),"Date outside expected range for this species",""),"")),"",IF(LEFT(J3664,1)="A",IF(IF(VLOOKUP(R3664,SpeciesValidation!D:W,20,FALSE)=FALSE,OR(TEXT(A3664,"MMDD")&lt;VLOOKUP(R3664,SpeciesValidation!D:W,18,FALSE),TEXT(A3664,"MMDD")&gt;VLOOKUP(R3664,SpeciesValidation!D:W,19,FALSE)),IF(TEXT(A3664,"MMDD")&lt;"0701",TEXT(A3664,"MMDD")&gt;VLOOKUP(R3664,SpeciesValidation!D:W,18,FALSE),TEXT(A3664,"MMDD")&lt;VLOOKUP(R3664,SpeciesValidation!D:W,19,FALSE))),"Date outside expected range for this species",""),"")))</f>
        <v/>
      </c>
      <c r="M3664" s="127" t="str">
        <f>IF(LEN(E3664&amp;"")&gt;0,IF(ISERROR(VLOOKUP(R3664,SpeciesValidation!D:I,6,FALSE)),"",VLOOKUP(R3664,SpeciesValidation!D:I,6,FALSE)),"")</f>
        <v/>
      </c>
      <c r="Q3664" s="36" t="str">
        <f>IF(LEN(E3664&amp;"")&gt;0,IF(ISERROR(VLOOKUP(E3664,SpeciesValidation!B:G,2,FALSE)=TRUE),"",VLOOKUP(E3664,SpeciesValidation!B:G,2,FALSE)),"")</f>
        <v/>
      </c>
      <c r="R3664" s="36" t="str">
        <f>IF(LEN(E3664&amp;"")&gt;0,IF(ISERROR(VLOOKUP(E3664,SpeciesLookup!B:G,4,FALSE)=TRUE),"",VLOOKUP(E3664,SpeciesLookup!B:G,4,FALSE)),"")</f>
        <v/>
      </c>
    </row>
    <row r="3665" spans="1:18" ht="13.2" x14ac:dyDescent="0.25">
      <c r="A3665" s="72"/>
      <c r="D3665" s="11"/>
      <c r="G3665" s="128" t="str">
        <f>IF(LEN(E3665&amp;"")&gt;0,IF(ISERROR(VLOOKUP(E3665,SpeciesLookup!B:G,6,FALSE)=TRUE),"",VLOOKUP(E3665,SpeciesLookup!B:G,6,FALSE)),"")</f>
        <v/>
      </c>
      <c r="H3665" s="128" t="str">
        <f>IF(LEN(E3665&amp;"")&gt;0,IF(ISERROR(VLOOKUP(E3665,SpeciesLookup!B:G,5,FALSE)=TRUE),"",VLOOKUP(E3665,SpeciesLookup!B:G,5,FALSE)),"")</f>
        <v/>
      </c>
      <c r="I3665" s="11"/>
      <c r="J3665" s="73"/>
      <c r="K3665" s="11"/>
      <c r="L3665" s="127" t="str">
        <f>TRIM(IF(ISERROR(VLOOKUP(R3665,SpeciesValidation!D:T,IF(ISNA(VLOOKUP(J3665,Validation!B$2:C$15,2,FALSE)),FALSE,VLOOKUP(J3665,Validation!B$2:C$15,2,FALSE)))),IF(LEN(E3665&amp;"")&gt;0,"",""),VLOOKUP(R3665,SpeciesValidation!D:T,VLOOKUP(J3665,Validation!B$2:C$15,2,FALSE),FALSE)) &amp; " " &amp; IF(ISERROR(IF(LEFT(J3665,1)="A",IF(IF(VLOOKUP(R3665,SpeciesValidation!D:W,20,FALSE)=FALSE,OR(TEXT(A3665,"MMDD")&lt;VLOOKUP(R3665,SpeciesValidation!D:W,18,FALSE),TEXT(A3665,"MMDD")&gt;VLOOKUP(R3665,SpeciesValidation!D:W,19,FALSE)),IF(TEXT(A3665,"MMDD")&lt;"0701",TEXT(A3665,"MMDD")&gt;VLOOKUP(R3665,SpeciesValidation!D:W,18,FALSE),TEXT(A3665,"MMDD")&lt;VLOOKUP(R3665,SpeciesValidation!D:W,19,FALSE))),"Date outside expected range for this species",""),"")),"",IF(LEFT(J3665,1)="A",IF(IF(VLOOKUP(R3665,SpeciesValidation!D:W,20,FALSE)=FALSE,OR(TEXT(A3665,"MMDD")&lt;VLOOKUP(R3665,SpeciesValidation!D:W,18,FALSE),TEXT(A3665,"MMDD")&gt;VLOOKUP(R3665,SpeciesValidation!D:W,19,FALSE)),IF(TEXT(A3665,"MMDD")&lt;"0701",TEXT(A3665,"MMDD")&gt;VLOOKUP(R3665,SpeciesValidation!D:W,18,FALSE),TEXT(A3665,"MMDD")&lt;VLOOKUP(R3665,SpeciesValidation!D:W,19,FALSE))),"Date outside expected range for this species",""),"")))</f>
        <v/>
      </c>
      <c r="M3665" s="127" t="str">
        <f>IF(LEN(E3665&amp;"")&gt;0,IF(ISERROR(VLOOKUP(R3665,SpeciesValidation!D:I,6,FALSE)),"",VLOOKUP(R3665,SpeciesValidation!D:I,6,FALSE)),"")</f>
        <v/>
      </c>
      <c r="Q3665" s="36" t="str">
        <f>IF(LEN(E3665&amp;"")&gt;0,IF(ISERROR(VLOOKUP(E3665,SpeciesValidation!B:G,2,FALSE)=TRUE),"",VLOOKUP(E3665,SpeciesValidation!B:G,2,FALSE)),"")</f>
        <v/>
      </c>
      <c r="R3665" s="36" t="str">
        <f>IF(LEN(E3665&amp;"")&gt;0,IF(ISERROR(VLOOKUP(E3665,SpeciesLookup!B:G,4,FALSE)=TRUE),"",VLOOKUP(E3665,SpeciesLookup!B:G,4,FALSE)),"")</f>
        <v/>
      </c>
    </row>
    <row r="3666" spans="1:18" ht="13.2" x14ac:dyDescent="0.25">
      <c r="A3666" s="72"/>
      <c r="D3666" s="11"/>
      <c r="G3666" s="128" t="str">
        <f>IF(LEN(E3666&amp;"")&gt;0,IF(ISERROR(VLOOKUP(E3666,SpeciesLookup!B:G,6,FALSE)=TRUE),"",VLOOKUP(E3666,SpeciesLookup!B:G,6,FALSE)),"")</f>
        <v/>
      </c>
      <c r="H3666" s="128" t="str">
        <f>IF(LEN(E3666&amp;"")&gt;0,IF(ISERROR(VLOOKUP(E3666,SpeciesLookup!B:G,5,FALSE)=TRUE),"",VLOOKUP(E3666,SpeciesLookup!B:G,5,FALSE)),"")</f>
        <v/>
      </c>
      <c r="I3666" s="11"/>
      <c r="J3666" s="73"/>
      <c r="K3666" s="11"/>
      <c r="L3666" s="127" t="str">
        <f>TRIM(IF(ISERROR(VLOOKUP(R3666,SpeciesValidation!D:T,IF(ISNA(VLOOKUP(J3666,Validation!B$2:C$15,2,FALSE)),FALSE,VLOOKUP(J3666,Validation!B$2:C$15,2,FALSE)))),IF(LEN(E3666&amp;"")&gt;0,"",""),VLOOKUP(R3666,SpeciesValidation!D:T,VLOOKUP(J3666,Validation!B$2:C$15,2,FALSE),FALSE)) &amp; " " &amp; IF(ISERROR(IF(LEFT(J3666,1)="A",IF(IF(VLOOKUP(R3666,SpeciesValidation!D:W,20,FALSE)=FALSE,OR(TEXT(A3666,"MMDD")&lt;VLOOKUP(R3666,SpeciesValidation!D:W,18,FALSE),TEXT(A3666,"MMDD")&gt;VLOOKUP(R3666,SpeciesValidation!D:W,19,FALSE)),IF(TEXT(A3666,"MMDD")&lt;"0701",TEXT(A3666,"MMDD")&gt;VLOOKUP(R3666,SpeciesValidation!D:W,18,FALSE),TEXT(A3666,"MMDD")&lt;VLOOKUP(R3666,SpeciesValidation!D:W,19,FALSE))),"Date outside expected range for this species",""),"")),"",IF(LEFT(J3666,1)="A",IF(IF(VLOOKUP(R3666,SpeciesValidation!D:W,20,FALSE)=FALSE,OR(TEXT(A3666,"MMDD")&lt;VLOOKUP(R3666,SpeciesValidation!D:W,18,FALSE),TEXT(A3666,"MMDD")&gt;VLOOKUP(R3666,SpeciesValidation!D:W,19,FALSE)),IF(TEXT(A3666,"MMDD")&lt;"0701",TEXT(A3666,"MMDD")&gt;VLOOKUP(R3666,SpeciesValidation!D:W,18,FALSE),TEXT(A3666,"MMDD")&lt;VLOOKUP(R3666,SpeciesValidation!D:W,19,FALSE))),"Date outside expected range for this species",""),"")))</f>
        <v/>
      </c>
      <c r="M3666" s="127" t="str">
        <f>IF(LEN(E3666&amp;"")&gt;0,IF(ISERROR(VLOOKUP(R3666,SpeciesValidation!D:I,6,FALSE)),"",VLOOKUP(R3666,SpeciesValidation!D:I,6,FALSE)),"")</f>
        <v/>
      </c>
      <c r="Q3666" s="36" t="str">
        <f>IF(LEN(E3666&amp;"")&gt;0,IF(ISERROR(VLOOKUP(E3666,SpeciesValidation!B:G,2,FALSE)=TRUE),"",VLOOKUP(E3666,SpeciesValidation!B:G,2,FALSE)),"")</f>
        <v/>
      </c>
      <c r="R3666" s="36" t="str">
        <f>IF(LEN(E3666&amp;"")&gt;0,IF(ISERROR(VLOOKUP(E3666,SpeciesLookup!B:G,4,FALSE)=TRUE),"",VLOOKUP(E3666,SpeciesLookup!B:G,4,FALSE)),"")</f>
        <v/>
      </c>
    </row>
    <row r="3667" spans="1:18" ht="13.2" x14ac:dyDescent="0.25">
      <c r="A3667" s="72"/>
      <c r="D3667" s="11"/>
      <c r="G3667" s="128" t="str">
        <f>IF(LEN(E3667&amp;"")&gt;0,IF(ISERROR(VLOOKUP(E3667,SpeciesLookup!B:G,6,FALSE)=TRUE),"",VLOOKUP(E3667,SpeciesLookup!B:G,6,FALSE)),"")</f>
        <v/>
      </c>
      <c r="H3667" s="128" t="str">
        <f>IF(LEN(E3667&amp;"")&gt;0,IF(ISERROR(VLOOKUP(E3667,SpeciesLookup!B:G,5,FALSE)=TRUE),"",VLOOKUP(E3667,SpeciesLookup!B:G,5,FALSE)),"")</f>
        <v/>
      </c>
      <c r="I3667" s="11"/>
      <c r="J3667" s="73"/>
      <c r="K3667" s="11"/>
      <c r="L3667" s="127" t="str">
        <f>TRIM(IF(ISERROR(VLOOKUP(R3667,SpeciesValidation!D:T,IF(ISNA(VLOOKUP(J3667,Validation!B$2:C$15,2,FALSE)),FALSE,VLOOKUP(J3667,Validation!B$2:C$15,2,FALSE)))),IF(LEN(E3667&amp;"")&gt;0,"",""),VLOOKUP(R3667,SpeciesValidation!D:T,VLOOKUP(J3667,Validation!B$2:C$15,2,FALSE),FALSE)) &amp; " " &amp; IF(ISERROR(IF(LEFT(J3667,1)="A",IF(IF(VLOOKUP(R3667,SpeciesValidation!D:W,20,FALSE)=FALSE,OR(TEXT(A3667,"MMDD")&lt;VLOOKUP(R3667,SpeciesValidation!D:W,18,FALSE),TEXT(A3667,"MMDD")&gt;VLOOKUP(R3667,SpeciesValidation!D:W,19,FALSE)),IF(TEXT(A3667,"MMDD")&lt;"0701",TEXT(A3667,"MMDD")&gt;VLOOKUP(R3667,SpeciesValidation!D:W,18,FALSE),TEXT(A3667,"MMDD")&lt;VLOOKUP(R3667,SpeciesValidation!D:W,19,FALSE))),"Date outside expected range for this species",""),"")),"",IF(LEFT(J3667,1)="A",IF(IF(VLOOKUP(R3667,SpeciesValidation!D:W,20,FALSE)=FALSE,OR(TEXT(A3667,"MMDD")&lt;VLOOKUP(R3667,SpeciesValidation!D:W,18,FALSE),TEXT(A3667,"MMDD")&gt;VLOOKUP(R3667,SpeciesValidation!D:W,19,FALSE)),IF(TEXT(A3667,"MMDD")&lt;"0701",TEXT(A3667,"MMDD")&gt;VLOOKUP(R3667,SpeciesValidation!D:W,18,FALSE),TEXT(A3667,"MMDD")&lt;VLOOKUP(R3667,SpeciesValidation!D:W,19,FALSE))),"Date outside expected range for this species",""),"")))</f>
        <v/>
      </c>
      <c r="M3667" s="127" t="str">
        <f>IF(LEN(E3667&amp;"")&gt;0,IF(ISERROR(VLOOKUP(R3667,SpeciesValidation!D:I,6,FALSE)),"",VLOOKUP(R3667,SpeciesValidation!D:I,6,FALSE)),"")</f>
        <v/>
      </c>
      <c r="Q3667" s="36" t="str">
        <f>IF(LEN(E3667&amp;"")&gt;0,IF(ISERROR(VLOOKUP(E3667,SpeciesValidation!B:G,2,FALSE)=TRUE),"",VLOOKUP(E3667,SpeciesValidation!B:G,2,FALSE)),"")</f>
        <v/>
      </c>
      <c r="R3667" s="36" t="str">
        <f>IF(LEN(E3667&amp;"")&gt;0,IF(ISERROR(VLOOKUP(E3667,SpeciesLookup!B:G,4,FALSE)=TRUE),"",VLOOKUP(E3667,SpeciesLookup!B:G,4,FALSE)),"")</f>
        <v/>
      </c>
    </row>
    <row r="3668" spans="1:18" ht="13.2" x14ac:dyDescent="0.25">
      <c r="A3668" s="72"/>
      <c r="D3668" s="11"/>
      <c r="G3668" s="128" t="str">
        <f>IF(LEN(E3668&amp;"")&gt;0,IF(ISERROR(VLOOKUP(E3668,SpeciesLookup!B:G,6,FALSE)=TRUE),"",VLOOKUP(E3668,SpeciesLookup!B:G,6,FALSE)),"")</f>
        <v/>
      </c>
      <c r="H3668" s="128" t="str">
        <f>IF(LEN(E3668&amp;"")&gt;0,IF(ISERROR(VLOOKUP(E3668,SpeciesLookup!B:G,5,FALSE)=TRUE),"",VLOOKUP(E3668,SpeciesLookup!B:G,5,FALSE)),"")</f>
        <v/>
      </c>
      <c r="I3668" s="11"/>
      <c r="J3668" s="73"/>
      <c r="K3668" s="11"/>
      <c r="L3668" s="127" t="str">
        <f>TRIM(IF(ISERROR(VLOOKUP(R3668,SpeciesValidation!D:T,IF(ISNA(VLOOKUP(J3668,Validation!B$2:C$15,2,FALSE)),FALSE,VLOOKUP(J3668,Validation!B$2:C$15,2,FALSE)))),IF(LEN(E3668&amp;"")&gt;0,"",""),VLOOKUP(R3668,SpeciesValidation!D:T,VLOOKUP(J3668,Validation!B$2:C$15,2,FALSE),FALSE)) &amp; " " &amp; IF(ISERROR(IF(LEFT(J3668,1)="A",IF(IF(VLOOKUP(R3668,SpeciesValidation!D:W,20,FALSE)=FALSE,OR(TEXT(A3668,"MMDD")&lt;VLOOKUP(R3668,SpeciesValidation!D:W,18,FALSE),TEXT(A3668,"MMDD")&gt;VLOOKUP(R3668,SpeciesValidation!D:W,19,FALSE)),IF(TEXT(A3668,"MMDD")&lt;"0701",TEXT(A3668,"MMDD")&gt;VLOOKUP(R3668,SpeciesValidation!D:W,18,FALSE),TEXT(A3668,"MMDD")&lt;VLOOKUP(R3668,SpeciesValidation!D:W,19,FALSE))),"Date outside expected range for this species",""),"")),"",IF(LEFT(J3668,1)="A",IF(IF(VLOOKUP(R3668,SpeciesValidation!D:W,20,FALSE)=FALSE,OR(TEXT(A3668,"MMDD")&lt;VLOOKUP(R3668,SpeciesValidation!D:W,18,FALSE),TEXT(A3668,"MMDD")&gt;VLOOKUP(R3668,SpeciesValidation!D:W,19,FALSE)),IF(TEXT(A3668,"MMDD")&lt;"0701",TEXT(A3668,"MMDD")&gt;VLOOKUP(R3668,SpeciesValidation!D:W,18,FALSE),TEXT(A3668,"MMDD")&lt;VLOOKUP(R3668,SpeciesValidation!D:W,19,FALSE))),"Date outside expected range for this species",""),"")))</f>
        <v/>
      </c>
      <c r="M3668" s="127" t="str">
        <f>IF(LEN(E3668&amp;"")&gt;0,IF(ISERROR(VLOOKUP(R3668,SpeciesValidation!D:I,6,FALSE)),"",VLOOKUP(R3668,SpeciesValidation!D:I,6,FALSE)),"")</f>
        <v/>
      </c>
      <c r="Q3668" s="36" t="str">
        <f>IF(LEN(E3668&amp;"")&gt;0,IF(ISERROR(VLOOKUP(E3668,SpeciesValidation!B:G,2,FALSE)=TRUE),"",VLOOKUP(E3668,SpeciesValidation!B:G,2,FALSE)),"")</f>
        <v/>
      </c>
      <c r="R3668" s="36" t="str">
        <f>IF(LEN(E3668&amp;"")&gt;0,IF(ISERROR(VLOOKUP(E3668,SpeciesLookup!B:G,4,FALSE)=TRUE),"",VLOOKUP(E3668,SpeciesLookup!B:G,4,FALSE)),"")</f>
        <v/>
      </c>
    </row>
    <row r="3669" spans="1:18" ht="13.2" x14ac:dyDescent="0.25">
      <c r="A3669" s="72"/>
      <c r="D3669" s="11"/>
      <c r="G3669" s="128" t="str">
        <f>IF(LEN(E3669&amp;"")&gt;0,IF(ISERROR(VLOOKUP(E3669,SpeciesLookup!B:G,6,FALSE)=TRUE),"",VLOOKUP(E3669,SpeciesLookup!B:G,6,FALSE)),"")</f>
        <v/>
      </c>
      <c r="H3669" s="128" t="str">
        <f>IF(LEN(E3669&amp;"")&gt;0,IF(ISERROR(VLOOKUP(E3669,SpeciesLookup!B:G,5,FALSE)=TRUE),"",VLOOKUP(E3669,SpeciesLookup!B:G,5,FALSE)),"")</f>
        <v/>
      </c>
      <c r="I3669" s="11"/>
      <c r="J3669" s="73"/>
      <c r="K3669" s="11"/>
      <c r="L3669" s="127" t="str">
        <f>TRIM(IF(ISERROR(VLOOKUP(R3669,SpeciesValidation!D:T,IF(ISNA(VLOOKUP(J3669,Validation!B$2:C$15,2,FALSE)),FALSE,VLOOKUP(J3669,Validation!B$2:C$15,2,FALSE)))),IF(LEN(E3669&amp;"")&gt;0,"",""),VLOOKUP(R3669,SpeciesValidation!D:T,VLOOKUP(J3669,Validation!B$2:C$15,2,FALSE),FALSE)) &amp; " " &amp; IF(ISERROR(IF(LEFT(J3669,1)="A",IF(IF(VLOOKUP(R3669,SpeciesValidation!D:W,20,FALSE)=FALSE,OR(TEXT(A3669,"MMDD")&lt;VLOOKUP(R3669,SpeciesValidation!D:W,18,FALSE),TEXT(A3669,"MMDD")&gt;VLOOKUP(R3669,SpeciesValidation!D:W,19,FALSE)),IF(TEXT(A3669,"MMDD")&lt;"0701",TEXT(A3669,"MMDD")&gt;VLOOKUP(R3669,SpeciesValidation!D:W,18,FALSE),TEXT(A3669,"MMDD")&lt;VLOOKUP(R3669,SpeciesValidation!D:W,19,FALSE))),"Date outside expected range for this species",""),"")),"",IF(LEFT(J3669,1)="A",IF(IF(VLOOKUP(R3669,SpeciesValidation!D:W,20,FALSE)=FALSE,OR(TEXT(A3669,"MMDD")&lt;VLOOKUP(R3669,SpeciesValidation!D:W,18,FALSE),TEXT(A3669,"MMDD")&gt;VLOOKUP(R3669,SpeciesValidation!D:W,19,FALSE)),IF(TEXT(A3669,"MMDD")&lt;"0701",TEXT(A3669,"MMDD")&gt;VLOOKUP(R3669,SpeciesValidation!D:W,18,FALSE),TEXT(A3669,"MMDD")&lt;VLOOKUP(R3669,SpeciesValidation!D:W,19,FALSE))),"Date outside expected range for this species",""),"")))</f>
        <v/>
      </c>
      <c r="M3669" s="127" t="str">
        <f>IF(LEN(E3669&amp;"")&gt;0,IF(ISERROR(VLOOKUP(R3669,SpeciesValidation!D:I,6,FALSE)),"",VLOOKUP(R3669,SpeciesValidation!D:I,6,FALSE)),"")</f>
        <v/>
      </c>
      <c r="Q3669" s="36" t="str">
        <f>IF(LEN(E3669&amp;"")&gt;0,IF(ISERROR(VLOOKUP(E3669,SpeciesValidation!B:G,2,FALSE)=TRUE),"",VLOOKUP(E3669,SpeciesValidation!B:G,2,FALSE)),"")</f>
        <v/>
      </c>
      <c r="R3669" s="36" t="str">
        <f>IF(LEN(E3669&amp;"")&gt;0,IF(ISERROR(VLOOKUP(E3669,SpeciesLookup!B:G,4,FALSE)=TRUE),"",VLOOKUP(E3669,SpeciesLookup!B:G,4,FALSE)),"")</f>
        <v/>
      </c>
    </row>
    <row r="3670" spans="1:18" ht="13.2" x14ac:dyDescent="0.25">
      <c r="A3670" s="72"/>
      <c r="D3670" s="11"/>
      <c r="G3670" s="128" t="str">
        <f>IF(LEN(E3670&amp;"")&gt;0,IF(ISERROR(VLOOKUP(E3670,SpeciesLookup!B:G,6,FALSE)=TRUE),"",VLOOKUP(E3670,SpeciesLookup!B:G,6,FALSE)),"")</f>
        <v/>
      </c>
      <c r="H3670" s="128" t="str">
        <f>IF(LEN(E3670&amp;"")&gt;0,IF(ISERROR(VLOOKUP(E3670,SpeciesLookup!B:G,5,FALSE)=TRUE),"",VLOOKUP(E3670,SpeciesLookup!B:G,5,FALSE)),"")</f>
        <v/>
      </c>
      <c r="I3670" s="11"/>
      <c r="J3670" s="73"/>
      <c r="K3670" s="11"/>
      <c r="L3670" s="127" t="str">
        <f>TRIM(IF(ISERROR(VLOOKUP(R3670,SpeciesValidation!D:T,IF(ISNA(VLOOKUP(J3670,Validation!B$2:C$15,2,FALSE)),FALSE,VLOOKUP(J3670,Validation!B$2:C$15,2,FALSE)))),IF(LEN(E3670&amp;"")&gt;0,"",""),VLOOKUP(R3670,SpeciesValidation!D:T,VLOOKUP(J3670,Validation!B$2:C$15,2,FALSE),FALSE)) &amp; " " &amp; IF(ISERROR(IF(LEFT(J3670,1)="A",IF(IF(VLOOKUP(R3670,SpeciesValidation!D:W,20,FALSE)=FALSE,OR(TEXT(A3670,"MMDD")&lt;VLOOKUP(R3670,SpeciesValidation!D:W,18,FALSE),TEXT(A3670,"MMDD")&gt;VLOOKUP(R3670,SpeciesValidation!D:W,19,FALSE)),IF(TEXT(A3670,"MMDD")&lt;"0701",TEXT(A3670,"MMDD")&gt;VLOOKUP(R3670,SpeciesValidation!D:W,18,FALSE),TEXT(A3670,"MMDD")&lt;VLOOKUP(R3670,SpeciesValidation!D:W,19,FALSE))),"Date outside expected range for this species",""),"")),"",IF(LEFT(J3670,1)="A",IF(IF(VLOOKUP(R3670,SpeciesValidation!D:W,20,FALSE)=FALSE,OR(TEXT(A3670,"MMDD")&lt;VLOOKUP(R3670,SpeciesValidation!D:W,18,FALSE),TEXT(A3670,"MMDD")&gt;VLOOKUP(R3670,SpeciesValidation!D:W,19,FALSE)),IF(TEXT(A3670,"MMDD")&lt;"0701",TEXT(A3670,"MMDD")&gt;VLOOKUP(R3670,SpeciesValidation!D:W,18,FALSE),TEXT(A3670,"MMDD")&lt;VLOOKUP(R3670,SpeciesValidation!D:W,19,FALSE))),"Date outside expected range for this species",""),"")))</f>
        <v/>
      </c>
      <c r="M3670" s="127" t="str">
        <f>IF(LEN(E3670&amp;"")&gt;0,IF(ISERROR(VLOOKUP(R3670,SpeciesValidation!D:I,6,FALSE)),"",VLOOKUP(R3670,SpeciesValidation!D:I,6,FALSE)),"")</f>
        <v/>
      </c>
      <c r="Q3670" s="36" t="str">
        <f>IF(LEN(E3670&amp;"")&gt;0,IF(ISERROR(VLOOKUP(E3670,SpeciesValidation!B:G,2,FALSE)=TRUE),"",VLOOKUP(E3670,SpeciesValidation!B:G,2,FALSE)),"")</f>
        <v/>
      </c>
      <c r="R3670" s="36" t="str">
        <f>IF(LEN(E3670&amp;"")&gt;0,IF(ISERROR(VLOOKUP(E3670,SpeciesLookup!B:G,4,FALSE)=TRUE),"",VLOOKUP(E3670,SpeciesLookup!B:G,4,FALSE)),"")</f>
        <v/>
      </c>
    </row>
    <row r="3671" spans="1:18" ht="13.2" x14ac:dyDescent="0.25">
      <c r="A3671" s="72"/>
      <c r="D3671" s="11"/>
      <c r="G3671" s="128" t="str">
        <f>IF(LEN(E3671&amp;"")&gt;0,IF(ISERROR(VLOOKUP(E3671,SpeciesLookup!B:G,6,FALSE)=TRUE),"",VLOOKUP(E3671,SpeciesLookup!B:G,6,FALSE)),"")</f>
        <v/>
      </c>
      <c r="H3671" s="128" t="str">
        <f>IF(LEN(E3671&amp;"")&gt;0,IF(ISERROR(VLOOKUP(E3671,SpeciesLookup!B:G,5,FALSE)=TRUE),"",VLOOKUP(E3671,SpeciesLookup!B:G,5,FALSE)),"")</f>
        <v/>
      </c>
      <c r="I3671" s="11"/>
      <c r="J3671" s="73"/>
      <c r="K3671" s="11"/>
      <c r="L3671" s="127" t="str">
        <f>TRIM(IF(ISERROR(VLOOKUP(R3671,SpeciesValidation!D:T,IF(ISNA(VLOOKUP(J3671,Validation!B$2:C$15,2,FALSE)),FALSE,VLOOKUP(J3671,Validation!B$2:C$15,2,FALSE)))),IF(LEN(E3671&amp;"")&gt;0,"",""),VLOOKUP(R3671,SpeciesValidation!D:T,VLOOKUP(J3671,Validation!B$2:C$15,2,FALSE),FALSE)) &amp; " " &amp; IF(ISERROR(IF(LEFT(J3671,1)="A",IF(IF(VLOOKUP(R3671,SpeciesValidation!D:W,20,FALSE)=FALSE,OR(TEXT(A3671,"MMDD")&lt;VLOOKUP(R3671,SpeciesValidation!D:W,18,FALSE),TEXT(A3671,"MMDD")&gt;VLOOKUP(R3671,SpeciesValidation!D:W,19,FALSE)),IF(TEXT(A3671,"MMDD")&lt;"0701",TEXT(A3671,"MMDD")&gt;VLOOKUP(R3671,SpeciesValidation!D:W,18,FALSE),TEXT(A3671,"MMDD")&lt;VLOOKUP(R3671,SpeciesValidation!D:W,19,FALSE))),"Date outside expected range for this species",""),"")),"",IF(LEFT(J3671,1)="A",IF(IF(VLOOKUP(R3671,SpeciesValidation!D:W,20,FALSE)=FALSE,OR(TEXT(A3671,"MMDD")&lt;VLOOKUP(R3671,SpeciesValidation!D:W,18,FALSE),TEXT(A3671,"MMDD")&gt;VLOOKUP(R3671,SpeciesValidation!D:W,19,FALSE)),IF(TEXT(A3671,"MMDD")&lt;"0701",TEXT(A3671,"MMDD")&gt;VLOOKUP(R3671,SpeciesValidation!D:W,18,FALSE),TEXT(A3671,"MMDD")&lt;VLOOKUP(R3671,SpeciesValidation!D:W,19,FALSE))),"Date outside expected range for this species",""),"")))</f>
        <v/>
      </c>
      <c r="M3671" s="127" t="str">
        <f>IF(LEN(E3671&amp;"")&gt;0,IF(ISERROR(VLOOKUP(R3671,SpeciesValidation!D:I,6,FALSE)),"",VLOOKUP(R3671,SpeciesValidation!D:I,6,FALSE)),"")</f>
        <v/>
      </c>
      <c r="Q3671" s="36" t="str">
        <f>IF(LEN(E3671&amp;"")&gt;0,IF(ISERROR(VLOOKUP(E3671,SpeciesValidation!B:G,2,FALSE)=TRUE),"",VLOOKUP(E3671,SpeciesValidation!B:G,2,FALSE)),"")</f>
        <v/>
      </c>
      <c r="R3671" s="36" t="str">
        <f>IF(LEN(E3671&amp;"")&gt;0,IF(ISERROR(VLOOKUP(E3671,SpeciesLookup!B:G,4,FALSE)=TRUE),"",VLOOKUP(E3671,SpeciesLookup!B:G,4,FALSE)),"")</f>
        <v/>
      </c>
    </row>
    <row r="3672" spans="1:18" ht="13.2" x14ac:dyDescent="0.25">
      <c r="A3672" s="72"/>
      <c r="D3672" s="11"/>
      <c r="G3672" s="128" t="str">
        <f>IF(LEN(E3672&amp;"")&gt;0,IF(ISERROR(VLOOKUP(E3672,SpeciesLookup!B:G,6,FALSE)=TRUE),"",VLOOKUP(E3672,SpeciesLookup!B:G,6,FALSE)),"")</f>
        <v/>
      </c>
      <c r="H3672" s="128" t="str">
        <f>IF(LEN(E3672&amp;"")&gt;0,IF(ISERROR(VLOOKUP(E3672,SpeciesLookup!B:G,5,FALSE)=TRUE),"",VLOOKUP(E3672,SpeciesLookup!B:G,5,FALSE)),"")</f>
        <v/>
      </c>
      <c r="I3672" s="11"/>
      <c r="J3672" s="73"/>
      <c r="K3672" s="11"/>
      <c r="L3672" s="127" t="str">
        <f>TRIM(IF(ISERROR(VLOOKUP(R3672,SpeciesValidation!D:T,IF(ISNA(VLOOKUP(J3672,Validation!B$2:C$15,2,FALSE)),FALSE,VLOOKUP(J3672,Validation!B$2:C$15,2,FALSE)))),IF(LEN(E3672&amp;"")&gt;0,"",""),VLOOKUP(R3672,SpeciesValidation!D:T,VLOOKUP(J3672,Validation!B$2:C$15,2,FALSE),FALSE)) &amp; " " &amp; IF(ISERROR(IF(LEFT(J3672,1)="A",IF(IF(VLOOKUP(R3672,SpeciesValidation!D:W,20,FALSE)=FALSE,OR(TEXT(A3672,"MMDD")&lt;VLOOKUP(R3672,SpeciesValidation!D:W,18,FALSE),TEXT(A3672,"MMDD")&gt;VLOOKUP(R3672,SpeciesValidation!D:W,19,FALSE)),IF(TEXT(A3672,"MMDD")&lt;"0701",TEXT(A3672,"MMDD")&gt;VLOOKUP(R3672,SpeciesValidation!D:W,18,FALSE),TEXT(A3672,"MMDD")&lt;VLOOKUP(R3672,SpeciesValidation!D:W,19,FALSE))),"Date outside expected range for this species",""),"")),"",IF(LEFT(J3672,1)="A",IF(IF(VLOOKUP(R3672,SpeciesValidation!D:W,20,FALSE)=FALSE,OR(TEXT(A3672,"MMDD")&lt;VLOOKUP(R3672,SpeciesValidation!D:W,18,FALSE),TEXT(A3672,"MMDD")&gt;VLOOKUP(R3672,SpeciesValidation!D:W,19,FALSE)),IF(TEXT(A3672,"MMDD")&lt;"0701",TEXT(A3672,"MMDD")&gt;VLOOKUP(R3672,SpeciesValidation!D:W,18,FALSE),TEXT(A3672,"MMDD")&lt;VLOOKUP(R3672,SpeciesValidation!D:W,19,FALSE))),"Date outside expected range for this species",""),"")))</f>
        <v/>
      </c>
      <c r="M3672" s="127" t="str">
        <f>IF(LEN(E3672&amp;"")&gt;0,IF(ISERROR(VLOOKUP(R3672,SpeciesValidation!D:I,6,FALSE)),"",VLOOKUP(R3672,SpeciesValidation!D:I,6,FALSE)),"")</f>
        <v/>
      </c>
      <c r="Q3672" s="36" t="str">
        <f>IF(LEN(E3672&amp;"")&gt;0,IF(ISERROR(VLOOKUP(E3672,SpeciesValidation!B:G,2,FALSE)=TRUE),"",VLOOKUP(E3672,SpeciesValidation!B:G,2,FALSE)),"")</f>
        <v/>
      </c>
      <c r="R3672" s="36" t="str">
        <f>IF(LEN(E3672&amp;"")&gt;0,IF(ISERROR(VLOOKUP(E3672,SpeciesLookup!B:G,4,FALSE)=TRUE),"",VLOOKUP(E3672,SpeciesLookup!B:G,4,FALSE)),"")</f>
        <v/>
      </c>
    </row>
    <row r="3673" spans="1:18" ht="13.2" x14ac:dyDescent="0.25">
      <c r="A3673" s="72"/>
      <c r="D3673" s="11"/>
      <c r="G3673" s="128" t="str">
        <f>IF(LEN(E3673&amp;"")&gt;0,IF(ISERROR(VLOOKUP(E3673,SpeciesLookup!B:G,6,FALSE)=TRUE),"",VLOOKUP(E3673,SpeciesLookup!B:G,6,FALSE)),"")</f>
        <v/>
      </c>
      <c r="H3673" s="128" t="str">
        <f>IF(LEN(E3673&amp;"")&gt;0,IF(ISERROR(VLOOKUP(E3673,SpeciesLookup!B:G,5,FALSE)=TRUE),"",VLOOKUP(E3673,SpeciesLookup!B:G,5,FALSE)),"")</f>
        <v/>
      </c>
      <c r="I3673" s="11"/>
      <c r="J3673" s="73"/>
      <c r="K3673" s="11"/>
      <c r="L3673" s="127" t="str">
        <f>TRIM(IF(ISERROR(VLOOKUP(R3673,SpeciesValidation!D:T,IF(ISNA(VLOOKUP(J3673,Validation!B$2:C$15,2,FALSE)),FALSE,VLOOKUP(J3673,Validation!B$2:C$15,2,FALSE)))),IF(LEN(E3673&amp;"")&gt;0,"",""),VLOOKUP(R3673,SpeciesValidation!D:T,VLOOKUP(J3673,Validation!B$2:C$15,2,FALSE),FALSE)) &amp; " " &amp; IF(ISERROR(IF(LEFT(J3673,1)="A",IF(IF(VLOOKUP(R3673,SpeciesValidation!D:W,20,FALSE)=FALSE,OR(TEXT(A3673,"MMDD")&lt;VLOOKUP(R3673,SpeciesValidation!D:W,18,FALSE),TEXT(A3673,"MMDD")&gt;VLOOKUP(R3673,SpeciesValidation!D:W,19,FALSE)),IF(TEXT(A3673,"MMDD")&lt;"0701",TEXT(A3673,"MMDD")&gt;VLOOKUP(R3673,SpeciesValidation!D:W,18,FALSE),TEXT(A3673,"MMDD")&lt;VLOOKUP(R3673,SpeciesValidation!D:W,19,FALSE))),"Date outside expected range for this species",""),"")),"",IF(LEFT(J3673,1)="A",IF(IF(VLOOKUP(R3673,SpeciesValidation!D:W,20,FALSE)=FALSE,OR(TEXT(A3673,"MMDD")&lt;VLOOKUP(R3673,SpeciesValidation!D:W,18,FALSE),TEXT(A3673,"MMDD")&gt;VLOOKUP(R3673,SpeciesValidation!D:W,19,FALSE)),IF(TEXT(A3673,"MMDD")&lt;"0701",TEXT(A3673,"MMDD")&gt;VLOOKUP(R3673,SpeciesValidation!D:W,18,FALSE),TEXT(A3673,"MMDD")&lt;VLOOKUP(R3673,SpeciesValidation!D:W,19,FALSE))),"Date outside expected range for this species",""),"")))</f>
        <v/>
      </c>
      <c r="M3673" s="127" t="str">
        <f>IF(LEN(E3673&amp;"")&gt;0,IF(ISERROR(VLOOKUP(R3673,SpeciesValidation!D:I,6,FALSE)),"",VLOOKUP(R3673,SpeciesValidation!D:I,6,FALSE)),"")</f>
        <v/>
      </c>
      <c r="Q3673" s="36" t="str">
        <f>IF(LEN(E3673&amp;"")&gt;0,IF(ISERROR(VLOOKUP(E3673,SpeciesValidation!B:G,2,FALSE)=TRUE),"",VLOOKUP(E3673,SpeciesValidation!B:G,2,FALSE)),"")</f>
        <v/>
      </c>
      <c r="R3673" s="36" t="str">
        <f>IF(LEN(E3673&amp;"")&gt;0,IF(ISERROR(VLOOKUP(E3673,SpeciesLookup!B:G,4,FALSE)=TRUE),"",VLOOKUP(E3673,SpeciesLookup!B:G,4,FALSE)),"")</f>
        <v/>
      </c>
    </row>
    <row r="3674" spans="1:18" ht="13.2" x14ac:dyDescent="0.25">
      <c r="A3674" s="72"/>
      <c r="D3674" s="11"/>
      <c r="G3674" s="128" t="str">
        <f>IF(LEN(E3674&amp;"")&gt;0,IF(ISERROR(VLOOKUP(E3674,SpeciesLookup!B:G,6,FALSE)=TRUE),"",VLOOKUP(E3674,SpeciesLookup!B:G,6,FALSE)),"")</f>
        <v/>
      </c>
      <c r="H3674" s="128" t="str">
        <f>IF(LEN(E3674&amp;"")&gt;0,IF(ISERROR(VLOOKUP(E3674,SpeciesLookup!B:G,5,FALSE)=TRUE),"",VLOOKUP(E3674,SpeciesLookup!B:G,5,FALSE)),"")</f>
        <v/>
      </c>
      <c r="I3674" s="11"/>
      <c r="J3674" s="73"/>
      <c r="K3674" s="11"/>
      <c r="L3674" s="127" t="str">
        <f>TRIM(IF(ISERROR(VLOOKUP(R3674,SpeciesValidation!D:T,IF(ISNA(VLOOKUP(J3674,Validation!B$2:C$15,2,FALSE)),FALSE,VLOOKUP(J3674,Validation!B$2:C$15,2,FALSE)))),IF(LEN(E3674&amp;"")&gt;0,"",""),VLOOKUP(R3674,SpeciesValidation!D:T,VLOOKUP(J3674,Validation!B$2:C$15,2,FALSE),FALSE)) &amp; " " &amp; IF(ISERROR(IF(LEFT(J3674,1)="A",IF(IF(VLOOKUP(R3674,SpeciesValidation!D:W,20,FALSE)=FALSE,OR(TEXT(A3674,"MMDD")&lt;VLOOKUP(R3674,SpeciesValidation!D:W,18,FALSE),TEXT(A3674,"MMDD")&gt;VLOOKUP(R3674,SpeciesValidation!D:W,19,FALSE)),IF(TEXT(A3674,"MMDD")&lt;"0701",TEXT(A3674,"MMDD")&gt;VLOOKUP(R3674,SpeciesValidation!D:W,18,FALSE),TEXT(A3674,"MMDD")&lt;VLOOKUP(R3674,SpeciesValidation!D:W,19,FALSE))),"Date outside expected range for this species",""),"")),"",IF(LEFT(J3674,1)="A",IF(IF(VLOOKUP(R3674,SpeciesValidation!D:W,20,FALSE)=FALSE,OR(TEXT(A3674,"MMDD")&lt;VLOOKUP(R3674,SpeciesValidation!D:W,18,FALSE),TEXT(A3674,"MMDD")&gt;VLOOKUP(R3674,SpeciesValidation!D:W,19,FALSE)),IF(TEXT(A3674,"MMDD")&lt;"0701",TEXT(A3674,"MMDD")&gt;VLOOKUP(R3674,SpeciesValidation!D:W,18,FALSE),TEXT(A3674,"MMDD")&lt;VLOOKUP(R3674,SpeciesValidation!D:W,19,FALSE))),"Date outside expected range for this species",""),"")))</f>
        <v/>
      </c>
      <c r="M3674" s="127" t="str">
        <f>IF(LEN(E3674&amp;"")&gt;0,IF(ISERROR(VLOOKUP(R3674,SpeciesValidation!D:I,6,FALSE)),"",VLOOKUP(R3674,SpeciesValidation!D:I,6,FALSE)),"")</f>
        <v/>
      </c>
      <c r="Q3674" s="36" t="str">
        <f>IF(LEN(E3674&amp;"")&gt;0,IF(ISERROR(VLOOKUP(E3674,SpeciesValidation!B:G,2,FALSE)=TRUE),"",VLOOKUP(E3674,SpeciesValidation!B:G,2,FALSE)),"")</f>
        <v/>
      </c>
      <c r="R3674" s="36" t="str">
        <f>IF(LEN(E3674&amp;"")&gt;0,IF(ISERROR(VLOOKUP(E3674,SpeciesLookup!B:G,4,FALSE)=TRUE),"",VLOOKUP(E3674,SpeciesLookup!B:G,4,FALSE)),"")</f>
        <v/>
      </c>
    </row>
    <row r="3675" spans="1:18" ht="13.2" x14ac:dyDescent="0.25">
      <c r="A3675" s="72"/>
      <c r="D3675" s="11"/>
      <c r="G3675" s="128" t="str">
        <f>IF(LEN(E3675&amp;"")&gt;0,IF(ISERROR(VLOOKUP(E3675,SpeciesLookup!B:G,6,FALSE)=TRUE),"",VLOOKUP(E3675,SpeciesLookup!B:G,6,FALSE)),"")</f>
        <v/>
      </c>
      <c r="H3675" s="128" t="str">
        <f>IF(LEN(E3675&amp;"")&gt;0,IF(ISERROR(VLOOKUP(E3675,SpeciesLookup!B:G,5,FALSE)=TRUE),"",VLOOKUP(E3675,SpeciesLookup!B:G,5,FALSE)),"")</f>
        <v/>
      </c>
      <c r="I3675" s="11"/>
      <c r="J3675" s="73"/>
      <c r="K3675" s="11"/>
      <c r="L3675" s="127" t="str">
        <f>TRIM(IF(ISERROR(VLOOKUP(R3675,SpeciesValidation!D:T,IF(ISNA(VLOOKUP(J3675,Validation!B$2:C$15,2,FALSE)),FALSE,VLOOKUP(J3675,Validation!B$2:C$15,2,FALSE)))),IF(LEN(E3675&amp;"")&gt;0,"",""),VLOOKUP(R3675,SpeciesValidation!D:T,VLOOKUP(J3675,Validation!B$2:C$15,2,FALSE),FALSE)) &amp; " " &amp; IF(ISERROR(IF(LEFT(J3675,1)="A",IF(IF(VLOOKUP(R3675,SpeciesValidation!D:W,20,FALSE)=FALSE,OR(TEXT(A3675,"MMDD")&lt;VLOOKUP(R3675,SpeciesValidation!D:W,18,FALSE),TEXT(A3675,"MMDD")&gt;VLOOKUP(R3675,SpeciesValidation!D:W,19,FALSE)),IF(TEXT(A3675,"MMDD")&lt;"0701",TEXT(A3675,"MMDD")&gt;VLOOKUP(R3675,SpeciesValidation!D:W,18,FALSE),TEXT(A3675,"MMDD")&lt;VLOOKUP(R3675,SpeciesValidation!D:W,19,FALSE))),"Date outside expected range for this species",""),"")),"",IF(LEFT(J3675,1)="A",IF(IF(VLOOKUP(R3675,SpeciesValidation!D:W,20,FALSE)=FALSE,OR(TEXT(A3675,"MMDD")&lt;VLOOKUP(R3675,SpeciesValidation!D:W,18,FALSE),TEXT(A3675,"MMDD")&gt;VLOOKUP(R3675,SpeciesValidation!D:W,19,FALSE)),IF(TEXT(A3675,"MMDD")&lt;"0701",TEXT(A3675,"MMDD")&gt;VLOOKUP(R3675,SpeciesValidation!D:W,18,FALSE),TEXT(A3675,"MMDD")&lt;VLOOKUP(R3675,SpeciesValidation!D:W,19,FALSE))),"Date outside expected range for this species",""),"")))</f>
        <v/>
      </c>
      <c r="M3675" s="127" t="str">
        <f>IF(LEN(E3675&amp;"")&gt;0,IF(ISERROR(VLOOKUP(R3675,SpeciesValidation!D:I,6,FALSE)),"",VLOOKUP(R3675,SpeciesValidation!D:I,6,FALSE)),"")</f>
        <v/>
      </c>
      <c r="Q3675" s="36" t="str">
        <f>IF(LEN(E3675&amp;"")&gt;0,IF(ISERROR(VLOOKUP(E3675,SpeciesValidation!B:G,2,FALSE)=TRUE),"",VLOOKUP(E3675,SpeciesValidation!B:G,2,FALSE)),"")</f>
        <v/>
      </c>
      <c r="R3675" s="36" t="str">
        <f>IF(LEN(E3675&amp;"")&gt;0,IF(ISERROR(VLOOKUP(E3675,SpeciesLookup!B:G,4,FALSE)=TRUE),"",VLOOKUP(E3675,SpeciesLookup!B:G,4,FALSE)),"")</f>
        <v/>
      </c>
    </row>
    <row r="3676" spans="1:18" ht="13.2" x14ac:dyDescent="0.25">
      <c r="A3676" s="72"/>
      <c r="D3676" s="11"/>
      <c r="G3676" s="128" t="str">
        <f>IF(LEN(E3676&amp;"")&gt;0,IF(ISERROR(VLOOKUP(E3676,SpeciesLookup!B:G,6,FALSE)=TRUE),"",VLOOKUP(E3676,SpeciesLookup!B:G,6,FALSE)),"")</f>
        <v/>
      </c>
      <c r="H3676" s="128" t="str">
        <f>IF(LEN(E3676&amp;"")&gt;0,IF(ISERROR(VLOOKUP(E3676,SpeciesLookup!B:G,5,FALSE)=TRUE),"",VLOOKUP(E3676,SpeciesLookup!B:G,5,FALSE)),"")</f>
        <v/>
      </c>
      <c r="I3676" s="11"/>
      <c r="J3676" s="73"/>
      <c r="K3676" s="11"/>
      <c r="L3676" s="127" t="str">
        <f>TRIM(IF(ISERROR(VLOOKUP(R3676,SpeciesValidation!D:T,IF(ISNA(VLOOKUP(J3676,Validation!B$2:C$15,2,FALSE)),FALSE,VLOOKUP(J3676,Validation!B$2:C$15,2,FALSE)))),IF(LEN(E3676&amp;"")&gt;0,"",""),VLOOKUP(R3676,SpeciesValidation!D:T,VLOOKUP(J3676,Validation!B$2:C$15,2,FALSE),FALSE)) &amp; " " &amp; IF(ISERROR(IF(LEFT(J3676,1)="A",IF(IF(VLOOKUP(R3676,SpeciesValidation!D:W,20,FALSE)=FALSE,OR(TEXT(A3676,"MMDD")&lt;VLOOKUP(R3676,SpeciesValidation!D:W,18,FALSE),TEXT(A3676,"MMDD")&gt;VLOOKUP(R3676,SpeciesValidation!D:W,19,FALSE)),IF(TEXT(A3676,"MMDD")&lt;"0701",TEXT(A3676,"MMDD")&gt;VLOOKUP(R3676,SpeciesValidation!D:W,18,FALSE),TEXT(A3676,"MMDD")&lt;VLOOKUP(R3676,SpeciesValidation!D:W,19,FALSE))),"Date outside expected range for this species",""),"")),"",IF(LEFT(J3676,1)="A",IF(IF(VLOOKUP(R3676,SpeciesValidation!D:W,20,FALSE)=FALSE,OR(TEXT(A3676,"MMDD")&lt;VLOOKUP(R3676,SpeciesValidation!D:W,18,FALSE),TEXT(A3676,"MMDD")&gt;VLOOKUP(R3676,SpeciesValidation!D:W,19,FALSE)),IF(TEXT(A3676,"MMDD")&lt;"0701",TEXT(A3676,"MMDD")&gt;VLOOKUP(R3676,SpeciesValidation!D:W,18,FALSE),TEXT(A3676,"MMDD")&lt;VLOOKUP(R3676,SpeciesValidation!D:W,19,FALSE))),"Date outside expected range for this species",""),"")))</f>
        <v/>
      </c>
      <c r="M3676" s="127" t="str">
        <f>IF(LEN(E3676&amp;"")&gt;0,IF(ISERROR(VLOOKUP(R3676,SpeciesValidation!D:I,6,FALSE)),"",VLOOKUP(R3676,SpeciesValidation!D:I,6,FALSE)),"")</f>
        <v/>
      </c>
      <c r="Q3676" s="36" t="str">
        <f>IF(LEN(E3676&amp;"")&gt;0,IF(ISERROR(VLOOKUP(E3676,SpeciesValidation!B:G,2,FALSE)=TRUE),"",VLOOKUP(E3676,SpeciesValidation!B:G,2,FALSE)),"")</f>
        <v/>
      </c>
      <c r="R3676" s="36" t="str">
        <f>IF(LEN(E3676&amp;"")&gt;0,IF(ISERROR(VLOOKUP(E3676,SpeciesLookup!B:G,4,FALSE)=TRUE),"",VLOOKUP(E3676,SpeciesLookup!B:G,4,FALSE)),"")</f>
        <v/>
      </c>
    </row>
    <row r="3677" spans="1:18" ht="13.2" x14ac:dyDescent="0.25">
      <c r="A3677" s="72"/>
      <c r="D3677" s="11"/>
      <c r="G3677" s="128" t="str">
        <f>IF(LEN(E3677&amp;"")&gt;0,IF(ISERROR(VLOOKUP(E3677,SpeciesLookup!B:G,6,FALSE)=TRUE),"",VLOOKUP(E3677,SpeciesLookup!B:G,6,FALSE)),"")</f>
        <v/>
      </c>
      <c r="H3677" s="128" t="str">
        <f>IF(LEN(E3677&amp;"")&gt;0,IF(ISERROR(VLOOKUP(E3677,SpeciesLookup!B:G,5,FALSE)=TRUE),"",VLOOKUP(E3677,SpeciesLookup!B:G,5,FALSE)),"")</f>
        <v/>
      </c>
      <c r="I3677" s="11"/>
      <c r="J3677" s="73"/>
      <c r="K3677" s="11"/>
      <c r="L3677" s="127" t="str">
        <f>TRIM(IF(ISERROR(VLOOKUP(R3677,SpeciesValidation!D:T,IF(ISNA(VLOOKUP(J3677,Validation!B$2:C$15,2,FALSE)),FALSE,VLOOKUP(J3677,Validation!B$2:C$15,2,FALSE)))),IF(LEN(E3677&amp;"")&gt;0,"",""),VLOOKUP(R3677,SpeciesValidation!D:T,VLOOKUP(J3677,Validation!B$2:C$15,2,FALSE),FALSE)) &amp; " " &amp; IF(ISERROR(IF(LEFT(J3677,1)="A",IF(IF(VLOOKUP(R3677,SpeciesValidation!D:W,20,FALSE)=FALSE,OR(TEXT(A3677,"MMDD")&lt;VLOOKUP(R3677,SpeciesValidation!D:W,18,FALSE),TEXT(A3677,"MMDD")&gt;VLOOKUP(R3677,SpeciesValidation!D:W,19,FALSE)),IF(TEXT(A3677,"MMDD")&lt;"0701",TEXT(A3677,"MMDD")&gt;VLOOKUP(R3677,SpeciesValidation!D:W,18,FALSE),TEXT(A3677,"MMDD")&lt;VLOOKUP(R3677,SpeciesValidation!D:W,19,FALSE))),"Date outside expected range for this species",""),"")),"",IF(LEFT(J3677,1)="A",IF(IF(VLOOKUP(R3677,SpeciesValidation!D:W,20,FALSE)=FALSE,OR(TEXT(A3677,"MMDD")&lt;VLOOKUP(R3677,SpeciesValidation!D:W,18,FALSE),TEXT(A3677,"MMDD")&gt;VLOOKUP(R3677,SpeciesValidation!D:W,19,FALSE)),IF(TEXT(A3677,"MMDD")&lt;"0701",TEXT(A3677,"MMDD")&gt;VLOOKUP(R3677,SpeciesValidation!D:W,18,FALSE),TEXT(A3677,"MMDD")&lt;VLOOKUP(R3677,SpeciesValidation!D:W,19,FALSE))),"Date outside expected range for this species",""),"")))</f>
        <v/>
      </c>
      <c r="M3677" s="127" t="str">
        <f>IF(LEN(E3677&amp;"")&gt;0,IF(ISERROR(VLOOKUP(R3677,SpeciesValidation!D:I,6,FALSE)),"",VLOOKUP(R3677,SpeciesValidation!D:I,6,FALSE)),"")</f>
        <v/>
      </c>
      <c r="Q3677" s="36" t="str">
        <f>IF(LEN(E3677&amp;"")&gt;0,IF(ISERROR(VLOOKUP(E3677,SpeciesValidation!B:G,2,FALSE)=TRUE),"",VLOOKUP(E3677,SpeciesValidation!B:G,2,FALSE)),"")</f>
        <v/>
      </c>
      <c r="R3677" s="36" t="str">
        <f>IF(LEN(E3677&amp;"")&gt;0,IF(ISERROR(VLOOKUP(E3677,SpeciesLookup!B:G,4,FALSE)=TRUE),"",VLOOKUP(E3677,SpeciesLookup!B:G,4,FALSE)),"")</f>
        <v/>
      </c>
    </row>
    <row r="3678" spans="1:18" ht="13.2" x14ac:dyDescent="0.25">
      <c r="A3678" s="72"/>
      <c r="D3678" s="11"/>
      <c r="G3678" s="128" t="str">
        <f>IF(LEN(E3678&amp;"")&gt;0,IF(ISERROR(VLOOKUP(E3678,SpeciesLookup!B:G,6,FALSE)=TRUE),"",VLOOKUP(E3678,SpeciesLookup!B:G,6,FALSE)),"")</f>
        <v/>
      </c>
      <c r="H3678" s="128" t="str">
        <f>IF(LEN(E3678&amp;"")&gt;0,IF(ISERROR(VLOOKUP(E3678,SpeciesLookup!B:G,5,FALSE)=TRUE),"",VLOOKUP(E3678,SpeciesLookup!B:G,5,FALSE)),"")</f>
        <v/>
      </c>
      <c r="I3678" s="11"/>
      <c r="J3678" s="73"/>
      <c r="K3678" s="11"/>
      <c r="L3678" s="127" t="str">
        <f>TRIM(IF(ISERROR(VLOOKUP(R3678,SpeciesValidation!D:T,IF(ISNA(VLOOKUP(J3678,Validation!B$2:C$15,2,FALSE)),FALSE,VLOOKUP(J3678,Validation!B$2:C$15,2,FALSE)))),IF(LEN(E3678&amp;"")&gt;0,"",""),VLOOKUP(R3678,SpeciesValidation!D:T,VLOOKUP(J3678,Validation!B$2:C$15,2,FALSE),FALSE)) &amp; " " &amp; IF(ISERROR(IF(LEFT(J3678,1)="A",IF(IF(VLOOKUP(R3678,SpeciesValidation!D:W,20,FALSE)=FALSE,OR(TEXT(A3678,"MMDD")&lt;VLOOKUP(R3678,SpeciesValidation!D:W,18,FALSE),TEXT(A3678,"MMDD")&gt;VLOOKUP(R3678,SpeciesValidation!D:W,19,FALSE)),IF(TEXT(A3678,"MMDD")&lt;"0701",TEXT(A3678,"MMDD")&gt;VLOOKUP(R3678,SpeciesValidation!D:W,18,FALSE),TEXT(A3678,"MMDD")&lt;VLOOKUP(R3678,SpeciesValidation!D:W,19,FALSE))),"Date outside expected range for this species",""),"")),"",IF(LEFT(J3678,1)="A",IF(IF(VLOOKUP(R3678,SpeciesValidation!D:W,20,FALSE)=FALSE,OR(TEXT(A3678,"MMDD")&lt;VLOOKUP(R3678,SpeciesValidation!D:W,18,FALSE),TEXT(A3678,"MMDD")&gt;VLOOKUP(R3678,SpeciesValidation!D:W,19,FALSE)),IF(TEXT(A3678,"MMDD")&lt;"0701",TEXT(A3678,"MMDD")&gt;VLOOKUP(R3678,SpeciesValidation!D:W,18,FALSE),TEXT(A3678,"MMDD")&lt;VLOOKUP(R3678,SpeciesValidation!D:W,19,FALSE))),"Date outside expected range for this species",""),"")))</f>
        <v/>
      </c>
      <c r="M3678" s="127" t="str">
        <f>IF(LEN(E3678&amp;"")&gt;0,IF(ISERROR(VLOOKUP(R3678,SpeciesValidation!D:I,6,FALSE)),"",VLOOKUP(R3678,SpeciesValidation!D:I,6,FALSE)),"")</f>
        <v/>
      </c>
      <c r="Q3678" s="36" t="str">
        <f>IF(LEN(E3678&amp;"")&gt;0,IF(ISERROR(VLOOKUP(E3678,SpeciesValidation!B:G,2,FALSE)=TRUE),"",VLOOKUP(E3678,SpeciesValidation!B:G,2,FALSE)),"")</f>
        <v/>
      </c>
      <c r="R3678" s="36" t="str">
        <f>IF(LEN(E3678&amp;"")&gt;0,IF(ISERROR(VLOOKUP(E3678,SpeciesLookup!B:G,4,FALSE)=TRUE),"",VLOOKUP(E3678,SpeciesLookup!B:G,4,FALSE)),"")</f>
        <v/>
      </c>
    </row>
    <row r="3679" spans="1:18" ht="13.2" x14ac:dyDescent="0.25">
      <c r="A3679" s="72"/>
      <c r="D3679" s="11"/>
      <c r="G3679" s="128" t="str">
        <f>IF(LEN(E3679&amp;"")&gt;0,IF(ISERROR(VLOOKUP(E3679,SpeciesLookup!B:G,6,FALSE)=TRUE),"",VLOOKUP(E3679,SpeciesLookup!B:G,6,FALSE)),"")</f>
        <v/>
      </c>
      <c r="H3679" s="128" t="str">
        <f>IF(LEN(E3679&amp;"")&gt;0,IF(ISERROR(VLOOKUP(E3679,SpeciesLookup!B:G,5,FALSE)=TRUE),"",VLOOKUP(E3679,SpeciesLookup!B:G,5,FALSE)),"")</f>
        <v/>
      </c>
      <c r="I3679" s="11"/>
      <c r="J3679" s="73"/>
      <c r="K3679" s="11"/>
      <c r="L3679" s="127" t="str">
        <f>TRIM(IF(ISERROR(VLOOKUP(R3679,SpeciesValidation!D:T,IF(ISNA(VLOOKUP(J3679,Validation!B$2:C$15,2,FALSE)),FALSE,VLOOKUP(J3679,Validation!B$2:C$15,2,FALSE)))),IF(LEN(E3679&amp;"")&gt;0,"",""),VLOOKUP(R3679,SpeciesValidation!D:T,VLOOKUP(J3679,Validation!B$2:C$15,2,FALSE),FALSE)) &amp; " " &amp; IF(ISERROR(IF(LEFT(J3679,1)="A",IF(IF(VLOOKUP(R3679,SpeciesValidation!D:W,20,FALSE)=FALSE,OR(TEXT(A3679,"MMDD")&lt;VLOOKUP(R3679,SpeciesValidation!D:W,18,FALSE),TEXT(A3679,"MMDD")&gt;VLOOKUP(R3679,SpeciesValidation!D:W,19,FALSE)),IF(TEXT(A3679,"MMDD")&lt;"0701",TEXT(A3679,"MMDD")&gt;VLOOKUP(R3679,SpeciesValidation!D:W,18,FALSE),TEXT(A3679,"MMDD")&lt;VLOOKUP(R3679,SpeciesValidation!D:W,19,FALSE))),"Date outside expected range for this species",""),"")),"",IF(LEFT(J3679,1)="A",IF(IF(VLOOKUP(R3679,SpeciesValidation!D:W,20,FALSE)=FALSE,OR(TEXT(A3679,"MMDD")&lt;VLOOKUP(R3679,SpeciesValidation!D:W,18,FALSE),TEXT(A3679,"MMDD")&gt;VLOOKUP(R3679,SpeciesValidation!D:W,19,FALSE)),IF(TEXT(A3679,"MMDD")&lt;"0701",TEXT(A3679,"MMDD")&gt;VLOOKUP(R3679,SpeciesValidation!D:W,18,FALSE),TEXT(A3679,"MMDD")&lt;VLOOKUP(R3679,SpeciesValidation!D:W,19,FALSE))),"Date outside expected range for this species",""),"")))</f>
        <v/>
      </c>
      <c r="M3679" s="127" t="str">
        <f>IF(LEN(E3679&amp;"")&gt;0,IF(ISERROR(VLOOKUP(R3679,SpeciesValidation!D:I,6,FALSE)),"",VLOOKUP(R3679,SpeciesValidation!D:I,6,FALSE)),"")</f>
        <v/>
      </c>
      <c r="Q3679" s="36" t="str">
        <f>IF(LEN(E3679&amp;"")&gt;0,IF(ISERROR(VLOOKUP(E3679,SpeciesValidation!B:G,2,FALSE)=TRUE),"",VLOOKUP(E3679,SpeciesValidation!B:G,2,FALSE)),"")</f>
        <v/>
      </c>
      <c r="R3679" s="36" t="str">
        <f>IF(LEN(E3679&amp;"")&gt;0,IF(ISERROR(VLOOKUP(E3679,SpeciesLookup!B:G,4,FALSE)=TRUE),"",VLOOKUP(E3679,SpeciesLookup!B:G,4,FALSE)),"")</f>
        <v/>
      </c>
    </row>
    <row r="3680" spans="1:18" ht="13.2" x14ac:dyDescent="0.25">
      <c r="A3680" s="72"/>
      <c r="D3680" s="11"/>
      <c r="G3680" s="128" t="str">
        <f>IF(LEN(E3680&amp;"")&gt;0,IF(ISERROR(VLOOKUP(E3680,SpeciesLookup!B:G,6,FALSE)=TRUE),"",VLOOKUP(E3680,SpeciesLookup!B:G,6,FALSE)),"")</f>
        <v/>
      </c>
      <c r="H3680" s="128" t="str">
        <f>IF(LEN(E3680&amp;"")&gt;0,IF(ISERROR(VLOOKUP(E3680,SpeciesLookup!B:G,5,FALSE)=TRUE),"",VLOOKUP(E3680,SpeciesLookup!B:G,5,FALSE)),"")</f>
        <v/>
      </c>
      <c r="I3680" s="11"/>
      <c r="J3680" s="73"/>
      <c r="K3680" s="11"/>
      <c r="L3680" s="127" t="str">
        <f>TRIM(IF(ISERROR(VLOOKUP(R3680,SpeciesValidation!D:T,IF(ISNA(VLOOKUP(J3680,Validation!B$2:C$15,2,FALSE)),FALSE,VLOOKUP(J3680,Validation!B$2:C$15,2,FALSE)))),IF(LEN(E3680&amp;"")&gt;0,"",""),VLOOKUP(R3680,SpeciesValidation!D:T,VLOOKUP(J3680,Validation!B$2:C$15,2,FALSE),FALSE)) &amp; " " &amp; IF(ISERROR(IF(LEFT(J3680,1)="A",IF(IF(VLOOKUP(R3680,SpeciesValidation!D:W,20,FALSE)=FALSE,OR(TEXT(A3680,"MMDD")&lt;VLOOKUP(R3680,SpeciesValidation!D:W,18,FALSE),TEXT(A3680,"MMDD")&gt;VLOOKUP(R3680,SpeciesValidation!D:W,19,FALSE)),IF(TEXT(A3680,"MMDD")&lt;"0701",TEXT(A3680,"MMDD")&gt;VLOOKUP(R3680,SpeciesValidation!D:W,18,FALSE),TEXT(A3680,"MMDD")&lt;VLOOKUP(R3680,SpeciesValidation!D:W,19,FALSE))),"Date outside expected range for this species",""),"")),"",IF(LEFT(J3680,1)="A",IF(IF(VLOOKUP(R3680,SpeciesValidation!D:W,20,FALSE)=FALSE,OR(TEXT(A3680,"MMDD")&lt;VLOOKUP(R3680,SpeciesValidation!D:W,18,FALSE),TEXT(A3680,"MMDD")&gt;VLOOKUP(R3680,SpeciesValidation!D:W,19,FALSE)),IF(TEXT(A3680,"MMDD")&lt;"0701",TEXT(A3680,"MMDD")&gt;VLOOKUP(R3680,SpeciesValidation!D:W,18,FALSE),TEXT(A3680,"MMDD")&lt;VLOOKUP(R3680,SpeciesValidation!D:W,19,FALSE))),"Date outside expected range for this species",""),"")))</f>
        <v/>
      </c>
      <c r="M3680" s="127" t="str">
        <f>IF(LEN(E3680&amp;"")&gt;0,IF(ISERROR(VLOOKUP(R3680,SpeciesValidation!D:I,6,FALSE)),"",VLOOKUP(R3680,SpeciesValidation!D:I,6,FALSE)),"")</f>
        <v/>
      </c>
      <c r="Q3680" s="36" t="str">
        <f>IF(LEN(E3680&amp;"")&gt;0,IF(ISERROR(VLOOKUP(E3680,SpeciesValidation!B:G,2,FALSE)=TRUE),"",VLOOKUP(E3680,SpeciesValidation!B:G,2,FALSE)),"")</f>
        <v/>
      </c>
      <c r="R3680" s="36" t="str">
        <f>IF(LEN(E3680&amp;"")&gt;0,IF(ISERROR(VLOOKUP(E3680,SpeciesLookup!B:G,4,FALSE)=TRUE),"",VLOOKUP(E3680,SpeciesLookup!B:G,4,FALSE)),"")</f>
        <v/>
      </c>
    </row>
    <row r="3681" spans="1:18" ht="13.2" x14ac:dyDescent="0.25">
      <c r="A3681" s="72"/>
      <c r="D3681" s="11"/>
      <c r="G3681" s="128" t="str">
        <f>IF(LEN(E3681&amp;"")&gt;0,IF(ISERROR(VLOOKUP(E3681,SpeciesLookup!B:G,6,FALSE)=TRUE),"",VLOOKUP(E3681,SpeciesLookup!B:G,6,FALSE)),"")</f>
        <v/>
      </c>
      <c r="H3681" s="128" t="str">
        <f>IF(LEN(E3681&amp;"")&gt;0,IF(ISERROR(VLOOKUP(E3681,SpeciesLookup!B:G,5,FALSE)=TRUE),"",VLOOKUP(E3681,SpeciesLookup!B:G,5,FALSE)),"")</f>
        <v/>
      </c>
      <c r="I3681" s="11"/>
      <c r="J3681" s="73"/>
      <c r="K3681" s="11"/>
      <c r="L3681" s="127" t="str">
        <f>TRIM(IF(ISERROR(VLOOKUP(R3681,SpeciesValidation!D:T,IF(ISNA(VLOOKUP(J3681,Validation!B$2:C$15,2,FALSE)),FALSE,VLOOKUP(J3681,Validation!B$2:C$15,2,FALSE)))),IF(LEN(E3681&amp;"")&gt;0,"",""),VLOOKUP(R3681,SpeciesValidation!D:T,VLOOKUP(J3681,Validation!B$2:C$15,2,FALSE),FALSE)) &amp; " " &amp; IF(ISERROR(IF(LEFT(J3681,1)="A",IF(IF(VLOOKUP(R3681,SpeciesValidation!D:W,20,FALSE)=FALSE,OR(TEXT(A3681,"MMDD")&lt;VLOOKUP(R3681,SpeciesValidation!D:W,18,FALSE),TEXT(A3681,"MMDD")&gt;VLOOKUP(R3681,SpeciesValidation!D:W,19,FALSE)),IF(TEXT(A3681,"MMDD")&lt;"0701",TEXT(A3681,"MMDD")&gt;VLOOKUP(R3681,SpeciesValidation!D:W,18,FALSE),TEXT(A3681,"MMDD")&lt;VLOOKUP(R3681,SpeciesValidation!D:W,19,FALSE))),"Date outside expected range for this species",""),"")),"",IF(LEFT(J3681,1)="A",IF(IF(VLOOKUP(R3681,SpeciesValidation!D:W,20,FALSE)=FALSE,OR(TEXT(A3681,"MMDD")&lt;VLOOKUP(R3681,SpeciesValidation!D:W,18,FALSE),TEXT(A3681,"MMDD")&gt;VLOOKUP(R3681,SpeciesValidation!D:W,19,FALSE)),IF(TEXT(A3681,"MMDD")&lt;"0701",TEXT(A3681,"MMDD")&gt;VLOOKUP(R3681,SpeciesValidation!D:W,18,FALSE),TEXT(A3681,"MMDD")&lt;VLOOKUP(R3681,SpeciesValidation!D:W,19,FALSE))),"Date outside expected range for this species",""),"")))</f>
        <v/>
      </c>
      <c r="M3681" s="127" t="str">
        <f>IF(LEN(E3681&amp;"")&gt;0,IF(ISERROR(VLOOKUP(R3681,SpeciesValidation!D:I,6,FALSE)),"",VLOOKUP(R3681,SpeciesValidation!D:I,6,FALSE)),"")</f>
        <v/>
      </c>
      <c r="Q3681" s="36" t="str">
        <f>IF(LEN(E3681&amp;"")&gt;0,IF(ISERROR(VLOOKUP(E3681,SpeciesValidation!B:G,2,FALSE)=TRUE),"",VLOOKUP(E3681,SpeciesValidation!B:G,2,FALSE)),"")</f>
        <v/>
      </c>
      <c r="R3681" s="36" t="str">
        <f>IF(LEN(E3681&amp;"")&gt;0,IF(ISERROR(VLOOKUP(E3681,SpeciesLookup!B:G,4,FALSE)=TRUE),"",VLOOKUP(E3681,SpeciesLookup!B:G,4,FALSE)),"")</f>
        <v/>
      </c>
    </row>
    <row r="3682" spans="1:18" ht="13.2" x14ac:dyDescent="0.25">
      <c r="A3682" s="72"/>
      <c r="D3682" s="11"/>
      <c r="G3682" s="128" t="str">
        <f>IF(LEN(E3682&amp;"")&gt;0,IF(ISERROR(VLOOKUP(E3682,SpeciesLookup!B:G,6,FALSE)=TRUE),"",VLOOKUP(E3682,SpeciesLookup!B:G,6,FALSE)),"")</f>
        <v/>
      </c>
      <c r="H3682" s="128" t="str">
        <f>IF(LEN(E3682&amp;"")&gt;0,IF(ISERROR(VLOOKUP(E3682,SpeciesLookup!B:G,5,FALSE)=TRUE),"",VLOOKUP(E3682,SpeciesLookup!B:G,5,FALSE)),"")</f>
        <v/>
      </c>
      <c r="I3682" s="11"/>
      <c r="J3682" s="73"/>
      <c r="K3682" s="11"/>
      <c r="L3682" s="127" t="str">
        <f>TRIM(IF(ISERROR(VLOOKUP(R3682,SpeciesValidation!D:T,IF(ISNA(VLOOKUP(J3682,Validation!B$2:C$15,2,FALSE)),FALSE,VLOOKUP(J3682,Validation!B$2:C$15,2,FALSE)))),IF(LEN(E3682&amp;"")&gt;0,"",""),VLOOKUP(R3682,SpeciesValidation!D:T,VLOOKUP(J3682,Validation!B$2:C$15,2,FALSE),FALSE)) &amp; " " &amp; IF(ISERROR(IF(LEFT(J3682,1)="A",IF(IF(VLOOKUP(R3682,SpeciesValidation!D:W,20,FALSE)=FALSE,OR(TEXT(A3682,"MMDD")&lt;VLOOKUP(R3682,SpeciesValidation!D:W,18,FALSE),TEXT(A3682,"MMDD")&gt;VLOOKUP(R3682,SpeciesValidation!D:W,19,FALSE)),IF(TEXT(A3682,"MMDD")&lt;"0701",TEXT(A3682,"MMDD")&gt;VLOOKUP(R3682,SpeciesValidation!D:W,18,FALSE),TEXT(A3682,"MMDD")&lt;VLOOKUP(R3682,SpeciesValidation!D:W,19,FALSE))),"Date outside expected range for this species",""),"")),"",IF(LEFT(J3682,1)="A",IF(IF(VLOOKUP(R3682,SpeciesValidation!D:W,20,FALSE)=FALSE,OR(TEXT(A3682,"MMDD")&lt;VLOOKUP(R3682,SpeciesValidation!D:W,18,FALSE),TEXT(A3682,"MMDD")&gt;VLOOKUP(R3682,SpeciesValidation!D:W,19,FALSE)),IF(TEXT(A3682,"MMDD")&lt;"0701",TEXT(A3682,"MMDD")&gt;VLOOKUP(R3682,SpeciesValidation!D:W,18,FALSE),TEXT(A3682,"MMDD")&lt;VLOOKUP(R3682,SpeciesValidation!D:W,19,FALSE))),"Date outside expected range for this species",""),"")))</f>
        <v/>
      </c>
      <c r="M3682" s="127" t="str">
        <f>IF(LEN(E3682&amp;"")&gt;0,IF(ISERROR(VLOOKUP(R3682,SpeciesValidation!D:I,6,FALSE)),"",VLOOKUP(R3682,SpeciesValidation!D:I,6,FALSE)),"")</f>
        <v/>
      </c>
      <c r="Q3682" s="36" t="str">
        <f>IF(LEN(E3682&amp;"")&gt;0,IF(ISERROR(VLOOKUP(E3682,SpeciesValidation!B:G,2,FALSE)=TRUE),"",VLOOKUP(E3682,SpeciesValidation!B:G,2,FALSE)),"")</f>
        <v/>
      </c>
      <c r="R3682" s="36" t="str">
        <f>IF(LEN(E3682&amp;"")&gt;0,IF(ISERROR(VLOOKUP(E3682,SpeciesLookup!B:G,4,FALSE)=TRUE),"",VLOOKUP(E3682,SpeciesLookup!B:G,4,FALSE)),"")</f>
        <v/>
      </c>
    </row>
    <row r="3683" spans="1:18" ht="13.2" x14ac:dyDescent="0.25">
      <c r="A3683" s="72"/>
      <c r="D3683" s="11"/>
      <c r="G3683" s="128" t="str">
        <f>IF(LEN(E3683&amp;"")&gt;0,IF(ISERROR(VLOOKUP(E3683,SpeciesLookup!B:G,6,FALSE)=TRUE),"",VLOOKUP(E3683,SpeciesLookup!B:G,6,FALSE)),"")</f>
        <v/>
      </c>
      <c r="H3683" s="128" t="str">
        <f>IF(LEN(E3683&amp;"")&gt;0,IF(ISERROR(VLOOKUP(E3683,SpeciesLookup!B:G,5,FALSE)=TRUE),"",VLOOKUP(E3683,SpeciesLookup!B:G,5,FALSE)),"")</f>
        <v/>
      </c>
      <c r="I3683" s="11"/>
      <c r="J3683" s="73"/>
      <c r="K3683" s="11"/>
      <c r="L3683" s="127" t="str">
        <f>TRIM(IF(ISERROR(VLOOKUP(R3683,SpeciesValidation!D:T,IF(ISNA(VLOOKUP(J3683,Validation!B$2:C$15,2,FALSE)),FALSE,VLOOKUP(J3683,Validation!B$2:C$15,2,FALSE)))),IF(LEN(E3683&amp;"")&gt;0,"",""),VLOOKUP(R3683,SpeciesValidation!D:T,VLOOKUP(J3683,Validation!B$2:C$15,2,FALSE),FALSE)) &amp; " " &amp; IF(ISERROR(IF(LEFT(J3683,1)="A",IF(IF(VLOOKUP(R3683,SpeciesValidation!D:W,20,FALSE)=FALSE,OR(TEXT(A3683,"MMDD")&lt;VLOOKUP(R3683,SpeciesValidation!D:W,18,FALSE),TEXT(A3683,"MMDD")&gt;VLOOKUP(R3683,SpeciesValidation!D:W,19,FALSE)),IF(TEXT(A3683,"MMDD")&lt;"0701",TEXT(A3683,"MMDD")&gt;VLOOKUP(R3683,SpeciesValidation!D:W,18,FALSE),TEXT(A3683,"MMDD")&lt;VLOOKUP(R3683,SpeciesValidation!D:W,19,FALSE))),"Date outside expected range for this species",""),"")),"",IF(LEFT(J3683,1)="A",IF(IF(VLOOKUP(R3683,SpeciesValidation!D:W,20,FALSE)=FALSE,OR(TEXT(A3683,"MMDD")&lt;VLOOKUP(R3683,SpeciesValidation!D:W,18,FALSE),TEXT(A3683,"MMDD")&gt;VLOOKUP(R3683,SpeciesValidation!D:W,19,FALSE)),IF(TEXT(A3683,"MMDD")&lt;"0701",TEXT(A3683,"MMDD")&gt;VLOOKUP(R3683,SpeciesValidation!D:W,18,FALSE),TEXT(A3683,"MMDD")&lt;VLOOKUP(R3683,SpeciesValidation!D:W,19,FALSE))),"Date outside expected range for this species",""),"")))</f>
        <v/>
      </c>
      <c r="M3683" s="127" t="str">
        <f>IF(LEN(E3683&amp;"")&gt;0,IF(ISERROR(VLOOKUP(R3683,SpeciesValidation!D:I,6,FALSE)),"",VLOOKUP(R3683,SpeciesValidation!D:I,6,FALSE)),"")</f>
        <v/>
      </c>
      <c r="Q3683" s="36" t="str">
        <f>IF(LEN(E3683&amp;"")&gt;0,IF(ISERROR(VLOOKUP(E3683,SpeciesValidation!B:G,2,FALSE)=TRUE),"",VLOOKUP(E3683,SpeciesValidation!B:G,2,FALSE)),"")</f>
        <v/>
      </c>
      <c r="R3683" s="36" t="str">
        <f>IF(LEN(E3683&amp;"")&gt;0,IF(ISERROR(VLOOKUP(E3683,SpeciesLookup!B:G,4,FALSE)=TRUE),"",VLOOKUP(E3683,SpeciesLookup!B:G,4,FALSE)),"")</f>
        <v/>
      </c>
    </row>
    <row r="3684" spans="1:18" ht="13.2" x14ac:dyDescent="0.25">
      <c r="A3684" s="72"/>
      <c r="D3684" s="11"/>
      <c r="G3684" s="128" t="str">
        <f>IF(LEN(E3684&amp;"")&gt;0,IF(ISERROR(VLOOKUP(E3684,SpeciesLookup!B:G,6,FALSE)=TRUE),"",VLOOKUP(E3684,SpeciesLookup!B:G,6,FALSE)),"")</f>
        <v/>
      </c>
      <c r="H3684" s="128" t="str">
        <f>IF(LEN(E3684&amp;"")&gt;0,IF(ISERROR(VLOOKUP(E3684,SpeciesLookup!B:G,5,FALSE)=TRUE),"",VLOOKUP(E3684,SpeciesLookup!B:G,5,FALSE)),"")</f>
        <v/>
      </c>
      <c r="I3684" s="11"/>
      <c r="J3684" s="73"/>
      <c r="K3684" s="11"/>
      <c r="L3684" s="127" t="str">
        <f>TRIM(IF(ISERROR(VLOOKUP(R3684,SpeciesValidation!D:T,IF(ISNA(VLOOKUP(J3684,Validation!B$2:C$15,2,FALSE)),FALSE,VLOOKUP(J3684,Validation!B$2:C$15,2,FALSE)))),IF(LEN(E3684&amp;"")&gt;0,"",""),VLOOKUP(R3684,SpeciesValidation!D:T,VLOOKUP(J3684,Validation!B$2:C$15,2,FALSE),FALSE)) &amp; " " &amp; IF(ISERROR(IF(LEFT(J3684,1)="A",IF(IF(VLOOKUP(R3684,SpeciesValidation!D:W,20,FALSE)=FALSE,OR(TEXT(A3684,"MMDD")&lt;VLOOKUP(R3684,SpeciesValidation!D:W,18,FALSE),TEXT(A3684,"MMDD")&gt;VLOOKUP(R3684,SpeciesValidation!D:W,19,FALSE)),IF(TEXT(A3684,"MMDD")&lt;"0701",TEXT(A3684,"MMDD")&gt;VLOOKUP(R3684,SpeciesValidation!D:W,18,FALSE),TEXT(A3684,"MMDD")&lt;VLOOKUP(R3684,SpeciesValidation!D:W,19,FALSE))),"Date outside expected range for this species",""),"")),"",IF(LEFT(J3684,1)="A",IF(IF(VLOOKUP(R3684,SpeciesValidation!D:W,20,FALSE)=FALSE,OR(TEXT(A3684,"MMDD")&lt;VLOOKUP(R3684,SpeciesValidation!D:W,18,FALSE),TEXT(A3684,"MMDD")&gt;VLOOKUP(R3684,SpeciesValidation!D:W,19,FALSE)),IF(TEXT(A3684,"MMDD")&lt;"0701",TEXT(A3684,"MMDD")&gt;VLOOKUP(R3684,SpeciesValidation!D:W,18,FALSE),TEXT(A3684,"MMDD")&lt;VLOOKUP(R3684,SpeciesValidation!D:W,19,FALSE))),"Date outside expected range for this species",""),"")))</f>
        <v/>
      </c>
      <c r="M3684" s="127" t="str">
        <f>IF(LEN(E3684&amp;"")&gt;0,IF(ISERROR(VLOOKUP(R3684,SpeciesValidation!D:I,6,FALSE)),"",VLOOKUP(R3684,SpeciesValidation!D:I,6,FALSE)),"")</f>
        <v/>
      </c>
      <c r="Q3684" s="36" t="str">
        <f>IF(LEN(E3684&amp;"")&gt;0,IF(ISERROR(VLOOKUP(E3684,SpeciesValidation!B:G,2,FALSE)=TRUE),"",VLOOKUP(E3684,SpeciesValidation!B:G,2,FALSE)),"")</f>
        <v/>
      </c>
      <c r="R3684" s="36" t="str">
        <f>IF(LEN(E3684&amp;"")&gt;0,IF(ISERROR(VLOOKUP(E3684,SpeciesLookup!B:G,4,FALSE)=TRUE),"",VLOOKUP(E3684,SpeciesLookup!B:G,4,FALSE)),"")</f>
        <v/>
      </c>
    </row>
    <row r="3685" spans="1:18" ht="13.2" x14ac:dyDescent="0.25">
      <c r="A3685" s="72"/>
      <c r="D3685" s="11"/>
      <c r="G3685" s="128" t="str">
        <f>IF(LEN(E3685&amp;"")&gt;0,IF(ISERROR(VLOOKUP(E3685,SpeciesLookup!B:G,6,FALSE)=TRUE),"",VLOOKUP(E3685,SpeciesLookup!B:G,6,FALSE)),"")</f>
        <v/>
      </c>
      <c r="H3685" s="128" t="str">
        <f>IF(LEN(E3685&amp;"")&gt;0,IF(ISERROR(VLOOKUP(E3685,SpeciesLookup!B:G,5,FALSE)=TRUE),"",VLOOKUP(E3685,SpeciesLookup!B:G,5,FALSE)),"")</f>
        <v/>
      </c>
      <c r="I3685" s="11"/>
      <c r="J3685" s="73"/>
      <c r="K3685" s="11"/>
      <c r="L3685" s="127" t="str">
        <f>TRIM(IF(ISERROR(VLOOKUP(R3685,SpeciesValidation!D:T,IF(ISNA(VLOOKUP(J3685,Validation!B$2:C$15,2,FALSE)),FALSE,VLOOKUP(J3685,Validation!B$2:C$15,2,FALSE)))),IF(LEN(E3685&amp;"")&gt;0,"",""),VLOOKUP(R3685,SpeciesValidation!D:T,VLOOKUP(J3685,Validation!B$2:C$15,2,FALSE),FALSE)) &amp; " " &amp; IF(ISERROR(IF(LEFT(J3685,1)="A",IF(IF(VLOOKUP(R3685,SpeciesValidation!D:W,20,FALSE)=FALSE,OR(TEXT(A3685,"MMDD")&lt;VLOOKUP(R3685,SpeciesValidation!D:W,18,FALSE),TEXT(A3685,"MMDD")&gt;VLOOKUP(R3685,SpeciesValidation!D:W,19,FALSE)),IF(TEXT(A3685,"MMDD")&lt;"0701",TEXT(A3685,"MMDD")&gt;VLOOKUP(R3685,SpeciesValidation!D:W,18,FALSE),TEXT(A3685,"MMDD")&lt;VLOOKUP(R3685,SpeciesValidation!D:W,19,FALSE))),"Date outside expected range for this species",""),"")),"",IF(LEFT(J3685,1)="A",IF(IF(VLOOKUP(R3685,SpeciesValidation!D:W,20,FALSE)=FALSE,OR(TEXT(A3685,"MMDD")&lt;VLOOKUP(R3685,SpeciesValidation!D:W,18,FALSE),TEXT(A3685,"MMDD")&gt;VLOOKUP(R3685,SpeciesValidation!D:W,19,FALSE)),IF(TEXT(A3685,"MMDD")&lt;"0701",TEXT(A3685,"MMDD")&gt;VLOOKUP(R3685,SpeciesValidation!D:W,18,FALSE),TEXT(A3685,"MMDD")&lt;VLOOKUP(R3685,SpeciesValidation!D:W,19,FALSE))),"Date outside expected range for this species",""),"")))</f>
        <v/>
      </c>
      <c r="M3685" s="127" t="str">
        <f>IF(LEN(E3685&amp;"")&gt;0,IF(ISERROR(VLOOKUP(R3685,SpeciesValidation!D:I,6,FALSE)),"",VLOOKUP(R3685,SpeciesValidation!D:I,6,FALSE)),"")</f>
        <v/>
      </c>
      <c r="Q3685" s="36" t="str">
        <f>IF(LEN(E3685&amp;"")&gt;0,IF(ISERROR(VLOOKUP(E3685,SpeciesValidation!B:G,2,FALSE)=TRUE),"",VLOOKUP(E3685,SpeciesValidation!B:G,2,FALSE)),"")</f>
        <v/>
      </c>
      <c r="R3685" s="36" t="str">
        <f>IF(LEN(E3685&amp;"")&gt;0,IF(ISERROR(VLOOKUP(E3685,SpeciesLookup!B:G,4,FALSE)=TRUE),"",VLOOKUP(E3685,SpeciesLookup!B:G,4,FALSE)),"")</f>
        <v/>
      </c>
    </row>
    <row r="3686" spans="1:18" ht="13.2" x14ac:dyDescent="0.25">
      <c r="A3686" s="72"/>
      <c r="D3686" s="11"/>
      <c r="G3686" s="128" t="str">
        <f>IF(LEN(E3686&amp;"")&gt;0,IF(ISERROR(VLOOKUP(E3686,SpeciesLookup!B:G,6,FALSE)=TRUE),"",VLOOKUP(E3686,SpeciesLookup!B:G,6,FALSE)),"")</f>
        <v/>
      </c>
      <c r="H3686" s="128" t="str">
        <f>IF(LEN(E3686&amp;"")&gt;0,IF(ISERROR(VLOOKUP(E3686,SpeciesLookup!B:G,5,FALSE)=TRUE),"",VLOOKUP(E3686,SpeciesLookup!B:G,5,FALSE)),"")</f>
        <v/>
      </c>
      <c r="I3686" s="11"/>
      <c r="J3686" s="73"/>
      <c r="K3686" s="11"/>
      <c r="L3686" s="127" t="str">
        <f>TRIM(IF(ISERROR(VLOOKUP(R3686,SpeciesValidation!D:T,IF(ISNA(VLOOKUP(J3686,Validation!B$2:C$15,2,FALSE)),FALSE,VLOOKUP(J3686,Validation!B$2:C$15,2,FALSE)))),IF(LEN(E3686&amp;"")&gt;0,"",""),VLOOKUP(R3686,SpeciesValidation!D:T,VLOOKUP(J3686,Validation!B$2:C$15,2,FALSE),FALSE)) &amp; " " &amp; IF(ISERROR(IF(LEFT(J3686,1)="A",IF(IF(VLOOKUP(R3686,SpeciesValidation!D:W,20,FALSE)=FALSE,OR(TEXT(A3686,"MMDD")&lt;VLOOKUP(R3686,SpeciesValidation!D:W,18,FALSE),TEXT(A3686,"MMDD")&gt;VLOOKUP(R3686,SpeciesValidation!D:W,19,FALSE)),IF(TEXT(A3686,"MMDD")&lt;"0701",TEXT(A3686,"MMDD")&gt;VLOOKUP(R3686,SpeciesValidation!D:W,18,FALSE),TEXT(A3686,"MMDD")&lt;VLOOKUP(R3686,SpeciesValidation!D:W,19,FALSE))),"Date outside expected range for this species",""),"")),"",IF(LEFT(J3686,1)="A",IF(IF(VLOOKUP(R3686,SpeciesValidation!D:W,20,FALSE)=FALSE,OR(TEXT(A3686,"MMDD")&lt;VLOOKUP(R3686,SpeciesValidation!D:W,18,FALSE),TEXT(A3686,"MMDD")&gt;VLOOKUP(R3686,SpeciesValidation!D:W,19,FALSE)),IF(TEXT(A3686,"MMDD")&lt;"0701",TEXT(A3686,"MMDD")&gt;VLOOKUP(R3686,SpeciesValidation!D:W,18,FALSE),TEXT(A3686,"MMDD")&lt;VLOOKUP(R3686,SpeciesValidation!D:W,19,FALSE))),"Date outside expected range for this species",""),"")))</f>
        <v/>
      </c>
      <c r="M3686" s="127" t="str">
        <f>IF(LEN(E3686&amp;"")&gt;0,IF(ISERROR(VLOOKUP(R3686,SpeciesValidation!D:I,6,FALSE)),"",VLOOKUP(R3686,SpeciesValidation!D:I,6,FALSE)),"")</f>
        <v/>
      </c>
      <c r="Q3686" s="36" t="str">
        <f>IF(LEN(E3686&amp;"")&gt;0,IF(ISERROR(VLOOKUP(E3686,SpeciesValidation!B:G,2,FALSE)=TRUE),"",VLOOKUP(E3686,SpeciesValidation!B:G,2,FALSE)),"")</f>
        <v/>
      </c>
      <c r="R3686" s="36" t="str">
        <f>IF(LEN(E3686&amp;"")&gt;0,IF(ISERROR(VLOOKUP(E3686,SpeciesLookup!B:G,4,FALSE)=TRUE),"",VLOOKUP(E3686,SpeciesLookup!B:G,4,FALSE)),"")</f>
        <v/>
      </c>
    </row>
    <row r="3687" spans="1:18" ht="13.2" x14ac:dyDescent="0.25">
      <c r="A3687" s="72"/>
      <c r="D3687" s="11"/>
      <c r="G3687" s="128" t="str">
        <f>IF(LEN(E3687&amp;"")&gt;0,IF(ISERROR(VLOOKUP(E3687,SpeciesLookup!B:G,6,FALSE)=TRUE),"",VLOOKUP(E3687,SpeciesLookup!B:G,6,FALSE)),"")</f>
        <v/>
      </c>
      <c r="H3687" s="128" t="str">
        <f>IF(LEN(E3687&amp;"")&gt;0,IF(ISERROR(VLOOKUP(E3687,SpeciesLookup!B:G,5,FALSE)=TRUE),"",VLOOKUP(E3687,SpeciesLookup!B:G,5,FALSE)),"")</f>
        <v/>
      </c>
      <c r="I3687" s="11"/>
      <c r="J3687" s="73"/>
      <c r="K3687" s="11"/>
      <c r="L3687" s="127" t="str">
        <f>TRIM(IF(ISERROR(VLOOKUP(R3687,SpeciesValidation!D:T,IF(ISNA(VLOOKUP(J3687,Validation!B$2:C$15,2,FALSE)),FALSE,VLOOKUP(J3687,Validation!B$2:C$15,2,FALSE)))),IF(LEN(E3687&amp;"")&gt;0,"",""),VLOOKUP(R3687,SpeciesValidation!D:T,VLOOKUP(J3687,Validation!B$2:C$15,2,FALSE),FALSE)) &amp; " " &amp; IF(ISERROR(IF(LEFT(J3687,1)="A",IF(IF(VLOOKUP(R3687,SpeciesValidation!D:W,20,FALSE)=FALSE,OR(TEXT(A3687,"MMDD")&lt;VLOOKUP(R3687,SpeciesValidation!D:W,18,FALSE),TEXT(A3687,"MMDD")&gt;VLOOKUP(R3687,SpeciesValidation!D:W,19,FALSE)),IF(TEXT(A3687,"MMDD")&lt;"0701",TEXT(A3687,"MMDD")&gt;VLOOKUP(R3687,SpeciesValidation!D:W,18,FALSE),TEXT(A3687,"MMDD")&lt;VLOOKUP(R3687,SpeciesValidation!D:W,19,FALSE))),"Date outside expected range for this species",""),"")),"",IF(LEFT(J3687,1)="A",IF(IF(VLOOKUP(R3687,SpeciesValidation!D:W,20,FALSE)=FALSE,OR(TEXT(A3687,"MMDD")&lt;VLOOKUP(R3687,SpeciesValidation!D:W,18,FALSE),TEXT(A3687,"MMDD")&gt;VLOOKUP(R3687,SpeciesValidation!D:W,19,FALSE)),IF(TEXT(A3687,"MMDD")&lt;"0701",TEXT(A3687,"MMDD")&gt;VLOOKUP(R3687,SpeciesValidation!D:W,18,FALSE),TEXT(A3687,"MMDD")&lt;VLOOKUP(R3687,SpeciesValidation!D:W,19,FALSE))),"Date outside expected range for this species",""),"")))</f>
        <v/>
      </c>
      <c r="M3687" s="127" t="str">
        <f>IF(LEN(E3687&amp;"")&gt;0,IF(ISERROR(VLOOKUP(R3687,SpeciesValidation!D:I,6,FALSE)),"",VLOOKUP(R3687,SpeciesValidation!D:I,6,FALSE)),"")</f>
        <v/>
      </c>
      <c r="Q3687" s="36" t="str">
        <f>IF(LEN(E3687&amp;"")&gt;0,IF(ISERROR(VLOOKUP(E3687,SpeciesValidation!B:G,2,FALSE)=TRUE),"",VLOOKUP(E3687,SpeciesValidation!B:G,2,FALSE)),"")</f>
        <v/>
      </c>
      <c r="R3687" s="36" t="str">
        <f>IF(LEN(E3687&amp;"")&gt;0,IF(ISERROR(VLOOKUP(E3687,SpeciesLookup!B:G,4,FALSE)=TRUE),"",VLOOKUP(E3687,SpeciesLookup!B:G,4,FALSE)),"")</f>
        <v/>
      </c>
    </row>
    <row r="3688" spans="1:18" ht="13.2" x14ac:dyDescent="0.25">
      <c r="A3688" s="72"/>
      <c r="D3688" s="11"/>
      <c r="G3688" s="128" t="str">
        <f>IF(LEN(E3688&amp;"")&gt;0,IF(ISERROR(VLOOKUP(E3688,SpeciesLookup!B:G,6,FALSE)=TRUE),"",VLOOKUP(E3688,SpeciesLookup!B:G,6,FALSE)),"")</f>
        <v/>
      </c>
      <c r="H3688" s="128" t="str">
        <f>IF(LEN(E3688&amp;"")&gt;0,IF(ISERROR(VLOOKUP(E3688,SpeciesLookup!B:G,5,FALSE)=TRUE),"",VLOOKUP(E3688,SpeciesLookup!B:G,5,FALSE)),"")</f>
        <v/>
      </c>
      <c r="I3688" s="11"/>
      <c r="J3688" s="73"/>
      <c r="K3688" s="11"/>
      <c r="L3688" s="127" t="str">
        <f>TRIM(IF(ISERROR(VLOOKUP(R3688,SpeciesValidation!D:T,IF(ISNA(VLOOKUP(J3688,Validation!B$2:C$15,2,FALSE)),FALSE,VLOOKUP(J3688,Validation!B$2:C$15,2,FALSE)))),IF(LEN(E3688&amp;"")&gt;0,"",""),VLOOKUP(R3688,SpeciesValidation!D:T,VLOOKUP(J3688,Validation!B$2:C$15,2,FALSE),FALSE)) &amp; " " &amp; IF(ISERROR(IF(LEFT(J3688,1)="A",IF(IF(VLOOKUP(R3688,SpeciesValidation!D:W,20,FALSE)=FALSE,OR(TEXT(A3688,"MMDD")&lt;VLOOKUP(R3688,SpeciesValidation!D:W,18,FALSE),TEXT(A3688,"MMDD")&gt;VLOOKUP(R3688,SpeciesValidation!D:W,19,FALSE)),IF(TEXT(A3688,"MMDD")&lt;"0701",TEXT(A3688,"MMDD")&gt;VLOOKUP(R3688,SpeciesValidation!D:W,18,FALSE),TEXT(A3688,"MMDD")&lt;VLOOKUP(R3688,SpeciesValidation!D:W,19,FALSE))),"Date outside expected range for this species",""),"")),"",IF(LEFT(J3688,1)="A",IF(IF(VLOOKUP(R3688,SpeciesValidation!D:W,20,FALSE)=FALSE,OR(TEXT(A3688,"MMDD")&lt;VLOOKUP(R3688,SpeciesValidation!D:W,18,FALSE),TEXT(A3688,"MMDD")&gt;VLOOKUP(R3688,SpeciesValidation!D:W,19,FALSE)),IF(TEXT(A3688,"MMDD")&lt;"0701",TEXT(A3688,"MMDD")&gt;VLOOKUP(R3688,SpeciesValidation!D:W,18,FALSE),TEXT(A3688,"MMDD")&lt;VLOOKUP(R3688,SpeciesValidation!D:W,19,FALSE))),"Date outside expected range for this species",""),"")))</f>
        <v/>
      </c>
      <c r="M3688" s="127" t="str">
        <f>IF(LEN(E3688&amp;"")&gt;0,IF(ISERROR(VLOOKUP(R3688,SpeciesValidation!D:I,6,FALSE)),"",VLOOKUP(R3688,SpeciesValidation!D:I,6,FALSE)),"")</f>
        <v/>
      </c>
      <c r="Q3688" s="36" t="str">
        <f>IF(LEN(E3688&amp;"")&gt;0,IF(ISERROR(VLOOKUP(E3688,SpeciesValidation!B:G,2,FALSE)=TRUE),"",VLOOKUP(E3688,SpeciesValidation!B:G,2,FALSE)),"")</f>
        <v/>
      </c>
      <c r="R3688" s="36" t="str">
        <f>IF(LEN(E3688&amp;"")&gt;0,IF(ISERROR(VLOOKUP(E3688,SpeciesLookup!B:G,4,FALSE)=TRUE),"",VLOOKUP(E3688,SpeciesLookup!B:G,4,FALSE)),"")</f>
        <v/>
      </c>
    </row>
    <row r="3689" spans="1:18" ht="13.2" x14ac:dyDescent="0.25">
      <c r="A3689" s="72"/>
      <c r="D3689" s="11"/>
      <c r="G3689" s="128" t="str">
        <f>IF(LEN(E3689&amp;"")&gt;0,IF(ISERROR(VLOOKUP(E3689,SpeciesLookup!B:G,6,FALSE)=TRUE),"",VLOOKUP(E3689,SpeciesLookup!B:G,6,FALSE)),"")</f>
        <v/>
      </c>
      <c r="H3689" s="128" t="str">
        <f>IF(LEN(E3689&amp;"")&gt;0,IF(ISERROR(VLOOKUP(E3689,SpeciesLookup!B:G,5,FALSE)=TRUE),"",VLOOKUP(E3689,SpeciesLookup!B:G,5,FALSE)),"")</f>
        <v/>
      </c>
      <c r="I3689" s="11"/>
      <c r="J3689" s="73"/>
      <c r="K3689" s="11"/>
      <c r="L3689" s="127" t="str">
        <f>TRIM(IF(ISERROR(VLOOKUP(R3689,SpeciesValidation!D:T,IF(ISNA(VLOOKUP(J3689,Validation!B$2:C$15,2,FALSE)),FALSE,VLOOKUP(J3689,Validation!B$2:C$15,2,FALSE)))),IF(LEN(E3689&amp;"")&gt;0,"",""),VLOOKUP(R3689,SpeciesValidation!D:T,VLOOKUP(J3689,Validation!B$2:C$15,2,FALSE),FALSE)) &amp; " " &amp; IF(ISERROR(IF(LEFT(J3689,1)="A",IF(IF(VLOOKUP(R3689,SpeciesValidation!D:W,20,FALSE)=FALSE,OR(TEXT(A3689,"MMDD")&lt;VLOOKUP(R3689,SpeciesValidation!D:W,18,FALSE),TEXT(A3689,"MMDD")&gt;VLOOKUP(R3689,SpeciesValidation!D:W,19,FALSE)),IF(TEXT(A3689,"MMDD")&lt;"0701",TEXT(A3689,"MMDD")&gt;VLOOKUP(R3689,SpeciesValidation!D:W,18,FALSE),TEXT(A3689,"MMDD")&lt;VLOOKUP(R3689,SpeciesValidation!D:W,19,FALSE))),"Date outside expected range for this species",""),"")),"",IF(LEFT(J3689,1)="A",IF(IF(VLOOKUP(R3689,SpeciesValidation!D:W,20,FALSE)=FALSE,OR(TEXT(A3689,"MMDD")&lt;VLOOKUP(R3689,SpeciesValidation!D:W,18,FALSE),TEXT(A3689,"MMDD")&gt;VLOOKUP(R3689,SpeciesValidation!D:W,19,FALSE)),IF(TEXT(A3689,"MMDD")&lt;"0701",TEXT(A3689,"MMDD")&gt;VLOOKUP(R3689,SpeciesValidation!D:W,18,FALSE),TEXT(A3689,"MMDD")&lt;VLOOKUP(R3689,SpeciesValidation!D:W,19,FALSE))),"Date outside expected range for this species",""),"")))</f>
        <v/>
      </c>
      <c r="M3689" s="127" t="str">
        <f>IF(LEN(E3689&amp;"")&gt;0,IF(ISERROR(VLOOKUP(R3689,SpeciesValidation!D:I,6,FALSE)),"",VLOOKUP(R3689,SpeciesValidation!D:I,6,FALSE)),"")</f>
        <v/>
      </c>
      <c r="Q3689" s="36" t="str">
        <f>IF(LEN(E3689&amp;"")&gt;0,IF(ISERROR(VLOOKUP(E3689,SpeciesValidation!B:G,2,FALSE)=TRUE),"",VLOOKUP(E3689,SpeciesValidation!B:G,2,FALSE)),"")</f>
        <v/>
      </c>
      <c r="R3689" s="36" t="str">
        <f>IF(LEN(E3689&amp;"")&gt;0,IF(ISERROR(VLOOKUP(E3689,SpeciesLookup!B:G,4,FALSE)=TRUE),"",VLOOKUP(E3689,SpeciesLookup!B:G,4,FALSE)),"")</f>
        <v/>
      </c>
    </row>
    <row r="3690" spans="1:18" ht="13.2" x14ac:dyDescent="0.25">
      <c r="A3690" s="72"/>
      <c r="D3690" s="11"/>
      <c r="G3690" s="128" t="str">
        <f>IF(LEN(E3690&amp;"")&gt;0,IF(ISERROR(VLOOKUP(E3690,SpeciesLookup!B:G,6,FALSE)=TRUE),"",VLOOKUP(E3690,SpeciesLookup!B:G,6,FALSE)),"")</f>
        <v/>
      </c>
      <c r="H3690" s="128" t="str">
        <f>IF(LEN(E3690&amp;"")&gt;0,IF(ISERROR(VLOOKUP(E3690,SpeciesLookup!B:G,5,FALSE)=TRUE),"",VLOOKUP(E3690,SpeciesLookup!B:G,5,FALSE)),"")</f>
        <v/>
      </c>
      <c r="I3690" s="11"/>
      <c r="J3690" s="73"/>
      <c r="K3690" s="11"/>
      <c r="L3690" s="127" t="str">
        <f>TRIM(IF(ISERROR(VLOOKUP(R3690,SpeciesValidation!D:T,IF(ISNA(VLOOKUP(J3690,Validation!B$2:C$15,2,FALSE)),FALSE,VLOOKUP(J3690,Validation!B$2:C$15,2,FALSE)))),IF(LEN(E3690&amp;"")&gt;0,"",""),VLOOKUP(R3690,SpeciesValidation!D:T,VLOOKUP(J3690,Validation!B$2:C$15,2,FALSE),FALSE)) &amp; " " &amp; IF(ISERROR(IF(LEFT(J3690,1)="A",IF(IF(VLOOKUP(R3690,SpeciesValidation!D:W,20,FALSE)=FALSE,OR(TEXT(A3690,"MMDD")&lt;VLOOKUP(R3690,SpeciesValidation!D:W,18,FALSE),TEXT(A3690,"MMDD")&gt;VLOOKUP(R3690,SpeciesValidation!D:W,19,FALSE)),IF(TEXT(A3690,"MMDD")&lt;"0701",TEXT(A3690,"MMDD")&gt;VLOOKUP(R3690,SpeciesValidation!D:W,18,FALSE),TEXT(A3690,"MMDD")&lt;VLOOKUP(R3690,SpeciesValidation!D:W,19,FALSE))),"Date outside expected range for this species",""),"")),"",IF(LEFT(J3690,1)="A",IF(IF(VLOOKUP(R3690,SpeciesValidation!D:W,20,FALSE)=FALSE,OR(TEXT(A3690,"MMDD")&lt;VLOOKUP(R3690,SpeciesValidation!D:W,18,FALSE),TEXT(A3690,"MMDD")&gt;VLOOKUP(R3690,SpeciesValidation!D:W,19,FALSE)),IF(TEXT(A3690,"MMDD")&lt;"0701",TEXT(A3690,"MMDD")&gt;VLOOKUP(R3690,SpeciesValidation!D:W,18,FALSE),TEXT(A3690,"MMDD")&lt;VLOOKUP(R3690,SpeciesValidation!D:W,19,FALSE))),"Date outside expected range for this species",""),"")))</f>
        <v/>
      </c>
      <c r="M3690" s="127" t="str">
        <f>IF(LEN(E3690&amp;"")&gt;0,IF(ISERROR(VLOOKUP(R3690,SpeciesValidation!D:I,6,FALSE)),"",VLOOKUP(R3690,SpeciesValidation!D:I,6,FALSE)),"")</f>
        <v/>
      </c>
      <c r="Q3690" s="36" t="str">
        <f>IF(LEN(E3690&amp;"")&gt;0,IF(ISERROR(VLOOKUP(E3690,SpeciesValidation!B:G,2,FALSE)=TRUE),"",VLOOKUP(E3690,SpeciesValidation!B:G,2,FALSE)),"")</f>
        <v/>
      </c>
      <c r="R3690" s="36" t="str">
        <f>IF(LEN(E3690&amp;"")&gt;0,IF(ISERROR(VLOOKUP(E3690,SpeciesLookup!B:G,4,FALSE)=TRUE),"",VLOOKUP(E3690,SpeciesLookup!B:G,4,FALSE)),"")</f>
        <v/>
      </c>
    </row>
    <row r="3691" spans="1:18" ht="13.2" x14ac:dyDescent="0.25">
      <c r="A3691" s="72"/>
      <c r="D3691" s="11"/>
      <c r="G3691" s="128" t="str">
        <f>IF(LEN(E3691&amp;"")&gt;0,IF(ISERROR(VLOOKUP(E3691,SpeciesLookup!B:G,6,FALSE)=TRUE),"",VLOOKUP(E3691,SpeciesLookup!B:G,6,FALSE)),"")</f>
        <v/>
      </c>
      <c r="H3691" s="128" t="str">
        <f>IF(LEN(E3691&amp;"")&gt;0,IF(ISERROR(VLOOKUP(E3691,SpeciesLookup!B:G,5,FALSE)=TRUE),"",VLOOKUP(E3691,SpeciesLookup!B:G,5,FALSE)),"")</f>
        <v/>
      </c>
      <c r="I3691" s="11"/>
      <c r="J3691" s="73"/>
      <c r="K3691" s="11"/>
      <c r="L3691" s="127" t="str">
        <f>TRIM(IF(ISERROR(VLOOKUP(R3691,SpeciesValidation!D:T,IF(ISNA(VLOOKUP(J3691,Validation!B$2:C$15,2,FALSE)),FALSE,VLOOKUP(J3691,Validation!B$2:C$15,2,FALSE)))),IF(LEN(E3691&amp;"")&gt;0,"",""),VLOOKUP(R3691,SpeciesValidation!D:T,VLOOKUP(J3691,Validation!B$2:C$15,2,FALSE),FALSE)) &amp; " " &amp; IF(ISERROR(IF(LEFT(J3691,1)="A",IF(IF(VLOOKUP(R3691,SpeciesValidation!D:W,20,FALSE)=FALSE,OR(TEXT(A3691,"MMDD")&lt;VLOOKUP(R3691,SpeciesValidation!D:W,18,FALSE),TEXT(A3691,"MMDD")&gt;VLOOKUP(R3691,SpeciesValidation!D:W,19,FALSE)),IF(TEXT(A3691,"MMDD")&lt;"0701",TEXT(A3691,"MMDD")&gt;VLOOKUP(R3691,SpeciesValidation!D:W,18,FALSE),TEXT(A3691,"MMDD")&lt;VLOOKUP(R3691,SpeciesValidation!D:W,19,FALSE))),"Date outside expected range for this species",""),"")),"",IF(LEFT(J3691,1)="A",IF(IF(VLOOKUP(R3691,SpeciesValidation!D:W,20,FALSE)=FALSE,OR(TEXT(A3691,"MMDD")&lt;VLOOKUP(R3691,SpeciesValidation!D:W,18,FALSE),TEXT(A3691,"MMDD")&gt;VLOOKUP(R3691,SpeciesValidation!D:W,19,FALSE)),IF(TEXT(A3691,"MMDD")&lt;"0701",TEXT(A3691,"MMDD")&gt;VLOOKUP(R3691,SpeciesValidation!D:W,18,FALSE),TEXT(A3691,"MMDD")&lt;VLOOKUP(R3691,SpeciesValidation!D:W,19,FALSE))),"Date outside expected range for this species",""),"")))</f>
        <v/>
      </c>
      <c r="M3691" s="127" t="str">
        <f>IF(LEN(E3691&amp;"")&gt;0,IF(ISERROR(VLOOKUP(R3691,SpeciesValidation!D:I,6,FALSE)),"",VLOOKUP(R3691,SpeciesValidation!D:I,6,FALSE)),"")</f>
        <v/>
      </c>
      <c r="Q3691" s="36" t="str">
        <f>IF(LEN(E3691&amp;"")&gt;0,IF(ISERROR(VLOOKUP(E3691,SpeciesValidation!B:G,2,FALSE)=TRUE),"",VLOOKUP(E3691,SpeciesValidation!B:G,2,FALSE)),"")</f>
        <v/>
      </c>
      <c r="R3691" s="36" t="str">
        <f>IF(LEN(E3691&amp;"")&gt;0,IF(ISERROR(VLOOKUP(E3691,SpeciesLookup!B:G,4,FALSE)=TRUE),"",VLOOKUP(E3691,SpeciesLookup!B:G,4,FALSE)),"")</f>
        <v/>
      </c>
    </row>
    <row r="3692" spans="1:18" ht="13.2" x14ac:dyDescent="0.25">
      <c r="A3692" s="72"/>
      <c r="D3692" s="11"/>
      <c r="G3692" s="128" t="str">
        <f>IF(LEN(E3692&amp;"")&gt;0,IF(ISERROR(VLOOKUP(E3692,SpeciesLookup!B:G,6,FALSE)=TRUE),"",VLOOKUP(E3692,SpeciesLookup!B:G,6,FALSE)),"")</f>
        <v/>
      </c>
      <c r="H3692" s="128" t="str">
        <f>IF(LEN(E3692&amp;"")&gt;0,IF(ISERROR(VLOOKUP(E3692,SpeciesLookup!B:G,5,FALSE)=TRUE),"",VLOOKUP(E3692,SpeciesLookup!B:G,5,FALSE)),"")</f>
        <v/>
      </c>
      <c r="I3692" s="11"/>
      <c r="J3692" s="73"/>
      <c r="K3692" s="11"/>
      <c r="L3692" s="127" t="str">
        <f>TRIM(IF(ISERROR(VLOOKUP(R3692,SpeciesValidation!D:T,IF(ISNA(VLOOKUP(J3692,Validation!B$2:C$15,2,FALSE)),FALSE,VLOOKUP(J3692,Validation!B$2:C$15,2,FALSE)))),IF(LEN(E3692&amp;"")&gt;0,"",""),VLOOKUP(R3692,SpeciesValidation!D:T,VLOOKUP(J3692,Validation!B$2:C$15,2,FALSE),FALSE)) &amp; " " &amp; IF(ISERROR(IF(LEFT(J3692,1)="A",IF(IF(VLOOKUP(R3692,SpeciesValidation!D:W,20,FALSE)=FALSE,OR(TEXT(A3692,"MMDD")&lt;VLOOKUP(R3692,SpeciesValidation!D:W,18,FALSE),TEXT(A3692,"MMDD")&gt;VLOOKUP(R3692,SpeciesValidation!D:W,19,FALSE)),IF(TEXT(A3692,"MMDD")&lt;"0701",TEXT(A3692,"MMDD")&gt;VLOOKUP(R3692,SpeciesValidation!D:W,18,FALSE),TEXT(A3692,"MMDD")&lt;VLOOKUP(R3692,SpeciesValidation!D:W,19,FALSE))),"Date outside expected range for this species",""),"")),"",IF(LEFT(J3692,1)="A",IF(IF(VLOOKUP(R3692,SpeciesValidation!D:W,20,FALSE)=FALSE,OR(TEXT(A3692,"MMDD")&lt;VLOOKUP(R3692,SpeciesValidation!D:W,18,FALSE),TEXT(A3692,"MMDD")&gt;VLOOKUP(R3692,SpeciesValidation!D:W,19,FALSE)),IF(TEXT(A3692,"MMDD")&lt;"0701",TEXT(A3692,"MMDD")&gt;VLOOKUP(R3692,SpeciesValidation!D:W,18,FALSE),TEXT(A3692,"MMDD")&lt;VLOOKUP(R3692,SpeciesValidation!D:W,19,FALSE))),"Date outside expected range for this species",""),"")))</f>
        <v/>
      </c>
      <c r="M3692" s="127" t="str">
        <f>IF(LEN(E3692&amp;"")&gt;0,IF(ISERROR(VLOOKUP(R3692,SpeciesValidation!D:I,6,FALSE)),"",VLOOKUP(R3692,SpeciesValidation!D:I,6,FALSE)),"")</f>
        <v/>
      </c>
      <c r="Q3692" s="36" t="str">
        <f>IF(LEN(E3692&amp;"")&gt;0,IF(ISERROR(VLOOKUP(E3692,SpeciesValidation!B:G,2,FALSE)=TRUE),"",VLOOKUP(E3692,SpeciesValidation!B:G,2,FALSE)),"")</f>
        <v/>
      </c>
      <c r="R3692" s="36" t="str">
        <f>IF(LEN(E3692&amp;"")&gt;0,IF(ISERROR(VLOOKUP(E3692,SpeciesLookup!B:G,4,FALSE)=TRUE),"",VLOOKUP(E3692,SpeciesLookup!B:G,4,FALSE)),"")</f>
        <v/>
      </c>
    </row>
    <row r="3693" spans="1:18" ht="13.2" x14ac:dyDescent="0.25">
      <c r="A3693" s="72"/>
      <c r="D3693" s="11"/>
      <c r="G3693" s="128" t="str">
        <f>IF(LEN(E3693&amp;"")&gt;0,IF(ISERROR(VLOOKUP(E3693,SpeciesLookup!B:G,6,FALSE)=TRUE),"",VLOOKUP(E3693,SpeciesLookup!B:G,6,FALSE)),"")</f>
        <v/>
      </c>
      <c r="H3693" s="128" t="str">
        <f>IF(LEN(E3693&amp;"")&gt;0,IF(ISERROR(VLOOKUP(E3693,SpeciesLookup!B:G,5,FALSE)=TRUE),"",VLOOKUP(E3693,SpeciesLookup!B:G,5,FALSE)),"")</f>
        <v/>
      </c>
      <c r="I3693" s="11"/>
      <c r="J3693" s="73"/>
      <c r="K3693" s="11"/>
      <c r="L3693" s="127" t="str">
        <f>TRIM(IF(ISERROR(VLOOKUP(R3693,SpeciesValidation!D:T,IF(ISNA(VLOOKUP(J3693,Validation!B$2:C$15,2,FALSE)),FALSE,VLOOKUP(J3693,Validation!B$2:C$15,2,FALSE)))),IF(LEN(E3693&amp;"")&gt;0,"",""),VLOOKUP(R3693,SpeciesValidation!D:T,VLOOKUP(J3693,Validation!B$2:C$15,2,FALSE),FALSE)) &amp; " " &amp; IF(ISERROR(IF(LEFT(J3693,1)="A",IF(IF(VLOOKUP(R3693,SpeciesValidation!D:W,20,FALSE)=FALSE,OR(TEXT(A3693,"MMDD")&lt;VLOOKUP(R3693,SpeciesValidation!D:W,18,FALSE),TEXT(A3693,"MMDD")&gt;VLOOKUP(R3693,SpeciesValidation!D:W,19,FALSE)),IF(TEXT(A3693,"MMDD")&lt;"0701",TEXT(A3693,"MMDD")&gt;VLOOKUP(R3693,SpeciesValidation!D:W,18,FALSE),TEXT(A3693,"MMDD")&lt;VLOOKUP(R3693,SpeciesValidation!D:W,19,FALSE))),"Date outside expected range for this species",""),"")),"",IF(LEFT(J3693,1)="A",IF(IF(VLOOKUP(R3693,SpeciesValidation!D:W,20,FALSE)=FALSE,OR(TEXT(A3693,"MMDD")&lt;VLOOKUP(R3693,SpeciesValidation!D:W,18,FALSE),TEXT(A3693,"MMDD")&gt;VLOOKUP(R3693,SpeciesValidation!D:W,19,FALSE)),IF(TEXT(A3693,"MMDD")&lt;"0701",TEXT(A3693,"MMDD")&gt;VLOOKUP(R3693,SpeciesValidation!D:W,18,FALSE),TEXT(A3693,"MMDD")&lt;VLOOKUP(R3693,SpeciesValidation!D:W,19,FALSE))),"Date outside expected range for this species",""),"")))</f>
        <v/>
      </c>
      <c r="M3693" s="127" t="str">
        <f>IF(LEN(E3693&amp;"")&gt;0,IF(ISERROR(VLOOKUP(R3693,SpeciesValidation!D:I,6,FALSE)),"",VLOOKUP(R3693,SpeciesValidation!D:I,6,FALSE)),"")</f>
        <v/>
      </c>
      <c r="Q3693" s="36" t="str">
        <f>IF(LEN(E3693&amp;"")&gt;0,IF(ISERROR(VLOOKUP(E3693,SpeciesValidation!B:G,2,FALSE)=TRUE),"",VLOOKUP(E3693,SpeciesValidation!B:G,2,FALSE)),"")</f>
        <v/>
      </c>
      <c r="R3693" s="36" t="str">
        <f>IF(LEN(E3693&amp;"")&gt;0,IF(ISERROR(VLOOKUP(E3693,SpeciesLookup!B:G,4,FALSE)=TRUE),"",VLOOKUP(E3693,SpeciesLookup!B:G,4,FALSE)),"")</f>
        <v/>
      </c>
    </row>
    <row r="3694" spans="1:18" ht="13.2" x14ac:dyDescent="0.25">
      <c r="A3694" s="72"/>
      <c r="D3694" s="11"/>
      <c r="G3694" s="128" t="str">
        <f>IF(LEN(E3694&amp;"")&gt;0,IF(ISERROR(VLOOKUP(E3694,SpeciesLookup!B:G,6,FALSE)=TRUE),"",VLOOKUP(E3694,SpeciesLookup!B:G,6,FALSE)),"")</f>
        <v/>
      </c>
      <c r="H3694" s="128" t="str">
        <f>IF(LEN(E3694&amp;"")&gt;0,IF(ISERROR(VLOOKUP(E3694,SpeciesLookup!B:G,5,FALSE)=TRUE),"",VLOOKUP(E3694,SpeciesLookup!B:G,5,FALSE)),"")</f>
        <v/>
      </c>
      <c r="I3694" s="11"/>
      <c r="J3694" s="73"/>
      <c r="K3694" s="11"/>
      <c r="L3694" s="127" t="str">
        <f>TRIM(IF(ISERROR(VLOOKUP(R3694,SpeciesValidation!D:T,IF(ISNA(VLOOKUP(J3694,Validation!B$2:C$15,2,FALSE)),FALSE,VLOOKUP(J3694,Validation!B$2:C$15,2,FALSE)))),IF(LEN(E3694&amp;"")&gt;0,"",""),VLOOKUP(R3694,SpeciesValidation!D:T,VLOOKUP(J3694,Validation!B$2:C$15,2,FALSE),FALSE)) &amp; " " &amp; IF(ISERROR(IF(LEFT(J3694,1)="A",IF(IF(VLOOKUP(R3694,SpeciesValidation!D:W,20,FALSE)=FALSE,OR(TEXT(A3694,"MMDD")&lt;VLOOKUP(R3694,SpeciesValidation!D:W,18,FALSE),TEXT(A3694,"MMDD")&gt;VLOOKUP(R3694,SpeciesValidation!D:W,19,FALSE)),IF(TEXT(A3694,"MMDD")&lt;"0701",TEXT(A3694,"MMDD")&gt;VLOOKUP(R3694,SpeciesValidation!D:W,18,FALSE),TEXT(A3694,"MMDD")&lt;VLOOKUP(R3694,SpeciesValidation!D:W,19,FALSE))),"Date outside expected range for this species",""),"")),"",IF(LEFT(J3694,1)="A",IF(IF(VLOOKUP(R3694,SpeciesValidation!D:W,20,FALSE)=FALSE,OR(TEXT(A3694,"MMDD")&lt;VLOOKUP(R3694,SpeciesValidation!D:W,18,FALSE),TEXT(A3694,"MMDD")&gt;VLOOKUP(R3694,SpeciesValidation!D:W,19,FALSE)),IF(TEXT(A3694,"MMDD")&lt;"0701",TEXT(A3694,"MMDD")&gt;VLOOKUP(R3694,SpeciesValidation!D:W,18,FALSE),TEXT(A3694,"MMDD")&lt;VLOOKUP(R3694,SpeciesValidation!D:W,19,FALSE))),"Date outside expected range for this species",""),"")))</f>
        <v/>
      </c>
      <c r="M3694" s="127" t="str">
        <f>IF(LEN(E3694&amp;"")&gt;0,IF(ISERROR(VLOOKUP(R3694,SpeciesValidation!D:I,6,FALSE)),"",VLOOKUP(R3694,SpeciesValidation!D:I,6,FALSE)),"")</f>
        <v/>
      </c>
      <c r="Q3694" s="36" t="str">
        <f>IF(LEN(E3694&amp;"")&gt;0,IF(ISERROR(VLOOKUP(E3694,SpeciesValidation!B:G,2,FALSE)=TRUE),"",VLOOKUP(E3694,SpeciesValidation!B:G,2,FALSE)),"")</f>
        <v/>
      </c>
      <c r="R3694" s="36" t="str">
        <f>IF(LEN(E3694&amp;"")&gt;0,IF(ISERROR(VLOOKUP(E3694,SpeciesLookup!B:G,4,FALSE)=TRUE),"",VLOOKUP(E3694,SpeciesLookup!B:G,4,FALSE)),"")</f>
        <v/>
      </c>
    </row>
    <row r="3695" spans="1:18" ht="13.2" x14ac:dyDescent="0.25">
      <c r="A3695" s="72"/>
      <c r="D3695" s="11"/>
      <c r="G3695" s="128" t="str">
        <f>IF(LEN(E3695&amp;"")&gt;0,IF(ISERROR(VLOOKUP(E3695,SpeciesLookup!B:G,6,FALSE)=TRUE),"",VLOOKUP(E3695,SpeciesLookup!B:G,6,FALSE)),"")</f>
        <v/>
      </c>
      <c r="H3695" s="128" t="str">
        <f>IF(LEN(E3695&amp;"")&gt;0,IF(ISERROR(VLOOKUP(E3695,SpeciesLookup!B:G,5,FALSE)=TRUE),"",VLOOKUP(E3695,SpeciesLookup!B:G,5,FALSE)),"")</f>
        <v/>
      </c>
      <c r="I3695" s="11"/>
      <c r="J3695" s="73"/>
      <c r="K3695" s="11"/>
      <c r="L3695" s="127" t="str">
        <f>TRIM(IF(ISERROR(VLOOKUP(R3695,SpeciesValidation!D:T,IF(ISNA(VLOOKUP(J3695,Validation!B$2:C$15,2,FALSE)),FALSE,VLOOKUP(J3695,Validation!B$2:C$15,2,FALSE)))),IF(LEN(E3695&amp;"")&gt;0,"",""),VLOOKUP(R3695,SpeciesValidation!D:T,VLOOKUP(J3695,Validation!B$2:C$15,2,FALSE),FALSE)) &amp; " " &amp; IF(ISERROR(IF(LEFT(J3695,1)="A",IF(IF(VLOOKUP(R3695,SpeciesValidation!D:W,20,FALSE)=FALSE,OR(TEXT(A3695,"MMDD")&lt;VLOOKUP(R3695,SpeciesValidation!D:W,18,FALSE),TEXT(A3695,"MMDD")&gt;VLOOKUP(R3695,SpeciesValidation!D:W,19,FALSE)),IF(TEXT(A3695,"MMDD")&lt;"0701",TEXT(A3695,"MMDD")&gt;VLOOKUP(R3695,SpeciesValidation!D:W,18,FALSE),TEXT(A3695,"MMDD")&lt;VLOOKUP(R3695,SpeciesValidation!D:W,19,FALSE))),"Date outside expected range for this species",""),"")),"",IF(LEFT(J3695,1)="A",IF(IF(VLOOKUP(R3695,SpeciesValidation!D:W,20,FALSE)=FALSE,OR(TEXT(A3695,"MMDD")&lt;VLOOKUP(R3695,SpeciesValidation!D:W,18,FALSE),TEXT(A3695,"MMDD")&gt;VLOOKUP(R3695,SpeciesValidation!D:W,19,FALSE)),IF(TEXT(A3695,"MMDD")&lt;"0701",TEXT(A3695,"MMDD")&gt;VLOOKUP(R3695,SpeciesValidation!D:W,18,FALSE),TEXT(A3695,"MMDD")&lt;VLOOKUP(R3695,SpeciesValidation!D:W,19,FALSE))),"Date outside expected range for this species",""),"")))</f>
        <v/>
      </c>
      <c r="M3695" s="127" t="str">
        <f>IF(LEN(E3695&amp;"")&gt;0,IF(ISERROR(VLOOKUP(R3695,SpeciesValidation!D:I,6,FALSE)),"",VLOOKUP(R3695,SpeciesValidation!D:I,6,FALSE)),"")</f>
        <v/>
      </c>
      <c r="Q3695" s="36" t="str">
        <f>IF(LEN(E3695&amp;"")&gt;0,IF(ISERROR(VLOOKUP(E3695,SpeciesValidation!B:G,2,FALSE)=TRUE),"",VLOOKUP(E3695,SpeciesValidation!B:G,2,FALSE)),"")</f>
        <v/>
      </c>
      <c r="R3695" s="36" t="str">
        <f>IF(LEN(E3695&amp;"")&gt;0,IF(ISERROR(VLOOKUP(E3695,SpeciesLookup!B:G,4,FALSE)=TRUE),"",VLOOKUP(E3695,SpeciesLookup!B:G,4,FALSE)),"")</f>
        <v/>
      </c>
    </row>
    <row r="3696" spans="1:18" ht="13.2" x14ac:dyDescent="0.25">
      <c r="A3696" s="72"/>
      <c r="D3696" s="11"/>
      <c r="G3696" s="128" t="str">
        <f>IF(LEN(E3696&amp;"")&gt;0,IF(ISERROR(VLOOKUP(E3696,SpeciesLookup!B:G,6,FALSE)=TRUE),"",VLOOKUP(E3696,SpeciesLookup!B:G,6,FALSE)),"")</f>
        <v/>
      </c>
      <c r="H3696" s="128" t="str">
        <f>IF(LEN(E3696&amp;"")&gt;0,IF(ISERROR(VLOOKUP(E3696,SpeciesLookup!B:G,5,FALSE)=TRUE),"",VLOOKUP(E3696,SpeciesLookup!B:G,5,FALSE)),"")</f>
        <v/>
      </c>
      <c r="I3696" s="11"/>
      <c r="J3696" s="73"/>
      <c r="K3696" s="11"/>
      <c r="L3696" s="127" t="str">
        <f>TRIM(IF(ISERROR(VLOOKUP(R3696,SpeciesValidation!D:T,IF(ISNA(VLOOKUP(J3696,Validation!B$2:C$15,2,FALSE)),FALSE,VLOOKUP(J3696,Validation!B$2:C$15,2,FALSE)))),IF(LEN(E3696&amp;"")&gt;0,"",""),VLOOKUP(R3696,SpeciesValidation!D:T,VLOOKUP(J3696,Validation!B$2:C$15,2,FALSE),FALSE)) &amp; " " &amp; IF(ISERROR(IF(LEFT(J3696,1)="A",IF(IF(VLOOKUP(R3696,SpeciesValidation!D:W,20,FALSE)=FALSE,OR(TEXT(A3696,"MMDD")&lt;VLOOKUP(R3696,SpeciesValidation!D:W,18,FALSE),TEXT(A3696,"MMDD")&gt;VLOOKUP(R3696,SpeciesValidation!D:W,19,FALSE)),IF(TEXT(A3696,"MMDD")&lt;"0701",TEXT(A3696,"MMDD")&gt;VLOOKUP(R3696,SpeciesValidation!D:W,18,FALSE),TEXT(A3696,"MMDD")&lt;VLOOKUP(R3696,SpeciesValidation!D:W,19,FALSE))),"Date outside expected range for this species",""),"")),"",IF(LEFT(J3696,1)="A",IF(IF(VLOOKUP(R3696,SpeciesValidation!D:W,20,FALSE)=FALSE,OR(TEXT(A3696,"MMDD")&lt;VLOOKUP(R3696,SpeciesValidation!D:W,18,FALSE),TEXT(A3696,"MMDD")&gt;VLOOKUP(R3696,SpeciesValidation!D:W,19,FALSE)),IF(TEXT(A3696,"MMDD")&lt;"0701",TEXT(A3696,"MMDD")&gt;VLOOKUP(R3696,SpeciesValidation!D:W,18,FALSE),TEXT(A3696,"MMDD")&lt;VLOOKUP(R3696,SpeciesValidation!D:W,19,FALSE))),"Date outside expected range for this species",""),"")))</f>
        <v/>
      </c>
      <c r="M3696" s="127" t="str">
        <f>IF(LEN(E3696&amp;"")&gt;0,IF(ISERROR(VLOOKUP(R3696,SpeciesValidation!D:I,6,FALSE)),"",VLOOKUP(R3696,SpeciesValidation!D:I,6,FALSE)),"")</f>
        <v/>
      </c>
      <c r="Q3696" s="36" t="str">
        <f>IF(LEN(E3696&amp;"")&gt;0,IF(ISERROR(VLOOKUP(E3696,SpeciesValidation!B:G,2,FALSE)=TRUE),"",VLOOKUP(E3696,SpeciesValidation!B:G,2,FALSE)),"")</f>
        <v/>
      </c>
      <c r="R3696" s="36" t="str">
        <f>IF(LEN(E3696&amp;"")&gt;0,IF(ISERROR(VLOOKUP(E3696,SpeciesLookup!B:G,4,FALSE)=TRUE),"",VLOOKUP(E3696,SpeciesLookup!B:G,4,FALSE)),"")</f>
        <v/>
      </c>
    </row>
    <row r="3697" spans="1:18" ht="13.2" x14ac:dyDescent="0.25">
      <c r="A3697" s="72"/>
      <c r="D3697" s="11"/>
      <c r="G3697" s="128" t="str">
        <f>IF(LEN(E3697&amp;"")&gt;0,IF(ISERROR(VLOOKUP(E3697,SpeciesLookup!B:G,6,FALSE)=TRUE),"",VLOOKUP(E3697,SpeciesLookup!B:G,6,FALSE)),"")</f>
        <v/>
      </c>
      <c r="H3697" s="128" t="str">
        <f>IF(LEN(E3697&amp;"")&gt;0,IF(ISERROR(VLOOKUP(E3697,SpeciesLookup!B:G,5,FALSE)=TRUE),"",VLOOKUP(E3697,SpeciesLookup!B:G,5,FALSE)),"")</f>
        <v/>
      </c>
      <c r="I3697" s="11"/>
      <c r="J3697" s="73"/>
      <c r="K3697" s="11"/>
      <c r="L3697" s="127" t="str">
        <f>TRIM(IF(ISERROR(VLOOKUP(R3697,SpeciesValidation!D:T,IF(ISNA(VLOOKUP(J3697,Validation!B$2:C$15,2,FALSE)),FALSE,VLOOKUP(J3697,Validation!B$2:C$15,2,FALSE)))),IF(LEN(E3697&amp;"")&gt;0,"",""),VLOOKUP(R3697,SpeciesValidation!D:T,VLOOKUP(J3697,Validation!B$2:C$15,2,FALSE),FALSE)) &amp; " " &amp; IF(ISERROR(IF(LEFT(J3697,1)="A",IF(IF(VLOOKUP(R3697,SpeciesValidation!D:W,20,FALSE)=FALSE,OR(TEXT(A3697,"MMDD")&lt;VLOOKUP(R3697,SpeciesValidation!D:W,18,FALSE),TEXT(A3697,"MMDD")&gt;VLOOKUP(R3697,SpeciesValidation!D:W,19,FALSE)),IF(TEXT(A3697,"MMDD")&lt;"0701",TEXT(A3697,"MMDD")&gt;VLOOKUP(R3697,SpeciesValidation!D:W,18,FALSE),TEXT(A3697,"MMDD")&lt;VLOOKUP(R3697,SpeciesValidation!D:W,19,FALSE))),"Date outside expected range for this species",""),"")),"",IF(LEFT(J3697,1)="A",IF(IF(VLOOKUP(R3697,SpeciesValidation!D:W,20,FALSE)=FALSE,OR(TEXT(A3697,"MMDD")&lt;VLOOKUP(R3697,SpeciesValidation!D:W,18,FALSE),TEXT(A3697,"MMDD")&gt;VLOOKUP(R3697,SpeciesValidation!D:W,19,FALSE)),IF(TEXT(A3697,"MMDD")&lt;"0701",TEXT(A3697,"MMDD")&gt;VLOOKUP(R3697,SpeciesValidation!D:W,18,FALSE),TEXT(A3697,"MMDD")&lt;VLOOKUP(R3697,SpeciesValidation!D:W,19,FALSE))),"Date outside expected range for this species",""),"")))</f>
        <v/>
      </c>
      <c r="M3697" s="127" t="str">
        <f>IF(LEN(E3697&amp;"")&gt;0,IF(ISERROR(VLOOKUP(R3697,SpeciesValidation!D:I,6,FALSE)),"",VLOOKUP(R3697,SpeciesValidation!D:I,6,FALSE)),"")</f>
        <v/>
      </c>
      <c r="Q3697" s="36" t="str">
        <f>IF(LEN(E3697&amp;"")&gt;0,IF(ISERROR(VLOOKUP(E3697,SpeciesValidation!B:G,2,FALSE)=TRUE),"",VLOOKUP(E3697,SpeciesValidation!B:G,2,FALSE)),"")</f>
        <v/>
      </c>
      <c r="R3697" s="36" t="str">
        <f>IF(LEN(E3697&amp;"")&gt;0,IF(ISERROR(VLOOKUP(E3697,SpeciesLookup!B:G,4,FALSE)=TRUE),"",VLOOKUP(E3697,SpeciesLookup!B:G,4,FALSE)),"")</f>
        <v/>
      </c>
    </row>
    <row r="3698" spans="1:18" ht="13.2" x14ac:dyDescent="0.25">
      <c r="A3698" s="72"/>
      <c r="D3698" s="11"/>
      <c r="G3698" s="128" t="str">
        <f>IF(LEN(E3698&amp;"")&gt;0,IF(ISERROR(VLOOKUP(E3698,SpeciesLookup!B:G,6,FALSE)=TRUE),"",VLOOKUP(E3698,SpeciesLookup!B:G,6,FALSE)),"")</f>
        <v/>
      </c>
      <c r="H3698" s="128" t="str">
        <f>IF(LEN(E3698&amp;"")&gt;0,IF(ISERROR(VLOOKUP(E3698,SpeciesLookup!B:G,5,FALSE)=TRUE),"",VLOOKUP(E3698,SpeciesLookup!B:G,5,FALSE)),"")</f>
        <v/>
      </c>
      <c r="I3698" s="11"/>
      <c r="J3698" s="73"/>
      <c r="K3698" s="11"/>
      <c r="L3698" s="127" t="str">
        <f>TRIM(IF(ISERROR(VLOOKUP(R3698,SpeciesValidation!D:T,IF(ISNA(VLOOKUP(J3698,Validation!B$2:C$15,2,FALSE)),FALSE,VLOOKUP(J3698,Validation!B$2:C$15,2,FALSE)))),IF(LEN(E3698&amp;"")&gt;0,"",""),VLOOKUP(R3698,SpeciesValidation!D:T,VLOOKUP(J3698,Validation!B$2:C$15,2,FALSE),FALSE)) &amp; " " &amp; IF(ISERROR(IF(LEFT(J3698,1)="A",IF(IF(VLOOKUP(R3698,SpeciesValidation!D:W,20,FALSE)=FALSE,OR(TEXT(A3698,"MMDD")&lt;VLOOKUP(R3698,SpeciesValidation!D:W,18,FALSE),TEXT(A3698,"MMDD")&gt;VLOOKUP(R3698,SpeciesValidation!D:W,19,FALSE)),IF(TEXT(A3698,"MMDD")&lt;"0701",TEXT(A3698,"MMDD")&gt;VLOOKUP(R3698,SpeciesValidation!D:W,18,FALSE),TEXT(A3698,"MMDD")&lt;VLOOKUP(R3698,SpeciesValidation!D:W,19,FALSE))),"Date outside expected range for this species",""),"")),"",IF(LEFT(J3698,1)="A",IF(IF(VLOOKUP(R3698,SpeciesValidation!D:W,20,FALSE)=FALSE,OR(TEXT(A3698,"MMDD")&lt;VLOOKUP(R3698,SpeciesValidation!D:W,18,FALSE),TEXT(A3698,"MMDD")&gt;VLOOKUP(R3698,SpeciesValidation!D:W,19,FALSE)),IF(TEXT(A3698,"MMDD")&lt;"0701",TEXT(A3698,"MMDD")&gt;VLOOKUP(R3698,SpeciesValidation!D:W,18,FALSE),TEXT(A3698,"MMDD")&lt;VLOOKUP(R3698,SpeciesValidation!D:W,19,FALSE))),"Date outside expected range for this species",""),"")))</f>
        <v/>
      </c>
      <c r="M3698" s="127" t="str">
        <f>IF(LEN(E3698&amp;"")&gt;0,IF(ISERROR(VLOOKUP(R3698,SpeciesValidation!D:I,6,FALSE)),"",VLOOKUP(R3698,SpeciesValidation!D:I,6,FALSE)),"")</f>
        <v/>
      </c>
      <c r="Q3698" s="36" t="str">
        <f>IF(LEN(E3698&amp;"")&gt;0,IF(ISERROR(VLOOKUP(E3698,SpeciesValidation!B:G,2,FALSE)=TRUE),"",VLOOKUP(E3698,SpeciesValidation!B:G,2,FALSE)),"")</f>
        <v/>
      </c>
      <c r="R3698" s="36" t="str">
        <f>IF(LEN(E3698&amp;"")&gt;0,IF(ISERROR(VLOOKUP(E3698,SpeciesLookup!B:G,4,FALSE)=TRUE),"",VLOOKUP(E3698,SpeciesLookup!B:G,4,FALSE)),"")</f>
        <v/>
      </c>
    </row>
    <row r="3699" spans="1:18" ht="13.2" x14ac:dyDescent="0.25">
      <c r="A3699" s="72"/>
      <c r="D3699" s="11"/>
      <c r="G3699" s="128" t="str">
        <f>IF(LEN(E3699&amp;"")&gt;0,IF(ISERROR(VLOOKUP(E3699,SpeciesLookup!B:G,6,FALSE)=TRUE),"",VLOOKUP(E3699,SpeciesLookup!B:G,6,FALSE)),"")</f>
        <v/>
      </c>
      <c r="H3699" s="128" t="str">
        <f>IF(LEN(E3699&amp;"")&gt;0,IF(ISERROR(VLOOKUP(E3699,SpeciesLookup!B:G,5,FALSE)=TRUE),"",VLOOKUP(E3699,SpeciesLookup!B:G,5,FALSE)),"")</f>
        <v/>
      </c>
      <c r="I3699" s="11"/>
      <c r="J3699" s="73"/>
      <c r="K3699" s="11"/>
      <c r="L3699" s="127" t="str">
        <f>TRIM(IF(ISERROR(VLOOKUP(R3699,SpeciesValidation!D:T,IF(ISNA(VLOOKUP(J3699,Validation!B$2:C$15,2,FALSE)),FALSE,VLOOKUP(J3699,Validation!B$2:C$15,2,FALSE)))),IF(LEN(E3699&amp;"")&gt;0,"",""),VLOOKUP(R3699,SpeciesValidation!D:T,VLOOKUP(J3699,Validation!B$2:C$15,2,FALSE),FALSE)) &amp; " " &amp; IF(ISERROR(IF(LEFT(J3699,1)="A",IF(IF(VLOOKUP(R3699,SpeciesValidation!D:W,20,FALSE)=FALSE,OR(TEXT(A3699,"MMDD")&lt;VLOOKUP(R3699,SpeciesValidation!D:W,18,FALSE),TEXT(A3699,"MMDD")&gt;VLOOKUP(R3699,SpeciesValidation!D:W,19,FALSE)),IF(TEXT(A3699,"MMDD")&lt;"0701",TEXT(A3699,"MMDD")&gt;VLOOKUP(R3699,SpeciesValidation!D:W,18,FALSE),TEXT(A3699,"MMDD")&lt;VLOOKUP(R3699,SpeciesValidation!D:W,19,FALSE))),"Date outside expected range for this species",""),"")),"",IF(LEFT(J3699,1)="A",IF(IF(VLOOKUP(R3699,SpeciesValidation!D:W,20,FALSE)=FALSE,OR(TEXT(A3699,"MMDD")&lt;VLOOKUP(R3699,SpeciesValidation!D:W,18,FALSE),TEXT(A3699,"MMDD")&gt;VLOOKUP(R3699,SpeciesValidation!D:W,19,FALSE)),IF(TEXT(A3699,"MMDD")&lt;"0701",TEXT(A3699,"MMDD")&gt;VLOOKUP(R3699,SpeciesValidation!D:W,18,FALSE),TEXT(A3699,"MMDD")&lt;VLOOKUP(R3699,SpeciesValidation!D:W,19,FALSE))),"Date outside expected range for this species",""),"")))</f>
        <v/>
      </c>
      <c r="M3699" s="127" t="str">
        <f>IF(LEN(E3699&amp;"")&gt;0,IF(ISERROR(VLOOKUP(R3699,SpeciesValidation!D:I,6,FALSE)),"",VLOOKUP(R3699,SpeciesValidation!D:I,6,FALSE)),"")</f>
        <v/>
      </c>
      <c r="Q3699" s="36" t="str">
        <f>IF(LEN(E3699&amp;"")&gt;0,IF(ISERROR(VLOOKUP(E3699,SpeciesValidation!B:G,2,FALSE)=TRUE),"",VLOOKUP(E3699,SpeciesValidation!B:G,2,FALSE)),"")</f>
        <v/>
      </c>
      <c r="R3699" s="36" t="str">
        <f>IF(LEN(E3699&amp;"")&gt;0,IF(ISERROR(VLOOKUP(E3699,SpeciesLookup!B:G,4,FALSE)=TRUE),"",VLOOKUP(E3699,SpeciesLookup!B:G,4,FALSE)),"")</f>
        <v/>
      </c>
    </row>
    <row r="3700" spans="1:18" ht="13.2" x14ac:dyDescent="0.25">
      <c r="A3700" s="72"/>
      <c r="D3700" s="11"/>
      <c r="G3700" s="128" t="str">
        <f>IF(LEN(E3700&amp;"")&gt;0,IF(ISERROR(VLOOKUP(E3700,SpeciesLookup!B:G,6,FALSE)=TRUE),"",VLOOKUP(E3700,SpeciesLookup!B:G,6,FALSE)),"")</f>
        <v/>
      </c>
      <c r="H3700" s="128" t="str">
        <f>IF(LEN(E3700&amp;"")&gt;0,IF(ISERROR(VLOOKUP(E3700,SpeciesLookup!B:G,5,FALSE)=TRUE),"",VLOOKUP(E3700,SpeciesLookup!B:G,5,FALSE)),"")</f>
        <v/>
      </c>
      <c r="I3700" s="11"/>
      <c r="J3700" s="73"/>
      <c r="K3700" s="11"/>
      <c r="L3700" s="127" t="str">
        <f>TRIM(IF(ISERROR(VLOOKUP(R3700,SpeciesValidation!D:T,IF(ISNA(VLOOKUP(J3700,Validation!B$2:C$15,2,FALSE)),FALSE,VLOOKUP(J3700,Validation!B$2:C$15,2,FALSE)))),IF(LEN(E3700&amp;"")&gt;0,"",""),VLOOKUP(R3700,SpeciesValidation!D:T,VLOOKUP(J3700,Validation!B$2:C$15,2,FALSE),FALSE)) &amp; " " &amp; IF(ISERROR(IF(LEFT(J3700,1)="A",IF(IF(VLOOKUP(R3700,SpeciesValidation!D:W,20,FALSE)=FALSE,OR(TEXT(A3700,"MMDD")&lt;VLOOKUP(R3700,SpeciesValidation!D:W,18,FALSE),TEXT(A3700,"MMDD")&gt;VLOOKUP(R3700,SpeciesValidation!D:W,19,FALSE)),IF(TEXT(A3700,"MMDD")&lt;"0701",TEXT(A3700,"MMDD")&gt;VLOOKUP(R3700,SpeciesValidation!D:W,18,FALSE),TEXT(A3700,"MMDD")&lt;VLOOKUP(R3700,SpeciesValidation!D:W,19,FALSE))),"Date outside expected range for this species",""),"")),"",IF(LEFT(J3700,1)="A",IF(IF(VLOOKUP(R3700,SpeciesValidation!D:W,20,FALSE)=FALSE,OR(TEXT(A3700,"MMDD")&lt;VLOOKUP(R3700,SpeciesValidation!D:W,18,FALSE),TEXT(A3700,"MMDD")&gt;VLOOKUP(R3700,SpeciesValidation!D:W,19,FALSE)),IF(TEXT(A3700,"MMDD")&lt;"0701",TEXT(A3700,"MMDD")&gt;VLOOKUP(R3700,SpeciesValidation!D:W,18,FALSE),TEXT(A3700,"MMDD")&lt;VLOOKUP(R3700,SpeciesValidation!D:W,19,FALSE))),"Date outside expected range for this species",""),"")))</f>
        <v/>
      </c>
      <c r="M3700" s="127" t="str">
        <f>IF(LEN(E3700&amp;"")&gt;0,IF(ISERROR(VLOOKUP(R3700,SpeciesValidation!D:I,6,FALSE)),"",VLOOKUP(R3700,SpeciesValidation!D:I,6,FALSE)),"")</f>
        <v/>
      </c>
      <c r="Q3700" s="36" t="str">
        <f>IF(LEN(E3700&amp;"")&gt;0,IF(ISERROR(VLOOKUP(E3700,SpeciesValidation!B:G,2,FALSE)=TRUE),"",VLOOKUP(E3700,SpeciesValidation!B:G,2,FALSE)),"")</f>
        <v/>
      </c>
      <c r="R3700" s="36" t="str">
        <f>IF(LEN(E3700&amp;"")&gt;0,IF(ISERROR(VLOOKUP(E3700,SpeciesLookup!B:G,4,FALSE)=TRUE),"",VLOOKUP(E3700,SpeciesLookup!B:G,4,FALSE)),"")</f>
        <v/>
      </c>
    </row>
    <row r="3701" spans="1:18" ht="13.2" x14ac:dyDescent="0.25">
      <c r="A3701" s="72"/>
      <c r="D3701" s="11"/>
      <c r="G3701" s="128" t="str">
        <f>IF(LEN(E3701&amp;"")&gt;0,IF(ISERROR(VLOOKUP(E3701,SpeciesLookup!B:G,6,FALSE)=TRUE),"",VLOOKUP(E3701,SpeciesLookup!B:G,6,FALSE)),"")</f>
        <v/>
      </c>
      <c r="H3701" s="128" t="str">
        <f>IF(LEN(E3701&amp;"")&gt;0,IF(ISERROR(VLOOKUP(E3701,SpeciesLookup!B:G,5,FALSE)=TRUE),"",VLOOKUP(E3701,SpeciesLookup!B:G,5,FALSE)),"")</f>
        <v/>
      </c>
      <c r="I3701" s="11"/>
      <c r="J3701" s="73"/>
      <c r="K3701" s="11"/>
      <c r="L3701" s="127" t="str">
        <f>TRIM(IF(ISERROR(VLOOKUP(R3701,SpeciesValidation!D:T,IF(ISNA(VLOOKUP(J3701,Validation!B$2:C$15,2,FALSE)),FALSE,VLOOKUP(J3701,Validation!B$2:C$15,2,FALSE)))),IF(LEN(E3701&amp;"")&gt;0,"",""),VLOOKUP(R3701,SpeciesValidation!D:T,VLOOKUP(J3701,Validation!B$2:C$15,2,FALSE),FALSE)) &amp; " " &amp; IF(ISERROR(IF(LEFT(J3701,1)="A",IF(IF(VLOOKUP(R3701,SpeciesValidation!D:W,20,FALSE)=FALSE,OR(TEXT(A3701,"MMDD")&lt;VLOOKUP(R3701,SpeciesValidation!D:W,18,FALSE),TEXT(A3701,"MMDD")&gt;VLOOKUP(R3701,SpeciesValidation!D:W,19,FALSE)),IF(TEXT(A3701,"MMDD")&lt;"0701",TEXT(A3701,"MMDD")&gt;VLOOKUP(R3701,SpeciesValidation!D:W,18,FALSE),TEXT(A3701,"MMDD")&lt;VLOOKUP(R3701,SpeciesValidation!D:W,19,FALSE))),"Date outside expected range for this species",""),"")),"",IF(LEFT(J3701,1)="A",IF(IF(VLOOKUP(R3701,SpeciesValidation!D:W,20,FALSE)=FALSE,OR(TEXT(A3701,"MMDD")&lt;VLOOKUP(R3701,SpeciesValidation!D:W,18,FALSE),TEXT(A3701,"MMDD")&gt;VLOOKUP(R3701,SpeciesValidation!D:W,19,FALSE)),IF(TEXT(A3701,"MMDD")&lt;"0701",TEXT(A3701,"MMDD")&gt;VLOOKUP(R3701,SpeciesValidation!D:W,18,FALSE),TEXT(A3701,"MMDD")&lt;VLOOKUP(R3701,SpeciesValidation!D:W,19,FALSE))),"Date outside expected range for this species",""),"")))</f>
        <v/>
      </c>
      <c r="M3701" s="127" t="str">
        <f>IF(LEN(E3701&amp;"")&gt;0,IF(ISERROR(VLOOKUP(R3701,SpeciesValidation!D:I,6,FALSE)),"",VLOOKUP(R3701,SpeciesValidation!D:I,6,FALSE)),"")</f>
        <v/>
      </c>
      <c r="Q3701" s="36" t="str">
        <f>IF(LEN(E3701&amp;"")&gt;0,IF(ISERROR(VLOOKUP(E3701,SpeciesValidation!B:G,2,FALSE)=TRUE),"",VLOOKUP(E3701,SpeciesValidation!B:G,2,FALSE)),"")</f>
        <v/>
      </c>
      <c r="R3701" s="36" t="str">
        <f>IF(LEN(E3701&amp;"")&gt;0,IF(ISERROR(VLOOKUP(E3701,SpeciesLookup!B:G,4,FALSE)=TRUE),"",VLOOKUP(E3701,SpeciesLookup!B:G,4,FALSE)),"")</f>
        <v/>
      </c>
    </row>
    <row r="3702" spans="1:18" ht="13.2" x14ac:dyDescent="0.25">
      <c r="A3702" s="72"/>
      <c r="D3702" s="11"/>
      <c r="G3702" s="128" t="str">
        <f>IF(LEN(E3702&amp;"")&gt;0,IF(ISERROR(VLOOKUP(E3702,SpeciesLookup!B:G,6,FALSE)=TRUE),"",VLOOKUP(E3702,SpeciesLookup!B:G,6,FALSE)),"")</f>
        <v/>
      </c>
      <c r="H3702" s="128" t="str">
        <f>IF(LEN(E3702&amp;"")&gt;0,IF(ISERROR(VLOOKUP(E3702,SpeciesLookup!B:G,5,FALSE)=TRUE),"",VLOOKUP(E3702,SpeciesLookup!B:G,5,FALSE)),"")</f>
        <v/>
      </c>
      <c r="I3702" s="11"/>
      <c r="J3702" s="73"/>
      <c r="K3702" s="11"/>
      <c r="L3702" s="127" t="str">
        <f>TRIM(IF(ISERROR(VLOOKUP(R3702,SpeciesValidation!D:T,IF(ISNA(VLOOKUP(J3702,Validation!B$2:C$15,2,FALSE)),FALSE,VLOOKUP(J3702,Validation!B$2:C$15,2,FALSE)))),IF(LEN(E3702&amp;"")&gt;0,"",""),VLOOKUP(R3702,SpeciesValidation!D:T,VLOOKUP(J3702,Validation!B$2:C$15,2,FALSE),FALSE)) &amp; " " &amp; IF(ISERROR(IF(LEFT(J3702,1)="A",IF(IF(VLOOKUP(R3702,SpeciesValidation!D:W,20,FALSE)=FALSE,OR(TEXT(A3702,"MMDD")&lt;VLOOKUP(R3702,SpeciesValidation!D:W,18,FALSE),TEXT(A3702,"MMDD")&gt;VLOOKUP(R3702,SpeciesValidation!D:W,19,FALSE)),IF(TEXT(A3702,"MMDD")&lt;"0701",TEXT(A3702,"MMDD")&gt;VLOOKUP(R3702,SpeciesValidation!D:W,18,FALSE),TEXT(A3702,"MMDD")&lt;VLOOKUP(R3702,SpeciesValidation!D:W,19,FALSE))),"Date outside expected range for this species",""),"")),"",IF(LEFT(J3702,1)="A",IF(IF(VLOOKUP(R3702,SpeciesValidation!D:W,20,FALSE)=FALSE,OR(TEXT(A3702,"MMDD")&lt;VLOOKUP(R3702,SpeciesValidation!D:W,18,FALSE),TEXT(A3702,"MMDD")&gt;VLOOKUP(R3702,SpeciesValidation!D:W,19,FALSE)),IF(TEXT(A3702,"MMDD")&lt;"0701",TEXT(A3702,"MMDD")&gt;VLOOKUP(R3702,SpeciesValidation!D:W,18,FALSE),TEXT(A3702,"MMDD")&lt;VLOOKUP(R3702,SpeciesValidation!D:W,19,FALSE))),"Date outside expected range for this species",""),"")))</f>
        <v/>
      </c>
      <c r="M3702" s="127" t="str">
        <f>IF(LEN(E3702&amp;"")&gt;0,IF(ISERROR(VLOOKUP(R3702,SpeciesValidation!D:I,6,FALSE)),"",VLOOKUP(R3702,SpeciesValidation!D:I,6,FALSE)),"")</f>
        <v/>
      </c>
      <c r="Q3702" s="36" t="str">
        <f>IF(LEN(E3702&amp;"")&gt;0,IF(ISERROR(VLOOKUP(E3702,SpeciesValidation!B:G,2,FALSE)=TRUE),"",VLOOKUP(E3702,SpeciesValidation!B:G,2,FALSE)),"")</f>
        <v/>
      </c>
      <c r="R3702" s="36" t="str">
        <f>IF(LEN(E3702&amp;"")&gt;0,IF(ISERROR(VLOOKUP(E3702,SpeciesLookup!B:G,4,FALSE)=TRUE),"",VLOOKUP(E3702,SpeciesLookup!B:G,4,FALSE)),"")</f>
        <v/>
      </c>
    </row>
    <row r="3703" spans="1:18" ht="13.2" x14ac:dyDescent="0.25">
      <c r="A3703" s="72"/>
      <c r="D3703" s="11"/>
      <c r="G3703" s="128" t="str">
        <f>IF(LEN(E3703&amp;"")&gt;0,IF(ISERROR(VLOOKUP(E3703,SpeciesLookup!B:G,6,FALSE)=TRUE),"",VLOOKUP(E3703,SpeciesLookup!B:G,6,FALSE)),"")</f>
        <v/>
      </c>
      <c r="H3703" s="128" t="str">
        <f>IF(LEN(E3703&amp;"")&gt;0,IF(ISERROR(VLOOKUP(E3703,SpeciesLookup!B:G,5,FALSE)=TRUE),"",VLOOKUP(E3703,SpeciesLookup!B:G,5,FALSE)),"")</f>
        <v/>
      </c>
      <c r="I3703" s="11"/>
      <c r="J3703" s="73"/>
      <c r="K3703" s="11"/>
      <c r="L3703" s="127" t="str">
        <f>TRIM(IF(ISERROR(VLOOKUP(R3703,SpeciesValidation!D:T,IF(ISNA(VLOOKUP(J3703,Validation!B$2:C$15,2,FALSE)),FALSE,VLOOKUP(J3703,Validation!B$2:C$15,2,FALSE)))),IF(LEN(E3703&amp;"")&gt;0,"",""),VLOOKUP(R3703,SpeciesValidation!D:T,VLOOKUP(J3703,Validation!B$2:C$15,2,FALSE),FALSE)) &amp; " " &amp; IF(ISERROR(IF(LEFT(J3703,1)="A",IF(IF(VLOOKUP(R3703,SpeciesValidation!D:W,20,FALSE)=FALSE,OR(TEXT(A3703,"MMDD")&lt;VLOOKUP(R3703,SpeciesValidation!D:W,18,FALSE),TEXT(A3703,"MMDD")&gt;VLOOKUP(R3703,SpeciesValidation!D:W,19,FALSE)),IF(TEXT(A3703,"MMDD")&lt;"0701",TEXT(A3703,"MMDD")&gt;VLOOKUP(R3703,SpeciesValidation!D:W,18,FALSE),TEXT(A3703,"MMDD")&lt;VLOOKUP(R3703,SpeciesValidation!D:W,19,FALSE))),"Date outside expected range for this species",""),"")),"",IF(LEFT(J3703,1)="A",IF(IF(VLOOKUP(R3703,SpeciesValidation!D:W,20,FALSE)=FALSE,OR(TEXT(A3703,"MMDD")&lt;VLOOKUP(R3703,SpeciesValidation!D:W,18,FALSE),TEXT(A3703,"MMDD")&gt;VLOOKUP(R3703,SpeciesValidation!D:W,19,FALSE)),IF(TEXT(A3703,"MMDD")&lt;"0701",TEXT(A3703,"MMDD")&gt;VLOOKUP(R3703,SpeciesValidation!D:W,18,FALSE),TEXT(A3703,"MMDD")&lt;VLOOKUP(R3703,SpeciesValidation!D:W,19,FALSE))),"Date outside expected range for this species",""),"")))</f>
        <v/>
      </c>
      <c r="M3703" s="127" t="str">
        <f>IF(LEN(E3703&amp;"")&gt;0,IF(ISERROR(VLOOKUP(R3703,SpeciesValidation!D:I,6,FALSE)),"",VLOOKUP(R3703,SpeciesValidation!D:I,6,FALSE)),"")</f>
        <v/>
      </c>
      <c r="Q3703" s="36" t="str">
        <f>IF(LEN(E3703&amp;"")&gt;0,IF(ISERROR(VLOOKUP(E3703,SpeciesValidation!B:G,2,FALSE)=TRUE),"",VLOOKUP(E3703,SpeciesValidation!B:G,2,FALSE)),"")</f>
        <v/>
      </c>
      <c r="R3703" s="36" t="str">
        <f>IF(LEN(E3703&amp;"")&gt;0,IF(ISERROR(VLOOKUP(E3703,SpeciesLookup!B:G,4,FALSE)=TRUE),"",VLOOKUP(E3703,SpeciesLookup!B:G,4,FALSE)),"")</f>
        <v/>
      </c>
    </row>
    <row r="3704" spans="1:18" ht="13.2" x14ac:dyDescent="0.25">
      <c r="A3704" s="72"/>
      <c r="D3704" s="11"/>
      <c r="G3704" s="128" t="str">
        <f>IF(LEN(E3704&amp;"")&gt;0,IF(ISERROR(VLOOKUP(E3704,SpeciesLookup!B:G,6,FALSE)=TRUE),"",VLOOKUP(E3704,SpeciesLookup!B:G,6,FALSE)),"")</f>
        <v/>
      </c>
      <c r="H3704" s="128" t="str">
        <f>IF(LEN(E3704&amp;"")&gt;0,IF(ISERROR(VLOOKUP(E3704,SpeciesLookup!B:G,5,FALSE)=TRUE),"",VLOOKUP(E3704,SpeciesLookup!B:G,5,FALSE)),"")</f>
        <v/>
      </c>
      <c r="I3704" s="11"/>
      <c r="J3704" s="73"/>
      <c r="K3704" s="11"/>
      <c r="L3704" s="127" t="str">
        <f>TRIM(IF(ISERROR(VLOOKUP(R3704,SpeciesValidation!D:T,IF(ISNA(VLOOKUP(J3704,Validation!B$2:C$15,2,FALSE)),FALSE,VLOOKUP(J3704,Validation!B$2:C$15,2,FALSE)))),IF(LEN(E3704&amp;"")&gt;0,"",""),VLOOKUP(R3704,SpeciesValidation!D:T,VLOOKUP(J3704,Validation!B$2:C$15,2,FALSE),FALSE)) &amp; " " &amp; IF(ISERROR(IF(LEFT(J3704,1)="A",IF(IF(VLOOKUP(R3704,SpeciesValidation!D:W,20,FALSE)=FALSE,OR(TEXT(A3704,"MMDD")&lt;VLOOKUP(R3704,SpeciesValidation!D:W,18,FALSE),TEXT(A3704,"MMDD")&gt;VLOOKUP(R3704,SpeciesValidation!D:W,19,FALSE)),IF(TEXT(A3704,"MMDD")&lt;"0701",TEXT(A3704,"MMDD")&gt;VLOOKUP(R3704,SpeciesValidation!D:W,18,FALSE),TEXT(A3704,"MMDD")&lt;VLOOKUP(R3704,SpeciesValidation!D:W,19,FALSE))),"Date outside expected range for this species",""),"")),"",IF(LEFT(J3704,1)="A",IF(IF(VLOOKUP(R3704,SpeciesValidation!D:W,20,FALSE)=FALSE,OR(TEXT(A3704,"MMDD")&lt;VLOOKUP(R3704,SpeciesValidation!D:W,18,FALSE),TEXT(A3704,"MMDD")&gt;VLOOKUP(R3704,SpeciesValidation!D:W,19,FALSE)),IF(TEXT(A3704,"MMDD")&lt;"0701",TEXT(A3704,"MMDD")&gt;VLOOKUP(R3704,SpeciesValidation!D:W,18,FALSE),TEXT(A3704,"MMDD")&lt;VLOOKUP(R3704,SpeciesValidation!D:W,19,FALSE))),"Date outside expected range for this species",""),"")))</f>
        <v/>
      </c>
      <c r="M3704" s="127" t="str">
        <f>IF(LEN(E3704&amp;"")&gt;0,IF(ISERROR(VLOOKUP(R3704,SpeciesValidation!D:I,6,FALSE)),"",VLOOKUP(R3704,SpeciesValidation!D:I,6,FALSE)),"")</f>
        <v/>
      </c>
      <c r="Q3704" s="36" t="str">
        <f>IF(LEN(E3704&amp;"")&gt;0,IF(ISERROR(VLOOKUP(E3704,SpeciesValidation!B:G,2,FALSE)=TRUE),"",VLOOKUP(E3704,SpeciesValidation!B:G,2,FALSE)),"")</f>
        <v/>
      </c>
      <c r="R3704" s="36" t="str">
        <f>IF(LEN(E3704&amp;"")&gt;0,IF(ISERROR(VLOOKUP(E3704,SpeciesLookup!B:G,4,FALSE)=TRUE),"",VLOOKUP(E3704,SpeciesLookup!B:G,4,FALSE)),"")</f>
        <v/>
      </c>
    </row>
    <row r="3705" spans="1:18" ht="13.2" x14ac:dyDescent="0.25">
      <c r="A3705" s="72"/>
      <c r="D3705" s="11"/>
      <c r="G3705" s="128" t="str">
        <f>IF(LEN(E3705&amp;"")&gt;0,IF(ISERROR(VLOOKUP(E3705,SpeciesLookup!B:G,6,FALSE)=TRUE),"",VLOOKUP(E3705,SpeciesLookup!B:G,6,FALSE)),"")</f>
        <v/>
      </c>
      <c r="H3705" s="128" t="str">
        <f>IF(LEN(E3705&amp;"")&gt;0,IF(ISERROR(VLOOKUP(E3705,SpeciesLookup!B:G,5,FALSE)=TRUE),"",VLOOKUP(E3705,SpeciesLookup!B:G,5,FALSE)),"")</f>
        <v/>
      </c>
      <c r="I3705" s="11"/>
      <c r="J3705" s="73"/>
      <c r="K3705" s="11"/>
      <c r="L3705" s="127" t="str">
        <f>TRIM(IF(ISERROR(VLOOKUP(R3705,SpeciesValidation!D:T,IF(ISNA(VLOOKUP(J3705,Validation!B$2:C$15,2,FALSE)),FALSE,VLOOKUP(J3705,Validation!B$2:C$15,2,FALSE)))),IF(LEN(E3705&amp;"")&gt;0,"",""),VLOOKUP(R3705,SpeciesValidation!D:T,VLOOKUP(J3705,Validation!B$2:C$15,2,FALSE),FALSE)) &amp; " " &amp; IF(ISERROR(IF(LEFT(J3705,1)="A",IF(IF(VLOOKUP(R3705,SpeciesValidation!D:W,20,FALSE)=FALSE,OR(TEXT(A3705,"MMDD")&lt;VLOOKUP(R3705,SpeciesValidation!D:W,18,FALSE),TEXT(A3705,"MMDD")&gt;VLOOKUP(R3705,SpeciesValidation!D:W,19,FALSE)),IF(TEXT(A3705,"MMDD")&lt;"0701",TEXT(A3705,"MMDD")&gt;VLOOKUP(R3705,SpeciesValidation!D:W,18,FALSE),TEXT(A3705,"MMDD")&lt;VLOOKUP(R3705,SpeciesValidation!D:W,19,FALSE))),"Date outside expected range for this species",""),"")),"",IF(LEFT(J3705,1)="A",IF(IF(VLOOKUP(R3705,SpeciesValidation!D:W,20,FALSE)=FALSE,OR(TEXT(A3705,"MMDD")&lt;VLOOKUP(R3705,SpeciesValidation!D:W,18,FALSE),TEXT(A3705,"MMDD")&gt;VLOOKUP(R3705,SpeciesValidation!D:W,19,FALSE)),IF(TEXT(A3705,"MMDD")&lt;"0701",TEXT(A3705,"MMDD")&gt;VLOOKUP(R3705,SpeciesValidation!D:W,18,FALSE),TEXT(A3705,"MMDD")&lt;VLOOKUP(R3705,SpeciesValidation!D:W,19,FALSE))),"Date outside expected range for this species",""),"")))</f>
        <v/>
      </c>
      <c r="M3705" s="127" t="str">
        <f>IF(LEN(E3705&amp;"")&gt;0,IF(ISERROR(VLOOKUP(R3705,SpeciesValidation!D:I,6,FALSE)),"",VLOOKUP(R3705,SpeciesValidation!D:I,6,FALSE)),"")</f>
        <v/>
      </c>
      <c r="Q3705" s="36" t="str">
        <f>IF(LEN(E3705&amp;"")&gt;0,IF(ISERROR(VLOOKUP(E3705,SpeciesValidation!B:G,2,FALSE)=TRUE),"",VLOOKUP(E3705,SpeciesValidation!B:G,2,FALSE)),"")</f>
        <v/>
      </c>
      <c r="R3705" s="36" t="str">
        <f>IF(LEN(E3705&amp;"")&gt;0,IF(ISERROR(VLOOKUP(E3705,SpeciesLookup!B:G,4,FALSE)=TRUE),"",VLOOKUP(E3705,SpeciesLookup!B:G,4,FALSE)),"")</f>
        <v/>
      </c>
    </row>
    <row r="3706" spans="1:18" ht="13.2" x14ac:dyDescent="0.25">
      <c r="A3706" s="72"/>
      <c r="D3706" s="11"/>
      <c r="G3706" s="128" t="str">
        <f>IF(LEN(E3706&amp;"")&gt;0,IF(ISERROR(VLOOKUP(E3706,SpeciesLookup!B:G,6,FALSE)=TRUE),"",VLOOKUP(E3706,SpeciesLookup!B:G,6,FALSE)),"")</f>
        <v/>
      </c>
      <c r="H3706" s="128" t="str">
        <f>IF(LEN(E3706&amp;"")&gt;0,IF(ISERROR(VLOOKUP(E3706,SpeciesLookup!B:G,5,FALSE)=TRUE),"",VLOOKUP(E3706,SpeciesLookup!B:G,5,FALSE)),"")</f>
        <v/>
      </c>
      <c r="I3706" s="11"/>
      <c r="J3706" s="73"/>
      <c r="K3706" s="11"/>
      <c r="L3706" s="127" t="str">
        <f>TRIM(IF(ISERROR(VLOOKUP(R3706,SpeciesValidation!D:T,IF(ISNA(VLOOKUP(J3706,Validation!B$2:C$15,2,FALSE)),FALSE,VLOOKUP(J3706,Validation!B$2:C$15,2,FALSE)))),IF(LEN(E3706&amp;"")&gt;0,"",""),VLOOKUP(R3706,SpeciesValidation!D:T,VLOOKUP(J3706,Validation!B$2:C$15,2,FALSE),FALSE)) &amp; " " &amp; IF(ISERROR(IF(LEFT(J3706,1)="A",IF(IF(VLOOKUP(R3706,SpeciesValidation!D:W,20,FALSE)=FALSE,OR(TEXT(A3706,"MMDD")&lt;VLOOKUP(R3706,SpeciesValidation!D:W,18,FALSE),TEXT(A3706,"MMDD")&gt;VLOOKUP(R3706,SpeciesValidation!D:W,19,FALSE)),IF(TEXT(A3706,"MMDD")&lt;"0701",TEXT(A3706,"MMDD")&gt;VLOOKUP(R3706,SpeciesValidation!D:W,18,FALSE),TEXT(A3706,"MMDD")&lt;VLOOKUP(R3706,SpeciesValidation!D:W,19,FALSE))),"Date outside expected range for this species",""),"")),"",IF(LEFT(J3706,1)="A",IF(IF(VLOOKUP(R3706,SpeciesValidation!D:W,20,FALSE)=FALSE,OR(TEXT(A3706,"MMDD")&lt;VLOOKUP(R3706,SpeciesValidation!D:W,18,FALSE),TEXT(A3706,"MMDD")&gt;VLOOKUP(R3706,SpeciesValidation!D:W,19,FALSE)),IF(TEXT(A3706,"MMDD")&lt;"0701",TEXT(A3706,"MMDD")&gt;VLOOKUP(R3706,SpeciesValidation!D:W,18,FALSE),TEXT(A3706,"MMDD")&lt;VLOOKUP(R3706,SpeciesValidation!D:W,19,FALSE))),"Date outside expected range for this species",""),"")))</f>
        <v/>
      </c>
      <c r="M3706" s="127" t="str">
        <f>IF(LEN(E3706&amp;"")&gt;0,IF(ISERROR(VLOOKUP(R3706,SpeciesValidation!D:I,6,FALSE)),"",VLOOKUP(R3706,SpeciesValidation!D:I,6,FALSE)),"")</f>
        <v/>
      </c>
      <c r="Q3706" s="36" t="str">
        <f>IF(LEN(E3706&amp;"")&gt;0,IF(ISERROR(VLOOKUP(E3706,SpeciesValidation!B:G,2,FALSE)=TRUE),"",VLOOKUP(E3706,SpeciesValidation!B:G,2,FALSE)),"")</f>
        <v/>
      </c>
      <c r="R3706" s="36" t="str">
        <f>IF(LEN(E3706&amp;"")&gt;0,IF(ISERROR(VLOOKUP(E3706,SpeciesLookup!B:G,4,FALSE)=TRUE),"",VLOOKUP(E3706,SpeciesLookup!B:G,4,FALSE)),"")</f>
        <v/>
      </c>
    </row>
    <row r="3707" spans="1:18" ht="13.2" x14ac:dyDescent="0.25">
      <c r="A3707" s="72"/>
      <c r="D3707" s="11"/>
      <c r="G3707" s="128" t="str">
        <f>IF(LEN(E3707&amp;"")&gt;0,IF(ISERROR(VLOOKUP(E3707,SpeciesLookup!B:G,6,FALSE)=TRUE),"",VLOOKUP(E3707,SpeciesLookup!B:G,6,FALSE)),"")</f>
        <v/>
      </c>
      <c r="H3707" s="128" t="str">
        <f>IF(LEN(E3707&amp;"")&gt;0,IF(ISERROR(VLOOKUP(E3707,SpeciesLookup!B:G,5,FALSE)=TRUE),"",VLOOKUP(E3707,SpeciesLookup!B:G,5,FALSE)),"")</f>
        <v/>
      </c>
      <c r="I3707" s="11"/>
      <c r="J3707" s="73"/>
      <c r="K3707" s="11"/>
      <c r="L3707" s="127" t="str">
        <f>TRIM(IF(ISERROR(VLOOKUP(R3707,SpeciesValidation!D:T,IF(ISNA(VLOOKUP(J3707,Validation!B$2:C$15,2,FALSE)),FALSE,VLOOKUP(J3707,Validation!B$2:C$15,2,FALSE)))),IF(LEN(E3707&amp;"")&gt;0,"",""),VLOOKUP(R3707,SpeciesValidation!D:T,VLOOKUP(J3707,Validation!B$2:C$15,2,FALSE),FALSE)) &amp; " " &amp; IF(ISERROR(IF(LEFT(J3707,1)="A",IF(IF(VLOOKUP(R3707,SpeciesValidation!D:W,20,FALSE)=FALSE,OR(TEXT(A3707,"MMDD")&lt;VLOOKUP(R3707,SpeciesValidation!D:W,18,FALSE),TEXT(A3707,"MMDD")&gt;VLOOKUP(R3707,SpeciesValidation!D:W,19,FALSE)),IF(TEXT(A3707,"MMDD")&lt;"0701",TEXT(A3707,"MMDD")&gt;VLOOKUP(R3707,SpeciesValidation!D:W,18,FALSE),TEXT(A3707,"MMDD")&lt;VLOOKUP(R3707,SpeciesValidation!D:W,19,FALSE))),"Date outside expected range for this species",""),"")),"",IF(LEFT(J3707,1)="A",IF(IF(VLOOKUP(R3707,SpeciesValidation!D:W,20,FALSE)=FALSE,OR(TEXT(A3707,"MMDD")&lt;VLOOKUP(R3707,SpeciesValidation!D:W,18,FALSE),TEXT(A3707,"MMDD")&gt;VLOOKUP(R3707,SpeciesValidation!D:W,19,FALSE)),IF(TEXT(A3707,"MMDD")&lt;"0701",TEXT(A3707,"MMDD")&gt;VLOOKUP(R3707,SpeciesValidation!D:W,18,FALSE),TEXT(A3707,"MMDD")&lt;VLOOKUP(R3707,SpeciesValidation!D:W,19,FALSE))),"Date outside expected range for this species",""),"")))</f>
        <v/>
      </c>
      <c r="M3707" s="127" t="str">
        <f>IF(LEN(E3707&amp;"")&gt;0,IF(ISERROR(VLOOKUP(R3707,SpeciesValidation!D:I,6,FALSE)),"",VLOOKUP(R3707,SpeciesValidation!D:I,6,FALSE)),"")</f>
        <v/>
      </c>
      <c r="Q3707" s="36" t="str">
        <f>IF(LEN(E3707&amp;"")&gt;0,IF(ISERROR(VLOOKUP(E3707,SpeciesValidation!B:G,2,FALSE)=TRUE),"",VLOOKUP(E3707,SpeciesValidation!B:G,2,FALSE)),"")</f>
        <v/>
      </c>
      <c r="R3707" s="36" t="str">
        <f>IF(LEN(E3707&amp;"")&gt;0,IF(ISERROR(VLOOKUP(E3707,SpeciesLookup!B:G,4,FALSE)=TRUE),"",VLOOKUP(E3707,SpeciesLookup!B:G,4,FALSE)),"")</f>
        <v/>
      </c>
    </row>
    <row r="3708" spans="1:18" ht="13.2" x14ac:dyDescent="0.25">
      <c r="A3708" s="72"/>
      <c r="D3708" s="11"/>
      <c r="G3708" s="128" t="str">
        <f>IF(LEN(E3708&amp;"")&gt;0,IF(ISERROR(VLOOKUP(E3708,SpeciesLookup!B:G,6,FALSE)=TRUE),"",VLOOKUP(E3708,SpeciesLookup!B:G,6,FALSE)),"")</f>
        <v/>
      </c>
      <c r="H3708" s="128" t="str">
        <f>IF(LEN(E3708&amp;"")&gt;0,IF(ISERROR(VLOOKUP(E3708,SpeciesLookup!B:G,5,FALSE)=TRUE),"",VLOOKUP(E3708,SpeciesLookup!B:G,5,FALSE)),"")</f>
        <v/>
      </c>
      <c r="I3708" s="11"/>
      <c r="J3708" s="73"/>
      <c r="K3708" s="11"/>
      <c r="L3708" s="127" t="str">
        <f>TRIM(IF(ISERROR(VLOOKUP(R3708,SpeciesValidation!D:T,IF(ISNA(VLOOKUP(J3708,Validation!B$2:C$15,2,FALSE)),FALSE,VLOOKUP(J3708,Validation!B$2:C$15,2,FALSE)))),IF(LEN(E3708&amp;"")&gt;0,"",""),VLOOKUP(R3708,SpeciesValidation!D:T,VLOOKUP(J3708,Validation!B$2:C$15,2,FALSE),FALSE)) &amp; " " &amp; IF(ISERROR(IF(LEFT(J3708,1)="A",IF(IF(VLOOKUP(R3708,SpeciesValidation!D:W,20,FALSE)=FALSE,OR(TEXT(A3708,"MMDD")&lt;VLOOKUP(R3708,SpeciesValidation!D:W,18,FALSE),TEXT(A3708,"MMDD")&gt;VLOOKUP(R3708,SpeciesValidation!D:W,19,FALSE)),IF(TEXT(A3708,"MMDD")&lt;"0701",TEXT(A3708,"MMDD")&gt;VLOOKUP(R3708,SpeciesValidation!D:W,18,FALSE),TEXT(A3708,"MMDD")&lt;VLOOKUP(R3708,SpeciesValidation!D:W,19,FALSE))),"Date outside expected range for this species",""),"")),"",IF(LEFT(J3708,1)="A",IF(IF(VLOOKUP(R3708,SpeciesValidation!D:W,20,FALSE)=FALSE,OR(TEXT(A3708,"MMDD")&lt;VLOOKUP(R3708,SpeciesValidation!D:W,18,FALSE),TEXT(A3708,"MMDD")&gt;VLOOKUP(R3708,SpeciesValidation!D:W,19,FALSE)),IF(TEXT(A3708,"MMDD")&lt;"0701",TEXT(A3708,"MMDD")&gt;VLOOKUP(R3708,SpeciesValidation!D:W,18,FALSE),TEXT(A3708,"MMDD")&lt;VLOOKUP(R3708,SpeciesValidation!D:W,19,FALSE))),"Date outside expected range for this species",""),"")))</f>
        <v/>
      </c>
      <c r="M3708" s="127" t="str">
        <f>IF(LEN(E3708&amp;"")&gt;0,IF(ISERROR(VLOOKUP(R3708,SpeciesValidation!D:I,6,FALSE)),"",VLOOKUP(R3708,SpeciesValidation!D:I,6,FALSE)),"")</f>
        <v/>
      </c>
      <c r="Q3708" s="36" t="str">
        <f>IF(LEN(E3708&amp;"")&gt;0,IF(ISERROR(VLOOKUP(E3708,SpeciesValidation!B:G,2,FALSE)=TRUE),"",VLOOKUP(E3708,SpeciesValidation!B:G,2,FALSE)),"")</f>
        <v/>
      </c>
      <c r="R3708" s="36" t="str">
        <f>IF(LEN(E3708&amp;"")&gt;0,IF(ISERROR(VLOOKUP(E3708,SpeciesLookup!B:G,4,FALSE)=TRUE),"",VLOOKUP(E3708,SpeciesLookup!B:G,4,FALSE)),"")</f>
        <v/>
      </c>
    </row>
    <row r="3709" spans="1:18" ht="13.2" x14ac:dyDescent="0.25">
      <c r="A3709" s="72"/>
      <c r="D3709" s="11"/>
      <c r="G3709" s="128" t="str">
        <f>IF(LEN(E3709&amp;"")&gt;0,IF(ISERROR(VLOOKUP(E3709,SpeciesLookup!B:G,6,FALSE)=TRUE),"",VLOOKUP(E3709,SpeciesLookup!B:G,6,FALSE)),"")</f>
        <v/>
      </c>
      <c r="H3709" s="128" t="str">
        <f>IF(LEN(E3709&amp;"")&gt;0,IF(ISERROR(VLOOKUP(E3709,SpeciesLookup!B:G,5,FALSE)=TRUE),"",VLOOKUP(E3709,SpeciesLookup!B:G,5,FALSE)),"")</f>
        <v/>
      </c>
      <c r="I3709" s="11"/>
      <c r="J3709" s="73"/>
      <c r="K3709" s="11"/>
      <c r="L3709" s="127" t="str">
        <f>TRIM(IF(ISERROR(VLOOKUP(R3709,SpeciesValidation!D:T,IF(ISNA(VLOOKUP(J3709,Validation!B$2:C$15,2,FALSE)),FALSE,VLOOKUP(J3709,Validation!B$2:C$15,2,FALSE)))),IF(LEN(E3709&amp;"")&gt;0,"",""),VLOOKUP(R3709,SpeciesValidation!D:T,VLOOKUP(J3709,Validation!B$2:C$15,2,FALSE),FALSE)) &amp; " " &amp; IF(ISERROR(IF(LEFT(J3709,1)="A",IF(IF(VLOOKUP(R3709,SpeciesValidation!D:W,20,FALSE)=FALSE,OR(TEXT(A3709,"MMDD")&lt;VLOOKUP(R3709,SpeciesValidation!D:W,18,FALSE),TEXT(A3709,"MMDD")&gt;VLOOKUP(R3709,SpeciesValidation!D:W,19,FALSE)),IF(TEXT(A3709,"MMDD")&lt;"0701",TEXT(A3709,"MMDD")&gt;VLOOKUP(R3709,SpeciesValidation!D:W,18,FALSE),TEXT(A3709,"MMDD")&lt;VLOOKUP(R3709,SpeciesValidation!D:W,19,FALSE))),"Date outside expected range for this species",""),"")),"",IF(LEFT(J3709,1)="A",IF(IF(VLOOKUP(R3709,SpeciesValidation!D:W,20,FALSE)=FALSE,OR(TEXT(A3709,"MMDD")&lt;VLOOKUP(R3709,SpeciesValidation!D:W,18,FALSE),TEXT(A3709,"MMDD")&gt;VLOOKUP(R3709,SpeciesValidation!D:W,19,FALSE)),IF(TEXT(A3709,"MMDD")&lt;"0701",TEXT(A3709,"MMDD")&gt;VLOOKUP(R3709,SpeciesValidation!D:W,18,FALSE),TEXT(A3709,"MMDD")&lt;VLOOKUP(R3709,SpeciesValidation!D:W,19,FALSE))),"Date outside expected range for this species",""),"")))</f>
        <v/>
      </c>
      <c r="M3709" s="127" t="str">
        <f>IF(LEN(E3709&amp;"")&gt;0,IF(ISERROR(VLOOKUP(R3709,SpeciesValidation!D:I,6,FALSE)),"",VLOOKUP(R3709,SpeciesValidation!D:I,6,FALSE)),"")</f>
        <v/>
      </c>
      <c r="Q3709" s="36" t="str">
        <f>IF(LEN(E3709&amp;"")&gt;0,IF(ISERROR(VLOOKUP(E3709,SpeciesValidation!B:G,2,FALSE)=TRUE),"",VLOOKUP(E3709,SpeciesValidation!B:G,2,FALSE)),"")</f>
        <v/>
      </c>
      <c r="R3709" s="36" t="str">
        <f>IF(LEN(E3709&amp;"")&gt;0,IF(ISERROR(VLOOKUP(E3709,SpeciesLookup!B:G,4,FALSE)=TRUE),"",VLOOKUP(E3709,SpeciesLookup!B:G,4,FALSE)),"")</f>
        <v/>
      </c>
    </row>
    <row r="3710" spans="1:18" ht="13.2" x14ac:dyDescent="0.25">
      <c r="A3710" s="72"/>
      <c r="D3710" s="11"/>
      <c r="G3710" s="128" t="str">
        <f>IF(LEN(E3710&amp;"")&gt;0,IF(ISERROR(VLOOKUP(E3710,SpeciesLookup!B:G,6,FALSE)=TRUE),"",VLOOKUP(E3710,SpeciesLookup!B:G,6,FALSE)),"")</f>
        <v/>
      </c>
      <c r="H3710" s="128" t="str">
        <f>IF(LEN(E3710&amp;"")&gt;0,IF(ISERROR(VLOOKUP(E3710,SpeciesLookup!B:G,5,FALSE)=TRUE),"",VLOOKUP(E3710,SpeciesLookup!B:G,5,FALSE)),"")</f>
        <v/>
      </c>
      <c r="I3710" s="11"/>
      <c r="J3710" s="73"/>
      <c r="K3710" s="11"/>
      <c r="L3710" s="127" t="str">
        <f>TRIM(IF(ISERROR(VLOOKUP(R3710,SpeciesValidation!D:T,IF(ISNA(VLOOKUP(J3710,Validation!B$2:C$15,2,FALSE)),FALSE,VLOOKUP(J3710,Validation!B$2:C$15,2,FALSE)))),IF(LEN(E3710&amp;"")&gt;0,"",""),VLOOKUP(R3710,SpeciesValidation!D:T,VLOOKUP(J3710,Validation!B$2:C$15,2,FALSE),FALSE)) &amp; " " &amp; IF(ISERROR(IF(LEFT(J3710,1)="A",IF(IF(VLOOKUP(R3710,SpeciesValidation!D:W,20,FALSE)=FALSE,OR(TEXT(A3710,"MMDD")&lt;VLOOKUP(R3710,SpeciesValidation!D:W,18,FALSE),TEXT(A3710,"MMDD")&gt;VLOOKUP(R3710,SpeciesValidation!D:W,19,FALSE)),IF(TEXT(A3710,"MMDD")&lt;"0701",TEXT(A3710,"MMDD")&gt;VLOOKUP(R3710,SpeciesValidation!D:W,18,FALSE),TEXT(A3710,"MMDD")&lt;VLOOKUP(R3710,SpeciesValidation!D:W,19,FALSE))),"Date outside expected range for this species",""),"")),"",IF(LEFT(J3710,1)="A",IF(IF(VLOOKUP(R3710,SpeciesValidation!D:W,20,FALSE)=FALSE,OR(TEXT(A3710,"MMDD")&lt;VLOOKUP(R3710,SpeciesValidation!D:W,18,FALSE),TEXT(A3710,"MMDD")&gt;VLOOKUP(R3710,SpeciesValidation!D:W,19,FALSE)),IF(TEXT(A3710,"MMDD")&lt;"0701",TEXT(A3710,"MMDD")&gt;VLOOKUP(R3710,SpeciesValidation!D:W,18,FALSE),TEXT(A3710,"MMDD")&lt;VLOOKUP(R3710,SpeciesValidation!D:W,19,FALSE))),"Date outside expected range for this species",""),"")))</f>
        <v/>
      </c>
      <c r="M3710" s="127" t="str">
        <f>IF(LEN(E3710&amp;"")&gt;0,IF(ISERROR(VLOOKUP(R3710,SpeciesValidation!D:I,6,FALSE)),"",VLOOKUP(R3710,SpeciesValidation!D:I,6,FALSE)),"")</f>
        <v/>
      </c>
      <c r="Q3710" s="36" t="str">
        <f>IF(LEN(E3710&amp;"")&gt;0,IF(ISERROR(VLOOKUP(E3710,SpeciesValidation!B:G,2,FALSE)=TRUE),"",VLOOKUP(E3710,SpeciesValidation!B:G,2,FALSE)),"")</f>
        <v/>
      </c>
      <c r="R3710" s="36" t="str">
        <f>IF(LEN(E3710&amp;"")&gt;0,IF(ISERROR(VLOOKUP(E3710,SpeciesLookup!B:G,4,FALSE)=TRUE),"",VLOOKUP(E3710,SpeciesLookup!B:G,4,FALSE)),"")</f>
        <v/>
      </c>
    </row>
    <row r="3711" spans="1:18" ht="13.2" x14ac:dyDescent="0.25">
      <c r="A3711" s="72"/>
      <c r="D3711" s="11"/>
      <c r="G3711" s="128" t="str">
        <f>IF(LEN(E3711&amp;"")&gt;0,IF(ISERROR(VLOOKUP(E3711,SpeciesLookup!B:G,6,FALSE)=TRUE),"",VLOOKUP(E3711,SpeciesLookup!B:G,6,FALSE)),"")</f>
        <v/>
      </c>
      <c r="H3711" s="128" t="str">
        <f>IF(LEN(E3711&amp;"")&gt;0,IF(ISERROR(VLOOKUP(E3711,SpeciesLookup!B:G,5,FALSE)=TRUE),"",VLOOKUP(E3711,SpeciesLookup!B:G,5,FALSE)),"")</f>
        <v/>
      </c>
      <c r="I3711" s="11"/>
      <c r="J3711" s="73"/>
      <c r="K3711" s="11"/>
      <c r="L3711" s="127" t="str">
        <f>TRIM(IF(ISERROR(VLOOKUP(R3711,SpeciesValidation!D:T,IF(ISNA(VLOOKUP(J3711,Validation!B$2:C$15,2,FALSE)),FALSE,VLOOKUP(J3711,Validation!B$2:C$15,2,FALSE)))),IF(LEN(E3711&amp;"")&gt;0,"",""),VLOOKUP(R3711,SpeciesValidation!D:T,VLOOKUP(J3711,Validation!B$2:C$15,2,FALSE),FALSE)) &amp; " " &amp; IF(ISERROR(IF(LEFT(J3711,1)="A",IF(IF(VLOOKUP(R3711,SpeciesValidation!D:W,20,FALSE)=FALSE,OR(TEXT(A3711,"MMDD")&lt;VLOOKUP(R3711,SpeciesValidation!D:W,18,FALSE),TEXT(A3711,"MMDD")&gt;VLOOKUP(R3711,SpeciesValidation!D:W,19,FALSE)),IF(TEXT(A3711,"MMDD")&lt;"0701",TEXT(A3711,"MMDD")&gt;VLOOKUP(R3711,SpeciesValidation!D:W,18,FALSE),TEXT(A3711,"MMDD")&lt;VLOOKUP(R3711,SpeciesValidation!D:W,19,FALSE))),"Date outside expected range for this species",""),"")),"",IF(LEFT(J3711,1)="A",IF(IF(VLOOKUP(R3711,SpeciesValidation!D:W,20,FALSE)=FALSE,OR(TEXT(A3711,"MMDD")&lt;VLOOKUP(R3711,SpeciesValidation!D:W,18,FALSE),TEXT(A3711,"MMDD")&gt;VLOOKUP(R3711,SpeciesValidation!D:W,19,FALSE)),IF(TEXT(A3711,"MMDD")&lt;"0701",TEXT(A3711,"MMDD")&gt;VLOOKUP(R3711,SpeciesValidation!D:W,18,FALSE),TEXT(A3711,"MMDD")&lt;VLOOKUP(R3711,SpeciesValidation!D:W,19,FALSE))),"Date outside expected range for this species",""),"")))</f>
        <v/>
      </c>
      <c r="M3711" s="127" t="str">
        <f>IF(LEN(E3711&amp;"")&gt;0,IF(ISERROR(VLOOKUP(R3711,SpeciesValidation!D:I,6,FALSE)),"",VLOOKUP(R3711,SpeciesValidation!D:I,6,FALSE)),"")</f>
        <v/>
      </c>
      <c r="Q3711" s="36" t="str">
        <f>IF(LEN(E3711&amp;"")&gt;0,IF(ISERROR(VLOOKUP(E3711,SpeciesValidation!B:G,2,FALSE)=TRUE),"",VLOOKUP(E3711,SpeciesValidation!B:G,2,FALSE)),"")</f>
        <v/>
      </c>
      <c r="R3711" s="36" t="str">
        <f>IF(LEN(E3711&amp;"")&gt;0,IF(ISERROR(VLOOKUP(E3711,SpeciesLookup!B:G,4,FALSE)=TRUE),"",VLOOKUP(E3711,SpeciesLookup!B:G,4,FALSE)),"")</f>
        <v/>
      </c>
    </row>
    <row r="3712" spans="1:18" ht="13.2" x14ac:dyDescent="0.25">
      <c r="A3712" s="72"/>
      <c r="D3712" s="11"/>
      <c r="G3712" s="128" t="str">
        <f>IF(LEN(E3712&amp;"")&gt;0,IF(ISERROR(VLOOKUP(E3712,SpeciesLookup!B:G,6,FALSE)=TRUE),"",VLOOKUP(E3712,SpeciesLookup!B:G,6,FALSE)),"")</f>
        <v/>
      </c>
      <c r="H3712" s="128" t="str">
        <f>IF(LEN(E3712&amp;"")&gt;0,IF(ISERROR(VLOOKUP(E3712,SpeciesLookup!B:G,5,FALSE)=TRUE),"",VLOOKUP(E3712,SpeciesLookup!B:G,5,FALSE)),"")</f>
        <v/>
      </c>
      <c r="I3712" s="11"/>
      <c r="J3712" s="73"/>
      <c r="K3712" s="11"/>
      <c r="L3712" s="127" t="str">
        <f>TRIM(IF(ISERROR(VLOOKUP(R3712,SpeciesValidation!D:T,IF(ISNA(VLOOKUP(J3712,Validation!B$2:C$15,2,FALSE)),FALSE,VLOOKUP(J3712,Validation!B$2:C$15,2,FALSE)))),IF(LEN(E3712&amp;"")&gt;0,"",""),VLOOKUP(R3712,SpeciesValidation!D:T,VLOOKUP(J3712,Validation!B$2:C$15,2,FALSE),FALSE)) &amp; " " &amp; IF(ISERROR(IF(LEFT(J3712,1)="A",IF(IF(VLOOKUP(R3712,SpeciesValidation!D:W,20,FALSE)=FALSE,OR(TEXT(A3712,"MMDD")&lt;VLOOKUP(R3712,SpeciesValidation!D:W,18,FALSE),TEXT(A3712,"MMDD")&gt;VLOOKUP(R3712,SpeciesValidation!D:W,19,FALSE)),IF(TEXT(A3712,"MMDD")&lt;"0701",TEXT(A3712,"MMDD")&gt;VLOOKUP(R3712,SpeciesValidation!D:W,18,FALSE),TEXT(A3712,"MMDD")&lt;VLOOKUP(R3712,SpeciesValidation!D:W,19,FALSE))),"Date outside expected range for this species",""),"")),"",IF(LEFT(J3712,1)="A",IF(IF(VLOOKUP(R3712,SpeciesValidation!D:W,20,FALSE)=FALSE,OR(TEXT(A3712,"MMDD")&lt;VLOOKUP(R3712,SpeciesValidation!D:W,18,FALSE),TEXT(A3712,"MMDD")&gt;VLOOKUP(R3712,SpeciesValidation!D:W,19,FALSE)),IF(TEXT(A3712,"MMDD")&lt;"0701",TEXT(A3712,"MMDD")&gt;VLOOKUP(R3712,SpeciesValidation!D:W,18,FALSE),TEXT(A3712,"MMDD")&lt;VLOOKUP(R3712,SpeciesValidation!D:W,19,FALSE))),"Date outside expected range for this species",""),"")))</f>
        <v/>
      </c>
      <c r="M3712" s="127" t="str">
        <f>IF(LEN(E3712&amp;"")&gt;0,IF(ISERROR(VLOOKUP(R3712,SpeciesValidation!D:I,6,FALSE)),"",VLOOKUP(R3712,SpeciesValidation!D:I,6,FALSE)),"")</f>
        <v/>
      </c>
      <c r="Q3712" s="36" t="str">
        <f>IF(LEN(E3712&amp;"")&gt;0,IF(ISERROR(VLOOKUP(E3712,SpeciesValidation!B:G,2,FALSE)=TRUE),"",VLOOKUP(E3712,SpeciesValidation!B:G,2,FALSE)),"")</f>
        <v/>
      </c>
      <c r="R3712" s="36" t="str">
        <f>IF(LEN(E3712&amp;"")&gt;0,IF(ISERROR(VLOOKUP(E3712,SpeciesLookup!B:G,4,FALSE)=TRUE),"",VLOOKUP(E3712,SpeciesLookup!B:G,4,FALSE)),"")</f>
        <v/>
      </c>
    </row>
    <row r="3713" spans="1:18" ht="13.2" x14ac:dyDescent="0.25">
      <c r="A3713" s="72"/>
      <c r="D3713" s="11"/>
      <c r="G3713" s="128" t="str">
        <f>IF(LEN(E3713&amp;"")&gt;0,IF(ISERROR(VLOOKUP(E3713,SpeciesLookup!B:G,6,FALSE)=TRUE),"",VLOOKUP(E3713,SpeciesLookup!B:G,6,FALSE)),"")</f>
        <v/>
      </c>
      <c r="H3713" s="128" t="str">
        <f>IF(LEN(E3713&amp;"")&gt;0,IF(ISERROR(VLOOKUP(E3713,SpeciesLookup!B:G,5,FALSE)=TRUE),"",VLOOKUP(E3713,SpeciesLookup!B:G,5,FALSE)),"")</f>
        <v/>
      </c>
      <c r="I3713" s="11"/>
      <c r="J3713" s="73"/>
      <c r="K3713" s="11"/>
      <c r="L3713" s="127" t="str">
        <f>TRIM(IF(ISERROR(VLOOKUP(R3713,SpeciesValidation!D:T,IF(ISNA(VLOOKUP(J3713,Validation!B$2:C$15,2,FALSE)),FALSE,VLOOKUP(J3713,Validation!B$2:C$15,2,FALSE)))),IF(LEN(E3713&amp;"")&gt;0,"",""),VLOOKUP(R3713,SpeciesValidation!D:T,VLOOKUP(J3713,Validation!B$2:C$15,2,FALSE),FALSE)) &amp; " " &amp; IF(ISERROR(IF(LEFT(J3713,1)="A",IF(IF(VLOOKUP(R3713,SpeciesValidation!D:W,20,FALSE)=FALSE,OR(TEXT(A3713,"MMDD")&lt;VLOOKUP(R3713,SpeciesValidation!D:W,18,FALSE),TEXT(A3713,"MMDD")&gt;VLOOKUP(R3713,SpeciesValidation!D:W,19,FALSE)),IF(TEXT(A3713,"MMDD")&lt;"0701",TEXT(A3713,"MMDD")&gt;VLOOKUP(R3713,SpeciesValidation!D:W,18,FALSE),TEXT(A3713,"MMDD")&lt;VLOOKUP(R3713,SpeciesValidation!D:W,19,FALSE))),"Date outside expected range for this species",""),"")),"",IF(LEFT(J3713,1)="A",IF(IF(VLOOKUP(R3713,SpeciesValidation!D:W,20,FALSE)=FALSE,OR(TEXT(A3713,"MMDD")&lt;VLOOKUP(R3713,SpeciesValidation!D:W,18,FALSE),TEXT(A3713,"MMDD")&gt;VLOOKUP(R3713,SpeciesValidation!D:W,19,FALSE)),IF(TEXT(A3713,"MMDD")&lt;"0701",TEXT(A3713,"MMDD")&gt;VLOOKUP(R3713,SpeciesValidation!D:W,18,FALSE),TEXT(A3713,"MMDD")&lt;VLOOKUP(R3713,SpeciesValidation!D:W,19,FALSE))),"Date outside expected range for this species",""),"")))</f>
        <v/>
      </c>
      <c r="M3713" s="127" t="str">
        <f>IF(LEN(E3713&amp;"")&gt;0,IF(ISERROR(VLOOKUP(R3713,SpeciesValidation!D:I,6,FALSE)),"",VLOOKUP(R3713,SpeciesValidation!D:I,6,FALSE)),"")</f>
        <v/>
      </c>
      <c r="Q3713" s="36" t="str">
        <f>IF(LEN(E3713&amp;"")&gt;0,IF(ISERROR(VLOOKUP(E3713,SpeciesValidation!B:G,2,FALSE)=TRUE),"",VLOOKUP(E3713,SpeciesValidation!B:G,2,FALSE)),"")</f>
        <v/>
      </c>
      <c r="R3713" s="36" t="str">
        <f>IF(LEN(E3713&amp;"")&gt;0,IF(ISERROR(VLOOKUP(E3713,SpeciesLookup!B:G,4,FALSE)=TRUE),"",VLOOKUP(E3713,SpeciesLookup!B:G,4,FALSE)),"")</f>
        <v/>
      </c>
    </row>
    <row r="3714" spans="1:18" ht="13.2" x14ac:dyDescent="0.25">
      <c r="A3714" s="72"/>
      <c r="D3714" s="11"/>
      <c r="G3714" s="128" t="str">
        <f>IF(LEN(E3714&amp;"")&gt;0,IF(ISERROR(VLOOKUP(E3714,SpeciesLookup!B:G,6,FALSE)=TRUE),"",VLOOKUP(E3714,SpeciesLookup!B:G,6,FALSE)),"")</f>
        <v/>
      </c>
      <c r="H3714" s="128" t="str">
        <f>IF(LEN(E3714&amp;"")&gt;0,IF(ISERROR(VLOOKUP(E3714,SpeciesLookup!B:G,5,FALSE)=TRUE),"",VLOOKUP(E3714,SpeciesLookup!B:G,5,FALSE)),"")</f>
        <v/>
      </c>
      <c r="I3714" s="11"/>
      <c r="J3714" s="73"/>
      <c r="K3714" s="11"/>
      <c r="L3714" s="127" t="str">
        <f>TRIM(IF(ISERROR(VLOOKUP(R3714,SpeciesValidation!D:T,IF(ISNA(VLOOKUP(J3714,Validation!B$2:C$15,2,FALSE)),FALSE,VLOOKUP(J3714,Validation!B$2:C$15,2,FALSE)))),IF(LEN(E3714&amp;"")&gt;0,"",""),VLOOKUP(R3714,SpeciesValidation!D:T,VLOOKUP(J3714,Validation!B$2:C$15,2,FALSE),FALSE)) &amp; " " &amp; IF(ISERROR(IF(LEFT(J3714,1)="A",IF(IF(VLOOKUP(R3714,SpeciesValidation!D:W,20,FALSE)=FALSE,OR(TEXT(A3714,"MMDD")&lt;VLOOKUP(R3714,SpeciesValidation!D:W,18,FALSE),TEXT(A3714,"MMDD")&gt;VLOOKUP(R3714,SpeciesValidation!D:W,19,FALSE)),IF(TEXT(A3714,"MMDD")&lt;"0701",TEXT(A3714,"MMDD")&gt;VLOOKUP(R3714,SpeciesValidation!D:W,18,FALSE),TEXT(A3714,"MMDD")&lt;VLOOKUP(R3714,SpeciesValidation!D:W,19,FALSE))),"Date outside expected range for this species",""),"")),"",IF(LEFT(J3714,1)="A",IF(IF(VLOOKUP(R3714,SpeciesValidation!D:W,20,FALSE)=FALSE,OR(TEXT(A3714,"MMDD")&lt;VLOOKUP(R3714,SpeciesValidation!D:W,18,FALSE),TEXT(A3714,"MMDD")&gt;VLOOKUP(R3714,SpeciesValidation!D:W,19,FALSE)),IF(TEXT(A3714,"MMDD")&lt;"0701",TEXT(A3714,"MMDD")&gt;VLOOKUP(R3714,SpeciesValidation!D:W,18,FALSE),TEXT(A3714,"MMDD")&lt;VLOOKUP(R3714,SpeciesValidation!D:W,19,FALSE))),"Date outside expected range for this species",""),"")))</f>
        <v/>
      </c>
      <c r="M3714" s="127" t="str">
        <f>IF(LEN(E3714&amp;"")&gt;0,IF(ISERROR(VLOOKUP(R3714,SpeciesValidation!D:I,6,FALSE)),"",VLOOKUP(R3714,SpeciesValidation!D:I,6,FALSE)),"")</f>
        <v/>
      </c>
      <c r="Q3714" s="36" t="str">
        <f>IF(LEN(E3714&amp;"")&gt;0,IF(ISERROR(VLOOKUP(E3714,SpeciesValidation!B:G,2,FALSE)=TRUE),"",VLOOKUP(E3714,SpeciesValidation!B:G,2,FALSE)),"")</f>
        <v/>
      </c>
      <c r="R3714" s="36" t="str">
        <f>IF(LEN(E3714&amp;"")&gt;0,IF(ISERROR(VLOOKUP(E3714,SpeciesLookup!B:G,4,FALSE)=TRUE),"",VLOOKUP(E3714,SpeciesLookup!B:G,4,FALSE)),"")</f>
        <v/>
      </c>
    </row>
    <row r="3715" spans="1:18" ht="13.2" x14ac:dyDescent="0.25">
      <c r="A3715" s="72"/>
      <c r="D3715" s="11"/>
      <c r="G3715" s="128" t="str">
        <f>IF(LEN(E3715&amp;"")&gt;0,IF(ISERROR(VLOOKUP(E3715,SpeciesLookup!B:G,6,FALSE)=TRUE),"",VLOOKUP(E3715,SpeciesLookup!B:G,6,FALSE)),"")</f>
        <v/>
      </c>
      <c r="H3715" s="128" t="str">
        <f>IF(LEN(E3715&amp;"")&gt;0,IF(ISERROR(VLOOKUP(E3715,SpeciesLookup!B:G,5,FALSE)=TRUE),"",VLOOKUP(E3715,SpeciesLookup!B:G,5,FALSE)),"")</f>
        <v/>
      </c>
      <c r="I3715" s="11"/>
      <c r="J3715" s="73"/>
      <c r="K3715" s="11"/>
      <c r="L3715" s="127" t="str">
        <f>TRIM(IF(ISERROR(VLOOKUP(R3715,SpeciesValidation!D:T,IF(ISNA(VLOOKUP(J3715,Validation!B$2:C$15,2,FALSE)),FALSE,VLOOKUP(J3715,Validation!B$2:C$15,2,FALSE)))),IF(LEN(E3715&amp;"")&gt;0,"",""),VLOOKUP(R3715,SpeciesValidation!D:T,VLOOKUP(J3715,Validation!B$2:C$15,2,FALSE),FALSE)) &amp; " " &amp; IF(ISERROR(IF(LEFT(J3715,1)="A",IF(IF(VLOOKUP(R3715,SpeciesValidation!D:W,20,FALSE)=FALSE,OR(TEXT(A3715,"MMDD")&lt;VLOOKUP(R3715,SpeciesValidation!D:W,18,FALSE),TEXT(A3715,"MMDD")&gt;VLOOKUP(R3715,SpeciesValidation!D:W,19,FALSE)),IF(TEXT(A3715,"MMDD")&lt;"0701",TEXT(A3715,"MMDD")&gt;VLOOKUP(R3715,SpeciesValidation!D:W,18,FALSE),TEXT(A3715,"MMDD")&lt;VLOOKUP(R3715,SpeciesValidation!D:W,19,FALSE))),"Date outside expected range for this species",""),"")),"",IF(LEFT(J3715,1)="A",IF(IF(VLOOKUP(R3715,SpeciesValidation!D:W,20,FALSE)=FALSE,OR(TEXT(A3715,"MMDD")&lt;VLOOKUP(R3715,SpeciesValidation!D:W,18,FALSE),TEXT(A3715,"MMDD")&gt;VLOOKUP(R3715,SpeciesValidation!D:W,19,FALSE)),IF(TEXT(A3715,"MMDD")&lt;"0701",TEXT(A3715,"MMDD")&gt;VLOOKUP(R3715,SpeciesValidation!D:W,18,FALSE),TEXT(A3715,"MMDD")&lt;VLOOKUP(R3715,SpeciesValidation!D:W,19,FALSE))),"Date outside expected range for this species",""),"")))</f>
        <v/>
      </c>
      <c r="M3715" s="127" t="str">
        <f>IF(LEN(E3715&amp;"")&gt;0,IF(ISERROR(VLOOKUP(R3715,SpeciesValidation!D:I,6,FALSE)),"",VLOOKUP(R3715,SpeciesValidation!D:I,6,FALSE)),"")</f>
        <v/>
      </c>
      <c r="Q3715" s="36" t="str">
        <f>IF(LEN(E3715&amp;"")&gt;0,IF(ISERROR(VLOOKUP(E3715,SpeciesValidation!B:G,2,FALSE)=TRUE),"",VLOOKUP(E3715,SpeciesValidation!B:G,2,FALSE)),"")</f>
        <v/>
      </c>
      <c r="R3715" s="36" t="str">
        <f>IF(LEN(E3715&amp;"")&gt;0,IF(ISERROR(VLOOKUP(E3715,SpeciesLookup!B:G,4,FALSE)=TRUE),"",VLOOKUP(E3715,SpeciesLookup!B:G,4,FALSE)),"")</f>
        <v/>
      </c>
    </row>
    <row r="3716" spans="1:18" ht="13.2" x14ac:dyDescent="0.25">
      <c r="A3716" s="72"/>
      <c r="D3716" s="11"/>
      <c r="G3716" s="128" t="str">
        <f>IF(LEN(E3716&amp;"")&gt;0,IF(ISERROR(VLOOKUP(E3716,SpeciesLookup!B:G,6,FALSE)=TRUE),"",VLOOKUP(E3716,SpeciesLookup!B:G,6,FALSE)),"")</f>
        <v/>
      </c>
      <c r="H3716" s="128" t="str">
        <f>IF(LEN(E3716&amp;"")&gt;0,IF(ISERROR(VLOOKUP(E3716,SpeciesLookup!B:G,5,FALSE)=TRUE),"",VLOOKUP(E3716,SpeciesLookup!B:G,5,FALSE)),"")</f>
        <v/>
      </c>
      <c r="I3716" s="11"/>
      <c r="J3716" s="73"/>
      <c r="K3716" s="11"/>
      <c r="L3716" s="127" t="str">
        <f>TRIM(IF(ISERROR(VLOOKUP(R3716,SpeciesValidation!D:T,IF(ISNA(VLOOKUP(J3716,Validation!B$2:C$15,2,FALSE)),FALSE,VLOOKUP(J3716,Validation!B$2:C$15,2,FALSE)))),IF(LEN(E3716&amp;"")&gt;0,"",""),VLOOKUP(R3716,SpeciesValidation!D:T,VLOOKUP(J3716,Validation!B$2:C$15,2,FALSE),FALSE)) &amp; " " &amp; IF(ISERROR(IF(LEFT(J3716,1)="A",IF(IF(VLOOKUP(R3716,SpeciesValidation!D:W,20,FALSE)=FALSE,OR(TEXT(A3716,"MMDD")&lt;VLOOKUP(R3716,SpeciesValidation!D:W,18,FALSE),TEXT(A3716,"MMDD")&gt;VLOOKUP(R3716,SpeciesValidation!D:W,19,FALSE)),IF(TEXT(A3716,"MMDD")&lt;"0701",TEXT(A3716,"MMDD")&gt;VLOOKUP(R3716,SpeciesValidation!D:W,18,FALSE),TEXT(A3716,"MMDD")&lt;VLOOKUP(R3716,SpeciesValidation!D:W,19,FALSE))),"Date outside expected range for this species",""),"")),"",IF(LEFT(J3716,1)="A",IF(IF(VLOOKUP(R3716,SpeciesValidation!D:W,20,FALSE)=FALSE,OR(TEXT(A3716,"MMDD")&lt;VLOOKUP(R3716,SpeciesValidation!D:W,18,FALSE),TEXT(A3716,"MMDD")&gt;VLOOKUP(R3716,SpeciesValidation!D:W,19,FALSE)),IF(TEXT(A3716,"MMDD")&lt;"0701",TEXT(A3716,"MMDD")&gt;VLOOKUP(R3716,SpeciesValidation!D:W,18,FALSE),TEXT(A3716,"MMDD")&lt;VLOOKUP(R3716,SpeciesValidation!D:W,19,FALSE))),"Date outside expected range for this species",""),"")))</f>
        <v/>
      </c>
      <c r="M3716" s="127" t="str">
        <f>IF(LEN(E3716&amp;"")&gt;0,IF(ISERROR(VLOOKUP(R3716,SpeciesValidation!D:I,6,FALSE)),"",VLOOKUP(R3716,SpeciesValidation!D:I,6,FALSE)),"")</f>
        <v/>
      </c>
      <c r="Q3716" s="36" t="str">
        <f>IF(LEN(E3716&amp;"")&gt;0,IF(ISERROR(VLOOKUP(E3716,SpeciesValidation!B:G,2,FALSE)=TRUE),"",VLOOKUP(E3716,SpeciesValidation!B:G,2,FALSE)),"")</f>
        <v/>
      </c>
      <c r="R3716" s="36" t="str">
        <f>IF(LEN(E3716&amp;"")&gt;0,IF(ISERROR(VLOOKUP(E3716,SpeciesLookup!B:G,4,FALSE)=TRUE),"",VLOOKUP(E3716,SpeciesLookup!B:G,4,FALSE)),"")</f>
        <v/>
      </c>
    </row>
    <row r="3717" spans="1:18" ht="13.2" x14ac:dyDescent="0.25">
      <c r="A3717" s="72"/>
      <c r="D3717" s="11"/>
      <c r="G3717" s="128" t="str">
        <f>IF(LEN(E3717&amp;"")&gt;0,IF(ISERROR(VLOOKUP(E3717,SpeciesLookup!B:G,6,FALSE)=TRUE),"",VLOOKUP(E3717,SpeciesLookup!B:G,6,FALSE)),"")</f>
        <v/>
      </c>
      <c r="H3717" s="128" t="str">
        <f>IF(LEN(E3717&amp;"")&gt;0,IF(ISERROR(VLOOKUP(E3717,SpeciesLookup!B:G,5,FALSE)=TRUE),"",VLOOKUP(E3717,SpeciesLookup!B:G,5,FALSE)),"")</f>
        <v/>
      </c>
      <c r="I3717" s="11"/>
      <c r="J3717" s="73"/>
      <c r="K3717" s="11"/>
      <c r="L3717" s="127" t="str">
        <f>TRIM(IF(ISERROR(VLOOKUP(R3717,SpeciesValidation!D:T,IF(ISNA(VLOOKUP(J3717,Validation!B$2:C$15,2,FALSE)),FALSE,VLOOKUP(J3717,Validation!B$2:C$15,2,FALSE)))),IF(LEN(E3717&amp;"")&gt;0,"",""),VLOOKUP(R3717,SpeciesValidation!D:T,VLOOKUP(J3717,Validation!B$2:C$15,2,FALSE),FALSE)) &amp; " " &amp; IF(ISERROR(IF(LEFT(J3717,1)="A",IF(IF(VLOOKUP(R3717,SpeciesValidation!D:W,20,FALSE)=FALSE,OR(TEXT(A3717,"MMDD")&lt;VLOOKUP(R3717,SpeciesValidation!D:W,18,FALSE),TEXT(A3717,"MMDD")&gt;VLOOKUP(R3717,SpeciesValidation!D:W,19,FALSE)),IF(TEXT(A3717,"MMDD")&lt;"0701",TEXT(A3717,"MMDD")&gt;VLOOKUP(R3717,SpeciesValidation!D:W,18,FALSE),TEXT(A3717,"MMDD")&lt;VLOOKUP(R3717,SpeciesValidation!D:W,19,FALSE))),"Date outside expected range for this species",""),"")),"",IF(LEFT(J3717,1)="A",IF(IF(VLOOKUP(R3717,SpeciesValidation!D:W,20,FALSE)=FALSE,OR(TEXT(A3717,"MMDD")&lt;VLOOKUP(R3717,SpeciesValidation!D:W,18,FALSE),TEXT(A3717,"MMDD")&gt;VLOOKUP(R3717,SpeciesValidation!D:W,19,FALSE)),IF(TEXT(A3717,"MMDD")&lt;"0701",TEXT(A3717,"MMDD")&gt;VLOOKUP(R3717,SpeciesValidation!D:W,18,FALSE),TEXT(A3717,"MMDD")&lt;VLOOKUP(R3717,SpeciesValidation!D:W,19,FALSE))),"Date outside expected range for this species",""),"")))</f>
        <v/>
      </c>
      <c r="M3717" s="127" t="str">
        <f>IF(LEN(E3717&amp;"")&gt;0,IF(ISERROR(VLOOKUP(R3717,SpeciesValidation!D:I,6,FALSE)),"",VLOOKUP(R3717,SpeciesValidation!D:I,6,FALSE)),"")</f>
        <v/>
      </c>
      <c r="Q3717" s="36" t="str">
        <f>IF(LEN(E3717&amp;"")&gt;0,IF(ISERROR(VLOOKUP(E3717,SpeciesValidation!B:G,2,FALSE)=TRUE),"",VLOOKUP(E3717,SpeciesValidation!B:G,2,FALSE)),"")</f>
        <v/>
      </c>
      <c r="R3717" s="36" t="str">
        <f>IF(LEN(E3717&amp;"")&gt;0,IF(ISERROR(VLOOKUP(E3717,SpeciesLookup!B:G,4,FALSE)=TRUE),"",VLOOKUP(E3717,SpeciesLookup!B:G,4,FALSE)),"")</f>
        <v/>
      </c>
    </row>
    <row r="3718" spans="1:18" ht="13.2" x14ac:dyDescent="0.25">
      <c r="A3718" s="72"/>
      <c r="D3718" s="11"/>
      <c r="G3718" s="128" t="str">
        <f>IF(LEN(E3718&amp;"")&gt;0,IF(ISERROR(VLOOKUP(E3718,SpeciesLookup!B:G,6,FALSE)=TRUE),"",VLOOKUP(E3718,SpeciesLookup!B:G,6,FALSE)),"")</f>
        <v/>
      </c>
      <c r="H3718" s="128" t="str">
        <f>IF(LEN(E3718&amp;"")&gt;0,IF(ISERROR(VLOOKUP(E3718,SpeciesLookup!B:G,5,FALSE)=TRUE),"",VLOOKUP(E3718,SpeciesLookup!B:G,5,FALSE)),"")</f>
        <v/>
      </c>
      <c r="I3718" s="11"/>
      <c r="J3718" s="73"/>
      <c r="K3718" s="11"/>
      <c r="L3718" s="127" t="str">
        <f>TRIM(IF(ISERROR(VLOOKUP(R3718,SpeciesValidation!D:T,IF(ISNA(VLOOKUP(J3718,Validation!B$2:C$15,2,FALSE)),FALSE,VLOOKUP(J3718,Validation!B$2:C$15,2,FALSE)))),IF(LEN(E3718&amp;"")&gt;0,"",""),VLOOKUP(R3718,SpeciesValidation!D:T,VLOOKUP(J3718,Validation!B$2:C$15,2,FALSE),FALSE)) &amp; " " &amp; IF(ISERROR(IF(LEFT(J3718,1)="A",IF(IF(VLOOKUP(R3718,SpeciesValidation!D:W,20,FALSE)=FALSE,OR(TEXT(A3718,"MMDD")&lt;VLOOKUP(R3718,SpeciesValidation!D:W,18,FALSE),TEXT(A3718,"MMDD")&gt;VLOOKUP(R3718,SpeciesValidation!D:W,19,FALSE)),IF(TEXT(A3718,"MMDD")&lt;"0701",TEXT(A3718,"MMDD")&gt;VLOOKUP(R3718,SpeciesValidation!D:W,18,FALSE),TEXT(A3718,"MMDD")&lt;VLOOKUP(R3718,SpeciesValidation!D:W,19,FALSE))),"Date outside expected range for this species",""),"")),"",IF(LEFT(J3718,1)="A",IF(IF(VLOOKUP(R3718,SpeciesValidation!D:W,20,FALSE)=FALSE,OR(TEXT(A3718,"MMDD")&lt;VLOOKUP(R3718,SpeciesValidation!D:W,18,FALSE),TEXT(A3718,"MMDD")&gt;VLOOKUP(R3718,SpeciesValidation!D:W,19,FALSE)),IF(TEXT(A3718,"MMDD")&lt;"0701",TEXT(A3718,"MMDD")&gt;VLOOKUP(R3718,SpeciesValidation!D:W,18,FALSE),TEXT(A3718,"MMDD")&lt;VLOOKUP(R3718,SpeciesValidation!D:W,19,FALSE))),"Date outside expected range for this species",""),"")))</f>
        <v/>
      </c>
      <c r="M3718" s="127" t="str">
        <f>IF(LEN(E3718&amp;"")&gt;0,IF(ISERROR(VLOOKUP(R3718,SpeciesValidation!D:I,6,FALSE)),"",VLOOKUP(R3718,SpeciesValidation!D:I,6,FALSE)),"")</f>
        <v/>
      </c>
      <c r="Q3718" s="36" t="str">
        <f>IF(LEN(E3718&amp;"")&gt;0,IF(ISERROR(VLOOKUP(E3718,SpeciesValidation!B:G,2,FALSE)=TRUE),"",VLOOKUP(E3718,SpeciesValidation!B:G,2,FALSE)),"")</f>
        <v/>
      </c>
      <c r="R3718" s="36" t="str">
        <f>IF(LEN(E3718&amp;"")&gt;0,IF(ISERROR(VLOOKUP(E3718,SpeciesLookup!B:G,4,FALSE)=TRUE),"",VLOOKUP(E3718,SpeciesLookup!B:G,4,FALSE)),"")</f>
        <v/>
      </c>
    </row>
    <row r="3719" spans="1:18" ht="13.2" x14ac:dyDescent="0.25">
      <c r="A3719" s="72"/>
      <c r="D3719" s="11"/>
      <c r="G3719" s="128" t="str">
        <f>IF(LEN(E3719&amp;"")&gt;0,IF(ISERROR(VLOOKUP(E3719,SpeciesLookup!B:G,6,FALSE)=TRUE),"",VLOOKUP(E3719,SpeciesLookup!B:G,6,FALSE)),"")</f>
        <v/>
      </c>
      <c r="H3719" s="128" t="str">
        <f>IF(LEN(E3719&amp;"")&gt;0,IF(ISERROR(VLOOKUP(E3719,SpeciesLookup!B:G,5,FALSE)=TRUE),"",VLOOKUP(E3719,SpeciesLookup!B:G,5,FALSE)),"")</f>
        <v/>
      </c>
      <c r="I3719" s="11"/>
      <c r="J3719" s="73"/>
      <c r="K3719" s="11"/>
      <c r="L3719" s="127" t="str">
        <f>TRIM(IF(ISERROR(VLOOKUP(R3719,SpeciesValidation!D:T,IF(ISNA(VLOOKUP(J3719,Validation!B$2:C$15,2,FALSE)),FALSE,VLOOKUP(J3719,Validation!B$2:C$15,2,FALSE)))),IF(LEN(E3719&amp;"")&gt;0,"",""),VLOOKUP(R3719,SpeciesValidation!D:T,VLOOKUP(J3719,Validation!B$2:C$15,2,FALSE),FALSE)) &amp; " " &amp; IF(ISERROR(IF(LEFT(J3719,1)="A",IF(IF(VLOOKUP(R3719,SpeciesValidation!D:W,20,FALSE)=FALSE,OR(TEXT(A3719,"MMDD")&lt;VLOOKUP(R3719,SpeciesValidation!D:W,18,FALSE),TEXT(A3719,"MMDD")&gt;VLOOKUP(R3719,SpeciesValidation!D:W,19,FALSE)),IF(TEXT(A3719,"MMDD")&lt;"0701",TEXT(A3719,"MMDD")&gt;VLOOKUP(R3719,SpeciesValidation!D:W,18,FALSE),TEXT(A3719,"MMDD")&lt;VLOOKUP(R3719,SpeciesValidation!D:W,19,FALSE))),"Date outside expected range for this species",""),"")),"",IF(LEFT(J3719,1)="A",IF(IF(VLOOKUP(R3719,SpeciesValidation!D:W,20,FALSE)=FALSE,OR(TEXT(A3719,"MMDD")&lt;VLOOKUP(R3719,SpeciesValidation!D:W,18,FALSE),TEXT(A3719,"MMDD")&gt;VLOOKUP(R3719,SpeciesValidation!D:W,19,FALSE)),IF(TEXT(A3719,"MMDD")&lt;"0701",TEXT(A3719,"MMDD")&gt;VLOOKUP(R3719,SpeciesValidation!D:W,18,FALSE),TEXT(A3719,"MMDD")&lt;VLOOKUP(R3719,SpeciesValidation!D:W,19,FALSE))),"Date outside expected range for this species",""),"")))</f>
        <v/>
      </c>
      <c r="M3719" s="127" t="str">
        <f>IF(LEN(E3719&amp;"")&gt;0,IF(ISERROR(VLOOKUP(R3719,SpeciesValidation!D:I,6,FALSE)),"",VLOOKUP(R3719,SpeciesValidation!D:I,6,FALSE)),"")</f>
        <v/>
      </c>
      <c r="Q3719" s="36" t="str">
        <f>IF(LEN(E3719&amp;"")&gt;0,IF(ISERROR(VLOOKUP(E3719,SpeciesValidation!B:G,2,FALSE)=TRUE),"",VLOOKUP(E3719,SpeciesValidation!B:G,2,FALSE)),"")</f>
        <v/>
      </c>
      <c r="R3719" s="36" t="str">
        <f>IF(LEN(E3719&amp;"")&gt;0,IF(ISERROR(VLOOKUP(E3719,SpeciesLookup!B:G,4,FALSE)=TRUE),"",VLOOKUP(E3719,SpeciesLookup!B:G,4,FALSE)),"")</f>
        <v/>
      </c>
    </row>
    <row r="3720" spans="1:18" ht="13.2" x14ac:dyDescent="0.25">
      <c r="A3720" s="72"/>
      <c r="D3720" s="11"/>
      <c r="G3720" s="128" t="str">
        <f>IF(LEN(E3720&amp;"")&gt;0,IF(ISERROR(VLOOKUP(E3720,SpeciesLookup!B:G,6,FALSE)=TRUE),"",VLOOKUP(E3720,SpeciesLookup!B:G,6,FALSE)),"")</f>
        <v/>
      </c>
      <c r="H3720" s="128" t="str">
        <f>IF(LEN(E3720&amp;"")&gt;0,IF(ISERROR(VLOOKUP(E3720,SpeciesLookup!B:G,5,FALSE)=TRUE),"",VLOOKUP(E3720,SpeciesLookup!B:G,5,FALSE)),"")</f>
        <v/>
      </c>
      <c r="I3720" s="11"/>
      <c r="J3720" s="73"/>
      <c r="K3720" s="11"/>
      <c r="L3720" s="127" t="str">
        <f>TRIM(IF(ISERROR(VLOOKUP(R3720,SpeciesValidation!D:T,IF(ISNA(VLOOKUP(J3720,Validation!B$2:C$15,2,FALSE)),FALSE,VLOOKUP(J3720,Validation!B$2:C$15,2,FALSE)))),IF(LEN(E3720&amp;"")&gt;0,"",""),VLOOKUP(R3720,SpeciesValidation!D:T,VLOOKUP(J3720,Validation!B$2:C$15,2,FALSE),FALSE)) &amp; " " &amp; IF(ISERROR(IF(LEFT(J3720,1)="A",IF(IF(VLOOKUP(R3720,SpeciesValidation!D:W,20,FALSE)=FALSE,OR(TEXT(A3720,"MMDD")&lt;VLOOKUP(R3720,SpeciesValidation!D:W,18,FALSE),TEXT(A3720,"MMDD")&gt;VLOOKUP(R3720,SpeciesValidation!D:W,19,FALSE)),IF(TEXT(A3720,"MMDD")&lt;"0701",TEXT(A3720,"MMDD")&gt;VLOOKUP(R3720,SpeciesValidation!D:W,18,FALSE),TEXT(A3720,"MMDD")&lt;VLOOKUP(R3720,SpeciesValidation!D:W,19,FALSE))),"Date outside expected range for this species",""),"")),"",IF(LEFT(J3720,1)="A",IF(IF(VLOOKUP(R3720,SpeciesValidation!D:W,20,FALSE)=FALSE,OR(TEXT(A3720,"MMDD")&lt;VLOOKUP(R3720,SpeciesValidation!D:W,18,FALSE),TEXT(A3720,"MMDD")&gt;VLOOKUP(R3720,SpeciesValidation!D:W,19,FALSE)),IF(TEXT(A3720,"MMDD")&lt;"0701",TEXT(A3720,"MMDD")&gt;VLOOKUP(R3720,SpeciesValidation!D:W,18,FALSE),TEXT(A3720,"MMDD")&lt;VLOOKUP(R3720,SpeciesValidation!D:W,19,FALSE))),"Date outside expected range for this species",""),"")))</f>
        <v/>
      </c>
      <c r="M3720" s="127" t="str">
        <f>IF(LEN(E3720&amp;"")&gt;0,IF(ISERROR(VLOOKUP(R3720,SpeciesValidation!D:I,6,FALSE)),"",VLOOKUP(R3720,SpeciesValidation!D:I,6,FALSE)),"")</f>
        <v/>
      </c>
      <c r="Q3720" s="36" t="str">
        <f>IF(LEN(E3720&amp;"")&gt;0,IF(ISERROR(VLOOKUP(E3720,SpeciesValidation!B:G,2,FALSE)=TRUE),"",VLOOKUP(E3720,SpeciesValidation!B:G,2,FALSE)),"")</f>
        <v/>
      </c>
      <c r="R3720" s="36" t="str">
        <f>IF(LEN(E3720&amp;"")&gt;0,IF(ISERROR(VLOOKUP(E3720,SpeciesLookup!B:G,4,FALSE)=TRUE),"",VLOOKUP(E3720,SpeciesLookup!B:G,4,FALSE)),"")</f>
        <v/>
      </c>
    </row>
    <row r="3721" spans="1:18" ht="13.2" x14ac:dyDescent="0.25">
      <c r="A3721" s="72"/>
      <c r="D3721" s="11"/>
      <c r="G3721" s="128" t="str">
        <f>IF(LEN(E3721&amp;"")&gt;0,IF(ISERROR(VLOOKUP(E3721,SpeciesLookup!B:G,6,FALSE)=TRUE),"",VLOOKUP(E3721,SpeciesLookup!B:G,6,FALSE)),"")</f>
        <v/>
      </c>
      <c r="H3721" s="128" t="str">
        <f>IF(LEN(E3721&amp;"")&gt;0,IF(ISERROR(VLOOKUP(E3721,SpeciesLookup!B:G,5,FALSE)=TRUE),"",VLOOKUP(E3721,SpeciesLookup!B:G,5,FALSE)),"")</f>
        <v/>
      </c>
      <c r="I3721" s="11"/>
      <c r="J3721" s="73"/>
      <c r="K3721" s="11"/>
      <c r="L3721" s="127" t="str">
        <f>TRIM(IF(ISERROR(VLOOKUP(R3721,SpeciesValidation!D:T,IF(ISNA(VLOOKUP(J3721,Validation!B$2:C$15,2,FALSE)),FALSE,VLOOKUP(J3721,Validation!B$2:C$15,2,FALSE)))),IF(LEN(E3721&amp;"")&gt;0,"",""),VLOOKUP(R3721,SpeciesValidation!D:T,VLOOKUP(J3721,Validation!B$2:C$15,2,FALSE),FALSE)) &amp; " " &amp; IF(ISERROR(IF(LEFT(J3721,1)="A",IF(IF(VLOOKUP(R3721,SpeciesValidation!D:W,20,FALSE)=FALSE,OR(TEXT(A3721,"MMDD")&lt;VLOOKUP(R3721,SpeciesValidation!D:W,18,FALSE),TEXT(A3721,"MMDD")&gt;VLOOKUP(R3721,SpeciesValidation!D:W,19,FALSE)),IF(TEXT(A3721,"MMDD")&lt;"0701",TEXT(A3721,"MMDD")&gt;VLOOKUP(R3721,SpeciesValidation!D:W,18,FALSE),TEXT(A3721,"MMDD")&lt;VLOOKUP(R3721,SpeciesValidation!D:W,19,FALSE))),"Date outside expected range for this species",""),"")),"",IF(LEFT(J3721,1)="A",IF(IF(VLOOKUP(R3721,SpeciesValidation!D:W,20,FALSE)=FALSE,OR(TEXT(A3721,"MMDD")&lt;VLOOKUP(R3721,SpeciesValidation!D:W,18,FALSE),TEXT(A3721,"MMDD")&gt;VLOOKUP(R3721,SpeciesValidation!D:W,19,FALSE)),IF(TEXT(A3721,"MMDD")&lt;"0701",TEXT(A3721,"MMDD")&gt;VLOOKUP(R3721,SpeciesValidation!D:W,18,FALSE),TEXT(A3721,"MMDD")&lt;VLOOKUP(R3721,SpeciesValidation!D:W,19,FALSE))),"Date outside expected range for this species",""),"")))</f>
        <v/>
      </c>
      <c r="M3721" s="127" t="str">
        <f>IF(LEN(E3721&amp;"")&gt;0,IF(ISERROR(VLOOKUP(R3721,SpeciesValidation!D:I,6,FALSE)),"",VLOOKUP(R3721,SpeciesValidation!D:I,6,FALSE)),"")</f>
        <v/>
      </c>
      <c r="Q3721" s="36" t="str">
        <f>IF(LEN(E3721&amp;"")&gt;0,IF(ISERROR(VLOOKUP(E3721,SpeciesValidation!B:G,2,FALSE)=TRUE),"",VLOOKUP(E3721,SpeciesValidation!B:G,2,FALSE)),"")</f>
        <v/>
      </c>
      <c r="R3721" s="36" t="str">
        <f>IF(LEN(E3721&amp;"")&gt;0,IF(ISERROR(VLOOKUP(E3721,SpeciesLookup!B:G,4,FALSE)=TRUE),"",VLOOKUP(E3721,SpeciesLookup!B:G,4,FALSE)),"")</f>
        <v/>
      </c>
    </row>
    <row r="3722" spans="1:18" ht="13.2" x14ac:dyDescent="0.25">
      <c r="A3722" s="72"/>
      <c r="D3722" s="11"/>
      <c r="G3722" s="128" t="str">
        <f>IF(LEN(E3722&amp;"")&gt;0,IF(ISERROR(VLOOKUP(E3722,SpeciesLookup!B:G,6,FALSE)=TRUE),"",VLOOKUP(E3722,SpeciesLookup!B:G,6,FALSE)),"")</f>
        <v/>
      </c>
      <c r="H3722" s="128" t="str">
        <f>IF(LEN(E3722&amp;"")&gt;0,IF(ISERROR(VLOOKUP(E3722,SpeciesLookup!B:G,5,FALSE)=TRUE),"",VLOOKUP(E3722,SpeciesLookup!B:G,5,FALSE)),"")</f>
        <v/>
      </c>
      <c r="I3722" s="11"/>
      <c r="J3722" s="73"/>
      <c r="K3722" s="11"/>
      <c r="L3722" s="127" t="str">
        <f>TRIM(IF(ISERROR(VLOOKUP(R3722,SpeciesValidation!D:T,IF(ISNA(VLOOKUP(J3722,Validation!B$2:C$15,2,FALSE)),FALSE,VLOOKUP(J3722,Validation!B$2:C$15,2,FALSE)))),IF(LEN(E3722&amp;"")&gt;0,"",""),VLOOKUP(R3722,SpeciesValidation!D:T,VLOOKUP(J3722,Validation!B$2:C$15,2,FALSE),FALSE)) &amp; " " &amp; IF(ISERROR(IF(LEFT(J3722,1)="A",IF(IF(VLOOKUP(R3722,SpeciesValidation!D:W,20,FALSE)=FALSE,OR(TEXT(A3722,"MMDD")&lt;VLOOKUP(R3722,SpeciesValidation!D:W,18,FALSE),TEXT(A3722,"MMDD")&gt;VLOOKUP(R3722,SpeciesValidation!D:W,19,FALSE)),IF(TEXT(A3722,"MMDD")&lt;"0701",TEXT(A3722,"MMDD")&gt;VLOOKUP(R3722,SpeciesValidation!D:W,18,FALSE),TEXT(A3722,"MMDD")&lt;VLOOKUP(R3722,SpeciesValidation!D:W,19,FALSE))),"Date outside expected range for this species",""),"")),"",IF(LEFT(J3722,1)="A",IF(IF(VLOOKUP(R3722,SpeciesValidation!D:W,20,FALSE)=FALSE,OR(TEXT(A3722,"MMDD")&lt;VLOOKUP(R3722,SpeciesValidation!D:W,18,FALSE),TEXT(A3722,"MMDD")&gt;VLOOKUP(R3722,SpeciesValidation!D:W,19,FALSE)),IF(TEXT(A3722,"MMDD")&lt;"0701",TEXT(A3722,"MMDD")&gt;VLOOKUP(R3722,SpeciesValidation!D:W,18,FALSE),TEXT(A3722,"MMDD")&lt;VLOOKUP(R3722,SpeciesValidation!D:W,19,FALSE))),"Date outside expected range for this species",""),"")))</f>
        <v/>
      </c>
      <c r="M3722" s="127" t="str">
        <f>IF(LEN(E3722&amp;"")&gt;0,IF(ISERROR(VLOOKUP(R3722,SpeciesValidation!D:I,6,FALSE)),"",VLOOKUP(R3722,SpeciesValidation!D:I,6,FALSE)),"")</f>
        <v/>
      </c>
      <c r="Q3722" s="36" t="str">
        <f>IF(LEN(E3722&amp;"")&gt;0,IF(ISERROR(VLOOKUP(E3722,SpeciesValidation!B:G,2,FALSE)=TRUE),"",VLOOKUP(E3722,SpeciesValidation!B:G,2,FALSE)),"")</f>
        <v/>
      </c>
      <c r="R3722" s="36" t="str">
        <f>IF(LEN(E3722&amp;"")&gt;0,IF(ISERROR(VLOOKUP(E3722,SpeciesLookup!B:G,4,FALSE)=TRUE),"",VLOOKUP(E3722,SpeciesLookup!B:G,4,FALSE)),"")</f>
        <v/>
      </c>
    </row>
    <row r="3723" spans="1:18" ht="13.2" x14ac:dyDescent="0.25">
      <c r="A3723" s="72"/>
      <c r="D3723" s="11"/>
      <c r="G3723" s="128" t="str">
        <f>IF(LEN(E3723&amp;"")&gt;0,IF(ISERROR(VLOOKUP(E3723,SpeciesLookup!B:G,6,FALSE)=TRUE),"",VLOOKUP(E3723,SpeciesLookup!B:G,6,FALSE)),"")</f>
        <v/>
      </c>
      <c r="H3723" s="128" t="str">
        <f>IF(LEN(E3723&amp;"")&gt;0,IF(ISERROR(VLOOKUP(E3723,SpeciesLookup!B:G,5,FALSE)=TRUE),"",VLOOKUP(E3723,SpeciesLookup!B:G,5,FALSE)),"")</f>
        <v/>
      </c>
      <c r="I3723" s="11"/>
      <c r="J3723" s="73"/>
      <c r="K3723" s="11"/>
      <c r="L3723" s="127" t="str">
        <f>TRIM(IF(ISERROR(VLOOKUP(R3723,SpeciesValidation!D:T,IF(ISNA(VLOOKUP(J3723,Validation!B$2:C$15,2,FALSE)),FALSE,VLOOKUP(J3723,Validation!B$2:C$15,2,FALSE)))),IF(LEN(E3723&amp;"")&gt;0,"",""),VLOOKUP(R3723,SpeciesValidation!D:T,VLOOKUP(J3723,Validation!B$2:C$15,2,FALSE),FALSE)) &amp; " " &amp; IF(ISERROR(IF(LEFT(J3723,1)="A",IF(IF(VLOOKUP(R3723,SpeciesValidation!D:W,20,FALSE)=FALSE,OR(TEXT(A3723,"MMDD")&lt;VLOOKUP(R3723,SpeciesValidation!D:W,18,FALSE),TEXT(A3723,"MMDD")&gt;VLOOKUP(R3723,SpeciesValidation!D:W,19,FALSE)),IF(TEXT(A3723,"MMDD")&lt;"0701",TEXT(A3723,"MMDD")&gt;VLOOKUP(R3723,SpeciesValidation!D:W,18,FALSE),TEXT(A3723,"MMDD")&lt;VLOOKUP(R3723,SpeciesValidation!D:W,19,FALSE))),"Date outside expected range for this species",""),"")),"",IF(LEFT(J3723,1)="A",IF(IF(VLOOKUP(R3723,SpeciesValidation!D:W,20,FALSE)=FALSE,OR(TEXT(A3723,"MMDD")&lt;VLOOKUP(R3723,SpeciesValidation!D:W,18,FALSE),TEXT(A3723,"MMDD")&gt;VLOOKUP(R3723,SpeciesValidation!D:W,19,FALSE)),IF(TEXT(A3723,"MMDD")&lt;"0701",TEXT(A3723,"MMDD")&gt;VLOOKUP(R3723,SpeciesValidation!D:W,18,FALSE),TEXT(A3723,"MMDD")&lt;VLOOKUP(R3723,SpeciesValidation!D:W,19,FALSE))),"Date outside expected range for this species",""),"")))</f>
        <v/>
      </c>
      <c r="M3723" s="127" t="str">
        <f>IF(LEN(E3723&amp;"")&gt;0,IF(ISERROR(VLOOKUP(R3723,SpeciesValidation!D:I,6,FALSE)),"",VLOOKUP(R3723,SpeciesValidation!D:I,6,FALSE)),"")</f>
        <v/>
      </c>
      <c r="Q3723" s="36" t="str">
        <f>IF(LEN(E3723&amp;"")&gt;0,IF(ISERROR(VLOOKUP(E3723,SpeciesValidation!B:G,2,FALSE)=TRUE),"",VLOOKUP(E3723,SpeciesValidation!B:G,2,FALSE)),"")</f>
        <v/>
      </c>
      <c r="R3723" s="36" t="str">
        <f>IF(LEN(E3723&amp;"")&gt;0,IF(ISERROR(VLOOKUP(E3723,SpeciesLookup!B:G,4,FALSE)=TRUE),"",VLOOKUP(E3723,SpeciesLookup!B:G,4,FALSE)),"")</f>
        <v/>
      </c>
    </row>
    <row r="3724" spans="1:18" ht="13.2" x14ac:dyDescent="0.25">
      <c r="A3724" s="72"/>
      <c r="D3724" s="11"/>
      <c r="G3724" s="128" t="str">
        <f>IF(LEN(E3724&amp;"")&gt;0,IF(ISERROR(VLOOKUP(E3724,SpeciesLookup!B:G,6,FALSE)=TRUE),"",VLOOKUP(E3724,SpeciesLookup!B:G,6,FALSE)),"")</f>
        <v/>
      </c>
      <c r="H3724" s="128" t="str">
        <f>IF(LEN(E3724&amp;"")&gt;0,IF(ISERROR(VLOOKUP(E3724,SpeciesLookup!B:G,5,FALSE)=TRUE),"",VLOOKUP(E3724,SpeciesLookup!B:G,5,FALSE)),"")</f>
        <v/>
      </c>
      <c r="I3724" s="11"/>
      <c r="J3724" s="73"/>
      <c r="K3724" s="11"/>
      <c r="L3724" s="127" t="str">
        <f>TRIM(IF(ISERROR(VLOOKUP(R3724,SpeciesValidation!D:T,IF(ISNA(VLOOKUP(J3724,Validation!B$2:C$15,2,FALSE)),FALSE,VLOOKUP(J3724,Validation!B$2:C$15,2,FALSE)))),IF(LEN(E3724&amp;"")&gt;0,"",""),VLOOKUP(R3724,SpeciesValidation!D:T,VLOOKUP(J3724,Validation!B$2:C$15,2,FALSE),FALSE)) &amp; " " &amp; IF(ISERROR(IF(LEFT(J3724,1)="A",IF(IF(VLOOKUP(R3724,SpeciesValidation!D:W,20,FALSE)=FALSE,OR(TEXT(A3724,"MMDD")&lt;VLOOKUP(R3724,SpeciesValidation!D:W,18,FALSE),TEXT(A3724,"MMDD")&gt;VLOOKUP(R3724,SpeciesValidation!D:W,19,FALSE)),IF(TEXT(A3724,"MMDD")&lt;"0701",TEXT(A3724,"MMDD")&gt;VLOOKUP(R3724,SpeciesValidation!D:W,18,FALSE),TEXT(A3724,"MMDD")&lt;VLOOKUP(R3724,SpeciesValidation!D:W,19,FALSE))),"Date outside expected range for this species",""),"")),"",IF(LEFT(J3724,1)="A",IF(IF(VLOOKUP(R3724,SpeciesValidation!D:W,20,FALSE)=FALSE,OR(TEXT(A3724,"MMDD")&lt;VLOOKUP(R3724,SpeciesValidation!D:W,18,FALSE),TEXT(A3724,"MMDD")&gt;VLOOKUP(R3724,SpeciesValidation!D:W,19,FALSE)),IF(TEXT(A3724,"MMDD")&lt;"0701",TEXT(A3724,"MMDD")&gt;VLOOKUP(R3724,SpeciesValidation!D:W,18,FALSE),TEXT(A3724,"MMDD")&lt;VLOOKUP(R3724,SpeciesValidation!D:W,19,FALSE))),"Date outside expected range for this species",""),"")))</f>
        <v/>
      </c>
      <c r="M3724" s="127" t="str">
        <f>IF(LEN(E3724&amp;"")&gt;0,IF(ISERROR(VLOOKUP(R3724,SpeciesValidation!D:I,6,FALSE)),"",VLOOKUP(R3724,SpeciesValidation!D:I,6,FALSE)),"")</f>
        <v/>
      </c>
      <c r="Q3724" s="36" t="str">
        <f>IF(LEN(E3724&amp;"")&gt;0,IF(ISERROR(VLOOKUP(E3724,SpeciesValidation!B:G,2,FALSE)=TRUE),"",VLOOKUP(E3724,SpeciesValidation!B:G,2,FALSE)),"")</f>
        <v/>
      </c>
      <c r="R3724" s="36" t="str">
        <f>IF(LEN(E3724&amp;"")&gt;0,IF(ISERROR(VLOOKUP(E3724,SpeciesLookup!B:G,4,FALSE)=TRUE),"",VLOOKUP(E3724,SpeciesLookup!B:G,4,FALSE)),"")</f>
        <v/>
      </c>
    </row>
    <row r="3725" spans="1:18" ht="13.2" x14ac:dyDescent="0.25">
      <c r="A3725" s="72"/>
      <c r="D3725" s="11"/>
      <c r="G3725" s="128" t="str">
        <f>IF(LEN(E3725&amp;"")&gt;0,IF(ISERROR(VLOOKUP(E3725,SpeciesLookup!B:G,6,FALSE)=TRUE),"",VLOOKUP(E3725,SpeciesLookup!B:G,6,FALSE)),"")</f>
        <v/>
      </c>
      <c r="H3725" s="128" t="str">
        <f>IF(LEN(E3725&amp;"")&gt;0,IF(ISERROR(VLOOKUP(E3725,SpeciesLookup!B:G,5,FALSE)=TRUE),"",VLOOKUP(E3725,SpeciesLookup!B:G,5,FALSE)),"")</f>
        <v/>
      </c>
      <c r="I3725" s="11"/>
      <c r="J3725" s="73"/>
      <c r="K3725" s="11"/>
      <c r="L3725" s="127" t="str">
        <f>TRIM(IF(ISERROR(VLOOKUP(R3725,SpeciesValidation!D:T,IF(ISNA(VLOOKUP(J3725,Validation!B$2:C$15,2,FALSE)),FALSE,VLOOKUP(J3725,Validation!B$2:C$15,2,FALSE)))),IF(LEN(E3725&amp;"")&gt;0,"",""),VLOOKUP(R3725,SpeciesValidation!D:T,VLOOKUP(J3725,Validation!B$2:C$15,2,FALSE),FALSE)) &amp; " " &amp; IF(ISERROR(IF(LEFT(J3725,1)="A",IF(IF(VLOOKUP(R3725,SpeciesValidation!D:W,20,FALSE)=FALSE,OR(TEXT(A3725,"MMDD")&lt;VLOOKUP(R3725,SpeciesValidation!D:W,18,FALSE),TEXT(A3725,"MMDD")&gt;VLOOKUP(R3725,SpeciesValidation!D:W,19,FALSE)),IF(TEXT(A3725,"MMDD")&lt;"0701",TEXT(A3725,"MMDD")&gt;VLOOKUP(R3725,SpeciesValidation!D:W,18,FALSE),TEXT(A3725,"MMDD")&lt;VLOOKUP(R3725,SpeciesValidation!D:W,19,FALSE))),"Date outside expected range for this species",""),"")),"",IF(LEFT(J3725,1)="A",IF(IF(VLOOKUP(R3725,SpeciesValidation!D:W,20,FALSE)=FALSE,OR(TEXT(A3725,"MMDD")&lt;VLOOKUP(R3725,SpeciesValidation!D:W,18,FALSE),TEXT(A3725,"MMDD")&gt;VLOOKUP(R3725,SpeciesValidation!D:W,19,FALSE)),IF(TEXT(A3725,"MMDD")&lt;"0701",TEXT(A3725,"MMDD")&gt;VLOOKUP(R3725,SpeciesValidation!D:W,18,FALSE),TEXT(A3725,"MMDD")&lt;VLOOKUP(R3725,SpeciesValidation!D:W,19,FALSE))),"Date outside expected range for this species",""),"")))</f>
        <v/>
      </c>
      <c r="M3725" s="127" t="str">
        <f>IF(LEN(E3725&amp;"")&gt;0,IF(ISERROR(VLOOKUP(R3725,SpeciesValidation!D:I,6,FALSE)),"",VLOOKUP(R3725,SpeciesValidation!D:I,6,FALSE)),"")</f>
        <v/>
      </c>
      <c r="Q3725" s="36" t="str">
        <f>IF(LEN(E3725&amp;"")&gt;0,IF(ISERROR(VLOOKUP(E3725,SpeciesValidation!B:G,2,FALSE)=TRUE),"",VLOOKUP(E3725,SpeciesValidation!B:G,2,FALSE)),"")</f>
        <v/>
      </c>
      <c r="R3725" s="36" t="str">
        <f>IF(LEN(E3725&amp;"")&gt;0,IF(ISERROR(VLOOKUP(E3725,SpeciesLookup!B:G,4,FALSE)=TRUE),"",VLOOKUP(E3725,SpeciesLookup!B:G,4,FALSE)),"")</f>
        <v/>
      </c>
    </row>
    <row r="3726" spans="1:18" ht="13.2" x14ac:dyDescent="0.25">
      <c r="A3726" s="72"/>
      <c r="D3726" s="11"/>
      <c r="G3726" s="128" t="str">
        <f>IF(LEN(E3726&amp;"")&gt;0,IF(ISERROR(VLOOKUP(E3726,SpeciesLookup!B:G,6,FALSE)=TRUE),"",VLOOKUP(E3726,SpeciesLookup!B:G,6,FALSE)),"")</f>
        <v/>
      </c>
      <c r="H3726" s="128" t="str">
        <f>IF(LEN(E3726&amp;"")&gt;0,IF(ISERROR(VLOOKUP(E3726,SpeciesLookup!B:G,5,FALSE)=TRUE),"",VLOOKUP(E3726,SpeciesLookup!B:G,5,FALSE)),"")</f>
        <v/>
      </c>
      <c r="I3726" s="11"/>
      <c r="J3726" s="73"/>
      <c r="K3726" s="11"/>
      <c r="L3726" s="127" t="str">
        <f>TRIM(IF(ISERROR(VLOOKUP(R3726,SpeciesValidation!D:T,IF(ISNA(VLOOKUP(J3726,Validation!B$2:C$15,2,FALSE)),FALSE,VLOOKUP(J3726,Validation!B$2:C$15,2,FALSE)))),IF(LEN(E3726&amp;"")&gt;0,"",""),VLOOKUP(R3726,SpeciesValidation!D:T,VLOOKUP(J3726,Validation!B$2:C$15,2,FALSE),FALSE)) &amp; " " &amp; IF(ISERROR(IF(LEFT(J3726,1)="A",IF(IF(VLOOKUP(R3726,SpeciesValidation!D:W,20,FALSE)=FALSE,OR(TEXT(A3726,"MMDD")&lt;VLOOKUP(R3726,SpeciesValidation!D:W,18,FALSE),TEXT(A3726,"MMDD")&gt;VLOOKUP(R3726,SpeciesValidation!D:W,19,FALSE)),IF(TEXT(A3726,"MMDD")&lt;"0701",TEXT(A3726,"MMDD")&gt;VLOOKUP(R3726,SpeciesValidation!D:W,18,FALSE),TEXT(A3726,"MMDD")&lt;VLOOKUP(R3726,SpeciesValidation!D:W,19,FALSE))),"Date outside expected range for this species",""),"")),"",IF(LEFT(J3726,1)="A",IF(IF(VLOOKUP(R3726,SpeciesValidation!D:W,20,FALSE)=FALSE,OR(TEXT(A3726,"MMDD")&lt;VLOOKUP(R3726,SpeciesValidation!D:W,18,FALSE),TEXT(A3726,"MMDD")&gt;VLOOKUP(R3726,SpeciesValidation!D:W,19,FALSE)),IF(TEXT(A3726,"MMDD")&lt;"0701",TEXT(A3726,"MMDD")&gt;VLOOKUP(R3726,SpeciesValidation!D:W,18,FALSE),TEXT(A3726,"MMDD")&lt;VLOOKUP(R3726,SpeciesValidation!D:W,19,FALSE))),"Date outside expected range for this species",""),"")))</f>
        <v/>
      </c>
      <c r="M3726" s="127" t="str">
        <f>IF(LEN(E3726&amp;"")&gt;0,IF(ISERROR(VLOOKUP(R3726,SpeciesValidation!D:I,6,FALSE)),"",VLOOKUP(R3726,SpeciesValidation!D:I,6,FALSE)),"")</f>
        <v/>
      </c>
      <c r="Q3726" s="36" t="str">
        <f>IF(LEN(E3726&amp;"")&gt;0,IF(ISERROR(VLOOKUP(E3726,SpeciesValidation!B:G,2,FALSE)=TRUE),"",VLOOKUP(E3726,SpeciesValidation!B:G,2,FALSE)),"")</f>
        <v/>
      </c>
      <c r="R3726" s="36" t="str">
        <f>IF(LEN(E3726&amp;"")&gt;0,IF(ISERROR(VLOOKUP(E3726,SpeciesLookup!B:G,4,FALSE)=TRUE),"",VLOOKUP(E3726,SpeciesLookup!B:G,4,FALSE)),"")</f>
        <v/>
      </c>
    </row>
    <row r="3727" spans="1:18" ht="13.2" x14ac:dyDescent="0.25">
      <c r="A3727" s="72"/>
      <c r="D3727" s="11"/>
      <c r="G3727" s="128" t="str">
        <f>IF(LEN(E3727&amp;"")&gt;0,IF(ISERROR(VLOOKUP(E3727,SpeciesLookup!B:G,6,FALSE)=TRUE),"",VLOOKUP(E3727,SpeciesLookup!B:G,6,FALSE)),"")</f>
        <v/>
      </c>
      <c r="H3727" s="128" t="str">
        <f>IF(LEN(E3727&amp;"")&gt;0,IF(ISERROR(VLOOKUP(E3727,SpeciesLookup!B:G,5,FALSE)=TRUE),"",VLOOKUP(E3727,SpeciesLookup!B:G,5,FALSE)),"")</f>
        <v/>
      </c>
      <c r="I3727" s="11"/>
      <c r="J3727" s="73"/>
      <c r="K3727" s="11"/>
      <c r="L3727" s="127" t="str">
        <f>TRIM(IF(ISERROR(VLOOKUP(R3727,SpeciesValidation!D:T,IF(ISNA(VLOOKUP(J3727,Validation!B$2:C$15,2,FALSE)),FALSE,VLOOKUP(J3727,Validation!B$2:C$15,2,FALSE)))),IF(LEN(E3727&amp;"")&gt;0,"",""),VLOOKUP(R3727,SpeciesValidation!D:T,VLOOKUP(J3727,Validation!B$2:C$15,2,FALSE),FALSE)) &amp; " " &amp; IF(ISERROR(IF(LEFT(J3727,1)="A",IF(IF(VLOOKUP(R3727,SpeciesValidation!D:W,20,FALSE)=FALSE,OR(TEXT(A3727,"MMDD")&lt;VLOOKUP(R3727,SpeciesValidation!D:W,18,FALSE),TEXT(A3727,"MMDD")&gt;VLOOKUP(R3727,SpeciesValidation!D:W,19,FALSE)),IF(TEXT(A3727,"MMDD")&lt;"0701",TEXT(A3727,"MMDD")&gt;VLOOKUP(R3727,SpeciesValidation!D:W,18,FALSE),TEXT(A3727,"MMDD")&lt;VLOOKUP(R3727,SpeciesValidation!D:W,19,FALSE))),"Date outside expected range for this species",""),"")),"",IF(LEFT(J3727,1)="A",IF(IF(VLOOKUP(R3727,SpeciesValidation!D:W,20,FALSE)=FALSE,OR(TEXT(A3727,"MMDD")&lt;VLOOKUP(R3727,SpeciesValidation!D:W,18,FALSE),TEXT(A3727,"MMDD")&gt;VLOOKUP(R3727,SpeciesValidation!D:W,19,FALSE)),IF(TEXT(A3727,"MMDD")&lt;"0701",TEXT(A3727,"MMDD")&gt;VLOOKUP(R3727,SpeciesValidation!D:W,18,FALSE),TEXT(A3727,"MMDD")&lt;VLOOKUP(R3727,SpeciesValidation!D:W,19,FALSE))),"Date outside expected range for this species",""),"")))</f>
        <v/>
      </c>
      <c r="M3727" s="127" t="str">
        <f>IF(LEN(E3727&amp;"")&gt;0,IF(ISERROR(VLOOKUP(R3727,SpeciesValidation!D:I,6,FALSE)),"",VLOOKUP(R3727,SpeciesValidation!D:I,6,FALSE)),"")</f>
        <v/>
      </c>
      <c r="Q3727" s="36" t="str">
        <f>IF(LEN(E3727&amp;"")&gt;0,IF(ISERROR(VLOOKUP(E3727,SpeciesValidation!B:G,2,FALSE)=TRUE),"",VLOOKUP(E3727,SpeciesValidation!B:G,2,FALSE)),"")</f>
        <v/>
      </c>
      <c r="R3727" s="36" t="str">
        <f>IF(LEN(E3727&amp;"")&gt;0,IF(ISERROR(VLOOKUP(E3727,SpeciesLookup!B:G,4,FALSE)=TRUE),"",VLOOKUP(E3727,SpeciesLookup!B:G,4,FALSE)),"")</f>
        <v/>
      </c>
    </row>
    <row r="3728" spans="1:18" ht="13.2" x14ac:dyDescent="0.25">
      <c r="A3728" s="72"/>
      <c r="D3728" s="11"/>
      <c r="G3728" s="128" t="str">
        <f>IF(LEN(E3728&amp;"")&gt;0,IF(ISERROR(VLOOKUP(E3728,SpeciesLookup!B:G,6,FALSE)=TRUE),"",VLOOKUP(E3728,SpeciesLookup!B:G,6,FALSE)),"")</f>
        <v/>
      </c>
      <c r="H3728" s="128" t="str">
        <f>IF(LEN(E3728&amp;"")&gt;0,IF(ISERROR(VLOOKUP(E3728,SpeciesLookup!B:G,5,FALSE)=TRUE),"",VLOOKUP(E3728,SpeciesLookup!B:G,5,FALSE)),"")</f>
        <v/>
      </c>
      <c r="I3728" s="11"/>
      <c r="J3728" s="73"/>
      <c r="K3728" s="11"/>
      <c r="L3728" s="127" t="str">
        <f>TRIM(IF(ISERROR(VLOOKUP(R3728,SpeciesValidation!D:T,IF(ISNA(VLOOKUP(J3728,Validation!B$2:C$15,2,FALSE)),FALSE,VLOOKUP(J3728,Validation!B$2:C$15,2,FALSE)))),IF(LEN(E3728&amp;"")&gt;0,"",""),VLOOKUP(R3728,SpeciesValidation!D:T,VLOOKUP(J3728,Validation!B$2:C$15,2,FALSE),FALSE)) &amp; " " &amp; IF(ISERROR(IF(LEFT(J3728,1)="A",IF(IF(VLOOKUP(R3728,SpeciesValidation!D:W,20,FALSE)=FALSE,OR(TEXT(A3728,"MMDD")&lt;VLOOKUP(R3728,SpeciesValidation!D:W,18,FALSE),TEXT(A3728,"MMDD")&gt;VLOOKUP(R3728,SpeciesValidation!D:W,19,FALSE)),IF(TEXT(A3728,"MMDD")&lt;"0701",TEXT(A3728,"MMDD")&gt;VLOOKUP(R3728,SpeciesValidation!D:W,18,FALSE),TEXT(A3728,"MMDD")&lt;VLOOKUP(R3728,SpeciesValidation!D:W,19,FALSE))),"Date outside expected range for this species",""),"")),"",IF(LEFT(J3728,1)="A",IF(IF(VLOOKUP(R3728,SpeciesValidation!D:W,20,FALSE)=FALSE,OR(TEXT(A3728,"MMDD")&lt;VLOOKUP(R3728,SpeciesValidation!D:W,18,FALSE),TEXT(A3728,"MMDD")&gt;VLOOKUP(R3728,SpeciesValidation!D:W,19,FALSE)),IF(TEXT(A3728,"MMDD")&lt;"0701",TEXT(A3728,"MMDD")&gt;VLOOKUP(R3728,SpeciesValidation!D:W,18,FALSE),TEXT(A3728,"MMDD")&lt;VLOOKUP(R3728,SpeciesValidation!D:W,19,FALSE))),"Date outside expected range for this species",""),"")))</f>
        <v/>
      </c>
      <c r="M3728" s="127" t="str">
        <f>IF(LEN(E3728&amp;"")&gt;0,IF(ISERROR(VLOOKUP(R3728,SpeciesValidation!D:I,6,FALSE)),"",VLOOKUP(R3728,SpeciesValidation!D:I,6,FALSE)),"")</f>
        <v/>
      </c>
      <c r="Q3728" s="36" t="str">
        <f>IF(LEN(E3728&amp;"")&gt;0,IF(ISERROR(VLOOKUP(E3728,SpeciesValidation!B:G,2,FALSE)=TRUE),"",VLOOKUP(E3728,SpeciesValidation!B:G,2,FALSE)),"")</f>
        <v/>
      </c>
      <c r="R3728" s="36" t="str">
        <f>IF(LEN(E3728&amp;"")&gt;0,IF(ISERROR(VLOOKUP(E3728,SpeciesLookup!B:G,4,FALSE)=TRUE),"",VLOOKUP(E3728,SpeciesLookup!B:G,4,FALSE)),"")</f>
        <v/>
      </c>
    </row>
    <row r="3729" spans="1:18" ht="13.2" x14ac:dyDescent="0.25">
      <c r="A3729" s="72"/>
      <c r="D3729" s="11"/>
      <c r="G3729" s="128" t="str">
        <f>IF(LEN(E3729&amp;"")&gt;0,IF(ISERROR(VLOOKUP(E3729,SpeciesLookup!B:G,6,FALSE)=TRUE),"",VLOOKUP(E3729,SpeciesLookup!B:G,6,FALSE)),"")</f>
        <v/>
      </c>
      <c r="H3729" s="128" t="str">
        <f>IF(LEN(E3729&amp;"")&gt;0,IF(ISERROR(VLOOKUP(E3729,SpeciesLookup!B:G,5,FALSE)=TRUE),"",VLOOKUP(E3729,SpeciesLookup!B:G,5,FALSE)),"")</f>
        <v/>
      </c>
      <c r="I3729" s="11"/>
      <c r="J3729" s="73"/>
      <c r="K3729" s="11"/>
      <c r="L3729" s="127" t="str">
        <f>TRIM(IF(ISERROR(VLOOKUP(R3729,SpeciesValidation!D:T,IF(ISNA(VLOOKUP(J3729,Validation!B$2:C$15,2,FALSE)),FALSE,VLOOKUP(J3729,Validation!B$2:C$15,2,FALSE)))),IF(LEN(E3729&amp;"")&gt;0,"",""),VLOOKUP(R3729,SpeciesValidation!D:T,VLOOKUP(J3729,Validation!B$2:C$15,2,FALSE),FALSE)) &amp; " " &amp; IF(ISERROR(IF(LEFT(J3729,1)="A",IF(IF(VLOOKUP(R3729,SpeciesValidation!D:W,20,FALSE)=FALSE,OR(TEXT(A3729,"MMDD")&lt;VLOOKUP(R3729,SpeciesValidation!D:W,18,FALSE),TEXT(A3729,"MMDD")&gt;VLOOKUP(R3729,SpeciesValidation!D:W,19,FALSE)),IF(TEXT(A3729,"MMDD")&lt;"0701",TEXT(A3729,"MMDD")&gt;VLOOKUP(R3729,SpeciesValidation!D:W,18,FALSE),TEXT(A3729,"MMDD")&lt;VLOOKUP(R3729,SpeciesValidation!D:W,19,FALSE))),"Date outside expected range for this species",""),"")),"",IF(LEFT(J3729,1)="A",IF(IF(VLOOKUP(R3729,SpeciesValidation!D:W,20,FALSE)=FALSE,OR(TEXT(A3729,"MMDD")&lt;VLOOKUP(R3729,SpeciesValidation!D:W,18,FALSE),TEXT(A3729,"MMDD")&gt;VLOOKUP(R3729,SpeciesValidation!D:W,19,FALSE)),IF(TEXT(A3729,"MMDD")&lt;"0701",TEXT(A3729,"MMDD")&gt;VLOOKUP(R3729,SpeciesValidation!D:W,18,FALSE),TEXT(A3729,"MMDD")&lt;VLOOKUP(R3729,SpeciesValidation!D:W,19,FALSE))),"Date outside expected range for this species",""),"")))</f>
        <v/>
      </c>
      <c r="M3729" s="127" t="str">
        <f>IF(LEN(E3729&amp;"")&gt;0,IF(ISERROR(VLOOKUP(R3729,SpeciesValidation!D:I,6,FALSE)),"",VLOOKUP(R3729,SpeciesValidation!D:I,6,FALSE)),"")</f>
        <v/>
      </c>
      <c r="Q3729" s="36" t="str">
        <f>IF(LEN(E3729&amp;"")&gt;0,IF(ISERROR(VLOOKUP(E3729,SpeciesValidation!B:G,2,FALSE)=TRUE),"",VLOOKUP(E3729,SpeciesValidation!B:G,2,FALSE)),"")</f>
        <v/>
      </c>
      <c r="R3729" s="36" t="str">
        <f>IF(LEN(E3729&amp;"")&gt;0,IF(ISERROR(VLOOKUP(E3729,SpeciesLookup!B:G,4,FALSE)=TRUE),"",VLOOKUP(E3729,SpeciesLookup!B:G,4,FALSE)),"")</f>
        <v/>
      </c>
    </row>
    <row r="3730" spans="1:18" ht="13.2" x14ac:dyDescent="0.25">
      <c r="A3730" s="72"/>
      <c r="D3730" s="11"/>
      <c r="G3730" s="128" t="str">
        <f>IF(LEN(E3730&amp;"")&gt;0,IF(ISERROR(VLOOKUP(E3730,SpeciesLookup!B:G,6,FALSE)=TRUE),"",VLOOKUP(E3730,SpeciesLookup!B:G,6,FALSE)),"")</f>
        <v/>
      </c>
      <c r="H3730" s="128" t="str">
        <f>IF(LEN(E3730&amp;"")&gt;0,IF(ISERROR(VLOOKUP(E3730,SpeciesLookup!B:G,5,FALSE)=TRUE),"",VLOOKUP(E3730,SpeciesLookup!B:G,5,FALSE)),"")</f>
        <v/>
      </c>
      <c r="I3730" s="11"/>
      <c r="J3730" s="73"/>
      <c r="K3730" s="11"/>
      <c r="L3730" s="127" t="str">
        <f>TRIM(IF(ISERROR(VLOOKUP(R3730,SpeciesValidation!D:T,IF(ISNA(VLOOKUP(J3730,Validation!B$2:C$15,2,FALSE)),FALSE,VLOOKUP(J3730,Validation!B$2:C$15,2,FALSE)))),IF(LEN(E3730&amp;"")&gt;0,"",""),VLOOKUP(R3730,SpeciesValidation!D:T,VLOOKUP(J3730,Validation!B$2:C$15,2,FALSE),FALSE)) &amp; " " &amp; IF(ISERROR(IF(LEFT(J3730,1)="A",IF(IF(VLOOKUP(R3730,SpeciesValidation!D:W,20,FALSE)=FALSE,OR(TEXT(A3730,"MMDD")&lt;VLOOKUP(R3730,SpeciesValidation!D:W,18,FALSE),TEXT(A3730,"MMDD")&gt;VLOOKUP(R3730,SpeciesValidation!D:W,19,FALSE)),IF(TEXT(A3730,"MMDD")&lt;"0701",TEXT(A3730,"MMDD")&gt;VLOOKUP(R3730,SpeciesValidation!D:W,18,FALSE),TEXT(A3730,"MMDD")&lt;VLOOKUP(R3730,SpeciesValidation!D:W,19,FALSE))),"Date outside expected range for this species",""),"")),"",IF(LEFT(J3730,1)="A",IF(IF(VLOOKUP(R3730,SpeciesValidation!D:W,20,FALSE)=FALSE,OR(TEXT(A3730,"MMDD")&lt;VLOOKUP(R3730,SpeciesValidation!D:W,18,FALSE),TEXT(A3730,"MMDD")&gt;VLOOKUP(R3730,SpeciesValidation!D:W,19,FALSE)),IF(TEXT(A3730,"MMDD")&lt;"0701",TEXT(A3730,"MMDD")&gt;VLOOKUP(R3730,SpeciesValidation!D:W,18,FALSE),TEXT(A3730,"MMDD")&lt;VLOOKUP(R3730,SpeciesValidation!D:W,19,FALSE))),"Date outside expected range for this species",""),"")))</f>
        <v/>
      </c>
      <c r="M3730" s="127" t="str">
        <f>IF(LEN(E3730&amp;"")&gt;0,IF(ISERROR(VLOOKUP(R3730,SpeciesValidation!D:I,6,FALSE)),"",VLOOKUP(R3730,SpeciesValidation!D:I,6,FALSE)),"")</f>
        <v/>
      </c>
      <c r="Q3730" s="36" t="str">
        <f>IF(LEN(E3730&amp;"")&gt;0,IF(ISERROR(VLOOKUP(E3730,SpeciesValidation!B:G,2,FALSE)=TRUE),"",VLOOKUP(E3730,SpeciesValidation!B:G,2,FALSE)),"")</f>
        <v/>
      </c>
      <c r="R3730" s="36" t="str">
        <f>IF(LEN(E3730&amp;"")&gt;0,IF(ISERROR(VLOOKUP(E3730,SpeciesLookup!B:G,4,FALSE)=TRUE),"",VLOOKUP(E3730,SpeciesLookup!B:G,4,FALSE)),"")</f>
        <v/>
      </c>
    </row>
    <row r="3731" spans="1:18" ht="13.2" x14ac:dyDescent="0.25">
      <c r="A3731" s="72"/>
      <c r="D3731" s="11"/>
      <c r="G3731" s="128" t="str">
        <f>IF(LEN(E3731&amp;"")&gt;0,IF(ISERROR(VLOOKUP(E3731,SpeciesLookup!B:G,6,FALSE)=TRUE),"",VLOOKUP(E3731,SpeciesLookup!B:G,6,FALSE)),"")</f>
        <v/>
      </c>
      <c r="H3731" s="128" t="str">
        <f>IF(LEN(E3731&amp;"")&gt;0,IF(ISERROR(VLOOKUP(E3731,SpeciesLookup!B:G,5,FALSE)=TRUE),"",VLOOKUP(E3731,SpeciesLookup!B:G,5,FALSE)),"")</f>
        <v/>
      </c>
      <c r="I3731" s="11"/>
      <c r="J3731" s="73"/>
      <c r="K3731" s="11"/>
      <c r="L3731" s="127" t="str">
        <f>TRIM(IF(ISERROR(VLOOKUP(R3731,SpeciesValidation!D:T,IF(ISNA(VLOOKUP(J3731,Validation!B$2:C$15,2,FALSE)),FALSE,VLOOKUP(J3731,Validation!B$2:C$15,2,FALSE)))),IF(LEN(E3731&amp;"")&gt;0,"",""),VLOOKUP(R3731,SpeciesValidation!D:T,VLOOKUP(J3731,Validation!B$2:C$15,2,FALSE),FALSE)) &amp; " " &amp; IF(ISERROR(IF(LEFT(J3731,1)="A",IF(IF(VLOOKUP(R3731,SpeciesValidation!D:W,20,FALSE)=FALSE,OR(TEXT(A3731,"MMDD")&lt;VLOOKUP(R3731,SpeciesValidation!D:W,18,FALSE),TEXT(A3731,"MMDD")&gt;VLOOKUP(R3731,SpeciesValidation!D:W,19,FALSE)),IF(TEXT(A3731,"MMDD")&lt;"0701",TEXT(A3731,"MMDD")&gt;VLOOKUP(R3731,SpeciesValidation!D:W,18,FALSE),TEXT(A3731,"MMDD")&lt;VLOOKUP(R3731,SpeciesValidation!D:W,19,FALSE))),"Date outside expected range for this species",""),"")),"",IF(LEFT(J3731,1)="A",IF(IF(VLOOKUP(R3731,SpeciesValidation!D:W,20,FALSE)=FALSE,OR(TEXT(A3731,"MMDD")&lt;VLOOKUP(R3731,SpeciesValidation!D:W,18,FALSE),TEXT(A3731,"MMDD")&gt;VLOOKUP(R3731,SpeciesValidation!D:W,19,FALSE)),IF(TEXT(A3731,"MMDD")&lt;"0701",TEXT(A3731,"MMDD")&gt;VLOOKUP(R3731,SpeciesValidation!D:W,18,FALSE),TEXT(A3731,"MMDD")&lt;VLOOKUP(R3731,SpeciesValidation!D:W,19,FALSE))),"Date outside expected range for this species",""),"")))</f>
        <v/>
      </c>
      <c r="M3731" s="127" t="str">
        <f>IF(LEN(E3731&amp;"")&gt;0,IF(ISERROR(VLOOKUP(R3731,SpeciesValidation!D:I,6,FALSE)),"",VLOOKUP(R3731,SpeciesValidation!D:I,6,FALSE)),"")</f>
        <v/>
      </c>
      <c r="Q3731" s="36" t="str">
        <f>IF(LEN(E3731&amp;"")&gt;0,IF(ISERROR(VLOOKUP(E3731,SpeciesValidation!B:G,2,FALSE)=TRUE),"",VLOOKUP(E3731,SpeciesValidation!B:G,2,FALSE)),"")</f>
        <v/>
      </c>
      <c r="R3731" s="36" t="str">
        <f>IF(LEN(E3731&amp;"")&gt;0,IF(ISERROR(VLOOKUP(E3731,SpeciesLookup!B:G,4,FALSE)=TRUE),"",VLOOKUP(E3731,SpeciesLookup!B:G,4,FALSE)),"")</f>
        <v/>
      </c>
    </row>
    <row r="3732" spans="1:18" ht="13.2" x14ac:dyDescent="0.25">
      <c r="A3732" s="72"/>
      <c r="D3732" s="11"/>
      <c r="G3732" s="128" t="str">
        <f>IF(LEN(E3732&amp;"")&gt;0,IF(ISERROR(VLOOKUP(E3732,SpeciesLookup!B:G,6,FALSE)=TRUE),"",VLOOKUP(E3732,SpeciesLookup!B:G,6,FALSE)),"")</f>
        <v/>
      </c>
      <c r="H3732" s="128" t="str">
        <f>IF(LEN(E3732&amp;"")&gt;0,IF(ISERROR(VLOOKUP(E3732,SpeciesLookup!B:G,5,FALSE)=TRUE),"",VLOOKUP(E3732,SpeciesLookup!B:G,5,FALSE)),"")</f>
        <v/>
      </c>
      <c r="I3732" s="11"/>
      <c r="J3732" s="73"/>
      <c r="K3732" s="11"/>
      <c r="L3732" s="127" t="str">
        <f>TRIM(IF(ISERROR(VLOOKUP(R3732,SpeciesValidation!D:T,IF(ISNA(VLOOKUP(J3732,Validation!B$2:C$15,2,FALSE)),FALSE,VLOOKUP(J3732,Validation!B$2:C$15,2,FALSE)))),IF(LEN(E3732&amp;"")&gt;0,"",""),VLOOKUP(R3732,SpeciesValidation!D:T,VLOOKUP(J3732,Validation!B$2:C$15,2,FALSE),FALSE)) &amp; " " &amp; IF(ISERROR(IF(LEFT(J3732,1)="A",IF(IF(VLOOKUP(R3732,SpeciesValidation!D:W,20,FALSE)=FALSE,OR(TEXT(A3732,"MMDD")&lt;VLOOKUP(R3732,SpeciesValidation!D:W,18,FALSE),TEXT(A3732,"MMDD")&gt;VLOOKUP(R3732,SpeciesValidation!D:W,19,FALSE)),IF(TEXT(A3732,"MMDD")&lt;"0701",TEXT(A3732,"MMDD")&gt;VLOOKUP(R3732,SpeciesValidation!D:W,18,FALSE),TEXT(A3732,"MMDD")&lt;VLOOKUP(R3732,SpeciesValidation!D:W,19,FALSE))),"Date outside expected range for this species",""),"")),"",IF(LEFT(J3732,1)="A",IF(IF(VLOOKUP(R3732,SpeciesValidation!D:W,20,FALSE)=FALSE,OR(TEXT(A3732,"MMDD")&lt;VLOOKUP(R3732,SpeciesValidation!D:W,18,FALSE),TEXT(A3732,"MMDD")&gt;VLOOKUP(R3732,SpeciesValidation!D:W,19,FALSE)),IF(TEXT(A3732,"MMDD")&lt;"0701",TEXT(A3732,"MMDD")&gt;VLOOKUP(R3732,SpeciesValidation!D:W,18,FALSE),TEXT(A3732,"MMDD")&lt;VLOOKUP(R3732,SpeciesValidation!D:W,19,FALSE))),"Date outside expected range for this species",""),"")))</f>
        <v/>
      </c>
      <c r="M3732" s="127" t="str">
        <f>IF(LEN(E3732&amp;"")&gt;0,IF(ISERROR(VLOOKUP(R3732,SpeciesValidation!D:I,6,FALSE)),"",VLOOKUP(R3732,SpeciesValidation!D:I,6,FALSE)),"")</f>
        <v/>
      </c>
      <c r="Q3732" s="36" t="str">
        <f>IF(LEN(E3732&amp;"")&gt;0,IF(ISERROR(VLOOKUP(E3732,SpeciesValidation!B:G,2,FALSE)=TRUE),"",VLOOKUP(E3732,SpeciesValidation!B:G,2,FALSE)),"")</f>
        <v/>
      </c>
      <c r="R3732" s="36" t="str">
        <f>IF(LEN(E3732&amp;"")&gt;0,IF(ISERROR(VLOOKUP(E3732,SpeciesLookup!B:G,4,FALSE)=TRUE),"",VLOOKUP(E3732,SpeciesLookup!B:G,4,FALSE)),"")</f>
        <v/>
      </c>
    </row>
    <row r="3733" spans="1:18" ht="13.2" x14ac:dyDescent="0.25">
      <c r="A3733" s="72"/>
      <c r="D3733" s="11"/>
      <c r="G3733" s="128" t="str">
        <f>IF(LEN(E3733&amp;"")&gt;0,IF(ISERROR(VLOOKUP(E3733,SpeciesLookup!B:G,6,FALSE)=TRUE),"",VLOOKUP(E3733,SpeciesLookup!B:G,6,FALSE)),"")</f>
        <v/>
      </c>
      <c r="H3733" s="128" t="str">
        <f>IF(LEN(E3733&amp;"")&gt;0,IF(ISERROR(VLOOKUP(E3733,SpeciesLookup!B:G,5,FALSE)=TRUE),"",VLOOKUP(E3733,SpeciesLookup!B:G,5,FALSE)),"")</f>
        <v/>
      </c>
      <c r="I3733" s="11"/>
      <c r="J3733" s="73"/>
      <c r="K3733" s="11"/>
      <c r="L3733" s="127" t="str">
        <f>TRIM(IF(ISERROR(VLOOKUP(R3733,SpeciesValidation!D:T,IF(ISNA(VLOOKUP(J3733,Validation!B$2:C$15,2,FALSE)),FALSE,VLOOKUP(J3733,Validation!B$2:C$15,2,FALSE)))),IF(LEN(E3733&amp;"")&gt;0,"",""),VLOOKUP(R3733,SpeciesValidation!D:T,VLOOKUP(J3733,Validation!B$2:C$15,2,FALSE),FALSE)) &amp; " " &amp; IF(ISERROR(IF(LEFT(J3733,1)="A",IF(IF(VLOOKUP(R3733,SpeciesValidation!D:W,20,FALSE)=FALSE,OR(TEXT(A3733,"MMDD")&lt;VLOOKUP(R3733,SpeciesValidation!D:W,18,FALSE),TEXT(A3733,"MMDD")&gt;VLOOKUP(R3733,SpeciesValidation!D:W,19,FALSE)),IF(TEXT(A3733,"MMDD")&lt;"0701",TEXT(A3733,"MMDD")&gt;VLOOKUP(R3733,SpeciesValidation!D:W,18,FALSE),TEXT(A3733,"MMDD")&lt;VLOOKUP(R3733,SpeciesValidation!D:W,19,FALSE))),"Date outside expected range for this species",""),"")),"",IF(LEFT(J3733,1)="A",IF(IF(VLOOKUP(R3733,SpeciesValidation!D:W,20,FALSE)=FALSE,OR(TEXT(A3733,"MMDD")&lt;VLOOKUP(R3733,SpeciesValidation!D:W,18,FALSE),TEXT(A3733,"MMDD")&gt;VLOOKUP(R3733,SpeciesValidation!D:W,19,FALSE)),IF(TEXT(A3733,"MMDD")&lt;"0701",TEXT(A3733,"MMDD")&gt;VLOOKUP(R3733,SpeciesValidation!D:W,18,FALSE),TEXT(A3733,"MMDD")&lt;VLOOKUP(R3733,SpeciesValidation!D:W,19,FALSE))),"Date outside expected range for this species",""),"")))</f>
        <v/>
      </c>
      <c r="M3733" s="127" t="str">
        <f>IF(LEN(E3733&amp;"")&gt;0,IF(ISERROR(VLOOKUP(R3733,SpeciesValidation!D:I,6,FALSE)),"",VLOOKUP(R3733,SpeciesValidation!D:I,6,FALSE)),"")</f>
        <v/>
      </c>
      <c r="Q3733" s="36" t="str">
        <f>IF(LEN(E3733&amp;"")&gt;0,IF(ISERROR(VLOOKUP(E3733,SpeciesValidation!B:G,2,FALSE)=TRUE),"",VLOOKUP(E3733,SpeciesValidation!B:G,2,FALSE)),"")</f>
        <v/>
      </c>
      <c r="R3733" s="36" t="str">
        <f>IF(LEN(E3733&amp;"")&gt;0,IF(ISERROR(VLOOKUP(E3733,SpeciesLookup!B:G,4,FALSE)=TRUE),"",VLOOKUP(E3733,SpeciesLookup!B:G,4,FALSE)),"")</f>
        <v/>
      </c>
    </row>
    <row r="3734" spans="1:18" ht="13.2" x14ac:dyDescent="0.25">
      <c r="A3734" s="72"/>
      <c r="D3734" s="11"/>
      <c r="G3734" s="128" t="str">
        <f>IF(LEN(E3734&amp;"")&gt;0,IF(ISERROR(VLOOKUP(E3734,SpeciesLookup!B:G,6,FALSE)=TRUE),"",VLOOKUP(E3734,SpeciesLookup!B:G,6,FALSE)),"")</f>
        <v/>
      </c>
      <c r="H3734" s="128" t="str">
        <f>IF(LEN(E3734&amp;"")&gt;0,IF(ISERROR(VLOOKUP(E3734,SpeciesLookup!B:G,5,FALSE)=TRUE),"",VLOOKUP(E3734,SpeciesLookup!B:G,5,FALSE)),"")</f>
        <v/>
      </c>
      <c r="I3734" s="11"/>
      <c r="J3734" s="73"/>
      <c r="K3734" s="11"/>
      <c r="L3734" s="127" t="str">
        <f>TRIM(IF(ISERROR(VLOOKUP(R3734,SpeciesValidation!D:T,IF(ISNA(VLOOKUP(J3734,Validation!B$2:C$15,2,FALSE)),FALSE,VLOOKUP(J3734,Validation!B$2:C$15,2,FALSE)))),IF(LEN(E3734&amp;"")&gt;0,"",""),VLOOKUP(R3734,SpeciesValidation!D:T,VLOOKUP(J3734,Validation!B$2:C$15,2,FALSE),FALSE)) &amp; " " &amp; IF(ISERROR(IF(LEFT(J3734,1)="A",IF(IF(VLOOKUP(R3734,SpeciesValidation!D:W,20,FALSE)=FALSE,OR(TEXT(A3734,"MMDD")&lt;VLOOKUP(R3734,SpeciesValidation!D:W,18,FALSE),TEXT(A3734,"MMDD")&gt;VLOOKUP(R3734,SpeciesValidation!D:W,19,FALSE)),IF(TEXT(A3734,"MMDD")&lt;"0701",TEXT(A3734,"MMDD")&gt;VLOOKUP(R3734,SpeciesValidation!D:W,18,FALSE),TEXT(A3734,"MMDD")&lt;VLOOKUP(R3734,SpeciesValidation!D:W,19,FALSE))),"Date outside expected range for this species",""),"")),"",IF(LEFT(J3734,1)="A",IF(IF(VLOOKUP(R3734,SpeciesValidation!D:W,20,FALSE)=FALSE,OR(TEXT(A3734,"MMDD")&lt;VLOOKUP(R3734,SpeciesValidation!D:W,18,FALSE),TEXT(A3734,"MMDD")&gt;VLOOKUP(R3734,SpeciesValidation!D:W,19,FALSE)),IF(TEXT(A3734,"MMDD")&lt;"0701",TEXT(A3734,"MMDD")&gt;VLOOKUP(R3734,SpeciesValidation!D:W,18,FALSE),TEXT(A3734,"MMDD")&lt;VLOOKUP(R3734,SpeciesValidation!D:W,19,FALSE))),"Date outside expected range for this species",""),"")))</f>
        <v/>
      </c>
      <c r="M3734" s="127" t="str">
        <f>IF(LEN(E3734&amp;"")&gt;0,IF(ISERROR(VLOOKUP(R3734,SpeciesValidation!D:I,6,FALSE)),"",VLOOKUP(R3734,SpeciesValidation!D:I,6,FALSE)),"")</f>
        <v/>
      </c>
      <c r="Q3734" s="36" t="str">
        <f>IF(LEN(E3734&amp;"")&gt;0,IF(ISERROR(VLOOKUP(E3734,SpeciesValidation!B:G,2,FALSE)=TRUE),"",VLOOKUP(E3734,SpeciesValidation!B:G,2,FALSE)),"")</f>
        <v/>
      </c>
      <c r="R3734" s="36" t="str">
        <f>IF(LEN(E3734&amp;"")&gt;0,IF(ISERROR(VLOOKUP(E3734,SpeciesLookup!B:G,4,FALSE)=TRUE),"",VLOOKUP(E3734,SpeciesLookup!B:G,4,FALSE)),"")</f>
        <v/>
      </c>
    </row>
    <row r="3735" spans="1:18" ht="13.2" x14ac:dyDescent="0.25">
      <c r="A3735" s="72"/>
      <c r="D3735" s="11"/>
      <c r="G3735" s="128" t="str">
        <f>IF(LEN(E3735&amp;"")&gt;0,IF(ISERROR(VLOOKUP(E3735,SpeciesLookup!B:G,6,FALSE)=TRUE),"",VLOOKUP(E3735,SpeciesLookup!B:G,6,FALSE)),"")</f>
        <v/>
      </c>
      <c r="H3735" s="128" t="str">
        <f>IF(LEN(E3735&amp;"")&gt;0,IF(ISERROR(VLOOKUP(E3735,SpeciesLookup!B:G,5,FALSE)=TRUE),"",VLOOKUP(E3735,SpeciesLookup!B:G,5,FALSE)),"")</f>
        <v/>
      </c>
      <c r="I3735" s="11"/>
      <c r="J3735" s="73"/>
      <c r="K3735" s="11"/>
      <c r="L3735" s="127" t="str">
        <f>TRIM(IF(ISERROR(VLOOKUP(R3735,SpeciesValidation!D:T,IF(ISNA(VLOOKUP(J3735,Validation!B$2:C$15,2,FALSE)),FALSE,VLOOKUP(J3735,Validation!B$2:C$15,2,FALSE)))),IF(LEN(E3735&amp;"")&gt;0,"",""),VLOOKUP(R3735,SpeciesValidation!D:T,VLOOKUP(J3735,Validation!B$2:C$15,2,FALSE),FALSE)) &amp; " " &amp; IF(ISERROR(IF(LEFT(J3735,1)="A",IF(IF(VLOOKUP(R3735,SpeciesValidation!D:W,20,FALSE)=FALSE,OR(TEXT(A3735,"MMDD")&lt;VLOOKUP(R3735,SpeciesValidation!D:W,18,FALSE),TEXT(A3735,"MMDD")&gt;VLOOKUP(R3735,SpeciesValidation!D:W,19,FALSE)),IF(TEXT(A3735,"MMDD")&lt;"0701",TEXT(A3735,"MMDD")&gt;VLOOKUP(R3735,SpeciesValidation!D:W,18,FALSE),TEXT(A3735,"MMDD")&lt;VLOOKUP(R3735,SpeciesValidation!D:W,19,FALSE))),"Date outside expected range for this species",""),"")),"",IF(LEFT(J3735,1)="A",IF(IF(VLOOKUP(R3735,SpeciesValidation!D:W,20,FALSE)=FALSE,OR(TEXT(A3735,"MMDD")&lt;VLOOKUP(R3735,SpeciesValidation!D:W,18,FALSE),TEXT(A3735,"MMDD")&gt;VLOOKUP(R3735,SpeciesValidation!D:W,19,FALSE)),IF(TEXT(A3735,"MMDD")&lt;"0701",TEXT(A3735,"MMDD")&gt;VLOOKUP(R3735,SpeciesValidation!D:W,18,FALSE),TEXT(A3735,"MMDD")&lt;VLOOKUP(R3735,SpeciesValidation!D:W,19,FALSE))),"Date outside expected range for this species",""),"")))</f>
        <v/>
      </c>
      <c r="M3735" s="127" t="str">
        <f>IF(LEN(E3735&amp;"")&gt;0,IF(ISERROR(VLOOKUP(R3735,SpeciesValidation!D:I,6,FALSE)),"",VLOOKUP(R3735,SpeciesValidation!D:I,6,FALSE)),"")</f>
        <v/>
      </c>
      <c r="Q3735" s="36" t="str">
        <f>IF(LEN(E3735&amp;"")&gt;0,IF(ISERROR(VLOOKUP(E3735,SpeciesValidation!B:G,2,FALSE)=TRUE),"",VLOOKUP(E3735,SpeciesValidation!B:G,2,FALSE)),"")</f>
        <v/>
      </c>
      <c r="R3735" s="36" t="str">
        <f>IF(LEN(E3735&amp;"")&gt;0,IF(ISERROR(VLOOKUP(E3735,SpeciesLookup!B:G,4,FALSE)=TRUE),"",VLOOKUP(E3735,SpeciesLookup!B:G,4,FALSE)),"")</f>
        <v/>
      </c>
    </row>
    <row r="3736" spans="1:18" ht="13.2" x14ac:dyDescent="0.25">
      <c r="A3736" s="72"/>
      <c r="D3736" s="11"/>
      <c r="G3736" s="128" t="str">
        <f>IF(LEN(E3736&amp;"")&gt;0,IF(ISERROR(VLOOKUP(E3736,SpeciesLookup!B:G,6,FALSE)=TRUE),"",VLOOKUP(E3736,SpeciesLookup!B:G,6,FALSE)),"")</f>
        <v/>
      </c>
      <c r="H3736" s="128" t="str">
        <f>IF(LEN(E3736&amp;"")&gt;0,IF(ISERROR(VLOOKUP(E3736,SpeciesLookup!B:G,5,FALSE)=TRUE),"",VLOOKUP(E3736,SpeciesLookup!B:G,5,FALSE)),"")</f>
        <v/>
      </c>
      <c r="I3736" s="11"/>
      <c r="J3736" s="73"/>
      <c r="K3736" s="11"/>
      <c r="L3736" s="127" t="str">
        <f>TRIM(IF(ISERROR(VLOOKUP(R3736,SpeciesValidation!D:T,IF(ISNA(VLOOKUP(J3736,Validation!B$2:C$15,2,FALSE)),FALSE,VLOOKUP(J3736,Validation!B$2:C$15,2,FALSE)))),IF(LEN(E3736&amp;"")&gt;0,"",""),VLOOKUP(R3736,SpeciesValidation!D:T,VLOOKUP(J3736,Validation!B$2:C$15,2,FALSE),FALSE)) &amp; " " &amp; IF(ISERROR(IF(LEFT(J3736,1)="A",IF(IF(VLOOKUP(R3736,SpeciesValidation!D:W,20,FALSE)=FALSE,OR(TEXT(A3736,"MMDD")&lt;VLOOKUP(R3736,SpeciesValidation!D:W,18,FALSE),TEXT(A3736,"MMDD")&gt;VLOOKUP(R3736,SpeciesValidation!D:W,19,FALSE)),IF(TEXT(A3736,"MMDD")&lt;"0701",TEXT(A3736,"MMDD")&gt;VLOOKUP(R3736,SpeciesValidation!D:W,18,FALSE),TEXT(A3736,"MMDD")&lt;VLOOKUP(R3736,SpeciesValidation!D:W,19,FALSE))),"Date outside expected range for this species",""),"")),"",IF(LEFT(J3736,1)="A",IF(IF(VLOOKUP(R3736,SpeciesValidation!D:W,20,FALSE)=FALSE,OR(TEXT(A3736,"MMDD")&lt;VLOOKUP(R3736,SpeciesValidation!D:W,18,FALSE),TEXT(A3736,"MMDD")&gt;VLOOKUP(R3736,SpeciesValidation!D:W,19,FALSE)),IF(TEXT(A3736,"MMDD")&lt;"0701",TEXT(A3736,"MMDD")&gt;VLOOKUP(R3736,SpeciesValidation!D:W,18,FALSE),TEXT(A3736,"MMDD")&lt;VLOOKUP(R3736,SpeciesValidation!D:W,19,FALSE))),"Date outside expected range for this species",""),"")))</f>
        <v/>
      </c>
      <c r="M3736" s="127" t="str">
        <f>IF(LEN(E3736&amp;"")&gt;0,IF(ISERROR(VLOOKUP(R3736,SpeciesValidation!D:I,6,FALSE)),"",VLOOKUP(R3736,SpeciesValidation!D:I,6,FALSE)),"")</f>
        <v/>
      </c>
      <c r="Q3736" s="36" t="str">
        <f>IF(LEN(E3736&amp;"")&gt;0,IF(ISERROR(VLOOKUP(E3736,SpeciesValidation!B:G,2,FALSE)=TRUE),"",VLOOKUP(E3736,SpeciesValidation!B:G,2,FALSE)),"")</f>
        <v/>
      </c>
      <c r="R3736" s="36" t="str">
        <f>IF(LEN(E3736&amp;"")&gt;0,IF(ISERROR(VLOOKUP(E3736,SpeciesLookup!B:G,4,FALSE)=TRUE),"",VLOOKUP(E3736,SpeciesLookup!B:G,4,FALSE)),"")</f>
        <v/>
      </c>
    </row>
    <row r="3737" spans="1:18" ht="13.2" x14ac:dyDescent="0.25">
      <c r="A3737" s="72"/>
      <c r="D3737" s="11"/>
      <c r="G3737" s="128" t="str">
        <f>IF(LEN(E3737&amp;"")&gt;0,IF(ISERROR(VLOOKUP(E3737,SpeciesLookup!B:G,6,FALSE)=TRUE),"",VLOOKUP(E3737,SpeciesLookup!B:G,6,FALSE)),"")</f>
        <v/>
      </c>
      <c r="H3737" s="128" t="str">
        <f>IF(LEN(E3737&amp;"")&gt;0,IF(ISERROR(VLOOKUP(E3737,SpeciesLookup!B:G,5,FALSE)=TRUE),"",VLOOKUP(E3737,SpeciesLookup!B:G,5,FALSE)),"")</f>
        <v/>
      </c>
      <c r="I3737" s="11"/>
      <c r="J3737" s="73"/>
      <c r="K3737" s="11"/>
      <c r="L3737" s="127" t="str">
        <f>TRIM(IF(ISERROR(VLOOKUP(R3737,SpeciesValidation!D:T,IF(ISNA(VLOOKUP(J3737,Validation!B$2:C$15,2,FALSE)),FALSE,VLOOKUP(J3737,Validation!B$2:C$15,2,FALSE)))),IF(LEN(E3737&amp;"")&gt;0,"",""),VLOOKUP(R3737,SpeciesValidation!D:T,VLOOKUP(J3737,Validation!B$2:C$15,2,FALSE),FALSE)) &amp; " " &amp; IF(ISERROR(IF(LEFT(J3737,1)="A",IF(IF(VLOOKUP(R3737,SpeciesValidation!D:W,20,FALSE)=FALSE,OR(TEXT(A3737,"MMDD")&lt;VLOOKUP(R3737,SpeciesValidation!D:W,18,FALSE),TEXT(A3737,"MMDD")&gt;VLOOKUP(R3737,SpeciesValidation!D:W,19,FALSE)),IF(TEXT(A3737,"MMDD")&lt;"0701",TEXT(A3737,"MMDD")&gt;VLOOKUP(R3737,SpeciesValidation!D:W,18,FALSE),TEXT(A3737,"MMDD")&lt;VLOOKUP(R3737,SpeciesValidation!D:W,19,FALSE))),"Date outside expected range for this species",""),"")),"",IF(LEFT(J3737,1)="A",IF(IF(VLOOKUP(R3737,SpeciesValidation!D:W,20,FALSE)=FALSE,OR(TEXT(A3737,"MMDD")&lt;VLOOKUP(R3737,SpeciesValidation!D:W,18,FALSE),TEXT(A3737,"MMDD")&gt;VLOOKUP(R3737,SpeciesValidation!D:W,19,FALSE)),IF(TEXT(A3737,"MMDD")&lt;"0701",TEXT(A3737,"MMDD")&gt;VLOOKUP(R3737,SpeciesValidation!D:W,18,FALSE),TEXT(A3737,"MMDD")&lt;VLOOKUP(R3737,SpeciesValidation!D:W,19,FALSE))),"Date outside expected range for this species",""),"")))</f>
        <v/>
      </c>
      <c r="M3737" s="127" t="str">
        <f>IF(LEN(E3737&amp;"")&gt;0,IF(ISERROR(VLOOKUP(R3737,SpeciesValidation!D:I,6,FALSE)),"",VLOOKUP(R3737,SpeciesValidation!D:I,6,FALSE)),"")</f>
        <v/>
      </c>
      <c r="Q3737" s="36" t="str">
        <f>IF(LEN(E3737&amp;"")&gt;0,IF(ISERROR(VLOOKUP(E3737,SpeciesValidation!B:G,2,FALSE)=TRUE),"",VLOOKUP(E3737,SpeciesValidation!B:G,2,FALSE)),"")</f>
        <v/>
      </c>
      <c r="R3737" s="36" t="str">
        <f>IF(LEN(E3737&amp;"")&gt;0,IF(ISERROR(VLOOKUP(E3737,SpeciesLookup!B:G,4,FALSE)=TRUE),"",VLOOKUP(E3737,SpeciesLookup!B:G,4,FALSE)),"")</f>
        <v/>
      </c>
    </row>
    <row r="3738" spans="1:18" ht="13.2" x14ac:dyDescent="0.25">
      <c r="A3738" s="72"/>
      <c r="D3738" s="11"/>
      <c r="G3738" s="128" t="str">
        <f>IF(LEN(E3738&amp;"")&gt;0,IF(ISERROR(VLOOKUP(E3738,SpeciesLookup!B:G,6,FALSE)=TRUE),"",VLOOKUP(E3738,SpeciesLookup!B:G,6,FALSE)),"")</f>
        <v/>
      </c>
      <c r="H3738" s="128" t="str">
        <f>IF(LEN(E3738&amp;"")&gt;0,IF(ISERROR(VLOOKUP(E3738,SpeciesLookup!B:G,5,FALSE)=TRUE),"",VLOOKUP(E3738,SpeciesLookup!B:G,5,FALSE)),"")</f>
        <v/>
      </c>
      <c r="I3738" s="11"/>
      <c r="J3738" s="73"/>
      <c r="K3738" s="11"/>
      <c r="L3738" s="127" t="str">
        <f>TRIM(IF(ISERROR(VLOOKUP(R3738,SpeciesValidation!D:T,IF(ISNA(VLOOKUP(J3738,Validation!B$2:C$15,2,FALSE)),FALSE,VLOOKUP(J3738,Validation!B$2:C$15,2,FALSE)))),IF(LEN(E3738&amp;"")&gt;0,"",""),VLOOKUP(R3738,SpeciesValidation!D:T,VLOOKUP(J3738,Validation!B$2:C$15,2,FALSE),FALSE)) &amp; " " &amp; IF(ISERROR(IF(LEFT(J3738,1)="A",IF(IF(VLOOKUP(R3738,SpeciesValidation!D:W,20,FALSE)=FALSE,OR(TEXT(A3738,"MMDD")&lt;VLOOKUP(R3738,SpeciesValidation!D:W,18,FALSE),TEXT(A3738,"MMDD")&gt;VLOOKUP(R3738,SpeciesValidation!D:W,19,FALSE)),IF(TEXT(A3738,"MMDD")&lt;"0701",TEXT(A3738,"MMDD")&gt;VLOOKUP(R3738,SpeciesValidation!D:W,18,FALSE),TEXT(A3738,"MMDD")&lt;VLOOKUP(R3738,SpeciesValidation!D:W,19,FALSE))),"Date outside expected range for this species",""),"")),"",IF(LEFT(J3738,1)="A",IF(IF(VLOOKUP(R3738,SpeciesValidation!D:W,20,FALSE)=FALSE,OR(TEXT(A3738,"MMDD")&lt;VLOOKUP(R3738,SpeciesValidation!D:W,18,FALSE),TEXT(A3738,"MMDD")&gt;VLOOKUP(R3738,SpeciesValidation!D:W,19,FALSE)),IF(TEXT(A3738,"MMDD")&lt;"0701",TEXT(A3738,"MMDD")&gt;VLOOKUP(R3738,SpeciesValidation!D:W,18,FALSE),TEXT(A3738,"MMDD")&lt;VLOOKUP(R3738,SpeciesValidation!D:W,19,FALSE))),"Date outside expected range for this species",""),"")))</f>
        <v/>
      </c>
      <c r="M3738" s="127" t="str">
        <f>IF(LEN(E3738&amp;"")&gt;0,IF(ISERROR(VLOOKUP(R3738,SpeciesValidation!D:I,6,FALSE)),"",VLOOKUP(R3738,SpeciesValidation!D:I,6,FALSE)),"")</f>
        <v/>
      </c>
      <c r="Q3738" s="36" t="str">
        <f>IF(LEN(E3738&amp;"")&gt;0,IF(ISERROR(VLOOKUP(E3738,SpeciesValidation!B:G,2,FALSE)=TRUE),"",VLOOKUP(E3738,SpeciesValidation!B:G,2,FALSE)),"")</f>
        <v/>
      </c>
      <c r="R3738" s="36" t="str">
        <f>IF(LEN(E3738&amp;"")&gt;0,IF(ISERROR(VLOOKUP(E3738,SpeciesLookup!B:G,4,FALSE)=TRUE),"",VLOOKUP(E3738,SpeciesLookup!B:G,4,FALSE)),"")</f>
        <v/>
      </c>
    </row>
    <row r="3739" spans="1:18" ht="13.2" x14ac:dyDescent="0.25">
      <c r="A3739" s="72"/>
      <c r="D3739" s="11"/>
      <c r="G3739" s="128" t="str">
        <f>IF(LEN(E3739&amp;"")&gt;0,IF(ISERROR(VLOOKUP(E3739,SpeciesLookup!B:G,6,FALSE)=TRUE),"",VLOOKUP(E3739,SpeciesLookup!B:G,6,FALSE)),"")</f>
        <v/>
      </c>
      <c r="H3739" s="128" t="str">
        <f>IF(LEN(E3739&amp;"")&gt;0,IF(ISERROR(VLOOKUP(E3739,SpeciesLookup!B:G,5,FALSE)=TRUE),"",VLOOKUP(E3739,SpeciesLookup!B:G,5,FALSE)),"")</f>
        <v/>
      </c>
      <c r="I3739" s="11"/>
      <c r="J3739" s="73"/>
      <c r="K3739" s="11"/>
      <c r="L3739" s="127" t="str">
        <f>TRIM(IF(ISERROR(VLOOKUP(R3739,SpeciesValidation!D:T,IF(ISNA(VLOOKUP(J3739,Validation!B$2:C$15,2,FALSE)),FALSE,VLOOKUP(J3739,Validation!B$2:C$15,2,FALSE)))),IF(LEN(E3739&amp;"")&gt;0,"",""),VLOOKUP(R3739,SpeciesValidation!D:T,VLOOKUP(J3739,Validation!B$2:C$15,2,FALSE),FALSE)) &amp; " " &amp; IF(ISERROR(IF(LEFT(J3739,1)="A",IF(IF(VLOOKUP(R3739,SpeciesValidation!D:W,20,FALSE)=FALSE,OR(TEXT(A3739,"MMDD")&lt;VLOOKUP(R3739,SpeciesValidation!D:W,18,FALSE),TEXT(A3739,"MMDD")&gt;VLOOKUP(R3739,SpeciesValidation!D:W,19,FALSE)),IF(TEXT(A3739,"MMDD")&lt;"0701",TEXT(A3739,"MMDD")&gt;VLOOKUP(R3739,SpeciesValidation!D:W,18,FALSE),TEXT(A3739,"MMDD")&lt;VLOOKUP(R3739,SpeciesValidation!D:W,19,FALSE))),"Date outside expected range for this species",""),"")),"",IF(LEFT(J3739,1)="A",IF(IF(VLOOKUP(R3739,SpeciesValidation!D:W,20,FALSE)=FALSE,OR(TEXT(A3739,"MMDD")&lt;VLOOKUP(R3739,SpeciesValidation!D:W,18,FALSE),TEXT(A3739,"MMDD")&gt;VLOOKUP(R3739,SpeciesValidation!D:W,19,FALSE)),IF(TEXT(A3739,"MMDD")&lt;"0701",TEXT(A3739,"MMDD")&gt;VLOOKUP(R3739,SpeciesValidation!D:W,18,FALSE),TEXT(A3739,"MMDD")&lt;VLOOKUP(R3739,SpeciesValidation!D:W,19,FALSE))),"Date outside expected range for this species",""),"")))</f>
        <v/>
      </c>
      <c r="M3739" s="127" t="str">
        <f>IF(LEN(E3739&amp;"")&gt;0,IF(ISERROR(VLOOKUP(R3739,SpeciesValidation!D:I,6,FALSE)),"",VLOOKUP(R3739,SpeciesValidation!D:I,6,FALSE)),"")</f>
        <v/>
      </c>
      <c r="Q3739" s="36" t="str">
        <f>IF(LEN(E3739&amp;"")&gt;0,IF(ISERROR(VLOOKUP(E3739,SpeciesValidation!B:G,2,FALSE)=TRUE),"",VLOOKUP(E3739,SpeciesValidation!B:G,2,FALSE)),"")</f>
        <v/>
      </c>
      <c r="R3739" s="36" t="str">
        <f>IF(LEN(E3739&amp;"")&gt;0,IF(ISERROR(VLOOKUP(E3739,SpeciesLookup!B:G,4,FALSE)=TRUE),"",VLOOKUP(E3739,SpeciesLookup!B:G,4,FALSE)),"")</f>
        <v/>
      </c>
    </row>
    <row r="3740" spans="1:18" ht="13.2" x14ac:dyDescent="0.25">
      <c r="A3740" s="72"/>
      <c r="D3740" s="11"/>
      <c r="G3740" s="128" t="str">
        <f>IF(LEN(E3740&amp;"")&gt;0,IF(ISERROR(VLOOKUP(E3740,SpeciesLookup!B:G,6,FALSE)=TRUE),"",VLOOKUP(E3740,SpeciesLookup!B:G,6,FALSE)),"")</f>
        <v/>
      </c>
      <c r="H3740" s="128" t="str">
        <f>IF(LEN(E3740&amp;"")&gt;0,IF(ISERROR(VLOOKUP(E3740,SpeciesLookup!B:G,5,FALSE)=TRUE),"",VLOOKUP(E3740,SpeciesLookup!B:G,5,FALSE)),"")</f>
        <v/>
      </c>
      <c r="I3740" s="11"/>
      <c r="J3740" s="73"/>
      <c r="K3740" s="11"/>
      <c r="L3740" s="127" t="str">
        <f>TRIM(IF(ISERROR(VLOOKUP(R3740,SpeciesValidation!D:T,IF(ISNA(VLOOKUP(J3740,Validation!B$2:C$15,2,FALSE)),FALSE,VLOOKUP(J3740,Validation!B$2:C$15,2,FALSE)))),IF(LEN(E3740&amp;"")&gt;0,"",""),VLOOKUP(R3740,SpeciesValidation!D:T,VLOOKUP(J3740,Validation!B$2:C$15,2,FALSE),FALSE)) &amp; " " &amp; IF(ISERROR(IF(LEFT(J3740,1)="A",IF(IF(VLOOKUP(R3740,SpeciesValidation!D:W,20,FALSE)=FALSE,OR(TEXT(A3740,"MMDD")&lt;VLOOKUP(R3740,SpeciesValidation!D:W,18,FALSE),TEXT(A3740,"MMDD")&gt;VLOOKUP(R3740,SpeciesValidation!D:W,19,FALSE)),IF(TEXT(A3740,"MMDD")&lt;"0701",TEXT(A3740,"MMDD")&gt;VLOOKUP(R3740,SpeciesValidation!D:W,18,FALSE),TEXT(A3740,"MMDD")&lt;VLOOKUP(R3740,SpeciesValidation!D:W,19,FALSE))),"Date outside expected range for this species",""),"")),"",IF(LEFT(J3740,1)="A",IF(IF(VLOOKUP(R3740,SpeciesValidation!D:W,20,FALSE)=FALSE,OR(TEXT(A3740,"MMDD")&lt;VLOOKUP(R3740,SpeciesValidation!D:W,18,FALSE),TEXT(A3740,"MMDD")&gt;VLOOKUP(R3740,SpeciesValidation!D:W,19,FALSE)),IF(TEXT(A3740,"MMDD")&lt;"0701",TEXT(A3740,"MMDD")&gt;VLOOKUP(R3740,SpeciesValidation!D:W,18,FALSE),TEXT(A3740,"MMDD")&lt;VLOOKUP(R3740,SpeciesValidation!D:W,19,FALSE))),"Date outside expected range for this species",""),"")))</f>
        <v/>
      </c>
      <c r="M3740" s="127" t="str">
        <f>IF(LEN(E3740&amp;"")&gt;0,IF(ISERROR(VLOOKUP(R3740,SpeciesValidation!D:I,6,FALSE)),"",VLOOKUP(R3740,SpeciesValidation!D:I,6,FALSE)),"")</f>
        <v/>
      </c>
      <c r="Q3740" s="36" t="str">
        <f>IF(LEN(E3740&amp;"")&gt;0,IF(ISERROR(VLOOKUP(E3740,SpeciesValidation!B:G,2,FALSE)=TRUE),"",VLOOKUP(E3740,SpeciesValidation!B:G,2,FALSE)),"")</f>
        <v/>
      </c>
      <c r="R3740" s="36" t="str">
        <f>IF(LEN(E3740&amp;"")&gt;0,IF(ISERROR(VLOOKUP(E3740,SpeciesLookup!B:G,4,FALSE)=TRUE),"",VLOOKUP(E3740,SpeciesLookup!B:G,4,FALSE)),"")</f>
        <v/>
      </c>
    </row>
    <row r="3741" spans="1:18" ht="13.2" x14ac:dyDescent="0.25">
      <c r="A3741" s="72"/>
      <c r="D3741" s="11"/>
      <c r="G3741" s="128" t="str">
        <f>IF(LEN(E3741&amp;"")&gt;0,IF(ISERROR(VLOOKUP(E3741,SpeciesLookup!B:G,6,FALSE)=TRUE),"",VLOOKUP(E3741,SpeciesLookup!B:G,6,FALSE)),"")</f>
        <v/>
      </c>
      <c r="H3741" s="128" t="str">
        <f>IF(LEN(E3741&amp;"")&gt;0,IF(ISERROR(VLOOKUP(E3741,SpeciesLookup!B:G,5,FALSE)=TRUE),"",VLOOKUP(E3741,SpeciesLookup!B:G,5,FALSE)),"")</f>
        <v/>
      </c>
      <c r="I3741" s="11"/>
      <c r="J3741" s="73"/>
      <c r="K3741" s="11"/>
      <c r="L3741" s="127" t="str">
        <f>TRIM(IF(ISERROR(VLOOKUP(R3741,SpeciesValidation!D:T,IF(ISNA(VLOOKUP(J3741,Validation!B$2:C$15,2,FALSE)),FALSE,VLOOKUP(J3741,Validation!B$2:C$15,2,FALSE)))),IF(LEN(E3741&amp;"")&gt;0,"",""),VLOOKUP(R3741,SpeciesValidation!D:T,VLOOKUP(J3741,Validation!B$2:C$15,2,FALSE),FALSE)) &amp; " " &amp; IF(ISERROR(IF(LEFT(J3741,1)="A",IF(IF(VLOOKUP(R3741,SpeciesValidation!D:W,20,FALSE)=FALSE,OR(TEXT(A3741,"MMDD")&lt;VLOOKUP(R3741,SpeciesValidation!D:W,18,FALSE),TEXT(A3741,"MMDD")&gt;VLOOKUP(R3741,SpeciesValidation!D:W,19,FALSE)),IF(TEXT(A3741,"MMDD")&lt;"0701",TEXT(A3741,"MMDD")&gt;VLOOKUP(R3741,SpeciesValidation!D:W,18,FALSE),TEXT(A3741,"MMDD")&lt;VLOOKUP(R3741,SpeciesValidation!D:W,19,FALSE))),"Date outside expected range for this species",""),"")),"",IF(LEFT(J3741,1)="A",IF(IF(VLOOKUP(R3741,SpeciesValidation!D:W,20,FALSE)=FALSE,OR(TEXT(A3741,"MMDD")&lt;VLOOKUP(R3741,SpeciesValidation!D:W,18,FALSE),TEXT(A3741,"MMDD")&gt;VLOOKUP(R3741,SpeciesValidation!D:W,19,FALSE)),IF(TEXT(A3741,"MMDD")&lt;"0701",TEXT(A3741,"MMDD")&gt;VLOOKUP(R3741,SpeciesValidation!D:W,18,FALSE),TEXT(A3741,"MMDD")&lt;VLOOKUP(R3741,SpeciesValidation!D:W,19,FALSE))),"Date outside expected range for this species",""),"")))</f>
        <v/>
      </c>
      <c r="M3741" s="127" t="str">
        <f>IF(LEN(E3741&amp;"")&gt;0,IF(ISERROR(VLOOKUP(R3741,SpeciesValidation!D:I,6,FALSE)),"",VLOOKUP(R3741,SpeciesValidation!D:I,6,FALSE)),"")</f>
        <v/>
      </c>
      <c r="Q3741" s="36" t="str">
        <f>IF(LEN(E3741&amp;"")&gt;0,IF(ISERROR(VLOOKUP(E3741,SpeciesValidation!B:G,2,FALSE)=TRUE),"",VLOOKUP(E3741,SpeciesValidation!B:G,2,FALSE)),"")</f>
        <v/>
      </c>
      <c r="R3741" s="36" t="str">
        <f>IF(LEN(E3741&amp;"")&gt;0,IF(ISERROR(VLOOKUP(E3741,SpeciesLookup!B:G,4,FALSE)=TRUE),"",VLOOKUP(E3741,SpeciesLookup!B:G,4,FALSE)),"")</f>
        <v/>
      </c>
    </row>
    <row r="3742" spans="1:18" ht="13.2" x14ac:dyDescent="0.25">
      <c r="A3742" s="72"/>
      <c r="D3742" s="11"/>
      <c r="G3742" s="128" t="str">
        <f>IF(LEN(E3742&amp;"")&gt;0,IF(ISERROR(VLOOKUP(E3742,SpeciesLookup!B:G,6,FALSE)=TRUE),"",VLOOKUP(E3742,SpeciesLookup!B:G,6,FALSE)),"")</f>
        <v/>
      </c>
      <c r="H3742" s="128" t="str">
        <f>IF(LEN(E3742&amp;"")&gt;0,IF(ISERROR(VLOOKUP(E3742,SpeciesLookup!B:G,5,FALSE)=TRUE),"",VLOOKUP(E3742,SpeciesLookup!B:G,5,FALSE)),"")</f>
        <v/>
      </c>
      <c r="I3742" s="11"/>
      <c r="J3742" s="73"/>
      <c r="K3742" s="11"/>
      <c r="L3742" s="127" t="str">
        <f>TRIM(IF(ISERROR(VLOOKUP(R3742,SpeciesValidation!D:T,IF(ISNA(VLOOKUP(J3742,Validation!B$2:C$15,2,FALSE)),FALSE,VLOOKUP(J3742,Validation!B$2:C$15,2,FALSE)))),IF(LEN(E3742&amp;"")&gt;0,"",""),VLOOKUP(R3742,SpeciesValidation!D:T,VLOOKUP(J3742,Validation!B$2:C$15,2,FALSE),FALSE)) &amp; " " &amp; IF(ISERROR(IF(LEFT(J3742,1)="A",IF(IF(VLOOKUP(R3742,SpeciesValidation!D:W,20,FALSE)=FALSE,OR(TEXT(A3742,"MMDD")&lt;VLOOKUP(R3742,SpeciesValidation!D:W,18,FALSE),TEXT(A3742,"MMDD")&gt;VLOOKUP(R3742,SpeciesValidation!D:W,19,FALSE)),IF(TEXT(A3742,"MMDD")&lt;"0701",TEXT(A3742,"MMDD")&gt;VLOOKUP(R3742,SpeciesValidation!D:W,18,FALSE),TEXT(A3742,"MMDD")&lt;VLOOKUP(R3742,SpeciesValidation!D:W,19,FALSE))),"Date outside expected range for this species",""),"")),"",IF(LEFT(J3742,1)="A",IF(IF(VLOOKUP(R3742,SpeciesValidation!D:W,20,FALSE)=FALSE,OR(TEXT(A3742,"MMDD")&lt;VLOOKUP(R3742,SpeciesValidation!D:W,18,FALSE),TEXT(A3742,"MMDD")&gt;VLOOKUP(R3742,SpeciesValidation!D:W,19,FALSE)),IF(TEXT(A3742,"MMDD")&lt;"0701",TEXT(A3742,"MMDD")&gt;VLOOKUP(R3742,SpeciesValidation!D:W,18,FALSE),TEXT(A3742,"MMDD")&lt;VLOOKUP(R3742,SpeciesValidation!D:W,19,FALSE))),"Date outside expected range for this species",""),"")))</f>
        <v/>
      </c>
      <c r="M3742" s="127" t="str">
        <f>IF(LEN(E3742&amp;"")&gt;0,IF(ISERROR(VLOOKUP(R3742,SpeciesValidation!D:I,6,FALSE)),"",VLOOKUP(R3742,SpeciesValidation!D:I,6,FALSE)),"")</f>
        <v/>
      </c>
      <c r="Q3742" s="36" t="str">
        <f>IF(LEN(E3742&amp;"")&gt;0,IF(ISERROR(VLOOKUP(E3742,SpeciesValidation!B:G,2,FALSE)=TRUE),"",VLOOKUP(E3742,SpeciesValidation!B:G,2,FALSE)),"")</f>
        <v/>
      </c>
      <c r="R3742" s="36" t="str">
        <f>IF(LEN(E3742&amp;"")&gt;0,IF(ISERROR(VLOOKUP(E3742,SpeciesLookup!B:G,4,FALSE)=TRUE),"",VLOOKUP(E3742,SpeciesLookup!B:G,4,FALSE)),"")</f>
        <v/>
      </c>
    </row>
    <row r="3743" spans="1:18" ht="13.2" x14ac:dyDescent="0.25">
      <c r="A3743" s="72"/>
      <c r="D3743" s="11"/>
      <c r="G3743" s="128" t="str">
        <f>IF(LEN(E3743&amp;"")&gt;0,IF(ISERROR(VLOOKUP(E3743,SpeciesLookup!B:G,6,FALSE)=TRUE),"",VLOOKUP(E3743,SpeciesLookup!B:G,6,FALSE)),"")</f>
        <v/>
      </c>
      <c r="H3743" s="128" t="str">
        <f>IF(LEN(E3743&amp;"")&gt;0,IF(ISERROR(VLOOKUP(E3743,SpeciesLookup!B:G,5,FALSE)=TRUE),"",VLOOKUP(E3743,SpeciesLookup!B:G,5,FALSE)),"")</f>
        <v/>
      </c>
      <c r="I3743" s="11"/>
      <c r="J3743" s="73"/>
      <c r="K3743" s="11"/>
      <c r="L3743" s="127" t="str">
        <f>TRIM(IF(ISERROR(VLOOKUP(R3743,SpeciesValidation!D:T,IF(ISNA(VLOOKUP(J3743,Validation!B$2:C$15,2,FALSE)),FALSE,VLOOKUP(J3743,Validation!B$2:C$15,2,FALSE)))),IF(LEN(E3743&amp;"")&gt;0,"",""),VLOOKUP(R3743,SpeciesValidation!D:T,VLOOKUP(J3743,Validation!B$2:C$15,2,FALSE),FALSE)) &amp; " " &amp; IF(ISERROR(IF(LEFT(J3743,1)="A",IF(IF(VLOOKUP(R3743,SpeciesValidation!D:W,20,FALSE)=FALSE,OR(TEXT(A3743,"MMDD")&lt;VLOOKUP(R3743,SpeciesValidation!D:W,18,FALSE),TEXT(A3743,"MMDD")&gt;VLOOKUP(R3743,SpeciesValidation!D:W,19,FALSE)),IF(TEXT(A3743,"MMDD")&lt;"0701",TEXT(A3743,"MMDD")&gt;VLOOKUP(R3743,SpeciesValidation!D:W,18,FALSE),TEXT(A3743,"MMDD")&lt;VLOOKUP(R3743,SpeciesValidation!D:W,19,FALSE))),"Date outside expected range for this species",""),"")),"",IF(LEFT(J3743,1)="A",IF(IF(VLOOKUP(R3743,SpeciesValidation!D:W,20,FALSE)=FALSE,OR(TEXT(A3743,"MMDD")&lt;VLOOKUP(R3743,SpeciesValidation!D:W,18,FALSE),TEXT(A3743,"MMDD")&gt;VLOOKUP(R3743,SpeciesValidation!D:W,19,FALSE)),IF(TEXT(A3743,"MMDD")&lt;"0701",TEXT(A3743,"MMDD")&gt;VLOOKUP(R3743,SpeciesValidation!D:W,18,FALSE),TEXT(A3743,"MMDD")&lt;VLOOKUP(R3743,SpeciesValidation!D:W,19,FALSE))),"Date outside expected range for this species",""),"")))</f>
        <v/>
      </c>
      <c r="M3743" s="127" t="str">
        <f>IF(LEN(E3743&amp;"")&gt;0,IF(ISERROR(VLOOKUP(R3743,SpeciesValidation!D:I,6,FALSE)),"",VLOOKUP(R3743,SpeciesValidation!D:I,6,FALSE)),"")</f>
        <v/>
      </c>
      <c r="Q3743" s="36" t="str">
        <f>IF(LEN(E3743&amp;"")&gt;0,IF(ISERROR(VLOOKUP(E3743,SpeciesValidation!B:G,2,FALSE)=TRUE),"",VLOOKUP(E3743,SpeciesValidation!B:G,2,FALSE)),"")</f>
        <v/>
      </c>
      <c r="R3743" s="36" t="str">
        <f>IF(LEN(E3743&amp;"")&gt;0,IF(ISERROR(VLOOKUP(E3743,SpeciesLookup!B:G,4,FALSE)=TRUE),"",VLOOKUP(E3743,SpeciesLookup!B:G,4,FALSE)),"")</f>
        <v/>
      </c>
    </row>
    <row r="3744" spans="1:18" ht="13.2" x14ac:dyDescent="0.25">
      <c r="A3744" s="72"/>
      <c r="D3744" s="11"/>
      <c r="G3744" s="128" t="str">
        <f>IF(LEN(E3744&amp;"")&gt;0,IF(ISERROR(VLOOKUP(E3744,SpeciesLookup!B:G,6,FALSE)=TRUE),"",VLOOKUP(E3744,SpeciesLookup!B:G,6,FALSE)),"")</f>
        <v/>
      </c>
      <c r="H3744" s="128" t="str">
        <f>IF(LEN(E3744&amp;"")&gt;0,IF(ISERROR(VLOOKUP(E3744,SpeciesLookup!B:G,5,FALSE)=TRUE),"",VLOOKUP(E3744,SpeciesLookup!B:G,5,FALSE)),"")</f>
        <v/>
      </c>
      <c r="I3744" s="11"/>
      <c r="J3744" s="73"/>
      <c r="K3744" s="11"/>
      <c r="L3744" s="127" t="str">
        <f>TRIM(IF(ISERROR(VLOOKUP(R3744,SpeciesValidation!D:T,IF(ISNA(VLOOKUP(J3744,Validation!B$2:C$15,2,FALSE)),FALSE,VLOOKUP(J3744,Validation!B$2:C$15,2,FALSE)))),IF(LEN(E3744&amp;"")&gt;0,"",""),VLOOKUP(R3744,SpeciesValidation!D:T,VLOOKUP(J3744,Validation!B$2:C$15,2,FALSE),FALSE)) &amp; " " &amp; IF(ISERROR(IF(LEFT(J3744,1)="A",IF(IF(VLOOKUP(R3744,SpeciesValidation!D:W,20,FALSE)=FALSE,OR(TEXT(A3744,"MMDD")&lt;VLOOKUP(R3744,SpeciesValidation!D:W,18,FALSE),TEXT(A3744,"MMDD")&gt;VLOOKUP(R3744,SpeciesValidation!D:W,19,FALSE)),IF(TEXT(A3744,"MMDD")&lt;"0701",TEXT(A3744,"MMDD")&gt;VLOOKUP(R3744,SpeciesValidation!D:W,18,FALSE),TEXT(A3744,"MMDD")&lt;VLOOKUP(R3744,SpeciesValidation!D:W,19,FALSE))),"Date outside expected range for this species",""),"")),"",IF(LEFT(J3744,1)="A",IF(IF(VLOOKUP(R3744,SpeciesValidation!D:W,20,FALSE)=FALSE,OR(TEXT(A3744,"MMDD")&lt;VLOOKUP(R3744,SpeciesValidation!D:W,18,FALSE),TEXT(A3744,"MMDD")&gt;VLOOKUP(R3744,SpeciesValidation!D:W,19,FALSE)),IF(TEXT(A3744,"MMDD")&lt;"0701",TEXT(A3744,"MMDD")&gt;VLOOKUP(R3744,SpeciesValidation!D:W,18,FALSE),TEXT(A3744,"MMDD")&lt;VLOOKUP(R3744,SpeciesValidation!D:W,19,FALSE))),"Date outside expected range for this species",""),"")))</f>
        <v/>
      </c>
      <c r="M3744" s="127" t="str">
        <f>IF(LEN(E3744&amp;"")&gt;0,IF(ISERROR(VLOOKUP(R3744,SpeciesValidation!D:I,6,FALSE)),"",VLOOKUP(R3744,SpeciesValidation!D:I,6,FALSE)),"")</f>
        <v/>
      </c>
      <c r="Q3744" s="36" t="str">
        <f>IF(LEN(E3744&amp;"")&gt;0,IF(ISERROR(VLOOKUP(E3744,SpeciesValidation!B:G,2,FALSE)=TRUE),"",VLOOKUP(E3744,SpeciesValidation!B:G,2,FALSE)),"")</f>
        <v/>
      </c>
      <c r="R3744" s="36" t="str">
        <f>IF(LEN(E3744&amp;"")&gt;0,IF(ISERROR(VLOOKUP(E3744,SpeciesLookup!B:G,4,FALSE)=TRUE),"",VLOOKUP(E3744,SpeciesLookup!B:G,4,FALSE)),"")</f>
        <v/>
      </c>
    </row>
    <row r="3745" spans="1:18" ht="13.2" x14ac:dyDescent="0.25">
      <c r="A3745" s="72"/>
      <c r="D3745" s="11"/>
      <c r="G3745" s="128" t="str">
        <f>IF(LEN(E3745&amp;"")&gt;0,IF(ISERROR(VLOOKUP(E3745,SpeciesLookup!B:G,6,FALSE)=TRUE),"",VLOOKUP(E3745,SpeciesLookup!B:G,6,FALSE)),"")</f>
        <v/>
      </c>
      <c r="H3745" s="128" t="str">
        <f>IF(LEN(E3745&amp;"")&gt;0,IF(ISERROR(VLOOKUP(E3745,SpeciesLookup!B:G,5,FALSE)=TRUE),"",VLOOKUP(E3745,SpeciesLookup!B:G,5,FALSE)),"")</f>
        <v/>
      </c>
      <c r="I3745" s="11"/>
      <c r="J3745" s="73"/>
      <c r="K3745" s="11"/>
      <c r="L3745" s="127" t="str">
        <f>TRIM(IF(ISERROR(VLOOKUP(R3745,SpeciesValidation!D:T,IF(ISNA(VLOOKUP(J3745,Validation!B$2:C$15,2,FALSE)),FALSE,VLOOKUP(J3745,Validation!B$2:C$15,2,FALSE)))),IF(LEN(E3745&amp;"")&gt;0,"",""),VLOOKUP(R3745,SpeciesValidation!D:T,VLOOKUP(J3745,Validation!B$2:C$15,2,FALSE),FALSE)) &amp; " " &amp; IF(ISERROR(IF(LEFT(J3745,1)="A",IF(IF(VLOOKUP(R3745,SpeciesValidation!D:W,20,FALSE)=FALSE,OR(TEXT(A3745,"MMDD")&lt;VLOOKUP(R3745,SpeciesValidation!D:W,18,FALSE),TEXT(A3745,"MMDD")&gt;VLOOKUP(R3745,SpeciesValidation!D:W,19,FALSE)),IF(TEXT(A3745,"MMDD")&lt;"0701",TEXT(A3745,"MMDD")&gt;VLOOKUP(R3745,SpeciesValidation!D:W,18,FALSE),TEXT(A3745,"MMDD")&lt;VLOOKUP(R3745,SpeciesValidation!D:W,19,FALSE))),"Date outside expected range for this species",""),"")),"",IF(LEFT(J3745,1)="A",IF(IF(VLOOKUP(R3745,SpeciesValidation!D:W,20,FALSE)=FALSE,OR(TEXT(A3745,"MMDD")&lt;VLOOKUP(R3745,SpeciesValidation!D:W,18,FALSE),TEXT(A3745,"MMDD")&gt;VLOOKUP(R3745,SpeciesValidation!D:W,19,FALSE)),IF(TEXT(A3745,"MMDD")&lt;"0701",TEXT(A3745,"MMDD")&gt;VLOOKUP(R3745,SpeciesValidation!D:W,18,FALSE),TEXT(A3745,"MMDD")&lt;VLOOKUP(R3745,SpeciesValidation!D:W,19,FALSE))),"Date outside expected range for this species",""),"")))</f>
        <v/>
      </c>
      <c r="M3745" s="127" t="str">
        <f>IF(LEN(E3745&amp;"")&gt;0,IF(ISERROR(VLOOKUP(R3745,SpeciesValidation!D:I,6,FALSE)),"",VLOOKUP(R3745,SpeciesValidation!D:I,6,FALSE)),"")</f>
        <v/>
      </c>
      <c r="Q3745" s="36" t="str">
        <f>IF(LEN(E3745&amp;"")&gt;0,IF(ISERROR(VLOOKUP(E3745,SpeciesValidation!B:G,2,FALSE)=TRUE),"",VLOOKUP(E3745,SpeciesValidation!B:G,2,FALSE)),"")</f>
        <v/>
      </c>
      <c r="R3745" s="36" t="str">
        <f>IF(LEN(E3745&amp;"")&gt;0,IF(ISERROR(VLOOKUP(E3745,SpeciesLookup!B:G,4,FALSE)=TRUE),"",VLOOKUP(E3745,SpeciesLookup!B:G,4,FALSE)),"")</f>
        <v/>
      </c>
    </row>
    <row r="3746" spans="1:18" ht="13.2" x14ac:dyDescent="0.25">
      <c r="A3746" s="72"/>
      <c r="D3746" s="11"/>
      <c r="G3746" s="128" t="str">
        <f>IF(LEN(E3746&amp;"")&gt;0,IF(ISERROR(VLOOKUP(E3746,SpeciesLookup!B:G,6,FALSE)=TRUE),"",VLOOKUP(E3746,SpeciesLookup!B:G,6,FALSE)),"")</f>
        <v/>
      </c>
      <c r="H3746" s="128" t="str">
        <f>IF(LEN(E3746&amp;"")&gt;0,IF(ISERROR(VLOOKUP(E3746,SpeciesLookup!B:G,5,FALSE)=TRUE),"",VLOOKUP(E3746,SpeciesLookup!B:G,5,FALSE)),"")</f>
        <v/>
      </c>
      <c r="I3746" s="11"/>
      <c r="J3746" s="73"/>
      <c r="K3746" s="11"/>
      <c r="L3746" s="127" t="str">
        <f>TRIM(IF(ISERROR(VLOOKUP(R3746,SpeciesValidation!D:T,IF(ISNA(VLOOKUP(J3746,Validation!B$2:C$15,2,FALSE)),FALSE,VLOOKUP(J3746,Validation!B$2:C$15,2,FALSE)))),IF(LEN(E3746&amp;"")&gt;0,"",""),VLOOKUP(R3746,SpeciesValidation!D:T,VLOOKUP(J3746,Validation!B$2:C$15,2,FALSE),FALSE)) &amp; " " &amp; IF(ISERROR(IF(LEFT(J3746,1)="A",IF(IF(VLOOKUP(R3746,SpeciesValidation!D:W,20,FALSE)=FALSE,OR(TEXT(A3746,"MMDD")&lt;VLOOKUP(R3746,SpeciesValidation!D:W,18,FALSE),TEXT(A3746,"MMDD")&gt;VLOOKUP(R3746,SpeciesValidation!D:W,19,FALSE)),IF(TEXT(A3746,"MMDD")&lt;"0701",TEXT(A3746,"MMDD")&gt;VLOOKUP(R3746,SpeciesValidation!D:W,18,FALSE),TEXT(A3746,"MMDD")&lt;VLOOKUP(R3746,SpeciesValidation!D:W,19,FALSE))),"Date outside expected range for this species",""),"")),"",IF(LEFT(J3746,1)="A",IF(IF(VLOOKUP(R3746,SpeciesValidation!D:W,20,FALSE)=FALSE,OR(TEXT(A3746,"MMDD")&lt;VLOOKUP(R3746,SpeciesValidation!D:W,18,FALSE),TEXT(A3746,"MMDD")&gt;VLOOKUP(R3746,SpeciesValidation!D:W,19,FALSE)),IF(TEXT(A3746,"MMDD")&lt;"0701",TEXT(A3746,"MMDD")&gt;VLOOKUP(R3746,SpeciesValidation!D:W,18,FALSE),TEXT(A3746,"MMDD")&lt;VLOOKUP(R3746,SpeciesValidation!D:W,19,FALSE))),"Date outside expected range for this species",""),"")))</f>
        <v/>
      </c>
      <c r="M3746" s="127" t="str">
        <f>IF(LEN(E3746&amp;"")&gt;0,IF(ISERROR(VLOOKUP(R3746,SpeciesValidation!D:I,6,FALSE)),"",VLOOKUP(R3746,SpeciesValidation!D:I,6,FALSE)),"")</f>
        <v/>
      </c>
      <c r="Q3746" s="36" t="str">
        <f>IF(LEN(E3746&amp;"")&gt;0,IF(ISERROR(VLOOKUP(E3746,SpeciesValidation!B:G,2,FALSE)=TRUE),"",VLOOKUP(E3746,SpeciesValidation!B:G,2,FALSE)),"")</f>
        <v/>
      </c>
      <c r="R3746" s="36" t="str">
        <f>IF(LEN(E3746&amp;"")&gt;0,IF(ISERROR(VLOOKUP(E3746,SpeciesLookup!B:G,4,FALSE)=TRUE),"",VLOOKUP(E3746,SpeciesLookup!B:G,4,FALSE)),"")</f>
        <v/>
      </c>
    </row>
    <row r="3747" spans="1:18" ht="13.2" x14ac:dyDescent="0.25">
      <c r="A3747" s="72"/>
      <c r="D3747" s="11"/>
      <c r="G3747" s="128" t="str">
        <f>IF(LEN(E3747&amp;"")&gt;0,IF(ISERROR(VLOOKUP(E3747,SpeciesLookup!B:G,6,FALSE)=TRUE),"",VLOOKUP(E3747,SpeciesLookup!B:G,6,FALSE)),"")</f>
        <v/>
      </c>
      <c r="H3747" s="128" t="str">
        <f>IF(LEN(E3747&amp;"")&gt;0,IF(ISERROR(VLOOKUP(E3747,SpeciesLookup!B:G,5,FALSE)=TRUE),"",VLOOKUP(E3747,SpeciesLookup!B:G,5,FALSE)),"")</f>
        <v/>
      </c>
      <c r="I3747" s="11"/>
      <c r="J3747" s="73"/>
      <c r="K3747" s="11"/>
      <c r="L3747" s="127" t="str">
        <f>TRIM(IF(ISERROR(VLOOKUP(R3747,SpeciesValidation!D:T,IF(ISNA(VLOOKUP(J3747,Validation!B$2:C$15,2,FALSE)),FALSE,VLOOKUP(J3747,Validation!B$2:C$15,2,FALSE)))),IF(LEN(E3747&amp;"")&gt;0,"",""),VLOOKUP(R3747,SpeciesValidation!D:T,VLOOKUP(J3747,Validation!B$2:C$15,2,FALSE),FALSE)) &amp; " " &amp; IF(ISERROR(IF(LEFT(J3747,1)="A",IF(IF(VLOOKUP(R3747,SpeciesValidation!D:W,20,FALSE)=FALSE,OR(TEXT(A3747,"MMDD")&lt;VLOOKUP(R3747,SpeciesValidation!D:W,18,FALSE),TEXT(A3747,"MMDD")&gt;VLOOKUP(R3747,SpeciesValidation!D:W,19,FALSE)),IF(TEXT(A3747,"MMDD")&lt;"0701",TEXT(A3747,"MMDD")&gt;VLOOKUP(R3747,SpeciesValidation!D:W,18,FALSE),TEXT(A3747,"MMDD")&lt;VLOOKUP(R3747,SpeciesValidation!D:W,19,FALSE))),"Date outside expected range for this species",""),"")),"",IF(LEFT(J3747,1)="A",IF(IF(VLOOKUP(R3747,SpeciesValidation!D:W,20,FALSE)=FALSE,OR(TEXT(A3747,"MMDD")&lt;VLOOKUP(R3747,SpeciesValidation!D:W,18,FALSE),TEXT(A3747,"MMDD")&gt;VLOOKUP(R3747,SpeciesValidation!D:W,19,FALSE)),IF(TEXT(A3747,"MMDD")&lt;"0701",TEXT(A3747,"MMDD")&gt;VLOOKUP(R3747,SpeciesValidation!D:W,18,FALSE),TEXT(A3747,"MMDD")&lt;VLOOKUP(R3747,SpeciesValidation!D:W,19,FALSE))),"Date outside expected range for this species",""),"")))</f>
        <v/>
      </c>
      <c r="M3747" s="127" t="str">
        <f>IF(LEN(E3747&amp;"")&gt;0,IF(ISERROR(VLOOKUP(R3747,SpeciesValidation!D:I,6,FALSE)),"",VLOOKUP(R3747,SpeciesValidation!D:I,6,FALSE)),"")</f>
        <v/>
      </c>
      <c r="Q3747" s="36" t="str">
        <f>IF(LEN(E3747&amp;"")&gt;0,IF(ISERROR(VLOOKUP(E3747,SpeciesValidation!B:G,2,FALSE)=TRUE),"",VLOOKUP(E3747,SpeciesValidation!B:G,2,FALSE)),"")</f>
        <v/>
      </c>
      <c r="R3747" s="36" t="str">
        <f>IF(LEN(E3747&amp;"")&gt;0,IF(ISERROR(VLOOKUP(E3747,SpeciesLookup!B:G,4,FALSE)=TRUE),"",VLOOKUP(E3747,SpeciesLookup!B:G,4,FALSE)),"")</f>
        <v/>
      </c>
    </row>
    <row r="3748" spans="1:18" ht="13.2" x14ac:dyDescent="0.25">
      <c r="A3748" s="72"/>
      <c r="D3748" s="11"/>
      <c r="G3748" s="128" t="str">
        <f>IF(LEN(E3748&amp;"")&gt;0,IF(ISERROR(VLOOKUP(E3748,SpeciesLookup!B:G,6,FALSE)=TRUE),"",VLOOKUP(E3748,SpeciesLookup!B:G,6,FALSE)),"")</f>
        <v/>
      </c>
      <c r="H3748" s="128" t="str">
        <f>IF(LEN(E3748&amp;"")&gt;0,IF(ISERROR(VLOOKUP(E3748,SpeciesLookup!B:G,5,FALSE)=TRUE),"",VLOOKUP(E3748,SpeciesLookup!B:G,5,FALSE)),"")</f>
        <v/>
      </c>
      <c r="I3748" s="11"/>
      <c r="J3748" s="73"/>
      <c r="K3748" s="11"/>
      <c r="L3748" s="127" t="str">
        <f>TRIM(IF(ISERROR(VLOOKUP(R3748,SpeciesValidation!D:T,IF(ISNA(VLOOKUP(J3748,Validation!B$2:C$15,2,FALSE)),FALSE,VLOOKUP(J3748,Validation!B$2:C$15,2,FALSE)))),IF(LEN(E3748&amp;"")&gt;0,"",""),VLOOKUP(R3748,SpeciesValidation!D:T,VLOOKUP(J3748,Validation!B$2:C$15,2,FALSE),FALSE)) &amp; " " &amp; IF(ISERROR(IF(LEFT(J3748,1)="A",IF(IF(VLOOKUP(R3748,SpeciesValidation!D:W,20,FALSE)=FALSE,OR(TEXT(A3748,"MMDD")&lt;VLOOKUP(R3748,SpeciesValidation!D:W,18,FALSE),TEXT(A3748,"MMDD")&gt;VLOOKUP(R3748,SpeciesValidation!D:W,19,FALSE)),IF(TEXT(A3748,"MMDD")&lt;"0701",TEXT(A3748,"MMDD")&gt;VLOOKUP(R3748,SpeciesValidation!D:W,18,FALSE),TEXT(A3748,"MMDD")&lt;VLOOKUP(R3748,SpeciesValidation!D:W,19,FALSE))),"Date outside expected range for this species",""),"")),"",IF(LEFT(J3748,1)="A",IF(IF(VLOOKUP(R3748,SpeciesValidation!D:W,20,FALSE)=FALSE,OR(TEXT(A3748,"MMDD")&lt;VLOOKUP(R3748,SpeciesValidation!D:W,18,FALSE),TEXT(A3748,"MMDD")&gt;VLOOKUP(R3748,SpeciesValidation!D:W,19,FALSE)),IF(TEXT(A3748,"MMDD")&lt;"0701",TEXT(A3748,"MMDD")&gt;VLOOKUP(R3748,SpeciesValidation!D:W,18,FALSE),TEXT(A3748,"MMDD")&lt;VLOOKUP(R3748,SpeciesValidation!D:W,19,FALSE))),"Date outside expected range for this species",""),"")))</f>
        <v/>
      </c>
      <c r="M3748" s="127" t="str">
        <f>IF(LEN(E3748&amp;"")&gt;0,IF(ISERROR(VLOOKUP(R3748,SpeciesValidation!D:I,6,FALSE)),"",VLOOKUP(R3748,SpeciesValidation!D:I,6,FALSE)),"")</f>
        <v/>
      </c>
      <c r="Q3748" s="36" t="str">
        <f>IF(LEN(E3748&amp;"")&gt;0,IF(ISERROR(VLOOKUP(E3748,SpeciesValidation!B:G,2,FALSE)=TRUE),"",VLOOKUP(E3748,SpeciesValidation!B:G,2,FALSE)),"")</f>
        <v/>
      </c>
      <c r="R3748" s="36" t="str">
        <f>IF(LEN(E3748&amp;"")&gt;0,IF(ISERROR(VLOOKUP(E3748,SpeciesLookup!B:G,4,FALSE)=TRUE),"",VLOOKUP(E3748,SpeciesLookup!B:G,4,FALSE)),"")</f>
        <v/>
      </c>
    </row>
    <row r="3749" spans="1:18" ht="13.2" x14ac:dyDescent="0.25">
      <c r="A3749" s="72"/>
      <c r="D3749" s="11"/>
      <c r="G3749" s="128" t="str">
        <f>IF(LEN(E3749&amp;"")&gt;0,IF(ISERROR(VLOOKUP(E3749,SpeciesLookup!B:G,6,FALSE)=TRUE),"",VLOOKUP(E3749,SpeciesLookup!B:G,6,FALSE)),"")</f>
        <v/>
      </c>
      <c r="H3749" s="128" t="str">
        <f>IF(LEN(E3749&amp;"")&gt;0,IF(ISERROR(VLOOKUP(E3749,SpeciesLookup!B:G,5,FALSE)=TRUE),"",VLOOKUP(E3749,SpeciesLookup!B:G,5,FALSE)),"")</f>
        <v/>
      </c>
      <c r="I3749" s="11"/>
      <c r="J3749" s="73"/>
      <c r="K3749" s="11"/>
      <c r="L3749" s="127" t="str">
        <f>TRIM(IF(ISERROR(VLOOKUP(R3749,SpeciesValidation!D:T,IF(ISNA(VLOOKUP(J3749,Validation!B$2:C$15,2,FALSE)),FALSE,VLOOKUP(J3749,Validation!B$2:C$15,2,FALSE)))),IF(LEN(E3749&amp;"")&gt;0,"",""),VLOOKUP(R3749,SpeciesValidation!D:T,VLOOKUP(J3749,Validation!B$2:C$15,2,FALSE),FALSE)) &amp; " " &amp; IF(ISERROR(IF(LEFT(J3749,1)="A",IF(IF(VLOOKUP(R3749,SpeciesValidation!D:W,20,FALSE)=FALSE,OR(TEXT(A3749,"MMDD")&lt;VLOOKUP(R3749,SpeciesValidation!D:W,18,FALSE),TEXT(A3749,"MMDD")&gt;VLOOKUP(R3749,SpeciesValidation!D:W,19,FALSE)),IF(TEXT(A3749,"MMDD")&lt;"0701",TEXT(A3749,"MMDD")&gt;VLOOKUP(R3749,SpeciesValidation!D:W,18,FALSE),TEXT(A3749,"MMDD")&lt;VLOOKUP(R3749,SpeciesValidation!D:W,19,FALSE))),"Date outside expected range for this species",""),"")),"",IF(LEFT(J3749,1)="A",IF(IF(VLOOKUP(R3749,SpeciesValidation!D:W,20,FALSE)=FALSE,OR(TEXT(A3749,"MMDD")&lt;VLOOKUP(R3749,SpeciesValidation!D:W,18,FALSE),TEXT(A3749,"MMDD")&gt;VLOOKUP(R3749,SpeciesValidation!D:W,19,FALSE)),IF(TEXT(A3749,"MMDD")&lt;"0701",TEXT(A3749,"MMDD")&gt;VLOOKUP(R3749,SpeciesValidation!D:W,18,FALSE),TEXT(A3749,"MMDD")&lt;VLOOKUP(R3749,SpeciesValidation!D:W,19,FALSE))),"Date outside expected range for this species",""),"")))</f>
        <v/>
      </c>
      <c r="M3749" s="127" t="str">
        <f>IF(LEN(E3749&amp;"")&gt;0,IF(ISERROR(VLOOKUP(R3749,SpeciesValidation!D:I,6,FALSE)),"",VLOOKUP(R3749,SpeciesValidation!D:I,6,FALSE)),"")</f>
        <v/>
      </c>
      <c r="Q3749" s="36" t="str">
        <f>IF(LEN(E3749&amp;"")&gt;0,IF(ISERROR(VLOOKUP(E3749,SpeciesValidation!B:G,2,FALSE)=TRUE),"",VLOOKUP(E3749,SpeciesValidation!B:G,2,FALSE)),"")</f>
        <v/>
      </c>
      <c r="R3749" s="36" t="str">
        <f>IF(LEN(E3749&amp;"")&gt;0,IF(ISERROR(VLOOKUP(E3749,SpeciesLookup!B:G,4,FALSE)=TRUE),"",VLOOKUP(E3749,SpeciesLookup!B:G,4,FALSE)),"")</f>
        <v/>
      </c>
    </row>
    <row r="3750" spans="1:18" ht="13.2" x14ac:dyDescent="0.25">
      <c r="A3750" s="72"/>
      <c r="D3750" s="11"/>
      <c r="G3750" s="128" t="str">
        <f>IF(LEN(E3750&amp;"")&gt;0,IF(ISERROR(VLOOKUP(E3750,SpeciesLookup!B:G,6,FALSE)=TRUE),"",VLOOKUP(E3750,SpeciesLookup!B:G,6,FALSE)),"")</f>
        <v/>
      </c>
      <c r="H3750" s="128" t="str">
        <f>IF(LEN(E3750&amp;"")&gt;0,IF(ISERROR(VLOOKUP(E3750,SpeciesLookup!B:G,5,FALSE)=TRUE),"",VLOOKUP(E3750,SpeciesLookup!B:G,5,FALSE)),"")</f>
        <v/>
      </c>
      <c r="I3750" s="11"/>
      <c r="J3750" s="73"/>
      <c r="K3750" s="11"/>
      <c r="L3750" s="127" t="str">
        <f>TRIM(IF(ISERROR(VLOOKUP(R3750,SpeciesValidation!D:T,IF(ISNA(VLOOKUP(J3750,Validation!B$2:C$15,2,FALSE)),FALSE,VLOOKUP(J3750,Validation!B$2:C$15,2,FALSE)))),IF(LEN(E3750&amp;"")&gt;0,"",""),VLOOKUP(R3750,SpeciesValidation!D:T,VLOOKUP(J3750,Validation!B$2:C$15,2,FALSE),FALSE)) &amp; " " &amp; IF(ISERROR(IF(LEFT(J3750,1)="A",IF(IF(VLOOKUP(R3750,SpeciesValidation!D:W,20,FALSE)=FALSE,OR(TEXT(A3750,"MMDD")&lt;VLOOKUP(R3750,SpeciesValidation!D:W,18,FALSE),TEXT(A3750,"MMDD")&gt;VLOOKUP(R3750,SpeciesValidation!D:W,19,FALSE)),IF(TEXT(A3750,"MMDD")&lt;"0701",TEXT(A3750,"MMDD")&gt;VLOOKUP(R3750,SpeciesValidation!D:W,18,FALSE),TEXT(A3750,"MMDD")&lt;VLOOKUP(R3750,SpeciesValidation!D:W,19,FALSE))),"Date outside expected range for this species",""),"")),"",IF(LEFT(J3750,1)="A",IF(IF(VLOOKUP(R3750,SpeciesValidation!D:W,20,FALSE)=FALSE,OR(TEXT(A3750,"MMDD")&lt;VLOOKUP(R3750,SpeciesValidation!D:W,18,FALSE),TEXT(A3750,"MMDD")&gt;VLOOKUP(R3750,SpeciesValidation!D:W,19,FALSE)),IF(TEXT(A3750,"MMDD")&lt;"0701",TEXT(A3750,"MMDD")&gt;VLOOKUP(R3750,SpeciesValidation!D:W,18,FALSE),TEXT(A3750,"MMDD")&lt;VLOOKUP(R3750,SpeciesValidation!D:W,19,FALSE))),"Date outside expected range for this species",""),"")))</f>
        <v/>
      </c>
      <c r="M3750" s="127" t="str">
        <f>IF(LEN(E3750&amp;"")&gt;0,IF(ISERROR(VLOOKUP(R3750,SpeciesValidation!D:I,6,FALSE)),"",VLOOKUP(R3750,SpeciesValidation!D:I,6,FALSE)),"")</f>
        <v/>
      </c>
      <c r="Q3750" s="36" t="str">
        <f>IF(LEN(E3750&amp;"")&gt;0,IF(ISERROR(VLOOKUP(E3750,SpeciesValidation!B:G,2,FALSE)=TRUE),"",VLOOKUP(E3750,SpeciesValidation!B:G,2,FALSE)),"")</f>
        <v/>
      </c>
      <c r="R3750" s="36" t="str">
        <f>IF(LEN(E3750&amp;"")&gt;0,IF(ISERROR(VLOOKUP(E3750,SpeciesLookup!B:G,4,FALSE)=TRUE),"",VLOOKUP(E3750,SpeciesLookup!B:G,4,FALSE)),"")</f>
        <v/>
      </c>
    </row>
    <row r="3751" spans="1:18" ht="13.2" x14ac:dyDescent="0.25">
      <c r="A3751" s="72"/>
      <c r="D3751" s="11"/>
      <c r="G3751" s="128" t="str">
        <f>IF(LEN(E3751&amp;"")&gt;0,IF(ISERROR(VLOOKUP(E3751,SpeciesLookup!B:G,6,FALSE)=TRUE),"",VLOOKUP(E3751,SpeciesLookup!B:G,6,FALSE)),"")</f>
        <v/>
      </c>
      <c r="H3751" s="128" t="str">
        <f>IF(LEN(E3751&amp;"")&gt;0,IF(ISERROR(VLOOKUP(E3751,SpeciesLookup!B:G,5,FALSE)=TRUE),"",VLOOKUP(E3751,SpeciesLookup!B:G,5,FALSE)),"")</f>
        <v/>
      </c>
      <c r="I3751" s="11"/>
      <c r="J3751" s="73"/>
      <c r="K3751" s="11"/>
      <c r="L3751" s="127" t="str">
        <f>TRIM(IF(ISERROR(VLOOKUP(R3751,SpeciesValidation!D:T,IF(ISNA(VLOOKUP(J3751,Validation!B$2:C$15,2,FALSE)),FALSE,VLOOKUP(J3751,Validation!B$2:C$15,2,FALSE)))),IF(LEN(E3751&amp;"")&gt;0,"",""),VLOOKUP(R3751,SpeciesValidation!D:T,VLOOKUP(J3751,Validation!B$2:C$15,2,FALSE),FALSE)) &amp; " " &amp; IF(ISERROR(IF(LEFT(J3751,1)="A",IF(IF(VLOOKUP(R3751,SpeciesValidation!D:W,20,FALSE)=FALSE,OR(TEXT(A3751,"MMDD")&lt;VLOOKUP(R3751,SpeciesValidation!D:W,18,FALSE),TEXT(A3751,"MMDD")&gt;VLOOKUP(R3751,SpeciesValidation!D:W,19,FALSE)),IF(TEXT(A3751,"MMDD")&lt;"0701",TEXT(A3751,"MMDD")&gt;VLOOKUP(R3751,SpeciesValidation!D:W,18,FALSE),TEXT(A3751,"MMDD")&lt;VLOOKUP(R3751,SpeciesValidation!D:W,19,FALSE))),"Date outside expected range for this species",""),"")),"",IF(LEFT(J3751,1)="A",IF(IF(VLOOKUP(R3751,SpeciesValidation!D:W,20,FALSE)=FALSE,OR(TEXT(A3751,"MMDD")&lt;VLOOKUP(R3751,SpeciesValidation!D:W,18,FALSE),TEXT(A3751,"MMDD")&gt;VLOOKUP(R3751,SpeciesValidation!D:W,19,FALSE)),IF(TEXT(A3751,"MMDD")&lt;"0701",TEXT(A3751,"MMDD")&gt;VLOOKUP(R3751,SpeciesValidation!D:W,18,FALSE),TEXT(A3751,"MMDD")&lt;VLOOKUP(R3751,SpeciesValidation!D:W,19,FALSE))),"Date outside expected range for this species",""),"")))</f>
        <v/>
      </c>
      <c r="M3751" s="127" t="str">
        <f>IF(LEN(E3751&amp;"")&gt;0,IF(ISERROR(VLOOKUP(R3751,SpeciesValidation!D:I,6,FALSE)),"",VLOOKUP(R3751,SpeciesValidation!D:I,6,FALSE)),"")</f>
        <v/>
      </c>
      <c r="Q3751" s="36" t="str">
        <f>IF(LEN(E3751&amp;"")&gt;0,IF(ISERROR(VLOOKUP(E3751,SpeciesValidation!B:G,2,FALSE)=TRUE),"",VLOOKUP(E3751,SpeciesValidation!B:G,2,FALSE)),"")</f>
        <v/>
      </c>
      <c r="R3751" s="36" t="str">
        <f>IF(LEN(E3751&amp;"")&gt;0,IF(ISERROR(VLOOKUP(E3751,SpeciesLookup!B:G,4,FALSE)=TRUE),"",VLOOKUP(E3751,SpeciesLookup!B:G,4,FALSE)),"")</f>
        <v/>
      </c>
    </row>
    <row r="3752" spans="1:18" ht="13.2" x14ac:dyDescent="0.25">
      <c r="A3752" s="72"/>
      <c r="D3752" s="11"/>
      <c r="G3752" s="128" t="str">
        <f>IF(LEN(E3752&amp;"")&gt;0,IF(ISERROR(VLOOKUP(E3752,SpeciesLookup!B:G,6,FALSE)=TRUE),"",VLOOKUP(E3752,SpeciesLookup!B:G,6,FALSE)),"")</f>
        <v/>
      </c>
      <c r="H3752" s="128" t="str">
        <f>IF(LEN(E3752&amp;"")&gt;0,IF(ISERROR(VLOOKUP(E3752,SpeciesLookup!B:G,5,FALSE)=TRUE),"",VLOOKUP(E3752,SpeciesLookup!B:G,5,FALSE)),"")</f>
        <v/>
      </c>
      <c r="I3752" s="11"/>
      <c r="J3752" s="73"/>
      <c r="K3752" s="11"/>
      <c r="L3752" s="127" t="str">
        <f>TRIM(IF(ISERROR(VLOOKUP(R3752,SpeciesValidation!D:T,IF(ISNA(VLOOKUP(J3752,Validation!B$2:C$15,2,FALSE)),FALSE,VLOOKUP(J3752,Validation!B$2:C$15,2,FALSE)))),IF(LEN(E3752&amp;"")&gt;0,"",""),VLOOKUP(R3752,SpeciesValidation!D:T,VLOOKUP(J3752,Validation!B$2:C$15,2,FALSE),FALSE)) &amp; " " &amp; IF(ISERROR(IF(LEFT(J3752,1)="A",IF(IF(VLOOKUP(R3752,SpeciesValidation!D:W,20,FALSE)=FALSE,OR(TEXT(A3752,"MMDD")&lt;VLOOKUP(R3752,SpeciesValidation!D:W,18,FALSE),TEXT(A3752,"MMDD")&gt;VLOOKUP(R3752,SpeciesValidation!D:W,19,FALSE)),IF(TEXT(A3752,"MMDD")&lt;"0701",TEXT(A3752,"MMDD")&gt;VLOOKUP(R3752,SpeciesValidation!D:W,18,FALSE),TEXT(A3752,"MMDD")&lt;VLOOKUP(R3752,SpeciesValidation!D:W,19,FALSE))),"Date outside expected range for this species",""),"")),"",IF(LEFT(J3752,1)="A",IF(IF(VLOOKUP(R3752,SpeciesValidation!D:W,20,FALSE)=FALSE,OR(TEXT(A3752,"MMDD")&lt;VLOOKUP(R3752,SpeciesValidation!D:W,18,FALSE),TEXT(A3752,"MMDD")&gt;VLOOKUP(R3752,SpeciesValidation!D:W,19,FALSE)),IF(TEXT(A3752,"MMDD")&lt;"0701",TEXT(A3752,"MMDD")&gt;VLOOKUP(R3752,SpeciesValidation!D:W,18,FALSE),TEXT(A3752,"MMDD")&lt;VLOOKUP(R3752,SpeciesValidation!D:W,19,FALSE))),"Date outside expected range for this species",""),"")))</f>
        <v/>
      </c>
      <c r="M3752" s="127" t="str">
        <f>IF(LEN(E3752&amp;"")&gt;0,IF(ISERROR(VLOOKUP(R3752,SpeciesValidation!D:I,6,FALSE)),"",VLOOKUP(R3752,SpeciesValidation!D:I,6,FALSE)),"")</f>
        <v/>
      </c>
      <c r="Q3752" s="36" t="str">
        <f>IF(LEN(E3752&amp;"")&gt;0,IF(ISERROR(VLOOKUP(E3752,SpeciesValidation!B:G,2,FALSE)=TRUE),"",VLOOKUP(E3752,SpeciesValidation!B:G,2,FALSE)),"")</f>
        <v/>
      </c>
      <c r="R3752" s="36" t="str">
        <f>IF(LEN(E3752&amp;"")&gt;0,IF(ISERROR(VLOOKUP(E3752,SpeciesLookup!B:G,4,FALSE)=TRUE),"",VLOOKUP(E3752,SpeciesLookup!B:G,4,FALSE)),"")</f>
        <v/>
      </c>
    </row>
    <row r="3753" spans="1:18" ht="13.2" x14ac:dyDescent="0.25">
      <c r="A3753" s="72"/>
      <c r="D3753" s="11"/>
      <c r="G3753" s="128" t="str">
        <f>IF(LEN(E3753&amp;"")&gt;0,IF(ISERROR(VLOOKUP(E3753,SpeciesLookup!B:G,6,FALSE)=TRUE),"",VLOOKUP(E3753,SpeciesLookup!B:G,6,FALSE)),"")</f>
        <v/>
      </c>
      <c r="H3753" s="128" t="str">
        <f>IF(LEN(E3753&amp;"")&gt;0,IF(ISERROR(VLOOKUP(E3753,SpeciesLookup!B:G,5,FALSE)=TRUE),"",VLOOKUP(E3753,SpeciesLookup!B:G,5,FALSE)),"")</f>
        <v/>
      </c>
      <c r="I3753" s="11"/>
      <c r="J3753" s="73"/>
      <c r="K3753" s="11"/>
      <c r="L3753" s="127" t="str">
        <f>TRIM(IF(ISERROR(VLOOKUP(R3753,SpeciesValidation!D:T,IF(ISNA(VLOOKUP(J3753,Validation!B$2:C$15,2,FALSE)),FALSE,VLOOKUP(J3753,Validation!B$2:C$15,2,FALSE)))),IF(LEN(E3753&amp;"")&gt;0,"",""),VLOOKUP(R3753,SpeciesValidation!D:T,VLOOKUP(J3753,Validation!B$2:C$15,2,FALSE),FALSE)) &amp; " " &amp; IF(ISERROR(IF(LEFT(J3753,1)="A",IF(IF(VLOOKUP(R3753,SpeciesValidation!D:W,20,FALSE)=FALSE,OR(TEXT(A3753,"MMDD")&lt;VLOOKUP(R3753,SpeciesValidation!D:W,18,FALSE),TEXT(A3753,"MMDD")&gt;VLOOKUP(R3753,SpeciesValidation!D:W,19,FALSE)),IF(TEXT(A3753,"MMDD")&lt;"0701",TEXT(A3753,"MMDD")&gt;VLOOKUP(R3753,SpeciesValidation!D:W,18,FALSE),TEXT(A3753,"MMDD")&lt;VLOOKUP(R3753,SpeciesValidation!D:W,19,FALSE))),"Date outside expected range for this species",""),"")),"",IF(LEFT(J3753,1)="A",IF(IF(VLOOKUP(R3753,SpeciesValidation!D:W,20,FALSE)=FALSE,OR(TEXT(A3753,"MMDD")&lt;VLOOKUP(R3753,SpeciesValidation!D:W,18,FALSE),TEXT(A3753,"MMDD")&gt;VLOOKUP(R3753,SpeciesValidation!D:W,19,FALSE)),IF(TEXT(A3753,"MMDD")&lt;"0701",TEXT(A3753,"MMDD")&gt;VLOOKUP(R3753,SpeciesValidation!D:W,18,FALSE),TEXT(A3753,"MMDD")&lt;VLOOKUP(R3753,SpeciesValidation!D:W,19,FALSE))),"Date outside expected range for this species",""),"")))</f>
        <v/>
      </c>
      <c r="M3753" s="127" t="str">
        <f>IF(LEN(E3753&amp;"")&gt;0,IF(ISERROR(VLOOKUP(R3753,SpeciesValidation!D:I,6,FALSE)),"",VLOOKUP(R3753,SpeciesValidation!D:I,6,FALSE)),"")</f>
        <v/>
      </c>
      <c r="Q3753" s="36" t="str">
        <f>IF(LEN(E3753&amp;"")&gt;0,IF(ISERROR(VLOOKUP(E3753,SpeciesValidation!B:G,2,FALSE)=TRUE),"",VLOOKUP(E3753,SpeciesValidation!B:G,2,FALSE)),"")</f>
        <v/>
      </c>
      <c r="R3753" s="36" t="str">
        <f>IF(LEN(E3753&amp;"")&gt;0,IF(ISERROR(VLOOKUP(E3753,SpeciesLookup!B:G,4,FALSE)=TRUE),"",VLOOKUP(E3753,SpeciesLookup!B:G,4,FALSE)),"")</f>
        <v/>
      </c>
    </row>
    <row r="3754" spans="1:18" ht="13.2" x14ac:dyDescent="0.25">
      <c r="A3754" s="72"/>
      <c r="D3754" s="11"/>
      <c r="G3754" s="128" t="str">
        <f>IF(LEN(E3754&amp;"")&gt;0,IF(ISERROR(VLOOKUP(E3754,SpeciesLookup!B:G,6,FALSE)=TRUE),"",VLOOKUP(E3754,SpeciesLookup!B:G,6,FALSE)),"")</f>
        <v/>
      </c>
      <c r="H3754" s="128" t="str">
        <f>IF(LEN(E3754&amp;"")&gt;0,IF(ISERROR(VLOOKUP(E3754,SpeciesLookup!B:G,5,FALSE)=TRUE),"",VLOOKUP(E3754,SpeciesLookup!B:G,5,FALSE)),"")</f>
        <v/>
      </c>
      <c r="I3754" s="11"/>
      <c r="J3754" s="73"/>
      <c r="K3754" s="11"/>
      <c r="L3754" s="127" t="str">
        <f>TRIM(IF(ISERROR(VLOOKUP(R3754,SpeciesValidation!D:T,IF(ISNA(VLOOKUP(J3754,Validation!B$2:C$15,2,FALSE)),FALSE,VLOOKUP(J3754,Validation!B$2:C$15,2,FALSE)))),IF(LEN(E3754&amp;"")&gt;0,"",""),VLOOKUP(R3754,SpeciesValidation!D:T,VLOOKUP(J3754,Validation!B$2:C$15,2,FALSE),FALSE)) &amp; " " &amp; IF(ISERROR(IF(LEFT(J3754,1)="A",IF(IF(VLOOKUP(R3754,SpeciesValidation!D:W,20,FALSE)=FALSE,OR(TEXT(A3754,"MMDD")&lt;VLOOKUP(R3754,SpeciesValidation!D:W,18,FALSE),TEXT(A3754,"MMDD")&gt;VLOOKUP(R3754,SpeciesValidation!D:W,19,FALSE)),IF(TEXT(A3754,"MMDD")&lt;"0701",TEXT(A3754,"MMDD")&gt;VLOOKUP(R3754,SpeciesValidation!D:W,18,FALSE),TEXT(A3754,"MMDD")&lt;VLOOKUP(R3754,SpeciesValidation!D:W,19,FALSE))),"Date outside expected range for this species",""),"")),"",IF(LEFT(J3754,1)="A",IF(IF(VLOOKUP(R3754,SpeciesValidation!D:W,20,FALSE)=FALSE,OR(TEXT(A3754,"MMDD")&lt;VLOOKUP(R3754,SpeciesValidation!D:W,18,FALSE),TEXT(A3754,"MMDD")&gt;VLOOKUP(R3754,SpeciesValidation!D:W,19,FALSE)),IF(TEXT(A3754,"MMDD")&lt;"0701",TEXT(A3754,"MMDD")&gt;VLOOKUP(R3754,SpeciesValidation!D:W,18,FALSE),TEXT(A3754,"MMDD")&lt;VLOOKUP(R3754,SpeciesValidation!D:W,19,FALSE))),"Date outside expected range for this species",""),"")))</f>
        <v/>
      </c>
      <c r="M3754" s="127" t="str">
        <f>IF(LEN(E3754&amp;"")&gt;0,IF(ISERROR(VLOOKUP(R3754,SpeciesValidation!D:I,6,FALSE)),"",VLOOKUP(R3754,SpeciesValidation!D:I,6,FALSE)),"")</f>
        <v/>
      </c>
      <c r="Q3754" s="36" t="str">
        <f>IF(LEN(E3754&amp;"")&gt;0,IF(ISERROR(VLOOKUP(E3754,SpeciesValidation!B:G,2,FALSE)=TRUE),"",VLOOKUP(E3754,SpeciesValidation!B:G,2,FALSE)),"")</f>
        <v/>
      </c>
      <c r="R3754" s="36" t="str">
        <f>IF(LEN(E3754&amp;"")&gt;0,IF(ISERROR(VLOOKUP(E3754,SpeciesLookup!B:G,4,FALSE)=TRUE),"",VLOOKUP(E3754,SpeciesLookup!B:G,4,FALSE)),"")</f>
        <v/>
      </c>
    </row>
    <row r="3755" spans="1:18" ht="13.2" x14ac:dyDescent="0.25">
      <c r="A3755" s="72"/>
      <c r="D3755" s="11"/>
      <c r="G3755" s="128" t="str">
        <f>IF(LEN(E3755&amp;"")&gt;0,IF(ISERROR(VLOOKUP(E3755,SpeciesLookup!B:G,6,FALSE)=TRUE),"",VLOOKUP(E3755,SpeciesLookup!B:G,6,FALSE)),"")</f>
        <v/>
      </c>
      <c r="H3755" s="128" t="str">
        <f>IF(LEN(E3755&amp;"")&gt;0,IF(ISERROR(VLOOKUP(E3755,SpeciesLookup!B:G,5,FALSE)=TRUE),"",VLOOKUP(E3755,SpeciesLookup!B:G,5,FALSE)),"")</f>
        <v/>
      </c>
      <c r="I3755" s="11"/>
      <c r="J3755" s="73"/>
      <c r="K3755" s="11"/>
      <c r="L3755" s="127" t="str">
        <f>TRIM(IF(ISERROR(VLOOKUP(R3755,SpeciesValidation!D:T,IF(ISNA(VLOOKUP(J3755,Validation!B$2:C$15,2,FALSE)),FALSE,VLOOKUP(J3755,Validation!B$2:C$15,2,FALSE)))),IF(LEN(E3755&amp;"")&gt;0,"",""),VLOOKUP(R3755,SpeciesValidation!D:T,VLOOKUP(J3755,Validation!B$2:C$15,2,FALSE),FALSE)) &amp; " " &amp; IF(ISERROR(IF(LEFT(J3755,1)="A",IF(IF(VLOOKUP(R3755,SpeciesValidation!D:W,20,FALSE)=FALSE,OR(TEXT(A3755,"MMDD")&lt;VLOOKUP(R3755,SpeciesValidation!D:W,18,FALSE),TEXT(A3755,"MMDD")&gt;VLOOKUP(R3755,SpeciesValidation!D:W,19,FALSE)),IF(TEXT(A3755,"MMDD")&lt;"0701",TEXT(A3755,"MMDD")&gt;VLOOKUP(R3755,SpeciesValidation!D:W,18,FALSE),TEXT(A3755,"MMDD")&lt;VLOOKUP(R3755,SpeciesValidation!D:W,19,FALSE))),"Date outside expected range for this species",""),"")),"",IF(LEFT(J3755,1)="A",IF(IF(VLOOKUP(R3755,SpeciesValidation!D:W,20,FALSE)=FALSE,OR(TEXT(A3755,"MMDD")&lt;VLOOKUP(R3755,SpeciesValidation!D:W,18,FALSE),TEXT(A3755,"MMDD")&gt;VLOOKUP(R3755,SpeciesValidation!D:W,19,FALSE)),IF(TEXT(A3755,"MMDD")&lt;"0701",TEXT(A3755,"MMDD")&gt;VLOOKUP(R3755,SpeciesValidation!D:W,18,FALSE),TEXT(A3755,"MMDD")&lt;VLOOKUP(R3755,SpeciesValidation!D:W,19,FALSE))),"Date outside expected range for this species",""),"")))</f>
        <v/>
      </c>
      <c r="M3755" s="127" t="str">
        <f>IF(LEN(E3755&amp;"")&gt;0,IF(ISERROR(VLOOKUP(R3755,SpeciesValidation!D:I,6,FALSE)),"",VLOOKUP(R3755,SpeciesValidation!D:I,6,FALSE)),"")</f>
        <v/>
      </c>
      <c r="Q3755" s="36" t="str">
        <f>IF(LEN(E3755&amp;"")&gt;0,IF(ISERROR(VLOOKUP(E3755,SpeciesValidation!B:G,2,FALSE)=TRUE),"",VLOOKUP(E3755,SpeciesValidation!B:G,2,FALSE)),"")</f>
        <v/>
      </c>
      <c r="R3755" s="36" t="str">
        <f>IF(LEN(E3755&amp;"")&gt;0,IF(ISERROR(VLOOKUP(E3755,SpeciesLookup!B:G,4,FALSE)=TRUE),"",VLOOKUP(E3755,SpeciesLookup!B:G,4,FALSE)),"")</f>
        <v/>
      </c>
    </row>
    <row r="3756" spans="1:18" ht="13.2" x14ac:dyDescent="0.25">
      <c r="A3756" s="72"/>
      <c r="D3756" s="11"/>
      <c r="G3756" s="128" t="str">
        <f>IF(LEN(E3756&amp;"")&gt;0,IF(ISERROR(VLOOKUP(E3756,SpeciesLookup!B:G,6,FALSE)=TRUE),"",VLOOKUP(E3756,SpeciesLookup!B:G,6,FALSE)),"")</f>
        <v/>
      </c>
      <c r="H3756" s="128" t="str">
        <f>IF(LEN(E3756&amp;"")&gt;0,IF(ISERROR(VLOOKUP(E3756,SpeciesLookup!B:G,5,FALSE)=TRUE),"",VLOOKUP(E3756,SpeciesLookup!B:G,5,FALSE)),"")</f>
        <v/>
      </c>
      <c r="I3756" s="11"/>
      <c r="J3756" s="73"/>
      <c r="K3756" s="11"/>
      <c r="L3756" s="127" t="str">
        <f>TRIM(IF(ISERROR(VLOOKUP(R3756,SpeciesValidation!D:T,IF(ISNA(VLOOKUP(J3756,Validation!B$2:C$15,2,FALSE)),FALSE,VLOOKUP(J3756,Validation!B$2:C$15,2,FALSE)))),IF(LEN(E3756&amp;"")&gt;0,"",""),VLOOKUP(R3756,SpeciesValidation!D:T,VLOOKUP(J3756,Validation!B$2:C$15,2,FALSE),FALSE)) &amp; " " &amp; IF(ISERROR(IF(LEFT(J3756,1)="A",IF(IF(VLOOKUP(R3756,SpeciesValidation!D:W,20,FALSE)=FALSE,OR(TEXT(A3756,"MMDD")&lt;VLOOKUP(R3756,SpeciesValidation!D:W,18,FALSE),TEXT(A3756,"MMDD")&gt;VLOOKUP(R3756,SpeciesValidation!D:W,19,FALSE)),IF(TEXT(A3756,"MMDD")&lt;"0701",TEXT(A3756,"MMDD")&gt;VLOOKUP(R3756,SpeciesValidation!D:W,18,FALSE),TEXT(A3756,"MMDD")&lt;VLOOKUP(R3756,SpeciesValidation!D:W,19,FALSE))),"Date outside expected range for this species",""),"")),"",IF(LEFT(J3756,1)="A",IF(IF(VLOOKUP(R3756,SpeciesValidation!D:W,20,FALSE)=FALSE,OR(TEXT(A3756,"MMDD")&lt;VLOOKUP(R3756,SpeciesValidation!D:W,18,FALSE),TEXT(A3756,"MMDD")&gt;VLOOKUP(R3756,SpeciesValidation!D:W,19,FALSE)),IF(TEXT(A3756,"MMDD")&lt;"0701",TEXT(A3756,"MMDD")&gt;VLOOKUP(R3756,SpeciesValidation!D:W,18,FALSE),TEXT(A3756,"MMDD")&lt;VLOOKUP(R3756,SpeciesValidation!D:W,19,FALSE))),"Date outside expected range for this species",""),"")))</f>
        <v/>
      </c>
      <c r="M3756" s="127" t="str">
        <f>IF(LEN(E3756&amp;"")&gt;0,IF(ISERROR(VLOOKUP(R3756,SpeciesValidation!D:I,6,FALSE)),"",VLOOKUP(R3756,SpeciesValidation!D:I,6,FALSE)),"")</f>
        <v/>
      </c>
      <c r="Q3756" s="36" t="str">
        <f>IF(LEN(E3756&amp;"")&gt;0,IF(ISERROR(VLOOKUP(E3756,SpeciesValidation!B:G,2,FALSE)=TRUE),"",VLOOKUP(E3756,SpeciesValidation!B:G,2,FALSE)),"")</f>
        <v/>
      </c>
      <c r="R3756" s="36" t="str">
        <f>IF(LEN(E3756&amp;"")&gt;0,IF(ISERROR(VLOOKUP(E3756,SpeciesLookup!B:G,4,FALSE)=TRUE),"",VLOOKUP(E3756,SpeciesLookup!B:G,4,FALSE)),"")</f>
        <v/>
      </c>
    </row>
    <row r="3757" spans="1:18" ht="13.2" x14ac:dyDescent="0.25">
      <c r="A3757" s="72"/>
      <c r="D3757" s="11"/>
      <c r="G3757" s="128" t="str">
        <f>IF(LEN(E3757&amp;"")&gt;0,IF(ISERROR(VLOOKUP(E3757,SpeciesLookup!B:G,6,FALSE)=TRUE),"",VLOOKUP(E3757,SpeciesLookup!B:G,6,FALSE)),"")</f>
        <v/>
      </c>
      <c r="H3757" s="128" t="str">
        <f>IF(LEN(E3757&amp;"")&gt;0,IF(ISERROR(VLOOKUP(E3757,SpeciesLookup!B:G,5,FALSE)=TRUE),"",VLOOKUP(E3757,SpeciesLookup!B:G,5,FALSE)),"")</f>
        <v/>
      </c>
      <c r="I3757" s="11"/>
      <c r="J3757" s="73"/>
      <c r="K3757" s="11"/>
      <c r="L3757" s="127" t="str">
        <f>TRIM(IF(ISERROR(VLOOKUP(R3757,SpeciesValidation!D:T,IF(ISNA(VLOOKUP(J3757,Validation!B$2:C$15,2,FALSE)),FALSE,VLOOKUP(J3757,Validation!B$2:C$15,2,FALSE)))),IF(LEN(E3757&amp;"")&gt;0,"",""),VLOOKUP(R3757,SpeciesValidation!D:T,VLOOKUP(J3757,Validation!B$2:C$15,2,FALSE),FALSE)) &amp; " " &amp; IF(ISERROR(IF(LEFT(J3757,1)="A",IF(IF(VLOOKUP(R3757,SpeciesValidation!D:W,20,FALSE)=FALSE,OR(TEXT(A3757,"MMDD")&lt;VLOOKUP(R3757,SpeciesValidation!D:W,18,FALSE),TEXT(A3757,"MMDD")&gt;VLOOKUP(R3757,SpeciesValidation!D:W,19,FALSE)),IF(TEXT(A3757,"MMDD")&lt;"0701",TEXT(A3757,"MMDD")&gt;VLOOKUP(R3757,SpeciesValidation!D:W,18,FALSE),TEXT(A3757,"MMDD")&lt;VLOOKUP(R3757,SpeciesValidation!D:W,19,FALSE))),"Date outside expected range for this species",""),"")),"",IF(LEFT(J3757,1)="A",IF(IF(VLOOKUP(R3757,SpeciesValidation!D:W,20,FALSE)=FALSE,OR(TEXT(A3757,"MMDD")&lt;VLOOKUP(R3757,SpeciesValidation!D:W,18,FALSE),TEXT(A3757,"MMDD")&gt;VLOOKUP(R3757,SpeciesValidation!D:W,19,FALSE)),IF(TEXT(A3757,"MMDD")&lt;"0701",TEXT(A3757,"MMDD")&gt;VLOOKUP(R3757,SpeciesValidation!D:W,18,FALSE),TEXT(A3757,"MMDD")&lt;VLOOKUP(R3757,SpeciesValidation!D:W,19,FALSE))),"Date outside expected range for this species",""),"")))</f>
        <v/>
      </c>
      <c r="M3757" s="127" t="str">
        <f>IF(LEN(E3757&amp;"")&gt;0,IF(ISERROR(VLOOKUP(R3757,SpeciesValidation!D:I,6,FALSE)),"",VLOOKUP(R3757,SpeciesValidation!D:I,6,FALSE)),"")</f>
        <v/>
      </c>
      <c r="Q3757" s="36" t="str">
        <f>IF(LEN(E3757&amp;"")&gt;0,IF(ISERROR(VLOOKUP(E3757,SpeciesValidation!B:G,2,FALSE)=TRUE),"",VLOOKUP(E3757,SpeciesValidation!B:G,2,FALSE)),"")</f>
        <v/>
      </c>
      <c r="R3757" s="36" t="str">
        <f>IF(LEN(E3757&amp;"")&gt;0,IF(ISERROR(VLOOKUP(E3757,SpeciesLookup!B:G,4,FALSE)=TRUE),"",VLOOKUP(E3757,SpeciesLookup!B:G,4,FALSE)),"")</f>
        <v/>
      </c>
    </row>
    <row r="3758" spans="1:18" ht="13.2" x14ac:dyDescent="0.25">
      <c r="A3758" s="72"/>
      <c r="D3758" s="11"/>
      <c r="G3758" s="128" t="str">
        <f>IF(LEN(E3758&amp;"")&gt;0,IF(ISERROR(VLOOKUP(E3758,SpeciesLookup!B:G,6,FALSE)=TRUE),"",VLOOKUP(E3758,SpeciesLookup!B:G,6,FALSE)),"")</f>
        <v/>
      </c>
      <c r="H3758" s="128" t="str">
        <f>IF(LEN(E3758&amp;"")&gt;0,IF(ISERROR(VLOOKUP(E3758,SpeciesLookup!B:G,5,FALSE)=TRUE),"",VLOOKUP(E3758,SpeciesLookup!B:G,5,FALSE)),"")</f>
        <v/>
      </c>
      <c r="I3758" s="11"/>
      <c r="J3758" s="73"/>
      <c r="K3758" s="11"/>
      <c r="L3758" s="127" t="str">
        <f>TRIM(IF(ISERROR(VLOOKUP(R3758,SpeciesValidation!D:T,IF(ISNA(VLOOKUP(J3758,Validation!B$2:C$15,2,FALSE)),FALSE,VLOOKUP(J3758,Validation!B$2:C$15,2,FALSE)))),IF(LEN(E3758&amp;"")&gt;0,"",""),VLOOKUP(R3758,SpeciesValidation!D:T,VLOOKUP(J3758,Validation!B$2:C$15,2,FALSE),FALSE)) &amp; " " &amp; IF(ISERROR(IF(LEFT(J3758,1)="A",IF(IF(VLOOKUP(R3758,SpeciesValidation!D:W,20,FALSE)=FALSE,OR(TEXT(A3758,"MMDD")&lt;VLOOKUP(R3758,SpeciesValidation!D:W,18,FALSE),TEXT(A3758,"MMDD")&gt;VLOOKUP(R3758,SpeciesValidation!D:W,19,FALSE)),IF(TEXT(A3758,"MMDD")&lt;"0701",TEXT(A3758,"MMDD")&gt;VLOOKUP(R3758,SpeciesValidation!D:W,18,FALSE),TEXT(A3758,"MMDD")&lt;VLOOKUP(R3758,SpeciesValidation!D:W,19,FALSE))),"Date outside expected range for this species",""),"")),"",IF(LEFT(J3758,1)="A",IF(IF(VLOOKUP(R3758,SpeciesValidation!D:W,20,FALSE)=FALSE,OR(TEXT(A3758,"MMDD")&lt;VLOOKUP(R3758,SpeciesValidation!D:W,18,FALSE),TEXT(A3758,"MMDD")&gt;VLOOKUP(R3758,SpeciesValidation!D:W,19,FALSE)),IF(TEXT(A3758,"MMDD")&lt;"0701",TEXT(A3758,"MMDD")&gt;VLOOKUP(R3758,SpeciesValidation!D:W,18,FALSE),TEXT(A3758,"MMDD")&lt;VLOOKUP(R3758,SpeciesValidation!D:W,19,FALSE))),"Date outside expected range for this species",""),"")))</f>
        <v/>
      </c>
      <c r="M3758" s="127" t="str">
        <f>IF(LEN(E3758&amp;"")&gt;0,IF(ISERROR(VLOOKUP(R3758,SpeciesValidation!D:I,6,FALSE)),"",VLOOKUP(R3758,SpeciesValidation!D:I,6,FALSE)),"")</f>
        <v/>
      </c>
      <c r="Q3758" s="36" t="str">
        <f>IF(LEN(E3758&amp;"")&gt;0,IF(ISERROR(VLOOKUP(E3758,SpeciesValidation!B:G,2,FALSE)=TRUE),"",VLOOKUP(E3758,SpeciesValidation!B:G,2,FALSE)),"")</f>
        <v/>
      </c>
      <c r="R3758" s="36" t="str">
        <f>IF(LEN(E3758&amp;"")&gt;0,IF(ISERROR(VLOOKUP(E3758,SpeciesLookup!B:G,4,FALSE)=TRUE),"",VLOOKUP(E3758,SpeciesLookup!B:G,4,FALSE)),"")</f>
        <v/>
      </c>
    </row>
    <row r="3759" spans="1:18" ht="13.2" x14ac:dyDescent="0.25">
      <c r="A3759" s="72"/>
      <c r="D3759" s="11"/>
      <c r="G3759" s="128" t="str">
        <f>IF(LEN(E3759&amp;"")&gt;0,IF(ISERROR(VLOOKUP(E3759,SpeciesLookup!B:G,6,FALSE)=TRUE),"",VLOOKUP(E3759,SpeciesLookup!B:G,6,FALSE)),"")</f>
        <v/>
      </c>
      <c r="H3759" s="128" t="str">
        <f>IF(LEN(E3759&amp;"")&gt;0,IF(ISERROR(VLOOKUP(E3759,SpeciesLookup!B:G,5,FALSE)=TRUE),"",VLOOKUP(E3759,SpeciesLookup!B:G,5,FALSE)),"")</f>
        <v/>
      </c>
      <c r="I3759" s="11"/>
      <c r="J3759" s="73"/>
      <c r="K3759" s="11"/>
      <c r="L3759" s="127" t="str">
        <f>TRIM(IF(ISERROR(VLOOKUP(R3759,SpeciesValidation!D:T,IF(ISNA(VLOOKUP(J3759,Validation!B$2:C$15,2,FALSE)),FALSE,VLOOKUP(J3759,Validation!B$2:C$15,2,FALSE)))),IF(LEN(E3759&amp;"")&gt;0,"",""),VLOOKUP(R3759,SpeciesValidation!D:T,VLOOKUP(J3759,Validation!B$2:C$15,2,FALSE),FALSE)) &amp; " " &amp; IF(ISERROR(IF(LEFT(J3759,1)="A",IF(IF(VLOOKUP(R3759,SpeciesValidation!D:W,20,FALSE)=FALSE,OR(TEXT(A3759,"MMDD")&lt;VLOOKUP(R3759,SpeciesValidation!D:W,18,FALSE),TEXT(A3759,"MMDD")&gt;VLOOKUP(R3759,SpeciesValidation!D:W,19,FALSE)),IF(TEXT(A3759,"MMDD")&lt;"0701",TEXT(A3759,"MMDD")&gt;VLOOKUP(R3759,SpeciesValidation!D:W,18,FALSE),TEXT(A3759,"MMDD")&lt;VLOOKUP(R3759,SpeciesValidation!D:W,19,FALSE))),"Date outside expected range for this species",""),"")),"",IF(LEFT(J3759,1)="A",IF(IF(VLOOKUP(R3759,SpeciesValidation!D:W,20,FALSE)=FALSE,OR(TEXT(A3759,"MMDD")&lt;VLOOKUP(R3759,SpeciesValidation!D:W,18,FALSE),TEXT(A3759,"MMDD")&gt;VLOOKUP(R3759,SpeciesValidation!D:W,19,FALSE)),IF(TEXT(A3759,"MMDD")&lt;"0701",TEXT(A3759,"MMDD")&gt;VLOOKUP(R3759,SpeciesValidation!D:W,18,FALSE),TEXT(A3759,"MMDD")&lt;VLOOKUP(R3759,SpeciesValidation!D:W,19,FALSE))),"Date outside expected range for this species",""),"")))</f>
        <v/>
      </c>
      <c r="M3759" s="127" t="str">
        <f>IF(LEN(E3759&amp;"")&gt;0,IF(ISERROR(VLOOKUP(R3759,SpeciesValidation!D:I,6,FALSE)),"",VLOOKUP(R3759,SpeciesValidation!D:I,6,FALSE)),"")</f>
        <v/>
      </c>
      <c r="Q3759" s="36" t="str">
        <f>IF(LEN(E3759&amp;"")&gt;0,IF(ISERROR(VLOOKUP(E3759,SpeciesValidation!B:G,2,FALSE)=TRUE),"",VLOOKUP(E3759,SpeciesValidation!B:G,2,FALSE)),"")</f>
        <v/>
      </c>
      <c r="R3759" s="36" t="str">
        <f>IF(LEN(E3759&amp;"")&gt;0,IF(ISERROR(VLOOKUP(E3759,SpeciesLookup!B:G,4,FALSE)=TRUE),"",VLOOKUP(E3759,SpeciesLookup!B:G,4,FALSE)),"")</f>
        <v/>
      </c>
    </row>
    <row r="3760" spans="1:18" ht="13.2" x14ac:dyDescent="0.25">
      <c r="A3760" s="72"/>
      <c r="D3760" s="11"/>
      <c r="G3760" s="128" t="str">
        <f>IF(LEN(E3760&amp;"")&gt;0,IF(ISERROR(VLOOKUP(E3760,SpeciesLookup!B:G,6,FALSE)=TRUE),"",VLOOKUP(E3760,SpeciesLookup!B:G,6,FALSE)),"")</f>
        <v/>
      </c>
      <c r="H3760" s="128" t="str">
        <f>IF(LEN(E3760&amp;"")&gt;0,IF(ISERROR(VLOOKUP(E3760,SpeciesLookup!B:G,5,FALSE)=TRUE),"",VLOOKUP(E3760,SpeciesLookup!B:G,5,FALSE)),"")</f>
        <v/>
      </c>
      <c r="I3760" s="11"/>
      <c r="J3760" s="73"/>
      <c r="K3760" s="11"/>
      <c r="L3760" s="127" t="str">
        <f>TRIM(IF(ISERROR(VLOOKUP(R3760,SpeciesValidation!D:T,IF(ISNA(VLOOKUP(J3760,Validation!B$2:C$15,2,FALSE)),FALSE,VLOOKUP(J3760,Validation!B$2:C$15,2,FALSE)))),IF(LEN(E3760&amp;"")&gt;0,"",""),VLOOKUP(R3760,SpeciesValidation!D:T,VLOOKUP(J3760,Validation!B$2:C$15,2,FALSE),FALSE)) &amp; " " &amp; IF(ISERROR(IF(LEFT(J3760,1)="A",IF(IF(VLOOKUP(R3760,SpeciesValidation!D:W,20,FALSE)=FALSE,OR(TEXT(A3760,"MMDD")&lt;VLOOKUP(R3760,SpeciesValidation!D:W,18,FALSE),TEXT(A3760,"MMDD")&gt;VLOOKUP(R3760,SpeciesValidation!D:W,19,FALSE)),IF(TEXT(A3760,"MMDD")&lt;"0701",TEXT(A3760,"MMDD")&gt;VLOOKUP(R3760,SpeciesValidation!D:W,18,FALSE),TEXT(A3760,"MMDD")&lt;VLOOKUP(R3760,SpeciesValidation!D:W,19,FALSE))),"Date outside expected range for this species",""),"")),"",IF(LEFT(J3760,1)="A",IF(IF(VLOOKUP(R3760,SpeciesValidation!D:W,20,FALSE)=FALSE,OR(TEXT(A3760,"MMDD")&lt;VLOOKUP(R3760,SpeciesValidation!D:W,18,FALSE),TEXT(A3760,"MMDD")&gt;VLOOKUP(R3760,SpeciesValidation!D:W,19,FALSE)),IF(TEXT(A3760,"MMDD")&lt;"0701",TEXT(A3760,"MMDD")&gt;VLOOKUP(R3760,SpeciesValidation!D:W,18,FALSE),TEXT(A3760,"MMDD")&lt;VLOOKUP(R3760,SpeciesValidation!D:W,19,FALSE))),"Date outside expected range for this species",""),"")))</f>
        <v/>
      </c>
      <c r="M3760" s="127" t="str">
        <f>IF(LEN(E3760&amp;"")&gt;0,IF(ISERROR(VLOOKUP(R3760,SpeciesValidation!D:I,6,FALSE)),"",VLOOKUP(R3760,SpeciesValidation!D:I,6,FALSE)),"")</f>
        <v/>
      </c>
      <c r="Q3760" s="36" t="str">
        <f>IF(LEN(E3760&amp;"")&gt;0,IF(ISERROR(VLOOKUP(E3760,SpeciesValidation!B:G,2,FALSE)=TRUE),"",VLOOKUP(E3760,SpeciesValidation!B:G,2,FALSE)),"")</f>
        <v/>
      </c>
      <c r="R3760" s="36" t="str">
        <f>IF(LEN(E3760&amp;"")&gt;0,IF(ISERROR(VLOOKUP(E3760,SpeciesLookup!B:G,4,FALSE)=TRUE),"",VLOOKUP(E3760,SpeciesLookup!B:G,4,FALSE)),"")</f>
        <v/>
      </c>
    </row>
    <row r="3761" spans="1:18" ht="13.2" x14ac:dyDescent="0.25">
      <c r="A3761" s="72"/>
      <c r="D3761" s="11"/>
      <c r="G3761" s="128" t="str">
        <f>IF(LEN(E3761&amp;"")&gt;0,IF(ISERROR(VLOOKUP(E3761,SpeciesLookup!B:G,6,FALSE)=TRUE),"",VLOOKUP(E3761,SpeciesLookup!B:G,6,FALSE)),"")</f>
        <v/>
      </c>
      <c r="H3761" s="128" t="str">
        <f>IF(LEN(E3761&amp;"")&gt;0,IF(ISERROR(VLOOKUP(E3761,SpeciesLookup!B:G,5,FALSE)=TRUE),"",VLOOKUP(E3761,SpeciesLookup!B:G,5,FALSE)),"")</f>
        <v/>
      </c>
      <c r="I3761" s="11"/>
      <c r="J3761" s="73"/>
      <c r="K3761" s="11"/>
      <c r="L3761" s="127" t="str">
        <f>TRIM(IF(ISERROR(VLOOKUP(R3761,SpeciesValidation!D:T,IF(ISNA(VLOOKUP(J3761,Validation!B$2:C$15,2,FALSE)),FALSE,VLOOKUP(J3761,Validation!B$2:C$15,2,FALSE)))),IF(LEN(E3761&amp;"")&gt;0,"",""),VLOOKUP(R3761,SpeciesValidation!D:T,VLOOKUP(J3761,Validation!B$2:C$15,2,FALSE),FALSE)) &amp; " " &amp; IF(ISERROR(IF(LEFT(J3761,1)="A",IF(IF(VLOOKUP(R3761,SpeciesValidation!D:W,20,FALSE)=FALSE,OR(TEXT(A3761,"MMDD")&lt;VLOOKUP(R3761,SpeciesValidation!D:W,18,FALSE),TEXT(A3761,"MMDD")&gt;VLOOKUP(R3761,SpeciesValidation!D:W,19,FALSE)),IF(TEXT(A3761,"MMDD")&lt;"0701",TEXT(A3761,"MMDD")&gt;VLOOKUP(R3761,SpeciesValidation!D:W,18,FALSE),TEXT(A3761,"MMDD")&lt;VLOOKUP(R3761,SpeciesValidation!D:W,19,FALSE))),"Date outside expected range for this species",""),"")),"",IF(LEFT(J3761,1)="A",IF(IF(VLOOKUP(R3761,SpeciesValidation!D:W,20,FALSE)=FALSE,OR(TEXT(A3761,"MMDD")&lt;VLOOKUP(R3761,SpeciesValidation!D:W,18,FALSE),TEXT(A3761,"MMDD")&gt;VLOOKUP(R3761,SpeciesValidation!D:W,19,FALSE)),IF(TEXT(A3761,"MMDD")&lt;"0701",TEXT(A3761,"MMDD")&gt;VLOOKUP(R3761,SpeciesValidation!D:W,18,FALSE),TEXT(A3761,"MMDD")&lt;VLOOKUP(R3761,SpeciesValidation!D:W,19,FALSE))),"Date outside expected range for this species",""),"")))</f>
        <v/>
      </c>
      <c r="M3761" s="127" t="str">
        <f>IF(LEN(E3761&amp;"")&gt;0,IF(ISERROR(VLOOKUP(R3761,SpeciesValidation!D:I,6,FALSE)),"",VLOOKUP(R3761,SpeciesValidation!D:I,6,FALSE)),"")</f>
        <v/>
      </c>
      <c r="Q3761" s="36" t="str">
        <f>IF(LEN(E3761&amp;"")&gt;0,IF(ISERROR(VLOOKUP(E3761,SpeciesValidation!B:G,2,FALSE)=TRUE),"",VLOOKUP(E3761,SpeciesValidation!B:G,2,FALSE)),"")</f>
        <v/>
      </c>
      <c r="R3761" s="36" t="str">
        <f>IF(LEN(E3761&amp;"")&gt;0,IF(ISERROR(VLOOKUP(E3761,SpeciesLookup!B:G,4,FALSE)=TRUE),"",VLOOKUP(E3761,SpeciesLookup!B:G,4,FALSE)),"")</f>
        <v/>
      </c>
    </row>
    <row r="3762" spans="1:18" ht="13.2" x14ac:dyDescent="0.25">
      <c r="A3762" s="72"/>
      <c r="D3762" s="11"/>
      <c r="G3762" s="128" t="str">
        <f>IF(LEN(E3762&amp;"")&gt;0,IF(ISERROR(VLOOKUP(E3762,SpeciesLookup!B:G,6,FALSE)=TRUE),"",VLOOKUP(E3762,SpeciesLookup!B:G,6,FALSE)),"")</f>
        <v/>
      </c>
      <c r="H3762" s="128" t="str">
        <f>IF(LEN(E3762&amp;"")&gt;0,IF(ISERROR(VLOOKUP(E3762,SpeciesLookup!B:G,5,FALSE)=TRUE),"",VLOOKUP(E3762,SpeciesLookup!B:G,5,FALSE)),"")</f>
        <v/>
      </c>
      <c r="I3762" s="11"/>
      <c r="J3762" s="73"/>
      <c r="K3762" s="11"/>
      <c r="L3762" s="127" t="str">
        <f>TRIM(IF(ISERROR(VLOOKUP(R3762,SpeciesValidation!D:T,IF(ISNA(VLOOKUP(J3762,Validation!B$2:C$15,2,FALSE)),FALSE,VLOOKUP(J3762,Validation!B$2:C$15,2,FALSE)))),IF(LEN(E3762&amp;"")&gt;0,"",""),VLOOKUP(R3762,SpeciesValidation!D:T,VLOOKUP(J3762,Validation!B$2:C$15,2,FALSE),FALSE)) &amp; " " &amp; IF(ISERROR(IF(LEFT(J3762,1)="A",IF(IF(VLOOKUP(R3762,SpeciesValidation!D:W,20,FALSE)=FALSE,OR(TEXT(A3762,"MMDD")&lt;VLOOKUP(R3762,SpeciesValidation!D:W,18,FALSE),TEXT(A3762,"MMDD")&gt;VLOOKUP(R3762,SpeciesValidation!D:W,19,FALSE)),IF(TEXT(A3762,"MMDD")&lt;"0701",TEXT(A3762,"MMDD")&gt;VLOOKUP(R3762,SpeciesValidation!D:W,18,FALSE),TEXT(A3762,"MMDD")&lt;VLOOKUP(R3762,SpeciesValidation!D:W,19,FALSE))),"Date outside expected range for this species",""),"")),"",IF(LEFT(J3762,1)="A",IF(IF(VLOOKUP(R3762,SpeciesValidation!D:W,20,FALSE)=FALSE,OR(TEXT(A3762,"MMDD")&lt;VLOOKUP(R3762,SpeciesValidation!D:W,18,FALSE),TEXT(A3762,"MMDD")&gt;VLOOKUP(R3762,SpeciesValidation!D:W,19,FALSE)),IF(TEXT(A3762,"MMDD")&lt;"0701",TEXT(A3762,"MMDD")&gt;VLOOKUP(R3762,SpeciesValidation!D:W,18,FALSE),TEXT(A3762,"MMDD")&lt;VLOOKUP(R3762,SpeciesValidation!D:W,19,FALSE))),"Date outside expected range for this species",""),"")))</f>
        <v/>
      </c>
      <c r="M3762" s="127" t="str">
        <f>IF(LEN(E3762&amp;"")&gt;0,IF(ISERROR(VLOOKUP(R3762,SpeciesValidation!D:I,6,FALSE)),"",VLOOKUP(R3762,SpeciesValidation!D:I,6,FALSE)),"")</f>
        <v/>
      </c>
      <c r="Q3762" s="36" t="str">
        <f>IF(LEN(E3762&amp;"")&gt;0,IF(ISERROR(VLOOKUP(E3762,SpeciesValidation!B:G,2,FALSE)=TRUE),"",VLOOKUP(E3762,SpeciesValidation!B:G,2,FALSE)),"")</f>
        <v/>
      </c>
      <c r="R3762" s="36" t="str">
        <f>IF(LEN(E3762&amp;"")&gt;0,IF(ISERROR(VLOOKUP(E3762,SpeciesLookup!B:G,4,FALSE)=TRUE),"",VLOOKUP(E3762,SpeciesLookup!B:G,4,FALSE)),"")</f>
        <v/>
      </c>
    </row>
    <row r="3763" spans="1:18" ht="13.2" x14ac:dyDescent="0.25">
      <c r="A3763" s="72"/>
      <c r="D3763" s="11"/>
      <c r="G3763" s="128" t="str">
        <f>IF(LEN(E3763&amp;"")&gt;0,IF(ISERROR(VLOOKUP(E3763,SpeciesLookup!B:G,6,FALSE)=TRUE),"",VLOOKUP(E3763,SpeciesLookup!B:G,6,FALSE)),"")</f>
        <v/>
      </c>
      <c r="H3763" s="128" t="str">
        <f>IF(LEN(E3763&amp;"")&gt;0,IF(ISERROR(VLOOKUP(E3763,SpeciesLookup!B:G,5,FALSE)=TRUE),"",VLOOKUP(E3763,SpeciesLookup!B:G,5,FALSE)),"")</f>
        <v/>
      </c>
      <c r="I3763" s="11"/>
      <c r="J3763" s="73"/>
      <c r="K3763" s="11"/>
      <c r="L3763" s="127" t="str">
        <f>TRIM(IF(ISERROR(VLOOKUP(R3763,SpeciesValidation!D:T,IF(ISNA(VLOOKUP(J3763,Validation!B$2:C$15,2,FALSE)),FALSE,VLOOKUP(J3763,Validation!B$2:C$15,2,FALSE)))),IF(LEN(E3763&amp;"")&gt;0,"",""),VLOOKUP(R3763,SpeciesValidation!D:T,VLOOKUP(J3763,Validation!B$2:C$15,2,FALSE),FALSE)) &amp; " " &amp; IF(ISERROR(IF(LEFT(J3763,1)="A",IF(IF(VLOOKUP(R3763,SpeciesValidation!D:W,20,FALSE)=FALSE,OR(TEXT(A3763,"MMDD")&lt;VLOOKUP(R3763,SpeciesValidation!D:W,18,FALSE),TEXT(A3763,"MMDD")&gt;VLOOKUP(R3763,SpeciesValidation!D:W,19,FALSE)),IF(TEXT(A3763,"MMDD")&lt;"0701",TEXT(A3763,"MMDD")&gt;VLOOKUP(R3763,SpeciesValidation!D:W,18,FALSE),TEXT(A3763,"MMDD")&lt;VLOOKUP(R3763,SpeciesValidation!D:W,19,FALSE))),"Date outside expected range for this species",""),"")),"",IF(LEFT(J3763,1)="A",IF(IF(VLOOKUP(R3763,SpeciesValidation!D:W,20,FALSE)=FALSE,OR(TEXT(A3763,"MMDD")&lt;VLOOKUP(R3763,SpeciesValidation!D:W,18,FALSE),TEXT(A3763,"MMDD")&gt;VLOOKUP(R3763,SpeciesValidation!D:W,19,FALSE)),IF(TEXT(A3763,"MMDD")&lt;"0701",TEXT(A3763,"MMDD")&gt;VLOOKUP(R3763,SpeciesValidation!D:W,18,FALSE),TEXT(A3763,"MMDD")&lt;VLOOKUP(R3763,SpeciesValidation!D:W,19,FALSE))),"Date outside expected range for this species",""),"")))</f>
        <v/>
      </c>
      <c r="M3763" s="127" t="str">
        <f>IF(LEN(E3763&amp;"")&gt;0,IF(ISERROR(VLOOKUP(R3763,SpeciesValidation!D:I,6,FALSE)),"",VLOOKUP(R3763,SpeciesValidation!D:I,6,FALSE)),"")</f>
        <v/>
      </c>
      <c r="Q3763" s="36" t="str">
        <f>IF(LEN(E3763&amp;"")&gt;0,IF(ISERROR(VLOOKUP(E3763,SpeciesValidation!B:G,2,FALSE)=TRUE),"",VLOOKUP(E3763,SpeciesValidation!B:G,2,FALSE)),"")</f>
        <v/>
      </c>
      <c r="R3763" s="36" t="str">
        <f>IF(LEN(E3763&amp;"")&gt;0,IF(ISERROR(VLOOKUP(E3763,SpeciesLookup!B:G,4,FALSE)=TRUE),"",VLOOKUP(E3763,SpeciesLookup!B:G,4,FALSE)),"")</f>
        <v/>
      </c>
    </row>
    <row r="3764" spans="1:18" ht="13.2" x14ac:dyDescent="0.25">
      <c r="A3764" s="72"/>
      <c r="D3764" s="11"/>
      <c r="G3764" s="128" t="str">
        <f>IF(LEN(E3764&amp;"")&gt;0,IF(ISERROR(VLOOKUP(E3764,SpeciesLookup!B:G,6,FALSE)=TRUE),"",VLOOKUP(E3764,SpeciesLookup!B:G,6,FALSE)),"")</f>
        <v/>
      </c>
      <c r="H3764" s="128" t="str">
        <f>IF(LEN(E3764&amp;"")&gt;0,IF(ISERROR(VLOOKUP(E3764,SpeciesLookup!B:G,5,FALSE)=TRUE),"",VLOOKUP(E3764,SpeciesLookup!B:G,5,FALSE)),"")</f>
        <v/>
      </c>
      <c r="I3764" s="11"/>
      <c r="J3764" s="73"/>
      <c r="K3764" s="11"/>
      <c r="L3764" s="127" t="str">
        <f>TRIM(IF(ISERROR(VLOOKUP(R3764,SpeciesValidation!D:T,IF(ISNA(VLOOKUP(J3764,Validation!B$2:C$15,2,FALSE)),FALSE,VLOOKUP(J3764,Validation!B$2:C$15,2,FALSE)))),IF(LEN(E3764&amp;"")&gt;0,"",""),VLOOKUP(R3764,SpeciesValidation!D:T,VLOOKUP(J3764,Validation!B$2:C$15,2,FALSE),FALSE)) &amp; " " &amp; IF(ISERROR(IF(LEFT(J3764,1)="A",IF(IF(VLOOKUP(R3764,SpeciesValidation!D:W,20,FALSE)=FALSE,OR(TEXT(A3764,"MMDD")&lt;VLOOKUP(R3764,SpeciesValidation!D:W,18,FALSE),TEXT(A3764,"MMDD")&gt;VLOOKUP(R3764,SpeciesValidation!D:W,19,FALSE)),IF(TEXT(A3764,"MMDD")&lt;"0701",TEXT(A3764,"MMDD")&gt;VLOOKUP(R3764,SpeciesValidation!D:W,18,FALSE),TEXT(A3764,"MMDD")&lt;VLOOKUP(R3764,SpeciesValidation!D:W,19,FALSE))),"Date outside expected range for this species",""),"")),"",IF(LEFT(J3764,1)="A",IF(IF(VLOOKUP(R3764,SpeciesValidation!D:W,20,FALSE)=FALSE,OR(TEXT(A3764,"MMDD")&lt;VLOOKUP(R3764,SpeciesValidation!D:W,18,FALSE),TEXT(A3764,"MMDD")&gt;VLOOKUP(R3764,SpeciesValidation!D:W,19,FALSE)),IF(TEXT(A3764,"MMDD")&lt;"0701",TEXT(A3764,"MMDD")&gt;VLOOKUP(R3764,SpeciesValidation!D:W,18,FALSE),TEXT(A3764,"MMDD")&lt;VLOOKUP(R3764,SpeciesValidation!D:W,19,FALSE))),"Date outside expected range for this species",""),"")))</f>
        <v/>
      </c>
      <c r="M3764" s="127" t="str">
        <f>IF(LEN(E3764&amp;"")&gt;0,IF(ISERROR(VLOOKUP(R3764,SpeciesValidation!D:I,6,FALSE)),"",VLOOKUP(R3764,SpeciesValidation!D:I,6,FALSE)),"")</f>
        <v/>
      </c>
      <c r="Q3764" s="36" t="str">
        <f>IF(LEN(E3764&amp;"")&gt;0,IF(ISERROR(VLOOKUP(E3764,SpeciesValidation!B:G,2,FALSE)=TRUE),"",VLOOKUP(E3764,SpeciesValidation!B:G,2,FALSE)),"")</f>
        <v/>
      </c>
      <c r="R3764" s="36" t="str">
        <f>IF(LEN(E3764&amp;"")&gt;0,IF(ISERROR(VLOOKUP(E3764,SpeciesLookup!B:G,4,FALSE)=TRUE),"",VLOOKUP(E3764,SpeciesLookup!B:G,4,FALSE)),"")</f>
        <v/>
      </c>
    </row>
    <row r="3765" spans="1:18" ht="13.2" x14ac:dyDescent="0.25">
      <c r="A3765" s="72"/>
      <c r="D3765" s="11"/>
      <c r="G3765" s="128" t="str">
        <f>IF(LEN(E3765&amp;"")&gt;0,IF(ISERROR(VLOOKUP(E3765,SpeciesLookup!B:G,6,FALSE)=TRUE),"",VLOOKUP(E3765,SpeciesLookup!B:G,6,FALSE)),"")</f>
        <v/>
      </c>
      <c r="H3765" s="128" t="str">
        <f>IF(LEN(E3765&amp;"")&gt;0,IF(ISERROR(VLOOKUP(E3765,SpeciesLookup!B:G,5,FALSE)=TRUE),"",VLOOKUP(E3765,SpeciesLookup!B:G,5,FALSE)),"")</f>
        <v/>
      </c>
      <c r="I3765" s="11"/>
      <c r="J3765" s="73"/>
      <c r="K3765" s="11"/>
      <c r="L3765" s="127" t="str">
        <f>TRIM(IF(ISERROR(VLOOKUP(R3765,SpeciesValidation!D:T,IF(ISNA(VLOOKUP(J3765,Validation!B$2:C$15,2,FALSE)),FALSE,VLOOKUP(J3765,Validation!B$2:C$15,2,FALSE)))),IF(LEN(E3765&amp;"")&gt;0,"",""),VLOOKUP(R3765,SpeciesValidation!D:T,VLOOKUP(J3765,Validation!B$2:C$15,2,FALSE),FALSE)) &amp; " " &amp; IF(ISERROR(IF(LEFT(J3765,1)="A",IF(IF(VLOOKUP(R3765,SpeciesValidation!D:W,20,FALSE)=FALSE,OR(TEXT(A3765,"MMDD")&lt;VLOOKUP(R3765,SpeciesValidation!D:W,18,FALSE),TEXT(A3765,"MMDD")&gt;VLOOKUP(R3765,SpeciesValidation!D:W,19,FALSE)),IF(TEXT(A3765,"MMDD")&lt;"0701",TEXT(A3765,"MMDD")&gt;VLOOKUP(R3765,SpeciesValidation!D:W,18,FALSE),TEXT(A3765,"MMDD")&lt;VLOOKUP(R3765,SpeciesValidation!D:W,19,FALSE))),"Date outside expected range for this species",""),"")),"",IF(LEFT(J3765,1)="A",IF(IF(VLOOKUP(R3765,SpeciesValidation!D:W,20,FALSE)=FALSE,OR(TEXT(A3765,"MMDD")&lt;VLOOKUP(R3765,SpeciesValidation!D:W,18,FALSE),TEXT(A3765,"MMDD")&gt;VLOOKUP(R3765,SpeciesValidation!D:W,19,FALSE)),IF(TEXT(A3765,"MMDD")&lt;"0701",TEXT(A3765,"MMDD")&gt;VLOOKUP(R3765,SpeciesValidation!D:W,18,FALSE),TEXT(A3765,"MMDD")&lt;VLOOKUP(R3765,SpeciesValidation!D:W,19,FALSE))),"Date outside expected range for this species",""),"")))</f>
        <v/>
      </c>
      <c r="M3765" s="127" t="str">
        <f>IF(LEN(E3765&amp;"")&gt;0,IF(ISERROR(VLOOKUP(R3765,SpeciesValidation!D:I,6,FALSE)),"",VLOOKUP(R3765,SpeciesValidation!D:I,6,FALSE)),"")</f>
        <v/>
      </c>
      <c r="Q3765" s="36" t="str">
        <f>IF(LEN(E3765&amp;"")&gt;0,IF(ISERROR(VLOOKUP(E3765,SpeciesValidation!B:G,2,FALSE)=TRUE),"",VLOOKUP(E3765,SpeciesValidation!B:G,2,FALSE)),"")</f>
        <v/>
      </c>
      <c r="R3765" s="36" t="str">
        <f>IF(LEN(E3765&amp;"")&gt;0,IF(ISERROR(VLOOKUP(E3765,SpeciesLookup!B:G,4,FALSE)=TRUE),"",VLOOKUP(E3765,SpeciesLookup!B:G,4,FALSE)),"")</f>
        <v/>
      </c>
    </row>
    <row r="3766" spans="1:18" ht="13.2" x14ac:dyDescent="0.25">
      <c r="A3766" s="72"/>
      <c r="D3766" s="11"/>
      <c r="G3766" s="128" t="str">
        <f>IF(LEN(E3766&amp;"")&gt;0,IF(ISERROR(VLOOKUP(E3766,SpeciesLookup!B:G,6,FALSE)=TRUE),"",VLOOKUP(E3766,SpeciesLookup!B:G,6,FALSE)),"")</f>
        <v/>
      </c>
      <c r="H3766" s="128" t="str">
        <f>IF(LEN(E3766&amp;"")&gt;0,IF(ISERROR(VLOOKUP(E3766,SpeciesLookup!B:G,5,FALSE)=TRUE),"",VLOOKUP(E3766,SpeciesLookup!B:G,5,FALSE)),"")</f>
        <v/>
      </c>
      <c r="I3766" s="11"/>
      <c r="J3766" s="73"/>
      <c r="K3766" s="11"/>
      <c r="L3766" s="127" t="str">
        <f>TRIM(IF(ISERROR(VLOOKUP(R3766,SpeciesValidation!D:T,IF(ISNA(VLOOKUP(J3766,Validation!B$2:C$15,2,FALSE)),FALSE,VLOOKUP(J3766,Validation!B$2:C$15,2,FALSE)))),IF(LEN(E3766&amp;"")&gt;0,"",""),VLOOKUP(R3766,SpeciesValidation!D:T,VLOOKUP(J3766,Validation!B$2:C$15,2,FALSE),FALSE)) &amp; " " &amp; IF(ISERROR(IF(LEFT(J3766,1)="A",IF(IF(VLOOKUP(R3766,SpeciesValidation!D:W,20,FALSE)=FALSE,OR(TEXT(A3766,"MMDD")&lt;VLOOKUP(R3766,SpeciesValidation!D:W,18,FALSE),TEXT(A3766,"MMDD")&gt;VLOOKUP(R3766,SpeciesValidation!D:W,19,FALSE)),IF(TEXT(A3766,"MMDD")&lt;"0701",TEXT(A3766,"MMDD")&gt;VLOOKUP(R3766,SpeciesValidation!D:W,18,FALSE),TEXT(A3766,"MMDD")&lt;VLOOKUP(R3766,SpeciesValidation!D:W,19,FALSE))),"Date outside expected range for this species",""),"")),"",IF(LEFT(J3766,1)="A",IF(IF(VLOOKUP(R3766,SpeciesValidation!D:W,20,FALSE)=FALSE,OR(TEXT(A3766,"MMDD")&lt;VLOOKUP(R3766,SpeciesValidation!D:W,18,FALSE),TEXT(A3766,"MMDD")&gt;VLOOKUP(R3766,SpeciesValidation!D:W,19,FALSE)),IF(TEXT(A3766,"MMDD")&lt;"0701",TEXT(A3766,"MMDD")&gt;VLOOKUP(R3766,SpeciesValidation!D:W,18,FALSE),TEXT(A3766,"MMDD")&lt;VLOOKUP(R3766,SpeciesValidation!D:W,19,FALSE))),"Date outside expected range for this species",""),"")))</f>
        <v/>
      </c>
      <c r="M3766" s="127" t="str">
        <f>IF(LEN(E3766&amp;"")&gt;0,IF(ISERROR(VLOOKUP(R3766,SpeciesValidation!D:I,6,FALSE)),"",VLOOKUP(R3766,SpeciesValidation!D:I,6,FALSE)),"")</f>
        <v/>
      </c>
      <c r="Q3766" s="36" t="str">
        <f>IF(LEN(E3766&amp;"")&gt;0,IF(ISERROR(VLOOKUP(E3766,SpeciesValidation!B:G,2,FALSE)=TRUE),"",VLOOKUP(E3766,SpeciesValidation!B:G,2,FALSE)),"")</f>
        <v/>
      </c>
      <c r="R3766" s="36" t="str">
        <f>IF(LEN(E3766&amp;"")&gt;0,IF(ISERROR(VLOOKUP(E3766,SpeciesLookup!B:G,4,FALSE)=TRUE),"",VLOOKUP(E3766,SpeciesLookup!B:G,4,FALSE)),"")</f>
        <v/>
      </c>
    </row>
    <row r="3767" spans="1:18" ht="13.2" x14ac:dyDescent="0.25">
      <c r="A3767" s="72"/>
      <c r="D3767" s="11"/>
      <c r="G3767" s="128" t="str">
        <f>IF(LEN(E3767&amp;"")&gt;0,IF(ISERROR(VLOOKUP(E3767,SpeciesLookup!B:G,6,FALSE)=TRUE),"",VLOOKUP(E3767,SpeciesLookup!B:G,6,FALSE)),"")</f>
        <v/>
      </c>
      <c r="H3767" s="128" t="str">
        <f>IF(LEN(E3767&amp;"")&gt;0,IF(ISERROR(VLOOKUP(E3767,SpeciesLookup!B:G,5,FALSE)=TRUE),"",VLOOKUP(E3767,SpeciesLookup!B:G,5,FALSE)),"")</f>
        <v/>
      </c>
      <c r="I3767" s="11"/>
      <c r="J3767" s="73"/>
      <c r="K3767" s="11"/>
      <c r="L3767" s="127" t="str">
        <f>TRIM(IF(ISERROR(VLOOKUP(R3767,SpeciesValidation!D:T,IF(ISNA(VLOOKUP(J3767,Validation!B$2:C$15,2,FALSE)),FALSE,VLOOKUP(J3767,Validation!B$2:C$15,2,FALSE)))),IF(LEN(E3767&amp;"")&gt;0,"",""),VLOOKUP(R3767,SpeciesValidation!D:T,VLOOKUP(J3767,Validation!B$2:C$15,2,FALSE),FALSE)) &amp; " " &amp; IF(ISERROR(IF(LEFT(J3767,1)="A",IF(IF(VLOOKUP(R3767,SpeciesValidation!D:W,20,FALSE)=FALSE,OR(TEXT(A3767,"MMDD")&lt;VLOOKUP(R3767,SpeciesValidation!D:W,18,FALSE),TEXT(A3767,"MMDD")&gt;VLOOKUP(R3767,SpeciesValidation!D:W,19,FALSE)),IF(TEXT(A3767,"MMDD")&lt;"0701",TEXT(A3767,"MMDD")&gt;VLOOKUP(R3767,SpeciesValidation!D:W,18,FALSE),TEXT(A3767,"MMDD")&lt;VLOOKUP(R3767,SpeciesValidation!D:W,19,FALSE))),"Date outside expected range for this species",""),"")),"",IF(LEFT(J3767,1)="A",IF(IF(VLOOKUP(R3767,SpeciesValidation!D:W,20,FALSE)=FALSE,OR(TEXT(A3767,"MMDD")&lt;VLOOKUP(R3767,SpeciesValidation!D:W,18,FALSE),TEXT(A3767,"MMDD")&gt;VLOOKUP(R3767,SpeciesValidation!D:W,19,FALSE)),IF(TEXT(A3767,"MMDD")&lt;"0701",TEXT(A3767,"MMDD")&gt;VLOOKUP(R3767,SpeciesValidation!D:W,18,FALSE),TEXT(A3767,"MMDD")&lt;VLOOKUP(R3767,SpeciesValidation!D:W,19,FALSE))),"Date outside expected range for this species",""),"")))</f>
        <v/>
      </c>
      <c r="M3767" s="127" t="str">
        <f>IF(LEN(E3767&amp;"")&gt;0,IF(ISERROR(VLOOKUP(R3767,SpeciesValidation!D:I,6,FALSE)),"",VLOOKUP(R3767,SpeciesValidation!D:I,6,FALSE)),"")</f>
        <v/>
      </c>
      <c r="Q3767" s="36" t="str">
        <f>IF(LEN(E3767&amp;"")&gt;0,IF(ISERROR(VLOOKUP(E3767,SpeciesValidation!B:G,2,FALSE)=TRUE),"",VLOOKUP(E3767,SpeciesValidation!B:G,2,FALSE)),"")</f>
        <v/>
      </c>
      <c r="R3767" s="36" t="str">
        <f>IF(LEN(E3767&amp;"")&gt;0,IF(ISERROR(VLOOKUP(E3767,SpeciesLookup!B:G,4,FALSE)=TRUE),"",VLOOKUP(E3767,SpeciesLookup!B:G,4,FALSE)),"")</f>
        <v/>
      </c>
    </row>
    <row r="3768" spans="1:18" ht="13.2" x14ac:dyDescent="0.25">
      <c r="A3768" s="72"/>
      <c r="D3768" s="11"/>
      <c r="G3768" s="128" t="str">
        <f>IF(LEN(E3768&amp;"")&gt;0,IF(ISERROR(VLOOKUP(E3768,SpeciesLookup!B:G,6,FALSE)=TRUE),"",VLOOKUP(E3768,SpeciesLookup!B:G,6,FALSE)),"")</f>
        <v/>
      </c>
      <c r="H3768" s="128" t="str">
        <f>IF(LEN(E3768&amp;"")&gt;0,IF(ISERROR(VLOOKUP(E3768,SpeciesLookup!B:G,5,FALSE)=TRUE),"",VLOOKUP(E3768,SpeciesLookup!B:G,5,FALSE)),"")</f>
        <v/>
      </c>
      <c r="I3768" s="11"/>
      <c r="J3768" s="73"/>
      <c r="K3768" s="11"/>
      <c r="L3768" s="127" t="str">
        <f>TRIM(IF(ISERROR(VLOOKUP(R3768,SpeciesValidation!D:T,IF(ISNA(VLOOKUP(J3768,Validation!B$2:C$15,2,FALSE)),FALSE,VLOOKUP(J3768,Validation!B$2:C$15,2,FALSE)))),IF(LEN(E3768&amp;"")&gt;0,"",""),VLOOKUP(R3768,SpeciesValidation!D:T,VLOOKUP(J3768,Validation!B$2:C$15,2,FALSE),FALSE)) &amp; " " &amp; IF(ISERROR(IF(LEFT(J3768,1)="A",IF(IF(VLOOKUP(R3768,SpeciesValidation!D:W,20,FALSE)=FALSE,OR(TEXT(A3768,"MMDD")&lt;VLOOKUP(R3768,SpeciesValidation!D:W,18,FALSE),TEXT(A3768,"MMDD")&gt;VLOOKUP(R3768,SpeciesValidation!D:W,19,FALSE)),IF(TEXT(A3768,"MMDD")&lt;"0701",TEXT(A3768,"MMDD")&gt;VLOOKUP(R3768,SpeciesValidation!D:W,18,FALSE),TEXT(A3768,"MMDD")&lt;VLOOKUP(R3768,SpeciesValidation!D:W,19,FALSE))),"Date outside expected range for this species",""),"")),"",IF(LEFT(J3768,1)="A",IF(IF(VLOOKUP(R3768,SpeciesValidation!D:W,20,FALSE)=FALSE,OR(TEXT(A3768,"MMDD")&lt;VLOOKUP(R3768,SpeciesValidation!D:W,18,FALSE),TEXT(A3768,"MMDD")&gt;VLOOKUP(R3768,SpeciesValidation!D:W,19,FALSE)),IF(TEXT(A3768,"MMDD")&lt;"0701",TEXT(A3768,"MMDD")&gt;VLOOKUP(R3768,SpeciesValidation!D:W,18,FALSE),TEXT(A3768,"MMDD")&lt;VLOOKUP(R3768,SpeciesValidation!D:W,19,FALSE))),"Date outside expected range for this species",""),"")))</f>
        <v/>
      </c>
      <c r="M3768" s="127" t="str">
        <f>IF(LEN(E3768&amp;"")&gt;0,IF(ISERROR(VLOOKUP(R3768,SpeciesValidation!D:I,6,FALSE)),"",VLOOKUP(R3768,SpeciesValidation!D:I,6,FALSE)),"")</f>
        <v/>
      </c>
      <c r="Q3768" s="36" t="str">
        <f>IF(LEN(E3768&amp;"")&gt;0,IF(ISERROR(VLOOKUP(E3768,SpeciesValidation!B:G,2,FALSE)=TRUE),"",VLOOKUP(E3768,SpeciesValidation!B:G,2,FALSE)),"")</f>
        <v/>
      </c>
      <c r="R3768" s="36" t="str">
        <f>IF(LEN(E3768&amp;"")&gt;0,IF(ISERROR(VLOOKUP(E3768,SpeciesLookup!B:G,4,FALSE)=TRUE),"",VLOOKUP(E3768,SpeciesLookup!B:G,4,FALSE)),"")</f>
        <v/>
      </c>
    </row>
    <row r="3769" spans="1:18" ht="13.2" x14ac:dyDescent="0.25">
      <c r="A3769" s="72"/>
      <c r="D3769" s="11"/>
      <c r="G3769" s="128" t="str">
        <f>IF(LEN(E3769&amp;"")&gt;0,IF(ISERROR(VLOOKUP(E3769,SpeciesLookup!B:G,6,FALSE)=TRUE),"",VLOOKUP(E3769,SpeciesLookup!B:G,6,FALSE)),"")</f>
        <v/>
      </c>
      <c r="H3769" s="128" t="str">
        <f>IF(LEN(E3769&amp;"")&gt;0,IF(ISERROR(VLOOKUP(E3769,SpeciesLookup!B:G,5,FALSE)=TRUE),"",VLOOKUP(E3769,SpeciesLookup!B:G,5,FALSE)),"")</f>
        <v/>
      </c>
      <c r="I3769" s="11"/>
      <c r="J3769" s="73"/>
      <c r="K3769" s="11"/>
      <c r="L3769" s="127" t="str">
        <f>TRIM(IF(ISERROR(VLOOKUP(R3769,SpeciesValidation!D:T,IF(ISNA(VLOOKUP(J3769,Validation!B$2:C$15,2,FALSE)),FALSE,VLOOKUP(J3769,Validation!B$2:C$15,2,FALSE)))),IF(LEN(E3769&amp;"")&gt;0,"",""),VLOOKUP(R3769,SpeciesValidation!D:T,VLOOKUP(J3769,Validation!B$2:C$15,2,FALSE),FALSE)) &amp; " " &amp; IF(ISERROR(IF(LEFT(J3769,1)="A",IF(IF(VLOOKUP(R3769,SpeciesValidation!D:W,20,FALSE)=FALSE,OR(TEXT(A3769,"MMDD")&lt;VLOOKUP(R3769,SpeciesValidation!D:W,18,FALSE),TEXT(A3769,"MMDD")&gt;VLOOKUP(R3769,SpeciesValidation!D:W,19,FALSE)),IF(TEXT(A3769,"MMDD")&lt;"0701",TEXT(A3769,"MMDD")&gt;VLOOKUP(R3769,SpeciesValidation!D:W,18,FALSE),TEXT(A3769,"MMDD")&lt;VLOOKUP(R3769,SpeciesValidation!D:W,19,FALSE))),"Date outside expected range for this species",""),"")),"",IF(LEFT(J3769,1)="A",IF(IF(VLOOKUP(R3769,SpeciesValidation!D:W,20,FALSE)=FALSE,OR(TEXT(A3769,"MMDD")&lt;VLOOKUP(R3769,SpeciesValidation!D:W,18,FALSE),TEXT(A3769,"MMDD")&gt;VLOOKUP(R3769,SpeciesValidation!D:W,19,FALSE)),IF(TEXT(A3769,"MMDD")&lt;"0701",TEXT(A3769,"MMDD")&gt;VLOOKUP(R3769,SpeciesValidation!D:W,18,FALSE),TEXT(A3769,"MMDD")&lt;VLOOKUP(R3769,SpeciesValidation!D:W,19,FALSE))),"Date outside expected range for this species",""),"")))</f>
        <v/>
      </c>
      <c r="M3769" s="127" t="str">
        <f>IF(LEN(E3769&amp;"")&gt;0,IF(ISERROR(VLOOKUP(R3769,SpeciesValidation!D:I,6,FALSE)),"",VLOOKUP(R3769,SpeciesValidation!D:I,6,FALSE)),"")</f>
        <v/>
      </c>
      <c r="Q3769" s="36" t="str">
        <f>IF(LEN(E3769&amp;"")&gt;0,IF(ISERROR(VLOOKUP(E3769,SpeciesValidation!B:G,2,FALSE)=TRUE),"",VLOOKUP(E3769,SpeciesValidation!B:G,2,FALSE)),"")</f>
        <v/>
      </c>
      <c r="R3769" s="36" t="str">
        <f>IF(LEN(E3769&amp;"")&gt;0,IF(ISERROR(VLOOKUP(E3769,SpeciesLookup!B:G,4,FALSE)=TRUE),"",VLOOKUP(E3769,SpeciesLookup!B:G,4,FALSE)),"")</f>
        <v/>
      </c>
    </row>
    <row r="3770" spans="1:18" ht="13.2" x14ac:dyDescent="0.25">
      <c r="A3770" s="72"/>
      <c r="D3770" s="11"/>
      <c r="G3770" s="128" t="str">
        <f>IF(LEN(E3770&amp;"")&gt;0,IF(ISERROR(VLOOKUP(E3770,SpeciesLookup!B:G,6,FALSE)=TRUE),"",VLOOKUP(E3770,SpeciesLookup!B:G,6,FALSE)),"")</f>
        <v/>
      </c>
      <c r="H3770" s="128" t="str">
        <f>IF(LEN(E3770&amp;"")&gt;0,IF(ISERROR(VLOOKUP(E3770,SpeciesLookup!B:G,5,FALSE)=TRUE),"",VLOOKUP(E3770,SpeciesLookup!B:G,5,FALSE)),"")</f>
        <v/>
      </c>
      <c r="I3770" s="11"/>
      <c r="J3770" s="73"/>
      <c r="K3770" s="11"/>
      <c r="L3770" s="127" t="str">
        <f>TRIM(IF(ISERROR(VLOOKUP(R3770,SpeciesValidation!D:T,IF(ISNA(VLOOKUP(J3770,Validation!B$2:C$15,2,FALSE)),FALSE,VLOOKUP(J3770,Validation!B$2:C$15,2,FALSE)))),IF(LEN(E3770&amp;"")&gt;0,"",""),VLOOKUP(R3770,SpeciesValidation!D:T,VLOOKUP(J3770,Validation!B$2:C$15,2,FALSE),FALSE)) &amp; " " &amp; IF(ISERROR(IF(LEFT(J3770,1)="A",IF(IF(VLOOKUP(R3770,SpeciesValidation!D:W,20,FALSE)=FALSE,OR(TEXT(A3770,"MMDD")&lt;VLOOKUP(R3770,SpeciesValidation!D:W,18,FALSE),TEXT(A3770,"MMDD")&gt;VLOOKUP(R3770,SpeciesValidation!D:W,19,FALSE)),IF(TEXT(A3770,"MMDD")&lt;"0701",TEXT(A3770,"MMDD")&gt;VLOOKUP(R3770,SpeciesValidation!D:W,18,FALSE),TEXT(A3770,"MMDD")&lt;VLOOKUP(R3770,SpeciesValidation!D:W,19,FALSE))),"Date outside expected range for this species",""),"")),"",IF(LEFT(J3770,1)="A",IF(IF(VLOOKUP(R3770,SpeciesValidation!D:W,20,FALSE)=FALSE,OR(TEXT(A3770,"MMDD")&lt;VLOOKUP(R3770,SpeciesValidation!D:W,18,FALSE),TEXT(A3770,"MMDD")&gt;VLOOKUP(R3770,SpeciesValidation!D:W,19,FALSE)),IF(TEXT(A3770,"MMDD")&lt;"0701",TEXT(A3770,"MMDD")&gt;VLOOKUP(R3770,SpeciesValidation!D:W,18,FALSE),TEXT(A3770,"MMDD")&lt;VLOOKUP(R3770,SpeciesValidation!D:W,19,FALSE))),"Date outside expected range for this species",""),"")))</f>
        <v/>
      </c>
      <c r="M3770" s="127" t="str">
        <f>IF(LEN(E3770&amp;"")&gt;0,IF(ISERROR(VLOOKUP(R3770,SpeciesValidation!D:I,6,FALSE)),"",VLOOKUP(R3770,SpeciesValidation!D:I,6,FALSE)),"")</f>
        <v/>
      </c>
      <c r="Q3770" s="36" t="str">
        <f>IF(LEN(E3770&amp;"")&gt;0,IF(ISERROR(VLOOKUP(E3770,SpeciesValidation!B:G,2,FALSE)=TRUE),"",VLOOKUP(E3770,SpeciesValidation!B:G,2,FALSE)),"")</f>
        <v/>
      </c>
      <c r="R3770" s="36" t="str">
        <f>IF(LEN(E3770&amp;"")&gt;0,IF(ISERROR(VLOOKUP(E3770,SpeciesLookup!B:G,4,FALSE)=TRUE),"",VLOOKUP(E3770,SpeciesLookup!B:G,4,FALSE)),"")</f>
        <v/>
      </c>
    </row>
    <row r="3771" spans="1:18" ht="13.2" x14ac:dyDescent="0.25">
      <c r="A3771" s="72"/>
      <c r="D3771" s="11"/>
      <c r="G3771" s="128" t="str">
        <f>IF(LEN(E3771&amp;"")&gt;0,IF(ISERROR(VLOOKUP(E3771,SpeciesLookup!B:G,6,FALSE)=TRUE),"",VLOOKUP(E3771,SpeciesLookup!B:G,6,FALSE)),"")</f>
        <v/>
      </c>
      <c r="H3771" s="128" t="str">
        <f>IF(LEN(E3771&amp;"")&gt;0,IF(ISERROR(VLOOKUP(E3771,SpeciesLookup!B:G,5,FALSE)=TRUE),"",VLOOKUP(E3771,SpeciesLookup!B:G,5,FALSE)),"")</f>
        <v/>
      </c>
      <c r="I3771" s="11"/>
      <c r="J3771" s="73"/>
      <c r="K3771" s="11"/>
      <c r="L3771" s="127" t="str">
        <f>TRIM(IF(ISERROR(VLOOKUP(R3771,SpeciesValidation!D:T,IF(ISNA(VLOOKUP(J3771,Validation!B$2:C$15,2,FALSE)),FALSE,VLOOKUP(J3771,Validation!B$2:C$15,2,FALSE)))),IF(LEN(E3771&amp;"")&gt;0,"",""),VLOOKUP(R3771,SpeciesValidation!D:T,VLOOKUP(J3771,Validation!B$2:C$15,2,FALSE),FALSE)) &amp; " " &amp; IF(ISERROR(IF(LEFT(J3771,1)="A",IF(IF(VLOOKUP(R3771,SpeciesValidation!D:W,20,FALSE)=FALSE,OR(TEXT(A3771,"MMDD")&lt;VLOOKUP(R3771,SpeciesValidation!D:W,18,FALSE),TEXT(A3771,"MMDD")&gt;VLOOKUP(R3771,SpeciesValidation!D:W,19,FALSE)),IF(TEXT(A3771,"MMDD")&lt;"0701",TEXT(A3771,"MMDD")&gt;VLOOKUP(R3771,SpeciesValidation!D:W,18,FALSE),TEXT(A3771,"MMDD")&lt;VLOOKUP(R3771,SpeciesValidation!D:W,19,FALSE))),"Date outside expected range for this species",""),"")),"",IF(LEFT(J3771,1)="A",IF(IF(VLOOKUP(R3771,SpeciesValidation!D:W,20,FALSE)=FALSE,OR(TEXT(A3771,"MMDD")&lt;VLOOKUP(R3771,SpeciesValidation!D:W,18,FALSE),TEXT(A3771,"MMDD")&gt;VLOOKUP(R3771,SpeciesValidation!D:W,19,FALSE)),IF(TEXT(A3771,"MMDD")&lt;"0701",TEXT(A3771,"MMDD")&gt;VLOOKUP(R3771,SpeciesValidation!D:W,18,FALSE),TEXT(A3771,"MMDD")&lt;VLOOKUP(R3771,SpeciesValidation!D:W,19,FALSE))),"Date outside expected range for this species",""),"")))</f>
        <v/>
      </c>
      <c r="M3771" s="127" t="str">
        <f>IF(LEN(E3771&amp;"")&gt;0,IF(ISERROR(VLOOKUP(R3771,SpeciesValidation!D:I,6,FALSE)),"",VLOOKUP(R3771,SpeciesValidation!D:I,6,FALSE)),"")</f>
        <v/>
      </c>
      <c r="Q3771" s="36" t="str">
        <f>IF(LEN(E3771&amp;"")&gt;0,IF(ISERROR(VLOOKUP(E3771,SpeciesValidation!B:G,2,FALSE)=TRUE),"",VLOOKUP(E3771,SpeciesValidation!B:G,2,FALSE)),"")</f>
        <v/>
      </c>
      <c r="R3771" s="36" t="str">
        <f>IF(LEN(E3771&amp;"")&gt;0,IF(ISERROR(VLOOKUP(E3771,SpeciesLookup!B:G,4,FALSE)=TRUE),"",VLOOKUP(E3771,SpeciesLookup!B:G,4,FALSE)),"")</f>
        <v/>
      </c>
    </row>
    <row r="3772" spans="1:18" ht="13.2" x14ac:dyDescent="0.25">
      <c r="A3772" s="72"/>
      <c r="D3772" s="11"/>
      <c r="G3772" s="128" t="str">
        <f>IF(LEN(E3772&amp;"")&gt;0,IF(ISERROR(VLOOKUP(E3772,SpeciesLookup!B:G,6,FALSE)=TRUE),"",VLOOKUP(E3772,SpeciesLookup!B:G,6,FALSE)),"")</f>
        <v/>
      </c>
      <c r="H3772" s="128" t="str">
        <f>IF(LEN(E3772&amp;"")&gt;0,IF(ISERROR(VLOOKUP(E3772,SpeciesLookup!B:G,5,FALSE)=TRUE),"",VLOOKUP(E3772,SpeciesLookup!B:G,5,FALSE)),"")</f>
        <v/>
      </c>
      <c r="I3772" s="11"/>
      <c r="J3772" s="73"/>
      <c r="K3772" s="11"/>
      <c r="L3772" s="127" t="str">
        <f>TRIM(IF(ISERROR(VLOOKUP(R3772,SpeciesValidation!D:T,IF(ISNA(VLOOKUP(J3772,Validation!B$2:C$15,2,FALSE)),FALSE,VLOOKUP(J3772,Validation!B$2:C$15,2,FALSE)))),IF(LEN(E3772&amp;"")&gt;0,"",""),VLOOKUP(R3772,SpeciesValidation!D:T,VLOOKUP(J3772,Validation!B$2:C$15,2,FALSE),FALSE)) &amp; " " &amp; IF(ISERROR(IF(LEFT(J3772,1)="A",IF(IF(VLOOKUP(R3772,SpeciesValidation!D:W,20,FALSE)=FALSE,OR(TEXT(A3772,"MMDD")&lt;VLOOKUP(R3772,SpeciesValidation!D:W,18,FALSE),TEXT(A3772,"MMDD")&gt;VLOOKUP(R3772,SpeciesValidation!D:W,19,FALSE)),IF(TEXT(A3772,"MMDD")&lt;"0701",TEXT(A3772,"MMDD")&gt;VLOOKUP(R3772,SpeciesValidation!D:W,18,FALSE),TEXT(A3772,"MMDD")&lt;VLOOKUP(R3772,SpeciesValidation!D:W,19,FALSE))),"Date outside expected range for this species",""),"")),"",IF(LEFT(J3772,1)="A",IF(IF(VLOOKUP(R3772,SpeciesValidation!D:W,20,FALSE)=FALSE,OR(TEXT(A3772,"MMDD")&lt;VLOOKUP(R3772,SpeciesValidation!D:W,18,FALSE),TEXT(A3772,"MMDD")&gt;VLOOKUP(R3772,SpeciesValidation!D:W,19,FALSE)),IF(TEXT(A3772,"MMDD")&lt;"0701",TEXT(A3772,"MMDD")&gt;VLOOKUP(R3772,SpeciesValidation!D:W,18,FALSE),TEXT(A3772,"MMDD")&lt;VLOOKUP(R3772,SpeciesValidation!D:W,19,FALSE))),"Date outside expected range for this species",""),"")))</f>
        <v/>
      </c>
      <c r="M3772" s="127" t="str">
        <f>IF(LEN(E3772&amp;"")&gt;0,IF(ISERROR(VLOOKUP(R3772,SpeciesValidation!D:I,6,FALSE)),"",VLOOKUP(R3772,SpeciesValidation!D:I,6,FALSE)),"")</f>
        <v/>
      </c>
      <c r="Q3772" s="36" t="str">
        <f>IF(LEN(E3772&amp;"")&gt;0,IF(ISERROR(VLOOKUP(E3772,SpeciesValidation!B:G,2,FALSE)=TRUE),"",VLOOKUP(E3772,SpeciesValidation!B:G,2,FALSE)),"")</f>
        <v/>
      </c>
      <c r="R3772" s="36" t="str">
        <f>IF(LEN(E3772&amp;"")&gt;0,IF(ISERROR(VLOOKUP(E3772,SpeciesLookup!B:G,4,FALSE)=TRUE),"",VLOOKUP(E3772,SpeciesLookup!B:G,4,FALSE)),"")</f>
        <v/>
      </c>
    </row>
    <row r="3773" spans="1:18" ht="13.2" x14ac:dyDescent="0.25">
      <c r="A3773" s="72"/>
      <c r="D3773" s="11"/>
      <c r="G3773" s="128" t="str">
        <f>IF(LEN(E3773&amp;"")&gt;0,IF(ISERROR(VLOOKUP(E3773,SpeciesLookup!B:G,6,FALSE)=TRUE),"",VLOOKUP(E3773,SpeciesLookup!B:G,6,FALSE)),"")</f>
        <v/>
      </c>
      <c r="H3773" s="128" t="str">
        <f>IF(LEN(E3773&amp;"")&gt;0,IF(ISERROR(VLOOKUP(E3773,SpeciesLookup!B:G,5,FALSE)=TRUE),"",VLOOKUP(E3773,SpeciesLookup!B:G,5,FALSE)),"")</f>
        <v/>
      </c>
      <c r="I3773" s="11"/>
      <c r="J3773" s="73"/>
      <c r="K3773" s="11"/>
      <c r="L3773" s="127" t="str">
        <f>TRIM(IF(ISERROR(VLOOKUP(R3773,SpeciesValidation!D:T,IF(ISNA(VLOOKUP(J3773,Validation!B$2:C$15,2,FALSE)),FALSE,VLOOKUP(J3773,Validation!B$2:C$15,2,FALSE)))),IF(LEN(E3773&amp;"")&gt;0,"",""),VLOOKUP(R3773,SpeciesValidation!D:T,VLOOKUP(J3773,Validation!B$2:C$15,2,FALSE),FALSE)) &amp; " " &amp; IF(ISERROR(IF(LEFT(J3773,1)="A",IF(IF(VLOOKUP(R3773,SpeciesValidation!D:W,20,FALSE)=FALSE,OR(TEXT(A3773,"MMDD")&lt;VLOOKUP(R3773,SpeciesValidation!D:W,18,FALSE),TEXT(A3773,"MMDD")&gt;VLOOKUP(R3773,SpeciesValidation!D:W,19,FALSE)),IF(TEXT(A3773,"MMDD")&lt;"0701",TEXT(A3773,"MMDD")&gt;VLOOKUP(R3773,SpeciesValidation!D:W,18,FALSE),TEXT(A3773,"MMDD")&lt;VLOOKUP(R3773,SpeciesValidation!D:W,19,FALSE))),"Date outside expected range for this species",""),"")),"",IF(LEFT(J3773,1)="A",IF(IF(VLOOKUP(R3773,SpeciesValidation!D:W,20,FALSE)=FALSE,OR(TEXT(A3773,"MMDD")&lt;VLOOKUP(R3773,SpeciesValidation!D:W,18,FALSE),TEXT(A3773,"MMDD")&gt;VLOOKUP(R3773,SpeciesValidation!D:W,19,FALSE)),IF(TEXT(A3773,"MMDD")&lt;"0701",TEXT(A3773,"MMDD")&gt;VLOOKUP(R3773,SpeciesValidation!D:W,18,FALSE),TEXT(A3773,"MMDD")&lt;VLOOKUP(R3773,SpeciesValidation!D:W,19,FALSE))),"Date outside expected range for this species",""),"")))</f>
        <v/>
      </c>
      <c r="M3773" s="127" t="str">
        <f>IF(LEN(E3773&amp;"")&gt;0,IF(ISERROR(VLOOKUP(R3773,SpeciesValidation!D:I,6,FALSE)),"",VLOOKUP(R3773,SpeciesValidation!D:I,6,FALSE)),"")</f>
        <v/>
      </c>
      <c r="Q3773" s="36" t="str">
        <f>IF(LEN(E3773&amp;"")&gt;0,IF(ISERROR(VLOOKUP(E3773,SpeciesValidation!B:G,2,FALSE)=TRUE),"",VLOOKUP(E3773,SpeciesValidation!B:G,2,FALSE)),"")</f>
        <v/>
      </c>
      <c r="R3773" s="36" t="str">
        <f>IF(LEN(E3773&amp;"")&gt;0,IF(ISERROR(VLOOKUP(E3773,SpeciesLookup!B:G,4,FALSE)=TRUE),"",VLOOKUP(E3773,SpeciesLookup!B:G,4,FALSE)),"")</f>
        <v/>
      </c>
    </row>
    <row r="3774" spans="1:18" ht="13.2" x14ac:dyDescent="0.25">
      <c r="A3774" s="72"/>
      <c r="D3774" s="11"/>
      <c r="G3774" s="128" t="str">
        <f>IF(LEN(E3774&amp;"")&gt;0,IF(ISERROR(VLOOKUP(E3774,SpeciesLookup!B:G,6,FALSE)=TRUE),"",VLOOKUP(E3774,SpeciesLookup!B:G,6,FALSE)),"")</f>
        <v/>
      </c>
      <c r="H3774" s="128" t="str">
        <f>IF(LEN(E3774&amp;"")&gt;0,IF(ISERROR(VLOOKUP(E3774,SpeciesLookup!B:G,5,FALSE)=TRUE),"",VLOOKUP(E3774,SpeciesLookup!B:G,5,FALSE)),"")</f>
        <v/>
      </c>
      <c r="I3774" s="11"/>
      <c r="J3774" s="73"/>
      <c r="K3774" s="11"/>
      <c r="L3774" s="127" t="str">
        <f>TRIM(IF(ISERROR(VLOOKUP(R3774,SpeciesValidation!D:T,IF(ISNA(VLOOKUP(J3774,Validation!B$2:C$15,2,FALSE)),FALSE,VLOOKUP(J3774,Validation!B$2:C$15,2,FALSE)))),IF(LEN(E3774&amp;"")&gt;0,"",""),VLOOKUP(R3774,SpeciesValidation!D:T,VLOOKUP(J3774,Validation!B$2:C$15,2,FALSE),FALSE)) &amp; " " &amp; IF(ISERROR(IF(LEFT(J3774,1)="A",IF(IF(VLOOKUP(R3774,SpeciesValidation!D:W,20,FALSE)=FALSE,OR(TEXT(A3774,"MMDD")&lt;VLOOKUP(R3774,SpeciesValidation!D:W,18,FALSE),TEXT(A3774,"MMDD")&gt;VLOOKUP(R3774,SpeciesValidation!D:W,19,FALSE)),IF(TEXT(A3774,"MMDD")&lt;"0701",TEXT(A3774,"MMDD")&gt;VLOOKUP(R3774,SpeciesValidation!D:W,18,FALSE),TEXT(A3774,"MMDD")&lt;VLOOKUP(R3774,SpeciesValidation!D:W,19,FALSE))),"Date outside expected range for this species",""),"")),"",IF(LEFT(J3774,1)="A",IF(IF(VLOOKUP(R3774,SpeciesValidation!D:W,20,FALSE)=FALSE,OR(TEXT(A3774,"MMDD")&lt;VLOOKUP(R3774,SpeciesValidation!D:W,18,FALSE),TEXT(A3774,"MMDD")&gt;VLOOKUP(R3774,SpeciesValidation!D:W,19,FALSE)),IF(TEXT(A3774,"MMDD")&lt;"0701",TEXT(A3774,"MMDD")&gt;VLOOKUP(R3774,SpeciesValidation!D:W,18,FALSE),TEXT(A3774,"MMDD")&lt;VLOOKUP(R3774,SpeciesValidation!D:W,19,FALSE))),"Date outside expected range for this species",""),"")))</f>
        <v/>
      </c>
      <c r="M3774" s="127" t="str">
        <f>IF(LEN(E3774&amp;"")&gt;0,IF(ISERROR(VLOOKUP(R3774,SpeciesValidation!D:I,6,FALSE)),"",VLOOKUP(R3774,SpeciesValidation!D:I,6,FALSE)),"")</f>
        <v/>
      </c>
      <c r="Q3774" s="36" t="str">
        <f>IF(LEN(E3774&amp;"")&gt;0,IF(ISERROR(VLOOKUP(E3774,SpeciesValidation!B:G,2,FALSE)=TRUE),"",VLOOKUP(E3774,SpeciesValidation!B:G,2,FALSE)),"")</f>
        <v/>
      </c>
      <c r="R3774" s="36" t="str">
        <f>IF(LEN(E3774&amp;"")&gt;0,IF(ISERROR(VLOOKUP(E3774,SpeciesLookup!B:G,4,FALSE)=TRUE),"",VLOOKUP(E3774,SpeciesLookup!B:G,4,FALSE)),"")</f>
        <v/>
      </c>
    </row>
    <row r="3775" spans="1:18" ht="13.2" x14ac:dyDescent="0.25">
      <c r="A3775" s="72"/>
      <c r="D3775" s="11"/>
      <c r="G3775" s="128" t="str">
        <f>IF(LEN(E3775&amp;"")&gt;0,IF(ISERROR(VLOOKUP(E3775,SpeciesLookup!B:G,6,FALSE)=TRUE),"",VLOOKUP(E3775,SpeciesLookup!B:G,6,FALSE)),"")</f>
        <v/>
      </c>
      <c r="H3775" s="128" t="str">
        <f>IF(LEN(E3775&amp;"")&gt;0,IF(ISERROR(VLOOKUP(E3775,SpeciesLookup!B:G,5,FALSE)=TRUE),"",VLOOKUP(E3775,SpeciesLookup!B:G,5,FALSE)),"")</f>
        <v/>
      </c>
      <c r="I3775" s="11"/>
      <c r="J3775" s="73"/>
      <c r="K3775" s="11"/>
      <c r="L3775" s="127" t="str">
        <f>TRIM(IF(ISERROR(VLOOKUP(R3775,SpeciesValidation!D:T,IF(ISNA(VLOOKUP(J3775,Validation!B$2:C$15,2,FALSE)),FALSE,VLOOKUP(J3775,Validation!B$2:C$15,2,FALSE)))),IF(LEN(E3775&amp;"")&gt;0,"",""),VLOOKUP(R3775,SpeciesValidation!D:T,VLOOKUP(J3775,Validation!B$2:C$15,2,FALSE),FALSE)) &amp; " " &amp; IF(ISERROR(IF(LEFT(J3775,1)="A",IF(IF(VLOOKUP(R3775,SpeciesValidation!D:W,20,FALSE)=FALSE,OR(TEXT(A3775,"MMDD")&lt;VLOOKUP(R3775,SpeciesValidation!D:W,18,FALSE),TEXT(A3775,"MMDD")&gt;VLOOKUP(R3775,SpeciesValidation!D:W,19,FALSE)),IF(TEXT(A3775,"MMDD")&lt;"0701",TEXT(A3775,"MMDD")&gt;VLOOKUP(R3775,SpeciesValidation!D:W,18,FALSE),TEXT(A3775,"MMDD")&lt;VLOOKUP(R3775,SpeciesValidation!D:W,19,FALSE))),"Date outside expected range for this species",""),"")),"",IF(LEFT(J3775,1)="A",IF(IF(VLOOKUP(R3775,SpeciesValidation!D:W,20,FALSE)=FALSE,OR(TEXT(A3775,"MMDD")&lt;VLOOKUP(R3775,SpeciesValidation!D:W,18,FALSE),TEXT(A3775,"MMDD")&gt;VLOOKUP(R3775,SpeciesValidation!D:W,19,FALSE)),IF(TEXT(A3775,"MMDD")&lt;"0701",TEXT(A3775,"MMDD")&gt;VLOOKUP(R3775,SpeciesValidation!D:W,18,FALSE),TEXT(A3775,"MMDD")&lt;VLOOKUP(R3775,SpeciesValidation!D:W,19,FALSE))),"Date outside expected range for this species",""),"")))</f>
        <v/>
      </c>
      <c r="M3775" s="127" t="str">
        <f>IF(LEN(E3775&amp;"")&gt;0,IF(ISERROR(VLOOKUP(R3775,SpeciesValidation!D:I,6,FALSE)),"",VLOOKUP(R3775,SpeciesValidation!D:I,6,FALSE)),"")</f>
        <v/>
      </c>
      <c r="Q3775" s="36" t="str">
        <f>IF(LEN(E3775&amp;"")&gt;0,IF(ISERROR(VLOOKUP(E3775,SpeciesValidation!B:G,2,FALSE)=TRUE),"",VLOOKUP(E3775,SpeciesValidation!B:G,2,FALSE)),"")</f>
        <v/>
      </c>
      <c r="R3775" s="36" t="str">
        <f>IF(LEN(E3775&amp;"")&gt;0,IF(ISERROR(VLOOKUP(E3775,SpeciesLookup!B:G,4,FALSE)=TRUE),"",VLOOKUP(E3775,SpeciesLookup!B:G,4,FALSE)),"")</f>
        <v/>
      </c>
    </row>
    <row r="3776" spans="1:18" ht="13.2" x14ac:dyDescent="0.25">
      <c r="A3776" s="72"/>
      <c r="D3776" s="11"/>
      <c r="G3776" s="128" t="str">
        <f>IF(LEN(E3776&amp;"")&gt;0,IF(ISERROR(VLOOKUP(E3776,SpeciesLookup!B:G,6,FALSE)=TRUE),"",VLOOKUP(E3776,SpeciesLookup!B:G,6,FALSE)),"")</f>
        <v/>
      </c>
      <c r="H3776" s="128" t="str">
        <f>IF(LEN(E3776&amp;"")&gt;0,IF(ISERROR(VLOOKUP(E3776,SpeciesLookup!B:G,5,FALSE)=TRUE),"",VLOOKUP(E3776,SpeciesLookup!B:G,5,FALSE)),"")</f>
        <v/>
      </c>
      <c r="I3776" s="11"/>
      <c r="J3776" s="73"/>
      <c r="K3776" s="11"/>
      <c r="L3776" s="127" t="str">
        <f>TRIM(IF(ISERROR(VLOOKUP(R3776,SpeciesValidation!D:T,IF(ISNA(VLOOKUP(J3776,Validation!B$2:C$15,2,FALSE)),FALSE,VLOOKUP(J3776,Validation!B$2:C$15,2,FALSE)))),IF(LEN(E3776&amp;"")&gt;0,"",""),VLOOKUP(R3776,SpeciesValidation!D:T,VLOOKUP(J3776,Validation!B$2:C$15,2,FALSE),FALSE)) &amp; " " &amp; IF(ISERROR(IF(LEFT(J3776,1)="A",IF(IF(VLOOKUP(R3776,SpeciesValidation!D:W,20,FALSE)=FALSE,OR(TEXT(A3776,"MMDD")&lt;VLOOKUP(R3776,SpeciesValidation!D:W,18,FALSE),TEXT(A3776,"MMDD")&gt;VLOOKUP(R3776,SpeciesValidation!D:W,19,FALSE)),IF(TEXT(A3776,"MMDD")&lt;"0701",TEXT(A3776,"MMDD")&gt;VLOOKUP(R3776,SpeciesValidation!D:W,18,FALSE),TEXT(A3776,"MMDD")&lt;VLOOKUP(R3776,SpeciesValidation!D:W,19,FALSE))),"Date outside expected range for this species",""),"")),"",IF(LEFT(J3776,1)="A",IF(IF(VLOOKUP(R3776,SpeciesValidation!D:W,20,FALSE)=FALSE,OR(TEXT(A3776,"MMDD")&lt;VLOOKUP(R3776,SpeciesValidation!D:W,18,FALSE),TEXT(A3776,"MMDD")&gt;VLOOKUP(R3776,SpeciesValidation!D:W,19,FALSE)),IF(TEXT(A3776,"MMDD")&lt;"0701",TEXT(A3776,"MMDD")&gt;VLOOKUP(R3776,SpeciesValidation!D:W,18,FALSE),TEXT(A3776,"MMDD")&lt;VLOOKUP(R3776,SpeciesValidation!D:W,19,FALSE))),"Date outside expected range for this species",""),"")))</f>
        <v/>
      </c>
      <c r="M3776" s="127" t="str">
        <f>IF(LEN(E3776&amp;"")&gt;0,IF(ISERROR(VLOOKUP(R3776,SpeciesValidation!D:I,6,FALSE)),"",VLOOKUP(R3776,SpeciesValidation!D:I,6,FALSE)),"")</f>
        <v/>
      </c>
      <c r="Q3776" s="36" t="str">
        <f>IF(LEN(E3776&amp;"")&gt;0,IF(ISERROR(VLOOKUP(E3776,SpeciesValidation!B:G,2,FALSE)=TRUE),"",VLOOKUP(E3776,SpeciesValidation!B:G,2,FALSE)),"")</f>
        <v/>
      </c>
      <c r="R3776" s="36" t="str">
        <f>IF(LEN(E3776&amp;"")&gt;0,IF(ISERROR(VLOOKUP(E3776,SpeciesLookup!B:G,4,FALSE)=TRUE),"",VLOOKUP(E3776,SpeciesLookup!B:G,4,FALSE)),"")</f>
        <v/>
      </c>
    </row>
    <row r="3777" spans="1:18" ht="13.2" x14ac:dyDescent="0.25">
      <c r="A3777" s="72"/>
      <c r="D3777" s="11"/>
      <c r="G3777" s="128" t="str">
        <f>IF(LEN(E3777&amp;"")&gt;0,IF(ISERROR(VLOOKUP(E3777,SpeciesLookup!B:G,6,FALSE)=TRUE),"",VLOOKUP(E3777,SpeciesLookup!B:G,6,FALSE)),"")</f>
        <v/>
      </c>
      <c r="H3777" s="128" t="str">
        <f>IF(LEN(E3777&amp;"")&gt;0,IF(ISERROR(VLOOKUP(E3777,SpeciesLookup!B:G,5,FALSE)=TRUE),"",VLOOKUP(E3777,SpeciesLookup!B:G,5,FALSE)),"")</f>
        <v/>
      </c>
      <c r="I3777" s="11"/>
      <c r="J3777" s="73"/>
      <c r="K3777" s="11"/>
      <c r="L3777" s="127" t="str">
        <f>TRIM(IF(ISERROR(VLOOKUP(R3777,SpeciesValidation!D:T,IF(ISNA(VLOOKUP(J3777,Validation!B$2:C$15,2,FALSE)),FALSE,VLOOKUP(J3777,Validation!B$2:C$15,2,FALSE)))),IF(LEN(E3777&amp;"")&gt;0,"",""),VLOOKUP(R3777,SpeciesValidation!D:T,VLOOKUP(J3777,Validation!B$2:C$15,2,FALSE),FALSE)) &amp; " " &amp; IF(ISERROR(IF(LEFT(J3777,1)="A",IF(IF(VLOOKUP(R3777,SpeciesValidation!D:W,20,FALSE)=FALSE,OR(TEXT(A3777,"MMDD")&lt;VLOOKUP(R3777,SpeciesValidation!D:W,18,FALSE),TEXT(A3777,"MMDD")&gt;VLOOKUP(R3777,SpeciesValidation!D:W,19,FALSE)),IF(TEXT(A3777,"MMDD")&lt;"0701",TEXT(A3777,"MMDD")&gt;VLOOKUP(R3777,SpeciesValidation!D:W,18,FALSE),TEXT(A3777,"MMDD")&lt;VLOOKUP(R3777,SpeciesValidation!D:W,19,FALSE))),"Date outside expected range for this species",""),"")),"",IF(LEFT(J3777,1)="A",IF(IF(VLOOKUP(R3777,SpeciesValidation!D:W,20,FALSE)=FALSE,OR(TEXT(A3777,"MMDD")&lt;VLOOKUP(R3777,SpeciesValidation!D:W,18,FALSE),TEXT(A3777,"MMDD")&gt;VLOOKUP(R3777,SpeciesValidation!D:W,19,FALSE)),IF(TEXT(A3777,"MMDD")&lt;"0701",TEXT(A3777,"MMDD")&gt;VLOOKUP(R3777,SpeciesValidation!D:W,18,FALSE),TEXT(A3777,"MMDD")&lt;VLOOKUP(R3777,SpeciesValidation!D:W,19,FALSE))),"Date outside expected range for this species",""),"")))</f>
        <v/>
      </c>
      <c r="M3777" s="127" t="str">
        <f>IF(LEN(E3777&amp;"")&gt;0,IF(ISERROR(VLOOKUP(R3777,SpeciesValidation!D:I,6,FALSE)),"",VLOOKUP(R3777,SpeciesValidation!D:I,6,FALSE)),"")</f>
        <v/>
      </c>
      <c r="Q3777" s="36" t="str">
        <f>IF(LEN(E3777&amp;"")&gt;0,IF(ISERROR(VLOOKUP(E3777,SpeciesValidation!B:G,2,FALSE)=TRUE),"",VLOOKUP(E3777,SpeciesValidation!B:G,2,FALSE)),"")</f>
        <v/>
      </c>
      <c r="R3777" s="36" t="str">
        <f>IF(LEN(E3777&amp;"")&gt;0,IF(ISERROR(VLOOKUP(E3777,SpeciesLookup!B:G,4,FALSE)=TRUE),"",VLOOKUP(E3777,SpeciesLookup!B:G,4,FALSE)),"")</f>
        <v/>
      </c>
    </row>
    <row r="3778" spans="1:18" ht="13.2" x14ac:dyDescent="0.25">
      <c r="A3778" s="72"/>
      <c r="D3778" s="11"/>
      <c r="G3778" s="128" t="str">
        <f>IF(LEN(E3778&amp;"")&gt;0,IF(ISERROR(VLOOKUP(E3778,SpeciesLookup!B:G,6,FALSE)=TRUE),"",VLOOKUP(E3778,SpeciesLookup!B:G,6,FALSE)),"")</f>
        <v/>
      </c>
      <c r="H3778" s="128" t="str">
        <f>IF(LEN(E3778&amp;"")&gt;0,IF(ISERROR(VLOOKUP(E3778,SpeciesLookup!B:G,5,FALSE)=TRUE),"",VLOOKUP(E3778,SpeciesLookup!B:G,5,FALSE)),"")</f>
        <v/>
      </c>
      <c r="I3778" s="11"/>
      <c r="J3778" s="73"/>
      <c r="K3778" s="11"/>
      <c r="L3778" s="127" t="str">
        <f>TRIM(IF(ISERROR(VLOOKUP(R3778,SpeciesValidation!D:T,IF(ISNA(VLOOKUP(J3778,Validation!B$2:C$15,2,FALSE)),FALSE,VLOOKUP(J3778,Validation!B$2:C$15,2,FALSE)))),IF(LEN(E3778&amp;"")&gt;0,"",""),VLOOKUP(R3778,SpeciesValidation!D:T,VLOOKUP(J3778,Validation!B$2:C$15,2,FALSE),FALSE)) &amp; " " &amp; IF(ISERROR(IF(LEFT(J3778,1)="A",IF(IF(VLOOKUP(R3778,SpeciesValidation!D:W,20,FALSE)=FALSE,OR(TEXT(A3778,"MMDD")&lt;VLOOKUP(R3778,SpeciesValidation!D:W,18,FALSE),TEXT(A3778,"MMDD")&gt;VLOOKUP(R3778,SpeciesValidation!D:W,19,FALSE)),IF(TEXT(A3778,"MMDD")&lt;"0701",TEXT(A3778,"MMDD")&gt;VLOOKUP(R3778,SpeciesValidation!D:W,18,FALSE),TEXT(A3778,"MMDD")&lt;VLOOKUP(R3778,SpeciesValidation!D:W,19,FALSE))),"Date outside expected range for this species",""),"")),"",IF(LEFT(J3778,1)="A",IF(IF(VLOOKUP(R3778,SpeciesValidation!D:W,20,FALSE)=FALSE,OR(TEXT(A3778,"MMDD")&lt;VLOOKUP(R3778,SpeciesValidation!D:W,18,FALSE),TEXT(A3778,"MMDD")&gt;VLOOKUP(R3778,SpeciesValidation!D:W,19,FALSE)),IF(TEXT(A3778,"MMDD")&lt;"0701",TEXT(A3778,"MMDD")&gt;VLOOKUP(R3778,SpeciesValidation!D:W,18,FALSE),TEXT(A3778,"MMDD")&lt;VLOOKUP(R3778,SpeciesValidation!D:W,19,FALSE))),"Date outside expected range for this species",""),"")))</f>
        <v/>
      </c>
      <c r="M3778" s="127" t="str">
        <f>IF(LEN(E3778&amp;"")&gt;0,IF(ISERROR(VLOOKUP(R3778,SpeciesValidation!D:I,6,FALSE)),"",VLOOKUP(R3778,SpeciesValidation!D:I,6,FALSE)),"")</f>
        <v/>
      </c>
      <c r="Q3778" s="36" t="str">
        <f>IF(LEN(E3778&amp;"")&gt;0,IF(ISERROR(VLOOKUP(E3778,SpeciesValidation!B:G,2,FALSE)=TRUE),"",VLOOKUP(E3778,SpeciesValidation!B:G,2,FALSE)),"")</f>
        <v/>
      </c>
      <c r="R3778" s="36" t="str">
        <f>IF(LEN(E3778&amp;"")&gt;0,IF(ISERROR(VLOOKUP(E3778,SpeciesLookup!B:G,4,FALSE)=TRUE),"",VLOOKUP(E3778,SpeciesLookup!B:G,4,FALSE)),"")</f>
        <v/>
      </c>
    </row>
    <row r="3779" spans="1:18" ht="13.2" x14ac:dyDescent="0.25">
      <c r="A3779" s="72"/>
      <c r="D3779" s="11"/>
      <c r="G3779" s="128" t="str">
        <f>IF(LEN(E3779&amp;"")&gt;0,IF(ISERROR(VLOOKUP(E3779,SpeciesLookup!B:G,6,FALSE)=TRUE),"",VLOOKUP(E3779,SpeciesLookup!B:G,6,FALSE)),"")</f>
        <v/>
      </c>
      <c r="H3779" s="128" t="str">
        <f>IF(LEN(E3779&amp;"")&gt;0,IF(ISERROR(VLOOKUP(E3779,SpeciesLookup!B:G,5,FALSE)=TRUE),"",VLOOKUP(E3779,SpeciesLookup!B:G,5,FALSE)),"")</f>
        <v/>
      </c>
      <c r="I3779" s="11"/>
      <c r="J3779" s="73"/>
      <c r="K3779" s="11"/>
      <c r="L3779" s="127" t="str">
        <f>TRIM(IF(ISERROR(VLOOKUP(R3779,SpeciesValidation!D:T,IF(ISNA(VLOOKUP(J3779,Validation!B$2:C$15,2,FALSE)),FALSE,VLOOKUP(J3779,Validation!B$2:C$15,2,FALSE)))),IF(LEN(E3779&amp;"")&gt;0,"",""),VLOOKUP(R3779,SpeciesValidation!D:T,VLOOKUP(J3779,Validation!B$2:C$15,2,FALSE),FALSE)) &amp; " " &amp; IF(ISERROR(IF(LEFT(J3779,1)="A",IF(IF(VLOOKUP(R3779,SpeciesValidation!D:W,20,FALSE)=FALSE,OR(TEXT(A3779,"MMDD")&lt;VLOOKUP(R3779,SpeciesValidation!D:W,18,FALSE),TEXT(A3779,"MMDD")&gt;VLOOKUP(R3779,SpeciesValidation!D:W,19,FALSE)),IF(TEXT(A3779,"MMDD")&lt;"0701",TEXT(A3779,"MMDD")&gt;VLOOKUP(R3779,SpeciesValidation!D:W,18,FALSE),TEXT(A3779,"MMDD")&lt;VLOOKUP(R3779,SpeciesValidation!D:W,19,FALSE))),"Date outside expected range for this species",""),"")),"",IF(LEFT(J3779,1)="A",IF(IF(VLOOKUP(R3779,SpeciesValidation!D:W,20,FALSE)=FALSE,OR(TEXT(A3779,"MMDD")&lt;VLOOKUP(R3779,SpeciesValidation!D:W,18,FALSE),TEXT(A3779,"MMDD")&gt;VLOOKUP(R3779,SpeciesValidation!D:W,19,FALSE)),IF(TEXT(A3779,"MMDD")&lt;"0701",TEXT(A3779,"MMDD")&gt;VLOOKUP(R3779,SpeciesValidation!D:W,18,FALSE),TEXT(A3779,"MMDD")&lt;VLOOKUP(R3779,SpeciesValidation!D:W,19,FALSE))),"Date outside expected range for this species",""),"")))</f>
        <v/>
      </c>
      <c r="M3779" s="127" t="str">
        <f>IF(LEN(E3779&amp;"")&gt;0,IF(ISERROR(VLOOKUP(R3779,SpeciesValidation!D:I,6,FALSE)),"",VLOOKUP(R3779,SpeciesValidation!D:I,6,FALSE)),"")</f>
        <v/>
      </c>
      <c r="Q3779" s="36" t="str">
        <f>IF(LEN(E3779&amp;"")&gt;0,IF(ISERROR(VLOOKUP(E3779,SpeciesValidation!B:G,2,FALSE)=TRUE),"",VLOOKUP(E3779,SpeciesValidation!B:G,2,FALSE)),"")</f>
        <v/>
      </c>
      <c r="R3779" s="36" t="str">
        <f>IF(LEN(E3779&amp;"")&gt;0,IF(ISERROR(VLOOKUP(E3779,SpeciesLookup!B:G,4,FALSE)=TRUE),"",VLOOKUP(E3779,SpeciesLookup!B:G,4,FALSE)),"")</f>
        <v/>
      </c>
    </row>
    <row r="3780" spans="1:18" ht="13.2" x14ac:dyDescent="0.25">
      <c r="A3780" s="72"/>
      <c r="D3780" s="11"/>
      <c r="G3780" s="128" t="str">
        <f>IF(LEN(E3780&amp;"")&gt;0,IF(ISERROR(VLOOKUP(E3780,SpeciesLookup!B:G,6,FALSE)=TRUE),"",VLOOKUP(E3780,SpeciesLookup!B:G,6,FALSE)),"")</f>
        <v/>
      </c>
      <c r="H3780" s="128" t="str">
        <f>IF(LEN(E3780&amp;"")&gt;0,IF(ISERROR(VLOOKUP(E3780,SpeciesLookup!B:G,5,FALSE)=TRUE),"",VLOOKUP(E3780,SpeciesLookup!B:G,5,FALSE)),"")</f>
        <v/>
      </c>
      <c r="I3780" s="11"/>
      <c r="J3780" s="73"/>
      <c r="K3780" s="11"/>
      <c r="L3780" s="127" t="str">
        <f>TRIM(IF(ISERROR(VLOOKUP(R3780,SpeciesValidation!D:T,IF(ISNA(VLOOKUP(J3780,Validation!B$2:C$15,2,FALSE)),FALSE,VLOOKUP(J3780,Validation!B$2:C$15,2,FALSE)))),IF(LEN(E3780&amp;"")&gt;0,"",""),VLOOKUP(R3780,SpeciesValidation!D:T,VLOOKUP(J3780,Validation!B$2:C$15,2,FALSE),FALSE)) &amp; " " &amp; IF(ISERROR(IF(LEFT(J3780,1)="A",IF(IF(VLOOKUP(R3780,SpeciesValidation!D:W,20,FALSE)=FALSE,OR(TEXT(A3780,"MMDD")&lt;VLOOKUP(R3780,SpeciesValidation!D:W,18,FALSE),TEXT(A3780,"MMDD")&gt;VLOOKUP(R3780,SpeciesValidation!D:W,19,FALSE)),IF(TEXT(A3780,"MMDD")&lt;"0701",TEXT(A3780,"MMDD")&gt;VLOOKUP(R3780,SpeciesValidation!D:W,18,FALSE),TEXT(A3780,"MMDD")&lt;VLOOKUP(R3780,SpeciesValidation!D:W,19,FALSE))),"Date outside expected range for this species",""),"")),"",IF(LEFT(J3780,1)="A",IF(IF(VLOOKUP(R3780,SpeciesValidation!D:W,20,FALSE)=FALSE,OR(TEXT(A3780,"MMDD")&lt;VLOOKUP(R3780,SpeciesValidation!D:W,18,FALSE),TEXT(A3780,"MMDD")&gt;VLOOKUP(R3780,SpeciesValidation!D:W,19,FALSE)),IF(TEXT(A3780,"MMDD")&lt;"0701",TEXT(A3780,"MMDD")&gt;VLOOKUP(R3780,SpeciesValidation!D:W,18,FALSE),TEXT(A3780,"MMDD")&lt;VLOOKUP(R3780,SpeciesValidation!D:W,19,FALSE))),"Date outside expected range for this species",""),"")))</f>
        <v/>
      </c>
      <c r="M3780" s="127" t="str">
        <f>IF(LEN(E3780&amp;"")&gt;0,IF(ISERROR(VLOOKUP(R3780,SpeciesValidation!D:I,6,FALSE)),"",VLOOKUP(R3780,SpeciesValidation!D:I,6,FALSE)),"")</f>
        <v/>
      </c>
      <c r="Q3780" s="36" t="str">
        <f>IF(LEN(E3780&amp;"")&gt;0,IF(ISERROR(VLOOKUP(E3780,SpeciesValidation!B:G,2,FALSE)=TRUE),"",VLOOKUP(E3780,SpeciesValidation!B:G,2,FALSE)),"")</f>
        <v/>
      </c>
      <c r="R3780" s="36" t="str">
        <f>IF(LEN(E3780&amp;"")&gt;0,IF(ISERROR(VLOOKUP(E3780,SpeciesLookup!B:G,4,FALSE)=TRUE),"",VLOOKUP(E3780,SpeciesLookup!B:G,4,FALSE)),"")</f>
        <v/>
      </c>
    </row>
    <row r="3781" spans="1:18" ht="13.2" x14ac:dyDescent="0.25">
      <c r="A3781" s="72"/>
      <c r="D3781" s="11"/>
      <c r="G3781" s="128" t="str">
        <f>IF(LEN(E3781&amp;"")&gt;0,IF(ISERROR(VLOOKUP(E3781,SpeciesLookup!B:G,6,FALSE)=TRUE),"",VLOOKUP(E3781,SpeciesLookup!B:G,6,FALSE)),"")</f>
        <v/>
      </c>
      <c r="H3781" s="128" t="str">
        <f>IF(LEN(E3781&amp;"")&gt;0,IF(ISERROR(VLOOKUP(E3781,SpeciesLookup!B:G,5,FALSE)=TRUE),"",VLOOKUP(E3781,SpeciesLookup!B:G,5,FALSE)),"")</f>
        <v/>
      </c>
      <c r="I3781" s="11"/>
      <c r="J3781" s="73"/>
      <c r="K3781" s="11"/>
      <c r="L3781" s="127" t="str">
        <f>TRIM(IF(ISERROR(VLOOKUP(R3781,SpeciesValidation!D:T,IF(ISNA(VLOOKUP(J3781,Validation!B$2:C$15,2,FALSE)),FALSE,VLOOKUP(J3781,Validation!B$2:C$15,2,FALSE)))),IF(LEN(E3781&amp;"")&gt;0,"",""),VLOOKUP(R3781,SpeciesValidation!D:T,VLOOKUP(J3781,Validation!B$2:C$15,2,FALSE),FALSE)) &amp; " " &amp; IF(ISERROR(IF(LEFT(J3781,1)="A",IF(IF(VLOOKUP(R3781,SpeciesValidation!D:W,20,FALSE)=FALSE,OR(TEXT(A3781,"MMDD")&lt;VLOOKUP(R3781,SpeciesValidation!D:W,18,FALSE),TEXT(A3781,"MMDD")&gt;VLOOKUP(R3781,SpeciesValidation!D:W,19,FALSE)),IF(TEXT(A3781,"MMDD")&lt;"0701",TEXT(A3781,"MMDD")&gt;VLOOKUP(R3781,SpeciesValidation!D:W,18,FALSE),TEXT(A3781,"MMDD")&lt;VLOOKUP(R3781,SpeciesValidation!D:W,19,FALSE))),"Date outside expected range for this species",""),"")),"",IF(LEFT(J3781,1)="A",IF(IF(VLOOKUP(R3781,SpeciesValidation!D:W,20,FALSE)=FALSE,OR(TEXT(A3781,"MMDD")&lt;VLOOKUP(R3781,SpeciesValidation!D:W,18,FALSE),TEXT(A3781,"MMDD")&gt;VLOOKUP(R3781,SpeciesValidation!D:W,19,FALSE)),IF(TEXT(A3781,"MMDD")&lt;"0701",TEXT(A3781,"MMDD")&gt;VLOOKUP(R3781,SpeciesValidation!D:W,18,FALSE),TEXT(A3781,"MMDD")&lt;VLOOKUP(R3781,SpeciesValidation!D:W,19,FALSE))),"Date outside expected range for this species",""),"")))</f>
        <v/>
      </c>
      <c r="M3781" s="127" t="str">
        <f>IF(LEN(E3781&amp;"")&gt;0,IF(ISERROR(VLOOKUP(R3781,SpeciesValidation!D:I,6,FALSE)),"",VLOOKUP(R3781,SpeciesValidation!D:I,6,FALSE)),"")</f>
        <v/>
      </c>
      <c r="Q3781" s="36" t="str">
        <f>IF(LEN(E3781&amp;"")&gt;0,IF(ISERROR(VLOOKUP(E3781,SpeciesValidation!B:G,2,FALSE)=TRUE),"",VLOOKUP(E3781,SpeciesValidation!B:G,2,FALSE)),"")</f>
        <v/>
      </c>
      <c r="R3781" s="36" t="str">
        <f>IF(LEN(E3781&amp;"")&gt;0,IF(ISERROR(VLOOKUP(E3781,SpeciesLookup!B:G,4,FALSE)=TRUE),"",VLOOKUP(E3781,SpeciesLookup!B:G,4,FALSE)),"")</f>
        <v/>
      </c>
    </row>
    <row r="3782" spans="1:18" ht="13.2" x14ac:dyDescent="0.25">
      <c r="A3782" s="72"/>
      <c r="D3782" s="11"/>
      <c r="G3782" s="128" t="str">
        <f>IF(LEN(E3782&amp;"")&gt;0,IF(ISERROR(VLOOKUP(E3782,SpeciesLookup!B:G,6,FALSE)=TRUE),"",VLOOKUP(E3782,SpeciesLookup!B:G,6,FALSE)),"")</f>
        <v/>
      </c>
      <c r="H3782" s="128" t="str">
        <f>IF(LEN(E3782&amp;"")&gt;0,IF(ISERROR(VLOOKUP(E3782,SpeciesLookup!B:G,5,FALSE)=TRUE),"",VLOOKUP(E3782,SpeciesLookup!B:G,5,FALSE)),"")</f>
        <v/>
      </c>
      <c r="I3782" s="11"/>
      <c r="J3782" s="73"/>
      <c r="K3782" s="11"/>
      <c r="L3782" s="127" t="str">
        <f>TRIM(IF(ISERROR(VLOOKUP(R3782,SpeciesValidation!D:T,IF(ISNA(VLOOKUP(J3782,Validation!B$2:C$15,2,FALSE)),FALSE,VLOOKUP(J3782,Validation!B$2:C$15,2,FALSE)))),IF(LEN(E3782&amp;"")&gt;0,"",""),VLOOKUP(R3782,SpeciesValidation!D:T,VLOOKUP(J3782,Validation!B$2:C$15,2,FALSE),FALSE)) &amp; " " &amp; IF(ISERROR(IF(LEFT(J3782,1)="A",IF(IF(VLOOKUP(R3782,SpeciesValidation!D:W,20,FALSE)=FALSE,OR(TEXT(A3782,"MMDD")&lt;VLOOKUP(R3782,SpeciesValidation!D:W,18,FALSE),TEXT(A3782,"MMDD")&gt;VLOOKUP(R3782,SpeciesValidation!D:W,19,FALSE)),IF(TEXT(A3782,"MMDD")&lt;"0701",TEXT(A3782,"MMDD")&gt;VLOOKUP(R3782,SpeciesValidation!D:W,18,FALSE),TEXT(A3782,"MMDD")&lt;VLOOKUP(R3782,SpeciesValidation!D:W,19,FALSE))),"Date outside expected range for this species",""),"")),"",IF(LEFT(J3782,1)="A",IF(IF(VLOOKUP(R3782,SpeciesValidation!D:W,20,FALSE)=FALSE,OR(TEXT(A3782,"MMDD")&lt;VLOOKUP(R3782,SpeciesValidation!D:W,18,FALSE),TEXT(A3782,"MMDD")&gt;VLOOKUP(R3782,SpeciesValidation!D:W,19,FALSE)),IF(TEXT(A3782,"MMDD")&lt;"0701",TEXT(A3782,"MMDD")&gt;VLOOKUP(R3782,SpeciesValidation!D:W,18,FALSE),TEXT(A3782,"MMDD")&lt;VLOOKUP(R3782,SpeciesValidation!D:W,19,FALSE))),"Date outside expected range for this species",""),"")))</f>
        <v/>
      </c>
      <c r="M3782" s="127" t="str">
        <f>IF(LEN(E3782&amp;"")&gt;0,IF(ISERROR(VLOOKUP(R3782,SpeciesValidation!D:I,6,FALSE)),"",VLOOKUP(R3782,SpeciesValidation!D:I,6,FALSE)),"")</f>
        <v/>
      </c>
      <c r="Q3782" s="36" t="str">
        <f>IF(LEN(E3782&amp;"")&gt;0,IF(ISERROR(VLOOKUP(E3782,SpeciesValidation!B:G,2,FALSE)=TRUE),"",VLOOKUP(E3782,SpeciesValidation!B:G,2,FALSE)),"")</f>
        <v/>
      </c>
      <c r="R3782" s="36" t="str">
        <f>IF(LEN(E3782&amp;"")&gt;0,IF(ISERROR(VLOOKUP(E3782,SpeciesLookup!B:G,4,FALSE)=TRUE),"",VLOOKUP(E3782,SpeciesLookup!B:G,4,FALSE)),"")</f>
        <v/>
      </c>
    </row>
    <row r="3783" spans="1:18" ht="13.2" x14ac:dyDescent="0.25">
      <c r="A3783" s="72"/>
      <c r="D3783" s="11"/>
      <c r="G3783" s="128" t="str">
        <f>IF(LEN(E3783&amp;"")&gt;0,IF(ISERROR(VLOOKUP(E3783,SpeciesLookup!B:G,6,FALSE)=TRUE),"",VLOOKUP(E3783,SpeciesLookup!B:G,6,FALSE)),"")</f>
        <v/>
      </c>
      <c r="H3783" s="128" t="str">
        <f>IF(LEN(E3783&amp;"")&gt;0,IF(ISERROR(VLOOKUP(E3783,SpeciesLookup!B:G,5,FALSE)=TRUE),"",VLOOKUP(E3783,SpeciesLookup!B:G,5,FALSE)),"")</f>
        <v/>
      </c>
      <c r="I3783" s="11"/>
      <c r="J3783" s="73"/>
      <c r="K3783" s="11"/>
      <c r="L3783" s="127" t="str">
        <f>TRIM(IF(ISERROR(VLOOKUP(R3783,SpeciesValidation!D:T,IF(ISNA(VLOOKUP(J3783,Validation!B$2:C$15,2,FALSE)),FALSE,VLOOKUP(J3783,Validation!B$2:C$15,2,FALSE)))),IF(LEN(E3783&amp;"")&gt;0,"",""),VLOOKUP(R3783,SpeciesValidation!D:T,VLOOKUP(J3783,Validation!B$2:C$15,2,FALSE),FALSE)) &amp; " " &amp; IF(ISERROR(IF(LEFT(J3783,1)="A",IF(IF(VLOOKUP(R3783,SpeciesValidation!D:W,20,FALSE)=FALSE,OR(TEXT(A3783,"MMDD")&lt;VLOOKUP(R3783,SpeciesValidation!D:W,18,FALSE),TEXT(A3783,"MMDD")&gt;VLOOKUP(R3783,SpeciesValidation!D:W,19,FALSE)),IF(TEXT(A3783,"MMDD")&lt;"0701",TEXT(A3783,"MMDD")&gt;VLOOKUP(R3783,SpeciesValidation!D:W,18,FALSE),TEXT(A3783,"MMDD")&lt;VLOOKUP(R3783,SpeciesValidation!D:W,19,FALSE))),"Date outside expected range for this species",""),"")),"",IF(LEFT(J3783,1)="A",IF(IF(VLOOKUP(R3783,SpeciesValidation!D:W,20,FALSE)=FALSE,OR(TEXT(A3783,"MMDD")&lt;VLOOKUP(R3783,SpeciesValidation!D:W,18,FALSE),TEXT(A3783,"MMDD")&gt;VLOOKUP(R3783,SpeciesValidation!D:W,19,FALSE)),IF(TEXT(A3783,"MMDD")&lt;"0701",TEXT(A3783,"MMDD")&gt;VLOOKUP(R3783,SpeciesValidation!D:W,18,FALSE),TEXT(A3783,"MMDD")&lt;VLOOKUP(R3783,SpeciesValidation!D:W,19,FALSE))),"Date outside expected range for this species",""),"")))</f>
        <v/>
      </c>
      <c r="M3783" s="127" t="str">
        <f>IF(LEN(E3783&amp;"")&gt;0,IF(ISERROR(VLOOKUP(R3783,SpeciesValidation!D:I,6,FALSE)),"",VLOOKUP(R3783,SpeciesValidation!D:I,6,FALSE)),"")</f>
        <v/>
      </c>
      <c r="Q3783" s="36" t="str">
        <f>IF(LEN(E3783&amp;"")&gt;0,IF(ISERROR(VLOOKUP(E3783,SpeciesValidation!B:G,2,FALSE)=TRUE),"",VLOOKUP(E3783,SpeciesValidation!B:G,2,FALSE)),"")</f>
        <v/>
      </c>
      <c r="R3783" s="36" t="str">
        <f>IF(LEN(E3783&amp;"")&gt;0,IF(ISERROR(VLOOKUP(E3783,SpeciesLookup!B:G,4,FALSE)=TRUE),"",VLOOKUP(E3783,SpeciesLookup!B:G,4,FALSE)),"")</f>
        <v/>
      </c>
    </row>
    <row r="3784" spans="1:18" ht="13.2" x14ac:dyDescent="0.25">
      <c r="A3784" s="72"/>
      <c r="D3784" s="11"/>
      <c r="G3784" s="128" t="str">
        <f>IF(LEN(E3784&amp;"")&gt;0,IF(ISERROR(VLOOKUP(E3784,SpeciesLookup!B:G,6,FALSE)=TRUE),"",VLOOKUP(E3784,SpeciesLookup!B:G,6,FALSE)),"")</f>
        <v/>
      </c>
      <c r="H3784" s="128" t="str">
        <f>IF(LEN(E3784&amp;"")&gt;0,IF(ISERROR(VLOOKUP(E3784,SpeciesLookup!B:G,5,FALSE)=TRUE),"",VLOOKUP(E3784,SpeciesLookup!B:G,5,FALSE)),"")</f>
        <v/>
      </c>
      <c r="I3784" s="11"/>
      <c r="J3784" s="73"/>
      <c r="K3784" s="11"/>
      <c r="L3784" s="127" t="str">
        <f>TRIM(IF(ISERROR(VLOOKUP(R3784,SpeciesValidation!D:T,IF(ISNA(VLOOKUP(J3784,Validation!B$2:C$15,2,FALSE)),FALSE,VLOOKUP(J3784,Validation!B$2:C$15,2,FALSE)))),IF(LEN(E3784&amp;"")&gt;0,"",""),VLOOKUP(R3784,SpeciesValidation!D:T,VLOOKUP(J3784,Validation!B$2:C$15,2,FALSE),FALSE)) &amp; " " &amp; IF(ISERROR(IF(LEFT(J3784,1)="A",IF(IF(VLOOKUP(R3784,SpeciesValidation!D:W,20,FALSE)=FALSE,OR(TEXT(A3784,"MMDD")&lt;VLOOKUP(R3784,SpeciesValidation!D:W,18,FALSE),TEXT(A3784,"MMDD")&gt;VLOOKUP(R3784,SpeciesValidation!D:W,19,FALSE)),IF(TEXT(A3784,"MMDD")&lt;"0701",TEXT(A3784,"MMDD")&gt;VLOOKUP(R3784,SpeciesValidation!D:W,18,FALSE),TEXT(A3784,"MMDD")&lt;VLOOKUP(R3784,SpeciesValidation!D:W,19,FALSE))),"Date outside expected range for this species",""),"")),"",IF(LEFT(J3784,1)="A",IF(IF(VLOOKUP(R3784,SpeciesValidation!D:W,20,FALSE)=FALSE,OR(TEXT(A3784,"MMDD")&lt;VLOOKUP(R3784,SpeciesValidation!D:W,18,FALSE),TEXT(A3784,"MMDD")&gt;VLOOKUP(R3784,SpeciesValidation!D:W,19,FALSE)),IF(TEXT(A3784,"MMDD")&lt;"0701",TEXT(A3784,"MMDD")&gt;VLOOKUP(R3784,SpeciesValidation!D:W,18,FALSE),TEXT(A3784,"MMDD")&lt;VLOOKUP(R3784,SpeciesValidation!D:W,19,FALSE))),"Date outside expected range for this species",""),"")))</f>
        <v/>
      </c>
      <c r="M3784" s="127" t="str">
        <f>IF(LEN(E3784&amp;"")&gt;0,IF(ISERROR(VLOOKUP(R3784,SpeciesValidation!D:I,6,FALSE)),"",VLOOKUP(R3784,SpeciesValidation!D:I,6,FALSE)),"")</f>
        <v/>
      </c>
      <c r="Q3784" s="36" t="str">
        <f>IF(LEN(E3784&amp;"")&gt;0,IF(ISERROR(VLOOKUP(E3784,SpeciesValidation!B:G,2,FALSE)=TRUE),"",VLOOKUP(E3784,SpeciesValidation!B:G,2,FALSE)),"")</f>
        <v/>
      </c>
      <c r="R3784" s="36" t="str">
        <f>IF(LEN(E3784&amp;"")&gt;0,IF(ISERROR(VLOOKUP(E3784,SpeciesLookup!B:G,4,FALSE)=TRUE),"",VLOOKUP(E3784,SpeciesLookup!B:G,4,FALSE)),"")</f>
        <v/>
      </c>
    </row>
    <row r="3785" spans="1:18" ht="13.2" x14ac:dyDescent="0.25">
      <c r="A3785" s="72"/>
      <c r="D3785" s="11"/>
      <c r="G3785" s="128" t="str">
        <f>IF(LEN(E3785&amp;"")&gt;0,IF(ISERROR(VLOOKUP(E3785,SpeciesLookup!B:G,6,FALSE)=TRUE),"",VLOOKUP(E3785,SpeciesLookup!B:G,6,FALSE)),"")</f>
        <v/>
      </c>
      <c r="H3785" s="128" t="str">
        <f>IF(LEN(E3785&amp;"")&gt;0,IF(ISERROR(VLOOKUP(E3785,SpeciesLookup!B:G,5,FALSE)=TRUE),"",VLOOKUP(E3785,SpeciesLookup!B:G,5,FALSE)),"")</f>
        <v/>
      </c>
      <c r="I3785" s="11"/>
      <c r="J3785" s="73"/>
      <c r="K3785" s="11"/>
      <c r="L3785" s="127" t="str">
        <f>TRIM(IF(ISERROR(VLOOKUP(R3785,SpeciesValidation!D:T,IF(ISNA(VLOOKUP(J3785,Validation!B$2:C$15,2,FALSE)),FALSE,VLOOKUP(J3785,Validation!B$2:C$15,2,FALSE)))),IF(LEN(E3785&amp;"")&gt;0,"",""),VLOOKUP(R3785,SpeciesValidation!D:T,VLOOKUP(J3785,Validation!B$2:C$15,2,FALSE),FALSE)) &amp; " " &amp; IF(ISERROR(IF(LEFT(J3785,1)="A",IF(IF(VLOOKUP(R3785,SpeciesValidation!D:W,20,FALSE)=FALSE,OR(TEXT(A3785,"MMDD")&lt;VLOOKUP(R3785,SpeciesValidation!D:W,18,FALSE),TEXT(A3785,"MMDD")&gt;VLOOKUP(R3785,SpeciesValidation!D:W,19,FALSE)),IF(TEXT(A3785,"MMDD")&lt;"0701",TEXT(A3785,"MMDD")&gt;VLOOKUP(R3785,SpeciesValidation!D:W,18,FALSE),TEXT(A3785,"MMDD")&lt;VLOOKUP(R3785,SpeciesValidation!D:W,19,FALSE))),"Date outside expected range for this species",""),"")),"",IF(LEFT(J3785,1)="A",IF(IF(VLOOKUP(R3785,SpeciesValidation!D:W,20,FALSE)=FALSE,OR(TEXT(A3785,"MMDD")&lt;VLOOKUP(R3785,SpeciesValidation!D:W,18,FALSE),TEXT(A3785,"MMDD")&gt;VLOOKUP(R3785,SpeciesValidation!D:W,19,FALSE)),IF(TEXT(A3785,"MMDD")&lt;"0701",TEXT(A3785,"MMDD")&gt;VLOOKUP(R3785,SpeciesValidation!D:W,18,FALSE),TEXT(A3785,"MMDD")&lt;VLOOKUP(R3785,SpeciesValidation!D:W,19,FALSE))),"Date outside expected range for this species",""),"")))</f>
        <v/>
      </c>
      <c r="M3785" s="127" t="str">
        <f>IF(LEN(E3785&amp;"")&gt;0,IF(ISERROR(VLOOKUP(R3785,SpeciesValidation!D:I,6,FALSE)),"",VLOOKUP(R3785,SpeciesValidation!D:I,6,FALSE)),"")</f>
        <v/>
      </c>
      <c r="Q3785" s="36" t="str">
        <f>IF(LEN(E3785&amp;"")&gt;0,IF(ISERROR(VLOOKUP(E3785,SpeciesValidation!B:G,2,FALSE)=TRUE),"",VLOOKUP(E3785,SpeciesValidation!B:G,2,FALSE)),"")</f>
        <v/>
      </c>
      <c r="R3785" s="36" t="str">
        <f>IF(LEN(E3785&amp;"")&gt;0,IF(ISERROR(VLOOKUP(E3785,SpeciesLookup!B:G,4,FALSE)=TRUE),"",VLOOKUP(E3785,SpeciesLookup!B:G,4,FALSE)),"")</f>
        <v/>
      </c>
    </row>
    <row r="3786" spans="1:18" ht="13.2" x14ac:dyDescent="0.25">
      <c r="A3786" s="72"/>
      <c r="D3786" s="11"/>
      <c r="G3786" s="128" t="str">
        <f>IF(LEN(E3786&amp;"")&gt;0,IF(ISERROR(VLOOKUP(E3786,SpeciesLookup!B:G,6,FALSE)=TRUE),"",VLOOKUP(E3786,SpeciesLookup!B:G,6,FALSE)),"")</f>
        <v/>
      </c>
      <c r="H3786" s="128" t="str">
        <f>IF(LEN(E3786&amp;"")&gt;0,IF(ISERROR(VLOOKUP(E3786,SpeciesLookup!B:G,5,FALSE)=TRUE),"",VLOOKUP(E3786,SpeciesLookup!B:G,5,FALSE)),"")</f>
        <v/>
      </c>
      <c r="I3786" s="11"/>
      <c r="J3786" s="73"/>
      <c r="K3786" s="11"/>
      <c r="L3786" s="127" t="str">
        <f>TRIM(IF(ISERROR(VLOOKUP(R3786,SpeciesValidation!D:T,IF(ISNA(VLOOKUP(J3786,Validation!B$2:C$15,2,FALSE)),FALSE,VLOOKUP(J3786,Validation!B$2:C$15,2,FALSE)))),IF(LEN(E3786&amp;"")&gt;0,"",""),VLOOKUP(R3786,SpeciesValidation!D:T,VLOOKUP(J3786,Validation!B$2:C$15,2,FALSE),FALSE)) &amp; " " &amp; IF(ISERROR(IF(LEFT(J3786,1)="A",IF(IF(VLOOKUP(R3786,SpeciesValidation!D:W,20,FALSE)=FALSE,OR(TEXT(A3786,"MMDD")&lt;VLOOKUP(R3786,SpeciesValidation!D:W,18,FALSE),TEXT(A3786,"MMDD")&gt;VLOOKUP(R3786,SpeciesValidation!D:W,19,FALSE)),IF(TEXT(A3786,"MMDD")&lt;"0701",TEXT(A3786,"MMDD")&gt;VLOOKUP(R3786,SpeciesValidation!D:W,18,FALSE),TEXT(A3786,"MMDD")&lt;VLOOKUP(R3786,SpeciesValidation!D:W,19,FALSE))),"Date outside expected range for this species",""),"")),"",IF(LEFT(J3786,1)="A",IF(IF(VLOOKUP(R3786,SpeciesValidation!D:W,20,FALSE)=FALSE,OR(TEXT(A3786,"MMDD")&lt;VLOOKUP(R3786,SpeciesValidation!D:W,18,FALSE),TEXT(A3786,"MMDD")&gt;VLOOKUP(R3786,SpeciesValidation!D:W,19,FALSE)),IF(TEXT(A3786,"MMDD")&lt;"0701",TEXT(A3786,"MMDD")&gt;VLOOKUP(R3786,SpeciesValidation!D:W,18,FALSE),TEXT(A3786,"MMDD")&lt;VLOOKUP(R3786,SpeciesValidation!D:W,19,FALSE))),"Date outside expected range for this species",""),"")))</f>
        <v/>
      </c>
      <c r="M3786" s="127" t="str">
        <f>IF(LEN(E3786&amp;"")&gt;0,IF(ISERROR(VLOOKUP(R3786,SpeciesValidation!D:I,6,FALSE)),"",VLOOKUP(R3786,SpeciesValidation!D:I,6,FALSE)),"")</f>
        <v/>
      </c>
      <c r="Q3786" s="36" t="str">
        <f>IF(LEN(E3786&amp;"")&gt;0,IF(ISERROR(VLOOKUP(E3786,SpeciesValidation!B:G,2,FALSE)=TRUE),"",VLOOKUP(E3786,SpeciesValidation!B:G,2,FALSE)),"")</f>
        <v/>
      </c>
      <c r="R3786" s="36" t="str">
        <f>IF(LEN(E3786&amp;"")&gt;0,IF(ISERROR(VLOOKUP(E3786,SpeciesLookup!B:G,4,FALSE)=TRUE),"",VLOOKUP(E3786,SpeciesLookup!B:G,4,FALSE)),"")</f>
        <v/>
      </c>
    </row>
    <row r="3787" spans="1:18" ht="13.2" x14ac:dyDescent="0.25">
      <c r="A3787" s="72"/>
      <c r="D3787" s="11"/>
      <c r="G3787" s="128" t="str">
        <f>IF(LEN(E3787&amp;"")&gt;0,IF(ISERROR(VLOOKUP(E3787,SpeciesLookup!B:G,6,FALSE)=TRUE),"",VLOOKUP(E3787,SpeciesLookup!B:G,6,FALSE)),"")</f>
        <v/>
      </c>
      <c r="H3787" s="128" t="str">
        <f>IF(LEN(E3787&amp;"")&gt;0,IF(ISERROR(VLOOKUP(E3787,SpeciesLookup!B:G,5,FALSE)=TRUE),"",VLOOKUP(E3787,SpeciesLookup!B:G,5,FALSE)),"")</f>
        <v/>
      </c>
      <c r="I3787" s="11"/>
      <c r="J3787" s="73"/>
      <c r="K3787" s="11"/>
      <c r="L3787" s="127" t="str">
        <f>TRIM(IF(ISERROR(VLOOKUP(R3787,SpeciesValidation!D:T,IF(ISNA(VLOOKUP(J3787,Validation!B$2:C$15,2,FALSE)),FALSE,VLOOKUP(J3787,Validation!B$2:C$15,2,FALSE)))),IF(LEN(E3787&amp;"")&gt;0,"",""),VLOOKUP(R3787,SpeciesValidation!D:T,VLOOKUP(J3787,Validation!B$2:C$15,2,FALSE),FALSE)) &amp; " " &amp; IF(ISERROR(IF(LEFT(J3787,1)="A",IF(IF(VLOOKUP(R3787,SpeciesValidation!D:W,20,FALSE)=FALSE,OR(TEXT(A3787,"MMDD")&lt;VLOOKUP(R3787,SpeciesValidation!D:W,18,FALSE),TEXT(A3787,"MMDD")&gt;VLOOKUP(R3787,SpeciesValidation!D:W,19,FALSE)),IF(TEXT(A3787,"MMDD")&lt;"0701",TEXT(A3787,"MMDD")&gt;VLOOKUP(R3787,SpeciesValidation!D:W,18,FALSE),TEXT(A3787,"MMDD")&lt;VLOOKUP(R3787,SpeciesValidation!D:W,19,FALSE))),"Date outside expected range for this species",""),"")),"",IF(LEFT(J3787,1)="A",IF(IF(VLOOKUP(R3787,SpeciesValidation!D:W,20,FALSE)=FALSE,OR(TEXT(A3787,"MMDD")&lt;VLOOKUP(R3787,SpeciesValidation!D:W,18,FALSE),TEXT(A3787,"MMDD")&gt;VLOOKUP(R3787,SpeciesValidation!D:W,19,FALSE)),IF(TEXT(A3787,"MMDD")&lt;"0701",TEXT(A3787,"MMDD")&gt;VLOOKUP(R3787,SpeciesValidation!D:W,18,FALSE),TEXT(A3787,"MMDD")&lt;VLOOKUP(R3787,SpeciesValidation!D:W,19,FALSE))),"Date outside expected range for this species",""),"")))</f>
        <v/>
      </c>
      <c r="M3787" s="127" t="str">
        <f>IF(LEN(E3787&amp;"")&gt;0,IF(ISERROR(VLOOKUP(R3787,SpeciesValidation!D:I,6,FALSE)),"",VLOOKUP(R3787,SpeciesValidation!D:I,6,FALSE)),"")</f>
        <v/>
      </c>
      <c r="Q3787" s="36" t="str">
        <f>IF(LEN(E3787&amp;"")&gt;0,IF(ISERROR(VLOOKUP(E3787,SpeciesValidation!B:G,2,FALSE)=TRUE),"",VLOOKUP(E3787,SpeciesValidation!B:G,2,FALSE)),"")</f>
        <v/>
      </c>
      <c r="R3787" s="36" t="str">
        <f>IF(LEN(E3787&amp;"")&gt;0,IF(ISERROR(VLOOKUP(E3787,SpeciesLookup!B:G,4,FALSE)=TRUE),"",VLOOKUP(E3787,SpeciesLookup!B:G,4,FALSE)),"")</f>
        <v/>
      </c>
    </row>
    <row r="3788" spans="1:18" ht="13.2" x14ac:dyDescent="0.25">
      <c r="A3788" s="72"/>
      <c r="D3788" s="11"/>
      <c r="G3788" s="128" t="str">
        <f>IF(LEN(E3788&amp;"")&gt;0,IF(ISERROR(VLOOKUP(E3788,SpeciesLookup!B:G,6,FALSE)=TRUE),"",VLOOKUP(E3788,SpeciesLookup!B:G,6,FALSE)),"")</f>
        <v/>
      </c>
      <c r="H3788" s="128" t="str">
        <f>IF(LEN(E3788&amp;"")&gt;0,IF(ISERROR(VLOOKUP(E3788,SpeciesLookup!B:G,5,FALSE)=TRUE),"",VLOOKUP(E3788,SpeciesLookup!B:G,5,FALSE)),"")</f>
        <v/>
      </c>
      <c r="I3788" s="11"/>
      <c r="J3788" s="73"/>
      <c r="K3788" s="11"/>
      <c r="L3788" s="127" t="str">
        <f>TRIM(IF(ISERROR(VLOOKUP(R3788,SpeciesValidation!D:T,IF(ISNA(VLOOKUP(J3788,Validation!B$2:C$15,2,FALSE)),FALSE,VLOOKUP(J3788,Validation!B$2:C$15,2,FALSE)))),IF(LEN(E3788&amp;"")&gt;0,"",""),VLOOKUP(R3788,SpeciesValidation!D:T,VLOOKUP(J3788,Validation!B$2:C$15,2,FALSE),FALSE)) &amp; " " &amp; IF(ISERROR(IF(LEFT(J3788,1)="A",IF(IF(VLOOKUP(R3788,SpeciesValidation!D:W,20,FALSE)=FALSE,OR(TEXT(A3788,"MMDD")&lt;VLOOKUP(R3788,SpeciesValidation!D:W,18,FALSE),TEXT(A3788,"MMDD")&gt;VLOOKUP(R3788,SpeciesValidation!D:W,19,FALSE)),IF(TEXT(A3788,"MMDD")&lt;"0701",TEXT(A3788,"MMDD")&gt;VLOOKUP(R3788,SpeciesValidation!D:W,18,FALSE),TEXT(A3788,"MMDD")&lt;VLOOKUP(R3788,SpeciesValidation!D:W,19,FALSE))),"Date outside expected range for this species",""),"")),"",IF(LEFT(J3788,1)="A",IF(IF(VLOOKUP(R3788,SpeciesValidation!D:W,20,FALSE)=FALSE,OR(TEXT(A3788,"MMDD")&lt;VLOOKUP(R3788,SpeciesValidation!D:W,18,FALSE),TEXT(A3788,"MMDD")&gt;VLOOKUP(R3788,SpeciesValidation!D:W,19,FALSE)),IF(TEXT(A3788,"MMDD")&lt;"0701",TEXT(A3788,"MMDD")&gt;VLOOKUP(R3788,SpeciesValidation!D:W,18,FALSE),TEXT(A3788,"MMDD")&lt;VLOOKUP(R3788,SpeciesValidation!D:W,19,FALSE))),"Date outside expected range for this species",""),"")))</f>
        <v/>
      </c>
      <c r="M3788" s="127" t="str">
        <f>IF(LEN(E3788&amp;"")&gt;0,IF(ISERROR(VLOOKUP(R3788,SpeciesValidation!D:I,6,FALSE)),"",VLOOKUP(R3788,SpeciesValidation!D:I,6,FALSE)),"")</f>
        <v/>
      </c>
      <c r="Q3788" s="36" t="str">
        <f>IF(LEN(E3788&amp;"")&gt;0,IF(ISERROR(VLOOKUP(E3788,SpeciesValidation!B:G,2,FALSE)=TRUE),"",VLOOKUP(E3788,SpeciesValidation!B:G,2,FALSE)),"")</f>
        <v/>
      </c>
      <c r="R3788" s="36" t="str">
        <f>IF(LEN(E3788&amp;"")&gt;0,IF(ISERROR(VLOOKUP(E3788,SpeciesLookup!B:G,4,FALSE)=TRUE),"",VLOOKUP(E3788,SpeciesLookup!B:G,4,FALSE)),"")</f>
        <v/>
      </c>
    </row>
    <row r="3789" spans="1:18" ht="13.2" x14ac:dyDescent="0.25">
      <c r="A3789" s="72"/>
      <c r="D3789" s="11"/>
      <c r="G3789" s="128" t="str">
        <f>IF(LEN(E3789&amp;"")&gt;0,IF(ISERROR(VLOOKUP(E3789,SpeciesLookup!B:G,6,FALSE)=TRUE),"",VLOOKUP(E3789,SpeciesLookup!B:G,6,FALSE)),"")</f>
        <v/>
      </c>
      <c r="H3789" s="128" t="str">
        <f>IF(LEN(E3789&amp;"")&gt;0,IF(ISERROR(VLOOKUP(E3789,SpeciesLookup!B:G,5,FALSE)=TRUE),"",VLOOKUP(E3789,SpeciesLookup!B:G,5,FALSE)),"")</f>
        <v/>
      </c>
      <c r="I3789" s="11"/>
      <c r="J3789" s="73"/>
      <c r="K3789" s="11"/>
      <c r="L3789" s="127" t="str">
        <f>TRIM(IF(ISERROR(VLOOKUP(R3789,SpeciesValidation!D:T,IF(ISNA(VLOOKUP(J3789,Validation!B$2:C$15,2,FALSE)),FALSE,VLOOKUP(J3789,Validation!B$2:C$15,2,FALSE)))),IF(LEN(E3789&amp;"")&gt;0,"",""),VLOOKUP(R3789,SpeciesValidation!D:T,VLOOKUP(J3789,Validation!B$2:C$15,2,FALSE),FALSE)) &amp; " " &amp; IF(ISERROR(IF(LEFT(J3789,1)="A",IF(IF(VLOOKUP(R3789,SpeciesValidation!D:W,20,FALSE)=FALSE,OR(TEXT(A3789,"MMDD")&lt;VLOOKUP(R3789,SpeciesValidation!D:W,18,FALSE),TEXT(A3789,"MMDD")&gt;VLOOKUP(R3789,SpeciesValidation!D:W,19,FALSE)),IF(TEXT(A3789,"MMDD")&lt;"0701",TEXT(A3789,"MMDD")&gt;VLOOKUP(R3789,SpeciesValidation!D:W,18,FALSE),TEXT(A3789,"MMDD")&lt;VLOOKUP(R3789,SpeciesValidation!D:W,19,FALSE))),"Date outside expected range for this species",""),"")),"",IF(LEFT(J3789,1)="A",IF(IF(VLOOKUP(R3789,SpeciesValidation!D:W,20,FALSE)=FALSE,OR(TEXT(A3789,"MMDD")&lt;VLOOKUP(R3789,SpeciesValidation!D:W,18,FALSE),TEXT(A3789,"MMDD")&gt;VLOOKUP(R3789,SpeciesValidation!D:W,19,FALSE)),IF(TEXT(A3789,"MMDD")&lt;"0701",TEXT(A3789,"MMDD")&gt;VLOOKUP(R3789,SpeciesValidation!D:W,18,FALSE),TEXT(A3789,"MMDD")&lt;VLOOKUP(R3789,SpeciesValidation!D:W,19,FALSE))),"Date outside expected range for this species",""),"")))</f>
        <v/>
      </c>
      <c r="M3789" s="127" t="str">
        <f>IF(LEN(E3789&amp;"")&gt;0,IF(ISERROR(VLOOKUP(R3789,SpeciesValidation!D:I,6,FALSE)),"",VLOOKUP(R3789,SpeciesValidation!D:I,6,FALSE)),"")</f>
        <v/>
      </c>
      <c r="Q3789" s="36" t="str">
        <f>IF(LEN(E3789&amp;"")&gt;0,IF(ISERROR(VLOOKUP(E3789,SpeciesValidation!B:G,2,FALSE)=TRUE),"",VLOOKUP(E3789,SpeciesValidation!B:G,2,FALSE)),"")</f>
        <v/>
      </c>
      <c r="R3789" s="36" t="str">
        <f>IF(LEN(E3789&amp;"")&gt;0,IF(ISERROR(VLOOKUP(E3789,SpeciesLookup!B:G,4,FALSE)=TRUE),"",VLOOKUP(E3789,SpeciesLookup!B:G,4,FALSE)),"")</f>
        <v/>
      </c>
    </row>
    <row r="3790" spans="1:18" ht="13.2" x14ac:dyDescent="0.25">
      <c r="A3790" s="72"/>
      <c r="D3790" s="11"/>
      <c r="G3790" s="128" t="str">
        <f>IF(LEN(E3790&amp;"")&gt;0,IF(ISERROR(VLOOKUP(E3790,SpeciesLookup!B:G,6,FALSE)=TRUE),"",VLOOKUP(E3790,SpeciesLookup!B:G,6,FALSE)),"")</f>
        <v/>
      </c>
      <c r="H3790" s="128" t="str">
        <f>IF(LEN(E3790&amp;"")&gt;0,IF(ISERROR(VLOOKUP(E3790,SpeciesLookup!B:G,5,FALSE)=TRUE),"",VLOOKUP(E3790,SpeciesLookup!B:G,5,FALSE)),"")</f>
        <v/>
      </c>
      <c r="I3790" s="11"/>
      <c r="J3790" s="73"/>
      <c r="K3790" s="11"/>
      <c r="L3790" s="127" t="str">
        <f>TRIM(IF(ISERROR(VLOOKUP(R3790,SpeciesValidation!D:T,IF(ISNA(VLOOKUP(J3790,Validation!B$2:C$15,2,FALSE)),FALSE,VLOOKUP(J3790,Validation!B$2:C$15,2,FALSE)))),IF(LEN(E3790&amp;"")&gt;0,"",""),VLOOKUP(R3790,SpeciesValidation!D:T,VLOOKUP(J3790,Validation!B$2:C$15,2,FALSE),FALSE)) &amp; " " &amp; IF(ISERROR(IF(LEFT(J3790,1)="A",IF(IF(VLOOKUP(R3790,SpeciesValidation!D:W,20,FALSE)=FALSE,OR(TEXT(A3790,"MMDD")&lt;VLOOKUP(R3790,SpeciesValidation!D:W,18,FALSE),TEXT(A3790,"MMDD")&gt;VLOOKUP(R3790,SpeciesValidation!D:W,19,FALSE)),IF(TEXT(A3790,"MMDD")&lt;"0701",TEXT(A3790,"MMDD")&gt;VLOOKUP(R3790,SpeciesValidation!D:W,18,FALSE),TEXT(A3790,"MMDD")&lt;VLOOKUP(R3790,SpeciesValidation!D:W,19,FALSE))),"Date outside expected range for this species",""),"")),"",IF(LEFT(J3790,1)="A",IF(IF(VLOOKUP(R3790,SpeciesValidation!D:W,20,FALSE)=FALSE,OR(TEXT(A3790,"MMDD")&lt;VLOOKUP(R3790,SpeciesValidation!D:W,18,FALSE),TEXT(A3790,"MMDD")&gt;VLOOKUP(R3790,SpeciesValidation!D:W,19,FALSE)),IF(TEXT(A3790,"MMDD")&lt;"0701",TEXT(A3790,"MMDD")&gt;VLOOKUP(R3790,SpeciesValidation!D:W,18,FALSE),TEXT(A3790,"MMDD")&lt;VLOOKUP(R3790,SpeciesValidation!D:W,19,FALSE))),"Date outside expected range for this species",""),"")))</f>
        <v/>
      </c>
      <c r="M3790" s="127" t="str">
        <f>IF(LEN(E3790&amp;"")&gt;0,IF(ISERROR(VLOOKUP(R3790,SpeciesValidation!D:I,6,FALSE)),"",VLOOKUP(R3790,SpeciesValidation!D:I,6,FALSE)),"")</f>
        <v/>
      </c>
      <c r="Q3790" s="36" t="str">
        <f>IF(LEN(E3790&amp;"")&gt;0,IF(ISERROR(VLOOKUP(E3790,SpeciesValidation!B:G,2,FALSE)=TRUE),"",VLOOKUP(E3790,SpeciesValidation!B:G,2,FALSE)),"")</f>
        <v/>
      </c>
      <c r="R3790" s="36" t="str">
        <f>IF(LEN(E3790&amp;"")&gt;0,IF(ISERROR(VLOOKUP(E3790,SpeciesLookup!B:G,4,FALSE)=TRUE),"",VLOOKUP(E3790,SpeciesLookup!B:G,4,FALSE)),"")</f>
        <v/>
      </c>
    </row>
    <row r="3791" spans="1:18" ht="13.2" x14ac:dyDescent="0.25">
      <c r="A3791" s="72"/>
      <c r="D3791" s="11"/>
      <c r="G3791" s="128" t="str">
        <f>IF(LEN(E3791&amp;"")&gt;0,IF(ISERROR(VLOOKUP(E3791,SpeciesLookup!B:G,6,FALSE)=TRUE),"",VLOOKUP(E3791,SpeciesLookup!B:G,6,FALSE)),"")</f>
        <v/>
      </c>
      <c r="H3791" s="128" t="str">
        <f>IF(LEN(E3791&amp;"")&gt;0,IF(ISERROR(VLOOKUP(E3791,SpeciesLookup!B:G,5,FALSE)=TRUE),"",VLOOKUP(E3791,SpeciesLookup!B:G,5,FALSE)),"")</f>
        <v/>
      </c>
      <c r="I3791" s="11"/>
      <c r="J3791" s="73"/>
      <c r="K3791" s="11"/>
      <c r="L3791" s="127" t="str">
        <f>TRIM(IF(ISERROR(VLOOKUP(R3791,SpeciesValidation!D:T,IF(ISNA(VLOOKUP(J3791,Validation!B$2:C$15,2,FALSE)),FALSE,VLOOKUP(J3791,Validation!B$2:C$15,2,FALSE)))),IF(LEN(E3791&amp;"")&gt;0,"",""),VLOOKUP(R3791,SpeciesValidation!D:T,VLOOKUP(J3791,Validation!B$2:C$15,2,FALSE),FALSE)) &amp; " " &amp; IF(ISERROR(IF(LEFT(J3791,1)="A",IF(IF(VLOOKUP(R3791,SpeciesValidation!D:W,20,FALSE)=FALSE,OR(TEXT(A3791,"MMDD")&lt;VLOOKUP(R3791,SpeciesValidation!D:W,18,FALSE),TEXT(A3791,"MMDD")&gt;VLOOKUP(R3791,SpeciesValidation!D:W,19,FALSE)),IF(TEXT(A3791,"MMDD")&lt;"0701",TEXT(A3791,"MMDD")&gt;VLOOKUP(R3791,SpeciesValidation!D:W,18,FALSE),TEXT(A3791,"MMDD")&lt;VLOOKUP(R3791,SpeciesValidation!D:W,19,FALSE))),"Date outside expected range for this species",""),"")),"",IF(LEFT(J3791,1)="A",IF(IF(VLOOKUP(R3791,SpeciesValidation!D:W,20,FALSE)=FALSE,OR(TEXT(A3791,"MMDD")&lt;VLOOKUP(R3791,SpeciesValidation!D:W,18,FALSE),TEXT(A3791,"MMDD")&gt;VLOOKUP(R3791,SpeciesValidation!D:W,19,FALSE)),IF(TEXT(A3791,"MMDD")&lt;"0701",TEXT(A3791,"MMDD")&gt;VLOOKUP(R3791,SpeciesValidation!D:W,18,FALSE),TEXT(A3791,"MMDD")&lt;VLOOKUP(R3791,SpeciesValidation!D:W,19,FALSE))),"Date outside expected range for this species",""),"")))</f>
        <v/>
      </c>
      <c r="M3791" s="127" t="str">
        <f>IF(LEN(E3791&amp;"")&gt;0,IF(ISERROR(VLOOKUP(R3791,SpeciesValidation!D:I,6,FALSE)),"",VLOOKUP(R3791,SpeciesValidation!D:I,6,FALSE)),"")</f>
        <v/>
      </c>
      <c r="Q3791" s="36" t="str">
        <f>IF(LEN(E3791&amp;"")&gt;0,IF(ISERROR(VLOOKUP(E3791,SpeciesValidation!B:G,2,FALSE)=TRUE),"",VLOOKUP(E3791,SpeciesValidation!B:G,2,FALSE)),"")</f>
        <v/>
      </c>
      <c r="R3791" s="36" t="str">
        <f>IF(LEN(E3791&amp;"")&gt;0,IF(ISERROR(VLOOKUP(E3791,SpeciesLookup!B:G,4,FALSE)=TRUE),"",VLOOKUP(E3791,SpeciesLookup!B:G,4,FALSE)),"")</f>
        <v/>
      </c>
    </row>
    <row r="3792" spans="1:18" ht="13.2" x14ac:dyDescent="0.25">
      <c r="A3792" s="72"/>
      <c r="D3792" s="11"/>
      <c r="G3792" s="128" t="str">
        <f>IF(LEN(E3792&amp;"")&gt;0,IF(ISERROR(VLOOKUP(E3792,SpeciesLookup!B:G,6,FALSE)=TRUE),"",VLOOKUP(E3792,SpeciesLookup!B:G,6,FALSE)),"")</f>
        <v/>
      </c>
      <c r="H3792" s="128" t="str">
        <f>IF(LEN(E3792&amp;"")&gt;0,IF(ISERROR(VLOOKUP(E3792,SpeciesLookup!B:G,5,FALSE)=TRUE),"",VLOOKUP(E3792,SpeciesLookup!B:G,5,FALSE)),"")</f>
        <v/>
      </c>
      <c r="I3792" s="11"/>
      <c r="J3792" s="73"/>
      <c r="K3792" s="11"/>
      <c r="L3792" s="127" t="str">
        <f>TRIM(IF(ISERROR(VLOOKUP(R3792,SpeciesValidation!D:T,IF(ISNA(VLOOKUP(J3792,Validation!B$2:C$15,2,FALSE)),FALSE,VLOOKUP(J3792,Validation!B$2:C$15,2,FALSE)))),IF(LEN(E3792&amp;"")&gt;0,"",""),VLOOKUP(R3792,SpeciesValidation!D:T,VLOOKUP(J3792,Validation!B$2:C$15,2,FALSE),FALSE)) &amp; " " &amp; IF(ISERROR(IF(LEFT(J3792,1)="A",IF(IF(VLOOKUP(R3792,SpeciesValidation!D:W,20,FALSE)=FALSE,OR(TEXT(A3792,"MMDD")&lt;VLOOKUP(R3792,SpeciesValidation!D:W,18,FALSE),TEXT(A3792,"MMDD")&gt;VLOOKUP(R3792,SpeciesValidation!D:W,19,FALSE)),IF(TEXT(A3792,"MMDD")&lt;"0701",TEXT(A3792,"MMDD")&gt;VLOOKUP(R3792,SpeciesValidation!D:W,18,FALSE),TEXT(A3792,"MMDD")&lt;VLOOKUP(R3792,SpeciesValidation!D:W,19,FALSE))),"Date outside expected range for this species",""),"")),"",IF(LEFT(J3792,1)="A",IF(IF(VLOOKUP(R3792,SpeciesValidation!D:W,20,FALSE)=FALSE,OR(TEXT(A3792,"MMDD")&lt;VLOOKUP(R3792,SpeciesValidation!D:W,18,FALSE),TEXT(A3792,"MMDD")&gt;VLOOKUP(R3792,SpeciesValidation!D:W,19,FALSE)),IF(TEXT(A3792,"MMDD")&lt;"0701",TEXT(A3792,"MMDD")&gt;VLOOKUP(R3792,SpeciesValidation!D:W,18,FALSE),TEXT(A3792,"MMDD")&lt;VLOOKUP(R3792,SpeciesValidation!D:W,19,FALSE))),"Date outside expected range for this species",""),"")))</f>
        <v/>
      </c>
      <c r="M3792" s="127" t="str">
        <f>IF(LEN(E3792&amp;"")&gt;0,IF(ISERROR(VLOOKUP(R3792,SpeciesValidation!D:I,6,FALSE)),"",VLOOKUP(R3792,SpeciesValidation!D:I,6,FALSE)),"")</f>
        <v/>
      </c>
      <c r="Q3792" s="36" t="str">
        <f>IF(LEN(E3792&amp;"")&gt;0,IF(ISERROR(VLOOKUP(E3792,SpeciesValidation!B:G,2,FALSE)=TRUE),"",VLOOKUP(E3792,SpeciesValidation!B:G,2,FALSE)),"")</f>
        <v/>
      </c>
      <c r="R3792" s="36" t="str">
        <f>IF(LEN(E3792&amp;"")&gt;0,IF(ISERROR(VLOOKUP(E3792,SpeciesLookup!B:G,4,FALSE)=TRUE),"",VLOOKUP(E3792,SpeciesLookup!B:G,4,FALSE)),"")</f>
        <v/>
      </c>
    </row>
    <row r="3793" spans="1:18" ht="13.2" x14ac:dyDescent="0.25">
      <c r="A3793" s="72"/>
      <c r="D3793" s="11"/>
      <c r="G3793" s="128" t="str">
        <f>IF(LEN(E3793&amp;"")&gt;0,IF(ISERROR(VLOOKUP(E3793,SpeciesLookup!B:G,6,FALSE)=TRUE),"",VLOOKUP(E3793,SpeciesLookup!B:G,6,FALSE)),"")</f>
        <v/>
      </c>
      <c r="H3793" s="128" t="str">
        <f>IF(LEN(E3793&amp;"")&gt;0,IF(ISERROR(VLOOKUP(E3793,SpeciesLookup!B:G,5,FALSE)=TRUE),"",VLOOKUP(E3793,SpeciesLookup!B:G,5,FALSE)),"")</f>
        <v/>
      </c>
      <c r="I3793" s="11"/>
      <c r="J3793" s="73"/>
      <c r="K3793" s="11"/>
      <c r="L3793" s="127" t="str">
        <f>TRIM(IF(ISERROR(VLOOKUP(R3793,SpeciesValidation!D:T,IF(ISNA(VLOOKUP(J3793,Validation!B$2:C$15,2,FALSE)),FALSE,VLOOKUP(J3793,Validation!B$2:C$15,2,FALSE)))),IF(LEN(E3793&amp;"")&gt;0,"",""),VLOOKUP(R3793,SpeciesValidation!D:T,VLOOKUP(J3793,Validation!B$2:C$15,2,FALSE),FALSE)) &amp; " " &amp; IF(ISERROR(IF(LEFT(J3793,1)="A",IF(IF(VLOOKUP(R3793,SpeciesValidation!D:W,20,FALSE)=FALSE,OR(TEXT(A3793,"MMDD")&lt;VLOOKUP(R3793,SpeciesValidation!D:W,18,FALSE),TEXT(A3793,"MMDD")&gt;VLOOKUP(R3793,SpeciesValidation!D:W,19,FALSE)),IF(TEXT(A3793,"MMDD")&lt;"0701",TEXT(A3793,"MMDD")&gt;VLOOKUP(R3793,SpeciesValidation!D:W,18,FALSE),TEXT(A3793,"MMDD")&lt;VLOOKUP(R3793,SpeciesValidation!D:W,19,FALSE))),"Date outside expected range for this species",""),"")),"",IF(LEFT(J3793,1)="A",IF(IF(VLOOKUP(R3793,SpeciesValidation!D:W,20,FALSE)=FALSE,OR(TEXT(A3793,"MMDD")&lt;VLOOKUP(R3793,SpeciesValidation!D:W,18,FALSE),TEXT(A3793,"MMDD")&gt;VLOOKUP(R3793,SpeciesValidation!D:W,19,FALSE)),IF(TEXT(A3793,"MMDD")&lt;"0701",TEXT(A3793,"MMDD")&gt;VLOOKUP(R3793,SpeciesValidation!D:W,18,FALSE),TEXT(A3793,"MMDD")&lt;VLOOKUP(R3793,SpeciesValidation!D:W,19,FALSE))),"Date outside expected range for this species",""),"")))</f>
        <v/>
      </c>
      <c r="M3793" s="127" t="str">
        <f>IF(LEN(E3793&amp;"")&gt;0,IF(ISERROR(VLOOKUP(R3793,SpeciesValidation!D:I,6,FALSE)),"",VLOOKUP(R3793,SpeciesValidation!D:I,6,FALSE)),"")</f>
        <v/>
      </c>
      <c r="Q3793" s="36" t="str">
        <f>IF(LEN(E3793&amp;"")&gt;0,IF(ISERROR(VLOOKUP(E3793,SpeciesValidation!B:G,2,FALSE)=TRUE),"",VLOOKUP(E3793,SpeciesValidation!B:G,2,FALSE)),"")</f>
        <v/>
      </c>
      <c r="R3793" s="36" t="str">
        <f>IF(LEN(E3793&amp;"")&gt;0,IF(ISERROR(VLOOKUP(E3793,SpeciesLookup!B:G,4,FALSE)=TRUE),"",VLOOKUP(E3793,SpeciesLookup!B:G,4,FALSE)),"")</f>
        <v/>
      </c>
    </row>
    <row r="3794" spans="1:18" ht="13.2" x14ac:dyDescent="0.25">
      <c r="A3794" s="72"/>
      <c r="D3794" s="11"/>
      <c r="G3794" s="128" t="str">
        <f>IF(LEN(E3794&amp;"")&gt;0,IF(ISERROR(VLOOKUP(E3794,SpeciesLookup!B:G,6,FALSE)=TRUE),"",VLOOKUP(E3794,SpeciesLookup!B:G,6,FALSE)),"")</f>
        <v/>
      </c>
      <c r="H3794" s="128" t="str">
        <f>IF(LEN(E3794&amp;"")&gt;0,IF(ISERROR(VLOOKUP(E3794,SpeciesLookup!B:G,5,FALSE)=TRUE),"",VLOOKUP(E3794,SpeciesLookup!B:G,5,FALSE)),"")</f>
        <v/>
      </c>
      <c r="I3794" s="11"/>
      <c r="J3794" s="73"/>
      <c r="K3794" s="11"/>
      <c r="L3794" s="127" t="str">
        <f>TRIM(IF(ISERROR(VLOOKUP(R3794,SpeciesValidation!D:T,IF(ISNA(VLOOKUP(J3794,Validation!B$2:C$15,2,FALSE)),FALSE,VLOOKUP(J3794,Validation!B$2:C$15,2,FALSE)))),IF(LEN(E3794&amp;"")&gt;0,"",""),VLOOKUP(R3794,SpeciesValidation!D:T,VLOOKUP(J3794,Validation!B$2:C$15,2,FALSE),FALSE)) &amp; " " &amp; IF(ISERROR(IF(LEFT(J3794,1)="A",IF(IF(VLOOKUP(R3794,SpeciesValidation!D:W,20,FALSE)=FALSE,OR(TEXT(A3794,"MMDD")&lt;VLOOKUP(R3794,SpeciesValidation!D:W,18,FALSE),TEXT(A3794,"MMDD")&gt;VLOOKUP(R3794,SpeciesValidation!D:W,19,FALSE)),IF(TEXT(A3794,"MMDD")&lt;"0701",TEXT(A3794,"MMDD")&gt;VLOOKUP(R3794,SpeciesValidation!D:W,18,FALSE),TEXT(A3794,"MMDD")&lt;VLOOKUP(R3794,SpeciesValidation!D:W,19,FALSE))),"Date outside expected range for this species",""),"")),"",IF(LEFT(J3794,1)="A",IF(IF(VLOOKUP(R3794,SpeciesValidation!D:W,20,FALSE)=FALSE,OR(TEXT(A3794,"MMDD")&lt;VLOOKUP(R3794,SpeciesValidation!D:W,18,FALSE),TEXT(A3794,"MMDD")&gt;VLOOKUP(R3794,SpeciesValidation!D:W,19,FALSE)),IF(TEXT(A3794,"MMDD")&lt;"0701",TEXT(A3794,"MMDD")&gt;VLOOKUP(R3794,SpeciesValidation!D:W,18,FALSE),TEXT(A3794,"MMDD")&lt;VLOOKUP(R3794,SpeciesValidation!D:W,19,FALSE))),"Date outside expected range for this species",""),"")))</f>
        <v/>
      </c>
      <c r="M3794" s="127" t="str">
        <f>IF(LEN(E3794&amp;"")&gt;0,IF(ISERROR(VLOOKUP(R3794,SpeciesValidation!D:I,6,FALSE)),"",VLOOKUP(R3794,SpeciesValidation!D:I,6,FALSE)),"")</f>
        <v/>
      </c>
      <c r="Q3794" s="36" t="str">
        <f>IF(LEN(E3794&amp;"")&gt;0,IF(ISERROR(VLOOKUP(E3794,SpeciesValidation!B:G,2,FALSE)=TRUE),"",VLOOKUP(E3794,SpeciesValidation!B:G,2,FALSE)),"")</f>
        <v/>
      </c>
      <c r="R3794" s="36" t="str">
        <f>IF(LEN(E3794&amp;"")&gt;0,IF(ISERROR(VLOOKUP(E3794,SpeciesLookup!B:G,4,FALSE)=TRUE),"",VLOOKUP(E3794,SpeciesLookup!B:G,4,FALSE)),"")</f>
        <v/>
      </c>
    </row>
    <row r="3795" spans="1:18" ht="13.2" x14ac:dyDescent="0.25">
      <c r="A3795" s="72"/>
      <c r="D3795" s="11"/>
      <c r="G3795" s="128" t="str">
        <f>IF(LEN(E3795&amp;"")&gt;0,IF(ISERROR(VLOOKUP(E3795,SpeciesLookup!B:G,6,FALSE)=TRUE),"",VLOOKUP(E3795,SpeciesLookup!B:G,6,FALSE)),"")</f>
        <v/>
      </c>
      <c r="H3795" s="128" t="str">
        <f>IF(LEN(E3795&amp;"")&gt;0,IF(ISERROR(VLOOKUP(E3795,SpeciesLookup!B:G,5,FALSE)=TRUE),"",VLOOKUP(E3795,SpeciesLookup!B:G,5,FALSE)),"")</f>
        <v/>
      </c>
      <c r="I3795" s="11"/>
      <c r="J3795" s="73"/>
      <c r="K3795" s="11"/>
      <c r="L3795" s="127" t="str">
        <f>TRIM(IF(ISERROR(VLOOKUP(R3795,SpeciesValidation!D:T,IF(ISNA(VLOOKUP(J3795,Validation!B$2:C$15,2,FALSE)),FALSE,VLOOKUP(J3795,Validation!B$2:C$15,2,FALSE)))),IF(LEN(E3795&amp;"")&gt;0,"",""),VLOOKUP(R3795,SpeciesValidation!D:T,VLOOKUP(J3795,Validation!B$2:C$15,2,FALSE),FALSE)) &amp; " " &amp; IF(ISERROR(IF(LEFT(J3795,1)="A",IF(IF(VLOOKUP(R3795,SpeciesValidation!D:W,20,FALSE)=FALSE,OR(TEXT(A3795,"MMDD")&lt;VLOOKUP(R3795,SpeciesValidation!D:W,18,FALSE),TEXT(A3795,"MMDD")&gt;VLOOKUP(R3795,SpeciesValidation!D:W,19,FALSE)),IF(TEXT(A3795,"MMDD")&lt;"0701",TEXT(A3795,"MMDD")&gt;VLOOKUP(R3795,SpeciesValidation!D:W,18,FALSE),TEXT(A3795,"MMDD")&lt;VLOOKUP(R3795,SpeciesValidation!D:W,19,FALSE))),"Date outside expected range for this species",""),"")),"",IF(LEFT(J3795,1)="A",IF(IF(VLOOKUP(R3795,SpeciesValidation!D:W,20,FALSE)=FALSE,OR(TEXT(A3795,"MMDD")&lt;VLOOKUP(R3795,SpeciesValidation!D:W,18,FALSE),TEXT(A3795,"MMDD")&gt;VLOOKUP(R3795,SpeciesValidation!D:W,19,FALSE)),IF(TEXT(A3795,"MMDD")&lt;"0701",TEXT(A3795,"MMDD")&gt;VLOOKUP(R3795,SpeciesValidation!D:W,18,FALSE),TEXT(A3795,"MMDD")&lt;VLOOKUP(R3795,SpeciesValidation!D:W,19,FALSE))),"Date outside expected range for this species",""),"")))</f>
        <v/>
      </c>
      <c r="M3795" s="127" t="str">
        <f>IF(LEN(E3795&amp;"")&gt;0,IF(ISERROR(VLOOKUP(R3795,SpeciesValidation!D:I,6,FALSE)),"",VLOOKUP(R3795,SpeciesValidation!D:I,6,FALSE)),"")</f>
        <v/>
      </c>
      <c r="Q3795" s="36" t="str">
        <f>IF(LEN(E3795&amp;"")&gt;0,IF(ISERROR(VLOOKUP(E3795,SpeciesValidation!B:G,2,FALSE)=TRUE),"",VLOOKUP(E3795,SpeciesValidation!B:G,2,FALSE)),"")</f>
        <v/>
      </c>
      <c r="R3795" s="36" t="str">
        <f>IF(LEN(E3795&amp;"")&gt;0,IF(ISERROR(VLOOKUP(E3795,SpeciesLookup!B:G,4,FALSE)=TRUE),"",VLOOKUP(E3795,SpeciesLookup!B:G,4,FALSE)),"")</f>
        <v/>
      </c>
    </row>
    <row r="3796" spans="1:18" ht="13.2" x14ac:dyDescent="0.25">
      <c r="A3796" s="72"/>
      <c r="D3796" s="11"/>
      <c r="G3796" s="128" t="str">
        <f>IF(LEN(E3796&amp;"")&gt;0,IF(ISERROR(VLOOKUP(E3796,SpeciesLookup!B:G,6,FALSE)=TRUE),"",VLOOKUP(E3796,SpeciesLookup!B:G,6,FALSE)),"")</f>
        <v/>
      </c>
      <c r="H3796" s="128" t="str">
        <f>IF(LEN(E3796&amp;"")&gt;0,IF(ISERROR(VLOOKUP(E3796,SpeciesLookup!B:G,5,FALSE)=TRUE),"",VLOOKUP(E3796,SpeciesLookup!B:G,5,FALSE)),"")</f>
        <v/>
      </c>
      <c r="I3796" s="11"/>
      <c r="J3796" s="73"/>
      <c r="K3796" s="11"/>
      <c r="L3796" s="127" t="str">
        <f>TRIM(IF(ISERROR(VLOOKUP(R3796,SpeciesValidation!D:T,IF(ISNA(VLOOKUP(J3796,Validation!B$2:C$15,2,FALSE)),FALSE,VLOOKUP(J3796,Validation!B$2:C$15,2,FALSE)))),IF(LEN(E3796&amp;"")&gt;0,"",""),VLOOKUP(R3796,SpeciesValidation!D:T,VLOOKUP(J3796,Validation!B$2:C$15,2,FALSE),FALSE)) &amp; " " &amp; IF(ISERROR(IF(LEFT(J3796,1)="A",IF(IF(VLOOKUP(R3796,SpeciesValidation!D:W,20,FALSE)=FALSE,OR(TEXT(A3796,"MMDD")&lt;VLOOKUP(R3796,SpeciesValidation!D:W,18,FALSE),TEXT(A3796,"MMDD")&gt;VLOOKUP(R3796,SpeciesValidation!D:W,19,FALSE)),IF(TEXT(A3796,"MMDD")&lt;"0701",TEXT(A3796,"MMDD")&gt;VLOOKUP(R3796,SpeciesValidation!D:W,18,FALSE),TEXT(A3796,"MMDD")&lt;VLOOKUP(R3796,SpeciesValidation!D:W,19,FALSE))),"Date outside expected range for this species",""),"")),"",IF(LEFT(J3796,1)="A",IF(IF(VLOOKUP(R3796,SpeciesValidation!D:W,20,FALSE)=FALSE,OR(TEXT(A3796,"MMDD")&lt;VLOOKUP(R3796,SpeciesValidation!D:W,18,FALSE),TEXT(A3796,"MMDD")&gt;VLOOKUP(R3796,SpeciesValidation!D:W,19,FALSE)),IF(TEXT(A3796,"MMDD")&lt;"0701",TEXT(A3796,"MMDD")&gt;VLOOKUP(R3796,SpeciesValidation!D:W,18,FALSE),TEXT(A3796,"MMDD")&lt;VLOOKUP(R3796,SpeciesValidation!D:W,19,FALSE))),"Date outside expected range for this species",""),"")))</f>
        <v/>
      </c>
      <c r="M3796" s="127" t="str">
        <f>IF(LEN(E3796&amp;"")&gt;0,IF(ISERROR(VLOOKUP(R3796,SpeciesValidation!D:I,6,FALSE)),"",VLOOKUP(R3796,SpeciesValidation!D:I,6,FALSE)),"")</f>
        <v/>
      </c>
      <c r="Q3796" s="36" t="str">
        <f>IF(LEN(E3796&amp;"")&gt;0,IF(ISERROR(VLOOKUP(E3796,SpeciesValidation!B:G,2,FALSE)=TRUE),"",VLOOKUP(E3796,SpeciesValidation!B:G,2,FALSE)),"")</f>
        <v/>
      </c>
      <c r="R3796" s="36" t="str">
        <f>IF(LEN(E3796&amp;"")&gt;0,IF(ISERROR(VLOOKUP(E3796,SpeciesLookup!B:G,4,FALSE)=TRUE),"",VLOOKUP(E3796,SpeciesLookup!B:G,4,FALSE)),"")</f>
        <v/>
      </c>
    </row>
    <row r="3797" spans="1:18" ht="13.2" x14ac:dyDescent="0.25">
      <c r="A3797" s="72"/>
      <c r="D3797" s="11"/>
      <c r="G3797" s="128" t="str">
        <f>IF(LEN(E3797&amp;"")&gt;0,IF(ISERROR(VLOOKUP(E3797,SpeciesLookup!B:G,6,FALSE)=TRUE),"",VLOOKUP(E3797,SpeciesLookup!B:G,6,FALSE)),"")</f>
        <v/>
      </c>
      <c r="H3797" s="128" t="str">
        <f>IF(LEN(E3797&amp;"")&gt;0,IF(ISERROR(VLOOKUP(E3797,SpeciesLookup!B:G,5,FALSE)=TRUE),"",VLOOKUP(E3797,SpeciesLookup!B:G,5,FALSE)),"")</f>
        <v/>
      </c>
      <c r="I3797" s="11"/>
      <c r="J3797" s="73"/>
      <c r="K3797" s="11"/>
      <c r="L3797" s="127" t="str">
        <f>TRIM(IF(ISERROR(VLOOKUP(R3797,SpeciesValidation!D:T,IF(ISNA(VLOOKUP(J3797,Validation!B$2:C$15,2,FALSE)),FALSE,VLOOKUP(J3797,Validation!B$2:C$15,2,FALSE)))),IF(LEN(E3797&amp;"")&gt;0,"",""),VLOOKUP(R3797,SpeciesValidation!D:T,VLOOKUP(J3797,Validation!B$2:C$15,2,FALSE),FALSE)) &amp; " " &amp; IF(ISERROR(IF(LEFT(J3797,1)="A",IF(IF(VLOOKUP(R3797,SpeciesValidation!D:W,20,FALSE)=FALSE,OR(TEXT(A3797,"MMDD")&lt;VLOOKUP(R3797,SpeciesValidation!D:W,18,FALSE),TEXT(A3797,"MMDD")&gt;VLOOKUP(R3797,SpeciesValidation!D:W,19,FALSE)),IF(TEXT(A3797,"MMDD")&lt;"0701",TEXT(A3797,"MMDD")&gt;VLOOKUP(R3797,SpeciesValidation!D:W,18,FALSE),TEXT(A3797,"MMDD")&lt;VLOOKUP(R3797,SpeciesValidation!D:W,19,FALSE))),"Date outside expected range for this species",""),"")),"",IF(LEFT(J3797,1)="A",IF(IF(VLOOKUP(R3797,SpeciesValidation!D:W,20,FALSE)=FALSE,OR(TEXT(A3797,"MMDD")&lt;VLOOKUP(R3797,SpeciesValidation!D:W,18,FALSE),TEXT(A3797,"MMDD")&gt;VLOOKUP(R3797,SpeciesValidation!D:W,19,FALSE)),IF(TEXT(A3797,"MMDD")&lt;"0701",TEXT(A3797,"MMDD")&gt;VLOOKUP(R3797,SpeciesValidation!D:W,18,FALSE),TEXT(A3797,"MMDD")&lt;VLOOKUP(R3797,SpeciesValidation!D:W,19,FALSE))),"Date outside expected range for this species",""),"")))</f>
        <v/>
      </c>
      <c r="M3797" s="127" t="str">
        <f>IF(LEN(E3797&amp;"")&gt;0,IF(ISERROR(VLOOKUP(R3797,SpeciesValidation!D:I,6,FALSE)),"",VLOOKUP(R3797,SpeciesValidation!D:I,6,FALSE)),"")</f>
        <v/>
      </c>
      <c r="Q3797" s="36" t="str">
        <f>IF(LEN(E3797&amp;"")&gt;0,IF(ISERROR(VLOOKUP(E3797,SpeciesValidation!B:G,2,FALSE)=TRUE),"",VLOOKUP(E3797,SpeciesValidation!B:G,2,FALSE)),"")</f>
        <v/>
      </c>
      <c r="R3797" s="36" t="str">
        <f>IF(LEN(E3797&amp;"")&gt;0,IF(ISERROR(VLOOKUP(E3797,SpeciesLookup!B:G,4,FALSE)=TRUE),"",VLOOKUP(E3797,SpeciesLookup!B:G,4,FALSE)),"")</f>
        <v/>
      </c>
    </row>
    <row r="3798" spans="1:18" ht="13.2" x14ac:dyDescent="0.25">
      <c r="A3798" s="72"/>
      <c r="D3798" s="11"/>
      <c r="G3798" s="128" t="str">
        <f>IF(LEN(E3798&amp;"")&gt;0,IF(ISERROR(VLOOKUP(E3798,SpeciesLookup!B:G,6,FALSE)=TRUE),"",VLOOKUP(E3798,SpeciesLookup!B:G,6,FALSE)),"")</f>
        <v/>
      </c>
      <c r="H3798" s="128" t="str">
        <f>IF(LEN(E3798&amp;"")&gt;0,IF(ISERROR(VLOOKUP(E3798,SpeciesLookup!B:G,5,FALSE)=TRUE),"",VLOOKUP(E3798,SpeciesLookup!B:G,5,FALSE)),"")</f>
        <v/>
      </c>
      <c r="I3798" s="11"/>
      <c r="J3798" s="73"/>
      <c r="K3798" s="11"/>
      <c r="L3798" s="127" t="str">
        <f>TRIM(IF(ISERROR(VLOOKUP(R3798,SpeciesValidation!D:T,IF(ISNA(VLOOKUP(J3798,Validation!B$2:C$15,2,FALSE)),FALSE,VLOOKUP(J3798,Validation!B$2:C$15,2,FALSE)))),IF(LEN(E3798&amp;"")&gt;0,"",""),VLOOKUP(R3798,SpeciesValidation!D:T,VLOOKUP(J3798,Validation!B$2:C$15,2,FALSE),FALSE)) &amp; " " &amp; IF(ISERROR(IF(LEFT(J3798,1)="A",IF(IF(VLOOKUP(R3798,SpeciesValidation!D:W,20,FALSE)=FALSE,OR(TEXT(A3798,"MMDD")&lt;VLOOKUP(R3798,SpeciesValidation!D:W,18,FALSE),TEXT(A3798,"MMDD")&gt;VLOOKUP(R3798,SpeciesValidation!D:W,19,FALSE)),IF(TEXT(A3798,"MMDD")&lt;"0701",TEXT(A3798,"MMDD")&gt;VLOOKUP(R3798,SpeciesValidation!D:W,18,FALSE),TEXT(A3798,"MMDD")&lt;VLOOKUP(R3798,SpeciesValidation!D:W,19,FALSE))),"Date outside expected range for this species",""),"")),"",IF(LEFT(J3798,1)="A",IF(IF(VLOOKUP(R3798,SpeciesValidation!D:W,20,FALSE)=FALSE,OR(TEXT(A3798,"MMDD")&lt;VLOOKUP(R3798,SpeciesValidation!D:W,18,FALSE),TEXT(A3798,"MMDD")&gt;VLOOKUP(R3798,SpeciesValidation!D:W,19,FALSE)),IF(TEXT(A3798,"MMDD")&lt;"0701",TEXT(A3798,"MMDD")&gt;VLOOKUP(R3798,SpeciesValidation!D:W,18,FALSE),TEXT(A3798,"MMDD")&lt;VLOOKUP(R3798,SpeciesValidation!D:W,19,FALSE))),"Date outside expected range for this species",""),"")))</f>
        <v/>
      </c>
      <c r="M3798" s="127" t="str">
        <f>IF(LEN(E3798&amp;"")&gt;0,IF(ISERROR(VLOOKUP(R3798,SpeciesValidation!D:I,6,FALSE)),"",VLOOKUP(R3798,SpeciesValidation!D:I,6,FALSE)),"")</f>
        <v/>
      </c>
      <c r="Q3798" s="36" t="str">
        <f>IF(LEN(E3798&amp;"")&gt;0,IF(ISERROR(VLOOKUP(E3798,SpeciesValidation!B:G,2,FALSE)=TRUE),"",VLOOKUP(E3798,SpeciesValidation!B:G,2,FALSE)),"")</f>
        <v/>
      </c>
      <c r="R3798" s="36" t="str">
        <f>IF(LEN(E3798&amp;"")&gt;0,IF(ISERROR(VLOOKUP(E3798,SpeciesLookup!B:G,4,FALSE)=TRUE),"",VLOOKUP(E3798,SpeciesLookup!B:G,4,FALSE)),"")</f>
        <v/>
      </c>
    </row>
    <row r="3799" spans="1:18" ht="13.2" x14ac:dyDescent="0.25">
      <c r="A3799" s="72"/>
      <c r="D3799" s="11"/>
      <c r="G3799" s="128" t="str">
        <f>IF(LEN(E3799&amp;"")&gt;0,IF(ISERROR(VLOOKUP(E3799,SpeciesLookup!B:G,6,FALSE)=TRUE),"",VLOOKUP(E3799,SpeciesLookup!B:G,6,FALSE)),"")</f>
        <v/>
      </c>
      <c r="H3799" s="128" t="str">
        <f>IF(LEN(E3799&amp;"")&gt;0,IF(ISERROR(VLOOKUP(E3799,SpeciesLookup!B:G,5,FALSE)=TRUE),"",VLOOKUP(E3799,SpeciesLookup!B:G,5,FALSE)),"")</f>
        <v/>
      </c>
      <c r="I3799" s="11"/>
      <c r="J3799" s="73"/>
      <c r="K3799" s="11"/>
      <c r="L3799" s="127" t="str">
        <f>TRIM(IF(ISERROR(VLOOKUP(R3799,SpeciesValidation!D:T,IF(ISNA(VLOOKUP(J3799,Validation!B$2:C$15,2,FALSE)),FALSE,VLOOKUP(J3799,Validation!B$2:C$15,2,FALSE)))),IF(LEN(E3799&amp;"")&gt;0,"",""),VLOOKUP(R3799,SpeciesValidation!D:T,VLOOKUP(J3799,Validation!B$2:C$15,2,FALSE),FALSE)) &amp; " " &amp; IF(ISERROR(IF(LEFT(J3799,1)="A",IF(IF(VLOOKUP(R3799,SpeciesValidation!D:W,20,FALSE)=FALSE,OR(TEXT(A3799,"MMDD")&lt;VLOOKUP(R3799,SpeciesValidation!D:W,18,FALSE),TEXT(A3799,"MMDD")&gt;VLOOKUP(R3799,SpeciesValidation!D:W,19,FALSE)),IF(TEXT(A3799,"MMDD")&lt;"0701",TEXT(A3799,"MMDD")&gt;VLOOKUP(R3799,SpeciesValidation!D:W,18,FALSE),TEXT(A3799,"MMDD")&lt;VLOOKUP(R3799,SpeciesValidation!D:W,19,FALSE))),"Date outside expected range for this species",""),"")),"",IF(LEFT(J3799,1)="A",IF(IF(VLOOKUP(R3799,SpeciesValidation!D:W,20,FALSE)=FALSE,OR(TEXT(A3799,"MMDD")&lt;VLOOKUP(R3799,SpeciesValidation!D:W,18,FALSE),TEXT(A3799,"MMDD")&gt;VLOOKUP(R3799,SpeciesValidation!D:W,19,FALSE)),IF(TEXT(A3799,"MMDD")&lt;"0701",TEXT(A3799,"MMDD")&gt;VLOOKUP(R3799,SpeciesValidation!D:W,18,FALSE),TEXT(A3799,"MMDD")&lt;VLOOKUP(R3799,SpeciesValidation!D:W,19,FALSE))),"Date outside expected range for this species",""),"")))</f>
        <v/>
      </c>
      <c r="M3799" s="127" t="str">
        <f>IF(LEN(E3799&amp;"")&gt;0,IF(ISERROR(VLOOKUP(R3799,SpeciesValidation!D:I,6,FALSE)),"",VLOOKUP(R3799,SpeciesValidation!D:I,6,FALSE)),"")</f>
        <v/>
      </c>
      <c r="Q3799" s="36" t="str">
        <f>IF(LEN(E3799&amp;"")&gt;0,IF(ISERROR(VLOOKUP(E3799,SpeciesValidation!B:G,2,FALSE)=TRUE),"",VLOOKUP(E3799,SpeciesValidation!B:G,2,FALSE)),"")</f>
        <v/>
      </c>
      <c r="R3799" s="36" t="str">
        <f>IF(LEN(E3799&amp;"")&gt;0,IF(ISERROR(VLOOKUP(E3799,SpeciesLookup!B:G,4,FALSE)=TRUE),"",VLOOKUP(E3799,SpeciesLookup!B:G,4,FALSE)),"")</f>
        <v/>
      </c>
    </row>
    <row r="3800" spans="1:18" ht="13.2" x14ac:dyDescent="0.25">
      <c r="A3800" s="72"/>
      <c r="D3800" s="11"/>
      <c r="G3800" s="128" t="str">
        <f>IF(LEN(E3800&amp;"")&gt;0,IF(ISERROR(VLOOKUP(E3800,SpeciesLookup!B:G,6,FALSE)=TRUE),"",VLOOKUP(E3800,SpeciesLookup!B:G,6,FALSE)),"")</f>
        <v/>
      </c>
      <c r="H3800" s="128" t="str">
        <f>IF(LEN(E3800&amp;"")&gt;0,IF(ISERROR(VLOOKUP(E3800,SpeciesLookup!B:G,5,FALSE)=TRUE),"",VLOOKUP(E3800,SpeciesLookup!B:G,5,FALSE)),"")</f>
        <v/>
      </c>
      <c r="I3800" s="11"/>
      <c r="J3800" s="73"/>
      <c r="K3800" s="11"/>
      <c r="L3800" s="127" t="str">
        <f>TRIM(IF(ISERROR(VLOOKUP(R3800,SpeciesValidation!D:T,IF(ISNA(VLOOKUP(J3800,Validation!B$2:C$15,2,FALSE)),FALSE,VLOOKUP(J3800,Validation!B$2:C$15,2,FALSE)))),IF(LEN(E3800&amp;"")&gt;0,"",""),VLOOKUP(R3800,SpeciesValidation!D:T,VLOOKUP(J3800,Validation!B$2:C$15,2,FALSE),FALSE)) &amp; " " &amp; IF(ISERROR(IF(LEFT(J3800,1)="A",IF(IF(VLOOKUP(R3800,SpeciesValidation!D:W,20,FALSE)=FALSE,OR(TEXT(A3800,"MMDD")&lt;VLOOKUP(R3800,SpeciesValidation!D:W,18,FALSE),TEXT(A3800,"MMDD")&gt;VLOOKUP(R3800,SpeciesValidation!D:W,19,FALSE)),IF(TEXT(A3800,"MMDD")&lt;"0701",TEXT(A3800,"MMDD")&gt;VLOOKUP(R3800,SpeciesValidation!D:W,18,FALSE),TEXT(A3800,"MMDD")&lt;VLOOKUP(R3800,SpeciesValidation!D:W,19,FALSE))),"Date outside expected range for this species",""),"")),"",IF(LEFT(J3800,1)="A",IF(IF(VLOOKUP(R3800,SpeciesValidation!D:W,20,FALSE)=FALSE,OR(TEXT(A3800,"MMDD")&lt;VLOOKUP(R3800,SpeciesValidation!D:W,18,FALSE),TEXT(A3800,"MMDD")&gt;VLOOKUP(R3800,SpeciesValidation!D:W,19,FALSE)),IF(TEXT(A3800,"MMDD")&lt;"0701",TEXT(A3800,"MMDD")&gt;VLOOKUP(R3800,SpeciesValidation!D:W,18,FALSE),TEXT(A3800,"MMDD")&lt;VLOOKUP(R3800,SpeciesValidation!D:W,19,FALSE))),"Date outside expected range for this species",""),"")))</f>
        <v/>
      </c>
      <c r="M3800" s="127" t="str">
        <f>IF(LEN(E3800&amp;"")&gt;0,IF(ISERROR(VLOOKUP(R3800,SpeciesValidation!D:I,6,FALSE)),"",VLOOKUP(R3800,SpeciesValidation!D:I,6,FALSE)),"")</f>
        <v/>
      </c>
      <c r="Q3800" s="36" t="str">
        <f>IF(LEN(E3800&amp;"")&gt;0,IF(ISERROR(VLOOKUP(E3800,SpeciesValidation!B:G,2,FALSE)=TRUE),"",VLOOKUP(E3800,SpeciesValidation!B:G,2,FALSE)),"")</f>
        <v/>
      </c>
      <c r="R3800" s="36" t="str">
        <f>IF(LEN(E3800&amp;"")&gt;0,IF(ISERROR(VLOOKUP(E3800,SpeciesLookup!B:G,4,FALSE)=TRUE),"",VLOOKUP(E3800,SpeciesLookup!B:G,4,FALSE)),"")</f>
        <v/>
      </c>
    </row>
    <row r="3801" spans="1:18" ht="13.2" x14ac:dyDescent="0.25">
      <c r="A3801" s="72"/>
      <c r="D3801" s="11"/>
      <c r="G3801" s="128" t="str">
        <f>IF(LEN(E3801&amp;"")&gt;0,IF(ISERROR(VLOOKUP(E3801,SpeciesLookup!B:G,6,FALSE)=TRUE),"",VLOOKUP(E3801,SpeciesLookup!B:G,6,FALSE)),"")</f>
        <v/>
      </c>
      <c r="H3801" s="128" t="str">
        <f>IF(LEN(E3801&amp;"")&gt;0,IF(ISERROR(VLOOKUP(E3801,SpeciesLookup!B:G,5,FALSE)=TRUE),"",VLOOKUP(E3801,SpeciesLookup!B:G,5,FALSE)),"")</f>
        <v/>
      </c>
      <c r="I3801" s="11"/>
      <c r="J3801" s="73"/>
      <c r="K3801" s="11"/>
      <c r="L3801" s="127" t="str">
        <f>TRIM(IF(ISERROR(VLOOKUP(R3801,SpeciesValidation!D:T,IF(ISNA(VLOOKUP(J3801,Validation!B$2:C$15,2,FALSE)),FALSE,VLOOKUP(J3801,Validation!B$2:C$15,2,FALSE)))),IF(LEN(E3801&amp;"")&gt;0,"",""),VLOOKUP(R3801,SpeciesValidation!D:T,VLOOKUP(J3801,Validation!B$2:C$15,2,FALSE),FALSE)) &amp; " " &amp; IF(ISERROR(IF(LEFT(J3801,1)="A",IF(IF(VLOOKUP(R3801,SpeciesValidation!D:W,20,FALSE)=FALSE,OR(TEXT(A3801,"MMDD")&lt;VLOOKUP(R3801,SpeciesValidation!D:W,18,FALSE),TEXT(A3801,"MMDD")&gt;VLOOKUP(R3801,SpeciesValidation!D:W,19,FALSE)),IF(TEXT(A3801,"MMDD")&lt;"0701",TEXT(A3801,"MMDD")&gt;VLOOKUP(R3801,SpeciesValidation!D:W,18,FALSE),TEXT(A3801,"MMDD")&lt;VLOOKUP(R3801,SpeciesValidation!D:W,19,FALSE))),"Date outside expected range for this species",""),"")),"",IF(LEFT(J3801,1)="A",IF(IF(VLOOKUP(R3801,SpeciesValidation!D:W,20,FALSE)=FALSE,OR(TEXT(A3801,"MMDD")&lt;VLOOKUP(R3801,SpeciesValidation!D:W,18,FALSE),TEXT(A3801,"MMDD")&gt;VLOOKUP(R3801,SpeciesValidation!D:W,19,FALSE)),IF(TEXT(A3801,"MMDD")&lt;"0701",TEXT(A3801,"MMDD")&gt;VLOOKUP(R3801,SpeciesValidation!D:W,18,FALSE),TEXT(A3801,"MMDD")&lt;VLOOKUP(R3801,SpeciesValidation!D:W,19,FALSE))),"Date outside expected range for this species",""),"")))</f>
        <v/>
      </c>
      <c r="M3801" s="127" t="str">
        <f>IF(LEN(E3801&amp;"")&gt;0,IF(ISERROR(VLOOKUP(R3801,SpeciesValidation!D:I,6,FALSE)),"",VLOOKUP(R3801,SpeciesValidation!D:I,6,FALSE)),"")</f>
        <v/>
      </c>
      <c r="Q3801" s="36" t="str">
        <f>IF(LEN(E3801&amp;"")&gt;0,IF(ISERROR(VLOOKUP(E3801,SpeciesValidation!B:G,2,FALSE)=TRUE),"",VLOOKUP(E3801,SpeciesValidation!B:G,2,FALSE)),"")</f>
        <v/>
      </c>
      <c r="R3801" s="36" t="str">
        <f>IF(LEN(E3801&amp;"")&gt;0,IF(ISERROR(VLOOKUP(E3801,SpeciesLookup!B:G,4,FALSE)=TRUE),"",VLOOKUP(E3801,SpeciesLookup!B:G,4,FALSE)),"")</f>
        <v/>
      </c>
    </row>
    <row r="3802" spans="1:18" ht="13.2" x14ac:dyDescent="0.25">
      <c r="A3802" s="72"/>
      <c r="D3802" s="11"/>
      <c r="G3802" s="128" t="str">
        <f>IF(LEN(E3802&amp;"")&gt;0,IF(ISERROR(VLOOKUP(E3802,SpeciesLookup!B:G,6,FALSE)=TRUE),"",VLOOKUP(E3802,SpeciesLookup!B:G,6,FALSE)),"")</f>
        <v/>
      </c>
      <c r="H3802" s="128" t="str">
        <f>IF(LEN(E3802&amp;"")&gt;0,IF(ISERROR(VLOOKUP(E3802,SpeciesLookup!B:G,5,FALSE)=TRUE),"",VLOOKUP(E3802,SpeciesLookup!B:G,5,FALSE)),"")</f>
        <v/>
      </c>
      <c r="I3802" s="11"/>
      <c r="J3802" s="73"/>
      <c r="K3802" s="11"/>
      <c r="L3802" s="127" t="str">
        <f>TRIM(IF(ISERROR(VLOOKUP(R3802,SpeciesValidation!D:T,IF(ISNA(VLOOKUP(J3802,Validation!B$2:C$15,2,FALSE)),FALSE,VLOOKUP(J3802,Validation!B$2:C$15,2,FALSE)))),IF(LEN(E3802&amp;"")&gt;0,"",""),VLOOKUP(R3802,SpeciesValidation!D:T,VLOOKUP(J3802,Validation!B$2:C$15,2,FALSE),FALSE)) &amp; " " &amp; IF(ISERROR(IF(LEFT(J3802,1)="A",IF(IF(VLOOKUP(R3802,SpeciesValidation!D:W,20,FALSE)=FALSE,OR(TEXT(A3802,"MMDD")&lt;VLOOKUP(R3802,SpeciesValidation!D:W,18,FALSE),TEXT(A3802,"MMDD")&gt;VLOOKUP(R3802,SpeciesValidation!D:W,19,FALSE)),IF(TEXT(A3802,"MMDD")&lt;"0701",TEXT(A3802,"MMDD")&gt;VLOOKUP(R3802,SpeciesValidation!D:W,18,FALSE),TEXT(A3802,"MMDD")&lt;VLOOKUP(R3802,SpeciesValidation!D:W,19,FALSE))),"Date outside expected range for this species",""),"")),"",IF(LEFT(J3802,1)="A",IF(IF(VLOOKUP(R3802,SpeciesValidation!D:W,20,FALSE)=FALSE,OR(TEXT(A3802,"MMDD")&lt;VLOOKUP(R3802,SpeciesValidation!D:W,18,FALSE),TEXT(A3802,"MMDD")&gt;VLOOKUP(R3802,SpeciesValidation!D:W,19,FALSE)),IF(TEXT(A3802,"MMDD")&lt;"0701",TEXT(A3802,"MMDD")&gt;VLOOKUP(R3802,SpeciesValidation!D:W,18,FALSE),TEXT(A3802,"MMDD")&lt;VLOOKUP(R3802,SpeciesValidation!D:W,19,FALSE))),"Date outside expected range for this species",""),"")))</f>
        <v/>
      </c>
      <c r="M3802" s="127" t="str">
        <f>IF(LEN(E3802&amp;"")&gt;0,IF(ISERROR(VLOOKUP(R3802,SpeciesValidation!D:I,6,FALSE)),"",VLOOKUP(R3802,SpeciesValidation!D:I,6,FALSE)),"")</f>
        <v/>
      </c>
      <c r="Q3802" s="36" t="str">
        <f>IF(LEN(E3802&amp;"")&gt;0,IF(ISERROR(VLOOKUP(E3802,SpeciesValidation!B:G,2,FALSE)=TRUE),"",VLOOKUP(E3802,SpeciesValidation!B:G,2,FALSE)),"")</f>
        <v/>
      </c>
      <c r="R3802" s="36" t="str">
        <f>IF(LEN(E3802&amp;"")&gt;0,IF(ISERROR(VLOOKUP(E3802,SpeciesLookup!B:G,4,FALSE)=TRUE),"",VLOOKUP(E3802,SpeciesLookup!B:G,4,FALSE)),"")</f>
        <v/>
      </c>
    </row>
    <row r="3803" spans="1:18" ht="13.2" x14ac:dyDescent="0.25">
      <c r="A3803" s="72"/>
      <c r="D3803" s="11"/>
      <c r="G3803" s="128" t="str">
        <f>IF(LEN(E3803&amp;"")&gt;0,IF(ISERROR(VLOOKUP(E3803,SpeciesLookup!B:G,6,FALSE)=TRUE),"",VLOOKUP(E3803,SpeciesLookup!B:G,6,FALSE)),"")</f>
        <v/>
      </c>
      <c r="H3803" s="128" t="str">
        <f>IF(LEN(E3803&amp;"")&gt;0,IF(ISERROR(VLOOKUP(E3803,SpeciesLookup!B:G,5,FALSE)=TRUE),"",VLOOKUP(E3803,SpeciesLookup!B:G,5,FALSE)),"")</f>
        <v/>
      </c>
      <c r="I3803" s="11"/>
      <c r="J3803" s="73"/>
      <c r="K3803" s="11"/>
      <c r="L3803" s="127" t="str">
        <f>TRIM(IF(ISERROR(VLOOKUP(R3803,SpeciesValidation!D:T,IF(ISNA(VLOOKUP(J3803,Validation!B$2:C$15,2,FALSE)),FALSE,VLOOKUP(J3803,Validation!B$2:C$15,2,FALSE)))),IF(LEN(E3803&amp;"")&gt;0,"",""),VLOOKUP(R3803,SpeciesValidation!D:T,VLOOKUP(J3803,Validation!B$2:C$15,2,FALSE),FALSE)) &amp; " " &amp; IF(ISERROR(IF(LEFT(J3803,1)="A",IF(IF(VLOOKUP(R3803,SpeciesValidation!D:W,20,FALSE)=FALSE,OR(TEXT(A3803,"MMDD")&lt;VLOOKUP(R3803,SpeciesValidation!D:W,18,FALSE),TEXT(A3803,"MMDD")&gt;VLOOKUP(R3803,SpeciesValidation!D:W,19,FALSE)),IF(TEXT(A3803,"MMDD")&lt;"0701",TEXT(A3803,"MMDD")&gt;VLOOKUP(R3803,SpeciesValidation!D:W,18,FALSE),TEXT(A3803,"MMDD")&lt;VLOOKUP(R3803,SpeciesValidation!D:W,19,FALSE))),"Date outside expected range for this species",""),"")),"",IF(LEFT(J3803,1)="A",IF(IF(VLOOKUP(R3803,SpeciesValidation!D:W,20,FALSE)=FALSE,OR(TEXT(A3803,"MMDD")&lt;VLOOKUP(R3803,SpeciesValidation!D:W,18,FALSE),TEXT(A3803,"MMDD")&gt;VLOOKUP(R3803,SpeciesValidation!D:W,19,FALSE)),IF(TEXT(A3803,"MMDD")&lt;"0701",TEXT(A3803,"MMDD")&gt;VLOOKUP(R3803,SpeciesValidation!D:W,18,FALSE),TEXT(A3803,"MMDD")&lt;VLOOKUP(R3803,SpeciesValidation!D:W,19,FALSE))),"Date outside expected range for this species",""),"")))</f>
        <v/>
      </c>
      <c r="M3803" s="127" t="str">
        <f>IF(LEN(E3803&amp;"")&gt;0,IF(ISERROR(VLOOKUP(R3803,SpeciesValidation!D:I,6,FALSE)),"",VLOOKUP(R3803,SpeciesValidation!D:I,6,FALSE)),"")</f>
        <v/>
      </c>
      <c r="Q3803" s="36" t="str">
        <f>IF(LEN(E3803&amp;"")&gt;0,IF(ISERROR(VLOOKUP(E3803,SpeciesValidation!B:G,2,FALSE)=TRUE),"",VLOOKUP(E3803,SpeciesValidation!B:G,2,FALSE)),"")</f>
        <v/>
      </c>
      <c r="R3803" s="36" t="str">
        <f>IF(LEN(E3803&amp;"")&gt;0,IF(ISERROR(VLOOKUP(E3803,SpeciesLookup!B:G,4,FALSE)=TRUE),"",VLOOKUP(E3803,SpeciesLookup!B:G,4,FALSE)),"")</f>
        <v/>
      </c>
    </row>
    <row r="3804" spans="1:18" ht="13.2" x14ac:dyDescent="0.25">
      <c r="A3804" s="72"/>
      <c r="D3804" s="11"/>
      <c r="G3804" s="128" t="str">
        <f>IF(LEN(E3804&amp;"")&gt;0,IF(ISERROR(VLOOKUP(E3804,SpeciesLookup!B:G,6,FALSE)=TRUE),"",VLOOKUP(E3804,SpeciesLookup!B:G,6,FALSE)),"")</f>
        <v/>
      </c>
      <c r="H3804" s="128" t="str">
        <f>IF(LEN(E3804&amp;"")&gt;0,IF(ISERROR(VLOOKUP(E3804,SpeciesLookup!B:G,5,FALSE)=TRUE),"",VLOOKUP(E3804,SpeciesLookup!B:G,5,FALSE)),"")</f>
        <v/>
      </c>
      <c r="I3804" s="11"/>
      <c r="J3804" s="73"/>
      <c r="K3804" s="11"/>
      <c r="L3804" s="127" t="str">
        <f>TRIM(IF(ISERROR(VLOOKUP(R3804,SpeciesValidation!D:T,IF(ISNA(VLOOKUP(J3804,Validation!B$2:C$15,2,FALSE)),FALSE,VLOOKUP(J3804,Validation!B$2:C$15,2,FALSE)))),IF(LEN(E3804&amp;"")&gt;0,"",""),VLOOKUP(R3804,SpeciesValidation!D:T,VLOOKUP(J3804,Validation!B$2:C$15,2,FALSE),FALSE)) &amp; " " &amp; IF(ISERROR(IF(LEFT(J3804,1)="A",IF(IF(VLOOKUP(R3804,SpeciesValidation!D:W,20,FALSE)=FALSE,OR(TEXT(A3804,"MMDD")&lt;VLOOKUP(R3804,SpeciesValidation!D:W,18,FALSE),TEXT(A3804,"MMDD")&gt;VLOOKUP(R3804,SpeciesValidation!D:W,19,FALSE)),IF(TEXT(A3804,"MMDD")&lt;"0701",TEXT(A3804,"MMDD")&gt;VLOOKUP(R3804,SpeciesValidation!D:W,18,FALSE),TEXT(A3804,"MMDD")&lt;VLOOKUP(R3804,SpeciesValidation!D:W,19,FALSE))),"Date outside expected range for this species",""),"")),"",IF(LEFT(J3804,1)="A",IF(IF(VLOOKUP(R3804,SpeciesValidation!D:W,20,FALSE)=FALSE,OR(TEXT(A3804,"MMDD")&lt;VLOOKUP(R3804,SpeciesValidation!D:W,18,FALSE),TEXT(A3804,"MMDD")&gt;VLOOKUP(R3804,SpeciesValidation!D:W,19,FALSE)),IF(TEXT(A3804,"MMDD")&lt;"0701",TEXT(A3804,"MMDD")&gt;VLOOKUP(R3804,SpeciesValidation!D:W,18,FALSE),TEXT(A3804,"MMDD")&lt;VLOOKUP(R3804,SpeciesValidation!D:W,19,FALSE))),"Date outside expected range for this species",""),"")))</f>
        <v/>
      </c>
      <c r="M3804" s="127" t="str">
        <f>IF(LEN(E3804&amp;"")&gt;0,IF(ISERROR(VLOOKUP(R3804,SpeciesValidation!D:I,6,FALSE)),"",VLOOKUP(R3804,SpeciesValidation!D:I,6,FALSE)),"")</f>
        <v/>
      </c>
      <c r="Q3804" s="36" t="str">
        <f>IF(LEN(E3804&amp;"")&gt;0,IF(ISERROR(VLOOKUP(E3804,SpeciesValidation!B:G,2,FALSE)=TRUE),"",VLOOKUP(E3804,SpeciesValidation!B:G,2,FALSE)),"")</f>
        <v/>
      </c>
      <c r="R3804" s="36" t="str">
        <f>IF(LEN(E3804&amp;"")&gt;0,IF(ISERROR(VLOOKUP(E3804,SpeciesLookup!B:G,4,FALSE)=TRUE),"",VLOOKUP(E3804,SpeciesLookup!B:G,4,FALSE)),"")</f>
        <v/>
      </c>
    </row>
    <row r="3805" spans="1:18" ht="13.2" x14ac:dyDescent="0.25">
      <c r="A3805" s="72"/>
      <c r="D3805" s="11"/>
      <c r="G3805" s="128" t="str">
        <f>IF(LEN(E3805&amp;"")&gt;0,IF(ISERROR(VLOOKUP(E3805,SpeciesLookup!B:G,6,FALSE)=TRUE),"",VLOOKUP(E3805,SpeciesLookup!B:G,6,FALSE)),"")</f>
        <v/>
      </c>
      <c r="H3805" s="128" t="str">
        <f>IF(LEN(E3805&amp;"")&gt;0,IF(ISERROR(VLOOKUP(E3805,SpeciesLookup!B:G,5,FALSE)=TRUE),"",VLOOKUP(E3805,SpeciesLookup!B:G,5,FALSE)),"")</f>
        <v/>
      </c>
      <c r="I3805" s="11"/>
      <c r="J3805" s="73"/>
      <c r="K3805" s="11"/>
      <c r="L3805" s="127" t="str">
        <f>TRIM(IF(ISERROR(VLOOKUP(R3805,SpeciesValidation!D:T,IF(ISNA(VLOOKUP(J3805,Validation!B$2:C$15,2,FALSE)),FALSE,VLOOKUP(J3805,Validation!B$2:C$15,2,FALSE)))),IF(LEN(E3805&amp;"")&gt;0,"",""),VLOOKUP(R3805,SpeciesValidation!D:T,VLOOKUP(J3805,Validation!B$2:C$15,2,FALSE),FALSE)) &amp; " " &amp; IF(ISERROR(IF(LEFT(J3805,1)="A",IF(IF(VLOOKUP(R3805,SpeciesValidation!D:W,20,FALSE)=FALSE,OR(TEXT(A3805,"MMDD")&lt;VLOOKUP(R3805,SpeciesValidation!D:W,18,FALSE),TEXT(A3805,"MMDD")&gt;VLOOKUP(R3805,SpeciesValidation!D:W,19,FALSE)),IF(TEXT(A3805,"MMDD")&lt;"0701",TEXT(A3805,"MMDD")&gt;VLOOKUP(R3805,SpeciesValidation!D:W,18,FALSE),TEXT(A3805,"MMDD")&lt;VLOOKUP(R3805,SpeciesValidation!D:W,19,FALSE))),"Date outside expected range for this species",""),"")),"",IF(LEFT(J3805,1)="A",IF(IF(VLOOKUP(R3805,SpeciesValidation!D:W,20,FALSE)=FALSE,OR(TEXT(A3805,"MMDD")&lt;VLOOKUP(R3805,SpeciesValidation!D:W,18,FALSE),TEXT(A3805,"MMDD")&gt;VLOOKUP(R3805,SpeciesValidation!D:W,19,FALSE)),IF(TEXT(A3805,"MMDD")&lt;"0701",TEXT(A3805,"MMDD")&gt;VLOOKUP(R3805,SpeciesValidation!D:W,18,FALSE),TEXT(A3805,"MMDD")&lt;VLOOKUP(R3805,SpeciesValidation!D:W,19,FALSE))),"Date outside expected range for this species",""),"")))</f>
        <v/>
      </c>
      <c r="M3805" s="127" t="str">
        <f>IF(LEN(E3805&amp;"")&gt;0,IF(ISERROR(VLOOKUP(R3805,SpeciesValidation!D:I,6,FALSE)),"",VLOOKUP(R3805,SpeciesValidation!D:I,6,FALSE)),"")</f>
        <v/>
      </c>
      <c r="Q3805" s="36" t="str">
        <f>IF(LEN(E3805&amp;"")&gt;0,IF(ISERROR(VLOOKUP(E3805,SpeciesValidation!B:G,2,FALSE)=TRUE),"",VLOOKUP(E3805,SpeciesValidation!B:G,2,FALSE)),"")</f>
        <v/>
      </c>
      <c r="R3805" s="36" t="str">
        <f>IF(LEN(E3805&amp;"")&gt;0,IF(ISERROR(VLOOKUP(E3805,SpeciesLookup!B:G,4,FALSE)=TRUE),"",VLOOKUP(E3805,SpeciesLookup!B:G,4,FALSE)),"")</f>
        <v/>
      </c>
    </row>
    <row r="3806" spans="1:18" ht="13.2" x14ac:dyDescent="0.25">
      <c r="A3806" s="72"/>
      <c r="D3806" s="11"/>
      <c r="G3806" s="128" t="str">
        <f>IF(LEN(E3806&amp;"")&gt;0,IF(ISERROR(VLOOKUP(E3806,SpeciesLookup!B:G,6,FALSE)=TRUE),"",VLOOKUP(E3806,SpeciesLookup!B:G,6,FALSE)),"")</f>
        <v/>
      </c>
      <c r="H3806" s="128" t="str">
        <f>IF(LEN(E3806&amp;"")&gt;0,IF(ISERROR(VLOOKUP(E3806,SpeciesLookup!B:G,5,FALSE)=TRUE),"",VLOOKUP(E3806,SpeciesLookup!B:G,5,FALSE)),"")</f>
        <v/>
      </c>
      <c r="I3806" s="11"/>
      <c r="J3806" s="73"/>
      <c r="K3806" s="11"/>
      <c r="L3806" s="127" t="str">
        <f>TRIM(IF(ISERROR(VLOOKUP(R3806,SpeciesValidation!D:T,IF(ISNA(VLOOKUP(J3806,Validation!B$2:C$15,2,FALSE)),FALSE,VLOOKUP(J3806,Validation!B$2:C$15,2,FALSE)))),IF(LEN(E3806&amp;"")&gt;0,"",""),VLOOKUP(R3806,SpeciesValidation!D:T,VLOOKUP(J3806,Validation!B$2:C$15,2,FALSE),FALSE)) &amp; " " &amp; IF(ISERROR(IF(LEFT(J3806,1)="A",IF(IF(VLOOKUP(R3806,SpeciesValidation!D:W,20,FALSE)=FALSE,OR(TEXT(A3806,"MMDD")&lt;VLOOKUP(R3806,SpeciesValidation!D:W,18,FALSE),TEXT(A3806,"MMDD")&gt;VLOOKUP(R3806,SpeciesValidation!D:W,19,FALSE)),IF(TEXT(A3806,"MMDD")&lt;"0701",TEXT(A3806,"MMDD")&gt;VLOOKUP(R3806,SpeciesValidation!D:W,18,FALSE),TEXT(A3806,"MMDD")&lt;VLOOKUP(R3806,SpeciesValidation!D:W,19,FALSE))),"Date outside expected range for this species",""),"")),"",IF(LEFT(J3806,1)="A",IF(IF(VLOOKUP(R3806,SpeciesValidation!D:W,20,FALSE)=FALSE,OR(TEXT(A3806,"MMDD")&lt;VLOOKUP(R3806,SpeciesValidation!D:W,18,FALSE),TEXT(A3806,"MMDD")&gt;VLOOKUP(R3806,SpeciesValidation!D:W,19,FALSE)),IF(TEXT(A3806,"MMDD")&lt;"0701",TEXT(A3806,"MMDD")&gt;VLOOKUP(R3806,SpeciesValidation!D:W,18,FALSE),TEXT(A3806,"MMDD")&lt;VLOOKUP(R3806,SpeciesValidation!D:W,19,FALSE))),"Date outside expected range for this species",""),"")))</f>
        <v/>
      </c>
      <c r="M3806" s="127" t="str">
        <f>IF(LEN(E3806&amp;"")&gt;0,IF(ISERROR(VLOOKUP(R3806,SpeciesValidation!D:I,6,FALSE)),"",VLOOKUP(R3806,SpeciesValidation!D:I,6,FALSE)),"")</f>
        <v/>
      </c>
      <c r="Q3806" s="36" t="str">
        <f>IF(LEN(E3806&amp;"")&gt;0,IF(ISERROR(VLOOKUP(E3806,SpeciesValidation!B:G,2,FALSE)=TRUE),"",VLOOKUP(E3806,SpeciesValidation!B:G,2,FALSE)),"")</f>
        <v/>
      </c>
      <c r="R3806" s="36" t="str">
        <f>IF(LEN(E3806&amp;"")&gt;0,IF(ISERROR(VLOOKUP(E3806,SpeciesLookup!B:G,4,FALSE)=TRUE),"",VLOOKUP(E3806,SpeciesLookup!B:G,4,FALSE)),"")</f>
        <v/>
      </c>
    </row>
    <row r="3807" spans="1:18" ht="13.2" x14ac:dyDescent="0.25">
      <c r="A3807" s="72"/>
      <c r="D3807" s="11"/>
      <c r="G3807" s="128" t="str">
        <f>IF(LEN(E3807&amp;"")&gt;0,IF(ISERROR(VLOOKUP(E3807,SpeciesLookup!B:G,6,FALSE)=TRUE),"",VLOOKUP(E3807,SpeciesLookup!B:G,6,FALSE)),"")</f>
        <v/>
      </c>
      <c r="H3807" s="128" t="str">
        <f>IF(LEN(E3807&amp;"")&gt;0,IF(ISERROR(VLOOKUP(E3807,SpeciesLookup!B:G,5,FALSE)=TRUE),"",VLOOKUP(E3807,SpeciesLookup!B:G,5,FALSE)),"")</f>
        <v/>
      </c>
      <c r="I3807" s="11"/>
      <c r="J3807" s="73"/>
      <c r="K3807" s="11"/>
      <c r="L3807" s="127" t="str">
        <f>TRIM(IF(ISERROR(VLOOKUP(R3807,SpeciesValidation!D:T,IF(ISNA(VLOOKUP(J3807,Validation!B$2:C$15,2,FALSE)),FALSE,VLOOKUP(J3807,Validation!B$2:C$15,2,FALSE)))),IF(LEN(E3807&amp;"")&gt;0,"",""),VLOOKUP(R3807,SpeciesValidation!D:T,VLOOKUP(J3807,Validation!B$2:C$15,2,FALSE),FALSE)) &amp; " " &amp; IF(ISERROR(IF(LEFT(J3807,1)="A",IF(IF(VLOOKUP(R3807,SpeciesValidation!D:W,20,FALSE)=FALSE,OR(TEXT(A3807,"MMDD")&lt;VLOOKUP(R3807,SpeciesValidation!D:W,18,FALSE),TEXT(A3807,"MMDD")&gt;VLOOKUP(R3807,SpeciesValidation!D:W,19,FALSE)),IF(TEXT(A3807,"MMDD")&lt;"0701",TEXT(A3807,"MMDD")&gt;VLOOKUP(R3807,SpeciesValidation!D:W,18,FALSE),TEXT(A3807,"MMDD")&lt;VLOOKUP(R3807,SpeciesValidation!D:W,19,FALSE))),"Date outside expected range for this species",""),"")),"",IF(LEFT(J3807,1)="A",IF(IF(VLOOKUP(R3807,SpeciesValidation!D:W,20,FALSE)=FALSE,OR(TEXT(A3807,"MMDD")&lt;VLOOKUP(R3807,SpeciesValidation!D:W,18,FALSE),TEXT(A3807,"MMDD")&gt;VLOOKUP(R3807,SpeciesValidation!D:W,19,FALSE)),IF(TEXT(A3807,"MMDD")&lt;"0701",TEXT(A3807,"MMDD")&gt;VLOOKUP(R3807,SpeciesValidation!D:W,18,FALSE),TEXT(A3807,"MMDD")&lt;VLOOKUP(R3807,SpeciesValidation!D:W,19,FALSE))),"Date outside expected range for this species",""),"")))</f>
        <v/>
      </c>
      <c r="M3807" s="127" t="str">
        <f>IF(LEN(E3807&amp;"")&gt;0,IF(ISERROR(VLOOKUP(R3807,SpeciesValidation!D:I,6,FALSE)),"",VLOOKUP(R3807,SpeciesValidation!D:I,6,FALSE)),"")</f>
        <v/>
      </c>
      <c r="Q3807" s="36" t="str">
        <f>IF(LEN(E3807&amp;"")&gt;0,IF(ISERROR(VLOOKUP(E3807,SpeciesValidation!B:G,2,FALSE)=TRUE),"",VLOOKUP(E3807,SpeciesValidation!B:G,2,FALSE)),"")</f>
        <v/>
      </c>
      <c r="R3807" s="36" t="str">
        <f>IF(LEN(E3807&amp;"")&gt;0,IF(ISERROR(VLOOKUP(E3807,SpeciesLookup!B:G,4,FALSE)=TRUE),"",VLOOKUP(E3807,SpeciesLookup!B:G,4,FALSE)),"")</f>
        <v/>
      </c>
    </row>
    <row r="3808" spans="1:18" ht="13.2" x14ac:dyDescent="0.25">
      <c r="A3808" s="72"/>
      <c r="D3808" s="11"/>
      <c r="G3808" s="128" t="str">
        <f>IF(LEN(E3808&amp;"")&gt;0,IF(ISERROR(VLOOKUP(E3808,SpeciesLookup!B:G,6,FALSE)=TRUE),"",VLOOKUP(E3808,SpeciesLookup!B:G,6,FALSE)),"")</f>
        <v/>
      </c>
      <c r="H3808" s="128" t="str">
        <f>IF(LEN(E3808&amp;"")&gt;0,IF(ISERROR(VLOOKUP(E3808,SpeciesLookup!B:G,5,FALSE)=TRUE),"",VLOOKUP(E3808,SpeciesLookup!B:G,5,FALSE)),"")</f>
        <v/>
      </c>
      <c r="I3808" s="11"/>
      <c r="J3808" s="73"/>
      <c r="K3808" s="11"/>
      <c r="L3808" s="127" t="str">
        <f>TRIM(IF(ISERROR(VLOOKUP(R3808,SpeciesValidation!D:T,IF(ISNA(VLOOKUP(J3808,Validation!B$2:C$15,2,FALSE)),FALSE,VLOOKUP(J3808,Validation!B$2:C$15,2,FALSE)))),IF(LEN(E3808&amp;"")&gt;0,"",""),VLOOKUP(R3808,SpeciesValidation!D:T,VLOOKUP(J3808,Validation!B$2:C$15,2,FALSE),FALSE)) &amp; " " &amp; IF(ISERROR(IF(LEFT(J3808,1)="A",IF(IF(VLOOKUP(R3808,SpeciesValidation!D:W,20,FALSE)=FALSE,OR(TEXT(A3808,"MMDD")&lt;VLOOKUP(R3808,SpeciesValidation!D:W,18,FALSE),TEXT(A3808,"MMDD")&gt;VLOOKUP(R3808,SpeciesValidation!D:W,19,FALSE)),IF(TEXT(A3808,"MMDD")&lt;"0701",TEXT(A3808,"MMDD")&gt;VLOOKUP(R3808,SpeciesValidation!D:W,18,FALSE),TEXT(A3808,"MMDD")&lt;VLOOKUP(R3808,SpeciesValidation!D:W,19,FALSE))),"Date outside expected range for this species",""),"")),"",IF(LEFT(J3808,1)="A",IF(IF(VLOOKUP(R3808,SpeciesValidation!D:W,20,FALSE)=FALSE,OR(TEXT(A3808,"MMDD")&lt;VLOOKUP(R3808,SpeciesValidation!D:W,18,FALSE),TEXT(A3808,"MMDD")&gt;VLOOKUP(R3808,SpeciesValidation!D:W,19,FALSE)),IF(TEXT(A3808,"MMDD")&lt;"0701",TEXT(A3808,"MMDD")&gt;VLOOKUP(R3808,SpeciesValidation!D:W,18,FALSE),TEXT(A3808,"MMDD")&lt;VLOOKUP(R3808,SpeciesValidation!D:W,19,FALSE))),"Date outside expected range for this species",""),"")))</f>
        <v/>
      </c>
      <c r="M3808" s="127" t="str">
        <f>IF(LEN(E3808&amp;"")&gt;0,IF(ISERROR(VLOOKUP(R3808,SpeciesValidation!D:I,6,FALSE)),"",VLOOKUP(R3808,SpeciesValidation!D:I,6,FALSE)),"")</f>
        <v/>
      </c>
      <c r="Q3808" s="36" t="str">
        <f>IF(LEN(E3808&amp;"")&gt;0,IF(ISERROR(VLOOKUP(E3808,SpeciesValidation!B:G,2,FALSE)=TRUE),"",VLOOKUP(E3808,SpeciesValidation!B:G,2,FALSE)),"")</f>
        <v/>
      </c>
      <c r="R3808" s="36" t="str">
        <f>IF(LEN(E3808&amp;"")&gt;0,IF(ISERROR(VLOOKUP(E3808,SpeciesLookup!B:G,4,FALSE)=TRUE),"",VLOOKUP(E3808,SpeciesLookup!B:G,4,FALSE)),"")</f>
        <v/>
      </c>
    </row>
    <row r="3809" spans="1:18" ht="13.2" x14ac:dyDescent="0.25">
      <c r="A3809" s="72"/>
      <c r="D3809" s="11"/>
      <c r="G3809" s="128" t="str">
        <f>IF(LEN(E3809&amp;"")&gt;0,IF(ISERROR(VLOOKUP(E3809,SpeciesLookup!B:G,6,FALSE)=TRUE),"",VLOOKUP(E3809,SpeciesLookup!B:G,6,FALSE)),"")</f>
        <v/>
      </c>
      <c r="H3809" s="128" t="str">
        <f>IF(LEN(E3809&amp;"")&gt;0,IF(ISERROR(VLOOKUP(E3809,SpeciesLookup!B:G,5,FALSE)=TRUE),"",VLOOKUP(E3809,SpeciesLookup!B:G,5,FALSE)),"")</f>
        <v/>
      </c>
      <c r="I3809" s="11"/>
      <c r="J3809" s="73"/>
      <c r="K3809" s="11"/>
      <c r="L3809" s="127" t="str">
        <f>TRIM(IF(ISERROR(VLOOKUP(R3809,SpeciesValidation!D:T,IF(ISNA(VLOOKUP(J3809,Validation!B$2:C$15,2,FALSE)),FALSE,VLOOKUP(J3809,Validation!B$2:C$15,2,FALSE)))),IF(LEN(E3809&amp;"")&gt;0,"",""),VLOOKUP(R3809,SpeciesValidation!D:T,VLOOKUP(J3809,Validation!B$2:C$15,2,FALSE),FALSE)) &amp; " " &amp; IF(ISERROR(IF(LEFT(J3809,1)="A",IF(IF(VLOOKUP(R3809,SpeciesValidation!D:W,20,FALSE)=FALSE,OR(TEXT(A3809,"MMDD")&lt;VLOOKUP(R3809,SpeciesValidation!D:W,18,FALSE),TEXT(A3809,"MMDD")&gt;VLOOKUP(R3809,SpeciesValidation!D:W,19,FALSE)),IF(TEXT(A3809,"MMDD")&lt;"0701",TEXT(A3809,"MMDD")&gt;VLOOKUP(R3809,SpeciesValidation!D:W,18,FALSE),TEXT(A3809,"MMDD")&lt;VLOOKUP(R3809,SpeciesValidation!D:W,19,FALSE))),"Date outside expected range for this species",""),"")),"",IF(LEFT(J3809,1)="A",IF(IF(VLOOKUP(R3809,SpeciesValidation!D:W,20,FALSE)=FALSE,OR(TEXT(A3809,"MMDD")&lt;VLOOKUP(R3809,SpeciesValidation!D:W,18,FALSE),TEXT(A3809,"MMDD")&gt;VLOOKUP(R3809,SpeciesValidation!D:W,19,FALSE)),IF(TEXT(A3809,"MMDD")&lt;"0701",TEXT(A3809,"MMDD")&gt;VLOOKUP(R3809,SpeciesValidation!D:W,18,FALSE),TEXT(A3809,"MMDD")&lt;VLOOKUP(R3809,SpeciesValidation!D:W,19,FALSE))),"Date outside expected range for this species",""),"")))</f>
        <v/>
      </c>
      <c r="M3809" s="127" t="str">
        <f>IF(LEN(E3809&amp;"")&gt;0,IF(ISERROR(VLOOKUP(R3809,SpeciesValidation!D:I,6,FALSE)),"",VLOOKUP(R3809,SpeciesValidation!D:I,6,FALSE)),"")</f>
        <v/>
      </c>
      <c r="Q3809" s="36" t="str">
        <f>IF(LEN(E3809&amp;"")&gt;0,IF(ISERROR(VLOOKUP(E3809,SpeciesValidation!B:G,2,FALSE)=TRUE),"",VLOOKUP(E3809,SpeciesValidation!B:G,2,FALSE)),"")</f>
        <v/>
      </c>
      <c r="R3809" s="36" t="str">
        <f>IF(LEN(E3809&amp;"")&gt;0,IF(ISERROR(VLOOKUP(E3809,SpeciesLookup!B:G,4,FALSE)=TRUE),"",VLOOKUP(E3809,SpeciesLookup!B:G,4,FALSE)),"")</f>
        <v/>
      </c>
    </row>
    <row r="3810" spans="1:18" ht="13.2" x14ac:dyDescent="0.25">
      <c r="A3810" s="72"/>
      <c r="D3810" s="11"/>
      <c r="G3810" s="128" t="str">
        <f>IF(LEN(E3810&amp;"")&gt;0,IF(ISERROR(VLOOKUP(E3810,SpeciesLookup!B:G,6,FALSE)=TRUE),"",VLOOKUP(E3810,SpeciesLookup!B:G,6,FALSE)),"")</f>
        <v/>
      </c>
      <c r="H3810" s="128" t="str">
        <f>IF(LEN(E3810&amp;"")&gt;0,IF(ISERROR(VLOOKUP(E3810,SpeciesLookup!B:G,5,FALSE)=TRUE),"",VLOOKUP(E3810,SpeciesLookup!B:G,5,FALSE)),"")</f>
        <v/>
      </c>
      <c r="I3810" s="11"/>
      <c r="J3810" s="73"/>
      <c r="K3810" s="11"/>
      <c r="L3810" s="127" t="str">
        <f>TRIM(IF(ISERROR(VLOOKUP(R3810,SpeciesValidation!D:T,IF(ISNA(VLOOKUP(J3810,Validation!B$2:C$15,2,FALSE)),FALSE,VLOOKUP(J3810,Validation!B$2:C$15,2,FALSE)))),IF(LEN(E3810&amp;"")&gt;0,"",""),VLOOKUP(R3810,SpeciesValidation!D:T,VLOOKUP(J3810,Validation!B$2:C$15,2,FALSE),FALSE)) &amp; " " &amp; IF(ISERROR(IF(LEFT(J3810,1)="A",IF(IF(VLOOKUP(R3810,SpeciesValidation!D:W,20,FALSE)=FALSE,OR(TEXT(A3810,"MMDD")&lt;VLOOKUP(R3810,SpeciesValidation!D:W,18,FALSE),TEXT(A3810,"MMDD")&gt;VLOOKUP(R3810,SpeciesValidation!D:W,19,FALSE)),IF(TEXT(A3810,"MMDD")&lt;"0701",TEXT(A3810,"MMDD")&gt;VLOOKUP(R3810,SpeciesValidation!D:W,18,FALSE),TEXT(A3810,"MMDD")&lt;VLOOKUP(R3810,SpeciesValidation!D:W,19,FALSE))),"Date outside expected range for this species",""),"")),"",IF(LEFT(J3810,1)="A",IF(IF(VLOOKUP(R3810,SpeciesValidation!D:W,20,FALSE)=FALSE,OR(TEXT(A3810,"MMDD")&lt;VLOOKUP(R3810,SpeciesValidation!D:W,18,FALSE),TEXT(A3810,"MMDD")&gt;VLOOKUP(R3810,SpeciesValidation!D:W,19,FALSE)),IF(TEXT(A3810,"MMDD")&lt;"0701",TEXT(A3810,"MMDD")&gt;VLOOKUP(R3810,SpeciesValidation!D:W,18,FALSE),TEXT(A3810,"MMDD")&lt;VLOOKUP(R3810,SpeciesValidation!D:W,19,FALSE))),"Date outside expected range for this species",""),"")))</f>
        <v/>
      </c>
      <c r="M3810" s="127" t="str">
        <f>IF(LEN(E3810&amp;"")&gt;0,IF(ISERROR(VLOOKUP(R3810,SpeciesValidation!D:I,6,FALSE)),"",VLOOKUP(R3810,SpeciesValidation!D:I,6,FALSE)),"")</f>
        <v/>
      </c>
      <c r="Q3810" s="36" t="str">
        <f>IF(LEN(E3810&amp;"")&gt;0,IF(ISERROR(VLOOKUP(E3810,SpeciesValidation!B:G,2,FALSE)=TRUE),"",VLOOKUP(E3810,SpeciesValidation!B:G,2,FALSE)),"")</f>
        <v/>
      </c>
      <c r="R3810" s="36" t="str">
        <f>IF(LEN(E3810&amp;"")&gt;0,IF(ISERROR(VLOOKUP(E3810,SpeciesLookup!B:G,4,FALSE)=TRUE),"",VLOOKUP(E3810,SpeciesLookup!B:G,4,FALSE)),"")</f>
        <v/>
      </c>
    </row>
    <row r="3811" spans="1:18" ht="13.2" x14ac:dyDescent="0.25">
      <c r="A3811" s="72"/>
      <c r="D3811" s="11"/>
      <c r="G3811" s="128" t="str">
        <f>IF(LEN(E3811&amp;"")&gt;0,IF(ISERROR(VLOOKUP(E3811,SpeciesLookup!B:G,6,FALSE)=TRUE),"",VLOOKUP(E3811,SpeciesLookup!B:G,6,FALSE)),"")</f>
        <v/>
      </c>
      <c r="H3811" s="128" t="str">
        <f>IF(LEN(E3811&amp;"")&gt;0,IF(ISERROR(VLOOKUP(E3811,SpeciesLookup!B:G,5,FALSE)=TRUE),"",VLOOKUP(E3811,SpeciesLookup!B:G,5,FALSE)),"")</f>
        <v/>
      </c>
      <c r="I3811" s="11"/>
      <c r="J3811" s="73"/>
      <c r="K3811" s="11"/>
      <c r="L3811" s="127" t="str">
        <f>TRIM(IF(ISERROR(VLOOKUP(R3811,SpeciesValidation!D:T,IF(ISNA(VLOOKUP(J3811,Validation!B$2:C$15,2,FALSE)),FALSE,VLOOKUP(J3811,Validation!B$2:C$15,2,FALSE)))),IF(LEN(E3811&amp;"")&gt;0,"",""),VLOOKUP(R3811,SpeciesValidation!D:T,VLOOKUP(J3811,Validation!B$2:C$15,2,FALSE),FALSE)) &amp; " " &amp; IF(ISERROR(IF(LEFT(J3811,1)="A",IF(IF(VLOOKUP(R3811,SpeciesValidation!D:W,20,FALSE)=FALSE,OR(TEXT(A3811,"MMDD")&lt;VLOOKUP(R3811,SpeciesValidation!D:W,18,FALSE),TEXT(A3811,"MMDD")&gt;VLOOKUP(R3811,SpeciesValidation!D:W,19,FALSE)),IF(TEXT(A3811,"MMDD")&lt;"0701",TEXT(A3811,"MMDD")&gt;VLOOKUP(R3811,SpeciesValidation!D:W,18,FALSE),TEXT(A3811,"MMDD")&lt;VLOOKUP(R3811,SpeciesValidation!D:W,19,FALSE))),"Date outside expected range for this species",""),"")),"",IF(LEFT(J3811,1)="A",IF(IF(VLOOKUP(R3811,SpeciesValidation!D:W,20,FALSE)=FALSE,OR(TEXT(A3811,"MMDD")&lt;VLOOKUP(R3811,SpeciesValidation!D:W,18,FALSE),TEXT(A3811,"MMDD")&gt;VLOOKUP(R3811,SpeciesValidation!D:W,19,FALSE)),IF(TEXT(A3811,"MMDD")&lt;"0701",TEXT(A3811,"MMDD")&gt;VLOOKUP(R3811,SpeciesValidation!D:W,18,FALSE),TEXT(A3811,"MMDD")&lt;VLOOKUP(R3811,SpeciesValidation!D:W,19,FALSE))),"Date outside expected range for this species",""),"")))</f>
        <v/>
      </c>
      <c r="M3811" s="127" t="str">
        <f>IF(LEN(E3811&amp;"")&gt;0,IF(ISERROR(VLOOKUP(R3811,SpeciesValidation!D:I,6,FALSE)),"",VLOOKUP(R3811,SpeciesValidation!D:I,6,FALSE)),"")</f>
        <v/>
      </c>
      <c r="Q3811" s="36" t="str">
        <f>IF(LEN(E3811&amp;"")&gt;0,IF(ISERROR(VLOOKUP(E3811,SpeciesValidation!B:G,2,FALSE)=TRUE),"",VLOOKUP(E3811,SpeciesValidation!B:G,2,FALSE)),"")</f>
        <v/>
      </c>
      <c r="R3811" s="36" t="str">
        <f>IF(LEN(E3811&amp;"")&gt;0,IF(ISERROR(VLOOKUP(E3811,SpeciesLookup!B:G,4,FALSE)=TRUE),"",VLOOKUP(E3811,SpeciesLookup!B:G,4,FALSE)),"")</f>
        <v/>
      </c>
    </row>
    <row r="3812" spans="1:18" ht="13.2" x14ac:dyDescent="0.25">
      <c r="A3812" s="72"/>
      <c r="D3812" s="11"/>
      <c r="G3812" s="128" t="str">
        <f>IF(LEN(E3812&amp;"")&gt;0,IF(ISERROR(VLOOKUP(E3812,SpeciesLookup!B:G,6,FALSE)=TRUE),"",VLOOKUP(E3812,SpeciesLookup!B:G,6,FALSE)),"")</f>
        <v/>
      </c>
      <c r="H3812" s="128" t="str">
        <f>IF(LEN(E3812&amp;"")&gt;0,IF(ISERROR(VLOOKUP(E3812,SpeciesLookup!B:G,5,FALSE)=TRUE),"",VLOOKUP(E3812,SpeciesLookup!B:G,5,FALSE)),"")</f>
        <v/>
      </c>
      <c r="I3812" s="11"/>
      <c r="J3812" s="73"/>
      <c r="K3812" s="11"/>
      <c r="L3812" s="127" t="str">
        <f>TRIM(IF(ISERROR(VLOOKUP(R3812,SpeciesValidation!D:T,IF(ISNA(VLOOKUP(J3812,Validation!B$2:C$15,2,FALSE)),FALSE,VLOOKUP(J3812,Validation!B$2:C$15,2,FALSE)))),IF(LEN(E3812&amp;"")&gt;0,"",""),VLOOKUP(R3812,SpeciesValidation!D:T,VLOOKUP(J3812,Validation!B$2:C$15,2,FALSE),FALSE)) &amp; " " &amp; IF(ISERROR(IF(LEFT(J3812,1)="A",IF(IF(VLOOKUP(R3812,SpeciesValidation!D:W,20,FALSE)=FALSE,OR(TEXT(A3812,"MMDD")&lt;VLOOKUP(R3812,SpeciesValidation!D:W,18,FALSE),TEXT(A3812,"MMDD")&gt;VLOOKUP(R3812,SpeciesValidation!D:W,19,FALSE)),IF(TEXT(A3812,"MMDD")&lt;"0701",TEXT(A3812,"MMDD")&gt;VLOOKUP(R3812,SpeciesValidation!D:W,18,FALSE),TEXT(A3812,"MMDD")&lt;VLOOKUP(R3812,SpeciesValidation!D:W,19,FALSE))),"Date outside expected range for this species",""),"")),"",IF(LEFT(J3812,1)="A",IF(IF(VLOOKUP(R3812,SpeciesValidation!D:W,20,FALSE)=FALSE,OR(TEXT(A3812,"MMDD")&lt;VLOOKUP(R3812,SpeciesValidation!D:W,18,FALSE),TEXT(A3812,"MMDD")&gt;VLOOKUP(R3812,SpeciesValidation!D:W,19,FALSE)),IF(TEXT(A3812,"MMDD")&lt;"0701",TEXT(A3812,"MMDD")&gt;VLOOKUP(R3812,SpeciesValidation!D:W,18,FALSE),TEXT(A3812,"MMDD")&lt;VLOOKUP(R3812,SpeciesValidation!D:W,19,FALSE))),"Date outside expected range for this species",""),"")))</f>
        <v/>
      </c>
      <c r="M3812" s="127" t="str">
        <f>IF(LEN(E3812&amp;"")&gt;0,IF(ISERROR(VLOOKUP(R3812,SpeciesValidation!D:I,6,FALSE)),"",VLOOKUP(R3812,SpeciesValidation!D:I,6,FALSE)),"")</f>
        <v/>
      </c>
      <c r="Q3812" s="36" t="str">
        <f>IF(LEN(E3812&amp;"")&gt;0,IF(ISERROR(VLOOKUP(E3812,SpeciesValidation!B:G,2,FALSE)=TRUE),"",VLOOKUP(E3812,SpeciesValidation!B:G,2,FALSE)),"")</f>
        <v/>
      </c>
      <c r="R3812" s="36" t="str">
        <f>IF(LEN(E3812&amp;"")&gt;0,IF(ISERROR(VLOOKUP(E3812,SpeciesLookup!B:G,4,FALSE)=TRUE),"",VLOOKUP(E3812,SpeciesLookup!B:G,4,FALSE)),"")</f>
        <v/>
      </c>
    </row>
    <row r="3813" spans="1:18" ht="13.2" x14ac:dyDescent="0.25">
      <c r="A3813" s="72"/>
      <c r="D3813" s="11"/>
      <c r="G3813" s="128" t="str">
        <f>IF(LEN(E3813&amp;"")&gt;0,IF(ISERROR(VLOOKUP(E3813,SpeciesLookup!B:G,6,FALSE)=TRUE),"",VLOOKUP(E3813,SpeciesLookup!B:G,6,FALSE)),"")</f>
        <v/>
      </c>
      <c r="H3813" s="128" t="str">
        <f>IF(LEN(E3813&amp;"")&gt;0,IF(ISERROR(VLOOKUP(E3813,SpeciesLookup!B:G,5,FALSE)=TRUE),"",VLOOKUP(E3813,SpeciesLookup!B:G,5,FALSE)),"")</f>
        <v/>
      </c>
      <c r="I3813" s="11"/>
      <c r="J3813" s="73"/>
      <c r="K3813" s="11"/>
      <c r="L3813" s="127" t="str">
        <f>TRIM(IF(ISERROR(VLOOKUP(R3813,SpeciesValidation!D:T,IF(ISNA(VLOOKUP(J3813,Validation!B$2:C$15,2,FALSE)),FALSE,VLOOKUP(J3813,Validation!B$2:C$15,2,FALSE)))),IF(LEN(E3813&amp;"")&gt;0,"",""),VLOOKUP(R3813,SpeciesValidation!D:T,VLOOKUP(J3813,Validation!B$2:C$15,2,FALSE),FALSE)) &amp; " " &amp; IF(ISERROR(IF(LEFT(J3813,1)="A",IF(IF(VLOOKUP(R3813,SpeciesValidation!D:W,20,FALSE)=FALSE,OR(TEXT(A3813,"MMDD")&lt;VLOOKUP(R3813,SpeciesValidation!D:W,18,FALSE),TEXT(A3813,"MMDD")&gt;VLOOKUP(R3813,SpeciesValidation!D:W,19,FALSE)),IF(TEXT(A3813,"MMDD")&lt;"0701",TEXT(A3813,"MMDD")&gt;VLOOKUP(R3813,SpeciesValidation!D:W,18,FALSE),TEXT(A3813,"MMDD")&lt;VLOOKUP(R3813,SpeciesValidation!D:W,19,FALSE))),"Date outside expected range for this species",""),"")),"",IF(LEFT(J3813,1)="A",IF(IF(VLOOKUP(R3813,SpeciesValidation!D:W,20,FALSE)=FALSE,OR(TEXT(A3813,"MMDD")&lt;VLOOKUP(R3813,SpeciesValidation!D:W,18,FALSE),TEXT(A3813,"MMDD")&gt;VLOOKUP(R3813,SpeciesValidation!D:W,19,FALSE)),IF(TEXT(A3813,"MMDD")&lt;"0701",TEXT(A3813,"MMDD")&gt;VLOOKUP(R3813,SpeciesValidation!D:W,18,FALSE),TEXT(A3813,"MMDD")&lt;VLOOKUP(R3813,SpeciesValidation!D:W,19,FALSE))),"Date outside expected range for this species",""),"")))</f>
        <v/>
      </c>
      <c r="M3813" s="127" t="str">
        <f>IF(LEN(E3813&amp;"")&gt;0,IF(ISERROR(VLOOKUP(R3813,SpeciesValidation!D:I,6,FALSE)),"",VLOOKUP(R3813,SpeciesValidation!D:I,6,FALSE)),"")</f>
        <v/>
      </c>
      <c r="Q3813" s="36" t="str">
        <f>IF(LEN(E3813&amp;"")&gt;0,IF(ISERROR(VLOOKUP(E3813,SpeciesValidation!B:G,2,FALSE)=TRUE),"",VLOOKUP(E3813,SpeciesValidation!B:G,2,FALSE)),"")</f>
        <v/>
      </c>
      <c r="R3813" s="36" t="str">
        <f>IF(LEN(E3813&amp;"")&gt;0,IF(ISERROR(VLOOKUP(E3813,SpeciesLookup!B:G,4,FALSE)=TRUE),"",VLOOKUP(E3813,SpeciesLookup!B:G,4,FALSE)),"")</f>
        <v/>
      </c>
    </row>
    <row r="3814" spans="1:18" ht="13.2" x14ac:dyDescent="0.25">
      <c r="A3814" s="72"/>
      <c r="D3814" s="11"/>
      <c r="G3814" s="128" t="str">
        <f>IF(LEN(E3814&amp;"")&gt;0,IF(ISERROR(VLOOKUP(E3814,SpeciesLookup!B:G,6,FALSE)=TRUE),"",VLOOKUP(E3814,SpeciesLookup!B:G,6,FALSE)),"")</f>
        <v/>
      </c>
      <c r="H3814" s="128" t="str">
        <f>IF(LEN(E3814&amp;"")&gt;0,IF(ISERROR(VLOOKUP(E3814,SpeciesLookup!B:G,5,FALSE)=TRUE),"",VLOOKUP(E3814,SpeciesLookup!B:G,5,FALSE)),"")</f>
        <v/>
      </c>
      <c r="I3814" s="11"/>
      <c r="J3814" s="73"/>
      <c r="K3814" s="11"/>
      <c r="L3814" s="127" t="str">
        <f>TRIM(IF(ISERROR(VLOOKUP(R3814,SpeciesValidation!D:T,IF(ISNA(VLOOKUP(J3814,Validation!B$2:C$15,2,FALSE)),FALSE,VLOOKUP(J3814,Validation!B$2:C$15,2,FALSE)))),IF(LEN(E3814&amp;"")&gt;0,"",""),VLOOKUP(R3814,SpeciesValidation!D:T,VLOOKUP(J3814,Validation!B$2:C$15,2,FALSE),FALSE)) &amp; " " &amp; IF(ISERROR(IF(LEFT(J3814,1)="A",IF(IF(VLOOKUP(R3814,SpeciesValidation!D:W,20,FALSE)=FALSE,OR(TEXT(A3814,"MMDD")&lt;VLOOKUP(R3814,SpeciesValidation!D:W,18,FALSE),TEXT(A3814,"MMDD")&gt;VLOOKUP(R3814,SpeciesValidation!D:W,19,FALSE)),IF(TEXT(A3814,"MMDD")&lt;"0701",TEXT(A3814,"MMDD")&gt;VLOOKUP(R3814,SpeciesValidation!D:W,18,FALSE),TEXT(A3814,"MMDD")&lt;VLOOKUP(R3814,SpeciesValidation!D:W,19,FALSE))),"Date outside expected range for this species",""),"")),"",IF(LEFT(J3814,1)="A",IF(IF(VLOOKUP(R3814,SpeciesValidation!D:W,20,FALSE)=FALSE,OR(TEXT(A3814,"MMDD")&lt;VLOOKUP(R3814,SpeciesValidation!D:W,18,FALSE),TEXT(A3814,"MMDD")&gt;VLOOKUP(R3814,SpeciesValidation!D:W,19,FALSE)),IF(TEXT(A3814,"MMDD")&lt;"0701",TEXT(A3814,"MMDD")&gt;VLOOKUP(R3814,SpeciesValidation!D:W,18,FALSE),TEXT(A3814,"MMDD")&lt;VLOOKUP(R3814,SpeciesValidation!D:W,19,FALSE))),"Date outside expected range for this species",""),"")))</f>
        <v/>
      </c>
      <c r="M3814" s="127" t="str">
        <f>IF(LEN(E3814&amp;"")&gt;0,IF(ISERROR(VLOOKUP(R3814,SpeciesValidation!D:I,6,FALSE)),"",VLOOKUP(R3814,SpeciesValidation!D:I,6,FALSE)),"")</f>
        <v/>
      </c>
      <c r="Q3814" s="36" t="str">
        <f>IF(LEN(E3814&amp;"")&gt;0,IF(ISERROR(VLOOKUP(E3814,SpeciesValidation!B:G,2,FALSE)=TRUE),"",VLOOKUP(E3814,SpeciesValidation!B:G,2,FALSE)),"")</f>
        <v/>
      </c>
      <c r="R3814" s="36" t="str">
        <f>IF(LEN(E3814&amp;"")&gt;0,IF(ISERROR(VLOOKUP(E3814,SpeciesLookup!B:G,4,FALSE)=TRUE),"",VLOOKUP(E3814,SpeciesLookup!B:G,4,FALSE)),"")</f>
        <v/>
      </c>
    </row>
    <row r="3815" spans="1:18" ht="13.2" x14ac:dyDescent="0.25">
      <c r="A3815" s="72"/>
      <c r="D3815" s="11"/>
      <c r="G3815" s="128" t="str">
        <f>IF(LEN(E3815&amp;"")&gt;0,IF(ISERROR(VLOOKUP(E3815,SpeciesLookup!B:G,6,FALSE)=TRUE),"",VLOOKUP(E3815,SpeciesLookup!B:G,6,FALSE)),"")</f>
        <v/>
      </c>
      <c r="H3815" s="128" t="str">
        <f>IF(LEN(E3815&amp;"")&gt;0,IF(ISERROR(VLOOKUP(E3815,SpeciesLookup!B:G,5,FALSE)=TRUE),"",VLOOKUP(E3815,SpeciesLookup!B:G,5,FALSE)),"")</f>
        <v/>
      </c>
      <c r="I3815" s="11"/>
      <c r="J3815" s="73"/>
      <c r="K3815" s="11"/>
      <c r="L3815" s="127" t="str">
        <f>TRIM(IF(ISERROR(VLOOKUP(R3815,SpeciesValidation!D:T,IF(ISNA(VLOOKUP(J3815,Validation!B$2:C$15,2,FALSE)),FALSE,VLOOKUP(J3815,Validation!B$2:C$15,2,FALSE)))),IF(LEN(E3815&amp;"")&gt;0,"",""),VLOOKUP(R3815,SpeciesValidation!D:T,VLOOKUP(J3815,Validation!B$2:C$15,2,FALSE),FALSE)) &amp; " " &amp; IF(ISERROR(IF(LEFT(J3815,1)="A",IF(IF(VLOOKUP(R3815,SpeciesValidation!D:W,20,FALSE)=FALSE,OR(TEXT(A3815,"MMDD")&lt;VLOOKUP(R3815,SpeciesValidation!D:W,18,FALSE),TEXT(A3815,"MMDD")&gt;VLOOKUP(R3815,SpeciesValidation!D:W,19,FALSE)),IF(TEXT(A3815,"MMDD")&lt;"0701",TEXT(A3815,"MMDD")&gt;VLOOKUP(R3815,SpeciesValidation!D:W,18,FALSE),TEXT(A3815,"MMDD")&lt;VLOOKUP(R3815,SpeciesValidation!D:W,19,FALSE))),"Date outside expected range for this species",""),"")),"",IF(LEFT(J3815,1)="A",IF(IF(VLOOKUP(R3815,SpeciesValidation!D:W,20,FALSE)=FALSE,OR(TEXT(A3815,"MMDD")&lt;VLOOKUP(R3815,SpeciesValidation!D:W,18,FALSE),TEXT(A3815,"MMDD")&gt;VLOOKUP(R3815,SpeciesValidation!D:W,19,FALSE)),IF(TEXT(A3815,"MMDD")&lt;"0701",TEXT(A3815,"MMDD")&gt;VLOOKUP(R3815,SpeciesValidation!D:W,18,FALSE),TEXT(A3815,"MMDD")&lt;VLOOKUP(R3815,SpeciesValidation!D:W,19,FALSE))),"Date outside expected range for this species",""),"")))</f>
        <v/>
      </c>
      <c r="M3815" s="127" t="str">
        <f>IF(LEN(E3815&amp;"")&gt;0,IF(ISERROR(VLOOKUP(R3815,SpeciesValidation!D:I,6,FALSE)),"",VLOOKUP(R3815,SpeciesValidation!D:I,6,FALSE)),"")</f>
        <v/>
      </c>
      <c r="Q3815" s="36" t="str">
        <f>IF(LEN(E3815&amp;"")&gt;0,IF(ISERROR(VLOOKUP(E3815,SpeciesValidation!B:G,2,FALSE)=TRUE),"",VLOOKUP(E3815,SpeciesValidation!B:G,2,FALSE)),"")</f>
        <v/>
      </c>
      <c r="R3815" s="36" t="str">
        <f>IF(LEN(E3815&amp;"")&gt;0,IF(ISERROR(VLOOKUP(E3815,SpeciesLookup!B:G,4,FALSE)=TRUE),"",VLOOKUP(E3815,SpeciesLookup!B:G,4,FALSE)),"")</f>
        <v/>
      </c>
    </row>
    <row r="3816" spans="1:18" ht="13.2" x14ac:dyDescent="0.25">
      <c r="A3816" s="72"/>
      <c r="D3816" s="11"/>
      <c r="G3816" s="128" t="str">
        <f>IF(LEN(E3816&amp;"")&gt;0,IF(ISERROR(VLOOKUP(E3816,SpeciesLookup!B:G,6,FALSE)=TRUE),"",VLOOKUP(E3816,SpeciesLookup!B:G,6,FALSE)),"")</f>
        <v/>
      </c>
      <c r="H3816" s="128" t="str">
        <f>IF(LEN(E3816&amp;"")&gt;0,IF(ISERROR(VLOOKUP(E3816,SpeciesLookup!B:G,5,FALSE)=TRUE),"",VLOOKUP(E3816,SpeciesLookup!B:G,5,FALSE)),"")</f>
        <v/>
      </c>
      <c r="I3816" s="11"/>
      <c r="J3816" s="73"/>
      <c r="K3816" s="11"/>
      <c r="L3816" s="127" t="str">
        <f>TRIM(IF(ISERROR(VLOOKUP(R3816,SpeciesValidation!D:T,IF(ISNA(VLOOKUP(J3816,Validation!B$2:C$15,2,FALSE)),FALSE,VLOOKUP(J3816,Validation!B$2:C$15,2,FALSE)))),IF(LEN(E3816&amp;"")&gt;0,"",""),VLOOKUP(R3816,SpeciesValidation!D:T,VLOOKUP(J3816,Validation!B$2:C$15,2,FALSE),FALSE)) &amp; " " &amp; IF(ISERROR(IF(LEFT(J3816,1)="A",IF(IF(VLOOKUP(R3816,SpeciesValidation!D:W,20,FALSE)=FALSE,OR(TEXT(A3816,"MMDD")&lt;VLOOKUP(R3816,SpeciesValidation!D:W,18,FALSE),TEXT(A3816,"MMDD")&gt;VLOOKUP(R3816,SpeciesValidation!D:W,19,FALSE)),IF(TEXT(A3816,"MMDD")&lt;"0701",TEXT(A3816,"MMDD")&gt;VLOOKUP(R3816,SpeciesValidation!D:W,18,FALSE),TEXT(A3816,"MMDD")&lt;VLOOKUP(R3816,SpeciesValidation!D:W,19,FALSE))),"Date outside expected range for this species",""),"")),"",IF(LEFT(J3816,1)="A",IF(IF(VLOOKUP(R3816,SpeciesValidation!D:W,20,FALSE)=FALSE,OR(TEXT(A3816,"MMDD")&lt;VLOOKUP(R3816,SpeciesValidation!D:W,18,FALSE),TEXT(A3816,"MMDD")&gt;VLOOKUP(R3816,SpeciesValidation!D:W,19,FALSE)),IF(TEXT(A3816,"MMDD")&lt;"0701",TEXT(A3816,"MMDD")&gt;VLOOKUP(R3816,SpeciesValidation!D:W,18,FALSE),TEXT(A3816,"MMDD")&lt;VLOOKUP(R3816,SpeciesValidation!D:W,19,FALSE))),"Date outside expected range for this species",""),"")))</f>
        <v/>
      </c>
      <c r="M3816" s="127" t="str">
        <f>IF(LEN(E3816&amp;"")&gt;0,IF(ISERROR(VLOOKUP(R3816,SpeciesValidation!D:I,6,FALSE)),"",VLOOKUP(R3816,SpeciesValidation!D:I,6,FALSE)),"")</f>
        <v/>
      </c>
      <c r="Q3816" s="36" t="str">
        <f>IF(LEN(E3816&amp;"")&gt;0,IF(ISERROR(VLOOKUP(E3816,SpeciesValidation!B:G,2,FALSE)=TRUE),"",VLOOKUP(E3816,SpeciesValidation!B:G,2,FALSE)),"")</f>
        <v/>
      </c>
      <c r="R3816" s="36" t="str">
        <f>IF(LEN(E3816&amp;"")&gt;0,IF(ISERROR(VLOOKUP(E3816,SpeciesLookup!B:G,4,FALSE)=TRUE),"",VLOOKUP(E3816,SpeciesLookup!B:G,4,FALSE)),"")</f>
        <v/>
      </c>
    </row>
    <row r="3817" spans="1:18" ht="13.2" x14ac:dyDescent="0.25">
      <c r="A3817" s="72"/>
      <c r="D3817" s="11"/>
      <c r="G3817" s="128" t="str">
        <f>IF(LEN(E3817&amp;"")&gt;0,IF(ISERROR(VLOOKUP(E3817,SpeciesLookup!B:G,6,FALSE)=TRUE),"",VLOOKUP(E3817,SpeciesLookup!B:G,6,FALSE)),"")</f>
        <v/>
      </c>
      <c r="H3817" s="128" t="str">
        <f>IF(LEN(E3817&amp;"")&gt;0,IF(ISERROR(VLOOKUP(E3817,SpeciesLookup!B:G,5,FALSE)=TRUE),"",VLOOKUP(E3817,SpeciesLookup!B:G,5,FALSE)),"")</f>
        <v/>
      </c>
      <c r="I3817" s="11"/>
      <c r="J3817" s="73"/>
      <c r="K3817" s="11"/>
      <c r="L3817" s="127" t="str">
        <f>TRIM(IF(ISERROR(VLOOKUP(R3817,SpeciesValidation!D:T,IF(ISNA(VLOOKUP(J3817,Validation!B$2:C$15,2,FALSE)),FALSE,VLOOKUP(J3817,Validation!B$2:C$15,2,FALSE)))),IF(LEN(E3817&amp;"")&gt;0,"",""),VLOOKUP(R3817,SpeciesValidation!D:T,VLOOKUP(J3817,Validation!B$2:C$15,2,FALSE),FALSE)) &amp; " " &amp; IF(ISERROR(IF(LEFT(J3817,1)="A",IF(IF(VLOOKUP(R3817,SpeciesValidation!D:W,20,FALSE)=FALSE,OR(TEXT(A3817,"MMDD")&lt;VLOOKUP(R3817,SpeciesValidation!D:W,18,FALSE),TEXT(A3817,"MMDD")&gt;VLOOKUP(R3817,SpeciesValidation!D:W,19,FALSE)),IF(TEXT(A3817,"MMDD")&lt;"0701",TEXT(A3817,"MMDD")&gt;VLOOKUP(R3817,SpeciesValidation!D:W,18,FALSE),TEXT(A3817,"MMDD")&lt;VLOOKUP(R3817,SpeciesValidation!D:W,19,FALSE))),"Date outside expected range for this species",""),"")),"",IF(LEFT(J3817,1)="A",IF(IF(VLOOKUP(R3817,SpeciesValidation!D:W,20,FALSE)=FALSE,OR(TEXT(A3817,"MMDD")&lt;VLOOKUP(R3817,SpeciesValidation!D:W,18,FALSE),TEXT(A3817,"MMDD")&gt;VLOOKUP(R3817,SpeciesValidation!D:W,19,FALSE)),IF(TEXT(A3817,"MMDD")&lt;"0701",TEXT(A3817,"MMDD")&gt;VLOOKUP(R3817,SpeciesValidation!D:W,18,FALSE),TEXT(A3817,"MMDD")&lt;VLOOKUP(R3817,SpeciesValidation!D:W,19,FALSE))),"Date outside expected range for this species",""),"")))</f>
        <v/>
      </c>
      <c r="M3817" s="127" t="str">
        <f>IF(LEN(E3817&amp;"")&gt;0,IF(ISERROR(VLOOKUP(R3817,SpeciesValidation!D:I,6,FALSE)),"",VLOOKUP(R3817,SpeciesValidation!D:I,6,FALSE)),"")</f>
        <v/>
      </c>
      <c r="Q3817" s="36" t="str">
        <f>IF(LEN(E3817&amp;"")&gt;0,IF(ISERROR(VLOOKUP(E3817,SpeciesValidation!B:G,2,FALSE)=TRUE),"",VLOOKUP(E3817,SpeciesValidation!B:G,2,FALSE)),"")</f>
        <v/>
      </c>
      <c r="R3817" s="36" t="str">
        <f>IF(LEN(E3817&amp;"")&gt;0,IF(ISERROR(VLOOKUP(E3817,SpeciesLookup!B:G,4,FALSE)=TRUE),"",VLOOKUP(E3817,SpeciesLookup!B:G,4,FALSE)),"")</f>
        <v/>
      </c>
    </row>
    <row r="3818" spans="1:18" ht="13.2" x14ac:dyDescent="0.25">
      <c r="A3818" s="72"/>
      <c r="D3818" s="11"/>
      <c r="G3818" s="128" t="str">
        <f>IF(LEN(E3818&amp;"")&gt;0,IF(ISERROR(VLOOKUP(E3818,SpeciesLookup!B:G,6,FALSE)=TRUE),"",VLOOKUP(E3818,SpeciesLookup!B:G,6,FALSE)),"")</f>
        <v/>
      </c>
      <c r="H3818" s="128" t="str">
        <f>IF(LEN(E3818&amp;"")&gt;0,IF(ISERROR(VLOOKUP(E3818,SpeciesLookup!B:G,5,FALSE)=TRUE),"",VLOOKUP(E3818,SpeciesLookup!B:G,5,FALSE)),"")</f>
        <v/>
      </c>
      <c r="I3818" s="11"/>
      <c r="J3818" s="73"/>
      <c r="K3818" s="11"/>
      <c r="L3818" s="127" t="str">
        <f>TRIM(IF(ISERROR(VLOOKUP(R3818,SpeciesValidation!D:T,IF(ISNA(VLOOKUP(J3818,Validation!B$2:C$15,2,FALSE)),FALSE,VLOOKUP(J3818,Validation!B$2:C$15,2,FALSE)))),IF(LEN(E3818&amp;"")&gt;0,"",""),VLOOKUP(R3818,SpeciesValidation!D:T,VLOOKUP(J3818,Validation!B$2:C$15,2,FALSE),FALSE)) &amp; " " &amp; IF(ISERROR(IF(LEFT(J3818,1)="A",IF(IF(VLOOKUP(R3818,SpeciesValidation!D:W,20,FALSE)=FALSE,OR(TEXT(A3818,"MMDD")&lt;VLOOKUP(R3818,SpeciesValidation!D:W,18,FALSE),TEXT(A3818,"MMDD")&gt;VLOOKUP(R3818,SpeciesValidation!D:W,19,FALSE)),IF(TEXT(A3818,"MMDD")&lt;"0701",TEXT(A3818,"MMDD")&gt;VLOOKUP(R3818,SpeciesValidation!D:W,18,FALSE),TEXT(A3818,"MMDD")&lt;VLOOKUP(R3818,SpeciesValidation!D:W,19,FALSE))),"Date outside expected range for this species",""),"")),"",IF(LEFT(J3818,1)="A",IF(IF(VLOOKUP(R3818,SpeciesValidation!D:W,20,FALSE)=FALSE,OR(TEXT(A3818,"MMDD")&lt;VLOOKUP(R3818,SpeciesValidation!D:W,18,FALSE),TEXT(A3818,"MMDD")&gt;VLOOKUP(R3818,SpeciesValidation!D:W,19,FALSE)),IF(TEXT(A3818,"MMDD")&lt;"0701",TEXT(A3818,"MMDD")&gt;VLOOKUP(R3818,SpeciesValidation!D:W,18,FALSE),TEXT(A3818,"MMDD")&lt;VLOOKUP(R3818,SpeciesValidation!D:W,19,FALSE))),"Date outside expected range for this species",""),"")))</f>
        <v/>
      </c>
      <c r="M3818" s="127" t="str">
        <f>IF(LEN(E3818&amp;"")&gt;0,IF(ISERROR(VLOOKUP(R3818,SpeciesValidation!D:I,6,FALSE)),"",VLOOKUP(R3818,SpeciesValidation!D:I,6,FALSE)),"")</f>
        <v/>
      </c>
      <c r="Q3818" s="36" t="str">
        <f>IF(LEN(E3818&amp;"")&gt;0,IF(ISERROR(VLOOKUP(E3818,SpeciesValidation!B:G,2,FALSE)=TRUE),"",VLOOKUP(E3818,SpeciesValidation!B:G,2,FALSE)),"")</f>
        <v/>
      </c>
      <c r="R3818" s="36" t="str">
        <f>IF(LEN(E3818&amp;"")&gt;0,IF(ISERROR(VLOOKUP(E3818,SpeciesLookup!B:G,4,FALSE)=TRUE),"",VLOOKUP(E3818,SpeciesLookup!B:G,4,FALSE)),"")</f>
        <v/>
      </c>
    </row>
    <row r="3819" spans="1:18" ht="13.2" x14ac:dyDescent="0.25">
      <c r="A3819" s="72"/>
      <c r="D3819" s="11"/>
      <c r="G3819" s="128" t="str">
        <f>IF(LEN(E3819&amp;"")&gt;0,IF(ISERROR(VLOOKUP(E3819,SpeciesLookup!B:G,6,FALSE)=TRUE),"",VLOOKUP(E3819,SpeciesLookup!B:G,6,FALSE)),"")</f>
        <v/>
      </c>
      <c r="H3819" s="128" t="str">
        <f>IF(LEN(E3819&amp;"")&gt;0,IF(ISERROR(VLOOKUP(E3819,SpeciesLookup!B:G,5,FALSE)=TRUE),"",VLOOKUP(E3819,SpeciesLookup!B:G,5,FALSE)),"")</f>
        <v/>
      </c>
      <c r="I3819" s="11"/>
      <c r="J3819" s="73"/>
      <c r="K3819" s="11"/>
      <c r="L3819" s="127" t="str">
        <f>TRIM(IF(ISERROR(VLOOKUP(R3819,SpeciesValidation!D:T,IF(ISNA(VLOOKUP(J3819,Validation!B$2:C$15,2,FALSE)),FALSE,VLOOKUP(J3819,Validation!B$2:C$15,2,FALSE)))),IF(LEN(E3819&amp;"")&gt;0,"",""),VLOOKUP(R3819,SpeciesValidation!D:T,VLOOKUP(J3819,Validation!B$2:C$15,2,FALSE),FALSE)) &amp; " " &amp; IF(ISERROR(IF(LEFT(J3819,1)="A",IF(IF(VLOOKUP(R3819,SpeciesValidation!D:W,20,FALSE)=FALSE,OR(TEXT(A3819,"MMDD")&lt;VLOOKUP(R3819,SpeciesValidation!D:W,18,FALSE),TEXT(A3819,"MMDD")&gt;VLOOKUP(R3819,SpeciesValidation!D:W,19,FALSE)),IF(TEXT(A3819,"MMDD")&lt;"0701",TEXT(A3819,"MMDD")&gt;VLOOKUP(R3819,SpeciesValidation!D:W,18,FALSE),TEXT(A3819,"MMDD")&lt;VLOOKUP(R3819,SpeciesValidation!D:W,19,FALSE))),"Date outside expected range for this species",""),"")),"",IF(LEFT(J3819,1)="A",IF(IF(VLOOKUP(R3819,SpeciesValidation!D:W,20,FALSE)=FALSE,OR(TEXT(A3819,"MMDD")&lt;VLOOKUP(R3819,SpeciesValidation!D:W,18,FALSE),TEXT(A3819,"MMDD")&gt;VLOOKUP(R3819,SpeciesValidation!D:W,19,FALSE)),IF(TEXT(A3819,"MMDD")&lt;"0701",TEXT(A3819,"MMDD")&gt;VLOOKUP(R3819,SpeciesValidation!D:W,18,FALSE),TEXT(A3819,"MMDD")&lt;VLOOKUP(R3819,SpeciesValidation!D:W,19,FALSE))),"Date outside expected range for this species",""),"")))</f>
        <v/>
      </c>
      <c r="M3819" s="127" t="str">
        <f>IF(LEN(E3819&amp;"")&gt;0,IF(ISERROR(VLOOKUP(R3819,SpeciesValidation!D:I,6,FALSE)),"",VLOOKUP(R3819,SpeciesValidation!D:I,6,FALSE)),"")</f>
        <v/>
      </c>
      <c r="Q3819" s="36" t="str">
        <f>IF(LEN(E3819&amp;"")&gt;0,IF(ISERROR(VLOOKUP(E3819,SpeciesValidation!B:G,2,FALSE)=TRUE),"",VLOOKUP(E3819,SpeciesValidation!B:G,2,FALSE)),"")</f>
        <v/>
      </c>
      <c r="R3819" s="36" t="str">
        <f>IF(LEN(E3819&amp;"")&gt;0,IF(ISERROR(VLOOKUP(E3819,SpeciesLookup!B:G,4,FALSE)=TRUE),"",VLOOKUP(E3819,SpeciesLookup!B:G,4,FALSE)),"")</f>
        <v/>
      </c>
    </row>
    <row r="3820" spans="1:18" ht="13.2" x14ac:dyDescent="0.25">
      <c r="A3820" s="72"/>
      <c r="D3820" s="11"/>
      <c r="G3820" s="128" t="str">
        <f>IF(LEN(E3820&amp;"")&gt;0,IF(ISERROR(VLOOKUP(E3820,SpeciesLookup!B:G,6,FALSE)=TRUE),"",VLOOKUP(E3820,SpeciesLookup!B:G,6,FALSE)),"")</f>
        <v/>
      </c>
      <c r="H3820" s="128" t="str">
        <f>IF(LEN(E3820&amp;"")&gt;0,IF(ISERROR(VLOOKUP(E3820,SpeciesLookup!B:G,5,FALSE)=TRUE),"",VLOOKUP(E3820,SpeciesLookup!B:G,5,FALSE)),"")</f>
        <v/>
      </c>
      <c r="I3820" s="11"/>
      <c r="J3820" s="73"/>
      <c r="K3820" s="11"/>
      <c r="L3820" s="127" t="str">
        <f>TRIM(IF(ISERROR(VLOOKUP(R3820,SpeciesValidation!D:T,IF(ISNA(VLOOKUP(J3820,Validation!B$2:C$15,2,FALSE)),FALSE,VLOOKUP(J3820,Validation!B$2:C$15,2,FALSE)))),IF(LEN(E3820&amp;"")&gt;0,"",""),VLOOKUP(R3820,SpeciesValidation!D:T,VLOOKUP(J3820,Validation!B$2:C$15,2,FALSE),FALSE)) &amp; " " &amp; IF(ISERROR(IF(LEFT(J3820,1)="A",IF(IF(VLOOKUP(R3820,SpeciesValidation!D:W,20,FALSE)=FALSE,OR(TEXT(A3820,"MMDD")&lt;VLOOKUP(R3820,SpeciesValidation!D:W,18,FALSE),TEXT(A3820,"MMDD")&gt;VLOOKUP(R3820,SpeciesValidation!D:W,19,FALSE)),IF(TEXT(A3820,"MMDD")&lt;"0701",TEXT(A3820,"MMDD")&gt;VLOOKUP(R3820,SpeciesValidation!D:W,18,FALSE),TEXT(A3820,"MMDD")&lt;VLOOKUP(R3820,SpeciesValidation!D:W,19,FALSE))),"Date outside expected range for this species",""),"")),"",IF(LEFT(J3820,1)="A",IF(IF(VLOOKUP(R3820,SpeciesValidation!D:W,20,FALSE)=FALSE,OR(TEXT(A3820,"MMDD")&lt;VLOOKUP(R3820,SpeciesValidation!D:W,18,FALSE),TEXT(A3820,"MMDD")&gt;VLOOKUP(R3820,SpeciesValidation!D:W,19,FALSE)),IF(TEXT(A3820,"MMDD")&lt;"0701",TEXT(A3820,"MMDD")&gt;VLOOKUP(R3820,SpeciesValidation!D:W,18,FALSE),TEXT(A3820,"MMDD")&lt;VLOOKUP(R3820,SpeciesValidation!D:W,19,FALSE))),"Date outside expected range for this species",""),"")))</f>
        <v/>
      </c>
      <c r="M3820" s="127" t="str">
        <f>IF(LEN(E3820&amp;"")&gt;0,IF(ISERROR(VLOOKUP(R3820,SpeciesValidation!D:I,6,FALSE)),"",VLOOKUP(R3820,SpeciesValidation!D:I,6,FALSE)),"")</f>
        <v/>
      </c>
      <c r="Q3820" s="36" t="str">
        <f>IF(LEN(E3820&amp;"")&gt;0,IF(ISERROR(VLOOKUP(E3820,SpeciesValidation!B:G,2,FALSE)=TRUE),"",VLOOKUP(E3820,SpeciesValidation!B:G,2,FALSE)),"")</f>
        <v/>
      </c>
      <c r="R3820" s="36" t="str">
        <f>IF(LEN(E3820&amp;"")&gt;0,IF(ISERROR(VLOOKUP(E3820,SpeciesLookup!B:G,4,FALSE)=TRUE),"",VLOOKUP(E3820,SpeciesLookup!B:G,4,FALSE)),"")</f>
        <v/>
      </c>
    </row>
    <row r="3821" spans="1:18" ht="13.2" x14ac:dyDescent="0.25">
      <c r="A3821" s="72"/>
      <c r="D3821" s="11"/>
      <c r="G3821" s="128" t="str">
        <f>IF(LEN(E3821&amp;"")&gt;0,IF(ISERROR(VLOOKUP(E3821,SpeciesLookup!B:G,6,FALSE)=TRUE),"",VLOOKUP(E3821,SpeciesLookup!B:G,6,FALSE)),"")</f>
        <v/>
      </c>
      <c r="H3821" s="128" t="str">
        <f>IF(LEN(E3821&amp;"")&gt;0,IF(ISERROR(VLOOKUP(E3821,SpeciesLookup!B:G,5,FALSE)=TRUE),"",VLOOKUP(E3821,SpeciesLookup!B:G,5,FALSE)),"")</f>
        <v/>
      </c>
      <c r="I3821" s="11"/>
      <c r="J3821" s="73"/>
      <c r="K3821" s="11"/>
      <c r="L3821" s="127" t="str">
        <f>TRIM(IF(ISERROR(VLOOKUP(R3821,SpeciesValidation!D:T,IF(ISNA(VLOOKUP(J3821,Validation!B$2:C$15,2,FALSE)),FALSE,VLOOKUP(J3821,Validation!B$2:C$15,2,FALSE)))),IF(LEN(E3821&amp;"")&gt;0,"",""),VLOOKUP(R3821,SpeciesValidation!D:T,VLOOKUP(J3821,Validation!B$2:C$15,2,FALSE),FALSE)) &amp; " " &amp; IF(ISERROR(IF(LEFT(J3821,1)="A",IF(IF(VLOOKUP(R3821,SpeciesValidation!D:W,20,FALSE)=FALSE,OR(TEXT(A3821,"MMDD")&lt;VLOOKUP(R3821,SpeciesValidation!D:W,18,FALSE),TEXT(A3821,"MMDD")&gt;VLOOKUP(R3821,SpeciesValidation!D:W,19,FALSE)),IF(TEXT(A3821,"MMDD")&lt;"0701",TEXT(A3821,"MMDD")&gt;VLOOKUP(R3821,SpeciesValidation!D:W,18,FALSE),TEXT(A3821,"MMDD")&lt;VLOOKUP(R3821,SpeciesValidation!D:W,19,FALSE))),"Date outside expected range for this species",""),"")),"",IF(LEFT(J3821,1)="A",IF(IF(VLOOKUP(R3821,SpeciesValidation!D:W,20,FALSE)=FALSE,OR(TEXT(A3821,"MMDD")&lt;VLOOKUP(R3821,SpeciesValidation!D:W,18,FALSE),TEXT(A3821,"MMDD")&gt;VLOOKUP(R3821,SpeciesValidation!D:W,19,FALSE)),IF(TEXT(A3821,"MMDD")&lt;"0701",TEXT(A3821,"MMDD")&gt;VLOOKUP(R3821,SpeciesValidation!D:W,18,FALSE),TEXT(A3821,"MMDD")&lt;VLOOKUP(R3821,SpeciesValidation!D:W,19,FALSE))),"Date outside expected range for this species",""),"")))</f>
        <v/>
      </c>
      <c r="M3821" s="127" t="str">
        <f>IF(LEN(E3821&amp;"")&gt;0,IF(ISERROR(VLOOKUP(R3821,SpeciesValidation!D:I,6,FALSE)),"",VLOOKUP(R3821,SpeciesValidation!D:I,6,FALSE)),"")</f>
        <v/>
      </c>
      <c r="Q3821" s="36" t="str">
        <f>IF(LEN(E3821&amp;"")&gt;0,IF(ISERROR(VLOOKUP(E3821,SpeciesValidation!B:G,2,FALSE)=TRUE),"",VLOOKUP(E3821,SpeciesValidation!B:G,2,FALSE)),"")</f>
        <v/>
      </c>
      <c r="R3821" s="36" t="str">
        <f>IF(LEN(E3821&amp;"")&gt;0,IF(ISERROR(VLOOKUP(E3821,SpeciesLookup!B:G,4,FALSE)=TRUE),"",VLOOKUP(E3821,SpeciesLookup!B:G,4,FALSE)),"")</f>
        <v/>
      </c>
    </row>
    <row r="3822" spans="1:18" ht="13.2" x14ac:dyDescent="0.25">
      <c r="A3822" s="72"/>
      <c r="D3822" s="11"/>
      <c r="G3822" s="128" t="str">
        <f>IF(LEN(E3822&amp;"")&gt;0,IF(ISERROR(VLOOKUP(E3822,SpeciesLookup!B:G,6,FALSE)=TRUE),"",VLOOKUP(E3822,SpeciesLookup!B:G,6,FALSE)),"")</f>
        <v/>
      </c>
      <c r="H3822" s="128" t="str">
        <f>IF(LEN(E3822&amp;"")&gt;0,IF(ISERROR(VLOOKUP(E3822,SpeciesLookup!B:G,5,FALSE)=TRUE),"",VLOOKUP(E3822,SpeciesLookup!B:G,5,FALSE)),"")</f>
        <v/>
      </c>
      <c r="I3822" s="11"/>
      <c r="J3822" s="73"/>
      <c r="K3822" s="11"/>
      <c r="L3822" s="127" t="str">
        <f>TRIM(IF(ISERROR(VLOOKUP(R3822,SpeciesValidation!D:T,IF(ISNA(VLOOKUP(J3822,Validation!B$2:C$15,2,FALSE)),FALSE,VLOOKUP(J3822,Validation!B$2:C$15,2,FALSE)))),IF(LEN(E3822&amp;"")&gt;0,"",""),VLOOKUP(R3822,SpeciesValidation!D:T,VLOOKUP(J3822,Validation!B$2:C$15,2,FALSE),FALSE)) &amp; " " &amp; IF(ISERROR(IF(LEFT(J3822,1)="A",IF(IF(VLOOKUP(R3822,SpeciesValidation!D:W,20,FALSE)=FALSE,OR(TEXT(A3822,"MMDD")&lt;VLOOKUP(R3822,SpeciesValidation!D:W,18,FALSE),TEXT(A3822,"MMDD")&gt;VLOOKUP(R3822,SpeciesValidation!D:W,19,FALSE)),IF(TEXT(A3822,"MMDD")&lt;"0701",TEXT(A3822,"MMDD")&gt;VLOOKUP(R3822,SpeciesValidation!D:W,18,FALSE),TEXT(A3822,"MMDD")&lt;VLOOKUP(R3822,SpeciesValidation!D:W,19,FALSE))),"Date outside expected range for this species",""),"")),"",IF(LEFT(J3822,1)="A",IF(IF(VLOOKUP(R3822,SpeciesValidation!D:W,20,FALSE)=FALSE,OR(TEXT(A3822,"MMDD")&lt;VLOOKUP(R3822,SpeciesValidation!D:W,18,FALSE),TEXT(A3822,"MMDD")&gt;VLOOKUP(R3822,SpeciesValidation!D:W,19,FALSE)),IF(TEXT(A3822,"MMDD")&lt;"0701",TEXT(A3822,"MMDD")&gt;VLOOKUP(R3822,SpeciesValidation!D:W,18,FALSE),TEXT(A3822,"MMDD")&lt;VLOOKUP(R3822,SpeciesValidation!D:W,19,FALSE))),"Date outside expected range for this species",""),"")))</f>
        <v/>
      </c>
      <c r="M3822" s="127" t="str">
        <f>IF(LEN(E3822&amp;"")&gt;0,IF(ISERROR(VLOOKUP(R3822,SpeciesValidation!D:I,6,FALSE)),"",VLOOKUP(R3822,SpeciesValidation!D:I,6,FALSE)),"")</f>
        <v/>
      </c>
      <c r="Q3822" s="36" t="str">
        <f>IF(LEN(E3822&amp;"")&gt;0,IF(ISERROR(VLOOKUP(E3822,SpeciesValidation!B:G,2,FALSE)=TRUE),"",VLOOKUP(E3822,SpeciesValidation!B:G,2,FALSE)),"")</f>
        <v/>
      </c>
      <c r="R3822" s="36" t="str">
        <f>IF(LEN(E3822&amp;"")&gt;0,IF(ISERROR(VLOOKUP(E3822,SpeciesLookup!B:G,4,FALSE)=TRUE),"",VLOOKUP(E3822,SpeciesLookup!B:G,4,FALSE)),"")</f>
        <v/>
      </c>
    </row>
    <row r="3823" spans="1:18" ht="13.2" x14ac:dyDescent="0.25">
      <c r="A3823" s="72"/>
      <c r="D3823" s="11"/>
      <c r="G3823" s="128" t="str">
        <f>IF(LEN(E3823&amp;"")&gt;0,IF(ISERROR(VLOOKUP(E3823,SpeciesLookup!B:G,6,FALSE)=TRUE),"",VLOOKUP(E3823,SpeciesLookup!B:G,6,FALSE)),"")</f>
        <v/>
      </c>
      <c r="H3823" s="128" t="str">
        <f>IF(LEN(E3823&amp;"")&gt;0,IF(ISERROR(VLOOKUP(E3823,SpeciesLookup!B:G,5,FALSE)=TRUE),"",VLOOKUP(E3823,SpeciesLookup!B:G,5,FALSE)),"")</f>
        <v/>
      </c>
      <c r="I3823" s="11"/>
      <c r="J3823" s="73"/>
      <c r="K3823" s="11"/>
      <c r="L3823" s="127" t="str">
        <f>TRIM(IF(ISERROR(VLOOKUP(R3823,SpeciesValidation!D:T,IF(ISNA(VLOOKUP(J3823,Validation!B$2:C$15,2,FALSE)),FALSE,VLOOKUP(J3823,Validation!B$2:C$15,2,FALSE)))),IF(LEN(E3823&amp;"")&gt;0,"",""),VLOOKUP(R3823,SpeciesValidation!D:T,VLOOKUP(J3823,Validation!B$2:C$15,2,FALSE),FALSE)) &amp; " " &amp; IF(ISERROR(IF(LEFT(J3823,1)="A",IF(IF(VLOOKUP(R3823,SpeciesValidation!D:W,20,FALSE)=FALSE,OR(TEXT(A3823,"MMDD")&lt;VLOOKUP(R3823,SpeciesValidation!D:W,18,FALSE),TEXT(A3823,"MMDD")&gt;VLOOKUP(R3823,SpeciesValidation!D:W,19,FALSE)),IF(TEXT(A3823,"MMDD")&lt;"0701",TEXT(A3823,"MMDD")&gt;VLOOKUP(R3823,SpeciesValidation!D:W,18,FALSE),TEXT(A3823,"MMDD")&lt;VLOOKUP(R3823,SpeciesValidation!D:W,19,FALSE))),"Date outside expected range for this species",""),"")),"",IF(LEFT(J3823,1)="A",IF(IF(VLOOKUP(R3823,SpeciesValidation!D:W,20,FALSE)=FALSE,OR(TEXT(A3823,"MMDD")&lt;VLOOKUP(R3823,SpeciesValidation!D:W,18,FALSE),TEXT(A3823,"MMDD")&gt;VLOOKUP(R3823,SpeciesValidation!D:W,19,FALSE)),IF(TEXT(A3823,"MMDD")&lt;"0701",TEXT(A3823,"MMDD")&gt;VLOOKUP(R3823,SpeciesValidation!D:W,18,FALSE),TEXT(A3823,"MMDD")&lt;VLOOKUP(R3823,SpeciesValidation!D:W,19,FALSE))),"Date outside expected range for this species",""),"")))</f>
        <v/>
      </c>
      <c r="M3823" s="127" t="str">
        <f>IF(LEN(E3823&amp;"")&gt;0,IF(ISERROR(VLOOKUP(R3823,SpeciesValidation!D:I,6,FALSE)),"",VLOOKUP(R3823,SpeciesValidation!D:I,6,FALSE)),"")</f>
        <v/>
      </c>
      <c r="Q3823" s="36" t="str">
        <f>IF(LEN(E3823&amp;"")&gt;0,IF(ISERROR(VLOOKUP(E3823,SpeciesValidation!B:G,2,FALSE)=TRUE),"",VLOOKUP(E3823,SpeciesValidation!B:G,2,FALSE)),"")</f>
        <v/>
      </c>
      <c r="R3823" s="36" t="str">
        <f>IF(LEN(E3823&amp;"")&gt;0,IF(ISERROR(VLOOKUP(E3823,SpeciesLookup!B:G,4,FALSE)=TRUE),"",VLOOKUP(E3823,SpeciesLookup!B:G,4,FALSE)),"")</f>
        <v/>
      </c>
    </row>
    <row r="3824" spans="1:18" ht="13.2" x14ac:dyDescent="0.25">
      <c r="A3824" s="72"/>
      <c r="D3824" s="11"/>
      <c r="G3824" s="128" t="str">
        <f>IF(LEN(E3824&amp;"")&gt;0,IF(ISERROR(VLOOKUP(E3824,SpeciesLookup!B:G,6,FALSE)=TRUE),"",VLOOKUP(E3824,SpeciesLookup!B:G,6,FALSE)),"")</f>
        <v/>
      </c>
      <c r="H3824" s="128" t="str">
        <f>IF(LEN(E3824&amp;"")&gt;0,IF(ISERROR(VLOOKUP(E3824,SpeciesLookup!B:G,5,FALSE)=TRUE),"",VLOOKUP(E3824,SpeciesLookup!B:G,5,FALSE)),"")</f>
        <v/>
      </c>
      <c r="I3824" s="11"/>
      <c r="J3824" s="73"/>
      <c r="K3824" s="11"/>
      <c r="L3824" s="127" t="str">
        <f>TRIM(IF(ISERROR(VLOOKUP(R3824,SpeciesValidation!D:T,IF(ISNA(VLOOKUP(J3824,Validation!B$2:C$15,2,FALSE)),FALSE,VLOOKUP(J3824,Validation!B$2:C$15,2,FALSE)))),IF(LEN(E3824&amp;"")&gt;0,"",""),VLOOKUP(R3824,SpeciesValidation!D:T,VLOOKUP(J3824,Validation!B$2:C$15,2,FALSE),FALSE)) &amp; " " &amp; IF(ISERROR(IF(LEFT(J3824,1)="A",IF(IF(VLOOKUP(R3824,SpeciesValidation!D:W,20,FALSE)=FALSE,OR(TEXT(A3824,"MMDD")&lt;VLOOKUP(R3824,SpeciesValidation!D:W,18,FALSE),TEXT(A3824,"MMDD")&gt;VLOOKUP(R3824,SpeciesValidation!D:W,19,FALSE)),IF(TEXT(A3824,"MMDD")&lt;"0701",TEXT(A3824,"MMDD")&gt;VLOOKUP(R3824,SpeciesValidation!D:W,18,FALSE),TEXT(A3824,"MMDD")&lt;VLOOKUP(R3824,SpeciesValidation!D:W,19,FALSE))),"Date outside expected range for this species",""),"")),"",IF(LEFT(J3824,1)="A",IF(IF(VLOOKUP(R3824,SpeciesValidation!D:W,20,FALSE)=FALSE,OR(TEXT(A3824,"MMDD")&lt;VLOOKUP(R3824,SpeciesValidation!D:W,18,FALSE),TEXT(A3824,"MMDD")&gt;VLOOKUP(R3824,SpeciesValidation!D:W,19,FALSE)),IF(TEXT(A3824,"MMDD")&lt;"0701",TEXT(A3824,"MMDD")&gt;VLOOKUP(R3824,SpeciesValidation!D:W,18,FALSE),TEXT(A3824,"MMDD")&lt;VLOOKUP(R3824,SpeciesValidation!D:W,19,FALSE))),"Date outside expected range for this species",""),"")))</f>
        <v/>
      </c>
      <c r="M3824" s="127" t="str">
        <f>IF(LEN(E3824&amp;"")&gt;0,IF(ISERROR(VLOOKUP(R3824,SpeciesValidation!D:I,6,FALSE)),"",VLOOKUP(R3824,SpeciesValidation!D:I,6,FALSE)),"")</f>
        <v/>
      </c>
      <c r="Q3824" s="36" t="str">
        <f>IF(LEN(E3824&amp;"")&gt;0,IF(ISERROR(VLOOKUP(E3824,SpeciesValidation!B:G,2,FALSE)=TRUE),"",VLOOKUP(E3824,SpeciesValidation!B:G,2,FALSE)),"")</f>
        <v/>
      </c>
      <c r="R3824" s="36" t="str">
        <f>IF(LEN(E3824&amp;"")&gt;0,IF(ISERROR(VLOOKUP(E3824,SpeciesLookup!B:G,4,FALSE)=TRUE),"",VLOOKUP(E3824,SpeciesLookup!B:G,4,FALSE)),"")</f>
        <v/>
      </c>
    </row>
    <row r="3825" spans="1:18" ht="13.2" x14ac:dyDescent="0.25">
      <c r="A3825" s="72"/>
      <c r="D3825" s="11"/>
      <c r="G3825" s="128" t="str">
        <f>IF(LEN(E3825&amp;"")&gt;0,IF(ISERROR(VLOOKUP(E3825,SpeciesLookup!B:G,6,FALSE)=TRUE),"",VLOOKUP(E3825,SpeciesLookup!B:G,6,FALSE)),"")</f>
        <v/>
      </c>
      <c r="H3825" s="128" t="str">
        <f>IF(LEN(E3825&amp;"")&gt;0,IF(ISERROR(VLOOKUP(E3825,SpeciesLookup!B:G,5,FALSE)=TRUE),"",VLOOKUP(E3825,SpeciesLookup!B:G,5,FALSE)),"")</f>
        <v/>
      </c>
      <c r="I3825" s="11"/>
      <c r="J3825" s="73"/>
      <c r="K3825" s="11"/>
      <c r="L3825" s="127" t="str">
        <f>TRIM(IF(ISERROR(VLOOKUP(R3825,SpeciesValidation!D:T,IF(ISNA(VLOOKUP(J3825,Validation!B$2:C$15,2,FALSE)),FALSE,VLOOKUP(J3825,Validation!B$2:C$15,2,FALSE)))),IF(LEN(E3825&amp;"")&gt;0,"",""),VLOOKUP(R3825,SpeciesValidation!D:T,VLOOKUP(J3825,Validation!B$2:C$15,2,FALSE),FALSE)) &amp; " " &amp; IF(ISERROR(IF(LEFT(J3825,1)="A",IF(IF(VLOOKUP(R3825,SpeciesValidation!D:W,20,FALSE)=FALSE,OR(TEXT(A3825,"MMDD")&lt;VLOOKUP(R3825,SpeciesValidation!D:W,18,FALSE),TEXT(A3825,"MMDD")&gt;VLOOKUP(R3825,SpeciesValidation!D:W,19,FALSE)),IF(TEXT(A3825,"MMDD")&lt;"0701",TEXT(A3825,"MMDD")&gt;VLOOKUP(R3825,SpeciesValidation!D:W,18,FALSE),TEXT(A3825,"MMDD")&lt;VLOOKUP(R3825,SpeciesValidation!D:W,19,FALSE))),"Date outside expected range for this species",""),"")),"",IF(LEFT(J3825,1)="A",IF(IF(VLOOKUP(R3825,SpeciesValidation!D:W,20,FALSE)=FALSE,OR(TEXT(A3825,"MMDD")&lt;VLOOKUP(R3825,SpeciesValidation!D:W,18,FALSE),TEXT(A3825,"MMDD")&gt;VLOOKUP(R3825,SpeciesValidation!D:W,19,FALSE)),IF(TEXT(A3825,"MMDD")&lt;"0701",TEXT(A3825,"MMDD")&gt;VLOOKUP(R3825,SpeciesValidation!D:W,18,FALSE),TEXT(A3825,"MMDD")&lt;VLOOKUP(R3825,SpeciesValidation!D:W,19,FALSE))),"Date outside expected range for this species",""),"")))</f>
        <v/>
      </c>
      <c r="M3825" s="127" t="str">
        <f>IF(LEN(E3825&amp;"")&gt;0,IF(ISERROR(VLOOKUP(R3825,SpeciesValidation!D:I,6,FALSE)),"",VLOOKUP(R3825,SpeciesValidation!D:I,6,FALSE)),"")</f>
        <v/>
      </c>
      <c r="Q3825" s="36" t="str">
        <f>IF(LEN(E3825&amp;"")&gt;0,IF(ISERROR(VLOOKUP(E3825,SpeciesValidation!B:G,2,FALSE)=TRUE),"",VLOOKUP(E3825,SpeciesValidation!B:G,2,FALSE)),"")</f>
        <v/>
      </c>
      <c r="R3825" s="36" t="str">
        <f>IF(LEN(E3825&amp;"")&gt;0,IF(ISERROR(VLOOKUP(E3825,SpeciesLookup!B:G,4,FALSE)=TRUE),"",VLOOKUP(E3825,SpeciesLookup!B:G,4,FALSE)),"")</f>
        <v/>
      </c>
    </row>
    <row r="3826" spans="1:18" ht="13.2" x14ac:dyDescent="0.25">
      <c r="A3826" s="72"/>
      <c r="D3826" s="11"/>
      <c r="G3826" s="128" t="str">
        <f>IF(LEN(E3826&amp;"")&gt;0,IF(ISERROR(VLOOKUP(E3826,SpeciesLookup!B:G,6,FALSE)=TRUE),"",VLOOKUP(E3826,SpeciesLookup!B:G,6,FALSE)),"")</f>
        <v/>
      </c>
      <c r="H3826" s="128" t="str">
        <f>IF(LEN(E3826&amp;"")&gt;0,IF(ISERROR(VLOOKUP(E3826,SpeciesLookup!B:G,5,FALSE)=TRUE),"",VLOOKUP(E3826,SpeciesLookup!B:G,5,FALSE)),"")</f>
        <v/>
      </c>
      <c r="I3826" s="11"/>
      <c r="J3826" s="73"/>
      <c r="K3826" s="11"/>
      <c r="L3826" s="127" t="str">
        <f>TRIM(IF(ISERROR(VLOOKUP(R3826,SpeciesValidation!D:T,IF(ISNA(VLOOKUP(J3826,Validation!B$2:C$15,2,FALSE)),FALSE,VLOOKUP(J3826,Validation!B$2:C$15,2,FALSE)))),IF(LEN(E3826&amp;"")&gt;0,"",""),VLOOKUP(R3826,SpeciesValidation!D:T,VLOOKUP(J3826,Validation!B$2:C$15,2,FALSE),FALSE)) &amp; " " &amp; IF(ISERROR(IF(LEFT(J3826,1)="A",IF(IF(VLOOKUP(R3826,SpeciesValidation!D:W,20,FALSE)=FALSE,OR(TEXT(A3826,"MMDD")&lt;VLOOKUP(R3826,SpeciesValidation!D:W,18,FALSE),TEXT(A3826,"MMDD")&gt;VLOOKUP(R3826,SpeciesValidation!D:W,19,FALSE)),IF(TEXT(A3826,"MMDD")&lt;"0701",TEXT(A3826,"MMDD")&gt;VLOOKUP(R3826,SpeciesValidation!D:W,18,FALSE),TEXT(A3826,"MMDD")&lt;VLOOKUP(R3826,SpeciesValidation!D:W,19,FALSE))),"Date outside expected range for this species",""),"")),"",IF(LEFT(J3826,1)="A",IF(IF(VLOOKUP(R3826,SpeciesValidation!D:W,20,FALSE)=FALSE,OR(TEXT(A3826,"MMDD")&lt;VLOOKUP(R3826,SpeciesValidation!D:W,18,FALSE),TEXT(A3826,"MMDD")&gt;VLOOKUP(R3826,SpeciesValidation!D:W,19,FALSE)),IF(TEXT(A3826,"MMDD")&lt;"0701",TEXT(A3826,"MMDD")&gt;VLOOKUP(R3826,SpeciesValidation!D:W,18,FALSE),TEXT(A3826,"MMDD")&lt;VLOOKUP(R3826,SpeciesValidation!D:W,19,FALSE))),"Date outside expected range for this species",""),"")))</f>
        <v/>
      </c>
      <c r="M3826" s="127" t="str">
        <f>IF(LEN(E3826&amp;"")&gt;0,IF(ISERROR(VLOOKUP(R3826,SpeciesValidation!D:I,6,FALSE)),"",VLOOKUP(R3826,SpeciesValidation!D:I,6,FALSE)),"")</f>
        <v/>
      </c>
      <c r="Q3826" s="36" t="str">
        <f>IF(LEN(E3826&amp;"")&gt;0,IF(ISERROR(VLOOKUP(E3826,SpeciesValidation!B:G,2,FALSE)=TRUE),"",VLOOKUP(E3826,SpeciesValidation!B:G,2,FALSE)),"")</f>
        <v/>
      </c>
      <c r="R3826" s="36" t="str">
        <f>IF(LEN(E3826&amp;"")&gt;0,IF(ISERROR(VLOOKUP(E3826,SpeciesLookup!B:G,4,FALSE)=TRUE),"",VLOOKUP(E3826,SpeciesLookup!B:G,4,FALSE)),"")</f>
        <v/>
      </c>
    </row>
    <row r="3827" spans="1:18" ht="13.2" x14ac:dyDescent="0.25">
      <c r="A3827" s="72"/>
      <c r="D3827" s="11"/>
      <c r="G3827" s="128" t="str">
        <f>IF(LEN(E3827&amp;"")&gt;0,IF(ISERROR(VLOOKUP(E3827,SpeciesLookup!B:G,6,FALSE)=TRUE),"",VLOOKUP(E3827,SpeciesLookup!B:G,6,FALSE)),"")</f>
        <v/>
      </c>
      <c r="H3827" s="128" t="str">
        <f>IF(LEN(E3827&amp;"")&gt;0,IF(ISERROR(VLOOKUP(E3827,SpeciesLookup!B:G,5,FALSE)=TRUE),"",VLOOKUP(E3827,SpeciesLookup!B:G,5,FALSE)),"")</f>
        <v/>
      </c>
      <c r="I3827" s="11"/>
      <c r="J3827" s="73"/>
      <c r="K3827" s="11"/>
      <c r="L3827" s="127" t="str">
        <f>TRIM(IF(ISERROR(VLOOKUP(R3827,SpeciesValidation!D:T,IF(ISNA(VLOOKUP(J3827,Validation!B$2:C$15,2,FALSE)),FALSE,VLOOKUP(J3827,Validation!B$2:C$15,2,FALSE)))),IF(LEN(E3827&amp;"")&gt;0,"",""),VLOOKUP(R3827,SpeciesValidation!D:T,VLOOKUP(J3827,Validation!B$2:C$15,2,FALSE),FALSE)) &amp; " " &amp; IF(ISERROR(IF(LEFT(J3827,1)="A",IF(IF(VLOOKUP(R3827,SpeciesValidation!D:W,20,FALSE)=FALSE,OR(TEXT(A3827,"MMDD")&lt;VLOOKUP(R3827,SpeciesValidation!D:W,18,FALSE),TEXT(A3827,"MMDD")&gt;VLOOKUP(R3827,SpeciesValidation!D:W,19,FALSE)),IF(TEXT(A3827,"MMDD")&lt;"0701",TEXT(A3827,"MMDD")&gt;VLOOKUP(R3827,SpeciesValidation!D:W,18,FALSE),TEXT(A3827,"MMDD")&lt;VLOOKUP(R3827,SpeciesValidation!D:W,19,FALSE))),"Date outside expected range for this species",""),"")),"",IF(LEFT(J3827,1)="A",IF(IF(VLOOKUP(R3827,SpeciesValidation!D:W,20,FALSE)=FALSE,OR(TEXT(A3827,"MMDD")&lt;VLOOKUP(R3827,SpeciesValidation!D:W,18,FALSE),TEXT(A3827,"MMDD")&gt;VLOOKUP(R3827,SpeciesValidation!D:W,19,FALSE)),IF(TEXT(A3827,"MMDD")&lt;"0701",TEXT(A3827,"MMDD")&gt;VLOOKUP(R3827,SpeciesValidation!D:W,18,FALSE),TEXT(A3827,"MMDD")&lt;VLOOKUP(R3827,SpeciesValidation!D:W,19,FALSE))),"Date outside expected range for this species",""),"")))</f>
        <v/>
      </c>
      <c r="M3827" s="127" t="str">
        <f>IF(LEN(E3827&amp;"")&gt;0,IF(ISERROR(VLOOKUP(R3827,SpeciesValidation!D:I,6,FALSE)),"",VLOOKUP(R3827,SpeciesValidation!D:I,6,FALSE)),"")</f>
        <v/>
      </c>
      <c r="Q3827" s="36" t="str">
        <f>IF(LEN(E3827&amp;"")&gt;0,IF(ISERROR(VLOOKUP(E3827,SpeciesValidation!B:G,2,FALSE)=TRUE),"",VLOOKUP(E3827,SpeciesValidation!B:G,2,FALSE)),"")</f>
        <v/>
      </c>
      <c r="R3827" s="36" t="str">
        <f>IF(LEN(E3827&amp;"")&gt;0,IF(ISERROR(VLOOKUP(E3827,SpeciesLookup!B:G,4,FALSE)=TRUE),"",VLOOKUP(E3827,SpeciesLookup!B:G,4,FALSE)),"")</f>
        <v/>
      </c>
    </row>
    <row r="3828" spans="1:18" ht="13.2" x14ac:dyDescent="0.25">
      <c r="A3828" s="72"/>
      <c r="D3828" s="11"/>
      <c r="G3828" s="128" t="str">
        <f>IF(LEN(E3828&amp;"")&gt;0,IF(ISERROR(VLOOKUP(E3828,SpeciesLookup!B:G,6,FALSE)=TRUE),"",VLOOKUP(E3828,SpeciesLookup!B:G,6,FALSE)),"")</f>
        <v/>
      </c>
      <c r="H3828" s="128" t="str">
        <f>IF(LEN(E3828&amp;"")&gt;0,IF(ISERROR(VLOOKUP(E3828,SpeciesLookup!B:G,5,FALSE)=TRUE),"",VLOOKUP(E3828,SpeciesLookup!B:G,5,FALSE)),"")</f>
        <v/>
      </c>
      <c r="I3828" s="11"/>
      <c r="J3828" s="73"/>
      <c r="K3828" s="11"/>
      <c r="L3828" s="127" t="str">
        <f>TRIM(IF(ISERROR(VLOOKUP(R3828,SpeciesValidation!D:T,IF(ISNA(VLOOKUP(J3828,Validation!B$2:C$15,2,FALSE)),FALSE,VLOOKUP(J3828,Validation!B$2:C$15,2,FALSE)))),IF(LEN(E3828&amp;"")&gt;0,"",""),VLOOKUP(R3828,SpeciesValidation!D:T,VLOOKUP(J3828,Validation!B$2:C$15,2,FALSE),FALSE)) &amp; " " &amp; IF(ISERROR(IF(LEFT(J3828,1)="A",IF(IF(VLOOKUP(R3828,SpeciesValidation!D:W,20,FALSE)=FALSE,OR(TEXT(A3828,"MMDD")&lt;VLOOKUP(R3828,SpeciesValidation!D:W,18,FALSE),TEXT(A3828,"MMDD")&gt;VLOOKUP(R3828,SpeciesValidation!D:W,19,FALSE)),IF(TEXT(A3828,"MMDD")&lt;"0701",TEXT(A3828,"MMDD")&gt;VLOOKUP(R3828,SpeciesValidation!D:W,18,FALSE),TEXT(A3828,"MMDD")&lt;VLOOKUP(R3828,SpeciesValidation!D:W,19,FALSE))),"Date outside expected range for this species",""),"")),"",IF(LEFT(J3828,1)="A",IF(IF(VLOOKUP(R3828,SpeciesValidation!D:W,20,FALSE)=FALSE,OR(TEXT(A3828,"MMDD")&lt;VLOOKUP(R3828,SpeciesValidation!D:W,18,FALSE),TEXT(A3828,"MMDD")&gt;VLOOKUP(R3828,SpeciesValidation!D:W,19,FALSE)),IF(TEXT(A3828,"MMDD")&lt;"0701",TEXT(A3828,"MMDD")&gt;VLOOKUP(R3828,SpeciesValidation!D:W,18,FALSE),TEXT(A3828,"MMDD")&lt;VLOOKUP(R3828,SpeciesValidation!D:W,19,FALSE))),"Date outside expected range for this species",""),"")))</f>
        <v/>
      </c>
      <c r="M3828" s="127" t="str">
        <f>IF(LEN(E3828&amp;"")&gt;0,IF(ISERROR(VLOOKUP(R3828,SpeciesValidation!D:I,6,FALSE)),"",VLOOKUP(R3828,SpeciesValidation!D:I,6,FALSE)),"")</f>
        <v/>
      </c>
      <c r="Q3828" s="36" t="str">
        <f>IF(LEN(E3828&amp;"")&gt;0,IF(ISERROR(VLOOKUP(E3828,SpeciesValidation!B:G,2,FALSE)=TRUE),"",VLOOKUP(E3828,SpeciesValidation!B:G,2,FALSE)),"")</f>
        <v/>
      </c>
      <c r="R3828" s="36" t="str">
        <f>IF(LEN(E3828&amp;"")&gt;0,IF(ISERROR(VLOOKUP(E3828,SpeciesLookup!B:G,4,FALSE)=TRUE),"",VLOOKUP(E3828,SpeciesLookup!B:G,4,FALSE)),"")</f>
        <v/>
      </c>
    </row>
    <row r="3829" spans="1:18" ht="13.2" x14ac:dyDescent="0.25">
      <c r="A3829" s="72"/>
      <c r="D3829" s="11"/>
      <c r="G3829" s="128" t="str">
        <f>IF(LEN(E3829&amp;"")&gt;0,IF(ISERROR(VLOOKUP(E3829,SpeciesLookup!B:G,6,FALSE)=TRUE),"",VLOOKUP(E3829,SpeciesLookup!B:G,6,FALSE)),"")</f>
        <v/>
      </c>
      <c r="H3829" s="128" t="str">
        <f>IF(LEN(E3829&amp;"")&gt;0,IF(ISERROR(VLOOKUP(E3829,SpeciesLookup!B:G,5,FALSE)=TRUE),"",VLOOKUP(E3829,SpeciesLookup!B:G,5,FALSE)),"")</f>
        <v/>
      </c>
      <c r="I3829" s="11"/>
      <c r="J3829" s="73"/>
      <c r="K3829" s="11"/>
      <c r="L3829" s="127" t="str">
        <f>TRIM(IF(ISERROR(VLOOKUP(R3829,SpeciesValidation!D:T,IF(ISNA(VLOOKUP(J3829,Validation!B$2:C$15,2,FALSE)),FALSE,VLOOKUP(J3829,Validation!B$2:C$15,2,FALSE)))),IF(LEN(E3829&amp;"")&gt;0,"",""),VLOOKUP(R3829,SpeciesValidation!D:T,VLOOKUP(J3829,Validation!B$2:C$15,2,FALSE),FALSE)) &amp; " " &amp; IF(ISERROR(IF(LEFT(J3829,1)="A",IF(IF(VLOOKUP(R3829,SpeciesValidation!D:W,20,FALSE)=FALSE,OR(TEXT(A3829,"MMDD")&lt;VLOOKUP(R3829,SpeciesValidation!D:W,18,FALSE),TEXT(A3829,"MMDD")&gt;VLOOKUP(R3829,SpeciesValidation!D:W,19,FALSE)),IF(TEXT(A3829,"MMDD")&lt;"0701",TEXT(A3829,"MMDD")&gt;VLOOKUP(R3829,SpeciesValidation!D:W,18,FALSE),TEXT(A3829,"MMDD")&lt;VLOOKUP(R3829,SpeciesValidation!D:W,19,FALSE))),"Date outside expected range for this species",""),"")),"",IF(LEFT(J3829,1)="A",IF(IF(VLOOKUP(R3829,SpeciesValidation!D:W,20,FALSE)=FALSE,OR(TEXT(A3829,"MMDD")&lt;VLOOKUP(R3829,SpeciesValidation!D:W,18,FALSE),TEXT(A3829,"MMDD")&gt;VLOOKUP(R3829,SpeciesValidation!D:W,19,FALSE)),IF(TEXT(A3829,"MMDD")&lt;"0701",TEXT(A3829,"MMDD")&gt;VLOOKUP(R3829,SpeciesValidation!D:W,18,FALSE),TEXT(A3829,"MMDD")&lt;VLOOKUP(R3829,SpeciesValidation!D:W,19,FALSE))),"Date outside expected range for this species",""),"")))</f>
        <v/>
      </c>
      <c r="M3829" s="127" t="str">
        <f>IF(LEN(E3829&amp;"")&gt;0,IF(ISERROR(VLOOKUP(R3829,SpeciesValidation!D:I,6,FALSE)),"",VLOOKUP(R3829,SpeciesValidation!D:I,6,FALSE)),"")</f>
        <v/>
      </c>
      <c r="Q3829" s="36" t="str">
        <f>IF(LEN(E3829&amp;"")&gt;0,IF(ISERROR(VLOOKUP(E3829,SpeciesValidation!B:G,2,FALSE)=TRUE),"",VLOOKUP(E3829,SpeciesValidation!B:G,2,FALSE)),"")</f>
        <v/>
      </c>
      <c r="R3829" s="36" t="str">
        <f>IF(LEN(E3829&amp;"")&gt;0,IF(ISERROR(VLOOKUP(E3829,SpeciesLookup!B:G,4,FALSE)=TRUE),"",VLOOKUP(E3829,SpeciesLookup!B:G,4,FALSE)),"")</f>
        <v/>
      </c>
    </row>
    <row r="3830" spans="1:18" ht="13.2" x14ac:dyDescent="0.25">
      <c r="A3830" s="72"/>
      <c r="D3830" s="11"/>
      <c r="G3830" s="128" t="str">
        <f>IF(LEN(E3830&amp;"")&gt;0,IF(ISERROR(VLOOKUP(E3830,SpeciesLookup!B:G,6,FALSE)=TRUE),"",VLOOKUP(E3830,SpeciesLookup!B:G,6,FALSE)),"")</f>
        <v/>
      </c>
      <c r="H3830" s="128" t="str">
        <f>IF(LEN(E3830&amp;"")&gt;0,IF(ISERROR(VLOOKUP(E3830,SpeciesLookup!B:G,5,FALSE)=TRUE),"",VLOOKUP(E3830,SpeciesLookup!B:G,5,FALSE)),"")</f>
        <v/>
      </c>
      <c r="I3830" s="11"/>
      <c r="J3830" s="73"/>
      <c r="K3830" s="11"/>
      <c r="L3830" s="127" t="str">
        <f>TRIM(IF(ISERROR(VLOOKUP(R3830,SpeciesValidation!D:T,IF(ISNA(VLOOKUP(J3830,Validation!B$2:C$15,2,FALSE)),FALSE,VLOOKUP(J3830,Validation!B$2:C$15,2,FALSE)))),IF(LEN(E3830&amp;"")&gt;0,"",""),VLOOKUP(R3830,SpeciesValidation!D:T,VLOOKUP(J3830,Validation!B$2:C$15,2,FALSE),FALSE)) &amp; " " &amp; IF(ISERROR(IF(LEFT(J3830,1)="A",IF(IF(VLOOKUP(R3830,SpeciesValidation!D:W,20,FALSE)=FALSE,OR(TEXT(A3830,"MMDD")&lt;VLOOKUP(R3830,SpeciesValidation!D:W,18,FALSE),TEXT(A3830,"MMDD")&gt;VLOOKUP(R3830,SpeciesValidation!D:W,19,FALSE)),IF(TEXT(A3830,"MMDD")&lt;"0701",TEXT(A3830,"MMDD")&gt;VLOOKUP(R3830,SpeciesValidation!D:W,18,FALSE),TEXT(A3830,"MMDD")&lt;VLOOKUP(R3830,SpeciesValidation!D:W,19,FALSE))),"Date outside expected range for this species",""),"")),"",IF(LEFT(J3830,1)="A",IF(IF(VLOOKUP(R3830,SpeciesValidation!D:W,20,FALSE)=FALSE,OR(TEXT(A3830,"MMDD")&lt;VLOOKUP(R3830,SpeciesValidation!D:W,18,FALSE),TEXT(A3830,"MMDD")&gt;VLOOKUP(R3830,SpeciesValidation!D:W,19,FALSE)),IF(TEXT(A3830,"MMDD")&lt;"0701",TEXT(A3830,"MMDD")&gt;VLOOKUP(R3830,SpeciesValidation!D:W,18,FALSE),TEXT(A3830,"MMDD")&lt;VLOOKUP(R3830,SpeciesValidation!D:W,19,FALSE))),"Date outside expected range for this species",""),"")))</f>
        <v/>
      </c>
      <c r="M3830" s="127" t="str">
        <f>IF(LEN(E3830&amp;"")&gt;0,IF(ISERROR(VLOOKUP(R3830,SpeciesValidation!D:I,6,FALSE)),"",VLOOKUP(R3830,SpeciesValidation!D:I,6,FALSE)),"")</f>
        <v/>
      </c>
      <c r="Q3830" s="36" t="str">
        <f>IF(LEN(E3830&amp;"")&gt;0,IF(ISERROR(VLOOKUP(E3830,SpeciesValidation!B:G,2,FALSE)=TRUE),"",VLOOKUP(E3830,SpeciesValidation!B:G,2,FALSE)),"")</f>
        <v/>
      </c>
      <c r="R3830" s="36" t="str">
        <f>IF(LEN(E3830&amp;"")&gt;0,IF(ISERROR(VLOOKUP(E3830,SpeciesLookup!B:G,4,FALSE)=TRUE),"",VLOOKUP(E3830,SpeciesLookup!B:G,4,FALSE)),"")</f>
        <v/>
      </c>
    </row>
    <row r="3831" spans="1:18" ht="13.2" x14ac:dyDescent="0.25">
      <c r="A3831" s="72"/>
      <c r="D3831" s="11"/>
      <c r="G3831" s="128" t="str">
        <f>IF(LEN(E3831&amp;"")&gt;0,IF(ISERROR(VLOOKUP(E3831,SpeciesLookup!B:G,6,FALSE)=TRUE),"",VLOOKUP(E3831,SpeciesLookup!B:G,6,FALSE)),"")</f>
        <v/>
      </c>
      <c r="H3831" s="128" t="str">
        <f>IF(LEN(E3831&amp;"")&gt;0,IF(ISERROR(VLOOKUP(E3831,SpeciesLookup!B:G,5,FALSE)=TRUE),"",VLOOKUP(E3831,SpeciesLookup!B:G,5,FALSE)),"")</f>
        <v/>
      </c>
      <c r="I3831" s="11"/>
      <c r="J3831" s="73"/>
      <c r="K3831" s="11"/>
      <c r="L3831" s="127" t="str">
        <f>TRIM(IF(ISERROR(VLOOKUP(R3831,SpeciesValidation!D:T,IF(ISNA(VLOOKUP(J3831,Validation!B$2:C$15,2,FALSE)),FALSE,VLOOKUP(J3831,Validation!B$2:C$15,2,FALSE)))),IF(LEN(E3831&amp;"")&gt;0,"",""),VLOOKUP(R3831,SpeciesValidation!D:T,VLOOKUP(J3831,Validation!B$2:C$15,2,FALSE),FALSE)) &amp; " " &amp; IF(ISERROR(IF(LEFT(J3831,1)="A",IF(IF(VLOOKUP(R3831,SpeciesValidation!D:W,20,FALSE)=FALSE,OR(TEXT(A3831,"MMDD")&lt;VLOOKUP(R3831,SpeciesValidation!D:W,18,FALSE),TEXT(A3831,"MMDD")&gt;VLOOKUP(R3831,SpeciesValidation!D:W,19,FALSE)),IF(TEXT(A3831,"MMDD")&lt;"0701",TEXT(A3831,"MMDD")&gt;VLOOKUP(R3831,SpeciesValidation!D:W,18,FALSE),TEXT(A3831,"MMDD")&lt;VLOOKUP(R3831,SpeciesValidation!D:W,19,FALSE))),"Date outside expected range for this species",""),"")),"",IF(LEFT(J3831,1)="A",IF(IF(VLOOKUP(R3831,SpeciesValidation!D:W,20,FALSE)=FALSE,OR(TEXT(A3831,"MMDD")&lt;VLOOKUP(R3831,SpeciesValidation!D:W,18,FALSE),TEXT(A3831,"MMDD")&gt;VLOOKUP(R3831,SpeciesValidation!D:W,19,FALSE)),IF(TEXT(A3831,"MMDD")&lt;"0701",TEXT(A3831,"MMDD")&gt;VLOOKUP(R3831,SpeciesValidation!D:W,18,FALSE),TEXT(A3831,"MMDD")&lt;VLOOKUP(R3831,SpeciesValidation!D:W,19,FALSE))),"Date outside expected range for this species",""),"")))</f>
        <v/>
      </c>
      <c r="M3831" s="127" t="str">
        <f>IF(LEN(E3831&amp;"")&gt;0,IF(ISERROR(VLOOKUP(R3831,SpeciesValidation!D:I,6,FALSE)),"",VLOOKUP(R3831,SpeciesValidation!D:I,6,FALSE)),"")</f>
        <v/>
      </c>
      <c r="Q3831" s="36" t="str">
        <f>IF(LEN(E3831&amp;"")&gt;0,IF(ISERROR(VLOOKUP(E3831,SpeciesValidation!B:G,2,FALSE)=TRUE),"",VLOOKUP(E3831,SpeciesValidation!B:G,2,FALSE)),"")</f>
        <v/>
      </c>
      <c r="R3831" s="36" t="str">
        <f>IF(LEN(E3831&amp;"")&gt;0,IF(ISERROR(VLOOKUP(E3831,SpeciesLookup!B:G,4,FALSE)=TRUE),"",VLOOKUP(E3831,SpeciesLookup!B:G,4,FALSE)),"")</f>
        <v/>
      </c>
    </row>
    <row r="3832" spans="1:18" ht="13.2" x14ac:dyDescent="0.25">
      <c r="A3832" s="72"/>
      <c r="D3832" s="11"/>
      <c r="G3832" s="128" t="str">
        <f>IF(LEN(E3832&amp;"")&gt;0,IF(ISERROR(VLOOKUP(E3832,SpeciesLookup!B:G,6,FALSE)=TRUE),"",VLOOKUP(E3832,SpeciesLookup!B:G,6,FALSE)),"")</f>
        <v/>
      </c>
      <c r="H3832" s="128" t="str">
        <f>IF(LEN(E3832&amp;"")&gt;0,IF(ISERROR(VLOOKUP(E3832,SpeciesLookup!B:G,5,FALSE)=TRUE),"",VLOOKUP(E3832,SpeciesLookup!B:G,5,FALSE)),"")</f>
        <v/>
      </c>
      <c r="I3832" s="11"/>
      <c r="J3832" s="73"/>
      <c r="K3832" s="11"/>
      <c r="L3832" s="127" t="str">
        <f>TRIM(IF(ISERROR(VLOOKUP(R3832,SpeciesValidation!D:T,IF(ISNA(VLOOKUP(J3832,Validation!B$2:C$15,2,FALSE)),FALSE,VLOOKUP(J3832,Validation!B$2:C$15,2,FALSE)))),IF(LEN(E3832&amp;"")&gt;0,"",""),VLOOKUP(R3832,SpeciesValidation!D:T,VLOOKUP(J3832,Validation!B$2:C$15,2,FALSE),FALSE)) &amp; " " &amp; IF(ISERROR(IF(LEFT(J3832,1)="A",IF(IF(VLOOKUP(R3832,SpeciesValidation!D:W,20,FALSE)=FALSE,OR(TEXT(A3832,"MMDD")&lt;VLOOKUP(R3832,SpeciesValidation!D:W,18,FALSE),TEXT(A3832,"MMDD")&gt;VLOOKUP(R3832,SpeciesValidation!D:W,19,FALSE)),IF(TEXT(A3832,"MMDD")&lt;"0701",TEXT(A3832,"MMDD")&gt;VLOOKUP(R3832,SpeciesValidation!D:W,18,FALSE),TEXT(A3832,"MMDD")&lt;VLOOKUP(R3832,SpeciesValidation!D:W,19,FALSE))),"Date outside expected range for this species",""),"")),"",IF(LEFT(J3832,1)="A",IF(IF(VLOOKUP(R3832,SpeciesValidation!D:W,20,FALSE)=FALSE,OR(TEXT(A3832,"MMDD")&lt;VLOOKUP(R3832,SpeciesValidation!D:W,18,FALSE),TEXT(A3832,"MMDD")&gt;VLOOKUP(R3832,SpeciesValidation!D:W,19,FALSE)),IF(TEXT(A3832,"MMDD")&lt;"0701",TEXT(A3832,"MMDD")&gt;VLOOKUP(R3832,SpeciesValidation!D:W,18,FALSE),TEXT(A3832,"MMDD")&lt;VLOOKUP(R3832,SpeciesValidation!D:W,19,FALSE))),"Date outside expected range for this species",""),"")))</f>
        <v/>
      </c>
      <c r="M3832" s="127" t="str">
        <f>IF(LEN(E3832&amp;"")&gt;0,IF(ISERROR(VLOOKUP(R3832,SpeciesValidation!D:I,6,FALSE)),"",VLOOKUP(R3832,SpeciesValidation!D:I,6,FALSE)),"")</f>
        <v/>
      </c>
      <c r="Q3832" s="36" t="str">
        <f>IF(LEN(E3832&amp;"")&gt;0,IF(ISERROR(VLOOKUP(E3832,SpeciesValidation!B:G,2,FALSE)=TRUE),"",VLOOKUP(E3832,SpeciesValidation!B:G,2,FALSE)),"")</f>
        <v/>
      </c>
      <c r="R3832" s="36" t="str">
        <f>IF(LEN(E3832&amp;"")&gt;0,IF(ISERROR(VLOOKUP(E3832,SpeciesLookup!B:G,4,FALSE)=TRUE),"",VLOOKUP(E3832,SpeciesLookup!B:G,4,FALSE)),"")</f>
        <v/>
      </c>
    </row>
    <row r="3833" spans="1:18" ht="13.2" x14ac:dyDescent="0.25">
      <c r="A3833" s="72"/>
      <c r="D3833" s="11"/>
      <c r="G3833" s="128" t="str">
        <f>IF(LEN(E3833&amp;"")&gt;0,IF(ISERROR(VLOOKUP(E3833,SpeciesLookup!B:G,6,FALSE)=TRUE),"",VLOOKUP(E3833,SpeciesLookup!B:G,6,FALSE)),"")</f>
        <v/>
      </c>
      <c r="H3833" s="128" t="str">
        <f>IF(LEN(E3833&amp;"")&gt;0,IF(ISERROR(VLOOKUP(E3833,SpeciesLookup!B:G,5,FALSE)=TRUE),"",VLOOKUP(E3833,SpeciesLookup!B:G,5,FALSE)),"")</f>
        <v/>
      </c>
      <c r="I3833" s="11"/>
      <c r="J3833" s="73"/>
      <c r="K3833" s="11"/>
      <c r="L3833" s="127" t="str">
        <f>TRIM(IF(ISERROR(VLOOKUP(R3833,SpeciesValidation!D:T,IF(ISNA(VLOOKUP(J3833,Validation!B$2:C$15,2,FALSE)),FALSE,VLOOKUP(J3833,Validation!B$2:C$15,2,FALSE)))),IF(LEN(E3833&amp;"")&gt;0,"",""),VLOOKUP(R3833,SpeciesValidation!D:T,VLOOKUP(J3833,Validation!B$2:C$15,2,FALSE),FALSE)) &amp; " " &amp; IF(ISERROR(IF(LEFT(J3833,1)="A",IF(IF(VLOOKUP(R3833,SpeciesValidation!D:W,20,FALSE)=FALSE,OR(TEXT(A3833,"MMDD")&lt;VLOOKUP(R3833,SpeciesValidation!D:W,18,FALSE),TEXT(A3833,"MMDD")&gt;VLOOKUP(R3833,SpeciesValidation!D:W,19,FALSE)),IF(TEXT(A3833,"MMDD")&lt;"0701",TEXT(A3833,"MMDD")&gt;VLOOKUP(R3833,SpeciesValidation!D:W,18,FALSE),TEXT(A3833,"MMDD")&lt;VLOOKUP(R3833,SpeciesValidation!D:W,19,FALSE))),"Date outside expected range for this species",""),"")),"",IF(LEFT(J3833,1)="A",IF(IF(VLOOKUP(R3833,SpeciesValidation!D:W,20,FALSE)=FALSE,OR(TEXT(A3833,"MMDD")&lt;VLOOKUP(R3833,SpeciesValidation!D:W,18,FALSE),TEXT(A3833,"MMDD")&gt;VLOOKUP(R3833,SpeciesValidation!D:W,19,FALSE)),IF(TEXT(A3833,"MMDD")&lt;"0701",TEXT(A3833,"MMDD")&gt;VLOOKUP(R3833,SpeciesValidation!D:W,18,FALSE),TEXT(A3833,"MMDD")&lt;VLOOKUP(R3833,SpeciesValidation!D:W,19,FALSE))),"Date outside expected range for this species",""),"")))</f>
        <v/>
      </c>
      <c r="M3833" s="127" t="str">
        <f>IF(LEN(E3833&amp;"")&gt;0,IF(ISERROR(VLOOKUP(R3833,SpeciesValidation!D:I,6,FALSE)),"",VLOOKUP(R3833,SpeciesValidation!D:I,6,FALSE)),"")</f>
        <v/>
      </c>
      <c r="Q3833" s="36" t="str">
        <f>IF(LEN(E3833&amp;"")&gt;0,IF(ISERROR(VLOOKUP(E3833,SpeciesValidation!B:G,2,FALSE)=TRUE),"",VLOOKUP(E3833,SpeciesValidation!B:G,2,FALSE)),"")</f>
        <v/>
      </c>
      <c r="R3833" s="36" t="str">
        <f>IF(LEN(E3833&amp;"")&gt;0,IF(ISERROR(VLOOKUP(E3833,SpeciesLookup!B:G,4,FALSE)=TRUE),"",VLOOKUP(E3833,SpeciesLookup!B:G,4,FALSE)),"")</f>
        <v/>
      </c>
    </row>
    <row r="3834" spans="1:18" ht="13.2" x14ac:dyDescent="0.25">
      <c r="A3834" s="72"/>
      <c r="D3834" s="11"/>
      <c r="G3834" s="128" t="str">
        <f>IF(LEN(E3834&amp;"")&gt;0,IF(ISERROR(VLOOKUP(E3834,SpeciesLookup!B:G,6,FALSE)=TRUE),"",VLOOKUP(E3834,SpeciesLookup!B:G,6,FALSE)),"")</f>
        <v/>
      </c>
      <c r="H3834" s="128" t="str">
        <f>IF(LEN(E3834&amp;"")&gt;0,IF(ISERROR(VLOOKUP(E3834,SpeciesLookup!B:G,5,FALSE)=TRUE),"",VLOOKUP(E3834,SpeciesLookup!B:G,5,FALSE)),"")</f>
        <v/>
      </c>
      <c r="I3834" s="11"/>
      <c r="J3834" s="73"/>
      <c r="K3834" s="11"/>
      <c r="L3834" s="127" t="str">
        <f>TRIM(IF(ISERROR(VLOOKUP(R3834,SpeciesValidation!D:T,IF(ISNA(VLOOKUP(J3834,Validation!B$2:C$15,2,FALSE)),FALSE,VLOOKUP(J3834,Validation!B$2:C$15,2,FALSE)))),IF(LEN(E3834&amp;"")&gt;0,"",""),VLOOKUP(R3834,SpeciesValidation!D:T,VLOOKUP(J3834,Validation!B$2:C$15,2,FALSE),FALSE)) &amp; " " &amp; IF(ISERROR(IF(LEFT(J3834,1)="A",IF(IF(VLOOKUP(R3834,SpeciesValidation!D:W,20,FALSE)=FALSE,OR(TEXT(A3834,"MMDD")&lt;VLOOKUP(R3834,SpeciesValidation!D:W,18,FALSE),TEXT(A3834,"MMDD")&gt;VLOOKUP(R3834,SpeciesValidation!D:W,19,FALSE)),IF(TEXT(A3834,"MMDD")&lt;"0701",TEXT(A3834,"MMDD")&gt;VLOOKUP(R3834,SpeciesValidation!D:W,18,FALSE),TEXT(A3834,"MMDD")&lt;VLOOKUP(R3834,SpeciesValidation!D:W,19,FALSE))),"Date outside expected range for this species",""),"")),"",IF(LEFT(J3834,1)="A",IF(IF(VLOOKUP(R3834,SpeciesValidation!D:W,20,FALSE)=FALSE,OR(TEXT(A3834,"MMDD")&lt;VLOOKUP(R3834,SpeciesValidation!D:W,18,FALSE),TEXT(A3834,"MMDD")&gt;VLOOKUP(R3834,SpeciesValidation!D:W,19,FALSE)),IF(TEXT(A3834,"MMDD")&lt;"0701",TEXT(A3834,"MMDD")&gt;VLOOKUP(R3834,SpeciesValidation!D:W,18,FALSE),TEXT(A3834,"MMDD")&lt;VLOOKUP(R3834,SpeciesValidation!D:W,19,FALSE))),"Date outside expected range for this species",""),"")))</f>
        <v/>
      </c>
      <c r="M3834" s="127" t="str">
        <f>IF(LEN(E3834&amp;"")&gt;0,IF(ISERROR(VLOOKUP(R3834,SpeciesValidation!D:I,6,FALSE)),"",VLOOKUP(R3834,SpeciesValidation!D:I,6,FALSE)),"")</f>
        <v/>
      </c>
      <c r="Q3834" s="36" t="str">
        <f>IF(LEN(E3834&amp;"")&gt;0,IF(ISERROR(VLOOKUP(E3834,SpeciesValidation!B:G,2,FALSE)=TRUE),"",VLOOKUP(E3834,SpeciesValidation!B:G,2,FALSE)),"")</f>
        <v/>
      </c>
      <c r="R3834" s="36" t="str">
        <f>IF(LEN(E3834&amp;"")&gt;0,IF(ISERROR(VLOOKUP(E3834,SpeciesLookup!B:G,4,FALSE)=TRUE),"",VLOOKUP(E3834,SpeciesLookup!B:G,4,FALSE)),"")</f>
        <v/>
      </c>
    </row>
    <row r="3835" spans="1:18" ht="13.2" x14ac:dyDescent="0.25">
      <c r="A3835" s="72"/>
      <c r="D3835" s="11"/>
      <c r="G3835" s="128" t="str">
        <f>IF(LEN(E3835&amp;"")&gt;0,IF(ISERROR(VLOOKUP(E3835,SpeciesLookup!B:G,6,FALSE)=TRUE),"",VLOOKUP(E3835,SpeciesLookup!B:G,6,FALSE)),"")</f>
        <v/>
      </c>
      <c r="H3835" s="128" t="str">
        <f>IF(LEN(E3835&amp;"")&gt;0,IF(ISERROR(VLOOKUP(E3835,SpeciesLookup!B:G,5,FALSE)=TRUE),"",VLOOKUP(E3835,SpeciesLookup!B:G,5,FALSE)),"")</f>
        <v/>
      </c>
      <c r="I3835" s="11"/>
      <c r="J3835" s="73"/>
      <c r="K3835" s="11"/>
      <c r="L3835" s="127" t="str">
        <f>TRIM(IF(ISERROR(VLOOKUP(R3835,SpeciesValidation!D:T,IF(ISNA(VLOOKUP(J3835,Validation!B$2:C$15,2,FALSE)),FALSE,VLOOKUP(J3835,Validation!B$2:C$15,2,FALSE)))),IF(LEN(E3835&amp;"")&gt;0,"",""),VLOOKUP(R3835,SpeciesValidation!D:T,VLOOKUP(J3835,Validation!B$2:C$15,2,FALSE),FALSE)) &amp; " " &amp; IF(ISERROR(IF(LEFT(J3835,1)="A",IF(IF(VLOOKUP(R3835,SpeciesValidation!D:W,20,FALSE)=FALSE,OR(TEXT(A3835,"MMDD")&lt;VLOOKUP(R3835,SpeciesValidation!D:W,18,FALSE),TEXT(A3835,"MMDD")&gt;VLOOKUP(R3835,SpeciesValidation!D:W,19,FALSE)),IF(TEXT(A3835,"MMDD")&lt;"0701",TEXT(A3835,"MMDD")&gt;VLOOKUP(R3835,SpeciesValidation!D:W,18,FALSE),TEXT(A3835,"MMDD")&lt;VLOOKUP(R3835,SpeciesValidation!D:W,19,FALSE))),"Date outside expected range for this species",""),"")),"",IF(LEFT(J3835,1)="A",IF(IF(VLOOKUP(R3835,SpeciesValidation!D:W,20,FALSE)=FALSE,OR(TEXT(A3835,"MMDD")&lt;VLOOKUP(R3835,SpeciesValidation!D:W,18,FALSE),TEXT(A3835,"MMDD")&gt;VLOOKUP(R3835,SpeciesValidation!D:W,19,FALSE)),IF(TEXT(A3835,"MMDD")&lt;"0701",TEXT(A3835,"MMDD")&gt;VLOOKUP(R3835,SpeciesValidation!D:W,18,FALSE),TEXT(A3835,"MMDD")&lt;VLOOKUP(R3835,SpeciesValidation!D:W,19,FALSE))),"Date outside expected range for this species",""),"")))</f>
        <v/>
      </c>
      <c r="M3835" s="127" t="str">
        <f>IF(LEN(E3835&amp;"")&gt;0,IF(ISERROR(VLOOKUP(R3835,SpeciesValidation!D:I,6,FALSE)),"",VLOOKUP(R3835,SpeciesValidation!D:I,6,FALSE)),"")</f>
        <v/>
      </c>
      <c r="Q3835" s="36" t="str">
        <f>IF(LEN(E3835&amp;"")&gt;0,IF(ISERROR(VLOOKUP(E3835,SpeciesValidation!B:G,2,FALSE)=TRUE),"",VLOOKUP(E3835,SpeciesValidation!B:G,2,FALSE)),"")</f>
        <v/>
      </c>
      <c r="R3835" s="36" t="str">
        <f>IF(LEN(E3835&amp;"")&gt;0,IF(ISERROR(VLOOKUP(E3835,SpeciesLookup!B:G,4,FALSE)=TRUE),"",VLOOKUP(E3835,SpeciesLookup!B:G,4,FALSE)),"")</f>
        <v/>
      </c>
    </row>
    <row r="3836" spans="1:18" ht="13.2" x14ac:dyDescent="0.25">
      <c r="A3836" s="72"/>
      <c r="D3836" s="11"/>
      <c r="G3836" s="128" t="str">
        <f>IF(LEN(E3836&amp;"")&gt;0,IF(ISERROR(VLOOKUP(E3836,SpeciesLookup!B:G,6,FALSE)=TRUE),"",VLOOKUP(E3836,SpeciesLookup!B:G,6,FALSE)),"")</f>
        <v/>
      </c>
      <c r="H3836" s="128" t="str">
        <f>IF(LEN(E3836&amp;"")&gt;0,IF(ISERROR(VLOOKUP(E3836,SpeciesLookup!B:G,5,FALSE)=TRUE),"",VLOOKUP(E3836,SpeciesLookup!B:G,5,FALSE)),"")</f>
        <v/>
      </c>
      <c r="I3836" s="11"/>
      <c r="J3836" s="73"/>
      <c r="K3836" s="11"/>
      <c r="L3836" s="127" t="str">
        <f>TRIM(IF(ISERROR(VLOOKUP(R3836,SpeciesValidation!D:T,IF(ISNA(VLOOKUP(J3836,Validation!B$2:C$15,2,FALSE)),FALSE,VLOOKUP(J3836,Validation!B$2:C$15,2,FALSE)))),IF(LEN(E3836&amp;"")&gt;0,"",""),VLOOKUP(R3836,SpeciesValidation!D:T,VLOOKUP(J3836,Validation!B$2:C$15,2,FALSE),FALSE)) &amp; " " &amp; IF(ISERROR(IF(LEFT(J3836,1)="A",IF(IF(VLOOKUP(R3836,SpeciesValidation!D:W,20,FALSE)=FALSE,OR(TEXT(A3836,"MMDD")&lt;VLOOKUP(R3836,SpeciesValidation!D:W,18,FALSE),TEXT(A3836,"MMDD")&gt;VLOOKUP(R3836,SpeciesValidation!D:W,19,FALSE)),IF(TEXT(A3836,"MMDD")&lt;"0701",TEXT(A3836,"MMDD")&gt;VLOOKUP(R3836,SpeciesValidation!D:W,18,FALSE),TEXT(A3836,"MMDD")&lt;VLOOKUP(R3836,SpeciesValidation!D:W,19,FALSE))),"Date outside expected range for this species",""),"")),"",IF(LEFT(J3836,1)="A",IF(IF(VLOOKUP(R3836,SpeciesValidation!D:W,20,FALSE)=FALSE,OR(TEXT(A3836,"MMDD")&lt;VLOOKUP(R3836,SpeciesValidation!D:W,18,FALSE),TEXT(A3836,"MMDD")&gt;VLOOKUP(R3836,SpeciesValidation!D:W,19,FALSE)),IF(TEXT(A3836,"MMDD")&lt;"0701",TEXT(A3836,"MMDD")&gt;VLOOKUP(R3836,SpeciesValidation!D:W,18,FALSE),TEXT(A3836,"MMDD")&lt;VLOOKUP(R3836,SpeciesValidation!D:W,19,FALSE))),"Date outside expected range for this species",""),"")))</f>
        <v/>
      </c>
      <c r="M3836" s="127" t="str">
        <f>IF(LEN(E3836&amp;"")&gt;0,IF(ISERROR(VLOOKUP(R3836,SpeciesValidation!D:I,6,FALSE)),"",VLOOKUP(R3836,SpeciesValidation!D:I,6,FALSE)),"")</f>
        <v/>
      </c>
      <c r="Q3836" s="36" t="str">
        <f>IF(LEN(E3836&amp;"")&gt;0,IF(ISERROR(VLOOKUP(E3836,SpeciesValidation!B:G,2,FALSE)=TRUE),"",VLOOKUP(E3836,SpeciesValidation!B:G,2,FALSE)),"")</f>
        <v/>
      </c>
      <c r="R3836" s="36" t="str">
        <f>IF(LEN(E3836&amp;"")&gt;0,IF(ISERROR(VLOOKUP(E3836,SpeciesLookup!B:G,4,FALSE)=TRUE),"",VLOOKUP(E3836,SpeciesLookup!B:G,4,FALSE)),"")</f>
        <v/>
      </c>
    </row>
    <row r="3837" spans="1:18" ht="13.2" x14ac:dyDescent="0.25">
      <c r="A3837" s="72"/>
      <c r="D3837" s="11"/>
      <c r="G3837" s="128" t="str">
        <f>IF(LEN(E3837&amp;"")&gt;0,IF(ISERROR(VLOOKUP(E3837,SpeciesLookup!B:G,6,FALSE)=TRUE),"",VLOOKUP(E3837,SpeciesLookup!B:G,6,FALSE)),"")</f>
        <v/>
      </c>
      <c r="H3837" s="128" t="str">
        <f>IF(LEN(E3837&amp;"")&gt;0,IF(ISERROR(VLOOKUP(E3837,SpeciesLookup!B:G,5,FALSE)=TRUE),"",VLOOKUP(E3837,SpeciesLookup!B:G,5,FALSE)),"")</f>
        <v/>
      </c>
      <c r="I3837" s="11"/>
      <c r="J3837" s="73"/>
      <c r="K3837" s="11"/>
      <c r="L3837" s="127" t="str">
        <f>TRIM(IF(ISERROR(VLOOKUP(R3837,SpeciesValidation!D:T,IF(ISNA(VLOOKUP(J3837,Validation!B$2:C$15,2,FALSE)),FALSE,VLOOKUP(J3837,Validation!B$2:C$15,2,FALSE)))),IF(LEN(E3837&amp;"")&gt;0,"",""),VLOOKUP(R3837,SpeciesValidation!D:T,VLOOKUP(J3837,Validation!B$2:C$15,2,FALSE),FALSE)) &amp; " " &amp; IF(ISERROR(IF(LEFT(J3837,1)="A",IF(IF(VLOOKUP(R3837,SpeciesValidation!D:W,20,FALSE)=FALSE,OR(TEXT(A3837,"MMDD")&lt;VLOOKUP(R3837,SpeciesValidation!D:W,18,FALSE),TEXT(A3837,"MMDD")&gt;VLOOKUP(R3837,SpeciesValidation!D:W,19,FALSE)),IF(TEXT(A3837,"MMDD")&lt;"0701",TEXT(A3837,"MMDD")&gt;VLOOKUP(R3837,SpeciesValidation!D:W,18,FALSE),TEXT(A3837,"MMDD")&lt;VLOOKUP(R3837,SpeciesValidation!D:W,19,FALSE))),"Date outside expected range for this species",""),"")),"",IF(LEFT(J3837,1)="A",IF(IF(VLOOKUP(R3837,SpeciesValidation!D:W,20,FALSE)=FALSE,OR(TEXT(A3837,"MMDD")&lt;VLOOKUP(R3837,SpeciesValidation!D:W,18,FALSE),TEXT(A3837,"MMDD")&gt;VLOOKUP(R3837,SpeciesValidation!D:W,19,FALSE)),IF(TEXT(A3837,"MMDD")&lt;"0701",TEXT(A3837,"MMDD")&gt;VLOOKUP(R3837,SpeciesValidation!D:W,18,FALSE),TEXT(A3837,"MMDD")&lt;VLOOKUP(R3837,SpeciesValidation!D:W,19,FALSE))),"Date outside expected range for this species",""),"")))</f>
        <v/>
      </c>
      <c r="M3837" s="127" t="str">
        <f>IF(LEN(E3837&amp;"")&gt;0,IF(ISERROR(VLOOKUP(R3837,SpeciesValidation!D:I,6,FALSE)),"",VLOOKUP(R3837,SpeciesValidation!D:I,6,FALSE)),"")</f>
        <v/>
      </c>
      <c r="Q3837" s="36" t="str">
        <f>IF(LEN(E3837&amp;"")&gt;0,IF(ISERROR(VLOOKUP(E3837,SpeciesValidation!B:G,2,FALSE)=TRUE),"",VLOOKUP(E3837,SpeciesValidation!B:G,2,FALSE)),"")</f>
        <v/>
      </c>
      <c r="R3837" s="36" t="str">
        <f>IF(LEN(E3837&amp;"")&gt;0,IF(ISERROR(VLOOKUP(E3837,SpeciesLookup!B:G,4,FALSE)=TRUE),"",VLOOKUP(E3837,SpeciesLookup!B:G,4,FALSE)),"")</f>
        <v/>
      </c>
    </row>
    <row r="3838" spans="1:18" ht="13.2" x14ac:dyDescent="0.25">
      <c r="A3838" s="72"/>
      <c r="D3838" s="11"/>
      <c r="G3838" s="128" t="str">
        <f>IF(LEN(E3838&amp;"")&gt;0,IF(ISERROR(VLOOKUP(E3838,SpeciesLookup!B:G,6,FALSE)=TRUE),"",VLOOKUP(E3838,SpeciesLookup!B:G,6,FALSE)),"")</f>
        <v/>
      </c>
      <c r="H3838" s="128" t="str">
        <f>IF(LEN(E3838&amp;"")&gt;0,IF(ISERROR(VLOOKUP(E3838,SpeciesLookup!B:G,5,FALSE)=TRUE),"",VLOOKUP(E3838,SpeciesLookup!B:G,5,FALSE)),"")</f>
        <v/>
      </c>
      <c r="I3838" s="11"/>
      <c r="J3838" s="73"/>
      <c r="K3838" s="11"/>
      <c r="L3838" s="127" t="str">
        <f>TRIM(IF(ISERROR(VLOOKUP(R3838,SpeciesValidation!D:T,IF(ISNA(VLOOKUP(J3838,Validation!B$2:C$15,2,FALSE)),FALSE,VLOOKUP(J3838,Validation!B$2:C$15,2,FALSE)))),IF(LEN(E3838&amp;"")&gt;0,"",""),VLOOKUP(R3838,SpeciesValidation!D:T,VLOOKUP(J3838,Validation!B$2:C$15,2,FALSE),FALSE)) &amp; " " &amp; IF(ISERROR(IF(LEFT(J3838,1)="A",IF(IF(VLOOKUP(R3838,SpeciesValidation!D:W,20,FALSE)=FALSE,OR(TEXT(A3838,"MMDD")&lt;VLOOKUP(R3838,SpeciesValidation!D:W,18,FALSE),TEXT(A3838,"MMDD")&gt;VLOOKUP(R3838,SpeciesValidation!D:W,19,FALSE)),IF(TEXT(A3838,"MMDD")&lt;"0701",TEXT(A3838,"MMDD")&gt;VLOOKUP(R3838,SpeciesValidation!D:W,18,FALSE),TEXT(A3838,"MMDD")&lt;VLOOKUP(R3838,SpeciesValidation!D:W,19,FALSE))),"Date outside expected range for this species",""),"")),"",IF(LEFT(J3838,1)="A",IF(IF(VLOOKUP(R3838,SpeciesValidation!D:W,20,FALSE)=FALSE,OR(TEXT(A3838,"MMDD")&lt;VLOOKUP(R3838,SpeciesValidation!D:W,18,FALSE),TEXT(A3838,"MMDD")&gt;VLOOKUP(R3838,SpeciesValidation!D:W,19,FALSE)),IF(TEXT(A3838,"MMDD")&lt;"0701",TEXT(A3838,"MMDD")&gt;VLOOKUP(R3838,SpeciesValidation!D:W,18,FALSE),TEXT(A3838,"MMDD")&lt;VLOOKUP(R3838,SpeciesValidation!D:W,19,FALSE))),"Date outside expected range for this species",""),"")))</f>
        <v/>
      </c>
      <c r="M3838" s="127" t="str">
        <f>IF(LEN(E3838&amp;"")&gt;0,IF(ISERROR(VLOOKUP(R3838,SpeciesValidation!D:I,6,FALSE)),"",VLOOKUP(R3838,SpeciesValidation!D:I,6,FALSE)),"")</f>
        <v/>
      </c>
      <c r="Q3838" s="36" t="str">
        <f>IF(LEN(E3838&amp;"")&gt;0,IF(ISERROR(VLOOKUP(E3838,SpeciesValidation!B:G,2,FALSE)=TRUE),"",VLOOKUP(E3838,SpeciesValidation!B:G,2,FALSE)),"")</f>
        <v/>
      </c>
      <c r="R3838" s="36" t="str">
        <f>IF(LEN(E3838&amp;"")&gt;0,IF(ISERROR(VLOOKUP(E3838,SpeciesLookup!B:G,4,FALSE)=TRUE),"",VLOOKUP(E3838,SpeciesLookup!B:G,4,FALSE)),"")</f>
        <v/>
      </c>
    </row>
    <row r="3839" spans="1:18" ht="13.2" x14ac:dyDescent="0.25">
      <c r="A3839" s="72"/>
      <c r="D3839" s="11"/>
      <c r="G3839" s="128" t="str">
        <f>IF(LEN(E3839&amp;"")&gt;0,IF(ISERROR(VLOOKUP(E3839,SpeciesLookup!B:G,6,FALSE)=TRUE),"",VLOOKUP(E3839,SpeciesLookup!B:G,6,FALSE)),"")</f>
        <v/>
      </c>
      <c r="H3839" s="128" t="str">
        <f>IF(LEN(E3839&amp;"")&gt;0,IF(ISERROR(VLOOKUP(E3839,SpeciesLookup!B:G,5,FALSE)=TRUE),"",VLOOKUP(E3839,SpeciesLookup!B:G,5,FALSE)),"")</f>
        <v/>
      </c>
      <c r="I3839" s="11"/>
      <c r="J3839" s="73"/>
      <c r="K3839" s="11"/>
      <c r="L3839" s="127" t="str">
        <f>TRIM(IF(ISERROR(VLOOKUP(R3839,SpeciesValidation!D:T,IF(ISNA(VLOOKUP(J3839,Validation!B$2:C$15,2,FALSE)),FALSE,VLOOKUP(J3839,Validation!B$2:C$15,2,FALSE)))),IF(LEN(E3839&amp;"")&gt;0,"",""),VLOOKUP(R3839,SpeciesValidation!D:T,VLOOKUP(J3839,Validation!B$2:C$15,2,FALSE),FALSE)) &amp; " " &amp; IF(ISERROR(IF(LEFT(J3839,1)="A",IF(IF(VLOOKUP(R3839,SpeciesValidation!D:W,20,FALSE)=FALSE,OR(TEXT(A3839,"MMDD")&lt;VLOOKUP(R3839,SpeciesValidation!D:W,18,FALSE),TEXT(A3839,"MMDD")&gt;VLOOKUP(R3839,SpeciesValidation!D:W,19,FALSE)),IF(TEXT(A3839,"MMDD")&lt;"0701",TEXT(A3839,"MMDD")&gt;VLOOKUP(R3839,SpeciesValidation!D:W,18,FALSE),TEXT(A3839,"MMDD")&lt;VLOOKUP(R3839,SpeciesValidation!D:W,19,FALSE))),"Date outside expected range for this species",""),"")),"",IF(LEFT(J3839,1)="A",IF(IF(VLOOKUP(R3839,SpeciesValidation!D:W,20,FALSE)=FALSE,OR(TEXT(A3839,"MMDD")&lt;VLOOKUP(R3839,SpeciesValidation!D:W,18,FALSE),TEXT(A3839,"MMDD")&gt;VLOOKUP(R3839,SpeciesValidation!D:W,19,FALSE)),IF(TEXT(A3839,"MMDD")&lt;"0701",TEXT(A3839,"MMDD")&gt;VLOOKUP(R3839,SpeciesValidation!D:W,18,FALSE),TEXT(A3839,"MMDD")&lt;VLOOKUP(R3839,SpeciesValidation!D:W,19,FALSE))),"Date outside expected range for this species",""),"")))</f>
        <v/>
      </c>
      <c r="M3839" s="127" t="str">
        <f>IF(LEN(E3839&amp;"")&gt;0,IF(ISERROR(VLOOKUP(R3839,SpeciesValidation!D:I,6,FALSE)),"",VLOOKUP(R3839,SpeciesValidation!D:I,6,FALSE)),"")</f>
        <v/>
      </c>
      <c r="Q3839" s="36" t="str">
        <f>IF(LEN(E3839&amp;"")&gt;0,IF(ISERROR(VLOOKUP(E3839,SpeciesValidation!B:G,2,FALSE)=TRUE),"",VLOOKUP(E3839,SpeciesValidation!B:G,2,FALSE)),"")</f>
        <v/>
      </c>
      <c r="R3839" s="36" t="str">
        <f>IF(LEN(E3839&amp;"")&gt;0,IF(ISERROR(VLOOKUP(E3839,SpeciesLookup!B:G,4,FALSE)=TRUE),"",VLOOKUP(E3839,SpeciesLookup!B:G,4,FALSE)),"")</f>
        <v/>
      </c>
    </row>
    <row r="3840" spans="1:18" ht="13.2" x14ac:dyDescent="0.25">
      <c r="A3840" s="72"/>
      <c r="D3840" s="11"/>
      <c r="G3840" s="128" t="str">
        <f>IF(LEN(E3840&amp;"")&gt;0,IF(ISERROR(VLOOKUP(E3840,SpeciesLookup!B:G,6,FALSE)=TRUE),"",VLOOKUP(E3840,SpeciesLookup!B:G,6,FALSE)),"")</f>
        <v/>
      </c>
      <c r="H3840" s="128" t="str">
        <f>IF(LEN(E3840&amp;"")&gt;0,IF(ISERROR(VLOOKUP(E3840,SpeciesLookup!B:G,5,FALSE)=TRUE),"",VLOOKUP(E3840,SpeciesLookup!B:G,5,FALSE)),"")</f>
        <v/>
      </c>
      <c r="I3840" s="11"/>
      <c r="J3840" s="73"/>
      <c r="K3840" s="11"/>
      <c r="L3840" s="127" t="str">
        <f>TRIM(IF(ISERROR(VLOOKUP(R3840,SpeciesValidation!D:T,IF(ISNA(VLOOKUP(J3840,Validation!B$2:C$15,2,FALSE)),FALSE,VLOOKUP(J3840,Validation!B$2:C$15,2,FALSE)))),IF(LEN(E3840&amp;"")&gt;0,"",""),VLOOKUP(R3840,SpeciesValidation!D:T,VLOOKUP(J3840,Validation!B$2:C$15,2,FALSE),FALSE)) &amp; " " &amp; IF(ISERROR(IF(LEFT(J3840,1)="A",IF(IF(VLOOKUP(R3840,SpeciesValidation!D:W,20,FALSE)=FALSE,OR(TEXT(A3840,"MMDD")&lt;VLOOKUP(R3840,SpeciesValidation!D:W,18,FALSE),TEXT(A3840,"MMDD")&gt;VLOOKUP(R3840,SpeciesValidation!D:W,19,FALSE)),IF(TEXT(A3840,"MMDD")&lt;"0701",TEXT(A3840,"MMDD")&gt;VLOOKUP(R3840,SpeciesValidation!D:W,18,FALSE),TEXT(A3840,"MMDD")&lt;VLOOKUP(R3840,SpeciesValidation!D:W,19,FALSE))),"Date outside expected range for this species",""),"")),"",IF(LEFT(J3840,1)="A",IF(IF(VLOOKUP(R3840,SpeciesValidation!D:W,20,FALSE)=FALSE,OR(TEXT(A3840,"MMDD")&lt;VLOOKUP(R3840,SpeciesValidation!D:W,18,FALSE),TEXT(A3840,"MMDD")&gt;VLOOKUP(R3840,SpeciesValidation!D:W,19,FALSE)),IF(TEXT(A3840,"MMDD")&lt;"0701",TEXT(A3840,"MMDD")&gt;VLOOKUP(R3840,SpeciesValidation!D:W,18,FALSE),TEXT(A3840,"MMDD")&lt;VLOOKUP(R3840,SpeciesValidation!D:W,19,FALSE))),"Date outside expected range for this species",""),"")))</f>
        <v/>
      </c>
      <c r="M3840" s="127" t="str">
        <f>IF(LEN(E3840&amp;"")&gt;0,IF(ISERROR(VLOOKUP(R3840,SpeciesValidation!D:I,6,FALSE)),"",VLOOKUP(R3840,SpeciesValidation!D:I,6,FALSE)),"")</f>
        <v/>
      </c>
      <c r="Q3840" s="36" t="str">
        <f>IF(LEN(E3840&amp;"")&gt;0,IF(ISERROR(VLOOKUP(E3840,SpeciesValidation!B:G,2,FALSE)=TRUE),"",VLOOKUP(E3840,SpeciesValidation!B:G,2,FALSE)),"")</f>
        <v/>
      </c>
      <c r="R3840" s="36" t="str">
        <f>IF(LEN(E3840&amp;"")&gt;0,IF(ISERROR(VLOOKUP(E3840,SpeciesLookup!B:G,4,FALSE)=TRUE),"",VLOOKUP(E3840,SpeciesLookup!B:G,4,FALSE)),"")</f>
        <v/>
      </c>
    </row>
    <row r="3841" spans="1:18" ht="13.2" x14ac:dyDescent="0.25">
      <c r="A3841" s="72"/>
      <c r="D3841" s="11"/>
      <c r="G3841" s="128" t="str">
        <f>IF(LEN(E3841&amp;"")&gt;0,IF(ISERROR(VLOOKUP(E3841,SpeciesLookup!B:G,6,FALSE)=TRUE),"",VLOOKUP(E3841,SpeciesLookup!B:G,6,FALSE)),"")</f>
        <v/>
      </c>
      <c r="H3841" s="128" t="str">
        <f>IF(LEN(E3841&amp;"")&gt;0,IF(ISERROR(VLOOKUP(E3841,SpeciesLookup!B:G,5,FALSE)=TRUE),"",VLOOKUP(E3841,SpeciesLookup!B:G,5,FALSE)),"")</f>
        <v/>
      </c>
      <c r="I3841" s="11"/>
      <c r="J3841" s="73"/>
      <c r="K3841" s="11"/>
      <c r="L3841" s="127" t="str">
        <f>TRIM(IF(ISERROR(VLOOKUP(R3841,SpeciesValidation!D:T,IF(ISNA(VLOOKUP(J3841,Validation!B$2:C$15,2,FALSE)),FALSE,VLOOKUP(J3841,Validation!B$2:C$15,2,FALSE)))),IF(LEN(E3841&amp;"")&gt;0,"",""),VLOOKUP(R3841,SpeciesValidation!D:T,VLOOKUP(J3841,Validation!B$2:C$15,2,FALSE),FALSE)) &amp; " " &amp; IF(ISERROR(IF(LEFT(J3841,1)="A",IF(IF(VLOOKUP(R3841,SpeciesValidation!D:W,20,FALSE)=FALSE,OR(TEXT(A3841,"MMDD")&lt;VLOOKUP(R3841,SpeciesValidation!D:W,18,FALSE),TEXT(A3841,"MMDD")&gt;VLOOKUP(R3841,SpeciesValidation!D:W,19,FALSE)),IF(TEXT(A3841,"MMDD")&lt;"0701",TEXT(A3841,"MMDD")&gt;VLOOKUP(R3841,SpeciesValidation!D:W,18,FALSE),TEXT(A3841,"MMDD")&lt;VLOOKUP(R3841,SpeciesValidation!D:W,19,FALSE))),"Date outside expected range for this species",""),"")),"",IF(LEFT(J3841,1)="A",IF(IF(VLOOKUP(R3841,SpeciesValidation!D:W,20,FALSE)=FALSE,OR(TEXT(A3841,"MMDD")&lt;VLOOKUP(R3841,SpeciesValidation!D:W,18,FALSE),TEXT(A3841,"MMDD")&gt;VLOOKUP(R3841,SpeciesValidation!D:W,19,FALSE)),IF(TEXT(A3841,"MMDD")&lt;"0701",TEXT(A3841,"MMDD")&gt;VLOOKUP(R3841,SpeciesValidation!D:W,18,FALSE),TEXT(A3841,"MMDD")&lt;VLOOKUP(R3841,SpeciesValidation!D:W,19,FALSE))),"Date outside expected range for this species",""),"")))</f>
        <v/>
      </c>
      <c r="M3841" s="127" t="str">
        <f>IF(LEN(E3841&amp;"")&gt;0,IF(ISERROR(VLOOKUP(R3841,SpeciesValidation!D:I,6,FALSE)),"",VLOOKUP(R3841,SpeciesValidation!D:I,6,FALSE)),"")</f>
        <v/>
      </c>
      <c r="Q3841" s="36" t="str">
        <f>IF(LEN(E3841&amp;"")&gt;0,IF(ISERROR(VLOOKUP(E3841,SpeciesValidation!B:G,2,FALSE)=TRUE),"",VLOOKUP(E3841,SpeciesValidation!B:G,2,FALSE)),"")</f>
        <v/>
      </c>
      <c r="R3841" s="36" t="str">
        <f>IF(LEN(E3841&amp;"")&gt;0,IF(ISERROR(VLOOKUP(E3841,SpeciesLookup!B:G,4,FALSE)=TRUE),"",VLOOKUP(E3841,SpeciesLookup!B:G,4,FALSE)),"")</f>
        <v/>
      </c>
    </row>
    <row r="3842" spans="1:18" ht="13.2" x14ac:dyDescent="0.25">
      <c r="A3842" s="72"/>
      <c r="D3842" s="11"/>
      <c r="G3842" s="128" t="str">
        <f>IF(LEN(E3842&amp;"")&gt;0,IF(ISERROR(VLOOKUP(E3842,SpeciesLookup!B:G,6,FALSE)=TRUE),"",VLOOKUP(E3842,SpeciesLookup!B:G,6,FALSE)),"")</f>
        <v/>
      </c>
      <c r="H3842" s="128" t="str">
        <f>IF(LEN(E3842&amp;"")&gt;0,IF(ISERROR(VLOOKUP(E3842,SpeciesLookup!B:G,5,FALSE)=TRUE),"",VLOOKUP(E3842,SpeciesLookup!B:G,5,FALSE)),"")</f>
        <v/>
      </c>
      <c r="I3842" s="11"/>
      <c r="J3842" s="73"/>
      <c r="K3842" s="11"/>
      <c r="L3842" s="127" t="str">
        <f>TRIM(IF(ISERROR(VLOOKUP(R3842,SpeciesValidation!D:T,IF(ISNA(VLOOKUP(J3842,Validation!B$2:C$15,2,FALSE)),FALSE,VLOOKUP(J3842,Validation!B$2:C$15,2,FALSE)))),IF(LEN(E3842&amp;"")&gt;0,"",""),VLOOKUP(R3842,SpeciesValidation!D:T,VLOOKUP(J3842,Validation!B$2:C$15,2,FALSE),FALSE)) &amp; " " &amp; IF(ISERROR(IF(LEFT(J3842,1)="A",IF(IF(VLOOKUP(R3842,SpeciesValidation!D:W,20,FALSE)=FALSE,OR(TEXT(A3842,"MMDD")&lt;VLOOKUP(R3842,SpeciesValidation!D:W,18,FALSE),TEXT(A3842,"MMDD")&gt;VLOOKUP(R3842,SpeciesValidation!D:W,19,FALSE)),IF(TEXT(A3842,"MMDD")&lt;"0701",TEXT(A3842,"MMDD")&gt;VLOOKUP(R3842,SpeciesValidation!D:W,18,FALSE),TEXT(A3842,"MMDD")&lt;VLOOKUP(R3842,SpeciesValidation!D:W,19,FALSE))),"Date outside expected range for this species",""),"")),"",IF(LEFT(J3842,1)="A",IF(IF(VLOOKUP(R3842,SpeciesValidation!D:W,20,FALSE)=FALSE,OR(TEXT(A3842,"MMDD")&lt;VLOOKUP(R3842,SpeciesValidation!D:W,18,FALSE),TEXT(A3842,"MMDD")&gt;VLOOKUP(R3842,SpeciesValidation!D:W,19,FALSE)),IF(TEXT(A3842,"MMDD")&lt;"0701",TEXT(A3842,"MMDD")&gt;VLOOKUP(R3842,SpeciesValidation!D:W,18,FALSE),TEXT(A3842,"MMDD")&lt;VLOOKUP(R3842,SpeciesValidation!D:W,19,FALSE))),"Date outside expected range for this species",""),"")))</f>
        <v/>
      </c>
      <c r="M3842" s="127" t="str">
        <f>IF(LEN(E3842&amp;"")&gt;0,IF(ISERROR(VLOOKUP(R3842,SpeciesValidation!D:I,6,FALSE)),"",VLOOKUP(R3842,SpeciesValidation!D:I,6,FALSE)),"")</f>
        <v/>
      </c>
      <c r="Q3842" s="36" t="str">
        <f>IF(LEN(E3842&amp;"")&gt;0,IF(ISERROR(VLOOKUP(E3842,SpeciesValidation!B:G,2,FALSE)=TRUE),"",VLOOKUP(E3842,SpeciesValidation!B:G,2,FALSE)),"")</f>
        <v/>
      </c>
      <c r="R3842" s="36" t="str">
        <f>IF(LEN(E3842&amp;"")&gt;0,IF(ISERROR(VLOOKUP(E3842,SpeciesLookup!B:G,4,FALSE)=TRUE),"",VLOOKUP(E3842,SpeciesLookup!B:G,4,FALSE)),"")</f>
        <v/>
      </c>
    </row>
    <row r="3843" spans="1:18" ht="13.2" x14ac:dyDescent="0.25">
      <c r="A3843" s="72"/>
      <c r="D3843" s="11"/>
      <c r="G3843" s="128" t="str">
        <f>IF(LEN(E3843&amp;"")&gt;0,IF(ISERROR(VLOOKUP(E3843,SpeciesLookup!B:G,6,FALSE)=TRUE),"",VLOOKUP(E3843,SpeciesLookup!B:G,6,FALSE)),"")</f>
        <v/>
      </c>
      <c r="H3843" s="128" t="str">
        <f>IF(LEN(E3843&amp;"")&gt;0,IF(ISERROR(VLOOKUP(E3843,SpeciesLookup!B:G,5,FALSE)=TRUE),"",VLOOKUP(E3843,SpeciesLookup!B:G,5,FALSE)),"")</f>
        <v/>
      </c>
      <c r="I3843" s="11"/>
      <c r="J3843" s="73"/>
      <c r="K3843" s="11"/>
      <c r="L3843" s="127" t="str">
        <f>TRIM(IF(ISERROR(VLOOKUP(R3843,SpeciesValidation!D:T,IF(ISNA(VLOOKUP(J3843,Validation!B$2:C$15,2,FALSE)),FALSE,VLOOKUP(J3843,Validation!B$2:C$15,2,FALSE)))),IF(LEN(E3843&amp;"")&gt;0,"",""),VLOOKUP(R3843,SpeciesValidation!D:T,VLOOKUP(J3843,Validation!B$2:C$15,2,FALSE),FALSE)) &amp; " " &amp; IF(ISERROR(IF(LEFT(J3843,1)="A",IF(IF(VLOOKUP(R3843,SpeciesValidation!D:W,20,FALSE)=FALSE,OR(TEXT(A3843,"MMDD")&lt;VLOOKUP(R3843,SpeciesValidation!D:W,18,FALSE),TEXT(A3843,"MMDD")&gt;VLOOKUP(R3843,SpeciesValidation!D:W,19,FALSE)),IF(TEXT(A3843,"MMDD")&lt;"0701",TEXT(A3843,"MMDD")&gt;VLOOKUP(R3843,SpeciesValidation!D:W,18,FALSE),TEXT(A3843,"MMDD")&lt;VLOOKUP(R3843,SpeciesValidation!D:W,19,FALSE))),"Date outside expected range for this species",""),"")),"",IF(LEFT(J3843,1)="A",IF(IF(VLOOKUP(R3843,SpeciesValidation!D:W,20,FALSE)=FALSE,OR(TEXT(A3843,"MMDD")&lt;VLOOKUP(R3843,SpeciesValidation!D:W,18,FALSE),TEXT(A3843,"MMDD")&gt;VLOOKUP(R3843,SpeciesValidation!D:W,19,FALSE)),IF(TEXT(A3843,"MMDD")&lt;"0701",TEXT(A3843,"MMDD")&gt;VLOOKUP(R3843,SpeciesValidation!D:W,18,FALSE),TEXT(A3843,"MMDD")&lt;VLOOKUP(R3843,SpeciesValidation!D:W,19,FALSE))),"Date outside expected range for this species",""),"")))</f>
        <v/>
      </c>
      <c r="M3843" s="127" t="str">
        <f>IF(LEN(E3843&amp;"")&gt;0,IF(ISERROR(VLOOKUP(R3843,SpeciesValidation!D:I,6,FALSE)),"",VLOOKUP(R3843,SpeciesValidation!D:I,6,FALSE)),"")</f>
        <v/>
      </c>
      <c r="Q3843" s="36" t="str">
        <f>IF(LEN(E3843&amp;"")&gt;0,IF(ISERROR(VLOOKUP(E3843,SpeciesValidation!B:G,2,FALSE)=TRUE),"",VLOOKUP(E3843,SpeciesValidation!B:G,2,FALSE)),"")</f>
        <v/>
      </c>
      <c r="R3843" s="36" t="str">
        <f>IF(LEN(E3843&amp;"")&gt;0,IF(ISERROR(VLOOKUP(E3843,SpeciesLookup!B:G,4,FALSE)=TRUE),"",VLOOKUP(E3843,SpeciesLookup!B:G,4,FALSE)),"")</f>
        <v/>
      </c>
    </row>
    <row r="3844" spans="1:18" ht="13.2" x14ac:dyDescent="0.25">
      <c r="A3844" s="72"/>
      <c r="D3844" s="11"/>
      <c r="G3844" s="128" t="str">
        <f>IF(LEN(E3844&amp;"")&gt;0,IF(ISERROR(VLOOKUP(E3844,SpeciesLookup!B:G,6,FALSE)=TRUE),"",VLOOKUP(E3844,SpeciesLookup!B:G,6,FALSE)),"")</f>
        <v/>
      </c>
      <c r="H3844" s="128" t="str">
        <f>IF(LEN(E3844&amp;"")&gt;0,IF(ISERROR(VLOOKUP(E3844,SpeciesLookup!B:G,5,FALSE)=TRUE),"",VLOOKUP(E3844,SpeciesLookup!B:G,5,FALSE)),"")</f>
        <v/>
      </c>
      <c r="I3844" s="11"/>
      <c r="J3844" s="73"/>
      <c r="K3844" s="11"/>
      <c r="L3844" s="127" t="str">
        <f>TRIM(IF(ISERROR(VLOOKUP(R3844,SpeciesValidation!D:T,IF(ISNA(VLOOKUP(J3844,Validation!B$2:C$15,2,FALSE)),FALSE,VLOOKUP(J3844,Validation!B$2:C$15,2,FALSE)))),IF(LEN(E3844&amp;"")&gt;0,"",""),VLOOKUP(R3844,SpeciesValidation!D:T,VLOOKUP(J3844,Validation!B$2:C$15,2,FALSE),FALSE)) &amp; " " &amp; IF(ISERROR(IF(LEFT(J3844,1)="A",IF(IF(VLOOKUP(R3844,SpeciesValidation!D:W,20,FALSE)=FALSE,OR(TEXT(A3844,"MMDD")&lt;VLOOKUP(R3844,SpeciesValidation!D:W,18,FALSE),TEXT(A3844,"MMDD")&gt;VLOOKUP(R3844,SpeciesValidation!D:W,19,FALSE)),IF(TEXT(A3844,"MMDD")&lt;"0701",TEXT(A3844,"MMDD")&gt;VLOOKUP(R3844,SpeciesValidation!D:W,18,FALSE),TEXT(A3844,"MMDD")&lt;VLOOKUP(R3844,SpeciesValidation!D:W,19,FALSE))),"Date outside expected range for this species",""),"")),"",IF(LEFT(J3844,1)="A",IF(IF(VLOOKUP(R3844,SpeciesValidation!D:W,20,FALSE)=FALSE,OR(TEXT(A3844,"MMDD")&lt;VLOOKUP(R3844,SpeciesValidation!D:W,18,FALSE),TEXT(A3844,"MMDD")&gt;VLOOKUP(R3844,SpeciesValidation!D:W,19,FALSE)),IF(TEXT(A3844,"MMDD")&lt;"0701",TEXT(A3844,"MMDD")&gt;VLOOKUP(R3844,SpeciesValidation!D:W,18,FALSE),TEXT(A3844,"MMDD")&lt;VLOOKUP(R3844,SpeciesValidation!D:W,19,FALSE))),"Date outside expected range for this species",""),"")))</f>
        <v/>
      </c>
      <c r="M3844" s="127" t="str">
        <f>IF(LEN(E3844&amp;"")&gt;0,IF(ISERROR(VLOOKUP(R3844,SpeciesValidation!D:I,6,FALSE)),"",VLOOKUP(R3844,SpeciesValidation!D:I,6,FALSE)),"")</f>
        <v/>
      </c>
      <c r="Q3844" s="36" t="str">
        <f>IF(LEN(E3844&amp;"")&gt;0,IF(ISERROR(VLOOKUP(E3844,SpeciesValidation!B:G,2,FALSE)=TRUE),"",VLOOKUP(E3844,SpeciesValidation!B:G,2,FALSE)),"")</f>
        <v/>
      </c>
      <c r="R3844" s="36" t="str">
        <f>IF(LEN(E3844&amp;"")&gt;0,IF(ISERROR(VLOOKUP(E3844,SpeciesLookup!B:G,4,FALSE)=TRUE),"",VLOOKUP(E3844,SpeciesLookup!B:G,4,FALSE)),"")</f>
        <v/>
      </c>
    </row>
    <row r="3845" spans="1:18" ht="13.2" x14ac:dyDescent="0.25">
      <c r="A3845" s="72"/>
      <c r="D3845" s="11"/>
      <c r="G3845" s="128" t="str">
        <f>IF(LEN(E3845&amp;"")&gt;0,IF(ISERROR(VLOOKUP(E3845,SpeciesLookup!B:G,6,FALSE)=TRUE),"",VLOOKUP(E3845,SpeciesLookup!B:G,6,FALSE)),"")</f>
        <v/>
      </c>
      <c r="H3845" s="128" t="str">
        <f>IF(LEN(E3845&amp;"")&gt;0,IF(ISERROR(VLOOKUP(E3845,SpeciesLookup!B:G,5,FALSE)=TRUE),"",VLOOKUP(E3845,SpeciesLookup!B:G,5,FALSE)),"")</f>
        <v/>
      </c>
      <c r="I3845" s="11"/>
      <c r="J3845" s="73"/>
      <c r="K3845" s="11"/>
      <c r="L3845" s="127" t="str">
        <f>TRIM(IF(ISERROR(VLOOKUP(R3845,SpeciesValidation!D:T,IF(ISNA(VLOOKUP(J3845,Validation!B$2:C$15,2,FALSE)),FALSE,VLOOKUP(J3845,Validation!B$2:C$15,2,FALSE)))),IF(LEN(E3845&amp;"")&gt;0,"",""),VLOOKUP(R3845,SpeciesValidation!D:T,VLOOKUP(J3845,Validation!B$2:C$15,2,FALSE),FALSE)) &amp; " " &amp; IF(ISERROR(IF(LEFT(J3845,1)="A",IF(IF(VLOOKUP(R3845,SpeciesValidation!D:W,20,FALSE)=FALSE,OR(TEXT(A3845,"MMDD")&lt;VLOOKUP(R3845,SpeciesValidation!D:W,18,FALSE),TEXT(A3845,"MMDD")&gt;VLOOKUP(R3845,SpeciesValidation!D:W,19,FALSE)),IF(TEXT(A3845,"MMDD")&lt;"0701",TEXT(A3845,"MMDD")&gt;VLOOKUP(R3845,SpeciesValidation!D:W,18,FALSE),TEXT(A3845,"MMDD")&lt;VLOOKUP(R3845,SpeciesValidation!D:W,19,FALSE))),"Date outside expected range for this species",""),"")),"",IF(LEFT(J3845,1)="A",IF(IF(VLOOKUP(R3845,SpeciesValidation!D:W,20,FALSE)=FALSE,OR(TEXT(A3845,"MMDD")&lt;VLOOKUP(R3845,SpeciesValidation!D:W,18,FALSE),TEXT(A3845,"MMDD")&gt;VLOOKUP(R3845,SpeciesValidation!D:W,19,FALSE)),IF(TEXT(A3845,"MMDD")&lt;"0701",TEXT(A3845,"MMDD")&gt;VLOOKUP(R3845,SpeciesValidation!D:W,18,FALSE),TEXT(A3845,"MMDD")&lt;VLOOKUP(R3845,SpeciesValidation!D:W,19,FALSE))),"Date outside expected range for this species",""),"")))</f>
        <v/>
      </c>
      <c r="M3845" s="127" t="str">
        <f>IF(LEN(E3845&amp;"")&gt;0,IF(ISERROR(VLOOKUP(R3845,SpeciesValidation!D:I,6,FALSE)),"",VLOOKUP(R3845,SpeciesValidation!D:I,6,FALSE)),"")</f>
        <v/>
      </c>
      <c r="Q3845" s="36" t="str">
        <f>IF(LEN(E3845&amp;"")&gt;0,IF(ISERROR(VLOOKUP(E3845,SpeciesValidation!B:G,2,FALSE)=TRUE),"",VLOOKUP(E3845,SpeciesValidation!B:G,2,FALSE)),"")</f>
        <v/>
      </c>
      <c r="R3845" s="36" t="str">
        <f>IF(LEN(E3845&amp;"")&gt;0,IF(ISERROR(VLOOKUP(E3845,SpeciesLookup!B:G,4,FALSE)=TRUE),"",VLOOKUP(E3845,SpeciesLookup!B:G,4,FALSE)),"")</f>
        <v/>
      </c>
    </row>
    <row r="3846" spans="1:18" ht="13.2" x14ac:dyDescent="0.25">
      <c r="A3846" s="72"/>
      <c r="D3846" s="11"/>
      <c r="G3846" s="128" t="str">
        <f>IF(LEN(E3846&amp;"")&gt;0,IF(ISERROR(VLOOKUP(E3846,SpeciesLookup!B:G,6,FALSE)=TRUE),"",VLOOKUP(E3846,SpeciesLookup!B:G,6,FALSE)),"")</f>
        <v/>
      </c>
      <c r="H3846" s="128" t="str">
        <f>IF(LEN(E3846&amp;"")&gt;0,IF(ISERROR(VLOOKUP(E3846,SpeciesLookup!B:G,5,FALSE)=TRUE),"",VLOOKUP(E3846,SpeciesLookup!B:G,5,FALSE)),"")</f>
        <v/>
      </c>
      <c r="I3846" s="11"/>
      <c r="J3846" s="73"/>
      <c r="K3846" s="11"/>
      <c r="L3846" s="127" t="str">
        <f>TRIM(IF(ISERROR(VLOOKUP(R3846,SpeciesValidation!D:T,IF(ISNA(VLOOKUP(J3846,Validation!B$2:C$15,2,FALSE)),FALSE,VLOOKUP(J3846,Validation!B$2:C$15,2,FALSE)))),IF(LEN(E3846&amp;"")&gt;0,"",""),VLOOKUP(R3846,SpeciesValidation!D:T,VLOOKUP(J3846,Validation!B$2:C$15,2,FALSE),FALSE)) &amp; " " &amp; IF(ISERROR(IF(LEFT(J3846,1)="A",IF(IF(VLOOKUP(R3846,SpeciesValidation!D:W,20,FALSE)=FALSE,OR(TEXT(A3846,"MMDD")&lt;VLOOKUP(R3846,SpeciesValidation!D:W,18,FALSE),TEXT(A3846,"MMDD")&gt;VLOOKUP(R3846,SpeciesValidation!D:W,19,FALSE)),IF(TEXT(A3846,"MMDD")&lt;"0701",TEXT(A3846,"MMDD")&gt;VLOOKUP(R3846,SpeciesValidation!D:W,18,FALSE),TEXT(A3846,"MMDD")&lt;VLOOKUP(R3846,SpeciesValidation!D:W,19,FALSE))),"Date outside expected range for this species",""),"")),"",IF(LEFT(J3846,1)="A",IF(IF(VLOOKUP(R3846,SpeciesValidation!D:W,20,FALSE)=FALSE,OR(TEXT(A3846,"MMDD")&lt;VLOOKUP(R3846,SpeciesValidation!D:W,18,FALSE),TEXT(A3846,"MMDD")&gt;VLOOKUP(R3846,SpeciesValidation!D:W,19,FALSE)),IF(TEXT(A3846,"MMDD")&lt;"0701",TEXT(A3846,"MMDD")&gt;VLOOKUP(R3846,SpeciesValidation!D:W,18,FALSE),TEXT(A3846,"MMDD")&lt;VLOOKUP(R3846,SpeciesValidation!D:W,19,FALSE))),"Date outside expected range for this species",""),"")))</f>
        <v/>
      </c>
      <c r="M3846" s="127" t="str">
        <f>IF(LEN(E3846&amp;"")&gt;0,IF(ISERROR(VLOOKUP(R3846,SpeciesValidation!D:I,6,FALSE)),"",VLOOKUP(R3846,SpeciesValidation!D:I,6,FALSE)),"")</f>
        <v/>
      </c>
      <c r="Q3846" s="36" t="str">
        <f>IF(LEN(E3846&amp;"")&gt;0,IF(ISERROR(VLOOKUP(E3846,SpeciesValidation!B:G,2,FALSE)=TRUE),"",VLOOKUP(E3846,SpeciesValidation!B:G,2,FALSE)),"")</f>
        <v/>
      </c>
      <c r="R3846" s="36" t="str">
        <f>IF(LEN(E3846&amp;"")&gt;0,IF(ISERROR(VLOOKUP(E3846,SpeciesLookup!B:G,4,FALSE)=TRUE),"",VLOOKUP(E3846,SpeciesLookup!B:G,4,FALSE)),"")</f>
        <v/>
      </c>
    </row>
    <row r="3847" spans="1:18" ht="13.2" x14ac:dyDescent="0.25">
      <c r="A3847" s="72"/>
      <c r="D3847" s="11"/>
      <c r="G3847" s="128" t="str">
        <f>IF(LEN(E3847&amp;"")&gt;0,IF(ISERROR(VLOOKUP(E3847,SpeciesLookup!B:G,6,FALSE)=TRUE),"",VLOOKUP(E3847,SpeciesLookup!B:G,6,FALSE)),"")</f>
        <v/>
      </c>
      <c r="H3847" s="128" t="str">
        <f>IF(LEN(E3847&amp;"")&gt;0,IF(ISERROR(VLOOKUP(E3847,SpeciesLookup!B:G,5,FALSE)=TRUE),"",VLOOKUP(E3847,SpeciesLookup!B:G,5,FALSE)),"")</f>
        <v/>
      </c>
      <c r="I3847" s="11"/>
      <c r="J3847" s="73"/>
      <c r="K3847" s="11"/>
      <c r="L3847" s="127" t="str">
        <f>TRIM(IF(ISERROR(VLOOKUP(R3847,SpeciesValidation!D:T,IF(ISNA(VLOOKUP(J3847,Validation!B$2:C$15,2,FALSE)),FALSE,VLOOKUP(J3847,Validation!B$2:C$15,2,FALSE)))),IF(LEN(E3847&amp;"")&gt;0,"",""),VLOOKUP(R3847,SpeciesValidation!D:T,VLOOKUP(J3847,Validation!B$2:C$15,2,FALSE),FALSE)) &amp; " " &amp; IF(ISERROR(IF(LEFT(J3847,1)="A",IF(IF(VLOOKUP(R3847,SpeciesValidation!D:W,20,FALSE)=FALSE,OR(TEXT(A3847,"MMDD")&lt;VLOOKUP(R3847,SpeciesValidation!D:W,18,FALSE),TEXT(A3847,"MMDD")&gt;VLOOKUP(R3847,SpeciesValidation!D:W,19,FALSE)),IF(TEXT(A3847,"MMDD")&lt;"0701",TEXT(A3847,"MMDD")&gt;VLOOKUP(R3847,SpeciesValidation!D:W,18,FALSE),TEXT(A3847,"MMDD")&lt;VLOOKUP(R3847,SpeciesValidation!D:W,19,FALSE))),"Date outside expected range for this species",""),"")),"",IF(LEFT(J3847,1)="A",IF(IF(VLOOKUP(R3847,SpeciesValidation!D:W,20,FALSE)=FALSE,OR(TEXT(A3847,"MMDD")&lt;VLOOKUP(R3847,SpeciesValidation!D:W,18,FALSE),TEXT(A3847,"MMDD")&gt;VLOOKUP(R3847,SpeciesValidation!D:W,19,FALSE)),IF(TEXT(A3847,"MMDD")&lt;"0701",TEXT(A3847,"MMDD")&gt;VLOOKUP(R3847,SpeciesValidation!D:W,18,FALSE),TEXT(A3847,"MMDD")&lt;VLOOKUP(R3847,SpeciesValidation!D:W,19,FALSE))),"Date outside expected range for this species",""),"")))</f>
        <v/>
      </c>
      <c r="M3847" s="127" t="str">
        <f>IF(LEN(E3847&amp;"")&gt;0,IF(ISERROR(VLOOKUP(R3847,SpeciesValidation!D:I,6,FALSE)),"",VLOOKUP(R3847,SpeciesValidation!D:I,6,FALSE)),"")</f>
        <v/>
      </c>
      <c r="Q3847" s="36" t="str">
        <f>IF(LEN(E3847&amp;"")&gt;0,IF(ISERROR(VLOOKUP(E3847,SpeciesValidation!B:G,2,FALSE)=TRUE),"",VLOOKUP(E3847,SpeciesValidation!B:G,2,FALSE)),"")</f>
        <v/>
      </c>
      <c r="R3847" s="36" t="str">
        <f>IF(LEN(E3847&amp;"")&gt;0,IF(ISERROR(VLOOKUP(E3847,SpeciesLookup!B:G,4,FALSE)=TRUE),"",VLOOKUP(E3847,SpeciesLookup!B:G,4,FALSE)),"")</f>
        <v/>
      </c>
    </row>
    <row r="3848" spans="1:18" ht="13.2" x14ac:dyDescent="0.25">
      <c r="A3848" s="72"/>
      <c r="D3848" s="11"/>
      <c r="G3848" s="128" t="str">
        <f>IF(LEN(E3848&amp;"")&gt;0,IF(ISERROR(VLOOKUP(E3848,SpeciesLookup!B:G,6,FALSE)=TRUE),"",VLOOKUP(E3848,SpeciesLookup!B:G,6,FALSE)),"")</f>
        <v/>
      </c>
      <c r="H3848" s="128" t="str">
        <f>IF(LEN(E3848&amp;"")&gt;0,IF(ISERROR(VLOOKUP(E3848,SpeciesLookup!B:G,5,FALSE)=TRUE),"",VLOOKUP(E3848,SpeciesLookup!B:G,5,FALSE)),"")</f>
        <v/>
      </c>
      <c r="I3848" s="11"/>
      <c r="J3848" s="73"/>
      <c r="K3848" s="11"/>
      <c r="L3848" s="127" t="str">
        <f>TRIM(IF(ISERROR(VLOOKUP(R3848,SpeciesValidation!D:T,IF(ISNA(VLOOKUP(J3848,Validation!B$2:C$15,2,FALSE)),FALSE,VLOOKUP(J3848,Validation!B$2:C$15,2,FALSE)))),IF(LEN(E3848&amp;"")&gt;0,"",""),VLOOKUP(R3848,SpeciesValidation!D:T,VLOOKUP(J3848,Validation!B$2:C$15,2,FALSE),FALSE)) &amp; " " &amp; IF(ISERROR(IF(LEFT(J3848,1)="A",IF(IF(VLOOKUP(R3848,SpeciesValidation!D:W,20,FALSE)=FALSE,OR(TEXT(A3848,"MMDD")&lt;VLOOKUP(R3848,SpeciesValidation!D:W,18,FALSE),TEXT(A3848,"MMDD")&gt;VLOOKUP(R3848,SpeciesValidation!D:W,19,FALSE)),IF(TEXT(A3848,"MMDD")&lt;"0701",TEXT(A3848,"MMDD")&gt;VLOOKUP(R3848,SpeciesValidation!D:W,18,FALSE),TEXT(A3848,"MMDD")&lt;VLOOKUP(R3848,SpeciesValidation!D:W,19,FALSE))),"Date outside expected range for this species",""),"")),"",IF(LEFT(J3848,1)="A",IF(IF(VLOOKUP(R3848,SpeciesValidation!D:W,20,FALSE)=FALSE,OR(TEXT(A3848,"MMDD")&lt;VLOOKUP(R3848,SpeciesValidation!D:W,18,FALSE),TEXT(A3848,"MMDD")&gt;VLOOKUP(R3848,SpeciesValidation!D:W,19,FALSE)),IF(TEXT(A3848,"MMDD")&lt;"0701",TEXT(A3848,"MMDD")&gt;VLOOKUP(R3848,SpeciesValidation!D:W,18,FALSE),TEXT(A3848,"MMDD")&lt;VLOOKUP(R3848,SpeciesValidation!D:W,19,FALSE))),"Date outside expected range for this species",""),"")))</f>
        <v/>
      </c>
      <c r="M3848" s="127" t="str">
        <f>IF(LEN(E3848&amp;"")&gt;0,IF(ISERROR(VLOOKUP(R3848,SpeciesValidation!D:I,6,FALSE)),"",VLOOKUP(R3848,SpeciesValidation!D:I,6,FALSE)),"")</f>
        <v/>
      </c>
      <c r="Q3848" s="36" t="str">
        <f>IF(LEN(E3848&amp;"")&gt;0,IF(ISERROR(VLOOKUP(E3848,SpeciesValidation!B:G,2,FALSE)=TRUE),"",VLOOKUP(E3848,SpeciesValidation!B:G,2,FALSE)),"")</f>
        <v/>
      </c>
      <c r="R3848" s="36" t="str">
        <f>IF(LEN(E3848&amp;"")&gt;0,IF(ISERROR(VLOOKUP(E3848,SpeciesLookup!B:G,4,FALSE)=TRUE),"",VLOOKUP(E3848,SpeciesLookup!B:G,4,FALSE)),"")</f>
        <v/>
      </c>
    </row>
    <row r="3849" spans="1:18" ht="13.2" x14ac:dyDescent="0.25">
      <c r="A3849" s="72"/>
      <c r="D3849" s="11"/>
      <c r="G3849" s="128" t="str">
        <f>IF(LEN(E3849&amp;"")&gt;0,IF(ISERROR(VLOOKUP(E3849,SpeciesLookup!B:G,6,FALSE)=TRUE),"",VLOOKUP(E3849,SpeciesLookup!B:G,6,FALSE)),"")</f>
        <v/>
      </c>
      <c r="H3849" s="128" t="str">
        <f>IF(LEN(E3849&amp;"")&gt;0,IF(ISERROR(VLOOKUP(E3849,SpeciesLookup!B:G,5,FALSE)=TRUE),"",VLOOKUP(E3849,SpeciesLookup!B:G,5,FALSE)),"")</f>
        <v/>
      </c>
      <c r="I3849" s="11"/>
      <c r="J3849" s="73"/>
      <c r="K3849" s="11"/>
      <c r="L3849" s="127" t="str">
        <f>TRIM(IF(ISERROR(VLOOKUP(R3849,SpeciesValidation!D:T,IF(ISNA(VLOOKUP(J3849,Validation!B$2:C$15,2,FALSE)),FALSE,VLOOKUP(J3849,Validation!B$2:C$15,2,FALSE)))),IF(LEN(E3849&amp;"")&gt;0,"",""),VLOOKUP(R3849,SpeciesValidation!D:T,VLOOKUP(J3849,Validation!B$2:C$15,2,FALSE),FALSE)) &amp; " " &amp; IF(ISERROR(IF(LEFT(J3849,1)="A",IF(IF(VLOOKUP(R3849,SpeciesValidation!D:W,20,FALSE)=FALSE,OR(TEXT(A3849,"MMDD")&lt;VLOOKUP(R3849,SpeciesValidation!D:W,18,FALSE),TEXT(A3849,"MMDD")&gt;VLOOKUP(R3849,SpeciesValidation!D:W,19,FALSE)),IF(TEXT(A3849,"MMDD")&lt;"0701",TEXT(A3849,"MMDD")&gt;VLOOKUP(R3849,SpeciesValidation!D:W,18,FALSE),TEXT(A3849,"MMDD")&lt;VLOOKUP(R3849,SpeciesValidation!D:W,19,FALSE))),"Date outside expected range for this species",""),"")),"",IF(LEFT(J3849,1)="A",IF(IF(VLOOKUP(R3849,SpeciesValidation!D:W,20,FALSE)=FALSE,OR(TEXT(A3849,"MMDD")&lt;VLOOKUP(R3849,SpeciesValidation!D:W,18,FALSE),TEXT(A3849,"MMDD")&gt;VLOOKUP(R3849,SpeciesValidation!D:W,19,FALSE)),IF(TEXT(A3849,"MMDD")&lt;"0701",TEXT(A3849,"MMDD")&gt;VLOOKUP(R3849,SpeciesValidation!D:W,18,FALSE),TEXT(A3849,"MMDD")&lt;VLOOKUP(R3849,SpeciesValidation!D:W,19,FALSE))),"Date outside expected range for this species",""),"")))</f>
        <v/>
      </c>
      <c r="M3849" s="127" t="str">
        <f>IF(LEN(E3849&amp;"")&gt;0,IF(ISERROR(VLOOKUP(R3849,SpeciesValidation!D:I,6,FALSE)),"",VLOOKUP(R3849,SpeciesValidation!D:I,6,FALSE)),"")</f>
        <v/>
      </c>
      <c r="Q3849" s="36" t="str">
        <f>IF(LEN(E3849&amp;"")&gt;0,IF(ISERROR(VLOOKUP(E3849,SpeciesValidation!B:G,2,FALSE)=TRUE),"",VLOOKUP(E3849,SpeciesValidation!B:G,2,FALSE)),"")</f>
        <v/>
      </c>
      <c r="R3849" s="36" t="str">
        <f>IF(LEN(E3849&amp;"")&gt;0,IF(ISERROR(VLOOKUP(E3849,SpeciesLookup!B:G,4,FALSE)=TRUE),"",VLOOKUP(E3849,SpeciesLookup!B:G,4,FALSE)),"")</f>
        <v/>
      </c>
    </row>
    <row r="3850" spans="1:18" ht="13.2" x14ac:dyDescent="0.25">
      <c r="A3850" s="72"/>
      <c r="D3850" s="11"/>
      <c r="G3850" s="128" t="str">
        <f>IF(LEN(E3850&amp;"")&gt;0,IF(ISERROR(VLOOKUP(E3850,SpeciesLookup!B:G,6,FALSE)=TRUE),"",VLOOKUP(E3850,SpeciesLookup!B:G,6,FALSE)),"")</f>
        <v/>
      </c>
      <c r="H3850" s="128" t="str">
        <f>IF(LEN(E3850&amp;"")&gt;0,IF(ISERROR(VLOOKUP(E3850,SpeciesLookup!B:G,5,FALSE)=TRUE),"",VLOOKUP(E3850,SpeciesLookup!B:G,5,FALSE)),"")</f>
        <v/>
      </c>
      <c r="I3850" s="11"/>
      <c r="J3850" s="73"/>
      <c r="K3850" s="11"/>
      <c r="L3850" s="127" t="str">
        <f>TRIM(IF(ISERROR(VLOOKUP(R3850,SpeciesValidation!D:T,IF(ISNA(VLOOKUP(J3850,Validation!B$2:C$15,2,FALSE)),FALSE,VLOOKUP(J3850,Validation!B$2:C$15,2,FALSE)))),IF(LEN(E3850&amp;"")&gt;0,"",""),VLOOKUP(R3850,SpeciesValidation!D:T,VLOOKUP(J3850,Validation!B$2:C$15,2,FALSE),FALSE)) &amp; " " &amp; IF(ISERROR(IF(LEFT(J3850,1)="A",IF(IF(VLOOKUP(R3850,SpeciesValidation!D:W,20,FALSE)=FALSE,OR(TEXT(A3850,"MMDD")&lt;VLOOKUP(R3850,SpeciesValidation!D:W,18,FALSE),TEXT(A3850,"MMDD")&gt;VLOOKUP(R3850,SpeciesValidation!D:W,19,FALSE)),IF(TEXT(A3850,"MMDD")&lt;"0701",TEXT(A3850,"MMDD")&gt;VLOOKUP(R3850,SpeciesValidation!D:W,18,FALSE),TEXT(A3850,"MMDD")&lt;VLOOKUP(R3850,SpeciesValidation!D:W,19,FALSE))),"Date outside expected range for this species",""),"")),"",IF(LEFT(J3850,1)="A",IF(IF(VLOOKUP(R3850,SpeciesValidation!D:W,20,FALSE)=FALSE,OR(TEXT(A3850,"MMDD")&lt;VLOOKUP(R3850,SpeciesValidation!D:W,18,FALSE),TEXT(A3850,"MMDD")&gt;VLOOKUP(R3850,SpeciesValidation!D:W,19,FALSE)),IF(TEXT(A3850,"MMDD")&lt;"0701",TEXT(A3850,"MMDD")&gt;VLOOKUP(R3850,SpeciesValidation!D:W,18,FALSE),TEXT(A3850,"MMDD")&lt;VLOOKUP(R3850,SpeciesValidation!D:W,19,FALSE))),"Date outside expected range for this species",""),"")))</f>
        <v/>
      </c>
      <c r="M3850" s="127" t="str">
        <f>IF(LEN(E3850&amp;"")&gt;0,IF(ISERROR(VLOOKUP(R3850,SpeciesValidation!D:I,6,FALSE)),"",VLOOKUP(R3850,SpeciesValidation!D:I,6,FALSE)),"")</f>
        <v/>
      </c>
      <c r="Q3850" s="36" t="str">
        <f>IF(LEN(E3850&amp;"")&gt;0,IF(ISERROR(VLOOKUP(E3850,SpeciesValidation!B:G,2,FALSE)=TRUE),"",VLOOKUP(E3850,SpeciesValidation!B:G,2,FALSE)),"")</f>
        <v/>
      </c>
      <c r="R3850" s="36" t="str">
        <f>IF(LEN(E3850&amp;"")&gt;0,IF(ISERROR(VLOOKUP(E3850,SpeciesLookup!B:G,4,FALSE)=TRUE),"",VLOOKUP(E3850,SpeciesLookup!B:G,4,FALSE)),"")</f>
        <v/>
      </c>
    </row>
    <row r="3851" spans="1:18" ht="13.2" x14ac:dyDescent="0.25">
      <c r="A3851" s="72"/>
      <c r="D3851" s="11"/>
      <c r="G3851" s="128" t="str">
        <f>IF(LEN(E3851&amp;"")&gt;0,IF(ISERROR(VLOOKUP(E3851,SpeciesLookup!B:G,6,FALSE)=TRUE),"",VLOOKUP(E3851,SpeciesLookup!B:G,6,FALSE)),"")</f>
        <v/>
      </c>
      <c r="H3851" s="128" t="str">
        <f>IF(LEN(E3851&amp;"")&gt;0,IF(ISERROR(VLOOKUP(E3851,SpeciesLookup!B:G,5,FALSE)=TRUE),"",VLOOKUP(E3851,SpeciesLookup!B:G,5,FALSE)),"")</f>
        <v/>
      </c>
      <c r="I3851" s="11"/>
      <c r="J3851" s="73"/>
      <c r="K3851" s="11"/>
      <c r="L3851" s="127" t="str">
        <f>TRIM(IF(ISERROR(VLOOKUP(R3851,SpeciesValidation!D:T,IF(ISNA(VLOOKUP(J3851,Validation!B$2:C$15,2,FALSE)),FALSE,VLOOKUP(J3851,Validation!B$2:C$15,2,FALSE)))),IF(LEN(E3851&amp;"")&gt;0,"",""),VLOOKUP(R3851,SpeciesValidation!D:T,VLOOKUP(J3851,Validation!B$2:C$15,2,FALSE),FALSE)) &amp; " " &amp; IF(ISERROR(IF(LEFT(J3851,1)="A",IF(IF(VLOOKUP(R3851,SpeciesValidation!D:W,20,FALSE)=FALSE,OR(TEXT(A3851,"MMDD")&lt;VLOOKUP(R3851,SpeciesValidation!D:W,18,FALSE),TEXT(A3851,"MMDD")&gt;VLOOKUP(R3851,SpeciesValidation!D:W,19,FALSE)),IF(TEXT(A3851,"MMDD")&lt;"0701",TEXT(A3851,"MMDD")&gt;VLOOKUP(R3851,SpeciesValidation!D:W,18,FALSE),TEXT(A3851,"MMDD")&lt;VLOOKUP(R3851,SpeciesValidation!D:W,19,FALSE))),"Date outside expected range for this species",""),"")),"",IF(LEFT(J3851,1)="A",IF(IF(VLOOKUP(R3851,SpeciesValidation!D:W,20,FALSE)=FALSE,OR(TEXT(A3851,"MMDD")&lt;VLOOKUP(R3851,SpeciesValidation!D:W,18,FALSE),TEXT(A3851,"MMDD")&gt;VLOOKUP(R3851,SpeciesValidation!D:W,19,FALSE)),IF(TEXT(A3851,"MMDD")&lt;"0701",TEXT(A3851,"MMDD")&gt;VLOOKUP(R3851,SpeciesValidation!D:W,18,FALSE),TEXT(A3851,"MMDD")&lt;VLOOKUP(R3851,SpeciesValidation!D:W,19,FALSE))),"Date outside expected range for this species",""),"")))</f>
        <v/>
      </c>
      <c r="M3851" s="127" t="str">
        <f>IF(LEN(E3851&amp;"")&gt;0,IF(ISERROR(VLOOKUP(R3851,SpeciesValidation!D:I,6,FALSE)),"",VLOOKUP(R3851,SpeciesValidation!D:I,6,FALSE)),"")</f>
        <v/>
      </c>
      <c r="Q3851" s="36" t="str">
        <f>IF(LEN(E3851&amp;"")&gt;0,IF(ISERROR(VLOOKUP(E3851,SpeciesValidation!B:G,2,FALSE)=TRUE),"",VLOOKUP(E3851,SpeciesValidation!B:G,2,FALSE)),"")</f>
        <v/>
      </c>
      <c r="R3851" s="36" t="str">
        <f>IF(LEN(E3851&amp;"")&gt;0,IF(ISERROR(VLOOKUP(E3851,SpeciesLookup!B:G,4,FALSE)=TRUE),"",VLOOKUP(E3851,SpeciesLookup!B:G,4,FALSE)),"")</f>
        <v/>
      </c>
    </row>
    <row r="3852" spans="1:18" ht="13.2" x14ac:dyDescent="0.25">
      <c r="A3852" s="72"/>
      <c r="D3852" s="11"/>
      <c r="G3852" s="128" t="str">
        <f>IF(LEN(E3852&amp;"")&gt;0,IF(ISERROR(VLOOKUP(E3852,SpeciesLookup!B:G,6,FALSE)=TRUE),"",VLOOKUP(E3852,SpeciesLookup!B:G,6,FALSE)),"")</f>
        <v/>
      </c>
      <c r="H3852" s="128" t="str">
        <f>IF(LEN(E3852&amp;"")&gt;0,IF(ISERROR(VLOOKUP(E3852,SpeciesLookup!B:G,5,FALSE)=TRUE),"",VLOOKUP(E3852,SpeciesLookup!B:G,5,FALSE)),"")</f>
        <v/>
      </c>
      <c r="I3852" s="11"/>
      <c r="J3852" s="73"/>
      <c r="K3852" s="11"/>
      <c r="L3852" s="127" t="str">
        <f>TRIM(IF(ISERROR(VLOOKUP(R3852,SpeciesValidation!D:T,IF(ISNA(VLOOKUP(J3852,Validation!B$2:C$15,2,FALSE)),FALSE,VLOOKUP(J3852,Validation!B$2:C$15,2,FALSE)))),IF(LEN(E3852&amp;"")&gt;0,"",""),VLOOKUP(R3852,SpeciesValidation!D:T,VLOOKUP(J3852,Validation!B$2:C$15,2,FALSE),FALSE)) &amp; " " &amp; IF(ISERROR(IF(LEFT(J3852,1)="A",IF(IF(VLOOKUP(R3852,SpeciesValidation!D:W,20,FALSE)=FALSE,OR(TEXT(A3852,"MMDD")&lt;VLOOKUP(R3852,SpeciesValidation!D:W,18,FALSE),TEXT(A3852,"MMDD")&gt;VLOOKUP(R3852,SpeciesValidation!D:W,19,FALSE)),IF(TEXT(A3852,"MMDD")&lt;"0701",TEXT(A3852,"MMDD")&gt;VLOOKUP(R3852,SpeciesValidation!D:W,18,FALSE),TEXT(A3852,"MMDD")&lt;VLOOKUP(R3852,SpeciesValidation!D:W,19,FALSE))),"Date outside expected range for this species",""),"")),"",IF(LEFT(J3852,1)="A",IF(IF(VLOOKUP(R3852,SpeciesValidation!D:W,20,FALSE)=FALSE,OR(TEXT(A3852,"MMDD")&lt;VLOOKUP(R3852,SpeciesValidation!D:W,18,FALSE),TEXT(A3852,"MMDD")&gt;VLOOKUP(R3852,SpeciesValidation!D:W,19,FALSE)),IF(TEXT(A3852,"MMDD")&lt;"0701",TEXT(A3852,"MMDD")&gt;VLOOKUP(R3852,SpeciesValidation!D:W,18,FALSE),TEXT(A3852,"MMDD")&lt;VLOOKUP(R3852,SpeciesValidation!D:W,19,FALSE))),"Date outside expected range for this species",""),"")))</f>
        <v/>
      </c>
      <c r="M3852" s="127" t="str">
        <f>IF(LEN(E3852&amp;"")&gt;0,IF(ISERROR(VLOOKUP(R3852,SpeciesValidation!D:I,6,FALSE)),"",VLOOKUP(R3852,SpeciesValidation!D:I,6,FALSE)),"")</f>
        <v/>
      </c>
      <c r="Q3852" s="36" t="str">
        <f>IF(LEN(E3852&amp;"")&gt;0,IF(ISERROR(VLOOKUP(E3852,SpeciesValidation!B:G,2,FALSE)=TRUE),"",VLOOKUP(E3852,SpeciesValidation!B:G,2,FALSE)),"")</f>
        <v/>
      </c>
      <c r="R3852" s="36" t="str">
        <f>IF(LEN(E3852&amp;"")&gt;0,IF(ISERROR(VLOOKUP(E3852,SpeciesLookup!B:G,4,FALSE)=TRUE),"",VLOOKUP(E3852,SpeciesLookup!B:G,4,FALSE)),"")</f>
        <v/>
      </c>
    </row>
    <row r="3853" spans="1:18" ht="13.2" x14ac:dyDescent="0.25">
      <c r="A3853" s="72"/>
      <c r="D3853" s="11"/>
      <c r="G3853" s="128" t="str">
        <f>IF(LEN(E3853&amp;"")&gt;0,IF(ISERROR(VLOOKUP(E3853,SpeciesLookup!B:G,6,FALSE)=TRUE),"",VLOOKUP(E3853,SpeciesLookup!B:G,6,FALSE)),"")</f>
        <v/>
      </c>
      <c r="H3853" s="128" t="str">
        <f>IF(LEN(E3853&amp;"")&gt;0,IF(ISERROR(VLOOKUP(E3853,SpeciesLookup!B:G,5,FALSE)=TRUE),"",VLOOKUP(E3853,SpeciesLookup!B:G,5,FALSE)),"")</f>
        <v/>
      </c>
      <c r="I3853" s="11"/>
      <c r="J3853" s="73"/>
      <c r="K3853" s="11"/>
      <c r="L3853" s="127" t="str">
        <f>TRIM(IF(ISERROR(VLOOKUP(R3853,SpeciesValidation!D:T,IF(ISNA(VLOOKUP(J3853,Validation!B$2:C$15,2,FALSE)),FALSE,VLOOKUP(J3853,Validation!B$2:C$15,2,FALSE)))),IF(LEN(E3853&amp;"")&gt;0,"",""),VLOOKUP(R3853,SpeciesValidation!D:T,VLOOKUP(J3853,Validation!B$2:C$15,2,FALSE),FALSE)) &amp; " " &amp; IF(ISERROR(IF(LEFT(J3853,1)="A",IF(IF(VLOOKUP(R3853,SpeciesValidation!D:W,20,FALSE)=FALSE,OR(TEXT(A3853,"MMDD")&lt;VLOOKUP(R3853,SpeciesValidation!D:W,18,FALSE),TEXT(A3853,"MMDD")&gt;VLOOKUP(R3853,SpeciesValidation!D:W,19,FALSE)),IF(TEXT(A3853,"MMDD")&lt;"0701",TEXT(A3853,"MMDD")&gt;VLOOKUP(R3853,SpeciesValidation!D:W,18,FALSE),TEXT(A3853,"MMDD")&lt;VLOOKUP(R3853,SpeciesValidation!D:W,19,FALSE))),"Date outside expected range for this species",""),"")),"",IF(LEFT(J3853,1)="A",IF(IF(VLOOKUP(R3853,SpeciesValidation!D:W,20,FALSE)=FALSE,OR(TEXT(A3853,"MMDD")&lt;VLOOKUP(R3853,SpeciesValidation!D:W,18,FALSE),TEXT(A3853,"MMDD")&gt;VLOOKUP(R3853,SpeciesValidation!D:W,19,FALSE)),IF(TEXT(A3853,"MMDD")&lt;"0701",TEXT(A3853,"MMDD")&gt;VLOOKUP(R3853,SpeciesValidation!D:W,18,FALSE),TEXT(A3853,"MMDD")&lt;VLOOKUP(R3853,SpeciesValidation!D:W,19,FALSE))),"Date outside expected range for this species",""),"")))</f>
        <v/>
      </c>
      <c r="M3853" s="127" t="str">
        <f>IF(LEN(E3853&amp;"")&gt;0,IF(ISERROR(VLOOKUP(R3853,SpeciesValidation!D:I,6,FALSE)),"",VLOOKUP(R3853,SpeciesValidation!D:I,6,FALSE)),"")</f>
        <v/>
      </c>
      <c r="Q3853" s="36" t="str">
        <f>IF(LEN(E3853&amp;"")&gt;0,IF(ISERROR(VLOOKUP(E3853,SpeciesValidation!B:G,2,FALSE)=TRUE),"",VLOOKUP(E3853,SpeciesValidation!B:G,2,FALSE)),"")</f>
        <v/>
      </c>
      <c r="R3853" s="36" t="str">
        <f>IF(LEN(E3853&amp;"")&gt;0,IF(ISERROR(VLOOKUP(E3853,SpeciesLookup!B:G,4,FALSE)=TRUE),"",VLOOKUP(E3853,SpeciesLookup!B:G,4,FALSE)),"")</f>
        <v/>
      </c>
    </row>
    <row r="3854" spans="1:18" ht="13.2" x14ac:dyDescent="0.25">
      <c r="A3854" s="72"/>
      <c r="D3854" s="11"/>
      <c r="G3854" s="128" t="str">
        <f>IF(LEN(E3854&amp;"")&gt;0,IF(ISERROR(VLOOKUP(E3854,SpeciesLookup!B:G,6,FALSE)=TRUE),"",VLOOKUP(E3854,SpeciesLookup!B:G,6,FALSE)),"")</f>
        <v/>
      </c>
      <c r="H3854" s="128" t="str">
        <f>IF(LEN(E3854&amp;"")&gt;0,IF(ISERROR(VLOOKUP(E3854,SpeciesLookup!B:G,5,FALSE)=TRUE),"",VLOOKUP(E3854,SpeciesLookup!B:G,5,FALSE)),"")</f>
        <v/>
      </c>
      <c r="I3854" s="11"/>
      <c r="J3854" s="73"/>
      <c r="K3854" s="11"/>
      <c r="L3854" s="127" t="str">
        <f>TRIM(IF(ISERROR(VLOOKUP(R3854,SpeciesValidation!D:T,IF(ISNA(VLOOKUP(J3854,Validation!B$2:C$15,2,FALSE)),FALSE,VLOOKUP(J3854,Validation!B$2:C$15,2,FALSE)))),IF(LEN(E3854&amp;"")&gt;0,"",""),VLOOKUP(R3854,SpeciesValidation!D:T,VLOOKUP(J3854,Validation!B$2:C$15,2,FALSE),FALSE)) &amp; " " &amp; IF(ISERROR(IF(LEFT(J3854,1)="A",IF(IF(VLOOKUP(R3854,SpeciesValidation!D:W,20,FALSE)=FALSE,OR(TEXT(A3854,"MMDD")&lt;VLOOKUP(R3854,SpeciesValidation!D:W,18,FALSE),TEXT(A3854,"MMDD")&gt;VLOOKUP(R3854,SpeciesValidation!D:W,19,FALSE)),IF(TEXT(A3854,"MMDD")&lt;"0701",TEXT(A3854,"MMDD")&gt;VLOOKUP(R3854,SpeciesValidation!D:W,18,FALSE),TEXT(A3854,"MMDD")&lt;VLOOKUP(R3854,SpeciesValidation!D:W,19,FALSE))),"Date outside expected range for this species",""),"")),"",IF(LEFT(J3854,1)="A",IF(IF(VLOOKUP(R3854,SpeciesValidation!D:W,20,FALSE)=FALSE,OR(TEXT(A3854,"MMDD")&lt;VLOOKUP(R3854,SpeciesValidation!D:W,18,FALSE),TEXT(A3854,"MMDD")&gt;VLOOKUP(R3854,SpeciesValidation!D:W,19,FALSE)),IF(TEXT(A3854,"MMDD")&lt;"0701",TEXT(A3854,"MMDD")&gt;VLOOKUP(R3854,SpeciesValidation!D:W,18,FALSE),TEXT(A3854,"MMDD")&lt;VLOOKUP(R3854,SpeciesValidation!D:W,19,FALSE))),"Date outside expected range for this species",""),"")))</f>
        <v/>
      </c>
      <c r="M3854" s="127" t="str">
        <f>IF(LEN(E3854&amp;"")&gt;0,IF(ISERROR(VLOOKUP(R3854,SpeciesValidation!D:I,6,FALSE)),"",VLOOKUP(R3854,SpeciesValidation!D:I,6,FALSE)),"")</f>
        <v/>
      </c>
      <c r="Q3854" s="36" t="str">
        <f>IF(LEN(E3854&amp;"")&gt;0,IF(ISERROR(VLOOKUP(E3854,SpeciesValidation!B:G,2,FALSE)=TRUE),"",VLOOKUP(E3854,SpeciesValidation!B:G,2,FALSE)),"")</f>
        <v/>
      </c>
      <c r="R3854" s="36" t="str">
        <f>IF(LEN(E3854&amp;"")&gt;0,IF(ISERROR(VLOOKUP(E3854,SpeciesLookup!B:G,4,FALSE)=TRUE),"",VLOOKUP(E3854,SpeciesLookup!B:G,4,FALSE)),"")</f>
        <v/>
      </c>
    </row>
    <row r="3855" spans="1:18" ht="13.2" x14ac:dyDescent="0.25">
      <c r="A3855" s="72"/>
      <c r="D3855" s="11"/>
      <c r="G3855" s="128" t="str">
        <f>IF(LEN(E3855&amp;"")&gt;0,IF(ISERROR(VLOOKUP(E3855,SpeciesLookup!B:G,6,FALSE)=TRUE),"",VLOOKUP(E3855,SpeciesLookup!B:G,6,FALSE)),"")</f>
        <v/>
      </c>
      <c r="H3855" s="128" t="str">
        <f>IF(LEN(E3855&amp;"")&gt;0,IF(ISERROR(VLOOKUP(E3855,SpeciesLookup!B:G,5,FALSE)=TRUE),"",VLOOKUP(E3855,SpeciesLookup!B:G,5,FALSE)),"")</f>
        <v/>
      </c>
      <c r="I3855" s="11"/>
      <c r="J3855" s="73"/>
      <c r="K3855" s="11"/>
      <c r="L3855" s="127" t="str">
        <f>TRIM(IF(ISERROR(VLOOKUP(R3855,SpeciesValidation!D:T,IF(ISNA(VLOOKUP(J3855,Validation!B$2:C$15,2,FALSE)),FALSE,VLOOKUP(J3855,Validation!B$2:C$15,2,FALSE)))),IF(LEN(E3855&amp;"")&gt;0,"",""),VLOOKUP(R3855,SpeciesValidation!D:T,VLOOKUP(J3855,Validation!B$2:C$15,2,FALSE),FALSE)) &amp; " " &amp; IF(ISERROR(IF(LEFT(J3855,1)="A",IF(IF(VLOOKUP(R3855,SpeciesValidation!D:W,20,FALSE)=FALSE,OR(TEXT(A3855,"MMDD")&lt;VLOOKUP(R3855,SpeciesValidation!D:W,18,FALSE),TEXT(A3855,"MMDD")&gt;VLOOKUP(R3855,SpeciesValidation!D:W,19,FALSE)),IF(TEXT(A3855,"MMDD")&lt;"0701",TEXT(A3855,"MMDD")&gt;VLOOKUP(R3855,SpeciesValidation!D:W,18,FALSE),TEXT(A3855,"MMDD")&lt;VLOOKUP(R3855,SpeciesValidation!D:W,19,FALSE))),"Date outside expected range for this species",""),"")),"",IF(LEFT(J3855,1)="A",IF(IF(VLOOKUP(R3855,SpeciesValidation!D:W,20,FALSE)=FALSE,OR(TEXT(A3855,"MMDD")&lt;VLOOKUP(R3855,SpeciesValidation!D:W,18,FALSE),TEXT(A3855,"MMDD")&gt;VLOOKUP(R3855,SpeciesValidation!D:W,19,FALSE)),IF(TEXT(A3855,"MMDD")&lt;"0701",TEXT(A3855,"MMDD")&gt;VLOOKUP(R3855,SpeciesValidation!D:W,18,FALSE),TEXT(A3855,"MMDD")&lt;VLOOKUP(R3855,SpeciesValidation!D:W,19,FALSE))),"Date outside expected range for this species",""),"")))</f>
        <v/>
      </c>
      <c r="M3855" s="127" t="str">
        <f>IF(LEN(E3855&amp;"")&gt;0,IF(ISERROR(VLOOKUP(R3855,SpeciesValidation!D:I,6,FALSE)),"",VLOOKUP(R3855,SpeciesValidation!D:I,6,FALSE)),"")</f>
        <v/>
      </c>
      <c r="Q3855" s="36" t="str">
        <f>IF(LEN(E3855&amp;"")&gt;0,IF(ISERROR(VLOOKUP(E3855,SpeciesValidation!B:G,2,FALSE)=TRUE),"",VLOOKUP(E3855,SpeciesValidation!B:G,2,FALSE)),"")</f>
        <v/>
      </c>
      <c r="R3855" s="36" t="str">
        <f>IF(LEN(E3855&amp;"")&gt;0,IF(ISERROR(VLOOKUP(E3855,SpeciesLookup!B:G,4,FALSE)=TRUE),"",VLOOKUP(E3855,SpeciesLookup!B:G,4,FALSE)),"")</f>
        <v/>
      </c>
    </row>
    <row r="3856" spans="1:18" ht="13.2" x14ac:dyDescent="0.25">
      <c r="A3856" s="72"/>
      <c r="D3856" s="11"/>
      <c r="G3856" s="128" t="str">
        <f>IF(LEN(E3856&amp;"")&gt;0,IF(ISERROR(VLOOKUP(E3856,SpeciesLookup!B:G,6,FALSE)=TRUE),"",VLOOKUP(E3856,SpeciesLookup!B:G,6,FALSE)),"")</f>
        <v/>
      </c>
      <c r="H3856" s="128" t="str">
        <f>IF(LEN(E3856&amp;"")&gt;0,IF(ISERROR(VLOOKUP(E3856,SpeciesLookup!B:G,5,FALSE)=TRUE),"",VLOOKUP(E3856,SpeciesLookup!B:G,5,FALSE)),"")</f>
        <v/>
      </c>
      <c r="I3856" s="11"/>
      <c r="J3856" s="73"/>
      <c r="K3856" s="11"/>
      <c r="L3856" s="127" t="str">
        <f>TRIM(IF(ISERROR(VLOOKUP(R3856,SpeciesValidation!D:T,IF(ISNA(VLOOKUP(J3856,Validation!B$2:C$15,2,FALSE)),FALSE,VLOOKUP(J3856,Validation!B$2:C$15,2,FALSE)))),IF(LEN(E3856&amp;"")&gt;0,"",""),VLOOKUP(R3856,SpeciesValidation!D:T,VLOOKUP(J3856,Validation!B$2:C$15,2,FALSE),FALSE)) &amp; " " &amp; IF(ISERROR(IF(LEFT(J3856,1)="A",IF(IF(VLOOKUP(R3856,SpeciesValidation!D:W,20,FALSE)=FALSE,OR(TEXT(A3856,"MMDD")&lt;VLOOKUP(R3856,SpeciesValidation!D:W,18,FALSE),TEXT(A3856,"MMDD")&gt;VLOOKUP(R3856,SpeciesValidation!D:W,19,FALSE)),IF(TEXT(A3856,"MMDD")&lt;"0701",TEXT(A3856,"MMDD")&gt;VLOOKUP(R3856,SpeciesValidation!D:W,18,FALSE),TEXT(A3856,"MMDD")&lt;VLOOKUP(R3856,SpeciesValidation!D:W,19,FALSE))),"Date outside expected range for this species",""),"")),"",IF(LEFT(J3856,1)="A",IF(IF(VLOOKUP(R3856,SpeciesValidation!D:W,20,FALSE)=FALSE,OR(TEXT(A3856,"MMDD")&lt;VLOOKUP(R3856,SpeciesValidation!D:W,18,FALSE),TEXT(A3856,"MMDD")&gt;VLOOKUP(R3856,SpeciesValidation!D:W,19,FALSE)),IF(TEXT(A3856,"MMDD")&lt;"0701",TEXT(A3856,"MMDD")&gt;VLOOKUP(R3856,SpeciesValidation!D:W,18,FALSE),TEXT(A3856,"MMDD")&lt;VLOOKUP(R3856,SpeciesValidation!D:W,19,FALSE))),"Date outside expected range for this species",""),"")))</f>
        <v/>
      </c>
      <c r="M3856" s="127" t="str">
        <f>IF(LEN(E3856&amp;"")&gt;0,IF(ISERROR(VLOOKUP(R3856,SpeciesValidation!D:I,6,FALSE)),"",VLOOKUP(R3856,SpeciesValidation!D:I,6,FALSE)),"")</f>
        <v/>
      </c>
      <c r="Q3856" s="36" t="str">
        <f>IF(LEN(E3856&amp;"")&gt;0,IF(ISERROR(VLOOKUP(E3856,SpeciesValidation!B:G,2,FALSE)=TRUE),"",VLOOKUP(E3856,SpeciesValidation!B:G,2,FALSE)),"")</f>
        <v/>
      </c>
      <c r="R3856" s="36" t="str">
        <f>IF(LEN(E3856&amp;"")&gt;0,IF(ISERROR(VLOOKUP(E3856,SpeciesLookup!B:G,4,FALSE)=TRUE),"",VLOOKUP(E3856,SpeciesLookup!B:G,4,FALSE)),"")</f>
        <v/>
      </c>
    </row>
    <row r="3857" spans="1:18" ht="13.2" x14ac:dyDescent="0.25">
      <c r="A3857" s="72"/>
      <c r="D3857" s="11"/>
      <c r="G3857" s="128" t="str">
        <f>IF(LEN(E3857&amp;"")&gt;0,IF(ISERROR(VLOOKUP(E3857,SpeciesLookup!B:G,6,FALSE)=TRUE),"",VLOOKUP(E3857,SpeciesLookup!B:G,6,FALSE)),"")</f>
        <v/>
      </c>
      <c r="H3857" s="128" t="str">
        <f>IF(LEN(E3857&amp;"")&gt;0,IF(ISERROR(VLOOKUP(E3857,SpeciesLookup!B:G,5,FALSE)=TRUE),"",VLOOKUP(E3857,SpeciesLookup!B:G,5,FALSE)),"")</f>
        <v/>
      </c>
      <c r="I3857" s="11"/>
      <c r="J3857" s="73"/>
      <c r="K3857" s="11"/>
      <c r="L3857" s="127" t="str">
        <f>TRIM(IF(ISERROR(VLOOKUP(R3857,SpeciesValidation!D:T,IF(ISNA(VLOOKUP(J3857,Validation!B$2:C$15,2,FALSE)),FALSE,VLOOKUP(J3857,Validation!B$2:C$15,2,FALSE)))),IF(LEN(E3857&amp;"")&gt;0,"",""),VLOOKUP(R3857,SpeciesValidation!D:T,VLOOKUP(J3857,Validation!B$2:C$15,2,FALSE),FALSE)) &amp; " " &amp; IF(ISERROR(IF(LEFT(J3857,1)="A",IF(IF(VLOOKUP(R3857,SpeciesValidation!D:W,20,FALSE)=FALSE,OR(TEXT(A3857,"MMDD")&lt;VLOOKUP(R3857,SpeciesValidation!D:W,18,FALSE),TEXT(A3857,"MMDD")&gt;VLOOKUP(R3857,SpeciesValidation!D:W,19,FALSE)),IF(TEXT(A3857,"MMDD")&lt;"0701",TEXT(A3857,"MMDD")&gt;VLOOKUP(R3857,SpeciesValidation!D:W,18,FALSE),TEXT(A3857,"MMDD")&lt;VLOOKUP(R3857,SpeciesValidation!D:W,19,FALSE))),"Date outside expected range for this species",""),"")),"",IF(LEFT(J3857,1)="A",IF(IF(VLOOKUP(R3857,SpeciesValidation!D:W,20,FALSE)=FALSE,OR(TEXT(A3857,"MMDD")&lt;VLOOKUP(R3857,SpeciesValidation!D:W,18,FALSE),TEXT(A3857,"MMDD")&gt;VLOOKUP(R3857,SpeciesValidation!D:W,19,FALSE)),IF(TEXT(A3857,"MMDD")&lt;"0701",TEXT(A3857,"MMDD")&gt;VLOOKUP(R3857,SpeciesValidation!D:W,18,FALSE),TEXT(A3857,"MMDD")&lt;VLOOKUP(R3857,SpeciesValidation!D:W,19,FALSE))),"Date outside expected range for this species",""),"")))</f>
        <v/>
      </c>
      <c r="M3857" s="127" t="str">
        <f>IF(LEN(E3857&amp;"")&gt;0,IF(ISERROR(VLOOKUP(R3857,SpeciesValidation!D:I,6,FALSE)),"",VLOOKUP(R3857,SpeciesValidation!D:I,6,FALSE)),"")</f>
        <v/>
      </c>
      <c r="Q3857" s="36" t="str">
        <f>IF(LEN(E3857&amp;"")&gt;0,IF(ISERROR(VLOOKUP(E3857,SpeciesValidation!B:G,2,FALSE)=TRUE),"",VLOOKUP(E3857,SpeciesValidation!B:G,2,FALSE)),"")</f>
        <v/>
      </c>
      <c r="R3857" s="36" t="str">
        <f>IF(LEN(E3857&amp;"")&gt;0,IF(ISERROR(VLOOKUP(E3857,SpeciesLookup!B:G,4,FALSE)=TRUE),"",VLOOKUP(E3857,SpeciesLookup!B:G,4,FALSE)),"")</f>
        <v/>
      </c>
    </row>
    <row r="3858" spans="1:18" ht="13.2" x14ac:dyDescent="0.25">
      <c r="A3858" s="72"/>
      <c r="D3858" s="11"/>
      <c r="G3858" s="128" t="str">
        <f>IF(LEN(E3858&amp;"")&gt;0,IF(ISERROR(VLOOKUP(E3858,SpeciesLookup!B:G,6,FALSE)=TRUE),"",VLOOKUP(E3858,SpeciesLookup!B:G,6,FALSE)),"")</f>
        <v/>
      </c>
      <c r="H3858" s="128" t="str">
        <f>IF(LEN(E3858&amp;"")&gt;0,IF(ISERROR(VLOOKUP(E3858,SpeciesLookup!B:G,5,FALSE)=TRUE),"",VLOOKUP(E3858,SpeciesLookup!B:G,5,FALSE)),"")</f>
        <v/>
      </c>
      <c r="I3858" s="11"/>
      <c r="J3858" s="73"/>
      <c r="K3858" s="11"/>
      <c r="L3858" s="127" t="str">
        <f>TRIM(IF(ISERROR(VLOOKUP(R3858,SpeciesValidation!D:T,IF(ISNA(VLOOKUP(J3858,Validation!B$2:C$15,2,FALSE)),FALSE,VLOOKUP(J3858,Validation!B$2:C$15,2,FALSE)))),IF(LEN(E3858&amp;"")&gt;0,"",""),VLOOKUP(R3858,SpeciesValidation!D:T,VLOOKUP(J3858,Validation!B$2:C$15,2,FALSE),FALSE)) &amp; " " &amp; IF(ISERROR(IF(LEFT(J3858,1)="A",IF(IF(VLOOKUP(R3858,SpeciesValidation!D:W,20,FALSE)=FALSE,OR(TEXT(A3858,"MMDD")&lt;VLOOKUP(R3858,SpeciesValidation!D:W,18,FALSE),TEXT(A3858,"MMDD")&gt;VLOOKUP(R3858,SpeciesValidation!D:W,19,FALSE)),IF(TEXT(A3858,"MMDD")&lt;"0701",TEXT(A3858,"MMDD")&gt;VLOOKUP(R3858,SpeciesValidation!D:W,18,FALSE),TEXT(A3858,"MMDD")&lt;VLOOKUP(R3858,SpeciesValidation!D:W,19,FALSE))),"Date outside expected range for this species",""),"")),"",IF(LEFT(J3858,1)="A",IF(IF(VLOOKUP(R3858,SpeciesValidation!D:W,20,FALSE)=FALSE,OR(TEXT(A3858,"MMDD")&lt;VLOOKUP(R3858,SpeciesValidation!D:W,18,FALSE),TEXT(A3858,"MMDD")&gt;VLOOKUP(R3858,SpeciesValidation!D:W,19,FALSE)),IF(TEXT(A3858,"MMDD")&lt;"0701",TEXT(A3858,"MMDD")&gt;VLOOKUP(R3858,SpeciesValidation!D:W,18,FALSE),TEXT(A3858,"MMDD")&lt;VLOOKUP(R3858,SpeciesValidation!D:W,19,FALSE))),"Date outside expected range for this species",""),"")))</f>
        <v/>
      </c>
      <c r="M3858" s="127" t="str">
        <f>IF(LEN(E3858&amp;"")&gt;0,IF(ISERROR(VLOOKUP(R3858,SpeciesValidation!D:I,6,FALSE)),"",VLOOKUP(R3858,SpeciesValidation!D:I,6,FALSE)),"")</f>
        <v/>
      </c>
      <c r="Q3858" s="36" t="str">
        <f>IF(LEN(E3858&amp;"")&gt;0,IF(ISERROR(VLOOKUP(E3858,SpeciesValidation!B:G,2,FALSE)=TRUE),"",VLOOKUP(E3858,SpeciesValidation!B:G,2,FALSE)),"")</f>
        <v/>
      </c>
      <c r="R3858" s="36" t="str">
        <f>IF(LEN(E3858&amp;"")&gt;0,IF(ISERROR(VLOOKUP(E3858,SpeciesLookup!B:G,4,FALSE)=TRUE),"",VLOOKUP(E3858,SpeciesLookup!B:G,4,FALSE)),"")</f>
        <v/>
      </c>
    </row>
    <row r="3859" spans="1:18" ht="13.2" x14ac:dyDescent="0.25">
      <c r="A3859" s="72"/>
      <c r="D3859" s="11"/>
      <c r="G3859" s="128" t="str">
        <f>IF(LEN(E3859&amp;"")&gt;0,IF(ISERROR(VLOOKUP(E3859,SpeciesLookup!B:G,6,FALSE)=TRUE),"",VLOOKUP(E3859,SpeciesLookup!B:G,6,FALSE)),"")</f>
        <v/>
      </c>
      <c r="H3859" s="128" t="str">
        <f>IF(LEN(E3859&amp;"")&gt;0,IF(ISERROR(VLOOKUP(E3859,SpeciesLookup!B:G,5,FALSE)=TRUE),"",VLOOKUP(E3859,SpeciesLookup!B:G,5,FALSE)),"")</f>
        <v/>
      </c>
      <c r="I3859" s="11"/>
      <c r="J3859" s="73"/>
      <c r="K3859" s="11"/>
      <c r="L3859" s="127" t="str">
        <f>TRIM(IF(ISERROR(VLOOKUP(R3859,SpeciesValidation!D:T,IF(ISNA(VLOOKUP(J3859,Validation!B$2:C$15,2,FALSE)),FALSE,VLOOKUP(J3859,Validation!B$2:C$15,2,FALSE)))),IF(LEN(E3859&amp;"")&gt;0,"",""),VLOOKUP(R3859,SpeciesValidation!D:T,VLOOKUP(J3859,Validation!B$2:C$15,2,FALSE),FALSE)) &amp; " " &amp; IF(ISERROR(IF(LEFT(J3859,1)="A",IF(IF(VLOOKUP(R3859,SpeciesValidation!D:W,20,FALSE)=FALSE,OR(TEXT(A3859,"MMDD")&lt;VLOOKUP(R3859,SpeciesValidation!D:W,18,FALSE),TEXT(A3859,"MMDD")&gt;VLOOKUP(R3859,SpeciesValidation!D:W,19,FALSE)),IF(TEXT(A3859,"MMDD")&lt;"0701",TEXT(A3859,"MMDD")&gt;VLOOKUP(R3859,SpeciesValidation!D:W,18,FALSE),TEXT(A3859,"MMDD")&lt;VLOOKUP(R3859,SpeciesValidation!D:W,19,FALSE))),"Date outside expected range for this species",""),"")),"",IF(LEFT(J3859,1)="A",IF(IF(VLOOKUP(R3859,SpeciesValidation!D:W,20,FALSE)=FALSE,OR(TEXT(A3859,"MMDD")&lt;VLOOKUP(R3859,SpeciesValidation!D:W,18,FALSE),TEXT(A3859,"MMDD")&gt;VLOOKUP(R3859,SpeciesValidation!D:W,19,FALSE)),IF(TEXT(A3859,"MMDD")&lt;"0701",TEXT(A3859,"MMDD")&gt;VLOOKUP(R3859,SpeciesValidation!D:W,18,FALSE),TEXT(A3859,"MMDD")&lt;VLOOKUP(R3859,SpeciesValidation!D:W,19,FALSE))),"Date outside expected range for this species",""),"")))</f>
        <v/>
      </c>
      <c r="M3859" s="127" t="str">
        <f>IF(LEN(E3859&amp;"")&gt;0,IF(ISERROR(VLOOKUP(R3859,SpeciesValidation!D:I,6,FALSE)),"",VLOOKUP(R3859,SpeciesValidation!D:I,6,FALSE)),"")</f>
        <v/>
      </c>
      <c r="Q3859" s="36" t="str">
        <f>IF(LEN(E3859&amp;"")&gt;0,IF(ISERROR(VLOOKUP(E3859,SpeciesValidation!B:G,2,FALSE)=TRUE),"",VLOOKUP(E3859,SpeciesValidation!B:G,2,FALSE)),"")</f>
        <v/>
      </c>
      <c r="R3859" s="36" t="str">
        <f>IF(LEN(E3859&amp;"")&gt;0,IF(ISERROR(VLOOKUP(E3859,SpeciesLookup!B:G,4,FALSE)=TRUE),"",VLOOKUP(E3859,SpeciesLookup!B:G,4,FALSE)),"")</f>
        <v/>
      </c>
    </row>
    <row r="3860" spans="1:18" ht="13.2" x14ac:dyDescent="0.25">
      <c r="A3860" s="72"/>
      <c r="D3860" s="11"/>
      <c r="G3860" s="128" t="str">
        <f>IF(LEN(E3860&amp;"")&gt;0,IF(ISERROR(VLOOKUP(E3860,SpeciesLookup!B:G,6,FALSE)=TRUE),"",VLOOKUP(E3860,SpeciesLookup!B:G,6,FALSE)),"")</f>
        <v/>
      </c>
      <c r="H3860" s="128" t="str">
        <f>IF(LEN(E3860&amp;"")&gt;0,IF(ISERROR(VLOOKUP(E3860,SpeciesLookup!B:G,5,FALSE)=TRUE),"",VLOOKUP(E3860,SpeciesLookup!B:G,5,FALSE)),"")</f>
        <v/>
      </c>
      <c r="I3860" s="11"/>
      <c r="J3860" s="73"/>
      <c r="K3860" s="11"/>
      <c r="L3860" s="127" t="str">
        <f>TRIM(IF(ISERROR(VLOOKUP(R3860,SpeciesValidation!D:T,IF(ISNA(VLOOKUP(J3860,Validation!B$2:C$15,2,FALSE)),FALSE,VLOOKUP(J3860,Validation!B$2:C$15,2,FALSE)))),IF(LEN(E3860&amp;"")&gt;0,"",""),VLOOKUP(R3860,SpeciesValidation!D:T,VLOOKUP(J3860,Validation!B$2:C$15,2,FALSE),FALSE)) &amp; " " &amp; IF(ISERROR(IF(LEFT(J3860,1)="A",IF(IF(VLOOKUP(R3860,SpeciesValidation!D:W,20,FALSE)=FALSE,OR(TEXT(A3860,"MMDD")&lt;VLOOKUP(R3860,SpeciesValidation!D:W,18,FALSE),TEXT(A3860,"MMDD")&gt;VLOOKUP(R3860,SpeciesValidation!D:W,19,FALSE)),IF(TEXT(A3860,"MMDD")&lt;"0701",TEXT(A3860,"MMDD")&gt;VLOOKUP(R3860,SpeciesValidation!D:W,18,FALSE),TEXT(A3860,"MMDD")&lt;VLOOKUP(R3860,SpeciesValidation!D:W,19,FALSE))),"Date outside expected range for this species",""),"")),"",IF(LEFT(J3860,1)="A",IF(IF(VLOOKUP(R3860,SpeciesValidation!D:W,20,FALSE)=FALSE,OR(TEXT(A3860,"MMDD")&lt;VLOOKUP(R3860,SpeciesValidation!D:W,18,FALSE),TEXT(A3860,"MMDD")&gt;VLOOKUP(R3860,SpeciesValidation!D:W,19,FALSE)),IF(TEXT(A3860,"MMDD")&lt;"0701",TEXT(A3860,"MMDD")&gt;VLOOKUP(R3860,SpeciesValidation!D:W,18,FALSE),TEXT(A3860,"MMDD")&lt;VLOOKUP(R3860,SpeciesValidation!D:W,19,FALSE))),"Date outside expected range for this species",""),"")))</f>
        <v/>
      </c>
      <c r="M3860" s="127" t="str">
        <f>IF(LEN(E3860&amp;"")&gt;0,IF(ISERROR(VLOOKUP(R3860,SpeciesValidation!D:I,6,FALSE)),"",VLOOKUP(R3860,SpeciesValidation!D:I,6,FALSE)),"")</f>
        <v/>
      </c>
      <c r="Q3860" s="36" t="str">
        <f>IF(LEN(E3860&amp;"")&gt;0,IF(ISERROR(VLOOKUP(E3860,SpeciesValidation!B:G,2,FALSE)=TRUE),"",VLOOKUP(E3860,SpeciesValidation!B:G,2,FALSE)),"")</f>
        <v/>
      </c>
      <c r="R3860" s="36" t="str">
        <f>IF(LEN(E3860&amp;"")&gt;0,IF(ISERROR(VLOOKUP(E3860,SpeciesLookup!B:G,4,FALSE)=TRUE),"",VLOOKUP(E3860,SpeciesLookup!B:G,4,FALSE)),"")</f>
        <v/>
      </c>
    </row>
    <row r="3861" spans="1:18" ht="13.2" x14ac:dyDescent="0.25">
      <c r="A3861" s="72"/>
      <c r="D3861" s="11"/>
      <c r="G3861" s="128" t="str">
        <f>IF(LEN(E3861&amp;"")&gt;0,IF(ISERROR(VLOOKUP(E3861,SpeciesLookup!B:G,6,FALSE)=TRUE),"",VLOOKUP(E3861,SpeciesLookup!B:G,6,FALSE)),"")</f>
        <v/>
      </c>
      <c r="H3861" s="128" t="str">
        <f>IF(LEN(E3861&amp;"")&gt;0,IF(ISERROR(VLOOKUP(E3861,SpeciesLookup!B:G,5,FALSE)=TRUE),"",VLOOKUP(E3861,SpeciesLookup!B:G,5,FALSE)),"")</f>
        <v/>
      </c>
      <c r="I3861" s="11"/>
      <c r="J3861" s="73"/>
      <c r="K3861" s="11"/>
      <c r="L3861" s="127" t="str">
        <f>TRIM(IF(ISERROR(VLOOKUP(R3861,SpeciesValidation!D:T,IF(ISNA(VLOOKUP(J3861,Validation!B$2:C$15,2,FALSE)),FALSE,VLOOKUP(J3861,Validation!B$2:C$15,2,FALSE)))),IF(LEN(E3861&amp;"")&gt;0,"",""),VLOOKUP(R3861,SpeciesValidation!D:T,VLOOKUP(J3861,Validation!B$2:C$15,2,FALSE),FALSE)) &amp; " " &amp; IF(ISERROR(IF(LEFT(J3861,1)="A",IF(IF(VLOOKUP(R3861,SpeciesValidation!D:W,20,FALSE)=FALSE,OR(TEXT(A3861,"MMDD")&lt;VLOOKUP(R3861,SpeciesValidation!D:W,18,FALSE),TEXT(A3861,"MMDD")&gt;VLOOKUP(R3861,SpeciesValidation!D:W,19,FALSE)),IF(TEXT(A3861,"MMDD")&lt;"0701",TEXT(A3861,"MMDD")&gt;VLOOKUP(R3861,SpeciesValidation!D:W,18,FALSE),TEXT(A3861,"MMDD")&lt;VLOOKUP(R3861,SpeciesValidation!D:W,19,FALSE))),"Date outside expected range for this species",""),"")),"",IF(LEFT(J3861,1)="A",IF(IF(VLOOKUP(R3861,SpeciesValidation!D:W,20,FALSE)=FALSE,OR(TEXT(A3861,"MMDD")&lt;VLOOKUP(R3861,SpeciesValidation!D:W,18,FALSE),TEXT(A3861,"MMDD")&gt;VLOOKUP(R3861,SpeciesValidation!D:W,19,FALSE)),IF(TEXT(A3861,"MMDD")&lt;"0701",TEXT(A3861,"MMDD")&gt;VLOOKUP(R3861,SpeciesValidation!D:W,18,FALSE),TEXT(A3861,"MMDD")&lt;VLOOKUP(R3861,SpeciesValidation!D:W,19,FALSE))),"Date outside expected range for this species",""),"")))</f>
        <v/>
      </c>
      <c r="M3861" s="127" t="str">
        <f>IF(LEN(E3861&amp;"")&gt;0,IF(ISERROR(VLOOKUP(R3861,SpeciesValidation!D:I,6,FALSE)),"",VLOOKUP(R3861,SpeciesValidation!D:I,6,FALSE)),"")</f>
        <v/>
      </c>
      <c r="Q3861" s="36" t="str">
        <f>IF(LEN(E3861&amp;"")&gt;0,IF(ISERROR(VLOOKUP(E3861,SpeciesValidation!B:G,2,FALSE)=TRUE),"",VLOOKUP(E3861,SpeciesValidation!B:G,2,FALSE)),"")</f>
        <v/>
      </c>
      <c r="R3861" s="36" t="str">
        <f>IF(LEN(E3861&amp;"")&gt;0,IF(ISERROR(VLOOKUP(E3861,SpeciesLookup!B:G,4,FALSE)=TRUE),"",VLOOKUP(E3861,SpeciesLookup!B:G,4,FALSE)),"")</f>
        <v/>
      </c>
    </row>
    <row r="3862" spans="1:18" ht="13.2" x14ac:dyDescent="0.25">
      <c r="A3862" s="72"/>
      <c r="D3862" s="11"/>
      <c r="G3862" s="128" t="str">
        <f>IF(LEN(E3862&amp;"")&gt;0,IF(ISERROR(VLOOKUP(E3862,SpeciesLookup!B:G,6,FALSE)=TRUE),"",VLOOKUP(E3862,SpeciesLookup!B:G,6,FALSE)),"")</f>
        <v/>
      </c>
      <c r="H3862" s="128" t="str">
        <f>IF(LEN(E3862&amp;"")&gt;0,IF(ISERROR(VLOOKUP(E3862,SpeciesLookup!B:G,5,FALSE)=TRUE),"",VLOOKUP(E3862,SpeciesLookup!B:G,5,FALSE)),"")</f>
        <v/>
      </c>
      <c r="I3862" s="11"/>
      <c r="J3862" s="73"/>
      <c r="K3862" s="11"/>
      <c r="L3862" s="127" t="str">
        <f>TRIM(IF(ISERROR(VLOOKUP(R3862,SpeciesValidation!D:T,IF(ISNA(VLOOKUP(J3862,Validation!B$2:C$15,2,FALSE)),FALSE,VLOOKUP(J3862,Validation!B$2:C$15,2,FALSE)))),IF(LEN(E3862&amp;"")&gt;0,"",""),VLOOKUP(R3862,SpeciesValidation!D:T,VLOOKUP(J3862,Validation!B$2:C$15,2,FALSE),FALSE)) &amp; " " &amp; IF(ISERROR(IF(LEFT(J3862,1)="A",IF(IF(VLOOKUP(R3862,SpeciesValidation!D:W,20,FALSE)=FALSE,OR(TEXT(A3862,"MMDD")&lt;VLOOKUP(R3862,SpeciesValidation!D:W,18,FALSE),TEXT(A3862,"MMDD")&gt;VLOOKUP(R3862,SpeciesValidation!D:W,19,FALSE)),IF(TEXT(A3862,"MMDD")&lt;"0701",TEXT(A3862,"MMDD")&gt;VLOOKUP(R3862,SpeciesValidation!D:W,18,FALSE),TEXT(A3862,"MMDD")&lt;VLOOKUP(R3862,SpeciesValidation!D:W,19,FALSE))),"Date outside expected range for this species",""),"")),"",IF(LEFT(J3862,1)="A",IF(IF(VLOOKUP(R3862,SpeciesValidation!D:W,20,FALSE)=FALSE,OR(TEXT(A3862,"MMDD")&lt;VLOOKUP(R3862,SpeciesValidation!D:W,18,FALSE),TEXT(A3862,"MMDD")&gt;VLOOKUP(R3862,SpeciesValidation!D:W,19,FALSE)),IF(TEXT(A3862,"MMDD")&lt;"0701",TEXT(A3862,"MMDD")&gt;VLOOKUP(R3862,SpeciesValidation!D:W,18,FALSE),TEXT(A3862,"MMDD")&lt;VLOOKUP(R3862,SpeciesValidation!D:W,19,FALSE))),"Date outside expected range for this species",""),"")))</f>
        <v/>
      </c>
      <c r="M3862" s="127" t="str">
        <f>IF(LEN(E3862&amp;"")&gt;0,IF(ISERROR(VLOOKUP(R3862,SpeciesValidation!D:I,6,FALSE)),"",VLOOKUP(R3862,SpeciesValidation!D:I,6,FALSE)),"")</f>
        <v/>
      </c>
      <c r="Q3862" s="36" t="str">
        <f>IF(LEN(E3862&amp;"")&gt;0,IF(ISERROR(VLOOKUP(E3862,SpeciesValidation!B:G,2,FALSE)=TRUE),"",VLOOKUP(E3862,SpeciesValidation!B:G,2,FALSE)),"")</f>
        <v/>
      </c>
      <c r="R3862" s="36" t="str">
        <f>IF(LEN(E3862&amp;"")&gt;0,IF(ISERROR(VLOOKUP(E3862,SpeciesLookup!B:G,4,FALSE)=TRUE),"",VLOOKUP(E3862,SpeciesLookup!B:G,4,FALSE)),"")</f>
        <v/>
      </c>
    </row>
    <row r="3863" spans="1:18" ht="13.2" x14ac:dyDescent="0.25">
      <c r="A3863" s="72"/>
      <c r="D3863" s="11"/>
      <c r="G3863" s="128" t="str">
        <f>IF(LEN(E3863&amp;"")&gt;0,IF(ISERROR(VLOOKUP(E3863,SpeciesLookup!B:G,6,FALSE)=TRUE),"",VLOOKUP(E3863,SpeciesLookup!B:G,6,FALSE)),"")</f>
        <v/>
      </c>
      <c r="H3863" s="128" t="str">
        <f>IF(LEN(E3863&amp;"")&gt;0,IF(ISERROR(VLOOKUP(E3863,SpeciesLookup!B:G,5,FALSE)=TRUE),"",VLOOKUP(E3863,SpeciesLookup!B:G,5,FALSE)),"")</f>
        <v/>
      </c>
      <c r="I3863" s="11"/>
      <c r="J3863" s="73"/>
      <c r="K3863" s="11"/>
      <c r="L3863" s="127" t="str">
        <f>TRIM(IF(ISERROR(VLOOKUP(R3863,SpeciesValidation!D:T,IF(ISNA(VLOOKUP(J3863,Validation!B$2:C$15,2,FALSE)),FALSE,VLOOKUP(J3863,Validation!B$2:C$15,2,FALSE)))),IF(LEN(E3863&amp;"")&gt;0,"",""),VLOOKUP(R3863,SpeciesValidation!D:T,VLOOKUP(J3863,Validation!B$2:C$15,2,FALSE),FALSE)) &amp; " " &amp; IF(ISERROR(IF(LEFT(J3863,1)="A",IF(IF(VLOOKUP(R3863,SpeciesValidation!D:W,20,FALSE)=FALSE,OR(TEXT(A3863,"MMDD")&lt;VLOOKUP(R3863,SpeciesValidation!D:W,18,FALSE),TEXT(A3863,"MMDD")&gt;VLOOKUP(R3863,SpeciesValidation!D:W,19,FALSE)),IF(TEXT(A3863,"MMDD")&lt;"0701",TEXT(A3863,"MMDD")&gt;VLOOKUP(R3863,SpeciesValidation!D:W,18,FALSE),TEXT(A3863,"MMDD")&lt;VLOOKUP(R3863,SpeciesValidation!D:W,19,FALSE))),"Date outside expected range for this species",""),"")),"",IF(LEFT(J3863,1)="A",IF(IF(VLOOKUP(R3863,SpeciesValidation!D:W,20,FALSE)=FALSE,OR(TEXT(A3863,"MMDD")&lt;VLOOKUP(R3863,SpeciesValidation!D:W,18,FALSE),TEXT(A3863,"MMDD")&gt;VLOOKUP(R3863,SpeciesValidation!D:W,19,FALSE)),IF(TEXT(A3863,"MMDD")&lt;"0701",TEXT(A3863,"MMDD")&gt;VLOOKUP(R3863,SpeciesValidation!D:W,18,FALSE),TEXT(A3863,"MMDD")&lt;VLOOKUP(R3863,SpeciesValidation!D:W,19,FALSE))),"Date outside expected range for this species",""),"")))</f>
        <v/>
      </c>
      <c r="M3863" s="127" t="str">
        <f>IF(LEN(E3863&amp;"")&gt;0,IF(ISERROR(VLOOKUP(R3863,SpeciesValidation!D:I,6,FALSE)),"",VLOOKUP(R3863,SpeciesValidation!D:I,6,FALSE)),"")</f>
        <v/>
      </c>
      <c r="Q3863" s="36" t="str">
        <f>IF(LEN(E3863&amp;"")&gt;0,IF(ISERROR(VLOOKUP(E3863,SpeciesValidation!B:G,2,FALSE)=TRUE),"",VLOOKUP(E3863,SpeciesValidation!B:G,2,FALSE)),"")</f>
        <v/>
      </c>
      <c r="R3863" s="36" t="str">
        <f>IF(LEN(E3863&amp;"")&gt;0,IF(ISERROR(VLOOKUP(E3863,SpeciesLookup!B:G,4,FALSE)=TRUE),"",VLOOKUP(E3863,SpeciesLookup!B:G,4,FALSE)),"")</f>
        <v/>
      </c>
    </row>
    <row r="3864" spans="1:18" ht="13.2" x14ac:dyDescent="0.25">
      <c r="A3864" s="72"/>
      <c r="D3864" s="11"/>
      <c r="G3864" s="128" t="str">
        <f>IF(LEN(E3864&amp;"")&gt;0,IF(ISERROR(VLOOKUP(E3864,SpeciesLookup!B:G,6,FALSE)=TRUE),"",VLOOKUP(E3864,SpeciesLookup!B:G,6,FALSE)),"")</f>
        <v/>
      </c>
      <c r="H3864" s="128" t="str">
        <f>IF(LEN(E3864&amp;"")&gt;0,IF(ISERROR(VLOOKUP(E3864,SpeciesLookup!B:G,5,FALSE)=TRUE),"",VLOOKUP(E3864,SpeciesLookup!B:G,5,FALSE)),"")</f>
        <v/>
      </c>
      <c r="I3864" s="11"/>
      <c r="J3864" s="73"/>
      <c r="K3864" s="11"/>
      <c r="L3864" s="127" t="str">
        <f>TRIM(IF(ISERROR(VLOOKUP(R3864,SpeciesValidation!D:T,IF(ISNA(VLOOKUP(J3864,Validation!B$2:C$15,2,FALSE)),FALSE,VLOOKUP(J3864,Validation!B$2:C$15,2,FALSE)))),IF(LEN(E3864&amp;"")&gt;0,"",""),VLOOKUP(R3864,SpeciesValidation!D:T,VLOOKUP(J3864,Validation!B$2:C$15,2,FALSE),FALSE)) &amp; " " &amp; IF(ISERROR(IF(LEFT(J3864,1)="A",IF(IF(VLOOKUP(R3864,SpeciesValidation!D:W,20,FALSE)=FALSE,OR(TEXT(A3864,"MMDD")&lt;VLOOKUP(R3864,SpeciesValidation!D:W,18,FALSE),TEXT(A3864,"MMDD")&gt;VLOOKUP(R3864,SpeciesValidation!D:W,19,FALSE)),IF(TEXT(A3864,"MMDD")&lt;"0701",TEXT(A3864,"MMDD")&gt;VLOOKUP(R3864,SpeciesValidation!D:W,18,FALSE),TEXT(A3864,"MMDD")&lt;VLOOKUP(R3864,SpeciesValidation!D:W,19,FALSE))),"Date outside expected range for this species",""),"")),"",IF(LEFT(J3864,1)="A",IF(IF(VLOOKUP(R3864,SpeciesValidation!D:W,20,FALSE)=FALSE,OR(TEXT(A3864,"MMDD")&lt;VLOOKUP(R3864,SpeciesValidation!D:W,18,FALSE),TEXT(A3864,"MMDD")&gt;VLOOKUP(R3864,SpeciesValidation!D:W,19,FALSE)),IF(TEXT(A3864,"MMDD")&lt;"0701",TEXT(A3864,"MMDD")&gt;VLOOKUP(R3864,SpeciesValidation!D:W,18,FALSE),TEXT(A3864,"MMDD")&lt;VLOOKUP(R3864,SpeciesValidation!D:W,19,FALSE))),"Date outside expected range for this species",""),"")))</f>
        <v/>
      </c>
      <c r="M3864" s="127" t="str">
        <f>IF(LEN(E3864&amp;"")&gt;0,IF(ISERROR(VLOOKUP(R3864,SpeciesValidation!D:I,6,FALSE)),"",VLOOKUP(R3864,SpeciesValidation!D:I,6,FALSE)),"")</f>
        <v/>
      </c>
      <c r="Q3864" s="36" t="str">
        <f>IF(LEN(E3864&amp;"")&gt;0,IF(ISERROR(VLOOKUP(E3864,SpeciesValidation!B:G,2,FALSE)=TRUE),"",VLOOKUP(E3864,SpeciesValidation!B:G,2,FALSE)),"")</f>
        <v/>
      </c>
      <c r="R3864" s="36" t="str">
        <f>IF(LEN(E3864&amp;"")&gt;0,IF(ISERROR(VLOOKUP(E3864,SpeciesLookup!B:G,4,FALSE)=TRUE),"",VLOOKUP(E3864,SpeciesLookup!B:G,4,FALSE)),"")</f>
        <v/>
      </c>
    </row>
    <row r="3865" spans="1:18" ht="13.2" x14ac:dyDescent="0.25">
      <c r="A3865" s="72"/>
      <c r="D3865" s="11"/>
      <c r="G3865" s="128" t="str">
        <f>IF(LEN(E3865&amp;"")&gt;0,IF(ISERROR(VLOOKUP(E3865,SpeciesLookup!B:G,6,FALSE)=TRUE),"",VLOOKUP(E3865,SpeciesLookup!B:G,6,FALSE)),"")</f>
        <v/>
      </c>
      <c r="H3865" s="128" t="str">
        <f>IF(LEN(E3865&amp;"")&gt;0,IF(ISERROR(VLOOKUP(E3865,SpeciesLookup!B:G,5,FALSE)=TRUE),"",VLOOKUP(E3865,SpeciesLookup!B:G,5,FALSE)),"")</f>
        <v/>
      </c>
      <c r="I3865" s="11"/>
      <c r="J3865" s="73"/>
      <c r="K3865" s="11"/>
      <c r="L3865" s="127" t="str">
        <f>TRIM(IF(ISERROR(VLOOKUP(R3865,SpeciesValidation!D:T,IF(ISNA(VLOOKUP(J3865,Validation!B$2:C$15,2,FALSE)),FALSE,VLOOKUP(J3865,Validation!B$2:C$15,2,FALSE)))),IF(LEN(E3865&amp;"")&gt;0,"",""),VLOOKUP(R3865,SpeciesValidation!D:T,VLOOKUP(J3865,Validation!B$2:C$15,2,FALSE),FALSE)) &amp; " " &amp; IF(ISERROR(IF(LEFT(J3865,1)="A",IF(IF(VLOOKUP(R3865,SpeciesValidation!D:W,20,FALSE)=FALSE,OR(TEXT(A3865,"MMDD")&lt;VLOOKUP(R3865,SpeciesValidation!D:W,18,FALSE),TEXT(A3865,"MMDD")&gt;VLOOKUP(R3865,SpeciesValidation!D:W,19,FALSE)),IF(TEXT(A3865,"MMDD")&lt;"0701",TEXT(A3865,"MMDD")&gt;VLOOKUP(R3865,SpeciesValidation!D:W,18,FALSE),TEXT(A3865,"MMDD")&lt;VLOOKUP(R3865,SpeciesValidation!D:W,19,FALSE))),"Date outside expected range for this species",""),"")),"",IF(LEFT(J3865,1)="A",IF(IF(VLOOKUP(R3865,SpeciesValidation!D:W,20,FALSE)=FALSE,OR(TEXT(A3865,"MMDD")&lt;VLOOKUP(R3865,SpeciesValidation!D:W,18,FALSE),TEXT(A3865,"MMDD")&gt;VLOOKUP(R3865,SpeciesValidation!D:W,19,FALSE)),IF(TEXT(A3865,"MMDD")&lt;"0701",TEXT(A3865,"MMDD")&gt;VLOOKUP(R3865,SpeciesValidation!D:W,18,FALSE),TEXT(A3865,"MMDD")&lt;VLOOKUP(R3865,SpeciesValidation!D:W,19,FALSE))),"Date outside expected range for this species",""),"")))</f>
        <v/>
      </c>
      <c r="M3865" s="127" t="str">
        <f>IF(LEN(E3865&amp;"")&gt;0,IF(ISERROR(VLOOKUP(R3865,SpeciesValidation!D:I,6,FALSE)),"",VLOOKUP(R3865,SpeciesValidation!D:I,6,FALSE)),"")</f>
        <v/>
      </c>
      <c r="Q3865" s="36" t="str">
        <f>IF(LEN(E3865&amp;"")&gt;0,IF(ISERROR(VLOOKUP(E3865,SpeciesValidation!B:G,2,FALSE)=TRUE),"",VLOOKUP(E3865,SpeciesValidation!B:G,2,FALSE)),"")</f>
        <v/>
      </c>
      <c r="R3865" s="36" t="str">
        <f>IF(LEN(E3865&amp;"")&gt;0,IF(ISERROR(VLOOKUP(E3865,SpeciesLookup!B:G,4,FALSE)=TRUE),"",VLOOKUP(E3865,SpeciesLookup!B:G,4,FALSE)),"")</f>
        <v/>
      </c>
    </row>
    <row r="3866" spans="1:18" ht="13.2" x14ac:dyDescent="0.25">
      <c r="A3866" s="72"/>
      <c r="D3866" s="11"/>
      <c r="G3866" s="128" t="str">
        <f>IF(LEN(E3866&amp;"")&gt;0,IF(ISERROR(VLOOKUP(E3866,SpeciesLookup!B:G,6,FALSE)=TRUE),"",VLOOKUP(E3866,SpeciesLookup!B:G,6,FALSE)),"")</f>
        <v/>
      </c>
      <c r="H3866" s="128" t="str">
        <f>IF(LEN(E3866&amp;"")&gt;0,IF(ISERROR(VLOOKUP(E3866,SpeciesLookup!B:G,5,FALSE)=TRUE),"",VLOOKUP(E3866,SpeciesLookup!B:G,5,FALSE)),"")</f>
        <v/>
      </c>
      <c r="I3866" s="11"/>
      <c r="J3866" s="73"/>
      <c r="K3866" s="11"/>
      <c r="L3866" s="127" t="str">
        <f>TRIM(IF(ISERROR(VLOOKUP(R3866,SpeciesValidation!D:T,IF(ISNA(VLOOKUP(J3866,Validation!B$2:C$15,2,FALSE)),FALSE,VLOOKUP(J3866,Validation!B$2:C$15,2,FALSE)))),IF(LEN(E3866&amp;"")&gt;0,"",""),VLOOKUP(R3866,SpeciesValidation!D:T,VLOOKUP(J3866,Validation!B$2:C$15,2,FALSE),FALSE)) &amp; " " &amp; IF(ISERROR(IF(LEFT(J3866,1)="A",IF(IF(VLOOKUP(R3866,SpeciesValidation!D:W,20,FALSE)=FALSE,OR(TEXT(A3866,"MMDD")&lt;VLOOKUP(R3866,SpeciesValidation!D:W,18,FALSE),TEXT(A3866,"MMDD")&gt;VLOOKUP(R3866,SpeciesValidation!D:W,19,FALSE)),IF(TEXT(A3866,"MMDD")&lt;"0701",TEXT(A3866,"MMDD")&gt;VLOOKUP(R3866,SpeciesValidation!D:W,18,FALSE),TEXT(A3866,"MMDD")&lt;VLOOKUP(R3866,SpeciesValidation!D:W,19,FALSE))),"Date outside expected range for this species",""),"")),"",IF(LEFT(J3866,1)="A",IF(IF(VLOOKUP(R3866,SpeciesValidation!D:W,20,FALSE)=FALSE,OR(TEXT(A3866,"MMDD")&lt;VLOOKUP(R3866,SpeciesValidation!D:W,18,FALSE),TEXT(A3866,"MMDD")&gt;VLOOKUP(R3866,SpeciesValidation!D:W,19,FALSE)),IF(TEXT(A3866,"MMDD")&lt;"0701",TEXT(A3866,"MMDD")&gt;VLOOKUP(R3866,SpeciesValidation!D:W,18,FALSE),TEXT(A3866,"MMDD")&lt;VLOOKUP(R3866,SpeciesValidation!D:W,19,FALSE))),"Date outside expected range for this species",""),"")))</f>
        <v/>
      </c>
      <c r="M3866" s="127" t="str">
        <f>IF(LEN(E3866&amp;"")&gt;0,IF(ISERROR(VLOOKUP(R3866,SpeciesValidation!D:I,6,FALSE)),"",VLOOKUP(R3866,SpeciesValidation!D:I,6,FALSE)),"")</f>
        <v/>
      </c>
      <c r="Q3866" s="36" t="str">
        <f>IF(LEN(E3866&amp;"")&gt;0,IF(ISERROR(VLOOKUP(E3866,SpeciesValidation!B:G,2,FALSE)=TRUE),"",VLOOKUP(E3866,SpeciesValidation!B:G,2,FALSE)),"")</f>
        <v/>
      </c>
      <c r="R3866" s="36" t="str">
        <f>IF(LEN(E3866&amp;"")&gt;0,IF(ISERROR(VLOOKUP(E3866,SpeciesLookup!B:G,4,FALSE)=TRUE),"",VLOOKUP(E3866,SpeciesLookup!B:G,4,FALSE)),"")</f>
        <v/>
      </c>
    </row>
    <row r="3867" spans="1:18" ht="13.2" x14ac:dyDescent="0.25">
      <c r="A3867" s="72"/>
      <c r="D3867" s="11"/>
      <c r="G3867" s="128" t="str">
        <f>IF(LEN(E3867&amp;"")&gt;0,IF(ISERROR(VLOOKUP(E3867,SpeciesLookup!B:G,6,FALSE)=TRUE),"",VLOOKUP(E3867,SpeciesLookup!B:G,6,FALSE)),"")</f>
        <v/>
      </c>
      <c r="H3867" s="128" t="str">
        <f>IF(LEN(E3867&amp;"")&gt;0,IF(ISERROR(VLOOKUP(E3867,SpeciesLookup!B:G,5,FALSE)=TRUE),"",VLOOKUP(E3867,SpeciesLookup!B:G,5,FALSE)),"")</f>
        <v/>
      </c>
      <c r="I3867" s="11"/>
      <c r="J3867" s="73"/>
      <c r="K3867" s="11"/>
      <c r="L3867" s="127" t="str">
        <f>TRIM(IF(ISERROR(VLOOKUP(R3867,SpeciesValidation!D:T,IF(ISNA(VLOOKUP(J3867,Validation!B$2:C$15,2,FALSE)),FALSE,VLOOKUP(J3867,Validation!B$2:C$15,2,FALSE)))),IF(LEN(E3867&amp;"")&gt;0,"",""),VLOOKUP(R3867,SpeciesValidation!D:T,VLOOKUP(J3867,Validation!B$2:C$15,2,FALSE),FALSE)) &amp; " " &amp; IF(ISERROR(IF(LEFT(J3867,1)="A",IF(IF(VLOOKUP(R3867,SpeciesValidation!D:W,20,FALSE)=FALSE,OR(TEXT(A3867,"MMDD")&lt;VLOOKUP(R3867,SpeciesValidation!D:W,18,FALSE),TEXT(A3867,"MMDD")&gt;VLOOKUP(R3867,SpeciesValidation!D:W,19,FALSE)),IF(TEXT(A3867,"MMDD")&lt;"0701",TEXT(A3867,"MMDD")&gt;VLOOKUP(R3867,SpeciesValidation!D:W,18,FALSE),TEXT(A3867,"MMDD")&lt;VLOOKUP(R3867,SpeciesValidation!D:W,19,FALSE))),"Date outside expected range for this species",""),"")),"",IF(LEFT(J3867,1)="A",IF(IF(VLOOKUP(R3867,SpeciesValidation!D:W,20,FALSE)=FALSE,OR(TEXT(A3867,"MMDD")&lt;VLOOKUP(R3867,SpeciesValidation!D:W,18,FALSE),TEXT(A3867,"MMDD")&gt;VLOOKUP(R3867,SpeciesValidation!D:W,19,FALSE)),IF(TEXT(A3867,"MMDD")&lt;"0701",TEXT(A3867,"MMDD")&gt;VLOOKUP(R3867,SpeciesValidation!D:W,18,FALSE),TEXT(A3867,"MMDD")&lt;VLOOKUP(R3867,SpeciesValidation!D:W,19,FALSE))),"Date outside expected range for this species",""),"")))</f>
        <v/>
      </c>
      <c r="M3867" s="127" t="str">
        <f>IF(LEN(E3867&amp;"")&gt;0,IF(ISERROR(VLOOKUP(R3867,SpeciesValidation!D:I,6,FALSE)),"",VLOOKUP(R3867,SpeciesValidation!D:I,6,FALSE)),"")</f>
        <v/>
      </c>
      <c r="Q3867" s="36" t="str">
        <f>IF(LEN(E3867&amp;"")&gt;0,IF(ISERROR(VLOOKUP(E3867,SpeciesValidation!B:G,2,FALSE)=TRUE),"",VLOOKUP(E3867,SpeciesValidation!B:G,2,FALSE)),"")</f>
        <v/>
      </c>
      <c r="R3867" s="36" t="str">
        <f>IF(LEN(E3867&amp;"")&gt;0,IF(ISERROR(VLOOKUP(E3867,SpeciesLookup!B:G,4,FALSE)=TRUE),"",VLOOKUP(E3867,SpeciesLookup!B:G,4,FALSE)),"")</f>
        <v/>
      </c>
    </row>
    <row r="3868" spans="1:18" ht="13.2" x14ac:dyDescent="0.25">
      <c r="A3868" s="72"/>
      <c r="D3868" s="11"/>
      <c r="G3868" s="128" t="str">
        <f>IF(LEN(E3868&amp;"")&gt;0,IF(ISERROR(VLOOKUP(E3868,SpeciesLookup!B:G,6,FALSE)=TRUE),"",VLOOKUP(E3868,SpeciesLookup!B:G,6,FALSE)),"")</f>
        <v/>
      </c>
      <c r="H3868" s="128" t="str">
        <f>IF(LEN(E3868&amp;"")&gt;0,IF(ISERROR(VLOOKUP(E3868,SpeciesLookup!B:G,5,FALSE)=TRUE),"",VLOOKUP(E3868,SpeciesLookup!B:G,5,FALSE)),"")</f>
        <v/>
      </c>
      <c r="I3868" s="11"/>
      <c r="J3868" s="73"/>
      <c r="K3868" s="11"/>
      <c r="L3868" s="127" t="str">
        <f>TRIM(IF(ISERROR(VLOOKUP(R3868,SpeciesValidation!D:T,IF(ISNA(VLOOKUP(J3868,Validation!B$2:C$15,2,FALSE)),FALSE,VLOOKUP(J3868,Validation!B$2:C$15,2,FALSE)))),IF(LEN(E3868&amp;"")&gt;0,"",""),VLOOKUP(R3868,SpeciesValidation!D:T,VLOOKUP(J3868,Validation!B$2:C$15,2,FALSE),FALSE)) &amp; " " &amp; IF(ISERROR(IF(LEFT(J3868,1)="A",IF(IF(VLOOKUP(R3868,SpeciesValidation!D:W,20,FALSE)=FALSE,OR(TEXT(A3868,"MMDD")&lt;VLOOKUP(R3868,SpeciesValidation!D:W,18,FALSE),TEXT(A3868,"MMDD")&gt;VLOOKUP(R3868,SpeciesValidation!D:W,19,FALSE)),IF(TEXT(A3868,"MMDD")&lt;"0701",TEXT(A3868,"MMDD")&gt;VLOOKUP(R3868,SpeciesValidation!D:W,18,FALSE),TEXT(A3868,"MMDD")&lt;VLOOKUP(R3868,SpeciesValidation!D:W,19,FALSE))),"Date outside expected range for this species",""),"")),"",IF(LEFT(J3868,1)="A",IF(IF(VLOOKUP(R3868,SpeciesValidation!D:W,20,FALSE)=FALSE,OR(TEXT(A3868,"MMDD")&lt;VLOOKUP(R3868,SpeciesValidation!D:W,18,FALSE),TEXT(A3868,"MMDD")&gt;VLOOKUP(R3868,SpeciesValidation!D:W,19,FALSE)),IF(TEXT(A3868,"MMDD")&lt;"0701",TEXT(A3868,"MMDD")&gt;VLOOKUP(R3868,SpeciesValidation!D:W,18,FALSE),TEXT(A3868,"MMDD")&lt;VLOOKUP(R3868,SpeciesValidation!D:W,19,FALSE))),"Date outside expected range for this species",""),"")))</f>
        <v/>
      </c>
      <c r="M3868" s="127" t="str">
        <f>IF(LEN(E3868&amp;"")&gt;0,IF(ISERROR(VLOOKUP(R3868,SpeciesValidation!D:I,6,FALSE)),"",VLOOKUP(R3868,SpeciesValidation!D:I,6,FALSE)),"")</f>
        <v/>
      </c>
      <c r="Q3868" s="36" t="str">
        <f>IF(LEN(E3868&amp;"")&gt;0,IF(ISERROR(VLOOKUP(E3868,SpeciesValidation!B:G,2,FALSE)=TRUE),"",VLOOKUP(E3868,SpeciesValidation!B:G,2,FALSE)),"")</f>
        <v/>
      </c>
      <c r="R3868" s="36" t="str">
        <f>IF(LEN(E3868&amp;"")&gt;0,IF(ISERROR(VLOOKUP(E3868,SpeciesLookup!B:G,4,FALSE)=TRUE),"",VLOOKUP(E3868,SpeciesLookup!B:G,4,FALSE)),"")</f>
        <v/>
      </c>
    </row>
    <row r="3869" spans="1:18" ht="13.2" x14ac:dyDescent="0.25">
      <c r="A3869" s="72"/>
      <c r="D3869" s="11"/>
      <c r="G3869" s="128" t="str">
        <f>IF(LEN(E3869&amp;"")&gt;0,IF(ISERROR(VLOOKUP(E3869,SpeciesLookup!B:G,6,FALSE)=TRUE),"",VLOOKUP(E3869,SpeciesLookup!B:G,6,FALSE)),"")</f>
        <v/>
      </c>
      <c r="H3869" s="128" t="str">
        <f>IF(LEN(E3869&amp;"")&gt;0,IF(ISERROR(VLOOKUP(E3869,SpeciesLookup!B:G,5,FALSE)=TRUE),"",VLOOKUP(E3869,SpeciesLookup!B:G,5,FALSE)),"")</f>
        <v/>
      </c>
      <c r="I3869" s="11"/>
      <c r="J3869" s="73"/>
      <c r="K3869" s="11"/>
      <c r="L3869" s="127" t="str">
        <f>TRIM(IF(ISERROR(VLOOKUP(R3869,SpeciesValidation!D:T,IF(ISNA(VLOOKUP(J3869,Validation!B$2:C$15,2,FALSE)),FALSE,VLOOKUP(J3869,Validation!B$2:C$15,2,FALSE)))),IF(LEN(E3869&amp;"")&gt;0,"",""),VLOOKUP(R3869,SpeciesValidation!D:T,VLOOKUP(J3869,Validation!B$2:C$15,2,FALSE),FALSE)) &amp; " " &amp; IF(ISERROR(IF(LEFT(J3869,1)="A",IF(IF(VLOOKUP(R3869,SpeciesValidation!D:W,20,FALSE)=FALSE,OR(TEXT(A3869,"MMDD")&lt;VLOOKUP(R3869,SpeciesValidation!D:W,18,FALSE),TEXT(A3869,"MMDD")&gt;VLOOKUP(R3869,SpeciesValidation!D:W,19,FALSE)),IF(TEXT(A3869,"MMDD")&lt;"0701",TEXT(A3869,"MMDD")&gt;VLOOKUP(R3869,SpeciesValidation!D:W,18,FALSE),TEXT(A3869,"MMDD")&lt;VLOOKUP(R3869,SpeciesValidation!D:W,19,FALSE))),"Date outside expected range for this species",""),"")),"",IF(LEFT(J3869,1)="A",IF(IF(VLOOKUP(R3869,SpeciesValidation!D:W,20,FALSE)=FALSE,OR(TEXT(A3869,"MMDD")&lt;VLOOKUP(R3869,SpeciesValidation!D:W,18,FALSE),TEXT(A3869,"MMDD")&gt;VLOOKUP(R3869,SpeciesValidation!D:W,19,FALSE)),IF(TEXT(A3869,"MMDD")&lt;"0701",TEXT(A3869,"MMDD")&gt;VLOOKUP(R3869,SpeciesValidation!D:W,18,FALSE),TEXT(A3869,"MMDD")&lt;VLOOKUP(R3869,SpeciesValidation!D:W,19,FALSE))),"Date outside expected range for this species",""),"")))</f>
        <v/>
      </c>
      <c r="M3869" s="127" t="str">
        <f>IF(LEN(E3869&amp;"")&gt;0,IF(ISERROR(VLOOKUP(R3869,SpeciesValidation!D:I,6,FALSE)),"",VLOOKUP(R3869,SpeciesValidation!D:I,6,FALSE)),"")</f>
        <v/>
      </c>
      <c r="Q3869" s="36" t="str">
        <f>IF(LEN(E3869&amp;"")&gt;0,IF(ISERROR(VLOOKUP(E3869,SpeciesValidation!B:G,2,FALSE)=TRUE),"",VLOOKUP(E3869,SpeciesValidation!B:G,2,FALSE)),"")</f>
        <v/>
      </c>
      <c r="R3869" s="36" t="str">
        <f>IF(LEN(E3869&amp;"")&gt;0,IF(ISERROR(VLOOKUP(E3869,SpeciesLookup!B:G,4,FALSE)=TRUE),"",VLOOKUP(E3869,SpeciesLookup!B:G,4,FALSE)),"")</f>
        <v/>
      </c>
    </row>
    <row r="3870" spans="1:18" ht="13.2" x14ac:dyDescent="0.25">
      <c r="A3870" s="72"/>
      <c r="D3870" s="11"/>
      <c r="G3870" s="128" t="str">
        <f>IF(LEN(E3870&amp;"")&gt;0,IF(ISERROR(VLOOKUP(E3870,SpeciesLookup!B:G,6,FALSE)=TRUE),"",VLOOKUP(E3870,SpeciesLookup!B:G,6,FALSE)),"")</f>
        <v/>
      </c>
      <c r="H3870" s="128" t="str">
        <f>IF(LEN(E3870&amp;"")&gt;0,IF(ISERROR(VLOOKUP(E3870,SpeciesLookup!B:G,5,FALSE)=TRUE),"",VLOOKUP(E3870,SpeciesLookup!B:G,5,FALSE)),"")</f>
        <v/>
      </c>
      <c r="I3870" s="11"/>
      <c r="J3870" s="73"/>
      <c r="K3870" s="11"/>
      <c r="L3870" s="127" t="str">
        <f>TRIM(IF(ISERROR(VLOOKUP(R3870,SpeciesValidation!D:T,IF(ISNA(VLOOKUP(J3870,Validation!B$2:C$15,2,FALSE)),FALSE,VLOOKUP(J3870,Validation!B$2:C$15,2,FALSE)))),IF(LEN(E3870&amp;"")&gt;0,"",""),VLOOKUP(R3870,SpeciesValidation!D:T,VLOOKUP(J3870,Validation!B$2:C$15,2,FALSE),FALSE)) &amp; " " &amp; IF(ISERROR(IF(LEFT(J3870,1)="A",IF(IF(VLOOKUP(R3870,SpeciesValidation!D:W,20,FALSE)=FALSE,OR(TEXT(A3870,"MMDD")&lt;VLOOKUP(R3870,SpeciesValidation!D:W,18,FALSE),TEXT(A3870,"MMDD")&gt;VLOOKUP(R3870,SpeciesValidation!D:W,19,FALSE)),IF(TEXT(A3870,"MMDD")&lt;"0701",TEXT(A3870,"MMDD")&gt;VLOOKUP(R3870,SpeciesValidation!D:W,18,FALSE),TEXT(A3870,"MMDD")&lt;VLOOKUP(R3870,SpeciesValidation!D:W,19,FALSE))),"Date outside expected range for this species",""),"")),"",IF(LEFT(J3870,1)="A",IF(IF(VLOOKUP(R3870,SpeciesValidation!D:W,20,FALSE)=FALSE,OR(TEXT(A3870,"MMDD")&lt;VLOOKUP(R3870,SpeciesValidation!D:W,18,FALSE),TEXT(A3870,"MMDD")&gt;VLOOKUP(R3870,SpeciesValidation!D:W,19,FALSE)),IF(TEXT(A3870,"MMDD")&lt;"0701",TEXT(A3870,"MMDD")&gt;VLOOKUP(R3870,SpeciesValidation!D:W,18,FALSE),TEXT(A3870,"MMDD")&lt;VLOOKUP(R3870,SpeciesValidation!D:W,19,FALSE))),"Date outside expected range for this species",""),"")))</f>
        <v/>
      </c>
      <c r="M3870" s="127" t="str">
        <f>IF(LEN(E3870&amp;"")&gt;0,IF(ISERROR(VLOOKUP(R3870,SpeciesValidation!D:I,6,FALSE)),"",VLOOKUP(R3870,SpeciesValidation!D:I,6,FALSE)),"")</f>
        <v/>
      </c>
      <c r="Q3870" s="36" t="str">
        <f>IF(LEN(E3870&amp;"")&gt;0,IF(ISERROR(VLOOKUP(E3870,SpeciesValidation!B:G,2,FALSE)=TRUE),"",VLOOKUP(E3870,SpeciesValidation!B:G,2,FALSE)),"")</f>
        <v/>
      </c>
      <c r="R3870" s="36" t="str">
        <f>IF(LEN(E3870&amp;"")&gt;0,IF(ISERROR(VLOOKUP(E3870,SpeciesLookup!B:G,4,FALSE)=TRUE),"",VLOOKUP(E3870,SpeciesLookup!B:G,4,FALSE)),"")</f>
        <v/>
      </c>
    </row>
    <row r="3871" spans="1:18" ht="13.2" x14ac:dyDescent="0.25">
      <c r="A3871" s="72"/>
      <c r="D3871" s="11"/>
      <c r="G3871" s="128" t="str">
        <f>IF(LEN(E3871&amp;"")&gt;0,IF(ISERROR(VLOOKUP(E3871,SpeciesLookup!B:G,6,FALSE)=TRUE),"",VLOOKUP(E3871,SpeciesLookup!B:G,6,FALSE)),"")</f>
        <v/>
      </c>
      <c r="H3871" s="128" t="str">
        <f>IF(LEN(E3871&amp;"")&gt;0,IF(ISERROR(VLOOKUP(E3871,SpeciesLookup!B:G,5,FALSE)=TRUE),"",VLOOKUP(E3871,SpeciesLookup!B:G,5,FALSE)),"")</f>
        <v/>
      </c>
      <c r="I3871" s="11"/>
      <c r="J3871" s="73"/>
      <c r="K3871" s="11"/>
      <c r="L3871" s="127" t="str">
        <f>TRIM(IF(ISERROR(VLOOKUP(R3871,SpeciesValidation!D:T,IF(ISNA(VLOOKUP(J3871,Validation!B$2:C$15,2,FALSE)),FALSE,VLOOKUP(J3871,Validation!B$2:C$15,2,FALSE)))),IF(LEN(E3871&amp;"")&gt;0,"",""),VLOOKUP(R3871,SpeciesValidation!D:T,VLOOKUP(J3871,Validation!B$2:C$15,2,FALSE),FALSE)) &amp; " " &amp; IF(ISERROR(IF(LEFT(J3871,1)="A",IF(IF(VLOOKUP(R3871,SpeciesValidation!D:W,20,FALSE)=FALSE,OR(TEXT(A3871,"MMDD")&lt;VLOOKUP(R3871,SpeciesValidation!D:W,18,FALSE),TEXT(A3871,"MMDD")&gt;VLOOKUP(R3871,SpeciesValidation!D:W,19,FALSE)),IF(TEXT(A3871,"MMDD")&lt;"0701",TEXT(A3871,"MMDD")&gt;VLOOKUP(R3871,SpeciesValidation!D:W,18,FALSE),TEXT(A3871,"MMDD")&lt;VLOOKUP(R3871,SpeciesValidation!D:W,19,FALSE))),"Date outside expected range for this species",""),"")),"",IF(LEFT(J3871,1)="A",IF(IF(VLOOKUP(R3871,SpeciesValidation!D:W,20,FALSE)=FALSE,OR(TEXT(A3871,"MMDD")&lt;VLOOKUP(R3871,SpeciesValidation!D:W,18,FALSE),TEXT(A3871,"MMDD")&gt;VLOOKUP(R3871,SpeciesValidation!D:W,19,FALSE)),IF(TEXT(A3871,"MMDD")&lt;"0701",TEXT(A3871,"MMDD")&gt;VLOOKUP(R3871,SpeciesValidation!D:W,18,FALSE),TEXT(A3871,"MMDD")&lt;VLOOKUP(R3871,SpeciesValidation!D:W,19,FALSE))),"Date outside expected range for this species",""),"")))</f>
        <v/>
      </c>
      <c r="M3871" s="127" t="str">
        <f>IF(LEN(E3871&amp;"")&gt;0,IF(ISERROR(VLOOKUP(R3871,SpeciesValidation!D:I,6,FALSE)),"",VLOOKUP(R3871,SpeciesValidation!D:I,6,FALSE)),"")</f>
        <v/>
      </c>
      <c r="Q3871" s="36" t="str">
        <f>IF(LEN(E3871&amp;"")&gt;0,IF(ISERROR(VLOOKUP(E3871,SpeciesValidation!B:G,2,FALSE)=TRUE),"",VLOOKUP(E3871,SpeciesValidation!B:G,2,FALSE)),"")</f>
        <v/>
      </c>
      <c r="R3871" s="36" t="str">
        <f>IF(LEN(E3871&amp;"")&gt;0,IF(ISERROR(VLOOKUP(E3871,SpeciesLookup!B:G,4,FALSE)=TRUE),"",VLOOKUP(E3871,SpeciesLookup!B:G,4,FALSE)),"")</f>
        <v/>
      </c>
    </row>
    <row r="3872" spans="1:18" ht="13.2" x14ac:dyDescent="0.25">
      <c r="A3872" s="72"/>
      <c r="D3872" s="11"/>
      <c r="G3872" s="128" t="str">
        <f>IF(LEN(E3872&amp;"")&gt;0,IF(ISERROR(VLOOKUP(E3872,SpeciesLookup!B:G,6,FALSE)=TRUE),"",VLOOKUP(E3872,SpeciesLookup!B:G,6,FALSE)),"")</f>
        <v/>
      </c>
      <c r="H3872" s="128" t="str">
        <f>IF(LEN(E3872&amp;"")&gt;0,IF(ISERROR(VLOOKUP(E3872,SpeciesLookup!B:G,5,FALSE)=TRUE),"",VLOOKUP(E3872,SpeciesLookup!B:G,5,FALSE)),"")</f>
        <v/>
      </c>
      <c r="I3872" s="11"/>
      <c r="J3872" s="73"/>
      <c r="K3872" s="11"/>
      <c r="L3872" s="127" t="str">
        <f>TRIM(IF(ISERROR(VLOOKUP(R3872,SpeciesValidation!D:T,IF(ISNA(VLOOKUP(J3872,Validation!B$2:C$15,2,FALSE)),FALSE,VLOOKUP(J3872,Validation!B$2:C$15,2,FALSE)))),IF(LEN(E3872&amp;"")&gt;0,"",""),VLOOKUP(R3872,SpeciesValidation!D:T,VLOOKUP(J3872,Validation!B$2:C$15,2,FALSE),FALSE)) &amp; " " &amp; IF(ISERROR(IF(LEFT(J3872,1)="A",IF(IF(VLOOKUP(R3872,SpeciesValidation!D:W,20,FALSE)=FALSE,OR(TEXT(A3872,"MMDD")&lt;VLOOKUP(R3872,SpeciesValidation!D:W,18,FALSE),TEXT(A3872,"MMDD")&gt;VLOOKUP(R3872,SpeciesValidation!D:W,19,FALSE)),IF(TEXT(A3872,"MMDD")&lt;"0701",TEXT(A3872,"MMDD")&gt;VLOOKUP(R3872,SpeciesValidation!D:W,18,FALSE),TEXT(A3872,"MMDD")&lt;VLOOKUP(R3872,SpeciesValidation!D:W,19,FALSE))),"Date outside expected range for this species",""),"")),"",IF(LEFT(J3872,1)="A",IF(IF(VLOOKUP(R3872,SpeciesValidation!D:W,20,FALSE)=FALSE,OR(TEXT(A3872,"MMDD")&lt;VLOOKUP(R3872,SpeciesValidation!D:W,18,FALSE),TEXT(A3872,"MMDD")&gt;VLOOKUP(R3872,SpeciesValidation!D:W,19,FALSE)),IF(TEXT(A3872,"MMDD")&lt;"0701",TEXT(A3872,"MMDD")&gt;VLOOKUP(R3872,SpeciesValidation!D:W,18,FALSE),TEXT(A3872,"MMDD")&lt;VLOOKUP(R3872,SpeciesValidation!D:W,19,FALSE))),"Date outside expected range for this species",""),"")))</f>
        <v/>
      </c>
      <c r="M3872" s="127" t="str">
        <f>IF(LEN(E3872&amp;"")&gt;0,IF(ISERROR(VLOOKUP(R3872,SpeciesValidation!D:I,6,FALSE)),"",VLOOKUP(R3872,SpeciesValidation!D:I,6,FALSE)),"")</f>
        <v/>
      </c>
      <c r="Q3872" s="36" t="str">
        <f>IF(LEN(E3872&amp;"")&gt;0,IF(ISERROR(VLOOKUP(E3872,SpeciesValidation!B:G,2,FALSE)=TRUE),"",VLOOKUP(E3872,SpeciesValidation!B:G,2,FALSE)),"")</f>
        <v/>
      </c>
      <c r="R3872" s="36" t="str">
        <f>IF(LEN(E3872&amp;"")&gt;0,IF(ISERROR(VLOOKUP(E3872,SpeciesLookup!B:G,4,FALSE)=TRUE),"",VLOOKUP(E3872,SpeciesLookup!B:G,4,FALSE)),"")</f>
        <v/>
      </c>
    </row>
    <row r="3873" spans="1:18" ht="13.2" x14ac:dyDescent="0.25">
      <c r="A3873" s="72"/>
      <c r="D3873" s="11"/>
      <c r="G3873" s="128" t="str">
        <f>IF(LEN(E3873&amp;"")&gt;0,IF(ISERROR(VLOOKUP(E3873,SpeciesLookup!B:G,6,FALSE)=TRUE),"",VLOOKUP(E3873,SpeciesLookup!B:G,6,FALSE)),"")</f>
        <v/>
      </c>
      <c r="H3873" s="128" t="str">
        <f>IF(LEN(E3873&amp;"")&gt;0,IF(ISERROR(VLOOKUP(E3873,SpeciesLookup!B:G,5,FALSE)=TRUE),"",VLOOKUP(E3873,SpeciesLookup!B:G,5,FALSE)),"")</f>
        <v/>
      </c>
      <c r="I3873" s="11"/>
      <c r="J3873" s="73"/>
      <c r="K3873" s="11"/>
      <c r="L3873" s="127" t="str">
        <f>TRIM(IF(ISERROR(VLOOKUP(R3873,SpeciesValidation!D:T,IF(ISNA(VLOOKUP(J3873,Validation!B$2:C$15,2,FALSE)),FALSE,VLOOKUP(J3873,Validation!B$2:C$15,2,FALSE)))),IF(LEN(E3873&amp;"")&gt;0,"",""),VLOOKUP(R3873,SpeciesValidation!D:T,VLOOKUP(J3873,Validation!B$2:C$15,2,FALSE),FALSE)) &amp; " " &amp; IF(ISERROR(IF(LEFT(J3873,1)="A",IF(IF(VLOOKUP(R3873,SpeciesValidation!D:W,20,FALSE)=FALSE,OR(TEXT(A3873,"MMDD")&lt;VLOOKUP(R3873,SpeciesValidation!D:W,18,FALSE),TEXT(A3873,"MMDD")&gt;VLOOKUP(R3873,SpeciesValidation!D:W,19,FALSE)),IF(TEXT(A3873,"MMDD")&lt;"0701",TEXT(A3873,"MMDD")&gt;VLOOKUP(R3873,SpeciesValidation!D:W,18,FALSE),TEXT(A3873,"MMDD")&lt;VLOOKUP(R3873,SpeciesValidation!D:W,19,FALSE))),"Date outside expected range for this species",""),"")),"",IF(LEFT(J3873,1)="A",IF(IF(VLOOKUP(R3873,SpeciesValidation!D:W,20,FALSE)=FALSE,OR(TEXT(A3873,"MMDD")&lt;VLOOKUP(R3873,SpeciesValidation!D:W,18,FALSE),TEXT(A3873,"MMDD")&gt;VLOOKUP(R3873,SpeciesValidation!D:W,19,FALSE)),IF(TEXT(A3873,"MMDD")&lt;"0701",TEXT(A3873,"MMDD")&gt;VLOOKUP(R3873,SpeciesValidation!D:W,18,FALSE),TEXT(A3873,"MMDD")&lt;VLOOKUP(R3873,SpeciesValidation!D:W,19,FALSE))),"Date outside expected range for this species",""),"")))</f>
        <v/>
      </c>
      <c r="M3873" s="127" t="str">
        <f>IF(LEN(E3873&amp;"")&gt;0,IF(ISERROR(VLOOKUP(R3873,SpeciesValidation!D:I,6,FALSE)),"",VLOOKUP(R3873,SpeciesValidation!D:I,6,FALSE)),"")</f>
        <v/>
      </c>
      <c r="Q3873" s="36" t="str">
        <f>IF(LEN(E3873&amp;"")&gt;0,IF(ISERROR(VLOOKUP(E3873,SpeciesValidation!B:G,2,FALSE)=TRUE),"",VLOOKUP(E3873,SpeciesValidation!B:G,2,FALSE)),"")</f>
        <v/>
      </c>
      <c r="R3873" s="36" t="str">
        <f>IF(LEN(E3873&amp;"")&gt;0,IF(ISERROR(VLOOKUP(E3873,SpeciesLookup!B:G,4,FALSE)=TRUE),"",VLOOKUP(E3873,SpeciesLookup!B:G,4,FALSE)),"")</f>
        <v/>
      </c>
    </row>
    <row r="3874" spans="1:18" ht="13.2" x14ac:dyDescent="0.25">
      <c r="A3874" s="72"/>
      <c r="D3874" s="11"/>
      <c r="G3874" s="128" t="str">
        <f>IF(LEN(E3874&amp;"")&gt;0,IF(ISERROR(VLOOKUP(E3874,SpeciesLookup!B:G,6,FALSE)=TRUE),"",VLOOKUP(E3874,SpeciesLookup!B:G,6,FALSE)),"")</f>
        <v/>
      </c>
      <c r="H3874" s="128" t="str">
        <f>IF(LEN(E3874&amp;"")&gt;0,IF(ISERROR(VLOOKUP(E3874,SpeciesLookup!B:G,5,FALSE)=TRUE),"",VLOOKUP(E3874,SpeciesLookup!B:G,5,FALSE)),"")</f>
        <v/>
      </c>
      <c r="I3874" s="11"/>
      <c r="J3874" s="73"/>
      <c r="K3874" s="11"/>
      <c r="L3874" s="127" t="str">
        <f>TRIM(IF(ISERROR(VLOOKUP(R3874,SpeciesValidation!D:T,IF(ISNA(VLOOKUP(J3874,Validation!B$2:C$15,2,FALSE)),FALSE,VLOOKUP(J3874,Validation!B$2:C$15,2,FALSE)))),IF(LEN(E3874&amp;"")&gt;0,"",""),VLOOKUP(R3874,SpeciesValidation!D:T,VLOOKUP(J3874,Validation!B$2:C$15,2,FALSE),FALSE)) &amp; " " &amp; IF(ISERROR(IF(LEFT(J3874,1)="A",IF(IF(VLOOKUP(R3874,SpeciesValidation!D:W,20,FALSE)=FALSE,OR(TEXT(A3874,"MMDD")&lt;VLOOKUP(R3874,SpeciesValidation!D:W,18,FALSE),TEXT(A3874,"MMDD")&gt;VLOOKUP(R3874,SpeciesValidation!D:W,19,FALSE)),IF(TEXT(A3874,"MMDD")&lt;"0701",TEXT(A3874,"MMDD")&gt;VLOOKUP(R3874,SpeciesValidation!D:W,18,FALSE),TEXT(A3874,"MMDD")&lt;VLOOKUP(R3874,SpeciesValidation!D:W,19,FALSE))),"Date outside expected range for this species",""),"")),"",IF(LEFT(J3874,1)="A",IF(IF(VLOOKUP(R3874,SpeciesValidation!D:W,20,FALSE)=FALSE,OR(TEXT(A3874,"MMDD")&lt;VLOOKUP(R3874,SpeciesValidation!D:W,18,FALSE),TEXT(A3874,"MMDD")&gt;VLOOKUP(R3874,SpeciesValidation!D:W,19,FALSE)),IF(TEXT(A3874,"MMDD")&lt;"0701",TEXT(A3874,"MMDD")&gt;VLOOKUP(R3874,SpeciesValidation!D:W,18,FALSE),TEXT(A3874,"MMDD")&lt;VLOOKUP(R3874,SpeciesValidation!D:W,19,FALSE))),"Date outside expected range for this species",""),"")))</f>
        <v/>
      </c>
      <c r="M3874" s="127" t="str">
        <f>IF(LEN(E3874&amp;"")&gt;0,IF(ISERROR(VLOOKUP(R3874,SpeciesValidation!D:I,6,FALSE)),"",VLOOKUP(R3874,SpeciesValidation!D:I,6,FALSE)),"")</f>
        <v/>
      </c>
      <c r="Q3874" s="36" t="str">
        <f>IF(LEN(E3874&amp;"")&gt;0,IF(ISERROR(VLOOKUP(E3874,SpeciesValidation!B:G,2,FALSE)=TRUE),"",VLOOKUP(E3874,SpeciesValidation!B:G,2,FALSE)),"")</f>
        <v/>
      </c>
      <c r="R3874" s="36" t="str">
        <f>IF(LEN(E3874&amp;"")&gt;0,IF(ISERROR(VLOOKUP(E3874,SpeciesLookup!B:G,4,FALSE)=TRUE),"",VLOOKUP(E3874,SpeciesLookup!B:G,4,FALSE)),"")</f>
        <v/>
      </c>
    </row>
    <row r="3875" spans="1:18" ht="13.2" x14ac:dyDescent="0.25">
      <c r="A3875" s="72"/>
      <c r="D3875" s="11"/>
      <c r="G3875" s="128" t="str">
        <f>IF(LEN(E3875&amp;"")&gt;0,IF(ISERROR(VLOOKUP(E3875,SpeciesLookup!B:G,6,FALSE)=TRUE),"",VLOOKUP(E3875,SpeciesLookup!B:G,6,FALSE)),"")</f>
        <v/>
      </c>
      <c r="H3875" s="128" t="str">
        <f>IF(LEN(E3875&amp;"")&gt;0,IF(ISERROR(VLOOKUP(E3875,SpeciesLookup!B:G,5,FALSE)=TRUE),"",VLOOKUP(E3875,SpeciesLookup!B:G,5,FALSE)),"")</f>
        <v/>
      </c>
      <c r="I3875" s="11"/>
      <c r="J3875" s="73"/>
      <c r="K3875" s="11"/>
      <c r="L3875" s="127" t="str">
        <f>TRIM(IF(ISERROR(VLOOKUP(R3875,SpeciesValidation!D:T,IF(ISNA(VLOOKUP(J3875,Validation!B$2:C$15,2,FALSE)),FALSE,VLOOKUP(J3875,Validation!B$2:C$15,2,FALSE)))),IF(LEN(E3875&amp;"")&gt;0,"",""),VLOOKUP(R3875,SpeciesValidation!D:T,VLOOKUP(J3875,Validation!B$2:C$15,2,FALSE),FALSE)) &amp; " " &amp; IF(ISERROR(IF(LEFT(J3875,1)="A",IF(IF(VLOOKUP(R3875,SpeciesValidation!D:W,20,FALSE)=FALSE,OR(TEXT(A3875,"MMDD")&lt;VLOOKUP(R3875,SpeciesValidation!D:W,18,FALSE),TEXT(A3875,"MMDD")&gt;VLOOKUP(R3875,SpeciesValidation!D:W,19,FALSE)),IF(TEXT(A3875,"MMDD")&lt;"0701",TEXT(A3875,"MMDD")&gt;VLOOKUP(R3875,SpeciesValidation!D:W,18,FALSE),TEXT(A3875,"MMDD")&lt;VLOOKUP(R3875,SpeciesValidation!D:W,19,FALSE))),"Date outside expected range for this species",""),"")),"",IF(LEFT(J3875,1)="A",IF(IF(VLOOKUP(R3875,SpeciesValidation!D:W,20,FALSE)=FALSE,OR(TEXT(A3875,"MMDD")&lt;VLOOKUP(R3875,SpeciesValidation!D:W,18,FALSE),TEXT(A3875,"MMDD")&gt;VLOOKUP(R3875,SpeciesValidation!D:W,19,FALSE)),IF(TEXT(A3875,"MMDD")&lt;"0701",TEXT(A3875,"MMDD")&gt;VLOOKUP(R3875,SpeciesValidation!D:W,18,FALSE),TEXT(A3875,"MMDD")&lt;VLOOKUP(R3875,SpeciesValidation!D:W,19,FALSE))),"Date outside expected range for this species",""),"")))</f>
        <v/>
      </c>
      <c r="M3875" s="127" t="str">
        <f>IF(LEN(E3875&amp;"")&gt;0,IF(ISERROR(VLOOKUP(R3875,SpeciesValidation!D:I,6,FALSE)),"",VLOOKUP(R3875,SpeciesValidation!D:I,6,FALSE)),"")</f>
        <v/>
      </c>
      <c r="Q3875" s="36" t="str">
        <f>IF(LEN(E3875&amp;"")&gt;0,IF(ISERROR(VLOOKUP(E3875,SpeciesValidation!B:G,2,FALSE)=TRUE),"",VLOOKUP(E3875,SpeciesValidation!B:G,2,FALSE)),"")</f>
        <v/>
      </c>
      <c r="R3875" s="36" t="str">
        <f>IF(LEN(E3875&amp;"")&gt;0,IF(ISERROR(VLOOKUP(E3875,SpeciesLookup!B:G,4,FALSE)=TRUE),"",VLOOKUP(E3875,SpeciesLookup!B:G,4,FALSE)),"")</f>
        <v/>
      </c>
    </row>
    <row r="3876" spans="1:18" ht="13.2" x14ac:dyDescent="0.25">
      <c r="A3876" s="72"/>
      <c r="D3876" s="11"/>
      <c r="G3876" s="128" t="str">
        <f>IF(LEN(E3876&amp;"")&gt;0,IF(ISERROR(VLOOKUP(E3876,SpeciesLookup!B:G,6,FALSE)=TRUE),"",VLOOKUP(E3876,SpeciesLookup!B:G,6,FALSE)),"")</f>
        <v/>
      </c>
      <c r="H3876" s="128" t="str">
        <f>IF(LEN(E3876&amp;"")&gt;0,IF(ISERROR(VLOOKUP(E3876,SpeciesLookup!B:G,5,FALSE)=TRUE),"",VLOOKUP(E3876,SpeciesLookup!B:G,5,FALSE)),"")</f>
        <v/>
      </c>
      <c r="I3876" s="11"/>
      <c r="J3876" s="73"/>
      <c r="K3876" s="11"/>
      <c r="L3876" s="127" t="str">
        <f>TRIM(IF(ISERROR(VLOOKUP(R3876,SpeciesValidation!D:T,IF(ISNA(VLOOKUP(J3876,Validation!B$2:C$15,2,FALSE)),FALSE,VLOOKUP(J3876,Validation!B$2:C$15,2,FALSE)))),IF(LEN(E3876&amp;"")&gt;0,"",""),VLOOKUP(R3876,SpeciesValidation!D:T,VLOOKUP(J3876,Validation!B$2:C$15,2,FALSE),FALSE)) &amp; " " &amp; IF(ISERROR(IF(LEFT(J3876,1)="A",IF(IF(VLOOKUP(R3876,SpeciesValidation!D:W,20,FALSE)=FALSE,OR(TEXT(A3876,"MMDD")&lt;VLOOKUP(R3876,SpeciesValidation!D:W,18,FALSE),TEXT(A3876,"MMDD")&gt;VLOOKUP(R3876,SpeciesValidation!D:W,19,FALSE)),IF(TEXT(A3876,"MMDD")&lt;"0701",TEXT(A3876,"MMDD")&gt;VLOOKUP(R3876,SpeciesValidation!D:W,18,FALSE),TEXT(A3876,"MMDD")&lt;VLOOKUP(R3876,SpeciesValidation!D:W,19,FALSE))),"Date outside expected range for this species",""),"")),"",IF(LEFT(J3876,1)="A",IF(IF(VLOOKUP(R3876,SpeciesValidation!D:W,20,FALSE)=FALSE,OR(TEXT(A3876,"MMDD")&lt;VLOOKUP(R3876,SpeciesValidation!D:W,18,FALSE),TEXT(A3876,"MMDD")&gt;VLOOKUP(R3876,SpeciesValidation!D:W,19,FALSE)),IF(TEXT(A3876,"MMDD")&lt;"0701",TEXT(A3876,"MMDD")&gt;VLOOKUP(R3876,SpeciesValidation!D:W,18,FALSE),TEXT(A3876,"MMDD")&lt;VLOOKUP(R3876,SpeciesValidation!D:W,19,FALSE))),"Date outside expected range for this species",""),"")))</f>
        <v/>
      </c>
      <c r="M3876" s="127" t="str">
        <f>IF(LEN(E3876&amp;"")&gt;0,IF(ISERROR(VLOOKUP(R3876,SpeciesValidation!D:I,6,FALSE)),"",VLOOKUP(R3876,SpeciesValidation!D:I,6,FALSE)),"")</f>
        <v/>
      </c>
      <c r="Q3876" s="36" t="str">
        <f>IF(LEN(E3876&amp;"")&gt;0,IF(ISERROR(VLOOKUP(E3876,SpeciesValidation!B:G,2,FALSE)=TRUE),"",VLOOKUP(E3876,SpeciesValidation!B:G,2,FALSE)),"")</f>
        <v/>
      </c>
      <c r="R3876" s="36" t="str">
        <f>IF(LEN(E3876&amp;"")&gt;0,IF(ISERROR(VLOOKUP(E3876,SpeciesLookup!B:G,4,FALSE)=TRUE),"",VLOOKUP(E3876,SpeciesLookup!B:G,4,FALSE)),"")</f>
        <v/>
      </c>
    </row>
    <row r="3877" spans="1:18" ht="13.2" x14ac:dyDescent="0.25">
      <c r="A3877" s="72"/>
      <c r="D3877" s="11"/>
      <c r="G3877" s="128" t="str">
        <f>IF(LEN(E3877&amp;"")&gt;0,IF(ISERROR(VLOOKUP(E3877,SpeciesLookup!B:G,6,FALSE)=TRUE),"",VLOOKUP(E3877,SpeciesLookup!B:G,6,FALSE)),"")</f>
        <v/>
      </c>
      <c r="H3877" s="128" t="str">
        <f>IF(LEN(E3877&amp;"")&gt;0,IF(ISERROR(VLOOKUP(E3877,SpeciesLookup!B:G,5,FALSE)=TRUE),"",VLOOKUP(E3877,SpeciesLookup!B:G,5,FALSE)),"")</f>
        <v/>
      </c>
      <c r="I3877" s="11"/>
      <c r="J3877" s="73"/>
      <c r="K3877" s="11"/>
      <c r="L3877" s="127" t="str">
        <f>TRIM(IF(ISERROR(VLOOKUP(R3877,SpeciesValidation!D:T,IF(ISNA(VLOOKUP(J3877,Validation!B$2:C$15,2,FALSE)),FALSE,VLOOKUP(J3877,Validation!B$2:C$15,2,FALSE)))),IF(LEN(E3877&amp;"")&gt;0,"",""),VLOOKUP(R3877,SpeciesValidation!D:T,VLOOKUP(J3877,Validation!B$2:C$15,2,FALSE),FALSE)) &amp; " " &amp; IF(ISERROR(IF(LEFT(J3877,1)="A",IF(IF(VLOOKUP(R3877,SpeciesValidation!D:W,20,FALSE)=FALSE,OR(TEXT(A3877,"MMDD")&lt;VLOOKUP(R3877,SpeciesValidation!D:W,18,FALSE),TEXT(A3877,"MMDD")&gt;VLOOKUP(R3877,SpeciesValidation!D:W,19,FALSE)),IF(TEXT(A3877,"MMDD")&lt;"0701",TEXT(A3877,"MMDD")&gt;VLOOKUP(R3877,SpeciesValidation!D:W,18,FALSE),TEXT(A3877,"MMDD")&lt;VLOOKUP(R3877,SpeciesValidation!D:W,19,FALSE))),"Date outside expected range for this species",""),"")),"",IF(LEFT(J3877,1)="A",IF(IF(VLOOKUP(R3877,SpeciesValidation!D:W,20,FALSE)=FALSE,OR(TEXT(A3877,"MMDD")&lt;VLOOKUP(R3877,SpeciesValidation!D:W,18,FALSE),TEXT(A3877,"MMDD")&gt;VLOOKUP(R3877,SpeciesValidation!D:W,19,FALSE)),IF(TEXT(A3877,"MMDD")&lt;"0701",TEXT(A3877,"MMDD")&gt;VLOOKUP(R3877,SpeciesValidation!D:W,18,FALSE),TEXT(A3877,"MMDD")&lt;VLOOKUP(R3877,SpeciesValidation!D:W,19,FALSE))),"Date outside expected range for this species",""),"")))</f>
        <v/>
      </c>
      <c r="M3877" s="127" t="str">
        <f>IF(LEN(E3877&amp;"")&gt;0,IF(ISERROR(VLOOKUP(R3877,SpeciesValidation!D:I,6,FALSE)),"",VLOOKUP(R3877,SpeciesValidation!D:I,6,FALSE)),"")</f>
        <v/>
      </c>
      <c r="Q3877" s="36" t="str">
        <f>IF(LEN(E3877&amp;"")&gt;0,IF(ISERROR(VLOOKUP(E3877,SpeciesValidation!B:G,2,FALSE)=TRUE),"",VLOOKUP(E3877,SpeciesValidation!B:G,2,FALSE)),"")</f>
        <v/>
      </c>
      <c r="R3877" s="36" t="str">
        <f>IF(LEN(E3877&amp;"")&gt;0,IF(ISERROR(VLOOKUP(E3877,SpeciesLookup!B:G,4,FALSE)=TRUE),"",VLOOKUP(E3877,SpeciesLookup!B:G,4,FALSE)),"")</f>
        <v/>
      </c>
    </row>
    <row r="3878" spans="1:18" ht="13.2" x14ac:dyDescent="0.25">
      <c r="A3878" s="72"/>
      <c r="D3878" s="11"/>
      <c r="G3878" s="128" t="str">
        <f>IF(LEN(E3878&amp;"")&gt;0,IF(ISERROR(VLOOKUP(E3878,SpeciesLookup!B:G,6,FALSE)=TRUE),"",VLOOKUP(E3878,SpeciesLookup!B:G,6,FALSE)),"")</f>
        <v/>
      </c>
      <c r="H3878" s="128" t="str">
        <f>IF(LEN(E3878&amp;"")&gt;0,IF(ISERROR(VLOOKUP(E3878,SpeciesLookup!B:G,5,FALSE)=TRUE),"",VLOOKUP(E3878,SpeciesLookup!B:G,5,FALSE)),"")</f>
        <v/>
      </c>
      <c r="I3878" s="11"/>
      <c r="J3878" s="73"/>
      <c r="K3878" s="11"/>
      <c r="L3878" s="127" t="str">
        <f>TRIM(IF(ISERROR(VLOOKUP(R3878,SpeciesValidation!D:T,IF(ISNA(VLOOKUP(J3878,Validation!B$2:C$15,2,FALSE)),FALSE,VLOOKUP(J3878,Validation!B$2:C$15,2,FALSE)))),IF(LEN(E3878&amp;"")&gt;0,"",""),VLOOKUP(R3878,SpeciesValidation!D:T,VLOOKUP(J3878,Validation!B$2:C$15,2,FALSE),FALSE)) &amp; " " &amp; IF(ISERROR(IF(LEFT(J3878,1)="A",IF(IF(VLOOKUP(R3878,SpeciesValidation!D:W,20,FALSE)=FALSE,OR(TEXT(A3878,"MMDD")&lt;VLOOKUP(R3878,SpeciesValidation!D:W,18,FALSE),TEXT(A3878,"MMDD")&gt;VLOOKUP(R3878,SpeciesValidation!D:W,19,FALSE)),IF(TEXT(A3878,"MMDD")&lt;"0701",TEXT(A3878,"MMDD")&gt;VLOOKUP(R3878,SpeciesValidation!D:W,18,FALSE),TEXT(A3878,"MMDD")&lt;VLOOKUP(R3878,SpeciesValidation!D:W,19,FALSE))),"Date outside expected range for this species",""),"")),"",IF(LEFT(J3878,1)="A",IF(IF(VLOOKUP(R3878,SpeciesValidation!D:W,20,FALSE)=FALSE,OR(TEXT(A3878,"MMDD")&lt;VLOOKUP(R3878,SpeciesValidation!D:W,18,FALSE),TEXT(A3878,"MMDD")&gt;VLOOKUP(R3878,SpeciesValidation!D:W,19,FALSE)),IF(TEXT(A3878,"MMDD")&lt;"0701",TEXT(A3878,"MMDD")&gt;VLOOKUP(R3878,SpeciesValidation!D:W,18,FALSE),TEXT(A3878,"MMDD")&lt;VLOOKUP(R3878,SpeciesValidation!D:W,19,FALSE))),"Date outside expected range for this species",""),"")))</f>
        <v/>
      </c>
      <c r="M3878" s="127" t="str">
        <f>IF(LEN(E3878&amp;"")&gt;0,IF(ISERROR(VLOOKUP(R3878,SpeciesValidation!D:I,6,FALSE)),"",VLOOKUP(R3878,SpeciesValidation!D:I,6,FALSE)),"")</f>
        <v/>
      </c>
      <c r="Q3878" s="36" t="str">
        <f>IF(LEN(E3878&amp;"")&gt;0,IF(ISERROR(VLOOKUP(E3878,SpeciesValidation!B:G,2,FALSE)=TRUE),"",VLOOKUP(E3878,SpeciesValidation!B:G,2,FALSE)),"")</f>
        <v/>
      </c>
      <c r="R3878" s="36" t="str">
        <f>IF(LEN(E3878&amp;"")&gt;0,IF(ISERROR(VLOOKUP(E3878,SpeciesLookup!B:G,4,FALSE)=TRUE),"",VLOOKUP(E3878,SpeciesLookup!B:G,4,FALSE)),"")</f>
        <v/>
      </c>
    </row>
    <row r="3879" spans="1:18" ht="13.2" x14ac:dyDescent="0.25">
      <c r="A3879" s="72"/>
      <c r="D3879" s="11"/>
      <c r="G3879" s="128" t="str">
        <f>IF(LEN(E3879&amp;"")&gt;0,IF(ISERROR(VLOOKUP(E3879,SpeciesLookup!B:G,6,FALSE)=TRUE),"",VLOOKUP(E3879,SpeciesLookup!B:G,6,FALSE)),"")</f>
        <v/>
      </c>
      <c r="H3879" s="128" t="str">
        <f>IF(LEN(E3879&amp;"")&gt;0,IF(ISERROR(VLOOKUP(E3879,SpeciesLookup!B:G,5,FALSE)=TRUE),"",VLOOKUP(E3879,SpeciesLookup!B:G,5,FALSE)),"")</f>
        <v/>
      </c>
      <c r="I3879" s="11"/>
      <c r="J3879" s="73"/>
      <c r="K3879" s="11"/>
      <c r="L3879" s="127" t="str">
        <f>TRIM(IF(ISERROR(VLOOKUP(R3879,SpeciesValidation!D:T,IF(ISNA(VLOOKUP(J3879,Validation!B$2:C$15,2,FALSE)),FALSE,VLOOKUP(J3879,Validation!B$2:C$15,2,FALSE)))),IF(LEN(E3879&amp;"")&gt;0,"",""),VLOOKUP(R3879,SpeciesValidation!D:T,VLOOKUP(J3879,Validation!B$2:C$15,2,FALSE),FALSE)) &amp; " " &amp; IF(ISERROR(IF(LEFT(J3879,1)="A",IF(IF(VLOOKUP(R3879,SpeciesValidation!D:W,20,FALSE)=FALSE,OR(TEXT(A3879,"MMDD")&lt;VLOOKUP(R3879,SpeciesValidation!D:W,18,FALSE),TEXT(A3879,"MMDD")&gt;VLOOKUP(R3879,SpeciesValidation!D:W,19,FALSE)),IF(TEXT(A3879,"MMDD")&lt;"0701",TEXT(A3879,"MMDD")&gt;VLOOKUP(R3879,SpeciesValidation!D:W,18,FALSE),TEXT(A3879,"MMDD")&lt;VLOOKUP(R3879,SpeciesValidation!D:W,19,FALSE))),"Date outside expected range for this species",""),"")),"",IF(LEFT(J3879,1)="A",IF(IF(VLOOKUP(R3879,SpeciesValidation!D:W,20,FALSE)=FALSE,OR(TEXT(A3879,"MMDD")&lt;VLOOKUP(R3879,SpeciesValidation!D:W,18,FALSE),TEXT(A3879,"MMDD")&gt;VLOOKUP(R3879,SpeciesValidation!D:W,19,FALSE)),IF(TEXT(A3879,"MMDD")&lt;"0701",TEXT(A3879,"MMDD")&gt;VLOOKUP(R3879,SpeciesValidation!D:W,18,FALSE),TEXT(A3879,"MMDD")&lt;VLOOKUP(R3879,SpeciesValidation!D:W,19,FALSE))),"Date outside expected range for this species",""),"")))</f>
        <v/>
      </c>
      <c r="M3879" s="127" t="str">
        <f>IF(LEN(E3879&amp;"")&gt;0,IF(ISERROR(VLOOKUP(R3879,SpeciesValidation!D:I,6,FALSE)),"",VLOOKUP(R3879,SpeciesValidation!D:I,6,FALSE)),"")</f>
        <v/>
      </c>
      <c r="Q3879" s="36" t="str">
        <f>IF(LEN(E3879&amp;"")&gt;0,IF(ISERROR(VLOOKUP(E3879,SpeciesValidation!B:G,2,FALSE)=TRUE),"",VLOOKUP(E3879,SpeciesValidation!B:G,2,FALSE)),"")</f>
        <v/>
      </c>
      <c r="R3879" s="36" t="str">
        <f>IF(LEN(E3879&amp;"")&gt;0,IF(ISERROR(VLOOKUP(E3879,SpeciesLookup!B:G,4,FALSE)=TRUE),"",VLOOKUP(E3879,SpeciesLookup!B:G,4,FALSE)),"")</f>
        <v/>
      </c>
    </row>
    <row r="3880" spans="1:18" ht="13.2" x14ac:dyDescent="0.25">
      <c r="A3880" s="72"/>
      <c r="D3880" s="11"/>
      <c r="G3880" s="128" t="str">
        <f>IF(LEN(E3880&amp;"")&gt;0,IF(ISERROR(VLOOKUP(E3880,SpeciesLookup!B:G,6,FALSE)=TRUE),"",VLOOKUP(E3880,SpeciesLookup!B:G,6,FALSE)),"")</f>
        <v/>
      </c>
      <c r="H3880" s="128" t="str">
        <f>IF(LEN(E3880&amp;"")&gt;0,IF(ISERROR(VLOOKUP(E3880,SpeciesLookup!B:G,5,FALSE)=TRUE),"",VLOOKUP(E3880,SpeciesLookup!B:G,5,FALSE)),"")</f>
        <v/>
      </c>
      <c r="I3880" s="11"/>
      <c r="J3880" s="73"/>
      <c r="K3880" s="11"/>
      <c r="L3880" s="127" t="str">
        <f>TRIM(IF(ISERROR(VLOOKUP(R3880,SpeciesValidation!D:T,IF(ISNA(VLOOKUP(J3880,Validation!B$2:C$15,2,FALSE)),FALSE,VLOOKUP(J3880,Validation!B$2:C$15,2,FALSE)))),IF(LEN(E3880&amp;"")&gt;0,"",""),VLOOKUP(R3880,SpeciesValidation!D:T,VLOOKUP(J3880,Validation!B$2:C$15,2,FALSE),FALSE)) &amp; " " &amp; IF(ISERROR(IF(LEFT(J3880,1)="A",IF(IF(VLOOKUP(R3880,SpeciesValidation!D:W,20,FALSE)=FALSE,OR(TEXT(A3880,"MMDD")&lt;VLOOKUP(R3880,SpeciesValidation!D:W,18,FALSE),TEXT(A3880,"MMDD")&gt;VLOOKUP(R3880,SpeciesValidation!D:W,19,FALSE)),IF(TEXT(A3880,"MMDD")&lt;"0701",TEXT(A3880,"MMDD")&gt;VLOOKUP(R3880,SpeciesValidation!D:W,18,FALSE),TEXT(A3880,"MMDD")&lt;VLOOKUP(R3880,SpeciesValidation!D:W,19,FALSE))),"Date outside expected range for this species",""),"")),"",IF(LEFT(J3880,1)="A",IF(IF(VLOOKUP(R3880,SpeciesValidation!D:W,20,FALSE)=FALSE,OR(TEXT(A3880,"MMDD")&lt;VLOOKUP(R3880,SpeciesValidation!D:W,18,FALSE),TEXT(A3880,"MMDD")&gt;VLOOKUP(R3880,SpeciesValidation!D:W,19,FALSE)),IF(TEXT(A3880,"MMDD")&lt;"0701",TEXT(A3880,"MMDD")&gt;VLOOKUP(R3880,SpeciesValidation!D:W,18,FALSE),TEXT(A3880,"MMDD")&lt;VLOOKUP(R3880,SpeciesValidation!D:W,19,FALSE))),"Date outside expected range for this species",""),"")))</f>
        <v/>
      </c>
      <c r="M3880" s="127" t="str">
        <f>IF(LEN(E3880&amp;"")&gt;0,IF(ISERROR(VLOOKUP(R3880,SpeciesValidation!D:I,6,FALSE)),"",VLOOKUP(R3880,SpeciesValidation!D:I,6,FALSE)),"")</f>
        <v/>
      </c>
      <c r="Q3880" s="36" t="str">
        <f>IF(LEN(E3880&amp;"")&gt;0,IF(ISERROR(VLOOKUP(E3880,SpeciesValidation!B:G,2,FALSE)=TRUE),"",VLOOKUP(E3880,SpeciesValidation!B:G,2,FALSE)),"")</f>
        <v/>
      </c>
      <c r="R3880" s="36" t="str">
        <f>IF(LEN(E3880&amp;"")&gt;0,IF(ISERROR(VLOOKUP(E3880,SpeciesLookup!B:G,4,FALSE)=TRUE),"",VLOOKUP(E3880,SpeciesLookup!B:G,4,FALSE)),"")</f>
        <v/>
      </c>
    </row>
    <row r="3881" spans="1:18" ht="13.2" x14ac:dyDescent="0.25">
      <c r="A3881" s="72"/>
      <c r="D3881" s="11"/>
      <c r="G3881" s="128" t="str">
        <f>IF(LEN(E3881&amp;"")&gt;0,IF(ISERROR(VLOOKUP(E3881,SpeciesLookup!B:G,6,FALSE)=TRUE),"",VLOOKUP(E3881,SpeciesLookup!B:G,6,FALSE)),"")</f>
        <v/>
      </c>
      <c r="H3881" s="128" t="str">
        <f>IF(LEN(E3881&amp;"")&gt;0,IF(ISERROR(VLOOKUP(E3881,SpeciesLookup!B:G,5,FALSE)=TRUE),"",VLOOKUP(E3881,SpeciesLookup!B:G,5,FALSE)),"")</f>
        <v/>
      </c>
      <c r="I3881" s="11"/>
      <c r="J3881" s="73"/>
      <c r="K3881" s="11"/>
      <c r="L3881" s="127" t="str">
        <f>TRIM(IF(ISERROR(VLOOKUP(R3881,SpeciesValidation!D:T,IF(ISNA(VLOOKUP(J3881,Validation!B$2:C$15,2,FALSE)),FALSE,VLOOKUP(J3881,Validation!B$2:C$15,2,FALSE)))),IF(LEN(E3881&amp;"")&gt;0,"",""),VLOOKUP(R3881,SpeciesValidation!D:T,VLOOKUP(J3881,Validation!B$2:C$15,2,FALSE),FALSE)) &amp; " " &amp; IF(ISERROR(IF(LEFT(J3881,1)="A",IF(IF(VLOOKUP(R3881,SpeciesValidation!D:W,20,FALSE)=FALSE,OR(TEXT(A3881,"MMDD")&lt;VLOOKUP(R3881,SpeciesValidation!D:W,18,FALSE),TEXT(A3881,"MMDD")&gt;VLOOKUP(R3881,SpeciesValidation!D:W,19,FALSE)),IF(TEXT(A3881,"MMDD")&lt;"0701",TEXT(A3881,"MMDD")&gt;VLOOKUP(R3881,SpeciesValidation!D:W,18,FALSE),TEXT(A3881,"MMDD")&lt;VLOOKUP(R3881,SpeciesValidation!D:W,19,FALSE))),"Date outside expected range for this species",""),"")),"",IF(LEFT(J3881,1)="A",IF(IF(VLOOKUP(R3881,SpeciesValidation!D:W,20,FALSE)=FALSE,OR(TEXT(A3881,"MMDD")&lt;VLOOKUP(R3881,SpeciesValidation!D:W,18,FALSE),TEXT(A3881,"MMDD")&gt;VLOOKUP(R3881,SpeciesValidation!D:W,19,FALSE)),IF(TEXT(A3881,"MMDD")&lt;"0701",TEXT(A3881,"MMDD")&gt;VLOOKUP(R3881,SpeciesValidation!D:W,18,FALSE),TEXT(A3881,"MMDD")&lt;VLOOKUP(R3881,SpeciesValidation!D:W,19,FALSE))),"Date outside expected range for this species",""),"")))</f>
        <v/>
      </c>
      <c r="M3881" s="127" t="str">
        <f>IF(LEN(E3881&amp;"")&gt;0,IF(ISERROR(VLOOKUP(R3881,SpeciesValidation!D:I,6,FALSE)),"",VLOOKUP(R3881,SpeciesValidation!D:I,6,FALSE)),"")</f>
        <v/>
      </c>
      <c r="Q3881" s="36" t="str">
        <f>IF(LEN(E3881&amp;"")&gt;0,IF(ISERROR(VLOOKUP(E3881,SpeciesValidation!B:G,2,FALSE)=TRUE),"",VLOOKUP(E3881,SpeciesValidation!B:G,2,FALSE)),"")</f>
        <v/>
      </c>
      <c r="R3881" s="36" t="str">
        <f>IF(LEN(E3881&amp;"")&gt;0,IF(ISERROR(VLOOKUP(E3881,SpeciesLookup!B:G,4,FALSE)=TRUE),"",VLOOKUP(E3881,SpeciesLookup!B:G,4,FALSE)),"")</f>
        <v/>
      </c>
    </row>
    <row r="3882" spans="1:18" ht="13.2" x14ac:dyDescent="0.25">
      <c r="A3882" s="72"/>
      <c r="D3882" s="11"/>
      <c r="G3882" s="128" t="str">
        <f>IF(LEN(E3882&amp;"")&gt;0,IF(ISERROR(VLOOKUP(E3882,SpeciesLookup!B:G,6,FALSE)=TRUE),"",VLOOKUP(E3882,SpeciesLookup!B:G,6,FALSE)),"")</f>
        <v/>
      </c>
      <c r="H3882" s="128" t="str">
        <f>IF(LEN(E3882&amp;"")&gt;0,IF(ISERROR(VLOOKUP(E3882,SpeciesLookup!B:G,5,FALSE)=TRUE),"",VLOOKUP(E3882,SpeciesLookup!B:G,5,FALSE)),"")</f>
        <v/>
      </c>
      <c r="I3882" s="11"/>
      <c r="J3882" s="73"/>
      <c r="K3882" s="11"/>
      <c r="L3882" s="127" t="str">
        <f>TRIM(IF(ISERROR(VLOOKUP(R3882,SpeciesValidation!D:T,IF(ISNA(VLOOKUP(J3882,Validation!B$2:C$15,2,FALSE)),FALSE,VLOOKUP(J3882,Validation!B$2:C$15,2,FALSE)))),IF(LEN(E3882&amp;"")&gt;0,"",""),VLOOKUP(R3882,SpeciesValidation!D:T,VLOOKUP(J3882,Validation!B$2:C$15,2,FALSE),FALSE)) &amp; " " &amp; IF(ISERROR(IF(LEFT(J3882,1)="A",IF(IF(VLOOKUP(R3882,SpeciesValidation!D:W,20,FALSE)=FALSE,OR(TEXT(A3882,"MMDD")&lt;VLOOKUP(R3882,SpeciesValidation!D:W,18,FALSE),TEXT(A3882,"MMDD")&gt;VLOOKUP(R3882,SpeciesValidation!D:W,19,FALSE)),IF(TEXT(A3882,"MMDD")&lt;"0701",TEXT(A3882,"MMDD")&gt;VLOOKUP(R3882,SpeciesValidation!D:W,18,FALSE),TEXT(A3882,"MMDD")&lt;VLOOKUP(R3882,SpeciesValidation!D:W,19,FALSE))),"Date outside expected range for this species",""),"")),"",IF(LEFT(J3882,1)="A",IF(IF(VLOOKUP(R3882,SpeciesValidation!D:W,20,FALSE)=FALSE,OR(TEXT(A3882,"MMDD")&lt;VLOOKUP(R3882,SpeciesValidation!D:W,18,FALSE),TEXT(A3882,"MMDD")&gt;VLOOKUP(R3882,SpeciesValidation!D:W,19,FALSE)),IF(TEXT(A3882,"MMDD")&lt;"0701",TEXT(A3882,"MMDD")&gt;VLOOKUP(R3882,SpeciesValidation!D:W,18,FALSE),TEXT(A3882,"MMDD")&lt;VLOOKUP(R3882,SpeciesValidation!D:W,19,FALSE))),"Date outside expected range for this species",""),"")))</f>
        <v/>
      </c>
      <c r="M3882" s="127" t="str">
        <f>IF(LEN(E3882&amp;"")&gt;0,IF(ISERROR(VLOOKUP(R3882,SpeciesValidation!D:I,6,FALSE)),"",VLOOKUP(R3882,SpeciesValidation!D:I,6,FALSE)),"")</f>
        <v/>
      </c>
      <c r="Q3882" s="36" t="str">
        <f>IF(LEN(E3882&amp;"")&gt;0,IF(ISERROR(VLOOKUP(E3882,SpeciesValidation!B:G,2,FALSE)=TRUE),"",VLOOKUP(E3882,SpeciesValidation!B:G,2,FALSE)),"")</f>
        <v/>
      </c>
      <c r="R3882" s="36" t="str">
        <f>IF(LEN(E3882&amp;"")&gt;0,IF(ISERROR(VLOOKUP(E3882,SpeciesLookup!B:G,4,FALSE)=TRUE),"",VLOOKUP(E3882,SpeciesLookup!B:G,4,FALSE)),"")</f>
        <v/>
      </c>
    </row>
    <row r="3883" spans="1:18" ht="13.2" x14ac:dyDescent="0.25">
      <c r="A3883" s="72"/>
      <c r="D3883" s="11"/>
      <c r="G3883" s="128" t="str">
        <f>IF(LEN(E3883&amp;"")&gt;0,IF(ISERROR(VLOOKUP(E3883,SpeciesLookup!B:G,6,FALSE)=TRUE),"",VLOOKUP(E3883,SpeciesLookup!B:G,6,FALSE)),"")</f>
        <v/>
      </c>
      <c r="H3883" s="128" t="str">
        <f>IF(LEN(E3883&amp;"")&gt;0,IF(ISERROR(VLOOKUP(E3883,SpeciesLookup!B:G,5,FALSE)=TRUE),"",VLOOKUP(E3883,SpeciesLookup!B:G,5,FALSE)),"")</f>
        <v/>
      </c>
      <c r="I3883" s="11"/>
      <c r="J3883" s="73"/>
      <c r="K3883" s="11"/>
      <c r="L3883" s="127" t="str">
        <f>TRIM(IF(ISERROR(VLOOKUP(R3883,SpeciesValidation!D:T,IF(ISNA(VLOOKUP(J3883,Validation!B$2:C$15,2,FALSE)),FALSE,VLOOKUP(J3883,Validation!B$2:C$15,2,FALSE)))),IF(LEN(E3883&amp;"")&gt;0,"",""),VLOOKUP(R3883,SpeciesValidation!D:T,VLOOKUP(J3883,Validation!B$2:C$15,2,FALSE),FALSE)) &amp; " " &amp; IF(ISERROR(IF(LEFT(J3883,1)="A",IF(IF(VLOOKUP(R3883,SpeciesValidation!D:W,20,FALSE)=FALSE,OR(TEXT(A3883,"MMDD")&lt;VLOOKUP(R3883,SpeciesValidation!D:W,18,FALSE),TEXT(A3883,"MMDD")&gt;VLOOKUP(R3883,SpeciesValidation!D:W,19,FALSE)),IF(TEXT(A3883,"MMDD")&lt;"0701",TEXT(A3883,"MMDD")&gt;VLOOKUP(R3883,SpeciesValidation!D:W,18,FALSE),TEXT(A3883,"MMDD")&lt;VLOOKUP(R3883,SpeciesValidation!D:W,19,FALSE))),"Date outside expected range for this species",""),"")),"",IF(LEFT(J3883,1)="A",IF(IF(VLOOKUP(R3883,SpeciesValidation!D:W,20,FALSE)=FALSE,OR(TEXT(A3883,"MMDD")&lt;VLOOKUP(R3883,SpeciesValidation!D:W,18,FALSE),TEXT(A3883,"MMDD")&gt;VLOOKUP(R3883,SpeciesValidation!D:W,19,FALSE)),IF(TEXT(A3883,"MMDD")&lt;"0701",TEXT(A3883,"MMDD")&gt;VLOOKUP(R3883,SpeciesValidation!D:W,18,FALSE),TEXT(A3883,"MMDD")&lt;VLOOKUP(R3883,SpeciesValidation!D:W,19,FALSE))),"Date outside expected range for this species",""),"")))</f>
        <v/>
      </c>
      <c r="M3883" s="127" t="str">
        <f>IF(LEN(E3883&amp;"")&gt;0,IF(ISERROR(VLOOKUP(R3883,SpeciesValidation!D:I,6,FALSE)),"",VLOOKUP(R3883,SpeciesValidation!D:I,6,FALSE)),"")</f>
        <v/>
      </c>
      <c r="Q3883" s="36" t="str">
        <f>IF(LEN(E3883&amp;"")&gt;0,IF(ISERROR(VLOOKUP(E3883,SpeciesValidation!B:G,2,FALSE)=TRUE),"",VLOOKUP(E3883,SpeciesValidation!B:G,2,FALSE)),"")</f>
        <v/>
      </c>
      <c r="R3883" s="36" t="str">
        <f>IF(LEN(E3883&amp;"")&gt;0,IF(ISERROR(VLOOKUP(E3883,SpeciesLookup!B:G,4,FALSE)=TRUE),"",VLOOKUP(E3883,SpeciesLookup!B:G,4,FALSE)),"")</f>
        <v/>
      </c>
    </row>
    <row r="3884" spans="1:18" ht="13.2" x14ac:dyDescent="0.25">
      <c r="A3884" s="72"/>
      <c r="D3884" s="11"/>
      <c r="G3884" s="128" t="str">
        <f>IF(LEN(E3884&amp;"")&gt;0,IF(ISERROR(VLOOKUP(E3884,SpeciesLookup!B:G,6,FALSE)=TRUE),"",VLOOKUP(E3884,SpeciesLookup!B:G,6,FALSE)),"")</f>
        <v/>
      </c>
      <c r="H3884" s="128" t="str">
        <f>IF(LEN(E3884&amp;"")&gt;0,IF(ISERROR(VLOOKUP(E3884,SpeciesLookup!B:G,5,FALSE)=TRUE),"",VLOOKUP(E3884,SpeciesLookup!B:G,5,FALSE)),"")</f>
        <v/>
      </c>
      <c r="I3884" s="11"/>
      <c r="J3884" s="73"/>
      <c r="K3884" s="11"/>
      <c r="L3884" s="127" t="str">
        <f>TRIM(IF(ISERROR(VLOOKUP(R3884,SpeciesValidation!D:T,IF(ISNA(VLOOKUP(J3884,Validation!B$2:C$15,2,FALSE)),FALSE,VLOOKUP(J3884,Validation!B$2:C$15,2,FALSE)))),IF(LEN(E3884&amp;"")&gt;0,"",""),VLOOKUP(R3884,SpeciesValidation!D:T,VLOOKUP(J3884,Validation!B$2:C$15,2,FALSE),FALSE)) &amp; " " &amp; IF(ISERROR(IF(LEFT(J3884,1)="A",IF(IF(VLOOKUP(R3884,SpeciesValidation!D:W,20,FALSE)=FALSE,OR(TEXT(A3884,"MMDD")&lt;VLOOKUP(R3884,SpeciesValidation!D:W,18,FALSE),TEXT(A3884,"MMDD")&gt;VLOOKUP(R3884,SpeciesValidation!D:W,19,FALSE)),IF(TEXT(A3884,"MMDD")&lt;"0701",TEXT(A3884,"MMDD")&gt;VLOOKUP(R3884,SpeciesValidation!D:W,18,FALSE),TEXT(A3884,"MMDD")&lt;VLOOKUP(R3884,SpeciesValidation!D:W,19,FALSE))),"Date outside expected range for this species",""),"")),"",IF(LEFT(J3884,1)="A",IF(IF(VLOOKUP(R3884,SpeciesValidation!D:W,20,FALSE)=FALSE,OR(TEXT(A3884,"MMDD")&lt;VLOOKUP(R3884,SpeciesValidation!D:W,18,FALSE),TEXT(A3884,"MMDD")&gt;VLOOKUP(R3884,SpeciesValidation!D:W,19,FALSE)),IF(TEXT(A3884,"MMDD")&lt;"0701",TEXT(A3884,"MMDD")&gt;VLOOKUP(R3884,SpeciesValidation!D:W,18,FALSE),TEXT(A3884,"MMDD")&lt;VLOOKUP(R3884,SpeciesValidation!D:W,19,FALSE))),"Date outside expected range for this species",""),"")))</f>
        <v/>
      </c>
      <c r="M3884" s="127" t="str">
        <f>IF(LEN(E3884&amp;"")&gt;0,IF(ISERROR(VLOOKUP(R3884,SpeciesValidation!D:I,6,FALSE)),"",VLOOKUP(R3884,SpeciesValidation!D:I,6,FALSE)),"")</f>
        <v/>
      </c>
      <c r="Q3884" s="36" t="str">
        <f>IF(LEN(E3884&amp;"")&gt;0,IF(ISERROR(VLOOKUP(E3884,SpeciesValidation!B:G,2,FALSE)=TRUE),"",VLOOKUP(E3884,SpeciesValidation!B:G,2,FALSE)),"")</f>
        <v/>
      </c>
      <c r="R3884" s="36" t="str">
        <f>IF(LEN(E3884&amp;"")&gt;0,IF(ISERROR(VLOOKUP(E3884,SpeciesLookup!B:G,4,FALSE)=TRUE),"",VLOOKUP(E3884,SpeciesLookup!B:G,4,FALSE)),"")</f>
        <v/>
      </c>
    </row>
    <row r="3885" spans="1:18" ht="13.2" x14ac:dyDescent="0.25">
      <c r="A3885" s="72"/>
      <c r="D3885" s="11"/>
      <c r="G3885" s="128" t="str">
        <f>IF(LEN(E3885&amp;"")&gt;0,IF(ISERROR(VLOOKUP(E3885,SpeciesLookup!B:G,6,FALSE)=TRUE),"",VLOOKUP(E3885,SpeciesLookup!B:G,6,FALSE)),"")</f>
        <v/>
      </c>
      <c r="H3885" s="128" t="str">
        <f>IF(LEN(E3885&amp;"")&gt;0,IF(ISERROR(VLOOKUP(E3885,SpeciesLookup!B:G,5,FALSE)=TRUE),"",VLOOKUP(E3885,SpeciesLookup!B:G,5,FALSE)),"")</f>
        <v/>
      </c>
      <c r="I3885" s="11"/>
      <c r="J3885" s="73"/>
      <c r="K3885" s="11"/>
      <c r="L3885" s="127" t="str">
        <f>TRIM(IF(ISERROR(VLOOKUP(R3885,SpeciesValidation!D:T,IF(ISNA(VLOOKUP(J3885,Validation!B$2:C$15,2,FALSE)),FALSE,VLOOKUP(J3885,Validation!B$2:C$15,2,FALSE)))),IF(LEN(E3885&amp;"")&gt;0,"",""),VLOOKUP(R3885,SpeciesValidation!D:T,VLOOKUP(J3885,Validation!B$2:C$15,2,FALSE),FALSE)) &amp; " " &amp; IF(ISERROR(IF(LEFT(J3885,1)="A",IF(IF(VLOOKUP(R3885,SpeciesValidation!D:W,20,FALSE)=FALSE,OR(TEXT(A3885,"MMDD")&lt;VLOOKUP(R3885,SpeciesValidation!D:W,18,FALSE),TEXT(A3885,"MMDD")&gt;VLOOKUP(R3885,SpeciesValidation!D:W,19,FALSE)),IF(TEXT(A3885,"MMDD")&lt;"0701",TEXT(A3885,"MMDD")&gt;VLOOKUP(R3885,SpeciesValidation!D:W,18,FALSE),TEXT(A3885,"MMDD")&lt;VLOOKUP(R3885,SpeciesValidation!D:W,19,FALSE))),"Date outside expected range for this species",""),"")),"",IF(LEFT(J3885,1)="A",IF(IF(VLOOKUP(R3885,SpeciesValidation!D:W,20,FALSE)=FALSE,OR(TEXT(A3885,"MMDD")&lt;VLOOKUP(R3885,SpeciesValidation!D:W,18,FALSE),TEXT(A3885,"MMDD")&gt;VLOOKUP(R3885,SpeciesValidation!D:W,19,FALSE)),IF(TEXT(A3885,"MMDD")&lt;"0701",TEXT(A3885,"MMDD")&gt;VLOOKUP(R3885,SpeciesValidation!D:W,18,FALSE),TEXT(A3885,"MMDD")&lt;VLOOKUP(R3885,SpeciesValidation!D:W,19,FALSE))),"Date outside expected range for this species",""),"")))</f>
        <v/>
      </c>
      <c r="M3885" s="127" t="str">
        <f>IF(LEN(E3885&amp;"")&gt;0,IF(ISERROR(VLOOKUP(R3885,SpeciesValidation!D:I,6,FALSE)),"",VLOOKUP(R3885,SpeciesValidation!D:I,6,FALSE)),"")</f>
        <v/>
      </c>
      <c r="Q3885" s="36" t="str">
        <f>IF(LEN(E3885&amp;"")&gt;0,IF(ISERROR(VLOOKUP(E3885,SpeciesValidation!B:G,2,FALSE)=TRUE),"",VLOOKUP(E3885,SpeciesValidation!B:G,2,FALSE)),"")</f>
        <v/>
      </c>
      <c r="R3885" s="36" t="str">
        <f>IF(LEN(E3885&amp;"")&gt;0,IF(ISERROR(VLOOKUP(E3885,SpeciesLookup!B:G,4,FALSE)=TRUE),"",VLOOKUP(E3885,SpeciesLookup!B:G,4,FALSE)),"")</f>
        <v/>
      </c>
    </row>
    <row r="3886" spans="1:18" ht="13.2" x14ac:dyDescent="0.25">
      <c r="A3886" s="72"/>
      <c r="D3886" s="11"/>
      <c r="G3886" s="128" t="str">
        <f>IF(LEN(E3886&amp;"")&gt;0,IF(ISERROR(VLOOKUP(E3886,SpeciesLookup!B:G,6,FALSE)=TRUE),"",VLOOKUP(E3886,SpeciesLookup!B:G,6,FALSE)),"")</f>
        <v/>
      </c>
      <c r="H3886" s="128" t="str">
        <f>IF(LEN(E3886&amp;"")&gt;0,IF(ISERROR(VLOOKUP(E3886,SpeciesLookup!B:G,5,FALSE)=TRUE),"",VLOOKUP(E3886,SpeciesLookup!B:G,5,FALSE)),"")</f>
        <v/>
      </c>
      <c r="I3886" s="11"/>
      <c r="J3886" s="73"/>
      <c r="K3886" s="11"/>
      <c r="L3886" s="127" t="str">
        <f>TRIM(IF(ISERROR(VLOOKUP(R3886,SpeciesValidation!D:T,IF(ISNA(VLOOKUP(J3886,Validation!B$2:C$15,2,FALSE)),FALSE,VLOOKUP(J3886,Validation!B$2:C$15,2,FALSE)))),IF(LEN(E3886&amp;"")&gt;0,"",""),VLOOKUP(R3886,SpeciesValidation!D:T,VLOOKUP(J3886,Validation!B$2:C$15,2,FALSE),FALSE)) &amp; " " &amp; IF(ISERROR(IF(LEFT(J3886,1)="A",IF(IF(VLOOKUP(R3886,SpeciesValidation!D:W,20,FALSE)=FALSE,OR(TEXT(A3886,"MMDD")&lt;VLOOKUP(R3886,SpeciesValidation!D:W,18,FALSE),TEXT(A3886,"MMDD")&gt;VLOOKUP(R3886,SpeciesValidation!D:W,19,FALSE)),IF(TEXT(A3886,"MMDD")&lt;"0701",TEXT(A3886,"MMDD")&gt;VLOOKUP(R3886,SpeciesValidation!D:W,18,FALSE),TEXT(A3886,"MMDD")&lt;VLOOKUP(R3886,SpeciesValidation!D:W,19,FALSE))),"Date outside expected range for this species",""),"")),"",IF(LEFT(J3886,1)="A",IF(IF(VLOOKUP(R3886,SpeciesValidation!D:W,20,FALSE)=FALSE,OR(TEXT(A3886,"MMDD")&lt;VLOOKUP(R3886,SpeciesValidation!D:W,18,FALSE),TEXT(A3886,"MMDD")&gt;VLOOKUP(R3886,SpeciesValidation!D:W,19,FALSE)),IF(TEXT(A3886,"MMDD")&lt;"0701",TEXT(A3886,"MMDD")&gt;VLOOKUP(R3886,SpeciesValidation!D:W,18,FALSE),TEXT(A3886,"MMDD")&lt;VLOOKUP(R3886,SpeciesValidation!D:W,19,FALSE))),"Date outside expected range for this species",""),"")))</f>
        <v/>
      </c>
      <c r="M3886" s="127" t="str">
        <f>IF(LEN(E3886&amp;"")&gt;0,IF(ISERROR(VLOOKUP(R3886,SpeciesValidation!D:I,6,FALSE)),"",VLOOKUP(R3886,SpeciesValidation!D:I,6,FALSE)),"")</f>
        <v/>
      </c>
      <c r="Q3886" s="36" t="str">
        <f>IF(LEN(E3886&amp;"")&gt;0,IF(ISERROR(VLOOKUP(E3886,SpeciesValidation!B:G,2,FALSE)=TRUE),"",VLOOKUP(E3886,SpeciesValidation!B:G,2,FALSE)),"")</f>
        <v/>
      </c>
      <c r="R3886" s="36" t="str">
        <f>IF(LEN(E3886&amp;"")&gt;0,IF(ISERROR(VLOOKUP(E3886,SpeciesLookup!B:G,4,FALSE)=TRUE),"",VLOOKUP(E3886,SpeciesLookup!B:G,4,FALSE)),"")</f>
        <v/>
      </c>
    </row>
    <row r="3887" spans="1:18" ht="13.2" x14ac:dyDescent="0.25">
      <c r="A3887" s="72"/>
      <c r="D3887" s="11"/>
      <c r="G3887" s="128" t="str">
        <f>IF(LEN(E3887&amp;"")&gt;0,IF(ISERROR(VLOOKUP(E3887,SpeciesLookup!B:G,6,FALSE)=TRUE),"",VLOOKUP(E3887,SpeciesLookup!B:G,6,FALSE)),"")</f>
        <v/>
      </c>
      <c r="H3887" s="128" t="str">
        <f>IF(LEN(E3887&amp;"")&gt;0,IF(ISERROR(VLOOKUP(E3887,SpeciesLookup!B:G,5,FALSE)=TRUE),"",VLOOKUP(E3887,SpeciesLookup!B:G,5,FALSE)),"")</f>
        <v/>
      </c>
      <c r="I3887" s="11"/>
      <c r="J3887" s="73"/>
      <c r="K3887" s="11"/>
      <c r="L3887" s="127" t="str">
        <f>TRIM(IF(ISERROR(VLOOKUP(R3887,SpeciesValidation!D:T,IF(ISNA(VLOOKUP(J3887,Validation!B$2:C$15,2,FALSE)),FALSE,VLOOKUP(J3887,Validation!B$2:C$15,2,FALSE)))),IF(LEN(E3887&amp;"")&gt;0,"",""),VLOOKUP(R3887,SpeciesValidation!D:T,VLOOKUP(J3887,Validation!B$2:C$15,2,FALSE),FALSE)) &amp; " " &amp; IF(ISERROR(IF(LEFT(J3887,1)="A",IF(IF(VLOOKUP(R3887,SpeciesValidation!D:W,20,FALSE)=FALSE,OR(TEXT(A3887,"MMDD")&lt;VLOOKUP(R3887,SpeciesValidation!D:W,18,FALSE),TEXT(A3887,"MMDD")&gt;VLOOKUP(R3887,SpeciesValidation!D:W,19,FALSE)),IF(TEXT(A3887,"MMDD")&lt;"0701",TEXT(A3887,"MMDD")&gt;VLOOKUP(R3887,SpeciesValidation!D:W,18,FALSE),TEXT(A3887,"MMDD")&lt;VLOOKUP(R3887,SpeciesValidation!D:W,19,FALSE))),"Date outside expected range for this species",""),"")),"",IF(LEFT(J3887,1)="A",IF(IF(VLOOKUP(R3887,SpeciesValidation!D:W,20,FALSE)=FALSE,OR(TEXT(A3887,"MMDD")&lt;VLOOKUP(R3887,SpeciesValidation!D:W,18,FALSE),TEXT(A3887,"MMDD")&gt;VLOOKUP(R3887,SpeciesValidation!D:W,19,FALSE)),IF(TEXT(A3887,"MMDD")&lt;"0701",TEXT(A3887,"MMDD")&gt;VLOOKUP(R3887,SpeciesValidation!D:W,18,FALSE),TEXT(A3887,"MMDD")&lt;VLOOKUP(R3887,SpeciesValidation!D:W,19,FALSE))),"Date outside expected range for this species",""),"")))</f>
        <v/>
      </c>
      <c r="M3887" s="127" t="str">
        <f>IF(LEN(E3887&amp;"")&gt;0,IF(ISERROR(VLOOKUP(R3887,SpeciesValidation!D:I,6,FALSE)),"",VLOOKUP(R3887,SpeciesValidation!D:I,6,FALSE)),"")</f>
        <v/>
      </c>
      <c r="Q3887" s="36" t="str">
        <f>IF(LEN(E3887&amp;"")&gt;0,IF(ISERROR(VLOOKUP(E3887,SpeciesValidation!B:G,2,FALSE)=TRUE),"",VLOOKUP(E3887,SpeciesValidation!B:G,2,FALSE)),"")</f>
        <v/>
      </c>
      <c r="R3887" s="36" t="str">
        <f>IF(LEN(E3887&amp;"")&gt;0,IF(ISERROR(VLOOKUP(E3887,SpeciesLookup!B:G,4,FALSE)=TRUE),"",VLOOKUP(E3887,SpeciesLookup!B:G,4,FALSE)),"")</f>
        <v/>
      </c>
    </row>
    <row r="3888" spans="1:18" ht="13.2" x14ac:dyDescent="0.25">
      <c r="A3888" s="72"/>
      <c r="D3888" s="11"/>
      <c r="G3888" s="128" t="str">
        <f>IF(LEN(E3888&amp;"")&gt;0,IF(ISERROR(VLOOKUP(E3888,SpeciesLookup!B:G,6,FALSE)=TRUE),"",VLOOKUP(E3888,SpeciesLookup!B:G,6,FALSE)),"")</f>
        <v/>
      </c>
      <c r="H3888" s="128" t="str">
        <f>IF(LEN(E3888&amp;"")&gt;0,IF(ISERROR(VLOOKUP(E3888,SpeciesLookup!B:G,5,FALSE)=TRUE),"",VLOOKUP(E3888,SpeciesLookup!B:G,5,FALSE)),"")</f>
        <v/>
      </c>
      <c r="I3888" s="11"/>
      <c r="J3888" s="73"/>
      <c r="K3888" s="11"/>
      <c r="L3888" s="127" t="str">
        <f>TRIM(IF(ISERROR(VLOOKUP(R3888,SpeciesValidation!D:T,IF(ISNA(VLOOKUP(J3888,Validation!B$2:C$15,2,FALSE)),FALSE,VLOOKUP(J3888,Validation!B$2:C$15,2,FALSE)))),IF(LEN(E3888&amp;"")&gt;0,"",""),VLOOKUP(R3888,SpeciesValidation!D:T,VLOOKUP(J3888,Validation!B$2:C$15,2,FALSE),FALSE)) &amp; " " &amp; IF(ISERROR(IF(LEFT(J3888,1)="A",IF(IF(VLOOKUP(R3888,SpeciesValidation!D:W,20,FALSE)=FALSE,OR(TEXT(A3888,"MMDD")&lt;VLOOKUP(R3888,SpeciesValidation!D:W,18,FALSE),TEXT(A3888,"MMDD")&gt;VLOOKUP(R3888,SpeciesValidation!D:W,19,FALSE)),IF(TEXT(A3888,"MMDD")&lt;"0701",TEXT(A3888,"MMDD")&gt;VLOOKUP(R3888,SpeciesValidation!D:W,18,FALSE),TEXT(A3888,"MMDD")&lt;VLOOKUP(R3888,SpeciesValidation!D:W,19,FALSE))),"Date outside expected range for this species",""),"")),"",IF(LEFT(J3888,1)="A",IF(IF(VLOOKUP(R3888,SpeciesValidation!D:W,20,FALSE)=FALSE,OR(TEXT(A3888,"MMDD")&lt;VLOOKUP(R3888,SpeciesValidation!D:W,18,FALSE),TEXT(A3888,"MMDD")&gt;VLOOKUP(R3888,SpeciesValidation!D:W,19,FALSE)),IF(TEXT(A3888,"MMDD")&lt;"0701",TEXT(A3888,"MMDD")&gt;VLOOKUP(R3888,SpeciesValidation!D:W,18,FALSE),TEXT(A3888,"MMDD")&lt;VLOOKUP(R3888,SpeciesValidation!D:W,19,FALSE))),"Date outside expected range for this species",""),"")))</f>
        <v/>
      </c>
      <c r="M3888" s="127" t="str">
        <f>IF(LEN(E3888&amp;"")&gt;0,IF(ISERROR(VLOOKUP(R3888,SpeciesValidation!D:I,6,FALSE)),"",VLOOKUP(R3888,SpeciesValidation!D:I,6,FALSE)),"")</f>
        <v/>
      </c>
      <c r="Q3888" s="36" t="str">
        <f>IF(LEN(E3888&amp;"")&gt;0,IF(ISERROR(VLOOKUP(E3888,SpeciesValidation!B:G,2,FALSE)=TRUE),"",VLOOKUP(E3888,SpeciesValidation!B:G,2,FALSE)),"")</f>
        <v/>
      </c>
      <c r="R3888" s="36" t="str">
        <f>IF(LEN(E3888&amp;"")&gt;0,IF(ISERROR(VLOOKUP(E3888,SpeciesLookup!B:G,4,FALSE)=TRUE),"",VLOOKUP(E3888,SpeciesLookup!B:G,4,FALSE)),"")</f>
        <v/>
      </c>
    </row>
    <row r="3889" spans="1:18" ht="13.2" x14ac:dyDescent="0.25">
      <c r="A3889" s="72"/>
      <c r="D3889" s="11"/>
      <c r="G3889" s="128" t="str">
        <f>IF(LEN(E3889&amp;"")&gt;0,IF(ISERROR(VLOOKUP(E3889,SpeciesLookup!B:G,6,FALSE)=TRUE),"",VLOOKUP(E3889,SpeciesLookup!B:G,6,FALSE)),"")</f>
        <v/>
      </c>
      <c r="H3889" s="128" t="str">
        <f>IF(LEN(E3889&amp;"")&gt;0,IF(ISERROR(VLOOKUP(E3889,SpeciesLookup!B:G,5,FALSE)=TRUE),"",VLOOKUP(E3889,SpeciesLookup!B:G,5,FALSE)),"")</f>
        <v/>
      </c>
      <c r="I3889" s="11"/>
      <c r="J3889" s="73"/>
      <c r="K3889" s="11"/>
      <c r="L3889" s="127" t="str">
        <f>TRIM(IF(ISERROR(VLOOKUP(R3889,SpeciesValidation!D:T,IF(ISNA(VLOOKUP(J3889,Validation!B$2:C$15,2,FALSE)),FALSE,VLOOKUP(J3889,Validation!B$2:C$15,2,FALSE)))),IF(LEN(E3889&amp;"")&gt;0,"",""),VLOOKUP(R3889,SpeciesValidation!D:T,VLOOKUP(J3889,Validation!B$2:C$15,2,FALSE),FALSE)) &amp; " " &amp; IF(ISERROR(IF(LEFT(J3889,1)="A",IF(IF(VLOOKUP(R3889,SpeciesValidation!D:W,20,FALSE)=FALSE,OR(TEXT(A3889,"MMDD")&lt;VLOOKUP(R3889,SpeciesValidation!D:W,18,FALSE),TEXT(A3889,"MMDD")&gt;VLOOKUP(R3889,SpeciesValidation!D:W,19,FALSE)),IF(TEXT(A3889,"MMDD")&lt;"0701",TEXT(A3889,"MMDD")&gt;VLOOKUP(R3889,SpeciesValidation!D:W,18,FALSE),TEXT(A3889,"MMDD")&lt;VLOOKUP(R3889,SpeciesValidation!D:W,19,FALSE))),"Date outside expected range for this species",""),"")),"",IF(LEFT(J3889,1)="A",IF(IF(VLOOKUP(R3889,SpeciesValidation!D:W,20,FALSE)=FALSE,OR(TEXT(A3889,"MMDD")&lt;VLOOKUP(R3889,SpeciesValidation!D:W,18,FALSE),TEXT(A3889,"MMDD")&gt;VLOOKUP(R3889,SpeciesValidation!D:W,19,FALSE)),IF(TEXT(A3889,"MMDD")&lt;"0701",TEXT(A3889,"MMDD")&gt;VLOOKUP(R3889,SpeciesValidation!D:W,18,FALSE),TEXT(A3889,"MMDD")&lt;VLOOKUP(R3889,SpeciesValidation!D:W,19,FALSE))),"Date outside expected range for this species",""),"")))</f>
        <v/>
      </c>
      <c r="M3889" s="127" t="str">
        <f>IF(LEN(E3889&amp;"")&gt;0,IF(ISERROR(VLOOKUP(R3889,SpeciesValidation!D:I,6,FALSE)),"",VLOOKUP(R3889,SpeciesValidation!D:I,6,FALSE)),"")</f>
        <v/>
      </c>
      <c r="Q3889" s="36" t="str">
        <f>IF(LEN(E3889&amp;"")&gt;0,IF(ISERROR(VLOOKUP(E3889,SpeciesValidation!B:G,2,FALSE)=TRUE),"",VLOOKUP(E3889,SpeciesValidation!B:G,2,FALSE)),"")</f>
        <v/>
      </c>
      <c r="R3889" s="36" t="str">
        <f>IF(LEN(E3889&amp;"")&gt;0,IF(ISERROR(VLOOKUP(E3889,SpeciesLookup!B:G,4,FALSE)=TRUE),"",VLOOKUP(E3889,SpeciesLookup!B:G,4,FALSE)),"")</f>
        <v/>
      </c>
    </row>
    <row r="3890" spans="1:18" ht="13.2" x14ac:dyDescent="0.25">
      <c r="A3890" s="72"/>
      <c r="D3890" s="11"/>
      <c r="G3890" s="128" t="str">
        <f>IF(LEN(E3890&amp;"")&gt;0,IF(ISERROR(VLOOKUP(E3890,SpeciesLookup!B:G,6,FALSE)=TRUE),"",VLOOKUP(E3890,SpeciesLookup!B:G,6,FALSE)),"")</f>
        <v/>
      </c>
      <c r="H3890" s="128" t="str">
        <f>IF(LEN(E3890&amp;"")&gt;0,IF(ISERROR(VLOOKUP(E3890,SpeciesLookup!B:G,5,FALSE)=TRUE),"",VLOOKUP(E3890,SpeciesLookup!B:G,5,FALSE)),"")</f>
        <v/>
      </c>
      <c r="I3890" s="11"/>
      <c r="J3890" s="73"/>
      <c r="K3890" s="11"/>
      <c r="L3890" s="127" t="str">
        <f>TRIM(IF(ISERROR(VLOOKUP(R3890,SpeciesValidation!D:T,IF(ISNA(VLOOKUP(J3890,Validation!B$2:C$15,2,FALSE)),FALSE,VLOOKUP(J3890,Validation!B$2:C$15,2,FALSE)))),IF(LEN(E3890&amp;"")&gt;0,"",""),VLOOKUP(R3890,SpeciesValidation!D:T,VLOOKUP(J3890,Validation!B$2:C$15,2,FALSE),FALSE)) &amp; " " &amp; IF(ISERROR(IF(LEFT(J3890,1)="A",IF(IF(VLOOKUP(R3890,SpeciesValidation!D:W,20,FALSE)=FALSE,OR(TEXT(A3890,"MMDD")&lt;VLOOKUP(R3890,SpeciesValidation!D:W,18,FALSE),TEXT(A3890,"MMDD")&gt;VLOOKUP(R3890,SpeciesValidation!D:W,19,FALSE)),IF(TEXT(A3890,"MMDD")&lt;"0701",TEXT(A3890,"MMDD")&gt;VLOOKUP(R3890,SpeciesValidation!D:W,18,FALSE),TEXT(A3890,"MMDD")&lt;VLOOKUP(R3890,SpeciesValidation!D:W,19,FALSE))),"Date outside expected range for this species",""),"")),"",IF(LEFT(J3890,1)="A",IF(IF(VLOOKUP(R3890,SpeciesValidation!D:W,20,FALSE)=FALSE,OR(TEXT(A3890,"MMDD")&lt;VLOOKUP(R3890,SpeciesValidation!D:W,18,FALSE),TEXT(A3890,"MMDD")&gt;VLOOKUP(R3890,SpeciesValidation!D:W,19,FALSE)),IF(TEXT(A3890,"MMDD")&lt;"0701",TEXT(A3890,"MMDD")&gt;VLOOKUP(R3890,SpeciesValidation!D:W,18,FALSE),TEXT(A3890,"MMDD")&lt;VLOOKUP(R3890,SpeciesValidation!D:W,19,FALSE))),"Date outside expected range for this species",""),"")))</f>
        <v/>
      </c>
      <c r="M3890" s="127" t="str">
        <f>IF(LEN(E3890&amp;"")&gt;0,IF(ISERROR(VLOOKUP(R3890,SpeciesValidation!D:I,6,FALSE)),"",VLOOKUP(R3890,SpeciesValidation!D:I,6,FALSE)),"")</f>
        <v/>
      </c>
      <c r="Q3890" s="36" t="str">
        <f>IF(LEN(E3890&amp;"")&gt;0,IF(ISERROR(VLOOKUP(E3890,SpeciesValidation!B:G,2,FALSE)=TRUE),"",VLOOKUP(E3890,SpeciesValidation!B:G,2,FALSE)),"")</f>
        <v/>
      </c>
      <c r="R3890" s="36" t="str">
        <f>IF(LEN(E3890&amp;"")&gt;0,IF(ISERROR(VLOOKUP(E3890,SpeciesLookup!B:G,4,FALSE)=TRUE),"",VLOOKUP(E3890,SpeciesLookup!B:G,4,FALSE)),"")</f>
        <v/>
      </c>
    </row>
    <row r="3891" spans="1:18" ht="13.2" x14ac:dyDescent="0.25">
      <c r="A3891" s="72"/>
      <c r="D3891" s="11"/>
      <c r="G3891" s="128" t="str">
        <f>IF(LEN(E3891&amp;"")&gt;0,IF(ISERROR(VLOOKUP(E3891,SpeciesLookup!B:G,6,FALSE)=TRUE),"",VLOOKUP(E3891,SpeciesLookup!B:G,6,FALSE)),"")</f>
        <v/>
      </c>
      <c r="H3891" s="128" t="str">
        <f>IF(LEN(E3891&amp;"")&gt;0,IF(ISERROR(VLOOKUP(E3891,SpeciesLookup!B:G,5,FALSE)=TRUE),"",VLOOKUP(E3891,SpeciesLookup!B:G,5,FALSE)),"")</f>
        <v/>
      </c>
      <c r="I3891" s="11"/>
      <c r="J3891" s="73"/>
      <c r="K3891" s="11"/>
      <c r="L3891" s="127" t="str">
        <f>TRIM(IF(ISERROR(VLOOKUP(R3891,SpeciesValidation!D:T,IF(ISNA(VLOOKUP(J3891,Validation!B$2:C$15,2,FALSE)),FALSE,VLOOKUP(J3891,Validation!B$2:C$15,2,FALSE)))),IF(LEN(E3891&amp;"")&gt;0,"",""),VLOOKUP(R3891,SpeciesValidation!D:T,VLOOKUP(J3891,Validation!B$2:C$15,2,FALSE),FALSE)) &amp; " " &amp; IF(ISERROR(IF(LEFT(J3891,1)="A",IF(IF(VLOOKUP(R3891,SpeciesValidation!D:W,20,FALSE)=FALSE,OR(TEXT(A3891,"MMDD")&lt;VLOOKUP(R3891,SpeciesValidation!D:W,18,FALSE),TEXT(A3891,"MMDD")&gt;VLOOKUP(R3891,SpeciesValidation!D:W,19,FALSE)),IF(TEXT(A3891,"MMDD")&lt;"0701",TEXT(A3891,"MMDD")&gt;VLOOKUP(R3891,SpeciesValidation!D:W,18,FALSE),TEXT(A3891,"MMDD")&lt;VLOOKUP(R3891,SpeciesValidation!D:W,19,FALSE))),"Date outside expected range for this species",""),"")),"",IF(LEFT(J3891,1)="A",IF(IF(VLOOKUP(R3891,SpeciesValidation!D:W,20,FALSE)=FALSE,OR(TEXT(A3891,"MMDD")&lt;VLOOKUP(R3891,SpeciesValidation!D:W,18,FALSE),TEXT(A3891,"MMDD")&gt;VLOOKUP(R3891,SpeciesValidation!D:W,19,FALSE)),IF(TEXT(A3891,"MMDD")&lt;"0701",TEXT(A3891,"MMDD")&gt;VLOOKUP(R3891,SpeciesValidation!D:W,18,FALSE),TEXT(A3891,"MMDD")&lt;VLOOKUP(R3891,SpeciesValidation!D:W,19,FALSE))),"Date outside expected range for this species",""),"")))</f>
        <v/>
      </c>
      <c r="M3891" s="127" t="str">
        <f>IF(LEN(E3891&amp;"")&gt;0,IF(ISERROR(VLOOKUP(R3891,SpeciesValidation!D:I,6,FALSE)),"",VLOOKUP(R3891,SpeciesValidation!D:I,6,FALSE)),"")</f>
        <v/>
      </c>
      <c r="Q3891" s="36" t="str">
        <f>IF(LEN(E3891&amp;"")&gt;0,IF(ISERROR(VLOOKUP(E3891,SpeciesValidation!B:G,2,FALSE)=TRUE),"",VLOOKUP(E3891,SpeciesValidation!B:G,2,FALSE)),"")</f>
        <v/>
      </c>
      <c r="R3891" s="36" t="str">
        <f>IF(LEN(E3891&amp;"")&gt;0,IF(ISERROR(VLOOKUP(E3891,SpeciesLookup!B:G,4,FALSE)=TRUE),"",VLOOKUP(E3891,SpeciesLookup!B:G,4,FALSE)),"")</f>
        <v/>
      </c>
    </row>
    <row r="3892" spans="1:18" ht="13.2" x14ac:dyDescent="0.25">
      <c r="A3892" s="72"/>
      <c r="D3892" s="11"/>
      <c r="G3892" s="128" t="str">
        <f>IF(LEN(E3892&amp;"")&gt;0,IF(ISERROR(VLOOKUP(E3892,SpeciesLookup!B:G,6,FALSE)=TRUE),"",VLOOKUP(E3892,SpeciesLookup!B:G,6,FALSE)),"")</f>
        <v/>
      </c>
      <c r="H3892" s="128" t="str">
        <f>IF(LEN(E3892&amp;"")&gt;0,IF(ISERROR(VLOOKUP(E3892,SpeciesLookup!B:G,5,FALSE)=TRUE),"",VLOOKUP(E3892,SpeciesLookup!B:G,5,FALSE)),"")</f>
        <v/>
      </c>
      <c r="I3892" s="11"/>
      <c r="J3892" s="73"/>
      <c r="K3892" s="11"/>
      <c r="L3892" s="127" t="str">
        <f>TRIM(IF(ISERROR(VLOOKUP(R3892,SpeciesValidation!D:T,IF(ISNA(VLOOKUP(J3892,Validation!B$2:C$15,2,FALSE)),FALSE,VLOOKUP(J3892,Validation!B$2:C$15,2,FALSE)))),IF(LEN(E3892&amp;"")&gt;0,"",""),VLOOKUP(R3892,SpeciesValidation!D:T,VLOOKUP(J3892,Validation!B$2:C$15,2,FALSE),FALSE)) &amp; " " &amp; IF(ISERROR(IF(LEFT(J3892,1)="A",IF(IF(VLOOKUP(R3892,SpeciesValidation!D:W,20,FALSE)=FALSE,OR(TEXT(A3892,"MMDD")&lt;VLOOKUP(R3892,SpeciesValidation!D:W,18,FALSE),TEXT(A3892,"MMDD")&gt;VLOOKUP(R3892,SpeciesValidation!D:W,19,FALSE)),IF(TEXT(A3892,"MMDD")&lt;"0701",TEXT(A3892,"MMDD")&gt;VLOOKUP(R3892,SpeciesValidation!D:W,18,FALSE),TEXT(A3892,"MMDD")&lt;VLOOKUP(R3892,SpeciesValidation!D:W,19,FALSE))),"Date outside expected range for this species",""),"")),"",IF(LEFT(J3892,1)="A",IF(IF(VLOOKUP(R3892,SpeciesValidation!D:W,20,FALSE)=FALSE,OR(TEXT(A3892,"MMDD")&lt;VLOOKUP(R3892,SpeciesValidation!D:W,18,FALSE),TEXT(A3892,"MMDD")&gt;VLOOKUP(R3892,SpeciesValidation!D:W,19,FALSE)),IF(TEXT(A3892,"MMDD")&lt;"0701",TEXT(A3892,"MMDD")&gt;VLOOKUP(R3892,SpeciesValidation!D:W,18,FALSE),TEXT(A3892,"MMDD")&lt;VLOOKUP(R3892,SpeciesValidation!D:W,19,FALSE))),"Date outside expected range for this species",""),"")))</f>
        <v/>
      </c>
      <c r="M3892" s="127" t="str">
        <f>IF(LEN(E3892&amp;"")&gt;0,IF(ISERROR(VLOOKUP(R3892,SpeciesValidation!D:I,6,FALSE)),"",VLOOKUP(R3892,SpeciesValidation!D:I,6,FALSE)),"")</f>
        <v/>
      </c>
      <c r="Q3892" s="36" t="str">
        <f>IF(LEN(E3892&amp;"")&gt;0,IF(ISERROR(VLOOKUP(E3892,SpeciesValidation!B:G,2,FALSE)=TRUE),"",VLOOKUP(E3892,SpeciesValidation!B:G,2,FALSE)),"")</f>
        <v/>
      </c>
      <c r="R3892" s="36" t="str">
        <f>IF(LEN(E3892&amp;"")&gt;0,IF(ISERROR(VLOOKUP(E3892,SpeciesLookup!B:G,4,FALSE)=TRUE),"",VLOOKUP(E3892,SpeciesLookup!B:G,4,FALSE)),"")</f>
        <v/>
      </c>
    </row>
    <row r="3893" spans="1:18" ht="13.2" x14ac:dyDescent="0.25">
      <c r="A3893" s="72"/>
      <c r="D3893" s="11"/>
      <c r="G3893" s="128" t="str">
        <f>IF(LEN(E3893&amp;"")&gt;0,IF(ISERROR(VLOOKUP(E3893,SpeciesLookup!B:G,6,FALSE)=TRUE),"",VLOOKUP(E3893,SpeciesLookup!B:G,6,FALSE)),"")</f>
        <v/>
      </c>
      <c r="H3893" s="128" t="str">
        <f>IF(LEN(E3893&amp;"")&gt;0,IF(ISERROR(VLOOKUP(E3893,SpeciesLookup!B:G,5,FALSE)=TRUE),"",VLOOKUP(E3893,SpeciesLookup!B:G,5,FALSE)),"")</f>
        <v/>
      </c>
      <c r="I3893" s="11"/>
      <c r="J3893" s="73"/>
      <c r="K3893" s="11"/>
      <c r="L3893" s="127" t="str">
        <f>TRIM(IF(ISERROR(VLOOKUP(R3893,SpeciesValidation!D:T,IF(ISNA(VLOOKUP(J3893,Validation!B$2:C$15,2,FALSE)),FALSE,VLOOKUP(J3893,Validation!B$2:C$15,2,FALSE)))),IF(LEN(E3893&amp;"")&gt;0,"",""),VLOOKUP(R3893,SpeciesValidation!D:T,VLOOKUP(J3893,Validation!B$2:C$15,2,FALSE),FALSE)) &amp; " " &amp; IF(ISERROR(IF(LEFT(J3893,1)="A",IF(IF(VLOOKUP(R3893,SpeciesValidation!D:W,20,FALSE)=FALSE,OR(TEXT(A3893,"MMDD")&lt;VLOOKUP(R3893,SpeciesValidation!D:W,18,FALSE),TEXT(A3893,"MMDD")&gt;VLOOKUP(R3893,SpeciesValidation!D:W,19,FALSE)),IF(TEXT(A3893,"MMDD")&lt;"0701",TEXT(A3893,"MMDD")&gt;VLOOKUP(R3893,SpeciesValidation!D:W,18,FALSE),TEXT(A3893,"MMDD")&lt;VLOOKUP(R3893,SpeciesValidation!D:W,19,FALSE))),"Date outside expected range for this species",""),"")),"",IF(LEFT(J3893,1)="A",IF(IF(VLOOKUP(R3893,SpeciesValidation!D:W,20,FALSE)=FALSE,OR(TEXT(A3893,"MMDD")&lt;VLOOKUP(R3893,SpeciesValidation!D:W,18,FALSE),TEXT(A3893,"MMDD")&gt;VLOOKUP(R3893,SpeciesValidation!D:W,19,FALSE)),IF(TEXT(A3893,"MMDD")&lt;"0701",TEXT(A3893,"MMDD")&gt;VLOOKUP(R3893,SpeciesValidation!D:W,18,FALSE),TEXT(A3893,"MMDD")&lt;VLOOKUP(R3893,SpeciesValidation!D:W,19,FALSE))),"Date outside expected range for this species",""),"")))</f>
        <v/>
      </c>
      <c r="M3893" s="127" t="str">
        <f>IF(LEN(E3893&amp;"")&gt;0,IF(ISERROR(VLOOKUP(R3893,SpeciesValidation!D:I,6,FALSE)),"",VLOOKUP(R3893,SpeciesValidation!D:I,6,FALSE)),"")</f>
        <v/>
      </c>
      <c r="Q3893" s="36" t="str">
        <f>IF(LEN(E3893&amp;"")&gt;0,IF(ISERROR(VLOOKUP(E3893,SpeciesValidation!B:G,2,FALSE)=TRUE),"",VLOOKUP(E3893,SpeciesValidation!B:G,2,FALSE)),"")</f>
        <v/>
      </c>
      <c r="R3893" s="36" t="str">
        <f>IF(LEN(E3893&amp;"")&gt;0,IF(ISERROR(VLOOKUP(E3893,SpeciesLookup!B:G,4,FALSE)=TRUE),"",VLOOKUP(E3893,SpeciesLookup!B:G,4,FALSE)),"")</f>
        <v/>
      </c>
    </row>
    <row r="3894" spans="1:18" ht="13.2" x14ac:dyDescent="0.25">
      <c r="A3894" s="72"/>
      <c r="D3894" s="11"/>
      <c r="G3894" s="128" t="str">
        <f>IF(LEN(E3894&amp;"")&gt;0,IF(ISERROR(VLOOKUP(E3894,SpeciesLookup!B:G,6,FALSE)=TRUE),"",VLOOKUP(E3894,SpeciesLookup!B:G,6,FALSE)),"")</f>
        <v/>
      </c>
      <c r="H3894" s="128" t="str">
        <f>IF(LEN(E3894&amp;"")&gt;0,IF(ISERROR(VLOOKUP(E3894,SpeciesLookup!B:G,5,FALSE)=TRUE),"",VLOOKUP(E3894,SpeciesLookup!B:G,5,FALSE)),"")</f>
        <v/>
      </c>
      <c r="I3894" s="11"/>
      <c r="J3894" s="73"/>
      <c r="K3894" s="11"/>
      <c r="L3894" s="127" t="str">
        <f>TRIM(IF(ISERROR(VLOOKUP(R3894,SpeciesValidation!D:T,IF(ISNA(VLOOKUP(J3894,Validation!B$2:C$15,2,FALSE)),FALSE,VLOOKUP(J3894,Validation!B$2:C$15,2,FALSE)))),IF(LEN(E3894&amp;"")&gt;0,"",""),VLOOKUP(R3894,SpeciesValidation!D:T,VLOOKUP(J3894,Validation!B$2:C$15,2,FALSE),FALSE)) &amp; " " &amp; IF(ISERROR(IF(LEFT(J3894,1)="A",IF(IF(VLOOKUP(R3894,SpeciesValidation!D:W,20,FALSE)=FALSE,OR(TEXT(A3894,"MMDD")&lt;VLOOKUP(R3894,SpeciesValidation!D:W,18,FALSE),TEXT(A3894,"MMDD")&gt;VLOOKUP(R3894,SpeciesValidation!D:W,19,FALSE)),IF(TEXT(A3894,"MMDD")&lt;"0701",TEXT(A3894,"MMDD")&gt;VLOOKUP(R3894,SpeciesValidation!D:W,18,FALSE),TEXT(A3894,"MMDD")&lt;VLOOKUP(R3894,SpeciesValidation!D:W,19,FALSE))),"Date outside expected range for this species",""),"")),"",IF(LEFT(J3894,1)="A",IF(IF(VLOOKUP(R3894,SpeciesValidation!D:W,20,FALSE)=FALSE,OR(TEXT(A3894,"MMDD")&lt;VLOOKUP(R3894,SpeciesValidation!D:W,18,FALSE),TEXT(A3894,"MMDD")&gt;VLOOKUP(R3894,SpeciesValidation!D:W,19,FALSE)),IF(TEXT(A3894,"MMDD")&lt;"0701",TEXT(A3894,"MMDD")&gt;VLOOKUP(R3894,SpeciesValidation!D:W,18,FALSE),TEXT(A3894,"MMDD")&lt;VLOOKUP(R3894,SpeciesValidation!D:W,19,FALSE))),"Date outside expected range for this species",""),"")))</f>
        <v/>
      </c>
      <c r="M3894" s="127" t="str">
        <f>IF(LEN(E3894&amp;"")&gt;0,IF(ISERROR(VLOOKUP(R3894,SpeciesValidation!D:I,6,FALSE)),"",VLOOKUP(R3894,SpeciesValidation!D:I,6,FALSE)),"")</f>
        <v/>
      </c>
      <c r="Q3894" s="36" t="str">
        <f>IF(LEN(E3894&amp;"")&gt;0,IF(ISERROR(VLOOKUP(E3894,SpeciesValidation!B:G,2,FALSE)=TRUE),"",VLOOKUP(E3894,SpeciesValidation!B:G,2,FALSE)),"")</f>
        <v/>
      </c>
      <c r="R3894" s="36" t="str">
        <f>IF(LEN(E3894&amp;"")&gt;0,IF(ISERROR(VLOOKUP(E3894,SpeciesLookup!B:G,4,FALSE)=TRUE),"",VLOOKUP(E3894,SpeciesLookup!B:G,4,FALSE)),"")</f>
        <v/>
      </c>
    </row>
    <row r="3895" spans="1:18" ht="13.2" x14ac:dyDescent="0.25">
      <c r="A3895" s="72"/>
      <c r="D3895" s="11"/>
      <c r="G3895" s="128" t="str">
        <f>IF(LEN(E3895&amp;"")&gt;0,IF(ISERROR(VLOOKUP(E3895,SpeciesLookup!B:G,6,FALSE)=TRUE),"",VLOOKUP(E3895,SpeciesLookup!B:G,6,FALSE)),"")</f>
        <v/>
      </c>
      <c r="H3895" s="128" t="str">
        <f>IF(LEN(E3895&amp;"")&gt;0,IF(ISERROR(VLOOKUP(E3895,SpeciesLookup!B:G,5,FALSE)=TRUE),"",VLOOKUP(E3895,SpeciesLookup!B:G,5,FALSE)),"")</f>
        <v/>
      </c>
      <c r="I3895" s="11"/>
      <c r="J3895" s="73"/>
      <c r="K3895" s="11"/>
      <c r="L3895" s="127" t="str">
        <f>TRIM(IF(ISERROR(VLOOKUP(R3895,SpeciesValidation!D:T,IF(ISNA(VLOOKUP(J3895,Validation!B$2:C$15,2,FALSE)),FALSE,VLOOKUP(J3895,Validation!B$2:C$15,2,FALSE)))),IF(LEN(E3895&amp;"")&gt;0,"",""),VLOOKUP(R3895,SpeciesValidation!D:T,VLOOKUP(J3895,Validation!B$2:C$15,2,FALSE),FALSE)) &amp; " " &amp; IF(ISERROR(IF(LEFT(J3895,1)="A",IF(IF(VLOOKUP(R3895,SpeciesValidation!D:W,20,FALSE)=FALSE,OR(TEXT(A3895,"MMDD")&lt;VLOOKUP(R3895,SpeciesValidation!D:W,18,FALSE),TEXT(A3895,"MMDD")&gt;VLOOKUP(R3895,SpeciesValidation!D:W,19,FALSE)),IF(TEXT(A3895,"MMDD")&lt;"0701",TEXT(A3895,"MMDD")&gt;VLOOKUP(R3895,SpeciesValidation!D:W,18,FALSE),TEXT(A3895,"MMDD")&lt;VLOOKUP(R3895,SpeciesValidation!D:W,19,FALSE))),"Date outside expected range for this species",""),"")),"",IF(LEFT(J3895,1)="A",IF(IF(VLOOKUP(R3895,SpeciesValidation!D:W,20,FALSE)=FALSE,OR(TEXT(A3895,"MMDD")&lt;VLOOKUP(R3895,SpeciesValidation!D:W,18,FALSE),TEXT(A3895,"MMDD")&gt;VLOOKUP(R3895,SpeciesValidation!D:W,19,FALSE)),IF(TEXT(A3895,"MMDD")&lt;"0701",TEXT(A3895,"MMDD")&gt;VLOOKUP(R3895,SpeciesValidation!D:W,18,FALSE),TEXT(A3895,"MMDD")&lt;VLOOKUP(R3895,SpeciesValidation!D:W,19,FALSE))),"Date outside expected range for this species",""),"")))</f>
        <v/>
      </c>
      <c r="M3895" s="127" t="str">
        <f>IF(LEN(E3895&amp;"")&gt;0,IF(ISERROR(VLOOKUP(R3895,SpeciesValidation!D:I,6,FALSE)),"",VLOOKUP(R3895,SpeciesValidation!D:I,6,FALSE)),"")</f>
        <v/>
      </c>
      <c r="Q3895" s="36" t="str">
        <f>IF(LEN(E3895&amp;"")&gt;0,IF(ISERROR(VLOOKUP(E3895,SpeciesValidation!B:G,2,FALSE)=TRUE),"",VLOOKUP(E3895,SpeciesValidation!B:G,2,FALSE)),"")</f>
        <v/>
      </c>
      <c r="R3895" s="36" t="str">
        <f>IF(LEN(E3895&amp;"")&gt;0,IF(ISERROR(VLOOKUP(E3895,SpeciesLookup!B:G,4,FALSE)=TRUE),"",VLOOKUP(E3895,SpeciesLookup!B:G,4,FALSE)),"")</f>
        <v/>
      </c>
    </row>
    <row r="3896" spans="1:18" ht="13.2" x14ac:dyDescent="0.25">
      <c r="A3896" s="72"/>
      <c r="D3896" s="11"/>
      <c r="G3896" s="128" t="str">
        <f>IF(LEN(E3896&amp;"")&gt;0,IF(ISERROR(VLOOKUP(E3896,SpeciesLookup!B:G,6,FALSE)=TRUE),"",VLOOKUP(E3896,SpeciesLookup!B:G,6,FALSE)),"")</f>
        <v/>
      </c>
      <c r="H3896" s="128" t="str">
        <f>IF(LEN(E3896&amp;"")&gt;0,IF(ISERROR(VLOOKUP(E3896,SpeciesLookup!B:G,5,FALSE)=TRUE),"",VLOOKUP(E3896,SpeciesLookup!B:G,5,FALSE)),"")</f>
        <v/>
      </c>
      <c r="I3896" s="11"/>
      <c r="J3896" s="73"/>
      <c r="K3896" s="11"/>
      <c r="L3896" s="127" t="str">
        <f>TRIM(IF(ISERROR(VLOOKUP(R3896,SpeciesValidation!D:T,IF(ISNA(VLOOKUP(J3896,Validation!B$2:C$15,2,FALSE)),FALSE,VLOOKUP(J3896,Validation!B$2:C$15,2,FALSE)))),IF(LEN(E3896&amp;"")&gt;0,"",""),VLOOKUP(R3896,SpeciesValidation!D:T,VLOOKUP(J3896,Validation!B$2:C$15,2,FALSE),FALSE)) &amp; " " &amp; IF(ISERROR(IF(LEFT(J3896,1)="A",IF(IF(VLOOKUP(R3896,SpeciesValidation!D:W,20,FALSE)=FALSE,OR(TEXT(A3896,"MMDD")&lt;VLOOKUP(R3896,SpeciesValidation!D:W,18,FALSE),TEXT(A3896,"MMDD")&gt;VLOOKUP(R3896,SpeciesValidation!D:W,19,FALSE)),IF(TEXT(A3896,"MMDD")&lt;"0701",TEXT(A3896,"MMDD")&gt;VLOOKUP(R3896,SpeciesValidation!D:W,18,FALSE),TEXT(A3896,"MMDD")&lt;VLOOKUP(R3896,SpeciesValidation!D:W,19,FALSE))),"Date outside expected range for this species",""),"")),"",IF(LEFT(J3896,1)="A",IF(IF(VLOOKUP(R3896,SpeciesValidation!D:W,20,FALSE)=FALSE,OR(TEXT(A3896,"MMDD")&lt;VLOOKUP(R3896,SpeciesValidation!D:W,18,FALSE),TEXT(A3896,"MMDD")&gt;VLOOKUP(R3896,SpeciesValidation!D:W,19,FALSE)),IF(TEXT(A3896,"MMDD")&lt;"0701",TEXT(A3896,"MMDD")&gt;VLOOKUP(R3896,SpeciesValidation!D:W,18,FALSE),TEXT(A3896,"MMDD")&lt;VLOOKUP(R3896,SpeciesValidation!D:W,19,FALSE))),"Date outside expected range for this species",""),"")))</f>
        <v/>
      </c>
      <c r="M3896" s="127" t="str">
        <f>IF(LEN(E3896&amp;"")&gt;0,IF(ISERROR(VLOOKUP(R3896,SpeciesValidation!D:I,6,FALSE)),"",VLOOKUP(R3896,SpeciesValidation!D:I,6,FALSE)),"")</f>
        <v/>
      </c>
      <c r="Q3896" s="36" t="str">
        <f>IF(LEN(E3896&amp;"")&gt;0,IF(ISERROR(VLOOKUP(E3896,SpeciesValidation!B:G,2,FALSE)=TRUE),"",VLOOKUP(E3896,SpeciesValidation!B:G,2,FALSE)),"")</f>
        <v/>
      </c>
      <c r="R3896" s="36" t="str">
        <f>IF(LEN(E3896&amp;"")&gt;0,IF(ISERROR(VLOOKUP(E3896,SpeciesLookup!B:G,4,FALSE)=TRUE),"",VLOOKUP(E3896,SpeciesLookup!B:G,4,FALSE)),"")</f>
        <v/>
      </c>
    </row>
    <row r="3897" spans="1:18" ht="13.2" x14ac:dyDescent="0.25">
      <c r="A3897" s="72"/>
      <c r="D3897" s="11"/>
      <c r="G3897" s="128" t="str">
        <f>IF(LEN(E3897&amp;"")&gt;0,IF(ISERROR(VLOOKUP(E3897,SpeciesLookup!B:G,6,FALSE)=TRUE),"",VLOOKUP(E3897,SpeciesLookup!B:G,6,FALSE)),"")</f>
        <v/>
      </c>
      <c r="H3897" s="128" t="str">
        <f>IF(LEN(E3897&amp;"")&gt;0,IF(ISERROR(VLOOKUP(E3897,SpeciesLookup!B:G,5,FALSE)=TRUE),"",VLOOKUP(E3897,SpeciesLookup!B:G,5,FALSE)),"")</f>
        <v/>
      </c>
      <c r="I3897" s="11"/>
      <c r="J3897" s="73"/>
      <c r="K3897" s="11"/>
      <c r="L3897" s="127" t="str">
        <f>TRIM(IF(ISERROR(VLOOKUP(R3897,SpeciesValidation!D:T,IF(ISNA(VLOOKUP(J3897,Validation!B$2:C$15,2,FALSE)),FALSE,VLOOKUP(J3897,Validation!B$2:C$15,2,FALSE)))),IF(LEN(E3897&amp;"")&gt;0,"",""),VLOOKUP(R3897,SpeciesValidation!D:T,VLOOKUP(J3897,Validation!B$2:C$15,2,FALSE),FALSE)) &amp; " " &amp; IF(ISERROR(IF(LEFT(J3897,1)="A",IF(IF(VLOOKUP(R3897,SpeciesValidation!D:W,20,FALSE)=FALSE,OR(TEXT(A3897,"MMDD")&lt;VLOOKUP(R3897,SpeciesValidation!D:W,18,FALSE),TEXT(A3897,"MMDD")&gt;VLOOKUP(R3897,SpeciesValidation!D:W,19,FALSE)),IF(TEXT(A3897,"MMDD")&lt;"0701",TEXT(A3897,"MMDD")&gt;VLOOKUP(R3897,SpeciesValidation!D:W,18,FALSE),TEXT(A3897,"MMDD")&lt;VLOOKUP(R3897,SpeciesValidation!D:W,19,FALSE))),"Date outside expected range for this species",""),"")),"",IF(LEFT(J3897,1)="A",IF(IF(VLOOKUP(R3897,SpeciesValidation!D:W,20,FALSE)=FALSE,OR(TEXT(A3897,"MMDD")&lt;VLOOKUP(R3897,SpeciesValidation!D:W,18,FALSE),TEXT(A3897,"MMDD")&gt;VLOOKUP(R3897,SpeciesValidation!D:W,19,FALSE)),IF(TEXT(A3897,"MMDD")&lt;"0701",TEXT(A3897,"MMDD")&gt;VLOOKUP(R3897,SpeciesValidation!D:W,18,FALSE),TEXT(A3897,"MMDD")&lt;VLOOKUP(R3897,SpeciesValidation!D:W,19,FALSE))),"Date outside expected range for this species",""),"")))</f>
        <v/>
      </c>
      <c r="M3897" s="127" t="str">
        <f>IF(LEN(E3897&amp;"")&gt;0,IF(ISERROR(VLOOKUP(R3897,SpeciesValidation!D:I,6,FALSE)),"",VLOOKUP(R3897,SpeciesValidation!D:I,6,FALSE)),"")</f>
        <v/>
      </c>
      <c r="Q3897" s="36" t="str">
        <f>IF(LEN(E3897&amp;"")&gt;0,IF(ISERROR(VLOOKUP(E3897,SpeciesValidation!B:G,2,FALSE)=TRUE),"",VLOOKUP(E3897,SpeciesValidation!B:G,2,FALSE)),"")</f>
        <v/>
      </c>
      <c r="R3897" s="36" t="str">
        <f>IF(LEN(E3897&amp;"")&gt;0,IF(ISERROR(VLOOKUP(E3897,SpeciesLookup!B:G,4,FALSE)=TRUE),"",VLOOKUP(E3897,SpeciesLookup!B:G,4,FALSE)),"")</f>
        <v/>
      </c>
    </row>
    <row r="3898" spans="1:18" ht="13.2" x14ac:dyDescent="0.25">
      <c r="A3898" s="72"/>
      <c r="D3898" s="11"/>
      <c r="G3898" s="128" t="str">
        <f>IF(LEN(E3898&amp;"")&gt;0,IF(ISERROR(VLOOKUP(E3898,SpeciesLookup!B:G,6,FALSE)=TRUE),"",VLOOKUP(E3898,SpeciesLookup!B:G,6,FALSE)),"")</f>
        <v/>
      </c>
      <c r="H3898" s="128" t="str">
        <f>IF(LEN(E3898&amp;"")&gt;0,IF(ISERROR(VLOOKUP(E3898,SpeciesLookup!B:G,5,FALSE)=TRUE),"",VLOOKUP(E3898,SpeciesLookup!B:G,5,FALSE)),"")</f>
        <v/>
      </c>
      <c r="I3898" s="11"/>
      <c r="J3898" s="73"/>
      <c r="K3898" s="11"/>
      <c r="L3898" s="127" t="str">
        <f>TRIM(IF(ISERROR(VLOOKUP(R3898,SpeciesValidation!D:T,IF(ISNA(VLOOKUP(J3898,Validation!B$2:C$15,2,FALSE)),FALSE,VLOOKUP(J3898,Validation!B$2:C$15,2,FALSE)))),IF(LEN(E3898&amp;"")&gt;0,"",""),VLOOKUP(R3898,SpeciesValidation!D:T,VLOOKUP(J3898,Validation!B$2:C$15,2,FALSE),FALSE)) &amp; " " &amp; IF(ISERROR(IF(LEFT(J3898,1)="A",IF(IF(VLOOKUP(R3898,SpeciesValidation!D:W,20,FALSE)=FALSE,OR(TEXT(A3898,"MMDD")&lt;VLOOKUP(R3898,SpeciesValidation!D:W,18,FALSE),TEXT(A3898,"MMDD")&gt;VLOOKUP(R3898,SpeciesValidation!D:W,19,FALSE)),IF(TEXT(A3898,"MMDD")&lt;"0701",TEXT(A3898,"MMDD")&gt;VLOOKUP(R3898,SpeciesValidation!D:W,18,FALSE),TEXT(A3898,"MMDD")&lt;VLOOKUP(R3898,SpeciesValidation!D:W,19,FALSE))),"Date outside expected range for this species",""),"")),"",IF(LEFT(J3898,1)="A",IF(IF(VLOOKUP(R3898,SpeciesValidation!D:W,20,FALSE)=FALSE,OR(TEXT(A3898,"MMDD")&lt;VLOOKUP(R3898,SpeciesValidation!D:W,18,FALSE),TEXT(A3898,"MMDD")&gt;VLOOKUP(R3898,SpeciesValidation!D:W,19,FALSE)),IF(TEXT(A3898,"MMDD")&lt;"0701",TEXT(A3898,"MMDD")&gt;VLOOKUP(R3898,SpeciesValidation!D:W,18,FALSE),TEXT(A3898,"MMDD")&lt;VLOOKUP(R3898,SpeciesValidation!D:W,19,FALSE))),"Date outside expected range for this species",""),"")))</f>
        <v/>
      </c>
      <c r="M3898" s="127" t="str">
        <f>IF(LEN(E3898&amp;"")&gt;0,IF(ISERROR(VLOOKUP(R3898,SpeciesValidation!D:I,6,FALSE)),"",VLOOKUP(R3898,SpeciesValidation!D:I,6,FALSE)),"")</f>
        <v/>
      </c>
      <c r="Q3898" s="36" t="str">
        <f>IF(LEN(E3898&amp;"")&gt;0,IF(ISERROR(VLOOKUP(E3898,SpeciesValidation!B:G,2,FALSE)=TRUE),"",VLOOKUP(E3898,SpeciesValidation!B:G,2,FALSE)),"")</f>
        <v/>
      </c>
      <c r="R3898" s="36" t="str">
        <f>IF(LEN(E3898&amp;"")&gt;0,IF(ISERROR(VLOOKUP(E3898,SpeciesLookup!B:G,4,FALSE)=TRUE),"",VLOOKUP(E3898,SpeciesLookup!B:G,4,FALSE)),"")</f>
        <v/>
      </c>
    </row>
    <row r="3899" spans="1:18" ht="13.2" x14ac:dyDescent="0.25">
      <c r="A3899" s="72"/>
      <c r="D3899" s="11"/>
      <c r="G3899" s="128" t="str">
        <f>IF(LEN(E3899&amp;"")&gt;0,IF(ISERROR(VLOOKUP(E3899,SpeciesLookup!B:G,6,FALSE)=TRUE),"",VLOOKUP(E3899,SpeciesLookup!B:G,6,FALSE)),"")</f>
        <v/>
      </c>
      <c r="H3899" s="128" t="str">
        <f>IF(LEN(E3899&amp;"")&gt;0,IF(ISERROR(VLOOKUP(E3899,SpeciesLookup!B:G,5,FALSE)=TRUE),"",VLOOKUP(E3899,SpeciesLookup!B:G,5,FALSE)),"")</f>
        <v/>
      </c>
      <c r="I3899" s="11"/>
      <c r="J3899" s="73"/>
      <c r="K3899" s="11"/>
      <c r="L3899" s="127" t="str">
        <f>TRIM(IF(ISERROR(VLOOKUP(R3899,SpeciesValidation!D:T,IF(ISNA(VLOOKUP(J3899,Validation!B$2:C$15,2,FALSE)),FALSE,VLOOKUP(J3899,Validation!B$2:C$15,2,FALSE)))),IF(LEN(E3899&amp;"")&gt;0,"",""),VLOOKUP(R3899,SpeciesValidation!D:T,VLOOKUP(J3899,Validation!B$2:C$15,2,FALSE),FALSE)) &amp; " " &amp; IF(ISERROR(IF(LEFT(J3899,1)="A",IF(IF(VLOOKUP(R3899,SpeciesValidation!D:W,20,FALSE)=FALSE,OR(TEXT(A3899,"MMDD")&lt;VLOOKUP(R3899,SpeciesValidation!D:W,18,FALSE),TEXT(A3899,"MMDD")&gt;VLOOKUP(R3899,SpeciesValidation!D:W,19,FALSE)),IF(TEXT(A3899,"MMDD")&lt;"0701",TEXT(A3899,"MMDD")&gt;VLOOKUP(R3899,SpeciesValidation!D:W,18,FALSE),TEXT(A3899,"MMDD")&lt;VLOOKUP(R3899,SpeciesValidation!D:W,19,FALSE))),"Date outside expected range for this species",""),"")),"",IF(LEFT(J3899,1)="A",IF(IF(VLOOKUP(R3899,SpeciesValidation!D:W,20,FALSE)=FALSE,OR(TEXT(A3899,"MMDD")&lt;VLOOKUP(R3899,SpeciesValidation!D:W,18,FALSE),TEXT(A3899,"MMDD")&gt;VLOOKUP(R3899,SpeciesValidation!D:W,19,FALSE)),IF(TEXT(A3899,"MMDD")&lt;"0701",TEXT(A3899,"MMDD")&gt;VLOOKUP(R3899,SpeciesValidation!D:W,18,FALSE),TEXT(A3899,"MMDD")&lt;VLOOKUP(R3899,SpeciesValidation!D:W,19,FALSE))),"Date outside expected range for this species",""),"")))</f>
        <v/>
      </c>
      <c r="M3899" s="127" t="str">
        <f>IF(LEN(E3899&amp;"")&gt;0,IF(ISERROR(VLOOKUP(R3899,SpeciesValidation!D:I,6,FALSE)),"",VLOOKUP(R3899,SpeciesValidation!D:I,6,FALSE)),"")</f>
        <v/>
      </c>
      <c r="Q3899" s="36" t="str">
        <f>IF(LEN(E3899&amp;"")&gt;0,IF(ISERROR(VLOOKUP(E3899,SpeciesValidation!B:G,2,FALSE)=TRUE),"",VLOOKUP(E3899,SpeciesValidation!B:G,2,FALSE)),"")</f>
        <v/>
      </c>
      <c r="R3899" s="36" t="str">
        <f>IF(LEN(E3899&amp;"")&gt;0,IF(ISERROR(VLOOKUP(E3899,SpeciesLookup!B:G,4,FALSE)=TRUE),"",VLOOKUP(E3899,SpeciesLookup!B:G,4,FALSE)),"")</f>
        <v/>
      </c>
    </row>
    <row r="3900" spans="1:18" ht="13.2" x14ac:dyDescent="0.25">
      <c r="A3900" s="72"/>
      <c r="D3900" s="11"/>
      <c r="G3900" s="128" t="str">
        <f>IF(LEN(E3900&amp;"")&gt;0,IF(ISERROR(VLOOKUP(E3900,SpeciesLookup!B:G,6,FALSE)=TRUE),"",VLOOKUP(E3900,SpeciesLookup!B:G,6,FALSE)),"")</f>
        <v/>
      </c>
      <c r="H3900" s="128" t="str">
        <f>IF(LEN(E3900&amp;"")&gt;0,IF(ISERROR(VLOOKUP(E3900,SpeciesLookup!B:G,5,FALSE)=TRUE),"",VLOOKUP(E3900,SpeciesLookup!B:G,5,FALSE)),"")</f>
        <v/>
      </c>
      <c r="I3900" s="11"/>
      <c r="J3900" s="73"/>
      <c r="K3900" s="11"/>
      <c r="L3900" s="127" t="str">
        <f>TRIM(IF(ISERROR(VLOOKUP(R3900,SpeciesValidation!D:T,IF(ISNA(VLOOKUP(J3900,Validation!B$2:C$15,2,FALSE)),FALSE,VLOOKUP(J3900,Validation!B$2:C$15,2,FALSE)))),IF(LEN(E3900&amp;"")&gt;0,"",""),VLOOKUP(R3900,SpeciesValidation!D:T,VLOOKUP(J3900,Validation!B$2:C$15,2,FALSE),FALSE)) &amp; " " &amp; IF(ISERROR(IF(LEFT(J3900,1)="A",IF(IF(VLOOKUP(R3900,SpeciesValidation!D:W,20,FALSE)=FALSE,OR(TEXT(A3900,"MMDD")&lt;VLOOKUP(R3900,SpeciesValidation!D:W,18,FALSE),TEXT(A3900,"MMDD")&gt;VLOOKUP(R3900,SpeciesValidation!D:W,19,FALSE)),IF(TEXT(A3900,"MMDD")&lt;"0701",TEXT(A3900,"MMDD")&gt;VLOOKUP(R3900,SpeciesValidation!D:W,18,FALSE),TEXT(A3900,"MMDD")&lt;VLOOKUP(R3900,SpeciesValidation!D:W,19,FALSE))),"Date outside expected range for this species",""),"")),"",IF(LEFT(J3900,1)="A",IF(IF(VLOOKUP(R3900,SpeciesValidation!D:W,20,FALSE)=FALSE,OR(TEXT(A3900,"MMDD")&lt;VLOOKUP(R3900,SpeciesValidation!D:W,18,FALSE),TEXT(A3900,"MMDD")&gt;VLOOKUP(R3900,SpeciesValidation!D:W,19,FALSE)),IF(TEXT(A3900,"MMDD")&lt;"0701",TEXT(A3900,"MMDD")&gt;VLOOKUP(R3900,SpeciesValidation!D:W,18,FALSE),TEXT(A3900,"MMDD")&lt;VLOOKUP(R3900,SpeciesValidation!D:W,19,FALSE))),"Date outside expected range for this species",""),"")))</f>
        <v/>
      </c>
      <c r="M3900" s="127" t="str">
        <f>IF(LEN(E3900&amp;"")&gt;0,IF(ISERROR(VLOOKUP(R3900,SpeciesValidation!D:I,6,FALSE)),"",VLOOKUP(R3900,SpeciesValidation!D:I,6,FALSE)),"")</f>
        <v/>
      </c>
      <c r="Q3900" s="36" t="str">
        <f>IF(LEN(E3900&amp;"")&gt;0,IF(ISERROR(VLOOKUP(E3900,SpeciesValidation!B:G,2,FALSE)=TRUE),"",VLOOKUP(E3900,SpeciesValidation!B:G,2,FALSE)),"")</f>
        <v/>
      </c>
      <c r="R3900" s="36" t="str">
        <f>IF(LEN(E3900&amp;"")&gt;0,IF(ISERROR(VLOOKUP(E3900,SpeciesLookup!B:G,4,FALSE)=TRUE),"",VLOOKUP(E3900,SpeciesLookup!B:G,4,FALSE)),"")</f>
        <v/>
      </c>
    </row>
    <row r="3901" spans="1:18" ht="13.2" x14ac:dyDescent="0.25">
      <c r="A3901" s="72"/>
      <c r="D3901" s="11"/>
      <c r="G3901" s="128" t="str">
        <f>IF(LEN(E3901&amp;"")&gt;0,IF(ISERROR(VLOOKUP(E3901,SpeciesLookup!B:G,6,FALSE)=TRUE),"",VLOOKUP(E3901,SpeciesLookup!B:G,6,FALSE)),"")</f>
        <v/>
      </c>
      <c r="H3901" s="128" t="str">
        <f>IF(LEN(E3901&amp;"")&gt;0,IF(ISERROR(VLOOKUP(E3901,SpeciesLookup!B:G,5,FALSE)=TRUE),"",VLOOKUP(E3901,SpeciesLookup!B:G,5,FALSE)),"")</f>
        <v/>
      </c>
      <c r="I3901" s="11"/>
      <c r="J3901" s="73"/>
      <c r="K3901" s="11"/>
      <c r="L3901" s="127" t="str">
        <f>TRIM(IF(ISERROR(VLOOKUP(R3901,SpeciesValidation!D:T,IF(ISNA(VLOOKUP(J3901,Validation!B$2:C$15,2,FALSE)),FALSE,VLOOKUP(J3901,Validation!B$2:C$15,2,FALSE)))),IF(LEN(E3901&amp;"")&gt;0,"",""),VLOOKUP(R3901,SpeciesValidation!D:T,VLOOKUP(J3901,Validation!B$2:C$15,2,FALSE),FALSE)) &amp; " " &amp; IF(ISERROR(IF(LEFT(J3901,1)="A",IF(IF(VLOOKUP(R3901,SpeciesValidation!D:W,20,FALSE)=FALSE,OR(TEXT(A3901,"MMDD")&lt;VLOOKUP(R3901,SpeciesValidation!D:W,18,FALSE),TEXT(A3901,"MMDD")&gt;VLOOKUP(R3901,SpeciesValidation!D:W,19,FALSE)),IF(TEXT(A3901,"MMDD")&lt;"0701",TEXT(A3901,"MMDD")&gt;VLOOKUP(R3901,SpeciesValidation!D:W,18,FALSE),TEXT(A3901,"MMDD")&lt;VLOOKUP(R3901,SpeciesValidation!D:W,19,FALSE))),"Date outside expected range for this species",""),"")),"",IF(LEFT(J3901,1)="A",IF(IF(VLOOKUP(R3901,SpeciesValidation!D:W,20,FALSE)=FALSE,OR(TEXT(A3901,"MMDD")&lt;VLOOKUP(R3901,SpeciesValidation!D:W,18,FALSE),TEXT(A3901,"MMDD")&gt;VLOOKUP(R3901,SpeciesValidation!D:W,19,FALSE)),IF(TEXT(A3901,"MMDD")&lt;"0701",TEXT(A3901,"MMDD")&gt;VLOOKUP(R3901,SpeciesValidation!D:W,18,FALSE),TEXT(A3901,"MMDD")&lt;VLOOKUP(R3901,SpeciesValidation!D:W,19,FALSE))),"Date outside expected range for this species",""),"")))</f>
        <v/>
      </c>
      <c r="M3901" s="127" t="str">
        <f>IF(LEN(E3901&amp;"")&gt;0,IF(ISERROR(VLOOKUP(R3901,SpeciesValidation!D:I,6,FALSE)),"",VLOOKUP(R3901,SpeciesValidation!D:I,6,FALSE)),"")</f>
        <v/>
      </c>
      <c r="Q3901" s="36" t="str">
        <f>IF(LEN(E3901&amp;"")&gt;0,IF(ISERROR(VLOOKUP(E3901,SpeciesValidation!B:G,2,FALSE)=TRUE),"",VLOOKUP(E3901,SpeciesValidation!B:G,2,FALSE)),"")</f>
        <v/>
      </c>
      <c r="R3901" s="36" t="str">
        <f>IF(LEN(E3901&amp;"")&gt;0,IF(ISERROR(VLOOKUP(E3901,SpeciesLookup!B:G,4,FALSE)=TRUE),"",VLOOKUP(E3901,SpeciesLookup!B:G,4,FALSE)),"")</f>
        <v/>
      </c>
    </row>
    <row r="3902" spans="1:18" ht="13.2" x14ac:dyDescent="0.25">
      <c r="A3902" s="72"/>
      <c r="D3902" s="11"/>
      <c r="G3902" s="128" t="str">
        <f>IF(LEN(E3902&amp;"")&gt;0,IF(ISERROR(VLOOKUP(E3902,SpeciesLookup!B:G,6,FALSE)=TRUE),"",VLOOKUP(E3902,SpeciesLookup!B:G,6,FALSE)),"")</f>
        <v/>
      </c>
      <c r="H3902" s="128" t="str">
        <f>IF(LEN(E3902&amp;"")&gt;0,IF(ISERROR(VLOOKUP(E3902,SpeciesLookup!B:G,5,FALSE)=TRUE),"",VLOOKUP(E3902,SpeciesLookup!B:G,5,FALSE)),"")</f>
        <v/>
      </c>
      <c r="I3902" s="11"/>
      <c r="J3902" s="73"/>
      <c r="K3902" s="11"/>
      <c r="L3902" s="127" t="str">
        <f>TRIM(IF(ISERROR(VLOOKUP(R3902,SpeciesValidation!D:T,IF(ISNA(VLOOKUP(J3902,Validation!B$2:C$15,2,FALSE)),FALSE,VLOOKUP(J3902,Validation!B$2:C$15,2,FALSE)))),IF(LEN(E3902&amp;"")&gt;0,"",""),VLOOKUP(R3902,SpeciesValidation!D:T,VLOOKUP(J3902,Validation!B$2:C$15,2,FALSE),FALSE)) &amp; " " &amp; IF(ISERROR(IF(LEFT(J3902,1)="A",IF(IF(VLOOKUP(R3902,SpeciesValidation!D:W,20,FALSE)=FALSE,OR(TEXT(A3902,"MMDD")&lt;VLOOKUP(R3902,SpeciesValidation!D:W,18,FALSE),TEXT(A3902,"MMDD")&gt;VLOOKUP(R3902,SpeciesValidation!D:W,19,FALSE)),IF(TEXT(A3902,"MMDD")&lt;"0701",TEXT(A3902,"MMDD")&gt;VLOOKUP(R3902,SpeciesValidation!D:W,18,FALSE),TEXT(A3902,"MMDD")&lt;VLOOKUP(R3902,SpeciesValidation!D:W,19,FALSE))),"Date outside expected range for this species",""),"")),"",IF(LEFT(J3902,1)="A",IF(IF(VLOOKUP(R3902,SpeciesValidation!D:W,20,FALSE)=FALSE,OR(TEXT(A3902,"MMDD")&lt;VLOOKUP(R3902,SpeciesValidation!D:W,18,FALSE),TEXT(A3902,"MMDD")&gt;VLOOKUP(R3902,SpeciesValidation!D:W,19,FALSE)),IF(TEXT(A3902,"MMDD")&lt;"0701",TEXT(A3902,"MMDD")&gt;VLOOKUP(R3902,SpeciesValidation!D:W,18,FALSE),TEXT(A3902,"MMDD")&lt;VLOOKUP(R3902,SpeciesValidation!D:W,19,FALSE))),"Date outside expected range for this species",""),"")))</f>
        <v/>
      </c>
      <c r="M3902" s="127" t="str">
        <f>IF(LEN(E3902&amp;"")&gt;0,IF(ISERROR(VLOOKUP(R3902,SpeciesValidation!D:I,6,FALSE)),"",VLOOKUP(R3902,SpeciesValidation!D:I,6,FALSE)),"")</f>
        <v/>
      </c>
      <c r="Q3902" s="36" t="str">
        <f>IF(LEN(E3902&amp;"")&gt;0,IF(ISERROR(VLOOKUP(E3902,SpeciesValidation!B:G,2,FALSE)=TRUE),"",VLOOKUP(E3902,SpeciesValidation!B:G,2,FALSE)),"")</f>
        <v/>
      </c>
      <c r="R3902" s="36" t="str">
        <f>IF(LEN(E3902&amp;"")&gt;0,IF(ISERROR(VLOOKUP(E3902,SpeciesLookup!B:G,4,FALSE)=TRUE),"",VLOOKUP(E3902,SpeciesLookup!B:G,4,FALSE)),"")</f>
        <v/>
      </c>
    </row>
    <row r="3903" spans="1:18" ht="13.2" x14ac:dyDescent="0.25">
      <c r="A3903" s="72"/>
      <c r="D3903" s="11"/>
      <c r="G3903" s="128" t="str">
        <f>IF(LEN(E3903&amp;"")&gt;0,IF(ISERROR(VLOOKUP(E3903,SpeciesLookup!B:G,6,FALSE)=TRUE),"",VLOOKUP(E3903,SpeciesLookup!B:G,6,FALSE)),"")</f>
        <v/>
      </c>
      <c r="H3903" s="128" t="str">
        <f>IF(LEN(E3903&amp;"")&gt;0,IF(ISERROR(VLOOKUP(E3903,SpeciesLookup!B:G,5,FALSE)=TRUE),"",VLOOKUP(E3903,SpeciesLookup!B:G,5,FALSE)),"")</f>
        <v/>
      </c>
      <c r="I3903" s="11"/>
      <c r="J3903" s="73"/>
      <c r="K3903" s="11"/>
      <c r="L3903" s="127" t="str">
        <f>TRIM(IF(ISERROR(VLOOKUP(R3903,SpeciesValidation!D:T,IF(ISNA(VLOOKUP(J3903,Validation!B$2:C$15,2,FALSE)),FALSE,VLOOKUP(J3903,Validation!B$2:C$15,2,FALSE)))),IF(LEN(E3903&amp;"")&gt;0,"",""),VLOOKUP(R3903,SpeciesValidation!D:T,VLOOKUP(J3903,Validation!B$2:C$15,2,FALSE),FALSE)) &amp; " " &amp; IF(ISERROR(IF(LEFT(J3903,1)="A",IF(IF(VLOOKUP(R3903,SpeciesValidation!D:W,20,FALSE)=FALSE,OR(TEXT(A3903,"MMDD")&lt;VLOOKUP(R3903,SpeciesValidation!D:W,18,FALSE),TEXT(A3903,"MMDD")&gt;VLOOKUP(R3903,SpeciesValidation!D:W,19,FALSE)),IF(TEXT(A3903,"MMDD")&lt;"0701",TEXT(A3903,"MMDD")&gt;VLOOKUP(R3903,SpeciesValidation!D:W,18,FALSE),TEXT(A3903,"MMDD")&lt;VLOOKUP(R3903,SpeciesValidation!D:W,19,FALSE))),"Date outside expected range for this species",""),"")),"",IF(LEFT(J3903,1)="A",IF(IF(VLOOKUP(R3903,SpeciesValidation!D:W,20,FALSE)=FALSE,OR(TEXT(A3903,"MMDD")&lt;VLOOKUP(R3903,SpeciesValidation!D:W,18,FALSE),TEXT(A3903,"MMDD")&gt;VLOOKUP(R3903,SpeciesValidation!D:W,19,FALSE)),IF(TEXT(A3903,"MMDD")&lt;"0701",TEXT(A3903,"MMDD")&gt;VLOOKUP(R3903,SpeciesValidation!D:W,18,FALSE),TEXT(A3903,"MMDD")&lt;VLOOKUP(R3903,SpeciesValidation!D:W,19,FALSE))),"Date outside expected range for this species",""),"")))</f>
        <v/>
      </c>
      <c r="M3903" s="127" t="str">
        <f>IF(LEN(E3903&amp;"")&gt;0,IF(ISERROR(VLOOKUP(R3903,SpeciesValidation!D:I,6,FALSE)),"",VLOOKUP(R3903,SpeciesValidation!D:I,6,FALSE)),"")</f>
        <v/>
      </c>
      <c r="Q3903" s="36" t="str">
        <f>IF(LEN(E3903&amp;"")&gt;0,IF(ISERROR(VLOOKUP(E3903,SpeciesValidation!B:G,2,FALSE)=TRUE),"",VLOOKUP(E3903,SpeciesValidation!B:G,2,FALSE)),"")</f>
        <v/>
      </c>
      <c r="R3903" s="36" t="str">
        <f>IF(LEN(E3903&amp;"")&gt;0,IF(ISERROR(VLOOKUP(E3903,SpeciesLookup!B:G,4,FALSE)=TRUE),"",VLOOKUP(E3903,SpeciesLookup!B:G,4,FALSE)),"")</f>
        <v/>
      </c>
    </row>
    <row r="3904" spans="1:18" ht="13.2" x14ac:dyDescent="0.25">
      <c r="A3904" s="72"/>
      <c r="D3904" s="11"/>
      <c r="G3904" s="128" t="str">
        <f>IF(LEN(E3904&amp;"")&gt;0,IF(ISERROR(VLOOKUP(E3904,SpeciesLookup!B:G,6,FALSE)=TRUE),"",VLOOKUP(E3904,SpeciesLookup!B:G,6,FALSE)),"")</f>
        <v/>
      </c>
      <c r="H3904" s="128" t="str">
        <f>IF(LEN(E3904&amp;"")&gt;0,IF(ISERROR(VLOOKUP(E3904,SpeciesLookup!B:G,5,FALSE)=TRUE),"",VLOOKUP(E3904,SpeciesLookup!B:G,5,FALSE)),"")</f>
        <v/>
      </c>
      <c r="I3904" s="11"/>
      <c r="J3904" s="73"/>
      <c r="K3904" s="11"/>
      <c r="L3904" s="127" t="str">
        <f>TRIM(IF(ISERROR(VLOOKUP(R3904,SpeciesValidation!D:T,IF(ISNA(VLOOKUP(J3904,Validation!B$2:C$15,2,FALSE)),FALSE,VLOOKUP(J3904,Validation!B$2:C$15,2,FALSE)))),IF(LEN(E3904&amp;"")&gt;0,"",""),VLOOKUP(R3904,SpeciesValidation!D:T,VLOOKUP(J3904,Validation!B$2:C$15,2,FALSE),FALSE)) &amp; " " &amp; IF(ISERROR(IF(LEFT(J3904,1)="A",IF(IF(VLOOKUP(R3904,SpeciesValidation!D:W,20,FALSE)=FALSE,OR(TEXT(A3904,"MMDD")&lt;VLOOKUP(R3904,SpeciesValidation!D:W,18,FALSE),TEXT(A3904,"MMDD")&gt;VLOOKUP(R3904,SpeciesValidation!D:W,19,FALSE)),IF(TEXT(A3904,"MMDD")&lt;"0701",TEXT(A3904,"MMDD")&gt;VLOOKUP(R3904,SpeciesValidation!D:W,18,FALSE),TEXT(A3904,"MMDD")&lt;VLOOKUP(R3904,SpeciesValidation!D:W,19,FALSE))),"Date outside expected range for this species",""),"")),"",IF(LEFT(J3904,1)="A",IF(IF(VLOOKUP(R3904,SpeciesValidation!D:W,20,FALSE)=FALSE,OR(TEXT(A3904,"MMDD")&lt;VLOOKUP(R3904,SpeciesValidation!D:W,18,FALSE),TEXT(A3904,"MMDD")&gt;VLOOKUP(R3904,SpeciesValidation!D:W,19,FALSE)),IF(TEXT(A3904,"MMDD")&lt;"0701",TEXT(A3904,"MMDD")&gt;VLOOKUP(R3904,SpeciesValidation!D:W,18,FALSE),TEXT(A3904,"MMDD")&lt;VLOOKUP(R3904,SpeciesValidation!D:W,19,FALSE))),"Date outside expected range for this species",""),"")))</f>
        <v/>
      </c>
      <c r="M3904" s="127" t="str">
        <f>IF(LEN(E3904&amp;"")&gt;0,IF(ISERROR(VLOOKUP(R3904,SpeciesValidation!D:I,6,FALSE)),"",VLOOKUP(R3904,SpeciesValidation!D:I,6,FALSE)),"")</f>
        <v/>
      </c>
      <c r="Q3904" s="36" t="str">
        <f>IF(LEN(E3904&amp;"")&gt;0,IF(ISERROR(VLOOKUP(E3904,SpeciesValidation!B:G,2,FALSE)=TRUE),"",VLOOKUP(E3904,SpeciesValidation!B:G,2,FALSE)),"")</f>
        <v/>
      </c>
      <c r="R3904" s="36" t="str">
        <f>IF(LEN(E3904&amp;"")&gt;0,IF(ISERROR(VLOOKUP(E3904,SpeciesLookup!B:G,4,FALSE)=TRUE),"",VLOOKUP(E3904,SpeciesLookup!B:G,4,FALSE)),"")</f>
        <v/>
      </c>
    </row>
    <row r="3905" spans="1:18" ht="13.2" x14ac:dyDescent="0.25">
      <c r="A3905" s="72"/>
      <c r="D3905" s="11"/>
      <c r="G3905" s="128" t="str">
        <f>IF(LEN(E3905&amp;"")&gt;0,IF(ISERROR(VLOOKUP(E3905,SpeciesLookup!B:G,6,FALSE)=TRUE),"",VLOOKUP(E3905,SpeciesLookup!B:G,6,FALSE)),"")</f>
        <v/>
      </c>
      <c r="H3905" s="128" t="str">
        <f>IF(LEN(E3905&amp;"")&gt;0,IF(ISERROR(VLOOKUP(E3905,SpeciesLookup!B:G,5,FALSE)=TRUE),"",VLOOKUP(E3905,SpeciesLookup!B:G,5,FALSE)),"")</f>
        <v/>
      </c>
      <c r="I3905" s="11"/>
      <c r="J3905" s="73"/>
      <c r="K3905" s="11"/>
      <c r="L3905" s="127" t="str">
        <f>TRIM(IF(ISERROR(VLOOKUP(R3905,SpeciesValidation!D:T,IF(ISNA(VLOOKUP(J3905,Validation!B$2:C$15,2,FALSE)),FALSE,VLOOKUP(J3905,Validation!B$2:C$15,2,FALSE)))),IF(LEN(E3905&amp;"")&gt;0,"",""),VLOOKUP(R3905,SpeciesValidation!D:T,VLOOKUP(J3905,Validation!B$2:C$15,2,FALSE),FALSE)) &amp; " " &amp; IF(ISERROR(IF(LEFT(J3905,1)="A",IF(IF(VLOOKUP(R3905,SpeciesValidation!D:W,20,FALSE)=FALSE,OR(TEXT(A3905,"MMDD")&lt;VLOOKUP(R3905,SpeciesValidation!D:W,18,FALSE),TEXT(A3905,"MMDD")&gt;VLOOKUP(R3905,SpeciesValidation!D:W,19,FALSE)),IF(TEXT(A3905,"MMDD")&lt;"0701",TEXT(A3905,"MMDD")&gt;VLOOKUP(R3905,SpeciesValidation!D:W,18,FALSE),TEXT(A3905,"MMDD")&lt;VLOOKUP(R3905,SpeciesValidation!D:W,19,FALSE))),"Date outside expected range for this species",""),"")),"",IF(LEFT(J3905,1)="A",IF(IF(VLOOKUP(R3905,SpeciesValidation!D:W,20,FALSE)=FALSE,OR(TEXT(A3905,"MMDD")&lt;VLOOKUP(R3905,SpeciesValidation!D:W,18,FALSE),TEXT(A3905,"MMDD")&gt;VLOOKUP(R3905,SpeciesValidation!D:W,19,FALSE)),IF(TEXT(A3905,"MMDD")&lt;"0701",TEXT(A3905,"MMDD")&gt;VLOOKUP(R3905,SpeciesValidation!D:W,18,FALSE),TEXT(A3905,"MMDD")&lt;VLOOKUP(R3905,SpeciesValidation!D:W,19,FALSE))),"Date outside expected range for this species",""),"")))</f>
        <v/>
      </c>
      <c r="M3905" s="127" t="str">
        <f>IF(LEN(E3905&amp;"")&gt;0,IF(ISERROR(VLOOKUP(R3905,SpeciesValidation!D:I,6,FALSE)),"",VLOOKUP(R3905,SpeciesValidation!D:I,6,FALSE)),"")</f>
        <v/>
      </c>
      <c r="Q3905" s="36" t="str">
        <f>IF(LEN(E3905&amp;"")&gt;0,IF(ISERROR(VLOOKUP(E3905,SpeciesValidation!B:G,2,FALSE)=TRUE),"",VLOOKUP(E3905,SpeciesValidation!B:G,2,FALSE)),"")</f>
        <v/>
      </c>
      <c r="R3905" s="36" t="str">
        <f>IF(LEN(E3905&amp;"")&gt;0,IF(ISERROR(VLOOKUP(E3905,SpeciesLookup!B:G,4,FALSE)=TRUE),"",VLOOKUP(E3905,SpeciesLookup!B:G,4,FALSE)),"")</f>
        <v/>
      </c>
    </row>
    <row r="3906" spans="1:18" ht="13.2" x14ac:dyDescent="0.25">
      <c r="A3906" s="72"/>
      <c r="D3906" s="11"/>
      <c r="G3906" s="128" t="str">
        <f>IF(LEN(E3906&amp;"")&gt;0,IF(ISERROR(VLOOKUP(E3906,SpeciesLookup!B:G,6,FALSE)=TRUE),"",VLOOKUP(E3906,SpeciesLookup!B:G,6,FALSE)),"")</f>
        <v/>
      </c>
      <c r="H3906" s="128" t="str">
        <f>IF(LEN(E3906&amp;"")&gt;0,IF(ISERROR(VLOOKUP(E3906,SpeciesLookup!B:G,5,FALSE)=TRUE),"",VLOOKUP(E3906,SpeciesLookup!B:G,5,FALSE)),"")</f>
        <v/>
      </c>
      <c r="I3906" s="11"/>
      <c r="J3906" s="73"/>
      <c r="K3906" s="11"/>
      <c r="L3906" s="127" t="str">
        <f>TRIM(IF(ISERROR(VLOOKUP(R3906,SpeciesValidation!D:T,IF(ISNA(VLOOKUP(J3906,Validation!B$2:C$15,2,FALSE)),FALSE,VLOOKUP(J3906,Validation!B$2:C$15,2,FALSE)))),IF(LEN(E3906&amp;"")&gt;0,"",""),VLOOKUP(R3906,SpeciesValidation!D:T,VLOOKUP(J3906,Validation!B$2:C$15,2,FALSE),FALSE)) &amp; " " &amp; IF(ISERROR(IF(LEFT(J3906,1)="A",IF(IF(VLOOKUP(R3906,SpeciesValidation!D:W,20,FALSE)=FALSE,OR(TEXT(A3906,"MMDD")&lt;VLOOKUP(R3906,SpeciesValidation!D:W,18,FALSE),TEXT(A3906,"MMDD")&gt;VLOOKUP(R3906,SpeciesValidation!D:W,19,FALSE)),IF(TEXT(A3906,"MMDD")&lt;"0701",TEXT(A3906,"MMDD")&gt;VLOOKUP(R3906,SpeciesValidation!D:W,18,FALSE),TEXT(A3906,"MMDD")&lt;VLOOKUP(R3906,SpeciesValidation!D:W,19,FALSE))),"Date outside expected range for this species",""),"")),"",IF(LEFT(J3906,1)="A",IF(IF(VLOOKUP(R3906,SpeciesValidation!D:W,20,FALSE)=FALSE,OR(TEXT(A3906,"MMDD")&lt;VLOOKUP(R3906,SpeciesValidation!D:W,18,FALSE),TEXT(A3906,"MMDD")&gt;VLOOKUP(R3906,SpeciesValidation!D:W,19,FALSE)),IF(TEXT(A3906,"MMDD")&lt;"0701",TEXT(A3906,"MMDD")&gt;VLOOKUP(R3906,SpeciesValidation!D:W,18,FALSE),TEXT(A3906,"MMDD")&lt;VLOOKUP(R3906,SpeciesValidation!D:W,19,FALSE))),"Date outside expected range for this species",""),"")))</f>
        <v/>
      </c>
      <c r="M3906" s="127" t="str">
        <f>IF(LEN(E3906&amp;"")&gt;0,IF(ISERROR(VLOOKUP(R3906,SpeciesValidation!D:I,6,FALSE)),"",VLOOKUP(R3906,SpeciesValidation!D:I,6,FALSE)),"")</f>
        <v/>
      </c>
      <c r="Q3906" s="36" t="str">
        <f>IF(LEN(E3906&amp;"")&gt;0,IF(ISERROR(VLOOKUP(E3906,SpeciesValidation!B:G,2,FALSE)=TRUE),"",VLOOKUP(E3906,SpeciesValidation!B:G,2,FALSE)),"")</f>
        <v/>
      </c>
      <c r="R3906" s="36" t="str">
        <f>IF(LEN(E3906&amp;"")&gt;0,IF(ISERROR(VLOOKUP(E3906,SpeciesLookup!B:G,4,FALSE)=TRUE),"",VLOOKUP(E3906,SpeciesLookup!B:G,4,FALSE)),"")</f>
        <v/>
      </c>
    </row>
    <row r="3907" spans="1:18" ht="13.2" x14ac:dyDescent="0.25">
      <c r="A3907" s="72"/>
      <c r="D3907" s="11"/>
      <c r="G3907" s="128" t="str">
        <f>IF(LEN(E3907&amp;"")&gt;0,IF(ISERROR(VLOOKUP(E3907,SpeciesLookup!B:G,6,FALSE)=TRUE),"",VLOOKUP(E3907,SpeciesLookup!B:G,6,FALSE)),"")</f>
        <v/>
      </c>
      <c r="H3907" s="128" t="str">
        <f>IF(LEN(E3907&amp;"")&gt;0,IF(ISERROR(VLOOKUP(E3907,SpeciesLookup!B:G,5,FALSE)=TRUE),"",VLOOKUP(E3907,SpeciesLookup!B:G,5,FALSE)),"")</f>
        <v/>
      </c>
      <c r="I3907" s="11"/>
      <c r="J3907" s="73"/>
      <c r="K3907" s="11"/>
      <c r="L3907" s="127" t="str">
        <f>TRIM(IF(ISERROR(VLOOKUP(R3907,SpeciesValidation!D:T,IF(ISNA(VLOOKUP(J3907,Validation!B$2:C$15,2,FALSE)),FALSE,VLOOKUP(J3907,Validation!B$2:C$15,2,FALSE)))),IF(LEN(E3907&amp;"")&gt;0,"",""),VLOOKUP(R3907,SpeciesValidation!D:T,VLOOKUP(J3907,Validation!B$2:C$15,2,FALSE),FALSE)) &amp; " " &amp; IF(ISERROR(IF(LEFT(J3907,1)="A",IF(IF(VLOOKUP(R3907,SpeciesValidation!D:W,20,FALSE)=FALSE,OR(TEXT(A3907,"MMDD")&lt;VLOOKUP(R3907,SpeciesValidation!D:W,18,FALSE),TEXT(A3907,"MMDD")&gt;VLOOKUP(R3907,SpeciesValidation!D:W,19,FALSE)),IF(TEXT(A3907,"MMDD")&lt;"0701",TEXT(A3907,"MMDD")&gt;VLOOKUP(R3907,SpeciesValidation!D:W,18,FALSE),TEXT(A3907,"MMDD")&lt;VLOOKUP(R3907,SpeciesValidation!D:W,19,FALSE))),"Date outside expected range for this species",""),"")),"",IF(LEFT(J3907,1)="A",IF(IF(VLOOKUP(R3907,SpeciesValidation!D:W,20,FALSE)=FALSE,OR(TEXT(A3907,"MMDD")&lt;VLOOKUP(R3907,SpeciesValidation!D:W,18,FALSE),TEXT(A3907,"MMDD")&gt;VLOOKUP(R3907,SpeciesValidation!D:W,19,FALSE)),IF(TEXT(A3907,"MMDD")&lt;"0701",TEXT(A3907,"MMDD")&gt;VLOOKUP(R3907,SpeciesValidation!D:W,18,FALSE),TEXT(A3907,"MMDD")&lt;VLOOKUP(R3907,SpeciesValidation!D:W,19,FALSE))),"Date outside expected range for this species",""),"")))</f>
        <v/>
      </c>
      <c r="M3907" s="127" t="str">
        <f>IF(LEN(E3907&amp;"")&gt;0,IF(ISERROR(VLOOKUP(R3907,SpeciesValidation!D:I,6,FALSE)),"",VLOOKUP(R3907,SpeciesValidation!D:I,6,FALSE)),"")</f>
        <v/>
      </c>
      <c r="Q3907" s="36" t="str">
        <f>IF(LEN(E3907&amp;"")&gt;0,IF(ISERROR(VLOOKUP(E3907,SpeciesValidation!B:G,2,FALSE)=TRUE),"",VLOOKUP(E3907,SpeciesValidation!B:G,2,FALSE)),"")</f>
        <v/>
      </c>
      <c r="R3907" s="36" t="str">
        <f>IF(LEN(E3907&amp;"")&gt;0,IF(ISERROR(VLOOKUP(E3907,SpeciesLookup!B:G,4,FALSE)=TRUE),"",VLOOKUP(E3907,SpeciesLookup!B:G,4,FALSE)),"")</f>
        <v/>
      </c>
    </row>
    <row r="3908" spans="1:18" ht="13.2" x14ac:dyDescent="0.25">
      <c r="A3908" s="72"/>
      <c r="D3908" s="11"/>
      <c r="G3908" s="128" t="str">
        <f>IF(LEN(E3908&amp;"")&gt;0,IF(ISERROR(VLOOKUP(E3908,SpeciesLookup!B:G,6,FALSE)=TRUE),"",VLOOKUP(E3908,SpeciesLookup!B:G,6,FALSE)),"")</f>
        <v/>
      </c>
      <c r="H3908" s="128" t="str">
        <f>IF(LEN(E3908&amp;"")&gt;0,IF(ISERROR(VLOOKUP(E3908,SpeciesLookup!B:G,5,FALSE)=TRUE),"",VLOOKUP(E3908,SpeciesLookup!B:G,5,FALSE)),"")</f>
        <v/>
      </c>
      <c r="I3908" s="11"/>
      <c r="J3908" s="73"/>
      <c r="K3908" s="11"/>
      <c r="L3908" s="127" t="str">
        <f>TRIM(IF(ISERROR(VLOOKUP(R3908,SpeciesValidation!D:T,IF(ISNA(VLOOKUP(J3908,Validation!B$2:C$15,2,FALSE)),FALSE,VLOOKUP(J3908,Validation!B$2:C$15,2,FALSE)))),IF(LEN(E3908&amp;"")&gt;0,"",""),VLOOKUP(R3908,SpeciesValidation!D:T,VLOOKUP(J3908,Validation!B$2:C$15,2,FALSE),FALSE)) &amp; " " &amp; IF(ISERROR(IF(LEFT(J3908,1)="A",IF(IF(VLOOKUP(R3908,SpeciesValidation!D:W,20,FALSE)=FALSE,OR(TEXT(A3908,"MMDD")&lt;VLOOKUP(R3908,SpeciesValidation!D:W,18,FALSE),TEXT(A3908,"MMDD")&gt;VLOOKUP(R3908,SpeciesValidation!D:W,19,FALSE)),IF(TEXT(A3908,"MMDD")&lt;"0701",TEXT(A3908,"MMDD")&gt;VLOOKUP(R3908,SpeciesValidation!D:W,18,FALSE),TEXT(A3908,"MMDD")&lt;VLOOKUP(R3908,SpeciesValidation!D:W,19,FALSE))),"Date outside expected range for this species",""),"")),"",IF(LEFT(J3908,1)="A",IF(IF(VLOOKUP(R3908,SpeciesValidation!D:W,20,FALSE)=FALSE,OR(TEXT(A3908,"MMDD")&lt;VLOOKUP(R3908,SpeciesValidation!D:W,18,FALSE),TEXT(A3908,"MMDD")&gt;VLOOKUP(R3908,SpeciesValidation!D:W,19,FALSE)),IF(TEXT(A3908,"MMDD")&lt;"0701",TEXT(A3908,"MMDD")&gt;VLOOKUP(R3908,SpeciesValidation!D:W,18,FALSE),TEXT(A3908,"MMDD")&lt;VLOOKUP(R3908,SpeciesValidation!D:W,19,FALSE))),"Date outside expected range for this species",""),"")))</f>
        <v/>
      </c>
      <c r="M3908" s="127" t="str">
        <f>IF(LEN(E3908&amp;"")&gt;0,IF(ISERROR(VLOOKUP(R3908,SpeciesValidation!D:I,6,FALSE)),"",VLOOKUP(R3908,SpeciesValidation!D:I,6,FALSE)),"")</f>
        <v/>
      </c>
      <c r="Q3908" s="36" t="str">
        <f>IF(LEN(E3908&amp;"")&gt;0,IF(ISERROR(VLOOKUP(E3908,SpeciesValidation!B:G,2,FALSE)=TRUE),"",VLOOKUP(E3908,SpeciesValidation!B:G,2,FALSE)),"")</f>
        <v/>
      </c>
      <c r="R3908" s="36" t="str">
        <f>IF(LEN(E3908&amp;"")&gt;0,IF(ISERROR(VLOOKUP(E3908,SpeciesLookup!B:G,4,FALSE)=TRUE),"",VLOOKUP(E3908,SpeciesLookup!B:G,4,FALSE)),"")</f>
        <v/>
      </c>
    </row>
    <row r="3909" spans="1:18" ht="13.2" x14ac:dyDescent="0.25">
      <c r="A3909" s="72"/>
      <c r="D3909" s="11"/>
      <c r="G3909" s="128" t="str">
        <f>IF(LEN(E3909&amp;"")&gt;0,IF(ISERROR(VLOOKUP(E3909,SpeciesLookup!B:G,6,FALSE)=TRUE),"",VLOOKUP(E3909,SpeciesLookup!B:G,6,FALSE)),"")</f>
        <v/>
      </c>
      <c r="H3909" s="128" t="str">
        <f>IF(LEN(E3909&amp;"")&gt;0,IF(ISERROR(VLOOKUP(E3909,SpeciesLookup!B:G,5,FALSE)=TRUE),"",VLOOKUP(E3909,SpeciesLookup!B:G,5,FALSE)),"")</f>
        <v/>
      </c>
      <c r="I3909" s="11"/>
      <c r="J3909" s="73"/>
      <c r="K3909" s="11"/>
      <c r="L3909" s="127" t="str">
        <f>TRIM(IF(ISERROR(VLOOKUP(R3909,SpeciesValidation!D:T,IF(ISNA(VLOOKUP(J3909,Validation!B$2:C$15,2,FALSE)),FALSE,VLOOKUP(J3909,Validation!B$2:C$15,2,FALSE)))),IF(LEN(E3909&amp;"")&gt;0,"",""),VLOOKUP(R3909,SpeciesValidation!D:T,VLOOKUP(J3909,Validation!B$2:C$15,2,FALSE),FALSE)) &amp; " " &amp; IF(ISERROR(IF(LEFT(J3909,1)="A",IF(IF(VLOOKUP(R3909,SpeciesValidation!D:W,20,FALSE)=FALSE,OR(TEXT(A3909,"MMDD")&lt;VLOOKUP(R3909,SpeciesValidation!D:W,18,FALSE),TEXT(A3909,"MMDD")&gt;VLOOKUP(R3909,SpeciesValidation!D:W,19,FALSE)),IF(TEXT(A3909,"MMDD")&lt;"0701",TEXT(A3909,"MMDD")&gt;VLOOKUP(R3909,SpeciesValidation!D:W,18,FALSE),TEXT(A3909,"MMDD")&lt;VLOOKUP(R3909,SpeciesValidation!D:W,19,FALSE))),"Date outside expected range for this species",""),"")),"",IF(LEFT(J3909,1)="A",IF(IF(VLOOKUP(R3909,SpeciesValidation!D:W,20,FALSE)=FALSE,OR(TEXT(A3909,"MMDD")&lt;VLOOKUP(R3909,SpeciesValidation!D:W,18,FALSE),TEXT(A3909,"MMDD")&gt;VLOOKUP(R3909,SpeciesValidation!D:W,19,FALSE)),IF(TEXT(A3909,"MMDD")&lt;"0701",TEXT(A3909,"MMDD")&gt;VLOOKUP(R3909,SpeciesValidation!D:W,18,FALSE),TEXT(A3909,"MMDD")&lt;VLOOKUP(R3909,SpeciesValidation!D:W,19,FALSE))),"Date outside expected range for this species",""),"")))</f>
        <v/>
      </c>
      <c r="M3909" s="127" t="str">
        <f>IF(LEN(E3909&amp;"")&gt;0,IF(ISERROR(VLOOKUP(R3909,SpeciesValidation!D:I,6,FALSE)),"",VLOOKUP(R3909,SpeciesValidation!D:I,6,FALSE)),"")</f>
        <v/>
      </c>
      <c r="Q3909" s="36" t="str">
        <f>IF(LEN(E3909&amp;"")&gt;0,IF(ISERROR(VLOOKUP(E3909,SpeciesValidation!B:G,2,FALSE)=TRUE),"",VLOOKUP(E3909,SpeciesValidation!B:G,2,FALSE)),"")</f>
        <v/>
      </c>
      <c r="R3909" s="36" t="str">
        <f>IF(LEN(E3909&amp;"")&gt;0,IF(ISERROR(VLOOKUP(E3909,SpeciesLookup!B:G,4,FALSE)=TRUE),"",VLOOKUP(E3909,SpeciesLookup!B:G,4,FALSE)),"")</f>
        <v/>
      </c>
    </row>
    <row r="3910" spans="1:18" ht="13.2" x14ac:dyDescent="0.25">
      <c r="A3910" s="72"/>
      <c r="D3910" s="11"/>
      <c r="G3910" s="128" t="str">
        <f>IF(LEN(E3910&amp;"")&gt;0,IF(ISERROR(VLOOKUP(E3910,SpeciesLookup!B:G,6,FALSE)=TRUE),"",VLOOKUP(E3910,SpeciesLookup!B:G,6,FALSE)),"")</f>
        <v/>
      </c>
      <c r="H3910" s="128" t="str">
        <f>IF(LEN(E3910&amp;"")&gt;0,IF(ISERROR(VLOOKUP(E3910,SpeciesLookup!B:G,5,FALSE)=TRUE),"",VLOOKUP(E3910,SpeciesLookup!B:G,5,FALSE)),"")</f>
        <v/>
      </c>
      <c r="I3910" s="11"/>
      <c r="J3910" s="73"/>
      <c r="K3910" s="11"/>
      <c r="L3910" s="127" t="str">
        <f>TRIM(IF(ISERROR(VLOOKUP(R3910,SpeciesValidation!D:T,IF(ISNA(VLOOKUP(J3910,Validation!B$2:C$15,2,FALSE)),FALSE,VLOOKUP(J3910,Validation!B$2:C$15,2,FALSE)))),IF(LEN(E3910&amp;"")&gt;0,"",""),VLOOKUP(R3910,SpeciesValidation!D:T,VLOOKUP(J3910,Validation!B$2:C$15,2,FALSE),FALSE)) &amp; " " &amp; IF(ISERROR(IF(LEFT(J3910,1)="A",IF(IF(VLOOKUP(R3910,SpeciesValidation!D:W,20,FALSE)=FALSE,OR(TEXT(A3910,"MMDD")&lt;VLOOKUP(R3910,SpeciesValidation!D:W,18,FALSE),TEXT(A3910,"MMDD")&gt;VLOOKUP(R3910,SpeciesValidation!D:W,19,FALSE)),IF(TEXT(A3910,"MMDD")&lt;"0701",TEXT(A3910,"MMDD")&gt;VLOOKUP(R3910,SpeciesValidation!D:W,18,FALSE),TEXT(A3910,"MMDD")&lt;VLOOKUP(R3910,SpeciesValidation!D:W,19,FALSE))),"Date outside expected range for this species",""),"")),"",IF(LEFT(J3910,1)="A",IF(IF(VLOOKUP(R3910,SpeciesValidation!D:W,20,FALSE)=FALSE,OR(TEXT(A3910,"MMDD")&lt;VLOOKUP(R3910,SpeciesValidation!D:W,18,FALSE),TEXT(A3910,"MMDD")&gt;VLOOKUP(R3910,SpeciesValidation!D:W,19,FALSE)),IF(TEXT(A3910,"MMDD")&lt;"0701",TEXT(A3910,"MMDD")&gt;VLOOKUP(R3910,SpeciesValidation!D:W,18,FALSE),TEXT(A3910,"MMDD")&lt;VLOOKUP(R3910,SpeciesValidation!D:W,19,FALSE))),"Date outside expected range for this species",""),"")))</f>
        <v/>
      </c>
      <c r="M3910" s="127" t="str">
        <f>IF(LEN(E3910&amp;"")&gt;0,IF(ISERROR(VLOOKUP(R3910,SpeciesValidation!D:I,6,FALSE)),"",VLOOKUP(R3910,SpeciesValidation!D:I,6,FALSE)),"")</f>
        <v/>
      </c>
      <c r="Q3910" s="36" t="str">
        <f>IF(LEN(E3910&amp;"")&gt;0,IF(ISERROR(VLOOKUP(E3910,SpeciesValidation!B:G,2,FALSE)=TRUE),"",VLOOKUP(E3910,SpeciesValidation!B:G,2,FALSE)),"")</f>
        <v/>
      </c>
      <c r="R3910" s="36" t="str">
        <f>IF(LEN(E3910&amp;"")&gt;0,IF(ISERROR(VLOOKUP(E3910,SpeciesLookup!B:G,4,FALSE)=TRUE),"",VLOOKUP(E3910,SpeciesLookup!B:G,4,FALSE)),"")</f>
        <v/>
      </c>
    </row>
    <row r="3911" spans="1:18" ht="13.2" x14ac:dyDescent="0.25">
      <c r="A3911" s="72"/>
      <c r="D3911" s="11"/>
      <c r="G3911" s="128" t="str">
        <f>IF(LEN(E3911&amp;"")&gt;0,IF(ISERROR(VLOOKUP(E3911,SpeciesLookup!B:G,6,FALSE)=TRUE),"",VLOOKUP(E3911,SpeciesLookup!B:G,6,FALSE)),"")</f>
        <v/>
      </c>
      <c r="H3911" s="128" t="str">
        <f>IF(LEN(E3911&amp;"")&gt;0,IF(ISERROR(VLOOKUP(E3911,SpeciesLookup!B:G,5,FALSE)=TRUE),"",VLOOKUP(E3911,SpeciesLookup!B:G,5,FALSE)),"")</f>
        <v/>
      </c>
      <c r="I3911" s="11"/>
      <c r="J3911" s="73"/>
      <c r="K3911" s="11"/>
      <c r="L3911" s="127" t="str">
        <f>TRIM(IF(ISERROR(VLOOKUP(R3911,SpeciesValidation!D:T,IF(ISNA(VLOOKUP(J3911,Validation!B$2:C$15,2,FALSE)),FALSE,VLOOKUP(J3911,Validation!B$2:C$15,2,FALSE)))),IF(LEN(E3911&amp;"")&gt;0,"",""),VLOOKUP(R3911,SpeciesValidation!D:T,VLOOKUP(J3911,Validation!B$2:C$15,2,FALSE),FALSE)) &amp; " " &amp; IF(ISERROR(IF(LEFT(J3911,1)="A",IF(IF(VLOOKUP(R3911,SpeciesValidation!D:W,20,FALSE)=FALSE,OR(TEXT(A3911,"MMDD")&lt;VLOOKUP(R3911,SpeciesValidation!D:W,18,FALSE),TEXT(A3911,"MMDD")&gt;VLOOKUP(R3911,SpeciesValidation!D:W,19,FALSE)),IF(TEXT(A3911,"MMDD")&lt;"0701",TEXT(A3911,"MMDD")&gt;VLOOKUP(R3911,SpeciesValidation!D:W,18,FALSE),TEXT(A3911,"MMDD")&lt;VLOOKUP(R3911,SpeciesValidation!D:W,19,FALSE))),"Date outside expected range for this species",""),"")),"",IF(LEFT(J3911,1)="A",IF(IF(VLOOKUP(R3911,SpeciesValidation!D:W,20,FALSE)=FALSE,OR(TEXT(A3911,"MMDD")&lt;VLOOKUP(R3911,SpeciesValidation!D:W,18,FALSE),TEXT(A3911,"MMDD")&gt;VLOOKUP(R3911,SpeciesValidation!D:W,19,FALSE)),IF(TEXT(A3911,"MMDD")&lt;"0701",TEXT(A3911,"MMDD")&gt;VLOOKUP(R3911,SpeciesValidation!D:W,18,FALSE),TEXT(A3911,"MMDD")&lt;VLOOKUP(R3911,SpeciesValidation!D:W,19,FALSE))),"Date outside expected range for this species",""),"")))</f>
        <v/>
      </c>
      <c r="M3911" s="127" t="str">
        <f>IF(LEN(E3911&amp;"")&gt;0,IF(ISERROR(VLOOKUP(R3911,SpeciesValidation!D:I,6,FALSE)),"",VLOOKUP(R3911,SpeciesValidation!D:I,6,FALSE)),"")</f>
        <v/>
      </c>
      <c r="Q3911" s="36" t="str">
        <f>IF(LEN(E3911&amp;"")&gt;0,IF(ISERROR(VLOOKUP(E3911,SpeciesValidation!B:G,2,FALSE)=TRUE),"",VLOOKUP(E3911,SpeciesValidation!B:G,2,FALSE)),"")</f>
        <v/>
      </c>
      <c r="R3911" s="36" t="str">
        <f>IF(LEN(E3911&amp;"")&gt;0,IF(ISERROR(VLOOKUP(E3911,SpeciesLookup!B:G,4,FALSE)=TRUE),"",VLOOKUP(E3911,SpeciesLookup!B:G,4,FALSE)),"")</f>
        <v/>
      </c>
    </row>
    <row r="3912" spans="1:18" ht="13.2" x14ac:dyDescent="0.25">
      <c r="A3912" s="72"/>
      <c r="D3912" s="11"/>
      <c r="G3912" s="128" t="str">
        <f>IF(LEN(E3912&amp;"")&gt;0,IF(ISERROR(VLOOKUP(E3912,SpeciesLookup!B:G,6,FALSE)=TRUE),"",VLOOKUP(E3912,SpeciesLookup!B:G,6,FALSE)),"")</f>
        <v/>
      </c>
      <c r="H3912" s="128" t="str">
        <f>IF(LEN(E3912&amp;"")&gt;0,IF(ISERROR(VLOOKUP(E3912,SpeciesLookup!B:G,5,FALSE)=TRUE),"",VLOOKUP(E3912,SpeciesLookup!B:G,5,FALSE)),"")</f>
        <v/>
      </c>
      <c r="I3912" s="11"/>
      <c r="J3912" s="73"/>
      <c r="K3912" s="11"/>
      <c r="L3912" s="127" t="str">
        <f>TRIM(IF(ISERROR(VLOOKUP(R3912,SpeciesValidation!D:T,IF(ISNA(VLOOKUP(J3912,Validation!B$2:C$15,2,FALSE)),FALSE,VLOOKUP(J3912,Validation!B$2:C$15,2,FALSE)))),IF(LEN(E3912&amp;"")&gt;0,"",""),VLOOKUP(R3912,SpeciesValidation!D:T,VLOOKUP(J3912,Validation!B$2:C$15,2,FALSE),FALSE)) &amp; " " &amp; IF(ISERROR(IF(LEFT(J3912,1)="A",IF(IF(VLOOKUP(R3912,SpeciesValidation!D:W,20,FALSE)=FALSE,OR(TEXT(A3912,"MMDD")&lt;VLOOKUP(R3912,SpeciesValidation!D:W,18,FALSE),TEXT(A3912,"MMDD")&gt;VLOOKUP(R3912,SpeciesValidation!D:W,19,FALSE)),IF(TEXT(A3912,"MMDD")&lt;"0701",TEXT(A3912,"MMDD")&gt;VLOOKUP(R3912,SpeciesValidation!D:W,18,FALSE),TEXT(A3912,"MMDD")&lt;VLOOKUP(R3912,SpeciesValidation!D:W,19,FALSE))),"Date outside expected range for this species",""),"")),"",IF(LEFT(J3912,1)="A",IF(IF(VLOOKUP(R3912,SpeciesValidation!D:W,20,FALSE)=FALSE,OR(TEXT(A3912,"MMDD")&lt;VLOOKUP(R3912,SpeciesValidation!D:W,18,FALSE),TEXT(A3912,"MMDD")&gt;VLOOKUP(R3912,SpeciesValidation!D:W,19,FALSE)),IF(TEXT(A3912,"MMDD")&lt;"0701",TEXT(A3912,"MMDD")&gt;VLOOKUP(R3912,SpeciesValidation!D:W,18,FALSE),TEXT(A3912,"MMDD")&lt;VLOOKUP(R3912,SpeciesValidation!D:W,19,FALSE))),"Date outside expected range for this species",""),"")))</f>
        <v/>
      </c>
      <c r="M3912" s="127" t="str">
        <f>IF(LEN(E3912&amp;"")&gt;0,IF(ISERROR(VLOOKUP(R3912,SpeciesValidation!D:I,6,FALSE)),"",VLOOKUP(R3912,SpeciesValidation!D:I,6,FALSE)),"")</f>
        <v/>
      </c>
      <c r="Q3912" s="36" t="str">
        <f>IF(LEN(E3912&amp;"")&gt;0,IF(ISERROR(VLOOKUP(E3912,SpeciesValidation!B:G,2,FALSE)=TRUE),"",VLOOKUP(E3912,SpeciesValidation!B:G,2,FALSE)),"")</f>
        <v/>
      </c>
      <c r="R3912" s="36" t="str">
        <f>IF(LEN(E3912&amp;"")&gt;0,IF(ISERROR(VLOOKUP(E3912,SpeciesLookup!B:G,4,FALSE)=TRUE),"",VLOOKUP(E3912,SpeciesLookup!B:G,4,FALSE)),"")</f>
        <v/>
      </c>
    </row>
    <row r="3913" spans="1:18" ht="13.2" x14ac:dyDescent="0.25">
      <c r="A3913" s="72"/>
      <c r="D3913" s="11"/>
      <c r="G3913" s="128" t="str">
        <f>IF(LEN(E3913&amp;"")&gt;0,IF(ISERROR(VLOOKUP(E3913,SpeciesLookup!B:G,6,FALSE)=TRUE),"",VLOOKUP(E3913,SpeciesLookup!B:G,6,FALSE)),"")</f>
        <v/>
      </c>
      <c r="H3913" s="128" t="str">
        <f>IF(LEN(E3913&amp;"")&gt;0,IF(ISERROR(VLOOKUP(E3913,SpeciesLookup!B:G,5,FALSE)=TRUE),"",VLOOKUP(E3913,SpeciesLookup!B:G,5,FALSE)),"")</f>
        <v/>
      </c>
      <c r="I3913" s="11"/>
      <c r="J3913" s="73"/>
      <c r="K3913" s="11"/>
      <c r="L3913" s="127" t="str">
        <f>TRIM(IF(ISERROR(VLOOKUP(R3913,SpeciesValidation!D:T,IF(ISNA(VLOOKUP(J3913,Validation!B$2:C$15,2,FALSE)),FALSE,VLOOKUP(J3913,Validation!B$2:C$15,2,FALSE)))),IF(LEN(E3913&amp;"")&gt;0,"",""),VLOOKUP(R3913,SpeciesValidation!D:T,VLOOKUP(J3913,Validation!B$2:C$15,2,FALSE),FALSE)) &amp; " " &amp; IF(ISERROR(IF(LEFT(J3913,1)="A",IF(IF(VLOOKUP(R3913,SpeciesValidation!D:W,20,FALSE)=FALSE,OR(TEXT(A3913,"MMDD")&lt;VLOOKUP(R3913,SpeciesValidation!D:W,18,FALSE),TEXT(A3913,"MMDD")&gt;VLOOKUP(R3913,SpeciesValidation!D:W,19,FALSE)),IF(TEXT(A3913,"MMDD")&lt;"0701",TEXT(A3913,"MMDD")&gt;VLOOKUP(R3913,SpeciesValidation!D:W,18,FALSE),TEXT(A3913,"MMDD")&lt;VLOOKUP(R3913,SpeciesValidation!D:W,19,FALSE))),"Date outside expected range for this species",""),"")),"",IF(LEFT(J3913,1)="A",IF(IF(VLOOKUP(R3913,SpeciesValidation!D:W,20,FALSE)=FALSE,OR(TEXT(A3913,"MMDD")&lt;VLOOKUP(R3913,SpeciesValidation!D:W,18,FALSE),TEXT(A3913,"MMDD")&gt;VLOOKUP(R3913,SpeciesValidation!D:W,19,FALSE)),IF(TEXT(A3913,"MMDD")&lt;"0701",TEXT(A3913,"MMDD")&gt;VLOOKUP(R3913,SpeciesValidation!D:W,18,FALSE),TEXT(A3913,"MMDD")&lt;VLOOKUP(R3913,SpeciesValidation!D:W,19,FALSE))),"Date outside expected range for this species",""),"")))</f>
        <v/>
      </c>
      <c r="M3913" s="127" t="str">
        <f>IF(LEN(E3913&amp;"")&gt;0,IF(ISERROR(VLOOKUP(R3913,SpeciesValidation!D:I,6,FALSE)),"",VLOOKUP(R3913,SpeciesValidation!D:I,6,FALSE)),"")</f>
        <v/>
      </c>
      <c r="Q3913" s="36" t="str">
        <f>IF(LEN(E3913&amp;"")&gt;0,IF(ISERROR(VLOOKUP(E3913,SpeciesValidation!B:G,2,FALSE)=TRUE),"",VLOOKUP(E3913,SpeciesValidation!B:G,2,FALSE)),"")</f>
        <v/>
      </c>
      <c r="R3913" s="36" t="str">
        <f>IF(LEN(E3913&amp;"")&gt;0,IF(ISERROR(VLOOKUP(E3913,SpeciesLookup!B:G,4,FALSE)=TRUE),"",VLOOKUP(E3913,SpeciesLookup!B:G,4,FALSE)),"")</f>
        <v/>
      </c>
    </row>
    <row r="3914" spans="1:18" ht="13.2" x14ac:dyDescent="0.25">
      <c r="A3914" s="72"/>
      <c r="D3914" s="11"/>
      <c r="G3914" s="128" t="str">
        <f>IF(LEN(E3914&amp;"")&gt;0,IF(ISERROR(VLOOKUP(E3914,SpeciesLookup!B:G,6,FALSE)=TRUE),"",VLOOKUP(E3914,SpeciesLookup!B:G,6,FALSE)),"")</f>
        <v/>
      </c>
      <c r="H3914" s="128" t="str">
        <f>IF(LEN(E3914&amp;"")&gt;0,IF(ISERROR(VLOOKUP(E3914,SpeciesLookup!B:G,5,FALSE)=TRUE),"",VLOOKUP(E3914,SpeciesLookup!B:G,5,FALSE)),"")</f>
        <v/>
      </c>
      <c r="I3914" s="11"/>
      <c r="J3914" s="73"/>
      <c r="K3914" s="11"/>
      <c r="L3914" s="127" t="str">
        <f>TRIM(IF(ISERROR(VLOOKUP(R3914,SpeciesValidation!D:T,IF(ISNA(VLOOKUP(J3914,Validation!B$2:C$15,2,FALSE)),FALSE,VLOOKUP(J3914,Validation!B$2:C$15,2,FALSE)))),IF(LEN(E3914&amp;"")&gt;0,"",""),VLOOKUP(R3914,SpeciesValidation!D:T,VLOOKUP(J3914,Validation!B$2:C$15,2,FALSE),FALSE)) &amp; " " &amp; IF(ISERROR(IF(LEFT(J3914,1)="A",IF(IF(VLOOKUP(R3914,SpeciesValidation!D:W,20,FALSE)=FALSE,OR(TEXT(A3914,"MMDD")&lt;VLOOKUP(R3914,SpeciesValidation!D:W,18,FALSE),TEXT(A3914,"MMDD")&gt;VLOOKUP(R3914,SpeciesValidation!D:W,19,FALSE)),IF(TEXT(A3914,"MMDD")&lt;"0701",TEXT(A3914,"MMDD")&gt;VLOOKUP(R3914,SpeciesValidation!D:W,18,FALSE),TEXT(A3914,"MMDD")&lt;VLOOKUP(R3914,SpeciesValidation!D:W,19,FALSE))),"Date outside expected range for this species",""),"")),"",IF(LEFT(J3914,1)="A",IF(IF(VLOOKUP(R3914,SpeciesValidation!D:W,20,FALSE)=FALSE,OR(TEXT(A3914,"MMDD")&lt;VLOOKUP(R3914,SpeciesValidation!D:W,18,FALSE),TEXT(A3914,"MMDD")&gt;VLOOKUP(R3914,SpeciesValidation!D:W,19,FALSE)),IF(TEXT(A3914,"MMDD")&lt;"0701",TEXT(A3914,"MMDD")&gt;VLOOKUP(R3914,SpeciesValidation!D:W,18,FALSE),TEXT(A3914,"MMDD")&lt;VLOOKUP(R3914,SpeciesValidation!D:W,19,FALSE))),"Date outside expected range for this species",""),"")))</f>
        <v/>
      </c>
      <c r="M3914" s="127" t="str">
        <f>IF(LEN(E3914&amp;"")&gt;0,IF(ISERROR(VLOOKUP(R3914,SpeciesValidation!D:I,6,FALSE)),"",VLOOKUP(R3914,SpeciesValidation!D:I,6,FALSE)),"")</f>
        <v/>
      </c>
      <c r="Q3914" s="36" t="str">
        <f>IF(LEN(E3914&amp;"")&gt;0,IF(ISERROR(VLOOKUP(E3914,SpeciesValidation!B:G,2,FALSE)=TRUE),"",VLOOKUP(E3914,SpeciesValidation!B:G,2,FALSE)),"")</f>
        <v/>
      </c>
      <c r="R3914" s="36" t="str">
        <f>IF(LEN(E3914&amp;"")&gt;0,IF(ISERROR(VLOOKUP(E3914,SpeciesLookup!B:G,4,FALSE)=TRUE),"",VLOOKUP(E3914,SpeciesLookup!B:G,4,FALSE)),"")</f>
        <v/>
      </c>
    </row>
    <row r="3915" spans="1:18" ht="13.2" x14ac:dyDescent="0.25">
      <c r="A3915" s="72"/>
      <c r="D3915" s="11"/>
      <c r="G3915" s="128" t="str">
        <f>IF(LEN(E3915&amp;"")&gt;0,IF(ISERROR(VLOOKUP(E3915,SpeciesLookup!B:G,6,FALSE)=TRUE),"",VLOOKUP(E3915,SpeciesLookup!B:G,6,FALSE)),"")</f>
        <v/>
      </c>
      <c r="H3915" s="128" t="str">
        <f>IF(LEN(E3915&amp;"")&gt;0,IF(ISERROR(VLOOKUP(E3915,SpeciesLookup!B:G,5,FALSE)=TRUE),"",VLOOKUP(E3915,SpeciesLookup!B:G,5,FALSE)),"")</f>
        <v/>
      </c>
      <c r="I3915" s="11"/>
      <c r="J3915" s="73"/>
      <c r="K3915" s="11"/>
      <c r="L3915" s="127" t="str">
        <f>TRIM(IF(ISERROR(VLOOKUP(R3915,SpeciesValidation!D:T,IF(ISNA(VLOOKUP(J3915,Validation!B$2:C$15,2,FALSE)),FALSE,VLOOKUP(J3915,Validation!B$2:C$15,2,FALSE)))),IF(LEN(E3915&amp;"")&gt;0,"",""),VLOOKUP(R3915,SpeciesValidation!D:T,VLOOKUP(J3915,Validation!B$2:C$15,2,FALSE),FALSE)) &amp; " " &amp; IF(ISERROR(IF(LEFT(J3915,1)="A",IF(IF(VLOOKUP(R3915,SpeciesValidation!D:W,20,FALSE)=FALSE,OR(TEXT(A3915,"MMDD")&lt;VLOOKUP(R3915,SpeciesValidation!D:W,18,FALSE),TEXT(A3915,"MMDD")&gt;VLOOKUP(R3915,SpeciesValidation!D:W,19,FALSE)),IF(TEXT(A3915,"MMDD")&lt;"0701",TEXT(A3915,"MMDD")&gt;VLOOKUP(R3915,SpeciesValidation!D:W,18,FALSE),TEXT(A3915,"MMDD")&lt;VLOOKUP(R3915,SpeciesValidation!D:W,19,FALSE))),"Date outside expected range for this species",""),"")),"",IF(LEFT(J3915,1)="A",IF(IF(VLOOKUP(R3915,SpeciesValidation!D:W,20,FALSE)=FALSE,OR(TEXT(A3915,"MMDD")&lt;VLOOKUP(R3915,SpeciesValidation!D:W,18,FALSE),TEXT(A3915,"MMDD")&gt;VLOOKUP(R3915,SpeciesValidation!D:W,19,FALSE)),IF(TEXT(A3915,"MMDD")&lt;"0701",TEXT(A3915,"MMDD")&gt;VLOOKUP(R3915,SpeciesValidation!D:W,18,FALSE),TEXT(A3915,"MMDD")&lt;VLOOKUP(R3915,SpeciesValidation!D:W,19,FALSE))),"Date outside expected range for this species",""),"")))</f>
        <v/>
      </c>
      <c r="M3915" s="127" t="str">
        <f>IF(LEN(E3915&amp;"")&gt;0,IF(ISERROR(VLOOKUP(R3915,SpeciesValidation!D:I,6,FALSE)),"",VLOOKUP(R3915,SpeciesValidation!D:I,6,FALSE)),"")</f>
        <v/>
      </c>
      <c r="Q3915" s="36" t="str">
        <f>IF(LEN(E3915&amp;"")&gt;0,IF(ISERROR(VLOOKUP(E3915,SpeciesValidation!B:G,2,FALSE)=TRUE),"",VLOOKUP(E3915,SpeciesValidation!B:G,2,FALSE)),"")</f>
        <v/>
      </c>
      <c r="R3915" s="36" t="str">
        <f>IF(LEN(E3915&amp;"")&gt;0,IF(ISERROR(VLOOKUP(E3915,SpeciesLookup!B:G,4,FALSE)=TRUE),"",VLOOKUP(E3915,SpeciesLookup!B:G,4,FALSE)),"")</f>
        <v/>
      </c>
    </row>
    <row r="3916" spans="1:18" ht="13.2" x14ac:dyDescent="0.25">
      <c r="A3916" s="72"/>
      <c r="D3916" s="11"/>
      <c r="G3916" s="128" t="str">
        <f>IF(LEN(E3916&amp;"")&gt;0,IF(ISERROR(VLOOKUP(E3916,SpeciesLookup!B:G,6,FALSE)=TRUE),"",VLOOKUP(E3916,SpeciesLookup!B:G,6,FALSE)),"")</f>
        <v/>
      </c>
      <c r="H3916" s="128" t="str">
        <f>IF(LEN(E3916&amp;"")&gt;0,IF(ISERROR(VLOOKUP(E3916,SpeciesLookup!B:G,5,FALSE)=TRUE),"",VLOOKUP(E3916,SpeciesLookup!B:G,5,FALSE)),"")</f>
        <v/>
      </c>
      <c r="I3916" s="11"/>
      <c r="J3916" s="73"/>
      <c r="K3916" s="11"/>
      <c r="L3916" s="127" t="str">
        <f>TRIM(IF(ISERROR(VLOOKUP(R3916,SpeciesValidation!D:T,IF(ISNA(VLOOKUP(J3916,Validation!B$2:C$15,2,FALSE)),FALSE,VLOOKUP(J3916,Validation!B$2:C$15,2,FALSE)))),IF(LEN(E3916&amp;"")&gt;0,"",""),VLOOKUP(R3916,SpeciesValidation!D:T,VLOOKUP(J3916,Validation!B$2:C$15,2,FALSE),FALSE)) &amp; " " &amp; IF(ISERROR(IF(LEFT(J3916,1)="A",IF(IF(VLOOKUP(R3916,SpeciesValidation!D:W,20,FALSE)=FALSE,OR(TEXT(A3916,"MMDD")&lt;VLOOKUP(R3916,SpeciesValidation!D:W,18,FALSE),TEXT(A3916,"MMDD")&gt;VLOOKUP(R3916,SpeciesValidation!D:W,19,FALSE)),IF(TEXT(A3916,"MMDD")&lt;"0701",TEXT(A3916,"MMDD")&gt;VLOOKUP(R3916,SpeciesValidation!D:W,18,FALSE),TEXT(A3916,"MMDD")&lt;VLOOKUP(R3916,SpeciesValidation!D:W,19,FALSE))),"Date outside expected range for this species",""),"")),"",IF(LEFT(J3916,1)="A",IF(IF(VLOOKUP(R3916,SpeciesValidation!D:W,20,FALSE)=FALSE,OR(TEXT(A3916,"MMDD")&lt;VLOOKUP(R3916,SpeciesValidation!D:W,18,FALSE),TEXT(A3916,"MMDD")&gt;VLOOKUP(R3916,SpeciesValidation!D:W,19,FALSE)),IF(TEXT(A3916,"MMDD")&lt;"0701",TEXT(A3916,"MMDD")&gt;VLOOKUP(R3916,SpeciesValidation!D:W,18,FALSE),TEXT(A3916,"MMDD")&lt;VLOOKUP(R3916,SpeciesValidation!D:W,19,FALSE))),"Date outside expected range for this species",""),"")))</f>
        <v/>
      </c>
      <c r="M3916" s="127" t="str">
        <f>IF(LEN(E3916&amp;"")&gt;0,IF(ISERROR(VLOOKUP(R3916,SpeciesValidation!D:I,6,FALSE)),"",VLOOKUP(R3916,SpeciesValidation!D:I,6,FALSE)),"")</f>
        <v/>
      </c>
      <c r="Q3916" s="36" t="str">
        <f>IF(LEN(E3916&amp;"")&gt;0,IF(ISERROR(VLOOKUP(E3916,SpeciesValidation!B:G,2,FALSE)=TRUE),"",VLOOKUP(E3916,SpeciesValidation!B:G,2,FALSE)),"")</f>
        <v/>
      </c>
      <c r="R3916" s="36" t="str">
        <f>IF(LEN(E3916&amp;"")&gt;0,IF(ISERROR(VLOOKUP(E3916,SpeciesLookup!B:G,4,FALSE)=TRUE),"",VLOOKUP(E3916,SpeciesLookup!B:G,4,FALSE)),"")</f>
        <v/>
      </c>
    </row>
    <row r="3917" spans="1:18" ht="13.2" x14ac:dyDescent="0.25">
      <c r="A3917" s="72"/>
      <c r="D3917" s="11"/>
      <c r="G3917" s="128" t="str">
        <f>IF(LEN(E3917&amp;"")&gt;0,IF(ISERROR(VLOOKUP(E3917,SpeciesLookup!B:G,6,FALSE)=TRUE),"",VLOOKUP(E3917,SpeciesLookup!B:G,6,FALSE)),"")</f>
        <v/>
      </c>
      <c r="H3917" s="128" t="str">
        <f>IF(LEN(E3917&amp;"")&gt;0,IF(ISERROR(VLOOKUP(E3917,SpeciesLookup!B:G,5,FALSE)=TRUE),"",VLOOKUP(E3917,SpeciesLookup!B:G,5,FALSE)),"")</f>
        <v/>
      </c>
      <c r="I3917" s="11"/>
      <c r="J3917" s="73"/>
      <c r="K3917" s="11"/>
      <c r="L3917" s="127" t="str">
        <f>TRIM(IF(ISERROR(VLOOKUP(R3917,SpeciesValidation!D:T,IF(ISNA(VLOOKUP(J3917,Validation!B$2:C$15,2,FALSE)),FALSE,VLOOKUP(J3917,Validation!B$2:C$15,2,FALSE)))),IF(LEN(E3917&amp;"")&gt;0,"",""),VLOOKUP(R3917,SpeciesValidation!D:T,VLOOKUP(J3917,Validation!B$2:C$15,2,FALSE),FALSE)) &amp; " " &amp; IF(ISERROR(IF(LEFT(J3917,1)="A",IF(IF(VLOOKUP(R3917,SpeciesValidation!D:W,20,FALSE)=FALSE,OR(TEXT(A3917,"MMDD")&lt;VLOOKUP(R3917,SpeciesValidation!D:W,18,FALSE),TEXT(A3917,"MMDD")&gt;VLOOKUP(R3917,SpeciesValidation!D:W,19,FALSE)),IF(TEXT(A3917,"MMDD")&lt;"0701",TEXT(A3917,"MMDD")&gt;VLOOKUP(R3917,SpeciesValidation!D:W,18,FALSE),TEXT(A3917,"MMDD")&lt;VLOOKUP(R3917,SpeciesValidation!D:W,19,FALSE))),"Date outside expected range for this species",""),"")),"",IF(LEFT(J3917,1)="A",IF(IF(VLOOKUP(R3917,SpeciesValidation!D:W,20,FALSE)=FALSE,OR(TEXT(A3917,"MMDD")&lt;VLOOKUP(R3917,SpeciesValidation!D:W,18,FALSE),TEXT(A3917,"MMDD")&gt;VLOOKUP(R3917,SpeciesValidation!D:W,19,FALSE)),IF(TEXT(A3917,"MMDD")&lt;"0701",TEXT(A3917,"MMDD")&gt;VLOOKUP(R3917,SpeciesValidation!D:W,18,FALSE),TEXT(A3917,"MMDD")&lt;VLOOKUP(R3917,SpeciesValidation!D:W,19,FALSE))),"Date outside expected range for this species",""),"")))</f>
        <v/>
      </c>
      <c r="M3917" s="127" t="str">
        <f>IF(LEN(E3917&amp;"")&gt;0,IF(ISERROR(VLOOKUP(R3917,SpeciesValidation!D:I,6,FALSE)),"",VLOOKUP(R3917,SpeciesValidation!D:I,6,FALSE)),"")</f>
        <v/>
      </c>
      <c r="Q3917" s="36" t="str">
        <f>IF(LEN(E3917&amp;"")&gt;0,IF(ISERROR(VLOOKUP(E3917,SpeciesValidation!B:G,2,FALSE)=TRUE),"",VLOOKUP(E3917,SpeciesValidation!B:G,2,FALSE)),"")</f>
        <v/>
      </c>
      <c r="R3917" s="36" t="str">
        <f>IF(LEN(E3917&amp;"")&gt;0,IF(ISERROR(VLOOKUP(E3917,SpeciesLookup!B:G,4,FALSE)=TRUE),"",VLOOKUP(E3917,SpeciesLookup!B:G,4,FALSE)),"")</f>
        <v/>
      </c>
    </row>
    <row r="3918" spans="1:18" ht="13.2" x14ac:dyDescent="0.25">
      <c r="A3918" s="72"/>
      <c r="D3918" s="11"/>
      <c r="G3918" s="128" t="str">
        <f>IF(LEN(E3918&amp;"")&gt;0,IF(ISERROR(VLOOKUP(E3918,SpeciesLookup!B:G,6,FALSE)=TRUE),"",VLOOKUP(E3918,SpeciesLookup!B:G,6,FALSE)),"")</f>
        <v/>
      </c>
      <c r="H3918" s="128" t="str">
        <f>IF(LEN(E3918&amp;"")&gt;0,IF(ISERROR(VLOOKUP(E3918,SpeciesLookup!B:G,5,FALSE)=TRUE),"",VLOOKUP(E3918,SpeciesLookup!B:G,5,FALSE)),"")</f>
        <v/>
      </c>
      <c r="I3918" s="11"/>
      <c r="J3918" s="73"/>
      <c r="K3918" s="11"/>
      <c r="L3918" s="127" t="str">
        <f>TRIM(IF(ISERROR(VLOOKUP(R3918,SpeciesValidation!D:T,IF(ISNA(VLOOKUP(J3918,Validation!B$2:C$15,2,FALSE)),FALSE,VLOOKUP(J3918,Validation!B$2:C$15,2,FALSE)))),IF(LEN(E3918&amp;"")&gt;0,"",""),VLOOKUP(R3918,SpeciesValidation!D:T,VLOOKUP(J3918,Validation!B$2:C$15,2,FALSE),FALSE)) &amp; " " &amp; IF(ISERROR(IF(LEFT(J3918,1)="A",IF(IF(VLOOKUP(R3918,SpeciesValidation!D:W,20,FALSE)=FALSE,OR(TEXT(A3918,"MMDD")&lt;VLOOKUP(R3918,SpeciesValidation!D:W,18,FALSE),TEXT(A3918,"MMDD")&gt;VLOOKUP(R3918,SpeciesValidation!D:W,19,FALSE)),IF(TEXT(A3918,"MMDD")&lt;"0701",TEXT(A3918,"MMDD")&gt;VLOOKUP(R3918,SpeciesValidation!D:W,18,FALSE),TEXT(A3918,"MMDD")&lt;VLOOKUP(R3918,SpeciesValidation!D:W,19,FALSE))),"Date outside expected range for this species",""),"")),"",IF(LEFT(J3918,1)="A",IF(IF(VLOOKUP(R3918,SpeciesValidation!D:W,20,FALSE)=FALSE,OR(TEXT(A3918,"MMDD")&lt;VLOOKUP(R3918,SpeciesValidation!D:W,18,FALSE),TEXT(A3918,"MMDD")&gt;VLOOKUP(R3918,SpeciesValidation!D:W,19,FALSE)),IF(TEXT(A3918,"MMDD")&lt;"0701",TEXT(A3918,"MMDD")&gt;VLOOKUP(R3918,SpeciesValidation!D:W,18,FALSE),TEXT(A3918,"MMDD")&lt;VLOOKUP(R3918,SpeciesValidation!D:W,19,FALSE))),"Date outside expected range for this species",""),"")))</f>
        <v/>
      </c>
      <c r="M3918" s="127" t="str">
        <f>IF(LEN(E3918&amp;"")&gt;0,IF(ISERROR(VLOOKUP(R3918,SpeciesValidation!D:I,6,FALSE)),"",VLOOKUP(R3918,SpeciesValidation!D:I,6,FALSE)),"")</f>
        <v/>
      </c>
      <c r="Q3918" s="36" t="str">
        <f>IF(LEN(E3918&amp;"")&gt;0,IF(ISERROR(VLOOKUP(E3918,SpeciesValidation!B:G,2,FALSE)=TRUE),"",VLOOKUP(E3918,SpeciesValidation!B:G,2,FALSE)),"")</f>
        <v/>
      </c>
      <c r="R3918" s="36" t="str">
        <f>IF(LEN(E3918&amp;"")&gt;0,IF(ISERROR(VLOOKUP(E3918,SpeciesLookup!B:G,4,FALSE)=TRUE),"",VLOOKUP(E3918,SpeciesLookup!B:G,4,FALSE)),"")</f>
        <v/>
      </c>
    </row>
    <row r="3919" spans="1:18" ht="13.2" x14ac:dyDescent="0.25">
      <c r="A3919" s="72"/>
      <c r="D3919" s="11"/>
      <c r="G3919" s="128" t="str">
        <f>IF(LEN(E3919&amp;"")&gt;0,IF(ISERROR(VLOOKUP(E3919,SpeciesLookup!B:G,6,FALSE)=TRUE),"",VLOOKUP(E3919,SpeciesLookup!B:G,6,FALSE)),"")</f>
        <v/>
      </c>
      <c r="H3919" s="128" t="str">
        <f>IF(LEN(E3919&amp;"")&gt;0,IF(ISERROR(VLOOKUP(E3919,SpeciesLookup!B:G,5,FALSE)=TRUE),"",VLOOKUP(E3919,SpeciesLookup!B:G,5,FALSE)),"")</f>
        <v/>
      </c>
      <c r="I3919" s="11"/>
      <c r="J3919" s="73"/>
      <c r="K3919" s="11"/>
      <c r="L3919" s="127" t="str">
        <f>TRIM(IF(ISERROR(VLOOKUP(R3919,SpeciesValidation!D:T,IF(ISNA(VLOOKUP(J3919,Validation!B$2:C$15,2,FALSE)),FALSE,VLOOKUP(J3919,Validation!B$2:C$15,2,FALSE)))),IF(LEN(E3919&amp;"")&gt;0,"",""),VLOOKUP(R3919,SpeciesValidation!D:T,VLOOKUP(J3919,Validation!B$2:C$15,2,FALSE),FALSE)) &amp; " " &amp; IF(ISERROR(IF(LEFT(J3919,1)="A",IF(IF(VLOOKUP(R3919,SpeciesValidation!D:W,20,FALSE)=FALSE,OR(TEXT(A3919,"MMDD")&lt;VLOOKUP(R3919,SpeciesValidation!D:W,18,FALSE),TEXT(A3919,"MMDD")&gt;VLOOKUP(R3919,SpeciesValidation!D:W,19,FALSE)),IF(TEXT(A3919,"MMDD")&lt;"0701",TEXT(A3919,"MMDD")&gt;VLOOKUP(R3919,SpeciesValidation!D:W,18,FALSE),TEXT(A3919,"MMDD")&lt;VLOOKUP(R3919,SpeciesValidation!D:W,19,FALSE))),"Date outside expected range for this species",""),"")),"",IF(LEFT(J3919,1)="A",IF(IF(VLOOKUP(R3919,SpeciesValidation!D:W,20,FALSE)=FALSE,OR(TEXT(A3919,"MMDD")&lt;VLOOKUP(R3919,SpeciesValidation!D:W,18,FALSE),TEXT(A3919,"MMDD")&gt;VLOOKUP(R3919,SpeciesValidation!D:W,19,FALSE)),IF(TEXT(A3919,"MMDD")&lt;"0701",TEXT(A3919,"MMDD")&gt;VLOOKUP(R3919,SpeciesValidation!D:W,18,FALSE),TEXT(A3919,"MMDD")&lt;VLOOKUP(R3919,SpeciesValidation!D:W,19,FALSE))),"Date outside expected range for this species",""),"")))</f>
        <v/>
      </c>
      <c r="M3919" s="127" t="str">
        <f>IF(LEN(E3919&amp;"")&gt;0,IF(ISERROR(VLOOKUP(R3919,SpeciesValidation!D:I,6,FALSE)),"",VLOOKUP(R3919,SpeciesValidation!D:I,6,FALSE)),"")</f>
        <v/>
      </c>
      <c r="Q3919" s="36" t="str">
        <f>IF(LEN(E3919&amp;"")&gt;0,IF(ISERROR(VLOOKUP(E3919,SpeciesValidation!B:G,2,FALSE)=TRUE),"",VLOOKUP(E3919,SpeciesValidation!B:G,2,FALSE)),"")</f>
        <v/>
      </c>
      <c r="R3919" s="36" t="str">
        <f>IF(LEN(E3919&amp;"")&gt;0,IF(ISERROR(VLOOKUP(E3919,SpeciesLookup!B:G,4,FALSE)=TRUE),"",VLOOKUP(E3919,SpeciesLookup!B:G,4,FALSE)),"")</f>
        <v/>
      </c>
    </row>
    <row r="3920" spans="1:18" ht="13.2" x14ac:dyDescent="0.25">
      <c r="A3920" s="72"/>
      <c r="D3920" s="11"/>
      <c r="G3920" s="128" t="str">
        <f>IF(LEN(E3920&amp;"")&gt;0,IF(ISERROR(VLOOKUP(E3920,SpeciesLookup!B:G,6,FALSE)=TRUE),"",VLOOKUP(E3920,SpeciesLookup!B:G,6,FALSE)),"")</f>
        <v/>
      </c>
      <c r="H3920" s="128" t="str">
        <f>IF(LEN(E3920&amp;"")&gt;0,IF(ISERROR(VLOOKUP(E3920,SpeciesLookup!B:G,5,FALSE)=TRUE),"",VLOOKUP(E3920,SpeciesLookup!B:G,5,FALSE)),"")</f>
        <v/>
      </c>
      <c r="I3920" s="11"/>
      <c r="J3920" s="73"/>
      <c r="K3920" s="11"/>
      <c r="L3920" s="127" t="str">
        <f>TRIM(IF(ISERROR(VLOOKUP(R3920,SpeciesValidation!D:T,IF(ISNA(VLOOKUP(J3920,Validation!B$2:C$15,2,FALSE)),FALSE,VLOOKUP(J3920,Validation!B$2:C$15,2,FALSE)))),IF(LEN(E3920&amp;"")&gt;0,"",""),VLOOKUP(R3920,SpeciesValidation!D:T,VLOOKUP(J3920,Validation!B$2:C$15,2,FALSE),FALSE)) &amp; " " &amp; IF(ISERROR(IF(LEFT(J3920,1)="A",IF(IF(VLOOKUP(R3920,SpeciesValidation!D:W,20,FALSE)=FALSE,OR(TEXT(A3920,"MMDD")&lt;VLOOKUP(R3920,SpeciesValidation!D:W,18,FALSE),TEXT(A3920,"MMDD")&gt;VLOOKUP(R3920,SpeciesValidation!D:W,19,FALSE)),IF(TEXT(A3920,"MMDD")&lt;"0701",TEXT(A3920,"MMDD")&gt;VLOOKUP(R3920,SpeciesValidation!D:W,18,FALSE),TEXT(A3920,"MMDD")&lt;VLOOKUP(R3920,SpeciesValidation!D:W,19,FALSE))),"Date outside expected range for this species",""),"")),"",IF(LEFT(J3920,1)="A",IF(IF(VLOOKUP(R3920,SpeciesValidation!D:W,20,FALSE)=FALSE,OR(TEXT(A3920,"MMDD")&lt;VLOOKUP(R3920,SpeciesValidation!D:W,18,FALSE),TEXT(A3920,"MMDD")&gt;VLOOKUP(R3920,SpeciesValidation!D:W,19,FALSE)),IF(TEXT(A3920,"MMDD")&lt;"0701",TEXT(A3920,"MMDD")&gt;VLOOKUP(R3920,SpeciesValidation!D:W,18,FALSE),TEXT(A3920,"MMDD")&lt;VLOOKUP(R3920,SpeciesValidation!D:W,19,FALSE))),"Date outside expected range for this species",""),"")))</f>
        <v/>
      </c>
      <c r="M3920" s="127" t="str">
        <f>IF(LEN(E3920&amp;"")&gt;0,IF(ISERROR(VLOOKUP(R3920,SpeciesValidation!D:I,6,FALSE)),"",VLOOKUP(R3920,SpeciesValidation!D:I,6,FALSE)),"")</f>
        <v/>
      </c>
      <c r="Q3920" s="36" t="str">
        <f>IF(LEN(E3920&amp;"")&gt;0,IF(ISERROR(VLOOKUP(E3920,SpeciesValidation!B:G,2,FALSE)=TRUE),"",VLOOKUP(E3920,SpeciesValidation!B:G,2,FALSE)),"")</f>
        <v/>
      </c>
      <c r="R3920" s="36" t="str">
        <f>IF(LEN(E3920&amp;"")&gt;0,IF(ISERROR(VLOOKUP(E3920,SpeciesLookup!B:G,4,FALSE)=TRUE),"",VLOOKUP(E3920,SpeciesLookup!B:G,4,FALSE)),"")</f>
        <v/>
      </c>
    </row>
    <row r="3921" spans="1:18" ht="13.2" x14ac:dyDescent="0.25">
      <c r="A3921" s="72"/>
      <c r="D3921" s="11"/>
      <c r="G3921" s="128" t="str">
        <f>IF(LEN(E3921&amp;"")&gt;0,IF(ISERROR(VLOOKUP(E3921,SpeciesLookup!B:G,6,FALSE)=TRUE),"",VLOOKUP(E3921,SpeciesLookup!B:G,6,FALSE)),"")</f>
        <v/>
      </c>
      <c r="H3921" s="128" t="str">
        <f>IF(LEN(E3921&amp;"")&gt;0,IF(ISERROR(VLOOKUP(E3921,SpeciesLookup!B:G,5,FALSE)=TRUE),"",VLOOKUP(E3921,SpeciesLookup!B:G,5,FALSE)),"")</f>
        <v/>
      </c>
      <c r="I3921" s="11"/>
      <c r="J3921" s="73"/>
      <c r="K3921" s="11"/>
      <c r="L3921" s="127" t="str">
        <f>TRIM(IF(ISERROR(VLOOKUP(R3921,SpeciesValidation!D:T,IF(ISNA(VLOOKUP(J3921,Validation!B$2:C$15,2,FALSE)),FALSE,VLOOKUP(J3921,Validation!B$2:C$15,2,FALSE)))),IF(LEN(E3921&amp;"")&gt;0,"",""),VLOOKUP(R3921,SpeciesValidation!D:T,VLOOKUP(J3921,Validation!B$2:C$15,2,FALSE),FALSE)) &amp; " " &amp; IF(ISERROR(IF(LEFT(J3921,1)="A",IF(IF(VLOOKUP(R3921,SpeciesValidation!D:W,20,FALSE)=FALSE,OR(TEXT(A3921,"MMDD")&lt;VLOOKUP(R3921,SpeciesValidation!D:W,18,FALSE),TEXT(A3921,"MMDD")&gt;VLOOKUP(R3921,SpeciesValidation!D:W,19,FALSE)),IF(TEXT(A3921,"MMDD")&lt;"0701",TEXT(A3921,"MMDD")&gt;VLOOKUP(R3921,SpeciesValidation!D:W,18,FALSE),TEXT(A3921,"MMDD")&lt;VLOOKUP(R3921,SpeciesValidation!D:W,19,FALSE))),"Date outside expected range for this species",""),"")),"",IF(LEFT(J3921,1)="A",IF(IF(VLOOKUP(R3921,SpeciesValidation!D:W,20,FALSE)=FALSE,OR(TEXT(A3921,"MMDD")&lt;VLOOKUP(R3921,SpeciesValidation!D:W,18,FALSE),TEXT(A3921,"MMDD")&gt;VLOOKUP(R3921,SpeciesValidation!D:W,19,FALSE)),IF(TEXT(A3921,"MMDD")&lt;"0701",TEXT(A3921,"MMDD")&gt;VLOOKUP(R3921,SpeciesValidation!D:W,18,FALSE),TEXT(A3921,"MMDD")&lt;VLOOKUP(R3921,SpeciesValidation!D:W,19,FALSE))),"Date outside expected range for this species",""),"")))</f>
        <v/>
      </c>
      <c r="M3921" s="127" t="str">
        <f>IF(LEN(E3921&amp;"")&gt;0,IF(ISERROR(VLOOKUP(R3921,SpeciesValidation!D:I,6,FALSE)),"",VLOOKUP(R3921,SpeciesValidation!D:I,6,FALSE)),"")</f>
        <v/>
      </c>
      <c r="Q3921" s="36" t="str">
        <f>IF(LEN(E3921&amp;"")&gt;0,IF(ISERROR(VLOOKUP(E3921,SpeciesValidation!B:G,2,FALSE)=TRUE),"",VLOOKUP(E3921,SpeciesValidation!B:G,2,FALSE)),"")</f>
        <v/>
      </c>
      <c r="R3921" s="36" t="str">
        <f>IF(LEN(E3921&amp;"")&gt;0,IF(ISERROR(VLOOKUP(E3921,SpeciesLookup!B:G,4,FALSE)=TRUE),"",VLOOKUP(E3921,SpeciesLookup!B:G,4,FALSE)),"")</f>
        <v/>
      </c>
    </row>
    <row r="3922" spans="1:18" ht="13.2" x14ac:dyDescent="0.25">
      <c r="A3922" s="72"/>
      <c r="D3922" s="11"/>
      <c r="G3922" s="128" t="str">
        <f>IF(LEN(E3922&amp;"")&gt;0,IF(ISERROR(VLOOKUP(E3922,SpeciesLookup!B:G,6,FALSE)=TRUE),"",VLOOKUP(E3922,SpeciesLookup!B:G,6,FALSE)),"")</f>
        <v/>
      </c>
      <c r="H3922" s="128" t="str">
        <f>IF(LEN(E3922&amp;"")&gt;0,IF(ISERROR(VLOOKUP(E3922,SpeciesLookup!B:G,5,FALSE)=TRUE),"",VLOOKUP(E3922,SpeciesLookup!B:G,5,FALSE)),"")</f>
        <v/>
      </c>
      <c r="I3922" s="11"/>
      <c r="J3922" s="73"/>
      <c r="K3922" s="11"/>
      <c r="L3922" s="127" t="str">
        <f>TRIM(IF(ISERROR(VLOOKUP(R3922,SpeciesValidation!D:T,IF(ISNA(VLOOKUP(J3922,Validation!B$2:C$15,2,FALSE)),FALSE,VLOOKUP(J3922,Validation!B$2:C$15,2,FALSE)))),IF(LEN(E3922&amp;"")&gt;0,"",""),VLOOKUP(R3922,SpeciesValidation!D:T,VLOOKUP(J3922,Validation!B$2:C$15,2,FALSE),FALSE)) &amp; " " &amp; IF(ISERROR(IF(LEFT(J3922,1)="A",IF(IF(VLOOKUP(R3922,SpeciesValidation!D:W,20,FALSE)=FALSE,OR(TEXT(A3922,"MMDD")&lt;VLOOKUP(R3922,SpeciesValidation!D:W,18,FALSE),TEXT(A3922,"MMDD")&gt;VLOOKUP(R3922,SpeciesValidation!D:W,19,FALSE)),IF(TEXT(A3922,"MMDD")&lt;"0701",TEXT(A3922,"MMDD")&gt;VLOOKUP(R3922,SpeciesValidation!D:W,18,FALSE),TEXT(A3922,"MMDD")&lt;VLOOKUP(R3922,SpeciesValidation!D:W,19,FALSE))),"Date outside expected range for this species",""),"")),"",IF(LEFT(J3922,1)="A",IF(IF(VLOOKUP(R3922,SpeciesValidation!D:W,20,FALSE)=FALSE,OR(TEXT(A3922,"MMDD")&lt;VLOOKUP(R3922,SpeciesValidation!D:W,18,FALSE),TEXT(A3922,"MMDD")&gt;VLOOKUP(R3922,SpeciesValidation!D:W,19,FALSE)),IF(TEXT(A3922,"MMDD")&lt;"0701",TEXT(A3922,"MMDD")&gt;VLOOKUP(R3922,SpeciesValidation!D:W,18,FALSE),TEXT(A3922,"MMDD")&lt;VLOOKUP(R3922,SpeciesValidation!D:W,19,FALSE))),"Date outside expected range for this species",""),"")))</f>
        <v/>
      </c>
      <c r="M3922" s="127" t="str">
        <f>IF(LEN(E3922&amp;"")&gt;0,IF(ISERROR(VLOOKUP(R3922,SpeciesValidation!D:I,6,FALSE)),"",VLOOKUP(R3922,SpeciesValidation!D:I,6,FALSE)),"")</f>
        <v/>
      </c>
      <c r="Q3922" s="36" t="str">
        <f>IF(LEN(E3922&amp;"")&gt;0,IF(ISERROR(VLOOKUP(E3922,SpeciesValidation!B:G,2,FALSE)=TRUE),"",VLOOKUP(E3922,SpeciesValidation!B:G,2,FALSE)),"")</f>
        <v/>
      </c>
      <c r="R3922" s="36" t="str">
        <f>IF(LEN(E3922&amp;"")&gt;0,IF(ISERROR(VLOOKUP(E3922,SpeciesLookup!B:G,4,FALSE)=TRUE),"",VLOOKUP(E3922,SpeciesLookup!B:G,4,FALSE)),"")</f>
        <v/>
      </c>
    </row>
    <row r="3923" spans="1:18" ht="13.2" x14ac:dyDescent="0.25">
      <c r="A3923" s="72"/>
      <c r="D3923" s="11"/>
      <c r="G3923" s="128" t="str">
        <f>IF(LEN(E3923&amp;"")&gt;0,IF(ISERROR(VLOOKUP(E3923,SpeciesLookup!B:G,6,FALSE)=TRUE),"",VLOOKUP(E3923,SpeciesLookup!B:G,6,FALSE)),"")</f>
        <v/>
      </c>
      <c r="H3923" s="128" t="str">
        <f>IF(LEN(E3923&amp;"")&gt;0,IF(ISERROR(VLOOKUP(E3923,SpeciesLookup!B:G,5,FALSE)=TRUE),"",VLOOKUP(E3923,SpeciesLookup!B:G,5,FALSE)),"")</f>
        <v/>
      </c>
      <c r="I3923" s="11"/>
      <c r="J3923" s="73"/>
      <c r="K3923" s="11"/>
      <c r="L3923" s="127" t="str">
        <f>TRIM(IF(ISERROR(VLOOKUP(R3923,SpeciesValidation!D:T,IF(ISNA(VLOOKUP(J3923,Validation!B$2:C$15,2,FALSE)),FALSE,VLOOKUP(J3923,Validation!B$2:C$15,2,FALSE)))),IF(LEN(E3923&amp;"")&gt;0,"",""),VLOOKUP(R3923,SpeciesValidation!D:T,VLOOKUP(J3923,Validation!B$2:C$15,2,FALSE),FALSE)) &amp; " " &amp; IF(ISERROR(IF(LEFT(J3923,1)="A",IF(IF(VLOOKUP(R3923,SpeciesValidation!D:W,20,FALSE)=FALSE,OR(TEXT(A3923,"MMDD")&lt;VLOOKUP(R3923,SpeciesValidation!D:W,18,FALSE),TEXT(A3923,"MMDD")&gt;VLOOKUP(R3923,SpeciesValidation!D:W,19,FALSE)),IF(TEXT(A3923,"MMDD")&lt;"0701",TEXT(A3923,"MMDD")&gt;VLOOKUP(R3923,SpeciesValidation!D:W,18,FALSE),TEXT(A3923,"MMDD")&lt;VLOOKUP(R3923,SpeciesValidation!D:W,19,FALSE))),"Date outside expected range for this species",""),"")),"",IF(LEFT(J3923,1)="A",IF(IF(VLOOKUP(R3923,SpeciesValidation!D:W,20,FALSE)=FALSE,OR(TEXT(A3923,"MMDD")&lt;VLOOKUP(R3923,SpeciesValidation!D:W,18,FALSE),TEXT(A3923,"MMDD")&gt;VLOOKUP(R3923,SpeciesValidation!D:W,19,FALSE)),IF(TEXT(A3923,"MMDD")&lt;"0701",TEXT(A3923,"MMDD")&gt;VLOOKUP(R3923,SpeciesValidation!D:W,18,FALSE),TEXT(A3923,"MMDD")&lt;VLOOKUP(R3923,SpeciesValidation!D:W,19,FALSE))),"Date outside expected range for this species",""),"")))</f>
        <v/>
      </c>
      <c r="M3923" s="127" t="str">
        <f>IF(LEN(E3923&amp;"")&gt;0,IF(ISERROR(VLOOKUP(R3923,SpeciesValidation!D:I,6,FALSE)),"",VLOOKUP(R3923,SpeciesValidation!D:I,6,FALSE)),"")</f>
        <v/>
      </c>
      <c r="Q3923" s="36" t="str">
        <f>IF(LEN(E3923&amp;"")&gt;0,IF(ISERROR(VLOOKUP(E3923,SpeciesValidation!B:G,2,FALSE)=TRUE),"",VLOOKUP(E3923,SpeciesValidation!B:G,2,FALSE)),"")</f>
        <v/>
      </c>
      <c r="R3923" s="36" t="str">
        <f>IF(LEN(E3923&amp;"")&gt;0,IF(ISERROR(VLOOKUP(E3923,SpeciesLookup!B:G,4,FALSE)=TRUE),"",VLOOKUP(E3923,SpeciesLookup!B:G,4,FALSE)),"")</f>
        <v/>
      </c>
    </row>
    <row r="3924" spans="1:18" ht="13.2" x14ac:dyDescent="0.25">
      <c r="A3924" s="72"/>
      <c r="D3924" s="11"/>
      <c r="G3924" s="128" t="str">
        <f>IF(LEN(E3924&amp;"")&gt;0,IF(ISERROR(VLOOKUP(E3924,SpeciesLookup!B:G,6,FALSE)=TRUE),"",VLOOKUP(E3924,SpeciesLookup!B:G,6,FALSE)),"")</f>
        <v/>
      </c>
      <c r="H3924" s="128" t="str">
        <f>IF(LEN(E3924&amp;"")&gt;0,IF(ISERROR(VLOOKUP(E3924,SpeciesLookup!B:G,5,FALSE)=TRUE),"",VLOOKUP(E3924,SpeciesLookup!B:G,5,FALSE)),"")</f>
        <v/>
      </c>
      <c r="I3924" s="11"/>
      <c r="J3924" s="73"/>
      <c r="K3924" s="11"/>
      <c r="L3924" s="127" t="str">
        <f>TRIM(IF(ISERROR(VLOOKUP(R3924,SpeciesValidation!D:T,IF(ISNA(VLOOKUP(J3924,Validation!B$2:C$15,2,FALSE)),FALSE,VLOOKUP(J3924,Validation!B$2:C$15,2,FALSE)))),IF(LEN(E3924&amp;"")&gt;0,"",""),VLOOKUP(R3924,SpeciesValidation!D:T,VLOOKUP(J3924,Validation!B$2:C$15,2,FALSE),FALSE)) &amp; " " &amp; IF(ISERROR(IF(LEFT(J3924,1)="A",IF(IF(VLOOKUP(R3924,SpeciesValidation!D:W,20,FALSE)=FALSE,OR(TEXT(A3924,"MMDD")&lt;VLOOKUP(R3924,SpeciesValidation!D:W,18,FALSE),TEXT(A3924,"MMDD")&gt;VLOOKUP(R3924,SpeciesValidation!D:W,19,FALSE)),IF(TEXT(A3924,"MMDD")&lt;"0701",TEXT(A3924,"MMDD")&gt;VLOOKUP(R3924,SpeciesValidation!D:W,18,FALSE),TEXT(A3924,"MMDD")&lt;VLOOKUP(R3924,SpeciesValidation!D:W,19,FALSE))),"Date outside expected range for this species",""),"")),"",IF(LEFT(J3924,1)="A",IF(IF(VLOOKUP(R3924,SpeciesValidation!D:W,20,FALSE)=FALSE,OR(TEXT(A3924,"MMDD")&lt;VLOOKUP(R3924,SpeciesValidation!D:W,18,FALSE),TEXT(A3924,"MMDD")&gt;VLOOKUP(R3924,SpeciesValidation!D:W,19,FALSE)),IF(TEXT(A3924,"MMDD")&lt;"0701",TEXT(A3924,"MMDD")&gt;VLOOKUP(R3924,SpeciesValidation!D:W,18,FALSE),TEXT(A3924,"MMDD")&lt;VLOOKUP(R3924,SpeciesValidation!D:W,19,FALSE))),"Date outside expected range for this species",""),"")))</f>
        <v/>
      </c>
      <c r="M3924" s="127" t="str">
        <f>IF(LEN(E3924&amp;"")&gt;0,IF(ISERROR(VLOOKUP(R3924,SpeciesValidation!D:I,6,FALSE)),"",VLOOKUP(R3924,SpeciesValidation!D:I,6,FALSE)),"")</f>
        <v/>
      </c>
      <c r="Q3924" s="36" t="str">
        <f>IF(LEN(E3924&amp;"")&gt;0,IF(ISERROR(VLOOKUP(E3924,SpeciesValidation!B:G,2,FALSE)=TRUE),"",VLOOKUP(E3924,SpeciesValidation!B:G,2,FALSE)),"")</f>
        <v/>
      </c>
      <c r="R3924" s="36" t="str">
        <f>IF(LEN(E3924&amp;"")&gt;0,IF(ISERROR(VLOOKUP(E3924,SpeciesLookup!B:G,4,FALSE)=TRUE),"",VLOOKUP(E3924,SpeciesLookup!B:G,4,FALSE)),"")</f>
        <v/>
      </c>
    </row>
    <row r="3925" spans="1:18" ht="13.2" x14ac:dyDescent="0.25">
      <c r="A3925" s="72"/>
      <c r="D3925" s="11"/>
      <c r="G3925" s="128" t="str">
        <f>IF(LEN(E3925&amp;"")&gt;0,IF(ISERROR(VLOOKUP(E3925,SpeciesLookup!B:G,6,FALSE)=TRUE),"",VLOOKUP(E3925,SpeciesLookup!B:G,6,FALSE)),"")</f>
        <v/>
      </c>
      <c r="H3925" s="128" t="str">
        <f>IF(LEN(E3925&amp;"")&gt;0,IF(ISERROR(VLOOKUP(E3925,SpeciesLookup!B:G,5,FALSE)=TRUE),"",VLOOKUP(E3925,SpeciesLookup!B:G,5,FALSE)),"")</f>
        <v/>
      </c>
      <c r="I3925" s="11"/>
      <c r="J3925" s="73"/>
      <c r="K3925" s="11"/>
      <c r="L3925" s="127" t="str">
        <f>TRIM(IF(ISERROR(VLOOKUP(R3925,SpeciesValidation!D:T,IF(ISNA(VLOOKUP(J3925,Validation!B$2:C$15,2,FALSE)),FALSE,VLOOKUP(J3925,Validation!B$2:C$15,2,FALSE)))),IF(LEN(E3925&amp;"")&gt;0,"",""),VLOOKUP(R3925,SpeciesValidation!D:T,VLOOKUP(J3925,Validation!B$2:C$15,2,FALSE),FALSE)) &amp; " " &amp; IF(ISERROR(IF(LEFT(J3925,1)="A",IF(IF(VLOOKUP(R3925,SpeciesValidation!D:W,20,FALSE)=FALSE,OR(TEXT(A3925,"MMDD")&lt;VLOOKUP(R3925,SpeciesValidation!D:W,18,FALSE),TEXT(A3925,"MMDD")&gt;VLOOKUP(R3925,SpeciesValidation!D:W,19,FALSE)),IF(TEXT(A3925,"MMDD")&lt;"0701",TEXT(A3925,"MMDD")&gt;VLOOKUP(R3925,SpeciesValidation!D:W,18,FALSE),TEXT(A3925,"MMDD")&lt;VLOOKUP(R3925,SpeciesValidation!D:W,19,FALSE))),"Date outside expected range for this species",""),"")),"",IF(LEFT(J3925,1)="A",IF(IF(VLOOKUP(R3925,SpeciesValidation!D:W,20,FALSE)=FALSE,OR(TEXT(A3925,"MMDD")&lt;VLOOKUP(R3925,SpeciesValidation!D:W,18,FALSE),TEXT(A3925,"MMDD")&gt;VLOOKUP(R3925,SpeciesValidation!D:W,19,FALSE)),IF(TEXT(A3925,"MMDD")&lt;"0701",TEXT(A3925,"MMDD")&gt;VLOOKUP(R3925,SpeciesValidation!D:W,18,FALSE),TEXT(A3925,"MMDD")&lt;VLOOKUP(R3925,SpeciesValidation!D:W,19,FALSE))),"Date outside expected range for this species",""),"")))</f>
        <v/>
      </c>
      <c r="M3925" s="127" t="str">
        <f>IF(LEN(E3925&amp;"")&gt;0,IF(ISERROR(VLOOKUP(R3925,SpeciesValidation!D:I,6,FALSE)),"",VLOOKUP(R3925,SpeciesValidation!D:I,6,FALSE)),"")</f>
        <v/>
      </c>
      <c r="Q3925" s="36" t="str">
        <f>IF(LEN(E3925&amp;"")&gt;0,IF(ISERROR(VLOOKUP(E3925,SpeciesValidation!B:G,2,FALSE)=TRUE),"",VLOOKUP(E3925,SpeciesValidation!B:G,2,FALSE)),"")</f>
        <v/>
      </c>
      <c r="R3925" s="36" t="str">
        <f>IF(LEN(E3925&amp;"")&gt;0,IF(ISERROR(VLOOKUP(E3925,SpeciesLookup!B:G,4,FALSE)=TRUE),"",VLOOKUP(E3925,SpeciesLookup!B:G,4,FALSE)),"")</f>
        <v/>
      </c>
    </row>
    <row r="3926" spans="1:18" ht="13.2" x14ac:dyDescent="0.25">
      <c r="A3926" s="72"/>
      <c r="D3926" s="11"/>
      <c r="G3926" s="128" t="str">
        <f>IF(LEN(E3926&amp;"")&gt;0,IF(ISERROR(VLOOKUP(E3926,SpeciesLookup!B:G,6,FALSE)=TRUE),"",VLOOKUP(E3926,SpeciesLookup!B:G,6,FALSE)),"")</f>
        <v/>
      </c>
      <c r="H3926" s="128" t="str">
        <f>IF(LEN(E3926&amp;"")&gt;0,IF(ISERROR(VLOOKUP(E3926,SpeciesLookup!B:G,5,FALSE)=TRUE),"",VLOOKUP(E3926,SpeciesLookup!B:G,5,FALSE)),"")</f>
        <v/>
      </c>
      <c r="I3926" s="11"/>
      <c r="J3926" s="73"/>
      <c r="K3926" s="11"/>
      <c r="L3926" s="127" t="str">
        <f>TRIM(IF(ISERROR(VLOOKUP(R3926,SpeciesValidation!D:T,IF(ISNA(VLOOKUP(J3926,Validation!B$2:C$15,2,FALSE)),FALSE,VLOOKUP(J3926,Validation!B$2:C$15,2,FALSE)))),IF(LEN(E3926&amp;"")&gt;0,"",""),VLOOKUP(R3926,SpeciesValidation!D:T,VLOOKUP(J3926,Validation!B$2:C$15,2,FALSE),FALSE)) &amp; " " &amp; IF(ISERROR(IF(LEFT(J3926,1)="A",IF(IF(VLOOKUP(R3926,SpeciesValidation!D:W,20,FALSE)=FALSE,OR(TEXT(A3926,"MMDD")&lt;VLOOKUP(R3926,SpeciesValidation!D:W,18,FALSE),TEXT(A3926,"MMDD")&gt;VLOOKUP(R3926,SpeciesValidation!D:W,19,FALSE)),IF(TEXT(A3926,"MMDD")&lt;"0701",TEXT(A3926,"MMDD")&gt;VLOOKUP(R3926,SpeciesValidation!D:W,18,FALSE),TEXT(A3926,"MMDD")&lt;VLOOKUP(R3926,SpeciesValidation!D:W,19,FALSE))),"Date outside expected range for this species",""),"")),"",IF(LEFT(J3926,1)="A",IF(IF(VLOOKUP(R3926,SpeciesValidation!D:W,20,FALSE)=FALSE,OR(TEXT(A3926,"MMDD")&lt;VLOOKUP(R3926,SpeciesValidation!D:W,18,FALSE),TEXT(A3926,"MMDD")&gt;VLOOKUP(R3926,SpeciesValidation!D:W,19,FALSE)),IF(TEXT(A3926,"MMDD")&lt;"0701",TEXT(A3926,"MMDD")&gt;VLOOKUP(R3926,SpeciesValidation!D:W,18,FALSE),TEXT(A3926,"MMDD")&lt;VLOOKUP(R3926,SpeciesValidation!D:W,19,FALSE))),"Date outside expected range for this species",""),"")))</f>
        <v/>
      </c>
      <c r="M3926" s="127" t="str">
        <f>IF(LEN(E3926&amp;"")&gt;0,IF(ISERROR(VLOOKUP(R3926,SpeciesValidation!D:I,6,FALSE)),"",VLOOKUP(R3926,SpeciesValidation!D:I,6,FALSE)),"")</f>
        <v/>
      </c>
      <c r="Q3926" s="36" t="str">
        <f>IF(LEN(E3926&amp;"")&gt;0,IF(ISERROR(VLOOKUP(E3926,SpeciesValidation!B:G,2,FALSE)=TRUE),"",VLOOKUP(E3926,SpeciesValidation!B:G,2,FALSE)),"")</f>
        <v/>
      </c>
      <c r="R3926" s="36" t="str">
        <f>IF(LEN(E3926&amp;"")&gt;0,IF(ISERROR(VLOOKUP(E3926,SpeciesLookup!B:G,4,FALSE)=TRUE),"",VLOOKUP(E3926,SpeciesLookup!B:G,4,FALSE)),"")</f>
        <v/>
      </c>
    </row>
    <row r="3927" spans="1:18" ht="13.2" x14ac:dyDescent="0.25">
      <c r="A3927" s="72"/>
      <c r="D3927" s="11"/>
      <c r="G3927" s="128" t="str">
        <f>IF(LEN(E3927&amp;"")&gt;0,IF(ISERROR(VLOOKUP(E3927,SpeciesLookup!B:G,6,FALSE)=TRUE),"",VLOOKUP(E3927,SpeciesLookup!B:G,6,FALSE)),"")</f>
        <v/>
      </c>
      <c r="H3927" s="128" t="str">
        <f>IF(LEN(E3927&amp;"")&gt;0,IF(ISERROR(VLOOKUP(E3927,SpeciesLookup!B:G,5,FALSE)=TRUE),"",VLOOKUP(E3927,SpeciesLookup!B:G,5,FALSE)),"")</f>
        <v/>
      </c>
      <c r="I3927" s="11"/>
      <c r="J3927" s="73"/>
      <c r="K3927" s="11"/>
      <c r="L3927" s="127" t="str">
        <f>TRIM(IF(ISERROR(VLOOKUP(R3927,SpeciesValidation!D:T,IF(ISNA(VLOOKUP(J3927,Validation!B$2:C$15,2,FALSE)),FALSE,VLOOKUP(J3927,Validation!B$2:C$15,2,FALSE)))),IF(LEN(E3927&amp;"")&gt;0,"",""),VLOOKUP(R3927,SpeciesValidation!D:T,VLOOKUP(J3927,Validation!B$2:C$15,2,FALSE),FALSE)) &amp; " " &amp; IF(ISERROR(IF(LEFT(J3927,1)="A",IF(IF(VLOOKUP(R3927,SpeciesValidation!D:W,20,FALSE)=FALSE,OR(TEXT(A3927,"MMDD")&lt;VLOOKUP(R3927,SpeciesValidation!D:W,18,FALSE),TEXT(A3927,"MMDD")&gt;VLOOKUP(R3927,SpeciesValidation!D:W,19,FALSE)),IF(TEXT(A3927,"MMDD")&lt;"0701",TEXT(A3927,"MMDD")&gt;VLOOKUP(R3927,SpeciesValidation!D:W,18,FALSE),TEXT(A3927,"MMDD")&lt;VLOOKUP(R3927,SpeciesValidation!D:W,19,FALSE))),"Date outside expected range for this species",""),"")),"",IF(LEFT(J3927,1)="A",IF(IF(VLOOKUP(R3927,SpeciesValidation!D:W,20,FALSE)=FALSE,OR(TEXT(A3927,"MMDD")&lt;VLOOKUP(R3927,SpeciesValidation!D:W,18,FALSE),TEXT(A3927,"MMDD")&gt;VLOOKUP(R3927,SpeciesValidation!D:W,19,FALSE)),IF(TEXT(A3927,"MMDD")&lt;"0701",TEXT(A3927,"MMDD")&gt;VLOOKUP(R3927,SpeciesValidation!D:W,18,FALSE),TEXT(A3927,"MMDD")&lt;VLOOKUP(R3927,SpeciesValidation!D:W,19,FALSE))),"Date outside expected range for this species",""),"")))</f>
        <v/>
      </c>
      <c r="M3927" s="127" t="str">
        <f>IF(LEN(E3927&amp;"")&gt;0,IF(ISERROR(VLOOKUP(R3927,SpeciesValidation!D:I,6,FALSE)),"",VLOOKUP(R3927,SpeciesValidation!D:I,6,FALSE)),"")</f>
        <v/>
      </c>
      <c r="Q3927" s="36" t="str">
        <f>IF(LEN(E3927&amp;"")&gt;0,IF(ISERROR(VLOOKUP(E3927,SpeciesValidation!B:G,2,FALSE)=TRUE),"",VLOOKUP(E3927,SpeciesValidation!B:G,2,FALSE)),"")</f>
        <v/>
      </c>
      <c r="R3927" s="36" t="str">
        <f>IF(LEN(E3927&amp;"")&gt;0,IF(ISERROR(VLOOKUP(E3927,SpeciesLookup!B:G,4,FALSE)=TRUE),"",VLOOKUP(E3927,SpeciesLookup!B:G,4,FALSE)),"")</f>
        <v/>
      </c>
    </row>
    <row r="3928" spans="1:18" ht="13.2" x14ac:dyDescent="0.25">
      <c r="A3928" s="72"/>
      <c r="D3928" s="11"/>
      <c r="G3928" s="128" t="str">
        <f>IF(LEN(E3928&amp;"")&gt;0,IF(ISERROR(VLOOKUP(E3928,SpeciesLookup!B:G,6,FALSE)=TRUE),"",VLOOKUP(E3928,SpeciesLookup!B:G,6,FALSE)),"")</f>
        <v/>
      </c>
      <c r="H3928" s="128" t="str">
        <f>IF(LEN(E3928&amp;"")&gt;0,IF(ISERROR(VLOOKUP(E3928,SpeciesLookup!B:G,5,FALSE)=TRUE),"",VLOOKUP(E3928,SpeciesLookup!B:G,5,FALSE)),"")</f>
        <v/>
      </c>
      <c r="I3928" s="11"/>
      <c r="J3928" s="73"/>
      <c r="K3928" s="11"/>
      <c r="L3928" s="127" t="str">
        <f>TRIM(IF(ISERROR(VLOOKUP(R3928,SpeciesValidation!D:T,IF(ISNA(VLOOKUP(J3928,Validation!B$2:C$15,2,FALSE)),FALSE,VLOOKUP(J3928,Validation!B$2:C$15,2,FALSE)))),IF(LEN(E3928&amp;"")&gt;0,"",""),VLOOKUP(R3928,SpeciesValidation!D:T,VLOOKUP(J3928,Validation!B$2:C$15,2,FALSE),FALSE)) &amp; " " &amp; IF(ISERROR(IF(LEFT(J3928,1)="A",IF(IF(VLOOKUP(R3928,SpeciesValidation!D:W,20,FALSE)=FALSE,OR(TEXT(A3928,"MMDD")&lt;VLOOKUP(R3928,SpeciesValidation!D:W,18,FALSE),TEXT(A3928,"MMDD")&gt;VLOOKUP(R3928,SpeciesValidation!D:W,19,FALSE)),IF(TEXT(A3928,"MMDD")&lt;"0701",TEXT(A3928,"MMDD")&gt;VLOOKUP(R3928,SpeciesValidation!D:W,18,FALSE),TEXT(A3928,"MMDD")&lt;VLOOKUP(R3928,SpeciesValidation!D:W,19,FALSE))),"Date outside expected range for this species",""),"")),"",IF(LEFT(J3928,1)="A",IF(IF(VLOOKUP(R3928,SpeciesValidation!D:W,20,FALSE)=FALSE,OR(TEXT(A3928,"MMDD")&lt;VLOOKUP(R3928,SpeciesValidation!D:W,18,FALSE),TEXT(A3928,"MMDD")&gt;VLOOKUP(R3928,SpeciesValidation!D:W,19,FALSE)),IF(TEXT(A3928,"MMDD")&lt;"0701",TEXT(A3928,"MMDD")&gt;VLOOKUP(R3928,SpeciesValidation!D:W,18,FALSE),TEXT(A3928,"MMDD")&lt;VLOOKUP(R3928,SpeciesValidation!D:W,19,FALSE))),"Date outside expected range for this species",""),"")))</f>
        <v/>
      </c>
      <c r="M3928" s="127" t="str">
        <f>IF(LEN(E3928&amp;"")&gt;0,IF(ISERROR(VLOOKUP(R3928,SpeciesValidation!D:I,6,FALSE)),"",VLOOKUP(R3928,SpeciesValidation!D:I,6,FALSE)),"")</f>
        <v/>
      </c>
      <c r="Q3928" s="36" t="str">
        <f>IF(LEN(E3928&amp;"")&gt;0,IF(ISERROR(VLOOKUP(E3928,SpeciesValidation!B:G,2,FALSE)=TRUE),"",VLOOKUP(E3928,SpeciesValidation!B:G,2,FALSE)),"")</f>
        <v/>
      </c>
      <c r="R3928" s="36" t="str">
        <f>IF(LEN(E3928&amp;"")&gt;0,IF(ISERROR(VLOOKUP(E3928,SpeciesLookup!B:G,4,FALSE)=TRUE),"",VLOOKUP(E3928,SpeciesLookup!B:G,4,FALSE)),"")</f>
        <v/>
      </c>
    </row>
    <row r="3929" spans="1:18" ht="13.2" x14ac:dyDescent="0.25">
      <c r="A3929" s="72"/>
      <c r="D3929" s="11"/>
      <c r="G3929" s="128" t="str">
        <f>IF(LEN(E3929&amp;"")&gt;0,IF(ISERROR(VLOOKUP(E3929,SpeciesLookup!B:G,6,FALSE)=TRUE),"",VLOOKUP(E3929,SpeciesLookup!B:G,6,FALSE)),"")</f>
        <v/>
      </c>
      <c r="H3929" s="128" t="str">
        <f>IF(LEN(E3929&amp;"")&gt;0,IF(ISERROR(VLOOKUP(E3929,SpeciesLookup!B:G,5,FALSE)=TRUE),"",VLOOKUP(E3929,SpeciesLookup!B:G,5,FALSE)),"")</f>
        <v/>
      </c>
      <c r="I3929" s="11"/>
      <c r="J3929" s="73"/>
      <c r="K3929" s="11"/>
      <c r="L3929" s="127" t="str">
        <f>TRIM(IF(ISERROR(VLOOKUP(R3929,SpeciesValidation!D:T,IF(ISNA(VLOOKUP(J3929,Validation!B$2:C$15,2,FALSE)),FALSE,VLOOKUP(J3929,Validation!B$2:C$15,2,FALSE)))),IF(LEN(E3929&amp;"")&gt;0,"",""),VLOOKUP(R3929,SpeciesValidation!D:T,VLOOKUP(J3929,Validation!B$2:C$15,2,FALSE),FALSE)) &amp; " " &amp; IF(ISERROR(IF(LEFT(J3929,1)="A",IF(IF(VLOOKUP(R3929,SpeciesValidation!D:W,20,FALSE)=FALSE,OR(TEXT(A3929,"MMDD")&lt;VLOOKUP(R3929,SpeciesValidation!D:W,18,FALSE),TEXT(A3929,"MMDD")&gt;VLOOKUP(R3929,SpeciesValidation!D:W,19,FALSE)),IF(TEXT(A3929,"MMDD")&lt;"0701",TEXT(A3929,"MMDD")&gt;VLOOKUP(R3929,SpeciesValidation!D:W,18,FALSE),TEXT(A3929,"MMDD")&lt;VLOOKUP(R3929,SpeciesValidation!D:W,19,FALSE))),"Date outside expected range for this species",""),"")),"",IF(LEFT(J3929,1)="A",IF(IF(VLOOKUP(R3929,SpeciesValidation!D:W,20,FALSE)=FALSE,OR(TEXT(A3929,"MMDD")&lt;VLOOKUP(R3929,SpeciesValidation!D:W,18,FALSE),TEXT(A3929,"MMDD")&gt;VLOOKUP(R3929,SpeciesValidation!D:W,19,FALSE)),IF(TEXT(A3929,"MMDD")&lt;"0701",TEXT(A3929,"MMDD")&gt;VLOOKUP(R3929,SpeciesValidation!D:W,18,FALSE),TEXT(A3929,"MMDD")&lt;VLOOKUP(R3929,SpeciesValidation!D:W,19,FALSE))),"Date outside expected range for this species",""),"")))</f>
        <v/>
      </c>
      <c r="M3929" s="127" t="str">
        <f>IF(LEN(E3929&amp;"")&gt;0,IF(ISERROR(VLOOKUP(R3929,SpeciesValidation!D:I,6,FALSE)),"",VLOOKUP(R3929,SpeciesValidation!D:I,6,FALSE)),"")</f>
        <v/>
      </c>
      <c r="Q3929" s="36" t="str">
        <f>IF(LEN(E3929&amp;"")&gt;0,IF(ISERROR(VLOOKUP(E3929,SpeciesValidation!B:G,2,FALSE)=TRUE),"",VLOOKUP(E3929,SpeciesValidation!B:G,2,FALSE)),"")</f>
        <v/>
      </c>
      <c r="R3929" s="36" t="str">
        <f>IF(LEN(E3929&amp;"")&gt;0,IF(ISERROR(VLOOKUP(E3929,SpeciesLookup!B:G,4,FALSE)=TRUE),"",VLOOKUP(E3929,SpeciesLookup!B:G,4,FALSE)),"")</f>
        <v/>
      </c>
    </row>
    <row r="3930" spans="1:18" ht="13.2" x14ac:dyDescent="0.25">
      <c r="A3930" s="72"/>
      <c r="D3930" s="11"/>
      <c r="G3930" s="128" t="str">
        <f>IF(LEN(E3930&amp;"")&gt;0,IF(ISERROR(VLOOKUP(E3930,SpeciesLookup!B:G,6,FALSE)=TRUE),"",VLOOKUP(E3930,SpeciesLookup!B:G,6,FALSE)),"")</f>
        <v/>
      </c>
      <c r="H3930" s="128" t="str">
        <f>IF(LEN(E3930&amp;"")&gt;0,IF(ISERROR(VLOOKUP(E3930,SpeciesLookup!B:G,5,FALSE)=TRUE),"",VLOOKUP(E3930,SpeciesLookup!B:G,5,FALSE)),"")</f>
        <v/>
      </c>
      <c r="I3930" s="11"/>
      <c r="J3930" s="73"/>
      <c r="K3930" s="11"/>
      <c r="L3930" s="127" t="str">
        <f>TRIM(IF(ISERROR(VLOOKUP(R3930,SpeciesValidation!D:T,IF(ISNA(VLOOKUP(J3930,Validation!B$2:C$15,2,FALSE)),FALSE,VLOOKUP(J3930,Validation!B$2:C$15,2,FALSE)))),IF(LEN(E3930&amp;"")&gt;0,"",""),VLOOKUP(R3930,SpeciesValidation!D:T,VLOOKUP(J3930,Validation!B$2:C$15,2,FALSE),FALSE)) &amp; " " &amp; IF(ISERROR(IF(LEFT(J3930,1)="A",IF(IF(VLOOKUP(R3930,SpeciesValidation!D:W,20,FALSE)=FALSE,OR(TEXT(A3930,"MMDD")&lt;VLOOKUP(R3930,SpeciesValidation!D:W,18,FALSE),TEXT(A3930,"MMDD")&gt;VLOOKUP(R3930,SpeciesValidation!D:W,19,FALSE)),IF(TEXT(A3930,"MMDD")&lt;"0701",TEXT(A3930,"MMDD")&gt;VLOOKUP(R3930,SpeciesValidation!D:W,18,FALSE),TEXT(A3930,"MMDD")&lt;VLOOKUP(R3930,SpeciesValidation!D:W,19,FALSE))),"Date outside expected range for this species",""),"")),"",IF(LEFT(J3930,1)="A",IF(IF(VLOOKUP(R3930,SpeciesValidation!D:W,20,FALSE)=FALSE,OR(TEXT(A3930,"MMDD")&lt;VLOOKUP(R3930,SpeciesValidation!D:W,18,FALSE),TEXT(A3930,"MMDD")&gt;VLOOKUP(R3930,SpeciesValidation!D:W,19,FALSE)),IF(TEXT(A3930,"MMDD")&lt;"0701",TEXT(A3930,"MMDD")&gt;VLOOKUP(R3930,SpeciesValidation!D:W,18,FALSE),TEXT(A3930,"MMDD")&lt;VLOOKUP(R3930,SpeciesValidation!D:W,19,FALSE))),"Date outside expected range for this species",""),"")))</f>
        <v/>
      </c>
      <c r="M3930" s="127" t="str">
        <f>IF(LEN(E3930&amp;"")&gt;0,IF(ISERROR(VLOOKUP(R3930,SpeciesValidation!D:I,6,FALSE)),"",VLOOKUP(R3930,SpeciesValidation!D:I,6,FALSE)),"")</f>
        <v/>
      </c>
      <c r="Q3930" s="36" t="str">
        <f>IF(LEN(E3930&amp;"")&gt;0,IF(ISERROR(VLOOKUP(E3930,SpeciesValidation!B:G,2,FALSE)=TRUE),"",VLOOKUP(E3930,SpeciesValidation!B:G,2,FALSE)),"")</f>
        <v/>
      </c>
      <c r="R3930" s="36" t="str">
        <f>IF(LEN(E3930&amp;"")&gt;0,IF(ISERROR(VLOOKUP(E3930,SpeciesLookup!B:G,4,FALSE)=TRUE),"",VLOOKUP(E3930,SpeciesLookup!B:G,4,FALSE)),"")</f>
        <v/>
      </c>
    </row>
    <row r="3931" spans="1:18" ht="13.2" x14ac:dyDescent="0.25">
      <c r="A3931" s="72"/>
      <c r="D3931" s="11"/>
      <c r="G3931" s="128" t="str">
        <f>IF(LEN(E3931&amp;"")&gt;0,IF(ISERROR(VLOOKUP(E3931,SpeciesLookup!B:G,6,FALSE)=TRUE),"",VLOOKUP(E3931,SpeciesLookup!B:G,6,FALSE)),"")</f>
        <v/>
      </c>
      <c r="H3931" s="128" t="str">
        <f>IF(LEN(E3931&amp;"")&gt;0,IF(ISERROR(VLOOKUP(E3931,SpeciesLookup!B:G,5,FALSE)=TRUE),"",VLOOKUP(E3931,SpeciesLookup!B:G,5,FALSE)),"")</f>
        <v/>
      </c>
      <c r="I3931" s="11"/>
      <c r="J3931" s="73"/>
      <c r="K3931" s="11"/>
      <c r="L3931" s="127" t="str">
        <f>TRIM(IF(ISERROR(VLOOKUP(R3931,SpeciesValidation!D:T,IF(ISNA(VLOOKUP(J3931,Validation!B$2:C$15,2,FALSE)),FALSE,VLOOKUP(J3931,Validation!B$2:C$15,2,FALSE)))),IF(LEN(E3931&amp;"")&gt;0,"",""),VLOOKUP(R3931,SpeciesValidation!D:T,VLOOKUP(J3931,Validation!B$2:C$15,2,FALSE),FALSE)) &amp; " " &amp; IF(ISERROR(IF(LEFT(J3931,1)="A",IF(IF(VLOOKUP(R3931,SpeciesValidation!D:W,20,FALSE)=FALSE,OR(TEXT(A3931,"MMDD")&lt;VLOOKUP(R3931,SpeciesValidation!D:W,18,FALSE),TEXT(A3931,"MMDD")&gt;VLOOKUP(R3931,SpeciesValidation!D:W,19,FALSE)),IF(TEXT(A3931,"MMDD")&lt;"0701",TEXT(A3931,"MMDD")&gt;VLOOKUP(R3931,SpeciesValidation!D:W,18,FALSE),TEXT(A3931,"MMDD")&lt;VLOOKUP(R3931,SpeciesValidation!D:W,19,FALSE))),"Date outside expected range for this species",""),"")),"",IF(LEFT(J3931,1)="A",IF(IF(VLOOKUP(R3931,SpeciesValidation!D:W,20,FALSE)=FALSE,OR(TEXT(A3931,"MMDD")&lt;VLOOKUP(R3931,SpeciesValidation!D:W,18,FALSE),TEXT(A3931,"MMDD")&gt;VLOOKUP(R3931,SpeciesValidation!D:W,19,FALSE)),IF(TEXT(A3931,"MMDD")&lt;"0701",TEXT(A3931,"MMDD")&gt;VLOOKUP(R3931,SpeciesValidation!D:W,18,FALSE),TEXT(A3931,"MMDD")&lt;VLOOKUP(R3931,SpeciesValidation!D:W,19,FALSE))),"Date outside expected range for this species",""),"")))</f>
        <v/>
      </c>
      <c r="M3931" s="127" t="str">
        <f>IF(LEN(E3931&amp;"")&gt;0,IF(ISERROR(VLOOKUP(R3931,SpeciesValidation!D:I,6,FALSE)),"",VLOOKUP(R3931,SpeciesValidation!D:I,6,FALSE)),"")</f>
        <v/>
      </c>
      <c r="Q3931" s="36" t="str">
        <f>IF(LEN(E3931&amp;"")&gt;0,IF(ISERROR(VLOOKUP(E3931,SpeciesValidation!B:G,2,FALSE)=TRUE),"",VLOOKUP(E3931,SpeciesValidation!B:G,2,FALSE)),"")</f>
        <v/>
      </c>
      <c r="R3931" s="36" t="str">
        <f>IF(LEN(E3931&amp;"")&gt;0,IF(ISERROR(VLOOKUP(E3931,SpeciesLookup!B:G,4,FALSE)=TRUE),"",VLOOKUP(E3931,SpeciesLookup!B:G,4,FALSE)),"")</f>
        <v/>
      </c>
    </row>
    <row r="3932" spans="1:18" ht="13.2" x14ac:dyDescent="0.25">
      <c r="A3932" s="72"/>
      <c r="D3932" s="11"/>
      <c r="G3932" s="128" t="str">
        <f>IF(LEN(E3932&amp;"")&gt;0,IF(ISERROR(VLOOKUP(E3932,SpeciesLookup!B:G,6,FALSE)=TRUE),"",VLOOKUP(E3932,SpeciesLookup!B:G,6,FALSE)),"")</f>
        <v/>
      </c>
      <c r="H3932" s="128" t="str">
        <f>IF(LEN(E3932&amp;"")&gt;0,IF(ISERROR(VLOOKUP(E3932,SpeciesLookup!B:G,5,FALSE)=TRUE),"",VLOOKUP(E3932,SpeciesLookup!B:G,5,FALSE)),"")</f>
        <v/>
      </c>
      <c r="I3932" s="11"/>
      <c r="J3932" s="73"/>
      <c r="K3932" s="11"/>
      <c r="L3932" s="127" t="str">
        <f>TRIM(IF(ISERROR(VLOOKUP(R3932,SpeciesValidation!D:T,IF(ISNA(VLOOKUP(J3932,Validation!B$2:C$15,2,FALSE)),FALSE,VLOOKUP(J3932,Validation!B$2:C$15,2,FALSE)))),IF(LEN(E3932&amp;"")&gt;0,"",""),VLOOKUP(R3932,SpeciesValidation!D:T,VLOOKUP(J3932,Validation!B$2:C$15,2,FALSE),FALSE)) &amp; " " &amp; IF(ISERROR(IF(LEFT(J3932,1)="A",IF(IF(VLOOKUP(R3932,SpeciesValidation!D:W,20,FALSE)=FALSE,OR(TEXT(A3932,"MMDD")&lt;VLOOKUP(R3932,SpeciesValidation!D:W,18,FALSE),TEXT(A3932,"MMDD")&gt;VLOOKUP(R3932,SpeciesValidation!D:W,19,FALSE)),IF(TEXT(A3932,"MMDD")&lt;"0701",TEXT(A3932,"MMDD")&gt;VLOOKUP(R3932,SpeciesValidation!D:W,18,FALSE),TEXT(A3932,"MMDD")&lt;VLOOKUP(R3932,SpeciesValidation!D:W,19,FALSE))),"Date outside expected range for this species",""),"")),"",IF(LEFT(J3932,1)="A",IF(IF(VLOOKUP(R3932,SpeciesValidation!D:W,20,FALSE)=FALSE,OR(TEXT(A3932,"MMDD")&lt;VLOOKUP(R3932,SpeciesValidation!D:W,18,FALSE),TEXT(A3932,"MMDD")&gt;VLOOKUP(R3932,SpeciesValidation!D:W,19,FALSE)),IF(TEXT(A3932,"MMDD")&lt;"0701",TEXT(A3932,"MMDD")&gt;VLOOKUP(R3932,SpeciesValidation!D:W,18,FALSE),TEXT(A3932,"MMDD")&lt;VLOOKUP(R3932,SpeciesValidation!D:W,19,FALSE))),"Date outside expected range for this species",""),"")))</f>
        <v/>
      </c>
      <c r="M3932" s="127" t="str">
        <f>IF(LEN(E3932&amp;"")&gt;0,IF(ISERROR(VLOOKUP(R3932,SpeciesValidation!D:I,6,FALSE)),"",VLOOKUP(R3932,SpeciesValidation!D:I,6,FALSE)),"")</f>
        <v/>
      </c>
      <c r="Q3932" s="36" t="str">
        <f>IF(LEN(E3932&amp;"")&gt;0,IF(ISERROR(VLOOKUP(E3932,SpeciesValidation!B:G,2,FALSE)=TRUE),"",VLOOKUP(E3932,SpeciesValidation!B:G,2,FALSE)),"")</f>
        <v/>
      </c>
      <c r="R3932" s="36" t="str">
        <f>IF(LEN(E3932&amp;"")&gt;0,IF(ISERROR(VLOOKUP(E3932,SpeciesLookup!B:G,4,FALSE)=TRUE),"",VLOOKUP(E3932,SpeciesLookup!B:G,4,FALSE)),"")</f>
        <v/>
      </c>
    </row>
    <row r="3933" spans="1:18" ht="13.2" x14ac:dyDescent="0.25">
      <c r="A3933" s="72"/>
      <c r="D3933" s="11"/>
      <c r="G3933" s="128" t="str">
        <f>IF(LEN(E3933&amp;"")&gt;0,IF(ISERROR(VLOOKUP(E3933,SpeciesLookup!B:G,6,FALSE)=TRUE),"",VLOOKUP(E3933,SpeciesLookup!B:G,6,FALSE)),"")</f>
        <v/>
      </c>
      <c r="H3933" s="128" t="str">
        <f>IF(LEN(E3933&amp;"")&gt;0,IF(ISERROR(VLOOKUP(E3933,SpeciesLookup!B:G,5,FALSE)=TRUE),"",VLOOKUP(E3933,SpeciesLookup!B:G,5,FALSE)),"")</f>
        <v/>
      </c>
      <c r="I3933" s="11"/>
      <c r="J3933" s="73"/>
      <c r="K3933" s="11"/>
      <c r="L3933" s="127" t="str">
        <f>TRIM(IF(ISERROR(VLOOKUP(R3933,SpeciesValidation!D:T,IF(ISNA(VLOOKUP(J3933,Validation!B$2:C$15,2,FALSE)),FALSE,VLOOKUP(J3933,Validation!B$2:C$15,2,FALSE)))),IF(LEN(E3933&amp;"")&gt;0,"",""),VLOOKUP(R3933,SpeciesValidation!D:T,VLOOKUP(J3933,Validation!B$2:C$15,2,FALSE),FALSE)) &amp; " " &amp; IF(ISERROR(IF(LEFT(J3933,1)="A",IF(IF(VLOOKUP(R3933,SpeciesValidation!D:W,20,FALSE)=FALSE,OR(TEXT(A3933,"MMDD")&lt;VLOOKUP(R3933,SpeciesValidation!D:W,18,FALSE),TEXT(A3933,"MMDD")&gt;VLOOKUP(R3933,SpeciesValidation!D:W,19,FALSE)),IF(TEXT(A3933,"MMDD")&lt;"0701",TEXT(A3933,"MMDD")&gt;VLOOKUP(R3933,SpeciesValidation!D:W,18,FALSE),TEXT(A3933,"MMDD")&lt;VLOOKUP(R3933,SpeciesValidation!D:W,19,FALSE))),"Date outside expected range for this species",""),"")),"",IF(LEFT(J3933,1)="A",IF(IF(VLOOKUP(R3933,SpeciesValidation!D:W,20,FALSE)=FALSE,OR(TEXT(A3933,"MMDD")&lt;VLOOKUP(R3933,SpeciesValidation!D:W,18,FALSE),TEXT(A3933,"MMDD")&gt;VLOOKUP(R3933,SpeciesValidation!D:W,19,FALSE)),IF(TEXT(A3933,"MMDD")&lt;"0701",TEXT(A3933,"MMDD")&gt;VLOOKUP(R3933,SpeciesValidation!D:W,18,FALSE),TEXT(A3933,"MMDD")&lt;VLOOKUP(R3933,SpeciesValidation!D:W,19,FALSE))),"Date outside expected range for this species",""),"")))</f>
        <v/>
      </c>
      <c r="M3933" s="127" t="str">
        <f>IF(LEN(E3933&amp;"")&gt;0,IF(ISERROR(VLOOKUP(R3933,SpeciesValidation!D:I,6,FALSE)),"",VLOOKUP(R3933,SpeciesValidation!D:I,6,FALSE)),"")</f>
        <v/>
      </c>
      <c r="Q3933" s="36" t="str">
        <f>IF(LEN(E3933&amp;"")&gt;0,IF(ISERROR(VLOOKUP(E3933,SpeciesValidation!B:G,2,FALSE)=TRUE),"",VLOOKUP(E3933,SpeciesValidation!B:G,2,FALSE)),"")</f>
        <v/>
      </c>
      <c r="R3933" s="36" t="str">
        <f>IF(LEN(E3933&amp;"")&gt;0,IF(ISERROR(VLOOKUP(E3933,SpeciesLookup!B:G,4,FALSE)=TRUE),"",VLOOKUP(E3933,SpeciesLookup!B:G,4,FALSE)),"")</f>
        <v/>
      </c>
    </row>
    <row r="3934" spans="1:18" ht="13.2" x14ac:dyDescent="0.25">
      <c r="A3934" s="72"/>
      <c r="D3934" s="11"/>
      <c r="G3934" s="128" t="str">
        <f>IF(LEN(E3934&amp;"")&gt;0,IF(ISERROR(VLOOKUP(E3934,SpeciesLookup!B:G,6,FALSE)=TRUE),"",VLOOKUP(E3934,SpeciesLookup!B:G,6,FALSE)),"")</f>
        <v/>
      </c>
      <c r="H3934" s="128" t="str">
        <f>IF(LEN(E3934&amp;"")&gt;0,IF(ISERROR(VLOOKUP(E3934,SpeciesLookup!B:G,5,FALSE)=TRUE),"",VLOOKUP(E3934,SpeciesLookup!B:G,5,FALSE)),"")</f>
        <v/>
      </c>
      <c r="I3934" s="11"/>
      <c r="J3934" s="73"/>
      <c r="K3934" s="11"/>
      <c r="L3934" s="127" t="str">
        <f>TRIM(IF(ISERROR(VLOOKUP(R3934,SpeciesValidation!D:T,IF(ISNA(VLOOKUP(J3934,Validation!B$2:C$15,2,FALSE)),FALSE,VLOOKUP(J3934,Validation!B$2:C$15,2,FALSE)))),IF(LEN(E3934&amp;"")&gt;0,"",""),VLOOKUP(R3934,SpeciesValidation!D:T,VLOOKUP(J3934,Validation!B$2:C$15,2,FALSE),FALSE)) &amp; " " &amp; IF(ISERROR(IF(LEFT(J3934,1)="A",IF(IF(VLOOKUP(R3934,SpeciesValidation!D:W,20,FALSE)=FALSE,OR(TEXT(A3934,"MMDD")&lt;VLOOKUP(R3934,SpeciesValidation!D:W,18,FALSE),TEXT(A3934,"MMDD")&gt;VLOOKUP(R3934,SpeciesValidation!D:W,19,FALSE)),IF(TEXT(A3934,"MMDD")&lt;"0701",TEXT(A3934,"MMDD")&gt;VLOOKUP(R3934,SpeciesValidation!D:W,18,FALSE),TEXT(A3934,"MMDD")&lt;VLOOKUP(R3934,SpeciesValidation!D:W,19,FALSE))),"Date outside expected range for this species",""),"")),"",IF(LEFT(J3934,1)="A",IF(IF(VLOOKUP(R3934,SpeciesValidation!D:W,20,FALSE)=FALSE,OR(TEXT(A3934,"MMDD")&lt;VLOOKUP(R3934,SpeciesValidation!D:W,18,FALSE),TEXT(A3934,"MMDD")&gt;VLOOKUP(R3934,SpeciesValidation!D:W,19,FALSE)),IF(TEXT(A3934,"MMDD")&lt;"0701",TEXT(A3934,"MMDD")&gt;VLOOKUP(R3934,SpeciesValidation!D:W,18,FALSE),TEXT(A3934,"MMDD")&lt;VLOOKUP(R3934,SpeciesValidation!D:W,19,FALSE))),"Date outside expected range for this species",""),"")))</f>
        <v/>
      </c>
      <c r="M3934" s="127" t="str">
        <f>IF(LEN(E3934&amp;"")&gt;0,IF(ISERROR(VLOOKUP(R3934,SpeciesValidation!D:I,6,FALSE)),"",VLOOKUP(R3934,SpeciesValidation!D:I,6,FALSE)),"")</f>
        <v/>
      </c>
      <c r="Q3934" s="36" t="str">
        <f>IF(LEN(E3934&amp;"")&gt;0,IF(ISERROR(VLOOKUP(E3934,SpeciesValidation!B:G,2,FALSE)=TRUE),"",VLOOKUP(E3934,SpeciesValidation!B:G,2,FALSE)),"")</f>
        <v/>
      </c>
      <c r="R3934" s="36" t="str">
        <f>IF(LEN(E3934&amp;"")&gt;0,IF(ISERROR(VLOOKUP(E3934,SpeciesLookup!B:G,4,FALSE)=TRUE),"",VLOOKUP(E3934,SpeciesLookup!B:G,4,FALSE)),"")</f>
        <v/>
      </c>
    </row>
    <row r="3935" spans="1:18" ht="13.2" x14ac:dyDescent="0.25">
      <c r="A3935" s="72"/>
      <c r="D3935" s="11"/>
      <c r="G3935" s="128" t="str">
        <f>IF(LEN(E3935&amp;"")&gt;0,IF(ISERROR(VLOOKUP(E3935,SpeciesLookup!B:G,6,FALSE)=TRUE),"",VLOOKUP(E3935,SpeciesLookup!B:G,6,FALSE)),"")</f>
        <v/>
      </c>
      <c r="H3935" s="128" t="str">
        <f>IF(LEN(E3935&amp;"")&gt;0,IF(ISERROR(VLOOKUP(E3935,SpeciesLookup!B:G,5,FALSE)=TRUE),"",VLOOKUP(E3935,SpeciesLookup!B:G,5,FALSE)),"")</f>
        <v/>
      </c>
      <c r="I3935" s="11"/>
      <c r="J3935" s="73"/>
      <c r="K3935" s="11"/>
      <c r="L3935" s="127" t="str">
        <f>TRIM(IF(ISERROR(VLOOKUP(R3935,SpeciesValidation!D:T,IF(ISNA(VLOOKUP(J3935,Validation!B$2:C$15,2,FALSE)),FALSE,VLOOKUP(J3935,Validation!B$2:C$15,2,FALSE)))),IF(LEN(E3935&amp;"")&gt;0,"",""),VLOOKUP(R3935,SpeciesValidation!D:T,VLOOKUP(J3935,Validation!B$2:C$15,2,FALSE),FALSE)) &amp; " " &amp; IF(ISERROR(IF(LEFT(J3935,1)="A",IF(IF(VLOOKUP(R3935,SpeciesValidation!D:W,20,FALSE)=FALSE,OR(TEXT(A3935,"MMDD")&lt;VLOOKUP(R3935,SpeciesValidation!D:W,18,FALSE),TEXT(A3935,"MMDD")&gt;VLOOKUP(R3935,SpeciesValidation!D:W,19,FALSE)),IF(TEXT(A3935,"MMDD")&lt;"0701",TEXT(A3935,"MMDD")&gt;VLOOKUP(R3935,SpeciesValidation!D:W,18,FALSE),TEXT(A3935,"MMDD")&lt;VLOOKUP(R3935,SpeciesValidation!D:W,19,FALSE))),"Date outside expected range for this species",""),"")),"",IF(LEFT(J3935,1)="A",IF(IF(VLOOKUP(R3935,SpeciesValidation!D:W,20,FALSE)=FALSE,OR(TEXT(A3935,"MMDD")&lt;VLOOKUP(R3935,SpeciesValidation!D:W,18,FALSE),TEXT(A3935,"MMDD")&gt;VLOOKUP(R3935,SpeciesValidation!D:W,19,FALSE)),IF(TEXT(A3935,"MMDD")&lt;"0701",TEXT(A3935,"MMDD")&gt;VLOOKUP(R3935,SpeciesValidation!D:W,18,FALSE),TEXT(A3935,"MMDD")&lt;VLOOKUP(R3935,SpeciesValidation!D:W,19,FALSE))),"Date outside expected range for this species",""),"")))</f>
        <v/>
      </c>
      <c r="M3935" s="127" t="str">
        <f>IF(LEN(E3935&amp;"")&gt;0,IF(ISERROR(VLOOKUP(R3935,SpeciesValidation!D:I,6,FALSE)),"",VLOOKUP(R3935,SpeciesValidation!D:I,6,FALSE)),"")</f>
        <v/>
      </c>
      <c r="Q3935" s="36" t="str">
        <f>IF(LEN(E3935&amp;"")&gt;0,IF(ISERROR(VLOOKUP(E3935,SpeciesValidation!B:G,2,FALSE)=TRUE),"",VLOOKUP(E3935,SpeciesValidation!B:G,2,FALSE)),"")</f>
        <v/>
      </c>
      <c r="R3935" s="36" t="str">
        <f>IF(LEN(E3935&amp;"")&gt;0,IF(ISERROR(VLOOKUP(E3935,SpeciesLookup!B:G,4,FALSE)=TRUE),"",VLOOKUP(E3935,SpeciesLookup!B:G,4,FALSE)),"")</f>
        <v/>
      </c>
    </row>
    <row r="3936" spans="1:18" ht="13.2" x14ac:dyDescent="0.25">
      <c r="A3936" s="72"/>
      <c r="D3936" s="11"/>
      <c r="G3936" s="128" t="str">
        <f>IF(LEN(E3936&amp;"")&gt;0,IF(ISERROR(VLOOKUP(E3936,SpeciesLookup!B:G,6,FALSE)=TRUE),"",VLOOKUP(E3936,SpeciesLookup!B:G,6,FALSE)),"")</f>
        <v/>
      </c>
      <c r="H3936" s="128" t="str">
        <f>IF(LEN(E3936&amp;"")&gt;0,IF(ISERROR(VLOOKUP(E3936,SpeciesLookup!B:G,5,FALSE)=TRUE),"",VLOOKUP(E3936,SpeciesLookup!B:G,5,FALSE)),"")</f>
        <v/>
      </c>
      <c r="I3936" s="11"/>
      <c r="J3936" s="73"/>
      <c r="K3936" s="11"/>
      <c r="L3936" s="127" t="str">
        <f>TRIM(IF(ISERROR(VLOOKUP(R3936,SpeciesValidation!D:T,IF(ISNA(VLOOKUP(J3936,Validation!B$2:C$15,2,FALSE)),FALSE,VLOOKUP(J3936,Validation!B$2:C$15,2,FALSE)))),IF(LEN(E3936&amp;"")&gt;0,"",""),VLOOKUP(R3936,SpeciesValidation!D:T,VLOOKUP(J3936,Validation!B$2:C$15,2,FALSE),FALSE)) &amp; " " &amp; IF(ISERROR(IF(LEFT(J3936,1)="A",IF(IF(VLOOKUP(R3936,SpeciesValidation!D:W,20,FALSE)=FALSE,OR(TEXT(A3936,"MMDD")&lt;VLOOKUP(R3936,SpeciesValidation!D:W,18,FALSE),TEXT(A3936,"MMDD")&gt;VLOOKUP(R3936,SpeciesValidation!D:W,19,FALSE)),IF(TEXT(A3936,"MMDD")&lt;"0701",TEXT(A3936,"MMDD")&gt;VLOOKUP(R3936,SpeciesValidation!D:W,18,FALSE),TEXT(A3936,"MMDD")&lt;VLOOKUP(R3936,SpeciesValidation!D:W,19,FALSE))),"Date outside expected range for this species",""),"")),"",IF(LEFT(J3936,1)="A",IF(IF(VLOOKUP(R3936,SpeciesValidation!D:W,20,FALSE)=FALSE,OR(TEXT(A3936,"MMDD")&lt;VLOOKUP(R3936,SpeciesValidation!D:W,18,FALSE),TEXT(A3936,"MMDD")&gt;VLOOKUP(R3936,SpeciesValidation!D:W,19,FALSE)),IF(TEXT(A3936,"MMDD")&lt;"0701",TEXT(A3936,"MMDD")&gt;VLOOKUP(R3936,SpeciesValidation!D:W,18,FALSE),TEXT(A3936,"MMDD")&lt;VLOOKUP(R3936,SpeciesValidation!D:W,19,FALSE))),"Date outside expected range for this species",""),"")))</f>
        <v/>
      </c>
      <c r="M3936" s="127" t="str">
        <f>IF(LEN(E3936&amp;"")&gt;0,IF(ISERROR(VLOOKUP(R3936,SpeciesValidation!D:I,6,FALSE)),"",VLOOKUP(R3936,SpeciesValidation!D:I,6,FALSE)),"")</f>
        <v/>
      </c>
      <c r="Q3936" s="36" t="str">
        <f>IF(LEN(E3936&amp;"")&gt;0,IF(ISERROR(VLOOKUP(E3936,SpeciesValidation!B:G,2,FALSE)=TRUE),"",VLOOKUP(E3936,SpeciesValidation!B:G,2,FALSE)),"")</f>
        <v/>
      </c>
      <c r="R3936" s="36" t="str">
        <f>IF(LEN(E3936&amp;"")&gt;0,IF(ISERROR(VLOOKUP(E3936,SpeciesLookup!B:G,4,FALSE)=TRUE),"",VLOOKUP(E3936,SpeciesLookup!B:G,4,FALSE)),"")</f>
        <v/>
      </c>
    </row>
    <row r="3937" spans="1:18" ht="13.2" x14ac:dyDescent="0.25">
      <c r="A3937" s="72"/>
      <c r="D3937" s="11"/>
      <c r="G3937" s="128" t="str">
        <f>IF(LEN(E3937&amp;"")&gt;0,IF(ISERROR(VLOOKUP(E3937,SpeciesLookup!B:G,6,FALSE)=TRUE),"",VLOOKUP(E3937,SpeciesLookup!B:G,6,FALSE)),"")</f>
        <v/>
      </c>
      <c r="H3937" s="128" t="str">
        <f>IF(LEN(E3937&amp;"")&gt;0,IF(ISERROR(VLOOKUP(E3937,SpeciesLookup!B:G,5,FALSE)=TRUE),"",VLOOKUP(E3937,SpeciesLookup!B:G,5,FALSE)),"")</f>
        <v/>
      </c>
      <c r="I3937" s="11"/>
      <c r="J3937" s="73"/>
      <c r="K3937" s="11"/>
      <c r="L3937" s="127" t="str">
        <f>TRIM(IF(ISERROR(VLOOKUP(R3937,SpeciesValidation!D:T,IF(ISNA(VLOOKUP(J3937,Validation!B$2:C$15,2,FALSE)),FALSE,VLOOKUP(J3937,Validation!B$2:C$15,2,FALSE)))),IF(LEN(E3937&amp;"")&gt;0,"",""),VLOOKUP(R3937,SpeciesValidation!D:T,VLOOKUP(J3937,Validation!B$2:C$15,2,FALSE),FALSE)) &amp; " " &amp; IF(ISERROR(IF(LEFT(J3937,1)="A",IF(IF(VLOOKUP(R3937,SpeciesValidation!D:W,20,FALSE)=FALSE,OR(TEXT(A3937,"MMDD")&lt;VLOOKUP(R3937,SpeciesValidation!D:W,18,FALSE),TEXT(A3937,"MMDD")&gt;VLOOKUP(R3937,SpeciesValidation!D:W,19,FALSE)),IF(TEXT(A3937,"MMDD")&lt;"0701",TEXT(A3937,"MMDD")&gt;VLOOKUP(R3937,SpeciesValidation!D:W,18,FALSE),TEXT(A3937,"MMDD")&lt;VLOOKUP(R3937,SpeciesValidation!D:W,19,FALSE))),"Date outside expected range for this species",""),"")),"",IF(LEFT(J3937,1)="A",IF(IF(VLOOKUP(R3937,SpeciesValidation!D:W,20,FALSE)=FALSE,OR(TEXT(A3937,"MMDD")&lt;VLOOKUP(R3937,SpeciesValidation!D:W,18,FALSE),TEXT(A3937,"MMDD")&gt;VLOOKUP(R3937,SpeciesValidation!D:W,19,FALSE)),IF(TEXT(A3937,"MMDD")&lt;"0701",TEXT(A3937,"MMDD")&gt;VLOOKUP(R3937,SpeciesValidation!D:W,18,FALSE),TEXT(A3937,"MMDD")&lt;VLOOKUP(R3937,SpeciesValidation!D:W,19,FALSE))),"Date outside expected range for this species",""),"")))</f>
        <v/>
      </c>
      <c r="M3937" s="127" t="str">
        <f>IF(LEN(E3937&amp;"")&gt;0,IF(ISERROR(VLOOKUP(R3937,SpeciesValidation!D:I,6,FALSE)),"",VLOOKUP(R3937,SpeciesValidation!D:I,6,FALSE)),"")</f>
        <v/>
      </c>
      <c r="Q3937" s="36" t="str">
        <f>IF(LEN(E3937&amp;"")&gt;0,IF(ISERROR(VLOOKUP(E3937,SpeciesValidation!B:G,2,FALSE)=TRUE),"",VLOOKUP(E3937,SpeciesValidation!B:G,2,FALSE)),"")</f>
        <v/>
      </c>
      <c r="R3937" s="36" t="str">
        <f>IF(LEN(E3937&amp;"")&gt;0,IF(ISERROR(VLOOKUP(E3937,SpeciesLookup!B:G,4,FALSE)=TRUE),"",VLOOKUP(E3937,SpeciesLookup!B:G,4,FALSE)),"")</f>
        <v/>
      </c>
    </row>
    <row r="3938" spans="1:18" ht="13.2" x14ac:dyDescent="0.25">
      <c r="A3938" s="72"/>
      <c r="D3938" s="11"/>
      <c r="G3938" s="128" t="str">
        <f>IF(LEN(E3938&amp;"")&gt;0,IF(ISERROR(VLOOKUP(E3938,SpeciesLookup!B:G,6,FALSE)=TRUE),"",VLOOKUP(E3938,SpeciesLookup!B:G,6,FALSE)),"")</f>
        <v/>
      </c>
      <c r="H3938" s="128" t="str">
        <f>IF(LEN(E3938&amp;"")&gt;0,IF(ISERROR(VLOOKUP(E3938,SpeciesLookup!B:G,5,FALSE)=TRUE),"",VLOOKUP(E3938,SpeciesLookup!B:G,5,FALSE)),"")</f>
        <v/>
      </c>
      <c r="I3938" s="11"/>
      <c r="J3938" s="73"/>
      <c r="K3938" s="11"/>
      <c r="L3938" s="127" t="str">
        <f>TRIM(IF(ISERROR(VLOOKUP(R3938,SpeciesValidation!D:T,IF(ISNA(VLOOKUP(J3938,Validation!B$2:C$15,2,FALSE)),FALSE,VLOOKUP(J3938,Validation!B$2:C$15,2,FALSE)))),IF(LEN(E3938&amp;"")&gt;0,"",""),VLOOKUP(R3938,SpeciesValidation!D:T,VLOOKUP(J3938,Validation!B$2:C$15,2,FALSE),FALSE)) &amp; " " &amp; IF(ISERROR(IF(LEFT(J3938,1)="A",IF(IF(VLOOKUP(R3938,SpeciesValidation!D:W,20,FALSE)=FALSE,OR(TEXT(A3938,"MMDD")&lt;VLOOKUP(R3938,SpeciesValidation!D:W,18,FALSE),TEXT(A3938,"MMDD")&gt;VLOOKUP(R3938,SpeciesValidation!D:W,19,FALSE)),IF(TEXT(A3938,"MMDD")&lt;"0701",TEXT(A3938,"MMDD")&gt;VLOOKUP(R3938,SpeciesValidation!D:W,18,FALSE),TEXT(A3938,"MMDD")&lt;VLOOKUP(R3938,SpeciesValidation!D:W,19,FALSE))),"Date outside expected range for this species",""),"")),"",IF(LEFT(J3938,1)="A",IF(IF(VLOOKUP(R3938,SpeciesValidation!D:W,20,FALSE)=FALSE,OR(TEXT(A3938,"MMDD")&lt;VLOOKUP(R3938,SpeciesValidation!D:W,18,FALSE),TEXT(A3938,"MMDD")&gt;VLOOKUP(R3938,SpeciesValidation!D:W,19,FALSE)),IF(TEXT(A3938,"MMDD")&lt;"0701",TEXT(A3938,"MMDD")&gt;VLOOKUP(R3938,SpeciesValidation!D:W,18,FALSE),TEXT(A3938,"MMDD")&lt;VLOOKUP(R3938,SpeciesValidation!D:W,19,FALSE))),"Date outside expected range for this species",""),"")))</f>
        <v/>
      </c>
      <c r="M3938" s="127" t="str">
        <f>IF(LEN(E3938&amp;"")&gt;0,IF(ISERROR(VLOOKUP(R3938,SpeciesValidation!D:I,6,FALSE)),"",VLOOKUP(R3938,SpeciesValidation!D:I,6,FALSE)),"")</f>
        <v/>
      </c>
      <c r="Q3938" s="36" t="str">
        <f>IF(LEN(E3938&amp;"")&gt;0,IF(ISERROR(VLOOKUP(E3938,SpeciesValidation!B:G,2,FALSE)=TRUE),"",VLOOKUP(E3938,SpeciesValidation!B:G,2,FALSE)),"")</f>
        <v/>
      </c>
      <c r="R3938" s="36" t="str">
        <f>IF(LEN(E3938&amp;"")&gt;0,IF(ISERROR(VLOOKUP(E3938,SpeciesLookup!B:G,4,FALSE)=TRUE),"",VLOOKUP(E3938,SpeciesLookup!B:G,4,FALSE)),"")</f>
        <v/>
      </c>
    </row>
    <row r="3939" spans="1:18" ht="13.2" x14ac:dyDescent="0.25">
      <c r="A3939" s="72"/>
      <c r="D3939" s="11"/>
      <c r="G3939" s="128" t="str">
        <f>IF(LEN(E3939&amp;"")&gt;0,IF(ISERROR(VLOOKUP(E3939,SpeciesLookup!B:G,6,FALSE)=TRUE),"",VLOOKUP(E3939,SpeciesLookup!B:G,6,FALSE)),"")</f>
        <v/>
      </c>
      <c r="H3939" s="128" t="str">
        <f>IF(LEN(E3939&amp;"")&gt;0,IF(ISERROR(VLOOKUP(E3939,SpeciesLookup!B:G,5,FALSE)=TRUE),"",VLOOKUP(E3939,SpeciesLookup!B:G,5,FALSE)),"")</f>
        <v/>
      </c>
      <c r="I3939" s="11"/>
      <c r="J3939" s="73"/>
      <c r="K3939" s="11"/>
      <c r="L3939" s="127" t="str">
        <f>TRIM(IF(ISERROR(VLOOKUP(R3939,SpeciesValidation!D:T,IF(ISNA(VLOOKUP(J3939,Validation!B$2:C$15,2,FALSE)),FALSE,VLOOKUP(J3939,Validation!B$2:C$15,2,FALSE)))),IF(LEN(E3939&amp;"")&gt;0,"",""),VLOOKUP(R3939,SpeciesValidation!D:T,VLOOKUP(J3939,Validation!B$2:C$15,2,FALSE),FALSE)) &amp; " " &amp; IF(ISERROR(IF(LEFT(J3939,1)="A",IF(IF(VLOOKUP(R3939,SpeciesValidation!D:W,20,FALSE)=FALSE,OR(TEXT(A3939,"MMDD")&lt;VLOOKUP(R3939,SpeciesValidation!D:W,18,FALSE),TEXT(A3939,"MMDD")&gt;VLOOKUP(R3939,SpeciesValidation!D:W,19,FALSE)),IF(TEXT(A3939,"MMDD")&lt;"0701",TEXT(A3939,"MMDD")&gt;VLOOKUP(R3939,SpeciesValidation!D:W,18,FALSE),TEXT(A3939,"MMDD")&lt;VLOOKUP(R3939,SpeciesValidation!D:W,19,FALSE))),"Date outside expected range for this species",""),"")),"",IF(LEFT(J3939,1)="A",IF(IF(VLOOKUP(R3939,SpeciesValidation!D:W,20,FALSE)=FALSE,OR(TEXT(A3939,"MMDD")&lt;VLOOKUP(R3939,SpeciesValidation!D:W,18,FALSE),TEXT(A3939,"MMDD")&gt;VLOOKUP(R3939,SpeciesValidation!D:W,19,FALSE)),IF(TEXT(A3939,"MMDD")&lt;"0701",TEXT(A3939,"MMDD")&gt;VLOOKUP(R3939,SpeciesValidation!D:W,18,FALSE),TEXT(A3939,"MMDD")&lt;VLOOKUP(R3939,SpeciesValidation!D:W,19,FALSE))),"Date outside expected range for this species",""),"")))</f>
        <v/>
      </c>
      <c r="M3939" s="127" t="str">
        <f>IF(LEN(E3939&amp;"")&gt;0,IF(ISERROR(VLOOKUP(R3939,SpeciesValidation!D:I,6,FALSE)),"",VLOOKUP(R3939,SpeciesValidation!D:I,6,FALSE)),"")</f>
        <v/>
      </c>
      <c r="Q3939" s="36" t="str">
        <f>IF(LEN(E3939&amp;"")&gt;0,IF(ISERROR(VLOOKUP(E3939,SpeciesValidation!B:G,2,FALSE)=TRUE),"",VLOOKUP(E3939,SpeciesValidation!B:G,2,FALSE)),"")</f>
        <v/>
      </c>
      <c r="R3939" s="36" t="str">
        <f>IF(LEN(E3939&amp;"")&gt;0,IF(ISERROR(VLOOKUP(E3939,SpeciesLookup!B:G,4,FALSE)=TRUE),"",VLOOKUP(E3939,SpeciesLookup!B:G,4,FALSE)),"")</f>
        <v/>
      </c>
    </row>
    <row r="3940" spans="1:18" ht="13.2" x14ac:dyDescent="0.25">
      <c r="A3940" s="72"/>
      <c r="D3940" s="11"/>
      <c r="G3940" s="128" t="str">
        <f>IF(LEN(E3940&amp;"")&gt;0,IF(ISERROR(VLOOKUP(E3940,SpeciesLookup!B:G,6,FALSE)=TRUE),"",VLOOKUP(E3940,SpeciesLookup!B:G,6,FALSE)),"")</f>
        <v/>
      </c>
      <c r="H3940" s="128" t="str">
        <f>IF(LEN(E3940&amp;"")&gt;0,IF(ISERROR(VLOOKUP(E3940,SpeciesLookup!B:G,5,FALSE)=TRUE),"",VLOOKUP(E3940,SpeciesLookup!B:G,5,FALSE)),"")</f>
        <v/>
      </c>
      <c r="I3940" s="11"/>
      <c r="J3940" s="73"/>
      <c r="K3940" s="11"/>
      <c r="L3940" s="127" t="str">
        <f>TRIM(IF(ISERROR(VLOOKUP(R3940,SpeciesValidation!D:T,IF(ISNA(VLOOKUP(J3940,Validation!B$2:C$15,2,FALSE)),FALSE,VLOOKUP(J3940,Validation!B$2:C$15,2,FALSE)))),IF(LEN(E3940&amp;"")&gt;0,"",""),VLOOKUP(R3940,SpeciesValidation!D:T,VLOOKUP(J3940,Validation!B$2:C$15,2,FALSE),FALSE)) &amp; " " &amp; IF(ISERROR(IF(LEFT(J3940,1)="A",IF(IF(VLOOKUP(R3940,SpeciesValidation!D:W,20,FALSE)=FALSE,OR(TEXT(A3940,"MMDD")&lt;VLOOKUP(R3940,SpeciesValidation!D:W,18,FALSE),TEXT(A3940,"MMDD")&gt;VLOOKUP(R3940,SpeciesValidation!D:W,19,FALSE)),IF(TEXT(A3940,"MMDD")&lt;"0701",TEXT(A3940,"MMDD")&gt;VLOOKUP(R3940,SpeciesValidation!D:W,18,FALSE),TEXT(A3940,"MMDD")&lt;VLOOKUP(R3940,SpeciesValidation!D:W,19,FALSE))),"Date outside expected range for this species",""),"")),"",IF(LEFT(J3940,1)="A",IF(IF(VLOOKUP(R3940,SpeciesValidation!D:W,20,FALSE)=FALSE,OR(TEXT(A3940,"MMDD")&lt;VLOOKUP(R3940,SpeciesValidation!D:W,18,FALSE),TEXT(A3940,"MMDD")&gt;VLOOKUP(R3940,SpeciesValidation!D:W,19,FALSE)),IF(TEXT(A3940,"MMDD")&lt;"0701",TEXT(A3940,"MMDD")&gt;VLOOKUP(R3940,SpeciesValidation!D:W,18,FALSE),TEXT(A3940,"MMDD")&lt;VLOOKUP(R3940,SpeciesValidation!D:W,19,FALSE))),"Date outside expected range for this species",""),"")))</f>
        <v/>
      </c>
      <c r="M3940" s="127" t="str">
        <f>IF(LEN(E3940&amp;"")&gt;0,IF(ISERROR(VLOOKUP(R3940,SpeciesValidation!D:I,6,FALSE)),"",VLOOKUP(R3940,SpeciesValidation!D:I,6,FALSE)),"")</f>
        <v/>
      </c>
      <c r="Q3940" s="36" t="str">
        <f>IF(LEN(E3940&amp;"")&gt;0,IF(ISERROR(VLOOKUP(E3940,SpeciesValidation!B:G,2,FALSE)=TRUE),"",VLOOKUP(E3940,SpeciesValidation!B:G,2,FALSE)),"")</f>
        <v/>
      </c>
      <c r="R3940" s="36" t="str">
        <f>IF(LEN(E3940&amp;"")&gt;0,IF(ISERROR(VLOOKUP(E3940,SpeciesLookup!B:G,4,FALSE)=TRUE),"",VLOOKUP(E3940,SpeciesLookup!B:G,4,FALSE)),"")</f>
        <v/>
      </c>
    </row>
    <row r="3941" spans="1:18" ht="13.2" x14ac:dyDescent="0.25">
      <c r="A3941" s="72"/>
      <c r="D3941" s="11"/>
      <c r="G3941" s="128" t="str">
        <f>IF(LEN(E3941&amp;"")&gt;0,IF(ISERROR(VLOOKUP(E3941,SpeciesLookup!B:G,6,FALSE)=TRUE),"",VLOOKUP(E3941,SpeciesLookup!B:G,6,FALSE)),"")</f>
        <v/>
      </c>
      <c r="H3941" s="128" t="str">
        <f>IF(LEN(E3941&amp;"")&gt;0,IF(ISERROR(VLOOKUP(E3941,SpeciesLookup!B:G,5,FALSE)=TRUE),"",VLOOKUP(E3941,SpeciesLookup!B:G,5,FALSE)),"")</f>
        <v/>
      </c>
      <c r="I3941" s="11"/>
      <c r="J3941" s="73"/>
      <c r="K3941" s="11"/>
      <c r="L3941" s="127" t="str">
        <f>TRIM(IF(ISERROR(VLOOKUP(R3941,SpeciesValidation!D:T,IF(ISNA(VLOOKUP(J3941,Validation!B$2:C$15,2,FALSE)),FALSE,VLOOKUP(J3941,Validation!B$2:C$15,2,FALSE)))),IF(LEN(E3941&amp;"")&gt;0,"",""),VLOOKUP(R3941,SpeciesValidation!D:T,VLOOKUP(J3941,Validation!B$2:C$15,2,FALSE),FALSE)) &amp; " " &amp; IF(ISERROR(IF(LEFT(J3941,1)="A",IF(IF(VLOOKUP(R3941,SpeciesValidation!D:W,20,FALSE)=FALSE,OR(TEXT(A3941,"MMDD")&lt;VLOOKUP(R3941,SpeciesValidation!D:W,18,FALSE),TEXT(A3941,"MMDD")&gt;VLOOKUP(R3941,SpeciesValidation!D:W,19,FALSE)),IF(TEXT(A3941,"MMDD")&lt;"0701",TEXT(A3941,"MMDD")&gt;VLOOKUP(R3941,SpeciesValidation!D:W,18,FALSE),TEXT(A3941,"MMDD")&lt;VLOOKUP(R3941,SpeciesValidation!D:W,19,FALSE))),"Date outside expected range for this species",""),"")),"",IF(LEFT(J3941,1)="A",IF(IF(VLOOKUP(R3941,SpeciesValidation!D:W,20,FALSE)=FALSE,OR(TEXT(A3941,"MMDD")&lt;VLOOKUP(R3941,SpeciesValidation!D:W,18,FALSE),TEXT(A3941,"MMDD")&gt;VLOOKUP(R3941,SpeciesValidation!D:W,19,FALSE)),IF(TEXT(A3941,"MMDD")&lt;"0701",TEXT(A3941,"MMDD")&gt;VLOOKUP(R3941,SpeciesValidation!D:W,18,FALSE),TEXT(A3941,"MMDD")&lt;VLOOKUP(R3941,SpeciesValidation!D:W,19,FALSE))),"Date outside expected range for this species",""),"")))</f>
        <v/>
      </c>
      <c r="M3941" s="127" t="str">
        <f>IF(LEN(E3941&amp;"")&gt;0,IF(ISERROR(VLOOKUP(R3941,SpeciesValidation!D:I,6,FALSE)),"",VLOOKUP(R3941,SpeciesValidation!D:I,6,FALSE)),"")</f>
        <v/>
      </c>
      <c r="Q3941" s="36" t="str">
        <f>IF(LEN(E3941&amp;"")&gt;0,IF(ISERROR(VLOOKUP(E3941,SpeciesValidation!B:G,2,FALSE)=TRUE),"",VLOOKUP(E3941,SpeciesValidation!B:G,2,FALSE)),"")</f>
        <v/>
      </c>
      <c r="R3941" s="36" t="str">
        <f>IF(LEN(E3941&amp;"")&gt;0,IF(ISERROR(VLOOKUP(E3941,SpeciesLookup!B:G,4,FALSE)=TRUE),"",VLOOKUP(E3941,SpeciesLookup!B:G,4,FALSE)),"")</f>
        <v/>
      </c>
    </row>
    <row r="3942" spans="1:18" ht="13.2" x14ac:dyDescent="0.25">
      <c r="A3942" s="72"/>
      <c r="D3942" s="11"/>
      <c r="G3942" s="128" t="str">
        <f>IF(LEN(E3942&amp;"")&gt;0,IF(ISERROR(VLOOKUP(E3942,SpeciesLookup!B:G,6,FALSE)=TRUE),"",VLOOKUP(E3942,SpeciesLookup!B:G,6,FALSE)),"")</f>
        <v/>
      </c>
      <c r="H3942" s="128" t="str">
        <f>IF(LEN(E3942&amp;"")&gt;0,IF(ISERROR(VLOOKUP(E3942,SpeciesLookup!B:G,5,FALSE)=TRUE),"",VLOOKUP(E3942,SpeciesLookup!B:G,5,FALSE)),"")</f>
        <v/>
      </c>
      <c r="I3942" s="11"/>
      <c r="J3942" s="73"/>
      <c r="K3942" s="11"/>
      <c r="L3942" s="127" t="str">
        <f>TRIM(IF(ISERROR(VLOOKUP(R3942,SpeciesValidation!D:T,IF(ISNA(VLOOKUP(J3942,Validation!B$2:C$15,2,FALSE)),FALSE,VLOOKUP(J3942,Validation!B$2:C$15,2,FALSE)))),IF(LEN(E3942&amp;"")&gt;0,"",""),VLOOKUP(R3942,SpeciesValidation!D:T,VLOOKUP(J3942,Validation!B$2:C$15,2,FALSE),FALSE)) &amp; " " &amp; IF(ISERROR(IF(LEFT(J3942,1)="A",IF(IF(VLOOKUP(R3942,SpeciesValidation!D:W,20,FALSE)=FALSE,OR(TEXT(A3942,"MMDD")&lt;VLOOKUP(R3942,SpeciesValidation!D:W,18,FALSE),TEXT(A3942,"MMDD")&gt;VLOOKUP(R3942,SpeciesValidation!D:W,19,FALSE)),IF(TEXT(A3942,"MMDD")&lt;"0701",TEXT(A3942,"MMDD")&gt;VLOOKUP(R3942,SpeciesValidation!D:W,18,FALSE),TEXT(A3942,"MMDD")&lt;VLOOKUP(R3942,SpeciesValidation!D:W,19,FALSE))),"Date outside expected range for this species",""),"")),"",IF(LEFT(J3942,1)="A",IF(IF(VLOOKUP(R3942,SpeciesValidation!D:W,20,FALSE)=FALSE,OR(TEXT(A3942,"MMDD")&lt;VLOOKUP(R3942,SpeciesValidation!D:W,18,FALSE),TEXT(A3942,"MMDD")&gt;VLOOKUP(R3942,SpeciesValidation!D:W,19,FALSE)),IF(TEXT(A3942,"MMDD")&lt;"0701",TEXT(A3942,"MMDD")&gt;VLOOKUP(R3942,SpeciesValidation!D:W,18,FALSE),TEXT(A3942,"MMDD")&lt;VLOOKUP(R3942,SpeciesValidation!D:W,19,FALSE))),"Date outside expected range for this species",""),"")))</f>
        <v/>
      </c>
      <c r="M3942" s="127" t="str">
        <f>IF(LEN(E3942&amp;"")&gt;0,IF(ISERROR(VLOOKUP(R3942,SpeciesValidation!D:I,6,FALSE)),"",VLOOKUP(R3942,SpeciesValidation!D:I,6,FALSE)),"")</f>
        <v/>
      </c>
      <c r="Q3942" s="36" t="str">
        <f>IF(LEN(E3942&amp;"")&gt;0,IF(ISERROR(VLOOKUP(E3942,SpeciesValidation!B:G,2,FALSE)=TRUE),"",VLOOKUP(E3942,SpeciesValidation!B:G,2,FALSE)),"")</f>
        <v/>
      </c>
      <c r="R3942" s="36" t="str">
        <f>IF(LEN(E3942&amp;"")&gt;0,IF(ISERROR(VLOOKUP(E3942,SpeciesLookup!B:G,4,FALSE)=TRUE),"",VLOOKUP(E3942,SpeciesLookup!B:G,4,FALSE)),"")</f>
        <v/>
      </c>
    </row>
    <row r="3943" spans="1:18" ht="13.2" x14ac:dyDescent="0.25">
      <c r="A3943" s="72"/>
      <c r="D3943" s="11"/>
      <c r="G3943" s="128" t="str">
        <f>IF(LEN(E3943&amp;"")&gt;0,IF(ISERROR(VLOOKUP(E3943,SpeciesLookup!B:G,6,FALSE)=TRUE),"",VLOOKUP(E3943,SpeciesLookup!B:G,6,FALSE)),"")</f>
        <v/>
      </c>
      <c r="H3943" s="128" t="str">
        <f>IF(LEN(E3943&amp;"")&gt;0,IF(ISERROR(VLOOKUP(E3943,SpeciesLookup!B:G,5,FALSE)=TRUE),"",VLOOKUP(E3943,SpeciesLookup!B:G,5,FALSE)),"")</f>
        <v/>
      </c>
      <c r="I3943" s="11"/>
      <c r="J3943" s="73"/>
      <c r="K3943" s="11"/>
      <c r="L3943" s="127" t="str">
        <f>TRIM(IF(ISERROR(VLOOKUP(R3943,SpeciesValidation!D:T,IF(ISNA(VLOOKUP(J3943,Validation!B$2:C$15,2,FALSE)),FALSE,VLOOKUP(J3943,Validation!B$2:C$15,2,FALSE)))),IF(LEN(E3943&amp;"")&gt;0,"",""),VLOOKUP(R3943,SpeciesValidation!D:T,VLOOKUP(J3943,Validation!B$2:C$15,2,FALSE),FALSE)) &amp; " " &amp; IF(ISERROR(IF(LEFT(J3943,1)="A",IF(IF(VLOOKUP(R3943,SpeciesValidation!D:W,20,FALSE)=FALSE,OR(TEXT(A3943,"MMDD")&lt;VLOOKUP(R3943,SpeciesValidation!D:W,18,FALSE),TEXT(A3943,"MMDD")&gt;VLOOKUP(R3943,SpeciesValidation!D:W,19,FALSE)),IF(TEXT(A3943,"MMDD")&lt;"0701",TEXT(A3943,"MMDD")&gt;VLOOKUP(R3943,SpeciesValidation!D:W,18,FALSE),TEXT(A3943,"MMDD")&lt;VLOOKUP(R3943,SpeciesValidation!D:W,19,FALSE))),"Date outside expected range for this species",""),"")),"",IF(LEFT(J3943,1)="A",IF(IF(VLOOKUP(R3943,SpeciesValidation!D:W,20,FALSE)=FALSE,OR(TEXT(A3943,"MMDD")&lt;VLOOKUP(R3943,SpeciesValidation!D:W,18,FALSE),TEXT(A3943,"MMDD")&gt;VLOOKUP(R3943,SpeciesValidation!D:W,19,FALSE)),IF(TEXT(A3943,"MMDD")&lt;"0701",TEXT(A3943,"MMDD")&gt;VLOOKUP(R3943,SpeciesValidation!D:W,18,FALSE),TEXT(A3943,"MMDD")&lt;VLOOKUP(R3943,SpeciesValidation!D:W,19,FALSE))),"Date outside expected range for this species",""),"")))</f>
        <v/>
      </c>
      <c r="M3943" s="127" t="str">
        <f>IF(LEN(E3943&amp;"")&gt;0,IF(ISERROR(VLOOKUP(R3943,SpeciesValidation!D:I,6,FALSE)),"",VLOOKUP(R3943,SpeciesValidation!D:I,6,FALSE)),"")</f>
        <v/>
      </c>
      <c r="Q3943" s="36" t="str">
        <f>IF(LEN(E3943&amp;"")&gt;0,IF(ISERROR(VLOOKUP(E3943,SpeciesValidation!B:G,2,FALSE)=TRUE),"",VLOOKUP(E3943,SpeciesValidation!B:G,2,FALSE)),"")</f>
        <v/>
      </c>
      <c r="R3943" s="36" t="str">
        <f>IF(LEN(E3943&amp;"")&gt;0,IF(ISERROR(VLOOKUP(E3943,SpeciesLookup!B:G,4,FALSE)=TRUE),"",VLOOKUP(E3943,SpeciesLookup!B:G,4,FALSE)),"")</f>
        <v/>
      </c>
    </row>
    <row r="3944" spans="1:18" ht="13.2" x14ac:dyDescent="0.25">
      <c r="A3944" s="72"/>
      <c r="D3944" s="11"/>
      <c r="G3944" s="128" t="str">
        <f>IF(LEN(E3944&amp;"")&gt;0,IF(ISERROR(VLOOKUP(E3944,SpeciesLookup!B:G,6,FALSE)=TRUE),"",VLOOKUP(E3944,SpeciesLookup!B:G,6,FALSE)),"")</f>
        <v/>
      </c>
      <c r="H3944" s="128" t="str">
        <f>IF(LEN(E3944&amp;"")&gt;0,IF(ISERROR(VLOOKUP(E3944,SpeciesLookup!B:G,5,FALSE)=TRUE),"",VLOOKUP(E3944,SpeciesLookup!B:G,5,FALSE)),"")</f>
        <v/>
      </c>
      <c r="I3944" s="11"/>
      <c r="J3944" s="73"/>
      <c r="K3944" s="11"/>
      <c r="L3944" s="127" t="str">
        <f>TRIM(IF(ISERROR(VLOOKUP(R3944,SpeciesValidation!D:T,IF(ISNA(VLOOKUP(J3944,Validation!B$2:C$15,2,FALSE)),FALSE,VLOOKUP(J3944,Validation!B$2:C$15,2,FALSE)))),IF(LEN(E3944&amp;"")&gt;0,"",""),VLOOKUP(R3944,SpeciesValidation!D:T,VLOOKUP(J3944,Validation!B$2:C$15,2,FALSE),FALSE)) &amp; " " &amp; IF(ISERROR(IF(LEFT(J3944,1)="A",IF(IF(VLOOKUP(R3944,SpeciesValidation!D:W,20,FALSE)=FALSE,OR(TEXT(A3944,"MMDD")&lt;VLOOKUP(R3944,SpeciesValidation!D:W,18,FALSE),TEXT(A3944,"MMDD")&gt;VLOOKUP(R3944,SpeciesValidation!D:W,19,FALSE)),IF(TEXT(A3944,"MMDD")&lt;"0701",TEXT(A3944,"MMDD")&gt;VLOOKUP(R3944,SpeciesValidation!D:W,18,FALSE),TEXT(A3944,"MMDD")&lt;VLOOKUP(R3944,SpeciesValidation!D:W,19,FALSE))),"Date outside expected range for this species",""),"")),"",IF(LEFT(J3944,1)="A",IF(IF(VLOOKUP(R3944,SpeciesValidation!D:W,20,FALSE)=FALSE,OR(TEXT(A3944,"MMDD")&lt;VLOOKUP(R3944,SpeciesValidation!D:W,18,FALSE),TEXT(A3944,"MMDD")&gt;VLOOKUP(R3944,SpeciesValidation!D:W,19,FALSE)),IF(TEXT(A3944,"MMDD")&lt;"0701",TEXT(A3944,"MMDD")&gt;VLOOKUP(R3944,SpeciesValidation!D:W,18,FALSE),TEXT(A3944,"MMDD")&lt;VLOOKUP(R3944,SpeciesValidation!D:W,19,FALSE))),"Date outside expected range for this species",""),"")))</f>
        <v/>
      </c>
      <c r="M3944" s="127" t="str">
        <f>IF(LEN(E3944&amp;"")&gt;0,IF(ISERROR(VLOOKUP(R3944,SpeciesValidation!D:I,6,FALSE)),"",VLOOKUP(R3944,SpeciesValidation!D:I,6,FALSE)),"")</f>
        <v/>
      </c>
      <c r="Q3944" s="36" t="str">
        <f>IF(LEN(E3944&amp;"")&gt;0,IF(ISERROR(VLOOKUP(E3944,SpeciesValidation!B:G,2,FALSE)=TRUE),"",VLOOKUP(E3944,SpeciesValidation!B:G,2,FALSE)),"")</f>
        <v/>
      </c>
      <c r="R3944" s="36" t="str">
        <f>IF(LEN(E3944&amp;"")&gt;0,IF(ISERROR(VLOOKUP(E3944,SpeciesLookup!B:G,4,FALSE)=TRUE),"",VLOOKUP(E3944,SpeciesLookup!B:G,4,FALSE)),"")</f>
        <v/>
      </c>
    </row>
    <row r="3945" spans="1:18" ht="13.2" x14ac:dyDescent="0.25">
      <c r="A3945" s="72"/>
      <c r="D3945" s="11"/>
      <c r="G3945" s="128" t="str">
        <f>IF(LEN(E3945&amp;"")&gt;0,IF(ISERROR(VLOOKUP(E3945,SpeciesLookup!B:G,6,FALSE)=TRUE),"",VLOOKUP(E3945,SpeciesLookup!B:G,6,FALSE)),"")</f>
        <v/>
      </c>
      <c r="H3945" s="128" t="str">
        <f>IF(LEN(E3945&amp;"")&gt;0,IF(ISERROR(VLOOKUP(E3945,SpeciesLookup!B:G,5,FALSE)=TRUE),"",VLOOKUP(E3945,SpeciesLookup!B:G,5,FALSE)),"")</f>
        <v/>
      </c>
      <c r="I3945" s="11"/>
      <c r="J3945" s="73"/>
      <c r="K3945" s="11"/>
      <c r="L3945" s="127" t="str">
        <f>TRIM(IF(ISERROR(VLOOKUP(R3945,SpeciesValidation!D:T,IF(ISNA(VLOOKUP(J3945,Validation!B$2:C$15,2,FALSE)),FALSE,VLOOKUP(J3945,Validation!B$2:C$15,2,FALSE)))),IF(LEN(E3945&amp;"")&gt;0,"",""),VLOOKUP(R3945,SpeciesValidation!D:T,VLOOKUP(J3945,Validation!B$2:C$15,2,FALSE),FALSE)) &amp; " " &amp; IF(ISERROR(IF(LEFT(J3945,1)="A",IF(IF(VLOOKUP(R3945,SpeciesValidation!D:W,20,FALSE)=FALSE,OR(TEXT(A3945,"MMDD")&lt;VLOOKUP(R3945,SpeciesValidation!D:W,18,FALSE),TEXT(A3945,"MMDD")&gt;VLOOKUP(R3945,SpeciesValidation!D:W,19,FALSE)),IF(TEXT(A3945,"MMDD")&lt;"0701",TEXT(A3945,"MMDD")&gt;VLOOKUP(R3945,SpeciesValidation!D:W,18,FALSE),TEXT(A3945,"MMDD")&lt;VLOOKUP(R3945,SpeciesValidation!D:W,19,FALSE))),"Date outside expected range for this species",""),"")),"",IF(LEFT(J3945,1)="A",IF(IF(VLOOKUP(R3945,SpeciesValidation!D:W,20,FALSE)=FALSE,OR(TEXT(A3945,"MMDD")&lt;VLOOKUP(R3945,SpeciesValidation!D:W,18,FALSE),TEXT(A3945,"MMDD")&gt;VLOOKUP(R3945,SpeciesValidation!D:W,19,FALSE)),IF(TEXT(A3945,"MMDD")&lt;"0701",TEXT(A3945,"MMDD")&gt;VLOOKUP(R3945,SpeciesValidation!D:W,18,FALSE),TEXT(A3945,"MMDD")&lt;VLOOKUP(R3945,SpeciesValidation!D:W,19,FALSE))),"Date outside expected range for this species",""),"")))</f>
        <v/>
      </c>
      <c r="M3945" s="127" t="str">
        <f>IF(LEN(E3945&amp;"")&gt;0,IF(ISERROR(VLOOKUP(R3945,SpeciesValidation!D:I,6,FALSE)),"",VLOOKUP(R3945,SpeciesValidation!D:I,6,FALSE)),"")</f>
        <v/>
      </c>
      <c r="Q3945" s="36" t="str">
        <f>IF(LEN(E3945&amp;"")&gt;0,IF(ISERROR(VLOOKUP(E3945,SpeciesValidation!B:G,2,FALSE)=TRUE),"",VLOOKUP(E3945,SpeciesValidation!B:G,2,FALSE)),"")</f>
        <v/>
      </c>
      <c r="R3945" s="36" t="str">
        <f>IF(LEN(E3945&amp;"")&gt;0,IF(ISERROR(VLOOKUP(E3945,SpeciesLookup!B:G,4,FALSE)=TRUE),"",VLOOKUP(E3945,SpeciesLookup!B:G,4,FALSE)),"")</f>
        <v/>
      </c>
    </row>
    <row r="3946" spans="1:18" ht="13.2" x14ac:dyDescent="0.25">
      <c r="A3946" s="72"/>
      <c r="D3946" s="11"/>
      <c r="G3946" s="128" t="str">
        <f>IF(LEN(E3946&amp;"")&gt;0,IF(ISERROR(VLOOKUP(E3946,SpeciesLookup!B:G,6,FALSE)=TRUE),"",VLOOKUP(E3946,SpeciesLookup!B:G,6,FALSE)),"")</f>
        <v/>
      </c>
      <c r="H3946" s="128" t="str">
        <f>IF(LEN(E3946&amp;"")&gt;0,IF(ISERROR(VLOOKUP(E3946,SpeciesLookup!B:G,5,FALSE)=TRUE),"",VLOOKUP(E3946,SpeciesLookup!B:G,5,FALSE)),"")</f>
        <v/>
      </c>
      <c r="I3946" s="11"/>
      <c r="J3946" s="73"/>
      <c r="K3946" s="11"/>
      <c r="L3946" s="127" t="str">
        <f>TRIM(IF(ISERROR(VLOOKUP(R3946,SpeciesValidation!D:T,IF(ISNA(VLOOKUP(J3946,Validation!B$2:C$15,2,FALSE)),FALSE,VLOOKUP(J3946,Validation!B$2:C$15,2,FALSE)))),IF(LEN(E3946&amp;"")&gt;0,"",""),VLOOKUP(R3946,SpeciesValidation!D:T,VLOOKUP(J3946,Validation!B$2:C$15,2,FALSE),FALSE)) &amp; " " &amp; IF(ISERROR(IF(LEFT(J3946,1)="A",IF(IF(VLOOKUP(R3946,SpeciesValidation!D:W,20,FALSE)=FALSE,OR(TEXT(A3946,"MMDD")&lt;VLOOKUP(R3946,SpeciesValidation!D:W,18,FALSE),TEXT(A3946,"MMDD")&gt;VLOOKUP(R3946,SpeciesValidation!D:W,19,FALSE)),IF(TEXT(A3946,"MMDD")&lt;"0701",TEXT(A3946,"MMDD")&gt;VLOOKUP(R3946,SpeciesValidation!D:W,18,FALSE),TEXT(A3946,"MMDD")&lt;VLOOKUP(R3946,SpeciesValidation!D:W,19,FALSE))),"Date outside expected range for this species",""),"")),"",IF(LEFT(J3946,1)="A",IF(IF(VLOOKUP(R3946,SpeciesValidation!D:W,20,FALSE)=FALSE,OR(TEXT(A3946,"MMDD")&lt;VLOOKUP(R3946,SpeciesValidation!D:W,18,FALSE),TEXT(A3946,"MMDD")&gt;VLOOKUP(R3946,SpeciesValidation!D:W,19,FALSE)),IF(TEXT(A3946,"MMDD")&lt;"0701",TEXT(A3946,"MMDD")&gt;VLOOKUP(R3946,SpeciesValidation!D:W,18,FALSE),TEXT(A3946,"MMDD")&lt;VLOOKUP(R3946,SpeciesValidation!D:W,19,FALSE))),"Date outside expected range for this species",""),"")))</f>
        <v/>
      </c>
      <c r="M3946" s="127" t="str">
        <f>IF(LEN(E3946&amp;"")&gt;0,IF(ISERROR(VLOOKUP(R3946,SpeciesValidation!D:I,6,FALSE)),"",VLOOKUP(R3946,SpeciesValidation!D:I,6,FALSE)),"")</f>
        <v/>
      </c>
      <c r="Q3946" s="36" t="str">
        <f>IF(LEN(E3946&amp;"")&gt;0,IF(ISERROR(VLOOKUP(E3946,SpeciesValidation!B:G,2,FALSE)=TRUE),"",VLOOKUP(E3946,SpeciesValidation!B:G,2,FALSE)),"")</f>
        <v/>
      </c>
      <c r="R3946" s="36" t="str">
        <f>IF(LEN(E3946&amp;"")&gt;0,IF(ISERROR(VLOOKUP(E3946,SpeciesLookup!B:G,4,FALSE)=TRUE),"",VLOOKUP(E3946,SpeciesLookup!B:G,4,FALSE)),"")</f>
        <v/>
      </c>
    </row>
    <row r="3947" spans="1:18" ht="13.2" x14ac:dyDescent="0.25">
      <c r="A3947" s="72"/>
      <c r="D3947" s="11"/>
      <c r="G3947" s="128" t="str">
        <f>IF(LEN(E3947&amp;"")&gt;0,IF(ISERROR(VLOOKUP(E3947,SpeciesLookup!B:G,6,FALSE)=TRUE),"",VLOOKUP(E3947,SpeciesLookup!B:G,6,FALSE)),"")</f>
        <v/>
      </c>
      <c r="H3947" s="128" t="str">
        <f>IF(LEN(E3947&amp;"")&gt;0,IF(ISERROR(VLOOKUP(E3947,SpeciesLookup!B:G,5,FALSE)=TRUE),"",VLOOKUP(E3947,SpeciesLookup!B:G,5,FALSE)),"")</f>
        <v/>
      </c>
      <c r="I3947" s="11"/>
      <c r="J3947" s="73"/>
      <c r="K3947" s="11"/>
      <c r="L3947" s="127" t="str">
        <f>TRIM(IF(ISERROR(VLOOKUP(R3947,SpeciesValidation!D:T,IF(ISNA(VLOOKUP(J3947,Validation!B$2:C$15,2,FALSE)),FALSE,VLOOKUP(J3947,Validation!B$2:C$15,2,FALSE)))),IF(LEN(E3947&amp;"")&gt;0,"",""),VLOOKUP(R3947,SpeciesValidation!D:T,VLOOKUP(J3947,Validation!B$2:C$15,2,FALSE),FALSE)) &amp; " " &amp; IF(ISERROR(IF(LEFT(J3947,1)="A",IF(IF(VLOOKUP(R3947,SpeciesValidation!D:W,20,FALSE)=FALSE,OR(TEXT(A3947,"MMDD")&lt;VLOOKUP(R3947,SpeciesValidation!D:W,18,FALSE),TEXT(A3947,"MMDD")&gt;VLOOKUP(R3947,SpeciesValidation!D:W,19,FALSE)),IF(TEXT(A3947,"MMDD")&lt;"0701",TEXT(A3947,"MMDD")&gt;VLOOKUP(R3947,SpeciesValidation!D:W,18,FALSE),TEXT(A3947,"MMDD")&lt;VLOOKUP(R3947,SpeciesValidation!D:W,19,FALSE))),"Date outside expected range for this species",""),"")),"",IF(LEFT(J3947,1)="A",IF(IF(VLOOKUP(R3947,SpeciesValidation!D:W,20,FALSE)=FALSE,OR(TEXT(A3947,"MMDD")&lt;VLOOKUP(R3947,SpeciesValidation!D:W,18,FALSE),TEXT(A3947,"MMDD")&gt;VLOOKUP(R3947,SpeciesValidation!D:W,19,FALSE)),IF(TEXT(A3947,"MMDD")&lt;"0701",TEXT(A3947,"MMDD")&gt;VLOOKUP(R3947,SpeciesValidation!D:W,18,FALSE),TEXT(A3947,"MMDD")&lt;VLOOKUP(R3947,SpeciesValidation!D:W,19,FALSE))),"Date outside expected range for this species",""),"")))</f>
        <v/>
      </c>
      <c r="M3947" s="127" t="str">
        <f>IF(LEN(E3947&amp;"")&gt;0,IF(ISERROR(VLOOKUP(R3947,SpeciesValidation!D:I,6,FALSE)),"",VLOOKUP(R3947,SpeciesValidation!D:I,6,FALSE)),"")</f>
        <v/>
      </c>
      <c r="Q3947" s="36" t="str">
        <f>IF(LEN(E3947&amp;"")&gt;0,IF(ISERROR(VLOOKUP(E3947,SpeciesValidation!B:G,2,FALSE)=TRUE),"",VLOOKUP(E3947,SpeciesValidation!B:G,2,FALSE)),"")</f>
        <v/>
      </c>
      <c r="R3947" s="36" t="str">
        <f>IF(LEN(E3947&amp;"")&gt;0,IF(ISERROR(VLOOKUP(E3947,SpeciesLookup!B:G,4,FALSE)=TRUE),"",VLOOKUP(E3947,SpeciesLookup!B:G,4,FALSE)),"")</f>
        <v/>
      </c>
    </row>
    <row r="3948" spans="1:18" ht="13.2" x14ac:dyDescent="0.25">
      <c r="A3948" s="72"/>
      <c r="D3948" s="11"/>
      <c r="G3948" s="128" t="str">
        <f>IF(LEN(E3948&amp;"")&gt;0,IF(ISERROR(VLOOKUP(E3948,SpeciesLookup!B:G,6,FALSE)=TRUE),"",VLOOKUP(E3948,SpeciesLookup!B:G,6,FALSE)),"")</f>
        <v/>
      </c>
      <c r="H3948" s="128" t="str">
        <f>IF(LEN(E3948&amp;"")&gt;0,IF(ISERROR(VLOOKUP(E3948,SpeciesLookup!B:G,5,FALSE)=TRUE),"",VLOOKUP(E3948,SpeciesLookup!B:G,5,FALSE)),"")</f>
        <v/>
      </c>
      <c r="I3948" s="11"/>
      <c r="J3948" s="73"/>
      <c r="K3948" s="11"/>
      <c r="L3948" s="127" t="str">
        <f>TRIM(IF(ISERROR(VLOOKUP(R3948,SpeciesValidation!D:T,IF(ISNA(VLOOKUP(J3948,Validation!B$2:C$15,2,FALSE)),FALSE,VLOOKUP(J3948,Validation!B$2:C$15,2,FALSE)))),IF(LEN(E3948&amp;"")&gt;0,"",""),VLOOKUP(R3948,SpeciesValidation!D:T,VLOOKUP(J3948,Validation!B$2:C$15,2,FALSE),FALSE)) &amp; " " &amp; IF(ISERROR(IF(LEFT(J3948,1)="A",IF(IF(VLOOKUP(R3948,SpeciesValidation!D:W,20,FALSE)=FALSE,OR(TEXT(A3948,"MMDD")&lt;VLOOKUP(R3948,SpeciesValidation!D:W,18,FALSE),TEXT(A3948,"MMDD")&gt;VLOOKUP(R3948,SpeciesValidation!D:W,19,FALSE)),IF(TEXT(A3948,"MMDD")&lt;"0701",TEXT(A3948,"MMDD")&gt;VLOOKUP(R3948,SpeciesValidation!D:W,18,FALSE),TEXT(A3948,"MMDD")&lt;VLOOKUP(R3948,SpeciesValidation!D:W,19,FALSE))),"Date outside expected range for this species",""),"")),"",IF(LEFT(J3948,1)="A",IF(IF(VLOOKUP(R3948,SpeciesValidation!D:W,20,FALSE)=FALSE,OR(TEXT(A3948,"MMDD")&lt;VLOOKUP(R3948,SpeciesValidation!D:W,18,FALSE),TEXT(A3948,"MMDD")&gt;VLOOKUP(R3948,SpeciesValidation!D:W,19,FALSE)),IF(TEXT(A3948,"MMDD")&lt;"0701",TEXT(A3948,"MMDD")&gt;VLOOKUP(R3948,SpeciesValidation!D:W,18,FALSE),TEXT(A3948,"MMDD")&lt;VLOOKUP(R3948,SpeciesValidation!D:W,19,FALSE))),"Date outside expected range for this species",""),"")))</f>
        <v/>
      </c>
      <c r="M3948" s="127" t="str">
        <f>IF(LEN(E3948&amp;"")&gt;0,IF(ISERROR(VLOOKUP(R3948,SpeciesValidation!D:I,6,FALSE)),"",VLOOKUP(R3948,SpeciesValidation!D:I,6,FALSE)),"")</f>
        <v/>
      </c>
      <c r="Q3948" s="36" t="str">
        <f>IF(LEN(E3948&amp;"")&gt;0,IF(ISERROR(VLOOKUP(E3948,SpeciesValidation!B:G,2,FALSE)=TRUE),"",VLOOKUP(E3948,SpeciesValidation!B:G,2,FALSE)),"")</f>
        <v/>
      </c>
      <c r="R3948" s="36" t="str">
        <f>IF(LEN(E3948&amp;"")&gt;0,IF(ISERROR(VLOOKUP(E3948,SpeciesLookup!B:G,4,FALSE)=TRUE),"",VLOOKUP(E3948,SpeciesLookup!B:G,4,FALSE)),"")</f>
        <v/>
      </c>
    </row>
    <row r="3949" spans="1:18" ht="13.2" x14ac:dyDescent="0.25">
      <c r="A3949" s="72"/>
      <c r="D3949" s="11"/>
      <c r="G3949" s="128" t="str">
        <f>IF(LEN(E3949&amp;"")&gt;0,IF(ISERROR(VLOOKUP(E3949,SpeciesLookup!B:G,6,FALSE)=TRUE),"",VLOOKUP(E3949,SpeciesLookup!B:G,6,FALSE)),"")</f>
        <v/>
      </c>
      <c r="H3949" s="128" t="str">
        <f>IF(LEN(E3949&amp;"")&gt;0,IF(ISERROR(VLOOKUP(E3949,SpeciesLookup!B:G,5,FALSE)=TRUE),"",VLOOKUP(E3949,SpeciesLookup!B:G,5,FALSE)),"")</f>
        <v/>
      </c>
      <c r="I3949" s="11"/>
      <c r="J3949" s="73"/>
      <c r="K3949" s="11"/>
      <c r="L3949" s="127" t="str">
        <f>TRIM(IF(ISERROR(VLOOKUP(R3949,SpeciesValidation!D:T,IF(ISNA(VLOOKUP(J3949,Validation!B$2:C$15,2,FALSE)),FALSE,VLOOKUP(J3949,Validation!B$2:C$15,2,FALSE)))),IF(LEN(E3949&amp;"")&gt;0,"",""),VLOOKUP(R3949,SpeciesValidation!D:T,VLOOKUP(J3949,Validation!B$2:C$15,2,FALSE),FALSE)) &amp; " " &amp; IF(ISERROR(IF(LEFT(J3949,1)="A",IF(IF(VLOOKUP(R3949,SpeciesValidation!D:W,20,FALSE)=FALSE,OR(TEXT(A3949,"MMDD")&lt;VLOOKUP(R3949,SpeciesValidation!D:W,18,FALSE),TEXT(A3949,"MMDD")&gt;VLOOKUP(R3949,SpeciesValidation!D:W,19,FALSE)),IF(TEXT(A3949,"MMDD")&lt;"0701",TEXT(A3949,"MMDD")&gt;VLOOKUP(R3949,SpeciesValidation!D:W,18,FALSE),TEXT(A3949,"MMDD")&lt;VLOOKUP(R3949,SpeciesValidation!D:W,19,FALSE))),"Date outside expected range for this species",""),"")),"",IF(LEFT(J3949,1)="A",IF(IF(VLOOKUP(R3949,SpeciesValidation!D:W,20,FALSE)=FALSE,OR(TEXT(A3949,"MMDD")&lt;VLOOKUP(R3949,SpeciesValidation!D:W,18,FALSE),TEXT(A3949,"MMDD")&gt;VLOOKUP(R3949,SpeciesValidation!D:W,19,FALSE)),IF(TEXT(A3949,"MMDD")&lt;"0701",TEXT(A3949,"MMDD")&gt;VLOOKUP(R3949,SpeciesValidation!D:W,18,FALSE),TEXT(A3949,"MMDD")&lt;VLOOKUP(R3949,SpeciesValidation!D:W,19,FALSE))),"Date outside expected range for this species",""),"")))</f>
        <v/>
      </c>
      <c r="M3949" s="127" t="str">
        <f>IF(LEN(E3949&amp;"")&gt;0,IF(ISERROR(VLOOKUP(R3949,SpeciesValidation!D:I,6,FALSE)),"",VLOOKUP(R3949,SpeciesValidation!D:I,6,FALSE)),"")</f>
        <v/>
      </c>
      <c r="Q3949" s="36" t="str">
        <f>IF(LEN(E3949&amp;"")&gt;0,IF(ISERROR(VLOOKUP(E3949,SpeciesValidation!B:G,2,FALSE)=TRUE),"",VLOOKUP(E3949,SpeciesValidation!B:G,2,FALSE)),"")</f>
        <v/>
      </c>
      <c r="R3949" s="36" t="str">
        <f>IF(LEN(E3949&amp;"")&gt;0,IF(ISERROR(VLOOKUP(E3949,SpeciesLookup!B:G,4,FALSE)=TRUE),"",VLOOKUP(E3949,SpeciesLookup!B:G,4,FALSE)),"")</f>
        <v/>
      </c>
    </row>
    <row r="3950" spans="1:18" ht="13.2" x14ac:dyDescent="0.25">
      <c r="A3950" s="72"/>
      <c r="D3950" s="11"/>
      <c r="G3950" s="128" t="str">
        <f>IF(LEN(E3950&amp;"")&gt;0,IF(ISERROR(VLOOKUP(E3950,SpeciesLookup!B:G,6,FALSE)=TRUE),"",VLOOKUP(E3950,SpeciesLookup!B:G,6,FALSE)),"")</f>
        <v/>
      </c>
      <c r="H3950" s="128" t="str">
        <f>IF(LEN(E3950&amp;"")&gt;0,IF(ISERROR(VLOOKUP(E3950,SpeciesLookup!B:G,5,FALSE)=TRUE),"",VLOOKUP(E3950,SpeciesLookup!B:G,5,FALSE)),"")</f>
        <v/>
      </c>
      <c r="I3950" s="11"/>
      <c r="J3950" s="73"/>
      <c r="K3950" s="11"/>
      <c r="L3950" s="127" t="str">
        <f>TRIM(IF(ISERROR(VLOOKUP(R3950,SpeciesValidation!D:T,IF(ISNA(VLOOKUP(J3950,Validation!B$2:C$15,2,FALSE)),FALSE,VLOOKUP(J3950,Validation!B$2:C$15,2,FALSE)))),IF(LEN(E3950&amp;"")&gt;0,"",""),VLOOKUP(R3950,SpeciesValidation!D:T,VLOOKUP(J3950,Validation!B$2:C$15,2,FALSE),FALSE)) &amp; " " &amp; IF(ISERROR(IF(LEFT(J3950,1)="A",IF(IF(VLOOKUP(R3950,SpeciesValidation!D:W,20,FALSE)=FALSE,OR(TEXT(A3950,"MMDD")&lt;VLOOKUP(R3950,SpeciesValidation!D:W,18,FALSE),TEXT(A3950,"MMDD")&gt;VLOOKUP(R3950,SpeciesValidation!D:W,19,FALSE)),IF(TEXT(A3950,"MMDD")&lt;"0701",TEXT(A3950,"MMDD")&gt;VLOOKUP(R3950,SpeciesValidation!D:W,18,FALSE),TEXT(A3950,"MMDD")&lt;VLOOKUP(R3950,SpeciesValidation!D:W,19,FALSE))),"Date outside expected range for this species",""),"")),"",IF(LEFT(J3950,1)="A",IF(IF(VLOOKUP(R3950,SpeciesValidation!D:W,20,FALSE)=FALSE,OR(TEXT(A3950,"MMDD")&lt;VLOOKUP(R3950,SpeciesValidation!D:W,18,FALSE),TEXT(A3950,"MMDD")&gt;VLOOKUP(R3950,SpeciesValidation!D:W,19,FALSE)),IF(TEXT(A3950,"MMDD")&lt;"0701",TEXT(A3950,"MMDD")&gt;VLOOKUP(R3950,SpeciesValidation!D:W,18,FALSE),TEXT(A3950,"MMDD")&lt;VLOOKUP(R3950,SpeciesValidation!D:W,19,FALSE))),"Date outside expected range for this species",""),"")))</f>
        <v/>
      </c>
      <c r="M3950" s="127" t="str">
        <f>IF(LEN(E3950&amp;"")&gt;0,IF(ISERROR(VLOOKUP(R3950,SpeciesValidation!D:I,6,FALSE)),"",VLOOKUP(R3950,SpeciesValidation!D:I,6,FALSE)),"")</f>
        <v/>
      </c>
      <c r="Q3950" s="36" t="str">
        <f>IF(LEN(E3950&amp;"")&gt;0,IF(ISERROR(VLOOKUP(E3950,SpeciesValidation!B:G,2,FALSE)=TRUE),"",VLOOKUP(E3950,SpeciesValidation!B:G,2,FALSE)),"")</f>
        <v/>
      </c>
      <c r="R3950" s="36" t="str">
        <f>IF(LEN(E3950&amp;"")&gt;0,IF(ISERROR(VLOOKUP(E3950,SpeciesLookup!B:G,4,FALSE)=TRUE),"",VLOOKUP(E3950,SpeciesLookup!B:G,4,FALSE)),"")</f>
        <v/>
      </c>
    </row>
    <row r="3951" spans="1:18" ht="13.2" x14ac:dyDescent="0.25">
      <c r="A3951" s="72"/>
      <c r="D3951" s="11"/>
      <c r="G3951" s="128" t="str">
        <f>IF(LEN(E3951&amp;"")&gt;0,IF(ISERROR(VLOOKUP(E3951,SpeciesLookup!B:G,6,FALSE)=TRUE),"",VLOOKUP(E3951,SpeciesLookup!B:G,6,FALSE)),"")</f>
        <v/>
      </c>
      <c r="H3951" s="128" t="str">
        <f>IF(LEN(E3951&amp;"")&gt;0,IF(ISERROR(VLOOKUP(E3951,SpeciesLookup!B:G,5,FALSE)=TRUE),"",VLOOKUP(E3951,SpeciesLookup!B:G,5,FALSE)),"")</f>
        <v/>
      </c>
      <c r="I3951" s="11"/>
      <c r="J3951" s="73"/>
      <c r="K3951" s="11"/>
      <c r="L3951" s="127" t="str">
        <f>TRIM(IF(ISERROR(VLOOKUP(R3951,SpeciesValidation!D:T,IF(ISNA(VLOOKUP(J3951,Validation!B$2:C$15,2,FALSE)),FALSE,VLOOKUP(J3951,Validation!B$2:C$15,2,FALSE)))),IF(LEN(E3951&amp;"")&gt;0,"",""),VLOOKUP(R3951,SpeciesValidation!D:T,VLOOKUP(J3951,Validation!B$2:C$15,2,FALSE),FALSE)) &amp; " " &amp; IF(ISERROR(IF(LEFT(J3951,1)="A",IF(IF(VLOOKUP(R3951,SpeciesValidation!D:W,20,FALSE)=FALSE,OR(TEXT(A3951,"MMDD")&lt;VLOOKUP(R3951,SpeciesValidation!D:W,18,FALSE),TEXT(A3951,"MMDD")&gt;VLOOKUP(R3951,SpeciesValidation!D:W,19,FALSE)),IF(TEXT(A3951,"MMDD")&lt;"0701",TEXT(A3951,"MMDD")&gt;VLOOKUP(R3951,SpeciesValidation!D:W,18,FALSE),TEXT(A3951,"MMDD")&lt;VLOOKUP(R3951,SpeciesValidation!D:W,19,FALSE))),"Date outside expected range for this species",""),"")),"",IF(LEFT(J3951,1)="A",IF(IF(VLOOKUP(R3951,SpeciesValidation!D:W,20,FALSE)=FALSE,OR(TEXT(A3951,"MMDD")&lt;VLOOKUP(R3951,SpeciesValidation!D:W,18,FALSE),TEXT(A3951,"MMDD")&gt;VLOOKUP(R3951,SpeciesValidation!D:W,19,FALSE)),IF(TEXT(A3951,"MMDD")&lt;"0701",TEXT(A3951,"MMDD")&gt;VLOOKUP(R3951,SpeciesValidation!D:W,18,FALSE),TEXT(A3951,"MMDD")&lt;VLOOKUP(R3951,SpeciesValidation!D:W,19,FALSE))),"Date outside expected range for this species",""),"")))</f>
        <v/>
      </c>
      <c r="M3951" s="127" t="str">
        <f>IF(LEN(E3951&amp;"")&gt;0,IF(ISERROR(VLOOKUP(R3951,SpeciesValidation!D:I,6,FALSE)),"",VLOOKUP(R3951,SpeciesValidation!D:I,6,FALSE)),"")</f>
        <v/>
      </c>
      <c r="Q3951" s="36" t="str">
        <f>IF(LEN(E3951&amp;"")&gt;0,IF(ISERROR(VLOOKUP(E3951,SpeciesValidation!B:G,2,FALSE)=TRUE),"",VLOOKUP(E3951,SpeciesValidation!B:G,2,FALSE)),"")</f>
        <v/>
      </c>
      <c r="R3951" s="36" t="str">
        <f>IF(LEN(E3951&amp;"")&gt;0,IF(ISERROR(VLOOKUP(E3951,SpeciesLookup!B:G,4,FALSE)=TRUE),"",VLOOKUP(E3951,SpeciesLookup!B:G,4,FALSE)),"")</f>
        <v/>
      </c>
    </row>
    <row r="3952" spans="1:18" ht="13.2" x14ac:dyDescent="0.25">
      <c r="A3952" s="72"/>
      <c r="D3952" s="11"/>
      <c r="G3952" s="128" t="str">
        <f>IF(LEN(E3952&amp;"")&gt;0,IF(ISERROR(VLOOKUP(E3952,SpeciesLookup!B:G,6,FALSE)=TRUE),"",VLOOKUP(E3952,SpeciesLookup!B:G,6,FALSE)),"")</f>
        <v/>
      </c>
      <c r="H3952" s="128" t="str">
        <f>IF(LEN(E3952&amp;"")&gt;0,IF(ISERROR(VLOOKUP(E3952,SpeciesLookup!B:G,5,FALSE)=TRUE),"",VLOOKUP(E3952,SpeciesLookup!B:G,5,FALSE)),"")</f>
        <v/>
      </c>
      <c r="I3952" s="11"/>
      <c r="J3952" s="73"/>
      <c r="K3952" s="11"/>
      <c r="L3952" s="127" t="str">
        <f>TRIM(IF(ISERROR(VLOOKUP(R3952,SpeciesValidation!D:T,IF(ISNA(VLOOKUP(J3952,Validation!B$2:C$15,2,FALSE)),FALSE,VLOOKUP(J3952,Validation!B$2:C$15,2,FALSE)))),IF(LEN(E3952&amp;"")&gt;0,"",""),VLOOKUP(R3952,SpeciesValidation!D:T,VLOOKUP(J3952,Validation!B$2:C$15,2,FALSE),FALSE)) &amp; " " &amp; IF(ISERROR(IF(LEFT(J3952,1)="A",IF(IF(VLOOKUP(R3952,SpeciesValidation!D:W,20,FALSE)=FALSE,OR(TEXT(A3952,"MMDD")&lt;VLOOKUP(R3952,SpeciesValidation!D:W,18,FALSE),TEXT(A3952,"MMDD")&gt;VLOOKUP(R3952,SpeciesValidation!D:W,19,FALSE)),IF(TEXT(A3952,"MMDD")&lt;"0701",TEXT(A3952,"MMDD")&gt;VLOOKUP(R3952,SpeciesValidation!D:W,18,FALSE),TEXT(A3952,"MMDD")&lt;VLOOKUP(R3952,SpeciesValidation!D:W,19,FALSE))),"Date outside expected range for this species",""),"")),"",IF(LEFT(J3952,1)="A",IF(IF(VLOOKUP(R3952,SpeciesValidation!D:W,20,FALSE)=FALSE,OR(TEXT(A3952,"MMDD")&lt;VLOOKUP(R3952,SpeciesValidation!D:W,18,FALSE),TEXT(A3952,"MMDD")&gt;VLOOKUP(R3952,SpeciesValidation!D:W,19,FALSE)),IF(TEXT(A3952,"MMDD")&lt;"0701",TEXT(A3952,"MMDD")&gt;VLOOKUP(R3952,SpeciesValidation!D:W,18,FALSE),TEXT(A3952,"MMDD")&lt;VLOOKUP(R3952,SpeciesValidation!D:W,19,FALSE))),"Date outside expected range for this species",""),"")))</f>
        <v/>
      </c>
      <c r="M3952" s="127" t="str">
        <f>IF(LEN(E3952&amp;"")&gt;0,IF(ISERROR(VLOOKUP(R3952,SpeciesValidation!D:I,6,FALSE)),"",VLOOKUP(R3952,SpeciesValidation!D:I,6,FALSE)),"")</f>
        <v/>
      </c>
      <c r="Q3952" s="36" t="str">
        <f>IF(LEN(E3952&amp;"")&gt;0,IF(ISERROR(VLOOKUP(E3952,SpeciesValidation!B:G,2,FALSE)=TRUE),"",VLOOKUP(E3952,SpeciesValidation!B:G,2,FALSE)),"")</f>
        <v/>
      </c>
      <c r="R3952" s="36" t="str">
        <f>IF(LEN(E3952&amp;"")&gt;0,IF(ISERROR(VLOOKUP(E3952,SpeciesLookup!B:G,4,FALSE)=TRUE),"",VLOOKUP(E3952,SpeciesLookup!B:G,4,FALSE)),"")</f>
        <v/>
      </c>
    </row>
    <row r="3953" spans="1:18" ht="13.2" x14ac:dyDescent="0.25">
      <c r="A3953" s="72"/>
      <c r="D3953" s="11"/>
      <c r="G3953" s="128" t="str">
        <f>IF(LEN(E3953&amp;"")&gt;0,IF(ISERROR(VLOOKUP(E3953,SpeciesLookup!B:G,6,FALSE)=TRUE),"",VLOOKUP(E3953,SpeciesLookup!B:G,6,FALSE)),"")</f>
        <v/>
      </c>
      <c r="H3953" s="128" t="str">
        <f>IF(LEN(E3953&amp;"")&gt;0,IF(ISERROR(VLOOKUP(E3953,SpeciesLookup!B:G,5,FALSE)=TRUE),"",VLOOKUP(E3953,SpeciesLookup!B:G,5,FALSE)),"")</f>
        <v/>
      </c>
      <c r="I3953" s="11"/>
      <c r="J3953" s="73"/>
      <c r="K3953" s="11"/>
      <c r="L3953" s="127" t="str">
        <f>TRIM(IF(ISERROR(VLOOKUP(R3953,SpeciesValidation!D:T,IF(ISNA(VLOOKUP(J3953,Validation!B$2:C$15,2,FALSE)),FALSE,VLOOKUP(J3953,Validation!B$2:C$15,2,FALSE)))),IF(LEN(E3953&amp;"")&gt;0,"",""),VLOOKUP(R3953,SpeciesValidation!D:T,VLOOKUP(J3953,Validation!B$2:C$15,2,FALSE),FALSE)) &amp; " " &amp; IF(ISERROR(IF(LEFT(J3953,1)="A",IF(IF(VLOOKUP(R3953,SpeciesValidation!D:W,20,FALSE)=FALSE,OR(TEXT(A3953,"MMDD")&lt;VLOOKUP(R3953,SpeciesValidation!D:W,18,FALSE),TEXT(A3953,"MMDD")&gt;VLOOKUP(R3953,SpeciesValidation!D:W,19,FALSE)),IF(TEXT(A3953,"MMDD")&lt;"0701",TEXT(A3953,"MMDD")&gt;VLOOKUP(R3953,SpeciesValidation!D:W,18,FALSE),TEXT(A3953,"MMDD")&lt;VLOOKUP(R3953,SpeciesValidation!D:W,19,FALSE))),"Date outside expected range for this species",""),"")),"",IF(LEFT(J3953,1)="A",IF(IF(VLOOKUP(R3953,SpeciesValidation!D:W,20,FALSE)=FALSE,OR(TEXT(A3953,"MMDD")&lt;VLOOKUP(R3953,SpeciesValidation!D:W,18,FALSE),TEXT(A3953,"MMDD")&gt;VLOOKUP(R3953,SpeciesValidation!D:W,19,FALSE)),IF(TEXT(A3953,"MMDD")&lt;"0701",TEXT(A3953,"MMDD")&gt;VLOOKUP(R3953,SpeciesValidation!D:W,18,FALSE),TEXT(A3953,"MMDD")&lt;VLOOKUP(R3953,SpeciesValidation!D:W,19,FALSE))),"Date outside expected range for this species",""),"")))</f>
        <v/>
      </c>
      <c r="M3953" s="127" t="str">
        <f>IF(LEN(E3953&amp;"")&gt;0,IF(ISERROR(VLOOKUP(R3953,SpeciesValidation!D:I,6,FALSE)),"",VLOOKUP(R3953,SpeciesValidation!D:I,6,FALSE)),"")</f>
        <v/>
      </c>
      <c r="Q3953" s="36" t="str">
        <f>IF(LEN(E3953&amp;"")&gt;0,IF(ISERROR(VLOOKUP(E3953,SpeciesValidation!B:G,2,FALSE)=TRUE),"",VLOOKUP(E3953,SpeciesValidation!B:G,2,FALSE)),"")</f>
        <v/>
      </c>
      <c r="R3953" s="36" t="str">
        <f>IF(LEN(E3953&amp;"")&gt;0,IF(ISERROR(VLOOKUP(E3953,SpeciesLookup!B:G,4,FALSE)=TRUE),"",VLOOKUP(E3953,SpeciesLookup!B:G,4,FALSE)),"")</f>
        <v/>
      </c>
    </row>
    <row r="3954" spans="1:18" ht="13.2" x14ac:dyDescent="0.25">
      <c r="A3954" s="72"/>
      <c r="D3954" s="11"/>
      <c r="G3954" s="128" t="str">
        <f>IF(LEN(E3954&amp;"")&gt;0,IF(ISERROR(VLOOKUP(E3954,SpeciesLookup!B:G,6,FALSE)=TRUE),"",VLOOKUP(E3954,SpeciesLookup!B:G,6,FALSE)),"")</f>
        <v/>
      </c>
      <c r="H3954" s="128" t="str">
        <f>IF(LEN(E3954&amp;"")&gt;0,IF(ISERROR(VLOOKUP(E3954,SpeciesLookup!B:G,5,FALSE)=TRUE),"",VLOOKUP(E3954,SpeciesLookup!B:G,5,FALSE)),"")</f>
        <v/>
      </c>
      <c r="I3954" s="11"/>
      <c r="J3954" s="73"/>
      <c r="K3954" s="11"/>
      <c r="L3954" s="127" t="str">
        <f>TRIM(IF(ISERROR(VLOOKUP(R3954,SpeciesValidation!D:T,IF(ISNA(VLOOKUP(J3954,Validation!B$2:C$15,2,FALSE)),FALSE,VLOOKUP(J3954,Validation!B$2:C$15,2,FALSE)))),IF(LEN(E3954&amp;"")&gt;0,"",""),VLOOKUP(R3954,SpeciesValidation!D:T,VLOOKUP(J3954,Validation!B$2:C$15,2,FALSE),FALSE)) &amp; " " &amp; IF(ISERROR(IF(LEFT(J3954,1)="A",IF(IF(VLOOKUP(R3954,SpeciesValidation!D:W,20,FALSE)=FALSE,OR(TEXT(A3954,"MMDD")&lt;VLOOKUP(R3954,SpeciesValidation!D:W,18,FALSE),TEXT(A3954,"MMDD")&gt;VLOOKUP(R3954,SpeciesValidation!D:W,19,FALSE)),IF(TEXT(A3954,"MMDD")&lt;"0701",TEXT(A3954,"MMDD")&gt;VLOOKUP(R3954,SpeciesValidation!D:W,18,FALSE),TEXT(A3954,"MMDD")&lt;VLOOKUP(R3954,SpeciesValidation!D:W,19,FALSE))),"Date outside expected range for this species",""),"")),"",IF(LEFT(J3954,1)="A",IF(IF(VLOOKUP(R3954,SpeciesValidation!D:W,20,FALSE)=FALSE,OR(TEXT(A3954,"MMDD")&lt;VLOOKUP(R3954,SpeciesValidation!D:W,18,FALSE),TEXT(A3954,"MMDD")&gt;VLOOKUP(R3954,SpeciesValidation!D:W,19,FALSE)),IF(TEXT(A3954,"MMDD")&lt;"0701",TEXT(A3954,"MMDD")&gt;VLOOKUP(R3954,SpeciesValidation!D:W,18,FALSE),TEXT(A3954,"MMDD")&lt;VLOOKUP(R3954,SpeciesValidation!D:W,19,FALSE))),"Date outside expected range for this species",""),"")))</f>
        <v/>
      </c>
      <c r="M3954" s="127" t="str">
        <f>IF(LEN(E3954&amp;"")&gt;0,IF(ISERROR(VLOOKUP(R3954,SpeciesValidation!D:I,6,FALSE)),"",VLOOKUP(R3954,SpeciesValidation!D:I,6,FALSE)),"")</f>
        <v/>
      </c>
      <c r="Q3954" s="36" t="str">
        <f>IF(LEN(E3954&amp;"")&gt;0,IF(ISERROR(VLOOKUP(E3954,SpeciesValidation!B:G,2,FALSE)=TRUE),"",VLOOKUP(E3954,SpeciesValidation!B:G,2,FALSE)),"")</f>
        <v/>
      </c>
      <c r="R3954" s="36" t="str">
        <f>IF(LEN(E3954&amp;"")&gt;0,IF(ISERROR(VLOOKUP(E3954,SpeciesLookup!B:G,4,FALSE)=TRUE),"",VLOOKUP(E3954,SpeciesLookup!B:G,4,FALSE)),"")</f>
        <v/>
      </c>
    </row>
    <row r="3955" spans="1:18" ht="13.2" x14ac:dyDescent="0.25">
      <c r="A3955" s="72"/>
      <c r="D3955" s="11"/>
      <c r="G3955" s="128" t="str">
        <f>IF(LEN(E3955&amp;"")&gt;0,IF(ISERROR(VLOOKUP(E3955,SpeciesLookup!B:G,6,FALSE)=TRUE),"",VLOOKUP(E3955,SpeciesLookup!B:G,6,FALSE)),"")</f>
        <v/>
      </c>
      <c r="H3955" s="128" t="str">
        <f>IF(LEN(E3955&amp;"")&gt;0,IF(ISERROR(VLOOKUP(E3955,SpeciesLookup!B:G,5,FALSE)=TRUE),"",VLOOKUP(E3955,SpeciesLookup!B:G,5,FALSE)),"")</f>
        <v/>
      </c>
      <c r="I3955" s="11"/>
      <c r="J3955" s="73"/>
      <c r="K3955" s="11"/>
      <c r="L3955" s="127" t="str">
        <f>TRIM(IF(ISERROR(VLOOKUP(R3955,SpeciesValidation!D:T,IF(ISNA(VLOOKUP(J3955,Validation!B$2:C$15,2,FALSE)),FALSE,VLOOKUP(J3955,Validation!B$2:C$15,2,FALSE)))),IF(LEN(E3955&amp;"")&gt;0,"",""),VLOOKUP(R3955,SpeciesValidation!D:T,VLOOKUP(J3955,Validation!B$2:C$15,2,FALSE),FALSE)) &amp; " " &amp; IF(ISERROR(IF(LEFT(J3955,1)="A",IF(IF(VLOOKUP(R3955,SpeciesValidation!D:W,20,FALSE)=FALSE,OR(TEXT(A3955,"MMDD")&lt;VLOOKUP(R3955,SpeciesValidation!D:W,18,FALSE),TEXT(A3955,"MMDD")&gt;VLOOKUP(R3955,SpeciesValidation!D:W,19,FALSE)),IF(TEXT(A3955,"MMDD")&lt;"0701",TEXT(A3955,"MMDD")&gt;VLOOKUP(R3955,SpeciesValidation!D:W,18,FALSE),TEXT(A3955,"MMDD")&lt;VLOOKUP(R3955,SpeciesValidation!D:W,19,FALSE))),"Date outside expected range for this species",""),"")),"",IF(LEFT(J3955,1)="A",IF(IF(VLOOKUP(R3955,SpeciesValidation!D:W,20,FALSE)=FALSE,OR(TEXT(A3955,"MMDD")&lt;VLOOKUP(R3955,SpeciesValidation!D:W,18,FALSE),TEXT(A3955,"MMDD")&gt;VLOOKUP(R3955,SpeciesValidation!D:W,19,FALSE)),IF(TEXT(A3955,"MMDD")&lt;"0701",TEXT(A3955,"MMDD")&gt;VLOOKUP(R3955,SpeciesValidation!D:W,18,FALSE),TEXT(A3955,"MMDD")&lt;VLOOKUP(R3955,SpeciesValidation!D:W,19,FALSE))),"Date outside expected range for this species",""),"")))</f>
        <v/>
      </c>
      <c r="M3955" s="127" t="str">
        <f>IF(LEN(E3955&amp;"")&gt;0,IF(ISERROR(VLOOKUP(R3955,SpeciesValidation!D:I,6,FALSE)),"",VLOOKUP(R3955,SpeciesValidation!D:I,6,FALSE)),"")</f>
        <v/>
      </c>
      <c r="Q3955" s="36" t="str">
        <f>IF(LEN(E3955&amp;"")&gt;0,IF(ISERROR(VLOOKUP(E3955,SpeciesValidation!B:G,2,FALSE)=TRUE),"",VLOOKUP(E3955,SpeciesValidation!B:G,2,FALSE)),"")</f>
        <v/>
      </c>
      <c r="R3955" s="36" t="str">
        <f>IF(LEN(E3955&amp;"")&gt;0,IF(ISERROR(VLOOKUP(E3955,SpeciesLookup!B:G,4,FALSE)=TRUE),"",VLOOKUP(E3955,SpeciesLookup!B:G,4,FALSE)),"")</f>
        <v/>
      </c>
    </row>
    <row r="3956" spans="1:18" ht="13.2" x14ac:dyDescent="0.25">
      <c r="A3956" s="72"/>
      <c r="D3956" s="11"/>
      <c r="G3956" s="128" t="str">
        <f>IF(LEN(E3956&amp;"")&gt;0,IF(ISERROR(VLOOKUP(E3956,SpeciesLookup!B:G,6,FALSE)=TRUE),"",VLOOKUP(E3956,SpeciesLookup!B:G,6,FALSE)),"")</f>
        <v/>
      </c>
      <c r="H3956" s="128" t="str">
        <f>IF(LEN(E3956&amp;"")&gt;0,IF(ISERROR(VLOOKUP(E3956,SpeciesLookup!B:G,5,FALSE)=TRUE),"",VLOOKUP(E3956,SpeciesLookup!B:G,5,FALSE)),"")</f>
        <v/>
      </c>
      <c r="I3956" s="11"/>
      <c r="J3956" s="73"/>
      <c r="K3956" s="11"/>
      <c r="L3956" s="127" t="str">
        <f>TRIM(IF(ISERROR(VLOOKUP(R3956,SpeciesValidation!D:T,IF(ISNA(VLOOKUP(J3956,Validation!B$2:C$15,2,FALSE)),FALSE,VLOOKUP(J3956,Validation!B$2:C$15,2,FALSE)))),IF(LEN(E3956&amp;"")&gt;0,"",""),VLOOKUP(R3956,SpeciesValidation!D:T,VLOOKUP(J3956,Validation!B$2:C$15,2,FALSE),FALSE)) &amp; " " &amp; IF(ISERROR(IF(LEFT(J3956,1)="A",IF(IF(VLOOKUP(R3956,SpeciesValidation!D:W,20,FALSE)=FALSE,OR(TEXT(A3956,"MMDD")&lt;VLOOKUP(R3956,SpeciesValidation!D:W,18,FALSE),TEXT(A3956,"MMDD")&gt;VLOOKUP(R3956,SpeciesValidation!D:W,19,FALSE)),IF(TEXT(A3956,"MMDD")&lt;"0701",TEXT(A3956,"MMDD")&gt;VLOOKUP(R3956,SpeciesValidation!D:W,18,FALSE),TEXT(A3956,"MMDD")&lt;VLOOKUP(R3956,SpeciesValidation!D:W,19,FALSE))),"Date outside expected range for this species",""),"")),"",IF(LEFT(J3956,1)="A",IF(IF(VLOOKUP(R3956,SpeciesValidation!D:W,20,FALSE)=FALSE,OR(TEXT(A3956,"MMDD")&lt;VLOOKUP(R3956,SpeciesValidation!D:W,18,FALSE),TEXT(A3956,"MMDD")&gt;VLOOKUP(R3956,SpeciesValidation!D:W,19,FALSE)),IF(TEXT(A3956,"MMDD")&lt;"0701",TEXT(A3956,"MMDD")&gt;VLOOKUP(R3956,SpeciesValidation!D:W,18,FALSE),TEXT(A3956,"MMDD")&lt;VLOOKUP(R3956,SpeciesValidation!D:W,19,FALSE))),"Date outside expected range for this species",""),"")))</f>
        <v/>
      </c>
      <c r="M3956" s="127" t="str">
        <f>IF(LEN(E3956&amp;"")&gt;0,IF(ISERROR(VLOOKUP(R3956,SpeciesValidation!D:I,6,FALSE)),"",VLOOKUP(R3956,SpeciesValidation!D:I,6,FALSE)),"")</f>
        <v/>
      </c>
      <c r="Q3956" s="36" t="str">
        <f>IF(LEN(E3956&amp;"")&gt;0,IF(ISERROR(VLOOKUP(E3956,SpeciesValidation!B:G,2,FALSE)=TRUE),"",VLOOKUP(E3956,SpeciesValidation!B:G,2,FALSE)),"")</f>
        <v/>
      </c>
      <c r="R3956" s="36" t="str">
        <f>IF(LEN(E3956&amp;"")&gt;0,IF(ISERROR(VLOOKUP(E3956,SpeciesLookup!B:G,4,FALSE)=TRUE),"",VLOOKUP(E3956,SpeciesLookup!B:G,4,FALSE)),"")</f>
        <v/>
      </c>
    </row>
    <row r="3957" spans="1:18" ht="13.2" x14ac:dyDescent="0.25">
      <c r="A3957" s="72"/>
      <c r="D3957" s="11"/>
      <c r="G3957" s="128" t="str">
        <f>IF(LEN(E3957&amp;"")&gt;0,IF(ISERROR(VLOOKUP(E3957,SpeciesLookup!B:G,6,FALSE)=TRUE),"",VLOOKUP(E3957,SpeciesLookup!B:G,6,FALSE)),"")</f>
        <v/>
      </c>
      <c r="H3957" s="128" t="str">
        <f>IF(LEN(E3957&amp;"")&gt;0,IF(ISERROR(VLOOKUP(E3957,SpeciesLookup!B:G,5,FALSE)=TRUE),"",VLOOKUP(E3957,SpeciesLookup!B:G,5,FALSE)),"")</f>
        <v/>
      </c>
      <c r="I3957" s="11"/>
      <c r="J3957" s="73"/>
      <c r="K3957" s="11"/>
      <c r="L3957" s="127" t="str">
        <f>TRIM(IF(ISERROR(VLOOKUP(R3957,SpeciesValidation!D:T,IF(ISNA(VLOOKUP(J3957,Validation!B$2:C$15,2,FALSE)),FALSE,VLOOKUP(J3957,Validation!B$2:C$15,2,FALSE)))),IF(LEN(E3957&amp;"")&gt;0,"",""),VLOOKUP(R3957,SpeciesValidation!D:T,VLOOKUP(J3957,Validation!B$2:C$15,2,FALSE),FALSE)) &amp; " " &amp; IF(ISERROR(IF(LEFT(J3957,1)="A",IF(IF(VLOOKUP(R3957,SpeciesValidation!D:W,20,FALSE)=FALSE,OR(TEXT(A3957,"MMDD")&lt;VLOOKUP(R3957,SpeciesValidation!D:W,18,FALSE),TEXT(A3957,"MMDD")&gt;VLOOKUP(R3957,SpeciesValidation!D:W,19,FALSE)),IF(TEXT(A3957,"MMDD")&lt;"0701",TEXT(A3957,"MMDD")&gt;VLOOKUP(R3957,SpeciesValidation!D:W,18,FALSE),TEXT(A3957,"MMDD")&lt;VLOOKUP(R3957,SpeciesValidation!D:W,19,FALSE))),"Date outside expected range for this species",""),"")),"",IF(LEFT(J3957,1)="A",IF(IF(VLOOKUP(R3957,SpeciesValidation!D:W,20,FALSE)=FALSE,OR(TEXT(A3957,"MMDD")&lt;VLOOKUP(R3957,SpeciesValidation!D:W,18,FALSE),TEXT(A3957,"MMDD")&gt;VLOOKUP(R3957,SpeciesValidation!D:W,19,FALSE)),IF(TEXT(A3957,"MMDD")&lt;"0701",TEXT(A3957,"MMDD")&gt;VLOOKUP(R3957,SpeciesValidation!D:W,18,FALSE),TEXT(A3957,"MMDD")&lt;VLOOKUP(R3957,SpeciesValidation!D:W,19,FALSE))),"Date outside expected range for this species",""),"")))</f>
        <v/>
      </c>
      <c r="M3957" s="127" t="str">
        <f>IF(LEN(E3957&amp;"")&gt;0,IF(ISERROR(VLOOKUP(R3957,SpeciesValidation!D:I,6,FALSE)),"",VLOOKUP(R3957,SpeciesValidation!D:I,6,FALSE)),"")</f>
        <v/>
      </c>
      <c r="Q3957" s="36" t="str">
        <f>IF(LEN(E3957&amp;"")&gt;0,IF(ISERROR(VLOOKUP(E3957,SpeciesValidation!B:G,2,FALSE)=TRUE),"",VLOOKUP(E3957,SpeciesValidation!B:G,2,FALSE)),"")</f>
        <v/>
      </c>
      <c r="R3957" s="36" t="str">
        <f>IF(LEN(E3957&amp;"")&gt;0,IF(ISERROR(VLOOKUP(E3957,SpeciesLookup!B:G,4,FALSE)=TRUE),"",VLOOKUP(E3957,SpeciesLookup!B:G,4,FALSE)),"")</f>
        <v/>
      </c>
    </row>
    <row r="3958" spans="1:18" ht="13.2" x14ac:dyDescent="0.25">
      <c r="A3958" s="72"/>
      <c r="D3958" s="11"/>
      <c r="G3958" s="128" t="str">
        <f>IF(LEN(E3958&amp;"")&gt;0,IF(ISERROR(VLOOKUP(E3958,SpeciesLookup!B:G,6,FALSE)=TRUE),"",VLOOKUP(E3958,SpeciesLookup!B:G,6,FALSE)),"")</f>
        <v/>
      </c>
      <c r="H3958" s="128" t="str">
        <f>IF(LEN(E3958&amp;"")&gt;0,IF(ISERROR(VLOOKUP(E3958,SpeciesLookup!B:G,5,FALSE)=TRUE),"",VLOOKUP(E3958,SpeciesLookup!B:G,5,FALSE)),"")</f>
        <v/>
      </c>
      <c r="I3958" s="11"/>
      <c r="J3958" s="73"/>
      <c r="K3958" s="11"/>
      <c r="L3958" s="127" t="str">
        <f>TRIM(IF(ISERROR(VLOOKUP(R3958,SpeciesValidation!D:T,IF(ISNA(VLOOKUP(J3958,Validation!B$2:C$15,2,FALSE)),FALSE,VLOOKUP(J3958,Validation!B$2:C$15,2,FALSE)))),IF(LEN(E3958&amp;"")&gt;0,"",""),VLOOKUP(R3958,SpeciesValidation!D:T,VLOOKUP(J3958,Validation!B$2:C$15,2,FALSE),FALSE)) &amp; " " &amp; IF(ISERROR(IF(LEFT(J3958,1)="A",IF(IF(VLOOKUP(R3958,SpeciesValidation!D:W,20,FALSE)=FALSE,OR(TEXT(A3958,"MMDD")&lt;VLOOKUP(R3958,SpeciesValidation!D:W,18,FALSE),TEXT(A3958,"MMDD")&gt;VLOOKUP(R3958,SpeciesValidation!D:W,19,FALSE)),IF(TEXT(A3958,"MMDD")&lt;"0701",TEXT(A3958,"MMDD")&gt;VLOOKUP(R3958,SpeciesValidation!D:W,18,FALSE),TEXT(A3958,"MMDD")&lt;VLOOKUP(R3958,SpeciesValidation!D:W,19,FALSE))),"Date outside expected range for this species",""),"")),"",IF(LEFT(J3958,1)="A",IF(IF(VLOOKUP(R3958,SpeciesValidation!D:W,20,FALSE)=FALSE,OR(TEXT(A3958,"MMDD")&lt;VLOOKUP(R3958,SpeciesValidation!D:W,18,FALSE),TEXT(A3958,"MMDD")&gt;VLOOKUP(R3958,SpeciesValidation!D:W,19,FALSE)),IF(TEXT(A3958,"MMDD")&lt;"0701",TEXT(A3958,"MMDD")&gt;VLOOKUP(R3958,SpeciesValidation!D:W,18,FALSE),TEXT(A3958,"MMDD")&lt;VLOOKUP(R3958,SpeciesValidation!D:W,19,FALSE))),"Date outside expected range for this species",""),"")))</f>
        <v/>
      </c>
      <c r="M3958" s="127" t="str">
        <f>IF(LEN(E3958&amp;"")&gt;0,IF(ISERROR(VLOOKUP(R3958,SpeciesValidation!D:I,6,FALSE)),"",VLOOKUP(R3958,SpeciesValidation!D:I,6,FALSE)),"")</f>
        <v/>
      </c>
      <c r="Q3958" s="36" t="str">
        <f>IF(LEN(E3958&amp;"")&gt;0,IF(ISERROR(VLOOKUP(E3958,SpeciesValidation!B:G,2,FALSE)=TRUE),"",VLOOKUP(E3958,SpeciesValidation!B:G,2,FALSE)),"")</f>
        <v/>
      </c>
      <c r="R3958" s="36" t="str">
        <f>IF(LEN(E3958&amp;"")&gt;0,IF(ISERROR(VLOOKUP(E3958,SpeciesLookup!B:G,4,FALSE)=TRUE),"",VLOOKUP(E3958,SpeciesLookup!B:G,4,FALSE)),"")</f>
        <v/>
      </c>
    </row>
    <row r="3959" spans="1:18" ht="13.2" x14ac:dyDescent="0.25">
      <c r="A3959" s="72"/>
      <c r="D3959" s="11"/>
      <c r="G3959" s="128" t="str">
        <f>IF(LEN(E3959&amp;"")&gt;0,IF(ISERROR(VLOOKUP(E3959,SpeciesLookup!B:G,6,FALSE)=TRUE),"",VLOOKUP(E3959,SpeciesLookup!B:G,6,FALSE)),"")</f>
        <v/>
      </c>
      <c r="H3959" s="128" t="str">
        <f>IF(LEN(E3959&amp;"")&gt;0,IF(ISERROR(VLOOKUP(E3959,SpeciesLookup!B:G,5,FALSE)=TRUE),"",VLOOKUP(E3959,SpeciesLookup!B:G,5,FALSE)),"")</f>
        <v/>
      </c>
      <c r="I3959" s="11"/>
      <c r="J3959" s="73"/>
      <c r="K3959" s="11"/>
      <c r="L3959" s="127" t="str">
        <f>TRIM(IF(ISERROR(VLOOKUP(R3959,SpeciesValidation!D:T,IF(ISNA(VLOOKUP(J3959,Validation!B$2:C$15,2,FALSE)),FALSE,VLOOKUP(J3959,Validation!B$2:C$15,2,FALSE)))),IF(LEN(E3959&amp;"")&gt;0,"",""),VLOOKUP(R3959,SpeciesValidation!D:T,VLOOKUP(J3959,Validation!B$2:C$15,2,FALSE),FALSE)) &amp; " " &amp; IF(ISERROR(IF(LEFT(J3959,1)="A",IF(IF(VLOOKUP(R3959,SpeciesValidation!D:W,20,FALSE)=FALSE,OR(TEXT(A3959,"MMDD")&lt;VLOOKUP(R3959,SpeciesValidation!D:W,18,FALSE),TEXT(A3959,"MMDD")&gt;VLOOKUP(R3959,SpeciesValidation!D:W,19,FALSE)),IF(TEXT(A3959,"MMDD")&lt;"0701",TEXT(A3959,"MMDD")&gt;VLOOKUP(R3959,SpeciesValidation!D:W,18,FALSE),TEXT(A3959,"MMDD")&lt;VLOOKUP(R3959,SpeciesValidation!D:W,19,FALSE))),"Date outside expected range for this species",""),"")),"",IF(LEFT(J3959,1)="A",IF(IF(VLOOKUP(R3959,SpeciesValidation!D:W,20,FALSE)=FALSE,OR(TEXT(A3959,"MMDD")&lt;VLOOKUP(R3959,SpeciesValidation!D:W,18,FALSE),TEXT(A3959,"MMDD")&gt;VLOOKUP(R3959,SpeciesValidation!D:W,19,FALSE)),IF(TEXT(A3959,"MMDD")&lt;"0701",TEXT(A3959,"MMDD")&gt;VLOOKUP(R3959,SpeciesValidation!D:W,18,FALSE),TEXT(A3959,"MMDD")&lt;VLOOKUP(R3959,SpeciesValidation!D:W,19,FALSE))),"Date outside expected range for this species",""),"")))</f>
        <v/>
      </c>
      <c r="M3959" s="127" t="str">
        <f>IF(LEN(E3959&amp;"")&gt;0,IF(ISERROR(VLOOKUP(R3959,SpeciesValidation!D:I,6,FALSE)),"",VLOOKUP(R3959,SpeciesValidation!D:I,6,FALSE)),"")</f>
        <v/>
      </c>
      <c r="Q3959" s="36" t="str">
        <f>IF(LEN(E3959&amp;"")&gt;0,IF(ISERROR(VLOOKUP(E3959,SpeciesValidation!B:G,2,FALSE)=TRUE),"",VLOOKUP(E3959,SpeciesValidation!B:G,2,FALSE)),"")</f>
        <v/>
      </c>
      <c r="R3959" s="36" t="str">
        <f>IF(LEN(E3959&amp;"")&gt;0,IF(ISERROR(VLOOKUP(E3959,SpeciesLookup!B:G,4,FALSE)=TRUE),"",VLOOKUP(E3959,SpeciesLookup!B:G,4,FALSE)),"")</f>
        <v/>
      </c>
    </row>
    <row r="3960" spans="1:18" ht="13.2" x14ac:dyDescent="0.25">
      <c r="A3960" s="72"/>
      <c r="D3960" s="11"/>
      <c r="G3960" s="128" t="str">
        <f>IF(LEN(E3960&amp;"")&gt;0,IF(ISERROR(VLOOKUP(E3960,SpeciesLookup!B:G,6,FALSE)=TRUE),"",VLOOKUP(E3960,SpeciesLookup!B:G,6,FALSE)),"")</f>
        <v/>
      </c>
      <c r="H3960" s="128" t="str">
        <f>IF(LEN(E3960&amp;"")&gt;0,IF(ISERROR(VLOOKUP(E3960,SpeciesLookup!B:G,5,FALSE)=TRUE),"",VLOOKUP(E3960,SpeciesLookup!B:G,5,FALSE)),"")</f>
        <v/>
      </c>
      <c r="I3960" s="11"/>
      <c r="J3960" s="73"/>
      <c r="K3960" s="11"/>
      <c r="L3960" s="127" t="str">
        <f>TRIM(IF(ISERROR(VLOOKUP(R3960,SpeciesValidation!D:T,IF(ISNA(VLOOKUP(J3960,Validation!B$2:C$15,2,FALSE)),FALSE,VLOOKUP(J3960,Validation!B$2:C$15,2,FALSE)))),IF(LEN(E3960&amp;"")&gt;0,"",""),VLOOKUP(R3960,SpeciesValidation!D:T,VLOOKUP(J3960,Validation!B$2:C$15,2,FALSE),FALSE)) &amp; " " &amp; IF(ISERROR(IF(LEFT(J3960,1)="A",IF(IF(VLOOKUP(R3960,SpeciesValidation!D:W,20,FALSE)=FALSE,OR(TEXT(A3960,"MMDD")&lt;VLOOKUP(R3960,SpeciesValidation!D:W,18,FALSE),TEXT(A3960,"MMDD")&gt;VLOOKUP(R3960,SpeciesValidation!D:W,19,FALSE)),IF(TEXT(A3960,"MMDD")&lt;"0701",TEXT(A3960,"MMDD")&gt;VLOOKUP(R3960,SpeciesValidation!D:W,18,FALSE),TEXT(A3960,"MMDD")&lt;VLOOKUP(R3960,SpeciesValidation!D:W,19,FALSE))),"Date outside expected range for this species",""),"")),"",IF(LEFT(J3960,1)="A",IF(IF(VLOOKUP(R3960,SpeciesValidation!D:W,20,FALSE)=FALSE,OR(TEXT(A3960,"MMDD")&lt;VLOOKUP(R3960,SpeciesValidation!D:W,18,FALSE),TEXT(A3960,"MMDD")&gt;VLOOKUP(R3960,SpeciesValidation!D:W,19,FALSE)),IF(TEXT(A3960,"MMDD")&lt;"0701",TEXT(A3960,"MMDD")&gt;VLOOKUP(R3960,SpeciesValidation!D:W,18,FALSE),TEXT(A3960,"MMDD")&lt;VLOOKUP(R3960,SpeciesValidation!D:W,19,FALSE))),"Date outside expected range for this species",""),"")))</f>
        <v/>
      </c>
      <c r="M3960" s="127" t="str">
        <f>IF(LEN(E3960&amp;"")&gt;0,IF(ISERROR(VLOOKUP(R3960,SpeciesValidation!D:I,6,FALSE)),"",VLOOKUP(R3960,SpeciesValidation!D:I,6,FALSE)),"")</f>
        <v/>
      </c>
      <c r="Q3960" s="36" t="str">
        <f>IF(LEN(E3960&amp;"")&gt;0,IF(ISERROR(VLOOKUP(E3960,SpeciesValidation!B:G,2,FALSE)=TRUE),"",VLOOKUP(E3960,SpeciesValidation!B:G,2,FALSE)),"")</f>
        <v/>
      </c>
      <c r="R3960" s="36" t="str">
        <f>IF(LEN(E3960&amp;"")&gt;0,IF(ISERROR(VLOOKUP(E3960,SpeciesLookup!B:G,4,FALSE)=TRUE),"",VLOOKUP(E3960,SpeciesLookup!B:G,4,FALSE)),"")</f>
        <v/>
      </c>
    </row>
    <row r="3961" spans="1:18" ht="13.2" x14ac:dyDescent="0.25">
      <c r="A3961" s="72"/>
      <c r="D3961" s="11"/>
      <c r="G3961" s="128" t="str">
        <f>IF(LEN(E3961&amp;"")&gt;0,IF(ISERROR(VLOOKUP(E3961,SpeciesLookup!B:G,6,FALSE)=TRUE),"",VLOOKUP(E3961,SpeciesLookup!B:G,6,FALSE)),"")</f>
        <v/>
      </c>
      <c r="H3961" s="128" t="str">
        <f>IF(LEN(E3961&amp;"")&gt;0,IF(ISERROR(VLOOKUP(E3961,SpeciesLookup!B:G,5,FALSE)=TRUE),"",VLOOKUP(E3961,SpeciesLookup!B:G,5,FALSE)),"")</f>
        <v/>
      </c>
      <c r="I3961" s="11"/>
      <c r="J3961" s="73"/>
      <c r="K3961" s="11"/>
      <c r="L3961" s="127" t="str">
        <f>TRIM(IF(ISERROR(VLOOKUP(R3961,SpeciesValidation!D:T,IF(ISNA(VLOOKUP(J3961,Validation!B$2:C$15,2,FALSE)),FALSE,VLOOKUP(J3961,Validation!B$2:C$15,2,FALSE)))),IF(LEN(E3961&amp;"")&gt;0,"",""),VLOOKUP(R3961,SpeciesValidation!D:T,VLOOKUP(J3961,Validation!B$2:C$15,2,FALSE),FALSE)) &amp; " " &amp; IF(ISERROR(IF(LEFT(J3961,1)="A",IF(IF(VLOOKUP(R3961,SpeciesValidation!D:W,20,FALSE)=FALSE,OR(TEXT(A3961,"MMDD")&lt;VLOOKUP(R3961,SpeciesValidation!D:W,18,FALSE),TEXT(A3961,"MMDD")&gt;VLOOKUP(R3961,SpeciesValidation!D:W,19,FALSE)),IF(TEXT(A3961,"MMDD")&lt;"0701",TEXT(A3961,"MMDD")&gt;VLOOKUP(R3961,SpeciesValidation!D:W,18,FALSE),TEXT(A3961,"MMDD")&lt;VLOOKUP(R3961,SpeciesValidation!D:W,19,FALSE))),"Date outside expected range for this species",""),"")),"",IF(LEFT(J3961,1)="A",IF(IF(VLOOKUP(R3961,SpeciesValidation!D:W,20,FALSE)=FALSE,OR(TEXT(A3961,"MMDD")&lt;VLOOKUP(R3961,SpeciesValidation!D:W,18,FALSE),TEXT(A3961,"MMDD")&gt;VLOOKUP(R3961,SpeciesValidation!D:W,19,FALSE)),IF(TEXT(A3961,"MMDD")&lt;"0701",TEXT(A3961,"MMDD")&gt;VLOOKUP(R3961,SpeciesValidation!D:W,18,FALSE),TEXT(A3961,"MMDD")&lt;VLOOKUP(R3961,SpeciesValidation!D:W,19,FALSE))),"Date outside expected range for this species",""),"")))</f>
        <v/>
      </c>
      <c r="M3961" s="127" t="str">
        <f>IF(LEN(E3961&amp;"")&gt;0,IF(ISERROR(VLOOKUP(R3961,SpeciesValidation!D:I,6,FALSE)),"",VLOOKUP(R3961,SpeciesValidation!D:I,6,FALSE)),"")</f>
        <v/>
      </c>
      <c r="Q3961" s="36" t="str">
        <f>IF(LEN(E3961&amp;"")&gt;0,IF(ISERROR(VLOOKUP(E3961,SpeciesValidation!B:G,2,FALSE)=TRUE),"",VLOOKUP(E3961,SpeciesValidation!B:G,2,FALSE)),"")</f>
        <v/>
      </c>
      <c r="R3961" s="36" t="str">
        <f>IF(LEN(E3961&amp;"")&gt;0,IF(ISERROR(VLOOKUP(E3961,SpeciesLookup!B:G,4,FALSE)=TRUE),"",VLOOKUP(E3961,SpeciesLookup!B:G,4,FALSE)),"")</f>
        <v/>
      </c>
    </row>
    <row r="3962" spans="1:18" ht="13.2" x14ac:dyDescent="0.25">
      <c r="A3962" s="72"/>
      <c r="D3962" s="11"/>
      <c r="G3962" s="128" t="str">
        <f>IF(LEN(E3962&amp;"")&gt;0,IF(ISERROR(VLOOKUP(E3962,SpeciesLookup!B:G,6,FALSE)=TRUE),"",VLOOKUP(E3962,SpeciesLookup!B:G,6,FALSE)),"")</f>
        <v/>
      </c>
      <c r="H3962" s="128" t="str">
        <f>IF(LEN(E3962&amp;"")&gt;0,IF(ISERROR(VLOOKUP(E3962,SpeciesLookup!B:G,5,FALSE)=TRUE),"",VLOOKUP(E3962,SpeciesLookup!B:G,5,FALSE)),"")</f>
        <v/>
      </c>
      <c r="I3962" s="11"/>
      <c r="J3962" s="73"/>
      <c r="K3962" s="11"/>
      <c r="L3962" s="127" t="str">
        <f>TRIM(IF(ISERROR(VLOOKUP(R3962,SpeciesValidation!D:T,IF(ISNA(VLOOKUP(J3962,Validation!B$2:C$15,2,FALSE)),FALSE,VLOOKUP(J3962,Validation!B$2:C$15,2,FALSE)))),IF(LEN(E3962&amp;"")&gt;0,"",""),VLOOKUP(R3962,SpeciesValidation!D:T,VLOOKUP(J3962,Validation!B$2:C$15,2,FALSE),FALSE)) &amp; " " &amp; IF(ISERROR(IF(LEFT(J3962,1)="A",IF(IF(VLOOKUP(R3962,SpeciesValidation!D:W,20,FALSE)=FALSE,OR(TEXT(A3962,"MMDD")&lt;VLOOKUP(R3962,SpeciesValidation!D:W,18,FALSE),TEXT(A3962,"MMDD")&gt;VLOOKUP(R3962,SpeciesValidation!D:W,19,FALSE)),IF(TEXT(A3962,"MMDD")&lt;"0701",TEXT(A3962,"MMDD")&gt;VLOOKUP(R3962,SpeciesValidation!D:W,18,FALSE),TEXT(A3962,"MMDD")&lt;VLOOKUP(R3962,SpeciesValidation!D:W,19,FALSE))),"Date outside expected range for this species",""),"")),"",IF(LEFT(J3962,1)="A",IF(IF(VLOOKUP(R3962,SpeciesValidation!D:W,20,FALSE)=FALSE,OR(TEXT(A3962,"MMDD")&lt;VLOOKUP(R3962,SpeciesValidation!D:W,18,FALSE),TEXT(A3962,"MMDD")&gt;VLOOKUP(R3962,SpeciesValidation!D:W,19,FALSE)),IF(TEXT(A3962,"MMDD")&lt;"0701",TEXT(A3962,"MMDD")&gt;VLOOKUP(R3962,SpeciesValidation!D:W,18,FALSE),TEXT(A3962,"MMDD")&lt;VLOOKUP(R3962,SpeciesValidation!D:W,19,FALSE))),"Date outside expected range for this species",""),"")))</f>
        <v/>
      </c>
      <c r="M3962" s="127" t="str">
        <f>IF(LEN(E3962&amp;"")&gt;0,IF(ISERROR(VLOOKUP(R3962,SpeciesValidation!D:I,6,FALSE)),"",VLOOKUP(R3962,SpeciesValidation!D:I,6,FALSE)),"")</f>
        <v/>
      </c>
      <c r="Q3962" s="36" t="str">
        <f>IF(LEN(E3962&amp;"")&gt;0,IF(ISERROR(VLOOKUP(E3962,SpeciesValidation!B:G,2,FALSE)=TRUE),"",VLOOKUP(E3962,SpeciesValidation!B:G,2,FALSE)),"")</f>
        <v/>
      </c>
      <c r="R3962" s="36" t="str">
        <f>IF(LEN(E3962&amp;"")&gt;0,IF(ISERROR(VLOOKUP(E3962,SpeciesLookup!B:G,4,FALSE)=TRUE),"",VLOOKUP(E3962,SpeciesLookup!B:G,4,FALSE)),"")</f>
        <v/>
      </c>
    </row>
    <row r="3963" spans="1:18" ht="13.2" x14ac:dyDescent="0.25">
      <c r="A3963" s="72"/>
      <c r="D3963" s="11"/>
      <c r="G3963" s="128" t="str">
        <f>IF(LEN(E3963&amp;"")&gt;0,IF(ISERROR(VLOOKUP(E3963,SpeciesLookup!B:G,6,FALSE)=TRUE),"",VLOOKUP(E3963,SpeciesLookup!B:G,6,FALSE)),"")</f>
        <v/>
      </c>
      <c r="H3963" s="128" t="str">
        <f>IF(LEN(E3963&amp;"")&gt;0,IF(ISERROR(VLOOKUP(E3963,SpeciesLookup!B:G,5,FALSE)=TRUE),"",VLOOKUP(E3963,SpeciesLookup!B:G,5,FALSE)),"")</f>
        <v/>
      </c>
      <c r="I3963" s="11"/>
      <c r="J3963" s="73"/>
      <c r="K3963" s="11"/>
      <c r="L3963" s="127" t="str">
        <f>TRIM(IF(ISERROR(VLOOKUP(R3963,SpeciesValidation!D:T,IF(ISNA(VLOOKUP(J3963,Validation!B$2:C$15,2,FALSE)),FALSE,VLOOKUP(J3963,Validation!B$2:C$15,2,FALSE)))),IF(LEN(E3963&amp;"")&gt;0,"",""),VLOOKUP(R3963,SpeciesValidation!D:T,VLOOKUP(J3963,Validation!B$2:C$15,2,FALSE),FALSE)) &amp; " " &amp; IF(ISERROR(IF(LEFT(J3963,1)="A",IF(IF(VLOOKUP(R3963,SpeciesValidation!D:W,20,FALSE)=FALSE,OR(TEXT(A3963,"MMDD")&lt;VLOOKUP(R3963,SpeciesValidation!D:W,18,FALSE),TEXT(A3963,"MMDD")&gt;VLOOKUP(R3963,SpeciesValidation!D:W,19,FALSE)),IF(TEXT(A3963,"MMDD")&lt;"0701",TEXT(A3963,"MMDD")&gt;VLOOKUP(R3963,SpeciesValidation!D:W,18,FALSE),TEXT(A3963,"MMDD")&lt;VLOOKUP(R3963,SpeciesValidation!D:W,19,FALSE))),"Date outside expected range for this species",""),"")),"",IF(LEFT(J3963,1)="A",IF(IF(VLOOKUP(R3963,SpeciesValidation!D:W,20,FALSE)=FALSE,OR(TEXT(A3963,"MMDD")&lt;VLOOKUP(R3963,SpeciesValidation!D:W,18,FALSE),TEXT(A3963,"MMDD")&gt;VLOOKUP(R3963,SpeciesValidation!D:W,19,FALSE)),IF(TEXT(A3963,"MMDD")&lt;"0701",TEXT(A3963,"MMDD")&gt;VLOOKUP(R3963,SpeciesValidation!D:W,18,FALSE),TEXT(A3963,"MMDD")&lt;VLOOKUP(R3963,SpeciesValidation!D:W,19,FALSE))),"Date outside expected range for this species",""),"")))</f>
        <v/>
      </c>
      <c r="M3963" s="127" t="str">
        <f>IF(LEN(E3963&amp;"")&gt;0,IF(ISERROR(VLOOKUP(R3963,SpeciesValidation!D:I,6,FALSE)),"",VLOOKUP(R3963,SpeciesValidation!D:I,6,FALSE)),"")</f>
        <v/>
      </c>
      <c r="Q3963" s="36" t="str">
        <f>IF(LEN(E3963&amp;"")&gt;0,IF(ISERROR(VLOOKUP(E3963,SpeciesValidation!B:G,2,FALSE)=TRUE),"",VLOOKUP(E3963,SpeciesValidation!B:G,2,FALSE)),"")</f>
        <v/>
      </c>
      <c r="R3963" s="36" t="str">
        <f>IF(LEN(E3963&amp;"")&gt;0,IF(ISERROR(VLOOKUP(E3963,SpeciesLookup!B:G,4,FALSE)=TRUE),"",VLOOKUP(E3963,SpeciesLookup!B:G,4,FALSE)),"")</f>
        <v/>
      </c>
    </row>
    <row r="3964" spans="1:18" ht="13.2" x14ac:dyDescent="0.25">
      <c r="A3964" s="72"/>
      <c r="D3964" s="11"/>
      <c r="G3964" s="128" t="str">
        <f>IF(LEN(E3964&amp;"")&gt;0,IF(ISERROR(VLOOKUP(E3964,SpeciesLookup!B:G,6,FALSE)=TRUE),"",VLOOKUP(E3964,SpeciesLookup!B:G,6,FALSE)),"")</f>
        <v/>
      </c>
      <c r="H3964" s="128" t="str">
        <f>IF(LEN(E3964&amp;"")&gt;0,IF(ISERROR(VLOOKUP(E3964,SpeciesLookup!B:G,5,FALSE)=TRUE),"",VLOOKUP(E3964,SpeciesLookup!B:G,5,FALSE)),"")</f>
        <v/>
      </c>
      <c r="I3964" s="11"/>
      <c r="J3964" s="73"/>
      <c r="K3964" s="11"/>
      <c r="L3964" s="127" t="str">
        <f>TRIM(IF(ISERROR(VLOOKUP(R3964,SpeciesValidation!D:T,IF(ISNA(VLOOKUP(J3964,Validation!B$2:C$15,2,FALSE)),FALSE,VLOOKUP(J3964,Validation!B$2:C$15,2,FALSE)))),IF(LEN(E3964&amp;"")&gt;0,"",""),VLOOKUP(R3964,SpeciesValidation!D:T,VLOOKUP(J3964,Validation!B$2:C$15,2,FALSE),FALSE)) &amp; " " &amp; IF(ISERROR(IF(LEFT(J3964,1)="A",IF(IF(VLOOKUP(R3964,SpeciesValidation!D:W,20,FALSE)=FALSE,OR(TEXT(A3964,"MMDD")&lt;VLOOKUP(R3964,SpeciesValidation!D:W,18,FALSE),TEXT(A3964,"MMDD")&gt;VLOOKUP(R3964,SpeciesValidation!D:W,19,FALSE)),IF(TEXT(A3964,"MMDD")&lt;"0701",TEXT(A3964,"MMDD")&gt;VLOOKUP(R3964,SpeciesValidation!D:W,18,FALSE),TEXT(A3964,"MMDD")&lt;VLOOKUP(R3964,SpeciesValidation!D:W,19,FALSE))),"Date outside expected range for this species",""),"")),"",IF(LEFT(J3964,1)="A",IF(IF(VLOOKUP(R3964,SpeciesValidation!D:W,20,FALSE)=FALSE,OR(TEXT(A3964,"MMDD")&lt;VLOOKUP(R3964,SpeciesValidation!D:W,18,FALSE),TEXT(A3964,"MMDD")&gt;VLOOKUP(R3964,SpeciesValidation!D:W,19,FALSE)),IF(TEXT(A3964,"MMDD")&lt;"0701",TEXT(A3964,"MMDD")&gt;VLOOKUP(R3964,SpeciesValidation!D:W,18,FALSE),TEXT(A3964,"MMDD")&lt;VLOOKUP(R3964,SpeciesValidation!D:W,19,FALSE))),"Date outside expected range for this species",""),"")))</f>
        <v/>
      </c>
      <c r="M3964" s="127" t="str">
        <f>IF(LEN(E3964&amp;"")&gt;0,IF(ISERROR(VLOOKUP(R3964,SpeciesValidation!D:I,6,FALSE)),"",VLOOKUP(R3964,SpeciesValidation!D:I,6,FALSE)),"")</f>
        <v/>
      </c>
      <c r="Q3964" s="36" t="str">
        <f>IF(LEN(E3964&amp;"")&gt;0,IF(ISERROR(VLOOKUP(E3964,SpeciesValidation!B:G,2,FALSE)=TRUE),"",VLOOKUP(E3964,SpeciesValidation!B:G,2,FALSE)),"")</f>
        <v/>
      </c>
      <c r="R3964" s="36" t="str">
        <f>IF(LEN(E3964&amp;"")&gt;0,IF(ISERROR(VLOOKUP(E3964,SpeciesLookup!B:G,4,FALSE)=TRUE),"",VLOOKUP(E3964,SpeciesLookup!B:G,4,FALSE)),"")</f>
        <v/>
      </c>
    </row>
    <row r="3965" spans="1:18" ht="13.2" x14ac:dyDescent="0.25">
      <c r="A3965" s="72"/>
      <c r="D3965" s="11"/>
      <c r="G3965" s="128" t="str">
        <f>IF(LEN(E3965&amp;"")&gt;0,IF(ISERROR(VLOOKUP(E3965,SpeciesLookup!B:G,6,FALSE)=TRUE),"",VLOOKUP(E3965,SpeciesLookup!B:G,6,FALSE)),"")</f>
        <v/>
      </c>
      <c r="H3965" s="128" t="str">
        <f>IF(LEN(E3965&amp;"")&gt;0,IF(ISERROR(VLOOKUP(E3965,SpeciesLookup!B:G,5,FALSE)=TRUE),"",VLOOKUP(E3965,SpeciesLookup!B:G,5,FALSE)),"")</f>
        <v/>
      </c>
      <c r="I3965" s="11"/>
      <c r="J3965" s="73"/>
      <c r="K3965" s="11"/>
      <c r="L3965" s="127" t="str">
        <f>TRIM(IF(ISERROR(VLOOKUP(R3965,SpeciesValidation!D:T,IF(ISNA(VLOOKUP(J3965,Validation!B$2:C$15,2,FALSE)),FALSE,VLOOKUP(J3965,Validation!B$2:C$15,2,FALSE)))),IF(LEN(E3965&amp;"")&gt;0,"",""),VLOOKUP(R3965,SpeciesValidation!D:T,VLOOKUP(J3965,Validation!B$2:C$15,2,FALSE),FALSE)) &amp; " " &amp; IF(ISERROR(IF(LEFT(J3965,1)="A",IF(IF(VLOOKUP(R3965,SpeciesValidation!D:W,20,FALSE)=FALSE,OR(TEXT(A3965,"MMDD")&lt;VLOOKUP(R3965,SpeciesValidation!D:W,18,FALSE),TEXT(A3965,"MMDD")&gt;VLOOKUP(R3965,SpeciesValidation!D:W,19,FALSE)),IF(TEXT(A3965,"MMDD")&lt;"0701",TEXT(A3965,"MMDD")&gt;VLOOKUP(R3965,SpeciesValidation!D:W,18,FALSE),TEXT(A3965,"MMDD")&lt;VLOOKUP(R3965,SpeciesValidation!D:W,19,FALSE))),"Date outside expected range for this species",""),"")),"",IF(LEFT(J3965,1)="A",IF(IF(VLOOKUP(R3965,SpeciesValidation!D:W,20,FALSE)=FALSE,OR(TEXT(A3965,"MMDD")&lt;VLOOKUP(R3965,SpeciesValidation!D:W,18,FALSE),TEXT(A3965,"MMDD")&gt;VLOOKUP(R3965,SpeciesValidation!D:W,19,FALSE)),IF(TEXT(A3965,"MMDD")&lt;"0701",TEXT(A3965,"MMDD")&gt;VLOOKUP(R3965,SpeciesValidation!D:W,18,FALSE),TEXT(A3965,"MMDD")&lt;VLOOKUP(R3965,SpeciesValidation!D:W,19,FALSE))),"Date outside expected range for this species",""),"")))</f>
        <v/>
      </c>
      <c r="M3965" s="127" t="str">
        <f>IF(LEN(E3965&amp;"")&gt;0,IF(ISERROR(VLOOKUP(R3965,SpeciesValidation!D:I,6,FALSE)),"",VLOOKUP(R3965,SpeciesValidation!D:I,6,FALSE)),"")</f>
        <v/>
      </c>
      <c r="Q3965" s="36" t="str">
        <f>IF(LEN(E3965&amp;"")&gt;0,IF(ISERROR(VLOOKUP(E3965,SpeciesValidation!B:G,2,FALSE)=TRUE),"",VLOOKUP(E3965,SpeciesValidation!B:G,2,FALSE)),"")</f>
        <v/>
      </c>
      <c r="R3965" s="36" t="str">
        <f>IF(LEN(E3965&amp;"")&gt;0,IF(ISERROR(VLOOKUP(E3965,SpeciesLookup!B:G,4,FALSE)=TRUE),"",VLOOKUP(E3965,SpeciesLookup!B:G,4,FALSE)),"")</f>
        <v/>
      </c>
    </row>
    <row r="3966" spans="1:18" ht="13.2" x14ac:dyDescent="0.25">
      <c r="A3966" s="72"/>
      <c r="D3966" s="11"/>
      <c r="G3966" s="128" t="str">
        <f>IF(LEN(E3966&amp;"")&gt;0,IF(ISERROR(VLOOKUP(E3966,SpeciesLookup!B:G,6,FALSE)=TRUE),"",VLOOKUP(E3966,SpeciesLookup!B:G,6,FALSE)),"")</f>
        <v/>
      </c>
      <c r="H3966" s="128" t="str">
        <f>IF(LEN(E3966&amp;"")&gt;0,IF(ISERROR(VLOOKUP(E3966,SpeciesLookup!B:G,5,FALSE)=TRUE),"",VLOOKUP(E3966,SpeciesLookup!B:G,5,FALSE)),"")</f>
        <v/>
      </c>
      <c r="I3966" s="11"/>
      <c r="J3966" s="73"/>
      <c r="K3966" s="11"/>
      <c r="L3966" s="127" t="str">
        <f>TRIM(IF(ISERROR(VLOOKUP(R3966,SpeciesValidation!D:T,IF(ISNA(VLOOKUP(J3966,Validation!B$2:C$15,2,FALSE)),FALSE,VLOOKUP(J3966,Validation!B$2:C$15,2,FALSE)))),IF(LEN(E3966&amp;"")&gt;0,"",""),VLOOKUP(R3966,SpeciesValidation!D:T,VLOOKUP(J3966,Validation!B$2:C$15,2,FALSE),FALSE)) &amp; " " &amp; IF(ISERROR(IF(LEFT(J3966,1)="A",IF(IF(VLOOKUP(R3966,SpeciesValidation!D:W,20,FALSE)=FALSE,OR(TEXT(A3966,"MMDD")&lt;VLOOKUP(R3966,SpeciesValidation!D:W,18,FALSE),TEXT(A3966,"MMDD")&gt;VLOOKUP(R3966,SpeciesValidation!D:W,19,FALSE)),IF(TEXT(A3966,"MMDD")&lt;"0701",TEXT(A3966,"MMDD")&gt;VLOOKUP(R3966,SpeciesValidation!D:W,18,FALSE),TEXT(A3966,"MMDD")&lt;VLOOKUP(R3966,SpeciesValidation!D:W,19,FALSE))),"Date outside expected range for this species",""),"")),"",IF(LEFT(J3966,1)="A",IF(IF(VLOOKUP(R3966,SpeciesValidation!D:W,20,FALSE)=FALSE,OR(TEXT(A3966,"MMDD")&lt;VLOOKUP(R3966,SpeciesValidation!D:W,18,FALSE),TEXT(A3966,"MMDD")&gt;VLOOKUP(R3966,SpeciesValidation!D:W,19,FALSE)),IF(TEXT(A3966,"MMDD")&lt;"0701",TEXT(A3966,"MMDD")&gt;VLOOKUP(R3966,SpeciesValidation!D:W,18,FALSE),TEXT(A3966,"MMDD")&lt;VLOOKUP(R3966,SpeciesValidation!D:W,19,FALSE))),"Date outside expected range for this species",""),"")))</f>
        <v/>
      </c>
      <c r="M3966" s="127" t="str">
        <f>IF(LEN(E3966&amp;"")&gt;0,IF(ISERROR(VLOOKUP(R3966,SpeciesValidation!D:I,6,FALSE)),"",VLOOKUP(R3966,SpeciesValidation!D:I,6,FALSE)),"")</f>
        <v/>
      </c>
      <c r="Q3966" s="36" t="str">
        <f>IF(LEN(E3966&amp;"")&gt;0,IF(ISERROR(VLOOKUP(E3966,SpeciesValidation!B:G,2,FALSE)=TRUE),"",VLOOKUP(E3966,SpeciesValidation!B:G,2,FALSE)),"")</f>
        <v/>
      </c>
      <c r="R3966" s="36" t="str">
        <f>IF(LEN(E3966&amp;"")&gt;0,IF(ISERROR(VLOOKUP(E3966,SpeciesLookup!B:G,4,FALSE)=TRUE),"",VLOOKUP(E3966,SpeciesLookup!B:G,4,FALSE)),"")</f>
        <v/>
      </c>
    </row>
    <row r="3967" spans="1:18" ht="13.2" x14ac:dyDescent="0.25">
      <c r="A3967" s="72"/>
      <c r="D3967" s="11"/>
      <c r="G3967" s="128" t="str">
        <f>IF(LEN(E3967&amp;"")&gt;0,IF(ISERROR(VLOOKUP(E3967,SpeciesLookup!B:G,6,FALSE)=TRUE),"",VLOOKUP(E3967,SpeciesLookup!B:G,6,FALSE)),"")</f>
        <v/>
      </c>
      <c r="H3967" s="128" t="str">
        <f>IF(LEN(E3967&amp;"")&gt;0,IF(ISERROR(VLOOKUP(E3967,SpeciesLookup!B:G,5,FALSE)=TRUE),"",VLOOKUP(E3967,SpeciesLookup!B:G,5,FALSE)),"")</f>
        <v/>
      </c>
      <c r="I3967" s="11"/>
      <c r="J3967" s="73"/>
      <c r="K3967" s="11"/>
      <c r="L3967" s="127" t="str">
        <f>TRIM(IF(ISERROR(VLOOKUP(R3967,SpeciesValidation!D:T,IF(ISNA(VLOOKUP(J3967,Validation!B$2:C$15,2,FALSE)),FALSE,VLOOKUP(J3967,Validation!B$2:C$15,2,FALSE)))),IF(LEN(E3967&amp;"")&gt;0,"",""),VLOOKUP(R3967,SpeciesValidation!D:T,VLOOKUP(J3967,Validation!B$2:C$15,2,FALSE),FALSE)) &amp; " " &amp; IF(ISERROR(IF(LEFT(J3967,1)="A",IF(IF(VLOOKUP(R3967,SpeciesValidation!D:W,20,FALSE)=FALSE,OR(TEXT(A3967,"MMDD")&lt;VLOOKUP(R3967,SpeciesValidation!D:W,18,FALSE),TEXT(A3967,"MMDD")&gt;VLOOKUP(R3967,SpeciesValidation!D:W,19,FALSE)),IF(TEXT(A3967,"MMDD")&lt;"0701",TEXT(A3967,"MMDD")&gt;VLOOKUP(R3967,SpeciesValidation!D:W,18,FALSE),TEXT(A3967,"MMDD")&lt;VLOOKUP(R3967,SpeciesValidation!D:W,19,FALSE))),"Date outside expected range for this species",""),"")),"",IF(LEFT(J3967,1)="A",IF(IF(VLOOKUP(R3967,SpeciesValidation!D:W,20,FALSE)=FALSE,OR(TEXT(A3967,"MMDD")&lt;VLOOKUP(R3967,SpeciesValidation!D:W,18,FALSE),TEXT(A3967,"MMDD")&gt;VLOOKUP(R3967,SpeciesValidation!D:W,19,FALSE)),IF(TEXT(A3967,"MMDD")&lt;"0701",TEXT(A3967,"MMDD")&gt;VLOOKUP(R3967,SpeciesValidation!D:W,18,FALSE),TEXT(A3967,"MMDD")&lt;VLOOKUP(R3967,SpeciesValidation!D:W,19,FALSE))),"Date outside expected range for this species",""),"")))</f>
        <v/>
      </c>
      <c r="M3967" s="127" t="str">
        <f>IF(LEN(E3967&amp;"")&gt;0,IF(ISERROR(VLOOKUP(R3967,SpeciesValidation!D:I,6,FALSE)),"",VLOOKUP(R3967,SpeciesValidation!D:I,6,FALSE)),"")</f>
        <v/>
      </c>
      <c r="Q3967" s="36" t="str">
        <f>IF(LEN(E3967&amp;"")&gt;0,IF(ISERROR(VLOOKUP(E3967,SpeciesValidation!B:G,2,FALSE)=TRUE),"",VLOOKUP(E3967,SpeciesValidation!B:G,2,FALSE)),"")</f>
        <v/>
      </c>
      <c r="R3967" s="36" t="str">
        <f>IF(LEN(E3967&amp;"")&gt;0,IF(ISERROR(VLOOKUP(E3967,SpeciesLookup!B:G,4,FALSE)=TRUE),"",VLOOKUP(E3967,SpeciesLookup!B:G,4,FALSE)),"")</f>
        <v/>
      </c>
    </row>
    <row r="3968" spans="1:18" ht="13.2" x14ac:dyDescent="0.25">
      <c r="A3968" s="72"/>
      <c r="D3968" s="11"/>
      <c r="G3968" s="128" t="str">
        <f>IF(LEN(E3968&amp;"")&gt;0,IF(ISERROR(VLOOKUP(E3968,SpeciesLookup!B:G,6,FALSE)=TRUE),"",VLOOKUP(E3968,SpeciesLookup!B:G,6,FALSE)),"")</f>
        <v/>
      </c>
      <c r="H3968" s="128" t="str">
        <f>IF(LEN(E3968&amp;"")&gt;0,IF(ISERROR(VLOOKUP(E3968,SpeciesLookup!B:G,5,FALSE)=TRUE),"",VLOOKUP(E3968,SpeciesLookup!B:G,5,FALSE)),"")</f>
        <v/>
      </c>
      <c r="I3968" s="11"/>
      <c r="J3968" s="73"/>
      <c r="K3968" s="11"/>
      <c r="L3968" s="127" t="str">
        <f>TRIM(IF(ISERROR(VLOOKUP(R3968,SpeciesValidation!D:T,IF(ISNA(VLOOKUP(J3968,Validation!B$2:C$15,2,FALSE)),FALSE,VLOOKUP(J3968,Validation!B$2:C$15,2,FALSE)))),IF(LEN(E3968&amp;"")&gt;0,"",""),VLOOKUP(R3968,SpeciesValidation!D:T,VLOOKUP(J3968,Validation!B$2:C$15,2,FALSE),FALSE)) &amp; " " &amp; IF(ISERROR(IF(LEFT(J3968,1)="A",IF(IF(VLOOKUP(R3968,SpeciesValidation!D:W,20,FALSE)=FALSE,OR(TEXT(A3968,"MMDD")&lt;VLOOKUP(R3968,SpeciesValidation!D:W,18,FALSE),TEXT(A3968,"MMDD")&gt;VLOOKUP(R3968,SpeciesValidation!D:W,19,FALSE)),IF(TEXT(A3968,"MMDD")&lt;"0701",TEXT(A3968,"MMDD")&gt;VLOOKUP(R3968,SpeciesValidation!D:W,18,FALSE),TEXT(A3968,"MMDD")&lt;VLOOKUP(R3968,SpeciesValidation!D:W,19,FALSE))),"Date outside expected range for this species",""),"")),"",IF(LEFT(J3968,1)="A",IF(IF(VLOOKUP(R3968,SpeciesValidation!D:W,20,FALSE)=FALSE,OR(TEXT(A3968,"MMDD")&lt;VLOOKUP(R3968,SpeciesValidation!D:W,18,FALSE),TEXT(A3968,"MMDD")&gt;VLOOKUP(R3968,SpeciesValidation!D:W,19,FALSE)),IF(TEXT(A3968,"MMDD")&lt;"0701",TEXT(A3968,"MMDD")&gt;VLOOKUP(R3968,SpeciesValidation!D:W,18,FALSE),TEXT(A3968,"MMDD")&lt;VLOOKUP(R3968,SpeciesValidation!D:W,19,FALSE))),"Date outside expected range for this species",""),"")))</f>
        <v/>
      </c>
      <c r="M3968" s="127" t="str">
        <f>IF(LEN(E3968&amp;"")&gt;0,IF(ISERROR(VLOOKUP(R3968,SpeciesValidation!D:I,6,FALSE)),"",VLOOKUP(R3968,SpeciesValidation!D:I,6,FALSE)),"")</f>
        <v/>
      </c>
      <c r="Q3968" s="36" t="str">
        <f>IF(LEN(E3968&amp;"")&gt;0,IF(ISERROR(VLOOKUP(E3968,SpeciesValidation!B:G,2,FALSE)=TRUE),"",VLOOKUP(E3968,SpeciesValidation!B:G,2,FALSE)),"")</f>
        <v/>
      </c>
      <c r="R3968" s="36" t="str">
        <f>IF(LEN(E3968&amp;"")&gt;0,IF(ISERROR(VLOOKUP(E3968,SpeciesLookup!B:G,4,FALSE)=TRUE),"",VLOOKUP(E3968,SpeciesLookup!B:G,4,FALSE)),"")</f>
        <v/>
      </c>
    </row>
    <row r="3969" spans="1:18" ht="13.2" x14ac:dyDescent="0.25">
      <c r="A3969" s="72"/>
      <c r="D3969" s="11"/>
      <c r="G3969" s="128" t="str">
        <f>IF(LEN(E3969&amp;"")&gt;0,IF(ISERROR(VLOOKUP(E3969,SpeciesLookup!B:G,6,FALSE)=TRUE),"",VLOOKUP(E3969,SpeciesLookup!B:G,6,FALSE)),"")</f>
        <v/>
      </c>
      <c r="H3969" s="128" t="str">
        <f>IF(LEN(E3969&amp;"")&gt;0,IF(ISERROR(VLOOKUP(E3969,SpeciesLookup!B:G,5,FALSE)=TRUE),"",VLOOKUP(E3969,SpeciesLookup!B:G,5,FALSE)),"")</f>
        <v/>
      </c>
      <c r="I3969" s="11"/>
      <c r="J3969" s="73"/>
      <c r="K3969" s="11"/>
      <c r="L3969" s="127" t="str">
        <f>TRIM(IF(ISERROR(VLOOKUP(R3969,SpeciesValidation!D:T,IF(ISNA(VLOOKUP(J3969,Validation!B$2:C$15,2,FALSE)),FALSE,VLOOKUP(J3969,Validation!B$2:C$15,2,FALSE)))),IF(LEN(E3969&amp;"")&gt;0,"",""),VLOOKUP(R3969,SpeciesValidation!D:T,VLOOKUP(J3969,Validation!B$2:C$15,2,FALSE),FALSE)) &amp; " " &amp; IF(ISERROR(IF(LEFT(J3969,1)="A",IF(IF(VLOOKUP(R3969,SpeciesValidation!D:W,20,FALSE)=FALSE,OR(TEXT(A3969,"MMDD")&lt;VLOOKUP(R3969,SpeciesValidation!D:W,18,FALSE),TEXT(A3969,"MMDD")&gt;VLOOKUP(R3969,SpeciesValidation!D:W,19,FALSE)),IF(TEXT(A3969,"MMDD")&lt;"0701",TEXT(A3969,"MMDD")&gt;VLOOKUP(R3969,SpeciesValidation!D:W,18,FALSE),TEXT(A3969,"MMDD")&lt;VLOOKUP(R3969,SpeciesValidation!D:W,19,FALSE))),"Date outside expected range for this species",""),"")),"",IF(LEFT(J3969,1)="A",IF(IF(VLOOKUP(R3969,SpeciesValidation!D:W,20,FALSE)=FALSE,OR(TEXT(A3969,"MMDD")&lt;VLOOKUP(R3969,SpeciesValidation!D:W,18,FALSE),TEXT(A3969,"MMDD")&gt;VLOOKUP(R3969,SpeciesValidation!D:W,19,FALSE)),IF(TEXT(A3969,"MMDD")&lt;"0701",TEXT(A3969,"MMDD")&gt;VLOOKUP(R3969,SpeciesValidation!D:W,18,FALSE),TEXT(A3969,"MMDD")&lt;VLOOKUP(R3969,SpeciesValidation!D:W,19,FALSE))),"Date outside expected range for this species",""),"")))</f>
        <v/>
      </c>
      <c r="M3969" s="127" t="str">
        <f>IF(LEN(E3969&amp;"")&gt;0,IF(ISERROR(VLOOKUP(R3969,SpeciesValidation!D:I,6,FALSE)),"",VLOOKUP(R3969,SpeciesValidation!D:I,6,FALSE)),"")</f>
        <v/>
      </c>
      <c r="Q3969" s="36" t="str">
        <f>IF(LEN(E3969&amp;"")&gt;0,IF(ISERROR(VLOOKUP(E3969,SpeciesValidation!B:G,2,FALSE)=TRUE),"",VLOOKUP(E3969,SpeciesValidation!B:G,2,FALSE)),"")</f>
        <v/>
      </c>
      <c r="R3969" s="36" t="str">
        <f>IF(LEN(E3969&amp;"")&gt;0,IF(ISERROR(VLOOKUP(E3969,SpeciesLookup!B:G,4,FALSE)=TRUE),"",VLOOKUP(E3969,SpeciesLookup!B:G,4,FALSE)),"")</f>
        <v/>
      </c>
    </row>
    <row r="3970" spans="1:18" ht="13.2" x14ac:dyDescent="0.25">
      <c r="A3970" s="72"/>
      <c r="D3970" s="11"/>
      <c r="G3970" s="128" t="str">
        <f>IF(LEN(E3970&amp;"")&gt;0,IF(ISERROR(VLOOKUP(E3970,SpeciesLookup!B:G,6,FALSE)=TRUE),"",VLOOKUP(E3970,SpeciesLookup!B:G,6,FALSE)),"")</f>
        <v/>
      </c>
      <c r="H3970" s="128" t="str">
        <f>IF(LEN(E3970&amp;"")&gt;0,IF(ISERROR(VLOOKUP(E3970,SpeciesLookup!B:G,5,FALSE)=TRUE),"",VLOOKUP(E3970,SpeciesLookup!B:G,5,FALSE)),"")</f>
        <v/>
      </c>
      <c r="I3970" s="11"/>
      <c r="J3970" s="73"/>
      <c r="K3970" s="11"/>
      <c r="L3970" s="127" t="str">
        <f>TRIM(IF(ISERROR(VLOOKUP(R3970,SpeciesValidation!D:T,IF(ISNA(VLOOKUP(J3970,Validation!B$2:C$15,2,FALSE)),FALSE,VLOOKUP(J3970,Validation!B$2:C$15,2,FALSE)))),IF(LEN(E3970&amp;"")&gt;0,"",""),VLOOKUP(R3970,SpeciesValidation!D:T,VLOOKUP(J3970,Validation!B$2:C$15,2,FALSE),FALSE)) &amp; " " &amp; IF(ISERROR(IF(LEFT(J3970,1)="A",IF(IF(VLOOKUP(R3970,SpeciesValidation!D:W,20,FALSE)=FALSE,OR(TEXT(A3970,"MMDD")&lt;VLOOKUP(R3970,SpeciesValidation!D:W,18,FALSE),TEXT(A3970,"MMDD")&gt;VLOOKUP(R3970,SpeciesValidation!D:W,19,FALSE)),IF(TEXT(A3970,"MMDD")&lt;"0701",TEXT(A3970,"MMDD")&gt;VLOOKUP(R3970,SpeciesValidation!D:W,18,FALSE),TEXT(A3970,"MMDD")&lt;VLOOKUP(R3970,SpeciesValidation!D:W,19,FALSE))),"Date outside expected range for this species",""),"")),"",IF(LEFT(J3970,1)="A",IF(IF(VLOOKUP(R3970,SpeciesValidation!D:W,20,FALSE)=FALSE,OR(TEXT(A3970,"MMDD")&lt;VLOOKUP(R3970,SpeciesValidation!D:W,18,FALSE),TEXT(A3970,"MMDD")&gt;VLOOKUP(R3970,SpeciesValidation!D:W,19,FALSE)),IF(TEXT(A3970,"MMDD")&lt;"0701",TEXT(A3970,"MMDD")&gt;VLOOKUP(R3970,SpeciesValidation!D:W,18,FALSE),TEXT(A3970,"MMDD")&lt;VLOOKUP(R3970,SpeciesValidation!D:W,19,FALSE))),"Date outside expected range for this species",""),"")))</f>
        <v/>
      </c>
      <c r="M3970" s="127" t="str">
        <f>IF(LEN(E3970&amp;"")&gt;0,IF(ISERROR(VLOOKUP(R3970,SpeciesValidation!D:I,6,FALSE)),"",VLOOKUP(R3970,SpeciesValidation!D:I,6,FALSE)),"")</f>
        <v/>
      </c>
      <c r="Q3970" s="36" t="str">
        <f>IF(LEN(E3970&amp;"")&gt;0,IF(ISERROR(VLOOKUP(E3970,SpeciesValidation!B:G,2,FALSE)=TRUE),"",VLOOKUP(E3970,SpeciesValidation!B:G,2,FALSE)),"")</f>
        <v/>
      </c>
      <c r="R3970" s="36" t="str">
        <f>IF(LEN(E3970&amp;"")&gt;0,IF(ISERROR(VLOOKUP(E3970,SpeciesLookup!B:G,4,FALSE)=TRUE),"",VLOOKUP(E3970,SpeciesLookup!B:G,4,FALSE)),"")</f>
        <v/>
      </c>
    </row>
    <row r="3971" spans="1:18" ht="13.2" x14ac:dyDescent="0.25">
      <c r="A3971" s="72"/>
      <c r="D3971" s="11"/>
      <c r="G3971" s="128" t="str">
        <f>IF(LEN(E3971&amp;"")&gt;0,IF(ISERROR(VLOOKUP(E3971,SpeciesLookup!B:G,6,FALSE)=TRUE),"",VLOOKUP(E3971,SpeciesLookup!B:G,6,FALSE)),"")</f>
        <v/>
      </c>
      <c r="H3971" s="128" t="str">
        <f>IF(LEN(E3971&amp;"")&gt;0,IF(ISERROR(VLOOKUP(E3971,SpeciesLookup!B:G,5,FALSE)=TRUE),"",VLOOKUP(E3971,SpeciesLookup!B:G,5,FALSE)),"")</f>
        <v/>
      </c>
      <c r="I3971" s="11"/>
      <c r="J3971" s="73"/>
      <c r="K3971" s="11"/>
      <c r="L3971" s="127" t="str">
        <f>TRIM(IF(ISERROR(VLOOKUP(R3971,SpeciesValidation!D:T,IF(ISNA(VLOOKUP(J3971,Validation!B$2:C$15,2,FALSE)),FALSE,VLOOKUP(J3971,Validation!B$2:C$15,2,FALSE)))),IF(LEN(E3971&amp;"")&gt;0,"",""),VLOOKUP(R3971,SpeciesValidation!D:T,VLOOKUP(J3971,Validation!B$2:C$15,2,FALSE),FALSE)) &amp; " " &amp; IF(ISERROR(IF(LEFT(J3971,1)="A",IF(IF(VLOOKUP(R3971,SpeciesValidation!D:W,20,FALSE)=FALSE,OR(TEXT(A3971,"MMDD")&lt;VLOOKUP(R3971,SpeciesValidation!D:W,18,FALSE),TEXT(A3971,"MMDD")&gt;VLOOKUP(R3971,SpeciesValidation!D:W,19,FALSE)),IF(TEXT(A3971,"MMDD")&lt;"0701",TEXT(A3971,"MMDD")&gt;VLOOKUP(R3971,SpeciesValidation!D:W,18,FALSE),TEXT(A3971,"MMDD")&lt;VLOOKUP(R3971,SpeciesValidation!D:W,19,FALSE))),"Date outside expected range for this species",""),"")),"",IF(LEFT(J3971,1)="A",IF(IF(VLOOKUP(R3971,SpeciesValidation!D:W,20,FALSE)=FALSE,OR(TEXT(A3971,"MMDD")&lt;VLOOKUP(R3971,SpeciesValidation!D:W,18,FALSE),TEXT(A3971,"MMDD")&gt;VLOOKUP(R3971,SpeciesValidation!D:W,19,FALSE)),IF(TEXT(A3971,"MMDD")&lt;"0701",TEXT(A3971,"MMDD")&gt;VLOOKUP(R3971,SpeciesValidation!D:W,18,FALSE),TEXT(A3971,"MMDD")&lt;VLOOKUP(R3971,SpeciesValidation!D:W,19,FALSE))),"Date outside expected range for this species",""),"")))</f>
        <v/>
      </c>
      <c r="M3971" s="127" t="str">
        <f>IF(LEN(E3971&amp;"")&gt;0,IF(ISERROR(VLOOKUP(R3971,SpeciesValidation!D:I,6,FALSE)),"",VLOOKUP(R3971,SpeciesValidation!D:I,6,FALSE)),"")</f>
        <v/>
      </c>
      <c r="Q3971" s="36" t="str">
        <f>IF(LEN(E3971&amp;"")&gt;0,IF(ISERROR(VLOOKUP(E3971,SpeciesValidation!B:G,2,FALSE)=TRUE),"",VLOOKUP(E3971,SpeciesValidation!B:G,2,FALSE)),"")</f>
        <v/>
      </c>
      <c r="R3971" s="36" t="str">
        <f>IF(LEN(E3971&amp;"")&gt;0,IF(ISERROR(VLOOKUP(E3971,SpeciesLookup!B:G,4,FALSE)=TRUE),"",VLOOKUP(E3971,SpeciesLookup!B:G,4,FALSE)),"")</f>
        <v/>
      </c>
    </row>
    <row r="3972" spans="1:18" ht="13.2" x14ac:dyDescent="0.25">
      <c r="A3972" s="72"/>
      <c r="D3972" s="11"/>
      <c r="G3972" s="128" t="str">
        <f>IF(LEN(E3972&amp;"")&gt;0,IF(ISERROR(VLOOKUP(E3972,SpeciesLookup!B:G,6,FALSE)=TRUE),"",VLOOKUP(E3972,SpeciesLookup!B:G,6,FALSE)),"")</f>
        <v/>
      </c>
      <c r="H3972" s="128" t="str">
        <f>IF(LEN(E3972&amp;"")&gt;0,IF(ISERROR(VLOOKUP(E3972,SpeciesLookup!B:G,5,FALSE)=TRUE),"",VLOOKUP(E3972,SpeciesLookup!B:G,5,FALSE)),"")</f>
        <v/>
      </c>
      <c r="I3972" s="11"/>
      <c r="J3972" s="73"/>
      <c r="K3972" s="11"/>
      <c r="L3972" s="127" t="str">
        <f>TRIM(IF(ISERROR(VLOOKUP(R3972,SpeciesValidation!D:T,IF(ISNA(VLOOKUP(J3972,Validation!B$2:C$15,2,FALSE)),FALSE,VLOOKUP(J3972,Validation!B$2:C$15,2,FALSE)))),IF(LEN(E3972&amp;"")&gt;0,"",""),VLOOKUP(R3972,SpeciesValidation!D:T,VLOOKUP(J3972,Validation!B$2:C$15,2,FALSE),FALSE)) &amp; " " &amp; IF(ISERROR(IF(LEFT(J3972,1)="A",IF(IF(VLOOKUP(R3972,SpeciesValidation!D:W,20,FALSE)=FALSE,OR(TEXT(A3972,"MMDD")&lt;VLOOKUP(R3972,SpeciesValidation!D:W,18,FALSE),TEXT(A3972,"MMDD")&gt;VLOOKUP(R3972,SpeciesValidation!D:W,19,FALSE)),IF(TEXT(A3972,"MMDD")&lt;"0701",TEXT(A3972,"MMDD")&gt;VLOOKUP(R3972,SpeciesValidation!D:W,18,FALSE),TEXT(A3972,"MMDD")&lt;VLOOKUP(R3972,SpeciesValidation!D:W,19,FALSE))),"Date outside expected range for this species",""),"")),"",IF(LEFT(J3972,1)="A",IF(IF(VLOOKUP(R3972,SpeciesValidation!D:W,20,FALSE)=FALSE,OR(TEXT(A3972,"MMDD")&lt;VLOOKUP(R3972,SpeciesValidation!D:W,18,FALSE),TEXT(A3972,"MMDD")&gt;VLOOKUP(R3972,SpeciesValidation!D:W,19,FALSE)),IF(TEXT(A3972,"MMDD")&lt;"0701",TEXT(A3972,"MMDD")&gt;VLOOKUP(R3972,SpeciesValidation!D:W,18,FALSE),TEXT(A3972,"MMDD")&lt;VLOOKUP(R3972,SpeciesValidation!D:W,19,FALSE))),"Date outside expected range for this species",""),"")))</f>
        <v/>
      </c>
      <c r="M3972" s="127" t="str">
        <f>IF(LEN(E3972&amp;"")&gt;0,IF(ISERROR(VLOOKUP(R3972,SpeciesValidation!D:I,6,FALSE)),"",VLOOKUP(R3972,SpeciesValidation!D:I,6,FALSE)),"")</f>
        <v/>
      </c>
      <c r="Q3972" s="36" t="str">
        <f>IF(LEN(E3972&amp;"")&gt;0,IF(ISERROR(VLOOKUP(E3972,SpeciesValidation!B:G,2,FALSE)=TRUE),"",VLOOKUP(E3972,SpeciesValidation!B:G,2,FALSE)),"")</f>
        <v/>
      </c>
      <c r="R3972" s="36" t="str">
        <f>IF(LEN(E3972&amp;"")&gt;0,IF(ISERROR(VLOOKUP(E3972,SpeciesLookup!B:G,4,FALSE)=TRUE),"",VLOOKUP(E3972,SpeciesLookup!B:G,4,FALSE)),"")</f>
        <v/>
      </c>
    </row>
    <row r="3973" spans="1:18" ht="13.2" x14ac:dyDescent="0.25">
      <c r="A3973" s="72"/>
      <c r="D3973" s="11"/>
      <c r="G3973" s="128" t="str">
        <f>IF(LEN(E3973&amp;"")&gt;0,IF(ISERROR(VLOOKUP(E3973,SpeciesLookup!B:G,6,FALSE)=TRUE),"",VLOOKUP(E3973,SpeciesLookup!B:G,6,FALSE)),"")</f>
        <v/>
      </c>
      <c r="H3973" s="128" t="str">
        <f>IF(LEN(E3973&amp;"")&gt;0,IF(ISERROR(VLOOKUP(E3973,SpeciesLookup!B:G,5,FALSE)=TRUE),"",VLOOKUP(E3973,SpeciesLookup!B:G,5,FALSE)),"")</f>
        <v/>
      </c>
      <c r="I3973" s="11"/>
      <c r="J3973" s="73"/>
      <c r="K3973" s="11"/>
      <c r="L3973" s="127" t="str">
        <f>TRIM(IF(ISERROR(VLOOKUP(R3973,SpeciesValidation!D:T,IF(ISNA(VLOOKUP(J3973,Validation!B$2:C$15,2,FALSE)),FALSE,VLOOKUP(J3973,Validation!B$2:C$15,2,FALSE)))),IF(LEN(E3973&amp;"")&gt;0,"",""),VLOOKUP(R3973,SpeciesValidation!D:T,VLOOKUP(J3973,Validation!B$2:C$15,2,FALSE),FALSE)) &amp; " " &amp; IF(ISERROR(IF(LEFT(J3973,1)="A",IF(IF(VLOOKUP(R3973,SpeciesValidation!D:W,20,FALSE)=FALSE,OR(TEXT(A3973,"MMDD")&lt;VLOOKUP(R3973,SpeciesValidation!D:W,18,FALSE),TEXT(A3973,"MMDD")&gt;VLOOKUP(R3973,SpeciesValidation!D:W,19,FALSE)),IF(TEXT(A3973,"MMDD")&lt;"0701",TEXT(A3973,"MMDD")&gt;VLOOKUP(R3973,SpeciesValidation!D:W,18,FALSE),TEXT(A3973,"MMDD")&lt;VLOOKUP(R3973,SpeciesValidation!D:W,19,FALSE))),"Date outside expected range for this species",""),"")),"",IF(LEFT(J3973,1)="A",IF(IF(VLOOKUP(R3973,SpeciesValidation!D:W,20,FALSE)=FALSE,OR(TEXT(A3973,"MMDD")&lt;VLOOKUP(R3973,SpeciesValidation!D:W,18,FALSE),TEXT(A3973,"MMDD")&gt;VLOOKUP(R3973,SpeciesValidation!D:W,19,FALSE)),IF(TEXT(A3973,"MMDD")&lt;"0701",TEXT(A3973,"MMDD")&gt;VLOOKUP(R3973,SpeciesValidation!D:W,18,FALSE),TEXT(A3973,"MMDD")&lt;VLOOKUP(R3973,SpeciesValidation!D:W,19,FALSE))),"Date outside expected range for this species",""),"")))</f>
        <v/>
      </c>
      <c r="M3973" s="127" t="str">
        <f>IF(LEN(E3973&amp;"")&gt;0,IF(ISERROR(VLOOKUP(R3973,SpeciesValidation!D:I,6,FALSE)),"",VLOOKUP(R3973,SpeciesValidation!D:I,6,FALSE)),"")</f>
        <v/>
      </c>
      <c r="Q3973" s="36" t="str">
        <f>IF(LEN(E3973&amp;"")&gt;0,IF(ISERROR(VLOOKUP(E3973,SpeciesValidation!B:G,2,FALSE)=TRUE),"",VLOOKUP(E3973,SpeciesValidation!B:G,2,FALSE)),"")</f>
        <v/>
      </c>
      <c r="R3973" s="36" t="str">
        <f>IF(LEN(E3973&amp;"")&gt;0,IF(ISERROR(VLOOKUP(E3973,SpeciesLookup!B:G,4,FALSE)=TRUE),"",VLOOKUP(E3973,SpeciesLookup!B:G,4,FALSE)),"")</f>
        <v/>
      </c>
    </row>
    <row r="3974" spans="1:18" ht="13.2" x14ac:dyDescent="0.25">
      <c r="A3974" s="72"/>
      <c r="D3974" s="11"/>
      <c r="G3974" s="128" t="str">
        <f>IF(LEN(E3974&amp;"")&gt;0,IF(ISERROR(VLOOKUP(E3974,SpeciesLookup!B:G,6,FALSE)=TRUE),"",VLOOKUP(E3974,SpeciesLookup!B:G,6,FALSE)),"")</f>
        <v/>
      </c>
      <c r="H3974" s="128" t="str">
        <f>IF(LEN(E3974&amp;"")&gt;0,IF(ISERROR(VLOOKUP(E3974,SpeciesLookup!B:G,5,FALSE)=TRUE),"",VLOOKUP(E3974,SpeciesLookup!B:G,5,FALSE)),"")</f>
        <v/>
      </c>
      <c r="I3974" s="11"/>
      <c r="J3974" s="73"/>
      <c r="K3974" s="11"/>
      <c r="L3974" s="127" t="str">
        <f>TRIM(IF(ISERROR(VLOOKUP(R3974,SpeciesValidation!D:T,IF(ISNA(VLOOKUP(J3974,Validation!B$2:C$15,2,FALSE)),FALSE,VLOOKUP(J3974,Validation!B$2:C$15,2,FALSE)))),IF(LEN(E3974&amp;"")&gt;0,"",""),VLOOKUP(R3974,SpeciesValidation!D:T,VLOOKUP(J3974,Validation!B$2:C$15,2,FALSE),FALSE)) &amp; " " &amp; IF(ISERROR(IF(LEFT(J3974,1)="A",IF(IF(VLOOKUP(R3974,SpeciesValidation!D:W,20,FALSE)=FALSE,OR(TEXT(A3974,"MMDD")&lt;VLOOKUP(R3974,SpeciesValidation!D:W,18,FALSE),TEXT(A3974,"MMDD")&gt;VLOOKUP(R3974,SpeciesValidation!D:W,19,FALSE)),IF(TEXT(A3974,"MMDD")&lt;"0701",TEXT(A3974,"MMDD")&gt;VLOOKUP(R3974,SpeciesValidation!D:W,18,FALSE),TEXT(A3974,"MMDD")&lt;VLOOKUP(R3974,SpeciesValidation!D:W,19,FALSE))),"Date outside expected range for this species",""),"")),"",IF(LEFT(J3974,1)="A",IF(IF(VLOOKUP(R3974,SpeciesValidation!D:W,20,FALSE)=FALSE,OR(TEXT(A3974,"MMDD")&lt;VLOOKUP(R3974,SpeciesValidation!D:W,18,FALSE),TEXT(A3974,"MMDD")&gt;VLOOKUP(R3974,SpeciesValidation!D:W,19,FALSE)),IF(TEXT(A3974,"MMDD")&lt;"0701",TEXT(A3974,"MMDD")&gt;VLOOKUP(R3974,SpeciesValidation!D:W,18,FALSE),TEXT(A3974,"MMDD")&lt;VLOOKUP(R3974,SpeciesValidation!D:W,19,FALSE))),"Date outside expected range for this species",""),"")))</f>
        <v/>
      </c>
      <c r="M3974" s="127" t="str">
        <f>IF(LEN(E3974&amp;"")&gt;0,IF(ISERROR(VLOOKUP(R3974,SpeciesValidation!D:I,6,FALSE)),"",VLOOKUP(R3974,SpeciesValidation!D:I,6,FALSE)),"")</f>
        <v/>
      </c>
      <c r="Q3974" s="36" t="str">
        <f>IF(LEN(E3974&amp;"")&gt;0,IF(ISERROR(VLOOKUP(E3974,SpeciesValidation!B:G,2,FALSE)=TRUE),"",VLOOKUP(E3974,SpeciesValidation!B:G,2,FALSE)),"")</f>
        <v/>
      </c>
      <c r="R3974" s="36" t="str">
        <f>IF(LEN(E3974&amp;"")&gt;0,IF(ISERROR(VLOOKUP(E3974,SpeciesLookup!B:G,4,FALSE)=TRUE),"",VLOOKUP(E3974,SpeciesLookup!B:G,4,FALSE)),"")</f>
        <v/>
      </c>
    </row>
    <row r="3975" spans="1:18" ht="13.2" x14ac:dyDescent="0.25">
      <c r="A3975" s="72"/>
      <c r="D3975" s="11"/>
      <c r="G3975" s="128" t="str">
        <f>IF(LEN(E3975&amp;"")&gt;0,IF(ISERROR(VLOOKUP(E3975,SpeciesLookup!B:G,6,FALSE)=TRUE),"",VLOOKUP(E3975,SpeciesLookup!B:G,6,FALSE)),"")</f>
        <v/>
      </c>
      <c r="H3975" s="128" t="str">
        <f>IF(LEN(E3975&amp;"")&gt;0,IF(ISERROR(VLOOKUP(E3975,SpeciesLookup!B:G,5,FALSE)=TRUE),"",VLOOKUP(E3975,SpeciesLookup!B:G,5,FALSE)),"")</f>
        <v/>
      </c>
      <c r="I3975" s="11"/>
      <c r="J3975" s="73"/>
      <c r="K3975" s="11"/>
      <c r="L3975" s="127" t="str">
        <f>TRIM(IF(ISERROR(VLOOKUP(R3975,SpeciesValidation!D:T,IF(ISNA(VLOOKUP(J3975,Validation!B$2:C$15,2,FALSE)),FALSE,VLOOKUP(J3975,Validation!B$2:C$15,2,FALSE)))),IF(LEN(E3975&amp;"")&gt;0,"",""),VLOOKUP(R3975,SpeciesValidation!D:T,VLOOKUP(J3975,Validation!B$2:C$15,2,FALSE),FALSE)) &amp; " " &amp; IF(ISERROR(IF(LEFT(J3975,1)="A",IF(IF(VLOOKUP(R3975,SpeciesValidation!D:W,20,FALSE)=FALSE,OR(TEXT(A3975,"MMDD")&lt;VLOOKUP(R3975,SpeciesValidation!D:W,18,FALSE),TEXT(A3975,"MMDD")&gt;VLOOKUP(R3975,SpeciesValidation!D:W,19,FALSE)),IF(TEXT(A3975,"MMDD")&lt;"0701",TEXT(A3975,"MMDD")&gt;VLOOKUP(R3975,SpeciesValidation!D:W,18,FALSE),TEXT(A3975,"MMDD")&lt;VLOOKUP(R3975,SpeciesValidation!D:W,19,FALSE))),"Date outside expected range for this species",""),"")),"",IF(LEFT(J3975,1)="A",IF(IF(VLOOKUP(R3975,SpeciesValidation!D:W,20,FALSE)=FALSE,OR(TEXT(A3975,"MMDD")&lt;VLOOKUP(R3975,SpeciesValidation!D:W,18,FALSE),TEXT(A3975,"MMDD")&gt;VLOOKUP(R3975,SpeciesValidation!D:W,19,FALSE)),IF(TEXT(A3975,"MMDD")&lt;"0701",TEXT(A3975,"MMDD")&gt;VLOOKUP(R3975,SpeciesValidation!D:W,18,FALSE),TEXT(A3975,"MMDD")&lt;VLOOKUP(R3975,SpeciesValidation!D:W,19,FALSE))),"Date outside expected range for this species",""),"")))</f>
        <v/>
      </c>
      <c r="M3975" s="127" t="str">
        <f>IF(LEN(E3975&amp;"")&gt;0,IF(ISERROR(VLOOKUP(R3975,SpeciesValidation!D:I,6,FALSE)),"",VLOOKUP(R3975,SpeciesValidation!D:I,6,FALSE)),"")</f>
        <v/>
      </c>
      <c r="Q3975" s="36" t="str">
        <f>IF(LEN(E3975&amp;"")&gt;0,IF(ISERROR(VLOOKUP(E3975,SpeciesValidation!B:G,2,FALSE)=TRUE),"",VLOOKUP(E3975,SpeciesValidation!B:G,2,FALSE)),"")</f>
        <v/>
      </c>
      <c r="R3975" s="36" t="str">
        <f>IF(LEN(E3975&amp;"")&gt;0,IF(ISERROR(VLOOKUP(E3975,SpeciesLookup!B:G,4,FALSE)=TRUE),"",VLOOKUP(E3975,SpeciesLookup!B:G,4,FALSE)),"")</f>
        <v/>
      </c>
    </row>
    <row r="3976" spans="1:18" ht="13.2" x14ac:dyDescent="0.25">
      <c r="A3976" s="72"/>
      <c r="D3976" s="11"/>
      <c r="G3976" s="128" t="str">
        <f>IF(LEN(E3976&amp;"")&gt;0,IF(ISERROR(VLOOKUP(E3976,SpeciesLookup!B:G,6,FALSE)=TRUE),"",VLOOKUP(E3976,SpeciesLookup!B:G,6,FALSE)),"")</f>
        <v/>
      </c>
      <c r="H3976" s="128" t="str">
        <f>IF(LEN(E3976&amp;"")&gt;0,IF(ISERROR(VLOOKUP(E3976,SpeciesLookup!B:G,5,FALSE)=TRUE),"",VLOOKUP(E3976,SpeciesLookup!B:G,5,FALSE)),"")</f>
        <v/>
      </c>
      <c r="I3976" s="11"/>
      <c r="J3976" s="73"/>
      <c r="K3976" s="11"/>
      <c r="L3976" s="127" t="str">
        <f>TRIM(IF(ISERROR(VLOOKUP(R3976,SpeciesValidation!D:T,IF(ISNA(VLOOKUP(J3976,Validation!B$2:C$15,2,FALSE)),FALSE,VLOOKUP(J3976,Validation!B$2:C$15,2,FALSE)))),IF(LEN(E3976&amp;"")&gt;0,"",""),VLOOKUP(R3976,SpeciesValidation!D:T,VLOOKUP(J3976,Validation!B$2:C$15,2,FALSE),FALSE)) &amp; " " &amp; IF(ISERROR(IF(LEFT(J3976,1)="A",IF(IF(VLOOKUP(R3976,SpeciesValidation!D:W,20,FALSE)=FALSE,OR(TEXT(A3976,"MMDD")&lt;VLOOKUP(R3976,SpeciesValidation!D:W,18,FALSE),TEXT(A3976,"MMDD")&gt;VLOOKUP(R3976,SpeciesValidation!D:W,19,FALSE)),IF(TEXT(A3976,"MMDD")&lt;"0701",TEXT(A3976,"MMDD")&gt;VLOOKUP(R3976,SpeciesValidation!D:W,18,FALSE),TEXT(A3976,"MMDD")&lt;VLOOKUP(R3976,SpeciesValidation!D:W,19,FALSE))),"Date outside expected range for this species",""),"")),"",IF(LEFT(J3976,1)="A",IF(IF(VLOOKUP(R3976,SpeciesValidation!D:W,20,FALSE)=FALSE,OR(TEXT(A3976,"MMDD")&lt;VLOOKUP(R3976,SpeciesValidation!D:W,18,FALSE),TEXT(A3976,"MMDD")&gt;VLOOKUP(R3976,SpeciesValidation!D:W,19,FALSE)),IF(TEXT(A3976,"MMDD")&lt;"0701",TEXT(A3976,"MMDD")&gt;VLOOKUP(R3976,SpeciesValidation!D:W,18,FALSE),TEXT(A3976,"MMDD")&lt;VLOOKUP(R3976,SpeciesValidation!D:W,19,FALSE))),"Date outside expected range for this species",""),"")))</f>
        <v/>
      </c>
      <c r="M3976" s="127" t="str">
        <f>IF(LEN(E3976&amp;"")&gt;0,IF(ISERROR(VLOOKUP(R3976,SpeciesValidation!D:I,6,FALSE)),"",VLOOKUP(R3976,SpeciesValidation!D:I,6,FALSE)),"")</f>
        <v/>
      </c>
      <c r="Q3976" s="36" t="str">
        <f>IF(LEN(E3976&amp;"")&gt;0,IF(ISERROR(VLOOKUP(E3976,SpeciesValidation!B:G,2,FALSE)=TRUE),"",VLOOKUP(E3976,SpeciesValidation!B:G,2,FALSE)),"")</f>
        <v/>
      </c>
      <c r="R3976" s="36" t="str">
        <f>IF(LEN(E3976&amp;"")&gt;0,IF(ISERROR(VLOOKUP(E3976,SpeciesLookup!B:G,4,FALSE)=TRUE),"",VLOOKUP(E3976,SpeciesLookup!B:G,4,FALSE)),"")</f>
        <v/>
      </c>
    </row>
    <row r="3977" spans="1:18" ht="13.2" x14ac:dyDescent="0.25">
      <c r="A3977" s="72"/>
      <c r="D3977" s="11"/>
      <c r="G3977" s="128" t="str">
        <f>IF(LEN(E3977&amp;"")&gt;0,IF(ISERROR(VLOOKUP(E3977,SpeciesLookup!B:G,6,FALSE)=TRUE),"",VLOOKUP(E3977,SpeciesLookup!B:G,6,FALSE)),"")</f>
        <v/>
      </c>
      <c r="H3977" s="128" t="str">
        <f>IF(LEN(E3977&amp;"")&gt;0,IF(ISERROR(VLOOKUP(E3977,SpeciesLookup!B:G,5,FALSE)=TRUE),"",VLOOKUP(E3977,SpeciesLookup!B:G,5,FALSE)),"")</f>
        <v/>
      </c>
      <c r="I3977" s="11"/>
      <c r="J3977" s="73"/>
      <c r="K3977" s="11"/>
      <c r="L3977" s="127" t="str">
        <f>TRIM(IF(ISERROR(VLOOKUP(R3977,SpeciesValidation!D:T,IF(ISNA(VLOOKUP(J3977,Validation!B$2:C$15,2,FALSE)),FALSE,VLOOKUP(J3977,Validation!B$2:C$15,2,FALSE)))),IF(LEN(E3977&amp;"")&gt;0,"",""),VLOOKUP(R3977,SpeciesValidation!D:T,VLOOKUP(J3977,Validation!B$2:C$15,2,FALSE),FALSE)) &amp; " " &amp; IF(ISERROR(IF(LEFT(J3977,1)="A",IF(IF(VLOOKUP(R3977,SpeciesValidation!D:W,20,FALSE)=FALSE,OR(TEXT(A3977,"MMDD")&lt;VLOOKUP(R3977,SpeciesValidation!D:W,18,FALSE),TEXT(A3977,"MMDD")&gt;VLOOKUP(R3977,SpeciesValidation!D:W,19,FALSE)),IF(TEXT(A3977,"MMDD")&lt;"0701",TEXT(A3977,"MMDD")&gt;VLOOKUP(R3977,SpeciesValidation!D:W,18,FALSE),TEXT(A3977,"MMDD")&lt;VLOOKUP(R3977,SpeciesValidation!D:W,19,FALSE))),"Date outside expected range for this species",""),"")),"",IF(LEFT(J3977,1)="A",IF(IF(VLOOKUP(R3977,SpeciesValidation!D:W,20,FALSE)=FALSE,OR(TEXT(A3977,"MMDD")&lt;VLOOKUP(R3977,SpeciesValidation!D:W,18,FALSE),TEXT(A3977,"MMDD")&gt;VLOOKUP(R3977,SpeciesValidation!D:W,19,FALSE)),IF(TEXT(A3977,"MMDD")&lt;"0701",TEXT(A3977,"MMDD")&gt;VLOOKUP(R3977,SpeciesValidation!D:W,18,FALSE),TEXT(A3977,"MMDD")&lt;VLOOKUP(R3977,SpeciesValidation!D:W,19,FALSE))),"Date outside expected range for this species",""),"")))</f>
        <v/>
      </c>
      <c r="M3977" s="127" t="str">
        <f>IF(LEN(E3977&amp;"")&gt;0,IF(ISERROR(VLOOKUP(R3977,SpeciesValidation!D:I,6,FALSE)),"",VLOOKUP(R3977,SpeciesValidation!D:I,6,FALSE)),"")</f>
        <v/>
      </c>
      <c r="Q3977" s="36" t="str">
        <f>IF(LEN(E3977&amp;"")&gt;0,IF(ISERROR(VLOOKUP(E3977,SpeciesValidation!B:G,2,FALSE)=TRUE),"",VLOOKUP(E3977,SpeciesValidation!B:G,2,FALSE)),"")</f>
        <v/>
      </c>
      <c r="R3977" s="36" t="str">
        <f>IF(LEN(E3977&amp;"")&gt;0,IF(ISERROR(VLOOKUP(E3977,SpeciesLookup!B:G,4,FALSE)=TRUE),"",VLOOKUP(E3977,SpeciesLookup!B:G,4,FALSE)),"")</f>
        <v/>
      </c>
    </row>
    <row r="3978" spans="1:18" ht="13.2" x14ac:dyDescent="0.25">
      <c r="A3978" s="72"/>
      <c r="D3978" s="11"/>
      <c r="G3978" s="128" t="str">
        <f>IF(LEN(E3978&amp;"")&gt;0,IF(ISERROR(VLOOKUP(E3978,SpeciesLookup!B:G,6,FALSE)=TRUE),"",VLOOKUP(E3978,SpeciesLookup!B:G,6,FALSE)),"")</f>
        <v/>
      </c>
      <c r="H3978" s="128" t="str">
        <f>IF(LEN(E3978&amp;"")&gt;0,IF(ISERROR(VLOOKUP(E3978,SpeciesLookup!B:G,5,FALSE)=TRUE),"",VLOOKUP(E3978,SpeciesLookup!B:G,5,FALSE)),"")</f>
        <v/>
      </c>
      <c r="I3978" s="11"/>
      <c r="J3978" s="73"/>
      <c r="K3978" s="11"/>
      <c r="L3978" s="127" t="str">
        <f>TRIM(IF(ISERROR(VLOOKUP(R3978,SpeciesValidation!D:T,IF(ISNA(VLOOKUP(J3978,Validation!B$2:C$15,2,FALSE)),FALSE,VLOOKUP(J3978,Validation!B$2:C$15,2,FALSE)))),IF(LEN(E3978&amp;"")&gt;0,"",""),VLOOKUP(R3978,SpeciesValidation!D:T,VLOOKUP(J3978,Validation!B$2:C$15,2,FALSE),FALSE)) &amp; " " &amp; IF(ISERROR(IF(LEFT(J3978,1)="A",IF(IF(VLOOKUP(R3978,SpeciesValidation!D:W,20,FALSE)=FALSE,OR(TEXT(A3978,"MMDD")&lt;VLOOKUP(R3978,SpeciesValidation!D:W,18,FALSE),TEXT(A3978,"MMDD")&gt;VLOOKUP(R3978,SpeciesValidation!D:W,19,FALSE)),IF(TEXT(A3978,"MMDD")&lt;"0701",TEXT(A3978,"MMDD")&gt;VLOOKUP(R3978,SpeciesValidation!D:W,18,FALSE),TEXT(A3978,"MMDD")&lt;VLOOKUP(R3978,SpeciesValidation!D:W,19,FALSE))),"Date outside expected range for this species",""),"")),"",IF(LEFT(J3978,1)="A",IF(IF(VLOOKUP(R3978,SpeciesValidation!D:W,20,FALSE)=FALSE,OR(TEXT(A3978,"MMDD")&lt;VLOOKUP(R3978,SpeciesValidation!D:W,18,FALSE),TEXT(A3978,"MMDD")&gt;VLOOKUP(R3978,SpeciesValidation!D:W,19,FALSE)),IF(TEXT(A3978,"MMDD")&lt;"0701",TEXT(A3978,"MMDD")&gt;VLOOKUP(R3978,SpeciesValidation!D:W,18,FALSE),TEXT(A3978,"MMDD")&lt;VLOOKUP(R3978,SpeciesValidation!D:W,19,FALSE))),"Date outside expected range for this species",""),"")))</f>
        <v/>
      </c>
      <c r="M3978" s="127" t="str">
        <f>IF(LEN(E3978&amp;"")&gt;0,IF(ISERROR(VLOOKUP(R3978,SpeciesValidation!D:I,6,FALSE)),"",VLOOKUP(R3978,SpeciesValidation!D:I,6,FALSE)),"")</f>
        <v/>
      </c>
      <c r="Q3978" s="36" t="str">
        <f>IF(LEN(E3978&amp;"")&gt;0,IF(ISERROR(VLOOKUP(E3978,SpeciesValidation!B:G,2,FALSE)=TRUE),"",VLOOKUP(E3978,SpeciesValidation!B:G,2,FALSE)),"")</f>
        <v/>
      </c>
      <c r="R3978" s="36" t="str">
        <f>IF(LEN(E3978&amp;"")&gt;0,IF(ISERROR(VLOOKUP(E3978,SpeciesLookup!B:G,4,FALSE)=TRUE),"",VLOOKUP(E3978,SpeciesLookup!B:G,4,FALSE)),"")</f>
        <v/>
      </c>
    </row>
    <row r="3979" spans="1:18" ht="13.2" x14ac:dyDescent="0.25">
      <c r="A3979" s="72"/>
      <c r="D3979" s="11"/>
      <c r="G3979" s="128" t="str">
        <f>IF(LEN(E3979&amp;"")&gt;0,IF(ISERROR(VLOOKUP(E3979,SpeciesLookup!B:G,6,FALSE)=TRUE),"",VLOOKUP(E3979,SpeciesLookup!B:G,6,FALSE)),"")</f>
        <v/>
      </c>
      <c r="H3979" s="128" t="str">
        <f>IF(LEN(E3979&amp;"")&gt;0,IF(ISERROR(VLOOKUP(E3979,SpeciesLookup!B:G,5,FALSE)=TRUE),"",VLOOKUP(E3979,SpeciesLookup!B:G,5,FALSE)),"")</f>
        <v/>
      </c>
      <c r="I3979" s="11"/>
      <c r="J3979" s="73"/>
      <c r="K3979" s="11"/>
      <c r="L3979" s="127" t="str">
        <f>TRIM(IF(ISERROR(VLOOKUP(R3979,SpeciesValidation!D:T,IF(ISNA(VLOOKUP(J3979,Validation!B$2:C$15,2,FALSE)),FALSE,VLOOKUP(J3979,Validation!B$2:C$15,2,FALSE)))),IF(LEN(E3979&amp;"")&gt;0,"",""),VLOOKUP(R3979,SpeciesValidation!D:T,VLOOKUP(J3979,Validation!B$2:C$15,2,FALSE),FALSE)) &amp; " " &amp; IF(ISERROR(IF(LEFT(J3979,1)="A",IF(IF(VLOOKUP(R3979,SpeciesValidation!D:W,20,FALSE)=FALSE,OR(TEXT(A3979,"MMDD")&lt;VLOOKUP(R3979,SpeciesValidation!D:W,18,FALSE),TEXT(A3979,"MMDD")&gt;VLOOKUP(R3979,SpeciesValidation!D:W,19,FALSE)),IF(TEXT(A3979,"MMDD")&lt;"0701",TEXT(A3979,"MMDD")&gt;VLOOKUP(R3979,SpeciesValidation!D:W,18,FALSE),TEXT(A3979,"MMDD")&lt;VLOOKUP(R3979,SpeciesValidation!D:W,19,FALSE))),"Date outside expected range for this species",""),"")),"",IF(LEFT(J3979,1)="A",IF(IF(VLOOKUP(R3979,SpeciesValidation!D:W,20,FALSE)=FALSE,OR(TEXT(A3979,"MMDD")&lt;VLOOKUP(R3979,SpeciesValidation!D:W,18,FALSE),TEXT(A3979,"MMDD")&gt;VLOOKUP(R3979,SpeciesValidation!D:W,19,FALSE)),IF(TEXT(A3979,"MMDD")&lt;"0701",TEXT(A3979,"MMDD")&gt;VLOOKUP(R3979,SpeciesValidation!D:W,18,FALSE),TEXT(A3979,"MMDD")&lt;VLOOKUP(R3979,SpeciesValidation!D:W,19,FALSE))),"Date outside expected range for this species",""),"")))</f>
        <v/>
      </c>
      <c r="M3979" s="127" t="str">
        <f>IF(LEN(E3979&amp;"")&gt;0,IF(ISERROR(VLOOKUP(R3979,SpeciesValidation!D:I,6,FALSE)),"",VLOOKUP(R3979,SpeciesValidation!D:I,6,FALSE)),"")</f>
        <v/>
      </c>
      <c r="Q3979" s="36" t="str">
        <f>IF(LEN(E3979&amp;"")&gt;0,IF(ISERROR(VLOOKUP(E3979,SpeciesValidation!B:G,2,FALSE)=TRUE),"",VLOOKUP(E3979,SpeciesValidation!B:G,2,FALSE)),"")</f>
        <v/>
      </c>
      <c r="R3979" s="36" t="str">
        <f>IF(LEN(E3979&amp;"")&gt;0,IF(ISERROR(VLOOKUP(E3979,SpeciesLookup!B:G,4,FALSE)=TRUE),"",VLOOKUP(E3979,SpeciesLookup!B:G,4,FALSE)),"")</f>
        <v/>
      </c>
    </row>
    <row r="3980" spans="1:18" ht="13.2" x14ac:dyDescent="0.25">
      <c r="A3980" s="72"/>
      <c r="D3980" s="11"/>
      <c r="G3980" s="128" t="str">
        <f>IF(LEN(E3980&amp;"")&gt;0,IF(ISERROR(VLOOKUP(E3980,SpeciesLookup!B:G,6,FALSE)=TRUE),"",VLOOKUP(E3980,SpeciesLookup!B:G,6,FALSE)),"")</f>
        <v/>
      </c>
      <c r="H3980" s="128" t="str">
        <f>IF(LEN(E3980&amp;"")&gt;0,IF(ISERROR(VLOOKUP(E3980,SpeciesLookup!B:G,5,FALSE)=TRUE),"",VLOOKUP(E3980,SpeciesLookup!B:G,5,FALSE)),"")</f>
        <v/>
      </c>
      <c r="I3980" s="11"/>
      <c r="J3980" s="73"/>
      <c r="K3980" s="11"/>
      <c r="L3980" s="127" t="str">
        <f>TRIM(IF(ISERROR(VLOOKUP(R3980,SpeciesValidation!D:T,IF(ISNA(VLOOKUP(J3980,Validation!B$2:C$15,2,FALSE)),FALSE,VLOOKUP(J3980,Validation!B$2:C$15,2,FALSE)))),IF(LEN(E3980&amp;"")&gt;0,"",""),VLOOKUP(R3980,SpeciesValidation!D:T,VLOOKUP(J3980,Validation!B$2:C$15,2,FALSE),FALSE)) &amp; " " &amp; IF(ISERROR(IF(LEFT(J3980,1)="A",IF(IF(VLOOKUP(R3980,SpeciesValidation!D:W,20,FALSE)=FALSE,OR(TEXT(A3980,"MMDD")&lt;VLOOKUP(R3980,SpeciesValidation!D:W,18,FALSE),TEXT(A3980,"MMDD")&gt;VLOOKUP(R3980,SpeciesValidation!D:W,19,FALSE)),IF(TEXT(A3980,"MMDD")&lt;"0701",TEXT(A3980,"MMDD")&gt;VLOOKUP(R3980,SpeciesValidation!D:W,18,FALSE),TEXT(A3980,"MMDD")&lt;VLOOKUP(R3980,SpeciesValidation!D:W,19,FALSE))),"Date outside expected range for this species",""),"")),"",IF(LEFT(J3980,1)="A",IF(IF(VLOOKUP(R3980,SpeciesValidation!D:W,20,FALSE)=FALSE,OR(TEXT(A3980,"MMDD")&lt;VLOOKUP(R3980,SpeciesValidation!D:W,18,FALSE),TEXT(A3980,"MMDD")&gt;VLOOKUP(R3980,SpeciesValidation!D:W,19,FALSE)),IF(TEXT(A3980,"MMDD")&lt;"0701",TEXT(A3980,"MMDD")&gt;VLOOKUP(R3980,SpeciesValidation!D:W,18,FALSE),TEXT(A3980,"MMDD")&lt;VLOOKUP(R3980,SpeciesValidation!D:W,19,FALSE))),"Date outside expected range for this species",""),"")))</f>
        <v/>
      </c>
      <c r="M3980" s="127" t="str">
        <f>IF(LEN(E3980&amp;"")&gt;0,IF(ISERROR(VLOOKUP(R3980,SpeciesValidation!D:I,6,FALSE)),"",VLOOKUP(R3980,SpeciesValidation!D:I,6,FALSE)),"")</f>
        <v/>
      </c>
      <c r="Q3980" s="36" t="str">
        <f>IF(LEN(E3980&amp;"")&gt;0,IF(ISERROR(VLOOKUP(E3980,SpeciesValidation!B:G,2,FALSE)=TRUE),"",VLOOKUP(E3980,SpeciesValidation!B:G,2,FALSE)),"")</f>
        <v/>
      </c>
      <c r="R3980" s="36" t="str">
        <f>IF(LEN(E3980&amp;"")&gt;0,IF(ISERROR(VLOOKUP(E3980,SpeciesLookup!B:G,4,FALSE)=TRUE),"",VLOOKUP(E3980,SpeciesLookup!B:G,4,FALSE)),"")</f>
        <v/>
      </c>
    </row>
    <row r="3981" spans="1:18" ht="13.2" x14ac:dyDescent="0.25">
      <c r="A3981" s="72"/>
      <c r="D3981" s="11"/>
      <c r="G3981" s="128" t="str">
        <f>IF(LEN(E3981&amp;"")&gt;0,IF(ISERROR(VLOOKUP(E3981,SpeciesLookup!B:G,6,FALSE)=TRUE),"",VLOOKUP(E3981,SpeciesLookup!B:G,6,FALSE)),"")</f>
        <v/>
      </c>
      <c r="H3981" s="128" t="str">
        <f>IF(LEN(E3981&amp;"")&gt;0,IF(ISERROR(VLOOKUP(E3981,SpeciesLookup!B:G,5,FALSE)=TRUE),"",VLOOKUP(E3981,SpeciesLookup!B:G,5,FALSE)),"")</f>
        <v/>
      </c>
      <c r="I3981" s="11"/>
      <c r="J3981" s="73"/>
      <c r="K3981" s="11"/>
      <c r="L3981" s="127" t="str">
        <f>TRIM(IF(ISERROR(VLOOKUP(R3981,SpeciesValidation!D:T,IF(ISNA(VLOOKUP(J3981,Validation!B$2:C$15,2,FALSE)),FALSE,VLOOKUP(J3981,Validation!B$2:C$15,2,FALSE)))),IF(LEN(E3981&amp;"")&gt;0,"",""),VLOOKUP(R3981,SpeciesValidation!D:T,VLOOKUP(J3981,Validation!B$2:C$15,2,FALSE),FALSE)) &amp; " " &amp; IF(ISERROR(IF(LEFT(J3981,1)="A",IF(IF(VLOOKUP(R3981,SpeciesValidation!D:W,20,FALSE)=FALSE,OR(TEXT(A3981,"MMDD")&lt;VLOOKUP(R3981,SpeciesValidation!D:W,18,FALSE),TEXT(A3981,"MMDD")&gt;VLOOKUP(R3981,SpeciesValidation!D:W,19,FALSE)),IF(TEXT(A3981,"MMDD")&lt;"0701",TEXT(A3981,"MMDD")&gt;VLOOKUP(R3981,SpeciesValidation!D:W,18,FALSE),TEXT(A3981,"MMDD")&lt;VLOOKUP(R3981,SpeciesValidation!D:W,19,FALSE))),"Date outside expected range for this species",""),"")),"",IF(LEFT(J3981,1)="A",IF(IF(VLOOKUP(R3981,SpeciesValidation!D:W,20,FALSE)=FALSE,OR(TEXT(A3981,"MMDD")&lt;VLOOKUP(R3981,SpeciesValidation!D:W,18,FALSE),TEXT(A3981,"MMDD")&gt;VLOOKUP(R3981,SpeciesValidation!D:W,19,FALSE)),IF(TEXT(A3981,"MMDD")&lt;"0701",TEXT(A3981,"MMDD")&gt;VLOOKUP(R3981,SpeciesValidation!D:W,18,FALSE),TEXT(A3981,"MMDD")&lt;VLOOKUP(R3981,SpeciesValidation!D:W,19,FALSE))),"Date outside expected range for this species",""),"")))</f>
        <v/>
      </c>
      <c r="M3981" s="127" t="str">
        <f>IF(LEN(E3981&amp;"")&gt;0,IF(ISERROR(VLOOKUP(R3981,SpeciesValidation!D:I,6,FALSE)),"",VLOOKUP(R3981,SpeciesValidation!D:I,6,FALSE)),"")</f>
        <v/>
      </c>
      <c r="Q3981" s="36" t="str">
        <f>IF(LEN(E3981&amp;"")&gt;0,IF(ISERROR(VLOOKUP(E3981,SpeciesValidation!B:G,2,FALSE)=TRUE),"",VLOOKUP(E3981,SpeciesValidation!B:G,2,FALSE)),"")</f>
        <v/>
      </c>
      <c r="R3981" s="36" t="str">
        <f>IF(LEN(E3981&amp;"")&gt;0,IF(ISERROR(VLOOKUP(E3981,SpeciesLookup!B:G,4,FALSE)=TRUE),"",VLOOKUP(E3981,SpeciesLookup!B:G,4,FALSE)),"")</f>
        <v/>
      </c>
    </row>
    <row r="3982" spans="1:18" ht="13.2" x14ac:dyDescent="0.25">
      <c r="A3982" s="72"/>
      <c r="D3982" s="11"/>
      <c r="G3982" s="128" t="str">
        <f>IF(LEN(E3982&amp;"")&gt;0,IF(ISERROR(VLOOKUP(E3982,SpeciesLookup!B:G,6,FALSE)=TRUE),"",VLOOKUP(E3982,SpeciesLookup!B:G,6,FALSE)),"")</f>
        <v/>
      </c>
      <c r="H3982" s="128" t="str">
        <f>IF(LEN(E3982&amp;"")&gt;0,IF(ISERROR(VLOOKUP(E3982,SpeciesLookup!B:G,5,FALSE)=TRUE),"",VLOOKUP(E3982,SpeciesLookup!B:G,5,FALSE)),"")</f>
        <v/>
      </c>
      <c r="I3982" s="11"/>
      <c r="J3982" s="73"/>
      <c r="K3982" s="11"/>
      <c r="L3982" s="127" t="str">
        <f>TRIM(IF(ISERROR(VLOOKUP(R3982,SpeciesValidation!D:T,IF(ISNA(VLOOKUP(J3982,Validation!B$2:C$15,2,FALSE)),FALSE,VLOOKUP(J3982,Validation!B$2:C$15,2,FALSE)))),IF(LEN(E3982&amp;"")&gt;0,"",""),VLOOKUP(R3982,SpeciesValidation!D:T,VLOOKUP(J3982,Validation!B$2:C$15,2,FALSE),FALSE)) &amp; " " &amp; IF(ISERROR(IF(LEFT(J3982,1)="A",IF(IF(VLOOKUP(R3982,SpeciesValidation!D:W,20,FALSE)=FALSE,OR(TEXT(A3982,"MMDD")&lt;VLOOKUP(R3982,SpeciesValidation!D:W,18,FALSE),TEXT(A3982,"MMDD")&gt;VLOOKUP(R3982,SpeciesValidation!D:W,19,FALSE)),IF(TEXT(A3982,"MMDD")&lt;"0701",TEXT(A3982,"MMDD")&gt;VLOOKUP(R3982,SpeciesValidation!D:W,18,FALSE),TEXT(A3982,"MMDD")&lt;VLOOKUP(R3982,SpeciesValidation!D:W,19,FALSE))),"Date outside expected range for this species",""),"")),"",IF(LEFT(J3982,1)="A",IF(IF(VLOOKUP(R3982,SpeciesValidation!D:W,20,FALSE)=FALSE,OR(TEXT(A3982,"MMDD")&lt;VLOOKUP(R3982,SpeciesValidation!D:W,18,FALSE),TEXT(A3982,"MMDD")&gt;VLOOKUP(R3982,SpeciesValidation!D:W,19,FALSE)),IF(TEXT(A3982,"MMDD")&lt;"0701",TEXT(A3982,"MMDD")&gt;VLOOKUP(R3982,SpeciesValidation!D:W,18,FALSE),TEXT(A3982,"MMDD")&lt;VLOOKUP(R3982,SpeciesValidation!D:W,19,FALSE))),"Date outside expected range for this species",""),"")))</f>
        <v/>
      </c>
      <c r="M3982" s="127" t="str">
        <f>IF(LEN(E3982&amp;"")&gt;0,IF(ISERROR(VLOOKUP(R3982,SpeciesValidation!D:I,6,FALSE)),"",VLOOKUP(R3982,SpeciesValidation!D:I,6,FALSE)),"")</f>
        <v/>
      </c>
      <c r="Q3982" s="36" t="str">
        <f>IF(LEN(E3982&amp;"")&gt;0,IF(ISERROR(VLOOKUP(E3982,SpeciesValidation!B:G,2,FALSE)=TRUE),"",VLOOKUP(E3982,SpeciesValidation!B:G,2,FALSE)),"")</f>
        <v/>
      </c>
      <c r="R3982" s="36" t="str">
        <f>IF(LEN(E3982&amp;"")&gt;0,IF(ISERROR(VLOOKUP(E3982,SpeciesLookup!B:G,4,FALSE)=TRUE),"",VLOOKUP(E3982,SpeciesLookup!B:G,4,FALSE)),"")</f>
        <v/>
      </c>
    </row>
    <row r="3983" spans="1:18" ht="13.2" x14ac:dyDescent="0.25">
      <c r="A3983" s="72"/>
      <c r="D3983" s="11"/>
      <c r="G3983" s="128" t="str">
        <f>IF(LEN(E3983&amp;"")&gt;0,IF(ISERROR(VLOOKUP(E3983,SpeciesLookup!B:G,6,FALSE)=TRUE),"",VLOOKUP(E3983,SpeciesLookup!B:G,6,FALSE)),"")</f>
        <v/>
      </c>
      <c r="H3983" s="128" t="str">
        <f>IF(LEN(E3983&amp;"")&gt;0,IF(ISERROR(VLOOKUP(E3983,SpeciesLookup!B:G,5,FALSE)=TRUE),"",VLOOKUP(E3983,SpeciesLookup!B:G,5,FALSE)),"")</f>
        <v/>
      </c>
      <c r="I3983" s="11"/>
      <c r="J3983" s="73"/>
      <c r="K3983" s="11"/>
      <c r="L3983" s="127" t="str">
        <f>TRIM(IF(ISERROR(VLOOKUP(R3983,SpeciesValidation!D:T,IF(ISNA(VLOOKUP(J3983,Validation!B$2:C$15,2,FALSE)),FALSE,VLOOKUP(J3983,Validation!B$2:C$15,2,FALSE)))),IF(LEN(E3983&amp;"")&gt;0,"",""),VLOOKUP(R3983,SpeciesValidation!D:T,VLOOKUP(J3983,Validation!B$2:C$15,2,FALSE),FALSE)) &amp; " " &amp; IF(ISERROR(IF(LEFT(J3983,1)="A",IF(IF(VLOOKUP(R3983,SpeciesValidation!D:W,20,FALSE)=FALSE,OR(TEXT(A3983,"MMDD")&lt;VLOOKUP(R3983,SpeciesValidation!D:W,18,FALSE),TEXT(A3983,"MMDD")&gt;VLOOKUP(R3983,SpeciesValidation!D:W,19,FALSE)),IF(TEXT(A3983,"MMDD")&lt;"0701",TEXT(A3983,"MMDD")&gt;VLOOKUP(R3983,SpeciesValidation!D:W,18,FALSE),TEXT(A3983,"MMDD")&lt;VLOOKUP(R3983,SpeciesValidation!D:W,19,FALSE))),"Date outside expected range for this species",""),"")),"",IF(LEFT(J3983,1)="A",IF(IF(VLOOKUP(R3983,SpeciesValidation!D:W,20,FALSE)=FALSE,OR(TEXT(A3983,"MMDD")&lt;VLOOKUP(R3983,SpeciesValidation!D:W,18,FALSE),TEXT(A3983,"MMDD")&gt;VLOOKUP(R3983,SpeciesValidation!D:W,19,FALSE)),IF(TEXT(A3983,"MMDD")&lt;"0701",TEXT(A3983,"MMDD")&gt;VLOOKUP(R3983,SpeciesValidation!D:W,18,FALSE),TEXT(A3983,"MMDD")&lt;VLOOKUP(R3983,SpeciesValidation!D:W,19,FALSE))),"Date outside expected range for this species",""),"")))</f>
        <v/>
      </c>
      <c r="M3983" s="127" t="str">
        <f>IF(LEN(E3983&amp;"")&gt;0,IF(ISERROR(VLOOKUP(R3983,SpeciesValidation!D:I,6,FALSE)),"",VLOOKUP(R3983,SpeciesValidation!D:I,6,FALSE)),"")</f>
        <v/>
      </c>
      <c r="Q3983" s="36" t="str">
        <f>IF(LEN(E3983&amp;"")&gt;0,IF(ISERROR(VLOOKUP(E3983,SpeciesValidation!B:G,2,FALSE)=TRUE),"",VLOOKUP(E3983,SpeciesValidation!B:G,2,FALSE)),"")</f>
        <v/>
      </c>
      <c r="R3983" s="36" t="str">
        <f>IF(LEN(E3983&amp;"")&gt;0,IF(ISERROR(VLOOKUP(E3983,SpeciesLookup!B:G,4,FALSE)=TRUE),"",VLOOKUP(E3983,SpeciesLookup!B:G,4,FALSE)),"")</f>
        <v/>
      </c>
    </row>
    <row r="3984" spans="1:18" ht="13.2" x14ac:dyDescent="0.25">
      <c r="A3984" s="72"/>
      <c r="D3984" s="11"/>
      <c r="G3984" s="128" t="str">
        <f>IF(LEN(E3984&amp;"")&gt;0,IF(ISERROR(VLOOKUP(E3984,SpeciesLookup!B:G,6,FALSE)=TRUE),"",VLOOKUP(E3984,SpeciesLookup!B:G,6,FALSE)),"")</f>
        <v/>
      </c>
      <c r="H3984" s="128" t="str">
        <f>IF(LEN(E3984&amp;"")&gt;0,IF(ISERROR(VLOOKUP(E3984,SpeciesLookup!B:G,5,FALSE)=TRUE),"",VLOOKUP(E3984,SpeciesLookup!B:G,5,FALSE)),"")</f>
        <v/>
      </c>
      <c r="I3984" s="11"/>
      <c r="J3984" s="73"/>
      <c r="K3984" s="11"/>
      <c r="L3984" s="127" t="str">
        <f>TRIM(IF(ISERROR(VLOOKUP(R3984,SpeciesValidation!D:T,IF(ISNA(VLOOKUP(J3984,Validation!B$2:C$15,2,FALSE)),FALSE,VLOOKUP(J3984,Validation!B$2:C$15,2,FALSE)))),IF(LEN(E3984&amp;"")&gt;0,"",""),VLOOKUP(R3984,SpeciesValidation!D:T,VLOOKUP(J3984,Validation!B$2:C$15,2,FALSE),FALSE)) &amp; " " &amp; IF(ISERROR(IF(LEFT(J3984,1)="A",IF(IF(VLOOKUP(R3984,SpeciesValidation!D:W,20,FALSE)=FALSE,OR(TEXT(A3984,"MMDD")&lt;VLOOKUP(R3984,SpeciesValidation!D:W,18,FALSE),TEXT(A3984,"MMDD")&gt;VLOOKUP(R3984,SpeciesValidation!D:W,19,FALSE)),IF(TEXT(A3984,"MMDD")&lt;"0701",TEXT(A3984,"MMDD")&gt;VLOOKUP(R3984,SpeciesValidation!D:W,18,FALSE),TEXT(A3984,"MMDD")&lt;VLOOKUP(R3984,SpeciesValidation!D:W,19,FALSE))),"Date outside expected range for this species",""),"")),"",IF(LEFT(J3984,1)="A",IF(IF(VLOOKUP(R3984,SpeciesValidation!D:W,20,FALSE)=FALSE,OR(TEXT(A3984,"MMDD")&lt;VLOOKUP(R3984,SpeciesValidation!D:W,18,FALSE),TEXT(A3984,"MMDD")&gt;VLOOKUP(R3984,SpeciesValidation!D:W,19,FALSE)),IF(TEXT(A3984,"MMDD")&lt;"0701",TEXT(A3984,"MMDD")&gt;VLOOKUP(R3984,SpeciesValidation!D:W,18,FALSE),TEXT(A3984,"MMDD")&lt;VLOOKUP(R3984,SpeciesValidation!D:W,19,FALSE))),"Date outside expected range for this species",""),"")))</f>
        <v/>
      </c>
      <c r="M3984" s="127" t="str">
        <f>IF(LEN(E3984&amp;"")&gt;0,IF(ISERROR(VLOOKUP(R3984,SpeciesValidation!D:I,6,FALSE)),"",VLOOKUP(R3984,SpeciesValidation!D:I,6,FALSE)),"")</f>
        <v/>
      </c>
      <c r="Q3984" s="36" t="str">
        <f>IF(LEN(E3984&amp;"")&gt;0,IF(ISERROR(VLOOKUP(E3984,SpeciesValidation!B:G,2,FALSE)=TRUE),"",VLOOKUP(E3984,SpeciesValidation!B:G,2,FALSE)),"")</f>
        <v/>
      </c>
      <c r="R3984" s="36" t="str">
        <f>IF(LEN(E3984&amp;"")&gt;0,IF(ISERROR(VLOOKUP(E3984,SpeciesLookup!B:G,4,FALSE)=TRUE),"",VLOOKUP(E3984,SpeciesLookup!B:G,4,FALSE)),"")</f>
        <v/>
      </c>
    </row>
    <row r="3985" spans="1:18" ht="13.2" x14ac:dyDescent="0.25">
      <c r="A3985" s="72"/>
      <c r="D3985" s="11"/>
      <c r="G3985" s="128" t="str">
        <f>IF(LEN(E3985&amp;"")&gt;0,IF(ISERROR(VLOOKUP(E3985,SpeciesLookup!B:G,6,FALSE)=TRUE),"",VLOOKUP(E3985,SpeciesLookup!B:G,6,FALSE)),"")</f>
        <v/>
      </c>
      <c r="H3985" s="128" t="str">
        <f>IF(LEN(E3985&amp;"")&gt;0,IF(ISERROR(VLOOKUP(E3985,SpeciesLookup!B:G,5,FALSE)=TRUE),"",VLOOKUP(E3985,SpeciesLookup!B:G,5,FALSE)),"")</f>
        <v/>
      </c>
      <c r="I3985" s="11"/>
      <c r="J3985" s="73"/>
      <c r="K3985" s="11"/>
      <c r="L3985" s="127" t="str">
        <f>TRIM(IF(ISERROR(VLOOKUP(R3985,SpeciesValidation!D:T,IF(ISNA(VLOOKUP(J3985,Validation!B$2:C$15,2,FALSE)),FALSE,VLOOKUP(J3985,Validation!B$2:C$15,2,FALSE)))),IF(LEN(E3985&amp;"")&gt;0,"",""),VLOOKUP(R3985,SpeciesValidation!D:T,VLOOKUP(J3985,Validation!B$2:C$15,2,FALSE),FALSE)) &amp; " " &amp; IF(ISERROR(IF(LEFT(J3985,1)="A",IF(IF(VLOOKUP(R3985,SpeciesValidation!D:W,20,FALSE)=FALSE,OR(TEXT(A3985,"MMDD")&lt;VLOOKUP(R3985,SpeciesValidation!D:W,18,FALSE),TEXT(A3985,"MMDD")&gt;VLOOKUP(R3985,SpeciesValidation!D:W,19,FALSE)),IF(TEXT(A3985,"MMDD")&lt;"0701",TEXT(A3985,"MMDD")&gt;VLOOKUP(R3985,SpeciesValidation!D:W,18,FALSE),TEXT(A3985,"MMDD")&lt;VLOOKUP(R3985,SpeciesValidation!D:W,19,FALSE))),"Date outside expected range for this species",""),"")),"",IF(LEFT(J3985,1)="A",IF(IF(VLOOKUP(R3985,SpeciesValidation!D:W,20,FALSE)=FALSE,OR(TEXT(A3985,"MMDD")&lt;VLOOKUP(R3985,SpeciesValidation!D:W,18,FALSE),TEXT(A3985,"MMDD")&gt;VLOOKUP(R3985,SpeciesValidation!D:W,19,FALSE)),IF(TEXT(A3985,"MMDD")&lt;"0701",TEXT(A3985,"MMDD")&gt;VLOOKUP(R3985,SpeciesValidation!D:W,18,FALSE),TEXT(A3985,"MMDD")&lt;VLOOKUP(R3985,SpeciesValidation!D:W,19,FALSE))),"Date outside expected range for this species",""),"")))</f>
        <v/>
      </c>
      <c r="M3985" s="127" t="str">
        <f>IF(LEN(E3985&amp;"")&gt;0,IF(ISERROR(VLOOKUP(R3985,SpeciesValidation!D:I,6,FALSE)),"",VLOOKUP(R3985,SpeciesValidation!D:I,6,FALSE)),"")</f>
        <v/>
      </c>
      <c r="Q3985" s="36" t="str">
        <f>IF(LEN(E3985&amp;"")&gt;0,IF(ISERROR(VLOOKUP(E3985,SpeciesValidation!B:G,2,FALSE)=TRUE),"",VLOOKUP(E3985,SpeciesValidation!B:G,2,FALSE)),"")</f>
        <v/>
      </c>
      <c r="R3985" s="36" t="str">
        <f>IF(LEN(E3985&amp;"")&gt;0,IF(ISERROR(VLOOKUP(E3985,SpeciesLookup!B:G,4,FALSE)=TRUE),"",VLOOKUP(E3985,SpeciesLookup!B:G,4,FALSE)),"")</f>
        <v/>
      </c>
    </row>
    <row r="3986" spans="1:18" ht="13.2" x14ac:dyDescent="0.25">
      <c r="A3986" s="72"/>
      <c r="D3986" s="11"/>
      <c r="G3986" s="128" t="str">
        <f>IF(LEN(E3986&amp;"")&gt;0,IF(ISERROR(VLOOKUP(E3986,SpeciesLookup!B:G,6,FALSE)=TRUE),"",VLOOKUP(E3986,SpeciesLookup!B:G,6,FALSE)),"")</f>
        <v/>
      </c>
      <c r="H3986" s="128" t="str">
        <f>IF(LEN(E3986&amp;"")&gt;0,IF(ISERROR(VLOOKUP(E3986,SpeciesLookup!B:G,5,FALSE)=TRUE),"",VLOOKUP(E3986,SpeciesLookup!B:G,5,FALSE)),"")</f>
        <v/>
      </c>
      <c r="I3986" s="11"/>
      <c r="J3986" s="73"/>
      <c r="K3986" s="11"/>
      <c r="L3986" s="127" t="str">
        <f>TRIM(IF(ISERROR(VLOOKUP(R3986,SpeciesValidation!D:T,IF(ISNA(VLOOKUP(J3986,Validation!B$2:C$15,2,FALSE)),FALSE,VLOOKUP(J3986,Validation!B$2:C$15,2,FALSE)))),IF(LEN(E3986&amp;"")&gt;0,"",""),VLOOKUP(R3986,SpeciesValidation!D:T,VLOOKUP(J3986,Validation!B$2:C$15,2,FALSE),FALSE)) &amp; " " &amp; IF(ISERROR(IF(LEFT(J3986,1)="A",IF(IF(VLOOKUP(R3986,SpeciesValidation!D:W,20,FALSE)=FALSE,OR(TEXT(A3986,"MMDD")&lt;VLOOKUP(R3986,SpeciesValidation!D:W,18,FALSE),TEXT(A3986,"MMDD")&gt;VLOOKUP(R3986,SpeciesValidation!D:W,19,FALSE)),IF(TEXT(A3986,"MMDD")&lt;"0701",TEXT(A3986,"MMDD")&gt;VLOOKUP(R3986,SpeciesValidation!D:W,18,FALSE),TEXT(A3986,"MMDD")&lt;VLOOKUP(R3986,SpeciesValidation!D:W,19,FALSE))),"Date outside expected range for this species",""),"")),"",IF(LEFT(J3986,1)="A",IF(IF(VLOOKUP(R3986,SpeciesValidation!D:W,20,FALSE)=FALSE,OR(TEXT(A3986,"MMDD")&lt;VLOOKUP(R3986,SpeciesValidation!D:W,18,FALSE),TEXT(A3986,"MMDD")&gt;VLOOKUP(R3986,SpeciesValidation!D:W,19,FALSE)),IF(TEXT(A3986,"MMDD")&lt;"0701",TEXT(A3986,"MMDD")&gt;VLOOKUP(R3986,SpeciesValidation!D:W,18,FALSE),TEXT(A3986,"MMDD")&lt;VLOOKUP(R3986,SpeciesValidation!D:W,19,FALSE))),"Date outside expected range for this species",""),"")))</f>
        <v/>
      </c>
      <c r="M3986" s="127" t="str">
        <f>IF(LEN(E3986&amp;"")&gt;0,IF(ISERROR(VLOOKUP(R3986,SpeciesValidation!D:I,6,FALSE)),"",VLOOKUP(R3986,SpeciesValidation!D:I,6,FALSE)),"")</f>
        <v/>
      </c>
      <c r="Q3986" s="36" t="str">
        <f>IF(LEN(E3986&amp;"")&gt;0,IF(ISERROR(VLOOKUP(E3986,SpeciesValidation!B:G,2,FALSE)=TRUE),"",VLOOKUP(E3986,SpeciesValidation!B:G,2,FALSE)),"")</f>
        <v/>
      </c>
      <c r="R3986" s="36" t="str">
        <f>IF(LEN(E3986&amp;"")&gt;0,IF(ISERROR(VLOOKUP(E3986,SpeciesLookup!B:G,4,FALSE)=TRUE),"",VLOOKUP(E3986,SpeciesLookup!B:G,4,FALSE)),"")</f>
        <v/>
      </c>
    </row>
    <row r="3987" spans="1:18" ht="13.2" x14ac:dyDescent="0.25">
      <c r="A3987" s="72"/>
      <c r="D3987" s="11"/>
      <c r="G3987" s="128" t="str">
        <f>IF(LEN(E3987&amp;"")&gt;0,IF(ISERROR(VLOOKUP(E3987,SpeciesLookup!B:G,6,FALSE)=TRUE),"",VLOOKUP(E3987,SpeciesLookup!B:G,6,FALSE)),"")</f>
        <v/>
      </c>
      <c r="H3987" s="128" t="str">
        <f>IF(LEN(E3987&amp;"")&gt;0,IF(ISERROR(VLOOKUP(E3987,SpeciesLookup!B:G,5,FALSE)=TRUE),"",VLOOKUP(E3987,SpeciesLookup!B:G,5,FALSE)),"")</f>
        <v/>
      </c>
      <c r="I3987" s="11"/>
      <c r="J3987" s="73"/>
      <c r="K3987" s="11"/>
      <c r="L3987" s="127" t="str">
        <f>TRIM(IF(ISERROR(VLOOKUP(R3987,SpeciesValidation!D:T,IF(ISNA(VLOOKUP(J3987,Validation!B$2:C$15,2,FALSE)),FALSE,VLOOKUP(J3987,Validation!B$2:C$15,2,FALSE)))),IF(LEN(E3987&amp;"")&gt;0,"",""),VLOOKUP(R3987,SpeciesValidation!D:T,VLOOKUP(J3987,Validation!B$2:C$15,2,FALSE),FALSE)) &amp; " " &amp; IF(ISERROR(IF(LEFT(J3987,1)="A",IF(IF(VLOOKUP(R3987,SpeciesValidation!D:W,20,FALSE)=FALSE,OR(TEXT(A3987,"MMDD")&lt;VLOOKUP(R3987,SpeciesValidation!D:W,18,FALSE),TEXT(A3987,"MMDD")&gt;VLOOKUP(R3987,SpeciesValidation!D:W,19,FALSE)),IF(TEXT(A3987,"MMDD")&lt;"0701",TEXT(A3987,"MMDD")&gt;VLOOKUP(R3987,SpeciesValidation!D:W,18,FALSE),TEXT(A3987,"MMDD")&lt;VLOOKUP(R3987,SpeciesValidation!D:W,19,FALSE))),"Date outside expected range for this species",""),"")),"",IF(LEFT(J3987,1)="A",IF(IF(VLOOKUP(R3987,SpeciesValidation!D:W,20,FALSE)=FALSE,OR(TEXT(A3987,"MMDD")&lt;VLOOKUP(R3987,SpeciesValidation!D:W,18,FALSE),TEXT(A3987,"MMDD")&gt;VLOOKUP(R3987,SpeciesValidation!D:W,19,FALSE)),IF(TEXT(A3987,"MMDD")&lt;"0701",TEXT(A3987,"MMDD")&gt;VLOOKUP(R3987,SpeciesValidation!D:W,18,FALSE),TEXT(A3987,"MMDD")&lt;VLOOKUP(R3987,SpeciesValidation!D:W,19,FALSE))),"Date outside expected range for this species",""),"")))</f>
        <v/>
      </c>
      <c r="M3987" s="127" t="str">
        <f>IF(LEN(E3987&amp;"")&gt;0,IF(ISERROR(VLOOKUP(R3987,SpeciesValidation!D:I,6,FALSE)),"",VLOOKUP(R3987,SpeciesValidation!D:I,6,FALSE)),"")</f>
        <v/>
      </c>
      <c r="Q3987" s="36" t="str">
        <f>IF(LEN(E3987&amp;"")&gt;0,IF(ISERROR(VLOOKUP(E3987,SpeciesValidation!B:G,2,FALSE)=TRUE),"",VLOOKUP(E3987,SpeciesValidation!B:G,2,FALSE)),"")</f>
        <v/>
      </c>
      <c r="R3987" s="36" t="str">
        <f>IF(LEN(E3987&amp;"")&gt;0,IF(ISERROR(VLOOKUP(E3987,SpeciesLookup!B:G,4,FALSE)=TRUE),"",VLOOKUP(E3987,SpeciesLookup!B:G,4,FALSE)),"")</f>
        <v/>
      </c>
    </row>
    <row r="3988" spans="1:18" ht="13.2" x14ac:dyDescent="0.25">
      <c r="A3988" s="72"/>
      <c r="D3988" s="11"/>
      <c r="G3988" s="128" t="str">
        <f>IF(LEN(E3988&amp;"")&gt;0,IF(ISERROR(VLOOKUP(E3988,SpeciesLookup!B:G,6,FALSE)=TRUE),"",VLOOKUP(E3988,SpeciesLookup!B:G,6,FALSE)),"")</f>
        <v/>
      </c>
      <c r="H3988" s="128" t="str">
        <f>IF(LEN(E3988&amp;"")&gt;0,IF(ISERROR(VLOOKUP(E3988,SpeciesLookup!B:G,5,FALSE)=TRUE),"",VLOOKUP(E3988,SpeciesLookup!B:G,5,FALSE)),"")</f>
        <v/>
      </c>
      <c r="I3988" s="11"/>
      <c r="J3988" s="73"/>
      <c r="K3988" s="11"/>
      <c r="L3988" s="127" t="str">
        <f>TRIM(IF(ISERROR(VLOOKUP(R3988,SpeciesValidation!D:T,IF(ISNA(VLOOKUP(J3988,Validation!B$2:C$15,2,FALSE)),FALSE,VLOOKUP(J3988,Validation!B$2:C$15,2,FALSE)))),IF(LEN(E3988&amp;"")&gt;0,"",""),VLOOKUP(R3988,SpeciesValidation!D:T,VLOOKUP(J3988,Validation!B$2:C$15,2,FALSE),FALSE)) &amp; " " &amp; IF(ISERROR(IF(LEFT(J3988,1)="A",IF(IF(VLOOKUP(R3988,SpeciesValidation!D:W,20,FALSE)=FALSE,OR(TEXT(A3988,"MMDD")&lt;VLOOKUP(R3988,SpeciesValidation!D:W,18,FALSE),TEXT(A3988,"MMDD")&gt;VLOOKUP(R3988,SpeciesValidation!D:W,19,FALSE)),IF(TEXT(A3988,"MMDD")&lt;"0701",TEXT(A3988,"MMDD")&gt;VLOOKUP(R3988,SpeciesValidation!D:W,18,FALSE),TEXT(A3988,"MMDD")&lt;VLOOKUP(R3988,SpeciesValidation!D:W,19,FALSE))),"Date outside expected range for this species",""),"")),"",IF(LEFT(J3988,1)="A",IF(IF(VLOOKUP(R3988,SpeciesValidation!D:W,20,FALSE)=FALSE,OR(TEXT(A3988,"MMDD")&lt;VLOOKUP(R3988,SpeciesValidation!D:W,18,FALSE),TEXT(A3988,"MMDD")&gt;VLOOKUP(R3988,SpeciesValidation!D:W,19,FALSE)),IF(TEXT(A3988,"MMDD")&lt;"0701",TEXT(A3988,"MMDD")&gt;VLOOKUP(R3988,SpeciesValidation!D:W,18,FALSE),TEXT(A3988,"MMDD")&lt;VLOOKUP(R3988,SpeciesValidation!D:W,19,FALSE))),"Date outside expected range for this species",""),"")))</f>
        <v/>
      </c>
      <c r="M3988" s="127" t="str">
        <f>IF(LEN(E3988&amp;"")&gt;0,IF(ISERROR(VLOOKUP(R3988,SpeciesValidation!D:I,6,FALSE)),"",VLOOKUP(R3988,SpeciesValidation!D:I,6,FALSE)),"")</f>
        <v/>
      </c>
      <c r="Q3988" s="36" t="str">
        <f>IF(LEN(E3988&amp;"")&gt;0,IF(ISERROR(VLOOKUP(E3988,SpeciesValidation!B:G,2,FALSE)=TRUE),"",VLOOKUP(E3988,SpeciesValidation!B:G,2,FALSE)),"")</f>
        <v/>
      </c>
      <c r="R3988" s="36" t="str">
        <f>IF(LEN(E3988&amp;"")&gt;0,IF(ISERROR(VLOOKUP(E3988,SpeciesLookup!B:G,4,FALSE)=TRUE),"",VLOOKUP(E3988,SpeciesLookup!B:G,4,FALSE)),"")</f>
        <v/>
      </c>
    </row>
    <row r="3989" spans="1:18" ht="13.2" x14ac:dyDescent="0.25">
      <c r="A3989" s="72"/>
      <c r="D3989" s="11"/>
      <c r="G3989" s="128" t="str">
        <f>IF(LEN(E3989&amp;"")&gt;0,IF(ISERROR(VLOOKUP(E3989,SpeciesLookup!B:G,6,FALSE)=TRUE),"",VLOOKUP(E3989,SpeciesLookup!B:G,6,FALSE)),"")</f>
        <v/>
      </c>
      <c r="H3989" s="128" t="str">
        <f>IF(LEN(E3989&amp;"")&gt;0,IF(ISERROR(VLOOKUP(E3989,SpeciesLookup!B:G,5,FALSE)=TRUE),"",VLOOKUP(E3989,SpeciesLookup!B:G,5,FALSE)),"")</f>
        <v/>
      </c>
      <c r="I3989" s="11"/>
      <c r="J3989" s="73"/>
      <c r="K3989" s="11"/>
      <c r="L3989" s="127" t="str">
        <f>TRIM(IF(ISERROR(VLOOKUP(R3989,SpeciesValidation!D:T,IF(ISNA(VLOOKUP(J3989,Validation!B$2:C$15,2,FALSE)),FALSE,VLOOKUP(J3989,Validation!B$2:C$15,2,FALSE)))),IF(LEN(E3989&amp;"")&gt;0,"",""),VLOOKUP(R3989,SpeciesValidation!D:T,VLOOKUP(J3989,Validation!B$2:C$15,2,FALSE),FALSE)) &amp; " " &amp; IF(ISERROR(IF(LEFT(J3989,1)="A",IF(IF(VLOOKUP(R3989,SpeciesValidation!D:W,20,FALSE)=FALSE,OR(TEXT(A3989,"MMDD")&lt;VLOOKUP(R3989,SpeciesValidation!D:W,18,FALSE),TEXT(A3989,"MMDD")&gt;VLOOKUP(R3989,SpeciesValidation!D:W,19,FALSE)),IF(TEXT(A3989,"MMDD")&lt;"0701",TEXT(A3989,"MMDD")&gt;VLOOKUP(R3989,SpeciesValidation!D:W,18,FALSE),TEXT(A3989,"MMDD")&lt;VLOOKUP(R3989,SpeciesValidation!D:W,19,FALSE))),"Date outside expected range for this species",""),"")),"",IF(LEFT(J3989,1)="A",IF(IF(VLOOKUP(R3989,SpeciesValidation!D:W,20,FALSE)=FALSE,OR(TEXT(A3989,"MMDD")&lt;VLOOKUP(R3989,SpeciesValidation!D:W,18,FALSE),TEXT(A3989,"MMDD")&gt;VLOOKUP(R3989,SpeciesValidation!D:W,19,FALSE)),IF(TEXT(A3989,"MMDD")&lt;"0701",TEXT(A3989,"MMDD")&gt;VLOOKUP(R3989,SpeciesValidation!D:W,18,FALSE),TEXT(A3989,"MMDD")&lt;VLOOKUP(R3989,SpeciesValidation!D:W,19,FALSE))),"Date outside expected range for this species",""),"")))</f>
        <v/>
      </c>
      <c r="M3989" s="127" t="str">
        <f>IF(LEN(E3989&amp;"")&gt;0,IF(ISERROR(VLOOKUP(R3989,SpeciesValidation!D:I,6,FALSE)),"",VLOOKUP(R3989,SpeciesValidation!D:I,6,FALSE)),"")</f>
        <v/>
      </c>
      <c r="Q3989" s="36" t="str">
        <f>IF(LEN(E3989&amp;"")&gt;0,IF(ISERROR(VLOOKUP(E3989,SpeciesValidation!B:G,2,FALSE)=TRUE),"",VLOOKUP(E3989,SpeciesValidation!B:G,2,FALSE)),"")</f>
        <v/>
      </c>
      <c r="R3989" s="36" t="str">
        <f>IF(LEN(E3989&amp;"")&gt;0,IF(ISERROR(VLOOKUP(E3989,SpeciesLookup!B:G,4,FALSE)=TRUE),"",VLOOKUP(E3989,SpeciesLookup!B:G,4,FALSE)),"")</f>
        <v/>
      </c>
    </row>
    <row r="3990" spans="1:18" ht="13.2" x14ac:dyDescent="0.25">
      <c r="A3990" s="72"/>
      <c r="D3990" s="11"/>
      <c r="G3990" s="128" t="str">
        <f>IF(LEN(E3990&amp;"")&gt;0,IF(ISERROR(VLOOKUP(E3990,SpeciesLookup!B:G,6,FALSE)=TRUE),"",VLOOKUP(E3990,SpeciesLookup!B:G,6,FALSE)),"")</f>
        <v/>
      </c>
      <c r="H3990" s="128" t="str">
        <f>IF(LEN(E3990&amp;"")&gt;0,IF(ISERROR(VLOOKUP(E3990,SpeciesLookup!B:G,5,FALSE)=TRUE),"",VLOOKUP(E3990,SpeciesLookup!B:G,5,FALSE)),"")</f>
        <v/>
      </c>
      <c r="I3990" s="11"/>
      <c r="J3990" s="73"/>
      <c r="K3990" s="11"/>
      <c r="L3990" s="127" t="str">
        <f>TRIM(IF(ISERROR(VLOOKUP(R3990,SpeciesValidation!D:T,IF(ISNA(VLOOKUP(J3990,Validation!B$2:C$15,2,FALSE)),FALSE,VLOOKUP(J3990,Validation!B$2:C$15,2,FALSE)))),IF(LEN(E3990&amp;"")&gt;0,"",""),VLOOKUP(R3990,SpeciesValidation!D:T,VLOOKUP(J3990,Validation!B$2:C$15,2,FALSE),FALSE)) &amp; " " &amp; IF(ISERROR(IF(LEFT(J3990,1)="A",IF(IF(VLOOKUP(R3990,SpeciesValidation!D:W,20,FALSE)=FALSE,OR(TEXT(A3990,"MMDD")&lt;VLOOKUP(R3990,SpeciesValidation!D:W,18,FALSE),TEXT(A3990,"MMDD")&gt;VLOOKUP(R3990,SpeciesValidation!D:W,19,FALSE)),IF(TEXT(A3990,"MMDD")&lt;"0701",TEXT(A3990,"MMDD")&gt;VLOOKUP(R3990,SpeciesValidation!D:W,18,FALSE),TEXT(A3990,"MMDD")&lt;VLOOKUP(R3990,SpeciesValidation!D:W,19,FALSE))),"Date outside expected range for this species",""),"")),"",IF(LEFT(J3990,1)="A",IF(IF(VLOOKUP(R3990,SpeciesValidation!D:W,20,FALSE)=FALSE,OR(TEXT(A3990,"MMDD")&lt;VLOOKUP(R3990,SpeciesValidation!D:W,18,FALSE),TEXT(A3990,"MMDD")&gt;VLOOKUP(R3990,SpeciesValidation!D:W,19,FALSE)),IF(TEXT(A3990,"MMDD")&lt;"0701",TEXT(A3990,"MMDD")&gt;VLOOKUP(R3990,SpeciesValidation!D:W,18,FALSE),TEXT(A3990,"MMDD")&lt;VLOOKUP(R3990,SpeciesValidation!D:W,19,FALSE))),"Date outside expected range for this species",""),"")))</f>
        <v/>
      </c>
      <c r="M3990" s="127" t="str">
        <f>IF(LEN(E3990&amp;"")&gt;0,IF(ISERROR(VLOOKUP(R3990,SpeciesValidation!D:I,6,FALSE)),"",VLOOKUP(R3990,SpeciesValidation!D:I,6,FALSE)),"")</f>
        <v/>
      </c>
      <c r="Q3990" s="36" t="str">
        <f>IF(LEN(E3990&amp;"")&gt;0,IF(ISERROR(VLOOKUP(E3990,SpeciesValidation!B:G,2,FALSE)=TRUE),"",VLOOKUP(E3990,SpeciesValidation!B:G,2,FALSE)),"")</f>
        <v/>
      </c>
      <c r="R3990" s="36" t="str">
        <f>IF(LEN(E3990&amp;"")&gt;0,IF(ISERROR(VLOOKUP(E3990,SpeciesLookup!B:G,4,FALSE)=TRUE),"",VLOOKUP(E3990,SpeciesLookup!B:G,4,FALSE)),"")</f>
        <v/>
      </c>
    </row>
    <row r="3991" spans="1:18" ht="13.2" x14ac:dyDescent="0.25">
      <c r="A3991" s="72"/>
      <c r="D3991" s="11"/>
      <c r="G3991" s="128" t="str">
        <f>IF(LEN(E3991&amp;"")&gt;0,IF(ISERROR(VLOOKUP(E3991,SpeciesLookup!B:G,6,FALSE)=TRUE),"",VLOOKUP(E3991,SpeciesLookup!B:G,6,FALSE)),"")</f>
        <v/>
      </c>
      <c r="H3991" s="128" t="str">
        <f>IF(LEN(E3991&amp;"")&gt;0,IF(ISERROR(VLOOKUP(E3991,SpeciesLookup!B:G,5,FALSE)=TRUE),"",VLOOKUP(E3991,SpeciesLookup!B:G,5,FALSE)),"")</f>
        <v/>
      </c>
      <c r="I3991" s="11"/>
      <c r="J3991" s="73"/>
      <c r="K3991" s="11"/>
      <c r="L3991" s="127" t="str">
        <f>TRIM(IF(ISERROR(VLOOKUP(R3991,SpeciesValidation!D:T,IF(ISNA(VLOOKUP(J3991,Validation!B$2:C$15,2,FALSE)),FALSE,VLOOKUP(J3991,Validation!B$2:C$15,2,FALSE)))),IF(LEN(E3991&amp;"")&gt;0,"",""),VLOOKUP(R3991,SpeciesValidation!D:T,VLOOKUP(J3991,Validation!B$2:C$15,2,FALSE),FALSE)) &amp; " " &amp; IF(ISERROR(IF(LEFT(J3991,1)="A",IF(IF(VLOOKUP(R3991,SpeciesValidation!D:W,20,FALSE)=FALSE,OR(TEXT(A3991,"MMDD")&lt;VLOOKUP(R3991,SpeciesValidation!D:W,18,FALSE),TEXT(A3991,"MMDD")&gt;VLOOKUP(R3991,SpeciesValidation!D:W,19,FALSE)),IF(TEXT(A3991,"MMDD")&lt;"0701",TEXT(A3991,"MMDD")&gt;VLOOKUP(R3991,SpeciesValidation!D:W,18,FALSE),TEXT(A3991,"MMDD")&lt;VLOOKUP(R3991,SpeciesValidation!D:W,19,FALSE))),"Date outside expected range for this species",""),"")),"",IF(LEFT(J3991,1)="A",IF(IF(VLOOKUP(R3991,SpeciesValidation!D:W,20,FALSE)=FALSE,OR(TEXT(A3991,"MMDD")&lt;VLOOKUP(R3991,SpeciesValidation!D:W,18,FALSE),TEXT(A3991,"MMDD")&gt;VLOOKUP(R3991,SpeciesValidation!D:W,19,FALSE)),IF(TEXT(A3991,"MMDD")&lt;"0701",TEXT(A3991,"MMDD")&gt;VLOOKUP(R3991,SpeciesValidation!D:W,18,FALSE),TEXT(A3991,"MMDD")&lt;VLOOKUP(R3991,SpeciesValidation!D:W,19,FALSE))),"Date outside expected range for this species",""),"")))</f>
        <v/>
      </c>
      <c r="M3991" s="127" t="str">
        <f>IF(LEN(E3991&amp;"")&gt;0,IF(ISERROR(VLOOKUP(R3991,SpeciesValidation!D:I,6,FALSE)),"",VLOOKUP(R3991,SpeciesValidation!D:I,6,FALSE)),"")</f>
        <v/>
      </c>
      <c r="Q3991" s="36" t="str">
        <f>IF(LEN(E3991&amp;"")&gt;0,IF(ISERROR(VLOOKUP(E3991,SpeciesValidation!B:G,2,FALSE)=TRUE),"",VLOOKUP(E3991,SpeciesValidation!B:G,2,FALSE)),"")</f>
        <v/>
      </c>
      <c r="R3991" s="36" t="str">
        <f>IF(LEN(E3991&amp;"")&gt;0,IF(ISERROR(VLOOKUP(E3991,SpeciesLookup!B:G,4,FALSE)=TRUE),"",VLOOKUP(E3991,SpeciesLookup!B:G,4,FALSE)),"")</f>
        <v/>
      </c>
    </row>
    <row r="3992" spans="1:18" ht="13.2" x14ac:dyDescent="0.25">
      <c r="A3992" s="72"/>
      <c r="D3992" s="11"/>
      <c r="G3992" s="128" t="str">
        <f>IF(LEN(E3992&amp;"")&gt;0,IF(ISERROR(VLOOKUP(E3992,SpeciesLookup!B:G,6,FALSE)=TRUE),"",VLOOKUP(E3992,SpeciesLookup!B:G,6,FALSE)),"")</f>
        <v/>
      </c>
      <c r="H3992" s="128" t="str">
        <f>IF(LEN(E3992&amp;"")&gt;0,IF(ISERROR(VLOOKUP(E3992,SpeciesLookup!B:G,5,FALSE)=TRUE),"",VLOOKUP(E3992,SpeciesLookup!B:G,5,FALSE)),"")</f>
        <v/>
      </c>
      <c r="I3992" s="11"/>
      <c r="J3992" s="73"/>
      <c r="K3992" s="11"/>
      <c r="L3992" s="127" t="str">
        <f>TRIM(IF(ISERROR(VLOOKUP(R3992,SpeciesValidation!D:T,IF(ISNA(VLOOKUP(J3992,Validation!B$2:C$15,2,FALSE)),FALSE,VLOOKUP(J3992,Validation!B$2:C$15,2,FALSE)))),IF(LEN(E3992&amp;"")&gt;0,"",""),VLOOKUP(R3992,SpeciesValidation!D:T,VLOOKUP(J3992,Validation!B$2:C$15,2,FALSE),FALSE)) &amp; " " &amp; IF(ISERROR(IF(LEFT(J3992,1)="A",IF(IF(VLOOKUP(R3992,SpeciesValidation!D:W,20,FALSE)=FALSE,OR(TEXT(A3992,"MMDD")&lt;VLOOKUP(R3992,SpeciesValidation!D:W,18,FALSE),TEXT(A3992,"MMDD")&gt;VLOOKUP(R3992,SpeciesValidation!D:W,19,FALSE)),IF(TEXT(A3992,"MMDD")&lt;"0701",TEXT(A3992,"MMDD")&gt;VLOOKUP(R3992,SpeciesValidation!D:W,18,FALSE),TEXT(A3992,"MMDD")&lt;VLOOKUP(R3992,SpeciesValidation!D:W,19,FALSE))),"Date outside expected range for this species",""),"")),"",IF(LEFT(J3992,1)="A",IF(IF(VLOOKUP(R3992,SpeciesValidation!D:W,20,FALSE)=FALSE,OR(TEXT(A3992,"MMDD")&lt;VLOOKUP(R3992,SpeciesValidation!D:W,18,FALSE),TEXT(A3992,"MMDD")&gt;VLOOKUP(R3992,SpeciesValidation!D:W,19,FALSE)),IF(TEXT(A3992,"MMDD")&lt;"0701",TEXT(A3992,"MMDD")&gt;VLOOKUP(R3992,SpeciesValidation!D:W,18,FALSE),TEXT(A3992,"MMDD")&lt;VLOOKUP(R3992,SpeciesValidation!D:W,19,FALSE))),"Date outside expected range for this species",""),"")))</f>
        <v/>
      </c>
      <c r="M3992" s="127" t="str">
        <f>IF(LEN(E3992&amp;"")&gt;0,IF(ISERROR(VLOOKUP(R3992,SpeciesValidation!D:I,6,FALSE)),"",VLOOKUP(R3992,SpeciesValidation!D:I,6,FALSE)),"")</f>
        <v/>
      </c>
      <c r="Q3992" s="36" t="str">
        <f>IF(LEN(E3992&amp;"")&gt;0,IF(ISERROR(VLOOKUP(E3992,SpeciesValidation!B:G,2,FALSE)=TRUE),"",VLOOKUP(E3992,SpeciesValidation!B:G,2,FALSE)),"")</f>
        <v/>
      </c>
      <c r="R3992" s="36" t="str">
        <f>IF(LEN(E3992&amp;"")&gt;0,IF(ISERROR(VLOOKUP(E3992,SpeciesLookup!B:G,4,FALSE)=TRUE),"",VLOOKUP(E3992,SpeciesLookup!B:G,4,FALSE)),"")</f>
        <v/>
      </c>
    </row>
    <row r="3993" spans="1:18" ht="13.2" x14ac:dyDescent="0.25">
      <c r="A3993" s="72"/>
      <c r="D3993" s="11"/>
      <c r="G3993" s="128" t="str">
        <f>IF(LEN(E3993&amp;"")&gt;0,IF(ISERROR(VLOOKUP(E3993,SpeciesLookup!B:G,6,FALSE)=TRUE),"",VLOOKUP(E3993,SpeciesLookup!B:G,6,FALSE)),"")</f>
        <v/>
      </c>
      <c r="H3993" s="128" t="str">
        <f>IF(LEN(E3993&amp;"")&gt;0,IF(ISERROR(VLOOKUP(E3993,SpeciesLookup!B:G,5,FALSE)=TRUE),"",VLOOKUP(E3993,SpeciesLookup!B:G,5,FALSE)),"")</f>
        <v/>
      </c>
      <c r="I3993" s="11"/>
      <c r="J3993" s="73"/>
      <c r="K3993" s="11"/>
      <c r="L3993" s="127" t="str">
        <f>TRIM(IF(ISERROR(VLOOKUP(R3993,SpeciesValidation!D:T,IF(ISNA(VLOOKUP(J3993,Validation!B$2:C$15,2,FALSE)),FALSE,VLOOKUP(J3993,Validation!B$2:C$15,2,FALSE)))),IF(LEN(E3993&amp;"")&gt;0,"",""),VLOOKUP(R3993,SpeciesValidation!D:T,VLOOKUP(J3993,Validation!B$2:C$15,2,FALSE),FALSE)) &amp; " " &amp; IF(ISERROR(IF(LEFT(J3993,1)="A",IF(IF(VLOOKUP(R3993,SpeciesValidation!D:W,20,FALSE)=FALSE,OR(TEXT(A3993,"MMDD")&lt;VLOOKUP(R3993,SpeciesValidation!D:W,18,FALSE),TEXT(A3993,"MMDD")&gt;VLOOKUP(R3993,SpeciesValidation!D:W,19,FALSE)),IF(TEXT(A3993,"MMDD")&lt;"0701",TEXT(A3993,"MMDD")&gt;VLOOKUP(R3993,SpeciesValidation!D:W,18,FALSE),TEXT(A3993,"MMDD")&lt;VLOOKUP(R3993,SpeciesValidation!D:W,19,FALSE))),"Date outside expected range for this species",""),"")),"",IF(LEFT(J3993,1)="A",IF(IF(VLOOKUP(R3993,SpeciesValidation!D:W,20,FALSE)=FALSE,OR(TEXT(A3993,"MMDD")&lt;VLOOKUP(R3993,SpeciesValidation!D:W,18,FALSE),TEXT(A3993,"MMDD")&gt;VLOOKUP(R3993,SpeciesValidation!D:W,19,FALSE)),IF(TEXT(A3993,"MMDD")&lt;"0701",TEXT(A3993,"MMDD")&gt;VLOOKUP(R3993,SpeciesValidation!D:W,18,FALSE),TEXT(A3993,"MMDD")&lt;VLOOKUP(R3993,SpeciesValidation!D:W,19,FALSE))),"Date outside expected range for this species",""),"")))</f>
        <v/>
      </c>
      <c r="M3993" s="127" t="str">
        <f>IF(LEN(E3993&amp;"")&gt;0,IF(ISERROR(VLOOKUP(R3993,SpeciesValidation!D:I,6,FALSE)),"",VLOOKUP(R3993,SpeciesValidation!D:I,6,FALSE)),"")</f>
        <v/>
      </c>
      <c r="Q3993" s="36" t="str">
        <f>IF(LEN(E3993&amp;"")&gt;0,IF(ISERROR(VLOOKUP(E3993,SpeciesValidation!B:G,2,FALSE)=TRUE),"",VLOOKUP(E3993,SpeciesValidation!B:G,2,FALSE)),"")</f>
        <v/>
      </c>
      <c r="R3993" s="36" t="str">
        <f>IF(LEN(E3993&amp;"")&gt;0,IF(ISERROR(VLOOKUP(E3993,SpeciesLookup!B:G,4,FALSE)=TRUE),"",VLOOKUP(E3993,SpeciesLookup!B:G,4,FALSE)),"")</f>
        <v/>
      </c>
    </row>
    <row r="3994" spans="1:18" ht="13.2" x14ac:dyDescent="0.25">
      <c r="A3994" s="72"/>
      <c r="D3994" s="11"/>
      <c r="G3994" s="128" t="str">
        <f>IF(LEN(E3994&amp;"")&gt;0,IF(ISERROR(VLOOKUP(E3994,SpeciesLookup!B:G,6,FALSE)=TRUE),"",VLOOKUP(E3994,SpeciesLookup!B:G,6,FALSE)),"")</f>
        <v/>
      </c>
      <c r="H3994" s="128" t="str">
        <f>IF(LEN(E3994&amp;"")&gt;0,IF(ISERROR(VLOOKUP(E3994,SpeciesLookup!B:G,5,FALSE)=TRUE),"",VLOOKUP(E3994,SpeciesLookup!B:G,5,FALSE)),"")</f>
        <v/>
      </c>
      <c r="I3994" s="11"/>
      <c r="J3994" s="73"/>
      <c r="K3994" s="11"/>
      <c r="L3994" s="127" t="str">
        <f>TRIM(IF(ISERROR(VLOOKUP(R3994,SpeciesValidation!D:T,IF(ISNA(VLOOKUP(J3994,Validation!B$2:C$15,2,FALSE)),FALSE,VLOOKUP(J3994,Validation!B$2:C$15,2,FALSE)))),IF(LEN(E3994&amp;"")&gt;0,"",""),VLOOKUP(R3994,SpeciesValidation!D:T,VLOOKUP(J3994,Validation!B$2:C$15,2,FALSE),FALSE)) &amp; " " &amp; IF(ISERROR(IF(LEFT(J3994,1)="A",IF(IF(VLOOKUP(R3994,SpeciesValidation!D:W,20,FALSE)=FALSE,OR(TEXT(A3994,"MMDD")&lt;VLOOKUP(R3994,SpeciesValidation!D:W,18,FALSE),TEXT(A3994,"MMDD")&gt;VLOOKUP(R3994,SpeciesValidation!D:W,19,FALSE)),IF(TEXT(A3994,"MMDD")&lt;"0701",TEXT(A3994,"MMDD")&gt;VLOOKUP(R3994,SpeciesValidation!D:W,18,FALSE),TEXT(A3994,"MMDD")&lt;VLOOKUP(R3994,SpeciesValidation!D:W,19,FALSE))),"Date outside expected range for this species",""),"")),"",IF(LEFT(J3994,1)="A",IF(IF(VLOOKUP(R3994,SpeciesValidation!D:W,20,FALSE)=FALSE,OR(TEXT(A3994,"MMDD")&lt;VLOOKUP(R3994,SpeciesValidation!D:W,18,FALSE),TEXT(A3994,"MMDD")&gt;VLOOKUP(R3994,SpeciesValidation!D:W,19,FALSE)),IF(TEXT(A3994,"MMDD")&lt;"0701",TEXT(A3994,"MMDD")&gt;VLOOKUP(R3994,SpeciesValidation!D:W,18,FALSE),TEXT(A3994,"MMDD")&lt;VLOOKUP(R3994,SpeciesValidation!D:W,19,FALSE))),"Date outside expected range for this species",""),"")))</f>
        <v/>
      </c>
      <c r="M3994" s="127" t="str">
        <f>IF(LEN(E3994&amp;"")&gt;0,IF(ISERROR(VLOOKUP(R3994,SpeciesValidation!D:I,6,FALSE)),"",VLOOKUP(R3994,SpeciesValidation!D:I,6,FALSE)),"")</f>
        <v/>
      </c>
      <c r="Q3994" s="36" t="str">
        <f>IF(LEN(E3994&amp;"")&gt;0,IF(ISERROR(VLOOKUP(E3994,SpeciesValidation!B:G,2,FALSE)=TRUE),"",VLOOKUP(E3994,SpeciesValidation!B:G,2,FALSE)),"")</f>
        <v/>
      </c>
      <c r="R3994" s="36" t="str">
        <f>IF(LEN(E3994&amp;"")&gt;0,IF(ISERROR(VLOOKUP(E3994,SpeciesLookup!B:G,4,FALSE)=TRUE),"",VLOOKUP(E3994,SpeciesLookup!B:G,4,FALSE)),"")</f>
        <v/>
      </c>
    </row>
    <row r="3995" spans="1:18" ht="13.2" x14ac:dyDescent="0.25">
      <c r="A3995" s="72"/>
      <c r="D3995" s="11"/>
      <c r="G3995" s="128" t="str">
        <f>IF(LEN(E3995&amp;"")&gt;0,IF(ISERROR(VLOOKUP(E3995,SpeciesLookup!B:G,6,FALSE)=TRUE),"",VLOOKUP(E3995,SpeciesLookup!B:G,6,FALSE)),"")</f>
        <v/>
      </c>
      <c r="H3995" s="128" t="str">
        <f>IF(LEN(E3995&amp;"")&gt;0,IF(ISERROR(VLOOKUP(E3995,SpeciesLookup!B:G,5,FALSE)=TRUE),"",VLOOKUP(E3995,SpeciesLookup!B:G,5,FALSE)),"")</f>
        <v/>
      </c>
      <c r="I3995" s="11"/>
      <c r="J3995" s="73"/>
      <c r="K3995" s="11"/>
      <c r="L3995" s="127" t="str">
        <f>TRIM(IF(ISERROR(VLOOKUP(R3995,SpeciesValidation!D:T,IF(ISNA(VLOOKUP(J3995,Validation!B$2:C$15,2,FALSE)),FALSE,VLOOKUP(J3995,Validation!B$2:C$15,2,FALSE)))),IF(LEN(E3995&amp;"")&gt;0,"",""),VLOOKUP(R3995,SpeciesValidation!D:T,VLOOKUP(J3995,Validation!B$2:C$15,2,FALSE),FALSE)) &amp; " " &amp; IF(ISERROR(IF(LEFT(J3995,1)="A",IF(IF(VLOOKUP(R3995,SpeciesValidation!D:W,20,FALSE)=FALSE,OR(TEXT(A3995,"MMDD")&lt;VLOOKUP(R3995,SpeciesValidation!D:W,18,FALSE),TEXT(A3995,"MMDD")&gt;VLOOKUP(R3995,SpeciesValidation!D:W,19,FALSE)),IF(TEXT(A3995,"MMDD")&lt;"0701",TEXT(A3995,"MMDD")&gt;VLOOKUP(R3995,SpeciesValidation!D:W,18,FALSE),TEXT(A3995,"MMDD")&lt;VLOOKUP(R3995,SpeciesValidation!D:W,19,FALSE))),"Date outside expected range for this species",""),"")),"",IF(LEFT(J3995,1)="A",IF(IF(VLOOKUP(R3995,SpeciesValidation!D:W,20,FALSE)=FALSE,OR(TEXT(A3995,"MMDD")&lt;VLOOKUP(R3995,SpeciesValidation!D:W,18,FALSE),TEXT(A3995,"MMDD")&gt;VLOOKUP(R3995,SpeciesValidation!D:W,19,FALSE)),IF(TEXT(A3995,"MMDD")&lt;"0701",TEXT(A3995,"MMDD")&gt;VLOOKUP(R3995,SpeciesValidation!D:W,18,FALSE),TEXT(A3995,"MMDD")&lt;VLOOKUP(R3995,SpeciesValidation!D:W,19,FALSE))),"Date outside expected range for this species",""),"")))</f>
        <v/>
      </c>
      <c r="M3995" s="127" t="str">
        <f>IF(LEN(E3995&amp;"")&gt;0,IF(ISERROR(VLOOKUP(R3995,SpeciesValidation!D:I,6,FALSE)),"",VLOOKUP(R3995,SpeciesValidation!D:I,6,FALSE)),"")</f>
        <v/>
      </c>
      <c r="Q3995" s="36" t="str">
        <f>IF(LEN(E3995&amp;"")&gt;0,IF(ISERROR(VLOOKUP(E3995,SpeciesValidation!B:G,2,FALSE)=TRUE),"",VLOOKUP(E3995,SpeciesValidation!B:G,2,FALSE)),"")</f>
        <v/>
      </c>
      <c r="R3995" s="36" t="str">
        <f>IF(LEN(E3995&amp;"")&gt;0,IF(ISERROR(VLOOKUP(E3995,SpeciesLookup!B:G,4,FALSE)=TRUE),"",VLOOKUP(E3995,SpeciesLookup!B:G,4,FALSE)),"")</f>
        <v/>
      </c>
    </row>
    <row r="3996" spans="1:18" ht="13.2" x14ac:dyDescent="0.25">
      <c r="A3996" s="72"/>
      <c r="D3996" s="11"/>
      <c r="G3996" s="128" t="str">
        <f>IF(LEN(E3996&amp;"")&gt;0,IF(ISERROR(VLOOKUP(E3996,SpeciesLookup!B:G,6,FALSE)=TRUE),"",VLOOKUP(E3996,SpeciesLookup!B:G,6,FALSE)),"")</f>
        <v/>
      </c>
      <c r="H3996" s="128" t="str">
        <f>IF(LEN(E3996&amp;"")&gt;0,IF(ISERROR(VLOOKUP(E3996,SpeciesLookup!B:G,5,FALSE)=TRUE),"",VLOOKUP(E3996,SpeciesLookup!B:G,5,FALSE)),"")</f>
        <v/>
      </c>
      <c r="I3996" s="11"/>
      <c r="J3996" s="73"/>
      <c r="K3996" s="11"/>
      <c r="L3996" s="127" t="str">
        <f>TRIM(IF(ISERROR(VLOOKUP(R3996,SpeciesValidation!D:T,IF(ISNA(VLOOKUP(J3996,Validation!B$2:C$15,2,FALSE)),FALSE,VLOOKUP(J3996,Validation!B$2:C$15,2,FALSE)))),IF(LEN(E3996&amp;"")&gt;0,"",""),VLOOKUP(R3996,SpeciesValidation!D:T,VLOOKUP(J3996,Validation!B$2:C$15,2,FALSE),FALSE)) &amp; " " &amp; IF(ISERROR(IF(LEFT(J3996,1)="A",IF(IF(VLOOKUP(R3996,SpeciesValidation!D:W,20,FALSE)=FALSE,OR(TEXT(A3996,"MMDD")&lt;VLOOKUP(R3996,SpeciesValidation!D:W,18,FALSE),TEXT(A3996,"MMDD")&gt;VLOOKUP(R3996,SpeciesValidation!D:W,19,FALSE)),IF(TEXT(A3996,"MMDD")&lt;"0701",TEXT(A3996,"MMDD")&gt;VLOOKUP(R3996,SpeciesValidation!D:W,18,FALSE),TEXT(A3996,"MMDD")&lt;VLOOKUP(R3996,SpeciesValidation!D:W,19,FALSE))),"Date outside expected range for this species",""),"")),"",IF(LEFT(J3996,1)="A",IF(IF(VLOOKUP(R3996,SpeciesValidation!D:W,20,FALSE)=FALSE,OR(TEXT(A3996,"MMDD")&lt;VLOOKUP(R3996,SpeciesValidation!D:W,18,FALSE),TEXT(A3996,"MMDD")&gt;VLOOKUP(R3996,SpeciesValidation!D:W,19,FALSE)),IF(TEXT(A3996,"MMDD")&lt;"0701",TEXT(A3996,"MMDD")&gt;VLOOKUP(R3996,SpeciesValidation!D:W,18,FALSE),TEXT(A3996,"MMDD")&lt;VLOOKUP(R3996,SpeciesValidation!D:W,19,FALSE))),"Date outside expected range for this species",""),"")))</f>
        <v/>
      </c>
      <c r="M3996" s="127" t="str">
        <f>IF(LEN(E3996&amp;"")&gt;0,IF(ISERROR(VLOOKUP(R3996,SpeciesValidation!D:I,6,FALSE)),"",VLOOKUP(R3996,SpeciesValidation!D:I,6,FALSE)),"")</f>
        <v/>
      </c>
      <c r="Q3996" s="36" t="str">
        <f>IF(LEN(E3996&amp;"")&gt;0,IF(ISERROR(VLOOKUP(E3996,SpeciesValidation!B:G,2,FALSE)=TRUE),"",VLOOKUP(E3996,SpeciesValidation!B:G,2,FALSE)),"")</f>
        <v/>
      </c>
      <c r="R3996" s="36" t="str">
        <f>IF(LEN(E3996&amp;"")&gt;0,IF(ISERROR(VLOOKUP(E3996,SpeciesLookup!B:G,4,FALSE)=TRUE),"",VLOOKUP(E3996,SpeciesLookup!B:G,4,FALSE)),"")</f>
        <v/>
      </c>
    </row>
    <row r="3997" spans="1:18" ht="13.2" x14ac:dyDescent="0.25">
      <c r="A3997" s="72"/>
      <c r="D3997" s="11"/>
      <c r="G3997" s="128" t="str">
        <f>IF(LEN(E3997&amp;"")&gt;0,IF(ISERROR(VLOOKUP(E3997,SpeciesLookup!B:G,6,FALSE)=TRUE),"",VLOOKUP(E3997,SpeciesLookup!B:G,6,FALSE)),"")</f>
        <v/>
      </c>
      <c r="H3997" s="128" t="str">
        <f>IF(LEN(E3997&amp;"")&gt;0,IF(ISERROR(VLOOKUP(E3997,SpeciesLookup!B:G,5,FALSE)=TRUE),"",VLOOKUP(E3997,SpeciesLookup!B:G,5,FALSE)),"")</f>
        <v/>
      </c>
      <c r="I3997" s="11"/>
      <c r="J3997" s="73"/>
      <c r="K3997" s="11"/>
      <c r="L3997" s="127" t="str">
        <f>TRIM(IF(ISERROR(VLOOKUP(R3997,SpeciesValidation!D:T,IF(ISNA(VLOOKUP(J3997,Validation!B$2:C$15,2,FALSE)),FALSE,VLOOKUP(J3997,Validation!B$2:C$15,2,FALSE)))),IF(LEN(E3997&amp;"")&gt;0,"",""),VLOOKUP(R3997,SpeciesValidation!D:T,VLOOKUP(J3997,Validation!B$2:C$15,2,FALSE),FALSE)) &amp; " " &amp; IF(ISERROR(IF(LEFT(J3997,1)="A",IF(IF(VLOOKUP(R3997,SpeciesValidation!D:W,20,FALSE)=FALSE,OR(TEXT(A3997,"MMDD")&lt;VLOOKUP(R3997,SpeciesValidation!D:W,18,FALSE),TEXT(A3997,"MMDD")&gt;VLOOKUP(R3997,SpeciesValidation!D:W,19,FALSE)),IF(TEXT(A3997,"MMDD")&lt;"0701",TEXT(A3997,"MMDD")&gt;VLOOKUP(R3997,SpeciesValidation!D:W,18,FALSE),TEXT(A3997,"MMDD")&lt;VLOOKUP(R3997,SpeciesValidation!D:W,19,FALSE))),"Date outside expected range for this species",""),"")),"",IF(LEFT(J3997,1)="A",IF(IF(VLOOKUP(R3997,SpeciesValidation!D:W,20,FALSE)=FALSE,OR(TEXT(A3997,"MMDD")&lt;VLOOKUP(R3997,SpeciesValidation!D:W,18,FALSE),TEXT(A3997,"MMDD")&gt;VLOOKUP(R3997,SpeciesValidation!D:W,19,FALSE)),IF(TEXT(A3997,"MMDD")&lt;"0701",TEXT(A3997,"MMDD")&gt;VLOOKUP(R3997,SpeciesValidation!D:W,18,FALSE),TEXT(A3997,"MMDD")&lt;VLOOKUP(R3997,SpeciesValidation!D:W,19,FALSE))),"Date outside expected range for this species",""),"")))</f>
        <v/>
      </c>
      <c r="M3997" s="127" t="str">
        <f>IF(LEN(E3997&amp;"")&gt;0,IF(ISERROR(VLOOKUP(R3997,SpeciesValidation!D:I,6,FALSE)),"",VLOOKUP(R3997,SpeciesValidation!D:I,6,FALSE)),"")</f>
        <v/>
      </c>
      <c r="Q3997" s="36" t="str">
        <f>IF(LEN(E3997&amp;"")&gt;0,IF(ISERROR(VLOOKUP(E3997,SpeciesValidation!B:G,2,FALSE)=TRUE),"",VLOOKUP(E3997,SpeciesValidation!B:G,2,FALSE)),"")</f>
        <v/>
      </c>
      <c r="R3997" s="36" t="str">
        <f>IF(LEN(E3997&amp;"")&gt;0,IF(ISERROR(VLOOKUP(E3997,SpeciesLookup!B:G,4,FALSE)=TRUE),"",VLOOKUP(E3997,SpeciesLookup!B:G,4,FALSE)),"")</f>
        <v/>
      </c>
    </row>
    <row r="3998" spans="1:18" ht="13.2" x14ac:dyDescent="0.25">
      <c r="A3998" s="72"/>
      <c r="D3998" s="11"/>
      <c r="G3998" s="128" t="str">
        <f>IF(LEN(E3998&amp;"")&gt;0,IF(ISERROR(VLOOKUP(E3998,SpeciesLookup!B:G,6,FALSE)=TRUE),"",VLOOKUP(E3998,SpeciesLookup!B:G,6,FALSE)),"")</f>
        <v/>
      </c>
      <c r="H3998" s="128" t="str">
        <f>IF(LEN(E3998&amp;"")&gt;0,IF(ISERROR(VLOOKUP(E3998,SpeciesLookup!B:G,5,FALSE)=TRUE),"",VLOOKUP(E3998,SpeciesLookup!B:G,5,FALSE)),"")</f>
        <v/>
      </c>
      <c r="I3998" s="11"/>
      <c r="J3998" s="73"/>
      <c r="K3998" s="11"/>
      <c r="L3998" s="127" t="str">
        <f>TRIM(IF(ISERROR(VLOOKUP(R3998,SpeciesValidation!D:T,IF(ISNA(VLOOKUP(J3998,Validation!B$2:C$15,2,FALSE)),FALSE,VLOOKUP(J3998,Validation!B$2:C$15,2,FALSE)))),IF(LEN(E3998&amp;"")&gt;0,"",""),VLOOKUP(R3998,SpeciesValidation!D:T,VLOOKUP(J3998,Validation!B$2:C$15,2,FALSE),FALSE)) &amp; " " &amp; IF(ISERROR(IF(LEFT(J3998,1)="A",IF(IF(VLOOKUP(R3998,SpeciesValidation!D:W,20,FALSE)=FALSE,OR(TEXT(A3998,"MMDD")&lt;VLOOKUP(R3998,SpeciesValidation!D:W,18,FALSE),TEXT(A3998,"MMDD")&gt;VLOOKUP(R3998,SpeciesValidation!D:W,19,FALSE)),IF(TEXT(A3998,"MMDD")&lt;"0701",TEXT(A3998,"MMDD")&gt;VLOOKUP(R3998,SpeciesValidation!D:W,18,FALSE),TEXT(A3998,"MMDD")&lt;VLOOKUP(R3998,SpeciesValidation!D:W,19,FALSE))),"Date outside expected range for this species",""),"")),"",IF(LEFT(J3998,1)="A",IF(IF(VLOOKUP(R3998,SpeciesValidation!D:W,20,FALSE)=FALSE,OR(TEXT(A3998,"MMDD")&lt;VLOOKUP(R3998,SpeciesValidation!D:W,18,FALSE),TEXT(A3998,"MMDD")&gt;VLOOKUP(R3998,SpeciesValidation!D:W,19,FALSE)),IF(TEXT(A3998,"MMDD")&lt;"0701",TEXT(A3998,"MMDD")&gt;VLOOKUP(R3998,SpeciesValidation!D:W,18,FALSE),TEXT(A3998,"MMDD")&lt;VLOOKUP(R3998,SpeciesValidation!D:W,19,FALSE))),"Date outside expected range for this species",""),"")))</f>
        <v/>
      </c>
      <c r="M3998" s="127" t="str">
        <f>IF(LEN(E3998&amp;"")&gt;0,IF(ISERROR(VLOOKUP(R3998,SpeciesValidation!D:I,6,FALSE)),"",VLOOKUP(R3998,SpeciesValidation!D:I,6,FALSE)),"")</f>
        <v/>
      </c>
      <c r="Q3998" s="36" t="str">
        <f>IF(LEN(E3998&amp;"")&gt;0,IF(ISERROR(VLOOKUP(E3998,SpeciesValidation!B:G,2,FALSE)=TRUE),"",VLOOKUP(E3998,SpeciesValidation!B:G,2,FALSE)),"")</f>
        <v/>
      </c>
      <c r="R3998" s="36" t="str">
        <f>IF(LEN(E3998&amp;"")&gt;0,IF(ISERROR(VLOOKUP(E3998,SpeciesLookup!B:G,4,FALSE)=TRUE),"",VLOOKUP(E3998,SpeciesLookup!B:G,4,FALSE)),"")</f>
        <v/>
      </c>
    </row>
    <row r="3999" spans="1:18" ht="13.2" x14ac:dyDescent="0.25">
      <c r="A3999" s="72"/>
      <c r="D3999" s="11"/>
      <c r="G3999" s="128" t="str">
        <f>IF(LEN(E3999&amp;"")&gt;0,IF(ISERROR(VLOOKUP(E3999,SpeciesLookup!B:G,6,FALSE)=TRUE),"",VLOOKUP(E3999,SpeciesLookup!B:G,6,FALSE)),"")</f>
        <v/>
      </c>
      <c r="H3999" s="128" t="str">
        <f>IF(LEN(E3999&amp;"")&gt;0,IF(ISERROR(VLOOKUP(E3999,SpeciesLookup!B:G,5,FALSE)=TRUE),"",VLOOKUP(E3999,SpeciesLookup!B:G,5,FALSE)),"")</f>
        <v/>
      </c>
      <c r="I3999" s="11"/>
      <c r="J3999" s="73"/>
      <c r="K3999" s="11"/>
      <c r="L3999" s="127" t="str">
        <f>TRIM(IF(ISERROR(VLOOKUP(R3999,SpeciesValidation!D:T,IF(ISNA(VLOOKUP(J3999,Validation!B$2:C$15,2,FALSE)),FALSE,VLOOKUP(J3999,Validation!B$2:C$15,2,FALSE)))),IF(LEN(E3999&amp;"")&gt;0,"",""),VLOOKUP(R3999,SpeciesValidation!D:T,VLOOKUP(J3999,Validation!B$2:C$15,2,FALSE),FALSE)) &amp; " " &amp; IF(ISERROR(IF(LEFT(J3999,1)="A",IF(IF(VLOOKUP(R3999,SpeciesValidation!D:W,20,FALSE)=FALSE,OR(TEXT(A3999,"MMDD")&lt;VLOOKUP(R3999,SpeciesValidation!D:W,18,FALSE),TEXT(A3999,"MMDD")&gt;VLOOKUP(R3999,SpeciesValidation!D:W,19,FALSE)),IF(TEXT(A3999,"MMDD")&lt;"0701",TEXT(A3999,"MMDD")&gt;VLOOKUP(R3999,SpeciesValidation!D:W,18,FALSE),TEXT(A3999,"MMDD")&lt;VLOOKUP(R3999,SpeciesValidation!D:W,19,FALSE))),"Date outside expected range for this species",""),"")),"",IF(LEFT(J3999,1)="A",IF(IF(VLOOKUP(R3999,SpeciesValidation!D:W,20,FALSE)=FALSE,OR(TEXT(A3999,"MMDD")&lt;VLOOKUP(R3999,SpeciesValidation!D:W,18,FALSE),TEXT(A3999,"MMDD")&gt;VLOOKUP(R3999,SpeciesValidation!D:W,19,FALSE)),IF(TEXT(A3999,"MMDD")&lt;"0701",TEXT(A3999,"MMDD")&gt;VLOOKUP(R3999,SpeciesValidation!D:W,18,FALSE),TEXT(A3999,"MMDD")&lt;VLOOKUP(R3999,SpeciesValidation!D:W,19,FALSE))),"Date outside expected range for this species",""),"")))</f>
        <v/>
      </c>
      <c r="M3999" s="127" t="str">
        <f>IF(LEN(E3999&amp;"")&gt;0,IF(ISERROR(VLOOKUP(R3999,SpeciesValidation!D:I,6,FALSE)),"",VLOOKUP(R3999,SpeciesValidation!D:I,6,FALSE)),"")</f>
        <v/>
      </c>
      <c r="Q3999" s="36" t="str">
        <f>IF(LEN(E3999&amp;"")&gt;0,IF(ISERROR(VLOOKUP(E3999,SpeciesValidation!B:G,2,FALSE)=TRUE),"",VLOOKUP(E3999,SpeciesValidation!B:G,2,FALSE)),"")</f>
        <v/>
      </c>
      <c r="R3999" s="36" t="str">
        <f>IF(LEN(E3999&amp;"")&gt;0,IF(ISERROR(VLOOKUP(E3999,SpeciesLookup!B:G,4,FALSE)=TRUE),"",VLOOKUP(E3999,SpeciesLookup!B:G,4,FALSE)),"")</f>
        <v/>
      </c>
    </row>
    <row r="4000" spans="1:18" ht="13.2" x14ac:dyDescent="0.25">
      <c r="A4000" s="72"/>
      <c r="D4000" s="11"/>
      <c r="G4000" s="128" t="str">
        <f>IF(LEN(E4000&amp;"")&gt;0,IF(ISERROR(VLOOKUP(E4000,SpeciesLookup!B:G,6,FALSE)=TRUE),"",VLOOKUP(E4000,SpeciesLookup!B:G,6,FALSE)),"")</f>
        <v/>
      </c>
      <c r="H4000" s="128" t="str">
        <f>IF(LEN(E4000&amp;"")&gt;0,IF(ISERROR(VLOOKUP(E4000,SpeciesLookup!B:G,5,FALSE)=TRUE),"",VLOOKUP(E4000,SpeciesLookup!B:G,5,FALSE)),"")</f>
        <v/>
      </c>
      <c r="I4000" s="11"/>
      <c r="J4000" s="73"/>
      <c r="K4000" s="11"/>
      <c r="L4000" s="127" t="str">
        <f>TRIM(IF(ISERROR(VLOOKUP(R4000,SpeciesValidation!D:T,IF(ISNA(VLOOKUP(J4000,Validation!B$2:C$15,2,FALSE)),FALSE,VLOOKUP(J4000,Validation!B$2:C$15,2,FALSE)))),IF(LEN(E4000&amp;"")&gt;0,"",""),VLOOKUP(R4000,SpeciesValidation!D:T,VLOOKUP(J4000,Validation!B$2:C$15,2,FALSE),FALSE)) &amp; " " &amp; IF(ISERROR(IF(LEFT(J4000,1)="A",IF(IF(VLOOKUP(R4000,SpeciesValidation!D:W,20,FALSE)=FALSE,OR(TEXT(A4000,"MMDD")&lt;VLOOKUP(R4000,SpeciesValidation!D:W,18,FALSE),TEXT(A4000,"MMDD")&gt;VLOOKUP(R4000,SpeciesValidation!D:W,19,FALSE)),IF(TEXT(A4000,"MMDD")&lt;"0701",TEXT(A4000,"MMDD")&gt;VLOOKUP(R4000,SpeciesValidation!D:W,18,FALSE),TEXT(A4000,"MMDD")&lt;VLOOKUP(R4000,SpeciesValidation!D:W,19,FALSE))),"Date outside expected range for this species",""),"")),"",IF(LEFT(J4000,1)="A",IF(IF(VLOOKUP(R4000,SpeciesValidation!D:W,20,FALSE)=FALSE,OR(TEXT(A4000,"MMDD")&lt;VLOOKUP(R4000,SpeciesValidation!D:W,18,FALSE),TEXT(A4000,"MMDD")&gt;VLOOKUP(R4000,SpeciesValidation!D:W,19,FALSE)),IF(TEXT(A4000,"MMDD")&lt;"0701",TEXT(A4000,"MMDD")&gt;VLOOKUP(R4000,SpeciesValidation!D:W,18,FALSE),TEXT(A4000,"MMDD")&lt;VLOOKUP(R4000,SpeciesValidation!D:W,19,FALSE))),"Date outside expected range for this species",""),"")))</f>
        <v/>
      </c>
      <c r="M4000" s="127" t="str">
        <f>IF(LEN(E4000&amp;"")&gt;0,IF(ISERROR(VLOOKUP(R4000,SpeciesValidation!D:I,6,FALSE)),"",VLOOKUP(R4000,SpeciesValidation!D:I,6,FALSE)),"")</f>
        <v/>
      </c>
      <c r="Q4000" s="36" t="str">
        <f>IF(LEN(E4000&amp;"")&gt;0,IF(ISERROR(VLOOKUP(E4000,SpeciesValidation!B:G,2,FALSE)=TRUE),"",VLOOKUP(E4000,SpeciesValidation!B:G,2,FALSE)),"")</f>
        <v/>
      </c>
      <c r="R4000" s="36" t="str">
        <f>IF(LEN(E4000&amp;"")&gt;0,IF(ISERROR(VLOOKUP(E4000,SpeciesLookup!B:G,4,FALSE)=TRUE),"",VLOOKUP(E4000,SpeciesLookup!B:G,4,FALSE)),"")</f>
        <v/>
      </c>
    </row>
    <row r="4001" spans="1:18" ht="13.2" x14ac:dyDescent="0.25">
      <c r="A4001" s="72"/>
      <c r="D4001" s="11"/>
      <c r="G4001" s="128" t="str">
        <f>IF(LEN(E4001&amp;"")&gt;0,IF(ISERROR(VLOOKUP(E4001,SpeciesLookup!B:G,6,FALSE)=TRUE),"",VLOOKUP(E4001,SpeciesLookup!B:G,6,FALSE)),"")</f>
        <v/>
      </c>
      <c r="H4001" s="128" t="str">
        <f>IF(LEN(E4001&amp;"")&gt;0,IF(ISERROR(VLOOKUP(E4001,SpeciesLookup!B:G,5,FALSE)=TRUE),"",VLOOKUP(E4001,SpeciesLookup!B:G,5,FALSE)),"")</f>
        <v/>
      </c>
      <c r="I4001" s="11"/>
      <c r="J4001" s="73"/>
      <c r="K4001" s="11"/>
      <c r="L4001" s="127" t="str">
        <f>TRIM(IF(ISERROR(VLOOKUP(R4001,SpeciesValidation!D:T,IF(ISNA(VLOOKUP(J4001,Validation!B$2:C$15,2,FALSE)),FALSE,VLOOKUP(J4001,Validation!B$2:C$15,2,FALSE)))),IF(LEN(E4001&amp;"")&gt;0,"",""),VLOOKUP(R4001,SpeciesValidation!D:T,VLOOKUP(J4001,Validation!B$2:C$15,2,FALSE),FALSE)) &amp; " " &amp; IF(ISERROR(IF(LEFT(J4001,1)="A",IF(IF(VLOOKUP(R4001,SpeciesValidation!D:W,20,FALSE)=FALSE,OR(TEXT(A4001,"MMDD")&lt;VLOOKUP(R4001,SpeciesValidation!D:W,18,FALSE),TEXT(A4001,"MMDD")&gt;VLOOKUP(R4001,SpeciesValidation!D:W,19,FALSE)),IF(TEXT(A4001,"MMDD")&lt;"0701",TEXT(A4001,"MMDD")&gt;VLOOKUP(R4001,SpeciesValidation!D:W,18,FALSE),TEXT(A4001,"MMDD")&lt;VLOOKUP(R4001,SpeciesValidation!D:W,19,FALSE))),"Date outside expected range for this species",""),"")),"",IF(LEFT(J4001,1)="A",IF(IF(VLOOKUP(R4001,SpeciesValidation!D:W,20,FALSE)=FALSE,OR(TEXT(A4001,"MMDD")&lt;VLOOKUP(R4001,SpeciesValidation!D:W,18,FALSE),TEXT(A4001,"MMDD")&gt;VLOOKUP(R4001,SpeciesValidation!D:W,19,FALSE)),IF(TEXT(A4001,"MMDD")&lt;"0701",TEXT(A4001,"MMDD")&gt;VLOOKUP(R4001,SpeciesValidation!D:W,18,FALSE),TEXT(A4001,"MMDD")&lt;VLOOKUP(R4001,SpeciesValidation!D:W,19,FALSE))),"Date outside expected range for this species",""),"")))</f>
        <v/>
      </c>
      <c r="M4001" s="127" t="str">
        <f>IF(LEN(E4001&amp;"")&gt;0,IF(ISERROR(VLOOKUP(R4001,SpeciesValidation!D:I,6,FALSE)),"",VLOOKUP(R4001,SpeciesValidation!D:I,6,FALSE)),"")</f>
        <v/>
      </c>
      <c r="Q4001" s="36" t="str">
        <f>IF(LEN(E4001&amp;"")&gt;0,IF(ISERROR(VLOOKUP(E4001,SpeciesValidation!B:G,2,FALSE)=TRUE),"",VLOOKUP(E4001,SpeciesValidation!B:G,2,FALSE)),"")</f>
        <v/>
      </c>
      <c r="R4001" s="36" t="str">
        <f>IF(LEN(E4001&amp;"")&gt;0,IF(ISERROR(VLOOKUP(E4001,SpeciesLookup!B:G,4,FALSE)=TRUE),"",VLOOKUP(E4001,SpeciesLookup!B:G,4,FALSE)),"")</f>
        <v/>
      </c>
    </row>
    <row r="4002" spans="1:18" ht="13.2" x14ac:dyDescent="0.25">
      <c r="A4002" s="72"/>
      <c r="D4002" s="11"/>
      <c r="G4002" s="128" t="str">
        <f>IF(LEN(E4002&amp;"")&gt;0,IF(ISERROR(VLOOKUP(E4002,SpeciesLookup!B:G,6,FALSE)=TRUE),"",VLOOKUP(E4002,SpeciesLookup!B:G,6,FALSE)),"")</f>
        <v/>
      </c>
      <c r="H4002" s="128" t="str">
        <f>IF(LEN(E4002&amp;"")&gt;0,IF(ISERROR(VLOOKUP(E4002,SpeciesLookup!B:G,5,FALSE)=TRUE),"",VLOOKUP(E4002,SpeciesLookup!B:G,5,FALSE)),"")</f>
        <v/>
      </c>
      <c r="I4002" s="11"/>
      <c r="J4002" s="73"/>
      <c r="K4002" s="11"/>
      <c r="L4002" s="127" t="str">
        <f>TRIM(IF(ISERROR(VLOOKUP(R4002,SpeciesValidation!D:T,IF(ISNA(VLOOKUP(J4002,Validation!B$2:C$15,2,FALSE)),FALSE,VLOOKUP(J4002,Validation!B$2:C$15,2,FALSE)))),IF(LEN(E4002&amp;"")&gt;0,"",""),VLOOKUP(R4002,SpeciesValidation!D:T,VLOOKUP(J4002,Validation!B$2:C$15,2,FALSE),FALSE)) &amp; " " &amp; IF(ISERROR(IF(LEFT(J4002,1)="A",IF(IF(VLOOKUP(R4002,SpeciesValidation!D:W,20,FALSE)=FALSE,OR(TEXT(A4002,"MMDD")&lt;VLOOKUP(R4002,SpeciesValidation!D:W,18,FALSE),TEXT(A4002,"MMDD")&gt;VLOOKUP(R4002,SpeciesValidation!D:W,19,FALSE)),IF(TEXT(A4002,"MMDD")&lt;"0701",TEXT(A4002,"MMDD")&gt;VLOOKUP(R4002,SpeciesValidation!D:W,18,FALSE),TEXT(A4002,"MMDD")&lt;VLOOKUP(R4002,SpeciesValidation!D:W,19,FALSE))),"Date outside expected range for this species",""),"")),"",IF(LEFT(J4002,1)="A",IF(IF(VLOOKUP(R4002,SpeciesValidation!D:W,20,FALSE)=FALSE,OR(TEXT(A4002,"MMDD")&lt;VLOOKUP(R4002,SpeciesValidation!D:W,18,FALSE),TEXT(A4002,"MMDD")&gt;VLOOKUP(R4002,SpeciesValidation!D:W,19,FALSE)),IF(TEXT(A4002,"MMDD")&lt;"0701",TEXT(A4002,"MMDD")&gt;VLOOKUP(R4002,SpeciesValidation!D:W,18,FALSE),TEXT(A4002,"MMDD")&lt;VLOOKUP(R4002,SpeciesValidation!D:W,19,FALSE))),"Date outside expected range for this species",""),"")))</f>
        <v/>
      </c>
      <c r="M4002" s="127" t="str">
        <f>IF(LEN(E4002&amp;"")&gt;0,IF(ISERROR(VLOOKUP(R4002,SpeciesValidation!D:I,6,FALSE)),"",VLOOKUP(R4002,SpeciesValidation!D:I,6,FALSE)),"")</f>
        <v/>
      </c>
      <c r="Q4002" s="36" t="str">
        <f>IF(LEN(E4002&amp;"")&gt;0,IF(ISERROR(VLOOKUP(E4002,SpeciesValidation!B:G,2,FALSE)=TRUE),"",VLOOKUP(E4002,SpeciesValidation!B:G,2,FALSE)),"")</f>
        <v/>
      </c>
      <c r="R4002" s="36" t="str">
        <f>IF(LEN(E4002&amp;"")&gt;0,IF(ISERROR(VLOOKUP(E4002,SpeciesLookup!B:G,4,FALSE)=TRUE),"",VLOOKUP(E4002,SpeciesLookup!B:G,4,FALSE)),"")</f>
        <v/>
      </c>
    </row>
    <row r="4003" spans="1:18" ht="13.2" x14ac:dyDescent="0.25">
      <c r="A4003" s="72"/>
      <c r="D4003" s="11"/>
      <c r="G4003" s="128" t="str">
        <f>IF(LEN(E4003&amp;"")&gt;0,IF(ISERROR(VLOOKUP(E4003,SpeciesLookup!B:G,6,FALSE)=TRUE),"",VLOOKUP(E4003,SpeciesLookup!B:G,6,FALSE)),"")</f>
        <v/>
      </c>
      <c r="H4003" s="128" t="str">
        <f>IF(LEN(E4003&amp;"")&gt;0,IF(ISERROR(VLOOKUP(E4003,SpeciesLookup!B:G,5,FALSE)=TRUE),"",VLOOKUP(E4003,SpeciesLookup!B:G,5,FALSE)),"")</f>
        <v/>
      </c>
      <c r="I4003" s="11"/>
      <c r="J4003" s="73"/>
      <c r="K4003" s="11"/>
      <c r="L4003" s="127" t="str">
        <f>TRIM(IF(ISERROR(VLOOKUP(R4003,SpeciesValidation!D:T,IF(ISNA(VLOOKUP(J4003,Validation!B$2:C$15,2,FALSE)),FALSE,VLOOKUP(J4003,Validation!B$2:C$15,2,FALSE)))),IF(LEN(E4003&amp;"")&gt;0,"",""),VLOOKUP(R4003,SpeciesValidation!D:T,VLOOKUP(J4003,Validation!B$2:C$15,2,FALSE),FALSE)) &amp; " " &amp; IF(ISERROR(IF(LEFT(J4003,1)="A",IF(IF(VLOOKUP(R4003,SpeciesValidation!D:W,20,FALSE)=FALSE,OR(TEXT(A4003,"MMDD")&lt;VLOOKUP(R4003,SpeciesValidation!D:W,18,FALSE),TEXT(A4003,"MMDD")&gt;VLOOKUP(R4003,SpeciesValidation!D:W,19,FALSE)),IF(TEXT(A4003,"MMDD")&lt;"0701",TEXT(A4003,"MMDD")&gt;VLOOKUP(R4003,SpeciesValidation!D:W,18,FALSE),TEXT(A4003,"MMDD")&lt;VLOOKUP(R4003,SpeciesValidation!D:W,19,FALSE))),"Date outside expected range for this species",""),"")),"",IF(LEFT(J4003,1)="A",IF(IF(VLOOKUP(R4003,SpeciesValidation!D:W,20,FALSE)=FALSE,OR(TEXT(A4003,"MMDD")&lt;VLOOKUP(R4003,SpeciesValidation!D:W,18,FALSE),TEXT(A4003,"MMDD")&gt;VLOOKUP(R4003,SpeciesValidation!D:W,19,FALSE)),IF(TEXT(A4003,"MMDD")&lt;"0701",TEXT(A4003,"MMDD")&gt;VLOOKUP(R4003,SpeciesValidation!D:W,18,FALSE),TEXT(A4003,"MMDD")&lt;VLOOKUP(R4003,SpeciesValidation!D:W,19,FALSE))),"Date outside expected range for this species",""),"")))</f>
        <v/>
      </c>
      <c r="M4003" s="127" t="str">
        <f>IF(LEN(E4003&amp;"")&gt;0,IF(ISERROR(VLOOKUP(R4003,SpeciesValidation!D:I,6,FALSE)),"",VLOOKUP(R4003,SpeciesValidation!D:I,6,FALSE)),"")</f>
        <v/>
      </c>
      <c r="Q4003" s="36" t="str">
        <f>IF(LEN(E4003&amp;"")&gt;0,IF(ISERROR(VLOOKUP(E4003,SpeciesValidation!B:G,2,FALSE)=TRUE),"",VLOOKUP(E4003,SpeciesValidation!B:G,2,FALSE)),"")</f>
        <v/>
      </c>
      <c r="R4003" s="36" t="str">
        <f>IF(LEN(E4003&amp;"")&gt;0,IF(ISERROR(VLOOKUP(E4003,SpeciesLookup!B:G,4,FALSE)=TRUE),"",VLOOKUP(E4003,SpeciesLookup!B:G,4,FALSE)),"")</f>
        <v/>
      </c>
    </row>
    <row r="4004" spans="1:18" ht="13.2" x14ac:dyDescent="0.25">
      <c r="A4004" s="72"/>
      <c r="D4004" s="11"/>
      <c r="G4004" s="128" t="str">
        <f>IF(LEN(E4004&amp;"")&gt;0,IF(ISERROR(VLOOKUP(E4004,SpeciesLookup!B:G,6,FALSE)=TRUE),"",VLOOKUP(E4004,SpeciesLookup!B:G,6,FALSE)),"")</f>
        <v/>
      </c>
      <c r="H4004" s="128" t="str">
        <f>IF(LEN(E4004&amp;"")&gt;0,IF(ISERROR(VLOOKUP(E4004,SpeciesLookup!B:G,5,FALSE)=TRUE),"",VLOOKUP(E4004,SpeciesLookup!B:G,5,FALSE)),"")</f>
        <v/>
      </c>
      <c r="I4004" s="11"/>
      <c r="J4004" s="73"/>
      <c r="K4004" s="11"/>
      <c r="L4004" s="127" t="str">
        <f>TRIM(IF(ISERROR(VLOOKUP(R4004,SpeciesValidation!D:T,IF(ISNA(VLOOKUP(J4004,Validation!B$2:C$15,2,FALSE)),FALSE,VLOOKUP(J4004,Validation!B$2:C$15,2,FALSE)))),IF(LEN(E4004&amp;"")&gt;0,"",""),VLOOKUP(R4004,SpeciesValidation!D:T,VLOOKUP(J4004,Validation!B$2:C$15,2,FALSE),FALSE)) &amp; " " &amp; IF(ISERROR(IF(LEFT(J4004,1)="A",IF(IF(VLOOKUP(R4004,SpeciesValidation!D:W,20,FALSE)=FALSE,OR(TEXT(A4004,"MMDD")&lt;VLOOKUP(R4004,SpeciesValidation!D:W,18,FALSE),TEXT(A4004,"MMDD")&gt;VLOOKUP(R4004,SpeciesValidation!D:W,19,FALSE)),IF(TEXT(A4004,"MMDD")&lt;"0701",TEXT(A4004,"MMDD")&gt;VLOOKUP(R4004,SpeciesValidation!D:W,18,FALSE),TEXT(A4004,"MMDD")&lt;VLOOKUP(R4004,SpeciesValidation!D:W,19,FALSE))),"Date outside expected range for this species",""),"")),"",IF(LEFT(J4004,1)="A",IF(IF(VLOOKUP(R4004,SpeciesValidation!D:W,20,FALSE)=FALSE,OR(TEXT(A4004,"MMDD")&lt;VLOOKUP(R4004,SpeciesValidation!D:W,18,FALSE),TEXT(A4004,"MMDD")&gt;VLOOKUP(R4004,SpeciesValidation!D:W,19,FALSE)),IF(TEXT(A4004,"MMDD")&lt;"0701",TEXT(A4004,"MMDD")&gt;VLOOKUP(R4004,SpeciesValidation!D:W,18,FALSE),TEXT(A4004,"MMDD")&lt;VLOOKUP(R4004,SpeciesValidation!D:W,19,FALSE))),"Date outside expected range for this species",""),"")))</f>
        <v/>
      </c>
      <c r="M4004" s="127" t="str">
        <f>IF(LEN(E4004&amp;"")&gt;0,IF(ISERROR(VLOOKUP(R4004,SpeciesValidation!D:I,6,FALSE)),"",VLOOKUP(R4004,SpeciesValidation!D:I,6,FALSE)),"")</f>
        <v/>
      </c>
      <c r="Q4004" s="36" t="str">
        <f>IF(LEN(E4004&amp;"")&gt;0,IF(ISERROR(VLOOKUP(E4004,SpeciesValidation!B:G,2,FALSE)=TRUE),"",VLOOKUP(E4004,SpeciesValidation!B:G,2,FALSE)),"")</f>
        <v/>
      </c>
      <c r="R4004" s="36" t="str">
        <f>IF(LEN(E4004&amp;"")&gt;0,IF(ISERROR(VLOOKUP(E4004,SpeciesLookup!B:G,4,FALSE)=TRUE),"",VLOOKUP(E4004,SpeciesLookup!B:G,4,FALSE)),"")</f>
        <v/>
      </c>
    </row>
    <row r="4005" spans="1:18" ht="13.2" x14ac:dyDescent="0.25">
      <c r="A4005" s="72"/>
      <c r="D4005" s="11"/>
      <c r="G4005" s="128" t="str">
        <f>IF(LEN(E4005&amp;"")&gt;0,IF(ISERROR(VLOOKUP(E4005,SpeciesLookup!B:G,6,FALSE)=TRUE),"",VLOOKUP(E4005,SpeciesLookup!B:G,6,FALSE)),"")</f>
        <v/>
      </c>
      <c r="H4005" s="128" t="str">
        <f>IF(LEN(E4005&amp;"")&gt;0,IF(ISERROR(VLOOKUP(E4005,SpeciesLookup!B:G,5,FALSE)=TRUE),"",VLOOKUP(E4005,SpeciesLookup!B:G,5,FALSE)),"")</f>
        <v/>
      </c>
      <c r="I4005" s="11"/>
      <c r="J4005" s="73"/>
      <c r="K4005" s="11"/>
      <c r="L4005" s="127" t="str">
        <f>TRIM(IF(ISERROR(VLOOKUP(R4005,SpeciesValidation!D:T,IF(ISNA(VLOOKUP(J4005,Validation!B$2:C$15,2,FALSE)),FALSE,VLOOKUP(J4005,Validation!B$2:C$15,2,FALSE)))),IF(LEN(E4005&amp;"")&gt;0,"",""),VLOOKUP(R4005,SpeciesValidation!D:T,VLOOKUP(J4005,Validation!B$2:C$15,2,FALSE),FALSE)) &amp; " " &amp; IF(ISERROR(IF(LEFT(J4005,1)="A",IF(IF(VLOOKUP(R4005,SpeciesValidation!D:W,20,FALSE)=FALSE,OR(TEXT(A4005,"MMDD")&lt;VLOOKUP(R4005,SpeciesValidation!D:W,18,FALSE),TEXT(A4005,"MMDD")&gt;VLOOKUP(R4005,SpeciesValidation!D:W,19,FALSE)),IF(TEXT(A4005,"MMDD")&lt;"0701",TEXT(A4005,"MMDD")&gt;VLOOKUP(R4005,SpeciesValidation!D:W,18,FALSE),TEXT(A4005,"MMDD")&lt;VLOOKUP(R4005,SpeciesValidation!D:W,19,FALSE))),"Date outside expected range for this species",""),"")),"",IF(LEFT(J4005,1)="A",IF(IF(VLOOKUP(R4005,SpeciesValidation!D:W,20,FALSE)=FALSE,OR(TEXT(A4005,"MMDD")&lt;VLOOKUP(R4005,SpeciesValidation!D:W,18,FALSE),TEXT(A4005,"MMDD")&gt;VLOOKUP(R4005,SpeciesValidation!D:W,19,FALSE)),IF(TEXT(A4005,"MMDD")&lt;"0701",TEXT(A4005,"MMDD")&gt;VLOOKUP(R4005,SpeciesValidation!D:W,18,FALSE),TEXT(A4005,"MMDD")&lt;VLOOKUP(R4005,SpeciesValidation!D:W,19,FALSE))),"Date outside expected range for this species",""),"")))</f>
        <v/>
      </c>
      <c r="M4005" s="127" t="str">
        <f>IF(LEN(E4005&amp;"")&gt;0,IF(ISERROR(VLOOKUP(R4005,SpeciesValidation!D:I,6,FALSE)),"",VLOOKUP(R4005,SpeciesValidation!D:I,6,FALSE)),"")</f>
        <v/>
      </c>
      <c r="Q4005" s="36" t="str">
        <f>IF(LEN(E4005&amp;"")&gt;0,IF(ISERROR(VLOOKUP(E4005,SpeciesValidation!B:G,2,FALSE)=TRUE),"",VLOOKUP(E4005,SpeciesValidation!B:G,2,FALSE)),"")</f>
        <v/>
      </c>
      <c r="R4005" s="36" t="str">
        <f>IF(LEN(E4005&amp;"")&gt;0,IF(ISERROR(VLOOKUP(E4005,SpeciesLookup!B:G,4,FALSE)=TRUE),"",VLOOKUP(E4005,SpeciesLookup!B:G,4,FALSE)),"")</f>
        <v/>
      </c>
    </row>
    <row r="4006" spans="1:18" ht="13.2" x14ac:dyDescent="0.25">
      <c r="A4006" s="72"/>
      <c r="D4006" s="11"/>
      <c r="G4006" s="128" t="str">
        <f>IF(LEN(E4006&amp;"")&gt;0,IF(ISERROR(VLOOKUP(E4006,SpeciesLookup!B:G,6,FALSE)=TRUE),"",VLOOKUP(E4006,SpeciesLookup!B:G,6,FALSE)),"")</f>
        <v/>
      </c>
      <c r="H4006" s="128" t="str">
        <f>IF(LEN(E4006&amp;"")&gt;0,IF(ISERROR(VLOOKUP(E4006,SpeciesLookup!B:G,5,FALSE)=TRUE),"",VLOOKUP(E4006,SpeciesLookup!B:G,5,FALSE)),"")</f>
        <v/>
      </c>
      <c r="I4006" s="11"/>
      <c r="J4006" s="73"/>
      <c r="K4006" s="11"/>
      <c r="L4006" s="127" t="str">
        <f>TRIM(IF(ISERROR(VLOOKUP(R4006,SpeciesValidation!D:T,IF(ISNA(VLOOKUP(J4006,Validation!B$2:C$15,2,FALSE)),FALSE,VLOOKUP(J4006,Validation!B$2:C$15,2,FALSE)))),IF(LEN(E4006&amp;"")&gt;0,"",""),VLOOKUP(R4006,SpeciesValidation!D:T,VLOOKUP(J4006,Validation!B$2:C$15,2,FALSE),FALSE)) &amp; " " &amp; IF(ISERROR(IF(LEFT(J4006,1)="A",IF(IF(VLOOKUP(R4006,SpeciesValidation!D:W,20,FALSE)=FALSE,OR(TEXT(A4006,"MMDD")&lt;VLOOKUP(R4006,SpeciesValidation!D:W,18,FALSE),TEXT(A4006,"MMDD")&gt;VLOOKUP(R4006,SpeciesValidation!D:W,19,FALSE)),IF(TEXT(A4006,"MMDD")&lt;"0701",TEXT(A4006,"MMDD")&gt;VLOOKUP(R4006,SpeciesValidation!D:W,18,FALSE),TEXT(A4006,"MMDD")&lt;VLOOKUP(R4006,SpeciesValidation!D:W,19,FALSE))),"Date outside expected range for this species",""),"")),"",IF(LEFT(J4006,1)="A",IF(IF(VLOOKUP(R4006,SpeciesValidation!D:W,20,FALSE)=FALSE,OR(TEXT(A4006,"MMDD")&lt;VLOOKUP(R4006,SpeciesValidation!D:W,18,FALSE),TEXT(A4006,"MMDD")&gt;VLOOKUP(R4006,SpeciesValidation!D:W,19,FALSE)),IF(TEXT(A4006,"MMDD")&lt;"0701",TEXT(A4006,"MMDD")&gt;VLOOKUP(R4006,SpeciesValidation!D:W,18,FALSE),TEXT(A4006,"MMDD")&lt;VLOOKUP(R4006,SpeciesValidation!D:W,19,FALSE))),"Date outside expected range for this species",""),"")))</f>
        <v/>
      </c>
      <c r="M4006" s="127" t="str">
        <f>IF(LEN(E4006&amp;"")&gt;0,IF(ISERROR(VLOOKUP(R4006,SpeciesValidation!D:I,6,FALSE)),"",VLOOKUP(R4006,SpeciesValidation!D:I,6,FALSE)),"")</f>
        <v/>
      </c>
      <c r="Q4006" s="36" t="str">
        <f>IF(LEN(E4006&amp;"")&gt;0,IF(ISERROR(VLOOKUP(E4006,SpeciesValidation!B:G,2,FALSE)=TRUE),"",VLOOKUP(E4006,SpeciesValidation!B:G,2,FALSE)),"")</f>
        <v/>
      </c>
      <c r="R4006" s="36" t="str">
        <f>IF(LEN(E4006&amp;"")&gt;0,IF(ISERROR(VLOOKUP(E4006,SpeciesLookup!B:G,4,FALSE)=TRUE),"",VLOOKUP(E4006,SpeciesLookup!B:G,4,FALSE)),"")</f>
        <v/>
      </c>
    </row>
    <row r="4007" spans="1:18" ht="13.2" x14ac:dyDescent="0.25">
      <c r="A4007" s="72"/>
      <c r="D4007" s="11"/>
      <c r="G4007" s="128" t="str">
        <f>IF(LEN(E4007&amp;"")&gt;0,IF(ISERROR(VLOOKUP(E4007,SpeciesLookup!B:G,6,FALSE)=TRUE),"",VLOOKUP(E4007,SpeciesLookup!B:G,6,FALSE)),"")</f>
        <v/>
      </c>
      <c r="H4007" s="128" t="str">
        <f>IF(LEN(E4007&amp;"")&gt;0,IF(ISERROR(VLOOKUP(E4007,SpeciesLookup!B:G,5,FALSE)=TRUE),"",VLOOKUP(E4007,SpeciesLookup!B:G,5,FALSE)),"")</f>
        <v/>
      </c>
      <c r="I4007" s="11"/>
      <c r="J4007" s="73"/>
      <c r="K4007" s="11"/>
      <c r="L4007" s="127" t="str">
        <f>TRIM(IF(ISERROR(VLOOKUP(R4007,SpeciesValidation!D:T,IF(ISNA(VLOOKUP(J4007,Validation!B$2:C$15,2,FALSE)),FALSE,VLOOKUP(J4007,Validation!B$2:C$15,2,FALSE)))),IF(LEN(E4007&amp;"")&gt;0,"",""),VLOOKUP(R4007,SpeciesValidation!D:T,VLOOKUP(J4007,Validation!B$2:C$15,2,FALSE),FALSE)) &amp; " " &amp; IF(ISERROR(IF(LEFT(J4007,1)="A",IF(IF(VLOOKUP(R4007,SpeciesValidation!D:W,20,FALSE)=FALSE,OR(TEXT(A4007,"MMDD")&lt;VLOOKUP(R4007,SpeciesValidation!D:W,18,FALSE),TEXT(A4007,"MMDD")&gt;VLOOKUP(R4007,SpeciesValidation!D:W,19,FALSE)),IF(TEXT(A4007,"MMDD")&lt;"0701",TEXT(A4007,"MMDD")&gt;VLOOKUP(R4007,SpeciesValidation!D:W,18,FALSE),TEXT(A4007,"MMDD")&lt;VLOOKUP(R4007,SpeciesValidation!D:W,19,FALSE))),"Date outside expected range for this species",""),"")),"",IF(LEFT(J4007,1)="A",IF(IF(VLOOKUP(R4007,SpeciesValidation!D:W,20,FALSE)=FALSE,OR(TEXT(A4007,"MMDD")&lt;VLOOKUP(R4007,SpeciesValidation!D:W,18,FALSE),TEXT(A4007,"MMDD")&gt;VLOOKUP(R4007,SpeciesValidation!D:W,19,FALSE)),IF(TEXT(A4007,"MMDD")&lt;"0701",TEXT(A4007,"MMDD")&gt;VLOOKUP(R4007,SpeciesValidation!D:W,18,FALSE),TEXT(A4007,"MMDD")&lt;VLOOKUP(R4007,SpeciesValidation!D:W,19,FALSE))),"Date outside expected range for this species",""),"")))</f>
        <v/>
      </c>
      <c r="M4007" s="127" t="str">
        <f>IF(LEN(E4007&amp;"")&gt;0,IF(ISERROR(VLOOKUP(R4007,SpeciesValidation!D:I,6,FALSE)),"",VLOOKUP(R4007,SpeciesValidation!D:I,6,FALSE)),"")</f>
        <v/>
      </c>
      <c r="Q4007" s="36" t="str">
        <f>IF(LEN(E4007&amp;"")&gt;0,IF(ISERROR(VLOOKUP(E4007,SpeciesValidation!B:G,2,FALSE)=TRUE),"",VLOOKUP(E4007,SpeciesValidation!B:G,2,FALSE)),"")</f>
        <v/>
      </c>
      <c r="R4007" s="36" t="str">
        <f>IF(LEN(E4007&amp;"")&gt;0,IF(ISERROR(VLOOKUP(E4007,SpeciesLookup!B:G,4,FALSE)=TRUE),"",VLOOKUP(E4007,SpeciesLookup!B:G,4,FALSE)),"")</f>
        <v/>
      </c>
    </row>
    <row r="4008" spans="1:18" ht="13.2" x14ac:dyDescent="0.25">
      <c r="A4008" s="72"/>
      <c r="D4008" s="11"/>
      <c r="G4008" s="128" t="str">
        <f>IF(LEN(E4008&amp;"")&gt;0,IF(ISERROR(VLOOKUP(E4008,SpeciesLookup!B:G,6,FALSE)=TRUE),"",VLOOKUP(E4008,SpeciesLookup!B:G,6,FALSE)),"")</f>
        <v/>
      </c>
      <c r="H4008" s="128" t="str">
        <f>IF(LEN(E4008&amp;"")&gt;0,IF(ISERROR(VLOOKUP(E4008,SpeciesLookup!B:G,5,FALSE)=TRUE),"",VLOOKUP(E4008,SpeciesLookup!B:G,5,FALSE)),"")</f>
        <v/>
      </c>
      <c r="I4008" s="11"/>
      <c r="J4008" s="73"/>
      <c r="K4008" s="11"/>
      <c r="L4008" s="127" t="str">
        <f>TRIM(IF(ISERROR(VLOOKUP(R4008,SpeciesValidation!D:T,IF(ISNA(VLOOKUP(J4008,Validation!B$2:C$15,2,FALSE)),FALSE,VLOOKUP(J4008,Validation!B$2:C$15,2,FALSE)))),IF(LEN(E4008&amp;"")&gt;0,"",""),VLOOKUP(R4008,SpeciesValidation!D:T,VLOOKUP(J4008,Validation!B$2:C$15,2,FALSE),FALSE)) &amp; " " &amp; IF(ISERROR(IF(LEFT(J4008,1)="A",IF(IF(VLOOKUP(R4008,SpeciesValidation!D:W,20,FALSE)=FALSE,OR(TEXT(A4008,"MMDD")&lt;VLOOKUP(R4008,SpeciesValidation!D:W,18,FALSE),TEXT(A4008,"MMDD")&gt;VLOOKUP(R4008,SpeciesValidation!D:W,19,FALSE)),IF(TEXT(A4008,"MMDD")&lt;"0701",TEXT(A4008,"MMDD")&gt;VLOOKUP(R4008,SpeciesValidation!D:W,18,FALSE),TEXT(A4008,"MMDD")&lt;VLOOKUP(R4008,SpeciesValidation!D:W,19,FALSE))),"Date outside expected range for this species",""),"")),"",IF(LEFT(J4008,1)="A",IF(IF(VLOOKUP(R4008,SpeciesValidation!D:W,20,FALSE)=FALSE,OR(TEXT(A4008,"MMDD")&lt;VLOOKUP(R4008,SpeciesValidation!D:W,18,FALSE),TEXT(A4008,"MMDD")&gt;VLOOKUP(R4008,SpeciesValidation!D:W,19,FALSE)),IF(TEXT(A4008,"MMDD")&lt;"0701",TEXT(A4008,"MMDD")&gt;VLOOKUP(R4008,SpeciesValidation!D:W,18,FALSE),TEXT(A4008,"MMDD")&lt;VLOOKUP(R4008,SpeciesValidation!D:W,19,FALSE))),"Date outside expected range for this species",""),"")))</f>
        <v/>
      </c>
      <c r="M4008" s="127" t="str">
        <f>IF(LEN(E4008&amp;"")&gt;0,IF(ISERROR(VLOOKUP(R4008,SpeciesValidation!D:I,6,FALSE)),"",VLOOKUP(R4008,SpeciesValidation!D:I,6,FALSE)),"")</f>
        <v/>
      </c>
      <c r="Q4008" s="36" t="str">
        <f>IF(LEN(E4008&amp;"")&gt;0,IF(ISERROR(VLOOKUP(E4008,SpeciesValidation!B:G,2,FALSE)=TRUE),"",VLOOKUP(E4008,SpeciesValidation!B:G,2,FALSE)),"")</f>
        <v/>
      </c>
      <c r="R4008" s="36" t="str">
        <f>IF(LEN(E4008&amp;"")&gt;0,IF(ISERROR(VLOOKUP(E4008,SpeciesLookup!B:G,4,FALSE)=TRUE),"",VLOOKUP(E4008,SpeciesLookup!B:G,4,FALSE)),"")</f>
        <v/>
      </c>
    </row>
    <row r="4009" spans="1:18" ht="13.2" x14ac:dyDescent="0.25">
      <c r="A4009" s="72"/>
      <c r="D4009" s="11"/>
      <c r="G4009" s="128" t="str">
        <f>IF(LEN(E4009&amp;"")&gt;0,IF(ISERROR(VLOOKUP(E4009,SpeciesLookup!B:G,6,FALSE)=TRUE),"",VLOOKUP(E4009,SpeciesLookup!B:G,6,FALSE)),"")</f>
        <v/>
      </c>
      <c r="H4009" s="128" t="str">
        <f>IF(LEN(E4009&amp;"")&gt;0,IF(ISERROR(VLOOKUP(E4009,SpeciesLookup!B:G,5,FALSE)=TRUE),"",VLOOKUP(E4009,SpeciesLookup!B:G,5,FALSE)),"")</f>
        <v/>
      </c>
      <c r="I4009" s="11"/>
      <c r="J4009" s="73"/>
      <c r="K4009" s="11"/>
      <c r="L4009" s="127" t="str">
        <f>TRIM(IF(ISERROR(VLOOKUP(R4009,SpeciesValidation!D:T,IF(ISNA(VLOOKUP(J4009,Validation!B$2:C$15,2,FALSE)),FALSE,VLOOKUP(J4009,Validation!B$2:C$15,2,FALSE)))),IF(LEN(E4009&amp;"")&gt;0,"",""),VLOOKUP(R4009,SpeciesValidation!D:T,VLOOKUP(J4009,Validation!B$2:C$15,2,FALSE),FALSE)) &amp; " " &amp; IF(ISERROR(IF(LEFT(J4009,1)="A",IF(IF(VLOOKUP(R4009,SpeciesValidation!D:W,20,FALSE)=FALSE,OR(TEXT(A4009,"MMDD")&lt;VLOOKUP(R4009,SpeciesValidation!D:W,18,FALSE),TEXT(A4009,"MMDD")&gt;VLOOKUP(R4009,SpeciesValidation!D:W,19,FALSE)),IF(TEXT(A4009,"MMDD")&lt;"0701",TEXT(A4009,"MMDD")&gt;VLOOKUP(R4009,SpeciesValidation!D:W,18,FALSE),TEXT(A4009,"MMDD")&lt;VLOOKUP(R4009,SpeciesValidation!D:W,19,FALSE))),"Date outside expected range for this species",""),"")),"",IF(LEFT(J4009,1)="A",IF(IF(VLOOKUP(R4009,SpeciesValidation!D:W,20,FALSE)=FALSE,OR(TEXT(A4009,"MMDD")&lt;VLOOKUP(R4009,SpeciesValidation!D:W,18,FALSE),TEXT(A4009,"MMDD")&gt;VLOOKUP(R4009,SpeciesValidation!D:W,19,FALSE)),IF(TEXT(A4009,"MMDD")&lt;"0701",TEXT(A4009,"MMDD")&gt;VLOOKUP(R4009,SpeciesValidation!D:W,18,FALSE),TEXT(A4009,"MMDD")&lt;VLOOKUP(R4009,SpeciesValidation!D:W,19,FALSE))),"Date outside expected range for this species",""),"")))</f>
        <v/>
      </c>
      <c r="M4009" s="127" t="str">
        <f>IF(LEN(E4009&amp;"")&gt;0,IF(ISERROR(VLOOKUP(R4009,SpeciesValidation!D:I,6,FALSE)),"",VLOOKUP(R4009,SpeciesValidation!D:I,6,FALSE)),"")</f>
        <v/>
      </c>
      <c r="Q4009" s="36" t="str">
        <f>IF(LEN(E4009&amp;"")&gt;0,IF(ISERROR(VLOOKUP(E4009,SpeciesValidation!B:G,2,FALSE)=TRUE),"",VLOOKUP(E4009,SpeciesValidation!B:G,2,FALSE)),"")</f>
        <v/>
      </c>
      <c r="R4009" s="36" t="str">
        <f>IF(LEN(E4009&amp;"")&gt;0,IF(ISERROR(VLOOKUP(E4009,SpeciesLookup!B:G,4,FALSE)=TRUE),"",VLOOKUP(E4009,SpeciesLookup!B:G,4,FALSE)),"")</f>
        <v/>
      </c>
    </row>
    <row r="4010" spans="1:18" ht="13.2" x14ac:dyDescent="0.25">
      <c r="A4010" s="72"/>
      <c r="D4010" s="11"/>
      <c r="G4010" s="128" t="str">
        <f>IF(LEN(E4010&amp;"")&gt;0,IF(ISERROR(VLOOKUP(E4010,SpeciesLookup!B:G,6,FALSE)=TRUE),"",VLOOKUP(E4010,SpeciesLookup!B:G,6,FALSE)),"")</f>
        <v/>
      </c>
      <c r="H4010" s="128" t="str">
        <f>IF(LEN(E4010&amp;"")&gt;0,IF(ISERROR(VLOOKUP(E4010,SpeciesLookup!B:G,5,FALSE)=TRUE),"",VLOOKUP(E4010,SpeciesLookup!B:G,5,FALSE)),"")</f>
        <v/>
      </c>
      <c r="I4010" s="11"/>
      <c r="J4010" s="73"/>
      <c r="K4010" s="11"/>
      <c r="L4010" s="127" t="str">
        <f>TRIM(IF(ISERROR(VLOOKUP(R4010,SpeciesValidation!D:T,IF(ISNA(VLOOKUP(J4010,Validation!B$2:C$15,2,FALSE)),FALSE,VLOOKUP(J4010,Validation!B$2:C$15,2,FALSE)))),IF(LEN(E4010&amp;"")&gt;0,"",""),VLOOKUP(R4010,SpeciesValidation!D:T,VLOOKUP(J4010,Validation!B$2:C$15,2,FALSE),FALSE)) &amp; " " &amp; IF(ISERROR(IF(LEFT(J4010,1)="A",IF(IF(VLOOKUP(R4010,SpeciesValidation!D:W,20,FALSE)=FALSE,OR(TEXT(A4010,"MMDD")&lt;VLOOKUP(R4010,SpeciesValidation!D:W,18,FALSE),TEXT(A4010,"MMDD")&gt;VLOOKUP(R4010,SpeciesValidation!D:W,19,FALSE)),IF(TEXT(A4010,"MMDD")&lt;"0701",TEXT(A4010,"MMDD")&gt;VLOOKUP(R4010,SpeciesValidation!D:W,18,FALSE),TEXT(A4010,"MMDD")&lt;VLOOKUP(R4010,SpeciesValidation!D:W,19,FALSE))),"Date outside expected range for this species",""),"")),"",IF(LEFT(J4010,1)="A",IF(IF(VLOOKUP(R4010,SpeciesValidation!D:W,20,FALSE)=FALSE,OR(TEXT(A4010,"MMDD")&lt;VLOOKUP(R4010,SpeciesValidation!D:W,18,FALSE),TEXT(A4010,"MMDD")&gt;VLOOKUP(R4010,SpeciesValidation!D:W,19,FALSE)),IF(TEXT(A4010,"MMDD")&lt;"0701",TEXT(A4010,"MMDD")&gt;VLOOKUP(R4010,SpeciesValidation!D:W,18,FALSE),TEXT(A4010,"MMDD")&lt;VLOOKUP(R4010,SpeciesValidation!D:W,19,FALSE))),"Date outside expected range for this species",""),"")))</f>
        <v/>
      </c>
      <c r="M4010" s="127" t="str">
        <f>IF(LEN(E4010&amp;"")&gt;0,IF(ISERROR(VLOOKUP(R4010,SpeciesValidation!D:I,6,FALSE)),"",VLOOKUP(R4010,SpeciesValidation!D:I,6,FALSE)),"")</f>
        <v/>
      </c>
      <c r="Q4010" s="36" t="str">
        <f>IF(LEN(E4010&amp;"")&gt;0,IF(ISERROR(VLOOKUP(E4010,SpeciesValidation!B:G,2,FALSE)=TRUE),"",VLOOKUP(E4010,SpeciesValidation!B:G,2,FALSE)),"")</f>
        <v/>
      </c>
      <c r="R4010" s="36" t="str">
        <f>IF(LEN(E4010&amp;"")&gt;0,IF(ISERROR(VLOOKUP(E4010,SpeciesLookup!B:G,4,FALSE)=TRUE),"",VLOOKUP(E4010,SpeciesLookup!B:G,4,FALSE)),"")</f>
        <v/>
      </c>
    </row>
    <row r="4011" spans="1:18" ht="13.2" x14ac:dyDescent="0.25">
      <c r="A4011" s="72"/>
      <c r="D4011" s="11"/>
      <c r="G4011" s="128" t="str">
        <f>IF(LEN(E4011&amp;"")&gt;0,IF(ISERROR(VLOOKUP(E4011,SpeciesLookup!B:G,6,FALSE)=TRUE),"",VLOOKUP(E4011,SpeciesLookup!B:G,6,FALSE)),"")</f>
        <v/>
      </c>
      <c r="H4011" s="128" t="str">
        <f>IF(LEN(E4011&amp;"")&gt;0,IF(ISERROR(VLOOKUP(E4011,SpeciesLookup!B:G,5,FALSE)=TRUE),"",VLOOKUP(E4011,SpeciesLookup!B:G,5,FALSE)),"")</f>
        <v/>
      </c>
      <c r="I4011" s="11"/>
      <c r="J4011" s="73"/>
      <c r="K4011" s="11"/>
      <c r="L4011" s="127" t="str">
        <f>TRIM(IF(ISERROR(VLOOKUP(R4011,SpeciesValidation!D:T,IF(ISNA(VLOOKUP(J4011,Validation!B$2:C$15,2,FALSE)),FALSE,VLOOKUP(J4011,Validation!B$2:C$15,2,FALSE)))),IF(LEN(E4011&amp;"")&gt;0,"",""),VLOOKUP(R4011,SpeciesValidation!D:T,VLOOKUP(J4011,Validation!B$2:C$15,2,FALSE),FALSE)) &amp; " " &amp; IF(ISERROR(IF(LEFT(J4011,1)="A",IF(IF(VLOOKUP(R4011,SpeciesValidation!D:W,20,FALSE)=FALSE,OR(TEXT(A4011,"MMDD")&lt;VLOOKUP(R4011,SpeciesValidation!D:W,18,FALSE),TEXT(A4011,"MMDD")&gt;VLOOKUP(R4011,SpeciesValidation!D:W,19,FALSE)),IF(TEXT(A4011,"MMDD")&lt;"0701",TEXT(A4011,"MMDD")&gt;VLOOKUP(R4011,SpeciesValidation!D:W,18,FALSE),TEXT(A4011,"MMDD")&lt;VLOOKUP(R4011,SpeciesValidation!D:W,19,FALSE))),"Date outside expected range for this species",""),"")),"",IF(LEFT(J4011,1)="A",IF(IF(VLOOKUP(R4011,SpeciesValidation!D:W,20,FALSE)=FALSE,OR(TEXT(A4011,"MMDD")&lt;VLOOKUP(R4011,SpeciesValidation!D:W,18,FALSE),TEXT(A4011,"MMDD")&gt;VLOOKUP(R4011,SpeciesValidation!D:W,19,FALSE)),IF(TEXT(A4011,"MMDD")&lt;"0701",TEXT(A4011,"MMDD")&gt;VLOOKUP(R4011,SpeciesValidation!D:W,18,FALSE),TEXT(A4011,"MMDD")&lt;VLOOKUP(R4011,SpeciesValidation!D:W,19,FALSE))),"Date outside expected range for this species",""),"")))</f>
        <v/>
      </c>
      <c r="M4011" s="127" t="str">
        <f>IF(LEN(E4011&amp;"")&gt;0,IF(ISERROR(VLOOKUP(R4011,SpeciesValidation!D:I,6,FALSE)),"",VLOOKUP(R4011,SpeciesValidation!D:I,6,FALSE)),"")</f>
        <v/>
      </c>
      <c r="Q4011" s="36" t="str">
        <f>IF(LEN(E4011&amp;"")&gt;0,IF(ISERROR(VLOOKUP(E4011,SpeciesValidation!B:G,2,FALSE)=TRUE),"",VLOOKUP(E4011,SpeciesValidation!B:G,2,FALSE)),"")</f>
        <v/>
      </c>
      <c r="R4011" s="36" t="str">
        <f>IF(LEN(E4011&amp;"")&gt;0,IF(ISERROR(VLOOKUP(E4011,SpeciesLookup!B:G,4,FALSE)=TRUE),"",VLOOKUP(E4011,SpeciesLookup!B:G,4,FALSE)),"")</f>
        <v/>
      </c>
    </row>
    <row r="4012" spans="1:18" ht="13.2" x14ac:dyDescent="0.25">
      <c r="A4012" s="72"/>
      <c r="D4012" s="11"/>
      <c r="G4012" s="128" t="str">
        <f>IF(LEN(E4012&amp;"")&gt;0,IF(ISERROR(VLOOKUP(E4012,SpeciesLookup!B:G,6,FALSE)=TRUE),"",VLOOKUP(E4012,SpeciesLookup!B:G,6,FALSE)),"")</f>
        <v/>
      </c>
      <c r="H4012" s="128" t="str">
        <f>IF(LEN(E4012&amp;"")&gt;0,IF(ISERROR(VLOOKUP(E4012,SpeciesLookup!B:G,5,FALSE)=TRUE),"",VLOOKUP(E4012,SpeciesLookup!B:G,5,FALSE)),"")</f>
        <v/>
      </c>
      <c r="I4012" s="11"/>
      <c r="J4012" s="73"/>
      <c r="K4012" s="11"/>
      <c r="L4012" s="127" t="str">
        <f>TRIM(IF(ISERROR(VLOOKUP(R4012,SpeciesValidation!D:T,IF(ISNA(VLOOKUP(J4012,Validation!B$2:C$15,2,FALSE)),FALSE,VLOOKUP(J4012,Validation!B$2:C$15,2,FALSE)))),IF(LEN(E4012&amp;"")&gt;0,"",""),VLOOKUP(R4012,SpeciesValidation!D:T,VLOOKUP(J4012,Validation!B$2:C$15,2,FALSE),FALSE)) &amp; " " &amp; IF(ISERROR(IF(LEFT(J4012,1)="A",IF(IF(VLOOKUP(R4012,SpeciesValidation!D:W,20,FALSE)=FALSE,OR(TEXT(A4012,"MMDD")&lt;VLOOKUP(R4012,SpeciesValidation!D:W,18,FALSE),TEXT(A4012,"MMDD")&gt;VLOOKUP(R4012,SpeciesValidation!D:W,19,FALSE)),IF(TEXT(A4012,"MMDD")&lt;"0701",TEXT(A4012,"MMDD")&gt;VLOOKUP(R4012,SpeciesValidation!D:W,18,FALSE),TEXT(A4012,"MMDD")&lt;VLOOKUP(R4012,SpeciesValidation!D:W,19,FALSE))),"Date outside expected range for this species",""),"")),"",IF(LEFT(J4012,1)="A",IF(IF(VLOOKUP(R4012,SpeciesValidation!D:W,20,FALSE)=FALSE,OR(TEXT(A4012,"MMDD")&lt;VLOOKUP(R4012,SpeciesValidation!D:W,18,FALSE),TEXT(A4012,"MMDD")&gt;VLOOKUP(R4012,SpeciesValidation!D:W,19,FALSE)),IF(TEXT(A4012,"MMDD")&lt;"0701",TEXT(A4012,"MMDD")&gt;VLOOKUP(R4012,SpeciesValidation!D:W,18,FALSE),TEXT(A4012,"MMDD")&lt;VLOOKUP(R4012,SpeciesValidation!D:W,19,FALSE))),"Date outside expected range for this species",""),"")))</f>
        <v/>
      </c>
      <c r="M4012" s="127" t="str">
        <f>IF(LEN(E4012&amp;"")&gt;0,IF(ISERROR(VLOOKUP(R4012,SpeciesValidation!D:I,6,FALSE)),"",VLOOKUP(R4012,SpeciesValidation!D:I,6,FALSE)),"")</f>
        <v/>
      </c>
      <c r="Q4012" s="36" t="str">
        <f>IF(LEN(E4012&amp;"")&gt;0,IF(ISERROR(VLOOKUP(E4012,SpeciesValidation!B:G,2,FALSE)=TRUE),"",VLOOKUP(E4012,SpeciesValidation!B:G,2,FALSE)),"")</f>
        <v/>
      </c>
      <c r="R4012" s="36" t="str">
        <f>IF(LEN(E4012&amp;"")&gt;0,IF(ISERROR(VLOOKUP(E4012,SpeciesLookup!B:G,4,FALSE)=TRUE),"",VLOOKUP(E4012,SpeciesLookup!B:G,4,FALSE)),"")</f>
        <v/>
      </c>
    </row>
    <row r="4013" spans="1:18" ht="13.2" x14ac:dyDescent="0.25">
      <c r="A4013" s="72"/>
      <c r="D4013" s="11"/>
      <c r="G4013" s="128" t="str">
        <f>IF(LEN(E4013&amp;"")&gt;0,IF(ISERROR(VLOOKUP(E4013,SpeciesLookup!B:G,6,FALSE)=TRUE),"",VLOOKUP(E4013,SpeciesLookup!B:G,6,FALSE)),"")</f>
        <v/>
      </c>
      <c r="H4013" s="128" t="str">
        <f>IF(LEN(E4013&amp;"")&gt;0,IF(ISERROR(VLOOKUP(E4013,SpeciesLookup!B:G,5,FALSE)=TRUE),"",VLOOKUP(E4013,SpeciesLookup!B:G,5,FALSE)),"")</f>
        <v/>
      </c>
      <c r="I4013" s="11"/>
      <c r="J4013" s="73"/>
      <c r="K4013" s="11"/>
      <c r="L4013" s="127" t="str">
        <f>TRIM(IF(ISERROR(VLOOKUP(R4013,SpeciesValidation!D:T,IF(ISNA(VLOOKUP(J4013,Validation!B$2:C$15,2,FALSE)),FALSE,VLOOKUP(J4013,Validation!B$2:C$15,2,FALSE)))),IF(LEN(E4013&amp;"")&gt;0,"",""),VLOOKUP(R4013,SpeciesValidation!D:T,VLOOKUP(J4013,Validation!B$2:C$15,2,FALSE),FALSE)) &amp; " " &amp; IF(ISERROR(IF(LEFT(J4013,1)="A",IF(IF(VLOOKUP(R4013,SpeciesValidation!D:W,20,FALSE)=FALSE,OR(TEXT(A4013,"MMDD")&lt;VLOOKUP(R4013,SpeciesValidation!D:W,18,FALSE),TEXT(A4013,"MMDD")&gt;VLOOKUP(R4013,SpeciesValidation!D:W,19,FALSE)),IF(TEXT(A4013,"MMDD")&lt;"0701",TEXT(A4013,"MMDD")&gt;VLOOKUP(R4013,SpeciesValidation!D:W,18,FALSE),TEXT(A4013,"MMDD")&lt;VLOOKUP(R4013,SpeciesValidation!D:W,19,FALSE))),"Date outside expected range for this species",""),"")),"",IF(LEFT(J4013,1)="A",IF(IF(VLOOKUP(R4013,SpeciesValidation!D:W,20,FALSE)=FALSE,OR(TEXT(A4013,"MMDD")&lt;VLOOKUP(R4013,SpeciesValidation!D:W,18,FALSE),TEXT(A4013,"MMDD")&gt;VLOOKUP(R4013,SpeciesValidation!D:W,19,FALSE)),IF(TEXT(A4013,"MMDD")&lt;"0701",TEXT(A4013,"MMDD")&gt;VLOOKUP(R4013,SpeciesValidation!D:W,18,FALSE),TEXT(A4013,"MMDD")&lt;VLOOKUP(R4013,SpeciesValidation!D:W,19,FALSE))),"Date outside expected range for this species",""),"")))</f>
        <v/>
      </c>
      <c r="M4013" s="127" t="str">
        <f>IF(LEN(E4013&amp;"")&gt;0,IF(ISERROR(VLOOKUP(R4013,SpeciesValidation!D:I,6,FALSE)),"",VLOOKUP(R4013,SpeciesValidation!D:I,6,FALSE)),"")</f>
        <v/>
      </c>
      <c r="Q4013" s="36" t="str">
        <f>IF(LEN(E4013&amp;"")&gt;0,IF(ISERROR(VLOOKUP(E4013,SpeciesValidation!B:G,2,FALSE)=TRUE),"",VLOOKUP(E4013,SpeciesValidation!B:G,2,FALSE)),"")</f>
        <v/>
      </c>
      <c r="R4013" s="36" t="str">
        <f>IF(LEN(E4013&amp;"")&gt;0,IF(ISERROR(VLOOKUP(E4013,SpeciesLookup!B:G,4,FALSE)=TRUE),"",VLOOKUP(E4013,SpeciesLookup!B:G,4,FALSE)),"")</f>
        <v/>
      </c>
    </row>
    <row r="4014" spans="1:18" ht="13.2" x14ac:dyDescent="0.25">
      <c r="A4014" s="72"/>
      <c r="D4014" s="11"/>
      <c r="G4014" s="128" t="str">
        <f>IF(LEN(E4014&amp;"")&gt;0,IF(ISERROR(VLOOKUP(E4014,SpeciesLookup!B:G,6,FALSE)=TRUE),"",VLOOKUP(E4014,SpeciesLookup!B:G,6,FALSE)),"")</f>
        <v/>
      </c>
      <c r="H4014" s="128" t="str">
        <f>IF(LEN(E4014&amp;"")&gt;0,IF(ISERROR(VLOOKUP(E4014,SpeciesLookup!B:G,5,FALSE)=TRUE),"",VLOOKUP(E4014,SpeciesLookup!B:G,5,FALSE)),"")</f>
        <v/>
      </c>
      <c r="I4014" s="11"/>
      <c r="J4014" s="73"/>
      <c r="K4014" s="11"/>
      <c r="L4014" s="127" t="str">
        <f>TRIM(IF(ISERROR(VLOOKUP(R4014,SpeciesValidation!D:T,IF(ISNA(VLOOKUP(J4014,Validation!B$2:C$15,2,FALSE)),FALSE,VLOOKUP(J4014,Validation!B$2:C$15,2,FALSE)))),IF(LEN(E4014&amp;"")&gt;0,"",""),VLOOKUP(R4014,SpeciesValidation!D:T,VLOOKUP(J4014,Validation!B$2:C$15,2,FALSE),FALSE)) &amp; " " &amp; IF(ISERROR(IF(LEFT(J4014,1)="A",IF(IF(VLOOKUP(R4014,SpeciesValidation!D:W,20,FALSE)=FALSE,OR(TEXT(A4014,"MMDD")&lt;VLOOKUP(R4014,SpeciesValidation!D:W,18,FALSE),TEXT(A4014,"MMDD")&gt;VLOOKUP(R4014,SpeciesValidation!D:W,19,FALSE)),IF(TEXT(A4014,"MMDD")&lt;"0701",TEXT(A4014,"MMDD")&gt;VLOOKUP(R4014,SpeciesValidation!D:W,18,FALSE),TEXT(A4014,"MMDD")&lt;VLOOKUP(R4014,SpeciesValidation!D:W,19,FALSE))),"Date outside expected range for this species",""),"")),"",IF(LEFT(J4014,1)="A",IF(IF(VLOOKUP(R4014,SpeciesValidation!D:W,20,FALSE)=FALSE,OR(TEXT(A4014,"MMDD")&lt;VLOOKUP(R4014,SpeciesValidation!D:W,18,FALSE),TEXT(A4014,"MMDD")&gt;VLOOKUP(R4014,SpeciesValidation!D:W,19,FALSE)),IF(TEXT(A4014,"MMDD")&lt;"0701",TEXT(A4014,"MMDD")&gt;VLOOKUP(R4014,SpeciesValidation!D:W,18,FALSE),TEXT(A4014,"MMDD")&lt;VLOOKUP(R4014,SpeciesValidation!D:W,19,FALSE))),"Date outside expected range for this species",""),"")))</f>
        <v/>
      </c>
      <c r="M4014" s="127" t="str">
        <f>IF(LEN(E4014&amp;"")&gt;0,IF(ISERROR(VLOOKUP(R4014,SpeciesValidation!D:I,6,FALSE)),"",VLOOKUP(R4014,SpeciesValidation!D:I,6,FALSE)),"")</f>
        <v/>
      </c>
      <c r="Q4014" s="36" t="str">
        <f>IF(LEN(E4014&amp;"")&gt;0,IF(ISERROR(VLOOKUP(E4014,SpeciesValidation!B:G,2,FALSE)=TRUE),"",VLOOKUP(E4014,SpeciesValidation!B:G,2,FALSE)),"")</f>
        <v/>
      </c>
      <c r="R4014" s="36" t="str">
        <f>IF(LEN(E4014&amp;"")&gt;0,IF(ISERROR(VLOOKUP(E4014,SpeciesLookup!B:G,4,FALSE)=TRUE),"",VLOOKUP(E4014,SpeciesLookup!B:G,4,FALSE)),"")</f>
        <v/>
      </c>
    </row>
    <row r="4015" spans="1:18" ht="13.2" x14ac:dyDescent="0.25">
      <c r="A4015" s="72"/>
      <c r="D4015" s="11"/>
      <c r="G4015" s="128" t="str">
        <f>IF(LEN(E4015&amp;"")&gt;0,IF(ISERROR(VLOOKUP(E4015,SpeciesLookup!B:G,6,FALSE)=TRUE),"",VLOOKUP(E4015,SpeciesLookup!B:G,6,FALSE)),"")</f>
        <v/>
      </c>
      <c r="H4015" s="128" t="str">
        <f>IF(LEN(E4015&amp;"")&gt;0,IF(ISERROR(VLOOKUP(E4015,SpeciesLookup!B:G,5,FALSE)=TRUE),"",VLOOKUP(E4015,SpeciesLookup!B:G,5,FALSE)),"")</f>
        <v/>
      </c>
      <c r="I4015" s="11"/>
      <c r="J4015" s="73"/>
      <c r="K4015" s="11"/>
      <c r="L4015" s="127" t="str">
        <f>TRIM(IF(ISERROR(VLOOKUP(R4015,SpeciesValidation!D:T,IF(ISNA(VLOOKUP(J4015,Validation!B$2:C$15,2,FALSE)),FALSE,VLOOKUP(J4015,Validation!B$2:C$15,2,FALSE)))),IF(LEN(E4015&amp;"")&gt;0,"",""),VLOOKUP(R4015,SpeciesValidation!D:T,VLOOKUP(J4015,Validation!B$2:C$15,2,FALSE),FALSE)) &amp; " " &amp; IF(ISERROR(IF(LEFT(J4015,1)="A",IF(IF(VLOOKUP(R4015,SpeciesValidation!D:W,20,FALSE)=FALSE,OR(TEXT(A4015,"MMDD")&lt;VLOOKUP(R4015,SpeciesValidation!D:W,18,FALSE),TEXT(A4015,"MMDD")&gt;VLOOKUP(R4015,SpeciesValidation!D:W,19,FALSE)),IF(TEXT(A4015,"MMDD")&lt;"0701",TEXT(A4015,"MMDD")&gt;VLOOKUP(R4015,SpeciesValidation!D:W,18,FALSE),TEXT(A4015,"MMDD")&lt;VLOOKUP(R4015,SpeciesValidation!D:W,19,FALSE))),"Date outside expected range for this species",""),"")),"",IF(LEFT(J4015,1)="A",IF(IF(VLOOKUP(R4015,SpeciesValidation!D:W,20,FALSE)=FALSE,OR(TEXT(A4015,"MMDD")&lt;VLOOKUP(R4015,SpeciesValidation!D:W,18,FALSE),TEXT(A4015,"MMDD")&gt;VLOOKUP(R4015,SpeciesValidation!D:W,19,FALSE)),IF(TEXT(A4015,"MMDD")&lt;"0701",TEXT(A4015,"MMDD")&gt;VLOOKUP(R4015,SpeciesValidation!D:W,18,FALSE),TEXT(A4015,"MMDD")&lt;VLOOKUP(R4015,SpeciesValidation!D:W,19,FALSE))),"Date outside expected range for this species",""),"")))</f>
        <v/>
      </c>
      <c r="M4015" s="127" t="str">
        <f>IF(LEN(E4015&amp;"")&gt;0,IF(ISERROR(VLOOKUP(R4015,SpeciesValidation!D:I,6,FALSE)),"",VLOOKUP(R4015,SpeciesValidation!D:I,6,FALSE)),"")</f>
        <v/>
      </c>
      <c r="Q4015" s="36" t="str">
        <f>IF(LEN(E4015&amp;"")&gt;0,IF(ISERROR(VLOOKUP(E4015,SpeciesValidation!B:G,2,FALSE)=TRUE),"",VLOOKUP(E4015,SpeciesValidation!B:G,2,FALSE)),"")</f>
        <v/>
      </c>
      <c r="R4015" s="36" t="str">
        <f>IF(LEN(E4015&amp;"")&gt;0,IF(ISERROR(VLOOKUP(E4015,SpeciesLookup!B:G,4,FALSE)=TRUE),"",VLOOKUP(E4015,SpeciesLookup!B:G,4,FALSE)),"")</f>
        <v/>
      </c>
    </row>
    <row r="4016" spans="1:18" ht="13.2" x14ac:dyDescent="0.25">
      <c r="A4016" s="72"/>
      <c r="D4016" s="11"/>
      <c r="G4016" s="128" t="str">
        <f>IF(LEN(E4016&amp;"")&gt;0,IF(ISERROR(VLOOKUP(E4016,SpeciesLookup!B:G,6,FALSE)=TRUE),"",VLOOKUP(E4016,SpeciesLookup!B:G,6,FALSE)),"")</f>
        <v/>
      </c>
      <c r="H4016" s="128" t="str">
        <f>IF(LEN(E4016&amp;"")&gt;0,IF(ISERROR(VLOOKUP(E4016,SpeciesLookup!B:G,5,FALSE)=TRUE),"",VLOOKUP(E4016,SpeciesLookup!B:G,5,FALSE)),"")</f>
        <v/>
      </c>
      <c r="I4016" s="11"/>
      <c r="J4016" s="73"/>
      <c r="K4016" s="11"/>
      <c r="L4016" s="127" t="str">
        <f>TRIM(IF(ISERROR(VLOOKUP(R4016,SpeciesValidation!D:T,IF(ISNA(VLOOKUP(J4016,Validation!B$2:C$15,2,FALSE)),FALSE,VLOOKUP(J4016,Validation!B$2:C$15,2,FALSE)))),IF(LEN(E4016&amp;"")&gt;0,"",""),VLOOKUP(R4016,SpeciesValidation!D:T,VLOOKUP(J4016,Validation!B$2:C$15,2,FALSE),FALSE)) &amp; " " &amp; IF(ISERROR(IF(LEFT(J4016,1)="A",IF(IF(VLOOKUP(R4016,SpeciesValidation!D:W,20,FALSE)=FALSE,OR(TEXT(A4016,"MMDD")&lt;VLOOKUP(R4016,SpeciesValidation!D:W,18,FALSE),TEXT(A4016,"MMDD")&gt;VLOOKUP(R4016,SpeciesValidation!D:W,19,FALSE)),IF(TEXT(A4016,"MMDD")&lt;"0701",TEXT(A4016,"MMDD")&gt;VLOOKUP(R4016,SpeciesValidation!D:W,18,FALSE),TEXT(A4016,"MMDD")&lt;VLOOKUP(R4016,SpeciesValidation!D:W,19,FALSE))),"Date outside expected range for this species",""),"")),"",IF(LEFT(J4016,1)="A",IF(IF(VLOOKUP(R4016,SpeciesValidation!D:W,20,FALSE)=FALSE,OR(TEXT(A4016,"MMDD")&lt;VLOOKUP(R4016,SpeciesValidation!D:W,18,FALSE),TEXT(A4016,"MMDD")&gt;VLOOKUP(R4016,SpeciesValidation!D:W,19,FALSE)),IF(TEXT(A4016,"MMDD")&lt;"0701",TEXT(A4016,"MMDD")&gt;VLOOKUP(R4016,SpeciesValidation!D:W,18,FALSE),TEXT(A4016,"MMDD")&lt;VLOOKUP(R4016,SpeciesValidation!D:W,19,FALSE))),"Date outside expected range for this species",""),"")))</f>
        <v/>
      </c>
      <c r="M4016" s="127" t="str">
        <f>IF(LEN(E4016&amp;"")&gt;0,IF(ISERROR(VLOOKUP(R4016,SpeciesValidation!D:I,6,FALSE)),"",VLOOKUP(R4016,SpeciesValidation!D:I,6,FALSE)),"")</f>
        <v/>
      </c>
      <c r="Q4016" s="36" t="str">
        <f>IF(LEN(E4016&amp;"")&gt;0,IF(ISERROR(VLOOKUP(E4016,SpeciesValidation!B:G,2,FALSE)=TRUE),"",VLOOKUP(E4016,SpeciesValidation!B:G,2,FALSE)),"")</f>
        <v/>
      </c>
      <c r="R4016" s="36" t="str">
        <f>IF(LEN(E4016&amp;"")&gt;0,IF(ISERROR(VLOOKUP(E4016,SpeciesLookup!B:G,4,FALSE)=TRUE),"",VLOOKUP(E4016,SpeciesLookup!B:G,4,FALSE)),"")</f>
        <v/>
      </c>
    </row>
    <row r="4017" spans="1:18" ht="13.2" x14ac:dyDescent="0.25">
      <c r="A4017" s="72"/>
      <c r="D4017" s="11"/>
      <c r="G4017" s="128" t="str">
        <f>IF(LEN(E4017&amp;"")&gt;0,IF(ISERROR(VLOOKUP(E4017,SpeciesLookup!B:G,6,FALSE)=TRUE),"",VLOOKUP(E4017,SpeciesLookup!B:G,6,FALSE)),"")</f>
        <v/>
      </c>
      <c r="H4017" s="128" t="str">
        <f>IF(LEN(E4017&amp;"")&gt;0,IF(ISERROR(VLOOKUP(E4017,SpeciesLookup!B:G,5,FALSE)=TRUE),"",VLOOKUP(E4017,SpeciesLookup!B:G,5,FALSE)),"")</f>
        <v/>
      </c>
      <c r="I4017" s="11"/>
      <c r="J4017" s="73"/>
      <c r="K4017" s="11"/>
      <c r="L4017" s="127" t="str">
        <f>TRIM(IF(ISERROR(VLOOKUP(R4017,SpeciesValidation!D:T,IF(ISNA(VLOOKUP(J4017,Validation!B$2:C$15,2,FALSE)),FALSE,VLOOKUP(J4017,Validation!B$2:C$15,2,FALSE)))),IF(LEN(E4017&amp;"")&gt;0,"",""),VLOOKUP(R4017,SpeciesValidation!D:T,VLOOKUP(J4017,Validation!B$2:C$15,2,FALSE),FALSE)) &amp; " " &amp; IF(ISERROR(IF(LEFT(J4017,1)="A",IF(IF(VLOOKUP(R4017,SpeciesValidation!D:W,20,FALSE)=FALSE,OR(TEXT(A4017,"MMDD")&lt;VLOOKUP(R4017,SpeciesValidation!D:W,18,FALSE),TEXT(A4017,"MMDD")&gt;VLOOKUP(R4017,SpeciesValidation!D:W,19,FALSE)),IF(TEXT(A4017,"MMDD")&lt;"0701",TEXT(A4017,"MMDD")&gt;VLOOKUP(R4017,SpeciesValidation!D:W,18,FALSE),TEXT(A4017,"MMDD")&lt;VLOOKUP(R4017,SpeciesValidation!D:W,19,FALSE))),"Date outside expected range for this species",""),"")),"",IF(LEFT(J4017,1)="A",IF(IF(VLOOKUP(R4017,SpeciesValidation!D:W,20,FALSE)=FALSE,OR(TEXT(A4017,"MMDD")&lt;VLOOKUP(R4017,SpeciesValidation!D:W,18,FALSE),TEXT(A4017,"MMDD")&gt;VLOOKUP(R4017,SpeciesValidation!D:W,19,FALSE)),IF(TEXT(A4017,"MMDD")&lt;"0701",TEXT(A4017,"MMDD")&gt;VLOOKUP(R4017,SpeciesValidation!D:W,18,FALSE),TEXT(A4017,"MMDD")&lt;VLOOKUP(R4017,SpeciesValidation!D:W,19,FALSE))),"Date outside expected range for this species",""),"")))</f>
        <v/>
      </c>
      <c r="M4017" s="127" t="str">
        <f>IF(LEN(E4017&amp;"")&gt;0,IF(ISERROR(VLOOKUP(R4017,SpeciesValidation!D:I,6,FALSE)),"",VLOOKUP(R4017,SpeciesValidation!D:I,6,FALSE)),"")</f>
        <v/>
      </c>
      <c r="Q4017" s="36" t="str">
        <f>IF(LEN(E4017&amp;"")&gt;0,IF(ISERROR(VLOOKUP(E4017,SpeciesValidation!B:G,2,FALSE)=TRUE),"",VLOOKUP(E4017,SpeciesValidation!B:G,2,FALSE)),"")</f>
        <v/>
      </c>
      <c r="R4017" s="36" t="str">
        <f>IF(LEN(E4017&amp;"")&gt;0,IF(ISERROR(VLOOKUP(E4017,SpeciesLookup!B:G,4,FALSE)=TRUE),"",VLOOKUP(E4017,SpeciesLookup!B:G,4,FALSE)),"")</f>
        <v/>
      </c>
    </row>
    <row r="4018" spans="1:18" ht="13.2" x14ac:dyDescent="0.25">
      <c r="A4018" s="72"/>
      <c r="D4018" s="11"/>
      <c r="G4018" s="128" t="str">
        <f>IF(LEN(E4018&amp;"")&gt;0,IF(ISERROR(VLOOKUP(E4018,SpeciesLookup!B:G,6,FALSE)=TRUE),"",VLOOKUP(E4018,SpeciesLookup!B:G,6,FALSE)),"")</f>
        <v/>
      </c>
      <c r="H4018" s="128" t="str">
        <f>IF(LEN(E4018&amp;"")&gt;0,IF(ISERROR(VLOOKUP(E4018,SpeciesLookup!B:G,5,FALSE)=TRUE),"",VLOOKUP(E4018,SpeciesLookup!B:G,5,FALSE)),"")</f>
        <v/>
      </c>
      <c r="I4018" s="11"/>
      <c r="J4018" s="73"/>
      <c r="K4018" s="11"/>
      <c r="L4018" s="127" t="str">
        <f>TRIM(IF(ISERROR(VLOOKUP(R4018,SpeciesValidation!D:T,IF(ISNA(VLOOKUP(J4018,Validation!B$2:C$15,2,FALSE)),FALSE,VLOOKUP(J4018,Validation!B$2:C$15,2,FALSE)))),IF(LEN(E4018&amp;"")&gt;0,"",""),VLOOKUP(R4018,SpeciesValidation!D:T,VLOOKUP(J4018,Validation!B$2:C$15,2,FALSE),FALSE)) &amp; " " &amp; IF(ISERROR(IF(LEFT(J4018,1)="A",IF(IF(VLOOKUP(R4018,SpeciesValidation!D:W,20,FALSE)=FALSE,OR(TEXT(A4018,"MMDD")&lt;VLOOKUP(R4018,SpeciesValidation!D:W,18,FALSE),TEXT(A4018,"MMDD")&gt;VLOOKUP(R4018,SpeciesValidation!D:W,19,FALSE)),IF(TEXT(A4018,"MMDD")&lt;"0701",TEXT(A4018,"MMDD")&gt;VLOOKUP(R4018,SpeciesValidation!D:W,18,FALSE),TEXT(A4018,"MMDD")&lt;VLOOKUP(R4018,SpeciesValidation!D:W,19,FALSE))),"Date outside expected range for this species",""),"")),"",IF(LEFT(J4018,1)="A",IF(IF(VLOOKUP(R4018,SpeciesValidation!D:W,20,FALSE)=FALSE,OR(TEXT(A4018,"MMDD")&lt;VLOOKUP(R4018,SpeciesValidation!D:W,18,FALSE),TEXT(A4018,"MMDD")&gt;VLOOKUP(R4018,SpeciesValidation!D:W,19,FALSE)),IF(TEXT(A4018,"MMDD")&lt;"0701",TEXT(A4018,"MMDD")&gt;VLOOKUP(R4018,SpeciesValidation!D:W,18,FALSE),TEXT(A4018,"MMDD")&lt;VLOOKUP(R4018,SpeciesValidation!D:W,19,FALSE))),"Date outside expected range for this species",""),"")))</f>
        <v/>
      </c>
      <c r="M4018" s="127" t="str">
        <f>IF(LEN(E4018&amp;"")&gt;0,IF(ISERROR(VLOOKUP(R4018,SpeciesValidation!D:I,6,FALSE)),"",VLOOKUP(R4018,SpeciesValidation!D:I,6,FALSE)),"")</f>
        <v/>
      </c>
      <c r="Q4018" s="36" t="str">
        <f>IF(LEN(E4018&amp;"")&gt;0,IF(ISERROR(VLOOKUP(E4018,SpeciesValidation!B:G,2,FALSE)=TRUE),"",VLOOKUP(E4018,SpeciesValidation!B:G,2,FALSE)),"")</f>
        <v/>
      </c>
      <c r="R4018" s="36" t="str">
        <f>IF(LEN(E4018&amp;"")&gt;0,IF(ISERROR(VLOOKUP(E4018,SpeciesLookup!B:G,4,FALSE)=TRUE),"",VLOOKUP(E4018,SpeciesLookup!B:G,4,FALSE)),"")</f>
        <v/>
      </c>
    </row>
    <row r="4019" spans="1:18" ht="13.2" x14ac:dyDescent="0.25">
      <c r="A4019" s="72"/>
      <c r="D4019" s="11"/>
      <c r="G4019" s="128" t="str">
        <f>IF(LEN(E4019&amp;"")&gt;0,IF(ISERROR(VLOOKUP(E4019,SpeciesLookup!B:G,6,FALSE)=TRUE),"",VLOOKUP(E4019,SpeciesLookup!B:G,6,FALSE)),"")</f>
        <v/>
      </c>
      <c r="H4019" s="128" t="str">
        <f>IF(LEN(E4019&amp;"")&gt;0,IF(ISERROR(VLOOKUP(E4019,SpeciesLookup!B:G,5,FALSE)=TRUE),"",VLOOKUP(E4019,SpeciesLookup!B:G,5,FALSE)),"")</f>
        <v/>
      </c>
      <c r="I4019" s="11"/>
      <c r="J4019" s="73"/>
      <c r="K4019" s="11"/>
      <c r="L4019" s="127" t="str">
        <f>TRIM(IF(ISERROR(VLOOKUP(R4019,SpeciesValidation!D:T,IF(ISNA(VLOOKUP(J4019,Validation!B$2:C$15,2,FALSE)),FALSE,VLOOKUP(J4019,Validation!B$2:C$15,2,FALSE)))),IF(LEN(E4019&amp;"")&gt;0,"",""),VLOOKUP(R4019,SpeciesValidation!D:T,VLOOKUP(J4019,Validation!B$2:C$15,2,FALSE),FALSE)) &amp; " " &amp; IF(ISERROR(IF(LEFT(J4019,1)="A",IF(IF(VLOOKUP(R4019,SpeciesValidation!D:W,20,FALSE)=FALSE,OR(TEXT(A4019,"MMDD")&lt;VLOOKUP(R4019,SpeciesValidation!D:W,18,FALSE),TEXT(A4019,"MMDD")&gt;VLOOKUP(R4019,SpeciesValidation!D:W,19,FALSE)),IF(TEXT(A4019,"MMDD")&lt;"0701",TEXT(A4019,"MMDD")&gt;VLOOKUP(R4019,SpeciesValidation!D:W,18,FALSE),TEXT(A4019,"MMDD")&lt;VLOOKUP(R4019,SpeciesValidation!D:W,19,FALSE))),"Date outside expected range for this species",""),"")),"",IF(LEFT(J4019,1)="A",IF(IF(VLOOKUP(R4019,SpeciesValidation!D:W,20,FALSE)=FALSE,OR(TEXT(A4019,"MMDD")&lt;VLOOKUP(R4019,SpeciesValidation!D:W,18,FALSE),TEXT(A4019,"MMDD")&gt;VLOOKUP(R4019,SpeciesValidation!D:W,19,FALSE)),IF(TEXT(A4019,"MMDD")&lt;"0701",TEXT(A4019,"MMDD")&gt;VLOOKUP(R4019,SpeciesValidation!D:W,18,FALSE),TEXT(A4019,"MMDD")&lt;VLOOKUP(R4019,SpeciesValidation!D:W,19,FALSE))),"Date outside expected range for this species",""),"")))</f>
        <v/>
      </c>
      <c r="M4019" s="127" t="str">
        <f>IF(LEN(E4019&amp;"")&gt;0,IF(ISERROR(VLOOKUP(R4019,SpeciesValidation!D:I,6,FALSE)),"",VLOOKUP(R4019,SpeciesValidation!D:I,6,FALSE)),"")</f>
        <v/>
      </c>
      <c r="Q4019" s="36" t="str">
        <f>IF(LEN(E4019&amp;"")&gt;0,IF(ISERROR(VLOOKUP(E4019,SpeciesValidation!B:G,2,FALSE)=TRUE),"",VLOOKUP(E4019,SpeciesValidation!B:G,2,FALSE)),"")</f>
        <v/>
      </c>
      <c r="R4019" s="36" t="str">
        <f>IF(LEN(E4019&amp;"")&gt;0,IF(ISERROR(VLOOKUP(E4019,SpeciesLookup!B:G,4,FALSE)=TRUE),"",VLOOKUP(E4019,SpeciesLookup!B:G,4,FALSE)),"")</f>
        <v/>
      </c>
    </row>
    <row r="4020" spans="1:18" ht="13.2" x14ac:dyDescent="0.25">
      <c r="A4020" s="72"/>
      <c r="D4020" s="11"/>
      <c r="G4020" s="128" t="str">
        <f>IF(LEN(E4020&amp;"")&gt;0,IF(ISERROR(VLOOKUP(E4020,SpeciesLookup!B:G,6,FALSE)=TRUE),"",VLOOKUP(E4020,SpeciesLookup!B:G,6,FALSE)),"")</f>
        <v/>
      </c>
      <c r="H4020" s="128" t="str">
        <f>IF(LEN(E4020&amp;"")&gt;0,IF(ISERROR(VLOOKUP(E4020,SpeciesLookup!B:G,5,FALSE)=TRUE),"",VLOOKUP(E4020,SpeciesLookup!B:G,5,FALSE)),"")</f>
        <v/>
      </c>
      <c r="I4020" s="11"/>
      <c r="J4020" s="73"/>
      <c r="K4020" s="11"/>
      <c r="L4020" s="127" t="str">
        <f>TRIM(IF(ISERROR(VLOOKUP(R4020,SpeciesValidation!D:T,IF(ISNA(VLOOKUP(J4020,Validation!B$2:C$15,2,FALSE)),FALSE,VLOOKUP(J4020,Validation!B$2:C$15,2,FALSE)))),IF(LEN(E4020&amp;"")&gt;0,"",""),VLOOKUP(R4020,SpeciesValidation!D:T,VLOOKUP(J4020,Validation!B$2:C$15,2,FALSE),FALSE)) &amp; " " &amp; IF(ISERROR(IF(LEFT(J4020,1)="A",IF(IF(VLOOKUP(R4020,SpeciesValidation!D:W,20,FALSE)=FALSE,OR(TEXT(A4020,"MMDD")&lt;VLOOKUP(R4020,SpeciesValidation!D:W,18,FALSE),TEXT(A4020,"MMDD")&gt;VLOOKUP(R4020,SpeciesValidation!D:W,19,FALSE)),IF(TEXT(A4020,"MMDD")&lt;"0701",TEXT(A4020,"MMDD")&gt;VLOOKUP(R4020,SpeciesValidation!D:W,18,FALSE),TEXT(A4020,"MMDD")&lt;VLOOKUP(R4020,SpeciesValidation!D:W,19,FALSE))),"Date outside expected range for this species",""),"")),"",IF(LEFT(J4020,1)="A",IF(IF(VLOOKUP(R4020,SpeciesValidation!D:W,20,FALSE)=FALSE,OR(TEXT(A4020,"MMDD")&lt;VLOOKUP(R4020,SpeciesValidation!D:W,18,FALSE),TEXT(A4020,"MMDD")&gt;VLOOKUP(R4020,SpeciesValidation!D:W,19,FALSE)),IF(TEXT(A4020,"MMDD")&lt;"0701",TEXT(A4020,"MMDD")&gt;VLOOKUP(R4020,SpeciesValidation!D:W,18,FALSE),TEXT(A4020,"MMDD")&lt;VLOOKUP(R4020,SpeciesValidation!D:W,19,FALSE))),"Date outside expected range for this species",""),"")))</f>
        <v/>
      </c>
      <c r="M4020" s="127" t="str">
        <f>IF(LEN(E4020&amp;"")&gt;0,IF(ISERROR(VLOOKUP(R4020,SpeciesValidation!D:I,6,FALSE)),"",VLOOKUP(R4020,SpeciesValidation!D:I,6,FALSE)),"")</f>
        <v/>
      </c>
      <c r="Q4020" s="36" t="str">
        <f>IF(LEN(E4020&amp;"")&gt;0,IF(ISERROR(VLOOKUP(E4020,SpeciesValidation!B:G,2,FALSE)=TRUE),"",VLOOKUP(E4020,SpeciesValidation!B:G,2,FALSE)),"")</f>
        <v/>
      </c>
      <c r="R4020" s="36" t="str">
        <f>IF(LEN(E4020&amp;"")&gt;0,IF(ISERROR(VLOOKUP(E4020,SpeciesLookup!B:G,4,FALSE)=TRUE),"",VLOOKUP(E4020,SpeciesLookup!B:G,4,FALSE)),"")</f>
        <v/>
      </c>
    </row>
    <row r="4021" spans="1:18" ht="13.2" x14ac:dyDescent="0.25">
      <c r="A4021" s="72"/>
      <c r="D4021" s="11"/>
      <c r="G4021" s="128" t="str">
        <f>IF(LEN(E4021&amp;"")&gt;0,IF(ISERROR(VLOOKUP(E4021,SpeciesLookup!B:G,6,FALSE)=TRUE),"",VLOOKUP(E4021,SpeciesLookup!B:G,6,FALSE)),"")</f>
        <v/>
      </c>
      <c r="H4021" s="128" t="str">
        <f>IF(LEN(E4021&amp;"")&gt;0,IF(ISERROR(VLOOKUP(E4021,SpeciesLookup!B:G,5,FALSE)=TRUE),"",VLOOKUP(E4021,SpeciesLookup!B:G,5,FALSE)),"")</f>
        <v/>
      </c>
      <c r="I4021" s="11"/>
      <c r="J4021" s="73"/>
      <c r="K4021" s="11"/>
      <c r="L4021" s="127" t="str">
        <f>TRIM(IF(ISERROR(VLOOKUP(R4021,SpeciesValidation!D:T,IF(ISNA(VLOOKUP(J4021,Validation!B$2:C$15,2,FALSE)),FALSE,VLOOKUP(J4021,Validation!B$2:C$15,2,FALSE)))),IF(LEN(E4021&amp;"")&gt;0,"",""),VLOOKUP(R4021,SpeciesValidation!D:T,VLOOKUP(J4021,Validation!B$2:C$15,2,FALSE),FALSE)) &amp; " " &amp; IF(ISERROR(IF(LEFT(J4021,1)="A",IF(IF(VLOOKUP(R4021,SpeciesValidation!D:W,20,FALSE)=FALSE,OR(TEXT(A4021,"MMDD")&lt;VLOOKUP(R4021,SpeciesValidation!D:W,18,FALSE),TEXT(A4021,"MMDD")&gt;VLOOKUP(R4021,SpeciesValidation!D:W,19,FALSE)),IF(TEXT(A4021,"MMDD")&lt;"0701",TEXT(A4021,"MMDD")&gt;VLOOKUP(R4021,SpeciesValidation!D:W,18,FALSE),TEXT(A4021,"MMDD")&lt;VLOOKUP(R4021,SpeciesValidation!D:W,19,FALSE))),"Date outside expected range for this species",""),"")),"",IF(LEFT(J4021,1)="A",IF(IF(VLOOKUP(R4021,SpeciesValidation!D:W,20,FALSE)=FALSE,OR(TEXT(A4021,"MMDD")&lt;VLOOKUP(R4021,SpeciesValidation!D:W,18,FALSE),TEXT(A4021,"MMDD")&gt;VLOOKUP(R4021,SpeciesValidation!D:W,19,FALSE)),IF(TEXT(A4021,"MMDD")&lt;"0701",TEXT(A4021,"MMDD")&gt;VLOOKUP(R4021,SpeciesValidation!D:W,18,FALSE),TEXT(A4021,"MMDD")&lt;VLOOKUP(R4021,SpeciesValidation!D:W,19,FALSE))),"Date outside expected range for this species",""),"")))</f>
        <v/>
      </c>
      <c r="M4021" s="127" t="str">
        <f>IF(LEN(E4021&amp;"")&gt;0,IF(ISERROR(VLOOKUP(R4021,SpeciesValidation!D:I,6,FALSE)),"",VLOOKUP(R4021,SpeciesValidation!D:I,6,FALSE)),"")</f>
        <v/>
      </c>
      <c r="Q4021" s="36" t="str">
        <f>IF(LEN(E4021&amp;"")&gt;0,IF(ISERROR(VLOOKUP(E4021,SpeciesValidation!B:G,2,FALSE)=TRUE),"",VLOOKUP(E4021,SpeciesValidation!B:G,2,FALSE)),"")</f>
        <v/>
      </c>
      <c r="R4021" s="36" t="str">
        <f>IF(LEN(E4021&amp;"")&gt;0,IF(ISERROR(VLOOKUP(E4021,SpeciesLookup!B:G,4,FALSE)=TRUE),"",VLOOKUP(E4021,SpeciesLookup!B:G,4,FALSE)),"")</f>
        <v/>
      </c>
    </row>
    <row r="4022" spans="1:18" ht="13.2" x14ac:dyDescent="0.25">
      <c r="A4022" s="72"/>
      <c r="D4022" s="11"/>
      <c r="G4022" s="128" t="str">
        <f>IF(LEN(E4022&amp;"")&gt;0,IF(ISERROR(VLOOKUP(E4022,SpeciesLookup!B:G,6,FALSE)=TRUE),"",VLOOKUP(E4022,SpeciesLookup!B:G,6,FALSE)),"")</f>
        <v/>
      </c>
      <c r="H4022" s="128" t="str">
        <f>IF(LEN(E4022&amp;"")&gt;0,IF(ISERROR(VLOOKUP(E4022,SpeciesLookup!B:G,5,FALSE)=TRUE),"",VLOOKUP(E4022,SpeciesLookup!B:G,5,FALSE)),"")</f>
        <v/>
      </c>
      <c r="I4022" s="11"/>
      <c r="J4022" s="73"/>
      <c r="K4022" s="11"/>
      <c r="L4022" s="127" t="str">
        <f>TRIM(IF(ISERROR(VLOOKUP(R4022,SpeciesValidation!D:T,IF(ISNA(VLOOKUP(J4022,Validation!B$2:C$15,2,FALSE)),FALSE,VLOOKUP(J4022,Validation!B$2:C$15,2,FALSE)))),IF(LEN(E4022&amp;"")&gt;0,"",""),VLOOKUP(R4022,SpeciesValidation!D:T,VLOOKUP(J4022,Validation!B$2:C$15,2,FALSE),FALSE)) &amp; " " &amp; IF(ISERROR(IF(LEFT(J4022,1)="A",IF(IF(VLOOKUP(R4022,SpeciesValidation!D:W,20,FALSE)=FALSE,OR(TEXT(A4022,"MMDD")&lt;VLOOKUP(R4022,SpeciesValidation!D:W,18,FALSE),TEXT(A4022,"MMDD")&gt;VLOOKUP(R4022,SpeciesValidation!D:W,19,FALSE)),IF(TEXT(A4022,"MMDD")&lt;"0701",TEXT(A4022,"MMDD")&gt;VLOOKUP(R4022,SpeciesValidation!D:W,18,FALSE),TEXT(A4022,"MMDD")&lt;VLOOKUP(R4022,SpeciesValidation!D:W,19,FALSE))),"Date outside expected range for this species",""),"")),"",IF(LEFT(J4022,1)="A",IF(IF(VLOOKUP(R4022,SpeciesValidation!D:W,20,FALSE)=FALSE,OR(TEXT(A4022,"MMDD")&lt;VLOOKUP(R4022,SpeciesValidation!D:W,18,FALSE),TEXT(A4022,"MMDD")&gt;VLOOKUP(R4022,SpeciesValidation!D:W,19,FALSE)),IF(TEXT(A4022,"MMDD")&lt;"0701",TEXT(A4022,"MMDD")&gt;VLOOKUP(R4022,SpeciesValidation!D:W,18,FALSE),TEXT(A4022,"MMDD")&lt;VLOOKUP(R4022,SpeciesValidation!D:W,19,FALSE))),"Date outside expected range for this species",""),"")))</f>
        <v/>
      </c>
      <c r="M4022" s="127" t="str">
        <f>IF(LEN(E4022&amp;"")&gt;0,IF(ISERROR(VLOOKUP(R4022,SpeciesValidation!D:I,6,FALSE)),"",VLOOKUP(R4022,SpeciesValidation!D:I,6,FALSE)),"")</f>
        <v/>
      </c>
      <c r="Q4022" s="36" t="str">
        <f>IF(LEN(E4022&amp;"")&gt;0,IF(ISERROR(VLOOKUP(E4022,SpeciesValidation!B:G,2,FALSE)=TRUE),"",VLOOKUP(E4022,SpeciesValidation!B:G,2,FALSE)),"")</f>
        <v/>
      </c>
      <c r="R4022" s="36" t="str">
        <f>IF(LEN(E4022&amp;"")&gt;0,IF(ISERROR(VLOOKUP(E4022,SpeciesLookup!B:G,4,FALSE)=TRUE),"",VLOOKUP(E4022,SpeciesLookup!B:G,4,FALSE)),"")</f>
        <v/>
      </c>
    </row>
    <row r="4023" spans="1:18" ht="13.2" x14ac:dyDescent="0.25">
      <c r="A4023" s="72"/>
      <c r="D4023" s="11"/>
      <c r="G4023" s="128" t="str">
        <f>IF(LEN(E4023&amp;"")&gt;0,IF(ISERROR(VLOOKUP(E4023,SpeciesLookup!B:G,6,FALSE)=TRUE),"",VLOOKUP(E4023,SpeciesLookup!B:G,6,FALSE)),"")</f>
        <v/>
      </c>
      <c r="H4023" s="128" t="str">
        <f>IF(LEN(E4023&amp;"")&gt;0,IF(ISERROR(VLOOKUP(E4023,SpeciesLookup!B:G,5,FALSE)=TRUE),"",VLOOKUP(E4023,SpeciesLookup!B:G,5,FALSE)),"")</f>
        <v/>
      </c>
      <c r="I4023" s="11"/>
      <c r="J4023" s="73"/>
      <c r="K4023" s="11"/>
      <c r="L4023" s="127" t="str">
        <f>TRIM(IF(ISERROR(VLOOKUP(R4023,SpeciesValidation!D:T,IF(ISNA(VLOOKUP(J4023,Validation!B$2:C$15,2,FALSE)),FALSE,VLOOKUP(J4023,Validation!B$2:C$15,2,FALSE)))),IF(LEN(E4023&amp;"")&gt;0,"",""),VLOOKUP(R4023,SpeciesValidation!D:T,VLOOKUP(J4023,Validation!B$2:C$15,2,FALSE),FALSE)) &amp; " " &amp; IF(ISERROR(IF(LEFT(J4023,1)="A",IF(IF(VLOOKUP(R4023,SpeciesValidation!D:W,20,FALSE)=FALSE,OR(TEXT(A4023,"MMDD")&lt;VLOOKUP(R4023,SpeciesValidation!D:W,18,FALSE),TEXT(A4023,"MMDD")&gt;VLOOKUP(R4023,SpeciesValidation!D:W,19,FALSE)),IF(TEXT(A4023,"MMDD")&lt;"0701",TEXT(A4023,"MMDD")&gt;VLOOKUP(R4023,SpeciesValidation!D:W,18,FALSE),TEXT(A4023,"MMDD")&lt;VLOOKUP(R4023,SpeciesValidation!D:W,19,FALSE))),"Date outside expected range for this species",""),"")),"",IF(LEFT(J4023,1)="A",IF(IF(VLOOKUP(R4023,SpeciesValidation!D:W,20,FALSE)=FALSE,OR(TEXT(A4023,"MMDD")&lt;VLOOKUP(R4023,SpeciesValidation!D:W,18,FALSE),TEXT(A4023,"MMDD")&gt;VLOOKUP(R4023,SpeciesValidation!D:W,19,FALSE)),IF(TEXT(A4023,"MMDD")&lt;"0701",TEXT(A4023,"MMDD")&gt;VLOOKUP(R4023,SpeciesValidation!D:W,18,FALSE),TEXT(A4023,"MMDD")&lt;VLOOKUP(R4023,SpeciesValidation!D:W,19,FALSE))),"Date outside expected range for this species",""),"")))</f>
        <v/>
      </c>
      <c r="M4023" s="127" t="str">
        <f>IF(LEN(E4023&amp;"")&gt;0,IF(ISERROR(VLOOKUP(R4023,SpeciesValidation!D:I,6,FALSE)),"",VLOOKUP(R4023,SpeciesValidation!D:I,6,FALSE)),"")</f>
        <v/>
      </c>
      <c r="Q4023" s="36" t="str">
        <f>IF(LEN(E4023&amp;"")&gt;0,IF(ISERROR(VLOOKUP(E4023,SpeciesValidation!B:G,2,FALSE)=TRUE),"",VLOOKUP(E4023,SpeciesValidation!B:G,2,FALSE)),"")</f>
        <v/>
      </c>
      <c r="R4023" s="36" t="str">
        <f>IF(LEN(E4023&amp;"")&gt;0,IF(ISERROR(VLOOKUP(E4023,SpeciesLookup!B:G,4,FALSE)=TRUE),"",VLOOKUP(E4023,SpeciesLookup!B:G,4,FALSE)),"")</f>
        <v/>
      </c>
    </row>
    <row r="4024" spans="1:18" ht="13.2" x14ac:dyDescent="0.25">
      <c r="A4024" s="72"/>
      <c r="D4024" s="11"/>
      <c r="G4024" s="128" t="str">
        <f>IF(LEN(E4024&amp;"")&gt;0,IF(ISERROR(VLOOKUP(E4024,SpeciesLookup!B:G,6,FALSE)=TRUE),"",VLOOKUP(E4024,SpeciesLookup!B:G,6,FALSE)),"")</f>
        <v/>
      </c>
      <c r="H4024" s="128" t="str">
        <f>IF(LEN(E4024&amp;"")&gt;0,IF(ISERROR(VLOOKUP(E4024,SpeciesLookup!B:G,5,FALSE)=TRUE),"",VLOOKUP(E4024,SpeciesLookup!B:G,5,FALSE)),"")</f>
        <v/>
      </c>
      <c r="I4024" s="11"/>
      <c r="J4024" s="73"/>
      <c r="K4024" s="11"/>
      <c r="L4024" s="127" t="str">
        <f>TRIM(IF(ISERROR(VLOOKUP(R4024,SpeciesValidation!D:T,IF(ISNA(VLOOKUP(J4024,Validation!B$2:C$15,2,FALSE)),FALSE,VLOOKUP(J4024,Validation!B$2:C$15,2,FALSE)))),IF(LEN(E4024&amp;"")&gt;0,"",""),VLOOKUP(R4024,SpeciesValidation!D:T,VLOOKUP(J4024,Validation!B$2:C$15,2,FALSE),FALSE)) &amp; " " &amp; IF(ISERROR(IF(LEFT(J4024,1)="A",IF(IF(VLOOKUP(R4024,SpeciesValidation!D:W,20,FALSE)=FALSE,OR(TEXT(A4024,"MMDD")&lt;VLOOKUP(R4024,SpeciesValidation!D:W,18,FALSE),TEXT(A4024,"MMDD")&gt;VLOOKUP(R4024,SpeciesValidation!D:W,19,FALSE)),IF(TEXT(A4024,"MMDD")&lt;"0701",TEXT(A4024,"MMDD")&gt;VLOOKUP(R4024,SpeciesValidation!D:W,18,FALSE),TEXT(A4024,"MMDD")&lt;VLOOKUP(R4024,SpeciesValidation!D:W,19,FALSE))),"Date outside expected range for this species",""),"")),"",IF(LEFT(J4024,1)="A",IF(IF(VLOOKUP(R4024,SpeciesValidation!D:W,20,FALSE)=FALSE,OR(TEXT(A4024,"MMDD")&lt;VLOOKUP(R4024,SpeciesValidation!D:W,18,FALSE),TEXT(A4024,"MMDD")&gt;VLOOKUP(R4024,SpeciesValidation!D:W,19,FALSE)),IF(TEXT(A4024,"MMDD")&lt;"0701",TEXT(A4024,"MMDD")&gt;VLOOKUP(R4024,SpeciesValidation!D:W,18,FALSE),TEXT(A4024,"MMDD")&lt;VLOOKUP(R4024,SpeciesValidation!D:W,19,FALSE))),"Date outside expected range for this species",""),"")))</f>
        <v/>
      </c>
      <c r="M4024" s="127" t="str">
        <f>IF(LEN(E4024&amp;"")&gt;0,IF(ISERROR(VLOOKUP(R4024,SpeciesValidation!D:I,6,FALSE)),"",VLOOKUP(R4024,SpeciesValidation!D:I,6,FALSE)),"")</f>
        <v/>
      </c>
      <c r="Q4024" s="36" t="str">
        <f>IF(LEN(E4024&amp;"")&gt;0,IF(ISERROR(VLOOKUP(E4024,SpeciesValidation!B:G,2,FALSE)=TRUE),"",VLOOKUP(E4024,SpeciesValidation!B:G,2,FALSE)),"")</f>
        <v/>
      </c>
      <c r="R4024" s="36" t="str">
        <f>IF(LEN(E4024&amp;"")&gt;0,IF(ISERROR(VLOOKUP(E4024,SpeciesLookup!B:G,4,FALSE)=TRUE),"",VLOOKUP(E4024,SpeciesLookup!B:G,4,FALSE)),"")</f>
        <v/>
      </c>
    </row>
    <row r="4025" spans="1:18" ht="13.2" x14ac:dyDescent="0.25">
      <c r="A4025" s="72"/>
      <c r="D4025" s="11"/>
      <c r="G4025" s="128" t="str">
        <f>IF(LEN(E4025&amp;"")&gt;0,IF(ISERROR(VLOOKUP(E4025,SpeciesLookup!B:G,6,FALSE)=TRUE),"",VLOOKUP(E4025,SpeciesLookup!B:G,6,FALSE)),"")</f>
        <v/>
      </c>
      <c r="H4025" s="128" t="str">
        <f>IF(LEN(E4025&amp;"")&gt;0,IF(ISERROR(VLOOKUP(E4025,SpeciesLookup!B:G,5,FALSE)=TRUE),"",VLOOKUP(E4025,SpeciesLookup!B:G,5,FALSE)),"")</f>
        <v/>
      </c>
      <c r="I4025" s="11"/>
      <c r="J4025" s="73"/>
      <c r="K4025" s="11"/>
      <c r="L4025" s="127" t="str">
        <f>TRIM(IF(ISERROR(VLOOKUP(R4025,SpeciesValidation!D:T,IF(ISNA(VLOOKUP(J4025,Validation!B$2:C$15,2,FALSE)),FALSE,VLOOKUP(J4025,Validation!B$2:C$15,2,FALSE)))),IF(LEN(E4025&amp;"")&gt;0,"",""),VLOOKUP(R4025,SpeciesValidation!D:T,VLOOKUP(J4025,Validation!B$2:C$15,2,FALSE),FALSE)) &amp; " " &amp; IF(ISERROR(IF(LEFT(J4025,1)="A",IF(IF(VLOOKUP(R4025,SpeciesValidation!D:W,20,FALSE)=FALSE,OR(TEXT(A4025,"MMDD")&lt;VLOOKUP(R4025,SpeciesValidation!D:W,18,FALSE),TEXT(A4025,"MMDD")&gt;VLOOKUP(R4025,SpeciesValidation!D:W,19,FALSE)),IF(TEXT(A4025,"MMDD")&lt;"0701",TEXT(A4025,"MMDD")&gt;VLOOKUP(R4025,SpeciesValidation!D:W,18,FALSE),TEXT(A4025,"MMDD")&lt;VLOOKUP(R4025,SpeciesValidation!D:W,19,FALSE))),"Date outside expected range for this species",""),"")),"",IF(LEFT(J4025,1)="A",IF(IF(VLOOKUP(R4025,SpeciesValidation!D:W,20,FALSE)=FALSE,OR(TEXT(A4025,"MMDD")&lt;VLOOKUP(R4025,SpeciesValidation!D:W,18,FALSE),TEXT(A4025,"MMDD")&gt;VLOOKUP(R4025,SpeciesValidation!D:W,19,FALSE)),IF(TEXT(A4025,"MMDD")&lt;"0701",TEXT(A4025,"MMDD")&gt;VLOOKUP(R4025,SpeciesValidation!D:W,18,FALSE),TEXT(A4025,"MMDD")&lt;VLOOKUP(R4025,SpeciesValidation!D:W,19,FALSE))),"Date outside expected range for this species",""),"")))</f>
        <v/>
      </c>
      <c r="M4025" s="127" t="str">
        <f>IF(LEN(E4025&amp;"")&gt;0,IF(ISERROR(VLOOKUP(R4025,SpeciesValidation!D:I,6,FALSE)),"",VLOOKUP(R4025,SpeciesValidation!D:I,6,FALSE)),"")</f>
        <v/>
      </c>
      <c r="Q4025" s="36" t="str">
        <f>IF(LEN(E4025&amp;"")&gt;0,IF(ISERROR(VLOOKUP(E4025,SpeciesValidation!B:G,2,FALSE)=TRUE),"",VLOOKUP(E4025,SpeciesValidation!B:G,2,FALSE)),"")</f>
        <v/>
      </c>
      <c r="R4025" s="36" t="str">
        <f>IF(LEN(E4025&amp;"")&gt;0,IF(ISERROR(VLOOKUP(E4025,SpeciesLookup!B:G,4,FALSE)=TRUE),"",VLOOKUP(E4025,SpeciesLookup!B:G,4,FALSE)),"")</f>
        <v/>
      </c>
    </row>
    <row r="4026" spans="1:18" ht="13.2" x14ac:dyDescent="0.25">
      <c r="A4026" s="72"/>
      <c r="D4026" s="11"/>
      <c r="G4026" s="128" t="str">
        <f>IF(LEN(E4026&amp;"")&gt;0,IF(ISERROR(VLOOKUP(E4026,SpeciesLookup!B:G,6,FALSE)=TRUE),"",VLOOKUP(E4026,SpeciesLookup!B:G,6,FALSE)),"")</f>
        <v/>
      </c>
      <c r="H4026" s="128" t="str">
        <f>IF(LEN(E4026&amp;"")&gt;0,IF(ISERROR(VLOOKUP(E4026,SpeciesLookup!B:G,5,FALSE)=TRUE),"",VLOOKUP(E4026,SpeciesLookup!B:G,5,FALSE)),"")</f>
        <v/>
      </c>
      <c r="I4026" s="11"/>
      <c r="J4026" s="73"/>
      <c r="K4026" s="11"/>
      <c r="L4026" s="127" t="str">
        <f>TRIM(IF(ISERROR(VLOOKUP(R4026,SpeciesValidation!D:T,IF(ISNA(VLOOKUP(J4026,Validation!B$2:C$15,2,FALSE)),FALSE,VLOOKUP(J4026,Validation!B$2:C$15,2,FALSE)))),IF(LEN(E4026&amp;"")&gt;0,"",""),VLOOKUP(R4026,SpeciesValidation!D:T,VLOOKUP(J4026,Validation!B$2:C$15,2,FALSE),FALSE)) &amp; " " &amp; IF(ISERROR(IF(LEFT(J4026,1)="A",IF(IF(VLOOKUP(R4026,SpeciesValidation!D:W,20,FALSE)=FALSE,OR(TEXT(A4026,"MMDD")&lt;VLOOKUP(R4026,SpeciesValidation!D:W,18,FALSE),TEXT(A4026,"MMDD")&gt;VLOOKUP(R4026,SpeciesValidation!D:W,19,FALSE)),IF(TEXT(A4026,"MMDD")&lt;"0701",TEXT(A4026,"MMDD")&gt;VLOOKUP(R4026,SpeciesValidation!D:W,18,FALSE),TEXT(A4026,"MMDD")&lt;VLOOKUP(R4026,SpeciesValidation!D:W,19,FALSE))),"Date outside expected range for this species",""),"")),"",IF(LEFT(J4026,1)="A",IF(IF(VLOOKUP(R4026,SpeciesValidation!D:W,20,FALSE)=FALSE,OR(TEXT(A4026,"MMDD")&lt;VLOOKUP(R4026,SpeciesValidation!D:W,18,FALSE),TEXT(A4026,"MMDD")&gt;VLOOKUP(R4026,SpeciesValidation!D:W,19,FALSE)),IF(TEXT(A4026,"MMDD")&lt;"0701",TEXT(A4026,"MMDD")&gt;VLOOKUP(R4026,SpeciesValidation!D:W,18,FALSE),TEXT(A4026,"MMDD")&lt;VLOOKUP(R4026,SpeciesValidation!D:W,19,FALSE))),"Date outside expected range for this species",""),"")))</f>
        <v/>
      </c>
      <c r="M4026" s="127" t="str">
        <f>IF(LEN(E4026&amp;"")&gt;0,IF(ISERROR(VLOOKUP(R4026,SpeciesValidation!D:I,6,FALSE)),"",VLOOKUP(R4026,SpeciesValidation!D:I,6,FALSE)),"")</f>
        <v/>
      </c>
      <c r="Q4026" s="36" t="str">
        <f>IF(LEN(E4026&amp;"")&gt;0,IF(ISERROR(VLOOKUP(E4026,SpeciesValidation!B:G,2,FALSE)=TRUE),"",VLOOKUP(E4026,SpeciesValidation!B:G,2,FALSE)),"")</f>
        <v/>
      </c>
      <c r="R4026" s="36" t="str">
        <f>IF(LEN(E4026&amp;"")&gt;0,IF(ISERROR(VLOOKUP(E4026,SpeciesLookup!B:G,4,FALSE)=TRUE),"",VLOOKUP(E4026,SpeciesLookup!B:G,4,FALSE)),"")</f>
        <v/>
      </c>
    </row>
    <row r="4027" spans="1:18" ht="13.2" x14ac:dyDescent="0.25">
      <c r="A4027" s="72"/>
      <c r="D4027" s="11"/>
      <c r="G4027" s="128" t="str">
        <f>IF(LEN(E4027&amp;"")&gt;0,IF(ISERROR(VLOOKUP(E4027,SpeciesLookup!B:G,6,FALSE)=TRUE),"",VLOOKUP(E4027,SpeciesLookup!B:G,6,FALSE)),"")</f>
        <v/>
      </c>
      <c r="H4027" s="128" t="str">
        <f>IF(LEN(E4027&amp;"")&gt;0,IF(ISERROR(VLOOKUP(E4027,SpeciesLookup!B:G,5,FALSE)=TRUE),"",VLOOKUP(E4027,SpeciesLookup!B:G,5,FALSE)),"")</f>
        <v/>
      </c>
      <c r="I4027" s="11"/>
      <c r="J4027" s="73"/>
      <c r="K4027" s="11"/>
      <c r="L4027" s="127" t="str">
        <f>TRIM(IF(ISERROR(VLOOKUP(R4027,SpeciesValidation!D:T,IF(ISNA(VLOOKUP(J4027,Validation!B$2:C$15,2,FALSE)),FALSE,VLOOKUP(J4027,Validation!B$2:C$15,2,FALSE)))),IF(LEN(E4027&amp;"")&gt;0,"",""),VLOOKUP(R4027,SpeciesValidation!D:T,VLOOKUP(J4027,Validation!B$2:C$15,2,FALSE),FALSE)) &amp; " " &amp; IF(ISERROR(IF(LEFT(J4027,1)="A",IF(IF(VLOOKUP(R4027,SpeciesValidation!D:W,20,FALSE)=FALSE,OR(TEXT(A4027,"MMDD")&lt;VLOOKUP(R4027,SpeciesValidation!D:W,18,FALSE),TEXT(A4027,"MMDD")&gt;VLOOKUP(R4027,SpeciesValidation!D:W,19,FALSE)),IF(TEXT(A4027,"MMDD")&lt;"0701",TEXT(A4027,"MMDD")&gt;VLOOKUP(R4027,SpeciesValidation!D:W,18,FALSE),TEXT(A4027,"MMDD")&lt;VLOOKUP(R4027,SpeciesValidation!D:W,19,FALSE))),"Date outside expected range for this species",""),"")),"",IF(LEFT(J4027,1)="A",IF(IF(VLOOKUP(R4027,SpeciesValidation!D:W,20,FALSE)=FALSE,OR(TEXT(A4027,"MMDD")&lt;VLOOKUP(R4027,SpeciesValidation!D:W,18,FALSE),TEXT(A4027,"MMDD")&gt;VLOOKUP(R4027,SpeciesValidation!D:W,19,FALSE)),IF(TEXT(A4027,"MMDD")&lt;"0701",TEXT(A4027,"MMDD")&gt;VLOOKUP(R4027,SpeciesValidation!D:W,18,FALSE),TEXT(A4027,"MMDD")&lt;VLOOKUP(R4027,SpeciesValidation!D:W,19,FALSE))),"Date outside expected range for this species",""),"")))</f>
        <v/>
      </c>
      <c r="M4027" s="127" t="str">
        <f>IF(LEN(E4027&amp;"")&gt;0,IF(ISERROR(VLOOKUP(R4027,SpeciesValidation!D:I,6,FALSE)),"",VLOOKUP(R4027,SpeciesValidation!D:I,6,FALSE)),"")</f>
        <v/>
      </c>
      <c r="Q4027" s="36" t="str">
        <f>IF(LEN(E4027&amp;"")&gt;0,IF(ISERROR(VLOOKUP(E4027,SpeciesValidation!B:G,2,FALSE)=TRUE),"",VLOOKUP(E4027,SpeciesValidation!B:G,2,FALSE)),"")</f>
        <v/>
      </c>
      <c r="R4027" s="36" t="str">
        <f>IF(LEN(E4027&amp;"")&gt;0,IF(ISERROR(VLOOKUP(E4027,SpeciesLookup!B:G,4,FALSE)=TRUE),"",VLOOKUP(E4027,SpeciesLookup!B:G,4,FALSE)),"")</f>
        <v/>
      </c>
    </row>
    <row r="4028" spans="1:18" ht="13.2" x14ac:dyDescent="0.25">
      <c r="A4028" s="72"/>
      <c r="D4028" s="11"/>
      <c r="G4028" s="128" t="str">
        <f>IF(LEN(E4028&amp;"")&gt;0,IF(ISERROR(VLOOKUP(E4028,SpeciesLookup!B:G,6,FALSE)=TRUE),"",VLOOKUP(E4028,SpeciesLookup!B:G,6,FALSE)),"")</f>
        <v/>
      </c>
      <c r="H4028" s="128" t="str">
        <f>IF(LEN(E4028&amp;"")&gt;0,IF(ISERROR(VLOOKUP(E4028,SpeciesLookup!B:G,5,FALSE)=TRUE),"",VLOOKUP(E4028,SpeciesLookup!B:G,5,FALSE)),"")</f>
        <v/>
      </c>
      <c r="I4028" s="11"/>
      <c r="J4028" s="73"/>
      <c r="K4028" s="11"/>
      <c r="L4028" s="127" t="str">
        <f>TRIM(IF(ISERROR(VLOOKUP(R4028,SpeciesValidation!D:T,IF(ISNA(VLOOKUP(J4028,Validation!B$2:C$15,2,FALSE)),FALSE,VLOOKUP(J4028,Validation!B$2:C$15,2,FALSE)))),IF(LEN(E4028&amp;"")&gt;0,"",""),VLOOKUP(R4028,SpeciesValidation!D:T,VLOOKUP(J4028,Validation!B$2:C$15,2,FALSE),FALSE)) &amp; " " &amp; IF(ISERROR(IF(LEFT(J4028,1)="A",IF(IF(VLOOKUP(R4028,SpeciesValidation!D:W,20,FALSE)=FALSE,OR(TEXT(A4028,"MMDD")&lt;VLOOKUP(R4028,SpeciesValidation!D:W,18,FALSE),TEXT(A4028,"MMDD")&gt;VLOOKUP(R4028,SpeciesValidation!D:W,19,FALSE)),IF(TEXT(A4028,"MMDD")&lt;"0701",TEXT(A4028,"MMDD")&gt;VLOOKUP(R4028,SpeciesValidation!D:W,18,FALSE),TEXT(A4028,"MMDD")&lt;VLOOKUP(R4028,SpeciesValidation!D:W,19,FALSE))),"Date outside expected range for this species",""),"")),"",IF(LEFT(J4028,1)="A",IF(IF(VLOOKUP(R4028,SpeciesValidation!D:W,20,FALSE)=FALSE,OR(TEXT(A4028,"MMDD")&lt;VLOOKUP(R4028,SpeciesValidation!D:W,18,FALSE),TEXT(A4028,"MMDD")&gt;VLOOKUP(R4028,SpeciesValidation!D:W,19,FALSE)),IF(TEXT(A4028,"MMDD")&lt;"0701",TEXT(A4028,"MMDD")&gt;VLOOKUP(R4028,SpeciesValidation!D:W,18,FALSE),TEXT(A4028,"MMDD")&lt;VLOOKUP(R4028,SpeciesValidation!D:W,19,FALSE))),"Date outside expected range for this species",""),"")))</f>
        <v/>
      </c>
      <c r="M4028" s="127" t="str">
        <f>IF(LEN(E4028&amp;"")&gt;0,IF(ISERROR(VLOOKUP(R4028,SpeciesValidation!D:I,6,FALSE)),"",VLOOKUP(R4028,SpeciesValidation!D:I,6,FALSE)),"")</f>
        <v/>
      </c>
      <c r="Q4028" s="36" t="str">
        <f>IF(LEN(E4028&amp;"")&gt;0,IF(ISERROR(VLOOKUP(E4028,SpeciesValidation!B:G,2,FALSE)=TRUE),"",VLOOKUP(E4028,SpeciesValidation!B:G,2,FALSE)),"")</f>
        <v/>
      </c>
      <c r="R4028" s="36" t="str">
        <f>IF(LEN(E4028&amp;"")&gt;0,IF(ISERROR(VLOOKUP(E4028,SpeciesLookup!B:G,4,FALSE)=TRUE),"",VLOOKUP(E4028,SpeciesLookup!B:G,4,FALSE)),"")</f>
        <v/>
      </c>
    </row>
    <row r="4029" spans="1:18" ht="13.2" x14ac:dyDescent="0.25">
      <c r="A4029" s="72"/>
      <c r="D4029" s="11"/>
      <c r="G4029" s="128" t="str">
        <f>IF(LEN(E4029&amp;"")&gt;0,IF(ISERROR(VLOOKUP(E4029,SpeciesLookup!B:G,6,FALSE)=TRUE),"",VLOOKUP(E4029,SpeciesLookup!B:G,6,FALSE)),"")</f>
        <v/>
      </c>
      <c r="H4029" s="128" t="str">
        <f>IF(LEN(E4029&amp;"")&gt;0,IF(ISERROR(VLOOKUP(E4029,SpeciesLookup!B:G,5,FALSE)=TRUE),"",VLOOKUP(E4029,SpeciesLookup!B:G,5,FALSE)),"")</f>
        <v/>
      </c>
      <c r="I4029" s="11"/>
      <c r="J4029" s="73"/>
      <c r="K4029" s="11"/>
      <c r="L4029" s="127" t="str">
        <f>TRIM(IF(ISERROR(VLOOKUP(R4029,SpeciesValidation!D:T,IF(ISNA(VLOOKUP(J4029,Validation!B$2:C$15,2,FALSE)),FALSE,VLOOKUP(J4029,Validation!B$2:C$15,2,FALSE)))),IF(LEN(E4029&amp;"")&gt;0,"",""),VLOOKUP(R4029,SpeciesValidation!D:T,VLOOKUP(J4029,Validation!B$2:C$15,2,FALSE),FALSE)) &amp; " " &amp; IF(ISERROR(IF(LEFT(J4029,1)="A",IF(IF(VLOOKUP(R4029,SpeciesValidation!D:W,20,FALSE)=FALSE,OR(TEXT(A4029,"MMDD")&lt;VLOOKUP(R4029,SpeciesValidation!D:W,18,FALSE),TEXT(A4029,"MMDD")&gt;VLOOKUP(R4029,SpeciesValidation!D:W,19,FALSE)),IF(TEXT(A4029,"MMDD")&lt;"0701",TEXT(A4029,"MMDD")&gt;VLOOKUP(R4029,SpeciesValidation!D:W,18,FALSE),TEXT(A4029,"MMDD")&lt;VLOOKUP(R4029,SpeciesValidation!D:W,19,FALSE))),"Date outside expected range for this species",""),"")),"",IF(LEFT(J4029,1)="A",IF(IF(VLOOKUP(R4029,SpeciesValidation!D:W,20,FALSE)=FALSE,OR(TEXT(A4029,"MMDD")&lt;VLOOKUP(R4029,SpeciesValidation!D:W,18,FALSE),TEXT(A4029,"MMDD")&gt;VLOOKUP(R4029,SpeciesValidation!D:W,19,FALSE)),IF(TEXT(A4029,"MMDD")&lt;"0701",TEXT(A4029,"MMDD")&gt;VLOOKUP(R4029,SpeciesValidation!D:W,18,FALSE),TEXT(A4029,"MMDD")&lt;VLOOKUP(R4029,SpeciesValidation!D:W,19,FALSE))),"Date outside expected range for this species",""),"")))</f>
        <v/>
      </c>
      <c r="M4029" s="127" t="str">
        <f>IF(LEN(E4029&amp;"")&gt;0,IF(ISERROR(VLOOKUP(R4029,SpeciesValidation!D:I,6,FALSE)),"",VLOOKUP(R4029,SpeciesValidation!D:I,6,FALSE)),"")</f>
        <v/>
      </c>
      <c r="Q4029" s="36" t="str">
        <f>IF(LEN(E4029&amp;"")&gt;0,IF(ISERROR(VLOOKUP(E4029,SpeciesValidation!B:G,2,FALSE)=TRUE),"",VLOOKUP(E4029,SpeciesValidation!B:G,2,FALSE)),"")</f>
        <v/>
      </c>
      <c r="R4029" s="36" t="str">
        <f>IF(LEN(E4029&amp;"")&gt;0,IF(ISERROR(VLOOKUP(E4029,SpeciesLookup!B:G,4,FALSE)=TRUE),"",VLOOKUP(E4029,SpeciesLookup!B:G,4,FALSE)),"")</f>
        <v/>
      </c>
    </row>
    <row r="4030" spans="1:18" ht="13.2" x14ac:dyDescent="0.25">
      <c r="A4030" s="72"/>
      <c r="D4030" s="11"/>
      <c r="G4030" s="128" t="str">
        <f>IF(LEN(E4030&amp;"")&gt;0,IF(ISERROR(VLOOKUP(E4030,SpeciesLookup!B:G,6,FALSE)=TRUE),"",VLOOKUP(E4030,SpeciesLookup!B:G,6,FALSE)),"")</f>
        <v/>
      </c>
      <c r="H4030" s="128" t="str">
        <f>IF(LEN(E4030&amp;"")&gt;0,IF(ISERROR(VLOOKUP(E4030,SpeciesLookup!B:G,5,FALSE)=TRUE),"",VLOOKUP(E4030,SpeciesLookup!B:G,5,FALSE)),"")</f>
        <v/>
      </c>
      <c r="I4030" s="11"/>
      <c r="J4030" s="73"/>
      <c r="K4030" s="11"/>
      <c r="L4030" s="127" t="str">
        <f>TRIM(IF(ISERROR(VLOOKUP(R4030,SpeciesValidation!D:T,IF(ISNA(VLOOKUP(J4030,Validation!B$2:C$15,2,FALSE)),FALSE,VLOOKUP(J4030,Validation!B$2:C$15,2,FALSE)))),IF(LEN(E4030&amp;"")&gt;0,"",""),VLOOKUP(R4030,SpeciesValidation!D:T,VLOOKUP(J4030,Validation!B$2:C$15,2,FALSE),FALSE)) &amp; " " &amp; IF(ISERROR(IF(LEFT(J4030,1)="A",IF(IF(VLOOKUP(R4030,SpeciesValidation!D:W,20,FALSE)=FALSE,OR(TEXT(A4030,"MMDD")&lt;VLOOKUP(R4030,SpeciesValidation!D:W,18,FALSE),TEXT(A4030,"MMDD")&gt;VLOOKUP(R4030,SpeciesValidation!D:W,19,FALSE)),IF(TEXT(A4030,"MMDD")&lt;"0701",TEXT(A4030,"MMDD")&gt;VLOOKUP(R4030,SpeciesValidation!D:W,18,FALSE),TEXT(A4030,"MMDD")&lt;VLOOKUP(R4030,SpeciesValidation!D:W,19,FALSE))),"Date outside expected range for this species",""),"")),"",IF(LEFT(J4030,1)="A",IF(IF(VLOOKUP(R4030,SpeciesValidation!D:W,20,FALSE)=FALSE,OR(TEXT(A4030,"MMDD")&lt;VLOOKUP(R4030,SpeciesValidation!D:W,18,FALSE),TEXT(A4030,"MMDD")&gt;VLOOKUP(R4030,SpeciesValidation!D:W,19,FALSE)),IF(TEXT(A4030,"MMDD")&lt;"0701",TEXT(A4030,"MMDD")&gt;VLOOKUP(R4030,SpeciesValidation!D:W,18,FALSE),TEXT(A4030,"MMDD")&lt;VLOOKUP(R4030,SpeciesValidation!D:W,19,FALSE))),"Date outside expected range for this species",""),"")))</f>
        <v/>
      </c>
      <c r="M4030" s="127" t="str">
        <f>IF(LEN(E4030&amp;"")&gt;0,IF(ISERROR(VLOOKUP(R4030,SpeciesValidation!D:I,6,FALSE)),"",VLOOKUP(R4030,SpeciesValidation!D:I,6,FALSE)),"")</f>
        <v/>
      </c>
      <c r="Q4030" s="36" t="str">
        <f>IF(LEN(E4030&amp;"")&gt;0,IF(ISERROR(VLOOKUP(E4030,SpeciesValidation!B:G,2,FALSE)=TRUE),"",VLOOKUP(E4030,SpeciesValidation!B:G,2,FALSE)),"")</f>
        <v/>
      </c>
      <c r="R4030" s="36" t="str">
        <f>IF(LEN(E4030&amp;"")&gt;0,IF(ISERROR(VLOOKUP(E4030,SpeciesLookup!B:G,4,FALSE)=TRUE),"",VLOOKUP(E4030,SpeciesLookup!B:G,4,FALSE)),"")</f>
        <v/>
      </c>
    </row>
    <row r="4031" spans="1:18" ht="13.2" x14ac:dyDescent="0.25">
      <c r="A4031" s="72"/>
      <c r="D4031" s="11"/>
      <c r="G4031" s="128" t="str">
        <f>IF(LEN(E4031&amp;"")&gt;0,IF(ISERROR(VLOOKUP(E4031,SpeciesLookup!B:G,6,FALSE)=TRUE),"",VLOOKUP(E4031,SpeciesLookup!B:G,6,FALSE)),"")</f>
        <v/>
      </c>
      <c r="H4031" s="128" t="str">
        <f>IF(LEN(E4031&amp;"")&gt;0,IF(ISERROR(VLOOKUP(E4031,SpeciesLookup!B:G,5,FALSE)=TRUE),"",VLOOKUP(E4031,SpeciesLookup!B:G,5,FALSE)),"")</f>
        <v/>
      </c>
      <c r="I4031" s="11"/>
      <c r="J4031" s="73"/>
      <c r="K4031" s="11"/>
      <c r="L4031" s="127" t="str">
        <f>TRIM(IF(ISERROR(VLOOKUP(R4031,SpeciesValidation!D:T,IF(ISNA(VLOOKUP(J4031,Validation!B$2:C$15,2,FALSE)),FALSE,VLOOKUP(J4031,Validation!B$2:C$15,2,FALSE)))),IF(LEN(E4031&amp;"")&gt;0,"",""),VLOOKUP(R4031,SpeciesValidation!D:T,VLOOKUP(J4031,Validation!B$2:C$15,2,FALSE),FALSE)) &amp; " " &amp; IF(ISERROR(IF(LEFT(J4031,1)="A",IF(IF(VLOOKUP(R4031,SpeciesValidation!D:W,20,FALSE)=FALSE,OR(TEXT(A4031,"MMDD")&lt;VLOOKUP(R4031,SpeciesValidation!D:W,18,FALSE),TEXT(A4031,"MMDD")&gt;VLOOKUP(R4031,SpeciesValidation!D:W,19,FALSE)),IF(TEXT(A4031,"MMDD")&lt;"0701",TEXT(A4031,"MMDD")&gt;VLOOKUP(R4031,SpeciesValidation!D:W,18,FALSE),TEXT(A4031,"MMDD")&lt;VLOOKUP(R4031,SpeciesValidation!D:W,19,FALSE))),"Date outside expected range for this species",""),"")),"",IF(LEFT(J4031,1)="A",IF(IF(VLOOKUP(R4031,SpeciesValidation!D:W,20,FALSE)=FALSE,OR(TEXT(A4031,"MMDD")&lt;VLOOKUP(R4031,SpeciesValidation!D:W,18,FALSE),TEXT(A4031,"MMDD")&gt;VLOOKUP(R4031,SpeciesValidation!D:W,19,FALSE)),IF(TEXT(A4031,"MMDD")&lt;"0701",TEXT(A4031,"MMDD")&gt;VLOOKUP(R4031,SpeciesValidation!D:W,18,FALSE),TEXT(A4031,"MMDD")&lt;VLOOKUP(R4031,SpeciesValidation!D:W,19,FALSE))),"Date outside expected range for this species",""),"")))</f>
        <v/>
      </c>
      <c r="M4031" s="127" t="str">
        <f>IF(LEN(E4031&amp;"")&gt;0,IF(ISERROR(VLOOKUP(R4031,SpeciesValidation!D:I,6,FALSE)),"",VLOOKUP(R4031,SpeciesValidation!D:I,6,FALSE)),"")</f>
        <v/>
      </c>
      <c r="Q4031" s="36" t="str">
        <f>IF(LEN(E4031&amp;"")&gt;0,IF(ISERROR(VLOOKUP(E4031,SpeciesValidation!B:G,2,FALSE)=TRUE),"",VLOOKUP(E4031,SpeciesValidation!B:G,2,FALSE)),"")</f>
        <v/>
      </c>
      <c r="R4031" s="36" t="str">
        <f>IF(LEN(E4031&amp;"")&gt;0,IF(ISERROR(VLOOKUP(E4031,SpeciesLookup!B:G,4,FALSE)=TRUE),"",VLOOKUP(E4031,SpeciesLookup!B:G,4,FALSE)),"")</f>
        <v/>
      </c>
    </row>
    <row r="4032" spans="1:18" ht="13.2" x14ac:dyDescent="0.25">
      <c r="A4032" s="72"/>
      <c r="D4032" s="11"/>
      <c r="G4032" s="128" t="str">
        <f>IF(LEN(E4032&amp;"")&gt;0,IF(ISERROR(VLOOKUP(E4032,SpeciesLookup!B:G,6,FALSE)=TRUE),"",VLOOKUP(E4032,SpeciesLookup!B:G,6,FALSE)),"")</f>
        <v/>
      </c>
      <c r="H4032" s="128" t="str">
        <f>IF(LEN(E4032&amp;"")&gt;0,IF(ISERROR(VLOOKUP(E4032,SpeciesLookup!B:G,5,FALSE)=TRUE),"",VLOOKUP(E4032,SpeciesLookup!B:G,5,FALSE)),"")</f>
        <v/>
      </c>
      <c r="I4032" s="11"/>
      <c r="J4032" s="73"/>
      <c r="K4032" s="11"/>
      <c r="L4032" s="127" t="str">
        <f>TRIM(IF(ISERROR(VLOOKUP(R4032,SpeciesValidation!D:T,IF(ISNA(VLOOKUP(J4032,Validation!B$2:C$15,2,FALSE)),FALSE,VLOOKUP(J4032,Validation!B$2:C$15,2,FALSE)))),IF(LEN(E4032&amp;"")&gt;0,"",""),VLOOKUP(R4032,SpeciesValidation!D:T,VLOOKUP(J4032,Validation!B$2:C$15,2,FALSE),FALSE)) &amp; " " &amp; IF(ISERROR(IF(LEFT(J4032,1)="A",IF(IF(VLOOKUP(R4032,SpeciesValidation!D:W,20,FALSE)=FALSE,OR(TEXT(A4032,"MMDD")&lt;VLOOKUP(R4032,SpeciesValidation!D:W,18,FALSE),TEXT(A4032,"MMDD")&gt;VLOOKUP(R4032,SpeciesValidation!D:W,19,FALSE)),IF(TEXT(A4032,"MMDD")&lt;"0701",TEXT(A4032,"MMDD")&gt;VLOOKUP(R4032,SpeciesValidation!D:W,18,FALSE),TEXT(A4032,"MMDD")&lt;VLOOKUP(R4032,SpeciesValidation!D:W,19,FALSE))),"Date outside expected range for this species",""),"")),"",IF(LEFT(J4032,1)="A",IF(IF(VLOOKUP(R4032,SpeciesValidation!D:W,20,FALSE)=FALSE,OR(TEXT(A4032,"MMDD")&lt;VLOOKUP(R4032,SpeciesValidation!D:W,18,FALSE),TEXT(A4032,"MMDD")&gt;VLOOKUP(R4032,SpeciesValidation!D:W,19,FALSE)),IF(TEXT(A4032,"MMDD")&lt;"0701",TEXT(A4032,"MMDD")&gt;VLOOKUP(R4032,SpeciesValidation!D:W,18,FALSE),TEXT(A4032,"MMDD")&lt;VLOOKUP(R4032,SpeciesValidation!D:W,19,FALSE))),"Date outside expected range for this species",""),"")))</f>
        <v/>
      </c>
      <c r="M4032" s="127" t="str">
        <f>IF(LEN(E4032&amp;"")&gt;0,IF(ISERROR(VLOOKUP(R4032,SpeciesValidation!D:I,6,FALSE)),"",VLOOKUP(R4032,SpeciesValidation!D:I,6,FALSE)),"")</f>
        <v/>
      </c>
      <c r="Q4032" s="36" t="str">
        <f>IF(LEN(E4032&amp;"")&gt;0,IF(ISERROR(VLOOKUP(E4032,SpeciesValidation!B:G,2,FALSE)=TRUE),"",VLOOKUP(E4032,SpeciesValidation!B:G,2,FALSE)),"")</f>
        <v/>
      </c>
      <c r="R4032" s="36" t="str">
        <f>IF(LEN(E4032&amp;"")&gt;0,IF(ISERROR(VLOOKUP(E4032,SpeciesLookup!B:G,4,FALSE)=TRUE),"",VLOOKUP(E4032,SpeciesLookup!B:G,4,FALSE)),"")</f>
        <v/>
      </c>
    </row>
    <row r="4033" spans="1:18" ht="13.2" x14ac:dyDescent="0.25">
      <c r="A4033" s="72"/>
      <c r="D4033" s="11"/>
      <c r="G4033" s="128" t="str">
        <f>IF(LEN(E4033&amp;"")&gt;0,IF(ISERROR(VLOOKUP(E4033,SpeciesLookup!B:G,6,FALSE)=TRUE),"",VLOOKUP(E4033,SpeciesLookup!B:G,6,FALSE)),"")</f>
        <v/>
      </c>
      <c r="H4033" s="128" t="str">
        <f>IF(LEN(E4033&amp;"")&gt;0,IF(ISERROR(VLOOKUP(E4033,SpeciesLookup!B:G,5,FALSE)=TRUE),"",VLOOKUP(E4033,SpeciesLookup!B:G,5,FALSE)),"")</f>
        <v/>
      </c>
      <c r="I4033" s="11"/>
      <c r="J4033" s="73"/>
      <c r="K4033" s="11"/>
      <c r="L4033" s="127" t="str">
        <f>TRIM(IF(ISERROR(VLOOKUP(R4033,SpeciesValidation!D:T,IF(ISNA(VLOOKUP(J4033,Validation!B$2:C$15,2,FALSE)),FALSE,VLOOKUP(J4033,Validation!B$2:C$15,2,FALSE)))),IF(LEN(E4033&amp;"")&gt;0,"",""),VLOOKUP(R4033,SpeciesValidation!D:T,VLOOKUP(J4033,Validation!B$2:C$15,2,FALSE),FALSE)) &amp; " " &amp; IF(ISERROR(IF(LEFT(J4033,1)="A",IF(IF(VLOOKUP(R4033,SpeciesValidation!D:W,20,FALSE)=FALSE,OR(TEXT(A4033,"MMDD")&lt;VLOOKUP(R4033,SpeciesValidation!D:W,18,FALSE),TEXT(A4033,"MMDD")&gt;VLOOKUP(R4033,SpeciesValidation!D:W,19,FALSE)),IF(TEXT(A4033,"MMDD")&lt;"0701",TEXT(A4033,"MMDD")&gt;VLOOKUP(R4033,SpeciesValidation!D:W,18,FALSE),TEXT(A4033,"MMDD")&lt;VLOOKUP(R4033,SpeciesValidation!D:W,19,FALSE))),"Date outside expected range for this species",""),"")),"",IF(LEFT(J4033,1)="A",IF(IF(VLOOKUP(R4033,SpeciesValidation!D:W,20,FALSE)=FALSE,OR(TEXT(A4033,"MMDD")&lt;VLOOKUP(R4033,SpeciesValidation!D:W,18,FALSE),TEXT(A4033,"MMDD")&gt;VLOOKUP(R4033,SpeciesValidation!D:W,19,FALSE)),IF(TEXT(A4033,"MMDD")&lt;"0701",TEXT(A4033,"MMDD")&gt;VLOOKUP(R4033,SpeciesValidation!D:W,18,FALSE),TEXT(A4033,"MMDD")&lt;VLOOKUP(R4033,SpeciesValidation!D:W,19,FALSE))),"Date outside expected range for this species",""),"")))</f>
        <v/>
      </c>
      <c r="M4033" s="127" t="str">
        <f>IF(LEN(E4033&amp;"")&gt;0,IF(ISERROR(VLOOKUP(R4033,SpeciesValidation!D:I,6,FALSE)),"",VLOOKUP(R4033,SpeciesValidation!D:I,6,FALSE)),"")</f>
        <v/>
      </c>
      <c r="Q4033" s="36" t="str">
        <f>IF(LEN(E4033&amp;"")&gt;0,IF(ISERROR(VLOOKUP(E4033,SpeciesValidation!B:G,2,FALSE)=TRUE),"",VLOOKUP(E4033,SpeciesValidation!B:G,2,FALSE)),"")</f>
        <v/>
      </c>
      <c r="R4033" s="36" t="str">
        <f>IF(LEN(E4033&amp;"")&gt;0,IF(ISERROR(VLOOKUP(E4033,SpeciesLookup!B:G,4,FALSE)=TRUE),"",VLOOKUP(E4033,SpeciesLookup!B:G,4,FALSE)),"")</f>
        <v/>
      </c>
    </row>
    <row r="4034" spans="1:18" ht="13.2" x14ac:dyDescent="0.25">
      <c r="A4034" s="72"/>
      <c r="D4034" s="11"/>
      <c r="G4034" s="128" t="str">
        <f>IF(LEN(E4034&amp;"")&gt;0,IF(ISERROR(VLOOKUP(E4034,SpeciesLookup!B:G,6,FALSE)=TRUE),"",VLOOKUP(E4034,SpeciesLookup!B:G,6,FALSE)),"")</f>
        <v/>
      </c>
      <c r="H4034" s="128" t="str">
        <f>IF(LEN(E4034&amp;"")&gt;0,IF(ISERROR(VLOOKUP(E4034,SpeciesLookup!B:G,5,FALSE)=TRUE),"",VLOOKUP(E4034,SpeciesLookup!B:G,5,FALSE)),"")</f>
        <v/>
      </c>
      <c r="I4034" s="11"/>
      <c r="J4034" s="73"/>
      <c r="K4034" s="11"/>
      <c r="L4034" s="127" t="str">
        <f>TRIM(IF(ISERROR(VLOOKUP(R4034,SpeciesValidation!D:T,IF(ISNA(VLOOKUP(J4034,Validation!B$2:C$15,2,FALSE)),FALSE,VLOOKUP(J4034,Validation!B$2:C$15,2,FALSE)))),IF(LEN(E4034&amp;"")&gt;0,"",""),VLOOKUP(R4034,SpeciesValidation!D:T,VLOOKUP(J4034,Validation!B$2:C$15,2,FALSE),FALSE)) &amp; " " &amp; IF(ISERROR(IF(LEFT(J4034,1)="A",IF(IF(VLOOKUP(R4034,SpeciesValidation!D:W,20,FALSE)=FALSE,OR(TEXT(A4034,"MMDD")&lt;VLOOKUP(R4034,SpeciesValidation!D:W,18,FALSE),TEXT(A4034,"MMDD")&gt;VLOOKUP(R4034,SpeciesValidation!D:W,19,FALSE)),IF(TEXT(A4034,"MMDD")&lt;"0701",TEXT(A4034,"MMDD")&gt;VLOOKUP(R4034,SpeciesValidation!D:W,18,FALSE),TEXT(A4034,"MMDD")&lt;VLOOKUP(R4034,SpeciesValidation!D:W,19,FALSE))),"Date outside expected range for this species",""),"")),"",IF(LEFT(J4034,1)="A",IF(IF(VLOOKUP(R4034,SpeciesValidation!D:W,20,FALSE)=FALSE,OR(TEXT(A4034,"MMDD")&lt;VLOOKUP(R4034,SpeciesValidation!D:W,18,FALSE),TEXT(A4034,"MMDD")&gt;VLOOKUP(R4034,SpeciesValidation!D:W,19,FALSE)),IF(TEXT(A4034,"MMDD")&lt;"0701",TEXT(A4034,"MMDD")&gt;VLOOKUP(R4034,SpeciesValidation!D:W,18,FALSE),TEXT(A4034,"MMDD")&lt;VLOOKUP(R4034,SpeciesValidation!D:W,19,FALSE))),"Date outside expected range for this species",""),"")))</f>
        <v/>
      </c>
      <c r="M4034" s="127" t="str">
        <f>IF(LEN(E4034&amp;"")&gt;0,IF(ISERROR(VLOOKUP(R4034,SpeciesValidation!D:I,6,FALSE)),"",VLOOKUP(R4034,SpeciesValidation!D:I,6,FALSE)),"")</f>
        <v/>
      </c>
      <c r="Q4034" s="36" t="str">
        <f>IF(LEN(E4034&amp;"")&gt;0,IF(ISERROR(VLOOKUP(E4034,SpeciesValidation!B:G,2,FALSE)=TRUE),"",VLOOKUP(E4034,SpeciesValidation!B:G,2,FALSE)),"")</f>
        <v/>
      </c>
      <c r="R4034" s="36" t="str">
        <f>IF(LEN(E4034&amp;"")&gt;0,IF(ISERROR(VLOOKUP(E4034,SpeciesLookup!B:G,4,FALSE)=TRUE),"",VLOOKUP(E4034,SpeciesLookup!B:G,4,FALSE)),"")</f>
        <v/>
      </c>
    </row>
    <row r="4035" spans="1:18" ht="13.2" x14ac:dyDescent="0.25">
      <c r="A4035" s="72"/>
      <c r="D4035" s="11"/>
      <c r="G4035" s="128" t="str">
        <f>IF(LEN(E4035&amp;"")&gt;0,IF(ISERROR(VLOOKUP(E4035,SpeciesLookup!B:G,6,FALSE)=TRUE),"",VLOOKUP(E4035,SpeciesLookup!B:G,6,FALSE)),"")</f>
        <v/>
      </c>
      <c r="H4035" s="128" t="str">
        <f>IF(LEN(E4035&amp;"")&gt;0,IF(ISERROR(VLOOKUP(E4035,SpeciesLookup!B:G,5,FALSE)=TRUE),"",VLOOKUP(E4035,SpeciesLookup!B:G,5,FALSE)),"")</f>
        <v/>
      </c>
      <c r="I4035" s="11"/>
      <c r="J4035" s="73"/>
      <c r="K4035" s="11"/>
      <c r="L4035" s="127" t="str">
        <f>TRIM(IF(ISERROR(VLOOKUP(R4035,SpeciesValidation!D:T,IF(ISNA(VLOOKUP(J4035,Validation!B$2:C$15,2,FALSE)),FALSE,VLOOKUP(J4035,Validation!B$2:C$15,2,FALSE)))),IF(LEN(E4035&amp;"")&gt;0,"",""),VLOOKUP(R4035,SpeciesValidation!D:T,VLOOKUP(J4035,Validation!B$2:C$15,2,FALSE),FALSE)) &amp; " " &amp; IF(ISERROR(IF(LEFT(J4035,1)="A",IF(IF(VLOOKUP(R4035,SpeciesValidation!D:W,20,FALSE)=FALSE,OR(TEXT(A4035,"MMDD")&lt;VLOOKUP(R4035,SpeciesValidation!D:W,18,FALSE),TEXT(A4035,"MMDD")&gt;VLOOKUP(R4035,SpeciesValidation!D:W,19,FALSE)),IF(TEXT(A4035,"MMDD")&lt;"0701",TEXT(A4035,"MMDD")&gt;VLOOKUP(R4035,SpeciesValidation!D:W,18,FALSE),TEXT(A4035,"MMDD")&lt;VLOOKUP(R4035,SpeciesValidation!D:W,19,FALSE))),"Date outside expected range for this species",""),"")),"",IF(LEFT(J4035,1)="A",IF(IF(VLOOKUP(R4035,SpeciesValidation!D:W,20,FALSE)=FALSE,OR(TEXT(A4035,"MMDD")&lt;VLOOKUP(R4035,SpeciesValidation!D:W,18,FALSE),TEXT(A4035,"MMDD")&gt;VLOOKUP(R4035,SpeciesValidation!D:W,19,FALSE)),IF(TEXT(A4035,"MMDD")&lt;"0701",TEXT(A4035,"MMDD")&gt;VLOOKUP(R4035,SpeciesValidation!D:W,18,FALSE),TEXT(A4035,"MMDD")&lt;VLOOKUP(R4035,SpeciesValidation!D:W,19,FALSE))),"Date outside expected range for this species",""),"")))</f>
        <v/>
      </c>
      <c r="M4035" s="127" t="str">
        <f>IF(LEN(E4035&amp;"")&gt;0,IF(ISERROR(VLOOKUP(R4035,SpeciesValidation!D:I,6,FALSE)),"",VLOOKUP(R4035,SpeciesValidation!D:I,6,FALSE)),"")</f>
        <v/>
      </c>
      <c r="Q4035" s="36" t="str">
        <f>IF(LEN(E4035&amp;"")&gt;0,IF(ISERROR(VLOOKUP(E4035,SpeciesValidation!B:G,2,FALSE)=TRUE),"",VLOOKUP(E4035,SpeciesValidation!B:G,2,FALSE)),"")</f>
        <v/>
      </c>
      <c r="R4035" s="36" t="str">
        <f>IF(LEN(E4035&amp;"")&gt;0,IF(ISERROR(VLOOKUP(E4035,SpeciesLookup!B:G,4,FALSE)=TRUE),"",VLOOKUP(E4035,SpeciesLookup!B:G,4,FALSE)),"")</f>
        <v/>
      </c>
    </row>
    <row r="4036" spans="1:18" ht="13.2" x14ac:dyDescent="0.25">
      <c r="A4036" s="72"/>
      <c r="D4036" s="11"/>
      <c r="G4036" s="128" t="str">
        <f>IF(LEN(E4036&amp;"")&gt;0,IF(ISERROR(VLOOKUP(E4036,SpeciesLookup!B:G,6,FALSE)=TRUE),"",VLOOKUP(E4036,SpeciesLookup!B:G,6,FALSE)),"")</f>
        <v/>
      </c>
      <c r="H4036" s="128" t="str">
        <f>IF(LEN(E4036&amp;"")&gt;0,IF(ISERROR(VLOOKUP(E4036,SpeciesLookup!B:G,5,FALSE)=TRUE),"",VLOOKUP(E4036,SpeciesLookup!B:G,5,FALSE)),"")</f>
        <v/>
      </c>
      <c r="I4036" s="11"/>
      <c r="J4036" s="73"/>
      <c r="K4036" s="11"/>
      <c r="L4036" s="127" t="str">
        <f>TRIM(IF(ISERROR(VLOOKUP(R4036,SpeciesValidation!D:T,IF(ISNA(VLOOKUP(J4036,Validation!B$2:C$15,2,FALSE)),FALSE,VLOOKUP(J4036,Validation!B$2:C$15,2,FALSE)))),IF(LEN(E4036&amp;"")&gt;0,"",""),VLOOKUP(R4036,SpeciesValidation!D:T,VLOOKUP(J4036,Validation!B$2:C$15,2,FALSE),FALSE)) &amp; " " &amp; IF(ISERROR(IF(LEFT(J4036,1)="A",IF(IF(VLOOKUP(R4036,SpeciesValidation!D:W,20,FALSE)=FALSE,OR(TEXT(A4036,"MMDD")&lt;VLOOKUP(R4036,SpeciesValidation!D:W,18,FALSE),TEXT(A4036,"MMDD")&gt;VLOOKUP(R4036,SpeciesValidation!D:W,19,FALSE)),IF(TEXT(A4036,"MMDD")&lt;"0701",TEXT(A4036,"MMDD")&gt;VLOOKUP(R4036,SpeciesValidation!D:W,18,FALSE),TEXT(A4036,"MMDD")&lt;VLOOKUP(R4036,SpeciesValidation!D:W,19,FALSE))),"Date outside expected range for this species",""),"")),"",IF(LEFT(J4036,1)="A",IF(IF(VLOOKUP(R4036,SpeciesValidation!D:W,20,FALSE)=FALSE,OR(TEXT(A4036,"MMDD")&lt;VLOOKUP(R4036,SpeciesValidation!D:W,18,FALSE),TEXT(A4036,"MMDD")&gt;VLOOKUP(R4036,SpeciesValidation!D:W,19,FALSE)),IF(TEXT(A4036,"MMDD")&lt;"0701",TEXT(A4036,"MMDD")&gt;VLOOKUP(R4036,SpeciesValidation!D:W,18,FALSE),TEXT(A4036,"MMDD")&lt;VLOOKUP(R4036,SpeciesValidation!D:W,19,FALSE))),"Date outside expected range for this species",""),"")))</f>
        <v/>
      </c>
      <c r="M4036" s="127" t="str">
        <f>IF(LEN(E4036&amp;"")&gt;0,IF(ISERROR(VLOOKUP(R4036,SpeciesValidation!D:I,6,FALSE)),"",VLOOKUP(R4036,SpeciesValidation!D:I,6,FALSE)),"")</f>
        <v/>
      </c>
      <c r="Q4036" s="36" t="str">
        <f>IF(LEN(E4036&amp;"")&gt;0,IF(ISERROR(VLOOKUP(E4036,SpeciesValidation!B:G,2,FALSE)=TRUE),"",VLOOKUP(E4036,SpeciesValidation!B:G,2,FALSE)),"")</f>
        <v/>
      </c>
      <c r="R4036" s="36" t="str">
        <f>IF(LEN(E4036&amp;"")&gt;0,IF(ISERROR(VLOOKUP(E4036,SpeciesLookup!B:G,4,FALSE)=TRUE),"",VLOOKUP(E4036,SpeciesLookup!B:G,4,FALSE)),"")</f>
        <v/>
      </c>
    </row>
    <row r="4037" spans="1:18" ht="13.2" x14ac:dyDescent="0.25">
      <c r="A4037" s="72"/>
      <c r="D4037" s="11"/>
      <c r="G4037" s="128" t="str">
        <f>IF(LEN(E4037&amp;"")&gt;0,IF(ISERROR(VLOOKUP(E4037,SpeciesLookup!B:G,6,FALSE)=TRUE),"",VLOOKUP(E4037,SpeciesLookup!B:G,6,FALSE)),"")</f>
        <v/>
      </c>
      <c r="H4037" s="128" t="str">
        <f>IF(LEN(E4037&amp;"")&gt;0,IF(ISERROR(VLOOKUP(E4037,SpeciesLookup!B:G,5,FALSE)=TRUE),"",VLOOKUP(E4037,SpeciesLookup!B:G,5,FALSE)),"")</f>
        <v/>
      </c>
      <c r="I4037" s="11"/>
      <c r="J4037" s="73"/>
      <c r="K4037" s="11"/>
      <c r="L4037" s="127" t="str">
        <f>TRIM(IF(ISERROR(VLOOKUP(R4037,SpeciesValidation!D:T,IF(ISNA(VLOOKUP(J4037,Validation!B$2:C$15,2,FALSE)),FALSE,VLOOKUP(J4037,Validation!B$2:C$15,2,FALSE)))),IF(LEN(E4037&amp;"")&gt;0,"",""),VLOOKUP(R4037,SpeciesValidation!D:T,VLOOKUP(J4037,Validation!B$2:C$15,2,FALSE),FALSE)) &amp; " " &amp; IF(ISERROR(IF(LEFT(J4037,1)="A",IF(IF(VLOOKUP(R4037,SpeciesValidation!D:W,20,FALSE)=FALSE,OR(TEXT(A4037,"MMDD")&lt;VLOOKUP(R4037,SpeciesValidation!D:W,18,FALSE),TEXT(A4037,"MMDD")&gt;VLOOKUP(R4037,SpeciesValidation!D:W,19,FALSE)),IF(TEXT(A4037,"MMDD")&lt;"0701",TEXT(A4037,"MMDD")&gt;VLOOKUP(R4037,SpeciesValidation!D:W,18,FALSE),TEXT(A4037,"MMDD")&lt;VLOOKUP(R4037,SpeciesValidation!D:W,19,FALSE))),"Date outside expected range for this species",""),"")),"",IF(LEFT(J4037,1)="A",IF(IF(VLOOKUP(R4037,SpeciesValidation!D:W,20,FALSE)=FALSE,OR(TEXT(A4037,"MMDD")&lt;VLOOKUP(R4037,SpeciesValidation!D:W,18,FALSE),TEXT(A4037,"MMDD")&gt;VLOOKUP(R4037,SpeciesValidation!D:W,19,FALSE)),IF(TEXT(A4037,"MMDD")&lt;"0701",TEXT(A4037,"MMDD")&gt;VLOOKUP(R4037,SpeciesValidation!D:W,18,FALSE),TEXT(A4037,"MMDD")&lt;VLOOKUP(R4037,SpeciesValidation!D:W,19,FALSE))),"Date outside expected range for this species",""),"")))</f>
        <v/>
      </c>
      <c r="M4037" s="127" t="str">
        <f>IF(LEN(E4037&amp;"")&gt;0,IF(ISERROR(VLOOKUP(R4037,SpeciesValidation!D:I,6,FALSE)),"",VLOOKUP(R4037,SpeciesValidation!D:I,6,FALSE)),"")</f>
        <v/>
      </c>
      <c r="Q4037" s="36" t="str">
        <f>IF(LEN(E4037&amp;"")&gt;0,IF(ISERROR(VLOOKUP(E4037,SpeciesValidation!B:G,2,FALSE)=TRUE),"",VLOOKUP(E4037,SpeciesValidation!B:G,2,FALSE)),"")</f>
        <v/>
      </c>
      <c r="R4037" s="36" t="str">
        <f>IF(LEN(E4037&amp;"")&gt;0,IF(ISERROR(VLOOKUP(E4037,SpeciesLookup!B:G,4,FALSE)=TRUE),"",VLOOKUP(E4037,SpeciesLookup!B:G,4,FALSE)),"")</f>
        <v/>
      </c>
    </row>
    <row r="4038" spans="1:18" ht="13.2" x14ac:dyDescent="0.25">
      <c r="A4038" s="72"/>
      <c r="D4038" s="11"/>
      <c r="G4038" s="128" t="str">
        <f>IF(LEN(E4038&amp;"")&gt;0,IF(ISERROR(VLOOKUP(E4038,SpeciesLookup!B:G,6,FALSE)=TRUE),"",VLOOKUP(E4038,SpeciesLookup!B:G,6,FALSE)),"")</f>
        <v/>
      </c>
      <c r="H4038" s="128" t="str">
        <f>IF(LEN(E4038&amp;"")&gt;0,IF(ISERROR(VLOOKUP(E4038,SpeciesLookup!B:G,5,FALSE)=TRUE),"",VLOOKUP(E4038,SpeciesLookup!B:G,5,FALSE)),"")</f>
        <v/>
      </c>
      <c r="I4038" s="11"/>
      <c r="J4038" s="73"/>
      <c r="K4038" s="11"/>
      <c r="L4038" s="127" t="str">
        <f>TRIM(IF(ISERROR(VLOOKUP(R4038,SpeciesValidation!D:T,IF(ISNA(VLOOKUP(J4038,Validation!B$2:C$15,2,FALSE)),FALSE,VLOOKUP(J4038,Validation!B$2:C$15,2,FALSE)))),IF(LEN(E4038&amp;"")&gt;0,"",""),VLOOKUP(R4038,SpeciesValidation!D:T,VLOOKUP(J4038,Validation!B$2:C$15,2,FALSE),FALSE)) &amp; " " &amp; IF(ISERROR(IF(LEFT(J4038,1)="A",IF(IF(VLOOKUP(R4038,SpeciesValidation!D:W,20,FALSE)=FALSE,OR(TEXT(A4038,"MMDD")&lt;VLOOKUP(R4038,SpeciesValidation!D:W,18,FALSE),TEXT(A4038,"MMDD")&gt;VLOOKUP(R4038,SpeciesValidation!D:W,19,FALSE)),IF(TEXT(A4038,"MMDD")&lt;"0701",TEXT(A4038,"MMDD")&gt;VLOOKUP(R4038,SpeciesValidation!D:W,18,FALSE),TEXT(A4038,"MMDD")&lt;VLOOKUP(R4038,SpeciesValidation!D:W,19,FALSE))),"Date outside expected range for this species",""),"")),"",IF(LEFT(J4038,1)="A",IF(IF(VLOOKUP(R4038,SpeciesValidation!D:W,20,FALSE)=FALSE,OR(TEXT(A4038,"MMDD")&lt;VLOOKUP(R4038,SpeciesValidation!D:W,18,FALSE),TEXT(A4038,"MMDD")&gt;VLOOKUP(R4038,SpeciesValidation!D:W,19,FALSE)),IF(TEXT(A4038,"MMDD")&lt;"0701",TEXT(A4038,"MMDD")&gt;VLOOKUP(R4038,SpeciesValidation!D:W,18,FALSE),TEXT(A4038,"MMDD")&lt;VLOOKUP(R4038,SpeciesValidation!D:W,19,FALSE))),"Date outside expected range for this species",""),"")))</f>
        <v/>
      </c>
      <c r="M4038" s="127" t="str">
        <f>IF(LEN(E4038&amp;"")&gt;0,IF(ISERROR(VLOOKUP(R4038,SpeciesValidation!D:I,6,FALSE)),"",VLOOKUP(R4038,SpeciesValidation!D:I,6,FALSE)),"")</f>
        <v/>
      </c>
      <c r="Q4038" s="36" t="str">
        <f>IF(LEN(E4038&amp;"")&gt;0,IF(ISERROR(VLOOKUP(E4038,SpeciesValidation!B:G,2,FALSE)=TRUE),"",VLOOKUP(E4038,SpeciesValidation!B:G,2,FALSE)),"")</f>
        <v/>
      </c>
      <c r="R4038" s="36" t="str">
        <f>IF(LEN(E4038&amp;"")&gt;0,IF(ISERROR(VLOOKUP(E4038,SpeciesLookup!B:G,4,FALSE)=TRUE),"",VLOOKUP(E4038,SpeciesLookup!B:G,4,FALSE)),"")</f>
        <v/>
      </c>
    </row>
    <row r="4039" spans="1:18" ht="13.2" x14ac:dyDescent="0.25">
      <c r="A4039" s="72"/>
      <c r="D4039" s="11"/>
      <c r="G4039" s="128" t="str">
        <f>IF(LEN(E4039&amp;"")&gt;0,IF(ISERROR(VLOOKUP(E4039,SpeciesLookup!B:G,6,FALSE)=TRUE),"",VLOOKUP(E4039,SpeciesLookup!B:G,6,FALSE)),"")</f>
        <v/>
      </c>
      <c r="H4039" s="128" t="str">
        <f>IF(LEN(E4039&amp;"")&gt;0,IF(ISERROR(VLOOKUP(E4039,SpeciesLookup!B:G,5,FALSE)=TRUE),"",VLOOKUP(E4039,SpeciesLookup!B:G,5,FALSE)),"")</f>
        <v/>
      </c>
      <c r="I4039" s="11"/>
      <c r="J4039" s="73"/>
      <c r="K4039" s="11"/>
      <c r="L4039" s="127" t="str">
        <f>TRIM(IF(ISERROR(VLOOKUP(R4039,SpeciesValidation!D:T,IF(ISNA(VLOOKUP(J4039,Validation!B$2:C$15,2,FALSE)),FALSE,VLOOKUP(J4039,Validation!B$2:C$15,2,FALSE)))),IF(LEN(E4039&amp;"")&gt;0,"",""),VLOOKUP(R4039,SpeciesValidation!D:T,VLOOKUP(J4039,Validation!B$2:C$15,2,FALSE),FALSE)) &amp; " " &amp; IF(ISERROR(IF(LEFT(J4039,1)="A",IF(IF(VLOOKUP(R4039,SpeciesValidation!D:W,20,FALSE)=FALSE,OR(TEXT(A4039,"MMDD")&lt;VLOOKUP(R4039,SpeciesValidation!D:W,18,FALSE),TEXT(A4039,"MMDD")&gt;VLOOKUP(R4039,SpeciesValidation!D:W,19,FALSE)),IF(TEXT(A4039,"MMDD")&lt;"0701",TEXT(A4039,"MMDD")&gt;VLOOKUP(R4039,SpeciesValidation!D:W,18,FALSE),TEXT(A4039,"MMDD")&lt;VLOOKUP(R4039,SpeciesValidation!D:W,19,FALSE))),"Date outside expected range for this species",""),"")),"",IF(LEFT(J4039,1)="A",IF(IF(VLOOKUP(R4039,SpeciesValidation!D:W,20,FALSE)=FALSE,OR(TEXT(A4039,"MMDD")&lt;VLOOKUP(R4039,SpeciesValidation!D:W,18,FALSE),TEXT(A4039,"MMDD")&gt;VLOOKUP(R4039,SpeciesValidation!D:W,19,FALSE)),IF(TEXT(A4039,"MMDD")&lt;"0701",TEXT(A4039,"MMDD")&gt;VLOOKUP(R4039,SpeciesValidation!D:W,18,FALSE),TEXT(A4039,"MMDD")&lt;VLOOKUP(R4039,SpeciesValidation!D:W,19,FALSE))),"Date outside expected range for this species",""),"")))</f>
        <v/>
      </c>
      <c r="M4039" s="127" t="str">
        <f>IF(LEN(E4039&amp;"")&gt;0,IF(ISERROR(VLOOKUP(R4039,SpeciesValidation!D:I,6,FALSE)),"",VLOOKUP(R4039,SpeciesValidation!D:I,6,FALSE)),"")</f>
        <v/>
      </c>
      <c r="Q4039" s="36" t="str">
        <f>IF(LEN(E4039&amp;"")&gt;0,IF(ISERROR(VLOOKUP(E4039,SpeciesValidation!B:G,2,FALSE)=TRUE),"",VLOOKUP(E4039,SpeciesValidation!B:G,2,FALSE)),"")</f>
        <v/>
      </c>
      <c r="R4039" s="36" t="str">
        <f>IF(LEN(E4039&amp;"")&gt;0,IF(ISERROR(VLOOKUP(E4039,SpeciesLookup!B:G,4,FALSE)=TRUE),"",VLOOKUP(E4039,SpeciesLookup!B:G,4,FALSE)),"")</f>
        <v/>
      </c>
    </row>
    <row r="4040" spans="1:18" ht="13.2" x14ac:dyDescent="0.25">
      <c r="A4040" s="72"/>
      <c r="D4040" s="11"/>
      <c r="G4040" s="128" t="str">
        <f>IF(LEN(E4040&amp;"")&gt;0,IF(ISERROR(VLOOKUP(E4040,SpeciesLookup!B:G,6,FALSE)=TRUE),"",VLOOKUP(E4040,SpeciesLookup!B:G,6,FALSE)),"")</f>
        <v/>
      </c>
      <c r="H4040" s="128" t="str">
        <f>IF(LEN(E4040&amp;"")&gt;0,IF(ISERROR(VLOOKUP(E4040,SpeciesLookup!B:G,5,FALSE)=TRUE),"",VLOOKUP(E4040,SpeciesLookup!B:G,5,FALSE)),"")</f>
        <v/>
      </c>
      <c r="I4040" s="11"/>
      <c r="J4040" s="73"/>
      <c r="K4040" s="11"/>
      <c r="L4040" s="127" t="str">
        <f>TRIM(IF(ISERROR(VLOOKUP(R4040,SpeciesValidation!D:T,IF(ISNA(VLOOKUP(J4040,Validation!B$2:C$15,2,FALSE)),FALSE,VLOOKUP(J4040,Validation!B$2:C$15,2,FALSE)))),IF(LEN(E4040&amp;"")&gt;0,"",""),VLOOKUP(R4040,SpeciesValidation!D:T,VLOOKUP(J4040,Validation!B$2:C$15,2,FALSE),FALSE)) &amp; " " &amp; IF(ISERROR(IF(LEFT(J4040,1)="A",IF(IF(VLOOKUP(R4040,SpeciesValidation!D:W,20,FALSE)=FALSE,OR(TEXT(A4040,"MMDD")&lt;VLOOKUP(R4040,SpeciesValidation!D:W,18,FALSE),TEXT(A4040,"MMDD")&gt;VLOOKUP(R4040,SpeciesValidation!D:W,19,FALSE)),IF(TEXT(A4040,"MMDD")&lt;"0701",TEXT(A4040,"MMDD")&gt;VLOOKUP(R4040,SpeciesValidation!D:W,18,FALSE),TEXT(A4040,"MMDD")&lt;VLOOKUP(R4040,SpeciesValidation!D:W,19,FALSE))),"Date outside expected range for this species",""),"")),"",IF(LEFT(J4040,1)="A",IF(IF(VLOOKUP(R4040,SpeciesValidation!D:W,20,FALSE)=FALSE,OR(TEXT(A4040,"MMDD")&lt;VLOOKUP(R4040,SpeciesValidation!D:W,18,FALSE),TEXT(A4040,"MMDD")&gt;VLOOKUP(R4040,SpeciesValidation!D:W,19,FALSE)),IF(TEXT(A4040,"MMDD")&lt;"0701",TEXT(A4040,"MMDD")&gt;VLOOKUP(R4040,SpeciesValidation!D:W,18,FALSE),TEXT(A4040,"MMDD")&lt;VLOOKUP(R4040,SpeciesValidation!D:W,19,FALSE))),"Date outside expected range for this species",""),"")))</f>
        <v/>
      </c>
      <c r="M4040" s="127" t="str">
        <f>IF(LEN(E4040&amp;"")&gt;0,IF(ISERROR(VLOOKUP(R4040,SpeciesValidation!D:I,6,FALSE)),"",VLOOKUP(R4040,SpeciesValidation!D:I,6,FALSE)),"")</f>
        <v/>
      </c>
      <c r="Q4040" s="36" t="str">
        <f>IF(LEN(E4040&amp;"")&gt;0,IF(ISERROR(VLOOKUP(E4040,SpeciesValidation!B:G,2,FALSE)=TRUE),"",VLOOKUP(E4040,SpeciesValidation!B:G,2,FALSE)),"")</f>
        <v/>
      </c>
      <c r="R4040" s="36" t="str">
        <f>IF(LEN(E4040&amp;"")&gt;0,IF(ISERROR(VLOOKUP(E4040,SpeciesLookup!B:G,4,FALSE)=TRUE),"",VLOOKUP(E4040,SpeciesLookup!B:G,4,FALSE)),"")</f>
        <v/>
      </c>
    </row>
    <row r="4041" spans="1:18" ht="13.2" x14ac:dyDescent="0.25">
      <c r="A4041" s="72"/>
      <c r="D4041" s="11"/>
      <c r="G4041" s="128" t="str">
        <f>IF(LEN(E4041&amp;"")&gt;0,IF(ISERROR(VLOOKUP(E4041,SpeciesLookup!B:G,6,FALSE)=TRUE),"",VLOOKUP(E4041,SpeciesLookup!B:G,6,FALSE)),"")</f>
        <v/>
      </c>
      <c r="H4041" s="128" t="str">
        <f>IF(LEN(E4041&amp;"")&gt;0,IF(ISERROR(VLOOKUP(E4041,SpeciesLookup!B:G,5,FALSE)=TRUE),"",VLOOKUP(E4041,SpeciesLookup!B:G,5,FALSE)),"")</f>
        <v/>
      </c>
      <c r="I4041" s="11"/>
      <c r="J4041" s="73"/>
      <c r="K4041" s="11"/>
      <c r="L4041" s="127" t="str">
        <f>TRIM(IF(ISERROR(VLOOKUP(R4041,SpeciesValidation!D:T,IF(ISNA(VLOOKUP(J4041,Validation!B$2:C$15,2,FALSE)),FALSE,VLOOKUP(J4041,Validation!B$2:C$15,2,FALSE)))),IF(LEN(E4041&amp;"")&gt;0,"",""),VLOOKUP(R4041,SpeciesValidation!D:T,VLOOKUP(J4041,Validation!B$2:C$15,2,FALSE),FALSE)) &amp; " " &amp; IF(ISERROR(IF(LEFT(J4041,1)="A",IF(IF(VLOOKUP(R4041,SpeciesValidation!D:W,20,FALSE)=FALSE,OR(TEXT(A4041,"MMDD")&lt;VLOOKUP(R4041,SpeciesValidation!D:W,18,FALSE),TEXT(A4041,"MMDD")&gt;VLOOKUP(R4041,SpeciesValidation!D:W,19,FALSE)),IF(TEXT(A4041,"MMDD")&lt;"0701",TEXT(A4041,"MMDD")&gt;VLOOKUP(R4041,SpeciesValidation!D:W,18,FALSE),TEXT(A4041,"MMDD")&lt;VLOOKUP(R4041,SpeciesValidation!D:W,19,FALSE))),"Date outside expected range for this species",""),"")),"",IF(LEFT(J4041,1)="A",IF(IF(VLOOKUP(R4041,SpeciesValidation!D:W,20,FALSE)=FALSE,OR(TEXT(A4041,"MMDD")&lt;VLOOKUP(R4041,SpeciesValidation!D:W,18,FALSE),TEXT(A4041,"MMDD")&gt;VLOOKUP(R4041,SpeciesValidation!D:W,19,FALSE)),IF(TEXT(A4041,"MMDD")&lt;"0701",TEXT(A4041,"MMDD")&gt;VLOOKUP(R4041,SpeciesValidation!D:W,18,FALSE),TEXT(A4041,"MMDD")&lt;VLOOKUP(R4041,SpeciesValidation!D:W,19,FALSE))),"Date outside expected range for this species",""),"")))</f>
        <v/>
      </c>
      <c r="M4041" s="127" t="str">
        <f>IF(LEN(E4041&amp;"")&gt;0,IF(ISERROR(VLOOKUP(R4041,SpeciesValidation!D:I,6,FALSE)),"",VLOOKUP(R4041,SpeciesValidation!D:I,6,FALSE)),"")</f>
        <v/>
      </c>
      <c r="Q4041" s="36" t="str">
        <f>IF(LEN(E4041&amp;"")&gt;0,IF(ISERROR(VLOOKUP(E4041,SpeciesValidation!B:G,2,FALSE)=TRUE),"",VLOOKUP(E4041,SpeciesValidation!B:G,2,FALSE)),"")</f>
        <v/>
      </c>
      <c r="R4041" s="36" t="str">
        <f>IF(LEN(E4041&amp;"")&gt;0,IF(ISERROR(VLOOKUP(E4041,SpeciesLookup!B:G,4,FALSE)=TRUE),"",VLOOKUP(E4041,SpeciesLookup!B:G,4,FALSE)),"")</f>
        <v/>
      </c>
    </row>
    <row r="4042" spans="1:18" ht="13.2" x14ac:dyDescent="0.25">
      <c r="A4042" s="72"/>
      <c r="D4042" s="11"/>
      <c r="G4042" s="128" t="str">
        <f>IF(LEN(E4042&amp;"")&gt;0,IF(ISERROR(VLOOKUP(E4042,SpeciesLookup!B:G,6,FALSE)=TRUE),"",VLOOKUP(E4042,SpeciesLookup!B:G,6,FALSE)),"")</f>
        <v/>
      </c>
      <c r="H4042" s="128" t="str">
        <f>IF(LEN(E4042&amp;"")&gt;0,IF(ISERROR(VLOOKUP(E4042,SpeciesLookup!B:G,5,FALSE)=TRUE),"",VLOOKUP(E4042,SpeciesLookup!B:G,5,FALSE)),"")</f>
        <v/>
      </c>
      <c r="I4042" s="11"/>
      <c r="J4042" s="73"/>
      <c r="K4042" s="11"/>
      <c r="L4042" s="127" t="str">
        <f>TRIM(IF(ISERROR(VLOOKUP(R4042,SpeciesValidation!D:T,IF(ISNA(VLOOKUP(J4042,Validation!B$2:C$15,2,FALSE)),FALSE,VLOOKUP(J4042,Validation!B$2:C$15,2,FALSE)))),IF(LEN(E4042&amp;"")&gt;0,"",""),VLOOKUP(R4042,SpeciesValidation!D:T,VLOOKUP(J4042,Validation!B$2:C$15,2,FALSE),FALSE)) &amp; " " &amp; IF(ISERROR(IF(LEFT(J4042,1)="A",IF(IF(VLOOKUP(R4042,SpeciesValidation!D:W,20,FALSE)=FALSE,OR(TEXT(A4042,"MMDD")&lt;VLOOKUP(R4042,SpeciesValidation!D:W,18,FALSE),TEXT(A4042,"MMDD")&gt;VLOOKUP(R4042,SpeciesValidation!D:W,19,FALSE)),IF(TEXT(A4042,"MMDD")&lt;"0701",TEXT(A4042,"MMDD")&gt;VLOOKUP(R4042,SpeciesValidation!D:W,18,FALSE),TEXT(A4042,"MMDD")&lt;VLOOKUP(R4042,SpeciesValidation!D:W,19,FALSE))),"Date outside expected range for this species",""),"")),"",IF(LEFT(J4042,1)="A",IF(IF(VLOOKUP(R4042,SpeciesValidation!D:W,20,FALSE)=FALSE,OR(TEXT(A4042,"MMDD")&lt;VLOOKUP(R4042,SpeciesValidation!D:W,18,FALSE),TEXT(A4042,"MMDD")&gt;VLOOKUP(R4042,SpeciesValidation!D:W,19,FALSE)),IF(TEXT(A4042,"MMDD")&lt;"0701",TEXT(A4042,"MMDD")&gt;VLOOKUP(R4042,SpeciesValidation!D:W,18,FALSE),TEXT(A4042,"MMDD")&lt;VLOOKUP(R4042,SpeciesValidation!D:W,19,FALSE))),"Date outside expected range for this species",""),"")))</f>
        <v/>
      </c>
      <c r="M4042" s="127" t="str">
        <f>IF(LEN(E4042&amp;"")&gt;0,IF(ISERROR(VLOOKUP(R4042,SpeciesValidation!D:I,6,FALSE)),"",VLOOKUP(R4042,SpeciesValidation!D:I,6,FALSE)),"")</f>
        <v/>
      </c>
      <c r="Q4042" s="36" t="str">
        <f>IF(LEN(E4042&amp;"")&gt;0,IF(ISERROR(VLOOKUP(E4042,SpeciesValidation!B:G,2,FALSE)=TRUE),"",VLOOKUP(E4042,SpeciesValidation!B:G,2,FALSE)),"")</f>
        <v/>
      </c>
      <c r="R4042" s="36" t="str">
        <f>IF(LEN(E4042&amp;"")&gt;0,IF(ISERROR(VLOOKUP(E4042,SpeciesLookup!B:G,4,FALSE)=TRUE),"",VLOOKUP(E4042,SpeciesLookup!B:G,4,FALSE)),"")</f>
        <v/>
      </c>
    </row>
    <row r="4043" spans="1:18" ht="13.2" x14ac:dyDescent="0.25">
      <c r="A4043" s="72"/>
      <c r="D4043" s="11"/>
      <c r="G4043" s="128" t="str">
        <f>IF(LEN(E4043&amp;"")&gt;0,IF(ISERROR(VLOOKUP(E4043,SpeciesLookup!B:G,6,FALSE)=TRUE),"",VLOOKUP(E4043,SpeciesLookup!B:G,6,FALSE)),"")</f>
        <v/>
      </c>
      <c r="H4043" s="128" t="str">
        <f>IF(LEN(E4043&amp;"")&gt;0,IF(ISERROR(VLOOKUP(E4043,SpeciesLookup!B:G,5,FALSE)=TRUE),"",VLOOKUP(E4043,SpeciesLookup!B:G,5,FALSE)),"")</f>
        <v/>
      </c>
      <c r="I4043" s="11"/>
      <c r="J4043" s="73"/>
      <c r="K4043" s="11"/>
      <c r="L4043" s="127" t="str">
        <f>TRIM(IF(ISERROR(VLOOKUP(R4043,SpeciesValidation!D:T,IF(ISNA(VLOOKUP(J4043,Validation!B$2:C$15,2,FALSE)),FALSE,VLOOKUP(J4043,Validation!B$2:C$15,2,FALSE)))),IF(LEN(E4043&amp;"")&gt;0,"",""),VLOOKUP(R4043,SpeciesValidation!D:T,VLOOKUP(J4043,Validation!B$2:C$15,2,FALSE),FALSE)) &amp; " " &amp; IF(ISERROR(IF(LEFT(J4043,1)="A",IF(IF(VLOOKUP(R4043,SpeciesValidation!D:W,20,FALSE)=FALSE,OR(TEXT(A4043,"MMDD")&lt;VLOOKUP(R4043,SpeciesValidation!D:W,18,FALSE),TEXT(A4043,"MMDD")&gt;VLOOKUP(R4043,SpeciesValidation!D:W,19,FALSE)),IF(TEXT(A4043,"MMDD")&lt;"0701",TEXT(A4043,"MMDD")&gt;VLOOKUP(R4043,SpeciesValidation!D:W,18,FALSE),TEXT(A4043,"MMDD")&lt;VLOOKUP(R4043,SpeciesValidation!D:W,19,FALSE))),"Date outside expected range for this species",""),"")),"",IF(LEFT(J4043,1)="A",IF(IF(VLOOKUP(R4043,SpeciesValidation!D:W,20,FALSE)=FALSE,OR(TEXT(A4043,"MMDD")&lt;VLOOKUP(R4043,SpeciesValidation!D:W,18,FALSE),TEXT(A4043,"MMDD")&gt;VLOOKUP(R4043,SpeciesValidation!D:W,19,FALSE)),IF(TEXT(A4043,"MMDD")&lt;"0701",TEXT(A4043,"MMDD")&gt;VLOOKUP(R4043,SpeciesValidation!D:W,18,FALSE),TEXT(A4043,"MMDD")&lt;VLOOKUP(R4043,SpeciesValidation!D:W,19,FALSE))),"Date outside expected range for this species",""),"")))</f>
        <v/>
      </c>
      <c r="M4043" s="127" t="str">
        <f>IF(LEN(E4043&amp;"")&gt;0,IF(ISERROR(VLOOKUP(R4043,SpeciesValidation!D:I,6,FALSE)),"",VLOOKUP(R4043,SpeciesValidation!D:I,6,FALSE)),"")</f>
        <v/>
      </c>
      <c r="Q4043" s="36" t="str">
        <f>IF(LEN(E4043&amp;"")&gt;0,IF(ISERROR(VLOOKUP(E4043,SpeciesValidation!B:G,2,FALSE)=TRUE),"",VLOOKUP(E4043,SpeciesValidation!B:G,2,FALSE)),"")</f>
        <v/>
      </c>
      <c r="R4043" s="36" t="str">
        <f>IF(LEN(E4043&amp;"")&gt;0,IF(ISERROR(VLOOKUP(E4043,SpeciesLookup!B:G,4,FALSE)=TRUE),"",VLOOKUP(E4043,SpeciesLookup!B:G,4,FALSE)),"")</f>
        <v/>
      </c>
    </row>
    <row r="4044" spans="1:18" ht="13.2" x14ac:dyDescent="0.25">
      <c r="A4044" s="72"/>
      <c r="D4044" s="11"/>
      <c r="G4044" s="128" t="str">
        <f>IF(LEN(E4044&amp;"")&gt;0,IF(ISERROR(VLOOKUP(E4044,SpeciesLookup!B:G,6,FALSE)=TRUE),"",VLOOKUP(E4044,SpeciesLookup!B:G,6,FALSE)),"")</f>
        <v/>
      </c>
      <c r="H4044" s="128" t="str">
        <f>IF(LEN(E4044&amp;"")&gt;0,IF(ISERROR(VLOOKUP(E4044,SpeciesLookup!B:G,5,FALSE)=TRUE),"",VLOOKUP(E4044,SpeciesLookup!B:G,5,FALSE)),"")</f>
        <v/>
      </c>
      <c r="I4044" s="11"/>
      <c r="J4044" s="73"/>
      <c r="K4044" s="11"/>
      <c r="L4044" s="127" t="str">
        <f>TRIM(IF(ISERROR(VLOOKUP(R4044,SpeciesValidation!D:T,IF(ISNA(VLOOKUP(J4044,Validation!B$2:C$15,2,FALSE)),FALSE,VLOOKUP(J4044,Validation!B$2:C$15,2,FALSE)))),IF(LEN(E4044&amp;"")&gt;0,"",""),VLOOKUP(R4044,SpeciesValidation!D:T,VLOOKUP(J4044,Validation!B$2:C$15,2,FALSE),FALSE)) &amp; " " &amp; IF(ISERROR(IF(LEFT(J4044,1)="A",IF(IF(VLOOKUP(R4044,SpeciesValidation!D:W,20,FALSE)=FALSE,OR(TEXT(A4044,"MMDD")&lt;VLOOKUP(R4044,SpeciesValidation!D:W,18,FALSE),TEXT(A4044,"MMDD")&gt;VLOOKUP(R4044,SpeciesValidation!D:W,19,FALSE)),IF(TEXT(A4044,"MMDD")&lt;"0701",TEXT(A4044,"MMDD")&gt;VLOOKUP(R4044,SpeciesValidation!D:W,18,FALSE),TEXT(A4044,"MMDD")&lt;VLOOKUP(R4044,SpeciesValidation!D:W,19,FALSE))),"Date outside expected range for this species",""),"")),"",IF(LEFT(J4044,1)="A",IF(IF(VLOOKUP(R4044,SpeciesValidation!D:W,20,FALSE)=FALSE,OR(TEXT(A4044,"MMDD")&lt;VLOOKUP(R4044,SpeciesValidation!D:W,18,FALSE),TEXT(A4044,"MMDD")&gt;VLOOKUP(R4044,SpeciesValidation!D:W,19,FALSE)),IF(TEXT(A4044,"MMDD")&lt;"0701",TEXT(A4044,"MMDD")&gt;VLOOKUP(R4044,SpeciesValidation!D:W,18,FALSE),TEXT(A4044,"MMDD")&lt;VLOOKUP(R4044,SpeciesValidation!D:W,19,FALSE))),"Date outside expected range for this species",""),"")))</f>
        <v/>
      </c>
      <c r="M4044" s="127" t="str">
        <f>IF(LEN(E4044&amp;"")&gt;0,IF(ISERROR(VLOOKUP(R4044,SpeciesValidation!D:I,6,FALSE)),"",VLOOKUP(R4044,SpeciesValidation!D:I,6,FALSE)),"")</f>
        <v/>
      </c>
      <c r="Q4044" s="36" t="str">
        <f>IF(LEN(E4044&amp;"")&gt;0,IF(ISERROR(VLOOKUP(E4044,SpeciesValidation!B:G,2,FALSE)=TRUE),"",VLOOKUP(E4044,SpeciesValidation!B:G,2,FALSE)),"")</f>
        <v/>
      </c>
      <c r="R4044" s="36" t="str">
        <f>IF(LEN(E4044&amp;"")&gt;0,IF(ISERROR(VLOOKUP(E4044,SpeciesLookup!B:G,4,FALSE)=TRUE),"",VLOOKUP(E4044,SpeciesLookup!B:G,4,FALSE)),"")</f>
        <v/>
      </c>
    </row>
    <row r="4045" spans="1:18" ht="13.2" x14ac:dyDescent="0.25">
      <c r="A4045" s="72"/>
      <c r="D4045" s="11"/>
      <c r="G4045" s="128" t="str">
        <f>IF(LEN(E4045&amp;"")&gt;0,IF(ISERROR(VLOOKUP(E4045,SpeciesLookup!B:G,6,FALSE)=TRUE),"",VLOOKUP(E4045,SpeciesLookup!B:G,6,FALSE)),"")</f>
        <v/>
      </c>
      <c r="H4045" s="128" t="str">
        <f>IF(LEN(E4045&amp;"")&gt;0,IF(ISERROR(VLOOKUP(E4045,SpeciesLookup!B:G,5,FALSE)=TRUE),"",VLOOKUP(E4045,SpeciesLookup!B:G,5,FALSE)),"")</f>
        <v/>
      </c>
      <c r="I4045" s="11"/>
      <c r="J4045" s="73"/>
      <c r="K4045" s="11"/>
      <c r="L4045" s="127" t="str">
        <f>TRIM(IF(ISERROR(VLOOKUP(R4045,SpeciesValidation!D:T,IF(ISNA(VLOOKUP(J4045,Validation!B$2:C$15,2,FALSE)),FALSE,VLOOKUP(J4045,Validation!B$2:C$15,2,FALSE)))),IF(LEN(E4045&amp;"")&gt;0,"",""),VLOOKUP(R4045,SpeciesValidation!D:T,VLOOKUP(J4045,Validation!B$2:C$15,2,FALSE),FALSE)) &amp; " " &amp; IF(ISERROR(IF(LEFT(J4045,1)="A",IF(IF(VLOOKUP(R4045,SpeciesValidation!D:W,20,FALSE)=FALSE,OR(TEXT(A4045,"MMDD")&lt;VLOOKUP(R4045,SpeciesValidation!D:W,18,FALSE),TEXT(A4045,"MMDD")&gt;VLOOKUP(R4045,SpeciesValidation!D:W,19,FALSE)),IF(TEXT(A4045,"MMDD")&lt;"0701",TEXT(A4045,"MMDD")&gt;VLOOKUP(R4045,SpeciesValidation!D:W,18,FALSE),TEXT(A4045,"MMDD")&lt;VLOOKUP(R4045,SpeciesValidation!D:W,19,FALSE))),"Date outside expected range for this species",""),"")),"",IF(LEFT(J4045,1)="A",IF(IF(VLOOKUP(R4045,SpeciesValidation!D:W,20,FALSE)=FALSE,OR(TEXT(A4045,"MMDD")&lt;VLOOKUP(R4045,SpeciesValidation!D:W,18,FALSE),TEXT(A4045,"MMDD")&gt;VLOOKUP(R4045,SpeciesValidation!D:W,19,FALSE)),IF(TEXT(A4045,"MMDD")&lt;"0701",TEXT(A4045,"MMDD")&gt;VLOOKUP(R4045,SpeciesValidation!D:W,18,FALSE),TEXT(A4045,"MMDD")&lt;VLOOKUP(R4045,SpeciesValidation!D:W,19,FALSE))),"Date outside expected range for this species",""),"")))</f>
        <v/>
      </c>
      <c r="M4045" s="127" t="str">
        <f>IF(LEN(E4045&amp;"")&gt;0,IF(ISERROR(VLOOKUP(R4045,SpeciesValidation!D:I,6,FALSE)),"",VLOOKUP(R4045,SpeciesValidation!D:I,6,FALSE)),"")</f>
        <v/>
      </c>
      <c r="Q4045" s="36" t="str">
        <f>IF(LEN(E4045&amp;"")&gt;0,IF(ISERROR(VLOOKUP(E4045,SpeciesValidation!B:G,2,FALSE)=TRUE),"",VLOOKUP(E4045,SpeciesValidation!B:G,2,FALSE)),"")</f>
        <v/>
      </c>
      <c r="R4045" s="36" t="str">
        <f>IF(LEN(E4045&amp;"")&gt;0,IF(ISERROR(VLOOKUP(E4045,SpeciesLookup!B:G,4,FALSE)=TRUE),"",VLOOKUP(E4045,SpeciesLookup!B:G,4,FALSE)),"")</f>
        <v/>
      </c>
    </row>
    <row r="4046" spans="1:18" ht="13.2" x14ac:dyDescent="0.25">
      <c r="A4046" s="72"/>
      <c r="D4046" s="11"/>
      <c r="G4046" s="128" t="str">
        <f>IF(LEN(E4046&amp;"")&gt;0,IF(ISERROR(VLOOKUP(E4046,SpeciesLookup!B:G,6,FALSE)=TRUE),"",VLOOKUP(E4046,SpeciesLookup!B:G,6,FALSE)),"")</f>
        <v/>
      </c>
      <c r="H4046" s="128" t="str">
        <f>IF(LEN(E4046&amp;"")&gt;0,IF(ISERROR(VLOOKUP(E4046,SpeciesLookup!B:G,5,FALSE)=TRUE),"",VLOOKUP(E4046,SpeciesLookup!B:G,5,FALSE)),"")</f>
        <v/>
      </c>
      <c r="I4046" s="11"/>
      <c r="J4046" s="73"/>
      <c r="K4046" s="11"/>
      <c r="L4046" s="127" t="str">
        <f>TRIM(IF(ISERROR(VLOOKUP(R4046,SpeciesValidation!D:T,IF(ISNA(VLOOKUP(J4046,Validation!B$2:C$15,2,FALSE)),FALSE,VLOOKUP(J4046,Validation!B$2:C$15,2,FALSE)))),IF(LEN(E4046&amp;"")&gt;0,"",""),VLOOKUP(R4046,SpeciesValidation!D:T,VLOOKUP(J4046,Validation!B$2:C$15,2,FALSE),FALSE)) &amp; " " &amp; IF(ISERROR(IF(LEFT(J4046,1)="A",IF(IF(VLOOKUP(R4046,SpeciesValidation!D:W,20,FALSE)=FALSE,OR(TEXT(A4046,"MMDD")&lt;VLOOKUP(R4046,SpeciesValidation!D:W,18,FALSE),TEXT(A4046,"MMDD")&gt;VLOOKUP(R4046,SpeciesValidation!D:W,19,FALSE)),IF(TEXT(A4046,"MMDD")&lt;"0701",TEXT(A4046,"MMDD")&gt;VLOOKUP(R4046,SpeciesValidation!D:W,18,FALSE),TEXT(A4046,"MMDD")&lt;VLOOKUP(R4046,SpeciesValidation!D:W,19,FALSE))),"Date outside expected range for this species",""),"")),"",IF(LEFT(J4046,1)="A",IF(IF(VLOOKUP(R4046,SpeciesValidation!D:W,20,FALSE)=FALSE,OR(TEXT(A4046,"MMDD")&lt;VLOOKUP(R4046,SpeciesValidation!D:W,18,FALSE),TEXT(A4046,"MMDD")&gt;VLOOKUP(R4046,SpeciesValidation!D:W,19,FALSE)),IF(TEXT(A4046,"MMDD")&lt;"0701",TEXT(A4046,"MMDD")&gt;VLOOKUP(R4046,SpeciesValidation!D:W,18,FALSE),TEXT(A4046,"MMDD")&lt;VLOOKUP(R4046,SpeciesValidation!D:W,19,FALSE))),"Date outside expected range for this species",""),"")))</f>
        <v/>
      </c>
      <c r="M4046" s="127" t="str">
        <f>IF(LEN(E4046&amp;"")&gt;0,IF(ISERROR(VLOOKUP(R4046,SpeciesValidation!D:I,6,FALSE)),"",VLOOKUP(R4046,SpeciesValidation!D:I,6,FALSE)),"")</f>
        <v/>
      </c>
      <c r="Q4046" s="36" t="str">
        <f>IF(LEN(E4046&amp;"")&gt;0,IF(ISERROR(VLOOKUP(E4046,SpeciesValidation!B:G,2,FALSE)=TRUE),"",VLOOKUP(E4046,SpeciesValidation!B:G,2,FALSE)),"")</f>
        <v/>
      </c>
      <c r="R4046" s="36" t="str">
        <f>IF(LEN(E4046&amp;"")&gt;0,IF(ISERROR(VLOOKUP(E4046,SpeciesLookup!B:G,4,FALSE)=TRUE),"",VLOOKUP(E4046,SpeciesLookup!B:G,4,FALSE)),"")</f>
        <v/>
      </c>
    </row>
    <row r="4047" spans="1:18" ht="13.2" x14ac:dyDescent="0.25">
      <c r="A4047" s="72"/>
      <c r="D4047" s="11"/>
      <c r="G4047" s="128" t="str">
        <f>IF(LEN(E4047&amp;"")&gt;0,IF(ISERROR(VLOOKUP(E4047,SpeciesLookup!B:G,6,FALSE)=TRUE),"",VLOOKUP(E4047,SpeciesLookup!B:G,6,FALSE)),"")</f>
        <v/>
      </c>
      <c r="H4047" s="128" t="str">
        <f>IF(LEN(E4047&amp;"")&gt;0,IF(ISERROR(VLOOKUP(E4047,SpeciesLookup!B:G,5,FALSE)=TRUE),"",VLOOKUP(E4047,SpeciesLookup!B:G,5,FALSE)),"")</f>
        <v/>
      </c>
      <c r="I4047" s="11"/>
      <c r="J4047" s="73"/>
      <c r="K4047" s="11"/>
      <c r="L4047" s="127" t="str">
        <f>TRIM(IF(ISERROR(VLOOKUP(R4047,SpeciesValidation!D:T,IF(ISNA(VLOOKUP(J4047,Validation!B$2:C$15,2,FALSE)),FALSE,VLOOKUP(J4047,Validation!B$2:C$15,2,FALSE)))),IF(LEN(E4047&amp;"")&gt;0,"",""),VLOOKUP(R4047,SpeciesValidation!D:T,VLOOKUP(J4047,Validation!B$2:C$15,2,FALSE),FALSE)) &amp; " " &amp; IF(ISERROR(IF(LEFT(J4047,1)="A",IF(IF(VLOOKUP(R4047,SpeciesValidation!D:W,20,FALSE)=FALSE,OR(TEXT(A4047,"MMDD")&lt;VLOOKUP(R4047,SpeciesValidation!D:W,18,FALSE),TEXT(A4047,"MMDD")&gt;VLOOKUP(R4047,SpeciesValidation!D:W,19,FALSE)),IF(TEXT(A4047,"MMDD")&lt;"0701",TEXT(A4047,"MMDD")&gt;VLOOKUP(R4047,SpeciesValidation!D:W,18,FALSE),TEXT(A4047,"MMDD")&lt;VLOOKUP(R4047,SpeciesValidation!D:W,19,FALSE))),"Date outside expected range for this species",""),"")),"",IF(LEFT(J4047,1)="A",IF(IF(VLOOKUP(R4047,SpeciesValidation!D:W,20,FALSE)=FALSE,OR(TEXT(A4047,"MMDD")&lt;VLOOKUP(R4047,SpeciesValidation!D:W,18,FALSE),TEXT(A4047,"MMDD")&gt;VLOOKUP(R4047,SpeciesValidation!D:W,19,FALSE)),IF(TEXT(A4047,"MMDD")&lt;"0701",TEXT(A4047,"MMDD")&gt;VLOOKUP(R4047,SpeciesValidation!D:W,18,FALSE),TEXT(A4047,"MMDD")&lt;VLOOKUP(R4047,SpeciesValidation!D:W,19,FALSE))),"Date outside expected range for this species",""),"")))</f>
        <v/>
      </c>
      <c r="M4047" s="127" t="str">
        <f>IF(LEN(E4047&amp;"")&gt;0,IF(ISERROR(VLOOKUP(R4047,SpeciesValidation!D:I,6,FALSE)),"",VLOOKUP(R4047,SpeciesValidation!D:I,6,FALSE)),"")</f>
        <v/>
      </c>
      <c r="Q4047" s="36" t="str">
        <f>IF(LEN(E4047&amp;"")&gt;0,IF(ISERROR(VLOOKUP(E4047,SpeciesValidation!B:G,2,FALSE)=TRUE),"",VLOOKUP(E4047,SpeciesValidation!B:G,2,FALSE)),"")</f>
        <v/>
      </c>
      <c r="R4047" s="36" t="str">
        <f>IF(LEN(E4047&amp;"")&gt;0,IF(ISERROR(VLOOKUP(E4047,SpeciesLookup!B:G,4,FALSE)=TRUE),"",VLOOKUP(E4047,SpeciesLookup!B:G,4,FALSE)),"")</f>
        <v/>
      </c>
    </row>
    <row r="4048" spans="1:18" ht="13.2" x14ac:dyDescent="0.25">
      <c r="A4048" s="72"/>
      <c r="D4048" s="11"/>
      <c r="G4048" s="128" t="str">
        <f>IF(LEN(E4048&amp;"")&gt;0,IF(ISERROR(VLOOKUP(E4048,SpeciesLookup!B:G,6,FALSE)=TRUE),"",VLOOKUP(E4048,SpeciesLookup!B:G,6,FALSE)),"")</f>
        <v/>
      </c>
      <c r="H4048" s="128" t="str">
        <f>IF(LEN(E4048&amp;"")&gt;0,IF(ISERROR(VLOOKUP(E4048,SpeciesLookup!B:G,5,FALSE)=TRUE),"",VLOOKUP(E4048,SpeciesLookup!B:G,5,FALSE)),"")</f>
        <v/>
      </c>
      <c r="I4048" s="11"/>
      <c r="J4048" s="73"/>
      <c r="K4048" s="11"/>
      <c r="L4048" s="127" t="str">
        <f>TRIM(IF(ISERROR(VLOOKUP(R4048,SpeciesValidation!D:T,IF(ISNA(VLOOKUP(J4048,Validation!B$2:C$15,2,FALSE)),FALSE,VLOOKUP(J4048,Validation!B$2:C$15,2,FALSE)))),IF(LEN(E4048&amp;"")&gt;0,"",""),VLOOKUP(R4048,SpeciesValidation!D:T,VLOOKUP(J4048,Validation!B$2:C$15,2,FALSE),FALSE)) &amp; " " &amp; IF(ISERROR(IF(LEFT(J4048,1)="A",IF(IF(VLOOKUP(R4048,SpeciesValidation!D:W,20,FALSE)=FALSE,OR(TEXT(A4048,"MMDD")&lt;VLOOKUP(R4048,SpeciesValidation!D:W,18,FALSE),TEXT(A4048,"MMDD")&gt;VLOOKUP(R4048,SpeciesValidation!D:W,19,FALSE)),IF(TEXT(A4048,"MMDD")&lt;"0701",TEXT(A4048,"MMDD")&gt;VLOOKUP(R4048,SpeciesValidation!D:W,18,FALSE),TEXT(A4048,"MMDD")&lt;VLOOKUP(R4048,SpeciesValidation!D:W,19,FALSE))),"Date outside expected range for this species",""),"")),"",IF(LEFT(J4048,1)="A",IF(IF(VLOOKUP(R4048,SpeciesValidation!D:W,20,FALSE)=FALSE,OR(TEXT(A4048,"MMDD")&lt;VLOOKUP(R4048,SpeciesValidation!D:W,18,FALSE),TEXT(A4048,"MMDD")&gt;VLOOKUP(R4048,SpeciesValidation!D:W,19,FALSE)),IF(TEXT(A4048,"MMDD")&lt;"0701",TEXT(A4048,"MMDD")&gt;VLOOKUP(R4048,SpeciesValidation!D:W,18,FALSE),TEXT(A4048,"MMDD")&lt;VLOOKUP(R4048,SpeciesValidation!D:W,19,FALSE))),"Date outside expected range for this species",""),"")))</f>
        <v/>
      </c>
      <c r="M4048" s="127" t="str">
        <f>IF(LEN(E4048&amp;"")&gt;0,IF(ISERROR(VLOOKUP(R4048,SpeciesValidation!D:I,6,FALSE)),"",VLOOKUP(R4048,SpeciesValidation!D:I,6,FALSE)),"")</f>
        <v/>
      </c>
      <c r="Q4048" s="36" t="str">
        <f>IF(LEN(E4048&amp;"")&gt;0,IF(ISERROR(VLOOKUP(E4048,SpeciesValidation!B:G,2,FALSE)=TRUE),"",VLOOKUP(E4048,SpeciesValidation!B:G,2,FALSE)),"")</f>
        <v/>
      </c>
      <c r="R4048" s="36" t="str">
        <f>IF(LEN(E4048&amp;"")&gt;0,IF(ISERROR(VLOOKUP(E4048,SpeciesLookup!B:G,4,FALSE)=TRUE),"",VLOOKUP(E4048,SpeciesLookup!B:G,4,FALSE)),"")</f>
        <v/>
      </c>
    </row>
    <row r="4049" spans="1:18" ht="13.2" x14ac:dyDescent="0.25">
      <c r="A4049" s="72"/>
      <c r="D4049" s="11"/>
      <c r="G4049" s="128" t="str">
        <f>IF(LEN(E4049&amp;"")&gt;0,IF(ISERROR(VLOOKUP(E4049,SpeciesLookup!B:G,6,FALSE)=TRUE),"",VLOOKUP(E4049,SpeciesLookup!B:G,6,FALSE)),"")</f>
        <v/>
      </c>
      <c r="H4049" s="128" t="str">
        <f>IF(LEN(E4049&amp;"")&gt;0,IF(ISERROR(VLOOKUP(E4049,SpeciesLookup!B:G,5,FALSE)=TRUE),"",VLOOKUP(E4049,SpeciesLookup!B:G,5,FALSE)),"")</f>
        <v/>
      </c>
      <c r="I4049" s="11"/>
      <c r="J4049" s="73"/>
      <c r="K4049" s="11"/>
      <c r="L4049" s="127" t="str">
        <f>TRIM(IF(ISERROR(VLOOKUP(R4049,SpeciesValidation!D:T,IF(ISNA(VLOOKUP(J4049,Validation!B$2:C$15,2,FALSE)),FALSE,VLOOKUP(J4049,Validation!B$2:C$15,2,FALSE)))),IF(LEN(E4049&amp;"")&gt;0,"",""),VLOOKUP(R4049,SpeciesValidation!D:T,VLOOKUP(J4049,Validation!B$2:C$15,2,FALSE),FALSE)) &amp; " " &amp; IF(ISERROR(IF(LEFT(J4049,1)="A",IF(IF(VLOOKUP(R4049,SpeciesValidation!D:W,20,FALSE)=FALSE,OR(TEXT(A4049,"MMDD")&lt;VLOOKUP(R4049,SpeciesValidation!D:W,18,FALSE),TEXT(A4049,"MMDD")&gt;VLOOKUP(R4049,SpeciesValidation!D:W,19,FALSE)),IF(TEXT(A4049,"MMDD")&lt;"0701",TEXT(A4049,"MMDD")&gt;VLOOKUP(R4049,SpeciesValidation!D:W,18,FALSE),TEXT(A4049,"MMDD")&lt;VLOOKUP(R4049,SpeciesValidation!D:W,19,FALSE))),"Date outside expected range for this species",""),"")),"",IF(LEFT(J4049,1)="A",IF(IF(VLOOKUP(R4049,SpeciesValidation!D:W,20,FALSE)=FALSE,OR(TEXT(A4049,"MMDD")&lt;VLOOKUP(R4049,SpeciesValidation!D:W,18,FALSE),TEXT(A4049,"MMDD")&gt;VLOOKUP(R4049,SpeciesValidation!D:W,19,FALSE)),IF(TEXT(A4049,"MMDD")&lt;"0701",TEXT(A4049,"MMDD")&gt;VLOOKUP(R4049,SpeciesValidation!D:W,18,FALSE),TEXT(A4049,"MMDD")&lt;VLOOKUP(R4049,SpeciesValidation!D:W,19,FALSE))),"Date outside expected range for this species",""),"")))</f>
        <v/>
      </c>
      <c r="M4049" s="127" t="str">
        <f>IF(LEN(E4049&amp;"")&gt;0,IF(ISERROR(VLOOKUP(R4049,SpeciesValidation!D:I,6,FALSE)),"",VLOOKUP(R4049,SpeciesValidation!D:I,6,FALSE)),"")</f>
        <v/>
      </c>
      <c r="Q4049" s="36" t="str">
        <f>IF(LEN(E4049&amp;"")&gt;0,IF(ISERROR(VLOOKUP(E4049,SpeciesValidation!B:G,2,FALSE)=TRUE),"",VLOOKUP(E4049,SpeciesValidation!B:G,2,FALSE)),"")</f>
        <v/>
      </c>
      <c r="R4049" s="36" t="str">
        <f>IF(LEN(E4049&amp;"")&gt;0,IF(ISERROR(VLOOKUP(E4049,SpeciesLookup!B:G,4,FALSE)=TRUE),"",VLOOKUP(E4049,SpeciesLookup!B:G,4,FALSE)),"")</f>
        <v/>
      </c>
    </row>
    <row r="4050" spans="1:18" ht="13.2" x14ac:dyDescent="0.25">
      <c r="A4050" s="72"/>
      <c r="D4050" s="11"/>
      <c r="G4050" s="128" t="str">
        <f>IF(LEN(E4050&amp;"")&gt;0,IF(ISERROR(VLOOKUP(E4050,SpeciesLookup!B:G,6,FALSE)=TRUE),"",VLOOKUP(E4050,SpeciesLookup!B:G,6,FALSE)),"")</f>
        <v/>
      </c>
      <c r="H4050" s="128" t="str">
        <f>IF(LEN(E4050&amp;"")&gt;0,IF(ISERROR(VLOOKUP(E4050,SpeciesLookup!B:G,5,FALSE)=TRUE),"",VLOOKUP(E4050,SpeciesLookup!B:G,5,FALSE)),"")</f>
        <v/>
      </c>
      <c r="I4050" s="11"/>
      <c r="J4050" s="73"/>
      <c r="K4050" s="11"/>
      <c r="L4050" s="127" t="str">
        <f>TRIM(IF(ISERROR(VLOOKUP(R4050,SpeciesValidation!D:T,IF(ISNA(VLOOKUP(J4050,Validation!B$2:C$15,2,FALSE)),FALSE,VLOOKUP(J4050,Validation!B$2:C$15,2,FALSE)))),IF(LEN(E4050&amp;"")&gt;0,"",""),VLOOKUP(R4050,SpeciesValidation!D:T,VLOOKUP(J4050,Validation!B$2:C$15,2,FALSE),FALSE)) &amp; " " &amp; IF(ISERROR(IF(LEFT(J4050,1)="A",IF(IF(VLOOKUP(R4050,SpeciesValidation!D:W,20,FALSE)=FALSE,OR(TEXT(A4050,"MMDD")&lt;VLOOKUP(R4050,SpeciesValidation!D:W,18,FALSE),TEXT(A4050,"MMDD")&gt;VLOOKUP(R4050,SpeciesValidation!D:W,19,FALSE)),IF(TEXT(A4050,"MMDD")&lt;"0701",TEXT(A4050,"MMDD")&gt;VLOOKUP(R4050,SpeciesValidation!D:W,18,FALSE),TEXT(A4050,"MMDD")&lt;VLOOKUP(R4050,SpeciesValidation!D:W,19,FALSE))),"Date outside expected range for this species",""),"")),"",IF(LEFT(J4050,1)="A",IF(IF(VLOOKUP(R4050,SpeciesValidation!D:W,20,FALSE)=FALSE,OR(TEXT(A4050,"MMDD")&lt;VLOOKUP(R4050,SpeciesValidation!D:W,18,FALSE),TEXT(A4050,"MMDD")&gt;VLOOKUP(R4050,SpeciesValidation!D:W,19,FALSE)),IF(TEXT(A4050,"MMDD")&lt;"0701",TEXT(A4050,"MMDD")&gt;VLOOKUP(R4050,SpeciesValidation!D:W,18,FALSE),TEXT(A4050,"MMDD")&lt;VLOOKUP(R4050,SpeciesValidation!D:W,19,FALSE))),"Date outside expected range for this species",""),"")))</f>
        <v/>
      </c>
      <c r="M4050" s="127" t="str">
        <f>IF(LEN(E4050&amp;"")&gt;0,IF(ISERROR(VLOOKUP(R4050,SpeciesValidation!D:I,6,FALSE)),"",VLOOKUP(R4050,SpeciesValidation!D:I,6,FALSE)),"")</f>
        <v/>
      </c>
      <c r="Q4050" s="36" t="str">
        <f>IF(LEN(E4050&amp;"")&gt;0,IF(ISERROR(VLOOKUP(E4050,SpeciesValidation!B:G,2,FALSE)=TRUE),"",VLOOKUP(E4050,SpeciesValidation!B:G,2,FALSE)),"")</f>
        <v/>
      </c>
      <c r="R4050" s="36" t="str">
        <f>IF(LEN(E4050&amp;"")&gt;0,IF(ISERROR(VLOOKUP(E4050,SpeciesLookup!B:G,4,FALSE)=TRUE),"",VLOOKUP(E4050,SpeciesLookup!B:G,4,FALSE)),"")</f>
        <v/>
      </c>
    </row>
    <row r="4051" spans="1:18" ht="13.2" x14ac:dyDescent="0.25">
      <c r="A4051" s="72"/>
      <c r="D4051" s="11"/>
      <c r="G4051" s="128" t="str">
        <f>IF(LEN(E4051&amp;"")&gt;0,IF(ISERROR(VLOOKUP(E4051,SpeciesLookup!B:G,6,FALSE)=TRUE),"",VLOOKUP(E4051,SpeciesLookup!B:G,6,FALSE)),"")</f>
        <v/>
      </c>
      <c r="H4051" s="128" t="str">
        <f>IF(LEN(E4051&amp;"")&gt;0,IF(ISERROR(VLOOKUP(E4051,SpeciesLookup!B:G,5,FALSE)=TRUE),"",VLOOKUP(E4051,SpeciesLookup!B:G,5,FALSE)),"")</f>
        <v/>
      </c>
      <c r="I4051" s="11"/>
      <c r="J4051" s="73"/>
      <c r="K4051" s="11"/>
      <c r="L4051" s="127" t="str">
        <f>TRIM(IF(ISERROR(VLOOKUP(R4051,SpeciesValidation!D:T,IF(ISNA(VLOOKUP(J4051,Validation!B$2:C$15,2,FALSE)),FALSE,VLOOKUP(J4051,Validation!B$2:C$15,2,FALSE)))),IF(LEN(E4051&amp;"")&gt;0,"",""),VLOOKUP(R4051,SpeciesValidation!D:T,VLOOKUP(J4051,Validation!B$2:C$15,2,FALSE),FALSE)) &amp; " " &amp; IF(ISERROR(IF(LEFT(J4051,1)="A",IF(IF(VLOOKUP(R4051,SpeciesValidation!D:W,20,FALSE)=FALSE,OR(TEXT(A4051,"MMDD")&lt;VLOOKUP(R4051,SpeciesValidation!D:W,18,FALSE),TEXT(A4051,"MMDD")&gt;VLOOKUP(R4051,SpeciesValidation!D:W,19,FALSE)),IF(TEXT(A4051,"MMDD")&lt;"0701",TEXT(A4051,"MMDD")&gt;VLOOKUP(R4051,SpeciesValidation!D:W,18,FALSE),TEXT(A4051,"MMDD")&lt;VLOOKUP(R4051,SpeciesValidation!D:W,19,FALSE))),"Date outside expected range for this species",""),"")),"",IF(LEFT(J4051,1)="A",IF(IF(VLOOKUP(R4051,SpeciesValidation!D:W,20,FALSE)=FALSE,OR(TEXT(A4051,"MMDD")&lt;VLOOKUP(R4051,SpeciesValidation!D:W,18,FALSE),TEXT(A4051,"MMDD")&gt;VLOOKUP(R4051,SpeciesValidation!D:W,19,FALSE)),IF(TEXT(A4051,"MMDD")&lt;"0701",TEXT(A4051,"MMDD")&gt;VLOOKUP(R4051,SpeciesValidation!D:W,18,FALSE),TEXT(A4051,"MMDD")&lt;VLOOKUP(R4051,SpeciesValidation!D:W,19,FALSE))),"Date outside expected range for this species",""),"")))</f>
        <v/>
      </c>
      <c r="M4051" s="127" t="str">
        <f>IF(LEN(E4051&amp;"")&gt;0,IF(ISERROR(VLOOKUP(R4051,SpeciesValidation!D:I,6,FALSE)),"",VLOOKUP(R4051,SpeciesValidation!D:I,6,FALSE)),"")</f>
        <v/>
      </c>
      <c r="Q4051" s="36" t="str">
        <f>IF(LEN(E4051&amp;"")&gt;0,IF(ISERROR(VLOOKUP(E4051,SpeciesValidation!B:G,2,FALSE)=TRUE),"",VLOOKUP(E4051,SpeciesValidation!B:G,2,FALSE)),"")</f>
        <v/>
      </c>
      <c r="R4051" s="36" t="str">
        <f>IF(LEN(E4051&amp;"")&gt;0,IF(ISERROR(VLOOKUP(E4051,SpeciesLookup!B:G,4,FALSE)=TRUE),"",VLOOKUP(E4051,SpeciesLookup!B:G,4,FALSE)),"")</f>
        <v/>
      </c>
    </row>
    <row r="4052" spans="1:18" ht="13.2" x14ac:dyDescent="0.25">
      <c r="A4052" s="72"/>
      <c r="D4052" s="11"/>
      <c r="G4052" s="128" t="str">
        <f>IF(LEN(E4052&amp;"")&gt;0,IF(ISERROR(VLOOKUP(E4052,SpeciesLookup!B:G,6,FALSE)=TRUE),"",VLOOKUP(E4052,SpeciesLookup!B:G,6,FALSE)),"")</f>
        <v/>
      </c>
      <c r="H4052" s="128" t="str">
        <f>IF(LEN(E4052&amp;"")&gt;0,IF(ISERROR(VLOOKUP(E4052,SpeciesLookup!B:G,5,FALSE)=TRUE),"",VLOOKUP(E4052,SpeciesLookup!B:G,5,FALSE)),"")</f>
        <v/>
      </c>
      <c r="I4052" s="11"/>
      <c r="J4052" s="73"/>
      <c r="K4052" s="11"/>
      <c r="L4052" s="127" t="str">
        <f>TRIM(IF(ISERROR(VLOOKUP(R4052,SpeciesValidation!D:T,IF(ISNA(VLOOKUP(J4052,Validation!B$2:C$15,2,FALSE)),FALSE,VLOOKUP(J4052,Validation!B$2:C$15,2,FALSE)))),IF(LEN(E4052&amp;"")&gt;0,"",""),VLOOKUP(R4052,SpeciesValidation!D:T,VLOOKUP(J4052,Validation!B$2:C$15,2,FALSE),FALSE)) &amp; " " &amp; IF(ISERROR(IF(LEFT(J4052,1)="A",IF(IF(VLOOKUP(R4052,SpeciesValidation!D:W,20,FALSE)=FALSE,OR(TEXT(A4052,"MMDD")&lt;VLOOKUP(R4052,SpeciesValidation!D:W,18,FALSE),TEXT(A4052,"MMDD")&gt;VLOOKUP(R4052,SpeciesValidation!D:W,19,FALSE)),IF(TEXT(A4052,"MMDD")&lt;"0701",TEXT(A4052,"MMDD")&gt;VLOOKUP(R4052,SpeciesValidation!D:W,18,FALSE),TEXT(A4052,"MMDD")&lt;VLOOKUP(R4052,SpeciesValidation!D:W,19,FALSE))),"Date outside expected range for this species",""),"")),"",IF(LEFT(J4052,1)="A",IF(IF(VLOOKUP(R4052,SpeciesValidation!D:W,20,FALSE)=FALSE,OR(TEXT(A4052,"MMDD")&lt;VLOOKUP(R4052,SpeciesValidation!D:W,18,FALSE),TEXT(A4052,"MMDD")&gt;VLOOKUP(R4052,SpeciesValidation!D:W,19,FALSE)),IF(TEXT(A4052,"MMDD")&lt;"0701",TEXT(A4052,"MMDD")&gt;VLOOKUP(R4052,SpeciesValidation!D:W,18,FALSE),TEXT(A4052,"MMDD")&lt;VLOOKUP(R4052,SpeciesValidation!D:W,19,FALSE))),"Date outside expected range for this species",""),"")))</f>
        <v/>
      </c>
      <c r="M4052" s="127" t="str">
        <f>IF(LEN(E4052&amp;"")&gt;0,IF(ISERROR(VLOOKUP(R4052,SpeciesValidation!D:I,6,FALSE)),"",VLOOKUP(R4052,SpeciesValidation!D:I,6,FALSE)),"")</f>
        <v/>
      </c>
      <c r="Q4052" s="36" t="str">
        <f>IF(LEN(E4052&amp;"")&gt;0,IF(ISERROR(VLOOKUP(E4052,SpeciesValidation!B:G,2,FALSE)=TRUE),"",VLOOKUP(E4052,SpeciesValidation!B:G,2,FALSE)),"")</f>
        <v/>
      </c>
      <c r="R4052" s="36" t="str">
        <f>IF(LEN(E4052&amp;"")&gt;0,IF(ISERROR(VLOOKUP(E4052,SpeciesLookup!B:G,4,FALSE)=TRUE),"",VLOOKUP(E4052,SpeciesLookup!B:G,4,FALSE)),"")</f>
        <v/>
      </c>
    </row>
    <row r="4053" spans="1:18" ht="13.2" x14ac:dyDescent="0.25">
      <c r="A4053" s="72"/>
      <c r="D4053" s="11"/>
      <c r="G4053" s="128" t="str">
        <f>IF(LEN(E4053&amp;"")&gt;0,IF(ISERROR(VLOOKUP(E4053,SpeciesLookup!B:G,6,FALSE)=TRUE),"",VLOOKUP(E4053,SpeciesLookup!B:G,6,FALSE)),"")</f>
        <v/>
      </c>
      <c r="H4053" s="128" t="str">
        <f>IF(LEN(E4053&amp;"")&gt;0,IF(ISERROR(VLOOKUP(E4053,SpeciesLookup!B:G,5,FALSE)=TRUE),"",VLOOKUP(E4053,SpeciesLookup!B:G,5,FALSE)),"")</f>
        <v/>
      </c>
      <c r="I4053" s="11"/>
      <c r="J4053" s="73"/>
      <c r="K4053" s="11"/>
      <c r="L4053" s="127" t="str">
        <f>TRIM(IF(ISERROR(VLOOKUP(R4053,SpeciesValidation!D:T,IF(ISNA(VLOOKUP(J4053,Validation!B$2:C$15,2,FALSE)),FALSE,VLOOKUP(J4053,Validation!B$2:C$15,2,FALSE)))),IF(LEN(E4053&amp;"")&gt;0,"",""),VLOOKUP(R4053,SpeciesValidation!D:T,VLOOKUP(J4053,Validation!B$2:C$15,2,FALSE),FALSE)) &amp; " " &amp; IF(ISERROR(IF(LEFT(J4053,1)="A",IF(IF(VLOOKUP(R4053,SpeciesValidation!D:W,20,FALSE)=FALSE,OR(TEXT(A4053,"MMDD")&lt;VLOOKUP(R4053,SpeciesValidation!D:W,18,FALSE),TEXT(A4053,"MMDD")&gt;VLOOKUP(R4053,SpeciesValidation!D:W,19,FALSE)),IF(TEXT(A4053,"MMDD")&lt;"0701",TEXT(A4053,"MMDD")&gt;VLOOKUP(R4053,SpeciesValidation!D:W,18,FALSE),TEXT(A4053,"MMDD")&lt;VLOOKUP(R4053,SpeciesValidation!D:W,19,FALSE))),"Date outside expected range for this species",""),"")),"",IF(LEFT(J4053,1)="A",IF(IF(VLOOKUP(R4053,SpeciesValidation!D:W,20,FALSE)=FALSE,OR(TEXT(A4053,"MMDD")&lt;VLOOKUP(R4053,SpeciesValidation!D:W,18,FALSE),TEXT(A4053,"MMDD")&gt;VLOOKUP(R4053,SpeciesValidation!D:W,19,FALSE)),IF(TEXT(A4053,"MMDD")&lt;"0701",TEXT(A4053,"MMDD")&gt;VLOOKUP(R4053,SpeciesValidation!D:W,18,FALSE),TEXT(A4053,"MMDD")&lt;VLOOKUP(R4053,SpeciesValidation!D:W,19,FALSE))),"Date outside expected range for this species",""),"")))</f>
        <v/>
      </c>
      <c r="M4053" s="127" t="str">
        <f>IF(LEN(E4053&amp;"")&gt;0,IF(ISERROR(VLOOKUP(R4053,SpeciesValidation!D:I,6,FALSE)),"",VLOOKUP(R4053,SpeciesValidation!D:I,6,FALSE)),"")</f>
        <v/>
      </c>
      <c r="Q4053" s="36" t="str">
        <f>IF(LEN(E4053&amp;"")&gt;0,IF(ISERROR(VLOOKUP(E4053,SpeciesValidation!B:G,2,FALSE)=TRUE),"",VLOOKUP(E4053,SpeciesValidation!B:G,2,FALSE)),"")</f>
        <v/>
      </c>
      <c r="R4053" s="36" t="str">
        <f>IF(LEN(E4053&amp;"")&gt;0,IF(ISERROR(VLOOKUP(E4053,SpeciesLookup!B:G,4,FALSE)=TRUE),"",VLOOKUP(E4053,SpeciesLookup!B:G,4,FALSE)),"")</f>
        <v/>
      </c>
    </row>
    <row r="4054" spans="1:18" ht="13.2" x14ac:dyDescent="0.25">
      <c r="A4054" s="72"/>
      <c r="D4054" s="11"/>
      <c r="G4054" s="128" t="str">
        <f>IF(LEN(E4054&amp;"")&gt;0,IF(ISERROR(VLOOKUP(E4054,SpeciesLookup!B:G,6,FALSE)=TRUE),"",VLOOKUP(E4054,SpeciesLookup!B:G,6,FALSE)),"")</f>
        <v/>
      </c>
      <c r="H4054" s="128" t="str">
        <f>IF(LEN(E4054&amp;"")&gt;0,IF(ISERROR(VLOOKUP(E4054,SpeciesLookup!B:G,5,FALSE)=TRUE),"",VLOOKUP(E4054,SpeciesLookup!B:G,5,FALSE)),"")</f>
        <v/>
      </c>
      <c r="I4054" s="11"/>
      <c r="J4054" s="73"/>
      <c r="K4054" s="11"/>
      <c r="L4054" s="127" t="str">
        <f>TRIM(IF(ISERROR(VLOOKUP(R4054,SpeciesValidation!D:T,IF(ISNA(VLOOKUP(J4054,Validation!B$2:C$15,2,FALSE)),FALSE,VLOOKUP(J4054,Validation!B$2:C$15,2,FALSE)))),IF(LEN(E4054&amp;"")&gt;0,"",""),VLOOKUP(R4054,SpeciesValidation!D:T,VLOOKUP(J4054,Validation!B$2:C$15,2,FALSE),FALSE)) &amp; " " &amp; IF(ISERROR(IF(LEFT(J4054,1)="A",IF(IF(VLOOKUP(R4054,SpeciesValidation!D:W,20,FALSE)=FALSE,OR(TEXT(A4054,"MMDD")&lt;VLOOKUP(R4054,SpeciesValidation!D:W,18,FALSE),TEXT(A4054,"MMDD")&gt;VLOOKUP(R4054,SpeciesValidation!D:W,19,FALSE)),IF(TEXT(A4054,"MMDD")&lt;"0701",TEXT(A4054,"MMDD")&gt;VLOOKUP(R4054,SpeciesValidation!D:W,18,FALSE),TEXT(A4054,"MMDD")&lt;VLOOKUP(R4054,SpeciesValidation!D:W,19,FALSE))),"Date outside expected range for this species",""),"")),"",IF(LEFT(J4054,1)="A",IF(IF(VLOOKUP(R4054,SpeciesValidation!D:W,20,FALSE)=FALSE,OR(TEXT(A4054,"MMDD")&lt;VLOOKUP(R4054,SpeciesValidation!D:W,18,FALSE),TEXT(A4054,"MMDD")&gt;VLOOKUP(R4054,SpeciesValidation!D:W,19,FALSE)),IF(TEXT(A4054,"MMDD")&lt;"0701",TEXT(A4054,"MMDD")&gt;VLOOKUP(R4054,SpeciesValidation!D:W,18,FALSE),TEXT(A4054,"MMDD")&lt;VLOOKUP(R4054,SpeciesValidation!D:W,19,FALSE))),"Date outside expected range for this species",""),"")))</f>
        <v/>
      </c>
      <c r="M4054" s="127" t="str">
        <f>IF(LEN(E4054&amp;"")&gt;0,IF(ISERROR(VLOOKUP(R4054,SpeciesValidation!D:I,6,FALSE)),"",VLOOKUP(R4054,SpeciesValidation!D:I,6,FALSE)),"")</f>
        <v/>
      </c>
      <c r="Q4054" s="36" t="str">
        <f>IF(LEN(E4054&amp;"")&gt;0,IF(ISERROR(VLOOKUP(E4054,SpeciesValidation!B:G,2,FALSE)=TRUE),"",VLOOKUP(E4054,SpeciesValidation!B:G,2,FALSE)),"")</f>
        <v/>
      </c>
      <c r="R4054" s="36" t="str">
        <f>IF(LEN(E4054&amp;"")&gt;0,IF(ISERROR(VLOOKUP(E4054,SpeciesLookup!B:G,4,FALSE)=TRUE),"",VLOOKUP(E4054,SpeciesLookup!B:G,4,FALSE)),"")</f>
        <v/>
      </c>
    </row>
    <row r="4055" spans="1:18" ht="13.2" x14ac:dyDescent="0.25">
      <c r="A4055" s="72"/>
      <c r="D4055" s="11"/>
      <c r="G4055" s="128" t="str">
        <f>IF(LEN(E4055&amp;"")&gt;0,IF(ISERROR(VLOOKUP(E4055,SpeciesLookup!B:G,6,FALSE)=TRUE),"",VLOOKUP(E4055,SpeciesLookup!B:G,6,FALSE)),"")</f>
        <v/>
      </c>
      <c r="H4055" s="128" t="str">
        <f>IF(LEN(E4055&amp;"")&gt;0,IF(ISERROR(VLOOKUP(E4055,SpeciesLookup!B:G,5,FALSE)=TRUE),"",VLOOKUP(E4055,SpeciesLookup!B:G,5,FALSE)),"")</f>
        <v/>
      </c>
      <c r="I4055" s="11"/>
      <c r="J4055" s="73"/>
      <c r="K4055" s="11"/>
      <c r="L4055" s="127" t="str">
        <f>TRIM(IF(ISERROR(VLOOKUP(R4055,SpeciesValidation!D:T,IF(ISNA(VLOOKUP(J4055,Validation!B$2:C$15,2,FALSE)),FALSE,VLOOKUP(J4055,Validation!B$2:C$15,2,FALSE)))),IF(LEN(E4055&amp;"")&gt;0,"",""),VLOOKUP(R4055,SpeciesValidation!D:T,VLOOKUP(J4055,Validation!B$2:C$15,2,FALSE),FALSE)) &amp; " " &amp; IF(ISERROR(IF(LEFT(J4055,1)="A",IF(IF(VLOOKUP(R4055,SpeciesValidation!D:W,20,FALSE)=FALSE,OR(TEXT(A4055,"MMDD")&lt;VLOOKUP(R4055,SpeciesValidation!D:W,18,FALSE),TEXT(A4055,"MMDD")&gt;VLOOKUP(R4055,SpeciesValidation!D:W,19,FALSE)),IF(TEXT(A4055,"MMDD")&lt;"0701",TEXT(A4055,"MMDD")&gt;VLOOKUP(R4055,SpeciesValidation!D:W,18,FALSE),TEXT(A4055,"MMDD")&lt;VLOOKUP(R4055,SpeciesValidation!D:W,19,FALSE))),"Date outside expected range for this species",""),"")),"",IF(LEFT(J4055,1)="A",IF(IF(VLOOKUP(R4055,SpeciesValidation!D:W,20,FALSE)=FALSE,OR(TEXT(A4055,"MMDD")&lt;VLOOKUP(R4055,SpeciesValidation!D:W,18,FALSE),TEXT(A4055,"MMDD")&gt;VLOOKUP(R4055,SpeciesValidation!D:W,19,FALSE)),IF(TEXT(A4055,"MMDD")&lt;"0701",TEXT(A4055,"MMDD")&gt;VLOOKUP(R4055,SpeciesValidation!D:W,18,FALSE),TEXT(A4055,"MMDD")&lt;VLOOKUP(R4055,SpeciesValidation!D:W,19,FALSE))),"Date outside expected range for this species",""),"")))</f>
        <v/>
      </c>
      <c r="M4055" s="127" t="str">
        <f>IF(LEN(E4055&amp;"")&gt;0,IF(ISERROR(VLOOKUP(R4055,SpeciesValidation!D:I,6,FALSE)),"",VLOOKUP(R4055,SpeciesValidation!D:I,6,FALSE)),"")</f>
        <v/>
      </c>
      <c r="Q4055" s="36" t="str">
        <f>IF(LEN(E4055&amp;"")&gt;0,IF(ISERROR(VLOOKUP(E4055,SpeciesValidation!B:G,2,FALSE)=TRUE),"",VLOOKUP(E4055,SpeciesValidation!B:G,2,FALSE)),"")</f>
        <v/>
      </c>
      <c r="R4055" s="36" t="str">
        <f>IF(LEN(E4055&amp;"")&gt;0,IF(ISERROR(VLOOKUP(E4055,SpeciesLookup!B:G,4,FALSE)=TRUE),"",VLOOKUP(E4055,SpeciesLookup!B:G,4,FALSE)),"")</f>
        <v/>
      </c>
    </row>
    <row r="4056" spans="1:18" ht="13.2" x14ac:dyDescent="0.25">
      <c r="A4056" s="72"/>
      <c r="D4056" s="11"/>
      <c r="G4056" s="128" t="str">
        <f>IF(LEN(E4056&amp;"")&gt;0,IF(ISERROR(VLOOKUP(E4056,SpeciesLookup!B:G,6,FALSE)=TRUE),"",VLOOKUP(E4056,SpeciesLookup!B:G,6,FALSE)),"")</f>
        <v/>
      </c>
      <c r="H4056" s="128" t="str">
        <f>IF(LEN(E4056&amp;"")&gt;0,IF(ISERROR(VLOOKUP(E4056,SpeciesLookup!B:G,5,FALSE)=TRUE),"",VLOOKUP(E4056,SpeciesLookup!B:G,5,FALSE)),"")</f>
        <v/>
      </c>
      <c r="I4056" s="11"/>
      <c r="J4056" s="73"/>
      <c r="K4056" s="11"/>
      <c r="L4056" s="127" t="str">
        <f>TRIM(IF(ISERROR(VLOOKUP(R4056,SpeciesValidation!D:T,IF(ISNA(VLOOKUP(J4056,Validation!B$2:C$15,2,FALSE)),FALSE,VLOOKUP(J4056,Validation!B$2:C$15,2,FALSE)))),IF(LEN(E4056&amp;"")&gt;0,"",""),VLOOKUP(R4056,SpeciesValidation!D:T,VLOOKUP(J4056,Validation!B$2:C$15,2,FALSE),FALSE)) &amp; " " &amp; IF(ISERROR(IF(LEFT(J4056,1)="A",IF(IF(VLOOKUP(R4056,SpeciesValidation!D:W,20,FALSE)=FALSE,OR(TEXT(A4056,"MMDD")&lt;VLOOKUP(R4056,SpeciesValidation!D:W,18,FALSE),TEXT(A4056,"MMDD")&gt;VLOOKUP(R4056,SpeciesValidation!D:W,19,FALSE)),IF(TEXT(A4056,"MMDD")&lt;"0701",TEXT(A4056,"MMDD")&gt;VLOOKUP(R4056,SpeciesValidation!D:W,18,FALSE),TEXT(A4056,"MMDD")&lt;VLOOKUP(R4056,SpeciesValidation!D:W,19,FALSE))),"Date outside expected range for this species",""),"")),"",IF(LEFT(J4056,1)="A",IF(IF(VLOOKUP(R4056,SpeciesValidation!D:W,20,FALSE)=FALSE,OR(TEXT(A4056,"MMDD")&lt;VLOOKUP(R4056,SpeciesValidation!D:W,18,FALSE),TEXT(A4056,"MMDD")&gt;VLOOKUP(R4056,SpeciesValidation!D:W,19,FALSE)),IF(TEXT(A4056,"MMDD")&lt;"0701",TEXT(A4056,"MMDD")&gt;VLOOKUP(R4056,SpeciesValidation!D:W,18,FALSE),TEXT(A4056,"MMDD")&lt;VLOOKUP(R4056,SpeciesValidation!D:W,19,FALSE))),"Date outside expected range for this species",""),"")))</f>
        <v/>
      </c>
      <c r="M4056" s="127" t="str">
        <f>IF(LEN(E4056&amp;"")&gt;0,IF(ISERROR(VLOOKUP(R4056,SpeciesValidation!D:I,6,FALSE)),"",VLOOKUP(R4056,SpeciesValidation!D:I,6,FALSE)),"")</f>
        <v/>
      </c>
      <c r="Q4056" s="36" t="str">
        <f>IF(LEN(E4056&amp;"")&gt;0,IF(ISERROR(VLOOKUP(E4056,SpeciesValidation!B:G,2,FALSE)=TRUE),"",VLOOKUP(E4056,SpeciesValidation!B:G,2,FALSE)),"")</f>
        <v/>
      </c>
      <c r="R4056" s="36" t="str">
        <f>IF(LEN(E4056&amp;"")&gt;0,IF(ISERROR(VLOOKUP(E4056,SpeciesLookup!B:G,4,FALSE)=TRUE),"",VLOOKUP(E4056,SpeciesLookup!B:G,4,FALSE)),"")</f>
        <v/>
      </c>
    </row>
    <row r="4057" spans="1:18" ht="13.2" x14ac:dyDescent="0.25">
      <c r="A4057" s="72"/>
      <c r="D4057" s="11"/>
      <c r="G4057" s="128" t="str">
        <f>IF(LEN(E4057&amp;"")&gt;0,IF(ISERROR(VLOOKUP(E4057,SpeciesLookup!B:G,6,FALSE)=TRUE),"",VLOOKUP(E4057,SpeciesLookup!B:G,6,FALSE)),"")</f>
        <v/>
      </c>
      <c r="H4057" s="128" t="str">
        <f>IF(LEN(E4057&amp;"")&gt;0,IF(ISERROR(VLOOKUP(E4057,SpeciesLookup!B:G,5,FALSE)=TRUE),"",VLOOKUP(E4057,SpeciesLookup!B:G,5,FALSE)),"")</f>
        <v/>
      </c>
      <c r="I4057" s="11"/>
      <c r="J4057" s="73"/>
      <c r="K4057" s="11"/>
      <c r="L4057" s="127" t="str">
        <f>TRIM(IF(ISERROR(VLOOKUP(R4057,SpeciesValidation!D:T,IF(ISNA(VLOOKUP(J4057,Validation!B$2:C$15,2,FALSE)),FALSE,VLOOKUP(J4057,Validation!B$2:C$15,2,FALSE)))),IF(LEN(E4057&amp;"")&gt;0,"",""),VLOOKUP(R4057,SpeciesValidation!D:T,VLOOKUP(J4057,Validation!B$2:C$15,2,FALSE),FALSE)) &amp; " " &amp; IF(ISERROR(IF(LEFT(J4057,1)="A",IF(IF(VLOOKUP(R4057,SpeciesValidation!D:W,20,FALSE)=FALSE,OR(TEXT(A4057,"MMDD")&lt;VLOOKUP(R4057,SpeciesValidation!D:W,18,FALSE),TEXT(A4057,"MMDD")&gt;VLOOKUP(R4057,SpeciesValidation!D:W,19,FALSE)),IF(TEXT(A4057,"MMDD")&lt;"0701",TEXT(A4057,"MMDD")&gt;VLOOKUP(R4057,SpeciesValidation!D:W,18,FALSE),TEXT(A4057,"MMDD")&lt;VLOOKUP(R4057,SpeciesValidation!D:W,19,FALSE))),"Date outside expected range for this species",""),"")),"",IF(LEFT(J4057,1)="A",IF(IF(VLOOKUP(R4057,SpeciesValidation!D:W,20,FALSE)=FALSE,OR(TEXT(A4057,"MMDD")&lt;VLOOKUP(R4057,SpeciesValidation!D:W,18,FALSE),TEXT(A4057,"MMDD")&gt;VLOOKUP(R4057,SpeciesValidation!D:W,19,FALSE)),IF(TEXT(A4057,"MMDD")&lt;"0701",TEXT(A4057,"MMDD")&gt;VLOOKUP(R4057,SpeciesValidation!D:W,18,FALSE),TEXT(A4057,"MMDD")&lt;VLOOKUP(R4057,SpeciesValidation!D:W,19,FALSE))),"Date outside expected range for this species",""),"")))</f>
        <v/>
      </c>
      <c r="M4057" s="127" t="str">
        <f>IF(LEN(E4057&amp;"")&gt;0,IF(ISERROR(VLOOKUP(R4057,SpeciesValidation!D:I,6,FALSE)),"",VLOOKUP(R4057,SpeciesValidation!D:I,6,FALSE)),"")</f>
        <v/>
      </c>
      <c r="Q4057" s="36" t="str">
        <f>IF(LEN(E4057&amp;"")&gt;0,IF(ISERROR(VLOOKUP(E4057,SpeciesValidation!B:G,2,FALSE)=TRUE),"",VLOOKUP(E4057,SpeciesValidation!B:G,2,FALSE)),"")</f>
        <v/>
      </c>
      <c r="R4057" s="36" t="str">
        <f>IF(LEN(E4057&amp;"")&gt;0,IF(ISERROR(VLOOKUP(E4057,SpeciesLookup!B:G,4,FALSE)=TRUE),"",VLOOKUP(E4057,SpeciesLookup!B:G,4,FALSE)),"")</f>
        <v/>
      </c>
    </row>
    <row r="4058" spans="1:18" ht="13.2" x14ac:dyDescent="0.25">
      <c r="A4058" s="72"/>
      <c r="D4058" s="11"/>
      <c r="G4058" s="128" t="str">
        <f>IF(LEN(E4058&amp;"")&gt;0,IF(ISERROR(VLOOKUP(E4058,SpeciesLookup!B:G,6,FALSE)=TRUE),"",VLOOKUP(E4058,SpeciesLookup!B:G,6,FALSE)),"")</f>
        <v/>
      </c>
      <c r="H4058" s="128" t="str">
        <f>IF(LEN(E4058&amp;"")&gt;0,IF(ISERROR(VLOOKUP(E4058,SpeciesLookup!B:G,5,FALSE)=TRUE),"",VLOOKUP(E4058,SpeciesLookup!B:G,5,FALSE)),"")</f>
        <v/>
      </c>
      <c r="I4058" s="11"/>
      <c r="J4058" s="73"/>
      <c r="K4058" s="11"/>
      <c r="L4058" s="127" t="str">
        <f>TRIM(IF(ISERROR(VLOOKUP(R4058,SpeciesValidation!D:T,IF(ISNA(VLOOKUP(J4058,Validation!B$2:C$15,2,FALSE)),FALSE,VLOOKUP(J4058,Validation!B$2:C$15,2,FALSE)))),IF(LEN(E4058&amp;"")&gt;0,"",""),VLOOKUP(R4058,SpeciesValidation!D:T,VLOOKUP(J4058,Validation!B$2:C$15,2,FALSE),FALSE)) &amp; " " &amp; IF(ISERROR(IF(LEFT(J4058,1)="A",IF(IF(VLOOKUP(R4058,SpeciesValidation!D:W,20,FALSE)=FALSE,OR(TEXT(A4058,"MMDD")&lt;VLOOKUP(R4058,SpeciesValidation!D:W,18,FALSE),TEXT(A4058,"MMDD")&gt;VLOOKUP(R4058,SpeciesValidation!D:W,19,FALSE)),IF(TEXT(A4058,"MMDD")&lt;"0701",TEXT(A4058,"MMDD")&gt;VLOOKUP(R4058,SpeciesValidation!D:W,18,FALSE),TEXT(A4058,"MMDD")&lt;VLOOKUP(R4058,SpeciesValidation!D:W,19,FALSE))),"Date outside expected range for this species",""),"")),"",IF(LEFT(J4058,1)="A",IF(IF(VLOOKUP(R4058,SpeciesValidation!D:W,20,FALSE)=FALSE,OR(TEXT(A4058,"MMDD")&lt;VLOOKUP(R4058,SpeciesValidation!D:W,18,FALSE),TEXT(A4058,"MMDD")&gt;VLOOKUP(R4058,SpeciesValidation!D:W,19,FALSE)),IF(TEXT(A4058,"MMDD")&lt;"0701",TEXT(A4058,"MMDD")&gt;VLOOKUP(R4058,SpeciesValidation!D:W,18,FALSE),TEXT(A4058,"MMDD")&lt;VLOOKUP(R4058,SpeciesValidation!D:W,19,FALSE))),"Date outside expected range for this species",""),"")))</f>
        <v/>
      </c>
      <c r="M4058" s="127" t="str">
        <f>IF(LEN(E4058&amp;"")&gt;0,IF(ISERROR(VLOOKUP(R4058,SpeciesValidation!D:I,6,FALSE)),"",VLOOKUP(R4058,SpeciesValidation!D:I,6,FALSE)),"")</f>
        <v/>
      </c>
      <c r="Q4058" s="36" t="str">
        <f>IF(LEN(E4058&amp;"")&gt;0,IF(ISERROR(VLOOKUP(E4058,SpeciesValidation!B:G,2,FALSE)=TRUE),"",VLOOKUP(E4058,SpeciesValidation!B:G,2,FALSE)),"")</f>
        <v/>
      </c>
      <c r="R4058" s="36" t="str">
        <f>IF(LEN(E4058&amp;"")&gt;0,IF(ISERROR(VLOOKUP(E4058,SpeciesLookup!B:G,4,FALSE)=TRUE),"",VLOOKUP(E4058,SpeciesLookup!B:G,4,FALSE)),"")</f>
        <v/>
      </c>
    </row>
    <row r="4059" spans="1:18" ht="13.2" x14ac:dyDescent="0.25">
      <c r="A4059" s="72"/>
      <c r="D4059" s="11"/>
      <c r="G4059" s="128" t="str">
        <f>IF(LEN(E4059&amp;"")&gt;0,IF(ISERROR(VLOOKUP(E4059,SpeciesLookup!B:G,6,FALSE)=TRUE),"",VLOOKUP(E4059,SpeciesLookup!B:G,6,FALSE)),"")</f>
        <v/>
      </c>
      <c r="H4059" s="128" t="str">
        <f>IF(LEN(E4059&amp;"")&gt;0,IF(ISERROR(VLOOKUP(E4059,SpeciesLookup!B:G,5,FALSE)=TRUE),"",VLOOKUP(E4059,SpeciesLookup!B:G,5,FALSE)),"")</f>
        <v/>
      </c>
      <c r="I4059" s="11"/>
      <c r="J4059" s="73"/>
      <c r="K4059" s="11"/>
      <c r="L4059" s="127" t="str">
        <f>TRIM(IF(ISERROR(VLOOKUP(R4059,SpeciesValidation!D:T,IF(ISNA(VLOOKUP(J4059,Validation!B$2:C$15,2,FALSE)),FALSE,VLOOKUP(J4059,Validation!B$2:C$15,2,FALSE)))),IF(LEN(E4059&amp;"")&gt;0,"",""),VLOOKUP(R4059,SpeciesValidation!D:T,VLOOKUP(J4059,Validation!B$2:C$15,2,FALSE),FALSE)) &amp; " " &amp; IF(ISERROR(IF(LEFT(J4059,1)="A",IF(IF(VLOOKUP(R4059,SpeciesValidation!D:W,20,FALSE)=FALSE,OR(TEXT(A4059,"MMDD")&lt;VLOOKUP(R4059,SpeciesValidation!D:W,18,FALSE),TEXT(A4059,"MMDD")&gt;VLOOKUP(R4059,SpeciesValidation!D:W,19,FALSE)),IF(TEXT(A4059,"MMDD")&lt;"0701",TEXT(A4059,"MMDD")&gt;VLOOKUP(R4059,SpeciesValidation!D:W,18,FALSE),TEXT(A4059,"MMDD")&lt;VLOOKUP(R4059,SpeciesValidation!D:W,19,FALSE))),"Date outside expected range for this species",""),"")),"",IF(LEFT(J4059,1)="A",IF(IF(VLOOKUP(R4059,SpeciesValidation!D:W,20,FALSE)=FALSE,OR(TEXT(A4059,"MMDD")&lt;VLOOKUP(R4059,SpeciesValidation!D:W,18,FALSE),TEXT(A4059,"MMDD")&gt;VLOOKUP(R4059,SpeciesValidation!D:W,19,FALSE)),IF(TEXT(A4059,"MMDD")&lt;"0701",TEXT(A4059,"MMDD")&gt;VLOOKUP(R4059,SpeciesValidation!D:W,18,FALSE),TEXT(A4059,"MMDD")&lt;VLOOKUP(R4059,SpeciesValidation!D:W,19,FALSE))),"Date outside expected range for this species",""),"")))</f>
        <v/>
      </c>
      <c r="M4059" s="127" t="str">
        <f>IF(LEN(E4059&amp;"")&gt;0,IF(ISERROR(VLOOKUP(R4059,SpeciesValidation!D:I,6,FALSE)),"",VLOOKUP(R4059,SpeciesValidation!D:I,6,FALSE)),"")</f>
        <v/>
      </c>
      <c r="Q4059" s="36" t="str">
        <f>IF(LEN(E4059&amp;"")&gt;0,IF(ISERROR(VLOOKUP(E4059,SpeciesValidation!B:G,2,FALSE)=TRUE),"",VLOOKUP(E4059,SpeciesValidation!B:G,2,FALSE)),"")</f>
        <v/>
      </c>
      <c r="R4059" s="36" t="str">
        <f>IF(LEN(E4059&amp;"")&gt;0,IF(ISERROR(VLOOKUP(E4059,SpeciesLookup!B:G,4,FALSE)=TRUE),"",VLOOKUP(E4059,SpeciesLookup!B:G,4,FALSE)),"")</f>
        <v/>
      </c>
    </row>
    <row r="4060" spans="1:18" ht="13.2" x14ac:dyDescent="0.25">
      <c r="A4060" s="72"/>
      <c r="D4060" s="11"/>
      <c r="G4060" s="128" t="str">
        <f>IF(LEN(E4060&amp;"")&gt;0,IF(ISERROR(VLOOKUP(E4060,SpeciesLookup!B:G,6,FALSE)=TRUE),"",VLOOKUP(E4060,SpeciesLookup!B:G,6,FALSE)),"")</f>
        <v/>
      </c>
      <c r="H4060" s="128" t="str">
        <f>IF(LEN(E4060&amp;"")&gt;0,IF(ISERROR(VLOOKUP(E4060,SpeciesLookup!B:G,5,FALSE)=TRUE),"",VLOOKUP(E4060,SpeciesLookup!B:G,5,FALSE)),"")</f>
        <v/>
      </c>
      <c r="I4060" s="11"/>
      <c r="J4060" s="73"/>
      <c r="K4060" s="11"/>
      <c r="L4060" s="127" t="str">
        <f>TRIM(IF(ISERROR(VLOOKUP(R4060,SpeciesValidation!D:T,IF(ISNA(VLOOKUP(J4060,Validation!B$2:C$15,2,FALSE)),FALSE,VLOOKUP(J4060,Validation!B$2:C$15,2,FALSE)))),IF(LEN(E4060&amp;"")&gt;0,"",""),VLOOKUP(R4060,SpeciesValidation!D:T,VLOOKUP(J4060,Validation!B$2:C$15,2,FALSE),FALSE)) &amp; " " &amp; IF(ISERROR(IF(LEFT(J4060,1)="A",IF(IF(VLOOKUP(R4060,SpeciesValidation!D:W,20,FALSE)=FALSE,OR(TEXT(A4060,"MMDD")&lt;VLOOKUP(R4060,SpeciesValidation!D:W,18,FALSE),TEXT(A4060,"MMDD")&gt;VLOOKUP(R4060,SpeciesValidation!D:W,19,FALSE)),IF(TEXT(A4060,"MMDD")&lt;"0701",TEXT(A4060,"MMDD")&gt;VLOOKUP(R4060,SpeciesValidation!D:W,18,FALSE),TEXT(A4060,"MMDD")&lt;VLOOKUP(R4060,SpeciesValidation!D:W,19,FALSE))),"Date outside expected range for this species",""),"")),"",IF(LEFT(J4060,1)="A",IF(IF(VLOOKUP(R4060,SpeciesValidation!D:W,20,FALSE)=FALSE,OR(TEXT(A4060,"MMDD")&lt;VLOOKUP(R4060,SpeciesValidation!D:W,18,FALSE),TEXT(A4060,"MMDD")&gt;VLOOKUP(R4060,SpeciesValidation!D:W,19,FALSE)),IF(TEXT(A4060,"MMDD")&lt;"0701",TEXT(A4060,"MMDD")&gt;VLOOKUP(R4060,SpeciesValidation!D:W,18,FALSE),TEXT(A4060,"MMDD")&lt;VLOOKUP(R4060,SpeciesValidation!D:W,19,FALSE))),"Date outside expected range for this species",""),"")))</f>
        <v/>
      </c>
      <c r="M4060" s="127" t="str">
        <f>IF(LEN(E4060&amp;"")&gt;0,IF(ISERROR(VLOOKUP(R4060,SpeciesValidation!D:I,6,FALSE)),"",VLOOKUP(R4060,SpeciesValidation!D:I,6,FALSE)),"")</f>
        <v/>
      </c>
      <c r="Q4060" s="36" t="str">
        <f>IF(LEN(E4060&amp;"")&gt;0,IF(ISERROR(VLOOKUP(E4060,SpeciesValidation!B:G,2,FALSE)=TRUE),"",VLOOKUP(E4060,SpeciesValidation!B:G,2,FALSE)),"")</f>
        <v/>
      </c>
      <c r="R4060" s="36" t="str">
        <f>IF(LEN(E4060&amp;"")&gt;0,IF(ISERROR(VLOOKUP(E4060,SpeciesLookup!B:G,4,FALSE)=TRUE),"",VLOOKUP(E4060,SpeciesLookup!B:G,4,FALSE)),"")</f>
        <v/>
      </c>
    </row>
    <row r="4061" spans="1:18" ht="13.2" x14ac:dyDescent="0.25">
      <c r="A4061" s="72"/>
      <c r="D4061" s="11"/>
      <c r="G4061" s="128" t="str">
        <f>IF(LEN(E4061&amp;"")&gt;0,IF(ISERROR(VLOOKUP(E4061,SpeciesLookup!B:G,6,FALSE)=TRUE),"",VLOOKUP(E4061,SpeciesLookup!B:G,6,FALSE)),"")</f>
        <v/>
      </c>
      <c r="H4061" s="128" t="str">
        <f>IF(LEN(E4061&amp;"")&gt;0,IF(ISERROR(VLOOKUP(E4061,SpeciesLookup!B:G,5,FALSE)=TRUE),"",VLOOKUP(E4061,SpeciesLookup!B:G,5,FALSE)),"")</f>
        <v/>
      </c>
      <c r="I4061" s="11"/>
      <c r="J4061" s="73"/>
      <c r="K4061" s="11"/>
      <c r="L4061" s="127" t="str">
        <f>TRIM(IF(ISERROR(VLOOKUP(R4061,SpeciesValidation!D:T,IF(ISNA(VLOOKUP(J4061,Validation!B$2:C$15,2,FALSE)),FALSE,VLOOKUP(J4061,Validation!B$2:C$15,2,FALSE)))),IF(LEN(E4061&amp;"")&gt;0,"",""),VLOOKUP(R4061,SpeciesValidation!D:T,VLOOKUP(J4061,Validation!B$2:C$15,2,FALSE),FALSE)) &amp; " " &amp; IF(ISERROR(IF(LEFT(J4061,1)="A",IF(IF(VLOOKUP(R4061,SpeciesValidation!D:W,20,FALSE)=FALSE,OR(TEXT(A4061,"MMDD")&lt;VLOOKUP(R4061,SpeciesValidation!D:W,18,FALSE),TEXT(A4061,"MMDD")&gt;VLOOKUP(R4061,SpeciesValidation!D:W,19,FALSE)),IF(TEXT(A4061,"MMDD")&lt;"0701",TEXT(A4061,"MMDD")&gt;VLOOKUP(R4061,SpeciesValidation!D:W,18,FALSE),TEXT(A4061,"MMDD")&lt;VLOOKUP(R4061,SpeciesValidation!D:W,19,FALSE))),"Date outside expected range for this species",""),"")),"",IF(LEFT(J4061,1)="A",IF(IF(VLOOKUP(R4061,SpeciesValidation!D:W,20,FALSE)=FALSE,OR(TEXT(A4061,"MMDD")&lt;VLOOKUP(R4061,SpeciesValidation!D:W,18,FALSE),TEXT(A4061,"MMDD")&gt;VLOOKUP(R4061,SpeciesValidation!D:W,19,FALSE)),IF(TEXT(A4061,"MMDD")&lt;"0701",TEXT(A4061,"MMDD")&gt;VLOOKUP(R4061,SpeciesValidation!D:W,18,FALSE),TEXT(A4061,"MMDD")&lt;VLOOKUP(R4061,SpeciesValidation!D:W,19,FALSE))),"Date outside expected range for this species",""),"")))</f>
        <v/>
      </c>
      <c r="M4061" s="127" t="str">
        <f>IF(LEN(E4061&amp;"")&gt;0,IF(ISERROR(VLOOKUP(R4061,SpeciesValidation!D:I,6,FALSE)),"",VLOOKUP(R4061,SpeciesValidation!D:I,6,FALSE)),"")</f>
        <v/>
      </c>
      <c r="Q4061" s="36" t="str">
        <f>IF(LEN(E4061&amp;"")&gt;0,IF(ISERROR(VLOOKUP(E4061,SpeciesValidation!B:G,2,FALSE)=TRUE),"",VLOOKUP(E4061,SpeciesValidation!B:G,2,FALSE)),"")</f>
        <v/>
      </c>
      <c r="R4061" s="36" t="str">
        <f>IF(LEN(E4061&amp;"")&gt;0,IF(ISERROR(VLOOKUP(E4061,SpeciesLookup!B:G,4,FALSE)=TRUE),"",VLOOKUP(E4061,SpeciesLookup!B:G,4,FALSE)),"")</f>
        <v/>
      </c>
    </row>
    <row r="4062" spans="1:18" ht="13.2" x14ac:dyDescent="0.25">
      <c r="A4062" s="72"/>
      <c r="D4062" s="11"/>
      <c r="G4062" s="128" t="str">
        <f>IF(LEN(E4062&amp;"")&gt;0,IF(ISERROR(VLOOKUP(E4062,SpeciesLookup!B:G,6,FALSE)=TRUE),"",VLOOKUP(E4062,SpeciesLookup!B:G,6,FALSE)),"")</f>
        <v/>
      </c>
      <c r="H4062" s="128" t="str">
        <f>IF(LEN(E4062&amp;"")&gt;0,IF(ISERROR(VLOOKUP(E4062,SpeciesLookup!B:G,5,FALSE)=TRUE),"",VLOOKUP(E4062,SpeciesLookup!B:G,5,FALSE)),"")</f>
        <v/>
      </c>
      <c r="I4062" s="11"/>
      <c r="J4062" s="73"/>
      <c r="K4062" s="11"/>
      <c r="L4062" s="127" t="str">
        <f>TRIM(IF(ISERROR(VLOOKUP(R4062,SpeciesValidation!D:T,IF(ISNA(VLOOKUP(J4062,Validation!B$2:C$15,2,FALSE)),FALSE,VLOOKUP(J4062,Validation!B$2:C$15,2,FALSE)))),IF(LEN(E4062&amp;"")&gt;0,"",""),VLOOKUP(R4062,SpeciesValidation!D:T,VLOOKUP(J4062,Validation!B$2:C$15,2,FALSE),FALSE)) &amp; " " &amp; IF(ISERROR(IF(LEFT(J4062,1)="A",IF(IF(VLOOKUP(R4062,SpeciesValidation!D:W,20,FALSE)=FALSE,OR(TEXT(A4062,"MMDD")&lt;VLOOKUP(R4062,SpeciesValidation!D:W,18,FALSE),TEXT(A4062,"MMDD")&gt;VLOOKUP(R4062,SpeciesValidation!D:W,19,FALSE)),IF(TEXT(A4062,"MMDD")&lt;"0701",TEXT(A4062,"MMDD")&gt;VLOOKUP(R4062,SpeciesValidation!D:W,18,FALSE),TEXT(A4062,"MMDD")&lt;VLOOKUP(R4062,SpeciesValidation!D:W,19,FALSE))),"Date outside expected range for this species",""),"")),"",IF(LEFT(J4062,1)="A",IF(IF(VLOOKUP(R4062,SpeciesValidation!D:W,20,FALSE)=FALSE,OR(TEXT(A4062,"MMDD")&lt;VLOOKUP(R4062,SpeciesValidation!D:W,18,FALSE),TEXT(A4062,"MMDD")&gt;VLOOKUP(R4062,SpeciesValidation!D:W,19,FALSE)),IF(TEXT(A4062,"MMDD")&lt;"0701",TEXT(A4062,"MMDD")&gt;VLOOKUP(R4062,SpeciesValidation!D:W,18,FALSE),TEXT(A4062,"MMDD")&lt;VLOOKUP(R4062,SpeciesValidation!D:W,19,FALSE))),"Date outside expected range for this species",""),"")))</f>
        <v/>
      </c>
      <c r="M4062" s="127" t="str">
        <f>IF(LEN(E4062&amp;"")&gt;0,IF(ISERROR(VLOOKUP(R4062,SpeciesValidation!D:I,6,FALSE)),"",VLOOKUP(R4062,SpeciesValidation!D:I,6,FALSE)),"")</f>
        <v/>
      </c>
      <c r="Q4062" s="36" t="str">
        <f>IF(LEN(E4062&amp;"")&gt;0,IF(ISERROR(VLOOKUP(E4062,SpeciesValidation!B:G,2,FALSE)=TRUE),"",VLOOKUP(E4062,SpeciesValidation!B:G,2,FALSE)),"")</f>
        <v/>
      </c>
      <c r="R4062" s="36" t="str">
        <f>IF(LEN(E4062&amp;"")&gt;0,IF(ISERROR(VLOOKUP(E4062,SpeciesLookup!B:G,4,FALSE)=TRUE),"",VLOOKUP(E4062,SpeciesLookup!B:G,4,FALSE)),"")</f>
        <v/>
      </c>
    </row>
    <row r="4063" spans="1:18" ht="13.2" x14ac:dyDescent="0.25">
      <c r="A4063" s="72"/>
      <c r="D4063" s="11"/>
      <c r="G4063" s="128" t="str">
        <f>IF(LEN(E4063&amp;"")&gt;0,IF(ISERROR(VLOOKUP(E4063,SpeciesLookup!B:G,6,FALSE)=TRUE),"",VLOOKUP(E4063,SpeciesLookup!B:G,6,FALSE)),"")</f>
        <v/>
      </c>
      <c r="H4063" s="128" t="str">
        <f>IF(LEN(E4063&amp;"")&gt;0,IF(ISERROR(VLOOKUP(E4063,SpeciesLookup!B:G,5,FALSE)=TRUE),"",VLOOKUP(E4063,SpeciesLookup!B:G,5,FALSE)),"")</f>
        <v/>
      </c>
      <c r="I4063" s="11"/>
      <c r="J4063" s="73"/>
      <c r="K4063" s="11"/>
      <c r="L4063" s="127" t="str">
        <f>TRIM(IF(ISERROR(VLOOKUP(R4063,SpeciesValidation!D:T,IF(ISNA(VLOOKUP(J4063,Validation!B$2:C$15,2,FALSE)),FALSE,VLOOKUP(J4063,Validation!B$2:C$15,2,FALSE)))),IF(LEN(E4063&amp;"")&gt;0,"",""),VLOOKUP(R4063,SpeciesValidation!D:T,VLOOKUP(J4063,Validation!B$2:C$15,2,FALSE),FALSE)) &amp; " " &amp; IF(ISERROR(IF(LEFT(J4063,1)="A",IF(IF(VLOOKUP(R4063,SpeciesValidation!D:W,20,FALSE)=FALSE,OR(TEXT(A4063,"MMDD")&lt;VLOOKUP(R4063,SpeciesValidation!D:W,18,FALSE),TEXT(A4063,"MMDD")&gt;VLOOKUP(R4063,SpeciesValidation!D:W,19,FALSE)),IF(TEXT(A4063,"MMDD")&lt;"0701",TEXT(A4063,"MMDD")&gt;VLOOKUP(R4063,SpeciesValidation!D:W,18,FALSE),TEXT(A4063,"MMDD")&lt;VLOOKUP(R4063,SpeciesValidation!D:W,19,FALSE))),"Date outside expected range for this species",""),"")),"",IF(LEFT(J4063,1)="A",IF(IF(VLOOKUP(R4063,SpeciesValidation!D:W,20,FALSE)=FALSE,OR(TEXT(A4063,"MMDD")&lt;VLOOKUP(R4063,SpeciesValidation!D:W,18,FALSE),TEXT(A4063,"MMDD")&gt;VLOOKUP(R4063,SpeciesValidation!D:W,19,FALSE)),IF(TEXT(A4063,"MMDD")&lt;"0701",TEXT(A4063,"MMDD")&gt;VLOOKUP(R4063,SpeciesValidation!D:W,18,FALSE),TEXT(A4063,"MMDD")&lt;VLOOKUP(R4063,SpeciesValidation!D:W,19,FALSE))),"Date outside expected range for this species",""),"")))</f>
        <v/>
      </c>
      <c r="M4063" s="127" t="str">
        <f>IF(LEN(E4063&amp;"")&gt;0,IF(ISERROR(VLOOKUP(R4063,SpeciesValidation!D:I,6,FALSE)),"",VLOOKUP(R4063,SpeciesValidation!D:I,6,FALSE)),"")</f>
        <v/>
      </c>
      <c r="Q4063" s="36" t="str">
        <f>IF(LEN(E4063&amp;"")&gt;0,IF(ISERROR(VLOOKUP(E4063,SpeciesValidation!B:G,2,FALSE)=TRUE),"",VLOOKUP(E4063,SpeciesValidation!B:G,2,FALSE)),"")</f>
        <v/>
      </c>
      <c r="R4063" s="36" t="str">
        <f>IF(LEN(E4063&amp;"")&gt;0,IF(ISERROR(VLOOKUP(E4063,SpeciesLookup!B:G,4,FALSE)=TRUE),"",VLOOKUP(E4063,SpeciesLookup!B:G,4,FALSE)),"")</f>
        <v/>
      </c>
    </row>
    <row r="4064" spans="1:18" ht="13.2" x14ac:dyDescent="0.25">
      <c r="A4064" s="72"/>
      <c r="D4064" s="11"/>
      <c r="G4064" s="128" t="str">
        <f>IF(LEN(E4064&amp;"")&gt;0,IF(ISERROR(VLOOKUP(E4064,SpeciesLookup!B:G,6,FALSE)=TRUE),"",VLOOKUP(E4064,SpeciesLookup!B:G,6,FALSE)),"")</f>
        <v/>
      </c>
      <c r="H4064" s="128" t="str">
        <f>IF(LEN(E4064&amp;"")&gt;0,IF(ISERROR(VLOOKUP(E4064,SpeciesLookup!B:G,5,FALSE)=TRUE),"",VLOOKUP(E4064,SpeciesLookup!B:G,5,FALSE)),"")</f>
        <v/>
      </c>
      <c r="I4064" s="11"/>
      <c r="J4064" s="73"/>
      <c r="K4064" s="11"/>
      <c r="L4064" s="127" t="str">
        <f>TRIM(IF(ISERROR(VLOOKUP(R4064,SpeciesValidation!D:T,IF(ISNA(VLOOKUP(J4064,Validation!B$2:C$15,2,FALSE)),FALSE,VLOOKUP(J4064,Validation!B$2:C$15,2,FALSE)))),IF(LEN(E4064&amp;"")&gt;0,"",""),VLOOKUP(R4064,SpeciesValidation!D:T,VLOOKUP(J4064,Validation!B$2:C$15,2,FALSE),FALSE)) &amp; " " &amp; IF(ISERROR(IF(LEFT(J4064,1)="A",IF(IF(VLOOKUP(R4064,SpeciesValidation!D:W,20,FALSE)=FALSE,OR(TEXT(A4064,"MMDD")&lt;VLOOKUP(R4064,SpeciesValidation!D:W,18,FALSE),TEXT(A4064,"MMDD")&gt;VLOOKUP(R4064,SpeciesValidation!D:W,19,FALSE)),IF(TEXT(A4064,"MMDD")&lt;"0701",TEXT(A4064,"MMDD")&gt;VLOOKUP(R4064,SpeciesValidation!D:W,18,FALSE),TEXT(A4064,"MMDD")&lt;VLOOKUP(R4064,SpeciesValidation!D:W,19,FALSE))),"Date outside expected range for this species",""),"")),"",IF(LEFT(J4064,1)="A",IF(IF(VLOOKUP(R4064,SpeciesValidation!D:W,20,FALSE)=FALSE,OR(TEXT(A4064,"MMDD")&lt;VLOOKUP(R4064,SpeciesValidation!D:W,18,FALSE),TEXT(A4064,"MMDD")&gt;VLOOKUP(R4064,SpeciesValidation!D:W,19,FALSE)),IF(TEXT(A4064,"MMDD")&lt;"0701",TEXT(A4064,"MMDD")&gt;VLOOKUP(R4064,SpeciesValidation!D:W,18,FALSE),TEXT(A4064,"MMDD")&lt;VLOOKUP(R4064,SpeciesValidation!D:W,19,FALSE))),"Date outside expected range for this species",""),"")))</f>
        <v/>
      </c>
      <c r="M4064" s="127" t="str">
        <f>IF(LEN(E4064&amp;"")&gt;0,IF(ISERROR(VLOOKUP(R4064,SpeciesValidation!D:I,6,FALSE)),"",VLOOKUP(R4064,SpeciesValidation!D:I,6,FALSE)),"")</f>
        <v/>
      </c>
      <c r="Q4064" s="36" t="str">
        <f>IF(LEN(E4064&amp;"")&gt;0,IF(ISERROR(VLOOKUP(E4064,SpeciesValidation!B:G,2,FALSE)=TRUE),"",VLOOKUP(E4064,SpeciesValidation!B:G,2,FALSE)),"")</f>
        <v/>
      </c>
      <c r="R4064" s="36" t="str">
        <f>IF(LEN(E4064&amp;"")&gt;0,IF(ISERROR(VLOOKUP(E4064,SpeciesLookup!B:G,4,FALSE)=TRUE),"",VLOOKUP(E4064,SpeciesLookup!B:G,4,FALSE)),"")</f>
        <v/>
      </c>
    </row>
    <row r="4065" spans="1:18" ht="13.2" x14ac:dyDescent="0.25">
      <c r="A4065" s="72"/>
      <c r="D4065" s="11"/>
      <c r="G4065" s="128" t="str">
        <f>IF(LEN(E4065&amp;"")&gt;0,IF(ISERROR(VLOOKUP(E4065,SpeciesLookup!B:G,6,FALSE)=TRUE),"",VLOOKUP(E4065,SpeciesLookup!B:G,6,FALSE)),"")</f>
        <v/>
      </c>
      <c r="H4065" s="128" t="str">
        <f>IF(LEN(E4065&amp;"")&gt;0,IF(ISERROR(VLOOKUP(E4065,SpeciesLookup!B:G,5,FALSE)=TRUE),"",VLOOKUP(E4065,SpeciesLookup!B:G,5,FALSE)),"")</f>
        <v/>
      </c>
      <c r="I4065" s="11"/>
      <c r="J4065" s="73"/>
      <c r="K4065" s="11"/>
      <c r="L4065" s="127" t="str">
        <f>TRIM(IF(ISERROR(VLOOKUP(R4065,SpeciesValidation!D:T,IF(ISNA(VLOOKUP(J4065,Validation!B$2:C$15,2,FALSE)),FALSE,VLOOKUP(J4065,Validation!B$2:C$15,2,FALSE)))),IF(LEN(E4065&amp;"")&gt;0,"",""),VLOOKUP(R4065,SpeciesValidation!D:T,VLOOKUP(J4065,Validation!B$2:C$15,2,FALSE),FALSE)) &amp; " " &amp; IF(ISERROR(IF(LEFT(J4065,1)="A",IF(IF(VLOOKUP(R4065,SpeciesValidation!D:W,20,FALSE)=FALSE,OR(TEXT(A4065,"MMDD")&lt;VLOOKUP(R4065,SpeciesValidation!D:W,18,FALSE),TEXT(A4065,"MMDD")&gt;VLOOKUP(R4065,SpeciesValidation!D:W,19,FALSE)),IF(TEXT(A4065,"MMDD")&lt;"0701",TEXT(A4065,"MMDD")&gt;VLOOKUP(R4065,SpeciesValidation!D:W,18,FALSE),TEXT(A4065,"MMDD")&lt;VLOOKUP(R4065,SpeciesValidation!D:W,19,FALSE))),"Date outside expected range for this species",""),"")),"",IF(LEFT(J4065,1)="A",IF(IF(VLOOKUP(R4065,SpeciesValidation!D:W,20,FALSE)=FALSE,OR(TEXT(A4065,"MMDD")&lt;VLOOKUP(R4065,SpeciesValidation!D:W,18,FALSE),TEXT(A4065,"MMDD")&gt;VLOOKUP(R4065,SpeciesValidation!D:W,19,FALSE)),IF(TEXT(A4065,"MMDD")&lt;"0701",TEXT(A4065,"MMDD")&gt;VLOOKUP(R4065,SpeciesValidation!D:W,18,FALSE),TEXT(A4065,"MMDD")&lt;VLOOKUP(R4065,SpeciesValidation!D:W,19,FALSE))),"Date outside expected range for this species",""),"")))</f>
        <v/>
      </c>
      <c r="M4065" s="127" t="str">
        <f>IF(LEN(E4065&amp;"")&gt;0,IF(ISERROR(VLOOKUP(R4065,SpeciesValidation!D:I,6,FALSE)),"",VLOOKUP(R4065,SpeciesValidation!D:I,6,FALSE)),"")</f>
        <v/>
      </c>
      <c r="Q4065" s="36" t="str">
        <f>IF(LEN(E4065&amp;"")&gt;0,IF(ISERROR(VLOOKUP(E4065,SpeciesValidation!B:G,2,FALSE)=TRUE),"",VLOOKUP(E4065,SpeciesValidation!B:G,2,FALSE)),"")</f>
        <v/>
      </c>
      <c r="R4065" s="36" t="str">
        <f>IF(LEN(E4065&amp;"")&gt;0,IF(ISERROR(VLOOKUP(E4065,SpeciesLookup!B:G,4,FALSE)=TRUE),"",VLOOKUP(E4065,SpeciesLookup!B:G,4,FALSE)),"")</f>
        <v/>
      </c>
    </row>
    <row r="4066" spans="1:18" ht="13.2" x14ac:dyDescent="0.25">
      <c r="A4066" s="72"/>
      <c r="D4066" s="11"/>
      <c r="G4066" s="128" t="str">
        <f>IF(LEN(E4066&amp;"")&gt;0,IF(ISERROR(VLOOKUP(E4066,SpeciesLookup!B:G,6,FALSE)=TRUE),"",VLOOKUP(E4066,SpeciesLookup!B:G,6,FALSE)),"")</f>
        <v/>
      </c>
      <c r="H4066" s="128" t="str">
        <f>IF(LEN(E4066&amp;"")&gt;0,IF(ISERROR(VLOOKUP(E4066,SpeciesLookup!B:G,5,FALSE)=TRUE),"",VLOOKUP(E4066,SpeciesLookup!B:G,5,FALSE)),"")</f>
        <v/>
      </c>
      <c r="I4066" s="11"/>
      <c r="J4066" s="73"/>
      <c r="K4066" s="11"/>
      <c r="L4066" s="127" t="str">
        <f>TRIM(IF(ISERROR(VLOOKUP(R4066,SpeciesValidation!D:T,IF(ISNA(VLOOKUP(J4066,Validation!B$2:C$15,2,FALSE)),FALSE,VLOOKUP(J4066,Validation!B$2:C$15,2,FALSE)))),IF(LEN(E4066&amp;"")&gt;0,"",""),VLOOKUP(R4066,SpeciesValidation!D:T,VLOOKUP(J4066,Validation!B$2:C$15,2,FALSE),FALSE)) &amp; " " &amp; IF(ISERROR(IF(LEFT(J4066,1)="A",IF(IF(VLOOKUP(R4066,SpeciesValidation!D:W,20,FALSE)=FALSE,OR(TEXT(A4066,"MMDD")&lt;VLOOKUP(R4066,SpeciesValidation!D:W,18,FALSE),TEXT(A4066,"MMDD")&gt;VLOOKUP(R4066,SpeciesValidation!D:W,19,FALSE)),IF(TEXT(A4066,"MMDD")&lt;"0701",TEXT(A4066,"MMDD")&gt;VLOOKUP(R4066,SpeciesValidation!D:W,18,FALSE),TEXT(A4066,"MMDD")&lt;VLOOKUP(R4066,SpeciesValidation!D:W,19,FALSE))),"Date outside expected range for this species",""),"")),"",IF(LEFT(J4066,1)="A",IF(IF(VLOOKUP(R4066,SpeciesValidation!D:W,20,FALSE)=FALSE,OR(TEXT(A4066,"MMDD")&lt;VLOOKUP(R4066,SpeciesValidation!D:W,18,FALSE),TEXT(A4066,"MMDD")&gt;VLOOKUP(R4066,SpeciesValidation!D:W,19,FALSE)),IF(TEXT(A4066,"MMDD")&lt;"0701",TEXT(A4066,"MMDD")&gt;VLOOKUP(R4066,SpeciesValidation!D:W,18,FALSE),TEXT(A4066,"MMDD")&lt;VLOOKUP(R4066,SpeciesValidation!D:W,19,FALSE))),"Date outside expected range for this species",""),"")))</f>
        <v/>
      </c>
      <c r="M4066" s="127" t="str">
        <f>IF(LEN(E4066&amp;"")&gt;0,IF(ISERROR(VLOOKUP(R4066,SpeciesValidation!D:I,6,FALSE)),"",VLOOKUP(R4066,SpeciesValidation!D:I,6,FALSE)),"")</f>
        <v/>
      </c>
      <c r="Q4066" s="36" t="str">
        <f>IF(LEN(E4066&amp;"")&gt;0,IF(ISERROR(VLOOKUP(E4066,SpeciesValidation!B:G,2,FALSE)=TRUE),"",VLOOKUP(E4066,SpeciesValidation!B:G,2,FALSE)),"")</f>
        <v/>
      </c>
      <c r="R4066" s="36" t="str">
        <f>IF(LEN(E4066&amp;"")&gt;0,IF(ISERROR(VLOOKUP(E4066,SpeciesLookup!B:G,4,FALSE)=TRUE),"",VLOOKUP(E4066,SpeciesLookup!B:G,4,FALSE)),"")</f>
        <v/>
      </c>
    </row>
    <row r="4067" spans="1:18" ht="13.2" x14ac:dyDescent="0.25">
      <c r="A4067" s="72"/>
      <c r="D4067" s="11"/>
      <c r="G4067" s="128" t="str">
        <f>IF(LEN(E4067&amp;"")&gt;0,IF(ISERROR(VLOOKUP(E4067,SpeciesLookup!B:G,6,FALSE)=TRUE),"",VLOOKUP(E4067,SpeciesLookup!B:G,6,FALSE)),"")</f>
        <v/>
      </c>
      <c r="H4067" s="128" t="str">
        <f>IF(LEN(E4067&amp;"")&gt;0,IF(ISERROR(VLOOKUP(E4067,SpeciesLookup!B:G,5,FALSE)=TRUE),"",VLOOKUP(E4067,SpeciesLookup!B:G,5,FALSE)),"")</f>
        <v/>
      </c>
      <c r="I4067" s="11"/>
      <c r="J4067" s="73"/>
      <c r="K4067" s="11"/>
      <c r="L4067" s="127" t="str">
        <f>TRIM(IF(ISERROR(VLOOKUP(R4067,SpeciesValidation!D:T,IF(ISNA(VLOOKUP(J4067,Validation!B$2:C$15,2,FALSE)),FALSE,VLOOKUP(J4067,Validation!B$2:C$15,2,FALSE)))),IF(LEN(E4067&amp;"")&gt;0,"",""),VLOOKUP(R4067,SpeciesValidation!D:T,VLOOKUP(J4067,Validation!B$2:C$15,2,FALSE),FALSE)) &amp; " " &amp; IF(ISERROR(IF(LEFT(J4067,1)="A",IF(IF(VLOOKUP(R4067,SpeciesValidation!D:W,20,FALSE)=FALSE,OR(TEXT(A4067,"MMDD")&lt;VLOOKUP(R4067,SpeciesValidation!D:W,18,FALSE),TEXT(A4067,"MMDD")&gt;VLOOKUP(R4067,SpeciesValidation!D:W,19,FALSE)),IF(TEXT(A4067,"MMDD")&lt;"0701",TEXT(A4067,"MMDD")&gt;VLOOKUP(R4067,SpeciesValidation!D:W,18,FALSE),TEXT(A4067,"MMDD")&lt;VLOOKUP(R4067,SpeciesValidation!D:W,19,FALSE))),"Date outside expected range for this species",""),"")),"",IF(LEFT(J4067,1)="A",IF(IF(VLOOKUP(R4067,SpeciesValidation!D:W,20,FALSE)=FALSE,OR(TEXT(A4067,"MMDD")&lt;VLOOKUP(R4067,SpeciesValidation!D:W,18,FALSE),TEXT(A4067,"MMDD")&gt;VLOOKUP(R4067,SpeciesValidation!D:W,19,FALSE)),IF(TEXT(A4067,"MMDD")&lt;"0701",TEXT(A4067,"MMDD")&gt;VLOOKUP(R4067,SpeciesValidation!D:W,18,FALSE),TEXT(A4067,"MMDD")&lt;VLOOKUP(R4067,SpeciesValidation!D:W,19,FALSE))),"Date outside expected range for this species",""),"")))</f>
        <v/>
      </c>
      <c r="M4067" s="127" t="str">
        <f>IF(LEN(E4067&amp;"")&gt;0,IF(ISERROR(VLOOKUP(R4067,SpeciesValidation!D:I,6,FALSE)),"",VLOOKUP(R4067,SpeciesValidation!D:I,6,FALSE)),"")</f>
        <v/>
      </c>
      <c r="Q4067" s="36" t="str">
        <f>IF(LEN(E4067&amp;"")&gt;0,IF(ISERROR(VLOOKUP(E4067,SpeciesValidation!B:G,2,FALSE)=TRUE),"",VLOOKUP(E4067,SpeciesValidation!B:G,2,FALSE)),"")</f>
        <v/>
      </c>
      <c r="R4067" s="36" t="str">
        <f>IF(LEN(E4067&amp;"")&gt;0,IF(ISERROR(VLOOKUP(E4067,SpeciesLookup!B:G,4,FALSE)=TRUE),"",VLOOKUP(E4067,SpeciesLookup!B:G,4,FALSE)),"")</f>
        <v/>
      </c>
    </row>
    <row r="4068" spans="1:18" ht="13.2" x14ac:dyDescent="0.25">
      <c r="A4068" s="72"/>
      <c r="D4068" s="11"/>
      <c r="G4068" s="128" t="str">
        <f>IF(LEN(E4068&amp;"")&gt;0,IF(ISERROR(VLOOKUP(E4068,SpeciesLookup!B:G,6,FALSE)=TRUE),"",VLOOKUP(E4068,SpeciesLookup!B:G,6,FALSE)),"")</f>
        <v/>
      </c>
      <c r="H4068" s="128" t="str">
        <f>IF(LEN(E4068&amp;"")&gt;0,IF(ISERROR(VLOOKUP(E4068,SpeciesLookup!B:G,5,FALSE)=TRUE),"",VLOOKUP(E4068,SpeciesLookup!B:G,5,FALSE)),"")</f>
        <v/>
      </c>
      <c r="I4068" s="11"/>
      <c r="J4068" s="73"/>
      <c r="K4068" s="11"/>
      <c r="L4068" s="127" t="str">
        <f>TRIM(IF(ISERROR(VLOOKUP(R4068,SpeciesValidation!D:T,IF(ISNA(VLOOKUP(J4068,Validation!B$2:C$15,2,FALSE)),FALSE,VLOOKUP(J4068,Validation!B$2:C$15,2,FALSE)))),IF(LEN(E4068&amp;"")&gt;0,"",""),VLOOKUP(R4068,SpeciesValidation!D:T,VLOOKUP(J4068,Validation!B$2:C$15,2,FALSE),FALSE)) &amp; " " &amp; IF(ISERROR(IF(LEFT(J4068,1)="A",IF(IF(VLOOKUP(R4068,SpeciesValidation!D:W,20,FALSE)=FALSE,OR(TEXT(A4068,"MMDD")&lt;VLOOKUP(R4068,SpeciesValidation!D:W,18,FALSE),TEXT(A4068,"MMDD")&gt;VLOOKUP(R4068,SpeciesValidation!D:W,19,FALSE)),IF(TEXT(A4068,"MMDD")&lt;"0701",TEXT(A4068,"MMDD")&gt;VLOOKUP(R4068,SpeciesValidation!D:W,18,FALSE),TEXT(A4068,"MMDD")&lt;VLOOKUP(R4068,SpeciesValidation!D:W,19,FALSE))),"Date outside expected range for this species",""),"")),"",IF(LEFT(J4068,1)="A",IF(IF(VLOOKUP(R4068,SpeciesValidation!D:W,20,FALSE)=FALSE,OR(TEXT(A4068,"MMDD")&lt;VLOOKUP(R4068,SpeciesValidation!D:W,18,FALSE),TEXT(A4068,"MMDD")&gt;VLOOKUP(R4068,SpeciesValidation!D:W,19,FALSE)),IF(TEXT(A4068,"MMDD")&lt;"0701",TEXT(A4068,"MMDD")&gt;VLOOKUP(R4068,SpeciesValidation!D:W,18,FALSE),TEXT(A4068,"MMDD")&lt;VLOOKUP(R4068,SpeciesValidation!D:W,19,FALSE))),"Date outside expected range for this species",""),"")))</f>
        <v/>
      </c>
      <c r="M4068" s="127" t="str">
        <f>IF(LEN(E4068&amp;"")&gt;0,IF(ISERROR(VLOOKUP(R4068,SpeciesValidation!D:I,6,FALSE)),"",VLOOKUP(R4068,SpeciesValidation!D:I,6,FALSE)),"")</f>
        <v/>
      </c>
      <c r="Q4068" s="36" t="str">
        <f>IF(LEN(E4068&amp;"")&gt;0,IF(ISERROR(VLOOKUP(E4068,SpeciesValidation!B:G,2,FALSE)=TRUE),"",VLOOKUP(E4068,SpeciesValidation!B:G,2,FALSE)),"")</f>
        <v/>
      </c>
      <c r="R4068" s="36" t="str">
        <f>IF(LEN(E4068&amp;"")&gt;0,IF(ISERROR(VLOOKUP(E4068,SpeciesLookup!B:G,4,FALSE)=TRUE),"",VLOOKUP(E4068,SpeciesLookup!B:G,4,FALSE)),"")</f>
        <v/>
      </c>
    </row>
    <row r="4069" spans="1:18" ht="13.2" x14ac:dyDescent="0.25">
      <c r="A4069" s="72"/>
      <c r="D4069" s="11"/>
      <c r="G4069" s="128" t="str">
        <f>IF(LEN(E4069&amp;"")&gt;0,IF(ISERROR(VLOOKUP(E4069,SpeciesLookup!B:G,6,FALSE)=TRUE),"",VLOOKUP(E4069,SpeciesLookup!B:G,6,FALSE)),"")</f>
        <v/>
      </c>
      <c r="H4069" s="128" t="str">
        <f>IF(LEN(E4069&amp;"")&gt;0,IF(ISERROR(VLOOKUP(E4069,SpeciesLookup!B:G,5,FALSE)=TRUE),"",VLOOKUP(E4069,SpeciesLookup!B:G,5,FALSE)),"")</f>
        <v/>
      </c>
      <c r="I4069" s="11"/>
      <c r="J4069" s="73"/>
      <c r="K4069" s="11"/>
      <c r="L4069" s="127" t="str">
        <f>TRIM(IF(ISERROR(VLOOKUP(R4069,SpeciesValidation!D:T,IF(ISNA(VLOOKUP(J4069,Validation!B$2:C$15,2,FALSE)),FALSE,VLOOKUP(J4069,Validation!B$2:C$15,2,FALSE)))),IF(LEN(E4069&amp;"")&gt;0,"",""),VLOOKUP(R4069,SpeciesValidation!D:T,VLOOKUP(J4069,Validation!B$2:C$15,2,FALSE),FALSE)) &amp; " " &amp; IF(ISERROR(IF(LEFT(J4069,1)="A",IF(IF(VLOOKUP(R4069,SpeciesValidation!D:W,20,FALSE)=FALSE,OR(TEXT(A4069,"MMDD")&lt;VLOOKUP(R4069,SpeciesValidation!D:W,18,FALSE),TEXT(A4069,"MMDD")&gt;VLOOKUP(R4069,SpeciesValidation!D:W,19,FALSE)),IF(TEXT(A4069,"MMDD")&lt;"0701",TEXT(A4069,"MMDD")&gt;VLOOKUP(R4069,SpeciesValidation!D:W,18,FALSE),TEXT(A4069,"MMDD")&lt;VLOOKUP(R4069,SpeciesValidation!D:W,19,FALSE))),"Date outside expected range for this species",""),"")),"",IF(LEFT(J4069,1)="A",IF(IF(VLOOKUP(R4069,SpeciesValidation!D:W,20,FALSE)=FALSE,OR(TEXT(A4069,"MMDD")&lt;VLOOKUP(R4069,SpeciesValidation!D:W,18,FALSE),TEXT(A4069,"MMDD")&gt;VLOOKUP(R4069,SpeciesValidation!D:W,19,FALSE)),IF(TEXT(A4069,"MMDD")&lt;"0701",TEXT(A4069,"MMDD")&gt;VLOOKUP(R4069,SpeciesValidation!D:W,18,FALSE),TEXT(A4069,"MMDD")&lt;VLOOKUP(R4069,SpeciesValidation!D:W,19,FALSE))),"Date outside expected range for this species",""),"")))</f>
        <v/>
      </c>
      <c r="M4069" s="127" t="str">
        <f>IF(LEN(E4069&amp;"")&gt;0,IF(ISERROR(VLOOKUP(R4069,SpeciesValidation!D:I,6,FALSE)),"",VLOOKUP(R4069,SpeciesValidation!D:I,6,FALSE)),"")</f>
        <v/>
      </c>
      <c r="Q4069" s="36" t="str">
        <f>IF(LEN(E4069&amp;"")&gt;0,IF(ISERROR(VLOOKUP(E4069,SpeciesValidation!B:G,2,FALSE)=TRUE),"",VLOOKUP(E4069,SpeciesValidation!B:G,2,FALSE)),"")</f>
        <v/>
      </c>
      <c r="R4069" s="36" t="str">
        <f>IF(LEN(E4069&amp;"")&gt;0,IF(ISERROR(VLOOKUP(E4069,SpeciesLookup!B:G,4,FALSE)=TRUE),"",VLOOKUP(E4069,SpeciesLookup!B:G,4,FALSE)),"")</f>
        <v/>
      </c>
    </row>
    <row r="4070" spans="1:18" ht="13.2" x14ac:dyDescent="0.25">
      <c r="A4070" s="72"/>
      <c r="D4070" s="11"/>
      <c r="G4070" s="128" t="str">
        <f>IF(LEN(E4070&amp;"")&gt;0,IF(ISERROR(VLOOKUP(E4070,SpeciesLookup!B:G,6,FALSE)=TRUE),"",VLOOKUP(E4070,SpeciesLookup!B:G,6,FALSE)),"")</f>
        <v/>
      </c>
      <c r="H4070" s="128" t="str">
        <f>IF(LEN(E4070&amp;"")&gt;0,IF(ISERROR(VLOOKUP(E4070,SpeciesLookup!B:G,5,FALSE)=TRUE),"",VLOOKUP(E4070,SpeciesLookup!B:G,5,FALSE)),"")</f>
        <v/>
      </c>
      <c r="I4070" s="11"/>
      <c r="J4070" s="73"/>
      <c r="K4070" s="11"/>
      <c r="L4070" s="127" t="str">
        <f>TRIM(IF(ISERROR(VLOOKUP(R4070,SpeciesValidation!D:T,IF(ISNA(VLOOKUP(J4070,Validation!B$2:C$15,2,FALSE)),FALSE,VLOOKUP(J4070,Validation!B$2:C$15,2,FALSE)))),IF(LEN(E4070&amp;"")&gt;0,"",""),VLOOKUP(R4070,SpeciesValidation!D:T,VLOOKUP(J4070,Validation!B$2:C$15,2,FALSE),FALSE)) &amp; " " &amp; IF(ISERROR(IF(LEFT(J4070,1)="A",IF(IF(VLOOKUP(R4070,SpeciesValidation!D:W,20,FALSE)=FALSE,OR(TEXT(A4070,"MMDD")&lt;VLOOKUP(R4070,SpeciesValidation!D:W,18,FALSE),TEXT(A4070,"MMDD")&gt;VLOOKUP(R4070,SpeciesValidation!D:W,19,FALSE)),IF(TEXT(A4070,"MMDD")&lt;"0701",TEXT(A4070,"MMDD")&gt;VLOOKUP(R4070,SpeciesValidation!D:W,18,FALSE),TEXT(A4070,"MMDD")&lt;VLOOKUP(R4070,SpeciesValidation!D:W,19,FALSE))),"Date outside expected range for this species",""),"")),"",IF(LEFT(J4070,1)="A",IF(IF(VLOOKUP(R4070,SpeciesValidation!D:W,20,FALSE)=FALSE,OR(TEXT(A4070,"MMDD")&lt;VLOOKUP(R4070,SpeciesValidation!D:W,18,FALSE),TEXT(A4070,"MMDD")&gt;VLOOKUP(R4070,SpeciesValidation!D:W,19,FALSE)),IF(TEXT(A4070,"MMDD")&lt;"0701",TEXT(A4070,"MMDD")&gt;VLOOKUP(R4070,SpeciesValidation!D:W,18,FALSE),TEXT(A4070,"MMDD")&lt;VLOOKUP(R4070,SpeciesValidation!D:W,19,FALSE))),"Date outside expected range for this species",""),"")))</f>
        <v/>
      </c>
      <c r="M4070" s="127" t="str">
        <f>IF(LEN(E4070&amp;"")&gt;0,IF(ISERROR(VLOOKUP(R4070,SpeciesValidation!D:I,6,FALSE)),"",VLOOKUP(R4070,SpeciesValidation!D:I,6,FALSE)),"")</f>
        <v/>
      </c>
      <c r="Q4070" s="36" t="str">
        <f>IF(LEN(E4070&amp;"")&gt;0,IF(ISERROR(VLOOKUP(E4070,SpeciesValidation!B:G,2,FALSE)=TRUE),"",VLOOKUP(E4070,SpeciesValidation!B:G,2,FALSE)),"")</f>
        <v/>
      </c>
      <c r="R4070" s="36" t="str">
        <f>IF(LEN(E4070&amp;"")&gt;0,IF(ISERROR(VLOOKUP(E4070,SpeciesLookup!B:G,4,FALSE)=TRUE),"",VLOOKUP(E4070,SpeciesLookup!B:G,4,FALSE)),"")</f>
        <v/>
      </c>
    </row>
    <row r="4071" spans="1:18" ht="13.2" x14ac:dyDescent="0.25">
      <c r="A4071" s="72"/>
      <c r="D4071" s="11"/>
      <c r="G4071" s="128" t="str">
        <f>IF(LEN(E4071&amp;"")&gt;0,IF(ISERROR(VLOOKUP(E4071,SpeciesLookup!B:G,6,FALSE)=TRUE),"",VLOOKUP(E4071,SpeciesLookup!B:G,6,FALSE)),"")</f>
        <v/>
      </c>
      <c r="H4071" s="128" t="str">
        <f>IF(LEN(E4071&amp;"")&gt;0,IF(ISERROR(VLOOKUP(E4071,SpeciesLookup!B:G,5,FALSE)=TRUE),"",VLOOKUP(E4071,SpeciesLookup!B:G,5,FALSE)),"")</f>
        <v/>
      </c>
      <c r="I4071" s="11"/>
      <c r="J4071" s="73"/>
      <c r="K4071" s="11"/>
      <c r="L4071" s="127" t="str">
        <f>TRIM(IF(ISERROR(VLOOKUP(R4071,SpeciesValidation!D:T,IF(ISNA(VLOOKUP(J4071,Validation!B$2:C$15,2,FALSE)),FALSE,VLOOKUP(J4071,Validation!B$2:C$15,2,FALSE)))),IF(LEN(E4071&amp;"")&gt;0,"",""),VLOOKUP(R4071,SpeciesValidation!D:T,VLOOKUP(J4071,Validation!B$2:C$15,2,FALSE),FALSE)) &amp; " " &amp; IF(ISERROR(IF(LEFT(J4071,1)="A",IF(IF(VLOOKUP(R4071,SpeciesValidation!D:W,20,FALSE)=FALSE,OR(TEXT(A4071,"MMDD")&lt;VLOOKUP(R4071,SpeciesValidation!D:W,18,FALSE),TEXT(A4071,"MMDD")&gt;VLOOKUP(R4071,SpeciesValidation!D:W,19,FALSE)),IF(TEXT(A4071,"MMDD")&lt;"0701",TEXT(A4071,"MMDD")&gt;VLOOKUP(R4071,SpeciesValidation!D:W,18,FALSE),TEXT(A4071,"MMDD")&lt;VLOOKUP(R4071,SpeciesValidation!D:W,19,FALSE))),"Date outside expected range for this species",""),"")),"",IF(LEFT(J4071,1)="A",IF(IF(VLOOKUP(R4071,SpeciesValidation!D:W,20,FALSE)=FALSE,OR(TEXT(A4071,"MMDD")&lt;VLOOKUP(R4071,SpeciesValidation!D:W,18,FALSE),TEXT(A4071,"MMDD")&gt;VLOOKUP(R4071,SpeciesValidation!D:W,19,FALSE)),IF(TEXT(A4071,"MMDD")&lt;"0701",TEXT(A4071,"MMDD")&gt;VLOOKUP(R4071,SpeciesValidation!D:W,18,FALSE),TEXT(A4071,"MMDD")&lt;VLOOKUP(R4071,SpeciesValidation!D:W,19,FALSE))),"Date outside expected range for this species",""),"")))</f>
        <v/>
      </c>
      <c r="M4071" s="127" t="str">
        <f>IF(LEN(E4071&amp;"")&gt;0,IF(ISERROR(VLOOKUP(R4071,SpeciesValidation!D:I,6,FALSE)),"",VLOOKUP(R4071,SpeciesValidation!D:I,6,FALSE)),"")</f>
        <v/>
      </c>
      <c r="Q4071" s="36" t="str">
        <f>IF(LEN(E4071&amp;"")&gt;0,IF(ISERROR(VLOOKUP(E4071,SpeciesValidation!B:G,2,FALSE)=TRUE),"",VLOOKUP(E4071,SpeciesValidation!B:G,2,FALSE)),"")</f>
        <v/>
      </c>
      <c r="R4071" s="36" t="str">
        <f>IF(LEN(E4071&amp;"")&gt;0,IF(ISERROR(VLOOKUP(E4071,SpeciesLookup!B:G,4,FALSE)=TRUE),"",VLOOKUP(E4071,SpeciesLookup!B:G,4,FALSE)),"")</f>
        <v/>
      </c>
    </row>
    <row r="4072" spans="1:18" ht="13.2" x14ac:dyDescent="0.25">
      <c r="A4072" s="72"/>
      <c r="D4072" s="11"/>
      <c r="G4072" s="128" t="str">
        <f>IF(LEN(E4072&amp;"")&gt;0,IF(ISERROR(VLOOKUP(E4072,SpeciesLookup!B:G,6,FALSE)=TRUE),"",VLOOKUP(E4072,SpeciesLookup!B:G,6,FALSE)),"")</f>
        <v/>
      </c>
      <c r="H4072" s="128" t="str">
        <f>IF(LEN(E4072&amp;"")&gt;0,IF(ISERROR(VLOOKUP(E4072,SpeciesLookup!B:G,5,FALSE)=TRUE),"",VLOOKUP(E4072,SpeciesLookup!B:G,5,FALSE)),"")</f>
        <v/>
      </c>
      <c r="I4072" s="11"/>
      <c r="J4072" s="73"/>
      <c r="K4072" s="11"/>
      <c r="L4072" s="127" t="str">
        <f>TRIM(IF(ISERROR(VLOOKUP(R4072,SpeciesValidation!D:T,IF(ISNA(VLOOKUP(J4072,Validation!B$2:C$15,2,FALSE)),FALSE,VLOOKUP(J4072,Validation!B$2:C$15,2,FALSE)))),IF(LEN(E4072&amp;"")&gt;0,"",""),VLOOKUP(R4072,SpeciesValidation!D:T,VLOOKUP(J4072,Validation!B$2:C$15,2,FALSE),FALSE)) &amp; " " &amp; IF(ISERROR(IF(LEFT(J4072,1)="A",IF(IF(VLOOKUP(R4072,SpeciesValidation!D:W,20,FALSE)=FALSE,OR(TEXT(A4072,"MMDD")&lt;VLOOKUP(R4072,SpeciesValidation!D:W,18,FALSE),TEXT(A4072,"MMDD")&gt;VLOOKUP(R4072,SpeciesValidation!D:W,19,FALSE)),IF(TEXT(A4072,"MMDD")&lt;"0701",TEXT(A4072,"MMDD")&gt;VLOOKUP(R4072,SpeciesValidation!D:W,18,FALSE),TEXT(A4072,"MMDD")&lt;VLOOKUP(R4072,SpeciesValidation!D:W,19,FALSE))),"Date outside expected range for this species",""),"")),"",IF(LEFT(J4072,1)="A",IF(IF(VLOOKUP(R4072,SpeciesValidation!D:W,20,FALSE)=FALSE,OR(TEXT(A4072,"MMDD")&lt;VLOOKUP(R4072,SpeciesValidation!D:W,18,FALSE),TEXT(A4072,"MMDD")&gt;VLOOKUP(R4072,SpeciesValidation!D:W,19,FALSE)),IF(TEXT(A4072,"MMDD")&lt;"0701",TEXT(A4072,"MMDD")&gt;VLOOKUP(R4072,SpeciesValidation!D:W,18,FALSE),TEXT(A4072,"MMDD")&lt;VLOOKUP(R4072,SpeciesValidation!D:W,19,FALSE))),"Date outside expected range for this species",""),"")))</f>
        <v/>
      </c>
      <c r="M4072" s="127" t="str">
        <f>IF(LEN(E4072&amp;"")&gt;0,IF(ISERROR(VLOOKUP(R4072,SpeciesValidation!D:I,6,FALSE)),"",VLOOKUP(R4072,SpeciesValidation!D:I,6,FALSE)),"")</f>
        <v/>
      </c>
      <c r="Q4072" s="36" t="str">
        <f>IF(LEN(E4072&amp;"")&gt;0,IF(ISERROR(VLOOKUP(E4072,SpeciesValidation!B:G,2,FALSE)=TRUE),"",VLOOKUP(E4072,SpeciesValidation!B:G,2,FALSE)),"")</f>
        <v/>
      </c>
      <c r="R4072" s="36" t="str">
        <f>IF(LEN(E4072&amp;"")&gt;0,IF(ISERROR(VLOOKUP(E4072,SpeciesLookup!B:G,4,FALSE)=TRUE),"",VLOOKUP(E4072,SpeciesLookup!B:G,4,FALSE)),"")</f>
        <v/>
      </c>
    </row>
    <row r="4073" spans="1:18" ht="13.2" x14ac:dyDescent="0.25">
      <c r="A4073" s="72"/>
      <c r="D4073" s="11"/>
      <c r="G4073" s="128" t="str">
        <f>IF(LEN(E4073&amp;"")&gt;0,IF(ISERROR(VLOOKUP(E4073,SpeciesLookup!B:G,6,FALSE)=TRUE),"",VLOOKUP(E4073,SpeciesLookup!B:G,6,FALSE)),"")</f>
        <v/>
      </c>
      <c r="H4073" s="128" t="str">
        <f>IF(LEN(E4073&amp;"")&gt;0,IF(ISERROR(VLOOKUP(E4073,SpeciesLookup!B:G,5,FALSE)=TRUE),"",VLOOKUP(E4073,SpeciesLookup!B:G,5,FALSE)),"")</f>
        <v/>
      </c>
      <c r="I4073" s="11"/>
      <c r="J4073" s="73"/>
      <c r="K4073" s="11"/>
      <c r="L4073" s="127" t="str">
        <f>TRIM(IF(ISERROR(VLOOKUP(R4073,SpeciesValidation!D:T,IF(ISNA(VLOOKUP(J4073,Validation!B$2:C$15,2,FALSE)),FALSE,VLOOKUP(J4073,Validation!B$2:C$15,2,FALSE)))),IF(LEN(E4073&amp;"")&gt;0,"",""),VLOOKUP(R4073,SpeciesValidation!D:T,VLOOKUP(J4073,Validation!B$2:C$15,2,FALSE),FALSE)) &amp; " " &amp; IF(ISERROR(IF(LEFT(J4073,1)="A",IF(IF(VLOOKUP(R4073,SpeciesValidation!D:W,20,FALSE)=FALSE,OR(TEXT(A4073,"MMDD")&lt;VLOOKUP(R4073,SpeciesValidation!D:W,18,FALSE),TEXT(A4073,"MMDD")&gt;VLOOKUP(R4073,SpeciesValidation!D:W,19,FALSE)),IF(TEXT(A4073,"MMDD")&lt;"0701",TEXT(A4073,"MMDD")&gt;VLOOKUP(R4073,SpeciesValidation!D:W,18,FALSE),TEXT(A4073,"MMDD")&lt;VLOOKUP(R4073,SpeciesValidation!D:W,19,FALSE))),"Date outside expected range for this species",""),"")),"",IF(LEFT(J4073,1)="A",IF(IF(VLOOKUP(R4073,SpeciesValidation!D:W,20,FALSE)=FALSE,OR(TEXT(A4073,"MMDD")&lt;VLOOKUP(R4073,SpeciesValidation!D:W,18,FALSE),TEXT(A4073,"MMDD")&gt;VLOOKUP(R4073,SpeciesValidation!D:W,19,FALSE)),IF(TEXT(A4073,"MMDD")&lt;"0701",TEXT(A4073,"MMDD")&gt;VLOOKUP(R4073,SpeciesValidation!D:W,18,FALSE),TEXT(A4073,"MMDD")&lt;VLOOKUP(R4073,SpeciesValidation!D:W,19,FALSE))),"Date outside expected range for this species",""),"")))</f>
        <v/>
      </c>
      <c r="M4073" s="127" t="str">
        <f>IF(LEN(E4073&amp;"")&gt;0,IF(ISERROR(VLOOKUP(R4073,SpeciesValidation!D:I,6,FALSE)),"",VLOOKUP(R4073,SpeciesValidation!D:I,6,FALSE)),"")</f>
        <v/>
      </c>
      <c r="Q4073" s="36" t="str">
        <f>IF(LEN(E4073&amp;"")&gt;0,IF(ISERROR(VLOOKUP(E4073,SpeciesValidation!B:G,2,FALSE)=TRUE),"",VLOOKUP(E4073,SpeciesValidation!B:G,2,FALSE)),"")</f>
        <v/>
      </c>
      <c r="R4073" s="36" t="str">
        <f>IF(LEN(E4073&amp;"")&gt;0,IF(ISERROR(VLOOKUP(E4073,SpeciesLookup!B:G,4,FALSE)=TRUE),"",VLOOKUP(E4073,SpeciesLookup!B:G,4,FALSE)),"")</f>
        <v/>
      </c>
    </row>
    <row r="4074" spans="1:18" ht="13.2" x14ac:dyDescent="0.25">
      <c r="A4074" s="72"/>
      <c r="D4074" s="11"/>
      <c r="G4074" s="128" t="str">
        <f>IF(LEN(E4074&amp;"")&gt;0,IF(ISERROR(VLOOKUP(E4074,SpeciesLookup!B:G,6,FALSE)=TRUE),"",VLOOKUP(E4074,SpeciesLookup!B:G,6,FALSE)),"")</f>
        <v/>
      </c>
      <c r="H4074" s="128" t="str">
        <f>IF(LEN(E4074&amp;"")&gt;0,IF(ISERROR(VLOOKUP(E4074,SpeciesLookup!B:G,5,FALSE)=TRUE),"",VLOOKUP(E4074,SpeciesLookup!B:G,5,FALSE)),"")</f>
        <v/>
      </c>
      <c r="I4074" s="11"/>
      <c r="J4074" s="73"/>
      <c r="K4074" s="11"/>
      <c r="L4074" s="127" t="str">
        <f>TRIM(IF(ISERROR(VLOOKUP(R4074,SpeciesValidation!D:T,IF(ISNA(VLOOKUP(J4074,Validation!B$2:C$15,2,FALSE)),FALSE,VLOOKUP(J4074,Validation!B$2:C$15,2,FALSE)))),IF(LEN(E4074&amp;"")&gt;0,"",""),VLOOKUP(R4074,SpeciesValidation!D:T,VLOOKUP(J4074,Validation!B$2:C$15,2,FALSE),FALSE)) &amp; " " &amp; IF(ISERROR(IF(LEFT(J4074,1)="A",IF(IF(VLOOKUP(R4074,SpeciesValidation!D:W,20,FALSE)=FALSE,OR(TEXT(A4074,"MMDD")&lt;VLOOKUP(R4074,SpeciesValidation!D:W,18,FALSE),TEXT(A4074,"MMDD")&gt;VLOOKUP(R4074,SpeciesValidation!D:W,19,FALSE)),IF(TEXT(A4074,"MMDD")&lt;"0701",TEXT(A4074,"MMDD")&gt;VLOOKUP(R4074,SpeciesValidation!D:W,18,FALSE),TEXT(A4074,"MMDD")&lt;VLOOKUP(R4074,SpeciesValidation!D:W,19,FALSE))),"Date outside expected range for this species",""),"")),"",IF(LEFT(J4074,1)="A",IF(IF(VLOOKUP(R4074,SpeciesValidation!D:W,20,FALSE)=FALSE,OR(TEXT(A4074,"MMDD")&lt;VLOOKUP(R4074,SpeciesValidation!D:W,18,FALSE),TEXT(A4074,"MMDD")&gt;VLOOKUP(R4074,SpeciesValidation!D:W,19,FALSE)),IF(TEXT(A4074,"MMDD")&lt;"0701",TEXT(A4074,"MMDD")&gt;VLOOKUP(R4074,SpeciesValidation!D:W,18,FALSE),TEXT(A4074,"MMDD")&lt;VLOOKUP(R4074,SpeciesValidation!D:W,19,FALSE))),"Date outside expected range for this species",""),"")))</f>
        <v/>
      </c>
      <c r="M4074" s="127" t="str">
        <f>IF(LEN(E4074&amp;"")&gt;0,IF(ISERROR(VLOOKUP(R4074,SpeciesValidation!D:I,6,FALSE)),"",VLOOKUP(R4074,SpeciesValidation!D:I,6,FALSE)),"")</f>
        <v/>
      </c>
      <c r="Q4074" s="36" t="str">
        <f>IF(LEN(E4074&amp;"")&gt;0,IF(ISERROR(VLOOKUP(E4074,SpeciesValidation!B:G,2,FALSE)=TRUE),"",VLOOKUP(E4074,SpeciesValidation!B:G,2,FALSE)),"")</f>
        <v/>
      </c>
      <c r="R4074" s="36" t="str">
        <f>IF(LEN(E4074&amp;"")&gt;0,IF(ISERROR(VLOOKUP(E4074,SpeciesLookup!B:G,4,FALSE)=TRUE),"",VLOOKUP(E4074,SpeciesLookup!B:G,4,FALSE)),"")</f>
        <v/>
      </c>
    </row>
    <row r="4075" spans="1:18" ht="13.2" x14ac:dyDescent="0.25">
      <c r="A4075" s="72"/>
      <c r="D4075" s="11"/>
      <c r="G4075" s="128" t="str">
        <f>IF(LEN(E4075&amp;"")&gt;0,IF(ISERROR(VLOOKUP(E4075,SpeciesLookup!B:G,6,FALSE)=TRUE),"",VLOOKUP(E4075,SpeciesLookup!B:G,6,FALSE)),"")</f>
        <v/>
      </c>
      <c r="H4075" s="128" t="str">
        <f>IF(LEN(E4075&amp;"")&gt;0,IF(ISERROR(VLOOKUP(E4075,SpeciesLookup!B:G,5,FALSE)=TRUE),"",VLOOKUP(E4075,SpeciesLookup!B:G,5,FALSE)),"")</f>
        <v/>
      </c>
      <c r="I4075" s="11"/>
      <c r="J4075" s="73"/>
      <c r="K4075" s="11"/>
      <c r="L4075" s="127" t="str">
        <f>TRIM(IF(ISERROR(VLOOKUP(R4075,SpeciesValidation!D:T,IF(ISNA(VLOOKUP(J4075,Validation!B$2:C$15,2,FALSE)),FALSE,VLOOKUP(J4075,Validation!B$2:C$15,2,FALSE)))),IF(LEN(E4075&amp;"")&gt;0,"",""),VLOOKUP(R4075,SpeciesValidation!D:T,VLOOKUP(J4075,Validation!B$2:C$15,2,FALSE),FALSE)) &amp; " " &amp; IF(ISERROR(IF(LEFT(J4075,1)="A",IF(IF(VLOOKUP(R4075,SpeciesValidation!D:W,20,FALSE)=FALSE,OR(TEXT(A4075,"MMDD")&lt;VLOOKUP(R4075,SpeciesValidation!D:W,18,FALSE),TEXT(A4075,"MMDD")&gt;VLOOKUP(R4075,SpeciesValidation!D:W,19,FALSE)),IF(TEXT(A4075,"MMDD")&lt;"0701",TEXT(A4075,"MMDD")&gt;VLOOKUP(R4075,SpeciesValidation!D:W,18,FALSE),TEXT(A4075,"MMDD")&lt;VLOOKUP(R4075,SpeciesValidation!D:W,19,FALSE))),"Date outside expected range for this species",""),"")),"",IF(LEFT(J4075,1)="A",IF(IF(VLOOKUP(R4075,SpeciesValidation!D:W,20,FALSE)=FALSE,OR(TEXT(A4075,"MMDD")&lt;VLOOKUP(R4075,SpeciesValidation!D:W,18,FALSE),TEXT(A4075,"MMDD")&gt;VLOOKUP(R4075,SpeciesValidation!D:W,19,FALSE)),IF(TEXT(A4075,"MMDD")&lt;"0701",TEXT(A4075,"MMDD")&gt;VLOOKUP(R4075,SpeciesValidation!D:W,18,FALSE),TEXT(A4075,"MMDD")&lt;VLOOKUP(R4075,SpeciesValidation!D:W,19,FALSE))),"Date outside expected range for this species",""),"")))</f>
        <v/>
      </c>
      <c r="M4075" s="127" t="str">
        <f>IF(LEN(E4075&amp;"")&gt;0,IF(ISERROR(VLOOKUP(R4075,SpeciesValidation!D:I,6,FALSE)),"",VLOOKUP(R4075,SpeciesValidation!D:I,6,FALSE)),"")</f>
        <v/>
      </c>
      <c r="Q4075" s="36" t="str">
        <f>IF(LEN(E4075&amp;"")&gt;0,IF(ISERROR(VLOOKUP(E4075,SpeciesValidation!B:G,2,FALSE)=TRUE),"",VLOOKUP(E4075,SpeciesValidation!B:G,2,FALSE)),"")</f>
        <v/>
      </c>
      <c r="R4075" s="36" t="str">
        <f>IF(LEN(E4075&amp;"")&gt;0,IF(ISERROR(VLOOKUP(E4075,SpeciesLookup!B:G,4,FALSE)=TRUE),"",VLOOKUP(E4075,SpeciesLookup!B:G,4,FALSE)),"")</f>
        <v/>
      </c>
    </row>
    <row r="4076" spans="1:18" ht="13.2" x14ac:dyDescent="0.25">
      <c r="A4076" s="72"/>
      <c r="D4076" s="11"/>
      <c r="G4076" s="128" t="str">
        <f>IF(LEN(E4076&amp;"")&gt;0,IF(ISERROR(VLOOKUP(E4076,SpeciesLookup!B:G,6,FALSE)=TRUE),"",VLOOKUP(E4076,SpeciesLookup!B:G,6,FALSE)),"")</f>
        <v/>
      </c>
      <c r="H4076" s="128" t="str">
        <f>IF(LEN(E4076&amp;"")&gt;0,IF(ISERROR(VLOOKUP(E4076,SpeciesLookup!B:G,5,FALSE)=TRUE),"",VLOOKUP(E4076,SpeciesLookup!B:G,5,FALSE)),"")</f>
        <v/>
      </c>
      <c r="I4076" s="11"/>
      <c r="J4076" s="73"/>
      <c r="K4076" s="11"/>
      <c r="L4076" s="127" t="str">
        <f>TRIM(IF(ISERROR(VLOOKUP(R4076,SpeciesValidation!D:T,IF(ISNA(VLOOKUP(J4076,Validation!B$2:C$15,2,FALSE)),FALSE,VLOOKUP(J4076,Validation!B$2:C$15,2,FALSE)))),IF(LEN(E4076&amp;"")&gt;0,"",""),VLOOKUP(R4076,SpeciesValidation!D:T,VLOOKUP(J4076,Validation!B$2:C$15,2,FALSE),FALSE)) &amp; " " &amp; IF(ISERROR(IF(LEFT(J4076,1)="A",IF(IF(VLOOKUP(R4076,SpeciesValidation!D:W,20,FALSE)=FALSE,OR(TEXT(A4076,"MMDD")&lt;VLOOKUP(R4076,SpeciesValidation!D:W,18,FALSE),TEXT(A4076,"MMDD")&gt;VLOOKUP(R4076,SpeciesValidation!D:W,19,FALSE)),IF(TEXT(A4076,"MMDD")&lt;"0701",TEXT(A4076,"MMDD")&gt;VLOOKUP(R4076,SpeciesValidation!D:W,18,FALSE),TEXT(A4076,"MMDD")&lt;VLOOKUP(R4076,SpeciesValidation!D:W,19,FALSE))),"Date outside expected range for this species",""),"")),"",IF(LEFT(J4076,1)="A",IF(IF(VLOOKUP(R4076,SpeciesValidation!D:W,20,FALSE)=FALSE,OR(TEXT(A4076,"MMDD")&lt;VLOOKUP(R4076,SpeciesValidation!D:W,18,FALSE),TEXT(A4076,"MMDD")&gt;VLOOKUP(R4076,SpeciesValidation!D:W,19,FALSE)),IF(TEXT(A4076,"MMDD")&lt;"0701",TEXT(A4076,"MMDD")&gt;VLOOKUP(R4076,SpeciesValidation!D:W,18,FALSE),TEXT(A4076,"MMDD")&lt;VLOOKUP(R4076,SpeciesValidation!D:W,19,FALSE))),"Date outside expected range for this species",""),"")))</f>
        <v/>
      </c>
      <c r="M4076" s="127" t="str">
        <f>IF(LEN(E4076&amp;"")&gt;0,IF(ISERROR(VLOOKUP(R4076,SpeciesValidation!D:I,6,FALSE)),"",VLOOKUP(R4076,SpeciesValidation!D:I,6,FALSE)),"")</f>
        <v/>
      </c>
      <c r="Q4076" s="36" t="str">
        <f>IF(LEN(E4076&amp;"")&gt;0,IF(ISERROR(VLOOKUP(E4076,SpeciesValidation!B:G,2,FALSE)=TRUE),"",VLOOKUP(E4076,SpeciesValidation!B:G,2,FALSE)),"")</f>
        <v/>
      </c>
      <c r="R4076" s="36" t="str">
        <f>IF(LEN(E4076&amp;"")&gt;0,IF(ISERROR(VLOOKUP(E4076,SpeciesLookup!B:G,4,FALSE)=TRUE),"",VLOOKUP(E4076,SpeciesLookup!B:G,4,FALSE)),"")</f>
        <v/>
      </c>
    </row>
    <row r="4077" spans="1:18" ht="13.2" x14ac:dyDescent="0.25">
      <c r="A4077" s="72"/>
      <c r="D4077" s="11"/>
      <c r="G4077" s="128" t="str">
        <f>IF(LEN(E4077&amp;"")&gt;0,IF(ISERROR(VLOOKUP(E4077,SpeciesLookup!B:G,6,FALSE)=TRUE),"",VLOOKUP(E4077,SpeciesLookup!B:G,6,FALSE)),"")</f>
        <v/>
      </c>
      <c r="H4077" s="128" t="str">
        <f>IF(LEN(E4077&amp;"")&gt;0,IF(ISERROR(VLOOKUP(E4077,SpeciesLookup!B:G,5,FALSE)=TRUE),"",VLOOKUP(E4077,SpeciesLookup!B:G,5,FALSE)),"")</f>
        <v/>
      </c>
      <c r="I4077" s="11"/>
      <c r="J4077" s="73"/>
      <c r="K4077" s="11"/>
      <c r="L4077" s="127" t="str">
        <f>TRIM(IF(ISERROR(VLOOKUP(R4077,SpeciesValidation!D:T,IF(ISNA(VLOOKUP(J4077,Validation!B$2:C$15,2,FALSE)),FALSE,VLOOKUP(J4077,Validation!B$2:C$15,2,FALSE)))),IF(LEN(E4077&amp;"")&gt;0,"",""),VLOOKUP(R4077,SpeciesValidation!D:T,VLOOKUP(J4077,Validation!B$2:C$15,2,FALSE),FALSE)) &amp; " " &amp; IF(ISERROR(IF(LEFT(J4077,1)="A",IF(IF(VLOOKUP(R4077,SpeciesValidation!D:W,20,FALSE)=FALSE,OR(TEXT(A4077,"MMDD")&lt;VLOOKUP(R4077,SpeciesValidation!D:W,18,FALSE),TEXT(A4077,"MMDD")&gt;VLOOKUP(R4077,SpeciesValidation!D:W,19,FALSE)),IF(TEXT(A4077,"MMDD")&lt;"0701",TEXT(A4077,"MMDD")&gt;VLOOKUP(R4077,SpeciesValidation!D:W,18,FALSE),TEXT(A4077,"MMDD")&lt;VLOOKUP(R4077,SpeciesValidation!D:W,19,FALSE))),"Date outside expected range for this species",""),"")),"",IF(LEFT(J4077,1)="A",IF(IF(VLOOKUP(R4077,SpeciesValidation!D:W,20,FALSE)=FALSE,OR(TEXT(A4077,"MMDD")&lt;VLOOKUP(R4077,SpeciesValidation!D:W,18,FALSE),TEXT(A4077,"MMDD")&gt;VLOOKUP(R4077,SpeciesValidation!D:W,19,FALSE)),IF(TEXT(A4077,"MMDD")&lt;"0701",TEXT(A4077,"MMDD")&gt;VLOOKUP(R4077,SpeciesValidation!D:W,18,FALSE),TEXT(A4077,"MMDD")&lt;VLOOKUP(R4077,SpeciesValidation!D:W,19,FALSE))),"Date outside expected range for this species",""),"")))</f>
        <v/>
      </c>
      <c r="M4077" s="127" t="str">
        <f>IF(LEN(E4077&amp;"")&gt;0,IF(ISERROR(VLOOKUP(R4077,SpeciesValidation!D:I,6,FALSE)),"",VLOOKUP(R4077,SpeciesValidation!D:I,6,FALSE)),"")</f>
        <v/>
      </c>
      <c r="Q4077" s="36" t="str">
        <f>IF(LEN(E4077&amp;"")&gt;0,IF(ISERROR(VLOOKUP(E4077,SpeciesValidation!B:G,2,FALSE)=TRUE),"",VLOOKUP(E4077,SpeciesValidation!B:G,2,FALSE)),"")</f>
        <v/>
      </c>
      <c r="R4077" s="36" t="str">
        <f>IF(LEN(E4077&amp;"")&gt;0,IF(ISERROR(VLOOKUP(E4077,SpeciesLookup!B:G,4,FALSE)=TRUE),"",VLOOKUP(E4077,SpeciesLookup!B:G,4,FALSE)),"")</f>
        <v/>
      </c>
    </row>
    <row r="4078" spans="1:18" ht="13.2" x14ac:dyDescent="0.25">
      <c r="A4078" s="72"/>
      <c r="D4078" s="11"/>
      <c r="G4078" s="128" t="str">
        <f>IF(LEN(E4078&amp;"")&gt;0,IF(ISERROR(VLOOKUP(E4078,SpeciesLookup!B:G,6,FALSE)=TRUE),"",VLOOKUP(E4078,SpeciesLookup!B:G,6,FALSE)),"")</f>
        <v/>
      </c>
      <c r="H4078" s="128" t="str">
        <f>IF(LEN(E4078&amp;"")&gt;0,IF(ISERROR(VLOOKUP(E4078,SpeciesLookup!B:G,5,FALSE)=TRUE),"",VLOOKUP(E4078,SpeciesLookup!B:G,5,FALSE)),"")</f>
        <v/>
      </c>
      <c r="I4078" s="11"/>
      <c r="J4078" s="73"/>
      <c r="K4078" s="11"/>
      <c r="L4078" s="127" t="str">
        <f>TRIM(IF(ISERROR(VLOOKUP(R4078,SpeciesValidation!D:T,IF(ISNA(VLOOKUP(J4078,Validation!B$2:C$15,2,FALSE)),FALSE,VLOOKUP(J4078,Validation!B$2:C$15,2,FALSE)))),IF(LEN(E4078&amp;"")&gt;0,"",""),VLOOKUP(R4078,SpeciesValidation!D:T,VLOOKUP(J4078,Validation!B$2:C$15,2,FALSE),FALSE)) &amp; " " &amp; IF(ISERROR(IF(LEFT(J4078,1)="A",IF(IF(VLOOKUP(R4078,SpeciesValidation!D:W,20,FALSE)=FALSE,OR(TEXT(A4078,"MMDD")&lt;VLOOKUP(R4078,SpeciesValidation!D:W,18,FALSE),TEXT(A4078,"MMDD")&gt;VLOOKUP(R4078,SpeciesValidation!D:W,19,FALSE)),IF(TEXT(A4078,"MMDD")&lt;"0701",TEXT(A4078,"MMDD")&gt;VLOOKUP(R4078,SpeciesValidation!D:W,18,FALSE),TEXT(A4078,"MMDD")&lt;VLOOKUP(R4078,SpeciesValidation!D:W,19,FALSE))),"Date outside expected range for this species",""),"")),"",IF(LEFT(J4078,1)="A",IF(IF(VLOOKUP(R4078,SpeciesValidation!D:W,20,FALSE)=FALSE,OR(TEXT(A4078,"MMDD")&lt;VLOOKUP(R4078,SpeciesValidation!D:W,18,FALSE),TEXT(A4078,"MMDD")&gt;VLOOKUP(R4078,SpeciesValidation!D:W,19,FALSE)),IF(TEXT(A4078,"MMDD")&lt;"0701",TEXT(A4078,"MMDD")&gt;VLOOKUP(R4078,SpeciesValidation!D:W,18,FALSE),TEXT(A4078,"MMDD")&lt;VLOOKUP(R4078,SpeciesValidation!D:W,19,FALSE))),"Date outside expected range for this species",""),"")))</f>
        <v/>
      </c>
      <c r="M4078" s="127" t="str">
        <f>IF(LEN(E4078&amp;"")&gt;0,IF(ISERROR(VLOOKUP(R4078,SpeciesValidation!D:I,6,FALSE)),"",VLOOKUP(R4078,SpeciesValidation!D:I,6,FALSE)),"")</f>
        <v/>
      </c>
      <c r="Q4078" s="36" t="str">
        <f>IF(LEN(E4078&amp;"")&gt;0,IF(ISERROR(VLOOKUP(E4078,SpeciesValidation!B:G,2,FALSE)=TRUE),"",VLOOKUP(E4078,SpeciesValidation!B:G,2,FALSE)),"")</f>
        <v/>
      </c>
      <c r="R4078" s="36" t="str">
        <f>IF(LEN(E4078&amp;"")&gt;0,IF(ISERROR(VLOOKUP(E4078,SpeciesLookup!B:G,4,FALSE)=TRUE),"",VLOOKUP(E4078,SpeciesLookup!B:G,4,FALSE)),"")</f>
        <v/>
      </c>
    </row>
    <row r="4079" spans="1:18" ht="13.2" x14ac:dyDescent="0.25">
      <c r="A4079" s="72"/>
      <c r="D4079" s="11"/>
      <c r="G4079" s="128" t="str">
        <f>IF(LEN(E4079&amp;"")&gt;0,IF(ISERROR(VLOOKUP(E4079,SpeciesLookup!B:G,6,FALSE)=TRUE),"",VLOOKUP(E4079,SpeciesLookup!B:G,6,FALSE)),"")</f>
        <v/>
      </c>
      <c r="H4079" s="128" t="str">
        <f>IF(LEN(E4079&amp;"")&gt;0,IF(ISERROR(VLOOKUP(E4079,SpeciesLookup!B:G,5,FALSE)=TRUE),"",VLOOKUP(E4079,SpeciesLookup!B:G,5,FALSE)),"")</f>
        <v/>
      </c>
      <c r="I4079" s="11"/>
      <c r="J4079" s="73"/>
      <c r="K4079" s="11"/>
      <c r="L4079" s="127" t="str">
        <f>TRIM(IF(ISERROR(VLOOKUP(R4079,SpeciesValidation!D:T,IF(ISNA(VLOOKUP(J4079,Validation!B$2:C$15,2,FALSE)),FALSE,VLOOKUP(J4079,Validation!B$2:C$15,2,FALSE)))),IF(LEN(E4079&amp;"")&gt;0,"",""),VLOOKUP(R4079,SpeciesValidation!D:T,VLOOKUP(J4079,Validation!B$2:C$15,2,FALSE),FALSE)) &amp; " " &amp; IF(ISERROR(IF(LEFT(J4079,1)="A",IF(IF(VLOOKUP(R4079,SpeciesValidation!D:W,20,FALSE)=FALSE,OR(TEXT(A4079,"MMDD")&lt;VLOOKUP(R4079,SpeciesValidation!D:W,18,FALSE),TEXT(A4079,"MMDD")&gt;VLOOKUP(R4079,SpeciesValidation!D:W,19,FALSE)),IF(TEXT(A4079,"MMDD")&lt;"0701",TEXT(A4079,"MMDD")&gt;VLOOKUP(R4079,SpeciesValidation!D:W,18,FALSE),TEXT(A4079,"MMDD")&lt;VLOOKUP(R4079,SpeciesValidation!D:W,19,FALSE))),"Date outside expected range for this species",""),"")),"",IF(LEFT(J4079,1)="A",IF(IF(VLOOKUP(R4079,SpeciesValidation!D:W,20,FALSE)=FALSE,OR(TEXT(A4079,"MMDD")&lt;VLOOKUP(R4079,SpeciesValidation!D:W,18,FALSE),TEXT(A4079,"MMDD")&gt;VLOOKUP(R4079,SpeciesValidation!D:W,19,FALSE)),IF(TEXT(A4079,"MMDD")&lt;"0701",TEXT(A4079,"MMDD")&gt;VLOOKUP(R4079,SpeciesValidation!D:W,18,FALSE),TEXT(A4079,"MMDD")&lt;VLOOKUP(R4079,SpeciesValidation!D:W,19,FALSE))),"Date outside expected range for this species",""),"")))</f>
        <v/>
      </c>
      <c r="M4079" s="127" t="str">
        <f>IF(LEN(E4079&amp;"")&gt;0,IF(ISERROR(VLOOKUP(R4079,SpeciesValidation!D:I,6,FALSE)),"",VLOOKUP(R4079,SpeciesValidation!D:I,6,FALSE)),"")</f>
        <v/>
      </c>
      <c r="Q4079" s="36" t="str">
        <f>IF(LEN(E4079&amp;"")&gt;0,IF(ISERROR(VLOOKUP(E4079,SpeciesValidation!B:G,2,FALSE)=TRUE),"",VLOOKUP(E4079,SpeciesValidation!B:G,2,FALSE)),"")</f>
        <v/>
      </c>
      <c r="R4079" s="36" t="str">
        <f>IF(LEN(E4079&amp;"")&gt;0,IF(ISERROR(VLOOKUP(E4079,SpeciesLookup!B:G,4,FALSE)=TRUE),"",VLOOKUP(E4079,SpeciesLookup!B:G,4,FALSE)),"")</f>
        <v/>
      </c>
    </row>
    <row r="4080" spans="1:18" ht="13.2" x14ac:dyDescent="0.25">
      <c r="A4080" s="72"/>
      <c r="D4080" s="11"/>
      <c r="G4080" s="128" t="str">
        <f>IF(LEN(E4080&amp;"")&gt;0,IF(ISERROR(VLOOKUP(E4080,SpeciesLookup!B:G,6,FALSE)=TRUE),"",VLOOKUP(E4080,SpeciesLookup!B:G,6,FALSE)),"")</f>
        <v/>
      </c>
      <c r="H4080" s="128" t="str">
        <f>IF(LEN(E4080&amp;"")&gt;0,IF(ISERROR(VLOOKUP(E4080,SpeciesLookup!B:G,5,FALSE)=TRUE),"",VLOOKUP(E4080,SpeciesLookup!B:G,5,FALSE)),"")</f>
        <v/>
      </c>
      <c r="I4080" s="11"/>
      <c r="J4080" s="73"/>
      <c r="K4080" s="11"/>
      <c r="L4080" s="127" t="str">
        <f>TRIM(IF(ISERROR(VLOOKUP(R4080,SpeciesValidation!D:T,IF(ISNA(VLOOKUP(J4080,Validation!B$2:C$15,2,FALSE)),FALSE,VLOOKUP(J4080,Validation!B$2:C$15,2,FALSE)))),IF(LEN(E4080&amp;"")&gt;0,"",""),VLOOKUP(R4080,SpeciesValidation!D:T,VLOOKUP(J4080,Validation!B$2:C$15,2,FALSE),FALSE)) &amp; " " &amp; IF(ISERROR(IF(LEFT(J4080,1)="A",IF(IF(VLOOKUP(R4080,SpeciesValidation!D:W,20,FALSE)=FALSE,OR(TEXT(A4080,"MMDD")&lt;VLOOKUP(R4080,SpeciesValidation!D:W,18,FALSE),TEXT(A4080,"MMDD")&gt;VLOOKUP(R4080,SpeciesValidation!D:W,19,FALSE)),IF(TEXT(A4080,"MMDD")&lt;"0701",TEXT(A4080,"MMDD")&gt;VLOOKUP(R4080,SpeciesValidation!D:W,18,FALSE),TEXT(A4080,"MMDD")&lt;VLOOKUP(R4080,SpeciesValidation!D:W,19,FALSE))),"Date outside expected range for this species",""),"")),"",IF(LEFT(J4080,1)="A",IF(IF(VLOOKUP(R4080,SpeciesValidation!D:W,20,FALSE)=FALSE,OR(TEXT(A4080,"MMDD")&lt;VLOOKUP(R4080,SpeciesValidation!D:W,18,FALSE),TEXT(A4080,"MMDD")&gt;VLOOKUP(R4080,SpeciesValidation!D:W,19,FALSE)),IF(TEXT(A4080,"MMDD")&lt;"0701",TEXT(A4080,"MMDD")&gt;VLOOKUP(R4080,SpeciesValidation!D:W,18,FALSE),TEXT(A4080,"MMDD")&lt;VLOOKUP(R4080,SpeciesValidation!D:W,19,FALSE))),"Date outside expected range for this species",""),"")))</f>
        <v/>
      </c>
      <c r="M4080" s="127" t="str">
        <f>IF(LEN(E4080&amp;"")&gt;0,IF(ISERROR(VLOOKUP(R4080,SpeciesValidation!D:I,6,FALSE)),"",VLOOKUP(R4080,SpeciesValidation!D:I,6,FALSE)),"")</f>
        <v/>
      </c>
      <c r="Q4080" s="36" t="str">
        <f>IF(LEN(E4080&amp;"")&gt;0,IF(ISERROR(VLOOKUP(E4080,SpeciesValidation!B:G,2,FALSE)=TRUE),"",VLOOKUP(E4080,SpeciesValidation!B:G,2,FALSE)),"")</f>
        <v/>
      </c>
      <c r="R4080" s="36" t="str">
        <f>IF(LEN(E4080&amp;"")&gt;0,IF(ISERROR(VLOOKUP(E4080,SpeciesLookup!B:G,4,FALSE)=TRUE),"",VLOOKUP(E4080,SpeciesLookup!B:G,4,FALSE)),"")</f>
        <v/>
      </c>
    </row>
    <row r="4081" spans="1:18" ht="13.2" x14ac:dyDescent="0.25">
      <c r="A4081" s="72"/>
      <c r="D4081" s="11"/>
      <c r="G4081" s="128" t="str">
        <f>IF(LEN(E4081&amp;"")&gt;0,IF(ISERROR(VLOOKUP(E4081,SpeciesLookup!B:G,6,FALSE)=TRUE),"",VLOOKUP(E4081,SpeciesLookup!B:G,6,FALSE)),"")</f>
        <v/>
      </c>
      <c r="H4081" s="128" t="str">
        <f>IF(LEN(E4081&amp;"")&gt;0,IF(ISERROR(VLOOKUP(E4081,SpeciesLookup!B:G,5,FALSE)=TRUE),"",VLOOKUP(E4081,SpeciesLookup!B:G,5,FALSE)),"")</f>
        <v/>
      </c>
      <c r="I4081" s="11"/>
      <c r="J4081" s="73"/>
      <c r="K4081" s="11"/>
      <c r="L4081" s="127" t="str">
        <f>TRIM(IF(ISERROR(VLOOKUP(R4081,SpeciesValidation!D:T,IF(ISNA(VLOOKUP(J4081,Validation!B$2:C$15,2,FALSE)),FALSE,VLOOKUP(J4081,Validation!B$2:C$15,2,FALSE)))),IF(LEN(E4081&amp;"")&gt;0,"",""),VLOOKUP(R4081,SpeciesValidation!D:T,VLOOKUP(J4081,Validation!B$2:C$15,2,FALSE),FALSE)) &amp; " " &amp; IF(ISERROR(IF(LEFT(J4081,1)="A",IF(IF(VLOOKUP(R4081,SpeciesValidation!D:W,20,FALSE)=FALSE,OR(TEXT(A4081,"MMDD")&lt;VLOOKUP(R4081,SpeciesValidation!D:W,18,FALSE),TEXT(A4081,"MMDD")&gt;VLOOKUP(R4081,SpeciesValidation!D:W,19,FALSE)),IF(TEXT(A4081,"MMDD")&lt;"0701",TEXT(A4081,"MMDD")&gt;VLOOKUP(R4081,SpeciesValidation!D:W,18,FALSE),TEXT(A4081,"MMDD")&lt;VLOOKUP(R4081,SpeciesValidation!D:W,19,FALSE))),"Date outside expected range for this species",""),"")),"",IF(LEFT(J4081,1)="A",IF(IF(VLOOKUP(R4081,SpeciesValidation!D:W,20,FALSE)=FALSE,OR(TEXT(A4081,"MMDD")&lt;VLOOKUP(R4081,SpeciesValidation!D:W,18,FALSE),TEXT(A4081,"MMDD")&gt;VLOOKUP(R4081,SpeciesValidation!D:W,19,FALSE)),IF(TEXT(A4081,"MMDD")&lt;"0701",TEXT(A4081,"MMDD")&gt;VLOOKUP(R4081,SpeciesValidation!D:W,18,FALSE),TEXT(A4081,"MMDD")&lt;VLOOKUP(R4081,SpeciesValidation!D:W,19,FALSE))),"Date outside expected range for this species",""),"")))</f>
        <v/>
      </c>
      <c r="M4081" s="127" t="str">
        <f>IF(LEN(E4081&amp;"")&gt;0,IF(ISERROR(VLOOKUP(R4081,SpeciesValidation!D:I,6,FALSE)),"",VLOOKUP(R4081,SpeciesValidation!D:I,6,FALSE)),"")</f>
        <v/>
      </c>
      <c r="Q4081" s="36" t="str">
        <f>IF(LEN(E4081&amp;"")&gt;0,IF(ISERROR(VLOOKUP(E4081,SpeciesValidation!B:G,2,FALSE)=TRUE),"",VLOOKUP(E4081,SpeciesValidation!B:G,2,FALSE)),"")</f>
        <v/>
      </c>
      <c r="R4081" s="36" t="str">
        <f>IF(LEN(E4081&amp;"")&gt;0,IF(ISERROR(VLOOKUP(E4081,SpeciesLookup!B:G,4,FALSE)=TRUE),"",VLOOKUP(E4081,SpeciesLookup!B:G,4,FALSE)),"")</f>
        <v/>
      </c>
    </row>
    <row r="4082" spans="1:18" ht="13.2" x14ac:dyDescent="0.25">
      <c r="A4082" s="72"/>
      <c r="D4082" s="11"/>
      <c r="G4082" s="128" t="str">
        <f>IF(LEN(E4082&amp;"")&gt;0,IF(ISERROR(VLOOKUP(E4082,SpeciesLookup!B:G,6,FALSE)=TRUE),"",VLOOKUP(E4082,SpeciesLookup!B:G,6,FALSE)),"")</f>
        <v/>
      </c>
      <c r="H4082" s="128" t="str">
        <f>IF(LEN(E4082&amp;"")&gt;0,IF(ISERROR(VLOOKUP(E4082,SpeciesLookup!B:G,5,FALSE)=TRUE),"",VLOOKUP(E4082,SpeciesLookup!B:G,5,FALSE)),"")</f>
        <v/>
      </c>
      <c r="I4082" s="11"/>
      <c r="J4082" s="73"/>
      <c r="K4082" s="11"/>
      <c r="L4082" s="127" t="str">
        <f>TRIM(IF(ISERROR(VLOOKUP(R4082,SpeciesValidation!D:T,IF(ISNA(VLOOKUP(J4082,Validation!B$2:C$15,2,FALSE)),FALSE,VLOOKUP(J4082,Validation!B$2:C$15,2,FALSE)))),IF(LEN(E4082&amp;"")&gt;0,"",""),VLOOKUP(R4082,SpeciesValidation!D:T,VLOOKUP(J4082,Validation!B$2:C$15,2,FALSE),FALSE)) &amp; " " &amp; IF(ISERROR(IF(LEFT(J4082,1)="A",IF(IF(VLOOKUP(R4082,SpeciesValidation!D:W,20,FALSE)=FALSE,OR(TEXT(A4082,"MMDD")&lt;VLOOKUP(R4082,SpeciesValidation!D:W,18,FALSE),TEXT(A4082,"MMDD")&gt;VLOOKUP(R4082,SpeciesValidation!D:W,19,FALSE)),IF(TEXT(A4082,"MMDD")&lt;"0701",TEXT(A4082,"MMDD")&gt;VLOOKUP(R4082,SpeciesValidation!D:W,18,FALSE),TEXT(A4082,"MMDD")&lt;VLOOKUP(R4082,SpeciesValidation!D:W,19,FALSE))),"Date outside expected range for this species",""),"")),"",IF(LEFT(J4082,1)="A",IF(IF(VLOOKUP(R4082,SpeciesValidation!D:W,20,FALSE)=FALSE,OR(TEXT(A4082,"MMDD")&lt;VLOOKUP(R4082,SpeciesValidation!D:W,18,FALSE),TEXT(A4082,"MMDD")&gt;VLOOKUP(R4082,SpeciesValidation!D:W,19,FALSE)),IF(TEXT(A4082,"MMDD")&lt;"0701",TEXT(A4082,"MMDD")&gt;VLOOKUP(R4082,SpeciesValidation!D:W,18,FALSE),TEXT(A4082,"MMDD")&lt;VLOOKUP(R4082,SpeciesValidation!D:W,19,FALSE))),"Date outside expected range for this species",""),"")))</f>
        <v/>
      </c>
      <c r="M4082" s="127" t="str">
        <f>IF(LEN(E4082&amp;"")&gt;0,IF(ISERROR(VLOOKUP(R4082,SpeciesValidation!D:I,6,FALSE)),"",VLOOKUP(R4082,SpeciesValidation!D:I,6,FALSE)),"")</f>
        <v/>
      </c>
      <c r="Q4082" s="36" t="str">
        <f>IF(LEN(E4082&amp;"")&gt;0,IF(ISERROR(VLOOKUP(E4082,SpeciesValidation!B:G,2,FALSE)=TRUE),"",VLOOKUP(E4082,SpeciesValidation!B:G,2,FALSE)),"")</f>
        <v/>
      </c>
      <c r="R4082" s="36" t="str">
        <f>IF(LEN(E4082&amp;"")&gt;0,IF(ISERROR(VLOOKUP(E4082,SpeciesLookup!B:G,4,FALSE)=TRUE),"",VLOOKUP(E4082,SpeciesLookup!B:G,4,FALSE)),"")</f>
        <v/>
      </c>
    </row>
    <row r="4083" spans="1:18" ht="13.2" x14ac:dyDescent="0.25">
      <c r="A4083" s="72"/>
      <c r="D4083" s="11"/>
      <c r="G4083" s="128" t="str">
        <f>IF(LEN(E4083&amp;"")&gt;0,IF(ISERROR(VLOOKUP(E4083,SpeciesLookup!B:G,6,FALSE)=TRUE),"",VLOOKUP(E4083,SpeciesLookup!B:G,6,FALSE)),"")</f>
        <v/>
      </c>
      <c r="H4083" s="128" t="str">
        <f>IF(LEN(E4083&amp;"")&gt;0,IF(ISERROR(VLOOKUP(E4083,SpeciesLookup!B:G,5,FALSE)=TRUE),"",VLOOKUP(E4083,SpeciesLookup!B:G,5,FALSE)),"")</f>
        <v/>
      </c>
      <c r="I4083" s="11"/>
      <c r="J4083" s="73"/>
      <c r="K4083" s="11"/>
      <c r="L4083" s="127" t="str">
        <f>TRIM(IF(ISERROR(VLOOKUP(R4083,SpeciesValidation!D:T,IF(ISNA(VLOOKUP(J4083,Validation!B$2:C$15,2,FALSE)),FALSE,VLOOKUP(J4083,Validation!B$2:C$15,2,FALSE)))),IF(LEN(E4083&amp;"")&gt;0,"",""),VLOOKUP(R4083,SpeciesValidation!D:T,VLOOKUP(J4083,Validation!B$2:C$15,2,FALSE),FALSE)) &amp; " " &amp; IF(ISERROR(IF(LEFT(J4083,1)="A",IF(IF(VLOOKUP(R4083,SpeciesValidation!D:W,20,FALSE)=FALSE,OR(TEXT(A4083,"MMDD")&lt;VLOOKUP(R4083,SpeciesValidation!D:W,18,FALSE),TEXT(A4083,"MMDD")&gt;VLOOKUP(R4083,SpeciesValidation!D:W,19,FALSE)),IF(TEXT(A4083,"MMDD")&lt;"0701",TEXT(A4083,"MMDD")&gt;VLOOKUP(R4083,SpeciesValidation!D:W,18,FALSE),TEXT(A4083,"MMDD")&lt;VLOOKUP(R4083,SpeciesValidation!D:W,19,FALSE))),"Date outside expected range for this species",""),"")),"",IF(LEFT(J4083,1)="A",IF(IF(VLOOKUP(R4083,SpeciesValidation!D:W,20,FALSE)=FALSE,OR(TEXT(A4083,"MMDD")&lt;VLOOKUP(R4083,SpeciesValidation!D:W,18,FALSE),TEXT(A4083,"MMDD")&gt;VLOOKUP(R4083,SpeciesValidation!D:W,19,FALSE)),IF(TEXT(A4083,"MMDD")&lt;"0701",TEXT(A4083,"MMDD")&gt;VLOOKUP(R4083,SpeciesValidation!D:W,18,FALSE),TEXT(A4083,"MMDD")&lt;VLOOKUP(R4083,SpeciesValidation!D:W,19,FALSE))),"Date outside expected range for this species",""),"")))</f>
        <v/>
      </c>
      <c r="M4083" s="127" t="str">
        <f>IF(LEN(E4083&amp;"")&gt;0,IF(ISERROR(VLOOKUP(R4083,SpeciesValidation!D:I,6,FALSE)),"",VLOOKUP(R4083,SpeciesValidation!D:I,6,FALSE)),"")</f>
        <v/>
      </c>
      <c r="Q4083" s="36" t="str">
        <f>IF(LEN(E4083&amp;"")&gt;0,IF(ISERROR(VLOOKUP(E4083,SpeciesValidation!B:G,2,FALSE)=TRUE),"",VLOOKUP(E4083,SpeciesValidation!B:G,2,FALSE)),"")</f>
        <v/>
      </c>
      <c r="R4083" s="36" t="str">
        <f>IF(LEN(E4083&amp;"")&gt;0,IF(ISERROR(VLOOKUP(E4083,SpeciesLookup!B:G,4,FALSE)=TRUE),"",VLOOKUP(E4083,SpeciesLookup!B:G,4,FALSE)),"")</f>
        <v/>
      </c>
    </row>
    <row r="4084" spans="1:18" ht="13.2" x14ac:dyDescent="0.25">
      <c r="A4084" s="72"/>
      <c r="D4084" s="11"/>
      <c r="G4084" s="128" t="str">
        <f>IF(LEN(E4084&amp;"")&gt;0,IF(ISERROR(VLOOKUP(E4084,SpeciesLookup!B:G,6,FALSE)=TRUE),"",VLOOKUP(E4084,SpeciesLookup!B:G,6,FALSE)),"")</f>
        <v/>
      </c>
      <c r="H4084" s="128" t="str">
        <f>IF(LEN(E4084&amp;"")&gt;0,IF(ISERROR(VLOOKUP(E4084,SpeciesLookup!B:G,5,FALSE)=TRUE),"",VLOOKUP(E4084,SpeciesLookup!B:G,5,FALSE)),"")</f>
        <v/>
      </c>
      <c r="I4084" s="11"/>
      <c r="J4084" s="73"/>
      <c r="K4084" s="11"/>
      <c r="L4084" s="127" t="str">
        <f>TRIM(IF(ISERROR(VLOOKUP(R4084,SpeciesValidation!D:T,IF(ISNA(VLOOKUP(J4084,Validation!B$2:C$15,2,FALSE)),FALSE,VLOOKUP(J4084,Validation!B$2:C$15,2,FALSE)))),IF(LEN(E4084&amp;"")&gt;0,"",""),VLOOKUP(R4084,SpeciesValidation!D:T,VLOOKUP(J4084,Validation!B$2:C$15,2,FALSE),FALSE)) &amp; " " &amp; IF(ISERROR(IF(LEFT(J4084,1)="A",IF(IF(VLOOKUP(R4084,SpeciesValidation!D:W,20,FALSE)=FALSE,OR(TEXT(A4084,"MMDD")&lt;VLOOKUP(R4084,SpeciesValidation!D:W,18,FALSE),TEXT(A4084,"MMDD")&gt;VLOOKUP(R4084,SpeciesValidation!D:W,19,FALSE)),IF(TEXT(A4084,"MMDD")&lt;"0701",TEXT(A4084,"MMDD")&gt;VLOOKUP(R4084,SpeciesValidation!D:W,18,FALSE),TEXT(A4084,"MMDD")&lt;VLOOKUP(R4084,SpeciesValidation!D:W,19,FALSE))),"Date outside expected range for this species",""),"")),"",IF(LEFT(J4084,1)="A",IF(IF(VLOOKUP(R4084,SpeciesValidation!D:W,20,FALSE)=FALSE,OR(TEXT(A4084,"MMDD")&lt;VLOOKUP(R4084,SpeciesValidation!D:W,18,FALSE),TEXT(A4084,"MMDD")&gt;VLOOKUP(R4084,SpeciesValidation!D:W,19,FALSE)),IF(TEXT(A4084,"MMDD")&lt;"0701",TEXT(A4084,"MMDD")&gt;VLOOKUP(R4084,SpeciesValidation!D:W,18,FALSE),TEXT(A4084,"MMDD")&lt;VLOOKUP(R4084,SpeciesValidation!D:W,19,FALSE))),"Date outside expected range for this species",""),"")))</f>
        <v/>
      </c>
      <c r="M4084" s="127" t="str">
        <f>IF(LEN(E4084&amp;"")&gt;0,IF(ISERROR(VLOOKUP(R4084,SpeciesValidation!D:I,6,FALSE)),"",VLOOKUP(R4084,SpeciesValidation!D:I,6,FALSE)),"")</f>
        <v/>
      </c>
      <c r="Q4084" s="36" t="str">
        <f>IF(LEN(E4084&amp;"")&gt;0,IF(ISERROR(VLOOKUP(E4084,SpeciesValidation!B:G,2,FALSE)=TRUE),"",VLOOKUP(E4084,SpeciesValidation!B:G,2,FALSE)),"")</f>
        <v/>
      </c>
      <c r="R4084" s="36" t="str">
        <f>IF(LEN(E4084&amp;"")&gt;0,IF(ISERROR(VLOOKUP(E4084,SpeciesLookup!B:G,4,FALSE)=TRUE),"",VLOOKUP(E4084,SpeciesLookup!B:G,4,FALSE)),"")</f>
        <v/>
      </c>
    </row>
    <row r="4085" spans="1:18" ht="13.2" x14ac:dyDescent="0.25">
      <c r="A4085" s="72"/>
      <c r="D4085" s="11"/>
      <c r="G4085" s="128" t="str">
        <f>IF(LEN(E4085&amp;"")&gt;0,IF(ISERROR(VLOOKUP(E4085,SpeciesLookup!B:G,6,FALSE)=TRUE),"",VLOOKUP(E4085,SpeciesLookup!B:G,6,FALSE)),"")</f>
        <v/>
      </c>
      <c r="H4085" s="128" t="str">
        <f>IF(LEN(E4085&amp;"")&gt;0,IF(ISERROR(VLOOKUP(E4085,SpeciesLookup!B:G,5,FALSE)=TRUE),"",VLOOKUP(E4085,SpeciesLookup!B:G,5,FALSE)),"")</f>
        <v/>
      </c>
      <c r="I4085" s="11"/>
      <c r="J4085" s="73"/>
      <c r="K4085" s="11"/>
      <c r="L4085" s="127" t="str">
        <f>TRIM(IF(ISERROR(VLOOKUP(R4085,SpeciesValidation!D:T,IF(ISNA(VLOOKUP(J4085,Validation!B$2:C$15,2,FALSE)),FALSE,VLOOKUP(J4085,Validation!B$2:C$15,2,FALSE)))),IF(LEN(E4085&amp;"")&gt;0,"",""),VLOOKUP(R4085,SpeciesValidation!D:T,VLOOKUP(J4085,Validation!B$2:C$15,2,FALSE),FALSE)) &amp; " " &amp; IF(ISERROR(IF(LEFT(J4085,1)="A",IF(IF(VLOOKUP(R4085,SpeciesValidation!D:W,20,FALSE)=FALSE,OR(TEXT(A4085,"MMDD")&lt;VLOOKUP(R4085,SpeciesValidation!D:W,18,FALSE),TEXT(A4085,"MMDD")&gt;VLOOKUP(R4085,SpeciesValidation!D:W,19,FALSE)),IF(TEXT(A4085,"MMDD")&lt;"0701",TEXT(A4085,"MMDD")&gt;VLOOKUP(R4085,SpeciesValidation!D:W,18,FALSE),TEXT(A4085,"MMDD")&lt;VLOOKUP(R4085,SpeciesValidation!D:W,19,FALSE))),"Date outside expected range for this species",""),"")),"",IF(LEFT(J4085,1)="A",IF(IF(VLOOKUP(R4085,SpeciesValidation!D:W,20,FALSE)=FALSE,OR(TEXT(A4085,"MMDD")&lt;VLOOKUP(R4085,SpeciesValidation!D:W,18,FALSE),TEXT(A4085,"MMDD")&gt;VLOOKUP(R4085,SpeciesValidation!D:W,19,FALSE)),IF(TEXT(A4085,"MMDD")&lt;"0701",TEXT(A4085,"MMDD")&gt;VLOOKUP(R4085,SpeciesValidation!D:W,18,FALSE),TEXT(A4085,"MMDD")&lt;VLOOKUP(R4085,SpeciesValidation!D:W,19,FALSE))),"Date outside expected range for this species",""),"")))</f>
        <v/>
      </c>
      <c r="M4085" s="127" t="str">
        <f>IF(LEN(E4085&amp;"")&gt;0,IF(ISERROR(VLOOKUP(R4085,SpeciesValidation!D:I,6,FALSE)),"",VLOOKUP(R4085,SpeciesValidation!D:I,6,FALSE)),"")</f>
        <v/>
      </c>
      <c r="Q4085" s="36" t="str">
        <f>IF(LEN(E4085&amp;"")&gt;0,IF(ISERROR(VLOOKUP(E4085,SpeciesValidation!B:G,2,FALSE)=TRUE),"",VLOOKUP(E4085,SpeciesValidation!B:G,2,FALSE)),"")</f>
        <v/>
      </c>
      <c r="R4085" s="36" t="str">
        <f>IF(LEN(E4085&amp;"")&gt;0,IF(ISERROR(VLOOKUP(E4085,SpeciesLookup!B:G,4,FALSE)=TRUE),"",VLOOKUP(E4085,SpeciesLookup!B:G,4,FALSE)),"")</f>
        <v/>
      </c>
    </row>
    <row r="4086" spans="1:18" ht="13.2" x14ac:dyDescent="0.25">
      <c r="A4086" s="72"/>
      <c r="D4086" s="11"/>
      <c r="G4086" s="128" t="str">
        <f>IF(LEN(E4086&amp;"")&gt;0,IF(ISERROR(VLOOKUP(E4086,SpeciesLookup!B:G,6,FALSE)=TRUE),"",VLOOKUP(E4086,SpeciesLookup!B:G,6,FALSE)),"")</f>
        <v/>
      </c>
      <c r="H4086" s="128" t="str">
        <f>IF(LEN(E4086&amp;"")&gt;0,IF(ISERROR(VLOOKUP(E4086,SpeciesLookup!B:G,5,FALSE)=TRUE),"",VLOOKUP(E4086,SpeciesLookup!B:G,5,FALSE)),"")</f>
        <v/>
      </c>
      <c r="I4086" s="11"/>
      <c r="J4086" s="73"/>
      <c r="K4086" s="11"/>
      <c r="L4086" s="127" t="str">
        <f>TRIM(IF(ISERROR(VLOOKUP(R4086,SpeciesValidation!D:T,IF(ISNA(VLOOKUP(J4086,Validation!B$2:C$15,2,FALSE)),FALSE,VLOOKUP(J4086,Validation!B$2:C$15,2,FALSE)))),IF(LEN(E4086&amp;"")&gt;0,"",""),VLOOKUP(R4086,SpeciesValidation!D:T,VLOOKUP(J4086,Validation!B$2:C$15,2,FALSE),FALSE)) &amp; " " &amp; IF(ISERROR(IF(LEFT(J4086,1)="A",IF(IF(VLOOKUP(R4086,SpeciesValidation!D:W,20,FALSE)=FALSE,OR(TEXT(A4086,"MMDD")&lt;VLOOKUP(R4086,SpeciesValidation!D:W,18,FALSE),TEXT(A4086,"MMDD")&gt;VLOOKUP(R4086,SpeciesValidation!D:W,19,FALSE)),IF(TEXT(A4086,"MMDD")&lt;"0701",TEXT(A4086,"MMDD")&gt;VLOOKUP(R4086,SpeciesValidation!D:W,18,FALSE),TEXT(A4086,"MMDD")&lt;VLOOKUP(R4086,SpeciesValidation!D:W,19,FALSE))),"Date outside expected range for this species",""),"")),"",IF(LEFT(J4086,1)="A",IF(IF(VLOOKUP(R4086,SpeciesValidation!D:W,20,FALSE)=FALSE,OR(TEXT(A4086,"MMDD")&lt;VLOOKUP(R4086,SpeciesValidation!D:W,18,FALSE),TEXT(A4086,"MMDD")&gt;VLOOKUP(R4086,SpeciesValidation!D:W,19,FALSE)),IF(TEXT(A4086,"MMDD")&lt;"0701",TEXT(A4086,"MMDD")&gt;VLOOKUP(R4086,SpeciesValidation!D:W,18,FALSE),TEXT(A4086,"MMDD")&lt;VLOOKUP(R4086,SpeciesValidation!D:W,19,FALSE))),"Date outside expected range for this species",""),"")))</f>
        <v/>
      </c>
      <c r="M4086" s="127" t="str">
        <f>IF(LEN(E4086&amp;"")&gt;0,IF(ISERROR(VLOOKUP(R4086,SpeciesValidation!D:I,6,FALSE)),"",VLOOKUP(R4086,SpeciesValidation!D:I,6,FALSE)),"")</f>
        <v/>
      </c>
      <c r="Q4086" s="36" t="str">
        <f>IF(LEN(E4086&amp;"")&gt;0,IF(ISERROR(VLOOKUP(E4086,SpeciesValidation!B:G,2,FALSE)=TRUE),"",VLOOKUP(E4086,SpeciesValidation!B:G,2,FALSE)),"")</f>
        <v/>
      </c>
      <c r="R4086" s="36" t="str">
        <f>IF(LEN(E4086&amp;"")&gt;0,IF(ISERROR(VLOOKUP(E4086,SpeciesLookup!B:G,4,FALSE)=TRUE),"",VLOOKUP(E4086,SpeciesLookup!B:G,4,FALSE)),"")</f>
        <v/>
      </c>
    </row>
    <row r="4087" spans="1:18" ht="13.2" x14ac:dyDescent="0.25">
      <c r="A4087" s="72"/>
      <c r="D4087" s="11"/>
      <c r="G4087" s="128" t="str">
        <f>IF(LEN(E4087&amp;"")&gt;0,IF(ISERROR(VLOOKUP(E4087,SpeciesLookup!B:G,6,FALSE)=TRUE),"",VLOOKUP(E4087,SpeciesLookup!B:G,6,FALSE)),"")</f>
        <v/>
      </c>
      <c r="H4087" s="128" t="str">
        <f>IF(LEN(E4087&amp;"")&gt;0,IF(ISERROR(VLOOKUP(E4087,SpeciesLookup!B:G,5,FALSE)=TRUE),"",VLOOKUP(E4087,SpeciesLookup!B:G,5,FALSE)),"")</f>
        <v/>
      </c>
      <c r="I4087" s="11"/>
      <c r="J4087" s="73"/>
      <c r="K4087" s="11"/>
      <c r="L4087" s="127" t="str">
        <f>TRIM(IF(ISERROR(VLOOKUP(R4087,SpeciesValidation!D:T,IF(ISNA(VLOOKUP(J4087,Validation!B$2:C$15,2,FALSE)),FALSE,VLOOKUP(J4087,Validation!B$2:C$15,2,FALSE)))),IF(LEN(E4087&amp;"")&gt;0,"",""),VLOOKUP(R4087,SpeciesValidation!D:T,VLOOKUP(J4087,Validation!B$2:C$15,2,FALSE),FALSE)) &amp; " " &amp; IF(ISERROR(IF(LEFT(J4087,1)="A",IF(IF(VLOOKUP(R4087,SpeciesValidation!D:W,20,FALSE)=FALSE,OR(TEXT(A4087,"MMDD")&lt;VLOOKUP(R4087,SpeciesValidation!D:W,18,FALSE),TEXT(A4087,"MMDD")&gt;VLOOKUP(R4087,SpeciesValidation!D:W,19,FALSE)),IF(TEXT(A4087,"MMDD")&lt;"0701",TEXT(A4087,"MMDD")&gt;VLOOKUP(R4087,SpeciesValidation!D:W,18,FALSE),TEXT(A4087,"MMDD")&lt;VLOOKUP(R4087,SpeciesValidation!D:W,19,FALSE))),"Date outside expected range for this species",""),"")),"",IF(LEFT(J4087,1)="A",IF(IF(VLOOKUP(R4087,SpeciesValidation!D:W,20,FALSE)=FALSE,OR(TEXT(A4087,"MMDD")&lt;VLOOKUP(R4087,SpeciesValidation!D:W,18,FALSE),TEXT(A4087,"MMDD")&gt;VLOOKUP(R4087,SpeciesValidation!D:W,19,FALSE)),IF(TEXT(A4087,"MMDD")&lt;"0701",TEXT(A4087,"MMDD")&gt;VLOOKUP(R4087,SpeciesValidation!D:W,18,FALSE),TEXT(A4087,"MMDD")&lt;VLOOKUP(R4087,SpeciesValidation!D:W,19,FALSE))),"Date outside expected range for this species",""),"")))</f>
        <v/>
      </c>
      <c r="M4087" s="127" t="str">
        <f>IF(LEN(E4087&amp;"")&gt;0,IF(ISERROR(VLOOKUP(R4087,SpeciesValidation!D:I,6,FALSE)),"",VLOOKUP(R4087,SpeciesValidation!D:I,6,FALSE)),"")</f>
        <v/>
      </c>
      <c r="Q4087" s="36" t="str">
        <f>IF(LEN(E4087&amp;"")&gt;0,IF(ISERROR(VLOOKUP(E4087,SpeciesValidation!B:G,2,FALSE)=TRUE),"",VLOOKUP(E4087,SpeciesValidation!B:G,2,FALSE)),"")</f>
        <v/>
      </c>
      <c r="R4087" s="36" t="str">
        <f>IF(LEN(E4087&amp;"")&gt;0,IF(ISERROR(VLOOKUP(E4087,SpeciesLookup!B:G,4,FALSE)=TRUE),"",VLOOKUP(E4087,SpeciesLookup!B:G,4,FALSE)),"")</f>
        <v/>
      </c>
    </row>
    <row r="4088" spans="1:18" ht="13.2" x14ac:dyDescent="0.25">
      <c r="A4088" s="72"/>
      <c r="D4088" s="11"/>
      <c r="G4088" s="128" t="str">
        <f>IF(LEN(E4088&amp;"")&gt;0,IF(ISERROR(VLOOKUP(E4088,SpeciesLookup!B:G,6,FALSE)=TRUE),"",VLOOKUP(E4088,SpeciesLookup!B:G,6,FALSE)),"")</f>
        <v/>
      </c>
      <c r="H4088" s="128" t="str">
        <f>IF(LEN(E4088&amp;"")&gt;0,IF(ISERROR(VLOOKUP(E4088,SpeciesLookup!B:G,5,FALSE)=TRUE),"",VLOOKUP(E4088,SpeciesLookup!B:G,5,FALSE)),"")</f>
        <v/>
      </c>
      <c r="I4088" s="11"/>
      <c r="J4088" s="73"/>
      <c r="K4088" s="11"/>
      <c r="L4088" s="127" t="str">
        <f>TRIM(IF(ISERROR(VLOOKUP(R4088,SpeciesValidation!D:T,IF(ISNA(VLOOKUP(J4088,Validation!B$2:C$15,2,FALSE)),FALSE,VLOOKUP(J4088,Validation!B$2:C$15,2,FALSE)))),IF(LEN(E4088&amp;"")&gt;0,"",""),VLOOKUP(R4088,SpeciesValidation!D:T,VLOOKUP(J4088,Validation!B$2:C$15,2,FALSE),FALSE)) &amp; " " &amp; IF(ISERROR(IF(LEFT(J4088,1)="A",IF(IF(VLOOKUP(R4088,SpeciesValidation!D:W,20,FALSE)=FALSE,OR(TEXT(A4088,"MMDD")&lt;VLOOKUP(R4088,SpeciesValidation!D:W,18,FALSE),TEXT(A4088,"MMDD")&gt;VLOOKUP(R4088,SpeciesValidation!D:W,19,FALSE)),IF(TEXT(A4088,"MMDD")&lt;"0701",TEXT(A4088,"MMDD")&gt;VLOOKUP(R4088,SpeciesValidation!D:W,18,FALSE),TEXT(A4088,"MMDD")&lt;VLOOKUP(R4088,SpeciesValidation!D:W,19,FALSE))),"Date outside expected range for this species",""),"")),"",IF(LEFT(J4088,1)="A",IF(IF(VLOOKUP(R4088,SpeciesValidation!D:W,20,FALSE)=FALSE,OR(TEXT(A4088,"MMDD")&lt;VLOOKUP(R4088,SpeciesValidation!D:W,18,FALSE),TEXT(A4088,"MMDD")&gt;VLOOKUP(R4088,SpeciesValidation!D:W,19,FALSE)),IF(TEXT(A4088,"MMDD")&lt;"0701",TEXT(A4088,"MMDD")&gt;VLOOKUP(R4088,SpeciesValidation!D:W,18,FALSE),TEXT(A4088,"MMDD")&lt;VLOOKUP(R4088,SpeciesValidation!D:W,19,FALSE))),"Date outside expected range for this species",""),"")))</f>
        <v/>
      </c>
      <c r="M4088" s="127" t="str">
        <f>IF(LEN(E4088&amp;"")&gt;0,IF(ISERROR(VLOOKUP(R4088,SpeciesValidation!D:I,6,FALSE)),"",VLOOKUP(R4088,SpeciesValidation!D:I,6,FALSE)),"")</f>
        <v/>
      </c>
      <c r="Q4088" s="36" t="str">
        <f>IF(LEN(E4088&amp;"")&gt;0,IF(ISERROR(VLOOKUP(E4088,SpeciesValidation!B:G,2,FALSE)=TRUE),"",VLOOKUP(E4088,SpeciesValidation!B:G,2,FALSE)),"")</f>
        <v/>
      </c>
      <c r="R4088" s="36" t="str">
        <f>IF(LEN(E4088&amp;"")&gt;0,IF(ISERROR(VLOOKUP(E4088,SpeciesLookup!B:G,4,FALSE)=TRUE),"",VLOOKUP(E4088,SpeciesLookup!B:G,4,FALSE)),"")</f>
        <v/>
      </c>
    </row>
    <row r="4089" spans="1:18" ht="13.2" x14ac:dyDescent="0.25">
      <c r="A4089" s="72"/>
      <c r="D4089" s="11"/>
      <c r="G4089" s="128" t="str">
        <f>IF(LEN(E4089&amp;"")&gt;0,IF(ISERROR(VLOOKUP(E4089,SpeciesLookup!B:G,6,FALSE)=TRUE),"",VLOOKUP(E4089,SpeciesLookup!B:G,6,FALSE)),"")</f>
        <v/>
      </c>
      <c r="H4089" s="128" t="str">
        <f>IF(LEN(E4089&amp;"")&gt;0,IF(ISERROR(VLOOKUP(E4089,SpeciesLookup!B:G,5,FALSE)=TRUE),"",VLOOKUP(E4089,SpeciesLookup!B:G,5,FALSE)),"")</f>
        <v/>
      </c>
      <c r="I4089" s="11"/>
      <c r="J4089" s="73"/>
      <c r="K4089" s="11"/>
      <c r="L4089" s="127" t="str">
        <f>TRIM(IF(ISERROR(VLOOKUP(R4089,SpeciesValidation!D:T,IF(ISNA(VLOOKUP(J4089,Validation!B$2:C$15,2,FALSE)),FALSE,VLOOKUP(J4089,Validation!B$2:C$15,2,FALSE)))),IF(LEN(E4089&amp;"")&gt;0,"",""),VLOOKUP(R4089,SpeciesValidation!D:T,VLOOKUP(J4089,Validation!B$2:C$15,2,FALSE),FALSE)) &amp; " " &amp; IF(ISERROR(IF(LEFT(J4089,1)="A",IF(IF(VLOOKUP(R4089,SpeciesValidation!D:W,20,FALSE)=FALSE,OR(TEXT(A4089,"MMDD")&lt;VLOOKUP(R4089,SpeciesValidation!D:W,18,FALSE),TEXT(A4089,"MMDD")&gt;VLOOKUP(R4089,SpeciesValidation!D:W,19,FALSE)),IF(TEXT(A4089,"MMDD")&lt;"0701",TEXT(A4089,"MMDD")&gt;VLOOKUP(R4089,SpeciesValidation!D:W,18,FALSE),TEXT(A4089,"MMDD")&lt;VLOOKUP(R4089,SpeciesValidation!D:W,19,FALSE))),"Date outside expected range for this species",""),"")),"",IF(LEFT(J4089,1)="A",IF(IF(VLOOKUP(R4089,SpeciesValidation!D:W,20,FALSE)=FALSE,OR(TEXT(A4089,"MMDD")&lt;VLOOKUP(R4089,SpeciesValidation!D:W,18,FALSE),TEXT(A4089,"MMDD")&gt;VLOOKUP(R4089,SpeciesValidation!D:W,19,FALSE)),IF(TEXT(A4089,"MMDD")&lt;"0701",TEXT(A4089,"MMDD")&gt;VLOOKUP(R4089,SpeciesValidation!D:W,18,FALSE),TEXT(A4089,"MMDD")&lt;VLOOKUP(R4089,SpeciesValidation!D:W,19,FALSE))),"Date outside expected range for this species",""),"")))</f>
        <v/>
      </c>
      <c r="M4089" s="127" t="str">
        <f>IF(LEN(E4089&amp;"")&gt;0,IF(ISERROR(VLOOKUP(R4089,SpeciesValidation!D:I,6,FALSE)),"",VLOOKUP(R4089,SpeciesValidation!D:I,6,FALSE)),"")</f>
        <v/>
      </c>
      <c r="Q4089" s="36" t="str">
        <f>IF(LEN(E4089&amp;"")&gt;0,IF(ISERROR(VLOOKUP(E4089,SpeciesValidation!B:G,2,FALSE)=TRUE),"",VLOOKUP(E4089,SpeciesValidation!B:G,2,FALSE)),"")</f>
        <v/>
      </c>
      <c r="R4089" s="36" t="str">
        <f>IF(LEN(E4089&amp;"")&gt;0,IF(ISERROR(VLOOKUP(E4089,SpeciesLookup!B:G,4,FALSE)=TRUE),"",VLOOKUP(E4089,SpeciesLookup!B:G,4,FALSE)),"")</f>
        <v/>
      </c>
    </row>
    <row r="4090" spans="1:18" ht="13.2" x14ac:dyDescent="0.25">
      <c r="A4090" s="72"/>
      <c r="D4090" s="11"/>
      <c r="G4090" s="128" t="str">
        <f>IF(LEN(E4090&amp;"")&gt;0,IF(ISERROR(VLOOKUP(E4090,SpeciesLookup!B:G,6,FALSE)=TRUE),"",VLOOKUP(E4090,SpeciesLookup!B:G,6,FALSE)),"")</f>
        <v/>
      </c>
      <c r="H4090" s="128" t="str">
        <f>IF(LEN(E4090&amp;"")&gt;0,IF(ISERROR(VLOOKUP(E4090,SpeciesLookup!B:G,5,FALSE)=TRUE),"",VLOOKUP(E4090,SpeciesLookup!B:G,5,FALSE)),"")</f>
        <v/>
      </c>
      <c r="I4090" s="11"/>
      <c r="J4090" s="73"/>
      <c r="K4090" s="11"/>
      <c r="L4090" s="127" t="str">
        <f>TRIM(IF(ISERROR(VLOOKUP(R4090,SpeciesValidation!D:T,IF(ISNA(VLOOKUP(J4090,Validation!B$2:C$15,2,FALSE)),FALSE,VLOOKUP(J4090,Validation!B$2:C$15,2,FALSE)))),IF(LEN(E4090&amp;"")&gt;0,"",""),VLOOKUP(R4090,SpeciesValidation!D:T,VLOOKUP(J4090,Validation!B$2:C$15,2,FALSE),FALSE)) &amp; " " &amp; IF(ISERROR(IF(LEFT(J4090,1)="A",IF(IF(VLOOKUP(R4090,SpeciesValidation!D:W,20,FALSE)=FALSE,OR(TEXT(A4090,"MMDD")&lt;VLOOKUP(R4090,SpeciesValidation!D:W,18,FALSE),TEXT(A4090,"MMDD")&gt;VLOOKUP(R4090,SpeciesValidation!D:W,19,FALSE)),IF(TEXT(A4090,"MMDD")&lt;"0701",TEXT(A4090,"MMDD")&gt;VLOOKUP(R4090,SpeciesValidation!D:W,18,FALSE),TEXT(A4090,"MMDD")&lt;VLOOKUP(R4090,SpeciesValidation!D:W,19,FALSE))),"Date outside expected range for this species",""),"")),"",IF(LEFT(J4090,1)="A",IF(IF(VLOOKUP(R4090,SpeciesValidation!D:W,20,FALSE)=FALSE,OR(TEXT(A4090,"MMDD")&lt;VLOOKUP(R4090,SpeciesValidation!D:W,18,FALSE),TEXT(A4090,"MMDD")&gt;VLOOKUP(R4090,SpeciesValidation!D:W,19,FALSE)),IF(TEXT(A4090,"MMDD")&lt;"0701",TEXT(A4090,"MMDD")&gt;VLOOKUP(R4090,SpeciesValidation!D:W,18,FALSE),TEXT(A4090,"MMDD")&lt;VLOOKUP(R4090,SpeciesValidation!D:W,19,FALSE))),"Date outside expected range for this species",""),"")))</f>
        <v/>
      </c>
      <c r="M4090" s="127" t="str">
        <f>IF(LEN(E4090&amp;"")&gt;0,IF(ISERROR(VLOOKUP(R4090,SpeciesValidation!D:I,6,FALSE)),"",VLOOKUP(R4090,SpeciesValidation!D:I,6,FALSE)),"")</f>
        <v/>
      </c>
      <c r="Q4090" s="36" t="str">
        <f>IF(LEN(E4090&amp;"")&gt;0,IF(ISERROR(VLOOKUP(E4090,SpeciesValidation!B:G,2,FALSE)=TRUE),"",VLOOKUP(E4090,SpeciesValidation!B:G,2,FALSE)),"")</f>
        <v/>
      </c>
      <c r="R4090" s="36" t="str">
        <f>IF(LEN(E4090&amp;"")&gt;0,IF(ISERROR(VLOOKUP(E4090,SpeciesLookup!B:G,4,FALSE)=TRUE),"",VLOOKUP(E4090,SpeciesLookup!B:G,4,FALSE)),"")</f>
        <v/>
      </c>
    </row>
    <row r="4091" spans="1:18" ht="13.2" x14ac:dyDescent="0.25">
      <c r="A4091" s="72"/>
      <c r="D4091" s="11"/>
      <c r="G4091" s="128" t="str">
        <f>IF(LEN(E4091&amp;"")&gt;0,IF(ISERROR(VLOOKUP(E4091,SpeciesLookup!B:G,6,FALSE)=TRUE),"",VLOOKUP(E4091,SpeciesLookup!B:G,6,FALSE)),"")</f>
        <v/>
      </c>
      <c r="H4091" s="128" t="str">
        <f>IF(LEN(E4091&amp;"")&gt;0,IF(ISERROR(VLOOKUP(E4091,SpeciesLookup!B:G,5,FALSE)=TRUE),"",VLOOKUP(E4091,SpeciesLookup!B:G,5,FALSE)),"")</f>
        <v/>
      </c>
      <c r="I4091" s="11"/>
      <c r="J4091" s="73"/>
      <c r="K4091" s="11"/>
      <c r="L4091" s="127" t="str">
        <f>TRIM(IF(ISERROR(VLOOKUP(R4091,SpeciesValidation!D:T,IF(ISNA(VLOOKUP(J4091,Validation!B$2:C$15,2,FALSE)),FALSE,VLOOKUP(J4091,Validation!B$2:C$15,2,FALSE)))),IF(LEN(E4091&amp;"")&gt;0,"",""),VLOOKUP(R4091,SpeciesValidation!D:T,VLOOKUP(J4091,Validation!B$2:C$15,2,FALSE),FALSE)) &amp; " " &amp; IF(ISERROR(IF(LEFT(J4091,1)="A",IF(IF(VLOOKUP(R4091,SpeciesValidation!D:W,20,FALSE)=FALSE,OR(TEXT(A4091,"MMDD")&lt;VLOOKUP(R4091,SpeciesValidation!D:W,18,FALSE),TEXT(A4091,"MMDD")&gt;VLOOKUP(R4091,SpeciesValidation!D:W,19,FALSE)),IF(TEXT(A4091,"MMDD")&lt;"0701",TEXT(A4091,"MMDD")&gt;VLOOKUP(R4091,SpeciesValidation!D:W,18,FALSE),TEXT(A4091,"MMDD")&lt;VLOOKUP(R4091,SpeciesValidation!D:W,19,FALSE))),"Date outside expected range for this species",""),"")),"",IF(LEFT(J4091,1)="A",IF(IF(VLOOKUP(R4091,SpeciesValidation!D:W,20,FALSE)=FALSE,OR(TEXT(A4091,"MMDD")&lt;VLOOKUP(R4091,SpeciesValidation!D:W,18,FALSE),TEXT(A4091,"MMDD")&gt;VLOOKUP(R4091,SpeciesValidation!D:W,19,FALSE)),IF(TEXT(A4091,"MMDD")&lt;"0701",TEXT(A4091,"MMDD")&gt;VLOOKUP(R4091,SpeciesValidation!D:W,18,FALSE),TEXT(A4091,"MMDD")&lt;VLOOKUP(R4091,SpeciesValidation!D:W,19,FALSE))),"Date outside expected range for this species",""),"")))</f>
        <v/>
      </c>
      <c r="M4091" s="127" t="str">
        <f>IF(LEN(E4091&amp;"")&gt;0,IF(ISERROR(VLOOKUP(R4091,SpeciesValidation!D:I,6,FALSE)),"",VLOOKUP(R4091,SpeciesValidation!D:I,6,FALSE)),"")</f>
        <v/>
      </c>
      <c r="Q4091" s="36" t="str">
        <f>IF(LEN(E4091&amp;"")&gt;0,IF(ISERROR(VLOOKUP(E4091,SpeciesValidation!B:G,2,FALSE)=TRUE),"",VLOOKUP(E4091,SpeciesValidation!B:G,2,FALSE)),"")</f>
        <v/>
      </c>
      <c r="R4091" s="36" t="str">
        <f>IF(LEN(E4091&amp;"")&gt;0,IF(ISERROR(VLOOKUP(E4091,SpeciesLookup!B:G,4,FALSE)=TRUE),"",VLOOKUP(E4091,SpeciesLookup!B:G,4,FALSE)),"")</f>
        <v/>
      </c>
    </row>
    <row r="4092" spans="1:18" ht="13.2" x14ac:dyDescent="0.25">
      <c r="A4092" s="72"/>
      <c r="D4092" s="11"/>
      <c r="G4092" s="128" t="str">
        <f>IF(LEN(E4092&amp;"")&gt;0,IF(ISERROR(VLOOKUP(E4092,SpeciesLookup!B:G,6,FALSE)=TRUE),"",VLOOKUP(E4092,SpeciesLookup!B:G,6,FALSE)),"")</f>
        <v/>
      </c>
      <c r="H4092" s="128" t="str">
        <f>IF(LEN(E4092&amp;"")&gt;0,IF(ISERROR(VLOOKUP(E4092,SpeciesLookup!B:G,5,FALSE)=TRUE),"",VLOOKUP(E4092,SpeciesLookup!B:G,5,FALSE)),"")</f>
        <v/>
      </c>
      <c r="I4092" s="11"/>
      <c r="J4092" s="73"/>
      <c r="K4092" s="11"/>
      <c r="L4092" s="127" t="str">
        <f>TRIM(IF(ISERROR(VLOOKUP(R4092,SpeciesValidation!D:T,IF(ISNA(VLOOKUP(J4092,Validation!B$2:C$15,2,FALSE)),FALSE,VLOOKUP(J4092,Validation!B$2:C$15,2,FALSE)))),IF(LEN(E4092&amp;"")&gt;0,"",""),VLOOKUP(R4092,SpeciesValidation!D:T,VLOOKUP(J4092,Validation!B$2:C$15,2,FALSE),FALSE)) &amp; " " &amp; IF(ISERROR(IF(LEFT(J4092,1)="A",IF(IF(VLOOKUP(R4092,SpeciesValidation!D:W,20,FALSE)=FALSE,OR(TEXT(A4092,"MMDD")&lt;VLOOKUP(R4092,SpeciesValidation!D:W,18,FALSE),TEXT(A4092,"MMDD")&gt;VLOOKUP(R4092,SpeciesValidation!D:W,19,FALSE)),IF(TEXT(A4092,"MMDD")&lt;"0701",TEXT(A4092,"MMDD")&gt;VLOOKUP(R4092,SpeciesValidation!D:W,18,FALSE),TEXT(A4092,"MMDD")&lt;VLOOKUP(R4092,SpeciesValidation!D:W,19,FALSE))),"Date outside expected range for this species",""),"")),"",IF(LEFT(J4092,1)="A",IF(IF(VLOOKUP(R4092,SpeciesValidation!D:W,20,FALSE)=FALSE,OR(TEXT(A4092,"MMDD")&lt;VLOOKUP(R4092,SpeciesValidation!D:W,18,FALSE),TEXT(A4092,"MMDD")&gt;VLOOKUP(R4092,SpeciesValidation!D:W,19,FALSE)),IF(TEXT(A4092,"MMDD")&lt;"0701",TEXT(A4092,"MMDD")&gt;VLOOKUP(R4092,SpeciesValidation!D:W,18,FALSE),TEXT(A4092,"MMDD")&lt;VLOOKUP(R4092,SpeciesValidation!D:W,19,FALSE))),"Date outside expected range for this species",""),"")))</f>
        <v/>
      </c>
      <c r="M4092" s="127" t="str">
        <f>IF(LEN(E4092&amp;"")&gt;0,IF(ISERROR(VLOOKUP(R4092,SpeciesValidation!D:I,6,FALSE)),"",VLOOKUP(R4092,SpeciesValidation!D:I,6,FALSE)),"")</f>
        <v/>
      </c>
      <c r="Q4092" s="36" t="str">
        <f>IF(LEN(E4092&amp;"")&gt;0,IF(ISERROR(VLOOKUP(E4092,SpeciesValidation!B:G,2,FALSE)=TRUE),"",VLOOKUP(E4092,SpeciesValidation!B:G,2,FALSE)),"")</f>
        <v/>
      </c>
      <c r="R4092" s="36" t="str">
        <f>IF(LEN(E4092&amp;"")&gt;0,IF(ISERROR(VLOOKUP(E4092,SpeciesLookup!B:G,4,FALSE)=TRUE),"",VLOOKUP(E4092,SpeciesLookup!B:G,4,FALSE)),"")</f>
        <v/>
      </c>
    </row>
    <row r="4093" spans="1:18" ht="13.2" x14ac:dyDescent="0.25">
      <c r="A4093" s="72"/>
      <c r="D4093" s="11"/>
      <c r="G4093" s="128" t="str">
        <f>IF(LEN(E4093&amp;"")&gt;0,IF(ISERROR(VLOOKUP(E4093,SpeciesLookup!B:G,6,FALSE)=TRUE),"",VLOOKUP(E4093,SpeciesLookup!B:G,6,FALSE)),"")</f>
        <v/>
      </c>
      <c r="H4093" s="128" t="str">
        <f>IF(LEN(E4093&amp;"")&gt;0,IF(ISERROR(VLOOKUP(E4093,SpeciesLookup!B:G,5,FALSE)=TRUE),"",VLOOKUP(E4093,SpeciesLookup!B:G,5,FALSE)),"")</f>
        <v/>
      </c>
      <c r="I4093" s="11"/>
      <c r="J4093" s="73"/>
      <c r="K4093" s="11"/>
      <c r="L4093" s="127" t="str">
        <f>TRIM(IF(ISERROR(VLOOKUP(R4093,SpeciesValidation!D:T,IF(ISNA(VLOOKUP(J4093,Validation!B$2:C$15,2,FALSE)),FALSE,VLOOKUP(J4093,Validation!B$2:C$15,2,FALSE)))),IF(LEN(E4093&amp;"")&gt;0,"",""),VLOOKUP(R4093,SpeciesValidation!D:T,VLOOKUP(J4093,Validation!B$2:C$15,2,FALSE),FALSE)) &amp; " " &amp; IF(ISERROR(IF(LEFT(J4093,1)="A",IF(IF(VLOOKUP(R4093,SpeciesValidation!D:W,20,FALSE)=FALSE,OR(TEXT(A4093,"MMDD")&lt;VLOOKUP(R4093,SpeciesValidation!D:W,18,FALSE),TEXT(A4093,"MMDD")&gt;VLOOKUP(R4093,SpeciesValidation!D:W,19,FALSE)),IF(TEXT(A4093,"MMDD")&lt;"0701",TEXT(A4093,"MMDD")&gt;VLOOKUP(R4093,SpeciesValidation!D:W,18,FALSE),TEXT(A4093,"MMDD")&lt;VLOOKUP(R4093,SpeciesValidation!D:W,19,FALSE))),"Date outside expected range for this species",""),"")),"",IF(LEFT(J4093,1)="A",IF(IF(VLOOKUP(R4093,SpeciesValidation!D:W,20,FALSE)=FALSE,OR(TEXT(A4093,"MMDD")&lt;VLOOKUP(R4093,SpeciesValidation!D:W,18,FALSE),TEXT(A4093,"MMDD")&gt;VLOOKUP(R4093,SpeciesValidation!D:W,19,FALSE)),IF(TEXT(A4093,"MMDD")&lt;"0701",TEXT(A4093,"MMDD")&gt;VLOOKUP(R4093,SpeciesValidation!D:W,18,FALSE),TEXT(A4093,"MMDD")&lt;VLOOKUP(R4093,SpeciesValidation!D:W,19,FALSE))),"Date outside expected range for this species",""),"")))</f>
        <v/>
      </c>
      <c r="M4093" s="127" t="str">
        <f>IF(LEN(E4093&amp;"")&gt;0,IF(ISERROR(VLOOKUP(R4093,SpeciesValidation!D:I,6,FALSE)),"",VLOOKUP(R4093,SpeciesValidation!D:I,6,FALSE)),"")</f>
        <v/>
      </c>
      <c r="Q4093" s="36" t="str">
        <f>IF(LEN(E4093&amp;"")&gt;0,IF(ISERROR(VLOOKUP(E4093,SpeciesValidation!B:G,2,FALSE)=TRUE),"",VLOOKUP(E4093,SpeciesValidation!B:G,2,FALSE)),"")</f>
        <v/>
      </c>
      <c r="R4093" s="36" t="str">
        <f>IF(LEN(E4093&amp;"")&gt;0,IF(ISERROR(VLOOKUP(E4093,SpeciesLookup!B:G,4,FALSE)=TRUE),"",VLOOKUP(E4093,SpeciesLookup!B:G,4,FALSE)),"")</f>
        <v/>
      </c>
    </row>
    <row r="4094" spans="1:18" ht="13.2" x14ac:dyDescent="0.25">
      <c r="A4094" s="72"/>
      <c r="D4094" s="11"/>
      <c r="G4094" s="128" t="str">
        <f>IF(LEN(E4094&amp;"")&gt;0,IF(ISERROR(VLOOKUP(E4094,SpeciesLookup!B:G,6,FALSE)=TRUE),"",VLOOKUP(E4094,SpeciesLookup!B:G,6,FALSE)),"")</f>
        <v/>
      </c>
      <c r="H4094" s="128" t="str">
        <f>IF(LEN(E4094&amp;"")&gt;0,IF(ISERROR(VLOOKUP(E4094,SpeciesLookup!B:G,5,FALSE)=TRUE),"",VLOOKUP(E4094,SpeciesLookup!B:G,5,FALSE)),"")</f>
        <v/>
      </c>
      <c r="I4094" s="11"/>
      <c r="J4094" s="73"/>
      <c r="K4094" s="11"/>
      <c r="L4094" s="127" t="str">
        <f>TRIM(IF(ISERROR(VLOOKUP(R4094,SpeciesValidation!D:T,IF(ISNA(VLOOKUP(J4094,Validation!B$2:C$15,2,FALSE)),FALSE,VLOOKUP(J4094,Validation!B$2:C$15,2,FALSE)))),IF(LEN(E4094&amp;"")&gt;0,"",""),VLOOKUP(R4094,SpeciesValidation!D:T,VLOOKUP(J4094,Validation!B$2:C$15,2,FALSE),FALSE)) &amp; " " &amp; IF(ISERROR(IF(LEFT(J4094,1)="A",IF(IF(VLOOKUP(R4094,SpeciesValidation!D:W,20,FALSE)=FALSE,OR(TEXT(A4094,"MMDD")&lt;VLOOKUP(R4094,SpeciesValidation!D:W,18,FALSE),TEXT(A4094,"MMDD")&gt;VLOOKUP(R4094,SpeciesValidation!D:W,19,FALSE)),IF(TEXT(A4094,"MMDD")&lt;"0701",TEXT(A4094,"MMDD")&gt;VLOOKUP(R4094,SpeciesValidation!D:W,18,FALSE),TEXT(A4094,"MMDD")&lt;VLOOKUP(R4094,SpeciesValidation!D:W,19,FALSE))),"Date outside expected range for this species",""),"")),"",IF(LEFT(J4094,1)="A",IF(IF(VLOOKUP(R4094,SpeciesValidation!D:W,20,FALSE)=FALSE,OR(TEXT(A4094,"MMDD")&lt;VLOOKUP(R4094,SpeciesValidation!D:W,18,FALSE),TEXT(A4094,"MMDD")&gt;VLOOKUP(R4094,SpeciesValidation!D:W,19,FALSE)),IF(TEXT(A4094,"MMDD")&lt;"0701",TEXT(A4094,"MMDD")&gt;VLOOKUP(R4094,SpeciesValidation!D:W,18,FALSE),TEXT(A4094,"MMDD")&lt;VLOOKUP(R4094,SpeciesValidation!D:W,19,FALSE))),"Date outside expected range for this species",""),"")))</f>
        <v/>
      </c>
      <c r="M4094" s="127" t="str">
        <f>IF(LEN(E4094&amp;"")&gt;0,IF(ISERROR(VLOOKUP(R4094,SpeciesValidation!D:I,6,FALSE)),"",VLOOKUP(R4094,SpeciesValidation!D:I,6,FALSE)),"")</f>
        <v/>
      </c>
      <c r="Q4094" s="36" t="str">
        <f>IF(LEN(E4094&amp;"")&gt;0,IF(ISERROR(VLOOKUP(E4094,SpeciesValidation!B:G,2,FALSE)=TRUE),"",VLOOKUP(E4094,SpeciesValidation!B:G,2,FALSE)),"")</f>
        <v/>
      </c>
      <c r="R4094" s="36" t="str">
        <f>IF(LEN(E4094&amp;"")&gt;0,IF(ISERROR(VLOOKUP(E4094,SpeciesLookup!B:G,4,FALSE)=TRUE),"",VLOOKUP(E4094,SpeciesLookup!B:G,4,FALSE)),"")</f>
        <v/>
      </c>
    </row>
    <row r="4095" spans="1:18" ht="13.2" x14ac:dyDescent="0.25">
      <c r="A4095" s="72"/>
      <c r="D4095" s="11"/>
      <c r="G4095" s="128" t="str">
        <f>IF(LEN(E4095&amp;"")&gt;0,IF(ISERROR(VLOOKUP(E4095,SpeciesLookup!B:G,6,FALSE)=TRUE),"",VLOOKUP(E4095,SpeciesLookup!B:G,6,FALSE)),"")</f>
        <v/>
      </c>
      <c r="H4095" s="128" t="str">
        <f>IF(LEN(E4095&amp;"")&gt;0,IF(ISERROR(VLOOKUP(E4095,SpeciesLookup!B:G,5,FALSE)=TRUE),"",VLOOKUP(E4095,SpeciesLookup!B:G,5,FALSE)),"")</f>
        <v/>
      </c>
      <c r="I4095" s="11"/>
      <c r="J4095" s="73"/>
      <c r="K4095" s="11"/>
      <c r="L4095" s="127" t="str">
        <f>TRIM(IF(ISERROR(VLOOKUP(R4095,SpeciesValidation!D:T,IF(ISNA(VLOOKUP(J4095,Validation!B$2:C$15,2,FALSE)),FALSE,VLOOKUP(J4095,Validation!B$2:C$15,2,FALSE)))),IF(LEN(E4095&amp;"")&gt;0,"",""),VLOOKUP(R4095,SpeciesValidation!D:T,VLOOKUP(J4095,Validation!B$2:C$15,2,FALSE),FALSE)) &amp; " " &amp; IF(ISERROR(IF(LEFT(J4095,1)="A",IF(IF(VLOOKUP(R4095,SpeciesValidation!D:W,20,FALSE)=FALSE,OR(TEXT(A4095,"MMDD")&lt;VLOOKUP(R4095,SpeciesValidation!D:W,18,FALSE),TEXT(A4095,"MMDD")&gt;VLOOKUP(R4095,SpeciesValidation!D:W,19,FALSE)),IF(TEXT(A4095,"MMDD")&lt;"0701",TEXT(A4095,"MMDD")&gt;VLOOKUP(R4095,SpeciesValidation!D:W,18,FALSE),TEXT(A4095,"MMDD")&lt;VLOOKUP(R4095,SpeciesValidation!D:W,19,FALSE))),"Date outside expected range for this species",""),"")),"",IF(LEFT(J4095,1)="A",IF(IF(VLOOKUP(R4095,SpeciesValidation!D:W,20,FALSE)=FALSE,OR(TEXT(A4095,"MMDD")&lt;VLOOKUP(R4095,SpeciesValidation!D:W,18,FALSE),TEXT(A4095,"MMDD")&gt;VLOOKUP(R4095,SpeciesValidation!D:W,19,FALSE)),IF(TEXT(A4095,"MMDD")&lt;"0701",TEXT(A4095,"MMDD")&gt;VLOOKUP(R4095,SpeciesValidation!D:W,18,FALSE),TEXT(A4095,"MMDD")&lt;VLOOKUP(R4095,SpeciesValidation!D:W,19,FALSE))),"Date outside expected range for this species",""),"")))</f>
        <v/>
      </c>
      <c r="M4095" s="127" t="str">
        <f>IF(LEN(E4095&amp;"")&gt;0,IF(ISERROR(VLOOKUP(R4095,SpeciesValidation!D:I,6,FALSE)),"",VLOOKUP(R4095,SpeciesValidation!D:I,6,FALSE)),"")</f>
        <v/>
      </c>
      <c r="Q4095" s="36" t="str">
        <f>IF(LEN(E4095&amp;"")&gt;0,IF(ISERROR(VLOOKUP(E4095,SpeciesValidation!B:G,2,FALSE)=TRUE),"",VLOOKUP(E4095,SpeciesValidation!B:G,2,FALSE)),"")</f>
        <v/>
      </c>
      <c r="R4095" s="36" t="str">
        <f>IF(LEN(E4095&amp;"")&gt;0,IF(ISERROR(VLOOKUP(E4095,SpeciesLookup!B:G,4,FALSE)=TRUE),"",VLOOKUP(E4095,SpeciesLookup!B:G,4,FALSE)),"")</f>
        <v/>
      </c>
    </row>
    <row r="4096" spans="1:18" ht="13.2" x14ac:dyDescent="0.25">
      <c r="A4096" s="72"/>
      <c r="D4096" s="11"/>
      <c r="G4096" s="128" t="str">
        <f>IF(LEN(E4096&amp;"")&gt;0,IF(ISERROR(VLOOKUP(E4096,SpeciesLookup!B:G,6,FALSE)=TRUE),"",VLOOKUP(E4096,SpeciesLookup!B:G,6,FALSE)),"")</f>
        <v/>
      </c>
      <c r="H4096" s="128" t="str">
        <f>IF(LEN(E4096&amp;"")&gt;0,IF(ISERROR(VLOOKUP(E4096,SpeciesLookup!B:G,5,FALSE)=TRUE),"",VLOOKUP(E4096,SpeciesLookup!B:G,5,FALSE)),"")</f>
        <v/>
      </c>
      <c r="I4096" s="11"/>
      <c r="J4096" s="73"/>
      <c r="K4096" s="11"/>
      <c r="L4096" s="127" t="str">
        <f>TRIM(IF(ISERROR(VLOOKUP(R4096,SpeciesValidation!D:T,IF(ISNA(VLOOKUP(J4096,Validation!B$2:C$15,2,FALSE)),FALSE,VLOOKUP(J4096,Validation!B$2:C$15,2,FALSE)))),IF(LEN(E4096&amp;"")&gt;0,"",""),VLOOKUP(R4096,SpeciesValidation!D:T,VLOOKUP(J4096,Validation!B$2:C$15,2,FALSE),FALSE)) &amp; " " &amp; IF(ISERROR(IF(LEFT(J4096,1)="A",IF(IF(VLOOKUP(R4096,SpeciesValidation!D:W,20,FALSE)=FALSE,OR(TEXT(A4096,"MMDD")&lt;VLOOKUP(R4096,SpeciesValidation!D:W,18,FALSE),TEXT(A4096,"MMDD")&gt;VLOOKUP(R4096,SpeciesValidation!D:W,19,FALSE)),IF(TEXT(A4096,"MMDD")&lt;"0701",TEXT(A4096,"MMDD")&gt;VLOOKUP(R4096,SpeciesValidation!D:W,18,FALSE),TEXT(A4096,"MMDD")&lt;VLOOKUP(R4096,SpeciesValidation!D:W,19,FALSE))),"Date outside expected range for this species",""),"")),"",IF(LEFT(J4096,1)="A",IF(IF(VLOOKUP(R4096,SpeciesValidation!D:W,20,FALSE)=FALSE,OR(TEXT(A4096,"MMDD")&lt;VLOOKUP(R4096,SpeciesValidation!D:W,18,FALSE),TEXT(A4096,"MMDD")&gt;VLOOKUP(R4096,SpeciesValidation!D:W,19,FALSE)),IF(TEXT(A4096,"MMDD")&lt;"0701",TEXT(A4096,"MMDD")&gt;VLOOKUP(R4096,SpeciesValidation!D:W,18,FALSE),TEXT(A4096,"MMDD")&lt;VLOOKUP(R4096,SpeciesValidation!D:W,19,FALSE))),"Date outside expected range for this species",""),"")))</f>
        <v/>
      </c>
      <c r="M4096" s="127" t="str">
        <f>IF(LEN(E4096&amp;"")&gt;0,IF(ISERROR(VLOOKUP(R4096,SpeciesValidation!D:I,6,FALSE)),"",VLOOKUP(R4096,SpeciesValidation!D:I,6,FALSE)),"")</f>
        <v/>
      </c>
      <c r="Q4096" s="36" t="str">
        <f>IF(LEN(E4096&amp;"")&gt;0,IF(ISERROR(VLOOKUP(E4096,SpeciesValidation!B:G,2,FALSE)=TRUE),"",VLOOKUP(E4096,SpeciesValidation!B:G,2,FALSE)),"")</f>
        <v/>
      </c>
      <c r="R4096" s="36" t="str">
        <f>IF(LEN(E4096&amp;"")&gt;0,IF(ISERROR(VLOOKUP(E4096,SpeciesLookup!B:G,4,FALSE)=TRUE),"",VLOOKUP(E4096,SpeciesLookup!B:G,4,FALSE)),"")</f>
        <v/>
      </c>
    </row>
    <row r="4097" spans="1:18" ht="13.2" x14ac:dyDescent="0.25">
      <c r="A4097" s="72"/>
      <c r="D4097" s="11"/>
      <c r="G4097" s="128" t="str">
        <f>IF(LEN(E4097&amp;"")&gt;0,IF(ISERROR(VLOOKUP(E4097,SpeciesLookup!B:G,6,FALSE)=TRUE),"",VLOOKUP(E4097,SpeciesLookup!B:G,6,FALSE)),"")</f>
        <v/>
      </c>
      <c r="H4097" s="128" t="str">
        <f>IF(LEN(E4097&amp;"")&gt;0,IF(ISERROR(VLOOKUP(E4097,SpeciesLookup!B:G,5,FALSE)=TRUE),"",VLOOKUP(E4097,SpeciesLookup!B:G,5,FALSE)),"")</f>
        <v/>
      </c>
      <c r="I4097" s="11"/>
      <c r="J4097" s="73"/>
      <c r="K4097" s="11"/>
      <c r="L4097" s="127" t="str">
        <f>TRIM(IF(ISERROR(VLOOKUP(R4097,SpeciesValidation!D:T,IF(ISNA(VLOOKUP(J4097,Validation!B$2:C$15,2,FALSE)),FALSE,VLOOKUP(J4097,Validation!B$2:C$15,2,FALSE)))),IF(LEN(E4097&amp;"")&gt;0,"",""),VLOOKUP(R4097,SpeciesValidation!D:T,VLOOKUP(J4097,Validation!B$2:C$15,2,FALSE),FALSE)) &amp; " " &amp; IF(ISERROR(IF(LEFT(J4097,1)="A",IF(IF(VLOOKUP(R4097,SpeciesValidation!D:W,20,FALSE)=FALSE,OR(TEXT(A4097,"MMDD")&lt;VLOOKUP(R4097,SpeciesValidation!D:W,18,FALSE),TEXT(A4097,"MMDD")&gt;VLOOKUP(R4097,SpeciesValidation!D:W,19,FALSE)),IF(TEXT(A4097,"MMDD")&lt;"0701",TEXT(A4097,"MMDD")&gt;VLOOKUP(R4097,SpeciesValidation!D:W,18,FALSE),TEXT(A4097,"MMDD")&lt;VLOOKUP(R4097,SpeciesValidation!D:W,19,FALSE))),"Date outside expected range for this species",""),"")),"",IF(LEFT(J4097,1)="A",IF(IF(VLOOKUP(R4097,SpeciesValidation!D:W,20,FALSE)=FALSE,OR(TEXT(A4097,"MMDD")&lt;VLOOKUP(R4097,SpeciesValidation!D:W,18,FALSE),TEXT(A4097,"MMDD")&gt;VLOOKUP(R4097,SpeciesValidation!D:W,19,FALSE)),IF(TEXT(A4097,"MMDD")&lt;"0701",TEXT(A4097,"MMDD")&gt;VLOOKUP(R4097,SpeciesValidation!D:W,18,FALSE),TEXT(A4097,"MMDD")&lt;VLOOKUP(R4097,SpeciesValidation!D:W,19,FALSE))),"Date outside expected range for this species",""),"")))</f>
        <v/>
      </c>
      <c r="M4097" s="127" t="str">
        <f>IF(LEN(E4097&amp;"")&gt;0,IF(ISERROR(VLOOKUP(R4097,SpeciesValidation!D:I,6,FALSE)),"",VLOOKUP(R4097,SpeciesValidation!D:I,6,FALSE)),"")</f>
        <v/>
      </c>
      <c r="Q4097" s="36" t="str">
        <f>IF(LEN(E4097&amp;"")&gt;0,IF(ISERROR(VLOOKUP(E4097,SpeciesValidation!B:G,2,FALSE)=TRUE),"",VLOOKUP(E4097,SpeciesValidation!B:G,2,FALSE)),"")</f>
        <v/>
      </c>
      <c r="R4097" s="36" t="str">
        <f>IF(LEN(E4097&amp;"")&gt;0,IF(ISERROR(VLOOKUP(E4097,SpeciesLookup!B:G,4,FALSE)=TRUE),"",VLOOKUP(E4097,SpeciesLookup!B:G,4,FALSE)),"")</f>
        <v/>
      </c>
    </row>
    <row r="4098" spans="1:18" ht="13.2" x14ac:dyDescent="0.25">
      <c r="A4098" s="72"/>
      <c r="D4098" s="11"/>
      <c r="G4098" s="128" t="str">
        <f>IF(LEN(E4098&amp;"")&gt;0,IF(ISERROR(VLOOKUP(E4098,SpeciesLookup!B:G,6,FALSE)=TRUE),"",VLOOKUP(E4098,SpeciesLookup!B:G,6,FALSE)),"")</f>
        <v/>
      </c>
      <c r="H4098" s="128" t="str">
        <f>IF(LEN(E4098&amp;"")&gt;0,IF(ISERROR(VLOOKUP(E4098,SpeciesLookup!B:G,5,FALSE)=TRUE),"",VLOOKUP(E4098,SpeciesLookup!B:G,5,FALSE)),"")</f>
        <v/>
      </c>
      <c r="I4098" s="11"/>
      <c r="J4098" s="73"/>
      <c r="K4098" s="11"/>
      <c r="L4098" s="127" t="str">
        <f>TRIM(IF(ISERROR(VLOOKUP(R4098,SpeciesValidation!D:T,IF(ISNA(VLOOKUP(J4098,Validation!B$2:C$15,2,FALSE)),FALSE,VLOOKUP(J4098,Validation!B$2:C$15,2,FALSE)))),IF(LEN(E4098&amp;"")&gt;0,"",""),VLOOKUP(R4098,SpeciesValidation!D:T,VLOOKUP(J4098,Validation!B$2:C$15,2,FALSE),FALSE)) &amp; " " &amp; IF(ISERROR(IF(LEFT(J4098,1)="A",IF(IF(VLOOKUP(R4098,SpeciesValidation!D:W,20,FALSE)=FALSE,OR(TEXT(A4098,"MMDD")&lt;VLOOKUP(R4098,SpeciesValidation!D:W,18,FALSE),TEXT(A4098,"MMDD")&gt;VLOOKUP(R4098,SpeciesValidation!D:W,19,FALSE)),IF(TEXT(A4098,"MMDD")&lt;"0701",TEXT(A4098,"MMDD")&gt;VLOOKUP(R4098,SpeciesValidation!D:W,18,FALSE),TEXT(A4098,"MMDD")&lt;VLOOKUP(R4098,SpeciesValidation!D:W,19,FALSE))),"Date outside expected range for this species",""),"")),"",IF(LEFT(J4098,1)="A",IF(IF(VLOOKUP(R4098,SpeciesValidation!D:W,20,FALSE)=FALSE,OR(TEXT(A4098,"MMDD")&lt;VLOOKUP(R4098,SpeciesValidation!D:W,18,FALSE),TEXT(A4098,"MMDD")&gt;VLOOKUP(R4098,SpeciesValidation!D:W,19,FALSE)),IF(TEXT(A4098,"MMDD")&lt;"0701",TEXT(A4098,"MMDD")&gt;VLOOKUP(R4098,SpeciesValidation!D:W,18,FALSE),TEXT(A4098,"MMDD")&lt;VLOOKUP(R4098,SpeciesValidation!D:W,19,FALSE))),"Date outside expected range for this species",""),"")))</f>
        <v/>
      </c>
      <c r="M4098" s="127" t="str">
        <f>IF(LEN(E4098&amp;"")&gt;0,IF(ISERROR(VLOOKUP(R4098,SpeciesValidation!D:I,6,FALSE)),"",VLOOKUP(R4098,SpeciesValidation!D:I,6,FALSE)),"")</f>
        <v/>
      </c>
      <c r="Q4098" s="36" t="str">
        <f>IF(LEN(E4098&amp;"")&gt;0,IF(ISERROR(VLOOKUP(E4098,SpeciesValidation!B:G,2,FALSE)=TRUE),"",VLOOKUP(E4098,SpeciesValidation!B:G,2,FALSE)),"")</f>
        <v/>
      </c>
      <c r="R4098" s="36" t="str">
        <f>IF(LEN(E4098&amp;"")&gt;0,IF(ISERROR(VLOOKUP(E4098,SpeciesLookup!B:G,4,FALSE)=TRUE),"",VLOOKUP(E4098,SpeciesLookup!B:G,4,FALSE)),"")</f>
        <v/>
      </c>
    </row>
    <row r="4099" spans="1:18" ht="13.2" x14ac:dyDescent="0.25">
      <c r="A4099" s="72"/>
      <c r="D4099" s="11"/>
      <c r="G4099" s="128" t="str">
        <f>IF(LEN(E4099&amp;"")&gt;0,IF(ISERROR(VLOOKUP(E4099,SpeciesLookup!B:G,6,FALSE)=TRUE),"",VLOOKUP(E4099,SpeciesLookup!B:G,6,FALSE)),"")</f>
        <v/>
      </c>
      <c r="H4099" s="128" t="str">
        <f>IF(LEN(E4099&amp;"")&gt;0,IF(ISERROR(VLOOKUP(E4099,SpeciesLookup!B:G,5,FALSE)=TRUE),"",VLOOKUP(E4099,SpeciesLookup!B:G,5,FALSE)),"")</f>
        <v/>
      </c>
      <c r="I4099" s="11"/>
      <c r="J4099" s="73"/>
      <c r="K4099" s="11"/>
      <c r="L4099" s="127" t="str">
        <f>TRIM(IF(ISERROR(VLOOKUP(R4099,SpeciesValidation!D:T,IF(ISNA(VLOOKUP(J4099,Validation!B$2:C$15,2,FALSE)),FALSE,VLOOKUP(J4099,Validation!B$2:C$15,2,FALSE)))),IF(LEN(E4099&amp;"")&gt;0,"",""),VLOOKUP(R4099,SpeciesValidation!D:T,VLOOKUP(J4099,Validation!B$2:C$15,2,FALSE),FALSE)) &amp; " " &amp; IF(ISERROR(IF(LEFT(J4099,1)="A",IF(IF(VLOOKUP(R4099,SpeciesValidation!D:W,20,FALSE)=FALSE,OR(TEXT(A4099,"MMDD")&lt;VLOOKUP(R4099,SpeciesValidation!D:W,18,FALSE),TEXT(A4099,"MMDD")&gt;VLOOKUP(R4099,SpeciesValidation!D:W,19,FALSE)),IF(TEXT(A4099,"MMDD")&lt;"0701",TEXT(A4099,"MMDD")&gt;VLOOKUP(R4099,SpeciesValidation!D:W,18,FALSE),TEXT(A4099,"MMDD")&lt;VLOOKUP(R4099,SpeciesValidation!D:W,19,FALSE))),"Date outside expected range for this species",""),"")),"",IF(LEFT(J4099,1)="A",IF(IF(VLOOKUP(R4099,SpeciesValidation!D:W,20,FALSE)=FALSE,OR(TEXT(A4099,"MMDD")&lt;VLOOKUP(R4099,SpeciesValidation!D:W,18,FALSE),TEXT(A4099,"MMDD")&gt;VLOOKUP(R4099,SpeciesValidation!D:W,19,FALSE)),IF(TEXT(A4099,"MMDD")&lt;"0701",TEXT(A4099,"MMDD")&gt;VLOOKUP(R4099,SpeciesValidation!D:W,18,FALSE),TEXT(A4099,"MMDD")&lt;VLOOKUP(R4099,SpeciesValidation!D:W,19,FALSE))),"Date outside expected range for this species",""),"")))</f>
        <v/>
      </c>
      <c r="M4099" s="127" t="str">
        <f>IF(LEN(E4099&amp;"")&gt;0,IF(ISERROR(VLOOKUP(R4099,SpeciesValidation!D:I,6,FALSE)),"",VLOOKUP(R4099,SpeciesValidation!D:I,6,FALSE)),"")</f>
        <v/>
      </c>
      <c r="Q4099" s="36" t="str">
        <f>IF(LEN(E4099&amp;"")&gt;0,IF(ISERROR(VLOOKUP(E4099,SpeciesValidation!B:G,2,FALSE)=TRUE),"",VLOOKUP(E4099,SpeciesValidation!B:G,2,FALSE)),"")</f>
        <v/>
      </c>
      <c r="R4099" s="36" t="str">
        <f>IF(LEN(E4099&amp;"")&gt;0,IF(ISERROR(VLOOKUP(E4099,SpeciesLookup!B:G,4,FALSE)=TRUE),"",VLOOKUP(E4099,SpeciesLookup!B:G,4,FALSE)),"")</f>
        <v/>
      </c>
    </row>
    <row r="4100" spans="1:18" ht="13.2" x14ac:dyDescent="0.25">
      <c r="A4100" s="72"/>
      <c r="D4100" s="11"/>
      <c r="G4100" s="128" t="str">
        <f>IF(LEN(E4100&amp;"")&gt;0,IF(ISERROR(VLOOKUP(E4100,SpeciesLookup!B:G,6,FALSE)=TRUE),"",VLOOKUP(E4100,SpeciesLookup!B:G,6,FALSE)),"")</f>
        <v/>
      </c>
      <c r="H4100" s="128" t="str">
        <f>IF(LEN(E4100&amp;"")&gt;0,IF(ISERROR(VLOOKUP(E4100,SpeciesLookup!B:G,5,FALSE)=TRUE),"",VLOOKUP(E4100,SpeciesLookup!B:G,5,FALSE)),"")</f>
        <v/>
      </c>
      <c r="I4100" s="11"/>
      <c r="J4100" s="73"/>
      <c r="K4100" s="11"/>
      <c r="L4100" s="127" t="str">
        <f>TRIM(IF(ISERROR(VLOOKUP(R4100,SpeciesValidation!D:T,IF(ISNA(VLOOKUP(J4100,Validation!B$2:C$15,2,FALSE)),FALSE,VLOOKUP(J4100,Validation!B$2:C$15,2,FALSE)))),IF(LEN(E4100&amp;"")&gt;0,"",""),VLOOKUP(R4100,SpeciesValidation!D:T,VLOOKUP(J4100,Validation!B$2:C$15,2,FALSE),FALSE)) &amp; " " &amp; IF(ISERROR(IF(LEFT(J4100,1)="A",IF(IF(VLOOKUP(R4100,SpeciesValidation!D:W,20,FALSE)=FALSE,OR(TEXT(A4100,"MMDD")&lt;VLOOKUP(R4100,SpeciesValidation!D:W,18,FALSE),TEXT(A4100,"MMDD")&gt;VLOOKUP(R4100,SpeciesValidation!D:W,19,FALSE)),IF(TEXT(A4100,"MMDD")&lt;"0701",TEXT(A4100,"MMDD")&gt;VLOOKUP(R4100,SpeciesValidation!D:W,18,FALSE),TEXT(A4100,"MMDD")&lt;VLOOKUP(R4100,SpeciesValidation!D:W,19,FALSE))),"Date outside expected range for this species",""),"")),"",IF(LEFT(J4100,1)="A",IF(IF(VLOOKUP(R4100,SpeciesValidation!D:W,20,FALSE)=FALSE,OR(TEXT(A4100,"MMDD")&lt;VLOOKUP(R4100,SpeciesValidation!D:W,18,FALSE),TEXT(A4100,"MMDD")&gt;VLOOKUP(R4100,SpeciesValidation!D:W,19,FALSE)),IF(TEXT(A4100,"MMDD")&lt;"0701",TEXT(A4100,"MMDD")&gt;VLOOKUP(R4100,SpeciesValidation!D:W,18,FALSE),TEXT(A4100,"MMDD")&lt;VLOOKUP(R4100,SpeciesValidation!D:W,19,FALSE))),"Date outside expected range for this species",""),"")))</f>
        <v/>
      </c>
      <c r="M4100" s="127" t="str">
        <f>IF(LEN(E4100&amp;"")&gt;0,IF(ISERROR(VLOOKUP(R4100,SpeciesValidation!D:I,6,FALSE)),"",VLOOKUP(R4100,SpeciesValidation!D:I,6,FALSE)),"")</f>
        <v/>
      </c>
      <c r="Q4100" s="36" t="str">
        <f>IF(LEN(E4100&amp;"")&gt;0,IF(ISERROR(VLOOKUP(E4100,SpeciesValidation!B:G,2,FALSE)=TRUE),"",VLOOKUP(E4100,SpeciesValidation!B:G,2,FALSE)),"")</f>
        <v/>
      </c>
      <c r="R4100" s="36" t="str">
        <f>IF(LEN(E4100&amp;"")&gt;0,IF(ISERROR(VLOOKUP(E4100,SpeciesLookup!B:G,4,FALSE)=TRUE),"",VLOOKUP(E4100,SpeciesLookup!B:G,4,FALSE)),"")</f>
        <v/>
      </c>
    </row>
    <row r="4101" spans="1:18" ht="13.2" x14ac:dyDescent="0.25">
      <c r="A4101" s="72"/>
      <c r="D4101" s="11"/>
      <c r="G4101" s="128" t="str">
        <f>IF(LEN(E4101&amp;"")&gt;0,IF(ISERROR(VLOOKUP(E4101,SpeciesLookup!B:G,6,FALSE)=TRUE),"",VLOOKUP(E4101,SpeciesLookup!B:G,6,FALSE)),"")</f>
        <v/>
      </c>
      <c r="H4101" s="128" t="str">
        <f>IF(LEN(E4101&amp;"")&gt;0,IF(ISERROR(VLOOKUP(E4101,SpeciesLookup!B:G,5,FALSE)=TRUE),"",VLOOKUP(E4101,SpeciesLookup!B:G,5,FALSE)),"")</f>
        <v/>
      </c>
      <c r="I4101" s="11"/>
      <c r="J4101" s="73"/>
      <c r="K4101" s="11"/>
      <c r="L4101" s="127" t="str">
        <f>TRIM(IF(ISERROR(VLOOKUP(R4101,SpeciesValidation!D:T,IF(ISNA(VLOOKUP(J4101,Validation!B$2:C$15,2,FALSE)),FALSE,VLOOKUP(J4101,Validation!B$2:C$15,2,FALSE)))),IF(LEN(E4101&amp;"")&gt;0,"",""),VLOOKUP(R4101,SpeciesValidation!D:T,VLOOKUP(J4101,Validation!B$2:C$15,2,FALSE),FALSE)) &amp; " " &amp; IF(ISERROR(IF(LEFT(J4101,1)="A",IF(IF(VLOOKUP(R4101,SpeciesValidation!D:W,20,FALSE)=FALSE,OR(TEXT(A4101,"MMDD")&lt;VLOOKUP(R4101,SpeciesValidation!D:W,18,FALSE),TEXT(A4101,"MMDD")&gt;VLOOKUP(R4101,SpeciesValidation!D:W,19,FALSE)),IF(TEXT(A4101,"MMDD")&lt;"0701",TEXT(A4101,"MMDD")&gt;VLOOKUP(R4101,SpeciesValidation!D:W,18,FALSE),TEXT(A4101,"MMDD")&lt;VLOOKUP(R4101,SpeciesValidation!D:W,19,FALSE))),"Date outside expected range for this species",""),"")),"",IF(LEFT(J4101,1)="A",IF(IF(VLOOKUP(R4101,SpeciesValidation!D:W,20,FALSE)=FALSE,OR(TEXT(A4101,"MMDD")&lt;VLOOKUP(R4101,SpeciesValidation!D:W,18,FALSE),TEXT(A4101,"MMDD")&gt;VLOOKUP(R4101,SpeciesValidation!D:W,19,FALSE)),IF(TEXT(A4101,"MMDD")&lt;"0701",TEXT(A4101,"MMDD")&gt;VLOOKUP(R4101,SpeciesValidation!D:W,18,FALSE),TEXT(A4101,"MMDD")&lt;VLOOKUP(R4101,SpeciesValidation!D:W,19,FALSE))),"Date outside expected range for this species",""),"")))</f>
        <v/>
      </c>
      <c r="M4101" s="127" t="str">
        <f>IF(LEN(E4101&amp;"")&gt;0,IF(ISERROR(VLOOKUP(R4101,SpeciesValidation!D:I,6,FALSE)),"",VLOOKUP(R4101,SpeciesValidation!D:I,6,FALSE)),"")</f>
        <v/>
      </c>
      <c r="Q4101" s="36" t="str">
        <f>IF(LEN(E4101&amp;"")&gt;0,IF(ISERROR(VLOOKUP(E4101,SpeciesValidation!B:G,2,FALSE)=TRUE),"",VLOOKUP(E4101,SpeciesValidation!B:G,2,FALSE)),"")</f>
        <v/>
      </c>
      <c r="R4101" s="36" t="str">
        <f>IF(LEN(E4101&amp;"")&gt;0,IF(ISERROR(VLOOKUP(E4101,SpeciesLookup!B:G,4,FALSE)=TRUE),"",VLOOKUP(E4101,SpeciesLookup!B:G,4,FALSE)),"")</f>
        <v/>
      </c>
    </row>
    <row r="4102" spans="1:18" ht="13.2" x14ac:dyDescent="0.25">
      <c r="A4102" s="72"/>
      <c r="D4102" s="11"/>
      <c r="G4102" s="128" t="str">
        <f>IF(LEN(E4102&amp;"")&gt;0,IF(ISERROR(VLOOKUP(E4102,SpeciesLookup!B:G,6,FALSE)=TRUE),"",VLOOKUP(E4102,SpeciesLookup!B:G,6,FALSE)),"")</f>
        <v/>
      </c>
      <c r="H4102" s="128" t="str">
        <f>IF(LEN(E4102&amp;"")&gt;0,IF(ISERROR(VLOOKUP(E4102,SpeciesLookup!B:G,5,FALSE)=TRUE),"",VLOOKUP(E4102,SpeciesLookup!B:G,5,FALSE)),"")</f>
        <v/>
      </c>
      <c r="I4102" s="11"/>
      <c r="J4102" s="73"/>
      <c r="K4102" s="11"/>
      <c r="L4102" s="127" t="str">
        <f>TRIM(IF(ISERROR(VLOOKUP(R4102,SpeciesValidation!D:T,IF(ISNA(VLOOKUP(J4102,Validation!B$2:C$15,2,FALSE)),FALSE,VLOOKUP(J4102,Validation!B$2:C$15,2,FALSE)))),IF(LEN(E4102&amp;"")&gt;0,"",""),VLOOKUP(R4102,SpeciesValidation!D:T,VLOOKUP(J4102,Validation!B$2:C$15,2,FALSE),FALSE)) &amp; " " &amp; IF(ISERROR(IF(LEFT(J4102,1)="A",IF(IF(VLOOKUP(R4102,SpeciesValidation!D:W,20,FALSE)=FALSE,OR(TEXT(A4102,"MMDD")&lt;VLOOKUP(R4102,SpeciesValidation!D:W,18,FALSE),TEXT(A4102,"MMDD")&gt;VLOOKUP(R4102,SpeciesValidation!D:W,19,FALSE)),IF(TEXT(A4102,"MMDD")&lt;"0701",TEXT(A4102,"MMDD")&gt;VLOOKUP(R4102,SpeciesValidation!D:W,18,FALSE),TEXT(A4102,"MMDD")&lt;VLOOKUP(R4102,SpeciesValidation!D:W,19,FALSE))),"Date outside expected range for this species",""),"")),"",IF(LEFT(J4102,1)="A",IF(IF(VLOOKUP(R4102,SpeciesValidation!D:W,20,FALSE)=FALSE,OR(TEXT(A4102,"MMDD")&lt;VLOOKUP(R4102,SpeciesValidation!D:W,18,FALSE),TEXT(A4102,"MMDD")&gt;VLOOKUP(R4102,SpeciesValidation!D:W,19,FALSE)),IF(TEXT(A4102,"MMDD")&lt;"0701",TEXT(A4102,"MMDD")&gt;VLOOKUP(R4102,SpeciesValidation!D:W,18,FALSE),TEXT(A4102,"MMDD")&lt;VLOOKUP(R4102,SpeciesValidation!D:W,19,FALSE))),"Date outside expected range for this species",""),"")))</f>
        <v/>
      </c>
      <c r="M4102" s="127" t="str">
        <f>IF(LEN(E4102&amp;"")&gt;0,IF(ISERROR(VLOOKUP(R4102,SpeciesValidation!D:I,6,FALSE)),"",VLOOKUP(R4102,SpeciesValidation!D:I,6,FALSE)),"")</f>
        <v/>
      </c>
      <c r="Q4102" s="36" t="str">
        <f>IF(LEN(E4102&amp;"")&gt;0,IF(ISERROR(VLOOKUP(E4102,SpeciesValidation!B:G,2,FALSE)=TRUE),"",VLOOKUP(E4102,SpeciesValidation!B:G,2,FALSE)),"")</f>
        <v/>
      </c>
      <c r="R4102" s="36" t="str">
        <f>IF(LEN(E4102&amp;"")&gt;0,IF(ISERROR(VLOOKUP(E4102,SpeciesLookup!B:G,4,FALSE)=TRUE),"",VLOOKUP(E4102,SpeciesLookup!B:G,4,FALSE)),"")</f>
        <v/>
      </c>
    </row>
    <row r="4103" spans="1:18" ht="13.2" x14ac:dyDescent="0.25">
      <c r="A4103" s="72"/>
      <c r="D4103" s="11"/>
      <c r="G4103" s="128" t="str">
        <f>IF(LEN(E4103&amp;"")&gt;0,IF(ISERROR(VLOOKUP(E4103,SpeciesLookup!B:G,6,FALSE)=TRUE),"",VLOOKUP(E4103,SpeciesLookup!B:G,6,FALSE)),"")</f>
        <v/>
      </c>
      <c r="H4103" s="128" t="str">
        <f>IF(LEN(E4103&amp;"")&gt;0,IF(ISERROR(VLOOKUP(E4103,SpeciesLookup!B:G,5,FALSE)=TRUE),"",VLOOKUP(E4103,SpeciesLookup!B:G,5,FALSE)),"")</f>
        <v/>
      </c>
      <c r="I4103" s="11"/>
      <c r="J4103" s="73"/>
      <c r="K4103" s="11"/>
      <c r="L4103" s="127" t="str">
        <f>TRIM(IF(ISERROR(VLOOKUP(R4103,SpeciesValidation!D:T,IF(ISNA(VLOOKUP(J4103,Validation!B$2:C$15,2,FALSE)),FALSE,VLOOKUP(J4103,Validation!B$2:C$15,2,FALSE)))),IF(LEN(E4103&amp;"")&gt;0,"",""),VLOOKUP(R4103,SpeciesValidation!D:T,VLOOKUP(J4103,Validation!B$2:C$15,2,FALSE),FALSE)) &amp; " " &amp; IF(ISERROR(IF(LEFT(J4103,1)="A",IF(IF(VLOOKUP(R4103,SpeciesValidation!D:W,20,FALSE)=FALSE,OR(TEXT(A4103,"MMDD")&lt;VLOOKUP(R4103,SpeciesValidation!D:W,18,FALSE),TEXT(A4103,"MMDD")&gt;VLOOKUP(R4103,SpeciesValidation!D:W,19,FALSE)),IF(TEXT(A4103,"MMDD")&lt;"0701",TEXT(A4103,"MMDD")&gt;VLOOKUP(R4103,SpeciesValidation!D:W,18,FALSE),TEXT(A4103,"MMDD")&lt;VLOOKUP(R4103,SpeciesValidation!D:W,19,FALSE))),"Date outside expected range for this species",""),"")),"",IF(LEFT(J4103,1)="A",IF(IF(VLOOKUP(R4103,SpeciesValidation!D:W,20,FALSE)=FALSE,OR(TEXT(A4103,"MMDD")&lt;VLOOKUP(R4103,SpeciesValidation!D:W,18,FALSE),TEXT(A4103,"MMDD")&gt;VLOOKUP(R4103,SpeciesValidation!D:W,19,FALSE)),IF(TEXT(A4103,"MMDD")&lt;"0701",TEXT(A4103,"MMDD")&gt;VLOOKUP(R4103,SpeciesValidation!D:W,18,FALSE),TEXT(A4103,"MMDD")&lt;VLOOKUP(R4103,SpeciesValidation!D:W,19,FALSE))),"Date outside expected range for this species",""),"")))</f>
        <v/>
      </c>
      <c r="M4103" s="127" t="str">
        <f>IF(LEN(E4103&amp;"")&gt;0,IF(ISERROR(VLOOKUP(R4103,SpeciesValidation!D:I,6,FALSE)),"",VLOOKUP(R4103,SpeciesValidation!D:I,6,FALSE)),"")</f>
        <v/>
      </c>
      <c r="Q4103" s="36" t="str">
        <f>IF(LEN(E4103&amp;"")&gt;0,IF(ISERROR(VLOOKUP(E4103,SpeciesValidation!B:G,2,FALSE)=TRUE),"",VLOOKUP(E4103,SpeciesValidation!B:G,2,FALSE)),"")</f>
        <v/>
      </c>
      <c r="R4103" s="36" t="str">
        <f>IF(LEN(E4103&amp;"")&gt;0,IF(ISERROR(VLOOKUP(E4103,SpeciesLookup!B:G,4,FALSE)=TRUE),"",VLOOKUP(E4103,SpeciesLookup!B:G,4,FALSE)),"")</f>
        <v/>
      </c>
    </row>
    <row r="4104" spans="1:18" ht="13.2" x14ac:dyDescent="0.25">
      <c r="A4104" s="72"/>
      <c r="D4104" s="11"/>
      <c r="G4104" s="128" t="str">
        <f>IF(LEN(E4104&amp;"")&gt;0,IF(ISERROR(VLOOKUP(E4104,SpeciesLookup!B:G,6,FALSE)=TRUE),"",VLOOKUP(E4104,SpeciesLookup!B:G,6,FALSE)),"")</f>
        <v/>
      </c>
      <c r="H4104" s="128" t="str">
        <f>IF(LEN(E4104&amp;"")&gt;0,IF(ISERROR(VLOOKUP(E4104,SpeciesLookup!B:G,5,FALSE)=TRUE),"",VLOOKUP(E4104,SpeciesLookup!B:G,5,FALSE)),"")</f>
        <v/>
      </c>
      <c r="I4104" s="11"/>
      <c r="J4104" s="73"/>
      <c r="K4104" s="11"/>
      <c r="L4104" s="127" t="str">
        <f>TRIM(IF(ISERROR(VLOOKUP(R4104,SpeciesValidation!D:T,IF(ISNA(VLOOKUP(J4104,Validation!B$2:C$15,2,FALSE)),FALSE,VLOOKUP(J4104,Validation!B$2:C$15,2,FALSE)))),IF(LEN(E4104&amp;"")&gt;0,"",""),VLOOKUP(R4104,SpeciesValidation!D:T,VLOOKUP(J4104,Validation!B$2:C$15,2,FALSE),FALSE)) &amp; " " &amp; IF(ISERROR(IF(LEFT(J4104,1)="A",IF(IF(VLOOKUP(R4104,SpeciesValidation!D:W,20,FALSE)=FALSE,OR(TEXT(A4104,"MMDD")&lt;VLOOKUP(R4104,SpeciesValidation!D:W,18,FALSE),TEXT(A4104,"MMDD")&gt;VLOOKUP(R4104,SpeciesValidation!D:W,19,FALSE)),IF(TEXT(A4104,"MMDD")&lt;"0701",TEXT(A4104,"MMDD")&gt;VLOOKUP(R4104,SpeciesValidation!D:W,18,FALSE),TEXT(A4104,"MMDD")&lt;VLOOKUP(R4104,SpeciesValidation!D:W,19,FALSE))),"Date outside expected range for this species",""),"")),"",IF(LEFT(J4104,1)="A",IF(IF(VLOOKUP(R4104,SpeciesValidation!D:W,20,FALSE)=FALSE,OR(TEXT(A4104,"MMDD")&lt;VLOOKUP(R4104,SpeciesValidation!D:W,18,FALSE),TEXT(A4104,"MMDD")&gt;VLOOKUP(R4104,SpeciesValidation!D:W,19,FALSE)),IF(TEXT(A4104,"MMDD")&lt;"0701",TEXT(A4104,"MMDD")&gt;VLOOKUP(R4104,SpeciesValidation!D:W,18,FALSE),TEXT(A4104,"MMDD")&lt;VLOOKUP(R4104,SpeciesValidation!D:W,19,FALSE))),"Date outside expected range for this species",""),"")))</f>
        <v/>
      </c>
      <c r="M4104" s="127" t="str">
        <f>IF(LEN(E4104&amp;"")&gt;0,IF(ISERROR(VLOOKUP(R4104,SpeciesValidation!D:I,6,FALSE)),"",VLOOKUP(R4104,SpeciesValidation!D:I,6,FALSE)),"")</f>
        <v/>
      </c>
      <c r="Q4104" s="36" t="str">
        <f>IF(LEN(E4104&amp;"")&gt;0,IF(ISERROR(VLOOKUP(E4104,SpeciesValidation!B:G,2,FALSE)=TRUE),"",VLOOKUP(E4104,SpeciesValidation!B:G,2,FALSE)),"")</f>
        <v/>
      </c>
      <c r="R4104" s="36" t="str">
        <f>IF(LEN(E4104&amp;"")&gt;0,IF(ISERROR(VLOOKUP(E4104,SpeciesLookup!B:G,4,FALSE)=TRUE),"",VLOOKUP(E4104,SpeciesLookup!B:G,4,FALSE)),"")</f>
        <v/>
      </c>
    </row>
    <row r="4105" spans="1:18" ht="13.2" x14ac:dyDescent="0.25">
      <c r="A4105" s="72"/>
      <c r="D4105" s="11"/>
      <c r="G4105" s="128" t="str">
        <f>IF(LEN(E4105&amp;"")&gt;0,IF(ISERROR(VLOOKUP(E4105,SpeciesLookup!B:G,6,FALSE)=TRUE),"",VLOOKUP(E4105,SpeciesLookup!B:G,6,FALSE)),"")</f>
        <v/>
      </c>
      <c r="H4105" s="128" t="str">
        <f>IF(LEN(E4105&amp;"")&gt;0,IF(ISERROR(VLOOKUP(E4105,SpeciesLookup!B:G,5,FALSE)=TRUE),"",VLOOKUP(E4105,SpeciesLookup!B:G,5,FALSE)),"")</f>
        <v/>
      </c>
      <c r="I4105" s="11"/>
      <c r="J4105" s="73"/>
      <c r="K4105" s="11"/>
      <c r="L4105" s="127" t="str">
        <f>TRIM(IF(ISERROR(VLOOKUP(R4105,SpeciesValidation!D:T,IF(ISNA(VLOOKUP(J4105,Validation!B$2:C$15,2,FALSE)),FALSE,VLOOKUP(J4105,Validation!B$2:C$15,2,FALSE)))),IF(LEN(E4105&amp;"")&gt;0,"",""),VLOOKUP(R4105,SpeciesValidation!D:T,VLOOKUP(J4105,Validation!B$2:C$15,2,FALSE),FALSE)) &amp; " " &amp; IF(ISERROR(IF(LEFT(J4105,1)="A",IF(IF(VLOOKUP(R4105,SpeciesValidation!D:W,20,FALSE)=FALSE,OR(TEXT(A4105,"MMDD")&lt;VLOOKUP(R4105,SpeciesValidation!D:W,18,FALSE),TEXT(A4105,"MMDD")&gt;VLOOKUP(R4105,SpeciesValidation!D:W,19,FALSE)),IF(TEXT(A4105,"MMDD")&lt;"0701",TEXT(A4105,"MMDD")&gt;VLOOKUP(R4105,SpeciesValidation!D:W,18,FALSE),TEXT(A4105,"MMDD")&lt;VLOOKUP(R4105,SpeciesValidation!D:W,19,FALSE))),"Date outside expected range for this species",""),"")),"",IF(LEFT(J4105,1)="A",IF(IF(VLOOKUP(R4105,SpeciesValidation!D:W,20,FALSE)=FALSE,OR(TEXT(A4105,"MMDD")&lt;VLOOKUP(R4105,SpeciesValidation!D:W,18,FALSE),TEXT(A4105,"MMDD")&gt;VLOOKUP(R4105,SpeciesValidation!D:W,19,FALSE)),IF(TEXT(A4105,"MMDD")&lt;"0701",TEXT(A4105,"MMDD")&gt;VLOOKUP(R4105,SpeciesValidation!D:W,18,FALSE),TEXT(A4105,"MMDD")&lt;VLOOKUP(R4105,SpeciesValidation!D:W,19,FALSE))),"Date outside expected range for this species",""),"")))</f>
        <v/>
      </c>
      <c r="M4105" s="127" t="str">
        <f>IF(LEN(E4105&amp;"")&gt;0,IF(ISERROR(VLOOKUP(R4105,SpeciesValidation!D:I,6,FALSE)),"",VLOOKUP(R4105,SpeciesValidation!D:I,6,FALSE)),"")</f>
        <v/>
      </c>
      <c r="Q4105" s="36" t="str">
        <f>IF(LEN(E4105&amp;"")&gt;0,IF(ISERROR(VLOOKUP(E4105,SpeciesValidation!B:G,2,FALSE)=TRUE),"",VLOOKUP(E4105,SpeciesValidation!B:G,2,FALSE)),"")</f>
        <v/>
      </c>
      <c r="R4105" s="36" t="str">
        <f>IF(LEN(E4105&amp;"")&gt;0,IF(ISERROR(VLOOKUP(E4105,SpeciesLookup!B:G,4,FALSE)=TRUE),"",VLOOKUP(E4105,SpeciesLookup!B:G,4,FALSE)),"")</f>
        <v/>
      </c>
    </row>
    <row r="4106" spans="1:18" ht="13.2" x14ac:dyDescent="0.25">
      <c r="A4106" s="72"/>
      <c r="D4106" s="11"/>
      <c r="G4106" s="128" t="str">
        <f>IF(LEN(E4106&amp;"")&gt;0,IF(ISERROR(VLOOKUP(E4106,SpeciesLookup!B:G,6,FALSE)=TRUE),"",VLOOKUP(E4106,SpeciesLookup!B:G,6,FALSE)),"")</f>
        <v/>
      </c>
      <c r="H4106" s="128" t="str">
        <f>IF(LEN(E4106&amp;"")&gt;0,IF(ISERROR(VLOOKUP(E4106,SpeciesLookup!B:G,5,FALSE)=TRUE),"",VLOOKUP(E4106,SpeciesLookup!B:G,5,FALSE)),"")</f>
        <v/>
      </c>
      <c r="I4106" s="11"/>
      <c r="J4106" s="73"/>
      <c r="K4106" s="11"/>
      <c r="L4106" s="127" t="str">
        <f>TRIM(IF(ISERROR(VLOOKUP(R4106,SpeciesValidation!D:T,IF(ISNA(VLOOKUP(J4106,Validation!B$2:C$15,2,FALSE)),FALSE,VLOOKUP(J4106,Validation!B$2:C$15,2,FALSE)))),IF(LEN(E4106&amp;"")&gt;0,"",""),VLOOKUP(R4106,SpeciesValidation!D:T,VLOOKUP(J4106,Validation!B$2:C$15,2,FALSE),FALSE)) &amp; " " &amp; IF(ISERROR(IF(LEFT(J4106,1)="A",IF(IF(VLOOKUP(R4106,SpeciesValidation!D:W,20,FALSE)=FALSE,OR(TEXT(A4106,"MMDD")&lt;VLOOKUP(R4106,SpeciesValidation!D:W,18,FALSE),TEXT(A4106,"MMDD")&gt;VLOOKUP(R4106,SpeciesValidation!D:W,19,FALSE)),IF(TEXT(A4106,"MMDD")&lt;"0701",TEXT(A4106,"MMDD")&gt;VLOOKUP(R4106,SpeciesValidation!D:W,18,FALSE),TEXT(A4106,"MMDD")&lt;VLOOKUP(R4106,SpeciesValidation!D:W,19,FALSE))),"Date outside expected range for this species",""),"")),"",IF(LEFT(J4106,1)="A",IF(IF(VLOOKUP(R4106,SpeciesValidation!D:W,20,FALSE)=FALSE,OR(TEXT(A4106,"MMDD")&lt;VLOOKUP(R4106,SpeciesValidation!D:W,18,FALSE),TEXT(A4106,"MMDD")&gt;VLOOKUP(R4106,SpeciesValidation!D:W,19,FALSE)),IF(TEXT(A4106,"MMDD")&lt;"0701",TEXT(A4106,"MMDD")&gt;VLOOKUP(R4106,SpeciesValidation!D:W,18,FALSE),TEXT(A4106,"MMDD")&lt;VLOOKUP(R4106,SpeciesValidation!D:W,19,FALSE))),"Date outside expected range for this species",""),"")))</f>
        <v/>
      </c>
      <c r="M4106" s="127" t="str">
        <f>IF(LEN(E4106&amp;"")&gt;0,IF(ISERROR(VLOOKUP(R4106,SpeciesValidation!D:I,6,FALSE)),"",VLOOKUP(R4106,SpeciesValidation!D:I,6,FALSE)),"")</f>
        <v/>
      </c>
      <c r="Q4106" s="36" t="str">
        <f>IF(LEN(E4106&amp;"")&gt;0,IF(ISERROR(VLOOKUP(E4106,SpeciesValidation!B:G,2,FALSE)=TRUE),"",VLOOKUP(E4106,SpeciesValidation!B:G,2,FALSE)),"")</f>
        <v/>
      </c>
      <c r="R4106" s="36" t="str">
        <f>IF(LEN(E4106&amp;"")&gt;0,IF(ISERROR(VLOOKUP(E4106,SpeciesLookup!B:G,4,FALSE)=TRUE),"",VLOOKUP(E4106,SpeciesLookup!B:G,4,FALSE)),"")</f>
        <v/>
      </c>
    </row>
    <row r="4107" spans="1:18" ht="13.2" x14ac:dyDescent="0.25">
      <c r="A4107" s="72"/>
      <c r="D4107" s="11"/>
      <c r="G4107" s="128" t="str">
        <f>IF(LEN(E4107&amp;"")&gt;0,IF(ISERROR(VLOOKUP(E4107,SpeciesLookup!B:G,6,FALSE)=TRUE),"",VLOOKUP(E4107,SpeciesLookup!B:G,6,FALSE)),"")</f>
        <v/>
      </c>
      <c r="H4107" s="128" t="str">
        <f>IF(LEN(E4107&amp;"")&gt;0,IF(ISERROR(VLOOKUP(E4107,SpeciesLookup!B:G,5,FALSE)=TRUE),"",VLOOKUP(E4107,SpeciesLookup!B:G,5,FALSE)),"")</f>
        <v/>
      </c>
      <c r="I4107" s="11"/>
      <c r="J4107" s="73"/>
      <c r="K4107" s="11"/>
      <c r="L4107" s="127" t="str">
        <f>TRIM(IF(ISERROR(VLOOKUP(R4107,SpeciesValidation!D:T,IF(ISNA(VLOOKUP(J4107,Validation!B$2:C$15,2,FALSE)),FALSE,VLOOKUP(J4107,Validation!B$2:C$15,2,FALSE)))),IF(LEN(E4107&amp;"")&gt;0,"",""),VLOOKUP(R4107,SpeciesValidation!D:T,VLOOKUP(J4107,Validation!B$2:C$15,2,FALSE),FALSE)) &amp; " " &amp; IF(ISERROR(IF(LEFT(J4107,1)="A",IF(IF(VLOOKUP(R4107,SpeciesValidation!D:W,20,FALSE)=FALSE,OR(TEXT(A4107,"MMDD")&lt;VLOOKUP(R4107,SpeciesValidation!D:W,18,FALSE),TEXT(A4107,"MMDD")&gt;VLOOKUP(R4107,SpeciesValidation!D:W,19,FALSE)),IF(TEXT(A4107,"MMDD")&lt;"0701",TEXT(A4107,"MMDD")&gt;VLOOKUP(R4107,SpeciesValidation!D:W,18,FALSE),TEXT(A4107,"MMDD")&lt;VLOOKUP(R4107,SpeciesValidation!D:W,19,FALSE))),"Date outside expected range for this species",""),"")),"",IF(LEFT(J4107,1)="A",IF(IF(VLOOKUP(R4107,SpeciesValidation!D:W,20,FALSE)=FALSE,OR(TEXT(A4107,"MMDD")&lt;VLOOKUP(R4107,SpeciesValidation!D:W,18,FALSE),TEXT(A4107,"MMDD")&gt;VLOOKUP(R4107,SpeciesValidation!D:W,19,FALSE)),IF(TEXT(A4107,"MMDD")&lt;"0701",TEXT(A4107,"MMDD")&gt;VLOOKUP(R4107,SpeciesValidation!D:W,18,FALSE),TEXT(A4107,"MMDD")&lt;VLOOKUP(R4107,SpeciesValidation!D:W,19,FALSE))),"Date outside expected range for this species",""),"")))</f>
        <v/>
      </c>
      <c r="M4107" s="127" t="str">
        <f>IF(LEN(E4107&amp;"")&gt;0,IF(ISERROR(VLOOKUP(R4107,SpeciesValidation!D:I,6,FALSE)),"",VLOOKUP(R4107,SpeciesValidation!D:I,6,FALSE)),"")</f>
        <v/>
      </c>
      <c r="Q4107" s="36" t="str">
        <f>IF(LEN(E4107&amp;"")&gt;0,IF(ISERROR(VLOOKUP(E4107,SpeciesValidation!B:G,2,FALSE)=TRUE),"",VLOOKUP(E4107,SpeciesValidation!B:G,2,FALSE)),"")</f>
        <v/>
      </c>
      <c r="R4107" s="36" t="str">
        <f>IF(LEN(E4107&amp;"")&gt;0,IF(ISERROR(VLOOKUP(E4107,SpeciesLookup!B:G,4,FALSE)=TRUE),"",VLOOKUP(E4107,SpeciesLookup!B:G,4,FALSE)),"")</f>
        <v/>
      </c>
    </row>
    <row r="4108" spans="1:18" ht="13.2" x14ac:dyDescent="0.25">
      <c r="A4108" s="72"/>
      <c r="D4108" s="11"/>
      <c r="G4108" s="128" t="str">
        <f>IF(LEN(E4108&amp;"")&gt;0,IF(ISERROR(VLOOKUP(E4108,SpeciesLookup!B:G,6,FALSE)=TRUE),"",VLOOKUP(E4108,SpeciesLookup!B:G,6,FALSE)),"")</f>
        <v/>
      </c>
      <c r="H4108" s="128" t="str">
        <f>IF(LEN(E4108&amp;"")&gt;0,IF(ISERROR(VLOOKUP(E4108,SpeciesLookup!B:G,5,FALSE)=TRUE),"",VLOOKUP(E4108,SpeciesLookup!B:G,5,FALSE)),"")</f>
        <v/>
      </c>
      <c r="I4108" s="11"/>
      <c r="J4108" s="73"/>
      <c r="K4108" s="11"/>
      <c r="L4108" s="127" t="str">
        <f>TRIM(IF(ISERROR(VLOOKUP(R4108,SpeciesValidation!D:T,IF(ISNA(VLOOKUP(J4108,Validation!B$2:C$15,2,FALSE)),FALSE,VLOOKUP(J4108,Validation!B$2:C$15,2,FALSE)))),IF(LEN(E4108&amp;"")&gt;0,"",""),VLOOKUP(R4108,SpeciesValidation!D:T,VLOOKUP(J4108,Validation!B$2:C$15,2,FALSE),FALSE)) &amp; " " &amp; IF(ISERROR(IF(LEFT(J4108,1)="A",IF(IF(VLOOKUP(R4108,SpeciesValidation!D:W,20,FALSE)=FALSE,OR(TEXT(A4108,"MMDD")&lt;VLOOKUP(R4108,SpeciesValidation!D:W,18,FALSE),TEXT(A4108,"MMDD")&gt;VLOOKUP(R4108,SpeciesValidation!D:W,19,FALSE)),IF(TEXT(A4108,"MMDD")&lt;"0701",TEXT(A4108,"MMDD")&gt;VLOOKUP(R4108,SpeciesValidation!D:W,18,FALSE),TEXT(A4108,"MMDD")&lt;VLOOKUP(R4108,SpeciesValidation!D:W,19,FALSE))),"Date outside expected range for this species",""),"")),"",IF(LEFT(J4108,1)="A",IF(IF(VLOOKUP(R4108,SpeciesValidation!D:W,20,FALSE)=FALSE,OR(TEXT(A4108,"MMDD")&lt;VLOOKUP(R4108,SpeciesValidation!D:W,18,FALSE),TEXT(A4108,"MMDD")&gt;VLOOKUP(R4108,SpeciesValidation!D:W,19,FALSE)),IF(TEXT(A4108,"MMDD")&lt;"0701",TEXT(A4108,"MMDD")&gt;VLOOKUP(R4108,SpeciesValidation!D:W,18,FALSE),TEXT(A4108,"MMDD")&lt;VLOOKUP(R4108,SpeciesValidation!D:W,19,FALSE))),"Date outside expected range for this species",""),"")))</f>
        <v/>
      </c>
      <c r="M4108" s="127" t="str">
        <f>IF(LEN(E4108&amp;"")&gt;0,IF(ISERROR(VLOOKUP(R4108,SpeciesValidation!D:I,6,FALSE)),"",VLOOKUP(R4108,SpeciesValidation!D:I,6,FALSE)),"")</f>
        <v/>
      </c>
      <c r="Q4108" s="36" t="str">
        <f>IF(LEN(E4108&amp;"")&gt;0,IF(ISERROR(VLOOKUP(E4108,SpeciesValidation!B:G,2,FALSE)=TRUE),"",VLOOKUP(E4108,SpeciesValidation!B:G,2,FALSE)),"")</f>
        <v/>
      </c>
      <c r="R4108" s="36" t="str">
        <f>IF(LEN(E4108&amp;"")&gt;0,IF(ISERROR(VLOOKUP(E4108,SpeciesLookup!B:G,4,FALSE)=TRUE),"",VLOOKUP(E4108,SpeciesLookup!B:G,4,FALSE)),"")</f>
        <v/>
      </c>
    </row>
    <row r="4109" spans="1:18" ht="13.2" x14ac:dyDescent="0.25">
      <c r="A4109" s="72"/>
      <c r="D4109" s="11"/>
      <c r="G4109" s="128" t="str">
        <f>IF(LEN(E4109&amp;"")&gt;0,IF(ISERROR(VLOOKUP(E4109,SpeciesLookup!B:G,6,FALSE)=TRUE),"",VLOOKUP(E4109,SpeciesLookup!B:G,6,FALSE)),"")</f>
        <v/>
      </c>
      <c r="H4109" s="128" t="str">
        <f>IF(LEN(E4109&amp;"")&gt;0,IF(ISERROR(VLOOKUP(E4109,SpeciesLookup!B:G,5,FALSE)=TRUE),"",VLOOKUP(E4109,SpeciesLookup!B:G,5,FALSE)),"")</f>
        <v/>
      </c>
      <c r="I4109" s="11"/>
      <c r="J4109" s="73"/>
      <c r="K4109" s="11"/>
      <c r="L4109" s="127" t="str">
        <f>TRIM(IF(ISERROR(VLOOKUP(R4109,SpeciesValidation!D:T,IF(ISNA(VLOOKUP(J4109,Validation!B$2:C$15,2,FALSE)),FALSE,VLOOKUP(J4109,Validation!B$2:C$15,2,FALSE)))),IF(LEN(E4109&amp;"")&gt;0,"",""),VLOOKUP(R4109,SpeciesValidation!D:T,VLOOKUP(J4109,Validation!B$2:C$15,2,FALSE),FALSE)) &amp; " " &amp; IF(ISERROR(IF(LEFT(J4109,1)="A",IF(IF(VLOOKUP(R4109,SpeciesValidation!D:W,20,FALSE)=FALSE,OR(TEXT(A4109,"MMDD")&lt;VLOOKUP(R4109,SpeciesValidation!D:W,18,FALSE),TEXT(A4109,"MMDD")&gt;VLOOKUP(R4109,SpeciesValidation!D:W,19,FALSE)),IF(TEXT(A4109,"MMDD")&lt;"0701",TEXT(A4109,"MMDD")&gt;VLOOKUP(R4109,SpeciesValidation!D:W,18,FALSE),TEXT(A4109,"MMDD")&lt;VLOOKUP(R4109,SpeciesValidation!D:W,19,FALSE))),"Date outside expected range for this species",""),"")),"",IF(LEFT(J4109,1)="A",IF(IF(VLOOKUP(R4109,SpeciesValidation!D:W,20,FALSE)=FALSE,OR(TEXT(A4109,"MMDD")&lt;VLOOKUP(R4109,SpeciesValidation!D:W,18,FALSE),TEXT(A4109,"MMDD")&gt;VLOOKUP(R4109,SpeciesValidation!D:W,19,FALSE)),IF(TEXT(A4109,"MMDD")&lt;"0701",TEXT(A4109,"MMDD")&gt;VLOOKUP(R4109,SpeciesValidation!D:W,18,FALSE),TEXT(A4109,"MMDD")&lt;VLOOKUP(R4109,SpeciesValidation!D:W,19,FALSE))),"Date outside expected range for this species",""),"")))</f>
        <v/>
      </c>
      <c r="M4109" s="127" t="str">
        <f>IF(LEN(E4109&amp;"")&gt;0,IF(ISERROR(VLOOKUP(R4109,SpeciesValidation!D:I,6,FALSE)),"",VLOOKUP(R4109,SpeciesValidation!D:I,6,FALSE)),"")</f>
        <v/>
      </c>
      <c r="Q4109" s="36" t="str">
        <f>IF(LEN(E4109&amp;"")&gt;0,IF(ISERROR(VLOOKUP(E4109,SpeciesValidation!B:G,2,FALSE)=TRUE),"",VLOOKUP(E4109,SpeciesValidation!B:G,2,FALSE)),"")</f>
        <v/>
      </c>
      <c r="R4109" s="36" t="str">
        <f>IF(LEN(E4109&amp;"")&gt;0,IF(ISERROR(VLOOKUP(E4109,SpeciesLookup!B:G,4,FALSE)=TRUE),"",VLOOKUP(E4109,SpeciesLookup!B:G,4,FALSE)),"")</f>
        <v/>
      </c>
    </row>
    <row r="4110" spans="1:18" ht="13.2" x14ac:dyDescent="0.25">
      <c r="A4110" s="72"/>
      <c r="D4110" s="11"/>
      <c r="G4110" s="128" t="str">
        <f>IF(LEN(E4110&amp;"")&gt;0,IF(ISERROR(VLOOKUP(E4110,SpeciesLookup!B:G,6,FALSE)=TRUE),"",VLOOKUP(E4110,SpeciesLookup!B:G,6,FALSE)),"")</f>
        <v/>
      </c>
      <c r="H4110" s="128" t="str">
        <f>IF(LEN(E4110&amp;"")&gt;0,IF(ISERROR(VLOOKUP(E4110,SpeciesLookup!B:G,5,FALSE)=TRUE),"",VLOOKUP(E4110,SpeciesLookup!B:G,5,FALSE)),"")</f>
        <v/>
      </c>
      <c r="I4110" s="11"/>
      <c r="J4110" s="73"/>
      <c r="K4110" s="11"/>
      <c r="L4110" s="127" t="str">
        <f>TRIM(IF(ISERROR(VLOOKUP(R4110,SpeciesValidation!D:T,IF(ISNA(VLOOKUP(J4110,Validation!B$2:C$15,2,FALSE)),FALSE,VLOOKUP(J4110,Validation!B$2:C$15,2,FALSE)))),IF(LEN(E4110&amp;"")&gt;0,"",""),VLOOKUP(R4110,SpeciesValidation!D:T,VLOOKUP(J4110,Validation!B$2:C$15,2,FALSE),FALSE)) &amp; " " &amp; IF(ISERROR(IF(LEFT(J4110,1)="A",IF(IF(VLOOKUP(R4110,SpeciesValidation!D:W,20,FALSE)=FALSE,OR(TEXT(A4110,"MMDD")&lt;VLOOKUP(R4110,SpeciesValidation!D:W,18,FALSE),TEXT(A4110,"MMDD")&gt;VLOOKUP(R4110,SpeciesValidation!D:W,19,FALSE)),IF(TEXT(A4110,"MMDD")&lt;"0701",TEXT(A4110,"MMDD")&gt;VLOOKUP(R4110,SpeciesValidation!D:W,18,FALSE),TEXT(A4110,"MMDD")&lt;VLOOKUP(R4110,SpeciesValidation!D:W,19,FALSE))),"Date outside expected range for this species",""),"")),"",IF(LEFT(J4110,1)="A",IF(IF(VLOOKUP(R4110,SpeciesValidation!D:W,20,FALSE)=FALSE,OR(TEXT(A4110,"MMDD")&lt;VLOOKUP(R4110,SpeciesValidation!D:W,18,FALSE),TEXT(A4110,"MMDD")&gt;VLOOKUP(R4110,SpeciesValidation!D:W,19,FALSE)),IF(TEXT(A4110,"MMDD")&lt;"0701",TEXT(A4110,"MMDD")&gt;VLOOKUP(R4110,SpeciesValidation!D:W,18,FALSE),TEXT(A4110,"MMDD")&lt;VLOOKUP(R4110,SpeciesValidation!D:W,19,FALSE))),"Date outside expected range for this species",""),"")))</f>
        <v/>
      </c>
      <c r="M4110" s="127" t="str">
        <f>IF(LEN(E4110&amp;"")&gt;0,IF(ISERROR(VLOOKUP(R4110,SpeciesValidation!D:I,6,FALSE)),"",VLOOKUP(R4110,SpeciesValidation!D:I,6,FALSE)),"")</f>
        <v/>
      </c>
      <c r="Q4110" s="36" t="str">
        <f>IF(LEN(E4110&amp;"")&gt;0,IF(ISERROR(VLOOKUP(E4110,SpeciesValidation!B:G,2,FALSE)=TRUE),"",VLOOKUP(E4110,SpeciesValidation!B:G,2,FALSE)),"")</f>
        <v/>
      </c>
      <c r="R4110" s="36" t="str">
        <f>IF(LEN(E4110&amp;"")&gt;0,IF(ISERROR(VLOOKUP(E4110,SpeciesLookup!B:G,4,FALSE)=TRUE),"",VLOOKUP(E4110,SpeciesLookup!B:G,4,FALSE)),"")</f>
        <v/>
      </c>
    </row>
    <row r="4111" spans="1:18" ht="13.2" x14ac:dyDescent="0.25">
      <c r="A4111" s="72"/>
      <c r="D4111" s="11"/>
      <c r="G4111" s="128" t="str">
        <f>IF(LEN(E4111&amp;"")&gt;0,IF(ISERROR(VLOOKUP(E4111,SpeciesLookup!B:G,6,FALSE)=TRUE),"",VLOOKUP(E4111,SpeciesLookup!B:G,6,FALSE)),"")</f>
        <v/>
      </c>
      <c r="H4111" s="128" t="str">
        <f>IF(LEN(E4111&amp;"")&gt;0,IF(ISERROR(VLOOKUP(E4111,SpeciesLookup!B:G,5,FALSE)=TRUE),"",VLOOKUP(E4111,SpeciesLookup!B:G,5,FALSE)),"")</f>
        <v/>
      </c>
      <c r="I4111" s="11"/>
      <c r="J4111" s="73"/>
      <c r="K4111" s="11"/>
      <c r="L4111" s="127" t="str">
        <f>TRIM(IF(ISERROR(VLOOKUP(R4111,SpeciesValidation!D:T,IF(ISNA(VLOOKUP(J4111,Validation!B$2:C$15,2,FALSE)),FALSE,VLOOKUP(J4111,Validation!B$2:C$15,2,FALSE)))),IF(LEN(E4111&amp;"")&gt;0,"",""),VLOOKUP(R4111,SpeciesValidation!D:T,VLOOKUP(J4111,Validation!B$2:C$15,2,FALSE),FALSE)) &amp; " " &amp; IF(ISERROR(IF(LEFT(J4111,1)="A",IF(IF(VLOOKUP(R4111,SpeciesValidation!D:W,20,FALSE)=FALSE,OR(TEXT(A4111,"MMDD")&lt;VLOOKUP(R4111,SpeciesValidation!D:W,18,FALSE),TEXT(A4111,"MMDD")&gt;VLOOKUP(R4111,SpeciesValidation!D:W,19,FALSE)),IF(TEXT(A4111,"MMDD")&lt;"0701",TEXT(A4111,"MMDD")&gt;VLOOKUP(R4111,SpeciesValidation!D:W,18,FALSE),TEXT(A4111,"MMDD")&lt;VLOOKUP(R4111,SpeciesValidation!D:W,19,FALSE))),"Date outside expected range for this species",""),"")),"",IF(LEFT(J4111,1)="A",IF(IF(VLOOKUP(R4111,SpeciesValidation!D:W,20,FALSE)=FALSE,OR(TEXT(A4111,"MMDD")&lt;VLOOKUP(R4111,SpeciesValidation!D:W,18,FALSE),TEXT(A4111,"MMDD")&gt;VLOOKUP(R4111,SpeciesValidation!D:W,19,FALSE)),IF(TEXT(A4111,"MMDD")&lt;"0701",TEXT(A4111,"MMDD")&gt;VLOOKUP(R4111,SpeciesValidation!D:W,18,FALSE),TEXT(A4111,"MMDD")&lt;VLOOKUP(R4111,SpeciesValidation!D:W,19,FALSE))),"Date outside expected range for this species",""),"")))</f>
        <v/>
      </c>
      <c r="M4111" s="127" t="str">
        <f>IF(LEN(E4111&amp;"")&gt;0,IF(ISERROR(VLOOKUP(R4111,SpeciesValidation!D:I,6,FALSE)),"",VLOOKUP(R4111,SpeciesValidation!D:I,6,FALSE)),"")</f>
        <v/>
      </c>
      <c r="Q4111" s="36" t="str">
        <f>IF(LEN(E4111&amp;"")&gt;0,IF(ISERROR(VLOOKUP(E4111,SpeciesValidation!B:G,2,FALSE)=TRUE),"",VLOOKUP(E4111,SpeciesValidation!B:G,2,FALSE)),"")</f>
        <v/>
      </c>
      <c r="R4111" s="36" t="str">
        <f>IF(LEN(E4111&amp;"")&gt;0,IF(ISERROR(VLOOKUP(E4111,SpeciesLookup!B:G,4,FALSE)=TRUE),"",VLOOKUP(E4111,SpeciesLookup!B:G,4,FALSE)),"")</f>
        <v/>
      </c>
    </row>
    <row r="4112" spans="1:18" ht="13.2" x14ac:dyDescent="0.25">
      <c r="A4112" s="72"/>
      <c r="D4112" s="11"/>
      <c r="G4112" s="128" t="str">
        <f>IF(LEN(E4112&amp;"")&gt;0,IF(ISERROR(VLOOKUP(E4112,SpeciesLookup!B:G,6,FALSE)=TRUE),"",VLOOKUP(E4112,SpeciesLookup!B:G,6,FALSE)),"")</f>
        <v/>
      </c>
      <c r="H4112" s="128" t="str">
        <f>IF(LEN(E4112&amp;"")&gt;0,IF(ISERROR(VLOOKUP(E4112,SpeciesLookup!B:G,5,FALSE)=TRUE),"",VLOOKUP(E4112,SpeciesLookup!B:G,5,FALSE)),"")</f>
        <v/>
      </c>
      <c r="I4112" s="11"/>
      <c r="J4112" s="73"/>
      <c r="K4112" s="11"/>
      <c r="L4112" s="127" t="str">
        <f>TRIM(IF(ISERROR(VLOOKUP(R4112,SpeciesValidation!D:T,IF(ISNA(VLOOKUP(J4112,Validation!B$2:C$15,2,FALSE)),FALSE,VLOOKUP(J4112,Validation!B$2:C$15,2,FALSE)))),IF(LEN(E4112&amp;"")&gt;0,"",""),VLOOKUP(R4112,SpeciesValidation!D:T,VLOOKUP(J4112,Validation!B$2:C$15,2,FALSE),FALSE)) &amp; " " &amp; IF(ISERROR(IF(LEFT(J4112,1)="A",IF(IF(VLOOKUP(R4112,SpeciesValidation!D:W,20,FALSE)=FALSE,OR(TEXT(A4112,"MMDD")&lt;VLOOKUP(R4112,SpeciesValidation!D:W,18,FALSE),TEXT(A4112,"MMDD")&gt;VLOOKUP(R4112,SpeciesValidation!D:W,19,FALSE)),IF(TEXT(A4112,"MMDD")&lt;"0701",TEXT(A4112,"MMDD")&gt;VLOOKUP(R4112,SpeciesValidation!D:W,18,FALSE),TEXT(A4112,"MMDD")&lt;VLOOKUP(R4112,SpeciesValidation!D:W,19,FALSE))),"Date outside expected range for this species",""),"")),"",IF(LEFT(J4112,1)="A",IF(IF(VLOOKUP(R4112,SpeciesValidation!D:W,20,FALSE)=FALSE,OR(TEXT(A4112,"MMDD")&lt;VLOOKUP(R4112,SpeciesValidation!D:W,18,FALSE),TEXT(A4112,"MMDD")&gt;VLOOKUP(R4112,SpeciesValidation!D:W,19,FALSE)),IF(TEXT(A4112,"MMDD")&lt;"0701",TEXT(A4112,"MMDD")&gt;VLOOKUP(R4112,SpeciesValidation!D:W,18,FALSE),TEXT(A4112,"MMDD")&lt;VLOOKUP(R4112,SpeciesValidation!D:W,19,FALSE))),"Date outside expected range for this species",""),"")))</f>
        <v/>
      </c>
      <c r="M4112" s="127" t="str">
        <f>IF(LEN(E4112&amp;"")&gt;0,IF(ISERROR(VLOOKUP(R4112,SpeciesValidation!D:I,6,FALSE)),"",VLOOKUP(R4112,SpeciesValidation!D:I,6,FALSE)),"")</f>
        <v/>
      </c>
      <c r="Q4112" s="36" t="str">
        <f>IF(LEN(E4112&amp;"")&gt;0,IF(ISERROR(VLOOKUP(E4112,SpeciesValidation!B:G,2,FALSE)=TRUE),"",VLOOKUP(E4112,SpeciesValidation!B:G,2,FALSE)),"")</f>
        <v/>
      </c>
      <c r="R4112" s="36" t="str">
        <f>IF(LEN(E4112&amp;"")&gt;0,IF(ISERROR(VLOOKUP(E4112,SpeciesLookup!B:G,4,FALSE)=TRUE),"",VLOOKUP(E4112,SpeciesLookup!B:G,4,FALSE)),"")</f>
        <v/>
      </c>
    </row>
    <row r="4113" spans="1:18" ht="13.2" x14ac:dyDescent="0.25">
      <c r="A4113" s="72"/>
      <c r="D4113" s="11"/>
      <c r="G4113" s="128" t="str">
        <f>IF(LEN(E4113&amp;"")&gt;0,IF(ISERROR(VLOOKUP(E4113,SpeciesLookup!B:G,6,FALSE)=TRUE),"",VLOOKUP(E4113,SpeciesLookup!B:G,6,FALSE)),"")</f>
        <v/>
      </c>
      <c r="H4113" s="128" t="str">
        <f>IF(LEN(E4113&amp;"")&gt;0,IF(ISERROR(VLOOKUP(E4113,SpeciesLookup!B:G,5,FALSE)=TRUE),"",VLOOKUP(E4113,SpeciesLookup!B:G,5,FALSE)),"")</f>
        <v/>
      </c>
      <c r="I4113" s="11"/>
      <c r="J4113" s="73"/>
      <c r="K4113" s="11"/>
      <c r="L4113" s="127" t="str">
        <f>TRIM(IF(ISERROR(VLOOKUP(R4113,SpeciesValidation!D:T,IF(ISNA(VLOOKUP(J4113,Validation!B$2:C$15,2,FALSE)),FALSE,VLOOKUP(J4113,Validation!B$2:C$15,2,FALSE)))),IF(LEN(E4113&amp;"")&gt;0,"",""),VLOOKUP(R4113,SpeciesValidation!D:T,VLOOKUP(J4113,Validation!B$2:C$15,2,FALSE),FALSE)) &amp; " " &amp; IF(ISERROR(IF(LEFT(J4113,1)="A",IF(IF(VLOOKUP(R4113,SpeciesValidation!D:W,20,FALSE)=FALSE,OR(TEXT(A4113,"MMDD")&lt;VLOOKUP(R4113,SpeciesValidation!D:W,18,FALSE),TEXT(A4113,"MMDD")&gt;VLOOKUP(R4113,SpeciesValidation!D:W,19,FALSE)),IF(TEXT(A4113,"MMDD")&lt;"0701",TEXT(A4113,"MMDD")&gt;VLOOKUP(R4113,SpeciesValidation!D:W,18,FALSE),TEXT(A4113,"MMDD")&lt;VLOOKUP(R4113,SpeciesValidation!D:W,19,FALSE))),"Date outside expected range for this species",""),"")),"",IF(LEFT(J4113,1)="A",IF(IF(VLOOKUP(R4113,SpeciesValidation!D:W,20,FALSE)=FALSE,OR(TEXT(A4113,"MMDD")&lt;VLOOKUP(R4113,SpeciesValidation!D:W,18,FALSE),TEXT(A4113,"MMDD")&gt;VLOOKUP(R4113,SpeciesValidation!D:W,19,FALSE)),IF(TEXT(A4113,"MMDD")&lt;"0701",TEXT(A4113,"MMDD")&gt;VLOOKUP(R4113,SpeciesValidation!D:W,18,FALSE),TEXT(A4113,"MMDD")&lt;VLOOKUP(R4113,SpeciesValidation!D:W,19,FALSE))),"Date outside expected range for this species",""),"")))</f>
        <v/>
      </c>
      <c r="M4113" s="127" t="str">
        <f>IF(LEN(E4113&amp;"")&gt;0,IF(ISERROR(VLOOKUP(R4113,SpeciesValidation!D:I,6,FALSE)),"",VLOOKUP(R4113,SpeciesValidation!D:I,6,FALSE)),"")</f>
        <v/>
      </c>
      <c r="Q4113" s="36" t="str">
        <f>IF(LEN(E4113&amp;"")&gt;0,IF(ISERROR(VLOOKUP(E4113,SpeciesValidation!B:G,2,FALSE)=TRUE),"",VLOOKUP(E4113,SpeciesValidation!B:G,2,FALSE)),"")</f>
        <v/>
      </c>
      <c r="R4113" s="36" t="str">
        <f>IF(LEN(E4113&amp;"")&gt;0,IF(ISERROR(VLOOKUP(E4113,SpeciesLookup!B:G,4,FALSE)=TRUE),"",VLOOKUP(E4113,SpeciesLookup!B:G,4,FALSE)),"")</f>
        <v/>
      </c>
    </row>
    <row r="4114" spans="1:18" ht="13.2" x14ac:dyDescent="0.25">
      <c r="A4114" s="72"/>
      <c r="D4114" s="11"/>
      <c r="G4114" s="128" t="str">
        <f>IF(LEN(E4114&amp;"")&gt;0,IF(ISERROR(VLOOKUP(E4114,SpeciesLookup!B:G,6,FALSE)=TRUE),"",VLOOKUP(E4114,SpeciesLookup!B:G,6,FALSE)),"")</f>
        <v/>
      </c>
      <c r="H4114" s="128" t="str">
        <f>IF(LEN(E4114&amp;"")&gt;0,IF(ISERROR(VLOOKUP(E4114,SpeciesLookup!B:G,5,FALSE)=TRUE),"",VLOOKUP(E4114,SpeciesLookup!B:G,5,FALSE)),"")</f>
        <v/>
      </c>
      <c r="I4114" s="11"/>
      <c r="J4114" s="73"/>
      <c r="K4114" s="11"/>
      <c r="L4114" s="127" t="str">
        <f>TRIM(IF(ISERROR(VLOOKUP(R4114,SpeciesValidation!D:T,IF(ISNA(VLOOKUP(J4114,Validation!B$2:C$15,2,FALSE)),FALSE,VLOOKUP(J4114,Validation!B$2:C$15,2,FALSE)))),IF(LEN(E4114&amp;"")&gt;0,"",""),VLOOKUP(R4114,SpeciesValidation!D:T,VLOOKUP(J4114,Validation!B$2:C$15,2,FALSE),FALSE)) &amp; " " &amp; IF(ISERROR(IF(LEFT(J4114,1)="A",IF(IF(VLOOKUP(R4114,SpeciesValidation!D:W,20,FALSE)=FALSE,OR(TEXT(A4114,"MMDD")&lt;VLOOKUP(R4114,SpeciesValidation!D:W,18,FALSE),TEXT(A4114,"MMDD")&gt;VLOOKUP(R4114,SpeciesValidation!D:W,19,FALSE)),IF(TEXT(A4114,"MMDD")&lt;"0701",TEXT(A4114,"MMDD")&gt;VLOOKUP(R4114,SpeciesValidation!D:W,18,FALSE),TEXT(A4114,"MMDD")&lt;VLOOKUP(R4114,SpeciesValidation!D:W,19,FALSE))),"Date outside expected range for this species",""),"")),"",IF(LEFT(J4114,1)="A",IF(IF(VLOOKUP(R4114,SpeciesValidation!D:W,20,FALSE)=FALSE,OR(TEXT(A4114,"MMDD")&lt;VLOOKUP(R4114,SpeciesValidation!D:W,18,FALSE),TEXT(A4114,"MMDD")&gt;VLOOKUP(R4114,SpeciesValidation!D:W,19,FALSE)),IF(TEXT(A4114,"MMDD")&lt;"0701",TEXT(A4114,"MMDD")&gt;VLOOKUP(R4114,SpeciesValidation!D:W,18,FALSE),TEXT(A4114,"MMDD")&lt;VLOOKUP(R4114,SpeciesValidation!D:W,19,FALSE))),"Date outside expected range for this species",""),"")))</f>
        <v/>
      </c>
      <c r="M4114" s="127" t="str">
        <f>IF(LEN(E4114&amp;"")&gt;0,IF(ISERROR(VLOOKUP(R4114,SpeciesValidation!D:I,6,FALSE)),"",VLOOKUP(R4114,SpeciesValidation!D:I,6,FALSE)),"")</f>
        <v/>
      </c>
      <c r="Q4114" s="36" t="str">
        <f>IF(LEN(E4114&amp;"")&gt;0,IF(ISERROR(VLOOKUP(E4114,SpeciesValidation!B:G,2,FALSE)=TRUE),"",VLOOKUP(E4114,SpeciesValidation!B:G,2,FALSE)),"")</f>
        <v/>
      </c>
      <c r="R4114" s="36" t="str">
        <f>IF(LEN(E4114&amp;"")&gt;0,IF(ISERROR(VLOOKUP(E4114,SpeciesLookup!B:G,4,FALSE)=TRUE),"",VLOOKUP(E4114,SpeciesLookup!B:G,4,FALSE)),"")</f>
        <v/>
      </c>
    </row>
    <row r="4115" spans="1:18" ht="13.2" x14ac:dyDescent="0.25">
      <c r="A4115" s="72"/>
      <c r="D4115" s="11"/>
      <c r="G4115" s="128" t="str">
        <f>IF(LEN(E4115&amp;"")&gt;0,IF(ISERROR(VLOOKUP(E4115,SpeciesLookup!B:G,6,FALSE)=TRUE),"",VLOOKUP(E4115,SpeciesLookup!B:G,6,FALSE)),"")</f>
        <v/>
      </c>
      <c r="H4115" s="128" t="str">
        <f>IF(LEN(E4115&amp;"")&gt;0,IF(ISERROR(VLOOKUP(E4115,SpeciesLookup!B:G,5,FALSE)=TRUE),"",VLOOKUP(E4115,SpeciesLookup!B:G,5,FALSE)),"")</f>
        <v/>
      </c>
      <c r="I4115" s="11"/>
      <c r="J4115" s="73"/>
      <c r="K4115" s="11"/>
      <c r="L4115" s="127" t="str">
        <f>TRIM(IF(ISERROR(VLOOKUP(R4115,SpeciesValidation!D:T,IF(ISNA(VLOOKUP(J4115,Validation!B$2:C$15,2,FALSE)),FALSE,VLOOKUP(J4115,Validation!B$2:C$15,2,FALSE)))),IF(LEN(E4115&amp;"")&gt;0,"",""),VLOOKUP(R4115,SpeciesValidation!D:T,VLOOKUP(J4115,Validation!B$2:C$15,2,FALSE),FALSE)) &amp; " " &amp; IF(ISERROR(IF(LEFT(J4115,1)="A",IF(IF(VLOOKUP(R4115,SpeciesValidation!D:W,20,FALSE)=FALSE,OR(TEXT(A4115,"MMDD")&lt;VLOOKUP(R4115,SpeciesValidation!D:W,18,FALSE),TEXT(A4115,"MMDD")&gt;VLOOKUP(R4115,SpeciesValidation!D:W,19,FALSE)),IF(TEXT(A4115,"MMDD")&lt;"0701",TEXT(A4115,"MMDD")&gt;VLOOKUP(R4115,SpeciesValidation!D:W,18,FALSE),TEXT(A4115,"MMDD")&lt;VLOOKUP(R4115,SpeciesValidation!D:W,19,FALSE))),"Date outside expected range for this species",""),"")),"",IF(LEFT(J4115,1)="A",IF(IF(VLOOKUP(R4115,SpeciesValidation!D:W,20,FALSE)=FALSE,OR(TEXT(A4115,"MMDD")&lt;VLOOKUP(R4115,SpeciesValidation!D:W,18,FALSE),TEXT(A4115,"MMDD")&gt;VLOOKUP(R4115,SpeciesValidation!D:W,19,FALSE)),IF(TEXT(A4115,"MMDD")&lt;"0701",TEXT(A4115,"MMDD")&gt;VLOOKUP(R4115,SpeciesValidation!D:W,18,FALSE),TEXT(A4115,"MMDD")&lt;VLOOKUP(R4115,SpeciesValidation!D:W,19,FALSE))),"Date outside expected range for this species",""),"")))</f>
        <v/>
      </c>
      <c r="M4115" s="127" t="str">
        <f>IF(LEN(E4115&amp;"")&gt;0,IF(ISERROR(VLOOKUP(R4115,SpeciesValidation!D:I,6,FALSE)),"",VLOOKUP(R4115,SpeciesValidation!D:I,6,FALSE)),"")</f>
        <v/>
      </c>
      <c r="Q4115" s="36" t="str">
        <f>IF(LEN(E4115&amp;"")&gt;0,IF(ISERROR(VLOOKUP(E4115,SpeciesValidation!B:G,2,FALSE)=TRUE),"",VLOOKUP(E4115,SpeciesValidation!B:G,2,FALSE)),"")</f>
        <v/>
      </c>
      <c r="R4115" s="36" t="str">
        <f>IF(LEN(E4115&amp;"")&gt;0,IF(ISERROR(VLOOKUP(E4115,SpeciesLookup!B:G,4,FALSE)=TRUE),"",VLOOKUP(E4115,SpeciesLookup!B:G,4,FALSE)),"")</f>
        <v/>
      </c>
    </row>
    <row r="4116" spans="1:18" ht="13.2" x14ac:dyDescent="0.25">
      <c r="A4116" s="72"/>
      <c r="D4116" s="11"/>
      <c r="G4116" s="128" t="str">
        <f>IF(LEN(E4116&amp;"")&gt;0,IF(ISERROR(VLOOKUP(E4116,SpeciesLookup!B:G,6,FALSE)=TRUE),"",VLOOKUP(E4116,SpeciesLookup!B:G,6,FALSE)),"")</f>
        <v/>
      </c>
      <c r="H4116" s="128" t="str">
        <f>IF(LEN(E4116&amp;"")&gt;0,IF(ISERROR(VLOOKUP(E4116,SpeciesLookup!B:G,5,FALSE)=TRUE),"",VLOOKUP(E4116,SpeciesLookup!B:G,5,FALSE)),"")</f>
        <v/>
      </c>
      <c r="I4116" s="11"/>
      <c r="J4116" s="73"/>
      <c r="K4116" s="11"/>
      <c r="L4116" s="127" t="str">
        <f>TRIM(IF(ISERROR(VLOOKUP(R4116,SpeciesValidation!D:T,IF(ISNA(VLOOKUP(J4116,Validation!B$2:C$15,2,FALSE)),FALSE,VLOOKUP(J4116,Validation!B$2:C$15,2,FALSE)))),IF(LEN(E4116&amp;"")&gt;0,"",""),VLOOKUP(R4116,SpeciesValidation!D:T,VLOOKUP(J4116,Validation!B$2:C$15,2,FALSE),FALSE)) &amp; " " &amp; IF(ISERROR(IF(LEFT(J4116,1)="A",IF(IF(VLOOKUP(R4116,SpeciesValidation!D:W,20,FALSE)=FALSE,OR(TEXT(A4116,"MMDD")&lt;VLOOKUP(R4116,SpeciesValidation!D:W,18,FALSE),TEXT(A4116,"MMDD")&gt;VLOOKUP(R4116,SpeciesValidation!D:W,19,FALSE)),IF(TEXT(A4116,"MMDD")&lt;"0701",TEXT(A4116,"MMDD")&gt;VLOOKUP(R4116,SpeciesValidation!D:W,18,FALSE),TEXT(A4116,"MMDD")&lt;VLOOKUP(R4116,SpeciesValidation!D:W,19,FALSE))),"Date outside expected range for this species",""),"")),"",IF(LEFT(J4116,1)="A",IF(IF(VLOOKUP(R4116,SpeciesValidation!D:W,20,FALSE)=FALSE,OR(TEXT(A4116,"MMDD")&lt;VLOOKUP(R4116,SpeciesValidation!D:W,18,FALSE),TEXT(A4116,"MMDD")&gt;VLOOKUP(R4116,SpeciesValidation!D:W,19,FALSE)),IF(TEXT(A4116,"MMDD")&lt;"0701",TEXT(A4116,"MMDD")&gt;VLOOKUP(R4116,SpeciesValidation!D:W,18,FALSE),TEXT(A4116,"MMDD")&lt;VLOOKUP(R4116,SpeciesValidation!D:W,19,FALSE))),"Date outside expected range for this species",""),"")))</f>
        <v/>
      </c>
      <c r="M4116" s="127" t="str">
        <f>IF(LEN(E4116&amp;"")&gt;0,IF(ISERROR(VLOOKUP(R4116,SpeciesValidation!D:I,6,FALSE)),"",VLOOKUP(R4116,SpeciesValidation!D:I,6,FALSE)),"")</f>
        <v/>
      </c>
      <c r="Q4116" s="36" t="str">
        <f>IF(LEN(E4116&amp;"")&gt;0,IF(ISERROR(VLOOKUP(E4116,SpeciesValidation!B:G,2,FALSE)=TRUE),"",VLOOKUP(E4116,SpeciesValidation!B:G,2,FALSE)),"")</f>
        <v/>
      </c>
      <c r="R4116" s="36" t="str">
        <f>IF(LEN(E4116&amp;"")&gt;0,IF(ISERROR(VLOOKUP(E4116,SpeciesLookup!B:G,4,FALSE)=TRUE),"",VLOOKUP(E4116,SpeciesLookup!B:G,4,FALSE)),"")</f>
        <v/>
      </c>
    </row>
    <row r="4117" spans="1:18" ht="13.2" x14ac:dyDescent="0.25">
      <c r="A4117" s="72"/>
      <c r="D4117" s="11"/>
      <c r="G4117" s="128" t="str">
        <f>IF(LEN(E4117&amp;"")&gt;0,IF(ISERROR(VLOOKUP(E4117,SpeciesLookup!B:G,6,FALSE)=TRUE),"",VLOOKUP(E4117,SpeciesLookup!B:G,6,FALSE)),"")</f>
        <v/>
      </c>
      <c r="H4117" s="128" t="str">
        <f>IF(LEN(E4117&amp;"")&gt;0,IF(ISERROR(VLOOKUP(E4117,SpeciesLookup!B:G,5,FALSE)=TRUE),"",VLOOKUP(E4117,SpeciesLookup!B:G,5,FALSE)),"")</f>
        <v/>
      </c>
      <c r="I4117" s="11"/>
      <c r="J4117" s="73"/>
      <c r="K4117" s="11"/>
      <c r="L4117" s="127" t="str">
        <f>TRIM(IF(ISERROR(VLOOKUP(R4117,SpeciesValidation!D:T,IF(ISNA(VLOOKUP(J4117,Validation!B$2:C$15,2,FALSE)),FALSE,VLOOKUP(J4117,Validation!B$2:C$15,2,FALSE)))),IF(LEN(E4117&amp;"")&gt;0,"",""),VLOOKUP(R4117,SpeciesValidation!D:T,VLOOKUP(J4117,Validation!B$2:C$15,2,FALSE),FALSE)) &amp; " " &amp; IF(ISERROR(IF(LEFT(J4117,1)="A",IF(IF(VLOOKUP(R4117,SpeciesValidation!D:W,20,FALSE)=FALSE,OR(TEXT(A4117,"MMDD")&lt;VLOOKUP(R4117,SpeciesValidation!D:W,18,FALSE),TEXT(A4117,"MMDD")&gt;VLOOKUP(R4117,SpeciesValidation!D:W,19,FALSE)),IF(TEXT(A4117,"MMDD")&lt;"0701",TEXT(A4117,"MMDD")&gt;VLOOKUP(R4117,SpeciesValidation!D:W,18,FALSE),TEXT(A4117,"MMDD")&lt;VLOOKUP(R4117,SpeciesValidation!D:W,19,FALSE))),"Date outside expected range for this species",""),"")),"",IF(LEFT(J4117,1)="A",IF(IF(VLOOKUP(R4117,SpeciesValidation!D:W,20,FALSE)=FALSE,OR(TEXT(A4117,"MMDD")&lt;VLOOKUP(R4117,SpeciesValidation!D:W,18,FALSE),TEXT(A4117,"MMDD")&gt;VLOOKUP(R4117,SpeciesValidation!D:W,19,FALSE)),IF(TEXT(A4117,"MMDD")&lt;"0701",TEXT(A4117,"MMDD")&gt;VLOOKUP(R4117,SpeciesValidation!D:W,18,FALSE),TEXT(A4117,"MMDD")&lt;VLOOKUP(R4117,SpeciesValidation!D:W,19,FALSE))),"Date outside expected range for this species",""),"")))</f>
        <v/>
      </c>
      <c r="M4117" s="127" t="str">
        <f>IF(LEN(E4117&amp;"")&gt;0,IF(ISERROR(VLOOKUP(R4117,SpeciesValidation!D:I,6,FALSE)),"",VLOOKUP(R4117,SpeciesValidation!D:I,6,FALSE)),"")</f>
        <v/>
      </c>
      <c r="Q4117" s="36" t="str">
        <f>IF(LEN(E4117&amp;"")&gt;0,IF(ISERROR(VLOOKUP(E4117,SpeciesValidation!B:G,2,FALSE)=TRUE),"",VLOOKUP(E4117,SpeciesValidation!B:G,2,FALSE)),"")</f>
        <v/>
      </c>
      <c r="R4117" s="36" t="str">
        <f>IF(LEN(E4117&amp;"")&gt;0,IF(ISERROR(VLOOKUP(E4117,SpeciesLookup!B:G,4,FALSE)=TRUE),"",VLOOKUP(E4117,SpeciesLookup!B:G,4,FALSE)),"")</f>
        <v/>
      </c>
    </row>
    <row r="4118" spans="1:18" ht="13.2" x14ac:dyDescent="0.25">
      <c r="A4118" s="72"/>
      <c r="D4118" s="11"/>
      <c r="G4118" s="128" t="str">
        <f>IF(LEN(E4118&amp;"")&gt;0,IF(ISERROR(VLOOKUP(E4118,SpeciesLookup!B:G,6,FALSE)=TRUE),"",VLOOKUP(E4118,SpeciesLookup!B:G,6,FALSE)),"")</f>
        <v/>
      </c>
      <c r="H4118" s="128" t="str">
        <f>IF(LEN(E4118&amp;"")&gt;0,IF(ISERROR(VLOOKUP(E4118,SpeciesLookup!B:G,5,FALSE)=TRUE),"",VLOOKUP(E4118,SpeciesLookup!B:G,5,FALSE)),"")</f>
        <v/>
      </c>
      <c r="I4118" s="11"/>
      <c r="J4118" s="73"/>
      <c r="K4118" s="11"/>
      <c r="L4118" s="127" t="str">
        <f>TRIM(IF(ISERROR(VLOOKUP(R4118,SpeciesValidation!D:T,IF(ISNA(VLOOKUP(J4118,Validation!B$2:C$15,2,FALSE)),FALSE,VLOOKUP(J4118,Validation!B$2:C$15,2,FALSE)))),IF(LEN(E4118&amp;"")&gt;0,"",""),VLOOKUP(R4118,SpeciesValidation!D:T,VLOOKUP(J4118,Validation!B$2:C$15,2,FALSE),FALSE)) &amp; " " &amp; IF(ISERROR(IF(LEFT(J4118,1)="A",IF(IF(VLOOKUP(R4118,SpeciesValidation!D:W,20,FALSE)=FALSE,OR(TEXT(A4118,"MMDD")&lt;VLOOKUP(R4118,SpeciesValidation!D:W,18,FALSE),TEXT(A4118,"MMDD")&gt;VLOOKUP(R4118,SpeciesValidation!D:W,19,FALSE)),IF(TEXT(A4118,"MMDD")&lt;"0701",TEXT(A4118,"MMDD")&gt;VLOOKUP(R4118,SpeciesValidation!D:W,18,FALSE),TEXT(A4118,"MMDD")&lt;VLOOKUP(R4118,SpeciesValidation!D:W,19,FALSE))),"Date outside expected range for this species",""),"")),"",IF(LEFT(J4118,1)="A",IF(IF(VLOOKUP(R4118,SpeciesValidation!D:W,20,FALSE)=FALSE,OR(TEXT(A4118,"MMDD")&lt;VLOOKUP(R4118,SpeciesValidation!D:W,18,FALSE),TEXT(A4118,"MMDD")&gt;VLOOKUP(R4118,SpeciesValidation!D:W,19,FALSE)),IF(TEXT(A4118,"MMDD")&lt;"0701",TEXT(A4118,"MMDD")&gt;VLOOKUP(R4118,SpeciesValidation!D:W,18,FALSE),TEXT(A4118,"MMDD")&lt;VLOOKUP(R4118,SpeciesValidation!D:W,19,FALSE))),"Date outside expected range for this species",""),"")))</f>
        <v/>
      </c>
      <c r="M4118" s="127" t="str">
        <f>IF(LEN(E4118&amp;"")&gt;0,IF(ISERROR(VLOOKUP(R4118,SpeciesValidation!D:I,6,FALSE)),"",VLOOKUP(R4118,SpeciesValidation!D:I,6,FALSE)),"")</f>
        <v/>
      </c>
      <c r="Q4118" s="36" t="str">
        <f>IF(LEN(E4118&amp;"")&gt;0,IF(ISERROR(VLOOKUP(E4118,SpeciesValidation!B:G,2,FALSE)=TRUE),"",VLOOKUP(E4118,SpeciesValidation!B:G,2,FALSE)),"")</f>
        <v/>
      </c>
      <c r="R4118" s="36" t="str">
        <f>IF(LEN(E4118&amp;"")&gt;0,IF(ISERROR(VLOOKUP(E4118,SpeciesLookup!B:G,4,FALSE)=TRUE),"",VLOOKUP(E4118,SpeciesLookup!B:G,4,FALSE)),"")</f>
        <v/>
      </c>
    </row>
    <row r="4119" spans="1:18" ht="13.2" x14ac:dyDescent="0.25">
      <c r="A4119" s="72"/>
      <c r="D4119" s="11"/>
      <c r="G4119" s="128" t="str">
        <f>IF(LEN(E4119&amp;"")&gt;0,IF(ISERROR(VLOOKUP(E4119,SpeciesLookup!B:G,6,FALSE)=TRUE),"",VLOOKUP(E4119,SpeciesLookup!B:G,6,FALSE)),"")</f>
        <v/>
      </c>
      <c r="H4119" s="128" t="str">
        <f>IF(LEN(E4119&amp;"")&gt;0,IF(ISERROR(VLOOKUP(E4119,SpeciesLookup!B:G,5,FALSE)=TRUE),"",VLOOKUP(E4119,SpeciesLookup!B:G,5,FALSE)),"")</f>
        <v/>
      </c>
      <c r="I4119" s="11"/>
      <c r="J4119" s="73"/>
      <c r="K4119" s="11"/>
      <c r="L4119" s="127" t="str">
        <f>TRIM(IF(ISERROR(VLOOKUP(R4119,SpeciesValidation!D:T,IF(ISNA(VLOOKUP(J4119,Validation!B$2:C$15,2,FALSE)),FALSE,VLOOKUP(J4119,Validation!B$2:C$15,2,FALSE)))),IF(LEN(E4119&amp;"")&gt;0,"",""),VLOOKUP(R4119,SpeciesValidation!D:T,VLOOKUP(J4119,Validation!B$2:C$15,2,FALSE),FALSE)) &amp; " " &amp; IF(ISERROR(IF(LEFT(J4119,1)="A",IF(IF(VLOOKUP(R4119,SpeciesValidation!D:W,20,FALSE)=FALSE,OR(TEXT(A4119,"MMDD")&lt;VLOOKUP(R4119,SpeciesValidation!D:W,18,FALSE),TEXT(A4119,"MMDD")&gt;VLOOKUP(R4119,SpeciesValidation!D:W,19,FALSE)),IF(TEXT(A4119,"MMDD")&lt;"0701",TEXT(A4119,"MMDD")&gt;VLOOKUP(R4119,SpeciesValidation!D:W,18,FALSE),TEXT(A4119,"MMDD")&lt;VLOOKUP(R4119,SpeciesValidation!D:W,19,FALSE))),"Date outside expected range for this species",""),"")),"",IF(LEFT(J4119,1)="A",IF(IF(VLOOKUP(R4119,SpeciesValidation!D:W,20,FALSE)=FALSE,OR(TEXT(A4119,"MMDD")&lt;VLOOKUP(R4119,SpeciesValidation!D:W,18,FALSE),TEXT(A4119,"MMDD")&gt;VLOOKUP(R4119,SpeciesValidation!D:W,19,FALSE)),IF(TEXT(A4119,"MMDD")&lt;"0701",TEXT(A4119,"MMDD")&gt;VLOOKUP(R4119,SpeciesValidation!D:W,18,FALSE),TEXT(A4119,"MMDD")&lt;VLOOKUP(R4119,SpeciesValidation!D:W,19,FALSE))),"Date outside expected range for this species",""),"")))</f>
        <v/>
      </c>
      <c r="M4119" s="127" t="str">
        <f>IF(LEN(E4119&amp;"")&gt;0,IF(ISERROR(VLOOKUP(R4119,SpeciesValidation!D:I,6,FALSE)),"",VLOOKUP(R4119,SpeciesValidation!D:I,6,FALSE)),"")</f>
        <v/>
      </c>
      <c r="Q4119" s="36" t="str">
        <f>IF(LEN(E4119&amp;"")&gt;0,IF(ISERROR(VLOOKUP(E4119,SpeciesValidation!B:G,2,FALSE)=TRUE),"",VLOOKUP(E4119,SpeciesValidation!B:G,2,FALSE)),"")</f>
        <v/>
      </c>
      <c r="R4119" s="36" t="str">
        <f>IF(LEN(E4119&amp;"")&gt;0,IF(ISERROR(VLOOKUP(E4119,SpeciesLookup!B:G,4,FALSE)=TRUE),"",VLOOKUP(E4119,SpeciesLookup!B:G,4,FALSE)),"")</f>
        <v/>
      </c>
    </row>
    <row r="4120" spans="1:18" ht="13.2" x14ac:dyDescent="0.25">
      <c r="A4120" s="72"/>
      <c r="D4120" s="11"/>
      <c r="G4120" s="128" t="str">
        <f>IF(LEN(E4120&amp;"")&gt;0,IF(ISERROR(VLOOKUP(E4120,SpeciesLookup!B:G,6,FALSE)=TRUE),"",VLOOKUP(E4120,SpeciesLookup!B:G,6,FALSE)),"")</f>
        <v/>
      </c>
      <c r="H4120" s="128" t="str">
        <f>IF(LEN(E4120&amp;"")&gt;0,IF(ISERROR(VLOOKUP(E4120,SpeciesLookup!B:G,5,FALSE)=TRUE),"",VLOOKUP(E4120,SpeciesLookup!B:G,5,FALSE)),"")</f>
        <v/>
      </c>
      <c r="I4120" s="11"/>
      <c r="J4120" s="73"/>
      <c r="K4120" s="11"/>
      <c r="L4120" s="127" t="str">
        <f>TRIM(IF(ISERROR(VLOOKUP(R4120,SpeciesValidation!D:T,IF(ISNA(VLOOKUP(J4120,Validation!B$2:C$15,2,FALSE)),FALSE,VLOOKUP(J4120,Validation!B$2:C$15,2,FALSE)))),IF(LEN(E4120&amp;"")&gt;0,"",""),VLOOKUP(R4120,SpeciesValidation!D:T,VLOOKUP(J4120,Validation!B$2:C$15,2,FALSE),FALSE)) &amp; " " &amp; IF(ISERROR(IF(LEFT(J4120,1)="A",IF(IF(VLOOKUP(R4120,SpeciesValidation!D:W,20,FALSE)=FALSE,OR(TEXT(A4120,"MMDD")&lt;VLOOKUP(R4120,SpeciesValidation!D:W,18,FALSE),TEXT(A4120,"MMDD")&gt;VLOOKUP(R4120,SpeciesValidation!D:W,19,FALSE)),IF(TEXT(A4120,"MMDD")&lt;"0701",TEXT(A4120,"MMDD")&gt;VLOOKUP(R4120,SpeciesValidation!D:W,18,FALSE),TEXT(A4120,"MMDD")&lt;VLOOKUP(R4120,SpeciesValidation!D:W,19,FALSE))),"Date outside expected range for this species",""),"")),"",IF(LEFT(J4120,1)="A",IF(IF(VLOOKUP(R4120,SpeciesValidation!D:W,20,FALSE)=FALSE,OR(TEXT(A4120,"MMDD")&lt;VLOOKUP(R4120,SpeciesValidation!D:W,18,FALSE),TEXT(A4120,"MMDD")&gt;VLOOKUP(R4120,SpeciesValidation!D:W,19,FALSE)),IF(TEXT(A4120,"MMDD")&lt;"0701",TEXT(A4120,"MMDD")&gt;VLOOKUP(R4120,SpeciesValidation!D:W,18,FALSE),TEXT(A4120,"MMDD")&lt;VLOOKUP(R4120,SpeciesValidation!D:W,19,FALSE))),"Date outside expected range for this species",""),"")))</f>
        <v/>
      </c>
      <c r="M4120" s="127" t="str">
        <f>IF(LEN(E4120&amp;"")&gt;0,IF(ISERROR(VLOOKUP(R4120,SpeciesValidation!D:I,6,FALSE)),"",VLOOKUP(R4120,SpeciesValidation!D:I,6,FALSE)),"")</f>
        <v/>
      </c>
      <c r="Q4120" s="36" t="str">
        <f>IF(LEN(E4120&amp;"")&gt;0,IF(ISERROR(VLOOKUP(E4120,SpeciesValidation!B:G,2,FALSE)=TRUE),"",VLOOKUP(E4120,SpeciesValidation!B:G,2,FALSE)),"")</f>
        <v/>
      </c>
      <c r="R4120" s="36" t="str">
        <f>IF(LEN(E4120&amp;"")&gt;0,IF(ISERROR(VLOOKUP(E4120,SpeciesLookup!B:G,4,FALSE)=TRUE),"",VLOOKUP(E4120,SpeciesLookup!B:G,4,FALSE)),"")</f>
        <v/>
      </c>
    </row>
    <row r="4121" spans="1:18" ht="13.2" x14ac:dyDescent="0.25">
      <c r="A4121" s="72"/>
      <c r="D4121" s="11"/>
      <c r="G4121" s="128" t="str">
        <f>IF(LEN(E4121&amp;"")&gt;0,IF(ISERROR(VLOOKUP(E4121,SpeciesLookup!B:G,6,FALSE)=TRUE),"",VLOOKUP(E4121,SpeciesLookup!B:G,6,FALSE)),"")</f>
        <v/>
      </c>
      <c r="H4121" s="128" t="str">
        <f>IF(LEN(E4121&amp;"")&gt;0,IF(ISERROR(VLOOKUP(E4121,SpeciesLookup!B:G,5,FALSE)=TRUE),"",VLOOKUP(E4121,SpeciesLookup!B:G,5,FALSE)),"")</f>
        <v/>
      </c>
      <c r="I4121" s="11"/>
      <c r="J4121" s="73"/>
      <c r="K4121" s="11"/>
      <c r="L4121" s="127" t="str">
        <f>TRIM(IF(ISERROR(VLOOKUP(R4121,SpeciesValidation!D:T,IF(ISNA(VLOOKUP(J4121,Validation!B$2:C$15,2,FALSE)),FALSE,VLOOKUP(J4121,Validation!B$2:C$15,2,FALSE)))),IF(LEN(E4121&amp;"")&gt;0,"",""),VLOOKUP(R4121,SpeciesValidation!D:T,VLOOKUP(J4121,Validation!B$2:C$15,2,FALSE),FALSE)) &amp; " " &amp; IF(ISERROR(IF(LEFT(J4121,1)="A",IF(IF(VLOOKUP(R4121,SpeciesValidation!D:W,20,FALSE)=FALSE,OR(TEXT(A4121,"MMDD")&lt;VLOOKUP(R4121,SpeciesValidation!D:W,18,FALSE),TEXT(A4121,"MMDD")&gt;VLOOKUP(R4121,SpeciesValidation!D:W,19,FALSE)),IF(TEXT(A4121,"MMDD")&lt;"0701",TEXT(A4121,"MMDD")&gt;VLOOKUP(R4121,SpeciesValidation!D:W,18,FALSE),TEXT(A4121,"MMDD")&lt;VLOOKUP(R4121,SpeciesValidation!D:W,19,FALSE))),"Date outside expected range for this species",""),"")),"",IF(LEFT(J4121,1)="A",IF(IF(VLOOKUP(R4121,SpeciesValidation!D:W,20,FALSE)=FALSE,OR(TEXT(A4121,"MMDD")&lt;VLOOKUP(R4121,SpeciesValidation!D:W,18,FALSE),TEXT(A4121,"MMDD")&gt;VLOOKUP(R4121,SpeciesValidation!D:W,19,FALSE)),IF(TEXT(A4121,"MMDD")&lt;"0701",TEXT(A4121,"MMDD")&gt;VLOOKUP(R4121,SpeciesValidation!D:W,18,FALSE),TEXT(A4121,"MMDD")&lt;VLOOKUP(R4121,SpeciesValidation!D:W,19,FALSE))),"Date outside expected range for this species",""),"")))</f>
        <v/>
      </c>
      <c r="M4121" s="127" t="str">
        <f>IF(LEN(E4121&amp;"")&gt;0,IF(ISERROR(VLOOKUP(R4121,SpeciesValidation!D:I,6,FALSE)),"",VLOOKUP(R4121,SpeciesValidation!D:I,6,FALSE)),"")</f>
        <v/>
      </c>
      <c r="Q4121" s="36" t="str">
        <f>IF(LEN(E4121&amp;"")&gt;0,IF(ISERROR(VLOOKUP(E4121,SpeciesValidation!B:G,2,FALSE)=TRUE),"",VLOOKUP(E4121,SpeciesValidation!B:G,2,FALSE)),"")</f>
        <v/>
      </c>
      <c r="R4121" s="36" t="str">
        <f>IF(LEN(E4121&amp;"")&gt;0,IF(ISERROR(VLOOKUP(E4121,SpeciesLookup!B:G,4,FALSE)=TRUE),"",VLOOKUP(E4121,SpeciesLookup!B:G,4,FALSE)),"")</f>
        <v/>
      </c>
    </row>
    <row r="4122" spans="1:18" ht="13.2" x14ac:dyDescent="0.25">
      <c r="A4122" s="72"/>
      <c r="D4122" s="11"/>
      <c r="G4122" s="128" t="str">
        <f>IF(LEN(E4122&amp;"")&gt;0,IF(ISERROR(VLOOKUP(E4122,SpeciesLookup!B:G,6,FALSE)=TRUE),"",VLOOKUP(E4122,SpeciesLookup!B:G,6,FALSE)),"")</f>
        <v/>
      </c>
      <c r="H4122" s="128" t="str">
        <f>IF(LEN(E4122&amp;"")&gt;0,IF(ISERROR(VLOOKUP(E4122,SpeciesLookup!B:G,5,FALSE)=TRUE),"",VLOOKUP(E4122,SpeciesLookup!B:G,5,FALSE)),"")</f>
        <v/>
      </c>
      <c r="I4122" s="11"/>
      <c r="J4122" s="73"/>
      <c r="K4122" s="11"/>
      <c r="L4122" s="127" t="str">
        <f>TRIM(IF(ISERROR(VLOOKUP(R4122,SpeciesValidation!D:T,IF(ISNA(VLOOKUP(J4122,Validation!B$2:C$15,2,FALSE)),FALSE,VLOOKUP(J4122,Validation!B$2:C$15,2,FALSE)))),IF(LEN(E4122&amp;"")&gt;0,"",""),VLOOKUP(R4122,SpeciesValidation!D:T,VLOOKUP(J4122,Validation!B$2:C$15,2,FALSE),FALSE)) &amp; " " &amp; IF(ISERROR(IF(LEFT(J4122,1)="A",IF(IF(VLOOKUP(R4122,SpeciesValidation!D:W,20,FALSE)=FALSE,OR(TEXT(A4122,"MMDD")&lt;VLOOKUP(R4122,SpeciesValidation!D:W,18,FALSE),TEXT(A4122,"MMDD")&gt;VLOOKUP(R4122,SpeciesValidation!D:W,19,FALSE)),IF(TEXT(A4122,"MMDD")&lt;"0701",TEXT(A4122,"MMDD")&gt;VLOOKUP(R4122,SpeciesValidation!D:W,18,FALSE),TEXT(A4122,"MMDD")&lt;VLOOKUP(R4122,SpeciesValidation!D:W,19,FALSE))),"Date outside expected range for this species",""),"")),"",IF(LEFT(J4122,1)="A",IF(IF(VLOOKUP(R4122,SpeciesValidation!D:W,20,FALSE)=FALSE,OR(TEXT(A4122,"MMDD")&lt;VLOOKUP(R4122,SpeciesValidation!D:W,18,FALSE),TEXT(A4122,"MMDD")&gt;VLOOKUP(R4122,SpeciesValidation!D:W,19,FALSE)),IF(TEXT(A4122,"MMDD")&lt;"0701",TEXT(A4122,"MMDD")&gt;VLOOKUP(R4122,SpeciesValidation!D:W,18,FALSE),TEXT(A4122,"MMDD")&lt;VLOOKUP(R4122,SpeciesValidation!D:W,19,FALSE))),"Date outside expected range for this species",""),"")))</f>
        <v/>
      </c>
      <c r="M4122" s="127" t="str">
        <f>IF(LEN(E4122&amp;"")&gt;0,IF(ISERROR(VLOOKUP(R4122,SpeciesValidation!D:I,6,FALSE)),"",VLOOKUP(R4122,SpeciesValidation!D:I,6,FALSE)),"")</f>
        <v/>
      </c>
      <c r="Q4122" s="36" t="str">
        <f>IF(LEN(E4122&amp;"")&gt;0,IF(ISERROR(VLOOKUP(E4122,SpeciesValidation!B:G,2,FALSE)=TRUE),"",VLOOKUP(E4122,SpeciesValidation!B:G,2,FALSE)),"")</f>
        <v/>
      </c>
      <c r="R4122" s="36" t="str">
        <f>IF(LEN(E4122&amp;"")&gt;0,IF(ISERROR(VLOOKUP(E4122,SpeciesLookup!B:G,4,FALSE)=TRUE),"",VLOOKUP(E4122,SpeciesLookup!B:G,4,FALSE)),"")</f>
        <v/>
      </c>
    </row>
    <row r="4123" spans="1:18" ht="13.2" x14ac:dyDescent="0.25">
      <c r="A4123" s="72"/>
      <c r="D4123" s="11"/>
      <c r="G4123" s="128" t="str">
        <f>IF(LEN(E4123&amp;"")&gt;0,IF(ISERROR(VLOOKUP(E4123,SpeciesLookup!B:G,6,FALSE)=TRUE),"",VLOOKUP(E4123,SpeciesLookup!B:G,6,FALSE)),"")</f>
        <v/>
      </c>
      <c r="H4123" s="128" t="str">
        <f>IF(LEN(E4123&amp;"")&gt;0,IF(ISERROR(VLOOKUP(E4123,SpeciesLookup!B:G,5,FALSE)=TRUE),"",VLOOKUP(E4123,SpeciesLookup!B:G,5,FALSE)),"")</f>
        <v/>
      </c>
      <c r="I4123" s="11"/>
      <c r="J4123" s="73"/>
      <c r="K4123" s="11"/>
      <c r="L4123" s="127" t="str">
        <f>TRIM(IF(ISERROR(VLOOKUP(R4123,SpeciesValidation!D:T,IF(ISNA(VLOOKUP(J4123,Validation!B$2:C$15,2,FALSE)),FALSE,VLOOKUP(J4123,Validation!B$2:C$15,2,FALSE)))),IF(LEN(E4123&amp;"")&gt;0,"",""),VLOOKUP(R4123,SpeciesValidation!D:T,VLOOKUP(J4123,Validation!B$2:C$15,2,FALSE),FALSE)) &amp; " " &amp; IF(ISERROR(IF(LEFT(J4123,1)="A",IF(IF(VLOOKUP(R4123,SpeciesValidation!D:W,20,FALSE)=FALSE,OR(TEXT(A4123,"MMDD")&lt;VLOOKUP(R4123,SpeciesValidation!D:W,18,FALSE),TEXT(A4123,"MMDD")&gt;VLOOKUP(R4123,SpeciesValidation!D:W,19,FALSE)),IF(TEXT(A4123,"MMDD")&lt;"0701",TEXT(A4123,"MMDD")&gt;VLOOKUP(R4123,SpeciesValidation!D:W,18,FALSE),TEXT(A4123,"MMDD")&lt;VLOOKUP(R4123,SpeciesValidation!D:W,19,FALSE))),"Date outside expected range for this species",""),"")),"",IF(LEFT(J4123,1)="A",IF(IF(VLOOKUP(R4123,SpeciesValidation!D:W,20,FALSE)=FALSE,OR(TEXT(A4123,"MMDD")&lt;VLOOKUP(R4123,SpeciesValidation!D:W,18,FALSE),TEXT(A4123,"MMDD")&gt;VLOOKUP(R4123,SpeciesValidation!D:W,19,FALSE)),IF(TEXT(A4123,"MMDD")&lt;"0701",TEXT(A4123,"MMDD")&gt;VLOOKUP(R4123,SpeciesValidation!D:W,18,FALSE),TEXT(A4123,"MMDD")&lt;VLOOKUP(R4123,SpeciesValidation!D:W,19,FALSE))),"Date outside expected range for this species",""),"")))</f>
        <v/>
      </c>
      <c r="M4123" s="127" t="str">
        <f>IF(LEN(E4123&amp;"")&gt;0,IF(ISERROR(VLOOKUP(R4123,SpeciesValidation!D:I,6,FALSE)),"",VLOOKUP(R4123,SpeciesValidation!D:I,6,FALSE)),"")</f>
        <v/>
      </c>
      <c r="Q4123" s="36" t="str">
        <f>IF(LEN(E4123&amp;"")&gt;0,IF(ISERROR(VLOOKUP(E4123,SpeciesValidation!B:G,2,FALSE)=TRUE),"",VLOOKUP(E4123,SpeciesValidation!B:G,2,FALSE)),"")</f>
        <v/>
      </c>
      <c r="R4123" s="36" t="str">
        <f>IF(LEN(E4123&amp;"")&gt;0,IF(ISERROR(VLOOKUP(E4123,SpeciesLookup!B:G,4,FALSE)=TRUE),"",VLOOKUP(E4123,SpeciesLookup!B:G,4,FALSE)),"")</f>
        <v/>
      </c>
    </row>
    <row r="4124" spans="1:18" ht="13.2" x14ac:dyDescent="0.25">
      <c r="A4124" s="72"/>
      <c r="D4124" s="11"/>
      <c r="G4124" s="128" t="str">
        <f>IF(LEN(E4124&amp;"")&gt;0,IF(ISERROR(VLOOKUP(E4124,SpeciesLookup!B:G,6,FALSE)=TRUE),"",VLOOKUP(E4124,SpeciesLookup!B:G,6,FALSE)),"")</f>
        <v/>
      </c>
      <c r="H4124" s="128" t="str">
        <f>IF(LEN(E4124&amp;"")&gt;0,IF(ISERROR(VLOOKUP(E4124,SpeciesLookup!B:G,5,FALSE)=TRUE),"",VLOOKUP(E4124,SpeciesLookup!B:G,5,FALSE)),"")</f>
        <v/>
      </c>
      <c r="I4124" s="11"/>
      <c r="J4124" s="73"/>
      <c r="K4124" s="11"/>
      <c r="L4124" s="127" t="str">
        <f>TRIM(IF(ISERROR(VLOOKUP(R4124,SpeciesValidation!D:T,IF(ISNA(VLOOKUP(J4124,Validation!B$2:C$15,2,FALSE)),FALSE,VLOOKUP(J4124,Validation!B$2:C$15,2,FALSE)))),IF(LEN(E4124&amp;"")&gt;0,"",""),VLOOKUP(R4124,SpeciesValidation!D:T,VLOOKUP(J4124,Validation!B$2:C$15,2,FALSE),FALSE)) &amp; " " &amp; IF(ISERROR(IF(LEFT(J4124,1)="A",IF(IF(VLOOKUP(R4124,SpeciesValidation!D:W,20,FALSE)=FALSE,OR(TEXT(A4124,"MMDD")&lt;VLOOKUP(R4124,SpeciesValidation!D:W,18,FALSE),TEXT(A4124,"MMDD")&gt;VLOOKUP(R4124,SpeciesValidation!D:W,19,FALSE)),IF(TEXT(A4124,"MMDD")&lt;"0701",TEXT(A4124,"MMDD")&gt;VLOOKUP(R4124,SpeciesValidation!D:W,18,FALSE),TEXT(A4124,"MMDD")&lt;VLOOKUP(R4124,SpeciesValidation!D:W,19,FALSE))),"Date outside expected range for this species",""),"")),"",IF(LEFT(J4124,1)="A",IF(IF(VLOOKUP(R4124,SpeciesValidation!D:W,20,FALSE)=FALSE,OR(TEXT(A4124,"MMDD")&lt;VLOOKUP(R4124,SpeciesValidation!D:W,18,FALSE),TEXT(A4124,"MMDD")&gt;VLOOKUP(R4124,SpeciesValidation!D:W,19,FALSE)),IF(TEXT(A4124,"MMDD")&lt;"0701",TEXT(A4124,"MMDD")&gt;VLOOKUP(R4124,SpeciesValidation!D:W,18,FALSE),TEXT(A4124,"MMDD")&lt;VLOOKUP(R4124,SpeciesValidation!D:W,19,FALSE))),"Date outside expected range for this species",""),"")))</f>
        <v/>
      </c>
      <c r="M4124" s="127" t="str">
        <f>IF(LEN(E4124&amp;"")&gt;0,IF(ISERROR(VLOOKUP(R4124,SpeciesValidation!D:I,6,FALSE)),"",VLOOKUP(R4124,SpeciesValidation!D:I,6,FALSE)),"")</f>
        <v/>
      </c>
      <c r="Q4124" s="36" t="str">
        <f>IF(LEN(E4124&amp;"")&gt;0,IF(ISERROR(VLOOKUP(E4124,SpeciesValidation!B:G,2,FALSE)=TRUE),"",VLOOKUP(E4124,SpeciesValidation!B:G,2,FALSE)),"")</f>
        <v/>
      </c>
      <c r="R4124" s="36" t="str">
        <f>IF(LEN(E4124&amp;"")&gt;0,IF(ISERROR(VLOOKUP(E4124,SpeciesLookup!B:G,4,FALSE)=TRUE),"",VLOOKUP(E4124,SpeciesLookup!B:G,4,FALSE)),"")</f>
        <v/>
      </c>
    </row>
    <row r="4125" spans="1:18" ht="13.2" x14ac:dyDescent="0.25">
      <c r="A4125" s="72"/>
      <c r="D4125" s="11"/>
      <c r="G4125" s="128" t="str">
        <f>IF(LEN(E4125&amp;"")&gt;0,IF(ISERROR(VLOOKUP(E4125,SpeciesLookup!B:G,6,FALSE)=TRUE),"",VLOOKUP(E4125,SpeciesLookup!B:G,6,FALSE)),"")</f>
        <v/>
      </c>
      <c r="H4125" s="128" t="str">
        <f>IF(LEN(E4125&amp;"")&gt;0,IF(ISERROR(VLOOKUP(E4125,SpeciesLookup!B:G,5,FALSE)=TRUE),"",VLOOKUP(E4125,SpeciesLookup!B:G,5,FALSE)),"")</f>
        <v/>
      </c>
      <c r="I4125" s="11"/>
      <c r="J4125" s="73"/>
      <c r="K4125" s="11"/>
      <c r="L4125" s="127" t="str">
        <f>TRIM(IF(ISERROR(VLOOKUP(R4125,SpeciesValidation!D:T,IF(ISNA(VLOOKUP(J4125,Validation!B$2:C$15,2,FALSE)),FALSE,VLOOKUP(J4125,Validation!B$2:C$15,2,FALSE)))),IF(LEN(E4125&amp;"")&gt;0,"",""),VLOOKUP(R4125,SpeciesValidation!D:T,VLOOKUP(J4125,Validation!B$2:C$15,2,FALSE),FALSE)) &amp; " " &amp; IF(ISERROR(IF(LEFT(J4125,1)="A",IF(IF(VLOOKUP(R4125,SpeciesValidation!D:W,20,FALSE)=FALSE,OR(TEXT(A4125,"MMDD")&lt;VLOOKUP(R4125,SpeciesValidation!D:W,18,FALSE),TEXT(A4125,"MMDD")&gt;VLOOKUP(R4125,SpeciesValidation!D:W,19,FALSE)),IF(TEXT(A4125,"MMDD")&lt;"0701",TEXT(A4125,"MMDD")&gt;VLOOKUP(R4125,SpeciesValidation!D:W,18,FALSE),TEXT(A4125,"MMDD")&lt;VLOOKUP(R4125,SpeciesValidation!D:W,19,FALSE))),"Date outside expected range for this species",""),"")),"",IF(LEFT(J4125,1)="A",IF(IF(VLOOKUP(R4125,SpeciesValidation!D:W,20,FALSE)=FALSE,OR(TEXT(A4125,"MMDD")&lt;VLOOKUP(R4125,SpeciesValidation!D:W,18,FALSE),TEXT(A4125,"MMDD")&gt;VLOOKUP(R4125,SpeciesValidation!D:W,19,FALSE)),IF(TEXT(A4125,"MMDD")&lt;"0701",TEXT(A4125,"MMDD")&gt;VLOOKUP(R4125,SpeciesValidation!D:W,18,FALSE),TEXT(A4125,"MMDD")&lt;VLOOKUP(R4125,SpeciesValidation!D:W,19,FALSE))),"Date outside expected range for this species",""),"")))</f>
        <v/>
      </c>
      <c r="M4125" s="127" t="str">
        <f>IF(LEN(E4125&amp;"")&gt;0,IF(ISERROR(VLOOKUP(R4125,SpeciesValidation!D:I,6,FALSE)),"",VLOOKUP(R4125,SpeciesValidation!D:I,6,FALSE)),"")</f>
        <v/>
      </c>
      <c r="Q4125" s="36" t="str">
        <f>IF(LEN(E4125&amp;"")&gt;0,IF(ISERROR(VLOOKUP(E4125,SpeciesValidation!B:G,2,FALSE)=TRUE),"",VLOOKUP(E4125,SpeciesValidation!B:G,2,FALSE)),"")</f>
        <v/>
      </c>
      <c r="R4125" s="36" t="str">
        <f>IF(LEN(E4125&amp;"")&gt;0,IF(ISERROR(VLOOKUP(E4125,SpeciesLookup!B:G,4,FALSE)=TRUE),"",VLOOKUP(E4125,SpeciesLookup!B:G,4,FALSE)),"")</f>
        <v/>
      </c>
    </row>
    <row r="4126" spans="1:18" ht="13.2" x14ac:dyDescent="0.25">
      <c r="A4126" s="72"/>
      <c r="D4126" s="11"/>
      <c r="G4126" s="128" t="str">
        <f>IF(LEN(E4126&amp;"")&gt;0,IF(ISERROR(VLOOKUP(E4126,SpeciesLookup!B:G,6,FALSE)=TRUE),"",VLOOKUP(E4126,SpeciesLookup!B:G,6,FALSE)),"")</f>
        <v/>
      </c>
      <c r="H4126" s="128" t="str">
        <f>IF(LEN(E4126&amp;"")&gt;0,IF(ISERROR(VLOOKUP(E4126,SpeciesLookup!B:G,5,FALSE)=TRUE),"",VLOOKUP(E4126,SpeciesLookup!B:G,5,FALSE)),"")</f>
        <v/>
      </c>
      <c r="I4126" s="11"/>
      <c r="J4126" s="73"/>
      <c r="K4126" s="11"/>
      <c r="L4126" s="127" t="str">
        <f>TRIM(IF(ISERROR(VLOOKUP(R4126,SpeciesValidation!D:T,IF(ISNA(VLOOKUP(J4126,Validation!B$2:C$15,2,FALSE)),FALSE,VLOOKUP(J4126,Validation!B$2:C$15,2,FALSE)))),IF(LEN(E4126&amp;"")&gt;0,"",""),VLOOKUP(R4126,SpeciesValidation!D:T,VLOOKUP(J4126,Validation!B$2:C$15,2,FALSE),FALSE)) &amp; " " &amp; IF(ISERROR(IF(LEFT(J4126,1)="A",IF(IF(VLOOKUP(R4126,SpeciesValidation!D:W,20,FALSE)=FALSE,OR(TEXT(A4126,"MMDD")&lt;VLOOKUP(R4126,SpeciesValidation!D:W,18,FALSE),TEXT(A4126,"MMDD")&gt;VLOOKUP(R4126,SpeciesValidation!D:W,19,FALSE)),IF(TEXT(A4126,"MMDD")&lt;"0701",TEXT(A4126,"MMDD")&gt;VLOOKUP(R4126,SpeciesValidation!D:W,18,FALSE),TEXT(A4126,"MMDD")&lt;VLOOKUP(R4126,SpeciesValidation!D:W,19,FALSE))),"Date outside expected range for this species",""),"")),"",IF(LEFT(J4126,1)="A",IF(IF(VLOOKUP(R4126,SpeciesValidation!D:W,20,FALSE)=FALSE,OR(TEXT(A4126,"MMDD")&lt;VLOOKUP(R4126,SpeciesValidation!D:W,18,FALSE),TEXT(A4126,"MMDD")&gt;VLOOKUP(R4126,SpeciesValidation!D:W,19,FALSE)),IF(TEXT(A4126,"MMDD")&lt;"0701",TEXT(A4126,"MMDD")&gt;VLOOKUP(R4126,SpeciesValidation!D:W,18,FALSE),TEXT(A4126,"MMDD")&lt;VLOOKUP(R4126,SpeciesValidation!D:W,19,FALSE))),"Date outside expected range for this species",""),"")))</f>
        <v/>
      </c>
      <c r="M4126" s="127" t="str">
        <f>IF(LEN(E4126&amp;"")&gt;0,IF(ISERROR(VLOOKUP(R4126,SpeciesValidation!D:I,6,FALSE)),"",VLOOKUP(R4126,SpeciesValidation!D:I,6,FALSE)),"")</f>
        <v/>
      </c>
      <c r="Q4126" s="36" t="str">
        <f>IF(LEN(E4126&amp;"")&gt;0,IF(ISERROR(VLOOKUP(E4126,SpeciesValidation!B:G,2,FALSE)=TRUE),"",VLOOKUP(E4126,SpeciesValidation!B:G,2,FALSE)),"")</f>
        <v/>
      </c>
      <c r="R4126" s="36" t="str">
        <f>IF(LEN(E4126&amp;"")&gt;0,IF(ISERROR(VLOOKUP(E4126,SpeciesLookup!B:G,4,FALSE)=TRUE),"",VLOOKUP(E4126,SpeciesLookup!B:G,4,FALSE)),"")</f>
        <v/>
      </c>
    </row>
    <row r="4127" spans="1:18" ht="13.2" x14ac:dyDescent="0.25">
      <c r="A4127" s="72"/>
      <c r="D4127" s="11"/>
      <c r="G4127" s="128" t="str">
        <f>IF(LEN(E4127&amp;"")&gt;0,IF(ISERROR(VLOOKUP(E4127,SpeciesLookup!B:G,6,FALSE)=TRUE),"",VLOOKUP(E4127,SpeciesLookup!B:G,6,FALSE)),"")</f>
        <v/>
      </c>
      <c r="H4127" s="128" t="str">
        <f>IF(LEN(E4127&amp;"")&gt;0,IF(ISERROR(VLOOKUP(E4127,SpeciesLookup!B:G,5,FALSE)=TRUE),"",VLOOKUP(E4127,SpeciesLookup!B:G,5,FALSE)),"")</f>
        <v/>
      </c>
      <c r="I4127" s="11"/>
      <c r="J4127" s="73"/>
      <c r="K4127" s="11"/>
      <c r="L4127" s="127" t="str">
        <f>TRIM(IF(ISERROR(VLOOKUP(R4127,SpeciesValidation!D:T,IF(ISNA(VLOOKUP(J4127,Validation!B$2:C$15,2,FALSE)),FALSE,VLOOKUP(J4127,Validation!B$2:C$15,2,FALSE)))),IF(LEN(E4127&amp;"")&gt;0,"",""),VLOOKUP(R4127,SpeciesValidation!D:T,VLOOKUP(J4127,Validation!B$2:C$15,2,FALSE),FALSE)) &amp; " " &amp; IF(ISERROR(IF(LEFT(J4127,1)="A",IF(IF(VLOOKUP(R4127,SpeciesValidation!D:W,20,FALSE)=FALSE,OR(TEXT(A4127,"MMDD")&lt;VLOOKUP(R4127,SpeciesValidation!D:W,18,FALSE),TEXT(A4127,"MMDD")&gt;VLOOKUP(R4127,SpeciesValidation!D:W,19,FALSE)),IF(TEXT(A4127,"MMDD")&lt;"0701",TEXT(A4127,"MMDD")&gt;VLOOKUP(R4127,SpeciesValidation!D:W,18,FALSE),TEXT(A4127,"MMDD")&lt;VLOOKUP(R4127,SpeciesValidation!D:W,19,FALSE))),"Date outside expected range for this species",""),"")),"",IF(LEFT(J4127,1)="A",IF(IF(VLOOKUP(R4127,SpeciesValidation!D:W,20,FALSE)=FALSE,OR(TEXT(A4127,"MMDD")&lt;VLOOKUP(R4127,SpeciesValidation!D:W,18,FALSE),TEXT(A4127,"MMDD")&gt;VLOOKUP(R4127,SpeciesValidation!D:W,19,FALSE)),IF(TEXT(A4127,"MMDD")&lt;"0701",TEXT(A4127,"MMDD")&gt;VLOOKUP(R4127,SpeciesValidation!D:W,18,FALSE),TEXT(A4127,"MMDD")&lt;VLOOKUP(R4127,SpeciesValidation!D:W,19,FALSE))),"Date outside expected range for this species",""),"")))</f>
        <v/>
      </c>
      <c r="M4127" s="127" t="str">
        <f>IF(LEN(E4127&amp;"")&gt;0,IF(ISERROR(VLOOKUP(R4127,SpeciesValidation!D:I,6,FALSE)),"",VLOOKUP(R4127,SpeciesValidation!D:I,6,FALSE)),"")</f>
        <v/>
      </c>
      <c r="Q4127" s="36" t="str">
        <f>IF(LEN(E4127&amp;"")&gt;0,IF(ISERROR(VLOOKUP(E4127,SpeciesValidation!B:G,2,FALSE)=TRUE),"",VLOOKUP(E4127,SpeciesValidation!B:G,2,FALSE)),"")</f>
        <v/>
      </c>
      <c r="R4127" s="36" t="str">
        <f>IF(LEN(E4127&amp;"")&gt;0,IF(ISERROR(VLOOKUP(E4127,SpeciesLookup!B:G,4,FALSE)=TRUE),"",VLOOKUP(E4127,SpeciesLookup!B:G,4,FALSE)),"")</f>
        <v/>
      </c>
    </row>
    <row r="4128" spans="1:18" ht="13.2" x14ac:dyDescent="0.25">
      <c r="A4128" s="72"/>
      <c r="D4128" s="11"/>
      <c r="G4128" s="128" t="str">
        <f>IF(LEN(E4128&amp;"")&gt;0,IF(ISERROR(VLOOKUP(E4128,SpeciesLookup!B:G,6,FALSE)=TRUE),"",VLOOKUP(E4128,SpeciesLookup!B:G,6,FALSE)),"")</f>
        <v/>
      </c>
      <c r="H4128" s="128" t="str">
        <f>IF(LEN(E4128&amp;"")&gt;0,IF(ISERROR(VLOOKUP(E4128,SpeciesLookup!B:G,5,FALSE)=TRUE),"",VLOOKUP(E4128,SpeciesLookup!B:G,5,FALSE)),"")</f>
        <v/>
      </c>
      <c r="I4128" s="11"/>
      <c r="J4128" s="73"/>
      <c r="K4128" s="11"/>
      <c r="L4128" s="127" t="str">
        <f>TRIM(IF(ISERROR(VLOOKUP(R4128,SpeciesValidation!D:T,IF(ISNA(VLOOKUP(J4128,Validation!B$2:C$15,2,FALSE)),FALSE,VLOOKUP(J4128,Validation!B$2:C$15,2,FALSE)))),IF(LEN(E4128&amp;"")&gt;0,"",""),VLOOKUP(R4128,SpeciesValidation!D:T,VLOOKUP(J4128,Validation!B$2:C$15,2,FALSE),FALSE)) &amp; " " &amp; IF(ISERROR(IF(LEFT(J4128,1)="A",IF(IF(VLOOKUP(R4128,SpeciesValidation!D:W,20,FALSE)=FALSE,OR(TEXT(A4128,"MMDD")&lt;VLOOKUP(R4128,SpeciesValidation!D:W,18,FALSE),TEXT(A4128,"MMDD")&gt;VLOOKUP(R4128,SpeciesValidation!D:W,19,FALSE)),IF(TEXT(A4128,"MMDD")&lt;"0701",TEXT(A4128,"MMDD")&gt;VLOOKUP(R4128,SpeciesValidation!D:W,18,FALSE),TEXT(A4128,"MMDD")&lt;VLOOKUP(R4128,SpeciesValidation!D:W,19,FALSE))),"Date outside expected range for this species",""),"")),"",IF(LEFT(J4128,1)="A",IF(IF(VLOOKUP(R4128,SpeciesValidation!D:W,20,FALSE)=FALSE,OR(TEXT(A4128,"MMDD")&lt;VLOOKUP(R4128,SpeciesValidation!D:W,18,FALSE),TEXT(A4128,"MMDD")&gt;VLOOKUP(R4128,SpeciesValidation!D:W,19,FALSE)),IF(TEXT(A4128,"MMDD")&lt;"0701",TEXT(A4128,"MMDD")&gt;VLOOKUP(R4128,SpeciesValidation!D:W,18,FALSE),TEXT(A4128,"MMDD")&lt;VLOOKUP(R4128,SpeciesValidation!D:W,19,FALSE))),"Date outside expected range for this species",""),"")))</f>
        <v/>
      </c>
      <c r="M4128" s="127" t="str">
        <f>IF(LEN(E4128&amp;"")&gt;0,IF(ISERROR(VLOOKUP(R4128,SpeciesValidation!D:I,6,FALSE)),"",VLOOKUP(R4128,SpeciesValidation!D:I,6,FALSE)),"")</f>
        <v/>
      </c>
      <c r="Q4128" s="36" t="str">
        <f>IF(LEN(E4128&amp;"")&gt;0,IF(ISERROR(VLOOKUP(E4128,SpeciesValidation!B:G,2,FALSE)=TRUE),"",VLOOKUP(E4128,SpeciesValidation!B:G,2,FALSE)),"")</f>
        <v/>
      </c>
      <c r="R4128" s="36" t="str">
        <f>IF(LEN(E4128&amp;"")&gt;0,IF(ISERROR(VLOOKUP(E4128,SpeciesLookup!B:G,4,FALSE)=TRUE),"",VLOOKUP(E4128,SpeciesLookup!B:G,4,FALSE)),"")</f>
        <v/>
      </c>
    </row>
    <row r="4129" spans="1:18" ht="13.2" x14ac:dyDescent="0.25">
      <c r="A4129" s="72"/>
      <c r="D4129" s="11"/>
      <c r="G4129" s="128" t="str">
        <f>IF(LEN(E4129&amp;"")&gt;0,IF(ISERROR(VLOOKUP(E4129,SpeciesLookup!B:G,6,FALSE)=TRUE),"",VLOOKUP(E4129,SpeciesLookup!B:G,6,FALSE)),"")</f>
        <v/>
      </c>
      <c r="H4129" s="128" t="str">
        <f>IF(LEN(E4129&amp;"")&gt;0,IF(ISERROR(VLOOKUP(E4129,SpeciesLookup!B:G,5,FALSE)=TRUE),"",VLOOKUP(E4129,SpeciesLookup!B:G,5,FALSE)),"")</f>
        <v/>
      </c>
      <c r="I4129" s="11"/>
      <c r="J4129" s="73"/>
      <c r="K4129" s="11"/>
      <c r="L4129" s="127" t="str">
        <f>TRIM(IF(ISERROR(VLOOKUP(R4129,SpeciesValidation!D:T,IF(ISNA(VLOOKUP(J4129,Validation!B$2:C$15,2,FALSE)),FALSE,VLOOKUP(J4129,Validation!B$2:C$15,2,FALSE)))),IF(LEN(E4129&amp;"")&gt;0,"",""),VLOOKUP(R4129,SpeciesValidation!D:T,VLOOKUP(J4129,Validation!B$2:C$15,2,FALSE),FALSE)) &amp; " " &amp; IF(ISERROR(IF(LEFT(J4129,1)="A",IF(IF(VLOOKUP(R4129,SpeciesValidation!D:W,20,FALSE)=FALSE,OR(TEXT(A4129,"MMDD")&lt;VLOOKUP(R4129,SpeciesValidation!D:W,18,FALSE),TEXT(A4129,"MMDD")&gt;VLOOKUP(R4129,SpeciesValidation!D:W,19,FALSE)),IF(TEXT(A4129,"MMDD")&lt;"0701",TEXT(A4129,"MMDD")&gt;VLOOKUP(R4129,SpeciesValidation!D:W,18,FALSE),TEXT(A4129,"MMDD")&lt;VLOOKUP(R4129,SpeciesValidation!D:W,19,FALSE))),"Date outside expected range for this species",""),"")),"",IF(LEFT(J4129,1)="A",IF(IF(VLOOKUP(R4129,SpeciesValidation!D:W,20,FALSE)=FALSE,OR(TEXT(A4129,"MMDD")&lt;VLOOKUP(R4129,SpeciesValidation!D:W,18,FALSE),TEXT(A4129,"MMDD")&gt;VLOOKUP(R4129,SpeciesValidation!D:W,19,FALSE)),IF(TEXT(A4129,"MMDD")&lt;"0701",TEXT(A4129,"MMDD")&gt;VLOOKUP(R4129,SpeciesValidation!D:W,18,FALSE),TEXT(A4129,"MMDD")&lt;VLOOKUP(R4129,SpeciesValidation!D:W,19,FALSE))),"Date outside expected range for this species",""),"")))</f>
        <v/>
      </c>
      <c r="M4129" s="127" t="str">
        <f>IF(LEN(E4129&amp;"")&gt;0,IF(ISERROR(VLOOKUP(R4129,SpeciesValidation!D:I,6,FALSE)),"",VLOOKUP(R4129,SpeciesValidation!D:I,6,FALSE)),"")</f>
        <v/>
      </c>
      <c r="Q4129" s="36" t="str">
        <f>IF(LEN(E4129&amp;"")&gt;0,IF(ISERROR(VLOOKUP(E4129,SpeciesValidation!B:G,2,FALSE)=TRUE),"",VLOOKUP(E4129,SpeciesValidation!B:G,2,FALSE)),"")</f>
        <v/>
      </c>
      <c r="R4129" s="36" t="str">
        <f>IF(LEN(E4129&amp;"")&gt;0,IF(ISERROR(VLOOKUP(E4129,SpeciesLookup!B:G,4,FALSE)=TRUE),"",VLOOKUP(E4129,SpeciesLookup!B:G,4,FALSE)),"")</f>
        <v/>
      </c>
    </row>
    <row r="4130" spans="1:18" ht="13.2" x14ac:dyDescent="0.25">
      <c r="A4130" s="72"/>
      <c r="D4130" s="11"/>
      <c r="G4130" s="128" t="str">
        <f>IF(LEN(E4130&amp;"")&gt;0,IF(ISERROR(VLOOKUP(E4130,SpeciesLookup!B:G,6,FALSE)=TRUE),"",VLOOKUP(E4130,SpeciesLookup!B:G,6,FALSE)),"")</f>
        <v/>
      </c>
      <c r="H4130" s="128" t="str">
        <f>IF(LEN(E4130&amp;"")&gt;0,IF(ISERROR(VLOOKUP(E4130,SpeciesLookup!B:G,5,FALSE)=TRUE),"",VLOOKUP(E4130,SpeciesLookup!B:G,5,FALSE)),"")</f>
        <v/>
      </c>
      <c r="I4130" s="11"/>
      <c r="J4130" s="73"/>
      <c r="K4130" s="11"/>
      <c r="L4130" s="127" t="str">
        <f>TRIM(IF(ISERROR(VLOOKUP(R4130,SpeciesValidation!D:T,IF(ISNA(VLOOKUP(J4130,Validation!B$2:C$15,2,FALSE)),FALSE,VLOOKUP(J4130,Validation!B$2:C$15,2,FALSE)))),IF(LEN(E4130&amp;"")&gt;0,"",""),VLOOKUP(R4130,SpeciesValidation!D:T,VLOOKUP(J4130,Validation!B$2:C$15,2,FALSE),FALSE)) &amp; " " &amp; IF(ISERROR(IF(LEFT(J4130,1)="A",IF(IF(VLOOKUP(R4130,SpeciesValidation!D:W,20,FALSE)=FALSE,OR(TEXT(A4130,"MMDD")&lt;VLOOKUP(R4130,SpeciesValidation!D:W,18,FALSE),TEXT(A4130,"MMDD")&gt;VLOOKUP(R4130,SpeciesValidation!D:W,19,FALSE)),IF(TEXT(A4130,"MMDD")&lt;"0701",TEXT(A4130,"MMDD")&gt;VLOOKUP(R4130,SpeciesValidation!D:W,18,FALSE),TEXT(A4130,"MMDD")&lt;VLOOKUP(R4130,SpeciesValidation!D:W,19,FALSE))),"Date outside expected range for this species",""),"")),"",IF(LEFT(J4130,1)="A",IF(IF(VLOOKUP(R4130,SpeciesValidation!D:W,20,FALSE)=FALSE,OR(TEXT(A4130,"MMDD")&lt;VLOOKUP(R4130,SpeciesValidation!D:W,18,FALSE),TEXT(A4130,"MMDD")&gt;VLOOKUP(R4130,SpeciesValidation!D:W,19,FALSE)),IF(TEXT(A4130,"MMDD")&lt;"0701",TEXT(A4130,"MMDD")&gt;VLOOKUP(R4130,SpeciesValidation!D:W,18,FALSE),TEXT(A4130,"MMDD")&lt;VLOOKUP(R4130,SpeciesValidation!D:W,19,FALSE))),"Date outside expected range for this species",""),"")))</f>
        <v/>
      </c>
      <c r="M4130" s="127" t="str">
        <f>IF(LEN(E4130&amp;"")&gt;0,IF(ISERROR(VLOOKUP(R4130,SpeciesValidation!D:I,6,FALSE)),"",VLOOKUP(R4130,SpeciesValidation!D:I,6,FALSE)),"")</f>
        <v/>
      </c>
      <c r="Q4130" s="36" t="str">
        <f>IF(LEN(E4130&amp;"")&gt;0,IF(ISERROR(VLOOKUP(E4130,SpeciesValidation!B:G,2,FALSE)=TRUE),"",VLOOKUP(E4130,SpeciesValidation!B:G,2,FALSE)),"")</f>
        <v/>
      </c>
      <c r="R4130" s="36" t="str">
        <f>IF(LEN(E4130&amp;"")&gt;0,IF(ISERROR(VLOOKUP(E4130,SpeciesLookup!B:G,4,FALSE)=TRUE),"",VLOOKUP(E4130,SpeciesLookup!B:G,4,FALSE)),"")</f>
        <v/>
      </c>
    </row>
    <row r="4131" spans="1:18" ht="13.2" x14ac:dyDescent="0.25">
      <c r="A4131" s="72"/>
      <c r="D4131" s="11"/>
      <c r="G4131" s="128" t="str">
        <f>IF(LEN(E4131&amp;"")&gt;0,IF(ISERROR(VLOOKUP(E4131,SpeciesLookup!B:G,6,FALSE)=TRUE),"",VLOOKUP(E4131,SpeciesLookup!B:G,6,FALSE)),"")</f>
        <v/>
      </c>
      <c r="H4131" s="128" t="str">
        <f>IF(LEN(E4131&amp;"")&gt;0,IF(ISERROR(VLOOKUP(E4131,SpeciesLookup!B:G,5,FALSE)=TRUE),"",VLOOKUP(E4131,SpeciesLookup!B:G,5,FALSE)),"")</f>
        <v/>
      </c>
      <c r="I4131" s="11"/>
      <c r="J4131" s="73"/>
      <c r="K4131" s="11"/>
      <c r="L4131" s="127" t="str">
        <f>TRIM(IF(ISERROR(VLOOKUP(R4131,SpeciesValidation!D:T,IF(ISNA(VLOOKUP(J4131,Validation!B$2:C$15,2,FALSE)),FALSE,VLOOKUP(J4131,Validation!B$2:C$15,2,FALSE)))),IF(LEN(E4131&amp;"")&gt;0,"",""),VLOOKUP(R4131,SpeciesValidation!D:T,VLOOKUP(J4131,Validation!B$2:C$15,2,FALSE),FALSE)) &amp; " " &amp; IF(ISERROR(IF(LEFT(J4131,1)="A",IF(IF(VLOOKUP(R4131,SpeciesValidation!D:W,20,FALSE)=FALSE,OR(TEXT(A4131,"MMDD")&lt;VLOOKUP(R4131,SpeciesValidation!D:W,18,FALSE),TEXT(A4131,"MMDD")&gt;VLOOKUP(R4131,SpeciesValidation!D:W,19,FALSE)),IF(TEXT(A4131,"MMDD")&lt;"0701",TEXT(A4131,"MMDD")&gt;VLOOKUP(R4131,SpeciesValidation!D:W,18,FALSE),TEXT(A4131,"MMDD")&lt;VLOOKUP(R4131,SpeciesValidation!D:W,19,FALSE))),"Date outside expected range for this species",""),"")),"",IF(LEFT(J4131,1)="A",IF(IF(VLOOKUP(R4131,SpeciesValidation!D:W,20,FALSE)=FALSE,OR(TEXT(A4131,"MMDD")&lt;VLOOKUP(R4131,SpeciesValidation!D:W,18,FALSE),TEXT(A4131,"MMDD")&gt;VLOOKUP(R4131,SpeciesValidation!D:W,19,FALSE)),IF(TEXT(A4131,"MMDD")&lt;"0701",TEXT(A4131,"MMDD")&gt;VLOOKUP(R4131,SpeciesValidation!D:W,18,FALSE),TEXT(A4131,"MMDD")&lt;VLOOKUP(R4131,SpeciesValidation!D:W,19,FALSE))),"Date outside expected range for this species",""),"")))</f>
        <v/>
      </c>
      <c r="M4131" s="127" t="str">
        <f>IF(LEN(E4131&amp;"")&gt;0,IF(ISERROR(VLOOKUP(R4131,SpeciesValidation!D:I,6,FALSE)),"",VLOOKUP(R4131,SpeciesValidation!D:I,6,FALSE)),"")</f>
        <v/>
      </c>
      <c r="Q4131" s="36" t="str">
        <f>IF(LEN(E4131&amp;"")&gt;0,IF(ISERROR(VLOOKUP(E4131,SpeciesValidation!B:G,2,FALSE)=TRUE),"",VLOOKUP(E4131,SpeciesValidation!B:G,2,FALSE)),"")</f>
        <v/>
      </c>
      <c r="R4131" s="36" t="str">
        <f>IF(LEN(E4131&amp;"")&gt;0,IF(ISERROR(VLOOKUP(E4131,SpeciesLookup!B:G,4,FALSE)=TRUE),"",VLOOKUP(E4131,SpeciesLookup!B:G,4,FALSE)),"")</f>
        <v/>
      </c>
    </row>
    <row r="4132" spans="1:18" ht="13.2" x14ac:dyDescent="0.25">
      <c r="A4132" s="72"/>
      <c r="D4132" s="11"/>
      <c r="G4132" s="128" t="str">
        <f>IF(LEN(E4132&amp;"")&gt;0,IF(ISERROR(VLOOKUP(E4132,SpeciesLookup!B:G,6,FALSE)=TRUE),"",VLOOKUP(E4132,SpeciesLookup!B:G,6,FALSE)),"")</f>
        <v/>
      </c>
      <c r="H4132" s="128" t="str">
        <f>IF(LEN(E4132&amp;"")&gt;0,IF(ISERROR(VLOOKUP(E4132,SpeciesLookup!B:G,5,FALSE)=TRUE),"",VLOOKUP(E4132,SpeciesLookup!B:G,5,FALSE)),"")</f>
        <v/>
      </c>
      <c r="I4132" s="11"/>
      <c r="J4132" s="73"/>
      <c r="K4132" s="11"/>
      <c r="L4132" s="127" t="str">
        <f>TRIM(IF(ISERROR(VLOOKUP(R4132,SpeciesValidation!D:T,IF(ISNA(VLOOKUP(J4132,Validation!B$2:C$15,2,FALSE)),FALSE,VLOOKUP(J4132,Validation!B$2:C$15,2,FALSE)))),IF(LEN(E4132&amp;"")&gt;0,"",""),VLOOKUP(R4132,SpeciesValidation!D:T,VLOOKUP(J4132,Validation!B$2:C$15,2,FALSE),FALSE)) &amp; " " &amp; IF(ISERROR(IF(LEFT(J4132,1)="A",IF(IF(VLOOKUP(R4132,SpeciesValidation!D:W,20,FALSE)=FALSE,OR(TEXT(A4132,"MMDD")&lt;VLOOKUP(R4132,SpeciesValidation!D:W,18,FALSE),TEXT(A4132,"MMDD")&gt;VLOOKUP(R4132,SpeciesValidation!D:W,19,FALSE)),IF(TEXT(A4132,"MMDD")&lt;"0701",TEXT(A4132,"MMDD")&gt;VLOOKUP(R4132,SpeciesValidation!D:W,18,FALSE),TEXT(A4132,"MMDD")&lt;VLOOKUP(R4132,SpeciesValidation!D:W,19,FALSE))),"Date outside expected range for this species",""),"")),"",IF(LEFT(J4132,1)="A",IF(IF(VLOOKUP(R4132,SpeciesValidation!D:W,20,FALSE)=FALSE,OR(TEXT(A4132,"MMDD")&lt;VLOOKUP(R4132,SpeciesValidation!D:W,18,FALSE),TEXT(A4132,"MMDD")&gt;VLOOKUP(R4132,SpeciesValidation!D:W,19,FALSE)),IF(TEXT(A4132,"MMDD")&lt;"0701",TEXT(A4132,"MMDD")&gt;VLOOKUP(R4132,SpeciesValidation!D:W,18,FALSE),TEXT(A4132,"MMDD")&lt;VLOOKUP(R4132,SpeciesValidation!D:W,19,FALSE))),"Date outside expected range for this species",""),"")))</f>
        <v/>
      </c>
      <c r="M4132" s="127" t="str">
        <f>IF(LEN(E4132&amp;"")&gt;0,IF(ISERROR(VLOOKUP(R4132,SpeciesValidation!D:I,6,FALSE)),"",VLOOKUP(R4132,SpeciesValidation!D:I,6,FALSE)),"")</f>
        <v/>
      </c>
      <c r="Q4132" s="36" t="str">
        <f>IF(LEN(E4132&amp;"")&gt;0,IF(ISERROR(VLOOKUP(E4132,SpeciesValidation!B:G,2,FALSE)=TRUE),"",VLOOKUP(E4132,SpeciesValidation!B:G,2,FALSE)),"")</f>
        <v/>
      </c>
      <c r="R4132" s="36" t="str">
        <f>IF(LEN(E4132&amp;"")&gt;0,IF(ISERROR(VLOOKUP(E4132,SpeciesLookup!B:G,4,FALSE)=TRUE),"",VLOOKUP(E4132,SpeciesLookup!B:G,4,FALSE)),"")</f>
        <v/>
      </c>
    </row>
    <row r="4133" spans="1:18" ht="13.2" x14ac:dyDescent="0.25">
      <c r="A4133" s="72"/>
      <c r="D4133" s="11"/>
      <c r="G4133" s="128" t="str">
        <f>IF(LEN(E4133&amp;"")&gt;0,IF(ISERROR(VLOOKUP(E4133,SpeciesLookup!B:G,6,FALSE)=TRUE),"",VLOOKUP(E4133,SpeciesLookup!B:G,6,FALSE)),"")</f>
        <v/>
      </c>
      <c r="H4133" s="128" t="str">
        <f>IF(LEN(E4133&amp;"")&gt;0,IF(ISERROR(VLOOKUP(E4133,SpeciesLookup!B:G,5,FALSE)=TRUE),"",VLOOKUP(E4133,SpeciesLookup!B:G,5,FALSE)),"")</f>
        <v/>
      </c>
      <c r="I4133" s="11"/>
      <c r="J4133" s="73"/>
      <c r="K4133" s="11"/>
      <c r="L4133" s="127" t="str">
        <f>TRIM(IF(ISERROR(VLOOKUP(R4133,SpeciesValidation!D:T,IF(ISNA(VLOOKUP(J4133,Validation!B$2:C$15,2,FALSE)),FALSE,VLOOKUP(J4133,Validation!B$2:C$15,2,FALSE)))),IF(LEN(E4133&amp;"")&gt;0,"",""),VLOOKUP(R4133,SpeciesValidation!D:T,VLOOKUP(J4133,Validation!B$2:C$15,2,FALSE),FALSE)) &amp; " " &amp; IF(ISERROR(IF(LEFT(J4133,1)="A",IF(IF(VLOOKUP(R4133,SpeciesValidation!D:W,20,FALSE)=FALSE,OR(TEXT(A4133,"MMDD")&lt;VLOOKUP(R4133,SpeciesValidation!D:W,18,FALSE),TEXT(A4133,"MMDD")&gt;VLOOKUP(R4133,SpeciesValidation!D:W,19,FALSE)),IF(TEXT(A4133,"MMDD")&lt;"0701",TEXT(A4133,"MMDD")&gt;VLOOKUP(R4133,SpeciesValidation!D:W,18,FALSE),TEXT(A4133,"MMDD")&lt;VLOOKUP(R4133,SpeciesValidation!D:W,19,FALSE))),"Date outside expected range for this species",""),"")),"",IF(LEFT(J4133,1)="A",IF(IF(VLOOKUP(R4133,SpeciesValidation!D:W,20,FALSE)=FALSE,OR(TEXT(A4133,"MMDD")&lt;VLOOKUP(R4133,SpeciesValidation!D:W,18,FALSE),TEXT(A4133,"MMDD")&gt;VLOOKUP(R4133,SpeciesValidation!D:W,19,FALSE)),IF(TEXT(A4133,"MMDD")&lt;"0701",TEXT(A4133,"MMDD")&gt;VLOOKUP(R4133,SpeciesValidation!D:W,18,FALSE),TEXT(A4133,"MMDD")&lt;VLOOKUP(R4133,SpeciesValidation!D:W,19,FALSE))),"Date outside expected range for this species",""),"")))</f>
        <v/>
      </c>
      <c r="M4133" s="127" t="str">
        <f>IF(LEN(E4133&amp;"")&gt;0,IF(ISERROR(VLOOKUP(R4133,SpeciesValidation!D:I,6,FALSE)),"",VLOOKUP(R4133,SpeciesValidation!D:I,6,FALSE)),"")</f>
        <v/>
      </c>
      <c r="Q4133" s="36" t="str">
        <f>IF(LEN(E4133&amp;"")&gt;0,IF(ISERROR(VLOOKUP(E4133,SpeciesValidation!B:G,2,FALSE)=TRUE),"",VLOOKUP(E4133,SpeciesValidation!B:G,2,FALSE)),"")</f>
        <v/>
      </c>
      <c r="R4133" s="36" t="str">
        <f>IF(LEN(E4133&amp;"")&gt;0,IF(ISERROR(VLOOKUP(E4133,SpeciesLookup!B:G,4,FALSE)=TRUE),"",VLOOKUP(E4133,SpeciesLookup!B:G,4,FALSE)),"")</f>
        <v/>
      </c>
    </row>
    <row r="4134" spans="1:18" ht="13.2" x14ac:dyDescent="0.25">
      <c r="A4134" s="72"/>
      <c r="D4134" s="11"/>
      <c r="G4134" s="128" t="str">
        <f>IF(LEN(E4134&amp;"")&gt;0,IF(ISERROR(VLOOKUP(E4134,SpeciesLookup!B:G,6,FALSE)=TRUE),"",VLOOKUP(E4134,SpeciesLookup!B:G,6,FALSE)),"")</f>
        <v/>
      </c>
      <c r="H4134" s="128" t="str">
        <f>IF(LEN(E4134&amp;"")&gt;0,IF(ISERROR(VLOOKUP(E4134,SpeciesLookup!B:G,5,FALSE)=TRUE),"",VLOOKUP(E4134,SpeciesLookup!B:G,5,FALSE)),"")</f>
        <v/>
      </c>
      <c r="I4134" s="11"/>
      <c r="J4134" s="73"/>
      <c r="K4134" s="11"/>
      <c r="L4134" s="127" t="str">
        <f>TRIM(IF(ISERROR(VLOOKUP(R4134,SpeciesValidation!D:T,IF(ISNA(VLOOKUP(J4134,Validation!B$2:C$15,2,FALSE)),FALSE,VLOOKUP(J4134,Validation!B$2:C$15,2,FALSE)))),IF(LEN(E4134&amp;"")&gt;0,"",""),VLOOKUP(R4134,SpeciesValidation!D:T,VLOOKUP(J4134,Validation!B$2:C$15,2,FALSE),FALSE)) &amp; " " &amp; IF(ISERROR(IF(LEFT(J4134,1)="A",IF(IF(VLOOKUP(R4134,SpeciesValidation!D:W,20,FALSE)=FALSE,OR(TEXT(A4134,"MMDD")&lt;VLOOKUP(R4134,SpeciesValidation!D:W,18,FALSE),TEXT(A4134,"MMDD")&gt;VLOOKUP(R4134,SpeciesValidation!D:W,19,FALSE)),IF(TEXT(A4134,"MMDD")&lt;"0701",TEXT(A4134,"MMDD")&gt;VLOOKUP(R4134,SpeciesValidation!D:W,18,FALSE),TEXT(A4134,"MMDD")&lt;VLOOKUP(R4134,SpeciesValidation!D:W,19,FALSE))),"Date outside expected range for this species",""),"")),"",IF(LEFT(J4134,1)="A",IF(IF(VLOOKUP(R4134,SpeciesValidation!D:W,20,FALSE)=FALSE,OR(TEXT(A4134,"MMDD")&lt;VLOOKUP(R4134,SpeciesValidation!D:W,18,FALSE),TEXT(A4134,"MMDD")&gt;VLOOKUP(R4134,SpeciesValidation!D:W,19,FALSE)),IF(TEXT(A4134,"MMDD")&lt;"0701",TEXT(A4134,"MMDD")&gt;VLOOKUP(R4134,SpeciesValidation!D:W,18,FALSE),TEXT(A4134,"MMDD")&lt;VLOOKUP(R4134,SpeciesValidation!D:W,19,FALSE))),"Date outside expected range for this species",""),"")))</f>
        <v/>
      </c>
      <c r="M4134" s="127" t="str">
        <f>IF(LEN(E4134&amp;"")&gt;0,IF(ISERROR(VLOOKUP(R4134,SpeciesValidation!D:I,6,FALSE)),"",VLOOKUP(R4134,SpeciesValidation!D:I,6,FALSE)),"")</f>
        <v/>
      </c>
      <c r="Q4134" s="36" t="str">
        <f>IF(LEN(E4134&amp;"")&gt;0,IF(ISERROR(VLOOKUP(E4134,SpeciesValidation!B:G,2,FALSE)=TRUE),"",VLOOKUP(E4134,SpeciesValidation!B:G,2,FALSE)),"")</f>
        <v/>
      </c>
      <c r="R4134" s="36" t="str">
        <f>IF(LEN(E4134&amp;"")&gt;0,IF(ISERROR(VLOOKUP(E4134,SpeciesLookup!B:G,4,FALSE)=TRUE),"",VLOOKUP(E4134,SpeciesLookup!B:G,4,FALSE)),"")</f>
        <v/>
      </c>
    </row>
    <row r="4135" spans="1:18" ht="13.2" x14ac:dyDescent="0.25">
      <c r="A4135" s="72"/>
      <c r="D4135" s="11"/>
      <c r="G4135" s="128" t="str">
        <f>IF(LEN(E4135&amp;"")&gt;0,IF(ISERROR(VLOOKUP(E4135,SpeciesLookup!B:G,6,FALSE)=TRUE),"",VLOOKUP(E4135,SpeciesLookup!B:G,6,FALSE)),"")</f>
        <v/>
      </c>
      <c r="H4135" s="128" t="str">
        <f>IF(LEN(E4135&amp;"")&gt;0,IF(ISERROR(VLOOKUP(E4135,SpeciesLookup!B:G,5,FALSE)=TRUE),"",VLOOKUP(E4135,SpeciesLookup!B:G,5,FALSE)),"")</f>
        <v/>
      </c>
      <c r="I4135" s="11"/>
      <c r="J4135" s="73"/>
      <c r="K4135" s="11"/>
      <c r="L4135" s="127" t="str">
        <f>TRIM(IF(ISERROR(VLOOKUP(R4135,SpeciesValidation!D:T,IF(ISNA(VLOOKUP(J4135,Validation!B$2:C$15,2,FALSE)),FALSE,VLOOKUP(J4135,Validation!B$2:C$15,2,FALSE)))),IF(LEN(E4135&amp;"")&gt;0,"",""),VLOOKUP(R4135,SpeciesValidation!D:T,VLOOKUP(J4135,Validation!B$2:C$15,2,FALSE),FALSE)) &amp; " " &amp; IF(ISERROR(IF(LEFT(J4135,1)="A",IF(IF(VLOOKUP(R4135,SpeciesValidation!D:W,20,FALSE)=FALSE,OR(TEXT(A4135,"MMDD")&lt;VLOOKUP(R4135,SpeciesValidation!D:W,18,FALSE),TEXT(A4135,"MMDD")&gt;VLOOKUP(R4135,SpeciesValidation!D:W,19,FALSE)),IF(TEXT(A4135,"MMDD")&lt;"0701",TEXT(A4135,"MMDD")&gt;VLOOKUP(R4135,SpeciesValidation!D:W,18,FALSE),TEXT(A4135,"MMDD")&lt;VLOOKUP(R4135,SpeciesValidation!D:W,19,FALSE))),"Date outside expected range for this species",""),"")),"",IF(LEFT(J4135,1)="A",IF(IF(VLOOKUP(R4135,SpeciesValidation!D:W,20,FALSE)=FALSE,OR(TEXT(A4135,"MMDD")&lt;VLOOKUP(R4135,SpeciesValidation!D:W,18,FALSE),TEXT(A4135,"MMDD")&gt;VLOOKUP(R4135,SpeciesValidation!D:W,19,FALSE)),IF(TEXT(A4135,"MMDD")&lt;"0701",TEXT(A4135,"MMDD")&gt;VLOOKUP(R4135,SpeciesValidation!D:W,18,FALSE),TEXT(A4135,"MMDD")&lt;VLOOKUP(R4135,SpeciesValidation!D:W,19,FALSE))),"Date outside expected range for this species",""),"")))</f>
        <v/>
      </c>
      <c r="M4135" s="127" t="str">
        <f>IF(LEN(E4135&amp;"")&gt;0,IF(ISERROR(VLOOKUP(R4135,SpeciesValidation!D:I,6,FALSE)),"",VLOOKUP(R4135,SpeciesValidation!D:I,6,FALSE)),"")</f>
        <v/>
      </c>
      <c r="Q4135" s="36" t="str">
        <f>IF(LEN(E4135&amp;"")&gt;0,IF(ISERROR(VLOOKUP(E4135,SpeciesValidation!B:G,2,FALSE)=TRUE),"",VLOOKUP(E4135,SpeciesValidation!B:G,2,FALSE)),"")</f>
        <v/>
      </c>
      <c r="R4135" s="36" t="str">
        <f>IF(LEN(E4135&amp;"")&gt;0,IF(ISERROR(VLOOKUP(E4135,SpeciesLookup!B:G,4,FALSE)=TRUE),"",VLOOKUP(E4135,SpeciesLookup!B:G,4,FALSE)),"")</f>
        <v/>
      </c>
    </row>
    <row r="4136" spans="1:18" ht="13.2" x14ac:dyDescent="0.25">
      <c r="A4136" s="72"/>
      <c r="D4136" s="11"/>
      <c r="G4136" s="128" t="str">
        <f>IF(LEN(E4136&amp;"")&gt;0,IF(ISERROR(VLOOKUP(E4136,SpeciesLookup!B:G,6,FALSE)=TRUE),"",VLOOKUP(E4136,SpeciesLookup!B:G,6,FALSE)),"")</f>
        <v/>
      </c>
      <c r="H4136" s="128" t="str">
        <f>IF(LEN(E4136&amp;"")&gt;0,IF(ISERROR(VLOOKUP(E4136,SpeciesLookup!B:G,5,FALSE)=TRUE),"",VLOOKUP(E4136,SpeciesLookup!B:G,5,FALSE)),"")</f>
        <v/>
      </c>
      <c r="I4136" s="11"/>
      <c r="J4136" s="73"/>
      <c r="K4136" s="11"/>
      <c r="L4136" s="127" t="str">
        <f>TRIM(IF(ISERROR(VLOOKUP(R4136,SpeciesValidation!D:T,IF(ISNA(VLOOKUP(J4136,Validation!B$2:C$15,2,FALSE)),FALSE,VLOOKUP(J4136,Validation!B$2:C$15,2,FALSE)))),IF(LEN(E4136&amp;"")&gt;0,"",""),VLOOKUP(R4136,SpeciesValidation!D:T,VLOOKUP(J4136,Validation!B$2:C$15,2,FALSE),FALSE)) &amp; " " &amp; IF(ISERROR(IF(LEFT(J4136,1)="A",IF(IF(VLOOKUP(R4136,SpeciesValidation!D:W,20,FALSE)=FALSE,OR(TEXT(A4136,"MMDD")&lt;VLOOKUP(R4136,SpeciesValidation!D:W,18,FALSE),TEXT(A4136,"MMDD")&gt;VLOOKUP(R4136,SpeciesValidation!D:W,19,FALSE)),IF(TEXT(A4136,"MMDD")&lt;"0701",TEXT(A4136,"MMDD")&gt;VLOOKUP(R4136,SpeciesValidation!D:W,18,FALSE),TEXT(A4136,"MMDD")&lt;VLOOKUP(R4136,SpeciesValidation!D:W,19,FALSE))),"Date outside expected range for this species",""),"")),"",IF(LEFT(J4136,1)="A",IF(IF(VLOOKUP(R4136,SpeciesValidation!D:W,20,FALSE)=FALSE,OR(TEXT(A4136,"MMDD")&lt;VLOOKUP(R4136,SpeciesValidation!D:W,18,FALSE),TEXT(A4136,"MMDD")&gt;VLOOKUP(R4136,SpeciesValidation!D:W,19,FALSE)),IF(TEXT(A4136,"MMDD")&lt;"0701",TEXT(A4136,"MMDD")&gt;VLOOKUP(R4136,SpeciesValidation!D:W,18,FALSE),TEXT(A4136,"MMDD")&lt;VLOOKUP(R4136,SpeciesValidation!D:W,19,FALSE))),"Date outside expected range for this species",""),"")))</f>
        <v/>
      </c>
      <c r="M4136" s="127" t="str">
        <f>IF(LEN(E4136&amp;"")&gt;0,IF(ISERROR(VLOOKUP(R4136,SpeciesValidation!D:I,6,FALSE)),"",VLOOKUP(R4136,SpeciesValidation!D:I,6,FALSE)),"")</f>
        <v/>
      </c>
      <c r="Q4136" s="36" t="str">
        <f>IF(LEN(E4136&amp;"")&gt;0,IF(ISERROR(VLOOKUP(E4136,SpeciesValidation!B:G,2,FALSE)=TRUE),"",VLOOKUP(E4136,SpeciesValidation!B:G,2,FALSE)),"")</f>
        <v/>
      </c>
      <c r="R4136" s="36" t="str">
        <f>IF(LEN(E4136&amp;"")&gt;0,IF(ISERROR(VLOOKUP(E4136,SpeciesLookup!B:G,4,FALSE)=TRUE),"",VLOOKUP(E4136,SpeciesLookup!B:G,4,FALSE)),"")</f>
        <v/>
      </c>
    </row>
    <row r="4137" spans="1:18" ht="13.2" x14ac:dyDescent="0.25">
      <c r="A4137" s="72"/>
      <c r="D4137" s="11"/>
      <c r="G4137" s="128" t="str">
        <f>IF(LEN(E4137&amp;"")&gt;0,IF(ISERROR(VLOOKUP(E4137,SpeciesLookup!B:G,6,FALSE)=TRUE),"",VLOOKUP(E4137,SpeciesLookup!B:G,6,FALSE)),"")</f>
        <v/>
      </c>
      <c r="H4137" s="128" t="str">
        <f>IF(LEN(E4137&amp;"")&gt;0,IF(ISERROR(VLOOKUP(E4137,SpeciesLookup!B:G,5,FALSE)=TRUE),"",VLOOKUP(E4137,SpeciesLookup!B:G,5,FALSE)),"")</f>
        <v/>
      </c>
      <c r="I4137" s="11"/>
      <c r="J4137" s="73"/>
      <c r="K4137" s="11"/>
      <c r="L4137" s="127" t="str">
        <f>TRIM(IF(ISERROR(VLOOKUP(R4137,SpeciesValidation!D:T,IF(ISNA(VLOOKUP(J4137,Validation!B$2:C$15,2,FALSE)),FALSE,VLOOKUP(J4137,Validation!B$2:C$15,2,FALSE)))),IF(LEN(E4137&amp;"")&gt;0,"",""),VLOOKUP(R4137,SpeciesValidation!D:T,VLOOKUP(J4137,Validation!B$2:C$15,2,FALSE),FALSE)) &amp; " " &amp; IF(ISERROR(IF(LEFT(J4137,1)="A",IF(IF(VLOOKUP(R4137,SpeciesValidation!D:W,20,FALSE)=FALSE,OR(TEXT(A4137,"MMDD")&lt;VLOOKUP(R4137,SpeciesValidation!D:W,18,FALSE),TEXT(A4137,"MMDD")&gt;VLOOKUP(R4137,SpeciesValidation!D:W,19,FALSE)),IF(TEXT(A4137,"MMDD")&lt;"0701",TEXT(A4137,"MMDD")&gt;VLOOKUP(R4137,SpeciesValidation!D:W,18,FALSE),TEXT(A4137,"MMDD")&lt;VLOOKUP(R4137,SpeciesValidation!D:W,19,FALSE))),"Date outside expected range for this species",""),"")),"",IF(LEFT(J4137,1)="A",IF(IF(VLOOKUP(R4137,SpeciesValidation!D:W,20,FALSE)=FALSE,OR(TEXT(A4137,"MMDD")&lt;VLOOKUP(R4137,SpeciesValidation!D:W,18,FALSE),TEXT(A4137,"MMDD")&gt;VLOOKUP(R4137,SpeciesValidation!D:W,19,FALSE)),IF(TEXT(A4137,"MMDD")&lt;"0701",TEXT(A4137,"MMDD")&gt;VLOOKUP(R4137,SpeciesValidation!D:W,18,FALSE),TEXT(A4137,"MMDD")&lt;VLOOKUP(R4137,SpeciesValidation!D:W,19,FALSE))),"Date outside expected range for this species",""),"")))</f>
        <v/>
      </c>
      <c r="M4137" s="127" t="str">
        <f>IF(LEN(E4137&amp;"")&gt;0,IF(ISERROR(VLOOKUP(R4137,SpeciesValidation!D:I,6,FALSE)),"",VLOOKUP(R4137,SpeciesValidation!D:I,6,FALSE)),"")</f>
        <v/>
      </c>
      <c r="Q4137" s="36" t="str">
        <f>IF(LEN(E4137&amp;"")&gt;0,IF(ISERROR(VLOOKUP(E4137,SpeciesValidation!B:G,2,FALSE)=TRUE),"",VLOOKUP(E4137,SpeciesValidation!B:G,2,FALSE)),"")</f>
        <v/>
      </c>
      <c r="R4137" s="36" t="str">
        <f>IF(LEN(E4137&amp;"")&gt;0,IF(ISERROR(VLOOKUP(E4137,SpeciesLookup!B:G,4,FALSE)=TRUE),"",VLOOKUP(E4137,SpeciesLookup!B:G,4,FALSE)),"")</f>
        <v/>
      </c>
    </row>
    <row r="4138" spans="1:18" ht="13.2" x14ac:dyDescent="0.25">
      <c r="A4138" s="72"/>
      <c r="D4138" s="11"/>
      <c r="G4138" s="128" t="str">
        <f>IF(LEN(E4138&amp;"")&gt;0,IF(ISERROR(VLOOKUP(E4138,SpeciesLookup!B:G,6,FALSE)=TRUE),"",VLOOKUP(E4138,SpeciesLookup!B:G,6,FALSE)),"")</f>
        <v/>
      </c>
      <c r="H4138" s="128" t="str">
        <f>IF(LEN(E4138&amp;"")&gt;0,IF(ISERROR(VLOOKUP(E4138,SpeciesLookup!B:G,5,FALSE)=TRUE),"",VLOOKUP(E4138,SpeciesLookup!B:G,5,FALSE)),"")</f>
        <v/>
      </c>
      <c r="I4138" s="11"/>
      <c r="J4138" s="73"/>
      <c r="K4138" s="11"/>
      <c r="L4138" s="127" t="str">
        <f>TRIM(IF(ISERROR(VLOOKUP(R4138,SpeciesValidation!D:T,IF(ISNA(VLOOKUP(J4138,Validation!B$2:C$15,2,FALSE)),FALSE,VLOOKUP(J4138,Validation!B$2:C$15,2,FALSE)))),IF(LEN(E4138&amp;"")&gt;0,"",""),VLOOKUP(R4138,SpeciesValidation!D:T,VLOOKUP(J4138,Validation!B$2:C$15,2,FALSE),FALSE)) &amp; " " &amp; IF(ISERROR(IF(LEFT(J4138,1)="A",IF(IF(VLOOKUP(R4138,SpeciesValidation!D:W,20,FALSE)=FALSE,OR(TEXT(A4138,"MMDD")&lt;VLOOKUP(R4138,SpeciesValidation!D:W,18,FALSE),TEXT(A4138,"MMDD")&gt;VLOOKUP(R4138,SpeciesValidation!D:W,19,FALSE)),IF(TEXT(A4138,"MMDD")&lt;"0701",TEXT(A4138,"MMDD")&gt;VLOOKUP(R4138,SpeciesValidation!D:W,18,FALSE),TEXT(A4138,"MMDD")&lt;VLOOKUP(R4138,SpeciesValidation!D:W,19,FALSE))),"Date outside expected range for this species",""),"")),"",IF(LEFT(J4138,1)="A",IF(IF(VLOOKUP(R4138,SpeciesValidation!D:W,20,FALSE)=FALSE,OR(TEXT(A4138,"MMDD")&lt;VLOOKUP(R4138,SpeciesValidation!D:W,18,FALSE),TEXT(A4138,"MMDD")&gt;VLOOKUP(R4138,SpeciesValidation!D:W,19,FALSE)),IF(TEXT(A4138,"MMDD")&lt;"0701",TEXT(A4138,"MMDD")&gt;VLOOKUP(R4138,SpeciesValidation!D:W,18,FALSE),TEXT(A4138,"MMDD")&lt;VLOOKUP(R4138,SpeciesValidation!D:W,19,FALSE))),"Date outside expected range for this species",""),"")))</f>
        <v/>
      </c>
      <c r="M4138" s="127" t="str">
        <f>IF(LEN(E4138&amp;"")&gt;0,IF(ISERROR(VLOOKUP(R4138,SpeciesValidation!D:I,6,FALSE)),"",VLOOKUP(R4138,SpeciesValidation!D:I,6,FALSE)),"")</f>
        <v/>
      </c>
      <c r="Q4138" s="36" t="str">
        <f>IF(LEN(E4138&amp;"")&gt;0,IF(ISERROR(VLOOKUP(E4138,SpeciesValidation!B:G,2,FALSE)=TRUE),"",VLOOKUP(E4138,SpeciesValidation!B:G,2,FALSE)),"")</f>
        <v/>
      </c>
      <c r="R4138" s="36" t="str">
        <f>IF(LEN(E4138&amp;"")&gt;0,IF(ISERROR(VLOOKUP(E4138,SpeciesLookup!B:G,4,FALSE)=TRUE),"",VLOOKUP(E4138,SpeciesLookup!B:G,4,FALSE)),"")</f>
        <v/>
      </c>
    </row>
    <row r="4139" spans="1:18" ht="13.2" x14ac:dyDescent="0.25">
      <c r="A4139" s="72"/>
      <c r="D4139" s="11"/>
      <c r="G4139" s="128" t="str">
        <f>IF(LEN(E4139&amp;"")&gt;0,IF(ISERROR(VLOOKUP(E4139,SpeciesLookup!B:G,6,FALSE)=TRUE),"",VLOOKUP(E4139,SpeciesLookup!B:G,6,FALSE)),"")</f>
        <v/>
      </c>
      <c r="H4139" s="128" t="str">
        <f>IF(LEN(E4139&amp;"")&gt;0,IF(ISERROR(VLOOKUP(E4139,SpeciesLookup!B:G,5,FALSE)=TRUE),"",VLOOKUP(E4139,SpeciesLookup!B:G,5,FALSE)),"")</f>
        <v/>
      </c>
      <c r="I4139" s="11"/>
      <c r="J4139" s="73"/>
      <c r="K4139" s="11"/>
      <c r="L4139" s="127" t="str">
        <f>TRIM(IF(ISERROR(VLOOKUP(R4139,SpeciesValidation!D:T,IF(ISNA(VLOOKUP(J4139,Validation!B$2:C$15,2,FALSE)),FALSE,VLOOKUP(J4139,Validation!B$2:C$15,2,FALSE)))),IF(LEN(E4139&amp;"")&gt;0,"",""),VLOOKUP(R4139,SpeciesValidation!D:T,VLOOKUP(J4139,Validation!B$2:C$15,2,FALSE),FALSE)) &amp; " " &amp; IF(ISERROR(IF(LEFT(J4139,1)="A",IF(IF(VLOOKUP(R4139,SpeciesValidation!D:W,20,FALSE)=FALSE,OR(TEXT(A4139,"MMDD")&lt;VLOOKUP(R4139,SpeciesValidation!D:W,18,FALSE),TEXT(A4139,"MMDD")&gt;VLOOKUP(R4139,SpeciesValidation!D:W,19,FALSE)),IF(TEXT(A4139,"MMDD")&lt;"0701",TEXT(A4139,"MMDD")&gt;VLOOKUP(R4139,SpeciesValidation!D:W,18,FALSE),TEXT(A4139,"MMDD")&lt;VLOOKUP(R4139,SpeciesValidation!D:W,19,FALSE))),"Date outside expected range for this species",""),"")),"",IF(LEFT(J4139,1)="A",IF(IF(VLOOKUP(R4139,SpeciesValidation!D:W,20,FALSE)=FALSE,OR(TEXT(A4139,"MMDD")&lt;VLOOKUP(R4139,SpeciesValidation!D:W,18,FALSE),TEXT(A4139,"MMDD")&gt;VLOOKUP(R4139,SpeciesValidation!D:W,19,FALSE)),IF(TEXT(A4139,"MMDD")&lt;"0701",TEXT(A4139,"MMDD")&gt;VLOOKUP(R4139,SpeciesValidation!D:W,18,FALSE),TEXT(A4139,"MMDD")&lt;VLOOKUP(R4139,SpeciesValidation!D:W,19,FALSE))),"Date outside expected range for this species",""),"")))</f>
        <v/>
      </c>
      <c r="M4139" s="127" t="str">
        <f>IF(LEN(E4139&amp;"")&gt;0,IF(ISERROR(VLOOKUP(R4139,SpeciesValidation!D:I,6,FALSE)),"",VLOOKUP(R4139,SpeciesValidation!D:I,6,FALSE)),"")</f>
        <v/>
      </c>
      <c r="Q4139" s="36" t="str">
        <f>IF(LEN(E4139&amp;"")&gt;0,IF(ISERROR(VLOOKUP(E4139,SpeciesValidation!B:G,2,FALSE)=TRUE),"",VLOOKUP(E4139,SpeciesValidation!B:G,2,FALSE)),"")</f>
        <v/>
      </c>
      <c r="R4139" s="36" t="str">
        <f>IF(LEN(E4139&amp;"")&gt;0,IF(ISERROR(VLOOKUP(E4139,SpeciesLookup!B:G,4,FALSE)=TRUE),"",VLOOKUP(E4139,SpeciesLookup!B:G,4,FALSE)),"")</f>
        <v/>
      </c>
    </row>
    <row r="4140" spans="1:18" ht="13.2" x14ac:dyDescent="0.25">
      <c r="A4140" s="72"/>
      <c r="D4140" s="11"/>
      <c r="G4140" s="128" t="str">
        <f>IF(LEN(E4140&amp;"")&gt;0,IF(ISERROR(VLOOKUP(E4140,SpeciesLookup!B:G,6,FALSE)=TRUE),"",VLOOKUP(E4140,SpeciesLookup!B:G,6,FALSE)),"")</f>
        <v/>
      </c>
      <c r="H4140" s="128" t="str">
        <f>IF(LEN(E4140&amp;"")&gt;0,IF(ISERROR(VLOOKUP(E4140,SpeciesLookup!B:G,5,FALSE)=TRUE),"",VLOOKUP(E4140,SpeciesLookup!B:G,5,FALSE)),"")</f>
        <v/>
      </c>
      <c r="I4140" s="11"/>
      <c r="J4140" s="73"/>
      <c r="K4140" s="11"/>
      <c r="L4140" s="127" t="str">
        <f>TRIM(IF(ISERROR(VLOOKUP(R4140,SpeciesValidation!D:T,IF(ISNA(VLOOKUP(J4140,Validation!B$2:C$15,2,FALSE)),FALSE,VLOOKUP(J4140,Validation!B$2:C$15,2,FALSE)))),IF(LEN(E4140&amp;"")&gt;0,"",""),VLOOKUP(R4140,SpeciesValidation!D:T,VLOOKUP(J4140,Validation!B$2:C$15,2,FALSE),FALSE)) &amp; " " &amp; IF(ISERROR(IF(LEFT(J4140,1)="A",IF(IF(VLOOKUP(R4140,SpeciesValidation!D:W,20,FALSE)=FALSE,OR(TEXT(A4140,"MMDD")&lt;VLOOKUP(R4140,SpeciesValidation!D:W,18,FALSE),TEXT(A4140,"MMDD")&gt;VLOOKUP(R4140,SpeciesValidation!D:W,19,FALSE)),IF(TEXT(A4140,"MMDD")&lt;"0701",TEXT(A4140,"MMDD")&gt;VLOOKUP(R4140,SpeciesValidation!D:W,18,FALSE),TEXT(A4140,"MMDD")&lt;VLOOKUP(R4140,SpeciesValidation!D:W,19,FALSE))),"Date outside expected range for this species",""),"")),"",IF(LEFT(J4140,1)="A",IF(IF(VLOOKUP(R4140,SpeciesValidation!D:W,20,FALSE)=FALSE,OR(TEXT(A4140,"MMDD")&lt;VLOOKUP(R4140,SpeciesValidation!D:W,18,FALSE),TEXT(A4140,"MMDD")&gt;VLOOKUP(R4140,SpeciesValidation!D:W,19,FALSE)),IF(TEXT(A4140,"MMDD")&lt;"0701",TEXT(A4140,"MMDD")&gt;VLOOKUP(R4140,SpeciesValidation!D:W,18,FALSE),TEXT(A4140,"MMDD")&lt;VLOOKUP(R4140,SpeciesValidation!D:W,19,FALSE))),"Date outside expected range for this species",""),"")))</f>
        <v/>
      </c>
      <c r="M4140" s="127" t="str">
        <f>IF(LEN(E4140&amp;"")&gt;0,IF(ISERROR(VLOOKUP(R4140,SpeciesValidation!D:I,6,FALSE)),"",VLOOKUP(R4140,SpeciesValidation!D:I,6,FALSE)),"")</f>
        <v/>
      </c>
      <c r="Q4140" s="36" t="str">
        <f>IF(LEN(E4140&amp;"")&gt;0,IF(ISERROR(VLOOKUP(E4140,SpeciesValidation!B:G,2,FALSE)=TRUE),"",VLOOKUP(E4140,SpeciesValidation!B:G,2,FALSE)),"")</f>
        <v/>
      </c>
      <c r="R4140" s="36" t="str">
        <f>IF(LEN(E4140&amp;"")&gt;0,IF(ISERROR(VLOOKUP(E4140,SpeciesLookup!B:G,4,FALSE)=TRUE),"",VLOOKUP(E4140,SpeciesLookup!B:G,4,FALSE)),"")</f>
        <v/>
      </c>
    </row>
    <row r="4141" spans="1:18" ht="13.2" x14ac:dyDescent="0.25">
      <c r="A4141" s="72"/>
      <c r="D4141" s="11"/>
      <c r="G4141" s="128" t="str">
        <f>IF(LEN(E4141&amp;"")&gt;0,IF(ISERROR(VLOOKUP(E4141,SpeciesLookup!B:G,6,FALSE)=TRUE),"",VLOOKUP(E4141,SpeciesLookup!B:G,6,FALSE)),"")</f>
        <v/>
      </c>
      <c r="H4141" s="128" t="str">
        <f>IF(LEN(E4141&amp;"")&gt;0,IF(ISERROR(VLOOKUP(E4141,SpeciesLookup!B:G,5,FALSE)=TRUE),"",VLOOKUP(E4141,SpeciesLookup!B:G,5,FALSE)),"")</f>
        <v/>
      </c>
      <c r="I4141" s="11"/>
      <c r="J4141" s="73"/>
      <c r="K4141" s="11"/>
      <c r="L4141" s="127" t="str">
        <f>TRIM(IF(ISERROR(VLOOKUP(R4141,SpeciesValidation!D:T,IF(ISNA(VLOOKUP(J4141,Validation!B$2:C$15,2,FALSE)),FALSE,VLOOKUP(J4141,Validation!B$2:C$15,2,FALSE)))),IF(LEN(E4141&amp;"")&gt;0,"",""),VLOOKUP(R4141,SpeciesValidation!D:T,VLOOKUP(J4141,Validation!B$2:C$15,2,FALSE),FALSE)) &amp; " " &amp; IF(ISERROR(IF(LEFT(J4141,1)="A",IF(IF(VLOOKUP(R4141,SpeciesValidation!D:W,20,FALSE)=FALSE,OR(TEXT(A4141,"MMDD")&lt;VLOOKUP(R4141,SpeciesValidation!D:W,18,FALSE),TEXT(A4141,"MMDD")&gt;VLOOKUP(R4141,SpeciesValidation!D:W,19,FALSE)),IF(TEXT(A4141,"MMDD")&lt;"0701",TEXT(A4141,"MMDD")&gt;VLOOKUP(R4141,SpeciesValidation!D:W,18,FALSE),TEXT(A4141,"MMDD")&lt;VLOOKUP(R4141,SpeciesValidation!D:W,19,FALSE))),"Date outside expected range for this species",""),"")),"",IF(LEFT(J4141,1)="A",IF(IF(VLOOKUP(R4141,SpeciesValidation!D:W,20,FALSE)=FALSE,OR(TEXT(A4141,"MMDD")&lt;VLOOKUP(R4141,SpeciesValidation!D:W,18,FALSE),TEXT(A4141,"MMDD")&gt;VLOOKUP(R4141,SpeciesValidation!D:W,19,FALSE)),IF(TEXT(A4141,"MMDD")&lt;"0701",TEXT(A4141,"MMDD")&gt;VLOOKUP(R4141,SpeciesValidation!D:W,18,FALSE),TEXT(A4141,"MMDD")&lt;VLOOKUP(R4141,SpeciesValidation!D:W,19,FALSE))),"Date outside expected range for this species",""),"")))</f>
        <v/>
      </c>
      <c r="M4141" s="127" t="str">
        <f>IF(LEN(E4141&amp;"")&gt;0,IF(ISERROR(VLOOKUP(R4141,SpeciesValidation!D:I,6,FALSE)),"",VLOOKUP(R4141,SpeciesValidation!D:I,6,FALSE)),"")</f>
        <v/>
      </c>
      <c r="Q4141" s="36" t="str">
        <f>IF(LEN(E4141&amp;"")&gt;0,IF(ISERROR(VLOOKUP(E4141,SpeciesValidation!B:G,2,FALSE)=TRUE),"",VLOOKUP(E4141,SpeciesValidation!B:G,2,FALSE)),"")</f>
        <v/>
      </c>
      <c r="R4141" s="36" t="str">
        <f>IF(LEN(E4141&amp;"")&gt;0,IF(ISERROR(VLOOKUP(E4141,SpeciesLookup!B:G,4,FALSE)=TRUE),"",VLOOKUP(E4141,SpeciesLookup!B:G,4,FALSE)),"")</f>
        <v/>
      </c>
    </row>
    <row r="4142" spans="1:18" ht="13.2" x14ac:dyDescent="0.25">
      <c r="A4142" s="72"/>
      <c r="D4142" s="11"/>
      <c r="G4142" s="128" t="str">
        <f>IF(LEN(E4142&amp;"")&gt;0,IF(ISERROR(VLOOKUP(E4142,SpeciesLookup!B:G,6,FALSE)=TRUE),"",VLOOKUP(E4142,SpeciesLookup!B:G,6,FALSE)),"")</f>
        <v/>
      </c>
      <c r="H4142" s="128" t="str">
        <f>IF(LEN(E4142&amp;"")&gt;0,IF(ISERROR(VLOOKUP(E4142,SpeciesLookup!B:G,5,FALSE)=TRUE),"",VLOOKUP(E4142,SpeciesLookup!B:G,5,FALSE)),"")</f>
        <v/>
      </c>
      <c r="I4142" s="11"/>
      <c r="J4142" s="73"/>
      <c r="K4142" s="11"/>
      <c r="L4142" s="127" t="str">
        <f>TRIM(IF(ISERROR(VLOOKUP(R4142,SpeciesValidation!D:T,IF(ISNA(VLOOKUP(J4142,Validation!B$2:C$15,2,FALSE)),FALSE,VLOOKUP(J4142,Validation!B$2:C$15,2,FALSE)))),IF(LEN(E4142&amp;"")&gt;0,"",""),VLOOKUP(R4142,SpeciesValidation!D:T,VLOOKUP(J4142,Validation!B$2:C$15,2,FALSE),FALSE)) &amp; " " &amp; IF(ISERROR(IF(LEFT(J4142,1)="A",IF(IF(VLOOKUP(R4142,SpeciesValidation!D:W,20,FALSE)=FALSE,OR(TEXT(A4142,"MMDD")&lt;VLOOKUP(R4142,SpeciesValidation!D:W,18,FALSE),TEXT(A4142,"MMDD")&gt;VLOOKUP(R4142,SpeciesValidation!D:W,19,FALSE)),IF(TEXT(A4142,"MMDD")&lt;"0701",TEXT(A4142,"MMDD")&gt;VLOOKUP(R4142,SpeciesValidation!D:W,18,FALSE),TEXT(A4142,"MMDD")&lt;VLOOKUP(R4142,SpeciesValidation!D:W,19,FALSE))),"Date outside expected range for this species",""),"")),"",IF(LEFT(J4142,1)="A",IF(IF(VLOOKUP(R4142,SpeciesValidation!D:W,20,FALSE)=FALSE,OR(TEXT(A4142,"MMDD")&lt;VLOOKUP(R4142,SpeciesValidation!D:W,18,FALSE),TEXT(A4142,"MMDD")&gt;VLOOKUP(R4142,SpeciesValidation!D:W,19,FALSE)),IF(TEXT(A4142,"MMDD")&lt;"0701",TEXT(A4142,"MMDD")&gt;VLOOKUP(R4142,SpeciesValidation!D:W,18,FALSE),TEXT(A4142,"MMDD")&lt;VLOOKUP(R4142,SpeciesValidation!D:W,19,FALSE))),"Date outside expected range for this species",""),"")))</f>
        <v/>
      </c>
      <c r="M4142" s="127" t="str">
        <f>IF(LEN(E4142&amp;"")&gt;0,IF(ISERROR(VLOOKUP(R4142,SpeciesValidation!D:I,6,FALSE)),"",VLOOKUP(R4142,SpeciesValidation!D:I,6,FALSE)),"")</f>
        <v/>
      </c>
      <c r="Q4142" s="36" t="str">
        <f>IF(LEN(E4142&amp;"")&gt;0,IF(ISERROR(VLOOKUP(E4142,SpeciesValidation!B:G,2,FALSE)=TRUE),"",VLOOKUP(E4142,SpeciesValidation!B:G,2,FALSE)),"")</f>
        <v/>
      </c>
      <c r="R4142" s="36" t="str">
        <f>IF(LEN(E4142&amp;"")&gt;0,IF(ISERROR(VLOOKUP(E4142,SpeciesLookup!B:G,4,FALSE)=TRUE),"",VLOOKUP(E4142,SpeciesLookup!B:G,4,FALSE)),"")</f>
        <v/>
      </c>
    </row>
    <row r="4143" spans="1:18" ht="13.2" x14ac:dyDescent="0.25">
      <c r="A4143" s="72"/>
      <c r="D4143" s="11"/>
      <c r="G4143" s="128" t="str">
        <f>IF(LEN(E4143&amp;"")&gt;0,IF(ISERROR(VLOOKUP(E4143,SpeciesLookup!B:G,6,FALSE)=TRUE),"",VLOOKUP(E4143,SpeciesLookup!B:G,6,FALSE)),"")</f>
        <v/>
      </c>
      <c r="H4143" s="128" t="str">
        <f>IF(LEN(E4143&amp;"")&gt;0,IF(ISERROR(VLOOKUP(E4143,SpeciesLookup!B:G,5,FALSE)=TRUE),"",VLOOKUP(E4143,SpeciesLookup!B:G,5,FALSE)),"")</f>
        <v/>
      </c>
      <c r="I4143" s="11"/>
      <c r="J4143" s="73"/>
      <c r="K4143" s="11"/>
      <c r="L4143" s="127" t="str">
        <f>TRIM(IF(ISERROR(VLOOKUP(R4143,SpeciesValidation!D:T,IF(ISNA(VLOOKUP(J4143,Validation!B$2:C$15,2,FALSE)),FALSE,VLOOKUP(J4143,Validation!B$2:C$15,2,FALSE)))),IF(LEN(E4143&amp;"")&gt;0,"",""),VLOOKUP(R4143,SpeciesValidation!D:T,VLOOKUP(J4143,Validation!B$2:C$15,2,FALSE),FALSE)) &amp; " " &amp; IF(ISERROR(IF(LEFT(J4143,1)="A",IF(IF(VLOOKUP(R4143,SpeciesValidation!D:W,20,FALSE)=FALSE,OR(TEXT(A4143,"MMDD")&lt;VLOOKUP(R4143,SpeciesValidation!D:W,18,FALSE),TEXT(A4143,"MMDD")&gt;VLOOKUP(R4143,SpeciesValidation!D:W,19,FALSE)),IF(TEXT(A4143,"MMDD")&lt;"0701",TEXT(A4143,"MMDD")&gt;VLOOKUP(R4143,SpeciesValidation!D:W,18,FALSE),TEXT(A4143,"MMDD")&lt;VLOOKUP(R4143,SpeciesValidation!D:W,19,FALSE))),"Date outside expected range for this species",""),"")),"",IF(LEFT(J4143,1)="A",IF(IF(VLOOKUP(R4143,SpeciesValidation!D:W,20,FALSE)=FALSE,OR(TEXT(A4143,"MMDD")&lt;VLOOKUP(R4143,SpeciesValidation!D:W,18,FALSE),TEXT(A4143,"MMDD")&gt;VLOOKUP(R4143,SpeciesValidation!D:W,19,FALSE)),IF(TEXT(A4143,"MMDD")&lt;"0701",TEXT(A4143,"MMDD")&gt;VLOOKUP(R4143,SpeciesValidation!D:W,18,FALSE),TEXT(A4143,"MMDD")&lt;VLOOKUP(R4143,SpeciesValidation!D:W,19,FALSE))),"Date outside expected range for this species",""),"")))</f>
        <v/>
      </c>
      <c r="M4143" s="127" t="str">
        <f>IF(LEN(E4143&amp;"")&gt;0,IF(ISERROR(VLOOKUP(R4143,SpeciesValidation!D:I,6,FALSE)),"",VLOOKUP(R4143,SpeciesValidation!D:I,6,FALSE)),"")</f>
        <v/>
      </c>
      <c r="Q4143" s="36" t="str">
        <f>IF(LEN(E4143&amp;"")&gt;0,IF(ISERROR(VLOOKUP(E4143,SpeciesValidation!B:G,2,FALSE)=TRUE),"",VLOOKUP(E4143,SpeciesValidation!B:G,2,FALSE)),"")</f>
        <v/>
      </c>
      <c r="R4143" s="36" t="str">
        <f>IF(LEN(E4143&amp;"")&gt;0,IF(ISERROR(VLOOKUP(E4143,SpeciesLookup!B:G,4,FALSE)=TRUE),"",VLOOKUP(E4143,SpeciesLookup!B:G,4,FALSE)),"")</f>
        <v/>
      </c>
    </row>
    <row r="4144" spans="1:18" ht="13.2" x14ac:dyDescent="0.25">
      <c r="A4144" s="72"/>
      <c r="D4144" s="11"/>
      <c r="G4144" s="128" t="str">
        <f>IF(LEN(E4144&amp;"")&gt;0,IF(ISERROR(VLOOKUP(E4144,SpeciesLookup!B:G,6,FALSE)=TRUE),"",VLOOKUP(E4144,SpeciesLookup!B:G,6,FALSE)),"")</f>
        <v/>
      </c>
      <c r="H4144" s="128" t="str">
        <f>IF(LEN(E4144&amp;"")&gt;0,IF(ISERROR(VLOOKUP(E4144,SpeciesLookup!B:G,5,FALSE)=TRUE),"",VLOOKUP(E4144,SpeciesLookup!B:G,5,FALSE)),"")</f>
        <v/>
      </c>
      <c r="I4144" s="11"/>
      <c r="J4144" s="73"/>
      <c r="K4144" s="11"/>
      <c r="L4144" s="127" t="str">
        <f>TRIM(IF(ISERROR(VLOOKUP(R4144,SpeciesValidation!D:T,IF(ISNA(VLOOKUP(J4144,Validation!B$2:C$15,2,FALSE)),FALSE,VLOOKUP(J4144,Validation!B$2:C$15,2,FALSE)))),IF(LEN(E4144&amp;"")&gt;0,"",""),VLOOKUP(R4144,SpeciesValidation!D:T,VLOOKUP(J4144,Validation!B$2:C$15,2,FALSE),FALSE)) &amp; " " &amp; IF(ISERROR(IF(LEFT(J4144,1)="A",IF(IF(VLOOKUP(R4144,SpeciesValidation!D:W,20,FALSE)=FALSE,OR(TEXT(A4144,"MMDD")&lt;VLOOKUP(R4144,SpeciesValidation!D:W,18,FALSE),TEXT(A4144,"MMDD")&gt;VLOOKUP(R4144,SpeciesValidation!D:W,19,FALSE)),IF(TEXT(A4144,"MMDD")&lt;"0701",TEXT(A4144,"MMDD")&gt;VLOOKUP(R4144,SpeciesValidation!D:W,18,FALSE),TEXT(A4144,"MMDD")&lt;VLOOKUP(R4144,SpeciesValidation!D:W,19,FALSE))),"Date outside expected range for this species",""),"")),"",IF(LEFT(J4144,1)="A",IF(IF(VLOOKUP(R4144,SpeciesValidation!D:W,20,FALSE)=FALSE,OR(TEXT(A4144,"MMDD")&lt;VLOOKUP(R4144,SpeciesValidation!D:W,18,FALSE),TEXT(A4144,"MMDD")&gt;VLOOKUP(R4144,SpeciesValidation!D:W,19,FALSE)),IF(TEXT(A4144,"MMDD")&lt;"0701",TEXT(A4144,"MMDD")&gt;VLOOKUP(R4144,SpeciesValidation!D:W,18,FALSE),TEXT(A4144,"MMDD")&lt;VLOOKUP(R4144,SpeciesValidation!D:W,19,FALSE))),"Date outside expected range for this species",""),"")))</f>
        <v/>
      </c>
      <c r="M4144" s="127" t="str">
        <f>IF(LEN(E4144&amp;"")&gt;0,IF(ISERROR(VLOOKUP(R4144,SpeciesValidation!D:I,6,FALSE)),"",VLOOKUP(R4144,SpeciesValidation!D:I,6,FALSE)),"")</f>
        <v/>
      </c>
      <c r="Q4144" s="36" t="str">
        <f>IF(LEN(E4144&amp;"")&gt;0,IF(ISERROR(VLOOKUP(E4144,SpeciesValidation!B:G,2,FALSE)=TRUE),"",VLOOKUP(E4144,SpeciesValidation!B:G,2,FALSE)),"")</f>
        <v/>
      </c>
      <c r="R4144" s="36" t="str">
        <f>IF(LEN(E4144&amp;"")&gt;0,IF(ISERROR(VLOOKUP(E4144,SpeciesLookup!B:G,4,FALSE)=TRUE),"",VLOOKUP(E4144,SpeciesLookup!B:G,4,FALSE)),"")</f>
        <v/>
      </c>
    </row>
    <row r="4145" spans="1:18" ht="13.2" x14ac:dyDescent="0.25">
      <c r="A4145" s="72"/>
      <c r="D4145" s="11"/>
      <c r="G4145" s="128" t="str">
        <f>IF(LEN(E4145&amp;"")&gt;0,IF(ISERROR(VLOOKUP(E4145,SpeciesLookup!B:G,6,FALSE)=TRUE),"",VLOOKUP(E4145,SpeciesLookup!B:G,6,FALSE)),"")</f>
        <v/>
      </c>
      <c r="H4145" s="128" t="str">
        <f>IF(LEN(E4145&amp;"")&gt;0,IF(ISERROR(VLOOKUP(E4145,SpeciesLookup!B:G,5,FALSE)=TRUE),"",VLOOKUP(E4145,SpeciesLookup!B:G,5,FALSE)),"")</f>
        <v/>
      </c>
      <c r="I4145" s="11"/>
      <c r="J4145" s="73"/>
      <c r="K4145" s="11"/>
      <c r="L4145" s="127" t="str">
        <f>TRIM(IF(ISERROR(VLOOKUP(R4145,SpeciesValidation!D:T,IF(ISNA(VLOOKUP(J4145,Validation!B$2:C$15,2,FALSE)),FALSE,VLOOKUP(J4145,Validation!B$2:C$15,2,FALSE)))),IF(LEN(E4145&amp;"")&gt;0,"",""),VLOOKUP(R4145,SpeciesValidation!D:T,VLOOKUP(J4145,Validation!B$2:C$15,2,FALSE),FALSE)) &amp; " " &amp; IF(ISERROR(IF(LEFT(J4145,1)="A",IF(IF(VLOOKUP(R4145,SpeciesValidation!D:W,20,FALSE)=FALSE,OR(TEXT(A4145,"MMDD")&lt;VLOOKUP(R4145,SpeciesValidation!D:W,18,FALSE),TEXT(A4145,"MMDD")&gt;VLOOKUP(R4145,SpeciesValidation!D:W,19,FALSE)),IF(TEXT(A4145,"MMDD")&lt;"0701",TEXT(A4145,"MMDD")&gt;VLOOKUP(R4145,SpeciesValidation!D:W,18,FALSE),TEXT(A4145,"MMDD")&lt;VLOOKUP(R4145,SpeciesValidation!D:W,19,FALSE))),"Date outside expected range for this species",""),"")),"",IF(LEFT(J4145,1)="A",IF(IF(VLOOKUP(R4145,SpeciesValidation!D:W,20,FALSE)=FALSE,OR(TEXT(A4145,"MMDD")&lt;VLOOKUP(R4145,SpeciesValidation!D:W,18,FALSE),TEXT(A4145,"MMDD")&gt;VLOOKUP(R4145,SpeciesValidation!D:W,19,FALSE)),IF(TEXT(A4145,"MMDD")&lt;"0701",TEXT(A4145,"MMDD")&gt;VLOOKUP(R4145,SpeciesValidation!D:W,18,FALSE),TEXT(A4145,"MMDD")&lt;VLOOKUP(R4145,SpeciesValidation!D:W,19,FALSE))),"Date outside expected range for this species",""),"")))</f>
        <v/>
      </c>
      <c r="M4145" s="127" t="str">
        <f>IF(LEN(E4145&amp;"")&gt;0,IF(ISERROR(VLOOKUP(R4145,SpeciesValidation!D:I,6,FALSE)),"",VLOOKUP(R4145,SpeciesValidation!D:I,6,FALSE)),"")</f>
        <v/>
      </c>
      <c r="Q4145" s="36" t="str">
        <f>IF(LEN(E4145&amp;"")&gt;0,IF(ISERROR(VLOOKUP(E4145,SpeciesValidation!B:G,2,FALSE)=TRUE),"",VLOOKUP(E4145,SpeciesValidation!B:G,2,FALSE)),"")</f>
        <v/>
      </c>
      <c r="R4145" s="36" t="str">
        <f>IF(LEN(E4145&amp;"")&gt;0,IF(ISERROR(VLOOKUP(E4145,SpeciesLookup!B:G,4,FALSE)=TRUE),"",VLOOKUP(E4145,SpeciesLookup!B:G,4,FALSE)),"")</f>
        <v/>
      </c>
    </row>
    <row r="4146" spans="1:18" ht="13.2" x14ac:dyDescent="0.25">
      <c r="A4146" s="72"/>
      <c r="D4146" s="11"/>
      <c r="G4146" s="128" t="str">
        <f>IF(LEN(E4146&amp;"")&gt;0,IF(ISERROR(VLOOKUP(E4146,SpeciesLookup!B:G,6,FALSE)=TRUE),"",VLOOKUP(E4146,SpeciesLookup!B:G,6,FALSE)),"")</f>
        <v/>
      </c>
      <c r="H4146" s="128" t="str">
        <f>IF(LEN(E4146&amp;"")&gt;0,IF(ISERROR(VLOOKUP(E4146,SpeciesLookup!B:G,5,FALSE)=TRUE),"",VLOOKUP(E4146,SpeciesLookup!B:G,5,FALSE)),"")</f>
        <v/>
      </c>
      <c r="I4146" s="11"/>
      <c r="J4146" s="73"/>
      <c r="K4146" s="11"/>
      <c r="L4146" s="127" t="str">
        <f>TRIM(IF(ISERROR(VLOOKUP(R4146,SpeciesValidation!D:T,IF(ISNA(VLOOKUP(J4146,Validation!B$2:C$15,2,FALSE)),FALSE,VLOOKUP(J4146,Validation!B$2:C$15,2,FALSE)))),IF(LEN(E4146&amp;"")&gt;0,"",""),VLOOKUP(R4146,SpeciesValidation!D:T,VLOOKUP(J4146,Validation!B$2:C$15,2,FALSE),FALSE)) &amp; " " &amp; IF(ISERROR(IF(LEFT(J4146,1)="A",IF(IF(VLOOKUP(R4146,SpeciesValidation!D:W,20,FALSE)=FALSE,OR(TEXT(A4146,"MMDD")&lt;VLOOKUP(R4146,SpeciesValidation!D:W,18,FALSE),TEXT(A4146,"MMDD")&gt;VLOOKUP(R4146,SpeciesValidation!D:W,19,FALSE)),IF(TEXT(A4146,"MMDD")&lt;"0701",TEXT(A4146,"MMDD")&gt;VLOOKUP(R4146,SpeciesValidation!D:W,18,FALSE),TEXT(A4146,"MMDD")&lt;VLOOKUP(R4146,SpeciesValidation!D:W,19,FALSE))),"Date outside expected range for this species",""),"")),"",IF(LEFT(J4146,1)="A",IF(IF(VLOOKUP(R4146,SpeciesValidation!D:W,20,FALSE)=FALSE,OR(TEXT(A4146,"MMDD")&lt;VLOOKUP(R4146,SpeciesValidation!D:W,18,FALSE),TEXT(A4146,"MMDD")&gt;VLOOKUP(R4146,SpeciesValidation!D:W,19,FALSE)),IF(TEXT(A4146,"MMDD")&lt;"0701",TEXT(A4146,"MMDD")&gt;VLOOKUP(R4146,SpeciesValidation!D:W,18,FALSE),TEXT(A4146,"MMDD")&lt;VLOOKUP(R4146,SpeciesValidation!D:W,19,FALSE))),"Date outside expected range for this species",""),"")))</f>
        <v/>
      </c>
      <c r="M4146" s="127" t="str">
        <f>IF(LEN(E4146&amp;"")&gt;0,IF(ISERROR(VLOOKUP(R4146,SpeciesValidation!D:I,6,FALSE)),"",VLOOKUP(R4146,SpeciesValidation!D:I,6,FALSE)),"")</f>
        <v/>
      </c>
      <c r="Q4146" s="36" t="str">
        <f>IF(LEN(E4146&amp;"")&gt;0,IF(ISERROR(VLOOKUP(E4146,SpeciesValidation!B:G,2,FALSE)=TRUE),"",VLOOKUP(E4146,SpeciesValidation!B:G,2,FALSE)),"")</f>
        <v/>
      </c>
      <c r="R4146" s="36" t="str">
        <f>IF(LEN(E4146&amp;"")&gt;0,IF(ISERROR(VLOOKUP(E4146,SpeciesLookup!B:G,4,FALSE)=TRUE),"",VLOOKUP(E4146,SpeciesLookup!B:G,4,FALSE)),"")</f>
        <v/>
      </c>
    </row>
    <row r="4147" spans="1:18" ht="13.2" x14ac:dyDescent="0.25">
      <c r="A4147" s="72"/>
      <c r="D4147" s="11"/>
      <c r="G4147" s="128" t="str">
        <f>IF(LEN(E4147&amp;"")&gt;0,IF(ISERROR(VLOOKUP(E4147,SpeciesLookup!B:G,6,FALSE)=TRUE),"",VLOOKUP(E4147,SpeciesLookup!B:G,6,FALSE)),"")</f>
        <v/>
      </c>
      <c r="H4147" s="128" t="str">
        <f>IF(LEN(E4147&amp;"")&gt;0,IF(ISERROR(VLOOKUP(E4147,SpeciesLookup!B:G,5,FALSE)=TRUE),"",VLOOKUP(E4147,SpeciesLookup!B:G,5,FALSE)),"")</f>
        <v/>
      </c>
      <c r="I4147" s="11"/>
      <c r="J4147" s="73"/>
      <c r="K4147" s="11"/>
      <c r="L4147" s="127" t="str">
        <f>TRIM(IF(ISERROR(VLOOKUP(R4147,SpeciesValidation!D:T,IF(ISNA(VLOOKUP(J4147,Validation!B$2:C$15,2,FALSE)),FALSE,VLOOKUP(J4147,Validation!B$2:C$15,2,FALSE)))),IF(LEN(E4147&amp;"")&gt;0,"",""),VLOOKUP(R4147,SpeciesValidation!D:T,VLOOKUP(J4147,Validation!B$2:C$15,2,FALSE),FALSE)) &amp; " " &amp; IF(ISERROR(IF(LEFT(J4147,1)="A",IF(IF(VLOOKUP(R4147,SpeciesValidation!D:W,20,FALSE)=FALSE,OR(TEXT(A4147,"MMDD")&lt;VLOOKUP(R4147,SpeciesValidation!D:W,18,FALSE),TEXT(A4147,"MMDD")&gt;VLOOKUP(R4147,SpeciesValidation!D:W,19,FALSE)),IF(TEXT(A4147,"MMDD")&lt;"0701",TEXT(A4147,"MMDD")&gt;VLOOKUP(R4147,SpeciesValidation!D:W,18,FALSE),TEXT(A4147,"MMDD")&lt;VLOOKUP(R4147,SpeciesValidation!D:W,19,FALSE))),"Date outside expected range for this species",""),"")),"",IF(LEFT(J4147,1)="A",IF(IF(VLOOKUP(R4147,SpeciesValidation!D:W,20,FALSE)=FALSE,OR(TEXT(A4147,"MMDD")&lt;VLOOKUP(R4147,SpeciesValidation!D:W,18,FALSE),TEXT(A4147,"MMDD")&gt;VLOOKUP(R4147,SpeciesValidation!D:W,19,FALSE)),IF(TEXT(A4147,"MMDD")&lt;"0701",TEXT(A4147,"MMDD")&gt;VLOOKUP(R4147,SpeciesValidation!D:W,18,FALSE),TEXT(A4147,"MMDD")&lt;VLOOKUP(R4147,SpeciesValidation!D:W,19,FALSE))),"Date outside expected range for this species",""),"")))</f>
        <v/>
      </c>
      <c r="M4147" s="127" t="str">
        <f>IF(LEN(E4147&amp;"")&gt;0,IF(ISERROR(VLOOKUP(R4147,SpeciesValidation!D:I,6,FALSE)),"",VLOOKUP(R4147,SpeciesValidation!D:I,6,FALSE)),"")</f>
        <v/>
      </c>
      <c r="Q4147" s="36" t="str">
        <f>IF(LEN(E4147&amp;"")&gt;0,IF(ISERROR(VLOOKUP(E4147,SpeciesValidation!B:G,2,FALSE)=TRUE),"",VLOOKUP(E4147,SpeciesValidation!B:G,2,FALSE)),"")</f>
        <v/>
      </c>
      <c r="R4147" s="36" t="str">
        <f>IF(LEN(E4147&amp;"")&gt;0,IF(ISERROR(VLOOKUP(E4147,SpeciesLookup!B:G,4,FALSE)=TRUE),"",VLOOKUP(E4147,SpeciesLookup!B:G,4,FALSE)),"")</f>
        <v/>
      </c>
    </row>
    <row r="4148" spans="1:18" ht="13.2" x14ac:dyDescent="0.25">
      <c r="A4148" s="72"/>
      <c r="D4148" s="11"/>
      <c r="G4148" s="128" t="str">
        <f>IF(LEN(E4148&amp;"")&gt;0,IF(ISERROR(VLOOKUP(E4148,SpeciesLookup!B:G,6,FALSE)=TRUE),"",VLOOKUP(E4148,SpeciesLookup!B:G,6,FALSE)),"")</f>
        <v/>
      </c>
      <c r="H4148" s="128" t="str">
        <f>IF(LEN(E4148&amp;"")&gt;0,IF(ISERROR(VLOOKUP(E4148,SpeciesLookup!B:G,5,FALSE)=TRUE),"",VLOOKUP(E4148,SpeciesLookup!B:G,5,FALSE)),"")</f>
        <v/>
      </c>
      <c r="I4148" s="11"/>
      <c r="J4148" s="73"/>
      <c r="K4148" s="11"/>
      <c r="L4148" s="127" t="str">
        <f>TRIM(IF(ISERROR(VLOOKUP(R4148,SpeciesValidation!D:T,IF(ISNA(VLOOKUP(J4148,Validation!B$2:C$15,2,FALSE)),FALSE,VLOOKUP(J4148,Validation!B$2:C$15,2,FALSE)))),IF(LEN(E4148&amp;"")&gt;0,"",""),VLOOKUP(R4148,SpeciesValidation!D:T,VLOOKUP(J4148,Validation!B$2:C$15,2,FALSE),FALSE)) &amp; " " &amp; IF(ISERROR(IF(LEFT(J4148,1)="A",IF(IF(VLOOKUP(R4148,SpeciesValidation!D:W,20,FALSE)=FALSE,OR(TEXT(A4148,"MMDD")&lt;VLOOKUP(R4148,SpeciesValidation!D:W,18,FALSE),TEXT(A4148,"MMDD")&gt;VLOOKUP(R4148,SpeciesValidation!D:W,19,FALSE)),IF(TEXT(A4148,"MMDD")&lt;"0701",TEXT(A4148,"MMDD")&gt;VLOOKUP(R4148,SpeciesValidation!D:W,18,FALSE),TEXT(A4148,"MMDD")&lt;VLOOKUP(R4148,SpeciesValidation!D:W,19,FALSE))),"Date outside expected range for this species",""),"")),"",IF(LEFT(J4148,1)="A",IF(IF(VLOOKUP(R4148,SpeciesValidation!D:W,20,FALSE)=FALSE,OR(TEXT(A4148,"MMDD")&lt;VLOOKUP(R4148,SpeciesValidation!D:W,18,FALSE),TEXT(A4148,"MMDD")&gt;VLOOKUP(R4148,SpeciesValidation!D:W,19,FALSE)),IF(TEXT(A4148,"MMDD")&lt;"0701",TEXT(A4148,"MMDD")&gt;VLOOKUP(R4148,SpeciesValidation!D:W,18,FALSE),TEXT(A4148,"MMDD")&lt;VLOOKUP(R4148,SpeciesValidation!D:W,19,FALSE))),"Date outside expected range for this species",""),"")))</f>
        <v/>
      </c>
      <c r="M4148" s="127" t="str">
        <f>IF(LEN(E4148&amp;"")&gt;0,IF(ISERROR(VLOOKUP(R4148,SpeciesValidation!D:I,6,FALSE)),"",VLOOKUP(R4148,SpeciesValidation!D:I,6,FALSE)),"")</f>
        <v/>
      </c>
      <c r="Q4148" s="36" t="str">
        <f>IF(LEN(E4148&amp;"")&gt;0,IF(ISERROR(VLOOKUP(E4148,SpeciesValidation!B:G,2,FALSE)=TRUE),"",VLOOKUP(E4148,SpeciesValidation!B:G,2,FALSE)),"")</f>
        <v/>
      </c>
      <c r="R4148" s="36" t="str">
        <f>IF(LEN(E4148&amp;"")&gt;0,IF(ISERROR(VLOOKUP(E4148,SpeciesLookup!B:G,4,FALSE)=TRUE),"",VLOOKUP(E4148,SpeciesLookup!B:G,4,FALSE)),"")</f>
        <v/>
      </c>
    </row>
    <row r="4149" spans="1:18" ht="13.2" x14ac:dyDescent="0.25">
      <c r="A4149" s="72"/>
      <c r="D4149" s="11"/>
      <c r="G4149" s="128" t="str">
        <f>IF(LEN(E4149&amp;"")&gt;0,IF(ISERROR(VLOOKUP(E4149,SpeciesLookup!B:G,6,FALSE)=TRUE),"",VLOOKUP(E4149,SpeciesLookup!B:G,6,FALSE)),"")</f>
        <v/>
      </c>
      <c r="H4149" s="128" t="str">
        <f>IF(LEN(E4149&amp;"")&gt;0,IF(ISERROR(VLOOKUP(E4149,SpeciesLookup!B:G,5,FALSE)=TRUE),"",VLOOKUP(E4149,SpeciesLookup!B:G,5,FALSE)),"")</f>
        <v/>
      </c>
      <c r="I4149" s="11"/>
      <c r="J4149" s="73"/>
      <c r="K4149" s="11"/>
      <c r="L4149" s="127" t="str">
        <f>TRIM(IF(ISERROR(VLOOKUP(R4149,SpeciesValidation!D:T,IF(ISNA(VLOOKUP(J4149,Validation!B$2:C$15,2,FALSE)),FALSE,VLOOKUP(J4149,Validation!B$2:C$15,2,FALSE)))),IF(LEN(E4149&amp;"")&gt;0,"",""),VLOOKUP(R4149,SpeciesValidation!D:T,VLOOKUP(J4149,Validation!B$2:C$15,2,FALSE),FALSE)) &amp; " " &amp; IF(ISERROR(IF(LEFT(J4149,1)="A",IF(IF(VLOOKUP(R4149,SpeciesValidation!D:W,20,FALSE)=FALSE,OR(TEXT(A4149,"MMDD")&lt;VLOOKUP(R4149,SpeciesValidation!D:W,18,FALSE),TEXT(A4149,"MMDD")&gt;VLOOKUP(R4149,SpeciesValidation!D:W,19,FALSE)),IF(TEXT(A4149,"MMDD")&lt;"0701",TEXT(A4149,"MMDD")&gt;VLOOKUP(R4149,SpeciesValidation!D:W,18,FALSE),TEXT(A4149,"MMDD")&lt;VLOOKUP(R4149,SpeciesValidation!D:W,19,FALSE))),"Date outside expected range for this species",""),"")),"",IF(LEFT(J4149,1)="A",IF(IF(VLOOKUP(R4149,SpeciesValidation!D:W,20,FALSE)=FALSE,OR(TEXT(A4149,"MMDD")&lt;VLOOKUP(R4149,SpeciesValidation!D:W,18,FALSE),TEXT(A4149,"MMDD")&gt;VLOOKUP(R4149,SpeciesValidation!D:W,19,FALSE)),IF(TEXT(A4149,"MMDD")&lt;"0701",TEXT(A4149,"MMDD")&gt;VLOOKUP(R4149,SpeciesValidation!D:W,18,FALSE),TEXT(A4149,"MMDD")&lt;VLOOKUP(R4149,SpeciesValidation!D:W,19,FALSE))),"Date outside expected range for this species",""),"")))</f>
        <v/>
      </c>
      <c r="M4149" s="127" t="str">
        <f>IF(LEN(E4149&amp;"")&gt;0,IF(ISERROR(VLOOKUP(R4149,SpeciesValidation!D:I,6,FALSE)),"",VLOOKUP(R4149,SpeciesValidation!D:I,6,FALSE)),"")</f>
        <v/>
      </c>
      <c r="Q4149" s="36" t="str">
        <f>IF(LEN(E4149&amp;"")&gt;0,IF(ISERROR(VLOOKUP(E4149,SpeciesValidation!B:G,2,FALSE)=TRUE),"",VLOOKUP(E4149,SpeciesValidation!B:G,2,FALSE)),"")</f>
        <v/>
      </c>
      <c r="R4149" s="36" t="str">
        <f>IF(LEN(E4149&amp;"")&gt;0,IF(ISERROR(VLOOKUP(E4149,SpeciesLookup!B:G,4,FALSE)=TRUE),"",VLOOKUP(E4149,SpeciesLookup!B:G,4,FALSE)),"")</f>
        <v/>
      </c>
    </row>
    <row r="4150" spans="1:18" ht="13.2" x14ac:dyDescent="0.25">
      <c r="A4150" s="72"/>
      <c r="D4150" s="11"/>
      <c r="G4150" s="128" t="str">
        <f>IF(LEN(E4150&amp;"")&gt;0,IF(ISERROR(VLOOKUP(E4150,SpeciesLookup!B:G,6,FALSE)=TRUE),"",VLOOKUP(E4150,SpeciesLookup!B:G,6,FALSE)),"")</f>
        <v/>
      </c>
      <c r="H4150" s="128" t="str">
        <f>IF(LEN(E4150&amp;"")&gt;0,IF(ISERROR(VLOOKUP(E4150,SpeciesLookup!B:G,5,FALSE)=TRUE),"",VLOOKUP(E4150,SpeciesLookup!B:G,5,FALSE)),"")</f>
        <v/>
      </c>
      <c r="I4150" s="11"/>
      <c r="J4150" s="73"/>
      <c r="K4150" s="11"/>
      <c r="L4150" s="127" t="str">
        <f>TRIM(IF(ISERROR(VLOOKUP(R4150,SpeciesValidation!D:T,IF(ISNA(VLOOKUP(J4150,Validation!B$2:C$15,2,FALSE)),FALSE,VLOOKUP(J4150,Validation!B$2:C$15,2,FALSE)))),IF(LEN(E4150&amp;"")&gt;0,"",""),VLOOKUP(R4150,SpeciesValidation!D:T,VLOOKUP(J4150,Validation!B$2:C$15,2,FALSE),FALSE)) &amp; " " &amp; IF(ISERROR(IF(LEFT(J4150,1)="A",IF(IF(VLOOKUP(R4150,SpeciesValidation!D:W,20,FALSE)=FALSE,OR(TEXT(A4150,"MMDD")&lt;VLOOKUP(R4150,SpeciesValidation!D:W,18,FALSE),TEXT(A4150,"MMDD")&gt;VLOOKUP(R4150,SpeciesValidation!D:W,19,FALSE)),IF(TEXT(A4150,"MMDD")&lt;"0701",TEXT(A4150,"MMDD")&gt;VLOOKUP(R4150,SpeciesValidation!D:W,18,FALSE),TEXT(A4150,"MMDD")&lt;VLOOKUP(R4150,SpeciesValidation!D:W,19,FALSE))),"Date outside expected range for this species",""),"")),"",IF(LEFT(J4150,1)="A",IF(IF(VLOOKUP(R4150,SpeciesValidation!D:W,20,FALSE)=FALSE,OR(TEXT(A4150,"MMDD")&lt;VLOOKUP(R4150,SpeciesValidation!D:W,18,FALSE),TEXT(A4150,"MMDD")&gt;VLOOKUP(R4150,SpeciesValidation!D:W,19,FALSE)),IF(TEXT(A4150,"MMDD")&lt;"0701",TEXT(A4150,"MMDD")&gt;VLOOKUP(R4150,SpeciesValidation!D:W,18,FALSE),TEXT(A4150,"MMDD")&lt;VLOOKUP(R4150,SpeciesValidation!D:W,19,FALSE))),"Date outside expected range for this species",""),"")))</f>
        <v/>
      </c>
      <c r="M4150" s="127" t="str">
        <f>IF(LEN(E4150&amp;"")&gt;0,IF(ISERROR(VLOOKUP(R4150,SpeciesValidation!D:I,6,FALSE)),"",VLOOKUP(R4150,SpeciesValidation!D:I,6,FALSE)),"")</f>
        <v/>
      </c>
      <c r="Q4150" s="36" t="str">
        <f>IF(LEN(E4150&amp;"")&gt;0,IF(ISERROR(VLOOKUP(E4150,SpeciesValidation!B:G,2,FALSE)=TRUE),"",VLOOKUP(E4150,SpeciesValidation!B:G,2,FALSE)),"")</f>
        <v/>
      </c>
      <c r="R4150" s="36" t="str">
        <f>IF(LEN(E4150&amp;"")&gt;0,IF(ISERROR(VLOOKUP(E4150,SpeciesLookup!B:G,4,FALSE)=TRUE),"",VLOOKUP(E4150,SpeciesLookup!B:G,4,FALSE)),"")</f>
        <v/>
      </c>
    </row>
    <row r="4151" spans="1:18" ht="13.2" x14ac:dyDescent="0.25">
      <c r="A4151" s="72"/>
      <c r="D4151" s="11"/>
      <c r="G4151" s="128" t="str">
        <f>IF(LEN(E4151&amp;"")&gt;0,IF(ISERROR(VLOOKUP(E4151,SpeciesLookup!B:G,6,FALSE)=TRUE),"",VLOOKUP(E4151,SpeciesLookup!B:G,6,FALSE)),"")</f>
        <v/>
      </c>
      <c r="H4151" s="128" t="str">
        <f>IF(LEN(E4151&amp;"")&gt;0,IF(ISERROR(VLOOKUP(E4151,SpeciesLookup!B:G,5,FALSE)=TRUE),"",VLOOKUP(E4151,SpeciesLookup!B:G,5,FALSE)),"")</f>
        <v/>
      </c>
      <c r="I4151" s="11"/>
      <c r="J4151" s="73"/>
      <c r="K4151" s="11"/>
      <c r="L4151" s="127" t="str">
        <f>TRIM(IF(ISERROR(VLOOKUP(R4151,SpeciesValidation!D:T,IF(ISNA(VLOOKUP(J4151,Validation!B$2:C$15,2,FALSE)),FALSE,VLOOKUP(J4151,Validation!B$2:C$15,2,FALSE)))),IF(LEN(E4151&amp;"")&gt;0,"",""),VLOOKUP(R4151,SpeciesValidation!D:T,VLOOKUP(J4151,Validation!B$2:C$15,2,FALSE),FALSE)) &amp; " " &amp; IF(ISERROR(IF(LEFT(J4151,1)="A",IF(IF(VLOOKUP(R4151,SpeciesValidation!D:W,20,FALSE)=FALSE,OR(TEXT(A4151,"MMDD")&lt;VLOOKUP(R4151,SpeciesValidation!D:W,18,FALSE),TEXT(A4151,"MMDD")&gt;VLOOKUP(R4151,SpeciesValidation!D:W,19,FALSE)),IF(TEXT(A4151,"MMDD")&lt;"0701",TEXT(A4151,"MMDD")&gt;VLOOKUP(R4151,SpeciesValidation!D:W,18,FALSE),TEXT(A4151,"MMDD")&lt;VLOOKUP(R4151,SpeciesValidation!D:W,19,FALSE))),"Date outside expected range for this species",""),"")),"",IF(LEFT(J4151,1)="A",IF(IF(VLOOKUP(R4151,SpeciesValidation!D:W,20,FALSE)=FALSE,OR(TEXT(A4151,"MMDD")&lt;VLOOKUP(R4151,SpeciesValidation!D:W,18,FALSE),TEXT(A4151,"MMDD")&gt;VLOOKUP(R4151,SpeciesValidation!D:W,19,FALSE)),IF(TEXT(A4151,"MMDD")&lt;"0701",TEXT(A4151,"MMDD")&gt;VLOOKUP(R4151,SpeciesValidation!D:W,18,FALSE),TEXT(A4151,"MMDD")&lt;VLOOKUP(R4151,SpeciesValidation!D:W,19,FALSE))),"Date outside expected range for this species",""),"")))</f>
        <v/>
      </c>
      <c r="M4151" s="127" t="str">
        <f>IF(LEN(E4151&amp;"")&gt;0,IF(ISERROR(VLOOKUP(R4151,SpeciesValidation!D:I,6,FALSE)),"",VLOOKUP(R4151,SpeciesValidation!D:I,6,FALSE)),"")</f>
        <v/>
      </c>
      <c r="Q4151" s="36" t="str">
        <f>IF(LEN(E4151&amp;"")&gt;0,IF(ISERROR(VLOOKUP(E4151,SpeciesValidation!B:G,2,FALSE)=TRUE),"",VLOOKUP(E4151,SpeciesValidation!B:G,2,FALSE)),"")</f>
        <v/>
      </c>
      <c r="R4151" s="36" t="str">
        <f>IF(LEN(E4151&amp;"")&gt;0,IF(ISERROR(VLOOKUP(E4151,SpeciesLookup!B:G,4,FALSE)=TRUE),"",VLOOKUP(E4151,SpeciesLookup!B:G,4,FALSE)),"")</f>
        <v/>
      </c>
    </row>
    <row r="4152" spans="1:18" ht="13.2" x14ac:dyDescent="0.25">
      <c r="A4152" s="72"/>
      <c r="D4152" s="11"/>
      <c r="G4152" s="128" t="str">
        <f>IF(LEN(E4152&amp;"")&gt;0,IF(ISERROR(VLOOKUP(E4152,SpeciesLookup!B:G,6,FALSE)=TRUE),"",VLOOKUP(E4152,SpeciesLookup!B:G,6,FALSE)),"")</f>
        <v/>
      </c>
      <c r="H4152" s="128" t="str">
        <f>IF(LEN(E4152&amp;"")&gt;0,IF(ISERROR(VLOOKUP(E4152,SpeciesLookup!B:G,5,FALSE)=TRUE),"",VLOOKUP(E4152,SpeciesLookup!B:G,5,FALSE)),"")</f>
        <v/>
      </c>
      <c r="I4152" s="11"/>
      <c r="J4152" s="73"/>
      <c r="K4152" s="11"/>
      <c r="L4152" s="127" t="str">
        <f>TRIM(IF(ISERROR(VLOOKUP(R4152,SpeciesValidation!D:T,IF(ISNA(VLOOKUP(J4152,Validation!B$2:C$15,2,FALSE)),FALSE,VLOOKUP(J4152,Validation!B$2:C$15,2,FALSE)))),IF(LEN(E4152&amp;"")&gt;0,"",""),VLOOKUP(R4152,SpeciesValidation!D:T,VLOOKUP(J4152,Validation!B$2:C$15,2,FALSE),FALSE)) &amp; " " &amp; IF(ISERROR(IF(LEFT(J4152,1)="A",IF(IF(VLOOKUP(R4152,SpeciesValidation!D:W,20,FALSE)=FALSE,OR(TEXT(A4152,"MMDD")&lt;VLOOKUP(R4152,SpeciesValidation!D:W,18,FALSE),TEXT(A4152,"MMDD")&gt;VLOOKUP(R4152,SpeciesValidation!D:W,19,FALSE)),IF(TEXT(A4152,"MMDD")&lt;"0701",TEXT(A4152,"MMDD")&gt;VLOOKUP(R4152,SpeciesValidation!D:W,18,FALSE),TEXT(A4152,"MMDD")&lt;VLOOKUP(R4152,SpeciesValidation!D:W,19,FALSE))),"Date outside expected range for this species",""),"")),"",IF(LEFT(J4152,1)="A",IF(IF(VLOOKUP(R4152,SpeciesValidation!D:W,20,FALSE)=FALSE,OR(TEXT(A4152,"MMDD")&lt;VLOOKUP(R4152,SpeciesValidation!D:W,18,FALSE),TEXT(A4152,"MMDD")&gt;VLOOKUP(R4152,SpeciesValidation!D:W,19,FALSE)),IF(TEXT(A4152,"MMDD")&lt;"0701",TEXT(A4152,"MMDD")&gt;VLOOKUP(R4152,SpeciesValidation!D:W,18,FALSE),TEXT(A4152,"MMDD")&lt;VLOOKUP(R4152,SpeciesValidation!D:W,19,FALSE))),"Date outside expected range for this species",""),"")))</f>
        <v/>
      </c>
      <c r="M4152" s="127" t="str">
        <f>IF(LEN(E4152&amp;"")&gt;0,IF(ISERROR(VLOOKUP(R4152,SpeciesValidation!D:I,6,FALSE)),"",VLOOKUP(R4152,SpeciesValidation!D:I,6,FALSE)),"")</f>
        <v/>
      </c>
      <c r="Q4152" s="36" t="str">
        <f>IF(LEN(E4152&amp;"")&gt;0,IF(ISERROR(VLOOKUP(E4152,SpeciesValidation!B:G,2,FALSE)=TRUE),"",VLOOKUP(E4152,SpeciesValidation!B:G,2,FALSE)),"")</f>
        <v/>
      </c>
      <c r="R4152" s="36" t="str">
        <f>IF(LEN(E4152&amp;"")&gt;0,IF(ISERROR(VLOOKUP(E4152,SpeciesLookup!B:G,4,FALSE)=TRUE),"",VLOOKUP(E4152,SpeciesLookup!B:G,4,FALSE)),"")</f>
        <v/>
      </c>
    </row>
    <row r="4153" spans="1:18" ht="13.2" x14ac:dyDescent="0.25">
      <c r="A4153" s="72"/>
      <c r="D4153" s="11"/>
      <c r="G4153" s="128" t="str">
        <f>IF(LEN(E4153&amp;"")&gt;0,IF(ISERROR(VLOOKUP(E4153,SpeciesLookup!B:G,6,FALSE)=TRUE),"",VLOOKUP(E4153,SpeciesLookup!B:G,6,FALSE)),"")</f>
        <v/>
      </c>
      <c r="H4153" s="128" t="str">
        <f>IF(LEN(E4153&amp;"")&gt;0,IF(ISERROR(VLOOKUP(E4153,SpeciesLookup!B:G,5,FALSE)=TRUE),"",VLOOKUP(E4153,SpeciesLookup!B:G,5,FALSE)),"")</f>
        <v/>
      </c>
      <c r="I4153" s="11"/>
      <c r="J4153" s="73"/>
      <c r="K4153" s="11"/>
      <c r="L4153" s="127" t="str">
        <f>TRIM(IF(ISERROR(VLOOKUP(R4153,SpeciesValidation!D:T,IF(ISNA(VLOOKUP(J4153,Validation!B$2:C$15,2,FALSE)),FALSE,VLOOKUP(J4153,Validation!B$2:C$15,2,FALSE)))),IF(LEN(E4153&amp;"")&gt;0,"",""),VLOOKUP(R4153,SpeciesValidation!D:T,VLOOKUP(J4153,Validation!B$2:C$15,2,FALSE),FALSE)) &amp; " " &amp; IF(ISERROR(IF(LEFT(J4153,1)="A",IF(IF(VLOOKUP(R4153,SpeciesValidation!D:W,20,FALSE)=FALSE,OR(TEXT(A4153,"MMDD")&lt;VLOOKUP(R4153,SpeciesValidation!D:W,18,FALSE),TEXT(A4153,"MMDD")&gt;VLOOKUP(R4153,SpeciesValidation!D:W,19,FALSE)),IF(TEXT(A4153,"MMDD")&lt;"0701",TEXT(A4153,"MMDD")&gt;VLOOKUP(R4153,SpeciesValidation!D:W,18,FALSE),TEXT(A4153,"MMDD")&lt;VLOOKUP(R4153,SpeciesValidation!D:W,19,FALSE))),"Date outside expected range for this species",""),"")),"",IF(LEFT(J4153,1)="A",IF(IF(VLOOKUP(R4153,SpeciesValidation!D:W,20,FALSE)=FALSE,OR(TEXT(A4153,"MMDD")&lt;VLOOKUP(R4153,SpeciesValidation!D:W,18,FALSE),TEXT(A4153,"MMDD")&gt;VLOOKUP(R4153,SpeciesValidation!D:W,19,FALSE)),IF(TEXT(A4153,"MMDD")&lt;"0701",TEXT(A4153,"MMDD")&gt;VLOOKUP(R4153,SpeciesValidation!D:W,18,FALSE),TEXT(A4153,"MMDD")&lt;VLOOKUP(R4153,SpeciesValidation!D:W,19,FALSE))),"Date outside expected range for this species",""),"")))</f>
        <v/>
      </c>
      <c r="M4153" s="127" t="str">
        <f>IF(LEN(E4153&amp;"")&gt;0,IF(ISERROR(VLOOKUP(R4153,SpeciesValidation!D:I,6,FALSE)),"",VLOOKUP(R4153,SpeciesValidation!D:I,6,FALSE)),"")</f>
        <v/>
      </c>
      <c r="Q4153" s="36" t="str">
        <f>IF(LEN(E4153&amp;"")&gt;0,IF(ISERROR(VLOOKUP(E4153,SpeciesValidation!B:G,2,FALSE)=TRUE),"",VLOOKUP(E4153,SpeciesValidation!B:G,2,FALSE)),"")</f>
        <v/>
      </c>
      <c r="R4153" s="36" t="str">
        <f>IF(LEN(E4153&amp;"")&gt;0,IF(ISERROR(VLOOKUP(E4153,SpeciesLookup!B:G,4,FALSE)=TRUE),"",VLOOKUP(E4153,SpeciesLookup!B:G,4,FALSE)),"")</f>
        <v/>
      </c>
    </row>
    <row r="4154" spans="1:18" ht="13.2" x14ac:dyDescent="0.25">
      <c r="A4154" s="72"/>
      <c r="D4154" s="11"/>
      <c r="G4154" s="128" t="str">
        <f>IF(LEN(E4154&amp;"")&gt;0,IF(ISERROR(VLOOKUP(E4154,SpeciesLookup!B:G,6,FALSE)=TRUE),"",VLOOKUP(E4154,SpeciesLookup!B:G,6,FALSE)),"")</f>
        <v/>
      </c>
      <c r="H4154" s="128" t="str">
        <f>IF(LEN(E4154&amp;"")&gt;0,IF(ISERROR(VLOOKUP(E4154,SpeciesLookup!B:G,5,FALSE)=TRUE),"",VLOOKUP(E4154,SpeciesLookup!B:G,5,FALSE)),"")</f>
        <v/>
      </c>
      <c r="I4154" s="11"/>
      <c r="J4154" s="73"/>
      <c r="K4154" s="11"/>
      <c r="L4154" s="127" t="str">
        <f>TRIM(IF(ISERROR(VLOOKUP(R4154,SpeciesValidation!D:T,IF(ISNA(VLOOKUP(J4154,Validation!B$2:C$15,2,FALSE)),FALSE,VLOOKUP(J4154,Validation!B$2:C$15,2,FALSE)))),IF(LEN(E4154&amp;"")&gt;0,"",""),VLOOKUP(R4154,SpeciesValidation!D:T,VLOOKUP(J4154,Validation!B$2:C$15,2,FALSE),FALSE)) &amp; " " &amp; IF(ISERROR(IF(LEFT(J4154,1)="A",IF(IF(VLOOKUP(R4154,SpeciesValidation!D:W,20,FALSE)=FALSE,OR(TEXT(A4154,"MMDD")&lt;VLOOKUP(R4154,SpeciesValidation!D:W,18,FALSE),TEXT(A4154,"MMDD")&gt;VLOOKUP(R4154,SpeciesValidation!D:W,19,FALSE)),IF(TEXT(A4154,"MMDD")&lt;"0701",TEXT(A4154,"MMDD")&gt;VLOOKUP(R4154,SpeciesValidation!D:W,18,FALSE),TEXT(A4154,"MMDD")&lt;VLOOKUP(R4154,SpeciesValidation!D:W,19,FALSE))),"Date outside expected range for this species",""),"")),"",IF(LEFT(J4154,1)="A",IF(IF(VLOOKUP(R4154,SpeciesValidation!D:W,20,FALSE)=FALSE,OR(TEXT(A4154,"MMDD")&lt;VLOOKUP(R4154,SpeciesValidation!D:W,18,FALSE),TEXT(A4154,"MMDD")&gt;VLOOKUP(R4154,SpeciesValidation!D:W,19,FALSE)),IF(TEXT(A4154,"MMDD")&lt;"0701",TEXT(A4154,"MMDD")&gt;VLOOKUP(R4154,SpeciesValidation!D:W,18,FALSE),TEXT(A4154,"MMDD")&lt;VLOOKUP(R4154,SpeciesValidation!D:W,19,FALSE))),"Date outside expected range for this species",""),"")))</f>
        <v/>
      </c>
      <c r="M4154" s="127" t="str">
        <f>IF(LEN(E4154&amp;"")&gt;0,IF(ISERROR(VLOOKUP(R4154,SpeciesValidation!D:I,6,FALSE)),"",VLOOKUP(R4154,SpeciesValidation!D:I,6,FALSE)),"")</f>
        <v/>
      </c>
      <c r="Q4154" s="36" t="str">
        <f>IF(LEN(E4154&amp;"")&gt;0,IF(ISERROR(VLOOKUP(E4154,SpeciesValidation!B:G,2,FALSE)=TRUE),"",VLOOKUP(E4154,SpeciesValidation!B:G,2,FALSE)),"")</f>
        <v/>
      </c>
      <c r="R4154" s="36" t="str">
        <f>IF(LEN(E4154&amp;"")&gt;0,IF(ISERROR(VLOOKUP(E4154,SpeciesLookup!B:G,4,FALSE)=TRUE),"",VLOOKUP(E4154,SpeciesLookup!B:G,4,FALSE)),"")</f>
        <v/>
      </c>
    </row>
    <row r="4155" spans="1:18" ht="13.2" x14ac:dyDescent="0.25">
      <c r="A4155" s="72"/>
      <c r="D4155" s="11"/>
      <c r="G4155" s="128" t="str">
        <f>IF(LEN(E4155&amp;"")&gt;0,IF(ISERROR(VLOOKUP(E4155,SpeciesLookup!B:G,6,FALSE)=TRUE),"",VLOOKUP(E4155,SpeciesLookup!B:G,6,FALSE)),"")</f>
        <v/>
      </c>
      <c r="H4155" s="128" t="str">
        <f>IF(LEN(E4155&amp;"")&gt;0,IF(ISERROR(VLOOKUP(E4155,SpeciesLookup!B:G,5,FALSE)=TRUE),"",VLOOKUP(E4155,SpeciesLookup!B:G,5,FALSE)),"")</f>
        <v/>
      </c>
      <c r="I4155" s="11"/>
      <c r="J4155" s="73"/>
      <c r="K4155" s="11"/>
      <c r="L4155" s="127" t="str">
        <f>TRIM(IF(ISERROR(VLOOKUP(R4155,SpeciesValidation!D:T,IF(ISNA(VLOOKUP(J4155,Validation!B$2:C$15,2,FALSE)),FALSE,VLOOKUP(J4155,Validation!B$2:C$15,2,FALSE)))),IF(LEN(E4155&amp;"")&gt;0,"",""),VLOOKUP(R4155,SpeciesValidation!D:T,VLOOKUP(J4155,Validation!B$2:C$15,2,FALSE),FALSE)) &amp; " " &amp; IF(ISERROR(IF(LEFT(J4155,1)="A",IF(IF(VLOOKUP(R4155,SpeciesValidation!D:W,20,FALSE)=FALSE,OR(TEXT(A4155,"MMDD")&lt;VLOOKUP(R4155,SpeciesValidation!D:W,18,FALSE),TEXT(A4155,"MMDD")&gt;VLOOKUP(R4155,SpeciesValidation!D:W,19,FALSE)),IF(TEXT(A4155,"MMDD")&lt;"0701",TEXT(A4155,"MMDD")&gt;VLOOKUP(R4155,SpeciesValidation!D:W,18,FALSE),TEXT(A4155,"MMDD")&lt;VLOOKUP(R4155,SpeciesValidation!D:W,19,FALSE))),"Date outside expected range for this species",""),"")),"",IF(LEFT(J4155,1)="A",IF(IF(VLOOKUP(R4155,SpeciesValidation!D:W,20,FALSE)=FALSE,OR(TEXT(A4155,"MMDD")&lt;VLOOKUP(R4155,SpeciesValidation!D:W,18,FALSE),TEXT(A4155,"MMDD")&gt;VLOOKUP(R4155,SpeciesValidation!D:W,19,FALSE)),IF(TEXT(A4155,"MMDD")&lt;"0701",TEXT(A4155,"MMDD")&gt;VLOOKUP(R4155,SpeciesValidation!D:W,18,FALSE),TEXT(A4155,"MMDD")&lt;VLOOKUP(R4155,SpeciesValidation!D:W,19,FALSE))),"Date outside expected range for this species",""),"")))</f>
        <v/>
      </c>
      <c r="M4155" s="127" t="str">
        <f>IF(LEN(E4155&amp;"")&gt;0,IF(ISERROR(VLOOKUP(R4155,SpeciesValidation!D:I,6,FALSE)),"",VLOOKUP(R4155,SpeciesValidation!D:I,6,FALSE)),"")</f>
        <v/>
      </c>
      <c r="Q4155" s="36" t="str">
        <f>IF(LEN(E4155&amp;"")&gt;0,IF(ISERROR(VLOOKUP(E4155,SpeciesValidation!B:G,2,FALSE)=TRUE),"",VLOOKUP(E4155,SpeciesValidation!B:G,2,FALSE)),"")</f>
        <v/>
      </c>
      <c r="R4155" s="36" t="str">
        <f>IF(LEN(E4155&amp;"")&gt;0,IF(ISERROR(VLOOKUP(E4155,SpeciesLookup!B:G,4,FALSE)=TRUE),"",VLOOKUP(E4155,SpeciesLookup!B:G,4,FALSE)),"")</f>
        <v/>
      </c>
    </row>
    <row r="4156" spans="1:18" ht="13.2" x14ac:dyDescent="0.25">
      <c r="A4156" s="72"/>
      <c r="D4156" s="11"/>
      <c r="G4156" s="128" t="str">
        <f>IF(LEN(E4156&amp;"")&gt;0,IF(ISERROR(VLOOKUP(E4156,SpeciesLookup!B:G,6,FALSE)=TRUE),"",VLOOKUP(E4156,SpeciesLookup!B:G,6,FALSE)),"")</f>
        <v/>
      </c>
      <c r="H4156" s="128" t="str">
        <f>IF(LEN(E4156&amp;"")&gt;0,IF(ISERROR(VLOOKUP(E4156,SpeciesLookup!B:G,5,FALSE)=TRUE),"",VLOOKUP(E4156,SpeciesLookup!B:G,5,FALSE)),"")</f>
        <v/>
      </c>
      <c r="I4156" s="11"/>
      <c r="J4156" s="73"/>
      <c r="K4156" s="11"/>
      <c r="L4156" s="127" t="str">
        <f>TRIM(IF(ISERROR(VLOOKUP(R4156,SpeciesValidation!D:T,IF(ISNA(VLOOKUP(J4156,Validation!B$2:C$15,2,FALSE)),FALSE,VLOOKUP(J4156,Validation!B$2:C$15,2,FALSE)))),IF(LEN(E4156&amp;"")&gt;0,"",""),VLOOKUP(R4156,SpeciesValidation!D:T,VLOOKUP(J4156,Validation!B$2:C$15,2,FALSE),FALSE)) &amp; " " &amp; IF(ISERROR(IF(LEFT(J4156,1)="A",IF(IF(VLOOKUP(R4156,SpeciesValidation!D:W,20,FALSE)=FALSE,OR(TEXT(A4156,"MMDD")&lt;VLOOKUP(R4156,SpeciesValidation!D:W,18,FALSE),TEXT(A4156,"MMDD")&gt;VLOOKUP(R4156,SpeciesValidation!D:W,19,FALSE)),IF(TEXT(A4156,"MMDD")&lt;"0701",TEXT(A4156,"MMDD")&gt;VLOOKUP(R4156,SpeciesValidation!D:W,18,FALSE),TEXT(A4156,"MMDD")&lt;VLOOKUP(R4156,SpeciesValidation!D:W,19,FALSE))),"Date outside expected range for this species",""),"")),"",IF(LEFT(J4156,1)="A",IF(IF(VLOOKUP(R4156,SpeciesValidation!D:W,20,FALSE)=FALSE,OR(TEXT(A4156,"MMDD")&lt;VLOOKUP(R4156,SpeciesValidation!D:W,18,FALSE),TEXT(A4156,"MMDD")&gt;VLOOKUP(R4156,SpeciesValidation!D:W,19,FALSE)),IF(TEXT(A4156,"MMDD")&lt;"0701",TEXT(A4156,"MMDD")&gt;VLOOKUP(R4156,SpeciesValidation!D:W,18,FALSE),TEXT(A4156,"MMDD")&lt;VLOOKUP(R4156,SpeciesValidation!D:W,19,FALSE))),"Date outside expected range for this species",""),"")))</f>
        <v/>
      </c>
      <c r="M4156" s="127" t="str">
        <f>IF(LEN(E4156&amp;"")&gt;0,IF(ISERROR(VLOOKUP(R4156,SpeciesValidation!D:I,6,FALSE)),"",VLOOKUP(R4156,SpeciesValidation!D:I,6,FALSE)),"")</f>
        <v/>
      </c>
      <c r="Q4156" s="36" t="str">
        <f>IF(LEN(E4156&amp;"")&gt;0,IF(ISERROR(VLOOKUP(E4156,SpeciesValidation!B:G,2,FALSE)=TRUE),"",VLOOKUP(E4156,SpeciesValidation!B:G,2,FALSE)),"")</f>
        <v/>
      </c>
      <c r="R4156" s="36" t="str">
        <f>IF(LEN(E4156&amp;"")&gt;0,IF(ISERROR(VLOOKUP(E4156,SpeciesLookup!B:G,4,FALSE)=TRUE),"",VLOOKUP(E4156,SpeciesLookup!B:G,4,FALSE)),"")</f>
        <v/>
      </c>
    </row>
    <row r="4157" spans="1:18" ht="13.2" x14ac:dyDescent="0.25">
      <c r="A4157" s="72"/>
      <c r="D4157" s="11"/>
      <c r="G4157" s="128" t="str">
        <f>IF(LEN(E4157&amp;"")&gt;0,IF(ISERROR(VLOOKUP(E4157,SpeciesLookup!B:G,6,FALSE)=TRUE),"",VLOOKUP(E4157,SpeciesLookup!B:G,6,FALSE)),"")</f>
        <v/>
      </c>
      <c r="H4157" s="128" t="str">
        <f>IF(LEN(E4157&amp;"")&gt;0,IF(ISERROR(VLOOKUP(E4157,SpeciesLookup!B:G,5,FALSE)=TRUE),"",VLOOKUP(E4157,SpeciesLookup!B:G,5,FALSE)),"")</f>
        <v/>
      </c>
      <c r="I4157" s="11"/>
      <c r="J4157" s="73"/>
      <c r="K4157" s="11"/>
      <c r="L4157" s="127" t="str">
        <f>TRIM(IF(ISERROR(VLOOKUP(R4157,SpeciesValidation!D:T,IF(ISNA(VLOOKUP(J4157,Validation!B$2:C$15,2,FALSE)),FALSE,VLOOKUP(J4157,Validation!B$2:C$15,2,FALSE)))),IF(LEN(E4157&amp;"")&gt;0,"",""),VLOOKUP(R4157,SpeciesValidation!D:T,VLOOKUP(J4157,Validation!B$2:C$15,2,FALSE),FALSE)) &amp; " " &amp; IF(ISERROR(IF(LEFT(J4157,1)="A",IF(IF(VLOOKUP(R4157,SpeciesValidation!D:W,20,FALSE)=FALSE,OR(TEXT(A4157,"MMDD")&lt;VLOOKUP(R4157,SpeciesValidation!D:W,18,FALSE),TEXT(A4157,"MMDD")&gt;VLOOKUP(R4157,SpeciesValidation!D:W,19,FALSE)),IF(TEXT(A4157,"MMDD")&lt;"0701",TEXT(A4157,"MMDD")&gt;VLOOKUP(R4157,SpeciesValidation!D:W,18,FALSE),TEXT(A4157,"MMDD")&lt;VLOOKUP(R4157,SpeciesValidation!D:W,19,FALSE))),"Date outside expected range for this species",""),"")),"",IF(LEFT(J4157,1)="A",IF(IF(VLOOKUP(R4157,SpeciesValidation!D:W,20,FALSE)=FALSE,OR(TEXT(A4157,"MMDD")&lt;VLOOKUP(R4157,SpeciesValidation!D:W,18,FALSE),TEXT(A4157,"MMDD")&gt;VLOOKUP(R4157,SpeciesValidation!D:W,19,FALSE)),IF(TEXT(A4157,"MMDD")&lt;"0701",TEXT(A4157,"MMDD")&gt;VLOOKUP(R4157,SpeciesValidation!D:W,18,FALSE),TEXT(A4157,"MMDD")&lt;VLOOKUP(R4157,SpeciesValidation!D:W,19,FALSE))),"Date outside expected range for this species",""),"")))</f>
        <v/>
      </c>
      <c r="M4157" s="127" t="str">
        <f>IF(LEN(E4157&amp;"")&gt;0,IF(ISERROR(VLOOKUP(R4157,SpeciesValidation!D:I,6,FALSE)),"",VLOOKUP(R4157,SpeciesValidation!D:I,6,FALSE)),"")</f>
        <v/>
      </c>
      <c r="Q4157" s="36" t="str">
        <f>IF(LEN(E4157&amp;"")&gt;0,IF(ISERROR(VLOOKUP(E4157,SpeciesValidation!B:G,2,FALSE)=TRUE),"",VLOOKUP(E4157,SpeciesValidation!B:G,2,FALSE)),"")</f>
        <v/>
      </c>
      <c r="R4157" s="36" t="str">
        <f>IF(LEN(E4157&amp;"")&gt;0,IF(ISERROR(VLOOKUP(E4157,SpeciesLookup!B:G,4,FALSE)=TRUE),"",VLOOKUP(E4157,SpeciesLookup!B:G,4,FALSE)),"")</f>
        <v/>
      </c>
    </row>
    <row r="4158" spans="1:18" ht="13.2" x14ac:dyDescent="0.25">
      <c r="A4158" s="72"/>
      <c r="D4158" s="11"/>
      <c r="G4158" s="128" t="str">
        <f>IF(LEN(E4158&amp;"")&gt;0,IF(ISERROR(VLOOKUP(E4158,SpeciesLookup!B:G,6,FALSE)=TRUE),"",VLOOKUP(E4158,SpeciesLookup!B:G,6,FALSE)),"")</f>
        <v/>
      </c>
      <c r="H4158" s="128" t="str">
        <f>IF(LEN(E4158&amp;"")&gt;0,IF(ISERROR(VLOOKUP(E4158,SpeciesLookup!B:G,5,FALSE)=TRUE),"",VLOOKUP(E4158,SpeciesLookup!B:G,5,FALSE)),"")</f>
        <v/>
      </c>
      <c r="I4158" s="11"/>
      <c r="J4158" s="73"/>
      <c r="K4158" s="11"/>
      <c r="L4158" s="127" t="str">
        <f>TRIM(IF(ISERROR(VLOOKUP(R4158,SpeciesValidation!D:T,IF(ISNA(VLOOKUP(J4158,Validation!B$2:C$15,2,FALSE)),FALSE,VLOOKUP(J4158,Validation!B$2:C$15,2,FALSE)))),IF(LEN(E4158&amp;"")&gt;0,"",""),VLOOKUP(R4158,SpeciesValidation!D:T,VLOOKUP(J4158,Validation!B$2:C$15,2,FALSE),FALSE)) &amp; " " &amp; IF(ISERROR(IF(LEFT(J4158,1)="A",IF(IF(VLOOKUP(R4158,SpeciesValidation!D:W,20,FALSE)=FALSE,OR(TEXT(A4158,"MMDD")&lt;VLOOKUP(R4158,SpeciesValidation!D:W,18,FALSE),TEXT(A4158,"MMDD")&gt;VLOOKUP(R4158,SpeciesValidation!D:W,19,FALSE)),IF(TEXT(A4158,"MMDD")&lt;"0701",TEXT(A4158,"MMDD")&gt;VLOOKUP(R4158,SpeciesValidation!D:W,18,FALSE),TEXT(A4158,"MMDD")&lt;VLOOKUP(R4158,SpeciesValidation!D:W,19,FALSE))),"Date outside expected range for this species",""),"")),"",IF(LEFT(J4158,1)="A",IF(IF(VLOOKUP(R4158,SpeciesValidation!D:W,20,FALSE)=FALSE,OR(TEXT(A4158,"MMDD")&lt;VLOOKUP(R4158,SpeciesValidation!D:W,18,FALSE),TEXT(A4158,"MMDD")&gt;VLOOKUP(R4158,SpeciesValidation!D:W,19,FALSE)),IF(TEXT(A4158,"MMDD")&lt;"0701",TEXT(A4158,"MMDD")&gt;VLOOKUP(R4158,SpeciesValidation!D:W,18,FALSE),TEXT(A4158,"MMDD")&lt;VLOOKUP(R4158,SpeciesValidation!D:W,19,FALSE))),"Date outside expected range for this species",""),"")))</f>
        <v/>
      </c>
      <c r="M4158" s="127" t="str">
        <f>IF(LEN(E4158&amp;"")&gt;0,IF(ISERROR(VLOOKUP(R4158,SpeciesValidation!D:I,6,FALSE)),"",VLOOKUP(R4158,SpeciesValidation!D:I,6,FALSE)),"")</f>
        <v/>
      </c>
      <c r="Q4158" s="36" t="str">
        <f>IF(LEN(E4158&amp;"")&gt;0,IF(ISERROR(VLOOKUP(E4158,SpeciesValidation!B:G,2,FALSE)=TRUE),"",VLOOKUP(E4158,SpeciesValidation!B:G,2,FALSE)),"")</f>
        <v/>
      </c>
      <c r="R4158" s="36" t="str">
        <f>IF(LEN(E4158&amp;"")&gt;0,IF(ISERROR(VLOOKUP(E4158,SpeciesLookup!B:G,4,FALSE)=TRUE),"",VLOOKUP(E4158,SpeciesLookup!B:G,4,FALSE)),"")</f>
        <v/>
      </c>
    </row>
    <row r="4159" spans="1:18" ht="13.2" x14ac:dyDescent="0.25">
      <c r="A4159" s="72"/>
      <c r="D4159" s="11"/>
      <c r="G4159" s="128" t="str">
        <f>IF(LEN(E4159&amp;"")&gt;0,IF(ISERROR(VLOOKUP(E4159,SpeciesLookup!B:G,6,FALSE)=TRUE),"",VLOOKUP(E4159,SpeciesLookup!B:G,6,FALSE)),"")</f>
        <v/>
      </c>
      <c r="H4159" s="128" t="str">
        <f>IF(LEN(E4159&amp;"")&gt;0,IF(ISERROR(VLOOKUP(E4159,SpeciesLookup!B:G,5,FALSE)=TRUE),"",VLOOKUP(E4159,SpeciesLookup!B:G,5,FALSE)),"")</f>
        <v/>
      </c>
      <c r="I4159" s="11"/>
      <c r="J4159" s="73"/>
      <c r="K4159" s="11"/>
      <c r="L4159" s="127" t="str">
        <f>TRIM(IF(ISERROR(VLOOKUP(R4159,SpeciesValidation!D:T,IF(ISNA(VLOOKUP(J4159,Validation!B$2:C$15,2,FALSE)),FALSE,VLOOKUP(J4159,Validation!B$2:C$15,2,FALSE)))),IF(LEN(E4159&amp;"")&gt;0,"",""),VLOOKUP(R4159,SpeciesValidation!D:T,VLOOKUP(J4159,Validation!B$2:C$15,2,FALSE),FALSE)) &amp; " " &amp; IF(ISERROR(IF(LEFT(J4159,1)="A",IF(IF(VLOOKUP(R4159,SpeciesValidation!D:W,20,FALSE)=FALSE,OR(TEXT(A4159,"MMDD")&lt;VLOOKUP(R4159,SpeciesValidation!D:W,18,FALSE),TEXT(A4159,"MMDD")&gt;VLOOKUP(R4159,SpeciesValidation!D:W,19,FALSE)),IF(TEXT(A4159,"MMDD")&lt;"0701",TEXT(A4159,"MMDD")&gt;VLOOKUP(R4159,SpeciesValidation!D:W,18,FALSE),TEXT(A4159,"MMDD")&lt;VLOOKUP(R4159,SpeciesValidation!D:W,19,FALSE))),"Date outside expected range for this species",""),"")),"",IF(LEFT(J4159,1)="A",IF(IF(VLOOKUP(R4159,SpeciesValidation!D:W,20,FALSE)=FALSE,OR(TEXT(A4159,"MMDD")&lt;VLOOKUP(R4159,SpeciesValidation!D:W,18,FALSE),TEXT(A4159,"MMDD")&gt;VLOOKUP(R4159,SpeciesValidation!D:W,19,FALSE)),IF(TEXT(A4159,"MMDD")&lt;"0701",TEXT(A4159,"MMDD")&gt;VLOOKUP(R4159,SpeciesValidation!D:W,18,FALSE),TEXT(A4159,"MMDD")&lt;VLOOKUP(R4159,SpeciesValidation!D:W,19,FALSE))),"Date outside expected range for this species",""),"")))</f>
        <v/>
      </c>
      <c r="M4159" s="127" t="str">
        <f>IF(LEN(E4159&amp;"")&gt;0,IF(ISERROR(VLOOKUP(R4159,SpeciesValidation!D:I,6,FALSE)),"",VLOOKUP(R4159,SpeciesValidation!D:I,6,FALSE)),"")</f>
        <v/>
      </c>
      <c r="Q4159" s="36" t="str">
        <f>IF(LEN(E4159&amp;"")&gt;0,IF(ISERROR(VLOOKUP(E4159,SpeciesValidation!B:G,2,FALSE)=TRUE),"",VLOOKUP(E4159,SpeciesValidation!B:G,2,FALSE)),"")</f>
        <v/>
      </c>
      <c r="R4159" s="36" t="str">
        <f>IF(LEN(E4159&amp;"")&gt;0,IF(ISERROR(VLOOKUP(E4159,SpeciesLookup!B:G,4,FALSE)=TRUE),"",VLOOKUP(E4159,SpeciesLookup!B:G,4,FALSE)),"")</f>
        <v/>
      </c>
    </row>
    <row r="4160" spans="1:18" ht="13.2" x14ac:dyDescent="0.25">
      <c r="A4160" s="72"/>
      <c r="D4160" s="11"/>
      <c r="G4160" s="128" t="str">
        <f>IF(LEN(E4160&amp;"")&gt;0,IF(ISERROR(VLOOKUP(E4160,SpeciesLookup!B:G,6,FALSE)=TRUE),"",VLOOKUP(E4160,SpeciesLookup!B:G,6,FALSE)),"")</f>
        <v/>
      </c>
      <c r="H4160" s="128" t="str">
        <f>IF(LEN(E4160&amp;"")&gt;0,IF(ISERROR(VLOOKUP(E4160,SpeciesLookup!B:G,5,FALSE)=TRUE),"",VLOOKUP(E4160,SpeciesLookup!B:G,5,FALSE)),"")</f>
        <v/>
      </c>
      <c r="I4160" s="11"/>
      <c r="J4160" s="73"/>
      <c r="K4160" s="11"/>
      <c r="L4160" s="127" t="str">
        <f>TRIM(IF(ISERROR(VLOOKUP(R4160,SpeciesValidation!D:T,IF(ISNA(VLOOKUP(J4160,Validation!B$2:C$15,2,FALSE)),FALSE,VLOOKUP(J4160,Validation!B$2:C$15,2,FALSE)))),IF(LEN(E4160&amp;"")&gt;0,"",""),VLOOKUP(R4160,SpeciesValidation!D:T,VLOOKUP(J4160,Validation!B$2:C$15,2,FALSE),FALSE)) &amp; " " &amp; IF(ISERROR(IF(LEFT(J4160,1)="A",IF(IF(VLOOKUP(R4160,SpeciesValidation!D:W,20,FALSE)=FALSE,OR(TEXT(A4160,"MMDD")&lt;VLOOKUP(R4160,SpeciesValidation!D:W,18,FALSE),TEXT(A4160,"MMDD")&gt;VLOOKUP(R4160,SpeciesValidation!D:W,19,FALSE)),IF(TEXT(A4160,"MMDD")&lt;"0701",TEXT(A4160,"MMDD")&gt;VLOOKUP(R4160,SpeciesValidation!D:W,18,FALSE),TEXT(A4160,"MMDD")&lt;VLOOKUP(R4160,SpeciesValidation!D:W,19,FALSE))),"Date outside expected range for this species",""),"")),"",IF(LEFT(J4160,1)="A",IF(IF(VLOOKUP(R4160,SpeciesValidation!D:W,20,FALSE)=FALSE,OR(TEXT(A4160,"MMDD")&lt;VLOOKUP(R4160,SpeciesValidation!D:W,18,FALSE),TEXT(A4160,"MMDD")&gt;VLOOKUP(R4160,SpeciesValidation!D:W,19,FALSE)),IF(TEXT(A4160,"MMDD")&lt;"0701",TEXT(A4160,"MMDD")&gt;VLOOKUP(R4160,SpeciesValidation!D:W,18,FALSE),TEXT(A4160,"MMDD")&lt;VLOOKUP(R4160,SpeciesValidation!D:W,19,FALSE))),"Date outside expected range for this species",""),"")))</f>
        <v/>
      </c>
      <c r="M4160" s="127" t="str">
        <f>IF(LEN(E4160&amp;"")&gt;0,IF(ISERROR(VLOOKUP(R4160,SpeciesValidation!D:I,6,FALSE)),"",VLOOKUP(R4160,SpeciesValidation!D:I,6,FALSE)),"")</f>
        <v/>
      </c>
      <c r="Q4160" s="36" t="str">
        <f>IF(LEN(E4160&amp;"")&gt;0,IF(ISERROR(VLOOKUP(E4160,SpeciesValidation!B:G,2,FALSE)=TRUE),"",VLOOKUP(E4160,SpeciesValidation!B:G,2,FALSE)),"")</f>
        <v/>
      </c>
      <c r="R4160" s="36" t="str">
        <f>IF(LEN(E4160&amp;"")&gt;0,IF(ISERROR(VLOOKUP(E4160,SpeciesLookup!B:G,4,FALSE)=TRUE),"",VLOOKUP(E4160,SpeciesLookup!B:G,4,FALSE)),"")</f>
        <v/>
      </c>
    </row>
    <row r="4161" spans="1:18" ht="13.2" x14ac:dyDescent="0.25">
      <c r="A4161" s="72"/>
      <c r="D4161" s="11"/>
      <c r="G4161" s="128" t="str">
        <f>IF(LEN(E4161&amp;"")&gt;0,IF(ISERROR(VLOOKUP(E4161,SpeciesLookup!B:G,6,FALSE)=TRUE),"",VLOOKUP(E4161,SpeciesLookup!B:G,6,FALSE)),"")</f>
        <v/>
      </c>
      <c r="H4161" s="128" t="str">
        <f>IF(LEN(E4161&amp;"")&gt;0,IF(ISERROR(VLOOKUP(E4161,SpeciesLookup!B:G,5,FALSE)=TRUE),"",VLOOKUP(E4161,SpeciesLookup!B:G,5,FALSE)),"")</f>
        <v/>
      </c>
      <c r="I4161" s="11"/>
      <c r="J4161" s="73"/>
      <c r="K4161" s="11"/>
      <c r="L4161" s="127" t="str">
        <f>TRIM(IF(ISERROR(VLOOKUP(R4161,SpeciesValidation!D:T,IF(ISNA(VLOOKUP(J4161,Validation!B$2:C$15,2,FALSE)),FALSE,VLOOKUP(J4161,Validation!B$2:C$15,2,FALSE)))),IF(LEN(E4161&amp;"")&gt;0,"",""),VLOOKUP(R4161,SpeciesValidation!D:T,VLOOKUP(J4161,Validation!B$2:C$15,2,FALSE),FALSE)) &amp; " " &amp; IF(ISERROR(IF(LEFT(J4161,1)="A",IF(IF(VLOOKUP(R4161,SpeciesValidation!D:W,20,FALSE)=FALSE,OR(TEXT(A4161,"MMDD")&lt;VLOOKUP(R4161,SpeciesValidation!D:W,18,FALSE),TEXT(A4161,"MMDD")&gt;VLOOKUP(R4161,SpeciesValidation!D:W,19,FALSE)),IF(TEXT(A4161,"MMDD")&lt;"0701",TEXT(A4161,"MMDD")&gt;VLOOKUP(R4161,SpeciesValidation!D:W,18,FALSE),TEXT(A4161,"MMDD")&lt;VLOOKUP(R4161,SpeciesValidation!D:W,19,FALSE))),"Date outside expected range for this species",""),"")),"",IF(LEFT(J4161,1)="A",IF(IF(VLOOKUP(R4161,SpeciesValidation!D:W,20,FALSE)=FALSE,OR(TEXT(A4161,"MMDD")&lt;VLOOKUP(R4161,SpeciesValidation!D:W,18,FALSE),TEXT(A4161,"MMDD")&gt;VLOOKUP(R4161,SpeciesValidation!D:W,19,FALSE)),IF(TEXT(A4161,"MMDD")&lt;"0701",TEXT(A4161,"MMDD")&gt;VLOOKUP(R4161,SpeciesValidation!D:W,18,FALSE),TEXT(A4161,"MMDD")&lt;VLOOKUP(R4161,SpeciesValidation!D:W,19,FALSE))),"Date outside expected range for this species",""),"")))</f>
        <v/>
      </c>
      <c r="M4161" s="127" t="str">
        <f>IF(LEN(E4161&amp;"")&gt;0,IF(ISERROR(VLOOKUP(R4161,SpeciesValidation!D:I,6,FALSE)),"",VLOOKUP(R4161,SpeciesValidation!D:I,6,FALSE)),"")</f>
        <v/>
      </c>
      <c r="Q4161" s="36" t="str">
        <f>IF(LEN(E4161&amp;"")&gt;0,IF(ISERROR(VLOOKUP(E4161,SpeciesValidation!B:G,2,FALSE)=TRUE),"",VLOOKUP(E4161,SpeciesValidation!B:G,2,FALSE)),"")</f>
        <v/>
      </c>
      <c r="R4161" s="36" t="str">
        <f>IF(LEN(E4161&amp;"")&gt;0,IF(ISERROR(VLOOKUP(E4161,SpeciesLookup!B:G,4,FALSE)=TRUE),"",VLOOKUP(E4161,SpeciesLookup!B:G,4,FALSE)),"")</f>
        <v/>
      </c>
    </row>
    <row r="4162" spans="1:18" ht="13.2" x14ac:dyDescent="0.25">
      <c r="A4162" s="72"/>
      <c r="D4162" s="11"/>
      <c r="G4162" s="128" t="str">
        <f>IF(LEN(E4162&amp;"")&gt;0,IF(ISERROR(VLOOKUP(E4162,SpeciesLookup!B:G,6,FALSE)=TRUE),"",VLOOKUP(E4162,SpeciesLookup!B:G,6,FALSE)),"")</f>
        <v/>
      </c>
      <c r="H4162" s="128" t="str">
        <f>IF(LEN(E4162&amp;"")&gt;0,IF(ISERROR(VLOOKUP(E4162,SpeciesLookup!B:G,5,FALSE)=TRUE),"",VLOOKUP(E4162,SpeciesLookup!B:G,5,FALSE)),"")</f>
        <v/>
      </c>
      <c r="I4162" s="11"/>
      <c r="J4162" s="73"/>
      <c r="K4162" s="11"/>
      <c r="L4162" s="127" t="str">
        <f>TRIM(IF(ISERROR(VLOOKUP(R4162,SpeciesValidation!D:T,IF(ISNA(VLOOKUP(J4162,Validation!B$2:C$15,2,FALSE)),FALSE,VLOOKUP(J4162,Validation!B$2:C$15,2,FALSE)))),IF(LEN(E4162&amp;"")&gt;0,"",""),VLOOKUP(R4162,SpeciesValidation!D:T,VLOOKUP(J4162,Validation!B$2:C$15,2,FALSE),FALSE)) &amp; " " &amp; IF(ISERROR(IF(LEFT(J4162,1)="A",IF(IF(VLOOKUP(R4162,SpeciesValidation!D:W,20,FALSE)=FALSE,OR(TEXT(A4162,"MMDD")&lt;VLOOKUP(R4162,SpeciesValidation!D:W,18,FALSE),TEXT(A4162,"MMDD")&gt;VLOOKUP(R4162,SpeciesValidation!D:W,19,FALSE)),IF(TEXT(A4162,"MMDD")&lt;"0701",TEXT(A4162,"MMDD")&gt;VLOOKUP(R4162,SpeciesValidation!D:W,18,FALSE),TEXT(A4162,"MMDD")&lt;VLOOKUP(R4162,SpeciesValidation!D:W,19,FALSE))),"Date outside expected range for this species",""),"")),"",IF(LEFT(J4162,1)="A",IF(IF(VLOOKUP(R4162,SpeciesValidation!D:W,20,FALSE)=FALSE,OR(TEXT(A4162,"MMDD")&lt;VLOOKUP(R4162,SpeciesValidation!D:W,18,FALSE),TEXT(A4162,"MMDD")&gt;VLOOKUP(R4162,SpeciesValidation!D:W,19,FALSE)),IF(TEXT(A4162,"MMDD")&lt;"0701",TEXT(A4162,"MMDD")&gt;VLOOKUP(R4162,SpeciesValidation!D:W,18,FALSE),TEXT(A4162,"MMDD")&lt;VLOOKUP(R4162,SpeciesValidation!D:W,19,FALSE))),"Date outside expected range for this species",""),"")))</f>
        <v/>
      </c>
      <c r="M4162" s="127" t="str">
        <f>IF(LEN(E4162&amp;"")&gt;0,IF(ISERROR(VLOOKUP(R4162,SpeciesValidation!D:I,6,FALSE)),"",VLOOKUP(R4162,SpeciesValidation!D:I,6,FALSE)),"")</f>
        <v/>
      </c>
      <c r="Q4162" s="36" t="str">
        <f>IF(LEN(E4162&amp;"")&gt;0,IF(ISERROR(VLOOKUP(E4162,SpeciesValidation!B:G,2,FALSE)=TRUE),"",VLOOKUP(E4162,SpeciesValidation!B:G,2,FALSE)),"")</f>
        <v/>
      </c>
      <c r="R4162" s="36" t="str">
        <f>IF(LEN(E4162&amp;"")&gt;0,IF(ISERROR(VLOOKUP(E4162,SpeciesLookup!B:G,4,FALSE)=TRUE),"",VLOOKUP(E4162,SpeciesLookup!B:G,4,FALSE)),"")</f>
        <v/>
      </c>
    </row>
    <row r="4163" spans="1:18" ht="13.2" x14ac:dyDescent="0.25">
      <c r="A4163" s="72"/>
      <c r="D4163" s="11"/>
      <c r="G4163" s="128" t="str">
        <f>IF(LEN(E4163&amp;"")&gt;0,IF(ISERROR(VLOOKUP(E4163,SpeciesLookup!B:G,6,FALSE)=TRUE),"",VLOOKUP(E4163,SpeciesLookup!B:G,6,FALSE)),"")</f>
        <v/>
      </c>
      <c r="H4163" s="128" t="str">
        <f>IF(LEN(E4163&amp;"")&gt;0,IF(ISERROR(VLOOKUP(E4163,SpeciesLookup!B:G,5,FALSE)=TRUE),"",VLOOKUP(E4163,SpeciesLookup!B:G,5,FALSE)),"")</f>
        <v/>
      </c>
      <c r="I4163" s="11"/>
      <c r="J4163" s="73"/>
      <c r="K4163" s="11"/>
      <c r="L4163" s="127" t="str">
        <f>TRIM(IF(ISERROR(VLOOKUP(R4163,SpeciesValidation!D:T,IF(ISNA(VLOOKUP(J4163,Validation!B$2:C$15,2,FALSE)),FALSE,VLOOKUP(J4163,Validation!B$2:C$15,2,FALSE)))),IF(LEN(E4163&amp;"")&gt;0,"",""),VLOOKUP(R4163,SpeciesValidation!D:T,VLOOKUP(J4163,Validation!B$2:C$15,2,FALSE),FALSE)) &amp; " " &amp; IF(ISERROR(IF(LEFT(J4163,1)="A",IF(IF(VLOOKUP(R4163,SpeciesValidation!D:W,20,FALSE)=FALSE,OR(TEXT(A4163,"MMDD")&lt;VLOOKUP(R4163,SpeciesValidation!D:W,18,FALSE),TEXT(A4163,"MMDD")&gt;VLOOKUP(R4163,SpeciesValidation!D:W,19,FALSE)),IF(TEXT(A4163,"MMDD")&lt;"0701",TEXT(A4163,"MMDD")&gt;VLOOKUP(R4163,SpeciesValidation!D:W,18,FALSE),TEXT(A4163,"MMDD")&lt;VLOOKUP(R4163,SpeciesValidation!D:W,19,FALSE))),"Date outside expected range for this species",""),"")),"",IF(LEFT(J4163,1)="A",IF(IF(VLOOKUP(R4163,SpeciesValidation!D:W,20,FALSE)=FALSE,OR(TEXT(A4163,"MMDD")&lt;VLOOKUP(R4163,SpeciesValidation!D:W,18,FALSE),TEXT(A4163,"MMDD")&gt;VLOOKUP(R4163,SpeciesValidation!D:W,19,FALSE)),IF(TEXT(A4163,"MMDD")&lt;"0701",TEXT(A4163,"MMDD")&gt;VLOOKUP(R4163,SpeciesValidation!D:W,18,FALSE),TEXT(A4163,"MMDD")&lt;VLOOKUP(R4163,SpeciesValidation!D:W,19,FALSE))),"Date outside expected range for this species",""),"")))</f>
        <v/>
      </c>
      <c r="M4163" s="127" t="str">
        <f>IF(LEN(E4163&amp;"")&gt;0,IF(ISERROR(VLOOKUP(R4163,SpeciesValidation!D:I,6,FALSE)),"",VLOOKUP(R4163,SpeciesValidation!D:I,6,FALSE)),"")</f>
        <v/>
      </c>
      <c r="Q4163" s="36" t="str">
        <f>IF(LEN(E4163&amp;"")&gt;0,IF(ISERROR(VLOOKUP(E4163,SpeciesValidation!B:G,2,FALSE)=TRUE),"",VLOOKUP(E4163,SpeciesValidation!B:G,2,FALSE)),"")</f>
        <v/>
      </c>
      <c r="R4163" s="36" t="str">
        <f>IF(LEN(E4163&amp;"")&gt;0,IF(ISERROR(VLOOKUP(E4163,SpeciesLookup!B:G,4,FALSE)=TRUE),"",VLOOKUP(E4163,SpeciesLookup!B:G,4,FALSE)),"")</f>
        <v/>
      </c>
    </row>
    <row r="4164" spans="1:18" ht="13.2" x14ac:dyDescent="0.25">
      <c r="A4164" s="72"/>
      <c r="D4164" s="11"/>
      <c r="G4164" s="128" t="str">
        <f>IF(LEN(E4164&amp;"")&gt;0,IF(ISERROR(VLOOKUP(E4164,SpeciesLookup!B:G,6,FALSE)=TRUE),"",VLOOKUP(E4164,SpeciesLookup!B:G,6,FALSE)),"")</f>
        <v/>
      </c>
      <c r="H4164" s="128" t="str">
        <f>IF(LEN(E4164&amp;"")&gt;0,IF(ISERROR(VLOOKUP(E4164,SpeciesLookup!B:G,5,FALSE)=TRUE),"",VLOOKUP(E4164,SpeciesLookup!B:G,5,FALSE)),"")</f>
        <v/>
      </c>
      <c r="I4164" s="11"/>
      <c r="J4164" s="73"/>
      <c r="K4164" s="11"/>
      <c r="L4164" s="127" t="str">
        <f>TRIM(IF(ISERROR(VLOOKUP(R4164,SpeciesValidation!D:T,IF(ISNA(VLOOKUP(J4164,Validation!B$2:C$15,2,FALSE)),FALSE,VLOOKUP(J4164,Validation!B$2:C$15,2,FALSE)))),IF(LEN(E4164&amp;"")&gt;0,"",""),VLOOKUP(R4164,SpeciesValidation!D:T,VLOOKUP(J4164,Validation!B$2:C$15,2,FALSE),FALSE)) &amp; " " &amp; IF(ISERROR(IF(LEFT(J4164,1)="A",IF(IF(VLOOKUP(R4164,SpeciesValidation!D:W,20,FALSE)=FALSE,OR(TEXT(A4164,"MMDD")&lt;VLOOKUP(R4164,SpeciesValidation!D:W,18,FALSE),TEXT(A4164,"MMDD")&gt;VLOOKUP(R4164,SpeciesValidation!D:W,19,FALSE)),IF(TEXT(A4164,"MMDD")&lt;"0701",TEXT(A4164,"MMDD")&gt;VLOOKUP(R4164,SpeciesValidation!D:W,18,FALSE),TEXT(A4164,"MMDD")&lt;VLOOKUP(R4164,SpeciesValidation!D:W,19,FALSE))),"Date outside expected range for this species",""),"")),"",IF(LEFT(J4164,1)="A",IF(IF(VLOOKUP(R4164,SpeciesValidation!D:W,20,FALSE)=FALSE,OR(TEXT(A4164,"MMDD")&lt;VLOOKUP(R4164,SpeciesValidation!D:W,18,FALSE),TEXT(A4164,"MMDD")&gt;VLOOKUP(R4164,SpeciesValidation!D:W,19,FALSE)),IF(TEXT(A4164,"MMDD")&lt;"0701",TEXT(A4164,"MMDD")&gt;VLOOKUP(R4164,SpeciesValidation!D:W,18,FALSE),TEXT(A4164,"MMDD")&lt;VLOOKUP(R4164,SpeciesValidation!D:W,19,FALSE))),"Date outside expected range for this species",""),"")))</f>
        <v/>
      </c>
      <c r="M4164" s="127" t="str">
        <f>IF(LEN(E4164&amp;"")&gt;0,IF(ISERROR(VLOOKUP(R4164,SpeciesValidation!D:I,6,FALSE)),"",VLOOKUP(R4164,SpeciesValidation!D:I,6,FALSE)),"")</f>
        <v/>
      </c>
      <c r="Q4164" s="36" t="str">
        <f>IF(LEN(E4164&amp;"")&gt;0,IF(ISERROR(VLOOKUP(E4164,SpeciesValidation!B:G,2,FALSE)=TRUE),"",VLOOKUP(E4164,SpeciesValidation!B:G,2,FALSE)),"")</f>
        <v/>
      </c>
      <c r="R4164" s="36" t="str">
        <f>IF(LEN(E4164&amp;"")&gt;0,IF(ISERROR(VLOOKUP(E4164,SpeciesLookup!B:G,4,FALSE)=TRUE),"",VLOOKUP(E4164,SpeciesLookup!B:G,4,FALSE)),"")</f>
        <v/>
      </c>
    </row>
    <row r="4165" spans="1:18" ht="13.2" x14ac:dyDescent="0.25">
      <c r="A4165" s="72"/>
      <c r="D4165" s="11"/>
      <c r="G4165" s="128" t="str">
        <f>IF(LEN(E4165&amp;"")&gt;0,IF(ISERROR(VLOOKUP(E4165,SpeciesLookup!B:G,6,FALSE)=TRUE),"",VLOOKUP(E4165,SpeciesLookup!B:G,6,FALSE)),"")</f>
        <v/>
      </c>
      <c r="H4165" s="128" t="str">
        <f>IF(LEN(E4165&amp;"")&gt;0,IF(ISERROR(VLOOKUP(E4165,SpeciesLookup!B:G,5,FALSE)=TRUE),"",VLOOKUP(E4165,SpeciesLookup!B:G,5,FALSE)),"")</f>
        <v/>
      </c>
      <c r="I4165" s="11"/>
      <c r="J4165" s="73"/>
      <c r="K4165" s="11"/>
      <c r="L4165" s="127" t="str">
        <f>TRIM(IF(ISERROR(VLOOKUP(R4165,SpeciesValidation!D:T,IF(ISNA(VLOOKUP(J4165,Validation!B$2:C$15,2,FALSE)),FALSE,VLOOKUP(J4165,Validation!B$2:C$15,2,FALSE)))),IF(LEN(E4165&amp;"")&gt;0,"",""),VLOOKUP(R4165,SpeciesValidation!D:T,VLOOKUP(J4165,Validation!B$2:C$15,2,FALSE),FALSE)) &amp; " " &amp; IF(ISERROR(IF(LEFT(J4165,1)="A",IF(IF(VLOOKUP(R4165,SpeciesValidation!D:W,20,FALSE)=FALSE,OR(TEXT(A4165,"MMDD")&lt;VLOOKUP(R4165,SpeciesValidation!D:W,18,FALSE),TEXT(A4165,"MMDD")&gt;VLOOKUP(R4165,SpeciesValidation!D:W,19,FALSE)),IF(TEXT(A4165,"MMDD")&lt;"0701",TEXT(A4165,"MMDD")&gt;VLOOKUP(R4165,SpeciesValidation!D:W,18,FALSE),TEXT(A4165,"MMDD")&lt;VLOOKUP(R4165,SpeciesValidation!D:W,19,FALSE))),"Date outside expected range for this species",""),"")),"",IF(LEFT(J4165,1)="A",IF(IF(VLOOKUP(R4165,SpeciesValidation!D:W,20,FALSE)=FALSE,OR(TEXT(A4165,"MMDD")&lt;VLOOKUP(R4165,SpeciesValidation!D:W,18,FALSE),TEXT(A4165,"MMDD")&gt;VLOOKUP(R4165,SpeciesValidation!D:W,19,FALSE)),IF(TEXT(A4165,"MMDD")&lt;"0701",TEXT(A4165,"MMDD")&gt;VLOOKUP(R4165,SpeciesValidation!D:W,18,FALSE),TEXT(A4165,"MMDD")&lt;VLOOKUP(R4165,SpeciesValidation!D:W,19,FALSE))),"Date outside expected range for this species",""),"")))</f>
        <v/>
      </c>
      <c r="M4165" s="127" t="str">
        <f>IF(LEN(E4165&amp;"")&gt;0,IF(ISERROR(VLOOKUP(R4165,SpeciesValidation!D:I,6,FALSE)),"",VLOOKUP(R4165,SpeciesValidation!D:I,6,FALSE)),"")</f>
        <v/>
      </c>
      <c r="Q4165" s="36" t="str">
        <f>IF(LEN(E4165&amp;"")&gt;0,IF(ISERROR(VLOOKUP(E4165,SpeciesValidation!B:G,2,FALSE)=TRUE),"",VLOOKUP(E4165,SpeciesValidation!B:G,2,FALSE)),"")</f>
        <v/>
      </c>
      <c r="R4165" s="36" t="str">
        <f>IF(LEN(E4165&amp;"")&gt;0,IF(ISERROR(VLOOKUP(E4165,SpeciesLookup!B:G,4,FALSE)=TRUE),"",VLOOKUP(E4165,SpeciesLookup!B:G,4,FALSE)),"")</f>
        <v/>
      </c>
    </row>
    <row r="4166" spans="1:18" ht="13.2" x14ac:dyDescent="0.25">
      <c r="A4166" s="72"/>
      <c r="D4166" s="11"/>
      <c r="G4166" s="128" t="str">
        <f>IF(LEN(E4166&amp;"")&gt;0,IF(ISERROR(VLOOKUP(E4166,SpeciesLookup!B:G,6,FALSE)=TRUE),"",VLOOKUP(E4166,SpeciesLookup!B:G,6,FALSE)),"")</f>
        <v/>
      </c>
      <c r="H4166" s="128" t="str">
        <f>IF(LEN(E4166&amp;"")&gt;0,IF(ISERROR(VLOOKUP(E4166,SpeciesLookup!B:G,5,FALSE)=TRUE),"",VLOOKUP(E4166,SpeciesLookup!B:G,5,FALSE)),"")</f>
        <v/>
      </c>
      <c r="I4166" s="11"/>
      <c r="J4166" s="73"/>
      <c r="K4166" s="11"/>
      <c r="L4166" s="127" t="str">
        <f>TRIM(IF(ISERROR(VLOOKUP(R4166,SpeciesValidation!D:T,IF(ISNA(VLOOKUP(J4166,Validation!B$2:C$15,2,FALSE)),FALSE,VLOOKUP(J4166,Validation!B$2:C$15,2,FALSE)))),IF(LEN(E4166&amp;"")&gt;0,"",""),VLOOKUP(R4166,SpeciesValidation!D:T,VLOOKUP(J4166,Validation!B$2:C$15,2,FALSE),FALSE)) &amp; " " &amp; IF(ISERROR(IF(LEFT(J4166,1)="A",IF(IF(VLOOKUP(R4166,SpeciesValidation!D:W,20,FALSE)=FALSE,OR(TEXT(A4166,"MMDD")&lt;VLOOKUP(R4166,SpeciesValidation!D:W,18,FALSE),TEXT(A4166,"MMDD")&gt;VLOOKUP(R4166,SpeciesValidation!D:W,19,FALSE)),IF(TEXT(A4166,"MMDD")&lt;"0701",TEXT(A4166,"MMDD")&gt;VLOOKUP(R4166,SpeciesValidation!D:W,18,FALSE),TEXT(A4166,"MMDD")&lt;VLOOKUP(R4166,SpeciesValidation!D:W,19,FALSE))),"Date outside expected range for this species",""),"")),"",IF(LEFT(J4166,1)="A",IF(IF(VLOOKUP(R4166,SpeciesValidation!D:W,20,FALSE)=FALSE,OR(TEXT(A4166,"MMDD")&lt;VLOOKUP(R4166,SpeciesValidation!D:W,18,FALSE),TEXT(A4166,"MMDD")&gt;VLOOKUP(R4166,SpeciesValidation!D:W,19,FALSE)),IF(TEXT(A4166,"MMDD")&lt;"0701",TEXT(A4166,"MMDD")&gt;VLOOKUP(R4166,SpeciesValidation!D:W,18,FALSE),TEXT(A4166,"MMDD")&lt;VLOOKUP(R4166,SpeciesValidation!D:W,19,FALSE))),"Date outside expected range for this species",""),"")))</f>
        <v/>
      </c>
      <c r="M4166" s="127" t="str">
        <f>IF(LEN(E4166&amp;"")&gt;0,IF(ISERROR(VLOOKUP(R4166,SpeciesValidation!D:I,6,FALSE)),"",VLOOKUP(R4166,SpeciesValidation!D:I,6,FALSE)),"")</f>
        <v/>
      </c>
      <c r="Q4166" s="36" t="str">
        <f>IF(LEN(E4166&amp;"")&gt;0,IF(ISERROR(VLOOKUP(E4166,SpeciesValidation!B:G,2,FALSE)=TRUE),"",VLOOKUP(E4166,SpeciesValidation!B:G,2,FALSE)),"")</f>
        <v/>
      </c>
      <c r="R4166" s="36" t="str">
        <f>IF(LEN(E4166&amp;"")&gt;0,IF(ISERROR(VLOOKUP(E4166,SpeciesLookup!B:G,4,FALSE)=TRUE),"",VLOOKUP(E4166,SpeciesLookup!B:G,4,FALSE)),"")</f>
        <v/>
      </c>
    </row>
    <row r="4167" spans="1:18" ht="13.2" x14ac:dyDescent="0.25">
      <c r="A4167" s="72"/>
      <c r="D4167" s="11"/>
      <c r="G4167" s="128" t="str">
        <f>IF(LEN(E4167&amp;"")&gt;0,IF(ISERROR(VLOOKUP(E4167,SpeciesLookup!B:G,6,FALSE)=TRUE),"",VLOOKUP(E4167,SpeciesLookup!B:G,6,FALSE)),"")</f>
        <v/>
      </c>
      <c r="H4167" s="128" t="str">
        <f>IF(LEN(E4167&amp;"")&gt;0,IF(ISERROR(VLOOKUP(E4167,SpeciesLookup!B:G,5,FALSE)=TRUE),"",VLOOKUP(E4167,SpeciesLookup!B:G,5,FALSE)),"")</f>
        <v/>
      </c>
      <c r="I4167" s="11"/>
      <c r="J4167" s="73"/>
      <c r="K4167" s="11"/>
      <c r="L4167" s="127" t="str">
        <f>TRIM(IF(ISERROR(VLOOKUP(R4167,SpeciesValidation!D:T,IF(ISNA(VLOOKUP(J4167,Validation!B$2:C$15,2,FALSE)),FALSE,VLOOKUP(J4167,Validation!B$2:C$15,2,FALSE)))),IF(LEN(E4167&amp;"")&gt;0,"",""),VLOOKUP(R4167,SpeciesValidation!D:T,VLOOKUP(J4167,Validation!B$2:C$15,2,FALSE),FALSE)) &amp; " " &amp; IF(ISERROR(IF(LEFT(J4167,1)="A",IF(IF(VLOOKUP(R4167,SpeciesValidation!D:W,20,FALSE)=FALSE,OR(TEXT(A4167,"MMDD")&lt;VLOOKUP(R4167,SpeciesValidation!D:W,18,FALSE),TEXT(A4167,"MMDD")&gt;VLOOKUP(R4167,SpeciesValidation!D:W,19,FALSE)),IF(TEXT(A4167,"MMDD")&lt;"0701",TEXT(A4167,"MMDD")&gt;VLOOKUP(R4167,SpeciesValidation!D:W,18,FALSE),TEXT(A4167,"MMDD")&lt;VLOOKUP(R4167,SpeciesValidation!D:W,19,FALSE))),"Date outside expected range for this species",""),"")),"",IF(LEFT(J4167,1)="A",IF(IF(VLOOKUP(R4167,SpeciesValidation!D:W,20,FALSE)=FALSE,OR(TEXT(A4167,"MMDD")&lt;VLOOKUP(R4167,SpeciesValidation!D:W,18,FALSE),TEXT(A4167,"MMDD")&gt;VLOOKUP(R4167,SpeciesValidation!D:W,19,FALSE)),IF(TEXT(A4167,"MMDD")&lt;"0701",TEXT(A4167,"MMDD")&gt;VLOOKUP(R4167,SpeciesValidation!D:W,18,FALSE),TEXT(A4167,"MMDD")&lt;VLOOKUP(R4167,SpeciesValidation!D:W,19,FALSE))),"Date outside expected range for this species",""),"")))</f>
        <v/>
      </c>
      <c r="M4167" s="127" t="str">
        <f>IF(LEN(E4167&amp;"")&gt;0,IF(ISERROR(VLOOKUP(R4167,SpeciesValidation!D:I,6,FALSE)),"",VLOOKUP(R4167,SpeciesValidation!D:I,6,FALSE)),"")</f>
        <v/>
      </c>
      <c r="Q4167" s="36" t="str">
        <f>IF(LEN(E4167&amp;"")&gt;0,IF(ISERROR(VLOOKUP(E4167,SpeciesValidation!B:G,2,FALSE)=TRUE),"",VLOOKUP(E4167,SpeciesValidation!B:G,2,FALSE)),"")</f>
        <v/>
      </c>
      <c r="R4167" s="36" t="str">
        <f>IF(LEN(E4167&amp;"")&gt;0,IF(ISERROR(VLOOKUP(E4167,SpeciesLookup!B:G,4,FALSE)=TRUE),"",VLOOKUP(E4167,SpeciesLookup!B:G,4,FALSE)),"")</f>
        <v/>
      </c>
    </row>
    <row r="4168" spans="1:18" ht="13.2" x14ac:dyDescent="0.25">
      <c r="A4168" s="72"/>
      <c r="D4168" s="11"/>
      <c r="G4168" s="128" t="str">
        <f>IF(LEN(E4168&amp;"")&gt;0,IF(ISERROR(VLOOKUP(E4168,SpeciesLookup!B:G,6,FALSE)=TRUE),"",VLOOKUP(E4168,SpeciesLookup!B:G,6,FALSE)),"")</f>
        <v/>
      </c>
      <c r="H4168" s="128" t="str">
        <f>IF(LEN(E4168&amp;"")&gt;0,IF(ISERROR(VLOOKUP(E4168,SpeciesLookup!B:G,5,FALSE)=TRUE),"",VLOOKUP(E4168,SpeciesLookup!B:G,5,FALSE)),"")</f>
        <v/>
      </c>
      <c r="I4168" s="11"/>
      <c r="J4168" s="73"/>
      <c r="K4168" s="11"/>
      <c r="L4168" s="127" t="str">
        <f>TRIM(IF(ISERROR(VLOOKUP(R4168,SpeciesValidation!D:T,IF(ISNA(VLOOKUP(J4168,Validation!B$2:C$15,2,FALSE)),FALSE,VLOOKUP(J4168,Validation!B$2:C$15,2,FALSE)))),IF(LEN(E4168&amp;"")&gt;0,"",""),VLOOKUP(R4168,SpeciesValidation!D:T,VLOOKUP(J4168,Validation!B$2:C$15,2,FALSE),FALSE)) &amp; " " &amp; IF(ISERROR(IF(LEFT(J4168,1)="A",IF(IF(VLOOKUP(R4168,SpeciesValidation!D:W,20,FALSE)=FALSE,OR(TEXT(A4168,"MMDD")&lt;VLOOKUP(R4168,SpeciesValidation!D:W,18,FALSE),TEXT(A4168,"MMDD")&gt;VLOOKUP(R4168,SpeciesValidation!D:W,19,FALSE)),IF(TEXT(A4168,"MMDD")&lt;"0701",TEXT(A4168,"MMDD")&gt;VLOOKUP(R4168,SpeciesValidation!D:W,18,FALSE),TEXT(A4168,"MMDD")&lt;VLOOKUP(R4168,SpeciesValidation!D:W,19,FALSE))),"Date outside expected range for this species",""),"")),"",IF(LEFT(J4168,1)="A",IF(IF(VLOOKUP(R4168,SpeciesValidation!D:W,20,FALSE)=FALSE,OR(TEXT(A4168,"MMDD")&lt;VLOOKUP(R4168,SpeciesValidation!D:W,18,FALSE),TEXT(A4168,"MMDD")&gt;VLOOKUP(R4168,SpeciesValidation!D:W,19,FALSE)),IF(TEXT(A4168,"MMDD")&lt;"0701",TEXT(A4168,"MMDD")&gt;VLOOKUP(R4168,SpeciesValidation!D:W,18,FALSE),TEXT(A4168,"MMDD")&lt;VLOOKUP(R4168,SpeciesValidation!D:W,19,FALSE))),"Date outside expected range for this species",""),"")))</f>
        <v/>
      </c>
      <c r="M4168" s="127" t="str">
        <f>IF(LEN(E4168&amp;"")&gt;0,IF(ISERROR(VLOOKUP(R4168,SpeciesValidation!D:I,6,FALSE)),"",VLOOKUP(R4168,SpeciesValidation!D:I,6,FALSE)),"")</f>
        <v/>
      </c>
      <c r="Q4168" s="36" t="str">
        <f>IF(LEN(E4168&amp;"")&gt;0,IF(ISERROR(VLOOKUP(E4168,SpeciesValidation!B:G,2,FALSE)=TRUE),"",VLOOKUP(E4168,SpeciesValidation!B:G,2,FALSE)),"")</f>
        <v/>
      </c>
      <c r="R4168" s="36" t="str">
        <f>IF(LEN(E4168&amp;"")&gt;0,IF(ISERROR(VLOOKUP(E4168,SpeciesLookup!B:G,4,FALSE)=TRUE),"",VLOOKUP(E4168,SpeciesLookup!B:G,4,FALSE)),"")</f>
        <v/>
      </c>
    </row>
    <row r="4169" spans="1:18" ht="13.2" x14ac:dyDescent="0.25">
      <c r="A4169" s="72"/>
      <c r="D4169" s="11"/>
      <c r="G4169" s="128" t="str">
        <f>IF(LEN(E4169&amp;"")&gt;0,IF(ISERROR(VLOOKUP(E4169,SpeciesLookup!B:G,6,FALSE)=TRUE),"",VLOOKUP(E4169,SpeciesLookup!B:G,6,FALSE)),"")</f>
        <v/>
      </c>
      <c r="H4169" s="128" t="str">
        <f>IF(LEN(E4169&amp;"")&gt;0,IF(ISERROR(VLOOKUP(E4169,SpeciesLookup!B:G,5,FALSE)=TRUE),"",VLOOKUP(E4169,SpeciesLookup!B:G,5,FALSE)),"")</f>
        <v/>
      </c>
      <c r="I4169" s="11"/>
      <c r="J4169" s="73"/>
      <c r="K4169" s="11"/>
      <c r="L4169" s="127" t="str">
        <f>TRIM(IF(ISERROR(VLOOKUP(R4169,SpeciesValidation!D:T,IF(ISNA(VLOOKUP(J4169,Validation!B$2:C$15,2,FALSE)),FALSE,VLOOKUP(J4169,Validation!B$2:C$15,2,FALSE)))),IF(LEN(E4169&amp;"")&gt;0,"",""),VLOOKUP(R4169,SpeciesValidation!D:T,VLOOKUP(J4169,Validation!B$2:C$15,2,FALSE),FALSE)) &amp; " " &amp; IF(ISERROR(IF(LEFT(J4169,1)="A",IF(IF(VLOOKUP(R4169,SpeciesValidation!D:W,20,FALSE)=FALSE,OR(TEXT(A4169,"MMDD")&lt;VLOOKUP(R4169,SpeciesValidation!D:W,18,FALSE),TEXT(A4169,"MMDD")&gt;VLOOKUP(R4169,SpeciesValidation!D:W,19,FALSE)),IF(TEXT(A4169,"MMDD")&lt;"0701",TEXT(A4169,"MMDD")&gt;VLOOKUP(R4169,SpeciesValidation!D:W,18,FALSE),TEXT(A4169,"MMDD")&lt;VLOOKUP(R4169,SpeciesValidation!D:W,19,FALSE))),"Date outside expected range for this species",""),"")),"",IF(LEFT(J4169,1)="A",IF(IF(VLOOKUP(R4169,SpeciesValidation!D:W,20,FALSE)=FALSE,OR(TEXT(A4169,"MMDD")&lt;VLOOKUP(R4169,SpeciesValidation!D:W,18,FALSE),TEXT(A4169,"MMDD")&gt;VLOOKUP(R4169,SpeciesValidation!D:W,19,FALSE)),IF(TEXT(A4169,"MMDD")&lt;"0701",TEXT(A4169,"MMDD")&gt;VLOOKUP(R4169,SpeciesValidation!D:W,18,FALSE),TEXT(A4169,"MMDD")&lt;VLOOKUP(R4169,SpeciesValidation!D:W,19,FALSE))),"Date outside expected range for this species",""),"")))</f>
        <v/>
      </c>
      <c r="M4169" s="127" t="str">
        <f>IF(LEN(E4169&amp;"")&gt;0,IF(ISERROR(VLOOKUP(R4169,SpeciesValidation!D:I,6,FALSE)),"",VLOOKUP(R4169,SpeciesValidation!D:I,6,FALSE)),"")</f>
        <v/>
      </c>
      <c r="Q4169" s="36" t="str">
        <f>IF(LEN(E4169&amp;"")&gt;0,IF(ISERROR(VLOOKUP(E4169,SpeciesValidation!B:G,2,FALSE)=TRUE),"",VLOOKUP(E4169,SpeciesValidation!B:G,2,FALSE)),"")</f>
        <v/>
      </c>
      <c r="R4169" s="36" t="str">
        <f>IF(LEN(E4169&amp;"")&gt;0,IF(ISERROR(VLOOKUP(E4169,SpeciesLookup!B:G,4,FALSE)=TRUE),"",VLOOKUP(E4169,SpeciesLookup!B:G,4,FALSE)),"")</f>
        <v/>
      </c>
    </row>
    <row r="4170" spans="1:18" ht="13.2" x14ac:dyDescent="0.25">
      <c r="A4170" s="72"/>
      <c r="D4170" s="11"/>
      <c r="G4170" s="128" t="str">
        <f>IF(LEN(E4170&amp;"")&gt;0,IF(ISERROR(VLOOKUP(E4170,SpeciesLookup!B:G,6,FALSE)=TRUE),"",VLOOKUP(E4170,SpeciesLookup!B:G,6,FALSE)),"")</f>
        <v/>
      </c>
      <c r="H4170" s="128" t="str">
        <f>IF(LEN(E4170&amp;"")&gt;0,IF(ISERROR(VLOOKUP(E4170,SpeciesLookup!B:G,5,FALSE)=TRUE),"",VLOOKUP(E4170,SpeciesLookup!B:G,5,FALSE)),"")</f>
        <v/>
      </c>
      <c r="I4170" s="11"/>
      <c r="J4170" s="73"/>
      <c r="K4170" s="11"/>
      <c r="L4170" s="127" t="str">
        <f>TRIM(IF(ISERROR(VLOOKUP(R4170,SpeciesValidation!D:T,IF(ISNA(VLOOKUP(J4170,Validation!B$2:C$15,2,FALSE)),FALSE,VLOOKUP(J4170,Validation!B$2:C$15,2,FALSE)))),IF(LEN(E4170&amp;"")&gt;0,"",""),VLOOKUP(R4170,SpeciesValidation!D:T,VLOOKUP(J4170,Validation!B$2:C$15,2,FALSE),FALSE)) &amp; " " &amp; IF(ISERROR(IF(LEFT(J4170,1)="A",IF(IF(VLOOKUP(R4170,SpeciesValidation!D:W,20,FALSE)=FALSE,OR(TEXT(A4170,"MMDD")&lt;VLOOKUP(R4170,SpeciesValidation!D:W,18,FALSE),TEXT(A4170,"MMDD")&gt;VLOOKUP(R4170,SpeciesValidation!D:W,19,FALSE)),IF(TEXT(A4170,"MMDD")&lt;"0701",TEXT(A4170,"MMDD")&gt;VLOOKUP(R4170,SpeciesValidation!D:W,18,FALSE),TEXT(A4170,"MMDD")&lt;VLOOKUP(R4170,SpeciesValidation!D:W,19,FALSE))),"Date outside expected range for this species",""),"")),"",IF(LEFT(J4170,1)="A",IF(IF(VLOOKUP(R4170,SpeciesValidation!D:W,20,FALSE)=FALSE,OR(TEXT(A4170,"MMDD")&lt;VLOOKUP(R4170,SpeciesValidation!D:W,18,FALSE),TEXT(A4170,"MMDD")&gt;VLOOKUP(R4170,SpeciesValidation!D:W,19,FALSE)),IF(TEXT(A4170,"MMDD")&lt;"0701",TEXT(A4170,"MMDD")&gt;VLOOKUP(R4170,SpeciesValidation!D:W,18,FALSE),TEXT(A4170,"MMDD")&lt;VLOOKUP(R4170,SpeciesValidation!D:W,19,FALSE))),"Date outside expected range for this species",""),"")))</f>
        <v/>
      </c>
      <c r="M4170" s="127" t="str">
        <f>IF(LEN(E4170&amp;"")&gt;0,IF(ISERROR(VLOOKUP(R4170,SpeciesValidation!D:I,6,FALSE)),"",VLOOKUP(R4170,SpeciesValidation!D:I,6,FALSE)),"")</f>
        <v/>
      </c>
      <c r="Q4170" s="36" t="str">
        <f>IF(LEN(E4170&amp;"")&gt;0,IF(ISERROR(VLOOKUP(E4170,SpeciesValidation!B:G,2,FALSE)=TRUE),"",VLOOKUP(E4170,SpeciesValidation!B:G,2,FALSE)),"")</f>
        <v/>
      </c>
      <c r="R4170" s="36" t="str">
        <f>IF(LEN(E4170&amp;"")&gt;0,IF(ISERROR(VLOOKUP(E4170,SpeciesLookup!B:G,4,FALSE)=TRUE),"",VLOOKUP(E4170,SpeciesLookup!B:G,4,FALSE)),"")</f>
        <v/>
      </c>
    </row>
    <row r="4171" spans="1:18" ht="13.2" x14ac:dyDescent="0.25">
      <c r="A4171" s="72"/>
      <c r="D4171" s="11"/>
      <c r="G4171" s="128" t="str">
        <f>IF(LEN(E4171&amp;"")&gt;0,IF(ISERROR(VLOOKUP(E4171,SpeciesLookup!B:G,6,FALSE)=TRUE),"",VLOOKUP(E4171,SpeciesLookup!B:G,6,FALSE)),"")</f>
        <v/>
      </c>
      <c r="H4171" s="128" t="str">
        <f>IF(LEN(E4171&amp;"")&gt;0,IF(ISERROR(VLOOKUP(E4171,SpeciesLookup!B:G,5,FALSE)=TRUE),"",VLOOKUP(E4171,SpeciesLookup!B:G,5,FALSE)),"")</f>
        <v/>
      </c>
      <c r="I4171" s="11"/>
      <c r="J4171" s="73"/>
      <c r="K4171" s="11"/>
      <c r="L4171" s="127" t="str">
        <f>TRIM(IF(ISERROR(VLOOKUP(R4171,SpeciesValidation!D:T,IF(ISNA(VLOOKUP(J4171,Validation!B$2:C$15,2,FALSE)),FALSE,VLOOKUP(J4171,Validation!B$2:C$15,2,FALSE)))),IF(LEN(E4171&amp;"")&gt;0,"",""),VLOOKUP(R4171,SpeciesValidation!D:T,VLOOKUP(J4171,Validation!B$2:C$15,2,FALSE),FALSE)) &amp; " " &amp; IF(ISERROR(IF(LEFT(J4171,1)="A",IF(IF(VLOOKUP(R4171,SpeciesValidation!D:W,20,FALSE)=FALSE,OR(TEXT(A4171,"MMDD")&lt;VLOOKUP(R4171,SpeciesValidation!D:W,18,FALSE),TEXT(A4171,"MMDD")&gt;VLOOKUP(R4171,SpeciesValidation!D:W,19,FALSE)),IF(TEXT(A4171,"MMDD")&lt;"0701",TEXT(A4171,"MMDD")&gt;VLOOKUP(R4171,SpeciesValidation!D:W,18,FALSE),TEXT(A4171,"MMDD")&lt;VLOOKUP(R4171,SpeciesValidation!D:W,19,FALSE))),"Date outside expected range for this species",""),"")),"",IF(LEFT(J4171,1)="A",IF(IF(VLOOKUP(R4171,SpeciesValidation!D:W,20,FALSE)=FALSE,OR(TEXT(A4171,"MMDD")&lt;VLOOKUP(R4171,SpeciesValidation!D:W,18,FALSE),TEXT(A4171,"MMDD")&gt;VLOOKUP(R4171,SpeciesValidation!D:W,19,FALSE)),IF(TEXT(A4171,"MMDD")&lt;"0701",TEXT(A4171,"MMDD")&gt;VLOOKUP(R4171,SpeciesValidation!D:W,18,FALSE),TEXT(A4171,"MMDD")&lt;VLOOKUP(R4171,SpeciesValidation!D:W,19,FALSE))),"Date outside expected range for this species",""),"")))</f>
        <v/>
      </c>
      <c r="M4171" s="127" t="str">
        <f>IF(LEN(E4171&amp;"")&gt;0,IF(ISERROR(VLOOKUP(R4171,SpeciesValidation!D:I,6,FALSE)),"",VLOOKUP(R4171,SpeciesValidation!D:I,6,FALSE)),"")</f>
        <v/>
      </c>
      <c r="Q4171" s="36" t="str">
        <f>IF(LEN(E4171&amp;"")&gt;0,IF(ISERROR(VLOOKUP(E4171,SpeciesValidation!B:G,2,FALSE)=TRUE),"",VLOOKUP(E4171,SpeciesValidation!B:G,2,FALSE)),"")</f>
        <v/>
      </c>
      <c r="R4171" s="36" t="str">
        <f>IF(LEN(E4171&amp;"")&gt;0,IF(ISERROR(VLOOKUP(E4171,SpeciesLookup!B:G,4,FALSE)=TRUE),"",VLOOKUP(E4171,SpeciesLookup!B:G,4,FALSE)),"")</f>
        <v/>
      </c>
    </row>
    <row r="4172" spans="1:18" ht="13.2" x14ac:dyDescent="0.25">
      <c r="A4172" s="72"/>
      <c r="D4172" s="11"/>
      <c r="G4172" s="128" t="str">
        <f>IF(LEN(E4172&amp;"")&gt;0,IF(ISERROR(VLOOKUP(E4172,SpeciesLookup!B:G,6,FALSE)=TRUE),"",VLOOKUP(E4172,SpeciesLookup!B:G,6,FALSE)),"")</f>
        <v/>
      </c>
      <c r="H4172" s="128" t="str">
        <f>IF(LEN(E4172&amp;"")&gt;0,IF(ISERROR(VLOOKUP(E4172,SpeciesLookup!B:G,5,FALSE)=TRUE),"",VLOOKUP(E4172,SpeciesLookup!B:G,5,FALSE)),"")</f>
        <v/>
      </c>
      <c r="I4172" s="11"/>
      <c r="J4172" s="73"/>
      <c r="K4172" s="11"/>
      <c r="L4172" s="127" t="str">
        <f>TRIM(IF(ISERROR(VLOOKUP(R4172,SpeciesValidation!D:T,IF(ISNA(VLOOKUP(J4172,Validation!B$2:C$15,2,FALSE)),FALSE,VLOOKUP(J4172,Validation!B$2:C$15,2,FALSE)))),IF(LEN(E4172&amp;"")&gt;0,"",""),VLOOKUP(R4172,SpeciesValidation!D:T,VLOOKUP(J4172,Validation!B$2:C$15,2,FALSE),FALSE)) &amp; " " &amp; IF(ISERROR(IF(LEFT(J4172,1)="A",IF(IF(VLOOKUP(R4172,SpeciesValidation!D:W,20,FALSE)=FALSE,OR(TEXT(A4172,"MMDD")&lt;VLOOKUP(R4172,SpeciesValidation!D:W,18,FALSE),TEXT(A4172,"MMDD")&gt;VLOOKUP(R4172,SpeciesValidation!D:W,19,FALSE)),IF(TEXT(A4172,"MMDD")&lt;"0701",TEXT(A4172,"MMDD")&gt;VLOOKUP(R4172,SpeciesValidation!D:W,18,FALSE),TEXT(A4172,"MMDD")&lt;VLOOKUP(R4172,SpeciesValidation!D:W,19,FALSE))),"Date outside expected range for this species",""),"")),"",IF(LEFT(J4172,1)="A",IF(IF(VLOOKUP(R4172,SpeciesValidation!D:W,20,FALSE)=FALSE,OR(TEXT(A4172,"MMDD")&lt;VLOOKUP(R4172,SpeciesValidation!D:W,18,FALSE),TEXT(A4172,"MMDD")&gt;VLOOKUP(R4172,SpeciesValidation!D:W,19,FALSE)),IF(TEXT(A4172,"MMDD")&lt;"0701",TEXT(A4172,"MMDD")&gt;VLOOKUP(R4172,SpeciesValidation!D:W,18,FALSE),TEXT(A4172,"MMDD")&lt;VLOOKUP(R4172,SpeciesValidation!D:W,19,FALSE))),"Date outside expected range for this species",""),"")))</f>
        <v/>
      </c>
      <c r="M4172" s="127" t="str">
        <f>IF(LEN(E4172&amp;"")&gt;0,IF(ISERROR(VLOOKUP(R4172,SpeciesValidation!D:I,6,FALSE)),"",VLOOKUP(R4172,SpeciesValidation!D:I,6,FALSE)),"")</f>
        <v/>
      </c>
      <c r="Q4172" s="36" t="str">
        <f>IF(LEN(E4172&amp;"")&gt;0,IF(ISERROR(VLOOKUP(E4172,SpeciesValidation!B:G,2,FALSE)=TRUE),"",VLOOKUP(E4172,SpeciesValidation!B:G,2,FALSE)),"")</f>
        <v/>
      </c>
      <c r="R4172" s="36" t="str">
        <f>IF(LEN(E4172&amp;"")&gt;0,IF(ISERROR(VLOOKUP(E4172,SpeciesLookup!B:G,4,FALSE)=TRUE),"",VLOOKUP(E4172,SpeciesLookup!B:G,4,FALSE)),"")</f>
        <v/>
      </c>
    </row>
    <row r="4173" spans="1:18" ht="13.2" x14ac:dyDescent="0.25">
      <c r="A4173" s="72"/>
      <c r="D4173" s="11"/>
      <c r="G4173" s="128" t="str">
        <f>IF(LEN(E4173&amp;"")&gt;0,IF(ISERROR(VLOOKUP(E4173,SpeciesLookup!B:G,6,FALSE)=TRUE),"",VLOOKUP(E4173,SpeciesLookup!B:G,6,FALSE)),"")</f>
        <v/>
      </c>
      <c r="H4173" s="128" t="str">
        <f>IF(LEN(E4173&amp;"")&gt;0,IF(ISERROR(VLOOKUP(E4173,SpeciesLookup!B:G,5,FALSE)=TRUE),"",VLOOKUP(E4173,SpeciesLookup!B:G,5,FALSE)),"")</f>
        <v/>
      </c>
      <c r="I4173" s="11"/>
      <c r="J4173" s="73"/>
      <c r="K4173" s="11"/>
      <c r="L4173" s="127" t="str">
        <f>TRIM(IF(ISERROR(VLOOKUP(R4173,SpeciesValidation!D:T,IF(ISNA(VLOOKUP(J4173,Validation!B$2:C$15,2,FALSE)),FALSE,VLOOKUP(J4173,Validation!B$2:C$15,2,FALSE)))),IF(LEN(E4173&amp;"")&gt;0,"",""),VLOOKUP(R4173,SpeciesValidation!D:T,VLOOKUP(J4173,Validation!B$2:C$15,2,FALSE),FALSE)) &amp; " " &amp; IF(ISERROR(IF(LEFT(J4173,1)="A",IF(IF(VLOOKUP(R4173,SpeciesValidation!D:W,20,FALSE)=FALSE,OR(TEXT(A4173,"MMDD")&lt;VLOOKUP(R4173,SpeciesValidation!D:W,18,FALSE),TEXT(A4173,"MMDD")&gt;VLOOKUP(R4173,SpeciesValidation!D:W,19,FALSE)),IF(TEXT(A4173,"MMDD")&lt;"0701",TEXT(A4173,"MMDD")&gt;VLOOKUP(R4173,SpeciesValidation!D:W,18,FALSE),TEXT(A4173,"MMDD")&lt;VLOOKUP(R4173,SpeciesValidation!D:W,19,FALSE))),"Date outside expected range for this species",""),"")),"",IF(LEFT(J4173,1)="A",IF(IF(VLOOKUP(R4173,SpeciesValidation!D:W,20,FALSE)=FALSE,OR(TEXT(A4173,"MMDD")&lt;VLOOKUP(R4173,SpeciesValidation!D:W,18,FALSE),TEXT(A4173,"MMDD")&gt;VLOOKUP(R4173,SpeciesValidation!D:W,19,FALSE)),IF(TEXT(A4173,"MMDD")&lt;"0701",TEXT(A4173,"MMDD")&gt;VLOOKUP(R4173,SpeciesValidation!D:W,18,FALSE),TEXT(A4173,"MMDD")&lt;VLOOKUP(R4173,SpeciesValidation!D:W,19,FALSE))),"Date outside expected range for this species",""),"")))</f>
        <v/>
      </c>
      <c r="M4173" s="127" t="str">
        <f>IF(LEN(E4173&amp;"")&gt;0,IF(ISERROR(VLOOKUP(R4173,SpeciesValidation!D:I,6,FALSE)),"",VLOOKUP(R4173,SpeciesValidation!D:I,6,FALSE)),"")</f>
        <v/>
      </c>
      <c r="Q4173" s="36" t="str">
        <f>IF(LEN(E4173&amp;"")&gt;0,IF(ISERROR(VLOOKUP(E4173,SpeciesValidation!B:G,2,FALSE)=TRUE),"",VLOOKUP(E4173,SpeciesValidation!B:G,2,FALSE)),"")</f>
        <v/>
      </c>
      <c r="R4173" s="36" t="str">
        <f>IF(LEN(E4173&amp;"")&gt;0,IF(ISERROR(VLOOKUP(E4173,SpeciesLookup!B:G,4,FALSE)=TRUE),"",VLOOKUP(E4173,SpeciesLookup!B:G,4,FALSE)),"")</f>
        <v/>
      </c>
    </row>
    <row r="4174" spans="1:18" ht="13.2" x14ac:dyDescent="0.25">
      <c r="A4174" s="72"/>
      <c r="D4174" s="11"/>
      <c r="G4174" s="128" t="str">
        <f>IF(LEN(E4174&amp;"")&gt;0,IF(ISERROR(VLOOKUP(E4174,SpeciesLookup!B:G,6,FALSE)=TRUE),"",VLOOKUP(E4174,SpeciesLookup!B:G,6,FALSE)),"")</f>
        <v/>
      </c>
      <c r="H4174" s="128" t="str">
        <f>IF(LEN(E4174&amp;"")&gt;0,IF(ISERROR(VLOOKUP(E4174,SpeciesLookup!B:G,5,FALSE)=TRUE),"",VLOOKUP(E4174,SpeciesLookup!B:G,5,FALSE)),"")</f>
        <v/>
      </c>
      <c r="I4174" s="11"/>
      <c r="J4174" s="73"/>
      <c r="K4174" s="11"/>
      <c r="L4174" s="127" t="str">
        <f>TRIM(IF(ISERROR(VLOOKUP(R4174,SpeciesValidation!D:T,IF(ISNA(VLOOKUP(J4174,Validation!B$2:C$15,2,FALSE)),FALSE,VLOOKUP(J4174,Validation!B$2:C$15,2,FALSE)))),IF(LEN(E4174&amp;"")&gt;0,"",""),VLOOKUP(R4174,SpeciesValidation!D:T,VLOOKUP(J4174,Validation!B$2:C$15,2,FALSE),FALSE)) &amp; " " &amp; IF(ISERROR(IF(LEFT(J4174,1)="A",IF(IF(VLOOKUP(R4174,SpeciesValidation!D:W,20,FALSE)=FALSE,OR(TEXT(A4174,"MMDD")&lt;VLOOKUP(R4174,SpeciesValidation!D:W,18,FALSE),TEXT(A4174,"MMDD")&gt;VLOOKUP(R4174,SpeciesValidation!D:W,19,FALSE)),IF(TEXT(A4174,"MMDD")&lt;"0701",TEXT(A4174,"MMDD")&gt;VLOOKUP(R4174,SpeciesValidation!D:W,18,FALSE),TEXT(A4174,"MMDD")&lt;VLOOKUP(R4174,SpeciesValidation!D:W,19,FALSE))),"Date outside expected range for this species",""),"")),"",IF(LEFT(J4174,1)="A",IF(IF(VLOOKUP(R4174,SpeciesValidation!D:W,20,FALSE)=FALSE,OR(TEXT(A4174,"MMDD")&lt;VLOOKUP(R4174,SpeciesValidation!D:W,18,FALSE),TEXT(A4174,"MMDD")&gt;VLOOKUP(R4174,SpeciesValidation!D:W,19,FALSE)),IF(TEXT(A4174,"MMDD")&lt;"0701",TEXT(A4174,"MMDD")&gt;VLOOKUP(R4174,SpeciesValidation!D:W,18,FALSE),TEXT(A4174,"MMDD")&lt;VLOOKUP(R4174,SpeciesValidation!D:W,19,FALSE))),"Date outside expected range for this species",""),"")))</f>
        <v/>
      </c>
      <c r="M4174" s="127" t="str">
        <f>IF(LEN(E4174&amp;"")&gt;0,IF(ISERROR(VLOOKUP(R4174,SpeciesValidation!D:I,6,FALSE)),"",VLOOKUP(R4174,SpeciesValidation!D:I,6,FALSE)),"")</f>
        <v/>
      </c>
      <c r="Q4174" s="36" t="str">
        <f>IF(LEN(E4174&amp;"")&gt;0,IF(ISERROR(VLOOKUP(E4174,SpeciesValidation!B:G,2,FALSE)=TRUE),"",VLOOKUP(E4174,SpeciesValidation!B:G,2,FALSE)),"")</f>
        <v/>
      </c>
      <c r="R4174" s="36" t="str">
        <f>IF(LEN(E4174&amp;"")&gt;0,IF(ISERROR(VLOOKUP(E4174,SpeciesLookup!B:G,4,FALSE)=TRUE),"",VLOOKUP(E4174,SpeciesLookup!B:G,4,FALSE)),"")</f>
        <v/>
      </c>
    </row>
    <row r="4175" spans="1:18" ht="13.2" x14ac:dyDescent="0.25">
      <c r="A4175" s="72"/>
      <c r="D4175" s="11"/>
      <c r="G4175" s="128" t="str">
        <f>IF(LEN(E4175&amp;"")&gt;0,IF(ISERROR(VLOOKUP(E4175,SpeciesLookup!B:G,6,FALSE)=TRUE),"",VLOOKUP(E4175,SpeciesLookup!B:G,6,FALSE)),"")</f>
        <v/>
      </c>
      <c r="H4175" s="128" t="str">
        <f>IF(LEN(E4175&amp;"")&gt;0,IF(ISERROR(VLOOKUP(E4175,SpeciesLookup!B:G,5,FALSE)=TRUE),"",VLOOKUP(E4175,SpeciesLookup!B:G,5,FALSE)),"")</f>
        <v/>
      </c>
      <c r="I4175" s="11"/>
      <c r="J4175" s="73"/>
      <c r="K4175" s="11"/>
      <c r="L4175" s="127" t="str">
        <f>TRIM(IF(ISERROR(VLOOKUP(R4175,SpeciesValidation!D:T,IF(ISNA(VLOOKUP(J4175,Validation!B$2:C$15,2,FALSE)),FALSE,VLOOKUP(J4175,Validation!B$2:C$15,2,FALSE)))),IF(LEN(E4175&amp;"")&gt;0,"",""),VLOOKUP(R4175,SpeciesValidation!D:T,VLOOKUP(J4175,Validation!B$2:C$15,2,FALSE),FALSE)) &amp; " " &amp; IF(ISERROR(IF(LEFT(J4175,1)="A",IF(IF(VLOOKUP(R4175,SpeciesValidation!D:W,20,FALSE)=FALSE,OR(TEXT(A4175,"MMDD")&lt;VLOOKUP(R4175,SpeciesValidation!D:W,18,FALSE),TEXT(A4175,"MMDD")&gt;VLOOKUP(R4175,SpeciesValidation!D:W,19,FALSE)),IF(TEXT(A4175,"MMDD")&lt;"0701",TEXT(A4175,"MMDD")&gt;VLOOKUP(R4175,SpeciesValidation!D:W,18,FALSE),TEXT(A4175,"MMDD")&lt;VLOOKUP(R4175,SpeciesValidation!D:W,19,FALSE))),"Date outside expected range for this species",""),"")),"",IF(LEFT(J4175,1)="A",IF(IF(VLOOKUP(R4175,SpeciesValidation!D:W,20,FALSE)=FALSE,OR(TEXT(A4175,"MMDD")&lt;VLOOKUP(R4175,SpeciesValidation!D:W,18,FALSE),TEXT(A4175,"MMDD")&gt;VLOOKUP(R4175,SpeciesValidation!D:W,19,FALSE)),IF(TEXT(A4175,"MMDD")&lt;"0701",TEXT(A4175,"MMDD")&gt;VLOOKUP(R4175,SpeciesValidation!D:W,18,FALSE),TEXT(A4175,"MMDD")&lt;VLOOKUP(R4175,SpeciesValidation!D:W,19,FALSE))),"Date outside expected range for this species",""),"")))</f>
        <v/>
      </c>
      <c r="M4175" s="127" t="str">
        <f>IF(LEN(E4175&amp;"")&gt;0,IF(ISERROR(VLOOKUP(R4175,SpeciesValidation!D:I,6,FALSE)),"",VLOOKUP(R4175,SpeciesValidation!D:I,6,FALSE)),"")</f>
        <v/>
      </c>
      <c r="Q4175" s="36" t="str">
        <f>IF(LEN(E4175&amp;"")&gt;0,IF(ISERROR(VLOOKUP(E4175,SpeciesValidation!B:G,2,FALSE)=TRUE),"",VLOOKUP(E4175,SpeciesValidation!B:G,2,FALSE)),"")</f>
        <v/>
      </c>
      <c r="R4175" s="36" t="str">
        <f>IF(LEN(E4175&amp;"")&gt;0,IF(ISERROR(VLOOKUP(E4175,SpeciesLookup!B:G,4,FALSE)=TRUE),"",VLOOKUP(E4175,SpeciesLookup!B:G,4,FALSE)),"")</f>
        <v/>
      </c>
    </row>
    <row r="4176" spans="1:18" ht="13.2" x14ac:dyDescent="0.25">
      <c r="A4176" s="72"/>
      <c r="D4176" s="11"/>
      <c r="G4176" s="128" t="str">
        <f>IF(LEN(E4176&amp;"")&gt;0,IF(ISERROR(VLOOKUP(E4176,SpeciesLookup!B:G,6,FALSE)=TRUE),"",VLOOKUP(E4176,SpeciesLookup!B:G,6,FALSE)),"")</f>
        <v/>
      </c>
      <c r="H4176" s="128" t="str">
        <f>IF(LEN(E4176&amp;"")&gt;0,IF(ISERROR(VLOOKUP(E4176,SpeciesLookup!B:G,5,FALSE)=TRUE),"",VLOOKUP(E4176,SpeciesLookup!B:G,5,FALSE)),"")</f>
        <v/>
      </c>
      <c r="I4176" s="11"/>
      <c r="J4176" s="73"/>
      <c r="K4176" s="11"/>
      <c r="L4176" s="127" t="str">
        <f>TRIM(IF(ISERROR(VLOOKUP(R4176,SpeciesValidation!D:T,IF(ISNA(VLOOKUP(J4176,Validation!B$2:C$15,2,FALSE)),FALSE,VLOOKUP(J4176,Validation!B$2:C$15,2,FALSE)))),IF(LEN(E4176&amp;"")&gt;0,"",""),VLOOKUP(R4176,SpeciesValidation!D:T,VLOOKUP(J4176,Validation!B$2:C$15,2,FALSE),FALSE)) &amp; " " &amp; IF(ISERROR(IF(LEFT(J4176,1)="A",IF(IF(VLOOKUP(R4176,SpeciesValidation!D:W,20,FALSE)=FALSE,OR(TEXT(A4176,"MMDD")&lt;VLOOKUP(R4176,SpeciesValidation!D:W,18,FALSE),TEXT(A4176,"MMDD")&gt;VLOOKUP(R4176,SpeciesValidation!D:W,19,FALSE)),IF(TEXT(A4176,"MMDD")&lt;"0701",TEXT(A4176,"MMDD")&gt;VLOOKUP(R4176,SpeciesValidation!D:W,18,FALSE),TEXT(A4176,"MMDD")&lt;VLOOKUP(R4176,SpeciesValidation!D:W,19,FALSE))),"Date outside expected range for this species",""),"")),"",IF(LEFT(J4176,1)="A",IF(IF(VLOOKUP(R4176,SpeciesValidation!D:W,20,FALSE)=FALSE,OR(TEXT(A4176,"MMDD")&lt;VLOOKUP(R4176,SpeciesValidation!D:W,18,FALSE),TEXT(A4176,"MMDD")&gt;VLOOKUP(R4176,SpeciesValidation!D:W,19,FALSE)),IF(TEXT(A4176,"MMDD")&lt;"0701",TEXT(A4176,"MMDD")&gt;VLOOKUP(R4176,SpeciesValidation!D:W,18,FALSE),TEXT(A4176,"MMDD")&lt;VLOOKUP(R4176,SpeciesValidation!D:W,19,FALSE))),"Date outside expected range for this species",""),"")))</f>
        <v/>
      </c>
      <c r="M4176" s="127" t="str">
        <f>IF(LEN(E4176&amp;"")&gt;0,IF(ISERROR(VLOOKUP(R4176,SpeciesValidation!D:I,6,FALSE)),"",VLOOKUP(R4176,SpeciesValidation!D:I,6,FALSE)),"")</f>
        <v/>
      </c>
      <c r="Q4176" s="36" t="str">
        <f>IF(LEN(E4176&amp;"")&gt;0,IF(ISERROR(VLOOKUP(E4176,SpeciesValidation!B:G,2,FALSE)=TRUE),"",VLOOKUP(E4176,SpeciesValidation!B:G,2,FALSE)),"")</f>
        <v/>
      </c>
      <c r="R4176" s="36" t="str">
        <f>IF(LEN(E4176&amp;"")&gt;0,IF(ISERROR(VLOOKUP(E4176,SpeciesLookup!B:G,4,FALSE)=TRUE),"",VLOOKUP(E4176,SpeciesLookup!B:G,4,FALSE)),"")</f>
        <v/>
      </c>
    </row>
    <row r="4177" spans="1:18" ht="13.2" x14ac:dyDescent="0.25">
      <c r="A4177" s="72"/>
      <c r="D4177" s="11"/>
      <c r="G4177" s="128" t="str">
        <f>IF(LEN(E4177&amp;"")&gt;0,IF(ISERROR(VLOOKUP(E4177,SpeciesLookup!B:G,6,FALSE)=TRUE),"",VLOOKUP(E4177,SpeciesLookup!B:G,6,FALSE)),"")</f>
        <v/>
      </c>
      <c r="H4177" s="128" t="str">
        <f>IF(LEN(E4177&amp;"")&gt;0,IF(ISERROR(VLOOKUP(E4177,SpeciesLookup!B:G,5,FALSE)=TRUE),"",VLOOKUP(E4177,SpeciesLookup!B:G,5,FALSE)),"")</f>
        <v/>
      </c>
      <c r="I4177" s="11"/>
      <c r="J4177" s="73"/>
      <c r="K4177" s="11"/>
      <c r="L4177" s="127" t="str">
        <f>TRIM(IF(ISERROR(VLOOKUP(R4177,SpeciesValidation!D:T,IF(ISNA(VLOOKUP(J4177,Validation!B$2:C$15,2,FALSE)),FALSE,VLOOKUP(J4177,Validation!B$2:C$15,2,FALSE)))),IF(LEN(E4177&amp;"")&gt;0,"",""),VLOOKUP(R4177,SpeciesValidation!D:T,VLOOKUP(J4177,Validation!B$2:C$15,2,FALSE),FALSE)) &amp; " " &amp; IF(ISERROR(IF(LEFT(J4177,1)="A",IF(IF(VLOOKUP(R4177,SpeciesValidation!D:W,20,FALSE)=FALSE,OR(TEXT(A4177,"MMDD")&lt;VLOOKUP(R4177,SpeciesValidation!D:W,18,FALSE),TEXT(A4177,"MMDD")&gt;VLOOKUP(R4177,SpeciesValidation!D:W,19,FALSE)),IF(TEXT(A4177,"MMDD")&lt;"0701",TEXT(A4177,"MMDD")&gt;VLOOKUP(R4177,SpeciesValidation!D:W,18,FALSE),TEXT(A4177,"MMDD")&lt;VLOOKUP(R4177,SpeciesValidation!D:W,19,FALSE))),"Date outside expected range for this species",""),"")),"",IF(LEFT(J4177,1)="A",IF(IF(VLOOKUP(R4177,SpeciesValidation!D:W,20,FALSE)=FALSE,OR(TEXT(A4177,"MMDD")&lt;VLOOKUP(R4177,SpeciesValidation!D:W,18,FALSE),TEXT(A4177,"MMDD")&gt;VLOOKUP(R4177,SpeciesValidation!D:W,19,FALSE)),IF(TEXT(A4177,"MMDD")&lt;"0701",TEXT(A4177,"MMDD")&gt;VLOOKUP(R4177,SpeciesValidation!D:W,18,FALSE),TEXT(A4177,"MMDD")&lt;VLOOKUP(R4177,SpeciesValidation!D:W,19,FALSE))),"Date outside expected range for this species",""),"")))</f>
        <v/>
      </c>
      <c r="M4177" s="127" t="str">
        <f>IF(LEN(E4177&amp;"")&gt;0,IF(ISERROR(VLOOKUP(R4177,SpeciesValidation!D:I,6,FALSE)),"",VLOOKUP(R4177,SpeciesValidation!D:I,6,FALSE)),"")</f>
        <v/>
      </c>
      <c r="Q4177" s="36" t="str">
        <f>IF(LEN(E4177&amp;"")&gt;0,IF(ISERROR(VLOOKUP(E4177,SpeciesValidation!B:G,2,FALSE)=TRUE),"",VLOOKUP(E4177,SpeciesValidation!B:G,2,FALSE)),"")</f>
        <v/>
      </c>
      <c r="R4177" s="36" t="str">
        <f>IF(LEN(E4177&amp;"")&gt;0,IF(ISERROR(VLOOKUP(E4177,SpeciesLookup!B:G,4,FALSE)=TRUE),"",VLOOKUP(E4177,SpeciesLookup!B:G,4,FALSE)),"")</f>
        <v/>
      </c>
    </row>
    <row r="4178" spans="1:18" ht="13.2" x14ac:dyDescent="0.25">
      <c r="A4178" s="72"/>
      <c r="D4178" s="11"/>
      <c r="G4178" s="128" t="str">
        <f>IF(LEN(E4178&amp;"")&gt;0,IF(ISERROR(VLOOKUP(E4178,SpeciesLookup!B:G,6,FALSE)=TRUE),"",VLOOKUP(E4178,SpeciesLookup!B:G,6,FALSE)),"")</f>
        <v/>
      </c>
      <c r="H4178" s="128" t="str">
        <f>IF(LEN(E4178&amp;"")&gt;0,IF(ISERROR(VLOOKUP(E4178,SpeciesLookup!B:G,5,FALSE)=TRUE),"",VLOOKUP(E4178,SpeciesLookup!B:G,5,FALSE)),"")</f>
        <v/>
      </c>
      <c r="I4178" s="11"/>
      <c r="J4178" s="73"/>
      <c r="K4178" s="11"/>
      <c r="L4178" s="127" t="str">
        <f>TRIM(IF(ISERROR(VLOOKUP(R4178,SpeciesValidation!D:T,IF(ISNA(VLOOKUP(J4178,Validation!B$2:C$15,2,FALSE)),FALSE,VLOOKUP(J4178,Validation!B$2:C$15,2,FALSE)))),IF(LEN(E4178&amp;"")&gt;0,"",""),VLOOKUP(R4178,SpeciesValidation!D:T,VLOOKUP(J4178,Validation!B$2:C$15,2,FALSE),FALSE)) &amp; " " &amp; IF(ISERROR(IF(LEFT(J4178,1)="A",IF(IF(VLOOKUP(R4178,SpeciesValidation!D:W,20,FALSE)=FALSE,OR(TEXT(A4178,"MMDD")&lt;VLOOKUP(R4178,SpeciesValidation!D:W,18,FALSE),TEXT(A4178,"MMDD")&gt;VLOOKUP(R4178,SpeciesValidation!D:W,19,FALSE)),IF(TEXT(A4178,"MMDD")&lt;"0701",TEXT(A4178,"MMDD")&gt;VLOOKUP(R4178,SpeciesValidation!D:W,18,FALSE),TEXT(A4178,"MMDD")&lt;VLOOKUP(R4178,SpeciesValidation!D:W,19,FALSE))),"Date outside expected range for this species",""),"")),"",IF(LEFT(J4178,1)="A",IF(IF(VLOOKUP(R4178,SpeciesValidation!D:W,20,FALSE)=FALSE,OR(TEXT(A4178,"MMDD")&lt;VLOOKUP(R4178,SpeciesValidation!D:W,18,FALSE),TEXT(A4178,"MMDD")&gt;VLOOKUP(R4178,SpeciesValidation!D:W,19,FALSE)),IF(TEXT(A4178,"MMDD")&lt;"0701",TEXT(A4178,"MMDD")&gt;VLOOKUP(R4178,SpeciesValidation!D:W,18,FALSE),TEXT(A4178,"MMDD")&lt;VLOOKUP(R4178,SpeciesValidation!D:W,19,FALSE))),"Date outside expected range for this species",""),"")))</f>
        <v/>
      </c>
      <c r="M4178" s="127" t="str">
        <f>IF(LEN(E4178&amp;"")&gt;0,IF(ISERROR(VLOOKUP(R4178,SpeciesValidation!D:I,6,FALSE)),"",VLOOKUP(R4178,SpeciesValidation!D:I,6,FALSE)),"")</f>
        <v/>
      </c>
      <c r="Q4178" s="36" t="str">
        <f>IF(LEN(E4178&amp;"")&gt;0,IF(ISERROR(VLOOKUP(E4178,SpeciesValidation!B:G,2,FALSE)=TRUE),"",VLOOKUP(E4178,SpeciesValidation!B:G,2,FALSE)),"")</f>
        <v/>
      </c>
      <c r="R4178" s="36" t="str">
        <f>IF(LEN(E4178&amp;"")&gt;0,IF(ISERROR(VLOOKUP(E4178,SpeciesLookup!B:G,4,FALSE)=TRUE),"",VLOOKUP(E4178,SpeciesLookup!B:G,4,FALSE)),"")</f>
        <v/>
      </c>
    </row>
    <row r="4179" spans="1:18" ht="13.2" x14ac:dyDescent="0.25">
      <c r="A4179" s="72"/>
      <c r="D4179" s="11"/>
      <c r="G4179" s="128" t="str">
        <f>IF(LEN(E4179&amp;"")&gt;0,IF(ISERROR(VLOOKUP(E4179,SpeciesLookup!B:G,6,FALSE)=TRUE),"",VLOOKUP(E4179,SpeciesLookup!B:G,6,FALSE)),"")</f>
        <v/>
      </c>
      <c r="H4179" s="128" t="str">
        <f>IF(LEN(E4179&amp;"")&gt;0,IF(ISERROR(VLOOKUP(E4179,SpeciesLookup!B:G,5,FALSE)=TRUE),"",VLOOKUP(E4179,SpeciesLookup!B:G,5,FALSE)),"")</f>
        <v/>
      </c>
      <c r="I4179" s="11"/>
      <c r="J4179" s="73"/>
      <c r="K4179" s="11"/>
      <c r="L4179" s="127" t="str">
        <f>TRIM(IF(ISERROR(VLOOKUP(R4179,SpeciesValidation!D:T,IF(ISNA(VLOOKUP(J4179,Validation!B$2:C$15,2,FALSE)),FALSE,VLOOKUP(J4179,Validation!B$2:C$15,2,FALSE)))),IF(LEN(E4179&amp;"")&gt;0,"",""),VLOOKUP(R4179,SpeciesValidation!D:T,VLOOKUP(J4179,Validation!B$2:C$15,2,FALSE),FALSE)) &amp; " " &amp; IF(ISERROR(IF(LEFT(J4179,1)="A",IF(IF(VLOOKUP(R4179,SpeciesValidation!D:W,20,FALSE)=FALSE,OR(TEXT(A4179,"MMDD")&lt;VLOOKUP(R4179,SpeciesValidation!D:W,18,FALSE),TEXT(A4179,"MMDD")&gt;VLOOKUP(R4179,SpeciesValidation!D:W,19,FALSE)),IF(TEXT(A4179,"MMDD")&lt;"0701",TEXT(A4179,"MMDD")&gt;VLOOKUP(R4179,SpeciesValidation!D:W,18,FALSE),TEXT(A4179,"MMDD")&lt;VLOOKUP(R4179,SpeciesValidation!D:W,19,FALSE))),"Date outside expected range for this species",""),"")),"",IF(LEFT(J4179,1)="A",IF(IF(VLOOKUP(R4179,SpeciesValidation!D:W,20,FALSE)=FALSE,OR(TEXT(A4179,"MMDD")&lt;VLOOKUP(R4179,SpeciesValidation!D:W,18,FALSE),TEXT(A4179,"MMDD")&gt;VLOOKUP(R4179,SpeciesValidation!D:W,19,FALSE)),IF(TEXT(A4179,"MMDD")&lt;"0701",TEXT(A4179,"MMDD")&gt;VLOOKUP(R4179,SpeciesValidation!D:W,18,FALSE),TEXT(A4179,"MMDD")&lt;VLOOKUP(R4179,SpeciesValidation!D:W,19,FALSE))),"Date outside expected range for this species",""),"")))</f>
        <v/>
      </c>
      <c r="M4179" s="127" t="str">
        <f>IF(LEN(E4179&amp;"")&gt;0,IF(ISERROR(VLOOKUP(R4179,SpeciesValidation!D:I,6,FALSE)),"",VLOOKUP(R4179,SpeciesValidation!D:I,6,FALSE)),"")</f>
        <v/>
      </c>
      <c r="Q4179" s="36" t="str">
        <f>IF(LEN(E4179&amp;"")&gt;0,IF(ISERROR(VLOOKUP(E4179,SpeciesValidation!B:G,2,FALSE)=TRUE),"",VLOOKUP(E4179,SpeciesValidation!B:G,2,FALSE)),"")</f>
        <v/>
      </c>
      <c r="R4179" s="36" t="str">
        <f>IF(LEN(E4179&amp;"")&gt;0,IF(ISERROR(VLOOKUP(E4179,SpeciesLookup!B:G,4,FALSE)=TRUE),"",VLOOKUP(E4179,SpeciesLookup!B:G,4,FALSE)),"")</f>
        <v/>
      </c>
    </row>
    <row r="4180" spans="1:18" ht="13.2" x14ac:dyDescent="0.25">
      <c r="A4180" s="72"/>
      <c r="D4180" s="11"/>
      <c r="G4180" s="128" t="str">
        <f>IF(LEN(E4180&amp;"")&gt;0,IF(ISERROR(VLOOKUP(E4180,SpeciesLookup!B:G,6,FALSE)=TRUE),"",VLOOKUP(E4180,SpeciesLookup!B:G,6,FALSE)),"")</f>
        <v/>
      </c>
      <c r="H4180" s="128" t="str">
        <f>IF(LEN(E4180&amp;"")&gt;0,IF(ISERROR(VLOOKUP(E4180,SpeciesLookup!B:G,5,FALSE)=TRUE),"",VLOOKUP(E4180,SpeciesLookup!B:G,5,FALSE)),"")</f>
        <v/>
      </c>
      <c r="I4180" s="11"/>
      <c r="J4180" s="73"/>
      <c r="K4180" s="11"/>
      <c r="L4180" s="127" t="str">
        <f>TRIM(IF(ISERROR(VLOOKUP(R4180,SpeciesValidation!D:T,IF(ISNA(VLOOKUP(J4180,Validation!B$2:C$15,2,FALSE)),FALSE,VLOOKUP(J4180,Validation!B$2:C$15,2,FALSE)))),IF(LEN(E4180&amp;"")&gt;0,"",""),VLOOKUP(R4180,SpeciesValidation!D:T,VLOOKUP(J4180,Validation!B$2:C$15,2,FALSE),FALSE)) &amp; " " &amp; IF(ISERROR(IF(LEFT(J4180,1)="A",IF(IF(VLOOKUP(R4180,SpeciesValidation!D:W,20,FALSE)=FALSE,OR(TEXT(A4180,"MMDD")&lt;VLOOKUP(R4180,SpeciesValidation!D:W,18,FALSE),TEXT(A4180,"MMDD")&gt;VLOOKUP(R4180,SpeciesValidation!D:W,19,FALSE)),IF(TEXT(A4180,"MMDD")&lt;"0701",TEXT(A4180,"MMDD")&gt;VLOOKUP(R4180,SpeciesValidation!D:W,18,FALSE),TEXT(A4180,"MMDD")&lt;VLOOKUP(R4180,SpeciesValidation!D:W,19,FALSE))),"Date outside expected range for this species",""),"")),"",IF(LEFT(J4180,1)="A",IF(IF(VLOOKUP(R4180,SpeciesValidation!D:W,20,FALSE)=FALSE,OR(TEXT(A4180,"MMDD")&lt;VLOOKUP(R4180,SpeciesValidation!D:W,18,FALSE),TEXT(A4180,"MMDD")&gt;VLOOKUP(R4180,SpeciesValidation!D:W,19,FALSE)),IF(TEXT(A4180,"MMDD")&lt;"0701",TEXT(A4180,"MMDD")&gt;VLOOKUP(R4180,SpeciesValidation!D:W,18,FALSE),TEXT(A4180,"MMDD")&lt;VLOOKUP(R4180,SpeciesValidation!D:W,19,FALSE))),"Date outside expected range for this species",""),"")))</f>
        <v/>
      </c>
      <c r="M4180" s="127" t="str">
        <f>IF(LEN(E4180&amp;"")&gt;0,IF(ISERROR(VLOOKUP(R4180,SpeciesValidation!D:I,6,FALSE)),"",VLOOKUP(R4180,SpeciesValidation!D:I,6,FALSE)),"")</f>
        <v/>
      </c>
      <c r="Q4180" s="36" t="str">
        <f>IF(LEN(E4180&amp;"")&gt;0,IF(ISERROR(VLOOKUP(E4180,SpeciesValidation!B:G,2,FALSE)=TRUE),"",VLOOKUP(E4180,SpeciesValidation!B:G,2,FALSE)),"")</f>
        <v/>
      </c>
      <c r="R4180" s="36" t="str">
        <f>IF(LEN(E4180&amp;"")&gt;0,IF(ISERROR(VLOOKUP(E4180,SpeciesLookup!B:G,4,FALSE)=TRUE),"",VLOOKUP(E4180,SpeciesLookup!B:G,4,FALSE)),"")</f>
        <v/>
      </c>
    </row>
    <row r="4181" spans="1:18" ht="13.2" x14ac:dyDescent="0.25">
      <c r="A4181" s="72"/>
      <c r="D4181" s="11"/>
      <c r="G4181" s="128" t="str">
        <f>IF(LEN(E4181&amp;"")&gt;0,IF(ISERROR(VLOOKUP(E4181,SpeciesLookup!B:G,6,FALSE)=TRUE),"",VLOOKUP(E4181,SpeciesLookup!B:G,6,FALSE)),"")</f>
        <v/>
      </c>
      <c r="H4181" s="128" t="str">
        <f>IF(LEN(E4181&amp;"")&gt;0,IF(ISERROR(VLOOKUP(E4181,SpeciesLookup!B:G,5,FALSE)=TRUE),"",VLOOKUP(E4181,SpeciesLookup!B:G,5,FALSE)),"")</f>
        <v/>
      </c>
      <c r="I4181" s="11"/>
      <c r="J4181" s="73"/>
      <c r="K4181" s="11"/>
      <c r="L4181" s="127" t="str">
        <f>TRIM(IF(ISERROR(VLOOKUP(R4181,SpeciesValidation!D:T,IF(ISNA(VLOOKUP(J4181,Validation!B$2:C$15,2,FALSE)),FALSE,VLOOKUP(J4181,Validation!B$2:C$15,2,FALSE)))),IF(LEN(E4181&amp;"")&gt;0,"",""),VLOOKUP(R4181,SpeciesValidation!D:T,VLOOKUP(J4181,Validation!B$2:C$15,2,FALSE),FALSE)) &amp; " " &amp; IF(ISERROR(IF(LEFT(J4181,1)="A",IF(IF(VLOOKUP(R4181,SpeciesValidation!D:W,20,FALSE)=FALSE,OR(TEXT(A4181,"MMDD")&lt;VLOOKUP(R4181,SpeciesValidation!D:W,18,FALSE),TEXT(A4181,"MMDD")&gt;VLOOKUP(R4181,SpeciesValidation!D:W,19,FALSE)),IF(TEXT(A4181,"MMDD")&lt;"0701",TEXT(A4181,"MMDD")&gt;VLOOKUP(R4181,SpeciesValidation!D:W,18,FALSE),TEXT(A4181,"MMDD")&lt;VLOOKUP(R4181,SpeciesValidation!D:W,19,FALSE))),"Date outside expected range for this species",""),"")),"",IF(LEFT(J4181,1)="A",IF(IF(VLOOKUP(R4181,SpeciesValidation!D:W,20,FALSE)=FALSE,OR(TEXT(A4181,"MMDD")&lt;VLOOKUP(R4181,SpeciesValidation!D:W,18,FALSE),TEXT(A4181,"MMDD")&gt;VLOOKUP(R4181,SpeciesValidation!D:W,19,FALSE)),IF(TEXT(A4181,"MMDD")&lt;"0701",TEXT(A4181,"MMDD")&gt;VLOOKUP(R4181,SpeciesValidation!D:W,18,FALSE),TEXT(A4181,"MMDD")&lt;VLOOKUP(R4181,SpeciesValidation!D:W,19,FALSE))),"Date outside expected range for this species",""),"")))</f>
        <v/>
      </c>
      <c r="M4181" s="127" t="str">
        <f>IF(LEN(E4181&amp;"")&gt;0,IF(ISERROR(VLOOKUP(R4181,SpeciesValidation!D:I,6,FALSE)),"",VLOOKUP(R4181,SpeciesValidation!D:I,6,FALSE)),"")</f>
        <v/>
      </c>
      <c r="Q4181" s="36" t="str">
        <f>IF(LEN(E4181&amp;"")&gt;0,IF(ISERROR(VLOOKUP(E4181,SpeciesValidation!B:G,2,FALSE)=TRUE),"",VLOOKUP(E4181,SpeciesValidation!B:G,2,FALSE)),"")</f>
        <v/>
      </c>
      <c r="R4181" s="36" t="str">
        <f>IF(LEN(E4181&amp;"")&gt;0,IF(ISERROR(VLOOKUP(E4181,SpeciesLookup!B:G,4,FALSE)=TRUE),"",VLOOKUP(E4181,SpeciesLookup!B:G,4,FALSE)),"")</f>
        <v/>
      </c>
    </row>
    <row r="4182" spans="1:18" ht="13.2" x14ac:dyDescent="0.25">
      <c r="A4182" s="72"/>
      <c r="D4182" s="11"/>
      <c r="G4182" s="128" t="str">
        <f>IF(LEN(E4182&amp;"")&gt;0,IF(ISERROR(VLOOKUP(E4182,SpeciesLookup!B:G,6,FALSE)=TRUE),"",VLOOKUP(E4182,SpeciesLookup!B:G,6,FALSE)),"")</f>
        <v/>
      </c>
      <c r="H4182" s="128" t="str">
        <f>IF(LEN(E4182&amp;"")&gt;0,IF(ISERROR(VLOOKUP(E4182,SpeciesLookup!B:G,5,FALSE)=TRUE),"",VLOOKUP(E4182,SpeciesLookup!B:G,5,FALSE)),"")</f>
        <v/>
      </c>
      <c r="I4182" s="11"/>
      <c r="J4182" s="73"/>
      <c r="K4182" s="11"/>
      <c r="L4182" s="127" t="str">
        <f>TRIM(IF(ISERROR(VLOOKUP(R4182,SpeciesValidation!D:T,IF(ISNA(VLOOKUP(J4182,Validation!B$2:C$15,2,FALSE)),FALSE,VLOOKUP(J4182,Validation!B$2:C$15,2,FALSE)))),IF(LEN(E4182&amp;"")&gt;0,"",""),VLOOKUP(R4182,SpeciesValidation!D:T,VLOOKUP(J4182,Validation!B$2:C$15,2,FALSE),FALSE)) &amp; " " &amp; IF(ISERROR(IF(LEFT(J4182,1)="A",IF(IF(VLOOKUP(R4182,SpeciesValidation!D:W,20,FALSE)=FALSE,OR(TEXT(A4182,"MMDD")&lt;VLOOKUP(R4182,SpeciesValidation!D:W,18,FALSE),TEXT(A4182,"MMDD")&gt;VLOOKUP(R4182,SpeciesValidation!D:W,19,FALSE)),IF(TEXT(A4182,"MMDD")&lt;"0701",TEXT(A4182,"MMDD")&gt;VLOOKUP(R4182,SpeciesValidation!D:W,18,FALSE),TEXT(A4182,"MMDD")&lt;VLOOKUP(R4182,SpeciesValidation!D:W,19,FALSE))),"Date outside expected range for this species",""),"")),"",IF(LEFT(J4182,1)="A",IF(IF(VLOOKUP(R4182,SpeciesValidation!D:W,20,FALSE)=FALSE,OR(TEXT(A4182,"MMDD")&lt;VLOOKUP(R4182,SpeciesValidation!D:W,18,FALSE),TEXT(A4182,"MMDD")&gt;VLOOKUP(R4182,SpeciesValidation!D:W,19,FALSE)),IF(TEXT(A4182,"MMDD")&lt;"0701",TEXT(A4182,"MMDD")&gt;VLOOKUP(R4182,SpeciesValidation!D:W,18,FALSE),TEXT(A4182,"MMDD")&lt;VLOOKUP(R4182,SpeciesValidation!D:W,19,FALSE))),"Date outside expected range for this species",""),"")))</f>
        <v/>
      </c>
      <c r="M4182" s="127" t="str">
        <f>IF(LEN(E4182&amp;"")&gt;0,IF(ISERROR(VLOOKUP(R4182,SpeciesValidation!D:I,6,FALSE)),"",VLOOKUP(R4182,SpeciesValidation!D:I,6,FALSE)),"")</f>
        <v/>
      </c>
      <c r="Q4182" s="36" t="str">
        <f>IF(LEN(E4182&amp;"")&gt;0,IF(ISERROR(VLOOKUP(E4182,SpeciesValidation!B:G,2,FALSE)=TRUE),"",VLOOKUP(E4182,SpeciesValidation!B:G,2,FALSE)),"")</f>
        <v/>
      </c>
      <c r="R4182" s="36" t="str">
        <f>IF(LEN(E4182&amp;"")&gt;0,IF(ISERROR(VLOOKUP(E4182,SpeciesLookup!B:G,4,FALSE)=TRUE),"",VLOOKUP(E4182,SpeciesLookup!B:G,4,FALSE)),"")</f>
        <v/>
      </c>
    </row>
    <row r="4183" spans="1:18" ht="13.2" x14ac:dyDescent="0.25">
      <c r="A4183" s="72"/>
      <c r="D4183" s="11"/>
      <c r="G4183" s="128" t="str">
        <f>IF(LEN(E4183&amp;"")&gt;0,IF(ISERROR(VLOOKUP(E4183,SpeciesLookup!B:G,6,FALSE)=TRUE),"",VLOOKUP(E4183,SpeciesLookup!B:G,6,FALSE)),"")</f>
        <v/>
      </c>
      <c r="H4183" s="128" t="str">
        <f>IF(LEN(E4183&amp;"")&gt;0,IF(ISERROR(VLOOKUP(E4183,SpeciesLookup!B:G,5,FALSE)=TRUE),"",VLOOKUP(E4183,SpeciesLookup!B:G,5,FALSE)),"")</f>
        <v/>
      </c>
      <c r="I4183" s="11"/>
      <c r="J4183" s="73"/>
      <c r="K4183" s="11"/>
      <c r="L4183" s="127" t="str">
        <f>TRIM(IF(ISERROR(VLOOKUP(R4183,SpeciesValidation!D:T,IF(ISNA(VLOOKUP(J4183,Validation!B$2:C$15,2,FALSE)),FALSE,VLOOKUP(J4183,Validation!B$2:C$15,2,FALSE)))),IF(LEN(E4183&amp;"")&gt;0,"",""),VLOOKUP(R4183,SpeciesValidation!D:T,VLOOKUP(J4183,Validation!B$2:C$15,2,FALSE),FALSE)) &amp; " " &amp; IF(ISERROR(IF(LEFT(J4183,1)="A",IF(IF(VLOOKUP(R4183,SpeciesValidation!D:W,20,FALSE)=FALSE,OR(TEXT(A4183,"MMDD")&lt;VLOOKUP(R4183,SpeciesValidation!D:W,18,FALSE),TEXT(A4183,"MMDD")&gt;VLOOKUP(R4183,SpeciesValidation!D:W,19,FALSE)),IF(TEXT(A4183,"MMDD")&lt;"0701",TEXT(A4183,"MMDD")&gt;VLOOKUP(R4183,SpeciesValidation!D:W,18,FALSE),TEXT(A4183,"MMDD")&lt;VLOOKUP(R4183,SpeciesValidation!D:W,19,FALSE))),"Date outside expected range for this species",""),"")),"",IF(LEFT(J4183,1)="A",IF(IF(VLOOKUP(R4183,SpeciesValidation!D:W,20,FALSE)=FALSE,OR(TEXT(A4183,"MMDD")&lt;VLOOKUP(R4183,SpeciesValidation!D:W,18,FALSE),TEXT(A4183,"MMDD")&gt;VLOOKUP(R4183,SpeciesValidation!D:W,19,FALSE)),IF(TEXT(A4183,"MMDD")&lt;"0701",TEXT(A4183,"MMDD")&gt;VLOOKUP(R4183,SpeciesValidation!D:W,18,FALSE),TEXT(A4183,"MMDD")&lt;VLOOKUP(R4183,SpeciesValidation!D:W,19,FALSE))),"Date outside expected range for this species",""),"")))</f>
        <v/>
      </c>
      <c r="M4183" s="127" t="str">
        <f>IF(LEN(E4183&amp;"")&gt;0,IF(ISERROR(VLOOKUP(R4183,SpeciesValidation!D:I,6,FALSE)),"",VLOOKUP(R4183,SpeciesValidation!D:I,6,FALSE)),"")</f>
        <v/>
      </c>
      <c r="Q4183" s="36" t="str">
        <f>IF(LEN(E4183&amp;"")&gt;0,IF(ISERROR(VLOOKUP(E4183,SpeciesValidation!B:G,2,FALSE)=TRUE),"",VLOOKUP(E4183,SpeciesValidation!B:G,2,FALSE)),"")</f>
        <v/>
      </c>
      <c r="R4183" s="36" t="str">
        <f>IF(LEN(E4183&amp;"")&gt;0,IF(ISERROR(VLOOKUP(E4183,SpeciesLookup!B:G,4,FALSE)=TRUE),"",VLOOKUP(E4183,SpeciesLookup!B:G,4,FALSE)),"")</f>
        <v/>
      </c>
    </row>
    <row r="4184" spans="1:18" ht="13.2" x14ac:dyDescent="0.25">
      <c r="A4184" s="72"/>
      <c r="D4184" s="11"/>
      <c r="G4184" s="128" t="str">
        <f>IF(LEN(E4184&amp;"")&gt;0,IF(ISERROR(VLOOKUP(E4184,SpeciesLookup!B:G,6,FALSE)=TRUE),"",VLOOKUP(E4184,SpeciesLookup!B:G,6,FALSE)),"")</f>
        <v/>
      </c>
      <c r="H4184" s="128" t="str">
        <f>IF(LEN(E4184&amp;"")&gt;0,IF(ISERROR(VLOOKUP(E4184,SpeciesLookup!B:G,5,FALSE)=TRUE),"",VLOOKUP(E4184,SpeciesLookup!B:G,5,FALSE)),"")</f>
        <v/>
      </c>
      <c r="I4184" s="11"/>
      <c r="J4184" s="73"/>
      <c r="K4184" s="11"/>
      <c r="L4184" s="127" t="str">
        <f>TRIM(IF(ISERROR(VLOOKUP(R4184,SpeciesValidation!D:T,IF(ISNA(VLOOKUP(J4184,Validation!B$2:C$15,2,FALSE)),FALSE,VLOOKUP(J4184,Validation!B$2:C$15,2,FALSE)))),IF(LEN(E4184&amp;"")&gt;0,"",""),VLOOKUP(R4184,SpeciesValidation!D:T,VLOOKUP(J4184,Validation!B$2:C$15,2,FALSE),FALSE)) &amp; " " &amp; IF(ISERROR(IF(LEFT(J4184,1)="A",IF(IF(VLOOKUP(R4184,SpeciesValidation!D:W,20,FALSE)=FALSE,OR(TEXT(A4184,"MMDD")&lt;VLOOKUP(R4184,SpeciesValidation!D:W,18,FALSE),TEXT(A4184,"MMDD")&gt;VLOOKUP(R4184,SpeciesValidation!D:W,19,FALSE)),IF(TEXT(A4184,"MMDD")&lt;"0701",TEXT(A4184,"MMDD")&gt;VLOOKUP(R4184,SpeciesValidation!D:W,18,FALSE),TEXT(A4184,"MMDD")&lt;VLOOKUP(R4184,SpeciesValidation!D:W,19,FALSE))),"Date outside expected range for this species",""),"")),"",IF(LEFT(J4184,1)="A",IF(IF(VLOOKUP(R4184,SpeciesValidation!D:W,20,FALSE)=FALSE,OR(TEXT(A4184,"MMDD")&lt;VLOOKUP(R4184,SpeciesValidation!D:W,18,FALSE),TEXT(A4184,"MMDD")&gt;VLOOKUP(R4184,SpeciesValidation!D:W,19,FALSE)),IF(TEXT(A4184,"MMDD")&lt;"0701",TEXT(A4184,"MMDD")&gt;VLOOKUP(R4184,SpeciesValidation!D:W,18,FALSE),TEXT(A4184,"MMDD")&lt;VLOOKUP(R4184,SpeciesValidation!D:W,19,FALSE))),"Date outside expected range for this species",""),"")))</f>
        <v/>
      </c>
      <c r="M4184" s="127" t="str">
        <f>IF(LEN(E4184&amp;"")&gt;0,IF(ISERROR(VLOOKUP(R4184,SpeciesValidation!D:I,6,FALSE)),"",VLOOKUP(R4184,SpeciesValidation!D:I,6,FALSE)),"")</f>
        <v/>
      </c>
      <c r="Q4184" s="36" t="str">
        <f>IF(LEN(E4184&amp;"")&gt;0,IF(ISERROR(VLOOKUP(E4184,SpeciesValidation!B:G,2,FALSE)=TRUE),"",VLOOKUP(E4184,SpeciesValidation!B:G,2,FALSE)),"")</f>
        <v/>
      </c>
      <c r="R4184" s="36" t="str">
        <f>IF(LEN(E4184&amp;"")&gt;0,IF(ISERROR(VLOOKUP(E4184,SpeciesLookup!B:G,4,FALSE)=TRUE),"",VLOOKUP(E4184,SpeciesLookup!B:G,4,FALSE)),"")</f>
        <v/>
      </c>
    </row>
    <row r="4185" spans="1:18" ht="13.2" x14ac:dyDescent="0.25">
      <c r="A4185" s="72"/>
      <c r="D4185" s="11"/>
      <c r="G4185" s="128" t="str">
        <f>IF(LEN(E4185&amp;"")&gt;0,IF(ISERROR(VLOOKUP(E4185,SpeciesLookup!B:G,6,FALSE)=TRUE),"",VLOOKUP(E4185,SpeciesLookup!B:G,6,FALSE)),"")</f>
        <v/>
      </c>
      <c r="H4185" s="128" t="str">
        <f>IF(LEN(E4185&amp;"")&gt;0,IF(ISERROR(VLOOKUP(E4185,SpeciesLookup!B:G,5,FALSE)=TRUE),"",VLOOKUP(E4185,SpeciesLookup!B:G,5,FALSE)),"")</f>
        <v/>
      </c>
      <c r="I4185" s="11"/>
      <c r="J4185" s="73"/>
      <c r="K4185" s="11"/>
      <c r="L4185" s="127" t="str">
        <f>TRIM(IF(ISERROR(VLOOKUP(R4185,SpeciesValidation!D:T,IF(ISNA(VLOOKUP(J4185,Validation!B$2:C$15,2,FALSE)),FALSE,VLOOKUP(J4185,Validation!B$2:C$15,2,FALSE)))),IF(LEN(E4185&amp;"")&gt;0,"",""),VLOOKUP(R4185,SpeciesValidation!D:T,VLOOKUP(J4185,Validation!B$2:C$15,2,FALSE),FALSE)) &amp; " " &amp; IF(ISERROR(IF(LEFT(J4185,1)="A",IF(IF(VLOOKUP(R4185,SpeciesValidation!D:W,20,FALSE)=FALSE,OR(TEXT(A4185,"MMDD")&lt;VLOOKUP(R4185,SpeciesValidation!D:W,18,FALSE),TEXT(A4185,"MMDD")&gt;VLOOKUP(R4185,SpeciesValidation!D:W,19,FALSE)),IF(TEXT(A4185,"MMDD")&lt;"0701",TEXT(A4185,"MMDD")&gt;VLOOKUP(R4185,SpeciesValidation!D:W,18,FALSE),TEXT(A4185,"MMDD")&lt;VLOOKUP(R4185,SpeciesValidation!D:W,19,FALSE))),"Date outside expected range for this species",""),"")),"",IF(LEFT(J4185,1)="A",IF(IF(VLOOKUP(R4185,SpeciesValidation!D:W,20,FALSE)=FALSE,OR(TEXT(A4185,"MMDD")&lt;VLOOKUP(R4185,SpeciesValidation!D:W,18,FALSE),TEXT(A4185,"MMDD")&gt;VLOOKUP(R4185,SpeciesValidation!D:W,19,FALSE)),IF(TEXT(A4185,"MMDD")&lt;"0701",TEXT(A4185,"MMDD")&gt;VLOOKUP(R4185,SpeciesValidation!D:W,18,FALSE),TEXT(A4185,"MMDD")&lt;VLOOKUP(R4185,SpeciesValidation!D:W,19,FALSE))),"Date outside expected range for this species",""),"")))</f>
        <v/>
      </c>
      <c r="M4185" s="127" t="str">
        <f>IF(LEN(E4185&amp;"")&gt;0,IF(ISERROR(VLOOKUP(R4185,SpeciesValidation!D:I,6,FALSE)),"",VLOOKUP(R4185,SpeciesValidation!D:I,6,FALSE)),"")</f>
        <v/>
      </c>
      <c r="Q4185" s="36" t="str">
        <f>IF(LEN(E4185&amp;"")&gt;0,IF(ISERROR(VLOOKUP(E4185,SpeciesValidation!B:G,2,FALSE)=TRUE),"",VLOOKUP(E4185,SpeciesValidation!B:G,2,FALSE)),"")</f>
        <v/>
      </c>
      <c r="R4185" s="36" t="str">
        <f>IF(LEN(E4185&amp;"")&gt;0,IF(ISERROR(VLOOKUP(E4185,SpeciesLookup!B:G,4,FALSE)=TRUE),"",VLOOKUP(E4185,SpeciesLookup!B:G,4,FALSE)),"")</f>
        <v/>
      </c>
    </row>
    <row r="4186" spans="1:18" ht="13.2" x14ac:dyDescent="0.25">
      <c r="A4186" s="72"/>
      <c r="D4186" s="11"/>
      <c r="G4186" s="128" t="str">
        <f>IF(LEN(E4186&amp;"")&gt;0,IF(ISERROR(VLOOKUP(E4186,SpeciesLookup!B:G,6,FALSE)=TRUE),"",VLOOKUP(E4186,SpeciesLookup!B:G,6,FALSE)),"")</f>
        <v/>
      </c>
      <c r="H4186" s="128" t="str">
        <f>IF(LEN(E4186&amp;"")&gt;0,IF(ISERROR(VLOOKUP(E4186,SpeciesLookup!B:G,5,FALSE)=TRUE),"",VLOOKUP(E4186,SpeciesLookup!B:G,5,FALSE)),"")</f>
        <v/>
      </c>
      <c r="I4186" s="11"/>
      <c r="J4186" s="73"/>
      <c r="K4186" s="11"/>
      <c r="L4186" s="127" t="str">
        <f>TRIM(IF(ISERROR(VLOOKUP(R4186,SpeciesValidation!D:T,IF(ISNA(VLOOKUP(J4186,Validation!B$2:C$15,2,FALSE)),FALSE,VLOOKUP(J4186,Validation!B$2:C$15,2,FALSE)))),IF(LEN(E4186&amp;"")&gt;0,"",""),VLOOKUP(R4186,SpeciesValidation!D:T,VLOOKUP(J4186,Validation!B$2:C$15,2,FALSE),FALSE)) &amp; " " &amp; IF(ISERROR(IF(LEFT(J4186,1)="A",IF(IF(VLOOKUP(R4186,SpeciesValidation!D:W,20,FALSE)=FALSE,OR(TEXT(A4186,"MMDD")&lt;VLOOKUP(R4186,SpeciesValidation!D:W,18,FALSE),TEXT(A4186,"MMDD")&gt;VLOOKUP(R4186,SpeciesValidation!D:W,19,FALSE)),IF(TEXT(A4186,"MMDD")&lt;"0701",TEXT(A4186,"MMDD")&gt;VLOOKUP(R4186,SpeciesValidation!D:W,18,FALSE),TEXT(A4186,"MMDD")&lt;VLOOKUP(R4186,SpeciesValidation!D:W,19,FALSE))),"Date outside expected range for this species",""),"")),"",IF(LEFT(J4186,1)="A",IF(IF(VLOOKUP(R4186,SpeciesValidation!D:W,20,FALSE)=FALSE,OR(TEXT(A4186,"MMDD")&lt;VLOOKUP(R4186,SpeciesValidation!D:W,18,FALSE),TEXT(A4186,"MMDD")&gt;VLOOKUP(R4186,SpeciesValidation!D:W,19,FALSE)),IF(TEXT(A4186,"MMDD")&lt;"0701",TEXT(A4186,"MMDD")&gt;VLOOKUP(R4186,SpeciesValidation!D:W,18,FALSE),TEXT(A4186,"MMDD")&lt;VLOOKUP(R4186,SpeciesValidation!D:W,19,FALSE))),"Date outside expected range for this species",""),"")))</f>
        <v/>
      </c>
      <c r="M4186" s="127" t="str">
        <f>IF(LEN(E4186&amp;"")&gt;0,IF(ISERROR(VLOOKUP(R4186,SpeciesValidation!D:I,6,FALSE)),"",VLOOKUP(R4186,SpeciesValidation!D:I,6,FALSE)),"")</f>
        <v/>
      </c>
      <c r="Q4186" s="36" t="str">
        <f>IF(LEN(E4186&amp;"")&gt;0,IF(ISERROR(VLOOKUP(E4186,SpeciesValidation!B:G,2,FALSE)=TRUE),"",VLOOKUP(E4186,SpeciesValidation!B:G,2,FALSE)),"")</f>
        <v/>
      </c>
      <c r="R4186" s="36" t="str">
        <f>IF(LEN(E4186&amp;"")&gt;0,IF(ISERROR(VLOOKUP(E4186,SpeciesLookup!B:G,4,FALSE)=TRUE),"",VLOOKUP(E4186,SpeciesLookup!B:G,4,FALSE)),"")</f>
        <v/>
      </c>
    </row>
    <row r="4187" spans="1:18" ht="13.2" x14ac:dyDescent="0.25">
      <c r="A4187" s="72"/>
      <c r="D4187" s="11"/>
      <c r="G4187" s="128" t="str">
        <f>IF(LEN(E4187&amp;"")&gt;0,IF(ISERROR(VLOOKUP(E4187,SpeciesLookup!B:G,6,FALSE)=TRUE),"",VLOOKUP(E4187,SpeciesLookup!B:G,6,FALSE)),"")</f>
        <v/>
      </c>
      <c r="H4187" s="128" t="str">
        <f>IF(LEN(E4187&amp;"")&gt;0,IF(ISERROR(VLOOKUP(E4187,SpeciesLookup!B:G,5,FALSE)=TRUE),"",VLOOKUP(E4187,SpeciesLookup!B:G,5,FALSE)),"")</f>
        <v/>
      </c>
      <c r="I4187" s="11"/>
      <c r="J4187" s="73"/>
      <c r="K4187" s="11"/>
      <c r="L4187" s="127" t="str">
        <f>TRIM(IF(ISERROR(VLOOKUP(R4187,SpeciesValidation!D:T,IF(ISNA(VLOOKUP(J4187,Validation!B$2:C$15,2,FALSE)),FALSE,VLOOKUP(J4187,Validation!B$2:C$15,2,FALSE)))),IF(LEN(E4187&amp;"")&gt;0,"",""),VLOOKUP(R4187,SpeciesValidation!D:T,VLOOKUP(J4187,Validation!B$2:C$15,2,FALSE),FALSE)) &amp; " " &amp; IF(ISERROR(IF(LEFT(J4187,1)="A",IF(IF(VLOOKUP(R4187,SpeciesValidation!D:W,20,FALSE)=FALSE,OR(TEXT(A4187,"MMDD")&lt;VLOOKUP(R4187,SpeciesValidation!D:W,18,FALSE),TEXT(A4187,"MMDD")&gt;VLOOKUP(R4187,SpeciesValidation!D:W,19,FALSE)),IF(TEXT(A4187,"MMDD")&lt;"0701",TEXT(A4187,"MMDD")&gt;VLOOKUP(R4187,SpeciesValidation!D:W,18,FALSE),TEXT(A4187,"MMDD")&lt;VLOOKUP(R4187,SpeciesValidation!D:W,19,FALSE))),"Date outside expected range for this species",""),"")),"",IF(LEFT(J4187,1)="A",IF(IF(VLOOKUP(R4187,SpeciesValidation!D:W,20,FALSE)=FALSE,OR(TEXT(A4187,"MMDD")&lt;VLOOKUP(R4187,SpeciesValidation!D:W,18,FALSE),TEXT(A4187,"MMDD")&gt;VLOOKUP(R4187,SpeciesValidation!D:W,19,FALSE)),IF(TEXT(A4187,"MMDD")&lt;"0701",TEXT(A4187,"MMDD")&gt;VLOOKUP(R4187,SpeciesValidation!D:W,18,FALSE),TEXT(A4187,"MMDD")&lt;VLOOKUP(R4187,SpeciesValidation!D:W,19,FALSE))),"Date outside expected range for this species",""),"")))</f>
        <v/>
      </c>
      <c r="M4187" s="127" t="str">
        <f>IF(LEN(E4187&amp;"")&gt;0,IF(ISERROR(VLOOKUP(R4187,SpeciesValidation!D:I,6,FALSE)),"",VLOOKUP(R4187,SpeciesValidation!D:I,6,FALSE)),"")</f>
        <v/>
      </c>
      <c r="Q4187" s="36" t="str">
        <f>IF(LEN(E4187&amp;"")&gt;0,IF(ISERROR(VLOOKUP(E4187,SpeciesValidation!B:G,2,FALSE)=TRUE),"",VLOOKUP(E4187,SpeciesValidation!B:G,2,FALSE)),"")</f>
        <v/>
      </c>
      <c r="R4187" s="36" t="str">
        <f>IF(LEN(E4187&amp;"")&gt;0,IF(ISERROR(VLOOKUP(E4187,SpeciesLookup!B:G,4,FALSE)=TRUE),"",VLOOKUP(E4187,SpeciesLookup!B:G,4,FALSE)),"")</f>
        <v/>
      </c>
    </row>
    <row r="4188" spans="1:18" ht="13.2" x14ac:dyDescent="0.25">
      <c r="A4188" s="72"/>
      <c r="D4188" s="11"/>
      <c r="G4188" s="128" t="str">
        <f>IF(LEN(E4188&amp;"")&gt;0,IF(ISERROR(VLOOKUP(E4188,SpeciesLookup!B:G,6,FALSE)=TRUE),"",VLOOKUP(E4188,SpeciesLookup!B:G,6,FALSE)),"")</f>
        <v/>
      </c>
      <c r="H4188" s="128" t="str">
        <f>IF(LEN(E4188&amp;"")&gt;0,IF(ISERROR(VLOOKUP(E4188,SpeciesLookup!B:G,5,FALSE)=TRUE),"",VLOOKUP(E4188,SpeciesLookup!B:G,5,FALSE)),"")</f>
        <v/>
      </c>
      <c r="I4188" s="11"/>
      <c r="J4188" s="73"/>
      <c r="K4188" s="11"/>
      <c r="L4188" s="127" t="str">
        <f>TRIM(IF(ISERROR(VLOOKUP(R4188,SpeciesValidation!D:T,IF(ISNA(VLOOKUP(J4188,Validation!B$2:C$15,2,FALSE)),FALSE,VLOOKUP(J4188,Validation!B$2:C$15,2,FALSE)))),IF(LEN(E4188&amp;"")&gt;0,"",""),VLOOKUP(R4188,SpeciesValidation!D:T,VLOOKUP(J4188,Validation!B$2:C$15,2,FALSE),FALSE)) &amp; " " &amp; IF(ISERROR(IF(LEFT(J4188,1)="A",IF(IF(VLOOKUP(R4188,SpeciesValidation!D:W,20,FALSE)=FALSE,OR(TEXT(A4188,"MMDD")&lt;VLOOKUP(R4188,SpeciesValidation!D:W,18,FALSE),TEXT(A4188,"MMDD")&gt;VLOOKUP(R4188,SpeciesValidation!D:W,19,FALSE)),IF(TEXT(A4188,"MMDD")&lt;"0701",TEXT(A4188,"MMDD")&gt;VLOOKUP(R4188,SpeciesValidation!D:W,18,FALSE),TEXT(A4188,"MMDD")&lt;VLOOKUP(R4188,SpeciesValidation!D:W,19,FALSE))),"Date outside expected range for this species",""),"")),"",IF(LEFT(J4188,1)="A",IF(IF(VLOOKUP(R4188,SpeciesValidation!D:W,20,FALSE)=FALSE,OR(TEXT(A4188,"MMDD")&lt;VLOOKUP(R4188,SpeciesValidation!D:W,18,FALSE),TEXT(A4188,"MMDD")&gt;VLOOKUP(R4188,SpeciesValidation!D:W,19,FALSE)),IF(TEXT(A4188,"MMDD")&lt;"0701",TEXT(A4188,"MMDD")&gt;VLOOKUP(R4188,SpeciesValidation!D:W,18,FALSE),TEXT(A4188,"MMDD")&lt;VLOOKUP(R4188,SpeciesValidation!D:W,19,FALSE))),"Date outside expected range for this species",""),"")))</f>
        <v/>
      </c>
      <c r="M4188" s="127" t="str">
        <f>IF(LEN(E4188&amp;"")&gt;0,IF(ISERROR(VLOOKUP(R4188,SpeciesValidation!D:I,6,FALSE)),"",VLOOKUP(R4188,SpeciesValidation!D:I,6,FALSE)),"")</f>
        <v/>
      </c>
      <c r="Q4188" s="36" t="str">
        <f>IF(LEN(E4188&amp;"")&gt;0,IF(ISERROR(VLOOKUP(E4188,SpeciesValidation!B:G,2,FALSE)=TRUE),"",VLOOKUP(E4188,SpeciesValidation!B:G,2,FALSE)),"")</f>
        <v/>
      </c>
      <c r="R4188" s="36" t="str">
        <f>IF(LEN(E4188&amp;"")&gt;0,IF(ISERROR(VLOOKUP(E4188,SpeciesLookup!B:G,4,FALSE)=TRUE),"",VLOOKUP(E4188,SpeciesLookup!B:G,4,FALSE)),"")</f>
        <v/>
      </c>
    </row>
    <row r="4189" spans="1:18" ht="13.2" x14ac:dyDescent="0.25">
      <c r="A4189" s="72"/>
      <c r="D4189" s="11"/>
      <c r="G4189" s="128" t="str">
        <f>IF(LEN(E4189&amp;"")&gt;0,IF(ISERROR(VLOOKUP(E4189,SpeciesLookup!B:G,6,FALSE)=TRUE),"",VLOOKUP(E4189,SpeciesLookup!B:G,6,FALSE)),"")</f>
        <v/>
      </c>
      <c r="H4189" s="128" t="str">
        <f>IF(LEN(E4189&amp;"")&gt;0,IF(ISERROR(VLOOKUP(E4189,SpeciesLookup!B:G,5,FALSE)=TRUE),"",VLOOKUP(E4189,SpeciesLookup!B:G,5,FALSE)),"")</f>
        <v/>
      </c>
      <c r="I4189" s="11"/>
      <c r="J4189" s="73"/>
      <c r="K4189" s="11"/>
      <c r="L4189" s="127" t="str">
        <f>TRIM(IF(ISERROR(VLOOKUP(R4189,SpeciesValidation!D:T,IF(ISNA(VLOOKUP(J4189,Validation!B$2:C$15,2,FALSE)),FALSE,VLOOKUP(J4189,Validation!B$2:C$15,2,FALSE)))),IF(LEN(E4189&amp;"")&gt;0,"",""),VLOOKUP(R4189,SpeciesValidation!D:T,VLOOKUP(J4189,Validation!B$2:C$15,2,FALSE),FALSE)) &amp; " " &amp; IF(ISERROR(IF(LEFT(J4189,1)="A",IF(IF(VLOOKUP(R4189,SpeciesValidation!D:W,20,FALSE)=FALSE,OR(TEXT(A4189,"MMDD")&lt;VLOOKUP(R4189,SpeciesValidation!D:W,18,FALSE),TEXT(A4189,"MMDD")&gt;VLOOKUP(R4189,SpeciesValidation!D:W,19,FALSE)),IF(TEXT(A4189,"MMDD")&lt;"0701",TEXT(A4189,"MMDD")&gt;VLOOKUP(R4189,SpeciesValidation!D:W,18,FALSE),TEXT(A4189,"MMDD")&lt;VLOOKUP(R4189,SpeciesValidation!D:W,19,FALSE))),"Date outside expected range for this species",""),"")),"",IF(LEFT(J4189,1)="A",IF(IF(VLOOKUP(R4189,SpeciesValidation!D:W,20,FALSE)=FALSE,OR(TEXT(A4189,"MMDD")&lt;VLOOKUP(R4189,SpeciesValidation!D:W,18,FALSE),TEXT(A4189,"MMDD")&gt;VLOOKUP(R4189,SpeciesValidation!D:W,19,FALSE)),IF(TEXT(A4189,"MMDD")&lt;"0701",TEXT(A4189,"MMDD")&gt;VLOOKUP(R4189,SpeciesValidation!D:W,18,FALSE),TEXT(A4189,"MMDD")&lt;VLOOKUP(R4189,SpeciesValidation!D:W,19,FALSE))),"Date outside expected range for this species",""),"")))</f>
        <v/>
      </c>
      <c r="M4189" s="127" t="str">
        <f>IF(LEN(E4189&amp;"")&gt;0,IF(ISERROR(VLOOKUP(R4189,SpeciesValidation!D:I,6,FALSE)),"",VLOOKUP(R4189,SpeciesValidation!D:I,6,FALSE)),"")</f>
        <v/>
      </c>
      <c r="Q4189" s="36" t="str">
        <f>IF(LEN(E4189&amp;"")&gt;0,IF(ISERROR(VLOOKUP(E4189,SpeciesValidation!B:G,2,FALSE)=TRUE),"",VLOOKUP(E4189,SpeciesValidation!B:G,2,FALSE)),"")</f>
        <v/>
      </c>
      <c r="R4189" s="36" t="str">
        <f>IF(LEN(E4189&amp;"")&gt;0,IF(ISERROR(VLOOKUP(E4189,SpeciesLookup!B:G,4,FALSE)=TRUE),"",VLOOKUP(E4189,SpeciesLookup!B:G,4,FALSE)),"")</f>
        <v/>
      </c>
    </row>
    <row r="4190" spans="1:18" ht="13.2" x14ac:dyDescent="0.25">
      <c r="A4190" s="72"/>
      <c r="D4190" s="11"/>
      <c r="G4190" s="128" t="str">
        <f>IF(LEN(E4190&amp;"")&gt;0,IF(ISERROR(VLOOKUP(E4190,SpeciesLookup!B:G,6,FALSE)=TRUE),"",VLOOKUP(E4190,SpeciesLookup!B:G,6,FALSE)),"")</f>
        <v/>
      </c>
      <c r="H4190" s="128" t="str">
        <f>IF(LEN(E4190&amp;"")&gt;0,IF(ISERROR(VLOOKUP(E4190,SpeciesLookup!B:G,5,FALSE)=TRUE),"",VLOOKUP(E4190,SpeciesLookup!B:G,5,FALSE)),"")</f>
        <v/>
      </c>
      <c r="I4190" s="11"/>
      <c r="J4190" s="73"/>
      <c r="K4190" s="11"/>
      <c r="L4190" s="127" t="str">
        <f>TRIM(IF(ISERROR(VLOOKUP(R4190,SpeciesValidation!D:T,IF(ISNA(VLOOKUP(J4190,Validation!B$2:C$15,2,FALSE)),FALSE,VLOOKUP(J4190,Validation!B$2:C$15,2,FALSE)))),IF(LEN(E4190&amp;"")&gt;0,"",""),VLOOKUP(R4190,SpeciesValidation!D:T,VLOOKUP(J4190,Validation!B$2:C$15,2,FALSE),FALSE)) &amp; " " &amp; IF(ISERROR(IF(LEFT(J4190,1)="A",IF(IF(VLOOKUP(R4190,SpeciesValidation!D:W,20,FALSE)=FALSE,OR(TEXT(A4190,"MMDD")&lt;VLOOKUP(R4190,SpeciesValidation!D:W,18,FALSE),TEXT(A4190,"MMDD")&gt;VLOOKUP(R4190,SpeciesValidation!D:W,19,FALSE)),IF(TEXT(A4190,"MMDD")&lt;"0701",TEXT(A4190,"MMDD")&gt;VLOOKUP(R4190,SpeciesValidation!D:W,18,FALSE),TEXT(A4190,"MMDD")&lt;VLOOKUP(R4190,SpeciesValidation!D:W,19,FALSE))),"Date outside expected range for this species",""),"")),"",IF(LEFT(J4190,1)="A",IF(IF(VLOOKUP(R4190,SpeciesValidation!D:W,20,FALSE)=FALSE,OR(TEXT(A4190,"MMDD")&lt;VLOOKUP(R4190,SpeciesValidation!D:W,18,FALSE),TEXT(A4190,"MMDD")&gt;VLOOKUP(R4190,SpeciesValidation!D:W,19,FALSE)),IF(TEXT(A4190,"MMDD")&lt;"0701",TEXT(A4190,"MMDD")&gt;VLOOKUP(R4190,SpeciesValidation!D:W,18,FALSE),TEXT(A4190,"MMDD")&lt;VLOOKUP(R4190,SpeciesValidation!D:W,19,FALSE))),"Date outside expected range for this species",""),"")))</f>
        <v/>
      </c>
      <c r="M4190" s="127" t="str">
        <f>IF(LEN(E4190&amp;"")&gt;0,IF(ISERROR(VLOOKUP(R4190,SpeciesValidation!D:I,6,FALSE)),"",VLOOKUP(R4190,SpeciesValidation!D:I,6,FALSE)),"")</f>
        <v/>
      </c>
      <c r="Q4190" s="36" t="str">
        <f>IF(LEN(E4190&amp;"")&gt;0,IF(ISERROR(VLOOKUP(E4190,SpeciesValidation!B:G,2,FALSE)=TRUE),"",VLOOKUP(E4190,SpeciesValidation!B:G,2,FALSE)),"")</f>
        <v/>
      </c>
      <c r="R4190" s="36" t="str">
        <f>IF(LEN(E4190&amp;"")&gt;0,IF(ISERROR(VLOOKUP(E4190,SpeciesLookup!B:G,4,FALSE)=TRUE),"",VLOOKUP(E4190,SpeciesLookup!B:G,4,FALSE)),"")</f>
        <v/>
      </c>
    </row>
    <row r="4191" spans="1:18" ht="13.2" x14ac:dyDescent="0.25">
      <c r="A4191" s="72"/>
      <c r="D4191" s="11"/>
      <c r="G4191" s="128" t="str">
        <f>IF(LEN(E4191&amp;"")&gt;0,IF(ISERROR(VLOOKUP(E4191,SpeciesLookup!B:G,6,FALSE)=TRUE),"",VLOOKUP(E4191,SpeciesLookup!B:G,6,FALSE)),"")</f>
        <v/>
      </c>
      <c r="H4191" s="128" t="str">
        <f>IF(LEN(E4191&amp;"")&gt;0,IF(ISERROR(VLOOKUP(E4191,SpeciesLookup!B:G,5,FALSE)=TRUE),"",VLOOKUP(E4191,SpeciesLookup!B:G,5,FALSE)),"")</f>
        <v/>
      </c>
      <c r="I4191" s="11"/>
      <c r="J4191" s="73"/>
      <c r="K4191" s="11"/>
      <c r="L4191" s="127" t="str">
        <f>TRIM(IF(ISERROR(VLOOKUP(R4191,SpeciesValidation!D:T,IF(ISNA(VLOOKUP(J4191,Validation!B$2:C$15,2,FALSE)),FALSE,VLOOKUP(J4191,Validation!B$2:C$15,2,FALSE)))),IF(LEN(E4191&amp;"")&gt;0,"",""),VLOOKUP(R4191,SpeciesValidation!D:T,VLOOKUP(J4191,Validation!B$2:C$15,2,FALSE),FALSE)) &amp; " " &amp; IF(ISERROR(IF(LEFT(J4191,1)="A",IF(IF(VLOOKUP(R4191,SpeciesValidation!D:W,20,FALSE)=FALSE,OR(TEXT(A4191,"MMDD")&lt;VLOOKUP(R4191,SpeciesValidation!D:W,18,FALSE),TEXT(A4191,"MMDD")&gt;VLOOKUP(R4191,SpeciesValidation!D:W,19,FALSE)),IF(TEXT(A4191,"MMDD")&lt;"0701",TEXT(A4191,"MMDD")&gt;VLOOKUP(R4191,SpeciesValidation!D:W,18,FALSE),TEXT(A4191,"MMDD")&lt;VLOOKUP(R4191,SpeciesValidation!D:W,19,FALSE))),"Date outside expected range for this species",""),"")),"",IF(LEFT(J4191,1)="A",IF(IF(VLOOKUP(R4191,SpeciesValidation!D:W,20,FALSE)=FALSE,OR(TEXT(A4191,"MMDD")&lt;VLOOKUP(R4191,SpeciesValidation!D:W,18,FALSE),TEXT(A4191,"MMDD")&gt;VLOOKUP(R4191,SpeciesValidation!D:W,19,FALSE)),IF(TEXT(A4191,"MMDD")&lt;"0701",TEXT(A4191,"MMDD")&gt;VLOOKUP(R4191,SpeciesValidation!D:W,18,FALSE),TEXT(A4191,"MMDD")&lt;VLOOKUP(R4191,SpeciesValidation!D:W,19,FALSE))),"Date outside expected range for this species",""),"")))</f>
        <v/>
      </c>
      <c r="M4191" s="127" t="str">
        <f>IF(LEN(E4191&amp;"")&gt;0,IF(ISERROR(VLOOKUP(R4191,SpeciesValidation!D:I,6,FALSE)),"",VLOOKUP(R4191,SpeciesValidation!D:I,6,FALSE)),"")</f>
        <v/>
      </c>
      <c r="Q4191" s="36" t="str">
        <f>IF(LEN(E4191&amp;"")&gt;0,IF(ISERROR(VLOOKUP(E4191,SpeciesValidation!B:G,2,FALSE)=TRUE),"",VLOOKUP(E4191,SpeciesValidation!B:G,2,FALSE)),"")</f>
        <v/>
      </c>
      <c r="R4191" s="36" t="str">
        <f>IF(LEN(E4191&amp;"")&gt;0,IF(ISERROR(VLOOKUP(E4191,SpeciesLookup!B:G,4,FALSE)=TRUE),"",VLOOKUP(E4191,SpeciesLookup!B:G,4,FALSE)),"")</f>
        <v/>
      </c>
    </row>
    <row r="4192" spans="1:18" ht="13.2" x14ac:dyDescent="0.25">
      <c r="A4192" s="72"/>
      <c r="D4192" s="11"/>
      <c r="G4192" s="128" t="str">
        <f>IF(LEN(E4192&amp;"")&gt;0,IF(ISERROR(VLOOKUP(E4192,SpeciesLookup!B:G,6,FALSE)=TRUE),"",VLOOKUP(E4192,SpeciesLookup!B:G,6,FALSE)),"")</f>
        <v/>
      </c>
      <c r="H4192" s="128" t="str">
        <f>IF(LEN(E4192&amp;"")&gt;0,IF(ISERROR(VLOOKUP(E4192,SpeciesLookup!B:G,5,FALSE)=TRUE),"",VLOOKUP(E4192,SpeciesLookup!B:G,5,FALSE)),"")</f>
        <v/>
      </c>
      <c r="I4192" s="11"/>
      <c r="J4192" s="73"/>
      <c r="K4192" s="11"/>
      <c r="L4192" s="127" t="str">
        <f>TRIM(IF(ISERROR(VLOOKUP(R4192,SpeciesValidation!D:T,IF(ISNA(VLOOKUP(J4192,Validation!B$2:C$15,2,FALSE)),FALSE,VLOOKUP(J4192,Validation!B$2:C$15,2,FALSE)))),IF(LEN(E4192&amp;"")&gt;0,"",""),VLOOKUP(R4192,SpeciesValidation!D:T,VLOOKUP(J4192,Validation!B$2:C$15,2,FALSE),FALSE)) &amp; " " &amp; IF(ISERROR(IF(LEFT(J4192,1)="A",IF(IF(VLOOKUP(R4192,SpeciesValidation!D:W,20,FALSE)=FALSE,OR(TEXT(A4192,"MMDD")&lt;VLOOKUP(R4192,SpeciesValidation!D:W,18,FALSE),TEXT(A4192,"MMDD")&gt;VLOOKUP(R4192,SpeciesValidation!D:W,19,FALSE)),IF(TEXT(A4192,"MMDD")&lt;"0701",TEXT(A4192,"MMDD")&gt;VLOOKUP(R4192,SpeciesValidation!D:W,18,FALSE),TEXT(A4192,"MMDD")&lt;VLOOKUP(R4192,SpeciesValidation!D:W,19,FALSE))),"Date outside expected range for this species",""),"")),"",IF(LEFT(J4192,1)="A",IF(IF(VLOOKUP(R4192,SpeciesValidation!D:W,20,FALSE)=FALSE,OR(TEXT(A4192,"MMDD")&lt;VLOOKUP(R4192,SpeciesValidation!D:W,18,FALSE),TEXT(A4192,"MMDD")&gt;VLOOKUP(R4192,SpeciesValidation!D:W,19,FALSE)),IF(TEXT(A4192,"MMDD")&lt;"0701",TEXT(A4192,"MMDD")&gt;VLOOKUP(R4192,SpeciesValidation!D:W,18,FALSE),TEXT(A4192,"MMDD")&lt;VLOOKUP(R4192,SpeciesValidation!D:W,19,FALSE))),"Date outside expected range for this species",""),"")))</f>
        <v/>
      </c>
      <c r="M4192" s="127" t="str">
        <f>IF(LEN(E4192&amp;"")&gt;0,IF(ISERROR(VLOOKUP(R4192,SpeciesValidation!D:I,6,FALSE)),"",VLOOKUP(R4192,SpeciesValidation!D:I,6,FALSE)),"")</f>
        <v/>
      </c>
      <c r="Q4192" s="36" t="str">
        <f>IF(LEN(E4192&amp;"")&gt;0,IF(ISERROR(VLOOKUP(E4192,SpeciesValidation!B:G,2,FALSE)=TRUE),"",VLOOKUP(E4192,SpeciesValidation!B:G,2,FALSE)),"")</f>
        <v/>
      </c>
      <c r="R4192" s="36" t="str">
        <f>IF(LEN(E4192&amp;"")&gt;0,IF(ISERROR(VLOOKUP(E4192,SpeciesLookup!B:G,4,FALSE)=TRUE),"",VLOOKUP(E4192,SpeciesLookup!B:G,4,FALSE)),"")</f>
        <v/>
      </c>
    </row>
    <row r="4193" spans="1:18" ht="13.2" x14ac:dyDescent="0.25">
      <c r="A4193" s="72"/>
      <c r="D4193" s="11"/>
      <c r="G4193" s="128" t="str">
        <f>IF(LEN(E4193&amp;"")&gt;0,IF(ISERROR(VLOOKUP(E4193,SpeciesLookup!B:G,6,FALSE)=TRUE),"",VLOOKUP(E4193,SpeciesLookup!B:G,6,FALSE)),"")</f>
        <v/>
      </c>
      <c r="H4193" s="128" t="str">
        <f>IF(LEN(E4193&amp;"")&gt;0,IF(ISERROR(VLOOKUP(E4193,SpeciesLookup!B:G,5,FALSE)=TRUE),"",VLOOKUP(E4193,SpeciesLookup!B:G,5,FALSE)),"")</f>
        <v/>
      </c>
      <c r="I4193" s="11"/>
      <c r="J4193" s="73"/>
      <c r="K4193" s="11"/>
      <c r="L4193" s="127" t="str">
        <f>TRIM(IF(ISERROR(VLOOKUP(R4193,SpeciesValidation!D:T,IF(ISNA(VLOOKUP(J4193,Validation!B$2:C$15,2,FALSE)),FALSE,VLOOKUP(J4193,Validation!B$2:C$15,2,FALSE)))),IF(LEN(E4193&amp;"")&gt;0,"",""),VLOOKUP(R4193,SpeciesValidation!D:T,VLOOKUP(J4193,Validation!B$2:C$15,2,FALSE),FALSE)) &amp; " " &amp; IF(ISERROR(IF(LEFT(J4193,1)="A",IF(IF(VLOOKUP(R4193,SpeciesValidation!D:W,20,FALSE)=FALSE,OR(TEXT(A4193,"MMDD")&lt;VLOOKUP(R4193,SpeciesValidation!D:W,18,FALSE),TEXT(A4193,"MMDD")&gt;VLOOKUP(R4193,SpeciesValidation!D:W,19,FALSE)),IF(TEXT(A4193,"MMDD")&lt;"0701",TEXT(A4193,"MMDD")&gt;VLOOKUP(R4193,SpeciesValidation!D:W,18,FALSE),TEXT(A4193,"MMDD")&lt;VLOOKUP(R4193,SpeciesValidation!D:W,19,FALSE))),"Date outside expected range for this species",""),"")),"",IF(LEFT(J4193,1)="A",IF(IF(VLOOKUP(R4193,SpeciesValidation!D:W,20,FALSE)=FALSE,OR(TEXT(A4193,"MMDD")&lt;VLOOKUP(R4193,SpeciesValidation!D:W,18,FALSE),TEXT(A4193,"MMDD")&gt;VLOOKUP(R4193,SpeciesValidation!D:W,19,FALSE)),IF(TEXT(A4193,"MMDD")&lt;"0701",TEXT(A4193,"MMDD")&gt;VLOOKUP(R4193,SpeciesValidation!D:W,18,FALSE),TEXT(A4193,"MMDD")&lt;VLOOKUP(R4193,SpeciesValidation!D:W,19,FALSE))),"Date outside expected range for this species",""),"")))</f>
        <v/>
      </c>
      <c r="M4193" s="127" t="str">
        <f>IF(LEN(E4193&amp;"")&gt;0,IF(ISERROR(VLOOKUP(R4193,SpeciesValidation!D:I,6,FALSE)),"",VLOOKUP(R4193,SpeciesValidation!D:I,6,FALSE)),"")</f>
        <v/>
      </c>
      <c r="Q4193" s="36" t="str">
        <f>IF(LEN(E4193&amp;"")&gt;0,IF(ISERROR(VLOOKUP(E4193,SpeciesValidation!B:G,2,FALSE)=TRUE),"",VLOOKUP(E4193,SpeciesValidation!B:G,2,FALSE)),"")</f>
        <v/>
      </c>
      <c r="R4193" s="36" t="str">
        <f>IF(LEN(E4193&amp;"")&gt;0,IF(ISERROR(VLOOKUP(E4193,SpeciesLookup!B:G,4,FALSE)=TRUE),"",VLOOKUP(E4193,SpeciesLookup!B:G,4,FALSE)),"")</f>
        <v/>
      </c>
    </row>
    <row r="4194" spans="1:18" ht="13.2" x14ac:dyDescent="0.25">
      <c r="A4194" s="72"/>
      <c r="D4194" s="11"/>
      <c r="G4194" s="128" t="str">
        <f>IF(LEN(E4194&amp;"")&gt;0,IF(ISERROR(VLOOKUP(E4194,SpeciesLookup!B:G,6,FALSE)=TRUE),"",VLOOKUP(E4194,SpeciesLookup!B:G,6,FALSE)),"")</f>
        <v/>
      </c>
      <c r="H4194" s="128" t="str">
        <f>IF(LEN(E4194&amp;"")&gt;0,IF(ISERROR(VLOOKUP(E4194,SpeciesLookup!B:G,5,FALSE)=TRUE),"",VLOOKUP(E4194,SpeciesLookup!B:G,5,FALSE)),"")</f>
        <v/>
      </c>
      <c r="I4194" s="11"/>
      <c r="J4194" s="73"/>
      <c r="K4194" s="11"/>
      <c r="L4194" s="127" t="str">
        <f>TRIM(IF(ISERROR(VLOOKUP(R4194,SpeciesValidation!D:T,IF(ISNA(VLOOKUP(J4194,Validation!B$2:C$15,2,FALSE)),FALSE,VLOOKUP(J4194,Validation!B$2:C$15,2,FALSE)))),IF(LEN(E4194&amp;"")&gt;0,"",""),VLOOKUP(R4194,SpeciesValidation!D:T,VLOOKUP(J4194,Validation!B$2:C$15,2,FALSE),FALSE)) &amp; " " &amp; IF(ISERROR(IF(LEFT(J4194,1)="A",IF(IF(VLOOKUP(R4194,SpeciesValidation!D:W,20,FALSE)=FALSE,OR(TEXT(A4194,"MMDD")&lt;VLOOKUP(R4194,SpeciesValidation!D:W,18,FALSE),TEXT(A4194,"MMDD")&gt;VLOOKUP(R4194,SpeciesValidation!D:W,19,FALSE)),IF(TEXT(A4194,"MMDD")&lt;"0701",TEXT(A4194,"MMDD")&gt;VLOOKUP(R4194,SpeciesValidation!D:W,18,FALSE),TEXT(A4194,"MMDD")&lt;VLOOKUP(R4194,SpeciesValidation!D:W,19,FALSE))),"Date outside expected range for this species",""),"")),"",IF(LEFT(J4194,1)="A",IF(IF(VLOOKUP(R4194,SpeciesValidation!D:W,20,FALSE)=FALSE,OR(TEXT(A4194,"MMDD")&lt;VLOOKUP(R4194,SpeciesValidation!D:W,18,FALSE),TEXT(A4194,"MMDD")&gt;VLOOKUP(R4194,SpeciesValidation!D:W,19,FALSE)),IF(TEXT(A4194,"MMDD")&lt;"0701",TEXT(A4194,"MMDD")&gt;VLOOKUP(R4194,SpeciesValidation!D:W,18,FALSE),TEXT(A4194,"MMDD")&lt;VLOOKUP(R4194,SpeciesValidation!D:W,19,FALSE))),"Date outside expected range for this species",""),"")))</f>
        <v/>
      </c>
      <c r="M4194" s="127" t="str">
        <f>IF(LEN(E4194&amp;"")&gt;0,IF(ISERROR(VLOOKUP(R4194,SpeciesValidation!D:I,6,FALSE)),"",VLOOKUP(R4194,SpeciesValidation!D:I,6,FALSE)),"")</f>
        <v/>
      </c>
      <c r="Q4194" s="36" t="str">
        <f>IF(LEN(E4194&amp;"")&gt;0,IF(ISERROR(VLOOKUP(E4194,SpeciesValidation!B:G,2,FALSE)=TRUE),"",VLOOKUP(E4194,SpeciesValidation!B:G,2,FALSE)),"")</f>
        <v/>
      </c>
      <c r="R4194" s="36" t="str">
        <f>IF(LEN(E4194&amp;"")&gt;0,IF(ISERROR(VLOOKUP(E4194,SpeciesLookup!B:G,4,FALSE)=TRUE),"",VLOOKUP(E4194,SpeciesLookup!B:G,4,FALSE)),"")</f>
        <v/>
      </c>
    </row>
    <row r="4195" spans="1:18" ht="13.2" x14ac:dyDescent="0.25">
      <c r="A4195" s="72"/>
      <c r="D4195" s="11"/>
      <c r="G4195" s="128" t="str">
        <f>IF(LEN(E4195&amp;"")&gt;0,IF(ISERROR(VLOOKUP(E4195,SpeciesLookup!B:G,6,FALSE)=TRUE),"",VLOOKUP(E4195,SpeciesLookup!B:G,6,FALSE)),"")</f>
        <v/>
      </c>
      <c r="H4195" s="128" t="str">
        <f>IF(LEN(E4195&amp;"")&gt;0,IF(ISERROR(VLOOKUP(E4195,SpeciesLookup!B:G,5,FALSE)=TRUE),"",VLOOKUP(E4195,SpeciesLookup!B:G,5,FALSE)),"")</f>
        <v/>
      </c>
      <c r="I4195" s="11"/>
      <c r="J4195" s="73"/>
      <c r="K4195" s="11"/>
      <c r="L4195" s="127" t="str">
        <f>TRIM(IF(ISERROR(VLOOKUP(R4195,SpeciesValidation!D:T,IF(ISNA(VLOOKUP(J4195,Validation!B$2:C$15,2,FALSE)),FALSE,VLOOKUP(J4195,Validation!B$2:C$15,2,FALSE)))),IF(LEN(E4195&amp;"")&gt;0,"",""),VLOOKUP(R4195,SpeciesValidation!D:T,VLOOKUP(J4195,Validation!B$2:C$15,2,FALSE),FALSE)) &amp; " " &amp; IF(ISERROR(IF(LEFT(J4195,1)="A",IF(IF(VLOOKUP(R4195,SpeciesValidation!D:W,20,FALSE)=FALSE,OR(TEXT(A4195,"MMDD")&lt;VLOOKUP(R4195,SpeciesValidation!D:W,18,FALSE),TEXT(A4195,"MMDD")&gt;VLOOKUP(R4195,SpeciesValidation!D:W,19,FALSE)),IF(TEXT(A4195,"MMDD")&lt;"0701",TEXT(A4195,"MMDD")&gt;VLOOKUP(R4195,SpeciesValidation!D:W,18,FALSE),TEXT(A4195,"MMDD")&lt;VLOOKUP(R4195,SpeciesValidation!D:W,19,FALSE))),"Date outside expected range for this species",""),"")),"",IF(LEFT(J4195,1)="A",IF(IF(VLOOKUP(R4195,SpeciesValidation!D:W,20,FALSE)=FALSE,OR(TEXT(A4195,"MMDD")&lt;VLOOKUP(R4195,SpeciesValidation!D:W,18,FALSE),TEXT(A4195,"MMDD")&gt;VLOOKUP(R4195,SpeciesValidation!D:W,19,FALSE)),IF(TEXT(A4195,"MMDD")&lt;"0701",TEXT(A4195,"MMDD")&gt;VLOOKUP(R4195,SpeciesValidation!D:W,18,FALSE),TEXT(A4195,"MMDD")&lt;VLOOKUP(R4195,SpeciesValidation!D:W,19,FALSE))),"Date outside expected range for this species",""),"")))</f>
        <v/>
      </c>
      <c r="M4195" s="127" t="str">
        <f>IF(LEN(E4195&amp;"")&gt;0,IF(ISERROR(VLOOKUP(R4195,SpeciesValidation!D:I,6,FALSE)),"",VLOOKUP(R4195,SpeciesValidation!D:I,6,FALSE)),"")</f>
        <v/>
      </c>
      <c r="Q4195" s="36" t="str">
        <f>IF(LEN(E4195&amp;"")&gt;0,IF(ISERROR(VLOOKUP(E4195,SpeciesValidation!B:G,2,FALSE)=TRUE),"",VLOOKUP(E4195,SpeciesValidation!B:G,2,FALSE)),"")</f>
        <v/>
      </c>
      <c r="R4195" s="36" t="str">
        <f>IF(LEN(E4195&amp;"")&gt;0,IF(ISERROR(VLOOKUP(E4195,SpeciesLookup!B:G,4,FALSE)=TRUE),"",VLOOKUP(E4195,SpeciesLookup!B:G,4,FALSE)),"")</f>
        <v/>
      </c>
    </row>
    <row r="4196" spans="1:18" ht="13.2" x14ac:dyDescent="0.25">
      <c r="A4196" s="72"/>
      <c r="D4196" s="11"/>
      <c r="G4196" s="128" t="str">
        <f>IF(LEN(E4196&amp;"")&gt;0,IF(ISERROR(VLOOKUP(E4196,SpeciesLookup!B:G,6,FALSE)=TRUE),"",VLOOKUP(E4196,SpeciesLookup!B:G,6,FALSE)),"")</f>
        <v/>
      </c>
      <c r="H4196" s="128" t="str">
        <f>IF(LEN(E4196&amp;"")&gt;0,IF(ISERROR(VLOOKUP(E4196,SpeciesLookup!B:G,5,FALSE)=TRUE),"",VLOOKUP(E4196,SpeciesLookup!B:G,5,FALSE)),"")</f>
        <v/>
      </c>
      <c r="I4196" s="11"/>
      <c r="J4196" s="73"/>
      <c r="K4196" s="11"/>
      <c r="L4196" s="127" t="str">
        <f>TRIM(IF(ISERROR(VLOOKUP(R4196,SpeciesValidation!D:T,IF(ISNA(VLOOKUP(J4196,Validation!B$2:C$15,2,FALSE)),FALSE,VLOOKUP(J4196,Validation!B$2:C$15,2,FALSE)))),IF(LEN(E4196&amp;"")&gt;0,"",""),VLOOKUP(R4196,SpeciesValidation!D:T,VLOOKUP(J4196,Validation!B$2:C$15,2,FALSE),FALSE)) &amp; " " &amp; IF(ISERROR(IF(LEFT(J4196,1)="A",IF(IF(VLOOKUP(R4196,SpeciesValidation!D:W,20,FALSE)=FALSE,OR(TEXT(A4196,"MMDD")&lt;VLOOKUP(R4196,SpeciesValidation!D:W,18,FALSE),TEXT(A4196,"MMDD")&gt;VLOOKUP(R4196,SpeciesValidation!D:W,19,FALSE)),IF(TEXT(A4196,"MMDD")&lt;"0701",TEXT(A4196,"MMDD")&gt;VLOOKUP(R4196,SpeciesValidation!D:W,18,FALSE),TEXT(A4196,"MMDD")&lt;VLOOKUP(R4196,SpeciesValidation!D:W,19,FALSE))),"Date outside expected range for this species",""),"")),"",IF(LEFT(J4196,1)="A",IF(IF(VLOOKUP(R4196,SpeciesValidation!D:W,20,FALSE)=FALSE,OR(TEXT(A4196,"MMDD")&lt;VLOOKUP(R4196,SpeciesValidation!D:W,18,FALSE),TEXT(A4196,"MMDD")&gt;VLOOKUP(R4196,SpeciesValidation!D:W,19,FALSE)),IF(TEXT(A4196,"MMDD")&lt;"0701",TEXT(A4196,"MMDD")&gt;VLOOKUP(R4196,SpeciesValidation!D:W,18,FALSE),TEXT(A4196,"MMDD")&lt;VLOOKUP(R4196,SpeciesValidation!D:W,19,FALSE))),"Date outside expected range for this species",""),"")))</f>
        <v/>
      </c>
      <c r="M4196" s="127" t="str">
        <f>IF(LEN(E4196&amp;"")&gt;0,IF(ISERROR(VLOOKUP(R4196,SpeciesValidation!D:I,6,FALSE)),"",VLOOKUP(R4196,SpeciesValidation!D:I,6,FALSE)),"")</f>
        <v/>
      </c>
      <c r="Q4196" s="36" t="str">
        <f>IF(LEN(E4196&amp;"")&gt;0,IF(ISERROR(VLOOKUP(E4196,SpeciesValidation!B:G,2,FALSE)=TRUE),"",VLOOKUP(E4196,SpeciesValidation!B:G,2,FALSE)),"")</f>
        <v/>
      </c>
      <c r="R4196" s="36" t="str">
        <f>IF(LEN(E4196&amp;"")&gt;0,IF(ISERROR(VLOOKUP(E4196,SpeciesLookup!B:G,4,FALSE)=TRUE),"",VLOOKUP(E4196,SpeciesLookup!B:G,4,FALSE)),"")</f>
        <v/>
      </c>
    </row>
    <row r="4197" spans="1:18" ht="13.2" x14ac:dyDescent="0.25">
      <c r="A4197" s="72"/>
      <c r="D4197" s="11"/>
      <c r="G4197" s="128" t="str">
        <f>IF(LEN(E4197&amp;"")&gt;0,IF(ISERROR(VLOOKUP(E4197,SpeciesLookup!B:G,6,FALSE)=TRUE),"",VLOOKUP(E4197,SpeciesLookup!B:G,6,FALSE)),"")</f>
        <v/>
      </c>
      <c r="H4197" s="128" t="str">
        <f>IF(LEN(E4197&amp;"")&gt;0,IF(ISERROR(VLOOKUP(E4197,SpeciesLookup!B:G,5,FALSE)=TRUE),"",VLOOKUP(E4197,SpeciesLookup!B:G,5,FALSE)),"")</f>
        <v/>
      </c>
      <c r="I4197" s="11"/>
      <c r="J4197" s="73"/>
      <c r="K4197" s="11"/>
      <c r="L4197" s="127" t="str">
        <f>TRIM(IF(ISERROR(VLOOKUP(R4197,SpeciesValidation!D:T,IF(ISNA(VLOOKUP(J4197,Validation!B$2:C$15,2,FALSE)),FALSE,VLOOKUP(J4197,Validation!B$2:C$15,2,FALSE)))),IF(LEN(E4197&amp;"")&gt;0,"",""),VLOOKUP(R4197,SpeciesValidation!D:T,VLOOKUP(J4197,Validation!B$2:C$15,2,FALSE),FALSE)) &amp; " " &amp; IF(ISERROR(IF(LEFT(J4197,1)="A",IF(IF(VLOOKUP(R4197,SpeciesValidation!D:W,20,FALSE)=FALSE,OR(TEXT(A4197,"MMDD")&lt;VLOOKUP(R4197,SpeciesValidation!D:W,18,FALSE),TEXT(A4197,"MMDD")&gt;VLOOKUP(R4197,SpeciesValidation!D:W,19,FALSE)),IF(TEXT(A4197,"MMDD")&lt;"0701",TEXT(A4197,"MMDD")&gt;VLOOKUP(R4197,SpeciesValidation!D:W,18,FALSE),TEXT(A4197,"MMDD")&lt;VLOOKUP(R4197,SpeciesValidation!D:W,19,FALSE))),"Date outside expected range for this species",""),"")),"",IF(LEFT(J4197,1)="A",IF(IF(VLOOKUP(R4197,SpeciesValidation!D:W,20,FALSE)=FALSE,OR(TEXT(A4197,"MMDD")&lt;VLOOKUP(R4197,SpeciesValidation!D:W,18,FALSE),TEXT(A4197,"MMDD")&gt;VLOOKUP(R4197,SpeciesValidation!D:W,19,FALSE)),IF(TEXT(A4197,"MMDD")&lt;"0701",TEXT(A4197,"MMDD")&gt;VLOOKUP(R4197,SpeciesValidation!D:W,18,FALSE),TEXT(A4197,"MMDD")&lt;VLOOKUP(R4197,SpeciesValidation!D:W,19,FALSE))),"Date outside expected range for this species",""),"")))</f>
        <v/>
      </c>
      <c r="M4197" s="127" t="str">
        <f>IF(LEN(E4197&amp;"")&gt;0,IF(ISERROR(VLOOKUP(R4197,SpeciesValidation!D:I,6,FALSE)),"",VLOOKUP(R4197,SpeciesValidation!D:I,6,FALSE)),"")</f>
        <v/>
      </c>
      <c r="Q4197" s="36" t="str">
        <f>IF(LEN(E4197&amp;"")&gt;0,IF(ISERROR(VLOOKUP(E4197,SpeciesValidation!B:G,2,FALSE)=TRUE),"",VLOOKUP(E4197,SpeciesValidation!B:G,2,FALSE)),"")</f>
        <v/>
      </c>
      <c r="R4197" s="36" t="str">
        <f>IF(LEN(E4197&amp;"")&gt;0,IF(ISERROR(VLOOKUP(E4197,SpeciesLookup!B:G,4,FALSE)=TRUE),"",VLOOKUP(E4197,SpeciesLookup!B:G,4,FALSE)),"")</f>
        <v/>
      </c>
    </row>
    <row r="4198" spans="1:18" ht="13.2" x14ac:dyDescent="0.25">
      <c r="A4198" s="72"/>
      <c r="D4198" s="11"/>
      <c r="G4198" s="128" t="str">
        <f>IF(LEN(E4198&amp;"")&gt;0,IF(ISERROR(VLOOKUP(E4198,SpeciesLookup!B:G,6,FALSE)=TRUE),"",VLOOKUP(E4198,SpeciesLookup!B:G,6,FALSE)),"")</f>
        <v/>
      </c>
      <c r="H4198" s="128" t="str">
        <f>IF(LEN(E4198&amp;"")&gt;0,IF(ISERROR(VLOOKUP(E4198,SpeciesLookup!B:G,5,FALSE)=TRUE),"",VLOOKUP(E4198,SpeciesLookup!B:G,5,FALSE)),"")</f>
        <v/>
      </c>
      <c r="I4198" s="11"/>
      <c r="J4198" s="73"/>
      <c r="K4198" s="11"/>
      <c r="L4198" s="127" t="str">
        <f>TRIM(IF(ISERROR(VLOOKUP(R4198,SpeciesValidation!D:T,IF(ISNA(VLOOKUP(J4198,Validation!B$2:C$15,2,FALSE)),FALSE,VLOOKUP(J4198,Validation!B$2:C$15,2,FALSE)))),IF(LEN(E4198&amp;"")&gt;0,"",""),VLOOKUP(R4198,SpeciesValidation!D:T,VLOOKUP(J4198,Validation!B$2:C$15,2,FALSE),FALSE)) &amp; " " &amp; IF(ISERROR(IF(LEFT(J4198,1)="A",IF(IF(VLOOKUP(R4198,SpeciesValidation!D:W,20,FALSE)=FALSE,OR(TEXT(A4198,"MMDD")&lt;VLOOKUP(R4198,SpeciesValidation!D:W,18,FALSE),TEXT(A4198,"MMDD")&gt;VLOOKUP(R4198,SpeciesValidation!D:W,19,FALSE)),IF(TEXT(A4198,"MMDD")&lt;"0701",TEXT(A4198,"MMDD")&gt;VLOOKUP(R4198,SpeciesValidation!D:W,18,FALSE),TEXT(A4198,"MMDD")&lt;VLOOKUP(R4198,SpeciesValidation!D:W,19,FALSE))),"Date outside expected range for this species",""),"")),"",IF(LEFT(J4198,1)="A",IF(IF(VLOOKUP(R4198,SpeciesValidation!D:W,20,FALSE)=FALSE,OR(TEXT(A4198,"MMDD")&lt;VLOOKUP(R4198,SpeciesValidation!D:W,18,FALSE),TEXT(A4198,"MMDD")&gt;VLOOKUP(R4198,SpeciesValidation!D:W,19,FALSE)),IF(TEXT(A4198,"MMDD")&lt;"0701",TEXT(A4198,"MMDD")&gt;VLOOKUP(R4198,SpeciesValidation!D:W,18,FALSE),TEXT(A4198,"MMDD")&lt;VLOOKUP(R4198,SpeciesValidation!D:W,19,FALSE))),"Date outside expected range for this species",""),"")))</f>
        <v/>
      </c>
      <c r="M4198" s="127" t="str">
        <f>IF(LEN(E4198&amp;"")&gt;0,IF(ISERROR(VLOOKUP(R4198,SpeciesValidation!D:I,6,FALSE)),"",VLOOKUP(R4198,SpeciesValidation!D:I,6,FALSE)),"")</f>
        <v/>
      </c>
      <c r="Q4198" s="36" t="str">
        <f>IF(LEN(E4198&amp;"")&gt;0,IF(ISERROR(VLOOKUP(E4198,SpeciesValidation!B:G,2,FALSE)=TRUE),"",VLOOKUP(E4198,SpeciesValidation!B:G,2,FALSE)),"")</f>
        <v/>
      </c>
      <c r="R4198" s="36" t="str">
        <f>IF(LEN(E4198&amp;"")&gt;0,IF(ISERROR(VLOOKUP(E4198,SpeciesLookup!B:G,4,FALSE)=TRUE),"",VLOOKUP(E4198,SpeciesLookup!B:G,4,FALSE)),"")</f>
        <v/>
      </c>
    </row>
    <row r="4199" spans="1:18" ht="13.2" x14ac:dyDescent="0.25">
      <c r="A4199" s="72"/>
      <c r="D4199" s="11"/>
      <c r="G4199" s="128" t="str">
        <f>IF(LEN(E4199&amp;"")&gt;0,IF(ISERROR(VLOOKUP(E4199,SpeciesLookup!B:G,6,FALSE)=TRUE),"",VLOOKUP(E4199,SpeciesLookup!B:G,6,FALSE)),"")</f>
        <v/>
      </c>
      <c r="H4199" s="128" t="str">
        <f>IF(LEN(E4199&amp;"")&gt;0,IF(ISERROR(VLOOKUP(E4199,SpeciesLookup!B:G,5,FALSE)=TRUE),"",VLOOKUP(E4199,SpeciesLookup!B:G,5,FALSE)),"")</f>
        <v/>
      </c>
      <c r="I4199" s="11"/>
      <c r="J4199" s="73"/>
      <c r="K4199" s="11"/>
      <c r="L4199" s="127" t="str">
        <f>TRIM(IF(ISERROR(VLOOKUP(R4199,SpeciesValidation!D:T,IF(ISNA(VLOOKUP(J4199,Validation!B$2:C$15,2,FALSE)),FALSE,VLOOKUP(J4199,Validation!B$2:C$15,2,FALSE)))),IF(LEN(E4199&amp;"")&gt;0,"",""),VLOOKUP(R4199,SpeciesValidation!D:T,VLOOKUP(J4199,Validation!B$2:C$15,2,FALSE),FALSE)) &amp; " " &amp; IF(ISERROR(IF(LEFT(J4199,1)="A",IF(IF(VLOOKUP(R4199,SpeciesValidation!D:W,20,FALSE)=FALSE,OR(TEXT(A4199,"MMDD")&lt;VLOOKUP(R4199,SpeciesValidation!D:W,18,FALSE),TEXT(A4199,"MMDD")&gt;VLOOKUP(R4199,SpeciesValidation!D:W,19,FALSE)),IF(TEXT(A4199,"MMDD")&lt;"0701",TEXT(A4199,"MMDD")&gt;VLOOKUP(R4199,SpeciesValidation!D:W,18,FALSE),TEXT(A4199,"MMDD")&lt;VLOOKUP(R4199,SpeciesValidation!D:W,19,FALSE))),"Date outside expected range for this species",""),"")),"",IF(LEFT(J4199,1)="A",IF(IF(VLOOKUP(R4199,SpeciesValidation!D:W,20,FALSE)=FALSE,OR(TEXT(A4199,"MMDD")&lt;VLOOKUP(R4199,SpeciesValidation!D:W,18,FALSE),TEXT(A4199,"MMDD")&gt;VLOOKUP(R4199,SpeciesValidation!D:W,19,FALSE)),IF(TEXT(A4199,"MMDD")&lt;"0701",TEXT(A4199,"MMDD")&gt;VLOOKUP(R4199,SpeciesValidation!D:W,18,FALSE),TEXT(A4199,"MMDD")&lt;VLOOKUP(R4199,SpeciesValidation!D:W,19,FALSE))),"Date outside expected range for this species",""),"")))</f>
        <v/>
      </c>
      <c r="M4199" s="127" t="str">
        <f>IF(LEN(E4199&amp;"")&gt;0,IF(ISERROR(VLOOKUP(R4199,SpeciesValidation!D:I,6,FALSE)),"",VLOOKUP(R4199,SpeciesValidation!D:I,6,FALSE)),"")</f>
        <v/>
      </c>
      <c r="Q4199" s="36" t="str">
        <f>IF(LEN(E4199&amp;"")&gt;0,IF(ISERROR(VLOOKUP(E4199,SpeciesValidation!B:G,2,FALSE)=TRUE),"",VLOOKUP(E4199,SpeciesValidation!B:G,2,FALSE)),"")</f>
        <v/>
      </c>
      <c r="R4199" s="36" t="str">
        <f>IF(LEN(E4199&amp;"")&gt;0,IF(ISERROR(VLOOKUP(E4199,SpeciesLookup!B:G,4,FALSE)=TRUE),"",VLOOKUP(E4199,SpeciesLookup!B:G,4,FALSE)),"")</f>
        <v/>
      </c>
    </row>
    <row r="4200" spans="1:18" ht="13.2" x14ac:dyDescent="0.25">
      <c r="A4200" s="72"/>
      <c r="D4200" s="11"/>
      <c r="G4200" s="128" t="str">
        <f>IF(LEN(E4200&amp;"")&gt;0,IF(ISERROR(VLOOKUP(E4200,SpeciesLookup!B:G,6,FALSE)=TRUE),"",VLOOKUP(E4200,SpeciesLookup!B:G,6,FALSE)),"")</f>
        <v/>
      </c>
      <c r="H4200" s="128" t="str">
        <f>IF(LEN(E4200&amp;"")&gt;0,IF(ISERROR(VLOOKUP(E4200,SpeciesLookup!B:G,5,FALSE)=TRUE),"",VLOOKUP(E4200,SpeciesLookup!B:G,5,FALSE)),"")</f>
        <v/>
      </c>
      <c r="I4200" s="11"/>
      <c r="J4200" s="73"/>
      <c r="K4200" s="11"/>
      <c r="L4200" s="127" t="str">
        <f>TRIM(IF(ISERROR(VLOOKUP(R4200,SpeciesValidation!D:T,IF(ISNA(VLOOKUP(J4200,Validation!B$2:C$15,2,FALSE)),FALSE,VLOOKUP(J4200,Validation!B$2:C$15,2,FALSE)))),IF(LEN(E4200&amp;"")&gt;0,"",""),VLOOKUP(R4200,SpeciesValidation!D:T,VLOOKUP(J4200,Validation!B$2:C$15,2,FALSE),FALSE)) &amp; " " &amp; IF(ISERROR(IF(LEFT(J4200,1)="A",IF(IF(VLOOKUP(R4200,SpeciesValidation!D:W,20,FALSE)=FALSE,OR(TEXT(A4200,"MMDD")&lt;VLOOKUP(R4200,SpeciesValidation!D:W,18,FALSE),TEXT(A4200,"MMDD")&gt;VLOOKUP(R4200,SpeciesValidation!D:W,19,FALSE)),IF(TEXT(A4200,"MMDD")&lt;"0701",TEXT(A4200,"MMDD")&gt;VLOOKUP(R4200,SpeciesValidation!D:W,18,FALSE),TEXT(A4200,"MMDD")&lt;VLOOKUP(R4200,SpeciesValidation!D:W,19,FALSE))),"Date outside expected range for this species",""),"")),"",IF(LEFT(J4200,1)="A",IF(IF(VLOOKUP(R4200,SpeciesValidation!D:W,20,FALSE)=FALSE,OR(TEXT(A4200,"MMDD")&lt;VLOOKUP(R4200,SpeciesValidation!D:W,18,FALSE),TEXT(A4200,"MMDD")&gt;VLOOKUP(R4200,SpeciesValidation!D:W,19,FALSE)),IF(TEXT(A4200,"MMDD")&lt;"0701",TEXT(A4200,"MMDD")&gt;VLOOKUP(R4200,SpeciesValidation!D:W,18,FALSE),TEXT(A4200,"MMDD")&lt;VLOOKUP(R4200,SpeciesValidation!D:W,19,FALSE))),"Date outside expected range for this species",""),"")))</f>
        <v/>
      </c>
      <c r="M4200" s="127" t="str">
        <f>IF(LEN(E4200&amp;"")&gt;0,IF(ISERROR(VLOOKUP(R4200,SpeciesValidation!D:I,6,FALSE)),"",VLOOKUP(R4200,SpeciesValidation!D:I,6,FALSE)),"")</f>
        <v/>
      </c>
      <c r="Q4200" s="36" t="str">
        <f>IF(LEN(E4200&amp;"")&gt;0,IF(ISERROR(VLOOKUP(E4200,SpeciesValidation!B:G,2,FALSE)=TRUE),"",VLOOKUP(E4200,SpeciesValidation!B:G,2,FALSE)),"")</f>
        <v/>
      </c>
      <c r="R4200" s="36" t="str">
        <f>IF(LEN(E4200&amp;"")&gt;0,IF(ISERROR(VLOOKUP(E4200,SpeciesLookup!B:G,4,FALSE)=TRUE),"",VLOOKUP(E4200,SpeciesLookup!B:G,4,FALSE)),"")</f>
        <v/>
      </c>
    </row>
    <row r="4201" spans="1:18" ht="13.2" x14ac:dyDescent="0.25">
      <c r="A4201" s="72"/>
      <c r="D4201" s="11"/>
      <c r="G4201" s="128" t="str">
        <f>IF(LEN(E4201&amp;"")&gt;0,IF(ISERROR(VLOOKUP(E4201,SpeciesLookup!B:G,6,FALSE)=TRUE),"",VLOOKUP(E4201,SpeciesLookup!B:G,6,FALSE)),"")</f>
        <v/>
      </c>
      <c r="H4201" s="128" t="str">
        <f>IF(LEN(E4201&amp;"")&gt;0,IF(ISERROR(VLOOKUP(E4201,SpeciesLookup!B:G,5,FALSE)=TRUE),"",VLOOKUP(E4201,SpeciesLookup!B:G,5,FALSE)),"")</f>
        <v/>
      </c>
      <c r="I4201" s="11"/>
      <c r="J4201" s="73"/>
      <c r="K4201" s="11"/>
      <c r="L4201" s="127" t="str">
        <f>TRIM(IF(ISERROR(VLOOKUP(R4201,SpeciesValidation!D:T,IF(ISNA(VLOOKUP(J4201,Validation!B$2:C$15,2,FALSE)),FALSE,VLOOKUP(J4201,Validation!B$2:C$15,2,FALSE)))),IF(LEN(E4201&amp;"")&gt;0,"",""),VLOOKUP(R4201,SpeciesValidation!D:T,VLOOKUP(J4201,Validation!B$2:C$15,2,FALSE),FALSE)) &amp; " " &amp; IF(ISERROR(IF(LEFT(J4201,1)="A",IF(IF(VLOOKUP(R4201,SpeciesValidation!D:W,20,FALSE)=FALSE,OR(TEXT(A4201,"MMDD")&lt;VLOOKUP(R4201,SpeciesValidation!D:W,18,FALSE),TEXT(A4201,"MMDD")&gt;VLOOKUP(R4201,SpeciesValidation!D:W,19,FALSE)),IF(TEXT(A4201,"MMDD")&lt;"0701",TEXT(A4201,"MMDD")&gt;VLOOKUP(R4201,SpeciesValidation!D:W,18,FALSE),TEXT(A4201,"MMDD")&lt;VLOOKUP(R4201,SpeciesValidation!D:W,19,FALSE))),"Date outside expected range for this species",""),"")),"",IF(LEFT(J4201,1)="A",IF(IF(VLOOKUP(R4201,SpeciesValidation!D:W,20,FALSE)=FALSE,OR(TEXT(A4201,"MMDD")&lt;VLOOKUP(R4201,SpeciesValidation!D:W,18,FALSE),TEXT(A4201,"MMDD")&gt;VLOOKUP(R4201,SpeciesValidation!D:W,19,FALSE)),IF(TEXT(A4201,"MMDD")&lt;"0701",TEXT(A4201,"MMDD")&gt;VLOOKUP(R4201,SpeciesValidation!D:W,18,FALSE),TEXT(A4201,"MMDD")&lt;VLOOKUP(R4201,SpeciesValidation!D:W,19,FALSE))),"Date outside expected range for this species",""),"")))</f>
        <v/>
      </c>
      <c r="M4201" s="127" t="str">
        <f>IF(LEN(E4201&amp;"")&gt;0,IF(ISERROR(VLOOKUP(R4201,SpeciesValidation!D:I,6,FALSE)),"",VLOOKUP(R4201,SpeciesValidation!D:I,6,FALSE)),"")</f>
        <v/>
      </c>
      <c r="Q4201" s="36" t="str">
        <f>IF(LEN(E4201&amp;"")&gt;0,IF(ISERROR(VLOOKUP(E4201,SpeciesValidation!B:G,2,FALSE)=TRUE),"",VLOOKUP(E4201,SpeciesValidation!B:G,2,FALSE)),"")</f>
        <v/>
      </c>
      <c r="R4201" s="36" t="str">
        <f>IF(LEN(E4201&amp;"")&gt;0,IF(ISERROR(VLOOKUP(E4201,SpeciesLookup!B:G,4,FALSE)=TRUE),"",VLOOKUP(E4201,SpeciesLookup!B:G,4,FALSE)),"")</f>
        <v/>
      </c>
    </row>
    <row r="4202" spans="1:18" ht="13.2" x14ac:dyDescent="0.25">
      <c r="A4202" s="72"/>
      <c r="D4202" s="11"/>
      <c r="G4202" s="128" t="str">
        <f>IF(LEN(E4202&amp;"")&gt;0,IF(ISERROR(VLOOKUP(E4202,SpeciesLookup!B:G,6,FALSE)=TRUE),"",VLOOKUP(E4202,SpeciesLookup!B:G,6,FALSE)),"")</f>
        <v/>
      </c>
      <c r="H4202" s="128" t="str">
        <f>IF(LEN(E4202&amp;"")&gt;0,IF(ISERROR(VLOOKUP(E4202,SpeciesLookup!B:G,5,FALSE)=TRUE),"",VLOOKUP(E4202,SpeciesLookup!B:G,5,FALSE)),"")</f>
        <v/>
      </c>
      <c r="I4202" s="11"/>
      <c r="J4202" s="73"/>
      <c r="K4202" s="11"/>
      <c r="L4202" s="127" t="str">
        <f>TRIM(IF(ISERROR(VLOOKUP(R4202,SpeciesValidation!D:T,IF(ISNA(VLOOKUP(J4202,Validation!B$2:C$15,2,FALSE)),FALSE,VLOOKUP(J4202,Validation!B$2:C$15,2,FALSE)))),IF(LEN(E4202&amp;"")&gt;0,"",""),VLOOKUP(R4202,SpeciesValidation!D:T,VLOOKUP(J4202,Validation!B$2:C$15,2,FALSE),FALSE)) &amp; " " &amp; IF(ISERROR(IF(LEFT(J4202,1)="A",IF(IF(VLOOKUP(R4202,SpeciesValidation!D:W,20,FALSE)=FALSE,OR(TEXT(A4202,"MMDD")&lt;VLOOKUP(R4202,SpeciesValidation!D:W,18,FALSE),TEXT(A4202,"MMDD")&gt;VLOOKUP(R4202,SpeciesValidation!D:W,19,FALSE)),IF(TEXT(A4202,"MMDD")&lt;"0701",TEXT(A4202,"MMDD")&gt;VLOOKUP(R4202,SpeciesValidation!D:W,18,FALSE),TEXT(A4202,"MMDD")&lt;VLOOKUP(R4202,SpeciesValidation!D:W,19,FALSE))),"Date outside expected range for this species",""),"")),"",IF(LEFT(J4202,1)="A",IF(IF(VLOOKUP(R4202,SpeciesValidation!D:W,20,FALSE)=FALSE,OR(TEXT(A4202,"MMDD")&lt;VLOOKUP(R4202,SpeciesValidation!D:W,18,FALSE),TEXT(A4202,"MMDD")&gt;VLOOKUP(R4202,SpeciesValidation!D:W,19,FALSE)),IF(TEXT(A4202,"MMDD")&lt;"0701",TEXT(A4202,"MMDD")&gt;VLOOKUP(R4202,SpeciesValidation!D:W,18,FALSE),TEXT(A4202,"MMDD")&lt;VLOOKUP(R4202,SpeciesValidation!D:W,19,FALSE))),"Date outside expected range for this species",""),"")))</f>
        <v/>
      </c>
      <c r="M4202" s="127" t="str">
        <f>IF(LEN(E4202&amp;"")&gt;0,IF(ISERROR(VLOOKUP(R4202,SpeciesValidation!D:I,6,FALSE)),"",VLOOKUP(R4202,SpeciesValidation!D:I,6,FALSE)),"")</f>
        <v/>
      </c>
      <c r="Q4202" s="36" t="str">
        <f>IF(LEN(E4202&amp;"")&gt;0,IF(ISERROR(VLOOKUP(E4202,SpeciesValidation!B:G,2,FALSE)=TRUE),"",VLOOKUP(E4202,SpeciesValidation!B:G,2,FALSE)),"")</f>
        <v/>
      </c>
      <c r="R4202" s="36" t="str">
        <f>IF(LEN(E4202&amp;"")&gt;0,IF(ISERROR(VLOOKUP(E4202,SpeciesLookup!B:G,4,FALSE)=TRUE),"",VLOOKUP(E4202,SpeciesLookup!B:G,4,FALSE)),"")</f>
        <v/>
      </c>
    </row>
    <row r="4203" spans="1:18" ht="13.2" x14ac:dyDescent="0.25">
      <c r="A4203" s="72"/>
      <c r="D4203" s="11"/>
      <c r="G4203" s="128" t="str">
        <f>IF(LEN(E4203&amp;"")&gt;0,IF(ISERROR(VLOOKUP(E4203,SpeciesLookup!B:G,6,FALSE)=TRUE),"",VLOOKUP(E4203,SpeciesLookup!B:G,6,FALSE)),"")</f>
        <v/>
      </c>
      <c r="H4203" s="128" t="str">
        <f>IF(LEN(E4203&amp;"")&gt;0,IF(ISERROR(VLOOKUP(E4203,SpeciesLookup!B:G,5,FALSE)=TRUE),"",VLOOKUP(E4203,SpeciesLookup!B:G,5,FALSE)),"")</f>
        <v/>
      </c>
      <c r="I4203" s="11"/>
      <c r="J4203" s="73"/>
      <c r="K4203" s="11"/>
      <c r="L4203" s="127" t="str">
        <f>TRIM(IF(ISERROR(VLOOKUP(R4203,SpeciesValidation!D:T,IF(ISNA(VLOOKUP(J4203,Validation!B$2:C$15,2,FALSE)),FALSE,VLOOKUP(J4203,Validation!B$2:C$15,2,FALSE)))),IF(LEN(E4203&amp;"")&gt;0,"",""),VLOOKUP(R4203,SpeciesValidation!D:T,VLOOKUP(J4203,Validation!B$2:C$15,2,FALSE),FALSE)) &amp; " " &amp; IF(ISERROR(IF(LEFT(J4203,1)="A",IF(IF(VLOOKUP(R4203,SpeciesValidation!D:W,20,FALSE)=FALSE,OR(TEXT(A4203,"MMDD")&lt;VLOOKUP(R4203,SpeciesValidation!D:W,18,FALSE),TEXT(A4203,"MMDD")&gt;VLOOKUP(R4203,SpeciesValidation!D:W,19,FALSE)),IF(TEXT(A4203,"MMDD")&lt;"0701",TEXT(A4203,"MMDD")&gt;VLOOKUP(R4203,SpeciesValidation!D:W,18,FALSE),TEXT(A4203,"MMDD")&lt;VLOOKUP(R4203,SpeciesValidation!D:W,19,FALSE))),"Date outside expected range for this species",""),"")),"",IF(LEFT(J4203,1)="A",IF(IF(VLOOKUP(R4203,SpeciesValidation!D:W,20,FALSE)=FALSE,OR(TEXT(A4203,"MMDD")&lt;VLOOKUP(R4203,SpeciesValidation!D:W,18,FALSE),TEXT(A4203,"MMDD")&gt;VLOOKUP(R4203,SpeciesValidation!D:W,19,FALSE)),IF(TEXT(A4203,"MMDD")&lt;"0701",TEXT(A4203,"MMDD")&gt;VLOOKUP(R4203,SpeciesValidation!D:W,18,FALSE),TEXT(A4203,"MMDD")&lt;VLOOKUP(R4203,SpeciesValidation!D:W,19,FALSE))),"Date outside expected range for this species",""),"")))</f>
        <v/>
      </c>
      <c r="M4203" s="127" t="str">
        <f>IF(LEN(E4203&amp;"")&gt;0,IF(ISERROR(VLOOKUP(R4203,SpeciesValidation!D:I,6,FALSE)),"",VLOOKUP(R4203,SpeciesValidation!D:I,6,FALSE)),"")</f>
        <v/>
      </c>
      <c r="Q4203" s="36" t="str">
        <f>IF(LEN(E4203&amp;"")&gt;0,IF(ISERROR(VLOOKUP(E4203,SpeciesValidation!B:G,2,FALSE)=TRUE),"",VLOOKUP(E4203,SpeciesValidation!B:G,2,FALSE)),"")</f>
        <v/>
      </c>
      <c r="R4203" s="36" t="str">
        <f>IF(LEN(E4203&amp;"")&gt;0,IF(ISERROR(VLOOKUP(E4203,SpeciesLookup!B:G,4,FALSE)=TRUE),"",VLOOKUP(E4203,SpeciesLookup!B:G,4,FALSE)),"")</f>
        <v/>
      </c>
    </row>
    <row r="4204" spans="1:18" ht="13.2" x14ac:dyDescent="0.25">
      <c r="A4204" s="72"/>
      <c r="D4204" s="11"/>
      <c r="G4204" s="128" t="str">
        <f>IF(LEN(E4204&amp;"")&gt;0,IF(ISERROR(VLOOKUP(E4204,SpeciesLookup!B:G,6,FALSE)=TRUE),"",VLOOKUP(E4204,SpeciesLookup!B:G,6,FALSE)),"")</f>
        <v/>
      </c>
      <c r="H4204" s="128" t="str">
        <f>IF(LEN(E4204&amp;"")&gt;0,IF(ISERROR(VLOOKUP(E4204,SpeciesLookup!B:G,5,FALSE)=TRUE),"",VLOOKUP(E4204,SpeciesLookup!B:G,5,FALSE)),"")</f>
        <v/>
      </c>
      <c r="I4204" s="11"/>
      <c r="J4204" s="73"/>
      <c r="K4204" s="11"/>
      <c r="L4204" s="127" t="str">
        <f>TRIM(IF(ISERROR(VLOOKUP(R4204,SpeciesValidation!D:T,IF(ISNA(VLOOKUP(J4204,Validation!B$2:C$15,2,FALSE)),FALSE,VLOOKUP(J4204,Validation!B$2:C$15,2,FALSE)))),IF(LEN(E4204&amp;"")&gt;0,"",""),VLOOKUP(R4204,SpeciesValidation!D:T,VLOOKUP(J4204,Validation!B$2:C$15,2,FALSE),FALSE)) &amp; " " &amp; IF(ISERROR(IF(LEFT(J4204,1)="A",IF(IF(VLOOKUP(R4204,SpeciesValidation!D:W,20,FALSE)=FALSE,OR(TEXT(A4204,"MMDD")&lt;VLOOKUP(R4204,SpeciesValidation!D:W,18,FALSE),TEXT(A4204,"MMDD")&gt;VLOOKUP(R4204,SpeciesValidation!D:W,19,FALSE)),IF(TEXT(A4204,"MMDD")&lt;"0701",TEXT(A4204,"MMDD")&gt;VLOOKUP(R4204,SpeciesValidation!D:W,18,FALSE),TEXT(A4204,"MMDD")&lt;VLOOKUP(R4204,SpeciesValidation!D:W,19,FALSE))),"Date outside expected range for this species",""),"")),"",IF(LEFT(J4204,1)="A",IF(IF(VLOOKUP(R4204,SpeciesValidation!D:W,20,FALSE)=FALSE,OR(TEXT(A4204,"MMDD")&lt;VLOOKUP(R4204,SpeciesValidation!D:W,18,FALSE),TEXT(A4204,"MMDD")&gt;VLOOKUP(R4204,SpeciesValidation!D:W,19,FALSE)),IF(TEXT(A4204,"MMDD")&lt;"0701",TEXT(A4204,"MMDD")&gt;VLOOKUP(R4204,SpeciesValidation!D:W,18,FALSE),TEXT(A4204,"MMDD")&lt;VLOOKUP(R4204,SpeciesValidation!D:W,19,FALSE))),"Date outside expected range for this species",""),"")))</f>
        <v/>
      </c>
      <c r="M4204" s="127" t="str">
        <f>IF(LEN(E4204&amp;"")&gt;0,IF(ISERROR(VLOOKUP(R4204,SpeciesValidation!D:I,6,FALSE)),"",VLOOKUP(R4204,SpeciesValidation!D:I,6,FALSE)),"")</f>
        <v/>
      </c>
      <c r="Q4204" s="36" t="str">
        <f>IF(LEN(E4204&amp;"")&gt;0,IF(ISERROR(VLOOKUP(E4204,SpeciesValidation!B:G,2,FALSE)=TRUE),"",VLOOKUP(E4204,SpeciesValidation!B:G,2,FALSE)),"")</f>
        <v/>
      </c>
      <c r="R4204" s="36" t="str">
        <f>IF(LEN(E4204&amp;"")&gt;0,IF(ISERROR(VLOOKUP(E4204,SpeciesLookup!B:G,4,FALSE)=TRUE),"",VLOOKUP(E4204,SpeciesLookup!B:G,4,FALSE)),"")</f>
        <v/>
      </c>
    </row>
    <row r="4205" spans="1:18" ht="13.2" x14ac:dyDescent="0.25">
      <c r="A4205" s="72"/>
      <c r="D4205" s="11"/>
      <c r="G4205" s="128" t="str">
        <f>IF(LEN(E4205&amp;"")&gt;0,IF(ISERROR(VLOOKUP(E4205,SpeciesLookup!B:G,6,FALSE)=TRUE),"",VLOOKUP(E4205,SpeciesLookup!B:G,6,FALSE)),"")</f>
        <v/>
      </c>
      <c r="H4205" s="128" t="str">
        <f>IF(LEN(E4205&amp;"")&gt;0,IF(ISERROR(VLOOKUP(E4205,SpeciesLookup!B:G,5,FALSE)=TRUE),"",VLOOKUP(E4205,SpeciesLookup!B:G,5,FALSE)),"")</f>
        <v/>
      </c>
      <c r="I4205" s="11"/>
      <c r="J4205" s="73"/>
      <c r="K4205" s="11"/>
      <c r="L4205" s="127" t="str">
        <f>TRIM(IF(ISERROR(VLOOKUP(R4205,SpeciesValidation!D:T,IF(ISNA(VLOOKUP(J4205,Validation!B$2:C$15,2,FALSE)),FALSE,VLOOKUP(J4205,Validation!B$2:C$15,2,FALSE)))),IF(LEN(E4205&amp;"")&gt;0,"",""),VLOOKUP(R4205,SpeciesValidation!D:T,VLOOKUP(J4205,Validation!B$2:C$15,2,FALSE),FALSE)) &amp; " " &amp; IF(ISERROR(IF(LEFT(J4205,1)="A",IF(IF(VLOOKUP(R4205,SpeciesValidation!D:W,20,FALSE)=FALSE,OR(TEXT(A4205,"MMDD")&lt;VLOOKUP(R4205,SpeciesValidation!D:W,18,FALSE),TEXT(A4205,"MMDD")&gt;VLOOKUP(R4205,SpeciesValidation!D:W,19,FALSE)),IF(TEXT(A4205,"MMDD")&lt;"0701",TEXT(A4205,"MMDD")&gt;VLOOKUP(R4205,SpeciesValidation!D:W,18,FALSE),TEXT(A4205,"MMDD")&lt;VLOOKUP(R4205,SpeciesValidation!D:W,19,FALSE))),"Date outside expected range for this species",""),"")),"",IF(LEFT(J4205,1)="A",IF(IF(VLOOKUP(R4205,SpeciesValidation!D:W,20,FALSE)=FALSE,OR(TEXT(A4205,"MMDD")&lt;VLOOKUP(R4205,SpeciesValidation!D:W,18,FALSE),TEXT(A4205,"MMDD")&gt;VLOOKUP(R4205,SpeciesValidation!D:W,19,FALSE)),IF(TEXT(A4205,"MMDD")&lt;"0701",TEXT(A4205,"MMDD")&gt;VLOOKUP(R4205,SpeciesValidation!D:W,18,FALSE),TEXT(A4205,"MMDD")&lt;VLOOKUP(R4205,SpeciesValidation!D:W,19,FALSE))),"Date outside expected range for this species",""),"")))</f>
        <v/>
      </c>
      <c r="M4205" s="127" t="str">
        <f>IF(LEN(E4205&amp;"")&gt;0,IF(ISERROR(VLOOKUP(R4205,SpeciesValidation!D:I,6,FALSE)),"",VLOOKUP(R4205,SpeciesValidation!D:I,6,FALSE)),"")</f>
        <v/>
      </c>
      <c r="Q4205" s="36" t="str">
        <f>IF(LEN(E4205&amp;"")&gt;0,IF(ISERROR(VLOOKUP(E4205,SpeciesValidation!B:G,2,FALSE)=TRUE),"",VLOOKUP(E4205,SpeciesValidation!B:G,2,FALSE)),"")</f>
        <v/>
      </c>
      <c r="R4205" s="36" t="str">
        <f>IF(LEN(E4205&amp;"")&gt;0,IF(ISERROR(VLOOKUP(E4205,SpeciesLookup!B:G,4,FALSE)=TRUE),"",VLOOKUP(E4205,SpeciesLookup!B:G,4,FALSE)),"")</f>
        <v/>
      </c>
    </row>
    <row r="4206" spans="1:18" ht="13.2" x14ac:dyDescent="0.25">
      <c r="A4206" s="72"/>
      <c r="D4206" s="11"/>
      <c r="G4206" s="128" t="str">
        <f>IF(LEN(E4206&amp;"")&gt;0,IF(ISERROR(VLOOKUP(E4206,SpeciesLookup!B:G,6,FALSE)=TRUE),"",VLOOKUP(E4206,SpeciesLookup!B:G,6,FALSE)),"")</f>
        <v/>
      </c>
      <c r="H4206" s="128" t="str">
        <f>IF(LEN(E4206&amp;"")&gt;0,IF(ISERROR(VLOOKUP(E4206,SpeciesLookup!B:G,5,FALSE)=TRUE),"",VLOOKUP(E4206,SpeciesLookup!B:G,5,FALSE)),"")</f>
        <v/>
      </c>
      <c r="I4206" s="11"/>
      <c r="J4206" s="73"/>
      <c r="K4206" s="11"/>
      <c r="L4206" s="127" t="str">
        <f>TRIM(IF(ISERROR(VLOOKUP(R4206,SpeciesValidation!D:T,IF(ISNA(VLOOKUP(J4206,Validation!B$2:C$15,2,FALSE)),FALSE,VLOOKUP(J4206,Validation!B$2:C$15,2,FALSE)))),IF(LEN(E4206&amp;"")&gt;0,"",""),VLOOKUP(R4206,SpeciesValidation!D:T,VLOOKUP(J4206,Validation!B$2:C$15,2,FALSE),FALSE)) &amp; " " &amp; IF(ISERROR(IF(LEFT(J4206,1)="A",IF(IF(VLOOKUP(R4206,SpeciesValidation!D:W,20,FALSE)=FALSE,OR(TEXT(A4206,"MMDD")&lt;VLOOKUP(R4206,SpeciesValidation!D:W,18,FALSE),TEXT(A4206,"MMDD")&gt;VLOOKUP(R4206,SpeciesValidation!D:W,19,FALSE)),IF(TEXT(A4206,"MMDD")&lt;"0701",TEXT(A4206,"MMDD")&gt;VLOOKUP(R4206,SpeciesValidation!D:W,18,FALSE),TEXT(A4206,"MMDD")&lt;VLOOKUP(R4206,SpeciesValidation!D:W,19,FALSE))),"Date outside expected range for this species",""),"")),"",IF(LEFT(J4206,1)="A",IF(IF(VLOOKUP(R4206,SpeciesValidation!D:W,20,FALSE)=FALSE,OR(TEXT(A4206,"MMDD")&lt;VLOOKUP(R4206,SpeciesValidation!D:W,18,FALSE),TEXT(A4206,"MMDD")&gt;VLOOKUP(R4206,SpeciesValidation!D:W,19,FALSE)),IF(TEXT(A4206,"MMDD")&lt;"0701",TEXT(A4206,"MMDD")&gt;VLOOKUP(R4206,SpeciesValidation!D:W,18,FALSE),TEXT(A4206,"MMDD")&lt;VLOOKUP(R4206,SpeciesValidation!D:W,19,FALSE))),"Date outside expected range for this species",""),"")))</f>
        <v/>
      </c>
      <c r="M4206" s="127" t="str">
        <f>IF(LEN(E4206&amp;"")&gt;0,IF(ISERROR(VLOOKUP(R4206,SpeciesValidation!D:I,6,FALSE)),"",VLOOKUP(R4206,SpeciesValidation!D:I,6,FALSE)),"")</f>
        <v/>
      </c>
      <c r="Q4206" s="36" t="str">
        <f>IF(LEN(E4206&amp;"")&gt;0,IF(ISERROR(VLOOKUP(E4206,SpeciesValidation!B:G,2,FALSE)=TRUE),"",VLOOKUP(E4206,SpeciesValidation!B:G,2,FALSE)),"")</f>
        <v/>
      </c>
      <c r="R4206" s="36" t="str">
        <f>IF(LEN(E4206&amp;"")&gt;0,IF(ISERROR(VLOOKUP(E4206,SpeciesLookup!B:G,4,FALSE)=TRUE),"",VLOOKUP(E4206,SpeciesLookup!B:G,4,FALSE)),"")</f>
        <v/>
      </c>
    </row>
    <row r="4207" spans="1:18" ht="13.2" x14ac:dyDescent="0.25">
      <c r="A4207" s="72"/>
      <c r="D4207" s="11"/>
      <c r="G4207" s="128" t="str">
        <f>IF(LEN(E4207&amp;"")&gt;0,IF(ISERROR(VLOOKUP(E4207,SpeciesLookup!B:G,6,FALSE)=TRUE),"",VLOOKUP(E4207,SpeciesLookup!B:G,6,FALSE)),"")</f>
        <v/>
      </c>
      <c r="H4207" s="128" t="str">
        <f>IF(LEN(E4207&amp;"")&gt;0,IF(ISERROR(VLOOKUP(E4207,SpeciesLookup!B:G,5,FALSE)=TRUE),"",VLOOKUP(E4207,SpeciesLookup!B:G,5,FALSE)),"")</f>
        <v/>
      </c>
      <c r="I4207" s="11"/>
      <c r="J4207" s="73"/>
      <c r="K4207" s="11"/>
      <c r="L4207" s="127" t="str">
        <f>TRIM(IF(ISERROR(VLOOKUP(R4207,SpeciesValidation!D:T,IF(ISNA(VLOOKUP(J4207,Validation!B$2:C$15,2,FALSE)),FALSE,VLOOKUP(J4207,Validation!B$2:C$15,2,FALSE)))),IF(LEN(E4207&amp;"")&gt;0,"",""),VLOOKUP(R4207,SpeciesValidation!D:T,VLOOKUP(J4207,Validation!B$2:C$15,2,FALSE),FALSE)) &amp; " " &amp; IF(ISERROR(IF(LEFT(J4207,1)="A",IF(IF(VLOOKUP(R4207,SpeciesValidation!D:W,20,FALSE)=FALSE,OR(TEXT(A4207,"MMDD")&lt;VLOOKUP(R4207,SpeciesValidation!D:W,18,FALSE),TEXT(A4207,"MMDD")&gt;VLOOKUP(R4207,SpeciesValidation!D:W,19,FALSE)),IF(TEXT(A4207,"MMDD")&lt;"0701",TEXT(A4207,"MMDD")&gt;VLOOKUP(R4207,SpeciesValidation!D:W,18,FALSE),TEXT(A4207,"MMDD")&lt;VLOOKUP(R4207,SpeciesValidation!D:W,19,FALSE))),"Date outside expected range for this species",""),"")),"",IF(LEFT(J4207,1)="A",IF(IF(VLOOKUP(R4207,SpeciesValidation!D:W,20,FALSE)=FALSE,OR(TEXT(A4207,"MMDD")&lt;VLOOKUP(R4207,SpeciesValidation!D:W,18,FALSE),TEXT(A4207,"MMDD")&gt;VLOOKUP(R4207,SpeciesValidation!D:W,19,FALSE)),IF(TEXT(A4207,"MMDD")&lt;"0701",TEXT(A4207,"MMDD")&gt;VLOOKUP(R4207,SpeciesValidation!D:W,18,FALSE),TEXT(A4207,"MMDD")&lt;VLOOKUP(R4207,SpeciesValidation!D:W,19,FALSE))),"Date outside expected range for this species",""),"")))</f>
        <v/>
      </c>
      <c r="M4207" s="127" t="str">
        <f>IF(LEN(E4207&amp;"")&gt;0,IF(ISERROR(VLOOKUP(R4207,SpeciesValidation!D:I,6,FALSE)),"",VLOOKUP(R4207,SpeciesValidation!D:I,6,FALSE)),"")</f>
        <v/>
      </c>
      <c r="Q4207" s="36" t="str">
        <f>IF(LEN(E4207&amp;"")&gt;0,IF(ISERROR(VLOOKUP(E4207,SpeciesValidation!B:G,2,FALSE)=TRUE),"",VLOOKUP(E4207,SpeciesValidation!B:G,2,FALSE)),"")</f>
        <v/>
      </c>
      <c r="R4207" s="36" t="str">
        <f>IF(LEN(E4207&amp;"")&gt;0,IF(ISERROR(VLOOKUP(E4207,SpeciesLookup!B:G,4,FALSE)=TRUE),"",VLOOKUP(E4207,SpeciesLookup!B:G,4,FALSE)),"")</f>
        <v/>
      </c>
    </row>
    <row r="4208" spans="1:18" ht="13.2" x14ac:dyDescent="0.25">
      <c r="A4208" s="72"/>
      <c r="D4208" s="11"/>
      <c r="G4208" s="128" t="str">
        <f>IF(LEN(E4208&amp;"")&gt;0,IF(ISERROR(VLOOKUP(E4208,SpeciesLookup!B:G,6,FALSE)=TRUE),"",VLOOKUP(E4208,SpeciesLookup!B:G,6,FALSE)),"")</f>
        <v/>
      </c>
      <c r="H4208" s="128" t="str">
        <f>IF(LEN(E4208&amp;"")&gt;0,IF(ISERROR(VLOOKUP(E4208,SpeciesLookup!B:G,5,FALSE)=TRUE),"",VLOOKUP(E4208,SpeciesLookup!B:G,5,FALSE)),"")</f>
        <v/>
      </c>
      <c r="I4208" s="11"/>
      <c r="J4208" s="73"/>
      <c r="K4208" s="11"/>
      <c r="L4208" s="127" t="str">
        <f>TRIM(IF(ISERROR(VLOOKUP(R4208,SpeciesValidation!D:T,IF(ISNA(VLOOKUP(J4208,Validation!B$2:C$15,2,FALSE)),FALSE,VLOOKUP(J4208,Validation!B$2:C$15,2,FALSE)))),IF(LEN(E4208&amp;"")&gt;0,"",""),VLOOKUP(R4208,SpeciesValidation!D:T,VLOOKUP(J4208,Validation!B$2:C$15,2,FALSE),FALSE)) &amp; " " &amp; IF(ISERROR(IF(LEFT(J4208,1)="A",IF(IF(VLOOKUP(R4208,SpeciesValidation!D:W,20,FALSE)=FALSE,OR(TEXT(A4208,"MMDD")&lt;VLOOKUP(R4208,SpeciesValidation!D:W,18,FALSE),TEXT(A4208,"MMDD")&gt;VLOOKUP(R4208,SpeciesValidation!D:W,19,FALSE)),IF(TEXT(A4208,"MMDD")&lt;"0701",TEXT(A4208,"MMDD")&gt;VLOOKUP(R4208,SpeciesValidation!D:W,18,FALSE),TEXT(A4208,"MMDD")&lt;VLOOKUP(R4208,SpeciesValidation!D:W,19,FALSE))),"Date outside expected range for this species",""),"")),"",IF(LEFT(J4208,1)="A",IF(IF(VLOOKUP(R4208,SpeciesValidation!D:W,20,FALSE)=FALSE,OR(TEXT(A4208,"MMDD")&lt;VLOOKUP(R4208,SpeciesValidation!D:W,18,FALSE),TEXT(A4208,"MMDD")&gt;VLOOKUP(R4208,SpeciesValidation!D:W,19,FALSE)),IF(TEXT(A4208,"MMDD")&lt;"0701",TEXT(A4208,"MMDD")&gt;VLOOKUP(R4208,SpeciesValidation!D:W,18,FALSE),TEXT(A4208,"MMDD")&lt;VLOOKUP(R4208,SpeciesValidation!D:W,19,FALSE))),"Date outside expected range for this species",""),"")))</f>
        <v/>
      </c>
      <c r="M4208" s="127" t="str">
        <f>IF(LEN(E4208&amp;"")&gt;0,IF(ISERROR(VLOOKUP(R4208,SpeciesValidation!D:I,6,FALSE)),"",VLOOKUP(R4208,SpeciesValidation!D:I,6,FALSE)),"")</f>
        <v/>
      </c>
      <c r="Q4208" s="36" t="str">
        <f>IF(LEN(E4208&amp;"")&gt;0,IF(ISERROR(VLOOKUP(E4208,SpeciesValidation!B:G,2,FALSE)=TRUE),"",VLOOKUP(E4208,SpeciesValidation!B:G,2,FALSE)),"")</f>
        <v/>
      </c>
      <c r="R4208" s="36" t="str">
        <f>IF(LEN(E4208&amp;"")&gt;0,IF(ISERROR(VLOOKUP(E4208,SpeciesLookup!B:G,4,FALSE)=TRUE),"",VLOOKUP(E4208,SpeciesLookup!B:G,4,FALSE)),"")</f>
        <v/>
      </c>
    </row>
    <row r="4209" spans="1:18" ht="13.2" x14ac:dyDescent="0.25">
      <c r="A4209" s="72"/>
      <c r="D4209" s="11"/>
      <c r="G4209" s="128" t="str">
        <f>IF(LEN(E4209&amp;"")&gt;0,IF(ISERROR(VLOOKUP(E4209,SpeciesLookup!B:G,6,FALSE)=TRUE),"",VLOOKUP(E4209,SpeciesLookup!B:G,6,FALSE)),"")</f>
        <v/>
      </c>
      <c r="H4209" s="128" t="str">
        <f>IF(LEN(E4209&amp;"")&gt;0,IF(ISERROR(VLOOKUP(E4209,SpeciesLookup!B:G,5,FALSE)=TRUE),"",VLOOKUP(E4209,SpeciesLookup!B:G,5,FALSE)),"")</f>
        <v/>
      </c>
      <c r="I4209" s="11"/>
      <c r="J4209" s="73"/>
      <c r="K4209" s="11"/>
      <c r="L4209" s="127" t="str">
        <f>TRIM(IF(ISERROR(VLOOKUP(R4209,SpeciesValidation!D:T,IF(ISNA(VLOOKUP(J4209,Validation!B$2:C$15,2,FALSE)),FALSE,VLOOKUP(J4209,Validation!B$2:C$15,2,FALSE)))),IF(LEN(E4209&amp;"")&gt;0,"",""),VLOOKUP(R4209,SpeciesValidation!D:T,VLOOKUP(J4209,Validation!B$2:C$15,2,FALSE),FALSE)) &amp; " " &amp; IF(ISERROR(IF(LEFT(J4209,1)="A",IF(IF(VLOOKUP(R4209,SpeciesValidation!D:W,20,FALSE)=FALSE,OR(TEXT(A4209,"MMDD")&lt;VLOOKUP(R4209,SpeciesValidation!D:W,18,FALSE),TEXT(A4209,"MMDD")&gt;VLOOKUP(R4209,SpeciesValidation!D:W,19,FALSE)),IF(TEXT(A4209,"MMDD")&lt;"0701",TEXT(A4209,"MMDD")&gt;VLOOKUP(R4209,SpeciesValidation!D:W,18,FALSE),TEXT(A4209,"MMDD")&lt;VLOOKUP(R4209,SpeciesValidation!D:W,19,FALSE))),"Date outside expected range for this species",""),"")),"",IF(LEFT(J4209,1)="A",IF(IF(VLOOKUP(R4209,SpeciesValidation!D:W,20,FALSE)=FALSE,OR(TEXT(A4209,"MMDD")&lt;VLOOKUP(R4209,SpeciesValidation!D:W,18,FALSE),TEXT(A4209,"MMDD")&gt;VLOOKUP(R4209,SpeciesValidation!D:W,19,FALSE)),IF(TEXT(A4209,"MMDD")&lt;"0701",TEXT(A4209,"MMDD")&gt;VLOOKUP(R4209,SpeciesValidation!D:W,18,FALSE),TEXT(A4209,"MMDD")&lt;VLOOKUP(R4209,SpeciesValidation!D:W,19,FALSE))),"Date outside expected range for this species",""),"")))</f>
        <v/>
      </c>
      <c r="M4209" s="127" t="str">
        <f>IF(LEN(E4209&amp;"")&gt;0,IF(ISERROR(VLOOKUP(R4209,SpeciesValidation!D:I,6,FALSE)),"",VLOOKUP(R4209,SpeciesValidation!D:I,6,FALSE)),"")</f>
        <v/>
      </c>
      <c r="Q4209" s="36" t="str">
        <f>IF(LEN(E4209&amp;"")&gt;0,IF(ISERROR(VLOOKUP(E4209,SpeciesValidation!B:G,2,FALSE)=TRUE),"",VLOOKUP(E4209,SpeciesValidation!B:G,2,FALSE)),"")</f>
        <v/>
      </c>
      <c r="R4209" s="36" t="str">
        <f>IF(LEN(E4209&amp;"")&gt;0,IF(ISERROR(VLOOKUP(E4209,SpeciesLookup!B:G,4,FALSE)=TRUE),"",VLOOKUP(E4209,SpeciesLookup!B:G,4,FALSE)),"")</f>
        <v/>
      </c>
    </row>
    <row r="4210" spans="1:18" ht="13.2" x14ac:dyDescent="0.25">
      <c r="A4210" s="72"/>
      <c r="D4210" s="11"/>
      <c r="G4210" s="128" t="str">
        <f>IF(LEN(E4210&amp;"")&gt;0,IF(ISERROR(VLOOKUP(E4210,SpeciesLookup!B:G,6,FALSE)=TRUE),"",VLOOKUP(E4210,SpeciesLookup!B:G,6,FALSE)),"")</f>
        <v/>
      </c>
      <c r="H4210" s="128" t="str">
        <f>IF(LEN(E4210&amp;"")&gt;0,IF(ISERROR(VLOOKUP(E4210,SpeciesLookup!B:G,5,FALSE)=TRUE),"",VLOOKUP(E4210,SpeciesLookup!B:G,5,FALSE)),"")</f>
        <v/>
      </c>
      <c r="I4210" s="11"/>
      <c r="J4210" s="73"/>
      <c r="K4210" s="11"/>
      <c r="L4210" s="127" t="str">
        <f>TRIM(IF(ISERROR(VLOOKUP(R4210,SpeciesValidation!D:T,IF(ISNA(VLOOKUP(J4210,Validation!B$2:C$15,2,FALSE)),FALSE,VLOOKUP(J4210,Validation!B$2:C$15,2,FALSE)))),IF(LEN(E4210&amp;"")&gt;0,"",""),VLOOKUP(R4210,SpeciesValidation!D:T,VLOOKUP(J4210,Validation!B$2:C$15,2,FALSE),FALSE)) &amp; " " &amp; IF(ISERROR(IF(LEFT(J4210,1)="A",IF(IF(VLOOKUP(R4210,SpeciesValidation!D:W,20,FALSE)=FALSE,OR(TEXT(A4210,"MMDD")&lt;VLOOKUP(R4210,SpeciesValidation!D:W,18,FALSE),TEXT(A4210,"MMDD")&gt;VLOOKUP(R4210,SpeciesValidation!D:W,19,FALSE)),IF(TEXT(A4210,"MMDD")&lt;"0701",TEXT(A4210,"MMDD")&gt;VLOOKUP(R4210,SpeciesValidation!D:W,18,FALSE),TEXT(A4210,"MMDD")&lt;VLOOKUP(R4210,SpeciesValidation!D:W,19,FALSE))),"Date outside expected range for this species",""),"")),"",IF(LEFT(J4210,1)="A",IF(IF(VLOOKUP(R4210,SpeciesValidation!D:W,20,FALSE)=FALSE,OR(TEXT(A4210,"MMDD")&lt;VLOOKUP(R4210,SpeciesValidation!D:W,18,FALSE),TEXT(A4210,"MMDD")&gt;VLOOKUP(R4210,SpeciesValidation!D:W,19,FALSE)),IF(TEXT(A4210,"MMDD")&lt;"0701",TEXT(A4210,"MMDD")&gt;VLOOKUP(R4210,SpeciesValidation!D:W,18,FALSE),TEXT(A4210,"MMDD")&lt;VLOOKUP(R4210,SpeciesValidation!D:W,19,FALSE))),"Date outside expected range for this species",""),"")))</f>
        <v/>
      </c>
      <c r="M4210" s="127" t="str">
        <f>IF(LEN(E4210&amp;"")&gt;0,IF(ISERROR(VLOOKUP(R4210,SpeciesValidation!D:I,6,FALSE)),"",VLOOKUP(R4210,SpeciesValidation!D:I,6,FALSE)),"")</f>
        <v/>
      </c>
      <c r="Q4210" s="36" t="str">
        <f>IF(LEN(E4210&amp;"")&gt;0,IF(ISERROR(VLOOKUP(E4210,SpeciesValidation!B:G,2,FALSE)=TRUE),"",VLOOKUP(E4210,SpeciesValidation!B:G,2,FALSE)),"")</f>
        <v/>
      </c>
      <c r="R4210" s="36" t="str">
        <f>IF(LEN(E4210&amp;"")&gt;0,IF(ISERROR(VLOOKUP(E4210,SpeciesLookup!B:G,4,FALSE)=TRUE),"",VLOOKUP(E4210,SpeciesLookup!B:G,4,FALSE)),"")</f>
        <v/>
      </c>
    </row>
    <row r="4211" spans="1:18" ht="13.2" x14ac:dyDescent="0.25">
      <c r="A4211" s="72"/>
      <c r="D4211" s="11"/>
      <c r="G4211" s="128" t="str">
        <f>IF(LEN(E4211&amp;"")&gt;0,IF(ISERROR(VLOOKUP(E4211,SpeciesLookup!B:G,6,FALSE)=TRUE),"",VLOOKUP(E4211,SpeciesLookup!B:G,6,FALSE)),"")</f>
        <v/>
      </c>
      <c r="H4211" s="128" t="str">
        <f>IF(LEN(E4211&amp;"")&gt;0,IF(ISERROR(VLOOKUP(E4211,SpeciesLookup!B:G,5,FALSE)=TRUE),"",VLOOKUP(E4211,SpeciesLookup!B:G,5,FALSE)),"")</f>
        <v/>
      </c>
      <c r="I4211" s="11"/>
      <c r="J4211" s="73"/>
      <c r="K4211" s="11"/>
      <c r="L4211" s="127" t="str">
        <f>TRIM(IF(ISERROR(VLOOKUP(R4211,SpeciesValidation!D:T,IF(ISNA(VLOOKUP(J4211,Validation!B$2:C$15,2,FALSE)),FALSE,VLOOKUP(J4211,Validation!B$2:C$15,2,FALSE)))),IF(LEN(E4211&amp;"")&gt;0,"",""),VLOOKUP(R4211,SpeciesValidation!D:T,VLOOKUP(J4211,Validation!B$2:C$15,2,FALSE),FALSE)) &amp; " " &amp; IF(ISERROR(IF(LEFT(J4211,1)="A",IF(IF(VLOOKUP(R4211,SpeciesValidation!D:W,20,FALSE)=FALSE,OR(TEXT(A4211,"MMDD")&lt;VLOOKUP(R4211,SpeciesValidation!D:W,18,FALSE),TEXT(A4211,"MMDD")&gt;VLOOKUP(R4211,SpeciesValidation!D:W,19,FALSE)),IF(TEXT(A4211,"MMDD")&lt;"0701",TEXT(A4211,"MMDD")&gt;VLOOKUP(R4211,SpeciesValidation!D:W,18,FALSE),TEXT(A4211,"MMDD")&lt;VLOOKUP(R4211,SpeciesValidation!D:W,19,FALSE))),"Date outside expected range for this species",""),"")),"",IF(LEFT(J4211,1)="A",IF(IF(VLOOKUP(R4211,SpeciesValidation!D:W,20,FALSE)=FALSE,OR(TEXT(A4211,"MMDD")&lt;VLOOKUP(R4211,SpeciesValidation!D:W,18,FALSE),TEXT(A4211,"MMDD")&gt;VLOOKUP(R4211,SpeciesValidation!D:W,19,FALSE)),IF(TEXT(A4211,"MMDD")&lt;"0701",TEXT(A4211,"MMDD")&gt;VLOOKUP(R4211,SpeciesValidation!D:W,18,FALSE),TEXT(A4211,"MMDD")&lt;VLOOKUP(R4211,SpeciesValidation!D:W,19,FALSE))),"Date outside expected range for this species",""),"")))</f>
        <v/>
      </c>
      <c r="M4211" s="127" t="str">
        <f>IF(LEN(E4211&amp;"")&gt;0,IF(ISERROR(VLOOKUP(R4211,SpeciesValidation!D:I,6,FALSE)),"",VLOOKUP(R4211,SpeciesValidation!D:I,6,FALSE)),"")</f>
        <v/>
      </c>
      <c r="Q4211" s="36" t="str">
        <f>IF(LEN(E4211&amp;"")&gt;0,IF(ISERROR(VLOOKUP(E4211,SpeciesValidation!B:G,2,FALSE)=TRUE),"",VLOOKUP(E4211,SpeciesValidation!B:G,2,FALSE)),"")</f>
        <v/>
      </c>
      <c r="R4211" s="36" t="str">
        <f>IF(LEN(E4211&amp;"")&gt;0,IF(ISERROR(VLOOKUP(E4211,SpeciesLookup!B:G,4,FALSE)=TRUE),"",VLOOKUP(E4211,SpeciesLookup!B:G,4,FALSE)),"")</f>
        <v/>
      </c>
    </row>
    <row r="4212" spans="1:18" ht="13.2" x14ac:dyDescent="0.25">
      <c r="A4212" s="72"/>
      <c r="D4212" s="11"/>
      <c r="G4212" s="128" t="str">
        <f>IF(LEN(E4212&amp;"")&gt;0,IF(ISERROR(VLOOKUP(E4212,SpeciesLookup!B:G,6,FALSE)=TRUE),"",VLOOKUP(E4212,SpeciesLookup!B:G,6,FALSE)),"")</f>
        <v/>
      </c>
      <c r="H4212" s="128" t="str">
        <f>IF(LEN(E4212&amp;"")&gt;0,IF(ISERROR(VLOOKUP(E4212,SpeciesLookup!B:G,5,FALSE)=TRUE),"",VLOOKUP(E4212,SpeciesLookup!B:G,5,FALSE)),"")</f>
        <v/>
      </c>
      <c r="I4212" s="11"/>
      <c r="J4212" s="73"/>
      <c r="K4212" s="11"/>
      <c r="L4212" s="127" t="str">
        <f>TRIM(IF(ISERROR(VLOOKUP(R4212,SpeciesValidation!D:T,IF(ISNA(VLOOKUP(J4212,Validation!B$2:C$15,2,FALSE)),FALSE,VLOOKUP(J4212,Validation!B$2:C$15,2,FALSE)))),IF(LEN(E4212&amp;"")&gt;0,"",""),VLOOKUP(R4212,SpeciesValidation!D:T,VLOOKUP(J4212,Validation!B$2:C$15,2,FALSE),FALSE)) &amp; " " &amp; IF(ISERROR(IF(LEFT(J4212,1)="A",IF(IF(VLOOKUP(R4212,SpeciesValidation!D:W,20,FALSE)=FALSE,OR(TEXT(A4212,"MMDD")&lt;VLOOKUP(R4212,SpeciesValidation!D:W,18,FALSE),TEXT(A4212,"MMDD")&gt;VLOOKUP(R4212,SpeciesValidation!D:W,19,FALSE)),IF(TEXT(A4212,"MMDD")&lt;"0701",TEXT(A4212,"MMDD")&gt;VLOOKUP(R4212,SpeciesValidation!D:W,18,FALSE),TEXT(A4212,"MMDD")&lt;VLOOKUP(R4212,SpeciesValidation!D:W,19,FALSE))),"Date outside expected range for this species",""),"")),"",IF(LEFT(J4212,1)="A",IF(IF(VLOOKUP(R4212,SpeciesValidation!D:W,20,FALSE)=FALSE,OR(TEXT(A4212,"MMDD")&lt;VLOOKUP(R4212,SpeciesValidation!D:W,18,FALSE),TEXT(A4212,"MMDD")&gt;VLOOKUP(R4212,SpeciesValidation!D:W,19,FALSE)),IF(TEXT(A4212,"MMDD")&lt;"0701",TEXT(A4212,"MMDD")&gt;VLOOKUP(R4212,SpeciesValidation!D:W,18,FALSE),TEXT(A4212,"MMDD")&lt;VLOOKUP(R4212,SpeciesValidation!D:W,19,FALSE))),"Date outside expected range for this species",""),"")))</f>
        <v/>
      </c>
      <c r="M4212" s="127" t="str">
        <f>IF(LEN(E4212&amp;"")&gt;0,IF(ISERROR(VLOOKUP(R4212,SpeciesValidation!D:I,6,FALSE)),"",VLOOKUP(R4212,SpeciesValidation!D:I,6,FALSE)),"")</f>
        <v/>
      </c>
      <c r="Q4212" s="36" t="str">
        <f>IF(LEN(E4212&amp;"")&gt;0,IF(ISERROR(VLOOKUP(E4212,SpeciesValidation!B:G,2,FALSE)=TRUE),"",VLOOKUP(E4212,SpeciesValidation!B:G,2,FALSE)),"")</f>
        <v/>
      </c>
      <c r="R4212" s="36" t="str">
        <f>IF(LEN(E4212&amp;"")&gt;0,IF(ISERROR(VLOOKUP(E4212,SpeciesLookup!B:G,4,FALSE)=TRUE),"",VLOOKUP(E4212,SpeciesLookup!B:G,4,FALSE)),"")</f>
        <v/>
      </c>
    </row>
    <row r="4213" spans="1:18" ht="13.2" x14ac:dyDescent="0.25">
      <c r="A4213" s="72"/>
      <c r="D4213" s="11"/>
      <c r="G4213" s="128" t="str">
        <f>IF(LEN(E4213&amp;"")&gt;0,IF(ISERROR(VLOOKUP(E4213,SpeciesLookup!B:G,6,FALSE)=TRUE),"",VLOOKUP(E4213,SpeciesLookup!B:G,6,FALSE)),"")</f>
        <v/>
      </c>
      <c r="H4213" s="128" t="str">
        <f>IF(LEN(E4213&amp;"")&gt;0,IF(ISERROR(VLOOKUP(E4213,SpeciesLookup!B:G,5,FALSE)=TRUE),"",VLOOKUP(E4213,SpeciesLookup!B:G,5,FALSE)),"")</f>
        <v/>
      </c>
      <c r="I4213" s="11"/>
      <c r="J4213" s="73"/>
      <c r="K4213" s="11"/>
      <c r="L4213" s="127" t="str">
        <f>TRIM(IF(ISERROR(VLOOKUP(R4213,SpeciesValidation!D:T,IF(ISNA(VLOOKUP(J4213,Validation!B$2:C$15,2,FALSE)),FALSE,VLOOKUP(J4213,Validation!B$2:C$15,2,FALSE)))),IF(LEN(E4213&amp;"")&gt;0,"",""),VLOOKUP(R4213,SpeciesValidation!D:T,VLOOKUP(J4213,Validation!B$2:C$15,2,FALSE),FALSE)) &amp; " " &amp; IF(ISERROR(IF(LEFT(J4213,1)="A",IF(IF(VLOOKUP(R4213,SpeciesValidation!D:W,20,FALSE)=FALSE,OR(TEXT(A4213,"MMDD")&lt;VLOOKUP(R4213,SpeciesValidation!D:W,18,FALSE),TEXT(A4213,"MMDD")&gt;VLOOKUP(R4213,SpeciesValidation!D:W,19,FALSE)),IF(TEXT(A4213,"MMDD")&lt;"0701",TEXT(A4213,"MMDD")&gt;VLOOKUP(R4213,SpeciesValidation!D:W,18,FALSE),TEXT(A4213,"MMDD")&lt;VLOOKUP(R4213,SpeciesValidation!D:W,19,FALSE))),"Date outside expected range for this species",""),"")),"",IF(LEFT(J4213,1)="A",IF(IF(VLOOKUP(R4213,SpeciesValidation!D:W,20,FALSE)=FALSE,OR(TEXT(A4213,"MMDD")&lt;VLOOKUP(R4213,SpeciesValidation!D:W,18,FALSE),TEXT(A4213,"MMDD")&gt;VLOOKUP(R4213,SpeciesValidation!D:W,19,FALSE)),IF(TEXT(A4213,"MMDD")&lt;"0701",TEXT(A4213,"MMDD")&gt;VLOOKUP(R4213,SpeciesValidation!D:W,18,FALSE),TEXT(A4213,"MMDD")&lt;VLOOKUP(R4213,SpeciesValidation!D:W,19,FALSE))),"Date outside expected range for this species",""),"")))</f>
        <v/>
      </c>
      <c r="M4213" s="127" t="str">
        <f>IF(LEN(E4213&amp;"")&gt;0,IF(ISERROR(VLOOKUP(R4213,SpeciesValidation!D:I,6,FALSE)),"",VLOOKUP(R4213,SpeciesValidation!D:I,6,FALSE)),"")</f>
        <v/>
      </c>
      <c r="Q4213" s="36" t="str">
        <f>IF(LEN(E4213&amp;"")&gt;0,IF(ISERROR(VLOOKUP(E4213,SpeciesValidation!B:G,2,FALSE)=TRUE),"",VLOOKUP(E4213,SpeciesValidation!B:G,2,FALSE)),"")</f>
        <v/>
      </c>
      <c r="R4213" s="36" t="str">
        <f>IF(LEN(E4213&amp;"")&gt;0,IF(ISERROR(VLOOKUP(E4213,SpeciesLookup!B:G,4,FALSE)=TRUE),"",VLOOKUP(E4213,SpeciesLookup!B:G,4,FALSE)),"")</f>
        <v/>
      </c>
    </row>
    <row r="4214" spans="1:18" ht="13.2" x14ac:dyDescent="0.25">
      <c r="A4214" s="72"/>
      <c r="D4214" s="11"/>
      <c r="G4214" s="128" t="str">
        <f>IF(LEN(E4214&amp;"")&gt;0,IF(ISERROR(VLOOKUP(E4214,SpeciesLookup!B:G,6,FALSE)=TRUE),"",VLOOKUP(E4214,SpeciesLookup!B:G,6,FALSE)),"")</f>
        <v/>
      </c>
      <c r="H4214" s="128" t="str">
        <f>IF(LEN(E4214&amp;"")&gt;0,IF(ISERROR(VLOOKUP(E4214,SpeciesLookup!B:G,5,FALSE)=TRUE),"",VLOOKUP(E4214,SpeciesLookup!B:G,5,FALSE)),"")</f>
        <v/>
      </c>
      <c r="I4214" s="11"/>
      <c r="J4214" s="73"/>
      <c r="K4214" s="11"/>
      <c r="L4214" s="127" t="str">
        <f>TRIM(IF(ISERROR(VLOOKUP(R4214,SpeciesValidation!D:T,IF(ISNA(VLOOKUP(J4214,Validation!B$2:C$15,2,FALSE)),FALSE,VLOOKUP(J4214,Validation!B$2:C$15,2,FALSE)))),IF(LEN(E4214&amp;"")&gt;0,"",""),VLOOKUP(R4214,SpeciesValidation!D:T,VLOOKUP(J4214,Validation!B$2:C$15,2,FALSE),FALSE)) &amp; " " &amp; IF(ISERROR(IF(LEFT(J4214,1)="A",IF(IF(VLOOKUP(R4214,SpeciesValidation!D:W,20,FALSE)=FALSE,OR(TEXT(A4214,"MMDD")&lt;VLOOKUP(R4214,SpeciesValidation!D:W,18,FALSE),TEXT(A4214,"MMDD")&gt;VLOOKUP(R4214,SpeciesValidation!D:W,19,FALSE)),IF(TEXT(A4214,"MMDD")&lt;"0701",TEXT(A4214,"MMDD")&gt;VLOOKUP(R4214,SpeciesValidation!D:W,18,FALSE),TEXT(A4214,"MMDD")&lt;VLOOKUP(R4214,SpeciesValidation!D:W,19,FALSE))),"Date outside expected range for this species",""),"")),"",IF(LEFT(J4214,1)="A",IF(IF(VLOOKUP(R4214,SpeciesValidation!D:W,20,FALSE)=FALSE,OR(TEXT(A4214,"MMDD")&lt;VLOOKUP(R4214,SpeciesValidation!D:W,18,FALSE),TEXT(A4214,"MMDD")&gt;VLOOKUP(R4214,SpeciesValidation!D:W,19,FALSE)),IF(TEXT(A4214,"MMDD")&lt;"0701",TEXT(A4214,"MMDD")&gt;VLOOKUP(R4214,SpeciesValidation!D:W,18,FALSE),TEXT(A4214,"MMDD")&lt;VLOOKUP(R4214,SpeciesValidation!D:W,19,FALSE))),"Date outside expected range for this species",""),"")))</f>
        <v/>
      </c>
      <c r="M4214" s="127" t="str">
        <f>IF(LEN(E4214&amp;"")&gt;0,IF(ISERROR(VLOOKUP(R4214,SpeciesValidation!D:I,6,FALSE)),"",VLOOKUP(R4214,SpeciesValidation!D:I,6,FALSE)),"")</f>
        <v/>
      </c>
      <c r="Q4214" s="36" t="str">
        <f>IF(LEN(E4214&amp;"")&gt;0,IF(ISERROR(VLOOKUP(E4214,SpeciesValidation!B:G,2,FALSE)=TRUE),"",VLOOKUP(E4214,SpeciesValidation!B:G,2,FALSE)),"")</f>
        <v/>
      </c>
      <c r="R4214" s="36" t="str">
        <f>IF(LEN(E4214&amp;"")&gt;0,IF(ISERROR(VLOOKUP(E4214,SpeciesLookup!B:G,4,FALSE)=TRUE),"",VLOOKUP(E4214,SpeciesLookup!B:G,4,FALSE)),"")</f>
        <v/>
      </c>
    </row>
    <row r="4215" spans="1:18" ht="13.2" x14ac:dyDescent="0.25">
      <c r="A4215" s="72"/>
      <c r="D4215" s="11"/>
      <c r="G4215" s="128" t="str">
        <f>IF(LEN(E4215&amp;"")&gt;0,IF(ISERROR(VLOOKUP(E4215,SpeciesLookup!B:G,6,FALSE)=TRUE),"",VLOOKUP(E4215,SpeciesLookup!B:G,6,FALSE)),"")</f>
        <v/>
      </c>
      <c r="H4215" s="128" t="str">
        <f>IF(LEN(E4215&amp;"")&gt;0,IF(ISERROR(VLOOKUP(E4215,SpeciesLookup!B:G,5,FALSE)=TRUE),"",VLOOKUP(E4215,SpeciesLookup!B:G,5,FALSE)),"")</f>
        <v/>
      </c>
      <c r="I4215" s="11"/>
      <c r="J4215" s="73"/>
      <c r="K4215" s="11"/>
      <c r="L4215" s="127" t="str">
        <f>TRIM(IF(ISERROR(VLOOKUP(R4215,SpeciesValidation!D:T,IF(ISNA(VLOOKUP(J4215,Validation!B$2:C$15,2,FALSE)),FALSE,VLOOKUP(J4215,Validation!B$2:C$15,2,FALSE)))),IF(LEN(E4215&amp;"")&gt;0,"",""),VLOOKUP(R4215,SpeciesValidation!D:T,VLOOKUP(J4215,Validation!B$2:C$15,2,FALSE),FALSE)) &amp; " " &amp; IF(ISERROR(IF(LEFT(J4215,1)="A",IF(IF(VLOOKUP(R4215,SpeciesValidation!D:W,20,FALSE)=FALSE,OR(TEXT(A4215,"MMDD")&lt;VLOOKUP(R4215,SpeciesValidation!D:W,18,FALSE),TEXT(A4215,"MMDD")&gt;VLOOKUP(R4215,SpeciesValidation!D:W,19,FALSE)),IF(TEXT(A4215,"MMDD")&lt;"0701",TEXT(A4215,"MMDD")&gt;VLOOKUP(R4215,SpeciesValidation!D:W,18,FALSE),TEXT(A4215,"MMDD")&lt;VLOOKUP(R4215,SpeciesValidation!D:W,19,FALSE))),"Date outside expected range for this species",""),"")),"",IF(LEFT(J4215,1)="A",IF(IF(VLOOKUP(R4215,SpeciesValidation!D:W,20,FALSE)=FALSE,OR(TEXT(A4215,"MMDD")&lt;VLOOKUP(R4215,SpeciesValidation!D:W,18,FALSE),TEXT(A4215,"MMDD")&gt;VLOOKUP(R4215,SpeciesValidation!D:W,19,FALSE)),IF(TEXT(A4215,"MMDD")&lt;"0701",TEXT(A4215,"MMDD")&gt;VLOOKUP(R4215,SpeciesValidation!D:W,18,FALSE),TEXT(A4215,"MMDD")&lt;VLOOKUP(R4215,SpeciesValidation!D:W,19,FALSE))),"Date outside expected range for this species",""),"")))</f>
        <v/>
      </c>
      <c r="M4215" s="127" t="str">
        <f>IF(LEN(E4215&amp;"")&gt;0,IF(ISERROR(VLOOKUP(R4215,SpeciesValidation!D:I,6,FALSE)),"",VLOOKUP(R4215,SpeciesValidation!D:I,6,FALSE)),"")</f>
        <v/>
      </c>
      <c r="Q4215" s="36" t="str">
        <f>IF(LEN(E4215&amp;"")&gt;0,IF(ISERROR(VLOOKUP(E4215,SpeciesValidation!B:G,2,FALSE)=TRUE),"",VLOOKUP(E4215,SpeciesValidation!B:G,2,FALSE)),"")</f>
        <v/>
      </c>
      <c r="R4215" s="36" t="str">
        <f>IF(LEN(E4215&amp;"")&gt;0,IF(ISERROR(VLOOKUP(E4215,SpeciesLookup!B:G,4,FALSE)=TRUE),"",VLOOKUP(E4215,SpeciesLookup!B:G,4,FALSE)),"")</f>
        <v/>
      </c>
    </row>
    <row r="4216" spans="1:18" ht="13.2" x14ac:dyDescent="0.25">
      <c r="A4216" s="72"/>
      <c r="D4216" s="11"/>
      <c r="G4216" s="128" t="str">
        <f>IF(LEN(E4216&amp;"")&gt;0,IF(ISERROR(VLOOKUP(E4216,SpeciesLookup!B:G,6,FALSE)=TRUE),"",VLOOKUP(E4216,SpeciesLookup!B:G,6,FALSE)),"")</f>
        <v/>
      </c>
      <c r="H4216" s="128" t="str">
        <f>IF(LEN(E4216&amp;"")&gt;0,IF(ISERROR(VLOOKUP(E4216,SpeciesLookup!B:G,5,FALSE)=TRUE),"",VLOOKUP(E4216,SpeciesLookup!B:G,5,FALSE)),"")</f>
        <v/>
      </c>
      <c r="I4216" s="11"/>
      <c r="J4216" s="73"/>
      <c r="K4216" s="11"/>
      <c r="L4216" s="127" t="str">
        <f>TRIM(IF(ISERROR(VLOOKUP(R4216,SpeciesValidation!D:T,IF(ISNA(VLOOKUP(J4216,Validation!B$2:C$15,2,FALSE)),FALSE,VLOOKUP(J4216,Validation!B$2:C$15,2,FALSE)))),IF(LEN(E4216&amp;"")&gt;0,"",""),VLOOKUP(R4216,SpeciesValidation!D:T,VLOOKUP(J4216,Validation!B$2:C$15,2,FALSE),FALSE)) &amp; " " &amp; IF(ISERROR(IF(LEFT(J4216,1)="A",IF(IF(VLOOKUP(R4216,SpeciesValidation!D:W,20,FALSE)=FALSE,OR(TEXT(A4216,"MMDD")&lt;VLOOKUP(R4216,SpeciesValidation!D:W,18,FALSE),TEXT(A4216,"MMDD")&gt;VLOOKUP(R4216,SpeciesValidation!D:W,19,FALSE)),IF(TEXT(A4216,"MMDD")&lt;"0701",TEXT(A4216,"MMDD")&gt;VLOOKUP(R4216,SpeciesValidation!D:W,18,FALSE),TEXT(A4216,"MMDD")&lt;VLOOKUP(R4216,SpeciesValidation!D:W,19,FALSE))),"Date outside expected range for this species",""),"")),"",IF(LEFT(J4216,1)="A",IF(IF(VLOOKUP(R4216,SpeciesValidation!D:W,20,FALSE)=FALSE,OR(TEXT(A4216,"MMDD")&lt;VLOOKUP(R4216,SpeciesValidation!D:W,18,FALSE),TEXT(A4216,"MMDD")&gt;VLOOKUP(R4216,SpeciesValidation!D:W,19,FALSE)),IF(TEXT(A4216,"MMDD")&lt;"0701",TEXT(A4216,"MMDD")&gt;VLOOKUP(R4216,SpeciesValidation!D:W,18,FALSE),TEXT(A4216,"MMDD")&lt;VLOOKUP(R4216,SpeciesValidation!D:W,19,FALSE))),"Date outside expected range for this species",""),"")))</f>
        <v/>
      </c>
      <c r="M4216" s="127" t="str">
        <f>IF(LEN(E4216&amp;"")&gt;0,IF(ISERROR(VLOOKUP(R4216,SpeciesValidation!D:I,6,FALSE)),"",VLOOKUP(R4216,SpeciesValidation!D:I,6,FALSE)),"")</f>
        <v/>
      </c>
      <c r="Q4216" s="36" t="str">
        <f>IF(LEN(E4216&amp;"")&gt;0,IF(ISERROR(VLOOKUP(E4216,SpeciesValidation!B:G,2,FALSE)=TRUE),"",VLOOKUP(E4216,SpeciesValidation!B:G,2,FALSE)),"")</f>
        <v/>
      </c>
      <c r="R4216" s="36" t="str">
        <f>IF(LEN(E4216&amp;"")&gt;0,IF(ISERROR(VLOOKUP(E4216,SpeciesLookup!B:G,4,FALSE)=TRUE),"",VLOOKUP(E4216,SpeciesLookup!B:G,4,FALSE)),"")</f>
        <v/>
      </c>
    </row>
    <row r="4217" spans="1:18" ht="13.2" x14ac:dyDescent="0.25">
      <c r="A4217" s="72"/>
      <c r="D4217" s="11"/>
      <c r="G4217" s="128" t="str">
        <f>IF(LEN(E4217&amp;"")&gt;0,IF(ISERROR(VLOOKUP(E4217,SpeciesLookup!B:G,6,FALSE)=TRUE),"",VLOOKUP(E4217,SpeciesLookup!B:G,6,FALSE)),"")</f>
        <v/>
      </c>
      <c r="H4217" s="128" t="str">
        <f>IF(LEN(E4217&amp;"")&gt;0,IF(ISERROR(VLOOKUP(E4217,SpeciesLookup!B:G,5,FALSE)=TRUE),"",VLOOKUP(E4217,SpeciesLookup!B:G,5,FALSE)),"")</f>
        <v/>
      </c>
      <c r="I4217" s="11"/>
      <c r="J4217" s="73"/>
      <c r="K4217" s="11"/>
      <c r="L4217" s="127" t="str">
        <f>TRIM(IF(ISERROR(VLOOKUP(R4217,SpeciesValidation!D:T,IF(ISNA(VLOOKUP(J4217,Validation!B$2:C$15,2,FALSE)),FALSE,VLOOKUP(J4217,Validation!B$2:C$15,2,FALSE)))),IF(LEN(E4217&amp;"")&gt;0,"",""),VLOOKUP(R4217,SpeciesValidation!D:T,VLOOKUP(J4217,Validation!B$2:C$15,2,FALSE),FALSE)) &amp; " " &amp; IF(ISERROR(IF(LEFT(J4217,1)="A",IF(IF(VLOOKUP(R4217,SpeciesValidation!D:W,20,FALSE)=FALSE,OR(TEXT(A4217,"MMDD")&lt;VLOOKUP(R4217,SpeciesValidation!D:W,18,FALSE),TEXT(A4217,"MMDD")&gt;VLOOKUP(R4217,SpeciesValidation!D:W,19,FALSE)),IF(TEXT(A4217,"MMDD")&lt;"0701",TEXT(A4217,"MMDD")&gt;VLOOKUP(R4217,SpeciesValidation!D:W,18,FALSE),TEXT(A4217,"MMDD")&lt;VLOOKUP(R4217,SpeciesValidation!D:W,19,FALSE))),"Date outside expected range for this species",""),"")),"",IF(LEFT(J4217,1)="A",IF(IF(VLOOKUP(R4217,SpeciesValidation!D:W,20,FALSE)=FALSE,OR(TEXT(A4217,"MMDD")&lt;VLOOKUP(R4217,SpeciesValidation!D:W,18,FALSE),TEXT(A4217,"MMDD")&gt;VLOOKUP(R4217,SpeciesValidation!D:W,19,FALSE)),IF(TEXT(A4217,"MMDD")&lt;"0701",TEXT(A4217,"MMDD")&gt;VLOOKUP(R4217,SpeciesValidation!D:W,18,FALSE),TEXT(A4217,"MMDD")&lt;VLOOKUP(R4217,SpeciesValidation!D:W,19,FALSE))),"Date outside expected range for this species",""),"")))</f>
        <v/>
      </c>
      <c r="M4217" s="127" t="str">
        <f>IF(LEN(E4217&amp;"")&gt;0,IF(ISERROR(VLOOKUP(R4217,SpeciesValidation!D:I,6,FALSE)),"",VLOOKUP(R4217,SpeciesValidation!D:I,6,FALSE)),"")</f>
        <v/>
      </c>
      <c r="Q4217" s="36" t="str">
        <f>IF(LEN(E4217&amp;"")&gt;0,IF(ISERROR(VLOOKUP(E4217,SpeciesValidation!B:G,2,FALSE)=TRUE),"",VLOOKUP(E4217,SpeciesValidation!B:G,2,FALSE)),"")</f>
        <v/>
      </c>
      <c r="R4217" s="36" t="str">
        <f>IF(LEN(E4217&amp;"")&gt;0,IF(ISERROR(VLOOKUP(E4217,SpeciesLookup!B:G,4,FALSE)=TRUE),"",VLOOKUP(E4217,SpeciesLookup!B:G,4,FALSE)),"")</f>
        <v/>
      </c>
    </row>
    <row r="4218" spans="1:18" ht="13.2" x14ac:dyDescent="0.25">
      <c r="A4218" s="72"/>
      <c r="D4218" s="11"/>
      <c r="G4218" s="128" t="str">
        <f>IF(LEN(E4218&amp;"")&gt;0,IF(ISERROR(VLOOKUP(E4218,SpeciesLookup!B:G,6,FALSE)=TRUE),"",VLOOKUP(E4218,SpeciesLookup!B:G,6,FALSE)),"")</f>
        <v/>
      </c>
      <c r="H4218" s="128" t="str">
        <f>IF(LEN(E4218&amp;"")&gt;0,IF(ISERROR(VLOOKUP(E4218,SpeciesLookup!B:G,5,FALSE)=TRUE),"",VLOOKUP(E4218,SpeciesLookup!B:G,5,FALSE)),"")</f>
        <v/>
      </c>
      <c r="I4218" s="11"/>
      <c r="J4218" s="73"/>
      <c r="K4218" s="11"/>
      <c r="L4218" s="127" t="str">
        <f>TRIM(IF(ISERROR(VLOOKUP(R4218,SpeciesValidation!D:T,IF(ISNA(VLOOKUP(J4218,Validation!B$2:C$15,2,FALSE)),FALSE,VLOOKUP(J4218,Validation!B$2:C$15,2,FALSE)))),IF(LEN(E4218&amp;"")&gt;0,"",""),VLOOKUP(R4218,SpeciesValidation!D:T,VLOOKUP(J4218,Validation!B$2:C$15,2,FALSE),FALSE)) &amp; " " &amp; IF(ISERROR(IF(LEFT(J4218,1)="A",IF(IF(VLOOKUP(R4218,SpeciesValidation!D:W,20,FALSE)=FALSE,OR(TEXT(A4218,"MMDD")&lt;VLOOKUP(R4218,SpeciesValidation!D:W,18,FALSE),TEXT(A4218,"MMDD")&gt;VLOOKUP(R4218,SpeciesValidation!D:W,19,FALSE)),IF(TEXT(A4218,"MMDD")&lt;"0701",TEXT(A4218,"MMDD")&gt;VLOOKUP(R4218,SpeciesValidation!D:W,18,FALSE),TEXT(A4218,"MMDD")&lt;VLOOKUP(R4218,SpeciesValidation!D:W,19,FALSE))),"Date outside expected range for this species",""),"")),"",IF(LEFT(J4218,1)="A",IF(IF(VLOOKUP(R4218,SpeciesValidation!D:W,20,FALSE)=FALSE,OR(TEXT(A4218,"MMDD")&lt;VLOOKUP(R4218,SpeciesValidation!D:W,18,FALSE),TEXT(A4218,"MMDD")&gt;VLOOKUP(R4218,SpeciesValidation!D:W,19,FALSE)),IF(TEXT(A4218,"MMDD")&lt;"0701",TEXT(A4218,"MMDD")&gt;VLOOKUP(R4218,SpeciesValidation!D:W,18,FALSE),TEXT(A4218,"MMDD")&lt;VLOOKUP(R4218,SpeciesValidation!D:W,19,FALSE))),"Date outside expected range for this species",""),"")))</f>
        <v/>
      </c>
      <c r="M4218" s="127" t="str">
        <f>IF(LEN(E4218&amp;"")&gt;0,IF(ISERROR(VLOOKUP(R4218,SpeciesValidation!D:I,6,FALSE)),"",VLOOKUP(R4218,SpeciesValidation!D:I,6,FALSE)),"")</f>
        <v/>
      </c>
      <c r="Q4218" s="36" t="str">
        <f>IF(LEN(E4218&amp;"")&gt;0,IF(ISERROR(VLOOKUP(E4218,SpeciesValidation!B:G,2,FALSE)=TRUE),"",VLOOKUP(E4218,SpeciesValidation!B:G,2,FALSE)),"")</f>
        <v/>
      </c>
      <c r="R4218" s="36" t="str">
        <f>IF(LEN(E4218&amp;"")&gt;0,IF(ISERROR(VLOOKUP(E4218,SpeciesLookup!B:G,4,FALSE)=TRUE),"",VLOOKUP(E4218,SpeciesLookup!B:G,4,FALSE)),"")</f>
        <v/>
      </c>
    </row>
    <row r="4219" spans="1:18" ht="13.2" x14ac:dyDescent="0.25">
      <c r="A4219" s="72"/>
      <c r="D4219" s="11"/>
      <c r="G4219" s="128" t="str">
        <f>IF(LEN(E4219&amp;"")&gt;0,IF(ISERROR(VLOOKUP(E4219,SpeciesLookup!B:G,6,FALSE)=TRUE),"",VLOOKUP(E4219,SpeciesLookup!B:G,6,FALSE)),"")</f>
        <v/>
      </c>
      <c r="H4219" s="128" t="str">
        <f>IF(LEN(E4219&amp;"")&gt;0,IF(ISERROR(VLOOKUP(E4219,SpeciesLookup!B:G,5,FALSE)=TRUE),"",VLOOKUP(E4219,SpeciesLookup!B:G,5,FALSE)),"")</f>
        <v/>
      </c>
      <c r="I4219" s="11"/>
      <c r="J4219" s="73"/>
      <c r="K4219" s="11"/>
      <c r="L4219" s="127" t="str">
        <f>TRIM(IF(ISERROR(VLOOKUP(R4219,SpeciesValidation!D:T,IF(ISNA(VLOOKUP(J4219,Validation!B$2:C$15,2,FALSE)),FALSE,VLOOKUP(J4219,Validation!B$2:C$15,2,FALSE)))),IF(LEN(E4219&amp;"")&gt;0,"",""),VLOOKUP(R4219,SpeciesValidation!D:T,VLOOKUP(J4219,Validation!B$2:C$15,2,FALSE),FALSE)) &amp; " " &amp; IF(ISERROR(IF(LEFT(J4219,1)="A",IF(IF(VLOOKUP(R4219,SpeciesValidation!D:W,20,FALSE)=FALSE,OR(TEXT(A4219,"MMDD")&lt;VLOOKUP(R4219,SpeciesValidation!D:W,18,FALSE),TEXT(A4219,"MMDD")&gt;VLOOKUP(R4219,SpeciesValidation!D:W,19,FALSE)),IF(TEXT(A4219,"MMDD")&lt;"0701",TEXT(A4219,"MMDD")&gt;VLOOKUP(R4219,SpeciesValidation!D:W,18,FALSE),TEXT(A4219,"MMDD")&lt;VLOOKUP(R4219,SpeciesValidation!D:W,19,FALSE))),"Date outside expected range for this species",""),"")),"",IF(LEFT(J4219,1)="A",IF(IF(VLOOKUP(R4219,SpeciesValidation!D:W,20,FALSE)=FALSE,OR(TEXT(A4219,"MMDD")&lt;VLOOKUP(R4219,SpeciesValidation!D:W,18,FALSE),TEXT(A4219,"MMDD")&gt;VLOOKUP(R4219,SpeciesValidation!D:W,19,FALSE)),IF(TEXT(A4219,"MMDD")&lt;"0701",TEXT(A4219,"MMDD")&gt;VLOOKUP(R4219,SpeciesValidation!D:W,18,FALSE),TEXT(A4219,"MMDD")&lt;VLOOKUP(R4219,SpeciesValidation!D:W,19,FALSE))),"Date outside expected range for this species",""),"")))</f>
        <v/>
      </c>
      <c r="M4219" s="127" t="str">
        <f>IF(LEN(E4219&amp;"")&gt;0,IF(ISERROR(VLOOKUP(R4219,SpeciesValidation!D:I,6,FALSE)),"",VLOOKUP(R4219,SpeciesValidation!D:I,6,FALSE)),"")</f>
        <v/>
      </c>
      <c r="Q4219" s="36" t="str">
        <f>IF(LEN(E4219&amp;"")&gt;0,IF(ISERROR(VLOOKUP(E4219,SpeciesValidation!B:G,2,FALSE)=TRUE),"",VLOOKUP(E4219,SpeciesValidation!B:G,2,FALSE)),"")</f>
        <v/>
      </c>
      <c r="R4219" s="36" t="str">
        <f>IF(LEN(E4219&amp;"")&gt;0,IF(ISERROR(VLOOKUP(E4219,SpeciesLookup!B:G,4,FALSE)=TRUE),"",VLOOKUP(E4219,SpeciesLookup!B:G,4,FALSE)),"")</f>
        <v/>
      </c>
    </row>
    <row r="4220" spans="1:18" ht="13.2" x14ac:dyDescent="0.25">
      <c r="A4220" s="72"/>
      <c r="D4220" s="11"/>
      <c r="G4220" s="128" t="str">
        <f>IF(LEN(E4220&amp;"")&gt;0,IF(ISERROR(VLOOKUP(E4220,SpeciesLookup!B:G,6,FALSE)=TRUE),"",VLOOKUP(E4220,SpeciesLookup!B:G,6,FALSE)),"")</f>
        <v/>
      </c>
      <c r="H4220" s="128" t="str">
        <f>IF(LEN(E4220&amp;"")&gt;0,IF(ISERROR(VLOOKUP(E4220,SpeciesLookup!B:G,5,FALSE)=TRUE),"",VLOOKUP(E4220,SpeciesLookup!B:G,5,FALSE)),"")</f>
        <v/>
      </c>
      <c r="I4220" s="11"/>
      <c r="J4220" s="73"/>
      <c r="K4220" s="11"/>
      <c r="L4220" s="127" t="str">
        <f>TRIM(IF(ISERROR(VLOOKUP(R4220,SpeciesValidation!D:T,IF(ISNA(VLOOKUP(J4220,Validation!B$2:C$15,2,FALSE)),FALSE,VLOOKUP(J4220,Validation!B$2:C$15,2,FALSE)))),IF(LEN(E4220&amp;"")&gt;0,"",""),VLOOKUP(R4220,SpeciesValidation!D:T,VLOOKUP(J4220,Validation!B$2:C$15,2,FALSE),FALSE)) &amp; " " &amp; IF(ISERROR(IF(LEFT(J4220,1)="A",IF(IF(VLOOKUP(R4220,SpeciesValidation!D:W,20,FALSE)=FALSE,OR(TEXT(A4220,"MMDD")&lt;VLOOKUP(R4220,SpeciesValidation!D:W,18,FALSE),TEXT(A4220,"MMDD")&gt;VLOOKUP(R4220,SpeciesValidation!D:W,19,FALSE)),IF(TEXT(A4220,"MMDD")&lt;"0701",TEXT(A4220,"MMDD")&gt;VLOOKUP(R4220,SpeciesValidation!D:W,18,FALSE),TEXT(A4220,"MMDD")&lt;VLOOKUP(R4220,SpeciesValidation!D:W,19,FALSE))),"Date outside expected range for this species",""),"")),"",IF(LEFT(J4220,1)="A",IF(IF(VLOOKUP(R4220,SpeciesValidation!D:W,20,FALSE)=FALSE,OR(TEXT(A4220,"MMDD")&lt;VLOOKUP(R4220,SpeciesValidation!D:W,18,FALSE),TEXT(A4220,"MMDD")&gt;VLOOKUP(R4220,SpeciesValidation!D:W,19,FALSE)),IF(TEXT(A4220,"MMDD")&lt;"0701",TEXT(A4220,"MMDD")&gt;VLOOKUP(R4220,SpeciesValidation!D:W,18,FALSE),TEXT(A4220,"MMDD")&lt;VLOOKUP(R4220,SpeciesValidation!D:W,19,FALSE))),"Date outside expected range for this species",""),"")))</f>
        <v/>
      </c>
      <c r="M4220" s="127" t="str">
        <f>IF(LEN(E4220&amp;"")&gt;0,IF(ISERROR(VLOOKUP(R4220,SpeciesValidation!D:I,6,FALSE)),"",VLOOKUP(R4220,SpeciesValidation!D:I,6,FALSE)),"")</f>
        <v/>
      </c>
      <c r="Q4220" s="36" t="str">
        <f>IF(LEN(E4220&amp;"")&gt;0,IF(ISERROR(VLOOKUP(E4220,SpeciesValidation!B:G,2,FALSE)=TRUE),"",VLOOKUP(E4220,SpeciesValidation!B:G,2,FALSE)),"")</f>
        <v/>
      </c>
      <c r="R4220" s="36" t="str">
        <f>IF(LEN(E4220&amp;"")&gt;0,IF(ISERROR(VLOOKUP(E4220,SpeciesLookup!B:G,4,FALSE)=TRUE),"",VLOOKUP(E4220,SpeciesLookup!B:G,4,FALSE)),"")</f>
        <v/>
      </c>
    </row>
    <row r="4221" spans="1:18" ht="13.2" x14ac:dyDescent="0.25">
      <c r="A4221" s="72"/>
      <c r="D4221" s="11"/>
      <c r="G4221" s="128" t="str">
        <f>IF(LEN(E4221&amp;"")&gt;0,IF(ISERROR(VLOOKUP(E4221,SpeciesLookup!B:G,6,FALSE)=TRUE),"",VLOOKUP(E4221,SpeciesLookup!B:G,6,FALSE)),"")</f>
        <v/>
      </c>
      <c r="H4221" s="128" t="str">
        <f>IF(LEN(E4221&amp;"")&gt;0,IF(ISERROR(VLOOKUP(E4221,SpeciesLookup!B:G,5,FALSE)=TRUE),"",VLOOKUP(E4221,SpeciesLookup!B:G,5,FALSE)),"")</f>
        <v/>
      </c>
      <c r="I4221" s="11"/>
      <c r="J4221" s="73"/>
      <c r="K4221" s="11"/>
      <c r="L4221" s="127" t="str">
        <f>TRIM(IF(ISERROR(VLOOKUP(R4221,SpeciesValidation!D:T,IF(ISNA(VLOOKUP(J4221,Validation!B$2:C$15,2,FALSE)),FALSE,VLOOKUP(J4221,Validation!B$2:C$15,2,FALSE)))),IF(LEN(E4221&amp;"")&gt;0,"",""),VLOOKUP(R4221,SpeciesValidation!D:T,VLOOKUP(J4221,Validation!B$2:C$15,2,FALSE),FALSE)) &amp; " " &amp; IF(ISERROR(IF(LEFT(J4221,1)="A",IF(IF(VLOOKUP(R4221,SpeciesValidation!D:W,20,FALSE)=FALSE,OR(TEXT(A4221,"MMDD")&lt;VLOOKUP(R4221,SpeciesValidation!D:W,18,FALSE),TEXT(A4221,"MMDD")&gt;VLOOKUP(R4221,SpeciesValidation!D:W,19,FALSE)),IF(TEXT(A4221,"MMDD")&lt;"0701",TEXT(A4221,"MMDD")&gt;VLOOKUP(R4221,SpeciesValidation!D:W,18,FALSE),TEXT(A4221,"MMDD")&lt;VLOOKUP(R4221,SpeciesValidation!D:W,19,FALSE))),"Date outside expected range for this species",""),"")),"",IF(LEFT(J4221,1)="A",IF(IF(VLOOKUP(R4221,SpeciesValidation!D:W,20,FALSE)=FALSE,OR(TEXT(A4221,"MMDD")&lt;VLOOKUP(R4221,SpeciesValidation!D:W,18,FALSE),TEXT(A4221,"MMDD")&gt;VLOOKUP(R4221,SpeciesValidation!D:W,19,FALSE)),IF(TEXT(A4221,"MMDD")&lt;"0701",TEXT(A4221,"MMDD")&gt;VLOOKUP(R4221,SpeciesValidation!D:W,18,FALSE),TEXT(A4221,"MMDD")&lt;VLOOKUP(R4221,SpeciesValidation!D:W,19,FALSE))),"Date outside expected range for this species",""),"")))</f>
        <v/>
      </c>
      <c r="M4221" s="127" t="str">
        <f>IF(LEN(E4221&amp;"")&gt;0,IF(ISERROR(VLOOKUP(R4221,SpeciesValidation!D:I,6,FALSE)),"",VLOOKUP(R4221,SpeciesValidation!D:I,6,FALSE)),"")</f>
        <v/>
      </c>
      <c r="Q4221" s="36" t="str">
        <f>IF(LEN(E4221&amp;"")&gt;0,IF(ISERROR(VLOOKUP(E4221,SpeciesValidation!B:G,2,FALSE)=TRUE),"",VLOOKUP(E4221,SpeciesValidation!B:G,2,FALSE)),"")</f>
        <v/>
      </c>
      <c r="R4221" s="36" t="str">
        <f>IF(LEN(E4221&amp;"")&gt;0,IF(ISERROR(VLOOKUP(E4221,SpeciesLookup!B:G,4,FALSE)=TRUE),"",VLOOKUP(E4221,SpeciesLookup!B:G,4,FALSE)),"")</f>
        <v/>
      </c>
    </row>
    <row r="4222" spans="1:18" ht="13.2" x14ac:dyDescent="0.25">
      <c r="A4222" s="72"/>
      <c r="D4222" s="11"/>
      <c r="G4222" s="128" t="str">
        <f>IF(LEN(E4222&amp;"")&gt;0,IF(ISERROR(VLOOKUP(E4222,SpeciesLookup!B:G,6,FALSE)=TRUE),"",VLOOKUP(E4222,SpeciesLookup!B:G,6,FALSE)),"")</f>
        <v/>
      </c>
      <c r="H4222" s="128" t="str">
        <f>IF(LEN(E4222&amp;"")&gt;0,IF(ISERROR(VLOOKUP(E4222,SpeciesLookup!B:G,5,FALSE)=TRUE),"",VLOOKUP(E4222,SpeciesLookup!B:G,5,FALSE)),"")</f>
        <v/>
      </c>
      <c r="I4222" s="11"/>
      <c r="J4222" s="73"/>
      <c r="K4222" s="11"/>
      <c r="L4222" s="127" t="str">
        <f>TRIM(IF(ISERROR(VLOOKUP(R4222,SpeciesValidation!D:T,IF(ISNA(VLOOKUP(J4222,Validation!B$2:C$15,2,FALSE)),FALSE,VLOOKUP(J4222,Validation!B$2:C$15,2,FALSE)))),IF(LEN(E4222&amp;"")&gt;0,"",""),VLOOKUP(R4222,SpeciesValidation!D:T,VLOOKUP(J4222,Validation!B$2:C$15,2,FALSE),FALSE)) &amp; " " &amp; IF(ISERROR(IF(LEFT(J4222,1)="A",IF(IF(VLOOKUP(R4222,SpeciesValidation!D:W,20,FALSE)=FALSE,OR(TEXT(A4222,"MMDD")&lt;VLOOKUP(R4222,SpeciesValidation!D:W,18,FALSE),TEXT(A4222,"MMDD")&gt;VLOOKUP(R4222,SpeciesValidation!D:W,19,FALSE)),IF(TEXT(A4222,"MMDD")&lt;"0701",TEXT(A4222,"MMDD")&gt;VLOOKUP(R4222,SpeciesValidation!D:W,18,FALSE),TEXT(A4222,"MMDD")&lt;VLOOKUP(R4222,SpeciesValidation!D:W,19,FALSE))),"Date outside expected range for this species",""),"")),"",IF(LEFT(J4222,1)="A",IF(IF(VLOOKUP(R4222,SpeciesValidation!D:W,20,FALSE)=FALSE,OR(TEXT(A4222,"MMDD")&lt;VLOOKUP(R4222,SpeciesValidation!D:W,18,FALSE),TEXT(A4222,"MMDD")&gt;VLOOKUP(R4222,SpeciesValidation!D:W,19,FALSE)),IF(TEXT(A4222,"MMDD")&lt;"0701",TEXT(A4222,"MMDD")&gt;VLOOKUP(R4222,SpeciesValidation!D:W,18,FALSE),TEXT(A4222,"MMDD")&lt;VLOOKUP(R4222,SpeciesValidation!D:W,19,FALSE))),"Date outside expected range for this species",""),"")))</f>
        <v/>
      </c>
      <c r="M4222" s="127" t="str">
        <f>IF(LEN(E4222&amp;"")&gt;0,IF(ISERROR(VLOOKUP(R4222,SpeciesValidation!D:I,6,FALSE)),"",VLOOKUP(R4222,SpeciesValidation!D:I,6,FALSE)),"")</f>
        <v/>
      </c>
      <c r="Q4222" s="36" t="str">
        <f>IF(LEN(E4222&amp;"")&gt;0,IF(ISERROR(VLOOKUP(E4222,SpeciesValidation!B:G,2,FALSE)=TRUE),"",VLOOKUP(E4222,SpeciesValidation!B:G,2,FALSE)),"")</f>
        <v/>
      </c>
      <c r="R4222" s="36" t="str">
        <f>IF(LEN(E4222&amp;"")&gt;0,IF(ISERROR(VLOOKUP(E4222,SpeciesLookup!B:G,4,FALSE)=TRUE),"",VLOOKUP(E4222,SpeciesLookup!B:G,4,FALSE)),"")</f>
        <v/>
      </c>
    </row>
    <row r="4223" spans="1:18" ht="13.2" x14ac:dyDescent="0.25">
      <c r="A4223" s="72"/>
      <c r="D4223" s="11"/>
      <c r="G4223" s="128" t="str">
        <f>IF(LEN(E4223&amp;"")&gt;0,IF(ISERROR(VLOOKUP(E4223,SpeciesLookup!B:G,6,FALSE)=TRUE),"",VLOOKUP(E4223,SpeciesLookup!B:G,6,FALSE)),"")</f>
        <v/>
      </c>
      <c r="H4223" s="128" t="str">
        <f>IF(LEN(E4223&amp;"")&gt;0,IF(ISERROR(VLOOKUP(E4223,SpeciesLookup!B:G,5,FALSE)=TRUE),"",VLOOKUP(E4223,SpeciesLookup!B:G,5,FALSE)),"")</f>
        <v/>
      </c>
      <c r="I4223" s="11"/>
      <c r="J4223" s="73"/>
      <c r="K4223" s="11"/>
      <c r="L4223" s="127" t="str">
        <f>TRIM(IF(ISERROR(VLOOKUP(R4223,SpeciesValidation!D:T,IF(ISNA(VLOOKUP(J4223,Validation!B$2:C$15,2,FALSE)),FALSE,VLOOKUP(J4223,Validation!B$2:C$15,2,FALSE)))),IF(LEN(E4223&amp;"")&gt;0,"",""),VLOOKUP(R4223,SpeciesValidation!D:T,VLOOKUP(J4223,Validation!B$2:C$15,2,FALSE),FALSE)) &amp; " " &amp; IF(ISERROR(IF(LEFT(J4223,1)="A",IF(IF(VLOOKUP(R4223,SpeciesValidation!D:W,20,FALSE)=FALSE,OR(TEXT(A4223,"MMDD")&lt;VLOOKUP(R4223,SpeciesValidation!D:W,18,FALSE),TEXT(A4223,"MMDD")&gt;VLOOKUP(R4223,SpeciesValidation!D:W,19,FALSE)),IF(TEXT(A4223,"MMDD")&lt;"0701",TEXT(A4223,"MMDD")&gt;VLOOKUP(R4223,SpeciesValidation!D:W,18,FALSE),TEXT(A4223,"MMDD")&lt;VLOOKUP(R4223,SpeciesValidation!D:W,19,FALSE))),"Date outside expected range for this species",""),"")),"",IF(LEFT(J4223,1)="A",IF(IF(VLOOKUP(R4223,SpeciesValidation!D:W,20,FALSE)=FALSE,OR(TEXT(A4223,"MMDD")&lt;VLOOKUP(R4223,SpeciesValidation!D:W,18,FALSE),TEXT(A4223,"MMDD")&gt;VLOOKUP(R4223,SpeciesValidation!D:W,19,FALSE)),IF(TEXT(A4223,"MMDD")&lt;"0701",TEXT(A4223,"MMDD")&gt;VLOOKUP(R4223,SpeciesValidation!D:W,18,FALSE),TEXT(A4223,"MMDD")&lt;VLOOKUP(R4223,SpeciesValidation!D:W,19,FALSE))),"Date outside expected range for this species",""),"")))</f>
        <v/>
      </c>
      <c r="M4223" s="127" t="str">
        <f>IF(LEN(E4223&amp;"")&gt;0,IF(ISERROR(VLOOKUP(R4223,SpeciesValidation!D:I,6,FALSE)),"",VLOOKUP(R4223,SpeciesValidation!D:I,6,FALSE)),"")</f>
        <v/>
      </c>
      <c r="Q4223" s="36" t="str">
        <f>IF(LEN(E4223&amp;"")&gt;0,IF(ISERROR(VLOOKUP(E4223,SpeciesValidation!B:G,2,FALSE)=TRUE),"",VLOOKUP(E4223,SpeciesValidation!B:G,2,FALSE)),"")</f>
        <v/>
      </c>
      <c r="R4223" s="36" t="str">
        <f>IF(LEN(E4223&amp;"")&gt;0,IF(ISERROR(VLOOKUP(E4223,SpeciesLookup!B:G,4,FALSE)=TRUE),"",VLOOKUP(E4223,SpeciesLookup!B:G,4,FALSE)),"")</f>
        <v/>
      </c>
    </row>
    <row r="4224" spans="1:18" ht="13.2" x14ac:dyDescent="0.25">
      <c r="A4224" s="72"/>
      <c r="D4224" s="11"/>
      <c r="G4224" s="128" t="str">
        <f>IF(LEN(E4224&amp;"")&gt;0,IF(ISERROR(VLOOKUP(E4224,SpeciesLookup!B:G,6,FALSE)=TRUE),"",VLOOKUP(E4224,SpeciesLookup!B:G,6,FALSE)),"")</f>
        <v/>
      </c>
      <c r="H4224" s="128" t="str">
        <f>IF(LEN(E4224&amp;"")&gt;0,IF(ISERROR(VLOOKUP(E4224,SpeciesLookup!B:G,5,FALSE)=TRUE),"",VLOOKUP(E4224,SpeciesLookup!B:G,5,FALSE)),"")</f>
        <v/>
      </c>
      <c r="I4224" s="11"/>
      <c r="J4224" s="73"/>
      <c r="K4224" s="11"/>
      <c r="L4224" s="127" t="str">
        <f>TRIM(IF(ISERROR(VLOOKUP(R4224,SpeciesValidation!D:T,IF(ISNA(VLOOKUP(J4224,Validation!B$2:C$15,2,FALSE)),FALSE,VLOOKUP(J4224,Validation!B$2:C$15,2,FALSE)))),IF(LEN(E4224&amp;"")&gt;0,"",""),VLOOKUP(R4224,SpeciesValidation!D:T,VLOOKUP(J4224,Validation!B$2:C$15,2,FALSE),FALSE)) &amp; " " &amp; IF(ISERROR(IF(LEFT(J4224,1)="A",IF(IF(VLOOKUP(R4224,SpeciesValidation!D:W,20,FALSE)=FALSE,OR(TEXT(A4224,"MMDD")&lt;VLOOKUP(R4224,SpeciesValidation!D:W,18,FALSE),TEXT(A4224,"MMDD")&gt;VLOOKUP(R4224,SpeciesValidation!D:W,19,FALSE)),IF(TEXT(A4224,"MMDD")&lt;"0701",TEXT(A4224,"MMDD")&gt;VLOOKUP(R4224,SpeciesValidation!D:W,18,FALSE),TEXT(A4224,"MMDD")&lt;VLOOKUP(R4224,SpeciesValidation!D:W,19,FALSE))),"Date outside expected range for this species",""),"")),"",IF(LEFT(J4224,1)="A",IF(IF(VLOOKUP(R4224,SpeciesValidation!D:W,20,FALSE)=FALSE,OR(TEXT(A4224,"MMDD")&lt;VLOOKUP(R4224,SpeciesValidation!D:W,18,FALSE),TEXT(A4224,"MMDD")&gt;VLOOKUP(R4224,SpeciesValidation!D:W,19,FALSE)),IF(TEXT(A4224,"MMDD")&lt;"0701",TEXT(A4224,"MMDD")&gt;VLOOKUP(R4224,SpeciesValidation!D:W,18,FALSE),TEXT(A4224,"MMDD")&lt;VLOOKUP(R4224,SpeciesValidation!D:W,19,FALSE))),"Date outside expected range for this species",""),"")))</f>
        <v/>
      </c>
      <c r="M4224" s="127" t="str">
        <f>IF(LEN(E4224&amp;"")&gt;0,IF(ISERROR(VLOOKUP(R4224,SpeciesValidation!D:I,6,FALSE)),"",VLOOKUP(R4224,SpeciesValidation!D:I,6,FALSE)),"")</f>
        <v/>
      </c>
      <c r="Q4224" s="36" t="str">
        <f>IF(LEN(E4224&amp;"")&gt;0,IF(ISERROR(VLOOKUP(E4224,SpeciesValidation!B:G,2,FALSE)=TRUE),"",VLOOKUP(E4224,SpeciesValidation!B:G,2,FALSE)),"")</f>
        <v/>
      </c>
      <c r="R4224" s="36" t="str">
        <f>IF(LEN(E4224&amp;"")&gt;0,IF(ISERROR(VLOOKUP(E4224,SpeciesLookup!B:G,4,FALSE)=TRUE),"",VLOOKUP(E4224,SpeciesLookup!B:G,4,FALSE)),"")</f>
        <v/>
      </c>
    </row>
    <row r="4225" spans="1:18" ht="13.2" x14ac:dyDescent="0.25">
      <c r="A4225" s="72"/>
      <c r="D4225" s="11"/>
      <c r="G4225" s="128" t="str">
        <f>IF(LEN(E4225&amp;"")&gt;0,IF(ISERROR(VLOOKUP(E4225,SpeciesLookup!B:G,6,FALSE)=TRUE),"",VLOOKUP(E4225,SpeciesLookup!B:G,6,FALSE)),"")</f>
        <v/>
      </c>
      <c r="H4225" s="128" t="str">
        <f>IF(LEN(E4225&amp;"")&gt;0,IF(ISERROR(VLOOKUP(E4225,SpeciesLookup!B:G,5,FALSE)=TRUE),"",VLOOKUP(E4225,SpeciesLookup!B:G,5,FALSE)),"")</f>
        <v/>
      </c>
      <c r="I4225" s="11"/>
      <c r="J4225" s="73"/>
      <c r="K4225" s="11"/>
      <c r="L4225" s="127" t="str">
        <f>TRIM(IF(ISERROR(VLOOKUP(R4225,SpeciesValidation!D:T,IF(ISNA(VLOOKUP(J4225,Validation!B$2:C$15,2,FALSE)),FALSE,VLOOKUP(J4225,Validation!B$2:C$15,2,FALSE)))),IF(LEN(E4225&amp;"")&gt;0,"",""),VLOOKUP(R4225,SpeciesValidation!D:T,VLOOKUP(J4225,Validation!B$2:C$15,2,FALSE),FALSE)) &amp; " " &amp; IF(ISERROR(IF(LEFT(J4225,1)="A",IF(IF(VLOOKUP(R4225,SpeciesValidation!D:W,20,FALSE)=FALSE,OR(TEXT(A4225,"MMDD")&lt;VLOOKUP(R4225,SpeciesValidation!D:W,18,FALSE),TEXT(A4225,"MMDD")&gt;VLOOKUP(R4225,SpeciesValidation!D:W,19,FALSE)),IF(TEXT(A4225,"MMDD")&lt;"0701",TEXT(A4225,"MMDD")&gt;VLOOKUP(R4225,SpeciesValidation!D:W,18,FALSE),TEXT(A4225,"MMDD")&lt;VLOOKUP(R4225,SpeciesValidation!D:W,19,FALSE))),"Date outside expected range for this species",""),"")),"",IF(LEFT(J4225,1)="A",IF(IF(VLOOKUP(R4225,SpeciesValidation!D:W,20,FALSE)=FALSE,OR(TEXT(A4225,"MMDD")&lt;VLOOKUP(R4225,SpeciesValidation!D:W,18,FALSE),TEXT(A4225,"MMDD")&gt;VLOOKUP(R4225,SpeciesValidation!D:W,19,FALSE)),IF(TEXT(A4225,"MMDD")&lt;"0701",TEXT(A4225,"MMDD")&gt;VLOOKUP(R4225,SpeciesValidation!D:W,18,FALSE),TEXT(A4225,"MMDD")&lt;VLOOKUP(R4225,SpeciesValidation!D:W,19,FALSE))),"Date outside expected range for this species",""),"")))</f>
        <v/>
      </c>
      <c r="M4225" s="127" t="str">
        <f>IF(LEN(E4225&amp;"")&gt;0,IF(ISERROR(VLOOKUP(R4225,SpeciesValidation!D:I,6,FALSE)),"",VLOOKUP(R4225,SpeciesValidation!D:I,6,FALSE)),"")</f>
        <v/>
      </c>
      <c r="Q4225" s="36" t="str">
        <f>IF(LEN(E4225&amp;"")&gt;0,IF(ISERROR(VLOOKUP(E4225,SpeciesValidation!B:G,2,FALSE)=TRUE),"",VLOOKUP(E4225,SpeciesValidation!B:G,2,FALSE)),"")</f>
        <v/>
      </c>
      <c r="R4225" s="36" t="str">
        <f>IF(LEN(E4225&amp;"")&gt;0,IF(ISERROR(VLOOKUP(E4225,SpeciesLookup!B:G,4,FALSE)=TRUE),"",VLOOKUP(E4225,SpeciesLookup!B:G,4,FALSE)),"")</f>
        <v/>
      </c>
    </row>
    <row r="4226" spans="1:18" ht="13.2" x14ac:dyDescent="0.25">
      <c r="A4226" s="72"/>
      <c r="D4226" s="11"/>
      <c r="G4226" s="128" t="str">
        <f>IF(LEN(E4226&amp;"")&gt;0,IF(ISERROR(VLOOKUP(E4226,SpeciesLookup!B:G,6,FALSE)=TRUE),"",VLOOKUP(E4226,SpeciesLookup!B:G,6,FALSE)),"")</f>
        <v/>
      </c>
      <c r="H4226" s="128" t="str">
        <f>IF(LEN(E4226&amp;"")&gt;0,IF(ISERROR(VLOOKUP(E4226,SpeciesLookup!B:G,5,FALSE)=TRUE),"",VLOOKUP(E4226,SpeciesLookup!B:G,5,FALSE)),"")</f>
        <v/>
      </c>
      <c r="I4226" s="11"/>
      <c r="J4226" s="73"/>
      <c r="K4226" s="11"/>
      <c r="L4226" s="127" t="str">
        <f>TRIM(IF(ISERROR(VLOOKUP(R4226,SpeciesValidation!D:T,IF(ISNA(VLOOKUP(J4226,Validation!B$2:C$15,2,FALSE)),FALSE,VLOOKUP(J4226,Validation!B$2:C$15,2,FALSE)))),IF(LEN(E4226&amp;"")&gt;0,"",""),VLOOKUP(R4226,SpeciesValidation!D:T,VLOOKUP(J4226,Validation!B$2:C$15,2,FALSE),FALSE)) &amp; " " &amp; IF(ISERROR(IF(LEFT(J4226,1)="A",IF(IF(VLOOKUP(R4226,SpeciesValidation!D:W,20,FALSE)=FALSE,OR(TEXT(A4226,"MMDD")&lt;VLOOKUP(R4226,SpeciesValidation!D:W,18,FALSE),TEXT(A4226,"MMDD")&gt;VLOOKUP(R4226,SpeciesValidation!D:W,19,FALSE)),IF(TEXT(A4226,"MMDD")&lt;"0701",TEXT(A4226,"MMDD")&gt;VLOOKUP(R4226,SpeciesValidation!D:W,18,FALSE),TEXT(A4226,"MMDD")&lt;VLOOKUP(R4226,SpeciesValidation!D:W,19,FALSE))),"Date outside expected range for this species",""),"")),"",IF(LEFT(J4226,1)="A",IF(IF(VLOOKUP(R4226,SpeciesValidation!D:W,20,FALSE)=FALSE,OR(TEXT(A4226,"MMDD")&lt;VLOOKUP(R4226,SpeciesValidation!D:W,18,FALSE),TEXT(A4226,"MMDD")&gt;VLOOKUP(R4226,SpeciesValidation!D:W,19,FALSE)),IF(TEXT(A4226,"MMDD")&lt;"0701",TEXT(A4226,"MMDD")&gt;VLOOKUP(R4226,SpeciesValidation!D:W,18,FALSE),TEXT(A4226,"MMDD")&lt;VLOOKUP(R4226,SpeciesValidation!D:W,19,FALSE))),"Date outside expected range for this species",""),"")))</f>
        <v/>
      </c>
      <c r="M4226" s="127" t="str">
        <f>IF(LEN(E4226&amp;"")&gt;0,IF(ISERROR(VLOOKUP(R4226,SpeciesValidation!D:I,6,FALSE)),"",VLOOKUP(R4226,SpeciesValidation!D:I,6,FALSE)),"")</f>
        <v/>
      </c>
      <c r="Q4226" s="36" t="str">
        <f>IF(LEN(E4226&amp;"")&gt;0,IF(ISERROR(VLOOKUP(E4226,SpeciesValidation!B:G,2,FALSE)=TRUE),"",VLOOKUP(E4226,SpeciesValidation!B:G,2,FALSE)),"")</f>
        <v/>
      </c>
      <c r="R4226" s="36" t="str">
        <f>IF(LEN(E4226&amp;"")&gt;0,IF(ISERROR(VLOOKUP(E4226,SpeciesLookup!B:G,4,FALSE)=TRUE),"",VLOOKUP(E4226,SpeciesLookup!B:G,4,FALSE)),"")</f>
        <v/>
      </c>
    </row>
    <row r="4227" spans="1:18" ht="13.2" x14ac:dyDescent="0.25">
      <c r="A4227" s="72"/>
      <c r="D4227" s="11"/>
      <c r="G4227" s="128" t="str">
        <f>IF(LEN(E4227&amp;"")&gt;0,IF(ISERROR(VLOOKUP(E4227,SpeciesLookup!B:G,6,FALSE)=TRUE),"",VLOOKUP(E4227,SpeciesLookup!B:G,6,FALSE)),"")</f>
        <v/>
      </c>
      <c r="H4227" s="128" t="str">
        <f>IF(LEN(E4227&amp;"")&gt;0,IF(ISERROR(VLOOKUP(E4227,SpeciesLookup!B:G,5,FALSE)=TRUE),"",VLOOKUP(E4227,SpeciesLookup!B:G,5,FALSE)),"")</f>
        <v/>
      </c>
      <c r="I4227" s="11"/>
      <c r="J4227" s="73"/>
      <c r="K4227" s="11"/>
      <c r="L4227" s="127" t="str">
        <f>TRIM(IF(ISERROR(VLOOKUP(R4227,SpeciesValidation!D:T,IF(ISNA(VLOOKUP(J4227,Validation!B$2:C$15,2,FALSE)),FALSE,VLOOKUP(J4227,Validation!B$2:C$15,2,FALSE)))),IF(LEN(E4227&amp;"")&gt;0,"",""),VLOOKUP(R4227,SpeciesValidation!D:T,VLOOKUP(J4227,Validation!B$2:C$15,2,FALSE),FALSE)) &amp; " " &amp; IF(ISERROR(IF(LEFT(J4227,1)="A",IF(IF(VLOOKUP(R4227,SpeciesValidation!D:W,20,FALSE)=FALSE,OR(TEXT(A4227,"MMDD")&lt;VLOOKUP(R4227,SpeciesValidation!D:W,18,FALSE),TEXT(A4227,"MMDD")&gt;VLOOKUP(R4227,SpeciesValidation!D:W,19,FALSE)),IF(TEXT(A4227,"MMDD")&lt;"0701",TEXT(A4227,"MMDD")&gt;VLOOKUP(R4227,SpeciesValidation!D:W,18,FALSE),TEXT(A4227,"MMDD")&lt;VLOOKUP(R4227,SpeciesValidation!D:W,19,FALSE))),"Date outside expected range for this species",""),"")),"",IF(LEFT(J4227,1)="A",IF(IF(VLOOKUP(R4227,SpeciesValidation!D:W,20,FALSE)=FALSE,OR(TEXT(A4227,"MMDD")&lt;VLOOKUP(R4227,SpeciesValidation!D:W,18,FALSE),TEXT(A4227,"MMDD")&gt;VLOOKUP(R4227,SpeciesValidation!D:W,19,FALSE)),IF(TEXT(A4227,"MMDD")&lt;"0701",TEXT(A4227,"MMDD")&gt;VLOOKUP(R4227,SpeciesValidation!D:W,18,FALSE),TEXT(A4227,"MMDD")&lt;VLOOKUP(R4227,SpeciesValidation!D:W,19,FALSE))),"Date outside expected range for this species",""),"")))</f>
        <v/>
      </c>
      <c r="M4227" s="127" t="str">
        <f>IF(LEN(E4227&amp;"")&gt;0,IF(ISERROR(VLOOKUP(R4227,SpeciesValidation!D:I,6,FALSE)),"",VLOOKUP(R4227,SpeciesValidation!D:I,6,FALSE)),"")</f>
        <v/>
      </c>
      <c r="Q4227" s="36" t="str">
        <f>IF(LEN(E4227&amp;"")&gt;0,IF(ISERROR(VLOOKUP(E4227,SpeciesValidation!B:G,2,FALSE)=TRUE),"",VLOOKUP(E4227,SpeciesValidation!B:G,2,FALSE)),"")</f>
        <v/>
      </c>
      <c r="R4227" s="36" t="str">
        <f>IF(LEN(E4227&amp;"")&gt;0,IF(ISERROR(VLOOKUP(E4227,SpeciesLookup!B:G,4,FALSE)=TRUE),"",VLOOKUP(E4227,SpeciesLookup!B:G,4,FALSE)),"")</f>
        <v/>
      </c>
    </row>
    <row r="4228" spans="1:18" ht="13.2" x14ac:dyDescent="0.25">
      <c r="A4228" s="72"/>
      <c r="D4228" s="11"/>
      <c r="G4228" s="128" t="str">
        <f>IF(LEN(E4228&amp;"")&gt;0,IF(ISERROR(VLOOKUP(E4228,SpeciesLookup!B:G,6,FALSE)=TRUE),"",VLOOKUP(E4228,SpeciesLookup!B:G,6,FALSE)),"")</f>
        <v/>
      </c>
      <c r="H4228" s="128" t="str">
        <f>IF(LEN(E4228&amp;"")&gt;0,IF(ISERROR(VLOOKUP(E4228,SpeciesLookup!B:G,5,FALSE)=TRUE),"",VLOOKUP(E4228,SpeciesLookup!B:G,5,FALSE)),"")</f>
        <v/>
      </c>
      <c r="I4228" s="11"/>
      <c r="J4228" s="73"/>
      <c r="K4228" s="11"/>
      <c r="L4228" s="127" t="str">
        <f>TRIM(IF(ISERROR(VLOOKUP(R4228,SpeciesValidation!D:T,IF(ISNA(VLOOKUP(J4228,Validation!B$2:C$15,2,FALSE)),FALSE,VLOOKUP(J4228,Validation!B$2:C$15,2,FALSE)))),IF(LEN(E4228&amp;"")&gt;0,"",""),VLOOKUP(R4228,SpeciesValidation!D:T,VLOOKUP(J4228,Validation!B$2:C$15,2,FALSE),FALSE)) &amp; " " &amp; IF(ISERROR(IF(LEFT(J4228,1)="A",IF(IF(VLOOKUP(R4228,SpeciesValidation!D:W,20,FALSE)=FALSE,OR(TEXT(A4228,"MMDD")&lt;VLOOKUP(R4228,SpeciesValidation!D:W,18,FALSE),TEXT(A4228,"MMDD")&gt;VLOOKUP(R4228,SpeciesValidation!D:W,19,FALSE)),IF(TEXT(A4228,"MMDD")&lt;"0701",TEXT(A4228,"MMDD")&gt;VLOOKUP(R4228,SpeciesValidation!D:W,18,FALSE),TEXT(A4228,"MMDD")&lt;VLOOKUP(R4228,SpeciesValidation!D:W,19,FALSE))),"Date outside expected range for this species",""),"")),"",IF(LEFT(J4228,1)="A",IF(IF(VLOOKUP(R4228,SpeciesValidation!D:W,20,FALSE)=FALSE,OR(TEXT(A4228,"MMDD")&lt;VLOOKUP(R4228,SpeciesValidation!D:W,18,FALSE),TEXT(A4228,"MMDD")&gt;VLOOKUP(R4228,SpeciesValidation!D:W,19,FALSE)),IF(TEXT(A4228,"MMDD")&lt;"0701",TEXT(A4228,"MMDD")&gt;VLOOKUP(R4228,SpeciesValidation!D:W,18,FALSE),TEXT(A4228,"MMDD")&lt;VLOOKUP(R4228,SpeciesValidation!D:W,19,FALSE))),"Date outside expected range for this species",""),"")))</f>
        <v/>
      </c>
      <c r="M4228" s="127" t="str">
        <f>IF(LEN(E4228&amp;"")&gt;0,IF(ISERROR(VLOOKUP(R4228,SpeciesValidation!D:I,6,FALSE)),"",VLOOKUP(R4228,SpeciesValidation!D:I,6,FALSE)),"")</f>
        <v/>
      </c>
      <c r="Q4228" s="36" t="str">
        <f>IF(LEN(E4228&amp;"")&gt;0,IF(ISERROR(VLOOKUP(E4228,SpeciesValidation!B:G,2,FALSE)=TRUE),"",VLOOKUP(E4228,SpeciesValidation!B:G,2,FALSE)),"")</f>
        <v/>
      </c>
      <c r="R4228" s="36" t="str">
        <f>IF(LEN(E4228&amp;"")&gt;0,IF(ISERROR(VLOOKUP(E4228,SpeciesLookup!B:G,4,FALSE)=TRUE),"",VLOOKUP(E4228,SpeciesLookup!B:G,4,FALSE)),"")</f>
        <v/>
      </c>
    </row>
    <row r="4229" spans="1:18" ht="13.2" x14ac:dyDescent="0.25">
      <c r="A4229" s="72"/>
      <c r="D4229" s="11"/>
      <c r="G4229" s="128" t="str">
        <f>IF(LEN(E4229&amp;"")&gt;0,IF(ISERROR(VLOOKUP(E4229,SpeciesLookup!B:G,6,FALSE)=TRUE),"",VLOOKUP(E4229,SpeciesLookup!B:G,6,FALSE)),"")</f>
        <v/>
      </c>
      <c r="H4229" s="128" t="str">
        <f>IF(LEN(E4229&amp;"")&gt;0,IF(ISERROR(VLOOKUP(E4229,SpeciesLookup!B:G,5,FALSE)=TRUE),"",VLOOKUP(E4229,SpeciesLookup!B:G,5,FALSE)),"")</f>
        <v/>
      </c>
      <c r="I4229" s="11"/>
      <c r="J4229" s="73"/>
      <c r="K4229" s="11"/>
      <c r="L4229" s="127" t="str">
        <f>TRIM(IF(ISERROR(VLOOKUP(R4229,SpeciesValidation!D:T,IF(ISNA(VLOOKUP(J4229,Validation!B$2:C$15,2,FALSE)),FALSE,VLOOKUP(J4229,Validation!B$2:C$15,2,FALSE)))),IF(LEN(E4229&amp;"")&gt;0,"",""),VLOOKUP(R4229,SpeciesValidation!D:T,VLOOKUP(J4229,Validation!B$2:C$15,2,FALSE),FALSE)) &amp; " " &amp; IF(ISERROR(IF(LEFT(J4229,1)="A",IF(IF(VLOOKUP(R4229,SpeciesValidation!D:W,20,FALSE)=FALSE,OR(TEXT(A4229,"MMDD")&lt;VLOOKUP(R4229,SpeciesValidation!D:W,18,FALSE),TEXT(A4229,"MMDD")&gt;VLOOKUP(R4229,SpeciesValidation!D:W,19,FALSE)),IF(TEXT(A4229,"MMDD")&lt;"0701",TEXT(A4229,"MMDD")&gt;VLOOKUP(R4229,SpeciesValidation!D:W,18,FALSE),TEXT(A4229,"MMDD")&lt;VLOOKUP(R4229,SpeciesValidation!D:W,19,FALSE))),"Date outside expected range for this species",""),"")),"",IF(LEFT(J4229,1)="A",IF(IF(VLOOKUP(R4229,SpeciesValidation!D:W,20,FALSE)=FALSE,OR(TEXT(A4229,"MMDD")&lt;VLOOKUP(R4229,SpeciesValidation!D:W,18,FALSE),TEXT(A4229,"MMDD")&gt;VLOOKUP(R4229,SpeciesValidation!D:W,19,FALSE)),IF(TEXT(A4229,"MMDD")&lt;"0701",TEXT(A4229,"MMDD")&gt;VLOOKUP(R4229,SpeciesValidation!D:W,18,FALSE),TEXT(A4229,"MMDD")&lt;VLOOKUP(R4229,SpeciesValidation!D:W,19,FALSE))),"Date outside expected range for this species",""),"")))</f>
        <v/>
      </c>
      <c r="M4229" s="127" t="str">
        <f>IF(LEN(E4229&amp;"")&gt;0,IF(ISERROR(VLOOKUP(R4229,SpeciesValidation!D:I,6,FALSE)),"",VLOOKUP(R4229,SpeciesValidation!D:I,6,FALSE)),"")</f>
        <v/>
      </c>
      <c r="Q4229" s="36" t="str">
        <f>IF(LEN(E4229&amp;"")&gt;0,IF(ISERROR(VLOOKUP(E4229,SpeciesValidation!B:G,2,FALSE)=TRUE),"",VLOOKUP(E4229,SpeciesValidation!B:G,2,FALSE)),"")</f>
        <v/>
      </c>
      <c r="R4229" s="36" t="str">
        <f>IF(LEN(E4229&amp;"")&gt;0,IF(ISERROR(VLOOKUP(E4229,SpeciesLookup!B:G,4,FALSE)=TRUE),"",VLOOKUP(E4229,SpeciesLookup!B:G,4,FALSE)),"")</f>
        <v/>
      </c>
    </row>
    <row r="4230" spans="1:18" ht="13.2" x14ac:dyDescent="0.25">
      <c r="A4230" s="72"/>
      <c r="D4230" s="11"/>
      <c r="G4230" s="128" t="str">
        <f>IF(LEN(E4230&amp;"")&gt;0,IF(ISERROR(VLOOKUP(E4230,SpeciesLookup!B:G,6,FALSE)=TRUE),"",VLOOKUP(E4230,SpeciesLookup!B:G,6,FALSE)),"")</f>
        <v/>
      </c>
      <c r="H4230" s="128" t="str">
        <f>IF(LEN(E4230&amp;"")&gt;0,IF(ISERROR(VLOOKUP(E4230,SpeciesLookup!B:G,5,FALSE)=TRUE),"",VLOOKUP(E4230,SpeciesLookup!B:G,5,FALSE)),"")</f>
        <v/>
      </c>
      <c r="I4230" s="11"/>
      <c r="J4230" s="73"/>
      <c r="K4230" s="11"/>
      <c r="L4230" s="127" t="str">
        <f>TRIM(IF(ISERROR(VLOOKUP(R4230,SpeciesValidation!D:T,IF(ISNA(VLOOKUP(J4230,Validation!B$2:C$15,2,FALSE)),FALSE,VLOOKUP(J4230,Validation!B$2:C$15,2,FALSE)))),IF(LEN(E4230&amp;"")&gt;0,"",""),VLOOKUP(R4230,SpeciesValidation!D:T,VLOOKUP(J4230,Validation!B$2:C$15,2,FALSE),FALSE)) &amp; " " &amp; IF(ISERROR(IF(LEFT(J4230,1)="A",IF(IF(VLOOKUP(R4230,SpeciesValidation!D:W,20,FALSE)=FALSE,OR(TEXT(A4230,"MMDD")&lt;VLOOKUP(R4230,SpeciesValidation!D:W,18,FALSE),TEXT(A4230,"MMDD")&gt;VLOOKUP(R4230,SpeciesValidation!D:W,19,FALSE)),IF(TEXT(A4230,"MMDD")&lt;"0701",TEXT(A4230,"MMDD")&gt;VLOOKUP(R4230,SpeciesValidation!D:W,18,FALSE),TEXT(A4230,"MMDD")&lt;VLOOKUP(R4230,SpeciesValidation!D:W,19,FALSE))),"Date outside expected range for this species",""),"")),"",IF(LEFT(J4230,1)="A",IF(IF(VLOOKUP(R4230,SpeciesValidation!D:W,20,FALSE)=FALSE,OR(TEXT(A4230,"MMDD")&lt;VLOOKUP(R4230,SpeciesValidation!D:W,18,FALSE),TEXT(A4230,"MMDD")&gt;VLOOKUP(R4230,SpeciesValidation!D:W,19,FALSE)),IF(TEXT(A4230,"MMDD")&lt;"0701",TEXT(A4230,"MMDD")&gt;VLOOKUP(R4230,SpeciesValidation!D:W,18,FALSE),TEXT(A4230,"MMDD")&lt;VLOOKUP(R4230,SpeciesValidation!D:W,19,FALSE))),"Date outside expected range for this species",""),"")))</f>
        <v/>
      </c>
      <c r="M4230" s="127" t="str">
        <f>IF(LEN(E4230&amp;"")&gt;0,IF(ISERROR(VLOOKUP(R4230,SpeciesValidation!D:I,6,FALSE)),"",VLOOKUP(R4230,SpeciesValidation!D:I,6,FALSE)),"")</f>
        <v/>
      </c>
      <c r="Q4230" s="36" t="str">
        <f>IF(LEN(E4230&amp;"")&gt;0,IF(ISERROR(VLOOKUP(E4230,SpeciesValidation!B:G,2,FALSE)=TRUE),"",VLOOKUP(E4230,SpeciesValidation!B:G,2,FALSE)),"")</f>
        <v/>
      </c>
      <c r="R4230" s="36" t="str">
        <f>IF(LEN(E4230&amp;"")&gt;0,IF(ISERROR(VLOOKUP(E4230,SpeciesLookup!B:G,4,FALSE)=TRUE),"",VLOOKUP(E4230,SpeciesLookup!B:G,4,FALSE)),"")</f>
        <v/>
      </c>
    </row>
    <row r="4231" spans="1:18" ht="13.2" x14ac:dyDescent="0.25">
      <c r="A4231" s="72"/>
      <c r="D4231" s="11"/>
      <c r="G4231" s="128" t="str">
        <f>IF(LEN(E4231&amp;"")&gt;0,IF(ISERROR(VLOOKUP(E4231,SpeciesLookup!B:G,6,FALSE)=TRUE),"",VLOOKUP(E4231,SpeciesLookup!B:G,6,FALSE)),"")</f>
        <v/>
      </c>
      <c r="H4231" s="128" t="str">
        <f>IF(LEN(E4231&amp;"")&gt;0,IF(ISERROR(VLOOKUP(E4231,SpeciesLookup!B:G,5,FALSE)=TRUE),"",VLOOKUP(E4231,SpeciesLookup!B:G,5,FALSE)),"")</f>
        <v/>
      </c>
      <c r="I4231" s="11"/>
      <c r="J4231" s="73"/>
      <c r="K4231" s="11"/>
      <c r="L4231" s="127" t="str">
        <f>TRIM(IF(ISERROR(VLOOKUP(R4231,SpeciesValidation!D:T,IF(ISNA(VLOOKUP(J4231,Validation!B$2:C$15,2,FALSE)),FALSE,VLOOKUP(J4231,Validation!B$2:C$15,2,FALSE)))),IF(LEN(E4231&amp;"")&gt;0,"",""),VLOOKUP(R4231,SpeciesValidation!D:T,VLOOKUP(J4231,Validation!B$2:C$15,2,FALSE),FALSE)) &amp; " " &amp; IF(ISERROR(IF(LEFT(J4231,1)="A",IF(IF(VLOOKUP(R4231,SpeciesValidation!D:W,20,FALSE)=FALSE,OR(TEXT(A4231,"MMDD")&lt;VLOOKUP(R4231,SpeciesValidation!D:W,18,FALSE),TEXT(A4231,"MMDD")&gt;VLOOKUP(R4231,SpeciesValidation!D:W,19,FALSE)),IF(TEXT(A4231,"MMDD")&lt;"0701",TEXT(A4231,"MMDD")&gt;VLOOKUP(R4231,SpeciesValidation!D:W,18,FALSE),TEXT(A4231,"MMDD")&lt;VLOOKUP(R4231,SpeciesValidation!D:W,19,FALSE))),"Date outside expected range for this species",""),"")),"",IF(LEFT(J4231,1)="A",IF(IF(VLOOKUP(R4231,SpeciesValidation!D:W,20,FALSE)=FALSE,OR(TEXT(A4231,"MMDD")&lt;VLOOKUP(R4231,SpeciesValidation!D:W,18,FALSE),TEXT(A4231,"MMDD")&gt;VLOOKUP(R4231,SpeciesValidation!D:W,19,FALSE)),IF(TEXT(A4231,"MMDD")&lt;"0701",TEXT(A4231,"MMDD")&gt;VLOOKUP(R4231,SpeciesValidation!D:W,18,FALSE),TEXT(A4231,"MMDD")&lt;VLOOKUP(R4231,SpeciesValidation!D:W,19,FALSE))),"Date outside expected range for this species",""),"")))</f>
        <v/>
      </c>
      <c r="M4231" s="127" t="str">
        <f>IF(LEN(E4231&amp;"")&gt;0,IF(ISERROR(VLOOKUP(R4231,SpeciesValidation!D:I,6,FALSE)),"",VLOOKUP(R4231,SpeciesValidation!D:I,6,FALSE)),"")</f>
        <v/>
      </c>
      <c r="Q4231" s="36" t="str">
        <f>IF(LEN(E4231&amp;"")&gt;0,IF(ISERROR(VLOOKUP(E4231,SpeciesValidation!B:G,2,FALSE)=TRUE),"",VLOOKUP(E4231,SpeciesValidation!B:G,2,FALSE)),"")</f>
        <v/>
      </c>
      <c r="R4231" s="36" t="str">
        <f>IF(LEN(E4231&amp;"")&gt;0,IF(ISERROR(VLOOKUP(E4231,SpeciesLookup!B:G,4,FALSE)=TRUE),"",VLOOKUP(E4231,SpeciesLookup!B:G,4,FALSE)),"")</f>
        <v/>
      </c>
    </row>
    <row r="4232" spans="1:18" ht="13.2" x14ac:dyDescent="0.25">
      <c r="A4232" s="72"/>
      <c r="D4232" s="11"/>
      <c r="G4232" s="128" t="str">
        <f>IF(LEN(E4232&amp;"")&gt;0,IF(ISERROR(VLOOKUP(E4232,SpeciesLookup!B:G,6,FALSE)=TRUE),"",VLOOKUP(E4232,SpeciesLookup!B:G,6,FALSE)),"")</f>
        <v/>
      </c>
      <c r="H4232" s="128" t="str">
        <f>IF(LEN(E4232&amp;"")&gt;0,IF(ISERROR(VLOOKUP(E4232,SpeciesLookup!B:G,5,FALSE)=TRUE),"",VLOOKUP(E4232,SpeciesLookup!B:G,5,FALSE)),"")</f>
        <v/>
      </c>
      <c r="I4232" s="11"/>
      <c r="J4232" s="73"/>
      <c r="K4232" s="11"/>
      <c r="L4232" s="127" t="str">
        <f>TRIM(IF(ISERROR(VLOOKUP(R4232,SpeciesValidation!D:T,IF(ISNA(VLOOKUP(J4232,Validation!B$2:C$15,2,FALSE)),FALSE,VLOOKUP(J4232,Validation!B$2:C$15,2,FALSE)))),IF(LEN(E4232&amp;"")&gt;0,"",""),VLOOKUP(R4232,SpeciesValidation!D:T,VLOOKUP(J4232,Validation!B$2:C$15,2,FALSE),FALSE)) &amp; " " &amp; IF(ISERROR(IF(LEFT(J4232,1)="A",IF(IF(VLOOKUP(R4232,SpeciesValidation!D:W,20,FALSE)=FALSE,OR(TEXT(A4232,"MMDD")&lt;VLOOKUP(R4232,SpeciesValidation!D:W,18,FALSE),TEXT(A4232,"MMDD")&gt;VLOOKUP(R4232,SpeciesValidation!D:W,19,FALSE)),IF(TEXT(A4232,"MMDD")&lt;"0701",TEXT(A4232,"MMDD")&gt;VLOOKUP(R4232,SpeciesValidation!D:W,18,FALSE),TEXT(A4232,"MMDD")&lt;VLOOKUP(R4232,SpeciesValidation!D:W,19,FALSE))),"Date outside expected range for this species",""),"")),"",IF(LEFT(J4232,1)="A",IF(IF(VLOOKUP(R4232,SpeciesValidation!D:W,20,FALSE)=FALSE,OR(TEXT(A4232,"MMDD")&lt;VLOOKUP(R4232,SpeciesValidation!D:W,18,FALSE),TEXT(A4232,"MMDD")&gt;VLOOKUP(R4232,SpeciesValidation!D:W,19,FALSE)),IF(TEXT(A4232,"MMDD")&lt;"0701",TEXT(A4232,"MMDD")&gt;VLOOKUP(R4232,SpeciesValidation!D:W,18,FALSE),TEXT(A4232,"MMDD")&lt;VLOOKUP(R4232,SpeciesValidation!D:W,19,FALSE))),"Date outside expected range for this species",""),"")))</f>
        <v/>
      </c>
      <c r="M4232" s="127" t="str">
        <f>IF(LEN(E4232&amp;"")&gt;0,IF(ISERROR(VLOOKUP(R4232,SpeciesValidation!D:I,6,FALSE)),"",VLOOKUP(R4232,SpeciesValidation!D:I,6,FALSE)),"")</f>
        <v/>
      </c>
      <c r="Q4232" s="36" t="str">
        <f>IF(LEN(E4232&amp;"")&gt;0,IF(ISERROR(VLOOKUP(E4232,SpeciesValidation!B:G,2,FALSE)=TRUE),"",VLOOKUP(E4232,SpeciesValidation!B:G,2,FALSE)),"")</f>
        <v/>
      </c>
      <c r="R4232" s="36" t="str">
        <f>IF(LEN(E4232&amp;"")&gt;0,IF(ISERROR(VLOOKUP(E4232,SpeciesLookup!B:G,4,FALSE)=TRUE),"",VLOOKUP(E4232,SpeciesLookup!B:G,4,FALSE)),"")</f>
        <v/>
      </c>
    </row>
    <row r="4233" spans="1:18" ht="13.2" x14ac:dyDescent="0.25">
      <c r="A4233" s="72"/>
      <c r="D4233" s="11"/>
      <c r="G4233" s="128" t="str">
        <f>IF(LEN(E4233&amp;"")&gt;0,IF(ISERROR(VLOOKUP(E4233,SpeciesLookup!B:G,6,FALSE)=TRUE),"",VLOOKUP(E4233,SpeciesLookup!B:G,6,FALSE)),"")</f>
        <v/>
      </c>
      <c r="H4233" s="128" t="str">
        <f>IF(LEN(E4233&amp;"")&gt;0,IF(ISERROR(VLOOKUP(E4233,SpeciesLookup!B:G,5,FALSE)=TRUE),"",VLOOKUP(E4233,SpeciesLookup!B:G,5,FALSE)),"")</f>
        <v/>
      </c>
      <c r="I4233" s="11"/>
      <c r="J4233" s="73"/>
      <c r="K4233" s="11"/>
      <c r="L4233" s="127" t="str">
        <f>TRIM(IF(ISERROR(VLOOKUP(R4233,SpeciesValidation!D:T,IF(ISNA(VLOOKUP(J4233,Validation!B$2:C$15,2,FALSE)),FALSE,VLOOKUP(J4233,Validation!B$2:C$15,2,FALSE)))),IF(LEN(E4233&amp;"")&gt;0,"",""),VLOOKUP(R4233,SpeciesValidation!D:T,VLOOKUP(J4233,Validation!B$2:C$15,2,FALSE),FALSE)) &amp; " " &amp; IF(ISERROR(IF(LEFT(J4233,1)="A",IF(IF(VLOOKUP(R4233,SpeciesValidation!D:W,20,FALSE)=FALSE,OR(TEXT(A4233,"MMDD")&lt;VLOOKUP(R4233,SpeciesValidation!D:W,18,FALSE),TEXT(A4233,"MMDD")&gt;VLOOKUP(R4233,SpeciesValidation!D:W,19,FALSE)),IF(TEXT(A4233,"MMDD")&lt;"0701",TEXT(A4233,"MMDD")&gt;VLOOKUP(R4233,SpeciesValidation!D:W,18,FALSE),TEXT(A4233,"MMDD")&lt;VLOOKUP(R4233,SpeciesValidation!D:W,19,FALSE))),"Date outside expected range for this species",""),"")),"",IF(LEFT(J4233,1)="A",IF(IF(VLOOKUP(R4233,SpeciesValidation!D:W,20,FALSE)=FALSE,OR(TEXT(A4233,"MMDD")&lt;VLOOKUP(R4233,SpeciesValidation!D:W,18,FALSE),TEXT(A4233,"MMDD")&gt;VLOOKUP(R4233,SpeciesValidation!D:W,19,FALSE)),IF(TEXT(A4233,"MMDD")&lt;"0701",TEXT(A4233,"MMDD")&gt;VLOOKUP(R4233,SpeciesValidation!D:W,18,FALSE),TEXT(A4233,"MMDD")&lt;VLOOKUP(R4233,SpeciesValidation!D:W,19,FALSE))),"Date outside expected range for this species",""),"")))</f>
        <v/>
      </c>
      <c r="M4233" s="127" t="str">
        <f>IF(LEN(E4233&amp;"")&gt;0,IF(ISERROR(VLOOKUP(R4233,SpeciesValidation!D:I,6,FALSE)),"",VLOOKUP(R4233,SpeciesValidation!D:I,6,FALSE)),"")</f>
        <v/>
      </c>
      <c r="Q4233" s="36" t="str">
        <f>IF(LEN(E4233&amp;"")&gt;0,IF(ISERROR(VLOOKUP(E4233,SpeciesValidation!B:G,2,FALSE)=TRUE),"",VLOOKUP(E4233,SpeciesValidation!B:G,2,FALSE)),"")</f>
        <v/>
      </c>
      <c r="R4233" s="36" t="str">
        <f>IF(LEN(E4233&amp;"")&gt;0,IF(ISERROR(VLOOKUP(E4233,SpeciesLookup!B:G,4,FALSE)=TRUE),"",VLOOKUP(E4233,SpeciesLookup!B:G,4,FALSE)),"")</f>
        <v/>
      </c>
    </row>
    <row r="4234" spans="1:18" ht="13.2" x14ac:dyDescent="0.25">
      <c r="A4234" s="72"/>
      <c r="D4234" s="11"/>
      <c r="G4234" s="128" t="str">
        <f>IF(LEN(E4234&amp;"")&gt;0,IF(ISERROR(VLOOKUP(E4234,SpeciesLookup!B:G,6,FALSE)=TRUE),"",VLOOKUP(E4234,SpeciesLookup!B:G,6,FALSE)),"")</f>
        <v/>
      </c>
      <c r="H4234" s="128" t="str">
        <f>IF(LEN(E4234&amp;"")&gt;0,IF(ISERROR(VLOOKUP(E4234,SpeciesLookup!B:G,5,FALSE)=TRUE),"",VLOOKUP(E4234,SpeciesLookup!B:G,5,FALSE)),"")</f>
        <v/>
      </c>
      <c r="I4234" s="11"/>
      <c r="J4234" s="73"/>
      <c r="K4234" s="11"/>
      <c r="L4234" s="127" t="str">
        <f>TRIM(IF(ISERROR(VLOOKUP(R4234,SpeciesValidation!D:T,IF(ISNA(VLOOKUP(J4234,Validation!B$2:C$15,2,FALSE)),FALSE,VLOOKUP(J4234,Validation!B$2:C$15,2,FALSE)))),IF(LEN(E4234&amp;"")&gt;0,"",""),VLOOKUP(R4234,SpeciesValidation!D:T,VLOOKUP(J4234,Validation!B$2:C$15,2,FALSE),FALSE)) &amp; " " &amp; IF(ISERROR(IF(LEFT(J4234,1)="A",IF(IF(VLOOKUP(R4234,SpeciesValidation!D:W,20,FALSE)=FALSE,OR(TEXT(A4234,"MMDD")&lt;VLOOKUP(R4234,SpeciesValidation!D:W,18,FALSE),TEXT(A4234,"MMDD")&gt;VLOOKUP(R4234,SpeciesValidation!D:W,19,FALSE)),IF(TEXT(A4234,"MMDD")&lt;"0701",TEXT(A4234,"MMDD")&gt;VLOOKUP(R4234,SpeciesValidation!D:W,18,FALSE),TEXT(A4234,"MMDD")&lt;VLOOKUP(R4234,SpeciesValidation!D:W,19,FALSE))),"Date outside expected range for this species",""),"")),"",IF(LEFT(J4234,1)="A",IF(IF(VLOOKUP(R4234,SpeciesValidation!D:W,20,FALSE)=FALSE,OR(TEXT(A4234,"MMDD")&lt;VLOOKUP(R4234,SpeciesValidation!D:W,18,FALSE),TEXT(A4234,"MMDD")&gt;VLOOKUP(R4234,SpeciesValidation!D:W,19,FALSE)),IF(TEXT(A4234,"MMDD")&lt;"0701",TEXT(A4234,"MMDD")&gt;VLOOKUP(R4234,SpeciesValidation!D:W,18,FALSE),TEXT(A4234,"MMDD")&lt;VLOOKUP(R4234,SpeciesValidation!D:W,19,FALSE))),"Date outside expected range for this species",""),"")))</f>
        <v/>
      </c>
      <c r="M4234" s="127" t="str">
        <f>IF(LEN(E4234&amp;"")&gt;0,IF(ISERROR(VLOOKUP(R4234,SpeciesValidation!D:I,6,FALSE)),"",VLOOKUP(R4234,SpeciesValidation!D:I,6,FALSE)),"")</f>
        <v/>
      </c>
      <c r="Q4234" s="36" t="str">
        <f>IF(LEN(E4234&amp;"")&gt;0,IF(ISERROR(VLOOKUP(E4234,SpeciesValidation!B:G,2,FALSE)=TRUE),"",VLOOKUP(E4234,SpeciesValidation!B:G,2,FALSE)),"")</f>
        <v/>
      </c>
      <c r="R4234" s="36" t="str">
        <f>IF(LEN(E4234&amp;"")&gt;0,IF(ISERROR(VLOOKUP(E4234,SpeciesLookup!B:G,4,FALSE)=TRUE),"",VLOOKUP(E4234,SpeciesLookup!B:G,4,FALSE)),"")</f>
        <v/>
      </c>
    </row>
    <row r="4235" spans="1:18" ht="13.2" x14ac:dyDescent="0.25">
      <c r="A4235" s="72"/>
      <c r="D4235" s="11"/>
      <c r="G4235" s="128" t="str">
        <f>IF(LEN(E4235&amp;"")&gt;0,IF(ISERROR(VLOOKUP(E4235,SpeciesLookup!B:G,6,FALSE)=TRUE),"",VLOOKUP(E4235,SpeciesLookup!B:G,6,FALSE)),"")</f>
        <v/>
      </c>
      <c r="H4235" s="128" t="str">
        <f>IF(LEN(E4235&amp;"")&gt;0,IF(ISERROR(VLOOKUP(E4235,SpeciesLookup!B:G,5,FALSE)=TRUE),"",VLOOKUP(E4235,SpeciesLookup!B:G,5,FALSE)),"")</f>
        <v/>
      </c>
      <c r="I4235" s="11"/>
      <c r="J4235" s="73"/>
      <c r="K4235" s="11"/>
      <c r="L4235" s="127" t="str">
        <f>TRIM(IF(ISERROR(VLOOKUP(R4235,SpeciesValidation!D:T,IF(ISNA(VLOOKUP(J4235,Validation!B$2:C$15,2,FALSE)),FALSE,VLOOKUP(J4235,Validation!B$2:C$15,2,FALSE)))),IF(LEN(E4235&amp;"")&gt;0,"",""),VLOOKUP(R4235,SpeciesValidation!D:T,VLOOKUP(J4235,Validation!B$2:C$15,2,FALSE),FALSE)) &amp; " " &amp; IF(ISERROR(IF(LEFT(J4235,1)="A",IF(IF(VLOOKUP(R4235,SpeciesValidation!D:W,20,FALSE)=FALSE,OR(TEXT(A4235,"MMDD")&lt;VLOOKUP(R4235,SpeciesValidation!D:W,18,FALSE),TEXT(A4235,"MMDD")&gt;VLOOKUP(R4235,SpeciesValidation!D:W,19,FALSE)),IF(TEXT(A4235,"MMDD")&lt;"0701",TEXT(A4235,"MMDD")&gt;VLOOKUP(R4235,SpeciesValidation!D:W,18,FALSE),TEXT(A4235,"MMDD")&lt;VLOOKUP(R4235,SpeciesValidation!D:W,19,FALSE))),"Date outside expected range for this species",""),"")),"",IF(LEFT(J4235,1)="A",IF(IF(VLOOKUP(R4235,SpeciesValidation!D:W,20,FALSE)=FALSE,OR(TEXT(A4235,"MMDD")&lt;VLOOKUP(R4235,SpeciesValidation!D:W,18,FALSE),TEXT(A4235,"MMDD")&gt;VLOOKUP(R4235,SpeciesValidation!D:W,19,FALSE)),IF(TEXT(A4235,"MMDD")&lt;"0701",TEXT(A4235,"MMDD")&gt;VLOOKUP(R4235,SpeciesValidation!D:W,18,FALSE),TEXT(A4235,"MMDD")&lt;VLOOKUP(R4235,SpeciesValidation!D:W,19,FALSE))),"Date outside expected range for this species",""),"")))</f>
        <v/>
      </c>
      <c r="M4235" s="127" t="str">
        <f>IF(LEN(E4235&amp;"")&gt;0,IF(ISERROR(VLOOKUP(R4235,SpeciesValidation!D:I,6,FALSE)),"",VLOOKUP(R4235,SpeciesValidation!D:I,6,FALSE)),"")</f>
        <v/>
      </c>
      <c r="Q4235" s="36" t="str">
        <f>IF(LEN(E4235&amp;"")&gt;0,IF(ISERROR(VLOOKUP(E4235,SpeciesValidation!B:G,2,FALSE)=TRUE),"",VLOOKUP(E4235,SpeciesValidation!B:G,2,FALSE)),"")</f>
        <v/>
      </c>
      <c r="R4235" s="36" t="str">
        <f>IF(LEN(E4235&amp;"")&gt;0,IF(ISERROR(VLOOKUP(E4235,SpeciesLookup!B:G,4,FALSE)=TRUE),"",VLOOKUP(E4235,SpeciesLookup!B:G,4,FALSE)),"")</f>
        <v/>
      </c>
    </row>
    <row r="4236" spans="1:18" ht="13.2" x14ac:dyDescent="0.25">
      <c r="A4236" s="72"/>
      <c r="D4236" s="11"/>
      <c r="G4236" s="128" t="str">
        <f>IF(LEN(E4236&amp;"")&gt;0,IF(ISERROR(VLOOKUP(E4236,SpeciesLookup!B:G,6,FALSE)=TRUE),"",VLOOKUP(E4236,SpeciesLookup!B:G,6,FALSE)),"")</f>
        <v/>
      </c>
      <c r="H4236" s="128" t="str">
        <f>IF(LEN(E4236&amp;"")&gt;0,IF(ISERROR(VLOOKUP(E4236,SpeciesLookup!B:G,5,FALSE)=TRUE),"",VLOOKUP(E4236,SpeciesLookup!B:G,5,FALSE)),"")</f>
        <v/>
      </c>
      <c r="I4236" s="11"/>
      <c r="J4236" s="73"/>
      <c r="K4236" s="11"/>
      <c r="L4236" s="127" t="str">
        <f>TRIM(IF(ISERROR(VLOOKUP(R4236,SpeciesValidation!D:T,IF(ISNA(VLOOKUP(J4236,Validation!B$2:C$15,2,FALSE)),FALSE,VLOOKUP(J4236,Validation!B$2:C$15,2,FALSE)))),IF(LEN(E4236&amp;"")&gt;0,"",""),VLOOKUP(R4236,SpeciesValidation!D:T,VLOOKUP(J4236,Validation!B$2:C$15,2,FALSE),FALSE)) &amp; " " &amp; IF(ISERROR(IF(LEFT(J4236,1)="A",IF(IF(VLOOKUP(R4236,SpeciesValidation!D:W,20,FALSE)=FALSE,OR(TEXT(A4236,"MMDD")&lt;VLOOKUP(R4236,SpeciesValidation!D:W,18,FALSE),TEXT(A4236,"MMDD")&gt;VLOOKUP(R4236,SpeciesValidation!D:W,19,FALSE)),IF(TEXT(A4236,"MMDD")&lt;"0701",TEXT(A4236,"MMDD")&gt;VLOOKUP(R4236,SpeciesValidation!D:W,18,FALSE),TEXT(A4236,"MMDD")&lt;VLOOKUP(R4236,SpeciesValidation!D:W,19,FALSE))),"Date outside expected range for this species",""),"")),"",IF(LEFT(J4236,1)="A",IF(IF(VLOOKUP(R4236,SpeciesValidation!D:W,20,FALSE)=FALSE,OR(TEXT(A4236,"MMDD")&lt;VLOOKUP(R4236,SpeciesValidation!D:W,18,FALSE),TEXT(A4236,"MMDD")&gt;VLOOKUP(R4236,SpeciesValidation!D:W,19,FALSE)),IF(TEXT(A4236,"MMDD")&lt;"0701",TEXT(A4236,"MMDD")&gt;VLOOKUP(R4236,SpeciesValidation!D:W,18,FALSE),TEXT(A4236,"MMDD")&lt;VLOOKUP(R4236,SpeciesValidation!D:W,19,FALSE))),"Date outside expected range for this species",""),"")))</f>
        <v/>
      </c>
      <c r="M4236" s="127" t="str">
        <f>IF(LEN(E4236&amp;"")&gt;0,IF(ISERROR(VLOOKUP(R4236,SpeciesValidation!D:I,6,FALSE)),"",VLOOKUP(R4236,SpeciesValidation!D:I,6,FALSE)),"")</f>
        <v/>
      </c>
      <c r="Q4236" s="36" t="str">
        <f>IF(LEN(E4236&amp;"")&gt;0,IF(ISERROR(VLOOKUP(E4236,SpeciesValidation!B:G,2,FALSE)=TRUE),"",VLOOKUP(E4236,SpeciesValidation!B:G,2,FALSE)),"")</f>
        <v/>
      </c>
      <c r="R4236" s="36" t="str">
        <f>IF(LEN(E4236&amp;"")&gt;0,IF(ISERROR(VLOOKUP(E4236,SpeciesLookup!B:G,4,FALSE)=TRUE),"",VLOOKUP(E4236,SpeciesLookup!B:G,4,FALSE)),"")</f>
        <v/>
      </c>
    </row>
    <row r="4237" spans="1:18" ht="13.2" x14ac:dyDescent="0.25">
      <c r="A4237" s="72"/>
      <c r="D4237" s="11"/>
      <c r="G4237" s="128" t="str">
        <f>IF(LEN(E4237&amp;"")&gt;0,IF(ISERROR(VLOOKUP(E4237,SpeciesLookup!B:G,6,FALSE)=TRUE),"",VLOOKUP(E4237,SpeciesLookup!B:G,6,FALSE)),"")</f>
        <v/>
      </c>
      <c r="H4237" s="128" t="str">
        <f>IF(LEN(E4237&amp;"")&gt;0,IF(ISERROR(VLOOKUP(E4237,SpeciesLookup!B:G,5,FALSE)=TRUE),"",VLOOKUP(E4237,SpeciesLookup!B:G,5,FALSE)),"")</f>
        <v/>
      </c>
      <c r="I4237" s="11"/>
      <c r="J4237" s="73"/>
      <c r="K4237" s="11"/>
      <c r="L4237" s="127" t="str">
        <f>TRIM(IF(ISERROR(VLOOKUP(R4237,SpeciesValidation!D:T,IF(ISNA(VLOOKUP(J4237,Validation!B$2:C$15,2,FALSE)),FALSE,VLOOKUP(J4237,Validation!B$2:C$15,2,FALSE)))),IF(LEN(E4237&amp;"")&gt;0,"",""),VLOOKUP(R4237,SpeciesValidation!D:T,VLOOKUP(J4237,Validation!B$2:C$15,2,FALSE),FALSE)) &amp; " " &amp; IF(ISERROR(IF(LEFT(J4237,1)="A",IF(IF(VLOOKUP(R4237,SpeciesValidation!D:W,20,FALSE)=FALSE,OR(TEXT(A4237,"MMDD")&lt;VLOOKUP(R4237,SpeciesValidation!D:W,18,FALSE),TEXT(A4237,"MMDD")&gt;VLOOKUP(R4237,SpeciesValidation!D:W,19,FALSE)),IF(TEXT(A4237,"MMDD")&lt;"0701",TEXT(A4237,"MMDD")&gt;VLOOKUP(R4237,SpeciesValidation!D:W,18,FALSE),TEXT(A4237,"MMDD")&lt;VLOOKUP(R4237,SpeciesValidation!D:W,19,FALSE))),"Date outside expected range for this species",""),"")),"",IF(LEFT(J4237,1)="A",IF(IF(VLOOKUP(R4237,SpeciesValidation!D:W,20,FALSE)=FALSE,OR(TEXT(A4237,"MMDD")&lt;VLOOKUP(R4237,SpeciesValidation!D:W,18,FALSE),TEXT(A4237,"MMDD")&gt;VLOOKUP(R4237,SpeciesValidation!D:W,19,FALSE)),IF(TEXT(A4237,"MMDD")&lt;"0701",TEXT(A4237,"MMDD")&gt;VLOOKUP(R4237,SpeciesValidation!D:W,18,FALSE),TEXT(A4237,"MMDD")&lt;VLOOKUP(R4237,SpeciesValidation!D:W,19,FALSE))),"Date outside expected range for this species",""),"")))</f>
        <v/>
      </c>
      <c r="M4237" s="127" t="str">
        <f>IF(LEN(E4237&amp;"")&gt;0,IF(ISERROR(VLOOKUP(R4237,SpeciesValidation!D:I,6,FALSE)),"",VLOOKUP(R4237,SpeciesValidation!D:I,6,FALSE)),"")</f>
        <v/>
      </c>
      <c r="Q4237" s="36" t="str">
        <f>IF(LEN(E4237&amp;"")&gt;0,IF(ISERROR(VLOOKUP(E4237,SpeciesValidation!B:G,2,FALSE)=TRUE),"",VLOOKUP(E4237,SpeciesValidation!B:G,2,FALSE)),"")</f>
        <v/>
      </c>
      <c r="R4237" s="36" t="str">
        <f>IF(LEN(E4237&amp;"")&gt;0,IF(ISERROR(VLOOKUP(E4237,SpeciesLookup!B:G,4,FALSE)=TRUE),"",VLOOKUP(E4237,SpeciesLookup!B:G,4,FALSE)),"")</f>
        <v/>
      </c>
    </row>
    <row r="4238" spans="1:18" ht="13.2" x14ac:dyDescent="0.25">
      <c r="A4238" s="72"/>
      <c r="D4238" s="11"/>
      <c r="G4238" s="128" t="str">
        <f>IF(LEN(E4238&amp;"")&gt;0,IF(ISERROR(VLOOKUP(E4238,SpeciesLookup!B:G,6,FALSE)=TRUE),"",VLOOKUP(E4238,SpeciesLookup!B:G,6,FALSE)),"")</f>
        <v/>
      </c>
      <c r="H4238" s="128" t="str">
        <f>IF(LEN(E4238&amp;"")&gt;0,IF(ISERROR(VLOOKUP(E4238,SpeciesLookup!B:G,5,FALSE)=TRUE),"",VLOOKUP(E4238,SpeciesLookup!B:G,5,FALSE)),"")</f>
        <v/>
      </c>
      <c r="I4238" s="11"/>
      <c r="J4238" s="73"/>
      <c r="K4238" s="11"/>
      <c r="L4238" s="127" t="str">
        <f>TRIM(IF(ISERROR(VLOOKUP(R4238,SpeciesValidation!D:T,IF(ISNA(VLOOKUP(J4238,Validation!B$2:C$15,2,FALSE)),FALSE,VLOOKUP(J4238,Validation!B$2:C$15,2,FALSE)))),IF(LEN(E4238&amp;"")&gt;0,"",""),VLOOKUP(R4238,SpeciesValidation!D:T,VLOOKUP(J4238,Validation!B$2:C$15,2,FALSE),FALSE)) &amp; " " &amp; IF(ISERROR(IF(LEFT(J4238,1)="A",IF(IF(VLOOKUP(R4238,SpeciesValidation!D:W,20,FALSE)=FALSE,OR(TEXT(A4238,"MMDD")&lt;VLOOKUP(R4238,SpeciesValidation!D:W,18,FALSE),TEXT(A4238,"MMDD")&gt;VLOOKUP(R4238,SpeciesValidation!D:W,19,FALSE)),IF(TEXT(A4238,"MMDD")&lt;"0701",TEXT(A4238,"MMDD")&gt;VLOOKUP(R4238,SpeciesValidation!D:W,18,FALSE),TEXT(A4238,"MMDD")&lt;VLOOKUP(R4238,SpeciesValidation!D:W,19,FALSE))),"Date outside expected range for this species",""),"")),"",IF(LEFT(J4238,1)="A",IF(IF(VLOOKUP(R4238,SpeciesValidation!D:W,20,FALSE)=FALSE,OR(TEXT(A4238,"MMDD")&lt;VLOOKUP(R4238,SpeciesValidation!D:W,18,FALSE),TEXT(A4238,"MMDD")&gt;VLOOKUP(R4238,SpeciesValidation!D:W,19,FALSE)),IF(TEXT(A4238,"MMDD")&lt;"0701",TEXT(A4238,"MMDD")&gt;VLOOKUP(R4238,SpeciesValidation!D:W,18,FALSE),TEXT(A4238,"MMDD")&lt;VLOOKUP(R4238,SpeciesValidation!D:W,19,FALSE))),"Date outside expected range for this species",""),"")))</f>
        <v/>
      </c>
      <c r="M4238" s="127" t="str">
        <f>IF(LEN(E4238&amp;"")&gt;0,IF(ISERROR(VLOOKUP(R4238,SpeciesValidation!D:I,6,FALSE)),"",VLOOKUP(R4238,SpeciesValidation!D:I,6,FALSE)),"")</f>
        <v/>
      </c>
      <c r="Q4238" s="36" t="str">
        <f>IF(LEN(E4238&amp;"")&gt;0,IF(ISERROR(VLOOKUP(E4238,SpeciesValidation!B:G,2,FALSE)=TRUE),"",VLOOKUP(E4238,SpeciesValidation!B:G,2,FALSE)),"")</f>
        <v/>
      </c>
      <c r="R4238" s="36" t="str">
        <f>IF(LEN(E4238&amp;"")&gt;0,IF(ISERROR(VLOOKUP(E4238,SpeciesLookup!B:G,4,FALSE)=TRUE),"",VLOOKUP(E4238,SpeciesLookup!B:G,4,FALSE)),"")</f>
        <v/>
      </c>
    </row>
    <row r="4239" spans="1:18" ht="13.2" x14ac:dyDescent="0.25">
      <c r="A4239" s="72"/>
      <c r="D4239" s="11"/>
      <c r="G4239" s="128" t="str">
        <f>IF(LEN(E4239&amp;"")&gt;0,IF(ISERROR(VLOOKUP(E4239,SpeciesLookup!B:G,6,FALSE)=TRUE),"",VLOOKUP(E4239,SpeciesLookup!B:G,6,FALSE)),"")</f>
        <v/>
      </c>
      <c r="H4239" s="128" t="str">
        <f>IF(LEN(E4239&amp;"")&gt;0,IF(ISERROR(VLOOKUP(E4239,SpeciesLookup!B:G,5,FALSE)=TRUE),"",VLOOKUP(E4239,SpeciesLookup!B:G,5,FALSE)),"")</f>
        <v/>
      </c>
      <c r="I4239" s="11"/>
      <c r="J4239" s="73"/>
      <c r="K4239" s="11"/>
      <c r="L4239" s="127" t="str">
        <f>TRIM(IF(ISERROR(VLOOKUP(R4239,SpeciesValidation!D:T,IF(ISNA(VLOOKUP(J4239,Validation!B$2:C$15,2,FALSE)),FALSE,VLOOKUP(J4239,Validation!B$2:C$15,2,FALSE)))),IF(LEN(E4239&amp;"")&gt;0,"",""),VLOOKUP(R4239,SpeciesValidation!D:T,VLOOKUP(J4239,Validation!B$2:C$15,2,FALSE),FALSE)) &amp; " " &amp; IF(ISERROR(IF(LEFT(J4239,1)="A",IF(IF(VLOOKUP(R4239,SpeciesValidation!D:W,20,FALSE)=FALSE,OR(TEXT(A4239,"MMDD")&lt;VLOOKUP(R4239,SpeciesValidation!D:W,18,FALSE),TEXT(A4239,"MMDD")&gt;VLOOKUP(R4239,SpeciesValidation!D:W,19,FALSE)),IF(TEXT(A4239,"MMDD")&lt;"0701",TEXT(A4239,"MMDD")&gt;VLOOKUP(R4239,SpeciesValidation!D:W,18,FALSE),TEXT(A4239,"MMDD")&lt;VLOOKUP(R4239,SpeciesValidation!D:W,19,FALSE))),"Date outside expected range for this species",""),"")),"",IF(LEFT(J4239,1)="A",IF(IF(VLOOKUP(R4239,SpeciesValidation!D:W,20,FALSE)=FALSE,OR(TEXT(A4239,"MMDD")&lt;VLOOKUP(R4239,SpeciesValidation!D:W,18,FALSE),TEXT(A4239,"MMDD")&gt;VLOOKUP(R4239,SpeciesValidation!D:W,19,FALSE)),IF(TEXT(A4239,"MMDD")&lt;"0701",TEXT(A4239,"MMDD")&gt;VLOOKUP(R4239,SpeciesValidation!D:W,18,FALSE),TEXT(A4239,"MMDD")&lt;VLOOKUP(R4239,SpeciesValidation!D:W,19,FALSE))),"Date outside expected range for this species",""),"")))</f>
        <v/>
      </c>
      <c r="M4239" s="127" t="str">
        <f>IF(LEN(E4239&amp;"")&gt;0,IF(ISERROR(VLOOKUP(R4239,SpeciesValidation!D:I,6,FALSE)),"",VLOOKUP(R4239,SpeciesValidation!D:I,6,FALSE)),"")</f>
        <v/>
      </c>
      <c r="Q4239" s="36" t="str">
        <f>IF(LEN(E4239&amp;"")&gt;0,IF(ISERROR(VLOOKUP(E4239,SpeciesValidation!B:G,2,FALSE)=TRUE),"",VLOOKUP(E4239,SpeciesValidation!B:G,2,FALSE)),"")</f>
        <v/>
      </c>
      <c r="R4239" s="36" t="str">
        <f>IF(LEN(E4239&amp;"")&gt;0,IF(ISERROR(VLOOKUP(E4239,SpeciesLookup!B:G,4,FALSE)=TRUE),"",VLOOKUP(E4239,SpeciesLookup!B:G,4,FALSE)),"")</f>
        <v/>
      </c>
    </row>
    <row r="4240" spans="1:18" ht="13.2" x14ac:dyDescent="0.25">
      <c r="A4240" s="72"/>
      <c r="D4240" s="11"/>
      <c r="G4240" s="128" t="str">
        <f>IF(LEN(E4240&amp;"")&gt;0,IF(ISERROR(VLOOKUP(E4240,SpeciesLookup!B:G,6,FALSE)=TRUE),"",VLOOKUP(E4240,SpeciesLookup!B:G,6,FALSE)),"")</f>
        <v/>
      </c>
      <c r="H4240" s="128" t="str">
        <f>IF(LEN(E4240&amp;"")&gt;0,IF(ISERROR(VLOOKUP(E4240,SpeciesLookup!B:G,5,FALSE)=TRUE),"",VLOOKUP(E4240,SpeciesLookup!B:G,5,FALSE)),"")</f>
        <v/>
      </c>
      <c r="I4240" s="11"/>
      <c r="J4240" s="73"/>
      <c r="K4240" s="11"/>
      <c r="L4240" s="127" t="str">
        <f>TRIM(IF(ISERROR(VLOOKUP(R4240,SpeciesValidation!D:T,IF(ISNA(VLOOKUP(J4240,Validation!B$2:C$15,2,FALSE)),FALSE,VLOOKUP(J4240,Validation!B$2:C$15,2,FALSE)))),IF(LEN(E4240&amp;"")&gt;0,"",""),VLOOKUP(R4240,SpeciesValidation!D:T,VLOOKUP(J4240,Validation!B$2:C$15,2,FALSE),FALSE)) &amp; " " &amp; IF(ISERROR(IF(LEFT(J4240,1)="A",IF(IF(VLOOKUP(R4240,SpeciesValidation!D:W,20,FALSE)=FALSE,OR(TEXT(A4240,"MMDD")&lt;VLOOKUP(R4240,SpeciesValidation!D:W,18,FALSE),TEXT(A4240,"MMDD")&gt;VLOOKUP(R4240,SpeciesValidation!D:W,19,FALSE)),IF(TEXT(A4240,"MMDD")&lt;"0701",TEXT(A4240,"MMDD")&gt;VLOOKUP(R4240,SpeciesValidation!D:W,18,FALSE),TEXT(A4240,"MMDD")&lt;VLOOKUP(R4240,SpeciesValidation!D:W,19,FALSE))),"Date outside expected range for this species",""),"")),"",IF(LEFT(J4240,1)="A",IF(IF(VLOOKUP(R4240,SpeciesValidation!D:W,20,FALSE)=FALSE,OR(TEXT(A4240,"MMDD")&lt;VLOOKUP(R4240,SpeciesValidation!D:W,18,FALSE),TEXT(A4240,"MMDD")&gt;VLOOKUP(R4240,SpeciesValidation!D:W,19,FALSE)),IF(TEXT(A4240,"MMDD")&lt;"0701",TEXT(A4240,"MMDD")&gt;VLOOKUP(R4240,SpeciesValidation!D:W,18,FALSE),TEXT(A4240,"MMDD")&lt;VLOOKUP(R4240,SpeciesValidation!D:W,19,FALSE))),"Date outside expected range for this species",""),"")))</f>
        <v/>
      </c>
      <c r="M4240" s="127" t="str">
        <f>IF(LEN(E4240&amp;"")&gt;0,IF(ISERROR(VLOOKUP(R4240,SpeciesValidation!D:I,6,FALSE)),"",VLOOKUP(R4240,SpeciesValidation!D:I,6,FALSE)),"")</f>
        <v/>
      </c>
      <c r="Q4240" s="36" t="str">
        <f>IF(LEN(E4240&amp;"")&gt;0,IF(ISERROR(VLOOKUP(E4240,SpeciesValidation!B:G,2,FALSE)=TRUE),"",VLOOKUP(E4240,SpeciesValidation!B:G,2,FALSE)),"")</f>
        <v/>
      </c>
      <c r="R4240" s="36" t="str">
        <f>IF(LEN(E4240&amp;"")&gt;0,IF(ISERROR(VLOOKUP(E4240,SpeciesLookup!B:G,4,FALSE)=TRUE),"",VLOOKUP(E4240,SpeciesLookup!B:G,4,FALSE)),"")</f>
        <v/>
      </c>
    </row>
    <row r="4241" spans="1:18" ht="13.2" x14ac:dyDescent="0.25">
      <c r="A4241" s="72"/>
      <c r="D4241" s="11"/>
      <c r="G4241" s="128" t="str">
        <f>IF(LEN(E4241&amp;"")&gt;0,IF(ISERROR(VLOOKUP(E4241,SpeciesLookup!B:G,6,FALSE)=TRUE),"",VLOOKUP(E4241,SpeciesLookup!B:G,6,FALSE)),"")</f>
        <v/>
      </c>
      <c r="H4241" s="128" t="str">
        <f>IF(LEN(E4241&amp;"")&gt;0,IF(ISERROR(VLOOKUP(E4241,SpeciesLookup!B:G,5,FALSE)=TRUE),"",VLOOKUP(E4241,SpeciesLookup!B:G,5,FALSE)),"")</f>
        <v/>
      </c>
      <c r="I4241" s="11"/>
      <c r="J4241" s="73"/>
      <c r="K4241" s="11"/>
      <c r="L4241" s="127" t="str">
        <f>TRIM(IF(ISERROR(VLOOKUP(R4241,SpeciesValidation!D:T,IF(ISNA(VLOOKUP(J4241,Validation!B$2:C$15,2,FALSE)),FALSE,VLOOKUP(J4241,Validation!B$2:C$15,2,FALSE)))),IF(LEN(E4241&amp;"")&gt;0,"",""),VLOOKUP(R4241,SpeciesValidation!D:T,VLOOKUP(J4241,Validation!B$2:C$15,2,FALSE),FALSE)) &amp; " " &amp; IF(ISERROR(IF(LEFT(J4241,1)="A",IF(IF(VLOOKUP(R4241,SpeciesValidation!D:W,20,FALSE)=FALSE,OR(TEXT(A4241,"MMDD")&lt;VLOOKUP(R4241,SpeciesValidation!D:W,18,FALSE),TEXT(A4241,"MMDD")&gt;VLOOKUP(R4241,SpeciesValidation!D:W,19,FALSE)),IF(TEXT(A4241,"MMDD")&lt;"0701",TEXT(A4241,"MMDD")&gt;VLOOKUP(R4241,SpeciesValidation!D:W,18,FALSE),TEXT(A4241,"MMDD")&lt;VLOOKUP(R4241,SpeciesValidation!D:W,19,FALSE))),"Date outside expected range for this species",""),"")),"",IF(LEFT(J4241,1)="A",IF(IF(VLOOKUP(R4241,SpeciesValidation!D:W,20,FALSE)=FALSE,OR(TEXT(A4241,"MMDD")&lt;VLOOKUP(R4241,SpeciesValidation!D:W,18,FALSE),TEXT(A4241,"MMDD")&gt;VLOOKUP(R4241,SpeciesValidation!D:W,19,FALSE)),IF(TEXT(A4241,"MMDD")&lt;"0701",TEXT(A4241,"MMDD")&gt;VLOOKUP(R4241,SpeciesValidation!D:W,18,FALSE),TEXT(A4241,"MMDD")&lt;VLOOKUP(R4241,SpeciesValidation!D:W,19,FALSE))),"Date outside expected range for this species",""),"")))</f>
        <v/>
      </c>
      <c r="M4241" s="127" t="str">
        <f>IF(LEN(E4241&amp;"")&gt;0,IF(ISERROR(VLOOKUP(R4241,SpeciesValidation!D:I,6,FALSE)),"",VLOOKUP(R4241,SpeciesValidation!D:I,6,FALSE)),"")</f>
        <v/>
      </c>
      <c r="Q4241" s="36" t="str">
        <f>IF(LEN(E4241&amp;"")&gt;0,IF(ISERROR(VLOOKUP(E4241,SpeciesValidation!B:G,2,FALSE)=TRUE),"",VLOOKUP(E4241,SpeciesValidation!B:G,2,FALSE)),"")</f>
        <v/>
      </c>
      <c r="R4241" s="36" t="str">
        <f>IF(LEN(E4241&amp;"")&gt;0,IF(ISERROR(VLOOKUP(E4241,SpeciesLookup!B:G,4,FALSE)=TRUE),"",VLOOKUP(E4241,SpeciesLookup!B:G,4,FALSE)),"")</f>
        <v/>
      </c>
    </row>
    <row r="4242" spans="1:18" ht="13.2" x14ac:dyDescent="0.25">
      <c r="A4242" s="72"/>
      <c r="D4242" s="11"/>
      <c r="G4242" s="128" t="str">
        <f>IF(LEN(E4242&amp;"")&gt;0,IF(ISERROR(VLOOKUP(E4242,SpeciesLookup!B:G,6,FALSE)=TRUE),"",VLOOKUP(E4242,SpeciesLookup!B:G,6,FALSE)),"")</f>
        <v/>
      </c>
      <c r="H4242" s="128" t="str">
        <f>IF(LEN(E4242&amp;"")&gt;0,IF(ISERROR(VLOOKUP(E4242,SpeciesLookup!B:G,5,FALSE)=TRUE),"",VLOOKUP(E4242,SpeciesLookup!B:G,5,FALSE)),"")</f>
        <v/>
      </c>
      <c r="I4242" s="11"/>
      <c r="J4242" s="73"/>
      <c r="K4242" s="11"/>
      <c r="L4242" s="127" t="str">
        <f>TRIM(IF(ISERROR(VLOOKUP(R4242,SpeciesValidation!D:T,IF(ISNA(VLOOKUP(J4242,Validation!B$2:C$15,2,FALSE)),FALSE,VLOOKUP(J4242,Validation!B$2:C$15,2,FALSE)))),IF(LEN(E4242&amp;"")&gt;0,"",""),VLOOKUP(R4242,SpeciesValidation!D:T,VLOOKUP(J4242,Validation!B$2:C$15,2,FALSE),FALSE)) &amp; " " &amp; IF(ISERROR(IF(LEFT(J4242,1)="A",IF(IF(VLOOKUP(R4242,SpeciesValidation!D:W,20,FALSE)=FALSE,OR(TEXT(A4242,"MMDD")&lt;VLOOKUP(R4242,SpeciesValidation!D:W,18,FALSE),TEXT(A4242,"MMDD")&gt;VLOOKUP(R4242,SpeciesValidation!D:W,19,FALSE)),IF(TEXT(A4242,"MMDD")&lt;"0701",TEXT(A4242,"MMDD")&gt;VLOOKUP(R4242,SpeciesValidation!D:W,18,FALSE),TEXT(A4242,"MMDD")&lt;VLOOKUP(R4242,SpeciesValidation!D:W,19,FALSE))),"Date outside expected range for this species",""),"")),"",IF(LEFT(J4242,1)="A",IF(IF(VLOOKUP(R4242,SpeciesValidation!D:W,20,FALSE)=FALSE,OR(TEXT(A4242,"MMDD")&lt;VLOOKUP(R4242,SpeciesValidation!D:W,18,FALSE),TEXT(A4242,"MMDD")&gt;VLOOKUP(R4242,SpeciesValidation!D:W,19,FALSE)),IF(TEXT(A4242,"MMDD")&lt;"0701",TEXT(A4242,"MMDD")&gt;VLOOKUP(R4242,SpeciesValidation!D:W,18,FALSE),TEXT(A4242,"MMDD")&lt;VLOOKUP(R4242,SpeciesValidation!D:W,19,FALSE))),"Date outside expected range for this species",""),"")))</f>
        <v/>
      </c>
      <c r="M4242" s="127" t="str">
        <f>IF(LEN(E4242&amp;"")&gt;0,IF(ISERROR(VLOOKUP(R4242,SpeciesValidation!D:I,6,FALSE)),"",VLOOKUP(R4242,SpeciesValidation!D:I,6,FALSE)),"")</f>
        <v/>
      </c>
      <c r="Q4242" s="36" t="str">
        <f>IF(LEN(E4242&amp;"")&gt;0,IF(ISERROR(VLOOKUP(E4242,SpeciesValidation!B:G,2,FALSE)=TRUE),"",VLOOKUP(E4242,SpeciesValidation!B:G,2,FALSE)),"")</f>
        <v/>
      </c>
      <c r="R4242" s="36" t="str">
        <f>IF(LEN(E4242&amp;"")&gt;0,IF(ISERROR(VLOOKUP(E4242,SpeciesLookup!B:G,4,FALSE)=TRUE),"",VLOOKUP(E4242,SpeciesLookup!B:G,4,FALSE)),"")</f>
        <v/>
      </c>
    </row>
    <row r="4243" spans="1:18" ht="13.2" x14ac:dyDescent="0.25">
      <c r="A4243" s="72"/>
      <c r="D4243" s="11"/>
      <c r="G4243" s="128" t="str">
        <f>IF(LEN(E4243&amp;"")&gt;0,IF(ISERROR(VLOOKUP(E4243,SpeciesLookup!B:G,6,FALSE)=TRUE),"",VLOOKUP(E4243,SpeciesLookup!B:G,6,FALSE)),"")</f>
        <v/>
      </c>
      <c r="H4243" s="128" t="str">
        <f>IF(LEN(E4243&amp;"")&gt;0,IF(ISERROR(VLOOKUP(E4243,SpeciesLookup!B:G,5,FALSE)=TRUE),"",VLOOKUP(E4243,SpeciesLookup!B:G,5,FALSE)),"")</f>
        <v/>
      </c>
      <c r="I4243" s="11"/>
      <c r="J4243" s="73"/>
      <c r="K4243" s="11"/>
      <c r="L4243" s="127" t="str">
        <f>TRIM(IF(ISERROR(VLOOKUP(R4243,SpeciesValidation!D:T,IF(ISNA(VLOOKUP(J4243,Validation!B$2:C$15,2,FALSE)),FALSE,VLOOKUP(J4243,Validation!B$2:C$15,2,FALSE)))),IF(LEN(E4243&amp;"")&gt;0,"",""),VLOOKUP(R4243,SpeciesValidation!D:T,VLOOKUP(J4243,Validation!B$2:C$15,2,FALSE),FALSE)) &amp; " " &amp; IF(ISERROR(IF(LEFT(J4243,1)="A",IF(IF(VLOOKUP(R4243,SpeciesValidation!D:W,20,FALSE)=FALSE,OR(TEXT(A4243,"MMDD")&lt;VLOOKUP(R4243,SpeciesValidation!D:W,18,FALSE),TEXT(A4243,"MMDD")&gt;VLOOKUP(R4243,SpeciesValidation!D:W,19,FALSE)),IF(TEXT(A4243,"MMDD")&lt;"0701",TEXT(A4243,"MMDD")&gt;VLOOKUP(R4243,SpeciesValidation!D:W,18,FALSE),TEXT(A4243,"MMDD")&lt;VLOOKUP(R4243,SpeciesValidation!D:W,19,FALSE))),"Date outside expected range for this species",""),"")),"",IF(LEFT(J4243,1)="A",IF(IF(VLOOKUP(R4243,SpeciesValidation!D:W,20,FALSE)=FALSE,OR(TEXT(A4243,"MMDD")&lt;VLOOKUP(R4243,SpeciesValidation!D:W,18,FALSE),TEXT(A4243,"MMDD")&gt;VLOOKUP(R4243,SpeciesValidation!D:W,19,FALSE)),IF(TEXT(A4243,"MMDD")&lt;"0701",TEXT(A4243,"MMDD")&gt;VLOOKUP(R4243,SpeciesValidation!D:W,18,FALSE),TEXT(A4243,"MMDD")&lt;VLOOKUP(R4243,SpeciesValidation!D:W,19,FALSE))),"Date outside expected range for this species",""),"")))</f>
        <v/>
      </c>
      <c r="M4243" s="127" t="str">
        <f>IF(LEN(E4243&amp;"")&gt;0,IF(ISERROR(VLOOKUP(R4243,SpeciesValidation!D:I,6,FALSE)),"",VLOOKUP(R4243,SpeciesValidation!D:I,6,FALSE)),"")</f>
        <v/>
      </c>
      <c r="Q4243" s="36" t="str">
        <f>IF(LEN(E4243&amp;"")&gt;0,IF(ISERROR(VLOOKUP(E4243,SpeciesValidation!B:G,2,FALSE)=TRUE),"",VLOOKUP(E4243,SpeciesValidation!B:G,2,FALSE)),"")</f>
        <v/>
      </c>
      <c r="R4243" s="36" t="str">
        <f>IF(LEN(E4243&amp;"")&gt;0,IF(ISERROR(VLOOKUP(E4243,SpeciesLookup!B:G,4,FALSE)=TRUE),"",VLOOKUP(E4243,SpeciesLookup!B:G,4,FALSE)),"")</f>
        <v/>
      </c>
    </row>
    <row r="4244" spans="1:18" ht="13.2" x14ac:dyDescent="0.25">
      <c r="A4244" s="72"/>
      <c r="D4244" s="11"/>
      <c r="G4244" s="128" t="str">
        <f>IF(LEN(E4244&amp;"")&gt;0,IF(ISERROR(VLOOKUP(E4244,SpeciesLookup!B:G,6,FALSE)=TRUE),"",VLOOKUP(E4244,SpeciesLookup!B:G,6,FALSE)),"")</f>
        <v/>
      </c>
      <c r="H4244" s="128" t="str">
        <f>IF(LEN(E4244&amp;"")&gt;0,IF(ISERROR(VLOOKUP(E4244,SpeciesLookup!B:G,5,FALSE)=TRUE),"",VLOOKUP(E4244,SpeciesLookup!B:G,5,FALSE)),"")</f>
        <v/>
      </c>
      <c r="I4244" s="11"/>
      <c r="J4244" s="73"/>
      <c r="K4244" s="11"/>
      <c r="L4244" s="127" t="str">
        <f>TRIM(IF(ISERROR(VLOOKUP(R4244,SpeciesValidation!D:T,IF(ISNA(VLOOKUP(J4244,Validation!B$2:C$15,2,FALSE)),FALSE,VLOOKUP(J4244,Validation!B$2:C$15,2,FALSE)))),IF(LEN(E4244&amp;"")&gt;0,"",""),VLOOKUP(R4244,SpeciesValidation!D:T,VLOOKUP(J4244,Validation!B$2:C$15,2,FALSE),FALSE)) &amp; " " &amp; IF(ISERROR(IF(LEFT(J4244,1)="A",IF(IF(VLOOKUP(R4244,SpeciesValidation!D:W,20,FALSE)=FALSE,OR(TEXT(A4244,"MMDD")&lt;VLOOKUP(R4244,SpeciesValidation!D:W,18,FALSE),TEXT(A4244,"MMDD")&gt;VLOOKUP(R4244,SpeciesValidation!D:W,19,FALSE)),IF(TEXT(A4244,"MMDD")&lt;"0701",TEXT(A4244,"MMDD")&gt;VLOOKUP(R4244,SpeciesValidation!D:W,18,FALSE),TEXT(A4244,"MMDD")&lt;VLOOKUP(R4244,SpeciesValidation!D:W,19,FALSE))),"Date outside expected range for this species",""),"")),"",IF(LEFT(J4244,1)="A",IF(IF(VLOOKUP(R4244,SpeciesValidation!D:W,20,FALSE)=FALSE,OR(TEXT(A4244,"MMDD")&lt;VLOOKUP(R4244,SpeciesValidation!D:W,18,FALSE),TEXT(A4244,"MMDD")&gt;VLOOKUP(R4244,SpeciesValidation!D:W,19,FALSE)),IF(TEXT(A4244,"MMDD")&lt;"0701",TEXT(A4244,"MMDD")&gt;VLOOKUP(R4244,SpeciesValidation!D:W,18,FALSE),TEXT(A4244,"MMDD")&lt;VLOOKUP(R4244,SpeciesValidation!D:W,19,FALSE))),"Date outside expected range for this species",""),"")))</f>
        <v/>
      </c>
      <c r="M4244" s="127" t="str">
        <f>IF(LEN(E4244&amp;"")&gt;0,IF(ISERROR(VLOOKUP(R4244,SpeciesValidation!D:I,6,FALSE)),"",VLOOKUP(R4244,SpeciesValidation!D:I,6,FALSE)),"")</f>
        <v/>
      </c>
      <c r="Q4244" s="36" t="str">
        <f>IF(LEN(E4244&amp;"")&gt;0,IF(ISERROR(VLOOKUP(E4244,SpeciesValidation!B:G,2,FALSE)=TRUE),"",VLOOKUP(E4244,SpeciesValidation!B:G,2,FALSE)),"")</f>
        <v/>
      </c>
      <c r="R4244" s="36" t="str">
        <f>IF(LEN(E4244&amp;"")&gt;0,IF(ISERROR(VLOOKUP(E4244,SpeciesLookup!B:G,4,FALSE)=TRUE),"",VLOOKUP(E4244,SpeciesLookup!B:G,4,FALSE)),"")</f>
        <v/>
      </c>
    </row>
    <row r="4245" spans="1:18" ht="13.2" x14ac:dyDescent="0.25">
      <c r="A4245" s="72"/>
      <c r="D4245" s="11"/>
      <c r="G4245" s="128" t="str">
        <f>IF(LEN(E4245&amp;"")&gt;0,IF(ISERROR(VLOOKUP(E4245,SpeciesLookup!B:G,6,FALSE)=TRUE),"",VLOOKUP(E4245,SpeciesLookup!B:G,6,FALSE)),"")</f>
        <v/>
      </c>
      <c r="H4245" s="128" t="str">
        <f>IF(LEN(E4245&amp;"")&gt;0,IF(ISERROR(VLOOKUP(E4245,SpeciesLookup!B:G,5,FALSE)=TRUE),"",VLOOKUP(E4245,SpeciesLookup!B:G,5,FALSE)),"")</f>
        <v/>
      </c>
      <c r="I4245" s="11"/>
      <c r="J4245" s="73"/>
      <c r="K4245" s="11"/>
      <c r="L4245" s="127" t="str">
        <f>TRIM(IF(ISERROR(VLOOKUP(R4245,SpeciesValidation!D:T,IF(ISNA(VLOOKUP(J4245,Validation!B$2:C$15,2,FALSE)),FALSE,VLOOKUP(J4245,Validation!B$2:C$15,2,FALSE)))),IF(LEN(E4245&amp;"")&gt;0,"",""),VLOOKUP(R4245,SpeciesValidation!D:T,VLOOKUP(J4245,Validation!B$2:C$15,2,FALSE),FALSE)) &amp; " " &amp; IF(ISERROR(IF(LEFT(J4245,1)="A",IF(IF(VLOOKUP(R4245,SpeciesValidation!D:W,20,FALSE)=FALSE,OR(TEXT(A4245,"MMDD")&lt;VLOOKUP(R4245,SpeciesValidation!D:W,18,FALSE),TEXT(A4245,"MMDD")&gt;VLOOKUP(R4245,SpeciesValidation!D:W,19,FALSE)),IF(TEXT(A4245,"MMDD")&lt;"0701",TEXT(A4245,"MMDD")&gt;VLOOKUP(R4245,SpeciesValidation!D:W,18,FALSE),TEXT(A4245,"MMDD")&lt;VLOOKUP(R4245,SpeciesValidation!D:W,19,FALSE))),"Date outside expected range for this species",""),"")),"",IF(LEFT(J4245,1)="A",IF(IF(VLOOKUP(R4245,SpeciesValidation!D:W,20,FALSE)=FALSE,OR(TEXT(A4245,"MMDD")&lt;VLOOKUP(R4245,SpeciesValidation!D:W,18,FALSE),TEXT(A4245,"MMDD")&gt;VLOOKUP(R4245,SpeciesValidation!D:W,19,FALSE)),IF(TEXT(A4245,"MMDD")&lt;"0701",TEXT(A4245,"MMDD")&gt;VLOOKUP(R4245,SpeciesValidation!D:W,18,FALSE),TEXT(A4245,"MMDD")&lt;VLOOKUP(R4245,SpeciesValidation!D:W,19,FALSE))),"Date outside expected range for this species",""),"")))</f>
        <v/>
      </c>
      <c r="M4245" s="127" t="str">
        <f>IF(LEN(E4245&amp;"")&gt;0,IF(ISERROR(VLOOKUP(R4245,SpeciesValidation!D:I,6,FALSE)),"",VLOOKUP(R4245,SpeciesValidation!D:I,6,FALSE)),"")</f>
        <v/>
      </c>
      <c r="Q4245" s="36" t="str">
        <f>IF(LEN(E4245&amp;"")&gt;0,IF(ISERROR(VLOOKUP(E4245,SpeciesValidation!B:G,2,FALSE)=TRUE),"",VLOOKUP(E4245,SpeciesValidation!B:G,2,FALSE)),"")</f>
        <v/>
      </c>
      <c r="R4245" s="36" t="str">
        <f>IF(LEN(E4245&amp;"")&gt;0,IF(ISERROR(VLOOKUP(E4245,SpeciesLookup!B:G,4,FALSE)=TRUE),"",VLOOKUP(E4245,SpeciesLookup!B:G,4,FALSE)),"")</f>
        <v/>
      </c>
    </row>
    <row r="4246" spans="1:18" ht="13.2" x14ac:dyDescent="0.25">
      <c r="A4246" s="72"/>
      <c r="D4246" s="11"/>
      <c r="G4246" s="128" t="str">
        <f>IF(LEN(E4246&amp;"")&gt;0,IF(ISERROR(VLOOKUP(E4246,SpeciesLookup!B:G,6,FALSE)=TRUE),"",VLOOKUP(E4246,SpeciesLookup!B:G,6,FALSE)),"")</f>
        <v/>
      </c>
      <c r="H4246" s="128" t="str">
        <f>IF(LEN(E4246&amp;"")&gt;0,IF(ISERROR(VLOOKUP(E4246,SpeciesLookup!B:G,5,FALSE)=TRUE),"",VLOOKUP(E4246,SpeciesLookup!B:G,5,FALSE)),"")</f>
        <v/>
      </c>
      <c r="I4246" s="11"/>
      <c r="J4246" s="73"/>
      <c r="K4246" s="11"/>
      <c r="L4246" s="127" t="str">
        <f>TRIM(IF(ISERROR(VLOOKUP(R4246,SpeciesValidation!D:T,IF(ISNA(VLOOKUP(J4246,Validation!B$2:C$15,2,FALSE)),FALSE,VLOOKUP(J4246,Validation!B$2:C$15,2,FALSE)))),IF(LEN(E4246&amp;"")&gt;0,"",""),VLOOKUP(R4246,SpeciesValidation!D:T,VLOOKUP(J4246,Validation!B$2:C$15,2,FALSE),FALSE)) &amp; " " &amp; IF(ISERROR(IF(LEFT(J4246,1)="A",IF(IF(VLOOKUP(R4246,SpeciesValidation!D:W,20,FALSE)=FALSE,OR(TEXT(A4246,"MMDD")&lt;VLOOKUP(R4246,SpeciesValidation!D:W,18,FALSE),TEXT(A4246,"MMDD")&gt;VLOOKUP(R4246,SpeciesValidation!D:W,19,FALSE)),IF(TEXT(A4246,"MMDD")&lt;"0701",TEXT(A4246,"MMDD")&gt;VLOOKUP(R4246,SpeciesValidation!D:W,18,FALSE),TEXT(A4246,"MMDD")&lt;VLOOKUP(R4246,SpeciesValidation!D:W,19,FALSE))),"Date outside expected range for this species",""),"")),"",IF(LEFT(J4246,1)="A",IF(IF(VLOOKUP(R4246,SpeciesValidation!D:W,20,FALSE)=FALSE,OR(TEXT(A4246,"MMDD")&lt;VLOOKUP(R4246,SpeciesValidation!D:W,18,FALSE),TEXT(A4246,"MMDD")&gt;VLOOKUP(R4246,SpeciesValidation!D:W,19,FALSE)),IF(TEXT(A4246,"MMDD")&lt;"0701",TEXT(A4246,"MMDD")&gt;VLOOKUP(R4246,SpeciesValidation!D:W,18,FALSE),TEXT(A4246,"MMDD")&lt;VLOOKUP(R4246,SpeciesValidation!D:W,19,FALSE))),"Date outside expected range for this species",""),"")))</f>
        <v/>
      </c>
      <c r="M4246" s="127" t="str">
        <f>IF(LEN(E4246&amp;"")&gt;0,IF(ISERROR(VLOOKUP(R4246,SpeciesValidation!D:I,6,FALSE)),"",VLOOKUP(R4246,SpeciesValidation!D:I,6,FALSE)),"")</f>
        <v/>
      </c>
      <c r="Q4246" s="36" t="str">
        <f>IF(LEN(E4246&amp;"")&gt;0,IF(ISERROR(VLOOKUP(E4246,SpeciesValidation!B:G,2,FALSE)=TRUE),"",VLOOKUP(E4246,SpeciesValidation!B:G,2,FALSE)),"")</f>
        <v/>
      </c>
      <c r="R4246" s="36" t="str">
        <f>IF(LEN(E4246&amp;"")&gt;0,IF(ISERROR(VLOOKUP(E4246,SpeciesLookup!B:G,4,FALSE)=TRUE),"",VLOOKUP(E4246,SpeciesLookup!B:G,4,FALSE)),"")</f>
        <v/>
      </c>
    </row>
    <row r="4247" spans="1:18" ht="13.2" x14ac:dyDescent="0.25">
      <c r="A4247" s="72"/>
      <c r="D4247" s="11"/>
      <c r="G4247" s="128" t="str">
        <f>IF(LEN(E4247&amp;"")&gt;0,IF(ISERROR(VLOOKUP(E4247,SpeciesLookup!B:G,6,FALSE)=TRUE),"",VLOOKUP(E4247,SpeciesLookup!B:G,6,FALSE)),"")</f>
        <v/>
      </c>
      <c r="H4247" s="128" t="str">
        <f>IF(LEN(E4247&amp;"")&gt;0,IF(ISERROR(VLOOKUP(E4247,SpeciesLookup!B:G,5,FALSE)=TRUE),"",VLOOKUP(E4247,SpeciesLookup!B:G,5,FALSE)),"")</f>
        <v/>
      </c>
      <c r="I4247" s="11"/>
      <c r="J4247" s="73"/>
      <c r="K4247" s="11"/>
      <c r="L4247" s="127" t="str">
        <f>TRIM(IF(ISERROR(VLOOKUP(R4247,SpeciesValidation!D:T,IF(ISNA(VLOOKUP(J4247,Validation!B$2:C$15,2,FALSE)),FALSE,VLOOKUP(J4247,Validation!B$2:C$15,2,FALSE)))),IF(LEN(E4247&amp;"")&gt;0,"",""),VLOOKUP(R4247,SpeciesValidation!D:T,VLOOKUP(J4247,Validation!B$2:C$15,2,FALSE),FALSE)) &amp; " " &amp; IF(ISERROR(IF(LEFT(J4247,1)="A",IF(IF(VLOOKUP(R4247,SpeciesValidation!D:W,20,FALSE)=FALSE,OR(TEXT(A4247,"MMDD")&lt;VLOOKUP(R4247,SpeciesValidation!D:W,18,FALSE),TEXT(A4247,"MMDD")&gt;VLOOKUP(R4247,SpeciesValidation!D:W,19,FALSE)),IF(TEXT(A4247,"MMDD")&lt;"0701",TEXT(A4247,"MMDD")&gt;VLOOKUP(R4247,SpeciesValidation!D:W,18,FALSE),TEXT(A4247,"MMDD")&lt;VLOOKUP(R4247,SpeciesValidation!D:W,19,FALSE))),"Date outside expected range for this species",""),"")),"",IF(LEFT(J4247,1)="A",IF(IF(VLOOKUP(R4247,SpeciesValidation!D:W,20,FALSE)=FALSE,OR(TEXT(A4247,"MMDD")&lt;VLOOKUP(R4247,SpeciesValidation!D:W,18,FALSE),TEXT(A4247,"MMDD")&gt;VLOOKUP(R4247,SpeciesValidation!D:W,19,FALSE)),IF(TEXT(A4247,"MMDD")&lt;"0701",TEXT(A4247,"MMDD")&gt;VLOOKUP(R4247,SpeciesValidation!D:W,18,FALSE),TEXT(A4247,"MMDD")&lt;VLOOKUP(R4247,SpeciesValidation!D:W,19,FALSE))),"Date outside expected range for this species",""),"")))</f>
        <v/>
      </c>
      <c r="M4247" s="127" t="str">
        <f>IF(LEN(E4247&amp;"")&gt;0,IF(ISERROR(VLOOKUP(R4247,SpeciesValidation!D:I,6,FALSE)),"",VLOOKUP(R4247,SpeciesValidation!D:I,6,FALSE)),"")</f>
        <v/>
      </c>
      <c r="Q4247" s="36" t="str">
        <f>IF(LEN(E4247&amp;"")&gt;0,IF(ISERROR(VLOOKUP(E4247,SpeciesValidation!B:G,2,FALSE)=TRUE),"",VLOOKUP(E4247,SpeciesValidation!B:G,2,FALSE)),"")</f>
        <v/>
      </c>
      <c r="R4247" s="36" t="str">
        <f>IF(LEN(E4247&amp;"")&gt;0,IF(ISERROR(VLOOKUP(E4247,SpeciesLookup!B:G,4,FALSE)=TRUE),"",VLOOKUP(E4247,SpeciesLookup!B:G,4,FALSE)),"")</f>
        <v/>
      </c>
    </row>
    <row r="4248" spans="1:18" ht="13.2" x14ac:dyDescent="0.25">
      <c r="A4248" s="72"/>
      <c r="D4248" s="11"/>
      <c r="G4248" s="128" t="str">
        <f>IF(LEN(E4248&amp;"")&gt;0,IF(ISERROR(VLOOKUP(E4248,SpeciesLookup!B:G,6,FALSE)=TRUE),"",VLOOKUP(E4248,SpeciesLookup!B:G,6,FALSE)),"")</f>
        <v/>
      </c>
      <c r="H4248" s="128" t="str">
        <f>IF(LEN(E4248&amp;"")&gt;0,IF(ISERROR(VLOOKUP(E4248,SpeciesLookup!B:G,5,FALSE)=TRUE),"",VLOOKUP(E4248,SpeciesLookup!B:G,5,FALSE)),"")</f>
        <v/>
      </c>
      <c r="I4248" s="11"/>
      <c r="J4248" s="73"/>
      <c r="K4248" s="11"/>
      <c r="L4248" s="127" t="str">
        <f>TRIM(IF(ISERROR(VLOOKUP(R4248,SpeciesValidation!D:T,IF(ISNA(VLOOKUP(J4248,Validation!B$2:C$15,2,FALSE)),FALSE,VLOOKUP(J4248,Validation!B$2:C$15,2,FALSE)))),IF(LEN(E4248&amp;"")&gt;0,"",""),VLOOKUP(R4248,SpeciesValidation!D:T,VLOOKUP(J4248,Validation!B$2:C$15,2,FALSE),FALSE)) &amp; " " &amp; IF(ISERROR(IF(LEFT(J4248,1)="A",IF(IF(VLOOKUP(R4248,SpeciesValidation!D:W,20,FALSE)=FALSE,OR(TEXT(A4248,"MMDD")&lt;VLOOKUP(R4248,SpeciesValidation!D:W,18,FALSE),TEXT(A4248,"MMDD")&gt;VLOOKUP(R4248,SpeciesValidation!D:W,19,FALSE)),IF(TEXT(A4248,"MMDD")&lt;"0701",TEXT(A4248,"MMDD")&gt;VLOOKUP(R4248,SpeciesValidation!D:W,18,FALSE),TEXT(A4248,"MMDD")&lt;VLOOKUP(R4248,SpeciesValidation!D:W,19,FALSE))),"Date outside expected range for this species",""),"")),"",IF(LEFT(J4248,1)="A",IF(IF(VLOOKUP(R4248,SpeciesValidation!D:W,20,FALSE)=FALSE,OR(TEXT(A4248,"MMDD")&lt;VLOOKUP(R4248,SpeciesValidation!D:W,18,FALSE),TEXT(A4248,"MMDD")&gt;VLOOKUP(R4248,SpeciesValidation!D:W,19,FALSE)),IF(TEXT(A4248,"MMDD")&lt;"0701",TEXT(A4248,"MMDD")&gt;VLOOKUP(R4248,SpeciesValidation!D:W,18,FALSE),TEXT(A4248,"MMDD")&lt;VLOOKUP(R4248,SpeciesValidation!D:W,19,FALSE))),"Date outside expected range for this species",""),"")))</f>
        <v/>
      </c>
      <c r="M4248" s="127" t="str">
        <f>IF(LEN(E4248&amp;"")&gt;0,IF(ISERROR(VLOOKUP(R4248,SpeciesValidation!D:I,6,FALSE)),"",VLOOKUP(R4248,SpeciesValidation!D:I,6,FALSE)),"")</f>
        <v/>
      </c>
      <c r="Q4248" s="36" t="str">
        <f>IF(LEN(E4248&amp;"")&gt;0,IF(ISERROR(VLOOKUP(E4248,SpeciesValidation!B:G,2,FALSE)=TRUE),"",VLOOKUP(E4248,SpeciesValidation!B:G,2,FALSE)),"")</f>
        <v/>
      </c>
      <c r="R4248" s="36" t="str">
        <f>IF(LEN(E4248&amp;"")&gt;0,IF(ISERROR(VLOOKUP(E4248,SpeciesLookup!B:G,4,FALSE)=TRUE),"",VLOOKUP(E4248,SpeciesLookup!B:G,4,FALSE)),"")</f>
        <v/>
      </c>
    </row>
    <row r="4249" spans="1:18" ht="13.2" x14ac:dyDescent="0.25">
      <c r="A4249" s="72"/>
      <c r="D4249" s="11"/>
      <c r="G4249" s="128" t="str">
        <f>IF(LEN(E4249&amp;"")&gt;0,IF(ISERROR(VLOOKUP(E4249,SpeciesLookup!B:G,6,FALSE)=TRUE),"",VLOOKUP(E4249,SpeciesLookup!B:G,6,FALSE)),"")</f>
        <v/>
      </c>
      <c r="H4249" s="128" t="str">
        <f>IF(LEN(E4249&amp;"")&gt;0,IF(ISERROR(VLOOKUP(E4249,SpeciesLookup!B:G,5,FALSE)=TRUE),"",VLOOKUP(E4249,SpeciesLookup!B:G,5,FALSE)),"")</f>
        <v/>
      </c>
      <c r="I4249" s="11"/>
      <c r="J4249" s="73"/>
      <c r="K4249" s="11"/>
      <c r="L4249" s="127" t="str">
        <f>TRIM(IF(ISERROR(VLOOKUP(R4249,SpeciesValidation!D:T,IF(ISNA(VLOOKUP(J4249,Validation!B$2:C$15,2,FALSE)),FALSE,VLOOKUP(J4249,Validation!B$2:C$15,2,FALSE)))),IF(LEN(E4249&amp;"")&gt;0,"",""),VLOOKUP(R4249,SpeciesValidation!D:T,VLOOKUP(J4249,Validation!B$2:C$15,2,FALSE),FALSE)) &amp; " " &amp; IF(ISERROR(IF(LEFT(J4249,1)="A",IF(IF(VLOOKUP(R4249,SpeciesValidation!D:W,20,FALSE)=FALSE,OR(TEXT(A4249,"MMDD")&lt;VLOOKUP(R4249,SpeciesValidation!D:W,18,FALSE),TEXT(A4249,"MMDD")&gt;VLOOKUP(R4249,SpeciesValidation!D:W,19,FALSE)),IF(TEXT(A4249,"MMDD")&lt;"0701",TEXT(A4249,"MMDD")&gt;VLOOKUP(R4249,SpeciesValidation!D:W,18,FALSE),TEXT(A4249,"MMDD")&lt;VLOOKUP(R4249,SpeciesValidation!D:W,19,FALSE))),"Date outside expected range for this species",""),"")),"",IF(LEFT(J4249,1)="A",IF(IF(VLOOKUP(R4249,SpeciesValidation!D:W,20,FALSE)=FALSE,OR(TEXT(A4249,"MMDD")&lt;VLOOKUP(R4249,SpeciesValidation!D:W,18,FALSE),TEXT(A4249,"MMDD")&gt;VLOOKUP(R4249,SpeciesValidation!D:W,19,FALSE)),IF(TEXT(A4249,"MMDD")&lt;"0701",TEXT(A4249,"MMDD")&gt;VLOOKUP(R4249,SpeciesValidation!D:W,18,FALSE),TEXT(A4249,"MMDD")&lt;VLOOKUP(R4249,SpeciesValidation!D:W,19,FALSE))),"Date outside expected range for this species",""),"")))</f>
        <v/>
      </c>
      <c r="M4249" s="127" t="str">
        <f>IF(LEN(E4249&amp;"")&gt;0,IF(ISERROR(VLOOKUP(R4249,SpeciesValidation!D:I,6,FALSE)),"",VLOOKUP(R4249,SpeciesValidation!D:I,6,FALSE)),"")</f>
        <v/>
      </c>
      <c r="Q4249" s="36" t="str">
        <f>IF(LEN(E4249&amp;"")&gt;0,IF(ISERROR(VLOOKUP(E4249,SpeciesValidation!B:G,2,FALSE)=TRUE),"",VLOOKUP(E4249,SpeciesValidation!B:G,2,FALSE)),"")</f>
        <v/>
      </c>
      <c r="R4249" s="36" t="str">
        <f>IF(LEN(E4249&amp;"")&gt;0,IF(ISERROR(VLOOKUP(E4249,SpeciesLookup!B:G,4,FALSE)=TRUE),"",VLOOKUP(E4249,SpeciesLookup!B:G,4,FALSE)),"")</f>
        <v/>
      </c>
    </row>
    <row r="4250" spans="1:18" ht="13.2" x14ac:dyDescent="0.25">
      <c r="A4250" s="72"/>
      <c r="D4250" s="11"/>
      <c r="G4250" s="128" t="str">
        <f>IF(LEN(E4250&amp;"")&gt;0,IF(ISERROR(VLOOKUP(E4250,SpeciesLookup!B:G,6,FALSE)=TRUE),"",VLOOKUP(E4250,SpeciesLookup!B:G,6,FALSE)),"")</f>
        <v/>
      </c>
      <c r="H4250" s="128" t="str">
        <f>IF(LEN(E4250&amp;"")&gt;0,IF(ISERROR(VLOOKUP(E4250,SpeciesLookup!B:G,5,FALSE)=TRUE),"",VLOOKUP(E4250,SpeciesLookup!B:G,5,FALSE)),"")</f>
        <v/>
      </c>
      <c r="I4250" s="11"/>
      <c r="J4250" s="73"/>
      <c r="K4250" s="11"/>
      <c r="L4250" s="127" t="str">
        <f>TRIM(IF(ISERROR(VLOOKUP(R4250,SpeciesValidation!D:T,IF(ISNA(VLOOKUP(J4250,Validation!B$2:C$15,2,FALSE)),FALSE,VLOOKUP(J4250,Validation!B$2:C$15,2,FALSE)))),IF(LEN(E4250&amp;"")&gt;0,"",""),VLOOKUP(R4250,SpeciesValidation!D:T,VLOOKUP(J4250,Validation!B$2:C$15,2,FALSE),FALSE)) &amp; " " &amp; IF(ISERROR(IF(LEFT(J4250,1)="A",IF(IF(VLOOKUP(R4250,SpeciesValidation!D:W,20,FALSE)=FALSE,OR(TEXT(A4250,"MMDD")&lt;VLOOKUP(R4250,SpeciesValidation!D:W,18,FALSE),TEXT(A4250,"MMDD")&gt;VLOOKUP(R4250,SpeciesValidation!D:W,19,FALSE)),IF(TEXT(A4250,"MMDD")&lt;"0701",TEXT(A4250,"MMDD")&gt;VLOOKUP(R4250,SpeciesValidation!D:W,18,FALSE),TEXT(A4250,"MMDD")&lt;VLOOKUP(R4250,SpeciesValidation!D:W,19,FALSE))),"Date outside expected range for this species",""),"")),"",IF(LEFT(J4250,1)="A",IF(IF(VLOOKUP(R4250,SpeciesValidation!D:W,20,FALSE)=FALSE,OR(TEXT(A4250,"MMDD")&lt;VLOOKUP(R4250,SpeciesValidation!D:W,18,FALSE),TEXT(A4250,"MMDD")&gt;VLOOKUP(R4250,SpeciesValidation!D:W,19,FALSE)),IF(TEXT(A4250,"MMDD")&lt;"0701",TEXT(A4250,"MMDD")&gt;VLOOKUP(R4250,SpeciesValidation!D:W,18,FALSE),TEXT(A4250,"MMDD")&lt;VLOOKUP(R4250,SpeciesValidation!D:W,19,FALSE))),"Date outside expected range for this species",""),"")))</f>
        <v/>
      </c>
      <c r="M4250" s="127" t="str">
        <f>IF(LEN(E4250&amp;"")&gt;0,IF(ISERROR(VLOOKUP(R4250,SpeciesValidation!D:I,6,FALSE)),"",VLOOKUP(R4250,SpeciesValidation!D:I,6,FALSE)),"")</f>
        <v/>
      </c>
      <c r="Q4250" s="36" t="str">
        <f>IF(LEN(E4250&amp;"")&gt;0,IF(ISERROR(VLOOKUP(E4250,SpeciesValidation!B:G,2,FALSE)=TRUE),"",VLOOKUP(E4250,SpeciesValidation!B:G,2,FALSE)),"")</f>
        <v/>
      </c>
      <c r="R4250" s="36" t="str">
        <f>IF(LEN(E4250&amp;"")&gt;0,IF(ISERROR(VLOOKUP(E4250,SpeciesLookup!B:G,4,FALSE)=TRUE),"",VLOOKUP(E4250,SpeciesLookup!B:G,4,FALSE)),"")</f>
        <v/>
      </c>
    </row>
    <row r="4251" spans="1:18" ht="13.2" x14ac:dyDescent="0.25">
      <c r="A4251" s="72"/>
      <c r="D4251" s="11"/>
      <c r="G4251" s="128" t="str">
        <f>IF(LEN(E4251&amp;"")&gt;0,IF(ISERROR(VLOOKUP(E4251,SpeciesLookup!B:G,6,FALSE)=TRUE),"",VLOOKUP(E4251,SpeciesLookup!B:G,6,FALSE)),"")</f>
        <v/>
      </c>
      <c r="H4251" s="128" t="str">
        <f>IF(LEN(E4251&amp;"")&gt;0,IF(ISERROR(VLOOKUP(E4251,SpeciesLookup!B:G,5,FALSE)=TRUE),"",VLOOKUP(E4251,SpeciesLookup!B:G,5,FALSE)),"")</f>
        <v/>
      </c>
      <c r="I4251" s="11"/>
      <c r="J4251" s="73"/>
      <c r="K4251" s="11"/>
      <c r="L4251" s="127" t="str">
        <f>TRIM(IF(ISERROR(VLOOKUP(R4251,SpeciesValidation!D:T,IF(ISNA(VLOOKUP(J4251,Validation!B$2:C$15,2,FALSE)),FALSE,VLOOKUP(J4251,Validation!B$2:C$15,2,FALSE)))),IF(LEN(E4251&amp;"")&gt;0,"",""),VLOOKUP(R4251,SpeciesValidation!D:T,VLOOKUP(J4251,Validation!B$2:C$15,2,FALSE),FALSE)) &amp; " " &amp; IF(ISERROR(IF(LEFT(J4251,1)="A",IF(IF(VLOOKUP(R4251,SpeciesValidation!D:W,20,FALSE)=FALSE,OR(TEXT(A4251,"MMDD")&lt;VLOOKUP(R4251,SpeciesValidation!D:W,18,FALSE),TEXT(A4251,"MMDD")&gt;VLOOKUP(R4251,SpeciesValidation!D:W,19,FALSE)),IF(TEXT(A4251,"MMDD")&lt;"0701",TEXT(A4251,"MMDD")&gt;VLOOKUP(R4251,SpeciesValidation!D:W,18,FALSE),TEXT(A4251,"MMDD")&lt;VLOOKUP(R4251,SpeciesValidation!D:W,19,FALSE))),"Date outside expected range for this species",""),"")),"",IF(LEFT(J4251,1)="A",IF(IF(VLOOKUP(R4251,SpeciesValidation!D:W,20,FALSE)=FALSE,OR(TEXT(A4251,"MMDD")&lt;VLOOKUP(R4251,SpeciesValidation!D:W,18,FALSE),TEXT(A4251,"MMDD")&gt;VLOOKUP(R4251,SpeciesValidation!D:W,19,FALSE)),IF(TEXT(A4251,"MMDD")&lt;"0701",TEXT(A4251,"MMDD")&gt;VLOOKUP(R4251,SpeciesValidation!D:W,18,FALSE),TEXT(A4251,"MMDD")&lt;VLOOKUP(R4251,SpeciesValidation!D:W,19,FALSE))),"Date outside expected range for this species",""),"")))</f>
        <v/>
      </c>
      <c r="M4251" s="127" t="str">
        <f>IF(LEN(E4251&amp;"")&gt;0,IF(ISERROR(VLOOKUP(R4251,SpeciesValidation!D:I,6,FALSE)),"",VLOOKUP(R4251,SpeciesValidation!D:I,6,FALSE)),"")</f>
        <v/>
      </c>
      <c r="Q4251" s="36" t="str">
        <f>IF(LEN(E4251&amp;"")&gt;0,IF(ISERROR(VLOOKUP(E4251,SpeciesValidation!B:G,2,FALSE)=TRUE),"",VLOOKUP(E4251,SpeciesValidation!B:G,2,FALSE)),"")</f>
        <v/>
      </c>
      <c r="R4251" s="36" t="str">
        <f>IF(LEN(E4251&amp;"")&gt;0,IF(ISERROR(VLOOKUP(E4251,SpeciesLookup!B:G,4,FALSE)=TRUE),"",VLOOKUP(E4251,SpeciesLookup!B:G,4,FALSE)),"")</f>
        <v/>
      </c>
    </row>
    <row r="4252" spans="1:18" ht="13.2" x14ac:dyDescent="0.25">
      <c r="A4252" s="72"/>
      <c r="D4252" s="11"/>
      <c r="G4252" s="128" t="str">
        <f>IF(LEN(E4252&amp;"")&gt;0,IF(ISERROR(VLOOKUP(E4252,SpeciesLookup!B:G,6,FALSE)=TRUE),"",VLOOKUP(E4252,SpeciesLookup!B:G,6,FALSE)),"")</f>
        <v/>
      </c>
      <c r="H4252" s="128" t="str">
        <f>IF(LEN(E4252&amp;"")&gt;0,IF(ISERROR(VLOOKUP(E4252,SpeciesLookup!B:G,5,FALSE)=TRUE),"",VLOOKUP(E4252,SpeciesLookup!B:G,5,FALSE)),"")</f>
        <v/>
      </c>
      <c r="I4252" s="11"/>
      <c r="J4252" s="73"/>
      <c r="K4252" s="11"/>
      <c r="L4252" s="127" t="str">
        <f>TRIM(IF(ISERROR(VLOOKUP(R4252,SpeciesValidation!D:T,IF(ISNA(VLOOKUP(J4252,Validation!B$2:C$15,2,FALSE)),FALSE,VLOOKUP(J4252,Validation!B$2:C$15,2,FALSE)))),IF(LEN(E4252&amp;"")&gt;0,"",""),VLOOKUP(R4252,SpeciesValidation!D:T,VLOOKUP(J4252,Validation!B$2:C$15,2,FALSE),FALSE)) &amp; " " &amp; IF(ISERROR(IF(LEFT(J4252,1)="A",IF(IF(VLOOKUP(R4252,SpeciesValidation!D:W,20,FALSE)=FALSE,OR(TEXT(A4252,"MMDD")&lt;VLOOKUP(R4252,SpeciesValidation!D:W,18,FALSE),TEXT(A4252,"MMDD")&gt;VLOOKUP(R4252,SpeciesValidation!D:W,19,FALSE)),IF(TEXT(A4252,"MMDD")&lt;"0701",TEXT(A4252,"MMDD")&gt;VLOOKUP(R4252,SpeciesValidation!D:W,18,FALSE),TEXT(A4252,"MMDD")&lt;VLOOKUP(R4252,SpeciesValidation!D:W,19,FALSE))),"Date outside expected range for this species",""),"")),"",IF(LEFT(J4252,1)="A",IF(IF(VLOOKUP(R4252,SpeciesValidation!D:W,20,FALSE)=FALSE,OR(TEXT(A4252,"MMDD")&lt;VLOOKUP(R4252,SpeciesValidation!D:W,18,FALSE),TEXT(A4252,"MMDD")&gt;VLOOKUP(R4252,SpeciesValidation!D:W,19,FALSE)),IF(TEXT(A4252,"MMDD")&lt;"0701",TEXT(A4252,"MMDD")&gt;VLOOKUP(R4252,SpeciesValidation!D:W,18,FALSE),TEXT(A4252,"MMDD")&lt;VLOOKUP(R4252,SpeciesValidation!D:W,19,FALSE))),"Date outside expected range for this species",""),"")))</f>
        <v/>
      </c>
      <c r="M4252" s="127" t="str">
        <f>IF(LEN(E4252&amp;"")&gt;0,IF(ISERROR(VLOOKUP(R4252,SpeciesValidation!D:I,6,FALSE)),"",VLOOKUP(R4252,SpeciesValidation!D:I,6,FALSE)),"")</f>
        <v/>
      </c>
      <c r="Q4252" s="36" t="str">
        <f>IF(LEN(E4252&amp;"")&gt;0,IF(ISERROR(VLOOKUP(E4252,SpeciesValidation!B:G,2,FALSE)=TRUE),"",VLOOKUP(E4252,SpeciesValidation!B:G,2,FALSE)),"")</f>
        <v/>
      </c>
      <c r="R4252" s="36" t="str">
        <f>IF(LEN(E4252&amp;"")&gt;0,IF(ISERROR(VLOOKUP(E4252,SpeciesLookup!B:G,4,FALSE)=TRUE),"",VLOOKUP(E4252,SpeciesLookup!B:G,4,FALSE)),"")</f>
        <v/>
      </c>
    </row>
    <row r="4253" spans="1:18" ht="13.2" x14ac:dyDescent="0.25">
      <c r="A4253" s="72"/>
      <c r="D4253" s="11"/>
      <c r="G4253" s="128" t="str">
        <f>IF(LEN(E4253&amp;"")&gt;0,IF(ISERROR(VLOOKUP(E4253,SpeciesLookup!B:G,6,FALSE)=TRUE),"",VLOOKUP(E4253,SpeciesLookup!B:G,6,FALSE)),"")</f>
        <v/>
      </c>
      <c r="H4253" s="128" t="str">
        <f>IF(LEN(E4253&amp;"")&gt;0,IF(ISERROR(VLOOKUP(E4253,SpeciesLookup!B:G,5,FALSE)=TRUE),"",VLOOKUP(E4253,SpeciesLookup!B:G,5,FALSE)),"")</f>
        <v/>
      </c>
      <c r="I4253" s="11"/>
      <c r="J4253" s="73"/>
      <c r="K4253" s="11"/>
      <c r="L4253" s="127" t="str">
        <f>TRIM(IF(ISERROR(VLOOKUP(R4253,SpeciesValidation!D:T,IF(ISNA(VLOOKUP(J4253,Validation!B$2:C$15,2,FALSE)),FALSE,VLOOKUP(J4253,Validation!B$2:C$15,2,FALSE)))),IF(LEN(E4253&amp;"")&gt;0,"",""),VLOOKUP(R4253,SpeciesValidation!D:T,VLOOKUP(J4253,Validation!B$2:C$15,2,FALSE),FALSE)) &amp; " " &amp; IF(ISERROR(IF(LEFT(J4253,1)="A",IF(IF(VLOOKUP(R4253,SpeciesValidation!D:W,20,FALSE)=FALSE,OR(TEXT(A4253,"MMDD")&lt;VLOOKUP(R4253,SpeciesValidation!D:W,18,FALSE),TEXT(A4253,"MMDD")&gt;VLOOKUP(R4253,SpeciesValidation!D:W,19,FALSE)),IF(TEXT(A4253,"MMDD")&lt;"0701",TEXT(A4253,"MMDD")&gt;VLOOKUP(R4253,SpeciesValidation!D:W,18,FALSE),TEXT(A4253,"MMDD")&lt;VLOOKUP(R4253,SpeciesValidation!D:W,19,FALSE))),"Date outside expected range for this species",""),"")),"",IF(LEFT(J4253,1)="A",IF(IF(VLOOKUP(R4253,SpeciesValidation!D:W,20,FALSE)=FALSE,OR(TEXT(A4253,"MMDD")&lt;VLOOKUP(R4253,SpeciesValidation!D:W,18,FALSE),TEXT(A4253,"MMDD")&gt;VLOOKUP(R4253,SpeciesValidation!D:W,19,FALSE)),IF(TEXT(A4253,"MMDD")&lt;"0701",TEXT(A4253,"MMDD")&gt;VLOOKUP(R4253,SpeciesValidation!D:W,18,FALSE),TEXT(A4253,"MMDD")&lt;VLOOKUP(R4253,SpeciesValidation!D:W,19,FALSE))),"Date outside expected range for this species",""),"")))</f>
        <v/>
      </c>
      <c r="M4253" s="127" t="str">
        <f>IF(LEN(E4253&amp;"")&gt;0,IF(ISERROR(VLOOKUP(R4253,SpeciesValidation!D:I,6,FALSE)),"",VLOOKUP(R4253,SpeciesValidation!D:I,6,FALSE)),"")</f>
        <v/>
      </c>
      <c r="Q4253" s="36" t="str">
        <f>IF(LEN(E4253&amp;"")&gt;0,IF(ISERROR(VLOOKUP(E4253,SpeciesValidation!B:G,2,FALSE)=TRUE),"",VLOOKUP(E4253,SpeciesValidation!B:G,2,FALSE)),"")</f>
        <v/>
      </c>
      <c r="R4253" s="36" t="str">
        <f>IF(LEN(E4253&amp;"")&gt;0,IF(ISERROR(VLOOKUP(E4253,SpeciesLookup!B:G,4,FALSE)=TRUE),"",VLOOKUP(E4253,SpeciesLookup!B:G,4,FALSE)),"")</f>
        <v/>
      </c>
    </row>
    <row r="4254" spans="1:18" ht="13.2" x14ac:dyDescent="0.25">
      <c r="A4254" s="72"/>
      <c r="D4254" s="11"/>
      <c r="G4254" s="128" t="str">
        <f>IF(LEN(E4254&amp;"")&gt;0,IF(ISERROR(VLOOKUP(E4254,SpeciesLookup!B:G,6,FALSE)=TRUE),"",VLOOKUP(E4254,SpeciesLookup!B:G,6,FALSE)),"")</f>
        <v/>
      </c>
      <c r="H4254" s="128" t="str">
        <f>IF(LEN(E4254&amp;"")&gt;0,IF(ISERROR(VLOOKUP(E4254,SpeciesLookup!B:G,5,FALSE)=TRUE),"",VLOOKUP(E4254,SpeciesLookup!B:G,5,FALSE)),"")</f>
        <v/>
      </c>
      <c r="I4254" s="11"/>
      <c r="J4254" s="73"/>
      <c r="K4254" s="11"/>
      <c r="L4254" s="127" t="str">
        <f>TRIM(IF(ISERROR(VLOOKUP(R4254,SpeciesValidation!D:T,IF(ISNA(VLOOKUP(J4254,Validation!B$2:C$15,2,FALSE)),FALSE,VLOOKUP(J4254,Validation!B$2:C$15,2,FALSE)))),IF(LEN(E4254&amp;"")&gt;0,"",""),VLOOKUP(R4254,SpeciesValidation!D:T,VLOOKUP(J4254,Validation!B$2:C$15,2,FALSE),FALSE)) &amp; " " &amp; IF(ISERROR(IF(LEFT(J4254,1)="A",IF(IF(VLOOKUP(R4254,SpeciesValidation!D:W,20,FALSE)=FALSE,OR(TEXT(A4254,"MMDD")&lt;VLOOKUP(R4254,SpeciesValidation!D:W,18,FALSE),TEXT(A4254,"MMDD")&gt;VLOOKUP(R4254,SpeciesValidation!D:W,19,FALSE)),IF(TEXT(A4254,"MMDD")&lt;"0701",TEXT(A4254,"MMDD")&gt;VLOOKUP(R4254,SpeciesValidation!D:W,18,FALSE),TEXT(A4254,"MMDD")&lt;VLOOKUP(R4254,SpeciesValidation!D:W,19,FALSE))),"Date outside expected range for this species",""),"")),"",IF(LEFT(J4254,1)="A",IF(IF(VLOOKUP(R4254,SpeciesValidation!D:W,20,FALSE)=FALSE,OR(TEXT(A4254,"MMDD")&lt;VLOOKUP(R4254,SpeciesValidation!D:W,18,FALSE),TEXT(A4254,"MMDD")&gt;VLOOKUP(R4254,SpeciesValidation!D:W,19,FALSE)),IF(TEXT(A4254,"MMDD")&lt;"0701",TEXT(A4254,"MMDD")&gt;VLOOKUP(R4254,SpeciesValidation!D:W,18,FALSE),TEXT(A4254,"MMDD")&lt;VLOOKUP(R4254,SpeciesValidation!D:W,19,FALSE))),"Date outside expected range for this species",""),"")))</f>
        <v/>
      </c>
      <c r="M4254" s="127" t="str">
        <f>IF(LEN(E4254&amp;"")&gt;0,IF(ISERROR(VLOOKUP(R4254,SpeciesValidation!D:I,6,FALSE)),"",VLOOKUP(R4254,SpeciesValidation!D:I,6,FALSE)),"")</f>
        <v/>
      </c>
      <c r="Q4254" s="36" t="str">
        <f>IF(LEN(E4254&amp;"")&gt;0,IF(ISERROR(VLOOKUP(E4254,SpeciesValidation!B:G,2,FALSE)=TRUE),"",VLOOKUP(E4254,SpeciesValidation!B:G,2,FALSE)),"")</f>
        <v/>
      </c>
      <c r="R4254" s="36" t="str">
        <f>IF(LEN(E4254&amp;"")&gt;0,IF(ISERROR(VLOOKUP(E4254,SpeciesLookup!B:G,4,FALSE)=TRUE),"",VLOOKUP(E4254,SpeciesLookup!B:G,4,FALSE)),"")</f>
        <v/>
      </c>
    </row>
    <row r="4255" spans="1:18" ht="13.2" x14ac:dyDescent="0.25">
      <c r="A4255" s="72"/>
      <c r="D4255" s="11"/>
      <c r="G4255" s="128" t="str">
        <f>IF(LEN(E4255&amp;"")&gt;0,IF(ISERROR(VLOOKUP(E4255,SpeciesLookup!B:G,6,FALSE)=TRUE),"",VLOOKUP(E4255,SpeciesLookup!B:G,6,FALSE)),"")</f>
        <v/>
      </c>
      <c r="H4255" s="128" t="str">
        <f>IF(LEN(E4255&amp;"")&gt;0,IF(ISERROR(VLOOKUP(E4255,SpeciesLookup!B:G,5,FALSE)=TRUE),"",VLOOKUP(E4255,SpeciesLookup!B:G,5,FALSE)),"")</f>
        <v/>
      </c>
      <c r="I4255" s="11"/>
      <c r="J4255" s="73"/>
      <c r="K4255" s="11"/>
      <c r="L4255" s="127" t="str">
        <f>TRIM(IF(ISERROR(VLOOKUP(R4255,SpeciesValidation!D:T,IF(ISNA(VLOOKUP(J4255,Validation!B$2:C$15,2,FALSE)),FALSE,VLOOKUP(J4255,Validation!B$2:C$15,2,FALSE)))),IF(LEN(E4255&amp;"")&gt;0,"",""),VLOOKUP(R4255,SpeciesValidation!D:T,VLOOKUP(J4255,Validation!B$2:C$15,2,FALSE),FALSE)) &amp; " " &amp; IF(ISERROR(IF(LEFT(J4255,1)="A",IF(IF(VLOOKUP(R4255,SpeciesValidation!D:W,20,FALSE)=FALSE,OR(TEXT(A4255,"MMDD")&lt;VLOOKUP(R4255,SpeciesValidation!D:W,18,FALSE),TEXT(A4255,"MMDD")&gt;VLOOKUP(R4255,SpeciesValidation!D:W,19,FALSE)),IF(TEXT(A4255,"MMDD")&lt;"0701",TEXT(A4255,"MMDD")&gt;VLOOKUP(R4255,SpeciesValidation!D:W,18,FALSE),TEXT(A4255,"MMDD")&lt;VLOOKUP(R4255,SpeciesValidation!D:W,19,FALSE))),"Date outside expected range for this species",""),"")),"",IF(LEFT(J4255,1)="A",IF(IF(VLOOKUP(R4255,SpeciesValidation!D:W,20,FALSE)=FALSE,OR(TEXT(A4255,"MMDD")&lt;VLOOKUP(R4255,SpeciesValidation!D:W,18,FALSE),TEXT(A4255,"MMDD")&gt;VLOOKUP(R4255,SpeciesValidation!D:W,19,FALSE)),IF(TEXT(A4255,"MMDD")&lt;"0701",TEXT(A4255,"MMDD")&gt;VLOOKUP(R4255,SpeciesValidation!D:W,18,FALSE),TEXT(A4255,"MMDD")&lt;VLOOKUP(R4255,SpeciesValidation!D:W,19,FALSE))),"Date outside expected range for this species",""),"")))</f>
        <v/>
      </c>
      <c r="M4255" s="127" t="str">
        <f>IF(LEN(E4255&amp;"")&gt;0,IF(ISERROR(VLOOKUP(R4255,SpeciesValidation!D:I,6,FALSE)),"",VLOOKUP(R4255,SpeciesValidation!D:I,6,FALSE)),"")</f>
        <v/>
      </c>
      <c r="Q4255" s="36" t="str">
        <f>IF(LEN(E4255&amp;"")&gt;0,IF(ISERROR(VLOOKUP(E4255,SpeciesValidation!B:G,2,FALSE)=TRUE),"",VLOOKUP(E4255,SpeciesValidation!B:G,2,FALSE)),"")</f>
        <v/>
      </c>
      <c r="R4255" s="36" t="str">
        <f>IF(LEN(E4255&amp;"")&gt;0,IF(ISERROR(VLOOKUP(E4255,SpeciesLookup!B:G,4,FALSE)=TRUE),"",VLOOKUP(E4255,SpeciesLookup!B:G,4,FALSE)),"")</f>
        <v/>
      </c>
    </row>
    <row r="4256" spans="1:18" ht="13.2" x14ac:dyDescent="0.25">
      <c r="A4256" s="72"/>
      <c r="D4256" s="11"/>
      <c r="G4256" s="128" t="str">
        <f>IF(LEN(E4256&amp;"")&gt;0,IF(ISERROR(VLOOKUP(E4256,SpeciesLookup!B:G,6,FALSE)=TRUE),"",VLOOKUP(E4256,SpeciesLookup!B:G,6,FALSE)),"")</f>
        <v/>
      </c>
      <c r="H4256" s="128" t="str">
        <f>IF(LEN(E4256&amp;"")&gt;0,IF(ISERROR(VLOOKUP(E4256,SpeciesLookup!B:G,5,FALSE)=TRUE),"",VLOOKUP(E4256,SpeciesLookup!B:G,5,FALSE)),"")</f>
        <v/>
      </c>
      <c r="I4256" s="11"/>
      <c r="J4256" s="73"/>
      <c r="K4256" s="11"/>
      <c r="L4256" s="127" t="str">
        <f>TRIM(IF(ISERROR(VLOOKUP(R4256,SpeciesValidation!D:T,IF(ISNA(VLOOKUP(J4256,Validation!B$2:C$15,2,FALSE)),FALSE,VLOOKUP(J4256,Validation!B$2:C$15,2,FALSE)))),IF(LEN(E4256&amp;"")&gt;0,"",""),VLOOKUP(R4256,SpeciesValidation!D:T,VLOOKUP(J4256,Validation!B$2:C$15,2,FALSE),FALSE)) &amp; " " &amp; IF(ISERROR(IF(LEFT(J4256,1)="A",IF(IF(VLOOKUP(R4256,SpeciesValidation!D:W,20,FALSE)=FALSE,OR(TEXT(A4256,"MMDD")&lt;VLOOKUP(R4256,SpeciesValidation!D:W,18,FALSE),TEXT(A4256,"MMDD")&gt;VLOOKUP(R4256,SpeciesValidation!D:W,19,FALSE)),IF(TEXT(A4256,"MMDD")&lt;"0701",TEXT(A4256,"MMDD")&gt;VLOOKUP(R4256,SpeciesValidation!D:W,18,FALSE),TEXT(A4256,"MMDD")&lt;VLOOKUP(R4256,SpeciesValidation!D:W,19,FALSE))),"Date outside expected range for this species",""),"")),"",IF(LEFT(J4256,1)="A",IF(IF(VLOOKUP(R4256,SpeciesValidation!D:W,20,FALSE)=FALSE,OR(TEXT(A4256,"MMDD")&lt;VLOOKUP(R4256,SpeciesValidation!D:W,18,FALSE),TEXT(A4256,"MMDD")&gt;VLOOKUP(R4256,SpeciesValidation!D:W,19,FALSE)),IF(TEXT(A4256,"MMDD")&lt;"0701",TEXT(A4256,"MMDD")&gt;VLOOKUP(R4256,SpeciesValidation!D:W,18,FALSE),TEXT(A4256,"MMDD")&lt;VLOOKUP(R4256,SpeciesValidation!D:W,19,FALSE))),"Date outside expected range for this species",""),"")))</f>
        <v/>
      </c>
      <c r="M4256" s="127" t="str">
        <f>IF(LEN(E4256&amp;"")&gt;0,IF(ISERROR(VLOOKUP(R4256,SpeciesValidation!D:I,6,FALSE)),"",VLOOKUP(R4256,SpeciesValidation!D:I,6,FALSE)),"")</f>
        <v/>
      </c>
      <c r="Q4256" s="36" t="str">
        <f>IF(LEN(E4256&amp;"")&gt;0,IF(ISERROR(VLOOKUP(E4256,SpeciesValidation!B:G,2,FALSE)=TRUE),"",VLOOKUP(E4256,SpeciesValidation!B:G,2,FALSE)),"")</f>
        <v/>
      </c>
      <c r="R4256" s="36" t="str">
        <f>IF(LEN(E4256&amp;"")&gt;0,IF(ISERROR(VLOOKUP(E4256,SpeciesLookup!B:G,4,FALSE)=TRUE),"",VLOOKUP(E4256,SpeciesLookup!B:G,4,FALSE)),"")</f>
        <v/>
      </c>
    </row>
    <row r="4257" spans="1:18" ht="13.2" x14ac:dyDescent="0.25">
      <c r="A4257" s="72"/>
      <c r="D4257" s="11"/>
      <c r="G4257" s="128" t="str">
        <f>IF(LEN(E4257&amp;"")&gt;0,IF(ISERROR(VLOOKUP(E4257,SpeciesLookup!B:G,6,FALSE)=TRUE),"",VLOOKUP(E4257,SpeciesLookup!B:G,6,FALSE)),"")</f>
        <v/>
      </c>
      <c r="H4257" s="128" t="str">
        <f>IF(LEN(E4257&amp;"")&gt;0,IF(ISERROR(VLOOKUP(E4257,SpeciesLookup!B:G,5,FALSE)=TRUE),"",VLOOKUP(E4257,SpeciesLookup!B:G,5,FALSE)),"")</f>
        <v/>
      </c>
      <c r="I4257" s="11"/>
      <c r="J4257" s="73"/>
      <c r="K4257" s="11"/>
      <c r="L4257" s="127" t="str">
        <f>TRIM(IF(ISERROR(VLOOKUP(R4257,SpeciesValidation!D:T,IF(ISNA(VLOOKUP(J4257,Validation!B$2:C$15,2,FALSE)),FALSE,VLOOKUP(J4257,Validation!B$2:C$15,2,FALSE)))),IF(LEN(E4257&amp;"")&gt;0,"",""),VLOOKUP(R4257,SpeciesValidation!D:T,VLOOKUP(J4257,Validation!B$2:C$15,2,FALSE),FALSE)) &amp; " " &amp; IF(ISERROR(IF(LEFT(J4257,1)="A",IF(IF(VLOOKUP(R4257,SpeciesValidation!D:W,20,FALSE)=FALSE,OR(TEXT(A4257,"MMDD")&lt;VLOOKUP(R4257,SpeciesValidation!D:W,18,FALSE),TEXT(A4257,"MMDD")&gt;VLOOKUP(R4257,SpeciesValidation!D:W,19,FALSE)),IF(TEXT(A4257,"MMDD")&lt;"0701",TEXT(A4257,"MMDD")&gt;VLOOKUP(R4257,SpeciesValidation!D:W,18,FALSE),TEXT(A4257,"MMDD")&lt;VLOOKUP(R4257,SpeciesValidation!D:W,19,FALSE))),"Date outside expected range for this species",""),"")),"",IF(LEFT(J4257,1)="A",IF(IF(VLOOKUP(R4257,SpeciesValidation!D:W,20,FALSE)=FALSE,OR(TEXT(A4257,"MMDD")&lt;VLOOKUP(R4257,SpeciesValidation!D:W,18,FALSE),TEXT(A4257,"MMDD")&gt;VLOOKUP(R4257,SpeciesValidation!D:W,19,FALSE)),IF(TEXT(A4257,"MMDD")&lt;"0701",TEXT(A4257,"MMDD")&gt;VLOOKUP(R4257,SpeciesValidation!D:W,18,FALSE),TEXT(A4257,"MMDD")&lt;VLOOKUP(R4257,SpeciesValidation!D:W,19,FALSE))),"Date outside expected range for this species",""),"")))</f>
        <v/>
      </c>
      <c r="M4257" s="127" t="str">
        <f>IF(LEN(E4257&amp;"")&gt;0,IF(ISERROR(VLOOKUP(R4257,SpeciesValidation!D:I,6,FALSE)),"",VLOOKUP(R4257,SpeciesValidation!D:I,6,FALSE)),"")</f>
        <v/>
      </c>
      <c r="Q4257" s="36" t="str">
        <f>IF(LEN(E4257&amp;"")&gt;0,IF(ISERROR(VLOOKUP(E4257,SpeciesValidation!B:G,2,FALSE)=TRUE),"",VLOOKUP(E4257,SpeciesValidation!B:G,2,FALSE)),"")</f>
        <v/>
      </c>
      <c r="R4257" s="36" t="str">
        <f>IF(LEN(E4257&amp;"")&gt;0,IF(ISERROR(VLOOKUP(E4257,SpeciesLookup!B:G,4,FALSE)=TRUE),"",VLOOKUP(E4257,SpeciesLookup!B:G,4,FALSE)),"")</f>
        <v/>
      </c>
    </row>
    <row r="4258" spans="1:18" ht="13.2" x14ac:dyDescent="0.25">
      <c r="A4258" s="72"/>
      <c r="D4258" s="11"/>
      <c r="G4258" s="128" t="str">
        <f>IF(LEN(E4258&amp;"")&gt;0,IF(ISERROR(VLOOKUP(E4258,SpeciesLookup!B:G,6,FALSE)=TRUE),"",VLOOKUP(E4258,SpeciesLookup!B:G,6,FALSE)),"")</f>
        <v/>
      </c>
      <c r="H4258" s="128" t="str">
        <f>IF(LEN(E4258&amp;"")&gt;0,IF(ISERROR(VLOOKUP(E4258,SpeciesLookup!B:G,5,FALSE)=TRUE),"",VLOOKUP(E4258,SpeciesLookup!B:G,5,FALSE)),"")</f>
        <v/>
      </c>
      <c r="I4258" s="11"/>
      <c r="J4258" s="73"/>
      <c r="K4258" s="11"/>
      <c r="L4258" s="127" t="str">
        <f>TRIM(IF(ISERROR(VLOOKUP(R4258,SpeciesValidation!D:T,IF(ISNA(VLOOKUP(J4258,Validation!B$2:C$15,2,FALSE)),FALSE,VLOOKUP(J4258,Validation!B$2:C$15,2,FALSE)))),IF(LEN(E4258&amp;"")&gt;0,"",""),VLOOKUP(R4258,SpeciesValidation!D:T,VLOOKUP(J4258,Validation!B$2:C$15,2,FALSE),FALSE)) &amp; " " &amp; IF(ISERROR(IF(LEFT(J4258,1)="A",IF(IF(VLOOKUP(R4258,SpeciesValidation!D:W,20,FALSE)=FALSE,OR(TEXT(A4258,"MMDD")&lt;VLOOKUP(R4258,SpeciesValidation!D:W,18,FALSE),TEXT(A4258,"MMDD")&gt;VLOOKUP(R4258,SpeciesValidation!D:W,19,FALSE)),IF(TEXT(A4258,"MMDD")&lt;"0701",TEXT(A4258,"MMDD")&gt;VLOOKUP(R4258,SpeciesValidation!D:W,18,FALSE),TEXT(A4258,"MMDD")&lt;VLOOKUP(R4258,SpeciesValidation!D:W,19,FALSE))),"Date outside expected range for this species",""),"")),"",IF(LEFT(J4258,1)="A",IF(IF(VLOOKUP(R4258,SpeciesValidation!D:W,20,FALSE)=FALSE,OR(TEXT(A4258,"MMDD")&lt;VLOOKUP(R4258,SpeciesValidation!D:W,18,FALSE),TEXT(A4258,"MMDD")&gt;VLOOKUP(R4258,SpeciesValidation!D:W,19,FALSE)),IF(TEXT(A4258,"MMDD")&lt;"0701",TEXT(A4258,"MMDD")&gt;VLOOKUP(R4258,SpeciesValidation!D:W,18,FALSE),TEXT(A4258,"MMDD")&lt;VLOOKUP(R4258,SpeciesValidation!D:W,19,FALSE))),"Date outside expected range for this species",""),"")))</f>
        <v/>
      </c>
      <c r="M4258" s="127" t="str">
        <f>IF(LEN(E4258&amp;"")&gt;0,IF(ISERROR(VLOOKUP(R4258,SpeciesValidation!D:I,6,FALSE)),"",VLOOKUP(R4258,SpeciesValidation!D:I,6,FALSE)),"")</f>
        <v/>
      </c>
      <c r="Q4258" s="36" t="str">
        <f>IF(LEN(E4258&amp;"")&gt;0,IF(ISERROR(VLOOKUP(E4258,SpeciesValidation!B:G,2,FALSE)=TRUE),"",VLOOKUP(E4258,SpeciesValidation!B:G,2,FALSE)),"")</f>
        <v/>
      </c>
      <c r="R4258" s="36" t="str">
        <f>IF(LEN(E4258&amp;"")&gt;0,IF(ISERROR(VLOOKUP(E4258,SpeciesLookup!B:G,4,FALSE)=TRUE),"",VLOOKUP(E4258,SpeciesLookup!B:G,4,FALSE)),"")</f>
        <v/>
      </c>
    </row>
    <row r="4259" spans="1:18" ht="13.2" x14ac:dyDescent="0.25">
      <c r="A4259" s="72"/>
      <c r="D4259" s="11"/>
      <c r="G4259" s="128" t="str">
        <f>IF(LEN(E4259&amp;"")&gt;0,IF(ISERROR(VLOOKUP(E4259,SpeciesLookup!B:G,6,FALSE)=TRUE),"",VLOOKUP(E4259,SpeciesLookup!B:G,6,FALSE)),"")</f>
        <v/>
      </c>
      <c r="H4259" s="128" t="str">
        <f>IF(LEN(E4259&amp;"")&gt;0,IF(ISERROR(VLOOKUP(E4259,SpeciesLookup!B:G,5,FALSE)=TRUE),"",VLOOKUP(E4259,SpeciesLookup!B:G,5,FALSE)),"")</f>
        <v/>
      </c>
      <c r="I4259" s="11"/>
      <c r="J4259" s="73"/>
      <c r="K4259" s="11"/>
      <c r="L4259" s="127" t="str">
        <f>TRIM(IF(ISERROR(VLOOKUP(R4259,SpeciesValidation!D:T,IF(ISNA(VLOOKUP(J4259,Validation!B$2:C$15,2,FALSE)),FALSE,VLOOKUP(J4259,Validation!B$2:C$15,2,FALSE)))),IF(LEN(E4259&amp;"")&gt;0,"",""),VLOOKUP(R4259,SpeciesValidation!D:T,VLOOKUP(J4259,Validation!B$2:C$15,2,FALSE),FALSE)) &amp; " " &amp; IF(ISERROR(IF(LEFT(J4259,1)="A",IF(IF(VLOOKUP(R4259,SpeciesValidation!D:W,20,FALSE)=FALSE,OR(TEXT(A4259,"MMDD")&lt;VLOOKUP(R4259,SpeciesValidation!D:W,18,FALSE),TEXT(A4259,"MMDD")&gt;VLOOKUP(R4259,SpeciesValidation!D:W,19,FALSE)),IF(TEXT(A4259,"MMDD")&lt;"0701",TEXT(A4259,"MMDD")&gt;VLOOKUP(R4259,SpeciesValidation!D:W,18,FALSE),TEXT(A4259,"MMDD")&lt;VLOOKUP(R4259,SpeciesValidation!D:W,19,FALSE))),"Date outside expected range for this species",""),"")),"",IF(LEFT(J4259,1)="A",IF(IF(VLOOKUP(R4259,SpeciesValidation!D:W,20,FALSE)=FALSE,OR(TEXT(A4259,"MMDD")&lt;VLOOKUP(R4259,SpeciesValidation!D:W,18,FALSE),TEXT(A4259,"MMDD")&gt;VLOOKUP(R4259,SpeciesValidation!D:W,19,FALSE)),IF(TEXT(A4259,"MMDD")&lt;"0701",TEXT(A4259,"MMDD")&gt;VLOOKUP(R4259,SpeciesValidation!D:W,18,FALSE),TEXT(A4259,"MMDD")&lt;VLOOKUP(R4259,SpeciesValidation!D:W,19,FALSE))),"Date outside expected range for this species",""),"")))</f>
        <v/>
      </c>
      <c r="M4259" s="127" t="str">
        <f>IF(LEN(E4259&amp;"")&gt;0,IF(ISERROR(VLOOKUP(R4259,SpeciesValidation!D:I,6,FALSE)),"",VLOOKUP(R4259,SpeciesValidation!D:I,6,FALSE)),"")</f>
        <v/>
      </c>
      <c r="Q4259" s="36" t="str">
        <f>IF(LEN(E4259&amp;"")&gt;0,IF(ISERROR(VLOOKUP(E4259,SpeciesValidation!B:G,2,FALSE)=TRUE),"",VLOOKUP(E4259,SpeciesValidation!B:G,2,FALSE)),"")</f>
        <v/>
      </c>
      <c r="R4259" s="36" t="str">
        <f>IF(LEN(E4259&amp;"")&gt;0,IF(ISERROR(VLOOKUP(E4259,SpeciesLookup!B:G,4,FALSE)=TRUE),"",VLOOKUP(E4259,SpeciesLookup!B:G,4,FALSE)),"")</f>
        <v/>
      </c>
    </row>
    <row r="4260" spans="1:18" ht="13.2" x14ac:dyDescent="0.25">
      <c r="A4260" s="72"/>
      <c r="D4260" s="11"/>
      <c r="G4260" s="128" t="str">
        <f>IF(LEN(E4260&amp;"")&gt;0,IF(ISERROR(VLOOKUP(E4260,SpeciesLookup!B:G,6,FALSE)=TRUE),"",VLOOKUP(E4260,SpeciesLookup!B:G,6,FALSE)),"")</f>
        <v/>
      </c>
      <c r="H4260" s="128" t="str">
        <f>IF(LEN(E4260&amp;"")&gt;0,IF(ISERROR(VLOOKUP(E4260,SpeciesLookup!B:G,5,FALSE)=TRUE),"",VLOOKUP(E4260,SpeciesLookup!B:G,5,FALSE)),"")</f>
        <v/>
      </c>
      <c r="I4260" s="11"/>
      <c r="J4260" s="73"/>
      <c r="K4260" s="11"/>
      <c r="L4260" s="127" t="str">
        <f>TRIM(IF(ISERROR(VLOOKUP(R4260,SpeciesValidation!D:T,IF(ISNA(VLOOKUP(J4260,Validation!B$2:C$15,2,FALSE)),FALSE,VLOOKUP(J4260,Validation!B$2:C$15,2,FALSE)))),IF(LEN(E4260&amp;"")&gt;0,"",""),VLOOKUP(R4260,SpeciesValidation!D:T,VLOOKUP(J4260,Validation!B$2:C$15,2,FALSE),FALSE)) &amp; " " &amp; IF(ISERROR(IF(LEFT(J4260,1)="A",IF(IF(VLOOKUP(R4260,SpeciesValidation!D:W,20,FALSE)=FALSE,OR(TEXT(A4260,"MMDD")&lt;VLOOKUP(R4260,SpeciesValidation!D:W,18,FALSE),TEXT(A4260,"MMDD")&gt;VLOOKUP(R4260,SpeciesValidation!D:W,19,FALSE)),IF(TEXT(A4260,"MMDD")&lt;"0701",TEXT(A4260,"MMDD")&gt;VLOOKUP(R4260,SpeciesValidation!D:W,18,FALSE),TEXT(A4260,"MMDD")&lt;VLOOKUP(R4260,SpeciesValidation!D:W,19,FALSE))),"Date outside expected range for this species",""),"")),"",IF(LEFT(J4260,1)="A",IF(IF(VLOOKUP(R4260,SpeciesValidation!D:W,20,FALSE)=FALSE,OR(TEXT(A4260,"MMDD")&lt;VLOOKUP(R4260,SpeciesValidation!D:W,18,FALSE),TEXT(A4260,"MMDD")&gt;VLOOKUP(R4260,SpeciesValidation!D:W,19,FALSE)),IF(TEXT(A4260,"MMDD")&lt;"0701",TEXT(A4260,"MMDD")&gt;VLOOKUP(R4260,SpeciesValidation!D:W,18,FALSE),TEXT(A4260,"MMDD")&lt;VLOOKUP(R4260,SpeciesValidation!D:W,19,FALSE))),"Date outside expected range for this species",""),"")))</f>
        <v/>
      </c>
      <c r="M4260" s="127" t="str">
        <f>IF(LEN(E4260&amp;"")&gt;0,IF(ISERROR(VLOOKUP(R4260,SpeciesValidation!D:I,6,FALSE)),"",VLOOKUP(R4260,SpeciesValidation!D:I,6,FALSE)),"")</f>
        <v/>
      </c>
      <c r="Q4260" s="36" t="str">
        <f>IF(LEN(E4260&amp;"")&gt;0,IF(ISERROR(VLOOKUP(E4260,SpeciesValidation!B:G,2,FALSE)=TRUE),"",VLOOKUP(E4260,SpeciesValidation!B:G,2,FALSE)),"")</f>
        <v/>
      </c>
      <c r="R4260" s="36" t="str">
        <f>IF(LEN(E4260&amp;"")&gt;0,IF(ISERROR(VLOOKUP(E4260,SpeciesLookup!B:G,4,FALSE)=TRUE),"",VLOOKUP(E4260,SpeciesLookup!B:G,4,FALSE)),"")</f>
        <v/>
      </c>
    </row>
    <row r="4261" spans="1:18" ht="13.2" x14ac:dyDescent="0.25">
      <c r="A4261" s="72"/>
      <c r="D4261" s="11"/>
      <c r="G4261" s="128" t="str">
        <f>IF(LEN(E4261&amp;"")&gt;0,IF(ISERROR(VLOOKUP(E4261,SpeciesLookup!B:G,6,FALSE)=TRUE),"",VLOOKUP(E4261,SpeciesLookup!B:G,6,FALSE)),"")</f>
        <v/>
      </c>
      <c r="H4261" s="128" t="str">
        <f>IF(LEN(E4261&amp;"")&gt;0,IF(ISERROR(VLOOKUP(E4261,SpeciesLookup!B:G,5,FALSE)=TRUE),"",VLOOKUP(E4261,SpeciesLookup!B:G,5,FALSE)),"")</f>
        <v/>
      </c>
      <c r="I4261" s="11"/>
      <c r="J4261" s="73"/>
      <c r="K4261" s="11"/>
      <c r="L4261" s="127" t="str">
        <f>TRIM(IF(ISERROR(VLOOKUP(R4261,SpeciesValidation!D:T,IF(ISNA(VLOOKUP(J4261,Validation!B$2:C$15,2,FALSE)),FALSE,VLOOKUP(J4261,Validation!B$2:C$15,2,FALSE)))),IF(LEN(E4261&amp;"")&gt;0,"",""),VLOOKUP(R4261,SpeciesValidation!D:T,VLOOKUP(J4261,Validation!B$2:C$15,2,FALSE),FALSE)) &amp; " " &amp; IF(ISERROR(IF(LEFT(J4261,1)="A",IF(IF(VLOOKUP(R4261,SpeciesValidation!D:W,20,FALSE)=FALSE,OR(TEXT(A4261,"MMDD")&lt;VLOOKUP(R4261,SpeciesValidation!D:W,18,FALSE),TEXT(A4261,"MMDD")&gt;VLOOKUP(R4261,SpeciesValidation!D:W,19,FALSE)),IF(TEXT(A4261,"MMDD")&lt;"0701",TEXT(A4261,"MMDD")&gt;VLOOKUP(R4261,SpeciesValidation!D:W,18,FALSE),TEXT(A4261,"MMDD")&lt;VLOOKUP(R4261,SpeciesValidation!D:W,19,FALSE))),"Date outside expected range for this species",""),"")),"",IF(LEFT(J4261,1)="A",IF(IF(VLOOKUP(R4261,SpeciesValidation!D:W,20,FALSE)=FALSE,OR(TEXT(A4261,"MMDD")&lt;VLOOKUP(R4261,SpeciesValidation!D:W,18,FALSE),TEXT(A4261,"MMDD")&gt;VLOOKUP(R4261,SpeciesValidation!D:W,19,FALSE)),IF(TEXT(A4261,"MMDD")&lt;"0701",TEXT(A4261,"MMDD")&gt;VLOOKUP(R4261,SpeciesValidation!D:W,18,FALSE),TEXT(A4261,"MMDD")&lt;VLOOKUP(R4261,SpeciesValidation!D:W,19,FALSE))),"Date outside expected range for this species",""),"")))</f>
        <v/>
      </c>
      <c r="M4261" s="127" t="str">
        <f>IF(LEN(E4261&amp;"")&gt;0,IF(ISERROR(VLOOKUP(R4261,SpeciesValidation!D:I,6,FALSE)),"",VLOOKUP(R4261,SpeciesValidation!D:I,6,FALSE)),"")</f>
        <v/>
      </c>
      <c r="Q4261" s="36" t="str">
        <f>IF(LEN(E4261&amp;"")&gt;0,IF(ISERROR(VLOOKUP(E4261,SpeciesValidation!B:G,2,FALSE)=TRUE),"",VLOOKUP(E4261,SpeciesValidation!B:G,2,FALSE)),"")</f>
        <v/>
      </c>
      <c r="R4261" s="36" t="str">
        <f>IF(LEN(E4261&amp;"")&gt;0,IF(ISERROR(VLOOKUP(E4261,SpeciesLookup!B:G,4,FALSE)=TRUE),"",VLOOKUP(E4261,SpeciesLookup!B:G,4,FALSE)),"")</f>
        <v/>
      </c>
    </row>
    <row r="4262" spans="1:18" ht="13.2" x14ac:dyDescent="0.25">
      <c r="A4262" s="72"/>
      <c r="D4262" s="11"/>
      <c r="G4262" s="128" t="str">
        <f>IF(LEN(E4262&amp;"")&gt;0,IF(ISERROR(VLOOKUP(E4262,SpeciesLookup!B:G,6,FALSE)=TRUE),"",VLOOKUP(E4262,SpeciesLookup!B:G,6,FALSE)),"")</f>
        <v/>
      </c>
      <c r="H4262" s="128" t="str">
        <f>IF(LEN(E4262&amp;"")&gt;0,IF(ISERROR(VLOOKUP(E4262,SpeciesLookup!B:G,5,FALSE)=TRUE),"",VLOOKUP(E4262,SpeciesLookup!B:G,5,FALSE)),"")</f>
        <v/>
      </c>
      <c r="I4262" s="11"/>
      <c r="J4262" s="73"/>
      <c r="K4262" s="11"/>
      <c r="L4262" s="127" t="str">
        <f>TRIM(IF(ISERROR(VLOOKUP(R4262,SpeciesValidation!D:T,IF(ISNA(VLOOKUP(J4262,Validation!B$2:C$15,2,FALSE)),FALSE,VLOOKUP(J4262,Validation!B$2:C$15,2,FALSE)))),IF(LEN(E4262&amp;"")&gt;0,"",""),VLOOKUP(R4262,SpeciesValidation!D:T,VLOOKUP(J4262,Validation!B$2:C$15,2,FALSE),FALSE)) &amp; " " &amp; IF(ISERROR(IF(LEFT(J4262,1)="A",IF(IF(VLOOKUP(R4262,SpeciesValidation!D:W,20,FALSE)=FALSE,OR(TEXT(A4262,"MMDD")&lt;VLOOKUP(R4262,SpeciesValidation!D:W,18,FALSE),TEXT(A4262,"MMDD")&gt;VLOOKUP(R4262,SpeciesValidation!D:W,19,FALSE)),IF(TEXT(A4262,"MMDD")&lt;"0701",TEXT(A4262,"MMDD")&gt;VLOOKUP(R4262,SpeciesValidation!D:W,18,FALSE),TEXT(A4262,"MMDD")&lt;VLOOKUP(R4262,SpeciesValidation!D:W,19,FALSE))),"Date outside expected range for this species",""),"")),"",IF(LEFT(J4262,1)="A",IF(IF(VLOOKUP(R4262,SpeciesValidation!D:W,20,FALSE)=FALSE,OR(TEXT(A4262,"MMDD")&lt;VLOOKUP(R4262,SpeciesValidation!D:W,18,FALSE),TEXT(A4262,"MMDD")&gt;VLOOKUP(R4262,SpeciesValidation!D:W,19,FALSE)),IF(TEXT(A4262,"MMDD")&lt;"0701",TEXT(A4262,"MMDD")&gt;VLOOKUP(R4262,SpeciesValidation!D:W,18,FALSE),TEXT(A4262,"MMDD")&lt;VLOOKUP(R4262,SpeciesValidation!D:W,19,FALSE))),"Date outside expected range for this species",""),"")))</f>
        <v/>
      </c>
      <c r="M4262" s="127" t="str">
        <f>IF(LEN(E4262&amp;"")&gt;0,IF(ISERROR(VLOOKUP(R4262,SpeciesValidation!D:I,6,FALSE)),"",VLOOKUP(R4262,SpeciesValidation!D:I,6,FALSE)),"")</f>
        <v/>
      </c>
      <c r="Q4262" s="36" t="str">
        <f>IF(LEN(E4262&amp;"")&gt;0,IF(ISERROR(VLOOKUP(E4262,SpeciesValidation!B:G,2,FALSE)=TRUE),"",VLOOKUP(E4262,SpeciesValidation!B:G,2,FALSE)),"")</f>
        <v/>
      </c>
      <c r="R4262" s="36" t="str">
        <f>IF(LEN(E4262&amp;"")&gt;0,IF(ISERROR(VLOOKUP(E4262,SpeciesLookup!B:G,4,FALSE)=TRUE),"",VLOOKUP(E4262,SpeciesLookup!B:G,4,FALSE)),"")</f>
        <v/>
      </c>
    </row>
    <row r="4263" spans="1:18" ht="13.2" x14ac:dyDescent="0.25">
      <c r="A4263" s="72"/>
      <c r="D4263" s="11"/>
      <c r="G4263" s="128" t="str">
        <f>IF(LEN(E4263&amp;"")&gt;0,IF(ISERROR(VLOOKUP(E4263,SpeciesLookup!B:G,6,FALSE)=TRUE),"",VLOOKUP(E4263,SpeciesLookup!B:G,6,FALSE)),"")</f>
        <v/>
      </c>
      <c r="H4263" s="128" t="str">
        <f>IF(LEN(E4263&amp;"")&gt;0,IF(ISERROR(VLOOKUP(E4263,SpeciesLookup!B:G,5,FALSE)=TRUE),"",VLOOKUP(E4263,SpeciesLookup!B:G,5,FALSE)),"")</f>
        <v/>
      </c>
      <c r="I4263" s="11"/>
      <c r="J4263" s="73"/>
      <c r="K4263" s="11"/>
      <c r="L4263" s="127" t="str">
        <f>TRIM(IF(ISERROR(VLOOKUP(R4263,SpeciesValidation!D:T,IF(ISNA(VLOOKUP(J4263,Validation!B$2:C$15,2,FALSE)),FALSE,VLOOKUP(J4263,Validation!B$2:C$15,2,FALSE)))),IF(LEN(E4263&amp;"")&gt;0,"",""),VLOOKUP(R4263,SpeciesValidation!D:T,VLOOKUP(J4263,Validation!B$2:C$15,2,FALSE),FALSE)) &amp; " " &amp; IF(ISERROR(IF(LEFT(J4263,1)="A",IF(IF(VLOOKUP(R4263,SpeciesValidation!D:W,20,FALSE)=FALSE,OR(TEXT(A4263,"MMDD")&lt;VLOOKUP(R4263,SpeciesValidation!D:W,18,FALSE),TEXT(A4263,"MMDD")&gt;VLOOKUP(R4263,SpeciesValidation!D:W,19,FALSE)),IF(TEXT(A4263,"MMDD")&lt;"0701",TEXT(A4263,"MMDD")&gt;VLOOKUP(R4263,SpeciesValidation!D:W,18,FALSE),TEXT(A4263,"MMDD")&lt;VLOOKUP(R4263,SpeciesValidation!D:W,19,FALSE))),"Date outside expected range for this species",""),"")),"",IF(LEFT(J4263,1)="A",IF(IF(VLOOKUP(R4263,SpeciesValidation!D:W,20,FALSE)=FALSE,OR(TEXT(A4263,"MMDD")&lt;VLOOKUP(R4263,SpeciesValidation!D:W,18,FALSE),TEXT(A4263,"MMDD")&gt;VLOOKUP(R4263,SpeciesValidation!D:W,19,FALSE)),IF(TEXT(A4263,"MMDD")&lt;"0701",TEXT(A4263,"MMDD")&gt;VLOOKUP(R4263,SpeciesValidation!D:W,18,FALSE),TEXT(A4263,"MMDD")&lt;VLOOKUP(R4263,SpeciesValidation!D:W,19,FALSE))),"Date outside expected range for this species",""),"")))</f>
        <v/>
      </c>
      <c r="M4263" s="127" t="str">
        <f>IF(LEN(E4263&amp;"")&gt;0,IF(ISERROR(VLOOKUP(R4263,SpeciesValidation!D:I,6,FALSE)),"",VLOOKUP(R4263,SpeciesValidation!D:I,6,FALSE)),"")</f>
        <v/>
      </c>
      <c r="Q4263" s="36" t="str">
        <f>IF(LEN(E4263&amp;"")&gt;0,IF(ISERROR(VLOOKUP(E4263,SpeciesValidation!B:G,2,FALSE)=TRUE),"",VLOOKUP(E4263,SpeciesValidation!B:G,2,FALSE)),"")</f>
        <v/>
      </c>
      <c r="R4263" s="36" t="str">
        <f>IF(LEN(E4263&amp;"")&gt;0,IF(ISERROR(VLOOKUP(E4263,SpeciesLookup!B:G,4,FALSE)=TRUE),"",VLOOKUP(E4263,SpeciesLookup!B:G,4,FALSE)),"")</f>
        <v/>
      </c>
    </row>
    <row r="4264" spans="1:18" ht="13.2" x14ac:dyDescent="0.25">
      <c r="A4264" s="72"/>
      <c r="D4264" s="11"/>
      <c r="G4264" s="128" t="str">
        <f>IF(LEN(E4264&amp;"")&gt;0,IF(ISERROR(VLOOKUP(E4264,SpeciesLookup!B:G,6,FALSE)=TRUE),"",VLOOKUP(E4264,SpeciesLookup!B:G,6,FALSE)),"")</f>
        <v/>
      </c>
      <c r="H4264" s="128" t="str">
        <f>IF(LEN(E4264&amp;"")&gt;0,IF(ISERROR(VLOOKUP(E4264,SpeciesLookup!B:G,5,FALSE)=TRUE),"",VLOOKUP(E4264,SpeciesLookup!B:G,5,FALSE)),"")</f>
        <v/>
      </c>
      <c r="I4264" s="11"/>
      <c r="J4264" s="73"/>
      <c r="K4264" s="11"/>
      <c r="L4264" s="127" t="str">
        <f>TRIM(IF(ISERROR(VLOOKUP(R4264,SpeciesValidation!D:T,IF(ISNA(VLOOKUP(J4264,Validation!B$2:C$15,2,FALSE)),FALSE,VLOOKUP(J4264,Validation!B$2:C$15,2,FALSE)))),IF(LEN(E4264&amp;"")&gt;0,"",""),VLOOKUP(R4264,SpeciesValidation!D:T,VLOOKUP(J4264,Validation!B$2:C$15,2,FALSE),FALSE)) &amp; " " &amp; IF(ISERROR(IF(LEFT(J4264,1)="A",IF(IF(VLOOKUP(R4264,SpeciesValidation!D:W,20,FALSE)=FALSE,OR(TEXT(A4264,"MMDD")&lt;VLOOKUP(R4264,SpeciesValidation!D:W,18,FALSE),TEXT(A4264,"MMDD")&gt;VLOOKUP(R4264,SpeciesValidation!D:W,19,FALSE)),IF(TEXT(A4264,"MMDD")&lt;"0701",TEXT(A4264,"MMDD")&gt;VLOOKUP(R4264,SpeciesValidation!D:W,18,FALSE),TEXT(A4264,"MMDD")&lt;VLOOKUP(R4264,SpeciesValidation!D:W,19,FALSE))),"Date outside expected range for this species",""),"")),"",IF(LEFT(J4264,1)="A",IF(IF(VLOOKUP(R4264,SpeciesValidation!D:W,20,FALSE)=FALSE,OR(TEXT(A4264,"MMDD")&lt;VLOOKUP(R4264,SpeciesValidation!D:W,18,FALSE),TEXT(A4264,"MMDD")&gt;VLOOKUP(R4264,SpeciesValidation!D:W,19,FALSE)),IF(TEXT(A4264,"MMDD")&lt;"0701",TEXT(A4264,"MMDD")&gt;VLOOKUP(R4264,SpeciesValidation!D:W,18,FALSE),TEXT(A4264,"MMDD")&lt;VLOOKUP(R4264,SpeciesValidation!D:W,19,FALSE))),"Date outside expected range for this species",""),"")))</f>
        <v/>
      </c>
      <c r="M4264" s="127" t="str">
        <f>IF(LEN(E4264&amp;"")&gt;0,IF(ISERROR(VLOOKUP(R4264,SpeciesValidation!D:I,6,FALSE)),"",VLOOKUP(R4264,SpeciesValidation!D:I,6,FALSE)),"")</f>
        <v/>
      </c>
      <c r="Q4264" s="36" t="str">
        <f>IF(LEN(E4264&amp;"")&gt;0,IF(ISERROR(VLOOKUP(E4264,SpeciesValidation!B:G,2,FALSE)=TRUE),"",VLOOKUP(E4264,SpeciesValidation!B:G,2,FALSE)),"")</f>
        <v/>
      </c>
      <c r="R4264" s="36" t="str">
        <f>IF(LEN(E4264&amp;"")&gt;0,IF(ISERROR(VLOOKUP(E4264,SpeciesLookup!B:G,4,FALSE)=TRUE),"",VLOOKUP(E4264,SpeciesLookup!B:G,4,FALSE)),"")</f>
        <v/>
      </c>
    </row>
    <row r="4265" spans="1:18" ht="13.2" x14ac:dyDescent="0.25">
      <c r="A4265" s="72"/>
      <c r="D4265" s="11"/>
      <c r="G4265" s="128" t="str">
        <f>IF(LEN(E4265&amp;"")&gt;0,IF(ISERROR(VLOOKUP(E4265,SpeciesLookup!B:G,6,FALSE)=TRUE),"",VLOOKUP(E4265,SpeciesLookup!B:G,6,FALSE)),"")</f>
        <v/>
      </c>
      <c r="H4265" s="128" t="str">
        <f>IF(LEN(E4265&amp;"")&gt;0,IF(ISERROR(VLOOKUP(E4265,SpeciesLookup!B:G,5,FALSE)=TRUE),"",VLOOKUP(E4265,SpeciesLookup!B:G,5,FALSE)),"")</f>
        <v/>
      </c>
      <c r="I4265" s="11"/>
      <c r="J4265" s="73"/>
      <c r="K4265" s="11"/>
      <c r="L4265" s="127" t="str">
        <f>TRIM(IF(ISERROR(VLOOKUP(R4265,SpeciesValidation!D:T,IF(ISNA(VLOOKUP(J4265,Validation!B$2:C$15,2,FALSE)),FALSE,VLOOKUP(J4265,Validation!B$2:C$15,2,FALSE)))),IF(LEN(E4265&amp;"")&gt;0,"",""),VLOOKUP(R4265,SpeciesValidation!D:T,VLOOKUP(J4265,Validation!B$2:C$15,2,FALSE),FALSE)) &amp; " " &amp; IF(ISERROR(IF(LEFT(J4265,1)="A",IF(IF(VLOOKUP(R4265,SpeciesValidation!D:W,20,FALSE)=FALSE,OR(TEXT(A4265,"MMDD")&lt;VLOOKUP(R4265,SpeciesValidation!D:W,18,FALSE),TEXT(A4265,"MMDD")&gt;VLOOKUP(R4265,SpeciesValidation!D:W,19,FALSE)),IF(TEXT(A4265,"MMDD")&lt;"0701",TEXT(A4265,"MMDD")&gt;VLOOKUP(R4265,SpeciesValidation!D:W,18,FALSE),TEXT(A4265,"MMDD")&lt;VLOOKUP(R4265,SpeciesValidation!D:W,19,FALSE))),"Date outside expected range for this species",""),"")),"",IF(LEFT(J4265,1)="A",IF(IF(VLOOKUP(R4265,SpeciesValidation!D:W,20,FALSE)=FALSE,OR(TEXT(A4265,"MMDD")&lt;VLOOKUP(R4265,SpeciesValidation!D:W,18,FALSE),TEXT(A4265,"MMDD")&gt;VLOOKUP(R4265,SpeciesValidation!D:W,19,FALSE)),IF(TEXT(A4265,"MMDD")&lt;"0701",TEXT(A4265,"MMDD")&gt;VLOOKUP(R4265,SpeciesValidation!D:W,18,FALSE),TEXT(A4265,"MMDD")&lt;VLOOKUP(R4265,SpeciesValidation!D:W,19,FALSE))),"Date outside expected range for this species",""),"")))</f>
        <v/>
      </c>
      <c r="M4265" s="127" t="str">
        <f>IF(LEN(E4265&amp;"")&gt;0,IF(ISERROR(VLOOKUP(R4265,SpeciesValidation!D:I,6,FALSE)),"",VLOOKUP(R4265,SpeciesValidation!D:I,6,FALSE)),"")</f>
        <v/>
      </c>
      <c r="Q4265" s="36" t="str">
        <f>IF(LEN(E4265&amp;"")&gt;0,IF(ISERROR(VLOOKUP(E4265,SpeciesValidation!B:G,2,FALSE)=TRUE),"",VLOOKUP(E4265,SpeciesValidation!B:G,2,FALSE)),"")</f>
        <v/>
      </c>
      <c r="R4265" s="36" t="str">
        <f>IF(LEN(E4265&amp;"")&gt;0,IF(ISERROR(VLOOKUP(E4265,SpeciesLookup!B:G,4,FALSE)=TRUE),"",VLOOKUP(E4265,SpeciesLookup!B:G,4,FALSE)),"")</f>
        <v/>
      </c>
    </row>
    <row r="4266" spans="1:18" ht="13.2" x14ac:dyDescent="0.25">
      <c r="A4266" s="72"/>
      <c r="D4266" s="11"/>
      <c r="G4266" s="128" t="str">
        <f>IF(LEN(E4266&amp;"")&gt;0,IF(ISERROR(VLOOKUP(E4266,SpeciesLookup!B:G,6,FALSE)=TRUE),"",VLOOKUP(E4266,SpeciesLookup!B:G,6,FALSE)),"")</f>
        <v/>
      </c>
      <c r="H4266" s="128" t="str">
        <f>IF(LEN(E4266&amp;"")&gt;0,IF(ISERROR(VLOOKUP(E4266,SpeciesLookup!B:G,5,FALSE)=TRUE),"",VLOOKUP(E4266,SpeciesLookup!B:G,5,FALSE)),"")</f>
        <v/>
      </c>
      <c r="I4266" s="11"/>
      <c r="J4266" s="73"/>
      <c r="K4266" s="11"/>
      <c r="L4266" s="127" t="str">
        <f>TRIM(IF(ISERROR(VLOOKUP(R4266,SpeciesValidation!D:T,IF(ISNA(VLOOKUP(J4266,Validation!B$2:C$15,2,FALSE)),FALSE,VLOOKUP(J4266,Validation!B$2:C$15,2,FALSE)))),IF(LEN(E4266&amp;"")&gt;0,"",""),VLOOKUP(R4266,SpeciesValidation!D:T,VLOOKUP(J4266,Validation!B$2:C$15,2,FALSE),FALSE)) &amp; " " &amp; IF(ISERROR(IF(LEFT(J4266,1)="A",IF(IF(VLOOKUP(R4266,SpeciesValidation!D:W,20,FALSE)=FALSE,OR(TEXT(A4266,"MMDD")&lt;VLOOKUP(R4266,SpeciesValidation!D:W,18,FALSE),TEXT(A4266,"MMDD")&gt;VLOOKUP(R4266,SpeciesValidation!D:W,19,FALSE)),IF(TEXT(A4266,"MMDD")&lt;"0701",TEXT(A4266,"MMDD")&gt;VLOOKUP(R4266,SpeciesValidation!D:W,18,FALSE),TEXT(A4266,"MMDD")&lt;VLOOKUP(R4266,SpeciesValidation!D:W,19,FALSE))),"Date outside expected range for this species",""),"")),"",IF(LEFT(J4266,1)="A",IF(IF(VLOOKUP(R4266,SpeciesValidation!D:W,20,FALSE)=FALSE,OR(TEXT(A4266,"MMDD")&lt;VLOOKUP(R4266,SpeciesValidation!D:W,18,FALSE),TEXT(A4266,"MMDD")&gt;VLOOKUP(R4266,SpeciesValidation!D:W,19,FALSE)),IF(TEXT(A4266,"MMDD")&lt;"0701",TEXT(A4266,"MMDD")&gt;VLOOKUP(R4266,SpeciesValidation!D:W,18,FALSE),TEXT(A4266,"MMDD")&lt;VLOOKUP(R4266,SpeciesValidation!D:W,19,FALSE))),"Date outside expected range for this species",""),"")))</f>
        <v/>
      </c>
      <c r="M4266" s="127" t="str">
        <f>IF(LEN(E4266&amp;"")&gt;0,IF(ISERROR(VLOOKUP(R4266,SpeciesValidation!D:I,6,FALSE)),"",VLOOKUP(R4266,SpeciesValidation!D:I,6,FALSE)),"")</f>
        <v/>
      </c>
      <c r="Q4266" s="36" t="str">
        <f>IF(LEN(E4266&amp;"")&gt;0,IF(ISERROR(VLOOKUP(E4266,SpeciesValidation!B:G,2,FALSE)=TRUE),"",VLOOKUP(E4266,SpeciesValidation!B:G,2,FALSE)),"")</f>
        <v/>
      </c>
      <c r="R4266" s="36" t="str">
        <f>IF(LEN(E4266&amp;"")&gt;0,IF(ISERROR(VLOOKUP(E4266,SpeciesLookup!B:G,4,FALSE)=TRUE),"",VLOOKUP(E4266,SpeciesLookup!B:G,4,FALSE)),"")</f>
        <v/>
      </c>
    </row>
    <row r="4267" spans="1:18" ht="13.2" x14ac:dyDescent="0.25">
      <c r="A4267" s="72"/>
      <c r="D4267" s="11"/>
      <c r="G4267" s="128" t="str">
        <f>IF(LEN(E4267&amp;"")&gt;0,IF(ISERROR(VLOOKUP(E4267,SpeciesLookup!B:G,6,FALSE)=TRUE),"",VLOOKUP(E4267,SpeciesLookup!B:G,6,FALSE)),"")</f>
        <v/>
      </c>
      <c r="H4267" s="128" t="str">
        <f>IF(LEN(E4267&amp;"")&gt;0,IF(ISERROR(VLOOKUP(E4267,SpeciesLookup!B:G,5,FALSE)=TRUE),"",VLOOKUP(E4267,SpeciesLookup!B:G,5,FALSE)),"")</f>
        <v/>
      </c>
      <c r="I4267" s="11"/>
      <c r="J4267" s="73"/>
      <c r="K4267" s="11"/>
      <c r="L4267" s="127" t="str">
        <f>TRIM(IF(ISERROR(VLOOKUP(R4267,SpeciesValidation!D:T,IF(ISNA(VLOOKUP(J4267,Validation!B$2:C$15,2,FALSE)),FALSE,VLOOKUP(J4267,Validation!B$2:C$15,2,FALSE)))),IF(LEN(E4267&amp;"")&gt;0,"",""),VLOOKUP(R4267,SpeciesValidation!D:T,VLOOKUP(J4267,Validation!B$2:C$15,2,FALSE),FALSE)) &amp; " " &amp; IF(ISERROR(IF(LEFT(J4267,1)="A",IF(IF(VLOOKUP(R4267,SpeciesValidation!D:W,20,FALSE)=FALSE,OR(TEXT(A4267,"MMDD")&lt;VLOOKUP(R4267,SpeciesValidation!D:W,18,FALSE),TEXT(A4267,"MMDD")&gt;VLOOKUP(R4267,SpeciesValidation!D:W,19,FALSE)),IF(TEXT(A4267,"MMDD")&lt;"0701",TEXT(A4267,"MMDD")&gt;VLOOKUP(R4267,SpeciesValidation!D:W,18,FALSE),TEXT(A4267,"MMDD")&lt;VLOOKUP(R4267,SpeciesValidation!D:W,19,FALSE))),"Date outside expected range for this species",""),"")),"",IF(LEFT(J4267,1)="A",IF(IF(VLOOKUP(R4267,SpeciesValidation!D:W,20,FALSE)=FALSE,OR(TEXT(A4267,"MMDD")&lt;VLOOKUP(R4267,SpeciesValidation!D:W,18,FALSE),TEXT(A4267,"MMDD")&gt;VLOOKUP(R4267,SpeciesValidation!D:W,19,FALSE)),IF(TEXT(A4267,"MMDD")&lt;"0701",TEXT(A4267,"MMDD")&gt;VLOOKUP(R4267,SpeciesValidation!D:W,18,FALSE),TEXT(A4267,"MMDD")&lt;VLOOKUP(R4267,SpeciesValidation!D:W,19,FALSE))),"Date outside expected range for this species",""),"")))</f>
        <v/>
      </c>
      <c r="M4267" s="127" t="str">
        <f>IF(LEN(E4267&amp;"")&gt;0,IF(ISERROR(VLOOKUP(R4267,SpeciesValidation!D:I,6,FALSE)),"",VLOOKUP(R4267,SpeciesValidation!D:I,6,FALSE)),"")</f>
        <v/>
      </c>
      <c r="Q4267" s="36" t="str">
        <f>IF(LEN(E4267&amp;"")&gt;0,IF(ISERROR(VLOOKUP(E4267,SpeciesValidation!B:G,2,FALSE)=TRUE),"",VLOOKUP(E4267,SpeciesValidation!B:G,2,FALSE)),"")</f>
        <v/>
      </c>
      <c r="R4267" s="36" t="str">
        <f>IF(LEN(E4267&amp;"")&gt;0,IF(ISERROR(VLOOKUP(E4267,SpeciesLookup!B:G,4,FALSE)=TRUE),"",VLOOKUP(E4267,SpeciesLookup!B:G,4,FALSE)),"")</f>
        <v/>
      </c>
    </row>
    <row r="4268" spans="1:18" ht="13.2" x14ac:dyDescent="0.25">
      <c r="A4268" s="72"/>
      <c r="D4268" s="11"/>
      <c r="G4268" s="128" t="str">
        <f>IF(LEN(E4268&amp;"")&gt;0,IF(ISERROR(VLOOKUP(E4268,SpeciesLookup!B:G,6,FALSE)=TRUE),"",VLOOKUP(E4268,SpeciesLookup!B:G,6,FALSE)),"")</f>
        <v/>
      </c>
      <c r="H4268" s="128" t="str">
        <f>IF(LEN(E4268&amp;"")&gt;0,IF(ISERROR(VLOOKUP(E4268,SpeciesLookup!B:G,5,FALSE)=TRUE),"",VLOOKUP(E4268,SpeciesLookup!B:G,5,FALSE)),"")</f>
        <v/>
      </c>
      <c r="I4268" s="11"/>
      <c r="J4268" s="73"/>
      <c r="K4268" s="11"/>
      <c r="L4268" s="127" t="str">
        <f>TRIM(IF(ISERROR(VLOOKUP(R4268,SpeciesValidation!D:T,IF(ISNA(VLOOKUP(J4268,Validation!B$2:C$15,2,FALSE)),FALSE,VLOOKUP(J4268,Validation!B$2:C$15,2,FALSE)))),IF(LEN(E4268&amp;"")&gt;0,"",""),VLOOKUP(R4268,SpeciesValidation!D:T,VLOOKUP(J4268,Validation!B$2:C$15,2,FALSE),FALSE)) &amp; " " &amp; IF(ISERROR(IF(LEFT(J4268,1)="A",IF(IF(VLOOKUP(R4268,SpeciesValidation!D:W,20,FALSE)=FALSE,OR(TEXT(A4268,"MMDD")&lt;VLOOKUP(R4268,SpeciesValidation!D:W,18,FALSE),TEXT(A4268,"MMDD")&gt;VLOOKUP(R4268,SpeciesValidation!D:W,19,FALSE)),IF(TEXT(A4268,"MMDD")&lt;"0701",TEXT(A4268,"MMDD")&gt;VLOOKUP(R4268,SpeciesValidation!D:W,18,FALSE),TEXT(A4268,"MMDD")&lt;VLOOKUP(R4268,SpeciesValidation!D:W,19,FALSE))),"Date outside expected range for this species",""),"")),"",IF(LEFT(J4268,1)="A",IF(IF(VLOOKUP(R4268,SpeciesValidation!D:W,20,FALSE)=FALSE,OR(TEXT(A4268,"MMDD")&lt;VLOOKUP(R4268,SpeciesValidation!D:W,18,FALSE),TEXT(A4268,"MMDD")&gt;VLOOKUP(R4268,SpeciesValidation!D:W,19,FALSE)),IF(TEXT(A4268,"MMDD")&lt;"0701",TEXT(A4268,"MMDD")&gt;VLOOKUP(R4268,SpeciesValidation!D:W,18,FALSE),TEXT(A4268,"MMDD")&lt;VLOOKUP(R4268,SpeciesValidation!D:W,19,FALSE))),"Date outside expected range for this species",""),"")))</f>
        <v/>
      </c>
      <c r="M4268" s="127" t="str">
        <f>IF(LEN(E4268&amp;"")&gt;0,IF(ISERROR(VLOOKUP(R4268,SpeciesValidation!D:I,6,FALSE)),"",VLOOKUP(R4268,SpeciesValidation!D:I,6,FALSE)),"")</f>
        <v/>
      </c>
      <c r="Q4268" s="36" t="str">
        <f>IF(LEN(E4268&amp;"")&gt;0,IF(ISERROR(VLOOKUP(E4268,SpeciesValidation!B:G,2,FALSE)=TRUE),"",VLOOKUP(E4268,SpeciesValidation!B:G,2,FALSE)),"")</f>
        <v/>
      </c>
      <c r="R4268" s="36" t="str">
        <f>IF(LEN(E4268&amp;"")&gt;0,IF(ISERROR(VLOOKUP(E4268,SpeciesLookup!B:G,4,FALSE)=TRUE),"",VLOOKUP(E4268,SpeciesLookup!B:G,4,FALSE)),"")</f>
        <v/>
      </c>
    </row>
    <row r="4269" spans="1:18" ht="13.2" x14ac:dyDescent="0.25">
      <c r="A4269" s="72"/>
      <c r="D4269" s="11"/>
      <c r="G4269" s="128" t="str">
        <f>IF(LEN(E4269&amp;"")&gt;0,IF(ISERROR(VLOOKUP(E4269,SpeciesLookup!B:G,6,FALSE)=TRUE),"",VLOOKUP(E4269,SpeciesLookup!B:G,6,FALSE)),"")</f>
        <v/>
      </c>
      <c r="H4269" s="128" t="str">
        <f>IF(LEN(E4269&amp;"")&gt;0,IF(ISERROR(VLOOKUP(E4269,SpeciesLookup!B:G,5,FALSE)=TRUE),"",VLOOKUP(E4269,SpeciesLookup!B:G,5,FALSE)),"")</f>
        <v/>
      </c>
      <c r="I4269" s="11"/>
      <c r="J4269" s="73"/>
      <c r="K4269" s="11"/>
      <c r="L4269" s="127" t="str">
        <f>TRIM(IF(ISERROR(VLOOKUP(R4269,SpeciesValidation!D:T,IF(ISNA(VLOOKUP(J4269,Validation!B$2:C$15,2,FALSE)),FALSE,VLOOKUP(J4269,Validation!B$2:C$15,2,FALSE)))),IF(LEN(E4269&amp;"")&gt;0,"",""),VLOOKUP(R4269,SpeciesValidation!D:T,VLOOKUP(J4269,Validation!B$2:C$15,2,FALSE),FALSE)) &amp; " " &amp; IF(ISERROR(IF(LEFT(J4269,1)="A",IF(IF(VLOOKUP(R4269,SpeciesValidation!D:W,20,FALSE)=FALSE,OR(TEXT(A4269,"MMDD")&lt;VLOOKUP(R4269,SpeciesValidation!D:W,18,FALSE),TEXT(A4269,"MMDD")&gt;VLOOKUP(R4269,SpeciesValidation!D:W,19,FALSE)),IF(TEXT(A4269,"MMDD")&lt;"0701",TEXT(A4269,"MMDD")&gt;VLOOKUP(R4269,SpeciesValidation!D:W,18,FALSE),TEXT(A4269,"MMDD")&lt;VLOOKUP(R4269,SpeciesValidation!D:W,19,FALSE))),"Date outside expected range for this species",""),"")),"",IF(LEFT(J4269,1)="A",IF(IF(VLOOKUP(R4269,SpeciesValidation!D:W,20,FALSE)=FALSE,OR(TEXT(A4269,"MMDD")&lt;VLOOKUP(R4269,SpeciesValidation!D:W,18,FALSE),TEXT(A4269,"MMDD")&gt;VLOOKUP(R4269,SpeciesValidation!D:W,19,FALSE)),IF(TEXT(A4269,"MMDD")&lt;"0701",TEXT(A4269,"MMDD")&gt;VLOOKUP(R4269,SpeciesValidation!D:W,18,FALSE),TEXT(A4269,"MMDD")&lt;VLOOKUP(R4269,SpeciesValidation!D:W,19,FALSE))),"Date outside expected range for this species",""),"")))</f>
        <v/>
      </c>
      <c r="M4269" s="127" t="str">
        <f>IF(LEN(E4269&amp;"")&gt;0,IF(ISERROR(VLOOKUP(R4269,SpeciesValidation!D:I,6,FALSE)),"",VLOOKUP(R4269,SpeciesValidation!D:I,6,FALSE)),"")</f>
        <v/>
      </c>
      <c r="Q4269" s="36" t="str">
        <f>IF(LEN(E4269&amp;"")&gt;0,IF(ISERROR(VLOOKUP(E4269,SpeciesValidation!B:G,2,FALSE)=TRUE),"",VLOOKUP(E4269,SpeciesValidation!B:G,2,FALSE)),"")</f>
        <v/>
      </c>
      <c r="R4269" s="36" t="str">
        <f>IF(LEN(E4269&amp;"")&gt;0,IF(ISERROR(VLOOKUP(E4269,SpeciesLookup!B:G,4,FALSE)=TRUE),"",VLOOKUP(E4269,SpeciesLookup!B:G,4,FALSE)),"")</f>
        <v/>
      </c>
    </row>
    <row r="4270" spans="1:18" ht="13.2" x14ac:dyDescent="0.25">
      <c r="A4270" s="72"/>
      <c r="D4270" s="11"/>
      <c r="G4270" s="128" t="str">
        <f>IF(LEN(E4270&amp;"")&gt;0,IF(ISERROR(VLOOKUP(E4270,SpeciesLookup!B:G,6,FALSE)=TRUE),"",VLOOKUP(E4270,SpeciesLookup!B:G,6,FALSE)),"")</f>
        <v/>
      </c>
      <c r="H4270" s="128" t="str">
        <f>IF(LEN(E4270&amp;"")&gt;0,IF(ISERROR(VLOOKUP(E4270,SpeciesLookup!B:G,5,FALSE)=TRUE),"",VLOOKUP(E4270,SpeciesLookup!B:G,5,FALSE)),"")</f>
        <v/>
      </c>
      <c r="I4270" s="11"/>
      <c r="J4270" s="73"/>
      <c r="K4270" s="11"/>
      <c r="L4270" s="127" t="str">
        <f>TRIM(IF(ISERROR(VLOOKUP(R4270,SpeciesValidation!D:T,IF(ISNA(VLOOKUP(J4270,Validation!B$2:C$15,2,FALSE)),FALSE,VLOOKUP(J4270,Validation!B$2:C$15,2,FALSE)))),IF(LEN(E4270&amp;"")&gt;0,"",""),VLOOKUP(R4270,SpeciesValidation!D:T,VLOOKUP(J4270,Validation!B$2:C$15,2,FALSE),FALSE)) &amp; " " &amp; IF(ISERROR(IF(LEFT(J4270,1)="A",IF(IF(VLOOKUP(R4270,SpeciesValidation!D:W,20,FALSE)=FALSE,OR(TEXT(A4270,"MMDD")&lt;VLOOKUP(R4270,SpeciesValidation!D:W,18,FALSE),TEXT(A4270,"MMDD")&gt;VLOOKUP(R4270,SpeciesValidation!D:W,19,FALSE)),IF(TEXT(A4270,"MMDD")&lt;"0701",TEXT(A4270,"MMDD")&gt;VLOOKUP(R4270,SpeciesValidation!D:W,18,FALSE),TEXT(A4270,"MMDD")&lt;VLOOKUP(R4270,SpeciesValidation!D:W,19,FALSE))),"Date outside expected range for this species",""),"")),"",IF(LEFT(J4270,1)="A",IF(IF(VLOOKUP(R4270,SpeciesValidation!D:W,20,FALSE)=FALSE,OR(TEXT(A4270,"MMDD")&lt;VLOOKUP(R4270,SpeciesValidation!D:W,18,FALSE),TEXT(A4270,"MMDD")&gt;VLOOKUP(R4270,SpeciesValidation!D:W,19,FALSE)),IF(TEXT(A4270,"MMDD")&lt;"0701",TEXT(A4270,"MMDD")&gt;VLOOKUP(R4270,SpeciesValidation!D:W,18,FALSE),TEXT(A4270,"MMDD")&lt;VLOOKUP(R4270,SpeciesValidation!D:W,19,FALSE))),"Date outside expected range for this species",""),"")))</f>
        <v/>
      </c>
      <c r="M4270" s="127" t="str">
        <f>IF(LEN(E4270&amp;"")&gt;0,IF(ISERROR(VLOOKUP(R4270,SpeciesValidation!D:I,6,FALSE)),"",VLOOKUP(R4270,SpeciesValidation!D:I,6,FALSE)),"")</f>
        <v/>
      </c>
      <c r="Q4270" s="36" t="str">
        <f>IF(LEN(E4270&amp;"")&gt;0,IF(ISERROR(VLOOKUP(E4270,SpeciesValidation!B:G,2,FALSE)=TRUE),"",VLOOKUP(E4270,SpeciesValidation!B:G,2,FALSE)),"")</f>
        <v/>
      </c>
      <c r="R4270" s="36" t="str">
        <f>IF(LEN(E4270&amp;"")&gt;0,IF(ISERROR(VLOOKUP(E4270,SpeciesLookup!B:G,4,FALSE)=TRUE),"",VLOOKUP(E4270,SpeciesLookup!B:G,4,FALSE)),"")</f>
        <v/>
      </c>
    </row>
    <row r="4271" spans="1:18" ht="13.2" x14ac:dyDescent="0.25">
      <c r="A4271" s="72"/>
      <c r="D4271" s="11"/>
      <c r="G4271" s="128" t="str">
        <f>IF(LEN(E4271&amp;"")&gt;0,IF(ISERROR(VLOOKUP(E4271,SpeciesLookup!B:G,6,FALSE)=TRUE),"",VLOOKUP(E4271,SpeciesLookup!B:G,6,FALSE)),"")</f>
        <v/>
      </c>
      <c r="H4271" s="128" t="str">
        <f>IF(LEN(E4271&amp;"")&gt;0,IF(ISERROR(VLOOKUP(E4271,SpeciesLookup!B:G,5,FALSE)=TRUE),"",VLOOKUP(E4271,SpeciesLookup!B:G,5,FALSE)),"")</f>
        <v/>
      </c>
      <c r="I4271" s="11"/>
      <c r="J4271" s="73"/>
      <c r="K4271" s="11"/>
      <c r="L4271" s="127" t="str">
        <f>TRIM(IF(ISERROR(VLOOKUP(R4271,SpeciesValidation!D:T,IF(ISNA(VLOOKUP(J4271,Validation!B$2:C$15,2,FALSE)),FALSE,VLOOKUP(J4271,Validation!B$2:C$15,2,FALSE)))),IF(LEN(E4271&amp;"")&gt;0,"",""),VLOOKUP(R4271,SpeciesValidation!D:T,VLOOKUP(J4271,Validation!B$2:C$15,2,FALSE),FALSE)) &amp; " " &amp; IF(ISERROR(IF(LEFT(J4271,1)="A",IF(IF(VLOOKUP(R4271,SpeciesValidation!D:W,20,FALSE)=FALSE,OR(TEXT(A4271,"MMDD")&lt;VLOOKUP(R4271,SpeciesValidation!D:W,18,FALSE),TEXT(A4271,"MMDD")&gt;VLOOKUP(R4271,SpeciesValidation!D:W,19,FALSE)),IF(TEXT(A4271,"MMDD")&lt;"0701",TEXT(A4271,"MMDD")&gt;VLOOKUP(R4271,SpeciesValidation!D:W,18,FALSE),TEXT(A4271,"MMDD")&lt;VLOOKUP(R4271,SpeciesValidation!D:W,19,FALSE))),"Date outside expected range for this species",""),"")),"",IF(LEFT(J4271,1)="A",IF(IF(VLOOKUP(R4271,SpeciesValidation!D:W,20,FALSE)=FALSE,OR(TEXT(A4271,"MMDD")&lt;VLOOKUP(R4271,SpeciesValidation!D:W,18,FALSE),TEXT(A4271,"MMDD")&gt;VLOOKUP(R4271,SpeciesValidation!D:W,19,FALSE)),IF(TEXT(A4271,"MMDD")&lt;"0701",TEXT(A4271,"MMDD")&gt;VLOOKUP(R4271,SpeciesValidation!D:W,18,FALSE),TEXT(A4271,"MMDD")&lt;VLOOKUP(R4271,SpeciesValidation!D:W,19,FALSE))),"Date outside expected range for this species",""),"")))</f>
        <v/>
      </c>
      <c r="M4271" s="127" t="str">
        <f>IF(LEN(E4271&amp;"")&gt;0,IF(ISERROR(VLOOKUP(R4271,SpeciesValidation!D:I,6,FALSE)),"",VLOOKUP(R4271,SpeciesValidation!D:I,6,FALSE)),"")</f>
        <v/>
      </c>
      <c r="Q4271" s="36" t="str">
        <f>IF(LEN(E4271&amp;"")&gt;0,IF(ISERROR(VLOOKUP(E4271,SpeciesValidation!B:G,2,FALSE)=TRUE),"",VLOOKUP(E4271,SpeciesValidation!B:G,2,FALSE)),"")</f>
        <v/>
      </c>
      <c r="R4271" s="36" t="str">
        <f>IF(LEN(E4271&amp;"")&gt;0,IF(ISERROR(VLOOKUP(E4271,SpeciesLookup!B:G,4,FALSE)=TRUE),"",VLOOKUP(E4271,SpeciesLookup!B:G,4,FALSE)),"")</f>
        <v/>
      </c>
    </row>
    <row r="4272" spans="1:18" ht="13.2" x14ac:dyDescent="0.25">
      <c r="A4272" s="72"/>
      <c r="D4272" s="11"/>
      <c r="G4272" s="128" t="str">
        <f>IF(LEN(E4272&amp;"")&gt;0,IF(ISERROR(VLOOKUP(E4272,SpeciesLookup!B:G,6,FALSE)=TRUE),"",VLOOKUP(E4272,SpeciesLookup!B:G,6,FALSE)),"")</f>
        <v/>
      </c>
      <c r="H4272" s="128" t="str">
        <f>IF(LEN(E4272&amp;"")&gt;0,IF(ISERROR(VLOOKUP(E4272,SpeciesLookup!B:G,5,FALSE)=TRUE),"",VLOOKUP(E4272,SpeciesLookup!B:G,5,FALSE)),"")</f>
        <v/>
      </c>
      <c r="I4272" s="11"/>
      <c r="J4272" s="73"/>
      <c r="K4272" s="11"/>
      <c r="L4272" s="127" t="str">
        <f>TRIM(IF(ISERROR(VLOOKUP(R4272,SpeciesValidation!D:T,IF(ISNA(VLOOKUP(J4272,Validation!B$2:C$15,2,FALSE)),FALSE,VLOOKUP(J4272,Validation!B$2:C$15,2,FALSE)))),IF(LEN(E4272&amp;"")&gt;0,"",""),VLOOKUP(R4272,SpeciesValidation!D:T,VLOOKUP(J4272,Validation!B$2:C$15,2,FALSE),FALSE)) &amp; " " &amp; IF(ISERROR(IF(LEFT(J4272,1)="A",IF(IF(VLOOKUP(R4272,SpeciesValidation!D:W,20,FALSE)=FALSE,OR(TEXT(A4272,"MMDD")&lt;VLOOKUP(R4272,SpeciesValidation!D:W,18,FALSE),TEXT(A4272,"MMDD")&gt;VLOOKUP(R4272,SpeciesValidation!D:W,19,FALSE)),IF(TEXT(A4272,"MMDD")&lt;"0701",TEXT(A4272,"MMDD")&gt;VLOOKUP(R4272,SpeciesValidation!D:W,18,FALSE),TEXT(A4272,"MMDD")&lt;VLOOKUP(R4272,SpeciesValidation!D:W,19,FALSE))),"Date outside expected range for this species",""),"")),"",IF(LEFT(J4272,1)="A",IF(IF(VLOOKUP(R4272,SpeciesValidation!D:W,20,FALSE)=FALSE,OR(TEXT(A4272,"MMDD")&lt;VLOOKUP(R4272,SpeciesValidation!D:W,18,FALSE),TEXT(A4272,"MMDD")&gt;VLOOKUP(R4272,SpeciesValidation!D:W,19,FALSE)),IF(TEXT(A4272,"MMDD")&lt;"0701",TEXT(A4272,"MMDD")&gt;VLOOKUP(R4272,SpeciesValidation!D:W,18,FALSE),TEXT(A4272,"MMDD")&lt;VLOOKUP(R4272,SpeciesValidation!D:W,19,FALSE))),"Date outside expected range for this species",""),"")))</f>
        <v/>
      </c>
      <c r="M4272" s="127" t="str">
        <f>IF(LEN(E4272&amp;"")&gt;0,IF(ISERROR(VLOOKUP(R4272,SpeciesValidation!D:I,6,FALSE)),"",VLOOKUP(R4272,SpeciesValidation!D:I,6,FALSE)),"")</f>
        <v/>
      </c>
      <c r="Q4272" s="36" t="str">
        <f>IF(LEN(E4272&amp;"")&gt;0,IF(ISERROR(VLOOKUP(E4272,SpeciesValidation!B:G,2,FALSE)=TRUE),"",VLOOKUP(E4272,SpeciesValidation!B:G,2,FALSE)),"")</f>
        <v/>
      </c>
      <c r="R4272" s="36" t="str">
        <f>IF(LEN(E4272&amp;"")&gt;0,IF(ISERROR(VLOOKUP(E4272,SpeciesLookup!B:G,4,FALSE)=TRUE),"",VLOOKUP(E4272,SpeciesLookup!B:G,4,FALSE)),"")</f>
        <v/>
      </c>
    </row>
    <row r="4273" spans="1:18" ht="13.2" x14ac:dyDescent="0.25">
      <c r="A4273" s="72"/>
      <c r="D4273" s="11"/>
      <c r="G4273" s="128" t="str">
        <f>IF(LEN(E4273&amp;"")&gt;0,IF(ISERROR(VLOOKUP(E4273,SpeciesLookup!B:G,6,FALSE)=TRUE),"",VLOOKUP(E4273,SpeciesLookup!B:G,6,FALSE)),"")</f>
        <v/>
      </c>
      <c r="H4273" s="128" t="str">
        <f>IF(LEN(E4273&amp;"")&gt;0,IF(ISERROR(VLOOKUP(E4273,SpeciesLookup!B:G,5,FALSE)=TRUE),"",VLOOKUP(E4273,SpeciesLookup!B:G,5,FALSE)),"")</f>
        <v/>
      </c>
      <c r="I4273" s="11"/>
      <c r="J4273" s="73"/>
      <c r="K4273" s="11"/>
      <c r="L4273" s="127" t="str">
        <f>TRIM(IF(ISERROR(VLOOKUP(R4273,SpeciesValidation!D:T,IF(ISNA(VLOOKUP(J4273,Validation!B$2:C$15,2,FALSE)),FALSE,VLOOKUP(J4273,Validation!B$2:C$15,2,FALSE)))),IF(LEN(E4273&amp;"")&gt;0,"",""),VLOOKUP(R4273,SpeciesValidation!D:T,VLOOKUP(J4273,Validation!B$2:C$15,2,FALSE),FALSE)) &amp; " " &amp; IF(ISERROR(IF(LEFT(J4273,1)="A",IF(IF(VLOOKUP(R4273,SpeciesValidation!D:W,20,FALSE)=FALSE,OR(TEXT(A4273,"MMDD")&lt;VLOOKUP(R4273,SpeciesValidation!D:W,18,FALSE),TEXT(A4273,"MMDD")&gt;VLOOKUP(R4273,SpeciesValidation!D:W,19,FALSE)),IF(TEXT(A4273,"MMDD")&lt;"0701",TEXT(A4273,"MMDD")&gt;VLOOKUP(R4273,SpeciesValidation!D:W,18,FALSE),TEXT(A4273,"MMDD")&lt;VLOOKUP(R4273,SpeciesValidation!D:W,19,FALSE))),"Date outside expected range for this species",""),"")),"",IF(LEFT(J4273,1)="A",IF(IF(VLOOKUP(R4273,SpeciesValidation!D:W,20,FALSE)=FALSE,OR(TEXT(A4273,"MMDD")&lt;VLOOKUP(R4273,SpeciesValidation!D:W,18,FALSE),TEXT(A4273,"MMDD")&gt;VLOOKUP(R4273,SpeciesValidation!D:W,19,FALSE)),IF(TEXT(A4273,"MMDD")&lt;"0701",TEXT(A4273,"MMDD")&gt;VLOOKUP(R4273,SpeciesValidation!D:W,18,FALSE),TEXT(A4273,"MMDD")&lt;VLOOKUP(R4273,SpeciesValidation!D:W,19,FALSE))),"Date outside expected range for this species",""),"")))</f>
        <v/>
      </c>
      <c r="M4273" s="127" t="str">
        <f>IF(LEN(E4273&amp;"")&gt;0,IF(ISERROR(VLOOKUP(R4273,SpeciesValidation!D:I,6,FALSE)),"",VLOOKUP(R4273,SpeciesValidation!D:I,6,FALSE)),"")</f>
        <v/>
      </c>
      <c r="Q4273" s="36" t="str">
        <f>IF(LEN(E4273&amp;"")&gt;0,IF(ISERROR(VLOOKUP(E4273,SpeciesValidation!B:G,2,FALSE)=TRUE),"",VLOOKUP(E4273,SpeciesValidation!B:G,2,FALSE)),"")</f>
        <v/>
      </c>
      <c r="R4273" s="36" t="str">
        <f>IF(LEN(E4273&amp;"")&gt;0,IF(ISERROR(VLOOKUP(E4273,SpeciesLookup!B:G,4,FALSE)=TRUE),"",VLOOKUP(E4273,SpeciesLookup!B:G,4,FALSE)),"")</f>
        <v/>
      </c>
    </row>
    <row r="4274" spans="1:18" ht="13.2" x14ac:dyDescent="0.25">
      <c r="A4274" s="72"/>
      <c r="D4274" s="11"/>
      <c r="G4274" s="128" t="str">
        <f>IF(LEN(E4274&amp;"")&gt;0,IF(ISERROR(VLOOKUP(E4274,SpeciesLookup!B:G,6,FALSE)=TRUE),"",VLOOKUP(E4274,SpeciesLookup!B:G,6,FALSE)),"")</f>
        <v/>
      </c>
      <c r="H4274" s="128" t="str">
        <f>IF(LEN(E4274&amp;"")&gt;0,IF(ISERROR(VLOOKUP(E4274,SpeciesLookup!B:G,5,FALSE)=TRUE),"",VLOOKUP(E4274,SpeciesLookup!B:G,5,FALSE)),"")</f>
        <v/>
      </c>
      <c r="I4274" s="11"/>
      <c r="J4274" s="73"/>
      <c r="K4274" s="11"/>
      <c r="L4274" s="127" t="str">
        <f>TRIM(IF(ISERROR(VLOOKUP(R4274,SpeciesValidation!D:T,IF(ISNA(VLOOKUP(J4274,Validation!B$2:C$15,2,FALSE)),FALSE,VLOOKUP(J4274,Validation!B$2:C$15,2,FALSE)))),IF(LEN(E4274&amp;"")&gt;0,"",""),VLOOKUP(R4274,SpeciesValidation!D:T,VLOOKUP(J4274,Validation!B$2:C$15,2,FALSE),FALSE)) &amp; " " &amp; IF(ISERROR(IF(LEFT(J4274,1)="A",IF(IF(VLOOKUP(R4274,SpeciesValidation!D:W,20,FALSE)=FALSE,OR(TEXT(A4274,"MMDD")&lt;VLOOKUP(R4274,SpeciesValidation!D:W,18,FALSE),TEXT(A4274,"MMDD")&gt;VLOOKUP(R4274,SpeciesValidation!D:W,19,FALSE)),IF(TEXT(A4274,"MMDD")&lt;"0701",TEXT(A4274,"MMDD")&gt;VLOOKUP(R4274,SpeciesValidation!D:W,18,FALSE),TEXT(A4274,"MMDD")&lt;VLOOKUP(R4274,SpeciesValidation!D:W,19,FALSE))),"Date outside expected range for this species",""),"")),"",IF(LEFT(J4274,1)="A",IF(IF(VLOOKUP(R4274,SpeciesValidation!D:W,20,FALSE)=FALSE,OR(TEXT(A4274,"MMDD")&lt;VLOOKUP(R4274,SpeciesValidation!D:W,18,FALSE),TEXT(A4274,"MMDD")&gt;VLOOKUP(R4274,SpeciesValidation!D:W,19,FALSE)),IF(TEXT(A4274,"MMDD")&lt;"0701",TEXT(A4274,"MMDD")&gt;VLOOKUP(R4274,SpeciesValidation!D:W,18,FALSE),TEXT(A4274,"MMDD")&lt;VLOOKUP(R4274,SpeciesValidation!D:W,19,FALSE))),"Date outside expected range for this species",""),"")))</f>
        <v/>
      </c>
      <c r="M4274" s="127" t="str">
        <f>IF(LEN(E4274&amp;"")&gt;0,IF(ISERROR(VLOOKUP(R4274,SpeciesValidation!D:I,6,FALSE)),"",VLOOKUP(R4274,SpeciesValidation!D:I,6,FALSE)),"")</f>
        <v/>
      </c>
      <c r="Q4274" s="36" t="str">
        <f>IF(LEN(E4274&amp;"")&gt;0,IF(ISERROR(VLOOKUP(E4274,SpeciesValidation!B:G,2,FALSE)=TRUE),"",VLOOKUP(E4274,SpeciesValidation!B:G,2,FALSE)),"")</f>
        <v/>
      </c>
      <c r="R4274" s="36" t="str">
        <f>IF(LEN(E4274&amp;"")&gt;0,IF(ISERROR(VLOOKUP(E4274,SpeciesLookup!B:G,4,FALSE)=TRUE),"",VLOOKUP(E4274,SpeciesLookup!B:G,4,FALSE)),"")</f>
        <v/>
      </c>
    </row>
    <row r="4275" spans="1:18" ht="13.2" x14ac:dyDescent="0.25">
      <c r="A4275" s="72"/>
      <c r="D4275" s="11"/>
      <c r="G4275" s="128" t="str">
        <f>IF(LEN(E4275&amp;"")&gt;0,IF(ISERROR(VLOOKUP(E4275,SpeciesLookup!B:G,6,FALSE)=TRUE),"",VLOOKUP(E4275,SpeciesLookup!B:G,6,FALSE)),"")</f>
        <v/>
      </c>
      <c r="H4275" s="128" t="str">
        <f>IF(LEN(E4275&amp;"")&gt;0,IF(ISERROR(VLOOKUP(E4275,SpeciesLookup!B:G,5,FALSE)=TRUE),"",VLOOKUP(E4275,SpeciesLookup!B:G,5,FALSE)),"")</f>
        <v/>
      </c>
      <c r="I4275" s="11"/>
      <c r="J4275" s="73"/>
      <c r="K4275" s="11"/>
      <c r="L4275" s="127" t="str">
        <f>TRIM(IF(ISERROR(VLOOKUP(R4275,SpeciesValidation!D:T,IF(ISNA(VLOOKUP(J4275,Validation!B$2:C$15,2,FALSE)),FALSE,VLOOKUP(J4275,Validation!B$2:C$15,2,FALSE)))),IF(LEN(E4275&amp;"")&gt;0,"",""),VLOOKUP(R4275,SpeciesValidation!D:T,VLOOKUP(J4275,Validation!B$2:C$15,2,FALSE),FALSE)) &amp; " " &amp; IF(ISERROR(IF(LEFT(J4275,1)="A",IF(IF(VLOOKUP(R4275,SpeciesValidation!D:W,20,FALSE)=FALSE,OR(TEXT(A4275,"MMDD")&lt;VLOOKUP(R4275,SpeciesValidation!D:W,18,FALSE),TEXT(A4275,"MMDD")&gt;VLOOKUP(R4275,SpeciesValidation!D:W,19,FALSE)),IF(TEXT(A4275,"MMDD")&lt;"0701",TEXT(A4275,"MMDD")&gt;VLOOKUP(R4275,SpeciesValidation!D:W,18,FALSE),TEXT(A4275,"MMDD")&lt;VLOOKUP(R4275,SpeciesValidation!D:W,19,FALSE))),"Date outside expected range for this species",""),"")),"",IF(LEFT(J4275,1)="A",IF(IF(VLOOKUP(R4275,SpeciesValidation!D:W,20,FALSE)=FALSE,OR(TEXT(A4275,"MMDD")&lt;VLOOKUP(R4275,SpeciesValidation!D:W,18,FALSE),TEXT(A4275,"MMDD")&gt;VLOOKUP(R4275,SpeciesValidation!D:W,19,FALSE)),IF(TEXT(A4275,"MMDD")&lt;"0701",TEXT(A4275,"MMDD")&gt;VLOOKUP(R4275,SpeciesValidation!D:W,18,FALSE),TEXT(A4275,"MMDD")&lt;VLOOKUP(R4275,SpeciesValidation!D:W,19,FALSE))),"Date outside expected range for this species",""),"")))</f>
        <v/>
      </c>
      <c r="M4275" s="127" t="str">
        <f>IF(LEN(E4275&amp;"")&gt;0,IF(ISERROR(VLOOKUP(R4275,SpeciesValidation!D:I,6,FALSE)),"",VLOOKUP(R4275,SpeciesValidation!D:I,6,FALSE)),"")</f>
        <v/>
      </c>
      <c r="Q4275" s="36" t="str">
        <f>IF(LEN(E4275&amp;"")&gt;0,IF(ISERROR(VLOOKUP(E4275,SpeciesValidation!B:G,2,FALSE)=TRUE),"",VLOOKUP(E4275,SpeciesValidation!B:G,2,FALSE)),"")</f>
        <v/>
      </c>
      <c r="R4275" s="36" t="str">
        <f>IF(LEN(E4275&amp;"")&gt;0,IF(ISERROR(VLOOKUP(E4275,SpeciesLookup!B:G,4,FALSE)=TRUE),"",VLOOKUP(E4275,SpeciesLookup!B:G,4,FALSE)),"")</f>
        <v/>
      </c>
    </row>
    <row r="4276" spans="1:18" ht="13.2" x14ac:dyDescent="0.25">
      <c r="A4276" s="72"/>
      <c r="D4276" s="11"/>
      <c r="G4276" s="128" t="str">
        <f>IF(LEN(E4276&amp;"")&gt;0,IF(ISERROR(VLOOKUP(E4276,SpeciesLookup!B:G,6,FALSE)=TRUE),"",VLOOKUP(E4276,SpeciesLookup!B:G,6,FALSE)),"")</f>
        <v/>
      </c>
      <c r="H4276" s="128" t="str">
        <f>IF(LEN(E4276&amp;"")&gt;0,IF(ISERROR(VLOOKUP(E4276,SpeciesLookup!B:G,5,FALSE)=TRUE),"",VLOOKUP(E4276,SpeciesLookup!B:G,5,FALSE)),"")</f>
        <v/>
      </c>
      <c r="I4276" s="11"/>
      <c r="J4276" s="73"/>
      <c r="K4276" s="11"/>
      <c r="L4276" s="127" t="str">
        <f>TRIM(IF(ISERROR(VLOOKUP(R4276,SpeciesValidation!D:T,IF(ISNA(VLOOKUP(J4276,Validation!B$2:C$15,2,FALSE)),FALSE,VLOOKUP(J4276,Validation!B$2:C$15,2,FALSE)))),IF(LEN(E4276&amp;"")&gt;0,"",""),VLOOKUP(R4276,SpeciesValidation!D:T,VLOOKUP(J4276,Validation!B$2:C$15,2,FALSE),FALSE)) &amp; " " &amp; IF(ISERROR(IF(LEFT(J4276,1)="A",IF(IF(VLOOKUP(R4276,SpeciesValidation!D:W,20,FALSE)=FALSE,OR(TEXT(A4276,"MMDD")&lt;VLOOKUP(R4276,SpeciesValidation!D:W,18,FALSE),TEXT(A4276,"MMDD")&gt;VLOOKUP(R4276,SpeciesValidation!D:W,19,FALSE)),IF(TEXT(A4276,"MMDD")&lt;"0701",TEXT(A4276,"MMDD")&gt;VLOOKUP(R4276,SpeciesValidation!D:W,18,FALSE),TEXT(A4276,"MMDD")&lt;VLOOKUP(R4276,SpeciesValidation!D:W,19,FALSE))),"Date outside expected range for this species",""),"")),"",IF(LEFT(J4276,1)="A",IF(IF(VLOOKUP(R4276,SpeciesValidation!D:W,20,FALSE)=FALSE,OR(TEXT(A4276,"MMDD")&lt;VLOOKUP(R4276,SpeciesValidation!D:W,18,FALSE),TEXT(A4276,"MMDD")&gt;VLOOKUP(R4276,SpeciesValidation!D:W,19,FALSE)),IF(TEXT(A4276,"MMDD")&lt;"0701",TEXT(A4276,"MMDD")&gt;VLOOKUP(R4276,SpeciesValidation!D:W,18,FALSE),TEXT(A4276,"MMDD")&lt;VLOOKUP(R4276,SpeciesValidation!D:W,19,FALSE))),"Date outside expected range for this species",""),"")))</f>
        <v/>
      </c>
      <c r="M4276" s="127" t="str">
        <f>IF(LEN(E4276&amp;"")&gt;0,IF(ISERROR(VLOOKUP(R4276,SpeciesValidation!D:I,6,FALSE)),"",VLOOKUP(R4276,SpeciesValidation!D:I,6,FALSE)),"")</f>
        <v/>
      </c>
      <c r="Q4276" s="36" t="str">
        <f>IF(LEN(E4276&amp;"")&gt;0,IF(ISERROR(VLOOKUP(E4276,SpeciesValidation!B:G,2,FALSE)=TRUE),"",VLOOKUP(E4276,SpeciesValidation!B:G,2,FALSE)),"")</f>
        <v/>
      </c>
      <c r="R4276" s="36" t="str">
        <f>IF(LEN(E4276&amp;"")&gt;0,IF(ISERROR(VLOOKUP(E4276,SpeciesLookup!B:G,4,FALSE)=TRUE),"",VLOOKUP(E4276,SpeciesLookup!B:G,4,FALSE)),"")</f>
        <v/>
      </c>
    </row>
    <row r="4277" spans="1:18" ht="13.2" x14ac:dyDescent="0.25">
      <c r="A4277" s="72"/>
      <c r="D4277" s="11"/>
      <c r="G4277" s="128" t="str">
        <f>IF(LEN(E4277&amp;"")&gt;0,IF(ISERROR(VLOOKUP(E4277,SpeciesLookup!B:G,6,FALSE)=TRUE),"",VLOOKUP(E4277,SpeciesLookup!B:G,6,FALSE)),"")</f>
        <v/>
      </c>
      <c r="H4277" s="128" t="str">
        <f>IF(LEN(E4277&amp;"")&gt;0,IF(ISERROR(VLOOKUP(E4277,SpeciesLookup!B:G,5,FALSE)=TRUE),"",VLOOKUP(E4277,SpeciesLookup!B:G,5,FALSE)),"")</f>
        <v/>
      </c>
      <c r="I4277" s="11"/>
      <c r="J4277" s="73"/>
      <c r="K4277" s="11"/>
      <c r="L4277" s="127" t="str">
        <f>TRIM(IF(ISERROR(VLOOKUP(R4277,SpeciesValidation!D:T,IF(ISNA(VLOOKUP(J4277,Validation!B$2:C$15,2,FALSE)),FALSE,VLOOKUP(J4277,Validation!B$2:C$15,2,FALSE)))),IF(LEN(E4277&amp;"")&gt;0,"",""),VLOOKUP(R4277,SpeciesValidation!D:T,VLOOKUP(J4277,Validation!B$2:C$15,2,FALSE),FALSE)) &amp; " " &amp; IF(ISERROR(IF(LEFT(J4277,1)="A",IF(IF(VLOOKUP(R4277,SpeciesValidation!D:W,20,FALSE)=FALSE,OR(TEXT(A4277,"MMDD")&lt;VLOOKUP(R4277,SpeciesValidation!D:W,18,FALSE),TEXT(A4277,"MMDD")&gt;VLOOKUP(R4277,SpeciesValidation!D:W,19,FALSE)),IF(TEXT(A4277,"MMDD")&lt;"0701",TEXT(A4277,"MMDD")&gt;VLOOKUP(R4277,SpeciesValidation!D:W,18,FALSE),TEXT(A4277,"MMDD")&lt;VLOOKUP(R4277,SpeciesValidation!D:W,19,FALSE))),"Date outside expected range for this species",""),"")),"",IF(LEFT(J4277,1)="A",IF(IF(VLOOKUP(R4277,SpeciesValidation!D:W,20,FALSE)=FALSE,OR(TEXT(A4277,"MMDD")&lt;VLOOKUP(R4277,SpeciesValidation!D:W,18,FALSE),TEXT(A4277,"MMDD")&gt;VLOOKUP(R4277,SpeciesValidation!D:W,19,FALSE)),IF(TEXT(A4277,"MMDD")&lt;"0701",TEXT(A4277,"MMDD")&gt;VLOOKUP(R4277,SpeciesValidation!D:W,18,FALSE),TEXT(A4277,"MMDD")&lt;VLOOKUP(R4277,SpeciesValidation!D:W,19,FALSE))),"Date outside expected range for this species",""),"")))</f>
        <v/>
      </c>
      <c r="M4277" s="127" t="str">
        <f>IF(LEN(E4277&amp;"")&gt;0,IF(ISERROR(VLOOKUP(R4277,SpeciesValidation!D:I,6,FALSE)),"",VLOOKUP(R4277,SpeciesValidation!D:I,6,FALSE)),"")</f>
        <v/>
      </c>
      <c r="Q4277" s="36" t="str">
        <f>IF(LEN(E4277&amp;"")&gt;0,IF(ISERROR(VLOOKUP(E4277,SpeciesValidation!B:G,2,FALSE)=TRUE),"",VLOOKUP(E4277,SpeciesValidation!B:G,2,FALSE)),"")</f>
        <v/>
      </c>
      <c r="R4277" s="36" t="str">
        <f>IF(LEN(E4277&amp;"")&gt;0,IF(ISERROR(VLOOKUP(E4277,SpeciesLookup!B:G,4,FALSE)=TRUE),"",VLOOKUP(E4277,SpeciesLookup!B:G,4,FALSE)),"")</f>
        <v/>
      </c>
    </row>
    <row r="4278" spans="1:18" ht="13.2" x14ac:dyDescent="0.25">
      <c r="A4278" s="72"/>
      <c r="D4278" s="11"/>
      <c r="G4278" s="128" t="str">
        <f>IF(LEN(E4278&amp;"")&gt;0,IF(ISERROR(VLOOKUP(E4278,SpeciesLookup!B:G,6,FALSE)=TRUE),"",VLOOKUP(E4278,SpeciesLookup!B:G,6,FALSE)),"")</f>
        <v/>
      </c>
      <c r="H4278" s="128" t="str">
        <f>IF(LEN(E4278&amp;"")&gt;0,IF(ISERROR(VLOOKUP(E4278,SpeciesLookup!B:G,5,FALSE)=TRUE),"",VLOOKUP(E4278,SpeciesLookup!B:G,5,FALSE)),"")</f>
        <v/>
      </c>
      <c r="I4278" s="11"/>
      <c r="J4278" s="73"/>
      <c r="K4278" s="11"/>
      <c r="L4278" s="127" t="str">
        <f>TRIM(IF(ISERROR(VLOOKUP(R4278,SpeciesValidation!D:T,IF(ISNA(VLOOKUP(J4278,Validation!B$2:C$15,2,FALSE)),FALSE,VLOOKUP(J4278,Validation!B$2:C$15,2,FALSE)))),IF(LEN(E4278&amp;"")&gt;0,"",""),VLOOKUP(R4278,SpeciesValidation!D:T,VLOOKUP(J4278,Validation!B$2:C$15,2,FALSE),FALSE)) &amp; " " &amp; IF(ISERROR(IF(LEFT(J4278,1)="A",IF(IF(VLOOKUP(R4278,SpeciesValidation!D:W,20,FALSE)=FALSE,OR(TEXT(A4278,"MMDD")&lt;VLOOKUP(R4278,SpeciesValidation!D:W,18,FALSE),TEXT(A4278,"MMDD")&gt;VLOOKUP(R4278,SpeciesValidation!D:W,19,FALSE)),IF(TEXT(A4278,"MMDD")&lt;"0701",TEXT(A4278,"MMDD")&gt;VLOOKUP(R4278,SpeciesValidation!D:W,18,FALSE),TEXT(A4278,"MMDD")&lt;VLOOKUP(R4278,SpeciesValidation!D:W,19,FALSE))),"Date outside expected range for this species",""),"")),"",IF(LEFT(J4278,1)="A",IF(IF(VLOOKUP(R4278,SpeciesValidation!D:W,20,FALSE)=FALSE,OR(TEXT(A4278,"MMDD")&lt;VLOOKUP(R4278,SpeciesValidation!D:W,18,FALSE),TEXT(A4278,"MMDD")&gt;VLOOKUP(R4278,SpeciesValidation!D:W,19,FALSE)),IF(TEXT(A4278,"MMDD")&lt;"0701",TEXT(A4278,"MMDD")&gt;VLOOKUP(R4278,SpeciesValidation!D:W,18,FALSE),TEXT(A4278,"MMDD")&lt;VLOOKUP(R4278,SpeciesValidation!D:W,19,FALSE))),"Date outside expected range for this species",""),"")))</f>
        <v/>
      </c>
      <c r="M4278" s="127" t="str">
        <f>IF(LEN(E4278&amp;"")&gt;0,IF(ISERROR(VLOOKUP(R4278,SpeciesValidation!D:I,6,FALSE)),"",VLOOKUP(R4278,SpeciesValidation!D:I,6,FALSE)),"")</f>
        <v/>
      </c>
      <c r="Q4278" s="36" t="str">
        <f>IF(LEN(E4278&amp;"")&gt;0,IF(ISERROR(VLOOKUP(E4278,SpeciesValidation!B:G,2,FALSE)=TRUE),"",VLOOKUP(E4278,SpeciesValidation!B:G,2,FALSE)),"")</f>
        <v/>
      </c>
      <c r="R4278" s="36" t="str">
        <f>IF(LEN(E4278&amp;"")&gt;0,IF(ISERROR(VLOOKUP(E4278,SpeciesLookup!B:G,4,FALSE)=TRUE),"",VLOOKUP(E4278,SpeciesLookup!B:G,4,FALSE)),"")</f>
        <v/>
      </c>
    </row>
    <row r="4279" spans="1:18" ht="13.2" x14ac:dyDescent="0.25">
      <c r="A4279" s="72"/>
      <c r="D4279" s="11"/>
      <c r="G4279" s="128" t="str">
        <f>IF(LEN(E4279&amp;"")&gt;0,IF(ISERROR(VLOOKUP(E4279,SpeciesLookup!B:G,6,FALSE)=TRUE),"",VLOOKUP(E4279,SpeciesLookup!B:G,6,FALSE)),"")</f>
        <v/>
      </c>
      <c r="H4279" s="128" t="str">
        <f>IF(LEN(E4279&amp;"")&gt;0,IF(ISERROR(VLOOKUP(E4279,SpeciesLookup!B:G,5,FALSE)=TRUE),"",VLOOKUP(E4279,SpeciesLookup!B:G,5,FALSE)),"")</f>
        <v/>
      </c>
      <c r="I4279" s="11"/>
      <c r="J4279" s="73"/>
      <c r="K4279" s="11"/>
      <c r="L4279" s="127" t="str">
        <f>TRIM(IF(ISERROR(VLOOKUP(R4279,SpeciesValidation!D:T,IF(ISNA(VLOOKUP(J4279,Validation!B$2:C$15,2,FALSE)),FALSE,VLOOKUP(J4279,Validation!B$2:C$15,2,FALSE)))),IF(LEN(E4279&amp;"")&gt;0,"",""),VLOOKUP(R4279,SpeciesValidation!D:T,VLOOKUP(J4279,Validation!B$2:C$15,2,FALSE),FALSE)) &amp; " " &amp; IF(ISERROR(IF(LEFT(J4279,1)="A",IF(IF(VLOOKUP(R4279,SpeciesValidation!D:W,20,FALSE)=FALSE,OR(TEXT(A4279,"MMDD")&lt;VLOOKUP(R4279,SpeciesValidation!D:W,18,FALSE),TEXT(A4279,"MMDD")&gt;VLOOKUP(R4279,SpeciesValidation!D:W,19,FALSE)),IF(TEXT(A4279,"MMDD")&lt;"0701",TEXT(A4279,"MMDD")&gt;VLOOKUP(R4279,SpeciesValidation!D:W,18,FALSE),TEXT(A4279,"MMDD")&lt;VLOOKUP(R4279,SpeciesValidation!D:W,19,FALSE))),"Date outside expected range for this species",""),"")),"",IF(LEFT(J4279,1)="A",IF(IF(VLOOKUP(R4279,SpeciesValidation!D:W,20,FALSE)=FALSE,OR(TEXT(A4279,"MMDD")&lt;VLOOKUP(R4279,SpeciesValidation!D:W,18,FALSE),TEXT(A4279,"MMDD")&gt;VLOOKUP(R4279,SpeciesValidation!D:W,19,FALSE)),IF(TEXT(A4279,"MMDD")&lt;"0701",TEXT(A4279,"MMDD")&gt;VLOOKUP(R4279,SpeciesValidation!D:W,18,FALSE),TEXT(A4279,"MMDD")&lt;VLOOKUP(R4279,SpeciesValidation!D:W,19,FALSE))),"Date outside expected range for this species",""),"")))</f>
        <v/>
      </c>
      <c r="M4279" s="127" t="str">
        <f>IF(LEN(E4279&amp;"")&gt;0,IF(ISERROR(VLOOKUP(R4279,SpeciesValidation!D:I,6,FALSE)),"",VLOOKUP(R4279,SpeciesValidation!D:I,6,FALSE)),"")</f>
        <v/>
      </c>
      <c r="Q4279" s="36" t="str">
        <f>IF(LEN(E4279&amp;"")&gt;0,IF(ISERROR(VLOOKUP(E4279,SpeciesValidation!B:G,2,FALSE)=TRUE),"",VLOOKUP(E4279,SpeciesValidation!B:G,2,FALSE)),"")</f>
        <v/>
      </c>
      <c r="R4279" s="36" t="str">
        <f>IF(LEN(E4279&amp;"")&gt;0,IF(ISERROR(VLOOKUP(E4279,SpeciesLookup!B:G,4,FALSE)=TRUE),"",VLOOKUP(E4279,SpeciesLookup!B:G,4,FALSE)),"")</f>
        <v/>
      </c>
    </row>
    <row r="4280" spans="1:18" ht="13.2" x14ac:dyDescent="0.25">
      <c r="A4280" s="72"/>
      <c r="D4280" s="11"/>
      <c r="G4280" s="128" t="str">
        <f>IF(LEN(E4280&amp;"")&gt;0,IF(ISERROR(VLOOKUP(E4280,SpeciesLookup!B:G,6,FALSE)=TRUE),"",VLOOKUP(E4280,SpeciesLookup!B:G,6,FALSE)),"")</f>
        <v/>
      </c>
      <c r="H4280" s="128" t="str">
        <f>IF(LEN(E4280&amp;"")&gt;0,IF(ISERROR(VLOOKUP(E4280,SpeciesLookup!B:G,5,FALSE)=TRUE),"",VLOOKUP(E4280,SpeciesLookup!B:G,5,FALSE)),"")</f>
        <v/>
      </c>
      <c r="I4280" s="11"/>
      <c r="J4280" s="73"/>
      <c r="K4280" s="11"/>
      <c r="L4280" s="127" t="str">
        <f>TRIM(IF(ISERROR(VLOOKUP(R4280,SpeciesValidation!D:T,IF(ISNA(VLOOKUP(J4280,Validation!B$2:C$15,2,FALSE)),FALSE,VLOOKUP(J4280,Validation!B$2:C$15,2,FALSE)))),IF(LEN(E4280&amp;"")&gt;0,"",""),VLOOKUP(R4280,SpeciesValidation!D:T,VLOOKUP(J4280,Validation!B$2:C$15,2,FALSE),FALSE)) &amp; " " &amp; IF(ISERROR(IF(LEFT(J4280,1)="A",IF(IF(VLOOKUP(R4280,SpeciesValidation!D:W,20,FALSE)=FALSE,OR(TEXT(A4280,"MMDD")&lt;VLOOKUP(R4280,SpeciesValidation!D:W,18,FALSE),TEXT(A4280,"MMDD")&gt;VLOOKUP(R4280,SpeciesValidation!D:W,19,FALSE)),IF(TEXT(A4280,"MMDD")&lt;"0701",TEXT(A4280,"MMDD")&gt;VLOOKUP(R4280,SpeciesValidation!D:W,18,FALSE),TEXT(A4280,"MMDD")&lt;VLOOKUP(R4280,SpeciesValidation!D:W,19,FALSE))),"Date outside expected range for this species",""),"")),"",IF(LEFT(J4280,1)="A",IF(IF(VLOOKUP(R4280,SpeciesValidation!D:W,20,FALSE)=FALSE,OR(TEXT(A4280,"MMDD")&lt;VLOOKUP(R4280,SpeciesValidation!D:W,18,FALSE),TEXT(A4280,"MMDD")&gt;VLOOKUP(R4280,SpeciesValidation!D:W,19,FALSE)),IF(TEXT(A4280,"MMDD")&lt;"0701",TEXT(A4280,"MMDD")&gt;VLOOKUP(R4280,SpeciesValidation!D:W,18,FALSE),TEXT(A4280,"MMDD")&lt;VLOOKUP(R4280,SpeciesValidation!D:W,19,FALSE))),"Date outside expected range for this species",""),"")))</f>
        <v/>
      </c>
      <c r="M4280" s="127" t="str">
        <f>IF(LEN(E4280&amp;"")&gt;0,IF(ISERROR(VLOOKUP(R4280,SpeciesValidation!D:I,6,FALSE)),"",VLOOKUP(R4280,SpeciesValidation!D:I,6,FALSE)),"")</f>
        <v/>
      </c>
      <c r="Q4280" s="36" t="str">
        <f>IF(LEN(E4280&amp;"")&gt;0,IF(ISERROR(VLOOKUP(E4280,SpeciesValidation!B:G,2,FALSE)=TRUE),"",VLOOKUP(E4280,SpeciesValidation!B:G,2,FALSE)),"")</f>
        <v/>
      </c>
      <c r="R4280" s="36" t="str">
        <f>IF(LEN(E4280&amp;"")&gt;0,IF(ISERROR(VLOOKUP(E4280,SpeciesLookup!B:G,4,FALSE)=TRUE),"",VLOOKUP(E4280,SpeciesLookup!B:G,4,FALSE)),"")</f>
        <v/>
      </c>
    </row>
    <row r="4281" spans="1:18" ht="13.2" x14ac:dyDescent="0.25">
      <c r="A4281" s="72"/>
      <c r="D4281" s="11"/>
      <c r="G4281" s="128" t="str">
        <f>IF(LEN(E4281&amp;"")&gt;0,IF(ISERROR(VLOOKUP(E4281,SpeciesLookup!B:G,6,FALSE)=TRUE),"",VLOOKUP(E4281,SpeciesLookup!B:G,6,FALSE)),"")</f>
        <v/>
      </c>
      <c r="H4281" s="128" t="str">
        <f>IF(LEN(E4281&amp;"")&gt;0,IF(ISERROR(VLOOKUP(E4281,SpeciesLookup!B:G,5,FALSE)=TRUE),"",VLOOKUP(E4281,SpeciesLookup!B:G,5,FALSE)),"")</f>
        <v/>
      </c>
      <c r="I4281" s="11"/>
      <c r="J4281" s="73"/>
      <c r="K4281" s="11"/>
      <c r="L4281" s="127" t="str">
        <f>TRIM(IF(ISERROR(VLOOKUP(R4281,SpeciesValidation!D:T,IF(ISNA(VLOOKUP(J4281,Validation!B$2:C$15,2,FALSE)),FALSE,VLOOKUP(J4281,Validation!B$2:C$15,2,FALSE)))),IF(LEN(E4281&amp;"")&gt;0,"",""),VLOOKUP(R4281,SpeciesValidation!D:T,VLOOKUP(J4281,Validation!B$2:C$15,2,FALSE),FALSE)) &amp; " " &amp; IF(ISERROR(IF(LEFT(J4281,1)="A",IF(IF(VLOOKUP(R4281,SpeciesValidation!D:W,20,FALSE)=FALSE,OR(TEXT(A4281,"MMDD")&lt;VLOOKUP(R4281,SpeciesValidation!D:W,18,FALSE),TEXT(A4281,"MMDD")&gt;VLOOKUP(R4281,SpeciesValidation!D:W,19,FALSE)),IF(TEXT(A4281,"MMDD")&lt;"0701",TEXT(A4281,"MMDD")&gt;VLOOKUP(R4281,SpeciesValidation!D:W,18,FALSE),TEXT(A4281,"MMDD")&lt;VLOOKUP(R4281,SpeciesValidation!D:W,19,FALSE))),"Date outside expected range for this species",""),"")),"",IF(LEFT(J4281,1)="A",IF(IF(VLOOKUP(R4281,SpeciesValidation!D:W,20,FALSE)=FALSE,OR(TEXT(A4281,"MMDD")&lt;VLOOKUP(R4281,SpeciesValidation!D:W,18,FALSE),TEXT(A4281,"MMDD")&gt;VLOOKUP(R4281,SpeciesValidation!D:W,19,FALSE)),IF(TEXT(A4281,"MMDD")&lt;"0701",TEXT(A4281,"MMDD")&gt;VLOOKUP(R4281,SpeciesValidation!D:W,18,FALSE),TEXT(A4281,"MMDD")&lt;VLOOKUP(R4281,SpeciesValidation!D:W,19,FALSE))),"Date outside expected range for this species",""),"")))</f>
        <v/>
      </c>
      <c r="M4281" s="127" t="str">
        <f>IF(LEN(E4281&amp;"")&gt;0,IF(ISERROR(VLOOKUP(R4281,SpeciesValidation!D:I,6,FALSE)),"",VLOOKUP(R4281,SpeciesValidation!D:I,6,FALSE)),"")</f>
        <v/>
      </c>
      <c r="Q4281" s="36" t="str">
        <f>IF(LEN(E4281&amp;"")&gt;0,IF(ISERROR(VLOOKUP(E4281,SpeciesValidation!B:G,2,FALSE)=TRUE),"",VLOOKUP(E4281,SpeciesValidation!B:G,2,FALSE)),"")</f>
        <v/>
      </c>
      <c r="R4281" s="36" t="str">
        <f>IF(LEN(E4281&amp;"")&gt;0,IF(ISERROR(VLOOKUP(E4281,SpeciesLookup!B:G,4,FALSE)=TRUE),"",VLOOKUP(E4281,SpeciesLookup!B:G,4,FALSE)),"")</f>
        <v/>
      </c>
    </row>
    <row r="4282" spans="1:18" ht="13.2" x14ac:dyDescent="0.25">
      <c r="A4282" s="72"/>
      <c r="D4282" s="11"/>
      <c r="G4282" s="128" t="str">
        <f>IF(LEN(E4282&amp;"")&gt;0,IF(ISERROR(VLOOKUP(E4282,SpeciesLookup!B:G,6,FALSE)=TRUE),"",VLOOKUP(E4282,SpeciesLookup!B:G,6,FALSE)),"")</f>
        <v/>
      </c>
      <c r="H4282" s="128" t="str">
        <f>IF(LEN(E4282&amp;"")&gt;0,IF(ISERROR(VLOOKUP(E4282,SpeciesLookup!B:G,5,FALSE)=TRUE),"",VLOOKUP(E4282,SpeciesLookup!B:G,5,FALSE)),"")</f>
        <v/>
      </c>
      <c r="I4282" s="11"/>
      <c r="J4282" s="73"/>
      <c r="K4282" s="11"/>
      <c r="L4282" s="127" t="str">
        <f>TRIM(IF(ISERROR(VLOOKUP(R4282,SpeciesValidation!D:T,IF(ISNA(VLOOKUP(J4282,Validation!B$2:C$15,2,FALSE)),FALSE,VLOOKUP(J4282,Validation!B$2:C$15,2,FALSE)))),IF(LEN(E4282&amp;"")&gt;0,"",""),VLOOKUP(R4282,SpeciesValidation!D:T,VLOOKUP(J4282,Validation!B$2:C$15,2,FALSE),FALSE)) &amp; " " &amp; IF(ISERROR(IF(LEFT(J4282,1)="A",IF(IF(VLOOKUP(R4282,SpeciesValidation!D:W,20,FALSE)=FALSE,OR(TEXT(A4282,"MMDD")&lt;VLOOKUP(R4282,SpeciesValidation!D:W,18,FALSE),TEXT(A4282,"MMDD")&gt;VLOOKUP(R4282,SpeciesValidation!D:W,19,FALSE)),IF(TEXT(A4282,"MMDD")&lt;"0701",TEXT(A4282,"MMDD")&gt;VLOOKUP(R4282,SpeciesValidation!D:W,18,FALSE),TEXT(A4282,"MMDD")&lt;VLOOKUP(R4282,SpeciesValidation!D:W,19,FALSE))),"Date outside expected range for this species",""),"")),"",IF(LEFT(J4282,1)="A",IF(IF(VLOOKUP(R4282,SpeciesValidation!D:W,20,FALSE)=FALSE,OR(TEXT(A4282,"MMDD")&lt;VLOOKUP(R4282,SpeciesValidation!D:W,18,FALSE),TEXT(A4282,"MMDD")&gt;VLOOKUP(R4282,SpeciesValidation!D:W,19,FALSE)),IF(TEXT(A4282,"MMDD")&lt;"0701",TEXT(A4282,"MMDD")&gt;VLOOKUP(R4282,SpeciesValidation!D:W,18,FALSE),TEXT(A4282,"MMDD")&lt;VLOOKUP(R4282,SpeciesValidation!D:W,19,FALSE))),"Date outside expected range for this species",""),"")))</f>
        <v/>
      </c>
      <c r="M4282" s="127" t="str">
        <f>IF(LEN(E4282&amp;"")&gt;0,IF(ISERROR(VLOOKUP(R4282,SpeciesValidation!D:I,6,FALSE)),"",VLOOKUP(R4282,SpeciesValidation!D:I,6,FALSE)),"")</f>
        <v/>
      </c>
      <c r="Q4282" s="36" t="str">
        <f>IF(LEN(E4282&amp;"")&gt;0,IF(ISERROR(VLOOKUP(E4282,SpeciesValidation!B:G,2,FALSE)=TRUE),"",VLOOKUP(E4282,SpeciesValidation!B:G,2,FALSE)),"")</f>
        <v/>
      </c>
      <c r="R4282" s="36" t="str">
        <f>IF(LEN(E4282&amp;"")&gt;0,IF(ISERROR(VLOOKUP(E4282,SpeciesLookup!B:G,4,FALSE)=TRUE),"",VLOOKUP(E4282,SpeciesLookup!B:G,4,FALSE)),"")</f>
        <v/>
      </c>
    </row>
    <row r="4283" spans="1:18" ht="13.2" x14ac:dyDescent="0.25">
      <c r="A4283" s="72"/>
      <c r="D4283" s="11"/>
      <c r="G4283" s="128" t="str">
        <f>IF(LEN(E4283&amp;"")&gt;0,IF(ISERROR(VLOOKUP(E4283,SpeciesLookup!B:G,6,FALSE)=TRUE),"",VLOOKUP(E4283,SpeciesLookup!B:G,6,FALSE)),"")</f>
        <v/>
      </c>
      <c r="H4283" s="128" t="str">
        <f>IF(LEN(E4283&amp;"")&gt;0,IF(ISERROR(VLOOKUP(E4283,SpeciesLookup!B:G,5,FALSE)=TRUE),"",VLOOKUP(E4283,SpeciesLookup!B:G,5,FALSE)),"")</f>
        <v/>
      </c>
      <c r="I4283" s="11"/>
      <c r="J4283" s="73"/>
      <c r="K4283" s="11"/>
      <c r="L4283" s="127" t="str">
        <f>TRIM(IF(ISERROR(VLOOKUP(R4283,SpeciesValidation!D:T,IF(ISNA(VLOOKUP(J4283,Validation!B$2:C$15,2,FALSE)),FALSE,VLOOKUP(J4283,Validation!B$2:C$15,2,FALSE)))),IF(LEN(E4283&amp;"")&gt;0,"",""),VLOOKUP(R4283,SpeciesValidation!D:T,VLOOKUP(J4283,Validation!B$2:C$15,2,FALSE),FALSE)) &amp; " " &amp; IF(ISERROR(IF(LEFT(J4283,1)="A",IF(IF(VLOOKUP(R4283,SpeciesValidation!D:W,20,FALSE)=FALSE,OR(TEXT(A4283,"MMDD")&lt;VLOOKUP(R4283,SpeciesValidation!D:W,18,FALSE),TEXT(A4283,"MMDD")&gt;VLOOKUP(R4283,SpeciesValidation!D:W,19,FALSE)),IF(TEXT(A4283,"MMDD")&lt;"0701",TEXT(A4283,"MMDD")&gt;VLOOKUP(R4283,SpeciesValidation!D:W,18,FALSE),TEXT(A4283,"MMDD")&lt;VLOOKUP(R4283,SpeciesValidation!D:W,19,FALSE))),"Date outside expected range for this species",""),"")),"",IF(LEFT(J4283,1)="A",IF(IF(VLOOKUP(R4283,SpeciesValidation!D:W,20,FALSE)=FALSE,OR(TEXT(A4283,"MMDD")&lt;VLOOKUP(R4283,SpeciesValidation!D:W,18,FALSE),TEXT(A4283,"MMDD")&gt;VLOOKUP(R4283,SpeciesValidation!D:W,19,FALSE)),IF(TEXT(A4283,"MMDD")&lt;"0701",TEXT(A4283,"MMDD")&gt;VLOOKUP(R4283,SpeciesValidation!D:W,18,FALSE),TEXT(A4283,"MMDD")&lt;VLOOKUP(R4283,SpeciesValidation!D:W,19,FALSE))),"Date outside expected range for this species",""),"")))</f>
        <v/>
      </c>
      <c r="M4283" s="127" t="str">
        <f>IF(LEN(E4283&amp;"")&gt;0,IF(ISERROR(VLOOKUP(R4283,SpeciesValidation!D:I,6,FALSE)),"",VLOOKUP(R4283,SpeciesValidation!D:I,6,FALSE)),"")</f>
        <v/>
      </c>
      <c r="Q4283" s="36" t="str">
        <f>IF(LEN(E4283&amp;"")&gt;0,IF(ISERROR(VLOOKUP(E4283,SpeciesValidation!B:G,2,FALSE)=TRUE),"",VLOOKUP(E4283,SpeciesValidation!B:G,2,FALSE)),"")</f>
        <v/>
      </c>
      <c r="R4283" s="36" t="str">
        <f>IF(LEN(E4283&amp;"")&gt;0,IF(ISERROR(VLOOKUP(E4283,SpeciesLookup!B:G,4,FALSE)=TRUE),"",VLOOKUP(E4283,SpeciesLookup!B:G,4,FALSE)),"")</f>
        <v/>
      </c>
    </row>
    <row r="4284" spans="1:18" ht="13.2" x14ac:dyDescent="0.25">
      <c r="A4284" s="72"/>
      <c r="D4284" s="11"/>
      <c r="G4284" s="128" t="str">
        <f>IF(LEN(E4284&amp;"")&gt;0,IF(ISERROR(VLOOKUP(E4284,SpeciesLookup!B:G,6,FALSE)=TRUE),"",VLOOKUP(E4284,SpeciesLookup!B:G,6,FALSE)),"")</f>
        <v/>
      </c>
      <c r="H4284" s="128" t="str">
        <f>IF(LEN(E4284&amp;"")&gt;0,IF(ISERROR(VLOOKUP(E4284,SpeciesLookup!B:G,5,FALSE)=TRUE),"",VLOOKUP(E4284,SpeciesLookup!B:G,5,FALSE)),"")</f>
        <v/>
      </c>
      <c r="I4284" s="11"/>
      <c r="J4284" s="73"/>
      <c r="K4284" s="11"/>
      <c r="L4284" s="127" t="str">
        <f>TRIM(IF(ISERROR(VLOOKUP(R4284,SpeciesValidation!D:T,IF(ISNA(VLOOKUP(J4284,Validation!B$2:C$15,2,FALSE)),FALSE,VLOOKUP(J4284,Validation!B$2:C$15,2,FALSE)))),IF(LEN(E4284&amp;"")&gt;0,"",""),VLOOKUP(R4284,SpeciesValidation!D:T,VLOOKUP(J4284,Validation!B$2:C$15,2,FALSE),FALSE)) &amp; " " &amp; IF(ISERROR(IF(LEFT(J4284,1)="A",IF(IF(VLOOKUP(R4284,SpeciesValidation!D:W,20,FALSE)=FALSE,OR(TEXT(A4284,"MMDD")&lt;VLOOKUP(R4284,SpeciesValidation!D:W,18,FALSE),TEXT(A4284,"MMDD")&gt;VLOOKUP(R4284,SpeciesValidation!D:W,19,FALSE)),IF(TEXT(A4284,"MMDD")&lt;"0701",TEXT(A4284,"MMDD")&gt;VLOOKUP(R4284,SpeciesValidation!D:W,18,FALSE),TEXT(A4284,"MMDD")&lt;VLOOKUP(R4284,SpeciesValidation!D:W,19,FALSE))),"Date outside expected range for this species",""),"")),"",IF(LEFT(J4284,1)="A",IF(IF(VLOOKUP(R4284,SpeciesValidation!D:W,20,FALSE)=FALSE,OR(TEXT(A4284,"MMDD")&lt;VLOOKUP(R4284,SpeciesValidation!D:W,18,FALSE),TEXT(A4284,"MMDD")&gt;VLOOKUP(R4284,SpeciesValidation!D:W,19,FALSE)),IF(TEXT(A4284,"MMDD")&lt;"0701",TEXT(A4284,"MMDD")&gt;VLOOKUP(R4284,SpeciesValidation!D:W,18,FALSE),TEXT(A4284,"MMDD")&lt;VLOOKUP(R4284,SpeciesValidation!D:W,19,FALSE))),"Date outside expected range for this species",""),"")))</f>
        <v/>
      </c>
      <c r="M4284" s="127" t="str">
        <f>IF(LEN(E4284&amp;"")&gt;0,IF(ISERROR(VLOOKUP(R4284,SpeciesValidation!D:I,6,FALSE)),"",VLOOKUP(R4284,SpeciesValidation!D:I,6,FALSE)),"")</f>
        <v/>
      </c>
      <c r="Q4284" s="36" t="str">
        <f>IF(LEN(E4284&amp;"")&gt;0,IF(ISERROR(VLOOKUP(E4284,SpeciesValidation!B:G,2,FALSE)=TRUE),"",VLOOKUP(E4284,SpeciesValidation!B:G,2,FALSE)),"")</f>
        <v/>
      </c>
      <c r="R4284" s="36" t="str">
        <f>IF(LEN(E4284&amp;"")&gt;0,IF(ISERROR(VLOOKUP(E4284,SpeciesLookup!B:G,4,FALSE)=TRUE),"",VLOOKUP(E4284,SpeciesLookup!B:G,4,FALSE)),"")</f>
        <v/>
      </c>
    </row>
    <row r="4285" spans="1:18" ht="13.2" x14ac:dyDescent="0.25">
      <c r="A4285" s="72"/>
      <c r="D4285" s="11"/>
      <c r="G4285" s="128" t="str">
        <f>IF(LEN(E4285&amp;"")&gt;0,IF(ISERROR(VLOOKUP(E4285,SpeciesLookup!B:G,6,FALSE)=TRUE),"",VLOOKUP(E4285,SpeciesLookup!B:G,6,FALSE)),"")</f>
        <v/>
      </c>
      <c r="H4285" s="128" t="str">
        <f>IF(LEN(E4285&amp;"")&gt;0,IF(ISERROR(VLOOKUP(E4285,SpeciesLookup!B:G,5,FALSE)=TRUE),"",VLOOKUP(E4285,SpeciesLookup!B:G,5,FALSE)),"")</f>
        <v/>
      </c>
      <c r="I4285" s="11"/>
      <c r="J4285" s="73"/>
      <c r="K4285" s="11"/>
      <c r="L4285" s="127" t="str">
        <f>TRIM(IF(ISERROR(VLOOKUP(R4285,SpeciesValidation!D:T,IF(ISNA(VLOOKUP(J4285,Validation!B$2:C$15,2,FALSE)),FALSE,VLOOKUP(J4285,Validation!B$2:C$15,2,FALSE)))),IF(LEN(E4285&amp;"")&gt;0,"",""),VLOOKUP(R4285,SpeciesValidation!D:T,VLOOKUP(J4285,Validation!B$2:C$15,2,FALSE),FALSE)) &amp; " " &amp; IF(ISERROR(IF(LEFT(J4285,1)="A",IF(IF(VLOOKUP(R4285,SpeciesValidation!D:W,20,FALSE)=FALSE,OR(TEXT(A4285,"MMDD")&lt;VLOOKUP(R4285,SpeciesValidation!D:W,18,FALSE),TEXT(A4285,"MMDD")&gt;VLOOKUP(R4285,SpeciesValidation!D:W,19,FALSE)),IF(TEXT(A4285,"MMDD")&lt;"0701",TEXT(A4285,"MMDD")&gt;VLOOKUP(R4285,SpeciesValidation!D:W,18,FALSE),TEXT(A4285,"MMDD")&lt;VLOOKUP(R4285,SpeciesValidation!D:W,19,FALSE))),"Date outside expected range for this species",""),"")),"",IF(LEFT(J4285,1)="A",IF(IF(VLOOKUP(R4285,SpeciesValidation!D:W,20,FALSE)=FALSE,OR(TEXT(A4285,"MMDD")&lt;VLOOKUP(R4285,SpeciesValidation!D:W,18,FALSE),TEXT(A4285,"MMDD")&gt;VLOOKUP(R4285,SpeciesValidation!D:W,19,FALSE)),IF(TEXT(A4285,"MMDD")&lt;"0701",TEXT(A4285,"MMDD")&gt;VLOOKUP(R4285,SpeciesValidation!D:W,18,FALSE),TEXT(A4285,"MMDD")&lt;VLOOKUP(R4285,SpeciesValidation!D:W,19,FALSE))),"Date outside expected range for this species",""),"")))</f>
        <v/>
      </c>
      <c r="M4285" s="127" t="str">
        <f>IF(LEN(E4285&amp;"")&gt;0,IF(ISERROR(VLOOKUP(R4285,SpeciesValidation!D:I,6,FALSE)),"",VLOOKUP(R4285,SpeciesValidation!D:I,6,FALSE)),"")</f>
        <v/>
      </c>
      <c r="Q4285" s="36" t="str">
        <f>IF(LEN(E4285&amp;"")&gt;0,IF(ISERROR(VLOOKUP(E4285,SpeciesValidation!B:G,2,FALSE)=TRUE),"",VLOOKUP(E4285,SpeciesValidation!B:G,2,FALSE)),"")</f>
        <v/>
      </c>
      <c r="R4285" s="36" t="str">
        <f>IF(LEN(E4285&amp;"")&gt;0,IF(ISERROR(VLOOKUP(E4285,SpeciesLookup!B:G,4,FALSE)=TRUE),"",VLOOKUP(E4285,SpeciesLookup!B:G,4,FALSE)),"")</f>
        <v/>
      </c>
    </row>
    <row r="4286" spans="1:18" ht="13.2" x14ac:dyDescent="0.25">
      <c r="A4286" s="72"/>
      <c r="D4286" s="11"/>
      <c r="G4286" s="128" t="str">
        <f>IF(LEN(E4286&amp;"")&gt;0,IF(ISERROR(VLOOKUP(E4286,SpeciesLookup!B:G,6,FALSE)=TRUE),"",VLOOKUP(E4286,SpeciesLookup!B:G,6,FALSE)),"")</f>
        <v/>
      </c>
      <c r="H4286" s="128" t="str">
        <f>IF(LEN(E4286&amp;"")&gt;0,IF(ISERROR(VLOOKUP(E4286,SpeciesLookup!B:G,5,FALSE)=TRUE),"",VLOOKUP(E4286,SpeciesLookup!B:G,5,FALSE)),"")</f>
        <v/>
      </c>
      <c r="I4286" s="11"/>
      <c r="J4286" s="73"/>
      <c r="K4286" s="11"/>
      <c r="L4286" s="127" t="str">
        <f>TRIM(IF(ISERROR(VLOOKUP(R4286,SpeciesValidation!D:T,IF(ISNA(VLOOKUP(J4286,Validation!B$2:C$15,2,FALSE)),FALSE,VLOOKUP(J4286,Validation!B$2:C$15,2,FALSE)))),IF(LEN(E4286&amp;"")&gt;0,"",""),VLOOKUP(R4286,SpeciesValidation!D:T,VLOOKUP(J4286,Validation!B$2:C$15,2,FALSE),FALSE)) &amp; " " &amp; IF(ISERROR(IF(LEFT(J4286,1)="A",IF(IF(VLOOKUP(R4286,SpeciesValidation!D:W,20,FALSE)=FALSE,OR(TEXT(A4286,"MMDD")&lt;VLOOKUP(R4286,SpeciesValidation!D:W,18,FALSE),TEXT(A4286,"MMDD")&gt;VLOOKUP(R4286,SpeciesValidation!D:W,19,FALSE)),IF(TEXT(A4286,"MMDD")&lt;"0701",TEXT(A4286,"MMDD")&gt;VLOOKUP(R4286,SpeciesValidation!D:W,18,FALSE),TEXT(A4286,"MMDD")&lt;VLOOKUP(R4286,SpeciesValidation!D:W,19,FALSE))),"Date outside expected range for this species",""),"")),"",IF(LEFT(J4286,1)="A",IF(IF(VLOOKUP(R4286,SpeciesValidation!D:W,20,FALSE)=FALSE,OR(TEXT(A4286,"MMDD")&lt;VLOOKUP(R4286,SpeciesValidation!D:W,18,FALSE),TEXT(A4286,"MMDD")&gt;VLOOKUP(R4286,SpeciesValidation!D:W,19,FALSE)),IF(TEXT(A4286,"MMDD")&lt;"0701",TEXT(A4286,"MMDD")&gt;VLOOKUP(R4286,SpeciesValidation!D:W,18,FALSE),TEXT(A4286,"MMDD")&lt;VLOOKUP(R4286,SpeciesValidation!D:W,19,FALSE))),"Date outside expected range for this species",""),"")))</f>
        <v/>
      </c>
      <c r="M4286" s="127" t="str">
        <f>IF(LEN(E4286&amp;"")&gt;0,IF(ISERROR(VLOOKUP(R4286,SpeciesValidation!D:I,6,FALSE)),"",VLOOKUP(R4286,SpeciesValidation!D:I,6,FALSE)),"")</f>
        <v/>
      </c>
      <c r="Q4286" s="36" t="str">
        <f>IF(LEN(E4286&amp;"")&gt;0,IF(ISERROR(VLOOKUP(E4286,SpeciesValidation!B:G,2,FALSE)=TRUE),"",VLOOKUP(E4286,SpeciesValidation!B:G,2,FALSE)),"")</f>
        <v/>
      </c>
      <c r="R4286" s="36" t="str">
        <f>IF(LEN(E4286&amp;"")&gt;0,IF(ISERROR(VLOOKUP(E4286,SpeciesLookup!B:G,4,FALSE)=TRUE),"",VLOOKUP(E4286,SpeciesLookup!B:G,4,FALSE)),"")</f>
        <v/>
      </c>
    </row>
    <row r="4287" spans="1:18" ht="13.2" x14ac:dyDescent="0.25">
      <c r="A4287" s="72"/>
      <c r="D4287" s="11"/>
      <c r="G4287" s="128" t="str">
        <f>IF(LEN(E4287&amp;"")&gt;0,IF(ISERROR(VLOOKUP(E4287,SpeciesLookup!B:G,6,FALSE)=TRUE),"",VLOOKUP(E4287,SpeciesLookup!B:G,6,FALSE)),"")</f>
        <v/>
      </c>
      <c r="H4287" s="128" t="str">
        <f>IF(LEN(E4287&amp;"")&gt;0,IF(ISERROR(VLOOKUP(E4287,SpeciesLookup!B:G,5,FALSE)=TRUE),"",VLOOKUP(E4287,SpeciesLookup!B:G,5,FALSE)),"")</f>
        <v/>
      </c>
      <c r="I4287" s="11"/>
      <c r="J4287" s="73"/>
      <c r="K4287" s="11"/>
      <c r="L4287" s="127" t="str">
        <f>TRIM(IF(ISERROR(VLOOKUP(R4287,SpeciesValidation!D:T,IF(ISNA(VLOOKUP(J4287,Validation!B$2:C$15,2,FALSE)),FALSE,VLOOKUP(J4287,Validation!B$2:C$15,2,FALSE)))),IF(LEN(E4287&amp;"")&gt;0,"",""),VLOOKUP(R4287,SpeciesValidation!D:T,VLOOKUP(J4287,Validation!B$2:C$15,2,FALSE),FALSE)) &amp; " " &amp; IF(ISERROR(IF(LEFT(J4287,1)="A",IF(IF(VLOOKUP(R4287,SpeciesValidation!D:W,20,FALSE)=FALSE,OR(TEXT(A4287,"MMDD")&lt;VLOOKUP(R4287,SpeciesValidation!D:W,18,FALSE),TEXT(A4287,"MMDD")&gt;VLOOKUP(R4287,SpeciesValidation!D:W,19,FALSE)),IF(TEXT(A4287,"MMDD")&lt;"0701",TEXT(A4287,"MMDD")&gt;VLOOKUP(R4287,SpeciesValidation!D:W,18,FALSE),TEXT(A4287,"MMDD")&lt;VLOOKUP(R4287,SpeciesValidation!D:W,19,FALSE))),"Date outside expected range for this species",""),"")),"",IF(LEFT(J4287,1)="A",IF(IF(VLOOKUP(R4287,SpeciesValidation!D:W,20,FALSE)=FALSE,OR(TEXT(A4287,"MMDD")&lt;VLOOKUP(R4287,SpeciesValidation!D:W,18,FALSE),TEXT(A4287,"MMDD")&gt;VLOOKUP(R4287,SpeciesValidation!D:W,19,FALSE)),IF(TEXT(A4287,"MMDD")&lt;"0701",TEXT(A4287,"MMDD")&gt;VLOOKUP(R4287,SpeciesValidation!D:W,18,FALSE),TEXT(A4287,"MMDD")&lt;VLOOKUP(R4287,SpeciesValidation!D:W,19,FALSE))),"Date outside expected range for this species",""),"")))</f>
        <v/>
      </c>
      <c r="M4287" s="127" t="str">
        <f>IF(LEN(E4287&amp;"")&gt;0,IF(ISERROR(VLOOKUP(R4287,SpeciesValidation!D:I,6,FALSE)),"",VLOOKUP(R4287,SpeciesValidation!D:I,6,FALSE)),"")</f>
        <v/>
      </c>
      <c r="Q4287" s="36" t="str">
        <f>IF(LEN(E4287&amp;"")&gt;0,IF(ISERROR(VLOOKUP(E4287,SpeciesValidation!B:G,2,FALSE)=TRUE),"",VLOOKUP(E4287,SpeciesValidation!B:G,2,FALSE)),"")</f>
        <v/>
      </c>
      <c r="R4287" s="36" t="str">
        <f>IF(LEN(E4287&amp;"")&gt;0,IF(ISERROR(VLOOKUP(E4287,SpeciesLookup!B:G,4,FALSE)=TRUE),"",VLOOKUP(E4287,SpeciesLookup!B:G,4,FALSE)),"")</f>
        <v/>
      </c>
    </row>
    <row r="4288" spans="1:18" ht="13.2" x14ac:dyDescent="0.25">
      <c r="A4288" s="72"/>
      <c r="D4288" s="11"/>
      <c r="G4288" s="128" t="str">
        <f>IF(LEN(E4288&amp;"")&gt;0,IF(ISERROR(VLOOKUP(E4288,SpeciesLookup!B:G,6,FALSE)=TRUE),"",VLOOKUP(E4288,SpeciesLookup!B:G,6,FALSE)),"")</f>
        <v/>
      </c>
      <c r="H4288" s="128" t="str">
        <f>IF(LEN(E4288&amp;"")&gt;0,IF(ISERROR(VLOOKUP(E4288,SpeciesLookup!B:G,5,FALSE)=TRUE),"",VLOOKUP(E4288,SpeciesLookup!B:G,5,FALSE)),"")</f>
        <v/>
      </c>
      <c r="I4288" s="11"/>
      <c r="J4288" s="73"/>
      <c r="K4288" s="11"/>
      <c r="L4288" s="127" t="str">
        <f>TRIM(IF(ISERROR(VLOOKUP(R4288,SpeciesValidation!D:T,IF(ISNA(VLOOKUP(J4288,Validation!B$2:C$15,2,FALSE)),FALSE,VLOOKUP(J4288,Validation!B$2:C$15,2,FALSE)))),IF(LEN(E4288&amp;"")&gt;0,"",""),VLOOKUP(R4288,SpeciesValidation!D:T,VLOOKUP(J4288,Validation!B$2:C$15,2,FALSE),FALSE)) &amp; " " &amp; IF(ISERROR(IF(LEFT(J4288,1)="A",IF(IF(VLOOKUP(R4288,SpeciesValidation!D:W,20,FALSE)=FALSE,OR(TEXT(A4288,"MMDD")&lt;VLOOKUP(R4288,SpeciesValidation!D:W,18,FALSE),TEXT(A4288,"MMDD")&gt;VLOOKUP(R4288,SpeciesValidation!D:W,19,FALSE)),IF(TEXT(A4288,"MMDD")&lt;"0701",TEXT(A4288,"MMDD")&gt;VLOOKUP(R4288,SpeciesValidation!D:W,18,FALSE),TEXT(A4288,"MMDD")&lt;VLOOKUP(R4288,SpeciesValidation!D:W,19,FALSE))),"Date outside expected range for this species",""),"")),"",IF(LEFT(J4288,1)="A",IF(IF(VLOOKUP(R4288,SpeciesValidation!D:W,20,FALSE)=FALSE,OR(TEXT(A4288,"MMDD")&lt;VLOOKUP(R4288,SpeciesValidation!D:W,18,FALSE),TEXT(A4288,"MMDD")&gt;VLOOKUP(R4288,SpeciesValidation!D:W,19,FALSE)),IF(TEXT(A4288,"MMDD")&lt;"0701",TEXT(A4288,"MMDD")&gt;VLOOKUP(R4288,SpeciesValidation!D:W,18,FALSE),TEXT(A4288,"MMDD")&lt;VLOOKUP(R4288,SpeciesValidation!D:W,19,FALSE))),"Date outside expected range for this species",""),"")))</f>
        <v/>
      </c>
      <c r="M4288" s="127" t="str">
        <f>IF(LEN(E4288&amp;"")&gt;0,IF(ISERROR(VLOOKUP(R4288,SpeciesValidation!D:I,6,FALSE)),"",VLOOKUP(R4288,SpeciesValidation!D:I,6,FALSE)),"")</f>
        <v/>
      </c>
      <c r="Q4288" s="36" t="str">
        <f>IF(LEN(E4288&amp;"")&gt;0,IF(ISERROR(VLOOKUP(E4288,SpeciesValidation!B:G,2,FALSE)=TRUE),"",VLOOKUP(E4288,SpeciesValidation!B:G,2,FALSE)),"")</f>
        <v/>
      </c>
      <c r="R4288" s="36" t="str">
        <f>IF(LEN(E4288&amp;"")&gt;0,IF(ISERROR(VLOOKUP(E4288,SpeciesLookup!B:G,4,FALSE)=TRUE),"",VLOOKUP(E4288,SpeciesLookup!B:G,4,FALSE)),"")</f>
        <v/>
      </c>
    </row>
    <row r="4289" spans="1:18" ht="13.2" x14ac:dyDescent="0.25">
      <c r="A4289" s="72"/>
      <c r="D4289" s="11"/>
      <c r="G4289" s="128" t="str">
        <f>IF(LEN(E4289&amp;"")&gt;0,IF(ISERROR(VLOOKUP(E4289,SpeciesLookup!B:G,6,FALSE)=TRUE),"",VLOOKUP(E4289,SpeciesLookup!B:G,6,FALSE)),"")</f>
        <v/>
      </c>
      <c r="H4289" s="128" t="str">
        <f>IF(LEN(E4289&amp;"")&gt;0,IF(ISERROR(VLOOKUP(E4289,SpeciesLookup!B:G,5,FALSE)=TRUE),"",VLOOKUP(E4289,SpeciesLookup!B:G,5,FALSE)),"")</f>
        <v/>
      </c>
      <c r="I4289" s="11"/>
      <c r="J4289" s="73"/>
      <c r="K4289" s="11"/>
      <c r="L4289" s="127" t="str">
        <f>TRIM(IF(ISERROR(VLOOKUP(R4289,SpeciesValidation!D:T,IF(ISNA(VLOOKUP(J4289,Validation!B$2:C$15,2,FALSE)),FALSE,VLOOKUP(J4289,Validation!B$2:C$15,2,FALSE)))),IF(LEN(E4289&amp;"")&gt;0,"",""),VLOOKUP(R4289,SpeciesValidation!D:T,VLOOKUP(J4289,Validation!B$2:C$15,2,FALSE),FALSE)) &amp; " " &amp; IF(ISERROR(IF(LEFT(J4289,1)="A",IF(IF(VLOOKUP(R4289,SpeciesValidation!D:W,20,FALSE)=FALSE,OR(TEXT(A4289,"MMDD")&lt;VLOOKUP(R4289,SpeciesValidation!D:W,18,FALSE),TEXT(A4289,"MMDD")&gt;VLOOKUP(R4289,SpeciesValidation!D:W,19,FALSE)),IF(TEXT(A4289,"MMDD")&lt;"0701",TEXT(A4289,"MMDD")&gt;VLOOKUP(R4289,SpeciesValidation!D:W,18,FALSE),TEXT(A4289,"MMDD")&lt;VLOOKUP(R4289,SpeciesValidation!D:W,19,FALSE))),"Date outside expected range for this species",""),"")),"",IF(LEFT(J4289,1)="A",IF(IF(VLOOKUP(R4289,SpeciesValidation!D:W,20,FALSE)=FALSE,OR(TEXT(A4289,"MMDD")&lt;VLOOKUP(R4289,SpeciesValidation!D:W,18,FALSE),TEXT(A4289,"MMDD")&gt;VLOOKUP(R4289,SpeciesValidation!D:W,19,FALSE)),IF(TEXT(A4289,"MMDD")&lt;"0701",TEXT(A4289,"MMDD")&gt;VLOOKUP(R4289,SpeciesValidation!D:W,18,FALSE),TEXT(A4289,"MMDD")&lt;VLOOKUP(R4289,SpeciesValidation!D:W,19,FALSE))),"Date outside expected range for this species",""),"")))</f>
        <v/>
      </c>
      <c r="M4289" s="127" t="str">
        <f>IF(LEN(E4289&amp;"")&gt;0,IF(ISERROR(VLOOKUP(R4289,SpeciesValidation!D:I,6,FALSE)),"",VLOOKUP(R4289,SpeciesValidation!D:I,6,FALSE)),"")</f>
        <v/>
      </c>
      <c r="Q4289" s="36" t="str">
        <f>IF(LEN(E4289&amp;"")&gt;0,IF(ISERROR(VLOOKUP(E4289,SpeciesValidation!B:G,2,FALSE)=TRUE),"",VLOOKUP(E4289,SpeciesValidation!B:G,2,FALSE)),"")</f>
        <v/>
      </c>
      <c r="R4289" s="36" t="str">
        <f>IF(LEN(E4289&amp;"")&gt;0,IF(ISERROR(VLOOKUP(E4289,SpeciesLookup!B:G,4,FALSE)=TRUE),"",VLOOKUP(E4289,SpeciesLookup!B:G,4,FALSE)),"")</f>
        <v/>
      </c>
    </row>
    <row r="4290" spans="1:18" ht="13.2" x14ac:dyDescent="0.25">
      <c r="A4290" s="72"/>
      <c r="D4290" s="11"/>
      <c r="G4290" s="128" t="str">
        <f>IF(LEN(E4290&amp;"")&gt;0,IF(ISERROR(VLOOKUP(E4290,SpeciesLookup!B:G,6,FALSE)=TRUE),"",VLOOKUP(E4290,SpeciesLookup!B:G,6,FALSE)),"")</f>
        <v/>
      </c>
      <c r="H4290" s="128" t="str">
        <f>IF(LEN(E4290&amp;"")&gt;0,IF(ISERROR(VLOOKUP(E4290,SpeciesLookup!B:G,5,FALSE)=TRUE),"",VLOOKUP(E4290,SpeciesLookup!B:G,5,FALSE)),"")</f>
        <v/>
      </c>
      <c r="I4290" s="11"/>
      <c r="J4290" s="73"/>
      <c r="K4290" s="11"/>
      <c r="L4290" s="127" t="str">
        <f>TRIM(IF(ISERROR(VLOOKUP(R4290,SpeciesValidation!D:T,IF(ISNA(VLOOKUP(J4290,Validation!B$2:C$15,2,FALSE)),FALSE,VLOOKUP(J4290,Validation!B$2:C$15,2,FALSE)))),IF(LEN(E4290&amp;"")&gt;0,"",""),VLOOKUP(R4290,SpeciesValidation!D:T,VLOOKUP(J4290,Validation!B$2:C$15,2,FALSE),FALSE)) &amp; " " &amp; IF(ISERROR(IF(LEFT(J4290,1)="A",IF(IF(VLOOKUP(R4290,SpeciesValidation!D:W,20,FALSE)=FALSE,OR(TEXT(A4290,"MMDD")&lt;VLOOKUP(R4290,SpeciesValidation!D:W,18,FALSE),TEXT(A4290,"MMDD")&gt;VLOOKUP(R4290,SpeciesValidation!D:W,19,FALSE)),IF(TEXT(A4290,"MMDD")&lt;"0701",TEXT(A4290,"MMDD")&gt;VLOOKUP(R4290,SpeciesValidation!D:W,18,FALSE),TEXT(A4290,"MMDD")&lt;VLOOKUP(R4290,SpeciesValidation!D:W,19,FALSE))),"Date outside expected range for this species",""),"")),"",IF(LEFT(J4290,1)="A",IF(IF(VLOOKUP(R4290,SpeciesValidation!D:W,20,FALSE)=FALSE,OR(TEXT(A4290,"MMDD")&lt;VLOOKUP(R4290,SpeciesValidation!D:W,18,FALSE),TEXT(A4290,"MMDD")&gt;VLOOKUP(R4290,SpeciesValidation!D:W,19,FALSE)),IF(TEXT(A4290,"MMDD")&lt;"0701",TEXT(A4290,"MMDD")&gt;VLOOKUP(R4290,SpeciesValidation!D:W,18,FALSE),TEXT(A4290,"MMDD")&lt;VLOOKUP(R4290,SpeciesValidation!D:W,19,FALSE))),"Date outside expected range for this species",""),"")))</f>
        <v/>
      </c>
      <c r="M4290" s="127" t="str">
        <f>IF(LEN(E4290&amp;"")&gt;0,IF(ISERROR(VLOOKUP(R4290,SpeciesValidation!D:I,6,FALSE)),"",VLOOKUP(R4290,SpeciesValidation!D:I,6,FALSE)),"")</f>
        <v/>
      </c>
      <c r="Q4290" s="36" t="str">
        <f>IF(LEN(E4290&amp;"")&gt;0,IF(ISERROR(VLOOKUP(E4290,SpeciesValidation!B:G,2,FALSE)=TRUE),"",VLOOKUP(E4290,SpeciesValidation!B:G,2,FALSE)),"")</f>
        <v/>
      </c>
      <c r="R4290" s="36" t="str">
        <f>IF(LEN(E4290&amp;"")&gt;0,IF(ISERROR(VLOOKUP(E4290,SpeciesLookup!B:G,4,FALSE)=TRUE),"",VLOOKUP(E4290,SpeciesLookup!B:G,4,FALSE)),"")</f>
        <v/>
      </c>
    </row>
    <row r="4291" spans="1:18" ht="13.2" x14ac:dyDescent="0.25">
      <c r="A4291" s="72"/>
      <c r="D4291" s="11"/>
      <c r="G4291" s="128" t="str">
        <f>IF(LEN(E4291&amp;"")&gt;0,IF(ISERROR(VLOOKUP(E4291,SpeciesLookup!B:G,6,FALSE)=TRUE),"",VLOOKUP(E4291,SpeciesLookup!B:G,6,FALSE)),"")</f>
        <v/>
      </c>
      <c r="H4291" s="128" t="str">
        <f>IF(LEN(E4291&amp;"")&gt;0,IF(ISERROR(VLOOKUP(E4291,SpeciesLookup!B:G,5,FALSE)=TRUE),"",VLOOKUP(E4291,SpeciesLookup!B:G,5,FALSE)),"")</f>
        <v/>
      </c>
      <c r="I4291" s="11"/>
      <c r="J4291" s="73"/>
      <c r="K4291" s="11"/>
      <c r="L4291" s="127" t="str">
        <f>TRIM(IF(ISERROR(VLOOKUP(R4291,SpeciesValidation!D:T,IF(ISNA(VLOOKUP(J4291,Validation!B$2:C$15,2,FALSE)),FALSE,VLOOKUP(J4291,Validation!B$2:C$15,2,FALSE)))),IF(LEN(E4291&amp;"")&gt;0,"",""),VLOOKUP(R4291,SpeciesValidation!D:T,VLOOKUP(J4291,Validation!B$2:C$15,2,FALSE),FALSE)) &amp; " " &amp; IF(ISERROR(IF(LEFT(J4291,1)="A",IF(IF(VLOOKUP(R4291,SpeciesValidation!D:W,20,FALSE)=FALSE,OR(TEXT(A4291,"MMDD")&lt;VLOOKUP(R4291,SpeciesValidation!D:W,18,FALSE),TEXT(A4291,"MMDD")&gt;VLOOKUP(R4291,SpeciesValidation!D:W,19,FALSE)),IF(TEXT(A4291,"MMDD")&lt;"0701",TEXT(A4291,"MMDD")&gt;VLOOKUP(R4291,SpeciesValidation!D:W,18,FALSE),TEXT(A4291,"MMDD")&lt;VLOOKUP(R4291,SpeciesValidation!D:W,19,FALSE))),"Date outside expected range for this species",""),"")),"",IF(LEFT(J4291,1)="A",IF(IF(VLOOKUP(R4291,SpeciesValidation!D:W,20,FALSE)=FALSE,OR(TEXT(A4291,"MMDD")&lt;VLOOKUP(R4291,SpeciesValidation!D:W,18,FALSE),TEXT(A4291,"MMDD")&gt;VLOOKUP(R4291,SpeciesValidation!D:W,19,FALSE)),IF(TEXT(A4291,"MMDD")&lt;"0701",TEXT(A4291,"MMDD")&gt;VLOOKUP(R4291,SpeciesValidation!D:W,18,FALSE),TEXT(A4291,"MMDD")&lt;VLOOKUP(R4291,SpeciesValidation!D:W,19,FALSE))),"Date outside expected range for this species",""),"")))</f>
        <v/>
      </c>
      <c r="M4291" s="127" t="str">
        <f>IF(LEN(E4291&amp;"")&gt;0,IF(ISERROR(VLOOKUP(R4291,SpeciesValidation!D:I,6,FALSE)),"",VLOOKUP(R4291,SpeciesValidation!D:I,6,FALSE)),"")</f>
        <v/>
      </c>
      <c r="Q4291" s="36" t="str">
        <f>IF(LEN(E4291&amp;"")&gt;0,IF(ISERROR(VLOOKUP(E4291,SpeciesValidation!B:G,2,FALSE)=TRUE),"",VLOOKUP(E4291,SpeciesValidation!B:G,2,FALSE)),"")</f>
        <v/>
      </c>
      <c r="R4291" s="36" t="str">
        <f>IF(LEN(E4291&amp;"")&gt;0,IF(ISERROR(VLOOKUP(E4291,SpeciesLookup!B:G,4,FALSE)=TRUE),"",VLOOKUP(E4291,SpeciesLookup!B:G,4,FALSE)),"")</f>
        <v/>
      </c>
    </row>
    <row r="4292" spans="1:18" ht="13.2" x14ac:dyDescent="0.25">
      <c r="A4292" s="72"/>
      <c r="D4292" s="11"/>
      <c r="G4292" s="128" t="str">
        <f>IF(LEN(E4292&amp;"")&gt;0,IF(ISERROR(VLOOKUP(E4292,SpeciesLookup!B:G,6,FALSE)=TRUE),"",VLOOKUP(E4292,SpeciesLookup!B:G,6,FALSE)),"")</f>
        <v/>
      </c>
      <c r="H4292" s="128" t="str">
        <f>IF(LEN(E4292&amp;"")&gt;0,IF(ISERROR(VLOOKUP(E4292,SpeciesLookup!B:G,5,FALSE)=TRUE),"",VLOOKUP(E4292,SpeciesLookup!B:G,5,FALSE)),"")</f>
        <v/>
      </c>
      <c r="I4292" s="11"/>
      <c r="J4292" s="73"/>
      <c r="K4292" s="11"/>
      <c r="L4292" s="127" t="str">
        <f>TRIM(IF(ISERROR(VLOOKUP(R4292,SpeciesValidation!D:T,IF(ISNA(VLOOKUP(J4292,Validation!B$2:C$15,2,FALSE)),FALSE,VLOOKUP(J4292,Validation!B$2:C$15,2,FALSE)))),IF(LEN(E4292&amp;"")&gt;0,"",""),VLOOKUP(R4292,SpeciesValidation!D:T,VLOOKUP(J4292,Validation!B$2:C$15,2,FALSE),FALSE)) &amp; " " &amp; IF(ISERROR(IF(LEFT(J4292,1)="A",IF(IF(VLOOKUP(R4292,SpeciesValidation!D:W,20,FALSE)=FALSE,OR(TEXT(A4292,"MMDD")&lt;VLOOKUP(R4292,SpeciesValidation!D:W,18,FALSE),TEXT(A4292,"MMDD")&gt;VLOOKUP(R4292,SpeciesValidation!D:W,19,FALSE)),IF(TEXT(A4292,"MMDD")&lt;"0701",TEXT(A4292,"MMDD")&gt;VLOOKUP(R4292,SpeciesValidation!D:W,18,FALSE),TEXT(A4292,"MMDD")&lt;VLOOKUP(R4292,SpeciesValidation!D:W,19,FALSE))),"Date outside expected range for this species",""),"")),"",IF(LEFT(J4292,1)="A",IF(IF(VLOOKUP(R4292,SpeciesValidation!D:W,20,FALSE)=FALSE,OR(TEXT(A4292,"MMDD")&lt;VLOOKUP(R4292,SpeciesValidation!D:W,18,FALSE),TEXT(A4292,"MMDD")&gt;VLOOKUP(R4292,SpeciesValidation!D:W,19,FALSE)),IF(TEXT(A4292,"MMDD")&lt;"0701",TEXT(A4292,"MMDD")&gt;VLOOKUP(R4292,SpeciesValidation!D:W,18,FALSE),TEXT(A4292,"MMDD")&lt;VLOOKUP(R4292,SpeciesValidation!D:W,19,FALSE))),"Date outside expected range for this species",""),"")))</f>
        <v/>
      </c>
      <c r="M4292" s="127" t="str">
        <f>IF(LEN(E4292&amp;"")&gt;0,IF(ISERROR(VLOOKUP(R4292,SpeciesValidation!D:I,6,FALSE)),"",VLOOKUP(R4292,SpeciesValidation!D:I,6,FALSE)),"")</f>
        <v/>
      </c>
      <c r="Q4292" s="36" t="str">
        <f>IF(LEN(E4292&amp;"")&gt;0,IF(ISERROR(VLOOKUP(E4292,SpeciesValidation!B:G,2,FALSE)=TRUE),"",VLOOKUP(E4292,SpeciesValidation!B:G,2,FALSE)),"")</f>
        <v/>
      </c>
      <c r="R4292" s="36" t="str">
        <f>IF(LEN(E4292&amp;"")&gt;0,IF(ISERROR(VLOOKUP(E4292,SpeciesLookup!B:G,4,FALSE)=TRUE),"",VLOOKUP(E4292,SpeciesLookup!B:G,4,FALSE)),"")</f>
        <v/>
      </c>
    </row>
    <row r="4293" spans="1:18" ht="13.2" x14ac:dyDescent="0.25">
      <c r="A4293" s="72"/>
      <c r="D4293" s="11"/>
      <c r="G4293" s="128" t="str">
        <f>IF(LEN(E4293&amp;"")&gt;0,IF(ISERROR(VLOOKUP(E4293,SpeciesLookup!B:G,6,FALSE)=TRUE),"",VLOOKUP(E4293,SpeciesLookup!B:G,6,FALSE)),"")</f>
        <v/>
      </c>
      <c r="H4293" s="128" t="str">
        <f>IF(LEN(E4293&amp;"")&gt;0,IF(ISERROR(VLOOKUP(E4293,SpeciesLookup!B:G,5,FALSE)=TRUE),"",VLOOKUP(E4293,SpeciesLookup!B:G,5,FALSE)),"")</f>
        <v/>
      </c>
      <c r="I4293" s="11"/>
      <c r="J4293" s="73"/>
      <c r="K4293" s="11"/>
      <c r="L4293" s="127" t="str">
        <f>TRIM(IF(ISERROR(VLOOKUP(R4293,SpeciesValidation!D:T,IF(ISNA(VLOOKUP(J4293,Validation!B$2:C$15,2,FALSE)),FALSE,VLOOKUP(J4293,Validation!B$2:C$15,2,FALSE)))),IF(LEN(E4293&amp;"")&gt;0,"",""),VLOOKUP(R4293,SpeciesValidation!D:T,VLOOKUP(J4293,Validation!B$2:C$15,2,FALSE),FALSE)) &amp; " " &amp; IF(ISERROR(IF(LEFT(J4293,1)="A",IF(IF(VLOOKUP(R4293,SpeciesValidation!D:W,20,FALSE)=FALSE,OR(TEXT(A4293,"MMDD")&lt;VLOOKUP(R4293,SpeciesValidation!D:W,18,FALSE),TEXT(A4293,"MMDD")&gt;VLOOKUP(R4293,SpeciesValidation!D:W,19,FALSE)),IF(TEXT(A4293,"MMDD")&lt;"0701",TEXT(A4293,"MMDD")&gt;VLOOKUP(R4293,SpeciesValidation!D:W,18,FALSE),TEXT(A4293,"MMDD")&lt;VLOOKUP(R4293,SpeciesValidation!D:W,19,FALSE))),"Date outside expected range for this species",""),"")),"",IF(LEFT(J4293,1)="A",IF(IF(VLOOKUP(R4293,SpeciesValidation!D:W,20,FALSE)=FALSE,OR(TEXT(A4293,"MMDD")&lt;VLOOKUP(R4293,SpeciesValidation!D:W,18,FALSE),TEXT(A4293,"MMDD")&gt;VLOOKUP(R4293,SpeciesValidation!D:W,19,FALSE)),IF(TEXT(A4293,"MMDD")&lt;"0701",TEXT(A4293,"MMDD")&gt;VLOOKUP(R4293,SpeciesValidation!D:W,18,FALSE),TEXT(A4293,"MMDD")&lt;VLOOKUP(R4293,SpeciesValidation!D:W,19,FALSE))),"Date outside expected range for this species",""),"")))</f>
        <v/>
      </c>
      <c r="M4293" s="127" t="str">
        <f>IF(LEN(E4293&amp;"")&gt;0,IF(ISERROR(VLOOKUP(R4293,SpeciesValidation!D:I,6,FALSE)),"",VLOOKUP(R4293,SpeciesValidation!D:I,6,FALSE)),"")</f>
        <v/>
      </c>
      <c r="Q4293" s="36" t="str">
        <f>IF(LEN(E4293&amp;"")&gt;0,IF(ISERROR(VLOOKUP(E4293,SpeciesValidation!B:G,2,FALSE)=TRUE),"",VLOOKUP(E4293,SpeciesValidation!B:G,2,FALSE)),"")</f>
        <v/>
      </c>
      <c r="R4293" s="36" t="str">
        <f>IF(LEN(E4293&amp;"")&gt;0,IF(ISERROR(VLOOKUP(E4293,SpeciesLookup!B:G,4,FALSE)=TRUE),"",VLOOKUP(E4293,SpeciesLookup!B:G,4,FALSE)),"")</f>
        <v/>
      </c>
    </row>
    <row r="4294" spans="1:18" ht="13.2" x14ac:dyDescent="0.25">
      <c r="A4294" s="72"/>
      <c r="D4294" s="11"/>
      <c r="G4294" s="128" t="str">
        <f>IF(LEN(E4294&amp;"")&gt;0,IF(ISERROR(VLOOKUP(E4294,SpeciesLookup!B:G,6,FALSE)=TRUE),"",VLOOKUP(E4294,SpeciesLookup!B:G,6,FALSE)),"")</f>
        <v/>
      </c>
      <c r="H4294" s="128" t="str">
        <f>IF(LEN(E4294&amp;"")&gt;0,IF(ISERROR(VLOOKUP(E4294,SpeciesLookup!B:G,5,FALSE)=TRUE),"",VLOOKUP(E4294,SpeciesLookup!B:G,5,FALSE)),"")</f>
        <v/>
      </c>
      <c r="I4294" s="11"/>
      <c r="J4294" s="73"/>
      <c r="K4294" s="11"/>
      <c r="L4294" s="127" t="str">
        <f>TRIM(IF(ISERROR(VLOOKUP(R4294,SpeciesValidation!D:T,IF(ISNA(VLOOKUP(J4294,Validation!B$2:C$15,2,FALSE)),FALSE,VLOOKUP(J4294,Validation!B$2:C$15,2,FALSE)))),IF(LEN(E4294&amp;"")&gt;0,"",""),VLOOKUP(R4294,SpeciesValidation!D:T,VLOOKUP(J4294,Validation!B$2:C$15,2,FALSE),FALSE)) &amp; " " &amp; IF(ISERROR(IF(LEFT(J4294,1)="A",IF(IF(VLOOKUP(R4294,SpeciesValidation!D:W,20,FALSE)=FALSE,OR(TEXT(A4294,"MMDD")&lt;VLOOKUP(R4294,SpeciesValidation!D:W,18,FALSE),TEXT(A4294,"MMDD")&gt;VLOOKUP(R4294,SpeciesValidation!D:W,19,FALSE)),IF(TEXT(A4294,"MMDD")&lt;"0701",TEXT(A4294,"MMDD")&gt;VLOOKUP(R4294,SpeciesValidation!D:W,18,FALSE),TEXT(A4294,"MMDD")&lt;VLOOKUP(R4294,SpeciesValidation!D:W,19,FALSE))),"Date outside expected range for this species",""),"")),"",IF(LEFT(J4294,1)="A",IF(IF(VLOOKUP(R4294,SpeciesValidation!D:W,20,FALSE)=FALSE,OR(TEXT(A4294,"MMDD")&lt;VLOOKUP(R4294,SpeciesValidation!D:W,18,FALSE),TEXT(A4294,"MMDD")&gt;VLOOKUP(R4294,SpeciesValidation!D:W,19,FALSE)),IF(TEXT(A4294,"MMDD")&lt;"0701",TEXT(A4294,"MMDD")&gt;VLOOKUP(R4294,SpeciesValidation!D:W,18,FALSE),TEXT(A4294,"MMDD")&lt;VLOOKUP(R4294,SpeciesValidation!D:W,19,FALSE))),"Date outside expected range for this species",""),"")))</f>
        <v/>
      </c>
      <c r="M4294" s="127" t="str">
        <f>IF(LEN(E4294&amp;"")&gt;0,IF(ISERROR(VLOOKUP(R4294,SpeciesValidation!D:I,6,FALSE)),"",VLOOKUP(R4294,SpeciesValidation!D:I,6,FALSE)),"")</f>
        <v/>
      </c>
      <c r="Q4294" s="36" t="str">
        <f>IF(LEN(E4294&amp;"")&gt;0,IF(ISERROR(VLOOKUP(E4294,SpeciesValidation!B:G,2,FALSE)=TRUE),"",VLOOKUP(E4294,SpeciesValidation!B:G,2,FALSE)),"")</f>
        <v/>
      </c>
      <c r="R4294" s="36" t="str">
        <f>IF(LEN(E4294&amp;"")&gt;0,IF(ISERROR(VLOOKUP(E4294,SpeciesLookup!B:G,4,FALSE)=TRUE),"",VLOOKUP(E4294,SpeciesLookup!B:G,4,FALSE)),"")</f>
        <v/>
      </c>
    </row>
    <row r="4295" spans="1:18" ht="13.2" x14ac:dyDescent="0.25">
      <c r="A4295" s="72"/>
      <c r="D4295" s="11"/>
      <c r="G4295" s="128" t="str">
        <f>IF(LEN(E4295&amp;"")&gt;0,IF(ISERROR(VLOOKUP(E4295,SpeciesLookup!B:G,6,FALSE)=TRUE),"",VLOOKUP(E4295,SpeciesLookup!B:G,6,FALSE)),"")</f>
        <v/>
      </c>
      <c r="H4295" s="128" t="str">
        <f>IF(LEN(E4295&amp;"")&gt;0,IF(ISERROR(VLOOKUP(E4295,SpeciesLookup!B:G,5,FALSE)=TRUE),"",VLOOKUP(E4295,SpeciesLookup!B:G,5,FALSE)),"")</f>
        <v/>
      </c>
      <c r="I4295" s="11"/>
      <c r="J4295" s="73"/>
      <c r="K4295" s="11"/>
      <c r="L4295" s="127" t="str">
        <f>TRIM(IF(ISERROR(VLOOKUP(R4295,SpeciesValidation!D:T,IF(ISNA(VLOOKUP(J4295,Validation!B$2:C$15,2,FALSE)),FALSE,VLOOKUP(J4295,Validation!B$2:C$15,2,FALSE)))),IF(LEN(E4295&amp;"")&gt;0,"",""),VLOOKUP(R4295,SpeciesValidation!D:T,VLOOKUP(J4295,Validation!B$2:C$15,2,FALSE),FALSE)) &amp; " " &amp; IF(ISERROR(IF(LEFT(J4295,1)="A",IF(IF(VLOOKUP(R4295,SpeciesValidation!D:W,20,FALSE)=FALSE,OR(TEXT(A4295,"MMDD")&lt;VLOOKUP(R4295,SpeciesValidation!D:W,18,FALSE),TEXT(A4295,"MMDD")&gt;VLOOKUP(R4295,SpeciesValidation!D:W,19,FALSE)),IF(TEXT(A4295,"MMDD")&lt;"0701",TEXT(A4295,"MMDD")&gt;VLOOKUP(R4295,SpeciesValidation!D:W,18,FALSE),TEXT(A4295,"MMDD")&lt;VLOOKUP(R4295,SpeciesValidation!D:W,19,FALSE))),"Date outside expected range for this species",""),"")),"",IF(LEFT(J4295,1)="A",IF(IF(VLOOKUP(R4295,SpeciesValidation!D:W,20,FALSE)=FALSE,OR(TEXT(A4295,"MMDD")&lt;VLOOKUP(R4295,SpeciesValidation!D:W,18,FALSE),TEXT(A4295,"MMDD")&gt;VLOOKUP(R4295,SpeciesValidation!D:W,19,FALSE)),IF(TEXT(A4295,"MMDD")&lt;"0701",TEXT(A4295,"MMDD")&gt;VLOOKUP(R4295,SpeciesValidation!D:W,18,FALSE),TEXT(A4295,"MMDD")&lt;VLOOKUP(R4295,SpeciesValidation!D:W,19,FALSE))),"Date outside expected range for this species",""),"")))</f>
        <v/>
      </c>
      <c r="M4295" s="127" t="str">
        <f>IF(LEN(E4295&amp;"")&gt;0,IF(ISERROR(VLOOKUP(R4295,SpeciesValidation!D:I,6,FALSE)),"",VLOOKUP(R4295,SpeciesValidation!D:I,6,FALSE)),"")</f>
        <v/>
      </c>
      <c r="Q4295" s="36" t="str">
        <f>IF(LEN(E4295&amp;"")&gt;0,IF(ISERROR(VLOOKUP(E4295,SpeciesValidation!B:G,2,FALSE)=TRUE),"",VLOOKUP(E4295,SpeciesValidation!B:G,2,FALSE)),"")</f>
        <v/>
      </c>
      <c r="R4295" s="36" t="str">
        <f>IF(LEN(E4295&amp;"")&gt;0,IF(ISERROR(VLOOKUP(E4295,SpeciesLookup!B:G,4,FALSE)=TRUE),"",VLOOKUP(E4295,SpeciesLookup!B:G,4,FALSE)),"")</f>
        <v/>
      </c>
    </row>
    <row r="4296" spans="1:18" ht="13.2" x14ac:dyDescent="0.25">
      <c r="A4296" s="72"/>
      <c r="D4296" s="11"/>
      <c r="G4296" s="128" t="str">
        <f>IF(LEN(E4296&amp;"")&gt;0,IF(ISERROR(VLOOKUP(E4296,SpeciesLookup!B:G,6,FALSE)=TRUE),"",VLOOKUP(E4296,SpeciesLookup!B:G,6,FALSE)),"")</f>
        <v/>
      </c>
      <c r="H4296" s="128" t="str">
        <f>IF(LEN(E4296&amp;"")&gt;0,IF(ISERROR(VLOOKUP(E4296,SpeciesLookup!B:G,5,FALSE)=TRUE),"",VLOOKUP(E4296,SpeciesLookup!B:G,5,FALSE)),"")</f>
        <v/>
      </c>
      <c r="I4296" s="11"/>
      <c r="J4296" s="73"/>
      <c r="K4296" s="11"/>
      <c r="L4296" s="127" t="str">
        <f>TRIM(IF(ISERROR(VLOOKUP(R4296,SpeciesValidation!D:T,IF(ISNA(VLOOKUP(J4296,Validation!B$2:C$15,2,FALSE)),FALSE,VLOOKUP(J4296,Validation!B$2:C$15,2,FALSE)))),IF(LEN(E4296&amp;"")&gt;0,"",""),VLOOKUP(R4296,SpeciesValidation!D:T,VLOOKUP(J4296,Validation!B$2:C$15,2,FALSE),FALSE)) &amp; " " &amp; IF(ISERROR(IF(LEFT(J4296,1)="A",IF(IF(VLOOKUP(R4296,SpeciesValidation!D:W,20,FALSE)=FALSE,OR(TEXT(A4296,"MMDD")&lt;VLOOKUP(R4296,SpeciesValidation!D:W,18,FALSE),TEXT(A4296,"MMDD")&gt;VLOOKUP(R4296,SpeciesValidation!D:W,19,FALSE)),IF(TEXT(A4296,"MMDD")&lt;"0701",TEXT(A4296,"MMDD")&gt;VLOOKUP(R4296,SpeciesValidation!D:W,18,FALSE),TEXT(A4296,"MMDD")&lt;VLOOKUP(R4296,SpeciesValidation!D:W,19,FALSE))),"Date outside expected range for this species",""),"")),"",IF(LEFT(J4296,1)="A",IF(IF(VLOOKUP(R4296,SpeciesValidation!D:W,20,FALSE)=FALSE,OR(TEXT(A4296,"MMDD")&lt;VLOOKUP(R4296,SpeciesValidation!D:W,18,FALSE),TEXT(A4296,"MMDD")&gt;VLOOKUP(R4296,SpeciesValidation!D:W,19,FALSE)),IF(TEXT(A4296,"MMDD")&lt;"0701",TEXT(A4296,"MMDD")&gt;VLOOKUP(R4296,SpeciesValidation!D:W,18,FALSE),TEXT(A4296,"MMDD")&lt;VLOOKUP(R4296,SpeciesValidation!D:W,19,FALSE))),"Date outside expected range for this species",""),"")))</f>
        <v/>
      </c>
      <c r="M4296" s="127" t="str">
        <f>IF(LEN(E4296&amp;"")&gt;0,IF(ISERROR(VLOOKUP(R4296,SpeciesValidation!D:I,6,FALSE)),"",VLOOKUP(R4296,SpeciesValidation!D:I,6,FALSE)),"")</f>
        <v/>
      </c>
      <c r="Q4296" s="36" t="str">
        <f>IF(LEN(E4296&amp;"")&gt;0,IF(ISERROR(VLOOKUP(E4296,SpeciesValidation!B:G,2,FALSE)=TRUE),"",VLOOKUP(E4296,SpeciesValidation!B:G,2,FALSE)),"")</f>
        <v/>
      </c>
      <c r="R4296" s="36" t="str">
        <f>IF(LEN(E4296&amp;"")&gt;0,IF(ISERROR(VLOOKUP(E4296,SpeciesLookup!B:G,4,FALSE)=TRUE),"",VLOOKUP(E4296,SpeciesLookup!B:G,4,FALSE)),"")</f>
        <v/>
      </c>
    </row>
    <row r="4297" spans="1:18" ht="13.2" x14ac:dyDescent="0.25">
      <c r="A4297" s="72"/>
      <c r="D4297" s="11"/>
      <c r="G4297" s="128" t="str">
        <f>IF(LEN(E4297&amp;"")&gt;0,IF(ISERROR(VLOOKUP(E4297,SpeciesLookup!B:G,6,FALSE)=TRUE),"",VLOOKUP(E4297,SpeciesLookup!B:G,6,FALSE)),"")</f>
        <v/>
      </c>
      <c r="H4297" s="128" t="str">
        <f>IF(LEN(E4297&amp;"")&gt;0,IF(ISERROR(VLOOKUP(E4297,SpeciesLookup!B:G,5,FALSE)=TRUE),"",VLOOKUP(E4297,SpeciesLookup!B:G,5,FALSE)),"")</f>
        <v/>
      </c>
      <c r="I4297" s="11"/>
      <c r="J4297" s="73"/>
      <c r="K4297" s="11"/>
      <c r="L4297" s="127" t="str">
        <f>TRIM(IF(ISERROR(VLOOKUP(R4297,SpeciesValidation!D:T,IF(ISNA(VLOOKUP(J4297,Validation!B$2:C$15,2,FALSE)),FALSE,VLOOKUP(J4297,Validation!B$2:C$15,2,FALSE)))),IF(LEN(E4297&amp;"")&gt;0,"",""),VLOOKUP(R4297,SpeciesValidation!D:T,VLOOKUP(J4297,Validation!B$2:C$15,2,FALSE),FALSE)) &amp; " " &amp; IF(ISERROR(IF(LEFT(J4297,1)="A",IF(IF(VLOOKUP(R4297,SpeciesValidation!D:W,20,FALSE)=FALSE,OR(TEXT(A4297,"MMDD")&lt;VLOOKUP(R4297,SpeciesValidation!D:W,18,FALSE),TEXT(A4297,"MMDD")&gt;VLOOKUP(R4297,SpeciesValidation!D:W,19,FALSE)),IF(TEXT(A4297,"MMDD")&lt;"0701",TEXT(A4297,"MMDD")&gt;VLOOKUP(R4297,SpeciesValidation!D:W,18,FALSE),TEXT(A4297,"MMDD")&lt;VLOOKUP(R4297,SpeciesValidation!D:W,19,FALSE))),"Date outside expected range for this species",""),"")),"",IF(LEFT(J4297,1)="A",IF(IF(VLOOKUP(R4297,SpeciesValidation!D:W,20,FALSE)=FALSE,OR(TEXT(A4297,"MMDD")&lt;VLOOKUP(R4297,SpeciesValidation!D:W,18,FALSE),TEXT(A4297,"MMDD")&gt;VLOOKUP(R4297,SpeciesValidation!D:W,19,FALSE)),IF(TEXT(A4297,"MMDD")&lt;"0701",TEXT(A4297,"MMDD")&gt;VLOOKUP(R4297,SpeciesValidation!D:W,18,FALSE),TEXT(A4297,"MMDD")&lt;VLOOKUP(R4297,SpeciesValidation!D:W,19,FALSE))),"Date outside expected range for this species",""),"")))</f>
        <v/>
      </c>
      <c r="M4297" s="127" t="str">
        <f>IF(LEN(E4297&amp;"")&gt;0,IF(ISERROR(VLOOKUP(R4297,SpeciesValidation!D:I,6,FALSE)),"",VLOOKUP(R4297,SpeciesValidation!D:I,6,FALSE)),"")</f>
        <v/>
      </c>
      <c r="Q4297" s="36" t="str">
        <f>IF(LEN(E4297&amp;"")&gt;0,IF(ISERROR(VLOOKUP(E4297,SpeciesValidation!B:G,2,FALSE)=TRUE),"",VLOOKUP(E4297,SpeciesValidation!B:G,2,FALSE)),"")</f>
        <v/>
      </c>
      <c r="R4297" s="36" t="str">
        <f>IF(LEN(E4297&amp;"")&gt;0,IF(ISERROR(VLOOKUP(E4297,SpeciesLookup!B:G,4,FALSE)=TRUE),"",VLOOKUP(E4297,SpeciesLookup!B:G,4,FALSE)),"")</f>
        <v/>
      </c>
    </row>
    <row r="4298" spans="1:18" ht="13.2" x14ac:dyDescent="0.25">
      <c r="A4298" s="72"/>
      <c r="D4298" s="11"/>
      <c r="G4298" s="128" t="str">
        <f>IF(LEN(E4298&amp;"")&gt;0,IF(ISERROR(VLOOKUP(E4298,SpeciesLookup!B:G,6,FALSE)=TRUE),"",VLOOKUP(E4298,SpeciesLookup!B:G,6,FALSE)),"")</f>
        <v/>
      </c>
      <c r="H4298" s="128" t="str">
        <f>IF(LEN(E4298&amp;"")&gt;0,IF(ISERROR(VLOOKUP(E4298,SpeciesLookup!B:G,5,FALSE)=TRUE),"",VLOOKUP(E4298,SpeciesLookup!B:G,5,FALSE)),"")</f>
        <v/>
      </c>
      <c r="I4298" s="11"/>
      <c r="J4298" s="73"/>
      <c r="K4298" s="11"/>
      <c r="L4298" s="127" t="str">
        <f>TRIM(IF(ISERROR(VLOOKUP(R4298,SpeciesValidation!D:T,IF(ISNA(VLOOKUP(J4298,Validation!B$2:C$15,2,FALSE)),FALSE,VLOOKUP(J4298,Validation!B$2:C$15,2,FALSE)))),IF(LEN(E4298&amp;"")&gt;0,"",""),VLOOKUP(R4298,SpeciesValidation!D:T,VLOOKUP(J4298,Validation!B$2:C$15,2,FALSE),FALSE)) &amp; " " &amp; IF(ISERROR(IF(LEFT(J4298,1)="A",IF(IF(VLOOKUP(R4298,SpeciesValidation!D:W,20,FALSE)=FALSE,OR(TEXT(A4298,"MMDD")&lt;VLOOKUP(R4298,SpeciesValidation!D:W,18,FALSE),TEXT(A4298,"MMDD")&gt;VLOOKUP(R4298,SpeciesValidation!D:W,19,FALSE)),IF(TEXT(A4298,"MMDD")&lt;"0701",TEXT(A4298,"MMDD")&gt;VLOOKUP(R4298,SpeciesValidation!D:W,18,FALSE),TEXT(A4298,"MMDD")&lt;VLOOKUP(R4298,SpeciesValidation!D:W,19,FALSE))),"Date outside expected range for this species",""),"")),"",IF(LEFT(J4298,1)="A",IF(IF(VLOOKUP(R4298,SpeciesValidation!D:W,20,FALSE)=FALSE,OR(TEXT(A4298,"MMDD")&lt;VLOOKUP(R4298,SpeciesValidation!D:W,18,FALSE),TEXT(A4298,"MMDD")&gt;VLOOKUP(R4298,SpeciesValidation!D:W,19,FALSE)),IF(TEXT(A4298,"MMDD")&lt;"0701",TEXT(A4298,"MMDD")&gt;VLOOKUP(R4298,SpeciesValidation!D:W,18,FALSE),TEXT(A4298,"MMDD")&lt;VLOOKUP(R4298,SpeciesValidation!D:W,19,FALSE))),"Date outside expected range for this species",""),"")))</f>
        <v/>
      </c>
      <c r="M4298" s="127" t="str">
        <f>IF(LEN(E4298&amp;"")&gt;0,IF(ISERROR(VLOOKUP(R4298,SpeciesValidation!D:I,6,FALSE)),"",VLOOKUP(R4298,SpeciesValidation!D:I,6,FALSE)),"")</f>
        <v/>
      </c>
      <c r="Q4298" s="36" t="str">
        <f>IF(LEN(E4298&amp;"")&gt;0,IF(ISERROR(VLOOKUP(E4298,SpeciesValidation!B:G,2,FALSE)=TRUE),"",VLOOKUP(E4298,SpeciesValidation!B:G,2,FALSE)),"")</f>
        <v/>
      </c>
      <c r="R4298" s="36" t="str">
        <f>IF(LEN(E4298&amp;"")&gt;0,IF(ISERROR(VLOOKUP(E4298,SpeciesLookup!B:G,4,FALSE)=TRUE),"",VLOOKUP(E4298,SpeciesLookup!B:G,4,FALSE)),"")</f>
        <v/>
      </c>
    </row>
    <row r="4299" spans="1:18" ht="13.2" x14ac:dyDescent="0.25">
      <c r="A4299" s="72"/>
      <c r="D4299" s="11"/>
      <c r="G4299" s="128" t="str">
        <f>IF(LEN(E4299&amp;"")&gt;0,IF(ISERROR(VLOOKUP(E4299,SpeciesLookup!B:G,6,FALSE)=TRUE),"",VLOOKUP(E4299,SpeciesLookup!B:G,6,FALSE)),"")</f>
        <v/>
      </c>
      <c r="H4299" s="128" t="str">
        <f>IF(LEN(E4299&amp;"")&gt;0,IF(ISERROR(VLOOKUP(E4299,SpeciesLookup!B:G,5,FALSE)=TRUE),"",VLOOKUP(E4299,SpeciesLookup!B:G,5,FALSE)),"")</f>
        <v/>
      </c>
      <c r="I4299" s="11"/>
      <c r="J4299" s="73"/>
      <c r="K4299" s="11"/>
      <c r="L4299" s="127" t="str">
        <f>TRIM(IF(ISERROR(VLOOKUP(R4299,SpeciesValidation!D:T,IF(ISNA(VLOOKUP(J4299,Validation!B$2:C$15,2,FALSE)),FALSE,VLOOKUP(J4299,Validation!B$2:C$15,2,FALSE)))),IF(LEN(E4299&amp;"")&gt;0,"",""),VLOOKUP(R4299,SpeciesValidation!D:T,VLOOKUP(J4299,Validation!B$2:C$15,2,FALSE),FALSE)) &amp; " " &amp; IF(ISERROR(IF(LEFT(J4299,1)="A",IF(IF(VLOOKUP(R4299,SpeciesValidation!D:W,20,FALSE)=FALSE,OR(TEXT(A4299,"MMDD")&lt;VLOOKUP(R4299,SpeciesValidation!D:W,18,FALSE),TEXT(A4299,"MMDD")&gt;VLOOKUP(R4299,SpeciesValidation!D:W,19,FALSE)),IF(TEXT(A4299,"MMDD")&lt;"0701",TEXT(A4299,"MMDD")&gt;VLOOKUP(R4299,SpeciesValidation!D:W,18,FALSE),TEXT(A4299,"MMDD")&lt;VLOOKUP(R4299,SpeciesValidation!D:W,19,FALSE))),"Date outside expected range for this species",""),"")),"",IF(LEFT(J4299,1)="A",IF(IF(VLOOKUP(R4299,SpeciesValidation!D:W,20,FALSE)=FALSE,OR(TEXT(A4299,"MMDD")&lt;VLOOKUP(R4299,SpeciesValidation!D:W,18,FALSE),TEXT(A4299,"MMDD")&gt;VLOOKUP(R4299,SpeciesValidation!D:W,19,FALSE)),IF(TEXT(A4299,"MMDD")&lt;"0701",TEXT(A4299,"MMDD")&gt;VLOOKUP(R4299,SpeciesValidation!D:W,18,FALSE),TEXT(A4299,"MMDD")&lt;VLOOKUP(R4299,SpeciesValidation!D:W,19,FALSE))),"Date outside expected range for this species",""),"")))</f>
        <v/>
      </c>
      <c r="M4299" s="127" t="str">
        <f>IF(LEN(E4299&amp;"")&gt;0,IF(ISERROR(VLOOKUP(R4299,SpeciesValidation!D:I,6,FALSE)),"",VLOOKUP(R4299,SpeciesValidation!D:I,6,FALSE)),"")</f>
        <v/>
      </c>
      <c r="Q4299" s="36" t="str">
        <f>IF(LEN(E4299&amp;"")&gt;0,IF(ISERROR(VLOOKUP(E4299,SpeciesValidation!B:G,2,FALSE)=TRUE),"",VLOOKUP(E4299,SpeciesValidation!B:G,2,FALSE)),"")</f>
        <v/>
      </c>
      <c r="R4299" s="36" t="str">
        <f>IF(LEN(E4299&amp;"")&gt;0,IF(ISERROR(VLOOKUP(E4299,SpeciesLookup!B:G,4,FALSE)=TRUE),"",VLOOKUP(E4299,SpeciesLookup!B:G,4,FALSE)),"")</f>
        <v/>
      </c>
    </row>
    <row r="4300" spans="1:18" ht="13.2" x14ac:dyDescent="0.25">
      <c r="A4300" s="72"/>
      <c r="D4300" s="11"/>
      <c r="G4300" s="128" t="str">
        <f>IF(LEN(E4300&amp;"")&gt;0,IF(ISERROR(VLOOKUP(E4300,SpeciesLookup!B:G,6,FALSE)=TRUE),"",VLOOKUP(E4300,SpeciesLookup!B:G,6,FALSE)),"")</f>
        <v/>
      </c>
      <c r="H4300" s="128" t="str">
        <f>IF(LEN(E4300&amp;"")&gt;0,IF(ISERROR(VLOOKUP(E4300,SpeciesLookup!B:G,5,FALSE)=TRUE),"",VLOOKUP(E4300,SpeciesLookup!B:G,5,FALSE)),"")</f>
        <v/>
      </c>
      <c r="I4300" s="11"/>
      <c r="J4300" s="73"/>
      <c r="K4300" s="11"/>
      <c r="L4300" s="127" t="str">
        <f>TRIM(IF(ISERROR(VLOOKUP(R4300,SpeciesValidation!D:T,IF(ISNA(VLOOKUP(J4300,Validation!B$2:C$15,2,FALSE)),FALSE,VLOOKUP(J4300,Validation!B$2:C$15,2,FALSE)))),IF(LEN(E4300&amp;"")&gt;0,"",""),VLOOKUP(R4300,SpeciesValidation!D:T,VLOOKUP(J4300,Validation!B$2:C$15,2,FALSE),FALSE)) &amp; " " &amp; IF(ISERROR(IF(LEFT(J4300,1)="A",IF(IF(VLOOKUP(R4300,SpeciesValidation!D:W,20,FALSE)=FALSE,OR(TEXT(A4300,"MMDD")&lt;VLOOKUP(R4300,SpeciesValidation!D:W,18,FALSE),TEXT(A4300,"MMDD")&gt;VLOOKUP(R4300,SpeciesValidation!D:W,19,FALSE)),IF(TEXT(A4300,"MMDD")&lt;"0701",TEXT(A4300,"MMDD")&gt;VLOOKUP(R4300,SpeciesValidation!D:W,18,FALSE),TEXT(A4300,"MMDD")&lt;VLOOKUP(R4300,SpeciesValidation!D:W,19,FALSE))),"Date outside expected range for this species",""),"")),"",IF(LEFT(J4300,1)="A",IF(IF(VLOOKUP(R4300,SpeciesValidation!D:W,20,FALSE)=FALSE,OR(TEXT(A4300,"MMDD")&lt;VLOOKUP(R4300,SpeciesValidation!D:W,18,FALSE),TEXT(A4300,"MMDD")&gt;VLOOKUP(R4300,SpeciesValidation!D:W,19,FALSE)),IF(TEXT(A4300,"MMDD")&lt;"0701",TEXT(A4300,"MMDD")&gt;VLOOKUP(R4300,SpeciesValidation!D:W,18,FALSE),TEXT(A4300,"MMDD")&lt;VLOOKUP(R4300,SpeciesValidation!D:W,19,FALSE))),"Date outside expected range for this species",""),"")))</f>
        <v/>
      </c>
      <c r="M4300" s="127" t="str">
        <f>IF(LEN(E4300&amp;"")&gt;0,IF(ISERROR(VLOOKUP(R4300,SpeciesValidation!D:I,6,FALSE)),"",VLOOKUP(R4300,SpeciesValidation!D:I,6,FALSE)),"")</f>
        <v/>
      </c>
      <c r="Q4300" s="36" t="str">
        <f>IF(LEN(E4300&amp;"")&gt;0,IF(ISERROR(VLOOKUP(E4300,SpeciesValidation!B:G,2,FALSE)=TRUE),"",VLOOKUP(E4300,SpeciesValidation!B:G,2,FALSE)),"")</f>
        <v/>
      </c>
      <c r="R4300" s="36" t="str">
        <f>IF(LEN(E4300&amp;"")&gt;0,IF(ISERROR(VLOOKUP(E4300,SpeciesLookup!B:G,4,FALSE)=TRUE),"",VLOOKUP(E4300,SpeciesLookup!B:G,4,FALSE)),"")</f>
        <v/>
      </c>
    </row>
    <row r="4301" spans="1:18" ht="13.2" x14ac:dyDescent="0.25">
      <c r="A4301" s="72"/>
      <c r="D4301" s="11"/>
      <c r="G4301" s="128" t="str">
        <f>IF(LEN(E4301&amp;"")&gt;0,IF(ISERROR(VLOOKUP(E4301,SpeciesLookup!B:G,6,FALSE)=TRUE),"",VLOOKUP(E4301,SpeciesLookup!B:G,6,FALSE)),"")</f>
        <v/>
      </c>
      <c r="H4301" s="128" t="str">
        <f>IF(LEN(E4301&amp;"")&gt;0,IF(ISERROR(VLOOKUP(E4301,SpeciesLookup!B:G,5,FALSE)=TRUE),"",VLOOKUP(E4301,SpeciesLookup!B:G,5,FALSE)),"")</f>
        <v/>
      </c>
      <c r="I4301" s="11"/>
      <c r="J4301" s="73"/>
      <c r="K4301" s="11"/>
      <c r="L4301" s="127" t="str">
        <f>TRIM(IF(ISERROR(VLOOKUP(R4301,SpeciesValidation!D:T,IF(ISNA(VLOOKUP(J4301,Validation!B$2:C$15,2,FALSE)),FALSE,VLOOKUP(J4301,Validation!B$2:C$15,2,FALSE)))),IF(LEN(E4301&amp;"")&gt;0,"",""),VLOOKUP(R4301,SpeciesValidation!D:T,VLOOKUP(J4301,Validation!B$2:C$15,2,FALSE),FALSE)) &amp; " " &amp; IF(ISERROR(IF(LEFT(J4301,1)="A",IF(IF(VLOOKUP(R4301,SpeciesValidation!D:W,20,FALSE)=FALSE,OR(TEXT(A4301,"MMDD")&lt;VLOOKUP(R4301,SpeciesValidation!D:W,18,FALSE),TEXT(A4301,"MMDD")&gt;VLOOKUP(R4301,SpeciesValidation!D:W,19,FALSE)),IF(TEXT(A4301,"MMDD")&lt;"0701",TEXT(A4301,"MMDD")&gt;VLOOKUP(R4301,SpeciesValidation!D:W,18,FALSE),TEXT(A4301,"MMDD")&lt;VLOOKUP(R4301,SpeciesValidation!D:W,19,FALSE))),"Date outside expected range for this species",""),"")),"",IF(LEFT(J4301,1)="A",IF(IF(VLOOKUP(R4301,SpeciesValidation!D:W,20,FALSE)=FALSE,OR(TEXT(A4301,"MMDD")&lt;VLOOKUP(R4301,SpeciesValidation!D:W,18,FALSE),TEXT(A4301,"MMDD")&gt;VLOOKUP(R4301,SpeciesValidation!D:W,19,FALSE)),IF(TEXT(A4301,"MMDD")&lt;"0701",TEXT(A4301,"MMDD")&gt;VLOOKUP(R4301,SpeciesValidation!D:W,18,FALSE),TEXT(A4301,"MMDD")&lt;VLOOKUP(R4301,SpeciesValidation!D:W,19,FALSE))),"Date outside expected range for this species",""),"")))</f>
        <v/>
      </c>
      <c r="M4301" s="127" t="str">
        <f>IF(LEN(E4301&amp;"")&gt;0,IF(ISERROR(VLOOKUP(R4301,SpeciesValidation!D:I,6,FALSE)),"",VLOOKUP(R4301,SpeciesValidation!D:I,6,FALSE)),"")</f>
        <v/>
      </c>
      <c r="Q4301" s="36" t="str">
        <f>IF(LEN(E4301&amp;"")&gt;0,IF(ISERROR(VLOOKUP(E4301,SpeciesValidation!B:G,2,FALSE)=TRUE),"",VLOOKUP(E4301,SpeciesValidation!B:G,2,FALSE)),"")</f>
        <v/>
      </c>
      <c r="R4301" s="36" t="str">
        <f>IF(LEN(E4301&amp;"")&gt;0,IF(ISERROR(VLOOKUP(E4301,SpeciesLookup!B:G,4,FALSE)=TRUE),"",VLOOKUP(E4301,SpeciesLookup!B:G,4,FALSE)),"")</f>
        <v/>
      </c>
    </row>
    <row r="4302" spans="1:18" ht="13.2" x14ac:dyDescent="0.25">
      <c r="A4302" s="72"/>
      <c r="D4302" s="11"/>
      <c r="G4302" s="128" t="str">
        <f>IF(LEN(E4302&amp;"")&gt;0,IF(ISERROR(VLOOKUP(E4302,SpeciesLookup!B:G,6,FALSE)=TRUE),"",VLOOKUP(E4302,SpeciesLookup!B:G,6,FALSE)),"")</f>
        <v/>
      </c>
      <c r="H4302" s="128" t="str">
        <f>IF(LEN(E4302&amp;"")&gt;0,IF(ISERROR(VLOOKUP(E4302,SpeciesLookup!B:G,5,FALSE)=TRUE),"",VLOOKUP(E4302,SpeciesLookup!B:G,5,FALSE)),"")</f>
        <v/>
      </c>
      <c r="I4302" s="11"/>
      <c r="J4302" s="73"/>
      <c r="K4302" s="11"/>
      <c r="L4302" s="127" t="str">
        <f>TRIM(IF(ISERROR(VLOOKUP(R4302,SpeciesValidation!D:T,IF(ISNA(VLOOKUP(J4302,Validation!B$2:C$15,2,FALSE)),FALSE,VLOOKUP(J4302,Validation!B$2:C$15,2,FALSE)))),IF(LEN(E4302&amp;"")&gt;0,"",""),VLOOKUP(R4302,SpeciesValidation!D:T,VLOOKUP(J4302,Validation!B$2:C$15,2,FALSE),FALSE)) &amp; " " &amp; IF(ISERROR(IF(LEFT(J4302,1)="A",IF(IF(VLOOKUP(R4302,SpeciesValidation!D:W,20,FALSE)=FALSE,OR(TEXT(A4302,"MMDD")&lt;VLOOKUP(R4302,SpeciesValidation!D:W,18,FALSE),TEXT(A4302,"MMDD")&gt;VLOOKUP(R4302,SpeciesValidation!D:W,19,FALSE)),IF(TEXT(A4302,"MMDD")&lt;"0701",TEXT(A4302,"MMDD")&gt;VLOOKUP(R4302,SpeciesValidation!D:W,18,FALSE),TEXT(A4302,"MMDD")&lt;VLOOKUP(R4302,SpeciesValidation!D:W,19,FALSE))),"Date outside expected range for this species",""),"")),"",IF(LEFT(J4302,1)="A",IF(IF(VLOOKUP(R4302,SpeciesValidation!D:W,20,FALSE)=FALSE,OR(TEXT(A4302,"MMDD")&lt;VLOOKUP(R4302,SpeciesValidation!D:W,18,FALSE),TEXT(A4302,"MMDD")&gt;VLOOKUP(R4302,SpeciesValidation!D:W,19,FALSE)),IF(TEXT(A4302,"MMDD")&lt;"0701",TEXT(A4302,"MMDD")&gt;VLOOKUP(R4302,SpeciesValidation!D:W,18,FALSE),TEXT(A4302,"MMDD")&lt;VLOOKUP(R4302,SpeciesValidation!D:W,19,FALSE))),"Date outside expected range for this species",""),"")))</f>
        <v/>
      </c>
      <c r="M4302" s="127" t="str">
        <f>IF(LEN(E4302&amp;"")&gt;0,IF(ISERROR(VLOOKUP(R4302,SpeciesValidation!D:I,6,FALSE)),"",VLOOKUP(R4302,SpeciesValidation!D:I,6,FALSE)),"")</f>
        <v/>
      </c>
      <c r="Q4302" s="36" t="str">
        <f>IF(LEN(E4302&amp;"")&gt;0,IF(ISERROR(VLOOKUP(E4302,SpeciesValidation!B:G,2,FALSE)=TRUE),"",VLOOKUP(E4302,SpeciesValidation!B:G,2,FALSE)),"")</f>
        <v/>
      </c>
      <c r="R4302" s="36" t="str">
        <f>IF(LEN(E4302&amp;"")&gt;0,IF(ISERROR(VLOOKUP(E4302,SpeciesLookup!B:G,4,FALSE)=TRUE),"",VLOOKUP(E4302,SpeciesLookup!B:G,4,FALSE)),"")</f>
        <v/>
      </c>
    </row>
    <row r="4303" spans="1:18" ht="13.2" x14ac:dyDescent="0.25">
      <c r="A4303" s="72"/>
      <c r="D4303" s="11"/>
      <c r="G4303" s="128" t="str">
        <f>IF(LEN(E4303&amp;"")&gt;0,IF(ISERROR(VLOOKUP(E4303,SpeciesLookup!B:G,6,FALSE)=TRUE),"",VLOOKUP(E4303,SpeciesLookup!B:G,6,FALSE)),"")</f>
        <v/>
      </c>
      <c r="H4303" s="128" t="str">
        <f>IF(LEN(E4303&amp;"")&gt;0,IF(ISERROR(VLOOKUP(E4303,SpeciesLookup!B:G,5,FALSE)=TRUE),"",VLOOKUP(E4303,SpeciesLookup!B:G,5,FALSE)),"")</f>
        <v/>
      </c>
      <c r="I4303" s="11"/>
      <c r="J4303" s="73"/>
      <c r="K4303" s="11"/>
      <c r="L4303" s="127" t="str">
        <f>TRIM(IF(ISERROR(VLOOKUP(R4303,SpeciesValidation!D:T,IF(ISNA(VLOOKUP(J4303,Validation!B$2:C$15,2,FALSE)),FALSE,VLOOKUP(J4303,Validation!B$2:C$15,2,FALSE)))),IF(LEN(E4303&amp;"")&gt;0,"",""),VLOOKUP(R4303,SpeciesValidation!D:T,VLOOKUP(J4303,Validation!B$2:C$15,2,FALSE),FALSE)) &amp; " " &amp; IF(ISERROR(IF(LEFT(J4303,1)="A",IF(IF(VLOOKUP(R4303,SpeciesValidation!D:W,20,FALSE)=FALSE,OR(TEXT(A4303,"MMDD")&lt;VLOOKUP(R4303,SpeciesValidation!D:W,18,FALSE),TEXT(A4303,"MMDD")&gt;VLOOKUP(R4303,SpeciesValidation!D:W,19,FALSE)),IF(TEXT(A4303,"MMDD")&lt;"0701",TEXT(A4303,"MMDD")&gt;VLOOKUP(R4303,SpeciesValidation!D:W,18,FALSE),TEXT(A4303,"MMDD")&lt;VLOOKUP(R4303,SpeciesValidation!D:W,19,FALSE))),"Date outside expected range for this species",""),"")),"",IF(LEFT(J4303,1)="A",IF(IF(VLOOKUP(R4303,SpeciesValidation!D:W,20,FALSE)=FALSE,OR(TEXT(A4303,"MMDD")&lt;VLOOKUP(R4303,SpeciesValidation!D:W,18,FALSE),TEXT(A4303,"MMDD")&gt;VLOOKUP(R4303,SpeciesValidation!D:W,19,FALSE)),IF(TEXT(A4303,"MMDD")&lt;"0701",TEXT(A4303,"MMDD")&gt;VLOOKUP(R4303,SpeciesValidation!D:W,18,FALSE),TEXT(A4303,"MMDD")&lt;VLOOKUP(R4303,SpeciesValidation!D:W,19,FALSE))),"Date outside expected range for this species",""),"")))</f>
        <v/>
      </c>
      <c r="M4303" s="127" t="str">
        <f>IF(LEN(E4303&amp;"")&gt;0,IF(ISERROR(VLOOKUP(R4303,SpeciesValidation!D:I,6,FALSE)),"",VLOOKUP(R4303,SpeciesValidation!D:I,6,FALSE)),"")</f>
        <v/>
      </c>
      <c r="Q4303" s="36" t="str">
        <f>IF(LEN(E4303&amp;"")&gt;0,IF(ISERROR(VLOOKUP(E4303,SpeciesValidation!B:G,2,FALSE)=TRUE),"",VLOOKUP(E4303,SpeciesValidation!B:G,2,FALSE)),"")</f>
        <v/>
      </c>
      <c r="R4303" s="36" t="str">
        <f>IF(LEN(E4303&amp;"")&gt;0,IF(ISERROR(VLOOKUP(E4303,SpeciesLookup!B:G,4,FALSE)=TRUE),"",VLOOKUP(E4303,SpeciesLookup!B:G,4,FALSE)),"")</f>
        <v/>
      </c>
    </row>
    <row r="4304" spans="1:18" ht="13.2" x14ac:dyDescent="0.25">
      <c r="A4304" s="72"/>
      <c r="D4304" s="11"/>
      <c r="G4304" s="128" t="str">
        <f>IF(LEN(E4304&amp;"")&gt;0,IF(ISERROR(VLOOKUP(E4304,SpeciesLookup!B:G,6,FALSE)=TRUE),"",VLOOKUP(E4304,SpeciesLookup!B:G,6,FALSE)),"")</f>
        <v/>
      </c>
      <c r="H4304" s="128" t="str">
        <f>IF(LEN(E4304&amp;"")&gt;0,IF(ISERROR(VLOOKUP(E4304,SpeciesLookup!B:G,5,FALSE)=TRUE),"",VLOOKUP(E4304,SpeciesLookup!B:G,5,FALSE)),"")</f>
        <v/>
      </c>
      <c r="I4304" s="11"/>
      <c r="J4304" s="73"/>
      <c r="K4304" s="11"/>
      <c r="L4304" s="127" t="str">
        <f>TRIM(IF(ISERROR(VLOOKUP(R4304,SpeciesValidation!D:T,IF(ISNA(VLOOKUP(J4304,Validation!B$2:C$15,2,FALSE)),FALSE,VLOOKUP(J4304,Validation!B$2:C$15,2,FALSE)))),IF(LEN(E4304&amp;"")&gt;0,"",""),VLOOKUP(R4304,SpeciesValidation!D:T,VLOOKUP(J4304,Validation!B$2:C$15,2,FALSE),FALSE)) &amp; " " &amp; IF(ISERROR(IF(LEFT(J4304,1)="A",IF(IF(VLOOKUP(R4304,SpeciesValidation!D:W,20,FALSE)=FALSE,OR(TEXT(A4304,"MMDD")&lt;VLOOKUP(R4304,SpeciesValidation!D:W,18,FALSE),TEXT(A4304,"MMDD")&gt;VLOOKUP(R4304,SpeciesValidation!D:W,19,FALSE)),IF(TEXT(A4304,"MMDD")&lt;"0701",TEXT(A4304,"MMDD")&gt;VLOOKUP(R4304,SpeciesValidation!D:W,18,FALSE),TEXT(A4304,"MMDD")&lt;VLOOKUP(R4304,SpeciesValidation!D:W,19,FALSE))),"Date outside expected range for this species",""),"")),"",IF(LEFT(J4304,1)="A",IF(IF(VLOOKUP(R4304,SpeciesValidation!D:W,20,FALSE)=FALSE,OR(TEXT(A4304,"MMDD")&lt;VLOOKUP(R4304,SpeciesValidation!D:W,18,FALSE),TEXT(A4304,"MMDD")&gt;VLOOKUP(R4304,SpeciesValidation!D:W,19,FALSE)),IF(TEXT(A4304,"MMDD")&lt;"0701",TEXT(A4304,"MMDD")&gt;VLOOKUP(R4304,SpeciesValidation!D:W,18,FALSE),TEXT(A4304,"MMDD")&lt;VLOOKUP(R4304,SpeciesValidation!D:W,19,FALSE))),"Date outside expected range for this species",""),"")))</f>
        <v/>
      </c>
      <c r="M4304" s="127" t="str">
        <f>IF(LEN(E4304&amp;"")&gt;0,IF(ISERROR(VLOOKUP(R4304,SpeciesValidation!D:I,6,FALSE)),"",VLOOKUP(R4304,SpeciesValidation!D:I,6,FALSE)),"")</f>
        <v/>
      </c>
      <c r="Q4304" s="36" t="str">
        <f>IF(LEN(E4304&amp;"")&gt;0,IF(ISERROR(VLOOKUP(E4304,SpeciesValidation!B:G,2,FALSE)=TRUE),"",VLOOKUP(E4304,SpeciesValidation!B:G,2,FALSE)),"")</f>
        <v/>
      </c>
      <c r="R4304" s="36" t="str">
        <f>IF(LEN(E4304&amp;"")&gt;0,IF(ISERROR(VLOOKUP(E4304,SpeciesLookup!B:G,4,FALSE)=TRUE),"",VLOOKUP(E4304,SpeciesLookup!B:G,4,FALSE)),"")</f>
        <v/>
      </c>
    </row>
    <row r="4305" spans="1:18" ht="13.2" x14ac:dyDescent="0.25">
      <c r="A4305" s="72"/>
      <c r="D4305" s="11"/>
      <c r="G4305" s="128" t="str">
        <f>IF(LEN(E4305&amp;"")&gt;0,IF(ISERROR(VLOOKUP(E4305,SpeciesLookup!B:G,6,FALSE)=TRUE),"",VLOOKUP(E4305,SpeciesLookup!B:G,6,FALSE)),"")</f>
        <v/>
      </c>
      <c r="H4305" s="128" t="str">
        <f>IF(LEN(E4305&amp;"")&gt;0,IF(ISERROR(VLOOKUP(E4305,SpeciesLookup!B:G,5,FALSE)=TRUE),"",VLOOKUP(E4305,SpeciesLookup!B:G,5,FALSE)),"")</f>
        <v/>
      </c>
      <c r="I4305" s="11"/>
      <c r="J4305" s="73"/>
      <c r="K4305" s="11"/>
      <c r="L4305" s="127" t="str">
        <f>TRIM(IF(ISERROR(VLOOKUP(R4305,SpeciesValidation!D:T,IF(ISNA(VLOOKUP(J4305,Validation!B$2:C$15,2,FALSE)),FALSE,VLOOKUP(J4305,Validation!B$2:C$15,2,FALSE)))),IF(LEN(E4305&amp;"")&gt;0,"",""),VLOOKUP(R4305,SpeciesValidation!D:T,VLOOKUP(J4305,Validation!B$2:C$15,2,FALSE),FALSE)) &amp; " " &amp; IF(ISERROR(IF(LEFT(J4305,1)="A",IF(IF(VLOOKUP(R4305,SpeciesValidation!D:W,20,FALSE)=FALSE,OR(TEXT(A4305,"MMDD")&lt;VLOOKUP(R4305,SpeciesValidation!D:W,18,FALSE),TEXT(A4305,"MMDD")&gt;VLOOKUP(R4305,SpeciesValidation!D:W,19,FALSE)),IF(TEXT(A4305,"MMDD")&lt;"0701",TEXT(A4305,"MMDD")&gt;VLOOKUP(R4305,SpeciesValidation!D:W,18,FALSE),TEXT(A4305,"MMDD")&lt;VLOOKUP(R4305,SpeciesValidation!D:W,19,FALSE))),"Date outside expected range for this species",""),"")),"",IF(LEFT(J4305,1)="A",IF(IF(VLOOKUP(R4305,SpeciesValidation!D:W,20,FALSE)=FALSE,OR(TEXT(A4305,"MMDD")&lt;VLOOKUP(R4305,SpeciesValidation!D:W,18,FALSE),TEXT(A4305,"MMDD")&gt;VLOOKUP(R4305,SpeciesValidation!D:W,19,FALSE)),IF(TEXT(A4305,"MMDD")&lt;"0701",TEXT(A4305,"MMDD")&gt;VLOOKUP(R4305,SpeciesValidation!D:W,18,FALSE),TEXT(A4305,"MMDD")&lt;VLOOKUP(R4305,SpeciesValidation!D:W,19,FALSE))),"Date outside expected range for this species",""),"")))</f>
        <v/>
      </c>
      <c r="M4305" s="127" t="str">
        <f>IF(LEN(E4305&amp;"")&gt;0,IF(ISERROR(VLOOKUP(R4305,SpeciesValidation!D:I,6,FALSE)),"",VLOOKUP(R4305,SpeciesValidation!D:I,6,FALSE)),"")</f>
        <v/>
      </c>
      <c r="Q4305" s="36" t="str">
        <f>IF(LEN(E4305&amp;"")&gt;0,IF(ISERROR(VLOOKUP(E4305,SpeciesValidation!B:G,2,FALSE)=TRUE),"",VLOOKUP(E4305,SpeciesValidation!B:G,2,FALSE)),"")</f>
        <v/>
      </c>
      <c r="R4305" s="36" t="str">
        <f>IF(LEN(E4305&amp;"")&gt;0,IF(ISERROR(VLOOKUP(E4305,SpeciesLookup!B:G,4,FALSE)=TRUE),"",VLOOKUP(E4305,SpeciesLookup!B:G,4,FALSE)),"")</f>
        <v/>
      </c>
    </row>
    <row r="4306" spans="1:18" ht="13.2" x14ac:dyDescent="0.25">
      <c r="A4306" s="72"/>
      <c r="D4306" s="11"/>
      <c r="G4306" s="128" t="str">
        <f>IF(LEN(E4306&amp;"")&gt;0,IF(ISERROR(VLOOKUP(E4306,SpeciesLookup!B:G,6,FALSE)=TRUE),"",VLOOKUP(E4306,SpeciesLookup!B:G,6,FALSE)),"")</f>
        <v/>
      </c>
      <c r="H4306" s="128" t="str">
        <f>IF(LEN(E4306&amp;"")&gt;0,IF(ISERROR(VLOOKUP(E4306,SpeciesLookup!B:G,5,FALSE)=TRUE),"",VLOOKUP(E4306,SpeciesLookup!B:G,5,FALSE)),"")</f>
        <v/>
      </c>
      <c r="I4306" s="11"/>
      <c r="J4306" s="73"/>
      <c r="K4306" s="11"/>
      <c r="L4306" s="127" t="str">
        <f>TRIM(IF(ISERROR(VLOOKUP(R4306,SpeciesValidation!D:T,IF(ISNA(VLOOKUP(J4306,Validation!B$2:C$15,2,FALSE)),FALSE,VLOOKUP(J4306,Validation!B$2:C$15,2,FALSE)))),IF(LEN(E4306&amp;"")&gt;0,"",""),VLOOKUP(R4306,SpeciesValidation!D:T,VLOOKUP(J4306,Validation!B$2:C$15,2,FALSE),FALSE)) &amp; " " &amp; IF(ISERROR(IF(LEFT(J4306,1)="A",IF(IF(VLOOKUP(R4306,SpeciesValidation!D:W,20,FALSE)=FALSE,OR(TEXT(A4306,"MMDD")&lt;VLOOKUP(R4306,SpeciesValidation!D:W,18,FALSE),TEXT(A4306,"MMDD")&gt;VLOOKUP(R4306,SpeciesValidation!D:W,19,FALSE)),IF(TEXT(A4306,"MMDD")&lt;"0701",TEXT(A4306,"MMDD")&gt;VLOOKUP(R4306,SpeciesValidation!D:W,18,FALSE),TEXT(A4306,"MMDD")&lt;VLOOKUP(R4306,SpeciesValidation!D:W,19,FALSE))),"Date outside expected range for this species",""),"")),"",IF(LEFT(J4306,1)="A",IF(IF(VLOOKUP(R4306,SpeciesValidation!D:W,20,FALSE)=FALSE,OR(TEXT(A4306,"MMDD")&lt;VLOOKUP(R4306,SpeciesValidation!D:W,18,FALSE),TEXT(A4306,"MMDD")&gt;VLOOKUP(R4306,SpeciesValidation!D:W,19,FALSE)),IF(TEXT(A4306,"MMDD")&lt;"0701",TEXT(A4306,"MMDD")&gt;VLOOKUP(R4306,SpeciesValidation!D:W,18,FALSE),TEXT(A4306,"MMDD")&lt;VLOOKUP(R4306,SpeciesValidation!D:W,19,FALSE))),"Date outside expected range for this species",""),"")))</f>
        <v/>
      </c>
      <c r="M4306" s="127" t="str">
        <f>IF(LEN(E4306&amp;"")&gt;0,IF(ISERROR(VLOOKUP(R4306,SpeciesValidation!D:I,6,FALSE)),"",VLOOKUP(R4306,SpeciesValidation!D:I,6,FALSE)),"")</f>
        <v/>
      </c>
      <c r="Q4306" s="36" t="str">
        <f>IF(LEN(E4306&amp;"")&gt;0,IF(ISERROR(VLOOKUP(E4306,SpeciesValidation!B:G,2,FALSE)=TRUE),"",VLOOKUP(E4306,SpeciesValidation!B:G,2,FALSE)),"")</f>
        <v/>
      </c>
      <c r="R4306" s="36" t="str">
        <f>IF(LEN(E4306&amp;"")&gt;0,IF(ISERROR(VLOOKUP(E4306,SpeciesLookup!B:G,4,FALSE)=TRUE),"",VLOOKUP(E4306,SpeciesLookup!B:G,4,FALSE)),"")</f>
        <v/>
      </c>
    </row>
    <row r="4307" spans="1:18" ht="13.2" x14ac:dyDescent="0.25">
      <c r="A4307" s="72"/>
      <c r="D4307" s="11"/>
      <c r="G4307" s="128" t="str">
        <f>IF(LEN(E4307&amp;"")&gt;0,IF(ISERROR(VLOOKUP(E4307,SpeciesLookup!B:G,6,FALSE)=TRUE),"",VLOOKUP(E4307,SpeciesLookup!B:G,6,FALSE)),"")</f>
        <v/>
      </c>
      <c r="H4307" s="128" t="str">
        <f>IF(LEN(E4307&amp;"")&gt;0,IF(ISERROR(VLOOKUP(E4307,SpeciesLookup!B:G,5,FALSE)=TRUE),"",VLOOKUP(E4307,SpeciesLookup!B:G,5,FALSE)),"")</f>
        <v/>
      </c>
      <c r="I4307" s="11"/>
      <c r="J4307" s="73"/>
      <c r="K4307" s="11"/>
      <c r="L4307" s="127" t="str">
        <f>TRIM(IF(ISERROR(VLOOKUP(R4307,SpeciesValidation!D:T,IF(ISNA(VLOOKUP(J4307,Validation!B$2:C$15,2,FALSE)),FALSE,VLOOKUP(J4307,Validation!B$2:C$15,2,FALSE)))),IF(LEN(E4307&amp;"")&gt;0,"",""),VLOOKUP(R4307,SpeciesValidation!D:T,VLOOKUP(J4307,Validation!B$2:C$15,2,FALSE),FALSE)) &amp; " " &amp; IF(ISERROR(IF(LEFT(J4307,1)="A",IF(IF(VLOOKUP(R4307,SpeciesValidation!D:W,20,FALSE)=FALSE,OR(TEXT(A4307,"MMDD")&lt;VLOOKUP(R4307,SpeciesValidation!D:W,18,FALSE),TEXT(A4307,"MMDD")&gt;VLOOKUP(R4307,SpeciesValidation!D:W,19,FALSE)),IF(TEXT(A4307,"MMDD")&lt;"0701",TEXT(A4307,"MMDD")&gt;VLOOKUP(R4307,SpeciesValidation!D:W,18,FALSE),TEXT(A4307,"MMDD")&lt;VLOOKUP(R4307,SpeciesValidation!D:W,19,FALSE))),"Date outside expected range for this species",""),"")),"",IF(LEFT(J4307,1)="A",IF(IF(VLOOKUP(R4307,SpeciesValidation!D:W,20,FALSE)=FALSE,OR(TEXT(A4307,"MMDD")&lt;VLOOKUP(R4307,SpeciesValidation!D:W,18,FALSE),TEXT(A4307,"MMDD")&gt;VLOOKUP(R4307,SpeciesValidation!D:W,19,FALSE)),IF(TEXT(A4307,"MMDD")&lt;"0701",TEXT(A4307,"MMDD")&gt;VLOOKUP(R4307,SpeciesValidation!D:W,18,FALSE),TEXT(A4307,"MMDD")&lt;VLOOKUP(R4307,SpeciesValidation!D:W,19,FALSE))),"Date outside expected range for this species",""),"")))</f>
        <v/>
      </c>
      <c r="M4307" s="127" t="str">
        <f>IF(LEN(E4307&amp;"")&gt;0,IF(ISERROR(VLOOKUP(R4307,SpeciesValidation!D:I,6,FALSE)),"",VLOOKUP(R4307,SpeciesValidation!D:I,6,FALSE)),"")</f>
        <v/>
      </c>
      <c r="Q4307" s="36" t="str">
        <f>IF(LEN(E4307&amp;"")&gt;0,IF(ISERROR(VLOOKUP(E4307,SpeciesValidation!B:G,2,FALSE)=TRUE),"",VLOOKUP(E4307,SpeciesValidation!B:G,2,FALSE)),"")</f>
        <v/>
      </c>
      <c r="R4307" s="36" t="str">
        <f>IF(LEN(E4307&amp;"")&gt;0,IF(ISERROR(VLOOKUP(E4307,SpeciesLookup!B:G,4,FALSE)=TRUE),"",VLOOKUP(E4307,SpeciesLookup!B:G,4,FALSE)),"")</f>
        <v/>
      </c>
    </row>
    <row r="4308" spans="1:18" ht="13.2" x14ac:dyDescent="0.25">
      <c r="A4308" s="72"/>
      <c r="D4308" s="11"/>
      <c r="G4308" s="128" t="str">
        <f>IF(LEN(E4308&amp;"")&gt;0,IF(ISERROR(VLOOKUP(E4308,SpeciesLookup!B:G,6,FALSE)=TRUE),"",VLOOKUP(E4308,SpeciesLookup!B:G,6,FALSE)),"")</f>
        <v/>
      </c>
      <c r="H4308" s="128" t="str">
        <f>IF(LEN(E4308&amp;"")&gt;0,IF(ISERROR(VLOOKUP(E4308,SpeciesLookup!B:G,5,FALSE)=TRUE),"",VLOOKUP(E4308,SpeciesLookup!B:G,5,FALSE)),"")</f>
        <v/>
      </c>
      <c r="I4308" s="11"/>
      <c r="J4308" s="73"/>
      <c r="K4308" s="11"/>
      <c r="L4308" s="127" t="str">
        <f>TRIM(IF(ISERROR(VLOOKUP(R4308,SpeciesValidation!D:T,IF(ISNA(VLOOKUP(J4308,Validation!B$2:C$15,2,FALSE)),FALSE,VLOOKUP(J4308,Validation!B$2:C$15,2,FALSE)))),IF(LEN(E4308&amp;"")&gt;0,"",""),VLOOKUP(R4308,SpeciesValidation!D:T,VLOOKUP(J4308,Validation!B$2:C$15,2,FALSE),FALSE)) &amp; " " &amp; IF(ISERROR(IF(LEFT(J4308,1)="A",IF(IF(VLOOKUP(R4308,SpeciesValidation!D:W,20,FALSE)=FALSE,OR(TEXT(A4308,"MMDD")&lt;VLOOKUP(R4308,SpeciesValidation!D:W,18,FALSE),TEXT(A4308,"MMDD")&gt;VLOOKUP(R4308,SpeciesValidation!D:W,19,FALSE)),IF(TEXT(A4308,"MMDD")&lt;"0701",TEXT(A4308,"MMDD")&gt;VLOOKUP(R4308,SpeciesValidation!D:W,18,FALSE),TEXT(A4308,"MMDD")&lt;VLOOKUP(R4308,SpeciesValidation!D:W,19,FALSE))),"Date outside expected range for this species",""),"")),"",IF(LEFT(J4308,1)="A",IF(IF(VLOOKUP(R4308,SpeciesValidation!D:W,20,FALSE)=FALSE,OR(TEXT(A4308,"MMDD")&lt;VLOOKUP(R4308,SpeciesValidation!D:W,18,FALSE),TEXT(A4308,"MMDD")&gt;VLOOKUP(R4308,SpeciesValidation!D:W,19,FALSE)),IF(TEXT(A4308,"MMDD")&lt;"0701",TEXT(A4308,"MMDD")&gt;VLOOKUP(R4308,SpeciesValidation!D:W,18,FALSE),TEXT(A4308,"MMDD")&lt;VLOOKUP(R4308,SpeciesValidation!D:W,19,FALSE))),"Date outside expected range for this species",""),"")))</f>
        <v/>
      </c>
      <c r="M4308" s="127" t="str">
        <f>IF(LEN(E4308&amp;"")&gt;0,IF(ISERROR(VLOOKUP(R4308,SpeciesValidation!D:I,6,FALSE)),"",VLOOKUP(R4308,SpeciesValidation!D:I,6,FALSE)),"")</f>
        <v/>
      </c>
      <c r="Q4308" s="36" t="str">
        <f>IF(LEN(E4308&amp;"")&gt;0,IF(ISERROR(VLOOKUP(E4308,SpeciesValidation!B:G,2,FALSE)=TRUE),"",VLOOKUP(E4308,SpeciesValidation!B:G,2,FALSE)),"")</f>
        <v/>
      </c>
      <c r="R4308" s="36" t="str">
        <f>IF(LEN(E4308&amp;"")&gt;0,IF(ISERROR(VLOOKUP(E4308,SpeciesLookup!B:G,4,FALSE)=TRUE),"",VLOOKUP(E4308,SpeciesLookup!B:G,4,FALSE)),"")</f>
        <v/>
      </c>
    </row>
    <row r="4309" spans="1:18" ht="13.2" x14ac:dyDescent="0.25">
      <c r="A4309" s="72"/>
      <c r="D4309" s="11"/>
      <c r="G4309" s="128" t="str">
        <f>IF(LEN(E4309&amp;"")&gt;0,IF(ISERROR(VLOOKUP(E4309,SpeciesLookup!B:G,6,FALSE)=TRUE),"",VLOOKUP(E4309,SpeciesLookup!B:G,6,FALSE)),"")</f>
        <v/>
      </c>
      <c r="H4309" s="128" t="str">
        <f>IF(LEN(E4309&amp;"")&gt;0,IF(ISERROR(VLOOKUP(E4309,SpeciesLookup!B:G,5,FALSE)=TRUE),"",VLOOKUP(E4309,SpeciesLookup!B:G,5,FALSE)),"")</f>
        <v/>
      </c>
      <c r="I4309" s="11"/>
      <c r="J4309" s="73"/>
      <c r="K4309" s="11"/>
      <c r="L4309" s="127" t="str">
        <f>TRIM(IF(ISERROR(VLOOKUP(R4309,SpeciesValidation!D:T,IF(ISNA(VLOOKUP(J4309,Validation!B$2:C$15,2,FALSE)),FALSE,VLOOKUP(J4309,Validation!B$2:C$15,2,FALSE)))),IF(LEN(E4309&amp;"")&gt;0,"",""),VLOOKUP(R4309,SpeciesValidation!D:T,VLOOKUP(J4309,Validation!B$2:C$15,2,FALSE),FALSE)) &amp; " " &amp; IF(ISERROR(IF(LEFT(J4309,1)="A",IF(IF(VLOOKUP(R4309,SpeciesValidation!D:W,20,FALSE)=FALSE,OR(TEXT(A4309,"MMDD")&lt;VLOOKUP(R4309,SpeciesValidation!D:W,18,FALSE),TEXT(A4309,"MMDD")&gt;VLOOKUP(R4309,SpeciesValidation!D:W,19,FALSE)),IF(TEXT(A4309,"MMDD")&lt;"0701",TEXT(A4309,"MMDD")&gt;VLOOKUP(R4309,SpeciesValidation!D:W,18,FALSE),TEXT(A4309,"MMDD")&lt;VLOOKUP(R4309,SpeciesValidation!D:W,19,FALSE))),"Date outside expected range for this species",""),"")),"",IF(LEFT(J4309,1)="A",IF(IF(VLOOKUP(R4309,SpeciesValidation!D:W,20,FALSE)=FALSE,OR(TEXT(A4309,"MMDD")&lt;VLOOKUP(R4309,SpeciesValidation!D:W,18,FALSE),TEXT(A4309,"MMDD")&gt;VLOOKUP(R4309,SpeciesValidation!D:W,19,FALSE)),IF(TEXT(A4309,"MMDD")&lt;"0701",TEXT(A4309,"MMDD")&gt;VLOOKUP(R4309,SpeciesValidation!D:W,18,FALSE),TEXT(A4309,"MMDD")&lt;VLOOKUP(R4309,SpeciesValidation!D:W,19,FALSE))),"Date outside expected range for this species",""),"")))</f>
        <v/>
      </c>
      <c r="M4309" s="127" t="str">
        <f>IF(LEN(E4309&amp;"")&gt;0,IF(ISERROR(VLOOKUP(R4309,SpeciesValidation!D:I,6,FALSE)),"",VLOOKUP(R4309,SpeciesValidation!D:I,6,FALSE)),"")</f>
        <v/>
      </c>
      <c r="Q4309" s="36" t="str">
        <f>IF(LEN(E4309&amp;"")&gt;0,IF(ISERROR(VLOOKUP(E4309,SpeciesValidation!B:G,2,FALSE)=TRUE),"",VLOOKUP(E4309,SpeciesValidation!B:G,2,FALSE)),"")</f>
        <v/>
      </c>
      <c r="R4309" s="36" t="str">
        <f>IF(LEN(E4309&amp;"")&gt;0,IF(ISERROR(VLOOKUP(E4309,SpeciesLookup!B:G,4,FALSE)=TRUE),"",VLOOKUP(E4309,SpeciesLookup!B:G,4,FALSE)),"")</f>
        <v/>
      </c>
    </row>
    <row r="4310" spans="1:18" ht="13.2" x14ac:dyDescent="0.25">
      <c r="A4310" s="72"/>
      <c r="D4310" s="11"/>
      <c r="G4310" s="128" t="str">
        <f>IF(LEN(E4310&amp;"")&gt;0,IF(ISERROR(VLOOKUP(E4310,SpeciesLookup!B:G,6,FALSE)=TRUE),"",VLOOKUP(E4310,SpeciesLookup!B:G,6,FALSE)),"")</f>
        <v/>
      </c>
      <c r="H4310" s="128" t="str">
        <f>IF(LEN(E4310&amp;"")&gt;0,IF(ISERROR(VLOOKUP(E4310,SpeciesLookup!B:G,5,FALSE)=TRUE),"",VLOOKUP(E4310,SpeciesLookup!B:G,5,FALSE)),"")</f>
        <v/>
      </c>
      <c r="I4310" s="11"/>
      <c r="J4310" s="73"/>
      <c r="K4310" s="11"/>
      <c r="L4310" s="127" t="str">
        <f>TRIM(IF(ISERROR(VLOOKUP(R4310,SpeciesValidation!D:T,IF(ISNA(VLOOKUP(J4310,Validation!B$2:C$15,2,FALSE)),FALSE,VLOOKUP(J4310,Validation!B$2:C$15,2,FALSE)))),IF(LEN(E4310&amp;"")&gt;0,"",""),VLOOKUP(R4310,SpeciesValidation!D:T,VLOOKUP(J4310,Validation!B$2:C$15,2,FALSE),FALSE)) &amp; " " &amp; IF(ISERROR(IF(LEFT(J4310,1)="A",IF(IF(VLOOKUP(R4310,SpeciesValidation!D:W,20,FALSE)=FALSE,OR(TEXT(A4310,"MMDD")&lt;VLOOKUP(R4310,SpeciesValidation!D:W,18,FALSE),TEXT(A4310,"MMDD")&gt;VLOOKUP(R4310,SpeciesValidation!D:W,19,FALSE)),IF(TEXT(A4310,"MMDD")&lt;"0701",TEXT(A4310,"MMDD")&gt;VLOOKUP(R4310,SpeciesValidation!D:W,18,FALSE),TEXT(A4310,"MMDD")&lt;VLOOKUP(R4310,SpeciesValidation!D:W,19,FALSE))),"Date outside expected range for this species",""),"")),"",IF(LEFT(J4310,1)="A",IF(IF(VLOOKUP(R4310,SpeciesValidation!D:W,20,FALSE)=FALSE,OR(TEXT(A4310,"MMDD")&lt;VLOOKUP(R4310,SpeciesValidation!D:W,18,FALSE),TEXT(A4310,"MMDD")&gt;VLOOKUP(R4310,SpeciesValidation!D:W,19,FALSE)),IF(TEXT(A4310,"MMDD")&lt;"0701",TEXT(A4310,"MMDD")&gt;VLOOKUP(R4310,SpeciesValidation!D:W,18,FALSE),TEXT(A4310,"MMDD")&lt;VLOOKUP(R4310,SpeciesValidation!D:W,19,FALSE))),"Date outside expected range for this species",""),"")))</f>
        <v/>
      </c>
      <c r="M4310" s="127" t="str">
        <f>IF(LEN(E4310&amp;"")&gt;0,IF(ISERROR(VLOOKUP(R4310,SpeciesValidation!D:I,6,FALSE)),"",VLOOKUP(R4310,SpeciesValidation!D:I,6,FALSE)),"")</f>
        <v/>
      </c>
      <c r="Q4310" s="36" t="str">
        <f>IF(LEN(E4310&amp;"")&gt;0,IF(ISERROR(VLOOKUP(E4310,SpeciesValidation!B:G,2,FALSE)=TRUE),"",VLOOKUP(E4310,SpeciesValidation!B:G,2,FALSE)),"")</f>
        <v/>
      </c>
      <c r="R4310" s="36" t="str">
        <f>IF(LEN(E4310&amp;"")&gt;0,IF(ISERROR(VLOOKUP(E4310,SpeciesLookup!B:G,4,FALSE)=TRUE),"",VLOOKUP(E4310,SpeciesLookup!B:G,4,FALSE)),"")</f>
        <v/>
      </c>
    </row>
    <row r="4311" spans="1:18" ht="13.2" x14ac:dyDescent="0.25">
      <c r="A4311" s="72"/>
      <c r="D4311" s="11"/>
      <c r="G4311" s="128" t="str">
        <f>IF(LEN(E4311&amp;"")&gt;0,IF(ISERROR(VLOOKUP(E4311,SpeciesLookup!B:G,6,FALSE)=TRUE),"",VLOOKUP(E4311,SpeciesLookup!B:G,6,FALSE)),"")</f>
        <v/>
      </c>
      <c r="H4311" s="128" t="str">
        <f>IF(LEN(E4311&amp;"")&gt;0,IF(ISERROR(VLOOKUP(E4311,SpeciesLookup!B:G,5,FALSE)=TRUE),"",VLOOKUP(E4311,SpeciesLookup!B:G,5,FALSE)),"")</f>
        <v/>
      </c>
      <c r="I4311" s="11"/>
      <c r="J4311" s="73"/>
      <c r="K4311" s="11"/>
      <c r="L4311" s="127" t="str">
        <f>TRIM(IF(ISERROR(VLOOKUP(R4311,SpeciesValidation!D:T,IF(ISNA(VLOOKUP(J4311,Validation!B$2:C$15,2,FALSE)),FALSE,VLOOKUP(J4311,Validation!B$2:C$15,2,FALSE)))),IF(LEN(E4311&amp;"")&gt;0,"",""),VLOOKUP(R4311,SpeciesValidation!D:T,VLOOKUP(J4311,Validation!B$2:C$15,2,FALSE),FALSE)) &amp; " " &amp; IF(ISERROR(IF(LEFT(J4311,1)="A",IF(IF(VLOOKUP(R4311,SpeciesValidation!D:W,20,FALSE)=FALSE,OR(TEXT(A4311,"MMDD")&lt;VLOOKUP(R4311,SpeciesValidation!D:W,18,FALSE),TEXT(A4311,"MMDD")&gt;VLOOKUP(R4311,SpeciesValidation!D:W,19,FALSE)),IF(TEXT(A4311,"MMDD")&lt;"0701",TEXT(A4311,"MMDD")&gt;VLOOKUP(R4311,SpeciesValidation!D:W,18,FALSE),TEXT(A4311,"MMDD")&lt;VLOOKUP(R4311,SpeciesValidation!D:W,19,FALSE))),"Date outside expected range for this species",""),"")),"",IF(LEFT(J4311,1)="A",IF(IF(VLOOKUP(R4311,SpeciesValidation!D:W,20,FALSE)=FALSE,OR(TEXT(A4311,"MMDD")&lt;VLOOKUP(R4311,SpeciesValidation!D:W,18,FALSE),TEXT(A4311,"MMDD")&gt;VLOOKUP(R4311,SpeciesValidation!D:W,19,FALSE)),IF(TEXT(A4311,"MMDD")&lt;"0701",TEXT(A4311,"MMDD")&gt;VLOOKUP(R4311,SpeciesValidation!D:W,18,FALSE),TEXT(A4311,"MMDD")&lt;VLOOKUP(R4311,SpeciesValidation!D:W,19,FALSE))),"Date outside expected range for this species",""),"")))</f>
        <v/>
      </c>
      <c r="M4311" s="127" t="str">
        <f>IF(LEN(E4311&amp;"")&gt;0,IF(ISERROR(VLOOKUP(R4311,SpeciesValidation!D:I,6,FALSE)),"",VLOOKUP(R4311,SpeciesValidation!D:I,6,FALSE)),"")</f>
        <v/>
      </c>
      <c r="Q4311" s="36" t="str">
        <f>IF(LEN(E4311&amp;"")&gt;0,IF(ISERROR(VLOOKUP(E4311,SpeciesValidation!B:G,2,FALSE)=TRUE),"",VLOOKUP(E4311,SpeciesValidation!B:G,2,FALSE)),"")</f>
        <v/>
      </c>
      <c r="R4311" s="36" t="str">
        <f>IF(LEN(E4311&amp;"")&gt;0,IF(ISERROR(VLOOKUP(E4311,SpeciesLookup!B:G,4,FALSE)=TRUE),"",VLOOKUP(E4311,SpeciesLookup!B:G,4,FALSE)),"")</f>
        <v/>
      </c>
    </row>
    <row r="4312" spans="1:18" ht="13.2" x14ac:dyDescent="0.25">
      <c r="A4312" s="72"/>
      <c r="D4312" s="11"/>
      <c r="G4312" s="128" t="str">
        <f>IF(LEN(E4312&amp;"")&gt;0,IF(ISERROR(VLOOKUP(E4312,SpeciesLookup!B:G,6,FALSE)=TRUE),"",VLOOKUP(E4312,SpeciesLookup!B:G,6,FALSE)),"")</f>
        <v/>
      </c>
      <c r="H4312" s="128" t="str">
        <f>IF(LEN(E4312&amp;"")&gt;0,IF(ISERROR(VLOOKUP(E4312,SpeciesLookup!B:G,5,FALSE)=TRUE),"",VLOOKUP(E4312,SpeciesLookup!B:G,5,FALSE)),"")</f>
        <v/>
      </c>
      <c r="I4312" s="11"/>
      <c r="J4312" s="73"/>
      <c r="K4312" s="11"/>
      <c r="L4312" s="127" t="str">
        <f>TRIM(IF(ISERROR(VLOOKUP(R4312,SpeciesValidation!D:T,IF(ISNA(VLOOKUP(J4312,Validation!B$2:C$15,2,FALSE)),FALSE,VLOOKUP(J4312,Validation!B$2:C$15,2,FALSE)))),IF(LEN(E4312&amp;"")&gt;0,"",""),VLOOKUP(R4312,SpeciesValidation!D:T,VLOOKUP(J4312,Validation!B$2:C$15,2,FALSE),FALSE)) &amp; " " &amp; IF(ISERROR(IF(LEFT(J4312,1)="A",IF(IF(VLOOKUP(R4312,SpeciesValidation!D:W,20,FALSE)=FALSE,OR(TEXT(A4312,"MMDD")&lt;VLOOKUP(R4312,SpeciesValidation!D:W,18,FALSE),TEXT(A4312,"MMDD")&gt;VLOOKUP(R4312,SpeciesValidation!D:W,19,FALSE)),IF(TEXT(A4312,"MMDD")&lt;"0701",TEXT(A4312,"MMDD")&gt;VLOOKUP(R4312,SpeciesValidation!D:W,18,FALSE),TEXT(A4312,"MMDD")&lt;VLOOKUP(R4312,SpeciesValidation!D:W,19,FALSE))),"Date outside expected range for this species",""),"")),"",IF(LEFT(J4312,1)="A",IF(IF(VLOOKUP(R4312,SpeciesValidation!D:W,20,FALSE)=FALSE,OR(TEXT(A4312,"MMDD")&lt;VLOOKUP(R4312,SpeciesValidation!D:W,18,FALSE),TEXT(A4312,"MMDD")&gt;VLOOKUP(R4312,SpeciesValidation!D:W,19,FALSE)),IF(TEXT(A4312,"MMDD")&lt;"0701",TEXT(A4312,"MMDD")&gt;VLOOKUP(R4312,SpeciesValidation!D:W,18,FALSE),TEXT(A4312,"MMDD")&lt;VLOOKUP(R4312,SpeciesValidation!D:W,19,FALSE))),"Date outside expected range for this species",""),"")))</f>
        <v/>
      </c>
      <c r="M4312" s="127" t="str">
        <f>IF(LEN(E4312&amp;"")&gt;0,IF(ISERROR(VLOOKUP(R4312,SpeciesValidation!D:I,6,FALSE)),"",VLOOKUP(R4312,SpeciesValidation!D:I,6,FALSE)),"")</f>
        <v/>
      </c>
      <c r="Q4312" s="36" t="str">
        <f>IF(LEN(E4312&amp;"")&gt;0,IF(ISERROR(VLOOKUP(E4312,SpeciesValidation!B:G,2,FALSE)=TRUE),"",VLOOKUP(E4312,SpeciesValidation!B:G,2,FALSE)),"")</f>
        <v/>
      </c>
      <c r="R4312" s="36" t="str">
        <f>IF(LEN(E4312&amp;"")&gt;0,IF(ISERROR(VLOOKUP(E4312,SpeciesLookup!B:G,4,FALSE)=TRUE),"",VLOOKUP(E4312,SpeciesLookup!B:G,4,FALSE)),"")</f>
        <v/>
      </c>
    </row>
    <row r="4313" spans="1:18" ht="13.2" x14ac:dyDescent="0.25">
      <c r="A4313" s="72"/>
      <c r="D4313" s="11"/>
      <c r="G4313" s="128" t="str">
        <f>IF(LEN(E4313&amp;"")&gt;0,IF(ISERROR(VLOOKUP(E4313,SpeciesLookup!B:G,6,FALSE)=TRUE),"",VLOOKUP(E4313,SpeciesLookup!B:G,6,FALSE)),"")</f>
        <v/>
      </c>
      <c r="H4313" s="128" t="str">
        <f>IF(LEN(E4313&amp;"")&gt;0,IF(ISERROR(VLOOKUP(E4313,SpeciesLookup!B:G,5,FALSE)=TRUE),"",VLOOKUP(E4313,SpeciesLookup!B:G,5,FALSE)),"")</f>
        <v/>
      </c>
      <c r="I4313" s="11"/>
      <c r="J4313" s="73"/>
      <c r="K4313" s="11"/>
      <c r="L4313" s="127" t="str">
        <f>TRIM(IF(ISERROR(VLOOKUP(R4313,SpeciesValidation!D:T,IF(ISNA(VLOOKUP(J4313,Validation!B$2:C$15,2,FALSE)),FALSE,VLOOKUP(J4313,Validation!B$2:C$15,2,FALSE)))),IF(LEN(E4313&amp;"")&gt;0,"",""),VLOOKUP(R4313,SpeciesValidation!D:T,VLOOKUP(J4313,Validation!B$2:C$15,2,FALSE),FALSE)) &amp; " " &amp; IF(ISERROR(IF(LEFT(J4313,1)="A",IF(IF(VLOOKUP(R4313,SpeciesValidation!D:W,20,FALSE)=FALSE,OR(TEXT(A4313,"MMDD")&lt;VLOOKUP(R4313,SpeciesValidation!D:W,18,FALSE),TEXT(A4313,"MMDD")&gt;VLOOKUP(R4313,SpeciesValidation!D:W,19,FALSE)),IF(TEXT(A4313,"MMDD")&lt;"0701",TEXT(A4313,"MMDD")&gt;VLOOKUP(R4313,SpeciesValidation!D:W,18,FALSE),TEXT(A4313,"MMDD")&lt;VLOOKUP(R4313,SpeciesValidation!D:W,19,FALSE))),"Date outside expected range for this species",""),"")),"",IF(LEFT(J4313,1)="A",IF(IF(VLOOKUP(R4313,SpeciesValidation!D:W,20,FALSE)=FALSE,OR(TEXT(A4313,"MMDD")&lt;VLOOKUP(R4313,SpeciesValidation!D:W,18,FALSE),TEXT(A4313,"MMDD")&gt;VLOOKUP(R4313,SpeciesValidation!D:W,19,FALSE)),IF(TEXT(A4313,"MMDD")&lt;"0701",TEXT(A4313,"MMDD")&gt;VLOOKUP(R4313,SpeciesValidation!D:W,18,FALSE),TEXT(A4313,"MMDD")&lt;VLOOKUP(R4313,SpeciesValidation!D:W,19,FALSE))),"Date outside expected range for this species",""),"")))</f>
        <v/>
      </c>
      <c r="M4313" s="127" t="str">
        <f>IF(LEN(E4313&amp;"")&gt;0,IF(ISERROR(VLOOKUP(R4313,SpeciesValidation!D:I,6,FALSE)),"",VLOOKUP(R4313,SpeciesValidation!D:I,6,FALSE)),"")</f>
        <v/>
      </c>
      <c r="Q4313" s="36" t="str">
        <f>IF(LEN(E4313&amp;"")&gt;0,IF(ISERROR(VLOOKUP(E4313,SpeciesValidation!B:G,2,FALSE)=TRUE),"",VLOOKUP(E4313,SpeciesValidation!B:G,2,FALSE)),"")</f>
        <v/>
      </c>
      <c r="R4313" s="36" t="str">
        <f>IF(LEN(E4313&amp;"")&gt;0,IF(ISERROR(VLOOKUP(E4313,SpeciesLookup!B:G,4,FALSE)=TRUE),"",VLOOKUP(E4313,SpeciesLookup!B:G,4,FALSE)),"")</f>
        <v/>
      </c>
    </row>
    <row r="4314" spans="1:18" ht="13.2" x14ac:dyDescent="0.25">
      <c r="A4314" s="72"/>
      <c r="D4314" s="11"/>
      <c r="G4314" s="128" t="str">
        <f>IF(LEN(E4314&amp;"")&gt;0,IF(ISERROR(VLOOKUP(E4314,SpeciesLookup!B:G,6,FALSE)=TRUE),"",VLOOKUP(E4314,SpeciesLookup!B:G,6,FALSE)),"")</f>
        <v/>
      </c>
      <c r="H4314" s="128" t="str">
        <f>IF(LEN(E4314&amp;"")&gt;0,IF(ISERROR(VLOOKUP(E4314,SpeciesLookup!B:G,5,FALSE)=TRUE),"",VLOOKUP(E4314,SpeciesLookup!B:G,5,FALSE)),"")</f>
        <v/>
      </c>
      <c r="I4314" s="11"/>
      <c r="J4314" s="73"/>
      <c r="K4314" s="11"/>
      <c r="L4314" s="127" t="str">
        <f>TRIM(IF(ISERROR(VLOOKUP(R4314,SpeciesValidation!D:T,IF(ISNA(VLOOKUP(J4314,Validation!B$2:C$15,2,FALSE)),FALSE,VLOOKUP(J4314,Validation!B$2:C$15,2,FALSE)))),IF(LEN(E4314&amp;"")&gt;0,"",""),VLOOKUP(R4314,SpeciesValidation!D:T,VLOOKUP(J4314,Validation!B$2:C$15,2,FALSE),FALSE)) &amp; " " &amp; IF(ISERROR(IF(LEFT(J4314,1)="A",IF(IF(VLOOKUP(R4314,SpeciesValidation!D:W,20,FALSE)=FALSE,OR(TEXT(A4314,"MMDD")&lt;VLOOKUP(R4314,SpeciesValidation!D:W,18,FALSE),TEXT(A4314,"MMDD")&gt;VLOOKUP(R4314,SpeciesValidation!D:W,19,FALSE)),IF(TEXT(A4314,"MMDD")&lt;"0701",TEXT(A4314,"MMDD")&gt;VLOOKUP(R4314,SpeciesValidation!D:W,18,FALSE),TEXT(A4314,"MMDD")&lt;VLOOKUP(R4314,SpeciesValidation!D:W,19,FALSE))),"Date outside expected range for this species",""),"")),"",IF(LEFT(J4314,1)="A",IF(IF(VLOOKUP(R4314,SpeciesValidation!D:W,20,FALSE)=FALSE,OR(TEXT(A4314,"MMDD")&lt;VLOOKUP(R4314,SpeciesValidation!D:W,18,FALSE),TEXT(A4314,"MMDD")&gt;VLOOKUP(R4314,SpeciesValidation!D:W,19,FALSE)),IF(TEXT(A4314,"MMDD")&lt;"0701",TEXT(A4314,"MMDD")&gt;VLOOKUP(R4314,SpeciesValidation!D:W,18,FALSE),TEXT(A4314,"MMDD")&lt;VLOOKUP(R4314,SpeciesValidation!D:W,19,FALSE))),"Date outside expected range for this species",""),"")))</f>
        <v/>
      </c>
      <c r="M4314" s="127" t="str">
        <f>IF(LEN(E4314&amp;"")&gt;0,IF(ISERROR(VLOOKUP(R4314,SpeciesValidation!D:I,6,FALSE)),"",VLOOKUP(R4314,SpeciesValidation!D:I,6,FALSE)),"")</f>
        <v/>
      </c>
      <c r="Q4314" s="36" t="str">
        <f>IF(LEN(E4314&amp;"")&gt;0,IF(ISERROR(VLOOKUP(E4314,SpeciesValidation!B:G,2,FALSE)=TRUE),"",VLOOKUP(E4314,SpeciesValidation!B:G,2,FALSE)),"")</f>
        <v/>
      </c>
      <c r="R4314" s="36" t="str">
        <f>IF(LEN(E4314&amp;"")&gt;0,IF(ISERROR(VLOOKUP(E4314,SpeciesLookup!B:G,4,FALSE)=TRUE),"",VLOOKUP(E4314,SpeciesLookup!B:G,4,FALSE)),"")</f>
        <v/>
      </c>
    </row>
    <row r="4315" spans="1:18" ht="13.2" x14ac:dyDescent="0.25">
      <c r="A4315" s="72"/>
      <c r="D4315" s="11"/>
      <c r="G4315" s="128" t="str">
        <f>IF(LEN(E4315&amp;"")&gt;0,IF(ISERROR(VLOOKUP(E4315,SpeciesLookup!B:G,6,FALSE)=TRUE),"",VLOOKUP(E4315,SpeciesLookup!B:G,6,FALSE)),"")</f>
        <v/>
      </c>
      <c r="H4315" s="128" t="str">
        <f>IF(LEN(E4315&amp;"")&gt;0,IF(ISERROR(VLOOKUP(E4315,SpeciesLookup!B:G,5,FALSE)=TRUE),"",VLOOKUP(E4315,SpeciesLookup!B:G,5,FALSE)),"")</f>
        <v/>
      </c>
      <c r="I4315" s="11"/>
      <c r="J4315" s="73"/>
      <c r="K4315" s="11"/>
      <c r="L4315" s="127" t="str">
        <f>TRIM(IF(ISERROR(VLOOKUP(R4315,SpeciesValidation!D:T,IF(ISNA(VLOOKUP(J4315,Validation!B$2:C$15,2,FALSE)),FALSE,VLOOKUP(J4315,Validation!B$2:C$15,2,FALSE)))),IF(LEN(E4315&amp;"")&gt;0,"",""),VLOOKUP(R4315,SpeciesValidation!D:T,VLOOKUP(J4315,Validation!B$2:C$15,2,FALSE),FALSE)) &amp; " " &amp; IF(ISERROR(IF(LEFT(J4315,1)="A",IF(IF(VLOOKUP(R4315,SpeciesValidation!D:W,20,FALSE)=FALSE,OR(TEXT(A4315,"MMDD")&lt;VLOOKUP(R4315,SpeciesValidation!D:W,18,FALSE),TEXT(A4315,"MMDD")&gt;VLOOKUP(R4315,SpeciesValidation!D:W,19,FALSE)),IF(TEXT(A4315,"MMDD")&lt;"0701",TEXT(A4315,"MMDD")&gt;VLOOKUP(R4315,SpeciesValidation!D:W,18,FALSE),TEXT(A4315,"MMDD")&lt;VLOOKUP(R4315,SpeciesValidation!D:W,19,FALSE))),"Date outside expected range for this species",""),"")),"",IF(LEFT(J4315,1)="A",IF(IF(VLOOKUP(R4315,SpeciesValidation!D:W,20,FALSE)=FALSE,OR(TEXT(A4315,"MMDD")&lt;VLOOKUP(R4315,SpeciesValidation!D:W,18,FALSE),TEXT(A4315,"MMDD")&gt;VLOOKUP(R4315,SpeciesValidation!D:W,19,FALSE)),IF(TEXT(A4315,"MMDD")&lt;"0701",TEXT(A4315,"MMDD")&gt;VLOOKUP(R4315,SpeciesValidation!D:W,18,FALSE),TEXT(A4315,"MMDD")&lt;VLOOKUP(R4315,SpeciesValidation!D:W,19,FALSE))),"Date outside expected range for this species",""),"")))</f>
        <v/>
      </c>
      <c r="M4315" s="127" t="str">
        <f>IF(LEN(E4315&amp;"")&gt;0,IF(ISERROR(VLOOKUP(R4315,SpeciesValidation!D:I,6,FALSE)),"",VLOOKUP(R4315,SpeciesValidation!D:I,6,FALSE)),"")</f>
        <v/>
      </c>
      <c r="Q4315" s="36" t="str">
        <f>IF(LEN(E4315&amp;"")&gt;0,IF(ISERROR(VLOOKUP(E4315,SpeciesValidation!B:G,2,FALSE)=TRUE),"",VLOOKUP(E4315,SpeciesValidation!B:G,2,FALSE)),"")</f>
        <v/>
      </c>
      <c r="R4315" s="36" t="str">
        <f>IF(LEN(E4315&amp;"")&gt;0,IF(ISERROR(VLOOKUP(E4315,SpeciesLookup!B:G,4,FALSE)=TRUE),"",VLOOKUP(E4315,SpeciesLookup!B:G,4,FALSE)),"")</f>
        <v/>
      </c>
    </row>
    <row r="4316" spans="1:18" ht="13.2" x14ac:dyDescent="0.25">
      <c r="A4316" s="72"/>
      <c r="D4316" s="11"/>
      <c r="G4316" s="128" t="str">
        <f>IF(LEN(E4316&amp;"")&gt;0,IF(ISERROR(VLOOKUP(E4316,SpeciesLookup!B:G,6,FALSE)=TRUE),"",VLOOKUP(E4316,SpeciesLookup!B:G,6,FALSE)),"")</f>
        <v/>
      </c>
      <c r="H4316" s="128" t="str">
        <f>IF(LEN(E4316&amp;"")&gt;0,IF(ISERROR(VLOOKUP(E4316,SpeciesLookup!B:G,5,FALSE)=TRUE),"",VLOOKUP(E4316,SpeciesLookup!B:G,5,FALSE)),"")</f>
        <v/>
      </c>
      <c r="I4316" s="11"/>
      <c r="J4316" s="73"/>
      <c r="K4316" s="11"/>
      <c r="L4316" s="127" t="str">
        <f>TRIM(IF(ISERROR(VLOOKUP(R4316,SpeciesValidation!D:T,IF(ISNA(VLOOKUP(J4316,Validation!B$2:C$15,2,FALSE)),FALSE,VLOOKUP(J4316,Validation!B$2:C$15,2,FALSE)))),IF(LEN(E4316&amp;"")&gt;0,"",""),VLOOKUP(R4316,SpeciesValidation!D:T,VLOOKUP(J4316,Validation!B$2:C$15,2,FALSE),FALSE)) &amp; " " &amp; IF(ISERROR(IF(LEFT(J4316,1)="A",IF(IF(VLOOKUP(R4316,SpeciesValidation!D:W,20,FALSE)=FALSE,OR(TEXT(A4316,"MMDD")&lt;VLOOKUP(R4316,SpeciesValidation!D:W,18,FALSE),TEXT(A4316,"MMDD")&gt;VLOOKUP(R4316,SpeciesValidation!D:W,19,FALSE)),IF(TEXT(A4316,"MMDD")&lt;"0701",TEXT(A4316,"MMDD")&gt;VLOOKUP(R4316,SpeciesValidation!D:W,18,FALSE),TEXT(A4316,"MMDD")&lt;VLOOKUP(R4316,SpeciesValidation!D:W,19,FALSE))),"Date outside expected range for this species",""),"")),"",IF(LEFT(J4316,1)="A",IF(IF(VLOOKUP(R4316,SpeciesValidation!D:W,20,FALSE)=FALSE,OR(TEXT(A4316,"MMDD")&lt;VLOOKUP(R4316,SpeciesValidation!D:W,18,FALSE),TEXT(A4316,"MMDD")&gt;VLOOKUP(R4316,SpeciesValidation!D:W,19,FALSE)),IF(TEXT(A4316,"MMDD")&lt;"0701",TEXT(A4316,"MMDD")&gt;VLOOKUP(R4316,SpeciesValidation!D:W,18,FALSE),TEXT(A4316,"MMDD")&lt;VLOOKUP(R4316,SpeciesValidation!D:W,19,FALSE))),"Date outside expected range for this species",""),"")))</f>
        <v/>
      </c>
      <c r="M4316" s="127" t="str">
        <f>IF(LEN(E4316&amp;"")&gt;0,IF(ISERROR(VLOOKUP(R4316,SpeciesValidation!D:I,6,FALSE)),"",VLOOKUP(R4316,SpeciesValidation!D:I,6,FALSE)),"")</f>
        <v/>
      </c>
      <c r="Q4316" s="36" t="str">
        <f>IF(LEN(E4316&amp;"")&gt;0,IF(ISERROR(VLOOKUP(E4316,SpeciesValidation!B:G,2,FALSE)=TRUE),"",VLOOKUP(E4316,SpeciesValidation!B:G,2,FALSE)),"")</f>
        <v/>
      </c>
      <c r="R4316" s="36" t="str">
        <f>IF(LEN(E4316&amp;"")&gt;0,IF(ISERROR(VLOOKUP(E4316,SpeciesLookup!B:G,4,FALSE)=TRUE),"",VLOOKUP(E4316,SpeciesLookup!B:G,4,FALSE)),"")</f>
        <v/>
      </c>
    </row>
    <row r="4317" spans="1:18" ht="13.2" x14ac:dyDescent="0.25">
      <c r="A4317" s="72"/>
      <c r="D4317" s="11"/>
      <c r="G4317" s="128" t="str">
        <f>IF(LEN(E4317&amp;"")&gt;0,IF(ISERROR(VLOOKUP(E4317,SpeciesLookup!B:G,6,FALSE)=TRUE),"",VLOOKUP(E4317,SpeciesLookup!B:G,6,FALSE)),"")</f>
        <v/>
      </c>
      <c r="H4317" s="128" t="str">
        <f>IF(LEN(E4317&amp;"")&gt;0,IF(ISERROR(VLOOKUP(E4317,SpeciesLookup!B:G,5,FALSE)=TRUE),"",VLOOKUP(E4317,SpeciesLookup!B:G,5,FALSE)),"")</f>
        <v/>
      </c>
      <c r="I4317" s="11"/>
      <c r="J4317" s="73"/>
      <c r="K4317" s="11"/>
      <c r="L4317" s="127" t="str">
        <f>TRIM(IF(ISERROR(VLOOKUP(R4317,SpeciesValidation!D:T,IF(ISNA(VLOOKUP(J4317,Validation!B$2:C$15,2,FALSE)),FALSE,VLOOKUP(J4317,Validation!B$2:C$15,2,FALSE)))),IF(LEN(E4317&amp;"")&gt;0,"",""),VLOOKUP(R4317,SpeciesValidation!D:T,VLOOKUP(J4317,Validation!B$2:C$15,2,FALSE),FALSE)) &amp; " " &amp; IF(ISERROR(IF(LEFT(J4317,1)="A",IF(IF(VLOOKUP(R4317,SpeciesValidation!D:W,20,FALSE)=FALSE,OR(TEXT(A4317,"MMDD")&lt;VLOOKUP(R4317,SpeciesValidation!D:W,18,FALSE),TEXT(A4317,"MMDD")&gt;VLOOKUP(R4317,SpeciesValidation!D:W,19,FALSE)),IF(TEXT(A4317,"MMDD")&lt;"0701",TEXT(A4317,"MMDD")&gt;VLOOKUP(R4317,SpeciesValidation!D:W,18,FALSE),TEXT(A4317,"MMDD")&lt;VLOOKUP(R4317,SpeciesValidation!D:W,19,FALSE))),"Date outside expected range for this species",""),"")),"",IF(LEFT(J4317,1)="A",IF(IF(VLOOKUP(R4317,SpeciesValidation!D:W,20,FALSE)=FALSE,OR(TEXT(A4317,"MMDD")&lt;VLOOKUP(R4317,SpeciesValidation!D:W,18,FALSE),TEXT(A4317,"MMDD")&gt;VLOOKUP(R4317,SpeciesValidation!D:W,19,FALSE)),IF(TEXT(A4317,"MMDD")&lt;"0701",TEXT(A4317,"MMDD")&gt;VLOOKUP(R4317,SpeciesValidation!D:W,18,FALSE),TEXT(A4317,"MMDD")&lt;VLOOKUP(R4317,SpeciesValidation!D:W,19,FALSE))),"Date outside expected range for this species",""),"")))</f>
        <v/>
      </c>
      <c r="M4317" s="127" t="str">
        <f>IF(LEN(E4317&amp;"")&gt;0,IF(ISERROR(VLOOKUP(R4317,SpeciesValidation!D:I,6,FALSE)),"",VLOOKUP(R4317,SpeciesValidation!D:I,6,FALSE)),"")</f>
        <v/>
      </c>
      <c r="Q4317" s="36" t="str">
        <f>IF(LEN(E4317&amp;"")&gt;0,IF(ISERROR(VLOOKUP(E4317,SpeciesValidation!B:G,2,FALSE)=TRUE),"",VLOOKUP(E4317,SpeciesValidation!B:G,2,FALSE)),"")</f>
        <v/>
      </c>
      <c r="R4317" s="36" t="str">
        <f>IF(LEN(E4317&amp;"")&gt;0,IF(ISERROR(VLOOKUP(E4317,SpeciesLookup!B:G,4,FALSE)=TRUE),"",VLOOKUP(E4317,SpeciesLookup!B:G,4,FALSE)),"")</f>
        <v/>
      </c>
    </row>
    <row r="4318" spans="1:18" ht="13.2" x14ac:dyDescent="0.25">
      <c r="A4318" s="72"/>
      <c r="D4318" s="11"/>
      <c r="G4318" s="128" t="str">
        <f>IF(LEN(E4318&amp;"")&gt;0,IF(ISERROR(VLOOKUP(E4318,SpeciesLookup!B:G,6,FALSE)=TRUE),"",VLOOKUP(E4318,SpeciesLookup!B:G,6,FALSE)),"")</f>
        <v/>
      </c>
      <c r="H4318" s="128" t="str">
        <f>IF(LEN(E4318&amp;"")&gt;0,IF(ISERROR(VLOOKUP(E4318,SpeciesLookup!B:G,5,FALSE)=TRUE),"",VLOOKUP(E4318,SpeciesLookup!B:G,5,FALSE)),"")</f>
        <v/>
      </c>
      <c r="I4318" s="11"/>
      <c r="J4318" s="73"/>
      <c r="K4318" s="11"/>
      <c r="L4318" s="127" t="str">
        <f>TRIM(IF(ISERROR(VLOOKUP(R4318,SpeciesValidation!D:T,IF(ISNA(VLOOKUP(J4318,Validation!B$2:C$15,2,FALSE)),FALSE,VLOOKUP(J4318,Validation!B$2:C$15,2,FALSE)))),IF(LEN(E4318&amp;"")&gt;0,"",""),VLOOKUP(R4318,SpeciesValidation!D:T,VLOOKUP(J4318,Validation!B$2:C$15,2,FALSE),FALSE)) &amp; " " &amp; IF(ISERROR(IF(LEFT(J4318,1)="A",IF(IF(VLOOKUP(R4318,SpeciesValidation!D:W,20,FALSE)=FALSE,OR(TEXT(A4318,"MMDD")&lt;VLOOKUP(R4318,SpeciesValidation!D:W,18,FALSE),TEXT(A4318,"MMDD")&gt;VLOOKUP(R4318,SpeciesValidation!D:W,19,FALSE)),IF(TEXT(A4318,"MMDD")&lt;"0701",TEXT(A4318,"MMDD")&gt;VLOOKUP(R4318,SpeciesValidation!D:W,18,FALSE),TEXT(A4318,"MMDD")&lt;VLOOKUP(R4318,SpeciesValidation!D:W,19,FALSE))),"Date outside expected range for this species",""),"")),"",IF(LEFT(J4318,1)="A",IF(IF(VLOOKUP(R4318,SpeciesValidation!D:W,20,FALSE)=FALSE,OR(TEXT(A4318,"MMDD")&lt;VLOOKUP(R4318,SpeciesValidation!D:W,18,FALSE),TEXT(A4318,"MMDD")&gt;VLOOKUP(R4318,SpeciesValidation!D:W,19,FALSE)),IF(TEXT(A4318,"MMDD")&lt;"0701",TEXT(A4318,"MMDD")&gt;VLOOKUP(R4318,SpeciesValidation!D:W,18,FALSE),TEXT(A4318,"MMDD")&lt;VLOOKUP(R4318,SpeciesValidation!D:W,19,FALSE))),"Date outside expected range for this species",""),"")))</f>
        <v/>
      </c>
      <c r="M4318" s="127" t="str">
        <f>IF(LEN(E4318&amp;"")&gt;0,IF(ISERROR(VLOOKUP(R4318,SpeciesValidation!D:I,6,FALSE)),"",VLOOKUP(R4318,SpeciesValidation!D:I,6,FALSE)),"")</f>
        <v/>
      </c>
      <c r="Q4318" s="36" t="str">
        <f>IF(LEN(E4318&amp;"")&gt;0,IF(ISERROR(VLOOKUP(E4318,SpeciesValidation!B:G,2,FALSE)=TRUE),"",VLOOKUP(E4318,SpeciesValidation!B:G,2,FALSE)),"")</f>
        <v/>
      </c>
      <c r="R4318" s="36" t="str">
        <f>IF(LEN(E4318&amp;"")&gt;0,IF(ISERROR(VLOOKUP(E4318,SpeciesLookup!B:G,4,FALSE)=TRUE),"",VLOOKUP(E4318,SpeciesLookup!B:G,4,FALSE)),"")</f>
        <v/>
      </c>
    </row>
    <row r="4319" spans="1:18" ht="13.2" x14ac:dyDescent="0.25">
      <c r="A4319" s="72"/>
      <c r="D4319" s="11"/>
      <c r="G4319" s="128" t="str">
        <f>IF(LEN(E4319&amp;"")&gt;0,IF(ISERROR(VLOOKUP(E4319,SpeciesLookup!B:G,6,FALSE)=TRUE),"",VLOOKUP(E4319,SpeciesLookup!B:G,6,FALSE)),"")</f>
        <v/>
      </c>
      <c r="H4319" s="128" t="str">
        <f>IF(LEN(E4319&amp;"")&gt;0,IF(ISERROR(VLOOKUP(E4319,SpeciesLookup!B:G,5,FALSE)=TRUE),"",VLOOKUP(E4319,SpeciesLookup!B:G,5,FALSE)),"")</f>
        <v/>
      </c>
      <c r="I4319" s="11"/>
      <c r="J4319" s="73"/>
      <c r="K4319" s="11"/>
      <c r="L4319" s="127" t="str">
        <f>TRIM(IF(ISERROR(VLOOKUP(R4319,SpeciesValidation!D:T,IF(ISNA(VLOOKUP(J4319,Validation!B$2:C$15,2,FALSE)),FALSE,VLOOKUP(J4319,Validation!B$2:C$15,2,FALSE)))),IF(LEN(E4319&amp;"")&gt;0,"",""),VLOOKUP(R4319,SpeciesValidation!D:T,VLOOKUP(J4319,Validation!B$2:C$15,2,FALSE),FALSE)) &amp; " " &amp; IF(ISERROR(IF(LEFT(J4319,1)="A",IF(IF(VLOOKUP(R4319,SpeciesValidation!D:W,20,FALSE)=FALSE,OR(TEXT(A4319,"MMDD")&lt;VLOOKUP(R4319,SpeciesValidation!D:W,18,FALSE),TEXT(A4319,"MMDD")&gt;VLOOKUP(R4319,SpeciesValidation!D:W,19,FALSE)),IF(TEXT(A4319,"MMDD")&lt;"0701",TEXT(A4319,"MMDD")&gt;VLOOKUP(R4319,SpeciesValidation!D:W,18,FALSE),TEXT(A4319,"MMDD")&lt;VLOOKUP(R4319,SpeciesValidation!D:W,19,FALSE))),"Date outside expected range for this species",""),"")),"",IF(LEFT(J4319,1)="A",IF(IF(VLOOKUP(R4319,SpeciesValidation!D:W,20,FALSE)=FALSE,OR(TEXT(A4319,"MMDD")&lt;VLOOKUP(R4319,SpeciesValidation!D:W,18,FALSE),TEXT(A4319,"MMDD")&gt;VLOOKUP(R4319,SpeciesValidation!D:W,19,FALSE)),IF(TEXT(A4319,"MMDD")&lt;"0701",TEXT(A4319,"MMDD")&gt;VLOOKUP(R4319,SpeciesValidation!D:W,18,FALSE),TEXT(A4319,"MMDD")&lt;VLOOKUP(R4319,SpeciesValidation!D:W,19,FALSE))),"Date outside expected range for this species",""),"")))</f>
        <v/>
      </c>
      <c r="M4319" s="127" t="str">
        <f>IF(LEN(E4319&amp;"")&gt;0,IF(ISERROR(VLOOKUP(R4319,SpeciesValidation!D:I,6,FALSE)),"",VLOOKUP(R4319,SpeciesValidation!D:I,6,FALSE)),"")</f>
        <v/>
      </c>
      <c r="Q4319" s="36" t="str">
        <f>IF(LEN(E4319&amp;"")&gt;0,IF(ISERROR(VLOOKUP(E4319,SpeciesValidation!B:G,2,FALSE)=TRUE),"",VLOOKUP(E4319,SpeciesValidation!B:G,2,FALSE)),"")</f>
        <v/>
      </c>
      <c r="R4319" s="36" t="str">
        <f>IF(LEN(E4319&amp;"")&gt;0,IF(ISERROR(VLOOKUP(E4319,SpeciesLookup!B:G,4,FALSE)=TRUE),"",VLOOKUP(E4319,SpeciesLookup!B:G,4,FALSE)),"")</f>
        <v/>
      </c>
    </row>
    <row r="4320" spans="1:18" ht="13.2" x14ac:dyDescent="0.25">
      <c r="A4320" s="72"/>
      <c r="D4320" s="11"/>
      <c r="G4320" s="128" t="str">
        <f>IF(LEN(E4320&amp;"")&gt;0,IF(ISERROR(VLOOKUP(E4320,SpeciesLookup!B:G,6,FALSE)=TRUE),"",VLOOKUP(E4320,SpeciesLookup!B:G,6,FALSE)),"")</f>
        <v/>
      </c>
      <c r="H4320" s="128" t="str">
        <f>IF(LEN(E4320&amp;"")&gt;0,IF(ISERROR(VLOOKUP(E4320,SpeciesLookup!B:G,5,FALSE)=TRUE),"",VLOOKUP(E4320,SpeciesLookup!B:G,5,FALSE)),"")</f>
        <v/>
      </c>
      <c r="I4320" s="11"/>
      <c r="J4320" s="73"/>
      <c r="K4320" s="11"/>
      <c r="L4320" s="127" t="str">
        <f>TRIM(IF(ISERROR(VLOOKUP(R4320,SpeciesValidation!D:T,IF(ISNA(VLOOKUP(J4320,Validation!B$2:C$15,2,FALSE)),FALSE,VLOOKUP(J4320,Validation!B$2:C$15,2,FALSE)))),IF(LEN(E4320&amp;"")&gt;0,"",""),VLOOKUP(R4320,SpeciesValidation!D:T,VLOOKUP(J4320,Validation!B$2:C$15,2,FALSE),FALSE)) &amp; " " &amp; IF(ISERROR(IF(LEFT(J4320,1)="A",IF(IF(VLOOKUP(R4320,SpeciesValidation!D:W,20,FALSE)=FALSE,OR(TEXT(A4320,"MMDD")&lt;VLOOKUP(R4320,SpeciesValidation!D:W,18,FALSE),TEXT(A4320,"MMDD")&gt;VLOOKUP(R4320,SpeciesValidation!D:W,19,FALSE)),IF(TEXT(A4320,"MMDD")&lt;"0701",TEXT(A4320,"MMDD")&gt;VLOOKUP(R4320,SpeciesValidation!D:W,18,FALSE),TEXT(A4320,"MMDD")&lt;VLOOKUP(R4320,SpeciesValidation!D:W,19,FALSE))),"Date outside expected range for this species",""),"")),"",IF(LEFT(J4320,1)="A",IF(IF(VLOOKUP(R4320,SpeciesValidation!D:W,20,FALSE)=FALSE,OR(TEXT(A4320,"MMDD")&lt;VLOOKUP(R4320,SpeciesValidation!D:W,18,FALSE),TEXT(A4320,"MMDD")&gt;VLOOKUP(R4320,SpeciesValidation!D:W,19,FALSE)),IF(TEXT(A4320,"MMDD")&lt;"0701",TEXT(A4320,"MMDD")&gt;VLOOKUP(R4320,SpeciesValidation!D:W,18,FALSE),TEXT(A4320,"MMDD")&lt;VLOOKUP(R4320,SpeciesValidation!D:W,19,FALSE))),"Date outside expected range for this species",""),"")))</f>
        <v/>
      </c>
      <c r="M4320" s="127" t="str">
        <f>IF(LEN(E4320&amp;"")&gt;0,IF(ISERROR(VLOOKUP(R4320,SpeciesValidation!D:I,6,FALSE)),"",VLOOKUP(R4320,SpeciesValidation!D:I,6,FALSE)),"")</f>
        <v/>
      </c>
      <c r="Q4320" s="36" t="str">
        <f>IF(LEN(E4320&amp;"")&gt;0,IF(ISERROR(VLOOKUP(E4320,SpeciesValidation!B:G,2,FALSE)=TRUE),"",VLOOKUP(E4320,SpeciesValidation!B:G,2,FALSE)),"")</f>
        <v/>
      </c>
      <c r="R4320" s="36" t="str">
        <f>IF(LEN(E4320&amp;"")&gt;0,IF(ISERROR(VLOOKUP(E4320,SpeciesLookup!B:G,4,FALSE)=TRUE),"",VLOOKUP(E4320,SpeciesLookup!B:G,4,FALSE)),"")</f>
        <v/>
      </c>
    </row>
    <row r="4321" spans="1:18" ht="13.2" x14ac:dyDescent="0.25">
      <c r="A4321" s="72"/>
      <c r="D4321" s="11"/>
      <c r="G4321" s="128" t="str">
        <f>IF(LEN(E4321&amp;"")&gt;0,IF(ISERROR(VLOOKUP(E4321,SpeciesLookup!B:G,6,FALSE)=TRUE),"",VLOOKUP(E4321,SpeciesLookup!B:G,6,FALSE)),"")</f>
        <v/>
      </c>
      <c r="H4321" s="128" t="str">
        <f>IF(LEN(E4321&amp;"")&gt;0,IF(ISERROR(VLOOKUP(E4321,SpeciesLookup!B:G,5,FALSE)=TRUE),"",VLOOKUP(E4321,SpeciesLookup!B:G,5,FALSE)),"")</f>
        <v/>
      </c>
      <c r="I4321" s="11"/>
      <c r="J4321" s="73"/>
      <c r="K4321" s="11"/>
      <c r="L4321" s="127" t="str">
        <f>TRIM(IF(ISERROR(VLOOKUP(R4321,SpeciesValidation!D:T,IF(ISNA(VLOOKUP(J4321,Validation!B$2:C$15,2,FALSE)),FALSE,VLOOKUP(J4321,Validation!B$2:C$15,2,FALSE)))),IF(LEN(E4321&amp;"")&gt;0,"",""),VLOOKUP(R4321,SpeciesValidation!D:T,VLOOKUP(J4321,Validation!B$2:C$15,2,FALSE),FALSE)) &amp; " " &amp; IF(ISERROR(IF(LEFT(J4321,1)="A",IF(IF(VLOOKUP(R4321,SpeciesValidation!D:W,20,FALSE)=FALSE,OR(TEXT(A4321,"MMDD")&lt;VLOOKUP(R4321,SpeciesValidation!D:W,18,FALSE),TEXT(A4321,"MMDD")&gt;VLOOKUP(R4321,SpeciesValidation!D:W,19,FALSE)),IF(TEXT(A4321,"MMDD")&lt;"0701",TEXT(A4321,"MMDD")&gt;VLOOKUP(R4321,SpeciesValidation!D:W,18,FALSE),TEXT(A4321,"MMDD")&lt;VLOOKUP(R4321,SpeciesValidation!D:W,19,FALSE))),"Date outside expected range for this species",""),"")),"",IF(LEFT(J4321,1)="A",IF(IF(VLOOKUP(R4321,SpeciesValidation!D:W,20,FALSE)=FALSE,OR(TEXT(A4321,"MMDD")&lt;VLOOKUP(R4321,SpeciesValidation!D:W,18,FALSE),TEXT(A4321,"MMDD")&gt;VLOOKUP(R4321,SpeciesValidation!D:W,19,FALSE)),IF(TEXT(A4321,"MMDD")&lt;"0701",TEXT(A4321,"MMDD")&gt;VLOOKUP(R4321,SpeciesValidation!D:W,18,FALSE),TEXT(A4321,"MMDD")&lt;VLOOKUP(R4321,SpeciesValidation!D:W,19,FALSE))),"Date outside expected range for this species",""),"")))</f>
        <v/>
      </c>
      <c r="M4321" s="127" t="str">
        <f>IF(LEN(E4321&amp;"")&gt;0,IF(ISERROR(VLOOKUP(R4321,SpeciesValidation!D:I,6,FALSE)),"",VLOOKUP(R4321,SpeciesValidation!D:I,6,FALSE)),"")</f>
        <v/>
      </c>
      <c r="Q4321" s="36" t="str">
        <f>IF(LEN(E4321&amp;"")&gt;0,IF(ISERROR(VLOOKUP(E4321,SpeciesValidation!B:G,2,FALSE)=TRUE),"",VLOOKUP(E4321,SpeciesValidation!B:G,2,FALSE)),"")</f>
        <v/>
      </c>
      <c r="R4321" s="36" t="str">
        <f>IF(LEN(E4321&amp;"")&gt;0,IF(ISERROR(VLOOKUP(E4321,SpeciesLookup!B:G,4,FALSE)=TRUE),"",VLOOKUP(E4321,SpeciesLookup!B:G,4,FALSE)),"")</f>
        <v/>
      </c>
    </row>
    <row r="4322" spans="1:18" ht="13.2" x14ac:dyDescent="0.25">
      <c r="A4322" s="72"/>
      <c r="D4322" s="11"/>
      <c r="G4322" s="128" t="str">
        <f>IF(LEN(E4322&amp;"")&gt;0,IF(ISERROR(VLOOKUP(E4322,SpeciesLookup!B:G,6,FALSE)=TRUE),"",VLOOKUP(E4322,SpeciesLookup!B:G,6,FALSE)),"")</f>
        <v/>
      </c>
      <c r="H4322" s="128" t="str">
        <f>IF(LEN(E4322&amp;"")&gt;0,IF(ISERROR(VLOOKUP(E4322,SpeciesLookup!B:G,5,FALSE)=TRUE),"",VLOOKUP(E4322,SpeciesLookup!B:G,5,FALSE)),"")</f>
        <v/>
      </c>
      <c r="I4322" s="11"/>
      <c r="J4322" s="73"/>
      <c r="K4322" s="11"/>
      <c r="L4322" s="127" t="str">
        <f>TRIM(IF(ISERROR(VLOOKUP(R4322,SpeciesValidation!D:T,IF(ISNA(VLOOKUP(J4322,Validation!B$2:C$15,2,FALSE)),FALSE,VLOOKUP(J4322,Validation!B$2:C$15,2,FALSE)))),IF(LEN(E4322&amp;"")&gt;0,"",""),VLOOKUP(R4322,SpeciesValidation!D:T,VLOOKUP(J4322,Validation!B$2:C$15,2,FALSE),FALSE)) &amp; " " &amp; IF(ISERROR(IF(LEFT(J4322,1)="A",IF(IF(VLOOKUP(R4322,SpeciesValidation!D:W,20,FALSE)=FALSE,OR(TEXT(A4322,"MMDD")&lt;VLOOKUP(R4322,SpeciesValidation!D:W,18,FALSE),TEXT(A4322,"MMDD")&gt;VLOOKUP(R4322,SpeciesValidation!D:W,19,FALSE)),IF(TEXT(A4322,"MMDD")&lt;"0701",TEXT(A4322,"MMDD")&gt;VLOOKUP(R4322,SpeciesValidation!D:W,18,FALSE),TEXT(A4322,"MMDD")&lt;VLOOKUP(R4322,SpeciesValidation!D:W,19,FALSE))),"Date outside expected range for this species",""),"")),"",IF(LEFT(J4322,1)="A",IF(IF(VLOOKUP(R4322,SpeciesValidation!D:W,20,FALSE)=FALSE,OR(TEXT(A4322,"MMDD")&lt;VLOOKUP(R4322,SpeciesValidation!D:W,18,FALSE),TEXT(A4322,"MMDD")&gt;VLOOKUP(R4322,SpeciesValidation!D:W,19,FALSE)),IF(TEXT(A4322,"MMDD")&lt;"0701",TEXT(A4322,"MMDD")&gt;VLOOKUP(R4322,SpeciesValidation!D:W,18,FALSE),TEXT(A4322,"MMDD")&lt;VLOOKUP(R4322,SpeciesValidation!D:W,19,FALSE))),"Date outside expected range for this species",""),"")))</f>
        <v/>
      </c>
      <c r="M4322" s="127" t="str">
        <f>IF(LEN(E4322&amp;"")&gt;0,IF(ISERROR(VLOOKUP(R4322,SpeciesValidation!D:I,6,FALSE)),"",VLOOKUP(R4322,SpeciesValidation!D:I,6,FALSE)),"")</f>
        <v/>
      </c>
      <c r="Q4322" s="36" t="str">
        <f>IF(LEN(E4322&amp;"")&gt;0,IF(ISERROR(VLOOKUP(E4322,SpeciesValidation!B:G,2,FALSE)=TRUE),"",VLOOKUP(E4322,SpeciesValidation!B:G,2,FALSE)),"")</f>
        <v/>
      </c>
      <c r="R4322" s="36" t="str">
        <f>IF(LEN(E4322&amp;"")&gt;0,IF(ISERROR(VLOOKUP(E4322,SpeciesLookup!B:G,4,FALSE)=TRUE),"",VLOOKUP(E4322,SpeciesLookup!B:G,4,FALSE)),"")</f>
        <v/>
      </c>
    </row>
    <row r="4323" spans="1:18" ht="13.2" x14ac:dyDescent="0.25">
      <c r="A4323" s="72"/>
      <c r="D4323" s="11"/>
      <c r="G4323" s="128" t="str">
        <f>IF(LEN(E4323&amp;"")&gt;0,IF(ISERROR(VLOOKUP(E4323,SpeciesLookup!B:G,6,FALSE)=TRUE),"",VLOOKUP(E4323,SpeciesLookup!B:G,6,FALSE)),"")</f>
        <v/>
      </c>
      <c r="H4323" s="128" t="str">
        <f>IF(LEN(E4323&amp;"")&gt;0,IF(ISERROR(VLOOKUP(E4323,SpeciesLookup!B:G,5,FALSE)=TRUE),"",VLOOKUP(E4323,SpeciesLookup!B:G,5,FALSE)),"")</f>
        <v/>
      </c>
      <c r="I4323" s="11"/>
      <c r="J4323" s="73"/>
      <c r="K4323" s="11"/>
      <c r="L4323" s="127" t="str">
        <f>TRIM(IF(ISERROR(VLOOKUP(R4323,SpeciesValidation!D:T,IF(ISNA(VLOOKUP(J4323,Validation!B$2:C$15,2,FALSE)),FALSE,VLOOKUP(J4323,Validation!B$2:C$15,2,FALSE)))),IF(LEN(E4323&amp;"")&gt;0,"",""),VLOOKUP(R4323,SpeciesValidation!D:T,VLOOKUP(J4323,Validation!B$2:C$15,2,FALSE),FALSE)) &amp; " " &amp; IF(ISERROR(IF(LEFT(J4323,1)="A",IF(IF(VLOOKUP(R4323,SpeciesValidation!D:W,20,FALSE)=FALSE,OR(TEXT(A4323,"MMDD")&lt;VLOOKUP(R4323,SpeciesValidation!D:W,18,FALSE),TEXT(A4323,"MMDD")&gt;VLOOKUP(R4323,SpeciesValidation!D:W,19,FALSE)),IF(TEXT(A4323,"MMDD")&lt;"0701",TEXT(A4323,"MMDD")&gt;VLOOKUP(R4323,SpeciesValidation!D:W,18,FALSE),TEXT(A4323,"MMDD")&lt;VLOOKUP(R4323,SpeciesValidation!D:W,19,FALSE))),"Date outside expected range for this species",""),"")),"",IF(LEFT(J4323,1)="A",IF(IF(VLOOKUP(R4323,SpeciesValidation!D:W,20,FALSE)=FALSE,OR(TEXT(A4323,"MMDD")&lt;VLOOKUP(R4323,SpeciesValidation!D:W,18,FALSE),TEXT(A4323,"MMDD")&gt;VLOOKUP(R4323,SpeciesValidation!D:W,19,FALSE)),IF(TEXT(A4323,"MMDD")&lt;"0701",TEXT(A4323,"MMDD")&gt;VLOOKUP(R4323,SpeciesValidation!D:W,18,FALSE),TEXT(A4323,"MMDD")&lt;VLOOKUP(R4323,SpeciesValidation!D:W,19,FALSE))),"Date outside expected range for this species",""),"")))</f>
        <v/>
      </c>
      <c r="M4323" s="127" t="str">
        <f>IF(LEN(E4323&amp;"")&gt;0,IF(ISERROR(VLOOKUP(R4323,SpeciesValidation!D:I,6,FALSE)),"",VLOOKUP(R4323,SpeciesValidation!D:I,6,FALSE)),"")</f>
        <v/>
      </c>
      <c r="Q4323" s="36" t="str">
        <f>IF(LEN(E4323&amp;"")&gt;0,IF(ISERROR(VLOOKUP(E4323,SpeciesValidation!B:G,2,FALSE)=TRUE),"",VLOOKUP(E4323,SpeciesValidation!B:G,2,FALSE)),"")</f>
        <v/>
      </c>
      <c r="R4323" s="36" t="str">
        <f>IF(LEN(E4323&amp;"")&gt;0,IF(ISERROR(VLOOKUP(E4323,SpeciesLookup!B:G,4,FALSE)=TRUE),"",VLOOKUP(E4323,SpeciesLookup!B:G,4,FALSE)),"")</f>
        <v/>
      </c>
    </row>
    <row r="4324" spans="1:18" ht="13.2" x14ac:dyDescent="0.25">
      <c r="A4324" s="72"/>
      <c r="D4324" s="11"/>
      <c r="G4324" s="128" t="str">
        <f>IF(LEN(E4324&amp;"")&gt;0,IF(ISERROR(VLOOKUP(E4324,SpeciesLookup!B:G,6,FALSE)=TRUE),"",VLOOKUP(E4324,SpeciesLookup!B:G,6,FALSE)),"")</f>
        <v/>
      </c>
      <c r="H4324" s="128" t="str">
        <f>IF(LEN(E4324&amp;"")&gt;0,IF(ISERROR(VLOOKUP(E4324,SpeciesLookup!B:G,5,FALSE)=TRUE),"",VLOOKUP(E4324,SpeciesLookup!B:G,5,FALSE)),"")</f>
        <v/>
      </c>
      <c r="I4324" s="11"/>
      <c r="J4324" s="73"/>
      <c r="K4324" s="11"/>
      <c r="L4324" s="127" t="str">
        <f>TRIM(IF(ISERROR(VLOOKUP(R4324,SpeciesValidation!D:T,IF(ISNA(VLOOKUP(J4324,Validation!B$2:C$15,2,FALSE)),FALSE,VLOOKUP(J4324,Validation!B$2:C$15,2,FALSE)))),IF(LEN(E4324&amp;"")&gt;0,"",""),VLOOKUP(R4324,SpeciesValidation!D:T,VLOOKUP(J4324,Validation!B$2:C$15,2,FALSE),FALSE)) &amp; " " &amp; IF(ISERROR(IF(LEFT(J4324,1)="A",IF(IF(VLOOKUP(R4324,SpeciesValidation!D:W,20,FALSE)=FALSE,OR(TEXT(A4324,"MMDD")&lt;VLOOKUP(R4324,SpeciesValidation!D:W,18,FALSE),TEXT(A4324,"MMDD")&gt;VLOOKUP(R4324,SpeciesValidation!D:W,19,FALSE)),IF(TEXT(A4324,"MMDD")&lt;"0701",TEXT(A4324,"MMDD")&gt;VLOOKUP(R4324,SpeciesValidation!D:W,18,FALSE),TEXT(A4324,"MMDD")&lt;VLOOKUP(R4324,SpeciesValidation!D:W,19,FALSE))),"Date outside expected range for this species",""),"")),"",IF(LEFT(J4324,1)="A",IF(IF(VLOOKUP(R4324,SpeciesValidation!D:W,20,FALSE)=FALSE,OR(TEXT(A4324,"MMDD")&lt;VLOOKUP(R4324,SpeciesValidation!D:W,18,FALSE),TEXT(A4324,"MMDD")&gt;VLOOKUP(R4324,SpeciesValidation!D:W,19,FALSE)),IF(TEXT(A4324,"MMDD")&lt;"0701",TEXT(A4324,"MMDD")&gt;VLOOKUP(R4324,SpeciesValidation!D:W,18,FALSE),TEXT(A4324,"MMDD")&lt;VLOOKUP(R4324,SpeciesValidation!D:W,19,FALSE))),"Date outside expected range for this species",""),"")))</f>
        <v/>
      </c>
      <c r="M4324" s="127" t="str">
        <f>IF(LEN(E4324&amp;"")&gt;0,IF(ISERROR(VLOOKUP(R4324,SpeciesValidation!D:I,6,FALSE)),"",VLOOKUP(R4324,SpeciesValidation!D:I,6,FALSE)),"")</f>
        <v/>
      </c>
      <c r="Q4324" s="36" t="str">
        <f>IF(LEN(E4324&amp;"")&gt;0,IF(ISERROR(VLOOKUP(E4324,SpeciesValidation!B:G,2,FALSE)=TRUE),"",VLOOKUP(E4324,SpeciesValidation!B:G,2,FALSE)),"")</f>
        <v/>
      </c>
      <c r="R4324" s="36" t="str">
        <f>IF(LEN(E4324&amp;"")&gt;0,IF(ISERROR(VLOOKUP(E4324,SpeciesLookup!B:G,4,FALSE)=TRUE),"",VLOOKUP(E4324,SpeciesLookup!B:G,4,FALSE)),"")</f>
        <v/>
      </c>
    </row>
    <row r="4325" spans="1:18" ht="13.2" x14ac:dyDescent="0.25">
      <c r="A4325" s="72"/>
      <c r="D4325" s="11"/>
      <c r="G4325" s="128" t="str">
        <f>IF(LEN(E4325&amp;"")&gt;0,IF(ISERROR(VLOOKUP(E4325,SpeciesLookup!B:G,6,FALSE)=TRUE),"",VLOOKUP(E4325,SpeciesLookup!B:G,6,FALSE)),"")</f>
        <v/>
      </c>
      <c r="H4325" s="128" t="str">
        <f>IF(LEN(E4325&amp;"")&gt;0,IF(ISERROR(VLOOKUP(E4325,SpeciesLookup!B:G,5,FALSE)=TRUE),"",VLOOKUP(E4325,SpeciesLookup!B:G,5,FALSE)),"")</f>
        <v/>
      </c>
      <c r="I4325" s="11"/>
      <c r="J4325" s="73"/>
      <c r="K4325" s="11"/>
      <c r="L4325" s="127" t="str">
        <f>TRIM(IF(ISERROR(VLOOKUP(R4325,SpeciesValidation!D:T,IF(ISNA(VLOOKUP(J4325,Validation!B$2:C$15,2,FALSE)),FALSE,VLOOKUP(J4325,Validation!B$2:C$15,2,FALSE)))),IF(LEN(E4325&amp;"")&gt;0,"",""),VLOOKUP(R4325,SpeciesValidation!D:T,VLOOKUP(J4325,Validation!B$2:C$15,2,FALSE),FALSE)) &amp; " " &amp; IF(ISERROR(IF(LEFT(J4325,1)="A",IF(IF(VLOOKUP(R4325,SpeciesValidation!D:W,20,FALSE)=FALSE,OR(TEXT(A4325,"MMDD")&lt;VLOOKUP(R4325,SpeciesValidation!D:W,18,FALSE),TEXT(A4325,"MMDD")&gt;VLOOKUP(R4325,SpeciesValidation!D:W,19,FALSE)),IF(TEXT(A4325,"MMDD")&lt;"0701",TEXT(A4325,"MMDD")&gt;VLOOKUP(R4325,SpeciesValidation!D:W,18,FALSE),TEXT(A4325,"MMDD")&lt;VLOOKUP(R4325,SpeciesValidation!D:W,19,FALSE))),"Date outside expected range for this species",""),"")),"",IF(LEFT(J4325,1)="A",IF(IF(VLOOKUP(R4325,SpeciesValidation!D:W,20,FALSE)=FALSE,OR(TEXT(A4325,"MMDD")&lt;VLOOKUP(R4325,SpeciesValidation!D:W,18,FALSE),TEXT(A4325,"MMDD")&gt;VLOOKUP(R4325,SpeciesValidation!D:W,19,FALSE)),IF(TEXT(A4325,"MMDD")&lt;"0701",TEXT(A4325,"MMDD")&gt;VLOOKUP(R4325,SpeciesValidation!D:W,18,FALSE),TEXT(A4325,"MMDD")&lt;VLOOKUP(R4325,SpeciesValidation!D:W,19,FALSE))),"Date outside expected range for this species",""),"")))</f>
        <v/>
      </c>
      <c r="M4325" s="127" t="str">
        <f>IF(LEN(E4325&amp;"")&gt;0,IF(ISERROR(VLOOKUP(R4325,SpeciesValidation!D:I,6,FALSE)),"",VLOOKUP(R4325,SpeciesValidation!D:I,6,FALSE)),"")</f>
        <v/>
      </c>
      <c r="Q4325" s="36" t="str">
        <f>IF(LEN(E4325&amp;"")&gt;0,IF(ISERROR(VLOOKUP(E4325,SpeciesValidation!B:G,2,FALSE)=TRUE),"",VLOOKUP(E4325,SpeciesValidation!B:G,2,FALSE)),"")</f>
        <v/>
      </c>
      <c r="R4325" s="36" t="str">
        <f>IF(LEN(E4325&amp;"")&gt;0,IF(ISERROR(VLOOKUP(E4325,SpeciesLookup!B:G,4,FALSE)=TRUE),"",VLOOKUP(E4325,SpeciesLookup!B:G,4,FALSE)),"")</f>
        <v/>
      </c>
    </row>
    <row r="4326" spans="1:18" ht="13.2" x14ac:dyDescent="0.25">
      <c r="A4326" s="72"/>
      <c r="D4326" s="11"/>
      <c r="G4326" s="128" t="str">
        <f>IF(LEN(E4326&amp;"")&gt;0,IF(ISERROR(VLOOKUP(E4326,SpeciesLookup!B:G,6,FALSE)=TRUE),"",VLOOKUP(E4326,SpeciesLookup!B:G,6,FALSE)),"")</f>
        <v/>
      </c>
      <c r="H4326" s="128" t="str">
        <f>IF(LEN(E4326&amp;"")&gt;0,IF(ISERROR(VLOOKUP(E4326,SpeciesLookup!B:G,5,FALSE)=TRUE),"",VLOOKUP(E4326,SpeciesLookup!B:G,5,FALSE)),"")</f>
        <v/>
      </c>
      <c r="I4326" s="11"/>
      <c r="J4326" s="73"/>
      <c r="K4326" s="11"/>
      <c r="L4326" s="127" t="str">
        <f>TRIM(IF(ISERROR(VLOOKUP(R4326,SpeciesValidation!D:T,IF(ISNA(VLOOKUP(J4326,Validation!B$2:C$15,2,FALSE)),FALSE,VLOOKUP(J4326,Validation!B$2:C$15,2,FALSE)))),IF(LEN(E4326&amp;"")&gt;0,"",""),VLOOKUP(R4326,SpeciesValidation!D:T,VLOOKUP(J4326,Validation!B$2:C$15,2,FALSE),FALSE)) &amp; " " &amp; IF(ISERROR(IF(LEFT(J4326,1)="A",IF(IF(VLOOKUP(R4326,SpeciesValidation!D:W,20,FALSE)=FALSE,OR(TEXT(A4326,"MMDD")&lt;VLOOKUP(R4326,SpeciesValidation!D:W,18,FALSE),TEXT(A4326,"MMDD")&gt;VLOOKUP(R4326,SpeciesValidation!D:W,19,FALSE)),IF(TEXT(A4326,"MMDD")&lt;"0701",TEXT(A4326,"MMDD")&gt;VLOOKUP(R4326,SpeciesValidation!D:W,18,FALSE),TEXT(A4326,"MMDD")&lt;VLOOKUP(R4326,SpeciesValidation!D:W,19,FALSE))),"Date outside expected range for this species",""),"")),"",IF(LEFT(J4326,1)="A",IF(IF(VLOOKUP(R4326,SpeciesValidation!D:W,20,FALSE)=FALSE,OR(TEXT(A4326,"MMDD")&lt;VLOOKUP(R4326,SpeciesValidation!D:W,18,FALSE),TEXT(A4326,"MMDD")&gt;VLOOKUP(R4326,SpeciesValidation!D:W,19,FALSE)),IF(TEXT(A4326,"MMDD")&lt;"0701",TEXT(A4326,"MMDD")&gt;VLOOKUP(R4326,SpeciesValidation!D:W,18,FALSE),TEXT(A4326,"MMDD")&lt;VLOOKUP(R4326,SpeciesValidation!D:W,19,FALSE))),"Date outside expected range for this species",""),"")))</f>
        <v/>
      </c>
      <c r="M4326" s="127" t="str">
        <f>IF(LEN(E4326&amp;"")&gt;0,IF(ISERROR(VLOOKUP(R4326,SpeciesValidation!D:I,6,FALSE)),"",VLOOKUP(R4326,SpeciesValidation!D:I,6,FALSE)),"")</f>
        <v/>
      </c>
      <c r="Q4326" s="36" t="str">
        <f>IF(LEN(E4326&amp;"")&gt;0,IF(ISERROR(VLOOKUP(E4326,SpeciesValidation!B:G,2,FALSE)=TRUE),"",VLOOKUP(E4326,SpeciesValidation!B:G,2,FALSE)),"")</f>
        <v/>
      </c>
      <c r="R4326" s="36" t="str">
        <f>IF(LEN(E4326&amp;"")&gt;0,IF(ISERROR(VLOOKUP(E4326,SpeciesLookup!B:G,4,FALSE)=TRUE),"",VLOOKUP(E4326,SpeciesLookup!B:G,4,FALSE)),"")</f>
        <v/>
      </c>
    </row>
    <row r="4327" spans="1:18" ht="13.2" x14ac:dyDescent="0.25">
      <c r="A4327" s="72"/>
      <c r="D4327" s="11"/>
      <c r="G4327" s="128" t="str">
        <f>IF(LEN(E4327&amp;"")&gt;0,IF(ISERROR(VLOOKUP(E4327,SpeciesLookup!B:G,6,FALSE)=TRUE),"",VLOOKUP(E4327,SpeciesLookup!B:G,6,FALSE)),"")</f>
        <v/>
      </c>
      <c r="H4327" s="128" t="str">
        <f>IF(LEN(E4327&amp;"")&gt;0,IF(ISERROR(VLOOKUP(E4327,SpeciesLookup!B:G,5,FALSE)=TRUE),"",VLOOKUP(E4327,SpeciesLookup!B:G,5,FALSE)),"")</f>
        <v/>
      </c>
      <c r="I4327" s="11"/>
      <c r="J4327" s="73"/>
      <c r="K4327" s="11"/>
      <c r="L4327" s="127" t="str">
        <f>TRIM(IF(ISERROR(VLOOKUP(R4327,SpeciesValidation!D:T,IF(ISNA(VLOOKUP(J4327,Validation!B$2:C$15,2,FALSE)),FALSE,VLOOKUP(J4327,Validation!B$2:C$15,2,FALSE)))),IF(LEN(E4327&amp;"")&gt;0,"",""),VLOOKUP(R4327,SpeciesValidation!D:T,VLOOKUP(J4327,Validation!B$2:C$15,2,FALSE),FALSE)) &amp; " " &amp; IF(ISERROR(IF(LEFT(J4327,1)="A",IF(IF(VLOOKUP(R4327,SpeciesValidation!D:W,20,FALSE)=FALSE,OR(TEXT(A4327,"MMDD")&lt;VLOOKUP(R4327,SpeciesValidation!D:W,18,FALSE),TEXT(A4327,"MMDD")&gt;VLOOKUP(R4327,SpeciesValidation!D:W,19,FALSE)),IF(TEXT(A4327,"MMDD")&lt;"0701",TEXT(A4327,"MMDD")&gt;VLOOKUP(R4327,SpeciesValidation!D:W,18,FALSE),TEXT(A4327,"MMDD")&lt;VLOOKUP(R4327,SpeciesValidation!D:W,19,FALSE))),"Date outside expected range for this species",""),"")),"",IF(LEFT(J4327,1)="A",IF(IF(VLOOKUP(R4327,SpeciesValidation!D:W,20,FALSE)=FALSE,OR(TEXT(A4327,"MMDD")&lt;VLOOKUP(R4327,SpeciesValidation!D:W,18,FALSE),TEXT(A4327,"MMDD")&gt;VLOOKUP(R4327,SpeciesValidation!D:W,19,FALSE)),IF(TEXT(A4327,"MMDD")&lt;"0701",TEXT(A4327,"MMDD")&gt;VLOOKUP(R4327,SpeciesValidation!D:W,18,FALSE),TEXT(A4327,"MMDD")&lt;VLOOKUP(R4327,SpeciesValidation!D:W,19,FALSE))),"Date outside expected range for this species",""),"")))</f>
        <v/>
      </c>
      <c r="M4327" s="127" t="str">
        <f>IF(LEN(E4327&amp;"")&gt;0,IF(ISERROR(VLOOKUP(R4327,SpeciesValidation!D:I,6,FALSE)),"",VLOOKUP(R4327,SpeciesValidation!D:I,6,FALSE)),"")</f>
        <v/>
      </c>
      <c r="Q4327" s="36" t="str">
        <f>IF(LEN(E4327&amp;"")&gt;0,IF(ISERROR(VLOOKUP(E4327,SpeciesValidation!B:G,2,FALSE)=TRUE),"",VLOOKUP(E4327,SpeciesValidation!B:G,2,FALSE)),"")</f>
        <v/>
      </c>
      <c r="R4327" s="36" t="str">
        <f>IF(LEN(E4327&amp;"")&gt;0,IF(ISERROR(VLOOKUP(E4327,SpeciesLookup!B:G,4,FALSE)=TRUE),"",VLOOKUP(E4327,SpeciesLookup!B:G,4,FALSE)),"")</f>
        <v/>
      </c>
    </row>
    <row r="4328" spans="1:18" ht="13.2" x14ac:dyDescent="0.25">
      <c r="A4328" s="72"/>
      <c r="D4328" s="11"/>
      <c r="G4328" s="128" t="str">
        <f>IF(LEN(E4328&amp;"")&gt;0,IF(ISERROR(VLOOKUP(E4328,SpeciesLookup!B:G,6,FALSE)=TRUE),"",VLOOKUP(E4328,SpeciesLookup!B:G,6,FALSE)),"")</f>
        <v/>
      </c>
      <c r="H4328" s="128" t="str">
        <f>IF(LEN(E4328&amp;"")&gt;0,IF(ISERROR(VLOOKUP(E4328,SpeciesLookup!B:G,5,FALSE)=TRUE),"",VLOOKUP(E4328,SpeciesLookup!B:G,5,FALSE)),"")</f>
        <v/>
      </c>
      <c r="I4328" s="11"/>
      <c r="J4328" s="73"/>
      <c r="K4328" s="11"/>
      <c r="L4328" s="127" t="str">
        <f>TRIM(IF(ISERROR(VLOOKUP(R4328,SpeciesValidation!D:T,IF(ISNA(VLOOKUP(J4328,Validation!B$2:C$15,2,FALSE)),FALSE,VLOOKUP(J4328,Validation!B$2:C$15,2,FALSE)))),IF(LEN(E4328&amp;"")&gt;0,"",""),VLOOKUP(R4328,SpeciesValidation!D:T,VLOOKUP(J4328,Validation!B$2:C$15,2,FALSE),FALSE)) &amp; " " &amp; IF(ISERROR(IF(LEFT(J4328,1)="A",IF(IF(VLOOKUP(R4328,SpeciesValidation!D:W,20,FALSE)=FALSE,OR(TEXT(A4328,"MMDD")&lt;VLOOKUP(R4328,SpeciesValidation!D:W,18,FALSE),TEXT(A4328,"MMDD")&gt;VLOOKUP(R4328,SpeciesValidation!D:W,19,FALSE)),IF(TEXT(A4328,"MMDD")&lt;"0701",TEXT(A4328,"MMDD")&gt;VLOOKUP(R4328,SpeciesValidation!D:W,18,FALSE),TEXT(A4328,"MMDD")&lt;VLOOKUP(R4328,SpeciesValidation!D:W,19,FALSE))),"Date outside expected range for this species",""),"")),"",IF(LEFT(J4328,1)="A",IF(IF(VLOOKUP(R4328,SpeciesValidation!D:W,20,FALSE)=FALSE,OR(TEXT(A4328,"MMDD")&lt;VLOOKUP(R4328,SpeciesValidation!D:W,18,FALSE),TEXT(A4328,"MMDD")&gt;VLOOKUP(R4328,SpeciesValidation!D:W,19,FALSE)),IF(TEXT(A4328,"MMDD")&lt;"0701",TEXT(A4328,"MMDD")&gt;VLOOKUP(R4328,SpeciesValidation!D:W,18,FALSE),TEXT(A4328,"MMDD")&lt;VLOOKUP(R4328,SpeciesValidation!D:W,19,FALSE))),"Date outside expected range for this species",""),"")))</f>
        <v/>
      </c>
      <c r="M4328" s="127" t="str">
        <f>IF(LEN(E4328&amp;"")&gt;0,IF(ISERROR(VLOOKUP(R4328,SpeciesValidation!D:I,6,FALSE)),"",VLOOKUP(R4328,SpeciesValidation!D:I,6,FALSE)),"")</f>
        <v/>
      </c>
      <c r="Q4328" s="36" t="str">
        <f>IF(LEN(E4328&amp;"")&gt;0,IF(ISERROR(VLOOKUP(E4328,SpeciesValidation!B:G,2,FALSE)=TRUE),"",VLOOKUP(E4328,SpeciesValidation!B:G,2,FALSE)),"")</f>
        <v/>
      </c>
      <c r="R4328" s="36" t="str">
        <f>IF(LEN(E4328&amp;"")&gt;0,IF(ISERROR(VLOOKUP(E4328,SpeciesLookup!B:G,4,FALSE)=TRUE),"",VLOOKUP(E4328,SpeciesLookup!B:G,4,FALSE)),"")</f>
        <v/>
      </c>
    </row>
    <row r="4329" spans="1:18" ht="13.2" x14ac:dyDescent="0.25">
      <c r="A4329" s="72"/>
      <c r="D4329" s="11"/>
      <c r="G4329" s="128" t="str">
        <f>IF(LEN(E4329&amp;"")&gt;0,IF(ISERROR(VLOOKUP(E4329,SpeciesLookup!B:G,6,FALSE)=TRUE),"",VLOOKUP(E4329,SpeciesLookup!B:G,6,FALSE)),"")</f>
        <v/>
      </c>
      <c r="H4329" s="128" t="str">
        <f>IF(LEN(E4329&amp;"")&gt;0,IF(ISERROR(VLOOKUP(E4329,SpeciesLookup!B:G,5,FALSE)=TRUE),"",VLOOKUP(E4329,SpeciesLookup!B:G,5,FALSE)),"")</f>
        <v/>
      </c>
      <c r="I4329" s="11"/>
      <c r="J4329" s="73"/>
      <c r="K4329" s="11"/>
      <c r="L4329" s="127" t="str">
        <f>TRIM(IF(ISERROR(VLOOKUP(R4329,SpeciesValidation!D:T,IF(ISNA(VLOOKUP(J4329,Validation!B$2:C$15,2,FALSE)),FALSE,VLOOKUP(J4329,Validation!B$2:C$15,2,FALSE)))),IF(LEN(E4329&amp;"")&gt;0,"",""),VLOOKUP(R4329,SpeciesValidation!D:T,VLOOKUP(J4329,Validation!B$2:C$15,2,FALSE),FALSE)) &amp; " " &amp; IF(ISERROR(IF(LEFT(J4329,1)="A",IF(IF(VLOOKUP(R4329,SpeciesValidation!D:W,20,FALSE)=FALSE,OR(TEXT(A4329,"MMDD")&lt;VLOOKUP(R4329,SpeciesValidation!D:W,18,FALSE),TEXT(A4329,"MMDD")&gt;VLOOKUP(R4329,SpeciesValidation!D:W,19,FALSE)),IF(TEXT(A4329,"MMDD")&lt;"0701",TEXT(A4329,"MMDD")&gt;VLOOKUP(R4329,SpeciesValidation!D:W,18,FALSE),TEXT(A4329,"MMDD")&lt;VLOOKUP(R4329,SpeciesValidation!D:W,19,FALSE))),"Date outside expected range for this species",""),"")),"",IF(LEFT(J4329,1)="A",IF(IF(VLOOKUP(R4329,SpeciesValidation!D:W,20,FALSE)=FALSE,OR(TEXT(A4329,"MMDD")&lt;VLOOKUP(R4329,SpeciesValidation!D:W,18,FALSE),TEXT(A4329,"MMDD")&gt;VLOOKUP(R4329,SpeciesValidation!D:W,19,FALSE)),IF(TEXT(A4329,"MMDD")&lt;"0701",TEXT(A4329,"MMDD")&gt;VLOOKUP(R4329,SpeciesValidation!D:W,18,FALSE),TEXT(A4329,"MMDD")&lt;VLOOKUP(R4329,SpeciesValidation!D:W,19,FALSE))),"Date outside expected range for this species",""),"")))</f>
        <v/>
      </c>
      <c r="M4329" s="127" t="str">
        <f>IF(LEN(E4329&amp;"")&gt;0,IF(ISERROR(VLOOKUP(R4329,SpeciesValidation!D:I,6,FALSE)),"",VLOOKUP(R4329,SpeciesValidation!D:I,6,FALSE)),"")</f>
        <v/>
      </c>
      <c r="Q4329" s="36" t="str">
        <f>IF(LEN(E4329&amp;"")&gt;0,IF(ISERROR(VLOOKUP(E4329,SpeciesValidation!B:G,2,FALSE)=TRUE),"",VLOOKUP(E4329,SpeciesValidation!B:G,2,FALSE)),"")</f>
        <v/>
      </c>
      <c r="R4329" s="36" t="str">
        <f>IF(LEN(E4329&amp;"")&gt;0,IF(ISERROR(VLOOKUP(E4329,SpeciesLookup!B:G,4,FALSE)=TRUE),"",VLOOKUP(E4329,SpeciesLookup!B:G,4,FALSE)),"")</f>
        <v/>
      </c>
    </row>
    <row r="4330" spans="1:18" ht="13.2" x14ac:dyDescent="0.25">
      <c r="A4330" s="72"/>
      <c r="D4330" s="11"/>
      <c r="G4330" s="128" t="str">
        <f>IF(LEN(E4330&amp;"")&gt;0,IF(ISERROR(VLOOKUP(E4330,SpeciesLookup!B:G,6,FALSE)=TRUE),"",VLOOKUP(E4330,SpeciesLookup!B:G,6,FALSE)),"")</f>
        <v/>
      </c>
      <c r="H4330" s="128" t="str">
        <f>IF(LEN(E4330&amp;"")&gt;0,IF(ISERROR(VLOOKUP(E4330,SpeciesLookup!B:G,5,FALSE)=TRUE),"",VLOOKUP(E4330,SpeciesLookup!B:G,5,FALSE)),"")</f>
        <v/>
      </c>
      <c r="I4330" s="11"/>
      <c r="J4330" s="73"/>
      <c r="K4330" s="11"/>
      <c r="L4330" s="127" t="str">
        <f>TRIM(IF(ISERROR(VLOOKUP(R4330,SpeciesValidation!D:T,IF(ISNA(VLOOKUP(J4330,Validation!B$2:C$15,2,FALSE)),FALSE,VLOOKUP(J4330,Validation!B$2:C$15,2,FALSE)))),IF(LEN(E4330&amp;"")&gt;0,"",""),VLOOKUP(R4330,SpeciesValidation!D:T,VLOOKUP(J4330,Validation!B$2:C$15,2,FALSE),FALSE)) &amp; " " &amp; IF(ISERROR(IF(LEFT(J4330,1)="A",IF(IF(VLOOKUP(R4330,SpeciesValidation!D:W,20,FALSE)=FALSE,OR(TEXT(A4330,"MMDD")&lt;VLOOKUP(R4330,SpeciesValidation!D:W,18,FALSE),TEXT(A4330,"MMDD")&gt;VLOOKUP(R4330,SpeciesValidation!D:W,19,FALSE)),IF(TEXT(A4330,"MMDD")&lt;"0701",TEXT(A4330,"MMDD")&gt;VLOOKUP(R4330,SpeciesValidation!D:W,18,FALSE),TEXT(A4330,"MMDD")&lt;VLOOKUP(R4330,SpeciesValidation!D:W,19,FALSE))),"Date outside expected range for this species",""),"")),"",IF(LEFT(J4330,1)="A",IF(IF(VLOOKUP(R4330,SpeciesValidation!D:W,20,FALSE)=FALSE,OR(TEXT(A4330,"MMDD")&lt;VLOOKUP(R4330,SpeciesValidation!D:W,18,FALSE),TEXT(A4330,"MMDD")&gt;VLOOKUP(R4330,SpeciesValidation!D:W,19,FALSE)),IF(TEXT(A4330,"MMDD")&lt;"0701",TEXT(A4330,"MMDD")&gt;VLOOKUP(R4330,SpeciesValidation!D:W,18,FALSE),TEXT(A4330,"MMDD")&lt;VLOOKUP(R4330,SpeciesValidation!D:W,19,FALSE))),"Date outside expected range for this species",""),"")))</f>
        <v/>
      </c>
      <c r="M4330" s="127" t="str">
        <f>IF(LEN(E4330&amp;"")&gt;0,IF(ISERROR(VLOOKUP(R4330,SpeciesValidation!D:I,6,FALSE)),"",VLOOKUP(R4330,SpeciesValidation!D:I,6,FALSE)),"")</f>
        <v/>
      </c>
      <c r="Q4330" s="36" t="str">
        <f>IF(LEN(E4330&amp;"")&gt;0,IF(ISERROR(VLOOKUP(E4330,SpeciesValidation!B:G,2,FALSE)=TRUE),"",VLOOKUP(E4330,SpeciesValidation!B:G,2,FALSE)),"")</f>
        <v/>
      </c>
      <c r="R4330" s="36" t="str">
        <f>IF(LEN(E4330&amp;"")&gt;0,IF(ISERROR(VLOOKUP(E4330,SpeciesLookup!B:G,4,FALSE)=TRUE),"",VLOOKUP(E4330,SpeciesLookup!B:G,4,FALSE)),"")</f>
        <v/>
      </c>
    </row>
    <row r="4331" spans="1:18" ht="13.2" x14ac:dyDescent="0.25">
      <c r="A4331" s="72"/>
      <c r="D4331" s="11"/>
      <c r="G4331" s="128" t="str">
        <f>IF(LEN(E4331&amp;"")&gt;0,IF(ISERROR(VLOOKUP(E4331,SpeciesLookup!B:G,6,FALSE)=TRUE),"",VLOOKUP(E4331,SpeciesLookup!B:G,6,FALSE)),"")</f>
        <v/>
      </c>
      <c r="H4331" s="128" t="str">
        <f>IF(LEN(E4331&amp;"")&gt;0,IF(ISERROR(VLOOKUP(E4331,SpeciesLookup!B:G,5,FALSE)=TRUE),"",VLOOKUP(E4331,SpeciesLookup!B:G,5,FALSE)),"")</f>
        <v/>
      </c>
      <c r="I4331" s="11"/>
      <c r="J4331" s="73"/>
      <c r="K4331" s="11"/>
      <c r="L4331" s="127" t="str">
        <f>TRIM(IF(ISERROR(VLOOKUP(R4331,SpeciesValidation!D:T,IF(ISNA(VLOOKUP(J4331,Validation!B$2:C$15,2,FALSE)),FALSE,VLOOKUP(J4331,Validation!B$2:C$15,2,FALSE)))),IF(LEN(E4331&amp;"")&gt;0,"",""),VLOOKUP(R4331,SpeciesValidation!D:T,VLOOKUP(J4331,Validation!B$2:C$15,2,FALSE),FALSE)) &amp; " " &amp; IF(ISERROR(IF(LEFT(J4331,1)="A",IF(IF(VLOOKUP(R4331,SpeciesValidation!D:W,20,FALSE)=FALSE,OR(TEXT(A4331,"MMDD")&lt;VLOOKUP(R4331,SpeciesValidation!D:W,18,FALSE),TEXT(A4331,"MMDD")&gt;VLOOKUP(R4331,SpeciesValidation!D:W,19,FALSE)),IF(TEXT(A4331,"MMDD")&lt;"0701",TEXT(A4331,"MMDD")&gt;VLOOKUP(R4331,SpeciesValidation!D:W,18,FALSE),TEXT(A4331,"MMDD")&lt;VLOOKUP(R4331,SpeciesValidation!D:W,19,FALSE))),"Date outside expected range for this species",""),"")),"",IF(LEFT(J4331,1)="A",IF(IF(VLOOKUP(R4331,SpeciesValidation!D:W,20,FALSE)=FALSE,OR(TEXT(A4331,"MMDD")&lt;VLOOKUP(R4331,SpeciesValidation!D:W,18,FALSE),TEXT(A4331,"MMDD")&gt;VLOOKUP(R4331,SpeciesValidation!D:W,19,FALSE)),IF(TEXT(A4331,"MMDD")&lt;"0701",TEXT(A4331,"MMDD")&gt;VLOOKUP(R4331,SpeciesValidation!D:W,18,FALSE),TEXT(A4331,"MMDD")&lt;VLOOKUP(R4331,SpeciesValidation!D:W,19,FALSE))),"Date outside expected range for this species",""),"")))</f>
        <v/>
      </c>
      <c r="M4331" s="127" t="str">
        <f>IF(LEN(E4331&amp;"")&gt;0,IF(ISERROR(VLOOKUP(R4331,SpeciesValidation!D:I,6,FALSE)),"",VLOOKUP(R4331,SpeciesValidation!D:I,6,FALSE)),"")</f>
        <v/>
      </c>
      <c r="Q4331" s="36" t="str">
        <f>IF(LEN(E4331&amp;"")&gt;0,IF(ISERROR(VLOOKUP(E4331,SpeciesValidation!B:G,2,FALSE)=TRUE),"",VLOOKUP(E4331,SpeciesValidation!B:G,2,FALSE)),"")</f>
        <v/>
      </c>
      <c r="R4331" s="36" t="str">
        <f>IF(LEN(E4331&amp;"")&gt;0,IF(ISERROR(VLOOKUP(E4331,SpeciesLookup!B:G,4,FALSE)=TRUE),"",VLOOKUP(E4331,SpeciesLookup!B:G,4,FALSE)),"")</f>
        <v/>
      </c>
    </row>
    <row r="4332" spans="1:18" ht="13.2" x14ac:dyDescent="0.25">
      <c r="A4332" s="72"/>
      <c r="D4332" s="11"/>
      <c r="G4332" s="128" t="str">
        <f>IF(LEN(E4332&amp;"")&gt;0,IF(ISERROR(VLOOKUP(E4332,SpeciesLookup!B:G,6,FALSE)=TRUE),"",VLOOKUP(E4332,SpeciesLookup!B:G,6,FALSE)),"")</f>
        <v/>
      </c>
      <c r="H4332" s="128" t="str">
        <f>IF(LEN(E4332&amp;"")&gt;0,IF(ISERROR(VLOOKUP(E4332,SpeciesLookup!B:G,5,FALSE)=TRUE),"",VLOOKUP(E4332,SpeciesLookup!B:G,5,FALSE)),"")</f>
        <v/>
      </c>
      <c r="I4332" s="11"/>
      <c r="J4332" s="73"/>
      <c r="K4332" s="11"/>
      <c r="L4332" s="127" t="str">
        <f>TRIM(IF(ISERROR(VLOOKUP(R4332,SpeciesValidation!D:T,IF(ISNA(VLOOKUP(J4332,Validation!B$2:C$15,2,FALSE)),FALSE,VLOOKUP(J4332,Validation!B$2:C$15,2,FALSE)))),IF(LEN(E4332&amp;"")&gt;0,"",""),VLOOKUP(R4332,SpeciesValidation!D:T,VLOOKUP(J4332,Validation!B$2:C$15,2,FALSE),FALSE)) &amp; " " &amp; IF(ISERROR(IF(LEFT(J4332,1)="A",IF(IF(VLOOKUP(R4332,SpeciesValidation!D:W,20,FALSE)=FALSE,OR(TEXT(A4332,"MMDD")&lt;VLOOKUP(R4332,SpeciesValidation!D:W,18,FALSE),TEXT(A4332,"MMDD")&gt;VLOOKUP(R4332,SpeciesValidation!D:W,19,FALSE)),IF(TEXT(A4332,"MMDD")&lt;"0701",TEXT(A4332,"MMDD")&gt;VLOOKUP(R4332,SpeciesValidation!D:W,18,FALSE),TEXT(A4332,"MMDD")&lt;VLOOKUP(R4332,SpeciesValidation!D:W,19,FALSE))),"Date outside expected range for this species",""),"")),"",IF(LEFT(J4332,1)="A",IF(IF(VLOOKUP(R4332,SpeciesValidation!D:W,20,FALSE)=FALSE,OR(TEXT(A4332,"MMDD")&lt;VLOOKUP(R4332,SpeciesValidation!D:W,18,FALSE),TEXT(A4332,"MMDD")&gt;VLOOKUP(R4332,SpeciesValidation!D:W,19,FALSE)),IF(TEXT(A4332,"MMDD")&lt;"0701",TEXT(A4332,"MMDD")&gt;VLOOKUP(R4332,SpeciesValidation!D:W,18,FALSE),TEXT(A4332,"MMDD")&lt;VLOOKUP(R4332,SpeciesValidation!D:W,19,FALSE))),"Date outside expected range for this species",""),"")))</f>
        <v/>
      </c>
      <c r="M4332" s="127" t="str">
        <f>IF(LEN(E4332&amp;"")&gt;0,IF(ISERROR(VLOOKUP(R4332,SpeciesValidation!D:I,6,FALSE)),"",VLOOKUP(R4332,SpeciesValidation!D:I,6,FALSE)),"")</f>
        <v/>
      </c>
      <c r="Q4332" s="36" t="str">
        <f>IF(LEN(E4332&amp;"")&gt;0,IF(ISERROR(VLOOKUP(E4332,SpeciesValidation!B:G,2,FALSE)=TRUE),"",VLOOKUP(E4332,SpeciesValidation!B:G,2,FALSE)),"")</f>
        <v/>
      </c>
      <c r="R4332" s="36" t="str">
        <f>IF(LEN(E4332&amp;"")&gt;0,IF(ISERROR(VLOOKUP(E4332,SpeciesLookup!B:G,4,FALSE)=TRUE),"",VLOOKUP(E4332,SpeciesLookup!B:G,4,FALSE)),"")</f>
        <v/>
      </c>
    </row>
    <row r="4333" spans="1:18" ht="13.2" x14ac:dyDescent="0.25">
      <c r="A4333" s="72"/>
      <c r="D4333" s="11"/>
      <c r="G4333" s="128" t="str">
        <f>IF(LEN(E4333&amp;"")&gt;0,IF(ISERROR(VLOOKUP(E4333,SpeciesLookup!B:G,6,FALSE)=TRUE),"",VLOOKUP(E4333,SpeciesLookup!B:G,6,FALSE)),"")</f>
        <v/>
      </c>
      <c r="H4333" s="128" t="str">
        <f>IF(LEN(E4333&amp;"")&gt;0,IF(ISERROR(VLOOKUP(E4333,SpeciesLookup!B:G,5,FALSE)=TRUE),"",VLOOKUP(E4333,SpeciesLookup!B:G,5,FALSE)),"")</f>
        <v/>
      </c>
      <c r="I4333" s="11"/>
      <c r="J4333" s="73"/>
      <c r="K4333" s="11"/>
      <c r="L4333" s="127" t="str">
        <f>TRIM(IF(ISERROR(VLOOKUP(R4333,SpeciesValidation!D:T,IF(ISNA(VLOOKUP(J4333,Validation!B$2:C$15,2,FALSE)),FALSE,VLOOKUP(J4333,Validation!B$2:C$15,2,FALSE)))),IF(LEN(E4333&amp;"")&gt;0,"",""),VLOOKUP(R4333,SpeciesValidation!D:T,VLOOKUP(J4333,Validation!B$2:C$15,2,FALSE),FALSE)) &amp; " " &amp; IF(ISERROR(IF(LEFT(J4333,1)="A",IF(IF(VLOOKUP(R4333,SpeciesValidation!D:W,20,FALSE)=FALSE,OR(TEXT(A4333,"MMDD")&lt;VLOOKUP(R4333,SpeciesValidation!D:W,18,FALSE),TEXT(A4333,"MMDD")&gt;VLOOKUP(R4333,SpeciesValidation!D:W,19,FALSE)),IF(TEXT(A4333,"MMDD")&lt;"0701",TEXT(A4333,"MMDD")&gt;VLOOKUP(R4333,SpeciesValidation!D:W,18,FALSE),TEXT(A4333,"MMDD")&lt;VLOOKUP(R4333,SpeciesValidation!D:W,19,FALSE))),"Date outside expected range for this species",""),"")),"",IF(LEFT(J4333,1)="A",IF(IF(VLOOKUP(R4333,SpeciesValidation!D:W,20,FALSE)=FALSE,OR(TEXT(A4333,"MMDD")&lt;VLOOKUP(R4333,SpeciesValidation!D:W,18,FALSE),TEXT(A4333,"MMDD")&gt;VLOOKUP(R4333,SpeciesValidation!D:W,19,FALSE)),IF(TEXT(A4333,"MMDD")&lt;"0701",TEXT(A4333,"MMDD")&gt;VLOOKUP(R4333,SpeciesValidation!D:W,18,FALSE),TEXT(A4333,"MMDD")&lt;VLOOKUP(R4333,SpeciesValidation!D:W,19,FALSE))),"Date outside expected range for this species",""),"")))</f>
        <v/>
      </c>
      <c r="M4333" s="127" t="str">
        <f>IF(LEN(E4333&amp;"")&gt;0,IF(ISERROR(VLOOKUP(R4333,SpeciesValidation!D:I,6,FALSE)),"",VLOOKUP(R4333,SpeciesValidation!D:I,6,FALSE)),"")</f>
        <v/>
      </c>
      <c r="Q4333" s="36" t="str">
        <f>IF(LEN(E4333&amp;"")&gt;0,IF(ISERROR(VLOOKUP(E4333,SpeciesValidation!B:G,2,FALSE)=TRUE),"",VLOOKUP(E4333,SpeciesValidation!B:G,2,FALSE)),"")</f>
        <v/>
      </c>
      <c r="R4333" s="36" t="str">
        <f>IF(LEN(E4333&amp;"")&gt;0,IF(ISERROR(VLOOKUP(E4333,SpeciesLookup!B:G,4,FALSE)=TRUE),"",VLOOKUP(E4333,SpeciesLookup!B:G,4,FALSE)),"")</f>
        <v/>
      </c>
    </row>
    <row r="4334" spans="1:18" ht="13.2" x14ac:dyDescent="0.25">
      <c r="A4334" s="72"/>
      <c r="D4334" s="11"/>
      <c r="G4334" s="128" t="str">
        <f>IF(LEN(E4334&amp;"")&gt;0,IF(ISERROR(VLOOKUP(E4334,SpeciesLookup!B:G,6,FALSE)=TRUE),"",VLOOKUP(E4334,SpeciesLookup!B:G,6,FALSE)),"")</f>
        <v/>
      </c>
      <c r="H4334" s="128" t="str">
        <f>IF(LEN(E4334&amp;"")&gt;0,IF(ISERROR(VLOOKUP(E4334,SpeciesLookup!B:G,5,FALSE)=TRUE),"",VLOOKUP(E4334,SpeciesLookup!B:G,5,FALSE)),"")</f>
        <v/>
      </c>
      <c r="I4334" s="11"/>
      <c r="J4334" s="73"/>
      <c r="K4334" s="11"/>
      <c r="L4334" s="127" t="str">
        <f>TRIM(IF(ISERROR(VLOOKUP(R4334,SpeciesValidation!D:T,IF(ISNA(VLOOKUP(J4334,Validation!B$2:C$15,2,FALSE)),FALSE,VLOOKUP(J4334,Validation!B$2:C$15,2,FALSE)))),IF(LEN(E4334&amp;"")&gt;0,"",""),VLOOKUP(R4334,SpeciesValidation!D:T,VLOOKUP(J4334,Validation!B$2:C$15,2,FALSE),FALSE)) &amp; " " &amp; IF(ISERROR(IF(LEFT(J4334,1)="A",IF(IF(VLOOKUP(R4334,SpeciesValidation!D:W,20,FALSE)=FALSE,OR(TEXT(A4334,"MMDD")&lt;VLOOKUP(R4334,SpeciesValidation!D:W,18,FALSE),TEXT(A4334,"MMDD")&gt;VLOOKUP(R4334,SpeciesValidation!D:W,19,FALSE)),IF(TEXT(A4334,"MMDD")&lt;"0701",TEXT(A4334,"MMDD")&gt;VLOOKUP(R4334,SpeciesValidation!D:W,18,FALSE),TEXT(A4334,"MMDD")&lt;VLOOKUP(R4334,SpeciesValidation!D:W,19,FALSE))),"Date outside expected range for this species",""),"")),"",IF(LEFT(J4334,1)="A",IF(IF(VLOOKUP(R4334,SpeciesValidation!D:W,20,FALSE)=FALSE,OR(TEXT(A4334,"MMDD")&lt;VLOOKUP(R4334,SpeciesValidation!D:W,18,FALSE),TEXT(A4334,"MMDD")&gt;VLOOKUP(R4334,SpeciesValidation!D:W,19,FALSE)),IF(TEXT(A4334,"MMDD")&lt;"0701",TEXT(A4334,"MMDD")&gt;VLOOKUP(R4334,SpeciesValidation!D:W,18,FALSE),TEXT(A4334,"MMDD")&lt;VLOOKUP(R4334,SpeciesValidation!D:W,19,FALSE))),"Date outside expected range for this species",""),"")))</f>
        <v/>
      </c>
      <c r="M4334" s="127" t="str">
        <f>IF(LEN(E4334&amp;"")&gt;0,IF(ISERROR(VLOOKUP(R4334,SpeciesValidation!D:I,6,FALSE)),"",VLOOKUP(R4334,SpeciesValidation!D:I,6,FALSE)),"")</f>
        <v/>
      </c>
      <c r="Q4334" s="36" t="str">
        <f>IF(LEN(E4334&amp;"")&gt;0,IF(ISERROR(VLOOKUP(E4334,SpeciesValidation!B:G,2,FALSE)=TRUE),"",VLOOKUP(E4334,SpeciesValidation!B:G,2,FALSE)),"")</f>
        <v/>
      </c>
      <c r="R4334" s="36" t="str">
        <f>IF(LEN(E4334&amp;"")&gt;0,IF(ISERROR(VLOOKUP(E4334,SpeciesLookup!B:G,4,FALSE)=TRUE),"",VLOOKUP(E4334,SpeciesLookup!B:G,4,FALSE)),"")</f>
        <v/>
      </c>
    </row>
    <row r="4335" spans="1:18" ht="13.2" x14ac:dyDescent="0.25">
      <c r="A4335" s="72"/>
      <c r="D4335" s="11"/>
      <c r="G4335" s="128" t="str">
        <f>IF(LEN(E4335&amp;"")&gt;0,IF(ISERROR(VLOOKUP(E4335,SpeciesLookup!B:G,6,FALSE)=TRUE),"",VLOOKUP(E4335,SpeciesLookup!B:G,6,FALSE)),"")</f>
        <v/>
      </c>
      <c r="H4335" s="128" t="str">
        <f>IF(LEN(E4335&amp;"")&gt;0,IF(ISERROR(VLOOKUP(E4335,SpeciesLookup!B:G,5,FALSE)=TRUE),"",VLOOKUP(E4335,SpeciesLookup!B:G,5,FALSE)),"")</f>
        <v/>
      </c>
      <c r="I4335" s="11"/>
      <c r="J4335" s="73"/>
      <c r="K4335" s="11"/>
      <c r="L4335" s="127" t="str">
        <f>TRIM(IF(ISERROR(VLOOKUP(R4335,SpeciesValidation!D:T,IF(ISNA(VLOOKUP(J4335,Validation!B$2:C$15,2,FALSE)),FALSE,VLOOKUP(J4335,Validation!B$2:C$15,2,FALSE)))),IF(LEN(E4335&amp;"")&gt;0,"",""),VLOOKUP(R4335,SpeciesValidation!D:T,VLOOKUP(J4335,Validation!B$2:C$15,2,FALSE),FALSE)) &amp; " " &amp; IF(ISERROR(IF(LEFT(J4335,1)="A",IF(IF(VLOOKUP(R4335,SpeciesValidation!D:W,20,FALSE)=FALSE,OR(TEXT(A4335,"MMDD")&lt;VLOOKUP(R4335,SpeciesValidation!D:W,18,FALSE),TEXT(A4335,"MMDD")&gt;VLOOKUP(R4335,SpeciesValidation!D:W,19,FALSE)),IF(TEXT(A4335,"MMDD")&lt;"0701",TEXT(A4335,"MMDD")&gt;VLOOKUP(R4335,SpeciesValidation!D:W,18,FALSE),TEXT(A4335,"MMDD")&lt;VLOOKUP(R4335,SpeciesValidation!D:W,19,FALSE))),"Date outside expected range for this species",""),"")),"",IF(LEFT(J4335,1)="A",IF(IF(VLOOKUP(R4335,SpeciesValidation!D:W,20,FALSE)=FALSE,OR(TEXT(A4335,"MMDD")&lt;VLOOKUP(R4335,SpeciesValidation!D:W,18,FALSE),TEXT(A4335,"MMDD")&gt;VLOOKUP(R4335,SpeciesValidation!D:W,19,FALSE)),IF(TEXT(A4335,"MMDD")&lt;"0701",TEXT(A4335,"MMDD")&gt;VLOOKUP(R4335,SpeciesValidation!D:W,18,FALSE),TEXT(A4335,"MMDD")&lt;VLOOKUP(R4335,SpeciesValidation!D:W,19,FALSE))),"Date outside expected range for this species",""),"")))</f>
        <v/>
      </c>
      <c r="M4335" s="127" t="str">
        <f>IF(LEN(E4335&amp;"")&gt;0,IF(ISERROR(VLOOKUP(R4335,SpeciesValidation!D:I,6,FALSE)),"",VLOOKUP(R4335,SpeciesValidation!D:I,6,FALSE)),"")</f>
        <v/>
      </c>
      <c r="Q4335" s="36" t="str">
        <f>IF(LEN(E4335&amp;"")&gt;0,IF(ISERROR(VLOOKUP(E4335,SpeciesValidation!B:G,2,FALSE)=TRUE),"",VLOOKUP(E4335,SpeciesValidation!B:G,2,FALSE)),"")</f>
        <v/>
      </c>
      <c r="R4335" s="36" t="str">
        <f>IF(LEN(E4335&amp;"")&gt;0,IF(ISERROR(VLOOKUP(E4335,SpeciesLookup!B:G,4,FALSE)=TRUE),"",VLOOKUP(E4335,SpeciesLookup!B:G,4,FALSE)),"")</f>
        <v/>
      </c>
    </row>
    <row r="4336" spans="1:18" ht="13.2" x14ac:dyDescent="0.25">
      <c r="A4336" s="72"/>
      <c r="D4336" s="11"/>
      <c r="G4336" s="128" t="str">
        <f>IF(LEN(E4336&amp;"")&gt;0,IF(ISERROR(VLOOKUP(E4336,SpeciesLookup!B:G,6,FALSE)=TRUE),"",VLOOKUP(E4336,SpeciesLookup!B:G,6,FALSE)),"")</f>
        <v/>
      </c>
      <c r="H4336" s="128" t="str">
        <f>IF(LEN(E4336&amp;"")&gt;0,IF(ISERROR(VLOOKUP(E4336,SpeciesLookup!B:G,5,FALSE)=TRUE),"",VLOOKUP(E4336,SpeciesLookup!B:G,5,FALSE)),"")</f>
        <v/>
      </c>
      <c r="I4336" s="11"/>
      <c r="J4336" s="73"/>
      <c r="K4336" s="11"/>
      <c r="L4336" s="127" t="str">
        <f>TRIM(IF(ISERROR(VLOOKUP(R4336,SpeciesValidation!D:T,IF(ISNA(VLOOKUP(J4336,Validation!B$2:C$15,2,FALSE)),FALSE,VLOOKUP(J4336,Validation!B$2:C$15,2,FALSE)))),IF(LEN(E4336&amp;"")&gt;0,"",""),VLOOKUP(R4336,SpeciesValidation!D:T,VLOOKUP(J4336,Validation!B$2:C$15,2,FALSE),FALSE)) &amp; " " &amp; IF(ISERROR(IF(LEFT(J4336,1)="A",IF(IF(VLOOKUP(R4336,SpeciesValidation!D:W,20,FALSE)=FALSE,OR(TEXT(A4336,"MMDD")&lt;VLOOKUP(R4336,SpeciesValidation!D:W,18,FALSE),TEXT(A4336,"MMDD")&gt;VLOOKUP(R4336,SpeciesValidation!D:W,19,FALSE)),IF(TEXT(A4336,"MMDD")&lt;"0701",TEXT(A4336,"MMDD")&gt;VLOOKUP(R4336,SpeciesValidation!D:W,18,FALSE),TEXT(A4336,"MMDD")&lt;VLOOKUP(R4336,SpeciesValidation!D:W,19,FALSE))),"Date outside expected range for this species",""),"")),"",IF(LEFT(J4336,1)="A",IF(IF(VLOOKUP(R4336,SpeciesValidation!D:W,20,FALSE)=FALSE,OR(TEXT(A4336,"MMDD")&lt;VLOOKUP(R4336,SpeciesValidation!D:W,18,FALSE),TEXT(A4336,"MMDD")&gt;VLOOKUP(R4336,SpeciesValidation!D:W,19,FALSE)),IF(TEXT(A4336,"MMDD")&lt;"0701",TEXT(A4336,"MMDD")&gt;VLOOKUP(R4336,SpeciesValidation!D:W,18,FALSE),TEXT(A4336,"MMDD")&lt;VLOOKUP(R4336,SpeciesValidation!D:W,19,FALSE))),"Date outside expected range for this species",""),"")))</f>
        <v/>
      </c>
      <c r="M4336" s="127" t="str">
        <f>IF(LEN(E4336&amp;"")&gt;0,IF(ISERROR(VLOOKUP(R4336,SpeciesValidation!D:I,6,FALSE)),"",VLOOKUP(R4336,SpeciesValidation!D:I,6,FALSE)),"")</f>
        <v/>
      </c>
      <c r="Q4336" s="36" t="str">
        <f>IF(LEN(E4336&amp;"")&gt;0,IF(ISERROR(VLOOKUP(E4336,SpeciesValidation!B:G,2,FALSE)=TRUE),"",VLOOKUP(E4336,SpeciesValidation!B:G,2,FALSE)),"")</f>
        <v/>
      </c>
      <c r="R4336" s="36" t="str">
        <f>IF(LEN(E4336&amp;"")&gt;0,IF(ISERROR(VLOOKUP(E4336,SpeciesLookup!B:G,4,FALSE)=TRUE),"",VLOOKUP(E4336,SpeciesLookup!B:G,4,FALSE)),"")</f>
        <v/>
      </c>
    </row>
    <row r="4337" spans="1:18" ht="13.2" x14ac:dyDescent="0.25">
      <c r="A4337" s="72"/>
      <c r="D4337" s="11"/>
      <c r="G4337" s="128" t="str">
        <f>IF(LEN(E4337&amp;"")&gt;0,IF(ISERROR(VLOOKUP(E4337,SpeciesLookup!B:G,6,FALSE)=TRUE),"",VLOOKUP(E4337,SpeciesLookup!B:G,6,FALSE)),"")</f>
        <v/>
      </c>
      <c r="H4337" s="128" t="str">
        <f>IF(LEN(E4337&amp;"")&gt;0,IF(ISERROR(VLOOKUP(E4337,SpeciesLookup!B:G,5,FALSE)=TRUE),"",VLOOKUP(E4337,SpeciesLookup!B:G,5,FALSE)),"")</f>
        <v/>
      </c>
      <c r="I4337" s="11"/>
      <c r="J4337" s="73"/>
      <c r="K4337" s="11"/>
      <c r="L4337" s="127" t="str">
        <f>TRIM(IF(ISERROR(VLOOKUP(R4337,SpeciesValidation!D:T,IF(ISNA(VLOOKUP(J4337,Validation!B$2:C$15,2,FALSE)),FALSE,VLOOKUP(J4337,Validation!B$2:C$15,2,FALSE)))),IF(LEN(E4337&amp;"")&gt;0,"",""),VLOOKUP(R4337,SpeciesValidation!D:T,VLOOKUP(J4337,Validation!B$2:C$15,2,FALSE),FALSE)) &amp; " " &amp; IF(ISERROR(IF(LEFT(J4337,1)="A",IF(IF(VLOOKUP(R4337,SpeciesValidation!D:W,20,FALSE)=FALSE,OR(TEXT(A4337,"MMDD")&lt;VLOOKUP(R4337,SpeciesValidation!D:W,18,FALSE),TEXT(A4337,"MMDD")&gt;VLOOKUP(R4337,SpeciesValidation!D:W,19,FALSE)),IF(TEXT(A4337,"MMDD")&lt;"0701",TEXT(A4337,"MMDD")&gt;VLOOKUP(R4337,SpeciesValidation!D:W,18,FALSE),TEXT(A4337,"MMDD")&lt;VLOOKUP(R4337,SpeciesValidation!D:W,19,FALSE))),"Date outside expected range for this species",""),"")),"",IF(LEFT(J4337,1)="A",IF(IF(VLOOKUP(R4337,SpeciesValidation!D:W,20,FALSE)=FALSE,OR(TEXT(A4337,"MMDD")&lt;VLOOKUP(R4337,SpeciesValidation!D:W,18,FALSE),TEXT(A4337,"MMDD")&gt;VLOOKUP(R4337,SpeciesValidation!D:W,19,FALSE)),IF(TEXT(A4337,"MMDD")&lt;"0701",TEXT(A4337,"MMDD")&gt;VLOOKUP(R4337,SpeciesValidation!D:W,18,FALSE),TEXT(A4337,"MMDD")&lt;VLOOKUP(R4337,SpeciesValidation!D:W,19,FALSE))),"Date outside expected range for this species",""),"")))</f>
        <v/>
      </c>
      <c r="M4337" s="127" t="str">
        <f>IF(LEN(E4337&amp;"")&gt;0,IF(ISERROR(VLOOKUP(R4337,SpeciesValidation!D:I,6,FALSE)),"",VLOOKUP(R4337,SpeciesValidation!D:I,6,FALSE)),"")</f>
        <v/>
      </c>
      <c r="Q4337" s="36" t="str">
        <f>IF(LEN(E4337&amp;"")&gt;0,IF(ISERROR(VLOOKUP(E4337,SpeciesValidation!B:G,2,FALSE)=TRUE),"",VLOOKUP(E4337,SpeciesValidation!B:G,2,FALSE)),"")</f>
        <v/>
      </c>
      <c r="R4337" s="36" t="str">
        <f>IF(LEN(E4337&amp;"")&gt;0,IF(ISERROR(VLOOKUP(E4337,SpeciesLookup!B:G,4,FALSE)=TRUE),"",VLOOKUP(E4337,SpeciesLookup!B:G,4,FALSE)),"")</f>
        <v/>
      </c>
    </row>
    <row r="4338" spans="1:18" ht="13.2" x14ac:dyDescent="0.25">
      <c r="A4338" s="72"/>
      <c r="D4338" s="11"/>
      <c r="G4338" s="128" t="str">
        <f>IF(LEN(E4338&amp;"")&gt;0,IF(ISERROR(VLOOKUP(E4338,SpeciesLookup!B:G,6,FALSE)=TRUE),"",VLOOKUP(E4338,SpeciesLookup!B:G,6,FALSE)),"")</f>
        <v/>
      </c>
      <c r="H4338" s="128" t="str">
        <f>IF(LEN(E4338&amp;"")&gt;0,IF(ISERROR(VLOOKUP(E4338,SpeciesLookup!B:G,5,FALSE)=TRUE),"",VLOOKUP(E4338,SpeciesLookup!B:G,5,FALSE)),"")</f>
        <v/>
      </c>
      <c r="I4338" s="11"/>
      <c r="J4338" s="73"/>
      <c r="K4338" s="11"/>
      <c r="L4338" s="127" t="str">
        <f>TRIM(IF(ISERROR(VLOOKUP(R4338,SpeciesValidation!D:T,IF(ISNA(VLOOKUP(J4338,Validation!B$2:C$15,2,FALSE)),FALSE,VLOOKUP(J4338,Validation!B$2:C$15,2,FALSE)))),IF(LEN(E4338&amp;"")&gt;0,"",""),VLOOKUP(R4338,SpeciesValidation!D:T,VLOOKUP(J4338,Validation!B$2:C$15,2,FALSE),FALSE)) &amp; " " &amp; IF(ISERROR(IF(LEFT(J4338,1)="A",IF(IF(VLOOKUP(R4338,SpeciesValidation!D:W,20,FALSE)=FALSE,OR(TEXT(A4338,"MMDD")&lt;VLOOKUP(R4338,SpeciesValidation!D:W,18,FALSE),TEXT(A4338,"MMDD")&gt;VLOOKUP(R4338,SpeciesValidation!D:W,19,FALSE)),IF(TEXT(A4338,"MMDD")&lt;"0701",TEXT(A4338,"MMDD")&gt;VLOOKUP(R4338,SpeciesValidation!D:W,18,FALSE),TEXT(A4338,"MMDD")&lt;VLOOKUP(R4338,SpeciesValidation!D:W,19,FALSE))),"Date outside expected range for this species",""),"")),"",IF(LEFT(J4338,1)="A",IF(IF(VLOOKUP(R4338,SpeciesValidation!D:W,20,FALSE)=FALSE,OR(TEXT(A4338,"MMDD")&lt;VLOOKUP(R4338,SpeciesValidation!D:W,18,FALSE),TEXT(A4338,"MMDD")&gt;VLOOKUP(R4338,SpeciesValidation!D:W,19,FALSE)),IF(TEXT(A4338,"MMDD")&lt;"0701",TEXT(A4338,"MMDD")&gt;VLOOKUP(R4338,SpeciesValidation!D:W,18,FALSE),TEXT(A4338,"MMDD")&lt;VLOOKUP(R4338,SpeciesValidation!D:W,19,FALSE))),"Date outside expected range for this species",""),"")))</f>
        <v/>
      </c>
      <c r="M4338" s="127" t="str">
        <f>IF(LEN(E4338&amp;"")&gt;0,IF(ISERROR(VLOOKUP(R4338,SpeciesValidation!D:I,6,FALSE)),"",VLOOKUP(R4338,SpeciesValidation!D:I,6,FALSE)),"")</f>
        <v/>
      </c>
      <c r="Q4338" s="36" t="str">
        <f>IF(LEN(E4338&amp;"")&gt;0,IF(ISERROR(VLOOKUP(E4338,SpeciesValidation!B:G,2,FALSE)=TRUE),"",VLOOKUP(E4338,SpeciesValidation!B:G,2,FALSE)),"")</f>
        <v/>
      </c>
      <c r="R4338" s="36" t="str">
        <f>IF(LEN(E4338&amp;"")&gt;0,IF(ISERROR(VLOOKUP(E4338,SpeciesLookup!B:G,4,FALSE)=TRUE),"",VLOOKUP(E4338,SpeciesLookup!B:G,4,FALSE)),"")</f>
        <v/>
      </c>
    </row>
    <row r="4339" spans="1:18" ht="13.2" x14ac:dyDescent="0.25">
      <c r="A4339" s="72"/>
      <c r="D4339" s="11"/>
      <c r="G4339" s="128" t="str">
        <f>IF(LEN(E4339&amp;"")&gt;0,IF(ISERROR(VLOOKUP(E4339,SpeciesLookup!B:G,6,FALSE)=TRUE),"",VLOOKUP(E4339,SpeciesLookup!B:G,6,FALSE)),"")</f>
        <v/>
      </c>
      <c r="H4339" s="128" t="str">
        <f>IF(LEN(E4339&amp;"")&gt;0,IF(ISERROR(VLOOKUP(E4339,SpeciesLookup!B:G,5,FALSE)=TRUE),"",VLOOKUP(E4339,SpeciesLookup!B:G,5,FALSE)),"")</f>
        <v/>
      </c>
      <c r="I4339" s="11"/>
      <c r="J4339" s="73"/>
      <c r="K4339" s="11"/>
      <c r="L4339" s="127" t="str">
        <f>TRIM(IF(ISERROR(VLOOKUP(R4339,SpeciesValidation!D:T,IF(ISNA(VLOOKUP(J4339,Validation!B$2:C$15,2,FALSE)),FALSE,VLOOKUP(J4339,Validation!B$2:C$15,2,FALSE)))),IF(LEN(E4339&amp;"")&gt;0,"",""),VLOOKUP(R4339,SpeciesValidation!D:T,VLOOKUP(J4339,Validation!B$2:C$15,2,FALSE),FALSE)) &amp; " " &amp; IF(ISERROR(IF(LEFT(J4339,1)="A",IF(IF(VLOOKUP(R4339,SpeciesValidation!D:W,20,FALSE)=FALSE,OR(TEXT(A4339,"MMDD")&lt;VLOOKUP(R4339,SpeciesValidation!D:W,18,FALSE),TEXT(A4339,"MMDD")&gt;VLOOKUP(R4339,SpeciesValidation!D:W,19,FALSE)),IF(TEXT(A4339,"MMDD")&lt;"0701",TEXT(A4339,"MMDD")&gt;VLOOKUP(R4339,SpeciesValidation!D:W,18,FALSE),TEXT(A4339,"MMDD")&lt;VLOOKUP(R4339,SpeciesValidation!D:W,19,FALSE))),"Date outside expected range for this species",""),"")),"",IF(LEFT(J4339,1)="A",IF(IF(VLOOKUP(R4339,SpeciesValidation!D:W,20,FALSE)=FALSE,OR(TEXT(A4339,"MMDD")&lt;VLOOKUP(R4339,SpeciesValidation!D:W,18,FALSE),TEXT(A4339,"MMDD")&gt;VLOOKUP(R4339,SpeciesValidation!D:W,19,FALSE)),IF(TEXT(A4339,"MMDD")&lt;"0701",TEXT(A4339,"MMDD")&gt;VLOOKUP(R4339,SpeciesValidation!D:W,18,FALSE),TEXT(A4339,"MMDD")&lt;VLOOKUP(R4339,SpeciesValidation!D:W,19,FALSE))),"Date outside expected range for this species",""),"")))</f>
        <v/>
      </c>
      <c r="M4339" s="127" t="str">
        <f>IF(LEN(E4339&amp;"")&gt;0,IF(ISERROR(VLOOKUP(R4339,SpeciesValidation!D:I,6,FALSE)),"",VLOOKUP(R4339,SpeciesValidation!D:I,6,FALSE)),"")</f>
        <v/>
      </c>
      <c r="Q4339" s="36" t="str">
        <f>IF(LEN(E4339&amp;"")&gt;0,IF(ISERROR(VLOOKUP(E4339,SpeciesValidation!B:G,2,FALSE)=TRUE),"",VLOOKUP(E4339,SpeciesValidation!B:G,2,FALSE)),"")</f>
        <v/>
      </c>
      <c r="R4339" s="36" t="str">
        <f>IF(LEN(E4339&amp;"")&gt;0,IF(ISERROR(VLOOKUP(E4339,SpeciesLookup!B:G,4,FALSE)=TRUE),"",VLOOKUP(E4339,SpeciesLookup!B:G,4,FALSE)),"")</f>
        <v/>
      </c>
    </row>
    <row r="4340" spans="1:18" ht="13.2" x14ac:dyDescent="0.25">
      <c r="A4340" s="72"/>
      <c r="D4340" s="11"/>
      <c r="G4340" s="128" t="str">
        <f>IF(LEN(E4340&amp;"")&gt;0,IF(ISERROR(VLOOKUP(E4340,SpeciesLookup!B:G,6,FALSE)=TRUE),"",VLOOKUP(E4340,SpeciesLookup!B:G,6,FALSE)),"")</f>
        <v/>
      </c>
      <c r="H4340" s="128" t="str">
        <f>IF(LEN(E4340&amp;"")&gt;0,IF(ISERROR(VLOOKUP(E4340,SpeciesLookup!B:G,5,FALSE)=TRUE),"",VLOOKUP(E4340,SpeciesLookup!B:G,5,FALSE)),"")</f>
        <v/>
      </c>
      <c r="I4340" s="11"/>
      <c r="J4340" s="73"/>
      <c r="K4340" s="11"/>
      <c r="L4340" s="127" t="str">
        <f>TRIM(IF(ISERROR(VLOOKUP(R4340,SpeciesValidation!D:T,IF(ISNA(VLOOKUP(J4340,Validation!B$2:C$15,2,FALSE)),FALSE,VLOOKUP(J4340,Validation!B$2:C$15,2,FALSE)))),IF(LEN(E4340&amp;"")&gt;0,"",""),VLOOKUP(R4340,SpeciesValidation!D:T,VLOOKUP(J4340,Validation!B$2:C$15,2,FALSE),FALSE)) &amp; " " &amp; IF(ISERROR(IF(LEFT(J4340,1)="A",IF(IF(VLOOKUP(R4340,SpeciesValidation!D:W,20,FALSE)=FALSE,OR(TEXT(A4340,"MMDD")&lt;VLOOKUP(R4340,SpeciesValidation!D:W,18,FALSE),TEXT(A4340,"MMDD")&gt;VLOOKUP(R4340,SpeciesValidation!D:W,19,FALSE)),IF(TEXT(A4340,"MMDD")&lt;"0701",TEXT(A4340,"MMDD")&gt;VLOOKUP(R4340,SpeciesValidation!D:W,18,FALSE),TEXT(A4340,"MMDD")&lt;VLOOKUP(R4340,SpeciesValidation!D:W,19,FALSE))),"Date outside expected range for this species",""),"")),"",IF(LEFT(J4340,1)="A",IF(IF(VLOOKUP(R4340,SpeciesValidation!D:W,20,FALSE)=FALSE,OR(TEXT(A4340,"MMDD")&lt;VLOOKUP(R4340,SpeciesValidation!D:W,18,FALSE),TEXT(A4340,"MMDD")&gt;VLOOKUP(R4340,SpeciesValidation!D:W,19,FALSE)),IF(TEXT(A4340,"MMDD")&lt;"0701",TEXT(A4340,"MMDD")&gt;VLOOKUP(R4340,SpeciesValidation!D:W,18,FALSE),TEXT(A4340,"MMDD")&lt;VLOOKUP(R4340,SpeciesValidation!D:W,19,FALSE))),"Date outside expected range for this species",""),"")))</f>
        <v/>
      </c>
      <c r="M4340" s="127" t="str">
        <f>IF(LEN(E4340&amp;"")&gt;0,IF(ISERROR(VLOOKUP(R4340,SpeciesValidation!D:I,6,FALSE)),"",VLOOKUP(R4340,SpeciesValidation!D:I,6,FALSE)),"")</f>
        <v/>
      </c>
      <c r="Q4340" s="36" t="str">
        <f>IF(LEN(E4340&amp;"")&gt;0,IF(ISERROR(VLOOKUP(E4340,SpeciesValidation!B:G,2,FALSE)=TRUE),"",VLOOKUP(E4340,SpeciesValidation!B:G,2,FALSE)),"")</f>
        <v/>
      </c>
      <c r="R4340" s="36" t="str">
        <f>IF(LEN(E4340&amp;"")&gt;0,IF(ISERROR(VLOOKUP(E4340,SpeciesLookup!B:G,4,FALSE)=TRUE),"",VLOOKUP(E4340,SpeciesLookup!B:G,4,FALSE)),"")</f>
        <v/>
      </c>
    </row>
    <row r="4341" spans="1:18" ht="13.2" x14ac:dyDescent="0.25">
      <c r="A4341" s="72"/>
      <c r="D4341" s="11"/>
      <c r="G4341" s="128" t="str">
        <f>IF(LEN(E4341&amp;"")&gt;0,IF(ISERROR(VLOOKUP(E4341,SpeciesLookup!B:G,6,FALSE)=TRUE),"",VLOOKUP(E4341,SpeciesLookup!B:G,6,FALSE)),"")</f>
        <v/>
      </c>
      <c r="H4341" s="128" t="str">
        <f>IF(LEN(E4341&amp;"")&gt;0,IF(ISERROR(VLOOKUP(E4341,SpeciesLookup!B:G,5,FALSE)=TRUE),"",VLOOKUP(E4341,SpeciesLookup!B:G,5,FALSE)),"")</f>
        <v/>
      </c>
      <c r="I4341" s="11"/>
      <c r="J4341" s="73"/>
      <c r="K4341" s="11"/>
      <c r="L4341" s="127" t="str">
        <f>TRIM(IF(ISERROR(VLOOKUP(R4341,SpeciesValidation!D:T,IF(ISNA(VLOOKUP(J4341,Validation!B$2:C$15,2,FALSE)),FALSE,VLOOKUP(J4341,Validation!B$2:C$15,2,FALSE)))),IF(LEN(E4341&amp;"")&gt;0,"",""),VLOOKUP(R4341,SpeciesValidation!D:T,VLOOKUP(J4341,Validation!B$2:C$15,2,FALSE),FALSE)) &amp; " " &amp; IF(ISERROR(IF(LEFT(J4341,1)="A",IF(IF(VLOOKUP(R4341,SpeciesValidation!D:W,20,FALSE)=FALSE,OR(TEXT(A4341,"MMDD")&lt;VLOOKUP(R4341,SpeciesValidation!D:W,18,FALSE),TEXT(A4341,"MMDD")&gt;VLOOKUP(R4341,SpeciesValidation!D:W,19,FALSE)),IF(TEXT(A4341,"MMDD")&lt;"0701",TEXT(A4341,"MMDD")&gt;VLOOKUP(R4341,SpeciesValidation!D:W,18,FALSE),TEXT(A4341,"MMDD")&lt;VLOOKUP(R4341,SpeciesValidation!D:W,19,FALSE))),"Date outside expected range for this species",""),"")),"",IF(LEFT(J4341,1)="A",IF(IF(VLOOKUP(R4341,SpeciesValidation!D:W,20,FALSE)=FALSE,OR(TEXT(A4341,"MMDD")&lt;VLOOKUP(R4341,SpeciesValidation!D:W,18,FALSE),TEXT(A4341,"MMDD")&gt;VLOOKUP(R4341,SpeciesValidation!D:W,19,FALSE)),IF(TEXT(A4341,"MMDD")&lt;"0701",TEXT(A4341,"MMDD")&gt;VLOOKUP(R4341,SpeciesValidation!D:W,18,FALSE),TEXT(A4341,"MMDD")&lt;VLOOKUP(R4341,SpeciesValidation!D:W,19,FALSE))),"Date outside expected range for this species",""),"")))</f>
        <v/>
      </c>
      <c r="M4341" s="127" t="str">
        <f>IF(LEN(E4341&amp;"")&gt;0,IF(ISERROR(VLOOKUP(R4341,SpeciesValidation!D:I,6,FALSE)),"",VLOOKUP(R4341,SpeciesValidation!D:I,6,FALSE)),"")</f>
        <v/>
      </c>
      <c r="Q4341" s="36" t="str">
        <f>IF(LEN(E4341&amp;"")&gt;0,IF(ISERROR(VLOOKUP(E4341,SpeciesValidation!B:G,2,FALSE)=TRUE),"",VLOOKUP(E4341,SpeciesValidation!B:G,2,FALSE)),"")</f>
        <v/>
      </c>
      <c r="R4341" s="36" t="str">
        <f>IF(LEN(E4341&amp;"")&gt;0,IF(ISERROR(VLOOKUP(E4341,SpeciesLookup!B:G,4,FALSE)=TRUE),"",VLOOKUP(E4341,SpeciesLookup!B:G,4,FALSE)),"")</f>
        <v/>
      </c>
    </row>
    <row r="4342" spans="1:18" ht="13.2" x14ac:dyDescent="0.25">
      <c r="A4342" s="72"/>
      <c r="D4342" s="11"/>
      <c r="G4342" s="128" t="str">
        <f>IF(LEN(E4342&amp;"")&gt;0,IF(ISERROR(VLOOKUP(E4342,SpeciesLookup!B:G,6,FALSE)=TRUE),"",VLOOKUP(E4342,SpeciesLookup!B:G,6,FALSE)),"")</f>
        <v/>
      </c>
      <c r="H4342" s="128" t="str">
        <f>IF(LEN(E4342&amp;"")&gt;0,IF(ISERROR(VLOOKUP(E4342,SpeciesLookup!B:G,5,FALSE)=TRUE),"",VLOOKUP(E4342,SpeciesLookup!B:G,5,FALSE)),"")</f>
        <v/>
      </c>
      <c r="I4342" s="11"/>
      <c r="J4342" s="73"/>
      <c r="K4342" s="11"/>
      <c r="L4342" s="127" t="str">
        <f>TRIM(IF(ISERROR(VLOOKUP(R4342,SpeciesValidation!D:T,IF(ISNA(VLOOKUP(J4342,Validation!B$2:C$15,2,FALSE)),FALSE,VLOOKUP(J4342,Validation!B$2:C$15,2,FALSE)))),IF(LEN(E4342&amp;"")&gt;0,"",""),VLOOKUP(R4342,SpeciesValidation!D:T,VLOOKUP(J4342,Validation!B$2:C$15,2,FALSE),FALSE)) &amp; " " &amp; IF(ISERROR(IF(LEFT(J4342,1)="A",IF(IF(VLOOKUP(R4342,SpeciesValidation!D:W,20,FALSE)=FALSE,OR(TEXT(A4342,"MMDD")&lt;VLOOKUP(R4342,SpeciesValidation!D:W,18,FALSE),TEXT(A4342,"MMDD")&gt;VLOOKUP(R4342,SpeciesValidation!D:W,19,FALSE)),IF(TEXT(A4342,"MMDD")&lt;"0701",TEXT(A4342,"MMDD")&gt;VLOOKUP(R4342,SpeciesValidation!D:W,18,FALSE),TEXT(A4342,"MMDD")&lt;VLOOKUP(R4342,SpeciesValidation!D:W,19,FALSE))),"Date outside expected range for this species",""),"")),"",IF(LEFT(J4342,1)="A",IF(IF(VLOOKUP(R4342,SpeciesValidation!D:W,20,FALSE)=FALSE,OR(TEXT(A4342,"MMDD")&lt;VLOOKUP(R4342,SpeciesValidation!D:W,18,FALSE),TEXT(A4342,"MMDD")&gt;VLOOKUP(R4342,SpeciesValidation!D:W,19,FALSE)),IF(TEXT(A4342,"MMDD")&lt;"0701",TEXT(A4342,"MMDD")&gt;VLOOKUP(R4342,SpeciesValidation!D:W,18,FALSE),TEXT(A4342,"MMDD")&lt;VLOOKUP(R4342,SpeciesValidation!D:W,19,FALSE))),"Date outside expected range for this species",""),"")))</f>
        <v/>
      </c>
      <c r="M4342" s="127" t="str">
        <f>IF(LEN(E4342&amp;"")&gt;0,IF(ISERROR(VLOOKUP(R4342,SpeciesValidation!D:I,6,FALSE)),"",VLOOKUP(R4342,SpeciesValidation!D:I,6,FALSE)),"")</f>
        <v/>
      </c>
      <c r="Q4342" s="36" t="str">
        <f>IF(LEN(E4342&amp;"")&gt;0,IF(ISERROR(VLOOKUP(E4342,SpeciesValidation!B:G,2,FALSE)=TRUE),"",VLOOKUP(E4342,SpeciesValidation!B:G,2,FALSE)),"")</f>
        <v/>
      </c>
      <c r="R4342" s="36" t="str">
        <f>IF(LEN(E4342&amp;"")&gt;0,IF(ISERROR(VLOOKUP(E4342,SpeciesLookup!B:G,4,FALSE)=TRUE),"",VLOOKUP(E4342,SpeciesLookup!B:G,4,FALSE)),"")</f>
        <v/>
      </c>
    </row>
    <row r="4343" spans="1:18" ht="13.2" x14ac:dyDescent="0.25">
      <c r="A4343" s="72"/>
      <c r="D4343" s="11"/>
      <c r="G4343" s="128" t="str">
        <f>IF(LEN(E4343&amp;"")&gt;0,IF(ISERROR(VLOOKUP(E4343,SpeciesLookup!B:G,6,FALSE)=TRUE),"",VLOOKUP(E4343,SpeciesLookup!B:G,6,FALSE)),"")</f>
        <v/>
      </c>
      <c r="H4343" s="128" t="str">
        <f>IF(LEN(E4343&amp;"")&gt;0,IF(ISERROR(VLOOKUP(E4343,SpeciesLookup!B:G,5,FALSE)=TRUE),"",VLOOKUP(E4343,SpeciesLookup!B:G,5,FALSE)),"")</f>
        <v/>
      </c>
      <c r="I4343" s="11"/>
      <c r="J4343" s="73"/>
      <c r="K4343" s="11"/>
      <c r="L4343" s="127" t="str">
        <f>TRIM(IF(ISERROR(VLOOKUP(R4343,SpeciesValidation!D:T,IF(ISNA(VLOOKUP(J4343,Validation!B$2:C$15,2,FALSE)),FALSE,VLOOKUP(J4343,Validation!B$2:C$15,2,FALSE)))),IF(LEN(E4343&amp;"")&gt;0,"",""),VLOOKUP(R4343,SpeciesValidation!D:T,VLOOKUP(J4343,Validation!B$2:C$15,2,FALSE),FALSE)) &amp; " " &amp; IF(ISERROR(IF(LEFT(J4343,1)="A",IF(IF(VLOOKUP(R4343,SpeciesValidation!D:W,20,FALSE)=FALSE,OR(TEXT(A4343,"MMDD")&lt;VLOOKUP(R4343,SpeciesValidation!D:W,18,FALSE),TEXT(A4343,"MMDD")&gt;VLOOKUP(R4343,SpeciesValidation!D:W,19,FALSE)),IF(TEXT(A4343,"MMDD")&lt;"0701",TEXT(A4343,"MMDD")&gt;VLOOKUP(R4343,SpeciesValidation!D:W,18,FALSE),TEXT(A4343,"MMDD")&lt;VLOOKUP(R4343,SpeciesValidation!D:W,19,FALSE))),"Date outside expected range for this species",""),"")),"",IF(LEFT(J4343,1)="A",IF(IF(VLOOKUP(R4343,SpeciesValidation!D:W,20,FALSE)=FALSE,OR(TEXT(A4343,"MMDD")&lt;VLOOKUP(R4343,SpeciesValidation!D:W,18,FALSE),TEXT(A4343,"MMDD")&gt;VLOOKUP(R4343,SpeciesValidation!D:W,19,FALSE)),IF(TEXT(A4343,"MMDD")&lt;"0701",TEXT(A4343,"MMDD")&gt;VLOOKUP(R4343,SpeciesValidation!D:W,18,FALSE),TEXT(A4343,"MMDD")&lt;VLOOKUP(R4343,SpeciesValidation!D:W,19,FALSE))),"Date outside expected range for this species",""),"")))</f>
        <v/>
      </c>
      <c r="M4343" s="127" t="str">
        <f>IF(LEN(E4343&amp;"")&gt;0,IF(ISERROR(VLOOKUP(R4343,SpeciesValidation!D:I,6,FALSE)),"",VLOOKUP(R4343,SpeciesValidation!D:I,6,FALSE)),"")</f>
        <v/>
      </c>
      <c r="Q4343" s="36" t="str">
        <f>IF(LEN(E4343&amp;"")&gt;0,IF(ISERROR(VLOOKUP(E4343,SpeciesValidation!B:G,2,FALSE)=TRUE),"",VLOOKUP(E4343,SpeciesValidation!B:G,2,FALSE)),"")</f>
        <v/>
      </c>
      <c r="R4343" s="36" t="str">
        <f>IF(LEN(E4343&amp;"")&gt;0,IF(ISERROR(VLOOKUP(E4343,SpeciesLookup!B:G,4,FALSE)=TRUE),"",VLOOKUP(E4343,SpeciesLookup!B:G,4,FALSE)),"")</f>
        <v/>
      </c>
    </row>
    <row r="4344" spans="1:18" ht="13.2" x14ac:dyDescent="0.25">
      <c r="A4344" s="72"/>
      <c r="D4344" s="11"/>
      <c r="G4344" s="128" t="str">
        <f>IF(LEN(E4344&amp;"")&gt;0,IF(ISERROR(VLOOKUP(E4344,SpeciesLookup!B:G,6,FALSE)=TRUE),"",VLOOKUP(E4344,SpeciesLookup!B:G,6,FALSE)),"")</f>
        <v/>
      </c>
      <c r="H4344" s="128" t="str">
        <f>IF(LEN(E4344&amp;"")&gt;0,IF(ISERROR(VLOOKUP(E4344,SpeciesLookup!B:G,5,FALSE)=TRUE),"",VLOOKUP(E4344,SpeciesLookup!B:G,5,FALSE)),"")</f>
        <v/>
      </c>
      <c r="I4344" s="11"/>
      <c r="J4344" s="73"/>
      <c r="K4344" s="11"/>
      <c r="L4344" s="127" t="str">
        <f>TRIM(IF(ISERROR(VLOOKUP(R4344,SpeciesValidation!D:T,IF(ISNA(VLOOKUP(J4344,Validation!B$2:C$15,2,FALSE)),FALSE,VLOOKUP(J4344,Validation!B$2:C$15,2,FALSE)))),IF(LEN(E4344&amp;"")&gt;0,"",""),VLOOKUP(R4344,SpeciesValidation!D:T,VLOOKUP(J4344,Validation!B$2:C$15,2,FALSE),FALSE)) &amp; " " &amp; IF(ISERROR(IF(LEFT(J4344,1)="A",IF(IF(VLOOKUP(R4344,SpeciesValidation!D:W,20,FALSE)=FALSE,OR(TEXT(A4344,"MMDD")&lt;VLOOKUP(R4344,SpeciesValidation!D:W,18,FALSE),TEXT(A4344,"MMDD")&gt;VLOOKUP(R4344,SpeciesValidation!D:W,19,FALSE)),IF(TEXT(A4344,"MMDD")&lt;"0701",TEXT(A4344,"MMDD")&gt;VLOOKUP(R4344,SpeciesValidation!D:W,18,FALSE),TEXT(A4344,"MMDD")&lt;VLOOKUP(R4344,SpeciesValidation!D:W,19,FALSE))),"Date outside expected range for this species",""),"")),"",IF(LEFT(J4344,1)="A",IF(IF(VLOOKUP(R4344,SpeciesValidation!D:W,20,FALSE)=FALSE,OR(TEXT(A4344,"MMDD")&lt;VLOOKUP(R4344,SpeciesValidation!D:W,18,FALSE),TEXT(A4344,"MMDD")&gt;VLOOKUP(R4344,SpeciesValidation!D:W,19,FALSE)),IF(TEXT(A4344,"MMDD")&lt;"0701",TEXT(A4344,"MMDD")&gt;VLOOKUP(R4344,SpeciesValidation!D:W,18,FALSE),TEXT(A4344,"MMDD")&lt;VLOOKUP(R4344,SpeciesValidation!D:W,19,FALSE))),"Date outside expected range for this species",""),"")))</f>
        <v/>
      </c>
      <c r="M4344" s="127" t="str">
        <f>IF(LEN(E4344&amp;"")&gt;0,IF(ISERROR(VLOOKUP(R4344,SpeciesValidation!D:I,6,FALSE)),"",VLOOKUP(R4344,SpeciesValidation!D:I,6,FALSE)),"")</f>
        <v/>
      </c>
      <c r="Q4344" s="36" t="str">
        <f>IF(LEN(E4344&amp;"")&gt;0,IF(ISERROR(VLOOKUP(E4344,SpeciesValidation!B:G,2,FALSE)=TRUE),"",VLOOKUP(E4344,SpeciesValidation!B:G,2,FALSE)),"")</f>
        <v/>
      </c>
      <c r="R4344" s="36" t="str">
        <f>IF(LEN(E4344&amp;"")&gt;0,IF(ISERROR(VLOOKUP(E4344,SpeciesLookup!B:G,4,FALSE)=TRUE),"",VLOOKUP(E4344,SpeciesLookup!B:G,4,FALSE)),"")</f>
        <v/>
      </c>
    </row>
    <row r="4345" spans="1:18" ht="13.2" x14ac:dyDescent="0.25">
      <c r="A4345" s="72"/>
      <c r="D4345" s="11"/>
      <c r="G4345" s="128" t="str">
        <f>IF(LEN(E4345&amp;"")&gt;0,IF(ISERROR(VLOOKUP(E4345,SpeciesLookup!B:G,6,FALSE)=TRUE),"",VLOOKUP(E4345,SpeciesLookup!B:G,6,FALSE)),"")</f>
        <v/>
      </c>
      <c r="H4345" s="128" t="str">
        <f>IF(LEN(E4345&amp;"")&gt;0,IF(ISERROR(VLOOKUP(E4345,SpeciesLookup!B:G,5,FALSE)=TRUE),"",VLOOKUP(E4345,SpeciesLookup!B:G,5,FALSE)),"")</f>
        <v/>
      </c>
      <c r="I4345" s="11"/>
      <c r="J4345" s="73"/>
      <c r="K4345" s="11"/>
      <c r="L4345" s="127" t="str">
        <f>TRIM(IF(ISERROR(VLOOKUP(R4345,SpeciesValidation!D:T,IF(ISNA(VLOOKUP(J4345,Validation!B$2:C$15,2,FALSE)),FALSE,VLOOKUP(J4345,Validation!B$2:C$15,2,FALSE)))),IF(LEN(E4345&amp;"")&gt;0,"",""),VLOOKUP(R4345,SpeciesValidation!D:T,VLOOKUP(J4345,Validation!B$2:C$15,2,FALSE),FALSE)) &amp; " " &amp; IF(ISERROR(IF(LEFT(J4345,1)="A",IF(IF(VLOOKUP(R4345,SpeciesValidation!D:W,20,FALSE)=FALSE,OR(TEXT(A4345,"MMDD")&lt;VLOOKUP(R4345,SpeciesValidation!D:W,18,FALSE),TEXT(A4345,"MMDD")&gt;VLOOKUP(R4345,SpeciesValidation!D:W,19,FALSE)),IF(TEXT(A4345,"MMDD")&lt;"0701",TEXT(A4345,"MMDD")&gt;VLOOKUP(R4345,SpeciesValidation!D:W,18,FALSE),TEXT(A4345,"MMDD")&lt;VLOOKUP(R4345,SpeciesValidation!D:W,19,FALSE))),"Date outside expected range for this species",""),"")),"",IF(LEFT(J4345,1)="A",IF(IF(VLOOKUP(R4345,SpeciesValidation!D:W,20,FALSE)=FALSE,OR(TEXT(A4345,"MMDD")&lt;VLOOKUP(R4345,SpeciesValidation!D:W,18,FALSE),TEXT(A4345,"MMDD")&gt;VLOOKUP(R4345,SpeciesValidation!D:W,19,FALSE)),IF(TEXT(A4345,"MMDD")&lt;"0701",TEXT(A4345,"MMDD")&gt;VLOOKUP(R4345,SpeciesValidation!D:W,18,FALSE),TEXT(A4345,"MMDD")&lt;VLOOKUP(R4345,SpeciesValidation!D:W,19,FALSE))),"Date outside expected range for this species",""),"")))</f>
        <v/>
      </c>
      <c r="M4345" s="127" t="str">
        <f>IF(LEN(E4345&amp;"")&gt;0,IF(ISERROR(VLOOKUP(R4345,SpeciesValidation!D:I,6,FALSE)),"",VLOOKUP(R4345,SpeciesValidation!D:I,6,FALSE)),"")</f>
        <v/>
      </c>
      <c r="Q4345" s="36" t="str">
        <f>IF(LEN(E4345&amp;"")&gt;0,IF(ISERROR(VLOOKUP(E4345,SpeciesValidation!B:G,2,FALSE)=TRUE),"",VLOOKUP(E4345,SpeciesValidation!B:G,2,FALSE)),"")</f>
        <v/>
      </c>
      <c r="R4345" s="36" t="str">
        <f>IF(LEN(E4345&amp;"")&gt;0,IF(ISERROR(VLOOKUP(E4345,SpeciesLookup!B:G,4,FALSE)=TRUE),"",VLOOKUP(E4345,SpeciesLookup!B:G,4,FALSE)),"")</f>
        <v/>
      </c>
    </row>
    <row r="4346" spans="1:18" ht="13.2" x14ac:dyDescent="0.25">
      <c r="A4346" s="72"/>
      <c r="D4346" s="11"/>
      <c r="G4346" s="128" t="str">
        <f>IF(LEN(E4346&amp;"")&gt;0,IF(ISERROR(VLOOKUP(E4346,SpeciesLookup!B:G,6,FALSE)=TRUE),"",VLOOKUP(E4346,SpeciesLookup!B:G,6,FALSE)),"")</f>
        <v/>
      </c>
      <c r="H4346" s="128" t="str">
        <f>IF(LEN(E4346&amp;"")&gt;0,IF(ISERROR(VLOOKUP(E4346,SpeciesLookup!B:G,5,FALSE)=TRUE),"",VLOOKUP(E4346,SpeciesLookup!B:G,5,FALSE)),"")</f>
        <v/>
      </c>
      <c r="I4346" s="11"/>
      <c r="J4346" s="73"/>
      <c r="K4346" s="11"/>
      <c r="L4346" s="127" t="str">
        <f>TRIM(IF(ISERROR(VLOOKUP(R4346,SpeciesValidation!D:T,IF(ISNA(VLOOKUP(J4346,Validation!B$2:C$15,2,FALSE)),FALSE,VLOOKUP(J4346,Validation!B$2:C$15,2,FALSE)))),IF(LEN(E4346&amp;"")&gt;0,"",""),VLOOKUP(R4346,SpeciesValidation!D:T,VLOOKUP(J4346,Validation!B$2:C$15,2,FALSE),FALSE)) &amp; " " &amp; IF(ISERROR(IF(LEFT(J4346,1)="A",IF(IF(VLOOKUP(R4346,SpeciesValidation!D:W,20,FALSE)=FALSE,OR(TEXT(A4346,"MMDD")&lt;VLOOKUP(R4346,SpeciesValidation!D:W,18,FALSE),TEXT(A4346,"MMDD")&gt;VLOOKUP(R4346,SpeciesValidation!D:W,19,FALSE)),IF(TEXT(A4346,"MMDD")&lt;"0701",TEXT(A4346,"MMDD")&gt;VLOOKUP(R4346,SpeciesValidation!D:W,18,FALSE),TEXT(A4346,"MMDD")&lt;VLOOKUP(R4346,SpeciesValidation!D:W,19,FALSE))),"Date outside expected range for this species",""),"")),"",IF(LEFT(J4346,1)="A",IF(IF(VLOOKUP(R4346,SpeciesValidation!D:W,20,FALSE)=FALSE,OR(TEXT(A4346,"MMDD")&lt;VLOOKUP(R4346,SpeciesValidation!D:W,18,FALSE),TEXT(A4346,"MMDD")&gt;VLOOKUP(R4346,SpeciesValidation!D:W,19,FALSE)),IF(TEXT(A4346,"MMDD")&lt;"0701",TEXT(A4346,"MMDD")&gt;VLOOKUP(R4346,SpeciesValidation!D:W,18,FALSE),TEXT(A4346,"MMDD")&lt;VLOOKUP(R4346,SpeciesValidation!D:W,19,FALSE))),"Date outside expected range for this species",""),"")))</f>
        <v/>
      </c>
      <c r="M4346" s="127" t="str">
        <f>IF(LEN(E4346&amp;"")&gt;0,IF(ISERROR(VLOOKUP(R4346,SpeciesValidation!D:I,6,FALSE)),"",VLOOKUP(R4346,SpeciesValidation!D:I,6,FALSE)),"")</f>
        <v/>
      </c>
      <c r="Q4346" s="36" t="str">
        <f>IF(LEN(E4346&amp;"")&gt;0,IF(ISERROR(VLOOKUP(E4346,SpeciesValidation!B:G,2,FALSE)=TRUE),"",VLOOKUP(E4346,SpeciesValidation!B:G,2,FALSE)),"")</f>
        <v/>
      </c>
      <c r="R4346" s="36" t="str">
        <f>IF(LEN(E4346&amp;"")&gt;0,IF(ISERROR(VLOOKUP(E4346,SpeciesLookup!B:G,4,FALSE)=TRUE),"",VLOOKUP(E4346,SpeciesLookup!B:G,4,FALSE)),"")</f>
        <v/>
      </c>
    </row>
    <row r="4347" spans="1:18" ht="13.2" x14ac:dyDescent="0.25">
      <c r="A4347" s="72"/>
      <c r="D4347" s="11"/>
      <c r="G4347" s="128" t="str">
        <f>IF(LEN(E4347&amp;"")&gt;0,IF(ISERROR(VLOOKUP(E4347,SpeciesLookup!B:G,6,FALSE)=TRUE),"",VLOOKUP(E4347,SpeciesLookup!B:G,6,FALSE)),"")</f>
        <v/>
      </c>
      <c r="H4347" s="128" t="str">
        <f>IF(LEN(E4347&amp;"")&gt;0,IF(ISERROR(VLOOKUP(E4347,SpeciesLookup!B:G,5,FALSE)=TRUE),"",VLOOKUP(E4347,SpeciesLookup!B:G,5,FALSE)),"")</f>
        <v/>
      </c>
      <c r="I4347" s="11"/>
      <c r="J4347" s="73"/>
      <c r="K4347" s="11"/>
      <c r="L4347" s="127" t="str">
        <f>TRIM(IF(ISERROR(VLOOKUP(R4347,SpeciesValidation!D:T,IF(ISNA(VLOOKUP(J4347,Validation!B$2:C$15,2,FALSE)),FALSE,VLOOKUP(J4347,Validation!B$2:C$15,2,FALSE)))),IF(LEN(E4347&amp;"")&gt;0,"",""),VLOOKUP(R4347,SpeciesValidation!D:T,VLOOKUP(J4347,Validation!B$2:C$15,2,FALSE),FALSE)) &amp; " " &amp; IF(ISERROR(IF(LEFT(J4347,1)="A",IF(IF(VLOOKUP(R4347,SpeciesValidation!D:W,20,FALSE)=FALSE,OR(TEXT(A4347,"MMDD")&lt;VLOOKUP(R4347,SpeciesValidation!D:W,18,FALSE),TEXT(A4347,"MMDD")&gt;VLOOKUP(R4347,SpeciesValidation!D:W,19,FALSE)),IF(TEXT(A4347,"MMDD")&lt;"0701",TEXT(A4347,"MMDD")&gt;VLOOKUP(R4347,SpeciesValidation!D:W,18,FALSE),TEXT(A4347,"MMDD")&lt;VLOOKUP(R4347,SpeciesValidation!D:W,19,FALSE))),"Date outside expected range for this species",""),"")),"",IF(LEFT(J4347,1)="A",IF(IF(VLOOKUP(R4347,SpeciesValidation!D:W,20,FALSE)=FALSE,OR(TEXT(A4347,"MMDD")&lt;VLOOKUP(R4347,SpeciesValidation!D:W,18,FALSE),TEXT(A4347,"MMDD")&gt;VLOOKUP(R4347,SpeciesValidation!D:W,19,FALSE)),IF(TEXT(A4347,"MMDD")&lt;"0701",TEXT(A4347,"MMDD")&gt;VLOOKUP(R4347,SpeciesValidation!D:W,18,FALSE),TEXT(A4347,"MMDD")&lt;VLOOKUP(R4347,SpeciesValidation!D:W,19,FALSE))),"Date outside expected range for this species",""),"")))</f>
        <v/>
      </c>
      <c r="M4347" s="127" t="str">
        <f>IF(LEN(E4347&amp;"")&gt;0,IF(ISERROR(VLOOKUP(R4347,SpeciesValidation!D:I,6,FALSE)),"",VLOOKUP(R4347,SpeciesValidation!D:I,6,FALSE)),"")</f>
        <v/>
      </c>
      <c r="Q4347" s="36" t="str">
        <f>IF(LEN(E4347&amp;"")&gt;0,IF(ISERROR(VLOOKUP(E4347,SpeciesValidation!B:G,2,FALSE)=TRUE),"",VLOOKUP(E4347,SpeciesValidation!B:G,2,FALSE)),"")</f>
        <v/>
      </c>
      <c r="R4347" s="36" t="str">
        <f>IF(LEN(E4347&amp;"")&gt;0,IF(ISERROR(VLOOKUP(E4347,SpeciesLookup!B:G,4,FALSE)=TRUE),"",VLOOKUP(E4347,SpeciesLookup!B:G,4,FALSE)),"")</f>
        <v/>
      </c>
    </row>
    <row r="4348" spans="1:18" ht="13.2" x14ac:dyDescent="0.25">
      <c r="A4348" s="72"/>
      <c r="D4348" s="11"/>
      <c r="G4348" s="128" t="str">
        <f>IF(LEN(E4348&amp;"")&gt;0,IF(ISERROR(VLOOKUP(E4348,SpeciesLookup!B:G,6,FALSE)=TRUE),"",VLOOKUP(E4348,SpeciesLookup!B:G,6,FALSE)),"")</f>
        <v/>
      </c>
      <c r="H4348" s="128" t="str">
        <f>IF(LEN(E4348&amp;"")&gt;0,IF(ISERROR(VLOOKUP(E4348,SpeciesLookup!B:G,5,FALSE)=TRUE),"",VLOOKUP(E4348,SpeciesLookup!B:G,5,FALSE)),"")</f>
        <v/>
      </c>
      <c r="I4348" s="11"/>
      <c r="J4348" s="73"/>
      <c r="K4348" s="11"/>
      <c r="L4348" s="127" t="str">
        <f>TRIM(IF(ISERROR(VLOOKUP(R4348,SpeciesValidation!D:T,IF(ISNA(VLOOKUP(J4348,Validation!B$2:C$15,2,FALSE)),FALSE,VLOOKUP(J4348,Validation!B$2:C$15,2,FALSE)))),IF(LEN(E4348&amp;"")&gt;0,"",""),VLOOKUP(R4348,SpeciesValidation!D:T,VLOOKUP(J4348,Validation!B$2:C$15,2,FALSE),FALSE)) &amp; " " &amp; IF(ISERROR(IF(LEFT(J4348,1)="A",IF(IF(VLOOKUP(R4348,SpeciesValidation!D:W,20,FALSE)=FALSE,OR(TEXT(A4348,"MMDD")&lt;VLOOKUP(R4348,SpeciesValidation!D:W,18,FALSE),TEXT(A4348,"MMDD")&gt;VLOOKUP(R4348,SpeciesValidation!D:W,19,FALSE)),IF(TEXT(A4348,"MMDD")&lt;"0701",TEXT(A4348,"MMDD")&gt;VLOOKUP(R4348,SpeciesValidation!D:W,18,FALSE),TEXT(A4348,"MMDD")&lt;VLOOKUP(R4348,SpeciesValidation!D:W,19,FALSE))),"Date outside expected range for this species",""),"")),"",IF(LEFT(J4348,1)="A",IF(IF(VLOOKUP(R4348,SpeciesValidation!D:W,20,FALSE)=FALSE,OR(TEXT(A4348,"MMDD")&lt;VLOOKUP(R4348,SpeciesValidation!D:W,18,FALSE),TEXT(A4348,"MMDD")&gt;VLOOKUP(R4348,SpeciesValidation!D:W,19,FALSE)),IF(TEXT(A4348,"MMDD")&lt;"0701",TEXT(A4348,"MMDD")&gt;VLOOKUP(R4348,SpeciesValidation!D:W,18,FALSE),TEXT(A4348,"MMDD")&lt;VLOOKUP(R4348,SpeciesValidation!D:W,19,FALSE))),"Date outside expected range for this species",""),"")))</f>
        <v/>
      </c>
      <c r="M4348" s="127" t="str">
        <f>IF(LEN(E4348&amp;"")&gt;0,IF(ISERROR(VLOOKUP(R4348,SpeciesValidation!D:I,6,FALSE)),"",VLOOKUP(R4348,SpeciesValidation!D:I,6,FALSE)),"")</f>
        <v/>
      </c>
      <c r="Q4348" s="36" t="str">
        <f>IF(LEN(E4348&amp;"")&gt;0,IF(ISERROR(VLOOKUP(E4348,SpeciesValidation!B:G,2,FALSE)=TRUE),"",VLOOKUP(E4348,SpeciesValidation!B:G,2,FALSE)),"")</f>
        <v/>
      </c>
      <c r="R4348" s="36" t="str">
        <f>IF(LEN(E4348&amp;"")&gt;0,IF(ISERROR(VLOOKUP(E4348,SpeciesLookup!B:G,4,FALSE)=TRUE),"",VLOOKUP(E4348,SpeciesLookup!B:G,4,FALSE)),"")</f>
        <v/>
      </c>
    </row>
    <row r="4349" spans="1:18" ht="13.2" x14ac:dyDescent="0.25">
      <c r="A4349" s="72"/>
      <c r="D4349" s="11"/>
      <c r="G4349" s="128" t="str">
        <f>IF(LEN(E4349&amp;"")&gt;0,IF(ISERROR(VLOOKUP(E4349,SpeciesLookup!B:G,6,FALSE)=TRUE),"",VLOOKUP(E4349,SpeciesLookup!B:G,6,FALSE)),"")</f>
        <v/>
      </c>
      <c r="H4349" s="128" t="str">
        <f>IF(LEN(E4349&amp;"")&gt;0,IF(ISERROR(VLOOKUP(E4349,SpeciesLookup!B:G,5,FALSE)=TRUE),"",VLOOKUP(E4349,SpeciesLookup!B:G,5,FALSE)),"")</f>
        <v/>
      </c>
      <c r="I4349" s="11"/>
      <c r="J4349" s="73"/>
      <c r="K4349" s="11"/>
      <c r="L4349" s="127" t="str">
        <f>TRIM(IF(ISERROR(VLOOKUP(R4349,SpeciesValidation!D:T,IF(ISNA(VLOOKUP(J4349,Validation!B$2:C$15,2,FALSE)),FALSE,VLOOKUP(J4349,Validation!B$2:C$15,2,FALSE)))),IF(LEN(E4349&amp;"")&gt;0,"",""),VLOOKUP(R4349,SpeciesValidation!D:T,VLOOKUP(J4349,Validation!B$2:C$15,2,FALSE),FALSE)) &amp; " " &amp; IF(ISERROR(IF(LEFT(J4349,1)="A",IF(IF(VLOOKUP(R4349,SpeciesValidation!D:W,20,FALSE)=FALSE,OR(TEXT(A4349,"MMDD")&lt;VLOOKUP(R4349,SpeciesValidation!D:W,18,FALSE),TEXT(A4349,"MMDD")&gt;VLOOKUP(R4349,SpeciesValidation!D:W,19,FALSE)),IF(TEXT(A4349,"MMDD")&lt;"0701",TEXT(A4349,"MMDD")&gt;VLOOKUP(R4349,SpeciesValidation!D:W,18,FALSE),TEXT(A4349,"MMDD")&lt;VLOOKUP(R4349,SpeciesValidation!D:W,19,FALSE))),"Date outside expected range for this species",""),"")),"",IF(LEFT(J4349,1)="A",IF(IF(VLOOKUP(R4349,SpeciesValidation!D:W,20,FALSE)=FALSE,OR(TEXT(A4349,"MMDD")&lt;VLOOKUP(R4349,SpeciesValidation!D:W,18,FALSE),TEXT(A4349,"MMDD")&gt;VLOOKUP(R4349,SpeciesValidation!D:W,19,FALSE)),IF(TEXT(A4349,"MMDD")&lt;"0701",TEXT(A4349,"MMDD")&gt;VLOOKUP(R4349,SpeciesValidation!D:W,18,FALSE),TEXT(A4349,"MMDD")&lt;VLOOKUP(R4349,SpeciesValidation!D:W,19,FALSE))),"Date outside expected range for this species",""),"")))</f>
        <v/>
      </c>
      <c r="M4349" s="127" t="str">
        <f>IF(LEN(E4349&amp;"")&gt;0,IF(ISERROR(VLOOKUP(R4349,SpeciesValidation!D:I,6,FALSE)),"",VLOOKUP(R4349,SpeciesValidation!D:I,6,FALSE)),"")</f>
        <v/>
      </c>
      <c r="Q4349" s="36" t="str">
        <f>IF(LEN(E4349&amp;"")&gt;0,IF(ISERROR(VLOOKUP(E4349,SpeciesValidation!B:G,2,FALSE)=TRUE),"",VLOOKUP(E4349,SpeciesValidation!B:G,2,FALSE)),"")</f>
        <v/>
      </c>
      <c r="R4349" s="36" t="str">
        <f>IF(LEN(E4349&amp;"")&gt;0,IF(ISERROR(VLOOKUP(E4349,SpeciesLookup!B:G,4,FALSE)=TRUE),"",VLOOKUP(E4349,SpeciesLookup!B:G,4,FALSE)),"")</f>
        <v/>
      </c>
    </row>
    <row r="4350" spans="1:18" ht="13.2" x14ac:dyDescent="0.25">
      <c r="A4350" s="72"/>
      <c r="D4350" s="11"/>
      <c r="G4350" s="128" t="str">
        <f>IF(LEN(E4350&amp;"")&gt;0,IF(ISERROR(VLOOKUP(E4350,SpeciesLookup!B:G,6,FALSE)=TRUE),"",VLOOKUP(E4350,SpeciesLookup!B:G,6,FALSE)),"")</f>
        <v/>
      </c>
      <c r="H4350" s="128" t="str">
        <f>IF(LEN(E4350&amp;"")&gt;0,IF(ISERROR(VLOOKUP(E4350,SpeciesLookup!B:G,5,FALSE)=TRUE),"",VLOOKUP(E4350,SpeciesLookup!B:G,5,FALSE)),"")</f>
        <v/>
      </c>
      <c r="I4350" s="11"/>
      <c r="J4350" s="73"/>
      <c r="K4350" s="11"/>
      <c r="L4350" s="127" t="str">
        <f>TRIM(IF(ISERROR(VLOOKUP(R4350,SpeciesValidation!D:T,IF(ISNA(VLOOKUP(J4350,Validation!B$2:C$15,2,FALSE)),FALSE,VLOOKUP(J4350,Validation!B$2:C$15,2,FALSE)))),IF(LEN(E4350&amp;"")&gt;0,"",""),VLOOKUP(R4350,SpeciesValidation!D:T,VLOOKUP(J4350,Validation!B$2:C$15,2,FALSE),FALSE)) &amp; " " &amp; IF(ISERROR(IF(LEFT(J4350,1)="A",IF(IF(VLOOKUP(R4350,SpeciesValidation!D:W,20,FALSE)=FALSE,OR(TEXT(A4350,"MMDD")&lt;VLOOKUP(R4350,SpeciesValidation!D:W,18,FALSE),TEXT(A4350,"MMDD")&gt;VLOOKUP(R4350,SpeciesValidation!D:W,19,FALSE)),IF(TEXT(A4350,"MMDD")&lt;"0701",TEXT(A4350,"MMDD")&gt;VLOOKUP(R4350,SpeciesValidation!D:W,18,FALSE),TEXT(A4350,"MMDD")&lt;VLOOKUP(R4350,SpeciesValidation!D:W,19,FALSE))),"Date outside expected range for this species",""),"")),"",IF(LEFT(J4350,1)="A",IF(IF(VLOOKUP(R4350,SpeciesValidation!D:W,20,FALSE)=FALSE,OR(TEXT(A4350,"MMDD")&lt;VLOOKUP(R4350,SpeciesValidation!D:W,18,FALSE),TEXT(A4350,"MMDD")&gt;VLOOKUP(R4350,SpeciesValidation!D:W,19,FALSE)),IF(TEXT(A4350,"MMDD")&lt;"0701",TEXT(A4350,"MMDD")&gt;VLOOKUP(R4350,SpeciesValidation!D:W,18,FALSE),TEXT(A4350,"MMDD")&lt;VLOOKUP(R4350,SpeciesValidation!D:W,19,FALSE))),"Date outside expected range for this species",""),"")))</f>
        <v/>
      </c>
      <c r="M4350" s="127" t="str">
        <f>IF(LEN(E4350&amp;"")&gt;0,IF(ISERROR(VLOOKUP(R4350,SpeciesValidation!D:I,6,FALSE)),"",VLOOKUP(R4350,SpeciesValidation!D:I,6,FALSE)),"")</f>
        <v/>
      </c>
      <c r="Q4350" s="36" t="str">
        <f>IF(LEN(E4350&amp;"")&gt;0,IF(ISERROR(VLOOKUP(E4350,SpeciesValidation!B:G,2,FALSE)=TRUE),"",VLOOKUP(E4350,SpeciesValidation!B:G,2,FALSE)),"")</f>
        <v/>
      </c>
      <c r="R4350" s="36" t="str">
        <f>IF(LEN(E4350&amp;"")&gt;0,IF(ISERROR(VLOOKUP(E4350,SpeciesLookup!B:G,4,FALSE)=TRUE),"",VLOOKUP(E4350,SpeciesLookup!B:G,4,FALSE)),"")</f>
        <v/>
      </c>
    </row>
    <row r="4351" spans="1:18" ht="13.2" x14ac:dyDescent="0.25">
      <c r="A4351" s="72"/>
      <c r="D4351" s="11"/>
      <c r="G4351" s="128" t="str">
        <f>IF(LEN(E4351&amp;"")&gt;0,IF(ISERROR(VLOOKUP(E4351,SpeciesLookup!B:G,6,FALSE)=TRUE),"",VLOOKUP(E4351,SpeciesLookup!B:G,6,FALSE)),"")</f>
        <v/>
      </c>
      <c r="H4351" s="128" t="str">
        <f>IF(LEN(E4351&amp;"")&gt;0,IF(ISERROR(VLOOKUP(E4351,SpeciesLookup!B:G,5,FALSE)=TRUE),"",VLOOKUP(E4351,SpeciesLookup!B:G,5,FALSE)),"")</f>
        <v/>
      </c>
      <c r="I4351" s="11"/>
      <c r="J4351" s="73"/>
      <c r="K4351" s="11"/>
      <c r="L4351" s="127" t="str">
        <f>TRIM(IF(ISERROR(VLOOKUP(R4351,SpeciesValidation!D:T,IF(ISNA(VLOOKUP(J4351,Validation!B$2:C$15,2,FALSE)),FALSE,VLOOKUP(J4351,Validation!B$2:C$15,2,FALSE)))),IF(LEN(E4351&amp;"")&gt;0,"",""),VLOOKUP(R4351,SpeciesValidation!D:T,VLOOKUP(J4351,Validation!B$2:C$15,2,FALSE),FALSE)) &amp; " " &amp; IF(ISERROR(IF(LEFT(J4351,1)="A",IF(IF(VLOOKUP(R4351,SpeciesValidation!D:W,20,FALSE)=FALSE,OR(TEXT(A4351,"MMDD")&lt;VLOOKUP(R4351,SpeciesValidation!D:W,18,FALSE),TEXT(A4351,"MMDD")&gt;VLOOKUP(R4351,SpeciesValidation!D:W,19,FALSE)),IF(TEXT(A4351,"MMDD")&lt;"0701",TEXT(A4351,"MMDD")&gt;VLOOKUP(R4351,SpeciesValidation!D:W,18,FALSE),TEXT(A4351,"MMDD")&lt;VLOOKUP(R4351,SpeciesValidation!D:W,19,FALSE))),"Date outside expected range for this species",""),"")),"",IF(LEFT(J4351,1)="A",IF(IF(VLOOKUP(R4351,SpeciesValidation!D:W,20,FALSE)=FALSE,OR(TEXT(A4351,"MMDD")&lt;VLOOKUP(R4351,SpeciesValidation!D:W,18,FALSE),TEXT(A4351,"MMDD")&gt;VLOOKUP(R4351,SpeciesValidation!D:W,19,FALSE)),IF(TEXT(A4351,"MMDD")&lt;"0701",TEXT(A4351,"MMDD")&gt;VLOOKUP(R4351,SpeciesValidation!D:W,18,FALSE),TEXT(A4351,"MMDD")&lt;VLOOKUP(R4351,SpeciesValidation!D:W,19,FALSE))),"Date outside expected range for this species",""),"")))</f>
        <v/>
      </c>
      <c r="M4351" s="127" t="str">
        <f>IF(LEN(E4351&amp;"")&gt;0,IF(ISERROR(VLOOKUP(R4351,SpeciesValidation!D:I,6,FALSE)),"",VLOOKUP(R4351,SpeciesValidation!D:I,6,FALSE)),"")</f>
        <v/>
      </c>
      <c r="Q4351" s="36" t="str">
        <f>IF(LEN(E4351&amp;"")&gt;0,IF(ISERROR(VLOOKUP(E4351,SpeciesValidation!B:G,2,FALSE)=TRUE),"",VLOOKUP(E4351,SpeciesValidation!B:G,2,FALSE)),"")</f>
        <v/>
      </c>
      <c r="R4351" s="36" t="str">
        <f>IF(LEN(E4351&amp;"")&gt;0,IF(ISERROR(VLOOKUP(E4351,SpeciesLookup!B:G,4,FALSE)=TRUE),"",VLOOKUP(E4351,SpeciesLookup!B:G,4,FALSE)),"")</f>
        <v/>
      </c>
    </row>
    <row r="4352" spans="1:18" ht="13.2" x14ac:dyDescent="0.25">
      <c r="A4352" s="72"/>
      <c r="D4352" s="11"/>
      <c r="G4352" s="128" t="str">
        <f>IF(LEN(E4352&amp;"")&gt;0,IF(ISERROR(VLOOKUP(E4352,SpeciesLookup!B:G,6,FALSE)=TRUE),"",VLOOKUP(E4352,SpeciesLookup!B:G,6,FALSE)),"")</f>
        <v/>
      </c>
      <c r="H4352" s="128" t="str">
        <f>IF(LEN(E4352&amp;"")&gt;0,IF(ISERROR(VLOOKUP(E4352,SpeciesLookup!B:G,5,FALSE)=TRUE),"",VLOOKUP(E4352,SpeciesLookup!B:G,5,FALSE)),"")</f>
        <v/>
      </c>
      <c r="I4352" s="11"/>
      <c r="J4352" s="73"/>
      <c r="K4352" s="11"/>
      <c r="L4352" s="127" t="str">
        <f>TRIM(IF(ISERROR(VLOOKUP(R4352,SpeciesValidation!D:T,IF(ISNA(VLOOKUP(J4352,Validation!B$2:C$15,2,FALSE)),FALSE,VLOOKUP(J4352,Validation!B$2:C$15,2,FALSE)))),IF(LEN(E4352&amp;"")&gt;0,"",""),VLOOKUP(R4352,SpeciesValidation!D:T,VLOOKUP(J4352,Validation!B$2:C$15,2,FALSE),FALSE)) &amp; " " &amp; IF(ISERROR(IF(LEFT(J4352,1)="A",IF(IF(VLOOKUP(R4352,SpeciesValidation!D:W,20,FALSE)=FALSE,OR(TEXT(A4352,"MMDD")&lt;VLOOKUP(R4352,SpeciesValidation!D:W,18,FALSE),TEXT(A4352,"MMDD")&gt;VLOOKUP(R4352,SpeciesValidation!D:W,19,FALSE)),IF(TEXT(A4352,"MMDD")&lt;"0701",TEXT(A4352,"MMDD")&gt;VLOOKUP(R4352,SpeciesValidation!D:W,18,FALSE),TEXT(A4352,"MMDD")&lt;VLOOKUP(R4352,SpeciesValidation!D:W,19,FALSE))),"Date outside expected range for this species",""),"")),"",IF(LEFT(J4352,1)="A",IF(IF(VLOOKUP(R4352,SpeciesValidation!D:W,20,FALSE)=FALSE,OR(TEXT(A4352,"MMDD")&lt;VLOOKUP(R4352,SpeciesValidation!D:W,18,FALSE),TEXT(A4352,"MMDD")&gt;VLOOKUP(R4352,SpeciesValidation!D:W,19,FALSE)),IF(TEXT(A4352,"MMDD")&lt;"0701",TEXT(A4352,"MMDD")&gt;VLOOKUP(R4352,SpeciesValidation!D:W,18,FALSE),TEXT(A4352,"MMDD")&lt;VLOOKUP(R4352,SpeciesValidation!D:W,19,FALSE))),"Date outside expected range for this species",""),"")))</f>
        <v/>
      </c>
      <c r="M4352" s="127" t="str">
        <f>IF(LEN(E4352&amp;"")&gt;0,IF(ISERROR(VLOOKUP(R4352,SpeciesValidation!D:I,6,FALSE)),"",VLOOKUP(R4352,SpeciesValidation!D:I,6,FALSE)),"")</f>
        <v/>
      </c>
      <c r="Q4352" s="36" t="str">
        <f>IF(LEN(E4352&amp;"")&gt;0,IF(ISERROR(VLOOKUP(E4352,SpeciesValidation!B:G,2,FALSE)=TRUE),"",VLOOKUP(E4352,SpeciesValidation!B:G,2,FALSE)),"")</f>
        <v/>
      </c>
      <c r="R4352" s="36" t="str">
        <f>IF(LEN(E4352&amp;"")&gt;0,IF(ISERROR(VLOOKUP(E4352,SpeciesLookup!B:G,4,FALSE)=TRUE),"",VLOOKUP(E4352,SpeciesLookup!B:G,4,FALSE)),"")</f>
        <v/>
      </c>
    </row>
    <row r="4353" spans="1:18" ht="13.2" x14ac:dyDescent="0.25">
      <c r="A4353" s="72"/>
      <c r="D4353" s="11"/>
      <c r="G4353" s="128" t="str">
        <f>IF(LEN(E4353&amp;"")&gt;0,IF(ISERROR(VLOOKUP(E4353,SpeciesLookup!B:G,6,FALSE)=TRUE),"",VLOOKUP(E4353,SpeciesLookup!B:G,6,FALSE)),"")</f>
        <v/>
      </c>
      <c r="H4353" s="128" t="str">
        <f>IF(LEN(E4353&amp;"")&gt;0,IF(ISERROR(VLOOKUP(E4353,SpeciesLookup!B:G,5,FALSE)=TRUE),"",VLOOKUP(E4353,SpeciesLookup!B:G,5,FALSE)),"")</f>
        <v/>
      </c>
      <c r="I4353" s="11"/>
      <c r="J4353" s="73"/>
      <c r="K4353" s="11"/>
      <c r="L4353" s="127" t="str">
        <f>TRIM(IF(ISERROR(VLOOKUP(R4353,SpeciesValidation!D:T,IF(ISNA(VLOOKUP(J4353,Validation!B$2:C$15,2,FALSE)),FALSE,VLOOKUP(J4353,Validation!B$2:C$15,2,FALSE)))),IF(LEN(E4353&amp;"")&gt;0,"",""),VLOOKUP(R4353,SpeciesValidation!D:T,VLOOKUP(J4353,Validation!B$2:C$15,2,FALSE),FALSE)) &amp; " " &amp; IF(ISERROR(IF(LEFT(J4353,1)="A",IF(IF(VLOOKUP(R4353,SpeciesValidation!D:W,20,FALSE)=FALSE,OR(TEXT(A4353,"MMDD")&lt;VLOOKUP(R4353,SpeciesValidation!D:W,18,FALSE),TEXT(A4353,"MMDD")&gt;VLOOKUP(R4353,SpeciesValidation!D:W,19,FALSE)),IF(TEXT(A4353,"MMDD")&lt;"0701",TEXT(A4353,"MMDD")&gt;VLOOKUP(R4353,SpeciesValidation!D:W,18,FALSE),TEXT(A4353,"MMDD")&lt;VLOOKUP(R4353,SpeciesValidation!D:W,19,FALSE))),"Date outside expected range for this species",""),"")),"",IF(LEFT(J4353,1)="A",IF(IF(VLOOKUP(R4353,SpeciesValidation!D:W,20,FALSE)=FALSE,OR(TEXT(A4353,"MMDD")&lt;VLOOKUP(R4353,SpeciesValidation!D:W,18,FALSE),TEXT(A4353,"MMDD")&gt;VLOOKUP(R4353,SpeciesValidation!D:W,19,FALSE)),IF(TEXT(A4353,"MMDD")&lt;"0701",TEXT(A4353,"MMDD")&gt;VLOOKUP(R4353,SpeciesValidation!D:W,18,FALSE),TEXT(A4353,"MMDD")&lt;VLOOKUP(R4353,SpeciesValidation!D:W,19,FALSE))),"Date outside expected range for this species",""),"")))</f>
        <v/>
      </c>
      <c r="M4353" s="127" t="str">
        <f>IF(LEN(E4353&amp;"")&gt;0,IF(ISERROR(VLOOKUP(R4353,SpeciesValidation!D:I,6,FALSE)),"",VLOOKUP(R4353,SpeciesValidation!D:I,6,FALSE)),"")</f>
        <v/>
      </c>
      <c r="Q4353" s="36" t="str">
        <f>IF(LEN(E4353&amp;"")&gt;0,IF(ISERROR(VLOOKUP(E4353,SpeciesValidation!B:G,2,FALSE)=TRUE),"",VLOOKUP(E4353,SpeciesValidation!B:G,2,FALSE)),"")</f>
        <v/>
      </c>
      <c r="R4353" s="36" t="str">
        <f>IF(LEN(E4353&amp;"")&gt;0,IF(ISERROR(VLOOKUP(E4353,SpeciesLookup!B:G,4,FALSE)=TRUE),"",VLOOKUP(E4353,SpeciesLookup!B:G,4,FALSE)),"")</f>
        <v/>
      </c>
    </row>
    <row r="4354" spans="1:18" ht="13.2" x14ac:dyDescent="0.25">
      <c r="A4354" s="72"/>
      <c r="D4354" s="11"/>
      <c r="G4354" s="128" t="str">
        <f>IF(LEN(E4354&amp;"")&gt;0,IF(ISERROR(VLOOKUP(E4354,SpeciesLookup!B:G,6,FALSE)=TRUE),"",VLOOKUP(E4354,SpeciesLookup!B:G,6,FALSE)),"")</f>
        <v/>
      </c>
      <c r="H4354" s="128" t="str">
        <f>IF(LEN(E4354&amp;"")&gt;0,IF(ISERROR(VLOOKUP(E4354,SpeciesLookup!B:G,5,FALSE)=TRUE),"",VLOOKUP(E4354,SpeciesLookup!B:G,5,FALSE)),"")</f>
        <v/>
      </c>
      <c r="I4354" s="11"/>
      <c r="J4354" s="73"/>
      <c r="K4354" s="11"/>
      <c r="L4354" s="127" t="str">
        <f>TRIM(IF(ISERROR(VLOOKUP(R4354,SpeciesValidation!D:T,IF(ISNA(VLOOKUP(J4354,Validation!B$2:C$15,2,FALSE)),FALSE,VLOOKUP(J4354,Validation!B$2:C$15,2,FALSE)))),IF(LEN(E4354&amp;"")&gt;0,"",""),VLOOKUP(R4354,SpeciesValidation!D:T,VLOOKUP(J4354,Validation!B$2:C$15,2,FALSE),FALSE)) &amp; " " &amp; IF(ISERROR(IF(LEFT(J4354,1)="A",IF(IF(VLOOKUP(R4354,SpeciesValidation!D:W,20,FALSE)=FALSE,OR(TEXT(A4354,"MMDD")&lt;VLOOKUP(R4354,SpeciesValidation!D:W,18,FALSE),TEXT(A4354,"MMDD")&gt;VLOOKUP(R4354,SpeciesValidation!D:W,19,FALSE)),IF(TEXT(A4354,"MMDD")&lt;"0701",TEXT(A4354,"MMDD")&gt;VLOOKUP(R4354,SpeciesValidation!D:W,18,FALSE),TEXT(A4354,"MMDD")&lt;VLOOKUP(R4354,SpeciesValidation!D:W,19,FALSE))),"Date outside expected range for this species",""),"")),"",IF(LEFT(J4354,1)="A",IF(IF(VLOOKUP(R4354,SpeciesValidation!D:W,20,FALSE)=FALSE,OR(TEXT(A4354,"MMDD")&lt;VLOOKUP(R4354,SpeciesValidation!D:W,18,FALSE),TEXT(A4354,"MMDD")&gt;VLOOKUP(R4354,SpeciesValidation!D:W,19,FALSE)),IF(TEXT(A4354,"MMDD")&lt;"0701",TEXT(A4354,"MMDD")&gt;VLOOKUP(R4354,SpeciesValidation!D:W,18,FALSE),TEXT(A4354,"MMDD")&lt;VLOOKUP(R4354,SpeciesValidation!D:W,19,FALSE))),"Date outside expected range for this species",""),"")))</f>
        <v/>
      </c>
      <c r="M4354" s="127" t="str">
        <f>IF(LEN(E4354&amp;"")&gt;0,IF(ISERROR(VLOOKUP(R4354,SpeciesValidation!D:I,6,FALSE)),"",VLOOKUP(R4354,SpeciesValidation!D:I,6,FALSE)),"")</f>
        <v/>
      </c>
      <c r="Q4354" s="36" t="str">
        <f>IF(LEN(E4354&amp;"")&gt;0,IF(ISERROR(VLOOKUP(E4354,SpeciesValidation!B:G,2,FALSE)=TRUE),"",VLOOKUP(E4354,SpeciesValidation!B:G,2,FALSE)),"")</f>
        <v/>
      </c>
      <c r="R4354" s="36" t="str">
        <f>IF(LEN(E4354&amp;"")&gt;0,IF(ISERROR(VLOOKUP(E4354,SpeciesLookup!B:G,4,FALSE)=TRUE),"",VLOOKUP(E4354,SpeciesLookup!B:G,4,FALSE)),"")</f>
        <v/>
      </c>
    </row>
    <row r="4355" spans="1:18" ht="13.2" x14ac:dyDescent="0.25">
      <c r="A4355" s="72"/>
      <c r="D4355" s="11"/>
      <c r="G4355" s="128" t="str">
        <f>IF(LEN(E4355&amp;"")&gt;0,IF(ISERROR(VLOOKUP(E4355,SpeciesLookup!B:G,6,FALSE)=TRUE),"",VLOOKUP(E4355,SpeciesLookup!B:G,6,FALSE)),"")</f>
        <v/>
      </c>
      <c r="H4355" s="128" t="str">
        <f>IF(LEN(E4355&amp;"")&gt;0,IF(ISERROR(VLOOKUP(E4355,SpeciesLookup!B:G,5,FALSE)=TRUE),"",VLOOKUP(E4355,SpeciesLookup!B:G,5,FALSE)),"")</f>
        <v/>
      </c>
      <c r="I4355" s="11"/>
      <c r="J4355" s="73"/>
      <c r="K4355" s="11"/>
      <c r="L4355" s="127" t="str">
        <f>TRIM(IF(ISERROR(VLOOKUP(R4355,SpeciesValidation!D:T,IF(ISNA(VLOOKUP(J4355,Validation!B$2:C$15,2,FALSE)),FALSE,VLOOKUP(J4355,Validation!B$2:C$15,2,FALSE)))),IF(LEN(E4355&amp;"")&gt;0,"",""),VLOOKUP(R4355,SpeciesValidation!D:T,VLOOKUP(J4355,Validation!B$2:C$15,2,FALSE),FALSE)) &amp; " " &amp; IF(ISERROR(IF(LEFT(J4355,1)="A",IF(IF(VLOOKUP(R4355,SpeciesValidation!D:W,20,FALSE)=FALSE,OR(TEXT(A4355,"MMDD")&lt;VLOOKUP(R4355,SpeciesValidation!D:W,18,FALSE),TEXT(A4355,"MMDD")&gt;VLOOKUP(R4355,SpeciesValidation!D:W,19,FALSE)),IF(TEXT(A4355,"MMDD")&lt;"0701",TEXT(A4355,"MMDD")&gt;VLOOKUP(R4355,SpeciesValidation!D:W,18,FALSE),TEXT(A4355,"MMDD")&lt;VLOOKUP(R4355,SpeciesValidation!D:W,19,FALSE))),"Date outside expected range for this species",""),"")),"",IF(LEFT(J4355,1)="A",IF(IF(VLOOKUP(R4355,SpeciesValidation!D:W,20,FALSE)=FALSE,OR(TEXT(A4355,"MMDD")&lt;VLOOKUP(R4355,SpeciesValidation!D:W,18,FALSE),TEXT(A4355,"MMDD")&gt;VLOOKUP(R4355,SpeciesValidation!D:W,19,FALSE)),IF(TEXT(A4355,"MMDD")&lt;"0701",TEXT(A4355,"MMDD")&gt;VLOOKUP(R4355,SpeciesValidation!D:W,18,FALSE),TEXT(A4355,"MMDD")&lt;VLOOKUP(R4355,SpeciesValidation!D:W,19,FALSE))),"Date outside expected range for this species",""),"")))</f>
        <v/>
      </c>
      <c r="M4355" s="127" t="str">
        <f>IF(LEN(E4355&amp;"")&gt;0,IF(ISERROR(VLOOKUP(R4355,SpeciesValidation!D:I,6,FALSE)),"",VLOOKUP(R4355,SpeciesValidation!D:I,6,FALSE)),"")</f>
        <v/>
      </c>
      <c r="Q4355" s="36" t="str">
        <f>IF(LEN(E4355&amp;"")&gt;0,IF(ISERROR(VLOOKUP(E4355,SpeciesValidation!B:G,2,FALSE)=TRUE),"",VLOOKUP(E4355,SpeciesValidation!B:G,2,FALSE)),"")</f>
        <v/>
      </c>
      <c r="R4355" s="36" t="str">
        <f>IF(LEN(E4355&amp;"")&gt;0,IF(ISERROR(VLOOKUP(E4355,SpeciesLookup!B:G,4,FALSE)=TRUE),"",VLOOKUP(E4355,SpeciesLookup!B:G,4,FALSE)),"")</f>
        <v/>
      </c>
    </row>
    <row r="4356" spans="1:18" ht="13.2" x14ac:dyDescent="0.25">
      <c r="A4356" s="72"/>
      <c r="D4356" s="11"/>
      <c r="G4356" s="128" t="str">
        <f>IF(LEN(E4356&amp;"")&gt;0,IF(ISERROR(VLOOKUP(E4356,SpeciesLookup!B:G,6,FALSE)=TRUE),"",VLOOKUP(E4356,SpeciesLookup!B:G,6,FALSE)),"")</f>
        <v/>
      </c>
      <c r="H4356" s="128" t="str">
        <f>IF(LEN(E4356&amp;"")&gt;0,IF(ISERROR(VLOOKUP(E4356,SpeciesLookup!B:G,5,FALSE)=TRUE),"",VLOOKUP(E4356,SpeciesLookup!B:G,5,FALSE)),"")</f>
        <v/>
      </c>
      <c r="I4356" s="11"/>
      <c r="J4356" s="73"/>
      <c r="K4356" s="11"/>
      <c r="L4356" s="127" t="str">
        <f>TRIM(IF(ISERROR(VLOOKUP(R4356,SpeciesValidation!D:T,IF(ISNA(VLOOKUP(J4356,Validation!B$2:C$15,2,FALSE)),FALSE,VLOOKUP(J4356,Validation!B$2:C$15,2,FALSE)))),IF(LEN(E4356&amp;"")&gt;0,"",""),VLOOKUP(R4356,SpeciesValidation!D:T,VLOOKUP(J4356,Validation!B$2:C$15,2,FALSE),FALSE)) &amp; " " &amp; IF(ISERROR(IF(LEFT(J4356,1)="A",IF(IF(VLOOKUP(R4356,SpeciesValidation!D:W,20,FALSE)=FALSE,OR(TEXT(A4356,"MMDD")&lt;VLOOKUP(R4356,SpeciesValidation!D:W,18,FALSE),TEXT(A4356,"MMDD")&gt;VLOOKUP(R4356,SpeciesValidation!D:W,19,FALSE)),IF(TEXT(A4356,"MMDD")&lt;"0701",TEXT(A4356,"MMDD")&gt;VLOOKUP(R4356,SpeciesValidation!D:W,18,FALSE),TEXT(A4356,"MMDD")&lt;VLOOKUP(R4356,SpeciesValidation!D:W,19,FALSE))),"Date outside expected range for this species",""),"")),"",IF(LEFT(J4356,1)="A",IF(IF(VLOOKUP(R4356,SpeciesValidation!D:W,20,FALSE)=FALSE,OR(TEXT(A4356,"MMDD")&lt;VLOOKUP(R4356,SpeciesValidation!D:W,18,FALSE),TEXT(A4356,"MMDD")&gt;VLOOKUP(R4356,SpeciesValidation!D:W,19,FALSE)),IF(TEXT(A4356,"MMDD")&lt;"0701",TEXT(A4356,"MMDD")&gt;VLOOKUP(R4356,SpeciesValidation!D:W,18,FALSE),TEXT(A4356,"MMDD")&lt;VLOOKUP(R4356,SpeciesValidation!D:W,19,FALSE))),"Date outside expected range for this species",""),"")))</f>
        <v/>
      </c>
      <c r="M4356" s="127" t="str">
        <f>IF(LEN(E4356&amp;"")&gt;0,IF(ISERROR(VLOOKUP(R4356,SpeciesValidation!D:I,6,FALSE)),"",VLOOKUP(R4356,SpeciesValidation!D:I,6,FALSE)),"")</f>
        <v/>
      </c>
      <c r="Q4356" s="36" t="str">
        <f>IF(LEN(E4356&amp;"")&gt;0,IF(ISERROR(VLOOKUP(E4356,SpeciesValidation!B:G,2,FALSE)=TRUE),"",VLOOKUP(E4356,SpeciesValidation!B:G,2,FALSE)),"")</f>
        <v/>
      </c>
      <c r="R4356" s="36" t="str">
        <f>IF(LEN(E4356&amp;"")&gt;0,IF(ISERROR(VLOOKUP(E4356,SpeciesLookup!B:G,4,FALSE)=TRUE),"",VLOOKUP(E4356,SpeciesLookup!B:G,4,FALSE)),"")</f>
        <v/>
      </c>
    </row>
    <row r="4357" spans="1:18" ht="13.2" x14ac:dyDescent="0.25">
      <c r="A4357" s="72"/>
      <c r="D4357" s="11"/>
      <c r="G4357" s="128" t="str">
        <f>IF(LEN(E4357&amp;"")&gt;0,IF(ISERROR(VLOOKUP(E4357,SpeciesLookup!B:G,6,FALSE)=TRUE),"",VLOOKUP(E4357,SpeciesLookup!B:G,6,FALSE)),"")</f>
        <v/>
      </c>
      <c r="H4357" s="128" t="str">
        <f>IF(LEN(E4357&amp;"")&gt;0,IF(ISERROR(VLOOKUP(E4357,SpeciesLookup!B:G,5,FALSE)=TRUE),"",VLOOKUP(E4357,SpeciesLookup!B:G,5,FALSE)),"")</f>
        <v/>
      </c>
      <c r="I4357" s="11"/>
      <c r="J4357" s="73"/>
      <c r="K4357" s="11"/>
      <c r="L4357" s="127" t="str">
        <f>TRIM(IF(ISERROR(VLOOKUP(R4357,SpeciesValidation!D:T,IF(ISNA(VLOOKUP(J4357,Validation!B$2:C$15,2,FALSE)),FALSE,VLOOKUP(J4357,Validation!B$2:C$15,2,FALSE)))),IF(LEN(E4357&amp;"")&gt;0,"",""),VLOOKUP(R4357,SpeciesValidation!D:T,VLOOKUP(J4357,Validation!B$2:C$15,2,FALSE),FALSE)) &amp; " " &amp; IF(ISERROR(IF(LEFT(J4357,1)="A",IF(IF(VLOOKUP(R4357,SpeciesValidation!D:W,20,FALSE)=FALSE,OR(TEXT(A4357,"MMDD")&lt;VLOOKUP(R4357,SpeciesValidation!D:W,18,FALSE),TEXT(A4357,"MMDD")&gt;VLOOKUP(R4357,SpeciesValidation!D:W,19,FALSE)),IF(TEXT(A4357,"MMDD")&lt;"0701",TEXT(A4357,"MMDD")&gt;VLOOKUP(R4357,SpeciesValidation!D:W,18,FALSE),TEXT(A4357,"MMDD")&lt;VLOOKUP(R4357,SpeciesValidation!D:W,19,FALSE))),"Date outside expected range for this species",""),"")),"",IF(LEFT(J4357,1)="A",IF(IF(VLOOKUP(R4357,SpeciesValidation!D:W,20,FALSE)=FALSE,OR(TEXT(A4357,"MMDD")&lt;VLOOKUP(R4357,SpeciesValidation!D:W,18,FALSE),TEXT(A4357,"MMDD")&gt;VLOOKUP(R4357,SpeciesValidation!D:W,19,FALSE)),IF(TEXT(A4357,"MMDD")&lt;"0701",TEXT(A4357,"MMDD")&gt;VLOOKUP(R4357,SpeciesValidation!D:W,18,FALSE),TEXT(A4357,"MMDD")&lt;VLOOKUP(R4357,SpeciesValidation!D:W,19,FALSE))),"Date outside expected range for this species",""),"")))</f>
        <v/>
      </c>
      <c r="M4357" s="127" t="str">
        <f>IF(LEN(E4357&amp;"")&gt;0,IF(ISERROR(VLOOKUP(R4357,SpeciesValidation!D:I,6,FALSE)),"",VLOOKUP(R4357,SpeciesValidation!D:I,6,FALSE)),"")</f>
        <v/>
      </c>
      <c r="Q4357" s="36" t="str">
        <f>IF(LEN(E4357&amp;"")&gt;0,IF(ISERROR(VLOOKUP(E4357,SpeciesValidation!B:G,2,FALSE)=TRUE),"",VLOOKUP(E4357,SpeciesValidation!B:G,2,FALSE)),"")</f>
        <v/>
      </c>
      <c r="R4357" s="36" t="str">
        <f>IF(LEN(E4357&amp;"")&gt;0,IF(ISERROR(VLOOKUP(E4357,SpeciesLookup!B:G,4,FALSE)=TRUE),"",VLOOKUP(E4357,SpeciesLookup!B:G,4,FALSE)),"")</f>
        <v/>
      </c>
    </row>
    <row r="4358" spans="1:18" ht="13.2" x14ac:dyDescent="0.25">
      <c r="A4358" s="72"/>
      <c r="D4358" s="11"/>
      <c r="G4358" s="128" t="str">
        <f>IF(LEN(E4358&amp;"")&gt;0,IF(ISERROR(VLOOKUP(E4358,SpeciesLookup!B:G,6,FALSE)=TRUE),"",VLOOKUP(E4358,SpeciesLookup!B:G,6,FALSE)),"")</f>
        <v/>
      </c>
      <c r="H4358" s="128" t="str">
        <f>IF(LEN(E4358&amp;"")&gt;0,IF(ISERROR(VLOOKUP(E4358,SpeciesLookup!B:G,5,FALSE)=TRUE),"",VLOOKUP(E4358,SpeciesLookup!B:G,5,FALSE)),"")</f>
        <v/>
      </c>
      <c r="I4358" s="11"/>
      <c r="J4358" s="73"/>
      <c r="K4358" s="11"/>
      <c r="L4358" s="127" t="str">
        <f>TRIM(IF(ISERROR(VLOOKUP(R4358,SpeciesValidation!D:T,IF(ISNA(VLOOKUP(J4358,Validation!B$2:C$15,2,FALSE)),FALSE,VLOOKUP(J4358,Validation!B$2:C$15,2,FALSE)))),IF(LEN(E4358&amp;"")&gt;0,"",""),VLOOKUP(R4358,SpeciesValidation!D:T,VLOOKUP(J4358,Validation!B$2:C$15,2,FALSE),FALSE)) &amp; " " &amp; IF(ISERROR(IF(LEFT(J4358,1)="A",IF(IF(VLOOKUP(R4358,SpeciesValidation!D:W,20,FALSE)=FALSE,OR(TEXT(A4358,"MMDD")&lt;VLOOKUP(R4358,SpeciesValidation!D:W,18,FALSE),TEXT(A4358,"MMDD")&gt;VLOOKUP(R4358,SpeciesValidation!D:W,19,FALSE)),IF(TEXT(A4358,"MMDD")&lt;"0701",TEXT(A4358,"MMDD")&gt;VLOOKUP(R4358,SpeciesValidation!D:W,18,FALSE),TEXT(A4358,"MMDD")&lt;VLOOKUP(R4358,SpeciesValidation!D:W,19,FALSE))),"Date outside expected range for this species",""),"")),"",IF(LEFT(J4358,1)="A",IF(IF(VLOOKUP(R4358,SpeciesValidation!D:W,20,FALSE)=FALSE,OR(TEXT(A4358,"MMDD")&lt;VLOOKUP(R4358,SpeciesValidation!D:W,18,FALSE),TEXT(A4358,"MMDD")&gt;VLOOKUP(R4358,SpeciesValidation!D:W,19,FALSE)),IF(TEXT(A4358,"MMDD")&lt;"0701",TEXT(A4358,"MMDD")&gt;VLOOKUP(R4358,SpeciesValidation!D:W,18,FALSE),TEXT(A4358,"MMDD")&lt;VLOOKUP(R4358,SpeciesValidation!D:W,19,FALSE))),"Date outside expected range for this species",""),"")))</f>
        <v/>
      </c>
      <c r="M4358" s="127" t="str">
        <f>IF(LEN(E4358&amp;"")&gt;0,IF(ISERROR(VLOOKUP(R4358,SpeciesValidation!D:I,6,FALSE)),"",VLOOKUP(R4358,SpeciesValidation!D:I,6,FALSE)),"")</f>
        <v/>
      </c>
      <c r="Q4358" s="36" t="str">
        <f>IF(LEN(E4358&amp;"")&gt;0,IF(ISERROR(VLOOKUP(E4358,SpeciesValidation!B:G,2,FALSE)=TRUE),"",VLOOKUP(E4358,SpeciesValidation!B:G,2,FALSE)),"")</f>
        <v/>
      </c>
      <c r="R4358" s="36" t="str">
        <f>IF(LEN(E4358&amp;"")&gt;0,IF(ISERROR(VLOOKUP(E4358,SpeciesLookup!B:G,4,FALSE)=TRUE),"",VLOOKUP(E4358,SpeciesLookup!B:G,4,FALSE)),"")</f>
        <v/>
      </c>
    </row>
    <row r="4359" spans="1:18" ht="13.2" x14ac:dyDescent="0.25">
      <c r="A4359" s="72"/>
      <c r="D4359" s="11"/>
      <c r="G4359" s="128" t="str">
        <f>IF(LEN(E4359&amp;"")&gt;0,IF(ISERROR(VLOOKUP(E4359,SpeciesLookup!B:G,6,FALSE)=TRUE),"",VLOOKUP(E4359,SpeciesLookup!B:G,6,FALSE)),"")</f>
        <v/>
      </c>
      <c r="H4359" s="128" t="str">
        <f>IF(LEN(E4359&amp;"")&gt;0,IF(ISERROR(VLOOKUP(E4359,SpeciesLookup!B:G,5,FALSE)=TRUE),"",VLOOKUP(E4359,SpeciesLookup!B:G,5,FALSE)),"")</f>
        <v/>
      </c>
      <c r="I4359" s="11"/>
      <c r="J4359" s="73"/>
      <c r="K4359" s="11"/>
      <c r="L4359" s="127" t="str">
        <f>TRIM(IF(ISERROR(VLOOKUP(R4359,SpeciesValidation!D:T,IF(ISNA(VLOOKUP(J4359,Validation!B$2:C$15,2,FALSE)),FALSE,VLOOKUP(J4359,Validation!B$2:C$15,2,FALSE)))),IF(LEN(E4359&amp;"")&gt;0,"",""),VLOOKUP(R4359,SpeciesValidation!D:T,VLOOKUP(J4359,Validation!B$2:C$15,2,FALSE),FALSE)) &amp; " " &amp; IF(ISERROR(IF(LEFT(J4359,1)="A",IF(IF(VLOOKUP(R4359,SpeciesValidation!D:W,20,FALSE)=FALSE,OR(TEXT(A4359,"MMDD")&lt;VLOOKUP(R4359,SpeciesValidation!D:W,18,FALSE),TEXT(A4359,"MMDD")&gt;VLOOKUP(R4359,SpeciesValidation!D:W,19,FALSE)),IF(TEXT(A4359,"MMDD")&lt;"0701",TEXT(A4359,"MMDD")&gt;VLOOKUP(R4359,SpeciesValidation!D:W,18,FALSE),TEXT(A4359,"MMDD")&lt;VLOOKUP(R4359,SpeciesValidation!D:W,19,FALSE))),"Date outside expected range for this species",""),"")),"",IF(LEFT(J4359,1)="A",IF(IF(VLOOKUP(R4359,SpeciesValidation!D:W,20,FALSE)=FALSE,OR(TEXT(A4359,"MMDD")&lt;VLOOKUP(R4359,SpeciesValidation!D:W,18,FALSE),TEXT(A4359,"MMDD")&gt;VLOOKUP(R4359,SpeciesValidation!D:W,19,FALSE)),IF(TEXT(A4359,"MMDD")&lt;"0701",TEXT(A4359,"MMDD")&gt;VLOOKUP(R4359,SpeciesValidation!D:W,18,FALSE),TEXT(A4359,"MMDD")&lt;VLOOKUP(R4359,SpeciesValidation!D:W,19,FALSE))),"Date outside expected range for this species",""),"")))</f>
        <v/>
      </c>
      <c r="M4359" s="127" t="str">
        <f>IF(LEN(E4359&amp;"")&gt;0,IF(ISERROR(VLOOKUP(R4359,SpeciesValidation!D:I,6,FALSE)),"",VLOOKUP(R4359,SpeciesValidation!D:I,6,FALSE)),"")</f>
        <v/>
      </c>
      <c r="Q4359" s="36" t="str">
        <f>IF(LEN(E4359&amp;"")&gt;0,IF(ISERROR(VLOOKUP(E4359,SpeciesValidation!B:G,2,FALSE)=TRUE),"",VLOOKUP(E4359,SpeciesValidation!B:G,2,FALSE)),"")</f>
        <v/>
      </c>
      <c r="R4359" s="36" t="str">
        <f>IF(LEN(E4359&amp;"")&gt;0,IF(ISERROR(VLOOKUP(E4359,SpeciesLookup!B:G,4,FALSE)=TRUE),"",VLOOKUP(E4359,SpeciesLookup!B:G,4,FALSE)),"")</f>
        <v/>
      </c>
    </row>
    <row r="4360" spans="1:18" ht="13.2" x14ac:dyDescent="0.25">
      <c r="A4360" s="72"/>
      <c r="D4360" s="11"/>
      <c r="G4360" s="128" t="str">
        <f>IF(LEN(E4360&amp;"")&gt;0,IF(ISERROR(VLOOKUP(E4360,SpeciesLookup!B:G,6,FALSE)=TRUE),"",VLOOKUP(E4360,SpeciesLookup!B:G,6,FALSE)),"")</f>
        <v/>
      </c>
      <c r="H4360" s="128" t="str">
        <f>IF(LEN(E4360&amp;"")&gt;0,IF(ISERROR(VLOOKUP(E4360,SpeciesLookup!B:G,5,FALSE)=TRUE),"",VLOOKUP(E4360,SpeciesLookup!B:G,5,FALSE)),"")</f>
        <v/>
      </c>
      <c r="I4360" s="11"/>
      <c r="J4360" s="73"/>
      <c r="K4360" s="11"/>
      <c r="L4360" s="127" t="str">
        <f>TRIM(IF(ISERROR(VLOOKUP(R4360,SpeciesValidation!D:T,IF(ISNA(VLOOKUP(J4360,Validation!B$2:C$15,2,FALSE)),FALSE,VLOOKUP(J4360,Validation!B$2:C$15,2,FALSE)))),IF(LEN(E4360&amp;"")&gt;0,"",""),VLOOKUP(R4360,SpeciesValidation!D:T,VLOOKUP(J4360,Validation!B$2:C$15,2,FALSE),FALSE)) &amp; " " &amp; IF(ISERROR(IF(LEFT(J4360,1)="A",IF(IF(VLOOKUP(R4360,SpeciesValidation!D:W,20,FALSE)=FALSE,OR(TEXT(A4360,"MMDD")&lt;VLOOKUP(R4360,SpeciesValidation!D:W,18,FALSE),TEXT(A4360,"MMDD")&gt;VLOOKUP(R4360,SpeciesValidation!D:W,19,FALSE)),IF(TEXT(A4360,"MMDD")&lt;"0701",TEXT(A4360,"MMDD")&gt;VLOOKUP(R4360,SpeciesValidation!D:W,18,FALSE),TEXT(A4360,"MMDD")&lt;VLOOKUP(R4360,SpeciesValidation!D:W,19,FALSE))),"Date outside expected range for this species",""),"")),"",IF(LEFT(J4360,1)="A",IF(IF(VLOOKUP(R4360,SpeciesValidation!D:W,20,FALSE)=FALSE,OR(TEXT(A4360,"MMDD")&lt;VLOOKUP(R4360,SpeciesValidation!D:W,18,FALSE),TEXT(A4360,"MMDD")&gt;VLOOKUP(R4360,SpeciesValidation!D:W,19,FALSE)),IF(TEXT(A4360,"MMDD")&lt;"0701",TEXT(A4360,"MMDD")&gt;VLOOKUP(R4360,SpeciesValidation!D:W,18,FALSE),TEXT(A4360,"MMDD")&lt;VLOOKUP(R4360,SpeciesValidation!D:W,19,FALSE))),"Date outside expected range for this species",""),"")))</f>
        <v/>
      </c>
      <c r="M4360" s="127" t="str">
        <f>IF(LEN(E4360&amp;"")&gt;0,IF(ISERROR(VLOOKUP(R4360,SpeciesValidation!D:I,6,FALSE)),"",VLOOKUP(R4360,SpeciesValidation!D:I,6,FALSE)),"")</f>
        <v/>
      </c>
      <c r="Q4360" s="36" t="str">
        <f>IF(LEN(E4360&amp;"")&gt;0,IF(ISERROR(VLOOKUP(E4360,SpeciesValidation!B:G,2,FALSE)=TRUE),"",VLOOKUP(E4360,SpeciesValidation!B:G,2,FALSE)),"")</f>
        <v/>
      </c>
      <c r="R4360" s="36" t="str">
        <f>IF(LEN(E4360&amp;"")&gt;0,IF(ISERROR(VLOOKUP(E4360,SpeciesLookup!B:G,4,FALSE)=TRUE),"",VLOOKUP(E4360,SpeciesLookup!B:G,4,FALSE)),"")</f>
        <v/>
      </c>
    </row>
    <row r="4361" spans="1:18" ht="13.2" x14ac:dyDescent="0.25">
      <c r="A4361" s="72"/>
      <c r="D4361" s="11"/>
      <c r="G4361" s="128" t="str">
        <f>IF(LEN(E4361&amp;"")&gt;0,IF(ISERROR(VLOOKUP(E4361,SpeciesLookup!B:G,6,FALSE)=TRUE),"",VLOOKUP(E4361,SpeciesLookup!B:G,6,FALSE)),"")</f>
        <v/>
      </c>
      <c r="H4361" s="128" t="str">
        <f>IF(LEN(E4361&amp;"")&gt;0,IF(ISERROR(VLOOKUP(E4361,SpeciesLookup!B:G,5,FALSE)=TRUE),"",VLOOKUP(E4361,SpeciesLookup!B:G,5,FALSE)),"")</f>
        <v/>
      </c>
      <c r="I4361" s="11"/>
      <c r="J4361" s="73"/>
      <c r="K4361" s="11"/>
      <c r="L4361" s="127" t="str">
        <f>TRIM(IF(ISERROR(VLOOKUP(R4361,SpeciesValidation!D:T,IF(ISNA(VLOOKUP(J4361,Validation!B$2:C$15,2,FALSE)),FALSE,VLOOKUP(J4361,Validation!B$2:C$15,2,FALSE)))),IF(LEN(E4361&amp;"")&gt;0,"",""),VLOOKUP(R4361,SpeciesValidation!D:T,VLOOKUP(J4361,Validation!B$2:C$15,2,FALSE),FALSE)) &amp; " " &amp; IF(ISERROR(IF(LEFT(J4361,1)="A",IF(IF(VLOOKUP(R4361,SpeciesValidation!D:W,20,FALSE)=FALSE,OR(TEXT(A4361,"MMDD")&lt;VLOOKUP(R4361,SpeciesValidation!D:W,18,FALSE),TEXT(A4361,"MMDD")&gt;VLOOKUP(R4361,SpeciesValidation!D:W,19,FALSE)),IF(TEXT(A4361,"MMDD")&lt;"0701",TEXT(A4361,"MMDD")&gt;VLOOKUP(R4361,SpeciesValidation!D:W,18,FALSE),TEXT(A4361,"MMDD")&lt;VLOOKUP(R4361,SpeciesValidation!D:W,19,FALSE))),"Date outside expected range for this species",""),"")),"",IF(LEFT(J4361,1)="A",IF(IF(VLOOKUP(R4361,SpeciesValidation!D:W,20,FALSE)=FALSE,OR(TEXT(A4361,"MMDD")&lt;VLOOKUP(R4361,SpeciesValidation!D:W,18,FALSE),TEXT(A4361,"MMDD")&gt;VLOOKUP(R4361,SpeciesValidation!D:W,19,FALSE)),IF(TEXT(A4361,"MMDD")&lt;"0701",TEXT(A4361,"MMDD")&gt;VLOOKUP(R4361,SpeciesValidation!D:W,18,FALSE),TEXT(A4361,"MMDD")&lt;VLOOKUP(R4361,SpeciesValidation!D:W,19,FALSE))),"Date outside expected range for this species",""),"")))</f>
        <v/>
      </c>
      <c r="M4361" s="127" t="str">
        <f>IF(LEN(E4361&amp;"")&gt;0,IF(ISERROR(VLOOKUP(R4361,SpeciesValidation!D:I,6,FALSE)),"",VLOOKUP(R4361,SpeciesValidation!D:I,6,FALSE)),"")</f>
        <v/>
      </c>
      <c r="Q4361" s="36" t="str">
        <f>IF(LEN(E4361&amp;"")&gt;0,IF(ISERROR(VLOOKUP(E4361,SpeciesValidation!B:G,2,FALSE)=TRUE),"",VLOOKUP(E4361,SpeciesValidation!B:G,2,FALSE)),"")</f>
        <v/>
      </c>
      <c r="R4361" s="36" t="str">
        <f>IF(LEN(E4361&amp;"")&gt;0,IF(ISERROR(VLOOKUP(E4361,SpeciesLookup!B:G,4,FALSE)=TRUE),"",VLOOKUP(E4361,SpeciesLookup!B:G,4,FALSE)),"")</f>
        <v/>
      </c>
    </row>
    <row r="4362" spans="1:18" ht="13.2" x14ac:dyDescent="0.25">
      <c r="A4362" s="72"/>
      <c r="D4362" s="11"/>
      <c r="G4362" s="128" t="str">
        <f>IF(LEN(E4362&amp;"")&gt;0,IF(ISERROR(VLOOKUP(E4362,SpeciesLookup!B:G,6,FALSE)=TRUE),"",VLOOKUP(E4362,SpeciesLookup!B:G,6,FALSE)),"")</f>
        <v/>
      </c>
      <c r="H4362" s="128" t="str">
        <f>IF(LEN(E4362&amp;"")&gt;0,IF(ISERROR(VLOOKUP(E4362,SpeciesLookup!B:G,5,FALSE)=TRUE),"",VLOOKUP(E4362,SpeciesLookup!B:G,5,FALSE)),"")</f>
        <v/>
      </c>
      <c r="I4362" s="11"/>
      <c r="J4362" s="73"/>
      <c r="K4362" s="11"/>
      <c r="L4362" s="127" t="str">
        <f>TRIM(IF(ISERROR(VLOOKUP(R4362,SpeciesValidation!D:T,IF(ISNA(VLOOKUP(J4362,Validation!B$2:C$15,2,FALSE)),FALSE,VLOOKUP(J4362,Validation!B$2:C$15,2,FALSE)))),IF(LEN(E4362&amp;"")&gt;0,"",""),VLOOKUP(R4362,SpeciesValidation!D:T,VLOOKUP(J4362,Validation!B$2:C$15,2,FALSE),FALSE)) &amp; " " &amp; IF(ISERROR(IF(LEFT(J4362,1)="A",IF(IF(VLOOKUP(R4362,SpeciesValidation!D:W,20,FALSE)=FALSE,OR(TEXT(A4362,"MMDD")&lt;VLOOKUP(R4362,SpeciesValidation!D:W,18,FALSE),TEXT(A4362,"MMDD")&gt;VLOOKUP(R4362,SpeciesValidation!D:W,19,FALSE)),IF(TEXT(A4362,"MMDD")&lt;"0701",TEXT(A4362,"MMDD")&gt;VLOOKUP(R4362,SpeciesValidation!D:W,18,FALSE),TEXT(A4362,"MMDD")&lt;VLOOKUP(R4362,SpeciesValidation!D:W,19,FALSE))),"Date outside expected range for this species",""),"")),"",IF(LEFT(J4362,1)="A",IF(IF(VLOOKUP(R4362,SpeciesValidation!D:W,20,FALSE)=FALSE,OR(TEXT(A4362,"MMDD")&lt;VLOOKUP(R4362,SpeciesValidation!D:W,18,FALSE),TEXT(A4362,"MMDD")&gt;VLOOKUP(R4362,SpeciesValidation!D:W,19,FALSE)),IF(TEXT(A4362,"MMDD")&lt;"0701",TEXT(A4362,"MMDD")&gt;VLOOKUP(R4362,SpeciesValidation!D:W,18,FALSE),TEXT(A4362,"MMDD")&lt;VLOOKUP(R4362,SpeciesValidation!D:W,19,FALSE))),"Date outside expected range for this species",""),"")))</f>
        <v/>
      </c>
      <c r="M4362" s="127" t="str">
        <f>IF(LEN(E4362&amp;"")&gt;0,IF(ISERROR(VLOOKUP(R4362,SpeciesValidation!D:I,6,FALSE)),"",VLOOKUP(R4362,SpeciesValidation!D:I,6,FALSE)),"")</f>
        <v/>
      </c>
      <c r="Q4362" s="36" t="str">
        <f>IF(LEN(E4362&amp;"")&gt;0,IF(ISERROR(VLOOKUP(E4362,SpeciesValidation!B:G,2,FALSE)=TRUE),"",VLOOKUP(E4362,SpeciesValidation!B:G,2,FALSE)),"")</f>
        <v/>
      </c>
      <c r="R4362" s="36" t="str">
        <f>IF(LEN(E4362&amp;"")&gt;0,IF(ISERROR(VLOOKUP(E4362,SpeciesLookup!B:G,4,FALSE)=TRUE),"",VLOOKUP(E4362,SpeciesLookup!B:G,4,FALSE)),"")</f>
        <v/>
      </c>
    </row>
    <row r="4363" spans="1:18" ht="13.2" x14ac:dyDescent="0.25">
      <c r="A4363" s="72"/>
      <c r="D4363" s="11"/>
      <c r="G4363" s="128" t="str">
        <f>IF(LEN(E4363&amp;"")&gt;0,IF(ISERROR(VLOOKUP(E4363,SpeciesLookup!B:G,6,FALSE)=TRUE),"",VLOOKUP(E4363,SpeciesLookup!B:G,6,FALSE)),"")</f>
        <v/>
      </c>
      <c r="H4363" s="128" t="str">
        <f>IF(LEN(E4363&amp;"")&gt;0,IF(ISERROR(VLOOKUP(E4363,SpeciesLookup!B:G,5,FALSE)=TRUE),"",VLOOKUP(E4363,SpeciesLookup!B:G,5,FALSE)),"")</f>
        <v/>
      </c>
      <c r="I4363" s="11"/>
      <c r="J4363" s="73"/>
      <c r="K4363" s="11"/>
      <c r="L4363" s="127" t="str">
        <f>TRIM(IF(ISERROR(VLOOKUP(R4363,SpeciesValidation!D:T,IF(ISNA(VLOOKUP(J4363,Validation!B$2:C$15,2,FALSE)),FALSE,VLOOKUP(J4363,Validation!B$2:C$15,2,FALSE)))),IF(LEN(E4363&amp;"")&gt;0,"",""),VLOOKUP(R4363,SpeciesValidation!D:T,VLOOKUP(J4363,Validation!B$2:C$15,2,FALSE),FALSE)) &amp; " " &amp; IF(ISERROR(IF(LEFT(J4363,1)="A",IF(IF(VLOOKUP(R4363,SpeciesValidation!D:W,20,FALSE)=FALSE,OR(TEXT(A4363,"MMDD")&lt;VLOOKUP(R4363,SpeciesValidation!D:W,18,FALSE),TEXT(A4363,"MMDD")&gt;VLOOKUP(R4363,SpeciesValidation!D:W,19,FALSE)),IF(TEXT(A4363,"MMDD")&lt;"0701",TEXT(A4363,"MMDD")&gt;VLOOKUP(R4363,SpeciesValidation!D:W,18,FALSE),TEXT(A4363,"MMDD")&lt;VLOOKUP(R4363,SpeciesValidation!D:W,19,FALSE))),"Date outside expected range for this species",""),"")),"",IF(LEFT(J4363,1)="A",IF(IF(VLOOKUP(R4363,SpeciesValidation!D:W,20,FALSE)=FALSE,OR(TEXT(A4363,"MMDD")&lt;VLOOKUP(R4363,SpeciesValidation!D:W,18,FALSE),TEXT(A4363,"MMDD")&gt;VLOOKUP(R4363,SpeciesValidation!D:W,19,FALSE)),IF(TEXT(A4363,"MMDD")&lt;"0701",TEXT(A4363,"MMDD")&gt;VLOOKUP(R4363,SpeciesValidation!D:W,18,FALSE),TEXT(A4363,"MMDD")&lt;VLOOKUP(R4363,SpeciesValidation!D:W,19,FALSE))),"Date outside expected range for this species",""),"")))</f>
        <v/>
      </c>
      <c r="M4363" s="127" t="str">
        <f>IF(LEN(E4363&amp;"")&gt;0,IF(ISERROR(VLOOKUP(R4363,SpeciesValidation!D:I,6,FALSE)),"",VLOOKUP(R4363,SpeciesValidation!D:I,6,FALSE)),"")</f>
        <v/>
      </c>
      <c r="Q4363" s="36" t="str">
        <f>IF(LEN(E4363&amp;"")&gt;0,IF(ISERROR(VLOOKUP(E4363,SpeciesValidation!B:G,2,FALSE)=TRUE),"",VLOOKUP(E4363,SpeciesValidation!B:G,2,FALSE)),"")</f>
        <v/>
      </c>
      <c r="R4363" s="36" t="str">
        <f>IF(LEN(E4363&amp;"")&gt;0,IF(ISERROR(VLOOKUP(E4363,SpeciesLookup!B:G,4,FALSE)=TRUE),"",VLOOKUP(E4363,SpeciesLookup!B:G,4,FALSE)),"")</f>
        <v/>
      </c>
    </row>
    <row r="4364" spans="1:18" ht="13.2" x14ac:dyDescent="0.25">
      <c r="A4364" s="72"/>
      <c r="D4364" s="11"/>
      <c r="G4364" s="128" t="str">
        <f>IF(LEN(E4364&amp;"")&gt;0,IF(ISERROR(VLOOKUP(E4364,SpeciesLookup!B:G,6,FALSE)=TRUE),"",VLOOKUP(E4364,SpeciesLookup!B:G,6,FALSE)),"")</f>
        <v/>
      </c>
      <c r="H4364" s="128" t="str">
        <f>IF(LEN(E4364&amp;"")&gt;0,IF(ISERROR(VLOOKUP(E4364,SpeciesLookup!B:G,5,FALSE)=TRUE),"",VLOOKUP(E4364,SpeciesLookup!B:G,5,FALSE)),"")</f>
        <v/>
      </c>
      <c r="I4364" s="11"/>
      <c r="J4364" s="73"/>
      <c r="K4364" s="11"/>
      <c r="L4364" s="127" t="str">
        <f>TRIM(IF(ISERROR(VLOOKUP(R4364,SpeciesValidation!D:T,IF(ISNA(VLOOKUP(J4364,Validation!B$2:C$15,2,FALSE)),FALSE,VLOOKUP(J4364,Validation!B$2:C$15,2,FALSE)))),IF(LEN(E4364&amp;"")&gt;0,"",""),VLOOKUP(R4364,SpeciesValidation!D:T,VLOOKUP(J4364,Validation!B$2:C$15,2,FALSE),FALSE)) &amp; " " &amp; IF(ISERROR(IF(LEFT(J4364,1)="A",IF(IF(VLOOKUP(R4364,SpeciesValidation!D:W,20,FALSE)=FALSE,OR(TEXT(A4364,"MMDD")&lt;VLOOKUP(R4364,SpeciesValidation!D:W,18,FALSE),TEXT(A4364,"MMDD")&gt;VLOOKUP(R4364,SpeciesValidation!D:W,19,FALSE)),IF(TEXT(A4364,"MMDD")&lt;"0701",TEXT(A4364,"MMDD")&gt;VLOOKUP(R4364,SpeciesValidation!D:W,18,FALSE),TEXT(A4364,"MMDD")&lt;VLOOKUP(R4364,SpeciesValidation!D:W,19,FALSE))),"Date outside expected range for this species",""),"")),"",IF(LEFT(J4364,1)="A",IF(IF(VLOOKUP(R4364,SpeciesValidation!D:W,20,FALSE)=FALSE,OR(TEXT(A4364,"MMDD")&lt;VLOOKUP(R4364,SpeciesValidation!D:W,18,FALSE),TEXT(A4364,"MMDD")&gt;VLOOKUP(R4364,SpeciesValidation!D:W,19,FALSE)),IF(TEXT(A4364,"MMDD")&lt;"0701",TEXT(A4364,"MMDD")&gt;VLOOKUP(R4364,SpeciesValidation!D:W,18,FALSE),TEXT(A4364,"MMDD")&lt;VLOOKUP(R4364,SpeciesValidation!D:W,19,FALSE))),"Date outside expected range for this species",""),"")))</f>
        <v/>
      </c>
      <c r="M4364" s="127" t="str">
        <f>IF(LEN(E4364&amp;"")&gt;0,IF(ISERROR(VLOOKUP(R4364,SpeciesValidation!D:I,6,FALSE)),"",VLOOKUP(R4364,SpeciesValidation!D:I,6,FALSE)),"")</f>
        <v/>
      </c>
      <c r="Q4364" s="36" t="str">
        <f>IF(LEN(E4364&amp;"")&gt;0,IF(ISERROR(VLOOKUP(E4364,SpeciesValidation!B:G,2,FALSE)=TRUE),"",VLOOKUP(E4364,SpeciesValidation!B:G,2,FALSE)),"")</f>
        <v/>
      </c>
      <c r="R4364" s="36" t="str">
        <f>IF(LEN(E4364&amp;"")&gt;0,IF(ISERROR(VLOOKUP(E4364,SpeciesLookup!B:G,4,FALSE)=TRUE),"",VLOOKUP(E4364,SpeciesLookup!B:G,4,FALSE)),"")</f>
        <v/>
      </c>
    </row>
    <row r="4365" spans="1:18" ht="13.2" x14ac:dyDescent="0.25">
      <c r="A4365" s="72"/>
      <c r="D4365" s="11"/>
      <c r="G4365" s="128" t="str">
        <f>IF(LEN(E4365&amp;"")&gt;0,IF(ISERROR(VLOOKUP(E4365,SpeciesLookup!B:G,6,FALSE)=TRUE),"",VLOOKUP(E4365,SpeciesLookup!B:G,6,FALSE)),"")</f>
        <v/>
      </c>
      <c r="H4365" s="128" t="str">
        <f>IF(LEN(E4365&amp;"")&gt;0,IF(ISERROR(VLOOKUP(E4365,SpeciesLookup!B:G,5,FALSE)=TRUE),"",VLOOKUP(E4365,SpeciesLookup!B:G,5,FALSE)),"")</f>
        <v/>
      </c>
      <c r="I4365" s="11"/>
      <c r="J4365" s="73"/>
      <c r="K4365" s="11"/>
      <c r="L4365" s="127" t="str">
        <f>TRIM(IF(ISERROR(VLOOKUP(R4365,SpeciesValidation!D:T,IF(ISNA(VLOOKUP(J4365,Validation!B$2:C$15,2,FALSE)),FALSE,VLOOKUP(J4365,Validation!B$2:C$15,2,FALSE)))),IF(LEN(E4365&amp;"")&gt;0,"",""),VLOOKUP(R4365,SpeciesValidation!D:T,VLOOKUP(J4365,Validation!B$2:C$15,2,FALSE),FALSE)) &amp; " " &amp; IF(ISERROR(IF(LEFT(J4365,1)="A",IF(IF(VLOOKUP(R4365,SpeciesValidation!D:W,20,FALSE)=FALSE,OR(TEXT(A4365,"MMDD")&lt;VLOOKUP(R4365,SpeciesValidation!D:W,18,FALSE),TEXT(A4365,"MMDD")&gt;VLOOKUP(R4365,SpeciesValidation!D:W,19,FALSE)),IF(TEXT(A4365,"MMDD")&lt;"0701",TEXT(A4365,"MMDD")&gt;VLOOKUP(R4365,SpeciesValidation!D:W,18,FALSE),TEXT(A4365,"MMDD")&lt;VLOOKUP(R4365,SpeciesValidation!D:W,19,FALSE))),"Date outside expected range for this species",""),"")),"",IF(LEFT(J4365,1)="A",IF(IF(VLOOKUP(R4365,SpeciesValidation!D:W,20,FALSE)=FALSE,OR(TEXT(A4365,"MMDD")&lt;VLOOKUP(R4365,SpeciesValidation!D:W,18,FALSE),TEXT(A4365,"MMDD")&gt;VLOOKUP(R4365,SpeciesValidation!D:W,19,FALSE)),IF(TEXT(A4365,"MMDD")&lt;"0701",TEXT(A4365,"MMDD")&gt;VLOOKUP(R4365,SpeciesValidation!D:W,18,FALSE),TEXT(A4365,"MMDD")&lt;VLOOKUP(R4365,SpeciesValidation!D:W,19,FALSE))),"Date outside expected range for this species",""),"")))</f>
        <v/>
      </c>
      <c r="M4365" s="127" t="str">
        <f>IF(LEN(E4365&amp;"")&gt;0,IF(ISERROR(VLOOKUP(R4365,SpeciesValidation!D:I,6,FALSE)),"",VLOOKUP(R4365,SpeciesValidation!D:I,6,FALSE)),"")</f>
        <v/>
      </c>
      <c r="Q4365" s="36" t="str">
        <f>IF(LEN(E4365&amp;"")&gt;0,IF(ISERROR(VLOOKUP(E4365,SpeciesValidation!B:G,2,FALSE)=TRUE),"",VLOOKUP(E4365,SpeciesValidation!B:G,2,FALSE)),"")</f>
        <v/>
      </c>
      <c r="R4365" s="36" t="str">
        <f>IF(LEN(E4365&amp;"")&gt;0,IF(ISERROR(VLOOKUP(E4365,SpeciesLookup!B:G,4,FALSE)=TRUE),"",VLOOKUP(E4365,SpeciesLookup!B:G,4,FALSE)),"")</f>
        <v/>
      </c>
    </row>
    <row r="4366" spans="1:18" ht="13.2" x14ac:dyDescent="0.25">
      <c r="A4366" s="72"/>
      <c r="D4366" s="11"/>
      <c r="G4366" s="128" t="str">
        <f>IF(LEN(E4366&amp;"")&gt;0,IF(ISERROR(VLOOKUP(E4366,SpeciesLookup!B:G,6,FALSE)=TRUE),"",VLOOKUP(E4366,SpeciesLookup!B:G,6,FALSE)),"")</f>
        <v/>
      </c>
      <c r="H4366" s="128" t="str">
        <f>IF(LEN(E4366&amp;"")&gt;0,IF(ISERROR(VLOOKUP(E4366,SpeciesLookup!B:G,5,FALSE)=TRUE),"",VLOOKUP(E4366,SpeciesLookup!B:G,5,FALSE)),"")</f>
        <v/>
      </c>
      <c r="I4366" s="11"/>
      <c r="J4366" s="73"/>
      <c r="K4366" s="11"/>
      <c r="L4366" s="127" t="str">
        <f>TRIM(IF(ISERROR(VLOOKUP(R4366,SpeciesValidation!D:T,IF(ISNA(VLOOKUP(J4366,Validation!B$2:C$15,2,FALSE)),FALSE,VLOOKUP(J4366,Validation!B$2:C$15,2,FALSE)))),IF(LEN(E4366&amp;"")&gt;0,"",""),VLOOKUP(R4366,SpeciesValidation!D:T,VLOOKUP(J4366,Validation!B$2:C$15,2,FALSE),FALSE)) &amp; " " &amp; IF(ISERROR(IF(LEFT(J4366,1)="A",IF(IF(VLOOKUP(R4366,SpeciesValidation!D:W,20,FALSE)=FALSE,OR(TEXT(A4366,"MMDD")&lt;VLOOKUP(R4366,SpeciesValidation!D:W,18,FALSE),TEXT(A4366,"MMDD")&gt;VLOOKUP(R4366,SpeciesValidation!D:W,19,FALSE)),IF(TEXT(A4366,"MMDD")&lt;"0701",TEXT(A4366,"MMDD")&gt;VLOOKUP(R4366,SpeciesValidation!D:W,18,FALSE),TEXT(A4366,"MMDD")&lt;VLOOKUP(R4366,SpeciesValidation!D:W,19,FALSE))),"Date outside expected range for this species",""),"")),"",IF(LEFT(J4366,1)="A",IF(IF(VLOOKUP(R4366,SpeciesValidation!D:W,20,FALSE)=FALSE,OR(TEXT(A4366,"MMDD")&lt;VLOOKUP(R4366,SpeciesValidation!D:W,18,FALSE),TEXT(A4366,"MMDD")&gt;VLOOKUP(R4366,SpeciesValidation!D:W,19,FALSE)),IF(TEXT(A4366,"MMDD")&lt;"0701",TEXT(A4366,"MMDD")&gt;VLOOKUP(R4366,SpeciesValidation!D:W,18,FALSE),TEXT(A4366,"MMDD")&lt;VLOOKUP(R4366,SpeciesValidation!D:W,19,FALSE))),"Date outside expected range for this species",""),"")))</f>
        <v/>
      </c>
      <c r="M4366" s="127" t="str">
        <f>IF(LEN(E4366&amp;"")&gt;0,IF(ISERROR(VLOOKUP(R4366,SpeciesValidation!D:I,6,FALSE)),"",VLOOKUP(R4366,SpeciesValidation!D:I,6,FALSE)),"")</f>
        <v/>
      </c>
      <c r="Q4366" s="36" t="str">
        <f>IF(LEN(E4366&amp;"")&gt;0,IF(ISERROR(VLOOKUP(E4366,SpeciesValidation!B:G,2,FALSE)=TRUE),"",VLOOKUP(E4366,SpeciesValidation!B:G,2,FALSE)),"")</f>
        <v/>
      </c>
      <c r="R4366" s="36" t="str">
        <f>IF(LEN(E4366&amp;"")&gt;0,IF(ISERROR(VLOOKUP(E4366,SpeciesLookup!B:G,4,FALSE)=TRUE),"",VLOOKUP(E4366,SpeciesLookup!B:G,4,FALSE)),"")</f>
        <v/>
      </c>
    </row>
    <row r="4367" spans="1:18" ht="13.2" x14ac:dyDescent="0.25">
      <c r="A4367" s="72"/>
      <c r="D4367" s="11"/>
      <c r="G4367" s="128" t="str">
        <f>IF(LEN(E4367&amp;"")&gt;0,IF(ISERROR(VLOOKUP(E4367,SpeciesLookup!B:G,6,FALSE)=TRUE),"",VLOOKUP(E4367,SpeciesLookup!B:G,6,FALSE)),"")</f>
        <v/>
      </c>
      <c r="H4367" s="128" t="str">
        <f>IF(LEN(E4367&amp;"")&gt;0,IF(ISERROR(VLOOKUP(E4367,SpeciesLookup!B:G,5,FALSE)=TRUE),"",VLOOKUP(E4367,SpeciesLookup!B:G,5,FALSE)),"")</f>
        <v/>
      </c>
      <c r="I4367" s="11"/>
      <c r="J4367" s="73"/>
      <c r="K4367" s="11"/>
      <c r="L4367" s="127" t="str">
        <f>TRIM(IF(ISERROR(VLOOKUP(R4367,SpeciesValidation!D:T,IF(ISNA(VLOOKUP(J4367,Validation!B$2:C$15,2,FALSE)),FALSE,VLOOKUP(J4367,Validation!B$2:C$15,2,FALSE)))),IF(LEN(E4367&amp;"")&gt;0,"",""),VLOOKUP(R4367,SpeciesValidation!D:T,VLOOKUP(J4367,Validation!B$2:C$15,2,FALSE),FALSE)) &amp; " " &amp; IF(ISERROR(IF(LEFT(J4367,1)="A",IF(IF(VLOOKUP(R4367,SpeciesValidation!D:W,20,FALSE)=FALSE,OR(TEXT(A4367,"MMDD")&lt;VLOOKUP(R4367,SpeciesValidation!D:W,18,FALSE),TEXT(A4367,"MMDD")&gt;VLOOKUP(R4367,SpeciesValidation!D:W,19,FALSE)),IF(TEXT(A4367,"MMDD")&lt;"0701",TEXT(A4367,"MMDD")&gt;VLOOKUP(R4367,SpeciesValidation!D:W,18,FALSE),TEXT(A4367,"MMDD")&lt;VLOOKUP(R4367,SpeciesValidation!D:W,19,FALSE))),"Date outside expected range for this species",""),"")),"",IF(LEFT(J4367,1)="A",IF(IF(VLOOKUP(R4367,SpeciesValidation!D:W,20,FALSE)=FALSE,OR(TEXT(A4367,"MMDD")&lt;VLOOKUP(R4367,SpeciesValidation!D:W,18,FALSE),TEXT(A4367,"MMDD")&gt;VLOOKUP(R4367,SpeciesValidation!D:W,19,FALSE)),IF(TEXT(A4367,"MMDD")&lt;"0701",TEXT(A4367,"MMDD")&gt;VLOOKUP(R4367,SpeciesValidation!D:W,18,FALSE),TEXT(A4367,"MMDD")&lt;VLOOKUP(R4367,SpeciesValidation!D:W,19,FALSE))),"Date outside expected range for this species",""),"")))</f>
        <v/>
      </c>
      <c r="M4367" s="127" t="str">
        <f>IF(LEN(E4367&amp;"")&gt;0,IF(ISERROR(VLOOKUP(R4367,SpeciesValidation!D:I,6,FALSE)),"",VLOOKUP(R4367,SpeciesValidation!D:I,6,FALSE)),"")</f>
        <v/>
      </c>
      <c r="Q4367" s="36" t="str">
        <f>IF(LEN(E4367&amp;"")&gt;0,IF(ISERROR(VLOOKUP(E4367,SpeciesValidation!B:G,2,FALSE)=TRUE),"",VLOOKUP(E4367,SpeciesValidation!B:G,2,FALSE)),"")</f>
        <v/>
      </c>
      <c r="R4367" s="36" t="str">
        <f>IF(LEN(E4367&amp;"")&gt;0,IF(ISERROR(VLOOKUP(E4367,SpeciesLookup!B:G,4,FALSE)=TRUE),"",VLOOKUP(E4367,SpeciesLookup!B:G,4,FALSE)),"")</f>
        <v/>
      </c>
    </row>
    <row r="4368" spans="1:18" ht="13.2" x14ac:dyDescent="0.25">
      <c r="A4368" s="72"/>
      <c r="D4368" s="11"/>
      <c r="G4368" s="128" t="str">
        <f>IF(LEN(E4368&amp;"")&gt;0,IF(ISERROR(VLOOKUP(E4368,SpeciesLookup!B:G,6,FALSE)=TRUE),"",VLOOKUP(E4368,SpeciesLookup!B:G,6,FALSE)),"")</f>
        <v/>
      </c>
      <c r="H4368" s="128" t="str">
        <f>IF(LEN(E4368&amp;"")&gt;0,IF(ISERROR(VLOOKUP(E4368,SpeciesLookup!B:G,5,FALSE)=TRUE),"",VLOOKUP(E4368,SpeciesLookup!B:G,5,FALSE)),"")</f>
        <v/>
      </c>
      <c r="I4368" s="11"/>
      <c r="J4368" s="73"/>
      <c r="K4368" s="11"/>
      <c r="L4368" s="127" t="str">
        <f>TRIM(IF(ISERROR(VLOOKUP(R4368,SpeciesValidation!D:T,IF(ISNA(VLOOKUP(J4368,Validation!B$2:C$15,2,FALSE)),FALSE,VLOOKUP(J4368,Validation!B$2:C$15,2,FALSE)))),IF(LEN(E4368&amp;"")&gt;0,"",""),VLOOKUP(R4368,SpeciesValidation!D:T,VLOOKUP(J4368,Validation!B$2:C$15,2,FALSE),FALSE)) &amp; " " &amp; IF(ISERROR(IF(LEFT(J4368,1)="A",IF(IF(VLOOKUP(R4368,SpeciesValidation!D:W,20,FALSE)=FALSE,OR(TEXT(A4368,"MMDD")&lt;VLOOKUP(R4368,SpeciesValidation!D:W,18,FALSE),TEXT(A4368,"MMDD")&gt;VLOOKUP(R4368,SpeciesValidation!D:W,19,FALSE)),IF(TEXT(A4368,"MMDD")&lt;"0701",TEXT(A4368,"MMDD")&gt;VLOOKUP(R4368,SpeciesValidation!D:W,18,FALSE),TEXT(A4368,"MMDD")&lt;VLOOKUP(R4368,SpeciesValidation!D:W,19,FALSE))),"Date outside expected range for this species",""),"")),"",IF(LEFT(J4368,1)="A",IF(IF(VLOOKUP(R4368,SpeciesValidation!D:W,20,FALSE)=FALSE,OR(TEXT(A4368,"MMDD")&lt;VLOOKUP(R4368,SpeciesValidation!D:W,18,FALSE),TEXT(A4368,"MMDD")&gt;VLOOKUP(R4368,SpeciesValidation!D:W,19,FALSE)),IF(TEXT(A4368,"MMDD")&lt;"0701",TEXT(A4368,"MMDD")&gt;VLOOKUP(R4368,SpeciesValidation!D:W,18,FALSE),TEXT(A4368,"MMDD")&lt;VLOOKUP(R4368,SpeciesValidation!D:W,19,FALSE))),"Date outside expected range for this species",""),"")))</f>
        <v/>
      </c>
      <c r="M4368" s="127" t="str">
        <f>IF(LEN(E4368&amp;"")&gt;0,IF(ISERROR(VLOOKUP(R4368,SpeciesValidation!D:I,6,FALSE)),"",VLOOKUP(R4368,SpeciesValidation!D:I,6,FALSE)),"")</f>
        <v/>
      </c>
      <c r="Q4368" s="36" t="str">
        <f>IF(LEN(E4368&amp;"")&gt;0,IF(ISERROR(VLOOKUP(E4368,SpeciesValidation!B:G,2,FALSE)=TRUE),"",VLOOKUP(E4368,SpeciesValidation!B:G,2,FALSE)),"")</f>
        <v/>
      </c>
      <c r="R4368" s="36" t="str">
        <f>IF(LEN(E4368&amp;"")&gt;0,IF(ISERROR(VLOOKUP(E4368,SpeciesLookup!B:G,4,FALSE)=TRUE),"",VLOOKUP(E4368,SpeciesLookup!B:G,4,FALSE)),"")</f>
        <v/>
      </c>
    </row>
    <row r="4369" spans="1:18" ht="13.2" x14ac:dyDescent="0.25">
      <c r="A4369" s="72"/>
      <c r="D4369" s="11"/>
      <c r="G4369" s="128" t="str">
        <f>IF(LEN(E4369&amp;"")&gt;0,IF(ISERROR(VLOOKUP(E4369,SpeciesLookup!B:G,6,FALSE)=TRUE),"",VLOOKUP(E4369,SpeciesLookup!B:G,6,FALSE)),"")</f>
        <v/>
      </c>
      <c r="H4369" s="128" t="str">
        <f>IF(LEN(E4369&amp;"")&gt;0,IF(ISERROR(VLOOKUP(E4369,SpeciesLookup!B:G,5,FALSE)=TRUE),"",VLOOKUP(E4369,SpeciesLookup!B:G,5,FALSE)),"")</f>
        <v/>
      </c>
      <c r="I4369" s="11"/>
      <c r="J4369" s="73"/>
      <c r="K4369" s="11"/>
      <c r="L4369" s="127" t="str">
        <f>TRIM(IF(ISERROR(VLOOKUP(R4369,SpeciesValidation!D:T,IF(ISNA(VLOOKUP(J4369,Validation!B$2:C$15,2,FALSE)),FALSE,VLOOKUP(J4369,Validation!B$2:C$15,2,FALSE)))),IF(LEN(E4369&amp;"")&gt;0,"",""),VLOOKUP(R4369,SpeciesValidation!D:T,VLOOKUP(J4369,Validation!B$2:C$15,2,FALSE),FALSE)) &amp; " " &amp; IF(ISERROR(IF(LEFT(J4369,1)="A",IF(IF(VLOOKUP(R4369,SpeciesValidation!D:W,20,FALSE)=FALSE,OR(TEXT(A4369,"MMDD")&lt;VLOOKUP(R4369,SpeciesValidation!D:W,18,FALSE),TEXT(A4369,"MMDD")&gt;VLOOKUP(R4369,SpeciesValidation!D:W,19,FALSE)),IF(TEXT(A4369,"MMDD")&lt;"0701",TEXT(A4369,"MMDD")&gt;VLOOKUP(R4369,SpeciesValidation!D:W,18,FALSE),TEXT(A4369,"MMDD")&lt;VLOOKUP(R4369,SpeciesValidation!D:W,19,FALSE))),"Date outside expected range for this species",""),"")),"",IF(LEFT(J4369,1)="A",IF(IF(VLOOKUP(R4369,SpeciesValidation!D:W,20,FALSE)=FALSE,OR(TEXT(A4369,"MMDD")&lt;VLOOKUP(R4369,SpeciesValidation!D:W,18,FALSE),TEXT(A4369,"MMDD")&gt;VLOOKUP(R4369,SpeciesValidation!D:W,19,FALSE)),IF(TEXT(A4369,"MMDD")&lt;"0701",TEXT(A4369,"MMDD")&gt;VLOOKUP(R4369,SpeciesValidation!D:W,18,FALSE),TEXT(A4369,"MMDD")&lt;VLOOKUP(R4369,SpeciesValidation!D:W,19,FALSE))),"Date outside expected range for this species",""),"")))</f>
        <v/>
      </c>
      <c r="M4369" s="127" t="str">
        <f>IF(LEN(E4369&amp;"")&gt;0,IF(ISERROR(VLOOKUP(R4369,SpeciesValidation!D:I,6,FALSE)),"",VLOOKUP(R4369,SpeciesValidation!D:I,6,FALSE)),"")</f>
        <v/>
      </c>
      <c r="Q4369" s="36" t="str">
        <f>IF(LEN(E4369&amp;"")&gt;0,IF(ISERROR(VLOOKUP(E4369,SpeciesValidation!B:G,2,FALSE)=TRUE),"",VLOOKUP(E4369,SpeciesValidation!B:G,2,FALSE)),"")</f>
        <v/>
      </c>
      <c r="R4369" s="36" t="str">
        <f>IF(LEN(E4369&amp;"")&gt;0,IF(ISERROR(VLOOKUP(E4369,SpeciesLookup!B:G,4,FALSE)=TRUE),"",VLOOKUP(E4369,SpeciesLookup!B:G,4,FALSE)),"")</f>
        <v/>
      </c>
    </row>
    <row r="4370" spans="1:18" ht="13.2" x14ac:dyDescent="0.25">
      <c r="A4370" s="72"/>
      <c r="D4370" s="11"/>
      <c r="G4370" s="128" t="str">
        <f>IF(LEN(E4370&amp;"")&gt;0,IF(ISERROR(VLOOKUP(E4370,SpeciesLookup!B:G,6,FALSE)=TRUE),"",VLOOKUP(E4370,SpeciesLookup!B:G,6,FALSE)),"")</f>
        <v/>
      </c>
      <c r="H4370" s="128" t="str">
        <f>IF(LEN(E4370&amp;"")&gt;0,IF(ISERROR(VLOOKUP(E4370,SpeciesLookup!B:G,5,FALSE)=TRUE),"",VLOOKUP(E4370,SpeciesLookup!B:G,5,FALSE)),"")</f>
        <v/>
      </c>
      <c r="I4370" s="11"/>
      <c r="J4370" s="73"/>
      <c r="K4370" s="11"/>
      <c r="L4370" s="127" t="str">
        <f>TRIM(IF(ISERROR(VLOOKUP(R4370,SpeciesValidation!D:T,IF(ISNA(VLOOKUP(J4370,Validation!B$2:C$15,2,FALSE)),FALSE,VLOOKUP(J4370,Validation!B$2:C$15,2,FALSE)))),IF(LEN(E4370&amp;"")&gt;0,"",""),VLOOKUP(R4370,SpeciesValidation!D:T,VLOOKUP(J4370,Validation!B$2:C$15,2,FALSE),FALSE)) &amp; " " &amp; IF(ISERROR(IF(LEFT(J4370,1)="A",IF(IF(VLOOKUP(R4370,SpeciesValidation!D:W,20,FALSE)=FALSE,OR(TEXT(A4370,"MMDD")&lt;VLOOKUP(R4370,SpeciesValidation!D:W,18,FALSE),TEXT(A4370,"MMDD")&gt;VLOOKUP(R4370,SpeciesValidation!D:W,19,FALSE)),IF(TEXT(A4370,"MMDD")&lt;"0701",TEXT(A4370,"MMDD")&gt;VLOOKUP(R4370,SpeciesValidation!D:W,18,FALSE),TEXT(A4370,"MMDD")&lt;VLOOKUP(R4370,SpeciesValidation!D:W,19,FALSE))),"Date outside expected range for this species",""),"")),"",IF(LEFT(J4370,1)="A",IF(IF(VLOOKUP(R4370,SpeciesValidation!D:W,20,FALSE)=FALSE,OR(TEXT(A4370,"MMDD")&lt;VLOOKUP(R4370,SpeciesValidation!D:W,18,FALSE),TEXT(A4370,"MMDD")&gt;VLOOKUP(R4370,SpeciesValidation!D:W,19,FALSE)),IF(TEXT(A4370,"MMDD")&lt;"0701",TEXT(A4370,"MMDD")&gt;VLOOKUP(R4370,SpeciesValidation!D:W,18,FALSE),TEXT(A4370,"MMDD")&lt;VLOOKUP(R4370,SpeciesValidation!D:W,19,FALSE))),"Date outside expected range for this species",""),"")))</f>
        <v/>
      </c>
      <c r="M4370" s="127" t="str">
        <f>IF(LEN(E4370&amp;"")&gt;0,IF(ISERROR(VLOOKUP(R4370,SpeciesValidation!D:I,6,FALSE)),"",VLOOKUP(R4370,SpeciesValidation!D:I,6,FALSE)),"")</f>
        <v/>
      </c>
      <c r="Q4370" s="36" t="str">
        <f>IF(LEN(E4370&amp;"")&gt;0,IF(ISERROR(VLOOKUP(E4370,SpeciesValidation!B:G,2,FALSE)=TRUE),"",VLOOKUP(E4370,SpeciesValidation!B:G,2,FALSE)),"")</f>
        <v/>
      </c>
      <c r="R4370" s="36" t="str">
        <f>IF(LEN(E4370&amp;"")&gt;0,IF(ISERROR(VLOOKUP(E4370,SpeciesLookup!B:G,4,FALSE)=TRUE),"",VLOOKUP(E4370,SpeciesLookup!B:G,4,FALSE)),"")</f>
        <v/>
      </c>
    </row>
    <row r="4371" spans="1:18" ht="13.2" x14ac:dyDescent="0.25">
      <c r="A4371" s="72"/>
      <c r="D4371" s="11"/>
      <c r="G4371" s="128" t="str">
        <f>IF(LEN(E4371&amp;"")&gt;0,IF(ISERROR(VLOOKUP(E4371,SpeciesLookup!B:G,6,FALSE)=TRUE),"",VLOOKUP(E4371,SpeciesLookup!B:G,6,FALSE)),"")</f>
        <v/>
      </c>
      <c r="H4371" s="128" t="str">
        <f>IF(LEN(E4371&amp;"")&gt;0,IF(ISERROR(VLOOKUP(E4371,SpeciesLookup!B:G,5,FALSE)=TRUE),"",VLOOKUP(E4371,SpeciesLookup!B:G,5,FALSE)),"")</f>
        <v/>
      </c>
      <c r="I4371" s="11"/>
      <c r="J4371" s="73"/>
      <c r="K4371" s="11"/>
      <c r="L4371" s="127" t="str">
        <f>TRIM(IF(ISERROR(VLOOKUP(R4371,SpeciesValidation!D:T,IF(ISNA(VLOOKUP(J4371,Validation!B$2:C$15,2,FALSE)),FALSE,VLOOKUP(J4371,Validation!B$2:C$15,2,FALSE)))),IF(LEN(E4371&amp;"")&gt;0,"",""),VLOOKUP(R4371,SpeciesValidation!D:T,VLOOKUP(J4371,Validation!B$2:C$15,2,FALSE),FALSE)) &amp; " " &amp; IF(ISERROR(IF(LEFT(J4371,1)="A",IF(IF(VLOOKUP(R4371,SpeciesValidation!D:W,20,FALSE)=FALSE,OR(TEXT(A4371,"MMDD")&lt;VLOOKUP(R4371,SpeciesValidation!D:W,18,FALSE),TEXT(A4371,"MMDD")&gt;VLOOKUP(R4371,SpeciesValidation!D:W,19,FALSE)),IF(TEXT(A4371,"MMDD")&lt;"0701",TEXT(A4371,"MMDD")&gt;VLOOKUP(R4371,SpeciesValidation!D:W,18,FALSE),TEXT(A4371,"MMDD")&lt;VLOOKUP(R4371,SpeciesValidation!D:W,19,FALSE))),"Date outside expected range for this species",""),"")),"",IF(LEFT(J4371,1)="A",IF(IF(VLOOKUP(R4371,SpeciesValidation!D:W,20,FALSE)=FALSE,OR(TEXT(A4371,"MMDD")&lt;VLOOKUP(R4371,SpeciesValidation!D:W,18,FALSE),TEXT(A4371,"MMDD")&gt;VLOOKUP(R4371,SpeciesValidation!D:W,19,FALSE)),IF(TEXT(A4371,"MMDD")&lt;"0701",TEXT(A4371,"MMDD")&gt;VLOOKUP(R4371,SpeciesValidation!D:W,18,FALSE),TEXT(A4371,"MMDD")&lt;VLOOKUP(R4371,SpeciesValidation!D:W,19,FALSE))),"Date outside expected range for this species",""),"")))</f>
        <v/>
      </c>
      <c r="M4371" s="127" t="str">
        <f>IF(LEN(E4371&amp;"")&gt;0,IF(ISERROR(VLOOKUP(R4371,SpeciesValidation!D:I,6,FALSE)),"",VLOOKUP(R4371,SpeciesValidation!D:I,6,FALSE)),"")</f>
        <v/>
      </c>
      <c r="Q4371" s="36" t="str">
        <f>IF(LEN(E4371&amp;"")&gt;0,IF(ISERROR(VLOOKUP(E4371,SpeciesValidation!B:G,2,FALSE)=TRUE),"",VLOOKUP(E4371,SpeciesValidation!B:G,2,FALSE)),"")</f>
        <v/>
      </c>
      <c r="R4371" s="36" t="str">
        <f>IF(LEN(E4371&amp;"")&gt;0,IF(ISERROR(VLOOKUP(E4371,SpeciesLookup!B:G,4,FALSE)=TRUE),"",VLOOKUP(E4371,SpeciesLookup!B:G,4,FALSE)),"")</f>
        <v/>
      </c>
    </row>
    <row r="4372" spans="1:18" ht="13.2" x14ac:dyDescent="0.25">
      <c r="A4372" s="72"/>
      <c r="D4372" s="11"/>
      <c r="G4372" s="128" t="str">
        <f>IF(LEN(E4372&amp;"")&gt;0,IF(ISERROR(VLOOKUP(E4372,SpeciesLookup!B:G,6,FALSE)=TRUE),"",VLOOKUP(E4372,SpeciesLookup!B:G,6,FALSE)),"")</f>
        <v/>
      </c>
      <c r="H4372" s="128" t="str">
        <f>IF(LEN(E4372&amp;"")&gt;0,IF(ISERROR(VLOOKUP(E4372,SpeciesLookup!B:G,5,FALSE)=TRUE),"",VLOOKUP(E4372,SpeciesLookup!B:G,5,FALSE)),"")</f>
        <v/>
      </c>
      <c r="I4372" s="11"/>
      <c r="J4372" s="73"/>
      <c r="K4372" s="11"/>
      <c r="L4372" s="127" t="str">
        <f>TRIM(IF(ISERROR(VLOOKUP(R4372,SpeciesValidation!D:T,IF(ISNA(VLOOKUP(J4372,Validation!B$2:C$15,2,FALSE)),FALSE,VLOOKUP(J4372,Validation!B$2:C$15,2,FALSE)))),IF(LEN(E4372&amp;"")&gt;0,"",""),VLOOKUP(R4372,SpeciesValidation!D:T,VLOOKUP(J4372,Validation!B$2:C$15,2,FALSE),FALSE)) &amp; " " &amp; IF(ISERROR(IF(LEFT(J4372,1)="A",IF(IF(VLOOKUP(R4372,SpeciesValidation!D:W,20,FALSE)=FALSE,OR(TEXT(A4372,"MMDD")&lt;VLOOKUP(R4372,SpeciesValidation!D:W,18,FALSE),TEXT(A4372,"MMDD")&gt;VLOOKUP(R4372,SpeciesValidation!D:W,19,FALSE)),IF(TEXT(A4372,"MMDD")&lt;"0701",TEXT(A4372,"MMDD")&gt;VLOOKUP(R4372,SpeciesValidation!D:W,18,FALSE),TEXT(A4372,"MMDD")&lt;VLOOKUP(R4372,SpeciesValidation!D:W,19,FALSE))),"Date outside expected range for this species",""),"")),"",IF(LEFT(J4372,1)="A",IF(IF(VLOOKUP(R4372,SpeciesValidation!D:W,20,FALSE)=FALSE,OR(TEXT(A4372,"MMDD")&lt;VLOOKUP(R4372,SpeciesValidation!D:W,18,FALSE),TEXT(A4372,"MMDD")&gt;VLOOKUP(R4372,SpeciesValidation!D:W,19,FALSE)),IF(TEXT(A4372,"MMDD")&lt;"0701",TEXT(A4372,"MMDD")&gt;VLOOKUP(R4372,SpeciesValidation!D:W,18,FALSE),TEXT(A4372,"MMDD")&lt;VLOOKUP(R4372,SpeciesValidation!D:W,19,FALSE))),"Date outside expected range for this species",""),"")))</f>
        <v/>
      </c>
      <c r="M4372" s="127" t="str">
        <f>IF(LEN(E4372&amp;"")&gt;0,IF(ISERROR(VLOOKUP(R4372,SpeciesValidation!D:I,6,FALSE)),"",VLOOKUP(R4372,SpeciesValidation!D:I,6,FALSE)),"")</f>
        <v/>
      </c>
      <c r="Q4372" s="36" t="str">
        <f>IF(LEN(E4372&amp;"")&gt;0,IF(ISERROR(VLOOKUP(E4372,SpeciesValidation!B:G,2,FALSE)=TRUE),"",VLOOKUP(E4372,SpeciesValidation!B:G,2,FALSE)),"")</f>
        <v/>
      </c>
      <c r="R4372" s="36" t="str">
        <f>IF(LEN(E4372&amp;"")&gt;0,IF(ISERROR(VLOOKUP(E4372,SpeciesLookup!B:G,4,FALSE)=TRUE),"",VLOOKUP(E4372,SpeciesLookup!B:G,4,FALSE)),"")</f>
        <v/>
      </c>
    </row>
    <row r="4373" spans="1:18" ht="13.2" x14ac:dyDescent="0.25">
      <c r="A4373" s="72"/>
      <c r="D4373" s="11"/>
      <c r="G4373" s="128" t="str">
        <f>IF(LEN(E4373&amp;"")&gt;0,IF(ISERROR(VLOOKUP(E4373,SpeciesLookup!B:G,6,FALSE)=TRUE),"",VLOOKUP(E4373,SpeciesLookup!B:G,6,FALSE)),"")</f>
        <v/>
      </c>
      <c r="H4373" s="128" t="str">
        <f>IF(LEN(E4373&amp;"")&gt;0,IF(ISERROR(VLOOKUP(E4373,SpeciesLookup!B:G,5,FALSE)=TRUE),"",VLOOKUP(E4373,SpeciesLookup!B:G,5,FALSE)),"")</f>
        <v/>
      </c>
      <c r="I4373" s="11"/>
      <c r="J4373" s="73"/>
      <c r="K4373" s="11"/>
      <c r="L4373" s="127" t="str">
        <f>TRIM(IF(ISERROR(VLOOKUP(R4373,SpeciesValidation!D:T,IF(ISNA(VLOOKUP(J4373,Validation!B$2:C$15,2,FALSE)),FALSE,VLOOKUP(J4373,Validation!B$2:C$15,2,FALSE)))),IF(LEN(E4373&amp;"")&gt;0,"",""),VLOOKUP(R4373,SpeciesValidation!D:T,VLOOKUP(J4373,Validation!B$2:C$15,2,FALSE),FALSE)) &amp; " " &amp; IF(ISERROR(IF(LEFT(J4373,1)="A",IF(IF(VLOOKUP(R4373,SpeciesValidation!D:W,20,FALSE)=FALSE,OR(TEXT(A4373,"MMDD")&lt;VLOOKUP(R4373,SpeciesValidation!D:W,18,FALSE),TEXT(A4373,"MMDD")&gt;VLOOKUP(R4373,SpeciesValidation!D:W,19,FALSE)),IF(TEXT(A4373,"MMDD")&lt;"0701",TEXT(A4373,"MMDD")&gt;VLOOKUP(R4373,SpeciesValidation!D:W,18,FALSE),TEXT(A4373,"MMDD")&lt;VLOOKUP(R4373,SpeciesValidation!D:W,19,FALSE))),"Date outside expected range for this species",""),"")),"",IF(LEFT(J4373,1)="A",IF(IF(VLOOKUP(R4373,SpeciesValidation!D:W,20,FALSE)=FALSE,OR(TEXT(A4373,"MMDD")&lt;VLOOKUP(R4373,SpeciesValidation!D:W,18,FALSE),TEXT(A4373,"MMDD")&gt;VLOOKUP(R4373,SpeciesValidation!D:W,19,FALSE)),IF(TEXT(A4373,"MMDD")&lt;"0701",TEXT(A4373,"MMDD")&gt;VLOOKUP(R4373,SpeciesValidation!D:W,18,FALSE),TEXT(A4373,"MMDD")&lt;VLOOKUP(R4373,SpeciesValidation!D:W,19,FALSE))),"Date outside expected range for this species",""),"")))</f>
        <v/>
      </c>
      <c r="M4373" s="127" t="str">
        <f>IF(LEN(E4373&amp;"")&gt;0,IF(ISERROR(VLOOKUP(R4373,SpeciesValidation!D:I,6,FALSE)),"",VLOOKUP(R4373,SpeciesValidation!D:I,6,FALSE)),"")</f>
        <v/>
      </c>
      <c r="Q4373" s="36" t="str">
        <f>IF(LEN(E4373&amp;"")&gt;0,IF(ISERROR(VLOOKUP(E4373,SpeciesValidation!B:G,2,FALSE)=TRUE),"",VLOOKUP(E4373,SpeciesValidation!B:G,2,FALSE)),"")</f>
        <v/>
      </c>
      <c r="R4373" s="36" t="str">
        <f>IF(LEN(E4373&amp;"")&gt;0,IF(ISERROR(VLOOKUP(E4373,SpeciesLookup!B:G,4,FALSE)=TRUE),"",VLOOKUP(E4373,SpeciesLookup!B:G,4,FALSE)),"")</f>
        <v/>
      </c>
    </row>
    <row r="4374" spans="1:18" ht="13.2" x14ac:dyDescent="0.25">
      <c r="A4374" s="72"/>
      <c r="D4374" s="11"/>
      <c r="G4374" s="128" t="str">
        <f>IF(LEN(E4374&amp;"")&gt;0,IF(ISERROR(VLOOKUP(E4374,SpeciesLookup!B:G,6,FALSE)=TRUE),"",VLOOKUP(E4374,SpeciesLookup!B:G,6,FALSE)),"")</f>
        <v/>
      </c>
      <c r="H4374" s="128" t="str">
        <f>IF(LEN(E4374&amp;"")&gt;0,IF(ISERROR(VLOOKUP(E4374,SpeciesLookup!B:G,5,FALSE)=TRUE),"",VLOOKUP(E4374,SpeciesLookup!B:G,5,FALSE)),"")</f>
        <v/>
      </c>
      <c r="I4374" s="11"/>
      <c r="J4374" s="73"/>
      <c r="K4374" s="11"/>
      <c r="L4374" s="127" t="str">
        <f>TRIM(IF(ISERROR(VLOOKUP(R4374,SpeciesValidation!D:T,IF(ISNA(VLOOKUP(J4374,Validation!B$2:C$15,2,FALSE)),FALSE,VLOOKUP(J4374,Validation!B$2:C$15,2,FALSE)))),IF(LEN(E4374&amp;"")&gt;0,"",""),VLOOKUP(R4374,SpeciesValidation!D:T,VLOOKUP(J4374,Validation!B$2:C$15,2,FALSE),FALSE)) &amp; " " &amp; IF(ISERROR(IF(LEFT(J4374,1)="A",IF(IF(VLOOKUP(R4374,SpeciesValidation!D:W,20,FALSE)=FALSE,OR(TEXT(A4374,"MMDD")&lt;VLOOKUP(R4374,SpeciesValidation!D:W,18,FALSE),TEXT(A4374,"MMDD")&gt;VLOOKUP(R4374,SpeciesValidation!D:W,19,FALSE)),IF(TEXT(A4374,"MMDD")&lt;"0701",TEXT(A4374,"MMDD")&gt;VLOOKUP(R4374,SpeciesValidation!D:W,18,FALSE),TEXT(A4374,"MMDD")&lt;VLOOKUP(R4374,SpeciesValidation!D:W,19,FALSE))),"Date outside expected range for this species",""),"")),"",IF(LEFT(J4374,1)="A",IF(IF(VLOOKUP(R4374,SpeciesValidation!D:W,20,FALSE)=FALSE,OR(TEXT(A4374,"MMDD")&lt;VLOOKUP(R4374,SpeciesValidation!D:W,18,FALSE),TEXT(A4374,"MMDD")&gt;VLOOKUP(R4374,SpeciesValidation!D:W,19,FALSE)),IF(TEXT(A4374,"MMDD")&lt;"0701",TEXT(A4374,"MMDD")&gt;VLOOKUP(R4374,SpeciesValidation!D:W,18,FALSE),TEXT(A4374,"MMDD")&lt;VLOOKUP(R4374,SpeciesValidation!D:W,19,FALSE))),"Date outside expected range for this species",""),"")))</f>
        <v/>
      </c>
      <c r="M4374" s="127" t="str">
        <f>IF(LEN(E4374&amp;"")&gt;0,IF(ISERROR(VLOOKUP(R4374,SpeciesValidation!D:I,6,FALSE)),"",VLOOKUP(R4374,SpeciesValidation!D:I,6,FALSE)),"")</f>
        <v/>
      </c>
      <c r="Q4374" s="36" t="str">
        <f>IF(LEN(E4374&amp;"")&gt;0,IF(ISERROR(VLOOKUP(E4374,SpeciesValidation!B:G,2,FALSE)=TRUE),"",VLOOKUP(E4374,SpeciesValidation!B:G,2,FALSE)),"")</f>
        <v/>
      </c>
      <c r="R4374" s="36" t="str">
        <f>IF(LEN(E4374&amp;"")&gt;0,IF(ISERROR(VLOOKUP(E4374,SpeciesLookup!B:G,4,FALSE)=TRUE),"",VLOOKUP(E4374,SpeciesLookup!B:G,4,FALSE)),"")</f>
        <v/>
      </c>
    </row>
    <row r="4375" spans="1:18" ht="13.2" x14ac:dyDescent="0.25">
      <c r="A4375" s="72"/>
      <c r="D4375" s="11"/>
      <c r="G4375" s="128" t="str">
        <f>IF(LEN(E4375&amp;"")&gt;0,IF(ISERROR(VLOOKUP(E4375,SpeciesLookup!B:G,6,FALSE)=TRUE),"",VLOOKUP(E4375,SpeciesLookup!B:G,6,FALSE)),"")</f>
        <v/>
      </c>
      <c r="H4375" s="128" t="str">
        <f>IF(LEN(E4375&amp;"")&gt;0,IF(ISERROR(VLOOKUP(E4375,SpeciesLookup!B:G,5,FALSE)=TRUE),"",VLOOKUP(E4375,SpeciesLookup!B:G,5,FALSE)),"")</f>
        <v/>
      </c>
      <c r="I4375" s="11"/>
      <c r="J4375" s="73"/>
      <c r="K4375" s="11"/>
      <c r="L4375" s="127" t="str">
        <f>TRIM(IF(ISERROR(VLOOKUP(R4375,SpeciesValidation!D:T,IF(ISNA(VLOOKUP(J4375,Validation!B$2:C$15,2,FALSE)),FALSE,VLOOKUP(J4375,Validation!B$2:C$15,2,FALSE)))),IF(LEN(E4375&amp;"")&gt;0,"",""),VLOOKUP(R4375,SpeciesValidation!D:T,VLOOKUP(J4375,Validation!B$2:C$15,2,FALSE),FALSE)) &amp; " " &amp; IF(ISERROR(IF(LEFT(J4375,1)="A",IF(IF(VLOOKUP(R4375,SpeciesValidation!D:W,20,FALSE)=FALSE,OR(TEXT(A4375,"MMDD")&lt;VLOOKUP(R4375,SpeciesValidation!D:W,18,FALSE),TEXT(A4375,"MMDD")&gt;VLOOKUP(R4375,SpeciesValidation!D:W,19,FALSE)),IF(TEXT(A4375,"MMDD")&lt;"0701",TEXT(A4375,"MMDD")&gt;VLOOKUP(R4375,SpeciesValidation!D:W,18,FALSE),TEXT(A4375,"MMDD")&lt;VLOOKUP(R4375,SpeciesValidation!D:W,19,FALSE))),"Date outside expected range for this species",""),"")),"",IF(LEFT(J4375,1)="A",IF(IF(VLOOKUP(R4375,SpeciesValidation!D:W,20,FALSE)=FALSE,OR(TEXT(A4375,"MMDD")&lt;VLOOKUP(R4375,SpeciesValidation!D:W,18,FALSE),TEXT(A4375,"MMDD")&gt;VLOOKUP(R4375,SpeciesValidation!D:W,19,FALSE)),IF(TEXT(A4375,"MMDD")&lt;"0701",TEXT(A4375,"MMDD")&gt;VLOOKUP(R4375,SpeciesValidation!D:W,18,FALSE),TEXT(A4375,"MMDD")&lt;VLOOKUP(R4375,SpeciesValidation!D:W,19,FALSE))),"Date outside expected range for this species",""),"")))</f>
        <v/>
      </c>
      <c r="M4375" s="127" t="str">
        <f>IF(LEN(E4375&amp;"")&gt;0,IF(ISERROR(VLOOKUP(R4375,SpeciesValidation!D:I,6,FALSE)),"",VLOOKUP(R4375,SpeciesValidation!D:I,6,FALSE)),"")</f>
        <v/>
      </c>
      <c r="Q4375" s="36" t="str">
        <f>IF(LEN(E4375&amp;"")&gt;0,IF(ISERROR(VLOOKUP(E4375,SpeciesValidation!B:G,2,FALSE)=TRUE),"",VLOOKUP(E4375,SpeciesValidation!B:G,2,FALSE)),"")</f>
        <v/>
      </c>
      <c r="R4375" s="36" t="str">
        <f>IF(LEN(E4375&amp;"")&gt;0,IF(ISERROR(VLOOKUP(E4375,SpeciesLookup!B:G,4,FALSE)=TRUE),"",VLOOKUP(E4375,SpeciesLookup!B:G,4,FALSE)),"")</f>
        <v/>
      </c>
    </row>
    <row r="4376" spans="1:18" ht="13.2" x14ac:dyDescent="0.25">
      <c r="A4376" s="72"/>
      <c r="D4376" s="11"/>
      <c r="G4376" s="128" t="str">
        <f>IF(LEN(E4376&amp;"")&gt;0,IF(ISERROR(VLOOKUP(E4376,SpeciesLookup!B:G,6,FALSE)=TRUE),"",VLOOKUP(E4376,SpeciesLookup!B:G,6,FALSE)),"")</f>
        <v/>
      </c>
      <c r="H4376" s="128" t="str">
        <f>IF(LEN(E4376&amp;"")&gt;0,IF(ISERROR(VLOOKUP(E4376,SpeciesLookup!B:G,5,FALSE)=TRUE),"",VLOOKUP(E4376,SpeciesLookup!B:G,5,FALSE)),"")</f>
        <v/>
      </c>
      <c r="I4376" s="11"/>
      <c r="J4376" s="73"/>
      <c r="K4376" s="11"/>
      <c r="L4376" s="127" t="str">
        <f>TRIM(IF(ISERROR(VLOOKUP(R4376,SpeciesValidation!D:T,IF(ISNA(VLOOKUP(J4376,Validation!B$2:C$15,2,FALSE)),FALSE,VLOOKUP(J4376,Validation!B$2:C$15,2,FALSE)))),IF(LEN(E4376&amp;"")&gt;0,"",""),VLOOKUP(R4376,SpeciesValidation!D:T,VLOOKUP(J4376,Validation!B$2:C$15,2,FALSE),FALSE)) &amp; " " &amp; IF(ISERROR(IF(LEFT(J4376,1)="A",IF(IF(VLOOKUP(R4376,SpeciesValidation!D:W,20,FALSE)=FALSE,OR(TEXT(A4376,"MMDD")&lt;VLOOKUP(R4376,SpeciesValidation!D:W,18,FALSE),TEXT(A4376,"MMDD")&gt;VLOOKUP(R4376,SpeciesValidation!D:W,19,FALSE)),IF(TEXT(A4376,"MMDD")&lt;"0701",TEXT(A4376,"MMDD")&gt;VLOOKUP(R4376,SpeciesValidation!D:W,18,FALSE),TEXT(A4376,"MMDD")&lt;VLOOKUP(R4376,SpeciesValidation!D:W,19,FALSE))),"Date outside expected range for this species",""),"")),"",IF(LEFT(J4376,1)="A",IF(IF(VLOOKUP(R4376,SpeciesValidation!D:W,20,FALSE)=FALSE,OR(TEXT(A4376,"MMDD")&lt;VLOOKUP(R4376,SpeciesValidation!D:W,18,FALSE),TEXT(A4376,"MMDD")&gt;VLOOKUP(R4376,SpeciesValidation!D:W,19,FALSE)),IF(TEXT(A4376,"MMDD")&lt;"0701",TEXT(A4376,"MMDD")&gt;VLOOKUP(R4376,SpeciesValidation!D:W,18,FALSE),TEXT(A4376,"MMDD")&lt;VLOOKUP(R4376,SpeciesValidation!D:W,19,FALSE))),"Date outside expected range for this species",""),"")))</f>
        <v/>
      </c>
      <c r="M4376" s="127" t="str">
        <f>IF(LEN(E4376&amp;"")&gt;0,IF(ISERROR(VLOOKUP(R4376,SpeciesValidation!D:I,6,FALSE)),"",VLOOKUP(R4376,SpeciesValidation!D:I,6,FALSE)),"")</f>
        <v/>
      </c>
      <c r="Q4376" s="36" t="str">
        <f>IF(LEN(E4376&amp;"")&gt;0,IF(ISERROR(VLOOKUP(E4376,SpeciesValidation!B:G,2,FALSE)=TRUE),"",VLOOKUP(E4376,SpeciesValidation!B:G,2,FALSE)),"")</f>
        <v/>
      </c>
      <c r="R4376" s="36" t="str">
        <f>IF(LEN(E4376&amp;"")&gt;0,IF(ISERROR(VLOOKUP(E4376,SpeciesLookup!B:G,4,FALSE)=TRUE),"",VLOOKUP(E4376,SpeciesLookup!B:G,4,FALSE)),"")</f>
        <v/>
      </c>
    </row>
    <row r="4377" spans="1:18" ht="13.2" x14ac:dyDescent="0.25">
      <c r="A4377" s="72"/>
      <c r="D4377" s="11"/>
      <c r="G4377" s="128" t="str">
        <f>IF(LEN(E4377&amp;"")&gt;0,IF(ISERROR(VLOOKUP(E4377,SpeciesLookup!B:G,6,FALSE)=TRUE),"",VLOOKUP(E4377,SpeciesLookup!B:G,6,FALSE)),"")</f>
        <v/>
      </c>
      <c r="H4377" s="128" t="str">
        <f>IF(LEN(E4377&amp;"")&gt;0,IF(ISERROR(VLOOKUP(E4377,SpeciesLookup!B:G,5,FALSE)=TRUE),"",VLOOKUP(E4377,SpeciesLookup!B:G,5,FALSE)),"")</f>
        <v/>
      </c>
      <c r="I4377" s="11"/>
      <c r="J4377" s="73"/>
      <c r="K4377" s="11"/>
      <c r="L4377" s="127" t="str">
        <f>TRIM(IF(ISERROR(VLOOKUP(R4377,SpeciesValidation!D:T,IF(ISNA(VLOOKUP(J4377,Validation!B$2:C$15,2,FALSE)),FALSE,VLOOKUP(J4377,Validation!B$2:C$15,2,FALSE)))),IF(LEN(E4377&amp;"")&gt;0,"",""),VLOOKUP(R4377,SpeciesValidation!D:T,VLOOKUP(J4377,Validation!B$2:C$15,2,FALSE),FALSE)) &amp; " " &amp; IF(ISERROR(IF(LEFT(J4377,1)="A",IF(IF(VLOOKUP(R4377,SpeciesValidation!D:W,20,FALSE)=FALSE,OR(TEXT(A4377,"MMDD")&lt;VLOOKUP(R4377,SpeciesValidation!D:W,18,FALSE),TEXT(A4377,"MMDD")&gt;VLOOKUP(R4377,SpeciesValidation!D:W,19,FALSE)),IF(TEXT(A4377,"MMDD")&lt;"0701",TEXT(A4377,"MMDD")&gt;VLOOKUP(R4377,SpeciesValidation!D:W,18,FALSE),TEXT(A4377,"MMDD")&lt;VLOOKUP(R4377,SpeciesValidation!D:W,19,FALSE))),"Date outside expected range for this species",""),"")),"",IF(LEFT(J4377,1)="A",IF(IF(VLOOKUP(R4377,SpeciesValidation!D:W,20,FALSE)=FALSE,OR(TEXT(A4377,"MMDD")&lt;VLOOKUP(R4377,SpeciesValidation!D:W,18,FALSE),TEXT(A4377,"MMDD")&gt;VLOOKUP(R4377,SpeciesValidation!D:W,19,FALSE)),IF(TEXT(A4377,"MMDD")&lt;"0701",TEXT(A4377,"MMDD")&gt;VLOOKUP(R4377,SpeciesValidation!D:W,18,FALSE),TEXT(A4377,"MMDD")&lt;VLOOKUP(R4377,SpeciesValidation!D:W,19,FALSE))),"Date outside expected range for this species",""),"")))</f>
        <v/>
      </c>
      <c r="M4377" s="127" t="str">
        <f>IF(LEN(E4377&amp;"")&gt;0,IF(ISERROR(VLOOKUP(R4377,SpeciesValidation!D:I,6,FALSE)),"",VLOOKUP(R4377,SpeciesValidation!D:I,6,FALSE)),"")</f>
        <v/>
      </c>
      <c r="Q4377" s="36" t="str">
        <f>IF(LEN(E4377&amp;"")&gt;0,IF(ISERROR(VLOOKUP(E4377,SpeciesValidation!B:G,2,FALSE)=TRUE),"",VLOOKUP(E4377,SpeciesValidation!B:G,2,FALSE)),"")</f>
        <v/>
      </c>
      <c r="R4377" s="36" t="str">
        <f>IF(LEN(E4377&amp;"")&gt;0,IF(ISERROR(VLOOKUP(E4377,SpeciesLookup!B:G,4,FALSE)=TRUE),"",VLOOKUP(E4377,SpeciesLookup!B:G,4,FALSE)),"")</f>
        <v/>
      </c>
    </row>
    <row r="4378" spans="1:18" ht="13.2" x14ac:dyDescent="0.25">
      <c r="A4378" s="72"/>
      <c r="D4378" s="11"/>
      <c r="G4378" s="128" t="str">
        <f>IF(LEN(E4378&amp;"")&gt;0,IF(ISERROR(VLOOKUP(E4378,SpeciesLookup!B:G,6,FALSE)=TRUE),"",VLOOKUP(E4378,SpeciesLookup!B:G,6,FALSE)),"")</f>
        <v/>
      </c>
      <c r="H4378" s="128" t="str">
        <f>IF(LEN(E4378&amp;"")&gt;0,IF(ISERROR(VLOOKUP(E4378,SpeciesLookup!B:G,5,FALSE)=TRUE),"",VLOOKUP(E4378,SpeciesLookup!B:G,5,FALSE)),"")</f>
        <v/>
      </c>
      <c r="I4378" s="11"/>
      <c r="J4378" s="73"/>
      <c r="K4378" s="11"/>
      <c r="L4378" s="127" t="str">
        <f>TRIM(IF(ISERROR(VLOOKUP(R4378,SpeciesValidation!D:T,IF(ISNA(VLOOKUP(J4378,Validation!B$2:C$15,2,FALSE)),FALSE,VLOOKUP(J4378,Validation!B$2:C$15,2,FALSE)))),IF(LEN(E4378&amp;"")&gt;0,"",""),VLOOKUP(R4378,SpeciesValidation!D:T,VLOOKUP(J4378,Validation!B$2:C$15,2,FALSE),FALSE)) &amp; " " &amp; IF(ISERROR(IF(LEFT(J4378,1)="A",IF(IF(VLOOKUP(R4378,SpeciesValidation!D:W,20,FALSE)=FALSE,OR(TEXT(A4378,"MMDD")&lt;VLOOKUP(R4378,SpeciesValidation!D:W,18,FALSE),TEXT(A4378,"MMDD")&gt;VLOOKUP(R4378,SpeciesValidation!D:W,19,FALSE)),IF(TEXT(A4378,"MMDD")&lt;"0701",TEXT(A4378,"MMDD")&gt;VLOOKUP(R4378,SpeciesValidation!D:W,18,FALSE),TEXT(A4378,"MMDD")&lt;VLOOKUP(R4378,SpeciesValidation!D:W,19,FALSE))),"Date outside expected range for this species",""),"")),"",IF(LEFT(J4378,1)="A",IF(IF(VLOOKUP(R4378,SpeciesValidation!D:W,20,FALSE)=FALSE,OR(TEXT(A4378,"MMDD")&lt;VLOOKUP(R4378,SpeciesValidation!D:W,18,FALSE),TEXT(A4378,"MMDD")&gt;VLOOKUP(R4378,SpeciesValidation!D:W,19,FALSE)),IF(TEXT(A4378,"MMDD")&lt;"0701",TEXT(A4378,"MMDD")&gt;VLOOKUP(R4378,SpeciesValidation!D:W,18,FALSE),TEXT(A4378,"MMDD")&lt;VLOOKUP(R4378,SpeciesValidation!D:W,19,FALSE))),"Date outside expected range for this species",""),"")))</f>
        <v/>
      </c>
      <c r="M4378" s="127" t="str">
        <f>IF(LEN(E4378&amp;"")&gt;0,IF(ISERROR(VLOOKUP(R4378,SpeciesValidation!D:I,6,FALSE)),"",VLOOKUP(R4378,SpeciesValidation!D:I,6,FALSE)),"")</f>
        <v/>
      </c>
      <c r="Q4378" s="36" t="str">
        <f>IF(LEN(E4378&amp;"")&gt;0,IF(ISERROR(VLOOKUP(E4378,SpeciesValidation!B:G,2,FALSE)=TRUE),"",VLOOKUP(E4378,SpeciesValidation!B:G,2,FALSE)),"")</f>
        <v/>
      </c>
      <c r="R4378" s="36" t="str">
        <f>IF(LEN(E4378&amp;"")&gt;0,IF(ISERROR(VLOOKUP(E4378,SpeciesLookup!B:G,4,FALSE)=TRUE),"",VLOOKUP(E4378,SpeciesLookup!B:G,4,FALSE)),"")</f>
        <v/>
      </c>
    </row>
    <row r="4379" spans="1:18" ht="13.2" x14ac:dyDescent="0.25">
      <c r="A4379" s="72"/>
      <c r="D4379" s="11"/>
      <c r="G4379" s="128" t="str">
        <f>IF(LEN(E4379&amp;"")&gt;0,IF(ISERROR(VLOOKUP(E4379,SpeciesLookup!B:G,6,FALSE)=TRUE),"",VLOOKUP(E4379,SpeciesLookup!B:G,6,FALSE)),"")</f>
        <v/>
      </c>
      <c r="H4379" s="128" t="str">
        <f>IF(LEN(E4379&amp;"")&gt;0,IF(ISERROR(VLOOKUP(E4379,SpeciesLookup!B:G,5,FALSE)=TRUE),"",VLOOKUP(E4379,SpeciesLookup!B:G,5,FALSE)),"")</f>
        <v/>
      </c>
      <c r="I4379" s="11"/>
      <c r="J4379" s="73"/>
      <c r="K4379" s="11"/>
      <c r="L4379" s="127" t="str">
        <f>TRIM(IF(ISERROR(VLOOKUP(R4379,SpeciesValidation!D:T,IF(ISNA(VLOOKUP(J4379,Validation!B$2:C$15,2,FALSE)),FALSE,VLOOKUP(J4379,Validation!B$2:C$15,2,FALSE)))),IF(LEN(E4379&amp;"")&gt;0,"",""),VLOOKUP(R4379,SpeciesValidation!D:T,VLOOKUP(J4379,Validation!B$2:C$15,2,FALSE),FALSE)) &amp; " " &amp; IF(ISERROR(IF(LEFT(J4379,1)="A",IF(IF(VLOOKUP(R4379,SpeciesValidation!D:W,20,FALSE)=FALSE,OR(TEXT(A4379,"MMDD")&lt;VLOOKUP(R4379,SpeciesValidation!D:W,18,FALSE),TEXT(A4379,"MMDD")&gt;VLOOKUP(R4379,SpeciesValidation!D:W,19,FALSE)),IF(TEXT(A4379,"MMDD")&lt;"0701",TEXT(A4379,"MMDD")&gt;VLOOKUP(R4379,SpeciesValidation!D:W,18,FALSE),TEXT(A4379,"MMDD")&lt;VLOOKUP(R4379,SpeciesValidation!D:W,19,FALSE))),"Date outside expected range for this species",""),"")),"",IF(LEFT(J4379,1)="A",IF(IF(VLOOKUP(R4379,SpeciesValidation!D:W,20,FALSE)=FALSE,OR(TEXT(A4379,"MMDD")&lt;VLOOKUP(R4379,SpeciesValidation!D:W,18,FALSE),TEXT(A4379,"MMDD")&gt;VLOOKUP(R4379,SpeciesValidation!D:W,19,FALSE)),IF(TEXT(A4379,"MMDD")&lt;"0701",TEXT(A4379,"MMDD")&gt;VLOOKUP(R4379,SpeciesValidation!D:W,18,FALSE),TEXT(A4379,"MMDD")&lt;VLOOKUP(R4379,SpeciesValidation!D:W,19,FALSE))),"Date outside expected range for this species",""),"")))</f>
        <v/>
      </c>
      <c r="M4379" s="127" t="str">
        <f>IF(LEN(E4379&amp;"")&gt;0,IF(ISERROR(VLOOKUP(R4379,SpeciesValidation!D:I,6,FALSE)),"",VLOOKUP(R4379,SpeciesValidation!D:I,6,FALSE)),"")</f>
        <v/>
      </c>
      <c r="Q4379" s="36" t="str">
        <f>IF(LEN(E4379&amp;"")&gt;0,IF(ISERROR(VLOOKUP(E4379,SpeciesValidation!B:G,2,FALSE)=TRUE),"",VLOOKUP(E4379,SpeciesValidation!B:G,2,FALSE)),"")</f>
        <v/>
      </c>
      <c r="R4379" s="36" t="str">
        <f>IF(LEN(E4379&amp;"")&gt;0,IF(ISERROR(VLOOKUP(E4379,SpeciesLookup!B:G,4,FALSE)=TRUE),"",VLOOKUP(E4379,SpeciesLookup!B:G,4,FALSE)),"")</f>
        <v/>
      </c>
    </row>
    <row r="4380" spans="1:18" ht="13.2" x14ac:dyDescent="0.25">
      <c r="A4380" s="72"/>
      <c r="D4380" s="11"/>
      <c r="G4380" s="128" t="str">
        <f>IF(LEN(E4380&amp;"")&gt;0,IF(ISERROR(VLOOKUP(E4380,SpeciesLookup!B:G,6,FALSE)=TRUE),"",VLOOKUP(E4380,SpeciesLookup!B:G,6,FALSE)),"")</f>
        <v/>
      </c>
      <c r="H4380" s="128" t="str">
        <f>IF(LEN(E4380&amp;"")&gt;0,IF(ISERROR(VLOOKUP(E4380,SpeciesLookup!B:G,5,FALSE)=TRUE),"",VLOOKUP(E4380,SpeciesLookup!B:G,5,FALSE)),"")</f>
        <v/>
      </c>
      <c r="I4380" s="11"/>
      <c r="J4380" s="73"/>
      <c r="K4380" s="11"/>
      <c r="L4380" s="127" t="str">
        <f>TRIM(IF(ISERROR(VLOOKUP(R4380,SpeciesValidation!D:T,IF(ISNA(VLOOKUP(J4380,Validation!B$2:C$15,2,FALSE)),FALSE,VLOOKUP(J4380,Validation!B$2:C$15,2,FALSE)))),IF(LEN(E4380&amp;"")&gt;0,"",""),VLOOKUP(R4380,SpeciesValidation!D:T,VLOOKUP(J4380,Validation!B$2:C$15,2,FALSE),FALSE)) &amp; " " &amp; IF(ISERROR(IF(LEFT(J4380,1)="A",IF(IF(VLOOKUP(R4380,SpeciesValidation!D:W,20,FALSE)=FALSE,OR(TEXT(A4380,"MMDD")&lt;VLOOKUP(R4380,SpeciesValidation!D:W,18,FALSE),TEXT(A4380,"MMDD")&gt;VLOOKUP(R4380,SpeciesValidation!D:W,19,FALSE)),IF(TEXT(A4380,"MMDD")&lt;"0701",TEXT(A4380,"MMDD")&gt;VLOOKUP(R4380,SpeciesValidation!D:W,18,FALSE),TEXT(A4380,"MMDD")&lt;VLOOKUP(R4380,SpeciesValidation!D:W,19,FALSE))),"Date outside expected range for this species",""),"")),"",IF(LEFT(J4380,1)="A",IF(IF(VLOOKUP(R4380,SpeciesValidation!D:W,20,FALSE)=FALSE,OR(TEXT(A4380,"MMDD")&lt;VLOOKUP(R4380,SpeciesValidation!D:W,18,FALSE),TEXT(A4380,"MMDD")&gt;VLOOKUP(R4380,SpeciesValidation!D:W,19,FALSE)),IF(TEXT(A4380,"MMDD")&lt;"0701",TEXT(A4380,"MMDD")&gt;VLOOKUP(R4380,SpeciesValidation!D:W,18,FALSE),TEXT(A4380,"MMDD")&lt;VLOOKUP(R4380,SpeciesValidation!D:W,19,FALSE))),"Date outside expected range for this species",""),"")))</f>
        <v/>
      </c>
      <c r="M4380" s="127" t="str">
        <f>IF(LEN(E4380&amp;"")&gt;0,IF(ISERROR(VLOOKUP(R4380,SpeciesValidation!D:I,6,FALSE)),"",VLOOKUP(R4380,SpeciesValidation!D:I,6,FALSE)),"")</f>
        <v/>
      </c>
      <c r="Q4380" s="36" t="str">
        <f>IF(LEN(E4380&amp;"")&gt;0,IF(ISERROR(VLOOKUP(E4380,SpeciesValidation!B:G,2,FALSE)=TRUE),"",VLOOKUP(E4380,SpeciesValidation!B:G,2,FALSE)),"")</f>
        <v/>
      </c>
      <c r="R4380" s="36" t="str">
        <f>IF(LEN(E4380&amp;"")&gt;0,IF(ISERROR(VLOOKUP(E4380,SpeciesLookup!B:G,4,FALSE)=TRUE),"",VLOOKUP(E4380,SpeciesLookup!B:G,4,FALSE)),"")</f>
        <v/>
      </c>
    </row>
    <row r="4381" spans="1:18" ht="13.2" x14ac:dyDescent="0.25">
      <c r="A4381" s="72"/>
      <c r="D4381" s="11"/>
      <c r="G4381" s="128" t="str">
        <f>IF(LEN(E4381&amp;"")&gt;0,IF(ISERROR(VLOOKUP(E4381,SpeciesLookup!B:G,6,FALSE)=TRUE),"",VLOOKUP(E4381,SpeciesLookup!B:G,6,FALSE)),"")</f>
        <v/>
      </c>
      <c r="H4381" s="128" t="str">
        <f>IF(LEN(E4381&amp;"")&gt;0,IF(ISERROR(VLOOKUP(E4381,SpeciesLookup!B:G,5,FALSE)=TRUE),"",VLOOKUP(E4381,SpeciesLookup!B:G,5,FALSE)),"")</f>
        <v/>
      </c>
      <c r="I4381" s="11"/>
      <c r="J4381" s="73"/>
      <c r="K4381" s="11"/>
      <c r="L4381" s="127" t="str">
        <f>TRIM(IF(ISERROR(VLOOKUP(R4381,SpeciesValidation!D:T,IF(ISNA(VLOOKUP(J4381,Validation!B$2:C$15,2,FALSE)),FALSE,VLOOKUP(J4381,Validation!B$2:C$15,2,FALSE)))),IF(LEN(E4381&amp;"")&gt;0,"",""),VLOOKUP(R4381,SpeciesValidation!D:T,VLOOKUP(J4381,Validation!B$2:C$15,2,FALSE),FALSE)) &amp; " " &amp; IF(ISERROR(IF(LEFT(J4381,1)="A",IF(IF(VLOOKUP(R4381,SpeciesValidation!D:W,20,FALSE)=FALSE,OR(TEXT(A4381,"MMDD")&lt;VLOOKUP(R4381,SpeciesValidation!D:W,18,FALSE),TEXT(A4381,"MMDD")&gt;VLOOKUP(R4381,SpeciesValidation!D:W,19,FALSE)),IF(TEXT(A4381,"MMDD")&lt;"0701",TEXT(A4381,"MMDD")&gt;VLOOKUP(R4381,SpeciesValidation!D:W,18,FALSE),TEXT(A4381,"MMDD")&lt;VLOOKUP(R4381,SpeciesValidation!D:W,19,FALSE))),"Date outside expected range for this species",""),"")),"",IF(LEFT(J4381,1)="A",IF(IF(VLOOKUP(R4381,SpeciesValidation!D:W,20,FALSE)=FALSE,OR(TEXT(A4381,"MMDD")&lt;VLOOKUP(R4381,SpeciesValidation!D:W,18,FALSE),TEXT(A4381,"MMDD")&gt;VLOOKUP(R4381,SpeciesValidation!D:W,19,FALSE)),IF(TEXT(A4381,"MMDD")&lt;"0701",TEXT(A4381,"MMDD")&gt;VLOOKUP(R4381,SpeciesValidation!D:W,18,FALSE),TEXT(A4381,"MMDD")&lt;VLOOKUP(R4381,SpeciesValidation!D:W,19,FALSE))),"Date outside expected range for this species",""),"")))</f>
        <v/>
      </c>
      <c r="M4381" s="127" t="str">
        <f>IF(LEN(E4381&amp;"")&gt;0,IF(ISERROR(VLOOKUP(R4381,SpeciesValidation!D:I,6,FALSE)),"",VLOOKUP(R4381,SpeciesValidation!D:I,6,FALSE)),"")</f>
        <v/>
      </c>
      <c r="Q4381" s="36" t="str">
        <f>IF(LEN(E4381&amp;"")&gt;0,IF(ISERROR(VLOOKUP(E4381,SpeciesValidation!B:G,2,FALSE)=TRUE),"",VLOOKUP(E4381,SpeciesValidation!B:G,2,FALSE)),"")</f>
        <v/>
      </c>
      <c r="R4381" s="36" t="str">
        <f>IF(LEN(E4381&amp;"")&gt;0,IF(ISERROR(VLOOKUP(E4381,SpeciesLookup!B:G,4,FALSE)=TRUE),"",VLOOKUP(E4381,SpeciesLookup!B:G,4,FALSE)),"")</f>
        <v/>
      </c>
    </row>
    <row r="4382" spans="1:18" ht="13.2" x14ac:dyDescent="0.25">
      <c r="A4382" s="72"/>
      <c r="D4382" s="11"/>
      <c r="G4382" s="128" t="str">
        <f>IF(LEN(E4382&amp;"")&gt;0,IF(ISERROR(VLOOKUP(E4382,SpeciesLookup!B:G,6,FALSE)=TRUE),"",VLOOKUP(E4382,SpeciesLookup!B:G,6,FALSE)),"")</f>
        <v/>
      </c>
      <c r="H4382" s="128" t="str">
        <f>IF(LEN(E4382&amp;"")&gt;0,IF(ISERROR(VLOOKUP(E4382,SpeciesLookup!B:G,5,FALSE)=TRUE),"",VLOOKUP(E4382,SpeciesLookup!B:G,5,FALSE)),"")</f>
        <v/>
      </c>
      <c r="I4382" s="11"/>
      <c r="J4382" s="73"/>
      <c r="K4382" s="11"/>
      <c r="L4382" s="127" t="str">
        <f>TRIM(IF(ISERROR(VLOOKUP(R4382,SpeciesValidation!D:T,IF(ISNA(VLOOKUP(J4382,Validation!B$2:C$15,2,FALSE)),FALSE,VLOOKUP(J4382,Validation!B$2:C$15,2,FALSE)))),IF(LEN(E4382&amp;"")&gt;0,"",""),VLOOKUP(R4382,SpeciesValidation!D:T,VLOOKUP(J4382,Validation!B$2:C$15,2,FALSE),FALSE)) &amp; " " &amp; IF(ISERROR(IF(LEFT(J4382,1)="A",IF(IF(VLOOKUP(R4382,SpeciesValidation!D:W,20,FALSE)=FALSE,OR(TEXT(A4382,"MMDD")&lt;VLOOKUP(R4382,SpeciesValidation!D:W,18,FALSE),TEXT(A4382,"MMDD")&gt;VLOOKUP(R4382,SpeciesValidation!D:W,19,FALSE)),IF(TEXT(A4382,"MMDD")&lt;"0701",TEXT(A4382,"MMDD")&gt;VLOOKUP(R4382,SpeciesValidation!D:W,18,FALSE),TEXT(A4382,"MMDD")&lt;VLOOKUP(R4382,SpeciesValidation!D:W,19,FALSE))),"Date outside expected range for this species",""),"")),"",IF(LEFT(J4382,1)="A",IF(IF(VLOOKUP(R4382,SpeciesValidation!D:W,20,FALSE)=FALSE,OR(TEXT(A4382,"MMDD")&lt;VLOOKUP(R4382,SpeciesValidation!D:W,18,FALSE),TEXT(A4382,"MMDD")&gt;VLOOKUP(R4382,SpeciesValidation!D:W,19,FALSE)),IF(TEXT(A4382,"MMDD")&lt;"0701",TEXT(A4382,"MMDD")&gt;VLOOKUP(R4382,SpeciesValidation!D:W,18,FALSE),TEXT(A4382,"MMDD")&lt;VLOOKUP(R4382,SpeciesValidation!D:W,19,FALSE))),"Date outside expected range for this species",""),"")))</f>
        <v/>
      </c>
      <c r="M4382" s="127" t="str">
        <f>IF(LEN(E4382&amp;"")&gt;0,IF(ISERROR(VLOOKUP(R4382,SpeciesValidation!D:I,6,FALSE)),"",VLOOKUP(R4382,SpeciesValidation!D:I,6,FALSE)),"")</f>
        <v/>
      </c>
      <c r="Q4382" s="36" t="str">
        <f>IF(LEN(E4382&amp;"")&gt;0,IF(ISERROR(VLOOKUP(E4382,SpeciesValidation!B:G,2,FALSE)=TRUE),"",VLOOKUP(E4382,SpeciesValidation!B:G,2,FALSE)),"")</f>
        <v/>
      </c>
      <c r="R4382" s="36" t="str">
        <f>IF(LEN(E4382&amp;"")&gt;0,IF(ISERROR(VLOOKUP(E4382,SpeciesLookup!B:G,4,FALSE)=TRUE),"",VLOOKUP(E4382,SpeciesLookup!B:G,4,FALSE)),"")</f>
        <v/>
      </c>
    </row>
    <row r="4383" spans="1:18" ht="13.2" x14ac:dyDescent="0.25">
      <c r="A4383" s="72"/>
      <c r="D4383" s="11"/>
      <c r="G4383" s="128" t="str">
        <f>IF(LEN(E4383&amp;"")&gt;0,IF(ISERROR(VLOOKUP(E4383,SpeciesLookup!B:G,6,FALSE)=TRUE),"",VLOOKUP(E4383,SpeciesLookup!B:G,6,FALSE)),"")</f>
        <v/>
      </c>
      <c r="H4383" s="128" t="str">
        <f>IF(LEN(E4383&amp;"")&gt;0,IF(ISERROR(VLOOKUP(E4383,SpeciesLookup!B:G,5,FALSE)=TRUE),"",VLOOKUP(E4383,SpeciesLookup!B:G,5,FALSE)),"")</f>
        <v/>
      </c>
      <c r="I4383" s="11"/>
      <c r="J4383" s="73"/>
      <c r="K4383" s="11"/>
      <c r="L4383" s="127" t="str">
        <f>TRIM(IF(ISERROR(VLOOKUP(R4383,SpeciesValidation!D:T,IF(ISNA(VLOOKUP(J4383,Validation!B$2:C$15,2,FALSE)),FALSE,VLOOKUP(J4383,Validation!B$2:C$15,2,FALSE)))),IF(LEN(E4383&amp;"")&gt;0,"",""),VLOOKUP(R4383,SpeciesValidation!D:T,VLOOKUP(J4383,Validation!B$2:C$15,2,FALSE),FALSE)) &amp; " " &amp; IF(ISERROR(IF(LEFT(J4383,1)="A",IF(IF(VLOOKUP(R4383,SpeciesValidation!D:W,20,FALSE)=FALSE,OR(TEXT(A4383,"MMDD")&lt;VLOOKUP(R4383,SpeciesValidation!D:W,18,FALSE),TEXT(A4383,"MMDD")&gt;VLOOKUP(R4383,SpeciesValidation!D:W,19,FALSE)),IF(TEXT(A4383,"MMDD")&lt;"0701",TEXT(A4383,"MMDD")&gt;VLOOKUP(R4383,SpeciesValidation!D:W,18,FALSE),TEXT(A4383,"MMDD")&lt;VLOOKUP(R4383,SpeciesValidation!D:W,19,FALSE))),"Date outside expected range for this species",""),"")),"",IF(LEFT(J4383,1)="A",IF(IF(VLOOKUP(R4383,SpeciesValidation!D:W,20,FALSE)=FALSE,OR(TEXT(A4383,"MMDD")&lt;VLOOKUP(R4383,SpeciesValidation!D:W,18,FALSE),TEXT(A4383,"MMDD")&gt;VLOOKUP(R4383,SpeciesValidation!D:W,19,FALSE)),IF(TEXT(A4383,"MMDD")&lt;"0701",TEXT(A4383,"MMDD")&gt;VLOOKUP(R4383,SpeciesValidation!D:W,18,FALSE),TEXT(A4383,"MMDD")&lt;VLOOKUP(R4383,SpeciesValidation!D:W,19,FALSE))),"Date outside expected range for this species",""),"")))</f>
        <v/>
      </c>
      <c r="M4383" s="127" t="str">
        <f>IF(LEN(E4383&amp;"")&gt;0,IF(ISERROR(VLOOKUP(R4383,SpeciesValidation!D:I,6,FALSE)),"",VLOOKUP(R4383,SpeciesValidation!D:I,6,FALSE)),"")</f>
        <v/>
      </c>
      <c r="Q4383" s="36" t="str">
        <f>IF(LEN(E4383&amp;"")&gt;0,IF(ISERROR(VLOOKUP(E4383,SpeciesValidation!B:G,2,FALSE)=TRUE),"",VLOOKUP(E4383,SpeciesValidation!B:G,2,FALSE)),"")</f>
        <v/>
      </c>
      <c r="R4383" s="36" t="str">
        <f>IF(LEN(E4383&amp;"")&gt;0,IF(ISERROR(VLOOKUP(E4383,SpeciesLookup!B:G,4,FALSE)=TRUE),"",VLOOKUP(E4383,SpeciesLookup!B:G,4,FALSE)),"")</f>
        <v/>
      </c>
    </row>
    <row r="4384" spans="1:18" ht="13.2" x14ac:dyDescent="0.25">
      <c r="A4384" s="72"/>
      <c r="D4384" s="11"/>
      <c r="G4384" s="128" t="str">
        <f>IF(LEN(E4384&amp;"")&gt;0,IF(ISERROR(VLOOKUP(E4384,SpeciesLookup!B:G,6,FALSE)=TRUE),"",VLOOKUP(E4384,SpeciesLookup!B:G,6,FALSE)),"")</f>
        <v/>
      </c>
      <c r="H4384" s="128" t="str">
        <f>IF(LEN(E4384&amp;"")&gt;0,IF(ISERROR(VLOOKUP(E4384,SpeciesLookup!B:G,5,FALSE)=TRUE),"",VLOOKUP(E4384,SpeciesLookup!B:G,5,FALSE)),"")</f>
        <v/>
      </c>
      <c r="I4384" s="11"/>
      <c r="J4384" s="73"/>
      <c r="K4384" s="11"/>
      <c r="L4384" s="127" t="str">
        <f>TRIM(IF(ISERROR(VLOOKUP(R4384,SpeciesValidation!D:T,IF(ISNA(VLOOKUP(J4384,Validation!B$2:C$15,2,FALSE)),FALSE,VLOOKUP(J4384,Validation!B$2:C$15,2,FALSE)))),IF(LEN(E4384&amp;"")&gt;0,"",""),VLOOKUP(R4384,SpeciesValidation!D:T,VLOOKUP(J4384,Validation!B$2:C$15,2,FALSE),FALSE)) &amp; " " &amp; IF(ISERROR(IF(LEFT(J4384,1)="A",IF(IF(VLOOKUP(R4384,SpeciesValidation!D:W,20,FALSE)=FALSE,OR(TEXT(A4384,"MMDD")&lt;VLOOKUP(R4384,SpeciesValidation!D:W,18,FALSE),TEXT(A4384,"MMDD")&gt;VLOOKUP(R4384,SpeciesValidation!D:W,19,FALSE)),IF(TEXT(A4384,"MMDD")&lt;"0701",TEXT(A4384,"MMDD")&gt;VLOOKUP(R4384,SpeciesValidation!D:W,18,FALSE),TEXT(A4384,"MMDD")&lt;VLOOKUP(R4384,SpeciesValidation!D:W,19,FALSE))),"Date outside expected range for this species",""),"")),"",IF(LEFT(J4384,1)="A",IF(IF(VLOOKUP(R4384,SpeciesValidation!D:W,20,FALSE)=FALSE,OR(TEXT(A4384,"MMDD")&lt;VLOOKUP(R4384,SpeciesValidation!D:W,18,FALSE),TEXT(A4384,"MMDD")&gt;VLOOKUP(R4384,SpeciesValidation!D:W,19,FALSE)),IF(TEXT(A4384,"MMDD")&lt;"0701",TEXT(A4384,"MMDD")&gt;VLOOKUP(R4384,SpeciesValidation!D:W,18,FALSE),TEXT(A4384,"MMDD")&lt;VLOOKUP(R4384,SpeciesValidation!D:W,19,FALSE))),"Date outside expected range for this species",""),"")))</f>
        <v/>
      </c>
      <c r="M4384" s="127" t="str">
        <f>IF(LEN(E4384&amp;"")&gt;0,IF(ISERROR(VLOOKUP(R4384,SpeciesValidation!D:I,6,FALSE)),"",VLOOKUP(R4384,SpeciesValidation!D:I,6,FALSE)),"")</f>
        <v/>
      </c>
      <c r="Q4384" s="36" t="str">
        <f>IF(LEN(E4384&amp;"")&gt;0,IF(ISERROR(VLOOKUP(E4384,SpeciesValidation!B:G,2,FALSE)=TRUE),"",VLOOKUP(E4384,SpeciesValidation!B:G,2,FALSE)),"")</f>
        <v/>
      </c>
      <c r="R4384" s="36" t="str">
        <f>IF(LEN(E4384&amp;"")&gt;0,IF(ISERROR(VLOOKUP(E4384,SpeciesLookup!B:G,4,FALSE)=TRUE),"",VLOOKUP(E4384,SpeciesLookup!B:G,4,FALSE)),"")</f>
        <v/>
      </c>
    </row>
    <row r="4385" spans="1:18" ht="13.2" x14ac:dyDescent="0.25">
      <c r="A4385" s="72"/>
      <c r="D4385" s="11"/>
      <c r="G4385" s="128" t="str">
        <f>IF(LEN(E4385&amp;"")&gt;0,IF(ISERROR(VLOOKUP(E4385,SpeciesLookup!B:G,6,FALSE)=TRUE),"",VLOOKUP(E4385,SpeciesLookup!B:G,6,FALSE)),"")</f>
        <v/>
      </c>
      <c r="H4385" s="128" t="str">
        <f>IF(LEN(E4385&amp;"")&gt;0,IF(ISERROR(VLOOKUP(E4385,SpeciesLookup!B:G,5,FALSE)=TRUE),"",VLOOKUP(E4385,SpeciesLookup!B:G,5,FALSE)),"")</f>
        <v/>
      </c>
      <c r="I4385" s="11"/>
      <c r="J4385" s="73"/>
      <c r="K4385" s="11"/>
      <c r="L4385" s="127" t="str">
        <f>TRIM(IF(ISERROR(VLOOKUP(R4385,SpeciesValidation!D:T,IF(ISNA(VLOOKUP(J4385,Validation!B$2:C$15,2,FALSE)),FALSE,VLOOKUP(J4385,Validation!B$2:C$15,2,FALSE)))),IF(LEN(E4385&amp;"")&gt;0,"",""),VLOOKUP(R4385,SpeciesValidation!D:T,VLOOKUP(J4385,Validation!B$2:C$15,2,FALSE),FALSE)) &amp; " " &amp; IF(ISERROR(IF(LEFT(J4385,1)="A",IF(IF(VLOOKUP(R4385,SpeciesValidation!D:W,20,FALSE)=FALSE,OR(TEXT(A4385,"MMDD")&lt;VLOOKUP(R4385,SpeciesValidation!D:W,18,FALSE),TEXT(A4385,"MMDD")&gt;VLOOKUP(R4385,SpeciesValidation!D:W,19,FALSE)),IF(TEXT(A4385,"MMDD")&lt;"0701",TEXT(A4385,"MMDD")&gt;VLOOKUP(R4385,SpeciesValidation!D:W,18,FALSE),TEXT(A4385,"MMDD")&lt;VLOOKUP(R4385,SpeciesValidation!D:W,19,FALSE))),"Date outside expected range for this species",""),"")),"",IF(LEFT(J4385,1)="A",IF(IF(VLOOKUP(R4385,SpeciesValidation!D:W,20,FALSE)=FALSE,OR(TEXT(A4385,"MMDD")&lt;VLOOKUP(R4385,SpeciesValidation!D:W,18,FALSE),TEXT(A4385,"MMDD")&gt;VLOOKUP(R4385,SpeciesValidation!D:W,19,FALSE)),IF(TEXT(A4385,"MMDD")&lt;"0701",TEXT(A4385,"MMDD")&gt;VLOOKUP(R4385,SpeciesValidation!D:W,18,FALSE),TEXT(A4385,"MMDD")&lt;VLOOKUP(R4385,SpeciesValidation!D:W,19,FALSE))),"Date outside expected range for this species",""),"")))</f>
        <v/>
      </c>
      <c r="M4385" s="127" t="str">
        <f>IF(LEN(E4385&amp;"")&gt;0,IF(ISERROR(VLOOKUP(R4385,SpeciesValidation!D:I,6,FALSE)),"",VLOOKUP(R4385,SpeciesValidation!D:I,6,FALSE)),"")</f>
        <v/>
      </c>
      <c r="Q4385" s="36" t="str">
        <f>IF(LEN(E4385&amp;"")&gt;0,IF(ISERROR(VLOOKUP(E4385,SpeciesValidation!B:G,2,FALSE)=TRUE),"",VLOOKUP(E4385,SpeciesValidation!B:G,2,FALSE)),"")</f>
        <v/>
      </c>
      <c r="R4385" s="36" t="str">
        <f>IF(LEN(E4385&amp;"")&gt;0,IF(ISERROR(VLOOKUP(E4385,SpeciesLookup!B:G,4,FALSE)=TRUE),"",VLOOKUP(E4385,SpeciesLookup!B:G,4,FALSE)),"")</f>
        <v/>
      </c>
    </row>
    <row r="4386" spans="1:18" ht="13.2" x14ac:dyDescent="0.25">
      <c r="A4386" s="72"/>
      <c r="D4386" s="11"/>
      <c r="G4386" s="128" t="str">
        <f>IF(LEN(E4386&amp;"")&gt;0,IF(ISERROR(VLOOKUP(E4386,SpeciesLookup!B:G,6,FALSE)=TRUE),"",VLOOKUP(E4386,SpeciesLookup!B:G,6,FALSE)),"")</f>
        <v/>
      </c>
      <c r="H4386" s="128" t="str">
        <f>IF(LEN(E4386&amp;"")&gt;0,IF(ISERROR(VLOOKUP(E4386,SpeciesLookup!B:G,5,FALSE)=TRUE),"",VLOOKUP(E4386,SpeciesLookup!B:G,5,FALSE)),"")</f>
        <v/>
      </c>
      <c r="I4386" s="11"/>
      <c r="J4386" s="73"/>
      <c r="K4386" s="11"/>
      <c r="L4386" s="127" t="str">
        <f>TRIM(IF(ISERROR(VLOOKUP(R4386,SpeciesValidation!D:T,IF(ISNA(VLOOKUP(J4386,Validation!B$2:C$15,2,FALSE)),FALSE,VLOOKUP(J4386,Validation!B$2:C$15,2,FALSE)))),IF(LEN(E4386&amp;"")&gt;0,"",""),VLOOKUP(R4386,SpeciesValidation!D:T,VLOOKUP(J4386,Validation!B$2:C$15,2,FALSE),FALSE)) &amp; " " &amp; IF(ISERROR(IF(LEFT(J4386,1)="A",IF(IF(VLOOKUP(R4386,SpeciesValidation!D:W,20,FALSE)=FALSE,OR(TEXT(A4386,"MMDD")&lt;VLOOKUP(R4386,SpeciesValidation!D:W,18,FALSE),TEXT(A4386,"MMDD")&gt;VLOOKUP(R4386,SpeciesValidation!D:W,19,FALSE)),IF(TEXT(A4386,"MMDD")&lt;"0701",TEXT(A4386,"MMDD")&gt;VLOOKUP(R4386,SpeciesValidation!D:W,18,FALSE),TEXT(A4386,"MMDD")&lt;VLOOKUP(R4386,SpeciesValidation!D:W,19,FALSE))),"Date outside expected range for this species",""),"")),"",IF(LEFT(J4386,1)="A",IF(IF(VLOOKUP(R4386,SpeciesValidation!D:W,20,FALSE)=FALSE,OR(TEXT(A4386,"MMDD")&lt;VLOOKUP(R4386,SpeciesValidation!D:W,18,FALSE),TEXT(A4386,"MMDD")&gt;VLOOKUP(R4386,SpeciesValidation!D:W,19,FALSE)),IF(TEXT(A4386,"MMDD")&lt;"0701",TEXT(A4386,"MMDD")&gt;VLOOKUP(R4386,SpeciesValidation!D:W,18,FALSE),TEXT(A4386,"MMDD")&lt;VLOOKUP(R4386,SpeciesValidation!D:W,19,FALSE))),"Date outside expected range for this species",""),"")))</f>
        <v/>
      </c>
      <c r="M4386" s="127" t="str">
        <f>IF(LEN(E4386&amp;"")&gt;0,IF(ISERROR(VLOOKUP(R4386,SpeciesValidation!D:I,6,FALSE)),"",VLOOKUP(R4386,SpeciesValidation!D:I,6,FALSE)),"")</f>
        <v/>
      </c>
      <c r="Q4386" s="36" t="str">
        <f>IF(LEN(E4386&amp;"")&gt;0,IF(ISERROR(VLOOKUP(E4386,SpeciesValidation!B:G,2,FALSE)=TRUE),"",VLOOKUP(E4386,SpeciesValidation!B:G,2,FALSE)),"")</f>
        <v/>
      </c>
      <c r="R4386" s="36" t="str">
        <f>IF(LEN(E4386&amp;"")&gt;0,IF(ISERROR(VLOOKUP(E4386,SpeciesLookup!B:G,4,FALSE)=TRUE),"",VLOOKUP(E4386,SpeciesLookup!B:G,4,FALSE)),"")</f>
        <v/>
      </c>
    </row>
    <row r="4387" spans="1:18" ht="13.2" x14ac:dyDescent="0.25">
      <c r="A4387" s="72"/>
      <c r="D4387" s="11"/>
      <c r="G4387" s="128" t="str">
        <f>IF(LEN(E4387&amp;"")&gt;0,IF(ISERROR(VLOOKUP(E4387,SpeciesLookup!B:G,6,FALSE)=TRUE),"",VLOOKUP(E4387,SpeciesLookup!B:G,6,FALSE)),"")</f>
        <v/>
      </c>
      <c r="H4387" s="128" t="str">
        <f>IF(LEN(E4387&amp;"")&gt;0,IF(ISERROR(VLOOKUP(E4387,SpeciesLookup!B:G,5,FALSE)=TRUE),"",VLOOKUP(E4387,SpeciesLookup!B:G,5,FALSE)),"")</f>
        <v/>
      </c>
      <c r="I4387" s="11"/>
      <c r="J4387" s="73"/>
      <c r="K4387" s="11"/>
      <c r="L4387" s="127" t="str">
        <f>TRIM(IF(ISERROR(VLOOKUP(R4387,SpeciesValidation!D:T,IF(ISNA(VLOOKUP(J4387,Validation!B$2:C$15,2,FALSE)),FALSE,VLOOKUP(J4387,Validation!B$2:C$15,2,FALSE)))),IF(LEN(E4387&amp;"")&gt;0,"",""),VLOOKUP(R4387,SpeciesValidation!D:T,VLOOKUP(J4387,Validation!B$2:C$15,2,FALSE),FALSE)) &amp; " " &amp; IF(ISERROR(IF(LEFT(J4387,1)="A",IF(IF(VLOOKUP(R4387,SpeciesValidation!D:W,20,FALSE)=FALSE,OR(TEXT(A4387,"MMDD")&lt;VLOOKUP(R4387,SpeciesValidation!D:W,18,FALSE),TEXT(A4387,"MMDD")&gt;VLOOKUP(R4387,SpeciesValidation!D:W,19,FALSE)),IF(TEXT(A4387,"MMDD")&lt;"0701",TEXT(A4387,"MMDD")&gt;VLOOKUP(R4387,SpeciesValidation!D:W,18,FALSE),TEXT(A4387,"MMDD")&lt;VLOOKUP(R4387,SpeciesValidation!D:W,19,FALSE))),"Date outside expected range for this species",""),"")),"",IF(LEFT(J4387,1)="A",IF(IF(VLOOKUP(R4387,SpeciesValidation!D:W,20,FALSE)=FALSE,OR(TEXT(A4387,"MMDD")&lt;VLOOKUP(R4387,SpeciesValidation!D:W,18,FALSE),TEXT(A4387,"MMDD")&gt;VLOOKUP(R4387,SpeciesValidation!D:W,19,FALSE)),IF(TEXT(A4387,"MMDD")&lt;"0701",TEXT(A4387,"MMDD")&gt;VLOOKUP(R4387,SpeciesValidation!D:W,18,FALSE),TEXT(A4387,"MMDD")&lt;VLOOKUP(R4387,SpeciesValidation!D:W,19,FALSE))),"Date outside expected range for this species",""),"")))</f>
        <v/>
      </c>
      <c r="M4387" s="127" t="str">
        <f>IF(LEN(E4387&amp;"")&gt;0,IF(ISERROR(VLOOKUP(R4387,SpeciesValidation!D:I,6,FALSE)),"",VLOOKUP(R4387,SpeciesValidation!D:I,6,FALSE)),"")</f>
        <v/>
      </c>
      <c r="Q4387" s="36" t="str">
        <f>IF(LEN(E4387&amp;"")&gt;0,IF(ISERROR(VLOOKUP(E4387,SpeciesValidation!B:G,2,FALSE)=TRUE),"",VLOOKUP(E4387,SpeciesValidation!B:G,2,FALSE)),"")</f>
        <v/>
      </c>
      <c r="R4387" s="36" t="str">
        <f>IF(LEN(E4387&amp;"")&gt;0,IF(ISERROR(VLOOKUP(E4387,SpeciesLookup!B:G,4,FALSE)=TRUE),"",VLOOKUP(E4387,SpeciesLookup!B:G,4,FALSE)),"")</f>
        <v/>
      </c>
    </row>
    <row r="4388" spans="1:18" ht="13.2" x14ac:dyDescent="0.25">
      <c r="A4388" s="72"/>
      <c r="D4388" s="11"/>
      <c r="G4388" s="128" t="str">
        <f>IF(LEN(E4388&amp;"")&gt;0,IF(ISERROR(VLOOKUP(E4388,SpeciesLookup!B:G,6,FALSE)=TRUE),"",VLOOKUP(E4388,SpeciesLookup!B:G,6,FALSE)),"")</f>
        <v/>
      </c>
      <c r="H4388" s="128" t="str">
        <f>IF(LEN(E4388&amp;"")&gt;0,IF(ISERROR(VLOOKUP(E4388,SpeciesLookup!B:G,5,FALSE)=TRUE),"",VLOOKUP(E4388,SpeciesLookup!B:G,5,FALSE)),"")</f>
        <v/>
      </c>
      <c r="I4388" s="11"/>
      <c r="J4388" s="73"/>
      <c r="K4388" s="11"/>
      <c r="L4388" s="127" t="str">
        <f>TRIM(IF(ISERROR(VLOOKUP(R4388,SpeciesValidation!D:T,IF(ISNA(VLOOKUP(J4388,Validation!B$2:C$15,2,FALSE)),FALSE,VLOOKUP(J4388,Validation!B$2:C$15,2,FALSE)))),IF(LEN(E4388&amp;"")&gt;0,"",""),VLOOKUP(R4388,SpeciesValidation!D:T,VLOOKUP(J4388,Validation!B$2:C$15,2,FALSE),FALSE)) &amp; " " &amp; IF(ISERROR(IF(LEFT(J4388,1)="A",IF(IF(VLOOKUP(R4388,SpeciesValidation!D:W,20,FALSE)=FALSE,OR(TEXT(A4388,"MMDD")&lt;VLOOKUP(R4388,SpeciesValidation!D:W,18,FALSE),TEXT(A4388,"MMDD")&gt;VLOOKUP(R4388,SpeciesValidation!D:W,19,FALSE)),IF(TEXT(A4388,"MMDD")&lt;"0701",TEXT(A4388,"MMDD")&gt;VLOOKUP(R4388,SpeciesValidation!D:W,18,FALSE),TEXT(A4388,"MMDD")&lt;VLOOKUP(R4388,SpeciesValidation!D:W,19,FALSE))),"Date outside expected range for this species",""),"")),"",IF(LEFT(J4388,1)="A",IF(IF(VLOOKUP(R4388,SpeciesValidation!D:W,20,FALSE)=FALSE,OR(TEXT(A4388,"MMDD")&lt;VLOOKUP(R4388,SpeciesValidation!D:W,18,FALSE),TEXT(A4388,"MMDD")&gt;VLOOKUP(R4388,SpeciesValidation!D:W,19,FALSE)),IF(TEXT(A4388,"MMDD")&lt;"0701",TEXT(A4388,"MMDD")&gt;VLOOKUP(R4388,SpeciesValidation!D:W,18,FALSE),TEXT(A4388,"MMDD")&lt;VLOOKUP(R4388,SpeciesValidation!D:W,19,FALSE))),"Date outside expected range for this species",""),"")))</f>
        <v/>
      </c>
      <c r="M4388" s="127" t="str">
        <f>IF(LEN(E4388&amp;"")&gt;0,IF(ISERROR(VLOOKUP(R4388,SpeciesValidation!D:I,6,FALSE)),"",VLOOKUP(R4388,SpeciesValidation!D:I,6,FALSE)),"")</f>
        <v/>
      </c>
      <c r="Q4388" s="36" t="str">
        <f>IF(LEN(E4388&amp;"")&gt;0,IF(ISERROR(VLOOKUP(E4388,SpeciesValidation!B:G,2,FALSE)=TRUE),"",VLOOKUP(E4388,SpeciesValidation!B:G,2,FALSE)),"")</f>
        <v/>
      </c>
      <c r="R4388" s="36" t="str">
        <f>IF(LEN(E4388&amp;"")&gt;0,IF(ISERROR(VLOOKUP(E4388,SpeciesLookup!B:G,4,FALSE)=TRUE),"",VLOOKUP(E4388,SpeciesLookup!B:G,4,FALSE)),"")</f>
        <v/>
      </c>
    </row>
    <row r="4389" spans="1:18" ht="13.2" x14ac:dyDescent="0.25">
      <c r="A4389" s="72"/>
      <c r="D4389" s="11"/>
      <c r="G4389" s="128" t="str">
        <f>IF(LEN(E4389&amp;"")&gt;0,IF(ISERROR(VLOOKUP(E4389,SpeciesLookup!B:G,6,FALSE)=TRUE),"",VLOOKUP(E4389,SpeciesLookup!B:G,6,FALSE)),"")</f>
        <v/>
      </c>
      <c r="H4389" s="128" t="str">
        <f>IF(LEN(E4389&amp;"")&gt;0,IF(ISERROR(VLOOKUP(E4389,SpeciesLookup!B:G,5,FALSE)=TRUE),"",VLOOKUP(E4389,SpeciesLookup!B:G,5,FALSE)),"")</f>
        <v/>
      </c>
      <c r="I4389" s="11"/>
      <c r="J4389" s="73"/>
      <c r="K4389" s="11"/>
      <c r="L4389" s="127" t="str">
        <f>TRIM(IF(ISERROR(VLOOKUP(R4389,SpeciesValidation!D:T,IF(ISNA(VLOOKUP(J4389,Validation!B$2:C$15,2,FALSE)),FALSE,VLOOKUP(J4389,Validation!B$2:C$15,2,FALSE)))),IF(LEN(E4389&amp;"")&gt;0,"",""),VLOOKUP(R4389,SpeciesValidation!D:T,VLOOKUP(J4389,Validation!B$2:C$15,2,FALSE),FALSE)) &amp; " " &amp; IF(ISERROR(IF(LEFT(J4389,1)="A",IF(IF(VLOOKUP(R4389,SpeciesValidation!D:W,20,FALSE)=FALSE,OR(TEXT(A4389,"MMDD")&lt;VLOOKUP(R4389,SpeciesValidation!D:W,18,FALSE),TEXT(A4389,"MMDD")&gt;VLOOKUP(R4389,SpeciesValidation!D:W,19,FALSE)),IF(TEXT(A4389,"MMDD")&lt;"0701",TEXT(A4389,"MMDD")&gt;VLOOKUP(R4389,SpeciesValidation!D:W,18,FALSE),TEXT(A4389,"MMDD")&lt;VLOOKUP(R4389,SpeciesValidation!D:W,19,FALSE))),"Date outside expected range for this species",""),"")),"",IF(LEFT(J4389,1)="A",IF(IF(VLOOKUP(R4389,SpeciesValidation!D:W,20,FALSE)=FALSE,OR(TEXT(A4389,"MMDD")&lt;VLOOKUP(R4389,SpeciesValidation!D:W,18,FALSE),TEXT(A4389,"MMDD")&gt;VLOOKUP(R4389,SpeciesValidation!D:W,19,FALSE)),IF(TEXT(A4389,"MMDD")&lt;"0701",TEXT(A4389,"MMDD")&gt;VLOOKUP(R4389,SpeciesValidation!D:W,18,FALSE),TEXT(A4389,"MMDD")&lt;VLOOKUP(R4389,SpeciesValidation!D:W,19,FALSE))),"Date outside expected range for this species",""),"")))</f>
        <v/>
      </c>
      <c r="M4389" s="127" t="str">
        <f>IF(LEN(E4389&amp;"")&gt;0,IF(ISERROR(VLOOKUP(R4389,SpeciesValidation!D:I,6,FALSE)),"",VLOOKUP(R4389,SpeciesValidation!D:I,6,FALSE)),"")</f>
        <v/>
      </c>
      <c r="Q4389" s="36" t="str">
        <f>IF(LEN(E4389&amp;"")&gt;0,IF(ISERROR(VLOOKUP(E4389,SpeciesValidation!B:G,2,FALSE)=TRUE),"",VLOOKUP(E4389,SpeciesValidation!B:G,2,FALSE)),"")</f>
        <v/>
      </c>
      <c r="R4389" s="36" t="str">
        <f>IF(LEN(E4389&amp;"")&gt;0,IF(ISERROR(VLOOKUP(E4389,SpeciesLookup!B:G,4,FALSE)=TRUE),"",VLOOKUP(E4389,SpeciesLookup!B:G,4,FALSE)),"")</f>
        <v/>
      </c>
    </row>
    <row r="4390" spans="1:18" ht="13.2" x14ac:dyDescent="0.25">
      <c r="A4390" s="72"/>
      <c r="D4390" s="11"/>
      <c r="G4390" s="128" t="str">
        <f>IF(LEN(E4390&amp;"")&gt;0,IF(ISERROR(VLOOKUP(E4390,SpeciesLookup!B:G,6,FALSE)=TRUE),"",VLOOKUP(E4390,SpeciesLookup!B:G,6,FALSE)),"")</f>
        <v/>
      </c>
      <c r="H4390" s="128" t="str">
        <f>IF(LEN(E4390&amp;"")&gt;0,IF(ISERROR(VLOOKUP(E4390,SpeciesLookup!B:G,5,FALSE)=TRUE),"",VLOOKUP(E4390,SpeciesLookup!B:G,5,FALSE)),"")</f>
        <v/>
      </c>
      <c r="I4390" s="11"/>
      <c r="J4390" s="73"/>
      <c r="K4390" s="11"/>
      <c r="L4390" s="127" t="str">
        <f>TRIM(IF(ISERROR(VLOOKUP(R4390,SpeciesValidation!D:T,IF(ISNA(VLOOKUP(J4390,Validation!B$2:C$15,2,FALSE)),FALSE,VLOOKUP(J4390,Validation!B$2:C$15,2,FALSE)))),IF(LEN(E4390&amp;"")&gt;0,"",""),VLOOKUP(R4390,SpeciesValidation!D:T,VLOOKUP(J4390,Validation!B$2:C$15,2,FALSE),FALSE)) &amp; " " &amp; IF(ISERROR(IF(LEFT(J4390,1)="A",IF(IF(VLOOKUP(R4390,SpeciesValidation!D:W,20,FALSE)=FALSE,OR(TEXT(A4390,"MMDD")&lt;VLOOKUP(R4390,SpeciesValidation!D:W,18,FALSE),TEXT(A4390,"MMDD")&gt;VLOOKUP(R4390,SpeciesValidation!D:W,19,FALSE)),IF(TEXT(A4390,"MMDD")&lt;"0701",TEXT(A4390,"MMDD")&gt;VLOOKUP(R4390,SpeciesValidation!D:W,18,FALSE),TEXT(A4390,"MMDD")&lt;VLOOKUP(R4390,SpeciesValidation!D:W,19,FALSE))),"Date outside expected range for this species",""),"")),"",IF(LEFT(J4390,1)="A",IF(IF(VLOOKUP(R4390,SpeciesValidation!D:W,20,FALSE)=FALSE,OR(TEXT(A4390,"MMDD")&lt;VLOOKUP(R4390,SpeciesValidation!D:W,18,FALSE),TEXT(A4390,"MMDD")&gt;VLOOKUP(R4390,SpeciesValidation!D:W,19,FALSE)),IF(TEXT(A4390,"MMDD")&lt;"0701",TEXT(A4390,"MMDD")&gt;VLOOKUP(R4390,SpeciesValidation!D:W,18,FALSE),TEXT(A4390,"MMDD")&lt;VLOOKUP(R4390,SpeciesValidation!D:W,19,FALSE))),"Date outside expected range for this species",""),"")))</f>
        <v/>
      </c>
      <c r="M4390" s="127" t="str">
        <f>IF(LEN(E4390&amp;"")&gt;0,IF(ISERROR(VLOOKUP(R4390,SpeciesValidation!D:I,6,FALSE)),"",VLOOKUP(R4390,SpeciesValidation!D:I,6,FALSE)),"")</f>
        <v/>
      </c>
      <c r="Q4390" s="36" t="str">
        <f>IF(LEN(E4390&amp;"")&gt;0,IF(ISERROR(VLOOKUP(E4390,SpeciesValidation!B:G,2,FALSE)=TRUE),"",VLOOKUP(E4390,SpeciesValidation!B:G,2,FALSE)),"")</f>
        <v/>
      </c>
      <c r="R4390" s="36" t="str">
        <f>IF(LEN(E4390&amp;"")&gt;0,IF(ISERROR(VLOOKUP(E4390,SpeciesLookup!B:G,4,FALSE)=TRUE),"",VLOOKUP(E4390,SpeciesLookup!B:G,4,FALSE)),"")</f>
        <v/>
      </c>
    </row>
    <row r="4391" spans="1:18" ht="13.2" x14ac:dyDescent="0.25">
      <c r="A4391" s="72"/>
      <c r="D4391" s="11"/>
      <c r="G4391" s="128" t="str">
        <f>IF(LEN(E4391&amp;"")&gt;0,IF(ISERROR(VLOOKUP(E4391,SpeciesLookup!B:G,6,FALSE)=TRUE),"",VLOOKUP(E4391,SpeciesLookup!B:G,6,FALSE)),"")</f>
        <v/>
      </c>
      <c r="H4391" s="128" t="str">
        <f>IF(LEN(E4391&amp;"")&gt;0,IF(ISERROR(VLOOKUP(E4391,SpeciesLookup!B:G,5,FALSE)=TRUE),"",VLOOKUP(E4391,SpeciesLookup!B:G,5,FALSE)),"")</f>
        <v/>
      </c>
      <c r="I4391" s="11"/>
      <c r="J4391" s="73"/>
      <c r="K4391" s="11"/>
      <c r="L4391" s="127" t="str">
        <f>TRIM(IF(ISERROR(VLOOKUP(R4391,SpeciesValidation!D:T,IF(ISNA(VLOOKUP(J4391,Validation!B$2:C$15,2,FALSE)),FALSE,VLOOKUP(J4391,Validation!B$2:C$15,2,FALSE)))),IF(LEN(E4391&amp;"")&gt;0,"",""),VLOOKUP(R4391,SpeciesValidation!D:T,VLOOKUP(J4391,Validation!B$2:C$15,2,FALSE),FALSE)) &amp; " " &amp; IF(ISERROR(IF(LEFT(J4391,1)="A",IF(IF(VLOOKUP(R4391,SpeciesValidation!D:W,20,FALSE)=FALSE,OR(TEXT(A4391,"MMDD")&lt;VLOOKUP(R4391,SpeciesValidation!D:W,18,FALSE),TEXT(A4391,"MMDD")&gt;VLOOKUP(R4391,SpeciesValidation!D:W,19,FALSE)),IF(TEXT(A4391,"MMDD")&lt;"0701",TEXT(A4391,"MMDD")&gt;VLOOKUP(R4391,SpeciesValidation!D:W,18,FALSE),TEXT(A4391,"MMDD")&lt;VLOOKUP(R4391,SpeciesValidation!D:W,19,FALSE))),"Date outside expected range for this species",""),"")),"",IF(LEFT(J4391,1)="A",IF(IF(VLOOKUP(R4391,SpeciesValidation!D:W,20,FALSE)=FALSE,OR(TEXT(A4391,"MMDD")&lt;VLOOKUP(R4391,SpeciesValidation!D:W,18,FALSE),TEXT(A4391,"MMDD")&gt;VLOOKUP(R4391,SpeciesValidation!D:W,19,FALSE)),IF(TEXT(A4391,"MMDD")&lt;"0701",TEXT(A4391,"MMDD")&gt;VLOOKUP(R4391,SpeciesValidation!D:W,18,FALSE),TEXT(A4391,"MMDD")&lt;VLOOKUP(R4391,SpeciesValidation!D:W,19,FALSE))),"Date outside expected range for this species",""),"")))</f>
        <v/>
      </c>
      <c r="M4391" s="127" t="str">
        <f>IF(LEN(E4391&amp;"")&gt;0,IF(ISERROR(VLOOKUP(R4391,SpeciesValidation!D:I,6,FALSE)),"",VLOOKUP(R4391,SpeciesValidation!D:I,6,FALSE)),"")</f>
        <v/>
      </c>
      <c r="Q4391" s="36" t="str">
        <f>IF(LEN(E4391&amp;"")&gt;0,IF(ISERROR(VLOOKUP(E4391,SpeciesValidation!B:G,2,FALSE)=TRUE),"",VLOOKUP(E4391,SpeciesValidation!B:G,2,FALSE)),"")</f>
        <v/>
      </c>
      <c r="R4391" s="36" t="str">
        <f>IF(LEN(E4391&amp;"")&gt;0,IF(ISERROR(VLOOKUP(E4391,SpeciesLookup!B:G,4,FALSE)=TRUE),"",VLOOKUP(E4391,SpeciesLookup!B:G,4,FALSE)),"")</f>
        <v/>
      </c>
    </row>
    <row r="4392" spans="1:18" ht="13.2" x14ac:dyDescent="0.25">
      <c r="A4392" s="72"/>
      <c r="D4392" s="11"/>
      <c r="G4392" s="128" t="str">
        <f>IF(LEN(E4392&amp;"")&gt;0,IF(ISERROR(VLOOKUP(E4392,SpeciesLookup!B:G,6,FALSE)=TRUE),"",VLOOKUP(E4392,SpeciesLookup!B:G,6,FALSE)),"")</f>
        <v/>
      </c>
      <c r="H4392" s="128" t="str">
        <f>IF(LEN(E4392&amp;"")&gt;0,IF(ISERROR(VLOOKUP(E4392,SpeciesLookup!B:G,5,FALSE)=TRUE),"",VLOOKUP(E4392,SpeciesLookup!B:G,5,FALSE)),"")</f>
        <v/>
      </c>
      <c r="I4392" s="11"/>
      <c r="J4392" s="73"/>
      <c r="K4392" s="11"/>
      <c r="L4392" s="127" t="str">
        <f>TRIM(IF(ISERROR(VLOOKUP(R4392,SpeciesValidation!D:T,IF(ISNA(VLOOKUP(J4392,Validation!B$2:C$15,2,FALSE)),FALSE,VLOOKUP(J4392,Validation!B$2:C$15,2,FALSE)))),IF(LEN(E4392&amp;"")&gt;0,"",""),VLOOKUP(R4392,SpeciesValidation!D:T,VLOOKUP(J4392,Validation!B$2:C$15,2,FALSE),FALSE)) &amp; " " &amp; IF(ISERROR(IF(LEFT(J4392,1)="A",IF(IF(VLOOKUP(R4392,SpeciesValidation!D:W,20,FALSE)=FALSE,OR(TEXT(A4392,"MMDD")&lt;VLOOKUP(R4392,SpeciesValidation!D:W,18,FALSE),TEXT(A4392,"MMDD")&gt;VLOOKUP(R4392,SpeciesValidation!D:W,19,FALSE)),IF(TEXT(A4392,"MMDD")&lt;"0701",TEXT(A4392,"MMDD")&gt;VLOOKUP(R4392,SpeciesValidation!D:W,18,FALSE),TEXT(A4392,"MMDD")&lt;VLOOKUP(R4392,SpeciesValidation!D:W,19,FALSE))),"Date outside expected range for this species",""),"")),"",IF(LEFT(J4392,1)="A",IF(IF(VLOOKUP(R4392,SpeciesValidation!D:W,20,FALSE)=FALSE,OR(TEXT(A4392,"MMDD")&lt;VLOOKUP(R4392,SpeciesValidation!D:W,18,FALSE),TEXT(A4392,"MMDD")&gt;VLOOKUP(R4392,SpeciesValidation!D:W,19,FALSE)),IF(TEXT(A4392,"MMDD")&lt;"0701",TEXT(A4392,"MMDD")&gt;VLOOKUP(R4392,SpeciesValidation!D:W,18,FALSE),TEXT(A4392,"MMDD")&lt;VLOOKUP(R4392,SpeciesValidation!D:W,19,FALSE))),"Date outside expected range for this species",""),"")))</f>
        <v/>
      </c>
      <c r="M4392" s="127" t="str">
        <f>IF(LEN(E4392&amp;"")&gt;0,IF(ISERROR(VLOOKUP(R4392,SpeciesValidation!D:I,6,FALSE)),"",VLOOKUP(R4392,SpeciesValidation!D:I,6,FALSE)),"")</f>
        <v/>
      </c>
      <c r="Q4392" s="36" t="str">
        <f>IF(LEN(E4392&amp;"")&gt;0,IF(ISERROR(VLOOKUP(E4392,SpeciesValidation!B:G,2,FALSE)=TRUE),"",VLOOKUP(E4392,SpeciesValidation!B:G,2,FALSE)),"")</f>
        <v/>
      </c>
      <c r="R4392" s="36" t="str">
        <f>IF(LEN(E4392&amp;"")&gt;0,IF(ISERROR(VLOOKUP(E4392,SpeciesLookup!B:G,4,FALSE)=TRUE),"",VLOOKUP(E4392,SpeciesLookup!B:G,4,FALSE)),"")</f>
        <v/>
      </c>
    </row>
    <row r="4393" spans="1:18" ht="13.2" x14ac:dyDescent="0.25">
      <c r="A4393" s="72"/>
      <c r="D4393" s="11"/>
      <c r="G4393" s="128" t="str">
        <f>IF(LEN(E4393&amp;"")&gt;0,IF(ISERROR(VLOOKUP(E4393,SpeciesLookup!B:G,6,FALSE)=TRUE),"",VLOOKUP(E4393,SpeciesLookup!B:G,6,FALSE)),"")</f>
        <v/>
      </c>
      <c r="H4393" s="128" t="str">
        <f>IF(LEN(E4393&amp;"")&gt;0,IF(ISERROR(VLOOKUP(E4393,SpeciesLookup!B:G,5,FALSE)=TRUE),"",VLOOKUP(E4393,SpeciesLookup!B:G,5,FALSE)),"")</f>
        <v/>
      </c>
      <c r="I4393" s="11"/>
      <c r="J4393" s="73"/>
      <c r="K4393" s="11"/>
      <c r="L4393" s="127" t="str">
        <f>TRIM(IF(ISERROR(VLOOKUP(R4393,SpeciesValidation!D:T,IF(ISNA(VLOOKUP(J4393,Validation!B$2:C$15,2,FALSE)),FALSE,VLOOKUP(J4393,Validation!B$2:C$15,2,FALSE)))),IF(LEN(E4393&amp;"")&gt;0,"",""),VLOOKUP(R4393,SpeciesValidation!D:T,VLOOKUP(J4393,Validation!B$2:C$15,2,FALSE),FALSE)) &amp; " " &amp; IF(ISERROR(IF(LEFT(J4393,1)="A",IF(IF(VLOOKUP(R4393,SpeciesValidation!D:W,20,FALSE)=FALSE,OR(TEXT(A4393,"MMDD")&lt;VLOOKUP(R4393,SpeciesValidation!D:W,18,FALSE),TEXT(A4393,"MMDD")&gt;VLOOKUP(R4393,SpeciesValidation!D:W,19,FALSE)),IF(TEXT(A4393,"MMDD")&lt;"0701",TEXT(A4393,"MMDD")&gt;VLOOKUP(R4393,SpeciesValidation!D:W,18,FALSE),TEXT(A4393,"MMDD")&lt;VLOOKUP(R4393,SpeciesValidation!D:W,19,FALSE))),"Date outside expected range for this species",""),"")),"",IF(LEFT(J4393,1)="A",IF(IF(VLOOKUP(R4393,SpeciesValidation!D:W,20,FALSE)=FALSE,OR(TEXT(A4393,"MMDD")&lt;VLOOKUP(R4393,SpeciesValidation!D:W,18,FALSE),TEXT(A4393,"MMDD")&gt;VLOOKUP(R4393,SpeciesValidation!D:W,19,FALSE)),IF(TEXT(A4393,"MMDD")&lt;"0701",TEXT(A4393,"MMDD")&gt;VLOOKUP(R4393,SpeciesValidation!D:W,18,FALSE),TEXT(A4393,"MMDD")&lt;VLOOKUP(R4393,SpeciesValidation!D:W,19,FALSE))),"Date outside expected range for this species",""),"")))</f>
        <v/>
      </c>
      <c r="M4393" s="127" t="str">
        <f>IF(LEN(E4393&amp;"")&gt;0,IF(ISERROR(VLOOKUP(R4393,SpeciesValidation!D:I,6,FALSE)),"",VLOOKUP(R4393,SpeciesValidation!D:I,6,FALSE)),"")</f>
        <v/>
      </c>
      <c r="Q4393" s="36" t="str">
        <f>IF(LEN(E4393&amp;"")&gt;0,IF(ISERROR(VLOOKUP(E4393,SpeciesValidation!B:G,2,FALSE)=TRUE),"",VLOOKUP(E4393,SpeciesValidation!B:G,2,FALSE)),"")</f>
        <v/>
      </c>
      <c r="R4393" s="36" t="str">
        <f>IF(LEN(E4393&amp;"")&gt;0,IF(ISERROR(VLOOKUP(E4393,SpeciesLookup!B:G,4,FALSE)=TRUE),"",VLOOKUP(E4393,SpeciesLookup!B:G,4,FALSE)),"")</f>
        <v/>
      </c>
    </row>
    <row r="4394" spans="1:18" ht="13.2" x14ac:dyDescent="0.25">
      <c r="A4394" s="72"/>
      <c r="D4394" s="11"/>
      <c r="G4394" s="128" t="str">
        <f>IF(LEN(E4394&amp;"")&gt;0,IF(ISERROR(VLOOKUP(E4394,SpeciesLookup!B:G,6,FALSE)=TRUE),"",VLOOKUP(E4394,SpeciesLookup!B:G,6,FALSE)),"")</f>
        <v/>
      </c>
      <c r="H4394" s="128" t="str">
        <f>IF(LEN(E4394&amp;"")&gt;0,IF(ISERROR(VLOOKUP(E4394,SpeciesLookup!B:G,5,FALSE)=TRUE),"",VLOOKUP(E4394,SpeciesLookup!B:G,5,FALSE)),"")</f>
        <v/>
      </c>
      <c r="I4394" s="11"/>
      <c r="J4394" s="73"/>
      <c r="K4394" s="11"/>
      <c r="L4394" s="127" t="str">
        <f>TRIM(IF(ISERROR(VLOOKUP(R4394,SpeciesValidation!D:T,IF(ISNA(VLOOKUP(J4394,Validation!B$2:C$15,2,FALSE)),FALSE,VLOOKUP(J4394,Validation!B$2:C$15,2,FALSE)))),IF(LEN(E4394&amp;"")&gt;0,"",""),VLOOKUP(R4394,SpeciesValidation!D:T,VLOOKUP(J4394,Validation!B$2:C$15,2,FALSE),FALSE)) &amp; " " &amp; IF(ISERROR(IF(LEFT(J4394,1)="A",IF(IF(VLOOKUP(R4394,SpeciesValidation!D:W,20,FALSE)=FALSE,OR(TEXT(A4394,"MMDD")&lt;VLOOKUP(R4394,SpeciesValidation!D:W,18,FALSE),TEXT(A4394,"MMDD")&gt;VLOOKUP(R4394,SpeciesValidation!D:W,19,FALSE)),IF(TEXT(A4394,"MMDD")&lt;"0701",TEXT(A4394,"MMDD")&gt;VLOOKUP(R4394,SpeciesValidation!D:W,18,FALSE),TEXT(A4394,"MMDD")&lt;VLOOKUP(R4394,SpeciesValidation!D:W,19,FALSE))),"Date outside expected range for this species",""),"")),"",IF(LEFT(J4394,1)="A",IF(IF(VLOOKUP(R4394,SpeciesValidation!D:W,20,FALSE)=FALSE,OR(TEXT(A4394,"MMDD")&lt;VLOOKUP(R4394,SpeciesValidation!D:W,18,FALSE),TEXT(A4394,"MMDD")&gt;VLOOKUP(R4394,SpeciesValidation!D:W,19,FALSE)),IF(TEXT(A4394,"MMDD")&lt;"0701",TEXT(A4394,"MMDD")&gt;VLOOKUP(R4394,SpeciesValidation!D:W,18,FALSE),TEXT(A4394,"MMDD")&lt;VLOOKUP(R4394,SpeciesValidation!D:W,19,FALSE))),"Date outside expected range for this species",""),"")))</f>
        <v/>
      </c>
      <c r="M4394" s="127" t="str">
        <f>IF(LEN(E4394&amp;"")&gt;0,IF(ISERROR(VLOOKUP(R4394,SpeciesValidation!D:I,6,FALSE)),"",VLOOKUP(R4394,SpeciesValidation!D:I,6,FALSE)),"")</f>
        <v/>
      </c>
      <c r="Q4394" s="36" t="str">
        <f>IF(LEN(E4394&amp;"")&gt;0,IF(ISERROR(VLOOKUP(E4394,SpeciesValidation!B:G,2,FALSE)=TRUE),"",VLOOKUP(E4394,SpeciesValidation!B:G,2,FALSE)),"")</f>
        <v/>
      </c>
      <c r="R4394" s="36" t="str">
        <f>IF(LEN(E4394&amp;"")&gt;0,IF(ISERROR(VLOOKUP(E4394,SpeciesLookup!B:G,4,FALSE)=TRUE),"",VLOOKUP(E4394,SpeciesLookup!B:G,4,FALSE)),"")</f>
        <v/>
      </c>
    </row>
    <row r="4395" spans="1:18" ht="13.2" x14ac:dyDescent="0.25">
      <c r="A4395" s="72"/>
      <c r="D4395" s="11"/>
      <c r="G4395" s="128" t="str">
        <f>IF(LEN(E4395&amp;"")&gt;0,IF(ISERROR(VLOOKUP(E4395,SpeciesLookup!B:G,6,FALSE)=TRUE),"",VLOOKUP(E4395,SpeciesLookup!B:G,6,FALSE)),"")</f>
        <v/>
      </c>
      <c r="H4395" s="128" t="str">
        <f>IF(LEN(E4395&amp;"")&gt;0,IF(ISERROR(VLOOKUP(E4395,SpeciesLookup!B:G,5,FALSE)=TRUE),"",VLOOKUP(E4395,SpeciesLookup!B:G,5,FALSE)),"")</f>
        <v/>
      </c>
      <c r="I4395" s="11"/>
      <c r="J4395" s="73"/>
      <c r="K4395" s="11"/>
      <c r="L4395" s="127" t="str">
        <f>TRIM(IF(ISERROR(VLOOKUP(R4395,SpeciesValidation!D:T,IF(ISNA(VLOOKUP(J4395,Validation!B$2:C$15,2,FALSE)),FALSE,VLOOKUP(J4395,Validation!B$2:C$15,2,FALSE)))),IF(LEN(E4395&amp;"")&gt;0,"",""),VLOOKUP(R4395,SpeciesValidation!D:T,VLOOKUP(J4395,Validation!B$2:C$15,2,FALSE),FALSE)) &amp; " " &amp; IF(ISERROR(IF(LEFT(J4395,1)="A",IF(IF(VLOOKUP(R4395,SpeciesValidation!D:W,20,FALSE)=FALSE,OR(TEXT(A4395,"MMDD")&lt;VLOOKUP(R4395,SpeciesValidation!D:W,18,FALSE),TEXT(A4395,"MMDD")&gt;VLOOKUP(R4395,SpeciesValidation!D:W,19,FALSE)),IF(TEXT(A4395,"MMDD")&lt;"0701",TEXT(A4395,"MMDD")&gt;VLOOKUP(R4395,SpeciesValidation!D:W,18,FALSE),TEXT(A4395,"MMDD")&lt;VLOOKUP(R4395,SpeciesValidation!D:W,19,FALSE))),"Date outside expected range for this species",""),"")),"",IF(LEFT(J4395,1)="A",IF(IF(VLOOKUP(R4395,SpeciesValidation!D:W,20,FALSE)=FALSE,OR(TEXT(A4395,"MMDD")&lt;VLOOKUP(R4395,SpeciesValidation!D:W,18,FALSE),TEXT(A4395,"MMDD")&gt;VLOOKUP(R4395,SpeciesValidation!D:W,19,FALSE)),IF(TEXT(A4395,"MMDD")&lt;"0701",TEXT(A4395,"MMDD")&gt;VLOOKUP(R4395,SpeciesValidation!D:W,18,FALSE),TEXT(A4395,"MMDD")&lt;VLOOKUP(R4395,SpeciesValidation!D:W,19,FALSE))),"Date outside expected range for this species",""),"")))</f>
        <v/>
      </c>
      <c r="M4395" s="127" t="str">
        <f>IF(LEN(E4395&amp;"")&gt;0,IF(ISERROR(VLOOKUP(R4395,SpeciesValidation!D:I,6,FALSE)),"",VLOOKUP(R4395,SpeciesValidation!D:I,6,FALSE)),"")</f>
        <v/>
      </c>
      <c r="Q4395" s="36" t="str">
        <f>IF(LEN(E4395&amp;"")&gt;0,IF(ISERROR(VLOOKUP(E4395,SpeciesValidation!B:G,2,FALSE)=TRUE),"",VLOOKUP(E4395,SpeciesValidation!B:G,2,FALSE)),"")</f>
        <v/>
      </c>
      <c r="R4395" s="36" t="str">
        <f>IF(LEN(E4395&amp;"")&gt;0,IF(ISERROR(VLOOKUP(E4395,SpeciesLookup!B:G,4,FALSE)=TRUE),"",VLOOKUP(E4395,SpeciesLookup!B:G,4,FALSE)),"")</f>
        <v/>
      </c>
    </row>
    <row r="4396" spans="1:18" ht="13.2" x14ac:dyDescent="0.25">
      <c r="A4396" s="72"/>
      <c r="D4396" s="11"/>
      <c r="G4396" s="128" t="str">
        <f>IF(LEN(E4396&amp;"")&gt;0,IF(ISERROR(VLOOKUP(E4396,SpeciesLookup!B:G,6,FALSE)=TRUE),"",VLOOKUP(E4396,SpeciesLookup!B:G,6,FALSE)),"")</f>
        <v/>
      </c>
      <c r="H4396" s="128" t="str">
        <f>IF(LEN(E4396&amp;"")&gt;0,IF(ISERROR(VLOOKUP(E4396,SpeciesLookup!B:G,5,FALSE)=TRUE),"",VLOOKUP(E4396,SpeciesLookup!B:G,5,FALSE)),"")</f>
        <v/>
      </c>
      <c r="I4396" s="11"/>
      <c r="J4396" s="73"/>
      <c r="K4396" s="11"/>
      <c r="L4396" s="127" t="str">
        <f>TRIM(IF(ISERROR(VLOOKUP(R4396,SpeciesValidation!D:T,IF(ISNA(VLOOKUP(J4396,Validation!B$2:C$15,2,FALSE)),FALSE,VLOOKUP(J4396,Validation!B$2:C$15,2,FALSE)))),IF(LEN(E4396&amp;"")&gt;0,"",""),VLOOKUP(R4396,SpeciesValidation!D:T,VLOOKUP(J4396,Validation!B$2:C$15,2,FALSE),FALSE)) &amp; " " &amp; IF(ISERROR(IF(LEFT(J4396,1)="A",IF(IF(VLOOKUP(R4396,SpeciesValidation!D:W,20,FALSE)=FALSE,OR(TEXT(A4396,"MMDD")&lt;VLOOKUP(R4396,SpeciesValidation!D:W,18,FALSE),TEXT(A4396,"MMDD")&gt;VLOOKUP(R4396,SpeciesValidation!D:W,19,FALSE)),IF(TEXT(A4396,"MMDD")&lt;"0701",TEXT(A4396,"MMDD")&gt;VLOOKUP(R4396,SpeciesValidation!D:W,18,FALSE),TEXT(A4396,"MMDD")&lt;VLOOKUP(R4396,SpeciesValidation!D:W,19,FALSE))),"Date outside expected range for this species",""),"")),"",IF(LEFT(J4396,1)="A",IF(IF(VLOOKUP(R4396,SpeciesValidation!D:W,20,FALSE)=FALSE,OR(TEXT(A4396,"MMDD")&lt;VLOOKUP(R4396,SpeciesValidation!D:W,18,FALSE),TEXT(A4396,"MMDD")&gt;VLOOKUP(R4396,SpeciesValidation!D:W,19,FALSE)),IF(TEXT(A4396,"MMDD")&lt;"0701",TEXT(A4396,"MMDD")&gt;VLOOKUP(R4396,SpeciesValidation!D:W,18,FALSE),TEXT(A4396,"MMDD")&lt;VLOOKUP(R4396,SpeciesValidation!D:W,19,FALSE))),"Date outside expected range for this species",""),"")))</f>
        <v/>
      </c>
      <c r="M4396" s="127" t="str">
        <f>IF(LEN(E4396&amp;"")&gt;0,IF(ISERROR(VLOOKUP(R4396,SpeciesValidation!D:I,6,FALSE)),"",VLOOKUP(R4396,SpeciesValidation!D:I,6,FALSE)),"")</f>
        <v/>
      </c>
      <c r="Q4396" s="36" t="str">
        <f>IF(LEN(E4396&amp;"")&gt;0,IF(ISERROR(VLOOKUP(E4396,SpeciesValidation!B:G,2,FALSE)=TRUE),"",VLOOKUP(E4396,SpeciesValidation!B:G,2,FALSE)),"")</f>
        <v/>
      </c>
      <c r="R4396" s="36" t="str">
        <f>IF(LEN(E4396&amp;"")&gt;0,IF(ISERROR(VLOOKUP(E4396,SpeciesLookup!B:G,4,FALSE)=TRUE),"",VLOOKUP(E4396,SpeciesLookup!B:G,4,FALSE)),"")</f>
        <v/>
      </c>
    </row>
    <row r="4397" spans="1:18" ht="13.2" x14ac:dyDescent="0.25">
      <c r="A4397" s="72"/>
      <c r="D4397" s="11"/>
      <c r="G4397" s="128" t="str">
        <f>IF(LEN(E4397&amp;"")&gt;0,IF(ISERROR(VLOOKUP(E4397,SpeciesLookup!B:G,6,FALSE)=TRUE),"",VLOOKUP(E4397,SpeciesLookup!B:G,6,FALSE)),"")</f>
        <v/>
      </c>
      <c r="H4397" s="128" t="str">
        <f>IF(LEN(E4397&amp;"")&gt;0,IF(ISERROR(VLOOKUP(E4397,SpeciesLookup!B:G,5,FALSE)=TRUE),"",VLOOKUP(E4397,SpeciesLookup!B:G,5,FALSE)),"")</f>
        <v/>
      </c>
      <c r="I4397" s="11"/>
      <c r="J4397" s="73"/>
      <c r="K4397" s="11"/>
      <c r="L4397" s="127" t="str">
        <f>TRIM(IF(ISERROR(VLOOKUP(R4397,SpeciesValidation!D:T,IF(ISNA(VLOOKUP(J4397,Validation!B$2:C$15,2,FALSE)),FALSE,VLOOKUP(J4397,Validation!B$2:C$15,2,FALSE)))),IF(LEN(E4397&amp;"")&gt;0,"",""),VLOOKUP(R4397,SpeciesValidation!D:T,VLOOKUP(J4397,Validation!B$2:C$15,2,FALSE),FALSE)) &amp; " " &amp; IF(ISERROR(IF(LEFT(J4397,1)="A",IF(IF(VLOOKUP(R4397,SpeciesValidation!D:W,20,FALSE)=FALSE,OR(TEXT(A4397,"MMDD")&lt;VLOOKUP(R4397,SpeciesValidation!D:W,18,FALSE),TEXT(A4397,"MMDD")&gt;VLOOKUP(R4397,SpeciesValidation!D:W,19,FALSE)),IF(TEXT(A4397,"MMDD")&lt;"0701",TEXT(A4397,"MMDD")&gt;VLOOKUP(R4397,SpeciesValidation!D:W,18,FALSE),TEXT(A4397,"MMDD")&lt;VLOOKUP(R4397,SpeciesValidation!D:W,19,FALSE))),"Date outside expected range for this species",""),"")),"",IF(LEFT(J4397,1)="A",IF(IF(VLOOKUP(R4397,SpeciesValidation!D:W,20,FALSE)=FALSE,OR(TEXT(A4397,"MMDD")&lt;VLOOKUP(R4397,SpeciesValidation!D:W,18,FALSE),TEXT(A4397,"MMDD")&gt;VLOOKUP(R4397,SpeciesValidation!D:W,19,FALSE)),IF(TEXT(A4397,"MMDD")&lt;"0701",TEXT(A4397,"MMDD")&gt;VLOOKUP(R4397,SpeciesValidation!D:W,18,FALSE),TEXT(A4397,"MMDD")&lt;VLOOKUP(R4397,SpeciesValidation!D:W,19,FALSE))),"Date outside expected range for this species",""),"")))</f>
        <v/>
      </c>
      <c r="M4397" s="127" t="str">
        <f>IF(LEN(E4397&amp;"")&gt;0,IF(ISERROR(VLOOKUP(R4397,SpeciesValidation!D:I,6,FALSE)),"",VLOOKUP(R4397,SpeciesValidation!D:I,6,FALSE)),"")</f>
        <v/>
      </c>
      <c r="Q4397" s="36" t="str">
        <f>IF(LEN(E4397&amp;"")&gt;0,IF(ISERROR(VLOOKUP(E4397,SpeciesValidation!B:G,2,FALSE)=TRUE),"",VLOOKUP(E4397,SpeciesValidation!B:G,2,FALSE)),"")</f>
        <v/>
      </c>
      <c r="R4397" s="36" t="str">
        <f>IF(LEN(E4397&amp;"")&gt;0,IF(ISERROR(VLOOKUP(E4397,SpeciesLookup!B:G,4,FALSE)=TRUE),"",VLOOKUP(E4397,SpeciesLookup!B:G,4,FALSE)),"")</f>
        <v/>
      </c>
    </row>
    <row r="4398" spans="1:18" ht="13.2" x14ac:dyDescent="0.25">
      <c r="A4398" s="72"/>
      <c r="D4398" s="11"/>
      <c r="G4398" s="128" t="str">
        <f>IF(LEN(E4398&amp;"")&gt;0,IF(ISERROR(VLOOKUP(E4398,SpeciesLookup!B:G,6,FALSE)=TRUE),"",VLOOKUP(E4398,SpeciesLookup!B:G,6,FALSE)),"")</f>
        <v/>
      </c>
      <c r="H4398" s="128" t="str">
        <f>IF(LEN(E4398&amp;"")&gt;0,IF(ISERROR(VLOOKUP(E4398,SpeciesLookup!B:G,5,FALSE)=TRUE),"",VLOOKUP(E4398,SpeciesLookup!B:G,5,FALSE)),"")</f>
        <v/>
      </c>
      <c r="I4398" s="11"/>
      <c r="J4398" s="73"/>
      <c r="K4398" s="11"/>
      <c r="L4398" s="127" t="str">
        <f>TRIM(IF(ISERROR(VLOOKUP(R4398,SpeciesValidation!D:T,IF(ISNA(VLOOKUP(J4398,Validation!B$2:C$15,2,FALSE)),FALSE,VLOOKUP(J4398,Validation!B$2:C$15,2,FALSE)))),IF(LEN(E4398&amp;"")&gt;0,"",""),VLOOKUP(R4398,SpeciesValidation!D:T,VLOOKUP(J4398,Validation!B$2:C$15,2,FALSE),FALSE)) &amp; " " &amp; IF(ISERROR(IF(LEFT(J4398,1)="A",IF(IF(VLOOKUP(R4398,SpeciesValidation!D:W,20,FALSE)=FALSE,OR(TEXT(A4398,"MMDD")&lt;VLOOKUP(R4398,SpeciesValidation!D:W,18,FALSE),TEXT(A4398,"MMDD")&gt;VLOOKUP(R4398,SpeciesValidation!D:W,19,FALSE)),IF(TEXT(A4398,"MMDD")&lt;"0701",TEXT(A4398,"MMDD")&gt;VLOOKUP(R4398,SpeciesValidation!D:W,18,FALSE),TEXT(A4398,"MMDD")&lt;VLOOKUP(R4398,SpeciesValidation!D:W,19,FALSE))),"Date outside expected range for this species",""),"")),"",IF(LEFT(J4398,1)="A",IF(IF(VLOOKUP(R4398,SpeciesValidation!D:W,20,FALSE)=FALSE,OR(TEXT(A4398,"MMDD")&lt;VLOOKUP(R4398,SpeciesValidation!D:W,18,FALSE),TEXT(A4398,"MMDD")&gt;VLOOKUP(R4398,SpeciesValidation!D:W,19,FALSE)),IF(TEXT(A4398,"MMDD")&lt;"0701",TEXT(A4398,"MMDD")&gt;VLOOKUP(R4398,SpeciesValidation!D:W,18,FALSE),TEXT(A4398,"MMDD")&lt;VLOOKUP(R4398,SpeciesValidation!D:W,19,FALSE))),"Date outside expected range for this species",""),"")))</f>
        <v/>
      </c>
      <c r="M4398" s="127" t="str">
        <f>IF(LEN(E4398&amp;"")&gt;0,IF(ISERROR(VLOOKUP(R4398,SpeciesValidation!D:I,6,FALSE)),"",VLOOKUP(R4398,SpeciesValidation!D:I,6,FALSE)),"")</f>
        <v/>
      </c>
      <c r="Q4398" s="36" t="str">
        <f>IF(LEN(E4398&amp;"")&gt;0,IF(ISERROR(VLOOKUP(E4398,SpeciesValidation!B:G,2,FALSE)=TRUE),"",VLOOKUP(E4398,SpeciesValidation!B:G,2,FALSE)),"")</f>
        <v/>
      </c>
      <c r="R4398" s="36" t="str">
        <f>IF(LEN(E4398&amp;"")&gt;0,IF(ISERROR(VLOOKUP(E4398,SpeciesLookup!B:G,4,FALSE)=TRUE),"",VLOOKUP(E4398,SpeciesLookup!B:G,4,FALSE)),"")</f>
        <v/>
      </c>
    </row>
    <row r="4399" spans="1:18" ht="13.2" x14ac:dyDescent="0.25">
      <c r="A4399" s="72"/>
      <c r="D4399" s="11"/>
      <c r="G4399" s="128" t="str">
        <f>IF(LEN(E4399&amp;"")&gt;0,IF(ISERROR(VLOOKUP(E4399,SpeciesLookup!B:G,6,FALSE)=TRUE),"",VLOOKUP(E4399,SpeciesLookup!B:G,6,FALSE)),"")</f>
        <v/>
      </c>
      <c r="H4399" s="128" t="str">
        <f>IF(LEN(E4399&amp;"")&gt;0,IF(ISERROR(VLOOKUP(E4399,SpeciesLookup!B:G,5,FALSE)=TRUE),"",VLOOKUP(E4399,SpeciesLookup!B:G,5,FALSE)),"")</f>
        <v/>
      </c>
      <c r="I4399" s="11"/>
      <c r="J4399" s="73"/>
      <c r="K4399" s="11"/>
      <c r="L4399" s="127" t="str">
        <f>TRIM(IF(ISERROR(VLOOKUP(R4399,SpeciesValidation!D:T,IF(ISNA(VLOOKUP(J4399,Validation!B$2:C$15,2,FALSE)),FALSE,VLOOKUP(J4399,Validation!B$2:C$15,2,FALSE)))),IF(LEN(E4399&amp;"")&gt;0,"",""),VLOOKUP(R4399,SpeciesValidation!D:T,VLOOKUP(J4399,Validation!B$2:C$15,2,FALSE),FALSE)) &amp; " " &amp; IF(ISERROR(IF(LEFT(J4399,1)="A",IF(IF(VLOOKUP(R4399,SpeciesValidation!D:W,20,FALSE)=FALSE,OR(TEXT(A4399,"MMDD")&lt;VLOOKUP(R4399,SpeciesValidation!D:W,18,FALSE),TEXT(A4399,"MMDD")&gt;VLOOKUP(R4399,SpeciesValidation!D:W,19,FALSE)),IF(TEXT(A4399,"MMDD")&lt;"0701",TEXT(A4399,"MMDD")&gt;VLOOKUP(R4399,SpeciesValidation!D:W,18,FALSE),TEXT(A4399,"MMDD")&lt;VLOOKUP(R4399,SpeciesValidation!D:W,19,FALSE))),"Date outside expected range for this species",""),"")),"",IF(LEFT(J4399,1)="A",IF(IF(VLOOKUP(R4399,SpeciesValidation!D:W,20,FALSE)=FALSE,OR(TEXT(A4399,"MMDD")&lt;VLOOKUP(R4399,SpeciesValidation!D:W,18,FALSE),TEXT(A4399,"MMDD")&gt;VLOOKUP(R4399,SpeciesValidation!D:W,19,FALSE)),IF(TEXT(A4399,"MMDD")&lt;"0701",TEXT(A4399,"MMDD")&gt;VLOOKUP(R4399,SpeciesValidation!D:W,18,FALSE),TEXT(A4399,"MMDD")&lt;VLOOKUP(R4399,SpeciesValidation!D:W,19,FALSE))),"Date outside expected range for this species",""),"")))</f>
        <v/>
      </c>
      <c r="M4399" s="127" t="str">
        <f>IF(LEN(E4399&amp;"")&gt;0,IF(ISERROR(VLOOKUP(R4399,SpeciesValidation!D:I,6,FALSE)),"",VLOOKUP(R4399,SpeciesValidation!D:I,6,FALSE)),"")</f>
        <v/>
      </c>
      <c r="Q4399" s="36" t="str">
        <f>IF(LEN(E4399&amp;"")&gt;0,IF(ISERROR(VLOOKUP(E4399,SpeciesValidation!B:G,2,FALSE)=TRUE),"",VLOOKUP(E4399,SpeciesValidation!B:G,2,FALSE)),"")</f>
        <v/>
      </c>
      <c r="R4399" s="36" t="str">
        <f>IF(LEN(E4399&amp;"")&gt;0,IF(ISERROR(VLOOKUP(E4399,SpeciesLookup!B:G,4,FALSE)=TRUE),"",VLOOKUP(E4399,SpeciesLookup!B:G,4,FALSE)),"")</f>
        <v/>
      </c>
    </row>
    <row r="4400" spans="1:18" ht="13.2" x14ac:dyDescent="0.25">
      <c r="A4400" s="72"/>
      <c r="D4400" s="11"/>
      <c r="G4400" s="128" t="str">
        <f>IF(LEN(E4400&amp;"")&gt;0,IF(ISERROR(VLOOKUP(E4400,SpeciesLookup!B:G,6,FALSE)=TRUE),"",VLOOKUP(E4400,SpeciesLookup!B:G,6,FALSE)),"")</f>
        <v/>
      </c>
      <c r="H4400" s="128" t="str">
        <f>IF(LEN(E4400&amp;"")&gt;0,IF(ISERROR(VLOOKUP(E4400,SpeciesLookup!B:G,5,FALSE)=TRUE),"",VLOOKUP(E4400,SpeciesLookup!B:G,5,FALSE)),"")</f>
        <v/>
      </c>
      <c r="I4400" s="11"/>
      <c r="J4400" s="73"/>
      <c r="K4400" s="11"/>
      <c r="L4400" s="127" t="str">
        <f>TRIM(IF(ISERROR(VLOOKUP(R4400,SpeciesValidation!D:T,IF(ISNA(VLOOKUP(J4400,Validation!B$2:C$15,2,FALSE)),FALSE,VLOOKUP(J4400,Validation!B$2:C$15,2,FALSE)))),IF(LEN(E4400&amp;"")&gt;0,"",""),VLOOKUP(R4400,SpeciesValidation!D:T,VLOOKUP(J4400,Validation!B$2:C$15,2,FALSE),FALSE)) &amp; " " &amp; IF(ISERROR(IF(LEFT(J4400,1)="A",IF(IF(VLOOKUP(R4400,SpeciesValidation!D:W,20,FALSE)=FALSE,OR(TEXT(A4400,"MMDD")&lt;VLOOKUP(R4400,SpeciesValidation!D:W,18,FALSE),TEXT(A4400,"MMDD")&gt;VLOOKUP(R4400,SpeciesValidation!D:W,19,FALSE)),IF(TEXT(A4400,"MMDD")&lt;"0701",TEXT(A4400,"MMDD")&gt;VLOOKUP(R4400,SpeciesValidation!D:W,18,FALSE),TEXT(A4400,"MMDD")&lt;VLOOKUP(R4400,SpeciesValidation!D:W,19,FALSE))),"Date outside expected range for this species",""),"")),"",IF(LEFT(J4400,1)="A",IF(IF(VLOOKUP(R4400,SpeciesValidation!D:W,20,FALSE)=FALSE,OR(TEXT(A4400,"MMDD")&lt;VLOOKUP(R4400,SpeciesValidation!D:W,18,FALSE),TEXT(A4400,"MMDD")&gt;VLOOKUP(R4400,SpeciesValidation!D:W,19,FALSE)),IF(TEXT(A4400,"MMDD")&lt;"0701",TEXT(A4400,"MMDD")&gt;VLOOKUP(R4400,SpeciesValidation!D:W,18,FALSE),TEXT(A4400,"MMDD")&lt;VLOOKUP(R4400,SpeciesValidation!D:W,19,FALSE))),"Date outside expected range for this species",""),"")))</f>
        <v/>
      </c>
      <c r="M4400" s="127" t="str">
        <f>IF(LEN(E4400&amp;"")&gt;0,IF(ISERROR(VLOOKUP(R4400,SpeciesValidation!D:I,6,FALSE)),"",VLOOKUP(R4400,SpeciesValidation!D:I,6,FALSE)),"")</f>
        <v/>
      </c>
      <c r="Q4400" s="36" t="str">
        <f>IF(LEN(E4400&amp;"")&gt;0,IF(ISERROR(VLOOKUP(E4400,SpeciesValidation!B:G,2,FALSE)=TRUE),"",VLOOKUP(E4400,SpeciesValidation!B:G,2,FALSE)),"")</f>
        <v/>
      </c>
      <c r="R4400" s="36" t="str">
        <f>IF(LEN(E4400&amp;"")&gt;0,IF(ISERROR(VLOOKUP(E4400,SpeciesLookup!B:G,4,FALSE)=TRUE),"",VLOOKUP(E4400,SpeciesLookup!B:G,4,FALSE)),"")</f>
        <v/>
      </c>
    </row>
    <row r="4401" spans="1:18" ht="13.2" x14ac:dyDescent="0.25">
      <c r="A4401" s="72"/>
      <c r="D4401" s="11"/>
      <c r="G4401" s="128" t="str">
        <f>IF(LEN(E4401&amp;"")&gt;0,IF(ISERROR(VLOOKUP(E4401,SpeciesLookup!B:G,6,FALSE)=TRUE),"",VLOOKUP(E4401,SpeciesLookup!B:G,6,FALSE)),"")</f>
        <v/>
      </c>
      <c r="H4401" s="128" t="str">
        <f>IF(LEN(E4401&amp;"")&gt;0,IF(ISERROR(VLOOKUP(E4401,SpeciesLookup!B:G,5,FALSE)=TRUE),"",VLOOKUP(E4401,SpeciesLookup!B:G,5,FALSE)),"")</f>
        <v/>
      </c>
      <c r="I4401" s="11"/>
      <c r="J4401" s="73"/>
      <c r="K4401" s="11"/>
      <c r="L4401" s="127" t="str">
        <f>TRIM(IF(ISERROR(VLOOKUP(R4401,SpeciesValidation!D:T,IF(ISNA(VLOOKUP(J4401,Validation!B$2:C$15,2,FALSE)),FALSE,VLOOKUP(J4401,Validation!B$2:C$15,2,FALSE)))),IF(LEN(E4401&amp;"")&gt;0,"",""),VLOOKUP(R4401,SpeciesValidation!D:T,VLOOKUP(J4401,Validation!B$2:C$15,2,FALSE),FALSE)) &amp; " " &amp; IF(ISERROR(IF(LEFT(J4401,1)="A",IF(IF(VLOOKUP(R4401,SpeciesValidation!D:W,20,FALSE)=FALSE,OR(TEXT(A4401,"MMDD")&lt;VLOOKUP(R4401,SpeciesValidation!D:W,18,FALSE),TEXT(A4401,"MMDD")&gt;VLOOKUP(R4401,SpeciesValidation!D:W,19,FALSE)),IF(TEXT(A4401,"MMDD")&lt;"0701",TEXT(A4401,"MMDD")&gt;VLOOKUP(R4401,SpeciesValidation!D:W,18,FALSE),TEXT(A4401,"MMDD")&lt;VLOOKUP(R4401,SpeciesValidation!D:W,19,FALSE))),"Date outside expected range for this species",""),"")),"",IF(LEFT(J4401,1)="A",IF(IF(VLOOKUP(R4401,SpeciesValidation!D:W,20,FALSE)=FALSE,OR(TEXT(A4401,"MMDD")&lt;VLOOKUP(R4401,SpeciesValidation!D:W,18,FALSE),TEXT(A4401,"MMDD")&gt;VLOOKUP(R4401,SpeciesValidation!D:W,19,FALSE)),IF(TEXT(A4401,"MMDD")&lt;"0701",TEXT(A4401,"MMDD")&gt;VLOOKUP(R4401,SpeciesValidation!D:W,18,FALSE),TEXT(A4401,"MMDD")&lt;VLOOKUP(R4401,SpeciesValidation!D:W,19,FALSE))),"Date outside expected range for this species",""),"")))</f>
        <v/>
      </c>
      <c r="M4401" s="127" t="str">
        <f>IF(LEN(E4401&amp;"")&gt;0,IF(ISERROR(VLOOKUP(R4401,SpeciesValidation!D:I,6,FALSE)),"",VLOOKUP(R4401,SpeciesValidation!D:I,6,FALSE)),"")</f>
        <v/>
      </c>
      <c r="Q4401" s="36" t="str">
        <f>IF(LEN(E4401&amp;"")&gt;0,IF(ISERROR(VLOOKUP(E4401,SpeciesValidation!B:G,2,FALSE)=TRUE),"",VLOOKUP(E4401,SpeciesValidation!B:G,2,FALSE)),"")</f>
        <v/>
      </c>
      <c r="R4401" s="36" t="str">
        <f>IF(LEN(E4401&amp;"")&gt;0,IF(ISERROR(VLOOKUP(E4401,SpeciesLookup!B:G,4,FALSE)=TRUE),"",VLOOKUP(E4401,SpeciesLookup!B:G,4,FALSE)),"")</f>
        <v/>
      </c>
    </row>
    <row r="4402" spans="1:18" ht="13.2" x14ac:dyDescent="0.25">
      <c r="A4402" s="72"/>
      <c r="D4402" s="11"/>
      <c r="G4402" s="128" t="str">
        <f>IF(LEN(E4402&amp;"")&gt;0,IF(ISERROR(VLOOKUP(E4402,SpeciesLookup!B:G,6,FALSE)=TRUE),"",VLOOKUP(E4402,SpeciesLookup!B:G,6,FALSE)),"")</f>
        <v/>
      </c>
      <c r="H4402" s="128" t="str">
        <f>IF(LEN(E4402&amp;"")&gt;0,IF(ISERROR(VLOOKUP(E4402,SpeciesLookup!B:G,5,FALSE)=TRUE),"",VLOOKUP(E4402,SpeciesLookup!B:G,5,FALSE)),"")</f>
        <v/>
      </c>
      <c r="I4402" s="11"/>
      <c r="J4402" s="73"/>
      <c r="K4402" s="11"/>
      <c r="L4402" s="127" t="str">
        <f>TRIM(IF(ISERROR(VLOOKUP(R4402,SpeciesValidation!D:T,IF(ISNA(VLOOKUP(J4402,Validation!B$2:C$15,2,FALSE)),FALSE,VLOOKUP(J4402,Validation!B$2:C$15,2,FALSE)))),IF(LEN(E4402&amp;"")&gt;0,"",""),VLOOKUP(R4402,SpeciesValidation!D:T,VLOOKUP(J4402,Validation!B$2:C$15,2,FALSE),FALSE)) &amp; " " &amp; IF(ISERROR(IF(LEFT(J4402,1)="A",IF(IF(VLOOKUP(R4402,SpeciesValidation!D:W,20,FALSE)=FALSE,OR(TEXT(A4402,"MMDD")&lt;VLOOKUP(R4402,SpeciesValidation!D:W,18,FALSE),TEXT(A4402,"MMDD")&gt;VLOOKUP(R4402,SpeciesValidation!D:W,19,FALSE)),IF(TEXT(A4402,"MMDD")&lt;"0701",TEXT(A4402,"MMDD")&gt;VLOOKUP(R4402,SpeciesValidation!D:W,18,FALSE),TEXT(A4402,"MMDD")&lt;VLOOKUP(R4402,SpeciesValidation!D:W,19,FALSE))),"Date outside expected range for this species",""),"")),"",IF(LEFT(J4402,1)="A",IF(IF(VLOOKUP(R4402,SpeciesValidation!D:W,20,FALSE)=FALSE,OR(TEXT(A4402,"MMDD")&lt;VLOOKUP(R4402,SpeciesValidation!D:W,18,FALSE),TEXT(A4402,"MMDD")&gt;VLOOKUP(R4402,SpeciesValidation!D:W,19,FALSE)),IF(TEXT(A4402,"MMDD")&lt;"0701",TEXT(A4402,"MMDD")&gt;VLOOKUP(R4402,SpeciesValidation!D:W,18,FALSE),TEXT(A4402,"MMDD")&lt;VLOOKUP(R4402,SpeciesValidation!D:W,19,FALSE))),"Date outside expected range for this species",""),"")))</f>
        <v/>
      </c>
      <c r="M4402" s="127" t="str">
        <f>IF(LEN(E4402&amp;"")&gt;0,IF(ISERROR(VLOOKUP(R4402,SpeciesValidation!D:I,6,FALSE)),"",VLOOKUP(R4402,SpeciesValidation!D:I,6,FALSE)),"")</f>
        <v/>
      </c>
      <c r="Q4402" s="36" t="str">
        <f>IF(LEN(E4402&amp;"")&gt;0,IF(ISERROR(VLOOKUP(E4402,SpeciesValidation!B:G,2,FALSE)=TRUE),"",VLOOKUP(E4402,SpeciesValidation!B:G,2,FALSE)),"")</f>
        <v/>
      </c>
      <c r="R4402" s="36" t="str">
        <f>IF(LEN(E4402&amp;"")&gt;0,IF(ISERROR(VLOOKUP(E4402,SpeciesLookup!B:G,4,FALSE)=TRUE),"",VLOOKUP(E4402,SpeciesLookup!B:G,4,FALSE)),"")</f>
        <v/>
      </c>
    </row>
    <row r="4403" spans="1:18" ht="13.2" x14ac:dyDescent="0.25">
      <c r="A4403" s="72"/>
      <c r="D4403" s="11"/>
      <c r="G4403" s="128" t="str">
        <f>IF(LEN(E4403&amp;"")&gt;0,IF(ISERROR(VLOOKUP(E4403,SpeciesLookup!B:G,6,FALSE)=TRUE),"",VLOOKUP(E4403,SpeciesLookup!B:G,6,FALSE)),"")</f>
        <v/>
      </c>
      <c r="H4403" s="128" t="str">
        <f>IF(LEN(E4403&amp;"")&gt;0,IF(ISERROR(VLOOKUP(E4403,SpeciesLookup!B:G,5,FALSE)=TRUE),"",VLOOKUP(E4403,SpeciesLookup!B:G,5,FALSE)),"")</f>
        <v/>
      </c>
      <c r="I4403" s="11"/>
      <c r="J4403" s="73"/>
      <c r="K4403" s="11"/>
      <c r="L4403" s="127" t="str">
        <f>TRIM(IF(ISERROR(VLOOKUP(R4403,SpeciesValidation!D:T,IF(ISNA(VLOOKUP(J4403,Validation!B$2:C$15,2,FALSE)),FALSE,VLOOKUP(J4403,Validation!B$2:C$15,2,FALSE)))),IF(LEN(E4403&amp;"")&gt;0,"",""),VLOOKUP(R4403,SpeciesValidation!D:T,VLOOKUP(J4403,Validation!B$2:C$15,2,FALSE),FALSE)) &amp; " " &amp; IF(ISERROR(IF(LEFT(J4403,1)="A",IF(IF(VLOOKUP(R4403,SpeciesValidation!D:W,20,FALSE)=FALSE,OR(TEXT(A4403,"MMDD")&lt;VLOOKUP(R4403,SpeciesValidation!D:W,18,FALSE),TEXT(A4403,"MMDD")&gt;VLOOKUP(R4403,SpeciesValidation!D:W,19,FALSE)),IF(TEXT(A4403,"MMDD")&lt;"0701",TEXT(A4403,"MMDD")&gt;VLOOKUP(R4403,SpeciesValidation!D:W,18,FALSE),TEXT(A4403,"MMDD")&lt;VLOOKUP(R4403,SpeciesValidation!D:W,19,FALSE))),"Date outside expected range for this species",""),"")),"",IF(LEFT(J4403,1)="A",IF(IF(VLOOKUP(R4403,SpeciesValidation!D:W,20,FALSE)=FALSE,OR(TEXT(A4403,"MMDD")&lt;VLOOKUP(R4403,SpeciesValidation!D:W,18,FALSE),TEXT(A4403,"MMDD")&gt;VLOOKUP(R4403,SpeciesValidation!D:W,19,FALSE)),IF(TEXT(A4403,"MMDD")&lt;"0701",TEXT(A4403,"MMDD")&gt;VLOOKUP(R4403,SpeciesValidation!D:W,18,FALSE),TEXT(A4403,"MMDD")&lt;VLOOKUP(R4403,SpeciesValidation!D:W,19,FALSE))),"Date outside expected range for this species",""),"")))</f>
        <v/>
      </c>
      <c r="M4403" s="127" t="str">
        <f>IF(LEN(E4403&amp;"")&gt;0,IF(ISERROR(VLOOKUP(R4403,SpeciesValidation!D:I,6,FALSE)),"",VLOOKUP(R4403,SpeciesValidation!D:I,6,FALSE)),"")</f>
        <v/>
      </c>
      <c r="Q4403" s="36" t="str">
        <f>IF(LEN(E4403&amp;"")&gt;0,IF(ISERROR(VLOOKUP(E4403,SpeciesValidation!B:G,2,FALSE)=TRUE),"",VLOOKUP(E4403,SpeciesValidation!B:G,2,FALSE)),"")</f>
        <v/>
      </c>
      <c r="R4403" s="36" t="str">
        <f>IF(LEN(E4403&amp;"")&gt;0,IF(ISERROR(VLOOKUP(E4403,SpeciesLookup!B:G,4,FALSE)=TRUE),"",VLOOKUP(E4403,SpeciesLookup!B:G,4,FALSE)),"")</f>
        <v/>
      </c>
    </row>
    <row r="4404" spans="1:18" ht="13.2" x14ac:dyDescent="0.25">
      <c r="A4404" s="72"/>
      <c r="D4404" s="11"/>
      <c r="G4404" s="128" t="str">
        <f>IF(LEN(E4404&amp;"")&gt;0,IF(ISERROR(VLOOKUP(E4404,SpeciesLookup!B:G,6,FALSE)=TRUE),"",VLOOKUP(E4404,SpeciesLookup!B:G,6,FALSE)),"")</f>
        <v/>
      </c>
      <c r="H4404" s="128" t="str">
        <f>IF(LEN(E4404&amp;"")&gt;0,IF(ISERROR(VLOOKUP(E4404,SpeciesLookup!B:G,5,FALSE)=TRUE),"",VLOOKUP(E4404,SpeciesLookup!B:G,5,FALSE)),"")</f>
        <v/>
      </c>
      <c r="I4404" s="11"/>
      <c r="J4404" s="73"/>
      <c r="K4404" s="11"/>
      <c r="L4404" s="127" t="str">
        <f>TRIM(IF(ISERROR(VLOOKUP(R4404,SpeciesValidation!D:T,IF(ISNA(VLOOKUP(J4404,Validation!B$2:C$15,2,FALSE)),FALSE,VLOOKUP(J4404,Validation!B$2:C$15,2,FALSE)))),IF(LEN(E4404&amp;"")&gt;0,"",""),VLOOKUP(R4404,SpeciesValidation!D:T,VLOOKUP(J4404,Validation!B$2:C$15,2,FALSE),FALSE)) &amp; " " &amp; IF(ISERROR(IF(LEFT(J4404,1)="A",IF(IF(VLOOKUP(R4404,SpeciesValidation!D:W,20,FALSE)=FALSE,OR(TEXT(A4404,"MMDD")&lt;VLOOKUP(R4404,SpeciesValidation!D:W,18,FALSE),TEXT(A4404,"MMDD")&gt;VLOOKUP(R4404,SpeciesValidation!D:W,19,FALSE)),IF(TEXT(A4404,"MMDD")&lt;"0701",TEXT(A4404,"MMDD")&gt;VLOOKUP(R4404,SpeciesValidation!D:W,18,FALSE),TEXT(A4404,"MMDD")&lt;VLOOKUP(R4404,SpeciesValidation!D:W,19,FALSE))),"Date outside expected range for this species",""),"")),"",IF(LEFT(J4404,1)="A",IF(IF(VLOOKUP(R4404,SpeciesValidation!D:W,20,FALSE)=FALSE,OR(TEXT(A4404,"MMDD")&lt;VLOOKUP(R4404,SpeciesValidation!D:W,18,FALSE),TEXT(A4404,"MMDD")&gt;VLOOKUP(R4404,SpeciesValidation!D:W,19,FALSE)),IF(TEXT(A4404,"MMDD")&lt;"0701",TEXT(A4404,"MMDD")&gt;VLOOKUP(R4404,SpeciesValidation!D:W,18,FALSE),TEXT(A4404,"MMDD")&lt;VLOOKUP(R4404,SpeciesValidation!D:W,19,FALSE))),"Date outside expected range for this species",""),"")))</f>
        <v/>
      </c>
      <c r="M4404" s="127" t="str">
        <f>IF(LEN(E4404&amp;"")&gt;0,IF(ISERROR(VLOOKUP(R4404,SpeciesValidation!D:I,6,FALSE)),"",VLOOKUP(R4404,SpeciesValidation!D:I,6,FALSE)),"")</f>
        <v/>
      </c>
      <c r="Q4404" s="36" t="str">
        <f>IF(LEN(E4404&amp;"")&gt;0,IF(ISERROR(VLOOKUP(E4404,SpeciesValidation!B:G,2,FALSE)=TRUE),"",VLOOKUP(E4404,SpeciesValidation!B:G,2,FALSE)),"")</f>
        <v/>
      </c>
      <c r="R4404" s="36" t="str">
        <f>IF(LEN(E4404&amp;"")&gt;0,IF(ISERROR(VLOOKUP(E4404,SpeciesLookup!B:G,4,FALSE)=TRUE),"",VLOOKUP(E4404,SpeciesLookup!B:G,4,FALSE)),"")</f>
        <v/>
      </c>
    </row>
    <row r="4405" spans="1:18" ht="13.2" x14ac:dyDescent="0.25">
      <c r="A4405" s="72"/>
      <c r="D4405" s="11"/>
      <c r="G4405" s="128" t="str">
        <f>IF(LEN(E4405&amp;"")&gt;0,IF(ISERROR(VLOOKUP(E4405,SpeciesLookup!B:G,6,FALSE)=TRUE),"",VLOOKUP(E4405,SpeciesLookup!B:G,6,FALSE)),"")</f>
        <v/>
      </c>
      <c r="H4405" s="128" t="str">
        <f>IF(LEN(E4405&amp;"")&gt;0,IF(ISERROR(VLOOKUP(E4405,SpeciesLookup!B:G,5,FALSE)=TRUE),"",VLOOKUP(E4405,SpeciesLookup!B:G,5,FALSE)),"")</f>
        <v/>
      </c>
      <c r="I4405" s="11"/>
      <c r="J4405" s="73"/>
      <c r="K4405" s="11"/>
      <c r="L4405" s="127" t="str">
        <f>TRIM(IF(ISERROR(VLOOKUP(R4405,SpeciesValidation!D:T,IF(ISNA(VLOOKUP(J4405,Validation!B$2:C$15,2,FALSE)),FALSE,VLOOKUP(J4405,Validation!B$2:C$15,2,FALSE)))),IF(LEN(E4405&amp;"")&gt;0,"",""),VLOOKUP(R4405,SpeciesValidation!D:T,VLOOKUP(J4405,Validation!B$2:C$15,2,FALSE),FALSE)) &amp; " " &amp; IF(ISERROR(IF(LEFT(J4405,1)="A",IF(IF(VLOOKUP(R4405,SpeciesValidation!D:W,20,FALSE)=FALSE,OR(TEXT(A4405,"MMDD")&lt;VLOOKUP(R4405,SpeciesValidation!D:W,18,FALSE),TEXT(A4405,"MMDD")&gt;VLOOKUP(R4405,SpeciesValidation!D:W,19,FALSE)),IF(TEXT(A4405,"MMDD")&lt;"0701",TEXT(A4405,"MMDD")&gt;VLOOKUP(R4405,SpeciesValidation!D:W,18,FALSE),TEXT(A4405,"MMDD")&lt;VLOOKUP(R4405,SpeciesValidation!D:W,19,FALSE))),"Date outside expected range for this species",""),"")),"",IF(LEFT(J4405,1)="A",IF(IF(VLOOKUP(R4405,SpeciesValidation!D:W,20,FALSE)=FALSE,OR(TEXT(A4405,"MMDD")&lt;VLOOKUP(R4405,SpeciesValidation!D:W,18,FALSE),TEXT(A4405,"MMDD")&gt;VLOOKUP(R4405,SpeciesValidation!D:W,19,FALSE)),IF(TEXT(A4405,"MMDD")&lt;"0701",TEXT(A4405,"MMDD")&gt;VLOOKUP(R4405,SpeciesValidation!D:W,18,FALSE),TEXT(A4405,"MMDD")&lt;VLOOKUP(R4405,SpeciesValidation!D:W,19,FALSE))),"Date outside expected range for this species",""),"")))</f>
        <v/>
      </c>
      <c r="M4405" s="127" t="str">
        <f>IF(LEN(E4405&amp;"")&gt;0,IF(ISERROR(VLOOKUP(R4405,SpeciesValidation!D:I,6,FALSE)),"",VLOOKUP(R4405,SpeciesValidation!D:I,6,FALSE)),"")</f>
        <v/>
      </c>
      <c r="Q4405" s="36" t="str">
        <f>IF(LEN(E4405&amp;"")&gt;0,IF(ISERROR(VLOOKUP(E4405,SpeciesValidation!B:G,2,FALSE)=TRUE),"",VLOOKUP(E4405,SpeciesValidation!B:G,2,FALSE)),"")</f>
        <v/>
      </c>
      <c r="R4405" s="36" t="str">
        <f>IF(LEN(E4405&amp;"")&gt;0,IF(ISERROR(VLOOKUP(E4405,SpeciesLookup!B:G,4,FALSE)=TRUE),"",VLOOKUP(E4405,SpeciesLookup!B:G,4,FALSE)),"")</f>
        <v/>
      </c>
    </row>
    <row r="4406" spans="1:18" ht="13.2" x14ac:dyDescent="0.25">
      <c r="A4406" s="72"/>
      <c r="D4406" s="11"/>
      <c r="G4406" s="128" t="str">
        <f>IF(LEN(E4406&amp;"")&gt;0,IF(ISERROR(VLOOKUP(E4406,SpeciesLookup!B:G,6,FALSE)=TRUE),"",VLOOKUP(E4406,SpeciesLookup!B:G,6,FALSE)),"")</f>
        <v/>
      </c>
      <c r="H4406" s="128" t="str">
        <f>IF(LEN(E4406&amp;"")&gt;0,IF(ISERROR(VLOOKUP(E4406,SpeciesLookup!B:G,5,FALSE)=TRUE),"",VLOOKUP(E4406,SpeciesLookup!B:G,5,FALSE)),"")</f>
        <v/>
      </c>
      <c r="I4406" s="11"/>
      <c r="J4406" s="73"/>
      <c r="K4406" s="11"/>
      <c r="L4406" s="127" t="str">
        <f>TRIM(IF(ISERROR(VLOOKUP(R4406,SpeciesValidation!D:T,IF(ISNA(VLOOKUP(J4406,Validation!B$2:C$15,2,FALSE)),FALSE,VLOOKUP(J4406,Validation!B$2:C$15,2,FALSE)))),IF(LEN(E4406&amp;"")&gt;0,"",""),VLOOKUP(R4406,SpeciesValidation!D:T,VLOOKUP(J4406,Validation!B$2:C$15,2,FALSE),FALSE)) &amp; " " &amp; IF(ISERROR(IF(LEFT(J4406,1)="A",IF(IF(VLOOKUP(R4406,SpeciesValidation!D:W,20,FALSE)=FALSE,OR(TEXT(A4406,"MMDD")&lt;VLOOKUP(R4406,SpeciesValidation!D:W,18,FALSE),TEXT(A4406,"MMDD")&gt;VLOOKUP(R4406,SpeciesValidation!D:W,19,FALSE)),IF(TEXT(A4406,"MMDD")&lt;"0701",TEXT(A4406,"MMDD")&gt;VLOOKUP(R4406,SpeciesValidation!D:W,18,FALSE),TEXT(A4406,"MMDD")&lt;VLOOKUP(R4406,SpeciesValidation!D:W,19,FALSE))),"Date outside expected range for this species",""),"")),"",IF(LEFT(J4406,1)="A",IF(IF(VLOOKUP(R4406,SpeciesValidation!D:W,20,FALSE)=FALSE,OR(TEXT(A4406,"MMDD")&lt;VLOOKUP(R4406,SpeciesValidation!D:W,18,FALSE),TEXT(A4406,"MMDD")&gt;VLOOKUP(R4406,SpeciesValidation!D:W,19,FALSE)),IF(TEXT(A4406,"MMDD")&lt;"0701",TEXT(A4406,"MMDD")&gt;VLOOKUP(R4406,SpeciesValidation!D:W,18,FALSE),TEXT(A4406,"MMDD")&lt;VLOOKUP(R4406,SpeciesValidation!D:W,19,FALSE))),"Date outside expected range for this species",""),"")))</f>
        <v/>
      </c>
      <c r="M4406" s="127" t="str">
        <f>IF(LEN(E4406&amp;"")&gt;0,IF(ISERROR(VLOOKUP(R4406,SpeciesValidation!D:I,6,FALSE)),"",VLOOKUP(R4406,SpeciesValidation!D:I,6,FALSE)),"")</f>
        <v/>
      </c>
      <c r="Q4406" s="36" t="str">
        <f>IF(LEN(E4406&amp;"")&gt;0,IF(ISERROR(VLOOKUP(E4406,SpeciesValidation!B:G,2,FALSE)=TRUE),"",VLOOKUP(E4406,SpeciesValidation!B:G,2,FALSE)),"")</f>
        <v/>
      </c>
      <c r="R4406" s="36" t="str">
        <f>IF(LEN(E4406&amp;"")&gt;0,IF(ISERROR(VLOOKUP(E4406,SpeciesLookup!B:G,4,FALSE)=TRUE),"",VLOOKUP(E4406,SpeciesLookup!B:G,4,FALSE)),"")</f>
        <v/>
      </c>
    </row>
    <row r="4407" spans="1:18" ht="13.2" x14ac:dyDescent="0.25">
      <c r="A4407" s="72"/>
      <c r="D4407" s="11"/>
      <c r="G4407" s="128" t="str">
        <f>IF(LEN(E4407&amp;"")&gt;0,IF(ISERROR(VLOOKUP(E4407,SpeciesLookup!B:G,6,FALSE)=TRUE),"",VLOOKUP(E4407,SpeciesLookup!B:G,6,FALSE)),"")</f>
        <v/>
      </c>
      <c r="H4407" s="128" t="str">
        <f>IF(LEN(E4407&amp;"")&gt;0,IF(ISERROR(VLOOKUP(E4407,SpeciesLookup!B:G,5,FALSE)=TRUE),"",VLOOKUP(E4407,SpeciesLookup!B:G,5,FALSE)),"")</f>
        <v/>
      </c>
      <c r="I4407" s="11"/>
      <c r="J4407" s="73"/>
      <c r="K4407" s="11"/>
      <c r="L4407" s="127" t="str">
        <f>TRIM(IF(ISERROR(VLOOKUP(R4407,SpeciesValidation!D:T,IF(ISNA(VLOOKUP(J4407,Validation!B$2:C$15,2,FALSE)),FALSE,VLOOKUP(J4407,Validation!B$2:C$15,2,FALSE)))),IF(LEN(E4407&amp;"")&gt;0,"",""),VLOOKUP(R4407,SpeciesValidation!D:T,VLOOKUP(J4407,Validation!B$2:C$15,2,FALSE),FALSE)) &amp; " " &amp; IF(ISERROR(IF(LEFT(J4407,1)="A",IF(IF(VLOOKUP(R4407,SpeciesValidation!D:W,20,FALSE)=FALSE,OR(TEXT(A4407,"MMDD")&lt;VLOOKUP(R4407,SpeciesValidation!D:W,18,FALSE),TEXT(A4407,"MMDD")&gt;VLOOKUP(R4407,SpeciesValidation!D:W,19,FALSE)),IF(TEXT(A4407,"MMDD")&lt;"0701",TEXT(A4407,"MMDD")&gt;VLOOKUP(R4407,SpeciesValidation!D:W,18,FALSE),TEXT(A4407,"MMDD")&lt;VLOOKUP(R4407,SpeciesValidation!D:W,19,FALSE))),"Date outside expected range for this species",""),"")),"",IF(LEFT(J4407,1)="A",IF(IF(VLOOKUP(R4407,SpeciesValidation!D:W,20,FALSE)=FALSE,OR(TEXT(A4407,"MMDD")&lt;VLOOKUP(R4407,SpeciesValidation!D:W,18,FALSE),TEXT(A4407,"MMDD")&gt;VLOOKUP(R4407,SpeciesValidation!D:W,19,FALSE)),IF(TEXT(A4407,"MMDD")&lt;"0701",TEXT(A4407,"MMDD")&gt;VLOOKUP(R4407,SpeciesValidation!D:W,18,FALSE),TEXT(A4407,"MMDD")&lt;VLOOKUP(R4407,SpeciesValidation!D:W,19,FALSE))),"Date outside expected range for this species",""),"")))</f>
        <v/>
      </c>
      <c r="M4407" s="127" t="str">
        <f>IF(LEN(E4407&amp;"")&gt;0,IF(ISERROR(VLOOKUP(R4407,SpeciesValidation!D:I,6,FALSE)),"",VLOOKUP(R4407,SpeciesValidation!D:I,6,FALSE)),"")</f>
        <v/>
      </c>
      <c r="Q4407" s="36" t="str">
        <f>IF(LEN(E4407&amp;"")&gt;0,IF(ISERROR(VLOOKUP(E4407,SpeciesValidation!B:G,2,FALSE)=TRUE),"",VLOOKUP(E4407,SpeciesValidation!B:G,2,FALSE)),"")</f>
        <v/>
      </c>
      <c r="R4407" s="36" t="str">
        <f>IF(LEN(E4407&amp;"")&gt;0,IF(ISERROR(VLOOKUP(E4407,SpeciesLookup!B:G,4,FALSE)=TRUE),"",VLOOKUP(E4407,SpeciesLookup!B:G,4,FALSE)),"")</f>
        <v/>
      </c>
    </row>
    <row r="4408" spans="1:18" ht="13.2" x14ac:dyDescent="0.25">
      <c r="A4408" s="72"/>
      <c r="D4408" s="11"/>
      <c r="G4408" s="128" t="str">
        <f>IF(LEN(E4408&amp;"")&gt;0,IF(ISERROR(VLOOKUP(E4408,SpeciesLookup!B:G,6,FALSE)=TRUE),"",VLOOKUP(E4408,SpeciesLookup!B:G,6,FALSE)),"")</f>
        <v/>
      </c>
      <c r="H4408" s="128" t="str">
        <f>IF(LEN(E4408&amp;"")&gt;0,IF(ISERROR(VLOOKUP(E4408,SpeciesLookup!B:G,5,FALSE)=TRUE),"",VLOOKUP(E4408,SpeciesLookup!B:G,5,FALSE)),"")</f>
        <v/>
      </c>
      <c r="I4408" s="11"/>
      <c r="J4408" s="73"/>
      <c r="K4408" s="11"/>
      <c r="L4408" s="127" t="str">
        <f>TRIM(IF(ISERROR(VLOOKUP(R4408,SpeciesValidation!D:T,IF(ISNA(VLOOKUP(J4408,Validation!B$2:C$15,2,FALSE)),FALSE,VLOOKUP(J4408,Validation!B$2:C$15,2,FALSE)))),IF(LEN(E4408&amp;"")&gt;0,"",""),VLOOKUP(R4408,SpeciesValidation!D:T,VLOOKUP(J4408,Validation!B$2:C$15,2,FALSE),FALSE)) &amp; " " &amp; IF(ISERROR(IF(LEFT(J4408,1)="A",IF(IF(VLOOKUP(R4408,SpeciesValidation!D:W,20,FALSE)=FALSE,OR(TEXT(A4408,"MMDD")&lt;VLOOKUP(R4408,SpeciesValidation!D:W,18,FALSE),TEXT(A4408,"MMDD")&gt;VLOOKUP(R4408,SpeciesValidation!D:W,19,FALSE)),IF(TEXT(A4408,"MMDD")&lt;"0701",TEXT(A4408,"MMDD")&gt;VLOOKUP(R4408,SpeciesValidation!D:W,18,FALSE),TEXT(A4408,"MMDD")&lt;VLOOKUP(R4408,SpeciesValidation!D:W,19,FALSE))),"Date outside expected range for this species",""),"")),"",IF(LEFT(J4408,1)="A",IF(IF(VLOOKUP(R4408,SpeciesValidation!D:W,20,FALSE)=FALSE,OR(TEXT(A4408,"MMDD")&lt;VLOOKUP(R4408,SpeciesValidation!D:W,18,FALSE),TEXT(A4408,"MMDD")&gt;VLOOKUP(R4408,SpeciesValidation!D:W,19,FALSE)),IF(TEXT(A4408,"MMDD")&lt;"0701",TEXT(A4408,"MMDD")&gt;VLOOKUP(R4408,SpeciesValidation!D:W,18,FALSE),TEXT(A4408,"MMDD")&lt;VLOOKUP(R4408,SpeciesValidation!D:W,19,FALSE))),"Date outside expected range for this species",""),"")))</f>
        <v/>
      </c>
      <c r="M4408" s="127" t="str">
        <f>IF(LEN(E4408&amp;"")&gt;0,IF(ISERROR(VLOOKUP(R4408,SpeciesValidation!D:I,6,FALSE)),"",VLOOKUP(R4408,SpeciesValidation!D:I,6,FALSE)),"")</f>
        <v/>
      </c>
      <c r="Q4408" s="36" t="str">
        <f>IF(LEN(E4408&amp;"")&gt;0,IF(ISERROR(VLOOKUP(E4408,SpeciesValidation!B:G,2,FALSE)=TRUE),"",VLOOKUP(E4408,SpeciesValidation!B:G,2,FALSE)),"")</f>
        <v/>
      </c>
      <c r="R4408" s="36" t="str">
        <f>IF(LEN(E4408&amp;"")&gt;0,IF(ISERROR(VLOOKUP(E4408,SpeciesLookup!B:G,4,FALSE)=TRUE),"",VLOOKUP(E4408,SpeciesLookup!B:G,4,FALSE)),"")</f>
        <v/>
      </c>
    </row>
    <row r="4409" spans="1:18" ht="13.2" x14ac:dyDescent="0.25">
      <c r="A4409" s="72"/>
      <c r="D4409" s="11"/>
      <c r="G4409" s="128" t="str">
        <f>IF(LEN(E4409&amp;"")&gt;0,IF(ISERROR(VLOOKUP(E4409,SpeciesLookup!B:G,6,FALSE)=TRUE),"",VLOOKUP(E4409,SpeciesLookup!B:G,6,FALSE)),"")</f>
        <v/>
      </c>
      <c r="H4409" s="128" t="str">
        <f>IF(LEN(E4409&amp;"")&gt;0,IF(ISERROR(VLOOKUP(E4409,SpeciesLookup!B:G,5,FALSE)=TRUE),"",VLOOKUP(E4409,SpeciesLookup!B:G,5,FALSE)),"")</f>
        <v/>
      </c>
      <c r="I4409" s="11"/>
      <c r="J4409" s="73"/>
      <c r="K4409" s="11"/>
      <c r="L4409" s="127" t="str">
        <f>TRIM(IF(ISERROR(VLOOKUP(R4409,SpeciesValidation!D:T,IF(ISNA(VLOOKUP(J4409,Validation!B$2:C$15,2,FALSE)),FALSE,VLOOKUP(J4409,Validation!B$2:C$15,2,FALSE)))),IF(LEN(E4409&amp;"")&gt;0,"",""),VLOOKUP(R4409,SpeciesValidation!D:T,VLOOKUP(J4409,Validation!B$2:C$15,2,FALSE),FALSE)) &amp; " " &amp; IF(ISERROR(IF(LEFT(J4409,1)="A",IF(IF(VLOOKUP(R4409,SpeciesValidation!D:W,20,FALSE)=FALSE,OR(TEXT(A4409,"MMDD")&lt;VLOOKUP(R4409,SpeciesValidation!D:W,18,FALSE),TEXT(A4409,"MMDD")&gt;VLOOKUP(R4409,SpeciesValidation!D:W,19,FALSE)),IF(TEXT(A4409,"MMDD")&lt;"0701",TEXT(A4409,"MMDD")&gt;VLOOKUP(R4409,SpeciesValidation!D:W,18,FALSE),TEXT(A4409,"MMDD")&lt;VLOOKUP(R4409,SpeciesValidation!D:W,19,FALSE))),"Date outside expected range for this species",""),"")),"",IF(LEFT(J4409,1)="A",IF(IF(VLOOKUP(R4409,SpeciesValidation!D:W,20,FALSE)=FALSE,OR(TEXT(A4409,"MMDD")&lt;VLOOKUP(R4409,SpeciesValidation!D:W,18,FALSE),TEXT(A4409,"MMDD")&gt;VLOOKUP(R4409,SpeciesValidation!D:W,19,FALSE)),IF(TEXT(A4409,"MMDD")&lt;"0701",TEXT(A4409,"MMDD")&gt;VLOOKUP(R4409,SpeciesValidation!D:W,18,FALSE),TEXT(A4409,"MMDD")&lt;VLOOKUP(R4409,SpeciesValidation!D:W,19,FALSE))),"Date outside expected range for this species",""),"")))</f>
        <v/>
      </c>
      <c r="M4409" s="127" t="str">
        <f>IF(LEN(E4409&amp;"")&gt;0,IF(ISERROR(VLOOKUP(R4409,SpeciesValidation!D:I,6,FALSE)),"",VLOOKUP(R4409,SpeciesValidation!D:I,6,FALSE)),"")</f>
        <v/>
      </c>
      <c r="Q4409" s="36" t="str">
        <f>IF(LEN(E4409&amp;"")&gt;0,IF(ISERROR(VLOOKUP(E4409,SpeciesValidation!B:G,2,FALSE)=TRUE),"",VLOOKUP(E4409,SpeciesValidation!B:G,2,FALSE)),"")</f>
        <v/>
      </c>
      <c r="R4409" s="36" t="str">
        <f>IF(LEN(E4409&amp;"")&gt;0,IF(ISERROR(VLOOKUP(E4409,SpeciesLookup!B:G,4,FALSE)=TRUE),"",VLOOKUP(E4409,SpeciesLookup!B:G,4,FALSE)),"")</f>
        <v/>
      </c>
    </row>
    <row r="4410" spans="1:18" ht="13.2" x14ac:dyDescent="0.25">
      <c r="A4410" s="72"/>
      <c r="D4410" s="11"/>
      <c r="G4410" s="128" t="str">
        <f>IF(LEN(E4410&amp;"")&gt;0,IF(ISERROR(VLOOKUP(E4410,SpeciesLookup!B:G,6,FALSE)=TRUE),"",VLOOKUP(E4410,SpeciesLookup!B:G,6,FALSE)),"")</f>
        <v/>
      </c>
      <c r="H4410" s="128" t="str">
        <f>IF(LEN(E4410&amp;"")&gt;0,IF(ISERROR(VLOOKUP(E4410,SpeciesLookup!B:G,5,FALSE)=TRUE),"",VLOOKUP(E4410,SpeciesLookup!B:G,5,FALSE)),"")</f>
        <v/>
      </c>
      <c r="I4410" s="11"/>
      <c r="J4410" s="73"/>
      <c r="K4410" s="11"/>
      <c r="L4410" s="127" t="str">
        <f>TRIM(IF(ISERROR(VLOOKUP(R4410,SpeciesValidation!D:T,IF(ISNA(VLOOKUP(J4410,Validation!B$2:C$15,2,FALSE)),FALSE,VLOOKUP(J4410,Validation!B$2:C$15,2,FALSE)))),IF(LEN(E4410&amp;"")&gt;0,"",""),VLOOKUP(R4410,SpeciesValidation!D:T,VLOOKUP(J4410,Validation!B$2:C$15,2,FALSE),FALSE)) &amp; " " &amp; IF(ISERROR(IF(LEFT(J4410,1)="A",IF(IF(VLOOKUP(R4410,SpeciesValidation!D:W,20,FALSE)=FALSE,OR(TEXT(A4410,"MMDD")&lt;VLOOKUP(R4410,SpeciesValidation!D:W,18,FALSE),TEXT(A4410,"MMDD")&gt;VLOOKUP(R4410,SpeciesValidation!D:W,19,FALSE)),IF(TEXT(A4410,"MMDD")&lt;"0701",TEXT(A4410,"MMDD")&gt;VLOOKUP(R4410,SpeciesValidation!D:W,18,FALSE),TEXT(A4410,"MMDD")&lt;VLOOKUP(R4410,SpeciesValidation!D:W,19,FALSE))),"Date outside expected range for this species",""),"")),"",IF(LEFT(J4410,1)="A",IF(IF(VLOOKUP(R4410,SpeciesValidation!D:W,20,FALSE)=FALSE,OR(TEXT(A4410,"MMDD")&lt;VLOOKUP(R4410,SpeciesValidation!D:W,18,FALSE),TEXT(A4410,"MMDD")&gt;VLOOKUP(R4410,SpeciesValidation!D:W,19,FALSE)),IF(TEXT(A4410,"MMDD")&lt;"0701",TEXT(A4410,"MMDD")&gt;VLOOKUP(R4410,SpeciesValidation!D:W,18,FALSE),TEXT(A4410,"MMDD")&lt;VLOOKUP(R4410,SpeciesValidation!D:W,19,FALSE))),"Date outside expected range for this species",""),"")))</f>
        <v/>
      </c>
      <c r="M4410" s="127" t="str">
        <f>IF(LEN(E4410&amp;"")&gt;0,IF(ISERROR(VLOOKUP(R4410,SpeciesValidation!D:I,6,FALSE)),"",VLOOKUP(R4410,SpeciesValidation!D:I,6,FALSE)),"")</f>
        <v/>
      </c>
      <c r="Q4410" s="36" t="str">
        <f>IF(LEN(E4410&amp;"")&gt;0,IF(ISERROR(VLOOKUP(E4410,SpeciesValidation!B:G,2,FALSE)=TRUE),"",VLOOKUP(E4410,SpeciesValidation!B:G,2,FALSE)),"")</f>
        <v/>
      </c>
      <c r="R4410" s="36" t="str">
        <f>IF(LEN(E4410&amp;"")&gt;0,IF(ISERROR(VLOOKUP(E4410,SpeciesLookup!B:G,4,FALSE)=TRUE),"",VLOOKUP(E4410,SpeciesLookup!B:G,4,FALSE)),"")</f>
        <v/>
      </c>
    </row>
    <row r="4411" spans="1:18" ht="13.2" x14ac:dyDescent="0.25">
      <c r="A4411" s="72"/>
      <c r="D4411" s="11"/>
      <c r="G4411" s="128" t="str">
        <f>IF(LEN(E4411&amp;"")&gt;0,IF(ISERROR(VLOOKUP(E4411,SpeciesLookup!B:G,6,FALSE)=TRUE),"",VLOOKUP(E4411,SpeciesLookup!B:G,6,FALSE)),"")</f>
        <v/>
      </c>
      <c r="H4411" s="128" t="str">
        <f>IF(LEN(E4411&amp;"")&gt;0,IF(ISERROR(VLOOKUP(E4411,SpeciesLookup!B:G,5,FALSE)=TRUE),"",VLOOKUP(E4411,SpeciesLookup!B:G,5,FALSE)),"")</f>
        <v/>
      </c>
      <c r="I4411" s="11"/>
      <c r="J4411" s="73"/>
      <c r="K4411" s="11"/>
      <c r="L4411" s="127" t="str">
        <f>TRIM(IF(ISERROR(VLOOKUP(R4411,SpeciesValidation!D:T,IF(ISNA(VLOOKUP(J4411,Validation!B$2:C$15,2,FALSE)),FALSE,VLOOKUP(J4411,Validation!B$2:C$15,2,FALSE)))),IF(LEN(E4411&amp;"")&gt;0,"",""),VLOOKUP(R4411,SpeciesValidation!D:T,VLOOKUP(J4411,Validation!B$2:C$15,2,FALSE),FALSE)) &amp; " " &amp; IF(ISERROR(IF(LEFT(J4411,1)="A",IF(IF(VLOOKUP(R4411,SpeciesValidation!D:W,20,FALSE)=FALSE,OR(TEXT(A4411,"MMDD")&lt;VLOOKUP(R4411,SpeciesValidation!D:W,18,FALSE),TEXT(A4411,"MMDD")&gt;VLOOKUP(R4411,SpeciesValidation!D:W,19,FALSE)),IF(TEXT(A4411,"MMDD")&lt;"0701",TEXT(A4411,"MMDD")&gt;VLOOKUP(R4411,SpeciesValidation!D:W,18,FALSE),TEXT(A4411,"MMDD")&lt;VLOOKUP(R4411,SpeciesValidation!D:W,19,FALSE))),"Date outside expected range for this species",""),"")),"",IF(LEFT(J4411,1)="A",IF(IF(VLOOKUP(R4411,SpeciesValidation!D:W,20,FALSE)=FALSE,OR(TEXT(A4411,"MMDD")&lt;VLOOKUP(R4411,SpeciesValidation!D:W,18,FALSE),TEXT(A4411,"MMDD")&gt;VLOOKUP(R4411,SpeciesValidation!D:W,19,FALSE)),IF(TEXT(A4411,"MMDD")&lt;"0701",TEXT(A4411,"MMDD")&gt;VLOOKUP(R4411,SpeciesValidation!D:W,18,FALSE),TEXT(A4411,"MMDD")&lt;VLOOKUP(R4411,SpeciesValidation!D:W,19,FALSE))),"Date outside expected range for this species",""),"")))</f>
        <v/>
      </c>
      <c r="M4411" s="127" t="str">
        <f>IF(LEN(E4411&amp;"")&gt;0,IF(ISERROR(VLOOKUP(R4411,SpeciesValidation!D:I,6,FALSE)),"",VLOOKUP(R4411,SpeciesValidation!D:I,6,FALSE)),"")</f>
        <v/>
      </c>
      <c r="Q4411" s="36" t="str">
        <f>IF(LEN(E4411&amp;"")&gt;0,IF(ISERROR(VLOOKUP(E4411,SpeciesValidation!B:G,2,FALSE)=TRUE),"",VLOOKUP(E4411,SpeciesValidation!B:G,2,FALSE)),"")</f>
        <v/>
      </c>
      <c r="R4411" s="36" t="str">
        <f>IF(LEN(E4411&amp;"")&gt;0,IF(ISERROR(VLOOKUP(E4411,SpeciesLookup!B:G,4,FALSE)=TRUE),"",VLOOKUP(E4411,SpeciesLookup!B:G,4,FALSE)),"")</f>
        <v/>
      </c>
    </row>
    <row r="4412" spans="1:18" ht="13.2" x14ac:dyDescent="0.25">
      <c r="A4412" s="72"/>
      <c r="D4412" s="11"/>
      <c r="G4412" s="128" t="str">
        <f>IF(LEN(E4412&amp;"")&gt;0,IF(ISERROR(VLOOKUP(E4412,SpeciesLookup!B:G,6,FALSE)=TRUE),"",VLOOKUP(E4412,SpeciesLookup!B:G,6,FALSE)),"")</f>
        <v/>
      </c>
      <c r="H4412" s="128" t="str">
        <f>IF(LEN(E4412&amp;"")&gt;0,IF(ISERROR(VLOOKUP(E4412,SpeciesLookup!B:G,5,FALSE)=TRUE),"",VLOOKUP(E4412,SpeciesLookup!B:G,5,FALSE)),"")</f>
        <v/>
      </c>
      <c r="I4412" s="11"/>
      <c r="J4412" s="73"/>
      <c r="K4412" s="11"/>
      <c r="L4412" s="127" t="str">
        <f>TRIM(IF(ISERROR(VLOOKUP(R4412,SpeciesValidation!D:T,IF(ISNA(VLOOKUP(J4412,Validation!B$2:C$15,2,FALSE)),FALSE,VLOOKUP(J4412,Validation!B$2:C$15,2,FALSE)))),IF(LEN(E4412&amp;"")&gt;0,"",""),VLOOKUP(R4412,SpeciesValidation!D:T,VLOOKUP(J4412,Validation!B$2:C$15,2,FALSE),FALSE)) &amp; " " &amp; IF(ISERROR(IF(LEFT(J4412,1)="A",IF(IF(VLOOKUP(R4412,SpeciesValidation!D:W,20,FALSE)=FALSE,OR(TEXT(A4412,"MMDD")&lt;VLOOKUP(R4412,SpeciesValidation!D:W,18,FALSE),TEXT(A4412,"MMDD")&gt;VLOOKUP(R4412,SpeciesValidation!D:W,19,FALSE)),IF(TEXT(A4412,"MMDD")&lt;"0701",TEXT(A4412,"MMDD")&gt;VLOOKUP(R4412,SpeciesValidation!D:W,18,FALSE),TEXT(A4412,"MMDD")&lt;VLOOKUP(R4412,SpeciesValidation!D:W,19,FALSE))),"Date outside expected range for this species",""),"")),"",IF(LEFT(J4412,1)="A",IF(IF(VLOOKUP(R4412,SpeciesValidation!D:W,20,FALSE)=FALSE,OR(TEXT(A4412,"MMDD")&lt;VLOOKUP(R4412,SpeciesValidation!D:W,18,FALSE),TEXT(A4412,"MMDD")&gt;VLOOKUP(R4412,SpeciesValidation!D:W,19,FALSE)),IF(TEXT(A4412,"MMDD")&lt;"0701",TEXT(A4412,"MMDD")&gt;VLOOKUP(R4412,SpeciesValidation!D:W,18,FALSE),TEXT(A4412,"MMDD")&lt;VLOOKUP(R4412,SpeciesValidation!D:W,19,FALSE))),"Date outside expected range for this species",""),"")))</f>
        <v/>
      </c>
      <c r="M4412" s="127" t="str">
        <f>IF(LEN(E4412&amp;"")&gt;0,IF(ISERROR(VLOOKUP(R4412,SpeciesValidation!D:I,6,FALSE)),"",VLOOKUP(R4412,SpeciesValidation!D:I,6,FALSE)),"")</f>
        <v/>
      </c>
      <c r="Q4412" s="36" t="str">
        <f>IF(LEN(E4412&amp;"")&gt;0,IF(ISERROR(VLOOKUP(E4412,SpeciesValidation!B:G,2,FALSE)=TRUE),"",VLOOKUP(E4412,SpeciesValidation!B:G,2,FALSE)),"")</f>
        <v/>
      </c>
      <c r="R4412" s="36" t="str">
        <f>IF(LEN(E4412&amp;"")&gt;0,IF(ISERROR(VLOOKUP(E4412,SpeciesLookup!B:G,4,FALSE)=TRUE),"",VLOOKUP(E4412,SpeciesLookup!B:G,4,FALSE)),"")</f>
        <v/>
      </c>
    </row>
    <row r="4413" spans="1:18" ht="13.2" x14ac:dyDescent="0.25">
      <c r="A4413" s="72"/>
      <c r="D4413" s="11"/>
      <c r="G4413" s="128" t="str">
        <f>IF(LEN(E4413&amp;"")&gt;0,IF(ISERROR(VLOOKUP(E4413,SpeciesLookup!B:G,6,FALSE)=TRUE),"",VLOOKUP(E4413,SpeciesLookup!B:G,6,FALSE)),"")</f>
        <v/>
      </c>
      <c r="H4413" s="128" t="str">
        <f>IF(LEN(E4413&amp;"")&gt;0,IF(ISERROR(VLOOKUP(E4413,SpeciesLookup!B:G,5,FALSE)=TRUE),"",VLOOKUP(E4413,SpeciesLookup!B:G,5,FALSE)),"")</f>
        <v/>
      </c>
      <c r="I4413" s="11"/>
      <c r="J4413" s="73"/>
      <c r="K4413" s="11"/>
      <c r="L4413" s="127" t="str">
        <f>TRIM(IF(ISERROR(VLOOKUP(R4413,SpeciesValidation!D:T,IF(ISNA(VLOOKUP(J4413,Validation!B$2:C$15,2,FALSE)),FALSE,VLOOKUP(J4413,Validation!B$2:C$15,2,FALSE)))),IF(LEN(E4413&amp;"")&gt;0,"",""),VLOOKUP(R4413,SpeciesValidation!D:T,VLOOKUP(J4413,Validation!B$2:C$15,2,FALSE),FALSE)) &amp; " " &amp; IF(ISERROR(IF(LEFT(J4413,1)="A",IF(IF(VLOOKUP(R4413,SpeciesValidation!D:W,20,FALSE)=FALSE,OR(TEXT(A4413,"MMDD")&lt;VLOOKUP(R4413,SpeciesValidation!D:W,18,FALSE),TEXT(A4413,"MMDD")&gt;VLOOKUP(R4413,SpeciesValidation!D:W,19,FALSE)),IF(TEXT(A4413,"MMDD")&lt;"0701",TEXT(A4413,"MMDD")&gt;VLOOKUP(R4413,SpeciesValidation!D:W,18,FALSE),TEXT(A4413,"MMDD")&lt;VLOOKUP(R4413,SpeciesValidation!D:W,19,FALSE))),"Date outside expected range for this species",""),"")),"",IF(LEFT(J4413,1)="A",IF(IF(VLOOKUP(R4413,SpeciesValidation!D:W,20,FALSE)=FALSE,OR(TEXT(A4413,"MMDD")&lt;VLOOKUP(R4413,SpeciesValidation!D:W,18,FALSE),TEXT(A4413,"MMDD")&gt;VLOOKUP(R4413,SpeciesValidation!D:W,19,FALSE)),IF(TEXT(A4413,"MMDD")&lt;"0701",TEXT(A4413,"MMDD")&gt;VLOOKUP(R4413,SpeciesValidation!D:W,18,FALSE),TEXT(A4413,"MMDD")&lt;VLOOKUP(R4413,SpeciesValidation!D:W,19,FALSE))),"Date outside expected range for this species",""),"")))</f>
        <v/>
      </c>
      <c r="M4413" s="127" t="str">
        <f>IF(LEN(E4413&amp;"")&gt;0,IF(ISERROR(VLOOKUP(R4413,SpeciesValidation!D:I,6,FALSE)),"",VLOOKUP(R4413,SpeciesValidation!D:I,6,FALSE)),"")</f>
        <v/>
      </c>
      <c r="Q4413" s="36" t="str">
        <f>IF(LEN(E4413&amp;"")&gt;0,IF(ISERROR(VLOOKUP(E4413,SpeciesValidation!B:G,2,FALSE)=TRUE),"",VLOOKUP(E4413,SpeciesValidation!B:G,2,FALSE)),"")</f>
        <v/>
      </c>
      <c r="R4413" s="36" t="str">
        <f>IF(LEN(E4413&amp;"")&gt;0,IF(ISERROR(VLOOKUP(E4413,SpeciesLookup!B:G,4,FALSE)=TRUE),"",VLOOKUP(E4413,SpeciesLookup!B:G,4,FALSE)),"")</f>
        <v/>
      </c>
    </row>
    <row r="4414" spans="1:18" ht="13.2" x14ac:dyDescent="0.25">
      <c r="A4414" s="72"/>
      <c r="D4414" s="11"/>
      <c r="G4414" s="128" t="str">
        <f>IF(LEN(E4414&amp;"")&gt;0,IF(ISERROR(VLOOKUP(E4414,SpeciesLookup!B:G,6,FALSE)=TRUE),"",VLOOKUP(E4414,SpeciesLookup!B:G,6,FALSE)),"")</f>
        <v/>
      </c>
      <c r="H4414" s="128" t="str">
        <f>IF(LEN(E4414&amp;"")&gt;0,IF(ISERROR(VLOOKUP(E4414,SpeciesLookup!B:G,5,FALSE)=TRUE),"",VLOOKUP(E4414,SpeciesLookup!B:G,5,FALSE)),"")</f>
        <v/>
      </c>
      <c r="I4414" s="11"/>
      <c r="J4414" s="73"/>
      <c r="K4414" s="11"/>
      <c r="L4414" s="127" t="str">
        <f>TRIM(IF(ISERROR(VLOOKUP(R4414,SpeciesValidation!D:T,IF(ISNA(VLOOKUP(J4414,Validation!B$2:C$15,2,FALSE)),FALSE,VLOOKUP(J4414,Validation!B$2:C$15,2,FALSE)))),IF(LEN(E4414&amp;"")&gt;0,"",""),VLOOKUP(R4414,SpeciesValidation!D:T,VLOOKUP(J4414,Validation!B$2:C$15,2,FALSE),FALSE)) &amp; " " &amp; IF(ISERROR(IF(LEFT(J4414,1)="A",IF(IF(VLOOKUP(R4414,SpeciesValidation!D:W,20,FALSE)=FALSE,OR(TEXT(A4414,"MMDD")&lt;VLOOKUP(R4414,SpeciesValidation!D:W,18,FALSE),TEXT(A4414,"MMDD")&gt;VLOOKUP(R4414,SpeciesValidation!D:W,19,FALSE)),IF(TEXT(A4414,"MMDD")&lt;"0701",TEXT(A4414,"MMDD")&gt;VLOOKUP(R4414,SpeciesValidation!D:W,18,FALSE),TEXT(A4414,"MMDD")&lt;VLOOKUP(R4414,SpeciesValidation!D:W,19,FALSE))),"Date outside expected range for this species",""),"")),"",IF(LEFT(J4414,1)="A",IF(IF(VLOOKUP(R4414,SpeciesValidation!D:W,20,FALSE)=FALSE,OR(TEXT(A4414,"MMDD")&lt;VLOOKUP(R4414,SpeciesValidation!D:W,18,FALSE),TEXT(A4414,"MMDD")&gt;VLOOKUP(R4414,SpeciesValidation!D:W,19,FALSE)),IF(TEXT(A4414,"MMDD")&lt;"0701",TEXT(A4414,"MMDD")&gt;VLOOKUP(R4414,SpeciesValidation!D:W,18,FALSE),TEXT(A4414,"MMDD")&lt;VLOOKUP(R4414,SpeciesValidation!D:W,19,FALSE))),"Date outside expected range for this species",""),"")))</f>
        <v/>
      </c>
      <c r="M4414" s="127" t="str">
        <f>IF(LEN(E4414&amp;"")&gt;0,IF(ISERROR(VLOOKUP(R4414,SpeciesValidation!D:I,6,FALSE)),"",VLOOKUP(R4414,SpeciesValidation!D:I,6,FALSE)),"")</f>
        <v/>
      </c>
      <c r="Q4414" s="36" t="str">
        <f>IF(LEN(E4414&amp;"")&gt;0,IF(ISERROR(VLOOKUP(E4414,SpeciesValidation!B:G,2,FALSE)=TRUE),"",VLOOKUP(E4414,SpeciesValidation!B:G,2,FALSE)),"")</f>
        <v/>
      </c>
      <c r="R4414" s="36" t="str">
        <f>IF(LEN(E4414&amp;"")&gt;0,IF(ISERROR(VLOOKUP(E4414,SpeciesLookup!B:G,4,FALSE)=TRUE),"",VLOOKUP(E4414,SpeciesLookup!B:G,4,FALSE)),"")</f>
        <v/>
      </c>
    </row>
    <row r="4415" spans="1:18" ht="13.2" x14ac:dyDescent="0.25">
      <c r="A4415" s="72"/>
      <c r="D4415" s="11"/>
      <c r="G4415" s="128" t="str">
        <f>IF(LEN(E4415&amp;"")&gt;0,IF(ISERROR(VLOOKUP(E4415,SpeciesLookup!B:G,6,FALSE)=TRUE),"",VLOOKUP(E4415,SpeciesLookup!B:G,6,FALSE)),"")</f>
        <v/>
      </c>
      <c r="H4415" s="128" t="str">
        <f>IF(LEN(E4415&amp;"")&gt;0,IF(ISERROR(VLOOKUP(E4415,SpeciesLookup!B:G,5,FALSE)=TRUE),"",VLOOKUP(E4415,SpeciesLookup!B:G,5,FALSE)),"")</f>
        <v/>
      </c>
      <c r="I4415" s="11"/>
      <c r="J4415" s="73"/>
      <c r="K4415" s="11"/>
      <c r="L4415" s="127" t="str">
        <f>TRIM(IF(ISERROR(VLOOKUP(R4415,SpeciesValidation!D:T,IF(ISNA(VLOOKUP(J4415,Validation!B$2:C$15,2,FALSE)),FALSE,VLOOKUP(J4415,Validation!B$2:C$15,2,FALSE)))),IF(LEN(E4415&amp;"")&gt;0,"",""),VLOOKUP(R4415,SpeciesValidation!D:T,VLOOKUP(J4415,Validation!B$2:C$15,2,FALSE),FALSE)) &amp; " " &amp; IF(ISERROR(IF(LEFT(J4415,1)="A",IF(IF(VLOOKUP(R4415,SpeciesValidation!D:W,20,FALSE)=FALSE,OR(TEXT(A4415,"MMDD")&lt;VLOOKUP(R4415,SpeciesValidation!D:W,18,FALSE),TEXT(A4415,"MMDD")&gt;VLOOKUP(R4415,SpeciesValidation!D:W,19,FALSE)),IF(TEXT(A4415,"MMDD")&lt;"0701",TEXT(A4415,"MMDD")&gt;VLOOKUP(R4415,SpeciesValidation!D:W,18,FALSE),TEXT(A4415,"MMDD")&lt;VLOOKUP(R4415,SpeciesValidation!D:W,19,FALSE))),"Date outside expected range for this species",""),"")),"",IF(LEFT(J4415,1)="A",IF(IF(VLOOKUP(R4415,SpeciesValidation!D:W,20,FALSE)=FALSE,OR(TEXT(A4415,"MMDD")&lt;VLOOKUP(R4415,SpeciesValidation!D:W,18,FALSE),TEXT(A4415,"MMDD")&gt;VLOOKUP(R4415,SpeciesValidation!D:W,19,FALSE)),IF(TEXT(A4415,"MMDD")&lt;"0701",TEXT(A4415,"MMDD")&gt;VLOOKUP(R4415,SpeciesValidation!D:W,18,FALSE),TEXT(A4415,"MMDD")&lt;VLOOKUP(R4415,SpeciesValidation!D:W,19,FALSE))),"Date outside expected range for this species",""),"")))</f>
        <v/>
      </c>
      <c r="M4415" s="127" t="str">
        <f>IF(LEN(E4415&amp;"")&gt;0,IF(ISERROR(VLOOKUP(R4415,SpeciesValidation!D:I,6,FALSE)),"",VLOOKUP(R4415,SpeciesValidation!D:I,6,FALSE)),"")</f>
        <v/>
      </c>
      <c r="Q4415" s="36" t="str">
        <f>IF(LEN(E4415&amp;"")&gt;0,IF(ISERROR(VLOOKUP(E4415,SpeciesValidation!B:G,2,FALSE)=TRUE),"",VLOOKUP(E4415,SpeciesValidation!B:G,2,FALSE)),"")</f>
        <v/>
      </c>
      <c r="R4415" s="36" t="str">
        <f>IF(LEN(E4415&amp;"")&gt;0,IF(ISERROR(VLOOKUP(E4415,SpeciesLookup!B:G,4,FALSE)=TRUE),"",VLOOKUP(E4415,SpeciesLookup!B:G,4,FALSE)),"")</f>
        <v/>
      </c>
    </row>
    <row r="4416" spans="1:18" ht="13.2" x14ac:dyDescent="0.25">
      <c r="A4416" s="72"/>
      <c r="D4416" s="11"/>
      <c r="G4416" s="128" t="str">
        <f>IF(LEN(E4416&amp;"")&gt;0,IF(ISERROR(VLOOKUP(E4416,SpeciesLookup!B:G,6,FALSE)=TRUE),"",VLOOKUP(E4416,SpeciesLookup!B:G,6,FALSE)),"")</f>
        <v/>
      </c>
      <c r="H4416" s="128" t="str">
        <f>IF(LEN(E4416&amp;"")&gt;0,IF(ISERROR(VLOOKUP(E4416,SpeciesLookup!B:G,5,FALSE)=TRUE),"",VLOOKUP(E4416,SpeciesLookup!B:G,5,FALSE)),"")</f>
        <v/>
      </c>
      <c r="I4416" s="11"/>
      <c r="J4416" s="73"/>
      <c r="K4416" s="11"/>
      <c r="L4416" s="127" t="str">
        <f>TRIM(IF(ISERROR(VLOOKUP(R4416,SpeciesValidation!D:T,IF(ISNA(VLOOKUP(J4416,Validation!B$2:C$15,2,FALSE)),FALSE,VLOOKUP(J4416,Validation!B$2:C$15,2,FALSE)))),IF(LEN(E4416&amp;"")&gt;0,"",""),VLOOKUP(R4416,SpeciesValidation!D:T,VLOOKUP(J4416,Validation!B$2:C$15,2,FALSE),FALSE)) &amp; " " &amp; IF(ISERROR(IF(LEFT(J4416,1)="A",IF(IF(VLOOKUP(R4416,SpeciesValidation!D:W,20,FALSE)=FALSE,OR(TEXT(A4416,"MMDD")&lt;VLOOKUP(R4416,SpeciesValidation!D:W,18,FALSE),TEXT(A4416,"MMDD")&gt;VLOOKUP(R4416,SpeciesValidation!D:W,19,FALSE)),IF(TEXT(A4416,"MMDD")&lt;"0701",TEXT(A4416,"MMDD")&gt;VLOOKUP(R4416,SpeciesValidation!D:W,18,FALSE),TEXT(A4416,"MMDD")&lt;VLOOKUP(R4416,SpeciesValidation!D:W,19,FALSE))),"Date outside expected range for this species",""),"")),"",IF(LEFT(J4416,1)="A",IF(IF(VLOOKUP(R4416,SpeciesValidation!D:W,20,FALSE)=FALSE,OR(TEXT(A4416,"MMDD")&lt;VLOOKUP(R4416,SpeciesValidation!D:W,18,FALSE),TEXT(A4416,"MMDD")&gt;VLOOKUP(R4416,SpeciesValidation!D:W,19,FALSE)),IF(TEXT(A4416,"MMDD")&lt;"0701",TEXT(A4416,"MMDD")&gt;VLOOKUP(R4416,SpeciesValidation!D:W,18,FALSE),TEXT(A4416,"MMDD")&lt;VLOOKUP(R4416,SpeciesValidation!D:W,19,FALSE))),"Date outside expected range for this species",""),"")))</f>
        <v/>
      </c>
      <c r="M4416" s="127" t="str">
        <f>IF(LEN(E4416&amp;"")&gt;0,IF(ISERROR(VLOOKUP(R4416,SpeciesValidation!D:I,6,FALSE)),"",VLOOKUP(R4416,SpeciesValidation!D:I,6,FALSE)),"")</f>
        <v/>
      </c>
      <c r="Q4416" s="36" t="str">
        <f>IF(LEN(E4416&amp;"")&gt;0,IF(ISERROR(VLOOKUP(E4416,SpeciesValidation!B:G,2,FALSE)=TRUE),"",VLOOKUP(E4416,SpeciesValidation!B:G,2,FALSE)),"")</f>
        <v/>
      </c>
      <c r="R4416" s="36" t="str">
        <f>IF(LEN(E4416&amp;"")&gt;0,IF(ISERROR(VLOOKUP(E4416,SpeciesLookup!B:G,4,FALSE)=TRUE),"",VLOOKUP(E4416,SpeciesLookup!B:G,4,FALSE)),"")</f>
        <v/>
      </c>
    </row>
    <row r="4417" spans="1:18" ht="13.2" x14ac:dyDescent="0.25">
      <c r="A4417" s="72"/>
      <c r="D4417" s="11"/>
      <c r="G4417" s="128" t="str">
        <f>IF(LEN(E4417&amp;"")&gt;0,IF(ISERROR(VLOOKUP(E4417,SpeciesLookup!B:G,6,FALSE)=TRUE),"",VLOOKUP(E4417,SpeciesLookup!B:G,6,FALSE)),"")</f>
        <v/>
      </c>
      <c r="H4417" s="128" t="str">
        <f>IF(LEN(E4417&amp;"")&gt;0,IF(ISERROR(VLOOKUP(E4417,SpeciesLookup!B:G,5,FALSE)=TRUE),"",VLOOKUP(E4417,SpeciesLookup!B:G,5,FALSE)),"")</f>
        <v/>
      </c>
      <c r="I4417" s="11"/>
      <c r="J4417" s="73"/>
      <c r="K4417" s="11"/>
      <c r="L4417" s="127" t="str">
        <f>TRIM(IF(ISERROR(VLOOKUP(R4417,SpeciesValidation!D:T,IF(ISNA(VLOOKUP(J4417,Validation!B$2:C$15,2,FALSE)),FALSE,VLOOKUP(J4417,Validation!B$2:C$15,2,FALSE)))),IF(LEN(E4417&amp;"")&gt;0,"",""),VLOOKUP(R4417,SpeciesValidation!D:T,VLOOKUP(J4417,Validation!B$2:C$15,2,FALSE),FALSE)) &amp; " " &amp; IF(ISERROR(IF(LEFT(J4417,1)="A",IF(IF(VLOOKUP(R4417,SpeciesValidation!D:W,20,FALSE)=FALSE,OR(TEXT(A4417,"MMDD")&lt;VLOOKUP(R4417,SpeciesValidation!D:W,18,FALSE),TEXT(A4417,"MMDD")&gt;VLOOKUP(R4417,SpeciesValidation!D:W,19,FALSE)),IF(TEXT(A4417,"MMDD")&lt;"0701",TEXT(A4417,"MMDD")&gt;VLOOKUP(R4417,SpeciesValidation!D:W,18,FALSE),TEXT(A4417,"MMDD")&lt;VLOOKUP(R4417,SpeciesValidation!D:W,19,FALSE))),"Date outside expected range for this species",""),"")),"",IF(LEFT(J4417,1)="A",IF(IF(VLOOKUP(R4417,SpeciesValidation!D:W,20,FALSE)=FALSE,OR(TEXT(A4417,"MMDD")&lt;VLOOKUP(R4417,SpeciesValidation!D:W,18,FALSE),TEXT(A4417,"MMDD")&gt;VLOOKUP(R4417,SpeciesValidation!D:W,19,FALSE)),IF(TEXT(A4417,"MMDD")&lt;"0701",TEXT(A4417,"MMDD")&gt;VLOOKUP(R4417,SpeciesValidation!D:W,18,FALSE),TEXT(A4417,"MMDD")&lt;VLOOKUP(R4417,SpeciesValidation!D:W,19,FALSE))),"Date outside expected range for this species",""),"")))</f>
        <v/>
      </c>
      <c r="M4417" s="127" t="str">
        <f>IF(LEN(E4417&amp;"")&gt;0,IF(ISERROR(VLOOKUP(R4417,SpeciesValidation!D:I,6,FALSE)),"",VLOOKUP(R4417,SpeciesValidation!D:I,6,FALSE)),"")</f>
        <v/>
      </c>
      <c r="Q4417" s="36" t="str">
        <f>IF(LEN(E4417&amp;"")&gt;0,IF(ISERROR(VLOOKUP(E4417,SpeciesValidation!B:G,2,FALSE)=TRUE),"",VLOOKUP(E4417,SpeciesValidation!B:G,2,FALSE)),"")</f>
        <v/>
      </c>
      <c r="R4417" s="36" t="str">
        <f>IF(LEN(E4417&amp;"")&gt;0,IF(ISERROR(VLOOKUP(E4417,SpeciesLookup!B:G,4,FALSE)=TRUE),"",VLOOKUP(E4417,SpeciesLookup!B:G,4,FALSE)),"")</f>
        <v/>
      </c>
    </row>
    <row r="4418" spans="1:18" ht="13.2" x14ac:dyDescent="0.25">
      <c r="A4418" s="72"/>
      <c r="D4418" s="11"/>
      <c r="G4418" s="128" t="str">
        <f>IF(LEN(E4418&amp;"")&gt;0,IF(ISERROR(VLOOKUP(E4418,SpeciesLookup!B:G,6,FALSE)=TRUE),"",VLOOKUP(E4418,SpeciesLookup!B:G,6,FALSE)),"")</f>
        <v/>
      </c>
      <c r="H4418" s="128" t="str">
        <f>IF(LEN(E4418&amp;"")&gt;0,IF(ISERROR(VLOOKUP(E4418,SpeciesLookup!B:G,5,FALSE)=TRUE),"",VLOOKUP(E4418,SpeciesLookup!B:G,5,FALSE)),"")</f>
        <v/>
      </c>
      <c r="I4418" s="11"/>
      <c r="J4418" s="73"/>
      <c r="K4418" s="11"/>
      <c r="L4418" s="127" t="str">
        <f>TRIM(IF(ISERROR(VLOOKUP(R4418,SpeciesValidation!D:T,IF(ISNA(VLOOKUP(J4418,Validation!B$2:C$15,2,FALSE)),FALSE,VLOOKUP(J4418,Validation!B$2:C$15,2,FALSE)))),IF(LEN(E4418&amp;"")&gt;0,"",""),VLOOKUP(R4418,SpeciesValidation!D:T,VLOOKUP(J4418,Validation!B$2:C$15,2,FALSE),FALSE)) &amp; " " &amp; IF(ISERROR(IF(LEFT(J4418,1)="A",IF(IF(VLOOKUP(R4418,SpeciesValidation!D:W,20,FALSE)=FALSE,OR(TEXT(A4418,"MMDD")&lt;VLOOKUP(R4418,SpeciesValidation!D:W,18,FALSE),TEXT(A4418,"MMDD")&gt;VLOOKUP(R4418,SpeciesValidation!D:W,19,FALSE)),IF(TEXT(A4418,"MMDD")&lt;"0701",TEXT(A4418,"MMDD")&gt;VLOOKUP(R4418,SpeciesValidation!D:W,18,FALSE),TEXT(A4418,"MMDD")&lt;VLOOKUP(R4418,SpeciesValidation!D:W,19,FALSE))),"Date outside expected range for this species",""),"")),"",IF(LEFT(J4418,1)="A",IF(IF(VLOOKUP(R4418,SpeciesValidation!D:W,20,FALSE)=FALSE,OR(TEXT(A4418,"MMDD")&lt;VLOOKUP(R4418,SpeciesValidation!D:W,18,FALSE),TEXT(A4418,"MMDD")&gt;VLOOKUP(R4418,SpeciesValidation!D:W,19,FALSE)),IF(TEXT(A4418,"MMDD")&lt;"0701",TEXT(A4418,"MMDD")&gt;VLOOKUP(R4418,SpeciesValidation!D:W,18,FALSE),TEXT(A4418,"MMDD")&lt;VLOOKUP(R4418,SpeciesValidation!D:W,19,FALSE))),"Date outside expected range for this species",""),"")))</f>
        <v/>
      </c>
      <c r="M4418" s="127" t="str">
        <f>IF(LEN(E4418&amp;"")&gt;0,IF(ISERROR(VLOOKUP(R4418,SpeciesValidation!D:I,6,FALSE)),"",VLOOKUP(R4418,SpeciesValidation!D:I,6,FALSE)),"")</f>
        <v/>
      </c>
      <c r="Q4418" s="36" t="str">
        <f>IF(LEN(E4418&amp;"")&gt;0,IF(ISERROR(VLOOKUP(E4418,SpeciesValidation!B:G,2,FALSE)=TRUE),"",VLOOKUP(E4418,SpeciesValidation!B:G,2,FALSE)),"")</f>
        <v/>
      </c>
      <c r="R4418" s="36" t="str">
        <f>IF(LEN(E4418&amp;"")&gt;0,IF(ISERROR(VLOOKUP(E4418,SpeciesLookup!B:G,4,FALSE)=TRUE),"",VLOOKUP(E4418,SpeciesLookup!B:G,4,FALSE)),"")</f>
        <v/>
      </c>
    </row>
    <row r="4419" spans="1:18" ht="13.2" x14ac:dyDescent="0.25">
      <c r="A4419" s="72"/>
      <c r="D4419" s="11"/>
      <c r="G4419" s="128" t="str">
        <f>IF(LEN(E4419&amp;"")&gt;0,IF(ISERROR(VLOOKUP(E4419,SpeciesLookup!B:G,6,FALSE)=TRUE),"",VLOOKUP(E4419,SpeciesLookup!B:G,6,FALSE)),"")</f>
        <v/>
      </c>
      <c r="H4419" s="128" t="str">
        <f>IF(LEN(E4419&amp;"")&gt;0,IF(ISERROR(VLOOKUP(E4419,SpeciesLookup!B:G,5,FALSE)=TRUE),"",VLOOKUP(E4419,SpeciesLookup!B:G,5,FALSE)),"")</f>
        <v/>
      </c>
      <c r="I4419" s="11"/>
      <c r="J4419" s="73"/>
      <c r="K4419" s="11"/>
      <c r="L4419" s="127" t="str">
        <f>TRIM(IF(ISERROR(VLOOKUP(R4419,SpeciesValidation!D:T,IF(ISNA(VLOOKUP(J4419,Validation!B$2:C$15,2,FALSE)),FALSE,VLOOKUP(J4419,Validation!B$2:C$15,2,FALSE)))),IF(LEN(E4419&amp;"")&gt;0,"",""),VLOOKUP(R4419,SpeciesValidation!D:T,VLOOKUP(J4419,Validation!B$2:C$15,2,FALSE),FALSE)) &amp; " " &amp; IF(ISERROR(IF(LEFT(J4419,1)="A",IF(IF(VLOOKUP(R4419,SpeciesValidation!D:W,20,FALSE)=FALSE,OR(TEXT(A4419,"MMDD")&lt;VLOOKUP(R4419,SpeciesValidation!D:W,18,FALSE),TEXT(A4419,"MMDD")&gt;VLOOKUP(R4419,SpeciesValidation!D:W,19,FALSE)),IF(TEXT(A4419,"MMDD")&lt;"0701",TEXT(A4419,"MMDD")&gt;VLOOKUP(R4419,SpeciesValidation!D:W,18,FALSE),TEXT(A4419,"MMDD")&lt;VLOOKUP(R4419,SpeciesValidation!D:W,19,FALSE))),"Date outside expected range for this species",""),"")),"",IF(LEFT(J4419,1)="A",IF(IF(VLOOKUP(R4419,SpeciesValidation!D:W,20,FALSE)=FALSE,OR(TEXT(A4419,"MMDD")&lt;VLOOKUP(R4419,SpeciesValidation!D:W,18,FALSE),TEXT(A4419,"MMDD")&gt;VLOOKUP(R4419,SpeciesValidation!D:W,19,FALSE)),IF(TEXT(A4419,"MMDD")&lt;"0701",TEXT(A4419,"MMDD")&gt;VLOOKUP(R4419,SpeciesValidation!D:W,18,FALSE),TEXT(A4419,"MMDD")&lt;VLOOKUP(R4419,SpeciesValidation!D:W,19,FALSE))),"Date outside expected range for this species",""),"")))</f>
        <v/>
      </c>
      <c r="M4419" s="127" t="str">
        <f>IF(LEN(E4419&amp;"")&gt;0,IF(ISERROR(VLOOKUP(R4419,SpeciesValidation!D:I,6,FALSE)),"",VLOOKUP(R4419,SpeciesValidation!D:I,6,FALSE)),"")</f>
        <v/>
      </c>
      <c r="Q4419" s="36" t="str">
        <f>IF(LEN(E4419&amp;"")&gt;0,IF(ISERROR(VLOOKUP(E4419,SpeciesValidation!B:G,2,FALSE)=TRUE),"",VLOOKUP(E4419,SpeciesValidation!B:G,2,FALSE)),"")</f>
        <v/>
      </c>
      <c r="R4419" s="36" t="str">
        <f>IF(LEN(E4419&amp;"")&gt;0,IF(ISERROR(VLOOKUP(E4419,SpeciesLookup!B:G,4,FALSE)=TRUE),"",VLOOKUP(E4419,SpeciesLookup!B:G,4,FALSE)),"")</f>
        <v/>
      </c>
    </row>
    <row r="4420" spans="1:18" ht="13.2" x14ac:dyDescent="0.25">
      <c r="A4420" s="72"/>
      <c r="D4420" s="11"/>
      <c r="G4420" s="128" t="str">
        <f>IF(LEN(E4420&amp;"")&gt;0,IF(ISERROR(VLOOKUP(E4420,SpeciesLookup!B:G,6,FALSE)=TRUE),"",VLOOKUP(E4420,SpeciesLookup!B:G,6,FALSE)),"")</f>
        <v/>
      </c>
      <c r="H4420" s="128" t="str">
        <f>IF(LEN(E4420&amp;"")&gt;0,IF(ISERROR(VLOOKUP(E4420,SpeciesLookup!B:G,5,FALSE)=TRUE),"",VLOOKUP(E4420,SpeciesLookup!B:G,5,FALSE)),"")</f>
        <v/>
      </c>
      <c r="I4420" s="11"/>
      <c r="J4420" s="73"/>
      <c r="K4420" s="11"/>
      <c r="L4420" s="127" t="str">
        <f>TRIM(IF(ISERROR(VLOOKUP(R4420,SpeciesValidation!D:T,IF(ISNA(VLOOKUP(J4420,Validation!B$2:C$15,2,FALSE)),FALSE,VLOOKUP(J4420,Validation!B$2:C$15,2,FALSE)))),IF(LEN(E4420&amp;"")&gt;0,"",""),VLOOKUP(R4420,SpeciesValidation!D:T,VLOOKUP(J4420,Validation!B$2:C$15,2,FALSE),FALSE)) &amp; " " &amp; IF(ISERROR(IF(LEFT(J4420,1)="A",IF(IF(VLOOKUP(R4420,SpeciesValidation!D:W,20,FALSE)=FALSE,OR(TEXT(A4420,"MMDD")&lt;VLOOKUP(R4420,SpeciesValidation!D:W,18,FALSE),TEXT(A4420,"MMDD")&gt;VLOOKUP(R4420,SpeciesValidation!D:W,19,FALSE)),IF(TEXT(A4420,"MMDD")&lt;"0701",TEXT(A4420,"MMDD")&gt;VLOOKUP(R4420,SpeciesValidation!D:W,18,FALSE),TEXT(A4420,"MMDD")&lt;VLOOKUP(R4420,SpeciesValidation!D:W,19,FALSE))),"Date outside expected range for this species",""),"")),"",IF(LEFT(J4420,1)="A",IF(IF(VLOOKUP(R4420,SpeciesValidation!D:W,20,FALSE)=FALSE,OR(TEXT(A4420,"MMDD")&lt;VLOOKUP(R4420,SpeciesValidation!D:W,18,FALSE),TEXT(A4420,"MMDD")&gt;VLOOKUP(R4420,SpeciesValidation!D:W,19,FALSE)),IF(TEXT(A4420,"MMDD")&lt;"0701",TEXT(A4420,"MMDD")&gt;VLOOKUP(R4420,SpeciesValidation!D:W,18,FALSE),TEXT(A4420,"MMDD")&lt;VLOOKUP(R4420,SpeciesValidation!D:W,19,FALSE))),"Date outside expected range for this species",""),"")))</f>
        <v/>
      </c>
      <c r="M4420" s="127" t="str">
        <f>IF(LEN(E4420&amp;"")&gt;0,IF(ISERROR(VLOOKUP(R4420,SpeciesValidation!D:I,6,FALSE)),"",VLOOKUP(R4420,SpeciesValidation!D:I,6,FALSE)),"")</f>
        <v/>
      </c>
      <c r="Q4420" s="36" t="str">
        <f>IF(LEN(E4420&amp;"")&gt;0,IF(ISERROR(VLOOKUP(E4420,SpeciesValidation!B:G,2,FALSE)=TRUE),"",VLOOKUP(E4420,SpeciesValidation!B:G,2,FALSE)),"")</f>
        <v/>
      </c>
      <c r="R4420" s="36" t="str">
        <f>IF(LEN(E4420&amp;"")&gt;0,IF(ISERROR(VLOOKUP(E4420,SpeciesLookup!B:G,4,FALSE)=TRUE),"",VLOOKUP(E4420,SpeciesLookup!B:G,4,FALSE)),"")</f>
        <v/>
      </c>
    </row>
    <row r="4421" spans="1:18" ht="13.2" x14ac:dyDescent="0.25">
      <c r="A4421" s="72"/>
      <c r="D4421" s="11"/>
      <c r="G4421" s="128" t="str">
        <f>IF(LEN(E4421&amp;"")&gt;0,IF(ISERROR(VLOOKUP(E4421,SpeciesLookup!B:G,6,FALSE)=TRUE),"",VLOOKUP(E4421,SpeciesLookup!B:G,6,FALSE)),"")</f>
        <v/>
      </c>
      <c r="H4421" s="128" t="str">
        <f>IF(LEN(E4421&amp;"")&gt;0,IF(ISERROR(VLOOKUP(E4421,SpeciesLookup!B:G,5,FALSE)=TRUE),"",VLOOKUP(E4421,SpeciesLookup!B:G,5,FALSE)),"")</f>
        <v/>
      </c>
      <c r="I4421" s="11"/>
      <c r="J4421" s="73"/>
      <c r="K4421" s="11"/>
      <c r="L4421" s="127" t="str">
        <f>TRIM(IF(ISERROR(VLOOKUP(R4421,SpeciesValidation!D:T,IF(ISNA(VLOOKUP(J4421,Validation!B$2:C$15,2,FALSE)),FALSE,VLOOKUP(J4421,Validation!B$2:C$15,2,FALSE)))),IF(LEN(E4421&amp;"")&gt;0,"",""),VLOOKUP(R4421,SpeciesValidation!D:T,VLOOKUP(J4421,Validation!B$2:C$15,2,FALSE),FALSE)) &amp; " " &amp; IF(ISERROR(IF(LEFT(J4421,1)="A",IF(IF(VLOOKUP(R4421,SpeciesValidation!D:W,20,FALSE)=FALSE,OR(TEXT(A4421,"MMDD")&lt;VLOOKUP(R4421,SpeciesValidation!D:W,18,FALSE),TEXT(A4421,"MMDD")&gt;VLOOKUP(R4421,SpeciesValidation!D:W,19,FALSE)),IF(TEXT(A4421,"MMDD")&lt;"0701",TEXT(A4421,"MMDD")&gt;VLOOKUP(R4421,SpeciesValidation!D:W,18,FALSE),TEXT(A4421,"MMDD")&lt;VLOOKUP(R4421,SpeciesValidation!D:W,19,FALSE))),"Date outside expected range for this species",""),"")),"",IF(LEFT(J4421,1)="A",IF(IF(VLOOKUP(R4421,SpeciesValidation!D:W,20,FALSE)=FALSE,OR(TEXT(A4421,"MMDD")&lt;VLOOKUP(R4421,SpeciesValidation!D:W,18,FALSE),TEXT(A4421,"MMDD")&gt;VLOOKUP(R4421,SpeciesValidation!D:W,19,FALSE)),IF(TEXT(A4421,"MMDD")&lt;"0701",TEXT(A4421,"MMDD")&gt;VLOOKUP(R4421,SpeciesValidation!D:W,18,FALSE),TEXT(A4421,"MMDD")&lt;VLOOKUP(R4421,SpeciesValidation!D:W,19,FALSE))),"Date outside expected range for this species",""),"")))</f>
        <v/>
      </c>
      <c r="M4421" s="127" t="str">
        <f>IF(LEN(E4421&amp;"")&gt;0,IF(ISERROR(VLOOKUP(R4421,SpeciesValidation!D:I,6,FALSE)),"",VLOOKUP(R4421,SpeciesValidation!D:I,6,FALSE)),"")</f>
        <v/>
      </c>
      <c r="Q4421" s="36" t="str">
        <f>IF(LEN(E4421&amp;"")&gt;0,IF(ISERROR(VLOOKUP(E4421,SpeciesValidation!B:G,2,FALSE)=TRUE),"",VLOOKUP(E4421,SpeciesValidation!B:G,2,FALSE)),"")</f>
        <v/>
      </c>
      <c r="R4421" s="36" t="str">
        <f>IF(LEN(E4421&amp;"")&gt;0,IF(ISERROR(VLOOKUP(E4421,SpeciesLookup!B:G,4,FALSE)=TRUE),"",VLOOKUP(E4421,SpeciesLookup!B:G,4,FALSE)),"")</f>
        <v/>
      </c>
    </row>
    <row r="4422" spans="1:18" ht="13.2" x14ac:dyDescent="0.25">
      <c r="A4422" s="72"/>
      <c r="D4422" s="11"/>
      <c r="G4422" s="128" t="str">
        <f>IF(LEN(E4422&amp;"")&gt;0,IF(ISERROR(VLOOKUP(E4422,SpeciesLookup!B:G,6,FALSE)=TRUE),"",VLOOKUP(E4422,SpeciesLookup!B:G,6,FALSE)),"")</f>
        <v/>
      </c>
      <c r="H4422" s="128" t="str">
        <f>IF(LEN(E4422&amp;"")&gt;0,IF(ISERROR(VLOOKUP(E4422,SpeciesLookup!B:G,5,FALSE)=TRUE),"",VLOOKUP(E4422,SpeciesLookup!B:G,5,FALSE)),"")</f>
        <v/>
      </c>
      <c r="I4422" s="11"/>
      <c r="J4422" s="73"/>
      <c r="K4422" s="11"/>
      <c r="L4422" s="127" t="str">
        <f>TRIM(IF(ISERROR(VLOOKUP(R4422,SpeciesValidation!D:T,IF(ISNA(VLOOKUP(J4422,Validation!B$2:C$15,2,FALSE)),FALSE,VLOOKUP(J4422,Validation!B$2:C$15,2,FALSE)))),IF(LEN(E4422&amp;"")&gt;0,"",""),VLOOKUP(R4422,SpeciesValidation!D:T,VLOOKUP(J4422,Validation!B$2:C$15,2,FALSE),FALSE)) &amp; " " &amp; IF(ISERROR(IF(LEFT(J4422,1)="A",IF(IF(VLOOKUP(R4422,SpeciesValidation!D:W,20,FALSE)=FALSE,OR(TEXT(A4422,"MMDD")&lt;VLOOKUP(R4422,SpeciesValidation!D:W,18,FALSE),TEXT(A4422,"MMDD")&gt;VLOOKUP(R4422,SpeciesValidation!D:W,19,FALSE)),IF(TEXT(A4422,"MMDD")&lt;"0701",TEXT(A4422,"MMDD")&gt;VLOOKUP(R4422,SpeciesValidation!D:W,18,FALSE),TEXT(A4422,"MMDD")&lt;VLOOKUP(R4422,SpeciesValidation!D:W,19,FALSE))),"Date outside expected range for this species",""),"")),"",IF(LEFT(J4422,1)="A",IF(IF(VLOOKUP(R4422,SpeciesValidation!D:W,20,FALSE)=FALSE,OR(TEXT(A4422,"MMDD")&lt;VLOOKUP(R4422,SpeciesValidation!D:W,18,FALSE),TEXT(A4422,"MMDD")&gt;VLOOKUP(R4422,SpeciesValidation!D:W,19,FALSE)),IF(TEXT(A4422,"MMDD")&lt;"0701",TEXT(A4422,"MMDD")&gt;VLOOKUP(R4422,SpeciesValidation!D:W,18,FALSE),TEXT(A4422,"MMDD")&lt;VLOOKUP(R4422,SpeciesValidation!D:W,19,FALSE))),"Date outside expected range for this species",""),"")))</f>
        <v/>
      </c>
      <c r="M4422" s="127" t="str">
        <f>IF(LEN(E4422&amp;"")&gt;0,IF(ISERROR(VLOOKUP(R4422,SpeciesValidation!D:I,6,FALSE)),"",VLOOKUP(R4422,SpeciesValidation!D:I,6,FALSE)),"")</f>
        <v/>
      </c>
      <c r="Q4422" s="36" t="str">
        <f>IF(LEN(E4422&amp;"")&gt;0,IF(ISERROR(VLOOKUP(E4422,SpeciesValidation!B:G,2,FALSE)=TRUE),"",VLOOKUP(E4422,SpeciesValidation!B:G,2,FALSE)),"")</f>
        <v/>
      </c>
      <c r="R4422" s="36" t="str">
        <f>IF(LEN(E4422&amp;"")&gt;0,IF(ISERROR(VLOOKUP(E4422,SpeciesLookup!B:G,4,FALSE)=TRUE),"",VLOOKUP(E4422,SpeciesLookup!B:G,4,FALSE)),"")</f>
        <v/>
      </c>
    </row>
    <row r="4423" spans="1:18" ht="13.2" x14ac:dyDescent="0.25">
      <c r="A4423" s="72"/>
      <c r="D4423" s="11"/>
      <c r="G4423" s="128" t="str">
        <f>IF(LEN(E4423&amp;"")&gt;0,IF(ISERROR(VLOOKUP(E4423,SpeciesLookup!B:G,6,FALSE)=TRUE),"",VLOOKUP(E4423,SpeciesLookup!B:G,6,FALSE)),"")</f>
        <v/>
      </c>
      <c r="H4423" s="128" t="str">
        <f>IF(LEN(E4423&amp;"")&gt;0,IF(ISERROR(VLOOKUP(E4423,SpeciesLookup!B:G,5,FALSE)=TRUE),"",VLOOKUP(E4423,SpeciesLookup!B:G,5,FALSE)),"")</f>
        <v/>
      </c>
      <c r="I4423" s="11"/>
      <c r="J4423" s="73"/>
      <c r="K4423" s="11"/>
      <c r="L4423" s="127" t="str">
        <f>TRIM(IF(ISERROR(VLOOKUP(R4423,SpeciesValidation!D:T,IF(ISNA(VLOOKUP(J4423,Validation!B$2:C$15,2,FALSE)),FALSE,VLOOKUP(J4423,Validation!B$2:C$15,2,FALSE)))),IF(LEN(E4423&amp;"")&gt;0,"",""),VLOOKUP(R4423,SpeciesValidation!D:T,VLOOKUP(J4423,Validation!B$2:C$15,2,FALSE),FALSE)) &amp; " " &amp; IF(ISERROR(IF(LEFT(J4423,1)="A",IF(IF(VLOOKUP(R4423,SpeciesValidation!D:W,20,FALSE)=FALSE,OR(TEXT(A4423,"MMDD")&lt;VLOOKUP(R4423,SpeciesValidation!D:W,18,FALSE),TEXT(A4423,"MMDD")&gt;VLOOKUP(R4423,SpeciesValidation!D:W,19,FALSE)),IF(TEXT(A4423,"MMDD")&lt;"0701",TEXT(A4423,"MMDD")&gt;VLOOKUP(R4423,SpeciesValidation!D:W,18,FALSE),TEXT(A4423,"MMDD")&lt;VLOOKUP(R4423,SpeciesValidation!D:W,19,FALSE))),"Date outside expected range for this species",""),"")),"",IF(LEFT(J4423,1)="A",IF(IF(VLOOKUP(R4423,SpeciesValidation!D:W,20,FALSE)=FALSE,OR(TEXT(A4423,"MMDD")&lt;VLOOKUP(R4423,SpeciesValidation!D:W,18,FALSE),TEXT(A4423,"MMDD")&gt;VLOOKUP(R4423,SpeciesValidation!D:W,19,FALSE)),IF(TEXT(A4423,"MMDD")&lt;"0701",TEXT(A4423,"MMDD")&gt;VLOOKUP(R4423,SpeciesValidation!D:W,18,FALSE),TEXT(A4423,"MMDD")&lt;VLOOKUP(R4423,SpeciesValidation!D:W,19,FALSE))),"Date outside expected range for this species",""),"")))</f>
        <v/>
      </c>
      <c r="M4423" s="127" t="str">
        <f>IF(LEN(E4423&amp;"")&gt;0,IF(ISERROR(VLOOKUP(R4423,SpeciesValidation!D:I,6,FALSE)),"",VLOOKUP(R4423,SpeciesValidation!D:I,6,FALSE)),"")</f>
        <v/>
      </c>
      <c r="Q4423" s="36" t="str">
        <f>IF(LEN(E4423&amp;"")&gt;0,IF(ISERROR(VLOOKUP(E4423,SpeciesValidation!B:G,2,FALSE)=TRUE),"",VLOOKUP(E4423,SpeciesValidation!B:G,2,FALSE)),"")</f>
        <v/>
      </c>
      <c r="R4423" s="36" t="str">
        <f>IF(LEN(E4423&amp;"")&gt;0,IF(ISERROR(VLOOKUP(E4423,SpeciesLookup!B:G,4,FALSE)=TRUE),"",VLOOKUP(E4423,SpeciesLookup!B:G,4,FALSE)),"")</f>
        <v/>
      </c>
    </row>
    <row r="4424" spans="1:18" ht="13.2" x14ac:dyDescent="0.25">
      <c r="A4424" s="72"/>
      <c r="D4424" s="11"/>
      <c r="G4424" s="128" t="str">
        <f>IF(LEN(E4424&amp;"")&gt;0,IF(ISERROR(VLOOKUP(E4424,SpeciesLookup!B:G,6,FALSE)=TRUE),"",VLOOKUP(E4424,SpeciesLookup!B:G,6,FALSE)),"")</f>
        <v/>
      </c>
      <c r="H4424" s="128" t="str">
        <f>IF(LEN(E4424&amp;"")&gt;0,IF(ISERROR(VLOOKUP(E4424,SpeciesLookup!B:G,5,FALSE)=TRUE),"",VLOOKUP(E4424,SpeciesLookup!B:G,5,FALSE)),"")</f>
        <v/>
      </c>
      <c r="I4424" s="11"/>
      <c r="J4424" s="73"/>
      <c r="K4424" s="11"/>
      <c r="L4424" s="127" t="str">
        <f>TRIM(IF(ISERROR(VLOOKUP(R4424,SpeciesValidation!D:T,IF(ISNA(VLOOKUP(J4424,Validation!B$2:C$15,2,FALSE)),FALSE,VLOOKUP(J4424,Validation!B$2:C$15,2,FALSE)))),IF(LEN(E4424&amp;"")&gt;0,"",""),VLOOKUP(R4424,SpeciesValidation!D:T,VLOOKUP(J4424,Validation!B$2:C$15,2,FALSE),FALSE)) &amp; " " &amp; IF(ISERROR(IF(LEFT(J4424,1)="A",IF(IF(VLOOKUP(R4424,SpeciesValidation!D:W,20,FALSE)=FALSE,OR(TEXT(A4424,"MMDD")&lt;VLOOKUP(R4424,SpeciesValidation!D:W,18,FALSE),TEXT(A4424,"MMDD")&gt;VLOOKUP(R4424,SpeciesValidation!D:W,19,FALSE)),IF(TEXT(A4424,"MMDD")&lt;"0701",TEXT(A4424,"MMDD")&gt;VLOOKUP(R4424,SpeciesValidation!D:W,18,FALSE),TEXT(A4424,"MMDD")&lt;VLOOKUP(R4424,SpeciesValidation!D:W,19,FALSE))),"Date outside expected range for this species",""),"")),"",IF(LEFT(J4424,1)="A",IF(IF(VLOOKUP(R4424,SpeciesValidation!D:W,20,FALSE)=FALSE,OR(TEXT(A4424,"MMDD")&lt;VLOOKUP(R4424,SpeciesValidation!D:W,18,FALSE),TEXT(A4424,"MMDD")&gt;VLOOKUP(R4424,SpeciesValidation!D:W,19,FALSE)),IF(TEXT(A4424,"MMDD")&lt;"0701",TEXT(A4424,"MMDD")&gt;VLOOKUP(R4424,SpeciesValidation!D:W,18,FALSE),TEXT(A4424,"MMDD")&lt;VLOOKUP(R4424,SpeciesValidation!D:W,19,FALSE))),"Date outside expected range for this species",""),"")))</f>
        <v/>
      </c>
      <c r="M4424" s="127" t="str">
        <f>IF(LEN(E4424&amp;"")&gt;0,IF(ISERROR(VLOOKUP(R4424,SpeciesValidation!D:I,6,FALSE)),"",VLOOKUP(R4424,SpeciesValidation!D:I,6,FALSE)),"")</f>
        <v/>
      </c>
      <c r="Q4424" s="36" t="str">
        <f>IF(LEN(E4424&amp;"")&gt;0,IF(ISERROR(VLOOKUP(E4424,SpeciesValidation!B:G,2,FALSE)=TRUE),"",VLOOKUP(E4424,SpeciesValidation!B:G,2,FALSE)),"")</f>
        <v/>
      </c>
      <c r="R4424" s="36" t="str">
        <f>IF(LEN(E4424&amp;"")&gt;0,IF(ISERROR(VLOOKUP(E4424,SpeciesLookup!B:G,4,FALSE)=TRUE),"",VLOOKUP(E4424,SpeciesLookup!B:G,4,FALSE)),"")</f>
        <v/>
      </c>
    </row>
    <row r="4425" spans="1:18" ht="13.2" x14ac:dyDescent="0.25">
      <c r="A4425" s="72"/>
      <c r="D4425" s="11"/>
      <c r="G4425" s="128" t="str">
        <f>IF(LEN(E4425&amp;"")&gt;0,IF(ISERROR(VLOOKUP(E4425,SpeciesLookup!B:G,6,FALSE)=TRUE),"",VLOOKUP(E4425,SpeciesLookup!B:G,6,FALSE)),"")</f>
        <v/>
      </c>
      <c r="H4425" s="128" t="str">
        <f>IF(LEN(E4425&amp;"")&gt;0,IF(ISERROR(VLOOKUP(E4425,SpeciesLookup!B:G,5,FALSE)=TRUE),"",VLOOKUP(E4425,SpeciesLookup!B:G,5,FALSE)),"")</f>
        <v/>
      </c>
      <c r="I4425" s="11"/>
      <c r="J4425" s="73"/>
      <c r="K4425" s="11"/>
      <c r="L4425" s="127" t="str">
        <f>TRIM(IF(ISERROR(VLOOKUP(R4425,SpeciesValidation!D:T,IF(ISNA(VLOOKUP(J4425,Validation!B$2:C$15,2,FALSE)),FALSE,VLOOKUP(J4425,Validation!B$2:C$15,2,FALSE)))),IF(LEN(E4425&amp;"")&gt;0,"",""),VLOOKUP(R4425,SpeciesValidation!D:T,VLOOKUP(J4425,Validation!B$2:C$15,2,FALSE),FALSE)) &amp; " " &amp; IF(ISERROR(IF(LEFT(J4425,1)="A",IF(IF(VLOOKUP(R4425,SpeciesValidation!D:W,20,FALSE)=FALSE,OR(TEXT(A4425,"MMDD")&lt;VLOOKUP(R4425,SpeciesValidation!D:W,18,FALSE),TEXT(A4425,"MMDD")&gt;VLOOKUP(R4425,SpeciesValidation!D:W,19,FALSE)),IF(TEXT(A4425,"MMDD")&lt;"0701",TEXT(A4425,"MMDD")&gt;VLOOKUP(R4425,SpeciesValidation!D:W,18,FALSE),TEXT(A4425,"MMDD")&lt;VLOOKUP(R4425,SpeciesValidation!D:W,19,FALSE))),"Date outside expected range for this species",""),"")),"",IF(LEFT(J4425,1)="A",IF(IF(VLOOKUP(R4425,SpeciesValidation!D:W,20,FALSE)=FALSE,OR(TEXT(A4425,"MMDD")&lt;VLOOKUP(R4425,SpeciesValidation!D:W,18,FALSE),TEXT(A4425,"MMDD")&gt;VLOOKUP(R4425,SpeciesValidation!D:W,19,FALSE)),IF(TEXT(A4425,"MMDD")&lt;"0701",TEXT(A4425,"MMDD")&gt;VLOOKUP(R4425,SpeciesValidation!D:W,18,FALSE),TEXT(A4425,"MMDD")&lt;VLOOKUP(R4425,SpeciesValidation!D:W,19,FALSE))),"Date outside expected range for this species",""),"")))</f>
        <v/>
      </c>
      <c r="M4425" s="127" t="str">
        <f>IF(LEN(E4425&amp;"")&gt;0,IF(ISERROR(VLOOKUP(R4425,SpeciesValidation!D:I,6,FALSE)),"",VLOOKUP(R4425,SpeciesValidation!D:I,6,FALSE)),"")</f>
        <v/>
      </c>
      <c r="Q4425" s="36" t="str">
        <f>IF(LEN(E4425&amp;"")&gt;0,IF(ISERROR(VLOOKUP(E4425,SpeciesValidation!B:G,2,FALSE)=TRUE),"",VLOOKUP(E4425,SpeciesValidation!B:G,2,FALSE)),"")</f>
        <v/>
      </c>
      <c r="R4425" s="36" t="str">
        <f>IF(LEN(E4425&amp;"")&gt;0,IF(ISERROR(VLOOKUP(E4425,SpeciesLookup!B:G,4,FALSE)=TRUE),"",VLOOKUP(E4425,SpeciesLookup!B:G,4,FALSE)),"")</f>
        <v/>
      </c>
    </row>
    <row r="4426" spans="1:18" ht="13.2" x14ac:dyDescent="0.25">
      <c r="A4426" s="72"/>
      <c r="D4426" s="11"/>
      <c r="G4426" s="128" t="str">
        <f>IF(LEN(E4426&amp;"")&gt;0,IF(ISERROR(VLOOKUP(E4426,SpeciesLookup!B:G,6,FALSE)=TRUE),"",VLOOKUP(E4426,SpeciesLookup!B:G,6,FALSE)),"")</f>
        <v/>
      </c>
      <c r="H4426" s="128" t="str">
        <f>IF(LEN(E4426&amp;"")&gt;0,IF(ISERROR(VLOOKUP(E4426,SpeciesLookup!B:G,5,FALSE)=TRUE),"",VLOOKUP(E4426,SpeciesLookup!B:G,5,FALSE)),"")</f>
        <v/>
      </c>
      <c r="I4426" s="11"/>
      <c r="J4426" s="73"/>
      <c r="K4426" s="11"/>
      <c r="L4426" s="127" t="str">
        <f>TRIM(IF(ISERROR(VLOOKUP(R4426,SpeciesValidation!D:T,IF(ISNA(VLOOKUP(J4426,Validation!B$2:C$15,2,FALSE)),FALSE,VLOOKUP(J4426,Validation!B$2:C$15,2,FALSE)))),IF(LEN(E4426&amp;"")&gt;0,"",""),VLOOKUP(R4426,SpeciesValidation!D:T,VLOOKUP(J4426,Validation!B$2:C$15,2,FALSE),FALSE)) &amp; " " &amp; IF(ISERROR(IF(LEFT(J4426,1)="A",IF(IF(VLOOKUP(R4426,SpeciesValidation!D:W,20,FALSE)=FALSE,OR(TEXT(A4426,"MMDD")&lt;VLOOKUP(R4426,SpeciesValidation!D:W,18,FALSE),TEXT(A4426,"MMDD")&gt;VLOOKUP(R4426,SpeciesValidation!D:W,19,FALSE)),IF(TEXT(A4426,"MMDD")&lt;"0701",TEXT(A4426,"MMDD")&gt;VLOOKUP(R4426,SpeciesValidation!D:W,18,FALSE),TEXT(A4426,"MMDD")&lt;VLOOKUP(R4426,SpeciesValidation!D:W,19,FALSE))),"Date outside expected range for this species",""),"")),"",IF(LEFT(J4426,1)="A",IF(IF(VLOOKUP(R4426,SpeciesValidation!D:W,20,FALSE)=FALSE,OR(TEXT(A4426,"MMDD")&lt;VLOOKUP(R4426,SpeciesValidation!D:W,18,FALSE),TEXT(A4426,"MMDD")&gt;VLOOKUP(R4426,SpeciesValidation!D:W,19,FALSE)),IF(TEXT(A4426,"MMDD")&lt;"0701",TEXT(A4426,"MMDD")&gt;VLOOKUP(R4426,SpeciesValidation!D:W,18,FALSE),TEXT(A4426,"MMDD")&lt;VLOOKUP(R4426,SpeciesValidation!D:W,19,FALSE))),"Date outside expected range for this species",""),"")))</f>
        <v/>
      </c>
      <c r="M4426" s="127" t="str">
        <f>IF(LEN(E4426&amp;"")&gt;0,IF(ISERROR(VLOOKUP(R4426,SpeciesValidation!D:I,6,FALSE)),"",VLOOKUP(R4426,SpeciesValidation!D:I,6,FALSE)),"")</f>
        <v/>
      </c>
      <c r="Q4426" s="36" t="str">
        <f>IF(LEN(E4426&amp;"")&gt;0,IF(ISERROR(VLOOKUP(E4426,SpeciesValidation!B:G,2,FALSE)=TRUE),"",VLOOKUP(E4426,SpeciesValidation!B:G,2,FALSE)),"")</f>
        <v/>
      </c>
      <c r="R4426" s="36" t="str">
        <f>IF(LEN(E4426&amp;"")&gt;0,IF(ISERROR(VLOOKUP(E4426,SpeciesLookup!B:G,4,FALSE)=TRUE),"",VLOOKUP(E4426,SpeciesLookup!B:G,4,FALSE)),"")</f>
        <v/>
      </c>
    </row>
    <row r="4427" spans="1:18" ht="13.2" x14ac:dyDescent="0.25">
      <c r="A4427" s="72"/>
      <c r="D4427" s="11"/>
      <c r="G4427" s="128" t="str">
        <f>IF(LEN(E4427&amp;"")&gt;0,IF(ISERROR(VLOOKUP(E4427,SpeciesLookup!B:G,6,FALSE)=TRUE),"",VLOOKUP(E4427,SpeciesLookup!B:G,6,FALSE)),"")</f>
        <v/>
      </c>
      <c r="H4427" s="128" t="str">
        <f>IF(LEN(E4427&amp;"")&gt;0,IF(ISERROR(VLOOKUP(E4427,SpeciesLookup!B:G,5,FALSE)=TRUE),"",VLOOKUP(E4427,SpeciesLookup!B:G,5,FALSE)),"")</f>
        <v/>
      </c>
      <c r="I4427" s="11"/>
      <c r="J4427" s="73"/>
      <c r="K4427" s="11"/>
      <c r="L4427" s="127" t="str">
        <f>TRIM(IF(ISERROR(VLOOKUP(R4427,SpeciesValidation!D:T,IF(ISNA(VLOOKUP(J4427,Validation!B$2:C$15,2,FALSE)),FALSE,VLOOKUP(J4427,Validation!B$2:C$15,2,FALSE)))),IF(LEN(E4427&amp;"")&gt;0,"",""),VLOOKUP(R4427,SpeciesValidation!D:T,VLOOKUP(J4427,Validation!B$2:C$15,2,FALSE),FALSE)) &amp; " " &amp; IF(ISERROR(IF(LEFT(J4427,1)="A",IF(IF(VLOOKUP(R4427,SpeciesValidation!D:W,20,FALSE)=FALSE,OR(TEXT(A4427,"MMDD")&lt;VLOOKUP(R4427,SpeciesValidation!D:W,18,FALSE),TEXT(A4427,"MMDD")&gt;VLOOKUP(R4427,SpeciesValidation!D:W,19,FALSE)),IF(TEXT(A4427,"MMDD")&lt;"0701",TEXT(A4427,"MMDD")&gt;VLOOKUP(R4427,SpeciesValidation!D:W,18,FALSE),TEXT(A4427,"MMDD")&lt;VLOOKUP(R4427,SpeciesValidation!D:W,19,FALSE))),"Date outside expected range for this species",""),"")),"",IF(LEFT(J4427,1)="A",IF(IF(VLOOKUP(R4427,SpeciesValidation!D:W,20,FALSE)=FALSE,OR(TEXT(A4427,"MMDD")&lt;VLOOKUP(R4427,SpeciesValidation!D:W,18,FALSE),TEXT(A4427,"MMDD")&gt;VLOOKUP(R4427,SpeciesValidation!D:W,19,FALSE)),IF(TEXT(A4427,"MMDD")&lt;"0701",TEXT(A4427,"MMDD")&gt;VLOOKUP(R4427,SpeciesValidation!D:W,18,FALSE),TEXT(A4427,"MMDD")&lt;VLOOKUP(R4427,SpeciesValidation!D:W,19,FALSE))),"Date outside expected range for this species",""),"")))</f>
        <v/>
      </c>
      <c r="M4427" s="127" t="str">
        <f>IF(LEN(E4427&amp;"")&gt;0,IF(ISERROR(VLOOKUP(R4427,SpeciesValidation!D:I,6,FALSE)),"",VLOOKUP(R4427,SpeciesValidation!D:I,6,FALSE)),"")</f>
        <v/>
      </c>
      <c r="Q4427" s="36" t="str">
        <f>IF(LEN(E4427&amp;"")&gt;0,IF(ISERROR(VLOOKUP(E4427,SpeciesValidation!B:G,2,FALSE)=TRUE),"",VLOOKUP(E4427,SpeciesValidation!B:G,2,FALSE)),"")</f>
        <v/>
      </c>
      <c r="R4427" s="36" t="str">
        <f>IF(LEN(E4427&amp;"")&gt;0,IF(ISERROR(VLOOKUP(E4427,SpeciesLookup!B:G,4,FALSE)=TRUE),"",VLOOKUP(E4427,SpeciesLookup!B:G,4,FALSE)),"")</f>
        <v/>
      </c>
    </row>
    <row r="4428" spans="1:18" ht="13.2" x14ac:dyDescent="0.25">
      <c r="A4428" s="72"/>
      <c r="D4428" s="11"/>
      <c r="G4428" s="128" t="str">
        <f>IF(LEN(E4428&amp;"")&gt;0,IF(ISERROR(VLOOKUP(E4428,SpeciesLookup!B:G,6,FALSE)=TRUE),"",VLOOKUP(E4428,SpeciesLookup!B:G,6,FALSE)),"")</f>
        <v/>
      </c>
      <c r="H4428" s="128" t="str">
        <f>IF(LEN(E4428&amp;"")&gt;0,IF(ISERROR(VLOOKUP(E4428,SpeciesLookup!B:G,5,FALSE)=TRUE),"",VLOOKUP(E4428,SpeciesLookup!B:G,5,FALSE)),"")</f>
        <v/>
      </c>
      <c r="I4428" s="11"/>
      <c r="J4428" s="73"/>
      <c r="K4428" s="11"/>
      <c r="L4428" s="127" t="str">
        <f>TRIM(IF(ISERROR(VLOOKUP(R4428,SpeciesValidation!D:T,IF(ISNA(VLOOKUP(J4428,Validation!B$2:C$15,2,FALSE)),FALSE,VLOOKUP(J4428,Validation!B$2:C$15,2,FALSE)))),IF(LEN(E4428&amp;"")&gt;0,"",""),VLOOKUP(R4428,SpeciesValidation!D:T,VLOOKUP(J4428,Validation!B$2:C$15,2,FALSE),FALSE)) &amp; " " &amp; IF(ISERROR(IF(LEFT(J4428,1)="A",IF(IF(VLOOKUP(R4428,SpeciesValidation!D:W,20,FALSE)=FALSE,OR(TEXT(A4428,"MMDD")&lt;VLOOKUP(R4428,SpeciesValidation!D:W,18,FALSE),TEXT(A4428,"MMDD")&gt;VLOOKUP(R4428,SpeciesValidation!D:W,19,FALSE)),IF(TEXT(A4428,"MMDD")&lt;"0701",TEXT(A4428,"MMDD")&gt;VLOOKUP(R4428,SpeciesValidation!D:W,18,FALSE),TEXT(A4428,"MMDD")&lt;VLOOKUP(R4428,SpeciesValidation!D:W,19,FALSE))),"Date outside expected range for this species",""),"")),"",IF(LEFT(J4428,1)="A",IF(IF(VLOOKUP(R4428,SpeciesValidation!D:W,20,FALSE)=FALSE,OR(TEXT(A4428,"MMDD")&lt;VLOOKUP(R4428,SpeciesValidation!D:W,18,FALSE),TEXT(A4428,"MMDD")&gt;VLOOKUP(R4428,SpeciesValidation!D:W,19,FALSE)),IF(TEXT(A4428,"MMDD")&lt;"0701",TEXT(A4428,"MMDD")&gt;VLOOKUP(R4428,SpeciesValidation!D:W,18,FALSE),TEXT(A4428,"MMDD")&lt;VLOOKUP(R4428,SpeciesValidation!D:W,19,FALSE))),"Date outside expected range for this species",""),"")))</f>
        <v/>
      </c>
      <c r="M4428" s="127" t="str">
        <f>IF(LEN(E4428&amp;"")&gt;0,IF(ISERROR(VLOOKUP(R4428,SpeciesValidation!D:I,6,FALSE)),"",VLOOKUP(R4428,SpeciesValidation!D:I,6,FALSE)),"")</f>
        <v/>
      </c>
      <c r="Q4428" s="36" t="str">
        <f>IF(LEN(E4428&amp;"")&gt;0,IF(ISERROR(VLOOKUP(E4428,SpeciesValidation!B:G,2,FALSE)=TRUE),"",VLOOKUP(E4428,SpeciesValidation!B:G,2,FALSE)),"")</f>
        <v/>
      </c>
      <c r="R4428" s="36" t="str">
        <f>IF(LEN(E4428&amp;"")&gt;0,IF(ISERROR(VLOOKUP(E4428,SpeciesLookup!B:G,4,FALSE)=TRUE),"",VLOOKUP(E4428,SpeciesLookup!B:G,4,FALSE)),"")</f>
        <v/>
      </c>
    </row>
    <row r="4429" spans="1:18" ht="13.2" x14ac:dyDescent="0.25">
      <c r="A4429" s="72"/>
      <c r="D4429" s="11"/>
      <c r="G4429" s="128" t="str">
        <f>IF(LEN(E4429&amp;"")&gt;0,IF(ISERROR(VLOOKUP(E4429,SpeciesLookup!B:G,6,FALSE)=TRUE),"",VLOOKUP(E4429,SpeciesLookup!B:G,6,FALSE)),"")</f>
        <v/>
      </c>
      <c r="H4429" s="128" t="str">
        <f>IF(LEN(E4429&amp;"")&gt;0,IF(ISERROR(VLOOKUP(E4429,SpeciesLookup!B:G,5,FALSE)=TRUE),"",VLOOKUP(E4429,SpeciesLookup!B:G,5,FALSE)),"")</f>
        <v/>
      </c>
      <c r="I4429" s="11"/>
      <c r="J4429" s="73"/>
      <c r="K4429" s="11"/>
      <c r="L4429" s="127" t="str">
        <f>TRIM(IF(ISERROR(VLOOKUP(R4429,SpeciesValidation!D:T,IF(ISNA(VLOOKUP(J4429,Validation!B$2:C$15,2,FALSE)),FALSE,VLOOKUP(J4429,Validation!B$2:C$15,2,FALSE)))),IF(LEN(E4429&amp;"")&gt;0,"",""),VLOOKUP(R4429,SpeciesValidation!D:T,VLOOKUP(J4429,Validation!B$2:C$15,2,FALSE),FALSE)) &amp; " " &amp; IF(ISERROR(IF(LEFT(J4429,1)="A",IF(IF(VLOOKUP(R4429,SpeciesValidation!D:W,20,FALSE)=FALSE,OR(TEXT(A4429,"MMDD")&lt;VLOOKUP(R4429,SpeciesValidation!D:W,18,FALSE),TEXT(A4429,"MMDD")&gt;VLOOKUP(R4429,SpeciesValidation!D:W,19,FALSE)),IF(TEXT(A4429,"MMDD")&lt;"0701",TEXT(A4429,"MMDD")&gt;VLOOKUP(R4429,SpeciesValidation!D:W,18,FALSE),TEXT(A4429,"MMDD")&lt;VLOOKUP(R4429,SpeciesValidation!D:W,19,FALSE))),"Date outside expected range for this species",""),"")),"",IF(LEFT(J4429,1)="A",IF(IF(VLOOKUP(R4429,SpeciesValidation!D:W,20,FALSE)=FALSE,OR(TEXT(A4429,"MMDD")&lt;VLOOKUP(R4429,SpeciesValidation!D:W,18,FALSE),TEXT(A4429,"MMDD")&gt;VLOOKUP(R4429,SpeciesValidation!D:W,19,FALSE)),IF(TEXT(A4429,"MMDD")&lt;"0701",TEXT(A4429,"MMDD")&gt;VLOOKUP(R4429,SpeciesValidation!D:W,18,FALSE),TEXT(A4429,"MMDD")&lt;VLOOKUP(R4429,SpeciesValidation!D:W,19,FALSE))),"Date outside expected range for this species",""),"")))</f>
        <v/>
      </c>
      <c r="M4429" s="127" t="str">
        <f>IF(LEN(E4429&amp;"")&gt;0,IF(ISERROR(VLOOKUP(R4429,SpeciesValidation!D:I,6,FALSE)),"",VLOOKUP(R4429,SpeciesValidation!D:I,6,FALSE)),"")</f>
        <v/>
      </c>
      <c r="Q4429" s="36" t="str">
        <f>IF(LEN(E4429&amp;"")&gt;0,IF(ISERROR(VLOOKUP(E4429,SpeciesValidation!B:G,2,FALSE)=TRUE),"",VLOOKUP(E4429,SpeciesValidation!B:G,2,FALSE)),"")</f>
        <v/>
      </c>
      <c r="R4429" s="36" t="str">
        <f>IF(LEN(E4429&amp;"")&gt;0,IF(ISERROR(VLOOKUP(E4429,SpeciesLookup!B:G,4,FALSE)=TRUE),"",VLOOKUP(E4429,SpeciesLookup!B:G,4,FALSE)),"")</f>
        <v/>
      </c>
    </row>
    <row r="4430" spans="1:18" ht="13.2" x14ac:dyDescent="0.25">
      <c r="A4430" s="72"/>
      <c r="D4430" s="11"/>
      <c r="G4430" s="128" t="str">
        <f>IF(LEN(E4430&amp;"")&gt;0,IF(ISERROR(VLOOKUP(E4430,SpeciesLookup!B:G,6,FALSE)=TRUE),"",VLOOKUP(E4430,SpeciesLookup!B:G,6,FALSE)),"")</f>
        <v/>
      </c>
      <c r="H4430" s="128" t="str">
        <f>IF(LEN(E4430&amp;"")&gt;0,IF(ISERROR(VLOOKUP(E4430,SpeciesLookup!B:G,5,FALSE)=TRUE),"",VLOOKUP(E4430,SpeciesLookup!B:G,5,FALSE)),"")</f>
        <v/>
      </c>
      <c r="I4430" s="11"/>
      <c r="J4430" s="73"/>
      <c r="K4430" s="11"/>
      <c r="L4430" s="127" t="str">
        <f>TRIM(IF(ISERROR(VLOOKUP(R4430,SpeciesValidation!D:T,IF(ISNA(VLOOKUP(J4430,Validation!B$2:C$15,2,FALSE)),FALSE,VLOOKUP(J4430,Validation!B$2:C$15,2,FALSE)))),IF(LEN(E4430&amp;"")&gt;0,"",""),VLOOKUP(R4430,SpeciesValidation!D:T,VLOOKUP(J4430,Validation!B$2:C$15,2,FALSE),FALSE)) &amp; " " &amp; IF(ISERROR(IF(LEFT(J4430,1)="A",IF(IF(VLOOKUP(R4430,SpeciesValidation!D:W,20,FALSE)=FALSE,OR(TEXT(A4430,"MMDD")&lt;VLOOKUP(R4430,SpeciesValidation!D:W,18,FALSE),TEXT(A4430,"MMDD")&gt;VLOOKUP(R4430,SpeciesValidation!D:W,19,FALSE)),IF(TEXT(A4430,"MMDD")&lt;"0701",TEXT(A4430,"MMDD")&gt;VLOOKUP(R4430,SpeciesValidation!D:W,18,FALSE),TEXT(A4430,"MMDD")&lt;VLOOKUP(R4430,SpeciesValidation!D:W,19,FALSE))),"Date outside expected range for this species",""),"")),"",IF(LEFT(J4430,1)="A",IF(IF(VLOOKUP(R4430,SpeciesValidation!D:W,20,FALSE)=FALSE,OR(TEXT(A4430,"MMDD")&lt;VLOOKUP(R4430,SpeciesValidation!D:W,18,FALSE),TEXT(A4430,"MMDD")&gt;VLOOKUP(R4430,SpeciesValidation!D:W,19,FALSE)),IF(TEXT(A4430,"MMDD")&lt;"0701",TEXT(A4430,"MMDD")&gt;VLOOKUP(R4430,SpeciesValidation!D:W,18,FALSE),TEXT(A4430,"MMDD")&lt;VLOOKUP(R4430,SpeciesValidation!D:W,19,FALSE))),"Date outside expected range for this species",""),"")))</f>
        <v/>
      </c>
      <c r="M4430" s="127" t="str">
        <f>IF(LEN(E4430&amp;"")&gt;0,IF(ISERROR(VLOOKUP(R4430,SpeciesValidation!D:I,6,FALSE)),"",VLOOKUP(R4430,SpeciesValidation!D:I,6,FALSE)),"")</f>
        <v/>
      </c>
      <c r="Q4430" s="36" t="str">
        <f>IF(LEN(E4430&amp;"")&gt;0,IF(ISERROR(VLOOKUP(E4430,SpeciesValidation!B:G,2,FALSE)=TRUE),"",VLOOKUP(E4430,SpeciesValidation!B:G,2,FALSE)),"")</f>
        <v/>
      </c>
      <c r="R4430" s="36" t="str">
        <f>IF(LEN(E4430&amp;"")&gt;0,IF(ISERROR(VLOOKUP(E4430,SpeciesLookup!B:G,4,FALSE)=TRUE),"",VLOOKUP(E4430,SpeciesLookup!B:G,4,FALSE)),"")</f>
        <v/>
      </c>
    </row>
    <row r="4431" spans="1:18" ht="13.2" x14ac:dyDescent="0.25">
      <c r="A4431" s="72"/>
      <c r="D4431" s="11"/>
      <c r="G4431" s="128" t="str">
        <f>IF(LEN(E4431&amp;"")&gt;0,IF(ISERROR(VLOOKUP(E4431,SpeciesLookup!B:G,6,FALSE)=TRUE),"",VLOOKUP(E4431,SpeciesLookup!B:G,6,FALSE)),"")</f>
        <v/>
      </c>
      <c r="H4431" s="128" t="str">
        <f>IF(LEN(E4431&amp;"")&gt;0,IF(ISERROR(VLOOKUP(E4431,SpeciesLookup!B:G,5,FALSE)=TRUE),"",VLOOKUP(E4431,SpeciesLookup!B:G,5,FALSE)),"")</f>
        <v/>
      </c>
      <c r="I4431" s="11"/>
      <c r="J4431" s="73"/>
      <c r="K4431" s="11"/>
      <c r="L4431" s="127" t="str">
        <f>TRIM(IF(ISERROR(VLOOKUP(R4431,SpeciesValidation!D:T,IF(ISNA(VLOOKUP(J4431,Validation!B$2:C$15,2,FALSE)),FALSE,VLOOKUP(J4431,Validation!B$2:C$15,2,FALSE)))),IF(LEN(E4431&amp;"")&gt;0,"",""),VLOOKUP(R4431,SpeciesValidation!D:T,VLOOKUP(J4431,Validation!B$2:C$15,2,FALSE),FALSE)) &amp; " " &amp; IF(ISERROR(IF(LEFT(J4431,1)="A",IF(IF(VLOOKUP(R4431,SpeciesValidation!D:W,20,FALSE)=FALSE,OR(TEXT(A4431,"MMDD")&lt;VLOOKUP(R4431,SpeciesValidation!D:W,18,FALSE),TEXT(A4431,"MMDD")&gt;VLOOKUP(R4431,SpeciesValidation!D:W,19,FALSE)),IF(TEXT(A4431,"MMDD")&lt;"0701",TEXT(A4431,"MMDD")&gt;VLOOKUP(R4431,SpeciesValidation!D:W,18,FALSE),TEXT(A4431,"MMDD")&lt;VLOOKUP(R4431,SpeciesValidation!D:W,19,FALSE))),"Date outside expected range for this species",""),"")),"",IF(LEFT(J4431,1)="A",IF(IF(VLOOKUP(R4431,SpeciesValidation!D:W,20,FALSE)=FALSE,OR(TEXT(A4431,"MMDD")&lt;VLOOKUP(R4431,SpeciesValidation!D:W,18,FALSE),TEXT(A4431,"MMDD")&gt;VLOOKUP(R4431,SpeciesValidation!D:W,19,FALSE)),IF(TEXT(A4431,"MMDD")&lt;"0701",TEXT(A4431,"MMDD")&gt;VLOOKUP(R4431,SpeciesValidation!D:W,18,FALSE),TEXT(A4431,"MMDD")&lt;VLOOKUP(R4431,SpeciesValidation!D:W,19,FALSE))),"Date outside expected range for this species",""),"")))</f>
        <v/>
      </c>
      <c r="M4431" s="127" t="str">
        <f>IF(LEN(E4431&amp;"")&gt;0,IF(ISERROR(VLOOKUP(R4431,SpeciesValidation!D:I,6,FALSE)),"",VLOOKUP(R4431,SpeciesValidation!D:I,6,FALSE)),"")</f>
        <v/>
      </c>
      <c r="Q4431" s="36" t="str">
        <f>IF(LEN(E4431&amp;"")&gt;0,IF(ISERROR(VLOOKUP(E4431,SpeciesValidation!B:G,2,FALSE)=TRUE),"",VLOOKUP(E4431,SpeciesValidation!B:G,2,FALSE)),"")</f>
        <v/>
      </c>
      <c r="R4431" s="36" t="str">
        <f>IF(LEN(E4431&amp;"")&gt;0,IF(ISERROR(VLOOKUP(E4431,SpeciesLookup!B:G,4,FALSE)=TRUE),"",VLOOKUP(E4431,SpeciesLookup!B:G,4,FALSE)),"")</f>
        <v/>
      </c>
    </row>
    <row r="4432" spans="1:18" ht="13.2" x14ac:dyDescent="0.25">
      <c r="A4432" s="72"/>
      <c r="D4432" s="11"/>
      <c r="G4432" s="128" t="str">
        <f>IF(LEN(E4432&amp;"")&gt;0,IF(ISERROR(VLOOKUP(E4432,SpeciesLookup!B:G,6,FALSE)=TRUE),"",VLOOKUP(E4432,SpeciesLookup!B:G,6,FALSE)),"")</f>
        <v/>
      </c>
      <c r="H4432" s="128" t="str">
        <f>IF(LEN(E4432&amp;"")&gt;0,IF(ISERROR(VLOOKUP(E4432,SpeciesLookup!B:G,5,FALSE)=TRUE),"",VLOOKUP(E4432,SpeciesLookup!B:G,5,FALSE)),"")</f>
        <v/>
      </c>
      <c r="I4432" s="11"/>
      <c r="J4432" s="73"/>
      <c r="K4432" s="11"/>
      <c r="L4432" s="127" t="str">
        <f>TRIM(IF(ISERROR(VLOOKUP(R4432,SpeciesValidation!D:T,IF(ISNA(VLOOKUP(J4432,Validation!B$2:C$15,2,FALSE)),FALSE,VLOOKUP(J4432,Validation!B$2:C$15,2,FALSE)))),IF(LEN(E4432&amp;"")&gt;0,"",""),VLOOKUP(R4432,SpeciesValidation!D:T,VLOOKUP(J4432,Validation!B$2:C$15,2,FALSE),FALSE)) &amp; " " &amp; IF(ISERROR(IF(LEFT(J4432,1)="A",IF(IF(VLOOKUP(R4432,SpeciesValidation!D:W,20,FALSE)=FALSE,OR(TEXT(A4432,"MMDD")&lt;VLOOKUP(R4432,SpeciesValidation!D:W,18,FALSE),TEXT(A4432,"MMDD")&gt;VLOOKUP(R4432,SpeciesValidation!D:W,19,FALSE)),IF(TEXT(A4432,"MMDD")&lt;"0701",TEXT(A4432,"MMDD")&gt;VLOOKUP(R4432,SpeciesValidation!D:W,18,FALSE),TEXT(A4432,"MMDD")&lt;VLOOKUP(R4432,SpeciesValidation!D:W,19,FALSE))),"Date outside expected range for this species",""),"")),"",IF(LEFT(J4432,1)="A",IF(IF(VLOOKUP(R4432,SpeciesValidation!D:W,20,FALSE)=FALSE,OR(TEXT(A4432,"MMDD")&lt;VLOOKUP(R4432,SpeciesValidation!D:W,18,FALSE),TEXT(A4432,"MMDD")&gt;VLOOKUP(R4432,SpeciesValidation!D:W,19,FALSE)),IF(TEXT(A4432,"MMDD")&lt;"0701",TEXT(A4432,"MMDD")&gt;VLOOKUP(R4432,SpeciesValidation!D:W,18,FALSE),TEXT(A4432,"MMDD")&lt;VLOOKUP(R4432,SpeciesValidation!D:W,19,FALSE))),"Date outside expected range for this species",""),"")))</f>
        <v/>
      </c>
      <c r="M4432" s="127" t="str">
        <f>IF(LEN(E4432&amp;"")&gt;0,IF(ISERROR(VLOOKUP(R4432,SpeciesValidation!D:I,6,FALSE)),"",VLOOKUP(R4432,SpeciesValidation!D:I,6,FALSE)),"")</f>
        <v/>
      </c>
      <c r="Q4432" s="36" t="str">
        <f>IF(LEN(E4432&amp;"")&gt;0,IF(ISERROR(VLOOKUP(E4432,SpeciesValidation!B:G,2,FALSE)=TRUE),"",VLOOKUP(E4432,SpeciesValidation!B:G,2,FALSE)),"")</f>
        <v/>
      </c>
      <c r="R4432" s="36" t="str">
        <f>IF(LEN(E4432&amp;"")&gt;0,IF(ISERROR(VLOOKUP(E4432,SpeciesLookup!B:G,4,FALSE)=TRUE),"",VLOOKUP(E4432,SpeciesLookup!B:G,4,FALSE)),"")</f>
        <v/>
      </c>
    </row>
    <row r="4433" spans="1:18" ht="13.2" x14ac:dyDescent="0.25">
      <c r="A4433" s="72"/>
      <c r="D4433" s="11"/>
      <c r="G4433" s="128" t="str">
        <f>IF(LEN(E4433&amp;"")&gt;0,IF(ISERROR(VLOOKUP(E4433,SpeciesLookup!B:G,6,FALSE)=TRUE),"",VLOOKUP(E4433,SpeciesLookup!B:G,6,FALSE)),"")</f>
        <v/>
      </c>
      <c r="H4433" s="128" t="str">
        <f>IF(LEN(E4433&amp;"")&gt;0,IF(ISERROR(VLOOKUP(E4433,SpeciesLookup!B:G,5,FALSE)=TRUE),"",VLOOKUP(E4433,SpeciesLookup!B:G,5,FALSE)),"")</f>
        <v/>
      </c>
      <c r="I4433" s="11"/>
      <c r="J4433" s="73"/>
      <c r="K4433" s="11"/>
      <c r="L4433" s="127" t="str">
        <f>TRIM(IF(ISERROR(VLOOKUP(R4433,SpeciesValidation!D:T,IF(ISNA(VLOOKUP(J4433,Validation!B$2:C$15,2,FALSE)),FALSE,VLOOKUP(J4433,Validation!B$2:C$15,2,FALSE)))),IF(LEN(E4433&amp;"")&gt;0,"",""),VLOOKUP(R4433,SpeciesValidation!D:T,VLOOKUP(J4433,Validation!B$2:C$15,2,FALSE),FALSE)) &amp; " " &amp; IF(ISERROR(IF(LEFT(J4433,1)="A",IF(IF(VLOOKUP(R4433,SpeciesValidation!D:W,20,FALSE)=FALSE,OR(TEXT(A4433,"MMDD")&lt;VLOOKUP(R4433,SpeciesValidation!D:W,18,FALSE),TEXT(A4433,"MMDD")&gt;VLOOKUP(R4433,SpeciesValidation!D:W,19,FALSE)),IF(TEXT(A4433,"MMDD")&lt;"0701",TEXT(A4433,"MMDD")&gt;VLOOKUP(R4433,SpeciesValidation!D:W,18,FALSE),TEXT(A4433,"MMDD")&lt;VLOOKUP(R4433,SpeciesValidation!D:W,19,FALSE))),"Date outside expected range for this species",""),"")),"",IF(LEFT(J4433,1)="A",IF(IF(VLOOKUP(R4433,SpeciesValidation!D:W,20,FALSE)=FALSE,OR(TEXT(A4433,"MMDD")&lt;VLOOKUP(R4433,SpeciesValidation!D:W,18,FALSE),TEXT(A4433,"MMDD")&gt;VLOOKUP(R4433,SpeciesValidation!D:W,19,FALSE)),IF(TEXT(A4433,"MMDD")&lt;"0701",TEXT(A4433,"MMDD")&gt;VLOOKUP(R4433,SpeciesValidation!D:W,18,FALSE),TEXT(A4433,"MMDD")&lt;VLOOKUP(R4433,SpeciesValidation!D:W,19,FALSE))),"Date outside expected range for this species",""),"")))</f>
        <v/>
      </c>
      <c r="M4433" s="127" t="str">
        <f>IF(LEN(E4433&amp;"")&gt;0,IF(ISERROR(VLOOKUP(R4433,SpeciesValidation!D:I,6,FALSE)),"",VLOOKUP(R4433,SpeciesValidation!D:I,6,FALSE)),"")</f>
        <v/>
      </c>
      <c r="Q4433" s="36" t="str">
        <f>IF(LEN(E4433&amp;"")&gt;0,IF(ISERROR(VLOOKUP(E4433,SpeciesValidation!B:G,2,FALSE)=TRUE),"",VLOOKUP(E4433,SpeciesValidation!B:G,2,FALSE)),"")</f>
        <v/>
      </c>
      <c r="R4433" s="36" t="str">
        <f>IF(LEN(E4433&amp;"")&gt;0,IF(ISERROR(VLOOKUP(E4433,SpeciesLookup!B:G,4,FALSE)=TRUE),"",VLOOKUP(E4433,SpeciesLookup!B:G,4,FALSE)),"")</f>
        <v/>
      </c>
    </row>
    <row r="4434" spans="1:18" ht="13.2" x14ac:dyDescent="0.25">
      <c r="A4434" s="72"/>
      <c r="D4434" s="11"/>
      <c r="G4434" s="128" t="str">
        <f>IF(LEN(E4434&amp;"")&gt;0,IF(ISERROR(VLOOKUP(E4434,SpeciesLookup!B:G,6,FALSE)=TRUE),"",VLOOKUP(E4434,SpeciesLookup!B:G,6,FALSE)),"")</f>
        <v/>
      </c>
      <c r="H4434" s="128" t="str">
        <f>IF(LEN(E4434&amp;"")&gt;0,IF(ISERROR(VLOOKUP(E4434,SpeciesLookup!B:G,5,FALSE)=TRUE),"",VLOOKUP(E4434,SpeciesLookup!B:G,5,FALSE)),"")</f>
        <v/>
      </c>
      <c r="I4434" s="11"/>
      <c r="J4434" s="73"/>
      <c r="K4434" s="11"/>
      <c r="L4434" s="127" t="str">
        <f>TRIM(IF(ISERROR(VLOOKUP(R4434,SpeciesValidation!D:T,IF(ISNA(VLOOKUP(J4434,Validation!B$2:C$15,2,FALSE)),FALSE,VLOOKUP(J4434,Validation!B$2:C$15,2,FALSE)))),IF(LEN(E4434&amp;"")&gt;0,"",""),VLOOKUP(R4434,SpeciesValidation!D:T,VLOOKUP(J4434,Validation!B$2:C$15,2,FALSE),FALSE)) &amp; " " &amp; IF(ISERROR(IF(LEFT(J4434,1)="A",IF(IF(VLOOKUP(R4434,SpeciesValidation!D:W,20,FALSE)=FALSE,OR(TEXT(A4434,"MMDD")&lt;VLOOKUP(R4434,SpeciesValidation!D:W,18,FALSE),TEXT(A4434,"MMDD")&gt;VLOOKUP(R4434,SpeciesValidation!D:W,19,FALSE)),IF(TEXT(A4434,"MMDD")&lt;"0701",TEXT(A4434,"MMDD")&gt;VLOOKUP(R4434,SpeciesValidation!D:W,18,FALSE),TEXT(A4434,"MMDD")&lt;VLOOKUP(R4434,SpeciesValidation!D:W,19,FALSE))),"Date outside expected range for this species",""),"")),"",IF(LEFT(J4434,1)="A",IF(IF(VLOOKUP(R4434,SpeciesValidation!D:W,20,FALSE)=FALSE,OR(TEXT(A4434,"MMDD")&lt;VLOOKUP(R4434,SpeciesValidation!D:W,18,FALSE),TEXT(A4434,"MMDD")&gt;VLOOKUP(R4434,SpeciesValidation!D:W,19,FALSE)),IF(TEXT(A4434,"MMDD")&lt;"0701",TEXT(A4434,"MMDD")&gt;VLOOKUP(R4434,SpeciesValidation!D:W,18,FALSE),TEXT(A4434,"MMDD")&lt;VLOOKUP(R4434,SpeciesValidation!D:W,19,FALSE))),"Date outside expected range for this species",""),"")))</f>
        <v/>
      </c>
      <c r="M4434" s="127" t="str">
        <f>IF(LEN(E4434&amp;"")&gt;0,IF(ISERROR(VLOOKUP(R4434,SpeciesValidation!D:I,6,FALSE)),"",VLOOKUP(R4434,SpeciesValidation!D:I,6,FALSE)),"")</f>
        <v/>
      </c>
      <c r="Q4434" s="36" t="str">
        <f>IF(LEN(E4434&amp;"")&gt;0,IF(ISERROR(VLOOKUP(E4434,SpeciesValidation!B:G,2,FALSE)=TRUE),"",VLOOKUP(E4434,SpeciesValidation!B:G,2,FALSE)),"")</f>
        <v/>
      </c>
      <c r="R4434" s="36" t="str">
        <f>IF(LEN(E4434&amp;"")&gt;0,IF(ISERROR(VLOOKUP(E4434,SpeciesLookup!B:G,4,FALSE)=TRUE),"",VLOOKUP(E4434,SpeciesLookup!B:G,4,FALSE)),"")</f>
        <v/>
      </c>
    </row>
    <row r="4435" spans="1:18" ht="13.2" x14ac:dyDescent="0.25">
      <c r="A4435" s="72"/>
      <c r="D4435" s="11"/>
      <c r="G4435" s="128" t="str">
        <f>IF(LEN(E4435&amp;"")&gt;0,IF(ISERROR(VLOOKUP(E4435,SpeciesLookup!B:G,6,FALSE)=TRUE),"",VLOOKUP(E4435,SpeciesLookup!B:G,6,FALSE)),"")</f>
        <v/>
      </c>
      <c r="H4435" s="128" t="str">
        <f>IF(LEN(E4435&amp;"")&gt;0,IF(ISERROR(VLOOKUP(E4435,SpeciesLookup!B:G,5,FALSE)=TRUE),"",VLOOKUP(E4435,SpeciesLookup!B:G,5,FALSE)),"")</f>
        <v/>
      </c>
      <c r="I4435" s="11"/>
      <c r="J4435" s="73"/>
      <c r="K4435" s="11"/>
      <c r="L4435" s="127" t="str">
        <f>TRIM(IF(ISERROR(VLOOKUP(R4435,SpeciesValidation!D:T,IF(ISNA(VLOOKUP(J4435,Validation!B$2:C$15,2,FALSE)),FALSE,VLOOKUP(J4435,Validation!B$2:C$15,2,FALSE)))),IF(LEN(E4435&amp;"")&gt;0,"",""),VLOOKUP(R4435,SpeciesValidation!D:T,VLOOKUP(J4435,Validation!B$2:C$15,2,FALSE),FALSE)) &amp; " " &amp; IF(ISERROR(IF(LEFT(J4435,1)="A",IF(IF(VLOOKUP(R4435,SpeciesValidation!D:W,20,FALSE)=FALSE,OR(TEXT(A4435,"MMDD")&lt;VLOOKUP(R4435,SpeciesValidation!D:W,18,FALSE),TEXT(A4435,"MMDD")&gt;VLOOKUP(R4435,SpeciesValidation!D:W,19,FALSE)),IF(TEXT(A4435,"MMDD")&lt;"0701",TEXT(A4435,"MMDD")&gt;VLOOKUP(R4435,SpeciesValidation!D:W,18,FALSE),TEXT(A4435,"MMDD")&lt;VLOOKUP(R4435,SpeciesValidation!D:W,19,FALSE))),"Date outside expected range for this species",""),"")),"",IF(LEFT(J4435,1)="A",IF(IF(VLOOKUP(R4435,SpeciesValidation!D:W,20,FALSE)=FALSE,OR(TEXT(A4435,"MMDD")&lt;VLOOKUP(R4435,SpeciesValidation!D:W,18,FALSE),TEXT(A4435,"MMDD")&gt;VLOOKUP(R4435,SpeciesValidation!D:W,19,FALSE)),IF(TEXT(A4435,"MMDD")&lt;"0701",TEXT(A4435,"MMDD")&gt;VLOOKUP(R4435,SpeciesValidation!D:W,18,FALSE),TEXT(A4435,"MMDD")&lt;VLOOKUP(R4435,SpeciesValidation!D:W,19,FALSE))),"Date outside expected range for this species",""),"")))</f>
        <v/>
      </c>
      <c r="M4435" s="127" t="str">
        <f>IF(LEN(E4435&amp;"")&gt;0,IF(ISERROR(VLOOKUP(R4435,SpeciesValidation!D:I,6,FALSE)),"",VLOOKUP(R4435,SpeciesValidation!D:I,6,FALSE)),"")</f>
        <v/>
      </c>
      <c r="Q4435" s="36" t="str">
        <f>IF(LEN(E4435&amp;"")&gt;0,IF(ISERROR(VLOOKUP(E4435,SpeciesValidation!B:G,2,FALSE)=TRUE),"",VLOOKUP(E4435,SpeciesValidation!B:G,2,FALSE)),"")</f>
        <v/>
      </c>
      <c r="R4435" s="36" t="str">
        <f>IF(LEN(E4435&amp;"")&gt;0,IF(ISERROR(VLOOKUP(E4435,SpeciesLookup!B:G,4,FALSE)=TRUE),"",VLOOKUP(E4435,SpeciesLookup!B:G,4,FALSE)),"")</f>
        <v/>
      </c>
    </row>
    <row r="4436" spans="1:18" ht="13.2" x14ac:dyDescent="0.25">
      <c r="A4436" s="72"/>
      <c r="D4436" s="11"/>
      <c r="G4436" s="128" t="str">
        <f>IF(LEN(E4436&amp;"")&gt;0,IF(ISERROR(VLOOKUP(E4436,SpeciesLookup!B:G,6,FALSE)=TRUE),"",VLOOKUP(E4436,SpeciesLookup!B:G,6,FALSE)),"")</f>
        <v/>
      </c>
      <c r="H4436" s="128" t="str">
        <f>IF(LEN(E4436&amp;"")&gt;0,IF(ISERROR(VLOOKUP(E4436,SpeciesLookup!B:G,5,FALSE)=TRUE),"",VLOOKUP(E4436,SpeciesLookup!B:G,5,FALSE)),"")</f>
        <v/>
      </c>
      <c r="I4436" s="11"/>
      <c r="J4436" s="73"/>
      <c r="K4436" s="11"/>
      <c r="L4436" s="127" t="str">
        <f>TRIM(IF(ISERROR(VLOOKUP(R4436,SpeciesValidation!D:T,IF(ISNA(VLOOKUP(J4436,Validation!B$2:C$15,2,FALSE)),FALSE,VLOOKUP(J4436,Validation!B$2:C$15,2,FALSE)))),IF(LEN(E4436&amp;"")&gt;0,"",""),VLOOKUP(R4436,SpeciesValidation!D:T,VLOOKUP(J4436,Validation!B$2:C$15,2,FALSE),FALSE)) &amp; " " &amp; IF(ISERROR(IF(LEFT(J4436,1)="A",IF(IF(VLOOKUP(R4436,SpeciesValidation!D:W,20,FALSE)=FALSE,OR(TEXT(A4436,"MMDD")&lt;VLOOKUP(R4436,SpeciesValidation!D:W,18,FALSE),TEXT(A4436,"MMDD")&gt;VLOOKUP(R4436,SpeciesValidation!D:W,19,FALSE)),IF(TEXT(A4436,"MMDD")&lt;"0701",TEXT(A4436,"MMDD")&gt;VLOOKUP(R4436,SpeciesValidation!D:W,18,FALSE),TEXT(A4436,"MMDD")&lt;VLOOKUP(R4436,SpeciesValidation!D:W,19,FALSE))),"Date outside expected range for this species",""),"")),"",IF(LEFT(J4436,1)="A",IF(IF(VLOOKUP(R4436,SpeciesValidation!D:W,20,FALSE)=FALSE,OR(TEXT(A4436,"MMDD")&lt;VLOOKUP(R4436,SpeciesValidation!D:W,18,FALSE),TEXT(A4436,"MMDD")&gt;VLOOKUP(R4436,SpeciesValidation!D:W,19,FALSE)),IF(TEXT(A4436,"MMDD")&lt;"0701",TEXT(A4436,"MMDD")&gt;VLOOKUP(R4436,SpeciesValidation!D:W,18,FALSE),TEXT(A4436,"MMDD")&lt;VLOOKUP(R4436,SpeciesValidation!D:W,19,FALSE))),"Date outside expected range for this species",""),"")))</f>
        <v/>
      </c>
      <c r="M4436" s="127" t="str">
        <f>IF(LEN(E4436&amp;"")&gt;0,IF(ISERROR(VLOOKUP(R4436,SpeciesValidation!D:I,6,FALSE)),"",VLOOKUP(R4436,SpeciesValidation!D:I,6,FALSE)),"")</f>
        <v/>
      </c>
      <c r="Q4436" s="36" t="str">
        <f>IF(LEN(E4436&amp;"")&gt;0,IF(ISERROR(VLOOKUP(E4436,SpeciesValidation!B:G,2,FALSE)=TRUE),"",VLOOKUP(E4436,SpeciesValidation!B:G,2,FALSE)),"")</f>
        <v/>
      </c>
      <c r="R4436" s="36" t="str">
        <f>IF(LEN(E4436&amp;"")&gt;0,IF(ISERROR(VLOOKUP(E4436,SpeciesLookup!B:G,4,FALSE)=TRUE),"",VLOOKUP(E4436,SpeciesLookup!B:G,4,FALSE)),"")</f>
        <v/>
      </c>
    </row>
    <row r="4437" spans="1:18" ht="13.2" x14ac:dyDescent="0.25">
      <c r="A4437" s="72"/>
      <c r="D4437" s="11"/>
      <c r="G4437" s="128" t="str">
        <f>IF(LEN(E4437&amp;"")&gt;0,IF(ISERROR(VLOOKUP(E4437,SpeciesLookup!B:G,6,FALSE)=TRUE),"",VLOOKUP(E4437,SpeciesLookup!B:G,6,FALSE)),"")</f>
        <v/>
      </c>
      <c r="H4437" s="128" t="str">
        <f>IF(LEN(E4437&amp;"")&gt;0,IF(ISERROR(VLOOKUP(E4437,SpeciesLookup!B:G,5,FALSE)=TRUE),"",VLOOKUP(E4437,SpeciesLookup!B:G,5,FALSE)),"")</f>
        <v/>
      </c>
      <c r="I4437" s="11"/>
      <c r="J4437" s="73"/>
      <c r="K4437" s="11"/>
      <c r="L4437" s="127" t="str">
        <f>TRIM(IF(ISERROR(VLOOKUP(R4437,SpeciesValidation!D:T,IF(ISNA(VLOOKUP(J4437,Validation!B$2:C$15,2,FALSE)),FALSE,VLOOKUP(J4437,Validation!B$2:C$15,2,FALSE)))),IF(LEN(E4437&amp;"")&gt;0,"",""),VLOOKUP(R4437,SpeciesValidation!D:T,VLOOKUP(J4437,Validation!B$2:C$15,2,FALSE),FALSE)) &amp; " " &amp; IF(ISERROR(IF(LEFT(J4437,1)="A",IF(IF(VLOOKUP(R4437,SpeciesValidation!D:W,20,FALSE)=FALSE,OR(TEXT(A4437,"MMDD")&lt;VLOOKUP(R4437,SpeciesValidation!D:W,18,FALSE),TEXT(A4437,"MMDD")&gt;VLOOKUP(R4437,SpeciesValidation!D:W,19,FALSE)),IF(TEXT(A4437,"MMDD")&lt;"0701",TEXT(A4437,"MMDD")&gt;VLOOKUP(R4437,SpeciesValidation!D:W,18,FALSE),TEXT(A4437,"MMDD")&lt;VLOOKUP(R4437,SpeciesValidation!D:W,19,FALSE))),"Date outside expected range for this species",""),"")),"",IF(LEFT(J4437,1)="A",IF(IF(VLOOKUP(R4437,SpeciesValidation!D:W,20,FALSE)=FALSE,OR(TEXT(A4437,"MMDD")&lt;VLOOKUP(R4437,SpeciesValidation!D:W,18,FALSE),TEXT(A4437,"MMDD")&gt;VLOOKUP(R4437,SpeciesValidation!D:W,19,FALSE)),IF(TEXT(A4437,"MMDD")&lt;"0701",TEXT(A4437,"MMDD")&gt;VLOOKUP(R4437,SpeciesValidation!D:W,18,FALSE),TEXT(A4437,"MMDD")&lt;VLOOKUP(R4437,SpeciesValidation!D:W,19,FALSE))),"Date outside expected range for this species",""),"")))</f>
        <v/>
      </c>
      <c r="M4437" s="127" t="str">
        <f>IF(LEN(E4437&amp;"")&gt;0,IF(ISERROR(VLOOKUP(R4437,SpeciesValidation!D:I,6,FALSE)),"",VLOOKUP(R4437,SpeciesValidation!D:I,6,FALSE)),"")</f>
        <v/>
      </c>
      <c r="Q4437" s="36" t="str">
        <f>IF(LEN(E4437&amp;"")&gt;0,IF(ISERROR(VLOOKUP(E4437,SpeciesValidation!B:G,2,FALSE)=TRUE),"",VLOOKUP(E4437,SpeciesValidation!B:G,2,FALSE)),"")</f>
        <v/>
      </c>
      <c r="R4437" s="36" t="str">
        <f>IF(LEN(E4437&amp;"")&gt;0,IF(ISERROR(VLOOKUP(E4437,SpeciesLookup!B:G,4,FALSE)=TRUE),"",VLOOKUP(E4437,SpeciesLookup!B:G,4,FALSE)),"")</f>
        <v/>
      </c>
    </row>
    <row r="4438" spans="1:18" ht="13.2" x14ac:dyDescent="0.25">
      <c r="A4438" s="72"/>
      <c r="D4438" s="11"/>
      <c r="G4438" s="128" t="str">
        <f>IF(LEN(E4438&amp;"")&gt;0,IF(ISERROR(VLOOKUP(E4438,SpeciesLookup!B:G,6,FALSE)=TRUE),"",VLOOKUP(E4438,SpeciesLookup!B:G,6,FALSE)),"")</f>
        <v/>
      </c>
      <c r="H4438" s="128" t="str">
        <f>IF(LEN(E4438&amp;"")&gt;0,IF(ISERROR(VLOOKUP(E4438,SpeciesLookup!B:G,5,FALSE)=TRUE),"",VLOOKUP(E4438,SpeciesLookup!B:G,5,FALSE)),"")</f>
        <v/>
      </c>
      <c r="I4438" s="11"/>
      <c r="J4438" s="73"/>
      <c r="K4438" s="11"/>
      <c r="L4438" s="127" t="str">
        <f>TRIM(IF(ISERROR(VLOOKUP(R4438,SpeciesValidation!D:T,IF(ISNA(VLOOKUP(J4438,Validation!B$2:C$15,2,FALSE)),FALSE,VLOOKUP(J4438,Validation!B$2:C$15,2,FALSE)))),IF(LEN(E4438&amp;"")&gt;0,"",""),VLOOKUP(R4438,SpeciesValidation!D:T,VLOOKUP(J4438,Validation!B$2:C$15,2,FALSE),FALSE)) &amp; " " &amp; IF(ISERROR(IF(LEFT(J4438,1)="A",IF(IF(VLOOKUP(R4438,SpeciesValidation!D:W,20,FALSE)=FALSE,OR(TEXT(A4438,"MMDD")&lt;VLOOKUP(R4438,SpeciesValidation!D:W,18,FALSE),TEXT(A4438,"MMDD")&gt;VLOOKUP(R4438,SpeciesValidation!D:W,19,FALSE)),IF(TEXT(A4438,"MMDD")&lt;"0701",TEXT(A4438,"MMDD")&gt;VLOOKUP(R4438,SpeciesValidation!D:W,18,FALSE),TEXT(A4438,"MMDD")&lt;VLOOKUP(R4438,SpeciesValidation!D:W,19,FALSE))),"Date outside expected range for this species",""),"")),"",IF(LEFT(J4438,1)="A",IF(IF(VLOOKUP(R4438,SpeciesValidation!D:W,20,FALSE)=FALSE,OR(TEXT(A4438,"MMDD")&lt;VLOOKUP(R4438,SpeciesValidation!D:W,18,FALSE),TEXT(A4438,"MMDD")&gt;VLOOKUP(R4438,SpeciesValidation!D:W,19,FALSE)),IF(TEXT(A4438,"MMDD")&lt;"0701",TEXT(A4438,"MMDD")&gt;VLOOKUP(R4438,SpeciesValidation!D:W,18,FALSE),TEXT(A4438,"MMDD")&lt;VLOOKUP(R4438,SpeciesValidation!D:W,19,FALSE))),"Date outside expected range for this species",""),"")))</f>
        <v/>
      </c>
      <c r="M4438" s="127" t="str">
        <f>IF(LEN(E4438&amp;"")&gt;0,IF(ISERROR(VLOOKUP(R4438,SpeciesValidation!D:I,6,FALSE)),"",VLOOKUP(R4438,SpeciesValidation!D:I,6,FALSE)),"")</f>
        <v/>
      </c>
      <c r="Q4438" s="36" t="str">
        <f>IF(LEN(E4438&amp;"")&gt;0,IF(ISERROR(VLOOKUP(E4438,SpeciesValidation!B:G,2,FALSE)=TRUE),"",VLOOKUP(E4438,SpeciesValidation!B:G,2,FALSE)),"")</f>
        <v/>
      </c>
      <c r="R4438" s="36" t="str">
        <f>IF(LEN(E4438&amp;"")&gt;0,IF(ISERROR(VLOOKUP(E4438,SpeciesLookup!B:G,4,FALSE)=TRUE),"",VLOOKUP(E4438,SpeciesLookup!B:G,4,FALSE)),"")</f>
        <v/>
      </c>
    </row>
    <row r="4439" spans="1:18" ht="13.2" x14ac:dyDescent="0.25">
      <c r="A4439" s="72"/>
      <c r="D4439" s="11"/>
      <c r="G4439" s="128" t="str">
        <f>IF(LEN(E4439&amp;"")&gt;0,IF(ISERROR(VLOOKUP(E4439,SpeciesLookup!B:G,6,FALSE)=TRUE),"",VLOOKUP(E4439,SpeciesLookup!B:G,6,FALSE)),"")</f>
        <v/>
      </c>
      <c r="H4439" s="128" t="str">
        <f>IF(LEN(E4439&amp;"")&gt;0,IF(ISERROR(VLOOKUP(E4439,SpeciesLookup!B:G,5,FALSE)=TRUE),"",VLOOKUP(E4439,SpeciesLookup!B:G,5,FALSE)),"")</f>
        <v/>
      </c>
      <c r="I4439" s="11"/>
      <c r="J4439" s="73"/>
      <c r="K4439" s="11"/>
      <c r="L4439" s="127" t="str">
        <f>TRIM(IF(ISERROR(VLOOKUP(R4439,SpeciesValidation!D:T,IF(ISNA(VLOOKUP(J4439,Validation!B$2:C$15,2,FALSE)),FALSE,VLOOKUP(J4439,Validation!B$2:C$15,2,FALSE)))),IF(LEN(E4439&amp;"")&gt;0,"",""),VLOOKUP(R4439,SpeciesValidation!D:T,VLOOKUP(J4439,Validation!B$2:C$15,2,FALSE),FALSE)) &amp; " " &amp; IF(ISERROR(IF(LEFT(J4439,1)="A",IF(IF(VLOOKUP(R4439,SpeciesValidation!D:W,20,FALSE)=FALSE,OR(TEXT(A4439,"MMDD")&lt;VLOOKUP(R4439,SpeciesValidation!D:W,18,FALSE),TEXT(A4439,"MMDD")&gt;VLOOKUP(R4439,SpeciesValidation!D:W,19,FALSE)),IF(TEXT(A4439,"MMDD")&lt;"0701",TEXT(A4439,"MMDD")&gt;VLOOKUP(R4439,SpeciesValidation!D:W,18,FALSE),TEXT(A4439,"MMDD")&lt;VLOOKUP(R4439,SpeciesValidation!D:W,19,FALSE))),"Date outside expected range for this species",""),"")),"",IF(LEFT(J4439,1)="A",IF(IF(VLOOKUP(R4439,SpeciesValidation!D:W,20,FALSE)=FALSE,OR(TEXT(A4439,"MMDD")&lt;VLOOKUP(R4439,SpeciesValidation!D:W,18,FALSE),TEXT(A4439,"MMDD")&gt;VLOOKUP(R4439,SpeciesValidation!D:W,19,FALSE)),IF(TEXT(A4439,"MMDD")&lt;"0701",TEXT(A4439,"MMDD")&gt;VLOOKUP(R4439,SpeciesValidation!D:W,18,FALSE),TEXT(A4439,"MMDD")&lt;VLOOKUP(R4439,SpeciesValidation!D:W,19,FALSE))),"Date outside expected range for this species",""),"")))</f>
        <v/>
      </c>
      <c r="M4439" s="127" t="str">
        <f>IF(LEN(E4439&amp;"")&gt;0,IF(ISERROR(VLOOKUP(R4439,SpeciesValidation!D:I,6,FALSE)),"",VLOOKUP(R4439,SpeciesValidation!D:I,6,FALSE)),"")</f>
        <v/>
      </c>
      <c r="Q4439" s="36" t="str">
        <f>IF(LEN(E4439&amp;"")&gt;0,IF(ISERROR(VLOOKUP(E4439,SpeciesValidation!B:G,2,FALSE)=TRUE),"",VLOOKUP(E4439,SpeciesValidation!B:G,2,FALSE)),"")</f>
        <v/>
      </c>
      <c r="R4439" s="36" t="str">
        <f>IF(LEN(E4439&amp;"")&gt;0,IF(ISERROR(VLOOKUP(E4439,SpeciesLookup!B:G,4,FALSE)=TRUE),"",VLOOKUP(E4439,SpeciesLookup!B:G,4,FALSE)),"")</f>
        <v/>
      </c>
    </row>
    <row r="4440" spans="1:18" ht="13.2" x14ac:dyDescent="0.25">
      <c r="A4440" s="72"/>
      <c r="D4440" s="11"/>
      <c r="G4440" s="128" t="str">
        <f>IF(LEN(E4440&amp;"")&gt;0,IF(ISERROR(VLOOKUP(E4440,SpeciesLookup!B:G,6,FALSE)=TRUE),"",VLOOKUP(E4440,SpeciesLookup!B:G,6,FALSE)),"")</f>
        <v/>
      </c>
      <c r="H4440" s="128" t="str">
        <f>IF(LEN(E4440&amp;"")&gt;0,IF(ISERROR(VLOOKUP(E4440,SpeciesLookup!B:G,5,FALSE)=TRUE),"",VLOOKUP(E4440,SpeciesLookup!B:G,5,FALSE)),"")</f>
        <v/>
      </c>
      <c r="I4440" s="11"/>
      <c r="J4440" s="73"/>
      <c r="K4440" s="11"/>
      <c r="L4440" s="127" t="str">
        <f>TRIM(IF(ISERROR(VLOOKUP(R4440,SpeciesValidation!D:T,IF(ISNA(VLOOKUP(J4440,Validation!B$2:C$15,2,FALSE)),FALSE,VLOOKUP(J4440,Validation!B$2:C$15,2,FALSE)))),IF(LEN(E4440&amp;"")&gt;0,"",""),VLOOKUP(R4440,SpeciesValidation!D:T,VLOOKUP(J4440,Validation!B$2:C$15,2,FALSE),FALSE)) &amp; " " &amp; IF(ISERROR(IF(LEFT(J4440,1)="A",IF(IF(VLOOKUP(R4440,SpeciesValidation!D:W,20,FALSE)=FALSE,OR(TEXT(A4440,"MMDD")&lt;VLOOKUP(R4440,SpeciesValidation!D:W,18,FALSE),TEXT(A4440,"MMDD")&gt;VLOOKUP(R4440,SpeciesValidation!D:W,19,FALSE)),IF(TEXT(A4440,"MMDD")&lt;"0701",TEXT(A4440,"MMDD")&gt;VLOOKUP(R4440,SpeciesValidation!D:W,18,FALSE),TEXT(A4440,"MMDD")&lt;VLOOKUP(R4440,SpeciesValidation!D:W,19,FALSE))),"Date outside expected range for this species",""),"")),"",IF(LEFT(J4440,1)="A",IF(IF(VLOOKUP(R4440,SpeciesValidation!D:W,20,FALSE)=FALSE,OR(TEXT(A4440,"MMDD")&lt;VLOOKUP(R4440,SpeciesValidation!D:W,18,FALSE),TEXT(A4440,"MMDD")&gt;VLOOKUP(R4440,SpeciesValidation!D:W,19,FALSE)),IF(TEXT(A4440,"MMDD")&lt;"0701",TEXT(A4440,"MMDD")&gt;VLOOKUP(R4440,SpeciesValidation!D:W,18,FALSE),TEXT(A4440,"MMDD")&lt;VLOOKUP(R4440,SpeciesValidation!D:W,19,FALSE))),"Date outside expected range for this species",""),"")))</f>
        <v/>
      </c>
      <c r="M4440" s="127" t="str">
        <f>IF(LEN(E4440&amp;"")&gt;0,IF(ISERROR(VLOOKUP(R4440,SpeciesValidation!D:I,6,FALSE)),"",VLOOKUP(R4440,SpeciesValidation!D:I,6,FALSE)),"")</f>
        <v/>
      </c>
      <c r="Q4440" s="36" t="str">
        <f>IF(LEN(E4440&amp;"")&gt;0,IF(ISERROR(VLOOKUP(E4440,SpeciesValidation!B:G,2,FALSE)=TRUE),"",VLOOKUP(E4440,SpeciesValidation!B:G,2,FALSE)),"")</f>
        <v/>
      </c>
      <c r="R4440" s="36" t="str">
        <f>IF(LEN(E4440&amp;"")&gt;0,IF(ISERROR(VLOOKUP(E4440,SpeciesLookup!B:G,4,FALSE)=TRUE),"",VLOOKUP(E4440,SpeciesLookup!B:G,4,FALSE)),"")</f>
        <v/>
      </c>
    </row>
    <row r="4441" spans="1:18" ht="13.2" x14ac:dyDescent="0.25">
      <c r="A4441" s="72"/>
      <c r="D4441" s="11"/>
      <c r="G4441" s="128" t="str">
        <f>IF(LEN(E4441&amp;"")&gt;0,IF(ISERROR(VLOOKUP(E4441,SpeciesLookup!B:G,6,FALSE)=TRUE),"",VLOOKUP(E4441,SpeciesLookup!B:G,6,FALSE)),"")</f>
        <v/>
      </c>
      <c r="H4441" s="128" t="str">
        <f>IF(LEN(E4441&amp;"")&gt;0,IF(ISERROR(VLOOKUP(E4441,SpeciesLookup!B:G,5,FALSE)=TRUE),"",VLOOKUP(E4441,SpeciesLookup!B:G,5,FALSE)),"")</f>
        <v/>
      </c>
      <c r="I4441" s="11"/>
      <c r="J4441" s="73"/>
      <c r="K4441" s="11"/>
      <c r="L4441" s="127" t="str">
        <f>TRIM(IF(ISERROR(VLOOKUP(R4441,SpeciesValidation!D:T,IF(ISNA(VLOOKUP(J4441,Validation!B$2:C$15,2,FALSE)),FALSE,VLOOKUP(J4441,Validation!B$2:C$15,2,FALSE)))),IF(LEN(E4441&amp;"")&gt;0,"",""),VLOOKUP(R4441,SpeciesValidation!D:T,VLOOKUP(J4441,Validation!B$2:C$15,2,FALSE),FALSE)) &amp; " " &amp; IF(ISERROR(IF(LEFT(J4441,1)="A",IF(IF(VLOOKUP(R4441,SpeciesValidation!D:W,20,FALSE)=FALSE,OR(TEXT(A4441,"MMDD")&lt;VLOOKUP(R4441,SpeciesValidation!D:W,18,FALSE),TEXT(A4441,"MMDD")&gt;VLOOKUP(R4441,SpeciesValidation!D:W,19,FALSE)),IF(TEXT(A4441,"MMDD")&lt;"0701",TEXT(A4441,"MMDD")&gt;VLOOKUP(R4441,SpeciesValidation!D:W,18,FALSE),TEXT(A4441,"MMDD")&lt;VLOOKUP(R4441,SpeciesValidation!D:W,19,FALSE))),"Date outside expected range for this species",""),"")),"",IF(LEFT(J4441,1)="A",IF(IF(VLOOKUP(R4441,SpeciesValidation!D:W,20,FALSE)=FALSE,OR(TEXT(A4441,"MMDD")&lt;VLOOKUP(R4441,SpeciesValidation!D:W,18,FALSE),TEXT(A4441,"MMDD")&gt;VLOOKUP(R4441,SpeciesValidation!D:W,19,FALSE)),IF(TEXT(A4441,"MMDD")&lt;"0701",TEXT(A4441,"MMDD")&gt;VLOOKUP(R4441,SpeciesValidation!D:W,18,FALSE),TEXT(A4441,"MMDD")&lt;VLOOKUP(R4441,SpeciesValidation!D:W,19,FALSE))),"Date outside expected range for this species",""),"")))</f>
        <v/>
      </c>
      <c r="M4441" s="127" t="str">
        <f>IF(LEN(E4441&amp;"")&gt;0,IF(ISERROR(VLOOKUP(R4441,SpeciesValidation!D:I,6,FALSE)),"",VLOOKUP(R4441,SpeciesValidation!D:I,6,FALSE)),"")</f>
        <v/>
      </c>
      <c r="Q4441" s="36" t="str">
        <f>IF(LEN(E4441&amp;"")&gt;0,IF(ISERROR(VLOOKUP(E4441,SpeciesValidation!B:G,2,FALSE)=TRUE),"",VLOOKUP(E4441,SpeciesValidation!B:G,2,FALSE)),"")</f>
        <v/>
      </c>
      <c r="R4441" s="36" t="str">
        <f>IF(LEN(E4441&amp;"")&gt;0,IF(ISERROR(VLOOKUP(E4441,SpeciesLookup!B:G,4,FALSE)=TRUE),"",VLOOKUP(E4441,SpeciesLookup!B:G,4,FALSE)),"")</f>
        <v/>
      </c>
    </row>
    <row r="4442" spans="1:18" ht="13.2" x14ac:dyDescent="0.25">
      <c r="A4442" s="72"/>
      <c r="D4442" s="11"/>
      <c r="G4442" s="128" t="str">
        <f>IF(LEN(E4442&amp;"")&gt;0,IF(ISERROR(VLOOKUP(E4442,SpeciesLookup!B:G,6,FALSE)=TRUE),"",VLOOKUP(E4442,SpeciesLookup!B:G,6,FALSE)),"")</f>
        <v/>
      </c>
      <c r="H4442" s="128" t="str">
        <f>IF(LEN(E4442&amp;"")&gt;0,IF(ISERROR(VLOOKUP(E4442,SpeciesLookup!B:G,5,FALSE)=TRUE),"",VLOOKUP(E4442,SpeciesLookup!B:G,5,FALSE)),"")</f>
        <v/>
      </c>
      <c r="I4442" s="11"/>
      <c r="J4442" s="73"/>
      <c r="K4442" s="11"/>
      <c r="L4442" s="127" t="str">
        <f>TRIM(IF(ISERROR(VLOOKUP(R4442,SpeciesValidation!D:T,IF(ISNA(VLOOKUP(J4442,Validation!B$2:C$15,2,FALSE)),FALSE,VLOOKUP(J4442,Validation!B$2:C$15,2,FALSE)))),IF(LEN(E4442&amp;"")&gt;0,"",""),VLOOKUP(R4442,SpeciesValidation!D:T,VLOOKUP(J4442,Validation!B$2:C$15,2,FALSE),FALSE)) &amp; " " &amp; IF(ISERROR(IF(LEFT(J4442,1)="A",IF(IF(VLOOKUP(R4442,SpeciesValidation!D:W,20,FALSE)=FALSE,OR(TEXT(A4442,"MMDD")&lt;VLOOKUP(R4442,SpeciesValidation!D:W,18,FALSE),TEXT(A4442,"MMDD")&gt;VLOOKUP(R4442,SpeciesValidation!D:W,19,FALSE)),IF(TEXT(A4442,"MMDD")&lt;"0701",TEXT(A4442,"MMDD")&gt;VLOOKUP(R4442,SpeciesValidation!D:W,18,FALSE),TEXT(A4442,"MMDD")&lt;VLOOKUP(R4442,SpeciesValidation!D:W,19,FALSE))),"Date outside expected range for this species",""),"")),"",IF(LEFT(J4442,1)="A",IF(IF(VLOOKUP(R4442,SpeciesValidation!D:W,20,FALSE)=FALSE,OR(TEXT(A4442,"MMDD")&lt;VLOOKUP(R4442,SpeciesValidation!D:W,18,FALSE),TEXT(A4442,"MMDD")&gt;VLOOKUP(R4442,SpeciesValidation!D:W,19,FALSE)),IF(TEXT(A4442,"MMDD")&lt;"0701",TEXT(A4442,"MMDD")&gt;VLOOKUP(R4442,SpeciesValidation!D:W,18,FALSE),TEXT(A4442,"MMDD")&lt;VLOOKUP(R4442,SpeciesValidation!D:W,19,FALSE))),"Date outside expected range for this species",""),"")))</f>
        <v/>
      </c>
      <c r="M4442" s="127" t="str">
        <f>IF(LEN(E4442&amp;"")&gt;0,IF(ISERROR(VLOOKUP(R4442,SpeciesValidation!D:I,6,FALSE)),"",VLOOKUP(R4442,SpeciesValidation!D:I,6,FALSE)),"")</f>
        <v/>
      </c>
      <c r="Q4442" s="36" t="str">
        <f>IF(LEN(E4442&amp;"")&gt;0,IF(ISERROR(VLOOKUP(E4442,SpeciesValidation!B:G,2,FALSE)=TRUE),"",VLOOKUP(E4442,SpeciesValidation!B:G,2,FALSE)),"")</f>
        <v/>
      </c>
      <c r="R4442" s="36" t="str">
        <f>IF(LEN(E4442&amp;"")&gt;0,IF(ISERROR(VLOOKUP(E4442,SpeciesLookup!B:G,4,FALSE)=TRUE),"",VLOOKUP(E4442,SpeciesLookup!B:G,4,FALSE)),"")</f>
        <v/>
      </c>
    </row>
    <row r="4443" spans="1:18" ht="13.2" x14ac:dyDescent="0.25">
      <c r="A4443" s="72"/>
      <c r="D4443" s="11"/>
      <c r="G4443" s="128" t="str">
        <f>IF(LEN(E4443&amp;"")&gt;0,IF(ISERROR(VLOOKUP(E4443,SpeciesLookup!B:G,6,FALSE)=TRUE),"",VLOOKUP(E4443,SpeciesLookup!B:G,6,FALSE)),"")</f>
        <v/>
      </c>
      <c r="H4443" s="128" t="str">
        <f>IF(LEN(E4443&amp;"")&gt;0,IF(ISERROR(VLOOKUP(E4443,SpeciesLookup!B:G,5,FALSE)=TRUE),"",VLOOKUP(E4443,SpeciesLookup!B:G,5,FALSE)),"")</f>
        <v/>
      </c>
      <c r="I4443" s="11"/>
      <c r="J4443" s="73"/>
      <c r="K4443" s="11"/>
      <c r="L4443" s="127" t="str">
        <f>TRIM(IF(ISERROR(VLOOKUP(R4443,SpeciesValidation!D:T,IF(ISNA(VLOOKUP(J4443,Validation!B$2:C$15,2,FALSE)),FALSE,VLOOKUP(J4443,Validation!B$2:C$15,2,FALSE)))),IF(LEN(E4443&amp;"")&gt;0,"",""),VLOOKUP(R4443,SpeciesValidation!D:T,VLOOKUP(J4443,Validation!B$2:C$15,2,FALSE),FALSE)) &amp; " " &amp; IF(ISERROR(IF(LEFT(J4443,1)="A",IF(IF(VLOOKUP(R4443,SpeciesValidation!D:W,20,FALSE)=FALSE,OR(TEXT(A4443,"MMDD")&lt;VLOOKUP(R4443,SpeciesValidation!D:W,18,FALSE),TEXT(A4443,"MMDD")&gt;VLOOKUP(R4443,SpeciesValidation!D:W,19,FALSE)),IF(TEXT(A4443,"MMDD")&lt;"0701",TEXT(A4443,"MMDD")&gt;VLOOKUP(R4443,SpeciesValidation!D:W,18,FALSE),TEXT(A4443,"MMDD")&lt;VLOOKUP(R4443,SpeciesValidation!D:W,19,FALSE))),"Date outside expected range for this species",""),"")),"",IF(LEFT(J4443,1)="A",IF(IF(VLOOKUP(R4443,SpeciesValidation!D:W,20,FALSE)=FALSE,OR(TEXT(A4443,"MMDD")&lt;VLOOKUP(R4443,SpeciesValidation!D:W,18,FALSE),TEXT(A4443,"MMDD")&gt;VLOOKUP(R4443,SpeciesValidation!D:W,19,FALSE)),IF(TEXT(A4443,"MMDD")&lt;"0701",TEXT(A4443,"MMDD")&gt;VLOOKUP(R4443,SpeciesValidation!D:W,18,FALSE),TEXT(A4443,"MMDD")&lt;VLOOKUP(R4443,SpeciesValidation!D:W,19,FALSE))),"Date outside expected range for this species",""),"")))</f>
        <v/>
      </c>
      <c r="M4443" s="127" t="str">
        <f>IF(LEN(E4443&amp;"")&gt;0,IF(ISERROR(VLOOKUP(R4443,SpeciesValidation!D:I,6,FALSE)),"",VLOOKUP(R4443,SpeciesValidation!D:I,6,FALSE)),"")</f>
        <v/>
      </c>
      <c r="Q4443" s="36" t="str">
        <f>IF(LEN(E4443&amp;"")&gt;0,IF(ISERROR(VLOOKUP(E4443,SpeciesValidation!B:G,2,FALSE)=TRUE),"",VLOOKUP(E4443,SpeciesValidation!B:G,2,FALSE)),"")</f>
        <v/>
      </c>
      <c r="R4443" s="36" t="str">
        <f>IF(LEN(E4443&amp;"")&gt;0,IF(ISERROR(VLOOKUP(E4443,SpeciesLookup!B:G,4,FALSE)=TRUE),"",VLOOKUP(E4443,SpeciesLookup!B:G,4,FALSE)),"")</f>
        <v/>
      </c>
    </row>
    <row r="4444" spans="1:18" ht="13.2" x14ac:dyDescent="0.25">
      <c r="A4444" s="72"/>
      <c r="D4444" s="11"/>
      <c r="G4444" s="128" t="str">
        <f>IF(LEN(E4444&amp;"")&gt;0,IF(ISERROR(VLOOKUP(E4444,SpeciesLookup!B:G,6,FALSE)=TRUE),"",VLOOKUP(E4444,SpeciesLookup!B:G,6,FALSE)),"")</f>
        <v/>
      </c>
      <c r="H4444" s="128" t="str">
        <f>IF(LEN(E4444&amp;"")&gt;0,IF(ISERROR(VLOOKUP(E4444,SpeciesLookup!B:G,5,FALSE)=TRUE),"",VLOOKUP(E4444,SpeciesLookup!B:G,5,FALSE)),"")</f>
        <v/>
      </c>
      <c r="I4444" s="11"/>
      <c r="J4444" s="73"/>
      <c r="K4444" s="11"/>
      <c r="L4444" s="127" t="str">
        <f>TRIM(IF(ISERROR(VLOOKUP(R4444,SpeciesValidation!D:T,IF(ISNA(VLOOKUP(J4444,Validation!B$2:C$15,2,FALSE)),FALSE,VLOOKUP(J4444,Validation!B$2:C$15,2,FALSE)))),IF(LEN(E4444&amp;"")&gt;0,"",""),VLOOKUP(R4444,SpeciesValidation!D:T,VLOOKUP(J4444,Validation!B$2:C$15,2,FALSE),FALSE)) &amp; " " &amp; IF(ISERROR(IF(LEFT(J4444,1)="A",IF(IF(VLOOKUP(R4444,SpeciesValidation!D:W,20,FALSE)=FALSE,OR(TEXT(A4444,"MMDD")&lt;VLOOKUP(R4444,SpeciesValidation!D:W,18,FALSE),TEXT(A4444,"MMDD")&gt;VLOOKUP(R4444,SpeciesValidation!D:W,19,FALSE)),IF(TEXT(A4444,"MMDD")&lt;"0701",TEXT(A4444,"MMDD")&gt;VLOOKUP(R4444,SpeciesValidation!D:W,18,FALSE),TEXT(A4444,"MMDD")&lt;VLOOKUP(R4444,SpeciesValidation!D:W,19,FALSE))),"Date outside expected range for this species",""),"")),"",IF(LEFT(J4444,1)="A",IF(IF(VLOOKUP(R4444,SpeciesValidation!D:W,20,FALSE)=FALSE,OR(TEXT(A4444,"MMDD")&lt;VLOOKUP(R4444,SpeciesValidation!D:W,18,FALSE),TEXT(A4444,"MMDD")&gt;VLOOKUP(R4444,SpeciesValidation!D:W,19,FALSE)),IF(TEXT(A4444,"MMDD")&lt;"0701",TEXT(A4444,"MMDD")&gt;VLOOKUP(R4444,SpeciesValidation!D:W,18,FALSE),TEXT(A4444,"MMDD")&lt;VLOOKUP(R4444,SpeciesValidation!D:W,19,FALSE))),"Date outside expected range for this species",""),"")))</f>
        <v/>
      </c>
      <c r="M4444" s="127" t="str">
        <f>IF(LEN(E4444&amp;"")&gt;0,IF(ISERROR(VLOOKUP(R4444,SpeciesValidation!D:I,6,FALSE)),"",VLOOKUP(R4444,SpeciesValidation!D:I,6,FALSE)),"")</f>
        <v/>
      </c>
      <c r="Q4444" s="36" t="str">
        <f>IF(LEN(E4444&amp;"")&gt;0,IF(ISERROR(VLOOKUP(E4444,SpeciesValidation!B:G,2,FALSE)=TRUE),"",VLOOKUP(E4444,SpeciesValidation!B:G,2,FALSE)),"")</f>
        <v/>
      </c>
      <c r="R4444" s="36" t="str">
        <f>IF(LEN(E4444&amp;"")&gt;0,IF(ISERROR(VLOOKUP(E4444,SpeciesLookup!B:G,4,FALSE)=TRUE),"",VLOOKUP(E4444,SpeciesLookup!B:G,4,FALSE)),"")</f>
        <v/>
      </c>
    </row>
    <row r="4445" spans="1:18" ht="13.2" x14ac:dyDescent="0.25">
      <c r="A4445" s="72"/>
      <c r="D4445" s="11"/>
      <c r="G4445" s="128" t="str">
        <f>IF(LEN(E4445&amp;"")&gt;0,IF(ISERROR(VLOOKUP(E4445,SpeciesLookup!B:G,6,FALSE)=TRUE),"",VLOOKUP(E4445,SpeciesLookup!B:G,6,FALSE)),"")</f>
        <v/>
      </c>
      <c r="H4445" s="128" t="str">
        <f>IF(LEN(E4445&amp;"")&gt;0,IF(ISERROR(VLOOKUP(E4445,SpeciesLookup!B:G,5,FALSE)=TRUE),"",VLOOKUP(E4445,SpeciesLookup!B:G,5,FALSE)),"")</f>
        <v/>
      </c>
      <c r="I4445" s="11"/>
      <c r="J4445" s="73"/>
      <c r="K4445" s="11"/>
      <c r="L4445" s="127" t="str">
        <f>TRIM(IF(ISERROR(VLOOKUP(R4445,SpeciesValidation!D:T,IF(ISNA(VLOOKUP(J4445,Validation!B$2:C$15,2,FALSE)),FALSE,VLOOKUP(J4445,Validation!B$2:C$15,2,FALSE)))),IF(LEN(E4445&amp;"")&gt;0,"",""),VLOOKUP(R4445,SpeciesValidation!D:T,VLOOKUP(J4445,Validation!B$2:C$15,2,FALSE),FALSE)) &amp; " " &amp; IF(ISERROR(IF(LEFT(J4445,1)="A",IF(IF(VLOOKUP(R4445,SpeciesValidation!D:W,20,FALSE)=FALSE,OR(TEXT(A4445,"MMDD")&lt;VLOOKUP(R4445,SpeciesValidation!D:W,18,FALSE),TEXT(A4445,"MMDD")&gt;VLOOKUP(R4445,SpeciesValidation!D:W,19,FALSE)),IF(TEXT(A4445,"MMDD")&lt;"0701",TEXT(A4445,"MMDD")&gt;VLOOKUP(R4445,SpeciesValidation!D:W,18,FALSE),TEXT(A4445,"MMDD")&lt;VLOOKUP(R4445,SpeciesValidation!D:W,19,FALSE))),"Date outside expected range for this species",""),"")),"",IF(LEFT(J4445,1)="A",IF(IF(VLOOKUP(R4445,SpeciesValidation!D:W,20,FALSE)=FALSE,OR(TEXT(A4445,"MMDD")&lt;VLOOKUP(R4445,SpeciesValidation!D:W,18,FALSE),TEXT(A4445,"MMDD")&gt;VLOOKUP(R4445,SpeciesValidation!D:W,19,FALSE)),IF(TEXT(A4445,"MMDD")&lt;"0701",TEXT(A4445,"MMDD")&gt;VLOOKUP(R4445,SpeciesValidation!D:W,18,FALSE),TEXT(A4445,"MMDD")&lt;VLOOKUP(R4445,SpeciesValidation!D:W,19,FALSE))),"Date outside expected range for this species",""),"")))</f>
        <v/>
      </c>
      <c r="M4445" s="127" t="str">
        <f>IF(LEN(E4445&amp;"")&gt;0,IF(ISERROR(VLOOKUP(R4445,SpeciesValidation!D:I,6,FALSE)),"",VLOOKUP(R4445,SpeciesValidation!D:I,6,FALSE)),"")</f>
        <v/>
      </c>
      <c r="Q4445" s="36" t="str">
        <f>IF(LEN(E4445&amp;"")&gt;0,IF(ISERROR(VLOOKUP(E4445,SpeciesValidation!B:G,2,FALSE)=TRUE),"",VLOOKUP(E4445,SpeciesValidation!B:G,2,FALSE)),"")</f>
        <v/>
      </c>
      <c r="R4445" s="36" t="str">
        <f>IF(LEN(E4445&amp;"")&gt;0,IF(ISERROR(VLOOKUP(E4445,SpeciesLookup!B:G,4,FALSE)=TRUE),"",VLOOKUP(E4445,SpeciesLookup!B:G,4,FALSE)),"")</f>
        <v/>
      </c>
    </row>
    <row r="4446" spans="1:18" ht="13.2" x14ac:dyDescent="0.25">
      <c r="A4446" s="72"/>
      <c r="D4446" s="11"/>
      <c r="G4446" s="128" t="str">
        <f>IF(LEN(E4446&amp;"")&gt;0,IF(ISERROR(VLOOKUP(E4446,SpeciesLookup!B:G,6,FALSE)=TRUE),"",VLOOKUP(E4446,SpeciesLookup!B:G,6,FALSE)),"")</f>
        <v/>
      </c>
      <c r="H4446" s="128" t="str">
        <f>IF(LEN(E4446&amp;"")&gt;0,IF(ISERROR(VLOOKUP(E4446,SpeciesLookup!B:G,5,FALSE)=TRUE),"",VLOOKUP(E4446,SpeciesLookup!B:G,5,FALSE)),"")</f>
        <v/>
      </c>
      <c r="I4446" s="11"/>
      <c r="J4446" s="73"/>
      <c r="K4446" s="11"/>
      <c r="L4446" s="127" t="str">
        <f>TRIM(IF(ISERROR(VLOOKUP(R4446,SpeciesValidation!D:T,IF(ISNA(VLOOKUP(J4446,Validation!B$2:C$15,2,FALSE)),FALSE,VLOOKUP(J4446,Validation!B$2:C$15,2,FALSE)))),IF(LEN(E4446&amp;"")&gt;0,"",""),VLOOKUP(R4446,SpeciesValidation!D:T,VLOOKUP(J4446,Validation!B$2:C$15,2,FALSE),FALSE)) &amp; " " &amp; IF(ISERROR(IF(LEFT(J4446,1)="A",IF(IF(VLOOKUP(R4446,SpeciesValidation!D:W,20,FALSE)=FALSE,OR(TEXT(A4446,"MMDD")&lt;VLOOKUP(R4446,SpeciesValidation!D:W,18,FALSE),TEXT(A4446,"MMDD")&gt;VLOOKUP(R4446,SpeciesValidation!D:W,19,FALSE)),IF(TEXT(A4446,"MMDD")&lt;"0701",TEXT(A4446,"MMDD")&gt;VLOOKUP(R4446,SpeciesValidation!D:W,18,FALSE),TEXT(A4446,"MMDD")&lt;VLOOKUP(R4446,SpeciesValidation!D:W,19,FALSE))),"Date outside expected range for this species",""),"")),"",IF(LEFT(J4446,1)="A",IF(IF(VLOOKUP(R4446,SpeciesValidation!D:W,20,FALSE)=FALSE,OR(TEXT(A4446,"MMDD")&lt;VLOOKUP(R4446,SpeciesValidation!D:W,18,FALSE),TEXT(A4446,"MMDD")&gt;VLOOKUP(R4446,SpeciesValidation!D:W,19,FALSE)),IF(TEXT(A4446,"MMDD")&lt;"0701",TEXT(A4446,"MMDD")&gt;VLOOKUP(R4446,SpeciesValidation!D:W,18,FALSE),TEXT(A4446,"MMDD")&lt;VLOOKUP(R4446,SpeciesValidation!D:W,19,FALSE))),"Date outside expected range for this species",""),"")))</f>
        <v/>
      </c>
      <c r="M4446" s="127" t="str">
        <f>IF(LEN(E4446&amp;"")&gt;0,IF(ISERROR(VLOOKUP(R4446,SpeciesValidation!D:I,6,FALSE)),"",VLOOKUP(R4446,SpeciesValidation!D:I,6,FALSE)),"")</f>
        <v/>
      </c>
      <c r="Q4446" s="36" t="str">
        <f>IF(LEN(E4446&amp;"")&gt;0,IF(ISERROR(VLOOKUP(E4446,SpeciesValidation!B:G,2,FALSE)=TRUE),"",VLOOKUP(E4446,SpeciesValidation!B:G,2,FALSE)),"")</f>
        <v/>
      </c>
      <c r="R4446" s="36" t="str">
        <f>IF(LEN(E4446&amp;"")&gt;0,IF(ISERROR(VLOOKUP(E4446,SpeciesLookup!B:G,4,FALSE)=TRUE),"",VLOOKUP(E4446,SpeciesLookup!B:G,4,FALSE)),"")</f>
        <v/>
      </c>
    </row>
    <row r="4447" spans="1:18" ht="13.2" x14ac:dyDescent="0.25">
      <c r="A4447" s="72"/>
      <c r="D4447" s="11"/>
      <c r="G4447" s="128" t="str">
        <f>IF(LEN(E4447&amp;"")&gt;0,IF(ISERROR(VLOOKUP(E4447,SpeciesLookup!B:G,6,FALSE)=TRUE),"",VLOOKUP(E4447,SpeciesLookup!B:G,6,FALSE)),"")</f>
        <v/>
      </c>
      <c r="H4447" s="128" t="str">
        <f>IF(LEN(E4447&amp;"")&gt;0,IF(ISERROR(VLOOKUP(E4447,SpeciesLookup!B:G,5,FALSE)=TRUE),"",VLOOKUP(E4447,SpeciesLookup!B:G,5,FALSE)),"")</f>
        <v/>
      </c>
      <c r="I4447" s="11"/>
      <c r="J4447" s="73"/>
      <c r="K4447" s="11"/>
      <c r="L4447" s="127" t="str">
        <f>TRIM(IF(ISERROR(VLOOKUP(R4447,SpeciesValidation!D:T,IF(ISNA(VLOOKUP(J4447,Validation!B$2:C$15,2,FALSE)),FALSE,VLOOKUP(J4447,Validation!B$2:C$15,2,FALSE)))),IF(LEN(E4447&amp;"")&gt;0,"",""),VLOOKUP(R4447,SpeciesValidation!D:T,VLOOKUP(J4447,Validation!B$2:C$15,2,FALSE),FALSE)) &amp; " " &amp; IF(ISERROR(IF(LEFT(J4447,1)="A",IF(IF(VLOOKUP(R4447,SpeciesValidation!D:W,20,FALSE)=FALSE,OR(TEXT(A4447,"MMDD")&lt;VLOOKUP(R4447,SpeciesValidation!D:W,18,FALSE),TEXT(A4447,"MMDD")&gt;VLOOKUP(R4447,SpeciesValidation!D:W,19,FALSE)),IF(TEXT(A4447,"MMDD")&lt;"0701",TEXT(A4447,"MMDD")&gt;VLOOKUP(R4447,SpeciesValidation!D:W,18,FALSE),TEXT(A4447,"MMDD")&lt;VLOOKUP(R4447,SpeciesValidation!D:W,19,FALSE))),"Date outside expected range for this species",""),"")),"",IF(LEFT(J4447,1)="A",IF(IF(VLOOKUP(R4447,SpeciesValidation!D:W,20,FALSE)=FALSE,OR(TEXT(A4447,"MMDD")&lt;VLOOKUP(R4447,SpeciesValidation!D:W,18,FALSE),TEXT(A4447,"MMDD")&gt;VLOOKUP(R4447,SpeciesValidation!D:W,19,FALSE)),IF(TEXT(A4447,"MMDD")&lt;"0701",TEXT(A4447,"MMDD")&gt;VLOOKUP(R4447,SpeciesValidation!D:W,18,FALSE),TEXT(A4447,"MMDD")&lt;VLOOKUP(R4447,SpeciesValidation!D:W,19,FALSE))),"Date outside expected range for this species",""),"")))</f>
        <v/>
      </c>
      <c r="M4447" s="127" t="str">
        <f>IF(LEN(E4447&amp;"")&gt;0,IF(ISERROR(VLOOKUP(R4447,SpeciesValidation!D:I,6,FALSE)),"",VLOOKUP(R4447,SpeciesValidation!D:I,6,FALSE)),"")</f>
        <v/>
      </c>
      <c r="Q4447" s="36" t="str">
        <f>IF(LEN(E4447&amp;"")&gt;0,IF(ISERROR(VLOOKUP(E4447,SpeciesValidation!B:G,2,FALSE)=TRUE),"",VLOOKUP(E4447,SpeciesValidation!B:G,2,FALSE)),"")</f>
        <v/>
      </c>
      <c r="R4447" s="36" t="str">
        <f>IF(LEN(E4447&amp;"")&gt;0,IF(ISERROR(VLOOKUP(E4447,SpeciesLookup!B:G,4,FALSE)=TRUE),"",VLOOKUP(E4447,SpeciesLookup!B:G,4,FALSE)),"")</f>
        <v/>
      </c>
    </row>
    <row r="4448" spans="1:18" ht="13.2" x14ac:dyDescent="0.25">
      <c r="A4448" s="72"/>
      <c r="D4448" s="11"/>
      <c r="G4448" s="128" t="str">
        <f>IF(LEN(E4448&amp;"")&gt;0,IF(ISERROR(VLOOKUP(E4448,SpeciesLookup!B:G,6,FALSE)=TRUE),"",VLOOKUP(E4448,SpeciesLookup!B:G,6,FALSE)),"")</f>
        <v/>
      </c>
      <c r="H4448" s="128" t="str">
        <f>IF(LEN(E4448&amp;"")&gt;0,IF(ISERROR(VLOOKUP(E4448,SpeciesLookup!B:G,5,FALSE)=TRUE),"",VLOOKUP(E4448,SpeciesLookup!B:G,5,FALSE)),"")</f>
        <v/>
      </c>
      <c r="I4448" s="11"/>
      <c r="J4448" s="73"/>
      <c r="K4448" s="11"/>
      <c r="L4448" s="127" t="str">
        <f>TRIM(IF(ISERROR(VLOOKUP(R4448,SpeciesValidation!D:T,IF(ISNA(VLOOKUP(J4448,Validation!B$2:C$15,2,FALSE)),FALSE,VLOOKUP(J4448,Validation!B$2:C$15,2,FALSE)))),IF(LEN(E4448&amp;"")&gt;0,"",""),VLOOKUP(R4448,SpeciesValidation!D:T,VLOOKUP(J4448,Validation!B$2:C$15,2,FALSE),FALSE)) &amp; " " &amp; IF(ISERROR(IF(LEFT(J4448,1)="A",IF(IF(VLOOKUP(R4448,SpeciesValidation!D:W,20,FALSE)=FALSE,OR(TEXT(A4448,"MMDD")&lt;VLOOKUP(R4448,SpeciesValidation!D:W,18,FALSE),TEXT(A4448,"MMDD")&gt;VLOOKUP(R4448,SpeciesValidation!D:W,19,FALSE)),IF(TEXT(A4448,"MMDD")&lt;"0701",TEXT(A4448,"MMDD")&gt;VLOOKUP(R4448,SpeciesValidation!D:W,18,FALSE),TEXT(A4448,"MMDD")&lt;VLOOKUP(R4448,SpeciesValidation!D:W,19,FALSE))),"Date outside expected range for this species",""),"")),"",IF(LEFT(J4448,1)="A",IF(IF(VLOOKUP(R4448,SpeciesValidation!D:W,20,FALSE)=FALSE,OR(TEXT(A4448,"MMDD")&lt;VLOOKUP(R4448,SpeciesValidation!D:W,18,FALSE),TEXT(A4448,"MMDD")&gt;VLOOKUP(R4448,SpeciesValidation!D:W,19,FALSE)),IF(TEXT(A4448,"MMDD")&lt;"0701",TEXT(A4448,"MMDD")&gt;VLOOKUP(R4448,SpeciesValidation!D:W,18,FALSE),TEXT(A4448,"MMDD")&lt;VLOOKUP(R4448,SpeciesValidation!D:W,19,FALSE))),"Date outside expected range for this species",""),"")))</f>
        <v/>
      </c>
      <c r="M4448" s="127" t="str">
        <f>IF(LEN(E4448&amp;"")&gt;0,IF(ISERROR(VLOOKUP(R4448,SpeciesValidation!D:I,6,FALSE)),"",VLOOKUP(R4448,SpeciesValidation!D:I,6,FALSE)),"")</f>
        <v/>
      </c>
      <c r="Q4448" s="36" t="str">
        <f>IF(LEN(E4448&amp;"")&gt;0,IF(ISERROR(VLOOKUP(E4448,SpeciesValidation!B:G,2,FALSE)=TRUE),"",VLOOKUP(E4448,SpeciesValidation!B:G,2,FALSE)),"")</f>
        <v/>
      </c>
      <c r="R4448" s="36" t="str">
        <f>IF(LEN(E4448&amp;"")&gt;0,IF(ISERROR(VLOOKUP(E4448,SpeciesLookup!B:G,4,FALSE)=TRUE),"",VLOOKUP(E4448,SpeciesLookup!B:G,4,FALSE)),"")</f>
        <v/>
      </c>
    </row>
    <row r="4449" spans="1:18" ht="13.2" x14ac:dyDescent="0.25">
      <c r="A4449" s="72"/>
      <c r="D4449" s="11"/>
      <c r="G4449" s="128" t="str">
        <f>IF(LEN(E4449&amp;"")&gt;0,IF(ISERROR(VLOOKUP(E4449,SpeciesLookup!B:G,6,FALSE)=TRUE),"",VLOOKUP(E4449,SpeciesLookup!B:G,6,FALSE)),"")</f>
        <v/>
      </c>
      <c r="H4449" s="128" t="str">
        <f>IF(LEN(E4449&amp;"")&gt;0,IF(ISERROR(VLOOKUP(E4449,SpeciesLookup!B:G,5,FALSE)=TRUE),"",VLOOKUP(E4449,SpeciesLookup!B:G,5,FALSE)),"")</f>
        <v/>
      </c>
      <c r="I4449" s="11"/>
      <c r="J4449" s="73"/>
      <c r="K4449" s="11"/>
      <c r="L4449" s="127" t="str">
        <f>TRIM(IF(ISERROR(VLOOKUP(R4449,SpeciesValidation!D:T,IF(ISNA(VLOOKUP(J4449,Validation!B$2:C$15,2,FALSE)),FALSE,VLOOKUP(J4449,Validation!B$2:C$15,2,FALSE)))),IF(LEN(E4449&amp;"")&gt;0,"",""),VLOOKUP(R4449,SpeciesValidation!D:T,VLOOKUP(J4449,Validation!B$2:C$15,2,FALSE),FALSE)) &amp; " " &amp; IF(ISERROR(IF(LEFT(J4449,1)="A",IF(IF(VLOOKUP(R4449,SpeciesValidation!D:W,20,FALSE)=FALSE,OR(TEXT(A4449,"MMDD")&lt;VLOOKUP(R4449,SpeciesValidation!D:W,18,FALSE),TEXT(A4449,"MMDD")&gt;VLOOKUP(R4449,SpeciesValidation!D:W,19,FALSE)),IF(TEXT(A4449,"MMDD")&lt;"0701",TEXT(A4449,"MMDD")&gt;VLOOKUP(R4449,SpeciesValidation!D:W,18,FALSE),TEXT(A4449,"MMDD")&lt;VLOOKUP(R4449,SpeciesValidation!D:W,19,FALSE))),"Date outside expected range for this species",""),"")),"",IF(LEFT(J4449,1)="A",IF(IF(VLOOKUP(R4449,SpeciesValidation!D:W,20,FALSE)=FALSE,OR(TEXT(A4449,"MMDD")&lt;VLOOKUP(R4449,SpeciesValidation!D:W,18,FALSE),TEXT(A4449,"MMDD")&gt;VLOOKUP(R4449,SpeciesValidation!D:W,19,FALSE)),IF(TEXT(A4449,"MMDD")&lt;"0701",TEXT(A4449,"MMDD")&gt;VLOOKUP(R4449,SpeciesValidation!D:W,18,FALSE),TEXT(A4449,"MMDD")&lt;VLOOKUP(R4449,SpeciesValidation!D:W,19,FALSE))),"Date outside expected range for this species",""),"")))</f>
        <v/>
      </c>
      <c r="M4449" s="127" t="str">
        <f>IF(LEN(E4449&amp;"")&gt;0,IF(ISERROR(VLOOKUP(R4449,SpeciesValidation!D:I,6,FALSE)),"",VLOOKUP(R4449,SpeciesValidation!D:I,6,FALSE)),"")</f>
        <v/>
      </c>
      <c r="Q4449" s="36" t="str">
        <f>IF(LEN(E4449&amp;"")&gt;0,IF(ISERROR(VLOOKUP(E4449,SpeciesValidation!B:G,2,FALSE)=TRUE),"",VLOOKUP(E4449,SpeciesValidation!B:G,2,FALSE)),"")</f>
        <v/>
      </c>
      <c r="R4449" s="36" t="str">
        <f>IF(LEN(E4449&amp;"")&gt;0,IF(ISERROR(VLOOKUP(E4449,SpeciesLookup!B:G,4,FALSE)=TRUE),"",VLOOKUP(E4449,SpeciesLookup!B:G,4,FALSE)),"")</f>
        <v/>
      </c>
    </row>
    <row r="4450" spans="1:18" ht="13.2" x14ac:dyDescent="0.25">
      <c r="A4450" s="72"/>
      <c r="D4450" s="11"/>
      <c r="G4450" s="128" t="str">
        <f>IF(LEN(E4450&amp;"")&gt;0,IF(ISERROR(VLOOKUP(E4450,SpeciesLookup!B:G,6,FALSE)=TRUE),"",VLOOKUP(E4450,SpeciesLookup!B:G,6,FALSE)),"")</f>
        <v/>
      </c>
      <c r="H4450" s="128" t="str">
        <f>IF(LEN(E4450&amp;"")&gt;0,IF(ISERROR(VLOOKUP(E4450,SpeciesLookup!B:G,5,FALSE)=TRUE),"",VLOOKUP(E4450,SpeciesLookup!B:G,5,FALSE)),"")</f>
        <v/>
      </c>
      <c r="I4450" s="11"/>
      <c r="J4450" s="73"/>
      <c r="K4450" s="11"/>
      <c r="L4450" s="127" t="str">
        <f>TRIM(IF(ISERROR(VLOOKUP(R4450,SpeciesValidation!D:T,IF(ISNA(VLOOKUP(J4450,Validation!B$2:C$15,2,FALSE)),FALSE,VLOOKUP(J4450,Validation!B$2:C$15,2,FALSE)))),IF(LEN(E4450&amp;"")&gt;0,"",""),VLOOKUP(R4450,SpeciesValidation!D:T,VLOOKUP(J4450,Validation!B$2:C$15,2,FALSE),FALSE)) &amp; " " &amp; IF(ISERROR(IF(LEFT(J4450,1)="A",IF(IF(VLOOKUP(R4450,SpeciesValidation!D:W,20,FALSE)=FALSE,OR(TEXT(A4450,"MMDD")&lt;VLOOKUP(R4450,SpeciesValidation!D:W,18,FALSE),TEXT(A4450,"MMDD")&gt;VLOOKUP(R4450,SpeciesValidation!D:W,19,FALSE)),IF(TEXT(A4450,"MMDD")&lt;"0701",TEXT(A4450,"MMDD")&gt;VLOOKUP(R4450,SpeciesValidation!D:W,18,FALSE),TEXT(A4450,"MMDD")&lt;VLOOKUP(R4450,SpeciesValidation!D:W,19,FALSE))),"Date outside expected range for this species",""),"")),"",IF(LEFT(J4450,1)="A",IF(IF(VLOOKUP(R4450,SpeciesValidation!D:W,20,FALSE)=FALSE,OR(TEXT(A4450,"MMDD")&lt;VLOOKUP(R4450,SpeciesValidation!D:W,18,FALSE),TEXT(A4450,"MMDD")&gt;VLOOKUP(R4450,SpeciesValidation!D:W,19,FALSE)),IF(TEXT(A4450,"MMDD")&lt;"0701",TEXT(A4450,"MMDD")&gt;VLOOKUP(R4450,SpeciesValidation!D:W,18,FALSE),TEXT(A4450,"MMDD")&lt;VLOOKUP(R4450,SpeciesValidation!D:W,19,FALSE))),"Date outside expected range for this species",""),"")))</f>
        <v/>
      </c>
      <c r="M4450" s="127" t="str">
        <f>IF(LEN(E4450&amp;"")&gt;0,IF(ISERROR(VLOOKUP(R4450,SpeciesValidation!D:I,6,FALSE)),"",VLOOKUP(R4450,SpeciesValidation!D:I,6,FALSE)),"")</f>
        <v/>
      </c>
      <c r="Q4450" s="36" t="str">
        <f>IF(LEN(E4450&amp;"")&gt;0,IF(ISERROR(VLOOKUP(E4450,SpeciesValidation!B:G,2,FALSE)=TRUE),"",VLOOKUP(E4450,SpeciesValidation!B:G,2,FALSE)),"")</f>
        <v/>
      </c>
      <c r="R4450" s="36" t="str">
        <f>IF(LEN(E4450&amp;"")&gt;0,IF(ISERROR(VLOOKUP(E4450,SpeciesLookup!B:G,4,FALSE)=TRUE),"",VLOOKUP(E4450,SpeciesLookup!B:G,4,FALSE)),"")</f>
        <v/>
      </c>
    </row>
    <row r="4451" spans="1:18" ht="13.2" x14ac:dyDescent="0.25">
      <c r="A4451" s="72"/>
      <c r="D4451" s="11"/>
      <c r="G4451" s="128" t="str">
        <f>IF(LEN(E4451&amp;"")&gt;0,IF(ISERROR(VLOOKUP(E4451,SpeciesLookup!B:G,6,FALSE)=TRUE),"",VLOOKUP(E4451,SpeciesLookup!B:G,6,FALSE)),"")</f>
        <v/>
      </c>
      <c r="H4451" s="128" t="str">
        <f>IF(LEN(E4451&amp;"")&gt;0,IF(ISERROR(VLOOKUP(E4451,SpeciesLookup!B:G,5,FALSE)=TRUE),"",VLOOKUP(E4451,SpeciesLookup!B:G,5,FALSE)),"")</f>
        <v/>
      </c>
      <c r="I4451" s="11"/>
      <c r="J4451" s="73"/>
      <c r="K4451" s="11"/>
      <c r="L4451" s="127" t="str">
        <f>TRIM(IF(ISERROR(VLOOKUP(R4451,SpeciesValidation!D:T,IF(ISNA(VLOOKUP(J4451,Validation!B$2:C$15,2,FALSE)),FALSE,VLOOKUP(J4451,Validation!B$2:C$15,2,FALSE)))),IF(LEN(E4451&amp;"")&gt;0,"",""),VLOOKUP(R4451,SpeciesValidation!D:T,VLOOKUP(J4451,Validation!B$2:C$15,2,FALSE),FALSE)) &amp; " " &amp; IF(ISERROR(IF(LEFT(J4451,1)="A",IF(IF(VLOOKUP(R4451,SpeciesValidation!D:W,20,FALSE)=FALSE,OR(TEXT(A4451,"MMDD")&lt;VLOOKUP(R4451,SpeciesValidation!D:W,18,FALSE),TEXT(A4451,"MMDD")&gt;VLOOKUP(R4451,SpeciesValidation!D:W,19,FALSE)),IF(TEXT(A4451,"MMDD")&lt;"0701",TEXT(A4451,"MMDD")&gt;VLOOKUP(R4451,SpeciesValidation!D:W,18,FALSE),TEXT(A4451,"MMDD")&lt;VLOOKUP(R4451,SpeciesValidation!D:W,19,FALSE))),"Date outside expected range for this species",""),"")),"",IF(LEFT(J4451,1)="A",IF(IF(VLOOKUP(R4451,SpeciesValidation!D:W,20,FALSE)=FALSE,OR(TEXT(A4451,"MMDD")&lt;VLOOKUP(R4451,SpeciesValidation!D:W,18,FALSE),TEXT(A4451,"MMDD")&gt;VLOOKUP(R4451,SpeciesValidation!D:W,19,FALSE)),IF(TEXT(A4451,"MMDD")&lt;"0701",TEXT(A4451,"MMDD")&gt;VLOOKUP(R4451,SpeciesValidation!D:W,18,FALSE),TEXT(A4451,"MMDD")&lt;VLOOKUP(R4451,SpeciesValidation!D:W,19,FALSE))),"Date outside expected range for this species",""),"")))</f>
        <v/>
      </c>
      <c r="M4451" s="127" t="str">
        <f>IF(LEN(E4451&amp;"")&gt;0,IF(ISERROR(VLOOKUP(R4451,SpeciesValidation!D:I,6,FALSE)),"",VLOOKUP(R4451,SpeciesValidation!D:I,6,FALSE)),"")</f>
        <v/>
      </c>
      <c r="Q4451" s="36" t="str">
        <f>IF(LEN(E4451&amp;"")&gt;0,IF(ISERROR(VLOOKUP(E4451,SpeciesValidation!B:G,2,FALSE)=TRUE),"",VLOOKUP(E4451,SpeciesValidation!B:G,2,FALSE)),"")</f>
        <v/>
      </c>
      <c r="R4451" s="36" t="str">
        <f>IF(LEN(E4451&amp;"")&gt;0,IF(ISERROR(VLOOKUP(E4451,SpeciesLookup!B:G,4,FALSE)=TRUE),"",VLOOKUP(E4451,SpeciesLookup!B:G,4,FALSE)),"")</f>
        <v/>
      </c>
    </row>
    <row r="4452" spans="1:18" ht="13.2" x14ac:dyDescent="0.25">
      <c r="A4452" s="72"/>
      <c r="D4452" s="11"/>
      <c r="G4452" s="128" t="str">
        <f>IF(LEN(E4452&amp;"")&gt;0,IF(ISERROR(VLOOKUP(E4452,SpeciesLookup!B:G,6,FALSE)=TRUE),"",VLOOKUP(E4452,SpeciesLookup!B:G,6,FALSE)),"")</f>
        <v/>
      </c>
      <c r="H4452" s="128" t="str">
        <f>IF(LEN(E4452&amp;"")&gt;0,IF(ISERROR(VLOOKUP(E4452,SpeciesLookup!B:G,5,FALSE)=TRUE),"",VLOOKUP(E4452,SpeciesLookup!B:G,5,FALSE)),"")</f>
        <v/>
      </c>
      <c r="I4452" s="11"/>
      <c r="J4452" s="73"/>
      <c r="K4452" s="11"/>
      <c r="L4452" s="127" t="str">
        <f>TRIM(IF(ISERROR(VLOOKUP(R4452,SpeciesValidation!D:T,IF(ISNA(VLOOKUP(J4452,Validation!B$2:C$15,2,FALSE)),FALSE,VLOOKUP(J4452,Validation!B$2:C$15,2,FALSE)))),IF(LEN(E4452&amp;"")&gt;0,"",""),VLOOKUP(R4452,SpeciesValidation!D:T,VLOOKUP(J4452,Validation!B$2:C$15,2,FALSE),FALSE)) &amp; " " &amp; IF(ISERROR(IF(LEFT(J4452,1)="A",IF(IF(VLOOKUP(R4452,SpeciesValidation!D:W,20,FALSE)=FALSE,OR(TEXT(A4452,"MMDD")&lt;VLOOKUP(R4452,SpeciesValidation!D:W,18,FALSE),TEXT(A4452,"MMDD")&gt;VLOOKUP(R4452,SpeciesValidation!D:W,19,FALSE)),IF(TEXT(A4452,"MMDD")&lt;"0701",TEXT(A4452,"MMDD")&gt;VLOOKUP(R4452,SpeciesValidation!D:W,18,FALSE),TEXT(A4452,"MMDD")&lt;VLOOKUP(R4452,SpeciesValidation!D:W,19,FALSE))),"Date outside expected range for this species",""),"")),"",IF(LEFT(J4452,1)="A",IF(IF(VLOOKUP(R4452,SpeciesValidation!D:W,20,FALSE)=FALSE,OR(TEXT(A4452,"MMDD")&lt;VLOOKUP(R4452,SpeciesValidation!D:W,18,FALSE),TEXT(A4452,"MMDD")&gt;VLOOKUP(R4452,SpeciesValidation!D:W,19,FALSE)),IF(TEXT(A4452,"MMDD")&lt;"0701",TEXT(A4452,"MMDD")&gt;VLOOKUP(R4452,SpeciesValidation!D:W,18,FALSE),TEXT(A4452,"MMDD")&lt;VLOOKUP(R4452,SpeciesValidation!D:W,19,FALSE))),"Date outside expected range for this species",""),"")))</f>
        <v/>
      </c>
      <c r="M4452" s="127" t="str">
        <f>IF(LEN(E4452&amp;"")&gt;0,IF(ISERROR(VLOOKUP(R4452,SpeciesValidation!D:I,6,FALSE)),"",VLOOKUP(R4452,SpeciesValidation!D:I,6,FALSE)),"")</f>
        <v/>
      </c>
      <c r="Q4452" s="36" t="str">
        <f>IF(LEN(E4452&amp;"")&gt;0,IF(ISERROR(VLOOKUP(E4452,SpeciesValidation!B:G,2,FALSE)=TRUE),"",VLOOKUP(E4452,SpeciesValidation!B:G,2,FALSE)),"")</f>
        <v/>
      </c>
      <c r="R4452" s="36" t="str">
        <f>IF(LEN(E4452&amp;"")&gt;0,IF(ISERROR(VLOOKUP(E4452,SpeciesLookup!B:G,4,FALSE)=TRUE),"",VLOOKUP(E4452,SpeciesLookup!B:G,4,FALSE)),"")</f>
        <v/>
      </c>
    </row>
    <row r="4453" spans="1:18" ht="13.2" x14ac:dyDescent="0.25">
      <c r="A4453" s="72"/>
      <c r="D4453" s="11"/>
      <c r="G4453" s="128" t="str">
        <f>IF(LEN(E4453&amp;"")&gt;0,IF(ISERROR(VLOOKUP(E4453,SpeciesLookup!B:G,6,FALSE)=TRUE),"",VLOOKUP(E4453,SpeciesLookup!B:G,6,FALSE)),"")</f>
        <v/>
      </c>
      <c r="H4453" s="128" t="str">
        <f>IF(LEN(E4453&amp;"")&gt;0,IF(ISERROR(VLOOKUP(E4453,SpeciesLookup!B:G,5,FALSE)=TRUE),"",VLOOKUP(E4453,SpeciesLookup!B:G,5,FALSE)),"")</f>
        <v/>
      </c>
      <c r="I4453" s="11"/>
      <c r="J4453" s="73"/>
      <c r="K4453" s="11"/>
      <c r="L4453" s="127" t="str">
        <f>TRIM(IF(ISERROR(VLOOKUP(R4453,SpeciesValidation!D:T,IF(ISNA(VLOOKUP(J4453,Validation!B$2:C$15,2,FALSE)),FALSE,VLOOKUP(J4453,Validation!B$2:C$15,2,FALSE)))),IF(LEN(E4453&amp;"")&gt;0,"",""),VLOOKUP(R4453,SpeciesValidation!D:T,VLOOKUP(J4453,Validation!B$2:C$15,2,FALSE),FALSE)) &amp; " " &amp; IF(ISERROR(IF(LEFT(J4453,1)="A",IF(IF(VLOOKUP(R4453,SpeciesValidation!D:W,20,FALSE)=FALSE,OR(TEXT(A4453,"MMDD")&lt;VLOOKUP(R4453,SpeciesValidation!D:W,18,FALSE),TEXT(A4453,"MMDD")&gt;VLOOKUP(R4453,SpeciesValidation!D:W,19,FALSE)),IF(TEXT(A4453,"MMDD")&lt;"0701",TEXT(A4453,"MMDD")&gt;VLOOKUP(R4453,SpeciesValidation!D:W,18,FALSE),TEXT(A4453,"MMDD")&lt;VLOOKUP(R4453,SpeciesValidation!D:W,19,FALSE))),"Date outside expected range for this species",""),"")),"",IF(LEFT(J4453,1)="A",IF(IF(VLOOKUP(R4453,SpeciesValidation!D:W,20,FALSE)=FALSE,OR(TEXT(A4453,"MMDD")&lt;VLOOKUP(R4453,SpeciesValidation!D:W,18,FALSE),TEXT(A4453,"MMDD")&gt;VLOOKUP(R4453,SpeciesValidation!D:W,19,FALSE)),IF(TEXT(A4453,"MMDD")&lt;"0701",TEXT(A4453,"MMDD")&gt;VLOOKUP(R4453,SpeciesValidation!D:W,18,FALSE),TEXT(A4453,"MMDD")&lt;VLOOKUP(R4453,SpeciesValidation!D:W,19,FALSE))),"Date outside expected range for this species",""),"")))</f>
        <v/>
      </c>
      <c r="M4453" s="127" t="str">
        <f>IF(LEN(E4453&amp;"")&gt;0,IF(ISERROR(VLOOKUP(R4453,SpeciesValidation!D:I,6,FALSE)),"",VLOOKUP(R4453,SpeciesValidation!D:I,6,FALSE)),"")</f>
        <v/>
      </c>
      <c r="Q4453" s="36" t="str">
        <f>IF(LEN(E4453&amp;"")&gt;0,IF(ISERROR(VLOOKUP(E4453,SpeciesValidation!B:G,2,FALSE)=TRUE),"",VLOOKUP(E4453,SpeciesValidation!B:G,2,FALSE)),"")</f>
        <v/>
      </c>
      <c r="R4453" s="36" t="str">
        <f>IF(LEN(E4453&amp;"")&gt;0,IF(ISERROR(VLOOKUP(E4453,SpeciesLookup!B:G,4,FALSE)=TRUE),"",VLOOKUP(E4453,SpeciesLookup!B:G,4,FALSE)),"")</f>
        <v/>
      </c>
    </row>
    <row r="4454" spans="1:18" ht="13.2" x14ac:dyDescent="0.25">
      <c r="A4454" s="72"/>
      <c r="D4454" s="11"/>
      <c r="G4454" s="128" t="str">
        <f>IF(LEN(E4454&amp;"")&gt;0,IF(ISERROR(VLOOKUP(E4454,SpeciesLookup!B:G,6,FALSE)=TRUE),"",VLOOKUP(E4454,SpeciesLookup!B:G,6,FALSE)),"")</f>
        <v/>
      </c>
      <c r="H4454" s="128" t="str">
        <f>IF(LEN(E4454&amp;"")&gt;0,IF(ISERROR(VLOOKUP(E4454,SpeciesLookup!B:G,5,FALSE)=TRUE),"",VLOOKUP(E4454,SpeciesLookup!B:G,5,FALSE)),"")</f>
        <v/>
      </c>
      <c r="I4454" s="11"/>
      <c r="J4454" s="73"/>
      <c r="K4454" s="11"/>
      <c r="L4454" s="127" t="str">
        <f>TRIM(IF(ISERROR(VLOOKUP(R4454,SpeciesValidation!D:T,IF(ISNA(VLOOKUP(J4454,Validation!B$2:C$15,2,FALSE)),FALSE,VLOOKUP(J4454,Validation!B$2:C$15,2,FALSE)))),IF(LEN(E4454&amp;"")&gt;0,"",""),VLOOKUP(R4454,SpeciesValidation!D:T,VLOOKUP(J4454,Validation!B$2:C$15,2,FALSE),FALSE)) &amp; " " &amp; IF(ISERROR(IF(LEFT(J4454,1)="A",IF(IF(VLOOKUP(R4454,SpeciesValidation!D:W,20,FALSE)=FALSE,OR(TEXT(A4454,"MMDD")&lt;VLOOKUP(R4454,SpeciesValidation!D:W,18,FALSE),TEXT(A4454,"MMDD")&gt;VLOOKUP(R4454,SpeciesValidation!D:W,19,FALSE)),IF(TEXT(A4454,"MMDD")&lt;"0701",TEXT(A4454,"MMDD")&gt;VLOOKUP(R4454,SpeciesValidation!D:W,18,FALSE),TEXT(A4454,"MMDD")&lt;VLOOKUP(R4454,SpeciesValidation!D:W,19,FALSE))),"Date outside expected range for this species",""),"")),"",IF(LEFT(J4454,1)="A",IF(IF(VLOOKUP(R4454,SpeciesValidation!D:W,20,FALSE)=FALSE,OR(TEXT(A4454,"MMDD")&lt;VLOOKUP(R4454,SpeciesValidation!D:W,18,FALSE),TEXT(A4454,"MMDD")&gt;VLOOKUP(R4454,SpeciesValidation!D:W,19,FALSE)),IF(TEXT(A4454,"MMDD")&lt;"0701",TEXT(A4454,"MMDD")&gt;VLOOKUP(R4454,SpeciesValidation!D:W,18,FALSE),TEXT(A4454,"MMDD")&lt;VLOOKUP(R4454,SpeciesValidation!D:W,19,FALSE))),"Date outside expected range for this species",""),"")))</f>
        <v/>
      </c>
      <c r="M4454" s="127" t="str">
        <f>IF(LEN(E4454&amp;"")&gt;0,IF(ISERROR(VLOOKUP(R4454,SpeciesValidation!D:I,6,FALSE)),"",VLOOKUP(R4454,SpeciesValidation!D:I,6,FALSE)),"")</f>
        <v/>
      </c>
      <c r="Q4454" s="36" t="str">
        <f>IF(LEN(E4454&amp;"")&gt;0,IF(ISERROR(VLOOKUP(E4454,SpeciesValidation!B:G,2,FALSE)=TRUE),"",VLOOKUP(E4454,SpeciesValidation!B:G,2,FALSE)),"")</f>
        <v/>
      </c>
      <c r="R4454" s="36" t="str">
        <f>IF(LEN(E4454&amp;"")&gt;0,IF(ISERROR(VLOOKUP(E4454,SpeciesLookup!B:G,4,FALSE)=TRUE),"",VLOOKUP(E4454,SpeciesLookup!B:G,4,FALSE)),"")</f>
        <v/>
      </c>
    </row>
    <row r="4455" spans="1:18" ht="13.2" x14ac:dyDescent="0.25">
      <c r="A4455" s="72"/>
      <c r="D4455" s="11"/>
      <c r="G4455" s="128" t="str">
        <f>IF(LEN(E4455&amp;"")&gt;0,IF(ISERROR(VLOOKUP(E4455,SpeciesLookup!B:G,6,FALSE)=TRUE),"",VLOOKUP(E4455,SpeciesLookup!B:G,6,FALSE)),"")</f>
        <v/>
      </c>
      <c r="H4455" s="128" t="str">
        <f>IF(LEN(E4455&amp;"")&gt;0,IF(ISERROR(VLOOKUP(E4455,SpeciesLookup!B:G,5,FALSE)=TRUE),"",VLOOKUP(E4455,SpeciesLookup!B:G,5,FALSE)),"")</f>
        <v/>
      </c>
      <c r="I4455" s="11"/>
      <c r="J4455" s="73"/>
      <c r="K4455" s="11"/>
      <c r="L4455" s="127" t="str">
        <f>TRIM(IF(ISERROR(VLOOKUP(R4455,SpeciesValidation!D:T,IF(ISNA(VLOOKUP(J4455,Validation!B$2:C$15,2,FALSE)),FALSE,VLOOKUP(J4455,Validation!B$2:C$15,2,FALSE)))),IF(LEN(E4455&amp;"")&gt;0,"",""),VLOOKUP(R4455,SpeciesValidation!D:T,VLOOKUP(J4455,Validation!B$2:C$15,2,FALSE),FALSE)) &amp; " " &amp; IF(ISERROR(IF(LEFT(J4455,1)="A",IF(IF(VLOOKUP(R4455,SpeciesValidation!D:W,20,FALSE)=FALSE,OR(TEXT(A4455,"MMDD")&lt;VLOOKUP(R4455,SpeciesValidation!D:W,18,FALSE),TEXT(A4455,"MMDD")&gt;VLOOKUP(R4455,SpeciesValidation!D:W,19,FALSE)),IF(TEXT(A4455,"MMDD")&lt;"0701",TEXT(A4455,"MMDD")&gt;VLOOKUP(R4455,SpeciesValidation!D:W,18,FALSE),TEXT(A4455,"MMDD")&lt;VLOOKUP(R4455,SpeciesValidation!D:W,19,FALSE))),"Date outside expected range for this species",""),"")),"",IF(LEFT(J4455,1)="A",IF(IF(VLOOKUP(R4455,SpeciesValidation!D:W,20,FALSE)=FALSE,OR(TEXT(A4455,"MMDD")&lt;VLOOKUP(R4455,SpeciesValidation!D:W,18,FALSE),TEXT(A4455,"MMDD")&gt;VLOOKUP(R4455,SpeciesValidation!D:W,19,FALSE)),IF(TEXT(A4455,"MMDD")&lt;"0701",TEXT(A4455,"MMDD")&gt;VLOOKUP(R4455,SpeciesValidation!D:W,18,FALSE),TEXT(A4455,"MMDD")&lt;VLOOKUP(R4455,SpeciesValidation!D:W,19,FALSE))),"Date outside expected range for this species",""),"")))</f>
        <v/>
      </c>
      <c r="M4455" s="127" t="str">
        <f>IF(LEN(E4455&amp;"")&gt;0,IF(ISERROR(VLOOKUP(R4455,SpeciesValidation!D:I,6,FALSE)),"",VLOOKUP(R4455,SpeciesValidation!D:I,6,FALSE)),"")</f>
        <v/>
      </c>
      <c r="Q4455" s="36" t="str">
        <f>IF(LEN(E4455&amp;"")&gt;0,IF(ISERROR(VLOOKUP(E4455,SpeciesValidation!B:G,2,FALSE)=TRUE),"",VLOOKUP(E4455,SpeciesValidation!B:G,2,FALSE)),"")</f>
        <v/>
      </c>
      <c r="R4455" s="36" t="str">
        <f>IF(LEN(E4455&amp;"")&gt;0,IF(ISERROR(VLOOKUP(E4455,SpeciesLookup!B:G,4,FALSE)=TRUE),"",VLOOKUP(E4455,SpeciesLookup!B:G,4,FALSE)),"")</f>
        <v/>
      </c>
    </row>
    <row r="4456" spans="1:18" ht="13.2" x14ac:dyDescent="0.25">
      <c r="A4456" s="72"/>
      <c r="D4456" s="11"/>
      <c r="G4456" s="128" t="str">
        <f>IF(LEN(E4456&amp;"")&gt;0,IF(ISERROR(VLOOKUP(E4456,SpeciesLookup!B:G,6,FALSE)=TRUE),"",VLOOKUP(E4456,SpeciesLookup!B:G,6,FALSE)),"")</f>
        <v/>
      </c>
      <c r="H4456" s="128" t="str">
        <f>IF(LEN(E4456&amp;"")&gt;0,IF(ISERROR(VLOOKUP(E4456,SpeciesLookup!B:G,5,FALSE)=TRUE),"",VLOOKUP(E4456,SpeciesLookup!B:G,5,FALSE)),"")</f>
        <v/>
      </c>
      <c r="I4456" s="11"/>
      <c r="J4456" s="73"/>
      <c r="K4456" s="11"/>
      <c r="L4456" s="127" t="str">
        <f>TRIM(IF(ISERROR(VLOOKUP(R4456,SpeciesValidation!D:T,IF(ISNA(VLOOKUP(J4456,Validation!B$2:C$15,2,FALSE)),FALSE,VLOOKUP(J4456,Validation!B$2:C$15,2,FALSE)))),IF(LEN(E4456&amp;"")&gt;0,"",""),VLOOKUP(R4456,SpeciesValidation!D:T,VLOOKUP(J4456,Validation!B$2:C$15,2,FALSE),FALSE)) &amp; " " &amp; IF(ISERROR(IF(LEFT(J4456,1)="A",IF(IF(VLOOKUP(R4456,SpeciesValidation!D:W,20,FALSE)=FALSE,OR(TEXT(A4456,"MMDD")&lt;VLOOKUP(R4456,SpeciesValidation!D:W,18,FALSE),TEXT(A4456,"MMDD")&gt;VLOOKUP(R4456,SpeciesValidation!D:W,19,FALSE)),IF(TEXT(A4456,"MMDD")&lt;"0701",TEXT(A4456,"MMDD")&gt;VLOOKUP(R4456,SpeciesValidation!D:W,18,FALSE),TEXT(A4456,"MMDD")&lt;VLOOKUP(R4456,SpeciesValidation!D:W,19,FALSE))),"Date outside expected range for this species",""),"")),"",IF(LEFT(J4456,1)="A",IF(IF(VLOOKUP(R4456,SpeciesValidation!D:W,20,FALSE)=FALSE,OR(TEXT(A4456,"MMDD")&lt;VLOOKUP(R4456,SpeciesValidation!D:W,18,FALSE),TEXT(A4456,"MMDD")&gt;VLOOKUP(R4456,SpeciesValidation!D:W,19,FALSE)),IF(TEXT(A4456,"MMDD")&lt;"0701",TEXT(A4456,"MMDD")&gt;VLOOKUP(R4456,SpeciesValidation!D:W,18,FALSE),TEXT(A4456,"MMDD")&lt;VLOOKUP(R4456,SpeciesValidation!D:W,19,FALSE))),"Date outside expected range for this species",""),"")))</f>
        <v/>
      </c>
      <c r="M4456" s="127" t="str">
        <f>IF(LEN(E4456&amp;"")&gt;0,IF(ISERROR(VLOOKUP(R4456,SpeciesValidation!D:I,6,FALSE)),"",VLOOKUP(R4456,SpeciesValidation!D:I,6,FALSE)),"")</f>
        <v/>
      </c>
      <c r="Q4456" s="36" t="str">
        <f>IF(LEN(E4456&amp;"")&gt;0,IF(ISERROR(VLOOKUP(E4456,SpeciesValidation!B:G,2,FALSE)=TRUE),"",VLOOKUP(E4456,SpeciesValidation!B:G,2,FALSE)),"")</f>
        <v/>
      </c>
      <c r="R4456" s="36" t="str">
        <f>IF(LEN(E4456&amp;"")&gt;0,IF(ISERROR(VLOOKUP(E4456,SpeciesLookup!B:G,4,FALSE)=TRUE),"",VLOOKUP(E4456,SpeciesLookup!B:G,4,FALSE)),"")</f>
        <v/>
      </c>
    </row>
    <row r="4457" spans="1:18" ht="13.2" x14ac:dyDescent="0.25">
      <c r="A4457" s="72"/>
      <c r="D4457" s="11"/>
      <c r="G4457" s="128" t="str">
        <f>IF(LEN(E4457&amp;"")&gt;0,IF(ISERROR(VLOOKUP(E4457,SpeciesLookup!B:G,6,FALSE)=TRUE),"",VLOOKUP(E4457,SpeciesLookup!B:G,6,FALSE)),"")</f>
        <v/>
      </c>
      <c r="H4457" s="128" t="str">
        <f>IF(LEN(E4457&amp;"")&gt;0,IF(ISERROR(VLOOKUP(E4457,SpeciesLookup!B:G,5,FALSE)=TRUE),"",VLOOKUP(E4457,SpeciesLookup!B:G,5,FALSE)),"")</f>
        <v/>
      </c>
      <c r="I4457" s="11"/>
      <c r="J4457" s="73"/>
      <c r="K4457" s="11"/>
      <c r="L4457" s="127" t="str">
        <f>TRIM(IF(ISERROR(VLOOKUP(R4457,SpeciesValidation!D:T,IF(ISNA(VLOOKUP(J4457,Validation!B$2:C$15,2,FALSE)),FALSE,VLOOKUP(J4457,Validation!B$2:C$15,2,FALSE)))),IF(LEN(E4457&amp;"")&gt;0,"",""),VLOOKUP(R4457,SpeciesValidation!D:T,VLOOKUP(J4457,Validation!B$2:C$15,2,FALSE),FALSE)) &amp; " " &amp; IF(ISERROR(IF(LEFT(J4457,1)="A",IF(IF(VLOOKUP(R4457,SpeciesValidation!D:W,20,FALSE)=FALSE,OR(TEXT(A4457,"MMDD")&lt;VLOOKUP(R4457,SpeciesValidation!D:W,18,FALSE),TEXT(A4457,"MMDD")&gt;VLOOKUP(R4457,SpeciesValidation!D:W,19,FALSE)),IF(TEXT(A4457,"MMDD")&lt;"0701",TEXT(A4457,"MMDD")&gt;VLOOKUP(R4457,SpeciesValidation!D:W,18,FALSE),TEXT(A4457,"MMDD")&lt;VLOOKUP(R4457,SpeciesValidation!D:W,19,FALSE))),"Date outside expected range for this species",""),"")),"",IF(LEFT(J4457,1)="A",IF(IF(VLOOKUP(R4457,SpeciesValidation!D:W,20,FALSE)=FALSE,OR(TEXT(A4457,"MMDD")&lt;VLOOKUP(R4457,SpeciesValidation!D:W,18,FALSE),TEXT(A4457,"MMDD")&gt;VLOOKUP(R4457,SpeciesValidation!D:W,19,FALSE)),IF(TEXT(A4457,"MMDD")&lt;"0701",TEXT(A4457,"MMDD")&gt;VLOOKUP(R4457,SpeciesValidation!D:W,18,FALSE),TEXT(A4457,"MMDD")&lt;VLOOKUP(R4457,SpeciesValidation!D:W,19,FALSE))),"Date outside expected range for this species",""),"")))</f>
        <v/>
      </c>
      <c r="M4457" s="127" t="str">
        <f>IF(LEN(E4457&amp;"")&gt;0,IF(ISERROR(VLOOKUP(R4457,SpeciesValidation!D:I,6,FALSE)),"",VLOOKUP(R4457,SpeciesValidation!D:I,6,FALSE)),"")</f>
        <v/>
      </c>
      <c r="Q4457" s="36" t="str">
        <f>IF(LEN(E4457&amp;"")&gt;0,IF(ISERROR(VLOOKUP(E4457,SpeciesValidation!B:G,2,FALSE)=TRUE),"",VLOOKUP(E4457,SpeciesValidation!B:G,2,FALSE)),"")</f>
        <v/>
      </c>
      <c r="R4457" s="36" t="str">
        <f>IF(LEN(E4457&amp;"")&gt;0,IF(ISERROR(VLOOKUP(E4457,SpeciesLookup!B:G,4,FALSE)=TRUE),"",VLOOKUP(E4457,SpeciesLookup!B:G,4,FALSE)),"")</f>
        <v/>
      </c>
    </row>
    <row r="4458" spans="1:18" ht="13.2" x14ac:dyDescent="0.25">
      <c r="A4458" s="72"/>
      <c r="D4458" s="11"/>
      <c r="G4458" s="128" t="str">
        <f>IF(LEN(E4458&amp;"")&gt;0,IF(ISERROR(VLOOKUP(E4458,SpeciesLookup!B:G,6,FALSE)=TRUE),"",VLOOKUP(E4458,SpeciesLookup!B:G,6,FALSE)),"")</f>
        <v/>
      </c>
      <c r="H4458" s="128" t="str">
        <f>IF(LEN(E4458&amp;"")&gt;0,IF(ISERROR(VLOOKUP(E4458,SpeciesLookup!B:G,5,FALSE)=TRUE),"",VLOOKUP(E4458,SpeciesLookup!B:G,5,FALSE)),"")</f>
        <v/>
      </c>
      <c r="I4458" s="11"/>
      <c r="J4458" s="73"/>
      <c r="K4458" s="11"/>
      <c r="L4458" s="127" t="str">
        <f>TRIM(IF(ISERROR(VLOOKUP(R4458,SpeciesValidation!D:T,IF(ISNA(VLOOKUP(J4458,Validation!B$2:C$15,2,FALSE)),FALSE,VLOOKUP(J4458,Validation!B$2:C$15,2,FALSE)))),IF(LEN(E4458&amp;"")&gt;0,"",""),VLOOKUP(R4458,SpeciesValidation!D:T,VLOOKUP(J4458,Validation!B$2:C$15,2,FALSE),FALSE)) &amp; " " &amp; IF(ISERROR(IF(LEFT(J4458,1)="A",IF(IF(VLOOKUP(R4458,SpeciesValidation!D:W,20,FALSE)=FALSE,OR(TEXT(A4458,"MMDD")&lt;VLOOKUP(R4458,SpeciesValidation!D:W,18,FALSE),TEXT(A4458,"MMDD")&gt;VLOOKUP(R4458,SpeciesValidation!D:W,19,FALSE)),IF(TEXT(A4458,"MMDD")&lt;"0701",TEXT(A4458,"MMDD")&gt;VLOOKUP(R4458,SpeciesValidation!D:W,18,FALSE),TEXT(A4458,"MMDD")&lt;VLOOKUP(R4458,SpeciesValidation!D:W,19,FALSE))),"Date outside expected range for this species",""),"")),"",IF(LEFT(J4458,1)="A",IF(IF(VLOOKUP(R4458,SpeciesValidation!D:W,20,FALSE)=FALSE,OR(TEXT(A4458,"MMDD")&lt;VLOOKUP(R4458,SpeciesValidation!D:W,18,FALSE),TEXT(A4458,"MMDD")&gt;VLOOKUP(R4458,SpeciesValidation!D:W,19,FALSE)),IF(TEXT(A4458,"MMDD")&lt;"0701",TEXT(A4458,"MMDD")&gt;VLOOKUP(R4458,SpeciesValidation!D:W,18,FALSE),TEXT(A4458,"MMDD")&lt;VLOOKUP(R4458,SpeciesValidation!D:W,19,FALSE))),"Date outside expected range for this species",""),"")))</f>
        <v/>
      </c>
      <c r="M4458" s="127" t="str">
        <f>IF(LEN(E4458&amp;"")&gt;0,IF(ISERROR(VLOOKUP(R4458,SpeciesValidation!D:I,6,FALSE)),"",VLOOKUP(R4458,SpeciesValidation!D:I,6,FALSE)),"")</f>
        <v/>
      </c>
      <c r="Q4458" s="36" t="str">
        <f>IF(LEN(E4458&amp;"")&gt;0,IF(ISERROR(VLOOKUP(E4458,SpeciesValidation!B:G,2,FALSE)=TRUE),"",VLOOKUP(E4458,SpeciesValidation!B:G,2,FALSE)),"")</f>
        <v/>
      </c>
      <c r="R4458" s="36" t="str">
        <f>IF(LEN(E4458&amp;"")&gt;0,IF(ISERROR(VLOOKUP(E4458,SpeciesLookup!B:G,4,FALSE)=TRUE),"",VLOOKUP(E4458,SpeciesLookup!B:G,4,FALSE)),"")</f>
        <v/>
      </c>
    </row>
    <row r="4459" spans="1:18" ht="13.2" x14ac:dyDescent="0.25">
      <c r="A4459" s="72"/>
      <c r="D4459" s="11"/>
      <c r="G4459" s="128" t="str">
        <f>IF(LEN(E4459&amp;"")&gt;0,IF(ISERROR(VLOOKUP(E4459,SpeciesLookup!B:G,6,FALSE)=TRUE),"",VLOOKUP(E4459,SpeciesLookup!B:G,6,FALSE)),"")</f>
        <v/>
      </c>
      <c r="H4459" s="128" t="str">
        <f>IF(LEN(E4459&amp;"")&gt;0,IF(ISERROR(VLOOKUP(E4459,SpeciesLookup!B:G,5,FALSE)=TRUE),"",VLOOKUP(E4459,SpeciesLookup!B:G,5,FALSE)),"")</f>
        <v/>
      </c>
      <c r="I4459" s="11"/>
      <c r="J4459" s="73"/>
      <c r="K4459" s="11"/>
      <c r="L4459" s="127" t="str">
        <f>TRIM(IF(ISERROR(VLOOKUP(R4459,SpeciesValidation!D:T,IF(ISNA(VLOOKUP(J4459,Validation!B$2:C$15,2,FALSE)),FALSE,VLOOKUP(J4459,Validation!B$2:C$15,2,FALSE)))),IF(LEN(E4459&amp;"")&gt;0,"",""),VLOOKUP(R4459,SpeciesValidation!D:T,VLOOKUP(J4459,Validation!B$2:C$15,2,FALSE),FALSE)) &amp; " " &amp; IF(ISERROR(IF(LEFT(J4459,1)="A",IF(IF(VLOOKUP(R4459,SpeciesValidation!D:W,20,FALSE)=FALSE,OR(TEXT(A4459,"MMDD")&lt;VLOOKUP(R4459,SpeciesValidation!D:W,18,FALSE),TEXT(A4459,"MMDD")&gt;VLOOKUP(R4459,SpeciesValidation!D:W,19,FALSE)),IF(TEXT(A4459,"MMDD")&lt;"0701",TEXT(A4459,"MMDD")&gt;VLOOKUP(R4459,SpeciesValidation!D:W,18,FALSE),TEXT(A4459,"MMDD")&lt;VLOOKUP(R4459,SpeciesValidation!D:W,19,FALSE))),"Date outside expected range for this species",""),"")),"",IF(LEFT(J4459,1)="A",IF(IF(VLOOKUP(R4459,SpeciesValidation!D:W,20,FALSE)=FALSE,OR(TEXT(A4459,"MMDD")&lt;VLOOKUP(R4459,SpeciesValidation!D:W,18,FALSE),TEXT(A4459,"MMDD")&gt;VLOOKUP(R4459,SpeciesValidation!D:W,19,FALSE)),IF(TEXT(A4459,"MMDD")&lt;"0701",TEXT(A4459,"MMDD")&gt;VLOOKUP(R4459,SpeciesValidation!D:W,18,FALSE),TEXT(A4459,"MMDD")&lt;VLOOKUP(R4459,SpeciesValidation!D:W,19,FALSE))),"Date outside expected range for this species",""),"")))</f>
        <v/>
      </c>
      <c r="M4459" s="127" t="str">
        <f>IF(LEN(E4459&amp;"")&gt;0,IF(ISERROR(VLOOKUP(R4459,SpeciesValidation!D:I,6,FALSE)),"",VLOOKUP(R4459,SpeciesValidation!D:I,6,FALSE)),"")</f>
        <v/>
      </c>
      <c r="Q4459" s="36" t="str">
        <f>IF(LEN(E4459&amp;"")&gt;0,IF(ISERROR(VLOOKUP(E4459,SpeciesValidation!B:G,2,FALSE)=TRUE),"",VLOOKUP(E4459,SpeciesValidation!B:G,2,FALSE)),"")</f>
        <v/>
      </c>
      <c r="R4459" s="36" t="str">
        <f>IF(LEN(E4459&amp;"")&gt;0,IF(ISERROR(VLOOKUP(E4459,SpeciesLookup!B:G,4,FALSE)=TRUE),"",VLOOKUP(E4459,SpeciesLookup!B:G,4,FALSE)),"")</f>
        <v/>
      </c>
    </row>
    <row r="4460" spans="1:18" ht="13.2" x14ac:dyDescent="0.25">
      <c r="A4460" s="72"/>
      <c r="D4460" s="11"/>
      <c r="G4460" s="128" t="str">
        <f>IF(LEN(E4460&amp;"")&gt;0,IF(ISERROR(VLOOKUP(E4460,SpeciesLookup!B:G,6,FALSE)=TRUE),"",VLOOKUP(E4460,SpeciesLookup!B:G,6,FALSE)),"")</f>
        <v/>
      </c>
      <c r="H4460" s="128" t="str">
        <f>IF(LEN(E4460&amp;"")&gt;0,IF(ISERROR(VLOOKUP(E4460,SpeciesLookup!B:G,5,FALSE)=TRUE),"",VLOOKUP(E4460,SpeciesLookup!B:G,5,FALSE)),"")</f>
        <v/>
      </c>
      <c r="I4460" s="11"/>
      <c r="J4460" s="73"/>
      <c r="K4460" s="11"/>
      <c r="L4460" s="127" t="str">
        <f>TRIM(IF(ISERROR(VLOOKUP(R4460,SpeciesValidation!D:T,IF(ISNA(VLOOKUP(J4460,Validation!B$2:C$15,2,FALSE)),FALSE,VLOOKUP(J4460,Validation!B$2:C$15,2,FALSE)))),IF(LEN(E4460&amp;"")&gt;0,"",""),VLOOKUP(R4460,SpeciesValidation!D:T,VLOOKUP(J4460,Validation!B$2:C$15,2,FALSE),FALSE)) &amp; " " &amp; IF(ISERROR(IF(LEFT(J4460,1)="A",IF(IF(VLOOKUP(R4460,SpeciesValidation!D:W,20,FALSE)=FALSE,OR(TEXT(A4460,"MMDD")&lt;VLOOKUP(R4460,SpeciesValidation!D:W,18,FALSE),TEXT(A4460,"MMDD")&gt;VLOOKUP(R4460,SpeciesValidation!D:W,19,FALSE)),IF(TEXT(A4460,"MMDD")&lt;"0701",TEXT(A4460,"MMDD")&gt;VLOOKUP(R4460,SpeciesValidation!D:W,18,FALSE),TEXT(A4460,"MMDD")&lt;VLOOKUP(R4460,SpeciesValidation!D:W,19,FALSE))),"Date outside expected range for this species",""),"")),"",IF(LEFT(J4460,1)="A",IF(IF(VLOOKUP(R4460,SpeciesValidation!D:W,20,FALSE)=FALSE,OR(TEXT(A4460,"MMDD")&lt;VLOOKUP(R4460,SpeciesValidation!D:W,18,FALSE),TEXT(A4460,"MMDD")&gt;VLOOKUP(R4460,SpeciesValidation!D:W,19,FALSE)),IF(TEXT(A4460,"MMDD")&lt;"0701",TEXT(A4460,"MMDD")&gt;VLOOKUP(R4460,SpeciesValidation!D:W,18,FALSE),TEXT(A4460,"MMDD")&lt;VLOOKUP(R4460,SpeciesValidation!D:W,19,FALSE))),"Date outside expected range for this species",""),"")))</f>
        <v/>
      </c>
      <c r="M4460" s="127" t="str">
        <f>IF(LEN(E4460&amp;"")&gt;0,IF(ISERROR(VLOOKUP(R4460,SpeciesValidation!D:I,6,FALSE)),"",VLOOKUP(R4460,SpeciesValidation!D:I,6,FALSE)),"")</f>
        <v/>
      </c>
      <c r="Q4460" s="36" t="str">
        <f>IF(LEN(E4460&amp;"")&gt;0,IF(ISERROR(VLOOKUP(E4460,SpeciesValidation!B:G,2,FALSE)=TRUE),"",VLOOKUP(E4460,SpeciesValidation!B:G,2,FALSE)),"")</f>
        <v/>
      </c>
      <c r="R4460" s="36" t="str">
        <f>IF(LEN(E4460&amp;"")&gt;0,IF(ISERROR(VLOOKUP(E4460,SpeciesLookup!B:G,4,FALSE)=TRUE),"",VLOOKUP(E4460,SpeciesLookup!B:G,4,FALSE)),"")</f>
        <v/>
      </c>
    </row>
    <row r="4461" spans="1:18" ht="13.2" x14ac:dyDescent="0.25">
      <c r="A4461" s="72"/>
      <c r="D4461" s="11"/>
      <c r="G4461" s="128" t="str">
        <f>IF(LEN(E4461&amp;"")&gt;0,IF(ISERROR(VLOOKUP(E4461,SpeciesLookup!B:G,6,FALSE)=TRUE),"",VLOOKUP(E4461,SpeciesLookup!B:G,6,FALSE)),"")</f>
        <v/>
      </c>
      <c r="H4461" s="128" t="str">
        <f>IF(LEN(E4461&amp;"")&gt;0,IF(ISERROR(VLOOKUP(E4461,SpeciesLookup!B:G,5,FALSE)=TRUE),"",VLOOKUP(E4461,SpeciesLookup!B:G,5,FALSE)),"")</f>
        <v/>
      </c>
      <c r="I4461" s="11"/>
      <c r="J4461" s="73"/>
      <c r="K4461" s="11"/>
      <c r="L4461" s="127" t="str">
        <f>TRIM(IF(ISERROR(VLOOKUP(R4461,SpeciesValidation!D:T,IF(ISNA(VLOOKUP(J4461,Validation!B$2:C$15,2,FALSE)),FALSE,VLOOKUP(J4461,Validation!B$2:C$15,2,FALSE)))),IF(LEN(E4461&amp;"")&gt;0,"",""),VLOOKUP(R4461,SpeciesValidation!D:T,VLOOKUP(J4461,Validation!B$2:C$15,2,FALSE),FALSE)) &amp; " " &amp; IF(ISERROR(IF(LEFT(J4461,1)="A",IF(IF(VLOOKUP(R4461,SpeciesValidation!D:W,20,FALSE)=FALSE,OR(TEXT(A4461,"MMDD")&lt;VLOOKUP(R4461,SpeciesValidation!D:W,18,FALSE),TEXT(A4461,"MMDD")&gt;VLOOKUP(R4461,SpeciesValidation!D:W,19,FALSE)),IF(TEXT(A4461,"MMDD")&lt;"0701",TEXT(A4461,"MMDD")&gt;VLOOKUP(R4461,SpeciesValidation!D:W,18,FALSE),TEXT(A4461,"MMDD")&lt;VLOOKUP(R4461,SpeciesValidation!D:W,19,FALSE))),"Date outside expected range for this species",""),"")),"",IF(LEFT(J4461,1)="A",IF(IF(VLOOKUP(R4461,SpeciesValidation!D:W,20,FALSE)=FALSE,OR(TEXT(A4461,"MMDD")&lt;VLOOKUP(R4461,SpeciesValidation!D:W,18,FALSE),TEXT(A4461,"MMDD")&gt;VLOOKUP(R4461,SpeciesValidation!D:W,19,FALSE)),IF(TEXT(A4461,"MMDD")&lt;"0701",TEXT(A4461,"MMDD")&gt;VLOOKUP(R4461,SpeciesValidation!D:W,18,FALSE),TEXT(A4461,"MMDD")&lt;VLOOKUP(R4461,SpeciesValidation!D:W,19,FALSE))),"Date outside expected range for this species",""),"")))</f>
        <v/>
      </c>
      <c r="M4461" s="127" t="str">
        <f>IF(LEN(E4461&amp;"")&gt;0,IF(ISERROR(VLOOKUP(R4461,SpeciesValidation!D:I,6,FALSE)),"",VLOOKUP(R4461,SpeciesValidation!D:I,6,FALSE)),"")</f>
        <v/>
      </c>
      <c r="Q4461" s="36" t="str">
        <f>IF(LEN(E4461&amp;"")&gt;0,IF(ISERROR(VLOOKUP(E4461,SpeciesValidation!B:G,2,FALSE)=TRUE),"",VLOOKUP(E4461,SpeciesValidation!B:G,2,FALSE)),"")</f>
        <v/>
      </c>
      <c r="R4461" s="36" t="str">
        <f>IF(LEN(E4461&amp;"")&gt;0,IF(ISERROR(VLOOKUP(E4461,SpeciesLookup!B:G,4,FALSE)=TRUE),"",VLOOKUP(E4461,SpeciesLookup!B:G,4,FALSE)),"")</f>
        <v/>
      </c>
    </row>
    <row r="4462" spans="1:18" ht="13.2" x14ac:dyDescent="0.25">
      <c r="A4462" s="72"/>
      <c r="D4462" s="11"/>
      <c r="G4462" s="128" t="str">
        <f>IF(LEN(E4462&amp;"")&gt;0,IF(ISERROR(VLOOKUP(E4462,SpeciesLookup!B:G,6,FALSE)=TRUE),"",VLOOKUP(E4462,SpeciesLookup!B:G,6,FALSE)),"")</f>
        <v/>
      </c>
      <c r="H4462" s="128" t="str">
        <f>IF(LEN(E4462&amp;"")&gt;0,IF(ISERROR(VLOOKUP(E4462,SpeciesLookup!B:G,5,FALSE)=TRUE),"",VLOOKUP(E4462,SpeciesLookup!B:G,5,FALSE)),"")</f>
        <v/>
      </c>
      <c r="I4462" s="11"/>
      <c r="J4462" s="73"/>
      <c r="K4462" s="11"/>
      <c r="L4462" s="127" t="str">
        <f>TRIM(IF(ISERROR(VLOOKUP(R4462,SpeciesValidation!D:T,IF(ISNA(VLOOKUP(J4462,Validation!B$2:C$15,2,FALSE)),FALSE,VLOOKUP(J4462,Validation!B$2:C$15,2,FALSE)))),IF(LEN(E4462&amp;"")&gt;0,"",""),VLOOKUP(R4462,SpeciesValidation!D:T,VLOOKUP(J4462,Validation!B$2:C$15,2,FALSE),FALSE)) &amp; " " &amp; IF(ISERROR(IF(LEFT(J4462,1)="A",IF(IF(VLOOKUP(R4462,SpeciesValidation!D:W,20,FALSE)=FALSE,OR(TEXT(A4462,"MMDD")&lt;VLOOKUP(R4462,SpeciesValidation!D:W,18,FALSE),TEXT(A4462,"MMDD")&gt;VLOOKUP(R4462,SpeciesValidation!D:W,19,FALSE)),IF(TEXT(A4462,"MMDD")&lt;"0701",TEXT(A4462,"MMDD")&gt;VLOOKUP(R4462,SpeciesValidation!D:W,18,FALSE),TEXT(A4462,"MMDD")&lt;VLOOKUP(R4462,SpeciesValidation!D:W,19,FALSE))),"Date outside expected range for this species",""),"")),"",IF(LEFT(J4462,1)="A",IF(IF(VLOOKUP(R4462,SpeciesValidation!D:W,20,FALSE)=FALSE,OR(TEXT(A4462,"MMDD")&lt;VLOOKUP(R4462,SpeciesValidation!D:W,18,FALSE),TEXT(A4462,"MMDD")&gt;VLOOKUP(R4462,SpeciesValidation!D:W,19,FALSE)),IF(TEXT(A4462,"MMDD")&lt;"0701",TEXT(A4462,"MMDD")&gt;VLOOKUP(R4462,SpeciesValidation!D:W,18,FALSE),TEXT(A4462,"MMDD")&lt;VLOOKUP(R4462,SpeciesValidation!D:W,19,FALSE))),"Date outside expected range for this species",""),"")))</f>
        <v/>
      </c>
      <c r="M4462" s="127" t="str">
        <f>IF(LEN(E4462&amp;"")&gt;0,IF(ISERROR(VLOOKUP(R4462,SpeciesValidation!D:I,6,FALSE)),"",VLOOKUP(R4462,SpeciesValidation!D:I,6,FALSE)),"")</f>
        <v/>
      </c>
      <c r="Q4462" s="36" t="str">
        <f>IF(LEN(E4462&amp;"")&gt;0,IF(ISERROR(VLOOKUP(E4462,SpeciesValidation!B:G,2,FALSE)=TRUE),"",VLOOKUP(E4462,SpeciesValidation!B:G,2,FALSE)),"")</f>
        <v/>
      </c>
      <c r="R4462" s="36" t="str">
        <f>IF(LEN(E4462&amp;"")&gt;0,IF(ISERROR(VLOOKUP(E4462,SpeciesLookup!B:G,4,FALSE)=TRUE),"",VLOOKUP(E4462,SpeciesLookup!B:G,4,FALSE)),"")</f>
        <v/>
      </c>
    </row>
    <row r="4463" spans="1:18" ht="13.2" x14ac:dyDescent="0.25">
      <c r="A4463" s="72"/>
      <c r="D4463" s="11"/>
      <c r="G4463" s="128" t="str">
        <f>IF(LEN(E4463&amp;"")&gt;0,IF(ISERROR(VLOOKUP(E4463,SpeciesLookup!B:G,6,FALSE)=TRUE),"",VLOOKUP(E4463,SpeciesLookup!B:G,6,FALSE)),"")</f>
        <v/>
      </c>
      <c r="H4463" s="128" t="str">
        <f>IF(LEN(E4463&amp;"")&gt;0,IF(ISERROR(VLOOKUP(E4463,SpeciesLookup!B:G,5,FALSE)=TRUE),"",VLOOKUP(E4463,SpeciesLookup!B:G,5,FALSE)),"")</f>
        <v/>
      </c>
      <c r="I4463" s="11"/>
      <c r="J4463" s="73"/>
      <c r="K4463" s="11"/>
      <c r="L4463" s="127" t="str">
        <f>TRIM(IF(ISERROR(VLOOKUP(R4463,SpeciesValidation!D:T,IF(ISNA(VLOOKUP(J4463,Validation!B$2:C$15,2,FALSE)),FALSE,VLOOKUP(J4463,Validation!B$2:C$15,2,FALSE)))),IF(LEN(E4463&amp;"")&gt;0,"",""),VLOOKUP(R4463,SpeciesValidation!D:T,VLOOKUP(J4463,Validation!B$2:C$15,2,FALSE),FALSE)) &amp; " " &amp; IF(ISERROR(IF(LEFT(J4463,1)="A",IF(IF(VLOOKUP(R4463,SpeciesValidation!D:W,20,FALSE)=FALSE,OR(TEXT(A4463,"MMDD")&lt;VLOOKUP(R4463,SpeciesValidation!D:W,18,FALSE),TEXT(A4463,"MMDD")&gt;VLOOKUP(R4463,SpeciesValidation!D:W,19,FALSE)),IF(TEXT(A4463,"MMDD")&lt;"0701",TEXT(A4463,"MMDD")&gt;VLOOKUP(R4463,SpeciesValidation!D:W,18,FALSE),TEXT(A4463,"MMDD")&lt;VLOOKUP(R4463,SpeciesValidation!D:W,19,FALSE))),"Date outside expected range for this species",""),"")),"",IF(LEFT(J4463,1)="A",IF(IF(VLOOKUP(R4463,SpeciesValidation!D:W,20,FALSE)=FALSE,OR(TEXT(A4463,"MMDD")&lt;VLOOKUP(R4463,SpeciesValidation!D:W,18,FALSE),TEXT(A4463,"MMDD")&gt;VLOOKUP(R4463,SpeciesValidation!D:W,19,FALSE)),IF(TEXT(A4463,"MMDD")&lt;"0701",TEXT(A4463,"MMDD")&gt;VLOOKUP(R4463,SpeciesValidation!D:W,18,FALSE),TEXT(A4463,"MMDD")&lt;VLOOKUP(R4463,SpeciesValidation!D:W,19,FALSE))),"Date outside expected range for this species",""),"")))</f>
        <v/>
      </c>
      <c r="M4463" s="127" t="str">
        <f>IF(LEN(E4463&amp;"")&gt;0,IF(ISERROR(VLOOKUP(R4463,SpeciesValidation!D:I,6,FALSE)),"",VLOOKUP(R4463,SpeciesValidation!D:I,6,FALSE)),"")</f>
        <v/>
      </c>
      <c r="Q4463" s="36" t="str">
        <f>IF(LEN(E4463&amp;"")&gt;0,IF(ISERROR(VLOOKUP(E4463,SpeciesValidation!B:G,2,FALSE)=TRUE),"",VLOOKUP(E4463,SpeciesValidation!B:G,2,FALSE)),"")</f>
        <v/>
      </c>
      <c r="R4463" s="36" t="str">
        <f>IF(LEN(E4463&amp;"")&gt;0,IF(ISERROR(VLOOKUP(E4463,SpeciesLookup!B:G,4,FALSE)=TRUE),"",VLOOKUP(E4463,SpeciesLookup!B:G,4,FALSE)),"")</f>
        <v/>
      </c>
    </row>
    <row r="4464" spans="1:18" ht="13.2" x14ac:dyDescent="0.25">
      <c r="A4464" s="72"/>
      <c r="D4464" s="11"/>
      <c r="G4464" s="128" t="str">
        <f>IF(LEN(E4464&amp;"")&gt;0,IF(ISERROR(VLOOKUP(E4464,SpeciesLookup!B:G,6,FALSE)=TRUE),"",VLOOKUP(E4464,SpeciesLookup!B:G,6,FALSE)),"")</f>
        <v/>
      </c>
      <c r="H4464" s="128" t="str">
        <f>IF(LEN(E4464&amp;"")&gt;0,IF(ISERROR(VLOOKUP(E4464,SpeciesLookup!B:G,5,FALSE)=TRUE),"",VLOOKUP(E4464,SpeciesLookup!B:G,5,FALSE)),"")</f>
        <v/>
      </c>
      <c r="I4464" s="11"/>
      <c r="J4464" s="73"/>
      <c r="K4464" s="11"/>
      <c r="L4464" s="127" t="str">
        <f>TRIM(IF(ISERROR(VLOOKUP(R4464,SpeciesValidation!D:T,IF(ISNA(VLOOKUP(J4464,Validation!B$2:C$15,2,FALSE)),FALSE,VLOOKUP(J4464,Validation!B$2:C$15,2,FALSE)))),IF(LEN(E4464&amp;"")&gt;0,"",""),VLOOKUP(R4464,SpeciesValidation!D:T,VLOOKUP(J4464,Validation!B$2:C$15,2,FALSE),FALSE)) &amp; " " &amp; IF(ISERROR(IF(LEFT(J4464,1)="A",IF(IF(VLOOKUP(R4464,SpeciesValidation!D:W,20,FALSE)=FALSE,OR(TEXT(A4464,"MMDD")&lt;VLOOKUP(R4464,SpeciesValidation!D:W,18,FALSE),TEXT(A4464,"MMDD")&gt;VLOOKUP(R4464,SpeciesValidation!D:W,19,FALSE)),IF(TEXT(A4464,"MMDD")&lt;"0701",TEXT(A4464,"MMDD")&gt;VLOOKUP(R4464,SpeciesValidation!D:W,18,FALSE),TEXT(A4464,"MMDD")&lt;VLOOKUP(R4464,SpeciesValidation!D:W,19,FALSE))),"Date outside expected range for this species",""),"")),"",IF(LEFT(J4464,1)="A",IF(IF(VLOOKUP(R4464,SpeciesValidation!D:W,20,FALSE)=FALSE,OR(TEXT(A4464,"MMDD")&lt;VLOOKUP(R4464,SpeciesValidation!D:W,18,FALSE),TEXT(A4464,"MMDD")&gt;VLOOKUP(R4464,SpeciesValidation!D:W,19,FALSE)),IF(TEXT(A4464,"MMDD")&lt;"0701",TEXT(A4464,"MMDD")&gt;VLOOKUP(R4464,SpeciesValidation!D:W,18,FALSE),TEXT(A4464,"MMDD")&lt;VLOOKUP(R4464,SpeciesValidation!D:W,19,FALSE))),"Date outside expected range for this species",""),"")))</f>
        <v/>
      </c>
      <c r="M4464" s="127" t="str">
        <f>IF(LEN(E4464&amp;"")&gt;0,IF(ISERROR(VLOOKUP(R4464,SpeciesValidation!D:I,6,FALSE)),"",VLOOKUP(R4464,SpeciesValidation!D:I,6,FALSE)),"")</f>
        <v/>
      </c>
      <c r="Q4464" s="36" t="str">
        <f>IF(LEN(E4464&amp;"")&gt;0,IF(ISERROR(VLOOKUP(E4464,SpeciesValidation!B:G,2,FALSE)=TRUE),"",VLOOKUP(E4464,SpeciesValidation!B:G,2,FALSE)),"")</f>
        <v/>
      </c>
      <c r="R4464" s="36" t="str">
        <f>IF(LEN(E4464&amp;"")&gt;0,IF(ISERROR(VLOOKUP(E4464,SpeciesLookup!B:G,4,FALSE)=TRUE),"",VLOOKUP(E4464,SpeciesLookup!B:G,4,FALSE)),"")</f>
        <v/>
      </c>
    </row>
    <row r="4465" spans="1:18" ht="13.2" x14ac:dyDescent="0.25">
      <c r="A4465" s="72"/>
      <c r="D4465" s="11"/>
      <c r="G4465" s="128" t="str">
        <f>IF(LEN(E4465&amp;"")&gt;0,IF(ISERROR(VLOOKUP(E4465,SpeciesLookup!B:G,6,FALSE)=TRUE),"",VLOOKUP(E4465,SpeciesLookup!B:G,6,FALSE)),"")</f>
        <v/>
      </c>
      <c r="H4465" s="128" t="str">
        <f>IF(LEN(E4465&amp;"")&gt;0,IF(ISERROR(VLOOKUP(E4465,SpeciesLookup!B:G,5,FALSE)=TRUE),"",VLOOKUP(E4465,SpeciesLookup!B:G,5,FALSE)),"")</f>
        <v/>
      </c>
      <c r="I4465" s="11"/>
      <c r="J4465" s="73"/>
      <c r="K4465" s="11"/>
      <c r="L4465" s="127" t="str">
        <f>TRIM(IF(ISERROR(VLOOKUP(R4465,SpeciesValidation!D:T,IF(ISNA(VLOOKUP(J4465,Validation!B$2:C$15,2,FALSE)),FALSE,VLOOKUP(J4465,Validation!B$2:C$15,2,FALSE)))),IF(LEN(E4465&amp;"")&gt;0,"",""),VLOOKUP(R4465,SpeciesValidation!D:T,VLOOKUP(J4465,Validation!B$2:C$15,2,FALSE),FALSE)) &amp; " " &amp; IF(ISERROR(IF(LEFT(J4465,1)="A",IF(IF(VLOOKUP(R4465,SpeciesValidation!D:W,20,FALSE)=FALSE,OR(TEXT(A4465,"MMDD")&lt;VLOOKUP(R4465,SpeciesValidation!D:W,18,FALSE),TEXT(A4465,"MMDD")&gt;VLOOKUP(R4465,SpeciesValidation!D:W,19,FALSE)),IF(TEXT(A4465,"MMDD")&lt;"0701",TEXT(A4465,"MMDD")&gt;VLOOKUP(R4465,SpeciesValidation!D:W,18,FALSE),TEXT(A4465,"MMDD")&lt;VLOOKUP(R4465,SpeciesValidation!D:W,19,FALSE))),"Date outside expected range for this species",""),"")),"",IF(LEFT(J4465,1)="A",IF(IF(VLOOKUP(R4465,SpeciesValidation!D:W,20,FALSE)=FALSE,OR(TEXT(A4465,"MMDD")&lt;VLOOKUP(R4465,SpeciesValidation!D:W,18,FALSE),TEXT(A4465,"MMDD")&gt;VLOOKUP(R4465,SpeciesValidation!D:W,19,FALSE)),IF(TEXT(A4465,"MMDD")&lt;"0701",TEXT(A4465,"MMDD")&gt;VLOOKUP(R4465,SpeciesValidation!D:W,18,FALSE),TEXT(A4465,"MMDD")&lt;VLOOKUP(R4465,SpeciesValidation!D:W,19,FALSE))),"Date outside expected range for this species",""),"")))</f>
        <v/>
      </c>
      <c r="M4465" s="127" t="str">
        <f>IF(LEN(E4465&amp;"")&gt;0,IF(ISERROR(VLOOKUP(R4465,SpeciesValidation!D:I,6,FALSE)),"",VLOOKUP(R4465,SpeciesValidation!D:I,6,FALSE)),"")</f>
        <v/>
      </c>
      <c r="Q4465" s="36" t="str">
        <f>IF(LEN(E4465&amp;"")&gt;0,IF(ISERROR(VLOOKUP(E4465,SpeciesValidation!B:G,2,FALSE)=TRUE),"",VLOOKUP(E4465,SpeciesValidation!B:G,2,FALSE)),"")</f>
        <v/>
      </c>
      <c r="R4465" s="36" t="str">
        <f>IF(LEN(E4465&amp;"")&gt;0,IF(ISERROR(VLOOKUP(E4465,SpeciesLookup!B:G,4,FALSE)=TRUE),"",VLOOKUP(E4465,SpeciesLookup!B:G,4,FALSE)),"")</f>
        <v/>
      </c>
    </row>
    <row r="4466" spans="1:18" ht="13.2" x14ac:dyDescent="0.25">
      <c r="A4466" s="72"/>
      <c r="D4466" s="11"/>
      <c r="G4466" s="128" t="str">
        <f>IF(LEN(E4466&amp;"")&gt;0,IF(ISERROR(VLOOKUP(E4466,SpeciesLookup!B:G,6,FALSE)=TRUE),"",VLOOKUP(E4466,SpeciesLookup!B:G,6,FALSE)),"")</f>
        <v/>
      </c>
      <c r="H4466" s="128" t="str">
        <f>IF(LEN(E4466&amp;"")&gt;0,IF(ISERROR(VLOOKUP(E4466,SpeciesLookup!B:G,5,FALSE)=TRUE),"",VLOOKUP(E4466,SpeciesLookup!B:G,5,FALSE)),"")</f>
        <v/>
      </c>
      <c r="I4466" s="11"/>
      <c r="J4466" s="73"/>
      <c r="K4466" s="11"/>
      <c r="L4466" s="127" t="str">
        <f>TRIM(IF(ISERROR(VLOOKUP(R4466,SpeciesValidation!D:T,IF(ISNA(VLOOKUP(J4466,Validation!B$2:C$15,2,FALSE)),FALSE,VLOOKUP(J4466,Validation!B$2:C$15,2,FALSE)))),IF(LEN(E4466&amp;"")&gt;0,"",""),VLOOKUP(R4466,SpeciesValidation!D:T,VLOOKUP(J4466,Validation!B$2:C$15,2,FALSE),FALSE)) &amp; " " &amp; IF(ISERROR(IF(LEFT(J4466,1)="A",IF(IF(VLOOKUP(R4466,SpeciesValidation!D:W,20,FALSE)=FALSE,OR(TEXT(A4466,"MMDD")&lt;VLOOKUP(R4466,SpeciesValidation!D:W,18,FALSE),TEXT(A4466,"MMDD")&gt;VLOOKUP(R4466,SpeciesValidation!D:W,19,FALSE)),IF(TEXT(A4466,"MMDD")&lt;"0701",TEXT(A4466,"MMDD")&gt;VLOOKUP(R4466,SpeciesValidation!D:W,18,FALSE),TEXT(A4466,"MMDD")&lt;VLOOKUP(R4466,SpeciesValidation!D:W,19,FALSE))),"Date outside expected range for this species",""),"")),"",IF(LEFT(J4466,1)="A",IF(IF(VLOOKUP(R4466,SpeciesValidation!D:W,20,FALSE)=FALSE,OR(TEXT(A4466,"MMDD")&lt;VLOOKUP(R4466,SpeciesValidation!D:W,18,FALSE),TEXT(A4466,"MMDD")&gt;VLOOKUP(R4466,SpeciesValidation!D:W,19,FALSE)),IF(TEXT(A4466,"MMDD")&lt;"0701",TEXT(A4466,"MMDD")&gt;VLOOKUP(R4466,SpeciesValidation!D:W,18,FALSE),TEXT(A4466,"MMDD")&lt;VLOOKUP(R4466,SpeciesValidation!D:W,19,FALSE))),"Date outside expected range for this species",""),"")))</f>
        <v/>
      </c>
      <c r="M4466" s="127" t="str">
        <f>IF(LEN(E4466&amp;"")&gt;0,IF(ISERROR(VLOOKUP(R4466,SpeciesValidation!D:I,6,FALSE)),"",VLOOKUP(R4466,SpeciesValidation!D:I,6,FALSE)),"")</f>
        <v/>
      </c>
      <c r="Q4466" s="36" t="str">
        <f>IF(LEN(E4466&amp;"")&gt;0,IF(ISERROR(VLOOKUP(E4466,SpeciesValidation!B:G,2,FALSE)=TRUE),"",VLOOKUP(E4466,SpeciesValidation!B:G,2,FALSE)),"")</f>
        <v/>
      </c>
      <c r="R4466" s="36" t="str">
        <f>IF(LEN(E4466&amp;"")&gt;0,IF(ISERROR(VLOOKUP(E4466,SpeciesLookup!B:G,4,FALSE)=TRUE),"",VLOOKUP(E4466,SpeciesLookup!B:G,4,FALSE)),"")</f>
        <v/>
      </c>
    </row>
    <row r="4467" spans="1:18" ht="13.2" x14ac:dyDescent="0.25">
      <c r="A4467" s="72"/>
      <c r="D4467" s="11"/>
      <c r="G4467" s="128" t="str">
        <f>IF(LEN(E4467&amp;"")&gt;0,IF(ISERROR(VLOOKUP(E4467,SpeciesLookup!B:G,6,FALSE)=TRUE),"",VLOOKUP(E4467,SpeciesLookup!B:G,6,FALSE)),"")</f>
        <v/>
      </c>
      <c r="H4467" s="128" t="str">
        <f>IF(LEN(E4467&amp;"")&gt;0,IF(ISERROR(VLOOKUP(E4467,SpeciesLookup!B:G,5,FALSE)=TRUE),"",VLOOKUP(E4467,SpeciesLookup!B:G,5,FALSE)),"")</f>
        <v/>
      </c>
      <c r="I4467" s="11"/>
      <c r="J4467" s="73"/>
      <c r="K4467" s="11"/>
      <c r="L4467" s="127" t="str">
        <f>TRIM(IF(ISERROR(VLOOKUP(R4467,SpeciesValidation!D:T,IF(ISNA(VLOOKUP(J4467,Validation!B$2:C$15,2,FALSE)),FALSE,VLOOKUP(J4467,Validation!B$2:C$15,2,FALSE)))),IF(LEN(E4467&amp;"")&gt;0,"",""),VLOOKUP(R4467,SpeciesValidation!D:T,VLOOKUP(J4467,Validation!B$2:C$15,2,FALSE),FALSE)) &amp; " " &amp; IF(ISERROR(IF(LEFT(J4467,1)="A",IF(IF(VLOOKUP(R4467,SpeciesValidation!D:W,20,FALSE)=FALSE,OR(TEXT(A4467,"MMDD")&lt;VLOOKUP(R4467,SpeciesValidation!D:W,18,FALSE),TEXT(A4467,"MMDD")&gt;VLOOKUP(R4467,SpeciesValidation!D:W,19,FALSE)),IF(TEXT(A4467,"MMDD")&lt;"0701",TEXT(A4467,"MMDD")&gt;VLOOKUP(R4467,SpeciesValidation!D:W,18,FALSE),TEXT(A4467,"MMDD")&lt;VLOOKUP(R4467,SpeciesValidation!D:W,19,FALSE))),"Date outside expected range for this species",""),"")),"",IF(LEFT(J4467,1)="A",IF(IF(VLOOKUP(R4467,SpeciesValidation!D:W,20,FALSE)=FALSE,OR(TEXT(A4467,"MMDD")&lt;VLOOKUP(R4467,SpeciesValidation!D:W,18,FALSE),TEXT(A4467,"MMDD")&gt;VLOOKUP(R4467,SpeciesValidation!D:W,19,FALSE)),IF(TEXT(A4467,"MMDD")&lt;"0701",TEXT(A4467,"MMDD")&gt;VLOOKUP(R4467,SpeciesValidation!D:W,18,FALSE),TEXT(A4467,"MMDD")&lt;VLOOKUP(R4467,SpeciesValidation!D:W,19,FALSE))),"Date outside expected range for this species",""),"")))</f>
        <v/>
      </c>
      <c r="M4467" s="127" t="str">
        <f>IF(LEN(E4467&amp;"")&gt;0,IF(ISERROR(VLOOKUP(R4467,SpeciesValidation!D:I,6,FALSE)),"",VLOOKUP(R4467,SpeciesValidation!D:I,6,FALSE)),"")</f>
        <v/>
      </c>
      <c r="Q4467" s="36" t="str">
        <f>IF(LEN(E4467&amp;"")&gt;0,IF(ISERROR(VLOOKUP(E4467,SpeciesValidation!B:G,2,FALSE)=TRUE),"",VLOOKUP(E4467,SpeciesValidation!B:G,2,FALSE)),"")</f>
        <v/>
      </c>
      <c r="R4467" s="36" t="str">
        <f>IF(LEN(E4467&amp;"")&gt;0,IF(ISERROR(VLOOKUP(E4467,SpeciesLookup!B:G,4,FALSE)=TRUE),"",VLOOKUP(E4467,SpeciesLookup!B:G,4,FALSE)),"")</f>
        <v/>
      </c>
    </row>
    <row r="4468" spans="1:18" ht="13.2" x14ac:dyDescent="0.25">
      <c r="A4468" s="72"/>
      <c r="D4468" s="11"/>
      <c r="G4468" s="128" t="str">
        <f>IF(LEN(E4468&amp;"")&gt;0,IF(ISERROR(VLOOKUP(E4468,SpeciesLookup!B:G,6,FALSE)=TRUE),"",VLOOKUP(E4468,SpeciesLookup!B:G,6,FALSE)),"")</f>
        <v/>
      </c>
      <c r="H4468" s="128" t="str">
        <f>IF(LEN(E4468&amp;"")&gt;0,IF(ISERROR(VLOOKUP(E4468,SpeciesLookup!B:G,5,FALSE)=TRUE),"",VLOOKUP(E4468,SpeciesLookup!B:G,5,FALSE)),"")</f>
        <v/>
      </c>
      <c r="I4468" s="11"/>
      <c r="J4468" s="73"/>
      <c r="K4468" s="11"/>
      <c r="L4468" s="127" t="str">
        <f>TRIM(IF(ISERROR(VLOOKUP(R4468,SpeciesValidation!D:T,IF(ISNA(VLOOKUP(J4468,Validation!B$2:C$15,2,FALSE)),FALSE,VLOOKUP(J4468,Validation!B$2:C$15,2,FALSE)))),IF(LEN(E4468&amp;"")&gt;0,"",""),VLOOKUP(R4468,SpeciesValidation!D:T,VLOOKUP(J4468,Validation!B$2:C$15,2,FALSE),FALSE)) &amp; " " &amp; IF(ISERROR(IF(LEFT(J4468,1)="A",IF(IF(VLOOKUP(R4468,SpeciesValidation!D:W,20,FALSE)=FALSE,OR(TEXT(A4468,"MMDD")&lt;VLOOKUP(R4468,SpeciesValidation!D:W,18,FALSE),TEXT(A4468,"MMDD")&gt;VLOOKUP(R4468,SpeciesValidation!D:W,19,FALSE)),IF(TEXT(A4468,"MMDD")&lt;"0701",TEXT(A4468,"MMDD")&gt;VLOOKUP(R4468,SpeciesValidation!D:W,18,FALSE),TEXT(A4468,"MMDD")&lt;VLOOKUP(R4468,SpeciesValidation!D:W,19,FALSE))),"Date outside expected range for this species",""),"")),"",IF(LEFT(J4468,1)="A",IF(IF(VLOOKUP(R4468,SpeciesValidation!D:W,20,FALSE)=FALSE,OR(TEXT(A4468,"MMDD")&lt;VLOOKUP(R4468,SpeciesValidation!D:W,18,FALSE),TEXT(A4468,"MMDD")&gt;VLOOKUP(R4468,SpeciesValidation!D:W,19,FALSE)),IF(TEXT(A4468,"MMDD")&lt;"0701",TEXT(A4468,"MMDD")&gt;VLOOKUP(R4468,SpeciesValidation!D:W,18,FALSE),TEXT(A4468,"MMDD")&lt;VLOOKUP(R4468,SpeciesValidation!D:W,19,FALSE))),"Date outside expected range for this species",""),"")))</f>
        <v/>
      </c>
      <c r="M4468" s="127" t="str">
        <f>IF(LEN(E4468&amp;"")&gt;0,IF(ISERROR(VLOOKUP(R4468,SpeciesValidation!D:I,6,FALSE)),"",VLOOKUP(R4468,SpeciesValidation!D:I,6,FALSE)),"")</f>
        <v/>
      </c>
      <c r="Q4468" s="36" t="str">
        <f>IF(LEN(E4468&amp;"")&gt;0,IF(ISERROR(VLOOKUP(E4468,SpeciesValidation!B:G,2,FALSE)=TRUE),"",VLOOKUP(E4468,SpeciesValidation!B:G,2,FALSE)),"")</f>
        <v/>
      </c>
      <c r="R4468" s="36" t="str">
        <f>IF(LEN(E4468&amp;"")&gt;0,IF(ISERROR(VLOOKUP(E4468,SpeciesLookup!B:G,4,FALSE)=TRUE),"",VLOOKUP(E4468,SpeciesLookup!B:G,4,FALSE)),"")</f>
        <v/>
      </c>
    </row>
    <row r="4469" spans="1:18" ht="13.2" x14ac:dyDescent="0.25">
      <c r="A4469" s="72"/>
      <c r="D4469" s="11"/>
      <c r="G4469" s="128" t="str">
        <f>IF(LEN(E4469&amp;"")&gt;0,IF(ISERROR(VLOOKUP(E4469,SpeciesLookup!B:G,6,FALSE)=TRUE),"",VLOOKUP(E4469,SpeciesLookup!B:G,6,FALSE)),"")</f>
        <v/>
      </c>
      <c r="H4469" s="128" t="str">
        <f>IF(LEN(E4469&amp;"")&gt;0,IF(ISERROR(VLOOKUP(E4469,SpeciesLookup!B:G,5,FALSE)=TRUE),"",VLOOKUP(E4469,SpeciesLookup!B:G,5,FALSE)),"")</f>
        <v/>
      </c>
      <c r="I4469" s="11"/>
      <c r="J4469" s="73"/>
      <c r="K4469" s="11"/>
      <c r="L4469" s="127" t="str">
        <f>TRIM(IF(ISERROR(VLOOKUP(R4469,SpeciesValidation!D:T,IF(ISNA(VLOOKUP(J4469,Validation!B$2:C$15,2,FALSE)),FALSE,VLOOKUP(J4469,Validation!B$2:C$15,2,FALSE)))),IF(LEN(E4469&amp;"")&gt;0,"",""),VLOOKUP(R4469,SpeciesValidation!D:T,VLOOKUP(J4469,Validation!B$2:C$15,2,FALSE),FALSE)) &amp; " " &amp; IF(ISERROR(IF(LEFT(J4469,1)="A",IF(IF(VLOOKUP(R4469,SpeciesValidation!D:W,20,FALSE)=FALSE,OR(TEXT(A4469,"MMDD")&lt;VLOOKUP(R4469,SpeciesValidation!D:W,18,FALSE),TEXT(A4469,"MMDD")&gt;VLOOKUP(R4469,SpeciesValidation!D:W,19,FALSE)),IF(TEXT(A4469,"MMDD")&lt;"0701",TEXT(A4469,"MMDD")&gt;VLOOKUP(R4469,SpeciesValidation!D:W,18,FALSE),TEXT(A4469,"MMDD")&lt;VLOOKUP(R4469,SpeciesValidation!D:W,19,FALSE))),"Date outside expected range for this species",""),"")),"",IF(LEFT(J4469,1)="A",IF(IF(VLOOKUP(R4469,SpeciesValidation!D:W,20,FALSE)=FALSE,OR(TEXT(A4469,"MMDD")&lt;VLOOKUP(R4469,SpeciesValidation!D:W,18,FALSE),TEXT(A4469,"MMDD")&gt;VLOOKUP(R4469,SpeciesValidation!D:W,19,FALSE)),IF(TEXT(A4469,"MMDD")&lt;"0701",TEXT(A4469,"MMDD")&gt;VLOOKUP(R4469,SpeciesValidation!D:W,18,FALSE),TEXT(A4469,"MMDD")&lt;VLOOKUP(R4469,SpeciesValidation!D:W,19,FALSE))),"Date outside expected range for this species",""),"")))</f>
        <v/>
      </c>
      <c r="M4469" s="127" t="str">
        <f>IF(LEN(E4469&amp;"")&gt;0,IF(ISERROR(VLOOKUP(R4469,SpeciesValidation!D:I,6,FALSE)),"",VLOOKUP(R4469,SpeciesValidation!D:I,6,FALSE)),"")</f>
        <v/>
      </c>
      <c r="Q4469" s="36" t="str">
        <f>IF(LEN(E4469&amp;"")&gt;0,IF(ISERROR(VLOOKUP(E4469,SpeciesValidation!B:G,2,FALSE)=TRUE),"",VLOOKUP(E4469,SpeciesValidation!B:G,2,FALSE)),"")</f>
        <v/>
      </c>
      <c r="R4469" s="36" t="str">
        <f>IF(LEN(E4469&amp;"")&gt;0,IF(ISERROR(VLOOKUP(E4469,SpeciesLookup!B:G,4,FALSE)=TRUE),"",VLOOKUP(E4469,SpeciesLookup!B:G,4,FALSE)),"")</f>
        <v/>
      </c>
    </row>
    <row r="4470" spans="1:18" ht="13.2" x14ac:dyDescent="0.25">
      <c r="A4470" s="72"/>
      <c r="D4470" s="11"/>
      <c r="G4470" s="128" t="str">
        <f>IF(LEN(E4470&amp;"")&gt;0,IF(ISERROR(VLOOKUP(E4470,SpeciesLookup!B:G,6,FALSE)=TRUE),"",VLOOKUP(E4470,SpeciesLookup!B:G,6,FALSE)),"")</f>
        <v/>
      </c>
      <c r="H4470" s="128" t="str">
        <f>IF(LEN(E4470&amp;"")&gt;0,IF(ISERROR(VLOOKUP(E4470,SpeciesLookup!B:G,5,FALSE)=TRUE),"",VLOOKUP(E4470,SpeciesLookup!B:G,5,FALSE)),"")</f>
        <v/>
      </c>
      <c r="I4470" s="11"/>
      <c r="J4470" s="73"/>
      <c r="K4470" s="11"/>
      <c r="L4470" s="127" t="str">
        <f>TRIM(IF(ISERROR(VLOOKUP(R4470,SpeciesValidation!D:T,IF(ISNA(VLOOKUP(J4470,Validation!B$2:C$15,2,FALSE)),FALSE,VLOOKUP(J4470,Validation!B$2:C$15,2,FALSE)))),IF(LEN(E4470&amp;"")&gt;0,"",""),VLOOKUP(R4470,SpeciesValidation!D:T,VLOOKUP(J4470,Validation!B$2:C$15,2,FALSE),FALSE)) &amp; " " &amp; IF(ISERROR(IF(LEFT(J4470,1)="A",IF(IF(VLOOKUP(R4470,SpeciesValidation!D:W,20,FALSE)=FALSE,OR(TEXT(A4470,"MMDD")&lt;VLOOKUP(R4470,SpeciesValidation!D:W,18,FALSE),TEXT(A4470,"MMDD")&gt;VLOOKUP(R4470,SpeciesValidation!D:W,19,FALSE)),IF(TEXT(A4470,"MMDD")&lt;"0701",TEXT(A4470,"MMDD")&gt;VLOOKUP(R4470,SpeciesValidation!D:W,18,FALSE),TEXT(A4470,"MMDD")&lt;VLOOKUP(R4470,SpeciesValidation!D:W,19,FALSE))),"Date outside expected range for this species",""),"")),"",IF(LEFT(J4470,1)="A",IF(IF(VLOOKUP(R4470,SpeciesValidation!D:W,20,FALSE)=FALSE,OR(TEXT(A4470,"MMDD")&lt;VLOOKUP(R4470,SpeciesValidation!D:W,18,FALSE),TEXT(A4470,"MMDD")&gt;VLOOKUP(R4470,SpeciesValidation!D:W,19,FALSE)),IF(TEXT(A4470,"MMDD")&lt;"0701",TEXT(A4470,"MMDD")&gt;VLOOKUP(R4470,SpeciesValidation!D:W,18,FALSE),TEXT(A4470,"MMDD")&lt;VLOOKUP(R4470,SpeciesValidation!D:W,19,FALSE))),"Date outside expected range for this species",""),"")))</f>
        <v/>
      </c>
      <c r="M4470" s="127" t="str">
        <f>IF(LEN(E4470&amp;"")&gt;0,IF(ISERROR(VLOOKUP(R4470,SpeciesValidation!D:I,6,FALSE)),"",VLOOKUP(R4470,SpeciesValidation!D:I,6,FALSE)),"")</f>
        <v/>
      </c>
      <c r="Q4470" s="36" t="str">
        <f>IF(LEN(E4470&amp;"")&gt;0,IF(ISERROR(VLOOKUP(E4470,SpeciesValidation!B:G,2,FALSE)=TRUE),"",VLOOKUP(E4470,SpeciesValidation!B:G,2,FALSE)),"")</f>
        <v/>
      </c>
      <c r="R4470" s="36" t="str">
        <f>IF(LEN(E4470&amp;"")&gt;0,IF(ISERROR(VLOOKUP(E4470,SpeciesLookup!B:G,4,FALSE)=TRUE),"",VLOOKUP(E4470,SpeciesLookup!B:G,4,FALSE)),"")</f>
        <v/>
      </c>
    </row>
    <row r="4471" spans="1:18" ht="13.2" x14ac:dyDescent="0.25">
      <c r="A4471" s="72"/>
      <c r="D4471" s="11"/>
      <c r="G4471" s="128" t="str">
        <f>IF(LEN(E4471&amp;"")&gt;0,IF(ISERROR(VLOOKUP(E4471,SpeciesLookup!B:G,6,FALSE)=TRUE),"",VLOOKUP(E4471,SpeciesLookup!B:G,6,FALSE)),"")</f>
        <v/>
      </c>
      <c r="H4471" s="128" t="str">
        <f>IF(LEN(E4471&amp;"")&gt;0,IF(ISERROR(VLOOKUP(E4471,SpeciesLookup!B:G,5,FALSE)=TRUE),"",VLOOKUP(E4471,SpeciesLookup!B:G,5,FALSE)),"")</f>
        <v/>
      </c>
      <c r="I4471" s="11"/>
      <c r="J4471" s="73"/>
      <c r="K4471" s="11"/>
      <c r="L4471" s="127" t="str">
        <f>TRIM(IF(ISERROR(VLOOKUP(R4471,SpeciesValidation!D:T,IF(ISNA(VLOOKUP(J4471,Validation!B$2:C$15,2,FALSE)),FALSE,VLOOKUP(J4471,Validation!B$2:C$15,2,FALSE)))),IF(LEN(E4471&amp;"")&gt;0,"",""),VLOOKUP(R4471,SpeciesValidation!D:T,VLOOKUP(J4471,Validation!B$2:C$15,2,FALSE),FALSE)) &amp; " " &amp; IF(ISERROR(IF(LEFT(J4471,1)="A",IF(IF(VLOOKUP(R4471,SpeciesValidation!D:W,20,FALSE)=FALSE,OR(TEXT(A4471,"MMDD")&lt;VLOOKUP(R4471,SpeciesValidation!D:W,18,FALSE),TEXT(A4471,"MMDD")&gt;VLOOKUP(R4471,SpeciesValidation!D:W,19,FALSE)),IF(TEXT(A4471,"MMDD")&lt;"0701",TEXT(A4471,"MMDD")&gt;VLOOKUP(R4471,SpeciesValidation!D:W,18,FALSE),TEXT(A4471,"MMDD")&lt;VLOOKUP(R4471,SpeciesValidation!D:W,19,FALSE))),"Date outside expected range for this species",""),"")),"",IF(LEFT(J4471,1)="A",IF(IF(VLOOKUP(R4471,SpeciesValidation!D:W,20,FALSE)=FALSE,OR(TEXT(A4471,"MMDD")&lt;VLOOKUP(R4471,SpeciesValidation!D:W,18,FALSE),TEXT(A4471,"MMDD")&gt;VLOOKUP(R4471,SpeciesValidation!D:W,19,FALSE)),IF(TEXT(A4471,"MMDD")&lt;"0701",TEXT(A4471,"MMDD")&gt;VLOOKUP(R4471,SpeciesValidation!D:W,18,FALSE),TEXT(A4471,"MMDD")&lt;VLOOKUP(R4471,SpeciesValidation!D:W,19,FALSE))),"Date outside expected range for this species",""),"")))</f>
        <v/>
      </c>
      <c r="M4471" s="127" t="str">
        <f>IF(LEN(E4471&amp;"")&gt;0,IF(ISERROR(VLOOKUP(R4471,SpeciesValidation!D:I,6,FALSE)),"",VLOOKUP(R4471,SpeciesValidation!D:I,6,FALSE)),"")</f>
        <v/>
      </c>
      <c r="Q4471" s="36" t="str">
        <f>IF(LEN(E4471&amp;"")&gt;0,IF(ISERROR(VLOOKUP(E4471,SpeciesValidation!B:G,2,FALSE)=TRUE),"",VLOOKUP(E4471,SpeciesValidation!B:G,2,FALSE)),"")</f>
        <v/>
      </c>
      <c r="R4471" s="36" t="str">
        <f>IF(LEN(E4471&amp;"")&gt;0,IF(ISERROR(VLOOKUP(E4471,SpeciesLookup!B:G,4,FALSE)=TRUE),"",VLOOKUP(E4471,SpeciesLookup!B:G,4,FALSE)),"")</f>
        <v/>
      </c>
    </row>
    <row r="4472" spans="1:18" ht="13.2" x14ac:dyDescent="0.25">
      <c r="A4472" s="72"/>
      <c r="D4472" s="11"/>
      <c r="G4472" s="128" t="str">
        <f>IF(LEN(E4472&amp;"")&gt;0,IF(ISERROR(VLOOKUP(E4472,SpeciesLookup!B:G,6,FALSE)=TRUE),"",VLOOKUP(E4472,SpeciesLookup!B:G,6,FALSE)),"")</f>
        <v/>
      </c>
      <c r="H4472" s="128" t="str">
        <f>IF(LEN(E4472&amp;"")&gt;0,IF(ISERROR(VLOOKUP(E4472,SpeciesLookup!B:G,5,FALSE)=TRUE),"",VLOOKUP(E4472,SpeciesLookup!B:G,5,FALSE)),"")</f>
        <v/>
      </c>
      <c r="I4472" s="11"/>
      <c r="J4472" s="73"/>
      <c r="K4472" s="11"/>
      <c r="L4472" s="127" t="str">
        <f>TRIM(IF(ISERROR(VLOOKUP(R4472,SpeciesValidation!D:T,IF(ISNA(VLOOKUP(J4472,Validation!B$2:C$15,2,FALSE)),FALSE,VLOOKUP(J4472,Validation!B$2:C$15,2,FALSE)))),IF(LEN(E4472&amp;"")&gt;0,"",""),VLOOKUP(R4472,SpeciesValidation!D:T,VLOOKUP(J4472,Validation!B$2:C$15,2,FALSE),FALSE)) &amp; " " &amp; IF(ISERROR(IF(LEFT(J4472,1)="A",IF(IF(VLOOKUP(R4472,SpeciesValidation!D:W,20,FALSE)=FALSE,OR(TEXT(A4472,"MMDD")&lt;VLOOKUP(R4472,SpeciesValidation!D:W,18,FALSE),TEXT(A4472,"MMDD")&gt;VLOOKUP(R4472,SpeciesValidation!D:W,19,FALSE)),IF(TEXT(A4472,"MMDD")&lt;"0701",TEXT(A4472,"MMDD")&gt;VLOOKUP(R4472,SpeciesValidation!D:W,18,FALSE),TEXT(A4472,"MMDD")&lt;VLOOKUP(R4472,SpeciesValidation!D:W,19,FALSE))),"Date outside expected range for this species",""),"")),"",IF(LEFT(J4472,1)="A",IF(IF(VLOOKUP(R4472,SpeciesValidation!D:W,20,FALSE)=FALSE,OR(TEXT(A4472,"MMDD")&lt;VLOOKUP(R4472,SpeciesValidation!D:W,18,FALSE),TEXT(A4472,"MMDD")&gt;VLOOKUP(R4472,SpeciesValidation!D:W,19,FALSE)),IF(TEXT(A4472,"MMDD")&lt;"0701",TEXT(A4472,"MMDD")&gt;VLOOKUP(R4472,SpeciesValidation!D:W,18,FALSE),TEXT(A4472,"MMDD")&lt;VLOOKUP(R4472,SpeciesValidation!D:W,19,FALSE))),"Date outside expected range for this species",""),"")))</f>
        <v/>
      </c>
      <c r="M4472" s="127" t="str">
        <f>IF(LEN(E4472&amp;"")&gt;0,IF(ISERROR(VLOOKUP(R4472,SpeciesValidation!D:I,6,FALSE)),"",VLOOKUP(R4472,SpeciesValidation!D:I,6,FALSE)),"")</f>
        <v/>
      </c>
      <c r="Q4472" s="36" t="str">
        <f>IF(LEN(E4472&amp;"")&gt;0,IF(ISERROR(VLOOKUP(E4472,SpeciesValidation!B:G,2,FALSE)=TRUE),"",VLOOKUP(E4472,SpeciesValidation!B:G,2,FALSE)),"")</f>
        <v/>
      </c>
      <c r="R4472" s="36" t="str">
        <f>IF(LEN(E4472&amp;"")&gt;0,IF(ISERROR(VLOOKUP(E4472,SpeciesLookup!B:G,4,FALSE)=TRUE),"",VLOOKUP(E4472,SpeciesLookup!B:G,4,FALSE)),"")</f>
        <v/>
      </c>
    </row>
    <row r="4473" spans="1:18" ht="13.2" x14ac:dyDescent="0.25">
      <c r="A4473" s="72"/>
      <c r="D4473" s="11"/>
      <c r="G4473" s="128" t="str">
        <f>IF(LEN(E4473&amp;"")&gt;0,IF(ISERROR(VLOOKUP(E4473,SpeciesLookup!B:G,6,FALSE)=TRUE),"",VLOOKUP(E4473,SpeciesLookup!B:G,6,FALSE)),"")</f>
        <v/>
      </c>
      <c r="H4473" s="128" t="str">
        <f>IF(LEN(E4473&amp;"")&gt;0,IF(ISERROR(VLOOKUP(E4473,SpeciesLookup!B:G,5,FALSE)=TRUE),"",VLOOKUP(E4473,SpeciesLookup!B:G,5,FALSE)),"")</f>
        <v/>
      </c>
      <c r="I4473" s="11"/>
      <c r="J4473" s="73"/>
      <c r="K4473" s="11"/>
      <c r="L4473" s="127" t="str">
        <f>TRIM(IF(ISERROR(VLOOKUP(R4473,SpeciesValidation!D:T,IF(ISNA(VLOOKUP(J4473,Validation!B$2:C$15,2,FALSE)),FALSE,VLOOKUP(J4473,Validation!B$2:C$15,2,FALSE)))),IF(LEN(E4473&amp;"")&gt;0,"",""),VLOOKUP(R4473,SpeciesValidation!D:T,VLOOKUP(J4473,Validation!B$2:C$15,2,FALSE),FALSE)) &amp; " " &amp; IF(ISERROR(IF(LEFT(J4473,1)="A",IF(IF(VLOOKUP(R4473,SpeciesValidation!D:W,20,FALSE)=FALSE,OR(TEXT(A4473,"MMDD")&lt;VLOOKUP(R4473,SpeciesValidation!D:W,18,FALSE),TEXT(A4473,"MMDD")&gt;VLOOKUP(R4473,SpeciesValidation!D:W,19,FALSE)),IF(TEXT(A4473,"MMDD")&lt;"0701",TEXT(A4473,"MMDD")&gt;VLOOKUP(R4473,SpeciesValidation!D:W,18,FALSE),TEXT(A4473,"MMDD")&lt;VLOOKUP(R4473,SpeciesValidation!D:W,19,FALSE))),"Date outside expected range for this species",""),"")),"",IF(LEFT(J4473,1)="A",IF(IF(VLOOKUP(R4473,SpeciesValidation!D:W,20,FALSE)=FALSE,OR(TEXT(A4473,"MMDD")&lt;VLOOKUP(R4473,SpeciesValidation!D:W,18,FALSE),TEXT(A4473,"MMDD")&gt;VLOOKUP(R4473,SpeciesValidation!D:W,19,FALSE)),IF(TEXT(A4473,"MMDD")&lt;"0701",TEXT(A4473,"MMDD")&gt;VLOOKUP(R4473,SpeciesValidation!D:W,18,FALSE),TEXT(A4473,"MMDD")&lt;VLOOKUP(R4473,SpeciesValidation!D:W,19,FALSE))),"Date outside expected range for this species",""),"")))</f>
        <v/>
      </c>
      <c r="M4473" s="127" t="str">
        <f>IF(LEN(E4473&amp;"")&gt;0,IF(ISERROR(VLOOKUP(R4473,SpeciesValidation!D:I,6,FALSE)),"",VLOOKUP(R4473,SpeciesValidation!D:I,6,FALSE)),"")</f>
        <v/>
      </c>
      <c r="Q4473" s="36" t="str">
        <f>IF(LEN(E4473&amp;"")&gt;0,IF(ISERROR(VLOOKUP(E4473,SpeciesValidation!B:G,2,FALSE)=TRUE),"",VLOOKUP(E4473,SpeciesValidation!B:G,2,FALSE)),"")</f>
        <v/>
      </c>
      <c r="R4473" s="36" t="str">
        <f>IF(LEN(E4473&amp;"")&gt;0,IF(ISERROR(VLOOKUP(E4473,SpeciesLookup!B:G,4,FALSE)=TRUE),"",VLOOKUP(E4473,SpeciesLookup!B:G,4,FALSE)),"")</f>
        <v/>
      </c>
    </row>
    <row r="4474" spans="1:18" ht="13.2" x14ac:dyDescent="0.25">
      <c r="A4474" s="72"/>
      <c r="D4474" s="11"/>
      <c r="G4474" s="128" t="str">
        <f>IF(LEN(E4474&amp;"")&gt;0,IF(ISERROR(VLOOKUP(E4474,SpeciesLookup!B:G,6,FALSE)=TRUE),"",VLOOKUP(E4474,SpeciesLookup!B:G,6,FALSE)),"")</f>
        <v/>
      </c>
      <c r="H4474" s="128" t="str">
        <f>IF(LEN(E4474&amp;"")&gt;0,IF(ISERROR(VLOOKUP(E4474,SpeciesLookup!B:G,5,FALSE)=TRUE),"",VLOOKUP(E4474,SpeciesLookup!B:G,5,FALSE)),"")</f>
        <v/>
      </c>
      <c r="I4474" s="11"/>
      <c r="J4474" s="73"/>
      <c r="K4474" s="11"/>
      <c r="L4474" s="127" t="str">
        <f>TRIM(IF(ISERROR(VLOOKUP(R4474,SpeciesValidation!D:T,IF(ISNA(VLOOKUP(J4474,Validation!B$2:C$15,2,FALSE)),FALSE,VLOOKUP(J4474,Validation!B$2:C$15,2,FALSE)))),IF(LEN(E4474&amp;"")&gt;0,"",""),VLOOKUP(R4474,SpeciesValidation!D:T,VLOOKUP(J4474,Validation!B$2:C$15,2,FALSE),FALSE)) &amp; " " &amp; IF(ISERROR(IF(LEFT(J4474,1)="A",IF(IF(VLOOKUP(R4474,SpeciesValidation!D:W,20,FALSE)=FALSE,OR(TEXT(A4474,"MMDD")&lt;VLOOKUP(R4474,SpeciesValidation!D:W,18,FALSE),TEXT(A4474,"MMDD")&gt;VLOOKUP(R4474,SpeciesValidation!D:W,19,FALSE)),IF(TEXT(A4474,"MMDD")&lt;"0701",TEXT(A4474,"MMDD")&gt;VLOOKUP(R4474,SpeciesValidation!D:W,18,FALSE),TEXT(A4474,"MMDD")&lt;VLOOKUP(R4474,SpeciesValidation!D:W,19,FALSE))),"Date outside expected range for this species",""),"")),"",IF(LEFT(J4474,1)="A",IF(IF(VLOOKUP(R4474,SpeciesValidation!D:W,20,FALSE)=FALSE,OR(TEXT(A4474,"MMDD")&lt;VLOOKUP(R4474,SpeciesValidation!D:W,18,FALSE),TEXT(A4474,"MMDD")&gt;VLOOKUP(R4474,SpeciesValidation!D:W,19,FALSE)),IF(TEXT(A4474,"MMDD")&lt;"0701",TEXT(A4474,"MMDD")&gt;VLOOKUP(R4474,SpeciesValidation!D:W,18,FALSE),TEXT(A4474,"MMDD")&lt;VLOOKUP(R4474,SpeciesValidation!D:W,19,FALSE))),"Date outside expected range for this species",""),"")))</f>
        <v/>
      </c>
      <c r="M4474" s="127" t="str">
        <f>IF(LEN(E4474&amp;"")&gt;0,IF(ISERROR(VLOOKUP(R4474,SpeciesValidation!D:I,6,FALSE)),"",VLOOKUP(R4474,SpeciesValidation!D:I,6,FALSE)),"")</f>
        <v/>
      </c>
      <c r="Q4474" s="36" t="str">
        <f>IF(LEN(E4474&amp;"")&gt;0,IF(ISERROR(VLOOKUP(E4474,SpeciesValidation!B:G,2,FALSE)=TRUE),"",VLOOKUP(E4474,SpeciesValidation!B:G,2,FALSE)),"")</f>
        <v/>
      </c>
      <c r="R4474" s="36" t="str">
        <f>IF(LEN(E4474&amp;"")&gt;0,IF(ISERROR(VLOOKUP(E4474,SpeciesLookup!B:G,4,FALSE)=TRUE),"",VLOOKUP(E4474,SpeciesLookup!B:G,4,FALSE)),"")</f>
        <v/>
      </c>
    </row>
    <row r="4475" spans="1:18" ht="13.2" x14ac:dyDescent="0.25">
      <c r="A4475" s="72"/>
      <c r="D4475" s="11"/>
      <c r="G4475" s="128" t="str">
        <f>IF(LEN(E4475&amp;"")&gt;0,IF(ISERROR(VLOOKUP(E4475,SpeciesLookup!B:G,6,FALSE)=TRUE),"",VLOOKUP(E4475,SpeciesLookup!B:G,6,FALSE)),"")</f>
        <v/>
      </c>
      <c r="H4475" s="128" t="str">
        <f>IF(LEN(E4475&amp;"")&gt;0,IF(ISERROR(VLOOKUP(E4475,SpeciesLookup!B:G,5,FALSE)=TRUE),"",VLOOKUP(E4475,SpeciesLookup!B:G,5,FALSE)),"")</f>
        <v/>
      </c>
      <c r="I4475" s="11"/>
      <c r="J4475" s="73"/>
      <c r="K4475" s="11"/>
      <c r="L4475" s="127" t="str">
        <f>TRIM(IF(ISERROR(VLOOKUP(R4475,SpeciesValidation!D:T,IF(ISNA(VLOOKUP(J4475,Validation!B$2:C$15,2,FALSE)),FALSE,VLOOKUP(J4475,Validation!B$2:C$15,2,FALSE)))),IF(LEN(E4475&amp;"")&gt;0,"",""),VLOOKUP(R4475,SpeciesValidation!D:T,VLOOKUP(J4475,Validation!B$2:C$15,2,FALSE),FALSE)) &amp; " " &amp; IF(ISERROR(IF(LEFT(J4475,1)="A",IF(IF(VLOOKUP(R4475,SpeciesValidation!D:W,20,FALSE)=FALSE,OR(TEXT(A4475,"MMDD")&lt;VLOOKUP(R4475,SpeciesValidation!D:W,18,FALSE),TEXT(A4475,"MMDD")&gt;VLOOKUP(R4475,SpeciesValidation!D:W,19,FALSE)),IF(TEXT(A4475,"MMDD")&lt;"0701",TEXT(A4475,"MMDD")&gt;VLOOKUP(R4475,SpeciesValidation!D:W,18,FALSE),TEXT(A4475,"MMDD")&lt;VLOOKUP(R4475,SpeciesValidation!D:W,19,FALSE))),"Date outside expected range for this species",""),"")),"",IF(LEFT(J4475,1)="A",IF(IF(VLOOKUP(R4475,SpeciesValidation!D:W,20,FALSE)=FALSE,OR(TEXT(A4475,"MMDD")&lt;VLOOKUP(R4475,SpeciesValidation!D:W,18,FALSE),TEXT(A4475,"MMDD")&gt;VLOOKUP(R4475,SpeciesValidation!D:W,19,FALSE)),IF(TEXT(A4475,"MMDD")&lt;"0701",TEXT(A4475,"MMDD")&gt;VLOOKUP(R4475,SpeciesValidation!D:W,18,FALSE),TEXT(A4475,"MMDD")&lt;VLOOKUP(R4475,SpeciesValidation!D:W,19,FALSE))),"Date outside expected range for this species",""),"")))</f>
        <v/>
      </c>
      <c r="M4475" s="127" t="str">
        <f>IF(LEN(E4475&amp;"")&gt;0,IF(ISERROR(VLOOKUP(R4475,SpeciesValidation!D:I,6,FALSE)),"",VLOOKUP(R4475,SpeciesValidation!D:I,6,FALSE)),"")</f>
        <v/>
      </c>
      <c r="Q4475" s="36" t="str">
        <f>IF(LEN(E4475&amp;"")&gt;0,IF(ISERROR(VLOOKUP(E4475,SpeciesValidation!B:G,2,FALSE)=TRUE),"",VLOOKUP(E4475,SpeciesValidation!B:G,2,FALSE)),"")</f>
        <v/>
      </c>
      <c r="R4475" s="36" t="str">
        <f>IF(LEN(E4475&amp;"")&gt;0,IF(ISERROR(VLOOKUP(E4475,SpeciesLookup!B:G,4,FALSE)=TRUE),"",VLOOKUP(E4475,SpeciesLookup!B:G,4,FALSE)),"")</f>
        <v/>
      </c>
    </row>
    <row r="4476" spans="1:18" ht="13.2" x14ac:dyDescent="0.25">
      <c r="A4476" s="72"/>
      <c r="D4476" s="11"/>
      <c r="G4476" s="128" t="str">
        <f>IF(LEN(E4476&amp;"")&gt;0,IF(ISERROR(VLOOKUP(E4476,SpeciesLookup!B:G,6,FALSE)=TRUE),"",VLOOKUP(E4476,SpeciesLookup!B:G,6,FALSE)),"")</f>
        <v/>
      </c>
      <c r="H4476" s="128" t="str">
        <f>IF(LEN(E4476&amp;"")&gt;0,IF(ISERROR(VLOOKUP(E4476,SpeciesLookup!B:G,5,FALSE)=TRUE),"",VLOOKUP(E4476,SpeciesLookup!B:G,5,FALSE)),"")</f>
        <v/>
      </c>
      <c r="I4476" s="11"/>
      <c r="J4476" s="73"/>
      <c r="K4476" s="11"/>
      <c r="L4476" s="127" t="str">
        <f>TRIM(IF(ISERROR(VLOOKUP(R4476,SpeciesValidation!D:T,IF(ISNA(VLOOKUP(J4476,Validation!B$2:C$15,2,FALSE)),FALSE,VLOOKUP(J4476,Validation!B$2:C$15,2,FALSE)))),IF(LEN(E4476&amp;"")&gt;0,"",""),VLOOKUP(R4476,SpeciesValidation!D:T,VLOOKUP(J4476,Validation!B$2:C$15,2,FALSE),FALSE)) &amp; " " &amp; IF(ISERROR(IF(LEFT(J4476,1)="A",IF(IF(VLOOKUP(R4476,SpeciesValidation!D:W,20,FALSE)=FALSE,OR(TEXT(A4476,"MMDD")&lt;VLOOKUP(R4476,SpeciesValidation!D:W,18,FALSE),TEXT(A4476,"MMDD")&gt;VLOOKUP(R4476,SpeciesValidation!D:W,19,FALSE)),IF(TEXT(A4476,"MMDD")&lt;"0701",TEXT(A4476,"MMDD")&gt;VLOOKUP(R4476,SpeciesValidation!D:W,18,FALSE),TEXT(A4476,"MMDD")&lt;VLOOKUP(R4476,SpeciesValidation!D:W,19,FALSE))),"Date outside expected range for this species",""),"")),"",IF(LEFT(J4476,1)="A",IF(IF(VLOOKUP(R4476,SpeciesValidation!D:W,20,FALSE)=FALSE,OR(TEXT(A4476,"MMDD")&lt;VLOOKUP(R4476,SpeciesValidation!D:W,18,FALSE),TEXT(A4476,"MMDD")&gt;VLOOKUP(R4476,SpeciesValidation!D:W,19,FALSE)),IF(TEXT(A4476,"MMDD")&lt;"0701",TEXT(A4476,"MMDD")&gt;VLOOKUP(R4476,SpeciesValidation!D:W,18,FALSE),TEXT(A4476,"MMDD")&lt;VLOOKUP(R4476,SpeciesValidation!D:W,19,FALSE))),"Date outside expected range for this species",""),"")))</f>
        <v/>
      </c>
      <c r="M4476" s="127" t="str">
        <f>IF(LEN(E4476&amp;"")&gt;0,IF(ISERROR(VLOOKUP(R4476,SpeciesValidation!D:I,6,FALSE)),"",VLOOKUP(R4476,SpeciesValidation!D:I,6,FALSE)),"")</f>
        <v/>
      </c>
      <c r="Q4476" s="36" t="str">
        <f>IF(LEN(E4476&amp;"")&gt;0,IF(ISERROR(VLOOKUP(E4476,SpeciesValidation!B:G,2,FALSE)=TRUE),"",VLOOKUP(E4476,SpeciesValidation!B:G,2,FALSE)),"")</f>
        <v/>
      </c>
      <c r="R4476" s="36" t="str">
        <f>IF(LEN(E4476&amp;"")&gt;0,IF(ISERROR(VLOOKUP(E4476,SpeciesLookup!B:G,4,FALSE)=TRUE),"",VLOOKUP(E4476,SpeciesLookup!B:G,4,FALSE)),"")</f>
        <v/>
      </c>
    </row>
    <row r="4477" spans="1:18" ht="13.2" x14ac:dyDescent="0.25">
      <c r="A4477" s="72"/>
      <c r="D4477" s="11"/>
      <c r="G4477" s="128" t="str">
        <f>IF(LEN(E4477&amp;"")&gt;0,IF(ISERROR(VLOOKUP(E4477,SpeciesLookup!B:G,6,FALSE)=TRUE),"",VLOOKUP(E4477,SpeciesLookup!B:G,6,FALSE)),"")</f>
        <v/>
      </c>
      <c r="H4477" s="128" t="str">
        <f>IF(LEN(E4477&amp;"")&gt;0,IF(ISERROR(VLOOKUP(E4477,SpeciesLookup!B:G,5,FALSE)=TRUE),"",VLOOKUP(E4477,SpeciesLookup!B:G,5,FALSE)),"")</f>
        <v/>
      </c>
      <c r="I4477" s="11"/>
      <c r="J4477" s="73"/>
      <c r="K4477" s="11"/>
      <c r="L4477" s="127" t="str">
        <f>TRIM(IF(ISERROR(VLOOKUP(R4477,SpeciesValidation!D:T,IF(ISNA(VLOOKUP(J4477,Validation!B$2:C$15,2,FALSE)),FALSE,VLOOKUP(J4477,Validation!B$2:C$15,2,FALSE)))),IF(LEN(E4477&amp;"")&gt;0,"",""),VLOOKUP(R4477,SpeciesValidation!D:T,VLOOKUP(J4477,Validation!B$2:C$15,2,FALSE),FALSE)) &amp; " " &amp; IF(ISERROR(IF(LEFT(J4477,1)="A",IF(IF(VLOOKUP(R4477,SpeciesValidation!D:W,20,FALSE)=FALSE,OR(TEXT(A4477,"MMDD")&lt;VLOOKUP(R4477,SpeciesValidation!D:W,18,FALSE),TEXT(A4477,"MMDD")&gt;VLOOKUP(R4477,SpeciesValidation!D:W,19,FALSE)),IF(TEXT(A4477,"MMDD")&lt;"0701",TEXT(A4477,"MMDD")&gt;VLOOKUP(R4477,SpeciesValidation!D:W,18,FALSE),TEXT(A4477,"MMDD")&lt;VLOOKUP(R4477,SpeciesValidation!D:W,19,FALSE))),"Date outside expected range for this species",""),"")),"",IF(LEFT(J4477,1)="A",IF(IF(VLOOKUP(R4477,SpeciesValidation!D:W,20,FALSE)=FALSE,OR(TEXT(A4477,"MMDD")&lt;VLOOKUP(R4477,SpeciesValidation!D:W,18,FALSE),TEXT(A4477,"MMDD")&gt;VLOOKUP(R4477,SpeciesValidation!D:W,19,FALSE)),IF(TEXT(A4477,"MMDD")&lt;"0701",TEXT(A4477,"MMDD")&gt;VLOOKUP(R4477,SpeciesValidation!D:W,18,FALSE),TEXT(A4477,"MMDD")&lt;VLOOKUP(R4477,SpeciesValidation!D:W,19,FALSE))),"Date outside expected range for this species",""),"")))</f>
        <v/>
      </c>
      <c r="M4477" s="127" t="str">
        <f>IF(LEN(E4477&amp;"")&gt;0,IF(ISERROR(VLOOKUP(R4477,SpeciesValidation!D:I,6,FALSE)),"",VLOOKUP(R4477,SpeciesValidation!D:I,6,FALSE)),"")</f>
        <v/>
      </c>
      <c r="Q4477" s="36" t="str">
        <f>IF(LEN(E4477&amp;"")&gt;0,IF(ISERROR(VLOOKUP(E4477,SpeciesValidation!B:G,2,FALSE)=TRUE),"",VLOOKUP(E4477,SpeciesValidation!B:G,2,FALSE)),"")</f>
        <v/>
      </c>
      <c r="R4477" s="36" t="str">
        <f>IF(LEN(E4477&amp;"")&gt;0,IF(ISERROR(VLOOKUP(E4477,SpeciesLookup!B:G,4,FALSE)=TRUE),"",VLOOKUP(E4477,SpeciesLookup!B:G,4,FALSE)),"")</f>
        <v/>
      </c>
    </row>
    <row r="4478" spans="1:18" ht="13.2" x14ac:dyDescent="0.25">
      <c r="A4478" s="72"/>
      <c r="D4478" s="11"/>
      <c r="G4478" s="128" t="str">
        <f>IF(LEN(E4478&amp;"")&gt;0,IF(ISERROR(VLOOKUP(E4478,SpeciesLookup!B:G,6,FALSE)=TRUE),"",VLOOKUP(E4478,SpeciesLookup!B:G,6,FALSE)),"")</f>
        <v/>
      </c>
      <c r="H4478" s="128" t="str">
        <f>IF(LEN(E4478&amp;"")&gt;0,IF(ISERROR(VLOOKUP(E4478,SpeciesLookup!B:G,5,FALSE)=TRUE),"",VLOOKUP(E4478,SpeciesLookup!B:G,5,FALSE)),"")</f>
        <v/>
      </c>
      <c r="I4478" s="11"/>
      <c r="J4478" s="73"/>
      <c r="K4478" s="11"/>
      <c r="L4478" s="127" t="str">
        <f>TRIM(IF(ISERROR(VLOOKUP(R4478,SpeciesValidation!D:T,IF(ISNA(VLOOKUP(J4478,Validation!B$2:C$15,2,FALSE)),FALSE,VLOOKUP(J4478,Validation!B$2:C$15,2,FALSE)))),IF(LEN(E4478&amp;"")&gt;0,"",""),VLOOKUP(R4478,SpeciesValidation!D:T,VLOOKUP(J4478,Validation!B$2:C$15,2,FALSE),FALSE)) &amp; " " &amp; IF(ISERROR(IF(LEFT(J4478,1)="A",IF(IF(VLOOKUP(R4478,SpeciesValidation!D:W,20,FALSE)=FALSE,OR(TEXT(A4478,"MMDD")&lt;VLOOKUP(R4478,SpeciesValidation!D:W,18,FALSE),TEXT(A4478,"MMDD")&gt;VLOOKUP(R4478,SpeciesValidation!D:W,19,FALSE)),IF(TEXT(A4478,"MMDD")&lt;"0701",TEXT(A4478,"MMDD")&gt;VLOOKUP(R4478,SpeciesValidation!D:W,18,FALSE),TEXT(A4478,"MMDD")&lt;VLOOKUP(R4478,SpeciesValidation!D:W,19,FALSE))),"Date outside expected range for this species",""),"")),"",IF(LEFT(J4478,1)="A",IF(IF(VLOOKUP(R4478,SpeciesValidation!D:W,20,FALSE)=FALSE,OR(TEXT(A4478,"MMDD")&lt;VLOOKUP(R4478,SpeciesValidation!D:W,18,FALSE),TEXT(A4478,"MMDD")&gt;VLOOKUP(R4478,SpeciesValidation!D:W,19,FALSE)),IF(TEXT(A4478,"MMDD")&lt;"0701",TEXT(A4478,"MMDD")&gt;VLOOKUP(R4478,SpeciesValidation!D:W,18,FALSE),TEXT(A4478,"MMDD")&lt;VLOOKUP(R4478,SpeciesValidation!D:W,19,FALSE))),"Date outside expected range for this species",""),"")))</f>
        <v/>
      </c>
      <c r="M4478" s="127" t="str">
        <f>IF(LEN(E4478&amp;"")&gt;0,IF(ISERROR(VLOOKUP(R4478,SpeciesValidation!D:I,6,FALSE)),"",VLOOKUP(R4478,SpeciesValidation!D:I,6,FALSE)),"")</f>
        <v/>
      </c>
      <c r="Q4478" s="36" t="str">
        <f>IF(LEN(E4478&amp;"")&gt;0,IF(ISERROR(VLOOKUP(E4478,SpeciesValidation!B:G,2,FALSE)=TRUE),"",VLOOKUP(E4478,SpeciesValidation!B:G,2,FALSE)),"")</f>
        <v/>
      </c>
      <c r="R4478" s="36" t="str">
        <f>IF(LEN(E4478&amp;"")&gt;0,IF(ISERROR(VLOOKUP(E4478,SpeciesLookup!B:G,4,FALSE)=TRUE),"",VLOOKUP(E4478,SpeciesLookup!B:G,4,FALSE)),"")</f>
        <v/>
      </c>
    </row>
    <row r="4479" spans="1:18" ht="13.2" x14ac:dyDescent="0.25">
      <c r="A4479" s="72"/>
      <c r="D4479" s="11"/>
      <c r="G4479" s="128" t="str">
        <f>IF(LEN(E4479&amp;"")&gt;0,IF(ISERROR(VLOOKUP(E4479,SpeciesLookup!B:G,6,FALSE)=TRUE),"",VLOOKUP(E4479,SpeciesLookup!B:G,6,FALSE)),"")</f>
        <v/>
      </c>
      <c r="H4479" s="128" t="str">
        <f>IF(LEN(E4479&amp;"")&gt;0,IF(ISERROR(VLOOKUP(E4479,SpeciesLookup!B:G,5,FALSE)=TRUE),"",VLOOKUP(E4479,SpeciesLookup!B:G,5,FALSE)),"")</f>
        <v/>
      </c>
      <c r="I4479" s="11"/>
      <c r="J4479" s="73"/>
      <c r="K4479" s="11"/>
      <c r="L4479" s="127" t="str">
        <f>TRIM(IF(ISERROR(VLOOKUP(R4479,SpeciesValidation!D:T,IF(ISNA(VLOOKUP(J4479,Validation!B$2:C$15,2,FALSE)),FALSE,VLOOKUP(J4479,Validation!B$2:C$15,2,FALSE)))),IF(LEN(E4479&amp;"")&gt;0,"",""),VLOOKUP(R4479,SpeciesValidation!D:T,VLOOKUP(J4479,Validation!B$2:C$15,2,FALSE),FALSE)) &amp; " " &amp; IF(ISERROR(IF(LEFT(J4479,1)="A",IF(IF(VLOOKUP(R4479,SpeciesValidation!D:W,20,FALSE)=FALSE,OR(TEXT(A4479,"MMDD")&lt;VLOOKUP(R4479,SpeciesValidation!D:W,18,FALSE),TEXT(A4479,"MMDD")&gt;VLOOKUP(R4479,SpeciesValidation!D:W,19,FALSE)),IF(TEXT(A4479,"MMDD")&lt;"0701",TEXT(A4479,"MMDD")&gt;VLOOKUP(R4479,SpeciesValidation!D:W,18,FALSE),TEXT(A4479,"MMDD")&lt;VLOOKUP(R4479,SpeciesValidation!D:W,19,FALSE))),"Date outside expected range for this species",""),"")),"",IF(LEFT(J4479,1)="A",IF(IF(VLOOKUP(R4479,SpeciesValidation!D:W,20,FALSE)=FALSE,OR(TEXT(A4479,"MMDD")&lt;VLOOKUP(R4479,SpeciesValidation!D:W,18,FALSE),TEXT(A4479,"MMDD")&gt;VLOOKUP(R4479,SpeciesValidation!D:W,19,FALSE)),IF(TEXT(A4479,"MMDD")&lt;"0701",TEXT(A4479,"MMDD")&gt;VLOOKUP(R4479,SpeciesValidation!D:W,18,FALSE),TEXT(A4479,"MMDD")&lt;VLOOKUP(R4479,SpeciesValidation!D:W,19,FALSE))),"Date outside expected range for this species",""),"")))</f>
        <v/>
      </c>
      <c r="M4479" s="127" t="str">
        <f>IF(LEN(E4479&amp;"")&gt;0,IF(ISERROR(VLOOKUP(R4479,SpeciesValidation!D:I,6,FALSE)),"",VLOOKUP(R4479,SpeciesValidation!D:I,6,FALSE)),"")</f>
        <v/>
      </c>
      <c r="Q4479" s="36" t="str">
        <f>IF(LEN(E4479&amp;"")&gt;0,IF(ISERROR(VLOOKUP(E4479,SpeciesValidation!B:G,2,FALSE)=TRUE),"",VLOOKUP(E4479,SpeciesValidation!B:G,2,FALSE)),"")</f>
        <v/>
      </c>
      <c r="R4479" s="36" t="str">
        <f>IF(LEN(E4479&amp;"")&gt;0,IF(ISERROR(VLOOKUP(E4479,SpeciesLookup!B:G,4,FALSE)=TRUE),"",VLOOKUP(E4479,SpeciesLookup!B:G,4,FALSE)),"")</f>
        <v/>
      </c>
    </row>
    <row r="4480" spans="1:18" ht="13.2" x14ac:dyDescent="0.25">
      <c r="A4480" s="72"/>
      <c r="D4480" s="11"/>
      <c r="G4480" s="128" t="str">
        <f>IF(LEN(E4480&amp;"")&gt;0,IF(ISERROR(VLOOKUP(E4480,SpeciesLookup!B:G,6,FALSE)=TRUE),"",VLOOKUP(E4480,SpeciesLookup!B:G,6,FALSE)),"")</f>
        <v/>
      </c>
      <c r="H4480" s="128" t="str">
        <f>IF(LEN(E4480&amp;"")&gt;0,IF(ISERROR(VLOOKUP(E4480,SpeciesLookup!B:G,5,FALSE)=TRUE),"",VLOOKUP(E4480,SpeciesLookup!B:G,5,FALSE)),"")</f>
        <v/>
      </c>
      <c r="I4480" s="11"/>
      <c r="J4480" s="73"/>
      <c r="K4480" s="11"/>
      <c r="L4480" s="127" t="str">
        <f>TRIM(IF(ISERROR(VLOOKUP(R4480,SpeciesValidation!D:T,IF(ISNA(VLOOKUP(J4480,Validation!B$2:C$15,2,FALSE)),FALSE,VLOOKUP(J4480,Validation!B$2:C$15,2,FALSE)))),IF(LEN(E4480&amp;"")&gt;0,"",""),VLOOKUP(R4480,SpeciesValidation!D:T,VLOOKUP(J4480,Validation!B$2:C$15,2,FALSE),FALSE)) &amp; " " &amp; IF(ISERROR(IF(LEFT(J4480,1)="A",IF(IF(VLOOKUP(R4480,SpeciesValidation!D:W,20,FALSE)=FALSE,OR(TEXT(A4480,"MMDD")&lt;VLOOKUP(R4480,SpeciesValidation!D:W,18,FALSE),TEXT(A4480,"MMDD")&gt;VLOOKUP(R4480,SpeciesValidation!D:W,19,FALSE)),IF(TEXT(A4480,"MMDD")&lt;"0701",TEXT(A4480,"MMDD")&gt;VLOOKUP(R4480,SpeciesValidation!D:W,18,FALSE),TEXT(A4480,"MMDD")&lt;VLOOKUP(R4480,SpeciesValidation!D:W,19,FALSE))),"Date outside expected range for this species",""),"")),"",IF(LEFT(J4480,1)="A",IF(IF(VLOOKUP(R4480,SpeciesValidation!D:W,20,FALSE)=FALSE,OR(TEXT(A4480,"MMDD")&lt;VLOOKUP(R4480,SpeciesValidation!D:W,18,FALSE),TEXT(A4480,"MMDD")&gt;VLOOKUP(R4480,SpeciesValidation!D:W,19,FALSE)),IF(TEXT(A4480,"MMDD")&lt;"0701",TEXT(A4480,"MMDD")&gt;VLOOKUP(R4480,SpeciesValidation!D:W,18,FALSE),TEXT(A4480,"MMDD")&lt;VLOOKUP(R4480,SpeciesValidation!D:W,19,FALSE))),"Date outside expected range for this species",""),"")))</f>
        <v/>
      </c>
      <c r="M4480" s="127" t="str">
        <f>IF(LEN(E4480&amp;"")&gt;0,IF(ISERROR(VLOOKUP(R4480,SpeciesValidation!D:I,6,FALSE)),"",VLOOKUP(R4480,SpeciesValidation!D:I,6,FALSE)),"")</f>
        <v/>
      </c>
      <c r="Q4480" s="36" t="str">
        <f>IF(LEN(E4480&amp;"")&gt;0,IF(ISERROR(VLOOKUP(E4480,SpeciesValidation!B:G,2,FALSE)=TRUE),"",VLOOKUP(E4480,SpeciesValidation!B:G,2,FALSE)),"")</f>
        <v/>
      </c>
      <c r="R4480" s="36" t="str">
        <f>IF(LEN(E4480&amp;"")&gt;0,IF(ISERROR(VLOOKUP(E4480,SpeciesLookup!B:G,4,FALSE)=TRUE),"",VLOOKUP(E4480,SpeciesLookup!B:G,4,FALSE)),"")</f>
        <v/>
      </c>
    </row>
    <row r="4481" spans="1:18" ht="13.2" x14ac:dyDescent="0.25">
      <c r="A4481" s="72"/>
      <c r="D4481" s="11"/>
      <c r="G4481" s="128" t="str">
        <f>IF(LEN(E4481&amp;"")&gt;0,IF(ISERROR(VLOOKUP(E4481,SpeciesLookup!B:G,6,FALSE)=TRUE),"",VLOOKUP(E4481,SpeciesLookup!B:G,6,FALSE)),"")</f>
        <v/>
      </c>
      <c r="H4481" s="128" t="str">
        <f>IF(LEN(E4481&amp;"")&gt;0,IF(ISERROR(VLOOKUP(E4481,SpeciesLookup!B:G,5,FALSE)=TRUE),"",VLOOKUP(E4481,SpeciesLookup!B:G,5,FALSE)),"")</f>
        <v/>
      </c>
      <c r="I4481" s="11"/>
      <c r="J4481" s="73"/>
      <c r="K4481" s="11"/>
      <c r="L4481" s="127" t="str">
        <f>TRIM(IF(ISERROR(VLOOKUP(R4481,SpeciesValidation!D:T,IF(ISNA(VLOOKUP(J4481,Validation!B$2:C$15,2,FALSE)),FALSE,VLOOKUP(J4481,Validation!B$2:C$15,2,FALSE)))),IF(LEN(E4481&amp;"")&gt;0,"",""),VLOOKUP(R4481,SpeciesValidation!D:T,VLOOKUP(J4481,Validation!B$2:C$15,2,FALSE),FALSE)) &amp; " " &amp; IF(ISERROR(IF(LEFT(J4481,1)="A",IF(IF(VLOOKUP(R4481,SpeciesValidation!D:W,20,FALSE)=FALSE,OR(TEXT(A4481,"MMDD")&lt;VLOOKUP(R4481,SpeciesValidation!D:W,18,FALSE),TEXT(A4481,"MMDD")&gt;VLOOKUP(R4481,SpeciesValidation!D:W,19,FALSE)),IF(TEXT(A4481,"MMDD")&lt;"0701",TEXT(A4481,"MMDD")&gt;VLOOKUP(R4481,SpeciesValidation!D:W,18,FALSE),TEXT(A4481,"MMDD")&lt;VLOOKUP(R4481,SpeciesValidation!D:W,19,FALSE))),"Date outside expected range for this species",""),"")),"",IF(LEFT(J4481,1)="A",IF(IF(VLOOKUP(R4481,SpeciesValidation!D:W,20,FALSE)=FALSE,OR(TEXT(A4481,"MMDD")&lt;VLOOKUP(R4481,SpeciesValidation!D:W,18,FALSE),TEXT(A4481,"MMDD")&gt;VLOOKUP(R4481,SpeciesValidation!D:W,19,FALSE)),IF(TEXT(A4481,"MMDD")&lt;"0701",TEXT(A4481,"MMDD")&gt;VLOOKUP(R4481,SpeciesValidation!D:W,18,FALSE),TEXT(A4481,"MMDD")&lt;VLOOKUP(R4481,SpeciesValidation!D:W,19,FALSE))),"Date outside expected range for this species",""),"")))</f>
        <v/>
      </c>
      <c r="M4481" s="127" t="str">
        <f>IF(LEN(E4481&amp;"")&gt;0,IF(ISERROR(VLOOKUP(R4481,SpeciesValidation!D:I,6,FALSE)),"",VLOOKUP(R4481,SpeciesValidation!D:I,6,FALSE)),"")</f>
        <v/>
      </c>
      <c r="Q4481" s="36" t="str">
        <f>IF(LEN(E4481&amp;"")&gt;0,IF(ISERROR(VLOOKUP(E4481,SpeciesValidation!B:G,2,FALSE)=TRUE),"",VLOOKUP(E4481,SpeciesValidation!B:G,2,FALSE)),"")</f>
        <v/>
      </c>
      <c r="R4481" s="36" t="str">
        <f>IF(LEN(E4481&amp;"")&gt;0,IF(ISERROR(VLOOKUP(E4481,SpeciesLookup!B:G,4,FALSE)=TRUE),"",VLOOKUP(E4481,SpeciesLookup!B:G,4,FALSE)),"")</f>
        <v/>
      </c>
    </row>
    <row r="4482" spans="1:18" ht="13.2" x14ac:dyDescent="0.25">
      <c r="A4482" s="72"/>
      <c r="D4482" s="11"/>
      <c r="G4482" s="128" t="str">
        <f>IF(LEN(E4482&amp;"")&gt;0,IF(ISERROR(VLOOKUP(E4482,SpeciesLookup!B:G,6,FALSE)=TRUE),"",VLOOKUP(E4482,SpeciesLookup!B:G,6,FALSE)),"")</f>
        <v/>
      </c>
      <c r="H4482" s="128" t="str">
        <f>IF(LEN(E4482&amp;"")&gt;0,IF(ISERROR(VLOOKUP(E4482,SpeciesLookup!B:G,5,FALSE)=TRUE),"",VLOOKUP(E4482,SpeciesLookup!B:G,5,FALSE)),"")</f>
        <v/>
      </c>
      <c r="I4482" s="11"/>
      <c r="J4482" s="73"/>
      <c r="K4482" s="11"/>
      <c r="L4482" s="127" t="str">
        <f>TRIM(IF(ISERROR(VLOOKUP(R4482,SpeciesValidation!D:T,IF(ISNA(VLOOKUP(J4482,Validation!B$2:C$15,2,FALSE)),FALSE,VLOOKUP(J4482,Validation!B$2:C$15,2,FALSE)))),IF(LEN(E4482&amp;"")&gt;0,"",""),VLOOKUP(R4482,SpeciesValidation!D:T,VLOOKUP(J4482,Validation!B$2:C$15,2,FALSE),FALSE)) &amp; " " &amp; IF(ISERROR(IF(LEFT(J4482,1)="A",IF(IF(VLOOKUP(R4482,SpeciesValidation!D:W,20,FALSE)=FALSE,OR(TEXT(A4482,"MMDD")&lt;VLOOKUP(R4482,SpeciesValidation!D:W,18,FALSE),TEXT(A4482,"MMDD")&gt;VLOOKUP(R4482,SpeciesValidation!D:W,19,FALSE)),IF(TEXT(A4482,"MMDD")&lt;"0701",TEXT(A4482,"MMDD")&gt;VLOOKUP(R4482,SpeciesValidation!D:W,18,FALSE),TEXT(A4482,"MMDD")&lt;VLOOKUP(R4482,SpeciesValidation!D:W,19,FALSE))),"Date outside expected range for this species",""),"")),"",IF(LEFT(J4482,1)="A",IF(IF(VLOOKUP(R4482,SpeciesValidation!D:W,20,FALSE)=FALSE,OR(TEXT(A4482,"MMDD")&lt;VLOOKUP(R4482,SpeciesValidation!D:W,18,FALSE),TEXT(A4482,"MMDD")&gt;VLOOKUP(R4482,SpeciesValidation!D:W,19,FALSE)),IF(TEXT(A4482,"MMDD")&lt;"0701",TEXT(A4482,"MMDD")&gt;VLOOKUP(R4482,SpeciesValidation!D:W,18,FALSE),TEXT(A4482,"MMDD")&lt;VLOOKUP(R4482,SpeciesValidation!D:W,19,FALSE))),"Date outside expected range for this species",""),"")))</f>
        <v/>
      </c>
      <c r="M4482" s="127" t="str">
        <f>IF(LEN(E4482&amp;"")&gt;0,IF(ISERROR(VLOOKUP(R4482,SpeciesValidation!D:I,6,FALSE)),"",VLOOKUP(R4482,SpeciesValidation!D:I,6,FALSE)),"")</f>
        <v/>
      </c>
      <c r="Q4482" s="36" t="str">
        <f>IF(LEN(E4482&amp;"")&gt;0,IF(ISERROR(VLOOKUP(E4482,SpeciesValidation!B:G,2,FALSE)=TRUE),"",VLOOKUP(E4482,SpeciesValidation!B:G,2,FALSE)),"")</f>
        <v/>
      </c>
      <c r="R4482" s="36" t="str">
        <f>IF(LEN(E4482&amp;"")&gt;0,IF(ISERROR(VLOOKUP(E4482,SpeciesLookup!B:G,4,FALSE)=TRUE),"",VLOOKUP(E4482,SpeciesLookup!B:G,4,FALSE)),"")</f>
        <v/>
      </c>
    </row>
    <row r="4483" spans="1:18" ht="13.2" x14ac:dyDescent="0.25">
      <c r="A4483" s="72"/>
      <c r="D4483" s="11"/>
      <c r="G4483" s="128" t="str">
        <f>IF(LEN(E4483&amp;"")&gt;0,IF(ISERROR(VLOOKUP(E4483,SpeciesLookup!B:G,6,FALSE)=TRUE),"",VLOOKUP(E4483,SpeciesLookup!B:G,6,FALSE)),"")</f>
        <v/>
      </c>
      <c r="H4483" s="128" t="str">
        <f>IF(LEN(E4483&amp;"")&gt;0,IF(ISERROR(VLOOKUP(E4483,SpeciesLookup!B:G,5,FALSE)=TRUE),"",VLOOKUP(E4483,SpeciesLookup!B:G,5,FALSE)),"")</f>
        <v/>
      </c>
      <c r="I4483" s="11"/>
      <c r="J4483" s="73"/>
      <c r="K4483" s="11"/>
      <c r="L4483" s="127" t="str">
        <f>TRIM(IF(ISERROR(VLOOKUP(R4483,SpeciesValidation!D:T,IF(ISNA(VLOOKUP(J4483,Validation!B$2:C$15,2,FALSE)),FALSE,VLOOKUP(J4483,Validation!B$2:C$15,2,FALSE)))),IF(LEN(E4483&amp;"")&gt;0,"",""),VLOOKUP(R4483,SpeciesValidation!D:T,VLOOKUP(J4483,Validation!B$2:C$15,2,FALSE),FALSE)) &amp; " " &amp; IF(ISERROR(IF(LEFT(J4483,1)="A",IF(IF(VLOOKUP(R4483,SpeciesValidation!D:W,20,FALSE)=FALSE,OR(TEXT(A4483,"MMDD")&lt;VLOOKUP(R4483,SpeciesValidation!D:W,18,FALSE),TEXT(A4483,"MMDD")&gt;VLOOKUP(R4483,SpeciesValidation!D:W,19,FALSE)),IF(TEXT(A4483,"MMDD")&lt;"0701",TEXT(A4483,"MMDD")&gt;VLOOKUP(R4483,SpeciesValidation!D:W,18,FALSE),TEXT(A4483,"MMDD")&lt;VLOOKUP(R4483,SpeciesValidation!D:W,19,FALSE))),"Date outside expected range for this species",""),"")),"",IF(LEFT(J4483,1)="A",IF(IF(VLOOKUP(R4483,SpeciesValidation!D:W,20,FALSE)=FALSE,OR(TEXT(A4483,"MMDD")&lt;VLOOKUP(R4483,SpeciesValidation!D:W,18,FALSE),TEXT(A4483,"MMDD")&gt;VLOOKUP(R4483,SpeciesValidation!D:W,19,FALSE)),IF(TEXT(A4483,"MMDD")&lt;"0701",TEXT(A4483,"MMDD")&gt;VLOOKUP(R4483,SpeciesValidation!D:W,18,FALSE),TEXT(A4483,"MMDD")&lt;VLOOKUP(R4483,SpeciesValidation!D:W,19,FALSE))),"Date outside expected range for this species",""),"")))</f>
        <v/>
      </c>
      <c r="M4483" s="127" t="str">
        <f>IF(LEN(E4483&amp;"")&gt;0,IF(ISERROR(VLOOKUP(R4483,SpeciesValidation!D:I,6,FALSE)),"",VLOOKUP(R4483,SpeciesValidation!D:I,6,FALSE)),"")</f>
        <v/>
      </c>
      <c r="Q4483" s="36" t="str">
        <f>IF(LEN(E4483&amp;"")&gt;0,IF(ISERROR(VLOOKUP(E4483,SpeciesValidation!B:G,2,FALSE)=TRUE),"",VLOOKUP(E4483,SpeciesValidation!B:G,2,FALSE)),"")</f>
        <v/>
      </c>
      <c r="R4483" s="36" t="str">
        <f>IF(LEN(E4483&amp;"")&gt;0,IF(ISERROR(VLOOKUP(E4483,SpeciesLookup!B:G,4,FALSE)=TRUE),"",VLOOKUP(E4483,SpeciesLookup!B:G,4,FALSE)),"")</f>
        <v/>
      </c>
    </row>
    <row r="4484" spans="1:18" ht="13.2" x14ac:dyDescent="0.25">
      <c r="A4484" s="72"/>
      <c r="D4484" s="11"/>
      <c r="G4484" s="128" t="str">
        <f>IF(LEN(E4484&amp;"")&gt;0,IF(ISERROR(VLOOKUP(E4484,SpeciesLookup!B:G,6,FALSE)=TRUE),"",VLOOKUP(E4484,SpeciesLookup!B:G,6,FALSE)),"")</f>
        <v/>
      </c>
      <c r="H4484" s="128" t="str">
        <f>IF(LEN(E4484&amp;"")&gt;0,IF(ISERROR(VLOOKUP(E4484,SpeciesLookup!B:G,5,FALSE)=TRUE),"",VLOOKUP(E4484,SpeciesLookup!B:G,5,FALSE)),"")</f>
        <v/>
      </c>
      <c r="I4484" s="11"/>
      <c r="J4484" s="73"/>
      <c r="K4484" s="11"/>
      <c r="L4484" s="127" t="str">
        <f>TRIM(IF(ISERROR(VLOOKUP(R4484,SpeciesValidation!D:T,IF(ISNA(VLOOKUP(J4484,Validation!B$2:C$15,2,FALSE)),FALSE,VLOOKUP(J4484,Validation!B$2:C$15,2,FALSE)))),IF(LEN(E4484&amp;"")&gt;0,"",""),VLOOKUP(R4484,SpeciesValidation!D:T,VLOOKUP(J4484,Validation!B$2:C$15,2,FALSE),FALSE)) &amp; " " &amp; IF(ISERROR(IF(LEFT(J4484,1)="A",IF(IF(VLOOKUP(R4484,SpeciesValidation!D:W,20,FALSE)=FALSE,OR(TEXT(A4484,"MMDD")&lt;VLOOKUP(R4484,SpeciesValidation!D:W,18,FALSE),TEXT(A4484,"MMDD")&gt;VLOOKUP(R4484,SpeciesValidation!D:W,19,FALSE)),IF(TEXT(A4484,"MMDD")&lt;"0701",TEXT(A4484,"MMDD")&gt;VLOOKUP(R4484,SpeciesValidation!D:W,18,FALSE),TEXT(A4484,"MMDD")&lt;VLOOKUP(R4484,SpeciesValidation!D:W,19,FALSE))),"Date outside expected range for this species",""),"")),"",IF(LEFT(J4484,1)="A",IF(IF(VLOOKUP(R4484,SpeciesValidation!D:W,20,FALSE)=FALSE,OR(TEXT(A4484,"MMDD")&lt;VLOOKUP(R4484,SpeciesValidation!D:W,18,FALSE),TEXT(A4484,"MMDD")&gt;VLOOKUP(R4484,SpeciesValidation!D:W,19,FALSE)),IF(TEXT(A4484,"MMDD")&lt;"0701",TEXT(A4484,"MMDD")&gt;VLOOKUP(R4484,SpeciesValidation!D:W,18,FALSE),TEXT(A4484,"MMDD")&lt;VLOOKUP(R4484,SpeciesValidation!D:W,19,FALSE))),"Date outside expected range for this species",""),"")))</f>
        <v/>
      </c>
      <c r="M4484" s="127" t="str">
        <f>IF(LEN(E4484&amp;"")&gt;0,IF(ISERROR(VLOOKUP(R4484,SpeciesValidation!D:I,6,FALSE)),"",VLOOKUP(R4484,SpeciesValidation!D:I,6,FALSE)),"")</f>
        <v/>
      </c>
      <c r="Q4484" s="36" t="str">
        <f>IF(LEN(E4484&amp;"")&gt;0,IF(ISERROR(VLOOKUP(E4484,SpeciesValidation!B:G,2,FALSE)=TRUE),"",VLOOKUP(E4484,SpeciesValidation!B:G,2,FALSE)),"")</f>
        <v/>
      </c>
      <c r="R4484" s="36" t="str">
        <f>IF(LEN(E4484&amp;"")&gt;0,IF(ISERROR(VLOOKUP(E4484,SpeciesLookup!B:G,4,FALSE)=TRUE),"",VLOOKUP(E4484,SpeciesLookup!B:G,4,FALSE)),"")</f>
        <v/>
      </c>
    </row>
    <row r="4485" spans="1:18" ht="13.2" x14ac:dyDescent="0.25">
      <c r="A4485" s="72"/>
      <c r="D4485" s="11"/>
      <c r="G4485" s="128" t="str">
        <f>IF(LEN(E4485&amp;"")&gt;0,IF(ISERROR(VLOOKUP(E4485,SpeciesLookup!B:G,6,FALSE)=TRUE),"",VLOOKUP(E4485,SpeciesLookup!B:G,6,FALSE)),"")</f>
        <v/>
      </c>
      <c r="H4485" s="128" t="str">
        <f>IF(LEN(E4485&amp;"")&gt;0,IF(ISERROR(VLOOKUP(E4485,SpeciesLookup!B:G,5,FALSE)=TRUE),"",VLOOKUP(E4485,SpeciesLookup!B:G,5,FALSE)),"")</f>
        <v/>
      </c>
      <c r="I4485" s="11"/>
      <c r="J4485" s="73"/>
      <c r="K4485" s="11"/>
      <c r="L4485" s="127" t="str">
        <f>TRIM(IF(ISERROR(VLOOKUP(R4485,SpeciesValidation!D:T,IF(ISNA(VLOOKUP(J4485,Validation!B$2:C$15,2,FALSE)),FALSE,VLOOKUP(J4485,Validation!B$2:C$15,2,FALSE)))),IF(LEN(E4485&amp;"")&gt;0,"",""),VLOOKUP(R4485,SpeciesValidation!D:T,VLOOKUP(J4485,Validation!B$2:C$15,2,FALSE),FALSE)) &amp; " " &amp; IF(ISERROR(IF(LEFT(J4485,1)="A",IF(IF(VLOOKUP(R4485,SpeciesValidation!D:W,20,FALSE)=FALSE,OR(TEXT(A4485,"MMDD")&lt;VLOOKUP(R4485,SpeciesValidation!D:W,18,FALSE),TEXT(A4485,"MMDD")&gt;VLOOKUP(R4485,SpeciesValidation!D:W,19,FALSE)),IF(TEXT(A4485,"MMDD")&lt;"0701",TEXT(A4485,"MMDD")&gt;VLOOKUP(R4485,SpeciesValidation!D:W,18,FALSE),TEXT(A4485,"MMDD")&lt;VLOOKUP(R4485,SpeciesValidation!D:W,19,FALSE))),"Date outside expected range for this species",""),"")),"",IF(LEFT(J4485,1)="A",IF(IF(VLOOKUP(R4485,SpeciesValidation!D:W,20,FALSE)=FALSE,OR(TEXT(A4485,"MMDD")&lt;VLOOKUP(R4485,SpeciesValidation!D:W,18,FALSE),TEXT(A4485,"MMDD")&gt;VLOOKUP(R4485,SpeciesValidation!D:W,19,FALSE)),IF(TEXT(A4485,"MMDD")&lt;"0701",TEXT(A4485,"MMDD")&gt;VLOOKUP(R4485,SpeciesValidation!D:W,18,FALSE),TEXT(A4485,"MMDD")&lt;VLOOKUP(R4485,SpeciesValidation!D:W,19,FALSE))),"Date outside expected range for this species",""),"")))</f>
        <v/>
      </c>
      <c r="M4485" s="127" t="str">
        <f>IF(LEN(E4485&amp;"")&gt;0,IF(ISERROR(VLOOKUP(R4485,SpeciesValidation!D:I,6,FALSE)),"",VLOOKUP(R4485,SpeciesValidation!D:I,6,FALSE)),"")</f>
        <v/>
      </c>
      <c r="Q4485" s="36" t="str">
        <f>IF(LEN(E4485&amp;"")&gt;0,IF(ISERROR(VLOOKUP(E4485,SpeciesValidation!B:G,2,FALSE)=TRUE),"",VLOOKUP(E4485,SpeciesValidation!B:G,2,FALSE)),"")</f>
        <v/>
      </c>
      <c r="R4485" s="36" t="str">
        <f>IF(LEN(E4485&amp;"")&gt;0,IF(ISERROR(VLOOKUP(E4485,SpeciesLookup!B:G,4,FALSE)=TRUE),"",VLOOKUP(E4485,SpeciesLookup!B:G,4,FALSE)),"")</f>
        <v/>
      </c>
    </row>
    <row r="4486" spans="1:18" ht="13.2" x14ac:dyDescent="0.25">
      <c r="A4486" s="72"/>
      <c r="D4486" s="11"/>
      <c r="G4486" s="128" t="str">
        <f>IF(LEN(E4486&amp;"")&gt;0,IF(ISERROR(VLOOKUP(E4486,SpeciesLookup!B:G,6,FALSE)=TRUE),"",VLOOKUP(E4486,SpeciesLookup!B:G,6,FALSE)),"")</f>
        <v/>
      </c>
      <c r="H4486" s="128" t="str">
        <f>IF(LEN(E4486&amp;"")&gt;0,IF(ISERROR(VLOOKUP(E4486,SpeciesLookup!B:G,5,FALSE)=TRUE),"",VLOOKUP(E4486,SpeciesLookup!B:G,5,FALSE)),"")</f>
        <v/>
      </c>
      <c r="I4486" s="11"/>
      <c r="J4486" s="73"/>
      <c r="K4486" s="11"/>
      <c r="L4486" s="127" t="str">
        <f>TRIM(IF(ISERROR(VLOOKUP(R4486,SpeciesValidation!D:T,IF(ISNA(VLOOKUP(J4486,Validation!B$2:C$15,2,FALSE)),FALSE,VLOOKUP(J4486,Validation!B$2:C$15,2,FALSE)))),IF(LEN(E4486&amp;"")&gt;0,"",""),VLOOKUP(R4486,SpeciesValidation!D:T,VLOOKUP(J4486,Validation!B$2:C$15,2,FALSE),FALSE)) &amp; " " &amp; IF(ISERROR(IF(LEFT(J4486,1)="A",IF(IF(VLOOKUP(R4486,SpeciesValidation!D:W,20,FALSE)=FALSE,OR(TEXT(A4486,"MMDD")&lt;VLOOKUP(R4486,SpeciesValidation!D:W,18,FALSE),TEXT(A4486,"MMDD")&gt;VLOOKUP(R4486,SpeciesValidation!D:W,19,FALSE)),IF(TEXT(A4486,"MMDD")&lt;"0701",TEXT(A4486,"MMDD")&gt;VLOOKUP(R4486,SpeciesValidation!D:W,18,FALSE),TEXT(A4486,"MMDD")&lt;VLOOKUP(R4486,SpeciesValidation!D:W,19,FALSE))),"Date outside expected range for this species",""),"")),"",IF(LEFT(J4486,1)="A",IF(IF(VLOOKUP(R4486,SpeciesValidation!D:W,20,FALSE)=FALSE,OR(TEXT(A4486,"MMDD")&lt;VLOOKUP(R4486,SpeciesValidation!D:W,18,FALSE),TEXT(A4486,"MMDD")&gt;VLOOKUP(R4486,SpeciesValidation!D:W,19,FALSE)),IF(TEXT(A4486,"MMDD")&lt;"0701",TEXT(A4486,"MMDD")&gt;VLOOKUP(R4486,SpeciesValidation!D:W,18,FALSE),TEXT(A4486,"MMDD")&lt;VLOOKUP(R4486,SpeciesValidation!D:W,19,FALSE))),"Date outside expected range for this species",""),"")))</f>
        <v/>
      </c>
      <c r="M4486" s="127" t="str">
        <f>IF(LEN(E4486&amp;"")&gt;0,IF(ISERROR(VLOOKUP(R4486,SpeciesValidation!D:I,6,FALSE)),"",VLOOKUP(R4486,SpeciesValidation!D:I,6,FALSE)),"")</f>
        <v/>
      </c>
      <c r="Q4486" s="36" t="str">
        <f>IF(LEN(E4486&amp;"")&gt;0,IF(ISERROR(VLOOKUP(E4486,SpeciesValidation!B:G,2,FALSE)=TRUE),"",VLOOKUP(E4486,SpeciesValidation!B:G,2,FALSE)),"")</f>
        <v/>
      </c>
      <c r="R4486" s="36" t="str">
        <f>IF(LEN(E4486&amp;"")&gt;0,IF(ISERROR(VLOOKUP(E4486,SpeciesLookup!B:G,4,FALSE)=TRUE),"",VLOOKUP(E4486,SpeciesLookup!B:G,4,FALSE)),"")</f>
        <v/>
      </c>
    </row>
    <row r="4487" spans="1:18" ht="13.2" x14ac:dyDescent="0.25">
      <c r="A4487" s="72"/>
      <c r="D4487" s="11"/>
      <c r="G4487" s="128" t="str">
        <f>IF(LEN(E4487&amp;"")&gt;0,IF(ISERROR(VLOOKUP(E4487,SpeciesLookup!B:G,6,FALSE)=TRUE),"",VLOOKUP(E4487,SpeciesLookup!B:G,6,FALSE)),"")</f>
        <v/>
      </c>
      <c r="H4487" s="128" t="str">
        <f>IF(LEN(E4487&amp;"")&gt;0,IF(ISERROR(VLOOKUP(E4487,SpeciesLookup!B:G,5,FALSE)=TRUE),"",VLOOKUP(E4487,SpeciesLookup!B:G,5,FALSE)),"")</f>
        <v/>
      </c>
      <c r="I4487" s="11"/>
      <c r="J4487" s="73"/>
      <c r="K4487" s="11"/>
      <c r="L4487" s="127" t="str">
        <f>TRIM(IF(ISERROR(VLOOKUP(R4487,SpeciesValidation!D:T,IF(ISNA(VLOOKUP(J4487,Validation!B$2:C$15,2,FALSE)),FALSE,VLOOKUP(J4487,Validation!B$2:C$15,2,FALSE)))),IF(LEN(E4487&amp;"")&gt;0,"",""),VLOOKUP(R4487,SpeciesValidation!D:T,VLOOKUP(J4487,Validation!B$2:C$15,2,FALSE),FALSE)) &amp; " " &amp; IF(ISERROR(IF(LEFT(J4487,1)="A",IF(IF(VLOOKUP(R4487,SpeciesValidation!D:W,20,FALSE)=FALSE,OR(TEXT(A4487,"MMDD")&lt;VLOOKUP(R4487,SpeciesValidation!D:W,18,FALSE),TEXT(A4487,"MMDD")&gt;VLOOKUP(R4487,SpeciesValidation!D:W,19,FALSE)),IF(TEXT(A4487,"MMDD")&lt;"0701",TEXT(A4487,"MMDD")&gt;VLOOKUP(R4487,SpeciesValidation!D:W,18,FALSE),TEXT(A4487,"MMDD")&lt;VLOOKUP(R4487,SpeciesValidation!D:W,19,FALSE))),"Date outside expected range for this species",""),"")),"",IF(LEFT(J4487,1)="A",IF(IF(VLOOKUP(R4487,SpeciesValidation!D:W,20,FALSE)=FALSE,OR(TEXT(A4487,"MMDD")&lt;VLOOKUP(R4487,SpeciesValidation!D:W,18,FALSE),TEXT(A4487,"MMDD")&gt;VLOOKUP(R4487,SpeciesValidation!D:W,19,FALSE)),IF(TEXT(A4487,"MMDD")&lt;"0701",TEXT(A4487,"MMDD")&gt;VLOOKUP(R4487,SpeciesValidation!D:W,18,FALSE),TEXT(A4487,"MMDD")&lt;VLOOKUP(R4487,SpeciesValidation!D:W,19,FALSE))),"Date outside expected range for this species",""),"")))</f>
        <v/>
      </c>
      <c r="M4487" s="127" t="str">
        <f>IF(LEN(E4487&amp;"")&gt;0,IF(ISERROR(VLOOKUP(R4487,SpeciesValidation!D:I,6,FALSE)),"",VLOOKUP(R4487,SpeciesValidation!D:I,6,FALSE)),"")</f>
        <v/>
      </c>
      <c r="Q4487" s="36" t="str">
        <f>IF(LEN(E4487&amp;"")&gt;0,IF(ISERROR(VLOOKUP(E4487,SpeciesValidation!B:G,2,FALSE)=TRUE),"",VLOOKUP(E4487,SpeciesValidation!B:G,2,FALSE)),"")</f>
        <v/>
      </c>
      <c r="R4487" s="36" t="str">
        <f>IF(LEN(E4487&amp;"")&gt;0,IF(ISERROR(VLOOKUP(E4487,SpeciesLookup!B:G,4,FALSE)=TRUE),"",VLOOKUP(E4487,SpeciesLookup!B:G,4,FALSE)),"")</f>
        <v/>
      </c>
    </row>
    <row r="4488" spans="1:18" ht="13.2" x14ac:dyDescent="0.25">
      <c r="A4488" s="72"/>
      <c r="D4488" s="11"/>
      <c r="G4488" s="128" t="str">
        <f>IF(LEN(E4488&amp;"")&gt;0,IF(ISERROR(VLOOKUP(E4488,SpeciesLookup!B:G,6,FALSE)=TRUE),"",VLOOKUP(E4488,SpeciesLookup!B:G,6,FALSE)),"")</f>
        <v/>
      </c>
      <c r="H4488" s="128" t="str">
        <f>IF(LEN(E4488&amp;"")&gt;0,IF(ISERROR(VLOOKUP(E4488,SpeciesLookup!B:G,5,FALSE)=TRUE),"",VLOOKUP(E4488,SpeciesLookup!B:G,5,FALSE)),"")</f>
        <v/>
      </c>
      <c r="I4488" s="11"/>
      <c r="J4488" s="73"/>
      <c r="K4488" s="11"/>
      <c r="L4488" s="127" t="str">
        <f>TRIM(IF(ISERROR(VLOOKUP(R4488,SpeciesValidation!D:T,IF(ISNA(VLOOKUP(J4488,Validation!B$2:C$15,2,FALSE)),FALSE,VLOOKUP(J4488,Validation!B$2:C$15,2,FALSE)))),IF(LEN(E4488&amp;"")&gt;0,"",""),VLOOKUP(R4488,SpeciesValidation!D:T,VLOOKUP(J4488,Validation!B$2:C$15,2,FALSE),FALSE)) &amp; " " &amp; IF(ISERROR(IF(LEFT(J4488,1)="A",IF(IF(VLOOKUP(R4488,SpeciesValidation!D:W,20,FALSE)=FALSE,OR(TEXT(A4488,"MMDD")&lt;VLOOKUP(R4488,SpeciesValidation!D:W,18,FALSE),TEXT(A4488,"MMDD")&gt;VLOOKUP(R4488,SpeciesValidation!D:W,19,FALSE)),IF(TEXT(A4488,"MMDD")&lt;"0701",TEXT(A4488,"MMDD")&gt;VLOOKUP(R4488,SpeciesValidation!D:W,18,FALSE),TEXT(A4488,"MMDD")&lt;VLOOKUP(R4488,SpeciesValidation!D:W,19,FALSE))),"Date outside expected range for this species",""),"")),"",IF(LEFT(J4488,1)="A",IF(IF(VLOOKUP(R4488,SpeciesValidation!D:W,20,FALSE)=FALSE,OR(TEXT(A4488,"MMDD")&lt;VLOOKUP(R4488,SpeciesValidation!D:W,18,FALSE),TEXT(A4488,"MMDD")&gt;VLOOKUP(R4488,SpeciesValidation!D:W,19,FALSE)),IF(TEXT(A4488,"MMDD")&lt;"0701",TEXT(A4488,"MMDD")&gt;VLOOKUP(R4488,SpeciesValidation!D:W,18,FALSE),TEXT(A4488,"MMDD")&lt;VLOOKUP(R4488,SpeciesValidation!D:W,19,FALSE))),"Date outside expected range for this species",""),"")))</f>
        <v/>
      </c>
      <c r="M4488" s="127" t="str">
        <f>IF(LEN(E4488&amp;"")&gt;0,IF(ISERROR(VLOOKUP(R4488,SpeciesValidation!D:I,6,FALSE)),"",VLOOKUP(R4488,SpeciesValidation!D:I,6,FALSE)),"")</f>
        <v/>
      </c>
      <c r="Q4488" s="36" t="str">
        <f>IF(LEN(E4488&amp;"")&gt;0,IF(ISERROR(VLOOKUP(E4488,SpeciesValidation!B:G,2,FALSE)=TRUE),"",VLOOKUP(E4488,SpeciesValidation!B:G,2,FALSE)),"")</f>
        <v/>
      </c>
      <c r="R4488" s="36" t="str">
        <f>IF(LEN(E4488&amp;"")&gt;0,IF(ISERROR(VLOOKUP(E4488,SpeciesLookup!B:G,4,FALSE)=TRUE),"",VLOOKUP(E4488,SpeciesLookup!B:G,4,FALSE)),"")</f>
        <v/>
      </c>
    </row>
    <row r="4489" spans="1:18" ht="13.2" x14ac:dyDescent="0.25">
      <c r="A4489" s="72"/>
      <c r="D4489" s="11"/>
      <c r="G4489" s="128" t="str">
        <f>IF(LEN(E4489&amp;"")&gt;0,IF(ISERROR(VLOOKUP(E4489,SpeciesLookup!B:G,6,FALSE)=TRUE),"",VLOOKUP(E4489,SpeciesLookup!B:G,6,FALSE)),"")</f>
        <v/>
      </c>
      <c r="H4489" s="128" t="str">
        <f>IF(LEN(E4489&amp;"")&gt;0,IF(ISERROR(VLOOKUP(E4489,SpeciesLookup!B:G,5,FALSE)=TRUE),"",VLOOKUP(E4489,SpeciesLookup!B:G,5,FALSE)),"")</f>
        <v/>
      </c>
      <c r="I4489" s="11"/>
      <c r="J4489" s="73"/>
      <c r="K4489" s="11"/>
      <c r="L4489" s="127" t="str">
        <f>TRIM(IF(ISERROR(VLOOKUP(R4489,SpeciesValidation!D:T,IF(ISNA(VLOOKUP(J4489,Validation!B$2:C$15,2,FALSE)),FALSE,VLOOKUP(J4489,Validation!B$2:C$15,2,FALSE)))),IF(LEN(E4489&amp;"")&gt;0,"",""),VLOOKUP(R4489,SpeciesValidation!D:T,VLOOKUP(J4489,Validation!B$2:C$15,2,FALSE),FALSE)) &amp; " " &amp; IF(ISERROR(IF(LEFT(J4489,1)="A",IF(IF(VLOOKUP(R4489,SpeciesValidation!D:W,20,FALSE)=FALSE,OR(TEXT(A4489,"MMDD")&lt;VLOOKUP(R4489,SpeciesValidation!D:W,18,FALSE),TEXT(A4489,"MMDD")&gt;VLOOKUP(R4489,SpeciesValidation!D:W,19,FALSE)),IF(TEXT(A4489,"MMDD")&lt;"0701",TEXT(A4489,"MMDD")&gt;VLOOKUP(R4489,SpeciesValidation!D:W,18,FALSE),TEXT(A4489,"MMDD")&lt;VLOOKUP(R4489,SpeciesValidation!D:W,19,FALSE))),"Date outside expected range for this species",""),"")),"",IF(LEFT(J4489,1)="A",IF(IF(VLOOKUP(R4489,SpeciesValidation!D:W,20,FALSE)=FALSE,OR(TEXT(A4489,"MMDD")&lt;VLOOKUP(R4489,SpeciesValidation!D:W,18,FALSE),TEXT(A4489,"MMDD")&gt;VLOOKUP(R4489,SpeciesValidation!D:W,19,FALSE)),IF(TEXT(A4489,"MMDD")&lt;"0701",TEXT(A4489,"MMDD")&gt;VLOOKUP(R4489,SpeciesValidation!D:W,18,FALSE),TEXT(A4489,"MMDD")&lt;VLOOKUP(R4489,SpeciesValidation!D:W,19,FALSE))),"Date outside expected range for this species",""),"")))</f>
        <v/>
      </c>
      <c r="M4489" s="127" t="str">
        <f>IF(LEN(E4489&amp;"")&gt;0,IF(ISERROR(VLOOKUP(R4489,SpeciesValidation!D:I,6,FALSE)),"",VLOOKUP(R4489,SpeciesValidation!D:I,6,FALSE)),"")</f>
        <v/>
      </c>
      <c r="Q4489" s="36" t="str">
        <f>IF(LEN(E4489&amp;"")&gt;0,IF(ISERROR(VLOOKUP(E4489,SpeciesValidation!B:G,2,FALSE)=TRUE),"",VLOOKUP(E4489,SpeciesValidation!B:G,2,FALSE)),"")</f>
        <v/>
      </c>
      <c r="R4489" s="36" t="str">
        <f>IF(LEN(E4489&amp;"")&gt;0,IF(ISERROR(VLOOKUP(E4489,SpeciesLookup!B:G,4,FALSE)=TRUE),"",VLOOKUP(E4489,SpeciesLookup!B:G,4,FALSE)),"")</f>
        <v/>
      </c>
    </row>
    <row r="4490" spans="1:18" ht="13.2" x14ac:dyDescent="0.25">
      <c r="A4490" s="72"/>
      <c r="D4490" s="11"/>
      <c r="G4490" s="128" t="str">
        <f>IF(LEN(E4490&amp;"")&gt;0,IF(ISERROR(VLOOKUP(E4490,SpeciesLookup!B:G,6,FALSE)=TRUE),"",VLOOKUP(E4490,SpeciesLookup!B:G,6,FALSE)),"")</f>
        <v/>
      </c>
      <c r="H4490" s="128" t="str">
        <f>IF(LEN(E4490&amp;"")&gt;0,IF(ISERROR(VLOOKUP(E4490,SpeciesLookup!B:G,5,FALSE)=TRUE),"",VLOOKUP(E4490,SpeciesLookup!B:G,5,FALSE)),"")</f>
        <v/>
      </c>
      <c r="I4490" s="11"/>
      <c r="J4490" s="73"/>
      <c r="K4490" s="11"/>
      <c r="L4490" s="127" t="str">
        <f>TRIM(IF(ISERROR(VLOOKUP(R4490,SpeciesValidation!D:T,IF(ISNA(VLOOKUP(J4490,Validation!B$2:C$15,2,FALSE)),FALSE,VLOOKUP(J4490,Validation!B$2:C$15,2,FALSE)))),IF(LEN(E4490&amp;"")&gt;0,"",""),VLOOKUP(R4490,SpeciesValidation!D:T,VLOOKUP(J4490,Validation!B$2:C$15,2,FALSE),FALSE)) &amp; " " &amp; IF(ISERROR(IF(LEFT(J4490,1)="A",IF(IF(VLOOKUP(R4490,SpeciesValidation!D:W,20,FALSE)=FALSE,OR(TEXT(A4490,"MMDD")&lt;VLOOKUP(R4490,SpeciesValidation!D:W,18,FALSE),TEXT(A4490,"MMDD")&gt;VLOOKUP(R4490,SpeciesValidation!D:W,19,FALSE)),IF(TEXT(A4490,"MMDD")&lt;"0701",TEXT(A4490,"MMDD")&gt;VLOOKUP(R4490,SpeciesValidation!D:W,18,FALSE),TEXT(A4490,"MMDD")&lt;VLOOKUP(R4490,SpeciesValidation!D:W,19,FALSE))),"Date outside expected range for this species",""),"")),"",IF(LEFT(J4490,1)="A",IF(IF(VLOOKUP(R4490,SpeciesValidation!D:W,20,FALSE)=FALSE,OR(TEXT(A4490,"MMDD")&lt;VLOOKUP(R4490,SpeciesValidation!D:W,18,FALSE),TEXT(A4490,"MMDD")&gt;VLOOKUP(R4490,SpeciesValidation!D:W,19,FALSE)),IF(TEXT(A4490,"MMDD")&lt;"0701",TEXT(A4490,"MMDD")&gt;VLOOKUP(R4490,SpeciesValidation!D:W,18,FALSE),TEXT(A4490,"MMDD")&lt;VLOOKUP(R4490,SpeciesValidation!D:W,19,FALSE))),"Date outside expected range for this species",""),"")))</f>
        <v/>
      </c>
      <c r="M4490" s="127" t="str">
        <f>IF(LEN(E4490&amp;"")&gt;0,IF(ISERROR(VLOOKUP(R4490,SpeciesValidation!D:I,6,FALSE)),"",VLOOKUP(R4490,SpeciesValidation!D:I,6,FALSE)),"")</f>
        <v/>
      </c>
      <c r="Q4490" s="36" t="str">
        <f>IF(LEN(E4490&amp;"")&gt;0,IF(ISERROR(VLOOKUP(E4490,SpeciesValidation!B:G,2,FALSE)=TRUE),"",VLOOKUP(E4490,SpeciesValidation!B:G,2,FALSE)),"")</f>
        <v/>
      </c>
      <c r="R4490" s="36" t="str">
        <f>IF(LEN(E4490&amp;"")&gt;0,IF(ISERROR(VLOOKUP(E4490,SpeciesLookup!B:G,4,FALSE)=TRUE),"",VLOOKUP(E4490,SpeciesLookup!B:G,4,FALSE)),"")</f>
        <v/>
      </c>
    </row>
    <row r="4491" spans="1:18" ht="13.2" x14ac:dyDescent="0.25">
      <c r="A4491" s="72"/>
      <c r="D4491" s="11"/>
      <c r="G4491" s="128" t="str">
        <f>IF(LEN(E4491&amp;"")&gt;0,IF(ISERROR(VLOOKUP(E4491,SpeciesLookup!B:G,6,FALSE)=TRUE),"",VLOOKUP(E4491,SpeciesLookup!B:G,6,FALSE)),"")</f>
        <v/>
      </c>
      <c r="H4491" s="128" t="str">
        <f>IF(LEN(E4491&amp;"")&gt;0,IF(ISERROR(VLOOKUP(E4491,SpeciesLookup!B:G,5,FALSE)=TRUE),"",VLOOKUP(E4491,SpeciesLookup!B:G,5,FALSE)),"")</f>
        <v/>
      </c>
      <c r="I4491" s="11"/>
      <c r="J4491" s="73"/>
      <c r="K4491" s="11"/>
      <c r="L4491" s="127" t="str">
        <f>TRIM(IF(ISERROR(VLOOKUP(R4491,SpeciesValidation!D:T,IF(ISNA(VLOOKUP(J4491,Validation!B$2:C$15,2,FALSE)),FALSE,VLOOKUP(J4491,Validation!B$2:C$15,2,FALSE)))),IF(LEN(E4491&amp;"")&gt;0,"",""),VLOOKUP(R4491,SpeciesValidation!D:T,VLOOKUP(J4491,Validation!B$2:C$15,2,FALSE),FALSE)) &amp; " " &amp; IF(ISERROR(IF(LEFT(J4491,1)="A",IF(IF(VLOOKUP(R4491,SpeciesValidation!D:W,20,FALSE)=FALSE,OR(TEXT(A4491,"MMDD")&lt;VLOOKUP(R4491,SpeciesValidation!D:W,18,FALSE),TEXT(A4491,"MMDD")&gt;VLOOKUP(R4491,SpeciesValidation!D:W,19,FALSE)),IF(TEXT(A4491,"MMDD")&lt;"0701",TEXT(A4491,"MMDD")&gt;VLOOKUP(R4491,SpeciesValidation!D:W,18,FALSE),TEXT(A4491,"MMDD")&lt;VLOOKUP(R4491,SpeciesValidation!D:W,19,FALSE))),"Date outside expected range for this species",""),"")),"",IF(LEFT(J4491,1)="A",IF(IF(VLOOKUP(R4491,SpeciesValidation!D:W,20,FALSE)=FALSE,OR(TEXT(A4491,"MMDD")&lt;VLOOKUP(R4491,SpeciesValidation!D:W,18,FALSE),TEXT(A4491,"MMDD")&gt;VLOOKUP(R4491,SpeciesValidation!D:W,19,FALSE)),IF(TEXT(A4491,"MMDD")&lt;"0701",TEXT(A4491,"MMDD")&gt;VLOOKUP(R4491,SpeciesValidation!D:W,18,FALSE),TEXT(A4491,"MMDD")&lt;VLOOKUP(R4491,SpeciesValidation!D:W,19,FALSE))),"Date outside expected range for this species",""),"")))</f>
        <v/>
      </c>
      <c r="M4491" s="127" t="str">
        <f>IF(LEN(E4491&amp;"")&gt;0,IF(ISERROR(VLOOKUP(R4491,SpeciesValidation!D:I,6,FALSE)),"",VLOOKUP(R4491,SpeciesValidation!D:I,6,FALSE)),"")</f>
        <v/>
      </c>
      <c r="Q4491" s="36" t="str">
        <f>IF(LEN(E4491&amp;"")&gt;0,IF(ISERROR(VLOOKUP(E4491,SpeciesValidation!B:G,2,FALSE)=TRUE),"",VLOOKUP(E4491,SpeciesValidation!B:G,2,FALSE)),"")</f>
        <v/>
      </c>
      <c r="R4491" s="36" t="str">
        <f>IF(LEN(E4491&amp;"")&gt;0,IF(ISERROR(VLOOKUP(E4491,SpeciesLookup!B:G,4,FALSE)=TRUE),"",VLOOKUP(E4491,SpeciesLookup!B:G,4,FALSE)),"")</f>
        <v/>
      </c>
    </row>
    <row r="4492" spans="1:18" ht="13.2" x14ac:dyDescent="0.25">
      <c r="A4492" s="72"/>
      <c r="D4492" s="11"/>
      <c r="G4492" s="128" t="str">
        <f>IF(LEN(E4492&amp;"")&gt;0,IF(ISERROR(VLOOKUP(E4492,SpeciesLookup!B:G,6,FALSE)=TRUE),"",VLOOKUP(E4492,SpeciesLookup!B:G,6,FALSE)),"")</f>
        <v/>
      </c>
      <c r="H4492" s="128" t="str">
        <f>IF(LEN(E4492&amp;"")&gt;0,IF(ISERROR(VLOOKUP(E4492,SpeciesLookup!B:G,5,FALSE)=TRUE),"",VLOOKUP(E4492,SpeciesLookup!B:G,5,FALSE)),"")</f>
        <v/>
      </c>
      <c r="I4492" s="11"/>
      <c r="J4492" s="73"/>
      <c r="K4492" s="11"/>
      <c r="L4492" s="127" t="str">
        <f>TRIM(IF(ISERROR(VLOOKUP(R4492,SpeciesValidation!D:T,IF(ISNA(VLOOKUP(J4492,Validation!B$2:C$15,2,FALSE)),FALSE,VLOOKUP(J4492,Validation!B$2:C$15,2,FALSE)))),IF(LEN(E4492&amp;"")&gt;0,"",""),VLOOKUP(R4492,SpeciesValidation!D:T,VLOOKUP(J4492,Validation!B$2:C$15,2,FALSE),FALSE)) &amp; " " &amp; IF(ISERROR(IF(LEFT(J4492,1)="A",IF(IF(VLOOKUP(R4492,SpeciesValidation!D:W,20,FALSE)=FALSE,OR(TEXT(A4492,"MMDD")&lt;VLOOKUP(R4492,SpeciesValidation!D:W,18,FALSE),TEXT(A4492,"MMDD")&gt;VLOOKUP(R4492,SpeciesValidation!D:W,19,FALSE)),IF(TEXT(A4492,"MMDD")&lt;"0701",TEXT(A4492,"MMDD")&gt;VLOOKUP(R4492,SpeciesValidation!D:W,18,FALSE),TEXT(A4492,"MMDD")&lt;VLOOKUP(R4492,SpeciesValidation!D:W,19,FALSE))),"Date outside expected range for this species",""),"")),"",IF(LEFT(J4492,1)="A",IF(IF(VLOOKUP(R4492,SpeciesValidation!D:W,20,FALSE)=FALSE,OR(TEXT(A4492,"MMDD")&lt;VLOOKUP(R4492,SpeciesValidation!D:W,18,FALSE),TEXT(A4492,"MMDD")&gt;VLOOKUP(R4492,SpeciesValidation!D:W,19,FALSE)),IF(TEXT(A4492,"MMDD")&lt;"0701",TEXT(A4492,"MMDD")&gt;VLOOKUP(R4492,SpeciesValidation!D:W,18,FALSE),TEXT(A4492,"MMDD")&lt;VLOOKUP(R4492,SpeciesValidation!D:W,19,FALSE))),"Date outside expected range for this species",""),"")))</f>
        <v/>
      </c>
      <c r="M4492" s="127" t="str">
        <f>IF(LEN(E4492&amp;"")&gt;0,IF(ISERROR(VLOOKUP(R4492,SpeciesValidation!D:I,6,FALSE)),"",VLOOKUP(R4492,SpeciesValidation!D:I,6,FALSE)),"")</f>
        <v/>
      </c>
      <c r="Q4492" s="36" t="str">
        <f>IF(LEN(E4492&amp;"")&gt;0,IF(ISERROR(VLOOKUP(E4492,SpeciesValidation!B:G,2,FALSE)=TRUE),"",VLOOKUP(E4492,SpeciesValidation!B:G,2,FALSE)),"")</f>
        <v/>
      </c>
      <c r="R4492" s="36" t="str">
        <f>IF(LEN(E4492&amp;"")&gt;0,IF(ISERROR(VLOOKUP(E4492,SpeciesLookup!B:G,4,FALSE)=TRUE),"",VLOOKUP(E4492,SpeciesLookup!B:G,4,FALSE)),"")</f>
        <v/>
      </c>
    </row>
    <row r="4493" spans="1:18" ht="13.2" x14ac:dyDescent="0.25">
      <c r="A4493" s="72"/>
      <c r="D4493" s="11"/>
      <c r="G4493" s="128" t="str">
        <f>IF(LEN(E4493&amp;"")&gt;0,IF(ISERROR(VLOOKUP(E4493,SpeciesLookup!B:G,6,FALSE)=TRUE),"",VLOOKUP(E4493,SpeciesLookup!B:G,6,FALSE)),"")</f>
        <v/>
      </c>
      <c r="H4493" s="128" t="str">
        <f>IF(LEN(E4493&amp;"")&gt;0,IF(ISERROR(VLOOKUP(E4493,SpeciesLookup!B:G,5,FALSE)=TRUE),"",VLOOKUP(E4493,SpeciesLookup!B:G,5,FALSE)),"")</f>
        <v/>
      </c>
      <c r="I4493" s="11"/>
      <c r="J4493" s="73"/>
      <c r="K4493" s="11"/>
      <c r="L4493" s="127" t="str">
        <f>TRIM(IF(ISERROR(VLOOKUP(R4493,SpeciesValidation!D:T,IF(ISNA(VLOOKUP(J4493,Validation!B$2:C$15,2,FALSE)),FALSE,VLOOKUP(J4493,Validation!B$2:C$15,2,FALSE)))),IF(LEN(E4493&amp;"")&gt;0,"",""),VLOOKUP(R4493,SpeciesValidation!D:T,VLOOKUP(J4493,Validation!B$2:C$15,2,FALSE),FALSE)) &amp; " " &amp; IF(ISERROR(IF(LEFT(J4493,1)="A",IF(IF(VLOOKUP(R4493,SpeciesValidation!D:W,20,FALSE)=FALSE,OR(TEXT(A4493,"MMDD")&lt;VLOOKUP(R4493,SpeciesValidation!D:W,18,FALSE),TEXT(A4493,"MMDD")&gt;VLOOKUP(R4493,SpeciesValidation!D:W,19,FALSE)),IF(TEXT(A4493,"MMDD")&lt;"0701",TEXT(A4493,"MMDD")&gt;VLOOKUP(R4493,SpeciesValidation!D:W,18,FALSE),TEXT(A4493,"MMDD")&lt;VLOOKUP(R4493,SpeciesValidation!D:W,19,FALSE))),"Date outside expected range for this species",""),"")),"",IF(LEFT(J4493,1)="A",IF(IF(VLOOKUP(R4493,SpeciesValidation!D:W,20,FALSE)=FALSE,OR(TEXT(A4493,"MMDD")&lt;VLOOKUP(R4493,SpeciesValidation!D:W,18,FALSE),TEXT(A4493,"MMDD")&gt;VLOOKUP(R4493,SpeciesValidation!D:W,19,FALSE)),IF(TEXT(A4493,"MMDD")&lt;"0701",TEXT(A4493,"MMDD")&gt;VLOOKUP(R4493,SpeciesValidation!D:W,18,FALSE),TEXT(A4493,"MMDD")&lt;VLOOKUP(R4493,SpeciesValidation!D:W,19,FALSE))),"Date outside expected range for this species",""),"")))</f>
        <v/>
      </c>
      <c r="M4493" s="127" t="str">
        <f>IF(LEN(E4493&amp;"")&gt;0,IF(ISERROR(VLOOKUP(R4493,SpeciesValidation!D:I,6,FALSE)),"",VLOOKUP(R4493,SpeciesValidation!D:I,6,FALSE)),"")</f>
        <v/>
      </c>
      <c r="Q4493" s="36" t="str">
        <f>IF(LEN(E4493&amp;"")&gt;0,IF(ISERROR(VLOOKUP(E4493,SpeciesValidation!B:G,2,FALSE)=TRUE),"",VLOOKUP(E4493,SpeciesValidation!B:G,2,FALSE)),"")</f>
        <v/>
      </c>
      <c r="R4493" s="36" t="str">
        <f>IF(LEN(E4493&amp;"")&gt;0,IF(ISERROR(VLOOKUP(E4493,SpeciesLookup!B:G,4,FALSE)=TRUE),"",VLOOKUP(E4493,SpeciesLookup!B:G,4,FALSE)),"")</f>
        <v/>
      </c>
    </row>
    <row r="4494" spans="1:18" ht="13.2" x14ac:dyDescent="0.25">
      <c r="A4494" s="72"/>
      <c r="D4494" s="11"/>
      <c r="G4494" s="128" t="str">
        <f>IF(LEN(E4494&amp;"")&gt;0,IF(ISERROR(VLOOKUP(E4494,SpeciesLookup!B:G,6,FALSE)=TRUE),"",VLOOKUP(E4494,SpeciesLookup!B:G,6,FALSE)),"")</f>
        <v/>
      </c>
      <c r="H4494" s="128" t="str">
        <f>IF(LEN(E4494&amp;"")&gt;0,IF(ISERROR(VLOOKUP(E4494,SpeciesLookup!B:G,5,FALSE)=TRUE),"",VLOOKUP(E4494,SpeciesLookup!B:G,5,FALSE)),"")</f>
        <v/>
      </c>
      <c r="I4494" s="11"/>
      <c r="J4494" s="73"/>
      <c r="K4494" s="11"/>
      <c r="L4494" s="127" t="str">
        <f>TRIM(IF(ISERROR(VLOOKUP(R4494,SpeciesValidation!D:T,IF(ISNA(VLOOKUP(J4494,Validation!B$2:C$15,2,FALSE)),FALSE,VLOOKUP(J4494,Validation!B$2:C$15,2,FALSE)))),IF(LEN(E4494&amp;"")&gt;0,"",""),VLOOKUP(R4494,SpeciesValidation!D:T,VLOOKUP(J4494,Validation!B$2:C$15,2,FALSE),FALSE)) &amp; " " &amp; IF(ISERROR(IF(LEFT(J4494,1)="A",IF(IF(VLOOKUP(R4494,SpeciesValidation!D:W,20,FALSE)=FALSE,OR(TEXT(A4494,"MMDD")&lt;VLOOKUP(R4494,SpeciesValidation!D:W,18,FALSE),TEXT(A4494,"MMDD")&gt;VLOOKUP(R4494,SpeciesValidation!D:W,19,FALSE)),IF(TEXT(A4494,"MMDD")&lt;"0701",TEXT(A4494,"MMDD")&gt;VLOOKUP(R4494,SpeciesValidation!D:W,18,FALSE),TEXT(A4494,"MMDD")&lt;VLOOKUP(R4494,SpeciesValidation!D:W,19,FALSE))),"Date outside expected range for this species",""),"")),"",IF(LEFT(J4494,1)="A",IF(IF(VLOOKUP(R4494,SpeciesValidation!D:W,20,FALSE)=FALSE,OR(TEXT(A4494,"MMDD")&lt;VLOOKUP(R4494,SpeciesValidation!D:W,18,FALSE),TEXT(A4494,"MMDD")&gt;VLOOKUP(R4494,SpeciesValidation!D:W,19,FALSE)),IF(TEXT(A4494,"MMDD")&lt;"0701",TEXT(A4494,"MMDD")&gt;VLOOKUP(R4494,SpeciesValidation!D:W,18,FALSE),TEXT(A4494,"MMDD")&lt;VLOOKUP(R4494,SpeciesValidation!D:W,19,FALSE))),"Date outside expected range for this species",""),"")))</f>
        <v/>
      </c>
      <c r="M4494" s="127" t="str">
        <f>IF(LEN(E4494&amp;"")&gt;0,IF(ISERROR(VLOOKUP(R4494,SpeciesValidation!D:I,6,FALSE)),"",VLOOKUP(R4494,SpeciesValidation!D:I,6,FALSE)),"")</f>
        <v/>
      </c>
      <c r="Q4494" s="36" t="str">
        <f>IF(LEN(E4494&amp;"")&gt;0,IF(ISERROR(VLOOKUP(E4494,SpeciesValidation!B:G,2,FALSE)=TRUE),"",VLOOKUP(E4494,SpeciesValidation!B:G,2,FALSE)),"")</f>
        <v/>
      </c>
      <c r="R4494" s="36" t="str">
        <f>IF(LEN(E4494&amp;"")&gt;0,IF(ISERROR(VLOOKUP(E4494,SpeciesLookup!B:G,4,FALSE)=TRUE),"",VLOOKUP(E4494,SpeciesLookup!B:G,4,FALSE)),"")</f>
        <v/>
      </c>
    </row>
    <row r="4495" spans="1:18" ht="13.2" x14ac:dyDescent="0.25">
      <c r="A4495" s="72"/>
      <c r="D4495" s="11"/>
      <c r="G4495" s="128" t="str">
        <f>IF(LEN(E4495&amp;"")&gt;0,IF(ISERROR(VLOOKUP(E4495,SpeciesLookup!B:G,6,FALSE)=TRUE),"",VLOOKUP(E4495,SpeciesLookup!B:G,6,FALSE)),"")</f>
        <v/>
      </c>
      <c r="H4495" s="128" t="str">
        <f>IF(LEN(E4495&amp;"")&gt;0,IF(ISERROR(VLOOKUP(E4495,SpeciesLookup!B:G,5,FALSE)=TRUE),"",VLOOKUP(E4495,SpeciesLookup!B:G,5,FALSE)),"")</f>
        <v/>
      </c>
      <c r="I4495" s="11"/>
      <c r="J4495" s="73"/>
      <c r="K4495" s="11"/>
      <c r="L4495" s="127" t="str">
        <f>TRIM(IF(ISERROR(VLOOKUP(R4495,SpeciesValidation!D:T,IF(ISNA(VLOOKUP(J4495,Validation!B$2:C$15,2,FALSE)),FALSE,VLOOKUP(J4495,Validation!B$2:C$15,2,FALSE)))),IF(LEN(E4495&amp;"")&gt;0,"",""),VLOOKUP(R4495,SpeciesValidation!D:T,VLOOKUP(J4495,Validation!B$2:C$15,2,FALSE),FALSE)) &amp; " " &amp; IF(ISERROR(IF(LEFT(J4495,1)="A",IF(IF(VLOOKUP(R4495,SpeciesValidation!D:W,20,FALSE)=FALSE,OR(TEXT(A4495,"MMDD")&lt;VLOOKUP(R4495,SpeciesValidation!D:W,18,FALSE),TEXT(A4495,"MMDD")&gt;VLOOKUP(R4495,SpeciesValidation!D:W,19,FALSE)),IF(TEXT(A4495,"MMDD")&lt;"0701",TEXT(A4495,"MMDD")&gt;VLOOKUP(R4495,SpeciesValidation!D:W,18,FALSE),TEXT(A4495,"MMDD")&lt;VLOOKUP(R4495,SpeciesValidation!D:W,19,FALSE))),"Date outside expected range for this species",""),"")),"",IF(LEFT(J4495,1)="A",IF(IF(VLOOKUP(R4495,SpeciesValidation!D:W,20,FALSE)=FALSE,OR(TEXT(A4495,"MMDD")&lt;VLOOKUP(R4495,SpeciesValidation!D:W,18,FALSE),TEXT(A4495,"MMDD")&gt;VLOOKUP(R4495,SpeciesValidation!D:W,19,FALSE)),IF(TEXT(A4495,"MMDD")&lt;"0701",TEXT(A4495,"MMDD")&gt;VLOOKUP(R4495,SpeciesValidation!D:W,18,FALSE),TEXT(A4495,"MMDD")&lt;VLOOKUP(R4495,SpeciesValidation!D:W,19,FALSE))),"Date outside expected range for this species",""),"")))</f>
        <v/>
      </c>
      <c r="M4495" s="127" t="str">
        <f>IF(LEN(E4495&amp;"")&gt;0,IF(ISERROR(VLOOKUP(R4495,SpeciesValidation!D:I,6,FALSE)),"",VLOOKUP(R4495,SpeciesValidation!D:I,6,FALSE)),"")</f>
        <v/>
      </c>
      <c r="Q4495" s="36" t="str">
        <f>IF(LEN(E4495&amp;"")&gt;0,IF(ISERROR(VLOOKUP(E4495,SpeciesValidation!B:G,2,FALSE)=TRUE),"",VLOOKUP(E4495,SpeciesValidation!B:G,2,FALSE)),"")</f>
        <v/>
      </c>
      <c r="R4495" s="36" t="str">
        <f>IF(LEN(E4495&amp;"")&gt;0,IF(ISERROR(VLOOKUP(E4495,SpeciesLookup!B:G,4,FALSE)=TRUE),"",VLOOKUP(E4495,SpeciesLookup!B:G,4,FALSE)),"")</f>
        <v/>
      </c>
    </row>
    <row r="4496" spans="1:18" ht="13.2" x14ac:dyDescent="0.25">
      <c r="A4496" s="72"/>
      <c r="D4496" s="11"/>
      <c r="G4496" s="128" t="str">
        <f>IF(LEN(E4496&amp;"")&gt;0,IF(ISERROR(VLOOKUP(E4496,SpeciesLookup!B:G,6,FALSE)=TRUE),"",VLOOKUP(E4496,SpeciesLookup!B:G,6,FALSE)),"")</f>
        <v/>
      </c>
      <c r="H4496" s="128" t="str">
        <f>IF(LEN(E4496&amp;"")&gt;0,IF(ISERROR(VLOOKUP(E4496,SpeciesLookup!B:G,5,FALSE)=TRUE),"",VLOOKUP(E4496,SpeciesLookup!B:G,5,FALSE)),"")</f>
        <v/>
      </c>
      <c r="I4496" s="11"/>
      <c r="J4496" s="73"/>
      <c r="K4496" s="11"/>
      <c r="L4496" s="127" t="str">
        <f>TRIM(IF(ISERROR(VLOOKUP(R4496,SpeciesValidation!D:T,IF(ISNA(VLOOKUP(J4496,Validation!B$2:C$15,2,FALSE)),FALSE,VLOOKUP(J4496,Validation!B$2:C$15,2,FALSE)))),IF(LEN(E4496&amp;"")&gt;0,"",""),VLOOKUP(R4496,SpeciesValidation!D:T,VLOOKUP(J4496,Validation!B$2:C$15,2,FALSE),FALSE)) &amp; " " &amp; IF(ISERROR(IF(LEFT(J4496,1)="A",IF(IF(VLOOKUP(R4496,SpeciesValidation!D:W,20,FALSE)=FALSE,OR(TEXT(A4496,"MMDD")&lt;VLOOKUP(R4496,SpeciesValidation!D:W,18,FALSE),TEXT(A4496,"MMDD")&gt;VLOOKUP(R4496,SpeciesValidation!D:W,19,FALSE)),IF(TEXT(A4496,"MMDD")&lt;"0701",TEXT(A4496,"MMDD")&gt;VLOOKUP(R4496,SpeciesValidation!D:W,18,FALSE),TEXT(A4496,"MMDD")&lt;VLOOKUP(R4496,SpeciesValidation!D:W,19,FALSE))),"Date outside expected range for this species",""),"")),"",IF(LEFT(J4496,1)="A",IF(IF(VLOOKUP(R4496,SpeciesValidation!D:W,20,FALSE)=FALSE,OR(TEXT(A4496,"MMDD")&lt;VLOOKUP(R4496,SpeciesValidation!D:W,18,FALSE),TEXT(A4496,"MMDD")&gt;VLOOKUP(R4496,SpeciesValidation!D:W,19,FALSE)),IF(TEXT(A4496,"MMDD")&lt;"0701",TEXT(A4496,"MMDD")&gt;VLOOKUP(R4496,SpeciesValidation!D:W,18,FALSE),TEXT(A4496,"MMDD")&lt;VLOOKUP(R4496,SpeciesValidation!D:W,19,FALSE))),"Date outside expected range for this species",""),"")))</f>
        <v/>
      </c>
      <c r="M4496" s="127" t="str">
        <f>IF(LEN(E4496&amp;"")&gt;0,IF(ISERROR(VLOOKUP(R4496,SpeciesValidation!D:I,6,FALSE)),"",VLOOKUP(R4496,SpeciesValidation!D:I,6,FALSE)),"")</f>
        <v/>
      </c>
      <c r="Q4496" s="36" t="str">
        <f>IF(LEN(E4496&amp;"")&gt;0,IF(ISERROR(VLOOKUP(E4496,SpeciesValidation!B:G,2,FALSE)=TRUE),"",VLOOKUP(E4496,SpeciesValidation!B:G,2,FALSE)),"")</f>
        <v/>
      </c>
      <c r="R4496" s="36" t="str">
        <f>IF(LEN(E4496&amp;"")&gt;0,IF(ISERROR(VLOOKUP(E4496,SpeciesLookup!B:G,4,FALSE)=TRUE),"",VLOOKUP(E4496,SpeciesLookup!B:G,4,FALSE)),"")</f>
        <v/>
      </c>
    </row>
    <row r="4497" spans="1:18" ht="13.2" x14ac:dyDescent="0.25">
      <c r="A4497" s="72"/>
      <c r="D4497" s="11"/>
      <c r="G4497" s="128" t="str">
        <f>IF(LEN(E4497&amp;"")&gt;0,IF(ISERROR(VLOOKUP(E4497,SpeciesLookup!B:G,6,FALSE)=TRUE),"",VLOOKUP(E4497,SpeciesLookup!B:G,6,FALSE)),"")</f>
        <v/>
      </c>
      <c r="H4497" s="128" t="str">
        <f>IF(LEN(E4497&amp;"")&gt;0,IF(ISERROR(VLOOKUP(E4497,SpeciesLookup!B:G,5,FALSE)=TRUE),"",VLOOKUP(E4497,SpeciesLookup!B:G,5,FALSE)),"")</f>
        <v/>
      </c>
      <c r="I4497" s="11"/>
      <c r="J4497" s="73"/>
      <c r="K4497" s="11"/>
      <c r="L4497" s="127" t="str">
        <f>TRIM(IF(ISERROR(VLOOKUP(R4497,SpeciesValidation!D:T,IF(ISNA(VLOOKUP(J4497,Validation!B$2:C$15,2,FALSE)),FALSE,VLOOKUP(J4497,Validation!B$2:C$15,2,FALSE)))),IF(LEN(E4497&amp;"")&gt;0,"",""),VLOOKUP(R4497,SpeciesValidation!D:T,VLOOKUP(J4497,Validation!B$2:C$15,2,FALSE),FALSE)) &amp; " " &amp; IF(ISERROR(IF(LEFT(J4497,1)="A",IF(IF(VLOOKUP(R4497,SpeciesValidation!D:W,20,FALSE)=FALSE,OR(TEXT(A4497,"MMDD")&lt;VLOOKUP(R4497,SpeciesValidation!D:W,18,FALSE),TEXT(A4497,"MMDD")&gt;VLOOKUP(R4497,SpeciesValidation!D:W,19,FALSE)),IF(TEXT(A4497,"MMDD")&lt;"0701",TEXT(A4497,"MMDD")&gt;VLOOKUP(R4497,SpeciesValidation!D:W,18,FALSE),TEXT(A4497,"MMDD")&lt;VLOOKUP(R4497,SpeciesValidation!D:W,19,FALSE))),"Date outside expected range for this species",""),"")),"",IF(LEFT(J4497,1)="A",IF(IF(VLOOKUP(R4497,SpeciesValidation!D:W,20,FALSE)=FALSE,OR(TEXT(A4497,"MMDD")&lt;VLOOKUP(R4497,SpeciesValidation!D:W,18,FALSE),TEXT(A4497,"MMDD")&gt;VLOOKUP(R4497,SpeciesValidation!D:W,19,FALSE)),IF(TEXT(A4497,"MMDD")&lt;"0701",TEXT(A4497,"MMDD")&gt;VLOOKUP(R4497,SpeciesValidation!D:W,18,FALSE),TEXT(A4497,"MMDD")&lt;VLOOKUP(R4497,SpeciesValidation!D:W,19,FALSE))),"Date outside expected range for this species",""),"")))</f>
        <v/>
      </c>
      <c r="M4497" s="127" t="str">
        <f>IF(LEN(E4497&amp;"")&gt;0,IF(ISERROR(VLOOKUP(R4497,SpeciesValidation!D:I,6,FALSE)),"",VLOOKUP(R4497,SpeciesValidation!D:I,6,FALSE)),"")</f>
        <v/>
      </c>
      <c r="Q4497" s="36" t="str">
        <f>IF(LEN(E4497&amp;"")&gt;0,IF(ISERROR(VLOOKUP(E4497,SpeciesValidation!B:G,2,FALSE)=TRUE),"",VLOOKUP(E4497,SpeciesValidation!B:G,2,FALSE)),"")</f>
        <v/>
      </c>
      <c r="R4497" s="36" t="str">
        <f>IF(LEN(E4497&amp;"")&gt;0,IF(ISERROR(VLOOKUP(E4497,SpeciesLookup!B:G,4,FALSE)=TRUE),"",VLOOKUP(E4497,SpeciesLookup!B:G,4,FALSE)),"")</f>
        <v/>
      </c>
    </row>
    <row r="4498" spans="1:18" ht="13.2" x14ac:dyDescent="0.25">
      <c r="A4498" s="72"/>
      <c r="D4498" s="11"/>
      <c r="G4498" s="128" t="str">
        <f>IF(LEN(E4498&amp;"")&gt;0,IF(ISERROR(VLOOKUP(E4498,SpeciesLookup!B:G,6,FALSE)=TRUE),"",VLOOKUP(E4498,SpeciesLookup!B:G,6,FALSE)),"")</f>
        <v/>
      </c>
      <c r="H4498" s="128" t="str">
        <f>IF(LEN(E4498&amp;"")&gt;0,IF(ISERROR(VLOOKUP(E4498,SpeciesLookup!B:G,5,FALSE)=TRUE),"",VLOOKUP(E4498,SpeciesLookup!B:G,5,FALSE)),"")</f>
        <v/>
      </c>
      <c r="I4498" s="11"/>
      <c r="J4498" s="73"/>
      <c r="K4498" s="11"/>
      <c r="L4498" s="127" t="str">
        <f>TRIM(IF(ISERROR(VLOOKUP(R4498,SpeciesValidation!D:T,IF(ISNA(VLOOKUP(J4498,Validation!B$2:C$15,2,FALSE)),FALSE,VLOOKUP(J4498,Validation!B$2:C$15,2,FALSE)))),IF(LEN(E4498&amp;"")&gt;0,"",""),VLOOKUP(R4498,SpeciesValidation!D:T,VLOOKUP(J4498,Validation!B$2:C$15,2,FALSE),FALSE)) &amp; " " &amp; IF(ISERROR(IF(LEFT(J4498,1)="A",IF(IF(VLOOKUP(R4498,SpeciesValidation!D:W,20,FALSE)=FALSE,OR(TEXT(A4498,"MMDD")&lt;VLOOKUP(R4498,SpeciesValidation!D:W,18,FALSE),TEXT(A4498,"MMDD")&gt;VLOOKUP(R4498,SpeciesValidation!D:W,19,FALSE)),IF(TEXT(A4498,"MMDD")&lt;"0701",TEXT(A4498,"MMDD")&gt;VLOOKUP(R4498,SpeciesValidation!D:W,18,FALSE),TEXT(A4498,"MMDD")&lt;VLOOKUP(R4498,SpeciesValidation!D:W,19,FALSE))),"Date outside expected range for this species",""),"")),"",IF(LEFT(J4498,1)="A",IF(IF(VLOOKUP(R4498,SpeciesValidation!D:W,20,FALSE)=FALSE,OR(TEXT(A4498,"MMDD")&lt;VLOOKUP(R4498,SpeciesValidation!D:W,18,FALSE),TEXT(A4498,"MMDD")&gt;VLOOKUP(R4498,SpeciesValidation!D:W,19,FALSE)),IF(TEXT(A4498,"MMDD")&lt;"0701",TEXT(A4498,"MMDD")&gt;VLOOKUP(R4498,SpeciesValidation!D:W,18,FALSE),TEXT(A4498,"MMDD")&lt;VLOOKUP(R4498,SpeciesValidation!D:W,19,FALSE))),"Date outside expected range for this species",""),"")))</f>
        <v/>
      </c>
      <c r="M4498" s="127" t="str">
        <f>IF(LEN(E4498&amp;"")&gt;0,IF(ISERROR(VLOOKUP(R4498,SpeciesValidation!D:I,6,FALSE)),"",VLOOKUP(R4498,SpeciesValidation!D:I,6,FALSE)),"")</f>
        <v/>
      </c>
      <c r="Q4498" s="36" t="str">
        <f>IF(LEN(E4498&amp;"")&gt;0,IF(ISERROR(VLOOKUP(E4498,SpeciesValidation!B:G,2,FALSE)=TRUE),"",VLOOKUP(E4498,SpeciesValidation!B:G,2,FALSE)),"")</f>
        <v/>
      </c>
      <c r="R4498" s="36" t="str">
        <f>IF(LEN(E4498&amp;"")&gt;0,IF(ISERROR(VLOOKUP(E4498,SpeciesLookup!B:G,4,FALSE)=TRUE),"",VLOOKUP(E4498,SpeciesLookup!B:G,4,FALSE)),"")</f>
        <v/>
      </c>
    </row>
    <row r="4499" spans="1:18" ht="13.2" x14ac:dyDescent="0.25">
      <c r="A4499" s="72"/>
      <c r="D4499" s="11"/>
      <c r="G4499" s="128" t="str">
        <f>IF(LEN(E4499&amp;"")&gt;0,IF(ISERROR(VLOOKUP(E4499,SpeciesLookup!B:G,6,FALSE)=TRUE),"",VLOOKUP(E4499,SpeciesLookup!B:G,6,FALSE)),"")</f>
        <v/>
      </c>
      <c r="H4499" s="128" t="str">
        <f>IF(LEN(E4499&amp;"")&gt;0,IF(ISERROR(VLOOKUP(E4499,SpeciesLookup!B:G,5,FALSE)=TRUE),"",VLOOKUP(E4499,SpeciesLookup!B:G,5,FALSE)),"")</f>
        <v/>
      </c>
      <c r="I4499" s="11"/>
      <c r="J4499" s="73"/>
      <c r="K4499" s="11"/>
      <c r="L4499" s="127" t="str">
        <f>TRIM(IF(ISERROR(VLOOKUP(R4499,SpeciesValidation!D:T,IF(ISNA(VLOOKUP(J4499,Validation!B$2:C$15,2,FALSE)),FALSE,VLOOKUP(J4499,Validation!B$2:C$15,2,FALSE)))),IF(LEN(E4499&amp;"")&gt;0,"",""),VLOOKUP(R4499,SpeciesValidation!D:T,VLOOKUP(J4499,Validation!B$2:C$15,2,FALSE),FALSE)) &amp; " " &amp; IF(ISERROR(IF(LEFT(J4499,1)="A",IF(IF(VLOOKUP(R4499,SpeciesValidation!D:W,20,FALSE)=FALSE,OR(TEXT(A4499,"MMDD")&lt;VLOOKUP(R4499,SpeciesValidation!D:W,18,FALSE),TEXT(A4499,"MMDD")&gt;VLOOKUP(R4499,SpeciesValidation!D:W,19,FALSE)),IF(TEXT(A4499,"MMDD")&lt;"0701",TEXT(A4499,"MMDD")&gt;VLOOKUP(R4499,SpeciesValidation!D:W,18,FALSE),TEXT(A4499,"MMDD")&lt;VLOOKUP(R4499,SpeciesValidation!D:W,19,FALSE))),"Date outside expected range for this species",""),"")),"",IF(LEFT(J4499,1)="A",IF(IF(VLOOKUP(R4499,SpeciesValidation!D:W,20,FALSE)=FALSE,OR(TEXT(A4499,"MMDD")&lt;VLOOKUP(R4499,SpeciesValidation!D:W,18,FALSE),TEXT(A4499,"MMDD")&gt;VLOOKUP(R4499,SpeciesValidation!D:W,19,FALSE)),IF(TEXT(A4499,"MMDD")&lt;"0701",TEXT(A4499,"MMDD")&gt;VLOOKUP(R4499,SpeciesValidation!D:W,18,FALSE),TEXT(A4499,"MMDD")&lt;VLOOKUP(R4499,SpeciesValidation!D:W,19,FALSE))),"Date outside expected range for this species",""),"")))</f>
        <v/>
      </c>
      <c r="M4499" s="127" t="str">
        <f>IF(LEN(E4499&amp;"")&gt;0,IF(ISERROR(VLOOKUP(R4499,SpeciesValidation!D:I,6,FALSE)),"",VLOOKUP(R4499,SpeciesValidation!D:I,6,FALSE)),"")</f>
        <v/>
      </c>
      <c r="Q4499" s="36" t="str">
        <f>IF(LEN(E4499&amp;"")&gt;0,IF(ISERROR(VLOOKUP(E4499,SpeciesValidation!B:G,2,FALSE)=TRUE),"",VLOOKUP(E4499,SpeciesValidation!B:G,2,FALSE)),"")</f>
        <v/>
      </c>
      <c r="R4499" s="36" t="str">
        <f>IF(LEN(E4499&amp;"")&gt;0,IF(ISERROR(VLOOKUP(E4499,SpeciesLookup!B:G,4,FALSE)=TRUE),"",VLOOKUP(E4499,SpeciesLookup!B:G,4,FALSE)),"")</f>
        <v/>
      </c>
    </row>
    <row r="4500" spans="1:18" ht="13.2" x14ac:dyDescent="0.25">
      <c r="A4500" s="72"/>
      <c r="D4500" s="11"/>
      <c r="G4500" s="128" t="str">
        <f>IF(LEN(E4500&amp;"")&gt;0,IF(ISERROR(VLOOKUP(E4500,SpeciesLookup!B:G,6,FALSE)=TRUE),"",VLOOKUP(E4500,SpeciesLookup!B:G,6,FALSE)),"")</f>
        <v/>
      </c>
      <c r="H4500" s="128" t="str">
        <f>IF(LEN(E4500&amp;"")&gt;0,IF(ISERROR(VLOOKUP(E4500,SpeciesLookup!B:G,5,FALSE)=TRUE),"",VLOOKUP(E4500,SpeciesLookup!B:G,5,FALSE)),"")</f>
        <v/>
      </c>
      <c r="I4500" s="11"/>
      <c r="J4500" s="73"/>
      <c r="K4500" s="11"/>
      <c r="L4500" s="127" t="str">
        <f>TRIM(IF(ISERROR(VLOOKUP(R4500,SpeciesValidation!D:T,IF(ISNA(VLOOKUP(J4500,Validation!B$2:C$15,2,FALSE)),FALSE,VLOOKUP(J4500,Validation!B$2:C$15,2,FALSE)))),IF(LEN(E4500&amp;"")&gt;0,"",""),VLOOKUP(R4500,SpeciesValidation!D:T,VLOOKUP(J4500,Validation!B$2:C$15,2,FALSE),FALSE)) &amp; " " &amp; IF(ISERROR(IF(LEFT(J4500,1)="A",IF(IF(VLOOKUP(R4500,SpeciesValidation!D:W,20,FALSE)=FALSE,OR(TEXT(A4500,"MMDD")&lt;VLOOKUP(R4500,SpeciesValidation!D:W,18,FALSE),TEXT(A4500,"MMDD")&gt;VLOOKUP(R4500,SpeciesValidation!D:W,19,FALSE)),IF(TEXT(A4500,"MMDD")&lt;"0701",TEXT(A4500,"MMDD")&gt;VLOOKUP(R4500,SpeciesValidation!D:W,18,FALSE),TEXT(A4500,"MMDD")&lt;VLOOKUP(R4500,SpeciesValidation!D:W,19,FALSE))),"Date outside expected range for this species",""),"")),"",IF(LEFT(J4500,1)="A",IF(IF(VLOOKUP(R4500,SpeciesValidation!D:W,20,FALSE)=FALSE,OR(TEXT(A4500,"MMDD")&lt;VLOOKUP(R4500,SpeciesValidation!D:W,18,FALSE),TEXT(A4500,"MMDD")&gt;VLOOKUP(R4500,SpeciesValidation!D:W,19,FALSE)),IF(TEXT(A4500,"MMDD")&lt;"0701",TEXT(A4500,"MMDD")&gt;VLOOKUP(R4500,SpeciesValidation!D:W,18,FALSE),TEXT(A4500,"MMDD")&lt;VLOOKUP(R4500,SpeciesValidation!D:W,19,FALSE))),"Date outside expected range for this species",""),"")))</f>
        <v/>
      </c>
      <c r="M4500" s="127" t="str">
        <f>IF(LEN(E4500&amp;"")&gt;0,IF(ISERROR(VLOOKUP(R4500,SpeciesValidation!D:I,6,FALSE)),"",VLOOKUP(R4500,SpeciesValidation!D:I,6,FALSE)),"")</f>
        <v/>
      </c>
      <c r="Q4500" s="36" t="str">
        <f>IF(LEN(E4500&amp;"")&gt;0,IF(ISERROR(VLOOKUP(E4500,SpeciesValidation!B:G,2,FALSE)=TRUE),"",VLOOKUP(E4500,SpeciesValidation!B:G,2,FALSE)),"")</f>
        <v/>
      </c>
      <c r="R4500" s="36" t="str">
        <f>IF(LEN(E4500&amp;"")&gt;0,IF(ISERROR(VLOOKUP(E4500,SpeciesLookup!B:G,4,FALSE)=TRUE),"",VLOOKUP(E4500,SpeciesLookup!B:G,4,FALSE)),"")</f>
        <v/>
      </c>
    </row>
    <row r="4501" spans="1:18" ht="13.2" x14ac:dyDescent="0.25">
      <c r="A4501" s="72"/>
      <c r="D4501" s="11"/>
      <c r="G4501" s="128" t="str">
        <f>IF(LEN(E4501&amp;"")&gt;0,IF(ISERROR(VLOOKUP(E4501,SpeciesLookup!B:G,6,FALSE)=TRUE),"",VLOOKUP(E4501,SpeciesLookup!B:G,6,FALSE)),"")</f>
        <v/>
      </c>
      <c r="H4501" s="128" t="str">
        <f>IF(LEN(E4501&amp;"")&gt;0,IF(ISERROR(VLOOKUP(E4501,SpeciesLookup!B:G,5,FALSE)=TRUE),"",VLOOKUP(E4501,SpeciesLookup!B:G,5,FALSE)),"")</f>
        <v/>
      </c>
      <c r="I4501" s="11"/>
      <c r="J4501" s="73"/>
      <c r="K4501" s="11"/>
      <c r="L4501" s="127" t="str">
        <f>TRIM(IF(ISERROR(VLOOKUP(R4501,SpeciesValidation!D:T,IF(ISNA(VLOOKUP(J4501,Validation!B$2:C$15,2,FALSE)),FALSE,VLOOKUP(J4501,Validation!B$2:C$15,2,FALSE)))),IF(LEN(E4501&amp;"")&gt;0,"",""),VLOOKUP(R4501,SpeciesValidation!D:T,VLOOKUP(J4501,Validation!B$2:C$15,2,FALSE),FALSE)) &amp; " " &amp; IF(ISERROR(IF(LEFT(J4501,1)="A",IF(IF(VLOOKUP(R4501,SpeciesValidation!D:W,20,FALSE)=FALSE,OR(TEXT(A4501,"MMDD")&lt;VLOOKUP(R4501,SpeciesValidation!D:W,18,FALSE),TEXT(A4501,"MMDD")&gt;VLOOKUP(R4501,SpeciesValidation!D:W,19,FALSE)),IF(TEXT(A4501,"MMDD")&lt;"0701",TEXT(A4501,"MMDD")&gt;VLOOKUP(R4501,SpeciesValidation!D:W,18,FALSE),TEXT(A4501,"MMDD")&lt;VLOOKUP(R4501,SpeciesValidation!D:W,19,FALSE))),"Date outside expected range for this species",""),"")),"",IF(LEFT(J4501,1)="A",IF(IF(VLOOKUP(R4501,SpeciesValidation!D:W,20,FALSE)=FALSE,OR(TEXT(A4501,"MMDD")&lt;VLOOKUP(R4501,SpeciesValidation!D:W,18,FALSE),TEXT(A4501,"MMDD")&gt;VLOOKUP(R4501,SpeciesValidation!D:W,19,FALSE)),IF(TEXT(A4501,"MMDD")&lt;"0701",TEXT(A4501,"MMDD")&gt;VLOOKUP(R4501,SpeciesValidation!D:W,18,FALSE),TEXT(A4501,"MMDD")&lt;VLOOKUP(R4501,SpeciesValidation!D:W,19,FALSE))),"Date outside expected range for this species",""),"")))</f>
        <v/>
      </c>
      <c r="M4501" s="127" t="str">
        <f>IF(LEN(E4501&amp;"")&gt;0,IF(ISERROR(VLOOKUP(R4501,SpeciesValidation!D:I,6,FALSE)),"",VLOOKUP(R4501,SpeciesValidation!D:I,6,FALSE)),"")</f>
        <v/>
      </c>
      <c r="Q4501" s="36" t="str">
        <f>IF(LEN(E4501&amp;"")&gt;0,IF(ISERROR(VLOOKUP(E4501,SpeciesValidation!B:G,2,FALSE)=TRUE),"",VLOOKUP(E4501,SpeciesValidation!B:G,2,FALSE)),"")</f>
        <v/>
      </c>
      <c r="R4501" s="36" t="str">
        <f>IF(LEN(E4501&amp;"")&gt;0,IF(ISERROR(VLOOKUP(E4501,SpeciesLookup!B:G,4,FALSE)=TRUE),"",VLOOKUP(E4501,SpeciesLookup!B:G,4,FALSE)),"")</f>
        <v/>
      </c>
    </row>
    <row r="4502" spans="1:18" ht="13.2" x14ac:dyDescent="0.25">
      <c r="A4502" s="72"/>
      <c r="D4502" s="11"/>
      <c r="G4502" s="128" t="str">
        <f>IF(LEN(E4502&amp;"")&gt;0,IF(ISERROR(VLOOKUP(E4502,SpeciesLookup!B:G,6,FALSE)=TRUE),"",VLOOKUP(E4502,SpeciesLookup!B:G,6,FALSE)),"")</f>
        <v/>
      </c>
      <c r="H4502" s="128" t="str">
        <f>IF(LEN(E4502&amp;"")&gt;0,IF(ISERROR(VLOOKUP(E4502,SpeciesLookup!B:G,5,FALSE)=TRUE),"",VLOOKUP(E4502,SpeciesLookup!B:G,5,FALSE)),"")</f>
        <v/>
      </c>
      <c r="I4502" s="11"/>
      <c r="J4502" s="73"/>
      <c r="K4502" s="11"/>
      <c r="L4502" s="127" t="str">
        <f>TRIM(IF(ISERROR(VLOOKUP(R4502,SpeciesValidation!D:T,IF(ISNA(VLOOKUP(J4502,Validation!B$2:C$15,2,FALSE)),FALSE,VLOOKUP(J4502,Validation!B$2:C$15,2,FALSE)))),IF(LEN(E4502&amp;"")&gt;0,"",""),VLOOKUP(R4502,SpeciesValidation!D:T,VLOOKUP(J4502,Validation!B$2:C$15,2,FALSE),FALSE)) &amp; " " &amp; IF(ISERROR(IF(LEFT(J4502,1)="A",IF(IF(VLOOKUP(R4502,SpeciesValidation!D:W,20,FALSE)=FALSE,OR(TEXT(A4502,"MMDD")&lt;VLOOKUP(R4502,SpeciesValidation!D:W,18,FALSE),TEXT(A4502,"MMDD")&gt;VLOOKUP(R4502,SpeciesValidation!D:W,19,FALSE)),IF(TEXT(A4502,"MMDD")&lt;"0701",TEXT(A4502,"MMDD")&gt;VLOOKUP(R4502,SpeciesValidation!D:W,18,FALSE),TEXT(A4502,"MMDD")&lt;VLOOKUP(R4502,SpeciesValidation!D:W,19,FALSE))),"Date outside expected range for this species",""),"")),"",IF(LEFT(J4502,1)="A",IF(IF(VLOOKUP(R4502,SpeciesValidation!D:W,20,FALSE)=FALSE,OR(TEXT(A4502,"MMDD")&lt;VLOOKUP(R4502,SpeciesValidation!D:W,18,FALSE),TEXT(A4502,"MMDD")&gt;VLOOKUP(R4502,SpeciesValidation!D:W,19,FALSE)),IF(TEXT(A4502,"MMDD")&lt;"0701",TEXT(A4502,"MMDD")&gt;VLOOKUP(R4502,SpeciesValidation!D:W,18,FALSE),TEXT(A4502,"MMDD")&lt;VLOOKUP(R4502,SpeciesValidation!D:W,19,FALSE))),"Date outside expected range for this species",""),"")))</f>
        <v/>
      </c>
      <c r="M4502" s="127" t="str">
        <f>IF(LEN(E4502&amp;"")&gt;0,IF(ISERROR(VLOOKUP(R4502,SpeciesValidation!D:I,6,FALSE)),"",VLOOKUP(R4502,SpeciesValidation!D:I,6,FALSE)),"")</f>
        <v/>
      </c>
      <c r="Q4502" s="36" t="str">
        <f>IF(LEN(E4502&amp;"")&gt;0,IF(ISERROR(VLOOKUP(E4502,SpeciesValidation!B:G,2,FALSE)=TRUE),"",VLOOKUP(E4502,SpeciesValidation!B:G,2,FALSE)),"")</f>
        <v/>
      </c>
      <c r="R4502" s="36" t="str">
        <f>IF(LEN(E4502&amp;"")&gt;0,IF(ISERROR(VLOOKUP(E4502,SpeciesLookup!B:G,4,FALSE)=TRUE),"",VLOOKUP(E4502,SpeciesLookup!B:G,4,FALSE)),"")</f>
        <v/>
      </c>
    </row>
    <row r="4503" spans="1:18" ht="13.2" x14ac:dyDescent="0.25">
      <c r="A4503" s="72"/>
      <c r="D4503" s="11"/>
      <c r="G4503" s="128" t="str">
        <f>IF(LEN(E4503&amp;"")&gt;0,IF(ISERROR(VLOOKUP(E4503,SpeciesLookup!B:G,6,FALSE)=TRUE),"",VLOOKUP(E4503,SpeciesLookup!B:G,6,FALSE)),"")</f>
        <v/>
      </c>
      <c r="H4503" s="128" t="str">
        <f>IF(LEN(E4503&amp;"")&gt;0,IF(ISERROR(VLOOKUP(E4503,SpeciesLookup!B:G,5,FALSE)=TRUE),"",VLOOKUP(E4503,SpeciesLookup!B:G,5,FALSE)),"")</f>
        <v/>
      </c>
      <c r="I4503" s="11"/>
      <c r="J4503" s="73"/>
      <c r="K4503" s="11"/>
      <c r="L4503" s="127" t="str">
        <f>TRIM(IF(ISERROR(VLOOKUP(R4503,SpeciesValidation!D:T,IF(ISNA(VLOOKUP(J4503,Validation!B$2:C$15,2,FALSE)),FALSE,VLOOKUP(J4503,Validation!B$2:C$15,2,FALSE)))),IF(LEN(E4503&amp;"")&gt;0,"",""),VLOOKUP(R4503,SpeciesValidation!D:T,VLOOKUP(J4503,Validation!B$2:C$15,2,FALSE),FALSE)) &amp; " " &amp; IF(ISERROR(IF(LEFT(J4503,1)="A",IF(IF(VLOOKUP(R4503,SpeciesValidation!D:W,20,FALSE)=FALSE,OR(TEXT(A4503,"MMDD")&lt;VLOOKUP(R4503,SpeciesValidation!D:W,18,FALSE),TEXT(A4503,"MMDD")&gt;VLOOKUP(R4503,SpeciesValidation!D:W,19,FALSE)),IF(TEXT(A4503,"MMDD")&lt;"0701",TEXT(A4503,"MMDD")&gt;VLOOKUP(R4503,SpeciesValidation!D:W,18,FALSE),TEXT(A4503,"MMDD")&lt;VLOOKUP(R4503,SpeciesValidation!D:W,19,FALSE))),"Date outside expected range for this species",""),"")),"",IF(LEFT(J4503,1)="A",IF(IF(VLOOKUP(R4503,SpeciesValidation!D:W,20,FALSE)=FALSE,OR(TEXT(A4503,"MMDD")&lt;VLOOKUP(R4503,SpeciesValidation!D:W,18,FALSE),TEXT(A4503,"MMDD")&gt;VLOOKUP(R4503,SpeciesValidation!D:W,19,FALSE)),IF(TEXT(A4503,"MMDD")&lt;"0701",TEXT(A4503,"MMDD")&gt;VLOOKUP(R4503,SpeciesValidation!D:W,18,FALSE),TEXT(A4503,"MMDD")&lt;VLOOKUP(R4503,SpeciesValidation!D:W,19,FALSE))),"Date outside expected range for this species",""),"")))</f>
        <v/>
      </c>
      <c r="M4503" s="127" t="str">
        <f>IF(LEN(E4503&amp;"")&gt;0,IF(ISERROR(VLOOKUP(R4503,SpeciesValidation!D:I,6,FALSE)),"",VLOOKUP(R4503,SpeciesValidation!D:I,6,FALSE)),"")</f>
        <v/>
      </c>
      <c r="Q4503" s="36" t="str">
        <f>IF(LEN(E4503&amp;"")&gt;0,IF(ISERROR(VLOOKUP(E4503,SpeciesValidation!B:G,2,FALSE)=TRUE),"",VLOOKUP(E4503,SpeciesValidation!B:G,2,FALSE)),"")</f>
        <v/>
      </c>
      <c r="R4503" s="36" t="str">
        <f>IF(LEN(E4503&amp;"")&gt;0,IF(ISERROR(VLOOKUP(E4503,SpeciesLookup!B:G,4,FALSE)=TRUE),"",VLOOKUP(E4503,SpeciesLookup!B:G,4,FALSE)),"")</f>
        <v/>
      </c>
    </row>
    <row r="4504" spans="1:18" ht="13.2" x14ac:dyDescent="0.25">
      <c r="A4504" s="72"/>
      <c r="D4504" s="11"/>
      <c r="G4504" s="128" t="str">
        <f>IF(LEN(E4504&amp;"")&gt;0,IF(ISERROR(VLOOKUP(E4504,SpeciesLookup!B:G,6,FALSE)=TRUE),"",VLOOKUP(E4504,SpeciesLookup!B:G,6,FALSE)),"")</f>
        <v/>
      </c>
      <c r="H4504" s="128" t="str">
        <f>IF(LEN(E4504&amp;"")&gt;0,IF(ISERROR(VLOOKUP(E4504,SpeciesLookup!B:G,5,FALSE)=TRUE),"",VLOOKUP(E4504,SpeciesLookup!B:G,5,FALSE)),"")</f>
        <v/>
      </c>
      <c r="I4504" s="11"/>
      <c r="J4504" s="73"/>
      <c r="K4504" s="11"/>
      <c r="L4504" s="127" t="str">
        <f>TRIM(IF(ISERROR(VLOOKUP(R4504,SpeciesValidation!D:T,IF(ISNA(VLOOKUP(J4504,Validation!B$2:C$15,2,FALSE)),FALSE,VLOOKUP(J4504,Validation!B$2:C$15,2,FALSE)))),IF(LEN(E4504&amp;"")&gt;0,"",""),VLOOKUP(R4504,SpeciesValidation!D:T,VLOOKUP(J4504,Validation!B$2:C$15,2,FALSE),FALSE)) &amp; " " &amp; IF(ISERROR(IF(LEFT(J4504,1)="A",IF(IF(VLOOKUP(R4504,SpeciesValidation!D:W,20,FALSE)=FALSE,OR(TEXT(A4504,"MMDD")&lt;VLOOKUP(R4504,SpeciesValidation!D:W,18,FALSE),TEXT(A4504,"MMDD")&gt;VLOOKUP(R4504,SpeciesValidation!D:W,19,FALSE)),IF(TEXT(A4504,"MMDD")&lt;"0701",TEXT(A4504,"MMDD")&gt;VLOOKUP(R4504,SpeciesValidation!D:W,18,FALSE),TEXT(A4504,"MMDD")&lt;VLOOKUP(R4504,SpeciesValidation!D:W,19,FALSE))),"Date outside expected range for this species",""),"")),"",IF(LEFT(J4504,1)="A",IF(IF(VLOOKUP(R4504,SpeciesValidation!D:W,20,FALSE)=FALSE,OR(TEXT(A4504,"MMDD")&lt;VLOOKUP(R4504,SpeciesValidation!D:W,18,FALSE),TEXT(A4504,"MMDD")&gt;VLOOKUP(R4504,SpeciesValidation!D:W,19,FALSE)),IF(TEXT(A4504,"MMDD")&lt;"0701",TEXT(A4504,"MMDD")&gt;VLOOKUP(R4504,SpeciesValidation!D:W,18,FALSE),TEXT(A4504,"MMDD")&lt;VLOOKUP(R4504,SpeciesValidation!D:W,19,FALSE))),"Date outside expected range for this species",""),"")))</f>
        <v/>
      </c>
      <c r="M4504" s="127" t="str">
        <f>IF(LEN(E4504&amp;"")&gt;0,IF(ISERROR(VLOOKUP(R4504,SpeciesValidation!D:I,6,FALSE)),"",VLOOKUP(R4504,SpeciesValidation!D:I,6,FALSE)),"")</f>
        <v/>
      </c>
      <c r="Q4504" s="36" t="str">
        <f>IF(LEN(E4504&amp;"")&gt;0,IF(ISERROR(VLOOKUP(E4504,SpeciesValidation!B:G,2,FALSE)=TRUE),"",VLOOKUP(E4504,SpeciesValidation!B:G,2,FALSE)),"")</f>
        <v/>
      </c>
      <c r="R4504" s="36" t="str">
        <f>IF(LEN(E4504&amp;"")&gt;0,IF(ISERROR(VLOOKUP(E4504,SpeciesLookup!B:G,4,FALSE)=TRUE),"",VLOOKUP(E4504,SpeciesLookup!B:G,4,FALSE)),"")</f>
        <v/>
      </c>
    </row>
    <row r="4505" spans="1:18" ht="13.2" x14ac:dyDescent="0.25">
      <c r="A4505" s="72"/>
      <c r="D4505" s="11"/>
      <c r="G4505" s="128" t="str">
        <f>IF(LEN(E4505&amp;"")&gt;0,IF(ISERROR(VLOOKUP(E4505,SpeciesLookup!B:G,6,FALSE)=TRUE),"",VLOOKUP(E4505,SpeciesLookup!B:G,6,FALSE)),"")</f>
        <v/>
      </c>
      <c r="H4505" s="128" t="str">
        <f>IF(LEN(E4505&amp;"")&gt;0,IF(ISERROR(VLOOKUP(E4505,SpeciesLookup!B:G,5,FALSE)=TRUE),"",VLOOKUP(E4505,SpeciesLookup!B:G,5,FALSE)),"")</f>
        <v/>
      </c>
      <c r="I4505" s="11"/>
      <c r="J4505" s="73"/>
      <c r="K4505" s="11"/>
      <c r="L4505" s="127" t="str">
        <f>TRIM(IF(ISERROR(VLOOKUP(R4505,SpeciesValidation!D:T,IF(ISNA(VLOOKUP(J4505,Validation!B$2:C$15,2,FALSE)),FALSE,VLOOKUP(J4505,Validation!B$2:C$15,2,FALSE)))),IF(LEN(E4505&amp;"")&gt;0,"",""),VLOOKUP(R4505,SpeciesValidation!D:T,VLOOKUP(J4505,Validation!B$2:C$15,2,FALSE),FALSE)) &amp; " " &amp; IF(ISERROR(IF(LEFT(J4505,1)="A",IF(IF(VLOOKUP(R4505,SpeciesValidation!D:W,20,FALSE)=FALSE,OR(TEXT(A4505,"MMDD")&lt;VLOOKUP(R4505,SpeciesValidation!D:W,18,FALSE),TEXT(A4505,"MMDD")&gt;VLOOKUP(R4505,SpeciesValidation!D:W,19,FALSE)),IF(TEXT(A4505,"MMDD")&lt;"0701",TEXT(A4505,"MMDD")&gt;VLOOKUP(R4505,SpeciesValidation!D:W,18,FALSE),TEXT(A4505,"MMDD")&lt;VLOOKUP(R4505,SpeciesValidation!D:W,19,FALSE))),"Date outside expected range for this species",""),"")),"",IF(LEFT(J4505,1)="A",IF(IF(VLOOKUP(R4505,SpeciesValidation!D:W,20,FALSE)=FALSE,OR(TEXT(A4505,"MMDD")&lt;VLOOKUP(R4505,SpeciesValidation!D:W,18,FALSE),TEXT(A4505,"MMDD")&gt;VLOOKUP(R4505,SpeciesValidation!D:W,19,FALSE)),IF(TEXT(A4505,"MMDD")&lt;"0701",TEXT(A4505,"MMDD")&gt;VLOOKUP(R4505,SpeciesValidation!D:W,18,FALSE),TEXT(A4505,"MMDD")&lt;VLOOKUP(R4505,SpeciesValidation!D:W,19,FALSE))),"Date outside expected range for this species",""),"")))</f>
        <v/>
      </c>
      <c r="M4505" s="127" t="str">
        <f>IF(LEN(E4505&amp;"")&gt;0,IF(ISERROR(VLOOKUP(R4505,SpeciesValidation!D:I,6,FALSE)),"",VLOOKUP(R4505,SpeciesValidation!D:I,6,FALSE)),"")</f>
        <v/>
      </c>
      <c r="Q4505" s="36" t="str">
        <f>IF(LEN(E4505&amp;"")&gt;0,IF(ISERROR(VLOOKUP(E4505,SpeciesValidation!B:G,2,FALSE)=TRUE),"",VLOOKUP(E4505,SpeciesValidation!B:G,2,FALSE)),"")</f>
        <v/>
      </c>
      <c r="R4505" s="36" t="str">
        <f>IF(LEN(E4505&amp;"")&gt;0,IF(ISERROR(VLOOKUP(E4505,SpeciesLookup!B:G,4,FALSE)=TRUE),"",VLOOKUP(E4505,SpeciesLookup!B:G,4,FALSE)),"")</f>
        <v/>
      </c>
    </row>
    <row r="4506" spans="1:18" ht="13.2" x14ac:dyDescent="0.25">
      <c r="A4506" s="72"/>
      <c r="D4506" s="11"/>
      <c r="G4506" s="128" t="str">
        <f>IF(LEN(E4506&amp;"")&gt;0,IF(ISERROR(VLOOKUP(E4506,SpeciesLookup!B:G,6,FALSE)=TRUE),"",VLOOKUP(E4506,SpeciesLookup!B:G,6,FALSE)),"")</f>
        <v/>
      </c>
      <c r="H4506" s="128" t="str">
        <f>IF(LEN(E4506&amp;"")&gt;0,IF(ISERROR(VLOOKUP(E4506,SpeciesLookup!B:G,5,FALSE)=TRUE),"",VLOOKUP(E4506,SpeciesLookup!B:G,5,FALSE)),"")</f>
        <v/>
      </c>
      <c r="I4506" s="11"/>
      <c r="J4506" s="73"/>
      <c r="K4506" s="11"/>
      <c r="L4506" s="127" t="str">
        <f>TRIM(IF(ISERROR(VLOOKUP(R4506,SpeciesValidation!D:T,IF(ISNA(VLOOKUP(J4506,Validation!B$2:C$15,2,FALSE)),FALSE,VLOOKUP(J4506,Validation!B$2:C$15,2,FALSE)))),IF(LEN(E4506&amp;"")&gt;0,"",""),VLOOKUP(R4506,SpeciesValidation!D:T,VLOOKUP(J4506,Validation!B$2:C$15,2,FALSE),FALSE)) &amp; " " &amp; IF(ISERROR(IF(LEFT(J4506,1)="A",IF(IF(VLOOKUP(R4506,SpeciesValidation!D:W,20,FALSE)=FALSE,OR(TEXT(A4506,"MMDD")&lt;VLOOKUP(R4506,SpeciesValidation!D:W,18,FALSE),TEXT(A4506,"MMDD")&gt;VLOOKUP(R4506,SpeciesValidation!D:W,19,FALSE)),IF(TEXT(A4506,"MMDD")&lt;"0701",TEXT(A4506,"MMDD")&gt;VLOOKUP(R4506,SpeciesValidation!D:W,18,FALSE),TEXT(A4506,"MMDD")&lt;VLOOKUP(R4506,SpeciesValidation!D:W,19,FALSE))),"Date outside expected range for this species",""),"")),"",IF(LEFT(J4506,1)="A",IF(IF(VLOOKUP(R4506,SpeciesValidation!D:W,20,FALSE)=FALSE,OR(TEXT(A4506,"MMDD")&lt;VLOOKUP(R4506,SpeciesValidation!D:W,18,FALSE),TEXT(A4506,"MMDD")&gt;VLOOKUP(R4506,SpeciesValidation!D:W,19,FALSE)),IF(TEXT(A4506,"MMDD")&lt;"0701",TEXT(A4506,"MMDD")&gt;VLOOKUP(R4506,SpeciesValidation!D:W,18,FALSE),TEXT(A4506,"MMDD")&lt;VLOOKUP(R4506,SpeciesValidation!D:W,19,FALSE))),"Date outside expected range for this species",""),"")))</f>
        <v/>
      </c>
      <c r="M4506" s="127" t="str">
        <f>IF(LEN(E4506&amp;"")&gt;0,IF(ISERROR(VLOOKUP(R4506,SpeciesValidation!D:I,6,FALSE)),"",VLOOKUP(R4506,SpeciesValidation!D:I,6,FALSE)),"")</f>
        <v/>
      </c>
      <c r="Q4506" s="36" t="str">
        <f>IF(LEN(E4506&amp;"")&gt;0,IF(ISERROR(VLOOKUP(E4506,SpeciesValidation!B:G,2,FALSE)=TRUE),"",VLOOKUP(E4506,SpeciesValidation!B:G,2,FALSE)),"")</f>
        <v/>
      </c>
      <c r="R4506" s="36" t="str">
        <f>IF(LEN(E4506&amp;"")&gt;0,IF(ISERROR(VLOOKUP(E4506,SpeciesLookup!B:G,4,FALSE)=TRUE),"",VLOOKUP(E4506,SpeciesLookup!B:G,4,FALSE)),"")</f>
        <v/>
      </c>
    </row>
    <row r="4507" spans="1:18" ht="13.2" x14ac:dyDescent="0.25">
      <c r="A4507" s="72"/>
      <c r="D4507" s="11"/>
      <c r="G4507" s="128" t="str">
        <f>IF(LEN(E4507&amp;"")&gt;0,IF(ISERROR(VLOOKUP(E4507,SpeciesLookup!B:G,6,FALSE)=TRUE),"",VLOOKUP(E4507,SpeciesLookup!B:G,6,FALSE)),"")</f>
        <v/>
      </c>
      <c r="H4507" s="128" t="str">
        <f>IF(LEN(E4507&amp;"")&gt;0,IF(ISERROR(VLOOKUP(E4507,SpeciesLookup!B:G,5,FALSE)=TRUE),"",VLOOKUP(E4507,SpeciesLookup!B:G,5,FALSE)),"")</f>
        <v/>
      </c>
      <c r="I4507" s="11"/>
      <c r="J4507" s="73"/>
      <c r="K4507" s="11"/>
      <c r="L4507" s="127" t="str">
        <f>TRIM(IF(ISERROR(VLOOKUP(R4507,SpeciesValidation!D:T,IF(ISNA(VLOOKUP(J4507,Validation!B$2:C$15,2,FALSE)),FALSE,VLOOKUP(J4507,Validation!B$2:C$15,2,FALSE)))),IF(LEN(E4507&amp;"")&gt;0,"",""),VLOOKUP(R4507,SpeciesValidation!D:T,VLOOKUP(J4507,Validation!B$2:C$15,2,FALSE),FALSE)) &amp; " " &amp; IF(ISERROR(IF(LEFT(J4507,1)="A",IF(IF(VLOOKUP(R4507,SpeciesValidation!D:W,20,FALSE)=FALSE,OR(TEXT(A4507,"MMDD")&lt;VLOOKUP(R4507,SpeciesValidation!D:W,18,FALSE),TEXT(A4507,"MMDD")&gt;VLOOKUP(R4507,SpeciesValidation!D:W,19,FALSE)),IF(TEXT(A4507,"MMDD")&lt;"0701",TEXT(A4507,"MMDD")&gt;VLOOKUP(R4507,SpeciesValidation!D:W,18,FALSE),TEXT(A4507,"MMDD")&lt;VLOOKUP(R4507,SpeciesValidation!D:W,19,FALSE))),"Date outside expected range for this species",""),"")),"",IF(LEFT(J4507,1)="A",IF(IF(VLOOKUP(R4507,SpeciesValidation!D:W,20,FALSE)=FALSE,OR(TEXT(A4507,"MMDD")&lt;VLOOKUP(R4507,SpeciesValidation!D:W,18,FALSE),TEXT(A4507,"MMDD")&gt;VLOOKUP(R4507,SpeciesValidation!D:W,19,FALSE)),IF(TEXT(A4507,"MMDD")&lt;"0701",TEXT(A4507,"MMDD")&gt;VLOOKUP(R4507,SpeciesValidation!D:W,18,FALSE),TEXT(A4507,"MMDD")&lt;VLOOKUP(R4507,SpeciesValidation!D:W,19,FALSE))),"Date outside expected range for this species",""),"")))</f>
        <v/>
      </c>
      <c r="M4507" s="127" t="str">
        <f>IF(LEN(E4507&amp;"")&gt;0,IF(ISERROR(VLOOKUP(R4507,SpeciesValidation!D:I,6,FALSE)),"",VLOOKUP(R4507,SpeciesValidation!D:I,6,FALSE)),"")</f>
        <v/>
      </c>
      <c r="Q4507" s="36" t="str">
        <f>IF(LEN(E4507&amp;"")&gt;0,IF(ISERROR(VLOOKUP(E4507,SpeciesValidation!B:G,2,FALSE)=TRUE),"",VLOOKUP(E4507,SpeciesValidation!B:G,2,FALSE)),"")</f>
        <v/>
      </c>
      <c r="R4507" s="36" t="str">
        <f>IF(LEN(E4507&amp;"")&gt;0,IF(ISERROR(VLOOKUP(E4507,SpeciesLookup!B:G,4,FALSE)=TRUE),"",VLOOKUP(E4507,SpeciesLookup!B:G,4,FALSE)),"")</f>
        <v/>
      </c>
    </row>
    <row r="4508" spans="1:18" ht="13.2" x14ac:dyDescent="0.25">
      <c r="A4508" s="72"/>
      <c r="D4508" s="11"/>
      <c r="G4508" s="128" t="str">
        <f>IF(LEN(E4508&amp;"")&gt;0,IF(ISERROR(VLOOKUP(E4508,SpeciesLookup!B:G,6,FALSE)=TRUE),"",VLOOKUP(E4508,SpeciesLookup!B:G,6,FALSE)),"")</f>
        <v/>
      </c>
      <c r="H4508" s="128" t="str">
        <f>IF(LEN(E4508&amp;"")&gt;0,IF(ISERROR(VLOOKUP(E4508,SpeciesLookup!B:G,5,FALSE)=TRUE),"",VLOOKUP(E4508,SpeciesLookup!B:G,5,FALSE)),"")</f>
        <v/>
      </c>
      <c r="I4508" s="11"/>
      <c r="J4508" s="73"/>
      <c r="K4508" s="11"/>
      <c r="L4508" s="127" t="str">
        <f>TRIM(IF(ISERROR(VLOOKUP(R4508,SpeciesValidation!D:T,IF(ISNA(VLOOKUP(J4508,Validation!B$2:C$15,2,FALSE)),FALSE,VLOOKUP(J4508,Validation!B$2:C$15,2,FALSE)))),IF(LEN(E4508&amp;"")&gt;0,"",""),VLOOKUP(R4508,SpeciesValidation!D:T,VLOOKUP(J4508,Validation!B$2:C$15,2,FALSE),FALSE)) &amp; " " &amp; IF(ISERROR(IF(LEFT(J4508,1)="A",IF(IF(VLOOKUP(R4508,SpeciesValidation!D:W,20,FALSE)=FALSE,OR(TEXT(A4508,"MMDD")&lt;VLOOKUP(R4508,SpeciesValidation!D:W,18,FALSE),TEXT(A4508,"MMDD")&gt;VLOOKUP(R4508,SpeciesValidation!D:W,19,FALSE)),IF(TEXT(A4508,"MMDD")&lt;"0701",TEXT(A4508,"MMDD")&gt;VLOOKUP(R4508,SpeciesValidation!D:W,18,FALSE),TEXT(A4508,"MMDD")&lt;VLOOKUP(R4508,SpeciesValidation!D:W,19,FALSE))),"Date outside expected range for this species",""),"")),"",IF(LEFT(J4508,1)="A",IF(IF(VLOOKUP(R4508,SpeciesValidation!D:W,20,FALSE)=FALSE,OR(TEXT(A4508,"MMDD")&lt;VLOOKUP(R4508,SpeciesValidation!D:W,18,FALSE),TEXT(A4508,"MMDD")&gt;VLOOKUP(R4508,SpeciesValidation!D:W,19,FALSE)),IF(TEXT(A4508,"MMDD")&lt;"0701",TEXT(A4508,"MMDD")&gt;VLOOKUP(R4508,SpeciesValidation!D:W,18,FALSE),TEXT(A4508,"MMDD")&lt;VLOOKUP(R4508,SpeciesValidation!D:W,19,FALSE))),"Date outside expected range for this species",""),"")))</f>
        <v/>
      </c>
      <c r="M4508" s="127" t="str">
        <f>IF(LEN(E4508&amp;"")&gt;0,IF(ISERROR(VLOOKUP(R4508,SpeciesValidation!D:I,6,FALSE)),"",VLOOKUP(R4508,SpeciesValidation!D:I,6,FALSE)),"")</f>
        <v/>
      </c>
      <c r="Q4508" s="36" t="str">
        <f>IF(LEN(E4508&amp;"")&gt;0,IF(ISERROR(VLOOKUP(E4508,SpeciesValidation!B:G,2,FALSE)=TRUE),"",VLOOKUP(E4508,SpeciesValidation!B:G,2,FALSE)),"")</f>
        <v/>
      </c>
      <c r="R4508" s="36" t="str">
        <f>IF(LEN(E4508&amp;"")&gt;0,IF(ISERROR(VLOOKUP(E4508,SpeciesLookup!B:G,4,FALSE)=TRUE),"",VLOOKUP(E4508,SpeciesLookup!B:G,4,FALSE)),"")</f>
        <v/>
      </c>
    </row>
    <row r="4509" spans="1:18" ht="13.2" x14ac:dyDescent="0.25">
      <c r="A4509" s="72"/>
      <c r="D4509" s="11"/>
      <c r="G4509" s="128" t="str">
        <f>IF(LEN(E4509&amp;"")&gt;0,IF(ISERROR(VLOOKUP(E4509,SpeciesLookup!B:G,6,FALSE)=TRUE),"",VLOOKUP(E4509,SpeciesLookup!B:G,6,FALSE)),"")</f>
        <v/>
      </c>
      <c r="H4509" s="128" t="str">
        <f>IF(LEN(E4509&amp;"")&gt;0,IF(ISERROR(VLOOKUP(E4509,SpeciesLookup!B:G,5,FALSE)=TRUE),"",VLOOKUP(E4509,SpeciesLookup!B:G,5,FALSE)),"")</f>
        <v/>
      </c>
      <c r="I4509" s="11"/>
      <c r="J4509" s="73"/>
      <c r="K4509" s="11"/>
      <c r="L4509" s="127" t="str">
        <f>TRIM(IF(ISERROR(VLOOKUP(R4509,SpeciesValidation!D:T,IF(ISNA(VLOOKUP(J4509,Validation!B$2:C$15,2,FALSE)),FALSE,VLOOKUP(J4509,Validation!B$2:C$15,2,FALSE)))),IF(LEN(E4509&amp;"")&gt;0,"",""),VLOOKUP(R4509,SpeciesValidation!D:T,VLOOKUP(J4509,Validation!B$2:C$15,2,FALSE),FALSE)) &amp; " " &amp; IF(ISERROR(IF(LEFT(J4509,1)="A",IF(IF(VLOOKUP(R4509,SpeciesValidation!D:W,20,FALSE)=FALSE,OR(TEXT(A4509,"MMDD")&lt;VLOOKUP(R4509,SpeciesValidation!D:W,18,FALSE),TEXT(A4509,"MMDD")&gt;VLOOKUP(R4509,SpeciesValidation!D:W,19,FALSE)),IF(TEXT(A4509,"MMDD")&lt;"0701",TEXT(A4509,"MMDD")&gt;VLOOKUP(R4509,SpeciesValidation!D:W,18,FALSE),TEXT(A4509,"MMDD")&lt;VLOOKUP(R4509,SpeciesValidation!D:W,19,FALSE))),"Date outside expected range for this species",""),"")),"",IF(LEFT(J4509,1)="A",IF(IF(VLOOKUP(R4509,SpeciesValidation!D:W,20,FALSE)=FALSE,OR(TEXT(A4509,"MMDD")&lt;VLOOKUP(R4509,SpeciesValidation!D:W,18,FALSE),TEXT(A4509,"MMDD")&gt;VLOOKUP(R4509,SpeciesValidation!D:W,19,FALSE)),IF(TEXT(A4509,"MMDD")&lt;"0701",TEXT(A4509,"MMDD")&gt;VLOOKUP(R4509,SpeciesValidation!D:W,18,FALSE),TEXT(A4509,"MMDD")&lt;VLOOKUP(R4509,SpeciesValidation!D:W,19,FALSE))),"Date outside expected range for this species",""),"")))</f>
        <v/>
      </c>
      <c r="M4509" s="127" t="str">
        <f>IF(LEN(E4509&amp;"")&gt;0,IF(ISERROR(VLOOKUP(R4509,SpeciesValidation!D:I,6,FALSE)),"",VLOOKUP(R4509,SpeciesValidation!D:I,6,FALSE)),"")</f>
        <v/>
      </c>
      <c r="Q4509" s="36" t="str">
        <f>IF(LEN(E4509&amp;"")&gt;0,IF(ISERROR(VLOOKUP(E4509,SpeciesValidation!B:G,2,FALSE)=TRUE),"",VLOOKUP(E4509,SpeciesValidation!B:G,2,FALSE)),"")</f>
        <v/>
      </c>
      <c r="R4509" s="36" t="str">
        <f>IF(LEN(E4509&amp;"")&gt;0,IF(ISERROR(VLOOKUP(E4509,SpeciesLookup!B:G,4,FALSE)=TRUE),"",VLOOKUP(E4509,SpeciesLookup!B:G,4,FALSE)),"")</f>
        <v/>
      </c>
    </row>
    <row r="4510" spans="1:18" ht="13.2" x14ac:dyDescent="0.25">
      <c r="A4510" s="72"/>
      <c r="D4510" s="11"/>
      <c r="G4510" s="128" t="str">
        <f>IF(LEN(E4510&amp;"")&gt;0,IF(ISERROR(VLOOKUP(E4510,SpeciesLookup!B:G,6,FALSE)=TRUE),"",VLOOKUP(E4510,SpeciesLookup!B:G,6,FALSE)),"")</f>
        <v/>
      </c>
      <c r="H4510" s="128" t="str">
        <f>IF(LEN(E4510&amp;"")&gt;0,IF(ISERROR(VLOOKUP(E4510,SpeciesLookup!B:G,5,FALSE)=TRUE),"",VLOOKUP(E4510,SpeciesLookup!B:G,5,FALSE)),"")</f>
        <v/>
      </c>
      <c r="I4510" s="11"/>
      <c r="J4510" s="73"/>
      <c r="K4510" s="11"/>
      <c r="L4510" s="127" t="str">
        <f>TRIM(IF(ISERROR(VLOOKUP(R4510,SpeciesValidation!D:T,IF(ISNA(VLOOKUP(J4510,Validation!B$2:C$15,2,FALSE)),FALSE,VLOOKUP(J4510,Validation!B$2:C$15,2,FALSE)))),IF(LEN(E4510&amp;"")&gt;0,"",""),VLOOKUP(R4510,SpeciesValidation!D:T,VLOOKUP(J4510,Validation!B$2:C$15,2,FALSE),FALSE)) &amp; " " &amp; IF(ISERROR(IF(LEFT(J4510,1)="A",IF(IF(VLOOKUP(R4510,SpeciesValidation!D:W,20,FALSE)=FALSE,OR(TEXT(A4510,"MMDD")&lt;VLOOKUP(R4510,SpeciesValidation!D:W,18,FALSE),TEXT(A4510,"MMDD")&gt;VLOOKUP(R4510,SpeciesValidation!D:W,19,FALSE)),IF(TEXT(A4510,"MMDD")&lt;"0701",TEXT(A4510,"MMDD")&gt;VLOOKUP(R4510,SpeciesValidation!D:W,18,FALSE),TEXT(A4510,"MMDD")&lt;VLOOKUP(R4510,SpeciesValidation!D:W,19,FALSE))),"Date outside expected range for this species",""),"")),"",IF(LEFT(J4510,1)="A",IF(IF(VLOOKUP(R4510,SpeciesValidation!D:W,20,FALSE)=FALSE,OR(TEXT(A4510,"MMDD")&lt;VLOOKUP(R4510,SpeciesValidation!D:W,18,FALSE),TEXT(A4510,"MMDD")&gt;VLOOKUP(R4510,SpeciesValidation!D:W,19,FALSE)),IF(TEXT(A4510,"MMDD")&lt;"0701",TEXT(A4510,"MMDD")&gt;VLOOKUP(R4510,SpeciesValidation!D:W,18,FALSE),TEXT(A4510,"MMDD")&lt;VLOOKUP(R4510,SpeciesValidation!D:W,19,FALSE))),"Date outside expected range for this species",""),"")))</f>
        <v/>
      </c>
      <c r="M4510" s="127" t="str">
        <f>IF(LEN(E4510&amp;"")&gt;0,IF(ISERROR(VLOOKUP(R4510,SpeciesValidation!D:I,6,FALSE)),"",VLOOKUP(R4510,SpeciesValidation!D:I,6,FALSE)),"")</f>
        <v/>
      </c>
      <c r="Q4510" s="36" t="str">
        <f>IF(LEN(E4510&amp;"")&gt;0,IF(ISERROR(VLOOKUP(E4510,SpeciesValidation!B:G,2,FALSE)=TRUE),"",VLOOKUP(E4510,SpeciesValidation!B:G,2,FALSE)),"")</f>
        <v/>
      </c>
      <c r="R4510" s="36" t="str">
        <f>IF(LEN(E4510&amp;"")&gt;0,IF(ISERROR(VLOOKUP(E4510,SpeciesLookup!B:G,4,FALSE)=TRUE),"",VLOOKUP(E4510,SpeciesLookup!B:G,4,FALSE)),"")</f>
        <v/>
      </c>
    </row>
    <row r="4511" spans="1:18" ht="13.2" x14ac:dyDescent="0.25">
      <c r="A4511" s="72"/>
      <c r="D4511" s="11"/>
      <c r="G4511" s="128" t="str">
        <f>IF(LEN(E4511&amp;"")&gt;0,IF(ISERROR(VLOOKUP(E4511,SpeciesLookup!B:G,6,FALSE)=TRUE),"",VLOOKUP(E4511,SpeciesLookup!B:G,6,FALSE)),"")</f>
        <v/>
      </c>
      <c r="H4511" s="128" t="str">
        <f>IF(LEN(E4511&amp;"")&gt;0,IF(ISERROR(VLOOKUP(E4511,SpeciesLookup!B:G,5,FALSE)=TRUE),"",VLOOKUP(E4511,SpeciesLookup!B:G,5,FALSE)),"")</f>
        <v/>
      </c>
      <c r="I4511" s="11"/>
      <c r="J4511" s="73"/>
      <c r="K4511" s="11"/>
      <c r="L4511" s="127" t="str">
        <f>TRIM(IF(ISERROR(VLOOKUP(R4511,SpeciesValidation!D:T,IF(ISNA(VLOOKUP(J4511,Validation!B$2:C$15,2,FALSE)),FALSE,VLOOKUP(J4511,Validation!B$2:C$15,2,FALSE)))),IF(LEN(E4511&amp;"")&gt;0,"",""),VLOOKUP(R4511,SpeciesValidation!D:T,VLOOKUP(J4511,Validation!B$2:C$15,2,FALSE),FALSE)) &amp; " " &amp; IF(ISERROR(IF(LEFT(J4511,1)="A",IF(IF(VLOOKUP(R4511,SpeciesValidation!D:W,20,FALSE)=FALSE,OR(TEXT(A4511,"MMDD")&lt;VLOOKUP(R4511,SpeciesValidation!D:W,18,FALSE),TEXT(A4511,"MMDD")&gt;VLOOKUP(R4511,SpeciesValidation!D:W,19,FALSE)),IF(TEXT(A4511,"MMDD")&lt;"0701",TEXT(A4511,"MMDD")&gt;VLOOKUP(R4511,SpeciesValidation!D:W,18,FALSE),TEXT(A4511,"MMDD")&lt;VLOOKUP(R4511,SpeciesValidation!D:W,19,FALSE))),"Date outside expected range for this species",""),"")),"",IF(LEFT(J4511,1)="A",IF(IF(VLOOKUP(R4511,SpeciesValidation!D:W,20,FALSE)=FALSE,OR(TEXT(A4511,"MMDD")&lt;VLOOKUP(R4511,SpeciesValidation!D:W,18,FALSE),TEXT(A4511,"MMDD")&gt;VLOOKUP(R4511,SpeciesValidation!D:W,19,FALSE)),IF(TEXT(A4511,"MMDD")&lt;"0701",TEXT(A4511,"MMDD")&gt;VLOOKUP(R4511,SpeciesValidation!D:W,18,FALSE),TEXT(A4511,"MMDD")&lt;VLOOKUP(R4511,SpeciesValidation!D:W,19,FALSE))),"Date outside expected range for this species",""),"")))</f>
        <v/>
      </c>
      <c r="M4511" s="127" t="str">
        <f>IF(LEN(E4511&amp;"")&gt;0,IF(ISERROR(VLOOKUP(R4511,SpeciesValidation!D:I,6,FALSE)),"",VLOOKUP(R4511,SpeciesValidation!D:I,6,FALSE)),"")</f>
        <v/>
      </c>
      <c r="Q4511" s="36" t="str">
        <f>IF(LEN(E4511&amp;"")&gt;0,IF(ISERROR(VLOOKUP(E4511,SpeciesValidation!B:G,2,FALSE)=TRUE),"",VLOOKUP(E4511,SpeciesValidation!B:G,2,FALSE)),"")</f>
        <v/>
      </c>
      <c r="R4511" s="36" t="str">
        <f>IF(LEN(E4511&amp;"")&gt;0,IF(ISERROR(VLOOKUP(E4511,SpeciesLookup!B:G,4,FALSE)=TRUE),"",VLOOKUP(E4511,SpeciesLookup!B:G,4,FALSE)),"")</f>
        <v/>
      </c>
    </row>
    <row r="4512" spans="1:18" ht="13.2" x14ac:dyDescent="0.25">
      <c r="A4512" s="72"/>
      <c r="D4512" s="11"/>
      <c r="G4512" s="128" t="str">
        <f>IF(LEN(E4512&amp;"")&gt;0,IF(ISERROR(VLOOKUP(E4512,SpeciesLookup!B:G,6,FALSE)=TRUE),"",VLOOKUP(E4512,SpeciesLookup!B:G,6,FALSE)),"")</f>
        <v/>
      </c>
      <c r="H4512" s="128" t="str">
        <f>IF(LEN(E4512&amp;"")&gt;0,IF(ISERROR(VLOOKUP(E4512,SpeciesLookup!B:G,5,FALSE)=TRUE),"",VLOOKUP(E4512,SpeciesLookup!B:G,5,FALSE)),"")</f>
        <v/>
      </c>
      <c r="I4512" s="11"/>
      <c r="J4512" s="73"/>
      <c r="K4512" s="11"/>
      <c r="L4512" s="127" t="str">
        <f>TRIM(IF(ISERROR(VLOOKUP(R4512,SpeciesValidation!D:T,IF(ISNA(VLOOKUP(J4512,Validation!B$2:C$15,2,FALSE)),FALSE,VLOOKUP(J4512,Validation!B$2:C$15,2,FALSE)))),IF(LEN(E4512&amp;"")&gt;0,"",""),VLOOKUP(R4512,SpeciesValidation!D:T,VLOOKUP(J4512,Validation!B$2:C$15,2,FALSE),FALSE)) &amp; " " &amp; IF(ISERROR(IF(LEFT(J4512,1)="A",IF(IF(VLOOKUP(R4512,SpeciesValidation!D:W,20,FALSE)=FALSE,OR(TEXT(A4512,"MMDD")&lt;VLOOKUP(R4512,SpeciesValidation!D:W,18,FALSE),TEXT(A4512,"MMDD")&gt;VLOOKUP(R4512,SpeciesValidation!D:W,19,FALSE)),IF(TEXT(A4512,"MMDD")&lt;"0701",TEXT(A4512,"MMDD")&gt;VLOOKUP(R4512,SpeciesValidation!D:W,18,FALSE),TEXT(A4512,"MMDD")&lt;VLOOKUP(R4512,SpeciesValidation!D:W,19,FALSE))),"Date outside expected range for this species",""),"")),"",IF(LEFT(J4512,1)="A",IF(IF(VLOOKUP(R4512,SpeciesValidation!D:W,20,FALSE)=FALSE,OR(TEXT(A4512,"MMDD")&lt;VLOOKUP(R4512,SpeciesValidation!D:W,18,FALSE),TEXT(A4512,"MMDD")&gt;VLOOKUP(R4512,SpeciesValidation!D:W,19,FALSE)),IF(TEXT(A4512,"MMDD")&lt;"0701",TEXT(A4512,"MMDD")&gt;VLOOKUP(R4512,SpeciesValidation!D:W,18,FALSE),TEXT(A4512,"MMDD")&lt;VLOOKUP(R4512,SpeciesValidation!D:W,19,FALSE))),"Date outside expected range for this species",""),"")))</f>
        <v/>
      </c>
      <c r="M4512" s="127" t="str">
        <f>IF(LEN(E4512&amp;"")&gt;0,IF(ISERROR(VLOOKUP(R4512,SpeciesValidation!D:I,6,FALSE)),"",VLOOKUP(R4512,SpeciesValidation!D:I,6,FALSE)),"")</f>
        <v/>
      </c>
      <c r="Q4512" s="36" t="str">
        <f>IF(LEN(E4512&amp;"")&gt;0,IF(ISERROR(VLOOKUP(E4512,SpeciesValidation!B:G,2,FALSE)=TRUE),"",VLOOKUP(E4512,SpeciesValidation!B:G,2,FALSE)),"")</f>
        <v/>
      </c>
      <c r="R4512" s="36" t="str">
        <f>IF(LEN(E4512&amp;"")&gt;0,IF(ISERROR(VLOOKUP(E4512,SpeciesLookup!B:G,4,FALSE)=TRUE),"",VLOOKUP(E4512,SpeciesLookup!B:G,4,FALSE)),"")</f>
        <v/>
      </c>
    </row>
    <row r="4513" spans="1:18" ht="13.2" x14ac:dyDescent="0.25">
      <c r="A4513" s="72"/>
      <c r="D4513" s="11"/>
      <c r="G4513" s="128" t="str">
        <f>IF(LEN(E4513&amp;"")&gt;0,IF(ISERROR(VLOOKUP(E4513,SpeciesLookup!B:G,6,FALSE)=TRUE),"",VLOOKUP(E4513,SpeciesLookup!B:G,6,FALSE)),"")</f>
        <v/>
      </c>
      <c r="H4513" s="128" t="str">
        <f>IF(LEN(E4513&amp;"")&gt;0,IF(ISERROR(VLOOKUP(E4513,SpeciesLookup!B:G,5,FALSE)=TRUE),"",VLOOKUP(E4513,SpeciesLookup!B:G,5,FALSE)),"")</f>
        <v/>
      </c>
      <c r="I4513" s="11"/>
      <c r="J4513" s="73"/>
      <c r="K4513" s="11"/>
      <c r="L4513" s="127" t="str">
        <f>TRIM(IF(ISERROR(VLOOKUP(R4513,SpeciesValidation!D:T,IF(ISNA(VLOOKUP(J4513,Validation!B$2:C$15,2,FALSE)),FALSE,VLOOKUP(J4513,Validation!B$2:C$15,2,FALSE)))),IF(LEN(E4513&amp;"")&gt;0,"",""),VLOOKUP(R4513,SpeciesValidation!D:T,VLOOKUP(J4513,Validation!B$2:C$15,2,FALSE),FALSE)) &amp; " " &amp; IF(ISERROR(IF(LEFT(J4513,1)="A",IF(IF(VLOOKUP(R4513,SpeciesValidation!D:W,20,FALSE)=FALSE,OR(TEXT(A4513,"MMDD")&lt;VLOOKUP(R4513,SpeciesValidation!D:W,18,FALSE),TEXT(A4513,"MMDD")&gt;VLOOKUP(R4513,SpeciesValidation!D:W,19,FALSE)),IF(TEXT(A4513,"MMDD")&lt;"0701",TEXT(A4513,"MMDD")&gt;VLOOKUP(R4513,SpeciesValidation!D:W,18,FALSE),TEXT(A4513,"MMDD")&lt;VLOOKUP(R4513,SpeciesValidation!D:W,19,FALSE))),"Date outside expected range for this species",""),"")),"",IF(LEFT(J4513,1)="A",IF(IF(VLOOKUP(R4513,SpeciesValidation!D:W,20,FALSE)=FALSE,OR(TEXT(A4513,"MMDD")&lt;VLOOKUP(R4513,SpeciesValidation!D:W,18,FALSE),TEXT(A4513,"MMDD")&gt;VLOOKUP(R4513,SpeciesValidation!D:W,19,FALSE)),IF(TEXT(A4513,"MMDD")&lt;"0701",TEXT(A4513,"MMDD")&gt;VLOOKUP(R4513,SpeciesValidation!D:W,18,FALSE),TEXT(A4513,"MMDD")&lt;VLOOKUP(R4513,SpeciesValidation!D:W,19,FALSE))),"Date outside expected range for this species",""),"")))</f>
        <v/>
      </c>
      <c r="M4513" s="127" t="str">
        <f>IF(LEN(E4513&amp;"")&gt;0,IF(ISERROR(VLOOKUP(R4513,SpeciesValidation!D:I,6,FALSE)),"",VLOOKUP(R4513,SpeciesValidation!D:I,6,FALSE)),"")</f>
        <v/>
      </c>
      <c r="Q4513" s="36" t="str">
        <f>IF(LEN(E4513&amp;"")&gt;0,IF(ISERROR(VLOOKUP(E4513,SpeciesValidation!B:G,2,FALSE)=TRUE),"",VLOOKUP(E4513,SpeciesValidation!B:G,2,FALSE)),"")</f>
        <v/>
      </c>
      <c r="R4513" s="36" t="str">
        <f>IF(LEN(E4513&amp;"")&gt;0,IF(ISERROR(VLOOKUP(E4513,SpeciesLookup!B:G,4,FALSE)=TRUE),"",VLOOKUP(E4513,SpeciesLookup!B:G,4,FALSE)),"")</f>
        <v/>
      </c>
    </row>
    <row r="4514" spans="1:18" ht="13.2" x14ac:dyDescent="0.25">
      <c r="A4514" s="72"/>
      <c r="D4514" s="11"/>
      <c r="G4514" s="128" t="str">
        <f>IF(LEN(E4514&amp;"")&gt;0,IF(ISERROR(VLOOKUP(E4514,SpeciesLookup!B:G,6,FALSE)=TRUE),"",VLOOKUP(E4514,SpeciesLookup!B:G,6,FALSE)),"")</f>
        <v/>
      </c>
      <c r="H4514" s="128" t="str">
        <f>IF(LEN(E4514&amp;"")&gt;0,IF(ISERROR(VLOOKUP(E4514,SpeciesLookup!B:G,5,FALSE)=TRUE),"",VLOOKUP(E4514,SpeciesLookup!B:G,5,FALSE)),"")</f>
        <v/>
      </c>
      <c r="I4514" s="11"/>
      <c r="J4514" s="73"/>
      <c r="K4514" s="11"/>
      <c r="L4514" s="127" t="str">
        <f>TRIM(IF(ISERROR(VLOOKUP(R4514,SpeciesValidation!D:T,IF(ISNA(VLOOKUP(J4514,Validation!B$2:C$15,2,FALSE)),FALSE,VLOOKUP(J4514,Validation!B$2:C$15,2,FALSE)))),IF(LEN(E4514&amp;"")&gt;0,"",""),VLOOKUP(R4514,SpeciesValidation!D:T,VLOOKUP(J4514,Validation!B$2:C$15,2,FALSE),FALSE)) &amp; " " &amp; IF(ISERROR(IF(LEFT(J4514,1)="A",IF(IF(VLOOKUP(R4514,SpeciesValidation!D:W,20,FALSE)=FALSE,OR(TEXT(A4514,"MMDD")&lt;VLOOKUP(R4514,SpeciesValidation!D:W,18,FALSE),TEXT(A4514,"MMDD")&gt;VLOOKUP(R4514,SpeciesValidation!D:W,19,FALSE)),IF(TEXT(A4514,"MMDD")&lt;"0701",TEXT(A4514,"MMDD")&gt;VLOOKUP(R4514,SpeciesValidation!D:W,18,FALSE),TEXT(A4514,"MMDD")&lt;VLOOKUP(R4514,SpeciesValidation!D:W,19,FALSE))),"Date outside expected range for this species",""),"")),"",IF(LEFT(J4514,1)="A",IF(IF(VLOOKUP(R4514,SpeciesValidation!D:W,20,FALSE)=FALSE,OR(TEXT(A4514,"MMDD")&lt;VLOOKUP(R4514,SpeciesValidation!D:W,18,FALSE),TEXT(A4514,"MMDD")&gt;VLOOKUP(R4514,SpeciesValidation!D:W,19,FALSE)),IF(TEXT(A4514,"MMDD")&lt;"0701",TEXT(A4514,"MMDD")&gt;VLOOKUP(R4514,SpeciesValidation!D:W,18,FALSE),TEXT(A4514,"MMDD")&lt;VLOOKUP(R4514,SpeciesValidation!D:W,19,FALSE))),"Date outside expected range for this species",""),"")))</f>
        <v/>
      </c>
      <c r="M4514" s="127" t="str">
        <f>IF(LEN(E4514&amp;"")&gt;0,IF(ISERROR(VLOOKUP(R4514,SpeciesValidation!D:I,6,FALSE)),"",VLOOKUP(R4514,SpeciesValidation!D:I,6,FALSE)),"")</f>
        <v/>
      </c>
      <c r="Q4514" s="36" t="str">
        <f>IF(LEN(E4514&amp;"")&gt;0,IF(ISERROR(VLOOKUP(E4514,SpeciesValidation!B:G,2,FALSE)=TRUE),"",VLOOKUP(E4514,SpeciesValidation!B:G,2,FALSE)),"")</f>
        <v/>
      </c>
      <c r="R4514" s="36" t="str">
        <f>IF(LEN(E4514&amp;"")&gt;0,IF(ISERROR(VLOOKUP(E4514,SpeciesLookup!B:G,4,FALSE)=TRUE),"",VLOOKUP(E4514,SpeciesLookup!B:G,4,FALSE)),"")</f>
        <v/>
      </c>
    </row>
    <row r="4515" spans="1:18" ht="13.2" x14ac:dyDescent="0.25">
      <c r="A4515" s="72"/>
      <c r="D4515" s="11"/>
      <c r="G4515" s="128" t="str">
        <f>IF(LEN(E4515&amp;"")&gt;0,IF(ISERROR(VLOOKUP(E4515,SpeciesLookup!B:G,6,FALSE)=TRUE),"",VLOOKUP(E4515,SpeciesLookup!B:G,6,FALSE)),"")</f>
        <v/>
      </c>
      <c r="H4515" s="128" t="str">
        <f>IF(LEN(E4515&amp;"")&gt;0,IF(ISERROR(VLOOKUP(E4515,SpeciesLookup!B:G,5,FALSE)=TRUE),"",VLOOKUP(E4515,SpeciesLookup!B:G,5,FALSE)),"")</f>
        <v/>
      </c>
      <c r="I4515" s="11"/>
      <c r="J4515" s="73"/>
      <c r="K4515" s="11"/>
      <c r="L4515" s="127" t="str">
        <f>TRIM(IF(ISERROR(VLOOKUP(R4515,SpeciesValidation!D:T,IF(ISNA(VLOOKUP(J4515,Validation!B$2:C$15,2,FALSE)),FALSE,VLOOKUP(J4515,Validation!B$2:C$15,2,FALSE)))),IF(LEN(E4515&amp;"")&gt;0,"",""),VLOOKUP(R4515,SpeciesValidation!D:T,VLOOKUP(J4515,Validation!B$2:C$15,2,FALSE),FALSE)) &amp; " " &amp; IF(ISERROR(IF(LEFT(J4515,1)="A",IF(IF(VLOOKUP(R4515,SpeciesValidation!D:W,20,FALSE)=FALSE,OR(TEXT(A4515,"MMDD")&lt;VLOOKUP(R4515,SpeciesValidation!D:W,18,FALSE),TEXT(A4515,"MMDD")&gt;VLOOKUP(R4515,SpeciesValidation!D:W,19,FALSE)),IF(TEXT(A4515,"MMDD")&lt;"0701",TEXT(A4515,"MMDD")&gt;VLOOKUP(R4515,SpeciesValidation!D:W,18,FALSE),TEXT(A4515,"MMDD")&lt;VLOOKUP(R4515,SpeciesValidation!D:W,19,FALSE))),"Date outside expected range for this species",""),"")),"",IF(LEFT(J4515,1)="A",IF(IF(VLOOKUP(R4515,SpeciesValidation!D:W,20,FALSE)=FALSE,OR(TEXT(A4515,"MMDD")&lt;VLOOKUP(R4515,SpeciesValidation!D:W,18,FALSE),TEXT(A4515,"MMDD")&gt;VLOOKUP(R4515,SpeciesValidation!D:W,19,FALSE)),IF(TEXT(A4515,"MMDD")&lt;"0701",TEXT(A4515,"MMDD")&gt;VLOOKUP(R4515,SpeciesValidation!D:W,18,FALSE),TEXT(A4515,"MMDD")&lt;VLOOKUP(R4515,SpeciesValidation!D:W,19,FALSE))),"Date outside expected range for this species",""),"")))</f>
        <v/>
      </c>
      <c r="M4515" s="127" t="str">
        <f>IF(LEN(E4515&amp;"")&gt;0,IF(ISERROR(VLOOKUP(R4515,SpeciesValidation!D:I,6,FALSE)),"",VLOOKUP(R4515,SpeciesValidation!D:I,6,FALSE)),"")</f>
        <v/>
      </c>
      <c r="Q4515" s="36" t="str">
        <f>IF(LEN(E4515&amp;"")&gt;0,IF(ISERROR(VLOOKUP(E4515,SpeciesValidation!B:G,2,FALSE)=TRUE),"",VLOOKUP(E4515,SpeciesValidation!B:G,2,FALSE)),"")</f>
        <v/>
      </c>
      <c r="R4515" s="36" t="str">
        <f>IF(LEN(E4515&amp;"")&gt;0,IF(ISERROR(VLOOKUP(E4515,SpeciesLookup!B:G,4,FALSE)=TRUE),"",VLOOKUP(E4515,SpeciesLookup!B:G,4,FALSE)),"")</f>
        <v/>
      </c>
    </row>
    <row r="4516" spans="1:18" ht="13.2" x14ac:dyDescent="0.25">
      <c r="A4516" s="72"/>
      <c r="D4516" s="11"/>
      <c r="G4516" s="128" t="str">
        <f>IF(LEN(E4516&amp;"")&gt;0,IF(ISERROR(VLOOKUP(E4516,SpeciesLookup!B:G,6,FALSE)=TRUE),"",VLOOKUP(E4516,SpeciesLookup!B:G,6,FALSE)),"")</f>
        <v/>
      </c>
      <c r="H4516" s="128" t="str">
        <f>IF(LEN(E4516&amp;"")&gt;0,IF(ISERROR(VLOOKUP(E4516,SpeciesLookup!B:G,5,FALSE)=TRUE),"",VLOOKUP(E4516,SpeciesLookup!B:G,5,FALSE)),"")</f>
        <v/>
      </c>
      <c r="I4516" s="11"/>
      <c r="J4516" s="73"/>
      <c r="K4516" s="11"/>
      <c r="L4516" s="127" t="str">
        <f>TRIM(IF(ISERROR(VLOOKUP(R4516,SpeciesValidation!D:T,IF(ISNA(VLOOKUP(J4516,Validation!B$2:C$15,2,FALSE)),FALSE,VLOOKUP(J4516,Validation!B$2:C$15,2,FALSE)))),IF(LEN(E4516&amp;"")&gt;0,"",""),VLOOKUP(R4516,SpeciesValidation!D:T,VLOOKUP(J4516,Validation!B$2:C$15,2,FALSE),FALSE)) &amp; " " &amp; IF(ISERROR(IF(LEFT(J4516,1)="A",IF(IF(VLOOKUP(R4516,SpeciesValidation!D:W,20,FALSE)=FALSE,OR(TEXT(A4516,"MMDD")&lt;VLOOKUP(R4516,SpeciesValidation!D:W,18,FALSE),TEXT(A4516,"MMDD")&gt;VLOOKUP(R4516,SpeciesValidation!D:W,19,FALSE)),IF(TEXT(A4516,"MMDD")&lt;"0701",TEXT(A4516,"MMDD")&gt;VLOOKUP(R4516,SpeciesValidation!D:W,18,FALSE),TEXT(A4516,"MMDD")&lt;VLOOKUP(R4516,SpeciesValidation!D:W,19,FALSE))),"Date outside expected range for this species",""),"")),"",IF(LEFT(J4516,1)="A",IF(IF(VLOOKUP(R4516,SpeciesValidation!D:W,20,FALSE)=FALSE,OR(TEXT(A4516,"MMDD")&lt;VLOOKUP(R4516,SpeciesValidation!D:W,18,FALSE),TEXT(A4516,"MMDD")&gt;VLOOKUP(R4516,SpeciesValidation!D:W,19,FALSE)),IF(TEXT(A4516,"MMDD")&lt;"0701",TEXT(A4516,"MMDD")&gt;VLOOKUP(R4516,SpeciesValidation!D:W,18,FALSE),TEXT(A4516,"MMDD")&lt;VLOOKUP(R4516,SpeciesValidation!D:W,19,FALSE))),"Date outside expected range for this species",""),"")))</f>
        <v/>
      </c>
      <c r="M4516" s="127" t="str">
        <f>IF(LEN(E4516&amp;"")&gt;0,IF(ISERROR(VLOOKUP(R4516,SpeciesValidation!D:I,6,FALSE)),"",VLOOKUP(R4516,SpeciesValidation!D:I,6,FALSE)),"")</f>
        <v/>
      </c>
      <c r="Q4516" s="36" t="str">
        <f>IF(LEN(E4516&amp;"")&gt;0,IF(ISERROR(VLOOKUP(E4516,SpeciesValidation!B:G,2,FALSE)=TRUE),"",VLOOKUP(E4516,SpeciesValidation!B:G,2,FALSE)),"")</f>
        <v/>
      </c>
      <c r="R4516" s="36" t="str">
        <f>IF(LEN(E4516&amp;"")&gt;0,IF(ISERROR(VLOOKUP(E4516,SpeciesLookup!B:G,4,FALSE)=TRUE),"",VLOOKUP(E4516,SpeciesLookup!B:G,4,FALSE)),"")</f>
        <v/>
      </c>
    </row>
    <row r="4517" spans="1:18" ht="13.2" x14ac:dyDescent="0.25">
      <c r="A4517" s="72"/>
      <c r="D4517" s="11"/>
      <c r="G4517" s="128" t="str">
        <f>IF(LEN(E4517&amp;"")&gt;0,IF(ISERROR(VLOOKUP(E4517,SpeciesLookup!B:G,6,FALSE)=TRUE),"",VLOOKUP(E4517,SpeciesLookup!B:G,6,FALSE)),"")</f>
        <v/>
      </c>
      <c r="H4517" s="128" t="str">
        <f>IF(LEN(E4517&amp;"")&gt;0,IF(ISERROR(VLOOKUP(E4517,SpeciesLookup!B:G,5,FALSE)=TRUE),"",VLOOKUP(E4517,SpeciesLookup!B:G,5,FALSE)),"")</f>
        <v/>
      </c>
      <c r="I4517" s="11"/>
      <c r="J4517" s="73"/>
      <c r="K4517" s="11"/>
      <c r="L4517" s="127" t="str">
        <f>TRIM(IF(ISERROR(VLOOKUP(R4517,SpeciesValidation!D:T,IF(ISNA(VLOOKUP(J4517,Validation!B$2:C$15,2,FALSE)),FALSE,VLOOKUP(J4517,Validation!B$2:C$15,2,FALSE)))),IF(LEN(E4517&amp;"")&gt;0,"",""),VLOOKUP(R4517,SpeciesValidation!D:T,VLOOKUP(J4517,Validation!B$2:C$15,2,FALSE),FALSE)) &amp; " " &amp; IF(ISERROR(IF(LEFT(J4517,1)="A",IF(IF(VLOOKUP(R4517,SpeciesValidation!D:W,20,FALSE)=FALSE,OR(TEXT(A4517,"MMDD")&lt;VLOOKUP(R4517,SpeciesValidation!D:W,18,FALSE),TEXT(A4517,"MMDD")&gt;VLOOKUP(R4517,SpeciesValidation!D:W,19,FALSE)),IF(TEXT(A4517,"MMDD")&lt;"0701",TEXT(A4517,"MMDD")&gt;VLOOKUP(R4517,SpeciesValidation!D:W,18,FALSE),TEXT(A4517,"MMDD")&lt;VLOOKUP(R4517,SpeciesValidation!D:W,19,FALSE))),"Date outside expected range for this species",""),"")),"",IF(LEFT(J4517,1)="A",IF(IF(VLOOKUP(R4517,SpeciesValidation!D:W,20,FALSE)=FALSE,OR(TEXT(A4517,"MMDD")&lt;VLOOKUP(R4517,SpeciesValidation!D:W,18,FALSE),TEXT(A4517,"MMDD")&gt;VLOOKUP(R4517,SpeciesValidation!D:W,19,FALSE)),IF(TEXT(A4517,"MMDD")&lt;"0701",TEXT(A4517,"MMDD")&gt;VLOOKUP(R4517,SpeciesValidation!D:W,18,FALSE),TEXT(A4517,"MMDD")&lt;VLOOKUP(R4517,SpeciesValidation!D:W,19,FALSE))),"Date outside expected range for this species",""),"")))</f>
        <v/>
      </c>
      <c r="M4517" s="127" t="str">
        <f>IF(LEN(E4517&amp;"")&gt;0,IF(ISERROR(VLOOKUP(R4517,SpeciesValidation!D:I,6,FALSE)),"",VLOOKUP(R4517,SpeciesValidation!D:I,6,FALSE)),"")</f>
        <v/>
      </c>
      <c r="Q4517" s="36" t="str">
        <f>IF(LEN(E4517&amp;"")&gt;0,IF(ISERROR(VLOOKUP(E4517,SpeciesValidation!B:G,2,FALSE)=TRUE),"",VLOOKUP(E4517,SpeciesValidation!B:G,2,FALSE)),"")</f>
        <v/>
      </c>
      <c r="R4517" s="36" t="str">
        <f>IF(LEN(E4517&amp;"")&gt;0,IF(ISERROR(VLOOKUP(E4517,SpeciesLookup!B:G,4,FALSE)=TRUE),"",VLOOKUP(E4517,SpeciesLookup!B:G,4,FALSE)),"")</f>
        <v/>
      </c>
    </row>
    <row r="4518" spans="1:18" ht="13.2" x14ac:dyDescent="0.25">
      <c r="A4518" s="72"/>
      <c r="D4518" s="11"/>
      <c r="G4518" s="128" t="str">
        <f>IF(LEN(E4518&amp;"")&gt;0,IF(ISERROR(VLOOKUP(E4518,SpeciesLookup!B:G,6,FALSE)=TRUE),"",VLOOKUP(E4518,SpeciesLookup!B:G,6,FALSE)),"")</f>
        <v/>
      </c>
      <c r="H4518" s="128" t="str">
        <f>IF(LEN(E4518&amp;"")&gt;0,IF(ISERROR(VLOOKUP(E4518,SpeciesLookup!B:G,5,FALSE)=TRUE),"",VLOOKUP(E4518,SpeciesLookup!B:G,5,FALSE)),"")</f>
        <v/>
      </c>
      <c r="I4518" s="11"/>
      <c r="J4518" s="73"/>
      <c r="K4518" s="11"/>
      <c r="L4518" s="127" t="str">
        <f>TRIM(IF(ISERROR(VLOOKUP(R4518,SpeciesValidation!D:T,IF(ISNA(VLOOKUP(J4518,Validation!B$2:C$15,2,FALSE)),FALSE,VLOOKUP(J4518,Validation!B$2:C$15,2,FALSE)))),IF(LEN(E4518&amp;"")&gt;0,"",""),VLOOKUP(R4518,SpeciesValidation!D:T,VLOOKUP(J4518,Validation!B$2:C$15,2,FALSE),FALSE)) &amp; " " &amp; IF(ISERROR(IF(LEFT(J4518,1)="A",IF(IF(VLOOKUP(R4518,SpeciesValidation!D:W,20,FALSE)=FALSE,OR(TEXT(A4518,"MMDD")&lt;VLOOKUP(R4518,SpeciesValidation!D:W,18,FALSE),TEXT(A4518,"MMDD")&gt;VLOOKUP(R4518,SpeciesValidation!D:W,19,FALSE)),IF(TEXT(A4518,"MMDD")&lt;"0701",TEXT(A4518,"MMDD")&gt;VLOOKUP(R4518,SpeciesValidation!D:W,18,FALSE),TEXT(A4518,"MMDD")&lt;VLOOKUP(R4518,SpeciesValidation!D:W,19,FALSE))),"Date outside expected range for this species",""),"")),"",IF(LEFT(J4518,1)="A",IF(IF(VLOOKUP(R4518,SpeciesValidation!D:W,20,FALSE)=FALSE,OR(TEXT(A4518,"MMDD")&lt;VLOOKUP(R4518,SpeciesValidation!D:W,18,FALSE),TEXT(A4518,"MMDD")&gt;VLOOKUP(R4518,SpeciesValidation!D:W,19,FALSE)),IF(TEXT(A4518,"MMDD")&lt;"0701",TEXT(A4518,"MMDD")&gt;VLOOKUP(R4518,SpeciesValidation!D:W,18,FALSE),TEXT(A4518,"MMDD")&lt;VLOOKUP(R4518,SpeciesValidation!D:W,19,FALSE))),"Date outside expected range for this species",""),"")))</f>
        <v/>
      </c>
      <c r="M4518" s="127" t="str">
        <f>IF(LEN(E4518&amp;"")&gt;0,IF(ISERROR(VLOOKUP(R4518,SpeciesValidation!D:I,6,FALSE)),"",VLOOKUP(R4518,SpeciesValidation!D:I,6,FALSE)),"")</f>
        <v/>
      </c>
      <c r="Q4518" s="36" t="str">
        <f>IF(LEN(E4518&amp;"")&gt;0,IF(ISERROR(VLOOKUP(E4518,SpeciesValidation!B:G,2,FALSE)=TRUE),"",VLOOKUP(E4518,SpeciesValidation!B:G,2,FALSE)),"")</f>
        <v/>
      </c>
      <c r="R4518" s="36" t="str">
        <f>IF(LEN(E4518&amp;"")&gt;0,IF(ISERROR(VLOOKUP(E4518,SpeciesLookup!B:G,4,FALSE)=TRUE),"",VLOOKUP(E4518,SpeciesLookup!B:G,4,FALSE)),"")</f>
        <v/>
      </c>
    </row>
    <row r="4519" spans="1:18" ht="13.2" x14ac:dyDescent="0.25">
      <c r="A4519" s="72"/>
      <c r="D4519" s="11"/>
      <c r="G4519" s="128" t="str">
        <f>IF(LEN(E4519&amp;"")&gt;0,IF(ISERROR(VLOOKUP(E4519,SpeciesLookup!B:G,6,FALSE)=TRUE),"",VLOOKUP(E4519,SpeciesLookup!B:G,6,FALSE)),"")</f>
        <v/>
      </c>
      <c r="H4519" s="128" t="str">
        <f>IF(LEN(E4519&amp;"")&gt;0,IF(ISERROR(VLOOKUP(E4519,SpeciesLookup!B:G,5,FALSE)=TRUE),"",VLOOKUP(E4519,SpeciesLookup!B:G,5,FALSE)),"")</f>
        <v/>
      </c>
      <c r="I4519" s="11"/>
      <c r="J4519" s="73"/>
      <c r="K4519" s="11"/>
      <c r="L4519" s="127" t="str">
        <f>TRIM(IF(ISERROR(VLOOKUP(R4519,SpeciesValidation!D:T,IF(ISNA(VLOOKUP(J4519,Validation!B$2:C$15,2,FALSE)),FALSE,VLOOKUP(J4519,Validation!B$2:C$15,2,FALSE)))),IF(LEN(E4519&amp;"")&gt;0,"",""),VLOOKUP(R4519,SpeciesValidation!D:T,VLOOKUP(J4519,Validation!B$2:C$15,2,FALSE),FALSE)) &amp; " " &amp; IF(ISERROR(IF(LEFT(J4519,1)="A",IF(IF(VLOOKUP(R4519,SpeciesValidation!D:W,20,FALSE)=FALSE,OR(TEXT(A4519,"MMDD")&lt;VLOOKUP(R4519,SpeciesValidation!D:W,18,FALSE),TEXT(A4519,"MMDD")&gt;VLOOKUP(R4519,SpeciesValidation!D:W,19,FALSE)),IF(TEXT(A4519,"MMDD")&lt;"0701",TEXT(A4519,"MMDD")&gt;VLOOKUP(R4519,SpeciesValidation!D:W,18,FALSE),TEXT(A4519,"MMDD")&lt;VLOOKUP(R4519,SpeciesValidation!D:W,19,FALSE))),"Date outside expected range for this species",""),"")),"",IF(LEFT(J4519,1)="A",IF(IF(VLOOKUP(R4519,SpeciesValidation!D:W,20,FALSE)=FALSE,OR(TEXT(A4519,"MMDD")&lt;VLOOKUP(R4519,SpeciesValidation!D:W,18,FALSE),TEXT(A4519,"MMDD")&gt;VLOOKUP(R4519,SpeciesValidation!D:W,19,FALSE)),IF(TEXT(A4519,"MMDD")&lt;"0701",TEXT(A4519,"MMDD")&gt;VLOOKUP(R4519,SpeciesValidation!D:W,18,FALSE),TEXT(A4519,"MMDD")&lt;VLOOKUP(R4519,SpeciesValidation!D:W,19,FALSE))),"Date outside expected range for this species",""),"")))</f>
        <v/>
      </c>
      <c r="M4519" s="127" t="str">
        <f>IF(LEN(E4519&amp;"")&gt;0,IF(ISERROR(VLOOKUP(R4519,SpeciesValidation!D:I,6,FALSE)),"",VLOOKUP(R4519,SpeciesValidation!D:I,6,FALSE)),"")</f>
        <v/>
      </c>
      <c r="Q4519" s="36" t="str">
        <f>IF(LEN(E4519&amp;"")&gt;0,IF(ISERROR(VLOOKUP(E4519,SpeciesValidation!B:G,2,FALSE)=TRUE),"",VLOOKUP(E4519,SpeciesValidation!B:G,2,FALSE)),"")</f>
        <v/>
      </c>
      <c r="R4519" s="36" t="str">
        <f>IF(LEN(E4519&amp;"")&gt;0,IF(ISERROR(VLOOKUP(E4519,SpeciesLookup!B:G,4,FALSE)=TRUE),"",VLOOKUP(E4519,SpeciesLookup!B:G,4,FALSE)),"")</f>
        <v/>
      </c>
    </row>
    <row r="4520" spans="1:18" ht="13.2" x14ac:dyDescent="0.25">
      <c r="A4520" s="72"/>
      <c r="D4520" s="11"/>
      <c r="G4520" s="128" t="str">
        <f>IF(LEN(E4520&amp;"")&gt;0,IF(ISERROR(VLOOKUP(E4520,SpeciesLookup!B:G,6,FALSE)=TRUE),"",VLOOKUP(E4520,SpeciesLookup!B:G,6,FALSE)),"")</f>
        <v/>
      </c>
      <c r="H4520" s="128" t="str">
        <f>IF(LEN(E4520&amp;"")&gt;0,IF(ISERROR(VLOOKUP(E4520,SpeciesLookup!B:G,5,FALSE)=TRUE),"",VLOOKUP(E4520,SpeciesLookup!B:G,5,FALSE)),"")</f>
        <v/>
      </c>
      <c r="I4520" s="11"/>
      <c r="J4520" s="73"/>
      <c r="K4520" s="11"/>
      <c r="L4520" s="127" t="str">
        <f>TRIM(IF(ISERROR(VLOOKUP(R4520,SpeciesValidation!D:T,IF(ISNA(VLOOKUP(J4520,Validation!B$2:C$15,2,FALSE)),FALSE,VLOOKUP(J4520,Validation!B$2:C$15,2,FALSE)))),IF(LEN(E4520&amp;"")&gt;0,"",""),VLOOKUP(R4520,SpeciesValidation!D:T,VLOOKUP(J4520,Validation!B$2:C$15,2,FALSE),FALSE)) &amp; " " &amp; IF(ISERROR(IF(LEFT(J4520,1)="A",IF(IF(VLOOKUP(R4520,SpeciesValidation!D:W,20,FALSE)=FALSE,OR(TEXT(A4520,"MMDD")&lt;VLOOKUP(R4520,SpeciesValidation!D:W,18,FALSE),TEXT(A4520,"MMDD")&gt;VLOOKUP(R4520,SpeciesValidation!D:W,19,FALSE)),IF(TEXT(A4520,"MMDD")&lt;"0701",TEXT(A4520,"MMDD")&gt;VLOOKUP(R4520,SpeciesValidation!D:W,18,FALSE),TEXT(A4520,"MMDD")&lt;VLOOKUP(R4520,SpeciesValidation!D:W,19,FALSE))),"Date outside expected range for this species",""),"")),"",IF(LEFT(J4520,1)="A",IF(IF(VLOOKUP(R4520,SpeciesValidation!D:W,20,FALSE)=FALSE,OR(TEXT(A4520,"MMDD")&lt;VLOOKUP(R4520,SpeciesValidation!D:W,18,FALSE),TEXT(A4520,"MMDD")&gt;VLOOKUP(R4520,SpeciesValidation!D:W,19,FALSE)),IF(TEXT(A4520,"MMDD")&lt;"0701",TEXT(A4520,"MMDD")&gt;VLOOKUP(R4520,SpeciesValidation!D:W,18,FALSE),TEXT(A4520,"MMDD")&lt;VLOOKUP(R4520,SpeciesValidation!D:W,19,FALSE))),"Date outside expected range for this species",""),"")))</f>
        <v/>
      </c>
      <c r="M4520" s="127" t="str">
        <f>IF(LEN(E4520&amp;"")&gt;0,IF(ISERROR(VLOOKUP(R4520,SpeciesValidation!D:I,6,FALSE)),"",VLOOKUP(R4520,SpeciesValidation!D:I,6,FALSE)),"")</f>
        <v/>
      </c>
      <c r="Q4520" s="36" t="str">
        <f>IF(LEN(E4520&amp;"")&gt;0,IF(ISERROR(VLOOKUP(E4520,SpeciesValidation!B:G,2,FALSE)=TRUE),"",VLOOKUP(E4520,SpeciesValidation!B:G,2,FALSE)),"")</f>
        <v/>
      </c>
      <c r="R4520" s="36" t="str">
        <f>IF(LEN(E4520&amp;"")&gt;0,IF(ISERROR(VLOOKUP(E4520,SpeciesLookup!B:G,4,FALSE)=TRUE),"",VLOOKUP(E4520,SpeciesLookup!B:G,4,FALSE)),"")</f>
        <v/>
      </c>
    </row>
    <row r="4521" spans="1:18" ht="13.2" x14ac:dyDescent="0.25">
      <c r="A4521" s="72"/>
      <c r="D4521" s="11"/>
      <c r="G4521" s="128" t="str">
        <f>IF(LEN(E4521&amp;"")&gt;0,IF(ISERROR(VLOOKUP(E4521,SpeciesLookup!B:G,6,FALSE)=TRUE),"",VLOOKUP(E4521,SpeciesLookup!B:G,6,FALSE)),"")</f>
        <v/>
      </c>
      <c r="H4521" s="128" t="str">
        <f>IF(LEN(E4521&amp;"")&gt;0,IF(ISERROR(VLOOKUP(E4521,SpeciesLookup!B:G,5,FALSE)=TRUE),"",VLOOKUP(E4521,SpeciesLookup!B:G,5,FALSE)),"")</f>
        <v/>
      </c>
      <c r="I4521" s="11"/>
      <c r="J4521" s="73"/>
      <c r="K4521" s="11"/>
      <c r="L4521" s="127" t="str">
        <f>TRIM(IF(ISERROR(VLOOKUP(R4521,SpeciesValidation!D:T,IF(ISNA(VLOOKUP(J4521,Validation!B$2:C$15,2,FALSE)),FALSE,VLOOKUP(J4521,Validation!B$2:C$15,2,FALSE)))),IF(LEN(E4521&amp;"")&gt;0,"",""),VLOOKUP(R4521,SpeciesValidation!D:T,VLOOKUP(J4521,Validation!B$2:C$15,2,FALSE),FALSE)) &amp; " " &amp; IF(ISERROR(IF(LEFT(J4521,1)="A",IF(IF(VLOOKUP(R4521,SpeciesValidation!D:W,20,FALSE)=FALSE,OR(TEXT(A4521,"MMDD")&lt;VLOOKUP(R4521,SpeciesValidation!D:W,18,FALSE),TEXT(A4521,"MMDD")&gt;VLOOKUP(R4521,SpeciesValidation!D:W,19,FALSE)),IF(TEXT(A4521,"MMDD")&lt;"0701",TEXT(A4521,"MMDD")&gt;VLOOKUP(R4521,SpeciesValidation!D:W,18,FALSE),TEXT(A4521,"MMDD")&lt;VLOOKUP(R4521,SpeciesValidation!D:W,19,FALSE))),"Date outside expected range for this species",""),"")),"",IF(LEFT(J4521,1)="A",IF(IF(VLOOKUP(R4521,SpeciesValidation!D:W,20,FALSE)=FALSE,OR(TEXT(A4521,"MMDD")&lt;VLOOKUP(R4521,SpeciesValidation!D:W,18,FALSE),TEXT(A4521,"MMDD")&gt;VLOOKUP(R4521,SpeciesValidation!D:W,19,FALSE)),IF(TEXT(A4521,"MMDD")&lt;"0701",TEXT(A4521,"MMDD")&gt;VLOOKUP(R4521,SpeciesValidation!D:W,18,FALSE),TEXT(A4521,"MMDD")&lt;VLOOKUP(R4521,SpeciesValidation!D:W,19,FALSE))),"Date outside expected range for this species",""),"")))</f>
        <v/>
      </c>
      <c r="M4521" s="127" t="str">
        <f>IF(LEN(E4521&amp;"")&gt;0,IF(ISERROR(VLOOKUP(R4521,SpeciesValidation!D:I,6,FALSE)),"",VLOOKUP(R4521,SpeciesValidation!D:I,6,FALSE)),"")</f>
        <v/>
      </c>
      <c r="Q4521" s="36" t="str">
        <f>IF(LEN(E4521&amp;"")&gt;0,IF(ISERROR(VLOOKUP(E4521,SpeciesValidation!B:G,2,FALSE)=TRUE),"",VLOOKUP(E4521,SpeciesValidation!B:G,2,FALSE)),"")</f>
        <v/>
      </c>
      <c r="R4521" s="36" t="str">
        <f>IF(LEN(E4521&amp;"")&gt;0,IF(ISERROR(VLOOKUP(E4521,SpeciesLookup!B:G,4,FALSE)=TRUE),"",VLOOKUP(E4521,SpeciesLookup!B:G,4,FALSE)),"")</f>
        <v/>
      </c>
    </row>
    <row r="4522" spans="1:18" ht="13.2" x14ac:dyDescent="0.25">
      <c r="A4522" s="72"/>
      <c r="D4522" s="11"/>
      <c r="G4522" s="128" t="str">
        <f>IF(LEN(E4522&amp;"")&gt;0,IF(ISERROR(VLOOKUP(E4522,SpeciesLookup!B:G,6,FALSE)=TRUE),"",VLOOKUP(E4522,SpeciesLookup!B:G,6,FALSE)),"")</f>
        <v/>
      </c>
      <c r="H4522" s="128" t="str">
        <f>IF(LEN(E4522&amp;"")&gt;0,IF(ISERROR(VLOOKUP(E4522,SpeciesLookup!B:G,5,FALSE)=TRUE),"",VLOOKUP(E4522,SpeciesLookup!B:G,5,FALSE)),"")</f>
        <v/>
      </c>
      <c r="I4522" s="11"/>
      <c r="J4522" s="73"/>
      <c r="K4522" s="11"/>
      <c r="L4522" s="127" t="str">
        <f>TRIM(IF(ISERROR(VLOOKUP(R4522,SpeciesValidation!D:T,IF(ISNA(VLOOKUP(J4522,Validation!B$2:C$15,2,FALSE)),FALSE,VLOOKUP(J4522,Validation!B$2:C$15,2,FALSE)))),IF(LEN(E4522&amp;"")&gt;0,"",""),VLOOKUP(R4522,SpeciesValidation!D:T,VLOOKUP(J4522,Validation!B$2:C$15,2,FALSE),FALSE)) &amp; " " &amp; IF(ISERROR(IF(LEFT(J4522,1)="A",IF(IF(VLOOKUP(R4522,SpeciesValidation!D:W,20,FALSE)=FALSE,OR(TEXT(A4522,"MMDD")&lt;VLOOKUP(R4522,SpeciesValidation!D:W,18,FALSE),TEXT(A4522,"MMDD")&gt;VLOOKUP(R4522,SpeciesValidation!D:W,19,FALSE)),IF(TEXT(A4522,"MMDD")&lt;"0701",TEXT(A4522,"MMDD")&gt;VLOOKUP(R4522,SpeciesValidation!D:W,18,FALSE),TEXT(A4522,"MMDD")&lt;VLOOKUP(R4522,SpeciesValidation!D:W,19,FALSE))),"Date outside expected range for this species",""),"")),"",IF(LEFT(J4522,1)="A",IF(IF(VLOOKUP(R4522,SpeciesValidation!D:W,20,FALSE)=FALSE,OR(TEXT(A4522,"MMDD")&lt;VLOOKUP(R4522,SpeciesValidation!D:W,18,FALSE),TEXT(A4522,"MMDD")&gt;VLOOKUP(R4522,SpeciesValidation!D:W,19,FALSE)),IF(TEXT(A4522,"MMDD")&lt;"0701",TEXT(A4522,"MMDD")&gt;VLOOKUP(R4522,SpeciesValidation!D:W,18,FALSE),TEXT(A4522,"MMDD")&lt;VLOOKUP(R4522,SpeciesValidation!D:W,19,FALSE))),"Date outside expected range for this species",""),"")))</f>
        <v/>
      </c>
      <c r="M4522" s="127" t="str">
        <f>IF(LEN(E4522&amp;"")&gt;0,IF(ISERROR(VLOOKUP(R4522,SpeciesValidation!D:I,6,FALSE)),"",VLOOKUP(R4522,SpeciesValidation!D:I,6,FALSE)),"")</f>
        <v/>
      </c>
      <c r="Q4522" s="36" t="str">
        <f>IF(LEN(E4522&amp;"")&gt;0,IF(ISERROR(VLOOKUP(E4522,SpeciesValidation!B:G,2,FALSE)=TRUE),"",VLOOKUP(E4522,SpeciesValidation!B:G,2,FALSE)),"")</f>
        <v/>
      </c>
      <c r="R4522" s="36" t="str">
        <f>IF(LEN(E4522&amp;"")&gt;0,IF(ISERROR(VLOOKUP(E4522,SpeciesLookup!B:G,4,FALSE)=TRUE),"",VLOOKUP(E4522,SpeciesLookup!B:G,4,FALSE)),"")</f>
        <v/>
      </c>
    </row>
    <row r="4523" spans="1:18" ht="13.2" x14ac:dyDescent="0.25">
      <c r="A4523" s="72"/>
      <c r="D4523" s="11"/>
      <c r="G4523" s="128" t="str">
        <f>IF(LEN(E4523&amp;"")&gt;0,IF(ISERROR(VLOOKUP(E4523,SpeciesLookup!B:G,6,FALSE)=TRUE),"",VLOOKUP(E4523,SpeciesLookup!B:G,6,FALSE)),"")</f>
        <v/>
      </c>
      <c r="H4523" s="128" t="str">
        <f>IF(LEN(E4523&amp;"")&gt;0,IF(ISERROR(VLOOKUP(E4523,SpeciesLookup!B:G,5,FALSE)=TRUE),"",VLOOKUP(E4523,SpeciesLookup!B:G,5,FALSE)),"")</f>
        <v/>
      </c>
      <c r="I4523" s="11"/>
      <c r="J4523" s="73"/>
      <c r="K4523" s="11"/>
      <c r="L4523" s="127" t="str">
        <f>TRIM(IF(ISERROR(VLOOKUP(R4523,SpeciesValidation!D:T,IF(ISNA(VLOOKUP(J4523,Validation!B$2:C$15,2,FALSE)),FALSE,VLOOKUP(J4523,Validation!B$2:C$15,2,FALSE)))),IF(LEN(E4523&amp;"")&gt;0,"",""),VLOOKUP(R4523,SpeciesValidation!D:T,VLOOKUP(J4523,Validation!B$2:C$15,2,FALSE),FALSE)) &amp; " " &amp; IF(ISERROR(IF(LEFT(J4523,1)="A",IF(IF(VLOOKUP(R4523,SpeciesValidation!D:W,20,FALSE)=FALSE,OR(TEXT(A4523,"MMDD")&lt;VLOOKUP(R4523,SpeciesValidation!D:W,18,FALSE),TEXT(A4523,"MMDD")&gt;VLOOKUP(R4523,SpeciesValidation!D:W,19,FALSE)),IF(TEXT(A4523,"MMDD")&lt;"0701",TEXT(A4523,"MMDD")&gt;VLOOKUP(R4523,SpeciesValidation!D:W,18,FALSE),TEXT(A4523,"MMDD")&lt;VLOOKUP(R4523,SpeciesValidation!D:W,19,FALSE))),"Date outside expected range for this species",""),"")),"",IF(LEFT(J4523,1)="A",IF(IF(VLOOKUP(R4523,SpeciesValidation!D:W,20,FALSE)=FALSE,OR(TEXT(A4523,"MMDD")&lt;VLOOKUP(R4523,SpeciesValidation!D:W,18,FALSE),TEXT(A4523,"MMDD")&gt;VLOOKUP(R4523,SpeciesValidation!D:W,19,FALSE)),IF(TEXT(A4523,"MMDD")&lt;"0701",TEXT(A4523,"MMDD")&gt;VLOOKUP(R4523,SpeciesValidation!D:W,18,FALSE),TEXT(A4523,"MMDD")&lt;VLOOKUP(R4523,SpeciesValidation!D:W,19,FALSE))),"Date outside expected range for this species",""),"")))</f>
        <v/>
      </c>
      <c r="M4523" s="127" t="str">
        <f>IF(LEN(E4523&amp;"")&gt;0,IF(ISERROR(VLOOKUP(R4523,SpeciesValidation!D:I,6,FALSE)),"",VLOOKUP(R4523,SpeciesValidation!D:I,6,FALSE)),"")</f>
        <v/>
      </c>
      <c r="Q4523" s="36" t="str">
        <f>IF(LEN(E4523&amp;"")&gt;0,IF(ISERROR(VLOOKUP(E4523,SpeciesValidation!B:G,2,FALSE)=TRUE),"",VLOOKUP(E4523,SpeciesValidation!B:G,2,FALSE)),"")</f>
        <v/>
      </c>
      <c r="R4523" s="36" t="str">
        <f>IF(LEN(E4523&amp;"")&gt;0,IF(ISERROR(VLOOKUP(E4523,SpeciesLookup!B:G,4,FALSE)=TRUE),"",VLOOKUP(E4523,SpeciesLookup!B:G,4,FALSE)),"")</f>
        <v/>
      </c>
    </row>
    <row r="4524" spans="1:18" ht="13.2" x14ac:dyDescent="0.25">
      <c r="A4524" s="72"/>
      <c r="D4524" s="11"/>
      <c r="G4524" s="128" t="str">
        <f>IF(LEN(E4524&amp;"")&gt;0,IF(ISERROR(VLOOKUP(E4524,SpeciesLookup!B:G,6,FALSE)=TRUE),"",VLOOKUP(E4524,SpeciesLookup!B:G,6,FALSE)),"")</f>
        <v/>
      </c>
      <c r="H4524" s="128" t="str">
        <f>IF(LEN(E4524&amp;"")&gt;0,IF(ISERROR(VLOOKUP(E4524,SpeciesLookup!B:G,5,FALSE)=TRUE),"",VLOOKUP(E4524,SpeciesLookup!B:G,5,FALSE)),"")</f>
        <v/>
      </c>
      <c r="I4524" s="11"/>
      <c r="J4524" s="73"/>
      <c r="K4524" s="11"/>
      <c r="L4524" s="127" t="str">
        <f>TRIM(IF(ISERROR(VLOOKUP(R4524,SpeciesValidation!D:T,IF(ISNA(VLOOKUP(J4524,Validation!B$2:C$15,2,FALSE)),FALSE,VLOOKUP(J4524,Validation!B$2:C$15,2,FALSE)))),IF(LEN(E4524&amp;"")&gt;0,"",""),VLOOKUP(R4524,SpeciesValidation!D:T,VLOOKUP(J4524,Validation!B$2:C$15,2,FALSE),FALSE)) &amp; " " &amp; IF(ISERROR(IF(LEFT(J4524,1)="A",IF(IF(VLOOKUP(R4524,SpeciesValidation!D:W,20,FALSE)=FALSE,OR(TEXT(A4524,"MMDD")&lt;VLOOKUP(R4524,SpeciesValidation!D:W,18,FALSE),TEXT(A4524,"MMDD")&gt;VLOOKUP(R4524,SpeciesValidation!D:W,19,FALSE)),IF(TEXT(A4524,"MMDD")&lt;"0701",TEXT(A4524,"MMDD")&gt;VLOOKUP(R4524,SpeciesValidation!D:W,18,FALSE),TEXT(A4524,"MMDD")&lt;VLOOKUP(R4524,SpeciesValidation!D:W,19,FALSE))),"Date outside expected range for this species",""),"")),"",IF(LEFT(J4524,1)="A",IF(IF(VLOOKUP(R4524,SpeciesValidation!D:W,20,FALSE)=FALSE,OR(TEXT(A4524,"MMDD")&lt;VLOOKUP(R4524,SpeciesValidation!D:W,18,FALSE),TEXT(A4524,"MMDD")&gt;VLOOKUP(R4524,SpeciesValidation!D:W,19,FALSE)),IF(TEXT(A4524,"MMDD")&lt;"0701",TEXT(A4524,"MMDD")&gt;VLOOKUP(R4524,SpeciesValidation!D:W,18,FALSE),TEXT(A4524,"MMDD")&lt;VLOOKUP(R4524,SpeciesValidation!D:W,19,FALSE))),"Date outside expected range for this species",""),"")))</f>
        <v/>
      </c>
      <c r="M4524" s="127" t="str">
        <f>IF(LEN(E4524&amp;"")&gt;0,IF(ISERROR(VLOOKUP(R4524,SpeciesValidation!D:I,6,FALSE)),"",VLOOKUP(R4524,SpeciesValidation!D:I,6,FALSE)),"")</f>
        <v/>
      </c>
      <c r="Q4524" s="36" t="str">
        <f>IF(LEN(E4524&amp;"")&gt;0,IF(ISERROR(VLOOKUP(E4524,SpeciesValidation!B:G,2,FALSE)=TRUE),"",VLOOKUP(E4524,SpeciesValidation!B:G,2,FALSE)),"")</f>
        <v/>
      </c>
      <c r="R4524" s="36" t="str">
        <f>IF(LEN(E4524&amp;"")&gt;0,IF(ISERROR(VLOOKUP(E4524,SpeciesLookup!B:G,4,FALSE)=TRUE),"",VLOOKUP(E4524,SpeciesLookup!B:G,4,FALSE)),"")</f>
        <v/>
      </c>
    </row>
    <row r="4525" spans="1:18" ht="13.2" x14ac:dyDescent="0.25">
      <c r="A4525" s="72"/>
      <c r="D4525" s="11"/>
      <c r="G4525" s="128" t="str">
        <f>IF(LEN(E4525&amp;"")&gt;0,IF(ISERROR(VLOOKUP(E4525,SpeciesLookup!B:G,6,FALSE)=TRUE),"",VLOOKUP(E4525,SpeciesLookup!B:G,6,FALSE)),"")</f>
        <v/>
      </c>
      <c r="H4525" s="128" t="str">
        <f>IF(LEN(E4525&amp;"")&gt;0,IF(ISERROR(VLOOKUP(E4525,SpeciesLookup!B:G,5,FALSE)=TRUE),"",VLOOKUP(E4525,SpeciesLookup!B:G,5,FALSE)),"")</f>
        <v/>
      </c>
      <c r="I4525" s="11"/>
      <c r="J4525" s="73"/>
      <c r="K4525" s="11"/>
      <c r="L4525" s="127" t="str">
        <f>TRIM(IF(ISERROR(VLOOKUP(R4525,SpeciesValidation!D:T,IF(ISNA(VLOOKUP(J4525,Validation!B$2:C$15,2,FALSE)),FALSE,VLOOKUP(J4525,Validation!B$2:C$15,2,FALSE)))),IF(LEN(E4525&amp;"")&gt;0,"",""),VLOOKUP(R4525,SpeciesValidation!D:T,VLOOKUP(J4525,Validation!B$2:C$15,2,FALSE),FALSE)) &amp; " " &amp; IF(ISERROR(IF(LEFT(J4525,1)="A",IF(IF(VLOOKUP(R4525,SpeciesValidation!D:W,20,FALSE)=FALSE,OR(TEXT(A4525,"MMDD")&lt;VLOOKUP(R4525,SpeciesValidation!D:W,18,FALSE),TEXT(A4525,"MMDD")&gt;VLOOKUP(R4525,SpeciesValidation!D:W,19,FALSE)),IF(TEXT(A4525,"MMDD")&lt;"0701",TEXT(A4525,"MMDD")&gt;VLOOKUP(R4525,SpeciesValidation!D:W,18,FALSE),TEXT(A4525,"MMDD")&lt;VLOOKUP(R4525,SpeciesValidation!D:W,19,FALSE))),"Date outside expected range for this species",""),"")),"",IF(LEFT(J4525,1)="A",IF(IF(VLOOKUP(R4525,SpeciesValidation!D:W,20,FALSE)=FALSE,OR(TEXT(A4525,"MMDD")&lt;VLOOKUP(R4525,SpeciesValidation!D:W,18,FALSE),TEXT(A4525,"MMDD")&gt;VLOOKUP(R4525,SpeciesValidation!D:W,19,FALSE)),IF(TEXT(A4525,"MMDD")&lt;"0701",TEXT(A4525,"MMDD")&gt;VLOOKUP(R4525,SpeciesValidation!D:W,18,FALSE),TEXT(A4525,"MMDD")&lt;VLOOKUP(R4525,SpeciesValidation!D:W,19,FALSE))),"Date outside expected range for this species",""),"")))</f>
        <v/>
      </c>
      <c r="M4525" s="127" t="str">
        <f>IF(LEN(E4525&amp;"")&gt;0,IF(ISERROR(VLOOKUP(R4525,SpeciesValidation!D:I,6,FALSE)),"",VLOOKUP(R4525,SpeciesValidation!D:I,6,FALSE)),"")</f>
        <v/>
      </c>
      <c r="Q4525" s="36" t="str">
        <f>IF(LEN(E4525&amp;"")&gt;0,IF(ISERROR(VLOOKUP(E4525,SpeciesValidation!B:G,2,FALSE)=TRUE),"",VLOOKUP(E4525,SpeciesValidation!B:G,2,FALSE)),"")</f>
        <v/>
      </c>
      <c r="R4525" s="36" t="str">
        <f>IF(LEN(E4525&amp;"")&gt;0,IF(ISERROR(VLOOKUP(E4525,SpeciesLookup!B:G,4,FALSE)=TRUE),"",VLOOKUP(E4525,SpeciesLookup!B:G,4,FALSE)),"")</f>
        <v/>
      </c>
    </row>
    <row r="4526" spans="1:18" ht="13.2" x14ac:dyDescent="0.25">
      <c r="A4526" s="72"/>
      <c r="D4526" s="11"/>
      <c r="G4526" s="128" t="str">
        <f>IF(LEN(E4526&amp;"")&gt;0,IF(ISERROR(VLOOKUP(E4526,SpeciesLookup!B:G,6,FALSE)=TRUE),"",VLOOKUP(E4526,SpeciesLookup!B:G,6,FALSE)),"")</f>
        <v/>
      </c>
      <c r="H4526" s="128" t="str">
        <f>IF(LEN(E4526&amp;"")&gt;0,IF(ISERROR(VLOOKUP(E4526,SpeciesLookup!B:G,5,FALSE)=TRUE),"",VLOOKUP(E4526,SpeciesLookup!B:G,5,FALSE)),"")</f>
        <v/>
      </c>
      <c r="I4526" s="11"/>
      <c r="J4526" s="73"/>
      <c r="K4526" s="11"/>
      <c r="L4526" s="127" t="str">
        <f>TRIM(IF(ISERROR(VLOOKUP(R4526,SpeciesValidation!D:T,IF(ISNA(VLOOKUP(J4526,Validation!B$2:C$15,2,FALSE)),FALSE,VLOOKUP(J4526,Validation!B$2:C$15,2,FALSE)))),IF(LEN(E4526&amp;"")&gt;0,"",""),VLOOKUP(R4526,SpeciesValidation!D:T,VLOOKUP(J4526,Validation!B$2:C$15,2,FALSE),FALSE)) &amp; " " &amp; IF(ISERROR(IF(LEFT(J4526,1)="A",IF(IF(VLOOKUP(R4526,SpeciesValidation!D:W,20,FALSE)=FALSE,OR(TEXT(A4526,"MMDD")&lt;VLOOKUP(R4526,SpeciesValidation!D:W,18,FALSE),TEXT(A4526,"MMDD")&gt;VLOOKUP(R4526,SpeciesValidation!D:W,19,FALSE)),IF(TEXT(A4526,"MMDD")&lt;"0701",TEXT(A4526,"MMDD")&gt;VLOOKUP(R4526,SpeciesValidation!D:W,18,FALSE),TEXT(A4526,"MMDD")&lt;VLOOKUP(R4526,SpeciesValidation!D:W,19,FALSE))),"Date outside expected range for this species",""),"")),"",IF(LEFT(J4526,1)="A",IF(IF(VLOOKUP(R4526,SpeciesValidation!D:W,20,FALSE)=FALSE,OR(TEXT(A4526,"MMDD")&lt;VLOOKUP(R4526,SpeciesValidation!D:W,18,FALSE),TEXT(A4526,"MMDD")&gt;VLOOKUP(R4526,SpeciesValidation!D:W,19,FALSE)),IF(TEXT(A4526,"MMDD")&lt;"0701",TEXT(A4526,"MMDD")&gt;VLOOKUP(R4526,SpeciesValidation!D:W,18,FALSE),TEXT(A4526,"MMDD")&lt;VLOOKUP(R4526,SpeciesValidation!D:W,19,FALSE))),"Date outside expected range for this species",""),"")))</f>
        <v/>
      </c>
      <c r="M4526" s="127" t="str">
        <f>IF(LEN(E4526&amp;"")&gt;0,IF(ISERROR(VLOOKUP(R4526,SpeciesValidation!D:I,6,FALSE)),"",VLOOKUP(R4526,SpeciesValidation!D:I,6,FALSE)),"")</f>
        <v/>
      </c>
      <c r="Q4526" s="36" t="str">
        <f>IF(LEN(E4526&amp;"")&gt;0,IF(ISERROR(VLOOKUP(E4526,SpeciesValidation!B:G,2,FALSE)=TRUE),"",VLOOKUP(E4526,SpeciesValidation!B:G,2,FALSE)),"")</f>
        <v/>
      </c>
      <c r="R4526" s="36" t="str">
        <f>IF(LEN(E4526&amp;"")&gt;0,IF(ISERROR(VLOOKUP(E4526,SpeciesLookup!B:G,4,FALSE)=TRUE),"",VLOOKUP(E4526,SpeciesLookup!B:G,4,FALSE)),"")</f>
        <v/>
      </c>
    </row>
    <row r="4527" spans="1:18" ht="13.2" x14ac:dyDescent="0.25">
      <c r="A4527" s="72"/>
      <c r="D4527" s="11"/>
      <c r="G4527" s="128" t="str">
        <f>IF(LEN(E4527&amp;"")&gt;0,IF(ISERROR(VLOOKUP(E4527,SpeciesLookup!B:G,6,FALSE)=TRUE),"",VLOOKUP(E4527,SpeciesLookup!B:G,6,FALSE)),"")</f>
        <v/>
      </c>
      <c r="H4527" s="128" t="str">
        <f>IF(LEN(E4527&amp;"")&gt;0,IF(ISERROR(VLOOKUP(E4527,SpeciesLookup!B:G,5,FALSE)=TRUE),"",VLOOKUP(E4527,SpeciesLookup!B:G,5,FALSE)),"")</f>
        <v/>
      </c>
      <c r="I4527" s="11"/>
      <c r="J4527" s="73"/>
      <c r="K4527" s="11"/>
      <c r="L4527" s="127" t="str">
        <f>TRIM(IF(ISERROR(VLOOKUP(R4527,SpeciesValidation!D:T,IF(ISNA(VLOOKUP(J4527,Validation!B$2:C$15,2,FALSE)),FALSE,VLOOKUP(J4527,Validation!B$2:C$15,2,FALSE)))),IF(LEN(E4527&amp;"")&gt;0,"",""),VLOOKUP(R4527,SpeciesValidation!D:T,VLOOKUP(J4527,Validation!B$2:C$15,2,FALSE),FALSE)) &amp; " " &amp; IF(ISERROR(IF(LEFT(J4527,1)="A",IF(IF(VLOOKUP(R4527,SpeciesValidation!D:W,20,FALSE)=FALSE,OR(TEXT(A4527,"MMDD")&lt;VLOOKUP(R4527,SpeciesValidation!D:W,18,FALSE),TEXT(A4527,"MMDD")&gt;VLOOKUP(R4527,SpeciesValidation!D:W,19,FALSE)),IF(TEXT(A4527,"MMDD")&lt;"0701",TEXT(A4527,"MMDD")&gt;VLOOKUP(R4527,SpeciesValidation!D:W,18,FALSE),TEXT(A4527,"MMDD")&lt;VLOOKUP(R4527,SpeciesValidation!D:W,19,FALSE))),"Date outside expected range for this species",""),"")),"",IF(LEFT(J4527,1)="A",IF(IF(VLOOKUP(R4527,SpeciesValidation!D:W,20,FALSE)=FALSE,OR(TEXT(A4527,"MMDD")&lt;VLOOKUP(R4527,SpeciesValidation!D:W,18,FALSE),TEXT(A4527,"MMDD")&gt;VLOOKUP(R4527,SpeciesValidation!D:W,19,FALSE)),IF(TEXT(A4527,"MMDD")&lt;"0701",TEXT(A4527,"MMDD")&gt;VLOOKUP(R4527,SpeciesValidation!D:W,18,FALSE),TEXT(A4527,"MMDD")&lt;VLOOKUP(R4527,SpeciesValidation!D:W,19,FALSE))),"Date outside expected range for this species",""),"")))</f>
        <v/>
      </c>
      <c r="M4527" s="127" t="str">
        <f>IF(LEN(E4527&amp;"")&gt;0,IF(ISERROR(VLOOKUP(R4527,SpeciesValidation!D:I,6,FALSE)),"",VLOOKUP(R4527,SpeciesValidation!D:I,6,FALSE)),"")</f>
        <v/>
      </c>
      <c r="Q4527" s="36" t="str">
        <f>IF(LEN(E4527&amp;"")&gt;0,IF(ISERROR(VLOOKUP(E4527,SpeciesValidation!B:G,2,FALSE)=TRUE),"",VLOOKUP(E4527,SpeciesValidation!B:G,2,FALSE)),"")</f>
        <v/>
      </c>
      <c r="R4527" s="36" t="str">
        <f>IF(LEN(E4527&amp;"")&gt;0,IF(ISERROR(VLOOKUP(E4527,SpeciesLookup!B:G,4,FALSE)=TRUE),"",VLOOKUP(E4527,SpeciesLookup!B:G,4,FALSE)),"")</f>
        <v/>
      </c>
    </row>
    <row r="4528" spans="1:18" ht="13.2" x14ac:dyDescent="0.25">
      <c r="A4528" s="72"/>
      <c r="D4528" s="11"/>
      <c r="G4528" s="128" t="str">
        <f>IF(LEN(E4528&amp;"")&gt;0,IF(ISERROR(VLOOKUP(E4528,SpeciesLookup!B:G,6,FALSE)=TRUE),"",VLOOKUP(E4528,SpeciesLookup!B:G,6,FALSE)),"")</f>
        <v/>
      </c>
      <c r="H4528" s="128" t="str">
        <f>IF(LEN(E4528&amp;"")&gt;0,IF(ISERROR(VLOOKUP(E4528,SpeciesLookup!B:G,5,FALSE)=TRUE),"",VLOOKUP(E4528,SpeciesLookup!B:G,5,FALSE)),"")</f>
        <v/>
      </c>
      <c r="I4528" s="11"/>
      <c r="J4528" s="73"/>
      <c r="K4528" s="11"/>
      <c r="L4528" s="127" t="str">
        <f>TRIM(IF(ISERROR(VLOOKUP(R4528,SpeciesValidation!D:T,IF(ISNA(VLOOKUP(J4528,Validation!B$2:C$15,2,FALSE)),FALSE,VLOOKUP(J4528,Validation!B$2:C$15,2,FALSE)))),IF(LEN(E4528&amp;"")&gt;0,"",""),VLOOKUP(R4528,SpeciesValidation!D:T,VLOOKUP(J4528,Validation!B$2:C$15,2,FALSE),FALSE)) &amp; " " &amp; IF(ISERROR(IF(LEFT(J4528,1)="A",IF(IF(VLOOKUP(R4528,SpeciesValidation!D:W,20,FALSE)=FALSE,OR(TEXT(A4528,"MMDD")&lt;VLOOKUP(R4528,SpeciesValidation!D:W,18,FALSE),TEXT(A4528,"MMDD")&gt;VLOOKUP(R4528,SpeciesValidation!D:W,19,FALSE)),IF(TEXT(A4528,"MMDD")&lt;"0701",TEXT(A4528,"MMDD")&gt;VLOOKUP(R4528,SpeciesValidation!D:W,18,FALSE),TEXT(A4528,"MMDD")&lt;VLOOKUP(R4528,SpeciesValidation!D:W,19,FALSE))),"Date outside expected range for this species",""),"")),"",IF(LEFT(J4528,1)="A",IF(IF(VLOOKUP(R4528,SpeciesValidation!D:W,20,FALSE)=FALSE,OR(TEXT(A4528,"MMDD")&lt;VLOOKUP(R4528,SpeciesValidation!D:W,18,FALSE),TEXT(A4528,"MMDD")&gt;VLOOKUP(R4528,SpeciesValidation!D:W,19,FALSE)),IF(TEXT(A4528,"MMDD")&lt;"0701",TEXT(A4528,"MMDD")&gt;VLOOKUP(R4528,SpeciesValidation!D:W,18,FALSE),TEXT(A4528,"MMDD")&lt;VLOOKUP(R4528,SpeciesValidation!D:W,19,FALSE))),"Date outside expected range for this species",""),"")))</f>
        <v/>
      </c>
      <c r="M4528" s="127" t="str">
        <f>IF(LEN(E4528&amp;"")&gt;0,IF(ISERROR(VLOOKUP(R4528,SpeciesValidation!D:I,6,FALSE)),"",VLOOKUP(R4528,SpeciesValidation!D:I,6,FALSE)),"")</f>
        <v/>
      </c>
      <c r="Q4528" s="36" t="str">
        <f>IF(LEN(E4528&amp;"")&gt;0,IF(ISERROR(VLOOKUP(E4528,SpeciesValidation!B:G,2,FALSE)=TRUE),"",VLOOKUP(E4528,SpeciesValidation!B:G,2,FALSE)),"")</f>
        <v/>
      </c>
      <c r="R4528" s="36" t="str">
        <f>IF(LEN(E4528&amp;"")&gt;0,IF(ISERROR(VLOOKUP(E4528,SpeciesLookup!B:G,4,FALSE)=TRUE),"",VLOOKUP(E4528,SpeciesLookup!B:G,4,FALSE)),"")</f>
        <v/>
      </c>
    </row>
    <row r="4529" spans="1:18" ht="13.2" x14ac:dyDescent="0.25">
      <c r="A4529" s="72"/>
      <c r="D4529" s="11"/>
      <c r="G4529" s="128" t="str">
        <f>IF(LEN(E4529&amp;"")&gt;0,IF(ISERROR(VLOOKUP(E4529,SpeciesLookup!B:G,6,FALSE)=TRUE),"",VLOOKUP(E4529,SpeciesLookup!B:G,6,FALSE)),"")</f>
        <v/>
      </c>
      <c r="H4529" s="128" t="str">
        <f>IF(LEN(E4529&amp;"")&gt;0,IF(ISERROR(VLOOKUP(E4529,SpeciesLookup!B:G,5,FALSE)=TRUE),"",VLOOKUP(E4529,SpeciesLookup!B:G,5,FALSE)),"")</f>
        <v/>
      </c>
      <c r="I4529" s="11"/>
      <c r="J4529" s="73"/>
      <c r="K4529" s="11"/>
      <c r="L4529" s="127" t="str">
        <f>TRIM(IF(ISERROR(VLOOKUP(R4529,SpeciesValidation!D:T,IF(ISNA(VLOOKUP(J4529,Validation!B$2:C$15,2,FALSE)),FALSE,VLOOKUP(J4529,Validation!B$2:C$15,2,FALSE)))),IF(LEN(E4529&amp;"")&gt;0,"",""),VLOOKUP(R4529,SpeciesValidation!D:T,VLOOKUP(J4529,Validation!B$2:C$15,2,FALSE),FALSE)) &amp; " " &amp; IF(ISERROR(IF(LEFT(J4529,1)="A",IF(IF(VLOOKUP(R4529,SpeciesValidation!D:W,20,FALSE)=FALSE,OR(TEXT(A4529,"MMDD")&lt;VLOOKUP(R4529,SpeciesValidation!D:W,18,FALSE),TEXT(A4529,"MMDD")&gt;VLOOKUP(R4529,SpeciesValidation!D:W,19,FALSE)),IF(TEXT(A4529,"MMDD")&lt;"0701",TEXT(A4529,"MMDD")&gt;VLOOKUP(R4529,SpeciesValidation!D:W,18,FALSE),TEXT(A4529,"MMDD")&lt;VLOOKUP(R4529,SpeciesValidation!D:W,19,FALSE))),"Date outside expected range for this species",""),"")),"",IF(LEFT(J4529,1)="A",IF(IF(VLOOKUP(R4529,SpeciesValidation!D:W,20,FALSE)=FALSE,OR(TEXT(A4529,"MMDD")&lt;VLOOKUP(R4529,SpeciesValidation!D:W,18,FALSE),TEXT(A4529,"MMDD")&gt;VLOOKUP(R4529,SpeciesValidation!D:W,19,FALSE)),IF(TEXT(A4529,"MMDD")&lt;"0701",TEXT(A4529,"MMDD")&gt;VLOOKUP(R4529,SpeciesValidation!D:W,18,FALSE),TEXT(A4529,"MMDD")&lt;VLOOKUP(R4529,SpeciesValidation!D:W,19,FALSE))),"Date outside expected range for this species",""),"")))</f>
        <v/>
      </c>
      <c r="M4529" s="127" t="str">
        <f>IF(LEN(E4529&amp;"")&gt;0,IF(ISERROR(VLOOKUP(R4529,SpeciesValidation!D:I,6,FALSE)),"",VLOOKUP(R4529,SpeciesValidation!D:I,6,FALSE)),"")</f>
        <v/>
      </c>
      <c r="Q4529" s="36" t="str">
        <f>IF(LEN(E4529&amp;"")&gt;0,IF(ISERROR(VLOOKUP(E4529,SpeciesValidation!B:G,2,FALSE)=TRUE),"",VLOOKUP(E4529,SpeciesValidation!B:G,2,FALSE)),"")</f>
        <v/>
      </c>
      <c r="R4529" s="36" t="str">
        <f>IF(LEN(E4529&amp;"")&gt;0,IF(ISERROR(VLOOKUP(E4529,SpeciesLookup!B:G,4,FALSE)=TRUE),"",VLOOKUP(E4529,SpeciesLookup!B:G,4,FALSE)),"")</f>
        <v/>
      </c>
    </row>
    <row r="4530" spans="1:18" ht="13.2" x14ac:dyDescent="0.25">
      <c r="A4530" s="72"/>
      <c r="D4530" s="11"/>
      <c r="G4530" s="128" t="str">
        <f>IF(LEN(E4530&amp;"")&gt;0,IF(ISERROR(VLOOKUP(E4530,SpeciesLookup!B:G,6,FALSE)=TRUE),"",VLOOKUP(E4530,SpeciesLookup!B:G,6,FALSE)),"")</f>
        <v/>
      </c>
      <c r="H4530" s="128" t="str">
        <f>IF(LEN(E4530&amp;"")&gt;0,IF(ISERROR(VLOOKUP(E4530,SpeciesLookup!B:G,5,FALSE)=TRUE),"",VLOOKUP(E4530,SpeciesLookup!B:G,5,FALSE)),"")</f>
        <v/>
      </c>
      <c r="I4530" s="11"/>
      <c r="J4530" s="73"/>
      <c r="K4530" s="11"/>
      <c r="L4530" s="127" t="str">
        <f>TRIM(IF(ISERROR(VLOOKUP(R4530,SpeciesValidation!D:T,IF(ISNA(VLOOKUP(J4530,Validation!B$2:C$15,2,FALSE)),FALSE,VLOOKUP(J4530,Validation!B$2:C$15,2,FALSE)))),IF(LEN(E4530&amp;"")&gt;0,"",""),VLOOKUP(R4530,SpeciesValidation!D:T,VLOOKUP(J4530,Validation!B$2:C$15,2,FALSE),FALSE)) &amp; " " &amp; IF(ISERROR(IF(LEFT(J4530,1)="A",IF(IF(VLOOKUP(R4530,SpeciesValidation!D:W,20,FALSE)=FALSE,OR(TEXT(A4530,"MMDD")&lt;VLOOKUP(R4530,SpeciesValidation!D:W,18,FALSE),TEXT(A4530,"MMDD")&gt;VLOOKUP(R4530,SpeciesValidation!D:W,19,FALSE)),IF(TEXT(A4530,"MMDD")&lt;"0701",TEXT(A4530,"MMDD")&gt;VLOOKUP(R4530,SpeciesValidation!D:W,18,FALSE),TEXT(A4530,"MMDD")&lt;VLOOKUP(R4530,SpeciesValidation!D:W,19,FALSE))),"Date outside expected range for this species",""),"")),"",IF(LEFT(J4530,1)="A",IF(IF(VLOOKUP(R4530,SpeciesValidation!D:W,20,FALSE)=FALSE,OR(TEXT(A4530,"MMDD")&lt;VLOOKUP(R4530,SpeciesValidation!D:W,18,FALSE),TEXT(A4530,"MMDD")&gt;VLOOKUP(R4530,SpeciesValidation!D:W,19,FALSE)),IF(TEXT(A4530,"MMDD")&lt;"0701",TEXT(A4530,"MMDD")&gt;VLOOKUP(R4530,SpeciesValidation!D:W,18,FALSE),TEXT(A4530,"MMDD")&lt;VLOOKUP(R4530,SpeciesValidation!D:W,19,FALSE))),"Date outside expected range for this species",""),"")))</f>
        <v/>
      </c>
      <c r="M4530" s="127" t="str">
        <f>IF(LEN(E4530&amp;"")&gt;0,IF(ISERROR(VLOOKUP(R4530,SpeciesValidation!D:I,6,FALSE)),"",VLOOKUP(R4530,SpeciesValidation!D:I,6,FALSE)),"")</f>
        <v/>
      </c>
      <c r="Q4530" s="36" t="str">
        <f>IF(LEN(E4530&amp;"")&gt;0,IF(ISERROR(VLOOKUP(E4530,SpeciesValidation!B:G,2,FALSE)=TRUE),"",VLOOKUP(E4530,SpeciesValidation!B:G,2,FALSE)),"")</f>
        <v/>
      </c>
      <c r="R4530" s="36" t="str">
        <f>IF(LEN(E4530&amp;"")&gt;0,IF(ISERROR(VLOOKUP(E4530,SpeciesLookup!B:G,4,FALSE)=TRUE),"",VLOOKUP(E4530,SpeciesLookup!B:G,4,FALSE)),"")</f>
        <v/>
      </c>
    </row>
    <row r="4531" spans="1:18" ht="13.2" x14ac:dyDescent="0.25">
      <c r="A4531" s="72"/>
      <c r="D4531" s="11"/>
      <c r="G4531" s="128" t="str">
        <f>IF(LEN(E4531&amp;"")&gt;0,IF(ISERROR(VLOOKUP(E4531,SpeciesLookup!B:G,6,FALSE)=TRUE),"",VLOOKUP(E4531,SpeciesLookup!B:G,6,FALSE)),"")</f>
        <v/>
      </c>
      <c r="H4531" s="128" t="str">
        <f>IF(LEN(E4531&amp;"")&gt;0,IF(ISERROR(VLOOKUP(E4531,SpeciesLookup!B:G,5,FALSE)=TRUE),"",VLOOKUP(E4531,SpeciesLookup!B:G,5,FALSE)),"")</f>
        <v/>
      </c>
      <c r="I4531" s="11"/>
      <c r="J4531" s="73"/>
      <c r="K4531" s="11"/>
      <c r="L4531" s="127" t="str">
        <f>TRIM(IF(ISERROR(VLOOKUP(R4531,SpeciesValidation!D:T,IF(ISNA(VLOOKUP(J4531,Validation!B$2:C$15,2,FALSE)),FALSE,VLOOKUP(J4531,Validation!B$2:C$15,2,FALSE)))),IF(LEN(E4531&amp;"")&gt;0,"",""),VLOOKUP(R4531,SpeciesValidation!D:T,VLOOKUP(J4531,Validation!B$2:C$15,2,FALSE),FALSE)) &amp; " " &amp; IF(ISERROR(IF(LEFT(J4531,1)="A",IF(IF(VLOOKUP(R4531,SpeciesValidation!D:W,20,FALSE)=FALSE,OR(TEXT(A4531,"MMDD")&lt;VLOOKUP(R4531,SpeciesValidation!D:W,18,FALSE),TEXT(A4531,"MMDD")&gt;VLOOKUP(R4531,SpeciesValidation!D:W,19,FALSE)),IF(TEXT(A4531,"MMDD")&lt;"0701",TEXT(A4531,"MMDD")&gt;VLOOKUP(R4531,SpeciesValidation!D:W,18,FALSE),TEXT(A4531,"MMDD")&lt;VLOOKUP(R4531,SpeciesValidation!D:W,19,FALSE))),"Date outside expected range for this species",""),"")),"",IF(LEFT(J4531,1)="A",IF(IF(VLOOKUP(R4531,SpeciesValidation!D:W,20,FALSE)=FALSE,OR(TEXT(A4531,"MMDD")&lt;VLOOKUP(R4531,SpeciesValidation!D:W,18,FALSE),TEXT(A4531,"MMDD")&gt;VLOOKUP(R4531,SpeciesValidation!D:W,19,FALSE)),IF(TEXT(A4531,"MMDD")&lt;"0701",TEXT(A4531,"MMDD")&gt;VLOOKUP(R4531,SpeciesValidation!D:W,18,FALSE),TEXT(A4531,"MMDD")&lt;VLOOKUP(R4531,SpeciesValidation!D:W,19,FALSE))),"Date outside expected range for this species",""),"")))</f>
        <v/>
      </c>
      <c r="M4531" s="127" t="str">
        <f>IF(LEN(E4531&amp;"")&gt;0,IF(ISERROR(VLOOKUP(R4531,SpeciesValidation!D:I,6,FALSE)),"",VLOOKUP(R4531,SpeciesValidation!D:I,6,FALSE)),"")</f>
        <v/>
      </c>
      <c r="Q4531" s="36" t="str">
        <f>IF(LEN(E4531&amp;"")&gt;0,IF(ISERROR(VLOOKUP(E4531,SpeciesValidation!B:G,2,FALSE)=TRUE),"",VLOOKUP(E4531,SpeciesValidation!B:G,2,FALSE)),"")</f>
        <v/>
      </c>
      <c r="R4531" s="36" t="str">
        <f>IF(LEN(E4531&amp;"")&gt;0,IF(ISERROR(VLOOKUP(E4531,SpeciesLookup!B:G,4,FALSE)=TRUE),"",VLOOKUP(E4531,SpeciesLookup!B:G,4,FALSE)),"")</f>
        <v/>
      </c>
    </row>
    <row r="4532" spans="1:18" ht="13.2" x14ac:dyDescent="0.25">
      <c r="A4532" s="72"/>
      <c r="D4532" s="11"/>
      <c r="G4532" s="128" t="str">
        <f>IF(LEN(E4532&amp;"")&gt;0,IF(ISERROR(VLOOKUP(E4532,SpeciesLookup!B:G,6,FALSE)=TRUE),"",VLOOKUP(E4532,SpeciesLookup!B:G,6,FALSE)),"")</f>
        <v/>
      </c>
      <c r="H4532" s="128" t="str">
        <f>IF(LEN(E4532&amp;"")&gt;0,IF(ISERROR(VLOOKUP(E4532,SpeciesLookup!B:G,5,FALSE)=TRUE),"",VLOOKUP(E4532,SpeciesLookup!B:G,5,FALSE)),"")</f>
        <v/>
      </c>
      <c r="I4532" s="11"/>
      <c r="J4532" s="73"/>
      <c r="K4532" s="11"/>
      <c r="L4532" s="127" t="str">
        <f>TRIM(IF(ISERROR(VLOOKUP(R4532,SpeciesValidation!D:T,IF(ISNA(VLOOKUP(J4532,Validation!B$2:C$15,2,FALSE)),FALSE,VLOOKUP(J4532,Validation!B$2:C$15,2,FALSE)))),IF(LEN(E4532&amp;"")&gt;0,"",""),VLOOKUP(R4532,SpeciesValidation!D:T,VLOOKUP(J4532,Validation!B$2:C$15,2,FALSE),FALSE)) &amp; " " &amp; IF(ISERROR(IF(LEFT(J4532,1)="A",IF(IF(VLOOKUP(R4532,SpeciesValidation!D:W,20,FALSE)=FALSE,OR(TEXT(A4532,"MMDD")&lt;VLOOKUP(R4532,SpeciesValidation!D:W,18,FALSE),TEXT(A4532,"MMDD")&gt;VLOOKUP(R4532,SpeciesValidation!D:W,19,FALSE)),IF(TEXT(A4532,"MMDD")&lt;"0701",TEXT(A4532,"MMDD")&gt;VLOOKUP(R4532,SpeciesValidation!D:W,18,FALSE),TEXT(A4532,"MMDD")&lt;VLOOKUP(R4532,SpeciesValidation!D:W,19,FALSE))),"Date outside expected range for this species",""),"")),"",IF(LEFT(J4532,1)="A",IF(IF(VLOOKUP(R4532,SpeciesValidation!D:W,20,FALSE)=FALSE,OR(TEXT(A4532,"MMDD")&lt;VLOOKUP(R4532,SpeciesValidation!D:W,18,FALSE),TEXT(A4532,"MMDD")&gt;VLOOKUP(R4532,SpeciesValidation!D:W,19,FALSE)),IF(TEXT(A4532,"MMDD")&lt;"0701",TEXT(A4532,"MMDD")&gt;VLOOKUP(R4532,SpeciesValidation!D:W,18,FALSE),TEXT(A4532,"MMDD")&lt;VLOOKUP(R4532,SpeciesValidation!D:W,19,FALSE))),"Date outside expected range for this species",""),"")))</f>
        <v/>
      </c>
      <c r="M4532" s="127" t="str">
        <f>IF(LEN(E4532&amp;"")&gt;0,IF(ISERROR(VLOOKUP(R4532,SpeciesValidation!D:I,6,FALSE)),"",VLOOKUP(R4532,SpeciesValidation!D:I,6,FALSE)),"")</f>
        <v/>
      </c>
      <c r="Q4532" s="36" t="str">
        <f>IF(LEN(E4532&amp;"")&gt;0,IF(ISERROR(VLOOKUP(E4532,SpeciesValidation!B:G,2,FALSE)=TRUE),"",VLOOKUP(E4532,SpeciesValidation!B:G,2,FALSE)),"")</f>
        <v/>
      </c>
      <c r="R4532" s="36" t="str">
        <f>IF(LEN(E4532&amp;"")&gt;0,IF(ISERROR(VLOOKUP(E4532,SpeciesLookup!B:G,4,FALSE)=TRUE),"",VLOOKUP(E4532,SpeciesLookup!B:G,4,FALSE)),"")</f>
        <v/>
      </c>
    </row>
    <row r="4533" spans="1:18" ht="13.2" x14ac:dyDescent="0.25">
      <c r="A4533" s="72"/>
      <c r="D4533" s="11"/>
      <c r="G4533" s="128" t="str">
        <f>IF(LEN(E4533&amp;"")&gt;0,IF(ISERROR(VLOOKUP(E4533,SpeciesLookup!B:G,6,FALSE)=TRUE),"",VLOOKUP(E4533,SpeciesLookup!B:G,6,FALSE)),"")</f>
        <v/>
      </c>
      <c r="H4533" s="128" t="str">
        <f>IF(LEN(E4533&amp;"")&gt;0,IF(ISERROR(VLOOKUP(E4533,SpeciesLookup!B:G,5,FALSE)=TRUE),"",VLOOKUP(E4533,SpeciesLookup!B:G,5,FALSE)),"")</f>
        <v/>
      </c>
      <c r="I4533" s="11"/>
      <c r="J4533" s="73"/>
      <c r="K4533" s="11"/>
      <c r="L4533" s="127" t="str">
        <f>TRIM(IF(ISERROR(VLOOKUP(R4533,SpeciesValidation!D:T,IF(ISNA(VLOOKUP(J4533,Validation!B$2:C$15,2,FALSE)),FALSE,VLOOKUP(J4533,Validation!B$2:C$15,2,FALSE)))),IF(LEN(E4533&amp;"")&gt;0,"",""),VLOOKUP(R4533,SpeciesValidation!D:T,VLOOKUP(J4533,Validation!B$2:C$15,2,FALSE),FALSE)) &amp; " " &amp; IF(ISERROR(IF(LEFT(J4533,1)="A",IF(IF(VLOOKUP(R4533,SpeciesValidation!D:W,20,FALSE)=FALSE,OR(TEXT(A4533,"MMDD")&lt;VLOOKUP(R4533,SpeciesValidation!D:W,18,FALSE),TEXT(A4533,"MMDD")&gt;VLOOKUP(R4533,SpeciesValidation!D:W,19,FALSE)),IF(TEXT(A4533,"MMDD")&lt;"0701",TEXT(A4533,"MMDD")&gt;VLOOKUP(R4533,SpeciesValidation!D:W,18,FALSE),TEXT(A4533,"MMDD")&lt;VLOOKUP(R4533,SpeciesValidation!D:W,19,FALSE))),"Date outside expected range for this species",""),"")),"",IF(LEFT(J4533,1)="A",IF(IF(VLOOKUP(R4533,SpeciesValidation!D:W,20,FALSE)=FALSE,OR(TEXT(A4533,"MMDD")&lt;VLOOKUP(R4533,SpeciesValidation!D:W,18,FALSE),TEXT(A4533,"MMDD")&gt;VLOOKUP(R4533,SpeciesValidation!D:W,19,FALSE)),IF(TEXT(A4533,"MMDD")&lt;"0701",TEXT(A4533,"MMDD")&gt;VLOOKUP(R4533,SpeciesValidation!D:W,18,FALSE),TEXT(A4533,"MMDD")&lt;VLOOKUP(R4533,SpeciesValidation!D:W,19,FALSE))),"Date outside expected range for this species",""),"")))</f>
        <v/>
      </c>
      <c r="M4533" s="127" t="str">
        <f>IF(LEN(E4533&amp;"")&gt;0,IF(ISERROR(VLOOKUP(R4533,SpeciesValidation!D:I,6,FALSE)),"",VLOOKUP(R4533,SpeciesValidation!D:I,6,FALSE)),"")</f>
        <v/>
      </c>
      <c r="Q4533" s="36" t="str">
        <f>IF(LEN(E4533&amp;"")&gt;0,IF(ISERROR(VLOOKUP(E4533,SpeciesValidation!B:G,2,FALSE)=TRUE),"",VLOOKUP(E4533,SpeciesValidation!B:G,2,FALSE)),"")</f>
        <v/>
      </c>
      <c r="R4533" s="36" t="str">
        <f>IF(LEN(E4533&amp;"")&gt;0,IF(ISERROR(VLOOKUP(E4533,SpeciesLookup!B:G,4,FALSE)=TRUE),"",VLOOKUP(E4533,SpeciesLookup!B:G,4,FALSE)),"")</f>
        <v/>
      </c>
    </row>
    <row r="4534" spans="1:18" ht="13.2" x14ac:dyDescent="0.25">
      <c r="A4534" s="72"/>
      <c r="D4534" s="11"/>
      <c r="G4534" s="128" t="str">
        <f>IF(LEN(E4534&amp;"")&gt;0,IF(ISERROR(VLOOKUP(E4534,SpeciesLookup!B:G,6,FALSE)=TRUE),"",VLOOKUP(E4534,SpeciesLookup!B:G,6,FALSE)),"")</f>
        <v/>
      </c>
      <c r="H4534" s="128" t="str">
        <f>IF(LEN(E4534&amp;"")&gt;0,IF(ISERROR(VLOOKUP(E4534,SpeciesLookup!B:G,5,FALSE)=TRUE),"",VLOOKUP(E4534,SpeciesLookup!B:G,5,FALSE)),"")</f>
        <v/>
      </c>
      <c r="I4534" s="11"/>
      <c r="J4534" s="73"/>
      <c r="K4534" s="11"/>
      <c r="L4534" s="127" t="str">
        <f>TRIM(IF(ISERROR(VLOOKUP(R4534,SpeciesValidation!D:T,IF(ISNA(VLOOKUP(J4534,Validation!B$2:C$15,2,FALSE)),FALSE,VLOOKUP(J4534,Validation!B$2:C$15,2,FALSE)))),IF(LEN(E4534&amp;"")&gt;0,"",""),VLOOKUP(R4534,SpeciesValidation!D:T,VLOOKUP(J4534,Validation!B$2:C$15,2,FALSE),FALSE)) &amp; " " &amp; IF(ISERROR(IF(LEFT(J4534,1)="A",IF(IF(VLOOKUP(R4534,SpeciesValidation!D:W,20,FALSE)=FALSE,OR(TEXT(A4534,"MMDD")&lt;VLOOKUP(R4534,SpeciesValidation!D:W,18,FALSE),TEXT(A4534,"MMDD")&gt;VLOOKUP(R4534,SpeciesValidation!D:W,19,FALSE)),IF(TEXT(A4534,"MMDD")&lt;"0701",TEXT(A4534,"MMDD")&gt;VLOOKUP(R4534,SpeciesValidation!D:W,18,FALSE),TEXT(A4534,"MMDD")&lt;VLOOKUP(R4534,SpeciesValidation!D:W,19,FALSE))),"Date outside expected range for this species",""),"")),"",IF(LEFT(J4534,1)="A",IF(IF(VLOOKUP(R4534,SpeciesValidation!D:W,20,FALSE)=FALSE,OR(TEXT(A4534,"MMDD")&lt;VLOOKUP(R4534,SpeciesValidation!D:W,18,FALSE),TEXT(A4534,"MMDD")&gt;VLOOKUP(R4534,SpeciesValidation!D:W,19,FALSE)),IF(TEXT(A4534,"MMDD")&lt;"0701",TEXT(A4534,"MMDD")&gt;VLOOKUP(R4534,SpeciesValidation!D:W,18,FALSE),TEXT(A4534,"MMDD")&lt;VLOOKUP(R4534,SpeciesValidation!D:W,19,FALSE))),"Date outside expected range for this species",""),"")))</f>
        <v/>
      </c>
      <c r="M4534" s="127" t="str">
        <f>IF(LEN(E4534&amp;"")&gt;0,IF(ISERROR(VLOOKUP(R4534,SpeciesValidation!D:I,6,FALSE)),"",VLOOKUP(R4534,SpeciesValidation!D:I,6,FALSE)),"")</f>
        <v/>
      </c>
      <c r="Q4534" s="36" t="str">
        <f>IF(LEN(E4534&amp;"")&gt;0,IF(ISERROR(VLOOKUP(E4534,SpeciesValidation!B:G,2,FALSE)=TRUE),"",VLOOKUP(E4534,SpeciesValidation!B:G,2,FALSE)),"")</f>
        <v/>
      </c>
      <c r="R4534" s="36" t="str">
        <f>IF(LEN(E4534&amp;"")&gt;0,IF(ISERROR(VLOOKUP(E4534,SpeciesLookup!B:G,4,FALSE)=TRUE),"",VLOOKUP(E4534,SpeciesLookup!B:G,4,FALSE)),"")</f>
        <v/>
      </c>
    </row>
    <row r="4535" spans="1:18" ht="13.2" x14ac:dyDescent="0.25">
      <c r="A4535" s="72"/>
      <c r="D4535" s="11"/>
      <c r="G4535" s="128" t="str">
        <f>IF(LEN(E4535&amp;"")&gt;0,IF(ISERROR(VLOOKUP(E4535,SpeciesLookup!B:G,6,FALSE)=TRUE),"",VLOOKUP(E4535,SpeciesLookup!B:G,6,FALSE)),"")</f>
        <v/>
      </c>
      <c r="H4535" s="128" t="str">
        <f>IF(LEN(E4535&amp;"")&gt;0,IF(ISERROR(VLOOKUP(E4535,SpeciesLookup!B:G,5,FALSE)=TRUE),"",VLOOKUP(E4535,SpeciesLookup!B:G,5,FALSE)),"")</f>
        <v/>
      </c>
      <c r="I4535" s="11"/>
      <c r="J4535" s="73"/>
      <c r="K4535" s="11"/>
      <c r="L4535" s="127" t="str">
        <f>TRIM(IF(ISERROR(VLOOKUP(R4535,SpeciesValidation!D:T,IF(ISNA(VLOOKUP(J4535,Validation!B$2:C$15,2,FALSE)),FALSE,VLOOKUP(J4535,Validation!B$2:C$15,2,FALSE)))),IF(LEN(E4535&amp;"")&gt;0,"",""),VLOOKUP(R4535,SpeciesValidation!D:T,VLOOKUP(J4535,Validation!B$2:C$15,2,FALSE),FALSE)) &amp; " " &amp; IF(ISERROR(IF(LEFT(J4535,1)="A",IF(IF(VLOOKUP(R4535,SpeciesValidation!D:W,20,FALSE)=FALSE,OR(TEXT(A4535,"MMDD")&lt;VLOOKUP(R4535,SpeciesValidation!D:W,18,FALSE),TEXT(A4535,"MMDD")&gt;VLOOKUP(R4535,SpeciesValidation!D:W,19,FALSE)),IF(TEXT(A4535,"MMDD")&lt;"0701",TEXT(A4535,"MMDD")&gt;VLOOKUP(R4535,SpeciesValidation!D:W,18,FALSE),TEXT(A4535,"MMDD")&lt;VLOOKUP(R4535,SpeciesValidation!D:W,19,FALSE))),"Date outside expected range for this species",""),"")),"",IF(LEFT(J4535,1)="A",IF(IF(VLOOKUP(R4535,SpeciesValidation!D:W,20,FALSE)=FALSE,OR(TEXT(A4535,"MMDD")&lt;VLOOKUP(R4535,SpeciesValidation!D:W,18,FALSE),TEXT(A4535,"MMDD")&gt;VLOOKUP(R4535,SpeciesValidation!D:W,19,FALSE)),IF(TEXT(A4535,"MMDD")&lt;"0701",TEXT(A4535,"MMDD")&gt;VLOOKUP(R4535,SpeciesValidation!D:W,18,FALSE),TEXT(A4535,"MMDD")&lt;VLOOKUP(R4535,SpeciesValidation!D:W,19,FALSE))),"Date outside expected range for this species",""),"")))</f>
        <v/>
      </c>
      <c r="M4535" s="127" t="str">
        <f>IF(LEN(E4535&amp;"")&gt;0,IF(ISERROR(VLOOKUP(R4535,SpeciesValidation!D:I,6,FALSE)),"",VLOOKUP(R4535,SpeciesValidation!D:I,6,FALSE)),"")</f>
        <v/>
      </c>
      <c r="Q4535" s="36" t="str">
        <f>IF(LEN(E4535&amp;"")&gt;0,IF(ISERROR(VLOOKUP(E4535,SpeciesValidation!B:G,2,FALSE)=TRUE),"",VLOOKUP(E4535,SpeciesValidation!B:G,2,FALSE)),"")</f>
        <v/>
      </c>
      <c r="R4535" s="36" t="str">
        <f>IF(LEN(E4535&amp;"")&gt;0,IF(ISERROR(VLOOKUP(E4535,SpeciesLookup!B:G,4,FALSE)=TRUE),"",VLOOKUP(E4535,SpeciesLookup!B:G,4,FALSE)),"")</f>
        <v/>
      </c>
    </row>
    <row r="4536" spans="1:18" ht="13.2" x14ac:dyDescent="0.25">
      <c r="A4536" s="72"/>
      <c r="D4536" s="11"/>
      <c r="G4536" s="128" t="str">
        <f>IF(LEN(E4536&amp;"")&gt;0,IF(ISERROR(VLOOKUP(E4536,SpeciesLookup!B:G,6,FALSE)=TRUE),"",VLOOKUP(E4536,SpeciesLookup!B:G,6,FALSE)),"")</f>
        <v/>
      </c>
      <c r="H4536" s="128" t="str">
        <f>IF(LEN(E4536&amp;"")&gt;0,IF(ISERROR(VLOOKUP(E4536,SpeciesLookup!B:G,5,FALSE)=TRUE),"",VLOOKUP(E4536,SpeciesLookup!B:G,5,FALSE)),"")</f>
        <v/>
      </c>
      <c r="I4536" s="11"/>
      <c r="J4536" s="73"/>
      <c r="K4536" s="11"/>
      <c r="L4536" s="127" t="str">
        <f>TRIM(IF(ISERROR(VLOOKUP(R4536,SpeciesValidation!D:T,IF(ISNA(VLOOKUP(J4536,Validation!B$2:C$15,2,FALSE)),FALSE,VLOOKUP(J4536,Validation!B$2:C$15,2,FALSE)))),IF(LEN(E4536&amp;"")&gt;0,"",""),VLOOKUP(R4536,SpeciesValidation!D:T,VLOOKUP(J4536,Validation!B$2:C$15,2,FALSE),FALSE)) &amp; " " &amp; IF(ISERROR(IF(LEFT(J4536,1)="A",IF(IF(VLOOKUP(R4536,SpeciesValidation!D:W,20,FALSE)=FALSE,OR(TEXT(A4536,"MMDD")&lt;VLOOKUP(R4536,SpeciesValidation!D:W,18,FALSE),TEXT(A4536,"MMDD")&gt;VLOOKUP(R4536,SpeciesValidation!D:W,19,FALSE)),IF(TEXT(A4536,"MMDD")&lt;"0701",TEXT(A4536,"MMDD")&gt;VLOOKUP(R4536,SpeciesValidation!D:W,18,FALSE),TEXT(A4536,"MMDD")&lt;VLOOKUP(R4536,SpeciesValidation!D:W,19,FALSE))),"Date outside expected range for this species",""),"")),"",IF(LEFT(J4536,1)="A",IF(IF(VLOOKUP(R4536,SpeciesValidation!D:W,20,FALSE)=FALSE,OR(TEXT(A4536,"MMDD")&lt;VLOOKUP(R4536,SpeciesValidation!D:W,18,FALSE),TEXT(A4536,"MMDD")&gt;VLOOKUP(R4536,SpeciesValidation!D:W,19,FALSE)),IF(TEXT(A4536,"MMDD")&lt;"0701",TEXT(A4536,"MMDD")&gt;VLOOKUP(R4536,SpeciesValidation!D:W,18,FALSE),TEXT(A4536,"MMDD")&lt;VLOOKUP(R4536,SpeciesValidation!D:W,19,FALSE))),"Date outside expected range for this species",""),"")))</f>
        <v/>
      </c>
      <c r="M4536" s="127" t="str">
        <f>IF(LEN(E4536&amp;"")&gt;0,IF(ISERROR(VLOOKUP(R4536,SpeciesValidation!D:I,6,FALSE)),"",VLOOKUP(R4536,SpeciesValidation!D:I,6,FALSE)),"")</f>
        <v/>
      </c>
      <c r="Q4536" s="36" t="str">
        <f>IF(LEN(E4536&amp;"")&gt;0,IF(ISERROR(VLOOKUP(E4536,SpeciesValidation!B:G,2,FALSE)=TRUE),"",VLOOKUP(E4536,SpeciesValidation!B:G,2,FALSE)),"")</f>
        <v/>
      </c>
      <c r="R4536" s="36" t="str">
        <f>IF(LEN(E4536&amp;"")&gt;0,IF(ISERROR(VLOOKUP(E4536,SpeciesLookup!B:G,4,FALSE)=TRUE),"",VLOOKUP(E4536,SpeciesLookup!B:G,4,FALSE)),"")</f>
        <v/>
      </c>
    </row>
    <row r="4537" spans="1:18" ht="13.2" x14ac:dyDescent="0.25">
      <c r="A4537" s="72"/>
      <c r="D4537" s="11"/>
      <c r="G4537" s="128" t="str">
        <f>IF(LEN(E4537&amp;"")&gt;0,IF(ISERROR(VLOOKUP(E4537,SpeciesLookup!B:G,6,FALSE)=TRUE),"",VLOOKUP(E4537,SpeciesLookup!B:G,6,FALSE)),"")</f>
        <v/>
      </c>
      <c r="H4537" s="128" t="str">
        <f>IF(LEN(E4537&amp;"")&gt;0,IF(ISERROR(VLOOKUP(E4537,SpeciesLookup!B:G,5,FALSE)=TRUE),"",VLOOKUP(E4537,SpeciesLookup!B:G,5,FALSE)),"")</f>
        <v/>
      </c>
      <c r="I4537" s="11"/>
      <c r="J4537" s="73"/>
      <c r="K4537" s="11"/>
      <c r="L4537" s="127" t="str">
        <f>TRIM(IF(ISERROR(VLOOKUP(R4537,SpeciesValidation!D:T,IF(ISNA(VLOOKUP(J4537,Validation!B$2:C$15,2,FALSE)),FALSE,VLOOKUP(J4537,Validation!B$2:C$15,2,FALSE)))),IF(LEN(E4537&amp;"")&gt;0,"",""),VLOOKUP(R4537,SpeciesValidation!D:T,VLOOKUP(J4537,Validation!B$2:C$15,2,FALSE),FALSE)) &amp; " " &amp; IF(ISERROR(IF(LEFT(J4537,1)="A",IF(IF(VLOOKUP(R4537,SpeciesValidation!D:W,20,FALSE)=FALSE,OR(TEXT(A4537,"MMDD")&lt;VLOOKUP(R4537,SpeciesValidation!D:W,18,FALSE),TEXT(A4537,"MMDD")&gt;VLOOKUP(R4537,SpeciesValidation!D:W,19,FALSE)),IF(TEXT(A4537,"MMDD")&lt;"0701",TEXT(A4537,"MMDD")&gt;VLOOKUP(R4537,SpeciesValidation!D:W,18,FALSE),TEXT(A4537,"MMDD")&lt;VLOOKUP(R4537,SpeciesValidation!D:W,19,FALSE))),"Date outside expected range for this species",""),"")),"",IF(LEFT(J4537,1)="A",IF(IF(VLOOKUP(R4537,SpeciesValidation!D:W,20,FALSE)=FALSE,OR(TEXT(A4537,"MMDD")&lt;VLOOKUP(R4537,SpeciesValidation!D:W,18,FALSE),TEXT(A4537,"MMDD")&gt;VLOOKUP(R4537,SpeciesValidation!D:W,19,FALSE)),IF(TEXT(A4537,"MMDD")&lt;"0701",TEXT(A4537,"MMDD")&gt;VLOOKUP(R4537,SpeciesValidation!D:W,18,FALSE),TEXT(A4537,"MMDD")&lt;VLOOKUP(R4537,SpeciesValidation!D:W,19,FALSE))),"Date outside expected range for this species",""),"")))</f>
        <v/>
      </c>
      <c r="M4537" s="127" t="str">
        <f>IF(LEN(E4537&amp;"")&gt;0,IF(ISERROR(VLOOKUP(R4537,SpeciesValidation!D:I,6,FALSE)),"",VLOOKUP(R4537,SpeciesValidation!D:I,6,FALSE)),"")</f>
        <v/>
      </c>
      <c r="Q4537" s="36" t="str">
        <f>IF(LEN(E4537&amp;"")&gt;0,IF(ISERROR(VLOOKUP(E4537,SpeciesValidation!B:G,2,FALSE)=TRUE),"",VLOOKUP(E4537,SpeciesValidation!B:G,2,FALSE)),"")</f>
        <v/>
      </c>
      <c r="R4537" s="36" t="str">
        <f>IF(LEN(E4537&amp;"")&gt;0,IF(ISERROR(VLOOKUP(E4537,SpeciesLookup!B:G,4,FALSE)=TRUE),"",VLOOKUP(E4537,SpeciesLookup!B:G,4,FALSE)),"")</f>
        <v/>
      </c>
    </row>
    <row r="4538" spans="1:18" ht="13.2" x14ac:dyDescent="0.25">
      <c r="A4538" s="72"/>
      <c r="D4538" s="11"/>
      <c r="G4538" s="128" t="str">
        <f>IF(LEN(E4538&amp;"")&gt;0,IF(ISERROR(VLOOKUP(E4538,SpeciesLookup!B:G,6,FALSE)=TRUE),"",VLOOKUP(E4538,SpeciesLookup!B:G,6,FALSE)),"")</f>
        <v/>
      </c>
      <c r="H4538" s="128" t="str">
        <f>IF(LEN(E4538&amp;"")&gt;0,IF(ISERROR(VLOOKUP(E4538,SpeciesLookup!B:G,5,FALSE)=TRUE),"",VLOOKUP(E4538,SpeciesLookup!B:G,5,FALSE)),"")</f>
        <v/>
      </c>
      <c r="I4538" s="11"/>
      <c r="J4538" s="73"/>
      <c r="K4538" s="11"/>
      <c r="L4538" s="127" t="str">
        <f>TRIM(IF(ISERROR(VLOOKUP(R4538,SpeciesValidation!D:T,IF(ISNA(VLOOKUP(J4538,Validation!B$2:C$15,2,FALSE)),FALSE,VLOOKUP(J4538,Validation!B$2:C$15,2,FALSE)))),IF(LEN(E4538&amp;"")&gt;0,"",""),VLOOKUP(R4538,SpeciesValidation!D:T,VLOOKUP(J4538,Validation!B$2:C$15,2,FALSE),FALSE)) &amp; " " &amp; IF(ISERROR(IF(LEFT(J4538,1)="A",IF(IF(VLOOKUP(R4538,SpeciesValidation!D:W,20,FALSE)=FALSE,OR(TEXT(A4538,"MMDD")&lt;VLOOKUP(R4538,SpeciesValidation!D:W,18,FALSE),TEXT(A4538,"MMDD")&gt;VLOOKUP(R4538,SpeciesValidation!D:W,19,FALSE)),IF(TEXT(A4538,"MMDD")&lt;"0701",TEXT(A4538,"MMDD")&gt;VLOOKUP(R4538,SpeciesValidation!D:W,18,FALSE),TEXT(A4538,"MMDD")&lt;VLOOKUP(R4538,SpeciesValidation!D:W,19,FALSE))),"Date outside expected range for this species",""),"")),"",IF(LEFT(J4538,1)="A",IF(IF(VLOOKUP(R4538,SpeciesValidation!D:W,20,FALSE)=FALSE,OR(TEXT(A4538,"MMDD")&lt;VLOOKUP(R4538,SpeciesValidation!D:W,18,FALSE),TEXT(A4538,"MMDD")&gt;VLOOKUP(R4538,SpeciesValidation!D:W,19,FALSE)),IF(TEXT(A4538,"MMDD")&lt;"0701",TEXT(A4538,"MMDD")&gt;VLOOKUP(R4538,SpeciesValidation!D:W,18,FALSE),TEXT(A4538,"MMDD")&lt;VLOOKUP(R4538,SpeciesValidation!D:W,19,FALSE))),"Date outside expected range for this species",""),"")))</f>
        <v/>
      </c>
      <c r="M4538" s="127" t="str">
        <f>IF(LEN(E4538&amp;"")&gt;0,IF(ISERROR(VLOOKUP(R4538,SpeciesValidation!D:I,6,FALSE)),"",VLOOKUP(R4538,SpeciesValidation!D:I,6,FALSE)),"")</f>
        <v/>
      </c>
      <c r="Q4538" s="36" t="str">
        <f>IF(LEN(E4538&amp;"")&gt;0,IF(ISERROR(VLOOKUP(E4538,SpeciesValidation!B:G,2,FALSE)=TRUE),"",VLOOKUP(E4538,SpeciesValidation!B:G,2,FALSE)),"")</f>
        <v/>
      </c>
      <c r="R4538" s="36" t="str">
        <f>IF(LEN(E4538&amp;"")&gt;0,IF(ISERROR(VLOOKUP(E4538,SpeciesLookup!B:G,4,FALSE)=TRUE),"",VLOOKUP(E4538,SpeciesLookup!B:G,4,FALSE)),"")</f>
        <v/>
      </c>
    </row>
    <row r="4539" spans="1:18" ht="13.2" x14ac:dyDescent="0.25">
      <c r="A4539" s="72"/>
      <c r="D4539" s="11"/>
      <c r="G4539" s="128" t="str">
        <f>IF(LEN(E4539&amp;"")&gt;0,IF(ISERROR(VLOOKUP(E4539,SpeciesLookup!B:G,6,FALSE)=TRUE),"",VLOOKUP(E4539,SpeciesLookup!B:G,6,FALSE)),"")</f>
        <v/>
      </c>
      <c r="H4539" s="128" t="str">
        <f>IF(LEN(E4539&amp;"")&gt;0,IF(ISERROR(VLOOKUP(E4539,SpeciesLookup!B:G,5,FALSE)=TRUE),"",VLOOKUP(E4539,SpeciesLookup!B:G,5,FALSE)),"")</f>
        <v/>
      </c>
      <c r="I4539" s="11"/>
      <c r="J4539" s="73"/>
      <c r="K4539" s="11"/>
      <c r="L4539" s="127" t="str">
        <f>TRIM(IF(ISERROR(VLOOKUP(R4539,SpeciesValidation!D:T,IF(ISNA(VLOOKUP(J4539,Validation!B$2:C$15,2,FALSE)),FALSE,VLOOKUP(J4539,Validation!B$2:C$15,2,FALSE)))),IF(LEN(E4539&amp;"")&gt;0,"",""),VLOOKUP(R4539,SpeciesValidation!D:T,VLOOKUP(J4539,Validation!B$2:C$15,2,FALSE),FALSE)) &amp; " " &amp; IF(ISERROR(IF(LEFT(J4539,1)="A",IF(IF(VLOOKUP(R4539,SpeciesValidation!D:W,20,FALSE)=FALSE,OR(TEXT(A4539,"MMDD")&lt;VLOOKUP(R4539,SpeciesValidation!D:W,18,FALSE),TEXT(A4539,"MMDD")&gt;VLOOKUP(R4539,SpeciesValidation!D:W,19,FALSE)),IF(TEXT(A4539,"MMDD")&lt;"0701",TEXT(A4539,"MMDD")&gt;VLOOKUP(R4539,SpeciesValidation!D:W,18,FALSE),TEXT(A4539,"MMDD")&lt;VLOOKUP(R4539,SpeciesValidation!D:W,19,FALSE))),"Date outside expected range for this species",""),"")),"",IF(LEFT(J4539,1)="A",IF(IF(VLOOKUP(R4539,SpeciesValidation!D:W,20,FALSE)=FALSE,OR(TEXT(A4539,"MMDD")&lt;VLOOKUP(R4539,SpeciesValidation!D:W,18,FALSE),TEXT(A4539,"MMDD")&gt;VLOOKUP(R4539,SpeciesValidation!D:W,19,FALSE)),IF(TEXT(A4539,"MMDD")&lt;"0701",TEXT(A4539,"MMDD")&gt;VLOOKUP(R4539,SpeciesValidation!D:W,18,FALSE),TEXT(A4539,"MMDD")&lt;VLOOKUP(R4539,SpeciesValidation!D:W,19,FALSE))),"Date outside expected range for this species",""),"")))</f>
        <v/>
      </c>
      <c r="M4539" s="127" t="str">
        <f>IF(LEN(E4539&amp;"")&gt;0,IF(ISERROR(VLOOKUP(R4539,SpeciesValidation!D:I,6,FALSE)),"",VLOOKUP(R4539,SpeciesValidation!D:I,6,FALSE)),"")</f>
        <v/>
      </c>
      <c r="Q4539" s="36" t="str">
        <f>IF(LEN(E4539&amp;"")&gt;0,IF(ISERROR(VLOOKUP(E4539,SpeciesValidation!B:G,2,FALSE)=TRUE),"",VLOOKUP(E4539,SpeciesValidation!B:G,2,FALSE)),"")</f>
        <v/>
      </c>
      <c r="R4539" s="36" t="str">
        <f>IF(LEN(E4539&amp;"")&gt;0,IF(ISERROR(VLOOKUP(E4539,SpeciesLookup!B:G,4,FALSE)=TRUE),"",VLOOKUP(E4539,SpeciesLookup!B:G,4,FALSE)),"")</f>
        <v/>
      </c>
    </row>
    <row r="4540" spans="1:18" ht="13.2" x14ac:dyDescent="0.25">
      <c r="A4540" s="72"/>
      <c r="D4540" s="11"/>
      <c r="G4540" s="128" t="str">
        <f>IF(LEN(E4540&amp;"")&gt;0,IF(ISERROR(VLOOKUP(E4540,SpeciesLookup!B:G,6,FALSE)=TRUE),"",VLOOKUP(E4540,SpeciesLookup!B:G,6,FALSE)),"")</f>
        <v/>
      </c>
      <c r="H4540" s="128" t="str">
        <f>IF(LEN(E4540&amp;"")&gt;0,IF(ISERROR(VLOOKUP(E4540,SpeciesLookup!B:G,5,FALSE)=TRUE),"",VLOOKUP(E4540,SpeciesLookup!B:G,5,FALSE)),"")</f>
        <v/>
      </c>
      <c r="I4540" s="11"/>
      <c r="J4540" s="73"/>
      <c r="K4540" s="11"/>
      <c r="L4540" s="127" t="str">
        <f>TRIM(IF(ISERROR(VLOOKUP(R4540,SpeciesValidation!D:T,IF(ISNA(VLOOKUP(J4540,Validation!B$2:C$15,2,FALSE)),FALSE,VLOOKUP(J4540,Validation!B$2:C$15,2,FALSE)))),IF(LEN(E4540&amp;"")&gt;0,"",""),VLOOKUP(R4540,SpeciesValidation!D:T,VLOOKUP(J4540,Validation!B$2:C$15,2,FALSE),FALSE)) &amp; " " &amp; IF(ISERROR(IF(LEFT(J4540,1)="A",IF(IF(VLOOKUP(R4540,SpeciesValidation!D:W,20,FALSE)=FALSE,OR(TEXT(A4540,"MMDD")&lt;VLOOKUP(R4540,SpeciesValidation!D:W,18,FALSE),TEXT(A4540,"MMDD")&gt;VLOOKUP(R4540,SpeciesValidation!D:W,19,FALSE)),IF(TEXT(A4540,"MMDD")&lt;"0701",TEXT(A4540,"MMDD")&gt;VLOOKUP(R4540,SpeciesValidation!D:W,18,FALSE),TEXT(A4540,"MMDD")&lt;VLOOKUP(R4540,SpeciesValidation!D:W,19,FALSE))),"Date outside expected range for this species",""),"")),"",IF(LEFT(J4540,1)="A",IF(IF(VLOOKUP(R4540,SpeciesValidation!D:W,20,FALSE)=FALSE,OR(TEXT(A4540,"MMDD")&lt;VLOOKUP(R4540,SpeciesValidation!D:W,18,FALSE),TEXT(A4540,"MMDD")&gt;VLOOKUP(R4540,SpeciesValidation!D:W,19,FALSE)),IF(TEXT(A4540,"MMDD")&lt;"0701",TEXT(A4540,"MMDD")&gt;VLOOKUP(R4540,SpeciesValidation!D:W,18,FALSE),TEXT(A4540,"MMDD")&lt;VLOOKUP(R4540,SpeciesValidation!D:W,19,FALSE))),"Date outside expected range for this species",""),"")))</f>
        <v/>
      </c>
      <c r="M4540" s="127" t="str">
        <f>IF(LEN(E4540&amp;"")&gt;0,IF(ISERROR(VLOOKUP(R4540,SpeciesValidation!D:I,6,FALSE)),"",VLOOKUP(R4540,SpeciesValidation!D:I,6,FALSE)),"")</f>
        <v/>
      </c>
      <c r="Q4540" s="36" t="str">
        <f>IF(LEN(E4540&amp;"")&gt;0,IF(ISERROR(VLOOKUP(E4540,SpeciesValidation!B:G,2,FALSE)=TRUE),"",VLOOKUP(E4540,SpeciesValidation!B:G,2,FALSE)),"")</f>
        <v/>
      </c>
      <c r="R4540" s="36" t="str">
        <f>IF(LEN(E4540&amp;"")&gt;0,IF(ISERROR(VLOOKUP(E4540,SpeciesLookup!B:G,4,FALSE)=TRUE),"",VLOOKUP(E4540,SpeciesLookup!B:G,4,FALSE)),"")</f>
        <v/>
      </c>
    </row>
    <row r="4541" spans="1:18" ht="13.2" x14ac:dyDescent="0.25">
      <c r="A4541" s="72"/>
      <c r="D4541" s="11"/>
      <c r="G4541" s="128" t="str">
        <f>IF(LEN(E4541&amp;"")&gt;0,IF(ISERROR(VLOOKUP(E4541,SpeciesLookup!B:G,6,FALSE)=TRUE),"",VLOOKUP(E4541,SpeciesLookup!B:G,6,FALSE)),"")</f>
        <v/>
      </c>
      <c r="H4541" s="128" t="str">
        <f>IF(LEN(E4541&amp;"")&gt;0,IF(ISERROR(VLOOKUP(E4541,SpeciesLookup!B:G,5,FALSE)=TRUE),"",VLOOKUP(E4541,SpeciesLookup!B:G,5,FALSE)),"")</f>
        <v/>
      </c>
      <c r="I4541" s="11"/>
      <c r="J4541" s="73"/>
      <c r="K4541" s="11"/>
      <c r="L4541" s="127" t="str">
        <f>TRIM(IF(ISERROR(VLOOKUP(R4541,SpeciesValidation!D:T,IF(ISNA(VLOOKUP(J4541,Validation!B$2:C$15,2,FALSE)),FALSE,VLOOKUP(J4541,Validation!B$2:C$15,2,FALSE)))),IF(LEN(E4541&amp;"")&gt;0,"",""),VLOOKUP(R4541,SpeciesValidation!D:T,VLOOKUP(J4541,Validation!B$2:C$15,2,FALSE),FALSE)) &amp; " " &amp; IF(ISERROR(IF(LEFT(J4541,1)="A",IF(IF(VLOOKUP(R4541,SpeciesValidation!D:W,20,FALSE)=FALSE,OR(TEXT(A4541,"MMDD")&lt;VLOOKUP(R4541,SpeciesValidation!D:W,18,FALSE),TEXT(A4541,"MMDD")&gt;VLOOKUP(R4541,SpeciesValidation!D:W,19,FALSE)),IF(TEXT(A4541,"MMDD")&lt;"0701",TEXT(A4541,"MMDD")&gt;VLOOKUP(R4541,SpeciesValidation!D:W,18,FALSE),TEXT(A4541,"MMDD")&lt;VLOOKUP(R4541,SpeciesValidation!D:W,19,FALSE))),"Date outside expected range for this species",""),"")),"",IF(LEFT(J4541,1)="A",IF(IF(VLOOKUP(R4541,SpeciesValidation!D:W,20,FALSE)=FALSE,OR(TEXT(A4541,"MMDD")&lt;VLOOKUP(R4541,SpeciesValidation!D:W,18,FALSE),TEXT(A4541,"MMDD")&gt;VLOOKUP(R4541,SpeciesValidation!D:W,19,FALSE)),IF(TEXT(A4541,"MMDD")&lt;"0701",TEXT(A4541,"MMDD")&gt;VLOOKUP(R4541,SpeciesValidation!D:W,18,FALSE),TEXT(A4541,"MMDD")&lt;VLOOKUP(R4541,SpeciesValidation!D:W,19,FALSE))),"Date outside expected range for this species",""),"")))</f>
        <v/>
      </c>
      <c r="M4541" s="127" t="str">
        <f>IF(LEN(E4541&amp;"")&gt;0,IF(ISERROR(VLOOKUP(R4541,SpeciesValidation!D:I,6,FALSE)),"",VLOOKUP(R4541,SpeciesValidation!D:I,6,FALSE)),"")</f>
        <v/>
      </c>
      <c r="Q4541" s="36" t="str">
        <f>IF(LEN(E4541&amp;"")&gt;0,IF(ISERROR(VLOOKUP(E4541,SpeciesValidation!B:G,2,FALSE)=TRUE),"",VLOOKUP(E4541,SpeciesValidation!B:G,2,FALSE)),"")</f>
        <v/>
      </c>
      <c r="R4541" s="36" t="str">
        <f>IF(LEN(E4541&amp;"")&gt;0,IF(ISERROR(VLOOKUP(E4541,SpeciesLookup!B:G,4,FALSE)=TRUE),"",VLOOKUP(E4541,SpeciesLookup!B:G,4,FALSE)),"")</f>
        <v/>
      </c>
    </row>
    <row r="4542" spans="1:18" ht="13.2" x14ac:dyDescent="0.25">
      <c r="A4542" s="72"/>
      <c r="D4542" s="11"/>
      <c r="G4542" s="128" t="str">
        <f>IF(LEN(E4542&amp;"")&gt;0,IF(ISERROR(VLOOKUP(E4542,SpeciesLookup!B:G,6,FALSE)=TRUE),"",VLOOKUP(E4542,SpeciesLookup!B:G,6,FALSE)),"")</f>
        <v/>
      </c>
      <c r="H4542" s="128" t="str">
        <f>IF(LEN(E4542&amp;"")&gt;0,IF(ISERROR(VLOOKUP(E4542,SpeciesLookup!B:G,5,FALSE)=TRUE),"",VLOOKUP(E4542,SpeciesLookup!B:G,5,FALSE)),"")</f>
        <v/>
      </c>
      <c r="I4542" s="11"/>
      <c r="J4542" s="73"/>
      <c r="K4542" s="11"/>
      <c r="L4542" s="127" t="str">
        <f>TRIM(IF(ISERROR(VLOOKUP(R4542,SpeciesValidation!D:T,IF(ISNA(VLOOKUP(J4542,Validation!B$2:C$15,2,FALSE)),FALSE,VLOOKUP(J4542,Validation!B$2:C$15,2,FALSE)))),IF(LEN(E4542&amp;"")&gt;0,"",""),VLOOKUP(R4542,SpeciesValidation!D:T,VLOOKUP(J4542,Validation!B$2:C$15,2,FALSE),FALSE)) &amp; " " &amp; IF(ISERROR(IF(LEFT(J4542,1)="A",IF(IF(VLOOKUP(R4542,SpeciesValidation!D:W,20,FALSE)=FALSE,OR(TEXT(A4542,"MMDD")&lt;VLOOKUP(R4542,SpeciesValidation!D:W,18,FALSE),TEXT(A4542,"MMDD")&gt;VLOOKUP(R4542,SpeciesValidation!D:W,19,FALSE)),IF(TEXT(A4542,"MMDD")&lt;"0701",TEXT(A4542,"MMDD")&gt;VLOOKUP(R4542,SpeciesValidation!D:W,18,FALSE),TEXT(A4542,"MMDD")&lt;VLOOKUP(R4542,SpeciesValidation!D:W,19,FALSE))),"Date outside expected range for this species",""),"")),"",IF(LEFT(J4542,1)="A",IF(IF(VLOOKUP(R4542,SpeciesValidation!D:W,20,FALSE)=FALSE,OR(TEXT(A4542,"MMDD")&lt;VLOOKUP(R4542,SpeciesValidation!D:W,18,FALSE),TEXT(A4542,"MMDD")&gt;VLOOKUP(R4542,SpeciesValidation!D:W,19,FALSE)),IF(TEXT(A4542,"MMDD")&lt;"0701",TEXT(A4542,"MMDD")&gt;VLOOKUP(R4542,SpeciesValidation!D:W,18,FALSE),TEXT(A4542,"MMDD")&lt;VLOOKUP(R4542,SpeciesValidation!D:W,19,FALSE))),"Date outside expected range for this species",""),"")))</f>
        <v/>
      </c>
      <c r="M4542" s="127" t="str">
        <f>IF(LEN(E4542&amp;"")&gt;0,IF(ISERROR(VLOOKUP(R4542,SpeciesValidation!D:I,6,FALSE)),"",VLOOKUP(R4542,SpeciesValidation!D:I,6,FALSE)),"")</f>
        <v/>
      </c>
      <c r="Q4542" s="36" t="str">
        <f>IF(LEN(E4542&amp;"")&gt;0,IF(ISERROR(VLOOKUP(E4542,SpeciesValidation!B:G,2,FALSE)=TRUE),"",VLOOKUP(E4542,SpeciesValidation!B:G,2,FALSE)),"")</f>
        <v/>
      </c>
      <c r="R4542" s="36" t="str">
        <f>IF(LEN(E4542&amp;"")&gt;0,IF(ISERROR(VLOOKUP(E4542,SpeciesLookup!B:G,4,FALSE)=TRUE),"",VLOOKUP(E4542,SpeciesLookup!B:G,4,FALSE)),"")</f>
        <v/>
      </c>
    </row>
    <row r="4543" spans="1:18" ht="13.2" x14ac:dyDescent="0.25">
      <c r="A4543" s="72"/>
      <c r="D4543" s="11"/>
      <c r="G4543" s="128" t="str">
        <f>IF(LEN(E4543&amp;"")&gt;0,IF(ISERROR(VLOOKUP(E4543,SpeciesLookup!B:G,6,FALSE)=TRUE),"",VLOOKUP(E4543,SpeciesLookup!B:G,6,FALSE)),"")</f>
        <v/>
      </c>
      <c r="H4543" s="128" t="str">
        <f>IF(LEN(E4543&amp;"")&gt;0,IF(ISERROR(VLOOKUP(E4543,SpeciesLookup!B:G,5,FALSE)=TRUE),"",VLOOKUP(E4543,SpeciesLookup!B:G,5,FALSE)),"")</f>
        <v/>
      </c>
      <c r="I4543" s="11"/>
      <c r="J4543" s="73"/>
      <c r="K4543" s="11"/>
      <c r="L4543" s="127" t="str">
        <f>TRIM(IF(ISERROR(VLOOKUP(R4543,SpeciesValidation!D:T,IF(ISNA(VLOOKUP(J4543,Validation!B$2:C$15,2,FALSE)),FALSE,VLOOKUP(J4543,Validation!B$2:C$15,2,FALSE)))),IF(LEN(E4543&amp;"")&gt;0,"",""),VLOOKUP(R4543,SpeciesValidation!D:T,VLOOKUP(J4543,Validation!B$2:C$15,2,FALSE),FALSE)) &amp; " " &amp; IF(ISERROR(IF(LEFT(J4543,1)="A",IF(IF(VLOOKUP(R4543,SpeciesValidation!D:W,20,FALSE)=FALSE,OR(TEXT(A4543,"MMDD")&lt;VLOOKUP(R4543,SpeciesValidation!D:W,18,FALSE),TEXT(A4543,"MMDD")&gt;VLOOKUP(R4543,SpeciesValidation!D:W,19,FALSE)),IF(TEXT(A4543,"MMDD")&lt;"0701",TEXT(A4543,"MMDD")&gt;VLOOKUP(R4543,SpeciesValidation!D:W,18,FALSE),TEXT(A4543,"MMDD")&lt;VLOOKUP(R4543,SpeciesValidation!D:W,19,FALSE))),"Date outside expected range for this species",""),"")),"",IF(LEFT(J4543,1)="A",IF(IF(VLOOKUP(R4543,SpeciesValidation!D:W,20,FALSE)=FALSE,OR(TEXT(A4543,"MMDD")&lt;VLOOKUP(R4543,SpeciesValidation!D:W,18,FALSE),TEXT(A4543,"MMDD")&gt;VLOOKUP(R4543,SpeciesValidation!D:W,19,FALSE)),IF(TEXT(A4543,"MMDD")&lt;"0701",TEXT(A4543,"MMDD")&gt;VLOOKUP(R4543,SpeciesValidation!D:W,18,FALSE),TEXT(A4543,"MMDD")&lt;VLOOKUP(R4543,SpeciesValidation!D:W,19,FALSE))),"Date outside expected range for this species",""),"")))</f>
        <v/>
      </c>
      <c r="M4543" s="127" t="str">
        <f>IF(LEN(E4543&amp;"")&gt;0,IF(ISERROR(VLOOKUP(R4543,SpeciesValidation!D:I,6,FALSE)),"",VLOOKUP(R4543,SpeciesValidation!D:I,6,FALSE)),"")</f>
        <v/>
      </c>
      <c r="Q4543" s="36" t="str">
        <f>IF(LEN(E4543&amp;"")&gt;0,IF(ISERROR(VLOOKUP(E4543,SpeciesValidation!B:G,2,FALSE)=TRUE),"",VLOOKUP(E4543,SpeciesValidation!B:G,2,FALSE)),"")</f>
        <v/>
      </c>
      <c r="R4543" s="36" t="str">
        <f>IF(LEN(E4543&amp;"")&gt;0,IF(ISERROR(VLOOKUP(E4543,SpeciesLookup!B:G,4,FALSE)=TRUE),"",VLOOKUP(E4543,SpeciesLookup!B:G,4,FALSE)),"")</f>
        <v/>
      </c>
    </row>
    <row r="4544" spans="1:18" ht="13.2" x14ac:dyDescent="0.25">
      <c r="A4544" s="72"/>
      <c r="D4544" s="11"/>
      <c r="G4544" s="128" t="str">
        <f>IF(LEN(E4544&amp;"")&gt;0,IF(ISERROR(VLOOKUP(E4544,SpeciesLookup!B:G,6,FALSE)=TRUE),"",VLOOKUP(E4544,SpeciesLookup!B:G,6,FALSE)),"")</f>
        <v/>
      </c>
      <c r="H4544" s="128" t="str">
        <f>IF(LEN(E4544&amp;"")&gt;0,IF(ISERROR(VLOOKUP(E4544,SpeciesLookup!B:G,5,FALSE)=TRUE),"",VLOOKUP(E4544,SpeciesLookup!B:G,5,FALSE)),"")</f>
        <v/>
      </c>
      <c r="I4544" s="11"/>
      <c r="J4544" s="73"/>
      <c r="K4544" s="11"/>
      <c r="L4544" s="127" t="str">
        <f>TRIM(IF(ISERROR(VLOOKUP(R4544,SpeciesValidation!D:T,IF(ISNA(VLOOKUP(J4544,Validation!B$2:C$15,2,FALSE)),FALSE,VLOOKUP(J4544,Validation!B$2:C$15,2,FALSE)))),IF(LEN(E4544&amp;"")&gt;0,"",""),VLOOKUP(R4544,SpeciesValidation!D:T,VLOOKUP(J4544,Validation!B$2:C$15,2,FALSE),FALSE)) &amp; " " &amp; IF(ISERROR(IF(LEFT(J4544,1)="A",IF(IF(VLOOKUP(R4544,SpeciesValidation!D:W,20,FALSE)=FALSE,OR(TEXT(A4544,"MMDD")&lt;VLOOKUP(R4544,SpeciesValidation!D:W,18,FALSE),TEXT(A4544,"MMDD")&gt;VLOOKUP(R4544,SpeciesValidation!D:W,19,FALSE)),IF(TEXT(A4544,"MMDD")&lt;"0701",TEXT(A4544,"MMDD")&gt;VLOOKUP(R4544,SpeciesValidation!D:W,18,FALSE),TEXT(A4544,"MMDD")&lt;VLOOKUP(R4544,SpeciesValidation!D:W,19,FALSE))),"Date outside expected range for this species",""),"")),"",IF(LEFT(J4544,1)="A",IF(IF(VLOOKUP(R4544,SpeciesValidation!D:W,20,FALSE)=FALSE,OR(TEXT(A4544,"MMDD")&lt;VLOOKUP(R4544,SpeciesValidation!D:W,18,FALSE),TEXT(A4544,"MMDD")&gt;VLOOKUP(R4544,SpeciesValidation!D:W,19,FALSE)),IF(TEXT(A4544,"MMDD")&lt;"0701",TEXT(A4544,"MMDD")&gt;VLOOKUP(R4544,SpeciesValidation!D:W,18,FALSE),TEXT(A4544,"MMDD")&lt;VLOOKUP(R4544,SpeciesValidation!D:W,19,FALSE))),"Date outside expected range for this species",""),"")))</f>
        <v/>
      </c>
      <c r="M4544" s="127" t="str">
        <f>IF(LEN(E4544&amp;"")&gt;0,IF(ISERROR(VLOOKUP(R4544,SpeciesValidation!D:I,6,FALSE)),"",VLOOKUP(R4544,SpeciesValidation!D:I,6,FALSE)),"")</f>
        <v/>
      </c>
      <c r="Q4544" s="36" t="str">
        <f>IF(LEN(E4544&amp;"")&gt;0,IF(ISERROR(VLOOKUP(E4544,SpeciesValidation!B:G,2,FALSE)=TRUE),"",VLOOKUP(E4544,SpeciesValidation!B:G,2,FALSE)),"")</f>
        <v/>
      </c>
      <c r="R4544" s="36" t="str">
        <f>IF(LEN(E4544&amp;"")&gt;0,IF(ISERROR(VLOOKUP(E4544,SpeciesLookup!B:G,4,FALSE)=TRUE),"",VLOOKUP(E4544,SpeciesLookup!B:G,4,FALSE)),"")</f>
        <v/>
      </c>
    </row>
    <row r="4545" spans="1:18" ht="13.2" x14ac:dyDescent="0.25">
      <c r="A4545" s="72"/>
      <c r="D4545" s="11"/>
      <c r="G4545" s="128" t="str">
        <f>IF(LEN(E4545&amp;"")&gt;0,IF(ISERROR(VLOOKUP(E4545,SpeciesLookup!B:G,6,FALSE)=TRUE),"",VLOOKUP(E4545,SpeciesLookup!B:G,6,FALSE)),"")</f>
        <v/>
      </c>
      <c r="H4545" s="128" t="str">
        <f>IF(LEN(E4545&amp;"")&gt;0,IF(ISERROR(VLOOKUP(E4545,SpeciesLookup!B:G,5,FALSE)=TRUE),"",VLOOKUP(E4545,SpeciesLookup!B:G,5,FALSE)),"")</f>
        <v/>
      </c>
      <c r="I4545" s="11"/>
      <c r="J4545" s="73"/>
      <c r="K4545" s="11"/>
      <c r="L4545" s="127" t="str">
        <f>TRIM(IF(ISERROR(VLOOKUP(R4545,SpeciesValidation!D:T,IF(ISNA(VLOOKUP(J4545,Validation!B$2:C$15,2,FALSE)),FALSE,VLOOKUP(J4545,Validation!B$2:C$15,2,FALSE)))),IF(LEN(E4545&amp;"")&gt;0,"",""),VLOOKUP(R4545,SpeciesValidation!D:T,VLOOKUP(J4545,Validation!B$2:C$15,2,FALSE),FALSE)) &amp; " " &amp; IF(ISERROR(IF(LEFT(J4545,1)="A",IF(IF(VLOOKUP(R4545,SpeciesValidation!D:W,20,FALSE)=FALSE,OR(TEXT(A4545,"MMDD")&lt;VLOOKUP(R4545,SpeciesValidation!D:W,18,FALSE),TEXT(A4545,"MMDD")&gt;VLOOKUP(R4545,SpeciesValidation!D:W,19,FALSE)),IF(TEXT(A4545,"MMDD")&lt;"0701",TEXT(A4545,"MMDD")&gt;VLOOKUP(R4545,SpeciesValidation!D:W,18,FALSE),TEXT(A4545,"MMDD")&lt;VLOOKUP(R4545,SpeciesValidation!D:W,19,FALSE))),"Date outside expected range for this species",""),"")),"",IF(LEFT(J4545,1)="A",IF(IF(VLOOKUP(R4545,SpeciesValidation!D:W,20,FALSE)=FALSE,OR(TEXT(A4545,"MMDD")&lt;VLOOKUP(R4545,SpeciesValidation!D:W,18,FALSE),TEXT(A4545,"MMDD")&gt;VLOOKUP(R4545,SpeciesValidation!D:W,19,FALSE)),IF(TEXT(A4545,"MMDD")&lt;"0701",TEXT(A4545,"MMDD")&gt;VLOOKUP(R4545,SpeciesValidation!D:W,18,FALSE),TEXT(A4545,"MMDD")&lt;VLOOKUP(R4545,SpeciesValidation!D:W,19,FALSE))),"Date outside expected range for this species",""),"")))</f>
        <v/>
      </c>
      <c r="M4545" s="127" t="str">
        <f>IF(LEN(E4545&amp;"")&gt;0,IF(ISERROR(VLOOKUP(R4545,SpeciesValidation!D:I,6,FALSE)),"",VLOOKUP(R4545,SpeciesValidation!D:I,6,FALSE)),"")</f>
        <v/>
      </c>
      <c r="Q4545" s="36" t="str">
        <f>IF(LEN(E4545&amp;"")&gt;0,IF(ISERROR(VLOOKUP(E4545,SpeciesValidation!B:G,2,FALSE)=TRUE),"",VLOOKUP(E4545,SpeciesValidation!B:G,2,FALSE)),"")</f>
        <v/>
      </c>
      <c r="R4545" s="36" t="str">
        <f>IF(LEN(E4545&amp;"")&gt;0,IF(ISERROR(VLOOKUP(E4545,SpeciesLookup!B:G,4,FALSE)=TRUE),"",VLOOKUP(E4545,SpeciesLookup!B:G,4,FALSE)),"")</f>
        <v/>
      </c>
    </row>
    <row r="4546" spans="1:18" ht="13.2" x14ac:dyDescent="0.25">
      <c r="A4546" s="72"/>
      <c r="D4546" s="11"/>
      <c r="G4546" s="128" t="str">
        <f>IF(LEN(E4546&amp;"")&gt;0,IF(ISERROR(VLOOKUP(E4546,SpeciesLookup!B:G,6,FALSE)=TRUE),"",VLOOKUP(E4546,SpeciesLookup!B:G,6,FALSE)),"")</f>
        <v/>
      </c>
      <c r="H4546" s="128" t="str">
        <f>IF(LEN(E4546&amp;"")&gt;0,IF(ISERROR(VLOOKUP(E4546,SpeciesLookup!B:G,5,FALSE)=TRUE),"",VLOOKUP(E4546,SpeciesLookup!B:G,5,FALSE)),"")</f>
        <v/>
      </c>
      <c r="I4546" s="11"/>
      <c r="J4546" s="73"/>
      <c r="K4546" s="11"/>
      <c r="L4546" s="127" t="str">
        <f>TRIM(IF(ISERROR(VLOOKUP(R4546,SpeciesValidation!D:T,IF(ISNA(VLOOKUP(J4546,Validation!B$2:C$15,2,FALSE)),FALSE,VLOOKUP(J4546,Validation!B$2:C$15,2,FALSE)))),IF(LEN(E4546&amp;"")&gt;0,"",""),VLOOKUP(R4546,SpeciesValidation!D:T,VLOOKUP(J4546,Validation!B$2:C$15,2,FALSE),FALSE)) &amp; " " &amp; IF(ISERROR(IF(LEFT(J4546,1)="A",IF(IF(VLOOKUP(R4546,SpeciesValidation!D:W,20,FALSE)=FALSE,OR(TEXT(A4546,"MMDD")&lt;VLOOKUP(R4546,SpeciesValidation!D:W,18,FALSE),TEXT(A4546,"MMDD")&gt;VLOOKUP(R4546,SpeciesValidation!D:W,19,FALSE)),IF(TEXT(A4546,"MMDD")&lt;"0701",TEXT(A4546,"MMDD")&gt;VLOOKUP(R4546,SpeciesValidation!D:W,18,FALSE),TEXT(A4546,"MMDD")&lt;VLOOKUP(R4546,SpeciesValidation!D:W,19,FALSE))),"Date outside expected range for this species",""),"")),"",IF(LEFT(J4546,1)="A",IF(IF(VLOOKUP(R4546,SpeciesValidation!D:W,20,FALSE)=FALSE,OR(TEXT(A4546,"MMDD")&lt;VLOOKUP(R4546,SpeciesValidation!D:W,18,FALSE),TEXT(A4546,"MMDD")&gt;VLOOKUP(R4546,SpeciesValidation!D:W,19,FALSE)),IF(TEXT(A4546,"MMDD")&lt;"0701",TEXT(A4546,"MMDD")&gt;VLOOKUP(R4546,SpeciesValidation!D:W,18,FALSE),TEXT(A4546,"MMDD")&lt;VLOOKUP(R4546,SpeciesValidation!D:W,19,FALSE))),"Date outside expected range for this species",""),"")))</f>
        <v/>
      </c>
      <c r="M4546" s="127" t="str">
        <f>IF(LEN(E4546&amp;"")&gt;0,IF(ISERROR(VLOOKUP(R4546,SpeciesValidation!D:I,6,FALSE)),"",VLOOKUP(R4546,SpeciesValidation!D:I,6,FALSE)),"")</f>
        <v/>
      </c>
      <c r="Q4546" s="36" t="str">
        <f>IF(LEN(E4546&amp;"")&gt;0,IF(ISERROR(VLOOKUP(E4546,SpeciesValidation!B:G,2,FALSE)=TRUE),"",VLOOKUP(E4546,SpeciesValidation!B:G,2,FALSE)),"")</f>
        <v/>
      </c>
      <c r="R4546" s="36" t="str">
        <f>IF(LEN(E4546&amp;"")&gt;0,IF(ISERROR(VLOOKUP(E4546,SpeciesLookup!B:G,4,FALSE)=TRUE),"",VLOOKUP(E4546,SpeciesLookup!B:G,4,FALSE)),"")</f>
        <v/>
      </c>
    </row>
    <row r="4547" spans="1:18" ht="13.2" x14ac:dyDescent="0.25">
      <c r="A4547" s="72"/>
      <c r="D4547" s="11"/>
      <c r="G4547" s="128" t="str">
        <f>IF(LEN(E4547&amp;"")&gt;0,IF(ISERROR(VLOOKUP(E4547,SpeciesLookup!B:G,6,FALSE)=TRUE),"",VLOOKUP(E4547,SpeciesLookup!B:G,6,FALSE)),"")</f>
        <v/>
      </c>
      <c r="H4547" s="128" t="str">
        <f>IF(LEN(E4547&amp;"")&gt;0,IF(ISERROR(VLOOKUP(E4547,SpeciesLookup!B:G,5,FALSE)=TRUE),"",VLOOKUP(E4547,SpeciesLookup!B:G,5,FALSE)),"")</f>
        <v/>
      </c>
      <c r="I4547" s="11"/>
      <c r="J4547" s="73"/>
      <c r="K4547" s="11"/>
      <c r="L4547" s="127" t="str">
        <f>TRIM(IF(ISERROR(VLOOKUP(R4547,SpeciesValidation!D:T,IF(ISNA(VLOOKUP(J4547,Validation!B$2:C$15,2,FALSE)),FALSE,VLOOKUP(J4547,Validation!B$2:C$15,2,FALSE)))),IF(LEN(E4547&amp;"")&gt;0,"",""),VLOOKUP(R4547,SpeciesValidation!D:T,VLOOKUP(J4547,Validation!B$2:C$15,2,FALSE),FALSE)) &amp; " " &amp; IF(ISERROR(IF(LEFT(J4547,1)="A",IF(IF(VLOOKUP(R4547,SpeciesValidation!D:W,20,FALSE)=FALSE,OR(TEXT(A4547,"MMDD")&lt;VLOOKUP(R4547,SpeciesValidation!D:W,18,FALSE),TEXT(A4547,"MMDD")&gt;VLOOKUP(R4547,SpeciesValidation!D:W,19,FALSE)),IF(TEXT(A4547,"MMDD")&lt;"0701",TEXT(A4547,"MMDD")&gt;VLOOKUP(R4547,SpeciesValidation!D:W,18,FALSE),TEXT(A4547,"MMDD")&lt;VLOOKUP(R4547,SpeciesValidation!D:W,19,FALSE))),"Date outside expected range for this species",""),"")),"",IF(LEFT(J4547,1)="A",IF(IF(VLOOKUP(R4547,SpeciesValidation!D:W,20,FALSE)=FALSE,OR(TEXT(A4547,"MMDD")&lt;VLOOKUP(R4547,SpeciesValidation!D:W,18,FALSE),TEXT(A4547,"MMDD")&gt;VLOOKUP(R4547,SpeciesValidation!D:W,19,FALSE)),IF(TEXT(A4547,"MMDD")&lt;"0701",TEXT(A4547,"MMDD")&gt;VLOOKUP(R4547,SpeciesValidation!D:W,18,FALSE),TEXT(A4547,"MMDD")&lt;VLOOKUP(R4547,SpeciesValidation!D:W,19,FALSE))),"Date outside expected range for this species",""),"")))</f>
        <v/>
      </c>
      <c r="M4547" s="127" t="str">
        <f>IF(LEN(E4547&amp;"")&gt;0,IF(ISERROR(VLOOKUP(R4547,SpeciesValidation!D:I,6,FALSE)),"",VLOOKUP(R4547,SpeciesValidation!D:I,6,FALSE)),"")</f>
        <v/>
      </c>
      <c r="Q4547" s="36" t="str">
        <f>IF(LEN(E4547&amp;"")&gt;0,IF(ISERROR(VLOOKUP(E4547,SpeciesValidation!B:G,2,FALSE)=TRUE),"",VLOOKUP(E4547,SpeciesValidation!B:G,2,FALSE)),"")</f>
        <v/>
      </c>
      <c r="R4547" s="36" t="str">
        <f>IF(LEN(E4547&amp;"")&gt;0,IF(ISERROR(VLOOKUP(E4547,SpeciesLookup!B:G,4,FALSE)=TRUE),"",VLOOKUP(E4547,SpeciesLookup!B:G,4,FALSE)),"")</f>
        <v/>
      </c>
    </row>
    <row r="4548" spans="1:18" ht="13.2" x14ac:dyDescent="0.25">
      <c r="A4548" s="72"/>
      <c r="D4548" s="11"/>
      <c r="G4548" s="128" t="str">
        <f>IF(LEN(E4548&amp;"")&gt;0,IF(ISERROR(VLOOKUP(E4548,SpeciesLookup!B:G,6,FALSE)=TRUE),"",VLOOKUP(E4548,SpeciesLookup!B:G,6,FALSE)),"")</f>
        <v/>
      </c>
      <c r="H4548" s="128" t="str">
        <f>IF(LEN(E4548&amp;"")&gt;0,IF(ISERROR(VLOOKUP(E4548,SpeciesLookup!B:G,5,FALSE)=TRUE),"",VLOOKUP(E4548,SpeciesLookup!B:G,5,FALSE)),"")</f>
        <v/>
      </c>
      <c r="I4548" s="11"/>
      <c r="J4548" s="73"/>
      <c r="K4548" s="11"/>
      <c r="L4548" s="127" t="str">
        <f>TRIM(IF(ISERROR(VLOOKUP(R4548,SpeciesValidation!D:T,IF(ISNA(VLOOKUP(J4548,Validation!B$2:C$15,2,FALSE)),FALSE,VLOOKUP(J4548,Validation!B$2:C$15,2,FALSE)))),IF(LEN(E4548&amp;"")&gt;0,"",""),VLOOKUP(R4548,SpeciesValidation!D:T,VLOOKUP(J4548,Validation!B$2:C$15,2,FALSE),FALSE)) &amp; " " &amp; IF(ISERROR(IF(LEFT(J4548,1)="A",IF(IF(VLOOKUP(R4548,SpeciesValidation!D:W,20,FALSE)=FALSE,OR(TEXT(A4548,"MMDD")&lt;VLOOKUP(R4548,SpeciesValidation!D:W,18,FALSE),TEXT(A4548,"MMDD")&gt;VLOOKUP(R4548,SpeciesValidation!D:W,19,FALSE)),IF(TEXT(A4548,"MMDD")&lt;"0701",TEXT(A4548,"MMDD")&gt;VLOOKUP(R4548,SpeciesValidation!D:W,18,FALSE),TEXT(A4548,"MMDD")&lt;VLOOKUP(R4548,SpeciesValidation!D:W,19,FALSE))),"Date outside expected range for this species",""),"")),"",IF(LEFT(J4548,1)="A",IF(IF(VLOOKUP(R4548,SpeciesValidation!D:W,20,FALSE)=FALSE,OR(TEXT(A4548,"MMDD")&lt;VLOOKUP(R4548,SpeciesValidation!D:W,18,FALSE),TEXT(A4548,"MMDD")&gt;VLOOKUP(R4548,SpeciesValidation!D:W,19,FALSE)),IF(TEXT(A4548,"MMDD")&lt;"0701",TEXT(A4548,"MMDD")&gt;VLOOKUP(R4548,SpeciesValidation!D:W,18,FALSE),TEXT(A4548,"MMDD")&lt;VLOOKUP(R4548,SpeciesValidation!D:W,19,FALSE))),"Date outside expected range for this species",""),"")))</f>
        <v/>
      </c>
      <c r="M4548" s="127" t="str">
        <f>IF(LEN(E4548&amp;"")&gt;0,IF(ISERROR(VLOOKUP(R4548,SpeciesValidation!D:I,6,FALSE)),"",VLOOKUP(R4548,SpeciesValidation!D:I,6,FALSE)),"")</f>
        <v/>
      </c>
      <c r="Q4548" s="36" t="str">
        <f>IF(LEN(E4548&amp;"")&gt;0,IF(ISERROR(VLOOKUP(E4548,SpeciesValidation!B:G,2,FALSE)=TRUE),"",VLOOKUP(E4548,SpeciesValidation!B:G,2,FALSE)),"")</f>
        <v/>
      </c>
      <c r="R4548" s="36" t="str">
        <f>IF(LEN(E4548&amp;"")&gt;0,IF(ISERROR(VLOOKUP(E4548,SpeciesLookup!B:G,4,FALSE)=TRUE),"",VLOOKUP(E4548,SpeciesLookup!B:G,4,FALSE)),"")</f>
        <v/>
      </c>
    </row>
    <row r="4549" spans="1:18" ht="13.2" x14ac:dyDescent="0.25">
      <c r="A4549" s="72"/>
      <c r="D4549" s="11"/>
      <c r="G4549" s="128" t="str">
        <f>IF(LEN(E4549&amp;"")&gt;0,IF(ISERROR(VLOOKUP(E4549,SpeciesLookup!B:G,6,FALSE)=TRUE),"",VLOOKUP(E4549,SpeciesLookup!B:G,6,FALSE)),"")</f>
        <v/>
      </c>
      <c r="H4549" s="128" t="str">
        <f>IF(LEN(E4549&amp;"")&gt;0,IF(ISERROR(VLOOKUP(E4549,SpeciesLookup!B:G,5,FALSE)=TRUE),"",VLOOKUP(E4549,SpeciesLookup!B:G,5,FALSE)),"")</f>
        <v/>
      </c>
      <c r="I4549" s="11"/>
      <c r="J4549" s="73"/>
      <c r="K4549" s="11"/>
      <c r="L4549" s="127" t="str">
        <f>TRIM(IF(ISERROR(VLOOKUP(R4549,SpeciesValidation!D:T,IF(ISNA(VLOOKUP(J4549,Validation!B$2:C$15,2,FALSE)),FALSE,VLOOKUP(J4549,Validation!B$2:C$15,2,FALSE)))),IF(LEN(E4549&amp;"")&gt;0,"",""),VLOOKUP(R4549,SpeciesValidation!D:T,VLOOKUP(J4549,Validation!B$2:C$15,2,FALSE),FALSE)) &amp; " " &amp; IF(ISERROR(IF(LEFT(J4549,1)="A",IF(IF(VLOOKUP(R4549,SpeciesValidation!D:W,20,FALSE)=FALSE,OR(TEXT(A4549,"MMDD")&lt;VLOOKUP(R4549,SpeciesValidation!D:W,18,FALSE),TEXT(A4549,"MMDD")&gt;VLOOKUP(R4549,SpeciesValidation!D:W,19,FALSE)),IF(TEXT(A4549,"MMDD")&lt;"0701",TEXT(A4549,"MMDD")&gt;VLOOKUP(R4549,SpeciesValidation!D:W,18,FALSE),TEXT(A4549,"MMDD")&lt;VLOOKUP(R4549,SpeciesValidation!D:W,19,FALSE))),"Date outside expected range for this species",""),"")),"",IF(LEFT(J4549,1)="A",IF(IF(VLOOKUP(R4549,SpeciesValidation!D:W,20,FALSE)=FALSE,OR(TEXT(A4549,"MMDD")&lt;VLOOKUP(R4549,SpeciesValidation!D:W,18,FALSE),TEXT(A4549,"MMDD")&gt;VLOOKUP(R4549,SpeciesValidation!D:W,19,FALSE)),IF(TEXT(A4549,"MMDD")&lt;"0701",TEXT(A4549,"MMDD")&gt;VLOOKUP(R4549,SpeciesValidation!D:W,18,FALSE),TEXT(A4549,"MMDD")&lt;VLOOKUP(R4549,SpeciesValidation!D:W,19,FALSE))),"Date outside expected range for this species",""),"")))</f>
        <v/>
      </c>
      <c r="M4549" s="127" t="str">
        <f>IF(LEN(E4549&amp;"")&gt;0,IF(ISERROR(VLOOKUP(R4549,SpeciesValidation!D:I,6,FALSE)),"",VLOOKUP(R4549,SpeciesValidation!D:I,6,FALSE)),"")</f>
        <v/>
      </c>
      <c r="Q4549" s="36" t="str">
        <f>IF(LEN(E4549&amp;"")&gt;0,IF(ISERROR(VLOOKUP(E4549,SpeciesValidation!B:G,2,FALSE)=TRUE),"",VLOOKUP(E4549,SpeciesValidation!B:G,2,FALSE)),"")</f>
        <v/>
      </c>
      <c r="R4549" s="36" t="str">
        <f>IF(LEN(E4549&amp;"")&gt;0,IF(ISERROR(VLOOKUP(E4549,SpeciesLookup!B:G,4,FALSE)=TRUE),"",VLOOKUP(E4549,SpeciesLookup!B:G,4,FALSE)),"")</f>
        <v/>
      </c>
    </row>
    <row r="4550" spans="1:18" ht="13.2" x14ac:dyDescent="0.25">
      <c r="A4550" s="72"/>
      <c r="D4550" s="11"/>
      <c r="G4550" s="128" t="str">
        <f>IF(LEN(E4550&amp;"")&gt;0,IF(ISERROR(VLOOKUP(E4550,SpeciesLookup!B:G,6,FALSE)=TRUE),"",VLOOKUP(E4550,SpeciesLookup!B:G,6,FALSE)),"")</f>
        <v/>
      </c>
      <c r="H4550" s="128" t="str">
        <f>IF(LEN(E4550&amp;"")&gt;0,IF(ISERROR(VLOOKUP(E4550,SpeciesLookup!B:G,5,FALSE)=TRUE),"",VLOOKUP(E4550,SpeciesLookup!B:G,5,FALSE)),"")</f>
        <v/>
      </c>
      <c r="I4550" s="11"/>
      <c r="J4550" s="73"/>
      <c r="K4550" s="11"/>
      <c r="L4550" s="127" t="str">
        <f>TRIM(IF(ISERROR(VLOOKUP(R4550,SpeciesValidation!D:T,IF(ISNA(VLOOKUP(J4550,Validation!B$2:C$15,2,FALSE)),FALSE,VLOOKUP(J4550,Validation!B$2:C$15,2,FALSE)))),IF(LEN(E4550&amp;"")&gt;0,"",""),VLOOKUP(R4550,SpeciesValidation!D:T,VLOOKUP(J4550,Validation!B$2:C$15,2,FALSE),FALSE)) &amp; " " &amp; IF(ISERROR(IF(LEFT(J4550,1)="A",IF(IF(VLOOKUP(R4550,SpeciesValidation!D:W,20,FALSE)=FALSE,OR(TEXT(A4550,"MMDD")&lt;VLOOKUP(R4550,SpeciesValidation!D:W,18,FALSE),TEXT(A4550,"MMDD")&gt;VLOOKUP(R4550,SpeciesValidation!D:W,19,FALSE)),IF(TEXT(A4550,"MMDD")&lt;"0701",TEXT(A4550,"MMDD")&gt;VLOOKUP(R4550,SpeciesValidation!D:W,18,FALSE),TEXT(A4550,"MMDD")&lt;VLOOKUP(R4550,SpeciesValidation!D:W,19,FALSE))),"Date outside expected range for this species",""),"")),"",IF(LEFT(J4550,1)="A",IF(IF(VLOOKUP(R4550,SpeciesValidation!D:W,20,FALSE)=FALSE,OR(TEXT(A4550,"MMDD")&lt;VLOOKUP(R4550,SpeciesValidation!D:W,18,FALSE),TEXT(A4550,"MMDD")&gt;VLOOKUP(R4550,SpeciesValidation!D:W,19,FALSE)),IF(TEXT(A4550,"MMDD")&lt;"0701",TEXT(A4550,"MMDD")&gt;VLOOKUP(R4550,SpeciesValidation!D:W,18,FALSE),TEXT(A4550,"MMDD")&lt;VLOOKUP(R4550,SpeciesValidation!D:W,19,FALSE))),"Date outside expected range for this species",""),"")))</f>
        <v/>
      </c>
      <c r="M4550" s="127" t="str">
        <f>IF(LEN(E4550&amp;"")&gt;0,IF(ISERROR(VLOOKUP(R4550,SpeciesValidation!D:I,6,FALSE)),"",VLOOKUP(R4550,SpeciesValidation!D:I,6,FALSE)),"")</f>
        <v/>
      </c>
      <c r="Q4550" s="36" t="str">
        <f>IF(LEN(E4550&amp;"")&gt;0,IF(ISERROR(VLOOKUP(E4550,SpeciesValidation!B:G,2,FALSE)=TRUE),"",VLOOKUP(E4550,SpeciesValidation!B:G,2,FALSE)),"")</f>
        <v/>
      </c>
      <c r="R4550" s="36" t="str">
        <f>IF(LEN(E4550&amp;"")&gt;0,IF(ISERROR(VLOOKUP(E4550,SpeciesLookup!B:G,4,FALSE)=TRUE),"",VLOOKUP(E4550,SpeciesLookup!B:G,4,FALSE)),"")</f>
        <v/>
      </c>
    </row>
    <row r="4551" spans="1:18" ht="13.2" x14ac:dyDescent="0.25">
      <c r="A4551" s="72"/>
      <c r="D4551" s="11"/>
      <c r="G4551" s="128" t="str">
        <f>IF(LEN(E4551&amp;"")&gt;0,IF(ISERROR(VLOOKUP(E4551,SpeciesLookup!B:G,6,FALSE)=TRUE),"",VLOOKUP(E4551,SpeciesLookup!B:G,6,FALSE)),"")</f>
        <v/>
      </c>
      <c r="H4551" s="128" t="str">
        <f>IF(LEN(E4551&amp;"")&gt;0,IF(ISERROR(VLOOKUP(E4551,SpeciesLookup!B:G,5,FALSE)=TRUE),"",VLOOKUP(E4551,SpeciesLookup!B:G,5,FALSE)),"")</f>
        <v/>
      </c>
      <c r="I4551" s="11"/>
      <c r="J4551" s="73"/>
      <c r="K4551" s="11"/>
      <c r="L4551" s="127" t="str">
        <f>TRIM(IF(ISERROR(VLOOKUP(R4551,SpeciesValidation!D:T,IF(ISNA(VLOOKUP(J4551,Validation!B$2:C$15,2,FALSE)),FALSE,VLOOKUP(J4551,Validation!B$2:C$15,2,FALSE)))),IF(LEN(E4551&amp;"")&gt;0,"",""),VLOOKUP(R4551,SpeciesValidation!D:T,VLOOKUP(J4551,Validation!B$2:C$15,2,FALSE),FALSE)) &amp; " " &amp; IF(ISERROR(IF(LEFT(J4551,1)="A",IF(IF(VLOOKUP(R4551,SpeciesValidation!D:W,20,FALSE)=FALSE,OR(TEXT(A4551,"MMDD")&lt;VLOOKUP(R4551,SpeciesValidation!D:W,18,FALSE),TEXT(A4551,"MMDD")&gt;VLOOKUP(R4551,SpeciesValidation!D:W,19,FALSE)),IF(TEXT(A4551,"MMDD")&lt;"0701",TEXT(A4551,"MMDD")&gt;VLOOKUP(R4551,SpeciesValidation!D:W,18,FALSE),TEXT(A4551,"MMDD")&lt;VLOOKUP(R4551,SpeciesValidation!D:W,19,FALSE))),"Date outside expected range for this species",""),"")),"",IF(LEFT(J4551,1)="A",IF(IF(VLOOKUP(R4551,SpeciesValidation!D:W,20,FALSE)=FALSE,OR(TEXT(A4551,"MMDD")&lt;VLOOKUP(R4551,SpeciesValidation!D:W,18,FALSE),TEXT(A4551,"MMDD")&gt;VLOOKUP(R4551,SpeciesValidation!D:W,19,FALSE)),IF(TEXT(A4551,"MMDD")&lt;"0701",TEXT(A4551,"MMDD")&gt;VLOOKUP(R4551,SpeciesValidation!D:W,18,FALSE),TEXT(A4551,"MMDD")&lt;VLOOKUP(R4551,SpeciesValidation!D:W,19,FALSE))),"Date outside expected range for this species",""),"")))</f>
        <v/>
      </c>
      <c r="M4551" s="127" t="str">
        <f>IF(LEN(E4551&amp;"")&gt;0,IF(ISERROR(VLOOKUP(R4551,SpeciesValidation!D:I,6,FALSE)),"",VLOOKUP(R4551,SpeciesValidation!D:I,6,FALSE)),"")</f>
        <v/>
      </c>
      <c r="Q4551" s="36" t="str">
        <f>IF(LEN(E4551&amp;"")&gt;0,IF(ISERROR(VLOOKUP(E4551,SpeciesValidation!B:G,2,FALSE)=TRUE),"",VLOOKUP(E4551,SpeciesValidation!B:G,2,FALSE)),"")</f>
        <v/>
      </c>
      <c r="R4551" s="36" t="str">
        <f>IF(LEN(E4551&amp;"")&gt;0,IF(ISERROR(VLOOKUP(E4551,SpeciesLookup!B:G,4,FALSE)=TRUE),"",VLOOKUP(E4551,SpeciesLookup!B:G,4,FALSE)),"")</f>
        <v/>
      </c>
    </row>
    <row r="4552" spans="1:18" ht="13.2" x14ac:dyDescent="0.25">
      <c r="A4552" s="72"/>
      <c r="D4552" s="11"/>
      <c r="G4552" s="128" t="str">
        <f>IF(LEN(E4552&amp;"")&gt;0,IF(ISERROR(VLOOKUP(E4552,SpeciesLookup!B:G,6,FALSE)=TRUE),"",VLOOKUP(E4552,SpeciesLookup!B:G,6,FALSE)),"")</f>
        <v/>
      </c>
      <c r="H4552" s="128" t="str">
        <f>IF(LEN(E4552&amp;"")&gt;0,IF(ISERROR(VLOOKUP(E4552,SpeciesLookup!B:G,5,FALSE)=TRUE),"",VLOOKUP(E4552,SpeciesLookup!B:G,5,FALSE)),"")</f>
        <v/>
      </c>
      <c r="I4552" s="11"/>
      <c r="J4552" s="73"/>
      <c r="K4552" s="11"/>
      <c r="L4552" s="127" t="str">
        <f>TRIM(IF(ISERROR(VLOOKUP(R4552,SpeciesValidation!D:T,IF(ISNA(VLOOKUP(J4552,Validation!B$2:C$15,2,FALSE)),FALSE,VLOOKUP(J4552,Validation!B$2:C$15,2,FALSE)))),IF(LEN(E4552&amp;"")&gt;0,"",""),VLOOKUP(R4552,SpeciesValidation!D:T,VLOOKUP(J4552,Validation!B$2:C$15,2,FALSE),FALSE)) &amp; " " &amp; IF(ISERROR(IF(LEFT(J4552,1)="A",IF(IF(VLOOKUP(R4552,SpeciesValidation!D:W,20,FALSE)=FALSE,OR(TEXT(A4552,"MMDD")&lt;VLOOKUP(R4552,SpeciesValidation!D:W,18,FALSE),TEXT(A4552,"MMDD")&gt;VLOOKUP(R4552,SpeciesValidation!D:W,19,FALSE)),IF(TEXT(A4552,"MMDD")&lt;"0701",TEXT(A4552,"MMDD")&gt;VLOOKUP(R4552,SpeciesValidation!D:W,18,FALSE),TEXT(A4552,"MMDD")&lt;VLOOKUP(R4552,SpeciesValidation!D:W,19,FALSE))),"Date outside expected range for this species",""),"")),"",IF(LEFT(J4552,1)="A",IF(IF(VLOOKUP(R4552,SpeciesValidation!D:W,20,FALSE)=FALSE,OR(TEXT(A4552,"MMDD")&lt;VLOOKUP(R4552,SpeciesValidation!D:W,18,FALSE),TEXT(A4552,"MMDD")&gt;VLOOKUP(R4552,SpeciesValidation!D:W,19,FALSE)),IF(TEXT(A4552,"MMDD")&lt;"0701",TEXT(A4552,"MMDD")&gt;VLOOKUP(R4552,SpeciesValidation!D:W,18,FALSE),TEXT(A4552,"MMDD")&lt;VLOOKUP(R4552,SpeciesValidation!D:W,19,FALSE))),"Date outside expected range for this species",""),"")))</f>
        <v/>
      </c>
      <c r="M4552" s="127" t="str">
        <f>IF(LEN(E4552&amp;"")&gt;0,IF(ISERROR(VLOOKUP(R4552,SpeciesValidation!D:I,6,FALSE)),"",VLOOKUP(R4552,SpeciesValidation!D:I,6,FALSE)),"")</f>
        <v/>
      </c>
      <c r="Q4552" s="36" t="str">
        <f>IF(LEN(E4552&amp;"")&gt;0,IF(ISERROR(VLOOKUP(E4552,SpeciesValidation!B:G,2,FALSE)=TRUE),"",VLOOKUP(E4552,SpeciesValidation!B:G,2,FALSE)),"")</f>
        <v/>
      </c>
      <c r="R4552" s="36" t="str">
        <f>IF(LEN(E4552&amp;"")&gt;0,IF(ISERROR(VLOOKUP(E4552,SpeciesLookup!B:G,4,FALSE)=TRUE),"",VLOOKUP(E4552,SpeciesLookup!B:G,4,FALSE)),"")</f>
        <v/>
      </c>
    </row>
    <row r="4553" spans="1:18" ht="13.2" x14ac:dyDescent="0.25">
      <c r="A4553" s="72"/>
      <c r="D4553" s="11"/>
      <c r="G4553" s="128" t="str">
        <f>IF(LEN(E4553&amp;"")&gt;0,IF(ISERROR(VLOOKUP(E4553,SpeciesLookup!B:G,6,FALSE)=TRUE),"",VLOOKUP(E4553,SpeciesLookup!B:G,6,FALSE)),"")</f>
        <v/>
      </c>
      <c r="H4553" s="128" t="str">
        <f>IF(LEN(E4553&amp;"")&gt;0,IF(ISERROR(VLOOKUP(E4553,SpeciesLookup!B:G,5,FALSE)=TRUE),"",VLOOKUP(E4553,SpeciesLookup!B:G,5,FALSE)),"")</f>
        <v/>
      </c>
      <c r="I4553" s="11"/>
      <c r="J4553" s="73"/>
      <c r="K4553" s="11"/>
      <c r="L4553" s="127" t="str">
        <f>TRIM(IF(ISERROR(VLOOKUP(R4553,SpeciesValidation!D:T,IF(ISNA(VLOOKUP(J4553,Validation!B$2:C$15,2,FALSE)),FALSE,VLOOKUP(J4553,Validation!B$2:C$15,2,FALSE)))),IF(LEN(E4553&amp;"")&gt;0,"",""),VLOOKUP(R4553,SpeciesValidation!D:T,VLOOKUP(J4553,Validation!B$2:C$15,2,FALSE),FALSE)) &amp; " " &amp; IF(ISERROR(IF(LEFT(J4553,1)="A",IF(IF(VLOOKUP(R4553,SpeciesValidation!D:W,20,FALSE)=FALSE,OR(TEXT(A4553,"MMDD")&lt;VLOOKUP(R4553,SpeciesValidation!D:W,18,FALSE),TEXT(A4553,"MMDD")&gt;VLOOKUP(R4553,SpeciesValidation!D:W,19,FALSE)),IF(TEXT(A4553,"MMDD")&lt;"0701",TEXT(A4553,"MMDD")&gt;VLOOKUP(R4553,SpeciesValidation!D:W,18,FALSE),TEXT(A4553,"MMDD")&lt;VLOOKUP(R4553,SpeciesValidation!D:W,19,FALSE))),"Date outside expected range for this species",""),"")),"",IF(LEFT(J4553,1)="A",IF(IF(VLOOKUP(R4553,SpeciesValidation!D:W,20,FALSE)=FALSE,OR(TEXT(A4553,"MMDD")&lt;VLOOKUP(R4553,SpeciesValidation!D:W,18,FALSE),TEXT(A4553,"MMDD")&gt;VLOOKUP(R4553,SpeciesValidation!D:W,19,FALSE)),IF(TEXT(A4553,"MMDD")&lt;"0701",TEXT(A4553,"MMDD")&gt;VLOOKUP(R4553,SpeciesValidation!D:W,18,FALSE),TEXT(A4553,"MMDD")&lt;VLOOKUP(R4553,SpeciesValidation!D:W,19,FALSE))),"Date outside expected range for this species",""),"")))</f>
        <v/>
      </c>
      <c r="M4553" s="127" t="str">
        <f>IF(LEN(E4553&amp;"")&gt;0,IF(ISERROR(VLOOKUP(R4553,SpeciesValidation!D:I,6,FALSE)),"",VLOOKUP(R4553,SpeciesValidation!D:I,6,FALSE)),"")</f>
        <v/>
      </c>
      <c r="Q4553" s="36" t="str">
        <f>IF(LEN(E4553&amp;"")&gt;0,IF(ISERROR(VLOOKUP(E4553,SpeciesValidation!B:G,2,FALSE)=TRUE),"",VLOOKUP(E4553,SpeciesValidation!B:G,2,FALSE)),"")</f>
        <v/>
      </c>
      <c r="R4553" s="36" t="str">
        <f>IF(LEN(E4553&amp;"")&gt;0,IF(ISERROR(VLOOKUP(E4553,SpeciesLookup!B:G,4,FALSE)=TRUE),"",VLOOKUP(E4553,SpeciesLookup!B:G,4,FALSE)),"")</f>
        <v/>
      </c>
    </row>
    <row r="4554" spans="1:18" ht="13.2" x14ac:dyDescent="0.25">
      <c r="A4554" s="72"/>
      <c r="D4554" s="11"/>
      <c r="G4554" s="128" t="str">
        <f>IF(LEN(E4554&amp;"")&gt;0,IF(ISERROR(VLOOKUP(E4554,SpeciesLookup!B:G,6,FALSE)=TRUE),"",VLOOKUP(E4554,SpeciesLookup!B:G,6,FALSE)),"")</f>
        <v/>
      </c>
      <c r="H4554" s="128" t="str">
        <f>IF(LEN(E4554&amp;"")&gt;0,IF(ISERROR(VLOOKUP(E4554,SpeciesLookup!B:G,5,FALSE)=TRUE),"",VLOOKUP(E4554,SpeciesLookup!B:G,5,FALSE)),"")</f>
        <v/>
      </c>
      <c r="I4554" s="11"/>
      <c r="J4554" s="73"/>
      <c r="K4554" s="11"/>
      <c r="L4554" s="127" t="str">
        <f>TRIM(IF(ISERROR(VLOOKUP(R4554,SpeciesValidation!D:T,IF(ISNA(VLOOKUP(J4554,Validation!B$2:C$15,2,FALSE)),FALSE,VLOOKUP(J4554,Validation!B$2:C$15,2,FALSE)))),IF(LEN(E4554&amp;"")&gt;0,"",""),VLOOKUP(R4554,SpeciesValidation!D:T,VLOOKUP(J4554,Validation!B$2:C$15,2,FALSE),FALSE)) &amp; " " &amp; IF(ISERROR(IF(LEFT(J4554,1)="A",IF(IF(VLOOKUP(R4554,SpeciesValidation!D:W,20,FALSE)=FALSE,OR(TEXT(A4554,"MMDD")&lt;VLOOKUP(R4554,SpeciesValidation!D:W,18,FALSE),TEXT(A4554,"MMDD")&gt;VLOOKUP(R4554,SpeciesValidation!D:W,19,FALSE)),IF(TEXT(A4554,"MMDD")&lt;"0701",TEXT(A4554,"MMDD")&gt;VLOOKUP(R4554,SpeciesValidation!D:W,18,FALSE),TEXT(A4554,"MMDD")&lt;VLOOKUP(R4554,SpeciesValidation!D:W,19,FALSE))),"Date outside expected range for this species",""),"")),"",IF(LEFT(J4554,1)="A",IF(IF(VLOOKUP(R4554,SpeciesValidation!D:W,20,FALSE)=FALSE,OR(TEXT(A4554,"MMDD")&lt;VLOOKUP(R4554,SpeciesValidation!D:W,18,FALSE),TEXT(A4554,"MMDD")&gt;VLOOKUP(R4554,SpeciesValidation!D:W,19,FALSE)),IF(TEXT(A4554,"MMDD")&lt;"0701",TEXT(A4554,"MMDD")&gt;VLOOKUP(R4554,SpeciesValidation!D:W,18,FALSE),TEXT(A4554,"MMDD")&lt;VLOOKUP(R4554,SpeciesValidation!D:W,19,FALSE))),"Date outside expected range for this species",""),"")))</f>
        <v/>
      </c>
      <c r="M4554" s="127" t="str">
        <f>IF(LEN(E4554&amp;"")&gt;0,IF(ISERROR(VLOOKUP(R4554,SpeciesValidation!D:I,6,FALSE)),"",VLOOKUP(R4554,SpeciesValidation!D:I,6,FALSE)),"")</f>
        <v/>
      </c>
      <c r="Q4554" s="36" t="str">
        <f>IF(LEN(E4554&amp;"")&gt;0,IF(ISERROR(VLOOKUP(E4554,SpeciesValidation!B:G,2,FALSE)=TRUE),"",VLOOKUP(E4554,SpeciesValidation!B:G,2,FALSE)),"")</f>
        <v/>
      </c>
      <c r="R4554" s="36" t="str">
        <f>IF(LEN(E4554&amp;"")&gt;0,IF(ISERROR(VLOOKUP(E4554,SpeciesLookup!B:G,4,FALSE)=TRUE),"",VLOOKUP(E4554,SpeciesLookup!B:G,4,FALSE)),"")</f>
        <v/>
      </c>
    </row>
    <row r="4555" spans="1:18" ht="13.2" x14ac:dyDescent="0.25">
      <c r="A4555" s="72"/>
      <c r="D4555" s="11"/>
      <c r="G4555" s="128" t="str">
        <f>IF(LEN(E4555&amp;"")&gt;0,IF(ISERROR(VLOOKUP(E4555,SpeciesLookup!B:G,6,FALSE)=TRUE),"",VLOOKUP(E4555,SpeciesLookup!B:G,6,FALSE)),"")</f>
        <v/>
      </c>
      <c r="H4555" s="128" t="str">
        <f>IF(LEN(E4555&amp;"")&gt;0,IF(ISERROR(VLOOKUP(E4555,SpeciesLookup!B:G,5,FALSE)=TRUE),"",VLOOKUP(E4555,SpeciesLookup!B:G,5,FALSE)),"")</f>
        <v/>
      </c>
      <c r="I4555" s="11"/>
      <c r="J4555" s="73"/>
      <c r="K4555" s="11"/>
      <c r="L4555" s="127" t="str">
        <f>TRIM(IF(ISERROR(VLOOKUP(R4555,SpeciesValidation!D:T,IF(ISNA(VLOOKUP(J4555,Validation!B$2:C$15,2,FALSE)),FALSE,VLOOKUP(J4555,Validation!B$2:C$15,2,FALSE)))),IF(LEN(E4555&amp;"")&gt;0,"",""),VLOOKUP(R4555,SpeciesValidation!D:T,VLOOKUP(J4555,Validation!B$2:C$15,2,FALSE),FALSE)) &amp; " " &amp; IF(ISERROR(IF(LEFT(J4555,1)="A",IF(IF(VLOOKUP(R4555,SpeciesValidation!D:W,20,FALSE)=FALSE,OR(TEXT(A4555,"MMDD")&lt;VLOOKUP(R4555,SpeciesValidation!D:W,18,FALSE),TEXT(A4555,"MMDD")&gt;VLOOKUP(R4555,SpeciesValidation!D:W,19,FALSE)),IF(TEXT(A4555,"MMDD")&lt;"0701",TEXT(A4555,"MMDD")&gt;VLOOKUP(R4555,SpeciesValidation!D:W,18,FALSE),TEXT(A4555,"MMDD")&lt;VLOOKUP(R4555,SpeciesValidation!D:W,19,FALSE))),"Date outside expected range for this species",""),"")),"",IF(LEFT(J4555,1)="A",IF(IF(VLOOKUP(R4555,SpeciesValidation!D:W,20,FALSE)=FALSE,OR(TEXT(A4555,"MMDD")&lt;VLOOKUP(R4555,SpeciesValidation!D:W,18,FALSE),TEXT(A4555,"MMDD")&gt;VLOOKUP(R4555,SpeciesValidation!D:W,19,FALSE)),IF(TEXT(A4555,"MMDD")&lt;"0701",TEXT(A4555,"MMDD")&gt;VLOOKUP(R4555,SpeciesValidation!D:W,18,FALSE),TEXT(A4555,"MMDD")&lt;VLOOKUP(R4555,SpeciesValidation!D:W,19,FALSE))),"Date outside expected range for this species",""),"")))</f>
        <v/>
      </c>
      <c r="M4555" s="127" t="str">
        <f>IF(LEN(E4555&amp;"")&gt;0,IF(ISERROR(VLOOKUP(R4555,SpeciesValidation!D:I,6,FALSE)),"",VLOOKUP(R4555,SpeciesValidation!D:I,6,FALSE)),"")</f>
        <v/>
      </c>
      <c r="Q4555" s="36" t="str">
        <f>IF(LEN(E4555&amp;"")&gt;0,IF(ISERROR(VLOOKUP(E4555,SpeciesValidation!B:G,2,FALSE)=TRUE),"",VLOOKUP(E4555,SpeciesValidation!B:G,2,FALSE)),"")</f>
        <v/>
      </c>
      <c r="R4555" s="36" t="str">
        <f>IF(LEN(E4555&amp;"")&gt;0,IF(ISERROR(VLOOKUP(E4555,SpeciesLookup!B:G,4,FALSE)=TRUE),"",VLOOKUP(E4555,SpeciesLookup!B:G,4,FALSE)),"")</f>
        <v/>
      </c>
    </row>
    <row r="4556" spans="1:18" ht="13.2" x14ac:dyDescent="0.25">
      <c r="A4556" s="72"/>
      <c r="D4556" s="11"/>
      <c r="G4556" s="128" t="str">
        <f>IF(LEN(E4556&amp;"")&gt;0,IF(ISERROR(VLOOKUP(E4556,SpeciesLookup!B:G,6,FALSE)=TRUE),"",VLOOKUP(E4556,SpeciesLookup!B:G,6,FALSE)),"")</f>
        <v/>
      </c>
      <c r="H4556" s="128" t="str">
        <f>IF(LEN(E4556&amp;"")&gt;0,IF(ISERROR(VLOOKUP(E4556,SpeciesLookup!B:G,5,FALSE)=TRUE),"",VLOOKUP(E4556,SpeciesLookup!B:G,5,FALSE)),"")</f>
        <v/>
      </c>
      <c r="I4556" s="11"/>
      <c r="J4556" s="73"/>
      <c r="K4556" s="11"/>
      <c r="L4556" s="127" t="str">
        <f>TRIM(IF(ISERROR(VLOOKUP(R4556,SpeciesValidation!D:T,IF(ISNA(VLOOKUP(J4556,Validation!B$2:C$15,2,FALSE)),FALSE,VLOOKUP(J4556,Validation!B$2:C$15,2,FALSE)))),IF(LEN(E4556&amp;"")&gt;0,"",""),VLOOKUP(R4556,SpeciesValidation!D:T,VLOOKUP(J4556,Validation!B$2:C$15,2,FALSE),FALSE)) &amp; " " &amp; IF(ISERROR(IF(LEFT(J4556,1)="A",IF(IF(VLOOKUP(R4556,SpeciesValidation!D:W,20,FALSE)=FALSE,OR(TEXT(A4556,"MMDD")&lt;VLOOKUP(R4556,SpeciesValidation!D:W,18,FALSE),TEXT(A4556,"MMDD")&gt;VLOOKUP(R4556,SpeciesValidation!D:W,19,FALSE)),IF(TEXT(A4556,"MMDD")&lt;"0701",TEXT(A4556,"MMDD")&gt;VLOOKUP(R4556,SpeciesValidation!D:W,18,FALSE),TEXT(A4556,"MMDD")&lt;VLOOKUP(R4556,SpeciesValidation!D:W,19,FALSE))),"Date outside expected range for this species",""),"")),"",IF(LEFT(J4556,1)="A",IF(IF(VLOOKUP(R4556,SpeciesValidation!D:W,20,FALSE)=FALSE,OR(TEXT(A4556,"MMDD")&lt;VLOOKUP(R4556,SpeciesValidation!D:W,18,FALSE),TEXT(A4556,"MMDD")&gt;VLOOKUP(R4556,SpeciesValidation!D:W,19,FALSE)),IF(TEXT(A4556,"MMDD")&lt;"0701",TEXT(A4556,"MMDD")&gt;VLOOKUP(R4556,SpeciesValidation!D:W,18,FALSE),TEXT(A4556,"MMDD")&lt;VLOOKUP(R4556,SpeciesValidation!D:W,19,FALSE))),"Date outside expected range for this species",""),"")))</f>
        <v/>
      </c>
      <c r="M4556" s="127" t="str">
        <f>IF(LEN(E4556&amp;"")&gt;0,IF(ISERROR(VLOOKUP(R4556,SpeciesValidation!D:I,6,FALSE)),"",VLOOKUP(R4556,SpeciesValidation!D:I,6,FALSE)),"")</f>
        <v/>
      </c>
      <c r="Q4556" s="36" t="str">
        <f>IF(LEN(E4556&amp;"")&gt;0,IF(ISERROR(VLOOKUP(E4556,SpeciesValidation!B:G,2,FALSE)=TRUE),"",VLOOKUP(E4556,SpeciesValidation!B:G,2,FALSE)),"")</f>
        <v/>
      </c>
      <c r="R4556" s="36" t="str">
        <f>IF(LEN(E4556&amp;"")&gt;0,IF(ISERROR(VLOOKUP(E4556,SpeciesLookup!B:G,4,FALSE)=TRUE),"",VLOOKUP(E4556,SpeciesLookup!B:G,4,FALSE)),"")</f>
        <v/>
      </c>
    </row>
    <row r="4557" spans="1:18" ht="13.2" x14ac:dyDescent="0.25">
      <c r="A4557" s="72"/>
      <c r="D4557" s="11"/>
      <c r="G4557" s="128" t="str">
        <f>IF(LEN(E4557&amp;"")&gt;0,IF(ISERROR(VLOOKUP(E4557,SpeciesLookup!B:G,6,FALSE)=TRUE),"",VLOOKUP(E4557,SpeciesLookup!B:G,6,FALSE)),"")</f>
        <v/>
      </c>
      <c r="H4557" s="128" t="str">
        <f>IF(LEN(E4557&amp;"")&gt;0,IF(ISERROR(VLOOKUP(E4557,SpeciesLookup!B:G,5,FALSE)=TRUE),"",VLOOKUP(E4557,SpeciesLookup!B:G,5,FALSE)),"")</f>
        <v/>
      </c>
      <c r="I4557" s="11"/>
      <c r="J4557" s="73"/>
      <c r="K4557" s="11"/>
      <c r="L4557" s="127" t="str">
        <f>TRIM(IF(ISERROR(VLOOKUP(R4557,SpeciesValidation!D:T,IF(ISNA(VLOOKUP(J4557,Validation!B$2:C$15,2,FALSE)),FALSE,VLOOKUP(J4557,Validation!B$2:C$15,2,FALSE)))),IF(LEN(E4557&amp;"")&gt;0,"",""),VLOOKUP(R4557,SpeciesValidation!D:T,VLOOKUP(J4557,Validation!B$2:C$15,2,FALSE),FALSE)) &amp; " " &amp; IF(ISERROR(IF(LEFT(J4557,1)="A",IF(IF(VLOOKUP(R4557,SpeciesValidation!D:W,20,FALSE)=FALSE,OR(TEXT(A4557,"MMDD")&lt;VLOOKUP(R4557,SpeciesValidation!D:W,18,FALSE),TEXT(A4557,"MMDD")&gt;VLOOKUP(R4557,SpeciesValidation!D:W,19,FALSE)),IF(TEXT(A4557,"MMDD")&lt;"0701",TEXT(A4557,"MMDD")&gt;VLOOKUP(R4557,SpeciesValidation!D:W,18,FALSE),TEXT(A4557,"MMDD")&lt;VLOOKUP(R4557,SpeciesValidation!D:W,19,FALSE))),"Date outside expected range for this species",""),"")),"",IF(LEFT(J4557,1)="A",IF(IF(VLOOKUP(R4557,SpeciesValidation!D:W,20,FALSE)=FALSE,OR(TEXT(A4557,"MMDD")&lt;VLOOKUP(R4557,SpeciesValidation!D:W,18,FALSE),TEXT(A4557,"MMDD")&gt;VLOOKUP(R4557,SpeciesValidation!D:W,19,FALSE)),IF(TEXT(A4557,"MMDD")&lt;"0701",TEXT(A4557,"MMDD")&gt;VLOOKUP(R4557,SpeciesValidation!D:W,18,FALSE),TEXT(A4557,"MMDD")&lt;VLOOKUP(R4557,SpeciesValidation!D:W,19,FALSE))),"Date outside expected range for this species",""),"")))</f>
        <v/>
      </c>
      <c r="M4557" s="127" t="str">
        <f>IF(LEN(E4557&amp;"")&gt;0,IF(ISERROR(VLOOKUP(R4557,SpeciesValidation!D:I,6,FALSE)),"",VLOOKUP(R4557,SpeciesValidation!D:I,6,FALSE)),"")</f>
        <v/>
      </c>
      <c r="Q4557" s="36" t="str">
        <f>IF(LEN(E4557&amp;"")&gt;0,IF(ISERROR(VLOOKUP(E4557,SpeciesValidation!B:G,2,FALSE)=TRUE),"",VLOOKUP(E4557,SpeciesValidation!B:G,2,FALSE)),"")</f>
        <v/>
      </c>
      <c r="R4557" s="36" t="str">
        <f>IF(LEN(E4557&amp;"")&gt;0,IF(ISERROR(VLOOKUP(E4557,SpeciesLookup!B:G,4,FALSE)=TRUE),"",VLOOKUP(E4557,SpeciesLookup!B:G,4,FALSE)),"")</f>
        <v/>
      </c>
    </row>
    <row r="4558" spans="1:18" ht="13.2" x14ac:dyDescent="0.25">
      <c r="A4558" s="72"/>
      <c r="D4558" s="11"/>
      <c r="G4558" s="128" t="str">
        <f>IF(LEN(E4558&amp;"")&gt;0,IF(ISERROR(VLOOKUP(E4558,SpeciesLookup!B:G,6,FALSE)=TRUE),"",VLOOKUP(E4558,SpeciesLookup!B:G,6,FALSE)),"")</f>
        <v/>
      </c>
      <c r="H4558" s="128" t="str">
        <f>IF(LEN(E4558&amp;"")&gt;0,IF(ISERROR(VLOOKUP(E4558,SpeciesLookup!B:G,5,FALSE)=TRUE),"",VLOOKUP(E4558,SpeciesLookup!B:G,5,FALSE)),"")</f>
        <v/>
      </c>
      <c r="I4558" s="11"/>
      <c r="J4558" s="73"/>
      <c r="K4558" s="11"/>
      <c r="L4558" s="127" t="str">
        <f>TRIM(IF(ISERROR(VLOOKUP(R4558,SpeciesValidation!D:T,IF(ISNA(VLOOKUP(J4558,Validation!B$2:C$15,2,FALSE)),FALSE,VLOOKUP(J4558,Validation!B$2:C$15,2,FALSE)))),IF(LEN(E4558&amp;"")&gt;0,"",""),VLOOKUP(R4558,SpeciesValidation!D:T,VLOOKUP(J4558,Validation!B$2:C$15,2,FALSE),FALSE)) &amp; " " &amp; IF(ISERROR(IF(LEFT(J4558,1)="A",IF(IF(VLOOKUP(R4558,SpeciesValidation!D:W,20,FALSE)=FALSE,OR(TEXT(A4558,"MMDD")&lt;VLOOKUP(R4558,SpeciesValidation!D:W,18,FALSE),TEXT(A4558,"MMDD")&gt;VLOOKUP(R4558,SpeciesValidation!D:W,19,FALSE)),IF(TEXT(A4558,"MMDD")&lt;"0701",TEXT(A4558,"MMDD")&gt;VLOOKUP(R4558,SpeciesValidation!D:W,18,FALSE),TEXT(A4558,"MMDD")&lt;VLOOKUP(R4558,SpeciesValidation!D:W,19,FALSE))),"Date outside expected range for this species",""),"")),"",IF(LEFT(J4558,1)="A",IF(IF(VLOOKUP(R4558,SpeciesValidation!D:W,20,FALSE)=FALSE,OR(TEXT(A4558,"MMDD")&lt;VLOOKUP(R4558,SpeciesValidation!D:W,18,FALSE),TEXT(A4558,"MMDD")&gt;VLOOKUP(R4558,SpeciesValidation!D:W,19,FALSE)),IF(TEXT(A4558,"MMDD")&lt;"0701",TEXT(A4558,"MMDD")&gt;VLOOKUP(R4558,SpeciesValidation!D:W,18,FALSE),TEXT(A4558,"MMDD")&lt;VLOOKUP(R4558,SpeciesValidation!D:W,19,FALSE))),"Date outside expected range for this species",""),"")))</f>
        <v/>
      </c>
      <c r="M4558" s="127" t="str">
        <f>IF(LEN(E4558&amp;"")&gt;0,IF(ISERROR(VLOOKUP(R4558,SpeciesValidation!D:I,6,FALSE)),"",VLOOKUP(R4558,SpeciesValidation!D:I,6,FALSE)),"")</f>
        <v/>
      </c>
      <c r="Q4558" s="36" t="str">
        <f>IF(LEN(E4558&amp;"")&gt;0,IF(ISERROR(VLOOKUP(E4558,SpeciesValidation!B:G,2,FALSE)=TRUE),"",VLOOKUP(E4558,SpeciesValidation!B:G,2,FALSE)),"")</f>
        <v/>
      </c>
      <c r="R4558" s="36" t="str">
        <f>IF(LEN(E4558&amp;"")&gt;0,IF(ISERROR(VLOOKUP(E4558,SpeciesLookup!B:G,4,FALSE)=TRUE),"",VLOOKUP(E4558,SpeciesLookup!B:G,4,FALSE)),"")</f>
        <v/>
      </c>
    </row>
    <row r="4559" spans="1:18" ht="13.2" x14ac:dyDescent="0.25">
      <c r="A4559" s="72"/>
      <c r="D4559" s="11"/>
      <c r="G4559" s="128" t="str">
        <f>IF(LEN(E4559&amp;"")&gt;0,IF(ISERROR(VLOOKUP(E4559,SpeciesLookup!B:G,6,FALSE)=TRUE),"",VLOOKUP(E4559,SpeciesLookup!B:G,6,FALSE)),"")</f>
        <v/>
      </c>
      <c r="H4559" s="128" t="str">
        <f>IF(LEN(E4559&amp;"")&gt;0,IF(ISERROR(VLOOKUP(E4559,SpeciesLookup!B:G,5,FALSE)=TRUE),"",VLOOKUP(E4559,SpeciesLookup!B:G,5,FALSE)),"")</f>
        <v/>
      </c>
      <c r="I4559" s="11"/>
      <c r="J4559" s="73"/>
      <c r="K4559" s="11"/>
      <c r="L4559" s="127" t="str">
        <f>TRIM(IF(ISERROR(VLOOKUP(R4559,SpeciesValidation!D:T,IF(ISNA(VLOOKUP(J4559,Validation!B$2:C$15,2,FALSE)),FALSE,VLOOKUP(J4559,Validation!B$2:C$15,2,FALSE)))),IF(LEN(E4559&amp;"")&gt;0,"",""),VLOOKUP(R4559,SpeciesValidation!D:T,VLOOKUP(J4559,Validation!B$2:C$15,2,FALSE),FALSE)) &amp; " " &amp; IF(ISERROR(IF(LEFT(J4559,1)="A",IF(IF(VLOOKUP(R4559,SpeciesValidation!D:W,20,FALSE)=FALSE,OR(TEXT(A4559,"MMDD")&lt;VLOOKUP(R4559,SpeciesValidation!D:W,18,FALSE),TEXT(A4559,"MMDD")&gt;VLOOKUP(R4559,SpeciesValidation!D:W,19,FALSE)),IF(TEXT(A4559,"MMDD")&lt;"0701",TEXT(A4559,"MMDD")&gt;VLOOKUP(R4559,SpeciesValidation!D:W,18,FALSE),TEXT(A4559,"MMDD")&lt;VLOOKUP(R4559,SpeciesValidation!D:W,19,FALSE))),"Date outside expected range for this species",""),"")),"",IF(LEFT(J4559,1)="A",IF(IF(VLOOKUP(R4559,SpeciesValidation!D:W,20,FALSE)=FALSE,OR(TEXT(A4559,"MMDD")&lt;VLOOKUP(R4559,SpeciesValidation!D:W,18,FALSE),TEXT(A4559,"MMDD")&gt;VLOOKUP(R4559,SpeciesValidation!D:W,19,FALSE)),IF(TEXT(A4559,"MMDD")&lt;"0701",TEXT(A4559,"MMDD")&gt;VLOOKUP(R4559,SpeciesValidation!D:W,18,FALSE),TEXT(A4559,"MMDD")&lt;VLOOKUP(R4559,SpeciesValidation!D:W,19,FALSE))),"Date outside expected range for this species",""),"")))</f>
        <v/>
      </c>
      <c r="M4559" s="127" t="str">
        <f>IF(LEN(E4559&amp;"")&gt;0,IF(ISERROR(VLOOKUP(R4559,SpeciesValidation!D:I,6,FALSE)),"",VLOOKUP(R4559,SpeciesValidation!D:I,6,FALSE)),"")</f>
        <v/>
      </c>
      <c r="Q4559" s="36" t="str">
        <f>IF(LEN(E4559&amp;"")&gt;0,IF(ISERROR(VLOOKUP(E4559,SpeciesValidation!B:G,2,FALSE)=TRUE),"",VLOOKUP(E4559,SpeciesValidation!B:G,2,FALSE)),"")</f>
        <v/>
      </c>
      <c r="R4559" s="36" t="str">
        <f>IF(LEN(E4559&amp;"")&gt;0,IF(ISERROR(VLOOKUP(E4559,SpeciesLookup!B:G,4,FALSE)=TRUE),"",VLOOKUP(E4559,SpeciesLookup!B:G,4,FALSE)),"")</f>
        <v/>
      </c>
    </row>
    <row r="4560" spans="1:18" ht="13.2" x14ac:dyDescent="0.25">
      <c r="A4560" s="72"/>
      <c r="D4560" s="11"/>
      <c r="G4560" s="128" t="str">
        <f>IF(LEN(E4560&amp;"")&gt;0,IF(ISERROR(VLOOKUP(E4560,SpeciesLookup!B:G,6,FALSE)=TRUE),"",VLOOKUP(E4560,SpeciesLookup!B:G,6,FALSE)),"")</f>
        <v/>
      </c>
      <c r="H4560" s="128" t="str">
        <f>IF(LEN(E4560&amp;"")&gt;0,IF(ISERROR(VLOOKUP(E4560,SpeciesLookup!B:G,5,FALSE)=TRUE),"",VLOOKUP(E4560,SpeciesLookup!B:G,5,FALSE)),"")</f>
        <v/>
      </c>
      <c r="I4560" s="11"/>
      <c r="J4560" s="73"/>
      <c r="K4560" s="11"/>
      <c r="L4560" s="127" t="str">
        <f>TRIM(IF(ISERROR(VLOOKUP(R4560,SpeciesValidation!D:T,IF(ISNA(VLOOKUP(J4560,Validation!B$2:C$15,2,FALSE)),FALSE,VLOOKUP(J4560,Validation!B$2:C$15,2,FALSE)))),IF(LEN(E4560&amp;"")&gt;0,"",""),VLOOKUP(R4560,SpeciesValidation!D:T,VLOOKUP(J4560,Validation!B$2:C$15,2,FALSE),FALSE)) &amp; " " &amp; IF(ISERROR(IF(LEFT(J4560,1)="A",IF(IF(VLOOKUP(R4560,SpeciesValidation!D:W,20,FALSE)=FALSE,OR(TEXT(A4560,"MMDD")&lt;VLOOKUP(R4560,SpeciesValidation!D:W,18,FALSE),TEXT(A4560,"MMDD")&gt;VLOOKUP(R4560,SpeciesValidation!D:W,19,FALSE)),IF(TEXT(A4560,"MMDD")&lt;"0701",TEXT(A4560,"MMDD")&gt;VLOOKUP(R4560,SpeciesValidation!D:W,18,FALSE),TEXT(A4560,"MMDD")&lt;VLOOKUP(R4560,SpeciesValidation!D:W,19,FALSE))),"Date outside expected range for this species",""),"")),"",IF(LEFT(J4560,1)="A",IF(IF(VLOOKUP(R4560,SpeciesValidation!D:W,20,FALSE)=FALSE,OR(TEXT(A4560,"MMDD")&lt;VLOOKUP(R4560,SpeciesValidation!D:W,18,FALSE),TEXT(A4560,"MMDD")&gt;VLOOKUP(R4560,SpeciesValidation!D:W,19,FALSE)),IF(TEXT(A4560,"MMDD")&lt;"0701",TEXT(A4560,"MMDD")&gt;VLOOKUP(R4560,SpeciesValidation!D:W,18,FALSE),TEXT(A4560,"MMDD")&lt;VLOOKUP(R4560,SpeciesValidation!D:W,19,FALSE))),"Date outside expected range for this species",""),"")))</f>
        <v/>
      </c>
      <c r="M4560" s="127" t="str">
        <f>IF(LEN(E4560&amp;"")&gt;0,IF(ISERROR(VLOOKUP(R4560,SpeciesValidation!D:I,6,FALSE)),"",VLOOKUP(R4560,SpeciesValidation!D:I,6,FALSE)),"")</f>
        <v/>
      </c>
      <c r="Q4560" s="36" t="str">
        <f>IF(LEN(E4560&amp;"")&gt;0,IF(ISERROR(VLOOKUP(E4560,SpeciesValidation!B:G,2,FALSE)=TRUE),"",VLOOKUP(E4560,SpeciesValidation!B:G,2,FALSE)),"")</f>
        <v/>
      </c>
      <c r="R4560" s="36" t="str">
        <f>IF(LEN(E4560&amp;"")&gt;0,IF(ISERROR(VLOOKUP(E4560,SpeciesLookup!B:G,4,FALSE)=TRUE),"",VLOOKUP(E4560,SpeciesLookup!B:G,4,FALSE)),"")</f>
        <v/>
      </c>
    </row>
    <row r="4561" spans="1:18" ht="13.2" x14ac:dyDescent="0.25">
      <c r="A4561" s="72"/>
      <c r="D4561" s="11"/>
      <c r="G4561" s="128" t="str">
        <f>IF(LEN(E4561&amp;"")&gt;0,IF(ISERROR(VLOOKUP(E4561,SpeciesLookup!B:G,6,FALSE)=TRUE),"",VLOOKUP(E4561,SpeciesLookup!B:G,6,FALSE)),"")</f>
        <v/>
      </c>
      <c r="H4561" s="128" t="str">
        <f>IF(LEN(E4561&amp;"")&gt;0,IF(ISERROR(VLOOKUP(E4561,SpeciesLookup!B:G,5,FALSE)=TRUE),"",VLOOKUP(E4561,SpeciesLookup!B:G,5,FALSE)),"")</f>
        <v/>
      </c>
      <c r="I4561" s="11"/>
      <c r="J4561" s="73"/>
      <c r="K4561" s="11"/>
      <c r="L4561" s="127" t="str">
        <f>TRIM(IF(ISERROR(VLOOKUP(R4561,SpeciesValidation!D:T,IF(ISNA(VLOOKUP(J4561,Validation!B$2:C$15,2,FALSE)),FALSE,VLOOKUP(J4561,Validation!B$2:C$15,2,FALSE)))),IF(LEN(E4561&amp;"")&gt;0,"",""),VLOOKUP(R4561,SpeciesValidation!D:T,VLOOKUP(J4561,Validation!B$2:C$15,2,FALSE),FALSE)) &amp; " " &amp; IF(ISERROR(IF(LEFT(J4561,1)="A",IF(IF(VLOOKUP(R4561,SpeciesValidation!D:W,20,FALSE)=FALSE,OR(TEXT(A4561,"MMDD")&lt;VLOOKUP(R4561,SpeciesValidation!D:W,18,FALSE),TEXT(A4561,"MMDD")&gt;VLOOKUP(R4561,SpeciesValidation!D:W,19,FALSE)),IF(TEXT(A4561,"MMDD")&lt;"0701",TEXT(A4561,"MMDD")&gt;VLOOKUP(R4561,SpeciesValidation!D:W,18,FALSE),TEXT(A4561,"MMDD")&lt;VLOOKUP(R4561,SpeciesValidation!D:W,19,FALSE))),"Date outside expected range for this species",""),"")),"",IF(LEFT(J4561,1)="A",IF(IF(VLOOKUP(R4561,SpeciesValidation!D:W,20,FALSE)=FALSE,OR(TEXT(A4561,"MMDD")&lt;VLOOKUP(R4561,SpeciesValidation!D:W,18,FALSE),TEXT(A4561,"MMDD")&gt;VLOOKUP(R4561,SpeciesValidation!D:W,19,FALSE)),IF(TEXT(A4561,"MMDD")&lt;"0701",TEXT(A4561,"MMDD")&gt;VLOOKUP(R4561,SpeciesValidation!D:W,18,FALSE),TEXT(A4561,"MMDD")&lt;VLOOKUP(R4561,SpeciesValidation!D:W,19,FALSE))),"Date outside expected range for this species",""),"")))</f>
        <v/>
      </c>
      <c r="M4561" s="127" t="str">
        <f>IF(LEN(E4561&amp;"")&gt;0,IF(ISERROR(VLOOKUP(R4561,SpeciesValidation!D:I,6,FALSE)),"",VLOOKUP(R4561,SpeciesValidation!D:I,6,FALSE)),"")</f>
        <v/>
      </c>
      <c r="Q4561" s="36" t="str">
        <f>IF(LEN(E4561&amp;"")&gt;0,IF(ISERROR(VLOOKUP(E4561,SpeciesValidation!B:G,2,FALSE)=TRUE),"",VLOOKUP(E4561,SpeciesValidation!B:G,2,FALSE)),"")</f>
        <v/>
      </c>
      <c r="R4561" s="36" t="str">
        <f>IF(LEN(E4561&amp;"")&gt;0,IF(ISERROR(VLOOKUP(E4561,SpeciesLookup!B:G,4,FALSE)=TRUE),"",VLOOKUP(E4561,SpeciesLookup!B:G,4,FALSE)),"")</f>
        <v/>
      </c>
    </row>
    <row r="4562" spans="1:18" ht="13.2" x14ac:dyDescent="0.25">
      <c r="A4562" s="72"/>
      <c r="D4562" s="11"/>
      <c r="G4562" s="128" t="str">
        <f>IF(LEN(E4562&amp;"")&gt;0,IF(ISERROR(VLOOKUP(E4562,SpeciesLookup!B:G,6,FALSE)=TRUE),"",VLOOKUP(E4562,SpeciesLookup!B:G,6,FALSE)),"")</f>
        <v/>
      </c>
      <c r="H4562" s="128" t="str">
        <f>IF(LEN(E4562&amp;"")&gt;0,IF(ISERROR(VLOOKUP(E4562,SpeciesLookup!B:G,5,FALSE)=TRUE),"",VLOOKUP(E4562,SpeciesLookup!B:G,5,FALSE)),"")</f>
        <v/>
      </c>
      <c r="I4562" s="11"/>
      <c r="J4562" s="73"/>
      <c r="K4562" s="11"/>
      <c r="L4562" s="127" t="str">
        <f>TRIM(IF(ISERROR(VLOOKUP(R4562,SpeciesValidation!D:T,IF(ISNA(VLOOKUP(J4562,Validation!B$2:C$15,2,FALSE)),FALSE,VLOOKUP(J4562,Validation!B$2:C$15,2,FALSE)))),IF(LEN(E4562&amp;"")&gt;0,"",""),VLOOKUP(R4562,SpeciesValidation!D:T,VLOOKUP(J4562,Validation!B$2:C$15,2,FALSE),FALSE)) &amp; " " &amp; IF(ISERROR(IF(LEFT(J4562,1)="A",IF(IF(VLOOKUP(R4562,SpeciesValidation!D:W,20,FALSE)=FALSE,OR(TEXT(A4562,"MMDD")&lt;VLOOKUP(R4562,SpeciesValidation!D:W,18,FALSE),TEXT(A4562,"MMDD")&gt;VLOOKUP(R4562,SpeciesValidation!D:W,19,FALSE)),IF(TEXT(A4562,"MMDD")&lt;"0701",TEXT(A4562,"MMDD")&gt;VLOOKUP(R4562,SpeciesValidation!D:W,18,FALSE),TEXT(A4562,"MMDD")&lt;VLOOKUP(R4562,SpeciesValidation!D:W,19,FALSE))),"Date outside expected range for this species",""),"")),"",IF(LEFT(J4562,1)="A",IF(IF(VLOOKUP(R4562,SpeciesValidation!D:W,20,FALSE)=FALSE,OR(TEXT(A4562,"MMDD")&lt;VLOOKUP(R4562,SpeciesValidation!D:W,18,FALSE),TEXT(A4562,"MMDD")&gt;VLOOKUP(R4562,SpeciesValidation!D:W,19,FALSE)),IF(TEXT(A4562,"MMDD")&lt;"0701",TEXT(A4562,"MMDD")&gt;VLOOKUP(R4562,SpeciesValidation!D:W,18,FALSE),TEXT(A4562,"MMDD")&lt;VLOOKUP(R4562,SpeciesValidation!D:W,19,FALSE))),"Date outside expected range for this species",""),"")))</f>
        <v/>
      </c>
      <c r="M4562" s="127" t="str">
        <f>IF(LEN(E4562&amp;"")&gt;0,IF(ISERROR(VLOOKUP(R4562,SpeciesValidation!D:I,6,FALSE)),"",VLOOKUP(R4562,SpeciesValidation!D:I,6,FALSE)),"")</f>
        <v/>
      </c>
      <c r="Q4562" s="36" t="str">
        <f>IF(LEN(E4562&amp;"")&gt;0,IF(ISERROR(VLOOKUP(E4562,SpeciesValidation!B:G,2,FALSE)=TRUE),"",VLOOKUP(E4562,SpeciesValidation!B:G,2,FALSE)),"")</f>
        <v/>
      </c>
      <c r="R4562" s="36" t="str">
        <f>IF(LEN(E4562&amp;"")&gt;0,IF(ISERROR(VLOOKUP(E4562,SpeciesLookup!B:G,4,FALSE)=TRUE),"",VLOOKUP(E4562,SpeciesLookup!B:G,4,FALSE)),"")</f>
        <v/>
      </c>
    </row>
    <row r="4563" spans="1:18" ht="13.2" x14ac:dyDescent="0.25">
      <c r="A4563" s="72"/>
      <c r="D4563" s="11"/>
      <c r="G4563" s="128" t="str">
        <f>IF(LEN(E4563&amp;"")&gt;0,IF(ISERROR(VLOOKUP(E4563,SpeciesLookup!B:G,6,FALSE)=TRUE),"",VLOOKUP(E4563,SpeciesLookup!B:G,6,FALSE)),"")</f>
        <v/>
      </c>
      <c r="H4563" s="128" t="str">
        <f>IF(LEN(E4563&amp;"")&gt;0,IF(ISERROR(VLOOKUP(E4563,SpeciesLookup!B:G,5,FALSE)=TRUE),"",VLOOKUP(E4563,SpeciesLookup!B:G,5,FALSE)),"")</f>
        <v/>
      </c>
      <c r="I4563" s="11"/>
      <c r="J4563" s="73"/>
      <c r="K4563" s="11"/>
      <c r="L4563" s="127" t="str">
        <f>TRIM(IF(ISERROR(VLOOKUP(R4563,SpeciesValidation!D:T,IF(ISNA(VLOOKUP(J4563,Validation!B$2:C$15,2,FALSE)),FALSE,VLOOKUP(J4563,Validation!B$2:C$15,2,FALSE)))),IF(LEN(E4563&amp;"")&gt;0,"",""),VLOOKUP(R4563,SpeciesValidation!D:T,VLOOKUP(J4563,Validation!B$2:C$15,2,FALSE),FALSE)) &amp; " " &amp; IF(ISERROR(IF(LEFT(J4563,1)="A",IF(IF(VLOOKUP(R4563,SpeciesValidation!D:W,20,FALSE)=FALSE,OR(TEXT(A4563,"MMDD")&lt;VLOOKUP(R4563,SpeciesValidation!D:W,18,FALSE),TEXT(A4563,"MMDD")&gt;VLOOKUP(R4563,SpeciesValidation!D:W,19,FALSE)),IF(TEXT(A4563,"MMDD")&lt;"0701",TEXT(A4563,"MMDD")&gt;VLOOKUP(R4563,SpeciesValidation!D:W,18,FALSE),TEXT(A4563,"MMDD")&lt;VLOOKUP(R4563,SpeciesValidation!D:W,19,FALSE))),"Date outside expected range for this species",""),"")),"",IF(LEFT(J4563,1)="A",IF(IF(VLOOKUP(R4563,SpeciesValidation!D:W,20,FALSE)=FALSE,OR(TEXT(A4563,"MMDD")&lt;VLOOKUP(R4563,SpeciesValidation!D:W,18,FALSE),TEXT(A4563,"MMDD")&gt;VLOOKUP(R4563,SpeciesValidation!D:W,19,FALSE)),IF(TEXT(A4563,"MMDD")&lt;"0701",TEXT(A4563,"MMDD")&gt;VLOOKUP(R4563,SpeciesValidation!D:W,18,FALSE),TEXT(A4563,"MMDD")&lt;VLOOKUP(R4563,SpeciesValidation!D:W,19,FALSE))),"Date outside expected range for this species",""),"")))</f>
        <v/>
      </c>
      <c r="M4563" s="127" t="str">
        <f>IF(LEN(E4563&amp;"")&gt;0,IF(ISERROR(VLOOKUP(R4563,SpeciesValidation!D:I,6,FALSE)),"",VLOOKUP(R4563,SpeciesValidation!D:I,6,FALSE)),"")</f>
        <v/>
      </c>
      <c r="Q4563" s="36" t="str">
        <f>IF(LEN(E4563&amp;"")&gt;0,IF(ISERROR(VLOOKUP(E4563,SpeciesValidation!B:G,2,FALSE)=TRUE),"",VLOOKUP(E4563,SpeciesValidation!B:G,2,FALSE)),"")</f>
        <v/>
      </c>
      <c r="R4563" s="36" t="str">
        <f>IF(LEN(E4563&amp;"")&gt;0,IF(ISERROR(VLOOKUP(E4563,SpeciesLookup!B:G,4,FALSE)=TRUE),"",VLOOKUP(E4563,SpeciesLookup!B:G,4,FALSE)),"")</f>
        <v/>
      </c>
    </row>
    <row r="4564" spans="1:18" ht="13.2" x14ac:dyDescent="0.25">
      <c r="A4564" s="72"/>
      <c r="D4564" s="11"/>
      <c r="G4564" s="128" t="str">
        <f>IF(LEN(E4564&amp;"")&gt;0,IF(ISERROR(VLOOKUP(E4564,SpeciesLookup!B:G,6,FALSE)=TRUE),"",VLOOKUP(E4564,SpeciesLookup!B:G,6,FALSE)),"")</f>
        <v/>
      </c>
      <c r="H4564" s="128" t="str">
        <f>IF(LEN(E4564&amp;"")&gt;0,IF(ISERROR(VLOOKUP(E4564,SpeciesLookup!B:G,5,FALSE)=TRUE),"",VLOOKUP(E4564,SpeciesLookup!B:G,5,FALSE)),"")</f>
        <v/>
      </c>
      <c r="I4564" s="11"/>
      <c r="J4564" s="73"/>
      <c r="K4564" s="11"/>
      <c r="L4564" s="127" t="str">
        <f>TRIM(IF(ISERROR(VLOOKUP(R4564,SpeciesValidation!D:T,IF(ISNA(VLOOKUP(J4564,Validation!B$2:C$15,2,FALSE)),FALSE,VLOOKUP(J4564,Validation!B$2:C$15,2,FALSE)))),IF(LEN(E4564&amp;"")&gt;0,"",""),VLOOKUP(R4564,SpeciesValidation!D:T,VLOOKUP(J4564,Validation!B$2:C$15,2,FALSE),FALSE)) &amp; " " &amp; IF(ISERROR(IF(LEFT(J4564,1)="A",IF(IF(VLOOKUP(R4564,SpeciesValidation!D:W,20,FALSE)=FALSE,OR(TEXT(A4564,"MMDD")&lt;VLOOKUP(R4564,SpeciesValidation!D:W,18,FALSE),TEXT(A4564,"MMDD")&gt;VLOOKUP(R4564,SpeciesValidation!D:W,19,FALSE)),IF(TEXT(A4564,"MMDD")&lt;"0701",TEXT(A4564,"MMDD")&gt;VLOOKUP(R4564,SpeciesValidation!D:W,18,FALSE),TEXT(A4564,"MMDD")&lt;VLOOKUP(R4564,SpeciesValidation!D:W,19,FALSE))),"Date outside expected range for this species",""),"")),"",IF(LEFT(J4564,1)="A",IF(IF(VLOOKUP(R4564,SpeciesValidation!D:W,20,FALSE)=FALSE,OR(TEXT(A4564,"MMDD")&lt;VLOOKUP(R4564,SpeciesValidation!D:W,18,FALSE),TEXT(A4564,"MMDD")&gt;VLOOKUP(R4564,SpeciesValidation!D:W,19,FALSE)),IF(TEXT(A4564,"MMDD")&lt;"0701",TEXT(A4564,"MMDD")&gt;VLOOKUP(R4564,SpeciesValidation!D:W,18,FALSE),TEXT(A4564,"MMDD")&lt;VLOOKUP(R4564,SpeciesValidation!D:W,19,FALSE))),"Date outside expected range for this species",""),"")))</f>
        <v/>
      </c>
      <c r="M4564" s="127" t="str">
        <f>IF(LEN(E4564&amp;"")&gt;0,IF(ISERROR(VLOOKUP(R4564,SpeciesValidation!D:I,6,FALSE)),"",VLOOKUP(R4564,SpeciesValidation!D:I,6,FALSE)),"")</f>
        <v/>
      </c>
      <c r="Q4564" s="36" t="str">
        <f>IF(LEN(E4564&amp;"")&gt;0,IF(ISERROR(VLOOKUP(E4564,SpeciesValidation!B:G,2,FALSE)=TRUE),"",VLOOKUP(E4564,SpeciesValidation!B:G,2,FALSE)),"")</f>
        <v/>
      </c>
      <c r="R4564" s="36" t="str">
        <f>IF(LEN(E4564&amp;"")&gt;0,IF(ISERROR(VLOOKUP(E4564,SpeciesLookup!B:G,4,FALSE)=TRUE),"",VLOOKUP(E4564,SpeciesLookup!B:G,4,FALSE)),"")</f>
        <v/>
      </c>
    </row>
    <row r="4565" spans="1:18" ht="13.2" x14ac:dyDescent="0.25">
      <c r="A4565" s="72"/>
      <c r="D4565" s="11"/>
      <c r="G4565" s="128" t="str">
        <f>IF(LEN(E4565&amp;"")&gt;0,IF(ISERROR(VLOOKUP(E4565,SpeciesLookup!B:G,6,FALSE)=TRUE),"",VLOOKUP(E4565,SpeciesLookup!B:G,6,FALSE)),"")</f>
        <v/>
      </c>
      <c r="H4565" s="128" t="str">
        <f>IF(LEN(E4565&amp;"")&gt;0,IF(ISERROR(VLOOKUP(E4565,SpeciesLookup!B:G,5,FALSE)=TRUE),"",VLOOKUP(E4565,SpeciesLookup!B:G,5,FALSE)),"")</f>
        <v/>
      </c>
      <c r="I4565" s="11"/>
      <c r="J4565" s="73"/>
      <c r="K4565" s="11"/>
      <c r="L4565" s="127" t="str">
        <f>TRIM(IF(ISERROR(VLOOKUP(R4565,SpeciesValidation!D:T,IF(ISNA(VLOOKUP(J4565,Validation!B$2:C$15,2,FALSE)),FALSE,VLOOKUP(J4565,Validation!B$2:C$15,2,FALSE)))),IF(LEN(E4565&amp;"")&gt;0,"",""),VLOOKUP(R4565,SpeciesValidation!D:T,VLOOKUP(J4565,Validation!B$2:C$15,2,FALSE),FALSE)) &amp; " " &amp; IF(ISERROR(IF(LEFT(J4565,1)="A",IF(IF(VLOOKUP(R4565,SpeciesValidation!D:W,20,FALSE)=FALSE,OR(TEXT(A4565,"MMDD")&lt;VLOOKUP(R4565,SpeciesValidation!D:W,18,FALSE),TEXT(A4565,"MMDD")&gt;VLOOKUP(R4565,SpeciesValidation!D:W,19,FALSE)),IF(TEXT(A4565,"MMDD")&lt;"0701",TEXT(A4565,"MMDD")&gt;VLOOKUP(R4565,SpeciesValidation!D:W,18,FALSE),TEXT(A4565,"MMDD")&lt;VLOOKUP(R4565,SpeciesValidation!D:W,19,FALSE))),"Date outside expected range for this species",""),"")),"",IF(LEFT(J4565,1)="A",IF(IF(VLOOKUP(R4565,SpeciesValidation!D:W,20,FALSE)=FALSE,OR(TEXT(A4565,"MMDD")&lt;VLOOKUP(R4565,SpeciesValidation!D:W,18,FALSE),TEXT(A4565,"MMDD")&gt;VLOOKUP(R4565,SpeciesValidation!D:W,19,FALSE)),IF(TEXT(A4565,"MMDD")&lt;"0701",TEXT(A4565,"MMDD")&gt;VLOOKUP(R4565,SpeciesValidation!D:W,18,FALSE),TEXT(A4565,"MMDD")&lt;VLOOKUP(R4565,SpeciesValidation!D:W,19,FALSE))),"Date outside expected range for this species",""),"")))</f>
        <v/>
      </c>
      <c r="M4565" s="127" t="str">
        <f>IF(LEN(E4565&amp;"")&gt;0,IF(ISERROR(VLOOKUP(R4565,SpeciesValidation!D:I,6,FALSE)),"",VLOOKUP(R4565,SpeciesValidation!D:I,6,FALSE)),"")</f>
        <v/>
      </c>
      <c r="Q4565" s="36" t="str">
        <f>IF(LEN(E4565&amp;"")&gt;0,IF(ISERROR(VLOOKUP(E4565,SpeciesValidation!B:G,2,FALSE)=TRUE),"",VLOOKUP(E4565,SpeciesValidation!B:G,2,FALSE)),"")</f>
        <v/>
      </c>
      <c r="R4565" s="36" t="str">
        <f>IF(LEN(E4565&amp;"")&gt;0,IF(ISERROR(VLOOKUP(E4565,SpeciesLookup!B:G,4,FALSE)=TRUE),"",VLOOKUP(E4565,SpeciesLookup!B:G,4,FALSE)),"")</f>
        <v/>
      </c>
    </row>
    <row r="4566" spans="1:18" ht="13.2" x14ac:dyDescent="0.25">
      <c r="A4566" s="72"/>
      <c r="D4566" s="11"/>
      <c r="G4566" s="128" t="str">
        <f>IF(LEN(E4566&amp;"")&gt;0,IF(ISERROR(VLOOKUP(E4566,SpeciesLookup!B:G,6,FALSE)=TRUE),"",VLOOKUP(E4566,SpeciesLookup!B:G,6,FALSE)),"")</f>
        <v/>
      </c>
      <c r="H4566" s="128" t="str">
        <f>IF(LEN(E4566&amp;"")&gt;0,IF(ISERROR(VLOOKUP(E4566,SpeciesLookup!B:G,5,FALSE)=TRUE),"",VLOOKUP(E4566,SpeciesLookup!B:G,5,FALSE)),"")</f>
        <v/>
      </c>
      <c r="I4566" s="11"/>
      <c r="J4566" s="73"/>
      <c r="K4566" s="11"/>
      <c r="L4566" s="127" t="str">
        <f>TRIM(IF(ISERROR(VLOOKUP(R4566,SpeciesValidation!D:T,IF(ISNA(VLOOKUP(J4566,Validation!B$2:C$15,2,FALSE)),FALSE,VLOOKUP(J4566,Validation!B$2:C$15,2,FALSE)))),IF(LEN(E4566&amp;"")&gt;0,"",""),VLOOKUP(R4566,SpeciesValidation!D:T,VLOOKUP(J4566,Validation!B$2:C$15,2,FALSE),FALSE)) &amp; " " &amp; IF(ISERROR(IF(LEFT(J4566,1)="A",IF(IF(VLOOKUP(R4566,SpeciesValidation!D:W,20,FALSE)=FALSE,OR(TEXT(A4566,"MMDD")&lt;VLOOKUP(R4566,SpeciesValidation!D:W,18,FALSE),TEXT(A4566,"MMDD")&gt;VLOOKUP(R4566,SpeciesValidation!D:W,19,FALSE)),IF(TEXT(A4566,"MMDD")&lt;"0701",TEXT(A4566,"MMDD")&gt;VLOOKUP(R4566,SpeciesValidation!D:W,18,FALSE),TEXT(A4566,"MMDD")&lt;VLOOKUP(R4566,SpeciesValidation!D:W,19,FALSE))),"Date outside expected range for this species",""),"")),"",IF(LEFT(J4566,1)="A",IF(IF(VLOOKUP(R4566,SpeciesValidation!D:W,20,FALSE)=FALSE,OR(TEXT(A4566,"MMDD")&lt;VLOOKUP(R4566,SpeciesValidation!D:W,18,FALSE),TEXT(A4566,"MMDD")&gt;VLOOKUP(R4566,SpeciesValidation!D:W,19,FALSE)),IF(TEXT(A4566,"MMDD")&lt;"0701",TEXT(A4566,"MMDD")&gt;VLOOKUP(R4566,SpeciesValidation!D:W,18,FALSE),TEXT(A4566,"MMDD")&lt;VLOOKUP(R4566,SpeciesValidation!D:W,19,FALSE))),"Date outside expected range for this species",""),"")))</f>
        <v/>
      </c>
      <c r="M4566" s="127" t="str">
        <f>IF(LEN(E4566&amp;"")&gt;0,IF(ISERROR(VLOOKUP(R4566,SpeciesValidation!D:I,6,FALSE)),"",VLOOKUP(R4566,SpeciesValidation!D:I,6,FALSE)),"")</f>
        <v/>
      </c>
      <c r="Q4566" s="36" t="str">
        <f>IF(LEN(E4566&amp;"")&gt;0,IF(ISERROR(VLOOKUP(E4566,SpeciesValidation!B:G,2,FALSE)=TRUE),"",VLOOKUP(E4566,SpeciesValidation!B:G,2,FALSE)),"")</f>
        <v/>
      </c>
      <c r="R4566" s="36" t="str">
        <f>IF(LEN(E4566&amp;"")&gt;0,IF(ISERROR(VLOOKUP(E4566,SpeciesLookup!B:G,4,FALSE)=TRUE),"",VLOOKUP(E4566,SpeciesLookup!B:G,4,FALSE)),"")</f>
        <v/>
      </c>
    </row>
    <row r="4567" spans="1:18" ht="13.2" x14ac:dyDescent="0.25">
      <c r="A4567" s="72"/>
      <c r="D4567" s="11"/>
      <c r="G4567" s="128" t="str">
        <f>IF(LEN(E4567&amp;"")&gt;0,IF(ISERROR(VLOOKUP(E4567,SpeciesLookup!B:G,6,FALSE)=TRUE),"",VLOOKUP(E4567,SpeciesLookup!B:G,6,FALSE)),"")</f>
        <v/>
      </c>
      <c r="H4567" s="128" t="str">
        <f>IF(LEN(E4567&amp;"")&gt;0,IF(ISERROR(VLOOKUP(E4567,SpeciesLookup!B:G,5,FALSE)=TRUE),"",VLOOKUP(E4567,SpeciesLookup!B:G,5,FALSE)),"")</f>
        <v/>
      </c>
      <c r="I4567" s="11"/>
      <c r="J4567" s="73"/>
      <c r="K4567" s="11"/>
      <c r="L4567" s="127" t="str">
        <f>TRIM(IF(ISERROR(VLOOKUP(R4567,SpeciesValidation!D:T,IF(ISNA(VLOOKUP(J4567,Validation!B$2:C$15,2,FALSE)),FALSE,VLOOKUP(J4567,Validation!B$2:C$15,2,FALSE)))),IF(LEN(E4567&amp;"")&gt;0,"",""),VLOOKUP(R4567,SpeciesValidation!D:T,VLOOKUP(J4567,Validation!B$2:C$15,2,FALSE),FALSE)) &amp; " " &amp; IF(ISERROR(IF(LEFT(J4567,1)="A",IF(IF(VLOOKUP(R4567,SpeciesValidation!D:W,20,FALSE)=FALSE,OR(TEXT(A4567,"MMDD")&lt;VLOOKUP(R4567,SpeciesValidation!D:W,18,FALSE),TEXT(A4567,"MMDD")&gt;VLOOKUP(R4567,SpeciesValidation!D:W,19,FALSE)),IF(TEXT(A4567,"MMDD")&lt;"0701",TEXT(A4567,"MMDD")&gt;VLOOKUP(R4567,SpeciesValidation!D:W,18,FALSE),TEXT(A4567,"MMDD")&lt;VLOOKUP(R4567,SpeciesValidation!D:W,19,FALSE))),"Date outside expected range for this species",""),"")),"",IF(LEFT(J4567,1)="A",IF(IF(VLOOKUP(R4567,SpeciesValidation!D:W,20,FALSE)=FALSE,OR(TEXT(A4567,"MMDD")&lt;VLOOKUP(R4567,SpeciesValidation!D:W,18,FALSE),TEXT(A4567,"MMDD")&gt;VLOOKUP(R4567,SpeciesValidation!D:W,19,FALSE)),IF(TEXT(A4567,"MMDD")&lt;"0701",TEXT(A4567,"MMDD")&gt;VLOOKUP(R4567,SpeciesValidation!D:W,18,FALSE),TEXT(A4567,"MMDD")&lt;VLOOKUP(R4567,SpeciesValidation!D:W,19,FALSE))),"Date outside expected range for this species",""),"")))</f>
        <v/>
      </c>
      <c r="M4567" s="127" t="str">
        <f>IF(LEN(E4567&amp;"")&gt;0,IF(ISERROR(VLOOKUP(R4567,SpeciesValidation!D:I,6,FALSE)),"",VLOOKUP(R4567,SpeciesValidation!D:I,6,FALSE)),"")</f>
        <v/>
      </c>
      <c r="Q4567" s="36" t="str">
        <f>IF(LEN(E4567&amp;"")&gt;0,IF(ISERROR(VLOOKUP(E4567,SpeciesValidation!B:G,2,FALSE)=TRUE),"",VLOOKUP(E4567,SpeciesValidation!B:G,2,FALSE)),"")</f>
        <v/>
      </c>
      <c r="R4567" s="36" t="str">
        <f>IF(LEN(E4567&amp;"")&gt;0,IF(ISERROR(VLOOKUP(E4567,SpeciesLookup!B:G,4,FALSE)=TRUE),"",VLOOKUP(E4567,SpeciesLookup!B:G,4,FALSE)),"")</f>
        <v/>
      </c>
    </row>
    <row r="4568" spans="1:18" ht="13.2" x14ac:dyDescent="0.25">
      <c r="A4568" s="72"/>
      <c r="D4568" s="11"/>
      <c r="G4568" s="128" t="str">
        <f>IF(LEN(E4568&amp;"")&gt;0,IF(ISERROR(VLOOKUP(E4568,SpeciesLookup!B:G,6,FALSE)=TRUE),"",VLOOKUP(E4568,SpeciesLookup!B:G,6,FALSE)),"")</f>
        <v/>
      </c>
      <c r="H4568" s="128" t="str">
        <f>IF(LEN(E4568&amp;"")&gt;0,IF(ISERROR(VLOOKUP(E4568,SpeciesLookup!B:G,5,FALSE)=TRUE),"",VLOOKUP(E4568,SpeciesLookup!B:G,5,FALSE)),"")</f>
        <v/>
      </c>
      <c r="I4568" s="11"/>
      <c r="J4568" s="73"/>
      <c r="K4568" s="11"/>
      <c r="L4568" s="127" t="str">
        <f>TRIM(IF(ISERROR(VLOOKUP(R4568,SpeciesValidation!D:T,IF(ISNA(VLOOKUP(J4568,Validation!B$2:C$15,2,FALSE)),FALSE,VLOOKUP(J4568,Validation!B$2:C$15,2,FALSE)))),IF(LEN(E4568&amp;"")&gt;0,"",""),VLOOKUP(R4568,SpeciesValidation!D:T,VLOOKUP(J4568,Validation!B$2:C$15,2,FALSE),FALSE)) &amp; " " &amp; IF(ISERROR(IF(LEFT(J4568,1)="A",IF(IF(VLOOKUP(R4568,SpeciesValidation!D:W,20,FALSE)=FALSE,OR(TEXT(A4568,"MMDD")&lt;VLOOKUP(R4568,SpeciesValidation!D:W,18,FALSE),TEXT(A4568,"MMDD")&gt;VLOOKUP(R4568,SpeciesValidation!D:W,19,FALSE)),IF(TEXT(A4568,"MMDD")&lt;"0701",TEXT(A4568,"MMDD")&gt;VLOOKUP(R4568,SpeciesValidation!D:W,18,FALSE),TEXT(A4568,"MMDD")&lt;VLOOKUP(R4568,SpeciesValidation!D:W,19,FALSE))),"Date outside expected range for this species",""),"")),"",IF(LEFT(J4568,1)="A",IF(IF(VLOOKUP(R4568,SpeciesValidation!D:W,20,FALSE)=FALSE,OR(TEXT(A4568,"MMDD")&lt;VLOOKUP(R4568,SpeciesValidation!D:W,18,FALSE),TEXT(A4568,"MMDD")&gt;VLOOKUP(R4568,SpeciesValidation!D:W,19,FALSE)),IF(TEXT(A4568,"MMDD")&lt;"0701",TEXT(A4568,"MMDD")&gt;VLOOKUP(R4568,SpeciesValidation!D:W,18,FALSE),TEXT(A4568,"MMDD")&lt;VLOOKUP(R4568,SpeciesValidation!D:W,19,FALSE))),"Date outside expected range for this species",""),"")))</f>
        <v/>
      </c>
      <c r="M4568" s="127" t="str">
        <f>IF(LEN(E4568&amp;"")&gt;0,IF(ISERROR(VLOOKUP(R4568,SpeciesValidation!D:I,6,FALSE)),"",VLOOKUP(R4568,SpeciesValidation!D:I,6,FALSE)),"")</f>
        <v/>
      </c>
      <c r="Q4568" s="36" t="str">
        <f>IF(LEN(E4568&amp;"")&gt;0,IF(ISERROR(VLOOKUP(E4568,SpeciesValidation!B:G,2,FALSE)=TRUE),"",VLOOKUP(E4568,SpeciesValidation!B:G,2,FALSE)),"")</f>
        <v/>
      </c>
      <c r="R4568" s="36" t="str">
        <f>IF(LEN(E4568&amp;"")&gt;0,IF(ISERROR(VLOOKUP(E4568,SpeciesLookup!B:G,4,FALSE)=TRUE),"",VLOOKUP(E4568,SpeciesLookup!B:G,4,FALSE)),"")</f>
        <v/>
      </c>
    </row>
    <row r="4569" spans="1:18" ht="13.2" x14ac:dyDescent="0.25">
      <c r="A4569" s="72"/>
      <c r="D4569" s="11"/>
      <c r="G4569" s="128" t="str">
        <f>IF(LEN(E4569&amp;"")&gt;0,IF(ISERROR(VLOOKUP(E4569,SpeciesLookup!B:G,6,FALSE)=TRUE),"",VLOOKUP(E4569,SpeciesLookup!B:G,6,FALSE)),"")</f>
        <v/>
      </c>
      <c r="H4569" s="128" t="str">
        <f>IF(LEN(E4569&amp;"")&gt;0,IF(ISERROR(VLOOKUP(E4569,SpeciesLookup!B:G,5,FALSE)=TRUE),"",VLOOKUP(E4569,SpeciesLookup!B:G,5,FALSE)),"")</f>
        <v/>
      </c>
      <c r="I4569" s="11"/>
      <c r="J4569" s="73"/>
      <c r="K4569" s="11"/>
      <c r="L4569" s="127" t="str">
        <f>TRIM(IF(ISERROR(VLOOKUP(R4569,SpeciesValidation!D:T,IF(ISNA(VLOOKUP(J4569,Validation!B$2:C$15,2,FALSE)),FALSE,VLOOKUP(J4569,Validation!B$2:C$15,2,FALSE)))),IF(LEN(E4569&amp;"")&gt;0,"",""),VLOOKUP(R4569,SpeciesValidation!D:T,VLOOKUP(J4569,Validation!B$2:C$15,2,FALSE),FALSE)) &amp; " " &amp; IF(ISERROR(IF(LEFT(J4569,1)="A",IF(IF(VLOOKUP(R4569,SpeciesValidation!D:W,20,FALSE)=FALSE,OR(TEXT(A4569,"MMDD")&lt;VLOOKUP(R4569,SpeciesValidation!D:W,18,FALSE),TEXT(A4569,"MMDD")&gt;VLOOKUP(R4569,SpeciesValidation!D:W,19,FALSE)),IF(TEXT(A4569,"MMDD")&lt;"0701",TEXT(A4569,"MMDD")&gt;VLOOKUP(R4569,SpeciesValidation!D:W,18,FALSE),TEXT(A4569,"MMDD")&lt;VLOOKUP(R4569,SpeciesValidation!D:W,19,FALSE))),"Date outside expected range for this species",""),"")),"",IF(LEFT(J4569,1)="A",IF(IF(VLOOKUP(R4569,SpeciesValidation!D:W,20,FALSE)=FALSE,OR(TEXT(A4569,"MMDD")&lt;VLOOKUP(R4569,SpeciesValidation!D:W,18,FALSE),TEXT(A4569,"MMDD")&gt;VLOOKUP(R4569,SpeciesValidation!D:W,19,FALSE)),IF(TEXT(A4569,"MMDD")&lt;"0701",TEXT(A4569,"MMDD")&gt;VLOOKUP(R4569,SpeciesValidation!D:W,18,FALSE),TEXT(A4569,"MMDD")&lt;VLOOKUP(R4569,SpeciesValidation!D:W,19,FALSE))),"Date outside expected range for this species",""),"")))</f>
        <v/>
      </c>
      <c r="M4569" s="127" t="str">
        <f>IF(LEN(E4569&amp;"")&gt;0,IF(ISERROR(VLOOKUP(R4569,SpeciesValidation!D:I,6,FALSE)),"",VLOOKUP(R4569,SpeciesValidation!D:I,6,FALSE)),"")</f>
        <v/>
      </c>
      <c r="Q4569" s="36" t="str">
        <f>IF(LEN(E4569&amp;"")&gt;0,IF(ISERROR(VLOOKUP(E4569,SpeciesValidation!B:G,2,FALSE)=TRUE),"",VLOOKUP(E4569,SpeciesValidation!B:G,2,FALSE)),"")</f>
        <v/>
      </c>
      <c r="R4569" s="36" t="str">
        <f>IF(LEN(E4569&amp;"")&gt;0,IF(ISERROR(VLOOKUP(E4569,SpeciesLookup!B:G,4,FALSE)=TRUE),"",VLOOKUP(E4569,SpeciesLookup!B:G,4,FALSE)),"")</f>
        <v/>
      </c>
    </row>
    <row r="4570" spans="1:18" ht="13.2" x14ac:dyDescent="0.25">
      <c r="A4570" s="72"/>
      <c r="D4570" s="11"/>
      <c r="G4570" s="128" t="str">
        <f>IF(LEN(E4570&amp;"")&gt;0,IF(ISERROR(VLOOKUP(E4570,SpeciesLookup!B:G,6,FALSE)=TRUE),"",VLOOKUP(E4570,SpeciesLookup!B:G,6,FALSE)),"")</f>
        <v/>
      </c>
      <c r="H4570" s="128" t="str">
        <f>IF(LEN(E4570&amp;"")&gt;0,IF(ISERROR(VLOOKUP(E4570,SpeciesLookup!B:G,5,FALSE)=TRUE),"",VLOOKUP(E4570,SpeciesLookup!B:G,5,FALSE)),"")</f>
        <v/>
      </c>
      <c r="I4570" s="11"/>
      <c r="J4570" s="73"/>
      <c r="K4570" s="11"/>
      <c r="L4570" s="127" t="str">
        <f>TRIM(IF(ISERROR(VLOOKUP(R4570,SpeciesValidation!D:T,IF(ISNA(VLOOKUP(J4570,Validation!B$2:C$15,2,FALSE)),FALSE,VLOOKUP(J4570,Validation!B$2:C$15,2,FALSE)))),IF(LEN(E4570&amp;"")&gt;0,"",""),VLOOKUP(R4570,SpeciesValidation!D:T,VLOOKUP(J4570,Validation!B$2:C$15,2,FALSE),FALSE)) &amp; " " &amp; IF(ISERROR(IF(LEFT(J4570,1)="A",IF(IF(VLOOKUP(R4570,SpeciesValidation!D:W,20,FALSE)=FALSE,OR(TEXT(A4570,"MMDD")&lt;VLOOKUP(R4570,SpeciesValidation!D:W,18,FALSE),TEXT(A4570,"MMDD")&gt;VLOOKUP(R4570,SpeciesValidation!D:W,19,FALSE)),IF(TEXT(A4570,"MMDD")&lt;"0701",TEXT(A4570,"MMDD")&gt;VLOOKUP(R4570,SpeciesValidation!D:W,18,FALSE),TEXT(A4570,"MMDD")&lt;VLOOKUP(R4570,SpeciesValidation!D:W,19,FALSE))),"Date outside expected range for this species",""),"")),"",IF(LEFT(J4570,1)="A",IF(IF(VLOOKUP(R4570,SpeciesValidation!D:W,20,FALSE)=FALSE,OR(TEXT(A4570,"MMDD")&lt;VLOOKUP(R4570,SpeciesValidation!D:W,18,FALSE),TEXT(A4570,"MMDD")&gt;VLOOKUP(R4570,SpeciesValidation!D:W,19,FALSE)),IF(TEXT(A4570,"MMDD")&lt;"0701",TEXT(A4570,"MMDD")&gt;VLOOKUP(R4570,SpeciesValidation!D:W,18,FALSE),TEXT(A4570,"MMDD")&lt;VLOOKUP(R4570,SpeciesValidation!D:W,19,FALSE))),"Date outside expected range for this species",""),"")))</f>
        <v/>
      </c>
      <c r="M4570" s="127" t="str">
        <f>IF(LEN(E4570&amp;"")&gt;0,IF(ISERROR(VLOOKUP(R4570,SpeciesValidation!D:I,6,FALSE)),"",VLOOKUP(R4570,SpeciesValidation!D:I,6,FALSE)),"")</f>
        <v/>
      </c>
      <c r="Q4570" s="36" t="str">
        <f>IF(LEN(E4570&amp;"")&gt;0,IF(ISERROR(VLOOKUP(E4570,SpeciesValidation!B:G,2,FALSE)=TRUE),"",VLOOKUP(E4570,SpeciesValidation!B:G,2,FALSE)),"")</f>
        <v/>
      </c>
      <c r="R4570" s="36" t="str">
        <f>IF(LEN(E4570&amp;"")&gt;0,IF(ISERROR(VLOOKUP(E4570,SpeciesLookup!B:G,4,FALSE)=TRUE),"",VLOOKUP(E4570,SpeciesLookup!B:G,4,FALSE)),"")</f>
        <v/>
      </c>
    </row>
    <row r="4571" spans="1:18" ht="13.2" x14ac:dyDescent="0.25">
      <c r="A4571" s="72"/>
      <c r="D4571" s="11"/>
      <c r="G4571" s="128" t="str">
        <f>IF(LEN(E4571&amp;"")&gt;0,IF(ISERROR(VLOOKUP(E4571,SpeciesLookup!B:G,6,FALSE)=TRUE),"",VLOOKUP(E4571,SpeciesLookup!B:G,6,FALSE)),"")</f>
        <v/>
      </c>
      <c r="H4571" s="128" t="str">
        <f>IF(LEN(E4571&amp;"")&gt;0,IF(ISERROR(VLOOKUP(E4571,SpeciesLookup!B:G,5,FALSE)=TRUE),"",VLOOKUP(E4571,SpeciesLookup!B:G,5,FALSE)),"")</f>
        <v/>
      </c>
      <c r="I4571" s="11"/>
      <c r="J4571" s="73"/>
      <c r="K4571" s="11"/>
      <c r="L4571" s="127" t="str">
        <f>TRIM(IF(ISERROR(VLOOKUP(R4571,SpeciesValidation!D:T,IF(ISNA(VLOOKUP(J4571,Validation!B$2:C$15,2,FALSE)),FALSE,VLOOKUP(J4571,Validation!B$2:C$15,2,FALSE)))),IF(LEN(E4571&amp;"")&gt;0,"",""),VLOOKUP(R4571,SpeciesValidation!D:T,VLOOKUP(J4571,Validation!B$2:C$15,2,FALSE),FALSE)) &amp; " " &amp; IF(ISERROR(IF(LEFT(J4571,1)="A",IF(IF(VLOOKUP(R4571,SpeciesValidation!D:W,20,FALSE)=FALSE,OR(TEXT(A4571,"MMDD")&lt;VLOOKUP(R4571,SpeciesValidation!D:W,18,FALSE),TEXT(A4571,"MMDD")&gt;VLOOKUP(R4571,SpeciesValidation!D:W,19,FALSE)),IF(TEXT(A4571,"MMDD")&lt;"0701",TEXT(A4571,"MMDD")&gt;VLOOKUP(R4571,SpeciesValidation!D:W,18,FALSE),TEXT(A4571,"MMDD")&lt;VLOOKUP(R4571,SpeciesValidation!D:W,19,FALSE))),"Date outside expected range for this species",""),"")),"",IF(LEFT(J4571,1)="A",IF(IF(VLOOKUP(R4571,SpeciesValidation!D:W,20,FALSE)=FALSE,OR(TEXT(A4571,"MMDD")&lt;VLOOKUP(R4571,SpeciesValidation!D:W,18,FALSE),TEXT(A4571,"MMDD")&gt;VLOOKUP(R4571,SpeciesValidation!D:W,19,FALSE)),IF(TEXT(A4571,"MMDD")&lt;"0701",TEXT(A4571,"MMDD")&gt;VLOOKUP(R4571,SpeciesValidation!D:W,18,FALSE),TEXT(A4571,"MMDD")&lt;VLOOKUP(R4571,SpeciesValidation!D:W,19,FALSE))),"Date outside expected range for this species",""),"")))</f>
        <v/>
      </c>
      <c r="M4571" s="127" t="str">
        <f>IF(LEN(E4571&amp;"")&gt;0,IF(ISERROR(VLOOKUP(R4571,SpeciesValidation!D:I,6,FALSE)),"",VLOOKUP(R4571,SpeciesValidation!D:I,6,FALSE)),"")</f>
        <v/>
      </c>
      <c r="Q4571" s="36" t="str">
        <f>IF(LEN(E4571&amp;"")&gt;0,IF(ISERROR(VLOOKUP(E4571,SpeciesValidation!B:G,2,FALSE)=TRUE),"",VLOOKUP(E4571,SpeciesValidation!B:G,2,FALSE)),"")</f>
        <v/>
      </c>
      <c r="R4571" s="36" t="str">
        <f>IF(LEN(E4571&amp;"")&gt;0,IF(ISERROR(VLOOKUP(E4571,SpeciesLookup!B:G,4,FALSE)=TRUE),"",VLOOKUP(E4571,SpeciesLookup!B:G,4,FALSE)),"")</f>
        <v/>
      </c>
    </row>
    <row r="4572" spans="1:18" ht="13.2" x14ac:dyDescent="0.25">
      <c r="A4572" s="72"/>
      <c r="D4572" s="11"/>
      <c r="G4572" s="128" t="str">
        <f>IF(LEN(E4572&amp;"")&gt;0,IF(ISERROR(VLOOKUP(E4572,SpeciesLookup!B:G,6,FALSE)=TRUE),"",VLOOKUP(E4572,SpeciesLookup!B:G,6,FALSE)),"")</f>
        <v/>
      </c>
      <c r="H4572" s="128" t="str">
        <f>IF(LEN(E4572&amp;"")&gt;0,IF(ISERROR(VLOOKUP(E4572,SpeciesLookup!B:G,5,FALSE)=TRUE),"",VLOOKUP(E4572,SpeciesLookup!B:G,5,FALSE)),"")</f>
        <v/>
      </c>
      <c r="I4572" s="11"/>
      <c r="J4572" s="73"/>
      <c r="K4572" s="11"/>
      <c r="L4572" s="127" t="str">
        <f>TRIM(IF(ISERROR(VLOOKUP(R4572,SpeciesValidation!D:T,IF(ISNA(VLOOKUP(J4572,Validation!B$2:C$15,2,FALSE)),FALSE,VLOOKUP(J4572,Validation!B$2:C$15,2,FALSE)))),IF(LEN(E4572&amp;"")&gt;0,"",""),VLOOKUP(R4572,SpeciesValidation!D:T,VLOOKUP(J4572,Validation!B$2:C$15,2,FALSE),FALSE)) &amp; " " &amp; IF(ISERROR(IF(LEFT(J4572,1)="A",IF(IF(VLOOKUP(R4572,SpeciesValidation!D:W,20,FALSE)=FALSE,OR(TEXT(A4572,"MMDD")&lt;VLOOKUP(R4572,SpeciesValidation!D:W,18,FALSE),TEXT(A4572,"MMDD")&gt;VLOOKUP(R4572,SpeciesValidation!D:W,19,FALSE)),IF(TEXT(A4572,"MMDD")&lt;"0701",TEXT(A4572,"MMDD")&gt;VLOOKUP(R4572,SpeciesValidation!D:W,18,FALSE),TEXT(A4572,"MMDD")&lt;VLOOKUP(R4572,SpeciesValidation!D:W,19,FALSE))),"Date outside expected range for this species",""),"")),"",IF(LEFT(J4572,1)="A",IF(IF(VLOOKUP(R4572,SpeciesValidation!D:W,20,FALSE)=FALSE,OR(TEXT(A4572,"MMDD")&lt;VLOOKUP(R4572,SpeciesValidation!D:W,18,FALSE),TEXT(A4572,"MMDD")&gt;VLOOKUP(R4572,SpeciesValidation!D:W,19,FALSE)),IF(TEXT(A4572,"MMDD")&lt;"0701",TEXT(A4572,"MMDD")&gt;VLOOKUP(R4572,SpeciesValidation!D:W,18,FALSE),TEXT(A4572,"MMDD")&lt;VLOOKUP(R4572,SpeciesValidation!D:W,19,FALSE))),"Date outside expected range for this species",""),"")))</f>
        <v/>
      </c>
      <c r="M4572" s="127" t="str">
        <f>IF(LEN(E4572&amp;"")&gt;0,IF(ISERROR(VLOOKUP(R4572,SpeciesValidation!D:I,6,FALSE)),"",VLOOKUP(R4572,SpeciesValidation!D:I,6,FALSE)),"")</f>
        <v/>
      </c>
      <c r="Q4572" s="36" t="str">
        <f>IF(LEN(E4572&amp;"")&gt;0,IF(ISERROR(VLOOKUP(E4572,SpeciesValidation!B:G,2,FALSE)=TRUE),"",VLOOKUP(E4572,SpeciesValidation!B:G,2,FALSE)),"")</f>
        <v/>
      </c>
      <c r="R4572" s="36" t="str">
        <f>IF(LEN(E4572&amp;"")&gt;0,IF(ISERROR(VLOOKUP(E4572,SpeciesLookup!B:G,4,FALSE)=TRUE),"",VLOOKUP(E4572,SpeciesLookup!B:G,4,FALSE)),"")</f>
        <v/>
      </c>
    </row>
    <row r="4573" spans="1:18" ht="13.2" x14ac:dyDescent="0.25">
      <c r="A4573" s="72"/>
      <c r="D4573" s="11"/>
      <c r="G4573" s="128" t="str">
        <f>IF(LEN(E4573&amp;"")&gt;0,IF(ISERROR(VLOOKUP(E4573,SpeciesLookup!B:G,6,FALSE)=TRUE),"",VLOOKUP(E4573,SpeciesLookup!B:G,6,FALSE)),"")</f>
        <v/>
      </c>
      <c r="H4573" s="128" t="str">
        <f>IF(LEN(E4573&amp;"")&gt;0,IF(ISERROR(VLOOKUP(E4573,SpeciesLookup!B:G,5,FALSE)=TRUE),"",VLOOKUP(E4573,SpeciesLookup!B:G,5,FALSE)),"")</f>
        <v/>
      </c>
      <c r="I4573" s="11"/>
      <c r="J4573" s="73"/>
      <c r="K4573" s="11"/>
      <c r="L4573" s="127" t="str">
        <f>TRIM(IF(ISERROR(VLOOKUP(R4573,SpeciesValidation!D:T,IF(ISNA(VLOOKUP(J4573,Validation!B$2:C$15,2,FALSE)),FALSE,VLOOKUP(J4573,Validation!B$2:C$15,2,FALSE)))),IF(LEN(E4573&amp;"")&gt;0,"",""),VLOOKUP(R4573,SpeciesValidation!D:T,VLOOKUP(J4573,Validation!B$2:C$15,2,FALSE),FALSE)) &amp; " " &amp; IF(ISERROR(IF(LEFT(J4573,1)="A",IF(IF(VLOOKUP(R4573,SpeciesValidation!D:W,20,FALSE)=FALSE,OR(TEXT(A4573,"MMDD")&lt;VLOOKUP(R4573,SpeciesValidation!D:W,18,FALSE),TEXT(A4573,"MMDD")&gt;VLOOKUP(R4573,SpeciesValidation!D:W,19,FALSE)),IF(TEXT(A4573,"MMDD")&lt;"0701",TEXT(A4573,"MMDD")&gt;VLOOKUP(R4573,SpeciesValidation!D:W,18,FALSE),TEXT(A4573,"MMDD")&lt;VLOOKUP(R4573,SpeciesValidation!D:W,19,FALSE))),"Date outside expected range for this species",""),"")),"",IF(LEFT(J4573,1)="A",IF(IF(VLOOKUP(R4573,SpeciesValidation!D:W,20,FALSE)=FALSE,OR(TEXT(A4573,"MMDD")&lt;VLOOKUP(R4573,SpeciesValidation!D:W,18,FALSE),TEXT(A4573,"MMDD")&gt;VLOOKUP(R4573,SpeciesValidation!D:W,19,FALSE)),IF(TEXT(A4573,"MMDD")&lt;"0701",TEXT(A4573,"MMDD")&gt;VLOOKUP(R4573,SpeciesValidation!D:W,18,FALSE),TEXT(A4573,"MMDD")&lt;VLOOKUP(R4573,SpeciesValidation!D:W,19,FALSE))),"Date outside expected range for this species",""),"")))</f>
        <v/>
      </c>
      <c r="M4573" s="127" t="str">
        <f>IF(LEN(E4573&amp;"")&gt;0,IF(ISERROR(VLOOKUP(R4573,SpeciesValidation!D:I,6,FALSE)),"",VLOOKUP(R4573,SpeciesValidation!D:I,6,FALSE)),"")</f>
        <v/>
      </c>
      <c r="Q4573" s="36" t="str">
        <f>IF(LEN(E4573&amp;"")&gt;0,IF(ISERROR(VLOOKUP(E4573,SpeciesValidation!B:G,2,FALSE)=TRUE),"",VLOOKUP(E4573,SpeciesValidation!B:G,2,FALSE)),"")</f>
        <v/>
      </c>
      <c r="R4573" s="36" t="str">
        <f>IF(LEN(E4573&amp;"")&gt;0,IF(ISERROR(VLOOKUP(E4573,SpeciesLookup!B:G,4,FALSE)=TRUE),"",VLOOKUP(E4573,SpeciesLookup!B:G,4,FALSE)),"")</f>
        <v/>
      </c>
    </row>
    <row r="4574" spans="1:18" ht="13.2" x14ac:dyDescent="0.25">
      <c r="A4574" s="72"/>
      <c r="D4574" s="11"/>
      <c r="G4574" s="128" t="str">
        <f>IF(LEN(E4574&amp;"")&gt;0,IF(ISERROR(VLOOKUP(E4574,SpeciesLookup!B:G,6,FALSE)=TRUE),"",VLOOKUP(E4574,SpeciesLookup!B:G,6,FALSE)),"")</f>
        <v/>
      </c>
      <c r="H4574" s="128" t="str">
        <f>IF(LEN(E4574&amp;"")&gt;0,IF(ISERROR(VLOOKUP(E4574,SpeciesLookup!B:G,5,FALSE)=TRUE),"",VLOOKUP(E4574,SpeciesLookup!B:G,5,FALSE)),"")</f>
        <v/>
      </c>
      <c r="I4574" s="11"/>
      <c r="J4574" s="73"/>
      <c r="K4574" s="11"/>
      <c r="L4574" s="127" t="str">
        <f>TRIM(IF(ISERROR(VLOOKUP(R4574,SpeciesValidation!D:T,IF(ISNA(VLOOKUP(J4574,Validation!B$2:C$15,2,FALSE)),FALSE,VLOOKUP(J4574,Validation!B$2:C$15,2,FALSE)))),IF(LEN(E4574&amp;"")&gt;0,"",""),VLOOKUP(R4574,SpeciesValidation!D:T,VLOOKUP(J4574,Validation!B$2:C$15,2,FALSE),FALSE)) &amp; " " &amp; IF(ISERROR(IF(LEFT(J4574,1)="A",IF(IF(VLOOKUP(R4574,SpeciesValidation!D:W,20,FALSE)=FALSE,OR(TEXT(A4574,"MMDD")&lt;VLOOKUP(R4574,SpeciesValidation!D:W,18,FALSE),TEXT(A4574,"MMDD")&gt;VLOOKUP(R4574,SpeciesValidation!D:W,19,FALSE)),IF(TEXT(A4574,"MMDD")&lt;"0701",TEXT(A4574,"MMDD")&gt;VLOOKUP(R4574,SpeciesValidation!D:W,18,FALSE),TEXT(A4574,"MMDD")&lt;VLOOKUP(R4574,SpeciesValidation!D:W,19,FALSE))),"Date outside expected range for this species",""),"")),"",IF(LEFT(J4574,1)="A",IF(IF(VLOOKUP(R4574,SpeciesValidation!D:W,20,FALSE)=FALSE,OR(TEXT(A4574,"MMDD")&lt;VLOOKUP(R4574,SpeciesValidation!D:W,18,FALSE),TEXT(A4574,"MMDD")&gt;VLOOKUP(R4574,SpeciesValidation!D:W,19,FALSE)),IF(TEXT(A4574,"MMDD")&lt;"0701",TEXT(A4574,"MMDD")&gt;VLOOKUP(R4574,SpeciesValidation!D:W,18,FALSE),TEXT(A4574,"MMDD")&lt;VLOOKUP(R4574,SpeciesValidation!D:W,19,FALSE))),"Date outside expected range for this species",""),"")))</f>
        <v/>
      </c>
      <c r="M4574" s="127" t="str">
        <f>IF(LEN(E4574&amp;"")&gt;0,IF(ISERROR(VLOOKUP(R4574,SpeciesValidation!D:I,6,FALSE)),"",VLOOKUP(R4574,SpeciesValidation!D:I,6,FALSE)),"")</f>
        <v/>
      </c>
      <c r="Q4574" s="36" t="str">
        <f>IF(LEN(E4574&amp;"")&gt;0,IF(ISERROR(VLOOKUP(E4574,SpeciesValidation!B:G,2,FALSE)=TRUE),"",VLOOKUP(E4574,SpeciesValidation!B:G,2,FALSE)),"")</f>
        <v/>
      </c>
      <c r="R4574" s="36" t="str">
        <f>IF(LEN(E4574&amp;"")&gt;0,IF(ISERROR(VLOOKUP(E4574,SpeciesLookup!B:G,4,FALSE)=TRUE),"",VLOOKUP(E4574,SpeciesLookup!B:G,4,FALSE)),"")</f>
        <v/>
      </c>
    </row>
    <row r="4575" spans="1:18" ht="13.2" x14ac:dyDescent="0.25">
      <c r="A4575" s="72"/>
      <c r="D4575" s="11"/>
      <c r="G4575" s="128" t="str">
        <f>IF(LEN(E4575&amp;"")&gt;0,IF(ISERROR(VLOOKUP(E4575,SpeciesLookup!B:G,6,FALSE)=TRUE),"",VLOOKUP(E4575,SpeciesLookup!B:G,6,FALSE)),"")</f>
        <v/>
      </c>
      <c r="H4575" s="128" t="str">
        <f>IF(LEN(E4575&amp;"")&gt;0,IF(ISERROR(VLOOKUP(E4575,SpeciesLookup!B:G,5,FALSE)=TRUE),"",VLOOKUP(E4575,SpeciesLookup!B:G,5,FALSE)),"")</f>
        <v/>
      </c>
      <c r="I4575" s="11"/>
      <c r="J4575" s="73"/>
      <c r="K4575" s="11"/>
      <c r="L4575" s="127" t="str">
        <f>TRIM(IF(ISERROR(VLOOKUP(R4575,SpeciesValidation!D:T,IF(ISNA(VLOOKUP(J4575,Validation!B$2:C$15,2,FALSE)),FALSE,VLOOKUP(J4575,Validation!B$2:C$15,2,FALSE)))),IF(LEN(E4575&amp;"")&gt;0,"",""),VLOOKUP(R4575,SpeciesValidation!D:T,VLOOKUP(J4575,Validation!B$2:C$15,2,FALSE),FALSE)) &amp; " " &amp; IF(ISERROR(IF(LEFT(J4575,1)="A",IF(IF(VLOOKUP(R4575,SpeciesValidation!D:W,20,FALSE)=FALSE,OR(TEXT(A4575,"MMDD")&lt;VLOOKUP(R4575,SpeciesValidation!D:W,18,FALSE),TEXT(A4575,"MMDD")&gt;VLOOKUP(R4575,SpeciesValidation!D:W,19,FALSE)),IF(TEXT(A4575,"MMDD")&lt;"0701",TEXT(A4575,"MMDD")&gt;VLOOKUP(R4575,SpeciesValidation!D:W,18,FALSE),TEXT(A4575,"MMDD")&lt;VLOOKUP(R4575,SpeciesValidation!D:W,19,FALSE))),"Date outside expected range for this species",""),"")),"",IF(LEFT(J4575,1)="A",IF(IF(VLOOKUP(R4575,SpeciesValidation!D:W,20,FALSE)=FALSE,OR(TEXT(A4575,"MMDD")&lt;VLOOKUP(R4575,SpeciesValidation!D:W,18,FALSE),TEXT(A4575,"MMDD")&gt;VLOOKUP(R4575,SpeciesValidation!D:W,19,FALSE)),IF(TEXT(A4575,"MMDD")&lt;"0701",TEXT(A4575,"MMDD")&gt;VLOOKUP(R4575,SpeciesValidation!D:W,18,FALSE),TEXT(A4575,"MMDD")&lt;VLOOKUP(R4575,SpeciesValidation!D:W,19,FALSE))),"Date outside expected range for this species",""),"")))</f>
        <v/>
      </c>
      <c r="M4575" s="127" t="str">
        <f>IF(LEN(E4575&amp;"")&gt;0,IF(ISERROR(VLOOKUP(R4575,SpeciesValidation!D:I,6,FALSE)),"",VLOOKUP(R4575,SpeciesValidation!D:I,6,FALSE)),"")</f>
        <v/>
      </c>
      <c r="Q4575" s="36" t="str">
        <f>IF(LEN(E4575&amp;"")&gt;0,IF(ISERROR(VLOOKUP(E4575,SpeciesValidation!B:G,2,FALSE)=TRUE),"",VLOOKUP(E4575,SpeciesValidation!B:G,2,FALSE)),"")</f>
        <v/>
      </c>
      <c r="R4575" s="36" t="str">
        <f>IF(LEN(E4575&amp;"")&gt;0,IF(ISERROR(VLOOKUP(E4575,SpeciesLookup!B:G,4,FALSE)=TRUE),"",VLOOKUP(E4575,SpeciesLookup!B:G,4,FALSE)),"")</f>
        <v/>
      </c>
    </row>
    <row r="4576" spans="1:18" ht="13.2" x14ac:dyDescent="0.25">
      <c r="A4576" s="72"/>
      <c r="D4576" s="11"/>
      <c r="G4576" s="128" t="str">
        <f>IF(LEN(E4576&amp;"")&gt;0,IF(ISERROR(VLOOKUP(E4576,SpeciesLookup!B:G,6,FALSE)=TRUE),"",VLOOKUP(E4576,SpeciesLookup!B:G,6,FALSE)),"")</f>
        <v/>
      </c>
      <c r="H4576" s="128" t="str">
        <f>IF(LEN(E4576&amp;"")&gt;0,IF(ISERROR(VLOOKUP(E4576,SpeciesLookup!B:G,5,FALSE)=TRUE),"",VLOOKUP(E4576,SpeciesLookup!B:G,5,FALSE)),"")</f>
        <v/>
      </c>
      <c r="I4576" s="11"/>
      <c r="J4576" s="73"/>
      <c r="K4576" s="11"/>
      <c r="L4576" s="127" t="str">
        <f>TRIM(IF(ISERROR(VLOOKUP(R4576,SpeciesValidation!D:T,IF(ISNA(VLOOKUP(J4576,Validation!B$2:C$15,2,FALSE)),FALSE,VLOOKUP(J4576,Validation!B$2:C$15,2,FALSE)))),IF(LEN(E4576&amp;"")&gt;0,"",""),VLOOKUP(R4576,SpeciesValidation!D:T,VLOOKUP(J4576,Validation!B$2:C$15,2,FALSE),FALSE)) &amp; " " &amp; IF(ISERROR(IF(LEFT(J4576,1)="A",IF(IF(VLOOKUP(R4576,SpeciesValidation!D:W,20,FALSE)=FALSE,OR(TEXT(A4576,"MMDD")&lt;VLOOKUP(R4576,SpeciesValidation!D:W,18,FALSE),TEXT(A4576,"MMDD")&gt;VLOOKUP(R4576,SpeciesValidation!D:W,19,FALSE)),IF(TEXT(A4576,"MMDD")&lt;"0701",TEXT(A4576,"MMDD")&gt;VLOOKUP(R4576,SpeciesValidation!D:W,18,FALSE),TEXT(A4576,"MMDD")&lt;VLOOKUP(R4576,SpeciesValidation!D:W,19,FALSE))),"Date outside expected range for this species",""),"")),"",IF(LEFT(J4576,1)="A",IF(IF(VLOOKUP(R4576,SpeciesValidation!D:W,20,FALSE)=FALSE,OR(TEXT(A4576,"MMDD")&lt;VLOOKUP(R4576,SpeciesValidation!D:W,18,FALSE),TEXT(A4576,"MMDD")&gt;VLOOKUP(R4576,SpeciesValidation!D:W,19,FALSE)),IF(TEXT(A4576,"MMDD")&lt;"0701",TEXT(A4576,"MMDD")&gt;VLOOKUP(R4576,SpeciesValidation!D:W,18,FALSE),TEXT(A4576,"MMDD")&lt;VLOOKUP(R4576,SpeciesValidation!D:W,19,FALSE))),"Date outside expected range for this species",""),"")))</f>
        <v/>
      </c>
      <c r="M4576" s="127" t="str">
        <f>IF(LEN(E4576&amp;"")&gt;0,IF(ISERROR(VLOOKUP(R4576,SpeciesValidation!D:I,6,FALSE)),"",VLOOKUP(R4576,SpeciesValidation!D:I,6,FALSE)),"")</f>
        <v/>
      </c>
      <c r="Q4576" s="36" t="str">
        <f>IF(LEN(E4576&amp;"")&gt;0,IF(ISERROR(VLOOKUP(E4576,SpeciesValidation!B:G,2,FALSE)=TRUE),"",VLOOKUP(E4576,SpeciesValidation!B:G,2,FALSE)),"")</f>
        <v/>
      </c>
      <c r="R4576" s="36" t="str">
        <f>IF(LEN(E4576&amp;"")&gt;0,IF(ISERROR(VLOOKUP(E4576,SpeciesLookup!B:G,4,FALSE)=TRUE),"",VLOOKUP(E4576,SpeciesLookup!B:G,4,FALSE)),"")</f>
        <v/>
      </c>
    </row>
    <row r="4577" spans="1:18" ht="13.2" x14ac:dyDescent="0.25">
      <c r="A4577" s="72"/>
      <c r="D4577" s="11"/>
      <c r="G4577" s="128" t="str">
        <f>IF(LEN(E4577&amp;"")&gt;0,IF(ISERROR(VLOOKUP(E4577,SpeciesLookup!B:G,6,FALSE)=TRUE),"",VLOOKUP(E4577,SpeciesLookup!B:G,6,FALSE)),"")</f>
        <v/>
      </c>
      <c r="H4577" s="128" t="str">
        <f>IF(LEN(E4577&amp;"")&gt;0,IF(ISERROR(VLOOKUP(E4577,SpeciesLookup!B:G,5,FALSE)=TRUE),"",VLOOKUP(E4577,SpeciesLookup!B:G,5,FALSE)),"")</f>
        <v/>
      </c>
      <c r="I4577" s="11"/>
      <c r="J4577" s="73"/>
      <c r="K4577" s="11"/>
      <c r="L4577" s="127" t="str">
        <f>TRIM(IF(ISERROR(VLOOKUP(R4577,SpeciesValidation!D:T,IF(ISNA(VLOOKUP(J4577,Validation!B$2:C$15,2,FALSE)),FALSE,VLOOKUP(J4577,Validation!B$2:C$15,2,FALSE)))),IF(LEN(E4577&amp;"")&gt;0,"",""),VLOOKUP(R4577,SpeciesValidation!D:T,VLOOKUP(J4577,Validation!B$2:C$15,2,FALSE),FALSE)) &amp; " " &amp; IF(ISERROR(IF(LEFT(J4577,1)="A",IF(IF(VLOOKUP(R4577,SpeciesValidation!D:W,20,FALSE)=FALSE,OR(TEXT(A4577,"MMDD")&lt;VLOOKUP(R4577,SpeciesValidation!D:W,18,FALSE),TEXT(A4577,"MMDD")&gt;VLOOKUP(R4577,SpeciesValidation!D:W,19,FALSE)),IF(TEXT(A4577,"MMDD")&lt;"0701",TEXT(A4577,"MMDD")&gt;VLOOKUP(R4577,SpeciesValidation!D:W,18,FALSE),TEXT(A4577,"MMDD")&lt;VLOOKUP(R4577,SpeciesValidation!D:W,19,FALSE))),"Date outside expected range for this species",""),"")),"",IF(LEFT(J4577,1)="A",IF(IF(VLOOKUP(R4577,SpeciesValidation!D:W,20,FALSE)=FALSE,OR(TEXT(A4577,"MMDD")&lt;VLOOKUP(R4577,SpeciesValidation!D:W,18,FALSE),TEXT(A4577,"MMDD")&gt;VLOOKUP(R4577,SpeciesValidation!D:W,19,FALSE)),IF(TEXT(A4577,"MMDD")&lt;"0701",TEXT(A4577,"MMDD")&gt;VLOOKUP(R4577,SpeciesValidation!D:W,18,FALSE),TEXT(A4577,"MMDD")&lt;VLOOKUP(R4577,SpeciesValidation!D:W,19,FALSE))),"Date outside expected range for this species",""),"")))</f>
        <v/>
      </c>
      <c r="M4577" s="127" t="str">
        <f>IF(LEN(E4577&amp;"")&gt;0,IF(ISERROR(VLOOKUP(R4577,SpeciesValidation!D:I,6,FALSE)),"",VLOOKUP(R4577,SpeciesValidation!D:I,6,FALSE)),"")</f>
        <v/>
      </c>
      <c r="Q4577" s="36" t="str">
        <f>IF(LEN(E4577&amp;"")&gt;0,IF(ISERROR(VLOOKUP(E4577,SpeciesValidation!B:G,2,FALSE)=TRUE),"",VLOOKUP(E4577,SpeciesValidation!B:G,2,FALSE)),"")</f>
        <v/>
      </c>
      <c r="R4577" s="36" t="str">
        <f>IF(LEN(E4577&amp;"")&gt;0,IF(ISERROR(VLOOKUP(E4577,SpeciesLookup!B:G,4,FALSE)=TRUE),"",VLOOKUP(E4577,SpeciesLookup!B:G,4,FALSE)),"")</f>
        <v/>
      </c>
    </row>
    <row r="4578" spans="1:18" ht="13.2" x14ac:dyDescent="0.25">
      <c r="A4578" s="72"/>
      <c r="D4578" s="11"/>
      <c r="G4578" s="128" t="str">
        <f>IF(LEN(E4578&amp;"")&gt;0,IF(ISERROR(VLOOKUP(E4578,SpeciesLookup!B:G,6,FALSE)=TRUE),"",VLOOKUP(E4578,SpeciesLookup!B:G,6,FALSE)),"")</f>
        <v/>
      </c>
      <c r="H4578" s="128" t="str">
        <f>IF(LEN(E4578&amp;"")&gt;0,IF(ISERROR(VLOOKUP(E4578,SpeciesLookup!B:G,5,FALSE)=TRUE),"",VLOOKUP(E4578,SpeciesLookup!B:G,5,FALSE)),"")</f>
        <v/>
      </c>
      <c r="I4578" s="11"/>
      <c r="J4578" s="73"/>
      <c r="K4578" s="11"/>
      <c r="L4578" s="127" t="str">
        <f>TRIM(IF(ISERROR(VLOOKUP(R4578,SpeciesValidation!D:T,IF(ISNA(VLOOKUP(J4578,Validation!B$2:C$15,2,FALSE)),FALSE,VLOOKUP(J4578,Validation!B$2:C$15,2,FALSE)))),IF(LEN(E4578&amp;"")&gt;0,"",""),VLOOKUP(R4578,SpeciesValidation!D:T,VLOOKUP(J4578,Validation!B$2:C$15,2,FALSE),FALSE)) &amp; " " &amp; IF(ISERROR(IF(LEFT(J4578,1)="A",IF(IF(VLOOKUP(R4578,SpeciesValidation!D:W,20,FALSE)=FALSE,OR(TEXT(A4578,"MMDD")&lt;VLOOKUP(R4578,SpeciesValidation!D:W,18,FALSE),TEXT(A4578,"MMDD")&gt;VLOOKUP(R4578,SpeciesValidation!D:W,19,FALSE)),IF(TEXT(A4578,"MMDD")&lt;"0701",TEXT(A4578,"MMDD")&gt;VLOOKUP(R4578,SpeciesValidation!D:W,18,FALSE),TEXT(A4578,"MMDD")&lt;VLOOKUP(R4578,SpeciesValidation!D:W,19,FALSE))),"Date outside expected range for this species",""),"")),"",IF(LEFT(J4578,1)="A",IF(IF(VLOOKUP(R4578,SpeciesValidation!D:W,20,FALSE)=FALSE,OR(TEXT(A4578,"MMDD")&lt;VLOOKUP(R4578,SpeciesValidation!D:W,18,FALSE),TEXT(A4578,"MMDD")&gt;VLOOKUP(R4578,SpeciesValidation!D:W,19,FALSE)),IF(TEXT(A4578,"MMDD")&lt;"0701",TEXT(A4578,"MMDD")&gt;VLOOKUP(R4578,SpeciesValidation!D:W,18,FALSE),TEXT(A4578,"MMDD")&lt;VLOOKUP(R4578,SpeciesValidation!D:W,19,FALSE))),"Date outside expected range for this species",""),"")))</f>
        <v/>
      </c>
      <c r="M4578" s="127" t="str">
        <f>IF(LEN(E4578&amp;"")&gt;0,IF(ISERROR(VLOOKUP(R4578,SpeciesValidation!D:I,6,FALSE)),"",VLOOKUP(R4578,SpeciesValidation!D:I,6,FALSE)),"")</f>
        <v/>
      </c>
      <c r="Q4578" s="36" t="str">
        <f>IF(LEN(E4578&amp;"")&gt;0,IF(ISERROR(VLOOKUP(E4578,SpeciesValidation!B:G,2,FALSE)=TRUE),"",VLOOKUP(E4578,SpeciesValidation!B:G,2,FALSE)),"")</f>
        <v/>
      </c>
      <c r="R4578" s="36" t="str">
        <f>IF(LEN(E4578&amp;"")&gt;0,IF(ISERROR(VLOOKUP(E4578,SpeciesLookup!B:G,4,FALSE)=TRUE),"",VLOOKUP(E4578,SpeciesLookup!B:G,4,FALSE)),"")</f>
        <v/>
      </c>
    </row>
    <row r="4579" spans="1:18" ht="13.2" x14ac:dyDescent="0.25">
      <c r="A4579" s="72"/>
      <c r="D4579" s="11"/>
      <c r="G4579" s="128" t="str">
        <f>IF(LEN(E4579&amp;"")&gt;0,IF(ISERROR(VLOOKUP(E4579,SpeciesLookup!B:G,6,FALSE)=TRUE),"",VLOOKUP(E4579,SpeciesLookup!B:G,6,FALSE)),"")</f>
        <v/>
      </c>
      <c r="H4579" s="128" t="str">
        <f>IF(LEN(E4579&amp;"")&gt;0,IF(ISERROR(VLOOKUP(E4579,SpeciesLookup!B:G,5,FALSE)=TRUE),"",VLOOKUP(E4579,SpeciesLookup!B:G,5,FALSE)),"")</f>
        <v/>
      </c>
      <c r="I4579" s="11"/>
      <c r="J4579" s="73"/>
      <c r="K4579" s="11"/>
      <c r="L4579" s="127" t="str">
        <f>TRIM(IF(ISERROR(VLOOKUP(R4579,SpeciesValidation!D:T,IF(ISNA(VLOOKUP(J4579,Validation!B$2:C$15,2,FALSE)),FALSE,VLOOKUP(J4579,Validation!B$2:C$15,2,FALSE)))),IF(LEN(E4579&amp;"")&gt;0,"",""),VLOOKUP(R4579,SpeciesValidation!D:T,VLOOKUP(J4579,Validation!B$2:C$15,2,FALSE),FALSE)) &amp; " " &amp; IF(ISERROR(IF(LEFT(J4579,1)="A",IF(IF(VLOOKUP(R4579,SpeciesValidation!D:W,20,FALSE)=FALSE,OR(TEXT(A4579,"MMDD")&lt;VLOOKUP(R4579,SpeciesValidation!D:W,18,FALSE),TEXT(A4579,"MMDD")&gt;VLOOKUP(R4579,SpeciesValidation!D:W,19,FALSE)),IF(TEXT(A4579,"MMDD")&lt;"0701",TEXT(A4579,"MMDD")&gt;VLOOKUP(R4579,SpeciesValidation!D:W,18,FALSE),TEXT(A4579,"MMDD")&lt;VLOOKUP(R4579,SpeciesValidation!D:W,19,FALSE))),"Date outside expected range for this species",""),"")),"",IF(LEFT(J4579,1)="A",IF(IF(VLOOKUP(R4579,SpeciesValidation!D:W,20,FALSE)=FALSE,OR(TEXT(A4579,"MMDD")&lt;VLOOKUP(R4579,SpeciesValidation!D:W,18,FALSE),TEXT(A4579,"MMDD")&gt;VLOOKUP(R4579,SpeciesValidation!D:W,19,FALSE)),IF(TEXT(A4579,"MMDD")&lt;"0701",TEXT(A4579,"MMDD")&gt;VLOOKUP(R4579,SpeciesValidation!D:W,18,FALSE),TEXT(A4579,"MMDD")&lt;VLOOKUP(R4579,SpeciesValidation!D:W,19,FALSE))),"Date outside expected range for this species",""),"")))</f>
        <v/>
      </c>
      <c r="M4579" s="127" t="str">
        <f>IF(LEN(E4579&amp;"")&gt;0,IF(ISERROR(VLOOKUP(R4579,SpeciesValidation!D:I,6,FALSE)),"",VLOOKUP(R4579,SpeciesValidation!D:I,6,FALSE)),"")</f>
        <v/>
      </c>
      <c r="Q4579" s="36" t="str">
        <f>IF(LEN(E4579&amp;"")&gt;0,IF(ISERROR(VLOOKUP(E4579,SpeciesValidation!B:G,2,FALSE)=TRUE),"",VLOOKUP(E4579,SpeciesValidation!B:G,2,FALSE)),"")</f>
        <v/>
      </c>
      <c r="R4579" s="36" t="str">
        <f>IF(LEN(E4579&amp;"")&gt;0,IF(ISERROR(VLOOKUP(E4579,SpeciesLookup!B:G,4,FALSE)=TRUE),"",VLOOKUP(E4579,SpeciesLookup!B:G,4,FALSE)),"")</f>
        <v/>
      </c>
    </row>
    <row r="4580" spans="1:18" ht="13.2" x14ac:dyDescent="0.25">
      <c r="A4580" s="72"/>
      <c r="D4580" s="11"/>
      <c r="G4580" s="128" t="str">
        <f>IF(LEN(E4580&amp;"")&gt;0,IF(ISERROR(VLOOKUP(E4580,SpeciesLookup!B:G,6,FALSE)=TRUE),"",VLOOKUP(E4580,SpeciesLookup!B:G,6,FALSE)),"")</f>
        <v/>
      </c>
      <c r="H4580" s="128" t="str">
        <f>IF(LEN(E4580&amp;"")&gt;0,IF(ISERROR(VLOOKUP(E4580,SpeciesLookup!B:G,5,FALSE)=TRUE),"",VLOOKUP(E4580,SpeciesLookup!B:G,5,FALSE)),"")</f>
        <v/>
      </c>
      <c r="I4580" s="11"/>
      <c r="J4580" s="73"/>
      <c r="K4580" s="11"/>
      <c r="L4580" s="127" t="str">
        <f>TRIM(IF(ISERROR(VLOOKUP(R4580,SpeciesValidation!D:T,IF(ISNA(VLOOKUP(J4580,Validation!B$2:C$15,2,FALSE)),FALSE,VLOOKUP(J4580,Validation!B$2:C$15,2,FALSE)))),IF(LEN(E4580&amp;"")&gt;0,"",""),VLOOKUP(R4580,SpeciesValidation!D:T,VLOOKUP(J4580,Validation!B$2:C$15,2,FALSE),FALSE)) &amp; " " &amp; IF(ISERROR(IF(LEFT(J4580,1)="A",IF(IF(VLOOKUP(R4580,SpeciesValidation!D:W,20,FALSE)=FALSE,OR(TEXT(A4580,"MMDD")&lt;VLOOKUP(R4580,SpeciesValidation!D:W,18,FALSE),TEXT(A4580,"MMDD")&gt;VLOOKUP(R4580,SpeciesValidation!D:W,19,FALSE)),IF(TEXT(A4580,"MMDD")&lt;"0701",TEXT(A4580,"MMDD")&gt;VLOOKUP(R4580,SpeciesValidation!D:W,18,FALSE),TEXT(A4580,"MMDD")&lt;VLOOKUP(R4580,SpeciesValidation!D:W,19,FALSE))),"Date outside expected range for this species",""),"")),"",IF(LEFT(J4580,1)="A",IF(IF(VLOOKUP(R4580,SpeciesValidation!D:W,20,FALSE)=FALSE,OR(TEXT(A4580,"MMDD")&lt;VLOOKUP(R4580,SpeciesValidation!D:W,18,FALSE),TEXT(A4580,"MMDD")&gt;VLOOKUP(R4580,SpeciesValidation!D:W,19,FALSE)),IF(TEXT(A4580,"MMDD")&lt;"0701",TEXT(A4580,"MMDD")&gt;VLOOKUP(R4580,SpeciesValidation!D:W,18,FALSE),TEXT(A4580,"MMDD")&lt;VLOOKUP(R4580,SpeciesValidation!D:W,19,FALSE))),"Date outside expected range for this species",""),"")))</f>
        <v/>
      </c>
      <c r="M4580" s="127" t="str">
        <f>IF(LEN(E4580&amp;"")&gt;0,IF(ISERROR(VLOOKUP(R4580,SpeciesValidation!D:I,6,FALSE)),"",VLOOKUP(R4580,SpeciesValidation!D:I,6,FALSE)),"")</f>
        <v/>
      </c>
      <c r="Q4580" s="36" t="str">
        <f>IF(LEN(E4580&amp;"")&gt;0,IF(ISERROR(VLOOKUP(E4580,SpeciesValidation!B:G,2,FALSE)=TRUE),"",VLOOKUP(E4580,SpeciesValidation!B:G,2,FALSE)),"")</f>
        <v/>
      </c>
      <c r="R4580" s="36" t="str">
        <f>IF(LEN(E4580&amp;"")&gt;0,IF(ISERROR(VLOOKUP(E4580,SpeciesLookup!B:G,4,FALSE)=TRUE),"",VLOOKUP(E4580,SpeciesLookup!B:G,4,FALSE)),"")</f>
        <v/>
      </c>
    </row>
    <row r="4581" spans="1:18" ht="13.2" x14ac:dyDescent="0.25">
      <c r="A4581" s="72"/>
      <c r="D4581" s="11"/>
      <c r="G4581" s="128" t="str">
        <f>IF(LEN(E4581&amp;"")&gt;0,IF(ISERROR(VLOOKUP(E4581,SpeciesLookup!B:G,6,FALSE)=TRUE),"",VLOOKUP(E4581,SpeciesLookup!B:G,6,FALSE)),"")</f>
        <v/>
      </c>
      <c r="H4581" s="128" t="str">
        <f>IF(LEN(E4581&amp;"")&gt;0,IF(ISERROR(VLOOKUP(E4581,SpeciesLookup!B:G,5,FALSE)=TRUE),"",VLOOKUP(E4581,SpeciesLookup!B:G,5,FALSE)),"")</f>
        <v/>
      </c>
      <c r="I4581" s="11"/>
      <c r="J4581" s="73"/>
      <c r="K4581" s="11"/>
      <c r="L4581" s="127" t="str">
        <f>TRIM(IF(ISERROR(VLOOKUP(R4581,SpeciesValidation!D:T,IF(ISNA(VLOOKUP(J4581,Validation!B$2:C$15,2,FALSE)),FALSE,VLOOKUP(J4581,Validation!B$2:C$15,2,FALSE)))),IF(LEN(E4581&amp;"")&gt;0,"",""),VLOOKUP(R4581,SpeciesValidation!D:T,VLOOKUP(J4581,Validation!B$2:C$15,2,FALSE),FALSE)) &amp; " " &amp; IF(ISERROR(IF(LEFT(J4581,1)="A",IF(IF(VLOOKUP(R4581,SpeciesValidation!D:W,20,FALSE)=FALSE,OR(TEXT(A4581,"MMDD")&lt;VLOOKUP(R4581,SpeciesValidation!D:W,18,FALSE),TEXT(A4581,"MMDD")&gt;VLOOKUP(R4581,SpeciesValidation!D:W,19,FALSE)),IF(TEXT(A4581,"MMDD")&lt;"0701",TEXT(A4581,"MMDD")&gt;VLOOKUP(R4581,SpeciesValidation!D:W,18,FALSE),TEXT(A4581,"MMDD")&lt;VLOOKUP(R4581,SpeciesValidation!D:W,19,FALSE))),"Date outside expected range for this species",""),"")),"",IF(LEFT(J4581,1)="A",IF(IF(VLOOKUP(R4581,SpeciesValidation!D:W,20,FALSE)=FALSE,OR(TEXT(A4581,"MMDD")&lt;VLOOKUP(R4581,SpeciesValidation!D:W,18,FALSE),TEXT(A4581,"MMDD")&gt;VLOOKUP(R4581,SpeciesValidation!D:W,19,FALSE)),IF(TEXT(A4581,"MMDD")&lt;"0701",TEXT(A4581,"MMDD")&gt;VLOOKUP(R4581,SpeciesValidation!D:W,18,FALSE),TEXT(A4581,"MMDD")&lt;VLOOKUP(R4581,SpeciesValidation!D:W,19,FALSE))),"Date outside expected range for this species",""),"")))</f>
        <v/>
      </c>
      <c r="M4581" s="127" t="str">
        <f>IF(LEN(E4581&amp;"")&gt;0,IF(ISERROR(VLOOKUP(R4581,SpeciesValidation!D:I,6,FALSE)),"",VLOOKUP(R4581,SpeciesValidation!D:I,6,FALSE)),"")</f>
        <v/>
      </c>
      <c r="Q4581" s="36" t="str">
        <f>IF(LEN(E4581&amp;"")&gt;0,IF(ISERROR(VLOOKUP(E4581,SpeciesValidation!B:G,2,FALSE)=TRUE),"",VLOOKUP(E4581,SpeciesValidation!B:G,2,FALSE)),"")</f>
        <v/>
      </c>
      <c r="R4581" s="36" t="str">
        <f>IF(LEN(E4581&amp;"")&gt;0,IF(ISERROR(VLOOKUP(E4581,SpeciesLookup!B:G,4,FALSE)=TRUE),"",VLOOKUP(E4581,SpeciesLookup!B:G,4,FALSE)),"")</f>
        <v/>
      </c>
    </row>
    <row r="4582" spans="1:18" ht="13.2" x14ac:dyDescent="0.25">
      <c r="A4582" s="72"/>
      <c r="D4582" s="11"/>
      <c r="G4582" s="128" t="str">
        <f>IF(LEN(E4582&amp;"")&gt;0,IF(ISERROR(VLOOKUP(E4582,SpeciesLookup!B:G,6,FALSE)=TRUE),"",VLOOKUP(E4582,SpeciesLookup!B:G,6,FALSE)),"")</f>
        <v/>
      </c>
      <c r="H4582" s="128" t="str">
        <f>IF(LEN(E4582&amp;"")&gt;0,IF(ISERROR(VLOOKUP(E4582,SpeciesLookup!B:G,5,FALSE)=TRUE),"",VLOOKUP(E4582,SpeciesLookup!B:G,5,FALSE)),"")</f>
        <v/>
      </c>
      <c r="I4582" s="11"/>
      <c r="J4582" s="73"/>
      <c r="K4582" s="11"/>
      <c r="L4582" s="127" t="str">
        <f>TRIM(IF(ISERROR(VLOOKUP(R4582,SpeciesValidation!D:T,IF(ISNA(VLOOKUP(J4582,Validation!B$2:C$15,2,FALSE)),FALSE,VLOOKUP(J4582,Validation!B$2:C$15,2,FALSE)))),IF(LEN(E4582&amp;"")&gt;0,"",""),VLOOKUP(R4582,SpeciesValidation!D:T,VLOOKUP(J4582,Validation!B$2:C$15,2,FALSE),FALSE)) &amp; " " &amp; IF(ISERROR(IF(LEFT(J4582,1)="A",IF(IF(VLOOKUP(R4582,SpeciesValidation!D:W,20,FALSE)=FALSE,OR(TEXT(A4582,"MMDD")&lt;VLOOKUP(R4582,SpeciesValidation!D:W,18,FALSE),TEXT(A4582,"MMDD")&gt;VLOOKUP(R4582,SpeciesValidation!D:W,19,FALSE)),IF(TEXT(A4582,"MMDD")&lt;"0701",TEXT(A4582,"MMDD")&gt;VLOOKUP(R4582,SpeciesValidation!D:W,18,FALSE),TEXT(A4582,"MMDD")&lt;VLOOKUP(R4582,SpeciesValidation!D:W,19,FALSE))),"Date outside expected range for this species",""),"")),"",IF(LEFT(J4582,1)="A",IF(IF(VLOOKUP(R4582,SpeciesValidation!D:W,20,FALSE)=FALSE,OR(TEXT(A4582,"MMDD")&lt;VLOOKUP(R4582,SpeciesValidation!D:W,18,FALSE),TEXT(A4582,"MMDD")&gt;VLOOKUP(R4582,SpeciesValidation!D:W,19,FALSE)),IF(TEXT(A4582,"MMDD")&lt;"0701",TEXT(A4582,"MMDD")&gt;VLOOKUP(R4582,SpeciesValidation!D:W,18,FALSE),TEXT(A4582,"MMDD")&lt;VLOOKUP(R4582,SpeciesValidation!D:W,19,FALSE))),"Date outside expected range for this species",""),"")))</f>
        <v/>
      </c>
      <c r="M4582" s="127" t="str">
        <f>IF(LEN(E4582&amp;"")&gt;0,IF(ISERROR(VLOOKUP(R4582,SpeciesValidation!D:I,6,FALSE)),"",VLOOKUP(R4582,SpeciesValidation!D:I,6,FALSE)),"")</f>
        <v/>
      </c>
      <c r="Q4582" s="36" t="str">
        <f>IF(LEN(E4582&amp;"")&gt;0,IF(ISERROR(VLOOKUP(E4582,SpeciesValidation!B:G,2,FALSE)=TRUE),"",VLOOKUP(E4582,SpeciesValidation!B:G,2,FALSE)),"")</f>
        <v/>
      </c>
      <c r="R4582" s="36" t="str">
        <f>IF(LEN(E4582&amp;"")&gt;0,IF(ISERROR(VLOOKUP(E4582,SpeciesLookup!B:G,4,FALSE)=TRUE),"",VLOOKUP(E4582,SpeciesLookup!B:G,4,FALSE)),"")</f>
        <v/>
      </c>
    </row>
    <row r="4583" spans="1:18" ht="13.2" x14ac:dyDescent="0.25">
      <c r="A4583" s="72"/>
      <c r="D4583" s="11"/>
      <c r="G4583" s="128" t="str">
        <f>IF(LEN(E4583&amp;"")&gt;0,IF(ISERROR(VLOOKUP(E4583,SpeciesLookup!B:G,6,FALSE)=TRUE),"",VLOOKUP(E4583,SpeciesLookup!B:G,6,FALSE)),"")</f>
        <v/>
      </c>
      <c r="H4583" s="128" t="str">
        <f>IF(LEN(E4583&amp;"")&gt;0,IF(ISERROR(VLOOKUP(E4583,SpeciesLookup!B:G,5,FALSE)=TRUE),"",VLOOKUP(E4583,SpeciesLookup!B:G,5,FALSE)),"")</f>
        <v/>
      </c>
      <c r="I4583" s="11"/>
      <c r="J4583" s="73"/>
      <c r="K4583" s="11"/>
      <c r="L4583" s="127" t="str">
        <f>TRIM(IF(ISERROR(VLOOKUP(R4583,SpeciesValidation!D:T,IF(ISNA(VLOOKUP(J4583,Validation!B$2:C$15,2,FALSE)),FALSE,VLOOKUP(J4583,Validation!B$2:C$15,2,FALSE)))),IF(LEN(E4583&amp;"")&gt;0,"",""),VLOOKUP(R4583,SpeciesValidation!D:T,VLOOKUP(J4583,Validation!B$2:C$15,2,FALSE),FALSE)) &amp; " " &amp; IF(ISERROR(IF(LEFT(J4583,1)="A",IF(IF(VLOOKUP(R4583,SpeciesValidation!D:W,20,FALSE)=FALSE,OR(TEXT(A4583,"MMDD")&lt;VLOOKUP(R4583,SpeciesValidation!D:W,18,FALSE),TEXT(A4583,"MMDD")&gt;VLOOKUP(R4583,SpeciesValidation!D:W,19,FALSE)),IF(TEXT(A4583,"MMDD")&lt;"0701",TEXT(A4583,"MMDD")&gt;VLOOKUP(R4583,SpeciesValidation!D:W,18,FALSE),TEXT(A4583,"MMDD")&lt;VLOOKUP(R4583,SpeciesValidation!D:W,19,FALSE))),"Date outside expected range for this species",""),"")),"",IF(LEFT(J4583,1)="A",IF(IF(VLOOKUP(R4583,SpeciesValidation!D:W,20,FALSE)=FALSE,OR(TEXT(A4583,"MMDD")&lt;VLOOKUP(R4583,SpeciesValidation!D:W,18,FALSE),TEXT(A4583,"MMDD")&gt;VLOOKUP(R4583,SpeciesValidation!D:W,19,FALSE)),IF(TEXT(A4583,"MMDD")&lt;"0701",TEXT(A4583,"MMDD")&gt;VLOOKUP(R4583,SpeciesValidation!D:W,18,FALSE),TEXT(A4583,"MMDD")&lt;VLOOKUP(R4583,SpeciesValidation!D:W,19,FALSE))),"Date outside expected range for this species",""),"")))</f>
        <v/>
      </c>
      <c r="M4583" s="127" t="str">
        <f>IF(LEN(E4583&amp;"")&gt;0,IF(ISERROR(VLOOKUP(R4583,SpeciesValidation!D:I,6,FALSE)),"",VLOOKUP(R4583,SpeciesValidation!D:I,6,FALSE)),"")</f>
        <v/>
      </c>
      <c r="Q4583" s="36" t="str">
        <f>IF(LEN(E4583&amp;"")&gt;0,IF(ISERROR(VLOOKUP(E4583,SpeciesValidation!B:G,2,FALSE)=TRUE),"",VLOOKUP(E4583,SpeciesValidation!B:G,2,FALSE)),"")</f>
        <v/>
      </c>
      <c r="R4583" s="36" t="str">
        <f>IF(LEN(E4583&amp;"")&gt;0,IF(ISERROR(VLOOKUP(E4583,SpeciesLookup!B:G,4,FALSE)=TRUE),"",VLOOKUP(E4583,SpeciesLookup!B:G,4,FALSE)),"")</f>
        <v/>
      </c>
    </row>
    <row r="4584" spans="1:18" ht="13.2" x14ac:dyDescent="0.25">
      <c r="A4584" s="72"/>
      <c r="D4584" s="11"/>
      <c r="G4584" s="128" t="str">
        <f>IF(LEN(E4584&amp;"")&gt;0,IF(ISERROR(VLOOKUP(E4584,SpeciesLookup!B:G,6,FALSE)=TRUE),"",VLOOKUP(E4584,SpeciesLookup!B:G,6,FALSE)),"")</f>
        <v/>
      </c>
      <c r="H4584" s="128" t="str">
        <f>IF(LEN(E4584&amp;"")&gt;0,IF(ISERROR(VLOOKUP(E4584,SpeciesLookup!B:G,5,FALSE)=TRUE),"",VLOOKUP(E4584,SpeciesLookup!B:G,5,FALSE)),"")</f>
        <v/>
      </c>
      <c r="I4584" s="11"/>
      <c r="J4584" s="73"/>
      <c r="K4584" s="11"/>
      <c r="L4584" s="127" t="str">
        <f>TRIM(IF(ISERROR(VLOOKUP(R4584,SpeciesValidation!D:T,IF(ISNA(VLOOKUP(J4584,Validation!B$2:C$15,2,FALSE)),FALSE,VLOOKUP(J4584,Validation!B$2:C$15,2,FALSE)))),IF(LEN(E4584&amp;"")&gt;0,"",""),VLOOKUP(R4584,SpeciesValidation!D:T,VLOOKUP(J4584,Validation!B$2:C$15,2,FALSE),FALSE)) &amp; " " &amp; IF(ISERROR(IF(LEFT(J4584,1)="A",IF(IF(VLOOKUP(R4584,SpeciesValidation!D:W,20,FALSE)=FALSE,OR(TEXT(A4584,"MMDD")&lt;VLOOKUP(R4584,SpeciesValidation!D:W,18,FALSE),TEXT(A4584,"MMDD")&gt;VLOOKUP(R4584,SpeciesValidation!D:W,19,FALSE)),IF(TEXT(A4584,"MMDD")&lt;"0701",TEXT(A4584,"MMDD")&gt;VLOOKUP(R4584,SpeciesValidation!D:W,18,FALSE),TEXT(A4584,"MMDD")&lt;VLOOKUP(R4584,SpeciesValidation!D:W,19,FALSE))),"Date outside expected range for this species",""),"")),"",IF(LEFT(J4584,1)="A",IF(IF(VLOOKUP(R4584,SpeciesValidation!D:W,20,FALSE)=FALSE,OR(TEXT(A4584,"MMDD")&lt;VLOOKUP(R4584,SpeciesValidation!D:W,18,FALSE),TEXT(A4584,"MMDD")&gt;VLOOKUP(R4584,SpeciesValidation!D:W,19,FALSE)),IF(TEXT(A4584,"MMDD")&lt;"0701",TEXT(A4584,"MMDD")&gt;VLOOKUP(R4584,SpeciesValidation!D:W,18,FALSE),TEXT(A4584,"MMDD")&lt;VLOOKUP(R4584,SpeciesValidation!D:W,19,FALSE))),"Date outside expected range for this species",""),"")))</f>
        <v/>
      </c>
      <c r="M4584" s="127" t="str">
        <f>IF(LEN(E4584&amp;"")&gt;0,IF(ISERROR(VLOOKUP(R4584,SpeciesValidation!D:I,6,FALSE)),"",VLOOKUP(R4584,SpeciesValidation!D:I,6,FALSE)),"")</f>
        <v/>
      </c>
      <c r="Q4584" s="36" t="str">
        <f>IF(LEN(E4584&amp;"")&gt;0,IF(ISERROR(VLOOKUP(E4584,SpeciesValidation!B:G,2,FALSE)=TRUE),"",VLOOKUP(E4584,SpeciesValidation!B:G,2,FALSE)),"")</f>
        <v/>
      </c>
      <c r="R4584" s="36" t="str">
        <f>IF(LEN(E4584&amp;"")&gt;0,IF(ISERROR(VLOOKUP(E4584,SpeciesLookup!B:G,4,FALSE)=TRUE),"",VLOOKUP(E4584,SpeciesLookup!B:G,4,FALSE)),"")</f>
        <v/>
      </c>
    </row>
    <row r="4585" spans="1:18" ht="13.2" x14ac:dyDescent="0.25">
      <c r="A4585" s="72"/>
      <c r="D4585" s="11"/>
      <c r="G4585" s="128" t="str">
        <f>IF(LEN(E4585&amp;"")&gt;0,IF(ISERROR(VLOOKUP(E4585,SpeciesLookup!B:G,6,FALSE)=TRUE),"",VLOOKUP(E4585,SpeciesLookup!B:G,6,FALSE)),"")</f>
        <v/>
      </c>
      <c r="H4585" s="128" t="str">
        <f>IF(LEN(E4585&amp;"")&gt;0,IF(ISERROR(VLOOKUP(E4585,SpeciesLookup!B:G,5,FALSE)=TRUE),"",VLOOKUP(E4585,SpeciesLookup!B:G,5,FALSE)),"")</f>
        <v/>
      </c>
      <c r="I4585" s="11"/>
      <c r="J4585" s="73"/>
      <c r="K4585" s="11"/>
      <c r="L4585" s="127" t="str">
        <f>TRIM(IF(ISERROR(VLOOKUP(R4585,SpeciesValidation!D:T,IF(ISNA(VLOOKUP(J4585,Validation!B$2:C$15,2,FALSE)),FALSE,VLOOKUP(J4585,Validation!B$2:C$15,2,FALSE)))),IF(LEN(E4585&amp;"")&gt;0,"",""),VLOOKUP(R4585,SpeciesValidation!D:T,VLOOKUP(J4585,Validation!B$2:C$15,2,FALSE),FALSE)) &amp; " " &amp; IF(ISERROR(IF(LEFT(J4585,1)="A",IF(IF(VLOOKUP(R4585,SpeciesValidation!D:W,20,FALSE)=FALSE,OR(TEXT(A4585,"MMDD")&lt;VLOOKUP(R4585,SpeciesValidation!D:W,18,FALSE),TEXT(A4585,"MMDD")&gt;VLOOKUP(R4585,SpeciesValidation!D:W,19,FALSE)),IF(TEXT(A4585,"MMDD")&lt;"0701",TEXT(A4585,"MMDD")&gt;VLOOKUP(R4585,SpeciesValidation!D:W,18,FALSE),TEXT(A4585,"MMDD")&lt;VLOOKUP(R4585,SpeciesValidation!D:W,19,FALSE))),"Date outside expected range for this species",""),"")),"",IF(LEFT(J4585,1)="A",IF(IF(VLOOKUP(R4585,SpeciesValidation!D:W,20,FALSE)=FALSE,OR(TEXT(A4585,"MMDD")&lt;VLOOKUP(R4585,SpeciesValidation!D:W,18,FALSE),TEXT(A4585,"MMDD")&gt;VLOOKUP(R4585,SpeciesValidation!D:W,19,FALSE)),IF(TEXT(A4585,"MMDD")&lt;"0701",TEXT(A4585,"MMDD")&gt;VLOOKUP(R4585,SpeciesValidation!D:W,18,FALSE),TEXT(A4585,"MMDD")&lt;VLOOKUP(R4585,SpeciesValidation!D:W,19,FALSE))),"Date outside expected range for this species",""),"")))</f>
        <v/>
      </c>
      <c r="M4585" s="127" t="str">
        <f>IF(LEN(E4585&amp;"")&gt;0,IF(ISERROR(VLOOKUP(R4585,SpeciesValidation!D:I,6,FALSE)),"",VLOOKUP(R4585,SpeciesValidation!D:I,6,FALSE)),"")</f>
        <v/>
      </c>
      <c r="Q4585" s="36" t="str">
        <f>IF(LEN(E4585&amp;"")&gt;0,IF(ISERROR(VLOOKUP(E4585,SpeciesValidation!B:G,2,FALSE)=TRUE),"",VLOOKUP(E4585,SpeciesValidation!B:G,2,FALSE)),"")</f>
        <v/>
      </c>
      <c r="R4585" s="36" t="str">
        <f>IF(LEN(E4585&amp;"")&gt;0,IF(ISERROR(VLOOKUP(E4585,SpeciesLookup!B:G,4,FALSE)=TRUE),"",VLOOKUP(E4585,SpeciesLookup!B:G,4,FALSE)),"")</f>
        <v/>
      </c>
    </row>
    <row r="4586" spans="1:18" ht="13.2" x14ac:dyDescent="0.25">
      <c r="A4586" s="72"/>
      <c r="D4586" s="11"/>
      <c r="G4586" s="128" t="str">
        <f>IF(LEN(E4586&amp;"")&gt;0,IF(ISERROR(VLOOKUP(E4586,SpeciesLookup!B:G,6,FALSE)=TRUE),"",VLOOKUP(E4586,SpeciesLookup!B:G,6,FALSE)),"")</f>
        <v/>
      </c>
      <c r="H4586" s="128" t="str">
        <f>IF(LEN(E4586&amp;"")&gt;0,IF(ISERROR(VLOOKUP(E4586,SpeciesLookup!B:G,5,FALSE)=TRUE),"",VLOOKUP(E4586,SpeciesLookup!B:G,5,FALSE)),"")</f>
        <v/>
      </c>
      <c r="I4586" s="11"/>
      <c r="J4586" s="73"/>
      <c r="K4586" s="11"/>
      <c r="L4586" s="127" t="str">
        <f>TRIM(IF(ISERROR(VLOOKUP(R4586,SpeciesValidation!D:T,IF(ISNA(VLOOKUP(J4586,Validation!B$2:C$15,2,FALSE)),FALSE,VLOOKUP(J4586,Validation!B$2:C$15,2,FALSE)))),IF(LEN(E4586&amp;"")&gt;0,"",""),VLOOKUP(R4586,SpeciesValidation!D:T,VLOOKUP(J4586,Validation!B$2:C$15,2,FALSE),FALSE)) &amp; " " &amp; IF(ISERROR(IF(LEFT(J4586,1)="A",IF(IF(VLOOKUP(R4586,SpeciesValidation!D:W,20,FALSE)=FALSE,OR(TEXT(A4586,"MMDD")&lt;VLOOKUP(R4586,SpeciesValidation!D:W,18,FALSE),TEXT(A4586,"MMDD")&gt;VLOOKUP(R4586,SpeciesValidation!D:W,19,FALSE)),IF(TEXT(A4586,"MMDD")&lt;"0701",TEXT(A4586,"MMDD")&gt;VLOOKUP(R4586,SpeciesValidation!D:W,18,FALSE),TEXT(A4586,"MMDD")&lt;VLOOKUP(R4586,SpeciesValidation!D:W,19,FALSE))),"Date outside expected range for this species",""),"")),"",IF(LEFT(J4586,1)="A",IF(IF(VLOOKUP(R4586,SpeciesValidation!D:W,20,FALSE)=FALSE,OR(TEXT(A4586,"MMDD")&lt;VLOOKUP(R4586,SpeciesValidation!D:W,18,FALSE),TEXT(A4586,"MMDD")&gt;VLOOKUP(R4586,SpeciesValidation!D:W,19,FALSE)),IF(TEXT(A4586,"MMDD")&lt;"0701",TEXT(A4586,"MMDD")&gt;VLOOKUP(R4586,SpeciesValidation!D:W,18,FALSE),TEXT(A4586,"MMDD")&lt;VLOOKUP(R4586,SpeciesValidation!D:W,19,FALSE))),"Date outside expected range for this species",""),"")))</f>
        <v/>
      </c>
      <c r="M4586" s="127" t="str">
        <f>IF(LEN(E4586&amp;"")&gt;0,IF(ISERROR(VLOOKUP(R4586,SpeciesValidation!D:I,6,FALSE)),"",VLOOKUP(R4586,SpeciesValidation!D:I,6,FALSE)),"")</f>
        <v/>
      </c>
      <c r="Q4586" s="36" t="str">
        <f>IF(LEN(E4586&amp;"")&gt;0,IF(ISERROR(VLOOKUP(E4586,SpeciesValidation!B:G,2,FALSE)=TRUE),"",VLOOKUP(E4586,SpeciesValidation!B:G,2,FALSE)),"")</f>
        <v/>
      </c>
      <c r="R4586" s="36" t="str">
        <f>IF(LEN(E4586&amp;"")&gt;0,IF(ISERROR(VLOOKUP(E4586,SpeciesLookup!B:G,4,FALSE)=TRUE),"",VLOOKUP(E4586,SpeciesLookup!B:G,4,FALSE)),"")</f>
        <v/>
      </c>
    </row>
    <row r="4587" spans="1:18" ht="13.2" x14ac:dyDescent="0.25">
      <c r="A4587" s="72"/>
      <c r="D4587" s="11"/>
      <c r="G4587" s="128" t="str">
        <f>IF(LEN(E4587&amp;"")&gt;0,IF(ISERROR(VLOOKUP(E4587,SpeciesLookup!B:G,6,FALSE)=TRUE),"",VLOOKUP(E4587,SpeciesLookup!B:G,6,FALSE)),"")</f>
        <v/>
      </c>
      <c r="H4587" s="128" t="str">
        <f>IF(LEN(E4587&amp;"")&gt;0,IF(ISERROR(VLOOKUP(E4587,SpeciesLookup!B:G,5,FALSE)=TRUE),"",VLOOKUP(E4587,SpeciesLookup!B:G,5,FALSE)),"")</f>
        <v/>
      </c>
      <c r="I4587" s="11"/>
      <c r="J4587" s="73"/>
      <c r="K4587" s="11"/>
      <c r="L4587" s="127" t="str">
        <f>TRIM(IF(ISERROR(VLOOKUP(R4587,SpeciesValidation!D:T,IF(ISNA(VLOOKUP(J4587,Validation!B$2:C$15,2,FALSE)),FALSE,VLOOKUP(J4587,Validation!B$2:C$15,2,FALSE)))),IF(LEN(E4587&amp;"")&gt;0,"",""),VLOOKUP(R4587,SpeciesValidation!D:T,VLOOKUP(J4587,Validation!B$2:C$15,2,FALSE),FALSE)) &amp; " " &amp; IF(ISERROR(IF(LEFT(J4587,1)="A",IF(IF(VLOOKUP(R4587,SpeciesValidation!D:W,20,FALSE)=FALSE,OR(TEXT(A4587,"MMDD")&lt;VLOOKUP(R4587,SpeciesValidation!D:W,18,FALSE),TEXT(A4587,"MMDD")&gt;VLOOKUP(R4587,SpeciesValidation!D:W,19,FALSE)),IF(TEXT(A4587,"MMDD")&lt;"0701",TEXT(A4587,"MMDD")&gt;VLOOKUP(R4587,SpeciesValidation!D:W,18,FALSE),TEXT(A4587,"MMDD")&lt;VLOOKUP(R4587,SpeciesValidation!D:W,19,FALSE))),"Date outside expected range for this species",""),"")),"",IF(LEFT(J4587,1)="A",IF(IF(VLOOKUP(R4587,SpeciesValidation!D:W,20,FALSE)=FALSE,OR(TEXT(A4587,"MMDD")&lt;VLOOKUP(R4587,SpeciesValidation!D:W,18,FALSE),TEXT(A4587,"MMDD")&gt;VLOOKUP(R4587,SpeciesValidation!D:W,19,FALSE)),IF(TEXT(A4587,"MMDD")&lt;"0701",TEXT(A4587,"MMDD")&gt;VLOOKUP(R4587,SpeciesValidation!D:W,18,FALSE),TEXT(A4587,"MMDD")&lt;VLOOKUP(R4587,SpeciesValidation!D:W,19,FALSE))),"Date outside expected range for this species",""),"")))</f>
        <v/>
      </c>
      <c r="M4587" s="127" t="str">
        <f>IF(LEN(E4587&amp;"")&gt;0,IF(ISERROR(VLOOKUP(R4587,SpeciesValidation!D:I,6,FALSE)),"",VLOOKUP(R4587,SpeciesValidation!D:I,6,FALSE)),"")</f>
        <v/>
      </c>
      <c r="Q4587" s="36" t="str">
        <f>IF(LEN(E4587&amp;"")&gt;0,IF(ISERROR(VLOOKUP(E4587,SpeciesValidation!B:G,2,FALSE)=TRUE),"",VLOOKUP(E4587,SpeciesValidation!B:G,2,FALSE)),"")</f>
        <v/>
      </c>
      <c r="R4587" s="36" t="str">
        <f>IF(LEN(E4587&amp;"")&gt;0,IF(ISERROR(VLOOKUP(E4587,SpeciesLookup!B:G,4,FALSE)=TRUE),"",VLOOKUP(E4587,SpeciesLookup!B:G,4,FALSE)),"")</f>
        <v/>
      </c>
    </row>
    <row r="4588" spans="1:18" ht="13.2" x14ac:dyDescent="0.25">
      <c r="A4588" s="72"/>
      <c r="D4588" s="11"/>
      <c r="G4588" s="128" t="str">
        <f>IF(LEN(E4588&amp;"")&gt;0,IF(ISERROR(VLOOKUP(E4588,SpeciesLookup!B:G,6,FALSE)=TRUE),"",VLOOKUP(E4588,SpeciesLookup!B:G,6,FALSE)),"")</f>
        <v/>
      </c>
      <c r="H4588" s="128" t="str">
        <f>IF(LEN(E4588&amp;"")&gt;0,IF(ISERROR(VLOOKUP(E4588,SpeciesLookup!B:G,5,FALSE)=TRUE),"",VLOOKUP(E4588,SpeciesLookup!B:G,5,FALSE)),"")</f>
        <v/>
      </c>
      <c r="I4588" s="11"/>
      <c r="J4588" s="73"/>
      <c r="K4588" s="11"/>
      <c r="L4588" s="127" t="str">
        <f>TRIM(IF(ISERROR(VLOOKUP(R4588,SpeciesValidation!D:T,IF(ISNA(VLOOKUP(J4588,Validation!B$2:C$15,2,FALSE)),FALSE,VLOOKUP(J4588,Validation!B$2:C$15,2,FALSE)))),IF(LEN(E4588&amp;"")&gt;0,"",""),VLOOKUP(R4588,SpeciesValidation!D:T,VLOOKUP(J4588,Validation!B$2:C$15,2,FALSE),FALSE)) &amp; " " &amp; IF(ISERROR(IF(LEFT(J4588,1)="A",IF(IF(VLOOKUP(R4588,SpeciesValidation!D:W,20,FALSE)=FALSE,OR(TEXT(A4588,"MMDD")&lt;VLOOKUP(R4588,SpeciesValidation!D:W,18,FALSE),TEXT(A4588,"MMDD")&gt;VLOOKUP(R4588,SpeciesValidation!D:W,19,FALSE)),IF(TEXT(A4588,"MMDD")&lt;"0701",TEXT(A4588,"MMDD")&gt;VLOOKUP(R4588,SpeciesValidation!D:W,18,FALSE),TEXT(A4588,"MMDD")&lt;VLOOKUP(R4588,SpeciesValidation!D:W,19,FALSE))),"Date outside expected range for this species",""),"")),"",IF(LEFT(J4588,1)="A",IF(IF(VLOOKUP(R4588,SpeciesValidation!D:W,20,FALSE)=FALSE,OR(TEXT(A4588,"MMDD")&lt;VLOOKUP(R4588,SpeciesValidation!D:W,18,FALSE),TEXT(A4588,"MMDD")&gt;VLOOKUP(R4588,SpeciesValidation!D:W,19,FALSE)),IF(TEXT(A4588,"MMDD")&lt;"0701",TEXT(A4588,"MMDD")&gt;VLOOKUP(R4588,SpeciesValidation!D:W,18,FALSE),TEXT(A4588,"MMDD")&lt;VLOOKUP(R4588,SpeciesValidation!D:W,19,FALSE))),"Date outside expected range for this species",""),"")))</f>
        <v/>
      </c>
      <c r="M4588" s="127" t="str">
        <f>IF(LEN(E4588&amp;"")&gt;0,IF(ISERROR(VLOOKUP(R4588,SpeciesValidation!D:I,6,FALSE)),"",VLOOKUP(R4588,SpeciesValidation!D:I,6,FALSE)),"")</f>
        <v/>
      </c>
      <c r="Q4588" s="36" t="str">
        <f>IF(LEN(E4588&amp;"")&gt;0,IF(ISERROR(VLOOKUP(E4588,SpeciesValidation!B:G,2,FALSE)=TRUE),"",VLOOKUP(E4588,SpeciesValidation!B:G,2,FALSE)),"")</f>
        <v/>
      </c>
      <c r="R4588" s="36" t="str">
        <f>IF(LEN(E4588&amp;"")&gt;0,IF(ISERROR(VLOOKUP(E4588,SpeciesLookup!B:G,4,FALSE)=TRUE),"",VLOOKUP(E4588,SpeciesLookup!B:G,4,FALSE)),"")</f>
        <v/>
      </c>
    </row>
    <row r="4589" spans="1:18" ht="13.2" x14ac:dyDescent="0.25">
      <c r="A4589" s="72"/>
      <c r="D4589" s="11"/>
      <c r="G4589" s="128" t="str">
        <f>IF(LEN(E4589&amp;"")&gt;0,IF(ISERROR(VLOOKUP(E4589,SpeciesLookup!B:G,6,FALSE)=TRUE),"",VLOOKUP(E4589,SpeciesLookup!B:G,6,FALSE)),"")</f>
        <v/>
      </c>
      <c r="H4589" s="128" t="str">
        <f>IF(LEN(E4589&amp;"")&gt;0,IF(ISERROR(VLOOKUP(E4589,SpeciesLookup!B:G,5,FALSE)=TRUE),"",VLOOKUP(E4589,SpeciesLookup!B:G,5,FALSE)),"")</f>
        <v/>
      </c>
      <c r="I4589" s="11"/>
      <c r="J4589" s="73"/>
      <c r="K4589" s="11"/>
      <c r="L4589" s="127" t="str">
        <f>TRIM(IF(ISERROR(VLOOKUP(R4589,SpeciesValidation!D:T,IF(ISNA(VLOOKUP(J4589,Validation!B$2:C$15,2,FALSE)),FALSE,VLOOKUP(J4589,Validation!B$2:C$15,2,FALSE)))),IF(LEN(E4589&amp;"")&gt;0,"",""),VLOOKUP(R4589,SpeciesValidation!D:T,VLOOKUP(J4589,Validation!B$2:C$15,2,FALSE),FALSE)) &amp; " " &amp; IF(ISERROR(IF(LEFT(J4589,1)="A",IF(IF(VLOOKUP(R4589,SpeciesValidation!D:W,20,FALSE)=FALSE,OR(TEXT(A4589,"MMDD")&lt;VLOOKUP(R4589,SpeciesValidation!D:W,18,FALSE),TEXT(A4589,"MMDD")&gt;VLOOKUP(R4589,SpeciesValidation!D:W,19,FALSE)),IF(TEXT(A4589,"MMDD")&lt;"0701",TEXT(A4589,"MMDD")&gt;VLOOKUP(R4589,SpeciesValidation!D:W,18,FALSE),TEXT(A4589,"MMDD")&lt;VLOOKUP(R4589,SpeciesValidation!D:W,19,FALSE))),"Date outside expected range for this species",""),"")),"",IF(LEFT(J4589,1)="A",IF(IF(VLOOKUP(R4589,SpeciesValidation!D:W,20,FALSE)=FALSE,OR(TEXT(A4589,"MMDD")&lt;VLOOKUP(R4589,SpeciesValidation!D:W,18,FALSE),TEXT(A4589,"MMDD")&gt;VLOOKUP(R4589,SpeciesValidation!D:W,19,FALSE)),IF(TEXT(A4589,"MMDD")&lt;"0701",TEXT(A4589,"MMDD")&gt;VLOOKUP(R4589,SpeciesValidation!D:W,18,FALSE),TEXT(A4589,"MMDD")&lt;VLOOKUP(R4589,SpeciesValidation!D:W,19,FALSE))),"Date outside expected range for this species",""),"")))</f>
        <v/>
      </c>
      <c r="M4589" s="127" t="str">
        <f>IF(LEN(E4589&amp;"")&gt;0,IF(ISERROR(VLOOKUP(R4589,SpeciesValidation!D:I,6,FALSE)),"",VLOOKUP(R4589,SpeciesValidation!D:I,6,FALSE)),"")</f>
        <v/>
      </c>
      <c r="Q4589" s="36" t="str">
        <f>IF(LEN(E4589&amp;"")&gt;0,IF(ISERROR(VLOOKUP(E4589,SpeciesValidation!B:G,2,FALSE)=TRUE),"",VLOOKUP(E4589,SpeciesValidation!B:G,2,FALSE)),"")</f>
        <v/>
      </c>
      <c r="R4589" s="36" t="str">
        <f>IF(LEN(E4589&amp;"")&gt;0,IF(ISERROR(VLOOKUP(E4589,SpeciesLookup!B:G,4,FALSE)=TRUE),"",VLOOKUP(E4589,SpeciesLookup!B:G,4,FALSE)),"")</f>
        <v/>
      </c>
    </row>
    <row r="4590" spans="1:18" ht="13.2" x14ac:dyDescent="0.25">
      <c r="A4590" s="72"/>
      <c r="D4590" s="11"/>
      <c r="G4590" s="128" t="str">
        <f>IF(LEN(E4590&amp;"")&gt;0,IF(ISERROR(VLOOKUP(E4590,SpeciesLookup!B:G,6,FALSE)=TRUE),"",VLOOKUP(E4590,SpeciesLookup!B:G,6,FALSE)),"")</f>
        <v/>
      </c>
      <c r="H4590" s="128" t="str">
        <f>IF(LEN(E4590&amp;"")&gt;0,IF(ISERROR(VLOOKUP(E4590,SpeciesLookup!B:G,5,FALSE)=TRUE),"",VLOOKUP(E4590,SpeciesLookup!B:G,5,FALSE)),"")</f>
        <v/>
      </c>
      <c r="I4590" s="11"/>
      <c r="J4590" s="73"/>
      <c r="K4590" s="11"/>
      <c r="L4590" s="127" t="str">
        <f>TRIM(IF(ISERROR(VLOOKUP(R4590,SpeciesValidation!D:T,IF(ISNA(VLOOKUP(J4590,Validation!B$2:C$15,2,FALSE)),FALSE,VLOOKUP(J4590,Validation!B$2:C$15,2,FALSE)))),IF(LEN(E4590&amp;"")&gt;0,"",""),VLOOKUP(R4590,SpeciesValidation!D:T,VLOOKUP(J4590,Validation!B$2:C$15,2,FALSE),FALSE)) &amp; " " &amp; IF(ISERROR(IF(LEFT(J4590,1)="A",IF(IF(VLOOKUP(R4590,SpeciesValidation!D:W,20,FALSE)=FALSE,OR(TEXT(A4590,"MMDD")&lt;VLOOKUP(R4590,SpeciesValidation!D:W,18,FALSE),TEXT(A4590,"MMDD")&gt;VLOOKUP(R4590,SpeciesValidation!D:W,19,FALSE)),IF(TEXT(A4590,"MMDD")&lt;"0701",TEXT(A4590,"MMDD")&gt;VLOOKUP(R4590,SpeciesValidation!D:W,18,FALSE),TEXT(A4590,"MMDD")&lt;VLOOKUP(R4590,SpeciesValidation!D:W,19,FALSE))),"Date outside expected range for this species",""),"")),"",IF(LEFT(J4590,1)="A",IF(IF(VLOOKUP(R4590,SpeciesValidation!D:W,20,FALSE)=FALSE,OR(TEXT(A4590,"MMDD")&lt;VLOOKUP(R4590,SpeciesValidation!D:W,18,FALSE),TEXT(A4590,"MMDD")&gt;VLOOKUP(R4590,SpeciesValidation!D:W,19,FALSE)),IF(TEXT(A4590,"MMDD")&lt;"0701",TEXT(A4590,"MMDD")&gt;VLOOKUP(R4590,SpeciesValidation!D:W,18,FALSE),TEXT(A4590,"MMDD")&lt;VLOOKUP(R4590,SpeciesValidation!D:W,19,FALSE))),"Date outside expected range for this species",""),"")))</f>
        <v/>
      </c>
      <c r="M4590" s="127" t="str">
        <f>IF(LEN(E4590&amp;"")&gt;0,IF(ISERROR(VLOOKUP(R4590,SpeciesValidation!D:I,6,FALSE)),"",VLOOKUP(R4590,SpeciesValidation!D:I,6,FALSE)),"")</f>
        <v/>
      </c>
      <c r="Q4590" s="36" t="str">
        <f>IF(LEN(E4590&amp;"")&gt;0,IF(ISERROR(VLOOKUP(E4590,SpeciesValidation!B:G,2,FALSE)=TRUE),"",VLOOKUP(E4590,SpeciesValidation!B:G,2,FALSE)),"")</f>
        <v/>
      </c>
      <c r="R4590" s="36" t="str">
        <f>IF(LEN(E4590&amp;"")&gt;0,IF(ISERROR(VLOOKUP(E4590,SpeciesLookup!B:G,4,FALSE)=TRUE),"",VLOOKUP(E4590,SpeciesLookup!B:G,4,FALSE)),"")</f>
        <v/>
      </c>
    </row>
    <row r="4591" spans="1:18" ht="13.2" x14ac:dyDescent="0.25">
      <c r="A4591" s="72"/>
      <c r="D4591" s="11"/>
      <c r="G4591" s="128" t="str">
        <f>IF(LEN(E4591&amp;"")&gt;0,IF(ISERROR(VLOOKUP(E4591,SpeciesLookup!B:G,6,FALSE)=TRUE),"",VLOOKUP(E4591,SpeciesLookup!B:G,6,FALSE)),"")</f>
        <v/>
      </c>
      <c r="H4591" s="128" t="str">
        <f>IF(LEN(E4591&amp;"")&gt;0,IF(ISERROR(VLOOKUP(E4591,SpeciesLookup!B:G,5,FALSE)=TRUE),"",VLOOKUP(E4591,SpeciesLookup!B:G,5,FALSE)),"")</f>
        <v/>
      </c>
      <c r="I4591" s="11"/>
      <c r="J4591" s="73"/>
      <c r="K4591" s="11"/>
      <c r="L4591" s="127" t="str">
        <f>TRIM(IF(ISERROR(VLOOKUP(R4591,SpeciesValidation!D:T,IF(ISNA(VLOOKUP(J4591,Validation!B$2:C$15,2,FALSE)),FALSE,VLOOKUP(J4591,Validation!B$2:C$15,2,FALSE)))),IF(LEN(E4591&amp;"")&gt;0,"",""),VLOOKUP(R4591,SpeciesValidation!D:T,VLOOKUP(J4591,Validation!B$2:C$15,2,FALSE),FALSE)) &amp; " " &amp; IF(ISERROR(IF(LEFT(J4591,1)="A",IF(IF(VLOOKUP(R4591,SpeciesValidation!D:W,20,FALSE)=FALSE,OR(TEXT(A4591,"MMDD")&lt;VLOOKUP(R4591,SpeciesValidation!D:W,18,FALSE),TEXT(A4591,"MMDD")&gt;VLOOKUP(R4591,SpeciesValidation!D:W,19,FALSE)),IF(TEXT(A4591,"MMDD")&lt;"0701",TEXT(A4591,"MMDD")&gt;VLOOKUP(R4591,SpeciesValidation!D:W,18,FALSE),TEXT(A4591,"MMDD")&lt;VLOOKUP(R4591,SpeciesValidation!D:W,19,FALSE))),"Date outside expected range for this species",""),"")),"",IF(LEFT(J4591,1)="A",IF(IF(VLOOKUP(R4591,SpeciesValidation!D:W,20,FALSE)=FALSE,OR(TEXT(A4591,"MMDD")&lt;VLOOKUP(R4591,SpeciesValidation!D:W,18,FALSE),TEXT(A4591,"MMDD")&gt;VLOOKUP(R4591,SpeciesValidation!D:W,19,FALSE)),IF(TEXT(A4591,"MMDD")&lt;"0701",TEXT(A4591,"MMDD")&gt;VLOOKUP(R4591,SpeciesValidation!D:W,18,FALSE),TEXT(A4591,"MMDD")&lt;VLOOKUP(R4591,SpeciesValidation!D:W,19,FALSE))),"Date outside expected range for this species",""),"")))</f>
        <v/>
      </c>
      <c r="M4591" s="127" t="str">
        <f>IF(LEN(E4591&amp;"")&gt;0,IF(ISERROR(VLOOKUP(R4591,SpeciesValidation!D:I,6,FALSE)),"",VLOOKUP(R4591,SpeciesValidation!D:I,6,FALSE)),"")</f>
        <v/>
      </c>
      <c r="Q4591" s="36" t="str">
        <f>IF(LEN(E4591&amp;"")&gt;0,IF(ISERROR(VLOOKUP(E4591,SpeciesValidation!B:G,2,FALSE)=TRUE),"",VLOOKUP(E4591,SpeciesValidation!B:G,2,FALSE)),"")</f>
        <v/>
      </c>
      <c r="R4591" s="36" t="str">
        <f>IF(LEN(E4591&amp;"")&gt;0,IF(ISERROR(VLOOKUP(E4591,SpeciesLookup!B:G,4,FALSE)=TRUE),"",VLOOKUP(E4591,SpeciesLookup!B:G,4,FALSE)),"")</f>
        <v/>
      </c>
    </row>
    <row r="4592" spans="1:18" ht="13.2" x14ac:dyDescent="0.25">
      <c r="A4592" s="72"/>
      <c r="D4592" s="11"/>
      <c r="G4592" s="128" t="str">
        <f>IF(LEN(E4592&amp;"")&gt;0,IF(ISERROR(VLOOKUP(E4592,SpeciesLookup!B:G,6,FALSE)=TRUE),"",VLOOKUP(E4592,SpeciesLookup!B:G,6,FALSE)),"")</f>
        <v/>
      </c>
      <c r="H4592" s="128" t="str">
        <f>IF(LEN(E4592&amp;"")&gt;0,IF(ISERROR(VLOOKUP(E4592,SpeciesLookup!B:G,5,FALSE)=TRUE),"",VLOOKUP(E4592,SpeciesLookup!B:G,5,FALSE)),"")</f>
        <v/>
      </c>
      <c r="I4592" s="11"/>
      <c r="J4592" s="73"/>
      <c r="K4592" s="11"/>
      <c r="L4592" s="127" t="str">
        <f>TRIM(IF(ISERROR(VLOOKUP(R4592,SpeciesValidation!D:T,IF(ISNA(VLOOKUP(J4592,Validation!B$2:C$15,2,FALSE)),FALSE,VLOOKUP(J4592,Validation!B$2:C$15,2,FALSE)))),IF(LEN(E4592&amp;"")&gt;0,"",""),VLOOKUP(R4592,SpeciesValidation!D:T,VLOOKUP(J4592,Validation!B$2:C$15,2,FALSE),FALSE)) &amp; " " &amp; IF(ISERROR(IF(LEFT(J4592,1)="A",IF(IF(VLOOKUP(R4592,SpeciesValidation!D:W,20,FALSE)=FALSE,OR(TEXT(A4592,"MMDD")&lt;VLOOKUP(R4592,SpeciesValidation!D:W,18,FALSE),TEXT(A4592,"MMDD")&gt;VLOOKUP(R4592,SpeciesValidation!D:W,19,FALSE)),IF(TEXT(A4592,"MMDD")&lt;"0701",TEXT(A4592,"MMDD")&gt;VLOOKUP(R4592,SpeciesValidation!D:W,18,FALSE),TEXT(A4592,"MMDD")&lt;VLOOKUP(R4592,SpeciesValidation!D:W,19,FALSE))),"Date outside expected range for this species",""),"")),"",IF(LEFT(J4592,1)="A",IF(IF(VLOOKUP(R4592,SpeciesValidation!D:W,20,FALSE)=FALSE,OR(TEXT(A4592,"MMDD")&lt;VLOOKUP(R4592,SpeciesValidation!D:W,18,FALSE),TEXT(A4592,"MMDD")&gt;VLOOKUP(R4592,SpeciesValidation!D:W,19,FALSE)),IF(TEXT(A4592,"MMDD")&lt;"0701",TEXT(A4592,"MMDD")&gt;VLOOKUP(R4592,SpeciesValidation!D:W,18,FALSE),TEXT(A4592,"MMDD")&lt;VLOOKUP(R4592,SpeciesValidation!D:W,19,FALSE))),"Date outside expected range for this species",""),"")))</f>
        <v/>
      </c>
      <c r="M4592" s="127" t="str">
        <f>IF(LEN(E4592&amp;"")&gt;0,IF(ISERROR(VLOOKUP(R4592,SpeciesValidation!D:I,6,FALSE)),"",VLOOKUP(R4592,SpeciesValidation!D:I,6,FALSE)),"")</f>
        <v/>
      </c>
      <c r="Q4592" s="36" t="str">
        <f>IF(LEN(E4592&amp;"")&gt;0,IF(ISERROR(VLOOKUP(E4592,SpeciesValidation!B:G,2,FALSE)=TRUE),"",VLOOKUP(E4592,SpeciesValidation!B:G,2,FALSE)),"")</f>
        <v/>
      </c>
      <c r="R4592" s="36" t="str">
        <f>IF(LEN(E4592&amp;"")&gt;0,IF(ISERROR(VLOOKUP(E4592,SpeciesLookup!B:G,4,FALSE)=TRUE),"",VLOOKUP(E4592,SpeciesLookup!B:G,4,FALSE)),"")</f>
        <v/>
      </c>
    </row>
    <row r="4593" spans="1:18" ht="13.2" x14ac:dyDescent="0.25">
      <c r="A4593" s="72"/>
      <c r="D4593" s="11"/>
      <c r="G4593" s="128" t="str">
        <f>IF(LEN(E4593&amp;"")&gt;0,IF(ISERROR(VLOOKUP(E4593,SpeciesLookup!B:G,6,FALSE)=TRUE),"",VLOOKUP(E4593,SpeciesLookup!B:G,6,FALSE)),"")</f>
        <v/>
      </c>
      <c r="H4593" s="128" t="str">
        <f>IF(LEN(E4593&amp;"")&gt;0,IF(ISERROR(VLOOKUP(E4593,SpeciesLookup!B:G,5,FALSE)=TRUE),"",VLOOKUP(E4593,SpeciesLookup!B:G,5,FALSE)),"")</f>
        <v/>
      </c>
      <c r="I4593" s="11"/>
      <c r="J4593" s="73"/>
      <c r="K4593" s="11"/>
      <c r="L4593" s="127" t="str">
        <f>TRIM(IF(ISERROR(VLOOKUP(R4593,SpeciesValidation!D:T,IF(ISNA(VLOOKUP(J4593,Validation!B$2:C$15,2,FALSE)),FALSE,VLOOKUP(J4593,Validation!B$2:C$15,2,FALSE)))),IF(LEN(E4593&amp;"")&gt;0,"",""),VLOOKUP(R4593,SpeciesValidation!D:T,VLOOKUP(J4593,Validation!B$2:C$15,2,FALSE),FALSE)) &amp; " " &amp; IF(ISERROR(IF(LEFT(J4593,1)="A",IF(IF(VLOOKUP(R4593,SpeciesValidation!D:W,20,FALSE)=FALSE,OR(TEXT(A4593,"MMDD")&lt;VLOOKUP(R4593,SpeciesValidation!D:W,18,FALSE),TEXT(A4593,"MMDD")&gt;VLOOKUP(R4593,SpeciesValidation!D:W,19,FALSE)),IF(TEXT(A4593,"MMDD")&lt;"0701",TEXT(A4593,"MMDD")&gt;VLOOKUP(R4593,SpeciesValidation!D:W,18,FALSE),TEXT(A4593,"MMDD")&lt;VLOOKUP(R4593,SpeciesValidation!D:W,19,FALSE))),"Date outside expected range for this species",""),"")),"",IF(LEFT(J4593,1)="A",IF(IF(VLOOKUP(R4593,SpeciesValidation!D:W,20,FALSE)=FALSE,OR(TEXT(A4593,"MMDD")&lt;VLOOKUP(R4593,SpeciesValidation!D:W,18,FALSE),TEXT(A4593,"MMDD")&gt;VLOOKUP(R4593,SpeciesValidation!D:W,19,FALSE)),IF(TEXT(A4593,"MMDD")&lt;"0701",TEXT(A4593,"MMDD")&gt;VLOOKUP(R4593,SpeciesValidation!D:W,18,FALSE),TEXT(A4593,"MMDD")&lt;VLOOKUP(R4593,SpeciesValidation!D:W,19,FALSE))),"Date outside expected range for this species",""),"")))</f>
        <v/>
      </c>
      <c r="M4593" s="127" t="str">
        <f>IF(LEN(E4593&amp;"")&gt;0,IF(ISERROR(VLOOKUP(R4593,SpeciesValidation!D:I,6,FALSE)),"",VLOOKUP(R4593,SpeciesValidation!D:I,6,FALSE)),"")</f>
        <v/>
      </c>
      <c r="Q4593" s="36" t="str">
        <f>IF(LEN(E4593&amp;"")&gt;0,IF(ISERROR(VLOOKUP(E4593,SpeciesValidation!B:G,2,FALSE)=TRUE),"",VLOOKUP(E4593,SpeciesValidation!B:G,2,FALSE)),"")</f>
        <v/>
      </c>
      <c r="R4593" s="36" t="str">
        <f>IF(LEN(E4593&amp;"")&gt;0,IF(ISERROR(VLOOKUP(E4593,SpeciesLookup!B:G,4,FALSE)=TRUE),"",VLOOKUP(E4593,SpeciesLookup!B:G,4,FALSE)),"")</f>
        <v/>
      </c>
    </row>
    <row r="4594" spans="1:18" ht="13.2" x14ac:dyDescent="0.25">
      <c r="A4594" s="72"/>
      <c r="D4594" s="11"/>
      <c r="G4594" s="128" t="str">
        <f>IF(LEN(E4594&amp;"")&gt;0,IF(ISERROR(VLOOKUP(E4594,SpeciesLookup!B:G,6,FALSE)=TRUE),"",VLOOKUP(E4594,SpeciesLookup!B:G,6,FALSE)),"")</f>
        <v/>
      </c>
      <c r="H4594" s="128" t="str">
        <f>IF(LEN(E4594&amp;"")&gt;0,IF(ISERROR(VLOOKUP(E4594,SpeciesLookup!B:G,5,FALSE)=TRUE),"",VLOOKUP(E4594,SpeciesLookup!B:G,5,FALSE)),"")</f>
        <v/>
      </c>
      <c r="I4594" s="11"/>
      <c r="J4594" s="73"/>
      <c r="K4594" s="11"/>
      <c r="L4594" s="127" t="str">
        <f>TRIM(IF(ISERROR(VLOOKUP(R4594,SpeciesValidation!D:T,IF(ISNA(VLOOKUP(J4594,Validation!B$2:C$15,2,FALSE)),FALSE,VLOOKUP(J4594,Validation!B$2:C$15,2,FALSE)))),IF(LEN(E4594&amp;"")&gt;0,"",""),VLOOKUP(R4594,SpeciesValidation!D:T,VLOOKUP(J4594,Validation!B$2:C$15,2,FALSE),FALSE)) &amp; " " &amp; IF(ISERROR(IF(LEFT(J4594,1)="A",IF(IF(VLOOKUP(R4594,SpeciesValidation!D:W,20,FALSE)=FALSE,OR(TEXT(A4594,"MMDD")&lt;VLOOKUP(R4594,SpeciesValidation!D:W,18,FALSE),TEXT(A4594,"MMDD")&gt;VLOOKUP(R4594,SpeciesValidation!D:W,19,FALSE)),IF(TEXT(A4594,"MMDD")&lt;"0701",TEXT(A4594,"MMDD")&gt;VLOOKUP(R4594,SpeciesValidation!D:W,18,FALSE),TEXT(A4594,"MMDD")&lt;VLOOKUP(R4594,SpeciesValidation!D:W,19,FALSE))),"Date outside expected range for this species",""),"")),"",IF(LEFT(J4594,1)="A",IF(IF(VLOOKUP(R4594,SpeciesValidation!D:W,20,FALSE)=FALSE,OR(TEXT(A4594,"MMDD")&lt;VLOOKUP(R4594,SpeciesValidation!D:W,18,FALSE),TEXT(A4594,"MMDD")&gt;VLOOKUP(R4594,SpeciesValidation!D:W,19,FALSE)),IF(TEXT(A4594,"MMDD")&lt;"0701",TEXT(A4594,"MMDD")&gt;VLOOKUP(R4594,SpeciesValidation!D:W,18,FALSE),TEXT(A4594,"MMDD")&lt;VLOOKUP(R4594,SpeciesValidation!D:W,19,FALSE))),"Date outside expected range for this species",""),"")))</f>
        <v/>
      </c>
      <c r="M4594" s="127" t="str">
        <f>IF(LEN(E4594&amp;"")&gt;0,IF(ISERROR(VLOOKUP(R4594,SpeciesValidation!D:I,6,FALSE)),"",VLOOKUP(R4594,SpeciesValidation!D:I,6,FALSE)),"")</f>
        <v/>
      </c>
      <c r="Q4594" s="36" t="str">
        <f>IF(LEN(E4594&amp;"")&gt;0,IF(ISERROR(VLOOKUP(E4594,SpeciesValidation!B:G,2,FALSE)=TRUE),"",VLOOKUP(E4594,SpeciesValidation!B:G,2,FALSE)),"")</f>
        <v/>
      </c>
      <c r="R4594" s="36" t="str">
        <f>IF(LEN(E4594&amp;"")&gt;0,IF(ISERROR(VLOOKUP(E4594,SpeciesLookup!B:G,4,FALSE)=TRUE),"",VLOOKUP(E4594,SpeciesLookup!B:G,4,FALSE)),"")</f>
        <v/>
      </c>
    </row>
    <row r="4595" spans="1:18" ht="13.2" x14ac:dyDescent="0.25">
      <c r="A4595" s="72"/>
      <c r="D4595" s="11"/>
      <c r="G4595" s="128" t="str">
        <f>IF(LEN(E4595&amp;"")&gt;0,IF(ISERROR(VLOOKUP(E4595,SpeciesLookup!B:G,6,FALSE)=TRUE),"",VLOOKUP(E4595,SpeciesLookup!B:G,6,FALSE)),"")</f>
        <v/>
      </c>
      <c r="H4595" s="128" t="str">
        <f>IF(LEN(E4595&amp;"")&gt;0,IF(ISERROR(VLOOKUP(E4595,SpeciesLookup!B:G,5,FALSE)=TRUE),"",VLOOKUP(E4595,SpeciesLookup!B:G,5,FALSE)),"")</f>
        <v/>
      </c>
      <c r="I4595" s="11"/>
      <c r="J4595" s="73"/>
      <c r="K4595" s="11"/>
      <c r="L4595" s="127" t="str">
        <f>TRIM(IF(ISERROR(VLOOKUP(R4595,SpeciesValidation!D:T,IF(ISNA(VLOOKUP(J4595,Validation!B$2:C$15,2,FALSE)),FALSE,VLOOKUP(J4595,Validation!B$2:C$15,2,FALSE)))),IF(LEN(E4595&amp;"")&gt;0,"",""),VLOOKUP(R4595,SpeciesValidation!D:T,VLOOKUP(J4595,Validation!B$2:C$15,2,FALSE),FALSE)) &amp; " " &amp; IF(ISERROR(IF(LEFT(J4595,1)="A",IF(IF(VLOOKUP(R4595,SpeciesValidation!D:W,20,FALSE)=FALSE,OR(TEXT(A4595,"MMDD")&lt;VLOOKUP(R4595,SpeciesValidation!D:W,18,FALSE),TEXT(A4595,"MMDD")&gt;VLOOKUP(R4595,SpeciesValidation!D:W,19,FALSE)),IF(TEXT(A4595,"MMDD")&lt;"0701",TEXT(A4595,"MMDD")&gt;VLOOKUP(R4595,SpeciesValidation!D:W,18,FALSE),TEXT(A4595,"MMDD")&lt;VLOOKUP(R4595,SpeciesValidation!D:W,19,FALSE))),"Date outside expected range for this species",""),"")),"",IF(LEFT(J4595,1)="A",IF(IF(VLOOKUP(R4595,SpeciesValidation!D:W,20,FALSE)=FALSE,OR(TEXT(A4595,"MMDD")&lt;VLOOKUP(R4595,SpeciesValidation!D:W,18,FALSE),TEXT(A4595,"MMDD")&gt;VLOOKUP(R4595,SpeciesValidation!D:W,19,FALSE)),IF(TEXT(A4595,"MMDD")&lt;"0701",TEXT(A4595,"MMDD")&gt;VLOOKUP(R4595,SpeciesValidation!D:W,18,FALSE),TEXT(A4595,"MMDD")&lt;VLOOKUP(R4595,SpeciesValidation!D:W,19,FALSE))),"Date outside expected range for this species",""),"")))</f>
        <v/>
      </c>
      <c r="M4595" s="127" t="str">
        <f>IF(LEN(E4595&amp;"")&gt;0,IF(ISERROR(VLOOKUP(R4595,SpeciesValidation!D:I,6,FALSE)),"",VLOOKUP(R4595,SpeciesValidation!D:I,6,FALSE)),"")</f>
        <v/>
      </c>
      <c r="Q4595" s="36" t="str">
        <f>IF(LEN(E4595&amp;"")&gt;0,IF(ISERROR(VLOOKUP(E4595,SpeciesValidation!B:G,2,FALSE)=TRUE),"",VLOOKUP(E4595,SpeciesValidation!B:G,2,FALSE)),"")</f>
        <v/>
      </c>
      <c r="R4595" s="36" t="str">
        <f>IF(LEN(E4595&amp;"")&gt;0,IF(ISERROR(VLOOKUP(E4595,SpeciesLookup!B:G,4,FALSE)=TRUE),"",VLOOKUP(E4595,SpeciesLookup!B:G,4,FALSE)),"")</f>
        <v/>
      </c>
    </row>
    <row r="4596" spans="1:18" ht="13.2" x14ac:dyDescent="0.25">
      <c r="A4596" s="72"/>
      <c r="D4596" s="11"/>
      <c r="G4596" s="128" t="str">
        <f>IF(LEN(E4596&amp;"")&gt;0,IF(ISERROR(VLOOKUP(E4596,SpeciesLookup!B:G,6,FALSE)=TRUE),"",VLOOKUP(E4596,SpeciesLookup!B:G,6,FALSE)),"")</f>
        <v/>
      </c>
      <c r="H4596" s="128" t="str">
        <f>IF(LEN(E4596&amp;"")&gt;0,IF(ISERROR(VLOOKUP(E4596,SpeciesLookup!B:G,5,FALSE)=TRUE),"",VLOOKUP(E4596,SpeciesLookup!B:G,5,FALSE)),"")</f>
        <v/>
      </c>
      <c r="I4596" s="11"/>
      <c r="J4596" s="73"/>
      <c r="K4596" s="11"/>
      <c r="L4596" s="127" t="str">
        <f>TRIM(IF(ISERROR(VLOOKUP(R4596,SpeciesValidation!D:T,IF(ISNA(VLOOKUP(J4596,Validation!B$2:C$15,2,FALSE)),FALSE,VLOOKUP(J4596,Validation!B$2:C$15,2,FALSE)))),IF(LEN(E4596&amp;"")&gt;0,"",""),VLOOKUP(R4596,SpeciesValidation!D:T,VLOOKUP(J4596,Validation!B$2:C$15,2,FALSE),FALSE)) &amp; " " &amp; IF(ISERROR(IF(LEFT(J4596,1)="A",IF(IF(VLOOKUP(R4596,SpeciesValidation!D:W,20,FALSE)=FALSE,OR(TEXT(A4596,"MMDD")&lt;VLOOKUP(R4596,SpeciesValidation!D:W,18,FALSE),TEXT(A4596,"MMDD")&gt;VLOOKUP(R4596,SpeciesValidation!D:W,19,FALSE)),IF(TEXT(A4596,"MMDD")&lt;"0701",TEXT(A4596,"MMDD")&gt;VLOOKUP(R4596,SpeciesValidation!D:W,18,FALSE),TEXT(A4596,"MMDD")&lt;VLOOKUP(R4596,SpeciesValidation!D:W,19,FALSE))),"Date outside expected range for this species",""),"")),"",IF(LEFT(J4596,1)="A",IF(IF(VLOOKUP(R4596,SpeciesValidation!D:W,20,FALSE)=FALSE,OR(TEXT(A4596,"MMDD")&lt;VLOOKUP(R4596,SpeciesValidation!D:W,18,FALSE),TEXT(A4596,"MMDD")&gt;VLOOKUP(R4596,SpeciesValidation!D:W,19,FALSE)),IF(TEXT(A4596,"MMDD")&lt;"0701",TEXT(A4596,"MMDD")&gt;VLOOKUP(R4596,SpeciesValidation!D:W,18,FALSE),TEXT(A4596,"MMDD")&lt;VLOOKUP(R4596,SpeciesValidation!D:W,19,FALSE))),"Date outside expected range for this species",""),"")))</f>
        <v/>
      </c>
      <c r="M4596" s="127" t="str">
        <f>IF(LEN(E4596&amp;"")&gt;0,IF(ISERROR(VLOOKUP(R4596,SpeciesValidation!D:I,6,FALSE)),"",VLOOKUP(R4596,SpeciesValidation!D:I,6,FALSE)),"")</f>
        <v/>
      </c>
      <c r="Q4596" s="36" t="str">
        <f>IF(LEN(E4596&amp;"")&gt;0,IF(ISERROR(VLOOKUP(E4596,SpeciesValidation!B:G,2,FALSE)=TRUE),"",VLOOKUP(E4596,SpeciesValidation!B:G,2,FALSE)),"")</f>
        <v/>
      </c>
      <c r="R4596" s="36" t="str">
        <f>IF(LEN(E4596&amp;"")&gt;0,IF(ISERROR(VLOOKUP(E4596,SpeciesLookup!B:G,4,FALSE)=TRUE),"",VLOOKUP(E4596,SpeciesLookup!B:G,4,FALSE)),"")</f>
        <v/>
      </c>
    </row>
    <row r="4597" spans="1:18" ht="13.2" x14ac:dyDescent="0.25">
      <c r="A4597" s="72"/>
      <c r="D4597" s="11"/>
      <c r="G4597" s="128" t="str">
        <f>IF(LEN(E4597&amp;"")&gt;0,IF(ISERROR(VLOOKUP(E4597,SpeciesLookup!B:G,6,FALSE)=TRUE),"",VLOOKUP(E4597,SpeciesLookup!B:G,6,FALSE)),"")</f>
        <v/>
      </c>
      <c r="H4597" s="128" t="str">
        <f>IF(LEN(E4597&amp;"")&gt;0,IF(ISERROR(VLOOKUP(E4597,SpeciesLookup!B:G,5,FALSE)=TRUE),"",VLOOKUP(E4597,SpeciesLookup!B:G,5,FALSE)),"")</f>
        <v/>
      </c>
      <c r="I4597" s="11"/>
      <c r="J4597" s="73"/>
      <c r="K4597" s="11"/>
      <c r="L4597" s="127" t="str">
        <f>TRIM(IF(ISERROR(VLOOKUP(R4597,SpeciesValidation!D:T,IF(ISNA(VLOOKUP(J4597,Validation!B$2:C$15,2,FALSE)),FALSE,VLOOKUP(J4597,Validation!B$2:C$15,2,FALSE)))),IF(LEN(E4597&amp;"")&gt;0,"",""),VLOOKUP(R4597,SpeciesValidation!D:T,VLOOKUP(J4597,Validation!B$2:C$15,2,FALSE),FALSE)) &amp; " " &amp; IF(ISERROR(IF(LEFT(J4597,1)="A",IF(IF(VLOOKUP(R4597,SpeciesValidation!D:W,20,FALSE)=FALSE,OR(TEXT(A4597,"MMDD")&lt;VLOOKUP(R4597,SpeciesValidation!D:W,18,FALSE),TEXT(A4597,"MMDD")&gt;VLOOKUP(R4597,SpeciesValidation!D:W,19,FALSE)),IF(TEXT(A4597,"MMDD")&lt;"0701",TEXT(A4597,"MMDD")&gt;VLOOKUP(R4597,SpeciesValidation!D:W,18,FALSE),TEXT(A4597,"MMDD")&lt;VLOOKUP(R4597,SpeciesValidation!D:W,19,FALSE))),"Date outside expected range for this species",""),"")),"",IF(LEFT(J4597,1)="A",IF(IF(VLOOKUP(R4597,SpeciesValidation!D:W,20,FALSE)=FALSE,OR(TEXT(A4597,"MMDD")&lt;VLOOKUP(R4597,SpeciesValidation!D:W,18,FALSE),TEXT(A4597,"MMDD")&gt;VLOOKUP(R4597,SpeciesValidation!D:W,19,FALSE)),IF(TEXT(A4597,"MMDD")&lt;"0701",TEXT(A4597,"MMDD")&gt;VLOOKUP(R4597,SpeciesValidation!D:W,18,FALSE),TEXT(A4597,"MMDD")&lt;VLOOKUP(R4597,SpeciesValidation!D:W,19,FALSE))),"Date outside expected range for this species",""),"")))</f>
        <v/>
      </c>
      <c r="M4597" s="127" t="str">
        <f>IF(LEN(E4597&amp;"")&gt;0,IF(ISERROR(VLOOKUP(R4597,SpeciesValidation!D:I,6,FALSE)),"",VLOOKUP(R4597,SpeciesValidation!D:I,6,FALSE)),"")</f>
        <v/>
      </c>
      <c r="Q4597" s="36" t="str">
        <f>IF(LEN(E4597&amp;"")&gt;0,IF(ISERROR(VLOOKUP(E4597,SpeciesValidation!B:G,2,FALSE)=TRUE),"",VLOOKUP(E4597,SpeciesValidation!B:G,2,FALSE)),"")</f>
        <v/>
      </c>
      <c r="R4597" s="36" t="str">
        <f>IF(LEN(E4597&amp;"")&gt;0,IF(ISERROR(VLOOKUP(E4597,SpeciesLookup!B:G,4,FALSE)=TRUE),"",VLOOKUP(E4597,SpeciesLookup!B:G,4,FALSE)),"")</f>
        <v/>
      </c>
    </row>
    <row r="4598" spans="1:18" ht="13.2" x14ac:dyDescent="0.25">
      <c r="A4598" s="72"/>
      <c r="D4598" s="11"/>
      <c r="G4598" s="128" t="str">
        <f>IF(LEN(E4598&amp;"")&gt;0,IF(ISERROR(VLOOKUP(E4598,SpeciesLookup!B:G,6,FALSE)=TRUE),"",VLOOKUP(E4598,SpeciesLookup!B:G,6,FALSE)),"")</f>
        <v/>
      </c>
      <c r="H4598" s="128" t="str">
        <f>IF(LEN(E4598&amp;"")&gt;0,IF(ISERROR(VLOOKUP(E4598,SpeciesLookup!B:G,5,FALSE)=TRUE),"",VLOOKUP(E4598,SpeciesLookup!B:G,5,FALSE)),"")</f>
        <v/>
      </c>
      <c r="I4598" s="11"/>
      <c r="J4598" s="73"/>
      <c r="K4598" s="11"/>
      <c r="L4598" s="127" t="str">
        <f>TRIM(IF(ISERROR(VLOOKUP(R4598,SpeciesValidation!D:T,IF(ISNA(VLOOKUP(J4598,Validation!B$2:C$15,2,FALSE)),FALSE,VLOOKUP(J4598,Validation!B$2:C$15,2,FALSE)))),IF(LEN(E4598&amp;"")&gt;0,"",""),VLOOKUP(R4598,SpeciesValidation!D:T,VLOOKUP(J4598,Validation!B$2:C$15,2,FALSE),FALSE)) &amp; " " &amp; IF(ISERROR(IF(LEFT(J4598,1)="A",IF(IF(VLOOKUP(R4598,SpeciesValidation!D:W,20,FALSE)=FALSE,OR(TEXT(A4598,"MMDD")&lt;VLOOKUP(R4598,SpeciesValidation!D:W,18,FALSE),TEXT(A4598,"MMDD")&gt;VLOOKUP(R4598,SpeciesValidation!D:W,19,FALSE)),IF(TEXT(A4598,"MMDD")&lt;"0701",TEXT(A4598,"MMDD")&gt;VLOOKUP(R4598,SpeciesValidation!D:W,18,FALSE),TEXT(A4598,"MMDD")&lt;VLOOKUP(R4598,SpeciesValidation!D:W,19,FALSE))),"Date outside expected range for this species",""),"")),"",IF(LEFT(J4598,1)="A",IF(IF(VLOOKUP(R4598,SpeciesValidation!D:W,20,FALSE)=FALSE,OR(TEXT(A4598,"MMDD")&lt;VLOOKUP(R4598,SpeciesValidation!D:W,18,FALSE),TEXT(A4598,"MMDD")&gt;VLOOKUP(R4598,SpeciesValidation!D:W,19,FALSE)),IF(TEXT(A4598,"MMDD")&lt;"0701",TEXT(A4598,"MMDD")&gt;VLOOKUP(R4598,SpeciesValidation!D:W,18,FALSE),TEXT(A4598,"MMDD")&lt;VLOOKUP(R4598,SpeciesValidation!D:W,19,FALSE))),"Date outside expected range for this species",""),"")))</f>
        <v/>
      </c>
      <c r="M4598" s="127" t="str">
        <f>IF(LEN(E4598&amp;"")&gt;0,IF(ISERROR(VLOOKUP(R4598,SpeciesValidation!D:I,6,FALSE)),"",VLOOKUP(R4598,SpeciesValidation!D:I,6,FALSE)),"")</f>
        <v/>
      </c>
      <c r="Q4598" s="36" t="str">
        <f>IF(LEN(E4598&amp;"")&gt;0,IF(ISERROR(VLOOKUP(E4598,SpeciesValidation!B:G,2,FALSE)=TRUE),"",VLOOKUP(E4598,SpeciesValidation!B:G,2,FALSE)),"")</f>
        <v/>
      </c>
      <c r="R4598" s="36" t="str">
        <f>IF(LEN(E4598&amp;"")&gt;0,IF(ISERROR(VLOOKUP(E4598,SpeciesLookup!B:G,4,FALSE)=TRUE),"",VLOOKUP(E4598,SpeciesLookup!B:G,4,FALSE)),"")</f>
        <v/>
      </c>
    </row>
    <row r="4599" spans="1:18" ht="13.2" x14ac:dyDescent="0.25">
      <c r="A4599" s="72"/>
      <c r="D4599" s="11"/>
      <c r="G4599" s="128" t="str">
        <f>IF(LEN(E4599&amp;"")&gt;0,IF(ISERROR(VLOOKUP(E4599,SpeciesLookup!B:G,6,FALSE)=TRUE),"",VLOOKUP(E4599,SpeciesLookup!B:G,6,FALSE)),"")</f>
        <v/>
      </c>
      <c r="H4599" s="128" t="str">
        <f>IF(LEN(E4599&amp;"")&gt;0,IF(ISERROR(VLOOKUP(E4599,SpeciesLookup!B:G,5,FALSE)=TRUE),"",VLOOKUP(E4599,SpeciesLookup!B:G,5,FALSE)),"")</f>
        <v/>
      </c>
      <c r="I4599" s="11"/>
      <c r="J4599" s="73"/>
      <c r="K4599" s="11"/>
      <c r="L4599" s="127" t="str">
        <f>TRIM(IF(ISERROR(VLOOKUP(R4599,SpeciesValidation!D:T,IF(ISNA(VLOOKUP(J4599,Validation!B$2:C$15,2,FALSE)),FALSE,VLOOKUP(J4599,Validation!B$2:C$15,2,FALSE)))),IF(LEN(E4599&amp;"")&gt;0,"",""),VLOOKUP(R4599,SpeciesValidation!D:T,VLOOKUP(J4599,Validation!B$2:C$15,2,FALSE),FALSE)) &amp; " " &amp; IF(ISERROR(IF(LEFT(J4599,1)="A",IF(IF(VLOOKUP(R4599,SpeciesValidation!D:W,20,FALSE)=FALSE,OR(TEXT(A4599,"MMDD")&lt;VLOOKUP(R4599,SpeciesValidation!D:W,18,FALSE),TEXT(A4599,"MMDD")&gt;VLOOKUP(R4599,SpeciesValidation!D:W,19,FALSE)),IF(TEXT(A4599,"MMDD")&lt;"0701",TEXT(A4599,"MMDD")&gt;VLOOKUP(R4599,SpeciesValidation!D:W,18,FALSE),TEXT(A4599,"MMDD")&lt;VLOOKUP(R4599,SpeciesValidation!D:W,19,FALSE))),"Date outside expected range for this species",""),"")),"",IF(LEFT(J4599,1)="A",IF(IF(VLOOKUP(R4599,SpeciesValidation!D:W,20,FALSE)=FALSE,OR(TEXT(A4599,"MMDD")&lt;VLOOKUP(R4599,SpeciesValidation!D:W,18,FALSE),TEXT(A4599,"MMDD")&gt;VLOOKUP(R4599,SpeciesValidation!D:W,19,FALSE)),IF(TEXT(A4599,"MMDD")&lt;"0701",TEXT(A4599,"MMDD")&gt;VLOOKUP(R4599,SpeciesValidation!D:W,18,FALSE),TEXT(A4599,"MMDD")&lt;VLOOKUP(R4599,SpeciesValidation!D:W,19,FALSE))),"Date outside expected range for this species",""),"")))</f>
        <v/>
      </c>
      <c r="M4599" s="127" t="str">
        <f>IF(LEN(E4599&amp;"")&gt;0,IF(ISERROR(VLOOKUP(R4599,SpeciesValidation!D:I,6,FALSE)),"",VLOOKUP(R4599,SpeciesValidation!D:I,6,FALSE)),"")</f>
        <v/>
      </c>
      <c r="Q4599" s="36" t="str">
        <f>IF(LEN(E4599&amp;"")&gt;0,IF(ISERROR(VLOOKUP(E4599,SpeciesValidation!B:G,2,FALSE)=TRUE),"",VLOOKUP(E4599,SpeciesValidation!B:G,2,FALSE)),"")</f>
        <v/>
      </c>
      <c r="R4599" s="36" t="str">
        <f>IF(LEN(E4599&amp;"")&gt;0,IF(ISERROR(VLOOKUP(E4599,SpeciesLookup!B:G,4,FALSE)=TRUE),"",VLOOKUP(E4599,SpeciesLookup!B:G,4,FALSE)),"")</f>
        <v/>
      </c>
    </row>
    <row r="4600" spans="1:18" ht="13.2" x14ac:dyDescent="0.25">
      <c r="A4600" s="72"/>
      <c r="D4600" s="11"/>
      <c r="G4600" s="128" t="str">
        <f>IF(LEN(E4600&amp;"")&gt;0,IF(ISERROR(VLOOKUP(E4600,SpeciesLookup!B:G,6,FALSE)=TRUE),"",VLOOKUP(E4600,SpeciesLookup!B:G,6,FALSE)),"")</f>
        <v/>
      </c>
      <c r="H4600" s="128" t="str">
        <f>IF(LEN(E4600&amp;"")&gt;0,IF(ISERROR(VLOOKUP(E4600,SpeciesLookup!B:G,5,FALSE)=TRUE),"",VLOOKUP(E4600,SpeciesLookup!B:G,5,FALSE)),"")</f>
        <v/>
      </c>
      <c r="I4600" s="11"/>
      <c r="J4600" s="73"/>
      <c r="K4600" s="11"/>
      <c r="L4600" s="127" t="str">
        <f>TRIM(IF(ISERROR(VLOOKUP(R4600,SpeciesValidation!D:T,IF(ISNA(VLOOKUP(J4600,Validation!B$2:C$15,2,FALSE)),FALSE,VLOOKUP(J4600,Validation!B$2:C$15,2,FALSE)))),IF(LEN(E4600&amp;"")&gt;0,"",""),VLOOKUP(R4600,SpeciesValidation!D:T,VLOOKUP(J4600,Validation!B$2:C$15,2,FALSE),FALSE)) &amp; " " &amp; IF(ISERROR(IF(LEFT(J4600,1)="A",IF(IF(VLOOKUP(R4600,SpeciesValidation!D:W,20,FALSE)=FALSE,OR(TEXT(A4600,"MMDD")&lt;VLOOKUP(R4600,SpeciesValidation!D:W,18,FALSE),TEXT(A4600,"MMDD")&gt;VLOOKUP(R4600,SpeciesValidation!D:W,19,FALSE)),IF(TEXT(A4600,"MMDD")&lt;"0701",TEXT(A4600,"MMDD")&gt;VLOOKUP(R4600,SpeciesValidation!D:W,18,FALSE),TEXT(A4600,"MMDD")&lt;VLOOKUP(R4600,SpeciesValidation!D:W,19,FALSE))),"Date outside expected range for this species",""),"")),"",IF(LEFT(J4600,1)="A",IF(IF(VLOOKUP(R4600,SpeciesValidation!D:W,20,FALSE)=FALSE,OR(TEXT(A4600,"MMDD")&lt;VLOOKUP(R4600,SpeciesValidation!D:W,18,FALSE),TEXT(A4600,"MMDD")&gt;VLOOKUP(R4600,SpeciesValidation!D:W,19,FALSE)),IF(TEXT(A4600,"MMDD")&lt;"0701",TEXT(A4600,"MMDD")&gt;VLOOKUP(R4600,SpeciesValidation!D:W,18,FALSE),TEXT(A4600,"MMDD")&lt;VLOOKUP(R4600,SpeciesValidation!D:W,19,FALSE))),"Date outside expected range for this species",""),"")))</f>
        <v/>
      </c>
      <c r="M4600" s="127" t="str">
        <f>IF(LEN(E4600&amp;"")&gt;0,IF(ISERROR(VLOOKUP(R4600,SpeciesValidation!D:I,6,FALSE)),"",VLOOKUP(R4600,SpeciesValidation!D:I,6,FALSE)),"")</f>
        <v/>
      </c>
      <c r="Q4600" s="36" t="str">
        <f>IF(LEN(E4600&amp;"")&gt;0,IF(ISERROR(VLOOKUP(E4600,SpeciesValidation!B:G,2,FALSE)=TRUE),"",VLOOKUP(E4600,SpeciesValidation!B:G,2,FALSE)),"")</f>
        <v/>
      </c>
      <c r="R4600" s="36" t="str">
        <f>IF(LEN(E4600&amp;"")&gt;0,IF(ISERROR(VLOOKUP(E4600,SpeciesLookup!B:G,4,FALSE)=TRUE),"",VLOOKUP(E4600,SpeciesLookup!B:G,4,FALSE)),"")</f>
        <v/>
      </c>
    </row>
    <row r="4601" spans="1:18" ht="13.2" x14ac:dyDescent="0.25">
      <c r="A4601" s="72"/>
      <c r="D4601" s="11"/>
      <c r="G4601" s="128" t="str">
        <f>IF(LEN(E4601&amp;"")&gt;0,IF(ISERROR(VLOOKUP(E4601,SpeciesLookup!B:G,6,FALSE)=TRUE),"",VLOOKUP(E4601,SpeciesLookup!B:G,6,FALSE)),"")</f>
        <v/>
      </c>
      <c r="H4601" s="128" t="str">
        <f>IF(LEN(E4601&amp;"")&gt;0,IF(ISERROR(VLOOKUP(E4601,SpeciesLookup!B:G,5,FALSE)=TRUE),"",VLOOKUP(E4601,SpeciesLookup!B:G,5,FALSE)),"")</f>
        <v/>
      </c>
      <c r="I4601" s="11"/>
      <c r="J4601" s="73"/>
      <c r="K4601" s="11"/>
      <c r="L4601" s="127" t="str">
        <f>TRIM(IF(ISERROR(VLOOKUP(R4601,SpeciesValidation!D:T,IF(ISNA(VLOOKUP(J4601,Validation!B$2:C$15,2,FALSE)),FALSE,VLOOKUP(J4601,Validation!B$2:C$15,2,FALSE)))),IF(LEN(E4601&amp;"")&gt;0,"",""),VLOOKUP(R4601,SpeciesValidation!D:T,VLOOKUP(J4601,Validation!B$2:C$15,2,FALSE),FALSE)) &amp; " " &amp; IF(ISERROR(IF(LEFT(J4601,1)="A",IF(IF(VLOOKUP(R4601,SpeciesValidation!D:W,20,FALSE)=FALSE,OR(TEXT(A4601,"MMDD")&lt;VLOOKUP(R4601,SpeciesValidation!D:W,18,FALSE),TEXT(A4601,"MMDD")&gt;VLOOKUP(R4601,SpeciesValidation!D:W,19,FALSE)),IF(TEXT(A4601,"MMDD")&lt;"0701",TEXT(A4601,"MMDD")&gt;VLOOKUP(R4601,SpeciesValidation!D:W,18,FALSE),TEXT(A4601,"MMDD")&lt;VLOOKUP(R4601,SpeciesValidation!D:W,19,FALSE))),"Date outside expected range for this species",""),"")),"",IF(LEFT(J4601,1)="A",IF(IF(VLOOKUP(R4601,SpeciesValidation!D:W,20,FALSE)=FALSE,OR(TEXT(A4601,"MMDD")&lt;VLOOKUP(R4601,SpeciesValidation!D:W,18,FALSE),TEXT(A4601,"MMDD")&gt;VLOOKUP(R4601,SpeciesValidation!D:W,19,FALSE)),IF(TEXT(A4601,"MMDD")&lt;"0701",TEXT(A4601,"MMDD")&gt;VLOOKUP(R4601,SpeciesValidation!D:W,18,FALSE),TEXT(A4601,"MMDD")&lt;VLOOKUP(R4601,SpeciesValidation!D:W,19,FALSE))),"Date outside expected range for this species",""),"")))</f>
        <v/>
      </c>
      <c r="M4601" s="127" t="str">
        <f>IF(LEN(E4601&amp;"")&gt;0,IF(ISERROR(VLOOKUP(R4601,SpeciesValidation!D:I,6,FALSE)),"",VLOOKUP(R4601,SpeciesValidation!D:I,6,FALSE)),"")</f>
        <v/>
      </c>
      <c r="Q4601" s="36" t="str">
        <f>IF(LEN(E4601&amp;"")&gt;0,IF(ISERROR(VLOOKUP(E4601,SpeciesValidation!B:G,2,FALSE)=TRUE),"",VLOOKUP(E4601,SpeciesValidation!B:G,2,FALSE)),"")</f>
        <v/>
      </c>
      <c r="R4601" s="36" t="str">
        <f>IF(LEN(E4601&amp;"")&gt;0,IF(ISERROR(VLOOKUP(E4601,SpeciesLookup!B:G,4,FALSE)=TRUE),"",VLOOKUP(E4601,SpeciesLookup!B:G,4,FALSE)),"")</f>
        <v/>
      </c>
    </row>
    <row r="4602" spans="1:18" ht="13.2" x14ac:dyDescent="0.25">
      <c r="A4602" s="72"/>
      <c r="D4602" s="11"/>
      <c r="G4602" s="128" t="str">
        <f>IF(LEN(E4602&amp;"")&gt;0,IF(ISERROR(VLOOKUP(E4602,SpeciesLookup!B:G,6,FALSE)=TRUE),"",VLOOKUP(E4602,SpeciesLookup!B:G,6,FALSE)),"")</f>
        <v/>
      </c>
      <c r="H4602" s="128" t="str">
        <f>IF(LEN(E4602&amp;"")&gt;0,IF(ISERROR(VLOOKUP(E4602,SpeciesLookup!B:G,5,FALSE)=TRUE),"",VLOOKUP(E4602,SpeciesLookup!B:G,5,FALSE)),"")</f>
        <v/>
      </c>
      <c r="I4602" s="11"/>
      <c r="J4602" s="73"/>
      <c r="K4602" s="11"/>
      <c r="L4602" s="127" t="str">
        <f>TRIM(IF(ISERROR(VLOOKUP(R4602,SpeciesValidation!D:T,IF(ISNA(VLOOKUP(J4602,Validation!B$2:C$15,2,FALSE)),FALSE,VLOOKUP(J4602,Validation!B$2:C$15,2,FALSE)))),IF(LEN(E4602&amp;"")&gt;0,"",""),VLOOKUP(R4602,SpeciesValidation!D:T,VLOOKUP(J4602,Validation!B$2:C$15,2,FALSE),FALSE)) &amp; " " &amp; IF(ISERROR(IF(LEFT(J4602,1)="A",IF(IF(VLOOKUP(R4602,SpeciesValidation!D:W,20,FALSE)=FALSE,OR(TEXT(A4602,"MMDD")&lt;VLOOKUP(R4602,SpeciesValidation!D:W,18,FALSE),TEXT(A4602,"MMDD")&gt;VLOOKUP(R4602,SpeciesValidation!D:W,19,FALSE)),IF(TEXT(A4602,"MMDD")&lt;"0701",TEXT(A4602,"MMDD")&gt;VLOOKUP(R4602,SpeciesValidation!D:W,18,FALSE),TEXT(A4602,"MMDD")&lt;VLOOKUP(R4602,SpeciesValidation!D:W,19,FALSE))),"Date outside expected range for this species",""),"")),"",IF(LEFT(J4602,1)="A",IF(IF(VLOOKUP(R4602,SpeciesValidation!D:W,20,FALSE)=FALSE,OR(TEXT(A4602,"MMDD")&lt;VLOOKUP(R4602,SpeciesValidation!D:W,18,FALSE),TEXT(A4602,"MMDD")&gt;VLOOKUP(R4602,SpeciesValidation!D:W,19,FALSE)),IF(TEXT(A4602,"MMDD")&lt;"0701",TEXT(A4602,"MMDD")&gt;VLOOKUP(R4602,SpeciesValidation!D:W,18,FALSE),TEXT(A4602,"MMDD")&lt;VLOOKUP(R4602,SpeciesValidation!D:W,19,FALSE))),"Date outside expected range for this species",""),"")))</f>
        <v/>
      </c>
      <c r="M4602" s="127" t="str">
        <f>IF(LEN(E4602&amp;"")&gt;0,IF(ISERROR(VLOOKUP(R4602,SpeciesValidation!D:I,6,FALSE)),"",VLOOKUP(R4602,SpeciesValidation!D:I,6,FALSE)),"")</f>
        <v/>
      </c>
      <c r="Q4602" s="36" t="str">
        <f>IF(LEN(E4602&amp;"")&gt;0,IF(ISERROR(VLOOKUP(E4602,SpeciesValidation!B:G,2,FALSE)=TRUE),"",VLOOKUP(E4602,SpeciesValidation!B:G,2,FALSE)),"")</f>
        <v/>
      </c>
      <c r="R4602" s="36" t="str">
        <f>IF(LEN(E4602&amp;"")&gt;0,IF(ISERROR(VLOOKUP(E4602,SpeciesLookup!B:G,4,FALSE)=TRUE),"",VLOOKUP(E4602,SpeciesLookup!B:G,4,FALSE)),"")</f>
        <v/>
      </c>
    </row>
    <row r="4603" spans="1:18" ht="13.2" x14ac:dyDescent="0.25">
      <c r="A4603" s="72"/>
      <c r="D4603" s="11"/>
      <c r="G4603" s="128" t="str">
        <f>IF(LEN(E4603&amp;"")&gt;0,IF(ISERROR(VLOOKUP(E4603,SpeciesLookup!B:G,6,FALSE)=TRUE),"",VLOOKUP(E4603,SpeciesLookup!B:G,6,FALSE)),"")</f>
        <v/>
      </c>
      <c r="H4603" s="128" t="str">
        <f>IF(LEN(E4603&amp;"")&gt;0,IF(ISERROR(VLOOKUP(E4603,SpeciesLookup!B:G,5,FALSE)=TRUE),"",VLOOKUP(E4603,SpeciesLookup!B:G,5,FALSE)),"")</f>
        <v/>
      </c>
      <c r="I4603" s="11"/>
      <c r="J4603" s="73"/>
      <c r="K4603" s="11"/>
      <c r="L4603" s="127" t="str">
        <f>TRIM(IF(ISERROR(VLOOKUP(R4603,SpeciesValidation!D:T,IF(ISNA(VLOOKUP(J4603,Validation!B$2:C$15,2,FALSE)),FALSE,VLOOKUP(J4603,Validation!B$2:C$15,2,FALSE)))),IF(LEN(E4603&amp;"")&gt;0,"",""),VLOOKUP(R4603,SpeciesValidation!D:T,VLOOKUP(J4603,Validation!B$2:C$15,2,FALSE),FALSE)) &amp; " " &amp; IF(ISERROR(IF(LEFT(J4603,1)="A",IF(IF(VLOOKUP(R4603,SpeciesValidation!D:W,20,FALSE)=FALSE,OR(TEXT(A4603,"MMDD")&lt;VLOOKUP(R4603,SpeciesValidation!D:W,18,FALSE),TEXT(A4603,"MMDD")&gt;VLOOKUP(R4603,SpeciesValidation!D:W,19,FALSE)),IF(TEXT(A4603,"MMDD")&lt;"0701",TEXT(A4603,"MMDD")&gt;VLOOKUP(R4603,SpeciesValidation!D:W,18,FALSE),TEXT(A4603,"MMDD")&lt;VLOOKUP(R4603,SpeciesValidation!D:W,19,FALSE))),"Date outside expected range for this species",""),"")),"",IF(LEFT(J4603,1)="A",IF(IF(VLOOKUP(R4603,SpeciesValidation!D:W,20,FALSE)=FALSE,OR(TEXT(A4603,"MMDD")&lt;VLOOKUP(R4603,SpeciesValidation!D:W,18,FALSE),TEXT(A4603,"MMDD")&gt;VLOOKUP(R4603,SpeciesValidation!D:W,19,FALSE)),IF(TEXT(A4603,"MMDD")&lt;"0701",TEXT(A4603,"MMDD")&gt;VLOOKUP(R4603,SpeciesValidation!D:W,18,FALSE),TEXT(A4603,"MMDD")&lt;VLOOKUP(R4603,SpeciesValidation!D:W,19,FALSE))),"Date outside expected range for this species",""),"")))</f>
        <v/>
      </c>
      <c r="M4603" s="127" t="str">
        <f>IF(LEN(E4603&amp;"")&gt;0,IF(ISERROR(VLOOKUP(R4603,SpeciesValidation!D:I,6,FALSE)),"",VLOOKUP(R4603,SpeciesValidation!D:I,6,FALSE)),"")</f>
        <v/>
      </c>
      <c r="Q4603" s="36" t="str">
        <f>IF(LEN(E4603&amp;"")&gt;0,IF(ISERROR(VLOOKUP(E4603,SpeciesValidation!B:G,2,FALSE)=TRUE),"",VLOOKUP(E4603,SpeciesValidation!B:G,2,FALSE)),"")</f>
        <v/>
      </c>
      <c r="R4603" s="36" t="str">
        <f>IF(LEN(E4603&amp;"")&gt;0,IF(ISERROR(VLOOKUP(E4603,SpeciesLookup!B:G,4,FALSE)=TRUE),"",VLOOKUP(E4603,SpeciesLookup!B:G,4,FALSE)),"")</f>
        <v/>
      </c>
    </row>
    <row r="4604" spans="1:18" ht="13.2" x14ac:dyDescent="0.25">
      <c r="A4604" s="72"/>
      <c r="D4604" s="11"/>
      <c r="G4604" s="128" t="str">
        <f>IF(LEN(E4604&amp;"")&gt;0,IF(ISERROR(VLOOKUP(E4604,SpeciesLookup!B:G,6,FALSE)=TRUE),"",VLOOKUP(E4604,SpeciesLookup!B:G,6,FALSE)),"")</f>
        <v/>
      </c>
      <c r="H4604" s="128" t="str">
        <f>IF(LEN(E4604&amp;"")&gt;0,IF(ISERROR(VLOOKUP(E4604,SpeciesLookup!B:G,5,FALSE)=TRUE),"",VLOOKUP(E4604,SpeciesLookup!B:G,5,FALSE)),"")</f>
        <v/>
      </c>
      <c r="I4604" s="11"/>
      <c r="J4604" s="73"/>
      <c r="K4604" s="11"/>
      <c r="L4604" s="127" t="str">
        <f>TRIM(IF(ISERROR(VLOOKUP(R4604,SpeciesValidation!D:T,IF(ISNA(VLOOKUP(J4604,Validation!B$2:C$15,2,FALSE)),FALSE,VLOOKUP(J4604,Validation!B$2:C$15,2,FALSE)))),IF(LEN(E4604&amp;"")&gt;0,"",""),VLOOKUP(R4604,SpeciesValidation!D:T,VLOOKUP(J4604,Validation!B$2:C$15,2,FALSE),FALSE)) &amp; " " &amp; IF(ISERROR(IF(LEFT(J4604,1)="A",IF(IF(VLOOKUP(R4604,SpeciesValidation!D:W,20,FALSE)=FALSE,OR(TEXT(A4604,"MMDD")&lt;VLOOKUP(R4604,SpeciesValidation!D:W,18,FALSE),TEXT(A4604,"MMDD")&gt;VLOOKUP(R4604,SpeciesValidation!D:W,19,FALSE)),IF(TEXT(A4604,"MMDD")&lt;"0701",TEXT(A4604,"MMDD")&gt;VLOOKUP(R4604,SpeciesValidation!D:W,18,FALSE),TEXT(A4604,"MMDD")&lt;VLOOKUP(R4604,SpeciesValidation!D:W,19,FALSE))),"Date outside expected range for this species",""),"")),"",IF(LEFT(J4604,1)="A",IF(IF(VLOOKUP(R4604,SpeciesValidation!D:W,20,FALSE)=FALSE,OR(TEXT(A4604,"MMDD")&lt;VLOOKUP(R4604,SpeciesValidation!D:W,18,FALSE),TEXT(A4604,"MMDD")&gt;VLOOKUP(R4604,SpeciesValidation!D:W,19,FALSE)),IF(TEXT(A4604,"MMDD")&lt;"0701",TEXT(A4604,"MMDD")&gt;VLOOKUP(R4604,SpeciesValidation!D:W,18,FALSE),TEXT(A4604,"MMDD")&lt;VLOOKUP(R4604,SpeciesValidation!D:W,19,FALSE))),"Date outside expected range for this species",""),"")))</f>
        <v/>
      </c>
      <c r="M4604" s="127" t="str">
        <f>IF(LEN(E4604&amp;"")&gt;0,IF(ISERROR(VLOOKUP(R4604,SpeciesValidation!D:I,6,FALSE)),"",VLOOKUP(R4604,SpeciesValidation!D:I,6,FALSE)),"")</f>
        <v/>
      </c>
      <c r="Q4604" s="36" t="str">
        <f>IF(LEN(E4604&amp;"")&gt;0,IF(ISERROR(VLOOKUP(E4604,SpeciesValidation!B:G,2,FALSE)=TRUE),"",VLOOKUP(E4604,SpeciesValidation!B:G,2,FALSE)),"")</f>
        <v/>
      </c>
      <c r="R4604" s="36" t="str">
        <f>IF(LEN(E4604&amp;"")&gt;0,IF(ISERROR(VLOOKUP(E4604,SpeciesLookup!B:G,4,FALSE)=TRUE),"",VLOOKUP(E4604,SpeciesLookup!B:G,4,FALSE)),"")</f>
        <v/>
      </c>
    </row>
    <row r="4605" spans="1:18" ht="13.2" x14ac:dyDescent="0.25">
      <c r="A4605" s="72"/>
      <c r="D4605" s="11"/>
      <c r="G4605" s="128" t="str">
        <f>IF(LEN(E4605&amp;"")&gt;0,IF(ISERROR(VLOOKUP(E4605,SpeciesLookup!B:G,6,FALSE)=TRUE),"",VLOOKUP(E4605,SpeciesLookup!B:G,6,FALSE)),"")</f>
        <v/>
      </c>
      <c r="H4605" s="128" t="str">
        <f>IF(LEN(E4605&amp;"")&gt;0,IF(ISERROR(VLOOKUP(E4605,SpeciesLookup!B:G,5,FALSE)=TRUE),"",VLOOKUP(E4605,SpeciesLookup!B:G,5,FALSE)),"")</f>
        <v/>
      </c>
      <c r="I4605" s="11"/>
      <c r="J4605" s="73"/>
      <c r="K4605" s="11"/>
      <c r="L4605" s="127" t="str">
        <f>TRIM(IF(ISERROR(VLOOKUP(R4605,SpeciesValidation!D:T,IF(ISNA(VLOOKUP(J4605,Validation!B$2:C$15,2,FALSE)),FALSE,VLOOKUP(J4605,Validation!B$2:C$15,2,FALSE)))),IF(LEN(E4605&amp;"")&gt;0,"",""),VLOOKUP(R4605,SpeciesValidation!D:T,VLOOKUP(J4605,Validation!B$2:C$15,2,FALSE),FALSE)) &amp; " " &amp; IF(ISERROR(IF(LEFT(J4605,1)="A",IF(IF(VLOOKUP(R4605,SpeciesValidation!D:W,20,FALSE)=FALSE,OR(TEXT(A4605,"MMDD")&lt;VLOOKUP(R4605,SpeciesValidation!D:W,18,FALSE),TEXT(A4605,"MMDD")&gt;VLOOKUP(R4605,SpeciesValidation!D:W,19,FALSE)),IF(TEXT(A4605,"MMDD")&lt;"0701",TEXT(A4605,"MMDD")&gt;VLOOKUP(R4605,SpeciesValidation!D:W,18,FALSE),TEXT(A4605,"MMDD")&lt;VLOOKUP(R4605,SpeciesValidation!D:W,19,FALSE))),"Date outside expected range for this species",""),"")),"",IF(LEFT(J4605,1)="A",IF(IF(VLOOKUP(R4605,SpeciesValidation!D:W,20,FALSE)=FALSE,OR(TEXT(A4605,"MMDD")&lt;VLOOKUP(R4605,SpeciesValidation!D:W,18,FALSE),TEXT(A4605,"MMDD")&gt;VLOOKUP(R4605,SpeciesValidation!D:W,19,FALSE)),IF(TEXT(A4605,"MMDD")&lt;"0701",TEXT(A4605,"MMDD")&gt;VLOOKUP(R4605,SpeciesValidation!D:W,18,FALSE),TEXT(A4605,"MMDD")&lt;VLOOKUP(R4605,SpeciesValidation!D:W,19,FALSE))),"Date outside expected range for this species",""),"")))</f>
        <v/>
      </c>
      <c r="M4605" s="127" t="str">
        <f>IF(LEN(E4605&amp;"")&gt;0,IF(ISERROR(VLOOKUP(R4605,SpeciesValidation!D:I,6,FALSE)),"",VLOOKUP(R4605,SpeciesValidation!D:I,6,FALSE)),"")</f>
        <v/>
      </c>
      <c r="Q4605" s="36" t="str">
        <f>IF(LEN(E4605&amp;"")&gt;0,IF(ISERROR(VLOOKUP(E4605,SpeciesValidation!B:G,2,FALSE)=TRUE),"",VLOOKUP(E4605,SpeciesValidation!B:G,2,FALSE)),"")</f>
        <v/>
      </c>
      <c r="R4605" s="36" t="str">
        <f>IF(LEN(E4605&amp;"")&gt;0,IF(ISERROR(VLOOKUP(E4605,SpeciesLookup!B:G,4,FALSE)=TRUE),"",VLOOKUP(E4605,SpeciesLookup!B:G,4,FALSE)),"")</f>
        <v/>
      </c>
    </row>
    <row r="4606" spans="1:18" ht="13.2" x14ac:dyDescent="0.25">
      <c r="A4606" s="72"/>
      <c r="D4606" s="11"/>
      <c r="G4606" s="128" t="str">
        <f>IF(LEN(E4606&amp;"")&gt;0,IF(ISERROR(VLOOKUP(E4606,SpeciesLookup!B:G,6,FALSE)=TRUE),"",VLOOKUP(E4606,SpeciesLookup!B:G,6,FALSE)),"")</f>
        <v/>
      </c>
      <c r="H4606" s="128" t="str">
        <f>IF(LEN(E4606&amp;"")&gt;0,IF(ISERROR(VLOOKUP(E4606,SpeciesLookup!B:G,5,FALSE)=TRUE),"",VLOOKUP(E4606,SpeciesLookup!B:G,5,FALSE)),"")</f>
        <v/>
      </c>
      <c r="I4606" s="11"/>
      <c r="J4606" s="73"/>
      <c r="K4606" s="11"/>
      <c r="L4606" s="127" t="str">
        <f>TRIM(IF(ISERROR(VLOOKUP(R4606,SpeciesValidation!D:T,IF(ISNA(VLOOKUP(J4606,Validation!B$2:C$15,2,FALSE)),FALSE,VLOOKUP(J4606,Validation!B$2:C$15,2,FALSE)))),IF(LEN(E4606&amp;"")&gt;0,"",""),VLOOKUP(R4606,SpeciesValidation!D:T,VLOOKUP(J4606,Validation!B$2:C$15,2,FALSE),FALSE)) &amp; " " &amp; IF(ISERROR(IF(LEFT(J4606,1)="A",IF(IF(VLOOKUP(R4606,SpeciesValidation!D:W,20,FALSE)=FALSE,OR(TEXT(A4606,"MMDD")&lt;VLOOKUP(R4606,SpeciesValidation!D:W,18,FALSE),TEXT(A4606,"MMDD")&gt;VLOOKUP(R4606,SpeciesValidation!D:W,19,FALSE)),IF(TEXT(A4606,"MMDD")&lt;"0701",TEXT(A4606,"MMDD")&gt;VLOOKUP(R4606,SpeciesValidation!D:W,18,FALSE),TEXT(A4606,"MMDD")&lt;VLOOKUP(R4606,SpeciesValidation!D:W,19,FALSE))),"Date outside expected range for this species",""),"")),"",IF(LEFT(J4606,1)="A",IF(IF(VLOOKUP(R4606,SpeciesValidation!D:W,20,FALSE)=FALSE,OR(TEXT(A4606,"MMDD")&lt;VLOOKUP(R4606,SpeciesValidation!D:W,18,FALSE),TEXT(A4606,"MMDD")&gt;VLOOKUP(R4606,SpeciesValidation!D:W,19,FALSE)),IF(TEXT(A4606,"MMDD")&lt;"0701",TEXT(A4606,"MMDD")&gt;VLOOKUP(R4606,SpeciesValidation!D:W,18,FALSE),TEXT(A4606,"MMDD")&lt;VLOOKUP(R4606,SpeciesValidation!D:W,19,FALSE))),"Date outside expected range for this species",""),"")))</f>
        <v/>
      </c>
      <c r="M4606" s="127" t="str">
        <f>IF(LEN(E4606&amp;"")&gt;0,IF(ISERROR(VLOOKUP(R4606,SpeciesValidation!D:I,6,FALSE)),"",VLOOKUP(R4606,SpeciesValidation!D:I,6,FALSE)),"")</f>
        <v/>
      </c>
      <c r="Q4606" s="36" t="str">
        <f>IF(LEN(E4606&amp;"")&gt;0,IF(ISERROR(VLOOKUP(E4606,SpeciesValidation!B:G,2,FALSE)=TRUE),"",VLOOKUP(E4606,SpeciesValidation!B:G,2,FALSE)),"")</f>
        <v/>
      </c>
      <c r="R4606" s="36" t="str">
        <f>IF(LEN(E4606&amp;"")&gt;0,IF(ISERROR(VLOOKUP(E4606,SpeciesLookup!B:G,4,FALSE)=TRUE),"",VLOOKUP(E4606,SpeciesLookup!B:G,4,FALSE)),"")</f>
        <v/>
      </c>
    </row>
    <row r="4607" spans="1:18" ht="13.2" x14ac:dyDescent="0.25">
      <c r="A4607" s="72"/>
      <c r="D4607" s="11"/>
      <c r="G4607" s="128" t="str">
        <f>IF(LEN(E4607&amp;"")&gt;0,IF(ISERROR(VLOOKUP(E4607,SpeciesLookup!B:G,6,FALSE)=TRUE),"",VLOOKUP(E4607,SpeciesLookup!B:G,6,FALSE)),"")</f>
        <v/>
      </c>
      <c r="H4607" s="128" t="str">
        <f>IF(LEN(E4607&amp;"")&gt;0,IF(ISERROR(VLOOKUP(E4607,SpeciesLookup!B:G,5,FALSE)=TRUE),"",VLOOKUP(E4607,SpeciesLookup!B:G,5,FALSE)),"")</f>
        <v/>
      </c>
      <c r="I4607" s="11"/>
      <c r="J4607" s="73"/>
      <c r="K4607" s="11"/>
      <c r="L4607" s="127" t="str">
        <f>TRIM(IF(ISERROR(VLOOKUP(R4607,SpeciesValidation!D:T,IF(ISNA(VLOOKUP(J4607,Validation!B$2:C$15,2,FALSE)),FALSE,VLOOKUP(J4607,Validation!B$2:C$15,2,FALSE)))),IF(LEN(E4607&amp;"")&gt;0,"",""),VLOOKUP(R4607,SpeciesValidation!D:T,VLOOKUP(J4607,Validation!B$2:C$15,2,FALSE),FALSE)) &amp; " " &amp; IF(ISERROR(IF(LEFT(J4607,1)="A",IF(IF(VLOOKUP(R4607,SpeciesValidation!D:W,20,FALSE)=FALSE,OR(TEXT(A4607,"MMDD")&lt;VLOOKUP(R4607,SpeciesValidation!D:W,18,FALSE),TEXT(A4607,"MMDD")&gt;VLOOKUP(R4607,SpeciesValidation!D:W,19,FALSE)),IF(TEXT(A4607,"MMDD")&lt;"0701",TEXT(A4607,"MMDD")&gt;VLOOKUP(R4607,SpeciesValidation!D:W,18,FALSE),TEXT(A4607,"MMDD")&lt;VLOOKUP(R4607,SpeciesValidation!D:W,19,FALSE))),"Date outside expected range for this species",""),"")),"",IF(LEFT(J4607,1)="A",IF(IF(VLOOKUP(R4607,SpeciesValidation!D:W,20,FALSE)=FALSE,OR(TEXT(A4607,"MMDD")&lt;VLOOKUP(R4607,SpeciesValidation!D:W,18,FALSE),TEXT(A4607,"MMDD")&gt;VLOOKUP(R4607,SpeciesValidation!D:W,19,FALSE)),IF(TEXT(A4607,"MMDD")&lt;"0701",TEXT(A4607,"MMDD")&gt;VLOOKUP(R4607,SpeciesValidation!D:W,18,FALSE),TEXT(A4607,"MMDD")&lt;VLOOKUP(R4607,SpeciesValidation!D:W,19,FALSE))),"Date outside expected range for this species",""),"")))</f>
        <v/>
      </c>
      <c r="M4607" s="127" t="str">
        <f>IF(LEN(E4607&amp;"")&gt;0,IF(ISERROR(VLOOKUP(R4607,SpeciesValidation!D:I,6,FALSE)),"",VLOOKUP(R4607,SpeciesValidation!D:I,6,FALSE)),"")</f>
        <v/>
      </c>
      <c r="Q4607" s="36" t="str">
        <f>IF(LEN(E4607&amp;"")&gt;0,IF(ISERROR(VLOOKUP(E4607,SpeciesValidation!B:G,2,FALSE)=TRUE),"",VLOOKUP(E4607,SpeciesValidation!B:G,2,FALSE)),"")</f>
        <v/>
      </c>
      <c r="R4607" s="36" t="str">
        <f>IF(LEN(E4607&amp;"")&gt;0,IF(ISERROR(VLOOKUP(E4607,SpeciesLookup!B:G,4,FALSE)=TRUE),"",VLOOKUP(E4607,SpeciesLookup!B:G,4,FALSE)),"")</f>
        <v/>
      </c>
    </row>
    <row r="4608" spans="1:18" ht="13.2" x14ac:dyDescent="0.25">
      <c r="A4608" s="72"/>
      <c r="D4608" s="11"/>
      <c r="G4608" s="128" t="str">
        <f>IF(LEN(E4608&amp;"")&gt;0,IF(ISERROR(VLOOKUP(E4608,SpeciesLookup!B:G,6,FALSE)=TRUE),"",VLOOKUP(E4608,SpeciesLookup!B:G,6,FALSE)),"")</f>
        <v/>
      </c>
      <c r="H4608" s="128" t="str">
        <f>IF(LEN(E4608&amp;"")&gt;0,IF(ISERROR(VLOOKUP(E4608,SpeciesLookup!B:G,5,FALSE)=TRUE),"",VLOOKUP(E4608,SpeciesLookup!B:G,5,FALSE)),"")</f>
        <v/>
      </c>
      <c r="I4608" s="11"/>
      <c r="J4608" s="73"/>
      <c r="K4608" s="11"/>
      <c r="L4608" s="127" t="str">
        <f>TRIM(IF(ISERROR(VLOOKUP(R4608,SpeciesValidation!D:T,IF(ISNA(VLOOKUP(J4608,Validation!B$2:C$15,2,FALSE)),FALSE,VLOOKUP(J4608,Validation!B$2:C$15,2,FALSE)))),IF(LEN(E4608&amp;"")&gt;0,"",""),VLOOKUP(R4608,SpeciesValidation!D:T,VLOOKUP(J4608,Validation!B$2:C$15,2,FALSE),FALSE)) &amp; " " &amp; IF(ISERROR(IF(LEFT(J4608,1)="A",IF(IF(VLOOKUP(R4608,SpeciesValidation!D:W,20,FALSE)=FALSE,OR(TEXT(A4608,"MMDD")&lt;VLOOKUP(R4608,SpeciesValidation!D:W,18,FALSE),TEXT(A4608,"MMDD")&gt;VLOOKUP(R4608,SpeciesValidation!D:W,19,FALSE)),IF(TEXT(A4608,"MMDD")&lt;"0701",TEXT(A4608,"MMDD")&gt;VLOOKUP(R4608,SpeciesValidation!D:W,18,FALSE),TEXT(A4608,"MMDD")&lt;VLOOKUP(R4608,SpeciesValidation!D:W,19,FALSE))),"Date outside expected range for this species",""),"")),"",IF(LEFT(J4608,1)="A",IF(IF(VLOOKUP(R4608,SpeciesValidation!D:W,20,FALSE)=FALSE,OR(TEXT(A4608,"MMDD")&lt;VLOOKUP(R4608,SpeciesValidation!D:W,18,FALSE),TEXT(A4608,"MMDD")&gt;VLOOKUP(R4608,SpeciesValidation!D:W,19,FALSE)),IF(TEXT(A4608,"MMDD")&lt;"0701",TEXT(A4608,"MMDD")&gt;VLOOKUP(R4608,SpeciesValidation!D:W,18,FALSE),TEXT(A4608,"MMDD")&lt;VLOOKUP(R4608,SpeciesValidation!D:W,19,FALSE))),"Date outside expected range for this species",""),"")))</f>
        <v/>
      </c>
      <c r="M4608" s="127" t="str">
        <f>IF(LEN(E4608&amp;"")&gt;0,IF(ISERROR(VLOOKUP(R4608,SpeciesValidation!D:I,6,FALSE)),"",VLOOKUP(R4608,SpeciesValidation!D:I,6,FALSE)),"")</f>
        <v/>
      </c>
      <c r="Q4608" s="36" t="str">
        <f>IF(LEN(E4608&amp;"")&gt;0,IF(ISERROR(VLOOKUP(E4608,SpeciesValidation!B:G,2,FALSE)=TRUE),"",VLOOKUP(E4608,SpeciesValidation!B:G,2,FALSE)),"")</f>
        <v/>
      </c>
      <c r="R4608" s="36" t="str">
        <f>IF(LEN(E4608&amp;"")&gt;0,IF(ISERROR(VLOOKUP(E4608,SpeciesLookup!B:G,4,FALSE)=TRUE),"",VLOOKUP(E4608,SpeciesLookup!B:G,4,FALSE)),"")</f>
        <v/>
      </c>
    </row>
    <row r="4609" spans="1:18" ht="13.2" x14ac:dyDescent="0.25">
      <c r="A4609" s="72"/>
      <c r="D4609" s="11"/>
      <c r="G4609" s="128" t="str">
        <f>IF(LEN(E4609&amp;"")&gt;0,IF(ISERROR(VLOOKUP(E4609,SpeciesLookup!B:G,6,FALSE)=TRUE),"",VLOOKUP(E4609,SpeciesLookup!B:G,6,FALSE)),"")</f>
        <v/>
      </c>
      <c r="H4609" s="128" t="str">
        <f>IF(LEN(E4609&amp;"")&gt;0,IF(ISERROR(VLOOKUP(E4609,SpeciesLookup!B:G,5,FALSE)=TRUE),"",VLOOKUP(E4609,SpeciesLookup!B:G,5,FALSE)),"")</f>
        <v/>
      </c>
      <c r="I4609" s="11"/>
      <c r="J4609" s="73"/>
      <c r="K4609" s="11"/>
      <c r="L4609" s="127" t="str">
        <f>TRIM(IF(ISERROR(VLOOKUP(R4609,SpeciesValidation!D:T,IF(ISNA(VLOOKUP(J4609,Validation!B$2:C$15,2,FALSE)),FALSE,VLOOKUP(J4609,Validation!B$2:C$15,2,FALSE)))),IF(LEN(E4609&amp;"")&gt;0,"",""),VLOOKUP(R4609,SpeciesValidation!D:T,VLOOKUP(J4609,Validation!B$2:C$15,2,FALSE),FALSE)) &amp; " " &amp; IF(ISERROR(IF(LEFT(J4609,1)="A",IF(IF(VLOOKUP(R4609,SpeciesValidation!D:W,20,FALSE)=FALSE,OR(TEXT(A4609,"MMDD")&lt;VLOOKUP(R4609,SpeciesValidation!D:W,18,FALSE),TEXT(A4609,"MMDD")&gt;VLOOKUP(R4609,SpeciesValidation!D:W,19,FALSE)),IF(TEXT(A4609,"MMDD")&lt;"0701",TEXT(A4609,"MMDD")&gt;VLOOKUP(R4609,SpeciesValidation!D:W,18,FALSE),TEXT(A4609,"MMDD")&lt;VLOOKUP(R4609,SpeciesValidation!D:W,19,FALSE))),"Date outside expected range for this species",""),"")),"",IF(LEFT(J4609,1)="A",IF(IF(VLOOKUP(R4609,SpeciesValidation!D:W,20,FALSE)=FALSE,OR(TEXT(A4609,"MMDD")&lt;VLOOKUP(R4609,SpeciesValidation!D:W,18,FALSE),TEXT(A4609,"MMDD")&gt;VLOOKUP(R4609,SpeciesValidation!D:W,19,FALSE)),IF(TEXT(A4609,"MMDD")&lt;"0701",TEXT(A4609,"MMDD")&gt;VLOOKUP(R4609,SpeciesValidation!D:W,18,FALSE),TEXT(A4609,"MMDD")&lt;VLOOKUP(R4609,SpeciesValidation!D:W,19,FALSE))),"Date outside expected range for this species",""),"")))</f>
        <v/>
      </c>
      <c r="M4609" s="127" t="str">
        <f>IF(LEN(E4609&amp;"")&gt;0,IF(ISERROR(VLOOKUP(R4609,SpeciesValidation!D:I,6,FALSE)),"",VLOOKUP(R4609,SpeciesValidation!D:I,6,FALSE)),"")</f>
        <v/>
      </c>
      <c r="Q4609" s="36" t="str">
        <f>IF(LEN(E4609&amp;"")&gt;0,IF(ISERROR(VLOOKUP(E4609,SpeciesValidation!B:G,2,FALSE)=TRUE),"",VLOOKUP(E4609,SpeciesValidation!B:G,2,FALSE)),"")</f>
        <v/>
      </c>
      <c r="R4609" s="36" t="str">
        <f>IF(LEN(E4609&amp;"")&gt;0,IF(ISERROR(VLOOKUP(E4609,SpeciesLookup!B:G,4,FALSE)=TRUE),"",VLOOKUP(E4609,SpeciesLookup!B:G,4,FALSE)),"")</f>
        <v/>
      </c>
    </row>
    <row r="4610" spans="1:18" ht="13.2" x14ac:dyDescent="0.25">
      <c r="A4610" s="72"/>
      <c r="D4610" s="11"/>
      <c r="G4610" s="128" t="str">
        <f>IF(LEN(E4610&amp;"")&gt;0,IF(ISERROR(VLOOKUP(E4610,SpeciesLookup!B:G,6,FALSE)=TRUE),"",VLOOKUP(E4610,SpeciesLookup!B:G,6,FALSE)),"")</f>
        <v/>
      </c>
      <c r="H4610" s="128" t="str">
        <f>IF(LEN(E4610&amp;"")&gt;0,IF(ISERROR(VLOOKUP(E4610,SpeciesLookup!B:G,5,FALSE)=TRUE),"",VLOOKUP(E4610,SpeciesLookup!B:G,5,FALSE)),"")</f>
        <v/>
      </c>
      <c r="I4610" s="11"/>
      <c r="J4610" s="73"/>
      <c r="K4610" s="11"/>
      <c r="L4610" s="127" t="str">
        <f>TRIM(IF(ISERROR(VLOOKUP(R4610,SpeciesValidation!D:T,IF(ISNA(VLOOKUP(J4610,Validation!B$2:C$15,2,FALSE)),FALSE,VLOOKUP(J4610,Validation!B$2:C$15,2,FALSE)))),IF(LEN(E4610&amp;"")&gt;0,"",""),VLOOKUP(R4610,SpeciesValidation!D:T,VLOOKUP(J4610,Validation!B$2:C$15,2,FALSE),FALSE)) &amp; " " &amp; IF(ISERROR(IF(LEFT(J4610,1)="A",IF(IF(VLOOKUP(R4610,SpeciesValidation!D:W,20,FALSE)=FALSE,OR(TEXT(A4610,"MMDD")&lt;VLOOKUP(R4610,SpeciesValidation!D:W,18,FALSE),TEXT(A4610,"MMDD")&gt;VLOOKUP(R4610,SpeciesValidation!D:W,19,FALSE)),IF(TEXT(A4610,"MMDD")&lt;"0701",TEXT(A4610,"MMDD")&gt;VLOOKUP(R4610,SpeciesValidation!D:W,18,FALSE),TEXT(A4610,"MMDD")&lt;VLOOKUP(R4610,SpeciesValidation!D:W,19,FALSE))),"Date outside expected range for this species",""),"")),"",IF(LEFT(J4610,1)="A",IF(IF(VLOOKUP(R4610,SpeciesValidation!D:W,20,FALSE)=FALSE,OR(TEXT(A4610,"MMDD")&lt;VLOOKUP(R4610,SpeciesValidation!D:W,18,FALSE),TEXT(A4610,"MMDD")&gt;VLOOKUP(R4610,SpeciesValidation!D:W,19,FALSE)),IF(TEXT(A4610,"MMDD")&lt;"0701",TEXT(A4610,"MMDD")&gt;VLOOKUP(R4610,SpeciesValidation!D:W,18,FALSE),TEXT(A4610,"MMDD")&lt;VLOOKUP(R4610,SpeciesValidation!D:W,19,FALSE))),"Date outside expected range for this species",""),"")))</f>
        <v/>
      </c>
      <c r="M4610" s="127" t="str">
        <f>IF(LEN(E4610&amp;"")&gt;0,IF(ISERROR(VLOOKUP(R4610,SpeciesValidation!D:I,6,FALSE)),"",VLOOKUP(R4610,SpeciesValidation!D:I,6,FALSE)),"")</f>
        <v/>
      </c>
      <c r="Q4610" s="36" t="str">
        <f>IF(LEN(E4610&amp;"")&gt;0,IF(ISERROR(VLOOKUP(E4610,SpeciesValidation!B:G,2,FALSE)=TRUE),"",VLOOKUP(E4610,SpeciesValidation!B:G,2,FALSE)),"")</f>
        <v/>
      </c>
      <c r="R4610" s="36" t="str">
        <f>IF(LEN(E4610&amp;"")&gt;0,IF(ISERROR(VLOOKUP(E4610,SpeciesLookup!B:G,4,FALSE)=TRUE),"",VLOOKUP(E4610,SpeciesLookup!B:G,4,FALSE)),"")</f>
        <v/>
      </c>
    </row>
    <row r="4611" spans="1:18" ht="13.2" x14ac:dyDescent="0.25">
      <c r="A4611" s="72"/>
      <c r="D4611" s="11"/>
      <c r="G4611" s="128" t="str">
        <f>IF(LEN(E4611&amp;"")&gt;0,IF(ISERROR(VLOOKUP(E4611,SpeciesLookup!B:G,6,FALSE)=TRUE),"",VLOOKUP(E4611,SpeciesLookup!B:G,6,FALSE)),"")</f>
        <v/>
      </c>
      <c r="H4611" s="128" t="str">
        <f>IF(LEN(E4611&amp;"")&gt;0,IF(ISERROR(VLOOKUP(E4611,SpeciesLookup!B:G,5,FALSE)=TRUE),"",VLOOKUP(E4611,SpeciesLookup!B:G,5,FALSE)),"")</f>
        <v/>
      </c>
      <c r="I4611" s="11"/>
      <c r="J4611" s="73"/>
      <c r="K4611" s="11"/>
      <c r="L4611" s="127" t="str">
        <f>TRIM(IF(ISERROR(VLOOKUP(R4611,SpeciesValidation!D:T,IF(ISNA(VLOOKUP(J4611,Validation!B$2:C$15,2,FALSE)),FALSE,VLOOKUP(J4611,Validation!B$2:C$15,2,FALSE)))),IF(LEN(E4611&amp;"")&gt;0,"",""),VLOOKUP(R4611,SpeciesValidation!D:T,VLOOKUP(J4611,Validation!B$2:C$15,2,FALSE),FALSE)) &amp; " " &amp; IF(ISERROR(IF(LEFT(J4611,1)="A",IF(IF(VLOOKUP(R4611,SpeciesValidation!D:W,20,FALSE)=FALSE,OR(TEXT(A4611,"MMDD")&lt;VLOOKUP(R4611,SpeciesValidation!D:W,18,FALSE),TEXT(A4611,"MMDD")&gt;VLOOKUP(R4611,SpeciesValidation!D:W,19,FALSE)),IF(TEXT(A4611,"MMDD")&lt;"0701",TEXT(A4611,"MMDD")&gt;VLOOKUP(R4611,SpeciesValidation!D:W,18,FALSE),TEXT(A4611,"MMDD")&lt;VLOOKUP(R4611,SpeciesValidation!D:W,19,FALSE))),"Date outside expected range for this species",""),"")),"",IF(LEFT(J4611,1)="A",IF(IF(VLOOKUP(R4611,SpeciesValidation!D:W,20,FALSE)=FALSE,OR(TEXT(A4611,"MMDD")&lt;VLOOKUP(R4611,SpeciesValidation!D:W,18,FALSE),TEXT(A4611,"MMDD")&gt;VLOOKUP(R4611,SpeciesValidation!D:W,19,FALSE)),IF(TEXT(A4611,"MMDD")&lt;"0701",TEXT(A4611,"MMDD")&gt;VLOOKUP(R4611,SpeciesValidation!D:W,18,FALSE),TEXT(A4611,"MMDD")&lt;VLOOKUP(R4611,SpeciesValidation!D:W,19,FALSE))),"Date outside expected range for this species",""),"")))</f>
        <v/>
      </c>
      <c r="M4611" s="127" t="str">
        <f>IF(LEN(E4611&amp;"")&gt;0,IF(ISERROR(VLOOKUP(R4611,SpeciesValidation!D:I,6,FALSE)),"",VLOOKUP(R4611,SpeciesValidation!D:I,6,FALSE)),"")</f>
        <v/>
      </c>
      <c r="Q4611" s="36" t="str">
        <f>IF(LEN(E4611&amp;"")&gt;0,IF(ISERROR(VLOOKUP(E4611,SpeciesValidation!B:G,2,FALSE)=TRUE),"",VLOOKUP(E4611,SpeciesValidation!B:G,2,FALSE)),"")</f>
        <v/>
      </c>
      <c r="R4611" s="36" t="str">
        <f>IF(LEN(E4611&amp;"")&gt;0,IF(ISERROR(VLOOKUP(E4611,SpeciesLookup!B:G,4,FALSE)=TRUE),"",VLOOKUP(E4611,SpeciesLookup!B:G,4,FALSE)),"")</f>
        <v/>
      </c>
    </row>
    <row r="4612" spans="1:18" ht="13.2" x14ac:dyDescent="0.25">
      <c r="A4612" s="72"/>
      <c r="D4612" s="11"/>
      <c r="G4612" s="128" t="str">
        <f>IF(LEN(E4612&amp;"")&gt;0,IF(ISERROR(VLOOKUP(E4612,SpeciesLookup!B:G,6,FALSE)=TRUE),"",VLOOKUP(E4612,SpeciesLookup!B:G,6,FALSE)),"")</f>
        <v/>
      </c>
      <c r="H4612" s="128" t="str">
        <f>IF(LEN(E4612&amp;"")&gt;0,IF(ISERROR(VLOOKUP(E4612,SpeciesLookup!B:G,5,FALSE)=TRUE),"",VLOOKUP(E4612,SpeciesLookup!B:G,5,FALSE)),"")</f>
        <v/>
      </c>
      <c r="I4612" s="11"/>
      <c r="J4612" s="73"/>
      <c r="K4612" s="11"/>
      <c r="L4612" s="127" t="str">
        <f>TRIM(IF(ISERROR(VLOOKUP(R4612,SpeciesValidation!D:T,IF(ISNA(VLOOKUP(J4612,Validation!B$2:C$15,2,FALSE)),FALSE,VLOOKUP(J4612,Validation!B$2:C$15,2,FALSE)))),IF(LEN(E4612&amp;"")&gt;0,"",""),VLOOKUP(R4612,SpeciesValidation!D:T,VLOOKUP(J4612,Validation!B$2:C$15,2,FALSE),FALSE)) &amp; " " &amp; IF(ISERROR(IF(LEFT(J4612,1)="A",IF(IF(VLOOKUP(R4612,SpeciesValidation!D:W,20,FALSE)=FALSE,OR(TEXT(A4612,"MMDD")&lt;VLOOKUP(R4612,SpeciesValidation!D:W,18,FALSE),TEXT(A4612,"MMDD")&gt;VLOOKUP(R4612,SpeciesValidation!D:W,19,FALSE)),IF(TEXT(A4612,"MMDD")&lt;"0701",TEXT(A4612,"MMDD")&gt;VLOOKUP(R4612,SpeciesValidation!D:W,18,FALSE),TEXT(A4612,"MMDD")&lt;VLOOKUP(R4612,SpeciesValidation!D:W,19,FALSE))),"Date outside expected range for this species",""),"")),"",IF(LEFT(J4612,1)="A",IF(IF(VLOOKUP(R4612,SpeciesValidation!D:W,20,FALSE)=FALSE,OR(TEXT(A4612,"MMDD")&lt;VLOOKUP(R4612,SpeciesValidation!D:W,18,FALSE),TEXT(A4612,"MMDD")&gt;VLOOKUP(R4612,SpeciesValidation!D:W,19,FALSE)),IF(TEXT(A4612,"MMDD")&lt;"0701",TEXT(A4612,"MMDD")&gt;VLOOKUP(R4612,SpeciesValidation!D:W,18,FALSE),TEXT(A4612,"MMDD")&lt;VLOOKUP(R4612,SpeciesValidation!D:W,19,FALSE))),"Date outside expected range for this species",""),"")))</f>
        <v/>
      </c>
      <c r="M4612" s="127" t="str">
        <f>IF(LEN(E4612&amp;"")&gt;0,IF(ISERROR(VLOOKUP(R4612,SpeciesValidation!D:I,6,FALSE)),"",VLOOKUP(R4612,SpeciesValidation!D:I,6,FALSE)),"")</f>
        <v/>
      </c>
      <c r="Q4612" s="36" t="str">
        <f>IF(LEN(E4612&amp;"")&gt;0,IF(ISERROR(VLOOKUP(E4612,SpeciesValidation!B:G,2,FALSE)=TRUE),"",VLOOKUP(E4612,SpeciesValidation!B:G,2,FALSE)),"")</f>
        <v/>
      </c>
      <c r="R4612" s="36" t="str">
        <f>IF(LEN(E4612&amp;"")&gt;0,IF(ISERROR(VLOOKUP(E4612,SpeciesLookup!B:G,4,FALSE)=TRUE),"",VLOOKUP(E4612,SpeciesLookup!B:G,4,FALSE)),"")</f>
        <v/>
      </c>
    </row>
    <row r="4613" spans="1:18" ht="13.2" x14ac:dyDescent="0.25">
      <c r="A4613" s="72"/>
      <c r="D4613" s="11"/>
      <c r="G4613" s="128" t="str">
        <f>IF(LEN(E4613&amp;"")&gt;0,IF(ISERROR(VLOOKUP(E4613,SpeciesLookup!B:G,6,FALSE)=TRUE),"",VLOOKUP(E4613,SpeciesLookup!B:G,6,FALSE)),"")</f>
        <v/>
      </c>
      <c r="H4613" s="128" t="str">
        <f>IF(LEN(E4613&amp;"")&gt;0,IF(ISERROR(VLOOKUP(E4613,SpeciesLookup!B:G,5,FALSE)=TRUE),"",VLOOKUP(E4613,SpeciesLookup!B:G,5,FALSE)),"")</f>
        <v/>
      </c>
      <c r="I4613" s="11"/>
      <c r="J4613" s="73"/>
      <c r="K4613" s="11"/>
      <c r="L4613" s="127" t="str">
        <f>TRIM(IF(ISERROR(VLOOKUP(R4613,SpeciesValidation!D:T,IF(ISNA(VLOOKUP(J4613,Validation!B$2:C$15,2,FALSE)),FALSE,VLOOKUP(J4613,Validation!B$2:C$15,2,FALSE)))),IF(LEN(E4613&amp;"")&gt;0,"",""),VLOOKUP(R4613,SpeciesValidation!D:T,VLOOKUP(J4613,Validation!B$2:C$15,2,FALSE),FALSE)) &amp; " " &amp; IF(ISERROR(IF(LEFT(J4613,1)="A",IF(IF(VLOOKUP(R4613,SpeciesValidation!D:W,20,FALSE)=FALSE,OR(TEXT(A4613,"MMDD")&lt;VLOOKUP(R4613,SpeciesValidation!D:W,18,FALSE),TEXT(A4613,"MMDD")&gt;VLOOKUP(R4613,SpeciesValidation!D:W,19,FALSE)),IF(TEXT(A4613,"MMDD")&lt;"0701",TEXT(A4613,"MMDD")&gt;VLOOKUP(R4613,SpeciesValidation!D:W,18,FALSE),TEXT(A4613,"MMDD")&lt;VLOOKUP(R4613,SpeciesValidation!D:W,19,FALSE))),"Date outside expected range for this species",""),"")),"",IF(LEFT(J4613,1)="A",IF(IF(VLOOKUP(R4613,SpeciesValidation!D:W,20,FALSE)=FALSE,OR(TEXT(A4613,"MMDD")&lt;VLOOKUP(R4613,SpeciesValidation!D:W,18,FALSE),TEXT(A4613,"MMDD")&gt;VLOOKUP(R4613,SpeciesValidation!D:W,19,FALSE)),IF(TEXT(A4613,"MMDD")&lt;"0701",TEXT(A4613,"MMDD")&gt;VLOOKUP(R4613,SpeciesValidation!D:W,18,FALSE),TEXT(A4613,"MMDD")&lt;VLOOKUP(R4613,SpeciesValidation!D:W,19,FALSE))),"Date outside expected range for this species",""),"")))</f>
        <v/>
      </c>
      <c r="M4613" s="127" t="str">
        <f>IF(LEN(E4613&amp;"")&gt;0,IF(ISERROR(VLOOKUP(R4613,SpeciesValidation!D:I,6,FALSE)),"",VLOOKUP(R4613,SpeciesValidation!D:I,6,FALSE)),"")</f>
        <v/>
      </c>
      <c r="Q4613" s="36" t="str">
        <f>IF(LEN(E4613&amp;"")&gt;0,IF(ISERROR(VLOOKUP(E4613,SpeciesValidation!B:G,2,FALSE)=TRUE),"",VLOOKUP(E4613,SpeciesValidation!B:G,2,FALSE)),"")</f>
        <v/>
      </c>
      <c r="R4613" s="36" t="str">
        <f>IF(LEN(E4613&amp;"")&gt;0,IF(ISERROR(VLOOKUP(E4613,SpeciesLookup!B:G,4,FALSE)=TRUE),"",VLOOKUP(E4613,SpeciesLookup!B:G,4,FALSE)),"")</f>
        <v/>
      </c>
    </row>
    <row r="4614" spans="1:18" ht="13.2" x14ac:dyDescent="0.25">
      <c r="A4614" s="72"/>
      <c r="D4614" s="11"/>
      <c r="G4614" s="128" t="str">
        <f>IF(LEN(E4614&amp;"")&gt;0,IF(ISERROR(VLOOKUP(E4614,SpeciesLookup!B:G,6,FALSE)=TRUE),"",VLOOKUP(E4614,SpeciesLookup!B:G,6,FALSE)),"")</f>
        <v/>
      </c>
      <c r="H4614" s="128" t="str">
        <f>IF(LEN(E4614&amp;"")&gt;0,IF(ISERROR(VLOOKUP(E4614,SpeciesLookup!B:G,5,FALSE)=TRUE),"",VLOOKUP(E4614,SpeciesLookup!B:G,5,FALSE)),"")</f>
        <v/>
      </c>
      <c r="I4614" s="11"/>
      <c r="J4614" s="73"/>
      <c r="K4614" s="11"/>
      <c r="L4614" s="127" t="str">
        <f>TRIM(IF(ISERROR(VLOOKUP(R4614,SpeciesValidation!D:T,IF(ISNA(VLOOKUP(J4614,Validation!B$2:C$15,2,FALSE)),FALSE,VLOOKUP(J4614,Validation!B$2:C$15,2,FALSE)))),IF(LEN(E4614&amp;"")&gt;0,"",""),VLOOKUP(R4614,SpeciesValidation!D:T,VLOOKUP(J4614,Validation!B$2:C$15,2,FALSE),FALSE)) &amp; " " &amp; IF(ISERROR(IF(LEFT(J4614,1)="A",IF(IF(VLOOKUP(R4614,SpeciesValidation!D:W,20,FALSE)=FALSE,OR(TEXT(A4614,"MMDD")&lt;VLOOKUP(R4614,SpeciesValidation!D:W,18,FALSE),TEXT(A4614,"MMDD")&gt;VLOOKUP(R4614,SpeciesValidation!D:W,19,FALSE)),IF(TEXT(A4614,"MMDD")&lt;"0701",TEXT(A4614,"MMDD")&gt;VLOOKUP(R4614,SpeciesValidation!D:W,18,FALSE),TEXT(A4614,"MMDD")&lt;VLOOKUP(R4614,SpeciesValidation!D:W,19,FALSE))),"Date outside expected range for this species",""),"")),"",IF(LEFT(J4614,1)="A",IF(IF(VLOOKUP(R4614,SpeciesValidation!D:W,20,FALSE)=FALSE,OR(TEXT(A4614,"MMDD")&lt;VLOOKUP(R4614,SpeciesValidation!D:W,18,FALSE),TEXT(A4614,"MMDD")&gt;VLOOKUP(R4614,SpeciesValidation!D:W,19,FALSE)),IF(TEXT(A4614,"MMDD")&lt;"0701",TEXT(A4614,"MMDD")&gt;VLOOKUP(R4614,SpeciesValidation!D:W,18,FALSE),TEXT(A4614,"MMDD")&lt;VLOOKUP(R4614,SpeciesValidation!D:W,19,FALSE))),"Date outside expected range for this species",""),"")))</f>
        <v/>
      </c>
      <c r="M4614" s="127" t="str">
        <f>IF(LEN(E4614&amp;"")&gt;0,IF(ISERROR(VLOOKUP(R4614,SpeciesValidation!D:I,6,FALSE)),"",VLOOKUP(R4614,SpeciesValidation!D:I,6,FALSE)),"")</f>
        <v/>
      </c>
      <c r="Q4614" s="36" t="str">
        <f>IF(LEN(E4614&amp;"")&gt;0,IF(ISERROR(VLOOKUP(E4614,SpeciesValidation!B:G,2,FALSE)=TRUE),"",VLOOKUP(E4614,SpeciesValidation!B:G,2,FALSE)),"")</f>
        <v/>
      </c>
      <c r="R4614" s="36" t="str">
        <f>IF(LEN(E4614&amp;"")&gt;0,IF(ISERROR(VLOOKUP(E4614,SpeciesLookup!B:G,4,FALSE)=TRUE),"",VLOOKUP(E4614,SpeciesLookup!B:G,4,FALSE)),"")</f>
        <v/>
      </c>
    </row>
    <row r="4615" spans="1:18" ht="13.2" x14ac:dyDescent="0.25">
      <c r="A4615" s="72"/>
      <c r="D4615" s="11"/>
      <c r="G4615" s="128" t="str">
        <f>IF(LEN(E4615&amp;"")&gt;0,IF(ISERROR(VLOOKUP(E4615,SpeciesLookup!B:G,6,FALSE)=TRUE),"",VLOOKUP(E4615,SpeciesLookup!B:G,6,FALSE)),"")</f>
        <v/>
      </c>
      <c r="H4615" s="128" t="str">
        <f>IF(LEN(E4615&amp;"")&gt;0,IF(ISERROR(VLOOKUP(E4615,SpeciesLookup!B:G,5,FALSE)=TRUE),"",VLOOKUP(E4615,SpeciesLookup!B:G,5,FALSE)),"")</f>
        <v/>
      </c>
      <c r="I4615" s="11"/>
      <c r="J4615" s="73"/>
      <c r="K4615" s="11"/>
      <c r="L4615" s="127" t="str">
        <f>TRIM(IF(ISERROR(VLOOKUP(R4615,SpeciesValidation!D:T,IF(ISNA(VLOOKUP(J4615,Validation!B$2:C$15,2,FALSE)),FALSE,VLOOKUP(J4615,Validation!B$2:C$15,2,FALSE)))),IF(LEN(E4615&amp;"")&gt;0,"",""),VLOOKUP(R4615,SpeciesValidation!D:T,VLOOKUP(J4615,Validation!B$2:C$15,2,FALSE),FALSE)) &amp; " " &amp; IF(ISERROR(IF(LEFT(J4615,1)="A",IF(IF(VLOOKUP(R4615,SpeciesValidation!D:W,20,FALSE)=FALSE,OR(TEXT(A4615,"MMDD")&lt;VLOOKUP(R4615,SpeciesValidation!D:W,18,FALSE),TEXT(A4615,"MMDD")&gt;VLOOKUP(R4615,SpeciesValidation!D:W,19,FALSE)),IF(TEXT(A4615,"MMDD")&lt;"0701",TEXT(A4615,"MMDD")&gt;VLOOKUP(R4615,SpeciesValidation!D:W,18,FALSE),TEXT(A4615,"MMDD")&lt;VLOOKUP(R4615,SpeciesValidation!D:W,19,FALSE))),"Date outside expected range for this species",""),"")),"",IF(LEFT(J4615,1)="A",IF(IF(VLOOKUP(R4615,SpeciesValidation!D:W,20,FALSE)=FALSE,OR(TEXT(A4615,"MMDD")&lt;VLOOKUP(R4615,SpeciesValidation!D:W,18,FALSE),TEXT(A4615,"MMDD")&gt;VLOOKUP(R4615,SpeciesValidation!D:W,19,FALSE)),IF(TEXT(A4615,"MMDD")&lt;"0701",TEXT(A4615,"MMDD")&gt;VLOOKUP(R4615,SpeciesValidation!D:W,18,FALSE),TEXT(A4615,"MMDD")&lt;VLOOKUP(R4615,SpeciesValidation!D:W,19,FALSE))),"Date outside expected range for this species",""),"")))</f>
        <v/>
      </c>
      <c r="M4615" s="127" t="str">
        <f>IF(LEN(E4615&amp;"")&gt;0,IF(ISERROR(VLOOKUP(R4615,SpeciesValidation!D:I,6,FALSE)),"",VLOOKUP(R4615,SpeciesValidation!D:I,6,FALSE)),"")</f>
        <v/>
      </c>
      <c r="Q4615" s="36" t="str">
        <f>IF(LEN(E4615&amp;"")&gt;0,IF(ISERROR(VLOOKUP(E4615,SpeciesValidation!B:G,2,FALSE)=TRUE),"",VLOOKUP(E4615,SpeciesValidation!B:G,2,FALSE)),"")</f>
        <v/>
      </c>
      <c r="R4615" s="36" t="str">
        <f>IF(LEN(E4615&amp;"")&gt;0,IF(ISERROR(VLOOKUP(E4615,SpeciesLookup!B:G,4,FALSE)=TRUE),"",VLOOKUP(E4615,SpeciesLookup!B:G,4,FALSE)),"")</f>
        <v/>
      </c>
    </row>
    <row r="4616" spans="1:18" ht="13.2" x14ac:dyDescent="0.25">
      <c r="A4616" s="72"/>
      <c r="D4616" s="11"/>
      <c r="G4616" s="128" t="str">
        <f>IF(LEN(E4616&amp;"")&gt;0,IF(ISERROR(VLOOKUP(E4616,SpeciesLookup!B:G,6,FALSE)=TRUE),"",VLOOKUP(E4616,SpeciesLookup!B:G,6,FALSE)),"")</f>
        <v/>
      </c>
      <c r="H4616" s="128" t="str">
        <f>IF(LEN(E4616&amp;"")&gt;0,IF(ISERROR(VLOOKUP(E4616,SpeciesLookup!B:G,5,FALSE)=TRUE),"",VLOOKUP(E4616,SpeciesLookup!B:G,5,FALSE)),"")</f>
        <v/>
      </c>
      <c r="I4616" s="11"/>
      <c r="J4616" s="73"/>
      <c r="K4616" s="11"/>
      <c r="L4616" s="127" t="str">
        <f>TRIM(IF(ISERROR(VLOOKUP(R4616,SpeciesValidation!D:T,IF(ISNA(VLOOKUP(J4616,Validation!B$2:C$15,2,FALSE)),FALSE,VLOOKUP(J4616,Validation!B$2:C$15,2,FALSE)))),IF(LEN(E4616&amp;"")&gt;0,"",""),VLOOKUP(R4616,SpeciesValidation!D:T,VLOOKUP(J4616,Validation!B$2:C$15,2,FALSE),FALSE)) &amp; " " &amp; IF(ISERROR(IF(LEFT(J4616,1)="A",IF(IF(VLOOKUP(R4616,SpeciesValidation!D:W,20,FALSE)=FALSE,OR(TEXT(A4616,"MMDD")&lt;VLOOKUP(R4616,SpeciesValidation!D:W,18,FALSE),TEXT(A4616,"MMDD")&gt;VLOOKUP(R4616,SpeciesValidation!D:W,19,FALSE)),IF(TEXT(A4616,"MMDD")&lt;"0701",TEXT(A4616,"MMDD")&gt;VLOOKUP(R4616,SpeciesValidation!D:W,18,FALSE),TEXT(A4616,"MMDD")&lt;VLOOKUP(R4616,SpeciesValidation!D:W,19,FALSE))),"Date outside expected range for this species",""),"")),"",IF(LEFT(J4616,1)="A",IF(IF(VLOOKUP(R4616,SpeciesValidation!D:W,20,FALSE)=FALSE,OR(TEXT(A4616,"MMDD")&lt;VLOOKUP(R4616,SpeciesValidation!D:W,18,FALSE),TEXT(A4616,"MMDD")&gt;VLOOKUP(R4616,SpeciesValidation!D:W,19,FALSE)),IF(TEXT(A4616,"MMDD")&lt;"0701",TEXT(A4616,"MMDD")&gt;VLOOKUP(R4616,SpeciesValidation!D:W,18,FALSE),TEXT(A4616,"MMDD")&lt;VLOOKUP(R4616,SpeciesValidation!D:W,19,FALSE))),"Date outside expected range for this species",""),"")))</f>
        <v/>
      </c>
      <c r="M4616" s="127" t="str">
        <f>IF(LEN(E4616&amp;"")&gt;0,IF(ISERROR(VLOOKUP(R4616,SpeciesValidation!D:I,6,FALSE)),"",VLOOKUP(R4616,SpeciesValidation!D:I,6,FALSE)),"")</f>
        <v/>
      </c>
      <c r="Q4616" s="36" t="str">
        <f>IF(LEN(E4616&amp;"")&gt;0,IF(ISERROR(VLOOKUP(E4616,SpeciesValidation!B:G,2,FALSE)=TRUE),"",VLOOKUP(E4616,SpeciesValidation!B:G,2,FALSE)),"")</f>
        <v/>
      </c>
      <c r="R4616" s="36" t="str">
        <f>IF(LEN(E4616&amp;"")&gt;0,IF(ISERROR(VLOOKUP(E4616,SpeciesLookup!B:G,4,FALSE)=TRUE),"",VLOOKUP(E4616,SpeciesLookup!B:G,4,FALSE)),"")</f>
        <v/>
      </c>
    </row>
    <row r="4617" spans="1:18" ht="13.2" x14ac:dyDescent="0.25">
      <c r="A4617" s="72"/>
      <c r="D4617" s="11"/>
      <c r="G4617" s="128" t="str">
        <f>IF(LEN(E4617&amp;"")&gt;0,IF(ISERROR(VLOOKUP(E4617,SpeciesLookup!B:G,6,FALSE)=TRUE),"",VLOOKUP(E4617,SpeciesLookup!B:G,6,FALSE)),"")</f>
        <v/>
      </c>
      <c r="H4617" s="128" t="str">
        <f>IF(LEN(E4617&amp;"")&gt;0,IF(ISERROR(VLOOKUP(E4617,SpeciesLookup!B:G,5,FALSE)=TRUE),"",VLOOKUP(E4617,SpeciesLookup!B:G,5,FALSE)),"")</f>
        <v/>
      </c>
      <c r="I4617" s="11"/>
      <c r="J4617" s="73"/>
      <c r="K4617" s="11"/>
      <c r="L4617" s="127" t="str">
        <f>TRIM(IF(ISERROR(VLOOKUP(R4617,SpeciesValidation!D:T,IF(ISNA(VLOOKUP(J4617,Validation!B$2:C$15,2,FALSE)),FALSE,VLOOKUP(J4617,Validation!B$2:C$15,2,FALSE)))),IF(LEN(E4617&amp;"")&gt;0,"",""),VLOOKUP(R4617,SpeciesValidation!D:T,VLOOKUP(J4617,Validation!B$2:C$15,2,FALSE),FALSE)) &amp; " " &amp; IF(ISERROR(IF(LEFT(J4617,1)="A",IF(IF(VLOOKUP(R4617,SpeciesValidation!D:W,20,FALSE)=FALSE,OR(TEXT(A4617,"MMDD")&lt;VLOOKUP(R4617,SpeciesValidation!D:W,18,FALSE),TEXT(A4617,"MMDD")&gt;VLOOKUP(R4617,SpeciesValidation!D:W,19,FALSE)),IF(TEXT(A4617,"MMDD")&lt;"0701",TEXT(A4617,"MMDD")&gt;VLOOKUP(R4617,SpeciesValidation!D:W,18,FALSE),TEXT(A4617,"MMDD")&lt;VLOOKUP(R4617,SpeciesValidation!D:W,19,FALSE))),"Date outside expected range for this species",""),"")),"",IF(LEFT(J4617,1)="A",IF(IF(VLOOKUP(R4617,SpeciesValidation!D:W,20,FALSE)=FALSE,OR(TEXT(A4617,"MMDD")&lt;VLOOKUP(R4617,SpeciesValidation!D:W,18,FALSE),TEXT(A4617,"MMDD")&gt;VLOOKUP(R4617,SpeciesValidation!D:W,19,FALSE)),IF(TEXT(A4617,"MMDD")&lt;"0701",TEXT(A4617,"MMDD")&gt;VLOOKUP(R4617,SpeciesValidation!D:W,18,FALSE),TEXT(A4617,"MMDD")&lt;VLOOKUP(R4617,SpeciesValidation!D:W,19,FALSE))),"Date outside expected range for this species",""),"")))</f>
        <v/>
      </c>
      <c r="M4617" s="127" t="str">
        <f>IF(LEN(E4617&amp;"")&gt;0,IF(ISERROR(VLOOKUP(R4617,SpeciesValidation!D:I,6,FALSE)),"",VLOOKUP(R4617,SpeciesValidation!D:I,6,FALSE)),"")</f>
        <v/>
      </c>
      <c r="Q4617" s="36" t="str">
        <f>IF(LEN(E4617&amp;"")&gt;0,IF(ISERROR(VLOOKUP(E4617,SpeciesValidation!B:G,2,FALSE)=TRUE),"",VLOOKUP(E4617,SpeciesValidation!B:G,2,FALSE)),"")</f>
        <v/>
      </c>
      <c r="R4617" s="36" t="str">
        <f>IF(LEN(E4617&amp;"")&gt;0,IF(ISERROR(VLOOKUP(E4617,SpeciesLookup!B:G,4,FALSE)=TRUE),"",VLOOKUP(E4617,SpeciesLookup!B:G,4,FALSE)),"")</f>
        <v/>
      </c>
    </row>
    <row r="4618" spans="1:18" ht="13.2" x14ac:dyDescent="0.25">
      <c r="A4618" s="72"/>
      <c r="D4618" s="11"/>
      <c r="G4618" s="128" t="str">
        <f>IF(LEN(E4618&amp;"")&gt;0,IF(ISERROR(VLOOKUP(E4618,SpeciesLookup!B:G,6,FALSE)=TRUE),"",VLOOKUP(E4618,SpeciesLookup!B:G,6,FALSE)),"")</f>
        <v/>
      </c>
      <c r="H4618" s="128" t="str">
        <f>IF(LEN(E4618&amp;"")&gt;0,IF(ISERROR(VLOOKUP(E4618,SpeciesLookup!B:G,5,FALSE)=TRUE),"",VLOOKUP(E4618,SpeciesLookup!B:G,5,FALSE)),"")</f>
        <v/>
      </c>
      <c r="I4618" s="11"/>
      <c r="J4618" s="73"/>
      <c r="K4618" s="11"/>
      <c r="L4618" s="127" t="str">
        <f>TRIM(IF(ISERROR(VLOOKUP(R4618,SpeciesValidation!D:T,IF(ISNA(VLOOKUP(J4618,Validation!B$2:C$15,2,FALSE)),FALSE,VLOOKUP(J4618,Validation!B$2:C$15,2,FALSE)))),IF(LEN(E4618&amp;"")&gt;0,"",""),VLOOKUP(R4618,SpeciesValidation!D:T,VLOOKUP(J4618,Validation!B$2:C$15,2,FALSE),FALSE)) &amp; " " &amp; IF(ISERROR(IF(LEFT(J4618,1)="A",IF(IF(VLOOKUP(R4618,SpeciesValidation!D:W,20,FALSE)=FALSE,OR(TEXT(A4618,"MMDD")&lt;VLOOKUP(R4618,SpeciesValidation!D:W,18,FALSE),TEXT(A4618,"MMDD")&gt;VLOOKUP(R4618,SpeciesValidation!D:W,19,FALSE)),IF(TEXT(A4618,"MMDD")&lt;"0701",TEXT(A4618,"MMDD")&gt;VLOOKUP(R4618,SpeciesValidation!D:W,18,FALSE),TEXT(A4618,"MMDD")&lt;VLOOKUP(R4618,SpeciesValidation!D:W,19,FALSE))),"Date outside expected range for this species",""),"")),"",IF(LEFT(J4618,1)="A",IF(IF(VLOOKUP(R4618,SpeciesValidation!D:W,20,FALSE)=FALSE,OR(TEXT(A4618,"MMDD")&lt;VLOOKUP(R4618,SpeciesValidation!D:W,18,FALSE),TEXT(A4618,"MMDD")&gt;VLOOKUP(R4618,SpeciesValidation!D:W,19,FALSE)),IF(TEXT(A4618,"MMDD")&lt;"0701",TEXT(A4618,"MMDD")&gt;VLOOKUP(R4618,SpeciesValidation!D:W,18,FALSE),TEXT(A4618,"MMDD")&lt;VLOOKUP(R4618,SpeciesValidation!D:W,19,FALSE))),"Date outside expected range for this species",""),"")))</f>
        <v/>
      </c>
      <c r="M4618" s="127" t="str">
        <f>IF(LEN(E4618&amp;"")&gt;0,IF(ISERROR(VLOOKUP(R4618,SpeciesValidation!D:I,6,FALSE)),"",VLOOKUP(R4618,SpeciesValidation!D:I,6,FALSE)),"")</f>
        <v/>
      </c>
      <c r="Q4618" s="36" t="str">
        <f>IF(LEN(E4618&amp;"")&gt;0,IF(ISERROR(VLOOKUP(E4618,SpeciesValidation!B:G,2,FALSE)=TRUE),"",VLOOKUP(E4618,SpeciesValidation!B:G,2,FALSE)),"")</f>
        <v/>
      </c>
      <c r="R4618" s="36" t="str">
        <f>IF(LEN(E4618&amp;"")&gt;0,IF(ISERROR(VLOOKUP(E4618,SpeciesLookup!B:G,4,FALSE)=TRUE),"",VLOOKUP(E4618,SpeciesLookup!B:G,4,FALSE)),"")</f>
        <v/>
      </c>
    </row>
    <row r="4619" spans="1:18" ht="13.2" x14ac:dyDescent="0.25">
      <c r="A4619" s="72"/>
      <c r="D4619" s="11"/>
      <c r="G4619" s="128" t="str">
        <f>IF(LEN(E4619&amp;"")&gt;0,IF(ISERROR(VLOOKUP(E4619,SpeciesLookup!B:G,6,FALSE)=TRUE),"",VLOOKUP(E4619,SpeciesLookup!B:G,6,FALSE)),"")</f>
        <v/>
      </c>
      <c r="H4619" s="128" t="str">
        <f>IF(LEN(E4619&amp;"")&gt;0,IF(ISERROR(VLOOKUP(E4619,SpeciesLookup!B:G,5,FALSE)=TRUE),"",VLOOKUP(E4619,SpeciesLookup!B:G,5,FALSE)),"")</f>
        <v/>
      </c>
      <c r="I4619" s="11"/>
      <c r="J4619" s="73"/>
      <c r="K4619" s="11"/>
      <c r="L4619" s="127" t="str">
        <f>TRIM(IF(ISERROR(VLOOKUP(R4619,SpeciesValidation!D:T,IF(ISNA(VLOOKUP(J4619,Validation!B$2:C$15,2,FALSE)),FALSE,VLOOKUP(J4619,Validation!B$2:C$15,2,FALSE)))),IF(LEN(E4619&amp;"")&gt;0,"",""),VLOOKUP(R4619,SpeciesValidation!D:T,VLOOKUP(J4619,Validation!B$2:C$15,2,FALSE),FALSE)) &amp; " " &amp; IF(ISERROR(IF(LEFT(J4619,1)="A",IF(IF(VLOOKUP(R4619,SpeciesValidation!D:W,20,FALSE)=FALSE,OR(TEXT(A4619,"MMDD")&lt;VLOOKUP(R4619,SpeciesValidation!D:W,18,FALSE),TEXT(A4619,"MMDD")&gt;VLOOKUP(R4619,SpeciesValidation!D:W,19,FALSE)),IF(TEXT(A4619,"MMDD")&lt;"0701",TEXT(A4619,"MMDD")&gt;VLOOKUP(R4619,SpeciesValidation!D:W,18,FALSE),TEXT(A4619,"MMDD")&lt;VLOOKUP(R4619,SpeciesValidation!D:W,19,FALSE))),"Date outside expected range for this species",""),"")),"",IF(LEFT(J4619,1)="A",IF(IF(VLOOKUP(R4619,SpeciesValidation!D:W,20,FALSE)=FALSE,OR(TEXT(A4619,"MMDD")&lt;VLOOKUP(R4619,SpeciesValidation!D:W,18,FALSE),TEXT(A4619,"MMDD")&gt;VLOOKUP(R4619,SpeciesValidation!D:W,19,FALSE)),IF(TEXT(A4619,"MMDD")&lt;"0701",TEXT(A4619,"MMDD")&gt;VLOOKUP(R4619,SpeciesValidation!D:W,18,FALSE),TEXT(A4619,"MMDD")&lt;VLOOKUP(R4619,SpeciesValidation!D:W,19,FALSE))),"Date outside expected range for this species",""),"")))</f>
        <v/>
      </c>
      <c r="M4619" s="127" t="str">
        <f>IF(LEN(E4619&amp;"")&gt;0,IF(ISERROR(VLOOKUP(R4619,SpeciesValidation!D:I,6,FALSE)),"",VLOOKUP(R4619,SpeciesValidation!D:I,6,FALSE)),"")</f>
        <v/>
      </c>
      <c r="Q4619" s="36" t="str">
        <f>IF(LEN(E4619&amp;"")&gt;0,IF(ISERROR(VLOOKUP(E4619,SpeciesValidation!B:G,2,FALSE)=TRUE),"",VLOOKUP(E4619,SpeciesValidation!B:G,2,FALSE)),"")</f>
        <v/>
      </c>
      <c r="R4619" s="36" t="str">
        <f>IF(LEN(E4619&amp;"")&gt;0,IF(ISERROR(VLOOKUP(E4619,SpeciesLookup!B:G,4,FALSE)=TRUE),"",VLOOKUP(E4619,SpeciesLookup!B:G,4,FALSE)),"")</f>
        <v/>
      </c>
    </row>
    <row r="4620" spans="1:18" ht="13.2" x14ac:dyDescent="0.25">
      <c r="A4620" s="72"/>
      <c r="D4620" s="11"/>
      <c r="G4620" s="128" t="str">
        <f>IF(LEN(E4620&amp;"")&gt;0,IF(ISERROR(VLOOKUP(E4620,SpeciesLookup!B:G,6,FALSE)=TRUE),"",VLOOKUP(E4620,SpeciesLookup!B:G,6,FALSE)),"")</f>
        <v/>
      </c>
      <c r="H4620" s="128" t="str">
        <f>IF(LEN(E4620&amp;"")&gt;0,IF(ISERROR(VLOOKUP(E4620,SpeciesLookup!B:G,5,FALSE)=TRUE),"",VLOOKUP(E4620,SpeciesLookup!B:G,5,FALSE)),"")</f>
        <v/>
      </c>
      <c r="I4620" s="11"/>
      <c r="J4620" s="73"/>
      <c r="K4620" s="11"/>
      <c r="L4620" s="127" t="str">
        <f>TRIM(IF(ISERROR(VLOOKUP(R4620,SpeciesValidation!D:T,IF(ISNA(VLOOKUP(J4620,Validation!B$2:C$15,2,FALSE)),FALSE,VLOOKUP(J4620,Validation!B$2:C$15,2,FALSE)))),IF(LEN(E4620&amp;"")&gt;0,"",""),VLOOKUP(R4620,SpeciesValidation!D:T,VLOOKUP(J4620,Validation!B$2:C$15,2,FALSE),FALSE)) &amp; " " &amp; IF(ISERROR(IF(LEFT(J4620,1)="A",IF(IF(VLOOKUP(R4620,SpeciesValidation!D:W,20,FALSE)=FALSE,OR(TEXT(A4620,"MMDD")&lt;VLOOKUP(R4620,SpeciesValidation!D:W,18,FALSE),TEXT(A4620,"MMDD")&gt;VLOOKUP(R4620,SpeciesValidation!D:W,19,FALSE)),IF(TEXT(A4620,"MMDD")&lt;"0701",TEXT(A4620,"MMDD")&gt;VLOOKUP(R4620,SpeciesValidation!D:W,18,FALSE),TEXT(A4620,"MMDD")&lt;VLOOKUP(R4620,SpeciesValidation!D:W,19,FALSE))),"Date outside expected range for this species",""),"")),"",IF(LEFT(J4620,1)="A",IF(IF(VLOOKUP(R4620,SpeciesValidation!D:W,20,FALSE)=FALSE,OR(TEXT(A4620,"MMDD")&lt;VLOOKUP(R4620,SpeciesValidation!D:W,18,FALSE),TEXT(A4620,"MMDD")&gt;VLOOKUP(R4620,SpeciesValidation!D:W,19,FALSE)),IF(TEXT(A4620,"MMDD")&lt;"0701",TEXT(A4620,"MMDD")&gt;VLOOKUP(R4620,SpeciesValidation!D:W,18,FALSE),TEXT(A4620,"MMDD")&lt;VLOOKUP(R4620,SpeciesValidation!D:W,19,FALSE))),"Date outside expected range for this species",""),"")))</f>
        <v/>
      </c>
      <c r="M4620" s="127" t="str">
        <f>IF(LEN(E4620&amp;"")&gt;0,IF(ISERROR(VLOOKUP(R4620,SpeciesValidation!D:I,6,FALSE)),"",VLOOKUP(R4620,SpeciesValidation!D:I,6,FALSE)),"")</f>
        <v/>
      </c>
      <c r="Q4620" s="36" t="str">
        <f>IF(LEN(E4620&amp;"")&gt;0,IF(ISERROR(VLOOKUP(E4620,SpeciesValidation!B:G,2,FALSE)=TRUE),"",VLOOKUP(E4620,SpeciesValidation!B:G,2,FALSE)),"")</f>
        <v/>
      </c>
      <c r="R4620" s="36" t="str">
        <f>IF(LEN(E4620&amp;"")&gt;0,IF(ISERROR(VLOOKUP(E4620,SpeciesLookup!B:G,4,FALSE)=TRUE),"",VLOOKUP(E4620,SpeciesLookup!B:G,4,FALSE)),"")</f>
        <v/>
      </c>
    </row>
    <row r="4621" spans="1:18" ht="13.2" x14ac:dyDescent="0.25">
      <c r="A4621" s="72"/>
      <c r="D4621" s="11"/>
      <c r="G4621" s="128" t="str">
        <f>IF(LEN(E4621&amp;"")&gt;0,IF(ISERROR(VLOOKUP(E4621,SpeciesLookup!B:G,6,FALSE)=TRUE),"",VLOOKUP(E4621,SpeciesLookup!B:G,6,FALSE)),"")</f>
        <v/>
      </c>
      <c r="H4621" s="128" t="str">
        <f>IF(LEN(E4621&amp;"")&gt;0,IF(ISERROR(VLOOKUP(E4621,SpeciesLookup!B:G,5,FALSE)=TRUE),"",VLOOKUP(E4621,SpeciesLookup!B:G,5,FALSE)),"")</f>
        <v/>
      </c>
      <c r="I4621" s="11"/>
      <c r="J4621" s="73"/>
      <c r="K4621" s="11"/>
      <c r="L4621" s="127" t="str">
        <f>TRIM(IF(ISERROR(VLOOKUP(R4621,SpeciesValidation!D:T,IF(ISNA(VLOOKUP(J4621,Validation!B$2:C$15,2,FALSE)),FALSE,VLOOKUP(J4621,Validation!B$2:C$15,2,FALSE)))),IF(LEN(E4621&amp;"")&gt;0,"",""),VLOOKUP(R4621,SpeciesValidation!D:T,VLOOKUP(J4621,Validation!B$2:C$15,2,FALSE),FALSE)) &amp; " " &amp; IF(ISERROR(IF(LEFT(J4621,1)="A",IF(IF(VLOOKUP(R4621,SpeciesValidation!D:W,20,FALSE)=FALSE,OR(TEXT(A4621,"MMDD")&lt;VLOOKUP(R4621,SpeciesValidation!D:W,18,FALSE),TEXT(A4621,"MMDD")&gt;VLOOKUP(R4621,SpeciesValidation!D:W,19,FALSE)),IF(TEXT(A4621,"MMDD")&lt;"0701",TEXT(A4621,"MMDD")&gt;VLOOKUP(R4621,SpeciesValidation!D:W,18,FALSE),TEXT(A4621,"MMDD")&lt;VLOOKUP(R4621,SpeciesValidation!D:W,19,FALSE))),"Date outside expected range for this species",""),"")),"",IF(LEFT(J4621,1)="A",IF(IF(VLOOKUP(R4621,SpeciesValidation!D:W,20,FALSE)=FALSE,OR(TEXT(A4621,"MMDD")&lt;VLOOKUP(R4621,SpeciesValidation!D:W,18,FALSE),TEXT(A4621,"MMDD")&gt;VLOOKUP(R4621,SpeciesValidation!D:W,19,FALSE)),IF(TEXT(A4621,"MMDD")&lt;"0701",TEXT(A4621,"MMDD")&gt;VLOOKUP(R4621,SpeciesValidation!D:W,18,FALSE),TEXT(A4621,"MMDD")&lt;VLOOKUP(R4621,SpeciesValidation!D:W,19,FALSE))),"Date outside expected range for this species",""),"")))</f>
        <v/>
      </c>
      <c r="M4621" s="127" t="str">
        <f>IF(LEN(E4621&amp;"")&gt;0,IF(ISERROR(VLOOKUP(R4621,SpeciesValidation!D:I,6,FALSE)),"",VLOOKUP(R4621,SpeciesValidation!D:I,6,FALSE)),"")</f>
        <v/>
      </c>
      <c r="Q4621" s="36" t="str">
        <f>IF(LEN(E4621&amp;"")&gt;0,IF(ISERROR(VLOOKUP(E4621,SpeciesValidation!B:G,2,FALSE)=TRUE),"",VLOOKUP(E4621,SpeciesValidation!B:G,2,FALSE)),"")</f>
        <v/>
      </c>
      <c r="R4621" s="36" t="str">
        <f>IF(LEN(E4621&amp;"")&gt;0,IF(ISERROR(VLOOKUP(E4621,SpeciesLookup!B:G,4,FALSE)=TRUE),"",VLOOKUP(E4621,SpeciesLookup!B:G,4,FALSE)),"")</f>
        <v/>
      </c>
    </row>
    <row r="4622" spans="1:18" ht="13.2" x14ac:dyDescent="0.25">
      <c r="A4622" s="72"/>
      <c r="D4622" s="11"/>
      <c r="G4622" s="128" t="str">
        <f>IF(LEN(E4622&amp;"")&gt;0,IF(ISERROR(VLOOKUP(E4622,SpeciesLookup!B:G,6,FALSE)=TRUE),"",VLOOKUP(E4622,SpeciesLookup!B:G,6,FALSE)),"")</f>
        <v/>
      </c>
      <c r="H4622" s="128" t="str">
        <f>IF(LEN(E4622&amp;"")&gt;0,IF(ISERROR(VLOOKUP(E4622,SpeciesLookup!B:G,5,FALSE)=TRUE),"",VLOOKUP(E4622,SpeciesLookup!B:G,5,FALSE)),"")</f>
        <v/>
      </c>
      <c r="I4622" s="11"/>
      <c r="J4622" s="73"/>
      <c r="K4622" s="11"/>
      <c r="L4622" s="127" t="str">
        <f>TRIM(IF(ISERROR(VLOOKUP(R4622,SpeciesValidation!D:T,IF(ISNA(VLOOKUP(J4622,Validation!B$2:C$15,2,FALSE)),FALSE,VLOOKUP(J4622,Validation!B$2:C$15,2,FALSE)))),IF(LEN(E4622&amp;"")&gt;0,"",""),VLOOKUP(R4622,SpeciesValidation!D:T,VLOOKUP(J4622,Validation!B$2:C$15,2,FALSE),FALSE)) &amp; " " &amp; IF(ISERROR(IF(LEFT(J4622,1)="A",IF(IF(VLOOKUP(R4622,SpeciesValidation!D:W,20,FALSE)=FALSE,OR(TEXT(A4622,"MMDD")&lt;VLOOKUP(R4622,SpeciesValidation!D:W,18,FALSE),TEXT(A4622,"MMDD")&gt;VLOOKUP(R4622,SpeciesValidation!D:W,19,FALSE)),IF(TEXT(A4622,"MMDD")&lt;"0701",TEXT(A4622,"MMDD")&gt;VLOOKUP(R4622,SpeciesValidation!D:W,18,FALSE),TEXT(A4622,"MMDD")&lt;VLOOKUP(R4622,SpeciesValidation!D:W,19,FALSE))),"Date outside expected range for this species",""),"")),"",IF(LEFT(J4622,1)="A",IF(IF(VLOOKUP(R4622,SpeciesValidation!D:W,20,FALSE)=FALSE,OR(TEXT(A4622,"MMDD")&lt;VLOOKUP(R4622,SpeciesValidation!D:W,18,FALSE),TEXT(A4622,"MMDD")&gt;VLOOKUP(R4622,SpeciesValidation!D:W,19,FALSE)),IF(TEXT(A4622,"MMDD")&lt;"0701",TEXT(A4622,"MMDD")&gt;VLOOKUP(R4622,SpeciesValidation!D:W,18,FALSE),TEXT(A4622,"MMDD")&lt;VLOOKUP(R4622,SpeciesValidation!D:W,19,FALSE))),"Date outside expected range for this species",""),"")))</f>
        <v/>
      </c>
      <c r="M4622" s="127" t="str">
        <f>IF(LEN(E4622&amp;"")&gt;0,IF(ISERROR(VLOOKUP(R4622,SpeciesValidation!D:I,6,FALSE)),"",VLOOKUP(R4622,SpeciesValidation!D:I,6,FALSE)),"")</f>
        <v/>
      </c>
      <c r="Q4622" s="36" t="str">
        <f>IF(LEN(E4622&amp;"")&gt;0,IF(ISERROR(VLOOKUP(E4622,SpeciesValidation!B:G,2,FALSE)=TRUE),"",VLOOKUP(E4622,SpeciesValidation!B:G,2,FALSE)),"")</f>
        <v/>
      </c>
      <c r="R4622" s="36" t="str">
        <f>IF(LEN(E4622&amp;"")&gt;0,IF(ISERROR(VLOOKUP(E4622,SpeciesLookup!B:G,4,FALSE)=TRUE),"",VLOOKUP(E4622,SpeciesLookup!B:G,4,FALSE)),"")</f>
        <v/>
      </c>
    </row>
    <row r="4623" spans="1:18" ht="13.2" x14ac:dyDescent="0.25">
      <c r="A4623" s="72"/>
      <c r="D4623" s="11"/>
      <c r="G4623" s="128" t="str">
        <f>IF(LEN(E4623&amp;"")&gt;0,IF(ISERROR(VLOOKUP(E4623,SpeciesLookup!B:G,6,FALSE)=TRUE),"",VLOOKUP(E4623,SpeciesLookup!B:G,6,FALSE)),"")</f>
        <v/>
      </c>
      <c r="H4623" s="128" t="str">
        <f>IF(LEN(E4623&amp;"")&gt;0,IF(ISERROR(VLOOKUP(E4623,SpeciesLookup!B:G,5,FALSE)=TRUE),"",VLOOKUP(E4623,SpeciesLookup!B:G,5,FALSE)),"")</f>
        <v/>
      </c>
      <c r="I4623" s="11"/>
      <c r="J4623" s="73"/>
      <c r="K4623" s="11"/>
      <c r="L4623" s="127" t="str">
        <f>TRIM(IF(ISERROR(VLOOKUP(R4623,SpeciesValidation!D:T,IF(ISNA(VLOOKUP(J4623,Validation!B$2:C$15,2,FALSE)),FALSE,VLOOKUP(J4623,Validation!B$2:C$15,2,FALSE)))),IF(LEN(E4623&amp;"")&gt;0,"",""),VLOOKUP(R4623,SpeciesValidation!D:T,VLOOKUP(J4623,Validation!B$2:C$15,2,FALSE),FALSE)) &amp; " " &amp; IF(ISERROR(IF(LEFT(J4623,1)="A",IF(IF(VLOOKUP(R4623,SpeciesValidation!D:W,20,FALSE)=FALSE,OR(TEXT(A4623,"MMDD")&lt;VLOOKUP(R4623,SpeciesValidation!D:W,18,FALSE),TEXT(A4623,"MMDD")&gt;VLOOKUP(R4623,SpeciesValidation!D:W,19,FALSE)),IF(TEXT(A4623,"MMDD")&lt;"0701",TEXT(A4623,"MMDD")&gt;VLOOKUP(R4623,SpeciesValidation!D:W,18,FALSE),TEXT(A4623,"MMDD")&lt;VLOOKUP(R4623,SpeciesValidation!D:W,19,FALSE))),"Date outside expected range for this species",""),"")),"",IF(LEFT(J4623,1)="A",IF(IF(VLOOKUP(R4623,SpeciesValidation!D:W,20,FALSE)=FALSE,OR(TEXT(A4623,"MMDD")&lt;VLOOKUP(R4623,SpeciesValidation!D:W,18,FALSE),TEXT(A4623,"MMDD")&gt;VLOOKUP(R4623,SpeciesValidation!D:W,19,FALSE)),IF(TEXT(A4623,"MMDD")&lt;"0701",TEXT(A4623,"MMDD")&gt;VLOOKUP(R4623,SpeciesValidation!D:W,18,FALSE),TEXT(A4623,"MMDD")&lt;VLOOKUP(R4623,SpeciesValidation!D:W,19,FALSE))),"Date outside expected range for this species",""),"")))</f>
        <v/>
      </c>
      <c r="M4623" s="127" t="str">
        <f>IF(LEN(E4623&amp;"")&gt;0,IF(ISERROR(VLOOKUP(R4623,SpeciesValidation!D:I,6,FALSE)),"",VLOOKUP(R4623,SpeciesValidation!D:I,6,FALSE)),"")</f>
        <v/>
      </c>
      <c r="Q4623" s="36" t="str">
        <f>IF(LEN(E4623&amp;"")&gt;0,IF(ISERROR(VLOOKUP(E4623,SpeciesValidation!B:G,2,FALSE)=TRUE),"",VLOOKUP(E4623,SpeciesValidation!B:G,2,FALSE)),"")</f>
        <v/>
      </c>
      <c r="R4623" s="36" t="str">
        <f>IF(LEN(E4623&amp;"")&gt;0,IF(ISERROR(VLOOKUP(E4623,SpeciesLookup!B:G,4,FALSE)=TRUE),"",VLOOKUP(E4623,SpeciesLookup!B:G,4,FALSE)),"")</f>
        <v/>
      </c>
    </row>
    <row r="4624" spans="1:18" ht="13.2" x14ac:dyDescent="0.25">
      <c r="A4624" s="72"/>
      <c r="D4624" s="11"/>
      <c r="G4624" s="128" t="str">
        <f>IF(LEN(E4624&amp;"")&gt;0,IF(ISERROR(VLOOKUP(E4624,SpeciesLookup!B:G,6,FALSE)=TRUE),"",VLOOKUP(E4624,SpeciesLookup!B:G,6,FALSE)),"")</f>
        <v/>
      </c>
      <c r="H4624" s="128" t="str">
        <f>IF(LEN(E4624&amp;"")&gt;0,IF(ISERROR(VLOOKUP(E4624,SpeciesLookup!B:G,5,FALSE)=TRUE),"",VLOOKUP(E4624,SpeciesLookup!B:G,5,FALSE)),"")</f>
        <v/>
      </c>
      <c r="I4624" s="11"/>
      <c r="J4624" s="73"/>
      <c r="K4624" s="11"/>
      <c r="L4624" s="127" t="str">
        <f>TRIM(IF(ISERROR(VLOOKUP(R4624,SpeciesValidation!D:T,IF(ISNA(VLOOKUP(J4624,Validation!B$2:C$15,2,FALSE)),FALSE,VLOOKUP(J4624,Validation!B$2:C$15,2,FALSE)))),IF(LEN(E4624&amp;"")&gt;0,"",""),VLOOKUP(R4624,SpeciesValidation!D:T,VLOOKUP(J4624,Validation!B$2:C$15,2,FALSE),FALSE)) &amp; " " &amp; IF(ISERROR(IF(LEFT(J4624,1)="A",IF(IF(VLOOKUP(R4624,SpeciesValidation!D:W,20,FALSE)=FALSE,OR(TEXT(A4624,"MMDD")&lt;VLOOKUP(R4624,SpeciesValidation!D:W,18,FALSE),TEXT(A4624,"MMDD")&gt;VLOOKUP(R4624,SpeciesValidation!D:W,19,FALSE)),IF(TEXT(A4624,"MMDD")&lt;"0701",TEXT(A4624,"MMDD")&gt;VLOOKUP(R4624,SpeciesValidation!D:W,18,FALSE),TEXT(A4624,"MMDD")&lt;VLOOKUP(R4624,SpeciesValidation!D:W,19,FALSE))),"Date outside expected range for this species",""),"")),"",IF(LEFT(J4624,1)="A",IF(IF(VLOOKUP(R4624,SpeciesValidation!D:W,20,FALSE)=FALSE,OR(TEXT(A4624,"MMDD")&lt;VLOOKUP(R4624,SpeciesValidation!D:W,18,FALSE),TEXT(A4624,"MMDD")&gt;VLOOKUP(R4624,SpeciesValidation!D:W,19,FALSE)),IF(TEXT(A4624,"MMDD")&lt;"0701",TEXT(A4624,"MMDD")&gt;VLOOKUP(R4624,SpeciesValidation!D:W,18,FALSE),TEXT(A4624,"MMDD")&lt;VLOOKUP(R4624,SpeciesValidation!D:W,19,FALSE))),"Date outside expected range for this species",""),"")))</f>
        <v/>
      </c>
      <c r="M4624" s="127" t="str">
        <f>IF(LEN(E4624&amp;"")&gt;0,IF(ISERROR(VLOOKUP(R4624,SpeciesValidation!D:I,6,FALSE)),"",VLOOKUP(R4624,SpeciesValidation!D:I,6,FALSE)),"")</f>
        <v/>
      </c>
      <c r="Q4624" s="36" t="str">
        <f>IF(LEN(E4624&amp;"")&gt;0,IF(ISERROR(VLOOKUP(E4624,SpeciesValidation!B:G,2,FALSE)=TRUE),"",VLOOKUP(E4624,SpeciesValidation!B:G,2,FALSE)),"")</f>
        <v/>
      </c>
      <c r="R4624" s="36" t="str">
        <f>IF(LEN(E4624&amp;"")&gt;0,IF(ISERROR(VLOOKUP(E4624,SpeciesLookup!B:G,4,FALSE)=TRUE),"",VLOOKUP(E4624,SpeciesLookup!B:G,4,FALSE)),"")</f>
        <v/>
      </c>
    </row>
    <row r="4625" spans="1:18" ht="13.2" x14ac:dyDescent="0.25">
      <c r="A4625" s="72"/>
      <c r="D4625" s="11"/>
      <c r="G4625" s="128" t="str">
        <f>IF(LEN(E4625&amp;"")&gt;0,IF(ISERROR(VLOOKUP(E4625,SpeciesLookup!B:G,6,FALSE)=TRUE),"",VLOOKUP(E4625,SpeciesLookup!B:G,6,FALSE)),"")</f>
        <v/>
      </c>
      <c r="H4625" s="128" t="str">
        <f>IF(LEN(E4625&amp;"")&gt;0,IF(ISERROR(VLOOKUP(E4625,SpeciesLookup!B:G,5,FALSE)=TRUE),"",VLOOKUP(E4625,SpeciesLookup!B:G,5,FALSE)),"")</f>
        <v/>
      </c>
      <c r="I4625" s="11"/>
      <c r="J4625" s="73"/>
      <c r="K4625" s="11"/>
      <c r="L4625" s="127" t="str">
        <f>TRIM(IF(ISERROR(VLOOKUP(R4625,SpeciesValidation!D:T,IF(ISNA(VLOOKUP(J4625,Validation!B$2:C$15,2,FALSE)),FALSE,VLOOKUP(J4625,Validation!B$2:C$15,2,FALSE)))),IF(LEN(E4625&amp;"")&gt;0,"",""),VLOOKUP(R4625,SpeciesValidation!D:T,VLOOKUP(J4625,Validation!B$2:C$15,2,FALSE),FALSE)) &amp; " " &amp; IF(ISERROR(IF(LEFT(J4625,1)="A",IF(IF(VLOOKUP(R4625,SpeciesValidation!D:W,20,FALSE)=FALSE,OR(TEXT(A4625,"MMDD")&lt;VLOOKUP(R4625,SpeciesValidation!D:W,18,FALSE),TEXT(A4625,"MMDD")&gt;VLOOKUP(R4625,SpeciesValidation!D:W,19,FALSE)),IF(TEXT(A4625,"MMDD")&lt;"0701",TEXT(A4625,"MMDD")&gt;VLOOKUP(R4625,SpeciesValidation!D:W,18,FALSE),TEXT(A4625,"MMDD")&lt;VLOOKUP(R4625,SpeciesValidation!D:W,19,FALSE))),"Date outside expected range for this species",""),"")),"",IF(LEFT(J4625,1)="A",IF(IF(VLOOKUP(R4625,SpeciesValidation!D:W,20,FALSE)=FALSE,OR(TEXT(A4625,"MMDD")&lt;VLOOKUP(R4625,SpeciesValidation!D:W,18,FALSE),TEXT(A4625,"MMDD")&gt;VLOOKUP(R4625,SpeciesValidation!D:W,19,FALSE)),IF(TEXT(A4625,"MMDD")&lt;"0701",TEXT(A4625,"MMDD")&gt;VLOOKUP(R4625,SpeciesValidation!D:W,18,FALSE),TEXT(A4625,"MMDD")&lt;VLOOKUP(R4625,SpeciesValidation!D:W,19,FALSE))),"Date outside expected range for this species",""),"")))</f>
        <v/>
      </c>
      <c r="M4625" s="127" t="str">
        <f>IF(LEN(E4625&amp;"")&gt;0,IF(ISERROR(VLOOKUP(R4625,SpeciesValidation!D:I,6,FALSE)),"",VLOOKUP(R4625,SpeciesValidation!D:I,6,FALSE)),"")</f>
        <v/>
      </c>
      <c r="Q4625" s="36" t="str">
        <f>IF(LEN(E4625&amp;"")&gt;0,IF(ISERROR(VLOOKUP(E4625,SpeciesValidation!B:G,2,FALSE)=TRUE),"",VLOOKUP(E4625,SpeciesValidation!B:G,2,FALSE)),"")</f>
        <v/>
      </c>
      <c r="R4625" s="36" t="str">
        <f>IF(LEN(E4625&amp;"")&gt;0,IF(ISERROR(VLOOKUP(E4625,SpeciesLookup!B:G,4,FALSE)=TRUE),"",VLOOKUP(E4625,SpeciesLookup!B:G,4,FALSE)),"")</f>
        <v/>
      </c>
    </row>
    <row r="4626" spans="1:18" ht="13.2" x14ac:dyDescent="0.25">
      <c r="A4626" s="72"/>
      <c r="D4626" s="11"/>
      <c r="G4626" s="128" t="str">
        <f>IF(LEN(E4626&amp;"")&gt;0,IF(ISERROR(VLOOKUP(E4626,SpeciesLookup!B:G,6,FALSE)=TRUE),"",VLOOKUP(E4626,SpeciesLookup!B:G,6,FALSE)),"")</f>
        <v/>
      </c>
      <c r="H4626" s="128" t="str">
        <f>IF(LEN(E4626&amp;"")&gt;0,IF(ISERROR(VLOOKUP(E4626,SpeciesLookup!B:G,5,FALSE)=TRUE),"",VLOOKUP(E4626,SpeciesLookup!B:G,5,FALSE)),"")</f>
        <v/>
      </c>
      <c r="I4626" s="11"/>
      <c r="J4626" s="73"/>
      <c r="K4626" s="11"/>
      <c r="L4626" s="127" t="str">
        <f>TRIM(IF(ISERROR(VLOOKUP(R4626,SpeciesValidation!D:T,IF(ISNA(VLOOKUP(J4626,Validation!B$2:C$15,2,FALSE)),FALSE,VLOOKUP(J4626,Validation!B$2:C$15,2,FALSE)))),IF(LEN(E4626&amp;"")&gt;0,"",""),VLOOKUP(R4626,SpeciesValidation!D:T,VLOOKUP(J4626,Validation!B$2:C$15,2,FALSE),FALSE)) &amp; " " &amp; IF(ISERROR(IF(LEFT(J4626,1)="A",IF(IF(VLOOKUP(R4626,SpeciesValidation!D:W,20,FALSE)=FALSE,OR(TEXT(A4626,"MMDD")&lt;VLOOKUP(R4626,SpeciesValidation!D:W,18,FALSE),TEXT(A4626,"MMDD")&gt;VLOOKUP(R4626,SpeciesValidation!D:W,19,FALSE)),IF(TEXT(A4626,"MMDD")&lt;"0701",TEXT(A4626,"MMDD")&gt;VLOOKUP(R4626,SpeciesValidation!D:W,18,FALSE),TEXT(A4626,"MMDD")&lt;VLOOKUP(R4626,SpeciesValidation!D:W,19,FALSE))),"Date outside expected range for this species",""),"")),"",IF(LEFT(J4626,1)="A",IF(IF(VLOOKUP(R4626,SpeciesValidation!D:W,20,FALSE)=FALSE,OR(TEXT(A4626,"MMDD")&lt;VLOOKUP(R4626,SpeciesValidation!D:W,18,FALSE),TEXT(A4626,"MMDD")&gt;VLOOKUP(R4626,SpeciesValidation!D:W,19,FALSE)),IF(TEXT(A4626,"MMDD")&lt;"0701",TEXT(A4626,"MMDD")&gt;VLOOKUP(R4626,SpeciesValidation!D:W,18,FALSE),TEXT(A4626,"MMDD")&lt;VLOOKUP(R4626,SpeciesValidation!D:W,19,FALSE))),"Date outside expected range for this species",""),"")))</f>
        <v/>
      </c>
      <c r="M4626" s="127" t="str">
        <f>IF(LEN(E4626&amp;"")&gt;0,IF(ISERROR(VLOOKUP(R4626,SpeciesValidation!D:I,6,FALSE)),"",VLOOKUP(R4626,SpeciesValidation!D:I,6,FALSE)),"")</f>
        <v/>
      </c>
      <c r="Q4626" s="36" t="str">
        <f>IF(LEN(E4626&amp;"")&gt;0,IF(ISERROR(VLOOKUP(E4626,SpeciesValidation!B:G,2,FALSE)=TRUE),"",VLOOKUP(E4626,SpeciesValidation!B:G,2,FALSE)),"")</f>
        <v/>
      </c>
      <c r="R4626" s="36" t="str">
        <f>IF(LEN(E4626&amp;"")&gt;0,IF(ISERROR(VLOOKUP(E4626,SpeciesLookup!B:G,4,FALSE)=TRUE),"",VLOOKUP(E4626,SpeciesLookup!B:G,4,FALSE)),"")</f>
        <v/>
      </c>
    </row>
    <row r="4627" spans="1:18" ht="13.2" x14ac:dyDescent="0.25">
      <c r="A4627" s="72"/>
      <c r="D4627" s="11"/>
      <c r="G4627" s="128" t="str">
        <f>IF(LEN(E4627&amp;"")&gt;0,IF(ISERROR(VLOOKUP(E4627,SpeciesLookup!B:G,6,FALSE)=TRUE),"",VLOOKUP(E4627,SpeciesLookup!B:G,6,FALSE)),"")</f>
        <v/>
      </c>
      <c r="H4627" s="128" t="str">
        <f>IF(LEN(E4627&amp;"")&gt;0,IF(ISERROR(VLOOKUP(E4627,SpeciesLookup!B:G,5,FALSE)=TRUE),"",VLOOKUP(E4627,SpeciesLookup!B:G,5,FALSE)),"")</f>
        <v/>
      </c>
      <c r="I4627" s="11"/>
      <c r="J4627" s="73"/>
      <c r="K4627" s="11"/>
      <c r="L4627" s="127" t="str">
        <f>TRIM(IF(ISERROR(VLOOKUP(R4627,SpeciesValidation!D:T,IF(ISNA(VLOOKUP(J4627,Validation!B$2:C$15,2,FALSE)),FALSE,VLOOKUP(J4627,Validation!B$2:C$15,2,FALSE)))),IF(LEN(E4627&amp;"")&gt;0,"",""),VLOOKUP(R4627,SpeciesValidation!D:T,VLOOKUP(J4627,Validation!B$2:C$15,2,FALSE),FALSE)) &amp; " " &amp; IF(ISERROR(IF(LEFT(J4627,1)="A",IF(IF(VLOOKUP(R4627,SpeciesValidation!D:W,20,FALSE)=FALSE,OR(TEXT(A4627,"MMDD")&lt;VLOOKUP(R4627,SpeciesValidation!D:W,18,FALSE),TEXT(A4627,"MMDD")&gt;VLOOKUP(R4627,SpeciesValidation!D:W,19,FALSE)),IF(TEXT(A4627,"MMDD")&lt;"0701",TEXT(A4627,"MMDD")&gt;VLOOKUP(R4627,SpeciesValidation!D:W,18,FALSE),TEXT(A4627,"MMDD")&lt;VLOOKUP(R4627,SpeciesValidation!D:W,19,FALSE))),"Date outside expected range for this species",""),"")),"",IF(LEFT(J4627,1)="A",IF(IF(VLOOKUP(R4627,SpeciesValidation!D:W,20,FALSE)=FALSE,OR(TEXT(A4627,"MMDD")&lt;VLOOKUP(R4627,SpeciesValidation!D:W,18,FALSE),TEXT(A4627,"MMDD")&gt;VLOOKUP(R4627,SpeciesValidation!D:W,19,FALSE)),IF(TEXT(A4627,"MMDD")&lt;"0701",TEXT(A4627,"MMDD")&gt;VLOOKUP(R4627,SpeciesValidation!D:W,18,FALSE),TEXT(A4627,"MMDD")&lt;VLOOKUP(R4627,SpeciesValidation!D:W,19,FALSE))),"Date outside expected range for this species",""),"")))</f>
        <v/>
      </c>
      <c r="M4627" s="127" t="str">
        <f>IF(LEN(E4627&amp;"")&gt;0,IF(ISERROR(VLOOKUP(R4627,SpeciesValidation!D:I,6,FALSE)),"",VLOOKUP(R4627,SpeciesValidation!D:I,6,FALSE)),"")</f>
        <v/>
      </c>
      <c r="Q4627" s="36" t="str">
        <f>IF(LEN(E4627&amp;"")&gt;0,IF(ISERROR(VLOOKUP(E4627,SpeciesValidation!B:G,2,FALSE)=TRUE),"",VLOOKUP(E4627,SpeciesValidation!B:G,2,FALSE)),"")</f>
        <v/>
      </c>
      <c r="R4627" s="36" t="str">
        <f>IF(LEN(E4627&amp;"")&gt;0,IF(ISERROR(VLOOKUP(E4627,SpeciesLookup!B:G,4,FALSE)=TRUE),"",VLOOKUP(E4627,SpeciesLookup!B:G,4,FALSE)),"")</f>
        <v/>
      </c>
    </row>
    <row r="4628" spans="1:18" ht="13.2" x14ac:dyDescent="0.25">
      <c r="A4628" s="72"/>
      <c r="D4628" s="11"/>
      <c r="G4628" s="128" t="str">
        <f>IF(LEN(E4628&amp;"")&gt;0,IF(ISERROR(VLOOKUP(E4628,SpeciesLookup!B:G,6,FALSE)=TRUE),"",VLOOKUP(E4628,SpeciesLookup!B:G,6,FALSE)),"")</f>
        <v/>
      </c>
      <c r="H4628" s="128" t="str">
        <f>IF(LEN(E4628&amp;"")&gt;0,IF(ISERROR(VLOOKUP(E4628,SpeciesLookup!B:G,5,FALSE)=TRUE),"",VLOOKUP(E4628,SpeciesLookup!B:G,5,FALSE)),"")</f>
        <v/>
      </c>
      <c r="I4628" s="11"/>
      <c r="J4628" s="73"/>
      <c r="K4628" s="11"/>
      <c r="L4628" s="127" t="str">
        <f>TRIM(IF(ISERROR(VLOOKUP(R4628,SpeciesValidation!D:T,IF(ISNA(VLOOKUP(J4628,Validation!B$2:C$15,2,FALSE)),FALSE,VLOOKUP(J4628,Validation!B$2:C$15,2,FALSE)))),IF(LEN(E4628&amp;"")&gt;0,"",""),VLOOKUP(R4628,SpeciesValidation!D:T,VLOOKUP(J4628,Validation!B$2:C$15,2,FALSE),FALSE)) &amp; " " &amp; IF(ISERROR(IF(LEFT(J4628,1)="A",IF(IF(VLOOKUP(R4628,SpeciesValidation!D:W,20,FALSE)=FALSE,OR(TEXT(A4628,"MMDD")&lt;VLOOKUP(R4628,SpeciesValidation!D:W,18,FALSE),TEXT(A4628,"MMDD")&gt;VLOOKUP(R4628,SpeciesValidation!D:W,19,FALSE)),IF(TEXT(A4628,"MMDD")&lt;"0701",TEXT(A4628,"MMDD")&gt;VLOOKUP(R4628,SpeciesValidation!D:W,18,FALSE),TEXT(A4628,"MMDD")&lt;VLOOKUP(R4628,SpeciesValidation!D:W,19,FALSE))),"Date outside expected range for this species",""),"")),"",IF(LEFT(J4628,1)="A",IF(IF(VLOOKUP(R4628,SpeciesValidation!D:W,20,FALSE)=FALSE,OR(TEXT(A4628,"MMDD")&lt;VLOOKUP(R4628,SpeciesValidation!D:W,18,FALSE),TEXT(A4628,"MMDD")&gt;VLOOKUP(R4628,SpeciesValidation!D:W,19,FALSE)),IF(TEXT(A4628,"MMDD")&lt;"0701",TEXT(A4628,"MMDD")&gt;VLOOKUP(R4628,SpeciesValidation!D:W,18,FALSE),TEXT(A4628,"MMDD")&lt;VLOOKUP(R4628,SpeciesValidation!D:W,19,FALSE))),"Date outside expected range for this species",""),"")))</f>
        <v/>
      </c>
      <c r="M4628" s="127" t="str">
        <f>IF(LEN(E4628&amp;"")&gt;0,IF(ISERROR(VLOOKUP(R4628,SpeciesValidation!D:I,6,FALSE)),"",VLOOKUP(R4628,SpeciesValidation!D:I,6,FALSE)),"")</f>
        <v/>
      </c>
      <c r="Q4628" s="36" t="str">
        <f>IF(LEN(E4628&amp;"")&gt;0,IF(ISERROR(VLOOKUP(E4628,SpeciesValidation!B:G,2,FALSE)=TRUE),"",VLOOKUP(E4628,SpeciesValidation!B:G,2,FALSE)),"")</f>
        <v/>
      </c>
      <c r="R4628" s="36" t="str">
        <f>IF(LEN(E4628&amp;"")&gt;0,IF(ISERROR(VLOOKUP(E4628,SpeciesLookup!B:G,4,FALSE)=TRUE),"",VLOOKUP(E4628,SpeciesLookup!B:G,4,FALSE)),"")</f>
        <v/>
      </c>
    </row>
    <row r="4629" spans="1:18" ht="13.2" x14ac:dyDescent="0.25">
      <c r="A4629" s="72"/>
      <c r="D4629" s="11"/>
      <c r="G4629" s="128" t="str">
        <f>IF(LEN(E4629&amp;"")&gt;0,IF(ISERROR(VLOOKUP(E4629,SpeciesLookup!B:G,6,FALSE)=TRUE),"",VLOOKUP(E4629,SpeciesLookup!B:G,6,FALSE)),"")</f>
        <v/>
      </c>
      <c r="H4629" s="128" t="str">
        <f>IF(LEN(E4629&amp;"")&gt;0,IF(ISERROR(VLOOKUP(E4629,SpeciesLookup!B:G,5,FALSE)=TRUE),"",VLOOKUP(E4629,SpeciesLookup!B:G,5,FALSE)),"")</f>
        <v/>
      </c>
      <c r="I4629" s="11"/>
      <c r="J4629" s="73"/>
      <c r="K4629" s="11"/>
      <c r="L4629" s="127" t="str">
        <f>TRIM(IF(ISERROR(VLOOKUP(R4629,SpeciesValidation!D:T,IF(ISNA(VLOOKUP(J4629,Validation!B$2:C$15,2,FALSE)),FALSE,VLOOKUP(J4629,Validation!B$2:C$15,2,FALSE)))),IF(LEN(E4629&amp;"")&gt;0,"",""),VLOOKUP(R4629,SpeciesValidation!D:T,VLOOKUP(J4629,Validation!B$2:C$15,2,FALSE),FALSE)) &amp; " " &amp; IF(ISERROR(IF(LEFT(J4629,1)="A",IF(IF(VLOOKUP(R4629,SpeciesValidation!D:W,20,FALSE)=FALSE,OR(TEXT(A4629,"MMDD")&lt;VLOOKUP(R4629,SpeciesValidation!D:W,18,FALSE),TEXT(A4629,"MMDD")&gt;VLOOKUP(R4629,SpeciesValidation!D:W,19,FALSE)),IF(TEXT(A4629,"MMDD")&lt;"0701",TEXT(A4629,"MMDD")&gt;VLOOKUP(R4629,SpeciesValidation!D:W,18,FALSE),TEXT(A4629,"MMDD")&lt;VLOOKUP(R4629,SpeciesValidation!D:W,19,FALSE))),"Date outside expected range for this species",""),"")),"",IF(LEFT(J4629,1)="A",IF(IF(VLOOKUP(R4629,SpeciesValidation!D:W,20,FALSE)=FALSE,OR(TEXT(A4629,"MMDD")&lt;VLOOKUP(R4629,SpeciesValidation!D:W,18,FALSE),TEXT(A4629,"MMDD")&gt;VLOOKUP(R4629,SpeciesValidation!D:W,19,FALSE)),IF(TEXT(A4629,"MMDD")&lt;"0701",TEXT(A4629,"MMDD")&gt;VLOOKUP(R4629,SpeciesValidation!D:W,18,FALSE),TEXT(A4629,"MMDD")&lt;VLOOKUP(R4629,SpeciesValidation!D:W,19,FALSE))),"Date outside expected range for this species",""),"")))</f>
        <v/>
      </c>
      <c r="M4629" s="127" t="str">
        <f>IF(LEN(E4629&amp;"")&gt;0,IF(ISERROR(VLOOKUP(R4629,SpeciesValidation!D:I,6,FALSE)),"",VLOOKUP(R4629,SpeciesValidation!D:I,6,FALSE)),"")</f>
        <v/>
      </c>
      <c r="Q4629" s="36" t="str">
        <f>IF(LEN(E4629&amp;"")&gt;0,IF(ISERROR(VLOOKUP(E4629,SpeciesValidation!B:G,2,FALSE)=TRUE),"",VLOOKUP(E4629,SpeciesValidation!B:G,2,FALSE)),"")</f>
        <v/>
      </c>
      <c r="R4629" s="36" t="str">
        <f>IF(LEN(E4629&amp;"")&gt;0,IF(ISERROR(VLOOKUP(E4629,SpeciesLookup!B:G,4,FALSE)=TRUE),"",VLOOKUP(E4629,SpeciesLookup!B:G,4,FALSE)),"")</f>
        <v/>
      </c>
    </row>
    <row r="4630" spans="1:18" ht="13.2" x14ac:dyDescent="0.25">
      <c r="A4630" s="72"/>
      <c r="D4630" s="11"/>
      <c r="G4630" s="128" t="str">
        <f>IF(LEN(E4630&amp;"")&gt;0,IF(ISERROR(VLOOKUP(E4630,SpeciesLookup!B:G,6,FALSE)=TRUE),"",VLOOKUP(E4630,SpeciesLookup!B:G,6,FALSE)),"")</f>
        <v/>
      </c>
      <c r="H4630" s="128" t="str">
        <f>IF(LEN(E4630&amp;"")&gt;0,IF(ISERROR(VLOOKUP(E4630,SpeciesLookup!B:G,5,FALSE)=TRUE),"",VLOOKUP(E4630,SpeciesLookup!B:G,5,FALSE)),"")</f>
        <v/>
      </c>
      <c r="I4630" s="11"/>
      <c r="J4630" s="73"/>
      <c r="K4630" s="11"/>
      <c r="L4630" s="127" t="str">
        <f>TRIM(IF(ISERROR(VLOOKUP(R4630,SpeciesValidation!D:T,IF(ISNA(VLOOKUP(J4630,Validation!B$2:C$15,2,FALSE)),FALSE,VLOOKUP(J4630,Validation!B$2:C$15,2,FALSE)))),IF(LEN(E4630&amp;"")&gt;0,"",""),VLOOKUP(R4630,SpeciesValidation!D:T,VLOOKUP(J4630,Validation!B$2:C$15,2,FALSE),FALSE)) &amp; " " &amp; IF(ISERROR(IF(LEFT(J4630,1)="A",IF(IF(VLOOKUP(R4630,SpeciesValidation!D:W,20,FALSE)=FALSE,OR(TEXT(A4630,"MMDD")&lt;VLOOKUP(R4630,SpeciesValidation!D:W,18,FALSE),TEXT(A4630,"MMDD")&gt;VLOOKUP(R4630,SpeciesValidation!D:W,19,FALSE)),IF(TEXT(A4630,"MMDD")&lt;"0701",TEXT(A4630,"MMDD")&gt;VLOOKUP(R4630,SpeciesValidation!D:W,18,FALSE),TEXT(A4630,"MMDD")&lt;VLOOKUP(R4630,SpeciesValidation!D:W,19,FALSE))),"Date outside expected range for this species",""),"")),"",IF(LEFT(J4630,1)="A",IF(IF(VLOOKUP(R4630,SpeciesValidation!D:W,20,FALSE)=FALSE,OR(TEXT(A4630,"MMDD")&lt;VLOOKUP(R4630,SpeciesValidation!D:W,18,FALSE),TEXT(A4630,"MMDD")&gt;VLOOKUP(R4630,SpeciesValidation!D:W,19,FALSE)),IF(TEXT(A4630,"MMDD")&lt;"0701",TEXT(A4630,"MMDD")&gt;VLOOKUP(R4630,SpeciesValidation!D:W,18,FALSE),TEXT(A4630,"MMDD")&lt;VLOOKUP(R4630,SpeciesValidation!D:W,19,FALSE))),"Date outside expected range for this species",""),"")))</f>
        <v/>
      </c>
      <c r="M4630" s="127" t="str">
        <f>IF(LEN(E4630&amp;"")&gt;0,IF(ISERROR(VLOOKUP(R4630,SpeciesValidation!D:I,6,FALSE)),"",VLOOKUP(R4630,SpeciesValidation!D:I,6,FALSE)),"")</f>
        <v/>
      </c>
      <c r="Q4630" s="36" t="str">
        <f>IF(LEN(E4630&amp;"")&gt;0,IF(ISERROR(VLOOKUP(E4630,SpeciesValidation!B:G,2,FALSE)=TRUE),"",VLOOKUP(E4630,SpeciesValidation!B:G,2,FALSE)),"")</f>
        <v/>
      </c>
      <c r="R4630" s="36" t="str">
        <f>IF(LEN(E4630&amp;"")&gt;0,IF(ISERROR(VLOOKUP(E4630,SpeciesLookup!B:G,4,FALSE)=TRUE),"",VLOOKUP(E4630,SpeciesLookup!B:G,4,FALSE)),"")</f>
        <v/>
      </c>
    </row>
    <row r="4631" spans="1:18" ht="13.2" x14ac:dyDescent="0.25">
      <c r="A4631" s="72"/>
      <c r="D4631" s="11"/>
      <c r="G4631" s="128" t="str">
        <f>IF(LEN(E4631&amp;"")&gt;0,IF(ISERROR(VLOOKUP(E4631,SpeciesLookup!B:G,6,FALSE)=TRUE),"",VLOOKUP(E4631,SpeciesLookup!B:G,6,FALSE)),"")</f>
        <v/>
      </c>
      <c r="H4631" s="128" t="str">
        <f>IF(LEN(E4631&amp;"")&gt;0,IF(ISERROR(VLOOKUP(E4631,SpeciesLookup!B:G,5,FALSE)=TRUE),"",VLOOKUP(E4631,SpeciesLookup!B:G,5,FALSE)),"")</f>
        <v/>
      </c>
      <c r="I4631" s="11"/>
      <c r="J4631" s="73"/>
      <c r="K4631" s="11"/>
      <c r="L4631" s="127" t="str">
        <f>TRIM(IF(ISERROR(VLOOKUP(R4631,SpeciesValidation!D:T,IF(ISNA(VLOOKUP(J4631,Validation!B$2:C$15,2,FALSE)),FALSE,VLOOKUP(J4631,Validation!B$2:C$15,2,FALSE)))),IF(LEN(E4631&amp;"")&gt;0,"",""),VLOOKUP(R4631,SpeciesValidation!D:T,VLOOKUP(J4631,Validation!B$2:C$15,2,FALSE),FALSE)) &amp; " " &amp; IF(ISERROR(IF(LEFT(J4631,1)="A",IF(IF(VLOOKUP(R4631,SpeciesValidation!D:W,20,FALSE)=FALSE,OR(TEXT(A4631,"MMDD")&lt;VLOOKUP(R4631,SpeciesValidation!D:W,18,FALSE),TEXT(A4631,"MMDD")&gt;VLOOKUP(R4631,SpeciesValidation!D:W,19,FALSE)),IF(TEXT(A4631,"MMDD")&lt;"0701",TEXT(A4631,"MMDD")&gt;VLOOKUP(R4631,SpeciesValidation!D:W,18,FALSE),TEXT(A4631,"MMDD")&lt;VLOOKUP(R4631,SpeciesValidation!D:W,19,FALSE))),"Date outside expected range for this species",""),"")),"",IF(LEFT(J4631,1)="A",IF(IF(VLOOKUP(R4631,SpeciesValidation!D:W,20,FALSE)=FALSE,OR(TEXT(A4631,"MMDD")&lt;VLOOKUP(R4631,SpeciesValidation!D:W,18,FALSE),TEXT(A4631,"MMDD")&gt;VLOOKUP(R4631,SpeciesValidation!D:W,19,FALSE)),IF(TEXT(A4631,"MMDD")&lt;"0701",TEXT(A4631,"MMDD")&gt;VLOOKUP(R4631,SpeciesValidation!D:W,18,FALSE),TEXT(A4631,"MMDD")&lt;VLOOKUP(R4631,SpeciesValidation!D:W,19,FALSE))),"Date outside expected range for this species",""),"")))</f>
        <v/>
      </c>
      <c r="M4631" s="127" t="str">
        <f>IF(LEN(E4631&amp;"")&gt;0,IF(ISERROR(VLOOKUP(R4631,SpeciesValidation!D:I,6,FALSE)),"",VLOOKUP(R4631,SpeciesValidation!D:I,6,FALSE)),"")</f>
        <v/>
      </c>
      <c r="Q4631" s="36" t="str">
        <f>IF(LEN(E4631&amp;"")&gt;0,IF(ISERROR(VLOOKUP(E4631,SpeciesValidation!B:G,2,FALSE)=TRUE),"",VLOOKUP(E4631,SpeciesValidation!B:G,2,FALSE)),"")</f>
        <v/>
      </c>
      <c r="R4631" s="36" t="str">
        <f>IF(LEN(E4631&amp;"")&gt;0,IF(ISERROR(VLOOKUP(E4631,SpeciesLookup!B:G,4,FALSE)=TRUE),"",VLOOKUP(E4631,SpeciesLookup!B:G,4,FALSE)),"")</f>
        <v/>
      </c>
    </row>
    <row r="4632" spans="1:18" ht="13.2" x14ac:dyDescent="0.25">
      <c r="A4632" s="72"/>
      <c r="D4632" s="11"/>
      <c r="G4632" s="128" t="str">
        <f>IF(LEN(E4632&amp;"")&gt;0,IF(ISERROR(VLOOKUP(E4632,SpeciesLookup!B:G,6,FALSE)=TRUE),"",VLOOKUP(E4632,SpeciesLookup!B:G,6,FALSE)),"")</f>
        <v/>
      </c>
      <c r="H4632" s="128" t="str">
        <f>IF(LEN(E4632&amp;"")&gt;0,IF(ISERROR(VLOOKUP(E4632,SpeciesLookup!B:G,5,FALSE)=TRUE),"",VLOOKUP(E4632,SpeciesLookup!B:G,5,FALSE)),"")</f>
        <v/>
      </c>
      <c r="I4632" s="11"/>
      <c r="J4632" s="73"/>
      <c r="K4632" s="11"/>
      <c r="L4632" s="127" t="str">
        <f>TRIM(IF(ISERROR(VLOOKUP(R4632,SpeciesValidation!D:T,IF(ISNA(VLOOKUP(J4632,Validation!B$2:C$15,2,FALSE)),FALSE,VLOOKUP(J4632,Validation!B$2:C$15,2,FALSE)))),IF(LEN(E4632&amp;"")&gt;0,"",""),VLOOKUP(R4632,SpeciesValidation!D:T,VLOOKUP(J4632,Validation!B$2:C$15,2,FALSE),FALSE)) &amp; " " &amp; IF(ISERROR(IF(LEFT(J4632,1)="A",IF(IF(VLOOKUP(R4632,SpeciesValidation!D:W,20,FALSE)=FALSE,OR(TEXT(A4632,"MMDD")&lt;VLOOKUP(R4632,SpeciesValidation!D:W,18,FALSE),TEXT(A4632,"MMDD")&gt;VLOOKUP(R4632,SpeciesValidation!D:W,19,FALSE)),IF(TEXT(A4632,"MMDD")&lt;"0701",TEXT(A4632,"MMDD")&gt;VLOOKUP(R4632,SpeciesValidation!D:W,18,FALSE),TEXT(A4632,"MMDD")&lt;VLOOKUP(R4632,SpeciesValidation!D:W,19,FALSE))),"Date outside expected range for this species",""),"")),"",IF(LEFT(J4632,1)="A",IF(IF(VLOOKUP(R4632,SpeciesValidation!D:W,20,FALSE)=FALSE,OR(TEXT(A4632,"MMDD")&lt;VLOOKUP(R4632,SpeciesValidation!D:W,18,FALSE),TEXT(A4632,"MMDD")&gt;VLOOKUP(R4632,SpeciesValidation!D:W,19,FALSE)),IF(TEXT(A4632,"MMDD")&lt;"0701",TEXT(A4632,"MMDD")&gt;VLOOKUP(R4632,SpeciesValidation!D:W,18,FALSE),TEXT(A4632,"MMDD")&lt;VLOOKUP(R4632,SpeciesValidation!D:W,19,FALSE))),"Date outside expected range for this species",""),"")))</f>
        <v/>
      </c>
      <c r="M4632" s="127" t="str">
        <f>IF(LEN(E4632&amp;"")&gt;0,IF(ISERROR(VLOOKUP(R4632,SpeciesValidation!D:I,6,FALSE)),"",VLOOKUP(R4632,SpeciesValidation!D:I,6,FALSE)),"")</f>
        <v/>
      </c>
      <c r="Q4632" s="36" t="str">
        <f>IF(LEN(E4632&amp;"")&gt;0,IF(ISERROR(VLOOKUP(E4632,SpeciesValidation!B:G,2,FALSE)=TRUE),"",VLOOKUP(E4632,SpeciesValidation!B:G,2,FALSE)),"")</f>
        <v/>
      </c>
      <c r="R4632" s="36" t="str">
        <f>IF(LEN(E4632&amp;"")&gt;0,IF(ISERROR(VLOOKUP(E4632,SpeciesLookup!B:G,4,FALSE)=TRUE),"",VLOOKUP(E4632,SpeciesLookup!B:G,4,FALSE)),"")</f>
        <v/>
      </c>
    </row>
    <row r="4633" spans="1:18" ht="13.2" x14ac:dyDescent="0.25">
      <c r="A4633" s="72"/>
      <c r="D4633" s="11"/>
      <c r="G4633" s="128" t="str">
        <f>IF(LEN(E4633&amp;"")&gt;0,IF(ISERROR(VLOOKUP(E4633,SpeciesLookup!B:G,6,FALSE)=TRUE),"",VLOOKUP(E4633,SpeciesLookup!B:G,6,FALSE)),"")</f>
        <v/>
      </c>
      <c r="H4633" s="128" t="str">
        <f>IF(LEN(E4633&amp;"")&gt;0,IF(ISERROR(VLOOKUP(E4633,SpeciesLookup!B:G,5,FALSE)=TRUE),"",VLOOKUP(E4633,SpeciesLookup!B:G,5,FALSE)),"")</f>
        <v/>
      </c>
      <c r="I4633" s="11"/>
      <c r="J4633" s="73"/>
      <c r="K4633" s="11"/>
      <c r="L4633" s="127" t="str">
        <f>TRIM(IF(ISERROR(VLOOKUP(R4633,SpeciesValidation!D:T,IF(ISNA(VLOOKUP(J4633,Validation!B$2:C$15,2,FALSE)),FALSE,VLOOKUP(J4633,Validation!B$2:C$15,2,FALSE)))),IF(LEN(E4633&amp;"")&gt;0,"",""),VLOOKUP(R4633,SpeciesValidation!D:T,VLOOKUP(J4633,Validation!B$2:C$15,2,FALSE),FALSE)) &amp; " " &amp; IF(ISERROR(IF(LEFT(J4633,1)="A",IF(IF(VLOOKUP(R4633,SpeciesValidation!D:W,20,FALSE)=FALSE,OR(TEXT(A4633,"MMDD")&lt;VLOOKUP(R4633,SpeciesValidation!D:W,18,FALSE),TEXT(A4633,"MMDD")&gt;VLOOKUP(R4633,SpeciesValidation!D:W,19,FALSE)),IF(TEXT(A4633,"MMDD")&lt;"0701",TEXT(A4633,"MMDD")&gt;VLOOKUP(R4633,SpeciesValidation!D:W,18,FALSE),TEXT(A4633,"MMDD")&lt;VLOOKUP(R4633,SpeciesValidation!D:W,19,FALSE))),"Date outside expected range for this species",""),"")),"",IF(LEFT(J4633,1)="A",IF(IF(VLOOKUP(R4633,SpeciesValidation!D:W,20,FALSE)=FALSE,OR(TEXT(A4633,"MMDD")&lt;VLOOKUP(R4633,SpeciesValidation!D:W,18,FALSE),TEXT(A4633,"MMDD")&gt;VLOOKUP(R4633,SpeciesValidation!D:W,19,FALSE)),IF(TEXT(A4633,"MMDD")&lt;"0701",TEXT(A4633,"MMDD")&gt;VLOOKUP(R4633,SpeciesValidation!D:W,18,FALSE),TEXT(A4633,"MMDD")&lt;VLOOKUP(R4633,SpeciesValidation!D:W,19,FALSE))),"Date outside expected range for this species",""),"")))</f>
        <v/>
      </c>
      <c r="M4633" s="127" t="str">
        <f>IF(LEN(E4633&amp;"")&gt;0,IF(ISERROR(VLOOKUP(R4633,SpeciesValidation!D:I,6,FALSE)),"",VLOOKUP(R4633,SpeciesValidation!D:I,6,FALSE)),"")</f>
        <v/>
      </c>
      <c r="Q4633" s="36" t="str">
        <f>IF(LEN(E4633&amp;"")&gt;0,IF(ISERROR(VLOOKUP(E4633,SpeciesValidation!B:G,2,FALSE)=TRUE),"",VLOOKUP(E4633,SpeciesValidation!B:G,2,FALSE)),"")</f>
        <v/>
      </c>
      <c r="R4633" s="36" t="str">
        <f>IF(LEN(E4633&amp;"")&gt;0,IF(ISERROR(VLOOKUP(E4633,SpeciesLookup!B:G,4,FALSE)=TRUE),"",VLOOKUP(E4633,SpeciesLookup!B:G,4,FALSE)),"")</f>
        <v/>
      </c>
    </row>
    <row r="4634" spans="1:18" ht="13.2" x14ac:dyDescent="0.25">
      <c r="A4634" s="72"/>
      <c r="D4634" s="11"/>
      <c r="G4634" s="128" t="str">
        <f>IF(LEN(E4634&amp;"")&gt;0,IF(ISERROR(VLOOKUP(E4634,SpeciesLookup!B:G,6,FALSE)=TRUE),"",VLOOKUP(E4634,SpeciesLookup!B:G,6,FALSE)),"")</f>
        <v/>
      </c>
      <c r="H4634" s="128" t="str">
        <f>IF(LEN(E4634&amp;"")&gt;0,IF(ISERROR(VLOOKUP(E4634,SpeciesLookup!B:G,5,FALSE)=TRUE),"",VLOOKUP(E4634,SpeciesLookup!B:G,5,FALSE)),"")</f>
        <v/>
      </c>
      <c r="I4634" s="11"/>
      <c r="J4634" s="73"/>
      <c r="K4634" s="11"/>
      <c r="L4634" s="127" t="str">
        <f>TRIM(IF(ISERROR(VLOOKUP(R4634,SpeciesValidation!D:T,IF(ISNA(VLOOKUP(J4634,Validation!B$2:C$15,2,FALSE)),FALSE,VLOOKUP(J4634,Validation!B$2:C$15,2,FALSE)))),IF(LEN(E4634&amp;"")&gt;0,"",""),VLOOKUP(R4634,SpeciesValidation!D:T,VLOOKUP(J4634,Validation!B$2:C$15,2,FALSE),FALSE)) &amp; " " &amp; IF(ISERROR(IF(LEFT(J4634,1)="A",IF(IF(VLOOKUP(R4634,SpeciesValidation!D:W,20,FALSE)=FALSE,OR(TEXT(A4634,"MMDD")&lt;VLOOKUP(R4634,SpeciesValidation!D:W,18,FALSE),TEXT(A4634,"MMDD")&gt;VLOOKUP(R4634,SpeciesValidation!D:W,19,FALSE)),IF(TEXT(A4634,"MMDD")&lt;"0701",TEXT(A4634,"MMDD")&gt;VLOOKUP(R4634,SpeciesValidation!D:W,18,FALSE),TEXT(A4634,"MMDD")&lt;VLOOKUP(R4634,SpeciesValidation!D:W,19,FALSE))),"Date outside expected range for this species",""),"")),"",IF(LEFT(J4634,1)="A",IF(IF(VLOOKUP(R4634,SpeciesValidation!D:W,20,FALSE)=FALSE,OR(TEXT(A4634,"MMDD")&lt;VLOOKUP(R4634,SpeciesValidation!D:W,18,FALSE),TEXT(A4634,"MMDD")&gt;VLOOKUP(R4634,SpeciesValidation!D:W,19,FALSE)),IF(TEXT(A4634,"MMDD")&lt;"0701",TEXT(A4634,"MMDD")&gt;VLOOKUP(R4634,SpeciesValidation!D:W,18,FALSE),TEXT(A4634,"MMDD")&lt;VLOOKUP(R4634,SpeciesValidation!D:W,19,FALSE))),"Date outside expected range for this species",""),"")))</f>
        <v/>
      </c>
      <c r="M4634" s="127" t="str">
        <f>IF(LEN(E4634&amp;"")&gt;0,IF(ISERROR(VLOOKUP(R4634,SpeciesValidation!D:I,6,FALSE)),"",VLOOKUP(R4634,SpeciesValidation!D:I,6,FALSE)),"")</f>
        <v/>
      </c>
      <c r="Q4634" s="36" t="str">
        <f>IF(LEN(E4634&amp;"")&gt;0,IF(ISERROR(VLOOKUP(E4634,SpeciesValidation!B:G,2,FALSE)=TRUE),"",VLOOKUP(E4634,SpeciesValidation!B:G,2,FALSE)),"")</f>
        <v/>
      </c>
      <c r="R4634" s="36" t="str">
        <f>IF(LEN(E4634&amp;"")&gt;0,IF(ISERROR(VLOOKUP(E4634,SpeciesLookup!B:G,4,FALSE)=TRUE),"",VLOOKUP(E4634,SpeciesLookup!B:G,4,FALSE)),"")</f>
        <v/>
      </c>
    </row>
    <row r="4635" spans="1:18" ht="13.2" x14ac:dyDescent="0.25">
      <c r="A4635" s="72"/>
      <c r="D4635" s="11"/>
      <c r="G4635" s="128" t="str">
        <f>IF(LEN(E4635&amp;"")&gt;0,IF(ISERROR(VLOOKUP(E4635,SpeciesLookup!B:G,6,FALSE)=TRUE),"",VLOOKUP(E4635,SpeciesLookup!B:G,6,FALSE)),"")</f>
        <v/>
      </c>
      <c r="H4635" s="128" t="str">
        <f>IF(LEN(E4635&amp;"")&gt;0,IF(ISERROR(VLOOKUP(E4635,SpeciesLookup!B:G,5,FALSE)=TRUE),"",VLOOKUP(E4635,SpeciesLookup!B:G,5,FALSE)),"")</f>
        <v/>
      </c>
      <c r="I4635" s="11"/>
      <c r="J4635" s="73"/>
      <c r="K4635" s="11"/>
      <c r="L4635" s="127" t="str">
        <f>TRIM(IF(ISERROR(VLOOKUP(R4635,SpeciesValidation!D:T,IF(ISNA(VLOOKUP(J4635,Validation!B$2:C$15,2,FALSE)),FALSE,VLOOKUP(J4635,Validation!B$2:C$15,2,FALSE)))),IF(LEN(E4635&amp;"")&gt;0,"",""),VLOOKUP(R4635,SpeciesValidation!D:T,VLOOKUP(J4635,Validation!B$2:C$15,2,FALSE),FALSE)) &amp; " " &amp; IF(ISERROR(IF(LEFT(J4635,1)="A",IF(IF(VLOOKUP(R4635,SpeciesValidation!D:W,20,FALSE)=FALSE,OR(TEXT(A4635,"MMDD")&lt;VLOOKUP(R4635,SpeciesValidation!D:W,18,FALSE),TEXT(A4635,"MMDD")&gt;VLOOKUP(R4635,SpeciesValidation!D:W,19,FALSE)),IF(TEXT(A4635,"MMDD")&lt;"0701",TEXT(A4635,"MMDD")&gt;VLOOKUP(R4635,SpeciesValidation!D:W,18,FALSE),TEXT(A4635,"MMDD")&lt;VLOOKUP(R4635,SpeciesValidation!D:W,19,FALSE))),"Date outside expected range for this species",""),"")),"",IF(LEFT(J4635,1)="A",IF(IF(VLOOKUP(R4635,SpeciesValidation!D:W,20,FALSE)=FALSE,OR(TEXT(A4635,"MMDD")&lt;VLOOKUP(R4635,SpeciesValidation!D:W,18,FALSE),TEXT(A4635,"MMDD")&gt;VLOOKUP(R4635,SpeciesValidation!D:W,19,FALSE)),IF(TEXT(A4635,"MMDD")&lt;"0701",TEXT(A4635,"MMDD")&gt;VLOOKUP(R4635,SpeciesValidation!D:W,18,FALSE),TEXT(A4635,"MMDD")&lt;VLOOKUP(R4635,SpeciesValidation!D:W,19,FALSE))),"Date outside expected range for this species",""),"")))</f>
        <v/>
      </c>
      <c r="M4635" s="127" t="str">
        <f>IF(LEN(E4635&amp;"")&gt;0,IF(ISERROR(VLOOKUP(R4635,SpeciesValidation!D:I,6,FALSE)),"",VLOOKUP(R4635,SpeciesValidation!D:I,6,FALSE)),"")</f>
        <v/>
      </c>
      <c r="Q4635" s="36" t="str">
        <f>IF(LEN(E4635&amp;"")&gt;0,IF(ISERROR(VLOOKUP(E4635,SpeciesValidation!B:G,2,FALSE)=TRUE),"",VLOOKUP(E4635,SpeciesValidation!B:G,2,FALSE)),"")</f>
        <v/>
      </c>
      <c r="R4635" s="36" t="str">
        <f>IF(LEN(E4635&amp;"")&gt;0,IF(ISERROR(VLOOKUP(E4635,SpeciesLookup!B:G,4,FALSE)=TRUE),"",VLOOKUP(E4635,SpeciesLookup!B:G,4,FALSE)),"")</f>
        <v/>
      </c>
    </row>
    <row r="4636" spans="1:18" ht="13.2" x14ac:dyDescent="0.25">
      <c r="A4636" s="72"/>
      <c r="D4636" s="11"/>
      <c r="G4636" s="128" t="str">
        <f>IF(LEN(E4636&amp;"")&gt;0,IF(ISERROR(VLOOKUP(E4636,SpeciesLookup!B:G,6,FALSE)=TRUE),"",VLOOKUP(E4636,SpeciesLookup!B:G,6,FALSE)),"")</f>
        <v/>
      </c>
      <c r="H4636" s="128" t="str">
        <f>IF(LEN(E4636&amp;"")&gt;0,IF(ISERROR(VLOOKUP(E4636,SpeciesLookup!B:G,5,FALSE)=TRUE),"",VLOOKUP(E4636,SpeciesLookup!B:G,5,FALSE)),"")</f>
        <v/>
      </c>
      <c r="I4636" s="11"/>
      <c r="J4636" s="73"/>
      <c r="K4636" s="11"/>
      <c r="L4636" s="127" t="str">
        <f>TRIM(IF(ISERROR(VLOOKUP(R4636,SpeciesValidation!D:T,IF(ISNA(VLOOKUP(J4636,Validation!B$2:C$15,2,FALSE)),FALSE,VLOOKUP(J4636,Validation!B$2:C$15,2,FALSE)))),IF(LEN(E4636&amp;"")&gt;0,"",""),VLOOKUP(R4636,SpeciesValidation!D:T,VLOOKUP(J4636,Validation!B$2:C$15,2,FALSE),FALSE)) &amp; " " &amp; IF(ISERROR(IF(LEFT(J4636,1)="A",IF(IF(VLOOKUP(R4636,SpeciesValidation!D:W,20,FALSE)=FALSE,OR(TEXT(A4636,"MMDD")&lt;VLOOKUP(R4636,SpeciesValidation!D:W,18,FALSE),TEXT(A4636,"MMDD")&gt;VLOOKUP(R4636,SpeciesValidation!D:W,19,FALSE)),IF(TEXT(A4636,"MMDD")&lt;"0701",TEXT(A4636,"MMDD")&gt;VLOOKUP(R4636,SpeciesValidation!D:W,18,FALSE),TEXT(A4636,"MMDD")&lt;VLOOKUP(R4636,SpeciesValidation!D:W,19,FALSE))),"Date outside expected range for this species",""),"")),"",IF(LEFT(J4636,1)="A",IF(IF(VLOOKUP(R4636,SpeciesValidation!D:W,20,FALSE)=FALSE,OR(TEXT(A4636,"MMDD")&lt;VLOOKUP(R4636,SpeciesValidation!D:W,18,FALSE),TEXT(A4636,"MMDD")&gt;VLOOKUP(R4636,SpeciesValidation!D:W,19,FALSE)),IF(TEXT(A4636,"MMDD")&lt;"0701",TEXT(A4636,"MMDD")&gt;VLOOKUP(R4636,SpeciesValidation!D:W,18,FALSE),TEXT(A4636,"MMDD")&lt;VLOOKUP(R4636,SpeciesValidation!D:W,19,FALSE))),"Date outside expected range for this species",""),"")))</f>
        <v/>
      </c>
      <c r="M4636" s="127" t="str">
        <f>IF(LEN(E4636&amp;"")&gt;0,IF(ISERROR(VLOOKUP(R4636,SpeciesValidation!D:I,6,FALSE)),"",VLOOKUP(R4636,SpeciesValidation!D:I,6,FALSE)),"")</f>
        <v/>
      </c>
      <c r="Q4636" s="36" t="str">
        <f>IF(LEN(E4636&amp;"")&gt;0,IF(ISERROR(VLOOKUP(E4636,SpeciesValidation!B:G,2,FALSE)=TRUE),"",VLOOKUP(E4636,SpeciesValidation!B:G,2,FALSE)),"")</f>
        <v/>
      </c>
      <c r="R4636" s="36" t="str">
        <f>IF(LEN(E4636&amp;"")&gt;0,IF(ISERROR(VLOOKUP(E4636,SpeciesLookup!B:G,4,FALSE)=TRUE),"",VLOOKUP(E4636,SpeciesLookup!B:G,4,FALSE)),"")</f>
        <v/>
      </c>
    </row>
    <row r="4637" spans="1:18" ht="13.2" x14ac:dyDescent="0.25">
      <c r="A4637" s="72"/>
      <c r="D4637" s="11"/>
      <c r="G4637" s="128" t="str">
        <f>IF(LEN(E4637&amp;"")&gt;0,IF(ISERROR(VLOOKUP(E4637,SpeciesLookup!B:G,6,FALSE)=TRUE),"",VLOOKUP(E4637,SpeciesLookup!B:G,6,FALSE)),"")</f>
        <v/>
      </c>
      <c r="H4637" s="128" t="str">
        <f>IF(LEN(E4637&amp;"")&gt;0,IF(ISERROR(VLOOKUP(E4637,SpeciesLookup!B:G,5,FALSE)=TRUE),"",VLOOKUP(E4637,SpeciesLookup!B:G,5,FALSE)),"")</f>
        <v/>
      </c>
      <c r="I4637" s="11"/>
      <c r="J4637" s="73"/>
      <c r="K4637" s="11"/>
      <c r="L4637" s="127" t="str">
        <f>TRIM(IF(ISERROR(VLOOKUP(R4637,SpeciesValidation!D:T,IF(ISNA(VLOOKUP(J4637,Validation!B$2:C$15,2,FALSE)),FALSE,VLOOKUP(J4637,Validation!B$2:C$15,2,FALSE)))),IF(LEN(E4637&amp;"")&gt;0,"",""),VLOOKUP(R4637,SpeciesValidation!D:T,VLOOKUP(J4637,Validation!B$2:C$15,2,FALSE),FALSE)) &amp; " " &amp; IF(ISERROR(IF(LEFT(J4637,1)="A",IF(IF(VLOOKUP(R4637,SpeciesValidation!D:W,20,FALSE)=FALSE,OR(TEXT(A4637,"MMDD")&lt;VLOOKUP(R4637,SpeciesValidation!D:W,18,FALSE),TEXT(A4637,"MMDD")&gt;VLOOKUP(R4637,SpeciesValidation!D:W,19,FALSE)),IF(TEXT(A4637,"MMDD")&lt;"0701",TEXT(A4637,"MMDD")&gt;VLOOKUP(R4637,SpeciesValidation!D:W,18,FALSE),TEXT(A4637,"MMDD")&lt;VLOOKUP(R4637,SpeciesValidation!D:W,19,FALSE))),"Date outside expected range for this species",""),"")),"",IF(LEFT(J4637,1)="A",IF(IF(VLOOKUP(R4637,SpeciesValidation!D:W,20,FALSE)=FALSE,OR(TEXT(A4637,"MMDD")&lt;VLOOKUP(R4637,SpeciesValidation!D:W,18,FALSE),TEXT(A4637,"MMDD")&gt;VLOOKUP(R4637,SpeciesValidation!D:W,19,FALSE)),IF(TEXT(A4637,"MMDD")&lt;"0701",TEXT(A4637,"MMDD")&gt;VLOOKUP(R4637,SpeciesValidation!D:W,18,FALSE),TEXT(A4637,"MMDD")&lt;VLOOKUP(R4637,SpeciesValidation!D:W,19,FALSE))),"Date outside expected range for this species",""),"")))</f>
        <v/>
      </c>
      <c r="M4637" s="127" t="str">
        <f>IF(LEN(E4637&amp;"")&gt;0,IF(ISERROR(VLOOKUP(R4637,SpeciesValidation!D:I,6,FALSE)),"",VLOOKUP(R4637,SpeciesValidation!D:I,6,FALSE)),"")</f>
        <v/>
      </c>
      <c r="Q4637" s="36" t="str">
        <f>IF(LEN(E4637&amp;"")&gt;0,IF(ISERROR(VLOOKUP(E4637,SpeciesValidation!B:G,2,FALSE)=TRUE),"",VLOOKUP(E4637,SpeciesValidation!B:G,2,FALSE)),"")</f>
        <v/>
      </c>
      <c r="R4637" s="36" t="str">
        <f>IF(LEN(E4637&amp;"")&gt;0,IF(ISERROR(VLOOKUP(E4637,SpeciesLookup!B:G,4,FALSE)=TRUE),"",VLOOKUP(E4637,SpeciesLookup!B:G,4,FALSE)),"")</f>
        <v/>
      </c>
    </row>
    <row r="4638" spans="1:18" ht="13.2" x14ac:dyDescent="0.25">
      <c r="A4638" s="72"/>
      <c r="D4638" s="11"/>
      <c r="G4638" s="128" t="str">
        <f>IF(LEN(E4638&amp;"")&gt;0,IF(ISERROR(VLOOKUP(E4638,SpeciesLookup!B:G,6,FALSE)=TRUE),"",VLOOKUP(E4638,SpeciesLookup!B:G,6,FALSE)),"")</f>
        <v/>
      </c>
      <c r="H4638" s="128" t="str">
        <f>IF(LEN(E4638&amp;"")&gt;0,IF(ISERROR(VLOOKUP(E4638,SpeciesLookup!B:G,5,FALSE)=TRUE),"",VLOOKUP(E4638,SpeciesLookup!B:G,5,FALSE)),"")</f>
        <v/>
      </c>
      <c r="I4638" s="11"/>
      <c r="J4638" s="73"/>
      <c r="K4638" s="11"/>
      <c r="L4638" s="127" t="str">
        <f>TRIM(IF(ISERROR(VLOOKUP(R4638,SpeciesValidation!D:T,IF(ISNA(VLOOKUP(J4638,Validation!B$2:C$15,2,FALSE)),FALSE,VLOOKUP(J4638,Validation!B$2:C$15,2,FALSE)))),IF(LEN(E4638&amp;"")&gt;0,"",""),VLOOKUP(R4638,SpeciesValidation!D:T,VLOOKUP(J4638,Validation!B$2:C$15,2,FALSE),FALSE)) &amp; " " &amp; IF(ISERROR(IF(LEFT(J4638,1)="A",IF(IF(VLOOKUP(R4638,SpeciesValidation!D:W,20,FALSE)=FALSE,OR(TEXT(A4638,"MMDD")&lt;VLOOKUP(R4638,SpeciesValidation!D:W,18,FALSE),TEXT(A4638,"MMDD")&gt;VLOOKUP(R4638,SpeciesValidation!D:W,19,FALSE)),IF(TEXT(A4638,"MMDD")&lt;"0701",TEXT(A4638,"MMDD")&gt;VLOOKUP(R4638,SpeciesValidation!D:W,18,FALSE),TEXT(A4638,"MMDD")&lt;VLOOKUP(R4638,SpeciesValidation!D:W,19,FALSE))),"Date outside expected range for this species",""),"")),"",IF(LEFT(J4638,1)="A",IF(IF(VLOOKUP(R4638,SpeciesValidation!D:W,20,FALSE)=FALSE,OR(TEXT(A4638,"MMDD")&lt;VLOOKUP(R4638,SpeciesValidation!D:W,18,FALSE),TEXT(A4638,"MMDD")&gt;VLOOKUP(R4638,SpeciesValidation!D:W,19,FALSE)),IF(TEXT(A4638,"MMDD")&lt;"0701",TEXT(A4638,"MMDD")&gt;VLOOKUP(R4638,SpeciesValidation!D:W,18,FALSE),TEXT(A4638,"MMDD")&lt;VLOOKUP(R4638,SpeciesValidation!D:W,19,FALSE))),"Date outside expected range for this species",""),"")))</f>
        <v/>
      </c>
      <c r="M4638" s="127" t="str">
        <f>IF(LEN(E4638&amp;"")&gt;0,IF(ISERROR(VLOOKUP(R4638,SpeciesValidation!D:I,6,FALSE)),"",VLOOKUP(R4638,SpeciesValidation!D:I,6,FALSE)),"")</f>
        <v/>
      </c>
      <c r="Q4638" s="36" t="str">
        <f>IF(LEN(E4638&amp;"")&gt;0,IF(ISERROR(VLOOKUP(E4638,SpeciesValidation!B:G,2,FALSE)=TRUE),"",VLOOKUP(E4638,SpeciesValidation!B:G,2,FALSE)),"")</f>
        <v/>
      </c>
      <c r="R4638" s="36" t="str">
        <f>IF(LEN(E4638&amp;"")&gt;0,IF(ISERROR(VLOOKUP(E4638,SpeciesLookup!B:G,4,FALSE)=TRUE),"",VLOOKUP(E4638,SpeciesLookup!B:G,4,FALSE)),"")</f>
        <v/>
      </c>
    </row>
    <row r="4639" spans="1:18" ht="13.2" x14ac:dyDescent="0.25">
      <c r="A4639" s="72"/>
      <c r="D4639" s="11"/>
      <c r="G4639" s="128" t="str">
        <f>IF(LEN(E4639&amp;"")&gt;0,IF(ISERROR(VLOOKUP(E4639,SpeciesLookup!B:G,6,FALSE)=TRUE),"",VLOOKUP(E4639,SpeciesLookup!B:G,6,FALSE)),"")</f>
        <v/>
      </c>
      <c r="H4639" s="128" t="str">
        <f>IF(LEN(E4639&amp;"")&gt;0,IF(ISERROR(VLOOKUP(E4639,SpeciesLookup!B:G,5,FALSE)=TRUE),"",VLOOKUP(E4639,SpeciesLookup!B:G,5,FALSE)),"")</f>
        <v/>
      </c>
      <c r="I4639" s="11"/>
      <c r="J4639" s="73"/>
      <c r="K4639" s="11"/>
      <c r="L4639" s="127" t="str">
        <f>TRIM(IF(ISERROR(VLOOKUP(R4639,SpeciesValidation!D:T,IF(ISNA(VLOOKUP(J4639,Validation!B$2:C$15,2,FALSE)),FALSE,VLOOKUP(J4639,Validation!B$2:C$15,2,FALSE)))),IF(LEN(E4639&amp;"")&gt;0,"",""),VLOOKUP(R4639,SpeciesValidation!D:T,VLOOKUP(J4639,Validation!B$2:C$15,2,FALSE),FALSE)) &amp; " " &amp; IF(ISERROR(IF(LEFT(J4639,1)="A",IF(IF(VLOOKUP(R4639,SpeciesValidation!D:W,20,FALSE)=FALSE,OR(TEXT(A4639,"MMDD")&lt;VLOOKUP(R4639,SpeciesValidation!D:W,18,FALSE),TEXT(A4639,"MMDD")&gt;VLOOKUP(R4639,SpeciesValidation!D:W,19,FALSE)),IF(TEXT(A4639,"MMDD")&lt;"0701",TEXT(A4639,"MMDD")&gt;VLOOKUP(R4639,SpeciesValidation!D:W,18,FALSE),TEXT(A4639,"MMDD")&lt;VLOOKUP(R4639,SpeciesValidation!D:W,19,FALSE))),"Date outside expected range for this species",""),"")),"",IF(LEFT(J4639,1)="A",IF(IF(VLOOKUP(R4639,SpeciesValidation!D:W,20,FALSE)=FALSE,OR(TEXT(A4639,"MMDD")&lt;VLOOKUP(R4639,SpeciesValidation!D:W,18,FALSE),TEXT(A4639,"MMDD")&gt;VLOOKUP(R4639,SpeciesValidation!D:W,19,FALSE)),IF(TEXT(A4639,"MMDD")&lt;"0701",TEXT(A4639,"MMDD")&gt;VLOOKUP(R4639,SpeciesValidation!D:W,18,FALSE),TEXT(A4639,"MMDD")&lt;VLOOKUP(R4639,SpeciesValidation!D:W,19,FALSE))),"Date outside expected range for this species",""),"")))</f>
        <v/>
      </c>
      <c r="M4639" s="127" t="str">
        <f>IF(LEN(E4639&amp;"")&gt;0,IF(ISERROR(VLOOKUP(R4639,SpeciesValidation!D:I,6,FALSE)),"",VLOOKUP(R4639,SpeciesValidation!D:I,6,FALSE)),"")</f>
        <v/>
      </c>
      <c r="Q4639" s="36" t="str">
        <f>IF(LEN(E4639&amp;"")&gt;0,IF(ISERROR(VLOOKUP(E4639,SpeciesValidation!B:G,2,FALSE)=TRUE),"",VLOOKUP(E4639,SpeciesValidation!B:G,2,FALSE)),"")</f>
        <v/>
      </c>
      <c r="R4639" s="36" t="str">
        <f>IF(LEN(E4639&amp;"")&gt;0,IF(ISERROR(VLOOKUP(E4639,SpeciesLookup!B:G,4,FALSE)=TRUE),"",VLOOKUP(E4639,SpeciesLookup!B:G,4,FALSE)),"")</f>
        <v/>
      </c>
    </row>
    <row r="4640" spans="1:18" ht="13.2" x14ac:dyDescent="0.25">
      <c r="A4640" s="72"/>
      <c r="D4640" s="11"/>
      <c r="G4640" s="128" t="str">
        <f>IF(LEN(E4640&amp;"")&gt;0,IF(ISERROR(VLOOKUP(E4640,SpeciesLookup!B:G,6,FALSE)=TRUE),"",VLOOKUP(E4640,SpeciesLookup!B:G,6,FALSE)),"")</f>
        <v/>
      </c>
      <c r="H4640" s="128" t="str">
        <f>IF(LEN(E4640&amp;"")&gt;0,IF(ISERROR(VLOOKUP(E4640,SpeciesLookup!B:G,5,FALSE)=TRUE),"",VLOOKUP(E4640,SpeciesLookup!B:G,5,FALSE)),"")</f>
        <v/>
      </c>
      <c r="I4640" s="11"/>
      <c r="J4640" s="73"/>
      <c r="K4640" s="11"/>
      <c r="L4640" s="127" t="str">
        <f>TRIM(IF(ISERROR(VLOOKUP(R4640,SpeciesValidation!D:T,IF(ISNA(VLOOKUP(J4640,Validation!B$2:C$15,2,FALSE)),FALSE,VLOOKUP(J4640,Validation!B$2:C$15,2,FALSE)))),IF(LEN(E4640&amp;"")&gt;0,"",""),VLOOKUP(R4640,SpeciesValidation!D:T,VLOOKUP(J4640,Validation!B$2:C$15,2,FALSE),FALSE)) &amp; " " &amp; IF(ISERROR(IF(LEFT(J4640,1)="A",IF(IF(VLOOKUP(R4640,SpeciesValidation!D:W,20,FALSE)=FALSE,OR(TEXT(A4640,"MMDD")&lt;VLOOKUP(R4640,SpeciesValidation!D:W,18,FALSE),TEXT(A4640,"MMDD")&gt;VLOOKUP(R4640,SpeciesValidation!D:W,19,FALSE)),IF(TEXT(A4640,"MMDD")&lt;"0701",TEXT(A4640,"MMDD")&gt;VLOOKUP(R4640,SpeciesValidation!D:W,18,FALSE),TEXT(A4640,"MMDD")&lt;VLOOKUP(R4640,SpeciesValidation!D:W,19,FALSE))),"Date outside expected range for this species",""),"")),"",IF(LEFT(J4640,1)="A",IF(IF(VLOOKUP(R4640,SpeciesValidation!D:W,20,FALSE)=FALSE,OR(TEXT(A4640,"MMDD")&lt;VLOOKUP(R4640,SpeciesValidation!D:W,18,FALSE),TEXT(A4640,"MMDD")&gt;VLOOKUP(R4640,SpeciesValidation!D:W,19,FALSE)),IF(TEXT(A4640,"MMDD")&lt;"0701",TEXT(A4640,"MMDD")&gt;VLOOKUP(R4640,SpeciesValidation!D:W,18,FALSE),TEXT(A4640,"MMDD")&lt;VLOOKUP(R4640,SpeciesValidation!D:W,19,FALSE))),"Date outside expected range for this species",""),"")))</f>
        <v/>
      </c>
      <c r="M4640" s="127" t="str">
        <f>IF(LEN(E4640&amp;"")&gt;0,IF(ISERROR(VLOOKUP(R4640,SpeciesValidation!D:I,6,FALSE)),"",VLOOKUP(R4640,SpeciesValidation!D:I,6,FALSE)),"")</f>
        <v/>
      </c>
      <c r="Q4640" s="36" t="str">
        <f>IF(LEN(E4640&amp;"")&gt;0,IF(ISERROR(VLOOKUP(E4640,SpeciesValidation!B:G,2,FALSE)=TRUE),"",VLOOKUP(E4640,SpeciesValidation!B:G,2,FALSE)),"")</f>
        <v/>
      </c>
      <c r="R4640" s="36" t="str">
        <f>IF(LEN(E4640&amp;"")&gt;0,IF(ISERROR(VLOOKUP(E4640,SpeciesLookup!B:G,4,FALSE)=TRUE),"",VLOOKUP(E4640,SpeciesLookup!B:G,4,FALSE)),"")</f>
        <v/>
      </c>
    </row>
    <row r="4641" spans="1:18" ht="13.2" x14ac:dyDescent="0.25">
      <c r="A4641" s="72"/>
      <c r="D4641" s="11"/>
      <c r="G4641" s="128" t="str">
        <f>IF(LEN(E4641&amp;"")&gt;0,IF(ISERROR(VLOOKUP(E4641,SpeciesLookup!B:G,6,FALSE)=TRUE),"",VLOOKUP(E4641,SpeciesLookup!B:G,6,FALSE)),"")</f>
        <v/>
      </c>
      <c r="H4641" s="128" t="str">
        <f>IF(LEN(E4641&amp;"")&gt;0,IF(ISERROR(VLOOKUP(E4641,SpeciesLookup!B:G,5,FALSE)=TRUE),"",VLOOKUP(E4641,SpeciesLookup!B:G,5,FALSE)),"")</f>
        <v/>
      </c>
      <c r="I4641" s="11"/>
      <c r="J4641" s="73"/>
      <c r="K4641" s="11"/>
      <c r="L4641" s="127" t="str">
        <f>TRIM(IF(ISERROR(VLOOKUP(R4641,SpeciesValidation!D:T,IF(ISNA(VLOOKUP(J4641,Validation!B$2:C$15,2,FALSE)),FALSE,VLOOKUP(J4641,Validation!B$2:C$15,2,FALSE)))),IF(LEN(E4641&amp;"")&gt;0,"",""),VLOOKUP(R4641,SpeciesValidation!D:T,VLOOKUP(J4641,Validation!B$2:C$15,2,FALSE),FALSE)) &amp; " " &amp; IF(ISERROR(IF(LEFT(J4641,1)="A",IF(IF(VLOOKUP(R4641,SpeciesValidation!D:W,20,FALSE)=FALSE,OR(TEXT(A4641,"MMDD")&lt;VLOOKUP(R4641,SpeciesValidation!D:W,18,FALSE),TEXT(A4641,"MMDD")&gt;VLOOKUP(R4641,SpeciesValidation!D:W,19,FALSE)),IF(TEXT(A4641,"MMDD")&lt;"0701",TEXT(A4641,"MMDD")&gt;VLOOKUP(R4641,SpeciesValidation!D:W,18,FALSE),TEXT(A4641,"MMDD")&lt;VLOOKUP(R4641,SpeciesValidation!D:W,19,FALSE))),"Date outside expected range for this species",""),"")),"",IF(LEFT(J4641,1)="A",IF(IF(VLOOKUP(R4641,SpeciesValidation!D:W,20,FALSE)=FALSE,OR(TEXT(A4641,"MMDD")&lt;VLOOKUP(R4641,SpeciesValidation!D:W,18,FALSE),TEXT(A4641,"MMDD")&gt;VLOOKUP(R4641,SpeciesValidation!D:W,19,FALSE)),IF(TEXT(A4641,"MMDD")&lt;"0701",TEXT(A4641,"MMDD")&gt;VLOOKUP(R4641,SpeciesValidation!D:W,18,FALSE),TEXT(A4641,"MMDD")&lt;VLOOKUP(R4641,SpeciesValidation!D:W,19,FALSE))),"Date outside expected range for this species",""),"")))</f>
        <v/>
      </c>
      <c r="M4641" s="127" t="str">
        <f>IF(LEN(E4641&amp;"")&gt;0,IF(ISERROR(VLOOKUP(R4641,SpeciesValidation!D:I,6,FALSE)),"",VLOOKUP(R4641,SpeciesValidation!D:I,6,FALSE)),"")</f>
        <v/>
      </c>
      <c r="Q4641" s="36" t="str">
        <f>IF(LEN(E4641&amp;"")&gt;0,IF(ISERROR(VLOOKUP(E4641,SpeciesValidation!B:G,2,FALSE)=TRUE),"",VLOOKUP(E4641,SpeciesValidation!B:G,2,FALSE)),"")</f>
        <v/>
      </c>
      <c r="R4641" s="36" t="str">
        <f>IF(LEN(E4641&amp;"")&gt;0,IF(ISERROR(VLOOKUP(E4641,SpeciesLookup!B:G,4,FALSE)=TRUE),"",VLOOKUP(E4641,SpeciesLookup!B:G,4,FALSE)),"")</f>
        <v/>
      </c>
    </row>
    <row r="4642" spans="1:18" ht="13.2" x14ac:dyDescent="0.25">
      <c r="A4642" s="72"/>
      <c r="D4642" s="11"/>
      <c r="G4642" s="128" t="str">
        <f>IF(LEN(E4642&amp;"")&gt;0,IF(ISERROR(VLOOKUP(E4642,SpeciesLookup!B:G,6,FALSE)=TRUE),"",VLOOKUP(E4642,SpeciesLookup!B:G,6,FALSE)),"")</f>
        <v/>
      </c>
      <c r="H4642" s="128" t="str">
        <f>IF(LEN(E4642&amp;"")&gt;0,IF(ISERROR(VLOOKUP(E4642,SpeciesLookup!B:G,5,FALSE)=TRUE),"",VLOOKUP(E4642,SpeciesLookup!B:G,5,FALSE)),"")</f>
        <v/>
      </c>
      <c r="I4642" s="11"/>
      <c r="J4642" s="73"/>
      <c r="K4642" s="11"/>
      <c r="L4642" s="127" t="str">
        <f>TRIM(IF(ISERROR(VLOOKUP(R4642,SpeciesValidation!D:T,IF(ISNA(VLOOKUP(J4642,Validation!B$2:C$15,2,FALSE)),FALSE,VLOOKUP(J4642,Validation!B$2:C$15,2,FALSE)))),IF(LEN(E4642&amp;"")&gt;0,"",""),VLOOKUP(R4642,SpeciesValidation!D:T,VLOOKUP(J4642,Validation!B$2:C$15,2,FALSE),FALSE)) &amp; " " &amp; IF(ISERROR(IF(LEFT(J4642,1)="A",IF(IF(VLOOKUP(R4642,SpeciesValidation!D:W,20,FALSE)=FALSE,OR(TEXT(A4642,"MMDD")&lt;VLOOKUP(R4642,SpeciesValidation!D:W,18,FALSE),TEXT(A4642,"MMDD")&gt;VLOOKUP(R4642,SpeciesValidation!D:W,19,FALSE)),IF(TEXT(A4642,"MMDD")&lt;"0701",TEXT(A4642,"MMDD")&gt;VLOOKUP(R4642,SpeciesValidation!D:W,18,FALSE),TEXT(A4642,"MMDD")&lt;VLOOKUP(R4642,SpeciesValidation!D:W,19,FALSE))),"Date outside expected range for this species",""),"")),"",IF(LEFT(J4642,1)="A",IF(IF(VLOOKUP(R4642,SpeciesValidation!D:W,20,FALSE)=FALSE,OR(TEXT(A4642,"MMDD")&lt;VLOOKUP(R4642,SpeciesValidation!D:W,18,FALSE),TEXT(A4642,"MMDD")&gt;VLOOKUP(R4642,SpeciesValidation!D:W,19,FALSE)),IF(TEXT(A4642,"MMDD")&lt;"0701",TEXT(A4642,"MMDD")&gt;VLOOKUP(R4642,SpeciesValidation!D:W,18,FALSE),TEXT(A4642,"MMDD")&lt;VLOOKUP(R4642,SpeciesValidation!D:W,19,FALSE))),"Date outside expected range for this species",""),"")))</f>
        <v/>
      </c>
      <c r="M4642" s="127" t="str">
        <f>IF(LEN(E4642&amp;"")&gt;0,IF(ISERROR(VLOOKUP(R4642,SpeciesValidation!D:I,6,FALSE)),"",VLOOKUP(R4642,SpeciesValidation!D:I,6,FALSE)),"")</f>
        <v/>
      </c>
      <c r="Q4642" s="36" t="str">
        <f>IF(LEN(E4642&amp;"")&gt;0,IF(ISERROR(VLOOKUP(E4642,SpeciesValidation!B:G,2,FALSE)=TRUE),"",VLOOKUP(E4642,SpeciesValidation!B:G,2,FALSE)),"")</f>
        <v/>
      </c>
      <c r="R4642" s="36" t="str">
        <f>IF(LEN(E4642&amp;"")&gt;0,IF(ISERROR(VLOOKUP(E4642,SpeciesLookup!B:G,4,FALSE)=TRUE),"",VLOOKUP(E4642,SpeciesLookup!B:G,4,FALSE)),"")</f>
        <v/>
      </c>
    </row>
    <row r="4643" spans="1:18" ht="13.2" x14ac:dyDescent="0.25">
      <c r="A4643" s="72"/>
      <c r="D4643" s="11"/>
      <c r="G4643" s="128" t="str">
        <f>IF(LEN(E4643&amp;"")&gt;0,IF(ISERROR(VLOOKUP(E4643,SpeciesLookup!B:G,6,FALSE)=TRUE),"",VLOOKUP(E4643,SpeciesLookup!B:G,6,FALSE)),"")</f>
        <v/>
      </c>
      <c r="H4643" s="128" t="str">
        <f>IF(LEN(E4643&amp;"")&gt;0,IF(ISERROR(VLOOKUP(E4643,SpeciesLookup!B:G,5,FALSE)=TRUE),"",VLOOKUP(E4643,SpeciesLookup!B:G,5,FALSE)),"")</f>
        <v/>
      </c>
      <c r="I4643" s="11"/>
      <c r="J4643" s="73"/>
      <c r="K4643" s="11"/>
      <c r="L4643" s="127" t="str">
        <f>TRIM(IF(ISERROR(VLOOKUP(R4643,SpeciesValidation!D:T,IF(ISNA(VLOOKUP(J4643,Validation!B$2:C$15,2,FALSE)),FALSE,VLOOKUP(J4643,Validation!B$2:C$15,2,FALSE)))),IF(LEN(E4643&amp;"")&gt;0,"",""),VLOOKUP(R4643,SpeciesValidation!D:T,VLOOKUP(J4643,Validation!B$2:C$15,2,FALSE),FALSE)) &amp; " " &amp; IF(ISERROR(IF(LEFT(J4643,1)="A",IF(IF(VLOOKUP(R4643,SpeciesValidation!D:W,20,FALSE)=FALSE,OR(TEXT(A4643,"MMDD")&lt;VLOOKUP(R4643,SpeciesValidation!D:W,18,FALSE),TEXT(A4643,"MMDD")&gt;VLOOKUP(R4643,SpeciesValidation!D:W,19,FALSE)),IF(TEXT(A4643,"MMDD")&lt;"0701",TEXT(A4643,"MMDD")&gt;VLOOKUP(R4643,SpeciesValidation!D:W,18,FALSE),TEXT(A4643,"MMDD")&lt;VLOOKUP(R4643,SpeciesValidation!D:W,19,FALSE))),"Date outside expected range for this species",""),"")),"",IF(LEFT(J4643,1)="A",IF(IF(VLOOKUP(R4643,SpeciesValidation!D:W,20,FALSE)=FALSE,OR(TEXT(A4643,"MMDD")&lt;VLOOKUP(R4643,SpeciesValidation!D:W,18,FALSE),TEXT(A4643,"MMDD")&gt;VLOOKUP(R4643,SpeciesValidation!D:W,19,FALSE)),IF(TEXT(A4643,"MMDD")&lt;"0701",TEXT(A4643,"MMDD")&gt;VLOOKUP(R4643,SpeciesValidation!D:W,18,FALSE),TEXT(A4643,"MMDD")&lt;VLOOKUP(R4643,SpeciesValidation!D:W,19,FALSE))),"Date outside expected range for this species",""),"")))</f>
        <v/>
      </c>
      <c r="M4643" s="127" t="str">
        <f>IF(LEN(E4643&amp;"")&gt;0,IF(ISERROR(VLOOKUP(R4643,SpeciesValidation!D:I,6,FALSE)),"",VLOOKUP(R4643,SpeciesValidation!D:I,6,FALSE)),"")</f>
        <v/>
      </c>
      <c r="Q4643" s="36" t="str">
        <f>IF(LEN(E4643&amp;"")&gt;0,IF(ISERROR(VLOOKUP(E4643,SpeciesValidation!B:G,2,FALSE)=TRUE),"",VLOOKUP(E4643,SpeciesValidation!B:G,2,FALSE)),"")</f>
        <v/>
      </c>
      <c r="R4643" s="36" t="str">
        <f>IF(LEN(E4643&amp;"")&gt;0,IF(ISERROR(VLOOKUP(E4643,SpeciesLookup!B:G,4,FALSE)=TRUE),"",VLOOKUP(E4643,SpeciesLookup!B:G,4,FALSE)),"")</f>
        <v/>
      </c>
    </row>
    <row r="4644" spans="1:18" ht="13.2" x14ac:dyDescent="0.25">
      <c r="A4644" s="72"/>
      <c r="D4644" s="11"/>
      <c r="G4644" s="128" t="str">
        <f>IF(LEN(E4644&amp;"")&gt;0,IF(ISERROR(VLOOKUP(E4644,SpeciesLookup!B:G,6,FALSE)=TRUE),"",VLOOKUP(E4644,SpeciesLookup!B:G,6,FALSE)),"")</f>
        <v/>
      </c>
      <c r="H4644" s="128" t="str">
        <f>IF(LEN(E4644&amp;"")&gt;0,IF(ISERROR(VLOOKUP(E4644,SpeciesLookup!B:G,5,FALSE)=TRUE),"",VLOOKUP(E4644,SpeciesLookup!B:G,5,FALSE)),"")</f>
        <v/>
      </c>
      <c r="I4644" s="11"/>
      <c r="J4644" s="73"/>
      <c r="K4644" s="11"/>
      <c r="L4644" s="127" t="str">
        <f>TRIM(IF(ISERROR(VLOOKUP(R4644,SpeciesValidation!D:T,IF(ISNA(VLOOKUP(J4644,Validation!B$2:C$15,2,FALSE)),FALSE,VLOOKUP(J4644,Validation!B$2:C$15,2,FALSE)))),IF(LEN(E4644&amp;"")&gt;0,"",""),VLOOKUP(R4644,SpeciesValidation!D:T,VLOOKUP(J4644,Validation!B$2:C$15,2,FALSE),FALSE)) &amp; " " &amp; IF(ISERROR(IF(LEFT(J4644,1)="A",IF(IF(VLOOKUP(R4644,SpeciesValidation!D:W,20,FALSE)=FALSE,OR(TEXT(A4644,"MMDD")&lt;VLOOKUP(R4644,SpeciesValidation!D:W,18,FALSE),TEXT(A4644,"MMDD")&gt;VLOOKUP(R4644,SpeciesValidation!D:W,19,FALSE)),IF(TEXT(A4644,"MMDD")&lt;"0701",TEXT(A4644,"MMDD")&gt;VLOOKUP(R4644,SpeciesValidation!D:W,18,FALSE),TEXT(A4644,"MMDD")&lt;VLOOKUP(R4644,SpeciesValidation!D:W,19,FALSE))),"Date outside expected range for this species",""),"")),"",IF(LEFT(J4644,1)="A",IF(IF(VLOOKUP(R4644,SpeciesValidation!D:W,20,FALSE)=FALSE,OR(TEXT(A4644,"MMDD")&lt;VLOOKUP(R4644,SpeciesValidation!D:W,18,FALSE),TEXT(A4644,"MMDD")&gt;VLOOKUP(R4644,SpeciesValidation!D:W,19,FALSE)),IF(TEXT(A4644,"MMDD")&lt;"0701",TEXT(A4644,"MMDD")&gt;VLOOKUP(R4644,SpeciesValidation!D:W,18,FALSE),TEXT(A4644,"MMDD")&lt;VLOOKUP(R4644,SpeciesValidation!D:W,19,FALSE))),"Date outside expected range for this species",""),"")))</f>
        <v/>
      </c>
      <c r="M4644" s="127" t="str">
        <f>IF(LEN(E4644&amp;"")&gt;0,IF(ISERROR(VLOOKUP(R4644,SpeciesValidation!D:I,6,FALSE)),"",VLOOKUP(R4644,SpeciesValidation!D:I,6,FALSE)),"")</f>
        <v/>
      </c>
      <c r="Q4644" s="36" t="str">
        <f>IF(LEN(E4644&amp;"")&gt;0,IF(ISERROR(VLOOKUP(E4644,SpeciesValidation!B:G,2,FALSE)=TRUE),"",VLOOKUP(E4644,SpeciesValidation!B:G,2,FALSE)),"")</f>
        <v/>
      </c>
      <c r="R4644" s="36" t="str">
        <f>IF(LEN(E4644&amp;"")&gt;0,IF(ISERROR(VLOOKUP(E4644,SpeciesLookup!B:G,4,FALSE)=TRUE),"",VLOOKUP(E4644,SpeciesLookup!B:G,4,FALSE)),"")</f>
        <v/>
      </c>
    </row>
    <row r="4645" spans="1:18" ht="13.2" x14ac:dyDescent="0.25">
      <c r="A4645" s="72"/>
      <c r="D4645" s="11"/>
      <c r="G4645" s="128" t="str">
        <f>IF(LEN(E4645&amp;"")&gt;0,IF(ISERROR(VLOOKUP(E4645,SpeciesLookup!B:G,6,FALSE)=TRUE),"",VLOOKUP(E4645,SpeciesLookup!B:G,6,FALSE)),"")</f>
        <v/>
      </c>
      <c r="H4645" s="128" t="str">
        <f>IF(LEN(E4645&amp;"")&gt;0,IF(ISERROR(VLOOKUP(E4645,SpeciesLookup!B:G,5,FALSE)=TRUE),"",VLOOKUP(E4645,SpeciesLookup!B:G,5,FALSE)),"")</f>
        <v/>
      </c>
      <c r="I4645" s="11"/>
      <c r="J4645" s="73"/>
      <c r="K4645" s="11"/>
      <c r="L4645" s="127" t="str">
        <f>TRIM(IF(ISERROR(VLOOKUP(R4645,SpeciesValidation!D:T,IF(ISNA(VLOOKUP(J4645,Validation!B$2:C$15,2,FALSE)),FALSE,VLOOKUP(J4645,Validation!B$2:C$15,2,FALSE)))),IF(LEN(E4645&amp;"")&gt;0,"",""),VLOOKUP(R4645,SpeciesValidation!D:T,VLOOKUP(J4645,Validation!B$2:C$15,2,FALSE),FALSE)) &amp; " " &amp; IF(ISERROR(IF(LEFT(J4645,1)="A",IF(IF(VLOOKUP(R4645,SpeciesValidation!D:W,20,FALSE)=FALSE,OR(TEXT(A4645,"MMDD")&lt;VLOOKUP(R4645,SpeciesValidation!D:W,18,FALSE),TEXT(A4645,"MMDD")&gt;VLOOKUP(R4645,SpeciesValidation!D:W,19,FALSE)),IF(TEXT(A4645,"MMDD")&lt;"0701",TEXT(A4645,"MMDD")&gt;VLOOKUP(R4645,SpeciesValidation!D:W,18,FALSE),TEXT(A4645,"MMDD")&lt;VLOOKUP(R4645,SpeciesValidation!D:W,19,FALSE))),"Date outside expected range for this species",""),"")),"",IF(LEFT(J4645,1)="A",IF(IF(VLOOKUP(R4645,SpeciesValidation!D:W,20,FALSE)=FALSE,OR(TEXT(A4645,"MMDD")&lt;VLOOKUP(R4645,SpeciesValidation!D:W,18,FALSE),TEXT(A4645,"MMDD")&gt;VLOOKUP(R4645,SpeciesValidation!D:W,19,FALSE)),IF(TEXT(A4645,"MMDD")&lt;"0701",TEXT(A4645,"MMDD")&gt;VLOOKUP(R4645,SpeciesValidation!D:W,18,FALSE),TEXT(A4645,"MMDD")&lt;VLOOKUP(R4645,SpeciesValidation!D:W,19,FALSE))),"Date outside expected range for this species",""),"")))</f>
        <v/>
      </c>
      <c r="M4645" s="127" t="str">
        <f>IF(LEN(E4645&amp;"")&gt;0,IF(ISERROR(VLOOKUP(R4645,SpeciesValidation!D:I,6,FALSE)),"",VLOOKUP(R4645,SpeciesValidation!D:I,6,FALSE)),"")</f>
        <v/>
      </c>
      <c r="Q4645" s="36" t="str">
        <f>IF(LEN(E4645&amp;"")&gt;0,IF(ISERROR(VLOOKUP(E4645,SpeciesValidation!B:G,2,FALSE)=TRUE),"",VLOOKUP(E4645,SpeciesValidation!B:G,2,FALSE)),"")</f>
        <v/>
      </c>
      <c r="R4645" s="36" t="str">
        <f>IF(LEN(E4645&amp;"")&gt;0,IF(ISERROR(VLOOKUP(E4645,SpeciesLookup!B:G,4,FALSE)=TRUE),"",VLOOKUP(E4645,SpeciesLookup!B:G,4,FALSE)),"")</f>
        <v/>
      </c>
    </row>
    <row r="4646" spans="1:18" ht="13.2" x14ac:dyDescent="0.25">
      <c r="A4646" s="72"/>
      <c r="D4646" s="11"/>
      <c r="G4646" s="128" t="str">
        <f>IF(LEN(E4646&amp;"")&gt;0,IF(ISERROR(VLOOKUP(E4646,SpeciesLookup!B:G,6,FALSE)=TRUE),"",VLOOKUP(E4646,SpeciesLookup!B:G,6,FALSE)),"")</f>
        <v/>
      </c>
      <c r="H4646" s="128" t="str">
        <f>IF(LEN(E4646&amp;"")&gt;0,IF(ISERROR(VLOOKUP(E4646,SpeciesLookup!B:G,5,FALSE)=TRUE),"",VLOOKUP(E4646,SpeciesLookup!B:G,5,FALSE)),"")</f>
        <v/>
      </c>
      <c r="I4646" s="11"/>
      <c r="J4646" s="73"/>
      <c r="K4646" s="11"/>
      <c r="L4646" s="127" t="str">
        <f>TRIM(IF(ISERROR(VLOOKUP(R4646,SpeciesValidation!D:T,IF(ISNA(VLOOKUP(J4646,Validation!B$2:C$15,2,FALSE)),FALSE,VLOOKUP(J4646,Validation!B$2:C$15,2,FALSE)))),IF(LEN(E4646&amp;"")&gt;0,"",""),VLOOKUP(R4646,SpeciesValidation!D:T,VLOOKUP(J4646,Validation!B$2:C$15,2,FALSE),FALSE)) &amp; " " &amp; IF(ISERROR(IF(LEFT(J4646,1)="A",IF(IF(VLOOKUP(R4646,SpeciesValidation!D:W,20,FALSE)=FALSE,OR(TEXT(A4646,"MMDD")&lt;VLOOKUP(R4646,SpeciesValidation!D:W,18,FALSE),TEXT(A4646,"MMDD")&gt;VLOOKUP(R4646,SpeciesValidation!D:W,19,FALSE)),IF(TEXT(A4646,"MMDD")&lt;"0701",TEXT(A4646,"MMDD")&gt;VLOOKUP(R4646,SpeciesValidation!D:W,18,FALSE),TEXT(A4646,"MMDD")&lt;VLOOKUP(R4646,SpeciesValidation!D:W,19,FALSE))),"Date outside expected range for this species",""),"")),"",IF(LEFT(J4646,1)="A",IF(IF(VLOOKUP(R4646,SpeciesValidation!D:W,20,FALSE)=FALSE,OR(TEXT(A4646,"MMDD")&lt;VLOOKUP(R4646,SpeciesValidation!D:W,18,FALSE),TEXT(A4646,"MMDD")&gt;VLOOKUP(R4646,SpeciesValidation!D:W,19,FALSE)),IF(TEXT(A4646,"MMDD")&lt;"0701",TEXT(A4646,"MMDD")&gt;VLOOKUP(R4646,SpeciesValidation!D:W,18,FALSE),TEXT(A4646,"MMDD")&lt;VLOOKUP(R4646,SpeciesValidation!D:W,19,FALSE))),"Date outside expected range for this species",""),"")))</f>
        <v/>
      </c>
      <c r="M4646" s="127" t="str">
        <f>IF(LEN(E4646&amp;"")&gt;0,IF(ISERROR(VLOOKUP(R4646,SpeciesValidation!D:I,6,FALSE)),"",VLOOKUP(R4646,SpeciesValidation!D:I,6,FALSE)),"")</f>
        <v/>
      </c>
      <c r="Q4646" s="36" t="str">
        <f>IF(LEN(E4646&amp;"")&gt;0,IF(ISERROR(VLOOKUP(E4646,SpeciesValidation!B:G,2,FALSE)=TRUE),"",VLOOKUP(E4646,SpeciesValidation!B:G,2,FALSE)),"")</f>
        <v/>
      </c>
      <c r="R4646" s="36" t="str">
        <f>IF(LEN(E4646&amp;"")&gt;0,IF(ISERROR(VLOOKUP(E4646,SpeciesLookup!B:G,4,FALSE)=TRUE),"",VLOOKUP(E4646,SpeciesLookup!B:G,4,FALSE)),"")</f>
        <v/>
      </c>
    </row>
    <row r="4647" spans="1:18" ht="13.2" x14ac:dyDescent="0.25">
      <c r="A4647" s="72"/>
      <c r="D4647" s="11"/>
      <c r="G4647" s="128" t="str">
        <f>IF(LEN(E4647&amp;"")&gt;0,IF(ISERROR(VLOOKUP(E4647,SpeciesLookup!B:G,6,FALSE)=TRUE),"",VLOOKUP(E4647,SpeciesLookup!B:G,6,FALSE)),"")</f>
        <v/>
      </c>
      <c r="H4647" s="128" t="str">
        <f>IF(LEN(E4647&amp;"")&gt;0,IF(ISERROR(VLOOKUP(E4647,SpeciesLookup!B:G,5,FALSE)=TRUE),"",VLOOKUP(E4647,SpeciesLookup!B:G,5,FALSE)),"")</f>
        <v/>
      </c>
      <c r="I4647" s="11"/>
      <c r="J4647" s="73"/>
      <c r="K4647" s="11"/>
      <c r="L4647" s="127" t="str">
        <f>TRIM(IF(ISERROR(VLOOKUP(R4647,SpeciesValidation!D:T,IF(ISNA(VLOOKUP(J4647,Validation!B$2:C$15,2,FALSE)),FALSE,VLOOKUP(J4647,Validation!B$2:C$15,2,FALSE)))),IF(LEN(E4647&amp;"")&gt;0,"",""),VLOOKUP(R4647,SpeciesValidation!D:T,VLOOKUP(J4647,Validation!B$2:C$15,2,FALSE),FALSE)) &amp; " " &amp; IF(ISERROR(IF(LEFT(J4647,1)="A",IF(IF(VLOOKUP(R4647,SpeciesValidation!D:W,20,FALSE)=FALSE,OR(TEXT(A4647,"MMDD")&lt;VLOOKUP(R4647,SpeciesValidation!D:W,18,FALSE),TEXT(A4647,"MMDD")&gt;VLOOKUP(R4647,SpeciesValidation!D:W,19,FALSE)),IF(TEXT(A4647,"MMDD")&lt;"0701",TEXT(A4647,"MMDD")&gt;VLOOKUP(R4647,SpeciesValidation!D:W,18,FALSE),TEXT(A4647,"MMDD")&lt;VLOOKUP(R4647,SpeciesValidation!D:W,19,FALSE))),"Date outside expected range for this species",""),"")),"",IF(LEFT(J4647,1)="A",IF(IF(VLOOKUP(R4647,SpeciesValidation!D:W,20,FALSE)=FALSE,OR(TEXT(A4647,"MMDD")&lt;VLOOKUP(R4647,SpeciesValidation!D:W,18,FALSE),TEXT(A4647,"MMDD")&gt;VLOOKUP(R4647,SpeciesValidation!D:W,19,FALSE)),IF(TEXT(A4647,"MMDD")&lt;"0701",TEXT(A4647,"MMDD")&gt;VLOOKUP(R4647,SpeciesValidation!D:W,18,FALSE),TEXT(A4647,"MMDD")&lt;VLOOKUP(R4647,SpeciesValidation!D:W,19,FALSE))),"Date outside expected range for this species",""),"")))</f>
        <v/>
      </c>
      <c r="M4647" s="127" t="str">
        <f>IF(LEN(E4647&amp;"")&gt;0,IF(ISERROR(VLOOKUP(R4647,SpeciesValidation!D:I,6,FALSE)),"",VLOOKUP(R4647,SpeciesValidation!D:I,6,FALSE)),"")</f>
        <v/>
      </c>
      <c r="Q4647" s="36" t="str">
        <f>IF(LEN(E4647&amp;"")&gt;0,IF(ISERROR(VLOOKUP(E4647,SpeciesValidation!B:G,2,FALSE)=TRUE),"",VLOOKUP(E4647,SpeciesValidation!B:G,2,FALSE)),"")</f>
        <v/>
      </c>
      <c r="R4647" s="36" t="str">
        <f>IF(LEN(E4647&amp;"")&gt;0,IF(ISERROR(VLOOKUP(E4647,SpeciesLookup!B:G,4,FALSE)=TRUE),"",VLOOKUP(E4647,SpeciesLookup!B:G,4,FALSE)),"")</f>
        <v/>
      </c>
    </row>
    <row r="4648" spans="1:18" ht="13.2" x14ac:dyDescent="0.25">
      <c r="A4648" s="72"/>
      <c r="D4648" s="11"/>
      <c r="G4648" s="128" t="str">
        <f>IF(LEN(E4648&amp;"")&gt;0,IF(ISERROR(VLOOKUP(E4648,SpeciesLookup!B:G,6,FALSE)=TRUE),"",VLOOKUP(E4648,SpeciesLookup!B:G,6,FALSE)),"")</f>
        <v/>
      </c>
      <c r="H4648" s="128" t="str">
        <f>IF(LEN(E4648&amp;"")&gt;0,IF(ISERROR(VLOOKUP(E4648,SpeciesLookup!B:G,5,FALSE)=TRUE),"",VLOOKUP(E4648,SpeciesLookup!B:G,5,FALSE)),"")</f>
        <v/>
      </c>
      <c r="I4648" s="11"/>
      <c r="J4648" s="73"/>
      <c r="K4648" s="11"/>
      <c r="L4648" s="127" t="str">
        <f>TRIM(IF(ISERROR(VLOOKUP(R4648,SpeciesValidation!D:T,IF(ISNA(VLOOKUP(J4648,Validation!B$2:C$15,2,FALSE)),FALSE,VLOOKUP(J4648,Validation!B$2:C$15,2,FALSE)))),IF(LEN(E4648&amp;"")&gt;0,"",""),VLOOKUP(R4648,SpeciesValidation!D:T,VLOOKUP(J4648,Validation!B$2:C$15,2,FALSE),FALSE)) &amp; " " &amp; IF(ISERROR(IF(LEFT(J4648,1)="A",IF(IF(VLOOKUP(R4648,SpeciesValidation!D:W,20,FALSE)=FALSE,OR(TEXT(A4648,"MMDD")&lt;VLOOKUP(R4648,SpeciesValidation!D:W,18,FALSE),TEXT(A4648,"MMDD")&gt;VLOOKUP(R4648,SpeciesValidation!D:W,19,FALSE)),IF(TEXT(A4648,"MMDD")&lt;"0701",TEXT(A4648,"MMDD")&gt;VLOOKUP(R4648,SpeciesValidation!D:W,18,FALSE),TEXT(A4648,"MMDD")&lt;VLOOKUP(R4648,SpeciesValidation!D:W,19,FALSE))),"Date outside expected range for this species",""),"")),"",IF(LEFT(J4648,1)="A",IF(IF(VLOOKUP(R4648,SpeciesValidation!D:W,20,FALSE)=FALSE,OR(TEXT(A4648,"MMDD")&lt;VLOOKUP(R4648,SpeciesValidation!D:W,18,FALSE),TEXT(A4648,"MMDD")&gt;VLOOKUP(R4648,SpeciesValidation!D:W,19,FALSE)),IF(TEXT(A4648,"MMDD")&lt;"0701",TEXT(A4648,"MMDD")&gt;VLOOKUP(R4648,SpeciesValidation!D:W,18,FALSE),TEXT(A4648,"MMDD")&lt;VLOOKUP(R4648,SpeciesValidation!D:W,19,FALSE))),"Date outside expected range for this species",""),"")))</f>
        <v/>
      </c>
      <c r="M4648" s="127" t="str">
        <f>IF(LEN(E4648&amp;"")&gt;0,IF(ISERROR(VLOOKUP(R4648,SpeciesValidation!D:I,6,FALSE)),"",VLOOKUP(R4648,SpeciesValidation!D:I,6,FALSE)),"")</f>
        <v/>
      </c>
      <c r="Q4648" s="36" t="str">
        <f>IF(LEN(E4648&amp;"")&gt;0,IF(ISERROR(VLOOKUP(E4648,SpeciesValidation!B:G,2,FALSE)=TRUE),"",VLOOKUP(E4648,SpeciesValidation!B:G,2,FALSE)),"")</f>
        <v/>
      </c>
      <c r="R4648" s="36" t="str">
        <f>IF(LEN(E4648&amp;"")&gt;0,IF(ISERROR(VLOOKUP(E4648,SpeciesLookup!B:G,4,FALSE)=TRUE),"",VLOOKUP(E4648,SpeciesLookup!B:G,4,FALSE)),"")</f>
        <v/>
      </c>
    </row>
    <row r="4649" spans="1:18" ht="13.2" x14ac:dyDescent="0.25">
      <c r="A4649" s="72"/>
      <c r="D4649" s="11"/>
      <c r="G4649" s="128" t="str">
        <f>IF(LEN(E4649&amp;"")&gt;0,IF(ISERROR(VLOOKUP(E4649,SpeciesLookup!B:G,6,FALSE)=TRUE),"",VLOOKUP(E4649,SpeciesLookup!B:G,6,FALSE)),"")</f>
        <v/>
      </c>
      <c r="H4649" s="128" t="str">
        <f>IF(LEN(E4649&amp;"")&gt;0,IF(ISERROR(VLOOKUP(E4649,SpeciesLookup!B:G,5,FALSE)=TRUE),"",VLOOKUP(E4649,SpeciesLookup!B:G,5,FALSE)),"")</f>
        <v/>
      </c>
      <c r="I4649" s="11"/>
      <c r="J4649" s="73"/>
      <c r="K4649" s="11"/>
      <c r="L4649" s="127" t="str">
        <f>TRIM(IF(ISERROR(VLOOKUP(R4649,SpeciesValidation!D:T,IF(ISNA(VLOOKUP(J4649,Validation!B$2:C$15,2,FALSE)),FALSE,VLOOKUP(J4649,Validation!B$2:C$15,2,FALSE)))),IF(LEN(E4649&amp;"")&gt;0,"",""),VLOOKUP(R4649,SpeciesValidation!D:T,VLOOKUP(J4649,Validation!B$2:C$15,2,FALSE),FALSE)) &amp; " " &amp; IF(ISERROR(IF(LEFT(J4649,1)="A",IF(IF(VLOOKUP(R4649,SpeciesValidation!D:W,20,FALSE)=FALSE,OR(TEXT(A4649,"MMDD")&lt;VLOOKUP(R4649,SpeciesValidation!D:W,18,FALSE),TEXT(A4649,"MMDD")&gt;VLOOKUP(R4649,SpeciesValidation!D:W,19,FALSE)),IF(TEXT(A4649,"MMDD")&lt;"0701",TEXT(A4649,"MMDD")&gt;VLOOKUP(R4649,SpeciesValidation!D:W,18,FALSE),TEXT(A4649,"MMDD")&lt;VLOOKUP(R4649,SpeciesValidation!D:W,19,FALSE))),"Date outside expected range for this species",""),"")),"",IF(LEFT(J4649,1)="A",IF(IF(VLOOKUP(R4649,SpeciesValidation!D:W,20,FALSE)=FALSE,OR(TEXT(A4649,"MMDD")&lt;VLOOKUP(R4649,SpeciesValidation!D:W,18,FALSE),TEXT(A4649,"MMDD")&gt;VLOOKUP(R4649,SpeciesValidation!D:W,19,FALSE)),IF(TEXT(A4649,"MMDD")&lt;"0701",TEXT(A4649,"MMDD")&gt;VLOOKUP(R4649,SpeciesValidation!D:W,18,FALSE),TEXT(A4649,"MMDD")&lt;VLOOKUP(R4649,SpeciesValidation!D:W,19,FALSE))),"Date outside expected range for this species",""),"")))</f>
        <v/>
      </c>
      <c r="M4649" s="127" t="str">
        <f>IF(LEN(E4649&amp;"")&gt;0,IF(ISERROR(VLOOKUP(R4649,SpeciesValidation!D:I,6,FALSE)),"",VLOOKUP(R4649,SpeciesValidation!D:I,6,FALSE)),"")</f>
        <v/>
      </c>
      <c r="Q4649" s="36" t="str">
        <f>IF(LEN(E4649&amp;"")&gt;0,IF(ISERROR(VLOOKUP(E4649,SpeciesValidation!B:G,2,FALSE)=TRUE),"",VLOOKUP(E4649,SpeciesValidation!B:G,2,FALSE)),"")</f>
        <v/>
      </c>
      <c r="R4649" s="36" t="str">
        <f>IF(LEN(E4649&amp;"")&gt;0,IF(ISERROR(VLOOKUP(E4649,SpeciesLookup!B:G,4,FALSE)=TRUE),"",VLOOKUP(E4649,SpeciesLookup!B:G,4,FALSE)),"")</f>
        <v/>
      </c>
    </row>
    <row r="4650" spans="1:18" ht="13.2" x14ac:dyDescent="0.25">
      <c r="A4650" s="72"/>
      <c r="D4650" s="11"/>
      <c r="G4650" s="128" t="str">
        <f>IF(LEN(E4650&amp;"")&gt;0,IF(ISERROR(VLOOKUP(E4650,SpeciesLookup!B:G,6,FALSE)=TRUE),"",VLOOKUP(E4650,SpeciesLookup!B:G,6,FALSE)),"")</f>
        <v/>
      </c>
      <c r="H4650" s="128" t="str">
        <f>IF(LEN(E4650&amp;"")&gt;0,IF(ISERROR(VLOOKUP(E4650,SpeciesLookup!B:G,5,FALSE)=TRUE),"",VLOOKUP(E4650,SpeciesLookup!B:G,5,FALSE)),"")</f>
        <v/>
      </c>
      <c r="I4650" s="11"/>
      <c r="J4650" s="73"/>
      <c r="K4650" s="11"/>
      <c r="L4650" s="127" t="str">
        <f>TRIM(IF(ISERROR(VLOOKUP(R4650,SpeciesValidation!D:T,IF(ISNA(VLOOKUP(J4650,Validation!B$2:C$15,2,FALSE)),FALSE,VLOOKUP(J4650,Validation!B$2:C$15,2,FALSE)))),IF(LEN(E4650&amp;"")&gt;0,"",""),VLOOKUP(R4650,SpeciesValidation!D:T,VLOOKUP(J4650,Validation!B$2:C$15,2,FALSE),FALSE)) &amp; " " &amp; IF(ISERROR(IF(LEFT(J4650,1)="A",IF(IF(VLOOKUP(R4650,SpeciesValidation!D:W,20,FALSE)=FALSE,OR(TEXT(A4650,"MMDD")&lt;VLOOKUP(R4650,SpeciesValidation!D:W,18,FALSE),TEXT(A4650,"MMDD")&gt;VLOOKUP(R4650,SpeciesValidation!D:W,19,FALSE)),IF(TEXT(A4650,"MMDD")&lt;"0701",TEXT(A4650,"MMDD")&gt;VLOOKUP(R4650,SpeciesValidation!D:W,18,FALSE),TEXT(A4650,"MMDD")&lt;VLOOKUP(R4650,SpeciesValidation!D:W,19,FALSE))),"Date outside expected range for this species",""),"")),"",IF(LEFT(J4650,1)="A",IF(IF(VLOOKUP(R4650,SpeciesValidation!D:W,20,FALSE)=FALSE,OR(TEXT(A4650,"MMDD")&lt;VLOOKUP(R4650,SpeciesValidation!D:W,18,FALSE),TEXT(A4650,"MMDD")&gt;VLOOKUP(R4650,SpeciesValidation!D:W,19,FALSE)),IF(TEXT(A4650,"MMDD")&lt;"0701",TEXT(A4650,"MMDD")&gt;VLOOKUP(R4650,SpeciesValidation!D:W,18,FALSE),TEXT(A4650,"MMDD")&lt;VLOOKUP(R4650,SpeciesValidation!D:W,19,FALSE))),"Date outside expected range for this species",""),"")))</f>
        <v/>
      </c>
      <c r="M4650" s="127" t="str">
        <f>IF(LEN(E4650&amp;"")&gt;0,IF(ISERROR(VLOOKUP(R4650,SpeciesValidation!D:I,6,FALSE)),"",VLOOKUP(R4650,SpeciesValidation!D:I,6,FALSE)),"")</f>
        <v/>
      </c>
      <c r="Q4650" s="36" t="str">
        <f>IF(LEN(E4650&amp;"")&gt;0,IF(ISERROR(VLOOKUP(E4650,SpeciesValidation!B:G,2,FALSE)=TRUE),"",VLOOKUP(E4650,SpeciesValidation!B:G,2,FALSE)),"")</f>
        <v/>
      </c>
      <c r="R4650" s="36" t="str">
        <f>IF(LEN(E4650&amp;"")&gt;0,IF(ISERROR(VLOOKUP(E4650,SpeciesLookup!B:G,4,FALSE)=TRUE),"",VLOOKUP(E4650,SpeciesLookup!B:G,4,FALSE)),"")</f>
        <v/>
      </c>
    </row>
    <row r="4651" spans="1:18" ht="13.2" x14ac:dyDescent="0.25">
      <c r="A4651" s="72"/>
      <c r="D4651" s="11"/>
      <c r="G4651" s="128" t="str">
        <f>IF(LEN(E4651&amp;"")&gt;0,IF(ISERROR(VLOOKUP(E4651,SpeciesLookup!B:G,6,FALSE)=TRUE),"",VLOOKUP(E4651,SpeciesLookup!B:G,6,FALSE)),"")</f>
        <v/>
      </c>
      <c r="H4651" s="128" t="str">
        <f>IF(LEN(E4651&amp;"")&gt;0,IF(ISERROR(VLOOKUP(E4651,SpeciesLookup!B:G,5,FALSE)=TRUE),"",VLOOKUP(E4651,SpeciesLookup!B:G,5,FALSE)),"")</f>
        <v/>
      </c>
      <c r="I4651" s="11"/>
      <c r="J4651" s="73"/>
      <c r="K4651" s="11"/>
      <c r="L4651" s="127" t="str">
        <f>TRIM(IF(ISERROR(VLOOKUP(R4651,SpeciesValidation!D:T,IF(ISNA(VLOOKUP(J4651,Validation!B$2:C$15,2,FALSE)),FALSE,VLOOKUP(J4651,Validation!B$2:C$15,2,FALSE)))),IF(LEN(E4651&amp;"")&gt;0,"",""),VLOOKUP(R4651,SpeciesValidation!D:T,VLOOKUP(J4651,Validation!B$2:C$15,2,FALSE),FALSE)) &amp; " " &amp; IF(ISERROR(IF(LEFT(J4651,1)="A",IF(IF(VLOOKUP(R4651,SpeciesValidation!D:W,20,FALSE)=FALSE,OR(TEXT(A4651,"MMDD")&lt;VLOOKUP(R4651,SpeciesValidation!D:W,18,FALSE),TEXT(A4651,"MMDD")&gt;VLOOKUP(R4651,SpeciesValidation!D:W,19,FALSE)),IF(TEXT(A4651,"MMDD")&lt;"0701",TEXT(A4651,"MMDD")&gt;VLOOKUP(R4651,SpeciesValidation!D:W,18,FALSE),TEXT(A4651,"MMDD")&lt;VLOOKUP(R4651,SpeciesValidation!D:W,19,FALSE))),"Date outside expected range for this species",""),"")),"",IF(LEFT(J4651,1)="A",IF(IF(VLOOKUP(R4651,SpeciesValidation!D:W,20,FALSE)=FALSE,OR(TEXT(A4651,"MMDD")&lt;VLOOKUP(R4651,SpeciesValidation!D:W,18,FALSE),TEXT(A4651,"MMDD")&gt;VLOOKUP(R4651,SpeciesValidation!D:W,19,FALSE)),IF(TEXT(A4651,"MMDD")&lt;"0701",TEXT(A4651,"MMDD")&gt;VLOOKUP(R4651,SpeciesValidation!D:W,18,FALSE),TEXT(A4651,"MMDD")&lt;VLOOKUP(R4651,SpeciesValidation!D:W,19,FALSE))),"Date outside expected range for this species",""),"")))</f>
        <v/>
      </c>
      <c r="M4651" s="127" t="str">
        <f>IF(LEN(E4651&amp;"")&gt;0,IF(ISERROR(VLOOKUP(R4651,SpeciesValidation!D:I,6,FALSE)),"",VLOOKUP(R4651,SpeciesValidation!D:I,6,FALSE)),"")</f>
        <v/>
      </c>
      <c r="Q4651" s="36" t="str">
        <f>IF(LEN(E4651&amp;"")&gt;0,IF(ISERROR(VLOOKUP(E4651,SpeciesValidation!B:G,2,FALSE)=TRUE),"",VLOOKUP(E4651,SpeciesValidation!B:G,2,FALSE)),"")</f>
        <v/>
      </c>
      <c r="R4651" s="36" t="str">
        <f>IF(LEN(E4651&amp;"")&gt;0,IF(ISERROR(VLOOKUP(E4651,SpeciesLookup!B:G,4,FALSE)=TRUE),"",VLOOKUP(E4651,SpeciesLookup!B:G,4,FALSE)),"")</f>
        <v/>
      </c>
    </row>
    <row r="4652" spans="1:18" ht="13.2" x14ac:dyDescent="0.25">
      <c r="A4652" s="72"/>
      <c r="D4652" s="11"/>
      <c r="G4652" s="128" t="str">
        <f>IF(LEN(E4652&amp;"")&gt;0,IF(ISERROR(VLOOKUP(E4652,SpeciesLookup!B:G,6,FALSE)=TRUE),"",VLOOKUP(E4652,SpeciesLookup!B:G,6,FALSE)),"")</f>
        <v/>
      </c>
      <c r="H4652" s="128" t="str">
        <f>IF(LEN(E4652&amp;"")&gt;0,IF(ISERROR(VLOOKUP(E4652,SpeciesLookup!B:G,5,FALSE)=TRUE),"",VLOOKUP(E4652,SpeciesLookup!B:G,5,FALSE)),"")</f>
        <v/>
      </c>
      <c r="I4652" s="11"/>
      <c r="J4652" s="73"/>
      <c r="K4652" s="11"/>
      <c r="L4652" s="127" t="str">
        <f>TRIM(IF(ISERROR(VLOOKUP(R4652,SpeciesValidation!D:T,IF(ISNA(VLOOKUP(J4652,Validation!B$2:C$15,2,FALSE)),FALSE,VLOOKUP(J4652,Validation!B$2:C$15,2,FALSE)))),IF(LEN(E4652&amp;"")&gt;0,"",""),VLOOKUP(R4652,SpeciesValidation!D:T,VLOOKUP(J4652,Validation!B$2:C$15,2,FALSE),FALSE)) &amp; " " &amp; IF(ISERROR(IF(LEFT(J4652,1)="A",IF(IF(VLOOKUP(R4652,SpeciesValidation!D:W,20,FALSE)=FALSE,OR(TEXT(A4652,"MMDD")&lt;VLOOKUP(R4652,SpeciesValidation!D:W,18,FALSE),TEXT(A4652,"MMDD")&gt;VLOOKUP(R4652,SpeciesValidation!D:W,19,FALSE)),IF(TEXT(A4652,"MMDD")&lt;"0701",TEXT(A4652,"MMDD")&gt;VLOOKUP(R4652,SpeciesValidation!D:W,18,FALSE),TEXT(A4652,"MMDD")&lt;VLOOKUP(R4652,SpeciesValidation!D:W,19,FALSE))),"Date outside expected range for this species",""),"")),"",IF(LEFT(J4652,1)="A",IF(IF(VLOOKUP(R4652,SpeciesValidation!D:W,20,FALSE)=FALSE,OR(TEXT(A4652,"MMDD")&lt;VLOOKUP(R4652,SpeciesValidation!D:W,18,FALSE),TEXT(A4652,"MMDD")&gt;VLOOKUP(R4652,SpeciesValidation!D:W,19,FALSE)),IF(TEXT(A4652,"MMDD")&lt;"0701",TEXT(A4652,"MMDD")&gt;VLOOKUP(R4652,SpeciesValidation!D:W,18,FALSE),TEXT(A4652,"MMDD")&lt;VLOOKUP(R4652,SpeciesValidation!D:W,19,FALSE))),"Date outside expected range for this species",""),"")))</f>
        <v/>
      </c>
      <c r="M4652" s="127" t="str">
        <f>IF(LEN(E4652&amp;"")&gt;0,IF(ISERROR(VLOOKUP(R4652,SpeciesValidation!D:I,6,FALSE)),"",VLOOKUP(R4652,SpeciesValidation!D:I,6,FALSE)),"")</f>
        <v/>
      </c>
      <c r="Q4652" s="36" t="str">
        <f>IF(LEN(E4652&amp;"")&gt;0,IF(ISERROR(VLOOKUP(E4652,SpeciesValidation!B:G,2,FALSE)=TRUE),"",VLOOKUP(E4652,SpeciesValidation!B:G,2,FALSE)),"")</f>
        <v/>
      </c>
      <c r="R4652" s="36" t="str">
        <f>IF(LEN(E4652&amp;"")&gt;0,IF(ISERROR(VLOOKUP(E4652,SpeciesLookup!B:G,4,FALSE)=TRUE),"",VLOOKUP(E4652,SpeciesLookup!B:G,4,FALSE)),"")</f>
        <v/>
      </c>
    </row>
    <row r="4653" spans="1:18" ht="13.2" x14ac:dyDescent="0.25">
      <c r="A4653" s="72"/>
      <c r="D4653" s="11"/>
      <c r="G4653" s="128" t="str">
        <f>IF(LEN(E4653&amp;"")&gt;0,IF(ISERROR(VLOOKUP(E4653,SpeciesLookup!B:G,6,FALSE)=TRUE),"",VLOOKUP(E4653,SpeciesLookup!B:G,6,FALSE)),"")</f>
        <v/>
      </c>
      <c r="H4653" s="128" t="str">
        <f>IF(LEN(E4653&amp;"")&gt;0,IF(ISERROR(VLOOKUP(E4653,SpeciesLookup!B:G,5,FALSE)=TRUE),"",VLOOKUP(E4653,SpeciesLookup!B:G,5,FALSE)),"")</f>
        <v/>
      </c>
      <c r="I4653" s="11"/>
      <c r="J4653" s="73"/>
      <c r="K4653" s="11"/>
      <c r="L4653" s="127" t="str">
        <f>TRIM(IF(ISERROR(VLOOKUP(R4653,SpeciesValidation!D:T,IF(ISNA(VLOOKUP(J4653,Validation!B$2:C$15,2,FALSE)),FALSE,VLOOKUP(J4653,Validation!B$2:C$15,2,FALSE)))),IF(LEN(E4653&amp;"")&gt;0,"",""),VLOOKUP(R4653,SpeciesValidation!D:T,VLOOKUP(J4653,Validation!B$2:C$15,2,FALSE),FALSE)) &amp; " " &amp; IF(ISERROR(IF(LEFT(J4653,1)="A",IF(IF(VLOOKUP(R4653,SpeciesValidation!D:W,20,FALSE)=FALSE,OR(TEXT(A4653,"MMDD")&lt;VLOOKUP(R4653,SpeciesValidation!D:W,18,FALSE),TEXT(A4653,"MMDD")&gt;VLOOKUP(R4653,SpeciesValidation!D:W,19,FALSE)),IF(TEXT(A4653,"MMDD")&lt;"0701",TEXT(A4653,"MMDD")&gt;VLOOKUP(R4653,SpeciesValidation!D:W,18,FALSE),TEXT(A4653,"MMDD")&lt;VLOOKUP(R4653,SpeciesValidation!D:W,19,FALSE))),"Date outside expected range for this species",""),"")),"",IF(LEFT(J4653,1)="A",IF(IF(VLOOKUP(R4653,SpeciesValidation!D:W,20,FALSE)=FALSE,OR(TEXT(A4653,"MMDD")&lt;VLOOKUP(R4653,SpeciesValidation!D:W,18,FALSE),TEXT(A4653,"MMDD")&gt;VLOOKUP(R4653,SpeciesValidation!D:W,19,FALSE)),IF(TEXT(A4653,"MMDD")&lt;"0701",TEXT(A4653,"MMDD")&gt;VLOOKUP(R4653,SpeciesValidation!D:W,18,FALSE),TEXT(A4653,"MMDD")&lt;VLOOKUP(R4653,SpeciesValidation!D:W,19,FALSE))),"Date outside expected range for this species",""),"")))</f>
        <v/>
      </c>
      <c r="M4653" s="127" t="str">
        <f>IF(LEN(E4653&amp;"")&gt;0,IF(ISERROR(VLOOKUP(R4653,SpeciesValidation!D:I,6,FALSE)),"",VLOOKUP(R4653,SpeciesValidation!D:I,6,FALSE)),"")</f>
        <v/>
      </c>
      <c r="Q4653" s="36" t="str">
        <f>IF(LEN(E4653&amp;"")&gt;0,IF(ISERROR(VLOOKUP(E4653,SpeciesValidation!B:G,2,FALSE)=TRUE),"",VLOOKUP(E4653,SpeciesValidation!B:G,2,FALSE)),"")</f>
        <v/>
      </c>
      <c r="R4653" s="36" t="str">
        <f>IF(LEN(E4653&amp;"")&gt;0,IF(ISERROR(VLOOKUP(E4653,SpeciesLookup!B:G,4,FALSE)=TRUE),"",VLOOKUP(E4653,SpeciesLookup!B:G,4,FALSE)),"")</f>
        <v/>
      </c>
    </row>
    <row r="4654" spans="1:18" ht="13.2" x14ac:dyDescent="0.25">
      <c r="A4654" s="72"/>
      <c r="D4654" s="11"/>
      <c r="G4654" s="128" t="str">
        <f>IF(LEN(E4654&amp;"")&gt;0,IF(ISERROR(VLOOKUP(E4654,SpeciesLookup!B:G,6,FALSE)=TRUE),"",VLOOKUP(E4654,SpeciesLookup!B:G,6,FALSE)),"")</f>
        <v/>
      </c>
      <c r="H4654" s="128" t="str">
        <f>IF(LEN(E4654&amp;"")&gt;0,IF(ISERROR(VLOOKUP(E4654,SpeciesLookup!B:G,5,FALSE)=TRUE),"",VLOOKUP(E4654,SpeciesLookup!B:G,5,FALSE)),"")</f>
        <v/>
      </c>
      <c r="I4654" s="11"/>
      <c r="J4654" s="73"/>
      <c r="K4654" s="11"/>
      <c r="L4654" s="127" t="str">
        <f>TRIM(IF(ISERROR(VLOOKUP(R4654,SpeciesValidation!D:T,IF(ISNA(VLOOKUP(J4654,Validation!B$2:C$15,2,FALSE)),FALSE,VLOOKUP(J4654,Validation!B$2:C$15,2,FALSE)))),IF(LEN(E4654&amp;"")&gt;0,"",""),VLOOKUP(R4654,SpeciesValidation!D:T,VLOOKUP(J4654,Validation!B$2:C$15,2,FALSE),FALSE)) &amp; " " &amp; IF(ISERROR(IF(LEFT(J4654,1)="A",IF(IF(VLOOKUP(R4654,SpeciesValidation!D:W,20,FALSE)=FALSE,OR(TEXT(A4654,"MMDD")&lt;VLOOKUP(R4654,SpeciesValidation!D:W,18,FALSE),TEXT(A4654,"MMDD")&gt;VLOOKUP(R4654,SpeciesValidation!D:W,19,FALSE)),IF(TEXT(A4654,"MMDD")&lt;"0701",TEXT(A4654,"MMDD")&gt;VLOOKUP(R4654,SpeciesValidation!D:W,18,FALSE),TEXT(A4654,"MMDD")&lt;VLOOKUP(R4654,SpeciesValidation!D:W,19,FALSE))),"Date outside expected range for this species",""),"")),"",IF(LEFT(J4654,1)="A",IF(IF(VLOOKUP(R4654,SpeciesValidation!D:W,20,FALSE)=FALSE,OR(TEXT(A4654,"MMDD")&lt;VLOOKUP(R4654,SpeciesValidation!D:W,18,FALSE),TEXT(A4654,"MMDD")&gt;VLOOKUP(R4654,SpeciesValidation!D:W,19,FALSE)),IF(TEXT(A4654,"MMDD")&lt;"0701",TEXT(A4654,"MMDD")&gt;VLOOKUP(R4654,SpeciesValidation!D:W,18,FALSE),TEXT(A4654,"MMDD")&lt;VLOOKUP(R4654,SpeciesValidation!D:W,19,FALSE))),"Date outside expected range for this species",""),"")))</f>
        <v/>
      </c>
      <c r="M4654" s="127" t="str">
        <f>IF(LEN(E4654&amp;"")&gt;0,IF(ISERROR(VLOOKUP(R4654,SpeciesValidation!D:I,6,FALSE)),"",VLOOKUP(R4654,SpeciesValidation!D:I,6,FALSE)),"")</f>
        <v/>
      </c>
      <c r="Q4654" s="36" t="str">
        <f>IF(LEN(E4654&amp;"")&gt;0,IF(ISERROR(VLOOKUP(E4654,SpeciesValidation!B:G,2,FALSE)=TRUE),"",VLOOKUP(E4654,SpeciesValidation!B:G,2,FALSE)),"")</f>
        <v/>
      </c>
      <c r="R4654" s="36" t="str">
        <f>IF(LEN(E4654&amp;"")&gt;0,IF(ISERROR(VLOOKUP(E4654,SpeciesLookup!B:G,4,FALSE)=TRUE),"",VLOOKUP(E4654,SpeciesLookup!B:G,4,FALSE)),"")</f>
        <v/>
      </c>
    </row>
    <row r="4655" spans="1:18" ht="13.2" x14ac:dyDescent="0.25">
      <c r="A4655" s="72"/>
      <c r="D4655" s="11"/>
      <c r="G4655" s="128" t="str">
        <f>IF(LEN(E4655&amp;"")&gt;0,IF(ISERROR(VLOOKUP(E4655,SpeciesLookup!B:G,6,FALSE)=TRUE),"",VLOOKUP(E4655,SpeciesLookup!B:G,6,FALSE)),"")</f>
        <v/>
      </c>
      <c r="H4655" s="128" t="str">
        <f>IF(LEN(E4655&amp;"")&gt;0,IF(ISERROR(VLOOKUP(E4655,SpeciesLookup!B:G,5,FALSE)=TRUE),"",VLOOKUP(E4655,SpeciesLookup!B:G,5,FALSE)),"")</f>
        <v/>
      </c>
      <c r="I4655" s="11"/>
      <c r="J4655" s="73"/>
      <c r="K4655" s="11"/>
      <c r="L4655" s="127" t="str">
        <f>TRIM(IF(ISERROR(VLOOKUP(R4655,SpeciesValidation!D:T,IF(ISNA(VLOOKUP(J4655,Validation!B$2:C$15,2,FALSE)),FALSE,VLOOKUP(J4655,Validation!B$2:C$15,2,FALSE)))),IF(LEN(E4655&amp;"")&gt;0,"",""),VLOOKUP(R4655,SpeciesValidation!D:T,VLOOKUP(J4655,Validation!B$2:C$15,2,FALSE),FALSE)) &amp; " " &amp; IF(ISERROR(IF(LEFT(J4655,1)="A",IF(IF(VLOOKUP(R4655,SpeciesValidation!D:W,20,FALSE)=FALSE,OR(TEXT(A4655,"MMDD")&lt;VLOOKUP(R4655,SpeciesValidation!D:W,18,FALSE),TEXT(A4655,"MMDD")&gt;VLOOKUP(R4655,SpeciesValidation!D:W,19,FALSE)),IF(TEXT(A4655,"MMDD")&lt;"0701",TEXT(A4655,"MMDD")&gt;VLOOKUP(R4655,SpeciesValidation!D:W,18,FALSE),TEXT(A4655,"MMDD")&lt;VLOOKUP(R4655,SpeciesValidation!D:W,19,FALSE))),"Date outside expected range for this species",""),"")),"",IF(LEFT(J4655,1)="A",IF(IF(VLOOKUP(R4655,SpeciesValidation!D:W,20,FALSE)=FALSE,OR(TEXT(A4655,"MMDD")&lt;VLOOKUP(R4655,SpeciesValidation!D:W,18,FALSE),TEXT(A4655,"MMDD")&gt;VLOOKUP(R4655,SpeciesValidation!D:W,19,FALSE)),IF(TEXT(A4655,"MMDD")&lt;"0701",TEXT(A4655,"MMDD")&gt;VLOOKUP(R4655,SpeciesValidation!D:W,18,FALSE),TEXT(A4655,"MMDD")&lt;VLOOKUP(R4655,SpeciesValidation!D:W,19,FALSE))),"Date outside expected range for this species",""),"")))</f>
        <v/>
      </c>
      <c r="M4655" s="127" t="str">
        <f>IF(LEN(E4655&amp;"")&gt;0,IF(ISERROR(VLOOKUP(R4655,SpeciesValidation!D:I,6,FALSE)),"",VLOOKUP(R4655,SpeciesValidation!D:I,6,FALSE)),"")</f>
        <v/>
      </c>
      <c r="Q4655" s="36" t="str">
        <f>IF(LEN(E4655&amp;"")&gt;0,IF(ISERROR(VLOOKUP(E4655,SpeciesValidation!B:G,2,FALSE)=TRUE),"",VLOOKUP(E4655,SpeciesValidation!B:G,2,FALSE)),"")</f>
        <v/>
      </c>
      <c r="R4655" s="36" t="str">
        <f>IF(LEN(E4655&amp;"")&gt;0,IF(ISERROR(VLOOKUP(E4655,SpeciesLookup!B:G,4,FALSE)=TRUE),"",VLOOKUP(E4655,SpeciesLookup!B:G,4,FALSE)),"")</f>
        <v/>
      </c>
    </row>
    <row r="4656" spans="1:18" ht="13.2" x14ac:dyDescent="0.25">
      <c r="A4656" s="72"/>
      <c r="D4656" s="11"/>
      <c r="G4656" s="128" t="str">
        <f>IF(LEN(E4656&amp;"")&gt;0,IF(ISERROR(VLOOKUP(E4656,SpeciesLookup!B:G,6,FALSE)=TRUE),"",VLOOKUP(E4656,SpeciesLookup!B:G,6,FALSE)),"")</f>
        <v/>
      </c>
      <c r="H4656" s="128" t="str">
        <f>IF(LEN(E4656&amp;"")&gt;0,IF(ISERROR(VLOOKUP(E4656,SpeciesLookup!B:G,5,FALSE)=TRUE),"",VLOOKUP(E4656,SpeciesLookup!B:G,5,FALSE)),"")</f>
        <v/>
      </c>
      <c r="I4656" s="11"/>
      <c r="J4656" s="73"/>
      <c r="K4656" s="11"/>
      <c r="L4656" s="127" t="str">
        <f>TRIM(IF(ISERROR(VLOOKUP(R4656,SpeciesValidation!D:T,IF(ISNA(VLOOKUP(J4656,Validation!B$2:C$15,2,FALSE)),FALSE,VLOOKUP(J4656,Validation!B$2:C$15,2,FALSE)))),IF(LEN(E4656&amp;"")&gt;0,"",""),VLOOKUP(R4656,SpeciesValidation!D:T,VLOOKUP(J4656,Validation!B$2:C$15,2,FALSE),FALSE)) &amp; " " &amp; IF(ISERROR(IF(LEFT(J4656,1)="A",IF(IF(VLOOKUP(R4656,SpeciesValidation!D:W,20,FALSE)=FALSE,OR(TEXT(A4656,"MMDD")&lt;VLOOKUP(R4656,SpeciesValidation!D:W,18,FALSE),TEXT(A4656,"MMDD")&gt;VLOOKUP(R4656,SpeciesValidation!D:W,19,FALSE)),IF(TEXT(A4656,"MMDD")&lt;"0701",TEXT(A4656,"MMDD")&gt;VLOOKUP(R4656,SpeciesValidation!D:W,18,FALSE),TEXT(A4656,"MMDD")&lt;VLOOKUP(R4656,SpeciesValidation!D:W,19,FALSE))),"Date outside expected range for this species",""),"")),"",IF(LEFT(J4656,1)="A",IF(IF(VLOOKUP(R4656,SpeciesValidation!D:W,20,FALSE)=FALSE,OR(TEXT(A4656,"MMDD")&lt;VLOOKUP(R4656,SpeciesValidation!D:W,18,FALSE),TEXT(A4656,"MMDD")&gt;VLOOKUP(R4656,SpeciesValidation!D:W,19,FALSE)),IF(TEXT(A4656,"MMDD")&lt;"0701",TEXT(A4656,"MMDD")&gt;VLOOKUP(R4656,SpeciesValidation!D:W,18,FALSE),TEXT(A4656,"MMDD")&lt;VLOOKUP(R4656,SpeciesValidation!D:W,19,FALSE))),"Date outside expected range for this species",""),"")))</f>
        <v/>
      </c>
      <c r="M4656" s="127" t="str">
        <f>IF(LEN(E4656&amp;"")&gt;0,IF(ISERROR(VLOOKUP(R4656,SpeciesValidation!D:I,6,FALSE)),"",VLOOKUP(R4656,SpeciesValidation!D:I,6,FALSE)),"")</f>
        <v/>
      </c>
      <c r="Q4656" s="36" t="str">
        <f>IF(LEN(E4656&amp;"")&gt;0,IF(ISERROR(VLOOKUP(E4656,SpeciesValidation!B:G,2,FALSE)=TRUE),"",VLOOKUP(E4656,SpeciesValidation!B:G,2,FALSE)),"")</f>
        <v/>
      </c>
      <c r="R4656" s="36" t="str">
        <f>IF(LEN(E4656&amp;"")&gt;0,IF(ISERROR(VLOOKUP(E4656,SpeciesLookup!B:G,4,FALSE)=TRUE),"",VLOOKUP(E4656,SpeciesLookup!B:G,4,FALSE)),"")</f>
        <v/>
      </c>
    </row>
    <row r="4657" spans="1:18" ht="13.2" x14ac:dyDescent="0.25">
      <c r="A4657" s="72"/>
      <c r="D4657" s="11"/>
      <c r="G4657" s="128" t="str">
        <f>IF(LEN(E4657&amp;"")&gt;0,IF(ISERROR(VLOOKUP(E4657,SpeciesLookup!B:G,6,FALSE)=TRUE),"",VLOOKUP(E4657,SpeciesLookup!B:G,6,FALSE)),"")</f>
        <v/>
      </c>
      <c r="H4657" s="128" t="str">
        <f>IF(LEN(E4657&amp;"")&gt;0,IF(ISERROR(VLOOKUP(E4657,SpeciesLookup!B:G,5,FALSE)=TRUE),"",VLOOKUP(E4657,SpeciesLookup!B:G,5,FALSE)),"")</f>
        <v/>
      </c>
      <c r="I4657" s="11"/>
      <c r="J4657" s="73"/>
      <c r="K4657" s="11"/>
      <c r="L4657" s="127" t="str">
        <f>TRIM(IF(ISERROR(VLOOKUP(R4657,SpeciesValidation!D:T,IF(ISNA(VLOOKUP(J4657,Validation!B$2:C$15,2,FALSE)),FALSE,VLOOKUP(J4657,Validation!B$2:C$15,2,FALSE)))),IF(LEN(E4657&amp;"")&gt;0,"",""),VLOOKUP(R4657,SpeciesValidation!D:T,VLOOKUP(J4657,Validation!B$2:C$15,2,FALSE),FALSE)) &amp; " " &amp; IF(ISERROR(IF(LEFT(J4657,1)="A",IF(IF(VLOOKUP(R4657,SpeciesValidation!D:W,20,FALSE)=FALSE,OR(TEXT(A4657,"MMDD")&lt;VLOOKUP(R4657,SpeciesValidation!D:W,18,FALSE),TEXT(A4657,"MMDD")&gt;VLOOKUP(R4657,SpeciesValidation!D:W,19,FALSE)),IF(TEXT(A4657,"MMDD")&lt;"0701",TEXT(A4657,"MMDD")&gt;VLOOKUP(R4657,SpeciesValidation!D:W,18,FALSE),TEXT(A4657,"MMDD")&lt;VLOOKUP(R4657,SpeciesValidation!D:W,19,FALSE))),"Date outside expected range for this species",""),"")),"",IF(LEFT(J4657,1)="A",IF(IF(VLOOKUP(R4657,SpeciesValidation!D:W,20,FALSE)=FALSE,OR(TEXT(A4657,"MMDD")&lt;VLOOKUP(R4657,SpeciesValidation!D:W,18,FALSE),TEXT(A4657,"MMDD")&gt;VLOOKUP(R4657,SpeciesValidation!D:W,19,FALSE)),IF(TEXT(A4657,"MMDD")&lt;"0701",TEXT(A4657,"MMDD")&gt;VLOOKUP(R4657,SpeciesValidation!D:W,18,FALSE),TEXT(A4657,"MMDD")&lt;VLOOKUP(R4657,SpeciesValidation!D:W,19,FALSE))),"Date outside expected range for this species",""),"")))</f>
        <v/>
      </c>
      <c r="M4657" s="127" t="str">
        <f>IF(LEN(E4657&amp;"")&gt;0,IF(ISERROR(VLOOKUP(R4657,SpeciesValidation!D:I,6,FALSE)),"",VLOOKUP(R4657,SpeciesValidation!D:I,6,FALSE)),"")</f>
        <v/>
      </c>
      <c r="Q4657" s="36" t="str">
        <f>IF(LEN(E4657&amp;"")&gt;0,IF(ISERROR(VLOOKUP(E4657,SpeciesValidation!B:G,2,FALSE)=TRUE),"",VLOOKUP(E4657,SpeciesValidation!B:G,2,FALSE)),"")</f>
        <v/>
      </c>
      <c r="R4657" s="36" t="str">
        <f>IF(LEN(E4657&amp;"")&gt;0,IF(ISERROR(VLOOKUP(E4657,SpeciesLookup!B:G,4,FALSE)=TRUE),"",VLOOKUP(E4657,SpeciesLookup!B:G,4,FALSE)),"")</f>
        <v/>
      </c>
    </row>
    <row r="4658" spans="1:18" ht="13.2" x14ac:dyDescent="0.25">
      <c r="A4658" s="72"/>
      <c r="D4658" s="11"/>
      <c r="G4658" s="128" t="str">
        <f>IF(LEN(E4658&amp;"")&gt;0,IF(ISERROR(VLOOKUP(E4658,SpeciesLookup!B:G,6,FALSE)=TRUE),"",VLOOKUP(E4658,SpeciesLookup!B:G,6,FALSE)),"")</f>
        <v/>
      </c>
      <c r="H4658" s="128" t="str">
        <f>IF(LEN(E4658&amp;"")&gt;0,IF(ISERROR(VLOOKUP(E4658,SpeciesLookup!B:G,5,FALSE)=TRUE),"",VLOOKUP(E4658,SpeciesLookup!B:G,5,FALSE)),"")</f>
        <v/>
      </c>
      <c r="I4658" s="11"/>
      <c r="J4658" s="73"/>
      <c r="K4658" s="11"/>
      <c r="L4658" s="127" t="str">
        <f>TRIM(IF(ISERROR(VLOOKUP(R4658,SpeciesValidation!D:T,IF(ISNA(VLOOKUP(J4658,Validation!B$2:C$15,2,FALSE)),FALSE,VLOOKUP(J4658,Validation!B$2:C$15,2,FALSE)))),IF(LEN(E4658&amp;"")&gt;0,"",""),VLOOKUP(R4658,SpeciesValidation!D:T,VLOOKUP(J4658,Validation!B$2:C$15,2,FALSE),FALSE)) &amp; " " &amp; IF(ISERROR(IF(LEFT(J4658,1)="A",IF(IF(VLOOKUP(R4658,SpeciesValidation!D:W,20,FALSE)=FALSE,OR(TEXT(A4658,"MMDD")&lt;VLOOKUP(R4658,SpeciesValidation!D:W,18,FALSE),TEXT(A4658,"MMDD")&gt;VLOOKUP(R4658,SpeciesValidation!D:W,19,FALSE)),IF(TEXT(A4658,"MMDD")&lt;"0701",TEXT(A4658,"MMDD")&gt;VLOOKUP(R4658,SpeciesValidation!D:W,18,FALSE),TEXT(A4658,"MMDD")&lt;VLOOKUP(R4658,SpeciesValidation!D:W,19,FALSE))),"Date outside expected range for this species",""),"")),"",IF(LEFT(J4658,1)="A",IF(IF(VLOOKUP(R4658,SpeciesValidation!D:W,20,FALSE)=FALSE,OR(TEXT(A4658,"MMDD")&lt;VLOOKUP(R4658,SpeciesValidation!D:W,18,FALSE),TEXT(A4658,"MMDD")&gt;VLOOKUP(R4658,SpeciesValidation!D:W,19,FALSE)),IF(TEXT(A4658,"MMDD")&lt;"0701",TEXT(A4658,"MMDD")&gt;VLOOKUP(R4658,SpeciesValidation!D:W,18,FALSE),TEXT(A4658,"MMDD")&lt;VLOOKUP(R4658,SpeciesValidation!D:W,19,FALSE))),"Date outside expected range for this species",""),"")))</f>
        <v/>
      </c>
      <c r="M4658" s="127" t="str">
        <f>IF(LEN(E4658&amp;"")&gt;0,IF(ISERROR(VLOOKUP(R4658,SpeciesValidation!D:I,6,FALSE)),"",VLOOKUP(R4658,SpeciesValidation!D:I,6,FALSE)),"")</f>
        <v/>
      </c>
      <c r="Q4658" s="36" t="str">
        <f>IF(LEN(E4658&amp;"")&gt;0,IF(ISERROR(VLOOKUP(E4658,SpeciesValidation!B:G,2,FALSE)=TRUE),"",VLOOKUP(E4658,SpeciesValidation!B:G,2,FALSE)),"")</f>
        <v/>
      </c>
      <c r="R4658" s="36" t="str">
        <f>IF(LEN(E4658&amp;"")&gt;0,IF(ISERROR(VLOOKUP(E4658,SpeciesLookup!B:G,4,FALSE)=TRUE),"",VLOOKUP(E4658,SpeciesLookup!B:G,4,FALSE)),"")</f>
        <v/>
      </c>
    </row>
    <row r="4659" spans="1:18" ht="13.2" x14ac:dyDescent="0.25">
      <c r="A4659" s="72"/>
      <c r="D4659" s="11"/>
      <c r="G4659" s="128" t="str">
        <f>IF(LEN(E4659&amp;"")&gt;0,IF(ISERROR(VLOOKUP(E4659,SpeciesLookup!B:G,6,FALSE)=TRUE),"",VLOOKUP(E4659,SpeciesLookup!B:G,6,FALSE)),"")</f>
        <v/>
      </c>
      <c r="H4659" s="128" t="str">
        <f>IF(LEN(E4659&amp;"")&gt;0,IF(ISERROR(VLOOKUP(E4659,SpeciesLookup!B:G,5,FALSE)=TRUE),"",VLOOKUP(E4659,SpeciesLookup!B:G,5,FALSE)),"")</f>
        <v/>
      </c>
      <c r="I4659" s="11"/>
      <c r="J4659" s="73"/>
      <c r="K4659" s="11"/>
      <c r="L4659" s="127" t="str">
        <f>TRIM(IF(ISERROR(VLOOKUP(R4659,SpeciesValidation!D:T,IF(ISNA(VLOOKUP(J4659,Validation!B$2:C$15,2,FALSE)),FALSE,VLOOKUP(J4659,Validation!B$2:C$15,2,FALSE)))),IF(LEN(E4659&amp;"")&gt;0,"",""),VLOOKUP(R4659,SpeciesValidation!D:T,VLOOKUP(J4659,Validation!B$2:C$15,2,FALSE),FALSE)) &amp; " " &amp; IF(ISERROR(IF(LEFT(J4659,1)="A",IF(IF(VLOOKUP(R4659,SpeciesValidation!D:W,20,FALSE)=FALSE,OR(TEXT(A4659,"MMDD")&lt;VLOOKUP(R4659,SpeciesValidation!D:W,18,FALSE),TEXT(A4659,"MMDD")&gt;VLOOKUP(R4659,SpeciesValidation!D:W,19,FALSE)),IF(TEXT(A4659,"MMDD")&lt;"0701",TEXT(A4659,"MMDD")&gt;VLOOKUP(R4659,SpeciesValidation!D:W,18,FALSE),TEXT(A4659,"MMDD")&lt;VLOOKUP(R4659,SpeciesValidation!D:W,19,FALSE))),"Date outside expected range for this species",""),"")),"",IF(LEFT(J4659,1)="A",IF(IF(VLOOKUP(R4659,SpeciesValidation!D:W,20,FALSE)=FALSE,OR(TEXT(A4659,"MMDD")&lt;VLOOKUP(R4659,SpeciesValidation!D:W,18,FALSE),TEXT(A4659,"MMDD")&gt;VLOOKUP(R4659,SpeciesValidation!D:W,19,FALSE)),IF(TEXT(A4659,"MMDD")&lt;"0701",TEXT(A4659,"MMDD")&gt;VLOOKUP(R4659,SpeciesValidation!D:W,18,FALSE),TEXT(A4659,"MMDD")&lt;VLOOKUP(R4659,SpeciesValidation!D:W,19,FALSE))),"Date outside expected range for this species",""),"")))</f>
        <v/>
      </c>
      <c r="M4659" s="127" t="str">
        <f>IF(LEN(E4659&amp;"")&gt;0,IF(ISERROR(VLOOKUP(R4659,SpeciesValidation!D:I,6,FALSE)),"",VLOOKUP(R4659,SpeciesValidation!D:I,6,FALSE)),"")</f>
        <v/>
      </c>
      <c r="Q4659" s="36" t="str">
        <f>IF(LEN(E4659&amp;"")&gt;0,IF(ISERROR(VLOOKUP(E4659,SpeciesValidation!B:G,2,FALSE)=TRUE),"",VLOOKUP(E4659,SpeciesValidation!B:G,2,FALSE)),"")</f>
        <v/>
      </c>
      <c r="R4659" s="36" t="str">
        <f>IF(LEN(E4659&amp;"")&gt;0,IF(ISERROR(VLOOKUP(E4659,SpeciesLookup!B:G,4,FALSE)=TRUE),"",VLOOKUP(E4659,SpeciesLookup!B:G,4,FALSE)),"")</f>
        <v/>
      </c>
    </row>
    <row r="4660" spans="1:18" ht="13.2" x14ac:dyDescent="0.25">
      <c r="A4660" s="72"/>
      <c r="D4660" s="11"/>
      <c r="G4660" s="128" t="str">
        <f>IF(LEN(E4660&amp;"")&gt;0,IF(ISERROR(VLOOKUP(E4660,SpeciesLookup!B:G,6,FALSE)=TRUE),"",VLOOKUP(E4660,SpeciesLookup!B:G,6,FALSE)),"")</f>
        <v/>
      </c>
      <c r="H4660" s="128" t="str">
        <f>IF(LEN(E4660&amp;"")&gt;0,IF(ISERROR(VLOOKUP(E4660,SpeciesLookup!B:G,5,FALSE)=TRUE),"",VLOOKUP(E4660,SpeciesLookup!B:G,5,FALSE)),"")</f>
        <v/>
      </c>
      <c r="I4660" s="11"/>
      <c r="J4660" s="73"/>
      <c r="K4660" s="11"/>
      <c r="L4660" s="127" t="str">
        <f>TRIM(IF(ISERROR(VLOOKUP(R4660,SpeciesValidation!D:T,IF(ISNA(VLOOKUP(J4660,Validation!B$2:C$15,2,FALSE)),FALSE,VLOOKUP(J4660,Validation!B$2:C$15,2,FALSE)))),IF(LEN(E4660&amp;"")&gt;0,"",""),VLOOKUP(R4660,SpeciesValidation!D:T,VLOOKUP(J4660,Validation!B$2:C$15,2,FALSE),FALSE)) &amp; " " &amp; IF(ISERROR(IF(LEFT(J4660,1)="A",IF(IF(VLOOKUP(R4660,SpeciesValidation!D:W,20,FALSE)=FALSE,OR(TEXT(A4660,"MMDD")&lt;VLOOKUP(R4660,SpeciesValidation!D:W,18,FALSE),TEXT(A4660,"MMDD")&gt;VLOOKUP(R4660,SpeciesValidation!D:W,19,FALSE)),IF(TEXT(A4660,"MMDD")&lt;"0701",TEXT(A4660,"MMDD")&gt;VLOOKUP(R4660,SpeciesValidation!D:W,18,FALSE),TEXT(A4660,"MMDD")&lt;VLOOKUP(R4660,SpeciesValidation!D:W,19,FALSE))),"Date outside expected range for this species",""),"")),"",IF(LEFT(J4660,1)="A",IF(IF(VLOOKUP(R4660,SpeciesValidation!D:W,20,FALSE)=FALSE,OR(TEXT(A4660,"MMDD")&lt;VLOOKUP(R4660,SpeciesValidation!D:W,18,FALSE),TEXT(A4660,"MMDD")&gt;VLOOKUP(R4660,SpeciesValidation!D:W,19,FALSE)),IF(TEXT(A4660,"MMDD")&lt;"0701",TEXT(A4660,"MMDD")&gt;VLOOKUP(R4660,SpeciesValidation!D:W,18,FALSE),TEXT(A4660,"MMDD")&lt;VLOOKUP(R4660,SpeciesValidation!D:W,19,FALSE))),"Date outside expected range for this species",""),"")))</f>
        <v/>
      </c>
      <c r="M4660" s="127" t="str">
        <f>IF(LEN(E4660&amp;"")&gt;0,IF(ISERROR(VLOOKUP(R4660,SpeciesValidation!D:I,6,FALSE)),"",VLOOKUP(R4660,SpeciesValidation!D:I,6,FALSE)),"")</f>
        <v/>
      </c>
      <c r="Q4660" s="36" t="str">
        <f>IF(LEN(E4660&amp;"")&gt;0,IF(ISERROR(VLOOKUP(E4660,SpeciesValidation!B:G,2,FALSE)=TRUE),"",VLOOKUP(E4660,SpeciesValidation!B:G,2,FALSE)),"")</f>
        <v/>
      </c>
      <c r="R4660" s="36" t="str">
        <f>IF(LEN(E4660&amp;"")&gt;0,IF(ISERROR(VLOOKUP(E4660,SpeciesLookup!B:G,4,FALSE)=TRUE),"",VLOOKUP(E4660,SpeciesLookup!B:G,4,FALSE)),"")</f>
        <v/>
      </c>
    </row>
    <row r="4661" spans="1:18" ht="13.2" x14ac:dyDescent="0.25">
      <c r="A4661" s="72"/>
      <c r="D4661" s="11"/>
      <c r="G4661" s="128" t="str">
        <f>IF(LEN(E4661&amp;"")&gt;0,IF(ISERROR(VLOOKUP(E4661,SpeciesLookup!B:G,6,FALSE)=TRUE),"",VLOOKUP(E4661,SpeciesLookup!B:G,6,FALSE)),"")</f>
        <v/>
      </c>
      <c r="H4661" s="128" t="str">
        <f>IF(LEN(E4661&amp;"")&gt;0,IF(ISERROR(VLOOKUP(E4661,SpeciesLookup!B:G,5,FALSE)=TRUE),"",VLOOKUP(E4661,SpeciesLookup!B:G,5,FALSE)),"")</f>
        <v/>
      </c>
      <c r="I4661" s="11"/>
      <c r="J4661" s="73"/>
      <c r="K4661" s="11"/>
      <c r="L4661" s="127" t="str">
        <f>TRIM(IF(ISERROR(VLOOKUP(R4661,SpeciesValidation!D:T,IF(ISNA(VLOOKUP(J4661,Validation!B$2:C$15,2,FALSE)),FALSE,VLOOKUP(J4661,Validation!B$2:C$15,2,FALSE)))),IF(LEN(E4661&amp;"")&gt;0,"",""),VLOOKUP(R4661,SpeciesValidation!D:T,VLOOKUP(J4661,Validation!B$2:C$15,2,FALSE),FALSE)) &amp; " " &amp; IF(ISERROR(IF(LEFT(J4661,1)="A",IF(IF(VLOOKUP(R4661,SpeciesValidation!D:W,20,FALSE)=FALSE,OR(TEXT(A4661,"MMDD")&lt;VLOOKUP(R4661,SpeciesValidation!D:W,18,FALSE),TEXT(A4661,"MMDD")&gt;VLOOKUP(R4661,SpeciesValidation!D:W,19,FALSE)),IF(TEXT(A4661,"MMDD")&lt;"0701",TEXT(A4661,"MMDD")&gt;VLOOKUP(R4661,SpeciesValidation!D:W,18,FALSE),TEXT(A4661,"MMDD")&lt;VLOOKUP(R4661,SpeciesValidation!D:W,19,FALSE))),"Date outside expected range for this species",""),"")),"",IF(LEFT(J4661,1)="A",IF(IF(VLOOKUP(R4661,SpeciesValidation!D:W,20,FALSE)=FALSE,OR(TEXT(A4661,"MMDD")&lt;VLOOKUP(R4661,SpeciesValidation!D:W,18,FALSE),TEXT(A4661,"MMDD")&gt;VLOOKUP(R4661,SpeciesValidation!D:W,19,FALSE)),IF(TEXT(A4661,"MMDD")&lt;"0701",TEXT(A4661,"MMDD")&gt;VLOOKUP(R4661,SpeciesValidation!D:W,18,FALSE),TEXT(A4661,"MMDD")&lt;VLOOKUP(R4661,SpeciesValidation!D:W,19,FALSE))),"Date outside expected range for this species",""),"")))</f>
        <v/>
      </c>
      <c r="M4661" s="127" t="str">
        <f>IF(LEN(E4661&amp;"")&gt;0,IF(ISERROR(VLOOKUP(R4661,SpeciesValidation!D:I,6,FALSE)),"",VLOOKUP(R4661,SpeciesValidation!D:I,6,FALSE)),"")</f>
        <v/>
      </c>
      <c r="Q4661" s="36" t="str">
        <f>IF(LEN(E4661&amp;"")&gt;0,IF(ISERROR(VLOOKUP(E4661,SpeciesValidation!B:G,2,FALSE)=TRUE),"",VLOOKUP(E4661,SpeciesValidation!B:G,2,FALSE)),"")</f>
        <v/>
      </c>
      <c r="R4661" s="36" t="str">
        <f>IF(LEN(E4661&amp;"")&gt;0,IF(ISERROR(VLOOKUP(E4661,SpeciesLookup!B:G,4,FALSE)=TRUE),"",VLOOKUP(E4661,SpeciesLookup!B:G,4,FALSE)),"")</f>
        <v/>
      </c>
    </row>
    <row r="4662" spans="1:18" ht="13.2" x14ac:dyDescent="0.25">
      <c r="A4662" s="72"/>
      <c r="D4662" s="11"/>
      <c r="G4662" s="128" t="str">
        <f>IF(LEN(E4662&amp;"")&gt;0,IF(ISERROR(VLOOKUP(E4662,SpeciesLookup!B:G,6,FALSE)=TRUE),"",VLOOKUP(E4662,SpeciesLookup!B:G,6,FALSE)),"")</f>
        <v/>
      </c>
      <c r="H4662" s="128" t="str">
        <f>IF(LEN(E4662&amp;"")&gt;0,IF(ISERROR(VLOOKUP(E4662,SpeciesLookup!B:G,5,FALSE)=TRUE),"",VLOOKUP(E4662,SpeciesLookup!B:G,5,FALSE)),"")</f>
        <v/>
      </c>
      <c r="I4662" s="11"/>
      <c r="J4662" s="73"/>
      <c r="K4662" s="11"/>
      <c r="L4662" s="127" t="str">
        <f>TRIM(IF(ISERROR(VLOOKUP(R4662,SpeciesValidation!D:T,IF(ISNA(VLOOKUP(J4662,Validation!B$2:C$15,2,FALSE)),FALSE,VLOOKUP(J4662,Validation!B$2:C$15,2,FALSE)))),IF(LEN(E4662&amp;"")&gt;0,"",""),VLOOKUP(R4662,SpeciesValidation!D:T,VLOOKUP(J4662,Validation!B$2:C$15,2,FALSE),FALSE)) &amp; " " &amp; IF(ISERROR(IF(LEFT(J4662,1)="A",IF(IF(VLOOKUP(R4662,SpeciesValidation!D:W,20,FALSE)=FALSE,OR(TEXT(A4662,"MMDD")&lt;VLOOKUP(R4662,SpeciesValidation!D:W,18,FALSE),TEXT(A4662,"MMDD")&gt;VLOOKUP(R4662,SpeciesValidation!D:W,19,FALSE)),IF(TEXT(A4662,"MMDD")&lt;"0701",TEXT(A4662,"MMDD")&gt;VLOOKUP(R4662,SpeciesValidation!D:W,18,FALSE),TEXT(A4662,"MMDD")&lt;VLOOKUP(R4662,SpeciesValidation!D:W,19,FALSE))),"Date outside expected range for this species",""),"")),"",IF(LEFT(J4662,1)="A",IF(IF(VLOOKUP(R4662,SpeciesValidation!D:W,20,FALSE)=FALSE,OR(TEXT(A4662,"MMDD")&lt;VLOOKUP(R4662,SpeciesValidation!D:W,18,FALSE),TEXT(A4662,"MMDD")&gt;VLOOKUP(R4662,SpeciesValidation!D:W,19,FALSE)),IF(TEXT(A4662,"MMDD")&lt;"0701",TEXT(A4662,"MMDD")&gt;VLOOKUP(R4662,SpeciesValidation!D:W,18,FALSE),TEXT(A4662,"MMDD")&lt;VLOOKUP(R4662,SpeciesValidation!D:W,19,FALSE))),"Date outside expected range for this species",""),"")))</f>
        <v/>
      </c>
      <c r="M4662" s="127" t="str">
        <f>IF(LEN(E4662&amp;"")&gt;0,IF(ISERROR(VLOOKUP(R4662,SpeciesValidation!D:I,6,FALSE)),"",VLOOKUP(R4662,SpeciesValidation!D:I,6,FALSE)),"")</f>
        <v/>
      </c>
      <c r="Q4662" s="36" t="str">
        <f>IF(LEN(E4662&amp;"")&gt;0,IF(ISERROR(VLOOKUP(E4662,SpeciesValidation!B:G,2,FALSE)=TRUE),"",VLOOKUP(E4662,SpeciesValidation!B:G,2,FALSE)),"")</f>
        <v/>
      </c>
      <c r="R4662" s="36" t="str">
        <f>IF(LEN(E4662&amp;"")&gt;0,IF(ISERROR(VLOOKUP(E4662,SpeciesLookup!B:G,4,FALSE)=TRUE),"",VLOOKUP(E4662,SpeciesLookup!B:G,4,FALSE)),"")</f>
        <v/>
      </c>
    </row>
    <row r="4663" spans="1:18" ht="13.2" x14ac:dyDescent="0.25">
      <c r="A4663" s="72"/>
      <c r="D4663" s="11"/>
      <c r="G4663" s="128" t="str">
        <f>IF(LEN(E4663&amp;"")&gt;0,IF(ISERROR(VLOOKUP(E4663,SpeciesLookup!B:G,6,FALSE)=TRUE),"",VLOOKUP(E4663,SpeciesLookup!B:G,6,FALSE)),"")</f>
        <v/>
      </c>
      <c r="H4663" s="128" t="str">
        <f>IF(LEN(E4663&amp;"")&gt;0,IF(ISERROR(VLOOKUP(E4663,SpeciesLookup!B:G,5,FALSE)=TRUE),"",VLOOKUP(E4663,SpeciesLookup!B:G,5,FALSE)),"")</f>
        <v/>
      </c>
      <c r="I4663" s="11"/>
      <c r="J4663" s="73"/>
      <c r="K4663" s="11"/>
      <c r="L4663" s="127" t="str">
        <f>TRIM(IF(ISERROR(VLOOKUP(R4663,SpeciesValidation!D:T,IF(ISNA(VLOOKUP(J4663,Validation!B$2:C$15,2,FALSE)),FALSE,VLOOKUP(J4663,Validation!B$2:C$15,2,FALSE)))),IF(LEN(E4663&amp;"")&gt;0,"",""),VLOOKUP(R4663,SpeciesValidation!D:T,VLOOKUP(J4663,Validation!B$2:C$15,2,FALSE),FALSE)) &amp; " " &amp; IF(ISERROR(IF(LEFT(J4663,1)="A",IF(IF(VLOOKUP(R4663,SpeciesValidation!D:W,20,FALSE)=FALSE,OR(TEXT(A4663,"MMDD")&lt;VLOOKUP(R4663,SpeciesValidation!D:W,18,FALSE),TEXT(A4663,"MMDD")&gt;VLOOKUP(R4663,SpeciesValidation!D:W,19,FALSE)),IF(TEXT(A4663,"MMDD")&lt;"0701",TEXT(A4663,"MMDD")&gt;VLOOKUP(R4663,SpeciesValidation!D:W,18,FALSE),TEXT(A4663,"MMDD")&lt;VLOOKUP(R4663,SpeciesValidation!D:W,19,FALSE))),"Date outside expected range for this species",""),"")),"",IF(LEFT(J4663,1)="A",IF(IF(VLOOKUP(R4663,SpeciesValidation!D:W,20,FALSE)=FALSE,OR(TEXT(A4663,"MMDD")&lt;VLOOKUP(R4663,SpeciesValidation!D:W,18,FALSE),TEXT(A4663,"MMDD")&gt;VLOOKUP(R4663,SpeciesValidation!D:W,19,FALSE)),IF(TEXT(A4663,"MMDD")&lt;"0701",TEXT(A4663,"MMDD")&gt;VLOOKUP(R4663,SpeciesValidation!D:W,18,FALSE),TEXT(A4663,"MMDD")&lt;VLOOKUP(R4663,SpeciesValidation!D:W,19,FALSE))),"Date outside expected range for this species",""),"")))</f>
        <v/>
      </c>
      <c r="M4663" s="127" t="str">
        <f>IF(LEN(E4663&amp;"")&gt;0,IF(ISERROR(VLOOKUP(R4663,SpeciesValidation!D:I,6,FALSE)),"",VLOOKUP(R4663,SpeciesValidation!D:I,6,FALSE)),"")</f>
        <v/>
      </c>
      <c r="Q4663" s="36" t="str">
        <f>IF(LEN(E4663&amp;"")&gt;0,IF(ISERROR(VLOOKUP(E4663,SpeciesValidation!B:G,2,FALSE)=TRUE),"",VLOOKUP(E4663,SpeciesValidation!B:G,2,FALSE)),"")</f>
        <v/>
      </c>
      <c r="R4663" s="36" t="str">
        <f>IF(LEN(E4663&amp;"")&gt;0,IF(ISERROR(VLOOKUP(E4663,SpeciesLookup!B:G,4,FALSE)=TRUE),"",VLOOKUP(E4663,SpeciesLookup!B:G,4,FALSE)),"")</f>
        <v/>
      </c>
    </row>
    <row r="4664" spans="1:18" ht="13.2" x14ac:dyDescent="0.25">
      <c r="A4664" s="72"/>
      <c r="D4664" s="11"/>
      <c r="G4664" s="128" t="str">
        <f>IF(LEN(E4664&amp;"")&gt;0,IF(ISERROR(VLOOKUP(E4664,SpeciesLookup!B:G,6,FALSE)=TRUE),"",VLOOKUP(E4664,SpeciesLookup!B:G,6,FALSE)),"")</f>
        <v/>
      </c>
      <c r="H4664" s="128" t="str">
        <f>IF(LEN(E4664&amp;"")&gt;0,IF(ISERROR(VLOOKUP(E4664,SpeciesLookup!B:G,5,FALSE)=TRUE),"",VLOOKUP(E4664,SpeciesLookup!B:G,5,FALSE)),"")</f>
        <v/>
      </c>
      <c r="I4664" s="11"/>
      <c r="J4664" s="73"/>
      <c r="K4664" s="11"/>
      <c r="L4664" s="127" t="str">
        <f>TRIM(IF(ISERROR(VLOOKUP(R4664,SpeciesValidation!D:T,IF(ISNA(VLOOKUP(J4664,Validation!B$2:C$15,2,FALSE)),FALSE,VLOOKUP(J4664,Validation!B$2:C$15,2,FALSE)))),IF(LEN(E4664&amp;"")&gt;0,"",""),VLOOKUP(R4664,SpeciesValidation!D:T,VLOOKUP(J4664,Validation!B$2:C$15,2,FALSE),FALSE)) &amp; " " &amp; IF(ISERROR(IF(LEFT(J4664,1)="A",IF(IF(VLOOKUP(R4664,SpeciesValidation!D:W,20,FALSE)=FALSE,OR(TEXT(A4664,"MMDD")&lt;VLOOKUP(R4664,SpeciesValidation!D:W,18,FALSE),TEXT(A4664,"MMDD")&gt;VLOOKUP(R4664,SpeciesValidation!D:W,19,FALSE)),IF(TEXT(A4664,"MMDD")&lt;"0701",TEXT(A4664,"MMDD")&gt;VLOOKUP(R4664,SpeciesValidation!D:W,18,FALSE),TEXT(A4664,"MMDD")&lt;VLOOKUP(R4664,SpeciesValidation!D:W,19,FALSE))),"Date outside expected range for this species",""),"")),"",IF(LEFT(J4664,1)="A",IF(IF(VLOOKUP(R4664,SpeciesValidation!D:W,20,FALSE)=FALSE,OR(TEXT(A4664,"MMDD")&lt;VLOOKUP(R4664,SpeciesValidation!D:W,18,FALSE),TEXT(A4664,"MMDD")&gt;VLOOKUP(R4664,SpeciesValidation!D:W,19,FALSE)),IF(TEXT(A4664,"MMDD")&lt;"0701",TEXT(A4664,"MMDD")&gt;VLOOKUP(R4664,SpeciesValidation!D:W,18,FALSE),TEXT(A4664,"MMDD")&lt;VLOOKUP(R4664,SpeciesValidation!D:W,19,FALSE))),"Date outside expected range for this species",""),"")))</f>
        <v/>
      </c>
      <c r="M4664" s="127" t="str">
        <f>IF(LEN(E4664&amp;"")&gt;0,IF(ISERROR(VLOOKUP(R4664,SpeciesValidation!D:I,6,FALSE)),"",VLOOKUP(R4664,SpeciesValidation!D:I,6,FALSE)),"")</f>
        <v/>
      </c>
      <c r="Q4664" s="36" t="str">
        <f>IF(LEN(E4664&amp;"")&gt;0,IF(ISERROR(VLOOKUP(E4664,SpeciesValidation!B:G,2,FALSE)=TRUE),"",VLOOKUP(E4664,SpeciesValidation!B:G,2,FALSE)),"")</f>
        <v/>
      </c>
      <c r="R4664" s="36" t="str">
        <f>IF(LEN(E4664&amp;"")&gt;0,IF(ISERROR(VLOOKUP(E4664,SpeciesLookup!B:G,4,FALSE)=TRUE),"",VLOOKUP(E4664,SpeciesLookup!B:G,4,FALSE)),"")</f>
        <v/>
      </c>
    </row>
    <row r="4665" spans="1:18" ht="13.2" x14ac:dyDescent="0.25">
      <c r="A4665" s="72"/>
      <c r="D4665" s="11"/>
      <c r="G4665" s="128" t="str">
        <f>IF(LEN(E4665&amp;"")&gt;0,IF(ISERROR(VLOOKUP(E4665,SpeciesLookup!B:G,6,FALSE)=TRUE),"",VLOOKUP(E4665,SpeciesLookup!B:G,6,FALSE)),"")</f>
        <v/>
      </c>
      <c r="H4665" s="128" t="str">
        <f>IF(LEN(E4665&amp;"")&gt;0,IF(ISERROR(VLOOKUP(E4665,SpeciesLookup!B:G,5,FALSE)=TRUE),"",VLOOKUP(E4665,SpeciesLookup!B:G,5,FALSE)),"")</f>
        <v/>
      </c>
      <c r="I4665" s="11"/>
      <c r="J4665" s="73"/>
      <c r="K4665" s="11"/>
      <c r="L4665" s="127" t="str">
        <f>TRIM(IF(ISERROR(VLOOKUP(R4665,SpeciesValidation!D:T,IF(ISNA(VLOOKUP(J4665,Validation!B$2:C$15,2,FALSE)),FALSE,VLOOKUP(J4665,Validation!B$2:C$15,2,FALSE)))),IF(LEN(E4665&amp;"")&gt;0,"",""),VLOOKUP(R4665,SpeciesValidation!D:T,VLOOKUP(J4665,Validation!B$2:C$15,2,FALSE),FALSE)) &amp; " " &amp; IF(ISERROR(IF(LEFT(J4665,1)="A",IF(IF(VLOOKUP(R4665,SpeciesValidation!D:W,20,FALSE)=FALSE,OR(TEXT(A4665,"MMDD")&lt;VLOOKUP(R4665,SpeciesValidation!D:W,18,FALSE),TEXT(A4665,"MMDD")&gt;VLOOKUP(R4665,SpeciesValidation!D:W,19,FALSE)),IF(TEXT(A4665,"MMDD")&lt;"0701",TEXT(A4665,"MMDD")&gt;VLOOKUP(R4665,SpeciesValidation!D:W,18,FALSE),TEXT(A4665,"MMDD")&lt;VLOOKUP(R4665,SpeciesValidation!D:W,19,FALSE))),"Date outside expected range for this species",""),"")),"",IF(LEFT(J4665,1)="A",IF(IF(VLOOKUP(R4665,SpeciesValidation!D:W,20,FALSE)=FALSE,OR(TEXT(A4665,"MMDD")&lt;VLOOKUP(R4665,SpeciesValidation!D:W,18,FALSE),TEXT(A4665,"MMDD")&gt;VLOOKUP(R4665,SpeciesValidation!D:W,19,FALSE)),IF(TEXT(A4665,"MMDD")&lt;"0701",TEXT(A4665,"MMDD")&gt;VLOOKUP(R4665,SpeciesValidation!D:W,18,FALSE),TEXT(A4665,"MMDD")&lt;VLOOKUP(R4665,SpeciesValidation!D:W,19,FALSE))),"Date outside expected range for this species",""),"")))</f>
        <v/>
      </c>
      <c r="M4665" s="127" t="str">
        <f>IF(LEN(E4665&amp;"")&gt;0,IF(ISERROR(VLOOKUP(R4665,SpeciesValidation!D:I,6,FALSE)),"",VLOOKUP(R4665,SpeciesValidation!D:I,6,FALSE)),"")</f>
        <v/>
      </c>
      <c r="Q4665" s="36" t="str">
        <f>IF(LEN(E4665&amp;"")&gt;0,IF(ISERROR(VLOOKUP(E4665,SpeciesValidation!B:G,2,FALSE)=TRUE),"",VLOOKUP(E4665,SpeciesValidation!B:G,2,FALSE)),"")</f>
        <v/>
      </c>
      <c r="R4665" s="36" t="str">
        <f>IF(LEN(E4665&amp;"")&gt;0,IF(ISERROR(VLOOKUP(E4665,SpeciesLookup!B:G,4,FALSE)=TRUE),"",VLOOKUP(E4665,SpeciesLookup!B:G,4,FALSE)),"")</f>
        <v/>
      </c>
    </row>
    <row r="4666" spans="1:18" ht="13.2" x14ac:dyDescent="0.25">
      <c r="A4666" s="72"/>
      <c r="D4666" s="11"/>
      <c r="G4666" s="128" t="str">
        <f>IF(LEN(E4666&amp;"")&gt;0,IF(ISERROR(VLOOKUP(E4666,SpeciesLookup!B:G,6,FALSE)=TRUE),"",VLOOKUP(E4666,SpeciesLookup!B:G,6,FALSE)),"")</f>
        <v/>
      </c>
      <c r="H4666" s="128" t="str">
        <f>IF(LEN(E4666&amp;"")&gt;0,IF(ISERROR(VLOOKUP(E4666,SpeciesLookup!B:G,5,FALSE)=TRUE),"",VLOOKUP(E4666,SpeciesLookup!B:G,5,FALSE)),"")</f>
        <v/>
      </c>
      <c r="I4666" s="11"/>
      <c r="J4666" s="73"/>
      <c r="K4666" s="11"/>
      <c r="L4666" s="127" t="str">
        <f>TRIM(IF(ISERROR(VLOOKUP(R4666,SpeciesValidation!D:T,IF(ISNA(VLOOKUP(J4666,Validation!B$2:C$15,2,FALSE)),FALSE,VLOOKUP(J4666,Validation!B$2:C$15,2,FALSE)))),IF(LEN(E4666&amp;"")&gt;0,"",""),VLOOKUP(R4666,SpeciesValidation!D:T,VLOOKUP(J4666,Validation!B$2:C$15,2,FALSE),FALSE)) &amp; " " &amp; IF(ISERROR(IF(LEFT(J4666,1)="A",IF(IF(VLOOKUP(R4666,SpeciesValidation!D:W,20,FALSE)=FALSE,OR(TEXT(A4666,"MMDD")&lt;VLOOKUP(R4666,SpeciesValidation!D:W,18,FALSE),TEXT(A4666,"MMDD")&gt;VLOOKUP(R4666,SpeciesValidation!D:W,19,FALSE)),IF(TEXT(A4666,"MMDD")&lt;"0701",TEXT(A4666,"MMDD")&gt;VLOOKUP(R4666,SpeciesValidation!D:W,18,FALSE),TEXT(A4666,"MMDD")&lt;VLOOKUP(R4666,SpeciesValidation!D:W,19,FALSE))),"Date outside expected range for this species",""),"")),"",IF(LEFT(J4666,1)="A",IF(IF(VLOOKUP(R4666,SpeciesValidation!D:W,20,FALSE)=FALSE,OR(TEXT(A4666,"MMDD")&lt;VLOOKUP(R4666,SpeciesValidation!D:W,18,FALSE),TEXT(A4666,"MMDD")&gt;VLOOKUP(R4666,SpeciesValidation!D:W,19,FALSE)),IF(TEXT(A4666,"MMDD")&lt;"0701",TEXT(A4666,"MMDD")&gt;VLOOKUP(R4666,SpeciesValidation!D:W,18,FALSE),TEXT(A4666,"MMDD")&lt;VLOOKUP(R4666,SpeciesValidation!D:W,19,FALSE))),"Date outside expected range for this species",""),"")))</f>
        <v/>
      </c>
      <c r="M4666" s="127" t="str">
        <f>IF(LEN(E4666&amp;"")&gt;0,IF(ISERROR(VLOOKUP(R4666,SpeciesValidation!D:I,6,FALSE)),"",VLOOKUP(R4666,SpeciesValidation!D:I,6,FALSE)),"")</f>
        <v/>
      </c>
      <c r="Q4666" s="36" t="str">
        <f>IF(LEN(E4666&amp;"")&gt;0,IF(ISERROR(VLOOKUP(E4666,SpeciesValidation!B:G,2,FALSE)=TRUE),"",VLOOKUP(E4666,SpeciesValidation!B:G,2,FALSE)),"")</f>
        <v/>
      </c>
      <c r="R4666" s="36" t="str">
        <f>IF(LEN(E4666&amp;"")&gt;0,IF(ISERROR(VLOOKUP(E4666,SpeciesLookup!B:G,4,FALSE)=TRUE),"",VLOOKUP(E4666,SpeciesLookup!B:G,4,FALSE)),"")</f>
        <v/>
      </c>
    </row>
    <row r="4667" spans="1:18" ht="13.2" x14ac:dyDescent="0.25">
      <c r="A4667" s="72"/>
      <c r="D4667" s="11"/>
      <c r="G4667" s="128" t="str">
        <f>IF(LEN(E4667&amp;"")&gt;0,IF(ISERROR(VLOOKUP(E4667,SpeciesLookup!B:G,6,FALSE)=TRUE),"",VLOOKUP(E4667,SpeciesLookup!B:G,6,FALSE)),"")</f>
        <v/>
      </c>
      <c r="H4667" s="128" t="str">
        <f>IF(LEN(E4667&amp;"")&gt;0,IF(ISERROR(VLOOKUP(E4667,SpeciesLookup!B:G,5,FALSE)=TRUE),"",VLOOKUP(E4667,SpeciesLookup!B:G,5,FALSE)),"")</f>
        <v/>
      </c>
      <c r="I4667" s="11"/>
      <c r="J4667" s="73"/>
      <c r="K4667" s="11"/>
      <c r="L4667" s="127" t="str">
        <f>TRIM(IF(ISERROR(VLOOKUP(R4667,SpeciesValidation!D:T,IF(ISNA(VLOOKUP(J4667,Validation!B$2:C$15,2,FALSE)),FALSE,VLOOKUP(J4667,Validation!B$2:C$15,2,FALSE)))),IF(LEN(E4667&amp;"")&gt;0,"",""),VLOOKUP(R4667,SpeciesValidation!D:T,VLOOKUP(J4667,Validation!B$2:C$15,2,FALSE),FALSE)) &amp; " " &amp; IF(ISERROR(IF(LEFT(J4667,1)="A",IF(IF(VLOOKUP(R4667,SpeciesValidation!D:W,20,FALSE)=FALSE,OR(TEXT(A4667,"MMDD")&lt;VLOOKUP(R4667,SpeciesValidation!D:W,18,FALSE),TEXT(A4667,"MMDD")&gt;VLOOKUP(R4667,SpeciesValidation!D:W,19,FALSE)),IF(TEXT(A4667,"MMDD")&lt;"0701",TEXT(A4667,"MMDD")&gt;VLOOKUP(R4667,SpeciesValidation!D:W,18,FALSE),TEXT(A4667,"MMDD")&lt;VLOOKUP(R4667,SpeciesValidation!D:W,19,FALSE))),"Date outside expected range for this species",""),"")),"",IF(LEFT(J4667,1)="A",IF(IF(VLOOKUP(R4667,SpeciesValidation!D:W,20,FALSE)=FALSE,OR(TEXT(A4667,"MMDD")&lt;VLOOKUP(R4667,SpeciesValidation!D:W,18,FALSE),TEXT(A4667,"MMDD")&gt;VLOOKUP(R4667,SpeciesValidation!D:W,19,FALSE)),IF(TEXT(A4667,"MMDD")&lt;"0701",TEXT(A4667,"MMDD")&gt;VLOOKUP(R4667,SpeciesValidation!D:W,18,FALSE),TEXT(A4667,"MMDD")&lt;VLOOKUP(R4667,SpeciesValidation!D:W,19,FALSE))),"Date outside expected range for this species",""),"")))</f>
        <v/>
      </c>
      <c r="M4667" s="127" t="str">
        <f>IF(LEN(E4667&amp;"")&gt;0,IF(ISERROR(VLOOKUP(R4667,SpeciesValidation!D:I,6,FALSE)),"",VLOOKUP(R4667,SpeciesValidation!D:I,6,FALSE)),"")</f>
        <v/>
      </c>
      <c r="Q4667" s="36" t="str">
        <f>IF(LEN(E4667&amp;"")&gt;0,IF(ISERROR(VLOOKUP(E4667,SpeciesValidation!B:G,2,FALSE)=TRUE),"",VLOOKUP(E4667,SpeciesValidation!B:G,2,FALSE)),"")</f>
        <v/>
      </c>
      <c r="R4667" s="36" t="str">
        <f>IF(LEN(E4667&amp;"")&gt;0,IF(ISERROR(VLOOKUP(E4667,SpeciesLookup!B:G,4,FALSE)=TRUE),"",VLOOKUP(E4667,SpeciesLookup!B:G,4,FALSE)),"")</f>
        <v/>
      </c>
    </row>
    <row r="4668" spans="1:18" ht="13.2" x14ac:dyDescent="0.25">
      <c r="A4668" s="72"/>
      <c r="D4668" s="11"/>
      <c r="G4668" s="128" t="str">
        <f>IF(LEN(E4668&amp;"")&gt;0,IF(ISERROR(VLOOKUP(E4668,SpeciesLookup!B:G,6,FALSE)=TRUE),"",VLOOKUP(E4668,SpeciesLookup!B:G,6,FALSE)),"")</f>
        <v/>
      </c>
      <c r="H4668" s="128" t="str">
        <f>IF(LEN(E4668&amp;"")&gt;0,IF(ISERROR(VLOOKUP(E4668,SpeciesLookup!B:G,5,FALSE)=TRUE),"",VLOOKUP(E4668,SpeciesLookup!B:G,5,FALSE)),"")</f>
        <v/>
      </c>
      <c r="I4668" s="11"/>
      <c r="J4668" s="73"/>
      <c r="K4668" s="11"/>
      <c r="L4668" s="127" t="str">
        <f>TRIM(IF(ISERROR(VLOOKUP(R4668,SpeciesValidation!D:T,IF(ISNA(VLOOKUP(J4668,Validation!B$2:C$15,2,FALSE)),FALSE,VLOOKUP(J4668,Validation!B$2:C$15,2,FALSE)))),IF(LEN(E4668&amp;"")&gt;0,"",""),VLOOKUP(R4668,SpeciesValidation!D:T,VLOOKUP(J4668,Validation!B$2:C$15,2,FALSE),FALSE)) &amp; " " &amp; IF(ISERROR(IF(LEFT(J4668,1)="A",IF(IF(VLOOKUP(R4668,SpeciesValidation!D:W,20,FALSE)=FALSE,OR(TEXT(A4668,"MMDD")&lt;VLOOKUP(R4668,SpeciesValidation!D:W,18,FALSE),TEXT(A4668,"MMDD")&gt;VLOOKUP(R4668,SpeciesValidation!D:W,19,FALSE)),IF(TEXT(A4668,"MMDD")&lt;"0701",TEXT(A4668,"MMDD")&gt;VLOOKUP(R4668,SpeciesValidation!D:W,18,FALSE),TEXT(A4668,"MMDD")&lt;VLOOKUP(R4668,SpeciesValidation!D:W,19,FALSE))),"Date outside expected range for this species",""),"")),"",IF(LEFT(J4668,1)="A",IF(IF(VLOOKUP(R4668,SpeciesValidation!D:W,20,FALSE)=FALSE,OR(TEXT(A4668,"MMDD")&lt;VLOOKUP(R4668,SpeciesValidation!D:W,18,FALSE),TEXT(A4668,"MMDD")&gt;VLOOKUP(R4668,SpeciesValidation!D:W,19,FALSE)),IF(TEXT(A4668,"MMDD")&lt;"0701",TEXT(A4668,"MMDD")&gt;VLOOKUP(R4668,SpeciesValidation!D:W,18,FALSE),TEXT(A4668,"MMDD")&lt;VLOOKUP(R4668,SpeciesValidation!D:W,19,FALSE))),"Date outside expected range for this species",""),"")))</f>
        <v/>
      </c>
      <c r="M4668" s="127" t="str">
        <f>IF(LEN(E4668&amp;"")&gt;0,IF(ISERROR(VLOOKUP(R4668,SpeciesValidation!D:I,6,FALSE)),"",VLOOKUP(R4668,SpeciesValidation!D:I,6,FALSE)),"")</f>
        <v/>
      </c>
      <c r="Q4668" s="36" t="str">
        <f>IF(LEN(E4668&amp;"")&gt;0,IF(ISERROR(VLOOKUP(E4668,SpeciesValidation!B:G,2,FALSE)=TRUE),"",VLOOKUP(E4668,SpeciesValidation!B:G,2,FALSE)),"")</f>
        <v/>
      </c>
      <c r="R4668" s="36" t="str">
        <f>IF(LEN(E4668&amp;"")&gt;0,IF(ISERROR(VLOOKUP(E4668,SpeciesLookup!B:G,4,FALSE)=TRUE),"",VLOOKUP(E4668,SpeciesLookup!B:G,4,FALSE)),"")</f>
        <v/>
      </c>
    </row>
    <row r="4669" spans="1:18" ht="13.2" x14ac:dyDescent="0.25">
      <c r="A4669" s="72"/>
      <c r="D4669" s="11"/>
      <c r="G4669" s="128" t="str">
        <f>IF(LEN(E4669&amp;"")&gt;0,IF(ISERROR(VLOOKUP(E4669,SpeciesLookup!B:G,6,FALSE)=TRUE),"",VLOOKUP(E4669,SpeciesLookup!B:G,6,FALSE)),"")</f>
        <v/>
      </c>
      <c r="H4669" s="128" t="str">
        <f>IF(LEN(E4669&amp;"")&gt;0,IF(ISERROR(VLOOKUP(E4669,SpeciesLookup!B:G,5,FALSE)=TRUE),"",VLOOKUP(E4669,SpeciesLookup!B:G,5,FALSE)),"")</f>
        <v/>
      </c>
      <c r="I4669" s="11"/>
      <c r="J4669" s="73"/>
      <c r="K4669" s="11"/>
      <c r="L4669" s="127" t="str">
        <f>TRIM(IF(ISERROR(VLOOKUP(R4669,SpeciesValidation!D:T,IF(ISNA(VLOOKUP(J4669,Validation!B$2:C$15,2,FALSE)),FALSE,VLOOKUP(J4669,Validation!B$2:C$15,2,FALSE)))),IF(LEN(E4669&amp;"")&gt;0,"",""),VLOOKUP(R4669,SpeciesValidation!D:T,VLOOKUP(J4669,Validation!B$2:C$15,2,FALSE),FALSE)) &amp; " " &amp; IF(ISERROR(IF(LEFT(J4669,1)="A",IF(IF(VLOOKUP(R4669,SpeciesValidation!D:W,20,FALSE)=FALSE,OR(TEXT(A4669,"MMDD")&lt;VLOOKUP(R4669,SpeciesValidation!D:W,18,FALSE),TEXT(A4669,"MMDD")&gt;VLOOKUP(R4669,SpeciesValidation!D:W,19,FALSE)),IF(TEXT(A4669,"MMDD")&lt;"0701",TEXT(A4669,"MMDD")&gt;VLOOKUP(R4669,SpeciesValidation!D:W,18,FALSE),TEXT(A4669,"MMDD")&lt;VLOOKUP(R4669,SpeciesValidation!D:W,19,FALSE))),"Date outside expected range for this species",""),"")),"",IF(LEFT(J4669,1)="A",IF(IF(VLOOKUP(R4669,SpeciesValidation!D:W,20,FALSE)=FALSE,OR(TEXT(A4669,"MMDD")&lt;VLOOKUP(R4669,SpeciesValidation!D:W,18,FALSE),TEXT(A4669,"MMDD")&gt;VLOOKUP(R4669,SpeciesValidation!D:W,19,FALSE)),IF(TEXT(A4669,"MMDD")&lt;"0701",TEXT(A4669,"MMDD")&gt;VLOOKUP(R4669,SpeciesValidation!D:W,18,FALSE),TEXT(A4669,"MMDD")&lt;VLOOKUP(R4669,SpeciesValidation!D:W,19,FALSE))),"Date outside expected range for this species",""),"")))</f>
        <v/>
      </c>
      <c r="M4669" s="127" t="str">
        <f>IF(LEN(E4669&amp;"")&gt;0,IF(ISERROR(VLOOKUP(R4669,SpeciesValidation!D:I,6,FALSE)),"",VLOOKUP(R4669,SpeciesValidation!D:I,6,FALSE)),"")</f>
        <v/>
      </c>
      <c r="Q4669" s="36" t="str">
        <f>IF(LEN(E4669&amp;"")&gt;0,IF(ISERROR(VLOOKUP(E4669,SpeciesValidation!B:G,2,FALSE)=TRUE),"",VLOOKUP(E4669,SpeciesValidation!B:G,2,FALSE)),"")</f>
        <v/>
      </c>
      <c r="R4669" s="36" t="str">
        <f>IF(LEN(E4669&amp;"")&gt;0,IF(ISERROR(VLOOKUP(E4669,SpeciesLookup!B:G,4,FALSE)=TRUE),"",VLOOKUP(E4669,SpeciesLookup!B:G,4,FALSE)),"")</f>
        <v/>
      </c>
    </row>
    <row r="4670" spans="1:18" ht="13.2" x14ac:dyDescent="0.25">
      <c r="A4670" s="72"/>
      <c r="D4670" s="11"/>
      <c r="G4670" s="128" t="str">
        <f>IF(LEN(E4670&amp;"")&gt;0,IF(ISERROR(VLOOKUP(E4670,SpeciesLookup!B:G,6,FALSE)=TRUE),"",VLOOKUP(E4670,SpeciesLookup!B:G,6,FALSE)),"")</f>
        <v/>
      </c>
      <c r="H4670" s="128" t="str">
        <f>IF(LEN(E4670&amp;"")&gt;0,IF(ISERROR(VLOOKUP(E4670,SpeciesLookup!B:G,5,FALSE)=TRUE),"",VLOOKUP(E4670,SpeciesLookup!B:G,5,FALSE)),"")</f>
        <v/>
      </c>
      <c r="I4670" s="11"/>
      <c r="J4670" s="73"/>
      <c r="K4670" s="11"/>
      <c r="L4670" s="127" t="str">
        <f>TRIM(IF(ISERROR(VLOOKUP(R4670,SpeciesValidation!D:T,IF(ISNA(VLOOKUP(J4670,Validation!B$2:C$15,2,FALSE)),FALSE,VLOOKUP(J4670,Validation!B$2:C$15,2,FALSE)))),IF(LEN(E4670&amp;"")&gt;0,"",""),VLOOKUP(R4670,SpeciesValidation!D:T,VLOOKUP(J4670,Validation!B$2:C$15,2,FALSE),FALSE)) &amp; " " &amp; IF(ISERROR(IF(LEFT(J4670,1)="A",IF(IF(VLOOKUP(R4670,SpeciesValidation!D:W,20,FALSE)=FALSE,OR(TEXT(A4670,"MMDD")&lt;VLOOKUP(R4670,SpeciesValidation!D:W,18,FALSE),TEXT(A4670,"MMDD")&gt;VLOOKUP(R4670,SpeciesValidation!D:W,19,FALSE)),IF(TEXT(A4670,"MMDD")&lt;"0701",TEXT(A4670,"MMDD")&gt;VLOOKUP(R4670,SpeciesValidation!D:W,18,FALSE),TEXT(A4670,"MMDD")&lt;VLOOKUP(R4670,SpeciesValidation!D:W,19,FALSE))),"Date outside expected range for this species",""),"")),"",IF(LEFT(J4670,1)="A",IF(IF(VLOOKUP(R4670,SpeciesValidation!D:W,20,FALSE)=FALSE,OR(TEXT(A4670,"MMDD")&lt;VLOOKUP(R4670,SpeciesValidation!D:W,18,FALSE),TEXT(A4670,"MMDD")&gt;VLOOKUP(R4670,SpeciesValidation!D:W,19,FALSE)),IF(TEXT(A4670,"MMDD")&lt;"0701",TEXT(A4670,"MMDD")&gt;VLOOKUP(R4670,SpeciesValidation!D:W,18,FALSE),TEXT(A4670,"MMDD")&lt;VLOOKUP(R4670,SpeciesValidation!D:W,19,FALSE))),"Date outside expected range for this species",""),"")))</f>
        <v/>
      </c>
      <c r="M4670" s="127" t="str">
        <f>IF(LEN(E4670&amp;"")&gt;0,IF(ISERROR(VLOOKUP(R4670,SpeciesValidation!D:I,6,FALSE)),"",VLOOKUP(R4670,SpeciesValidation!D:I,6,FALSE)),"")</f>
        <v/>
      </c>
      <c r="Q4670" s="36" t="str">
        <f>IF(LEN(E4670&amp;"")&gt;0,IF(ISERROR(VLOOKUP(E4670,SpeciesValidation!B:G,2,FALSE)=TRUE),"",VLOOKUP(E4670,SpeciesValidation!B:G,2,FALSE)),"")</f>
        <v/>
      </c>
      <c r="R4670" s="36" t="str">
        <f>IF(LEN(E4670&amp;"")&gt;0,IF(ISERROR(VLOOKUP(E4670,SpeciesLookup!B:G,4,FALSE)=TRUE),"",VLOOKUP(E4670,SpeciesLookup!B:G,4,FALSE)),"")</f>
        <v/>
      </c>
    </row>
    <row r="4671" spans="1:18" ht="13.2" x14ac:dyDescent="0.25">
      <c r="A4671" s="72"/>
      <c r="D4671" s="11"/>
      <c r="G4671" s="128" t="str">
        <f>IF(LEN(E4671&amp;"")&gt;0,IF(ISERROR(VLOOKUP(E4671,SpeciesLookup!B:G,6,FALSE)=TRUE),"",VLOOKUP(E4671,SpeciesLookup!B:G,6,FALSE)),"")</f>
        <v/>
      </c>
      <c r="H4671" s="128" t="str">
        <f>IF(LEN(E4671&amp;"")&gt;0,IF(ISERROR(VLOOKUP(E4671,SpeciesLookup!B:G,5,FALSE)=TRUE),"",VLOOKUP(E4671,SpeciesLookup!B:G,5,FALSE)),"")</f>
        <v/>
      </c>
      <c r="I4671" s="11"/>
      <c r="J4671" s="73"/>
      <c r="K4671" s="11"/>
      <c r="L4671" s="127" t="str">
        <f>TRIM(IF(ISERROR(VLOOKUP(R4671,SpeciesValidation!D:T,IF(ISNA(VLOOKUP(J4671,Validation!B$2:C$15,2,FALSE)),FALSE,VLOOKUP(J4671,Validation!B$2:C$15,2,FALSE)))),IF(LEN(E4671&amp;"")&gt;0,"",""),VLOOKUP(R4671,SpeciesValidation!D:T,VLOOKUP(J4671,Validation!B$2:C$15,2,FALSE),FALSE)) &amp; " " &amp; IF(ISERROR(IF(LEFT(J4671,1)="A",IF(IF(VLOOKUP(R4671,SpeciesValidation!D:W,20,FALSE)=FALSE,OR(TEXT(A4671,"MMDD")&lt;VLOOKUP(R4671,SpeciesValidation!D:W,18,FALSE),TEXT(A4671,"MMDD")&gt;VLOOKUP(R4671,SpeciesValidation!D:W,19,FALSE)),IF(TEXT(A4671,"MMDD")&lt;"0701",TEXT(A4671,"MMDD")&gt;VLOOKUP(R4671,SpeciesValidation!D:W,18,FALSE),TEXT(A4671,"MMDD")&lt;VLOOKUP(R4671,SpeciesValidation!D:W,19,FALSE))),"Date outside expected range for this species",""),"")),"",IF(LEFT(J4671,1)="A",IF(IF(VLOOKUP(R4671,SpeciesValidation!D:W,20,FALSE)=FALSE,OR(TEXT(A4671,"MMDD")&lt;VLOOKUP(R4671,SpeciesValidation!D:W,18,FALSE),TEXT(A4671,"MMDD")&gt;VLOOKUP(R4671,SpeciesValidation!D:W,19,FALSE)),IF(TEXT(A4671,"MMDD")&lt;"0701",TEXT(A4671,"MMDD")&gt;VLOOKUP(R4671,SpeciesValidation!D:W,18,FALSE),TEXT(A4671,"MMDD")&lt;VLOOKUP(R4671,SpeciesValidation!D:W,19,FALSE))),"Date outside expected range for this species",""),"")))</f>
        <v/>
      </c>
      <c r="M4671" s="127" t="str">
        <f>IF(LEN(E4671&amp;"")&gt;0,IF(ISERROR(VLOOKUP(R4671,SpeciesValidation!D:I,6,FALSE)),"",VLOOKUP(R4671,SpeciesValidation!D:I,6,FALSE)),"")</f>
        <v/>
      </c>
      <c r="Q4671" s="36" t="str">
        <f>IF(LEN(E4671&amp;"")&gt;0,IF(ISERROR(VLOOKUP(E4671,SpeciesValidation!B:G,2,FALSE)=TRUE),"",VLOOKUP(E4671,SpeciesValidation!B:G,2,FALSE)),"")</f>
        <v/>
      </c>
      <c r="R4671" s="36" t="str">
        <f>IF(LEN(E4671&amp;"")&gt;0,IF(ISERROR(VLOOKUP(E4671,SpeciesLookup!B:G,4,FALSE)=TRUE),"",VLOOKUP(E4671,SpeciesLookup!B:G,4,FALSE)),"")</f>
        <v/>
      </c>
    </row>
    <row r="4672" spans="1:18" ht="13.2" x14ac:dyDescent="0.25">
      <c r="A4672" s="72"/>
      <c r="D4672" s="11"/>
      <c r="G4672" s="128" t="str">
        <f>IF(LEN(E4672&amp;"")&gt;0,IF(ISERROR(VLOOKUP(E4672,SpeciesLookup!B:G,6,FALSE)=TRUE),"",VLOOKUP(E4672,SpeciesLookup!B:G,6,FALSE)),"")</f>
        <v/>
      </c>
      <c r="H4672" s="128" t="str">
        <f>IF(LEN(E4672&amp;"")&gt;0,IF(ISERROR(VLOOKUP(E4672,SpeciesLookup!B:G,5,FALSE)=TRUE),"",VLOOKUP(E4672,SpeciesLookup!B:G,5,FALSE)),"")</f>
        <v/>
      </c>
      <c r="I4672" s="11"/>
      <c r="J4672" s="73"/>
      <c r="K4672" s="11"/>
      <c r="L4672" s="127" t="str">
        <f>TRIM(IF(ISERROR(VLOOKUP(R4672,SpeciesValidation!D:T,IF(ISNA(VLOOKUP(J4672,Validation!B$2:C$15,2,FALSE)),FALSE,VLOOKUP(J4672,Validation!B$2:C$15,2,FALSE)))),IF(LEN(E4672&amp;"")&gt;0,"",""),VLOOKUP(R4672,SpeciesValidation!D:T,VLOOKUP(J4672,Validation!B$2:C$15,2,FALSE),FALSE)) &amp; " " &amp; IF(ISERROR(IF(LEFT(J4672,1)="A",IF(IF(VLOOKUP(R4672,SpeciesValidation!D:W,20,FALSE)=FALSE,OR(TEXT(A4672,"MMDD")&lt;VLOOKUP(R4672,SpeciesValidation!D:W,18,FALSE),TEXT(A4672,"MMDD")&gt;VLOOKUP(R4672,SpeciesValidation!D:W,19,FALSE)),IF(TEXT(A4672,"MMDD")&lt;"0701",TEXT(A4672,"MMDD")&gt;VLOOKUP(R4672,SpeciesValidation!D:W,18,FALSE),TEXT(A4672,"MMDD")&lt;VLOOKUP(R4672,SpeciesValidation!D:W,19,FALSE))),"Date outside expected range for this species",""),"")),"",IF(LEFT(J4672,1)="A",IF(IF(VLOOKUP(R4672,SpeciesValidation!D:W,20,FALSE)=FALSE,OR(TEXT(A4672,"MMDD")&lt;VLOOKUP(R4672,SpeciesValidation!D:W,18,FALSE),TEXT(A4672,"MMDD")&gt;VLOOKUP(R4672,SpeciesValidation!D:W,19,FALSE)),IF(TEXT(A4672,"MMDD")&lt;"0701",TEXT(A4672,"MMDD")&gt;VLOOKUP(R4672,SpeciesValidation!D:W,18,FALSE),TEXT(A4672,"MMDD")&lt;VLOOKUP(R4672,SpeciesValidation!D:W,19,FALSE))),"Date outside expected range for this species",""),"")))</f>
        <v/>
      </c>
      <c r="M4672" s="127" t="str">
        <f>IF(LEN(E4672&amp;"")&gt;0,IF(ISERROR(VLOOKUP(R4672,SpeciesValidation!D:I,6,FALSE)),"",VLOOKUP(R4672,SpeciesValidation!D:I,6,FALSE)),"")</f>
        <v/>
      </c>
      <c r="Q4672" s="36" t="str">
        <f>IF(LEN(E4672&amp;"")&gt;0,IF(ISERROR(VLOOKUP(E4672,SpeciesValidation!B:G,2,FALSE)=TRUE),"",VLOOKUP(E4672,SpeciesValidation!B:G,2,FALSE)),"")</f>
        <v/>
      </c>
      <c r="R4672" s="36" t="str">
        <f>IF(LEN(E4672&amp;"")&gt;0,IF(ISERROR(VLOOKUP(E4672,SpeciesLookup!B:G,4,FALSE)=TRUE),"",VLOOKUP(E4672,SpeciesLookup!B:G,4,FALSE)),"")</f>
        <v/>
      </c>
    </row>
    <row r="4673" spans="1:18" ht="13.2" x14ac:dyDescent="0.25">
      <c r="A4673" s="72"/>
      <c r="D4673" s="11"/>
      <c r="G4673" s="128" t="str">
        <f>IF(LEN(E4673&amp;"")&gt;0,IF(ISERROR(VLOOKUP(E4673,SpeciesLookup!B:G,6,FALSE)=TRUE),"",VLOOKUP(E4673,SpeciesLookup!B:G,6,FALSE)),"")</f>
        <v/>
      </c>
      <c r="H4673" s="128" t="str">
        <f>IF(LEN(E4673&amp;"")&gt;0,IF(ISERROR(VLOOKUP(E4673,SpeciesLookup!B:G,5,FALSE)=TRUE),"",VLOOKUP(E4673,SpeciesLookup!B:G,5,FALSE)),"")</f>
        <v/>
      </c>
      <c r="I4673" s="11"/>
      <c r="J4673" s="73"/>
      <c r="K4673" s="11"/>
      <c r="L4673" s="127" t="str">
        <f>TRIM(IF(ISERROR(VLOOKUP(R4673,SpeciesValidation!D:T,IF(ISNA(VLOOKUP(J4673,Validation!B$2:C$15,2,FALSE)),FALSE,VLOOKUP(J4673,Validation!B$2:C$15,2,FALSE)))),IF(LEN(E4673&amp;"")&gt;0,"",""),VLOOKUP(R4673,SpeciesValidation!D:T,VLOOKUP(J4673,Validation!B$2:C$15,2,FALSE),FALSE)) &amp; " " &amp; IF(ISERROR(IF(LEFT(J4673,1)="A",IF(IF(VLOOKUP(R4673,SpeciesValidation!D:W,20,FALSE)=FALSE,OR(TEXT(A4673,"MMDD")&lt;VLOOKUP(R4673,SpeciesValidation!D:W,18,FALSE),TEXT(A4673,"MMDD")&gt;VLOOKUP(R4673,SpeciesValidation!D:W,19,FALSE)),IF(TEXT(A4673,"MMDD")&lt;"0701",TEXT(A4673,"MMDD")&gt;VLOOKUP(R4673,SpeciesValidation!D:W,18,FALSE),TEXT(A4673,"MMDD")&lt;VLOOKUP(R4673,SpeciesValidation!D:W,19,FALSE))),"Date outside expected range for this species",""),"")),"",IF(LEFT(J4673,1)="A",IF(IF(VLOOKUP(R4673,SpeciesValidation!D:W,20,FALSE)=FALSE,OR(TEXT(A4673,"MMDD")&lt;VLOOKUP(R4673,SpeciesValidation!D:W,18,FALSE),TEXT(A4673,"MMDD")&gt;VLOOKUP(R4673,SpeciesValidation!D:W,19,FALSE)),IF(TEXT(A4673,"MMDD")&lt;"0701",TEXT(A4673,"MMDD")&gt;VLOOKUP(R4673,SpeciesValidation!D:W,18,FALSE),TEXT(A4673,"MMDD")&lt;VLOOKUP(R4673,SpeciesValidation!D:W,19,FALSE))),"Date outside expected range for this species",""),"")))</f>
        <v/>
      </c>
      <c r="M4673" s="127" t="str">
        <f>IF(LEN(E4673&amp;"")&gt;0,IF(ISERROR(VLOOKUP(R4673,SpeciesValidation!D:I,6,FALSE)),"",VLOOKUP(R4673,SpeciesValidation!D:I,6,FALSE)),"")</f>
        <v/>
      </c>
      <c r="Q4673" s="36" t="str">
        <f>IF(LEN(E4673&amp;"")&gt;0,IF(ISERROR(VLOOKUP(E4673,SpeciesValidation!B:G,2,FALSE)=TRUE),"",VLOOKUP(E4673,SpeciesValidation!B:G,2,FALSE)),"")</f>
        <v/>
      </c>
      <c r="R4673" s="36" t="str">
        <f>IF(LEN(E4673&amp;"")&gt;0,IF(ISERROR(VLOOKUP(E4673,SpeciesLookup!B:G,4,FALSE)=TRUE),"",VLOOKUP(E4673,SpeciesLookup!B:G,4,FALSE)),"")</f>
        <v/>
      </c>
    </row>
    <row r="4674" spans="1:18" ht="13.2" x14ac:dyDescent="0.25">
      <c r="A4674" s="72"/>
      <c r="D4674" s="11"/>
      <c r="G4674" s="128" t="str">
        <f>IF(LEN(E4674&amp;"")&gt;0,IF(ISERROR(VLOOKUP(E4674,SpeciesLookup!B:G,6,FALSE)=TRUE),"",VLOOKUP(E4674,SpeciesLookup!B:G,6,FALSE)),"")</f>
        <v/>
      </c>
      <c r="H4674" s="128" t="str">
        <f>IF(LEN(E4674&amp;"")&gt;0,IF(ISERROR(VLOOKUP(E4674,SpeciesLookup!B:G,5,FALSE)=TRUE),"",VLOOKUP(E4674,SpeciesLookup!B:G,5,FALSE)),"")</f>
        <v/>
      </c>
      <c r="I4674" s="11"/>
      <c r="J4674" s="73"/>
      <c r="K4674" s="11"/>
      <c r="L4674" s="127" t="str">
        <f>TRIM(IF(ISERROR(VLOOKUP(R4674,SpeciesValidation!D:T,IF(ISNA(VLOOKUP(J4674,Validation!B$2:C$15,2,FALSE)),FALSE,VLOOKUP(J4674,Validation!B$2:C$15,2,FALSE)))),IF(LEN(E4674&amp;"")&gt;0,"",""),VLOOKUP(R4674,SpeciesValidation!D:T,VLOOKUP(J4674,Validation!B$2:C$15,2,FALSE),FALSE)) &amp; " " &amp; IF(ISERROR(IF(LEFT(J4674,1)="A",IF(IF(VLOOKUP(R4674,SpeciesValidation!D:W,20,FALSE)=FALSE,OR(TEXT(A4674,"MMDD")&lt;VLOOKUP(R4674,SpeciesValidation!D:W,18,FALSE),TEXT(A4674,"MMDD")&gt;VLOOKUP(R4674,SpeciesValidation!D:W,19,FALSE)),IF(TEXT(A4674,"MMDD")&lt;"0701",TEXT(A4674,"MMDD")&gt;VLOOKUP(R4674,SpeciesValidation!D:W,18,FALSE),TEXT(A4674,"MMDD")&lt;VLOOKUP(R4674,SpeciesValidation!D:W,19,FALSE))),"Date outside expected range for this species",""),"")),"",IF(LEFT(J4674,1)="A",IF(IF(VLOOKUP(R4674,SpeciesValidation!D:W,20,FALSE)=FALSE,OR(TEXT(A4674,"MMDD")&lt;VLOOKUP(R4674,SpeciesValidation!D:W,18,FALSE),TEXT(A4674,"MMDD")&gt;VLOOKUP(R4674,SpeciesValidation!D:W,19,FALSE)),IF(TEXT(A4674,"MMDD")&lt;"0701",TEXT(A4674,"MMDD")&gt;VLOOKUP(R4674,SpeciesValidation!D:W,18,FALSE),TEXT(A4674,"MMDD")&lt;VLOOKUP(R4674,SpeciesValidation!D:W,19,FALSE))),"Date outside expected range for this species",""),"")))</f>
        <v/>
      </c>
      <c r="M4674" s="127" t="str">
        <f>IF(LEN(E4674&amp;"")&gt;0,IF(ISERROR(VLOOKUP(R4674,SpeciesValidation!D:I,6,FALSE)),"",VLOOKUP(R4674,SpeciesValidation!D:I,6,FALSE)),"")</f>
        <v/>
      </c>
      <c r="Q4674" s="36" t="str">
        <f>IF(LEN(E4674&amp;"")&gt;0,IF(ISERROR(VLOOKUP(E4674,SpeciesValidation!B:G,2,FALSE)=TRUE),"",VLOOKUP(E4674,SpeciesValidation!B:G,2,FALSE)),"")</f>
        <v/>
      </c>
      <c r="R4674" s="36" t="str">
        <f>IF(LEN(E4674&amp;"")&gt;0,IF(ISERROR(VLOOKUP(E4674,SpeciesLookup!B:G,4,FALSE)=TRUE),"",VLOOKUP(E4674,SpeciesLookup!B:G,4,FALSE)),"")</f>
        <v/>
      </c>
    </row>
    <row r="4675" spans="1:18" ht="13.2" x14ac:dyDescent="0.25">
      <c r="A4675" s="72"/>
      <c r="D4675" s="11"/>
      <c r="G4675" s="128" t="str">
        <f>IF(LEN(E4675&amp;"")&gt;0,IF(ISERROR(VLOOKUP(E4675,SpeciesLookup!B:G,6,FALSE)=TRUE),"",VLOOKUP(E4675,SpeciesLookup!B:G,6,FALSE)),"")</f>
        <v/>
      </c>
      <c r="H4675" s="128" t="str">
        <f>IF(LEN(E4675&amp;"")&gt;0,IF(ISERROR(VLOOKUP(E4675,SpeciesLookup!B:G,5,FALSE)=TRUE),"",VLOOKUP(E4675,SpeciesLookup!B:G,5,FALSE)),"")</f>
        <v/>
      </c>
      <c r="I4675" s="11"/>
      <c r="J4675" s="73"/>
      <c r="K4675" s="11"/>
      <c r="L4675" s="127" t="str">
        <f>TRIM(IF(ISERROR(VLOOKUP(R4675,SpeciesValidation!D:T,IF(ISNA(VLOOKUP(J4675,Validation!B$2:C$15,2,FALSE)),FALSE,VLOOKUP(J4675,Validation!B$2:C$15,2,FALSE)))),IF(LEN(E4675&amp;"")&gt;0,"",""),VLOOKUP(R4675,SpeciesValidation!D:T,VLOOKUP(J4675,Validation!B$2:C$15,2,FALSE),FALSE)) &amp; " " &amp; IF(ISERROR(IF(LEFT(J4675,1)="A",IF(IF(VLOOKUP(R4675,SpeciesValidation!D:W,20,FALSE)=FALSE,OR(TEXT(A4675,"MMDD")&lt;VLOOKUP(R4675,SpeciesValidation!D:W,18,FALSE),TEXT(A4675,"MMDD")&gt;VLOOKUP(R4675,SpeciesValidation!D:W,19,FALSE)),IF(TEXT(A4675,"MMDD")&lt;"0701",TEXT(A4675,"MMDD")&gt;VLOOKUP(R4675,SpeciesValidation!D:W,18,FALSE),TEXT(A4675,"MMDD")&lt;VLOOKUP(R4675,SpeciesValidation!D:W,19,FALSE))),"Date outside expected range for this species",""),"")),"",IF(LEFT(J4675,1)="A",IF(IF(VLOOKUP(R4675,SpeciesValidation!D:W,20,FALSE)=FALSE,OR(TEXT(A4675,"MMDD")&lt;VLOOKUP(R4675,SpeciesValidation!D:W,18,FALSE),TEXT(A4675,"MMDD")&gt;VLOOKUP(R4675,SpeciesValidation!D:W,19,FALSE)),IF(TEXT(A4675,"MMDD")&lt;"0701",TEXT(A4675,"MMDD")&gt;VLOOKUP(R4675,SpeciesValidation!D:W,18,FALSE),TEXT(A4675,"MMDD")&lt;VLOOKUP(R4675,SpeciesValidation!D:W,19,FALSE))),"Date outside expected range for this species",""),"")))</f>
        <v/>
      </c>
      <c r="M4675" s="127" t="str">
        <f>IF(LEN(E4675&amp;"")&gt;0,IF(ISERROR(VLOOKUP(R4675,SpeciesValidation!D:I,6,FALSE)),"",VLOOKUP(R4675,SpeciesValidation!D:I,6,FALSE)),"")</f>
        <v/>
      </c>
      <c r="Q4675" s="36" t="str">
        <f>IF(LEN(E4675&amp;"")&gt;0,IF(ISERROR(VLOOKUP(E4675,SpeciesValidation!B:G,2,FALSE)=TRUE),"",VLOOKUP(E4675,SpeciesValidation!B:G,2,FALSE)),"")</f>
        <v/>
      </c>
      <c r="R4675" s="36" t="str">
        <f>IF(LEN(E4675&amp;"")&gt;0,IF(ISERROR(VLOOKUP(E4675,SpeciesLookup!B:G,4,FALSE)=TRUE),"",VLOOKUP(E4675,SpeciesLookup!B:G,4,FALSE)),"")</f>
        <v/>
      </c>
    </row>
    <row r="4676" spans="1:18" ht="13.2" x14ac:dyDescent="0.25">
      <c r="A4676" s="72"/>
      <c r="D4676" s="11"/>
      <c r="G4676" s="128" t="str">
        <f>IF(LEN(E4676&amp;"")&gt;0,IF(ISERROR(VLOOKUP(E4676,SpeciesLookup!B:G,6,FALSE)=TRUE),"",VLOOKUP(E4676,SpeciesLookup!B:G,6,FALSE)),"")</f>
        <v/>
      </c>
      <c r="H4676" s="128" t="str">
        <f>IF(LEN(E4676&amp;"")&gt;0,IF(ISERROR(VLOOKUP(E4676,SpeciesLookup!B:G,5,FALSE)=TRUE),"",VLOOKUP(E4676,SpeciesLookup!B:G,5,FALSE)),"")</f>
        <v/>
      </c>
      <c r="I4676" s="11"/>
      <c r="J4676" s="73"/>
      <c r="K4676" s="11"/>
      <c r="L4676" s="127" t="str">
        <f>TRIM(IF(ISERROR(VLOOKUP(R4676,SpeciesValidation!D:T,IF(ISNA(VLOOKUP(J4676,Validation!B$2:C$15,2,FALSE)),FALSE,VLOOKUP(J4676,Validation!B$2:C$15,2,FALSE)))),IF(LEN(E4676&amp;"")&gt;0,"",""),VLOOKUP(R4676,SpeciesValidation!D:T,VLOOKUP(J4676,Validation!B$2:C$15,2,FALSE),FALSE)) &amp; " " &amp; IF(ISERROR(IF(LEFT(J4676,1)="A",IF(IF(VLOOKUP(R4676,SpeciesValidation!D:W,20,FALSE)=FALSE,OR(TEXT(A4676,"MMDD")&lt;VLOOKUP(R4676,SpeciesValidation!D:W,18,FALSE),TEXT(A4676,"MMDD")&gt;VLOOKUP(R4676,SpeciesValidation!D:W,19,FALSE)),IF(TEXT(A4676,"MMDD")&lt;"0701",TEXT(A4676,"MMDD")&gt;VLOOKUP(R4676,SpeciesValidation!D:W,18,FALSE),TEXT(A4676,"MMDD")&lt;VLOOKUP(R4676,SpeciesValidation!D:W,19,FALSE))),"Date outside expected range for this species",""),"")),"",IF(LEFT(J4676,1)="A",IF(IF(VLOOKUP(R4676,SpeciesValidation!D:W,20,FALSE)=FALSE,OR(TEXT(A4676,"MMDD")&lt;VLOOKUP(R4676,SpeciesValidation!D:W,18,FALSE),TEXT(A4676,"MMDD")&gt;VLOOKUP(R4676,SpeciesValidation!D:W,19,FALSE)),IF(TEXT(A4676,"MMDD")&lt;"0701",TEXT(A4676,"MMDD")&gt;VLOOKUP(R4676,SpeciesValidation!D:W,18,FALSE),TEXT(A4676,"MMDD")&lt;VLOOKUP(R4676,SpeciesValidation!D:W,19,FALSE))),"Date outside expected range for this species",""),"")))</f>
        <v/>
      </c>
      <c r="M4676" s="127" t="str">
        <f>IF(LEN(E4676&amp;"")&gt;0,IF(ISERROR(VLOOKUP(R4676,SpeciesValidation!D:I,6,FALSE)),"",VLOOKUP(R4676,SpeciesValidation!D:I,6,FALSE)),"")</f>
        <v/>
      </c>
      <c r="Q4676" s="36" t="str">
        <f>IF(LEN(E4676&amp;"")&gt;0,IF(ISERROR(VLOOKUP(E4676,SpeciesValidation!B:G,2,FALSE)=TRUE),"",VLOOKUP(E4676,SpeciesValidation!B:G,2,FALSE)),"")</f>
        <v/>
      </c>
      <c r="R4676" s="36" t="str">
        <f>IF(LEN(E4676&amp;"")&gt;0,IF(ISERROR(VLOOKUP(E4676,SpeciesLookup!B:G,4,FALSE)=TRUE),"",VLOOKUP(E4676,SpeciesLookup!B:G,4,FALSE)),"")</f>
        <v/>
      </c>
    </row>
    <row r="4677" spans="1:18" ht="13.2" x14ac:dyDescent="0.25">
      <c r="A4677" s="72"/>
      <c r="D4677" s="11"/>
      <c r="G4677" s="128" t="str">
        <f>IF(LEN(E4677&amp;"")&gt;0,IF(ISERROR(VLOOKUP(E4677,SpeciesLookup!B:G,6,FALSE)=TRUE),"",VLOOKUP(E4677,SpeciesLookup!B:G,6,FALSE)),"")</f>
        <v/>
      </c>
      <c r="H4677" s="128" t="str">
        <f>IF(LEN(E4677&amp;"")&gt;0,IF(ISERROR(VLOOKUP(E4677,SpeciesLookup!B:G,5,FALSE)=TRUE),"",VLOOKUP(E4677,SpeciesLookup!B:G,5,FALSE)),"")</f>
        <v/>
      </c>
      <c r="I4677" s="11"/>
      <c r="J4677" s="73"/>
      <c r="K4677" s="11"/>
      <c r="L4677" s="127" t="str">
        <f>TRIM(IF(ISERROR(VLOOKUP(R4677,SpeciesValidation!D:T,IF(ISNA(VLOOKUP(J4677,Validation!B$2:C$15,2,FALSE)),FALSE,VLOOKUP(J4677,Validation!B$2:C$15,2,FALSE)))),IF(LEN(E4677&amp;"")&gt;0,"",""),VLOOKUP(R4677,SpeciesValidation!D:T,VLOOKUP(J4677,Validation!B$2:C$15,2,FALSE),FALSE)) &amp; " " &amp; IF(ISERROR(IF(LEFT(J4677,1)="A",IF(IF(VLOOKUP(R4677,SpeciesValidation!D:W,20,FALSE)=FALSE,OR(TEXT(A4677,"MMDD")&lt;VLOOKUP(R4677,SpeciesValidation!D:W,18,FALSE),TEXT(A4677,"MMDD")&gt;VLOOKUP(R4677,SpeciesValidation!D:W,19,FALSE)),IF(TEXT(A4677,"MMDD")&lt;"0701",TEXT(A4677,"MMDD")&gt;VLOOKUP(R4677,SpeciesValidation!D:W,18,FALSE),TEXT(A4677,"MMDD")&lt;VLOOKUP(R4677,SpeciesValidation!D:W,19,FALSE))),"Date outside expected range for this species",""),"")),"",IF(LEFT(J4677,1)="A",IF(IF(VLOOKUP(R4677,SpeciesValidation!D:W,20,FALSE)=FALSE,OR(TEXT(A4677,"MMDD")&lt;VLOOKUP(R4677,SpeciesValidation!D:W,18,FALSE),TEXT(A4677,"MMDD")&gt;VLOOKUP(R4677,SpeciesValidation!D:W,19,FALSE)),IF(TEXT(A4677,"MMDD")&lt;"0701",TEXT(A4677,"MMDD")&gt;VLOOKUP(R4677,SpeciesValidation!D:W,18,FALSE),TEXT(A4677,"MMDD")&lt;VLOOKUP(R4677,SpeciesValidation!D:W,19,FALSE))),"Date outside expected range for this species",""),"")))</f>
        <v/>
      </c>
      <c r="M4677" s="127" t="str">
        <f>IF(LEN(E4677&amp;"")&gt;0,IF(ISERROR(VLOOKUP(R4677,SpeciesValidation!D:I,6,FALSE)),"",VLOOKUP(R4677,SpeciesValidation!D:I,6,FALSE)),"")</f>
        <v/>
      </c>
      <c r="Q4677" s="36" t="str">
        <f>IF(LEN(E4677&amp;"")&gt;0,IF(ISERROR(VLOOKUP(E4677,SpeciesValidation!B:G,2,FALSE)=TRUE),"",VLOOKUP(E4677,SpeciesValidation!B:G,2,FALSE)),"")</f>
        <v/>
      </c>
      <c r="R4677" s="36" t="str">
        <f>IF(LEN(E4677&amp;"")&gt;0,IF(ISERROR(VLOOKUP(E4677,SpeciesLookup!B:G,4,FALSE)=TRUE),"",VLOOKUP(E4677,SpeciesLookup!B:G,4,FALSE)),"")</f>
        <v/>
      </c>
    </row>
    <row r="4678" spans="1:18" ht="13.2" x14ac:dyDescent="0.25">
      <c r="A4678" s="72"/>
      <c r="D4678" s="11"/>
      <c r="G4678" s="128" t="str">
        <f>IF(LEN(E4678&amp;"")&gt;0,IF(ISERROR(VLOOKUP(E4678,SpeciesLookup!B:G,6,FALSE)=TRUE),"",VLOOKUP(E4678,SpeciesLookup!B:G,6,FALSE)),"")</f>
        <v/>
      </c>
      <c r="H4678" s="128" t="str">
        <f>IF(LEN(E4678&amp;"")&gt;0,IF(ISERROR(VLOOKUP(E4678,SpeciesLookup!B:G,5,FALSE)=TRUE),"",VLOOKUP(E4678,SpeciesLookup!B:G,5,FALSE)),"")</f>
        <v/>
      </c>
      <c r="I4678" s="11"/>
      <c r="J4678" s="73"/>
      <c r="K4678" s="11"/>
      <c r="L4678" s="127" t="str">
        <f>TRIM(IF(ISERROR(VLOOKUP(R4678,SpeciesValidation!D:T,IF(ISNA(VLOOKUP(J4678,Validation!B$2:C$15,2,FALSE)),FALSE,VLOOKUP(J4678,Validation!B$2:C$15,2,FALSE)))),IF(LEN(E4678&amp;"")&gt;0,"",""),VLOOKUP(R4678,SpeciesValidation!D:T,VLOOKUP(J4678,Validation!B$2:C$15,2,FALSE),FALSE)) &amp; " " &amp; IF(ISERROR(IF(LEFT(J4678,1)="A",IF(IF(VLOOKUP(R4678,SpeciesValidation!D:W,20,FALSE)=FALSE,OR(TEXT(A4678,"MMDD")&lt;VLOOKUP(R4678,SpeciesValidation!D:W,18,FALSE),TEXT(A4678,"MMDD")&gt;VLOOKUP(R4678,SpeciesValidation!D:W,19,FALSE)),IF(TEXT(A4678,"MMDD")&lt;"0701",TEXT(A4678,"MMDD")&gt;VLOOKUP(R4678,SpeciesValidation!D:W,18,FALSE),TEXT(A4678,"MMDD")&lt;VLOOKUP(R4678,SpeciesValidation!D:W,19,FALSE))),"Date outside expected range for this species",""),"")),"",IF(LEFT(J4678,1)="A",IF(IF(VLOOKUP(R4678,SpeciesValidation!D:W,20,FALSE)=FALSE,OR(TEXT(A4678,"MMDD")&lt;VLOOKUP(R4678,SpeciesValidation!D:W,18,FALSE),TEXT(A4678,"MMDD")&gt;VLOOKUP(R4678,SpeciesValidation!D:W,19,FALSE)),IF(TEXT(A4678,"MMDD")&lt;"0701",TEXT(A4678,"MMDD")&gt;VLOOKUP(R4678,SpeciesValidation!D:W,18,FALSE),TEXT(A4678,"MMDD")&lt;VLOOKUP(R4678,SpeciesValidation!D:W,19,FALSE))),"Date outside expected range for this species",""),"")))</f>
        <v/>
      </c>
      <c r="M4678" s="127" t="str">
        <f>IF(LEN(E4678&amp;"")&gt;0,IF(ISERROR(VLOOKUP(R4678,SpeciesValidation!D:I,6,FALSE)),"",VLOOKUP(R4678,SpeciesValidation!D:I,6,FALSE)),"")</f>
        <v/>
      </c>
      <c r="Q4678" s="36" t="str">
        <f>IF(LEN(E4678&amp;"")&gt;0,IF(ISERROR(VLOOKUP(E4678,SpeciesValidation!B:G,2,FALSE)=TRUE),"",VLOOKUP(E4678,SpeciesValidation!B:G,2,FALSE)),"")</f>
        <v/>
      </c>
      <c r="R4678" s="36" t="str">
        <f>IF(LEN(E4678&amp;"")&gt;0,IF(ISERROR(VLOOKUP(E4678,SpeciesLookup!B:G,4,FALSE)=TRUE),"",VLOOKUP(E4678,SpeciesLookup!B:G,4,FALSE)),"")</f>
        <v/>
      </c>
    </row>
    <row r="4679" spans="1:18" ht="13.2" x14ac:dyDescent="0.25">
      <c r="A4679" s="72"/>
      <c r="D4679" s="11"/>
      <c r="G4679" s="128" t="str">
        <f>IF(LEN(E4679&amp;"")&gt;0,IF(ISERROR(VLOOKUP(E4679,SpeciesLookup!B:G,6,FALSE)=TRUE),"",VLOOKUP(E4679,SpeciesLookup!B:G,6,FALSE)),"")</f>
        <v/>
      </c>
      <c r="H4679" s="128" t="str">
        <f>IF(LEN(E4679&amp;"")&gt;0,IF(ISERROR(VLOOKUP(E4679,SpeciesLookup!B:G,5,FALSE)=TRUE),"",VLOOKUP(E4679,SpeciesLookup!B:G,5,FALSE)),"")</f>
        <v/>
      </c>
      <c r="I4679" s="11"/>
      <c r="J4679" s="73"/>
      <c r="K4679" s="11"/>
      <c r="L4679" s="127" t="str">
        <f>TRIM(IF(ISERROR(VLOOKUP(R4679,SpeciesValidation!D:T,IF(ISNA(VLOOKUP(J4679,Validation!B$2:C$15,2,FALSE)),FALSE,VLOOKUP(J4679,Validation!B$2:C$15,2,FALSE)))),IF(LEN(E4679&amp;"")&gt;0,"",""),VLOOKUP(R4679,SpeciesValidation!D:T,VLOOKUP(J4679,Validation!B$2:C$15,2,FALSE),FALSE)) &amp; " " &amp; IF(ISERROR(IF(LEFT(J4679,1)="A",IF(IF(VLOOKUP(R4679,SpeciesValidation!D:W,20,FALSE)=FALSE,OR(TEXT(A4679,"MMDD")&lt;VLOOKUP(R4679,SpeciesValidation!D:W,18,FALSE),TEXT(A4679,"MMDD")&gt;VLOOKUP(R4679,SpeciesValidation!D:W,19,FALSE)),IF(TEXT(A4679,"MMDD")&lt;"0701",TEXT(A4679,"MMDD")&gt;VLOOKUP(R4679,SpeciesValidation!D:W,18,FALSE),TEXT(A4679,"MMDD")&lt;VLOOKUP(R4679,SpeciesValidation!D:W,19,FALSE))),"Date outside expected range for this species",""),"")),"",IF(LEFT(J4679,1)="A",IF(IF(VLOOKUP(R4679,SpeciesValidation!D:W,20,FALSE)=FALSE,OR(TEXT(A4679,"MMDD")&lt;VLOOKUP(R4679,SpeciesValidation!D:W,18,FALSE),TEXT(A4679,"MMDD")&gt;VLOOKUP(R4679,SpeciesValidation!D:W,19,FALSE)),IF(TEXT(A4679,"MMDD")&lt;"0701",TEXT(A4679,"MMDD")&gt;VLOOKUP(R4679,SpeciesValidation!D:W,18,FALSE),TEXT(A4679,"MMDD")&lt;VLOOKUP(R4679,SpeciesValidation!D:W,19,FALSE))),"Date outside expected range for this species",""),"")))</f>
        <v/>
      </c>
      <c r="M4679" s="127" t="str">
        <f>IF(LEN(E4679&amp;"")&gt;0,IF(ISERROR(VLOOKUP(R4679,SpeciesValidation!D:I,6,FALSE)),"",VLOOKUP(R4679,SpeciesValidation!D:I,6,FALSE)),"")</f>
        <v/>
      </c>
      <c r="Q4679" s="36" t="str">
        <f>IF(LEN(E4679&amp;"")&gt;0,IF(ISERROR(VLOOKUP(E4679,SpeciesValidation!B:G,2,FALSE)=TRUE),"",VLOOKUP(E4679,SpeciesValidation!B:G,2,FALSE)),"")</f>
        <v/>
      </c>
      <c r="R4679" s="36" t="str">
        <f>IF(LEN(E4679&amp;"")&gt;0,IF(ISERROR(VLOOKUP(E4679,SpeciesLookup!B:G,4,FALSE)=TRUE),"",VLOOKUP(E4679,SpeciesLookup!B:G,4,FALSE)),"")</f>
        <v/>
      </c>
    </row>
    <row r="4680" spans="1:18" ht="13.2" x14ac:dyDescent="0.25">
      <c r="A4680" s="72"/>
      <c r="D4680" s="11"/>
      <c r="G4680" s="128" t="str">
        <f>IF(LEN(E4680&amp;"")&gt;0,IF(ISERROR(VLOOKUP(E4680,SpeciesLookup!B:G,6,FALSE)=TRUE),"",VLOOKUP(E4680,SpeciesLookup!B:G,6,FALSE)),"")</f>
        <v/>
      </c>
      <c r="H4680" s="128" t="str">
        <f>IF(LEN(E4680&amp;"")&gt;0,IF(ISERROR(VLOOKUP(E4680,SpeciesLookup!B:G,5,FALSE)=TRUE),"",VLOOKUP(E4680,SpeciesLookup!B:G,5,FALSE)),"")</f>
        <v/>
      </c>
      <c r="I4680" s="11"/>
      <c r="J4680" s="73"/>
      <c r="K4680" s="11"/>
      <c r="L4680" s="127" t="str">
        <f>TRIM(IF(ISERROR(VLOOKUP(R4680,SpeciesValidation!D:T,IF(ISNA(VLOOKUP(J4680,Validation!B$2:C$15,2,FALSE)),FALSE,VLOOKUP(J4680,Validation!B$2:C$15,2,FALSE)))),IF(LEN(E4680&amp;"")&gt;0,"",""),VLOOKUP(R4680,SpeciesValidation!D:T,VLOOKUP(J4680,Validation!B$2:C$15,2,FALSE),FALSE)) &amp; " " &amp; IF(ISERROR(IF(LEFT(J4680,1)="A",IF(IF(VLOOKUP(R4680,SpeciesValidation!D:W,20,FALSE)=FALSE,OR(TEXT(A4680,"MMDD")&lt;VLOOKUP(R4680,SpeciesValidation!D:W,18,FALSE),TEXT(A4680,"MMDD")&gt;VLOOKUP(R4680,SpeciesValidation!D:W,19,FALSE)),IF(TEXT(A4680,"MMDD")&lt;"0701",TEXT(A4680,"MMDD")&gt;VLOOKUP(R4680,SpeciesValidation!D:W,18,FALSE),TEXT(A4680,"MMDD")&lt;VLOOKUP(R4680,SpeciesValidation!D:W,19,FALSE))),"Date outside expected range for this species",""),"")),"",IF(LEFT(J4680,1)="A",IF(IF(VLOOKUP(R4680,SpeciesValidation!D:W,20,FALSE)=FALSE,OR(TEXT(A4680,"MMDD")&lt;VLOOKUP(R4680,SpeciesValidation!D:W,18,FALSE),TEXT(A4680,"MMDD")&gt;VLOOKUP(R4680,SpeciesValidation!D:W,19,FALSE)),IF(TEXT(A4680,"MMDD")&lt;"0701",TEXT(A4680,"MMDD")&gt;VLOOKUP(R4680,SpeciesValidation!D:W,18,FALSE),TEXT(A4680,"MMDD")&lt;VLOOKUP(R4680,SpeciesValidation!D:W,19,FALSE))),"Date outside expected range for this species",""),"")))</f>
        <v/>
      </c>
      <c r="M4680" s="127" t="str">
        <f>IF(LEN(E4680&amp;"")&gt;0,IF(ISERROR(VLOOKUP(R4680,SpeciesValidation!D:I,6,FALSE)),"",VLOOKUP(R4680,SpeciesValidation!D:I,6,FALSE)),"")</f>
        <v/>
      </c>
      <c r="Q4680" s="36" t="str">
        <f>IF(LEN(E4680&amp;"")&gt;0,IF(ISERROR(VLOOKUP(E4680,SpeciesValidation!B:G,2,FALSE)=TRUE),"",VLOOKUP(E4680,SpeciesValidation!B:G,2,FALSE)),"")</f>
        <v/>
      </c>
      <c r="R4680" s="36" t="str">
        <f>IF(LEN(E4680&amp;"")&gt;0,IF(ISERROR(VLOOKUP(E4680,SpeciesLookup!B:G,4,FALSE)=TRUE),"",VLOOKUP(E4680,SpeciesLookup!B:G,4,FALSE)),"")</f>
        <v/>
      </c>
    </row>
    <row r="4681" spans="1:18" ht="13.2" x14ac:dyDescent="0.25">
      <c r="A4681" s="72"/>
      <c r="D4681" s="11"/>
      <c r="G4681" s="128" t="str">
        <f>IF(LEN(E4681&amp;"")&gt;0,IF(ISERROR(VLOOKUP(E4681,SpeciesLookup!B:G,6,FALSE)=TRUE),"",VLOOKUP(E4681,SpeciesLookup!B:G,6,FALSE)),"")</f>
        <v/>
      </c>
      <c r="H4681" s="128" t="str">
        <f>IF(LEN(E4681&amp;"")&gt;0,IF(ISERROR(VLOOKUP(E4681,SpeciesLookup!B:G,5,FALSE)=TRUE),"",VLOOKUP(E4681,SpeciesLookup!B:G,5,FALSE)),"")</f>
        <v/>
      </c>
      <c r="I4681" s="11"/>
      <c r="J4681" s="73"/>
      <c r="K4681" s="11"/>
      <c r="L4681" s="127" t="str">
        <f>TRIM(IF(ISERROR(VLOOKUP(R4681,SpeciesValidation!D:T,IF(ISNA(VLOOKUP(J4681,Validation!B$2:C$15,2,FALSE)),FALSE,VLOOKUP(J4681,Validation!B$2:C$15,2,FALSE)))),IF(LEN(E4681&amp;"")&gt;0,"",""),VLOOKUP(R4681,SpeciesValidation!D:T,VLOOKUP(J4681,Validation!B$2:C$15,2,FALSE),FALSE)) &amp; " " &amp; IF(ISERROR(IF(LEFT(J4681,1)="A",IF(IF(VLOOKUP(R4681,SpeciesValidation!D:W,20,FALSE)=FALSE,OR(TEXT(A4681,"MMDD")&lt;VLOOKUP(R4681,SpeciesValidation!D:W,18,FALSE),TEXT(A4681,"MMDD")&gt;VLOOKUP(R4681,SpeciesValidation!D:W,19,FALSE)),IF(TEXT(A4681,"MMDD")&lt;"0701",TEXT(A4681,"MMDD")&gt;VLOOKUP(R4681,SpeciesValidation!D:W,18,FALSE),TEXT(A4681,"MMDD")&lt;VLOOKUP(R4681,SpeciesValidation!D:W,19,FALSE))),"Date outside expected range for this species",""),"")),"",IF(LEFT(J4681,1)="A",IF(IF(VLOOKUP(R4681,SpeciesValidation!D:W,20,FALSE)=FALSE,OR(TEXT(A4681,"MMDD")&lt;VLOOKUP(R4681,SpeciesValidation!D:W,18,FALSE),TEXT(A4681,"MMDD")&gt;VLOOKUP(R4681,SpeciesValidation!D:W,19,FALSE)),IF(TEXT(A4681,"MMDD")&lt;"0701",TEXT(A4681,"MMDD")&gt;VLOOKUP(R4681,SpeciesValidation!D:W,18,FALSE),TEXT(A4681,"MMDD")&lt;VLOOKUP(R4681,SpeciesValidation!D:W,19,FALSE))),"Date outside expected range for this species",""),"")))</f>
        <v/>
      </c>
      <c r="M4681" s="127" t="str">
        <f>IF(LEN(E4681&amp;"")&gt;0,IF(ISERROR(VLOOKUP(R4681,SpeciesValidation!D:I,6,FALSE)),"",VLOOKUP(R4681,SpeciesValidation!D:I,6,FALSE)),"")</f>
        <v/>
      </c>
      <c r="Q4681" s="36" t="str">
        <f>IF(LEN(E4681&amp;"")&gt;0,IF(ISERROR(VLOOKUP(E4681,SpeciesValidation!B:G,2,FALSE)=TRUE),"",VLOOKUP(E4681,SpeciesValidation!B:G,2,FALSE)),"")</f>
        <v/>
      </c>
      <c r="R4681" s="36" t="str">
        <f>IF(LEN(E4681&amp;"")&gt;0,IF(ISERROR(VLOOKUP(E4681,SpeciesLookup!B:G,4,FALSE)=TRUE),"",VLOOKUP(E4681,SpeciesLookup!B:G,4,FALSE)),"")</f>
        <v/>
      </c>
    </row>
    <row r="4682" spans="1:18" ht="13.2" x14ac:dyDescent="0.25">
      <c r="A4682" s="72"/>
      <c r="D4682" s="11"/>
      <c r="G4682" s="128" t="str">
        <f>IF(LEN(E4682&amp;"")&gt;0,IF(ISERROR(VLOOKUP(E4682,SpeciesLookup!B:G,6,FALSE)=TRUE),"",VLOOKUP(E4682,SpeciesLookup!B:G,6,FALSE)),"")</f>
        <v/>
      </c>
      <c r="H4682" s="128" t="str">
        <f>IF(LEN(E4682&amp;"")&gt;0,IF(ISERROR(VLOOKUP(E4682,SpeciesLookup!B:G,5,FALSE)=TRUE),"",VLOOKUP(E4682,SpeciesLookup!B:G,5,FALSE)),"")</f>
        <v/>
      </c>
      <c r="I4682" s="11"/>
      <c r="J4682" s="73"/>
      <c r="K4682" s="11"/>
      <c r="L4682" s="127" t="str">
        <f>TRIM(IF(ISERROR(VLOOKUP(R4682,SpeciesValidation!D:T,IF(ISNA(VLOOKUP(J4682,Validation!B$2:C$15,2,FALSE)),FALSE,VLOOKUP(J4682,Validation!B$2:C$15,2,FALSE)))),IF(LEN(E4682&amp;"")&gt;0,"",""),VLOOKUP(R4682,SpeciesValidation!D:T,VLOOKUP(J4682,Validation!B$2:C$15,2,FALSE),FALSE)) &amp; " " &amp; IF(ISERROR(IF(LEFT(J4682,1)="A",IF(IF(VLOOKUP(R4682,SpeciesValidation!D:W,20,FALSE)=FALSE,OR(TEXT(A4682,"MMDD")&lt;VLOOKUP(R4682,SpeciesValidation!D:W,18,FALSE),TEXT(A4682,"MMDD")&gt;VLOOKUP(R4682,SpeciesValidation!D:W,19,FALSE)),IF(TEXT(A4682,"MMDD")&lt;"0701",TEXT(A4682,"MMDD")&gt;VLOOKUP(R4682,SpeciesValidation!D:W,18,FALSE),TEXT(A4682,"MMDD")&lt;VLOOKUP(R4682,SpeciesValidation!D:W,19,FALSE))),"Date outside expected range for this species",""),"")),"",IF(LEFT(J4682,1)="A",IF(IF(VLOOKUP(R4682,SpeciesValidation!D:W,20,FALSE)=FALSE,OR(TEXT(A4682,"MMDD")&lt;VLOOKUP(R4682,SpeciesValidation!D:W,18,FALSE),TEXT(A4682,"MMDD")&gt;VLOOKUP(R4682,SpeciesValidation!D:W,19,FALSE)),IF(TEXT(A4682,"MMDD")&lt;"0701",TEXT(A4682,"MMDD")&gt;VLOOKUP(R4682,SpeciesValidation!D:W,18,FALSE),TEXT(A4682,"MMDD")&lt;VLOOKUP(R4682,SpeciesValidation!D:W,19,FALSE))),"Date outside expected range for this species",""),"")))</f>
        <v/>
      </c>
      <c r="M4682" s="127" t="str">
        <f>IF(LEN(E4682&amp;"")&gt;0,IF(ISERROR(VLOOKUP(R4682,SpeciesValidation!D:I,6,FALSE)),"",VLOOKUP(R4682,SpeciesValidation!D:I,6,FALSE)),"")</f>
        <v/>
      </c>
      <c r="Q4682" s="36" t="str">
        <f>IF(LEN(E4682&amp;"")&gt;0,IF(ISERROR(VLOOKUP(E4682,SpeciesValidation!B:G,2,FALSE)=TRUE),"",VLOOKUP(E4682,SpeciesValidation!B:G,2,FALSE)),"")</f>
        <v/>
      </c>
      <c r="R4682" s="36" t="str">
        <f>IF(LEN(E4682&amp;"")&gt;0,IF(ISERROR(VLOOKUP(E4682,SpeciesLookup!B:G,4,FALSE)=TRUE),"",VLOOKUP(E4682,SpeciesLookup!B:G,4,FALSE)),"")</f>
        <v/>
      </c>
    </row>
    <row r="4683" spans="1:18" ht="13.2" x14ac:dyDescent="0.25">
      <c r="A4683" s="72"/>
      <c r="D4683" s="11"/>
      <c r="G4683" s="128" t="str">
        <f>IF(LEN(E4683&amp;"")&gt;0,IF(ISERROR(VLOOKUP(E4683,SpeciesLookup!B:G,6,FALSE)=TRUE),"",VLOOKUP(E4683,SpeciesLookup!B:G,6,FALSE)),"")</f>
        <v/>
      </c>
      <c r="H4683" s="128" t="str">
        <f>IF(LEN(E4683&amp;"")&gt;0,IF(ISERROR(VLOOKUP(E4683,SpeciesLookup!B:G,5,FALSE)=TRUE),"",VLOOKUP(E4683,SpeciesLookup!B:G,5,FALSE)),"")</f>
        <v/>
      </c>
      <c r="I4683" s="11"/>
      <c r="J4683" s="73"/>
      <c r="K4683" s="11"/>
      <c r="L4683" s="127" t="str">
        <f>TRIM(IF(ISERROR(VLOOKUP(R4683,SpeciesValidation!D:T,IF(ISNA(VLOOKUP(J4683,Validation!B$2:C$15,2,FALSE)),FALSE,VLOOKUP(J4683,Validation!B$2:C$15,2,FALSE)))),IF(LEN(E4683&amp;"")&gt;0,"",""),VLOOKUP(R4683,SpeciesValidation!D:T,VLOOKUP(J4683,Validation!B$2:C$15,2,FALSE),FALSE)) &amp; " " &amp; IF(ISERROR(IF(LEFT(J4683,1)="A",IF(IF(VLOOKUP(R4683,SpeciesValidation!D:W,20,FALSE)=FALSE,OR(TEXT(A4683,"MMDD")&lt;VLOOKUP(R4683,SpeciesValidation!D:W,18,FALSE),TEXT(A4683,"MMDD")&gt;VLOOKUP(R4683,SpeciesValidation!D:W,19,FALSE)),IF(TEXT(A4683,"MMDD")&lt;"0701",TEXT(A4683,"MMDD")&gt;VLOOKUP(R4683,SpeciesValidation!D:W,18,FALSE),TEXT(A4683,"MMDD")&lt;VLOOKUP(R4683,SpeciesValidation!D:W,19,FALSE))),"Date outside expected range for this species",""),"")),"",IF(LEFT(J4683,1)="A",IF(IF(VLOOKUP(R4683,SpeciesValidation!D:W,20,FALSE)=FALSE,OR(TEXT(A4683,"MMDD")&lt;VLOOKUP(R4683,SpeciesValidation!D:W,18,FALSE),TEXT(A4683,"MMDD")&gt;VLOOKUP(R4683,SpeciesValidation!D:W,19,FALSE)),IF(TEXT(A4683,"MMDD")&lt;"0701",TEXT(A4683,"MMDD")&gt;VLOOKUP(R4683,SpeciesValidation!D:W,18,FALSE),TEXT(A4683,"MMDD")&lt;VLOOKUP(R4683,SpeciesValidation!D:W,19,FALSE))),"Date outside expected range for this species",""),"")))</f>
        <v/>
      </c>
      <c r="M4683" s="127" t="str">
        <f>IF(LEN(E4683&amp;"")&gt;0,IF(ISERROR(VLOOKUP(R4683,SpeciesValidation!D:I,6,FALSE)),"",VLOOKUP(R4683,SpeciesValidation!D:I,6,FALSE)),"")</f>
        <v/>
      </c>
      <c r="Q4683" s="36" t="str">
        <f>IF(LEN(E4683&amp;"")&gt;0,IF(ISERROR(VLOOKUP(E4683,SpeciesValidation!B:G,2,FALSE)=TRUE),"",VLOOKUP(E4683,SpeciesValidation!B:G,2,FALSE)),"")</f>
        <v/>
      </c>
      <c r="R4683" s="36" t="str">
        <f>IF(LEN(E4683&amp;"")&gt;0,IF(ISERROR(VLOOKUP(E4683,SpeciesLookup!B:G,4,FALSE)=TRUE),"",VLOOKUP(E4683,SpeciesLookup!B:G,4,FALSE)),"")</f>
        <v/>
      </c>
    </row>
    <row r="4684" spans="1:18" ht="13.2" x14ac:dyDescent="0.25">
      <c r="A4684" s="72"/>
      <c r="D4684" s="11"/>
      <c r="G4684" s="128" t="str">
        <f>IF(LEN(E4684&amp;"")&gt;0,IF(ISERROR(VLOOKUP(E4684,SpeciesLookup!B:G,6,FALSE)=TRUE),"",VLOOKUP(E4684,SpeciesLookup!B:G,6,FALSE)),"")</f>
        <v/>
      </c>
      <c r="H4684" s="128" t="str">
        <f>IF(LEN(E4684&amp;"")&gt;0,IF(ISERROR(VLOOKUP(E4684,SpeciesLookup!B:G,5,FALSE)=TRUE),"",VLOOKUP(E4684,SpeciesLookup!B:G,5,FALSE)),"")</f>
        <v/>
      </c>
      <c r="I4684" s="11"/>
      <c r="J4684" s="73"/>
      <c r="K4684" s="11"/>
      <c r="L4684" s="127" t="str">
        <f>TRIM(IF(ISERROR(VLOOKUP(R4684,SpeciesValidation!D:T,IF(ISNA(VLOOKUP(J4684,Validation!B$2:C$15,2,FALSE)),FALSE,VLOOKUP(J4684,Validation!B$2:C$15,2,FALSE)))),IF(LEN(E4684&amp;"")&gt;0,"",""),VLOOKUP(R4684,SpeciesValidation!D:T,VLOOKUP(J4684,Validation!B$2:C$15,2,FALSE),FALSE)) &amp; " " &amp; IF(ISERROR(IF(LEFT(J4684,1)="A",IF(IF(VLOOKUP(R4684,SpeciesValidation!D:W,20,FALSE)=FALSE,OR(TEXT(A4684,"MMDD")&lt;VLOOKUP(R4684,SpeciesValidation!D:W,18,FALSE),TEXT(A4684,"MMDD")&gt;VLOOKUP(R4684,SpeciesValidation!D:W,19,FALSE)),IF(TEXT(A4684,"MMDD")&lt;"0701",TEXT(A4684,"MMDD")&gt;VLOOKUP(R4684,SpeciesValidation!D:W,18,FALSE),TEXT(A4684,"MMDD")&lt;VLOOKUP(R4684,SpeciesValidation!D:W,19,FALSE))),"Date outside expected range for this species",""),"")),"",IF(LEFT(J4684,1)="A",IF(IF(VLOOKUP(R4684,SpeciesValidation!D:W,20,FALSE)=FALSE,OR(TEXT(A4684,"MMDD")&lt;VLOOKUP(R4684,SpeciesValidation!D:W,18,FALSE),TEXT(A4684,"MMDD")&gt;VLOOKUP(R4684,SpeciesValidation!D:W,19,FALSE)),IF(TEXT(A4684,"MMDD")&lt;"0701",TEXT(A4684,"MMDD")&gt;VLOOKUP(R4684,SpeciesValidation!D:W,18,FALSE),TEXT(A4684,"MMDD")&lt;VLOOKUP(R4684,SpeciesValidation!D:W,19,FALSE))),"Date outside expected range for this species",""),"")))</f>
        <v/>
      </c>
      <c r="M4684" s="127" t="str">
        <f>IF(LEN(E4684&amp;"")&gt;0,IF(ISERROR(VLOOKUP(R4684,SpeciesValidation!D:I,6,FALSE)),"",VLOOKUP(R4684,SpeciesValidation!D:I,6,FALSE)),"")</f>
        <v/>
      </c>
      <c r="Q4684" s="36" t="str">
        <f>IF(LEN(E4684&amp;"")&gt;0,IF(ISERROR(VLOOKUP(E4684,SpeciesValidation!B:G,2,FALSE)=TRUE),"",VLOOKUP(E4684,SpeciesValidation!B:G,2,FALSE)),"")</f>
        <v/>
      </c>
      <c r="R4684" s="36" t="str">
        <f>IF(LEN(E4684&amp;"")&gt;0,IF(ISERROR(VLOOKUP(E4684,SpeciesLookup!B:G,4,FALSE)=TRUE),"",VLOOKUP(E4684,SpeciesLookup!B:G,4,FALSE)),"")</f>
        <v/>
      </c>
    </row>
    <row r="4685" spans="1:18" ht="13.2" x14ac:dyDescent="0.25">
      <c r="A4685" s="72"/>
      <c r="D4685" s="11"/>
      <c r="G4685" s="128" t="str">
        <f>IF(LEN(E4685&amp;"")&gt;0,IF(ISERROR(VLOOKUP(E4685,SpeciesLookup!B:G,6,FALSE)=TRUE),"",VLOOKUP(E4685,SpeciesLookup!B:G,6,FALSE)),"")</f>
        <v/>
      </c>
      <c r="H4685" s="128" t="str">
        <f>IF(LEN(E4685&amp;"")&gt;0,IF(ISERROR(VLOOKUP(E4685,SpeciesLookup!B:G,5,FALSE)=TRUE),"",VLOOKUP(E4685,SpeciesLookup!B:G,5,FALSE)),"")</f>
        <v/>
      </c>
      <c r="I4685" s="11"/>
      <c r="J4685" s="73"/>
      <c r="K4685" s="11"/>
      <c r="L4685" s="127" t="str">
        <f>TRIM(IF(ISERROR(VLOOKUP(R4685,SpeciesValidation!D:T,IF(ISNA(VLOOKUP(J4685,Validation!B$2:C$15,2,FALSE)),FALSE,VLOOKUP(J4685,Validation!B$2:C$15,2,FALSE)))),IF(LEN(E4685&amp;"")&gt;0,"",""),VLOOKUP(R4685,SpeciesValidation!D:T,VLOOKUP(J4685,Validation!B$2:C$15,2,FALSE),FALSE)) &amp; " " &amp; IF(ISERROR(IF(LEFT(J4685,1)="A",IF(IF(VLOOKUP(R4685,SpeciesValidation!D:W,20,FALSE)=FALSE,OR(TEXT(A4685,"MMDD")&lt;VLOOKUP(R4685,SpeciesValidation!D:W,18,FALSE),TEXT(A4685,"MMDD")&gt;VLOOKUP(R4685,SpeciesValidation!D:W,19,FALSE)),IF(TEXT(A4685,"MMDD")&lt;"0701",TEXT(A4685,"MMDD")&gt;VLOOKUP(R4685,SpeciesValidation!D:W,18,FALSE),TEXT(A4685,"MMDD")&lt;VLOOKUP(R4685,SpeciesValidation!D:W,19,FALSE))),"Date outside expected range for this species",""),"")),"",IF(LEFT(J4685,1)="A",IF(IF(VLOOKUP(R4685,SpeciesValidation!D:W,20,FALSE)=FALSE,OR(TEXT(A4685,"MMDD")&lt;VLOOKUP(R4685,SpeciesValidation!D:W,18,FALSE),TEXT(A4685,"MMDD")&gt;VLOOKUP(R4685,SpeciesValidation!D:W,19,FALSE)),IF(TEXT(A4685,"MMDD")&lt;"0701",TEXT(A4685,"MMDD")&gt;VLOOKUP(R4685,SpeciesValidation!D:W,18,FALSE),TEXT(A4685,"MMDD")&lt;VLOOKUP(R4685,SpeciesValidation!D:W,19,FALSE))),"Date outside expected range for this species",""),"")))</f>
        <v/>
      </c>
      <c r="M4685" s="127" t="str">
        <f>IF(LEN(E4685&amp;"")&gt;0,IF(ISERROR(VLOOKUP(R4685,SpeciesValidation!D:I,6,FALSE)),"",VLOOKUP(R4685,SpeciesValidation!D:I,6,FALSE)),"")</f>
        <v/>
      </c>
      <c r="Q4685" s="36" t="str">
        <f>IF(LEN(E4685&amp;"")&gt;0,IF(ISERROR(VLOOKUP(E4685,SpeciesValidation!B:G,2,FALSE)=TRUE),"",VLOOKUP(E4685,SpeciesValidation!B:G,2,FALSE)),"")</f>
        <v/>
      </c>
      <c r="R4685" s="36" t="str">
        <f>IF(LEN(E4685&amp;"")&gt;0,IF(ISERROR(VLOOKUP(E4685,SpeciesLookup!B:G,4,FALSE)=TRUE),"",VLOOKUP(E4685,SpeciesLookup!B:G,4,FALSE)),"")</f>
        <v/>
      </c>
    </row>
    <row r="4686" spans="1:18" ht="13.2" x14ac:dyDescent="0.25">
      <c r="A4686" s="72"/>
      <c r="D4686" s="11"/>
      <c r="G4686" s="128" t="str">
        <f>IF(LEN(E4686&amp;"")&gt;0,IF(ISERROR(VLOOKUP(E4686,SpeciesLookup!B:G,6,FALSE)=TRUE),"",VLOOKUP(E4686,SpeciesLookup!B:G,6,FALSE)),"")</f>
        <v/>
      </c>
      <c r="H4686" s="128" t="str">
        <f>IF(LEN(E4686&amp;"")&gt;0,IF(ISERROR(VLOOKUP(E4686,SpeciesLookup!B:G,5,FALSE)=TRUE),"",VLOOKUP(E4686,SpeciesLookup!B:G,5,FALSE)),"")</f>
        <v/>
      </c>
      <c r="I4686" s="11"/>
      <c r="J4686" s="73"/>
      <c r="K4686" s="11"/>
      <c r="L4686" s="127" t="str">
        <f>TRIM(IF(ISERROR(VLOOKUP(R4686,SpeciesValidation!D:T,IF(ISNA(VLOOKUP(J4686,Validation!B$2:C$15,2,FALSE)),FALSE,VLOOKUP(J4686,Validation!B$2:C$15,2,FALSE)))),IF(LEN(E4686&amp;"")&gt;0,"",""),VLOOKUP(R4686,SpeciesValidation!D:T,VLOOKUP(J4686,Validation!B$2:C$15,2,FALSE),FALSE)) &amp; " " &amp; IF(ISERROR(IF(LEFT(J4686,1)="A",IF(IF(VLOOKUP(R4686,SpeciesValidation!D:W,20,FALSE)=FALSE,OR(TEXT(A4686,"MMDD")&lt;VLOOKUP(R4686,SpeciesValidation!D:W,18,FALSE),TEXT(A4686,"MMDD")&gt;VLOOKUP(R4686,SpeciesValidation!D:W,19,FALSE)),IF(TEXT(A4686,"MMDD")&lt;"0701",TEXT(A4686,"MMDD")&gt;VLOOKUP(R4686,SpeciesValidation!D:W,18,FALSE),TEXT(A4686,"MMDD")&lt;VLOOKUP(R4686,SpeciesValidation!D:W,19,FALSE))),"Date outside expected range for this species",""),"")),"",IF(LEFT(J4686,1)="A",IF(IF(VLOOKUP(R4686,SpeciesValidation!D:W,20,FALSE)=FALSE,OR(TEXT(A4686,"MMDD")&lt;VLOOKUP(R4686,SpeciesValidation!D:W,18,FALSE),TEXT(A4686,"MMDD")&gt;VLOOKUP(R4686,SpeciesValidation!D:W,19,FALSE)),IF(TEXT(A4686,"MMDD")&lt;"0701",TEXT(A4686,"MMDD")&gt;VLOOKUP(R4686,SpeciesValidation!D:W,18,FALSE),TEXT(A4686,"MMDD")&lt;VLOOKUP(R4686,SpeciesValidation!D:W,19,FALSE))),"Date outside expected range for this species",""),"")))</f>
        <v/>
      </c>
      <c r="M4686" s="127" t="str">
        <f>IF(LEN(E4686&amp;"")&gt;0,IF(ISERROR(VLOOKUP(R4686,SpeciesValidation!D:I,6,FALSE)),"",VLOOKUP(R4686,SpeciesValidation!D:I,6,FALSE)),"")</f>
        <v/>
      </c>
      <c r="Q4686" s="36" t="str">
        <f>IF(LEN(E4686&amp;"")&gt;0,IF(ISERROR(VLOOKUP(E4686,SpeciesValidation!B:G,2,FALSE)=TRUE),"",VLOOKUP(E4686,SpeciesValidation!B:G,2,FALSE)),"")</f>
        <v/>
      </c>
      <c r="R4686" s="36" t="str">
        <f>IF(LEN(E4686&amp;"")&gt;0,IF(ISERROR(VLOOKUP(E4686,SpeciesLookup!B:G,4,FALSE)=TRUE),"",VLOOKUP(E4686,SpeciesLookup!B:G,4,FALSE)),"")</f>
        <v/>
      </c>
    </row>
    <row r="4687" spans="1:18" ht="13.2" x14ac:dyDescent="0.25">
      <c r="A4687" s="72"/>
      <c r="D4687" s="11"/>
      <c r="G4687" s="128" t="str">
        <f>IF(LEN(E4687&amp;"")&gt;0,IF(ISERROR(VLOOKUP(E4687,SpeciesLookup!B:G,6,FALSE)=TRUE),"",VLOOKUP(E4687,SpeciesLookup!B:G,6,FALSE)),"")</f>
        <v/>
      </c>
      <c r="H4687" s="128" t="str">
        <f>IF(LEN(E4687&amp;"")&gt;0,IF(ISERROR(VLOOKUP(E4687,SpeciesLookup!B:G,5,FALSE)=TRUE),"",VLOOKUP(E4687,SpeciesLookup!B:G,5,FALSE)),"")</f>
        <v/>
      </c>
      <c r="I4687" s="11"/>
      <c r="J4687" s="73"/>
      <c r="K4687" s="11"/>
      <c r="L4687" s="127" t="str">
        <f>TRIM(IF(ISERROR(VLOOKUP(R4687,SpeciesValidation!D:T,IF(ISNA(VLOOKUP(J4687,Validation!B$2:C$15,2,FALSE)),FALSE,VLOOKUP(J4687,Validation!B$2:C$15,2,FALSE)))),IF(LEN(E4687&amp;"")&gt;0,"",""),VLOOKUP(R4687,SpeciesValidation!D:T,VLOOKUP(J4687,Validation!B$2:C$15,2,FALSE),FALSE)) &amp; " " &amp; IF(ISERROR(IF(LEFT(J4687,1)="A",IF(IF(VLOOKUP(R4687,SpeciesValidation!D:W,20,FALSE)=FALSE,OR(TEXT(A4687,"MMDD")&lt;VLOOKUP(R4687,SpeciesValidation!D:W,18,FALSE),TEXT(A4687,"MMDD")&gt;VLOOKUP(R4687,SpeciesValidation!D:W,19,FALSE)),IF(TEXT(A4687,"MMDD")&lt;"0701",TEXT(A4687,"MMDD")&gt;VLOOKUP(R4687,SpeciesValidation!D:W,18,FALSE),TEXT(A4687,"MMDD")&lt;VLOOKUP(R4687,SpeciesValidation!D:W,19,FALSE))),"Date outside expected range for this species",""),"")),"",IF(LEFT(J4687,1)="A",IF(IF(VLOOKUP(R4687,SpeciesValidation!D:W,20,FALSE)=FALSE,OR(TEXT(A4687,"MMDD")&lt;VLOOKUP(R4687,SpeciesValidation!D:W,18,FALSE),TEXT(A4687,"MMDD")&gt;VLOOKUP(R4687,SpeciesValidation!D:W,19,FALSE)),IF(TEXT(A4687,"MMDD")&lt;"0701",TEXT(A4687,"MMDD")&gt;VLOOKUP(R4687,SpeciesValidation!D:W,18,FALSE),TEXT(A4687,"MMDD")&lt;VLOOKUP(R4687,SpeciesValidation!D:W,19,FALSE))),"Date outside expected range for this species",""),"")))</f>
        <v/>
      </c>
      <c r="M4687" s="127" t="str">
        <f>IF(LEN(E4687&amp;"")&gt;0,IF(ISERROR(VLOOKUP(R4687,SpeciesValidation!D:I,6,FALSE)),"",VLOOKUP(R4687,SpeciesValidation!D:I,6,FALSE)),"")</f>
        <v/>
      </c>
      <c r="Q4687" s="36" t="str">
        <f>IF(LEN(E4687&amp;"")&gt;0,IF(ISERROR(VLOOKUP(E4687,SpeciesValidation!B:G,2,FALSE)=TRUE),"",VLOOKUP(E4687,SpeciesValidation!B:G,2,FALSE)),"")</f>
        <v/>
      </c>
      <c r="R4687" s="36" t="str">
        <f>IF(LEN(E4687&amp;"")&gt;0,IF(ISERROR(VLOOKUP(E4687,SpeciesLookup!B:G,4,FALSE)=TRUE),"",VLOOKUP(E4687,SpeciesLookup!B:G,4,FALSE)),"")</f>
        <v/>
      </c>
    </row>
    <row r="4688" spans="1:18" ht="13.2" x14ac:dyDescent="0.25">
      <c r="A4688" s="72"/>
      <c r="D4688" s="11"/>
      <c r="G4688" s="128" t="str">
        <f>IF(LEN(E4688&amp;"")&gt;0,IF(ISERROR(VLOOKUP(E4688,SpeciesLookup!B:G,6,FALSE)=TRUE),"",VLOOKUP(E4688,SpeciesLookup!B:G,6,FALSE)),"")</f>
        <v/>
      </c>
      <c r="H4688" s="128" t="str">
        <f>IF(LEN(E4688&amp;"")&gt;0,IF(ISERROR(VLOOKUP(E4688,SpeciesLookup!B:G,5,FALSE)=TRUE),"",VLOOKUP(E4688,SpeciesLookup!B:G,5,FALSE)),"")</f>
        <v/>
      </c>
      <c r="I4688" s="11"/>
      <c r="J4688" s="73"/>
      <c r="K4688" s="11"/>
      <c r="L4688" s="127" t="str">
        <f>TRIM(IF(ISERROR(VLOOKUP(R4688,SpeciesValidation!D:T,IF(ISNA(VLOOKUP(J4688,Validation!B$2:C$15,2,FALSE)),FALSE,VLOOKUP(J4688,Validation!B$2:C$15,2,FALSE)))),IF(LEN(E4688&amp;"")&gt;0,"",""),VLOOKUP(R4688,SpeciesValidation!D:T,VLOOKUP(J4688,Validation!B$2:C$15,2,FALSE),FALSE)) &amp; " " &amp; IF(ISERROR(IF(LEFT(J4688,1)="A",IF(IF(VLOOKUP(R4688,SpeciesValidation!D:W,20,FALSE)=FALSE,OR(TEXT(A4688,"MMDD")&lt;VLOOKUP(R4688,SpeciesValidation!D:W,18,FALSE),TEXT(A4688,"MMDD")&gt;VLOOKUP(R4688,SpeciesValidation!D:W,19,FALSE)),IF(TEXT(A4688,"MMDD")&lt;"0701",TEXT(A4688,"MMDD")&gt;VLOOKUP(R4688,SpeciesValidation!D:W,18,FALSE),TEXT(A4688,"MMDD")&lt;VLOOKUP(R4688,SpeciesValidation!D:W,19,FALSE))),"Date outside expected range for this species",""),"")),"",IF(LEFT(J4688,1)="A",IF(IF(VLOOKUP(R4688,SpeciesValidation!D:W,20,FALSE)=FALSE,OR(TEXT(A4688,"MMDD")&lt;VLOOKUP(R4688,SpeciesValidation!D:W,18,FALSE),TEXT(A4688,"MMDD")&gt;VLOOKUP(R4688,SpeciesValidation!D:W,19,FALSE)),IF(TEXT(A4688,"MMDD")&lt;"0701",TEXT(A4688,"MMDD")&gt;VLOOKUP(R4688,SpeciesValidation!D:W,18,FALSE),TEXT(A4688,"MMDD")&lt;VLOOKUP(R4688,SpeciesValidation!D:W,19,FALSE))),"Date outside expected range for this species",""),"")))</f>
        <v/>
      </c>
      <c r="M4688" s="127" t="str">
        <f>IF(LEN(E4688&amp;"")&gt;0,IF(ISERROR(VLOOKUP(R4688,SpeciesValidation!D:I,6,FALSE)),"",VLOOKUP(R4688,SpeciesValidation!D:I,6,FALSE)),"")</f>
        <v/>
      </c>
      <c r="Q4688" s="36" t="str">
        <f>IF(LEN(E4688&amp;"")&gt;0,IF(ISERROR(VLOOKUP(E4688,SpeciesValidation!B:G,2,FALSE)=TRUE),"",VLOOKUP(E4688,SpeciesValidation!B:G,2,FALSE)),"")</f>
        <v/>
      </c>
      <c r="R4688" s="36" t="str">
        <f>IF(LEN(E4688&amp;"")&gt;0,IF(ISERROR(VLOOKUP(E4688,SpeciesLookup!B:G,4,FALSE)=TRUE),"",VLOOKUP(E4688,SpeciesLookup!B:G,4,FALSE)),"")</f>
        <v/>
      </c>
    </row>
    <row r="4689" spans="1:18" ht="13.2" x14ac:dyDescent="0.25">
      <c r="A4689" s="72"/>
      <c r="D4689" s="11"/>
      <c r="G4689" s="128" t="str">
        <f>IF(LEN(E4689&amp;"")&gt;0,IF(ISERROR(VLOOKUP(E4689,SpeciesLookup!B:G,6,FALSE)=TRUE),"",VLOOKUP(E4689,SpeciesLookup!B:G,6,FALSE)),"")</f>
        <v/>
      </c>
      <c r="H4689" s="128" t="str">
        <f>IF(LEN(E4689&amp;"")&gt;0,IF(ISERROR(VLOOKUP(E4689,SpeciesLookup!B:G,5,FALSE)=TRUE),"",VLOOKUP(E4689,SpeciesLookup!B:G,5,FALSE)),"")</f>
        <v/>
      </c>
      <c r="I4689" s="11"/>
      <c r="J4689" s="73"/>
      <c r="K4689" s="11"/>
      <c r="L4689" s="127" t="str">
        <f>TRIM(IF(ISERROR(VLOOKUP(R4689,SpeciesValidation!D:T,IF(ISNA(VLOOKUP(J4689,Validation!B$2:C$15,2,FALSE)),FALSE,VLOOKUP(J4689,Validation!B$2:C$15,2,FALSE)))),IF(LEN(E4689&amp;"")&gt;0,"",""),VLOOKUP(R4689,SpeciesValidation!D:T,VLOOKUP(J4689,Validation!B$2:C$15,2,FALSE),FALSE)) &amp; " " &amp; IF(ISERROR(IF(LEFT(J4689,1)="A",IF(IF(VLOOKUP(R4689,SpeciesValidation!D:W,20,FALSE)=FALSE,OR(TEXT(A4689,"MMDD")&lt;VLOOKUP(R4689,SpeciesValidation!D:W,18,FALSE),TEXT(A4689,"MMDD")&gt;VLOOKUP(R4689,SpeciesValidation!D:W,19,FALSE)),IF(TEXT(A4689,"MMDD")&lt;"0701",TEXT(A4689,"MMDD")&gt;VLOOKUP(R4689,SpeciesValidation!D:W,18,FALSE),TEXT(A4689,"MMDD")&lt;VLOOKUP(R4689,SpeciesValidation!D:W,19,FALSE))),"Date outside expected range for this species",""),"")),"",IF(LEFT(J4689,1)="A",IF(IF(VLOOKUP(R4689,SpeciesValidation!D:W,20,FALSE)=FALSE,OR(TEXT(A4689,"MMDD")&lt;VLOOKUP(R4689,SpeciesValidation!D:W,18,FALSE),TEXT(A4689,"MMDD")&gt;VLOOKUP(R4689,SpeciesValidation!D:W,19,FALSE)),IF(TEXT(A4689,"MMDD")&lt;"0701",TEXT(A4689,"MMDD")&gt;VLOOKUP(R4689,SpeciesValidation!D:W,18,FALSE),TEXT(A4689,"MMDD")&lt;VLOOKUP(R4689,SpeciesValidation!D:W,19,FALSE))),"Date outside expected range for this species",""),"")))</f>
        <v/>
      </c>
      <c r="M4689" s="127" t="str">
        <f>IF(LEN(E4689&amp;"")&gt;0,IF(ISERROR(VLOOKUP(R4689,SpeciesValidation!D:I,6,FALSE)),"",VLOOKUP(R4689,SpeciesValidation!D:I,6,FALSE)),"")</f>
        <v/>
      </c>
      <c r="Q4689" s="36" t="str">
        <f>IF(LEN(E4689&amp;"")&gt;0,IF(ISERROR(VLOOKUP(E4689,SpeciesValidation!B:G,2,FALSE)=TRUE),"",VLOOKUP(E4689,SpeciesValidation!B:G,2,FALSE)),"")</f>
        <v/>
      </c>
      <c r="R4689" s="36" t="str">
        <f>IF(LEN(E4689&amp;"")&gt;0,IF(ISERROR(VLOOKUP(E4689,SpeciesLookup!B:G,4,FALSE)=TRUE),"",VLOOKUP(E4689,SpeciesLookup!B:G,4,FALSE)),"")</f>
        <v/>
      </c>
    </row>
    <row r="4690" spans="1:18" ht="13.2" x14ac:dyDescent="0.25">
      <c r="A4690" s="72"/>
      <c r="D4690" s="11"/>
      <c r="G4690" s="128" t="str">
        <f>IF(LEN(E4690&amp;"")&gt;0,IF(ISERROR(VLOOKUP(E4690,SpeciesLookup!B:G,6,FALSE)=TRUE),"",VLOOKUP(E4690,SpeciesLookup!B:G,6,FALSE)),"")</f>
        <v/>
      </c>
      <c r="H4690" s="128" t="str">
        <f>IF(LEN(E4690&amp;"")&gt;0,IF(ISERROR(VLOOKUP(E4690,SpeciesLookup!B:G,5,FALSE)=TRUE),"",VLOOKUP(E4690,SpeciesLookup!B:G,5,FALSE)),"")</f>
        <v/>
      </c>
      <c r="I4690" s="11"/>
      <c r="J4690" s="73"/>
      <c r="K4690" s="11"/>
      <c r="L4690" s="127" t="str">
        <f>TRIM(IF(ISERROR(VLOOKUP(R4690,SpeciesValidation!D:T,IF(ISNA(VLOOKUP(J4690,Validation!B$2:C$15,2,FALSE)),FALSE,VLOOKUP(J4690,Validation!B$2:C$15,2,FALSE)))),IF(LEN(E4690&amp;"")&gt;0,"",""),VLOOKUP(R4690,SpeciesValidation!D:T,VLOOKUP(J4690,Validation!B$2:C$15,2,FALSE),FALSE)) &amp; " " &amp; IF(ISERROR(IF(LEFT(J4690,1)="A",IF(IF(VLOOKUP(R4690,SpeciesValidation!D:W,20,FALSE)=FALSE,OR(TEXT(A4690,"MMDD")&lt;VLOOKUP(R4690,SpeciesValidation!D:W,18,FALSE),TEXT(A4690,"MMDD")&gt;VLOOKUP(R4690,SpeciesValidation!D:W,19,FALSE)),IF(TEXT(A4690,"MMDD")&lt;"0701",TEXT(A4690,"MMDD")&gt;VLOOKUP(R4690,SpeciesValidation!D:W,18,FALSE),TEXT(A4690,"MMDD")&lt;VLOOKUP(R4690,SpeciesValidation!D:W,19,FALSE))),"Date outside expected range for this species",""),"")),"",IF(LEFT(J4690,1)="A",IF(IF(VLOOKUP(R4690,SpeciesValidation!D:W,20,FALSE)=FALSE,OR(TEXT(A4690,"MMDD")&lt;VLOOKUP(R4690,SpeciesValidation!D:W,18,FALSE),TEXT(A4690,"MMDD")&gt;VLOOKUP(R4690,SpeciesValidation!D:W,19,FALSE)),IF(TEXT(A4690,"MMDD")&lt;"0701",TEXT(A4690,"MMDD")&gt;VLOOKUP(R4690,SpeciesValidation!D:W,18,FALSE),TEXT(A4690,"MMDD")&lt;VLOOKUP(R4690,SpeciesValidation!D:W,19,FALSE))),"Date outside expected range for this species",""),"")))</f>
        <v/>
      </c>
      <c r="M4690" s="127" t="str">
        <f>IF(LEN(E4690&amp;"")&gt;0,IF(ISERROR(VLOOKUP(R4690,SpeciesValidation!D:I,6,FALSE)),"",VLOOKUP(R4690,SpeciesValidation!D:I,6,FALSE)),"")</f>
        <v/>
      </c>
      <c r="Q4690" s="36" t="str">
        <f>IF(LEN(E4690&amp;"")&gt;0,IF(ISERROR(VLOOKUP(E4690,SpeciesValidation!B:G,2,FALSE)=TRUE),"",VLOOKUP(E4690,SpeciesValidation!B:G,2,FALSE)),"")</f>
        <v/>
      </c>
      <c r="R4690" s="36" t="str">
        <f>IF(LEN(E4690&amp;"")&gt;0,IF(ISERROR(VLOOKUP(E4690,SpeciesLookup!B:G,4,FALSE)=TRUE),"",VLOOKUP(E4690,SpeciesLookup!B:G,4,FALSE)),"")</f>
        <v/>
      </c>
    </row>
    <row r="4691" spans="1:18" ht="13.2" x14ac:dyDescent="0.25">
      <c r="A4691" s="72"/>
      <c r="D4691" s="11"/>
      <c r="G4691" s="128" t="str">
        <f>IF(LEN(E4691&amp;"")&gt;0,IF(ISERROR(VLOOKUP(E4691,SpeciesLookup!B:G,6,FALSE)=TRUE),"",VLOOKUP(E4691,SpeciesLookup!B:G,6,FALSE)),"")</f>
        <v/>
      </c>
      <c r="H4691" s="128" t="str">
        <f>IF(LEN(E4691&amp;"")&gt;0,IF(ISERROR(VLOOKUP(E4691,SpeciesLookup!B:G,5,FALSE)=TRUE),"",VLOOKUP(E4691,SpeciesLookup!B:G,5,FALSE)),"")</f>
        <v/>
      </c>
      <c r="I4691" s="11"/>
      <c r="J4691" s="73"/>
      <c r="K4691" s="11"/>
      <c r="L4691" s="127" t="str">
        <f>TRIM(IF(ISERROR(VLOOKUP(R4691,SpeciesValidation!D:T,IF(ISNA(VLOOKUP(J4691,Validation!B$2:C$15,2,FALSE)),FALSE,VLOOKUP(J4691,Validation!B$2:C$15,2,FALSE)))),IF(LEN(E4691&amp;"")&gt;0,"",""),VLOOKUP(R4691,SpeciesValidation!D:T,VLOOKUP(J4691,Validation!B$2:C$15,2,FALSE),FALSE)) &amp; " " &amp; IF(ISERROR(IF(LEFT(J4691,1)="A",IF(IF(VLOOKUP(R4691,SpeciesValidation!D:W,20,FALSE)=FALSE,OR(TEXT(A4691,"MMDD")&lt;VLOOKUP(R4691,SpeciesValidation!D:W,18,FALSE),TEXT(A4691,"MMDD")&gt;VLOOKUP(R4691,SpeciesValidation!D:W,19,FALSE)),IF(TEXT(A4691,"MMDD")&lt;"0701",TEXT(A4691,"MMDD")&gt;VLOOKUP(R4691,SpeciesValidation!D:W,18,FALSE),TEXT(A4691,"MMDD")&lt;VLOOKUP(R4691,SpeciesValidation!D:W,19,FALSE))),"Date outside expected range for this species",""),"")),"",IF(LEFT(J4691,1)="A",IF(IF(VLOOKUP(R4691,SpeciesValidation!D:W,20,FALSE)=FALSE,OR(TEXT(A4691,"MMDD")&lt;VLOOKUP(R4691,SpeciesValidation!D:W,18,FALSE),TEXT(A4691,"MMDD")&gt;VLOOKUP(R4691,SpeciesValidation!D:W,19,FALSE)),IF(TEXT(A4691,"MMDD")&lt;"0701",TEXT(A4691,"MMDD")&gt;VLOOKUP(R4691,SpeciesValidation!D:W,18,FALSE),TEXT(A4691,"MMDD")&lt;VLOOKUP(R4691,SpeciesValidation!D:W,19,FALSE))),"Date outside expected range for this species",""),"")))</f>
        <v/>
      </c>
      <c r="M4691" s="127" t="str">
        <f>IF(LEN(E4691&amp;"")&gt;0,IF(ISERROR(VLOOKUP(R4691,SpeciesValidation!D:I,6,FALSE)),"",VLOOKUP(R4691,SpeciesValidation!D:I,6,FALSE)),"")</f>
        <v/>
      </c>
      <c r="Q4691" s="36" t="str">
        <f>IF(LEN(E4691&amp;"")&gt;0,IF(ISERROR(VLOOKUP(E4691,SpeciesValidation!B:G,2,FALSE)=TRUE),"",VLOOKUP(E4691,SpeciesValidation!B:G,2,FALSE)),"")</f>
        <v/>
      </c>
      <c r="R4691" s="36" t="str">
        <f>IF(LEN(E4691&amp;"")&gt;0,IF(ISERROR(VLOOKUP(E4691,SpeciesLookup!B:G,4,FALSE)=TRUE),"",VLOOKUP(E4691,SpeciesLookup!B:G,4,FALSE)),"")</f>
        <v/>
      </c>
    </row>
    <row r="4692" spans="1:18" ht="13.2" x14ac:dyDescent="0.25">
      <c r="A4692" s="72"/>
      <c r="D4692" s="11"/>
      <c r="G4692" s="128" t="str">
        <f>IF(LEN(E4692&amp;"")&gt;0,IF(ISERROR(VLOOKUP(E4692,SpeciesLookup!B:G,6,FALSE)=TRUE),"",VLOOKUP(E4692,SpeciesLookup!B:G,6,FALSE)),"")</f>
        <v/>
      </c>
      <c r="H4692" s="128" t="str">
        <f>IF(LEN(E4692&amp;"")&gt;0,IF(ISERROR(VLOOKUP(E4692,SpeciesLookup!B:G,5,FALSE)=TRUE),"",VLOOKUP(E4692,SpeciesLookup!B:G,5,FALSE)),"")</f>
        <v/>
      </c>
      <c r="I4692" s="11"/>
      <c r="J4692" s="73"/>
      <c r="K4692" s="11"/>
      <c r="L4692" s="127" t="str">
        <f>TRIM(IF(ISERROR(VLOOKUP(R4692,SpeciesValidation!D:T,IF(ISNA(VLOOKUP(J4692,Validation!B$2:C$15,2,FALSE)),FALSE,VLOOKUP(J4692,Validation!B$2:C$15,2,FALSE)))),IF(LEN(E4692&amp;"")&gt;0,"",""),VLOOKUP(R4692,SpeciesValidation!D:T,VLOOKUP(J4692,Validation!B$2:C$15,2,FALSE),FALSE)) &amp; " " &amp; IF(ISERROR(IF(LEFT(J4692,1)="A",IF(IF(VLOOKUP(R4692,SpeciesValidation!D:W,20,FALSE)=FALSE,OR(TEXT(A4692,"MMDD")&lt;VLOOKUP(R4692,SpeciesValidation!D:W,18,FALSE),TEXT(A4692,"MMDD")&gt;VLOOKUP(R4692,SpeciesValidation!D:W,19,FALSE)),IF(TEXT(A4692,"MMDD")&lt;"0701",TEXT(A4692,"MMDD")&gt;VLOOKUP(R4692,SpeciesValidation!D:W,18,FALSE),TEXT(A4692,"MMDD")&lt;VLOOKUP(R4692,SpeciesValidation!D:W,19,FALSE))),"Date outside expected range for this species",""),"")),"",IF(LEFT(J4692,1)="A",IF(IF(VLOOKUP(R4692,SpeciesValidation!D:W,20,FALSE)=FALSE,OR(TEXT(A4692,"MMDD")&lt;VLOOKUP(R4692,SpeciesValidation!D:W,18,FALSE),TEXT(A4692,"MMDD")&gt;VLOOKUP(R4692,SpeciesValidation!D:W,19,FALSE)),IF(TEXT(A4692,"MMDD")&lt;"0701",TEXT(A4692,"MMDD")&gt;VLOOKUP(R4692,SpeciesValidation!D:W,18,FALSE),TEXT(A4692,"MMDD")&lt;VLOOKUP(R4692,SpeciesValidation!D:W,19,FALSE))),"Date outside expected range for this species",""),"")))</f>
        <v/>
      </c>
      <c r="M4692" s="127" t="str">
        <f>IF(LEN(E4692&amp;"")&gt;0,IF(ISERROR(VLOOKUP(R4692,SpeciesValidation!D:I,6,FALSE)),"",VLOOKUP(R4692,SpeciesValidation!D:I,6,FALSE)),"")</f>
        <v/>
      </c>
      <c r="Q4692" s="36" t="str">
        <f>IF(LEN(E4692&amp;"")&gt;0,IF(ISERROR(VLOOKUP(E4692,SpeciesValidation!B:G,2,FALSE)=TRUE),"",VLOOKUP(E4692,SpeciesValidation!B:G,2,FALSE)),"")</f>
        <v/>
      </c>
      <c r="R4692" s="36" t="str">
        <f>IF(LEN(E4692&amp;"")&gt;0,IF(ISERROR(VLOOKUP(E4692,SpeciesLookup!B:G,4,FALSE)=TRUE),"",VLOOKUP(E4692,SpeciesLookup!B:G,4,FALSE)),"")</f>
        <v/>
      </c>
    </row>
    <row r="4693" spans="1:18" ht="13.2" x14ac:dyDescent="0.25">
      <c r="A4693" s="72"/>
      <c r="D4693" s="11"/>
      <c r="G4693" s="128" t="str">
        <f>IF(LEN(E4693&amp;"")&gt;0,IF(ISERROR(VLOOKUP(E4693,SpeciesLookup!B:G,6,FALSE)=TRUE),"",VLOOKUP(E4693,SpeciesLookup!B:G,6,FALSE)),"")</f>
        <v/>
      </c>
      <c r="H4693" s="128" t="str">
        <f>IF(LEN(E4693&amp;"")&gt;0,IF(ISERROR(VLOOKUP(E4693,SpeciesLookup!B:G,5,FALSE)=TRUE),"",VLOOKUP(E4693,SpeciesLookup!B:G,5,FALSE)),"")</f>
        <v/>
      </c>
      <c r="I4693" s="11"/>
      <c r="J4693" s="73"/>
      <c r="K4693" s="11"/>
      <c r="L4693" s="127" t="str">
        <f>TRIM(IF(ISERROR(VLOOKUP(R4693,SpeciesValidation!D:T,IF(ISNA(VLOOKUP(J4693,Validation!B$2:C$15,2,FALSE)),FALSE,VLOOKUP(J4693,Validation!B$2:C$15,2,FALSE)))),IF(LEN(E4693&amp;"")&gt;0,"",""),VLOOKUP(R4693,SpeciesValidation!D:T,VLOOKUP(J4693,Validation!B$2:C$15,2,FALSE),FALSE)) &amp; " " &amp; IF(ISERROR(IF(LEFT(J4693,1)="A",IF(IF(VLOOKUP(R4693,SpeciesValidation!D:W,20,FALSE)=FALSE,OR(TEXT(A4693,"MMDD")&lt;VLOOKUP(R4693,SpeciesValidation!D:W,18,FALSE),TEXT(A4693,"MMDD")&gt;VLOOKUP(R4693,SpeciesValidation!D:W,19,FALSE)),IF(TEXT(A4693,"MMDD")&lt;"0701",TEXT(A4693,"MMDD")&gt;VLOOKUP(R4693,SpeciesValidation!D:W,18,FALSE),TEXT(A4693,"MMDD")&lt;VLOOKUP(R4693,SpeciesValidation!D:W,19,FALSE))),"Date outside expected range for this species",""),"")),"",IF(LEFT(J4693,1)="A",IF(IF(VLOOKUP(R4693,SpeciesValidation!D:W,20,FALSE)=FALSE,OR(TEXT(A4693,"MMDD")&lt;VLOOKUP(R4693,SpeciesValidation!D:W,18,FALSE),TEXT(A4693,"MMDD")&gt;VLOOKUP(R4693,SpeciesValidation!D:W,19,FALSE)),IF(TEXT(A4693,"MMDD")&lt;"0701",TEXT(A4693,"MMDD")&gt;VLOOKUP(R4693,SpeciesValidation!D:W,18,FALSE),TEXT(A4693,"MMDD")&lt;VLOOKUP(R4693,SpeciesValidation!D:W,19,FALSE))),"Date outside expected range for this species",""),"")))</f>
        <v/>
      </c>
      <c r="M4693" s="127" t="str">
        <f>IF(LEN(E4693&amp;"")&gt;0,IF(ISERROR(VLOOKUP(R4693,SpeciesValidation!D:I,6,FALSE)),"",VLOOKUP(R4693,SpeciesValidation!D:I,6,FALSE)),"")</f>
        <v/>
      </c>
      <c r="Q4693" s="36" t="str">
        <f>IF(LEN(E4693&amp;"")&gt;0,IF(ISERROR(VLOOKUP(E4693,SpeciesValidation!B:G,2,FALSE)=TRUE),"",VLOOKUP(E4693,SpeciesValidation!B:G,2,FALSE)),"")</f>
        <v/>
      </c>
      <c r="R4693" s="36" t="str">
        <f>IF(LEN(E4693&amp;"")&gt;0,IF(ISERROR(VLOOKUP(E4693,SpeciesLookup!B:G,4,FALSE)=TRUE),"",VLOOKUP(E4693,SpeciesLookup!B:G,4,FALSE)),"")</f>
        <v/>
      </c>
    </row>
    <row r="4694" spans="1:18" ht="13.2" x14ac:dyDescent="0.25">
      <c r="A4694" s="72"/>
      <c r="D4694" s="11"/>
      <c r="G4694" s="128" t="str">
        <f>IF(LEN(E4694&amp;"")&gt;0,IF(ISERROR(VLOOKUP(E4694,SpeciesLookup!B:G,6,FALSE)=TRUE),"",VLOOKUP(E4694,SpeciesLookup!B:G,6,FALSE)),"")</f>
        <v/>
      </c>
      <c r="H4694" s="128" t="str">
        <f>IF(LEN(E4694&amp;"")&gt;0,IF(ISERROR(VLOOKUP(E4694,SpeciesLookup!B:G,5,FALSE)=TRUE),"",VLOOKUP(E4694,SpeciesLookup!B:G,5,FALSE)),"")</f>
        <v/>
      </c>
      <c r="I4694" s="11"/>
      <c r="J4694" s="73"/>
      <c r="K4694" s="11"/>
      <c r="L4694" s="127" t="str">
        <f>TRIM(IF(ISERROR(VLOOKUP(R4694,SpeciesValidation!D:T,IF(ISNA(VLOOKUP(J4694,Validation!B$2:C$15,2,FALSE)),FALSE,VLOOKUP(J4694,Validation!B$2:C$15,2,FALSE)))),IF(LEN(E4694&amp;"")&gt;0,"",""),VLOOKUP(R4694,SpeciesValidation!D:T,VLOOKUP(J4694,Validation!B$2:C$15,2,FALSE),FALSE)) &amp; " " &amp; IF(ISERROR(IF(LEFT(J4694,1)="A",IF(IF(VLOOKUP(R4694,SpeciesValidation!D:W,20,FALSE)=FALSE,OR(TEXT(A4694,"MMDD")&lt;VLOOKUP(R4694,SpeciesValidation!D:W,18,FALSE),TEXT(A4694,"MMDD")&gt;VLOOKUP(R4694,SpeciesValidation!D:W,19,FALSE)),IF(TEXT(A4694,"MMDD")&lt;"0701",TEXT(A4694,"MMDD")&gt;VLOOKUP(R4694,SpeciesValidation!D:W,18,FALSE),TEXT(A4694,"MMDD")&lt;VLOOKUP(R4694,SpeciesValidation!D:W,19,FALSE))),"Date outside expected range for this species",""),"")),"",IF(LEFT(J4694,1)="A",IF(IF(VLOOKUP(R4694,SpeciesValidation!D:W,20,FALSE)=FALSE,OR(TEXT(A4694,"MMDD")&lt;VLOOKUP(R4694,SpeciesValidation!D:W,18,FALSE),TEXT(A4694,"MMDD")&gt;VLOOKUP(R4694,SpeciesValidation!D:W,19,FALSE)),IF(TEXT(A4694,"MMDD")&lt;"0701",TEXT(A4694,"MMDD")&gt;VLOOKUP(R4694,SpeciesValidation!D:W,18,FALSE),TEXT(A4694,"MMDD")&lt;VLOOKUP(R4694,SpeciesValidation!D:W,19,FALSE))),"Date outside expected range for this species",""),"")))</f>
        <v/>
      </c>
      <c r="M4694" s="127" t="str">
        <f>IF(LEN(E4694&amp;"")&gt;0,IF(ISERROR(VLOOKUP(R4694,SpeciesValidation!D:I,6,FALSE)),"",VLOOKUP(R4694,SpeciesValidation!D:I,6,FALSE)),"")</f>
        <v/>
      </c>
      <c r="Q4694" s="36" t="str">
        <f>IF(LEN(E4694&amp;"")&gt;0,IF(ISERROR(VLOOKUP(E4694,SpeciesValidation!B:G,2,FALSE)=TRUE),"",VLOOKUP(E4694,SpeciesValidation!B:G,2,FALSE)),"")</f>
        <v/>
      </c>
      <c r="R4694" s="36" t="str">
        <f>IF(LEN(E4694&amp;"")&gt;0,IF(ISERROR(VLOOKUP(E4694,SpeciesLookup!B:G,4,FALSE)=TRUE),"",VLOOKUP(E4694,SpeciesLookup!B:G,4,FALSE)),"")</f>
        <v/>
      </c>
    </row>
    <row r="4695" spans="1:18" ht="13.2" x14ac:dyDescent="0.25">
      <c r="A4695" s="72"/>
      <c r="D4695" s="11"/>
      <c r="G4695" s="128" t="str">
        <f>IF(LEN(E4695&amp;"")&gt;0,IF(ISERROR(VLOOKUP(E4695,SpeciesLookup!B:G,6,FALSE)=TRUE),"",VLOOKUP(E4695,SpeciesLookup!B:G,6,FALSE)),"")</f>
        <v/>
      </c>
      <c r="H4695" s="128" t="str">
        <f>IF(LEN(E4695&amp;"")&gt;0,IF(ISERROR(VLOOKUP(E4695,SpeciesLookup!B:G,5,FALSE)=TRUE),"",VLOOKUP(E4695,SpeciesLookup!B:G,5,FALSE)),"")</f>
        <v/>
      </c>
      <c r="I4695" s="11"/>
      <c r="J4695" s="73"/>
      <c r="K4695" s="11"/>
      <c r="L4695" s="127" t="str">
        <f>TRIM(IF(ISERROR(VLOOKUP(R4695,SpeciesValidation!D:T,IF(ISNA(VLOOKUP(J4695,Validation!B$2:C$15,2,FALSE)),FALSE,VLOOKUP(J4695,Validation!B$2:C$15,2,FALSE)))),IF(LEN(E4695&amp;"")&gt;0,"",""),VLOOKUP(R4695,SpeciesValidation!D:T,VLOOKUP(J4695,Validation!B$2:C$15,2,FALSE),FALSE)) &amp; " " &amp; IF(ISERROR(IF(LEFT(J4695,1)="A",IF(IF(VLOOKUP(R4695,SpeciesValidation!D:W,20,FALSE)=FALSE,OR(TEXT(A4695,"MMDD")&lt;VLOOKUP(R4695,SpeciesValidation!D:W,18,FALSE),TEXT(A4695,"MMDD")&gt;VLOOKUP(R4695,SpeciesValidation!D:W,19,FALSE)),IF(TEXT(A4695,"MMDD")&lt;"0701",TEXT(A4695,"MMDD")&gt;VLOOKUP(R4695,SpeciesValidation!D:W,18,FALSE),TEXT(A4695,"MMDD")&lt;VLOOKUP(R4695,SpeciesValidation!D:W,19,FALSE))),"Date outside expected range for this species",""),"")),"",IF(LEFT(J4695,1)="A",IF(IF(VLOOKUP(R4695,SpeciesValidation!D:W,20,FALSE)=FALSE,OR(TEXT(A4695,"MMDD")&lt;VLOOKUP(R4695,SpeciesValidation!D:W,18,FALSE),TEXT(A4695,"MMDD")&gt;VLOOKUP(R4695,SpeciesValidation!D:W,19,FALSE)),IF(TEXT(A4695,"MMDD")&lt;"0701",TEXT(A4695,"MMDD")&gt;VLOOKUP(R4695,SpeciesValidation!D:W,18,FALSE),TEXT(A4695,"MMDD")&lt;VLOOKUP(R4695,SpeciesValidation!D:W,19,FALSE))),"Date outside expected range for this species",""),"")))</f>
        <v/>
      </c>
      <c r="M4695" s="127" t="str">
        <f>IF(LEN(E4695&amp;"")&gt;0,IF(ISERROR(VLOOKUP(R4695,SpeciesValidation!D:I,6,FALSE)),"",VLOOKUP(R4695,SpeciesValidation!D:I,6,FALSE)),"")</f>
        <v/>
      </c>
      <c r="Q4695" s="36" t="str">
        <f>IF(LEN(E4695&amp;"")&gt;0,IF(ISERROR(VLOOKUP(E4695,SpeciesValidation!B:G,2,FALSE)=TRUE),"",VLOOKUP(E4695,SpeciesValidation!B:G,2,FALSE)),"")</f>
        <v/>
      </c>
      <c r="R4695" s="36" t="str">
        <f>IF(LEN(E4695&amp;"")&gt;0,IF(ISERROR(VLOOKUP(E4695,SpeciesLookup!B:G,4,FALSE)=TRUE),"",VLOOKUP(E4695,SpeciesLookup!B:G,4,FALSE)),"")</f>
        <v/>
      </c>
    </row>
    <row r="4696" spans="1:18" ht="13.2" x14ac:dyDescent="0.25">
      <c r="A4696" s="72"/>
      <c r="D4696" s="11"/>
      <c r="G4696" s="128" t="str">
        <f>IF(LEN(E4696&amp;"")&gt;0,IF(ISERROR(VLOOKUP(E4696,SpeciesLookup!B:G,6,FALSE)=TRUE),"",VLOOKUP(E4696,SpeciesLookup!B:G,6,FALSE)),"")</f>
        <v/>
      </c>
      <c r="H4696" s="128" t="str">
        <f>IF(LEN(E4696&amp;"")&gt;0,IF(ISERROR(VLOOKUP(E4696,SpeciesLookup!B:G,5,FALSE)=TRUE),"",VLOOKUP(E4696,SpeciesLookup!B:G,5,FALSE)),"")</f>
        <v/>
      </c>
      <c r="I4696" s="11"/>
      <c r="J4696" s="73"/>
      <c r="K4696" s="11"/>
      <c r="L4696" s="127" t="str">
        <f>TRIM(IF(ISERROR(VLOOKUP(R4696,SpeciesValidation!D:T,IF(ISNA(VLOOKUP(J4696,Validation!B$2:C$15,2,FALSE)),FALSE,VLOOKUP(J4696,Validation!B$2:C$15,2,FALSE)))),IF(LEN(E4696&amp;"")&gt;0,"",""),VLOOKUP(R4696,SpeciesValidation!D:T,VLOOKUP(J4696,Validation!B$2:C$15,2,FALSE),FALSE)) &amp; " " &amp; IF(ISERROR(IF(LEFT(J4696,1)="A",IF(IF(VLOOKUP(R4696,SpeciesValidation!D:W,20,FALSE)=FALSE,OR(TEXT(A4696,"MMDD")&lt;VLOOKUP(R4696,SpeciesValidation!D:W,18,FALSE),TEXT(A4696,"MMDD")&gt;VLOOKUP(R4696,SpeciesValidation!D:W,19,FALSE)),IF(TEXT(A4696,"MMDD")&lt;"0701",TEXT(A4696,"MMDD")&gt;VLOOKUP(R4696,SpeciesValidation!D:W,18,FALSE),TEXT(A4696,"MMDD")&lt;VLOOKUP(R4696,SpeciesValidation!D:W,19,FALSE))),"Date outside expected range for this species",""),"")),"",IF(LEFT(J4696,1)="A",IF(IF(VLOOKUP(R4696,SpeciesValidation!D:W,20,FALSE)=FALSE,OR(TEXT(A4696,"MMDD")&lt;VLOOKUP(R4696,SpeciesValidation!D:W,18,FALSE),TEXT(A4696,"MMDD")&gt;VLOOKUP(R4696,SpeciesValidation!D:W,19,FALSE)),IF(TEXT(A4696,"MMDD")&lt;"0701",TEXT(A4696,"MMDD")&gt;VLOOKUP(R4696,SpeciesValidation!D:W,18,FALSE),TEXT(A4696,"MMDD")&lt;VLOOKUP(R4696,SpeciesValidation!D:W,19,FALSE))),"Date outside expected range for this species",""),"")))</f>
        <v/>
      </c>
      <c r="M4696" s="127" t="str">
        <f>IF(LEN(E4696&amp;"")&gt;0,IF(ISERROR(VLOOKUP(R4696,SpeciesValidation!D:I,6,FALSE)),"",VLOOKUP(R4696,SpeciesValidation!D:I,6,FALSE)),"")</f>
        <v/>
      </c>
      <c r="Q4696" s="36" t="str">
        <f>IF(LEN(E4696&amp;"")&gt;0,IF(ISERROR(VLOOKUP(E4696,SpeciesValidation!B:G,2,FALSE)=TRUE),"",VLOOKUP(E4696,SpeciesValidation!B:G,2,FALSE)),"")</f>
        <v/>
      </c>
      <c r="R4696" s="36" t="str">
        <f>IF(LEN(E4696&amp;"")&gt;0,IF(ISERROR(VLOOKUP(E4696,SpeciesLookup!B:G,4,FALSE)=TRUE),"",VLOOKUP(E4696,SpeciesLookup!B:G,4,FALSE)),"")</f>
        <v/>
      </c>
    </row>
    <row r="4697" spans="1:18" ht="13.2" x14ac:dyDescent="0.25">
      <c r="A4697" s="72"/>
      <c r="D4697" s="11"/>
      <c r="G4697" s="128" t="str">
        <f>IF(LEN(E4697&amp;"")&gt;0,IF(ISERROR(VLOOKUP(E4697,SpeciesLookup!B:G,6,FALSE)=TRUE),"",VLOOKUP(E4697,SpeciesLookup!B:G,6,FALSE)),"")</f>
        <v/>
      </c>
      <c r="H4697" s="128" t="str">
        <f>IF(LEN(E4697&amp;"")&gt;0,IF(ISERROR(VLOOKUP(E4697,SpeciesLookup!B:G,5,FALSE)=TRUE),"",VLOOKUP(E4697,SpeciesLookup!B:G,5,FALSE)),"")</f>
        <v/>
      </c>
      <c r="I4697" s="11"/>
      <c r="J4697" s="73"/>
      <c r="K4697" s="11"/>
      <c r="L4697" s="127" t="str">
        <f>TRIM(IF(ISERROR(VLOOKUP(R4697,SpeciesValidation!D:T,IF(ISNA(VLOOKUP(J4697,Validation!B$2:C$15,2,FALSE)),FALSE,VLOOKUP(J4697,Validation!B$2:C$15,2,FALSE)))),IF(LEN(E4697&amp;"")&gt;0,"",""),VLOOKUP(R4697,SpeciesValidation!D:T,VLOOKUP(J4697,Validation!B$2:C$15,2,FALSE),FALSE)) &amp; " " &amp; IF(ISERROR(IF(LEFT(J4697,1)="A",IF(IF(VLOOKUP(R4697,SpeciesValidation!D:W,20,FALSE)=FALSE,OR(TEXT(A4697,"MMDD")&lt;VLOOKUP(R4697,SpeciesValidation!D:W,18,FALSE),TEXT(A4697,"MMDD")&gt;VLOOKUP(R4697,SpeciesValidation!D:W,19,FALSE)),IF(TEXT(A4697,"MMDD")&lt;"0701",TEXT(A4697,"MMDD")&gt;VLOOKUP(R4697,SpeciesValidation!D:W,18,FALSE),TEXT(A4697,"MMDD")&lt;VLOOKUP(R4697,SpeciesValidation!D:W,19,FALSE))),"Date outside expected range for this species",""),"")),"",IF(LEFT(J4697,1)="A",IF(IF(VLOOKUP(R4697,SpeciesValidation!D:W,20,FALSE)=FALSE,OR(TEXT(A4697,"MMDD")&lt;VLOOKUP(R4697,SpeciesValidation!D:W,18,FALSE),TEXT(A4697,"MMDD")&gt;VLOOKUP(R4697,SpeciesValidation!D:W,19,FALSE)),IF(TEXT(A4697,"MMDD")&lt;"0701",TEXT(A4697,"MMDD")&gt;VLOOKUP(R4697,SpeciesValidation!D:W,18,FALSE),TEXT(A4697,"MMDD")&lt;VLOOKUP(R4697,SpeciesValidation!D:W,19,FALSE))),"Date outside expected range for this species",""),"")))</f>
        <v/>
      </c>
      <c r="M4697" s="127" t="str">
        <f>IF(LEN(E4697&amp;"")&gt;0,IF(ISERROR(VLOOKUP(R4697,SpeciesValidation!D:I,6,FALSE)),"",VLOOKUP(R4697,SpeciesValidation!D:I,6,FALSE)),"")</f>
        <v/>
      </c>
      <c r="Q4697" s="36" t="str">
        <f>IF(LEN(E4697&amp;"")&gt;0,IF(ISERROR(VLOOKUP(E4697,SpeciesValidation!B:G,2,FALSE)=TRUE),"",VLOOKUP(E4697,SpeciesValidation!B:G,2,FALSE)),"")</f>
        <v/>
      </c>
      <c r="R4697" s="36" t="str">
        <f>IF(LEN(E4697&amp;"")&gt;0,IF(ISERROR(VLOOKUP(E4697,SpeciesLookup!B:G,4,FALSE)=TRUE),"",VLOOKUP(E4697,SpeciesLookup!B:G,4,FALSE)),"")</f>
        <v/>
      </c>
    </row>
    <row r="4698" spans="1:18" ht="13.2" x14ac:dyDescent="0.25">
      <c r="A4698" s="72"/>
      <c r="D4698" s="11"/>
      <c r="G4698" s="128" t="str">
        <f>IF(LEN(E4698&amp;"")&gt;0,IF(ISERROR(VLOOKUP(E4698,SpeciesLookup!B:G,6,FALSE)=TRUE),"",VLOOKUP(E4698,SpeciesLookup!B:G,6,FALSE)),"")</f>
        <v/>
      </c>
      <c r="H4698" s="128" t="str">
        <f>IF(LEN(E4698&amp;"")&gt;0,IF(ISERROR(VLOOKUP(E4698,SpeciesLookup!B:G,5,FALSE)=TRUE),"",VLOOKUP(E4698,SpeciesLookup!B:G,5,FALSE)),"")</f>
        <v/>
      </c>
      <c r="I4698" s="11"/>
      <c r="J4698" s="73"/>
      <c r="K4698" s="11"/>
      <c r="L4698" s="127" t="str">
        <f>TRIM(IF(ISERROR(VLOOKUP(R4698,SpeciesValidation!D:T,IF(ISNA(VLOOKUP(J4698,Validation!B$2:C$15,2,FALSE)),FALSE,VLOOKUP(J4698,Validation!B$2:C$15,2,FALSE)))),IF(LEN(E4698&amp;"")&gt;0,"",""),VLOOKUP(R4698,SpeciesValidation!D:T,VLOOKUP(J4698,Validation!B$2:C$15,2,FALSE),FALSE)) &amp; " " &amp; IF(ISERROR(IF(LEFT(J4698,1)="A",IF(IF(VLOOKUP(R4698,SpeciesValidation!D:W,20,FALSE)=FALSE,OR(TEXT(A4698,"MMDD")&lt;VLOOKUP(R4698,SpeciesValidation!D:W,18,FALSE),TEXT(A4698,"MMDD")&gt;VLOOKUP(R4698,SpeciesValidation!D:W,19,FALSE)),IF(TEXT(A4698,"MMDD")&lt;"0701",TEXT(A4698,"MMDD")&gt;VLOOKUP(R4698,SpeciesValidation!D:W,18,FALSE),TEXT(A4698,"MMDD")&lt;VLOOKUP(R4698,SpeciesValidation!D:W,19,FALSE))),"Date outside expected range for this species",""),"")),"",IF(LEFT(J4698,1)="A",IF(IF(VLOOKUP(R4698,SpeciesValidation!D:W,20,FALSE)=FALSE,OR(TEXT(A4698,"MMDD")&lt;VLOOKUP(R4698,SpeciesValidation!D:W,18,FALSE),TEXT(A4698,"MMDD")&gt;VLOOKUP(R4698,SpeciesValidation!D:W,19,FALSE)),IF(TEXT(A4698,"MMDD")&lt;"0701",TEXT(A4698,"MMDD")&gt;VLOOKUP(R4698,SpeciesValidation!D:W,18,FALSE),TEXT(A4698,"MMDD")&lt;VLOOKUP(R4698,SpeciesValidation!D:W,19,FALSE))),"Date outside expected range for this species",""),"")))</f>
        <v/>
      </c>
      <c r="M4698" s="127" t="str">
        <f>IF(LEN(E4698&amp;"")&gt;0,IF(ISERROR(VLOOKUP(R4698,SpeciesValidation!D:I,6,FALSE)),"",VLOOKUP(R4698,SpeciesValidation!D:I,6,FALSE)),"")</f>
        <v/>
      </c>
      <c r="Q4698" s="36" t="str">
        <f>IF(LEN(E4698&amp;"")&gt;0,IF(ISERROR(VLOOKUP(E4698,SpeciesValidation!B:G,2,FALSE)=TRUE),"",VLOOKUP(E4698,SpeciesValidation!B:G,2,FALSE)),"")</f>
        <v/>
      </c>
      <c r="R4698" s="36" t="str">
        <f>IF(LEN(E4698&amp;"")&gt;0,IF(ISERROR(VLOOKUP(E4698,SpeciesLookup!B:G,4,FALSE)=TRUE),"",VLOOKUP(E4698,SpeciesLookup!B:G,4,FALSE)),"")</f>
        <v/>
      </c>
    </row>
    <row r="4699" spans="1:18" ht="13.2" x14ac:dyDescent="0.25">
      <c r="A4699" s="72"/>
      <c r="D4699" s="11"/>
      <c r="G4699" s="128" t="str">
        <f>IF(LEN(E4699&amp;"")&gt;0,IF(ISERROR(VLOOKUP(E4699,SpeciesLookup!B:G,6,FALSE)=TRUE),"",VLOOKUP(E4699,SpeciesLookup!B:G,6,FALSE)),"")</f>
        <v/>
      </c>
      <c r="H4699" s="128" t="str">
        <f>IF(LEN(E4699&amp;"")&gt;0,IF(ISERROR(VLOOKUP(E4699,SpeciesLookup!B:G,5,FALSE)=TRUE),"",VLOOKUP(E4699,SpeciesLookup!B:G,5,FALSE)),"")</f>
        <v/>
      </c>
      <c r="I4699" s="11"/>
      <c r="J4699" s="73"/>
      <c r="K4699" s="11"/>
      <c r="L4699" s="127" t="str">
        <f>TRIM(IF(ISERROR(VLOOKUP(R4699,SpeciesValidation!D:T,IF(ISNA(VLOOKUP(J4699,Validation!B$2:C$15,2,FALSE)),FALSE,VLOOKUP(J4699,Validation!B$2:C$15,2,FALSE)))),IF(LEN(E4699&amp;"")&gt;0,"",""),VLOOKUP(R4699,SpeciesValidation!D:T,VLOOKUP(J4699,Validation!B$2:C$15,2,FALSE),FALSE)) &amp; " " &amp; IF(ISERROR(IF(LEFT(J4699,1)="A",IF(IF(VLOOKUP(R4699,SpeciesValidation!D:W,20,FALSE)=FALSE,OR(TEXT(A4699,"MMDD")&lt;VLOOKUP(R4699,SpeciesValidation!D:W,18,FALSE),TEXT(A4699,"MMDD")&gt;VLOOKUP(R4699,SpeciesValidation!D:W,19,FALSE)),IF(TEXT(A4699,"MMDD")&lt;"0701",TEXT(A4699,"MMDD")&gt;VLOOKUP(R4699,SpeciesValidation!D:W,18,FALSE),TEXT(A4699,"MMDD")&lt;VLOOKUP(R4699,SpeciesValidation!D:W,19,FALSE))),"Date outside expected range for this species",""),"")),"",IF(LEFT(J4699,1)="A",IF(IF(VLOOKUP(R4699,SpeciesValidation!D:W,20,FALSE)=FALSE,OR(TEXT(A4699,"MMDD")&lt;VLOOKUP(R4699,SpeciesValidation!D:W,18,FALSE),TEXT(A4699,"MMDD")&gt;VLOOKUP(R4699,SpeciesValidation!D:W,19,FALSE)),IF(TEXT(A4699,"MMDD")&lt;"0701",TEXT(A4699,"MMDD")&gt;VLOOKUP(R4699,SpeciesValidation!D:W,18,FALSE),TEXT(A4699,"MMDD")&lt;VLOOKUP(R4699,SpeciesValidation!D:W,19,FALSE))),"Date outside expected range for this species",""),"")))</f>
        <v/>
      </c>
      <c r="M4699" s="127" t="str">
        <f>IF(LEN(E4699&amp;"")&gt;0,IF(ISERROR(VLOOKUP(R4699,SpeciesValidation!D:I,6,FALSE)),"",VLOOKUP(R4699,SpeciesValidation!D:I,6,FALSE)),"")</f>
        <v/>
      </c>
      <c r="Q4699" s="36" t="str">
        <f>IF(LEN(E4699&amp;"")&gt;0,IF(ISERROR(VLOOKUP(E4699,SpeciesValidation!B:G,2,FALSE)=TRUE),"",VLOOKUP(E4699,SpeciesValidation!B:G,2,FALSE)),"")</f>
        <v/>
      </c>
      <c r="R4699" s="36" t="str">
        <f>IF(LEN(E4699&amp;"")&gt;0,IF(ISERROR(VLOOKUP(E4699,SpeciesLookup!B:G,4,FALSE)=TRUE),"",VLOOKUP(E4699,SpeciesLookup!B:G,4,FALSE)),"")</f>
        <v/>
      </c>
    </row>
    <row r="4700" spans="1:18" ht="13.2" x14ac:dyDescent="0.25">
      <c r="A4700" s="72"/>
      <c r="D4700" s="11"/>
      <c r="G4700" s="128" t="str">
        <f>IF(LEN(E4700&amp;"")&gt;0,IF(ISERROR(VLOOKUP(E4700,SpeciesLookup!B:G,6,FALSE)=TRUE),"",VLOOKUP(E4700,SpeciesLookup!B:G,6,FALSE)),"")</f>
        <v/>
      </c>
      <c r="H4700" s="128" t="str">
        <f>IF(LEN(E4700&amp;"")&gt;0,IF(ISERROR(VLOOKUP(E4700,SpeciesLookup!B:G,5,FALSE)=TRUE),"",VLOOKUP(E4700,SpeciesLookup!B:G,5,FALSE)),"")</f>
        <v/>
      </c>
      <c r="I4700" s="11"/>
      <c r="J4700" s="73"/>
      <c r="K4700" s="11"/>
      <c r="L4700" s="127" t="str">
        <f>TRIM(IF(ISERROR(VLOOKUP(R4700,SpeciesValidation!D:T,IF(ISNA(VLOOKUP(J4700,Validation!B$2:C$15,2,FALSE)),FALSE,VLOOKUP(J4700,Validation!B$2:C$15,2,FALSE)))),IF(LEN(E4700&amp;"")&gt;0,"",""),VLOOKUP(R4700,SpeciesValidation!D:T,VLOOKUP(J4700,Validation!B$2:C$15,2,FALSE),FALSE)) &amp; " " &amp; IF(ISERROR(IF(LEFT(J4700,1)="A",IF(IF(VLOOKUP(R4700,SpeciesValidation!D:W,20,FALSE)=FALSE,OR(TEXT(A4700,"MMDD")&lt;VLOOKUP(R4700,SpeciesValidation!D:W,18,FALSE),TEXT(A4700,"MMDD")&gt;VLOOKUP(R4700,SpeciesValidation!D:W,19,FALSE)),IF(TEXT(A4700,"MMDD")&lt;"0701",TEXT(A4700,"MMDD")&gt;VLOOKUP(R4700,SpeciesValidation!D:W,18,FALSE),TEXT(A4700,"MMDD")&lt;VLOOKUP(R4700,SpeciesValidation!D:W,19,FALSE))),"Date outside expected range for this species",""),"")),"",IF(LEFT(J4700,1)="A",IF(IF(VLOOKUP(R4700,SpeciesValidation!D:W,20,FALSE)=FALSE,OR(TEXT(A4700,"MMDD")&lt;VLOOKUP(R4700,SpeciesValidation!D:W,18,FALSE),TEXT(A4700,"MMDD")&gt;VLOOKUP(R4700,SpeciesValidation!D:W,19,FALSE)),IF(TEXT(A4700,"MMDD")&lt;"0701",TEXT(A4700,"MMDD")&gt;VLOOKUP(R4700,SpeciesValidation!D:W,18,FALSE),TEXT(A4700,"MMDD")&lt;VLOOKUP(R4700,SpeciesValidation!D:W,19,FALSE))),"Date outside expected range for this species",""),"")))</f>
        <v/>
      </c>
      <c r="M4700" s="127" t="str">
        <f>IF(LEN(E4700&amp;"")&gt;0,IF(ISERROR(VLOOKUP(R4700,SpeciesValidation!D:I,6,FALSE)),"",VLOOKUP(R4700,SpeciesValidation!D:I,6,FALSE)),"")</f>
        <v/>
      </c>
      <c r="Q4700" s="36" t="str">
        <f>IF(LEN(E4700&amp;"")&gt;0,IF(ISERROR(VLOOKUP(E4700,SpeciesValidation!B:G,2,FALSE)=TRUE),"",VLOOKUP(E4700,SpeciesValidation!B:G,2,FALSE)),"")</f>
        <v/>
      </c>
      <c r="R4700" s="36" t="str">
        <f>IF(LEN(E4700&amp;"")&gt;0,IF(ISERROR(VLOOKUP(E4700,SpeciesLookup!B:G,4,FALSE)=TRUE),"",VLOOKUP(E4700,SpeciesLookup!B:G,4,FALSE)),"")</f>
        <v/>
      </c>
    </row>
    <row r="4701" spans="1:18" ht="13.2" x14ac:dyDescent="0.25">
      <c r="A4701" s="72"/>
      <c r="D4701" s="11"/>
      <c r="G4701" s="128" t="str">
        <f>IF(LEN(E4701&amp;"")&gt;0,IF(ISERROR(VLOOKUP(E4701,SpeciesLookup!B:G,6,FALSE)=TRUE),"",VLOOKUP(E4701,SpeciesLookup!B:G,6,FALSE)),"")</f>
        <v/>
      </c>
      <c r="H4701" s="128" t="str">
        <f>IF(LEN(E4701&amp;"")&gt;0,IF(ISERROR(VLOOKUP(E4701,SpeciesLookup!B:G,5,FALSE)=TRUE),"",VLOOKUP(E4701,SpeciesLookup!B:G,5,FALSE)),"")</f>
        <v/>
      </c>
      <c r="I4701" s="11"/>
      <c r="J4701" s="73"/>
      <c r="K4701" s="11"/>
      <c r="L4701" s="127" t="str">
        <f>TRIM(IF(ISERROR(VLOOKUP(R4701,SpeciesValidation!D:T,IF(ISNA(VLOOKUP(J4701,Validation!B$2:C$15,2,FALSE)),FALSE,VLOOKUP(J4701,Validation!B$2:C$15,2,FALSE)))),IF(LEN(E4701&amp;"")&gt;0,"",""),VLOOKUP(R4701,SpeciesValidation!D:T,VLOOKUP(J4701,Validation!B$2:C$15,2,FALSE),FALSE)) &amp; " " &amp; IF(ISERROR(IF(LEFT(J4701,1)="A",IF(IF(VLOOKUP(R4701,SpeciesValidation!D:W,20,FALSE)=FALSE,OR(TEXT(A4701,"MMDD")&lt;VLOOKUP(R4701,SpeciesValidation!D:W,18,FALSE),TEXT(A4701,"MMDD")&gt;VLOOKUP(R4701,SpeciesValidation!D:W,19,FALSE)),IF(TEXT(A4701,"MMDD")&lt;"0701",TEXT(A4701,"MMDD")&gt;VLOOKUP(R4701,SpeciesValidation!D:W,18,FALSE),TEXT(A4701,"MMDD")&lt;VLOOKUP(R4701,SpeciesValidation!D:W,19,FALSE))),"Date outside expected range for this species",""),"")),"",IF(LEFT(J4701,1)="A",IF(IF(VLOOKUP(R4701,SpeciesValidation!D:W,20,FALSE)=FALSE,OR(TEXT(A4701,"MMDD")&lt;VLOOKUP(R4701,SpeciesValidation!D:W,18,FALSE),TEXT(A4701,"MMDD")&gt;VLOOKUP(R4701,SpeciesValidation!D:W,19,FALSE)),IF(TEXT(A4701,"MMDD")&lt;"0701",TEXT(A4701,"MMDD")&gt;VLOOKUP(R4701,SpeciesValidation!D:W,18,FALSE),TEXT(A4701,"MMDD")&lt;VLOOKUP(R4701,SpeciesValidation!D:W,19,FALSE))),"Date outside expected range for this species",""),"")))</f>
        <v/>
      </c>
      <c r="M4701" s="127" t="str">
        <f>IF(LEN(E4701&amp;"")&gt;0,IF(ISERROR(VLOOKUP(R4701,SpeciesValidation!D:I,6,FALSE)),"",VLOOKUP(R4701,SpeciesValidation!D:I,6,FALSE)),"")</f>
        <v/>
      </c>
      <c r="Q4701" s="36" t="str">
        <f>IF(LEN(E4701&amp;"")&gt;0,IF(ISERROR(VLOOKUP(E4701,SpeciesValidation!B:G,2,FALSE)=TRUE),"",VLOOKUP(E4701,SpeciesValidation!B:G,2,FALSE)),"")</f>
        <v/>
      </c>
      <c r="R4701" s="36" t="str">
        <f>IF(LEN(E4701&amp;"")&gt;0,IF(ISERROR(VLOOKUP(E4701,SpeciesLookup!B:G,4,FALSE)=TRUE),"",VLOOKUP(E4701,SpeciesLookup!B:G,4,FALSE)),"")</f>
        <v/>
      </c>
    </row>
    <row r="4702" spans="1:18" ht="13.2" x14ac:dyDescent="0.25">
      <c r="A4702" s="72"/>
      <c r="D4702" s="11"/>
      <c r="G4702" s="128" t="str">
        <f>IF(LEN(E4702&amp;"")&gt;0,IF(ISERROR(VLOOKUP(E4702,SpeciesLookup!B:G,6,FALSE)=TRUE),"",VLOOKUP(E4702,SpeciesLookup!B:G,6,FALSE)),"")</f>
        <v/>
      </c>
      <c r="H4702" s="128" t="str">
        <f>IF(LEN(E4702&amp;"")&gt;0,IF(ISERROR(VLOOKUP(E4702,SpeciesLookup!B:G,5,FALSE)=TRUE),"",VLOOKUP(E4702,SpeciesLookup!B:G,5,FALSE)),"")</f>
        <v/>
      </c>
      <c r="I4702" s="11"/>
      <c r="J4702" s="73"/>
      <c r="K4702" s="11"/>
      <c r="L4702" s="127" t="str">
        <f>TRIM(IF(ISERROR(VLOOKUP(R4702,SpeciesValidation!D:T,IF(ISNA(VLOOKUP(J4702,Validation!B$2:C$15,2,FALSE)),FALSE,VLOOKUP(J4702,Validation!B$2:C$15,2,FALSE)))),IF(LEN(E4702&amp;"")&gt;0,"",""),VLOOKUP(R4702,SpeciesValidation!D:T,VLOOKUP(J4702,Validation!B$2:C$15,2,FALSE),FALSE)) &amp; " " &amp; IF(ISERROR(IF(LEFT(J4702,1)="A",IF(IF(VLOOKUP(R4702,SpeciesValidation!D:W,20,FALSE)=FALSE,OR(TEXT(A4702,"MMDD")&lt;VLOOKUP(R4702,SpeciesValidation!D:W,18,FALSE),TEXT(A4702,"MMDD")&gt;VLOOKUP(R4702,SpeciesValidation!D:W,19,FALSE)),IF(TEXT(A4702,"MMDD")&lt;"0701",TEXT(A4702,"MMDD")&gt;VLOOKUP(R4702,SpeciesValidation!D:W,18,FALSE),TEXT(A4702,"MMDD")&lt;VLOOKUP(R4702,SpeciesValidation!D:W,19,FALSE))),"Date outside expected range for this species",""),"")),"",IF(LEFT(J4702,1)="A",IF(IF(VLOOKUP(R4702,SpeciesValidation!D:W,20,FALSE)=FALSE,OR(TEXT(A4702,"MMDD")&lt;VLOOKUP(R4702,SpeciesValidation!D:W,18,FALSE),TEXT(A4702,"MMDD")&gt;VLOOKUP(R4702,SpeciesValidation!D:W,19,FALSE)),IF(TEXT(A4702,"MMDD")&lt;"0701",TEXT(A4702,"MMDD")&gt;VLOOKUP(R4702,SpeciesValidation!D:W,18,FALSE),TEXT(A4702,"MMDD")&lt;VLOOKUP(R4702,SpeciesValidation!D:W,19,FALSE))),"Date outside expected range for this species",""),"")))</f>
        <v/>
      </c>
      <c r="M4702" s="127" t="str">
        <f>IF(LEN(E4702&amp;"")&gt;0,IF(ISERROR(VLOOKUP(R4702,SpeciesValidation!D:I,6,FALSE)),"",VLOOKUP(R4702,SpeciesValidation!D:I,6,FALSE)),"")</f>
        <v/>
      </c>
      <c r="Q4702" s="36" t="str">
        <f>IF(LEN(E4702&amp;"")&gt;0,IF(ISERROR(VLOOKUP(E4702,SpeciesValidation!B:G,2,FALSE)=TRUE),"",VLOOKUP(E4702,SpeciesValidation!B:G,2,FALSE)),"")</f>
        <v/>
      </c>
      <c r="R4702" s="36" t="str">
        <f>IF(LEN(E4702&amp;"")&gt;0,IF(ISERROR(VLOOKUP(E4702,SpeciesLookup!B:G,4,FALSE)=TRUE),"",VLOOKUP(E4702,SpeciesLookup!B:G,4,FALSE)),"")</f>
        <v/>
      </c>
    </row>
    <row r="4703" spans="1:18" ht="13.2" x14ac:dyDescent="0.25">
      <c r="A4703" s="72"/>
      <c r="D4703" s="11"/>
      <c r="G4703" s="128" t="str">
        <f>IF(LEN(E4703&amp;"")&gt;0,IF(ISERROR(VLOOKUP(E4703,SpeciesLookup!B:G,6,FALSE)=TRUE),"",VLOOKUP(E4703,SpeciesLookup!B:G,6,FALSE)),"")</f>
        <v/>
      </c>
      <c r="H4703" s="128" t="str">
        <f>IF(LEN(E4703&amp;"")&gt;0,IF(ISERROR(VLOOKUP(E4703,SpeciesLookup!B:G,5,FALSE)=TRUE),"",VLOOKUP(E4703,SpeciesLookup!B:G,5,FALSE)),"")</f>
        <v/>
      </c>
      <c r="I4703" s="11"/>
      <c r="J4703" s="73"/>
      <c r="K4703" s="11"/>
      <c r="L4703" s="127" t="str">
        <f>TRIM(IF(ISERROR(VLOOKUP(R4703,SpeciesValidation!D:T,IF(ISNA(VLOOKUP(J4703,Validation!B$2:C$15,2,FALSE)),FALSE,VLOOKUP(J4703,Validation!B$2:C$15,2,FALSE)))),IF(LEN(E4703&amp;"")&gt;0,"",""),VLOOKUP(R4703,SpeciesValidation!D:T,VLOOKUP(J4703,Validation!B$2:C$15,2,FALSE),FALSE)) &amp; " " &amp; IF(ISERROR(IF(LEFT(J4703,1)="A",IF(IF(VLOOKUP(R4703,SpeciesValidation!D:W,20,FALSE)=FALSE,OR(TEXT(A4703,"MMDD")&lt;VLOOKUP(R4703,SpeciesValidation!D:W,18,FALSE),TEXT(A4703,"MMDD")&gt;VLOOKUP(R4703,SpeciesValidation!D:W,19,FALSE)),IF(TEXT(A4703,"MMDD")&lt;"0701",TEXT(A4703,"MMDD")&gt;VLOOKUP(R4703,SpeciesValidation!D:W,18,FALSE),TEXT(A4703,"MMDD")&lt;VLOOKUP(R4703,SpeciesValidation!D:W,19,FALSE))),"Date outside expected range for this species",""),"")),"",IF(LEFT(J4703,1)="A",IF(IF(VLOOKUP(R4703,SpeciesValidation!D:W,20,FALSE)=FALSE,OR(TEXT(A4703,"MMDD")&lt;VLOOKUP(R4703,SpeciesValidation!D:W,18,FALSE),TEXT(A4703,"MMDD")&gt;VLOOKUP(R4703,SpeciesValidation!D:W,19,FALSE)),IF(TEXT(A4703,"MMDD")&lt;"0701",TEXT(A4703,"MMDD")&gt;VLOOKUP(R4703,SpeciesValidation!D:W,18,FALSE),TEXT(A4703,"MMDD")&lt;VLOOKUP(R4703,SpeciesValidation!D:W,19,FALSE))),"Date outside expected range for this species",""),"")))</f>
        <v/>
      </c>
      <c r="M4703" s="127" t="str">
        <f>IF(LEN(E4703&amp;"")&gt;0,IF(ISERROR(VLOOKUP(R4703,SpeciesValidation!D:I,6,FALSE)),"",VLOOKUP(R4703,SpeciesValidation!D:I,6,FALSE)),"")</f>
        <v/>
      </c>
      <c r="Q4703" s="36" t="str">
        <f>IF(LEN(E4703&amp;"")&gt;0,IF(ISERROR(VLOOKUP(E4703,SpeciesValidation!B:G,2,FALSE)=TRUE),"",VLOOKUP(E4703,SpeciesValidation!B:G,2,FALSE)),"")</f>
        <v/>
      </c>
      <c r="R4703" s="36" t="str">
        <f>IF(LEN(E4703&amp;"")&gt;0,IF(ISERROR(VLOOKUP(E4703,SpeciesLookup!B:G,4,FALSE)=TRUE),"",VLOOKUP(E4703,SpeciesLookup!B:G,4,FALSE)),"")</f>
        <v/>
      </c>
    </row>
    <row r="4704" spans="1:18" ht="13.2" x14ac:dyDescent="0.25">
      <c r="A4704" s="72"/>
      <c r="D4704" s="11"/>
      <c r="G4704" s="128" t="str">
        <f>IF(LEN(E4704&amp;"")&gt;0,IF(ISERROR(VLOOKUP(E4704,SpeciesLookup!B:G,6,FALSE)=TRUE),"",VLOOKUP(E4704,SpeciesLookup!B:G,6,FALSE)),"")</f>
        <v/>
      </c>
      <c r="H4704" s="128" t="str">
        <f>IF(LEN(E4704&amp;"")&gt;0,IF(ISERROR(VLOOKUP(E4704,SpeciesLookup!B:G,5,FALSE)=TRUE),"",VLOOKUP(E4704,SpeciesLookup!B:G,5,FALSE)),"")</f>
        <v/>
      </c>
      <c r="I4704" s="11"/>
      <c r="J4704" s="73"/>
      <c r="K4704" s="11"/>
      <c r="L4704" s="127" t="str">
        <f>TRIM(IF(ISERROR(VLOOKUP(R4704,SpeciesValidation!D:T,IF(ISNA(VLOOKUP(J4704,Validation!B$2:C$15,2,FALSE)),FALSE,VLOOKUP(J4704,Validation!B$2:C$15,2,FALSE)))),IF(LEN(E4704&amp;"")&gt;0,"",""),VLOOKUP(R4704,SpeciesValidation!D:T,VLOOKUP(J4704,Validation!B$2:C$15,2,FALSE),FALSE)) &amp; " " &amp; IF(ISERROR(IF(LEFT(J4704,1)="A",IF(IF(VLOOKUP(R4704,SpeciesValidation!D:W,20,FALSE)=FALSE,OR(TEXT(A4704,"MMDD")&lt;VLOOKUP(R4704,SpeciesValidation!D:W,18,FALSE),TEXT(A4704,"MMDD")&gt;VLOOKUP(R4704,SpeciesValidation!D:W,19,FALSE)),IF(TEXT(A4704,"MMDD")&lt;"0701",TEXT(A4704,"MMDD")&gt;VLOOKUP(R4704,SpeciesValidation!D:W,18,FALSE),TEXT(A4704,"MMDD")&lt;VLOOKUP(R4704,SpeciesValidation!D:W,19,FALSE))),"Date outside expected range for this species",""),"")),"",IF(LEFT(J4704,1)="A",IF(IF(VLOOKUP(R4704,SpeciesValidation!D:W,20,FALSE)=FALSE,OR(TEXT(A4704,"MMDD")&lt;VLOOKUP(R4704,SpeciesValidation!D:W,18,FALSE),TEXT(A4704,"MMDD")&gt;VLOOKUP(R4704,SpeciesValidation!D:W,19,FALSE)),IF(TEXT(A4704,"MMDD")&lt;"0701",TEXT(A4704,"MMDD")&gt;VLOOKUP(R4704,SpeciesValidation!D:W,18,FALSE),TEXT(A4704,"MMDD")&lt;VLOOKUP(R4704,SpeciesValidation!D:W,19,FALSE))),"Date outside expected range for this species",""),"")))</f>
        <v/>
      </c>
      <c r="M4704" s="127" t="str">
        <f>IF(LEN(E4704&amp;"")&gt;0,IF(ISERROR(VLOOKUP(R4704,SpeciesValidation!D:I,6,FALSE)),"",VLOOKUP(R4704,SpeciesValidation!D:I,6,FALSE)),"")</f>
        <v/>
      </c>
      <c r="Q4704" s="36" t="str">
        <f>IF(LEN(E4704&amp;"")&gt;0,IF(ISERROR(VLOOKUP(E4704,SpeciesValidation!B:G,2,FALSE)=TRUE),"",VLOOKUP(E4704,SpeciesValidation!B:G,2,FALSE)),"")</f>
        <v/>
      </c>
      <c r="R4704" s="36" t="str">
        <f>IF(LEN(E4704&amp;"")&gt;0,IF(ISERROR(VLOOKUP(E4704,SpeciesLookup!B:G,4,FALSE)=TRUE),"",VLOOKUP(E4704,SpeciesLookup!B:G,4,FALSE)),"")</f>
        <v/>
      </c>
    </row>
    <row r="4705" spans="1:18" ht="13.2" x14ac:dyDescent="0.25">
      <c r="A4705" s="72"/>
      <c r="D4705" s="11"/>
      <c r="G4705" s="128" t="str">
        <f>IF(LEN(E4705&amp;"")&gt;0,IF(ISERROR(VLOOKUP(E4705,SpeciesLookup!B:G,6,FALSE)=TRUE),"",VLOOKUP(E4705,SpeciesLookup!B:G,6,FALSE)),"")</f>
        <v/>
      </c>
      <c r="H4705" s="128" t="str">
        <f>IF(LEN(E4705&amp;"")&gt;0,IF(ISERROR(VLOOKUP(E4705,SpeciesLookup!B:G,5,FALSE)=TRUE),"",VLOOKUP(E4705,SpeciesLookup!B:G,5,FALSE)),"")</f>
        <v/>
      </c>
      <c r="I4705" s="11"/>
      <c r="J4705" s="73"/>
      <c r="K4705" s="11"/>
      <c r="L4705" s="127" t="str">
        <f>TRIM(IF(ISERROR(VLOOKUP(R4705,SpeciesValidation!D:T,IF(ISNA(VLOOKUP(J4705,Validation!B$2:C$15,2,FALSE)),FALSE,VLOOKUP(J4705,Validation!B$2:C$15,2,FALSE)))),IF(LEN(E4705&amp;"")&gt;0,"",""),VLOOKUP(R4705,SpeciesValidation!D:T,VLOOKUP(J4705,Validation!B$2:C$15,2,FALSE),FALSE)) &amp; " " &amp; IF(ISERROR(IF(LEFT(J4705,1)="A",IF(IF(VLOOKUP(R4705,SpeciesValidation!D:W,20,FALSE)=FALSE,OR(TEXT(A4705,"MMDD")&lt;VLOOKUP(R4705,SpeciesValidation!D:W,18,FALSE),TEXT(A4705,"MMDD")&gt;VLOOKUP(R4705,SpeciesValidation!D:W,19,FALSE)),IF(TEXT(A4705,"MMDD")&lt;"0701",TEXT(A4705,"MMDD")&gt;VLOOKUP(R4705,SpeciesValidation!D:W,18,FALSE),TEXT(A4705,"MMDD")&lt;VLOOKUP(R4705,SpeciesValidation!D:W,19,FALSE))),"Date outside expected range for this species",""),"")),"",IF(LEFT(J4705,1)="A",IF(IF(VLOOKUP(R4705,SpeciesValidation!D:W,20,FALSE)=FALSE,OR(TEXT(A4705,"MMDD")&lt;VLOOKUP(R4705,SpeciesValidation!D:W,18,FALSE),TEXT(A4705,"MMDD")&gt;VLOOKUP(R4705,SpeciesValidation!D:W,19,FALSE)),IF(TEXT(A4705,"MMDD")&lt;"0701",TEXT(A4705,"MMDD")&gt;VLOOKUP(R4705,SpeciesValidation!D:W,18,FALSE),TEXT(A4705,"MMDD")&lt;VLOOKUP(R4705,SpeciesValidation!D:W,19,FALSE))),"Date outside expected range for this species",""),"")))</f>
        <v/>
      </c>
      <c r="M4705" s="127" t="str">
        <f>IF(LEN(E4705&amp;"")&gt;0,IF(ISERROR(VLOOKUP(R4705,SpeciesValidation!D:I,6,FALSE)),"",VLOOKUP(R4705,SpeciesValidation!D:I,6,FALSE)),"")</f>
        <v/>
      </c>
      <c r="Q4705" s="36" t="str">
        <f>IF(LEN(E4705&amp;"")&gt;0,IF(ISERROR(VLOOKUP(E4705,SpeciesValidation!B:G,2,FALSE)=TRUE),"",VLOOKUP(E4705,SpeciesValidation!B:G,2,FALSE)),"")</f>
        <v/>
      </c>
      <c r="R4705" s="36" t="str">
        <f>IF(LEN(E4705&amp;"")&gt;0,IF(ISERROR(VLOOKUP(E4705,SpeciesLookup!B:G,4,FALSE)=TRUE),"",VLOOKUP(E4705,SpeciesLookup!B:G,4,FALSE)),"")</f>
        <v/>
      </c>
    </row>
    <row r="4706" spans="1:18" ht="13.2" x14ac:dyDescent="0.25">
      <c r="A4706" s="72"/>
      <c r="D4706" s="11"/>
      <c r="G4706" s="128" t="str">
        <f>IF(LEN(E4706&amp;"")&gt;0,IF(ISERROR(VLOOKUP(E4706,SpeciesLookup!B:G,6,FALSE)=TRUE),"",VLOOKUP(E4706,SpeciesLookup!B:G,6,FALSE)),"")</f>
        <v/>
      </c>
      <c r="H4706" s="128" t="str">
        <f>IF(LEN(E4706&amp;"")&gt;0,IF(ISERROR(VLOOKUP(E4706,SpeciesLookup!B:G,5,FALSE)=TRUE),"",VLOOKUP(E4706,SpeciesLookup!B:G,5,FALSE)),"")</f>
        <v/>
      </c>
      <c r="I4706" s="11"/>
      <c r="J4706" s="73"/>
      <c r="K4706" s="11"/>
      <c r="L4706" s="127" t="str">
        <f>TRIM(IF(ISERROR(VLOOKUP(R4706,SpeciesValidation!D:T,IF(ISNA(VLOOKUP(J4706,Validation!B$2:C$15,2,FALSE)),FALSE,VLOOKUP(J4706,Validation!B$2:C$15,2,FALSE)))),IF(LEN(E4706&amp;"")&gt;0,"",""),VLOOKUP(R4706,SpeciesValidation!D:T,VLOOKUP(J4706,Validation!B$2:C$15,2,FALSE),FALSE)) &amp; " " &amp; IF(ISERROR(IF(LEFT(J4706,1)="A",IF(IF(VLOOKUP(R4706,SpeciesValidation!D:W,20,FALSE)=FALSE,OR(TEXT(A4706,"MMDD")&lt;VLOOKUP(R4706,SpeciesValidation!D:W,18,FALSE),TEXT(A4706,"MMDD")&gt;VLOOKUP(R4706,SpeciesValidation!D:W,19,FALSE)),IF(TEXT(A4706,"MMDD")&lt;"0701",TEXT(A4706,"MMDD")&gt;VLOOKUP(R4706,SpeciesValidation!D:W,18,FALSE),TEXT(A4706,"MMDD")&lt;VLOOKUP(R4706,SpeciesValidation!D:W,19,FALSE))),"Date outside expected range for this species",""),"")),"",IF(LEFT(J4706,1)="A",IF(IF(VLOOKUP(R4706,SpeciesValidation!D:W,20,FALSE)=FALSE,OR(TEXT(A4706,"MMDD")&lt;VLOOKUP(R4706,SpeciesValidation!D:W,18,FALSE),TEXT(A4706,"MMDD")&gt;VLOOKUP(R4706,SpeciesValidation!D:W,19,FALSE)),IF(TEXT(A4706,"MMDD")&lt;"0701",TEXT(A4706,"MMDD")&gt;VLOOKUP(R4706,SpeciesValidation!D:W,18,FALSE),TEXT(A4706,"MMDD")&lt;VLOOKUP(R4706,SpeciesValidation!D:W,19,FALSE))),"Date outside expected range for this species",""),"")))</f>
        <v/>
      </c>
      <c r="M4706" s="127" t="str">
        <f>IF(LEN(E4706&amp;"")&gt;0,IF(ISERROR(VLOOKUP(R4706,SpeciesValidation!D:I,6,FALSE)),"",VLOOKUP(R4706,SpeciesValidation!D:I,6,FALSE)),"")</f>
        <v/>
      </c>
      <c r="Q4706" s="36" t="str">
        <f>IF(LEN(E4706&amp;"")&gt;0,IF(ISERROR(VLOOKUP(E4706,SpeciesValidation!B:G,2,FALSE)=TRUE),"",VLOOKUP(E4706,SpeciesValidation!B:G,2,FALSE)),"")</f>
        <v/>
      </c>
      <c r="R4706" s="36" t="str">
        <f>IF(LEN(E4706&amp;"")&gt;0,IF(ISERROR(VLOOKUP(E4706,SpeciesLookup!B:G,4,FALSE)=TRUE),"",VLOOKUP(E4706,SpeciesLookup!B:G,4,FALSE)),"")</f>
        <v/>
      </c>
    </row>
    <row r="4707" spans="1:18" ht="13.2" x14ac:dyDescent="0.25">
      <c r="A4707" s="72"/>
      <c r="D4707" s="11"/>
      <c r="G4707" s="128" t="str">
        <f>IF(LEN(E4707&amp;"")&gt;0,IF(ISERROR(VLOOKUP(E4707,SpeciesLookup!B:G,6,FALSE)=TRUE),"",VLOOKUP(E4707,SpeciesLookup!B:G,6,FALSE)),"")</f>
        <v/>
      </c>
      <c r="H4707" s="128" t="str">
        <f>IF(LEN(E4707&amp;"")&gt;0,IF(ISERROR(VLOOKUP(E4707,SpeciesLookup!B:G,5,FALSE)=TRUE),"",VLOOKUP(E4707,SpeciesLookup!B:G,5,FALSE)),"")</f>
        <v/>
      </c>
      <c r="I4707" s="11"/>
      <c r="J4707" s="73"/>
      <c r="K4707" s="11"/>
      <c r="L4707" s="127" t="str">
        <f>TRIM(IF(ISERROR(VLOOKUP(R4707,SpeciesValidation!D:T,IF(ISNA(VLOOKUP(J4707,Validation!B$2:C$15,2,FALSE)),FALSE,VLOOKUP(J4707,Validation!B$2:C$15,2,FALSE)))),IF(LEN(E4707&amp;"")&gt;0,"",""),VLOOKUP(R4707,SpeciesValidation!D:T,VLOOKUP(J4707,Validation!B$2:C$15,2,FALSE),FALSE)) &amp; " " &amp; IF(ISERROR(IF(LEFT(J4707,1)="A",IF(IF(VLOOKUP(R4707,SpeciesValidation!D:W,20,FALSE)=FALSE,OR(TEXT(A4707,"MMDD")&lt;VLOOKUP(R4707,SpeciesValidation!D:W,18,FALSE),TEXT(A4707,"MMDD")&gt;VLOOKUP(R4707,SpeciesValidation!D:W,19,FALSE)),IF(TEXT(A4707,"MMDD")&lt;"0701",TEXT(A4707,"MMDD")&gt;VLOOKUP(R4707,SpeciesValidation!D:W,18,FALSE),TEXT(A4707,"MMDD")&lt;VLOOKUP(R4707,SpeciesValidation!D:W,19,FALSE))),"Date outside expected range for this species",""),"")),"",IF(LEFT(J4707,1)="A",IF(IF(VLOOKUP(R4707,SpeciesValidation!D:W,20,FALSE)=FALSE,OR(TEXT(A4707,"MMDD")&lt;VLOOKUP(R4707,SpeciesValidation!D:W,18,FALSE),TEXT(A4707,"MMDD")&gt;VLOOKUP(R4707,SpeciesValidation!D:W,19,FALSE)),IF(TEXT(A4707,"MMDD")&lt;"0701",TEXT(A4707,"MMDD")&gt;VLOOKUP(R4707,SpeciesValidation!D:W,18,FALSE),TEXT(A4707,"MMDD")&lt;VLOOKUP(R4707,SpeciesValidation!D:W,19,FALSE))),"Date outside expected range for this species",""),"")))</f>
        <v/>
      </c>
      <c r="M4707" s="127" t="str">
        <f>IF(LEN(E4707&amp;"")&gt;0,IF(ISERROR(VLOOKUP(R4707,SpeciesValidation!D:I,6,FALSE)),"",VLOOKUP(R4707,SpeciesValidation!D:I,6,FALSE)),"")</f>
        <v/>
      </c>
      <c r="Q4707" s="36" t="str">
        <f>IF(LEN(E4707&amp;"")&gt;0,IF(ISERROR(VLOOKUP(E4707,SpeciesValidation!B:G,2,FALSE)=TRUE),"",VLOOKUP(E4707,SpeciesValidation!B:G,2,FALSE)),"")</f>
        <v/>
      </c>
      <c r="R4707" s="36" t="str">
        <f>IF(LEN(E4707&amp;"")&gt;0,IF(ISERROR(VLOOKUP(E4707,SpeciesLookup!B:G,4,FALSE)=TRUE),"",VLOOKUP(E4707,SpeciesLookup!B:G,4,FALSE)),"")</f>
        <v/>
      </c>
    </row>
    <row r="4708" spans="1:18" ht="13.2" x14ac:dyDescent="0.25">
      <c r="A4708" s="72"/>
      <c r="D4708" s="11"/>
      <c r="G4708" s="128" t="str">
        <f>IF(LEN(E4708&amp;"")&gt;0,IF(ISERROR(VLOOKUP(E4708,SpeciesLookup!B:G,6,FALSE)=TRUE),"",VLOOKUP(E4708,SpeciesLookup!B:G,6,FALSE)),"")</f>
        <v/>
      </c>
      <c r="H4708" s="128" t="str">
        <f>IF(LEN(E4708&amp;"")&gt;0,IF(ISERROR(VLOOKUP(E4708,SpeciesLookup!B:G,5,FALSE)=TRUE),"",VLOOKUP(E4708,SpeciesLookup!B:G,5,FALSE)),"")</f>
        <v/>
      </c>
      <c r="I4708" s="11"/>
      <c r="J4708" s="73"/>
      <c r="K4708" s="11"/>
      <c r="L4708" s="127" t="str">
        <f>TRIM(IF(ISERROR(VLOOKUP(R4708,SpeciesValidation!D:T,IF(ISNA(VLOOKUP(J4708,Validation!B$2:C$15,2,FALSE)),FALSE,VLOOKUP(J4708,Validation!B$2:C$15,2,FALSE)))),IF(LEN(E4708&amp;"")&gt;0,"",""),VLOOKUP(R4708,SpeciesValidation!D:T,VLOOKUP(J4708,Validation!B$2:C$15,2,FALSE),FALSE)) &amp; " " &amp; IF(ISERROR(IF(LEFT(J4708,1)="A",IF(IF(VLOOKUP(R4708,SpeciesValidation!D:W,20,FALSE)=FALSE,OR(TEXT(A4708,"MMDD")&lt;VLOOKUP(R4708,SpeciesValidation!D:W,18,FALSE),TEXT(A4708,"MMDD")&gt;VLOOKUP(R4708,SpeciesValidation!D:W,19,FALSE)),IF(TEXT(A4708,"MMDD")&lt;"0701",TEXT(A4708,"MMDD")&gt;VLOOKUP(R4708,SpeciesValidation!D:W,18,FALSE),TEXT(A4708,"MMDD")&lt;VLOOKUP(R4708,SpeciesValidation!D:W,19,FALSE))),"Date outside expected range for this species",""),"")),"",IF(LEFT(J4708,1)="A",IF(IF(VLOOKUP(R4708,SpeciesValidation!D:W,20,FALSE)=FALSE,OR(TEXT(A4708,"MMDD")&lt;VLOOKUP(R4708,SpeciesValidation!D:W,18,FALSE),TEXT(A4708,"MMDD")&gt;VLOOKUP(R4708,SpeciesValidation!D:W,19,FALSE)),IF(TEXT(A4708,"MMDD")&lt;"0701",TEXT(A4708,"MMDD")&gt;VLOOKUP(R4708,SpeciesValidation!D:W,18,FALSE),TEXT(A4708,"MMDD")&lt;VLOOKUP(R4708,SpeciesValidation!D:W,19,FALSE))),"Date outside expected range for this species",""),"")))</f>
        <v/>
      </c>
      <c r="M4708" s="127" t="str">
        <f>IF(LEN(E4708&amp;"")&gt;0,IF(ISERROR(VLOOKUP(R4708,SpeciesValidation!D:I,6,FALSE)),"",VLOOKUP(R4708,SpeciesValidation!D:I,6,FALSE)),"")</f>
        <v/>
      </c>
      <c r="Q4708" s="36" t="str">
        <f>IF(LEN(E4708&amp;"")&gt;0,IF(ISERROR(VLOOKUP(E4708,SpeciesValidation!B:G,2,FALSE)=TRUE),"",VLOOKUP(E4708,SpeciesValidation!B:G,2,FALSE)),"")</f>
        <v/>
      </c>
      <c r="R4708" s="36" t="str">
        <f>IF(LEN(E4708&amp;"")&gt;0,IF(ISERROR(VLOOKUP(E4708,SpeciesLookup!B:G,4,FALSE)=TRUE),"",VLOOKUP(E4708,SpeciesLookup!B:G,4,FALSE)),"")</f>
        <v/>
      </c>
    </row>
    <row r="4709" spans="1:18" ht="13.2" x14ac:dyDescent="0.25">
      <c r="A4709" s="72"/>
      <c r="D4709" s="11"/>
      <c r="G4709" s="128" t="str">
        <f>IF(LEN(E4709&amp;"")&gt;0,IF(ISERROR(VLOOKUP(E4709,SpeciesLookup!B:G,6,FALSE)=TRUE),"",VLOOKUP(E4709,SpeciesLookup!B:G,6,FALSE)),"")</f>
        <v/>
      </c>
      <c r="H4709" s="128" t="str">
        <f>IF(LEN(E4709&amp;"")&gt;0,IF(ISERROR(VLOOKUP(E4709,SpeciesLookup!B:G,5,FALSE)=TRUE),"",VLOOKUP(E4709,SpeciesLookup!B:G,5,FALSE)),"")</f>
        <v/>
      </c>
      <c r="I4709" s="11"/>
      <c r="J4709" s="73"/>
      <c r="K4709" s="11"/>
      <c r="L4709" s="127" t="str">
        <f>TRIM(IF(ISERROR(VLOOKUP(R4709,SpeciesValidation!D:T,IF(ISNA(VLOOKUP(J4709,Validation!B$2:C$15,2,FALSE)),FALSE,VLOOKUP(J4709,Validation!B$2:C$15,2,FALSE)))),IF(LEN(E4709&amp;"")&gt;0,"",""),VLOOKUP(R4709,SpeciesValidation!D:T,VLOOKUP(J4709,Validation!B$2:C$15,2,FALSE),FALSE)) &amp; " " &amp; IF(ISERROR(IF(LEFT(J4709,1)="A",IF(IF(VLOOKUP(R4709,SpeciesValidation!D:W,20,FALSE)=FALSE,OR(TEXT(A4709,"MMDD")&lt;VLOOKUP(R4709,SpeciesValidation!D:W,18,FALSE),TEXT(A4709,"MMDD")&gt;VLOOKUP(R4709,SpeciesValidation!D:W,19,FALSE)),IF(TEXT(A4709,"MMDD")&lt;"0701",TEXT(A4709,"MMDD")&gt;VLOOKUP(R4709,SpeciesValidation!D:W,18,FALSE),TEXT(A4709,"MMDD")&lt;VLOOKUP(R4709,SpeciesValidation!D:W,19,FALSE))),"Date outside expected range for this species",""),"")),"",IF(LEFT(J4709,1)="A",IF(IF(VLOOKUP(R4709,SpeciesValidation!D:W,20,FALSE)=FALSE,OR(TEXT(A4709,"MMDD")&lt;VLOOKUP(R4709,SpeciesValidation!D:W,18,FALSE),TEXT(A4709,"MMDD")&gt;VLOOKUP(R4709,SpeciesValidation!D:W,19,FALSE)),IF(TEXT(A4709,"MMDD")&lt;"0701",TEXT(A4709,"MMDD")&gt;VLOOKUP(R4709,SpeciesValidation!D:W,18,FALSE),TEXT(A4709,"MMDD")&lt;VLOOKUP(R4709,SpeciesValidation!D:W,19,FALSE))),"Date outside expected range for this species",""),"")))</f>
        <v/>
      </c>
      <c r="M4709" s="127" t="str">
        <f>IF(LEN(E4709&amp;"")&gt;0,IF(ISERROR(VLOOKUP(R4709,SpeciesValidation!D:I,6,FALSE)),"",VLOOKUP(R4709,SpeciesValidation!D:I,6,FALSE)),"")</f>
        <v/>
      </c>
      <c r="Q4709" s="36" t="str">
        <f>IF(LEN(E4709&amp;"")&gt;0,IF(ISERROR(VLOOKUP(E4709,SpeciesValidation!B:G,2,FALSE)=TRUE),"",VLOOKUP(E4709,SpeciesValidation!B:G,2,FALSE)),"")</f>
        <v/>
      </c>
      <c r="R4709" s="36" t="str">
        <f>IF(LEN(E4709&amp;"")&gt;0,IF(ISERROR(VLOOKUP(E4709,SpeciesLookup!B:G,4,FALSE)=TRUE),"",VLOOKUP(E4709,SpeciesLookup!B:G,4,FALSE)),"")</f>
        <v/>
      </c>
    </row>
    <row r="4710" spans="1:18" ht="13.2" x14ac:dyDescent="0.25">
      <c r="A4710" s="72"/>
      <c r="D4710" s="11"/>
      <c r="G4710" s="128" t="str">
        <f>IF(LEN(E4710&amp;"")&gt;0,IF(ISERROR(VLOOKUP(E4710,SpeciesLookup!B:G,6,FALSE)=TRUE),"",VLOOKUP(E4710,SpeciesLookup!B:G,6,FALSE)),"")</f>
        <v/>
      </c>
      <c r="H4710" s="128" t="str">
        <f>IF(LEN(E4710&amp;"")&gt;0,IF(ISERROR(VLOOKUP(E4710,SpeciesLookup!B:G,5,FALSE)=TRUE),"",VLOOKUP(E4710,SpeciesLookup!B:G,5,FALSE)),"")</f>
        <v/>
      </c>
      <c r="I4710" s="11"/>
      <c r="J4710" s="73"/>
      <c r="K4710" s="11"/>
      <c r="L4710" s="127" t="str">
        <f>TRIM(IF(ISERROR(VLOOKUP(R4710,SpeciesValidation!D:T,IF(ISNA(VLOOKUP(J4710,Validation!B$2:C$15,2,FALSE)),FALSE,VLOOKUP(J4710,Validation!B$2:C$15,2,FALSE)))),IF(LEN(E4710&amp;"")&gt;0,"",""),VLOOKUP(R4710,SpeciesValidation!D:T,VLOOKUP(J4710,Validation!B$2:C$15,2,FALSE),FALSE)) &amp; " " &amp; IF(ISERROR(IF(LEFT(J4710,1)="A",IF(IF(VLOOKUP(R4710,SpeciesValidation!D:W,20,FALSE)=FALSE,OR(TEXT(A4710,"MMDD")&lt;VLOOKUP(R4710,SpeciesValidation!D:W,18,FALSE),TEXT(A4710,"MMDD")&gt;VLOOKUP(R4710,SpeciesValidation!D:W,19,FALSE)),IF(TEXT(A4710,"MMDD")&lt;"0701",TEXT(A4710,"MMDD")&gt;VLOOKUP(R4710,SpeciesValidation!D:W,18,FALSE),TEXT(A4710,"MMDD")&lt;VLOOKUP(R4710,SpeciesValidation!D:W,19,FALSE))),"Date outside expected range for this species",""),"")),"",IF(LEFT(J4710,1)="A",IF(IF(VLOOKUP(R4710,SpeciesValidation!D:W,20,FALSE)=FALSE,OR(TEXT(A4710,"MMDD")&lt;VLOOKUP(R4710,SpeciesValidation!D:W,18,FALSE),TEXT(A4710,"MMDD")&gt;VLOOKUP(R4710,SpeciesValidation!D:W,19,FALSE)),IF(TEXT(A4710,"MMDD")&lt;"0701",TEXT(A4710,"MMDD")&gt;VLOOKUP(R4710,SpeciesValidation!D:W,18,FALSE),TEXT(A4710,"MMDD")&lt;VLOOKUP(R4710,SpeciesValidation!D:W,19,FALSE))),"Date outside expected range for this species",""),"")))</f>
        <v/>
      </c>
      <c r="M4710" s="127" t="str">
        <f>IF(LEN(E4710&amp;"")&gt;0,IF(ISERROR(VLOOKUP(R4710,SpeciesValidation!D:I,6,FALSE)),"",VLOOKUP(R4710,SpeciesValidation!D:I,6,FALSE)),"")</f>
        <v/>
      </c>
      <c r="Q4710" s="36" t="str">
        <f>IF(LEN(E4710&amp;"")&gt;0,IF(ISERROR(VLOOKUP(E4710,SpeciesValidation!B:G,2,FALSE)=TRUE),"",VLOOKUP(E4710,SpeciesValidation!B:G,2,FALSE)),"")</f>
        <v/>
      </c>
      <c r="R4710" s="36" t="str">
        <f>IF(LEN(E4710&amp;"")&gt;0,IF(ISERROR(VLOOKUP(E4710,SpeciesLookup!B:G,4,FALSE)=TRUE),"",VLOOKUP(E4710,SpeciesLookup!B:G,4,FALSE)),"")</f>
        <v/>
      </c>
    </row>
    <row r="4711" spans="1:18" ht="13.2" x14ac:dyDescent="0.25">
      <c r="A4711" s="72"/>
      <c r="D4711" s="11"/>
      <c r="G4711" s="128" t="str">
        <f>IF(LEN(E4711&amp;"")&gt;0,IF(ISERROR(VLOOKUP(E4711,SpeciesLookup!B:G,6,FALSE)=TRUE),"",VLOOKUP(E4711,SpeciesLookup!B:G,6,FALSE)),"")</f>
        <v/>
      </c>
      <c r="H4711" s="128" t="str">
        <f>IF(LEN(E4711&amp;"")&gt;0,IF(ISERROR(VLOOKUP(E4711,SpeciesLookup!B:G,5,FALSE)=TRUE),"",VLOOKUP(E4711,SpeciesLookup!B:G,5,FALSE)),"")</f>
        <v/>
      </c>
      <c r="I4711" s="11"/>
      <c r="J4711" s="73"/>
      <c r="K4711" s="11"/>
      <c r="L4711" s="127" t="str">
        <f>TRIM(IF(ISERROR(VLOOKUP(R4711,SpeciesValidation!D:T,IF(ISNA(VLOOKUP(J4711,Validation!B$2:C$15,2,FALSE)),FALSE,VLOOKUP(J4711,Validation!B$2:C$15,2,FALSE)))),IF(LEN(E4711&amp;"")&gt;0,"",""),VLOOKUP(R4711,SpeciesValidation!D:T,VLOOKUP(J4711,Validation!B$2:C$15,2,FALSE),FALSE)) &amp; " " &amp; IF(ISERROR(IF(LEFT(J4711,1)="A",IF(IF(VLOOKUP(R4711,SpeciesValidation!D:W,20,FALSE)=FALSE,OR(TEXT(A4711,"MMDD")&lt;VLOOKUP(R4711,SpeciesValidation!D:W,18,FALSE),TEXT(A4711,"MMDD")&gt;VLOOKUP(R4711,SpeciesValidation!D:W,19,FALSE)),IF(TEXT(A4711,"MMDD")&lt;"0701",TEXT(A4711,"MMDD")&gt;VLOOKUP(R4711,SpeciesValidation!D:W,18,FALSE),TEXT(A4711,"MMDD")&lt;VLOOKUP(R4711,SpeciesValidation!D:W,19,FALSE))),"Date outside expected range for this species",""),"")),"",IF(LEFT(J4711,1)="A",IF(IF(VLOOKUP(R4711,SpeciesValidation!D:W,20,FALSE)=FALSE,OR(TEXT(A4711,"MMDD")&lt;VLOOKUP(R4711,SpeciesValidation!D:W,18,FALSE),TEXT(A4711,"MMDD")&gt;VLOOKUP(R4711,SpeciesValidation!D:W,19,FALSE)),IF(TEXT(A4711,"MMDD")&lt;"0701",TEXT(A4711,"MMDD")&gt;VLOOKUP(R4711,SpeciesValidation!D:W,18,FALSE),TEXT(A4711,"MMDD")&lt;VLOOKUP(R4711,SpeciesValidation!D:W,19,FALSE))),"Date outside expected range for this species",""),"")))</f>
        <v/>
      </c>
      <c r="M4711" s="127" t="str">
        <f>IF(LEN(E4711&amp;"")&gt;0,IF(ISERROR(VLOOKUP(R4711,SpeciesValidation!D:I,6,FALSE)),"",VLOOKUP(R4711,SpeciesValidation!D:I,6,FALSE)),"")</f>
        <v/>
      </c>
      <c r="Q4711" s="36" t="str">
        <f>IF(LEN(E4711&amp;"")&gt;0,IF(ISERROR(VLOOKUP(E4711,SpeciesValidation!B:G,2,FALSE)=TRUE),"",VLOOKUP(E4711,SpeciesValidation!B:G,2,FALSE)),"")</f>
        <v/>
      </c>
      <c r="R4711" s="36" t="str">
        <f>IF(LEN(E4711&amp;"")&gt;0,IF(ISERROR(VLOOKUP(E4711,SpeciesLookup!B:G,4,FALSE)=TRUE),"",VLOOKUP(E4711,SpeciesLookup!B:G,4,FALSE)),"")</f>
        <v/>
      </c>
    </row>
    <row r="4712" spans="1:18" ht="13.2" x14ac:dyDescent="0.25">
      <c r="A4712" s="72"/>
      <c r="D4712" s="11"/>
      <c r="G4712" s="128" t="str">
        <f>IF(LEN(E4712&amp;"")&gt;0,IF(ISERROR(VLOOKUP(E4712,SpeciesLookup!B:G,6,FALSE)=TRUE),"",VLOOKUP(E4712,SpeciesLookup!B:G,6,FALSE)),"")</f>
        <v/>
      </c>
      <c r="H4712" s="128" t="str">
        <f>IF(LEN(E4712&amp;"")&gt;0,IF(ISERROR(VLOOKUP(E4712,SpeciesLookup!B:G,5,FALSE)=TRUE),"",VLOOKUP(E4712,SpeciesLookup!B:G,5,FALSE)),"")</f>
        <v/>
      </c>
      <c r="I4712" s="11"/>
      <c r="J4712" s="73"/>
      <c r="K4712" s="11"/>
      <c r="L4712" s="127" t="str">
        <f>TRIM(IF(ISERROR(VLOOKUP(R4712,SpeciesValidation!D:T,IF(ISNA(VLOOKUP(J4712,Validation!B$2:C$15,2,FALSE)),FALSE,VLOOKUP(J4712,Validation!B$2:C$15,2,FALSE)))),IF(LEN(E4712&amp;"")&gt;0,"",""),VLOOKUP(R4712,SpeciesValidation!D:T,VLOOKUP(J4712,Validation!B$2:C$15,2,FALSE),FALSE)) &amp; " " &amp; IF(ISERROR(IF(LEFT(J4712,1)="A",IF(IF(VLOOKUP(R4712,SpeciesValidation!D:W,20,FALSE)=FALSE,OR(TEXT(A4712,"MMDD")&lt;VLOOKUP(R4712,SpeciesValidation!D:W,18,FALSE),TEXT(A4712,"MMDD")&gt;VLOOKUP(R4712,SpeciesValidation!D:W,19,FALSE)),IF(TEXT(A4712,"MMDD")&lt;"0701",TEXT(A4712,"MMDD")&gt;VLOOKUP(R4712,SpeciesValidation!D:W,18,FALSE),TEXT(A4712,"MMDD")&lt;VLOOKUP(R4712,SpeciesValidation!D:W,19,FALSE))),"Date outside expected range for this species",""),"")),"",IF(LEFT(J4712,1)="A",IF(IF(VLOOKUP(R4712,SpeciesValidation!D:W,20,FALSE)=FALSE,OR(TEXT(A4712,"MMDD")&lt;VLOOKUP(R4712,SpeciesValidation!D:W,18,FALSE),TEXT(A4712,"MMDD")&gt;VLOOKUP(R4712,SpeciesValidation!D:W,19,FALSE)),IF(TEXT(A4712,"MMDD")&lt;"0701",TEXT(A4712,"MMDD")&gt;VLOOKUP(R4712,SpeciesValidation!D:W,18,FALSE),TEXT(A4712,"MMDD")&lt;VLOOKUP(R4712,SpeciesValidation!D:W,19,FALSE))),"Date outside expected range for this species",""),"")))</f>
        <v/>
      </c>
      <c r="M4712" s="127" t="str">
        <f>IF(LEN(E4712&amp;"")&gt;0,IF(ISERROR(VLOOKUP(R4712,SpeciesValidation!D:I,6,FALSE)),"",VLOOKUP(R4712,SpeciesValidation!D:I,6,FALSE)),"")</f>
        <v/>
      </c>
      <c r="Q4712" s="36" t="str">
        <f>IF(LEN(E4712&amp;"")&gt;0,IF(ISERROR(VLOOKUP(E4712,SpeciesValidation!B:G,2,FALSE)=TRUE),"",VLOOKUP(E4712,SpeciesValidation!B:G,2,FALSE)),"")</f>
        <v/>
      </c>
      <c r="R4712" s="36" t="str">
        <f>IF(LEN(E4712&amp;"")&gt;0,IF(ISERROR(VLOOKUP(E4712,SpeciesLookup!B:G,4,FALSE)=TRUE),"",VLOOKUP(E4712,SpeciesLookup!B:G,4,FALSE)),"")</f>
        <v/>
      </c>
    </row>
    <row r="4713" spans="1:18" ht="13.2" x14ac:dyDescent="0.25">
      <c r="A4713" s="72"/>
      <c r="D4713" s="11"/>
      <c r="G4713" s="128" t="str">
        <f>IF(LEN(E4713&amp;"")&gt;0,IF(ISERROR(VLOOKUP(E4713,SpeciesLookup!B:G,6,FALSE)=TRUE),"",VLOOKUP(E4713,SpeciesLookup!B:G,6,FALSE)),"")</f>
        <v/>
      </c>
      <c r="H4713" s="128" t="str">
        <f>IF(LEN(E4713&amp;"")&gt;0,IF(ISERROR(VLOOKUP(E4713,SpeciesLookup!B:G,5,FALSE)=TRUE),"",VLOOKUP(E4713,SpeciesLookup!B:G,5,FALSE)),"")</f>
        <v/>
      </c>
      <c r="I4713" s="11"/>
      <c r="J4713" s="73"/>
      <c r="K4713" s="11"/>
      <c r="L4713" s="127" t="str">
        <f>TRIM(IF(ISERROR(VLOOKUP(R4713,SpeciesValidation!D:T,IF(ISNA(VLOOKUP(J4713,Validation!B$2:C$15,2,FALSE)),FALSE,VLOOKUP(J4713,Validation!B$2:C$15,2,FALSE)))),IF(LEN(E4713&amp;"")&gt;0,"",""),VLOOKUP(R4713,SpeciesValidation!D:T,VLOOKUP(J4713,Validation!B$2:C$15,2,FALSE),FALSE)) &amp; " " &amp; IF(ISERROR(IF(LEFT(J4713,1)="A",IF(IF(VLOOKUP(R4713,SpeciesValidation!D:W,20,FALSE)=FALSE,OR(TEXT(A4713,"MMDD")&lt;VLOOKUP(R4713,SpeciesValidation!D:W,18,FALSE),TEXT(A4713,"MMDD")&gt;VLOOKUP(R4713,SpeciesValidation!D:W,19,FALSE)),IF(TEXT(A4713,"MMDD")&lt;"0701",TEXT(A4713,"MMDD")&gt;VLOOKUP(R4713,SpeciesValidation!D:W,18,FALSE),TEXT(A4713,"MMDD")&lt;VLOOKUP(R4713,SpeciesValidation!D:W,19,FALSE))),"Date outside expected range for this species",""),"")),"",IF(LEFT(J4713,1)="A",IF(IF(VLOOKUP(R4713,SpeciesValidation!D:W,20,FALSE)=FALSE,OR(TEXT(A4713,"MMDD")&lt;VLOOKUP(R4713,SpeciesValidation!D:W,18,FALSE),TEXT(A4713,"MMDD")&gt;VLOOKUP(R4713,SpeciesValidation!D:W,19,FALSE)),IF(TEXT(A4713,"MMDD")&lt;"0701",TEXT(A4713,"MMDD")&gt;VLOOKUP(R4713,SpeciesValidation!D:W,18,FALSE),TEXT(A4713,"MMDD")&lt;VLOOKUP(R4713,SpeciesValidation!D:W,19,FALSE))),"Date outside expected range for this species",""),"")))</f>
        <v/>
      </c>
      <c r="M4713" s="127" t="str">
        <f>IF(LEN(E4713&amp;"")&gt;0,IF(ISERROR(VLOOKUP(R4713,SpeciesValidation!D:I,6,FALSE)),"",VLOOKUP(R4713,SpeciesValidation!D:I,6,FALSE)),"")</f>
        <v/>
      </c>
      <c r="Q4713" s="36" t="str">
        <f>IF(LEN(E4713&amp;"")&gt;0,IF(ISERROR(VLOOKUP(E4713,SpeciesValidation!B:G,2,FALSE)=TRUE),"",VLOOKUP(E4713,SpeciesValidation!B:G,2,FALSE)),"")</f>
        <v/>
      </c>
      <c r="R4713" s="36" t="str">
        <f>IF(LEN(E4713&amp;"")&gt;0,IF(ISERROR(VLOOKUP(E4713,SpeciesLookup!B:G,4,FALSE)=TRUE),"",VLOOKUP(E4713,SpeciesLookup!B:G,4,FALSE)),"")</f>
        <v/>
      </c>
    </row>
    <row r="4714" spans="1:18" ht="13.2" x14ac:dyDescent="0.25">
      <c r="A4714" s="72"/>
      <c r="D4714" s="11"/>
      <c r="G4714" s="128" t="str">
        <f>IF(LEN(E4714&amp;"")&gt;0,IF(ISERROR(VLOOKUP(E4714,SpeciesLookup!B:G,6,FALSE)=TRUE),"",VLOOKUP(E4714,SpeciesLookup!B:G,6,FALSE)),"")</f>
        <v/>
      </c>
      <c r="H4714" s="128" t="str">
        <f>IF(LEN(E4714&amp;"")&gt;0,IF(ISERROR(VLOOKUP(E4714,SpeciesLookup!B:G,5,FALSE)=TRUE),"",VLOOKUP(E4714,SpeciesLookup!B:G,5,FALSE)),"")</f>
        <v/>
      </c>
      <c r="I4714" s="11"/>
      <c r="J4714" s="73"/>
      <c r="K4714" s="11"/>
      <c r="L4714" s="127" t="str">
        <f>TRIM(IF(ISERROR(VLOOKUP(R4714,SpeciesValidation!D:T,IF(ISNA(VLOOKUP(J4714,Validation!B$2:C$15,2,FALSE)),FALSE,VLOOKUP(J4714,Validation!B$2:C$15,2,FALSE)))),IF(LEN(E4714&amp;"")&gt;0,"",""),VLOOKUP(R4714,SpeciesValidation!D:T,VLOOKUP(J4714,Validation!B$2:C$15,2,FALSE),FALSE)) &amp; " " &amp; IF(ISERROR(IF(LEFT(J4714,1)="A",IF(IF(VLOOKUP(R4714,SpeciesValidation!D:W,20,FALSE)=FALSE,OR(TEXT(A4714,"MMDD")&lt;VLOOKUP(R4714,SpeciesValidation!D:W,18,FALSE),TEXT(A4714,"MMDD")&gt;VLOOKUP(R4714,SpeciesValidation!D:W,19,FALSE)),IF(TEXT(A4714,"MMDD")&lt;"0701",TEXT(A4714,"MMDD")&gt;VLOOKUP(R4714,SpeciesValidation!D:W,18,FALSE),TEXT(A4714,"MMDD")&lt;VLOOKUP(R4714,SpeciesValidation!D:W,19,FALSE))),"Date outside expected range for this species",""),"")),"",IF(LEFT(J4714,1)="A",IF(IF(VLOOKUP(R4714,SpeciesValidation!D:W,20,FALSE)=FALSE,OR(TEXT(A4714,"MMDD")&lt;VLOOKUP(R4714,SpeciesValidation!D:W,18,FALSE),TEXT(A4714,"MMDD")&gt;VLOOKUP(R4714,SpeciesValidation!D:W,19,FALSE)),IF(TEXT(A4714,"MMDD")&lt;"0701",TEXT(A4714,"MMDD")&gt;VLOOKUP(R4714,SpeciesValidation!D:W,18,FALSE),TEXT(A4714,"MMDD")&lt;VLOOKUP(R4714,SpeciesValidation!D:W,19,FALSE))),"Date outside expected range for this species",""),"")))</f>
        <v/>
      </c>
      <c r="M4714" s="127" t="str">
        <f>IF(LEN(E4714&amp;"")&gt;0,IF(ISERROR(VLOOKUP(R4714,SpeciesValidation!D:I,6,FALSE)),"",VLOOKUP(R4714,SpeciesValidation!D:I,6,FALSE)),"")</f>
        <v/>
      </c>
      <c r="Q4714" s="36" t="str">
        <f>IF(LEN(E4714&amp;"")&gt;0,IF(ISERROR(VLOOKUP(E4714,SpeciesValidation!B:G,2,FALSE)=TRUE),"",VLOOKUP(E4714,SpeciesValidation!B:G,2,FALSE)),"")</f>
        <v/>
      </c>
      <c r="R4714" s="36" t="str">
        <f>IF(LEN(E4714&amp;"")&gt;0,IF(ISERROR(VLOOKUP(E4714,SpeciesLookup!B:G,4,FALSE)=TRUE),"",VLOOKUP(E4714,SpeciesLookup!B:G,4,FALSE)),"")</f>
        <v/>
      </c>
    </row>
    <row r="4715" spans="1:18" ht="13.2" x14ac:dyDescent="0.25">
      <c r="A4715" s="72"/>
      <c r="D4715" s="11"/>
      <c r="G4715" s="128" t="str">
        <f>IF(LEN(E4715&amp;"")&gt;0,IF(ISERROR(VLOOKUP(E4715,SpeciesLookup!B:G,6,FALSE)=TRUE),"",VLOOKUP(E4715,SpeciesLookup!B:G,6,FALSE)),"")</f>
        <v/>
      </c>
      <c r="H4715" s="128" t="str">
        <f>IF(LEN(E4715&amp;"")&gt;0,IF(ISERROR(VLOOKUP(E4715,SpeciesLookup!B:G,5,FALSE)=TRUE),"",VLOOKUP(E4715,SpeciesLookup!B:G,5,FALSE)),"")</f>
        <v/>
      </c>
      <c r="I4715" s="11"/>
      <c r="J4715" s="73"/>
      <c r="K4715" s="11"/>
      <c r="L4715" s="127" t="str">
        <f>TRIM(IF(ISERROR(VLOOKUP(R4715,SpeciesValidation!D:T,IF(ISNA(VLOOKUP(J4715,Validation!B$2:C$15,2,FALSE)),FALSE,VLOOKUP(J4715,Validation!B$2:C$15,2,FALSE)))),IF(LEN(E4715&amp;"")&gt;0,"",""),VLOOKUP(R4715,SpeciesValidation!D:T,VLOOKUP(J4715,Validation!B$2:C$15,2,FALSE),FALSE)) &amp; " " &amp; IF(ISERROR(IF(LEFT(J4715,1)="A",IF(IF(VLOOKUP(R4715,SpeciesValidation!D:W,20,FALSE)=FALSE,OR(TEXT(A4715,"MMDD")&lt;VLOOKUP(R4715,SpeciesValidation!D:W,18,FALSE),TEXT(A4715,"MMDD")&gt;VLOOKUP(R4715,SpeciesValidation!D:W,19,FALSE)),IF(TEXT(A4715,"MMDD")&lt;"0701",TEXT(A4715,"MMDD")&gt;VLOOKUP(R4715,SpeciesValidation!D:W,18,FALSE),TEXT(A4715,"MMDD")&lt;VLOOKUP(R4715,SpeciesValidation!D:W,19,FALSE))),"Date outside expected range for this species",""),"")),"",IF(LEFT(J4715,1)="A",IF(IF(VLOOKUP(R4715,SpeciesValidation!D:W,20,FALSE)=FALSE,OR(TEXT(A4715,"MMDD")&lt;VLOOKUP(R4715,SpeciesValidation!D:W,18,FALSE),TEXT(A4715,"MMDD")&gt;VLOOKUP(R4715,SpeciesValidation!D:W,19,FALSE)),IF(TEXT(A4715,"MMDD")&lt;"0701",TEXT(A4715,"MMDD")&gt;VLOOKUP(R4715,SpeciesValidation!D:W,18,FALSE),TEXT(A4715,"MMDD")&lt;VLOOKUP(R4715,SpeciesValidation!D:W,19,FALSE))),"Date outside expected range for this species",""),"")))</f>
        <v/>
      </c>
      <c r="M4715" s="127" t="str">
        <f>IF(LEN(E4715&amp;"")&gt;0,IF(ISERROR(VLOOKUP(R4715,SpeciesValidation!D:I,6,FALSE)),"",VLOOKUP(R4715,SpeciesValidation!D:I,6,FALSE)),"")</f>
        <v/>
      </c>
      <c r="Q4715" s="36" t="str">
        <f>IF(LEN(E4715&amp;"")&gt;0,IF(ISERROR(VLOOKUP(E4715,SpeciesValidation!B:G,2,FALSE)=TRUE),"",VLOOKUP(E4715,SpeciesValidation!B:G,2,FALSE)),"")</f>
        <v/>
      </c>
      <c r="R4715" s="36" t="str">
        <f>IF(LEN(E4715&amp;"")&gt;0,IF(ISERROR(VLOOKUP(E4715,SpeciesLookup!B:G,4,FALSE)=TRUE),"",VLOOKUP(E4715,SpeciesLookup!B:G,4,FALSE)),"")</f>
        <v/>
      </c>
    </row>
    <row r="4716" spans="1:18" ht="13.2" x14ac:dyDescent="0.25">
      <c r="A4716" s="72"/>
      <c r="D4716" s="11"/>
      <c r="G4716" s="128" t="str">
        <f>IF(LEN(E4716&amp;"")&gt;0,IF(ISERROR(VLOOKUP(E4716,SpeciesLookup!B:G,6,FALSE)=TRUE),"",VLOOKUP(E4716,SpeciesLookup!B:G,6,FALSE)),"")</f>
        <v/>
      </c>
      <c r="H4716" s="128" t="str">
        <f>IF(LEN(E4716&amp;"")&gt;0,IF(ISERROR(VLOOKUP(E4716,SpeciesLookup!B:G,5,FALSE)=TRUE),"",VLOOKUP(E4716,SpeciesLookup!B:G,5,FALSE)),"")</f>
        <v/>
      </c>
      <c r="I4716" s="11"/>
      <c r="J4716" s="73"/>
      <c r="K4716" s="11"/>
      <c r="L4716" s="127" t="str">
        <f>TRIM(IF(ISERROR(VLOOKUP(R4716,SpeciesValidation!D:T,IF(ISNA(VLOOKUP(J4716,Validation!B$2:C$15,2,FALSE)),FALSE,VLOOKUP(J4716,Validation!B$2:C$15,2,FALSE)))),IF(LEN(E4716&amp;"")&gt;0,"",""),VLOOKUP(R4716,SpeciesValidation!D:T,VLOOKUP(J4716,Validation!B$2:C$15,2,FALSE),FALSE)) &amp; " " &amp; IF(ISERROR(IF(LEFT(J4716,1)="A",IF(IF(VLOOKUP(R4716,SpeciesValidation!D:W,20,FALSE)=FALSE,OR(TEXT(A4716,"MMDD")&lt;VLOOKUP(R4716,SpeciesValidation!D:W,18,FALSE),TEXT(A4716,"MMDD")&gt;VLOOKUP(R4716,SpeciesValidation!D:W,19,FALSE)),IF(TEXT(A4716,"MMDD")&lt;"0701",TEXT(A4716,"MMDD")&gt;VLOOKUP(R4716,SpeciesValidation!D:W,18,FALSE),TEXT(A4716,"MMDD")&lt;VLOOKUP(R4716,SpeciesValidation!D:W,19,FALSE))),"Date outside expected range for this species",""),"")),"",IF(LEFT(J4716,1)="A",IF(IF(VLOOKUP(R4716,SpeciesValidation!D:W,20,FALSE)=FALSE,OR(TEXT(A4716,"MMDD")&lt;VLOOKUP(R4716,SpeciesValidation!D:W,18,FALSE),TEXT(A4716,"MMDD")&gt;VLOOKUP(R4716,SpeciesValidation!D:W,19,FALSE)),IF(TEXT(A4716,"MMDD")&lt;"0701",TEXT(A4716,"MMDD")&gt;VLOOKUP(R4716,SpeciesValidation!D:W,18,FALSE),TEXT(A4716,"MMDD")&lt;VLOOKUP(R4716,SpeciesValidation!D:W,19,FALSE))),"Date outside expected range for this species",""),"")))</f>
        <v/>
      </c>
      <c r="M4716" s="127" t="str">
        <f>IF(LEN(E4716&amp;"")&gt;0,IF(ISERROR(VLOOKUP(R4716,SpeciesValidation!D:I,6,FALSE)),"",VLOOKUP(R4716,SpeciesValidation!D:I,6,FALSE)),"")</f>
        <v/>
      </c>
      <c r="Q4716" s="36" t="str">
        <f>IF(LEN(E4716&amp;"")&gt;0,IF(ISERROR(VLOOKUP(E4716,SpeciesValidation!B:G,2,FALSE)=TRUE),"",VLOOKUP(E4716,SpeciesValidation!B:G,2,FALSE)),"")</f>
        <v/>
      </c>
      <c r="R4716" s="36" t="str">
        <f>IF(LEN(E4716&amp;"")&gt;0,IF(ISERROR(VLOOKUP(E4716,SpeciesLookup!B:G,4,FALSE)=TRUE),"",VLOOKUP(E4716,SpeciesLookup!B:G,4,FALSE)),"")</f>
        <v/>
      </c>
    </row>
    <row r="4717" spans="1:18" ht="13.2" x14ac:dyDescent="0.25">
      <c r="A4717" s="72"/>
      <c r="D4717" s="11"/>
      <c r="G4717" s="128" t="str">
        <f>IF(LEN(E4717&amp;"")&gt;0,IF(ISERROR(VLOOKUP(E4717,SpeciesLookup!B:G,6,FALSE)=TRUE),"",VLOOKUP(E4717,SpeciesLookup!B:G,6,FALSE)),"")</f>
        <v/>
      </c>
      <c r="H4717" s="128" t="str">
        <f>IF(LEN(E4717&amp;"")&gt;0,IF(ISERROR(VLOOKUP(E4717,SpeciesLookup!B:G,5,FALSE)=TRUE),"",VLOOKUP(E4717,SpeciesLookup!B:G,5,FALSE)),"")</f>
        <v/>
      </c>
      <c r="I4717" s="11"/>
      <c r="J4717" s="73"/>
      <c r="K4717" s="11"/>
      <c r="L4717" s="127" t="str">
        <f>TRIM(IF(ISERROR(VLOOKUP(R4717,SpeciesValidation!D:T,IF(ISNA(VLOOKUP(J4717,Validation!B$2:C$15,2,FALSE)),FALSE,VLOOKUP(J4717,Validation!B$2:C$15,2,FALSE)))),IF(LEN(E4717&amp;"")&gt;0,"",""),VLOOKUP(R4717,SpeciesValidation!D:T,VLOOKUP(J4717,Validation!B$2:C$15,2,FALSE),FALSE)) &amp; " " &amp; IF(ISERROR(IF(LEFT(J4717,1)="A",IF(IF(VLOOKUP(R4717,SpeciesValidation!D:W,20,FALSE)=FALSE,OR(TEXT(A4717,"MMDD")&lt;VLOOKUP(R4717,SpeciesValidation!D:W,18,FALSE),TEXT(A4717,"MMDD")&gt;VLOOKUP(R4717,SpeciesValidation!D:W,19,FALSE)),IF(TEXT(A4717,"MMDD")&lt;"0701",TEXT(A4717,"MMDD")&gt;VLOOKUP(R4717,SpeciesValidation!D:W,18,FALSE),TEXT(A4717,"MMDD")&lt;VLOOKUP(R4717,SpeciesValidation!D:W,19,FALSE))),"Date outside expected range for this species",""),"")),"",IF(LEFT(J4717,1)="A",IF(IF(VLOOKUP(R4717,SpeciesValidation!D:W,20,FALSE)=FALSE,OR(TEXT(A4717,"MMDD")&lt;VLOOKUP(R4717,SpeciesValidation!D:W,18,FALSE),TEXT(A4717,"MMDD")&gt;VLOOKUP(R4717,SpeciesValidation!D:W,19,FALSE)),IF(TEXT(A4717,"MMDD")&lt;"0701",TEXT(A4717,"MMDD")&gt;VLOOKUP(R4717,SpeciesValidation!D:W,18,FALSE),TEXT(A4717,"MMDD")&lt;VLOOKUP(R4717,SpeciesValidation!D:W,19,FALSE))),"Date outside expected range for this species",""),"")))</f>
        <v/>
      </c>
      <c r="M4717" s="127" t="str">
        <f>IF(LEN(E4717&amp;"")&gt;0,IF(ISERROR(VLOOKUP(R4717,SpeciesValidation!D:I,6,FALSE)),"",VLOOKUP(R4717,SpeciesValidation!D:I,6,FALSE)),"")</f>
        <v/>
      </c>
      <c r="Q4717" s="36" t="str">
        <f>IF(LEN(E4717&amp;"")&gt;0,IF(ISERROR(VLOOKUP(E4717,SpeciesValidation!B:G,2,FALSE)=TRUE),"",VLOOKUP(E4717,SpeciesValidation!B:G,2,FALSE)),"")</f>
        <v/>
      </c>
      <c r="R4717" s="36" t="str">
        <f>IF(LEN(E4717&amp;"")&gt;0,IF(ISERROR(VLOOKUP(E4717,SpeciesLookup!B:G,4,FALSE)=TRUE),"",VLOOKUP(E4717,SpeciesLookup!B:G,4,FALSE)),"")</f>
        <v/>
      </c>
    </row>
    <row r="4718" spans="1:18" ht="13.2" x14ac:dyDescent="0.25">
      <c r="A4718" s="72"/>
      <c r="D4718" s="11"/>
      <c r="G4718" s="128" t="str">
        <f>IF(LEN(E4718&amp;"")&gt;0,IF(ISERROR(VLOOKUP(E4718,SpeciesLookup!B:G,6,FALSE)=TRUE),"",VLOOKUP(E4718,SpeciesLookup!B:G,6,FALSE)),"")</f>
        <v/>
      </c>
      <c r="H4718" s="128" t="str">
        <f>IF(LEN(E4718&amp;"")&gt;0,IF(ISERROR(VLOOKUP(E4718,SpeciesLookup!B:G,5,FALSE)=TRUE),"",VLOOKUP(E4718,SpeciesLookup!B:G,5,FALSE)),"")</f>
        <v/>
      </c>
      <c r="I4718" s="11"/>
      <c r="J4718" s="73"/>
      <c r="K4718" s="11"/>
      <c r="L4718" s="127" t="str">
        <f>TRIM(IF(ISERROR(VLOOKUP(R4718,SpeciesValidation!D:T,IF(ISNA(VLOOKUP(J4718,Validation!B$2:C$15,2,FALSE)),FALSE,VLOOKUP(J4718,Validation!B$2:C$15,2,FALSE)))),IF(LEN(E4718&amp;"")&gt;0,"",""),VLOOKUP(R4718,SpeciesValidation!D:T,VLOOKUP(J4718,Validation!B$2:C$15,2,FALSE),FALSE)) &amp; " " &amp; IF(ISERROR(IF(LEFT(J4718,1)="A",IF(IF(VLOOKUP(R4718,SpeciesValidation!D:W,20,FALSE)=FALSE,OR(TEXT(A4718,"MMDD")&lt;VLOOKUP(R4718,SpeciesValidation!D:W,18,FALSE),TEXT(A4718,"MMDD")&gt;VLOOKUP(R4718,SpeciesValidation!D:W,19,FALSE)),IF(TEXT(A4718,"MMDD")&lt;"0701",TEXT(A4718,"MMDD")&gt;VLOOKUP(R4718,SpeciesValidation!D:W,18,FALSE),TEXT(A4718,"MMDD")&lt;VLOOKUP(R4718,SpeciesValidation!D:W,19,FALSE))),"Date outside expected range for this species",""),"")),"",IF(LEFT(J4718,1)="A",IF(IF(VLOOKUP(R4718,SpeciesValidation!D:W,20,FALSE)=FALSE,OR(TEXT(A4718,"MMDD")&lt;VLOOKUP(R4718,SpeciesValidation!D:W,18,FALSE),TEXT(A4718,"MMDD")&gt;VLOOKUP(R4718,SpeciesValidation!D:W,19,FALSE)),IF(TEXT(A4718,"MMDD")&lt;"0701",TEXT(A4718,"MMDD")&gt;VLOOKUP(R4718,SpeciesValidation!D:W,18,FALSE),TEXT(A4718,"MMDD")&lt;VLOOKUP(R4718,SpeciesValidation!D:W,19,FALSE))),"Date outside expected range for this species",""),"")))</f>
        <v/>
      </c>
      <c r="M4718" s="127" t="str">
        <f>IF(LEN(E4718&amp;"")&gt;0,IF(ISERROR(VLOOKUP(R4718,SpeciesValidation!D:I,6,FALSE)),"",VLOOKUP(R4718,SpeciesValidation!D:I,6,FALSE)),"")</f>
        <v/>
      </c>
      <c r="Q4718" s="36" t="str">
        <f>IF(LEN(E4718&amp;"")&gt;0,IF(ISERROR(VLOOKUP(E4718,SpeciesValidation!B:G,2,FALSE)=TRUE),"",VLOOKUP(E4718,SpeciesValidation!B:G,2,FALSE)),"")</f>
        <v/>
      </c>
      <c r="R4718" s="36" t="str">
        <f>IF(LEN(E4718&amp;"")&gt;0,IF(ISERROR(VLOOKUP(E4718,SpeciesLookup!B:G,4,FALSE)=TRUE),"",VLOOKUP(E4718,SpeciesLookup!B:G,4,FALSE)),"")</f>
        <v/>
      </c>
    </row>
    <row r="4719" spans="1:18" ht="13.2" x14ac:dyDescent="0.25">
      <c r="A4719" s="72"/>
      <c r="D4719" s="11"/>
      <c r="G4719" s="128" t="str">
        <f>IF(LEN(E4719&amp;"")&gt;0,IF(ISERROR(VLOOKUP(E4719,SpeciesLookup!B:G,6,FALSE)=TRUE),"",VLOOKUP(E4719,SpeciesLookup!B:G,6,FALSE)),"")</f>
        <v/>
      </c>
      <c r="H4719" s="128" t="str">
        <f>IF(LEN(E4719&amp;"")&gt;0,IF(ISERROR(VLOOKUP(E4719,SpeciesLookup!B:G,5,FALSE)=TRUE),"",VLOOKUP(E4719,SpeciesLookup!B:G,5,FALSE)),"")</f>
        <v/>
      </c>
      <c r="I4719" s="11"/>
      <c r="J4719" s="73"/>
      <c r="K4719" s="11"/>
      <c r="L4719" s="127" t="str">
        <f>TRIM(IF(ISERROR(VLOOKUP(R4719,SpeciesValidation!D:T,IF(ISNA(VLOOKUP(J4719,Validation!B$2:C$15,2,FALSE)),FALSE,VLOOKUP(J4719,Validation!B$2:C$15,2,FALSE)))),IF(LEN(E4719&amp;"")&gt;0,"",""),VLOOKUP(R4719,SpeciesValidation!D:T,VLOOKUP(J4719,Validation!B$2:C$15,2,FALSE),FALSE)) &amp; " " &amp; IF(ISERROR(IF(LEFT(J4719,1)="A",IF(IF(VLOOKUP(R4719,SpeciesValidation!D:W,20,FALSE)=FALSE,OR(TEXT(A4719,"MMDD")&lt;VLOOKUP(R4719,SpeciesValidation!D:W,18,FALSE),TEXT(A4719,"MMDD")&gt;VLOOKUP(R4719,SpeciesValidation!D:W,19,FALSE)),IF(TEXT(A4719,"MMDD")&lt;"0701",TEXT(A4719,"MMDD")&gt;VLOOKUP(R4719,SpeciesValidation!D:W,18,FALSE),TEXT(A4719,"MMDD")&lt;VLOOKUP(R4719,SpeciesValidation!D:W,19,FALSE))),"Date outside expected range for this species",""),"")),"",IF(LEFT(J4719,1)="A",IF(IF(VLOOKUP(R4719,SpeciesValidation!D:W,20,FALSE)=FALSE,OR(TEXT(A4719,"MMDD")&lt;VLOOKUP(R4719,SpeciesValidation!D:W,18,FALSE),TEXT(A4719,"MMDD")&gt;VLOOKUP(R4719,SpeciesValidation!D:W,19,FALSE)),IF(TEXT(A4719,"MMDD")&lt;"0701",TEXT(A4719,"MMDD")&gt;VLOOKUP(R4719,SpeciesValidation!D:W,18,FALSE),TEXT(A4719,"MMDD")&lt;VLOOKUP(R4719,SpeciesValidation!D:W,19,FALSE))),"Date outside expected range for this species",""),"")))</f>
        <v/>
      </c>
      <c r="M4719" s="127" t="str">
        <f>IF(LEN(E4719&amp;"")&gt;0,IF(ISERROR(VLOOKUP(R4719,SpeciesValidation!D:I,6,FALSE)),"",VLOOKUP(R4719,SpeciesValidation!D:I,6,FALSE)),"")</f>
        <v/>
      </c>
      <c r="Q4719" s="36" t="str">
        <f>IF(LEN(E4719&amp;"")&gt;0,IF(ISERROR(VLOOKUP(E4719,SpeciesValidation!B:G,2,FALSE)=TRUE),"",VLOOKUP(E4719,SpeciesValidation!B:G,2,FALSE)),"")</f>
        <v/>
      </c>
      <c r="R4719" s="36" t="str">
        <f>IF(LEN(E4719&amp;"")&gt;0,IF(ISERROR(VLOOKUP(E4719,SpeciesLookup!B:G,4,FALSE)=TRUE),"",VLOOKUP(E4719,SpeciesLookup!B:G,4,FALSE)),"")</f>
        <v/>
      </c>
    </row>
    <row r="4720" spans="1:18" ht="13.2" x14ac:dyDescent="0.25">
      <c r="A4720" s="72"/>
      <c r="D4720" s="11"/>
      <c r="G4720" s="128" t="str">
        <f>IF(LEN(E4720&amp;"")&gt;0,IF(ISERROR(VLOOKUP(E4720,SpeciesLookup!B:G,6,FALSE)=TRUE),"",VLOOKUP(E4720,SpeciesLookup!B:G,6,FALSE)),"")</f>
        <v/>
      </c>
      <c r="H4720" s="128" t="str">
        <f>IF(LEN(E4720&amp;"")&gt;0,IF(ISERROR(VLOOKUP(E4720,SpeciesLookup!B:G,5,FALSE)=TRUE),"",VLOOKUP(E4720,SpeciesLookup!B:G,5,FALSE)),"")</f>
        <v/>
      </c>
      <c r="I4720" s="11"/>
      <c r="J4720" s="73"/>
      <c r="K4720" s="11"/>
      <c r="L4720" s="127" t="str">
        <f>TRIM(IF(ISERROR(VLOOKUP(R4720,SpeciesValidation!D:T,IF(ISNA(VLOOKUP(J4720,Validation!B$2:C$15,2,FALSE)),FALSE,VLOOKUP(J4720,Validation!B$2:C$15,2,FALSE)))),IF(LEN(E4720&amp;"")&gt;0,"",""),VLOOKUP(R4720,SpeciesValidation!D:T,VLOOKUP(J4720,Validation!B$2:C$15,2,FALSE),FALSE)) &amp; " " &amp; IF(ISERROR(IF(LEFT(J4720,1)="A",IF(IF(VLOOKUP(R4720,SpeciesValidation!D:W,20,FALSE)=FALSE,OR(TEXT(A4720,"MMDD")&lt;VLOOKUP(R4720,SpeciesValidation!D:W,18,FALSE),TEXT(A4720,"MMDD")&gt;VLOOKUP(R4720,SpeciesValidation!D:W,19,FALSE)),IF(TEXT(A4720,"MMDD")&lt;"0701",TEXT(A4720,"MMDD")&gt;VLOOKUP(R4720,SpeciesValidation!D:W,18,FALSE),TEXT(A4720,"MMDD")&lt;VLOOKUP(R4720,SpeciesValidation!D:W,19,FALSE))),"Date outside expected range for this species",""),"")),"",IF(LEFT(J4720,1)="A",IF(IF(VLOOKUP(R4720,SpeciesValidation!D:W,20,FALSE)=FALSE,OR(TEXT(A4720,"MMDD")&lt;VLOOKUP(R4720,SpeciesValidation!D:W,18,FALSE),TEXT(A4720,"MMDD")&gt;VLOOKUP(R4720,SpeciesValidation!D:W,19,FALSE)),IF(TEXT(A4720,"MMDD")&lt;"0701",TEXT(A4720,"MMDD")&gt;VLOOKUP(R4720,SpeciesValidation!D:W,18,FALSE),TEXT(A4720,"MMDD")&lt;VLOOKUP(R4720,SpeciesValidation!D:W,19,FALSE))),"Date outside expected range for this species",""),"")))</f>
        <v/>
      </c>
      <c r="M4720" s="127" t="str">
        <f>IF(LEN(E4720&amp;"")&gt;0,IF(ISERROR(VLOOKUP(R4720,SpeciesValidation!D:I,6,FALSE)),"",VLOOKUP(R4720,SpeciesValidation!D:I,6,FALSE)),"")</f>
        <v/>
      </c>
      <c r="Q4720" s="36" t="str">
        <f>IF(LEN(E4720&amp;"")&gt;0,IF(ISERROR(VLOOKUP(E4720,SpeciesValidation!B:G,2,FALSE)=TRUE),"",VLOOKUP(E4720,SpeciesValidation!B:G,2,FALSE)),"")</f>
        <v/>
      </c>
      <c r="R4720" s="36" t="str">
        <f>IF(LEN(E4720&amp;"")&gt;0,IF(ISERROR(VLOOKUP(E4720,SpeciesLookup!B:G,4,FALSE)=TRUE),"",VLOOKUP(E4720,SpeciesLookup!B:G,4,FALSE)),"")</f>
        <v/>
      </c>
    </row>
    <row r="4721" spans="1:18" ht="13.2" x14ac:dyDescent="0.25">
      <c r="A4721" s="72"/>
      <c r="D4721" s="11"/>
      <c r="G4721" s="128" t="str">
        <f>IF(LEN(E4721&amp;"")&gt;0,IF(ISERROR(VLOOKUP(E4721,SpeciesLookup!B:G,6,FALSE)=TRUE),"",VLOOKUP(E4721,SpeciesLookup!B:G,6,FALSE)),"")</f>
        <v/>
      </c>
      <c r="H4721" s="128" t="str">
        <f>IF(LEN(E4721&amp;"")&gt;0,IF(ISERROR(VLOOKUP(E4721,SpeciesLookup!B:G,5,FALSE)=TRUE),"",VLOOKUP(E4721,SpeciesLookup!B:G,5,FALSE)),"")</f>
        <v/>
      </c>
      <c r="I4721" s="11"/>
      <c r="J4721" s="73"/>
      <c r="K4721" s="11"/>
      <c r="L4721" s="127" t="str">
        <f>TRIM(IF(ISERROR(VLOOKUP(R4721,SpeciesValidation!D:T,IF(ISNA(VLOOKUP(J4721,Validation!B$2:C$15,2,FALSE)),FALSE,VLOOKUP(J4721,Validation!B$2:C$15,2,FALSE)))),IF(LEN(E4721&amp;"")&gt;0,"",""),VLOOKUP(R4721,SpeciesValidation!D:T,VLOOKUP(J4721,Validation!B$2:C$15,2,FALSE),FALSE)) &amp; " " &amp; IF(ISERROR(IF(LEFT(J4721,1)="A",IF(IF(VLOOKUP(R4721,SpeciesValidation!D:W,20,FALSE)=FALSE,OR(TEXT(A4721,"MMDD")&lt;VLOOKUP(R4721,SpeciesValidation!D:W,18,FALSE),TEXT(A4721,"MMDD")&gt;VLOOKUP(R4721,SpeciesValidation!D:W,19,FALSE)),IF(TEXT(A4721,"MMDD")&lt;"0701",TEXT(A4721,"MMDD")&gt;VLOOKUP(R4721,SpeciesValidation!D:W,18,FALSE),TEXT(A4721,"MMDD")&lt;VLOOKUP(R4721,SpeciesValidation!D:W,19,FALSE))),"Date outside expected range for this species",""),"")),"",IF(LEFT(J4721,1)="A",IF(IF(VLOOKUP(R4721,SpeciesValidation!D:W,20,FALSE)=FALSE,OR(TEXT(A4721,"MMDD")&lt;VLOOKUP(R4721,SpeciesValidation!D:W,18,FALSE),TEXT(A4721,"MMDD")&gt;VLOOKUP(R4721,SpeciesValidation!D:W,19,FALSE)),IF(TEXT(A4721,"MMDD")&lt;"0701",TEXT(A4721,"MMDD")&gt;VLOOKUP(R4721,SpeciesValidation!D:W,18,FALSE),TEXT(A4721,"MMDD")&lt;VLOOKUP(R4721,SpeciesValidation!D:W,19,FALSE))),"Date outside expected range for this species",""),"")))</f>
        <v/>
      </c>
      <c r="M4721" s="127" t="str">
        <f>IF(LEN(E4721&amp;"")&gt;0,IF(ISERROR(VLOOKUP(R4721,SpeciesValidation!D:I,6,FALSE)),"",VLOOKUP(R4721,SpeciesValidation!D:I,6,FALSE)),"")</f>
        <v/>
      </c>
      <c r="Q4721" s="36" t="str">
        <f>IF(LEN(E4721&amp;"")&gt;0,IF(ISERROR(VLOOKUP(E4721,SpeciesValidation!B:G,2,FALSE)=TRUE),"",VLOOKUP(E4721,SpeciesValidation!B:G,2,FALSE)),"")</f>
        <v/>
      </c>
      <c r="R4721" s="36" t="str">
        <f>IF(LEN(E4721&amp;"")&gt;0,IF(ISERROR(VLOOKUP(E4721,SpeciesLookup!B:G,4,FALSE)=TRUE),"",VLOOKUP(E4721,SpeciesLookup!B:G,4,FALSE)),"")</f>
        <v/>
      </c>
    </row>
    <row r="4722" spans="1:18" ht="13.2" x14ac:dyDescent="0.25">
      <c r="A4722" s="72"/>
      <c r="D4722" s="11"/>
      <c r="G4722" s="128" t="str">
        <f>IF(LEN(E4722&amp;"")&gt;0,IF(ISERROR(VLOOKUP(E4722,SpeciesLookup!B:G,6,FALSE)=TRUE),"",VLOOKUP(E4722,SpeciesLookup!B:G,6,FALSE)),"")</f>
        <v/>
      </c>
      <c r="H4722" s="128" t="str">
        <f>IF(LEN(E4722&amp;"")&gt;0,IF(ISERROR(VLOOKUP(E4722,SpeciesLookup!B:G,5,FALSE)=TRUE),"",VLOOKUP(E4722,SpeciesLookup!B:G,5,FALSE)),"")</f>
        <v/>
      </c>
      <c r="I4722" s="11"/>
      <c r="J4722" s="73"/>
      <c r="K4722" s="11"/>
      <c r="L4722" s="127" t="str">
        <f>TRIM(IF(ISERROR(VLOOKUP(R4722,SpeciesValidation!D:T,IF(ISNA(VLOOKUP(J4722,Validation!B$2:C$15,2,FALSE)),FALSE,VLOOKUP(J4722,Validation!B$2:C$15,2,FALSE)))),IF(LEN(E4722&amp;"")&gt;0,"",""),VLOOKUP(R4722,SpeciesValidation!D:T,VLOOKUP(J4722,Validation!B$2:C$15,2,FALSE),FALSE)) &amp; " " &amp; IF(ISERROR(IF(LEFT(J4722,1)="A",IF(IF(VLOOKUP(R4722,SpeciesValidation!D:W,20,FALSE)=FALSE,OR(TEXT(A4722,"MMDD")&lt;VLOOKUP(R4722,SpeciesValidation!D:W,18,FALSE),TEXT(A4722,"MMDD")&gt;VLOOKUP(R4722,SpeciesValidation!D:W,19,FALSE)),IF(TEXT(A4722,"MMDD")&lt;"0701",TEXT(A4722,"MMDD")&gt;VLOOKUP(R4722,SpeciesValidation!D:W,18,FALSE),TEXT(A4722,"MMDD")&lt;VLOOKUP(R4722,SpeciesValidation!D:W,19,FALSE))),"Date outside expected range for this species",""),"")),"",IF(LEFT(J4722,1)="A",IF(IF(VLOOKUP(R4722,SpeciesValidation!D:W,20,FALSE)=FALSE,OR(TEXT(A4722,"MMDD")&lt;VLOOKUP(R4722,SpeciesValidation!D:W,18,FALSE),TEXT(A4722,"MMDD")&gt;VLOOKUP(R4722,SpeciesValidation!D:W,19,FALSE)),IF(TEXT(A4722,"MMDD")&lt;"0701",TEXT(A4722,"MMDD")&gt;VLOOKUP(R4722,SpeciesValidation!D:W,18,FALSE),TEXT(A4722,"MMDD")&lt;VLOOKUP(R4722,SpeciesValidation!D:W,19,FALSE))),"Date outside expected range for this species",""),"")))</f>
        <v/>
      </c>
      <c r="M4722" s="127" t="str">
        <f>IF(LEN(E4722&amp;"")&gt;0,IF(ISERROR(VLOOKUP(R4722,SpeciesValidation!D:I,6,FALSE)),"",VLOOKUP(R4722,SpeciesValidation!D:I,6,FALSE)),"")</f>
        <v/>
      </c>
      <c r="Q4722" s="36" t="str">
        <f>IF(LEN(E4722&amp;"")&gt;0,IF(ISERROR(VLOOKUP(E4722,SpeciesValidation!B:G,2,FALSE)=TRUE),"",VLOOKUP(E4722,SpeciesValidation!B:G,2,FALSE)),"")</f>
        <v/>
      </c>
      <c r="R4722" s="36" t="str">
        <f>IF(LEN(E4722&amp;"")&gt;0,IF(ISERROR(VLOOKUP(E4722,SpeciesLookup!B:G,4,FALSE)=TRUE),"",VLOOKUP(E4722,SpeciesLookup!B:G,4,FALSE)),"")</f>
        <v/>
      </c>
    </row>
    <row r="4723" spans="1:18" ht="13.2" x14ac:dyDescent="0.25">
      <c r="A4723" s="72"/>
      <c r="D4723" s="11"/>
      <c r="G4723" s="128" t="str">
        <f>IF(LEN(E4723&amp;"")&gt;0,IF(ISERROR(VLOOKUP(E4723,SpeciesLookup!B:G,6,FALSE)=TRUE),"",VLOOKUP(E4723,SpeciesLookup!B:G,6,FALSE)),"")</f>
        <v/>
      </c>
      <c r="H4723" s="128" t="str">
        <f>IF(LEN(E4723&amp;"")&gt;0,IF(ISERROR(VLOOKUP(E4723,SpeciesLookup!B:G,5,FALSE)=TRUE),"",VLOOKUP(E4723,SpeciesLookup!B:G,5,FALSE)),"")</f>
        <v/>
      </c>
      <c r="I4723" s="11"/>
      <c r="J4723" s="73"/>
      <c r="K4723" s="11"/>
      <c r="L4723" s="127" t="str">
        <f>TRIM(IF(ISERROR(VLOOKUP(R4723,SpeciesValidation!D:T,IF(ISNA(VLOOKUP(J4723,Validation!B$2:C$15,2,FALSE)),FALSE,VLOOKUP(J4723,Validation!B$2:C$15,2,FALSE)))),IF(LEN(E4723&amp;"")&gt;0,"",""),VLOOKUP(R4723,SpeciesValidation!D:T,VLOOKUP(J4723,Validation!B$2:C$15,2,FALSE),FALSE)) &amp; " " &amp; IF(ISERROR(IF(LEFT(J4723,1)="A",IF(IF(VLOOKUP(R4723,SpeciesValidation!D:W,20,FALSE)=FALSE,OR(TEXT(A4723,"MMDD")&lt;VLOOKUP(R4723,SpeciesValidation!D:W,18,FALSE),TEXT(A4723,"MMDD")&gt;VLOOKUP(R4723,SpeciesValidation!D:W,19,FALSE)),IF(TEXT(A4723,"MMDD")&lt;"0701",TEXT(A4723,"MMDD")&gt;VLOOKUP(R4723,SpeciesValidation!D:W,18,FALSE),TEXT(A4723,"MMDD")&lt;VLOOKUP(R4723,SpeciesValidation!D:W,19,FALSE))),"Date outside expected range for this species",""),"")),"",IF(LEFT(J4723,1)="A",IF(IF(VLOOKUP(R4723,SpeciesValidation!D:W,20,FALSE)=FALSE,OR(TEXT(A4723,"MMDD")&lt;VLOOKUP(R4723,SpeciesValidation!D:W,18,FALSE),TEXT(A4723,"MMDD")&gt;VLOOKUP(R4723,SpeciesValidation!D:W,19,FALSE)),IF(TEXT(A4723,"MMDD")&lt;"0701",TEXT(A4723,"MMDD")&gt;VLOOKUP(R4723,SpeciesValidation!D:W,18,FALSE),TEXT(A4723,"MMDD")&lt;VLOOKUP(R4723,SpeciesValidation!D:W,19,FALSE))),"Date outside expected range for this species",""),"")))</f>
        <v/>
      </c>
      <c r="M4723" s="127" t="str">
        <f>IF(LEN(E4723&amp;"")&gt;0,IF(ISERROR(VLOOKUP(R4723,SpeciesValidation!D:I,6,FALSE)),"",VLOOKUP(R4723,SpeciesValidation!D:I,6,FALSE)),"")</f>
        <v/>
      </c>
      <c r="Q4723" s="36" t="str">
        <f>IF(LEN(E4723&amp;"")&gt;0,IF(ISERROR(VLOOKUP(E4723,SpeciesValidation!B:G,2,FALSE)=TRUE),"",VLOOKUP(E4723,SpeciesValidation!B:G,2,FALSE)),"")</f>
        <v/>
      </c>
      <c r="R4723" s="36" t="str">
        <f>IF(LEN(E4723&amp;"")&gt;0,IF(ISERROR(VLOOKUP(E4723,SpeciesLookup!B:G,4,FALSE)=TRUE),"",VLOOKUP(E4723,SpeciesLookup!B:G,4,FALSE)),"")</f>
        <v/>
      </c>
    </row>
    <row r="4724" spans="1:18" ht="13.2" x14ac:dyDescent="0.25">
      <c r="A4724" s="72"/>
      <c r="D4724" s="11"/>
      <c r="G4724" s="128" t="str">
        <f>IF(LEN(E4724&amp;"")&gt;0,IF(ISERROR(VLOOKUP(E4724,SpeciesLookup!B:G,6,FALSE)=TRUE),"",VLOOKUP(E4724,SpeciesLookup!B:G,6,FALSE)),"")</f>
        <v/>
      </c>
      <c r="H4724" s="128" t="str">
        <f>IF(LEN(E4724&amp;"")&gt;0,IF(ISERROR(VLOOKUP(E4724,SpeciesLookup!B:G,5,FALSE)=TRUE),"",VLOOKUP(E4724,SpeciesLookup!B:G,5,FALSE)),"")</f>
        <v/>
      </c>
      <c r="I4724" s="11"/>
      <c r="J4724" s="73"/>
      <c r="K4724" s="11"/>
      <c r="L4724" s="127" t="str">
        <f>TRIM(IF(ISERROR(VLOOKUP(R4724,SpeciesValidation!D:T,IF(ISNA(VLOOKUP(J4724,Validation!B$2:C$15,2,FALSE)),FALSE,VLOOKUP(J4724,Validation!B$2:C$15,2,FALSE)))),IF(LEN(E4724&amp;"")&gt;0,"",""),VLOOKUP(R4724,SpeciesValidation!D:T,VLOOKUP(J4724,Validation!B$2:C$15,2,FALSE),FALSE)) &amp; " " &amp; IF(ISERROR(IF(LEFT(J4724,1)="A",IF(IF(VLOOKUP(R4724,SpeciesValidation!D:W,20,FALSE)=FALSE,OR(TEXT(A4724,"MMDD")&lt;VLOOKUP(R4724,SpeciesValidation!D:W,18,FALSE),TEXT(A4724,"MMDD")&gt;VLOOKUP(R4724,SpeciesValidation!D:W,19,FALSE)),IF(TEXT(A4724,"MMDD")&lt;"0701",TEXT(A4724,"MMDD")&gt;VLOOKUP(R4724,SpeciesValidation!D:W,18,FALSE),TEXT(A4724,"MMDD")&lt;VLOOKUP(R4724,SpeciesValidation!D:W,19,FALSE))),"Date outside expected range for this species",""),"")),"",IF(LEFT(J4724,1)="A",IF(IF(VLOOKUP(R4724,SpeciesValidation!D:W,20,FALSE)=FALSE,OR(TEXT(A4724,"MMDD")&lt;VLOOKUP(R4724,SpeciesValidation!D:W,18,FALSE),TEXT(A4724,"MMDD")&gt;VLOOKUP(R4724,SpeciesValidation!D:W,19,FALSE)),IF(TEXT(A4724,"MMDD")&lt;"0701",TEXT(A4724,"MMDD")&gt;VLOOKUP(R4724,SpeciesValidation!D:W,18,FALSE),TEXT(A4724,"MMDD")&lt;VLOOKUP(R4724,SpeciesValidation!D:W,19,FALSE))),"Date outside expected range for this species",""),"")))</f>
        <v/>
      </c>
      <c r="M4724" s="127" t="str">
        <f>IF(LEN(E4724&amp;"")&gt;0,IF(ISERROR(VLOOKUP(R4724,SpeciesValidation!D:I,6,FALSE)),"",VLOOKUP(R4724,SpeciesValidation!D:I,6,FALSE)),"")</f>
        <v/>
      </c>
      <c r="Q4724" s="36" t="str">
        <f>IF(LEN(E4724&amp;"")&gt;0,IF(ISERROR(VLOOKUP(E4724,SpeciesValidation!B:G,2,FALSE)=TRUE),"",VLOOKUP(E4724,SpeciesValidation!B:G,2,FALSE)),"")</f>
        <v/>
      </c>
      <c r="R4724" s="36" t="str">
        <f>IF(LEN(E4724&amp;"")&gt;0,IF(ISERROR(VLOOKUP(E4724,SpeciesLookup!B:G,4,FALSE)=TRUE),"",VLOOKUP(E4724,SpeciesLookup!B:G,4,FALSE)),"")</f>
        <v/>
      </c>
    </row>
    <row r="4725" spans="1:18" ht="13.2" x14ac:dyDescent="0.25">
      <c r="A4725" s="72"/>
      <c r="D4725" s="11"/>
      <c r="G4725" s="128" t="str">
        <f>IF(LEN(E4725&amp;"")&gt;0,IF(ISERROR(VLOOKUP(E4725,SpeciesLookup!B:G,6,FALSE)=TRUE),"",VLOOKUP(E4725,SpeciesLookup!B:G,6,FALSE)),"")</f>
        <v/>
      </c>
      <c r="H4725" s="128" t="str">
        <f>IF(LEN(E4725&amp;"")&gt;0,IF(ISERROR(VLOOKUP(E4725,SpeciesLookup!B:G,5,FALSE)=TRUE),"",VLOOKUP(E4725,SpeciesLookup!B:G,5,FALSE)),"")</f>
        <v/>
      </c>
      <c r="I4725" s="11"/>
      <c r="J4725" s="73"/>
      <c r="K4725" s="11"/>
      <c r="L4725" s="127" t="str">
        <f>TRIM(IF(ISERROR(VLOOKUP(R4725,SpeciesValidation!D:T,IF(ISNA(VLOOKUP(J4725,Validation!B$2:C$15,2,FALSE)),FALSE,VLOOKUP(J4725,Validation!B$2:C$15,2,FALSE)))),IF(LEN(E4725&amp;"")&gt;0,"",""),VLOOKUP(R4725,SpeciesValidation!D:T,VLOOKUP(J4725,Validation!B$2:C$15,2,FALSE),FALSE)) &amp; " " &amp; IF(ISERROR(IF(LEFT(J4725,1)="A",IF(IF(VLOOKUP(R4725,SpeciesValidation!D:W,20,FALSE)=FALSE,OR(TEXT(A4725,"MMDD")&lt;VLOOKUP(R4725,SpeciesValidation!D:W,18,FALSE),TEXT(A4725,"MMDD")&gt;VLOOKUP(R4725,SpeciesValidation!D:W,19,FALSE)),IF(TEXT(A4725,"MMDD")&lt;"0701",TEXT(A4725,"MMDD")&gt;VLOOKUP(R4725,SpeciesValidation!D:W,18,FALSE),TEXT(A4725,"MMDD")&lt;VLOOKUP(R4725,SpeciesValidation!D:W,19,FALSE))),"Date outside expected range for this species",""),"")),"",IF(LEFT(J4725,1)="A",IF(IF(VLOOKUP(R4725,SpeciesValidation!D:W,20,FALSE)=FALSE,OR(TEXT(A4725,"MMDD")&lt;VLOOKUP(R4725,SpeciesValidation!D:W,18,FALSE),TEXT(A4725,"MMDD")&gt;VLOOKUP(R4725,SpeciesValidation!D:W,19,FALSE)),IF(TEXT(A4725,"MMDD")&lt;"0701",TEXT(A4725,"MMDD")&gt;VLOOKUP(R4725,SpeciesValidation!D:W,18,FALSE),TEXT(A4725,"MMDD")&lt;VLOOKUP(R4725,SpeciesValidation!D:W,19,FALSE))),"Date outside expected range for this species",""),"")))</f>
        <v/>
      </c>
      <c r="M4725" s="127" t="str">
        <f>IF(LEN(E4725&amp;"")&gt;0,IF(ISERROR(VLOOKUP(R4725,SpeciesValidation!D:I,6,FALSE)),"",VLOOKUP(R4725,SpeciesValidation!D:I,6,FALSE)),"")</f>
        <v/>
      </c>
      <c r="Q4725" s="36" t="str">
        <f>IF(LEN(E4725&amp;"")&gt;0,IF(ISERROR(VLOOKUP(E4725,SpeciesValidation!B:G,2,FALSE)=TRUE),"",VLOOKUP(E4725,SpeciesValidation!B:G,2,FALSE)),"")</f>
        <v/>
      </c>
      <c r="R4725" s="36" t="str">
        <f>IF(LEN(E4725&amp;"")&gt;0,IF(ISERROR(VLOOKUP(E4725,SpeciesLookup!B:G,4,FALSE)=TRUE),"",VLOOKUP(E4725,SpeciesLookup!B:G,4,FALSE)),"")</f>
        <v/>
      </c>
    </row>
    <row r="4726" spans="1:18" ht="13.2" x14ac:dyDescent="0.25">
      <c r="A4726" s="72"/>
      <c r="D4726" s="11"/>
      <c r="G4726" s="128" t="str">
        <f>IF(LEN(E4726&amp;"")&gt;0,IF(ISERROR(VLOOKUP(E4726,SpeciesLookup!B:G,6,FALSE)=TRUE),"",VLOOKUP(E4726,SpeciesLookup!B:G,6,FALSE)),"")</f>
        <v/>
      </c>
      <c r="H4726" s="128" t="str">
        <f>IF(LEN(E4726&amp;"")&gt;0,IF(ISERROR(VLOOKUP(E4726,SpeciesLookup!B:G,5,FALSE)=TRUE),"",VLOOKUP(E4726,SpeciesLookup!B:G,5,FALSE)),"")</f>
        <v/>
      </c>
      <c r="I4726" s="11"/>
      <c r="J4726" s="73"/>
      <c r="K4726" s="11"/>
      <c r="L4726" s="127" t="str">
        <f>TRIM(IF(ISERROR(VLOOKUP(R4726,SpeciesValidation!D:T,IF(ISNA(VLOOKUP(J4726,Validation!B$2:C$15,2,FALSE)),FALSE,VLOOKUP(J4726,Validation!B$2:C$15,2,FALSE)))),IF(LEN(E4726&amp;"")&gt;0,"",""),VLOOKUP(R4726,SpeciesValidation!D:T,VLOOKUP(J4726,Validation!B$2:C$15,2,FALSE),FALSE)) &amp; " " &amp; IF(ISERROR(IF(LEFT(J4726,1)="A",IF(IF(VLOOKUP(R4726,SpeciesValidation!D:W,20,FALSE)=FALSE,OR(TEXT(A4726,"MMDD")&lt;VLOOKUP(R4726,SpeciesValidation!D:W,18,FALSE),TEXT(A4726,"MMDD")&gt;VLOOKUP(R4726,SpeciesValidation!D:W,19,FALSE)),IF(TEXT(A4726,"MMDD")&lt;"0701",TEXT(A4726,"MMDD")&gt;VLOOKUP(R4726,SpeciesValidation!D:W,18,FALSE),TEXT(A4726,"MMDD")&lt;VLOOKUP(R4726,SpeciesValidation!D:W,19,FALSE))),"Date outside expected range for this species",""),"")),"",IF(LEFT(J4726,1)="A",IF(IF(VLOOKUP(R4726,SpeciesValidation!D:W,20,FALSE)=FALSE,OR(TEXT(A4726,"MMDD")&lt;VLOOKUP(R4726,SpeciesValidation!D:W,18,FALSE),TEXT(A4726,"MMDD")&gt;VLOOKUP(R4726,SpeciesValidation!D:W,19,FALSE)),IF(TEXT(A4726,"MMDD")&lt;"0701",TEXT(A4726,"MMDD")&gt;VLOOKUP(R4726,SpeciesValidation!D:W,18,FALSE),TEXT(A4726,"MMDD")&lt;VLOOKUP(R4726,SpeciesValidation!D:W,19,FALSE))),"Date outside expected range for this species",""),"")))</f>
        <v/>
      </c>
      <c r="M4726" s="127" t="str">
        <f>IF(LEN(E4726&amp;"")&gt;0,IF(ISERROR(VLOOKUP(R4726,SpeciesValidation!D:I,6,FALSE)),"",VLOOKUP(R4726,SpeciesValidation!D:I,6,FALSE)),"")</f>
        <v/>
      </c>
      <c r="Q4726" s="36" t="str">
        <f>IF(LEN(E4726&amp;"")&gt;0,IF(ISERROR(VLOOKUP(E4726,SpeciesValidation!B:G,2,FALSE)=TRUE),"",VLOOKUP(E4726,SpeciesValidation!B:G,2,FALSE)),"")</f>
        <v/>
      </c>
      <c r="R4726" s="36" t="str">
        <f>IF(LEN(E4726&amp;"")&gt;0,IF(ISERROR(VLOOKUP(E4726,SpeciesLookup!B:G,4,FALSE)=TRUE),"",VLOOKUP(E4726,SpeciesLookup!B:G,4,FALSE)),"")</f>
        <v/>
      </c>
    </row>
    <row r="4727" spans="1:18" ht="13.2" x14ac:dyDescent="0.25">
      <c r="A4727" s="72"/>
      <c r="D4727" s="11"/>
      <c r="G4727" s="128" t="str">
        <f>IF(LEN(E4727&amp;"")&gt;0,IF(ISERROR(VLOOKUP(E4727,SpeciesLookup!B:G,6,FALSE)=TRUE),"",VLOOKUP(E4727,SpeciesLookup!B:G,6,FALSE)),"")</f>
        <v/>
      </c>
      <c r="H4727" s="128" t="str">
        <f>IF(LEN(E4727&amp;"")&gt;0,IF(ISERROR(VLOOKUP(E4727,SpeciesLookup!B:G,5,FALSE)=TRUE),"",VLOOKUP(E4727,SpeciesLookup!B:G,5,FALSE)),"")</f>
        <v/>
      </c>
      <c r="I4727" s="11"/>
      <c r="J4727" s="73"/>
      <c r="K4727" s="11"/>
      <c r="L4727" s="127" t="str">
        <f>TRIM(IF(ISERROR(VLOOKUP(R4727,SpeciesValidation!D:T,IF(ISNA(VLOOKUP(J4727,Validation!B$2:C$15,2,FALSE)),FALSE,VLOOKUP(J4727,Validation!B$2:C$15,2,FALSE)))),IF(LEN(E4727&amp;"")&gt;0,"",""),VLOOKUP(R4727,SpeciesValidation!D:T,VLOOKUP(J4727,Validation!B$2:C$15,2,FALSE),FALSE)) &amp; " " &amp; IF(ISERROR(IF(LEFT(J4727,1)="A",IF(IF(VLOOKUP(R4727,SpeciesValidation!D:W,20,FALSE)=FALSE,OR(TEXT(A4727,"MMDD")&lt;VLOOKUP(R4727,SpeciesValidation!D:W,18,FALSE),TEXT(A4727,"MMDD")&gt;VLOOKUP(R4727,SpeciesValidation!D:W,19,FALSE)),IF(TEXT(A4727,"MMDD")&lt;"0701",TEXT(A4727,"MMDD")&gt;VLOOKUP(R4727,SpeciesValidation!D:W,18,FALSE),TEXT(A4727,"MMDD")&lt;VLOOKUP(R4727,SpeciesValidation!D:W,19,FALSE))),"Date outside expected range for this species",""),"")),"",IF(LEFT(J4727,1)="A",IF(IF(VLOOKUP(R4727,SpeciesValidation!D:W,20,FALSE)=FALSE,OR(TEXT(A4727,"MMDD")&lt;VLOOKUP(R4727,SpeciesValidation!D:W,18,FALSE),TEXT(A4727,"MMDD")&gt;VLOOKUP(R4727,SpeciesValidation!D:W,19,FALSE)),IF(TEXT(A4727,"MMDD")&lt;"0701",TEXT(A4727,"MMDD")&gt;VLOOKUP(R4727,SpeciesValidation!D:W,18,FALSE),TEXT(A4727,"MMDD")&lt;VLOOKUP(R4727,SpeciesValidation!D:W,19,FALSE))),"Date outside expected range for this species",""),"")))</f>
        <v/>
      </c>
      <c r="M4727" s="127" t="str">
        <f>IF(LEN(E4727&amp;"")&gt;0,IF(ISERROR(VLOOKUP(R4727,SpeciesValidation!D:I,6,FALSE)),"",VLOOKUP(R4727,SpeciesValidation!D:I,6,FALSE)),"")</f>
        <v/>
      </c>
      <c r="Q4727" s="36" t="str">
        <f>IF(LEN(E4727&amp;"")&gt;0,IF(ISERROR(VLOOKUP(E4727,SpeciesValidation!B:G,2,FALSE)=TRUE),"",VLOOKUP(E4727,SpeciesValidation!B:G,2,FALSE)),"")</f>
        <v/>
      </c>
      <c r="R4727" s="36" t="str">
        <f>IF(LEN(E4727&amp;"")&gt;0,IF(ISERROR(VLOOKUP(E4727,SpeciesLookup!B:G,4,FALSE)=TRUE),"",VLOOKUP(E4727,SpeciesLookup!B:G,4,FALSE)),"")</f>
        <v/>
      </c>
    </row>
    <row r="4728" spans="1:18" ht="13.2" x14ac:dyDescent="0.25">
      <c r="A4728" s="72"/>
      <c r="D4728" s="11"/>
      <c r="G4728" s="128" t="str">
        <f>IF(LEN(E4728&amp;"")&gt;0,IF(ISERROR(VLOOKUP(E4728,SpeciesLookup!B:G,6,FALSE)=TRUE),"",VLOOKUP(E4728,SpeciesLookup!B:G,6,FALSE)),"")</f>
        <v/>
      </c>
      <c r="H4728" s="128" t="str">
        <f>IF(LEN(E4728&amp;"")&gt;0,IF(ISERROR(VLOOKUP(E4728,SpeciesLookup!B:G,5,FALSE)=TRUE),"",VLOOKUP(E4728,SpeciesLookup!B:G,5,FALSE)),"")</f>
        <v/>
      </c>
      <c r="I4728" s="11"/>
      <c r="J4728" s="73"/>
      <c r="K4728" s="11"/>
      <c r="L4728" s="127" t="str">
        <f>TRIM(IF(ISERROR(VLOOKUP(R4728,SpeciesValidation!D:T,IF(ISNA(VLOOKUP(J4728,Validation!B$2:C$15,2,FALSE)),FALSE,VLOOKUP(J4728,Validation!B$2:C$15,2,FALSE)))),IF(LEN(E4728&amp;"")&gt;0,"",""),VLOOKUP(R4728,SpeciesValidation!D:T,VLOOKUP(J4728,Validation!B$2:C$15,2,FALSE),FALSE)) &amp; " " &amp; IF(ISERROR(IF(LEFT(J4728,1)="A",IF(IF(VLOOKUP(R4728,SpeciesValidation!D:W,20,FALSE)=FALSE,OR(TEXT(A4728,"MMDD")&lt;VLOOKUP(R4728,SpeciesValidation!D:W,18,FALSE),TEXT(A4728,"MMDD")&gt;VLOOKUP(R4728,SpeciesValidation!D:W,19,FALSE)),IF(TEXT(A4728,"MMDD")&lt;"0701",TEXT(A4728,"MMDD")&gt;VLOOKUP(R4728,SpeciesValidation!D:W,18,FALSE),TEXT(A4728,"MMDD")&lt;VLOOKUP(R4728,SpeciesValidation!D:W,19,FALSE))),"Date outside expected range for this species",""),"")),"",IF(LEFT(J4728,1)="A",IF(IF(VLOOKUP(R4728,SpeciesValidation!D:W,20,FALSE)=FALSE,OR(TEXT(A4728,"MMDD")&lt;VLOOKUP(R4728,SpeciesValidation!D:W,18,FALSE),TEXT(A4728,"MMDD")&gt;VLOOKUP(R4728,SpeciesValidation!D:W,19,FALSE)),IF(TEXT(A4728,"MMDD")&lt;"0701",TEXT(A4728,"MMDD")&gt;VLOOKUP(R4728,SpeciesValidation!D:W,18,FALSE),TEXT(A4728,"MMDD")&lt;VLOOKUP(R4728,SpeciesValidation!D:W,19,FALSE))),"Date outside expected range for this species",""),"")))</f>
        <v/>
      </c>
      <c r="M4728" s="127" t="str">
        <f>IF(LEN(E4728&amp;"")&gt;0,IF(ISERROR(VLOOKUP(R4728,SpeciesValidation!D:I,6,FALSE)),"",VLOOKUP(R4728,SpeciesValidation!D:I,6,FALSE)),"")</f>
        <v/>
      </c>
      <c r="Q4728" s="36" t="str">
        <f>IF(LEN(E4728&amp;"")&gt;0,IF(ISERROR(VLOOKUP(E4728,SpeciesValidation!B:G,2,FALSE)=TRUE),"",VLOOKUP(E4728,SpeciesValidation!B:G,2,FALSE)),"")</f>
        <v/>
      </c>
      <c r="R4728" s="36" t="str">
        <f>IF(LEN(E4728&amp;"")&gt;0,IF(ISERROR(VLOOKUP(E4728,SpeciesLookup!B:G,4,FALSE)=TRUE),"",VLOOKUP(E4728,SpeciesLookup!B:G,4,FALSE)),"")</f>
        <v/>
      </c>
    </row>
    <row r="4729" spans="1:18" ht="13.2" x14ac:dyDescent="0.25">
      <c r="A4729" s="72"/>
      <c r="D4729" s="11"/>
      <c r="G4729" s="128" t="str">
        <f>IF(LEN(E4729&amp;"")&gt;0,IF(ISERROR(VLOOKUP(E4729,SpeciesLookup!B:G,6,FALSE)=TRUE),"",VLOOKUP(E4729,SpeciesLookup!B:G,6,FALSE)),"")</f>
        <v/>
      </c>
      <c r="H4729" s="128" t="str">
        <f>IF(LEN(E4729&amp;"")&gt;0,IF(ISERROR(VLOOKUP(E4729,SpeciesLookup!B:G,5,FALSE)=TRUE),"",VLOOKUP(E4729,SpeciesLookup!B:G,5,FALSE)),"")</f>
        <v/>
      </c>
      <c r="I4729" s="11"/>
      <c r="J4729" s="73"/>
      <c r="K4729" s="11"/>
      <c r="L4729" s="127" t="str">
        <f>TRIM(IF(ISERROR(VLOOKUP(R4729,SpeciesValidation!D:T,IF(ISNA(VLOOKUP(J4729,Validation!B$2:C$15,2,FALSE)),FALSE,VLOOKUP(J4729,Validation!B$2:C$15,2,FALSE)))),IF(LEN(E4729&amp;"")&gt;0,"",""),VLOOKUP(R4729,SpeciesValidation!D:T,VLOOKUP(J4729,Validation!B$2:C$15,2,FALSE),FALSE)) &amp; " " &amp; IF(ISERROR(IF(LEFT(J4729,1)="A",IF(IF(VLOOKUP(R4729,SpeciesValidation!D:W,20,FALSE)=FALSE,OR(TEXT(A4729,"MMDD")&lt;VLOOKUP(R4729,SpeciesValidation!D:W,18,FALSE),TEXT(A4729,"MMDD")&gt;VLOOKUP(R4729,SpeciesValidation!D:W,19,FALSE)),IF(TEXT(A4729,"MMDD")&lt;"0701",TEXT(A4729,"MMDD")&gt;VLOOKUP(R4729,SpeciesValidation!D:W,18,FALSE),TEXT(A4729,"MMDD")&lt;VLOOKUP(R4729,SpeciesValidation!D:W,19,FALSE))),"Date outside expected range for this species",""),"")),"",IF(LEFT(J4729,1)="A",IF(IF(VLOOKUP(R4729,SpeciesValidation!D:W,20,FALSE)=FALSE,OR(TEXT(A4729,"MMDD")&lt;VLOOKUP(R4729,SpeciesValidation!D:W,18,FALSE),TEXT(A4729,"MMDD")&gt;VLOOKUP(R4729,SpeciesValidation!D:W,19,FALSE)),IF(TEXT(A4729,"MMDD")&lt;"0701",TEXT(A4729,"MMDD")&gt;VLOOKUP(R4729,SpeciesValidation!D:W,18,FALSE),TEXT(A4729,"MMDD")&lt;VLOOKUP(R4729,SpeciesValidation!D:W,19,FALSE))),"Date outside expected range for this species",""),"")))</f>
        <v/>
      </c>
      <c r="M4729" s="127" t="str">
        <f>IF(LEN(E4729&amp;"")&gt;0,IF(ISERROR(VLOOKUP(R4729,SpeciesValidation!D:I,6,FALSE)),"",VLOOKUP(R4729,SpeciesValidation!D:I,6,FALSE)),"")</f>
        <v/>
      </c>
      <c r="Q4729" s="36" t="str">
        <f>IF(LEN(E4729&amp;"")&gt;0,IF(ISERROR(VLOOKUP(E4729,SpeciesValidation!B:G,2,FALSE)=TRUE),"",VLOOKUP(E4729,SpeciesValidation!B:G,2,FALSE)),"")</f>
        <v/>
      </c>
      <c r="R4729" s="36" t="str">
        <f>IF(LEN(E4729&amp;"")&gt;0,IF(ISERROR(VLOOKUP(E4729,SpeciesLookup!B:G,4,FALSE)=TRUE),"",VLOOKUP(E4729,SpeciesLookup!B:G,4,FALSE)),"")</f>
        <v/>
      </c>
    </row>
    <row r="4730" spans="1:18" ht="13.2" x14ac:dyDescent="0.25">
      <c r="A4730" s="72"/>
      <c r="D4730" s="11"/>
      <c r="G4730" s="128" t="str">
        <f>IF(LEN(E4730&amp;"")&gt;0,IF(ISERROR(VLOOKUP(E4730,SpeciesLookup!B:G,6,FALSE)=TRUE),"",VLOOKUP(E4730,SpeciesLookup!B:G,6,FALSE)),"")</f>
        <v/>
      </c>
      <c r="H4730" s="128" t="str">
        <f>IF(LEN(E4730&amp;"")&gt;0,IF(ISERROR(VLOOKUP(E4730,SpeciesLookup!B:G,5,FALSE)=TRUE),"",VLOOKUP(E4730,SpeciesLookup!B:G,5,FALSE)),"")</f>
        <v/>
      </c>
      <c r="I4730" s="11"/>
      <c r="J4730" s="73"/>
      <c r="K4730" s="11"/>
      <c r="L4730" s="127" t="str">
        <f>TRIM(IF(ISERROR(VLOOKUP(R4730,SpeciesValidation!D:T,IF(ISNA(VLOOKUP(J4730,Validation!B$2:C$15,2,FALSE)),FALSE,VLOOKUP(J4730,Validation!B$2:C$15,2,FALSE)))),IF(LEN(E4730&amp;"")&gt;0,"",""),VLOOKUP(R4730,SpeciesValidation!D:T,VLOOKUP(J4730,Validation!B$2:C$15,2,FALSE),FALSE)) &amp; " " &amp; IF(ISERROR(IF(LEFT(J4730,1)="A",IF(IF(VLOOKUP(R4730,SpeciesValidation!D:W,20,FALSE)=FALSE,OR(TEXT(A4730,"MMDD")&lt;VLOOKUP(R4730,SpeciesValidation!D:W,18,FALSE),TEXT(A4730,"MMDD")&gt;VLOOKUP(R4730,SpeciesValidation!D:W,19,FALSE)),IF(TEXT(A4730,"MMDD")&lt;"0701",TEXT(A4730,"MMDD")&gt;VLOOKUP(R4730,SpeciesValidation!D:W,18,FALSE),TEXT(A4730,"MMDD")&lt;VLOOKUP(R4730,SpeciesValidation!D:W,19,FALSE))),"Date outside expected range for this species",""),"")),"",IF(LEFT(J4730,1)="A",IF(IF(VLOOKUP(R4730,SpeciesValidation!D:W,20,FALSE)=FALSE,OR(TEXT(A4730,"MMDD")&lt;VLOOKUP(R4730,SpeciesValidation!D:W,18,FALSE),TEXT(A4730,"MMDD")&gt;VLOOKUP(R4730,SpeciesValidation!D:W,19,FALSE)),IF(TEXT(A4730,"MMDD")&lt;"0701",TEXT(A4730,"MMDD")&gt;VLOOKUP(R4730,SpeciesValidation!D:W,18,FALSE),TEXT(A4730,"MMDD")&lt;VLOOKUP(R4730,SpeciesValidation!D:W,19,FALSE))),"Date outside expected range for this species",""),"")))</f>
        <v/>
      </c>
      <c r="M4730" s="127" t="str">
        <f>IF(LEN(E4730&amp;"")&gt;0,IF(ISERROR(VLOOKUP(R4730,SpeciesValidation!D:I,6,FALSE)),"",VLOOKUP(R4730,SpeciesValidation!D:I,6,FALSE)),"")</f>
        <v/>
      </c>
      <c r="Q4730" s="36" t="str">
        <f>IF(LEN(E4730&amp;"")&gt;0,IF(ISERROR(VLOOKUP(E4730,SpeciesValidation!B:G,2,FALSE)=TRUE),"",VLOOKUP(E4730,SpeciesValidation!B:G,2,FALSE)),"")</f>
        <v/>
      </c>
      <c r="R4730" s="36" t="str">
        <f>IF(LEN(E4730&amp;"")&gt;0,IF(ISERROR(VLOOKUP(E4730,SpeciesLookup!B:G,4,FALSE)=TRUE),"",VLOOKUP(E4730,SpeciesLookup!B:G,4,FALSE)),"")</f>
        <v/>
      </c>
    </row>
    <row r="4731" spans="1:18" ht="13.2" x14ac:dyDescent="0.25">
      <c r="A4731" s="72"/>
      <c r="D4731" s="11"/>
      <c r="G4731" s="128" t="str">
        <f>IF(LEN(E4731&amp;"")&gt;0,IF(ISERROR(VLOOKUP(E4731,SpeciesLookup!B:G,6,FALSE)=TRUE),"",VLOOKUP(E4731,SpeciesLookup!B:G,6,FALSE)),"")</f>
        <v/>
      </c>
      <c r="H4731" s="128" t="str">
        <f>IF(LEN(E4731&amp;"")&gt;0,IF(ISERROR(VLOOKUP(E4731,SpeciesLookup!B:G,5,FALSE)=TRUE),"",VLOOKUP(E4731,SpeciesLookup!B:G,5,FALSE)),"")</f>
        <v/>
      </c>
      <c r="I4731" s="11"/>
      <c r="J4731" s="73"/>
      <c r="K4731" s="11"/>
      <c r="L4731" s="127" t="str">
        <f>TRIM(IF(ISERROR(VLOOKUP(R4731,SpeciesValidation!D:T,IF(ISNA(VLOOKUP(J4731,Validation!B$2:C$15,2,FALSE)),FALSE,VLOOKUP(J4731,Validation!B$2:C$15,2,FALSE)))),IF(LEN(E4731&amp;"")&gt;0,"",""),VLOOKUP(R4731,SpeciesValidation!D:T,VLOOKUP(J4731,Validation!B$2:C$15,2,FALSE),FALSE)) &amp; " " &amp; IF(ISERROR(IF(LEFT(J4731,1)="A",IF(IF(VLOOKUP(R4731,SpeciesValidation!D:W,20,FALSE)=FALSE,OR(TEXT(A4731,"MMDD")&lt;VLOOKUP(R4731,SpeciesValidation!D:W,18,FALSE),TEXT(A4731,"MMDD")&gt;VLOOKUP(R4731,SpeciesValidation!D:W,19,FALSE)),IF(TEXT(A4731,"MMDD")&lt;"0701",TEXT(A4731,"MMDD")&gt;VLOOKUP(R4731,SpeciesValidation!D:W,18,FALSE),TEXT(A4731,"MMDD")&lt;VLOOKUP(R4731,SpeciesValidation!D:W,19,FALSE))),"Date outside expected range for this species",""),"")),"",IF(LEFT(J4731,1)="A",IF(IF(VLOOKUP(R4731,SpeciesValidation!D:W,20,FALSE)=FALSE,OR(TEXT(A4731,"MMDD")&lt;VLOOKUP(R4731,SpeciesValidation!D:W,18,FALSE),TEXT(A4731,"MMDD")&gt;VLOOKUP(R4731,SpeciesValidation!D:W,19,FALSE)),IF(TEXT(A4731,"MMDD")&lt;"0701",TEXT(A4731,"MMDD")&gt;VLOOKUP(R4731,SpeciesValidation!D:W,18,FALSE),TEXT(A4731,"MMDD")&lt;VLOOKUP(R4731,SpeciesValidation!D:W,19,FALSE))),"Date outside expected range for this species",""),"")))</f>
        <v/>
      </c>
      <c r="M4731" s="127" t="str">
        <f>IF(LEN(E4731&amp;"")&gt;0,IF(ISERROR(VLOOKUP(R4731,SpeciesValidation!D:I,6,FALSE)),"",VLOOKUP(R4731,SpeciesValidation!D:I,6,FALSE)),"")</f>
        <v/>
      </c>
      <c r="Q4731" s="36" t="str">
        <f>IF(LEN(E4731&amp;"")&gt;0,IF(ISERROR(VLOOKUP(E4731,SpeciesValidation!B:G,2,FALSE)=TRUE),"",VLOOKUP(E4731,SpeciesValidation!B:G,2,FALSE)),"")</f>
        <v/>
      </c>
      <c r="R4731" s="36" t="str">
        <f>IF(LEN(E4731&amp;"")&gt;0,IF(ISERROR(VLOOKUP(E4731,SpeciesLookup!B:G,4,FALSE)=TRUE),"",VLOOKUP(E4731,SpeciesLookup!B:G,4,FALSE)),"")</f>
        <v/>
      </c>
    </row>
    <row r="4732" spans="1:18" ht="13.2" x14ac:dyDescent="0.25">
      <c r="A4732" s="72"/>
      <c r="D4732" s="11"/>
      <c r="G4732" s="128" t="str">
        <f>IF(LEN(E4732&amp;"")&gt;0,IF(ISERROR(VLOOKUP(E4732,SpeciesLookup!B:G,6,FALSE)=TRUE),"",VLOOKUP(E4732,SpeciesLookup!B:G,6,FALSE)),"")</f>
        <v/>
      </c>
      <c r="H4732" s="128" t="str">
        <f>IF(LEN(E4732&amp;"")&gt;0,IF(ISERROR(VLOOKUP(E4732,SpeciesLookup!B:G,5,FALSE)=TRUE),"",VLOOKUP(E4732,SpeciesLookup!B:G,5,FALSE)),"")</f>
        <v/>
      </c>
      <c r="I4732" s="11"/>
      <c r="J4732" s="73"/>
      <c r="K4732" s="11"/>
      <c r="L4732" s="127" t="str">
        <f>TRIM(IF(ISERROR(VLOOKUP(R4732,SpeciesValidation!D:T,IF(ISNA(VLOOKUP(J4732,Validation!B$2:C$15,2,FALSE)),FALSE,VLOOKUP(J4732,Validation!B$2:C$15,2,FALSE)))),IF(LEN(E4732&amp;"")&gt;0,"",""),VLOOKUP(R4732,SpeciesValidation!D:T,VLOOKUP(J4732,Validation!B$2:C$15,2,FALSE),FALSE)) &amp; " " &amp; IF(ISERROR(IF(LEFT(J4732,1)="A",IF(IF(VLOOKUP(R4732,SpeciesValidation!D:W,20,FALSE)=FALSE,OR(TEXT(A4732,"MMDD")&lt;VLOOKUP(R4732,SpeciesValidation!D:W,18,FALSE),TEXT(A4732,"MMDD")&gt;VLOOKUP(R4732,SpeciesValidation!D:W,19,FALSE)),IF(TEXT(A4732,"MMDD")&lt;"0701",TEXT(A4732,"MMDD")&gt;VLOOKUP(R4732,SpeciesValidation!D:W,18,FALSE),TEXT(A4732,"MMDD")&lt;VLOOKUP(R4732,SpeciesValidation!D:W,19,FALSE))),"Date outside expected range for this species",""),"")),"",IF(LEFT(J4732,1)="A",IF(IF(VLOOKUP(R4732,SpeciesValidation!D:W,20,FALSE)=FALSE,OR(TEXT(A4732,"MMDD")&lt;VLOOKUP(R4732,SpeciesValidation!D:W,18,FALSE),TEXT(A4732,"MMDD")&gt;VLOOKUP(R4732,SpeciesValidation!D:W,19,FALSE)),IF(TEXT(A4732,"MMDD")&lt;"0701",TEXT(A4732,"MMDD")&gt;VLOOKUP(R4732,SpeciesValidation!D:W,18,FALSE),TEXT(A4732,"MMDD")&lt;VLOOKUP(R4732,SpeciesValidation!D:W,19,FALSE))),"Date outside expected range for this species",""),"")))</f>
        <v/>
      </c>
      <c r="M4732" s="127" t="str">
        <f>IF(LEN(E4732&amp;"")&gt;0,IF(ISERROR(VLOOKUP(R4732,SpeciesValidation!D:I,6,FALSE)),"",VLOOKUP(R4732,SpeciesValidation!D:I,6,FALSE)),"")</f>
        <v/>
      </c>
      <c r="Q4732" s="36" t="str">
        <f>IF(LEN(E4732&amp;"")&gt;0,IF(ISERROR(VLOOKUP(E4732,SpeciesValidation!B:G,2,FALSE)=TRUE),"",VLOOKUP(E4732,SpeciesValidation!B:G,2,FALSE)),"")</f>
        <v/>
      </c>
      <c r="R4732" s="36" t="str">
        <f>IF(LEN(E4732&amp;"")&gt;0,IF(ISERROR(VLOOKUP(E4732,SpeciesLookup!B:G,4,FALSE)=TRUE),"",VLOOKUP(E4732,SpeciesLookup!B:G,4,FALSE)),"")</f>
        <v/>
      </c>
    </row>
    <row r="4733" spans="1:18" ht="13.2" x14ac:dyDescent="0.25">
      <c r="A4733" s="72"/>
      <c r="D4733" s="11"/>
      <c r="G4733" s="128" t="str">
        <f>IF(LEN(E4733&amp;"")&gt;0,IF(ISERROR(VLOOKUP(E4733,SpeciesLookup!B:G,6,FALSE)=TRUE),"",VLOOKUP(E4733,SpeciesLookup!B:G,6,FALSE)),"")</f>
        <v/>
      </c>
      <c r="H4733" s="128" t="str">
        <f>IF(LEN(E4733&amp;"")&gt;0,IF(ISERROR(VLOOKUP(E4733,SpeciesLookup!B:G,5,FALSE)=TRUE),"",VLOOKUP(E4733,SpeciesLookup!B:G,5,FALSE)),"")</f>
        <v/>
      </c>
      <c r="I4733" s="11"/>
      <c r="J4733" s="73"/>
      <c r="K4733" s="11"/>
      <c r="L4733" s="127" t="str">
        <f>TRIM(IF(ISERROR(VLOOKUP(R4733,SpeciesValidation!D:T,IF(ISNA(VLOOKUP(J4733,Validation!B$2:C$15,2,FALSE)),FALSE,VLOOKUP(J4733,Validation!B$2:C$15,2,FALSE)))),IF(LEN(E4733&amp;"")&gt;0,"",""),VLOOKUP(R4733,SpeciesValidation!D:T,VLOOKUP(J4733,Validation!B$2:C$15,2,FALSE),FALSE)) &amp; " " &amp; IF(ISERROR(IF(LEFT(J4733,1)="A",IF(IF(VLOOKUP(R4733,SpeciesValidation!D:W,20,FALSE)=FALSE,OR(TEXT(A4733,"MMDD")&lt;VLOOKUP(R4733,SpeciesValidation!D:W,18,FALSE),TEXT(A4733,"MMDD")&gt;VLOOKUP(R4733,SpeciesValidation!D:W,19,FALSE)),IF(TEXT(A4733,"MMDD")&lt;"0701",TEXT(A4733,"MMDD")&gt;VLOOKUP(R4733,SpeciesValidation!D:W,18,FALSE),TEXT(A4733,"MMDD")&lt;VLOOKUP(R4733,SpeciesValidation!D:W,19,FALSE))),"Date outside expected range for this species",""),"")),"",IF(LEFT(J4733,1)="A",IF(IF(VLOOKUP(R4733,SpeciesValidation!D:W,20,FALSE)=FALSE,OR(TEXT(A4733,"MMDD")&lt;VLOOKUP(R4733,SpeciesValidation!D:W,18,FALSE),TEXT(A4733,"MMDD")&gt;VLOOKUP(R4733,SpeciesValidation!D:W,19,FALSE)),IF(TEXT(A4733,"MMDD")&lt;"0701",TEXT(A4733,"MMDD")&gt;VLOOKUP(R4733,SpeciesValidation!D:W,18,FALSE),TEXT(A4733,"MMDD")&lt;VLOOKUP(R4733,SpeciesValidation!D:W,19,FALSE))),"Date outside expected range for this species",""),"")))</f>
        <v/>
      </c>
      <c r="M4733" s="127" t="str">
        <f>IF(LEN(E4733&amp;"")&gt;0,IF(ISERROR(VLOOKUP(R4733,SpeciesValidation!D:I,6,FALSE)),"",VLOOKUP(R4733,SpeciesValidation!D:I,6,FALSE)),"")</f>
        <v/>
      </c>
      <c r="Q4733" s="36" t="str">
        <f>IF(LEN(E4733&amp;"")&gt;0,IF(ISERROR(VLOOKUP(E4733,SpeciesValidation!B:G,2,FALSE)=TRUE),"",VLOOKUP(E4733,SpeciesValidation!B:G,2,FALSE)),"")</f>
        <v/>
      </c>
      <c r="R4733" s="36" t="str">
        <f>IF(LEN(E4733&amp;"")&gt;0,IF(ISERROR(VLOOKUP(E4733,SpeciesLookup!B:G,4,FALSE)=TRUE),"",VLOOKUP(E4733,SpeciesLookup!B:G,4,FALSE)),"")</f>
        <v/>
      </c>
    </row>
    <row r="4734" spans="1:18" ht="13.2" x14ac:dyDescent="0.25">
      <c r="A4734" s="72"/>
      <c r="D4734" s="11"/>
      <c r="G4734" s="128" t="str">
        <f>IF(LEN(E4734&amp;"")&gt;0,IF(ISERROR(VLOOKUP(E4734,SpeciesLookup!B:G,6,FALSE)=TRUE),"",VLOOKUP(E4734,SpeciesLookup!B:G,6,FALSE)),"")</f>
        <v/>
      </c>
      <c r="H4734" s="128" t="str">
        <f>IF(LEN(E4734&amp;"")&gt;0,IF(ISERROR(VLOOKUP(E4734,SpeciesLookup!B:G,5,FALSE)=TRUE),"",VLOOKUP(E4734,SpeciesLookup!B:G,5,FALSE)),"")</f>
        <v/>
      </c>
      <c r="I4734" s="11"/>
      <c r="J4734" s="73"/>
      <c r="K4734" s="11"/>
      <c r="L4734" s="127" t="str">
        <f>TRIM(IF(ISERROR(VLOOKUP(R4734,SpeciesValidation!D:T,IF(ISNA(VLOOKUP(J4734,Validation!B$2:C$15,2,FALSE)),FALSE,VLOOKUP(J4734,Validation!B$2:C$15,2,FALSE)))),IF(LEN(E4734&amp;"")&gt;0,"",""),VLOOKUP(R4734,SpeciesValidation!D:T,VLOOKUP(J4734,Validation!B$2:C$15,2,FALSE),FALSE)) &amp; " " &amp; IF(ISERROR(IF(LEFT(J4734,1)="A",IF(IF(VLOOKUP(R4734,SpeciesValidation!D:W,20,FALSE)=FALSE,OR(TEXT(A4734,"MMDD")&lt;VLOOKUP(R4734,SpeciesValidation!D:W,18,FALSE),TEXT(A4734,"MMDD")&gt;VLOOKUP(R4734,SpeciesValidation!D:W,19,FALSE)),IF(TEXT(A4734,"MMDD")&lt;"0701",TEXT(A4734,"MMDD")&gt;VLOOKUP(R4734,SpeciesValidation!D:W,18,FALSE),TEXT(A4734,"MMDD")&lt;VLOOKUP(R4734,SpeciesValidation!D:W,19,FALSE))),"Date outside expected range for this species",""),"")),"",IF(LEFT(J4734,1)="A",IF(IF(VLOOKUP(R4734,SpeciesValidation!D:W,20,FALSE)=FALSE,OR(TEXT(A4734,"MMDD")&lt;VLOOKUP(R4734,SpeciesValidation!D:W,18,FALSE),TEXT(A4734,"MMDD")&gt;VLOOKUP(R4734,SpeciesValidation!D:W,19,FALSE)),IF(TEXT(A4734,"MMDD")&lt;"0701",TEXT(A4734,"MMDD")&gt;VLOOKUP(R4734,SpeciesValidation!D:W,18,FALSE),TEXT(A4734,"MMDD")&lt;VLOOKUP(R4734,SpeciesValidation!D:W,19,FALSE))),"Date outside expected range for this species",""),"")))</f>
        <v/>
      </c>
      <c r="M4734" s="127" t="str">
        <f>IF(LEN(E4734&amp;"")&gt;0,IF(ISERROR(VLOOKUP(R4734,SpeciesValidation!D:I,6,FALSE)),"",VLOOKUP(R4734,SpeciesValidation!D:I,6,FALSE)),"")</f>
        <v/>
      </c>
      <c r="Q4734" s="36" t="str">
        <f>IF(LEN(E4734&amp;"")&gt;0,IF(ISERROR(VLOOKUP(E4734,SpeciesValidation!B:G,2,FALSE)=TRUE),"",VLOOKUP(E4734,SpeciesValidation!B:G,2,FALSE)),"")</f>
        <v/>
      </c>
      <c r="R4734" s="36" t="str">
        <f>IF(LEN(E4734&amp;"")&gt;0,IF(ISERROR(VLOOKUP(E4734,SpeciesLookup!B:G,4,FALSE)=TRUE),"",VLOOKUP(E4734,SpeciesLookup!B:G,4,FALSE)),"")</f>
        <v/>
      </c>
    </row>
    <row r="4735" spans="1:18" ht="13.2" x14ac:dyDescent="0.25">
      <c r="A4735" s="72"/>
      <c r="D4735" s="11"/>
      <c r="G4735" s="128" t="str">
        <f>IF(LEN(E4735&amp;"")&gt;0,IF(ISERROR(VLOOKUP(E4735,SpeciesLookup!B:G,6,FALSE)=TRUE),"",VLOOKUP(E4735,SpeciesLookup!B:G,6,FALSE)),"")</f>
        <v/>
      </c>
      <c r="H4735" s="128" t="str">
        <f>IF(LEN(E4735&amp;"")&gt;0,IF(ISERROR(VLOOKUP(E4735,SpeciesLookup!B:G,5,FALSE)=TRUE),"",VLOOKUP(E4735,SpeciesLookup!B:G,5,FALSE)),"")</f>
        <v/>
      </c>
      <c r="I4735" s="11"/>
      <c r="J4735" s="73"/>
      <c r="K4735" s="11"/>
      <c r="L4735" s="127" t="str">
        <f>TRIM(IF(ISERROR(VLOOKUP(R4735,SpeciesValidation!D:T,IF(ISNA(VLOOKUP(J4735,Validation!B$2:C$15,2,FALSE)),FALSE,VLOOKUP(J4735,Validation!B$2:C$15,2,FALSE)))),IF(LEN(E4735&amp;"")&gt;0,"",""),VLOOKUP(R4735,SpeciesValidation!D:T,VLOOKUP(J4735,Validation!B$2:C$15,2,FALSE),FALSE)) &amp; " " &amp; IF(ISERROR(IF(LEFT(J4735,1)="A",IF(IF(VLOOKUP(R4735,SpeciesValidation!D:W,20,FALSE)=FALSE,OR(TEXT(A4735,"MMDD")&lt;VLOOKUP(R4735,SpeciesValidation!D:W,18,FALSE),TEXT(A4735,"MMDD")&gt;VLOOKUP(R4735,SpeciesValidation!D:W,19,FALSE)),IF(TEXT(A4735,"MMDD")&lt;"0701",TEXT(A4735,"MMDD")&gt;VLOOKUP(R4735,SpeciesValidation!D:W,18,FALSE),TEXT(A4735,"MMDD")&lt;VLOOKUP(R4735,SpeciesValidation!D:W,19,FALSE))),"Date outside expected range for this species",""),"")),"",IF(LEFT(J4735,1)="A",IF(IF(VLOOKUP(R4735,SpeciesValidation!D:W,20,FALSE)=FALSE,OR(TEXT(A4735,"MMDD")&lt;VLOOKUP(R4735,SpeciesValidation!D:W,18,FALSE),TEXT(A4735,"MMDD")&gt;VLOOKUP(R4735,SpeciesValidation!D:W,19,FALSE)),IF(TEXT(A4735,"MMDD")&lt;"0701",TEXT(A4735,"MMDD")&gt;VLOOKUP(R4735,SpeciesValidation!D:W,18,FALSE),TEXT(A4735,"MMDD")&lt;VLOOKUP(R4735,SpeciesValidation!D:W,19,FALSE))),"Date outside expected range for this species",""),"")))</f>
        <v/>
      </c>
      <c r="M4735" s="127" t="str">
        <f>IF(LEN(E4735&amp;"")&gt;0,IF(ISERROR(VLOOKUP(R4735,SpeciesValidation!D:I,6,FALSE)),"",VLOOKUP(R4735,SpeciesValidation!D:I,6,FALSE)),"")</f>
        <v/>
      </c>
      <c r="Q4735" s="36" t="str">
        <f>IF(LEN(E4735&amp;"")&gt;0,IF(ISERROR(VLOOKUP(E4735,SpeciesValidation!B:G,2,FALSE)=TRUE),"",VLOOKUP(E4735,SpeciesValidation!B:G,2,FALSE)),"")</f>
        <v/>
      </c>
      <c r="R4735" s="36" t="str">
        <f>IF(LEN(E4735&amp;"")&gt;0,IF(ISERROR(VLOOKUP(E4735,SpeciesLookup!B:G,4,FALSE)=TRUE),"",VLOOKUP(E4735,SpeciesLookup!B:G,4,FALSE)),"")</f>
        <v/>
      </c>
    </row>
    <row r="4736" spans="1:18" ht="13.2" x14ac:dyDescent="0.25">
      <c r="A4736" s="72"/>
      <c r="D4736" s="11"/>
      <c r="G4736" s="128" t="str">
        <f>IF(LEN(E4736&amp;"")&gt;0,IF(ISERROR(VLOOKUP(E4736,SpeciesLookup!B:G,6,FALSE)=TRUE),"",VLOOKUP(E4736,SpeciesLookup!B:G,6,FALSE)),"")</f>
        <v/>
      </c>
      <c r="H4736" s="128" t="str">
        <f>IF(LEN(E4736&amp;"")&gt;0,IF(ISERROR(VLOOKUP(E4736,SpeciesLookup!B:G,5,FALSE)=TRUE),"",VLOOKUP(E4736,SpeciesLookup!B:G,5,FALSE)),"")</f>
        <v/>
      </c>
      <c r="I4736" s="11"/>
      <c r="J4736" s="73"/>
      <c r="K4736" s="11"/>
      <c r="L4736" s="127" t="str">
        <f>TRIM(IF(ISERROR(VLOOKUP(R4736,SpeciesValidation!D:T,IF(ISNA(VLOOKUP(J4736,Validation!B$2:C$15,2,FALSE)),FALSE,VLOOKUP(J4736,Validation!B$2:C$15,2,FALSE)))),IF(LEN(E4736&amp;"")&gt;0,"",""),VLOOKUP(R4736,SpeciesValidation!D:T,VLOOKUP(J4736,Validation!B$2:C$15,2,FALSE),FALSE)) &amp; " " &amp; IF(ISERROR(IF(LEFT(J4736,1)="A",IF(IF(VLOOKUP(R4736,SpeciesValidation!D:W,20,FALSE)=FALSE,OR(TEXT(A4736,"MMDD")&lt;VLOOKUP(R4736,SpeciesValidation!D:W,18,FALSE),TEXT(A4736,"MMDD")&gt;VLOOKUP(R4736,SpeciesValidation!D:W,19,FALSE)),IF(TEXT(A4736,"MMDD")&lt;"0701",TEXT(A4736,"MMDD")&gt;VLOOKUP(R4736,SpeciesValidation!D:W,18,FALSE),TEXT(A4736,"MMDD")&lt;VLOOKUP(R4736,SpeciesValidation!D:W,19,FALSE))),"Date outside expected range for this species",""),"")),"",IF(LEFT(J4736,1)="A",IF(IF(VLOOKUP(R4736,SpeciesValidation!D:W,20,FALSE)=FALSE,OR(TEXT(A4736,"MMDD")&lt;VLOOKUP(R4736,SpeciesValidation!D:W,18,FALSE),TEXT(A4736,"MMDD")&gt;VLOOKUP(R4736,SpeciesValidation!D:W,19,FALSE)),IF(TEXT(A4736,"MMDD")&lt;"0701",TEXT(A4736,"MMDD")&gt;VLOOKUP(R4736,SpeciesValidation!D:W,18,FALSE),TEXT(A4736,"MMDD")&lt;VLOOKUP(R4736,SpeciesValidation!D:W,19,FALSE))),"Date outside expected range for this species",""),"")))</f>
        <v/>
      </c>
      <c r="M4736" s="127" t="str">
        <f>IF(LEN(E4736&amp;"")&gt;0,IF(ISERROR(VLOOKUP(R4736,SpeciesValidation!D:I,6,FALSE)),"",VLOOKUP(R4736,SpeciesValidation!D:I,6,FALSE)),"")</f>
        <v/>
      </c>
      <c r="Q4736" s="36" t="str">
        <f>IF(LEN(E4736&amp;"")&gt;0,IF(ISERROR(VLOOKUP(E4736,SpeciesValidation!B:G,2,FALSE)=TRUE),"",VLOOKUP(E4736,SpeciesValidation!B:G,2,FALSE)),"")</f>
        <v/>
      </c>
      <c r="R4736" s="36" t="str">
        <f>IF(LEN(E4736&amp;"")&gt;0,IF(ISERROR(VLOOKUP(E4736,SpeciesLookup!B:G,4,FALSE)=TRUE),"",VLOOKUP(E4736,SpeciesLookup!B:G,4,FALSE)),"")</f>
        <v/>
      </c>
    </row>
    <row r="4737" spans="1:18" ht="13.2" x14ac:dyDescent="0.25">
      <c r="A4737" s="72"/>
      <c r="D4737" s="11"/>
      <c r="G4737" s="128" t="str">
        <f>IF(LEN(E4737&amp;"")&gt;0,IF(ISERROR(VLOOKUP(E4737,SpeciesLookup!B:G,6,FALSE)=TRUE),"",VLOOKUP(E4737,SpeciesLookup!B:G,6,FALSE)),"")</f>
        <v/>
      </c>
      <c r="H4737" s="128" t="str">
        <f>IF(LEN(E4737&amp;"")&gt;0,IF(ISERROR(VLOOKUP(E4737,SpeciesLookup!B:G,5,FALSE)=TRUE),"",VLOOKUP(E4737,SpeciesLookup!B:G,5,FALSE)),"")</f>
        <v/>
      </c>
      <c r="I4737" s="11"/>
      <c r="J4737" s="73"/>
      <c r="K4737" s="11"/>
      <c r="L4737" s="127" t="str">
        <f>TRIM(IF(ISERROR(VLOOKUP(R4737,SpeciesValidation!D:T,IF(ISNA(VLOOKUP(J4737,Validation!B$2:C$15,2,FALSE)),FALSE,VLOOKUP(J4737,Validation!B$2:C$15,2,FALSE)))),IF(LEN(E4737&amp;"")&gt;0,"",""),VLOOKUP(R4737,SpeciesValidation!D:T,VLOOKUP(J4737,Validation!B$2:C$15,2,FALSE),FALSE)) &amp; " " &amp; IF(ISERROR(IF(LEFT(J4737,1)="A",IF(IF(VLOOKUP(R4737,SpeciesValidation!D:W,20,FALSE)=FALSE,OR(TEXT(A4737,"MMDD")&lt;VLOOKUP(R4737,SpeciesValidation!D:W,18,FALSE),TEXT(A4737,"MMDD")&gt;VLOOKUP(R4737,SpeciesValidation!D:W,19,FALSE)),IF(TEXT(A4737,"MMDD")&lt;"0701",TEXT(A4737,"MMDD")&gt;VLOOKUP(R4737,SpeciesValidation!D:W,18,FALSE),TEXT(A4737,"MMDD")&lt;VLOOKUP(R4737,SpeciesValidation!D:W,19,FALSE))),"Date outside expected range for this species",""),"")),"",IF(LEFT(J4737,1)="A",IF(IF(VLOOKUP(R4737,SpeciesValidation!D:W,20,FALSE)=FALSE,OR(TEXT(A4737,"MMDD")&lt;VLOOKUP(R4737,SpeciesValidation!D:W,18,FALSE),TEXT(A4737,"MMDD")&gt;VLOOKUP(R4737,SpeciesValidation!D:W,19,FALSE)),IF(TEXT(A4737,"MMDD")&lt;"0701",TEXT(A4737,"MMDD")&gt;VLOOKUP(R4737,SpeciesValidation!D:W,18,FALSE),TEXT(A4737,"MMDD")&lt;VLOOKUP(R4737,SpeciesValidation!D:W,19,FALSE))),"Date outside expected range for this species",""),"")))</f>
        <v/>
      </c>
      <c r="M4737" s="127" t="str">
        <f>IF(LEN(E4737&amp;"")&gt;0,IF(ISERROR(VLOOKUP(R4737,SpeciesValidation!D:I,6,FALSE)),"",VLOOKUP(R4737,SpeciesValidation!D:I,6,FALSE)),"")</f>
        <v/>
      </c>
      <c r="Q4737" s="36" t="str">
        <f>IF(LEN(E4737&amp;"")&gt;0,IF(ISERROR(VLOOKUP(E4737,SpeciesValidation!B:G,2,FALSE)=TRUE),"",VLOOKUP(E4737,SpeciesValidation!B:G,2,FALSE)),"")</f>
        <v/>
      </c>
      <c r="R4737" s="36" t="str">
        <f>IF(LEN(E4737&amp;"")&gt;0,IF(ISERROR(VLOOKUP(E4737,SpeciesLookup!B:G,4,FALSE)=TRUE),"",VLOOKUP(E4737,SpeciesLookup!B:G,4,FALSE)),"")</f>
        <v/>
      </c>
    </row>
    <row r="4738" spans="1:18" ht="13.2" x14ac:dyDescent="0.25">
      <c r="A4738" s="72"/>
      <c r="D4738" s="11"/>
      <c r="G4738" s="128" t="str">
        <f>IF(LEN(E4738&amp;"")&gt;0,IF(ISERROR(VLOOKUP(E4738,SpeciesLookup!B:G,6,FALSE)=TRUE),"",VLOOKUP(E4738,SpeciesLookup!B:G,6,FALSE)),"")</f>
        <v/>
      </c>
      <c r="H4738" s="128" t="str">
        <f>IF(LEN(E4738&amp;"")&gt;0,IF(ISERROR(VLOOKUP(E4738,SpeciesLookup!B:G,5,FALSE)=TRUE),"",VLOOKUP(E4738,SpeciesLookup!B:G,5,FALSE)),"")</f>
        <v/>
      </c>
      <c r="I4738" s="11"/>
      <c r="J4738" s="73"/>
      <c r="K4738" s="11"/>
      <c r="L4738" s="127" t="str">
        <f>TRIM(IF(ISERROR(VLOOKUP(R4738,SpeciesValidation!D:T,IF(ISNA(VLOOKUP(J4738,Validation!B$2:C$15,2,FALSE)),FALSE,VLOOKUP(J4738,Validation!B$2:C$15,2,FALSE)))),IF(LEN(E4738&amp;"")&gt;0,"",""),VLOOKUP(R4738,SpeciesValidation!D:T,VLOOKUP(J4738,Validation!B$2:C$15,2,FALSE),FALSE)) &amp; " " &amp; IF(ISERROR(IF(LEFT(J4738,1)="A",IF(IF(VLOOKUP(R4738,SpeciesValidation!D:W,20,FALSE)=FALSE,OR(TEXT(A4738,"MMDD")&lt;VLOOKUP(R4738,SpeciesValidation!D:W,18,FALSE),TEXT(A4738,"MMDD")&gt;VLOOKUP(R4738,SpeciesValidation!D:W,19,FALSE)),IF(TEXT(A4738,"MMDD")&lt;"0701",TEXT(A4738,"MMDD")&gt;VLOOKUP(R4738,SpeciesValidation!D:W,18,FALSE),TEXT(A4738,"MMDD")&lt;VLOOKUP(R4738,SpeciesValidation!D:W,19,FALSE))),"Date outside expected range for this species",""),"")),"",IF(LEFT(J4738,1)="A",IF(IF(VLOOKUP(R4738,SpeciesValidation!D:W,20,FALSE)=FALSE,OR(TEXT(A4738,"MMDD")&lt;VLOOKUP(R4738,SpeciesValidation!D:W,18,FALSE),TEXT(A4738,"MMDD")&gt;VLOOKUP(R4738,SpeciesValidation!D:W,19,FALSE)),IF(TEXT(A4738,"MMDD")&lt;"0701",TEXT(A4738,"MMDD")&gt;VLOOKUP(R4738,SpeciesValidation!D:W,18,FALSE),TEXT(A4738,"MMDD")&lt;VLOOKUP(R4738,SpeciesValidation!D:W,19,FALSE))),"Date outside expected range for this species",""),"")))</f>
        <v/>
      </c>
      <c r="M4738" s="127" t="str">
        <f>IF(LEN(E4738&amp;"")&gt;0,IF(ISERROR(VLOOKUP(R4738,SpeciesValidation!D:I,6,FALSE)),"",VLOOKUP(R4738,SpeciesValidation!D:I,6,FALSE)),"")</f>
        <v/>
      </c>
      <c r="Q4738" s="36" t="str">
        <f>IF(LEN(E4738&amp;"")&gt;0,IF(ISERROR(VLOOKUP(E4738,SpeciesValidation!B:G,2,FALSE)=TRUE),"",VLOOKUP(E4738,SpeciesValidation!B:G,2,FALSE)),"")</f>
        <v/>
      </c>
      <c r="R4738" s="36" t="str">
        <f>IF(LEN(E4738&amp;"")&gt;0,IF(ISERROR(VLOOKUP(E4738,SpeciesLookup!B:G,4,FALSE)=TRUE),"",VLOOKUP(E4738,SpeciesLookup!B:G,4,FALSE)),"")</f>
        <v/>
      </c>
    </row>
    <row r="4739" spans="1:18" ht="13.2" x14ac:dyDescent="0.25">
      <c r="A4739" s="72"/>
      <c r="D4739" s="11"/>
      <c r="G4739" s="128" t="str">
        <f>IF(LEN(E4739&amp;"")&gt;0,IF(ISERROR(VLOOKUP(E4739,SpeciesLookup!B:G,6,FALSE)=TRUE),"",VLOOKUP(E4739,SpeciesLookup!B:G,6,FALSE)),"")</f>
        <v/>
      </c>
      <c r="H4739" s="128" t="str">
        <f>IF(LEN(E4739&amp;"")&gt;0,IF(ISERROR(VLOOKUP(E4739,SpeciesLookup!B:G,5,FALSE)=TRUE),"",VLOOKUP(E4739,SpeciesLookup!B:G,5,FALSE)),"")</f>
        <v/>
      </c>
      <c r="I4739" s="11"/>
      <c r="J4739" s="73"/>
      <c r="K4739" s="11"/>
      <c r="L4739" s="127" t="str">
        <f>TRIM(IF(ISERROR(VLOOKUP(R4739,SpeciesValidation!D:T,IF(ISNA(VLOOKUP(J4739,Validation!B$2:C$15,2,FALSE)),FALSE,VLOOKUP(J4739,Validation!B$2:C$15,2,FALSE)))),IF(LEN(E4739&amp;"")&gt;0,"",""),VLOOKUP(R4739,SpeciesValidation!D:T,VLOOKUP(J4739,Validation!B$2:C$15,2,FALSE),FALSE)) &amp; " " &amp; IF(ISERROR(IF(LEFT(J4739,1)="A",IF(IF(VLOOKUP(R4739,SpeciesValidation!D:W,20,FALSE)=FALSE,OR(TEXT(A4739,"MMDD")&lt;VLOOKUP(R4739,SpeciesValidation!D:W,18,FALSE),TEXT(A4739,"MMDD")&gt;VLOOKUP(R4739,SpeciesValidation!D:W,19,FALSE)),IF(TEXT(A4739,"MMDD")&lt;"0701",TEXT(A4739,"MMDD")&gt;VLOOKUP(R4739,SpeciesValidation!D:W,18,FALSE),TEXT(A4739,"MMDD")&lt;VLOOKUP(R4739,SpeciesValidation!D:W,19,FALSE))),"Date outside expected range for this species",""),"")),"",IF(LEFT(J4739,1)="A",IF(IF(VLOOKUP(R4739,SpeciesValidation!D:W,20,FALSE)=FALSE,OR(TEXT(A4739,"MMDD")&lt;VLOOKUP(R4739,SpeciesValidation!D:W,18,FALSE),TEXT(A4739,"MMDD")&gt;VLOOKUP(R4739,SpeciesValidation!D:W,19,FALSE)),IF(TEXT(A4739,"MMDD")&lt;"0701",TEXT(A4739,"MMDD")&gt;VLOOKUP(R4739,SpeciesValidation!D:W,18,FALSE),TEXT(A4739,"MMDD")&lt;VLOOKUP(R4739,SpeciesValidation!D:W,19,FALSE))),"Date outside expected range for this species",""),"")))</f>
        <v/>
      </c>
      <c r="M4739" s="127" t="str">
        <f>IF(LEN(E4739&amp;"")&gt;0,IF(ISERROR(VLOOKUP(R4739,SpeciesValidation!D:I,6,FALSE)),"",VLOOKUP(R4739,SpeciesValidation!D:I,6,FALSE)),"")</f>
        <v/>
      </c>
      <c r="Q4739" s="36" t="str">
        <f>IF(LEN(E4739&amp;"")&gt;0,IF(ISERROR(VLOOKUP(E4739,SpeciesValidation!B:G,2,FALSE)=TRUE),"",VLOOKUP(E4739,SpeciesValidation!B:G,2,FALSE)),"")</f>
        <v/>
      </c>
      <c r="R4739" s="36" t="str">
        <f>IF(LEN(E4739&amp;"")&gt;0,IF(ISERROR(VLOOKUP(E4739,SpeciesLookup!B:G,4,FALSE)=TRUE),"",VLOOKUP(E4739,SpeciesLookup!B:G,4,FALSE)),"")</f>
        <v/>
      </c>
    </row>
    <row r="4740" spans="1:18" ht="13.2" x14ac:dyDescent="0.25">
      <c r="A4740" s="72"/>
      <c r="D4740" s="11"/>
      <c r="G4740" s="128" t="str">
        <f>IF(LEN(E4740&amp;"")&gt;0,IF(ISERROR(VLOOKUP(E4740,SpeciesLookup!B:G,6,FALSE)=TRUE),"",VLOOKUP(E4740,SpeciesLookup!B:G,6,FALSE)),"")</f>
        <v/>
      </c>
      <c r="H4740" s="128" t="str">
        <f>IF(LEN(E4740&amp;"")&gt;0,IF(ISERROR(VLOOKUP(E4740,SpeciesLookup!B:G,5,FALSE)=TRUE),"",VLOOKUP(E4740,SpeciesLookup!B:G,5,FALSE)),"")</f>
        <v/>
      </c>
      <c r="I4740" s="11"/>
      <c r="J4740" s="73"/>
      <c r="K4740" s="11"/>
      <c r="L4740" s="127" t="str">
        <f>TRIM(IF(ISERROR(VLOOKUP(R4740,SpeciesValidation!D:T,IF(ISNA(VLOOKUP(J4740,Validation!B$2:C$15,2,FALSE)),FALSE,VLOOKUP(J4740,Validation!B$2:C$15,2,FALSE)))),IF(LEN(E4740&amp;"")&gt;0,"",""),VLOOKUP(R4740,SpeciesValidation!D:T,VLOOKUP(J4740,Validation!B$2:C$15,2,FALSE),FALSE)) &amp; " " &amp; IF(ISERROR(IF(LEFT(J4740,1)="A",IF(IF(VLOOKUP(R4740,SpeciesValidation!D:W,20,FALSE)=FALSE,OR(TEXT(A4740,"MMDD")&lt;VLOOKUP(R4740,SpeciesValidation!D:W,18,FALSE),TEXT(A4740,"MMDD")&gt;VLOOKUP(R4740,SpeciesValidation!D:W,19,FALSE)),IF(TEXT(A4740,"MMDD")&lt;"0701",TEXT(A4740,"MMDD")&gt;VLOOKUP(R4740,SpeciesValidation!D:W,18,FALSE),TEXT(A4740,"MMDD")&lt;VLOOKUP(R4740,SpeciesValidation!D:W,19,FALSE))),"Date outside expected range for this species",""),"")),"",IF(LEFT(J4740,1)="A",IF(IF(VLOOKUP(R4740,SpeciesValidation!D:W,20,FALSE)=FALSE,OR(TEXT(A4740,"MMDD")&lt;VLOOKUP(R4740,SpeciesValidation!D:W,18,FALSE),TEXT(A4740,"MMDD")&gt;VLOOKUP(R4740,SpeciesValidation!D:W,19,FALSE)),IF(TEXT(A4740,"MMDD")&lt;"0701",TEXT(A4740,"MMDD")&gt;VLOOKUP(R4740,SpeciesValidation!D:W,18,FALSE),TEXT(A4740,"MMDD")&lt;VLOOKUP(R4740,SpeciesValidation!D:W,19,FALSE))),"Date outside expected range for this species",""),"")))</f>
        <v/>
      </c>
      <c r="M4740" s="127" t="str">
        <f>IF(LEN(E4740&amp;"")&gt;0,IF(ISERROR(VLOOKUP(R4740,SpeciesValidation!D:I,6,FALSE)),"",VLOOKUP(R4740,SpeciesValidation!D:I,6,FALSE)),"")</f>
        <v/>
      </c>
      <c r="Q4740" s="36" t="str">
        <f>IF(LEN(E4740&amp;"")&gt;0,IF(ISERROR(VLOOKUP(E4740,SpeciesValidation!B:G,2,FALSE)=TRUE),"",VLOOKUP(E4740,SpeciesValidation!B:G,2,FALSE)),"")</f>
        <v/>
      </c>
      <c r="R4740" s="36" t="str">
        <f>IF(LEN(E4740&amp;"")&gt;0,IF(ISERROR(VLOOKUP(E4740,SpeciesLookup!B:G,4,FALSE)=TRUE),"",VLOOKUP(E4740,SpeciesLookup!B:G,4,FALSE)),"")</f>
        <v/>
      </c>
    </row>
    <row r="4741" spans="1:18" ht="13.2" x14ac:dyDescent="0.25">
      <c r="A4741" s="72"/>
      <c r="D4741" s="11"/>
      <c r="G4741" s="128" t="str">
        <f>IF(LEN(E4741&amp;"")&gt;0,IF(ISERROR(VLOOKUP(E4741,SpeciesLookup!B:G,6,FALSE)=TRUE),"",VLOOKUP(E4741,SpeciesLookup!B:G,6,FALSE)),"")</f>
        <v/>
      </c>
      <c r="H4741" s="128" t="str">
        <f>IF(LEN(E4741&amp;"")&gt;0,IF(ISERROR(VLOOKUP(E4741,SpeciesLookup!B:G,5,FALSE)=TRUE),"",VLOOKUP(E4741,SpeciesLookup!B:G,5,FALSE)),"")</f>
        <v/>
      </c>
      <c r="I4741" s="11"/>
      <c r="J4741" s="73"/>
      <c r="K4741" s="11"/>
      <c r="L4741" s="127" t="str">
        <f>TRIM(IF(ISERROR(VLOOKUP(R4741,SpeciesValidation!D:T,IF(ISNA(VLOOKUP(J4741,Validation!B$2:C$15,2,FALSE)),FALSE,VLOOKUP(J4741,Validation!B$2:C$15,2,FALSE)))),IF(LEN(E4741&amp;"")&gt;0,"",""),VLOOKUP(R4741,SpeciesValidation!D:T,VLOOKUP(J4741,Validation!B$2:C$15,2,FALSE),FALSE)) &amp; " " &amp; IF(ISERROR(IF(LEFT(J4741,1)="A",IF(IF(VLOOKUP(R4741,SpeciesValidation!D:W,20,FALSE)=FALSE,OR(TEXT(A4741,"MMDD")&lt;VLOOKUP(R4741,SpeciesValidation!D:W,18,FALSE),TEXT(A4741,"MMDD")&gt;VLOOKUP(R4741,SpeciesValidation!D:W,19,FALSE)),IF(TEXT(A4741,"MMDD")&lt;"0701",TEXT(A4741,"MMDD")&gt;VLOOKUP(R4741,SpeciesValidation!D:W,18,FALSE),TEXT(A4741,"MMDD")&lt;VLOOKUP(R4741,SpeciesValidation!D:W,19,FALSE))),"Date outside expected range for this species",""),"")),"",IF(LEFT(J4741,1)="A",IF(IF(VLOOKUP(R4741,SpeciesValidation!D:W,20,FALSE)=FALSE,OR(TEXT(A4741,"MMDD")&lt;VLOOKUP(R4741,SpeciesValidation!D:W,18,FALSE),TEXT(A4741,"MMDD")&gt;VLOOKUP(R4741,SpeciesValidation!D:W,19,FALSE)),IF(TEXT(A4741,"MMDD")&lt;"0701",TEXT(A4741,"MMDD")&gt;VLOOKUP(R4741,SpeciesValidation!D:W,18,FALSE),TEXT(A4741,"MMDD")&lt;VLOOKUP(R4741,SpeciesValidation!D:W,19,FALSE))),"Date outside expected range for this species",""),"")))</f>
        <v/>
      </c>
      <c r="M4741" s="127" t="str">
        <f>IF(LEN(E4741&amp;"")&gt;0,IF(ISERROR(VLOOKUP(R4741,SpeciesValidation!D:I,6,FALSE)),"",VLOOKUP(R4741,SpeciesValidation!D:I,6,FALSE)),"")</f>
        <v/>
      </c>
      <c r="Q4741" s="36" t="str">
        <f>IF(LEN(E4741&amp;"")&gt;0,IF(ISERROR(VLOOKUP(E4741,SpeciesValidation!B:G,2,FALSE)=TRUE),"",VLOOKUP(E4741,SpeciesValidation!B:G,2,FALSE)),"")</f>
        <v/>
      </c>
      <c r="R4741" s="36" t="str">
        <f>IF(LEN(E4741&amp;"")&gt;0,IF(ISERROR(VLOOKUP(E4741,SpeciesLookup!B:G,4,FALSE)=TRUE),"",VLOOKUP(E4741,SpeciesLookup!B:G,4,FALSE)),"")</f>
        <v/>
      </c>
    </row>
    <row r="4742" spans="1:18" ht="13.2" x14ac:dyDescent="0.25">
      <c r="A4742" s="72"/>
      <c r="D4742" s="11"/>
      <c r="G4742" s="128" t="str">
        <f>IF(LEN(E4742&amp;"")&gt;0,IF(ISERROR(VLOOKUP(E4742,SpeciesLookup!B:G,6,FALSE)=TRUE),"",VLOOKUP(E4742,SpeciesLookup!B:G,6,FALSE)),"")</f>
        <v/>
      </c>
      <c r="H4742" s="128" t="str">
        <f>IF(LEN(E4742&amp;"")&gt;0,IF(ISERROR(VLOOKUP(E4742,SpeciesLookup!B:G,5,FALSE)=TRUE),"",VLOOKUP(E4742,SpeciesLookup!B:G,5,FALSE)),"")</f>
        <v/>
      </c>
      <c r="I4742" s="11"/>
      <c r="J4742" s="73"/>
      <c r="K4742" s="11"/>
      <c r="L4742" s="127" t="str">
        <f>TRIM(IF(ISERROR(VLOOKUP(R4742,SpeciesValidation!D:T,IF(ISNA(VLOOKUP(J4742,Validation!B$2:C$15,2,FALSE)),FALSE,VLOOKUP(J4742,Validation!B$2:C$15,2,FALSE)))),IF(LEN(E4742&amp;"")&gt;0,"",""),VLOOKUP(R4742,SpeciesValidation!D:T,VLOOKUP(J4742,Validation!B$2:C$15,2,FALSE),FALSE)) &amp; " " &amp; IF(ISERROR(IF(LEFT(J4742,1)="A",IF(IF(VLOOKUP(R4742,SpeciesValidation!D:W,20,FALSE)=FALSE,OR(TEXT(A4742,"MMDD")&lt;VLOOKUP(R4742,SpeciesValidation!D:W,18,FALSE),TEXT(A4742,"MMDD")&gt;VLOOKUP(R4742,SpeciesValidation!D:W,19,FALSE)),IF(TEXT(A4742,"MMDD")&lt;"0701",TEXT(A4742,"MMDD")&gt;VLOOKUP(R4742,SpeciesValidation!D:W,18,FALSE),TEXT(A4742,"MMDD")&lt;VLOOKUP(R4742,SpeciesValidation!D:W,19,FALSE))),"Date outside expected range for this species",""),"")),"",IF(LEFT(J4742,1)="A",IF(IF(VLOOKUP(R4742,SpeciesValidation!D:W,20,FALSE)=FALSE,OR(TEXT(A4742,"MMDD")&lt;VLOOKUP(R4742,SpeciesValidation!D:W,18,FALSE),TEXT(A4742,"MMDD")&gt;VLOOKUP(R4742,SpeciesValidation!D:W,19,FALSE)),IF(TEXT(A4742,"MMDD")&lt;"0701",TEXT(A4742,"MMDD")&gt;VLOOKUP(R4742,SpeciesValidation!D:W,18,FALSE),TEXT(A4742,"MMDD")&lt;VLOOKUP(R4742,SpeciesValidation!D:W,19,FALSE))),"Date outside expected range for this species",""),"")))</f>
        <v/>
      </c>
      <c r="M4742" s="127" t="str">
        <f>IF(LEN(E4742&amp;"")&gt;0,IF(ISERROR(VLOOKUP(R4742,SpeciesValidation!D:I,6,FALSE)),"",VLOOKUP(R4742,SpeciesValidation!D:I,6,FALSE)),"")</f>
        <v/>
      </c>
      <c r="Q4742" s="36" t="str">
        <f>IF(LEN(E4742&amp;"")&gt;0,IF(ISERROR(VLOOKUP(E4742,SpeciesValidation!B:G,2,FALSE)=TRUE),"",VLOOKUP(E4742,SpeciesValidation!B:G,2,FALSE)),"")</f>
        <v/>
      </c>
      <c r="R4742" s="36" t="str">
        <f>IF(LEN(E4742&amp;"")&gt;0,IF(ISERROR(VLOOKUP(E4742,SpeciesLookup!B:G,4,FALSE)=TRUE),"",VLOOKUP(E4742,SpeciesLookup!B:G,4,FALSE)),"")</f>
        <v/>
      </c>
    </row>
    <row r="4743" spans="1:18" ht="13.2" x14ac:dyDescent="0.25">
      <c r="A4743" s="72"/>
      <c r="D4743" s="11"/>
      <c r="G4743" s="128" t="str">
        <f>IF(LEN(E4743&amp;"")&gt;0,IF(ISERROR(VLOOKUP(E4743,SpeciesLookup!B:G,6,FALSE)=TRUE),"",VLOOKUP(E4743,SpeciesLookup!B:G,6,FALSE)),"")</f>
        <v/>
      </c>
      <c r="H4743" s="128" t="str">
        <f>IF(LEN(E4743&amp;"")&gt;0,IF(ISERROR(VLOOKUP(E4743,SpeciesLookup!B:G,5,FALSE)=TRUE),"",VLOOKUP(E4743,SpeciesLookup!B:G,5,FALSE)),"")</f>
        <v/>
      </c>
      <c r="I4743" s="11"/>
      <c r="J4743" s="73"/>
      <c r="K4743" s="11"/>
      <c r="L4743" s="127" t="str">
        <f>TRIM(IF(ISERROR(VLOOKUP(R4743,SpeciesValidation!D:T,IF(ISNA(VLOOKUP(J4743,Validation!B$2:C$15,2,FALSE)),FALSE,VLOOKUP(J4743,Validation!B$2:C$15,2,FALSE)))),IF(LEN(E4743&amp;"")&gt;0,"",""),VLOOKUP(R4743,SpeciesValidation!D:T,VLOOKUP(J4743,Validation!B$2:C$15,2,FALSE),FALSE)) &amp; " " &amp; IF(ISERROR(IF(LEFT(J4743,1)="A",IF(IF(VLOOKUP(R4743,SpeciesValidation!D:W,20,FALSE)=FALSE,OR(TEXT(A4743,"MMDD")&lt;VLOOKUP(R4743,SpeciesValidation!D:W,18,FALSE),TEXT(A4743,"MMDD")&gt;VLOOKUP(R4743,SpeciesValidation!D:W,19,FALSE)),IF(TEXT(A4743,"MMDD")&lt;"0701",TEXT(A4743,"MMDD")&gt;VLOOKUP(R4743,SpeciesValidation!D:W,18,FALSE),TEXT(A4743,"MMDD")&lt;VLOOKUP(R4743,SpeciesValidation!D:W,19,FALSE))),"Date outside expected range for this species",""),"")),"",IF(LEFT(J4743,1)="A",IF(IF(VLOOKUP(R4743,SpeciesValidation!D:W,20,FALSE)=FALSE,OR(TEXT(A4743,"MMDD")&lt;VLOOKUP(R4743,SpeciesValidation!D:W,18,FALSE),TEXT(A4743,"MMDD")&gt;VLOOKUP(R4743,SpeciesValidation!D:W,19,FALSE)),IF(TEXT(A4743,"MMDD")&lt;"0701",TEXT(A4743,"MMDD")&gt;VLOOKUP(R4743,SpeciesValidation!D:W,18,FALSE),TEXT(A4743,"MMDD")&lt;VLOOKUP(R4743,SpeciesValidation!D:W,19,FALSE))),"Date outside expected range for this species",""),"")))</f>
        <v/>
      </c>
      <c r="M4743" s="127" t="str">
        <f>IF(LEN(E4743&amp;"")&gt;0,IF(ISERROR(VLOOKUP(R4743,SpeciesValidation!D:I,6,FALSE)),"",VLOOKUP(R4743,SpeciesValidation!D:I,6,FALSE)),"")</f>
        <v/>
      </c>
      <c r="Q4743" s="36" t="str">
        <f>IF(LEN(E4743&amp;"")&gt;0,IF(ISERROR(VLOOKUP(E4743,SpeciesValidation!B:G,2,FALSE)=TRUE),"",VLOOKUP(E4743,SpeciesValidation!B:G,2,FALSE)),"")</f>
        <v/>
      </c>
      <c r="R4743" s="36" t="str">
        <f>IF(LEN(E4743&amp;"")&gt;0,IF(ISERROR(VLOOKUP(E4743,SpeciesLookup!B:G,4,FALSE)=TRUE),"",VLOOKUP(E4743,SpeciesLookup!B:G,4,FALSE)),"")</f>
        <v/>
      </c>
    </row>
    <row r="4744" spans="1:18" ht="13.2" x14ac:dyDescent="0.25">
      <c r="A4744" s="72"/>
      <c r="D4744" s="11"/>
      <c r="G4744" s="128" t="str">
        <f>IF(LEN(E4744&amp;"")&gt;0,IF(ISERROR(VLOOKUP(E4744,SpeciesLookup!B:G,6,FALSE)=TRUE),"",VLOOKUP(E4744,SpeciesLookup!B:G,6,FALSE)),"")</f>
        <v/>
      </c>
      <c r="H4744" s="128" t="str">
        <f>IF(LEN(E4744&amp;"")&gt;0,IF(ISERROR(VLOOKUP(E4744,SpeciesLookup!B:G,5,FALSE)=TRUE),"",VLOOKUP(E4744,SpeciesLookup!B:G,5,FALSE)),"")</f>
        <v/>
      </c>
      <c r="I4744" s="11"/>
      <c r="J4744" s="73"/>
      <c r="K4744" s="11"/>
      <c r="L4744" s="127" t="str">
        <f>TRIM(IF(ISERROR(VLOOKUP(R4744,SpeciesValidation!D:T,IF(ISNA(VLOOKUP(J4744,Validation!B$2:C$15,2,FALSE)),FALSE,VLOOKUP(J4744,Validation!B$2:C$15,2,FALSE)))),IF(LEN(E4744&amp;"")&gt;0,"",""),VLOOKUP(R4744,SpeciesValidation!D:T,VLOOKUP(J4744,Validation!B$2:C$15,2,FALSE),FALSE)) &amp; " " &amp; IF(ISERROR(IF(LEFT(J4744,1)="A",IF(IF(VLOOKUP(R4744,SpeciesValidation!D:W,20,FALSE)=FALSE,OR(TEXT(A4744,"MMDD")&lt;VLOOKUP(R4744,SpeciesValidation!D:W,18,FALSE),TEXT(A4744,"MMDD")&gt;VLOOKUP(R4744,SpeciesValidation!D:W,19,FALSE)),IF(TEXT(A4744,"MMDD")&lt;"0701",TEXT(A4744,"MMDD")&gt;VLOOKUP(R4744,SpeciesValidation!D:W,18,FALSE),TEXT(A4744,"MMDD")&lt;VLOOKUP(R4744,SpeciesValidation!D:W,19,FALSE))),"Date outside expected range for this species",""),"")),"",IF(LEFT(J4744,1)="A",IF(IF(VLOOKUP(R4744,SpeciesValidation!D:W,20,FALSE)=FALSE,OR(TEXT(A4744,"MMDD")&lt;VLOOKUP(R4744,SpeciesValidation!D:W,18,FALSE),TEXT(A4744,"MMDD")&gt;VLOOKUP(R4744,SpeciesValidation!D:W,19,FALSE)),IF(TEXT(A4744,"MMDD")&lt;"0701",TEXT(A4744,"MMDD")&gt;VLOOKUP(R4744,SpeciesValidation!D:W,18,FALSE),TEXT(A4744,"MMDD")&lt;VLOOKUP(R4744,SpeciesValidation!D:W,19,FALSE))),"Date outside expected range for this species",""),"")))</f>
        <v/>
      </c>
      <c r="M4744" s="127" t="str">
        <f>IF(LEN(E4744&amp;"")&gt;0,IF(ISERROR(VLOOKUP(R4744,SpeciesValidation!D:I,6,FALSE)),"",VLOOKUP(R4744,SpeciesValidation!D:I,6,FALSE)),"")</f>
        <v/>
      </c>
      <c r="Q4744" s="36" t="str">
        <f>IF(LEN(E4744&amp;"")&gt;0,IF(ISERROR(VLOOKUP(E4744,SpeciesValidation!B:G,2,FALSE)=TRUE),"",VLOOKUP(E4744,SpeciesValidation!B:G,2,FALSE)),"")</f>
        <v/>
      </c>
      <c r="R4744" s="36" t="str">
        <f>IF(LEN(E4744&amp;"")&gt;0,IF(ISERROR(VLOOKUP(E4744,SpeciesLookup!B:G,4,FALSE)=TRUE),"",VLOOKUP(E4744,SpeciesLookup!B:G,4,FALSE)),"")</f>
        <v/>
      </c>
    </row>
    <row r="4745" spans="1:18" ht="13.2" x14ac:dyDescent="0.25">
      <c r="A4745" s="72"/>
      <c r="D4745" s="11"/>
      <c r="G4745" s="128" t="str">
        <f>IF(LEN(E4745&amp;"")&gt;0,IF(ISERROR(VLOOKUP(E4745,SpeciesLookup!B:G,6,FALSE)=TRUE),"",VLOOKUP(E4745,SpeciesLookup!B:G,6,FALSE)),"")</f>
        <v/>
      </c>
      <c r="H4745" s="128" t="str">
        <f>IF(LEN(E4745&amp;"")&gt;0,IF(ISERROR(VLOOKUP(E4745,SpeciesLookup!B:G,5,FALSE)=TRUE),"",VLOOKUP(E4745,SpeciesLookup!B:G,5,FALSE)),"")</f>
        <v/>
      </c>
      <c r="I4745" s="11"/>
      <c r="J4745" s="73"/>
      <c r="K4745" s="11"/>
      <c r="L4745" s="127" t="str">
        <f>TRIM(IF(ISERROR(VLOOKUP(R4745,SpeciesValidation!D:T,IF(ISNA(VLOOKUP(J4745,Validation!B$2:C$15,2,FALSE)),FALSE,VLOOKUP(J4745,Validation!B$2:C$15,2,FALSE)))),IF(LEN(E4745&amp;"")&gt;0,"",""),VLOOKUP(R4745,SpeciesValidation!D:T,VLOOKUP(J4745,Validation!B$2:C$15,2,FALSE),FALSE)) &amp; " " &amp; IF(ISERROR(IF(LEFT(J4745,1)="A",IF(IF(VLOOKUP(R4745,SpeciesValidation!D:W,20,FALSE)=FALSE,OR(TEXT(A4745,"MMDD")&lt;VLOOKUP(R4745,SpeciesValidation!D:W,18,FALSE),TEXT(A4745,"MMDD")&gt;VLOOKUP(R4745,SpeciesValidation!D:W,19,FALSE)),IF(TEXT(A4745,"MMDD")&lt;"0701",TEXT(A4745,"MMDD")&gt;VLOOKUP(R4745,SpeciesValidation!D:W,18,FALSE),TEXT(A4745,"MMDD")&lt;VLOOKUP(R4745,SpeciesValidation!D:W,19,FALSE))),"Date outside expected range for this species",""),"")),"",IF(LEFT(J4745,1)="A",IF(IF(VLOOKUP(R4745,SpeciesValidation!D:W,20,FALSE)=FALSE,OR(TEXT(A4745,"MMDD")&lt;VLOOKUP(R4745,SpeciesValidation!D:W,18,FALSE),TEXT(A4745,"MMDD")&gt;VLOOKUP(R4745,SpeciesValidation!D:W,19,FALSE)),IF(TEXT(A4745,"MMDD")&lt;"0701",TEXT(A4745,"MMDD")&gt;VLOOKUP(R4745,SpeciesValidation!D:W,18,FALSE),TEXT(A4745,"MMDD")&lt;VLOOKUP(R4745,SpeciesValidation!D:W,19,FALSE))),"Date outside expected range for this species",""),"")))</f>
        <v/>
      </c>
      <c r="M4745" s="127" t="str">
        <f>IF(LEN(E4745&amp;"")&gt;0,IF(ISERROR(VLOOKUP(R4745,SpeciesValidation!D:I,6,FALSE)),"",VLOOKUP(R4745,SpeciesValidation!D:I,6,FALSE)),"")</f>
        <v/>
      </c>
      <c r="Q4745" s="36" t="str">
        <f>IF(LEN(E4745&amp;"")&gt;0,IF(ISERROR(VLOOKUP(E4745,SpeciesValidation!B:G,2,FALSE)=TRUE),"",VLOOKUP(E4745,SpeciesValidation!B:G,2,FALSE)),"")</f>
        <v/>
      </c>
      <c r="R4745" s="36" t="str">
        <f>IF(LEN(E4745&amp;"")&gt;0,IF(ISERROR(VLOOKUP(E4745,SpeciesLookup!B:G,4,FALSE)=TRUE),"",VLOOKUP(E4745,SpeciesLookup!B:G,4,FALSE)),"")</f>
        <v/>
      </c>
    </row>
    <row r="4746" spans="1:18" ht="13.2" x14ac:dyDescent="0.25">
      <c r="A4746" s="72"/>
      <c r="D4746" s="11"/>
      <c r="G4746" s="128" t="str">
        <f>IF(LEN(E4746&amp;"")&gt;0,IF(ISERROR(VLOOKUP(E4746,SpeciesLookup!B:G,6,FALSE)=TRUE),"",VLOOKUP(E4746,SpeciesLookup!B:G,6,FALSE)),"")</f>
        <v/>
      </c>
      <c r="H4746" s="128" t="str">
        <f>IF(LEN(E4746&amp;"")&gt;0,IF(ISERROR(VLOOKUP(E4746,SpeciesLookup!B:G,5,FALSE)=TRUE),"",VLOOKUP(E4746,SpeciesLookup!B:G,5,FALSE)),"")</f>
        <v/>
      </c>
      <c r="I4746" s="11"/>
      <c r="J4746" s="73"/>
      <c r="K4746" s="11"/>
      <c r="L4746" s="127" t="str">
        <f>TRIM(IF(ISERROR(VLOOKUP(R4746,SpeciesValidation!D:T,IF(ISNA(VLOOKUP(J4746,Validation!B$2:C$15,2,FALSE)),FALSE,VLOOKUP(J4746,Validation!B$2:C$15,2,FALSE)))),IF(LEN(E4746&amp;"")&gt;0,"",""),VLOOKUP(R4746,SpeciesValidation!D:T,VLOOKUP(J4746,Validation!B$2:C$15,2,FALSE),FALSE)) &amp; " " &amp; IF(ISERROR(IF(LEFT(J4746,1)="A",IF(IF(VLOOKUP(R4746,SpeciesValidation!D:W,20,FALSE)=FALSE,OR(TEXT(A4746,"MMDD")&lt;VLOOKUP(R4746,SpeciesValidation!D:W,18,FALSE),TEXT(A4746,"MMDD")&gt;VLOOKUP(R4746,SpeciesValidation!D:W,19,FALSE)),IF(TEXT(A4746,"MMDD")&lt;"0701",TEXT(A4746,"MMDD")&gt;VLOOKUP(R4746,SpeciesValidation!D:W,18,FALSE),TEXT(A4746,"MMDD")&lt;VLOOKUP(R4746,SpeciesValidation!D:W,19,FALSE))),"Date outside expected range for this species",""),"")),"",IF(LEFT(J4746,1)="A",IF(IF(VLOOKUP(R4746,SpeciesValidation!D:W,20,FALSE)=FALSE,OR(TEXT(A4746,"MMDD")&lt;VLOOKUP(R4746,SpeciesValidation!D:W,18,FALSE),TEXT(A4746,"MMDD")&gt;VLOOKUP(R4746,SpeciesValidation!D:W,19,FALSE)),IF(TEXT(A4746,"MMDD")&lt;"0701",TEXT(A4746,"MMDD")&gt;VLOOKUP(R4746,SpeciesValidation!D:W,18,FALSE),TEXT(A4746,"MMDD")&lt;VLOOKUP(R4746,SpeciesValidation!D:W,19,FALSE))),"Date outside expected range for this species",""),"")))</f>
        <v/>
      </c>
      <c r="M4746" s="127" t="str">
        <f>IF(LEN(E4746&amp;"")&gt;0,IF(ISERROR(VLOOKUP(R4746,SpeciesValidation!D:I,6,FALSE)),"",VLOOKUP(R4746,SpeciesValidation!D:I,6,FALSE)),"")</f>
        <v/>
      </c>
      <c r="Q4746" s="36" t="str">
        <f>IF(LEN(E4746&amp;"")&gt;0,IF(ISERROR(VLOOKUP(E4746,SpeciesValidation!B:G,2,FALSE)=TRUE),"",VLOOKUP(E4746,SpeciesValidation!B:G,2,FALSE)),"")</f>
        <v/>
      </c>
      <c r="R4746" s="36" t="str">
        <f>IF(LEN(E4746&amp;"")&gt;0,IF(ISERROR(VLOOKUP(E4746,SpeciesLookup!B:G,4,FALSE)=TRUE),"",VLOOKUP(E4746,SpeciesLookup!B:G,4,FALSE)),"")</f>
        <v/>
      </c>
    </row>
    <row r="4747" spans="1:18" ht="13.2" x14ac:dyDescent="0.25">
      <c r="A4747" s="72"/>
      <c r="D4747" s="11"/>
      <c r="G4747" s="128" t="str">
        <f>IF(LEN(E4747&amp;"")&gt;0,IF(ISERROR(VLOOKUP(E4747,SpeciesLookup!B:G,6,FALSE)=TRUE),"",VLOOKUP(E4747,SpeciesLookup!B:G,6,FALSE)),"")</f>
        <v/>
      </c>
      <c r="H4747" s="128" t="str">
        <f>IF(LEN(E4747&amp;"")&gt;0,IF(ISERROR(VLOOKUP(E4747,SpeciesLookup!B:G,5,FALSE)=TRUE),"",VLOOKUP(E4747,SpeciesLookup!B:G,5,FALSE)),"")</f>
        <v/>
      </c>
      <c r="I4747" s="11"/>
      <c r="J4747" s="73"/>
      <c r="K4747" s="11"/>
      <c r="L4747" s="127" t="str">
        <f>TRIM(IF(ISERROR(VLOOKUP(R4747,SpeciesValidation!D:T,IF(ISNA(VLOOKUP(J4747,Validation!B$2:C$15,2,FALSE)),FALSE,VLOOKUP(J4747,Validation!B$2:C$15,2,FALSE)))),IF(LEN(E4747&amp;"")&gt;0,"",""),VLOOKUP(R4747,SpeciesValidation!D:T,VLOOKUP(J4747,Validation!B$2:C$15,2,FALSE),FALSE)) &amp; " " &amp; IF(ISERROR(IF(LEFT(J4747,1)="A",IF(IF(VLOOKUP(R4747,SpeciesValidation!D:W,20,FALSE)=FALSE,OR(TEXT(A4747,"MMDD")&lt;VLOOKUP(R4747,SpeciesValidation!D:W,18,FALSE),TEXT(A4747,"MMDD")&gt;VLOOKUP(R4747,SpeciesValidation!D:W,19,FALSE)),IF(TEXT(A4747,"MMDD")&lt;"0701",TEXT(A4747,"MMDD")&gt;VLOOKUP(R4747,SpeciesValidation!D:W,18,FALSE),TEXT(A4747,"MMDD")&lt;VLOOKUP(R4747,SpeciesValidation!D:W,19,FALSE))),"Date outside expected range for this species",""),"")),"",IF(LEFT(J4747,1)="A",IF(IF(VLOOKUP(R4747,SpeciesValidation!D:W,20,FALSE)=FALSE,OR(TEXT(A4747,"MMDD")&lt;VLOOKUP(R4747,SpeciesValidation!D:W,18,FALSE),TEXT(A4747,"MMDD")&gt;VLOOKUP(R4747,SpeciesValidation!D:W,19,FALSE)),IF(TEXT(A4747,"MMDD")&lt;"0701",TEXT(A4747,"MMDD")&gt;VLOOKUP(R4747,SpeciesValidation!D:W,18,FALSE),TEXT(A4747,"MMDD")&lt;VLOOKUP(R4747,SpeciesValidation!D:W,19,FALSE))),"Date outside expected range for this species",""),"")))</f>
        <v/>
      </c>
      <c r="M4747" s="127" t="str">
        <f>IF(LEN(E4747&amp;"")&gt;0,IF(ISERROR(VLOOKUP(R4747,SpeciesValidation!D:I,6,FALSE)),"",VLOOKUP(R4747,SpeciesValidation!D:I,6,FALSE)),"")</f>
        <v/>
      </c>
      <c r="Q4747" s="36" t="str">
        <f>IF(LEN(E4747&amp;"")&gt;0,IF(ISERROR(VLOOKUP(E4747,SpeciesValidation!B:G,2,FALSE)=TRUE),"",VLOOKUP(E4747,SpeciesValidation!B:G,2,FALSE)),"")</f>
        <v/>
      </c>
      <c r="R4747" s="36" t="str">
        <f>IF(LEN(E4747&amp;"")&gt;0,IF(ISERROR(VLOOKUP(E4747,SpeciesLookup!B:G,4,FALSE)=TRUE),"",VLOOKUP(E4747,SpeciesLookup!B:G,4,FALSE)),"")</f>
        <v/>
      </c>
    </row>
    <row r="4748" spans="1:18" ht="13.2" x14ac:dyDescent="0.25">
      <c r="A4748" s="72"/>
      <c r="D4748" s="11"/>
      <c r="G4748" s="128" t="str">
        <f>IF(LEN(E4748&amp;"")&gt;0,IF(ISERROR(VLOOKUP(E4748,SpeciesLookup!B:G,6,FALSE)=TRUE),"",VLOOKUP(E4748,SpeciesLookup!B:G,6,FALSE)),"")</f>
        <v/>
      </c>
      <c r="H4748" s="128" t="str">
        <f>IF(LEN(E4748&amp;"")&gt;0,IF(ISERROR(VLOOKUP(E4748,SpeciesLookup!B:G,5,FALSE)=TRUE),"",VLOOKUP(E4748,SpeciesLookup!B:G,5,FALSE)),"")</f>
        <v/>
      </c>
      <c r="I4748" s="11"/>
      <c r="J4748" s="73"/>
      <c r="K4748" s="11"/>
      <c r="L4748" s="127" t="str">
        <f>TRIM(IF(ISERROR(VLOOKUP(R4748,SpeciesValidation!D:T,IF(ISNA(VLOOKUP(J4748,Validation!B$2:C$15,2,FALSE)),FALSE,VLOOKUP(J4748,Validation!B$2:C$15,2,FALSE)))),IF(LEN(E4748&amp;"")&gt;0,"",""),VLOOKUP(R4748,SpeciesValidation!D:T,VLOOKUP(J4748,Validation!B$2:C$15,2,FALSE),FALSE)) &amp; " " &amp; IF(ISERROR(IF(LEFT(J4748,1)="A",IF(IF(VLOOKUP(R4748,SpeciesValidation!D:W,20,FALSE)=FALSE,OR(TEXT(A4748,"MMDD")&lt;VLOOKUP(R4748,SpeciesValidation!D:W,18,FALSE),TEXT(A4748,"MMDD")&gt;VLOOKUP(R4748,SpeciesValidation!D:W,19,FALSE)),IF(TEXT(A4748,"MMDD")&lt;"0701",TEXT(A4748,"MMDD")&gt;VLOOKUP(R4748,SpeciesValidation!D:W,18,FALSE),TEXT(A4748,"MMDD")&lt;VLOOKUP(R4748,SpeciesValidation!D:W,19,FALSE))),"Date outside expected range for this species",""),"")),"",IF(LEFT(J4748,1)="A",IF(IF(VLOOKUP(R4748,SpeciesValidation!D:W,20,FALSE)=FALSE,OR(TEXT(A4748,"MMDD")&lt;VLOOKUP(R4748,SpeciesValidation!D:W,18,FALSE),TEXT(A4748,"MMDD")&gt;VLOOKUP(R4748,SpeciesValidation!D:W,19,FALSE)),IF(TEXT(A4748,"MMDD")&lt;"0701",TEXT(A4748,"MMDD")&gt;VLOOKUP(R4748,SpeciesValidation!D:W,18,FALSE),TEXT(A4748,"MMDD")&lt;VLOOKUP(R4748,SpeciesValidation!D:W,19,FALSE))),"Date outside expected range for this species",""),"")))</f>
        <v/>
      </c>
      <c r="M4748" s="127" t="str">
        <f>IF(LEN(E4748&amp;"")&gt;0,IF(ISERROR(VLOOKUP(R4748,SpeciesValidation!D:I,6,FALSE)),"",VLOOKUP(R4748,SpeciesValidation!D:I,6,FALSE)),"")</f>
        <v/>
      </c>
      <c r="Q4748" s="36" t="str">
        <f>IF(LEN(E4748&amp;"")&gt;0,IF(ISERROR(VLOOKUP(E4748,SpeciesValidation!B:G,2,FALSE)=TRUE),"",VLOOKUP(E4748,SpeciesValidation!B:G,2,FALSE)),"")</f>
        <v/>
      </c>
      <c r="R4748" s="36" t="str">
        <f>IF(LEN(E4748&amp;"")&gt;0,IF(ISERROR(VLOOKUP(E4748,SpeciesLookup!B:G,4,FALSE)=TRUE),"",VLOOKUP(E4748,SpeciesLookup!B:G,4,FALSE)),"")</f>
        <v/>
      </c>
    </row>
    <row r="4749" spans="1:18" ht="13.2" x14ac:dyDescent="0.25">
      <c r="A4749" s="72"/>
      <c r="D4749" s="11"/>
      <c r="G4749" s="128" t="str">
        <f>IF(LEN(E4749&amp;"")&gt;0,IF(ISERROR(VLOOKUP(E4749,SpeciesLookup!B:G,6,FALSE)=TRUE),"",VLOOKUP(E4749,SpeciesLookup!B:G,6,FALSE)),"")</f>
        <v/>
      </c>
      <c r="H4749" s="128" t="str">
        <f>IF(LEN(E4749&amp;"")&gt;0,IF(ISERROR(VLOOKUP(E4749,SpeciesLookup!B:G,5,FALSE)=TRUE),"",VLOOKUP(E4749,SpeciesLookup!B:G,5,FALSE)),"")</f>
        <v/>
      </c>
      <c r="I4749" s="11"/>
      <c r="J4749" s="73"/>
      <c r="K4749" s="11"/>
      <c r="L4749" s="127" t="str">
        <f>TRIM(IF(ISERROR(VLOOKUP(R4749,SpeciesValidation!D:T,IF(ISNA(VLOOKUP(J4749,Validation!B$2:C$15,2,FALSE)),FALSE,VLOOKUP(J4749,Validation!B$2:C$15,2,FALSE)))),IF(LEN(E4749&amp;"")&gt;0,"",""),VLOOKUP(R4749,SpeciesValidation!D:T,VLOOKUP(J4749,Validation!B$2:C$15,2,FALSE),FALSE)) &amp; " " &amp; IF(ISERROR(IF(LEFT(J4749,1)="A",IF(IF(VLOOKUP(R4749,SpeciesValidation!D:W,20,FALSE)=FALSE,OR(TEXT(A4749,"MMDD")&lt;VLOOKUP(R4749,SpeciesValidation!D:W,18,FALSE),TEXT(A4749,"MMDD")&gt;VLOOKUP(R4749,SpeciesValidation!D:W,19,FALSE)),IF(TEXT(A4749,"MMDD")&lt;"0701",TEXT(A4749,"MMDD")&gt;VLOOKUP(R4749,SpeciesValidation!D:W,18,FALSE),TEXT(A4749,"MMDD")&lt;VLOOKUP(R4749,SpeciesValidation!D:W,19,FALSE))),"Date outside expected range for this species",""),"")),"",IF(LEFT(J4749,1)="A",IF(IF(VLOOKUP(R4749,SpeciesValidation!D:W,20,FALSE)=FALSE,OR(TEXT(A4749,"MMDD")&lt;VLOOKUP(R4749,SpeciesValidation!D:W,18,FALSE),TEXT(A4749,"MMDD")&gt;VLOOKUP(R4749,SpeciesValidation!D:W,19,FALSE)),IF(TEXT(A4749,"MMDD")&lt;"0701",TEXT(A4749,"MMDD")&gt;VLOOKUP(R4749,SpeciesValidation!D:W,18,FALSE),TEXT(A4749,"MMDD")&lt;VLOOKUP(R4749,SpeciesValidation!D:W,19,FALSE))),"Date outside expected range for this species",""),"")))</f>
        <v/>
      </c>
      <c r="M4749" s="127" t="str">
        <f>IF(LEN(E4749&amp;"")&gt;0,IF(ISERROR(VLOOKUP(R4749,SpeciesValidation!D:I,6,FALSE)),"",VLOOKUP(R4749,SpeciesValidation!D:I,6,FALSE)),"")</f>
        <v/>
      </c>
      <c r="Q4749" s="36" t="str">
        <f>IF(LEN(E4749&amp;"")&gt;0,IF(ISERROR(VLOOKUP(E4749,SpeciesValidation!B:G,2,FALSE)=TRUE),"",VLOOKUP(E4749,SpeciesValidation!B:G,2,FALSE)),"")</f>
        <v/>
      </c>
      <c r="R4749" s="36" t="str">
        <f>IF(LEN(E4749&amp;"")&gt;0,IF(ISERROR(VLOOKUP(E4749,SpeciesLookup!B:G,4,FALSE)=TRUE),"",VLOOKUP(E4749,SpeciesLookup!B:G,4,FALSE)),"")</f>
        <v/>
      </c>
    </row>
    <row r="4750" spans="1:18" ht="13.2" x14ac:dyDescent="0.25">
      <c r="A4750" s="72"/>
      <c r="D4750" s="11"/>
      <c r="G4750" s="128" t="str">
        <f>IF(LEN(E4750&amp;"")&gt;0,IF(ISERROR(VLOOKUP(E4750,SpeciesLookup!B:G,6,FALSE)=TRUE),"",VLOOKUP(E4750,SpeciesLookup!B:G,6,FALSE)),"")</f>
        <v/>
      </c>
      <c r="H4750" s="128" t="str">
        <f>IF(LEN(E4750&amp;"")&gt;0,IF(ISERROR(VLOOKUP(E4750,SpeciesLookup!B:G,5,FALSE)=TRUE),"",VLOOKUP(E4750,SpeciesLookup!B:G,5,FALSE)),"")</f>
        <v/>
      </c>
      <c r="I4750" s="11"/>
      <c r="J4750" s="73"/>
      <c r="K4750" s="11"/>
      <c r="L4750" s="127" t="str">
        <f>TRIM(IF(ISERROR(VLOOKUP(R4750,SpeciesValidation!D:T,IF(ISNA(VLOOKUP(J4750,Validation!B$2:C$15,2,FALSE)),FALSE,VLOOKUP(J4750,Validation!B$2:C$15,2,FALSE)))),IF(LEN(E4750&amp;"")&gt;0,"",""),VLOOKUP(R4750,SpeciesValidation!D:T,VLOOKUP(J4750,Validation!B$2:C$15,2,FALSE),FALSE)) &amp; " " &amp; IF(ISERROR(IF(LEFT(J4750,1)="A",IF(IF(VLOOKUP(R4750,SpeciesValidation!D:W,20,FALSE)=FALSE,OR(TEXT(A4750,"MMDD")&lt;VLOOKUP(R4750,SpeciesValidation!D:W,18,FALSE),TEXT(A4750,"MMDD")&gt;VLOOKUP(R4750,SpeciesValidation!D:W,19,FALSE)),IF(TEXT(A4750,"MMDD")&lt;"0701",TEXT(A4750,"MMDD")&gt;VLOOKUP(R4750,SpeciesValidation!D:W,18,FALSE),TEXT(A4750,"MMDD")&lt;VLOOKUP(R4750,SpeciesValidation!D:W,19,FALSE))),"Date outside expected range for this species",""),"")),"",IF(LEFT(J4750,1)="A",IF(IF(VLOOKUP(R4750,SpeciesValidation!D:W,20,FALSE)=FALSE,OR(TEXT(A4750,"MMDD")&lt;VLOOKUP(R4750,SpeciesValidation!D:W,18,FALSE),TEXT(A4750,"MMDD")&gt;VLOOKUP(R4750,SpeciesValidation!D:W,19,FALSE)),IF(TEXT(A4750,"MMDD")&lt;"0701",TEXT(A4750,"MMDD")&gt;VLOOKUP(R4750,SpeciesValidation!D:W,18,FALSE),TEXT(A4750,"MMDD")&lt;VLOOKUP(R4750,SpeciesValidation!D:W,19,FALSE))),"Date outside expected range for this species",""),"")))</f>
        <v/>
      </c>
      <c r="M4750" s="127" t="str">
        <f>IF(LEN(E4750&amp;"")&gt;0,IF(ISERROR(VLOOKUP(R4750,SpeciesValidation!D:I,6,FALSE)),"",VLOOKUP(R4750,SpeciesValidation!D:I,6,FALSE)),"")</f>
        <v/>
      </c>
      <c r="Q4750" s="36" t="str">
        <f>IF(LEN(E4750&amp;"")&gt;0,IF(ISERROR(VLOOKUP(E4750,SpeciesValidation!B:G,2,FALSE)=TRUE),"",VLOOKUP(E4750,SpeciesValidation!B:G,2,FALSE)),"")</f>
        <v/>
      </c>
      <c r="R4750" s="36" t="str">
        <f>IF(LEN(E4750&amp;"")&gt;0,IF(ISERROR(VLOOKUP(E4750,SpeciesLookup!B:G,4,FALSE)=TRUE),"",VLOOKUP(E4750,SpeciesLookup!B:G,4,FALSE)),"")</f>
        <v/>
      </c>
    </row>
    <row r="4751" spans="1:18" ht="13.2" x14ac:dyDescent="0.25">
      <c r="A4751" s="72"/>
      <c r="D4751" s="11"/>
      <c r="G4751" s="128" t="str">
        <f>IF(LEN(E4751&amp;"")&gt;0,IF(ISERROR(VLOOKUP(E4751,SpeciesLookup!B:G,6,FALSE)=TRUE),"",VLOOKUP(E4751,SpeciesLookup!B:G,6,FALSE)),"")</f>
        <v/>
      </c>
      <c r="H4751" s="128" t="str">
        <f>IF(LEN(E4751&amp;"")&gt;0,IF(ISERROR(VLOOKUP(E4751,SpeciesLookup!B:G,5,FALSE)=TRUE),"",VLOOKUP(E4751,SpeciesLookup!B:G,5,FALSE)),"")</f>
        <v/>
      </c>
      <c r="I4751" s="11"/>
      <c r="J4751" s="73"/>
      <c r="K4751" s="11"/>
      <c r="L4751" s="127" t="str">
        <f>TRIM(IF(ISERROR(VLOOKUP(R4751,SpeciesValidation!D:T,IF(ISNA(VLOOKUP(J4751,Validation!B$2:C$15,2,FALSE)),FALSE,VLOOKUP(J4751,Validation!B$2:C$15,2,FALSE)))),IF(LEN(E4751&amp;"")&gt;0,"",""),VLOOKUP(R4751,SpeciesValidation!D:T,VLOOKUP(J4751,Validation!B$2:C$15,2,FALSE),FALSE)) &amp; " " &amp; IF(ISERROR(IF(LEFT(J4751,1)="A",IF(IF(VLOOKUP(R4751,SpeciesValidation!D:W,20,FALSE)=FALSE,OR(TEXT(A4751,"MMDD")&lt;VLOOKUP(R4751,SpeciesValidation!D:W,18,FALSE),TEXT(A4751,"MMDD")&gt;VLOOKUP(R4751,SpeciesValidation!D:W,19,FALSE)),IF(TEXT(A4751,"MMDD")&lt;"0701",TEXT(A4751,"MMDD")&gt;VLOOKUP(R4751,SpeciesValidation!D:W,18,FALSE),TEXT(A4751,"MMDD")&lt;VLOOKUP(R4751,SpeciesValidation!D:W,19,FALSE))),"Date outside expected range for this species",""),"")),"",IF(LEFT(J4751,1)="A",IF(IF(VLOOKUP(R4751,SpeciesValidation!D:W,20,FALSE)=FALSE,OR(TEXT(A4751,"MMDD")&lt;VLOOKUP(R4751,SpeciesValidation!D:W,18,FALSE),TEXT(A4751,"MMDD")&gt;VLOOKUP(R4751,SpeciesValidation!D:W,19,FALSE)),IF(TEXT(A4751,"MMDD")&lt;"0701",TEXT(A4751,"MMDD")&gt;VLOOKUP(R4751,SpeciesValidation!D:W,18,FALSE),TEXT(A4751,"MMDD")&lt;VLOOKUP(R4751,SpeciesValidation!D:W,19,FALSE))),"Date outside expected range for this species",""),"")))</f>
        <v/>
      </c>
      <c r="M4751" s="127" t="str">
        <f>IF(LEN(E4751&amp;"")&gt;0,IF(ISERROR(VLOOKUP(R4751,SpeciesValidation!D:I,6,FALSE)),"",VLOOKUP(R4751,SpeciesValidation!D:I,6,FALSE)),"")</f>
        <v/>
      </c>
      <c r="Q4751" s="36" t="str">
        <f>IF(LEN(E4751&amp;"")&gt;0,IF(ISERROR(VLOOKUP(E4751,SpeciesValidation!B:G,2,FALSE)=TRUE),"",VLOOKUP(E4751,SpeciesValidation!B:G,2,FALSE)),"")</f>
        <v/>
      </c>
      <c r="R4751" s="36" t="str">
        <f>IF(LEN(E4751&amp;"")&gt;0,IF(ISERROR(VLOOKUP(E4751,SpeciesLookup!B:G,4,FALSE)=TRUE),"",VLOOKUP(E4751,SpeciesLookup!B:G,4,FALSE)),"")</f>
        <v/>
      </c>
    </row>
    <row r="4752" spans="1:18" ht="13.2" x14ac:dyDescent="0.25">
      <c r="A4752" s="72"/>
      <c r="D4752" s="11"/>
      <c r="G4752" s="128" t="str">
        <f>IF(LEN(E4752&amp;"")&gt;0,IF(ISERROR(VLOOKUP(E4752,SpeciesLookup!B:G,6,FALSE)=TRUE),"",VLOOKUP(E4752,SpeciesLookup!B:G,6,FALSE)),"")</f>
        <v/>
      </c>
      <c r="H4752" s="128" t="str">
        <f>IF(LEN(E4752&amp;"")&gt;0,IF(ISERROR(VLOOKUP(E4752,SpeciesLookup!B:G,5,FALSE)=TRUE),"",VLOOKUP(E4752,SpeciesLookup!B:G,5,FALSE)),"")</f>
        <v/>
      </c>
      <c r="I4752" s="11"/>
      <c r="J4752" s="73"/>
      <c r="K4752" s="11"/>
      <c r="L4752" s="127" t="str">
        <f>TRIM(IF(ISERROR(VLOOKUP(R4752,SpeciesValidation!D:T,IF(ISNA(VLOOKUP(J4752,Validation!B$2:C$15,2,FALSE)),FALSE,VLOOKUP(J4752,Validation!B$2:C$15,2,FALSE)))),IF(LEN(E4752&amp;"")&gt;0,"",""),VLOOKUP(R4752,SpeciesValidation!D:T,VLOOKUP(J4752,Validation!B$2:C$15,2,FALSE),FALSE)) &amp; " " &amp; IF(ISERROR(IF(LEFT(J4752,1)="A",IF(IF(VLOOKUP(R4752,SpeciesValidation!D:W,20,FALSE)=FALSE,OR(TEXT(A4752,"MMDD")&lt;VLOOKUP(R4752,SpeciesValidation!D:W,18,FALSE),TEXT(A4752,"MMDD")&gt;VLOOKUP(R4752,SpeciesValidation!D:W,19,FALSE)),IF(TEXT(A4752,"MMDD")&lt;"0701",TEXT(A4752,"MMDD")&gt;VLOOKUP(R4752,SpeciesValidation!D:W,18,FALSE),TEXT(A4752,"MMDD")&lt;VLOOKUP(R4752,SpeciesValidation!D:W,19,FALSE))),"Date outside expected range for this species",""),"")),"",IF(LEFT(J4752,1)="A",IF(IF(VLOOKUP(R4752,SpeciesValidation!D:W,20,FALSE)=FALSE,OR(TEXT(A4752,"MMDD")&lt;VLOOKUP(R4752,SpeciesValidation!D:W,18,FALSE),TEXT(A4752,"MMDD")&gt;VLOOKUP(R4752,SpeciesValidation!D:W,19,FALSE)),IF(TEXT(A4752,"MMDD")&lt;"0701",TEXT(A4752,"MMDD")&gt;VLOOKUP(R4752,SpeciesValidation!D:W,18,FALSE),TEXT(A4752,"MMDD")&lt;VLOOKUP(R4752,SpeciesValidation!D:W,19,FALSE))),"Date outside expected range for this species",""),"")))</f>
        <v/>
      </c>
      <c r="M4752" s="127" t="str">
        <f>IF(LEN(E4752&amp;"")&gt;0,IF(ISERROR(VLOOKUP(R4752,SpeciesValidation!D:I,6,FALSE)),"",VLOOKUP(R4752,SpeciesValidation!D:I,6,FALSE)),"")</f>
        <v/>
      </c>
      <c r="Q4752" s="36" t="str">
        <f>IF(LEN(E4752&amp;"")&gt;0,IF(ISERROR(VLOOKUP(E4752,SpeciesValidation!B:G,2,FALSE)=TRUE),"",VLOOKUP(E4752,SpeciesValidation!B:G,2,FALSE)),"")</f>
        <v/>
      </c>
      <c r="R4752" s="36" t="str">
        <f>IF(LEN(E4752&amp;"")&gt;0,IF(ISERROR(VLOOKUP(E4752,SpeciesLookup!B:G,4,FALSE)=TRUE),"",VLOOKUP(E4752,SpeciesLookup!B:G,4,FALSE)),"")</f>
        <v/>
      </c>
    </row>
    <row r="4753" spans="1:18" ht="13.2" x14ac:dyDescent="0.25">
      <c r="A4753" s="72"/>
      <c r="D4753" s="11"/>
      <c r="G4753" s="128" t="str">
        <f>IF(LEN(E4753&amp;"")&gt;0,IF(ISERROR(VLOOKUP(E4753,SpeciesLookup!B:G,6,FALSE)=TRUE),"",VLOOKUP(E4753,SpeciesLookup!B:G,6,FALSE)),"")</f>
        <v/>
      </c>
      <c r="H4753" s="128" t="str">
        <f>IF(LEN(E4753&amp;"")&gt;0,IF(ISERROR(VLOOKUP(E4753,SpeciesLookup!B:G,5,FALSE)=TRUE),"",VLOOKUP(E4753,SpeciesLookup!B:G,5,FALSE)),"")</f>
        <v/>
      </c>
      <c r="I4753" s="11"/>
      <c r="J4753" s="73"/>
      <c r="K4753" s="11"/>
      <c r="L4753" s="127" t="str">
        <f>TRIM(IF(ISERROR(VLOOKUP(R4753,SpeciesValidation!D:T,IF(ISNA(VLOOKUP(J4753,Validation!B$2:C$15,2,FALSE)),FALSE,VLOOKUP(J4753,Validation!B$2:C$15,2,FALSE)))),IF(LEN(E4753&amp;"")&gt;0,"",""),VLOOKUP(R4753,SpeciesValidation!D:T,VLOOKUP(J4753,Validation!B$2:C$15,2,FALSE),FALSE)) &amp; " " &amp; IF(ISERROR(IF(LEFT(J4753,1)="A",IF(IF(VLOOKUP(R4753,SpeciesValidation!D:W,20,FALSE)=FALSE,OR(TEXT(A4753,"MMDD")&lt;VLOOKUP(R4753,SpeciesValidation!D:W,18,FALSE),TEXT(A4753,"MMDD")&gt;VLOOKUP(R4753,SpeciesValidation!D:W,19,FALSE)),IF(TEXT(A4753,"MMDD")&lt;"0701",TEXT(A4753,"MMDD")&gt;VLOOKUP(R4753,SpeciesValidation!D:W,18,FALSE),TEXT(A4753,"MMDD")&lt;VLOOKUP(R4753,SpeciesValidation!D:W,19,FALSE))),"Date outside expected range for this species",""),"")),"",IF(LEFT(J4753,1)="A",IF(IF(VLOOKUP(R4753,SpeciesValidation!D:W,20,FALSE)=FALSE,OR(TEXT(A4753,"MMDD")&lt;VLOOKUP(R4753,SpeciesValidation!D:W,18,FALSE),TEXT(A4753,"MMDD")&gt;VLOOKUP(R4753,SpeciesValidation!D:W,19,FALSE)),IF(TEXT(A4753,"MMDD")&lt;"0701",TEXT(A4753,"MMDD")&gt;VLOOKUP(R4753,SpeciesValidation!D:W,18,FALSE),TEXT(A4753,"MMDD")&lt;VLOOKUP(R4753,SpeciesValidation!D:W,19,FALSE))),"Date outside expected range for this species",""),"")))</f>
        <v/>
      </c>
      <c r="M4753" s="127" t="str">
        <f>IF(LEN(E4753&amp;"")&gt;0,IF(ISERROR(VLOOKUP(R4753,SpeciesValidation!D:I,6,FALSE)),"",VLOOKUP(R4753,SpeciesValidation!D:I,6,FALSE)),"")</f>
        <v/>
      </c>
      <c r="Q4753" s="36" t="str">
        <f>IF(LEN(E4753&amp;"")&gt;0,IF(ISERROR(VLOOKUP(E4753,SpeciesValidation!B:G,2,FALSE)=TRUE),"",VLOOKUP(E4753,SpeciesValidation!B:G,2,FALSE)),"")</f>
        <v/>
      </c>
      <c r="R4753" s="36" t="str">
        <f>IF(LEN(E4753&amp;"")&gt;0,IF(ISERROR(VLOOKUP(E4753,SpeciesLookup!B:G,4,FALSE)=TRUE),"",VLOOKUP(E4753,SpeciesLookup!B:G,4,FALSE)),"")</f>
        <v/>
      </c>
    </row>
    <row r="4754" spans="1:18" ht="13.2" x14ac:dyDescent="0.25">
      <c r="A4754" s="72"/>
      <c r="D4754" s="11"/>
      <c r="G4754" s="128" t="str">
        <f>IF(LEN(E4754&amp;"")&gt;0,IF(ISERROR(VLOOKUP(E4754,SpeciesLookup!B:G,6,FALSE)=TRUE),"",VLOOKUP(E4754,SpeciesLookup!B:G,6,FALSE)),"")</f>
        <v/>
      </c>
      <c r="H4754" s="128" t="str">
        <f>IF(LEN(E4754&amp;"")&gt;0,IF(ISERROR(VLOOKUP(E4754,SpeciesLookup!B:G,5,FALSE)=TRUE),"",VLOOKUP(E4754,SpeciesLookup!B:G,5,FALSE)),"")</f>
        <v/>
      </c>
      <c r="I4754" s="11"/>
      <c r="J4754" s="73"/>
      <c r="K4754" s="11"/>
      <c r="L4754" s="127" t="str">
        <f>TRIM(IF(ISERROR(VLOOKUP(R4754,SpeciesValidation!D:T,IF(ISNA(VLOOKUP(J4754,Validation!B$2:C$15,2,FALSE)),FALSE,VLOOKUP(J4754,Validation!B$2:C$15,2,FALSE)))),IF(LEN(E4754&amp;"")&gt;0,"",""),VLOOKUP(R4754,SpeciesValidation!D:T,VLOOKUP(J4754,Validation!B$2:C$15,2,FALSE),FALSE)) &amp; " " &amp; IF(ISERROR(IF(LEFT(J4754,1)="A",IF(IF(VLOOKUP(R4754,SpeciesValidation!D:W,20,FALSE)=FALSE,OR(TEXT(A4754,"MMDD")&lt;VLOOKUP(R4754,SpeciesValidation!D:W,18,FALSE),TEXT(A4754,"MMDD")&gt;VLOOKUP(R4754,SpeciesValidation!D:W,19,FALSE)),IF(TEXT(A4754,"MMDD")&lt;"0701",TEXT(A4754,"MMDD")&gt;VLOOKUP(R4754,SpeciesValidation!D:W,18,FALSE),TEXT(A4754,"MMDD")&lt;VLOOKUP(R4754,SpeciesValidation!D:W,19,FALSE))),"Date outside expected range for this species",""),"")),"",IF(LEFT(J4754,1)="A",IF(IF(VLOOKUP(R4754,SpeciesValidation!D:W,20,FALSE)=FALSE,OR(TEXT(A4754,"MMDD")&lt;VLOOKUP(R4754,SpeciesValidation!D:W,18,FALSE),TEXT(A4754,"MMDD")&gt;VLOOKUP(R4754,SpeciesValidation!D:W,19,FALSE)),IF(TEXT(A4754,"MMDD")&lt;"0701",TEXT(A4754,"MMDD")&gt;VLOOKUP(R4754,SpeciesValidation!D:W,18,FALSE),TEXT(A4754,"MMDD")&lt;VLOOKUP(R4754,SpeciesValidation!D:W,19,FALSE))),"Date outside expected range for this species",""),"")))</f>
        <v/>
      </c>
      <c r="M4754" s="127" t="str">
        <f>IF(LEN(E4754&amp;"")&gt;0,IF(ISERROR(VLOOKUP(R4754,SpeciesValidation!D:I,6,FALSE)),"",VLOOKUP(R4754,SpeciesValidation!D:I,6,FALSE)),"")</f>
        <v/>
      </c>
      <c r="Q4754" s="36" t="str">
        <f>IF(LEN(E4754&amp;"")&gt;0,IF(ISERROR(VLOOKUP(E4754,SpeciesValidation!B:G,2,FALSE)=TRUE),"",VLOOKUP(E4754,SpeciesValidation!B:G,2,FALSE)),"")</f>
        <v/>
      </c>
      <c r="R4754" s="36" t="str">
        <f>IF(LEN(E4754&amp;"")&gt;0,IF(ISERROR(VLOOKUP(E4754,SpeciesLookup!B:G,4,FALSE)=TRUE),"",VLOOKUP(E4754,SpeciesLookup!B:G,4,FALSE)),"")</f>
        <v/>
      </c>
    </row>
    <row r="4755" spans="1:18" ht="13.2" x14ac:dyDescent="0.25">
      <c r="A4755" s="72"/>
      <c r="D4755" s="11"/>
      <c r="G4755" s="128" t="str">
        <f>IF(LEN(E4755&amp;"")&gt;0,IF(ISERROR(VLOOKUP(E4755,SpeciesLookup!B:G,6,FALSE)=TRUE),"",VLOOKUP(E4755,SpeciesLookup!B:G,6,FALSE)),"")</f>
        <v/>
      </c>
      <c r="H4755" s="128" t="str">
        <f>IF(LEN(E4755&amp;"")&gt;0,IF(ISERROR(VLOOKUP(E4755,SpeciesLookup!B:G,5,FALSE)=TRUE),"",VLOOKUP(E4755,SpeciesLookup!B:G,5,FALSE)),"")</f>
        <v/>
      </c>
      <c r="I4755" s="11"/>
      <c r="J4755" s="73"/>
      <c r="K4755" s="11"/>
      <c r="L4755" s="127" t="str">
        <f>TRIM(IF(ISERROR(VLOOKUP(R4755,SpeciesValidation!D:T,IF(ISNA(VLOOKUP(J4755,Validation!B$2:C$15,2,FALSE)),FALSE,VLOOKUP(J4755,Validation!B$2:C$15,2,FALSE)))),IF(LEN(E4755&amp;"")&gt;0,"",""),VLOOKUP(R4755,SpeciesValidation!D:T,VLOOKUP(J4755,Validation!B$2:C$15,2,FALSE),FALSE)) &amp; " " &amp; IF(ISERROR(IF(LEFT(J4755,1)="A",IF(IF(VLOOKUP(R4755,SpeciesValidation!D:W,20,FALSE)=FALSE,OR(TEXT(A4755,"MMDD")&lt;VLOOKUP(R4755,SpeciesValidation!D:W,18,FALSE),TEXT(A4755,"MMDD")&gt;VLOOKUP(R4755,SpeciesValidation!D:W,19,FALSE)),IF(TEXT(A4755,"MMDD")&lt;"0701",TEXT(A4755,"MMDD")&gt;VLOOKUP(R4755,SpeciesValidation!D:W,18,FALSE),TEXT(A4755,"MMDD")&lt;VLOOKUP(R4755,SpeciesValidation!D:W,19,FALSE))),"Date outside expected range for this species",""),"")),"",IF(LEFT(J4755,1)="A",IF(IF(VLOOKUP(R4755,SpeciesValidation!D:W,20,FALSE)=FALSE,OR(TEXT(A4755,"MMDD")&lt;VLOOKUP(R4755,SpeciesValidation!D:W,18,FALSE),TEXT(A4755,"MMDD")&gt;VLOOKUP(R4755,SpeciesValidation!D:W,19,FALSE)),IF(TEXT(A4755,"MMDD")&lt;"0701",TEXT(A4755,"MMDD")&gt;VLOOKUP(R4755,SpeciesValidation!D:W,18,FALSE),TEXT(A4755,"MMDD")&lt;VLOOKUP(R4755,SpeciesValidation!D:W,19,FALSE))),"Date outside expected range for this species",""),"")))</f>
        <v/>
      </c>
      <c r="M4755" s="127" t="str">
        <f>IF(LEN(E4755&amp;"")&gt;0,IF(ISERROR(VLOOKUP(R4755,SpeciesValidation!D:I,6,FALSE)),"",VLOOKUP(R4755,SpeciesValidation!D:I,6,FALSE)),"")</f>
        <v/>
      </c>
      <c r="Q4755" s="36" t="str">
        <f>IF(LEN(E4755&amp;"")&gt;0,IF(ISERROR(VLOOKUP(E4755,SpeciesValidation!B:G,2,FALSE)=TRUE),"",VLOOKUP(E4755,SpeciesValidation!B:G,2,FALSE)),"")</f>
        <v/>
      </c>
      <c r="R4755" s="36" t="str">
        <f>IF(LEN(E4755&amp;"")&gt;0,IF(ISERROR(VLOOKUP(E4755,SpeciesLookup!B:G,4,FALSE)=TRUE),"",VLOOKUP(E4755,SpeciesLookup!B:G,4,FALSE)),"")</f>
        <v/>
      </c>
    </row>
    <row r="4756" spans="1:18" ht="13.2" x14ac:dyDescent="0.25">
      <c r="A4756" s="72"/>
      <c r="D4756" s="11"/>
      <c r="G4756" s="128" t="str">
        <f>IF(LEN(E4756&amp;"")&gt;0,IF(ISERROR(VLOOKUP(E4756,SpeciesLookup!B:G,6,FALSE)=TRUE),"",VLOOKUP(E4756,SpeciesLookup!B:G,6,FALSE)),"")</f>
        <v/>
      </c>
      <c r="H4756" s="128" t="str">
        <f>IF(LEN(E4756&amp;"")&gt;0,IF(ISERROR(VLOOKUP(E4756,SpeciesLookup!B:G,5,FALSE)=TRUE),"",VLOOKUP(E4756,SpeciesLookup!B:G,5,FALSE)),"")</f>
        <v/>
      </c>
      <c r="I4756" s="11"/>
      <c r="J4756" s="73"/>
      <c r="K4756" s="11"/>
      <c r="L4756" s="127" t="str">
        <f>TRIM(IF(ISERROR(VLOOKUP(R4756,SpeciesValidation!D:T,IF(ISNA(VLOOKUP(J4756,Validation!B$2:C$15,2,FALSE)),FALSE,VLOOKUP(J4756,Validation!B$2:C$15,2,FALSE)))),IF(LEN(E4756&amp;"")&gt;0,"",""),VLOOKUP(R4756,SpeciesValidation!D:T,VLOOKUP(J4756,Validation!B$2:C$15,2,FALSE),FALSE)) &amp; " " &amp; IF(ISERROR(IF(LEFT(J4756,1)="A",IF(IF(VLOOKUP(R4756,SpeciesValidation!D:W,20,FALSE)=FALSE,OR(TEXT(A4756,"MMDD")&lt;VLOOKUP(R4756,SpeciesValidation!D:W,18,FALSE),TEXT(A4756,"MMDD")&gt;VLOOKUP(R4756,SpeciesValidation!D:W,19,FALSE)),IF(TEXT(A4756,"MMDD")&lt;"0701",TEXT(A4756,"MMDD")&gt;VLOOKUP(R4756,SpeciesValidation!D:W,18,FALSE),TEXT(A4756,"MMDD")&lt;VLOOKUP(R4756,SpeciesValidation!D:W,19,FALSE))),"Date outside expected range for this species",""),"")),"",IF(LEFT(J4756,1)="A",IF(IF(VLOOKUP(R4756,SpeciesValidation!D:W,20,FALSE)=FALSE,OR(TEXT(A4756,"MMDD")&lt;VLOOKUP(R4756,SpeciesValidation!D:W,18,FALSE),TEXT(A4756,"MMDD")&gt;VLOOKUP(R4756,SpeciesValidation!D:W,19,FALSE)),IF(TEXT(A4756,"MMDD")&lt;"0701",TEXT(A4756,"MMDD")&gt;VLOOKUP(R4756,SpeciesValidation!D:W,18,FALSE),TEXT(A4756,"MMDD")&lt;VLOOKUP(R4756,SpeciesValidation!D:W,19,FALSE))),"Date outside expected range for this species",""),"")))</f>
        <v/>
      </c>
      <c r="M4756" s="127" t="str">
        <f>IF(LEN(E4756&amp;"")&gt;0,IF(ISERROR(VLOOKUP(R4756,SpeciesValidation!D:I,6,FALSE)),"",VLOOKUP(R4756,SpeciesValidation!D:I,6,FALSE)),"")</f>
        <v/>
      </c>
      <c r="Q4756" s="36" t="str">
        <f>IF(LEN(E4756&amp;"")&gt;0,IF(ISERROR(VLOOKUP(E4756,SpeciesValidation!B:G,2,FALSE)=TRUE),"",VLOOKUP(E4756,SpeciesValidation!B:G,2,FALSE)),"")</f>
        <v/>
      </c>
      <c r="R4756" s="36" t="str">
        <f>IF(LEN(E4756&amp;"")&gt;0,IF(ISERROR(VLOOKUP(E4756,SpeciesLookup!B:G,4,FALSE)=TRUE),"",VLOOKUP(E4756,SpeciesLookup!B:G,4,FALSE)),"")</f>
        <v/>
      </c>
    </row>
    <row r="4757" spans="1:18" ht="13.2" x14ac:dyDescent="0.25">
      <c r="A4757" s="72"/>
      <c r="D4757" s="11"/>
      <c r="G4757" s="128" t="str">
        <f>IF(LEN(E4757&amp;"")&gt;0,IF(ISERROR(VLOOKUP(E4757,SpeciesLookup!B:G,6,FALSE)=TRUE),"",VLOOKUP(E4757,SpeciesLookup!B:G,6,FALSE)),"")</f>
        <v/>
      </c>
      <c r="H4757" s="128" t="str">
        <f>IF(LEN(E4757&amp;"")&gt;0,IF(ISERROR(VLOOKUP(E4757,SpeciesLookup!B:G,5,FALSE)=TRUE),"",VLOOKUP(E4757,SpeciesLookup!B:G,5,FALSE)),"")</f>
        <v/>
      </c>
      <c r="I4757" s="11"/>
      <c r="J4757" s="73"/>
      <c r="K4757" s="11"/>
      <c r="L4757" s="127" t="str">
        <f>TRIM(IF(ISERROR(VLOOKUP(R4757,SpeciesValidation!D:T,IF(ISNA(VLOOKUP(J4757,Validation!B$2:C$15,2,FALSE)),FALSE,VLOOKUP(J4757,Validation!B$2:C$15,2,FALSE)))),IF(LEN(E4757&amp;"")&gt;0,"",""),VLOOKUP(R4757,SpeciesValidation!D:T,VLOOKUP(J4757,Validation!B$2:C$15,2,FALSE),FALSE)) &amp; " " &amp; IF(ISERROR(IF(LEFT(J4757,1)="A",IF(IF(VLOOKUP(R4757,SpeciesValidation!D:W,20,FALSE)=FALSE,OR(TEXT(A4757,"MMDD")&lt;VLOOKUP(R4757,SpeciesValidation!D:W,18,FALSE),TEXT(A4757,"MMDD")&gt;VLOOKUP(R4757,SpeciesValidation!D:W,19,FALSE)),IF(TEXT(A4757,"MMDD")&lt;"0701",TEXT(A4757,"MMDD")&gt;VLOOKUP(R4757,SpeciesValidation!D:W,18,FALSE),TEXT(A4757,"MMDD")&lt;VLOOKUP(R4757,SpeciesValidation!D:W,19,FALSE))),"Date outside expected range for this species",""),"")),"",IF(LEFT(J4757,1)="A",IF(IF(VLOOKUP(R4757,SpeciesValidation!D:W,20,FALSE)=FALSE,OR(TEXT(A4757,"MMDD")&lt;VLOOKUP(R4757,SpeciesValidation!D:W,18,FALSE),TEXT(A4757,"MMDD")&gt;VLOOKUP(R4757,SpeciesValidation!D:W,19,FALSE)),IF(TEXT(A4757,"MMDD")&lt;"0701",TEXT(A4757,"MMDD")&gt;VLOOKUP(R4757,SpeciesValidation!D:W,18,FALSE),TEXT(A4757,"MMDD")&lt;VLOOKUP(R4757,SpeciesValidation!D:W,19,FALSE))),"Date outside expected range for this species",""),"")))</f>
        <v/>
      </c>
      <c r="M4757" s="127" t="str">
        <f>IF(LEN(E4757&amp;"")&gt;0,IF(ISERROR(VLOOKUP(R4757,SpeciesValidation!D:I,6,FALSE)),"",VLOOKUP(R4757,SpeciesValidation!D:I,6,FALSE)),"")</f>
        <v/>
      </c>
      <c r="Q4757" s="36" t="str">
        <f>IF(LEN(E4757&amp;"")&gt;0,IF(ISERROR(VLOOKUP(E4757,SpeciesValidation!B:G,2,FALSE)=TRUE),"",VLOOKUP(E4757,SpeciesValidation!B:G,2,FALSE)),"")</f>
        <v/>
      </c>
      <c r="R4757" s="36" t="str">
        <f>IF(LEN(E4757&amp;"")&gt;0,IF(ISERROR(VLOOKUP(E4757,SpeciesLookup!B:G,4,FALSE)=TRUE),"",VLOOKUP(E4757,SpeciesLookup!B:G,4,FALSE)),"")</f>
        <v/>
      </c>
    </row>
    <row r="4758" spans="1:18" ht="13.2" x14ac:dyDescent="0.25">
      <c r="A4758" s="72"/>
      <c r="D4758" s="11"/>
      <c r="G4758" s="128" t="str">
        <f>IF(LEN(E4758&amp;"")&gt;0,IF(ISERROR(VLOOKUP(E4758,SpeciesLookup!B:G,6,FALSE)=TRUE),"",VLOOKUP(E4758,SpeciesLookup!B:G,6,FALSE)),"")</f>
        <v/>
      </c>
      <c r="H4758" s="128" t="str">
        <f>IF(LEN(E4758&amp;"")&gt;0,IF(ISERROR(VLOOKUP(E4758,SpeciesLookup!B:G,5,FALSE)=TRUE),"",VLOOKUP(E4758,SpeciesLookup!B:G,5,FALSE)),"")</f>
        <v/>
      </c>
      <c r="I4758" s="11"/>
      <c r="J4758" s="73"/>
      <c r="K4758" s="11"/>
      <c r="L4758" s="127" t="str">
        <f>TRIM(IF(ISERROR(VLOOKUP(R4758,SpeciesValidation!D:T,IF(ISNA(VLOOKUP(J4758,Validation!B$2:C$15,2,FALSE)),FALSE,VLOOKUP(J4758,Validation!B$2:C$15,2,FALSE)))),IF(LEN(E4758&amp;"")&gt;0,"",""),VLOOKUP(R4758,SpeciesValidation!D:T,VLOOKUP(J4758,Validation!B$2:C$15,2,FALSE),FALSE)) &amp; " " &amp; IF(ISERROR(IF(LEFT(J4758,1)="A",IF(IF(VLOOKUP(R4758,SpeciesValidation!D:W,20,FALSE)=FALSE,OR(TEXT(A4758,"MMDD")&lt;VLOOKUP(R4758,SpeciesValidation!D:W,18,FALSE),TEXT(A4758,"MMDD")&gt;VLOOKUP(R4758,SpeciesValidation!D:W,19,FALSE)),IF(TEXT(A4758,"MMDD")&lt;"0701",TEXT(A4758,"MMDD")&gt;VLOOKUP(R4758,SpeciesValidation!D:W,18,FALSE),TEXT(A4758,"MMDD")&lt;VLOOKUP(R4758,SpeciesValidation!D:W,19,FALSE))),"Date outside expected range for this species",""),"")),"",IF(LEFT(J4758,1)="A",IF(IF(VLOOKUP(R4758,SpeciesValidation!D:W,20,FALSE)=FALSE,OR(TEXT(A4758,"MMDD")&lt;VLOOKUP(R4758,SpeciesValidation!D:W,18,FALSE),TEXT(A4758,"MMDD")&gt;VLOOKUP(R4758,SpeciesValidation!D:W,19,FALSE)),IF(TEXT(A4758,"MMDD")&lt;"0701",TEXT(A4758,"MMDD")&gt;VLOOKUP(R4758,SpeciesValidation!D:W,18,FALSE),TEXT(A4758,"MMDD")&lt;VLOOKUP(R4758,SpeciesValidation!D:W,19,FALSE))),"Date outside expected range for this species",""),"")))</f>
        <v/>
      </c>
      <c r="M4758" s="127" t="str">
        <f>IF(LEN(E4758&amp;"")&gt;0,IF(ISERROR(VLOOKUP(R4758,SpeciesValidation!D:I,6,FALSE)),"",VLOOKUP(R4758,SpeciesValidation!D:I,6,FALSE)),"")</f>
        <v/>
      </c>
      <c r="Q4758" s="36" t="str">
        <f>IF(LEN(E4758&amp;"")&gt;0,IF(ISERROR(VLOOKUP(E4758,SpeciesValidation!B:G,2,FALSE)=TRUE),"",VLOOKUP(E4758,SpeciesValidation!B:G,2,FALSE)),"")</f>
        <v/>
      </c>
      <c r="R4758" s="36" t="str">
        <f>IF(LEN(E4758&amp;"")&gt;0,IF(ISERROR(VLOOKUP(E4758,SpeciesLookup!B:G,4,FALSE)=TRUE),"",VLOOKUP(E4758,SpeciesLookup!B:G,4,FALSE)),"")</f>
        <v/>
      </c>
    </row>
    <row r="4759" spans="1:18" ht="13.2" x14ac:dyDescent="0.25">
      <c r="A4759" s="72"/>
      <c r="D4759" s="11"/>
      <c r="G4759" s="128" t="str">
        <f>IF(LEN(E4759&amp;"")&gt;0,IF(ISERROR(VLOOKUP(E4759,SpeciesLookup!B:G,6,FALSE)=TRUE),"",VLOOKUP(E4759,SpeciesLookup!B:G,6,FALSE)),"")</f>
        <v/>
      </c>
      <c r="H4759" s="128" t="str">
        <f>IF(LEN(E4759&amp;"")&gt;0,IF(ISERROR(VLOOKUP(E4759,SpeciesLookup!B:G,5,FALSE)=TRUE),"",VLOOKUP(E4759,SpeciesLookup!B:G,5,FALSE)),"")</f>
        <v/>
      </c>
      <c r="I4759" s="11"/>
      <c r="J4759" s="73"/>
      <c r="K4759" s="11"/>
      <c r="L4759" s="127" t="str">
        <f>TRIM(IF(ISERROR(VLOOKUP(R4759,SpeciesValidation!D:T,IF(ISNA(VLOOKUP(J4759,Validation!B$2:C$15,2,FALSE)),FALSE,VLOOKUP(J4759,Validation!B$2:C$15,2,FALSE)))),IF(LEN(E4759&amp;"")&gt;0,"",""),VLOOKUP(R4759,SpeciesValidation!D:T,VLOOKUP(J4759,Validation!B$2:C$15,2,FALSE),FALSE)) &amp; " " &amp; IF(ISERROR(IF(LEFT(J4759,1)="A",IF(IF(VLOOKUP(R4759,SpeciesValidation!D:W,20,FALSE)=FALSE,OR(TEXT(A4759,"MMDD")&lt;VLOOKUP(R4759,SpeciesValidation!D:W,18,FALSE),TEXT(A4759,"MMDD")&gt;VLOOKUP(R4759,SpeciesValidation!D:W,19,FALSE)),IF(TEXT(A4759,"MMDD")&lt;"0701",TEXT(A4759,"MMDD")&gt;VLOOKUP(R4759,SpeciesValidation!D:W,18,FALSE),TEXT(A4759,"MMDD")&lt;VLOOKUP(R4759,SpeciesValidation!D:W,19,FALSE))),"Date outside expected range for this species",""),"")),"",IF(LEFT(J4759,1)="A",IF(IF(VLOOKUP(R4759,SpeciesValidation!D:W,20,FALSE)=FALSE,OR(TEXT(A4759,"MMDD")&lt;VLOOKUP(R4759,SpeciesValidation!D:W,18,FALSE),TEXT(A4759,"MMDD")&gt;VLOOKUP(R4759,SpeciesValidation!D:W,19,FALSE)),IF(TEXT(A4759,"MMDD")&lt;"0701",TEXT(A4759,"MMDD")&gt;VLOOKUP(R4759,SpeciesValidation!D:W,18,FALSE),TEXT(A4759,"MMDD")&lt;VLOOKUP(R4759,SpeciesValidation!D:W,19,FALSE))),"Date outside expected range for this species",""),"")))</f>
        <v/>
      </c>
      <c r="M4759" s="127" t="str">
        <f>IF(LEN(E4759&amp;"")&gt;0,IF(ISERROR(VLOOKUP(R4759,SpeciesValidation!D:I,6,FALSE)),"",VLOOKUP(R4759,SpeciesValidation!D:I,6,FALSE)),"")</f>
        <v/>
      </c>
      <c r="Q4759" s="36" t="str">
        <f>IF(LEN(E4759&amp;"")&gt;0,IF(ISERROR(VLOOKUP(E4759,SpeciesValidation!B:G,2,FALSE)=TRUE),"",VLOOKUP(E4759,SpeciesValidation!B:G,2,FALSE)),"")</f>
        <v/>
      </c>
      <c r="R4759" s="36" t="str">
        <f>IF(LEN(E4759&amp;"")&gt;0,IF(ISERROR(VLOOKUP(E4759,SpeciesLookup!B:G,4,FALSE)=TRUE),"",VLOOKUP(E4759,SpeciesLookup!B:G,4,FALSE)),"")</f>
        <v/>
      </c>
    </row>
    <row r="4760" spans="1:18" ht="13.2" x14ac:dyDescent="0.25">
      <c r="A4760" s="72"/>
      <c r="D4760" s="11"/>
      <c r="G4760" s="128" t="str">
        <f>IF(LEN(E4760&amp;"")&gt;0,IF(ISERROR(VLOOKUP(E4760,SpeciesLookup!B:G,6,FALSE)=TRUE),"",VLOOKUP(E4760,SpeciesLookup!B:G,6,FALSE)),"")</f>
        <v/>
      </c>
      <c r="H4760" s="128" t="str">
        <f>IF(LEN(E4760&amp;"")&gt;0,IF(ISERROR(VLOOKUP(E4760,SpeciesLookup!B:G,5,FALSE)=TRUE),"",VLOOKUP(E4760,SpeciesLookup!B:G,5,FALSE)),"")</f>
        <v/>
      </c>
      <c r="I4760" s="11"/>
      <c r="J4760" s="73"/>
      <c r="K4760" s="11"/>
      <c r="L4760" s="127" t="str">
        <f>TRIM(IF(ISERROR(VLOOKUP(R4760,SpeciesValidation!D:T,IF(ISNA(VLOOKUP(J4760,Validation!B$2:C$15,2,FALSE)),FALSE,VLOOKUP(J4760,Validation!B$2:C$15,2,FALSE)))),IF(LEN(E4760&amp;"")&gt;0,"",""),VLOOKUP(R4760,SpeciesValidation!D:T,VLOOKUP(J4760,Validation!B$2:C$15,2,FALSE),FALSE)) &amp; " " &amp; IF(ISERROR(IF(LEFT(J4760,1)="A",IF(IF(VLOOKUP(R4760,SpeciesValidation!D:W,20,FALSE)=FALSE,OR(TEXT(A4760,"MMDD")&lt;VLOOKUP(R4760,SpeciesValidation!D:W,18,FALSE),TEXT(A4760,"MMDD")&gt;VLOOKUP(R4760,SpeciesValidation!D:W,19,FALSE)),IF(TEXT(A4760,"MMDD")&lt;"0701",TEXT(A4760,"MMDD")&gt;VLOOKUP(R4760,SpeciesValidation!D:W,18,FALSE),TEXT(A4760,"MMDD")&lt;VLOOKUP(R4760,SpeciesValidation!D:W,19,FALSE))),"Date outside expected range for this species",""),"")),"",IF(LEFT(J4760,1)="A",IF(IF(VLOOKUP(R4760,SpeciesValidation!D:W,20,FALSE)=FALSE,OR(TEXT(A4760,"MMDD")&lt;VLOOKUP(R4760,SpeciesValidation!D:W,18,FALSE),TEXT(A4760,"MMDD")&gt;VLOOKUP(R4760,SpeciesValidation!D:W,19,FALSE)),IF(TEXT(A4760,"MMDD")&lt;"0701",TEXT(A4760,"MMDD")&gt;VLOOKUP(R4760,SpeciesValidation!D:W,18,FALSE),TEXT(A4760,"MMDD")&lt;VLOOKUP(R4760,SpeciesValidation!D:W,19,FALSE))),"Date outside expected range for this species",""),"")))</f>
        <v/>
      </c>
      <c r="M4760" s="127" t="str">
        <f>IF(LEN(E4760&amp;"")&gt;0,IF(ISERROR(VLOOKUP(R4760,SpeciesValidation!D:I,6,FALSE)),"",VLOOKUP(R4760,SpeciesValidation!D:I,6,FALSE)),"")</f>
        <v/>
      </c>
      <c r="Q4760" s="36" t="str">
        <f>IF(LEN(E4760&amp;"")&gt;0,IF(ISERROR(VLOOKUP(E4760,SpeciesValidation!B:G,2,FALSE)=TRUE),"",VLOOKUP(E4760,SpeciesValidation!B:G,2,FALSE)),"")</f>
        <v/>
      </c>
      <c r="R4760" s="36" t="str">
        <f>IF(LEN(E4760&amp;"")&gt;0,IF(ISERROR(VLOOKUP(E4760,SpeciesLookup!B:G,4,FALSE)=TRUE),"",VLOOKUP(E4760,SpeciesLookup!B:G,4,FALSE)),"")</f>
        <v/>
      </c>
    </row>
    <row r="4761" spans="1:18" ht="13.2" x14ac:dyDescent="0.25">
      <c r="A4761" s="72"/>
      <c r="D4761" s="11"/>
      <c r="G4761" s="128" t="str">
        <f>IF(LEN(E4761&amp;"")&gt;0,IF(ISERROR(VLOOKUP(E4761,SpeciesLookup!B:G,6,FALSE)=TRUE),"",VLOOKUP(E4761,SpeciesLookup!B:G,6,FALSE)),"")</f>
        <v/>
      </c>
      <c r="H4761" s="128" t="str">
        <f>IF(LEN(E4761&amp;"")&gt;0,IF(ISERROR(VLOOKUP(E4761,SpeciesLookup!B:G,5,FALSE)=TRUE),"",VLOOKUP(E4761,SpeciesLookup!B:G,5,FALSE)),"")</f>
        <v/>
      </c>
      <c r="I4761" s="11"/>
      <c r="J4761" s="73"/>
      <c r="K4761" s="11"/>
      <c r="L4761" s="127" t="str">
        <f>TRIM(IF(ISERROR(VLOOKUP(R4761,SpeciesValidation!D:T,IF(ISNA(VLOOKUP(J4761,Validation!B$2:C$15,2,FALSE)),FALSE,VLOOKUP(J4761,Validation!B$2:C$15,2,FALSE)))),IF(LEN(E4761&amp;"")&gt;0,"",""),VLOOKUP(R4761,SpeciesValidation!D:T,VLOOKUP(J4761,Validation!B$2:C$15,2,FALSE),FALSE)) &amp; " " &amp; IF(ISERROR(IF(LEFT(J4761,1)="A",IF(IF(VLOOKUP(R4761,SpeciesValidation!D:W,20,FALSE)=FALSE,OR(TEXT(A4761,"MMDD")&lt;VLOOKUP(R4761,SpeciesValidation!D:W,18,FALSE),TEXT(A4761,"MMDD")&gt;VLOOKUP(R4761,SpeciesValidation!D:W,19,FALSE)),IF(TEXT(A4761,"MMDD")&lt;"0701",TEXT(A4761,"MMDD")&gt;VLOOKUP(R4761,SpeciesValidation!D:W,18,FALSE),TEXT(A4761,"MMDD")&lt;VLOOKUP(R4761,SpeciesValidation!D:W,19,FALSE))),"Date outside expected range for this species",""),"")),"",IF(LEFT(J4761,1)="A",IF(IF(VLOOKUP(R4761,SpeciesValidation!D:W,20,FALSE)=FALSE,OR(TEXT(A4761,"MMDD")&lt;VLOOKUP(R4761,SpeciesValidation!D:W,18,FALSE),TEXT(A4761,"MMDD")&gt;VLOOKUP(R4761,SpeciesValidation!D:W,19,FALSE)),IF(TEXT(A4761,"MMDD")&lt;"0701",TEXT(A4761,"MMDD")&gt;VLOOKUP(R4761,SpeciesValidation!D:W,18,FALSE),TEXT(A4761,"MMDD")&lt;VLOOKUP(R4761,SpeciesValidation!D:W,19,FALSE))),"Date outside expected range for this species",""),"")))</f>
        <v/>
      </c>
      <c r="M4761" s="127" t="str">
        <f>IF(LEN(E4761&amp;"")&gt;0,IF(ISERROR(VLOOKUP(R4761,SpeciesValidation!D:I,6,FALSE)),"",VLOOKUP(R4761,SpeciesValidation!D:I,6,FALSE)),"")</f>
        <v/>
      </c>
      <c r="Q4761" s="36" t="str">
        <f>IF(LEN(E4761&amp;"")&gt;0,IF(ISERROR(VLOOKUP(E4761,SpeciesValidation!B:G,2,FALSE)=TRUE),"",VLOOKUP(E4761,SpeciesValidation!B:G,2,FALSE)),"")</f>
        <v/>
      </c>
      <c r="R4761" s="36" t="str">
        <f>IF(LEN(E4761&amp;"")&gt;0,IF(ISERROR(VLOOKUP(E4761,SpeciesLookup!B:G,4,FALSE)=TRUE),"",VLOOKUP(E4761,SpeciesLookup!B:G,4,FALSE)),"")</f>
        <v/>
      </c>
    </row>
    <row r="4762" spans="1:18" ht="13.2" x14ac:dyDescent="0.25">
      <c r="A4762" s="72"/>
      <c r="D4762" s="11"/>
      <c r="G4762" s="128" t="str">
        <f>IF(LEN(E4762&amp;"")&gt;0,IF(ISERROR(VLOOKUP(E4762,SpeciesLookup!B:G,6,FALSE)=TRUE),"",VLOOKUP(E4762,SpeciesLookup!B:G,6,FALSE)),"")</f>
        <v/>
      </c>
      <c r="H4762" s="128" t="str">
        <f>IF(LEN(E4762&amp;"")&gt;0,IF(ISERROR(VLOOKUP(E4762,SpeciesLookup!B:G,5,FALSE)=TRUE),"",VLOOKUP(E4762,SpeciesLookup!B:G,5,FALSE)),"")</f>
        <v/>
      </c>
      <c r="I4762" s="11"/>
      <c r="J4762" s="73"/>
      <c r="K4762" s="11"/>
      <c r="L4762" s="127" t="str">
        <f>TRIM(IF(ISERROR(VLOOKUP(R4762,SpeciesValidation!D:T,IF(ISNA(VLOOKUP(J4762,Validation!B$2:C$15,2,FALSE)),FALSE,VLOOKUP(J4762,Validation!B$2:C$15,2,FALSE)))),IF(LEN(E4762&amp;"")&gt;0,"",""),VLOOKUP(R4762,SpeciesValidation!D:T,VLOOKUP(J4762,Validation!B$2:C$15,2,FALSE),FALSE)) &amp; " " &amp; IF(ISERROR(IF(LEFT(J4762,1)="A",IF(IF(VLOOKUP(R4762,SpeciesValidation!D:W,20,FALSE)=FALSE,OR(TEXT(A4762,"MMDD")&lt;VLOOKUP(R4762,SpeciesValidation!D:W,18,FALSE),TEXT(A4762,"MMDD")&gt;VLOOKUP(R4762,SpeciesValidation!D:W,19,FALSE)),IF(TEXT(A4762,"MMDD")&lt;"0701",TEXT(A4762,"MMDD")&gt;VLOOKUP(R4762,SpeciesValidation!D:W,18,FALSE),TEXT(A4762,"MMDD")&lt;VLOOKUP(R4762,SpeciesValidation!D:W,19,FALSE))),"Date outside expected range for this species",""),"")),"",IF(LEFT(J4762,1)="A",IF(IF(VLOOKUP(R4762,SpeciesValidation!D:W,20,FALSE)=FALSE,OR(TEXT(A4762,"MMDD")&lt;VLOOKUP(R4762,SpeciesValidation!D:W,18,FALSE),TEXT(A4762,"MMDD")&gt;VLOOKUP(R4762,SpeciesValidation!D:W,19,FALSE)),IF(TEXT(A4762,"MMDD")&lt;"0701",TEXT(A4762,"MMDD")&gt;VLOOKUP(R4762,SpeciesValidation!D:W,18,FALSE),TEXT(A4762,"MMDD")&lt;VLOOKUP(R4762,SpeciesValidation!D:W,19,FALSE))),"Date outside expected range for this species",""),"")))</f>
        <v/>
      </c>
      <c r="M4762" s="127" t="str">
        <f>IF(LEN(E4762&amp;"")&gt;0,IF(ISERROR(VLOOKUP(R4762,SpeciesValidation!D:I,6,FALSE)),"",VLOOKUP(R4762,SpeciesValidation!D:I,6,FALSE)),"")</f>
        <v/>
      </c>
      <c r="Q4762" s="36" t="str">
        <f>IF(LEN(E4762&amp;"")&gt;0,IF(ISERROR(VLOOKUP(E4762,SpeciesValidation!B:G,2,FALSE)=TRUE),"",VLOOKUP(E4762,SpeciesValidation!B:G,2,FALSE)),"")</f>
        <v/>
      </c>
      <c r="R4762" s="36" t="str">
        <f>IF(LEN(E4762&amp;"")&gt;0,IF(ISERROR(VLOOKUP(E4762,SpeciesLookup!B:G,4,FALSE)=TRUE),"",VLOOKUP(E4762,SpeciesLookup!B:G,4,FALSE)),"")</f>
        <v/>
      </c>
    </row>
    <row r="4763" spans="1:18" ht="13.2" x14ac:dyDescent="0.25">
      <c r="A4763" s="72"/>
      <c r="D4763" s="11"/>
      <c r="G4763" s="128" t="str">
        <f>IF(LEN(E4763&amp;"")&gt;0,IF(ISERROR(VLOOKUP(E4763,SpeciesLookup!B:G,6,FALSE)=TRUE),"",VLOOKUP(E4763,SpeciesLookup!B:G,6,FALSE)),"")</f>
        <v/>
      </c>
      <c r="H4763" s="128" t="str">
        <f>IF(LEN(E4763&amp;"")&gt;0,IF(ISERROR(VLOOKUP(E4763,SpeciesLookup!B:G,5,FALSE)=TRUE),"",VLOOKUP(E4763,SpeciesLookup!B:G,5,FALSE)),"")</f>
        <v/>
      </c>
      <c r="I4763" s="11"/>
      <c r="J4763" s="73"/>
      <c r="K4763" s="11"/>
      <c r="L4763" s="127" t="str">
        <f>TRIM(IF(ISERROR(VLOOKUP(R4763,SpeciesValidation!D:T,IF(ISNA(VLOOKUP(J4763,Validation!B$2:C$15,2,FALSE)),FALSE,VLOOKUP(J4763,Validation!B$2:C$15,2,FALSE)))),IF(LEN(E4763&amp;"")&gt;0,"",""),VLOOKUP(R4763,SpeciesValidation!D:T,VLOOKUP(J4763,Validation!B$2:C$15,2,FALSE),FALSE)) &amp; " " &amp; IF(ISERROR(IF(LEFT(J4763,1)="A",IF(IF(VLOOKUP(R4763,SpeciesValidation!D:W,20,FALSE)=FALSE,OR(TEXT(A4763,"MMDD")&lt;VLOOKUP(R4763,SpeciesValidation!D:W,18,FALSE),TEXT(A4763,"MMDD")&gt;VLOOKUP(R4763,SpeciesValidation!D:W,19,FALSE)),IF(TEXT(A4763,"MMDD")&lt;"0701",TEXT(A4763,"MMDD")&gt;VLOOKUP(R4763,SpeciesValidation!D:W,18,FALSE),TEXT(A4763,"MMDD")&lt;VLOOKUP(R4763,SpeciesValidation!D:W,19,FALSE))),"Date outside expected range for this species",""),"")),"",IF(LEFT(J4763,1)="A",IF(IF(VLOOKUP(R4763,SpeciesValidation!D:W,20,FALSE)=FALSE,OR(TEXT(A4763,"MMDD")&lt;VLOOKUP(R4763,SpeciesValidation!D:W,18,FALSE),TEXT(A4763,"MMDD")&gt;VLOOKUP(R4763,SpeciesValidation!D:W,19,FALSE)),IF(TEXT(A4763,"MMDD")&lt;"0701",TEXT(A4763,"MMDD")&gt;VLOOKUP(R4763,SpeciesValidation!D:W,18,FALSE),TEXT(A4763,"MMDD")&lt;VLOOKUP(R4763,SpeciesValidation!D:W,19,FALSE))),"Date outside expected range for this species",""),"")))</f>
        <v/>
      </c>
      <c r="M4763" s="127" t="str">
        <f>IF(LEN(E4763&amp;"")&gt;0,IF(ISERROR(VLOOKUP(R4763,SpeciesValidation!D:I,6,FALSE)),"",VLOOKUP(R4763,SpeciesValidation!D:I,6,FALSE)),"")</f>
        <v/>
      </c>
      <c r="Q4763" s="36" t="str">
        <f>IF(LEN(E4763&amp;"")&gt;0,IF(ISERROR(VLOOKUP(E4763,SpeciesValidation!B:G,2,FALSE)=TRUE),"",VLOOKUP(E4763,SpeciesValidation!B:G,2,FALSE)),"")</f>
        <v/>
      </c>
      <c r="R4763" s="36" t="str">
        <f>IF(LEN(E4763&amp;"")&gt;0,IF(ISERROR(VLOOKUP(E4763,SpeciesLookup!B:G,4,FALSE)=TRUE),"",VLOOKUP(E4763,SpeciesLookup!B:G,4,FALSE)),"")</f>
        <v/>
      </c>
    </row>
    <row r="4764" spans="1:18" ht="13.2" x14ac:dyDescent="0.25">
      <c r="A4764" s="72"/>
      <c r="D4764" s="11"/>
      <c r="G4764" s="128" t="str">
        <f>IF(LEN(E4764&amp;"")&gt;0,IF(ISERROR(VLOOKUP(E4764,SpeciesLookup!B:G,6,FALSE)=TRUE),"",VLOOKUP(E4764,SpeciesLookup!B:G,6,FALSE)),"")</f>
        <v/>
      </c>
      <c r="H4764" s="128" t="str">
        <f>IF(LEN(E4764&amp;"")&gt;0,IF(ISERROR(VLOOKUP(E4764,SpeciesLookup!B:G,5,FALSE)=TRUE),"",VLOOKUP(E4764,SpeciesLookup!B:G,5,FALSE)),"")</f>
        <v/>
      </c>
      <c r="I4764" s="11"/>
      <c r="J4764" s="73"/>
      <c r="K4764" s="11"/>
      <c r="L4764" s="127" t="str">
        <f>TRIM(IF(ISERROR(VLOOKUP(R4764,SpeciesValidation!D:T,IF(ISNA(VLOOKUP(J4764,Validation!B$2:C$15,2,FALSE)),FALSE,VLOOKUP(J4764,Validation!B$2:C$15,2,FALSE)))),IF(LEN(E4764&amp;"")&gt;0,"",""),VLOOKUP(R4764,SpeciesValidation!D:T,VLOOKUP(J4764,Validation!B$2:C$15,2,FALSE),FALSE)) &amp; " " &amp; IF(ISERROR(IF(LEFT(J4764,1)="A",IF(IF(VLOOKUP(R4764,SpeciesValidation!D:W,20,FALSE)=FALSE,OR(TEXT(A4764,"MMDD")&lt;VLOOKUP(R4764,SpeciesValidation!D:W,18,FALSE),TEXT(A4764,"MMDD")&gt;VLOOKUP(R4764,SpeciesValidation!D:W,19,FALSE)),IF(TEXT(A4764,"MMDD")&lt;"0701",TEXT(A4764,"MMDD")&gt;VLOOKUP(R4764,SpeciesValidation!D:W,18,FALSE),TEXT(A4764,"MMDD")&lt;VLOOKUP(R4764,SpeciesValidation!D:W,19,FALSE))),"Date outside expected range for this species",""),"")),"",IF(LEFT(J4764,1)="A",IF(IF(VLOOKUP(R4764,SpeciesValidation!D:W,20,FALSE)=FALSE,OR(TEXT(A4764,"MMDD")&lt;VLOOKUP(R4764,SpeciesValidation!D:W,18,FALSE),TEXT(A4764,"MMDD")&gt;VLOOKUP(R4764,SpeciesValidation!D:W,19,FALSE)),IF(TEXT(A4764,"MMDD")&lt;"0701",TEXT(A4764,"MMDD")&gt;VLOOKUP(R4764,SpeciesValidation!D:W,18,FALSE),TEXT(A4764,"MMDD")&lt;VLOOKUP(R4764,SpeciesValidation!D:W,19,FALSE))),"Date outside expected range for this species",""),"")))</f>
        <v/>
      </c>
      <c r="M4764" s="127" t="str">
        <f>IF(LEN(E4764&amp;"")&gt;0,IF(ISERROR(VLOOKUP(R4764,SpeciesValidation!D:I,6,FALSE)),"",VLOOKUP(R4764,SpeciesValidation!D:I,6,FALSE)),"")</f>
        <v/>
      </c>
      <c r="Q4764" s="36" t="str">
        <f>IF(LEN(E4764&amp;"")&gt;0,IF(ISERROR(VLOOKUP(E4764,SpeciesValidation!B:G,2,FALSE)=TRUE),"",VLOOKUP(E4764,SpeciesValidation!B:G,2,FALSE)),"")</f>
        <v/>
      </c>
      <c r="R4764" s="36" t="str">
        <f>IF(LEN(E4764&amp;"")&gt;0,IF(ISERROR(VLOOKUP(E4764,SpeciesLookup!B:G,4,FALSE)=TRUE),"",VLOOKUP(E4764,SpeciesLookup!B:G,4,FALSE)),"")</f>
        <v/>
      </c>
    </row>
    <row r="4765" spans="1:18" ht="13.2" x14ac:dyDescent="0.25">
      <c r="A4765" s="72"/>
      <c r="D4765" s="11"/>
      <c r="G4765" s="128" t="str">
        <f>IF(LEN(E4765&amp;"")&gt;0,IF(ISERROR(VLOOKUP(E4765,SpeciesLookup!B:G,6,FALSE)=TRUE),"",VLOOKUP(E4765,SpeciesLookup!B:G,6,FALSE)),"")</f>
        <v/>
      </c>
      <c r="H4765" s="128" t="str">
        <f>IF(LEN(E4765&amp;"")&gt;0,IF(ISERROR(VLOOKUP(E4765,SpeciesLookup!B:G,5,FALSE)=TRUE),"",VLOOKUP(E4765,SpeciesLookup!B:G,5,FALSE)),"")</f>
        <v/>
      </c>
      <c r="I4765" s="11"/>
      <c r="J4765" s="73"/>
      <c r="K4765" s="11"/>
      <c r="L4765" s="127" t="str">
        <f>TRIM(IF(ISERROR(VLOOKUP(R4765,SpeciesValidation!D:T,IF(ISNA(VLOOKUP(J4765,Validation!B$2:C$15,2,FALSE)),FALSE,VLOOKUP(J4765,Validation!B$2:C$15,2,FALSE)))),IF(LEN(E4765&amp;"")&gt;0,"",""),VLOOKUP(R4765,SpeciesValidation!D:T,VLOOKUP(J4765,Validation!B$2:C$15,2,FALSE),FALSE)) &amp; " " &amp; IF(ISERROR(IF(LEFT(J4765,1)="A",IF(IF(VLOOKUP(R4765,SpeciesValidation!D:W,20,FALSE)=FALSE,OR(TEXT(A4765,"MMDD")&lt;VLOOKUP(R4765,SpeciesValidation!D:W,18,FALSE),TEXT(A4765,"MMDD")&gt;VLOOKUP(R4765,SpeciesValidation!D:W,19,FALSE)),IF(TEXT(A4765,"MMDD")&lt;"0701",TEXT(A4765,"MMDD")&gt;VLOOKUP(R4765,SpeciesValidation!D:W,18,FALSE),TEXT(A4765,"MMDD")&lt;VLOOKUP(R4765,SpeciesValidation!D:W,19,FALSE))),"Date outside expected range for this species",""),"")),"",IF(LEFT(J4765,1)="A",IF(IF(VLOOKUP(R4765,SpeciesValidation!D:W,20,FALSE)=FALSE,OR(TEXT(A4765,"MMDD")&lt;VLOOKUP(R4765,SpeciesValidation!D:W,18,FALSE),TEXT(A4765,"MMDD")&gt;VLOOKUP(R4765,SpeciesValidation!D:W,19,FALSE)),IF(TEXT(A4765,"MMDD")&lt;"0701",TEXT(A4765,"MMDD")&gt;VLOOKUP(R4765,SpeciesValidation!D:W,18,FALSE),TEXT(A4765,"MMDD")&lt;VLOOKUP(R4765,SpeciesValidation!D:W,19,FALSE))),"Date outside expected range for this species",""),"")))</f>
        <v/>
      </c>
      <c r="M4765" s="127" t="str">
        <f>IF(LEN(E4765&amp;"")&gt;0,IF(ISERROR(VLOOKUP(R4765,SpeciesValidation!D:I,6,FALSE)),"",VLOOKUP(R4765,SpeciesValidation!D:I,6,FALSE)),"")</f>
        <v/>
      </c>
      <c r="Q4765" s="36" t="str">
        <f>IF(LEN(E4765&amp;"")&gt;0,IF(ISERROR(VLOOKUP(E4765,SpeciesValidation!B:G,2,FALSE)=TRUE),"",VLOOKUP(E4765,SpeciesValidation!B:G,2,FALSE)),"")</f>
        <v/>
      </c>
      <c r="R4765" s="36" t="str">
        <f>IF(LEN(E4765&amp;"")&gt;0,IF(ISERROR(VLOOKUP(E4765,SpeciesLookup!B:G,4,FALSE)=TRUE),"",VLOOKUP(E4765,SpeciesLookup!B:G,4,FALSE)),"")</f>
        <v/>
      </c>
    </row>
    <row r="4766" spans="1:18" ht="13.2" x14ac:dyDescent="0.25">
      <c r="A4766" s="72"/>
      <c r="D4766" s="11"/>
      <c r="G4766" s="128" t="str">
        <f>IF(LEN(E4766&amp;"")&gt;0,IF(ISERROR(VLOOKUP(E4766,SpeciesLookup!B:G,6,FALSE)=TRUE),"",VLOOKUP(E4766,SpeciesLookup!B:G,6,FALSE)),"")</f>
        <v/>
      </c>
      <c r="H4766" s="128" t="str">
        <f>IF(LEN(E4766&amp;"")&gt;0,IF(ISERROR(VLOOKUP(E4766,SpeciesLookup!B:G,5,FALSE)=TRUE),"",VLOOKUP(E4766,SpeciesLookup!B:G,5,FALSE)),"")</f>
        <v/>
      </c>
      <c r="I4766" s="11"/>
      <c r="J4766" s="73"/>
      <c r="K4766" s="11"/>
      <c r="L4766" s="127" t="str">
        <f>TRIM(IF(ISERROR(VLOOKUP(R4766,SpeciesValidation!D:T,IF(ISNA(VLOOKUP(J4766,Validation!B$2:C$15,2,FALSE)),FALSE,VLOOKUP(J4766,Validation!B$2:C$15,2,FALSE)))),IF(LEN(E4766&amp;"")&gt;0,"",""),VLOOKUP(R4766,SpeciesValidation!D:T,VLOOKUP(J4766,Validation!B$2:C$15,2,FALSE),FALSE)) &amp; " " &amp; IF(ISERROR(IF(LEFT(J4766,1)="A",IF(IF(VLOOKUP(R4766,SpeciesValidation!D:W,20,FALSE)=FALSE,OR(TEXT(A4766,"MMDD")&lt;VLOOKUP(R4766,SpeciesValidation!D:W,18,FALSE),TEXT(A4766,"MMDD")&gt;VLOOKUP(R4766,SpeciesValidation!D:W,19,FALSE)),IF(TEXT(A4766,"MMDD")&lt;"0701",TEXT(A4766,"MMDD")&gt;VLOOKUP(R4766,SpeciesValidation!D:W,18,FALSE),TEXT(A4766,"MMDD")&lt;VLOOKUP(R4766,SpeciesValidation!D:W,19,FALSE))),"Date outside expected range for this species",""),"")),"",IF(LEFT(J4766,1)="A",IF(IF(VLOOKUP(R4766,SpeciesValidation!D:W,20,FALSE)=FALSE,OR(TEXT(A4766,"MMDD")&lt;VLOOKUP(R4766,SpeciesValidation!D:W,18,FALSE),TEXT(A4766,"MMDD")&gt;VLOOKUP(R4766,SpeciesValidation!D:W,19,FALSE)),IF(TEXT(A4766,"MMDD")&lt;"0701",TEXT(A4766,"MMDD")&gt;VLOOKUP(R4766,SpeciesValidation!D:W,18,FALSE),TEXT(A4766,"MMDD")&lt;VLOOKUP(R4766,SpeciesValidation!D:W,19,FALSE))),"Date outside expected range for this species",""),"")))</f>
        <v/>
      </c>
      <c r="M4766" s="127" t="str">
        <f>IF(LEN(E4766&amp;"")&gt;0,IF(ISERROR(VLOOKUP(R4766,SpeciesValidation!D:I,6,FALSE)),"",VLOOKUP(R4766,SpeciesValidation!D:I,6,FALSE)),"")</f>
        <v/>
      </c>
      <c r="Q4766" s="36" t="str">
        <f>IF(LEN(E4766&amp;"")&gt;0,IF(ISERROR(VLOOKUP(E4766,SpeciesValidation!B:G,2,FALSE)=TRUE),"",VLOOKUP(E4766,SpeciesValidation!B:G,2,FALSE)),"")</f>
        <v/>
      </c>
      <c r="R4766" s="36" t="str">
        <f>IF(LEN(E4766&amp;"")&gt;0,IF(ISERROR(VLOOKUP(E4766,SpeciesLookup!B:G,4,FALSE)=TRUE),"",VLOOKUP(E4766,SpeciesLookup!B:G,4,FALSE)),"")</f>
        <v/>
      </c>
    </row>
    <row r="4767" spans="1:18" ht="13.2" x14ac:dyDescent="0.25">
      <c r="A4767" s="72"/>
      <c r="D4767" s="11"/>
      <c r="G4767" s="128" t="str">
        <f>IF(LEN(E4767&amp;"")&gt;0,IF(ISERROR(VLOOKUP(E4767,SpeciesLookup!B:G,6,FALSE)=TRUE),"",VLOOKUP(E4767,SpeciesLookup!B:G,6,FALSE)),"")</f>
        <v/>
      </c>
      <c r="H4767" s="128" t="str">
        <f>IF(LEN(E4767&amp;"")&gt;0,IF(ISERROR(VLOOKUP(E4767,SpeciesLookup!B:G,5,FALSE)=TRUE),"",VLOOKUP(E4767,SpeciesLookup!B:G,5,FALSE)),"")</f>
        <v/>
      </c>
      <c r="I4767" s="11"/>
      <c r="J4767" s="73"/>
      <c r="K4767" s="11"/>
      <c r="L4767" s="127" t="str">
        <f>TRIM(IF(ISERROR(VLOOKUP(R4767,SpeciesValidation!D:T,IF(ISNA(VLOOKUP(J4767,Validation!B$2:C$15,2,FALSE)),FALSE,VLOOKUP(J4767,Validation!B$2:C$15,2,FALSE)))),IF(LEN(E4767&amp;"")&gt;0,"",""),VLOOKUP(R4767,SpeciesValidation!D:T,VLOOKUP(J4767,Validation!B$2:C$15,2,FALSE),FALSE)) &amp; " " &amp; IF(ISERROR(IF(LEFT(J4767,1)="A",IF(IF(VLOOKUP(R4767,SpeciesValidation!D:W,20,FALSE)=FALSE,OR(TEXT(A4767,"MMDD")&lt;VLOOKUP(R4767,SpeciesValidation!D:W,18,FALSE),TEXT(A4767,"MMDD")&gt;VLOOKUP(R4767,SpeciesValidation!D:W,19,FALSE)),IF(TEXT(A4767,"MMDD")&lt;"0701",TEXT(A4767,"MMDD")&gt;VLOOKUP(R4767,SpeciesValidation!D:W,18,FALSE),TEXT(A4767,"MMDD")&lt;VLOOKUP(R4767,SpeciesValidation!D:W,19,FALSE))),"Date outside expected range for this species",""),"")),"",IF(LEFT(J4767,1)="A",IF(IF(VLOOKUP(R4767,SpeciesValidation!D:W,20,FALSE)=FALSE,OR(TEXT(A4767,"MMDD")&lt;VLOOKUP(R4767,SpeciesValidation!D:W,18,FALSE),TEXT(A4767,"MMDD")&gt;VLOOKUP(R4767,SpeciesValidation!D:W,19,FALSE)),IF(TEXT(A4767,"MMDD")&lt;"0701",TEXT(A4767,"MMDD")&gt;VLOOKUP(R4767,SpeciesValidation!D:W,18,FALSE),TEXT(A4767,"MMDD")&lt;VLOOKUP(R4767,SpeciesValidation!D:W,19,FALSE))),"Date outside expected range for this species",""),"")))</f>
        <v/>
      </c>
      <c r="M4767" s="127" t="str">
        <f>IF(LEN(E4767&amp;"")&gt;0,IF(ISERROR(VLOOKUP(R4767,SpeciesValidation!D:I,6,FALSE)),"",VLOOKUP(R4767,SpeciesValidation!D:I,6,FALSE)),"")</f>
        <v/>
      </c>
      <c r="Q4767" s="36" t="str">
        <f>IF(LEN(E4767&amp;"")&gt;0,IF(ISERROR(VLOOKUP(E4767,SpeciesValidation!B:G,2,FALSE)=TRUE),"",VLOOKUP(E4767,SpeciesValidation!B:G,2,FALSE)),"")</f>
        <v/>
      </c>
      <c r="R4767" s="36" t="str">
        <f>IF(LEN(E4767&amp;"")&gt;0,IF(ISERROR(VLOOKUP(E4767,SpeciesLookup!B:G,4,FALSE)=TRUE),"",VLOOKUP(E4767,SpeciesLookup!B:G,4,FALSE)),"")</f>
        <v/>
      </c>
    </row>
    <row r="4768" spans="1:18" ht="13.2" x14ac:dyDescent="0.25">
      <c r="A4768" s="72"/>
      <c r="D4768" s="11"/>
      <c r="G4768" s="128" t="str">
        <f>IF(LEN(E4768&amp;"")&gt;0,IF(ISERROR(VLOOKUP(E4768,SpeciesLookup!B:G,6,FALSE)=TRUE),"",VLOOKUP(E4768,SpeciesLookup!B:G,6,FALSE)),"")</f>
        <v/>
      </c>
      <c r="H4768" s="128" t="str">
        <f>IF(LEN(E4768&amp;"")&gt;0,IF(ISERROR(VLOOKUP(E4768,SpeciesLookup!B:G,5,FALSE)=TRUE),"",VLOOKUP(E4768,SpeciesLookup!B:G,5,FALSE)),"")</f>
        <v/>
      </c>
      <c r="I4768" s="11"/>
      <c r="J4768" s="73"/>
      <c r="K4768" s="11"/>
      <c r="L4768" s="127" t="str">
        <f>TRIM(IF(ISERROR(VLOOKUP(R4768,SpeciesValidation!D:T,IF(ISNA(VLOOKUP(J4768,Validation!B$2:C$15,2,FALSE)),FALSE,VLOOKUP(J4768,Validation!B$2:C$15,2,FALSE)))),IF(LEN(E4768&amp;"")&gt;0,"",""),VLOOKUP(R4768,SpeciesValidation!D:T,VLOOKUP(J4768,Validation!B$2:C$15,2,FALSE),FALSE)) &amp; " " &amp; IF(ISERROR(IF(LEFT(J4768,1)="A",IF(IF(VLOOKUP(R4768,SpeciesValidation!D:W,20,FALSE)=FALSE,OR(TEXT(A4768,"MMDD")&lt;VLOOKUP(R4768,SpeciesValidation!D:W,18,FALSE),TEXT(A4768,"MMDD")&gt;VLOOKUP(R4768,SpeciesValidation!D:W,19,FALSE)),IF(TEXT(A4768,"MMDD")&lt;"0701",TEXT(A4768,"MMDD")&gt;VLOOKUP(R4768,SpeciesValidation!D:W,18,FALSE),TEXT(A4768,"MMDD")&lt;VLOOKUP(R4768,SpeciesValidation!D:W,19,FALSE))),"Date outside expected range for this species",""),"")),"",IF(LEFT(J4768,1)="A",IF(IF(VLOOKUP(R4768,SpeciesValidation!D:W,20,FALSE)=FALSE,OR(TEXT(A4768,"MMDD")&lt;VLOOKUP(R4768,SpeciesValidation!D:W,18,FALSE),TEXT(A4768,"MMDD")&gt;VLOOKUP(R4768,SpeciesValidation!D:W,19,FALSE)),IF(TEXT(A4768,"MMDD")&lt;"0701",TEXT(A4768,"MMDD")&gt;VLOOKUP(R4768,SpeciesValidation!D:W,18,FALSE),TEXT(A4768,"MMDD")&lt;VLOOKUP(R4768,SpeciesValidation!D:W,19,FALSE))),"Date outside expected range for this species",""),"")))</f>
        <v/>
      </c>
      <c r="M4768" s="127" t="str">
        <f>IF(LEN(E4768&amp;"")&gt;0,IF(ISERROR(VLOOKUP(R4768,SpeciesValidation!D:I,6,FALSE)),"",VLOOKUP(R4768,SpeciesValidation!D:I,6,FALSE)),"")</f>
        <v/>
      </c>
      <c r="Q4768" s="36" t="str">
        <f>IF(LEN(E4768&amp;"")&gt;0,IF(ISERROR(VLOOKUP(E4768,SpeciesValidation!B:G,2,FALSE)=TRUE),"",VLOOKUP(E4768,SpeciesValidation!B:G,2,FALSE)),"")</f>
        <v/>
      </c>
      <c r="R4768" s="36" t="str">
        <f>IF(LEN(E4768&amp;"")&gt;0,IF(ISERROR(VLOOKUP(E4768,SpeciesLookup!B:G,4,FALSE)=TRUE),"",VLOOKUP(E4768,SpeciesLookup!B:G,4,FALSE)),"")</f>
        <v/>
      </c>
    </row>
    <row r="4769" spans="1:18" ht="13.2" x14ac:dyDescent="0.25">
      <c r="A4769" s="72"/>
      <c r="D4769" s="11"/>
      <c r="G4769" s="128" t="str">
        <f>IF(LEN(E4769&amp;"")&gt;0,IF(ISERROR(VLOOKUP(E4769,SpeciesLookup!B:G,6,FALSE)=TRUE),"",VLOOKUP(E4769,SpeciesLookup!B:G,6,FALSE)),"")</f>
        <v/>
      </c>
      <c r="H4769" s="128" t="str">
        <f>IF(LEN(E4769&amp;"")&gt;0,IF(ISERROR(VLOOKUP(E4769,SpeciesLookup!B:G,5,FALSE)=TRUE),"",VLOOKUP(E4769,SpeciesLookup!B:G,5,FALSE)),"")</f>
        <v/>
      </c>
      <c r="I4769" s="11"/>
      <c r="J4769" s="73"/>
      <c r="K4769" s="11"/>
      <c r="L4769" s="127" t="str">
        <f>TRIM(IF(ISERROR(VLOOKUP(R4769,SpeciesValidation!D:T,IF(ISNA(VLOOKUP(J4769,Validation!B$2:C$15,2,FALSE)),FALSE,VLOOKUP(J4769,Validation!B$2:C$15,2,FALSE)))),IF(LEN(E4769&amp;"")&gt;0,"",""),VLOOKUP(R4769,SpeciesValidation!D:T,VLOOKUP(J4769,Validation!B$2:C$15,2,FALSE),FALSE)) &amp; " " &amp; IF(ISERROR(IF(LEFT(J4769,1)="A",IF(IF(VLOOKUP(R4769,SpeciesValidation!D:W,20,FALSE)=FALSE,OR(TEXT(A4769,"MMDD")&lt;VLOOKUP(R4769,SpeciesValidation!D:W,18,FALSE),TEXT(A4769,"MMDD")&gt;VLOOKUP(R4769,SpeciesValidation!D:W,19,FALSE)),IF(TEXT(A4769,"MMDD")&lt;"0701",TEXT(A4769,"MMDD")&gt;VLOOKUP(R4769,SpeciesValidation!D:W,18,FALSE),TEXT(A4769,"MMDD")&lt;VLOOKUP(R4769,SpeciesValidation!D:W,19,FALSE))),"Date outside expected range for this species",""),"")),"",IF(LEFT(J4769,1)="A",IF(IF(VLOOKUP(R4769,SpeciesValidation!D:W,20,FALSE)=FALSE,OR(TEXT(A4769,"MMDD")&lt;VLOOKUP(R4769,SpeciesValidation!D:W,18,FALSE),TEXT(A4769,"MMDD")&gt;VLOOKUP(R4769,SpeciesValidation!D:W,19,FALSE)),IF(TEXT(A4769,"MMDD")&lt;"0701",TEXT(A4769,"MMDD")&gt;VLOOKUP(R4769,SpeciesValidation!D:W,18,FALSE),TEXT(A4769,"MMDD")&lt;VLOOKUP(R4769,SpeciesValidation!D:W,19,FALSE))),"Date outside expected range for this species",""),"")))</f>
        <v/>
      </c>
      <c r="M4769" s="127" t="str">
        <f>IF(LEN(E4769&amp;"")&gt;0,IF(ISERROR(VLOOKUP(R4769,SpeciesValidation!D:I,6,FALSE)),"",VLOOKUP(R4769,SpeciesValidation!D:I,6,FALSE)),"")</f>
        <v/>
      </c>
      <c r="Q4769" s="36" t="str">
        <f>IF(LEN(E4769&amp;"")&gt;0,IF(ISERROR(VLOOKUP(E4769,SpeciesValidation!B:G,2,FALSE)=TRUE),"",VLOOKUP(E4769,SpeciesValidation!B:G,2,FALSE)),"")</f>
        <v/>
      </c>
      <c r="R4769" s="36" t="str">
        <f>IF(LEN(E4769&amp;"")&gt;0,IF(ISERROR(VLOOKUP(E4769,SpeciesLookup!B:G,4,FALSE)=TRUE),"",VLOOKUP(E4769,SpeciesLookup!B:G,4,FALSE)),"")</f>
        <v/>
      </c>
    </row>
    <row r="4770" spans="1:18" ht="13.2" x14ac:dyDescent="0.25">
      <c r="A4770" s="72"/>
      <c r="D4770" s="11"/>
      <c r="G4770" s="128" t="str">
        <f>IF(LEN(E4770&amp;"")&gt;0,IF(ISERROR(VLOOKUP(E4770,SpeciesLookup!B:G,6,FALSE)=TRUE),"",VLOOKUP(E4770,SpeciesLookup!B:G,6,FALSE)),"")</f>
        <v/>
      </c>
      <c r="H4770" s="128" t="str">
        <f>IF(LEN(E4770&amp;"")&gt;0,IF(ISERROR(VLOOKUP(E4770,SpeciesLookup!B:G,5,FALSE)=TRUE),"",VLOOKUP(E4770,SpeciesLookup!B:G,5,FALSE)),"")</f>
        <v/>
      </c>
      <c r="I4770" s="11"/>
      <c r="J4770" s="73"/>
      <c r="K4770" s="11"/>
      <c r="L4770" s="127" t="str">
        <f>TRIM(IF(ISERROR(VLOOKUP(R4770,SpeciesValidation!D:T,IF(ISNA(VLOOKUP(J4770,Validation!B$2:C$15,2,FALSE)),FALSE,VLOOKUP(J4770,Validation!B$2:C$15,2,FALSE)))),IF(LEN(E4770&amp;"")&gt;0,"",""),VLOOKUP(R4770,SpeciesValidation!D:T,VLOOKUP(J4770,Validation!B$2:C$15,2,FALSE),FALSE)) &amp; " " &amp; IF(ISERROR(IF(LEFT(J4770,1)="A",IF(IF(VLOOKUP(R4770,SpeciesValidation!D:W,20,FALSE)=FALSE,OR(TEXT(A4770,"MMDD")&lt;VLOOKUP(R4770,SpeciesValidation!D:W,18,FALSE),TEXT(A4770,"MMDD")&gt;VLOOKUP(R4770,SpeciesValidation!D:W,19,FALSE)),IF(TEXT(A4770,"MMDD")&lt;"0701",TEXT(A4770,"MMDD")&gt;VLOOKUP(R4770,SpeciesValidation!D:W,18,FALSE),TEXT(A4770,"MMDD")&lt;VLOOKUP(R4770,SpeciesValidation!D:W,19,FALSE))),"Date outside expected range for this species",""),"")),"",IF(LEFT(J4770,1)="A",IF(IF(VLOOKUP(R4770,SpeciesValidation!D:W,20,FALSE)=FALSE,OR(TEXT(A4770,"MMDD")&lt;VLOOKUP(R4770,SpeciesValidation!D:W,18,FALSE),TEXT(A4770,"MMDD")&gt;VLOOKUP(R4770,SpeciesValidation!D:W,19,FALSE)),IF(TEXT(A4770,"MMDD")&lt;"0701",TEXT(A4770,"MMDD")&gt;VLOOKUP(R4770,SpeciesValidation!D:W,18,FALSE),TEXT(A4770,"MMDD")&lt;VLOOKUP(R4770,SpeciesValidation!D:W,19,FALSE))),"Date outside expected range for this species",""),"")))</f>
        <v/>
      </c>
      <c r="M4770" s="127" t="str">
        <f>IF(LEN(E4770&amp;"")&gt;0,IF(ISERROR(VLOOKUP(R4770,SpeciesValidation!D:I,6,FALSE)),"",VLOOKUP(R4770,SpeciesValidation!D:I,6,FALSE)),"")</f>
        <v/>
      </c>
      <c r="Q4770" s="36" t="str">
        <f>IF(LEN(E4770&amp;"")&gt;0,IF(ISERROR(VLOOKUP(E4770,SpeciesValidation!B:G,2,FALSE)=TRUE),"",VLOOKUP(E4770,SpeciesValidation!B:G,2,FALSE)),"")</f>
        <v/>
      </c>
      <c r="R4770" s="36" t="str">
        <f>IF(LEN(E4770&amp;"")&gt;0,IF(ISERROR(VLOOKUP(E4770,SpeciesLookup!B:G,4,FALSE)=TRUE),"",VLOOKUP(E4770,SpeciesLookup!B:G,4,FALSE)),"")</f>
        <v/>
      </c>
    </row>
    <row r="4771" spans="1:18" ht="13.2" x14ac:dyDescent="0.25">
      <c r="A4771" s="72"/>
      <c r="D4771" s="11"/>
      <c r="G4771" s="128" t="str">
        <f>IF(LEN(E4771&amp;"")&gt;0,IF(ISERROR(VLOOKUP(E4771,SpeciesLookup!B:G,6,FALSE)=TRUE),"",VLOOKUP(E4771,SpeciesLookup!B:G,6,FALSE)),"")</f>
        <v/>
      </c>
      <c r="H4771" s="128" t="str">
        <f>IF(LEN(E4771&amp;"")&gt;0,IF(ISERROR(VLOOKUP(E4771,SpeciesLookup!B:G,5,FALSE)=TRUE),"",VLOOKUP(E4771,SpeciesLookup!B:G,5,FALSE)),"")</f>
        <v/>
      </c>
      <c r="I4771" s="11"/>
      <c r="J4771" s="73"/>
      <c r="K4771" s="11"/>
      <c r="L4771" s="127" t="str">
        <f>TRIM(IF(ISERROR(VLOOKUP(R4771,SpeciesValidation!D:T,IF(ISNA(VLOOKUP(J4771,Validation!B$2:C$15,2,FALSE)),FALSE,VLOOKUP(J4771,Validation!B$2:C$15,2,FALSE)))),IF(LEN(E4771&amp;"")&gt;0,"",""),VLOOKUP(R4771,SpeciesValidation!D:T,VLOOKUP(J4771,Validation!B$2:C$15,2,FALSE),FALSE)) &amp; " " &amp; IF(ISERROR(IF(LEFT(J4771,1)="A",IF(IF(VLOOKUP(R4771,SpeciesValidation!D:W,20,FALSE)=FALSE,OR(TEXT(A4771,"MMDD")&lt;VLOOKUP(R4771,SpeciesValidation!D:W,18,FALSE),TEXT(A4771,"MMDD")&gt;VLOOKUP(R4771,SpeciesValidation!D:W,19,FALSE)),IF(TEXT(A4771,"MMDD")&lt;"0701",TEXT(A4771,"MMDD")&gt;VLOOKUP(R4771,SpeciesValidation!D:W,18,FALSE),TEXT(A4771,"MMDD")&lt;VLOOKUP(R4771,SpeciesValidation!D:W,19,FALSE))),"Date outside expected range for this species",""),"")),"",IF(LEFT(J4771,1)="A",IF(IF(VLOOKUP(R4771,SpeciesValidation!D:W,20,FALSE)=FALSE,OR(TEXT(A4771,"MMDD")&lt;VLOOKUP(R4771,SpeciesValidation!D:W,18,FALSE),TEXT(A4771,"MMDD")&gt;VLOOKUP(R4771,SpeciesValidation!D:W,19,FALSE)),IF(TEXT(A4771,"MMDD")&lt;"0701",TEXT(A4771,"MMDD")&gt;VLOOKUP(R4771,SpeciesValidation!D:W,18,FALSE),TEXT(A4771,"MMDD")&lt;VLOOKUP(R4771,SpeciesValidation!D:W,19,FALSE))),"Date outside expected range for this species",""),"")))</f>
        <v/>
      </c>
      <c r="M4771" s="127" t="str">
        <f>IF(LEN(E4771&amp;"")&gt;0,IF(ISERROR(VLOOKUP(R4771,SpeciesValidation!D:I,6,FALSE)),"",VLOOKUP(R4771,SpeciesValidation!D:I,6,FALSE)),"")</f>
        <v/>
      </c>
      <c r="Q4771" s="36" t="str">
        <f>IF(LEN(E4771&amp;"")&gt;0,IF(ISERROR(VLOOKUP(E4771,SpeciesValidation!B:G,2,FALSE)=TRUE),"",VLOOKUP(E4771,SpeciesValidation!B:G,2,FALSE)),"")</f>
        <v/>
      </c>
      <c r="R4771" s="36" t="str">
        <f>IF(LEN(E4771&amp;"")&gt;0,IF(ISERROR(VLOOKUP(E4771,SpeciesLookup!B:G,4,FALSE)=TRUE),"",VLOOKUP(E4771,SpeciesLookup!B:G,4,FALSE)),"")</f>
        <v/>
      </c>
    </row>
    <row r="4772" spans="1:18" ht="13.2" x14ac:dyDescent="0.25">
      <c r="A4772" s="72"/>
      <c r="D4772" s="11"/>
      <c r="G4772" s="128" t="str">
        <f>IF(LEN(E4772&amp;"")&gt;0,IF(ISERROR(VLOOKUP(E4772,SpeciesLookup!B:G,6,FALSE)=TRUE),"",VLOOKUP(E4772,SpeciesLookup!B:G,6,FALSE)),"")</f>
        <v/>
      </c>
      <c r="H4772" s="128" t="str">
        <f>IF(LEN(E4772&amp;"")&gt;0,IF(ISERROR(VLOOKUP(E4772,SpeciesLookup!B:G,5,FALSE)=TRUE),"",VLOOKUP(E4772,SpeciesLookup!B:G,5,FALSE)),"")</f>
        <v/>
      </c>
      <c r="I4772" s="11"/>
      <c r="J4772" s="73"/>
      <c r="K4772" s="11"/>
      <c r="L4772" s="127" t="str">
        <f>TRIM(IF(ISERROR(VLOOKUP(R4772,SpeciesValidation!D:T,IF(ISNA(VLOOKUP(J4772,Validation!B$2:C$15,2,FALSE)),FALSE,VLOOKUP(J4772,Validation!B$2:C$15,2,FALSE)))),IF(LEN(E4772&amp;"")&gt;0,"",""),VLOOKUP(R4772,SpeciesValidation!D:T,VLOOKUP(J4772,Validation!B$2:C$15,2,FALSE),FALSE)) &amp; " " &amp; IF(ISERROR(IF(LEFT(J4772,1)="A",IF(IF(VLOOKUP(R4772,SpeciesValidation!D:W,20,FALSE)=FALSE,OR(TEXT(A4772,"MMDD")&lt;VLOOKUP(R4772,SpeciesValidation!D:W,18,FALSE),TEXT(A4772,"MMDD")&gt;VLOOKUP(R4772,SpeciesValidation!D:W,19,FALSE)),IF(TEXT(A4772,"MMDD")&lt;"0701",TEXT(A4772,"MMDD")&gt;VLOOKUP(R4772,SpeciesValidation!D:W,18,FALSE),TEXT(A4772,"MMDD")&lt;VLOOKUP(R4772,SpeciesValidation!D:W,19,FALSE))),"Date outside expected range for this species",""),"")),"",IF(LEFT(J4772,1)="A",IF(IF(VLOOKUP(R4772,SpeciesValidation!D:W,20,FALSE)=FALSE,OR(TEXT(A4772,"MMDD")&lt;VLOOKUP(R4772,SpeciesValidation!D:W,18,FALSE),TEXT(A4772,"MMDD")&gt;VLOOKUP(R4772,SpeciesValidation!D:W,19,FALSE)),IF(TEXT(A4772,"MMDD")&lt;"0701",TEXT(A4772,"MMDD")&gt;VLOOKUP(R4772,SpeciesValidation!D:W,18,FALSE),TEXT(A4772,"MMDD")&lt;VLOOKUP(R4772,SpeciesValidation!D:W,19,FALSE))),"Date outside expected range for this species",""),"")))</f>
        <v/>
      </c>
      <c r="M4772" s="127" t="str">
        <f>IF(LEN(E4772&amp;"")&gt;0,IF(ISERROR(VLOOKUP(R4772,SpeciesValidation!D:I,6,FALSE)),"",VLOOKUP(R4772,SpeciesValidation!D:I,6,FALSE)),"")</f>
        <v/>
      </c>
      <c r="Q4772" s="36" t="str">
        <f>IF(LEN(E4772&amp;"")&gt;0,IF(ISERROR(VLOOKUP(E4772,SpeciesValidation!B:G,2,FALSE)=TRUE),"",VLOOKUP(E4772,SpeciesValidation!B:G,2,FALSE)),"")</f>
        <v/>
      </c>
      <c r="R4772" s="36" t="str">
        <f>IF(LEN(E4772&amp;"")&gt;0,IF(ISERROR(VLOOKUP(E4772,SpeciesLookup!B:G,4,FALSE)=TRUE),"",VLOOKUP(E4772,SpeciesLookup!B:G,4,FALSE)),"")</f>
        <v/>
      </c>
    </row>
    <row r="4773" spans="1:18" ht="13.2" x14ac:dyDescent="0.25">
      <c r="A4773" s="72"/>
      <c r="D4773" s="11"/>
      <c r="G4773" s="128" t="str">
        <f>IF(LEN(E4773&amp;"")&gt;0,IF(ISERROR(VLOOKUP(E4773,SpeciesLookup!B:G,6,FALSE)=TRUE),"",VLOOKUP(E4773,SpeciesLookup!B:G,6,FALSE)),"")</f>
        <v/>
      </c>
      <c r="H4773" s="128" t="str">
        <f>IF(LEN(E4773&amp;"")&gt;0,IF(ISERROR(VLOOKUP(E4773,SpeciesLookup!B:G,5,FALSE)=TRUE),"",VLOOKUP(E4773,SpeciesLookup!B:G,5,FALSE)),"")</f>
        <v/>
      </c>
      <c r="I4773" s="11"/>
      <c r="J4773" s="73"/>
      <c r="K4773" s="11"/>
      <c r="L4773" s="127" t="str">
        <f>TRIM(IF(ISERROR(VLOOKUP(R4773,SpeciesValidation!D:T,IF(ISNA(VLOOKUP(J4773,Validation!B$2:C$15,2,FALSE)),FALSE,VLOOKUP(J4773,Validation!B$2:C$15,2,FALSE)))),IF(LEN(E4773&amp;"")&gt;0,"",""),VLOOKUP(R4773,SpeciesValidation!D:T,VLOOKUP(J4773,Validation!B$2:C$15,2,FALSE),FALSE)) &amp; " " &amp; IF(ISERROR(IF(LEFT(J4773,1)="A",IF(IF(VLOOKUP(R4773,SpeciesValidation!D:W,20,FALSE)=FALSE,OR(TEXT(A4773,"MMDD")&lt;VLOOKUP(R4773,SpeciesValidation!D:W,18,FALSE),TEXT(A4773,"MMDD")&gt;VLOOKUP(R4773,SpeciesValidation!D:W,19,FALSE)),IF(TEXT(A4773,"MMDD")&lt;"0701",TEXT(A4773,"MMDD")&gt;VLOOKUP(R4773,SpeciesValidation!D:W,18,FALSE),TEXT(A4773,"MMDD")&lt;VLOOKUP(R4773,SpeciesValidation!D:W,19,FALSE))),"Date outside expected range for this species",""),"")),"",IF(LEFT(J4773,1)="A",IF(IF(VLOOKUP(R4773,SpeciesValidation!D:W,20,FALSE)=FALSE,OR(TEXT(A4773,"MMDD")&lt;VLOOKUP(R4773,SpeciesValidation!D:W,18,FALSE),TEXT(A4773,"MMDD")&gt;VLOOKUP(R4773,SpeciesValidation!D:W,19,FALSE)),IF(TEXT(A4773,"MMDD")&lt;"0701",TEXT(A4773,"MMDD")&gt;VLOOKUP(R4773,SpeciesValidation!D:W,18,FALSE),TEXT(A4773,"MMDD")&lt;VLOOKUP(R4773,SpeciesValidation!D:W,19,FALSE))),"Date outside expected range for this species",""),"")))</f>
        <v/>
      </c>
      <c r="M4773" s="127" t="str">
        <f>IF(LEN(E4773&amp;"")&gt;0,IF(ISERROR(VLOOKUP(R4773,SpeciesValidation!D:I,6,FALSE)),"",VLOOKUP(R4773,SpeciesValidation!D:I,6,FALSE)),"")</f>
        <v/>
      </c>
      <c r="Q4773" s="36" t="str">
        <f>IF(LEN(E4773&amp;"")&gt;0,IF(ISERROR(VLOOKUP(E4773,SpeciesValidation!B:G,2,FALSE)=TRUE),"",VLOOKUP(E4773,SpeciesValidation!B:G,2,FALSE)),"")</f>
        <v/>
      </c>
      <c r="R4773" s="36" t="str">
        <f>IF(LEN(E4773&amp;"")&gt;0,IF(ISERROR(VLOOKUP(E4773,SpeciesLookup!B:G,4,FALSE)=TRUE),"",VLOOKUP(E4773,SpeciesLookup!B:G,4,FALSE)),"")</f>
        <v/>
      </c>
    </row>
    <row r="4774" spans="1:18" ht="13.2" x14ac:dyDescent="0.25">
      <c r="A4774" s="72"/>
      <c r="D4774" s="11"/>
      <c r="G4774" s="128" t="str">
        <f>IF(LEN(E4774&amp;"")&gt;0,IF(ISERROR(VLOOKUP(E4774,SpeciesLookup!B:G,6,FALSE)=TRUE),"",VLOOKUP(E4774,SpeciesLookup!B:G,6,FALSE)),"")</f>
        <v/>
      </c>
      <c r="H4774" s="128" t="str">
        <f>IF(LEN(E4774&amp;"")&gt;0,IF(ISERROR(VLOOKUP(E4774,SpeciesLookup!B:G,5,FALSE)=TRUE),"",VLOOKUP(E4774,SpeciesLookup!B:G,5,FALSE)),"")</f>
        <v/>
      </c>
      <c r="I4774" s="11"/>
      <c r="J4774" s="73"/>
      <c r="K4774" s="11"/>
      <c r="L4774" s="127" t="str">
        <f>TRIM(IF(ISERROR(VLOOKUP(R4774,SpeciesValidation!D:T,IF(ISNA(VLOOKUP(J4774,Validation!B$2:C$15,2,FALSE)),FALSE,VLOOKUP(J4774,Validation!B$2:C$15,2,FALSE)))),IF(LEN(E4774&amp;"")&gt;0,"",""),VLOOKUP(R4774,SpeciesValidation!D:T,VLOOKUP(J4774,Validation!B$2:C$15,2,FALSE),FALSE)) &amp; " " &amp; IF(ISERROR(IF(LEFT(J4774,1)="A",IF(IF(VLOOKUP(R4774,SpeciesValidation!D:W,20,FALSE)=FALSE,OR(TEXT(A4774,"MMDD")&lt;VLOOKUP(R4774,SpeciesValidation!D:W,18,FALSE),TEXT(A4774,"MMDD")&gt;VLOOKUP(R4774,SpeciesValidation!D:W,19,FALSE)),IF(TEXT(A4774,"MMDD")&lt;"0701",TEXT(A4774,"MMDD")&gt;VLOOKUP(R4774,SpeciesValidation!D:W,18,FALSE),TEXT(A4774,"MMDD")&lt;VLOOKUP(R4774,SpeciesValidation!D:W,19,FALSE))),"Date outside expected range for this species",""),"")),"",IF(LEFT(J4774,1)="A",IF(IF(VLOOKUP(R4774,SpeciesValidation!D:W,20,FALSE)=FALSE,OR(TEXT(A4774,"MMDD")&lt;VLOOKUP(R4774,SpeciesValidation!D:W,18,FALSE),TEXT(A4774,"MMDD")&gt;VLOOKUP(R4774,SpeciesValidation!D:W,19,FALSE)),IF(TEXT(A4774,"MMDD")&lt;"0701",TEXT(A4774,"MMDD")&gt;VLOOKUP(R4774,SpeciesValidation!D:W,18,FALSE),TEXT(A4774,"MMDD")&lt;VLOOKUP(R4774,SpeciesValidation!D:W,19,FALSE))),"Date outside expected range for this species",""),"")))</f>
        <v/>
      </c>
      <c r="M4774" s="127" t="str">
        <f>IF(LEN(E4774&amp;"")&gt;0,IF(ISERROR(VLOOKUP(R4774,SpeciesValidation!D:I,6,FALSE)),"",VLOOKUP(R4774,SpeciesValidation!D:I,6,FALSE)),"")</f>
        <v/>
      </c>
      <c r="Q4774" s="36" t="str">
        <f>IF(LEN(E4774&amp;"")&gt;0,IF(ISERROR(VLOOKUP(E4774,SpeciesValidation!B:G,2,FALSE)=TRUE),"",VLOOKUP(E4774,SpeciesValidation!B:G,2,FALSE)),"")</f>
        <v/>
      </c>
      <c r="R4774" s="36" t="str">
        <f>IF(LEN(E4774&amp;"")&gt;0,IF(ISERROR(VLOOKUP(E4774,SpeciesLookup!B:G,4,FALSE)=TRUE),"",VLOOKUP(E4774,SpeciesLookup!B:G,4,FALSE)),"")</f>
        <v/>
      </c>
    </row>
    <row r="4775" spans="1:18" ht="13.2" x14ac:dyDescent="0.25">
      <c r="A4775" s="72"/>
      <c r="D4775" s="11"/>
      <c r="G4775" s="128" t="str">
        <f>IF(LEN(E4775&amp;"")&gt;0,IF(ISERROR(VLOOKUP(E4775,SpeciesLookup!B:G,6,FALSE)=TRUE),"",VLOOKUP(E4775,SpeciesLookup!B:G,6,FALSE)),"")</f>
        <v/>
      </c>
      <c r="H4775" s="128" t="str">
        <f>IF(LEN(E4775&amp;"")&gt;0,IF(ISERROR(VLOOKUP(E4775,SpeciesLookup!B:G,5,FALSE)=TRUE),"",VLOOKUP(E4775,SpeciesLookup!B:G,5,FALSE)),"")</f>
        <v/>
      </c>
      <c r="I4775" s="11"/>
      <c r="J4775" s="73"/>
      <c r="K4775" s="11"/>
      <c r="L4775" s="127" t="str">
        <f>TRIM(IF(ISERROR(VLOOKUP(R4775,SpeciesValidation!D:T,IF(ISNA(VLOOKUP(J4775,Validation!B$2:C$15,2,FALSE)),FALSE,VLOOKUP(J4775,Validation!B$2:C$15,2,FALSE)))),IF(LEN(E4775&amp;"")&gt;0,"",""),VLOOKUP(R4775,SpeciesValidation!D:T,VLOOKUP(J4775,Validation!B$2:C$15,2,FALSE),FALSE)) &amp; " " &amp; IF(ISERROR(IF(LEFT(J4775,1)="A",IF(IF(VLOOKUP(R4775,SpeciesValidation!D:W,20,FALSE)=FALSE,OR(TEXT(A4775,"MMDD")&lt;VLOOKUP(R4775,SpeciesValidation!D:W,18,FALSE),TEXT(A4775,"MMDD")&gt;VLOOKUP(R4775,SpeciesValidation!D:W,19,FALSE)),IF(TEXT(A4775,"MMDD")&lt;"0701",TEXT(A4775,"MMDD")&gt;VLOOKUP(R4775,SpeciesValidation!D:W,18,FALSE),TEXT(A4775,"MMDD")&lt;VLOOKUP(R4775,SpeciesValidation!D:W,19,FALSE))),"Date outside expected range for this species",""),"")),"",IF(LEFT(J4775,1)="A",IF(IF(VLOOKUP(R4775,SpeciesValidation!D:W,20,FALSE)=FALSE,OR(TEXT(A4775,"MMDD")&lt;VLOOKUP(R4775,SpeciesValidation!D:W,18,FALSE),TEXT(A4775,"MMDD")&gt;VLOOKUP(R4775,SpeciesValidation!D:W,19,FALSE)),IF(TEXT(A4775,"MMDD")&lt;"0701",TEXT(A4775,"MMDD")&gt;VLOOKUP(R4775,SpeciesValidation!D:W,18,FALSE),TEXT(A4775,"MMDD")&lt;VLOOKUP(R4775,SpeciesValidation!D:W,19,FALSE))),"Date outside expected range for this species",""),"")))</f>
        <v/>
      </c>
      <c r="M4775" s="127" t="str">
        <f>IF(LEN(E4775&amp;"")&gt;0,IF(ISERROR(VLOOKUP(R4775,SpeciesValidation!D:I,6,FALSE)),"",VLOOKUP(R4775,SpeciesValidation!D:I,6,FALSE)),"")</f>
        <v/>
      </c>
      <c r="Q4775" s="36" t="str">
        <f>IF(LEN(E4775&amp;"")&gt;0,IF(ISERROR(VLOOKUP(E4775,SpeciesValidation!B:G,2,FALSE)=TRUE),"",VLOOKUP(E4775,SpeciesValidation!B:G,2,FALSE)),"")</f>
        <v/>
      </c>
      <c r="R4775" s="36" t="str">
        <f>IF(LEN(E4775&amp;"")&gt;0,IF(ISERROR(VLOOKUP(E4775,SpeciesLookup!B:G,4,FALSE)=TRUE),"",VLOOKUP(E4775,SpeciesLookup!B:G,4,FALSE)),"")</f>
        <v/>
      </c>
    </row>
    <row r="4776" spans="1:18" ht="13.2" x14ac:dyDescent="0.25">
      <c r="A4776" s="72"/>
      <c r="D4776" s="11"/>
      <c r="G4776" s="128" t="str">
        <f>IF(LEN(E4776&amp;"")&gt;0,IF(ISERROR(VLOOKUP(E4776,SpeciesLookup!B:G,6,FALSE)=TRUE),"",VLOOKUP(E4776,SpeciesLookup!B:G,6,FALSE)),"")</f>
        <v/>
      </c>
      <c r="H4776" s="128" t="str">
        <f>IF(LEN(E4776&amp;"")&gt;0,IF(ISERROR(VLOOKUP(E4776,SpeciesLookup!B:G,5,FALSE)=TRUE),"",VLOOKUP(E4776,SpeciesLookup!B:G,5,FALSE)),"")</f>
        <v/>
      </c>
      <c r="I4776" s="11"/>
      <c r="J4776" s="73"/>
      <c r="K4776" s="11"/>
      <c r="L4776" s="127" t="str">
        <f>TRIM(IF(ISERROR(VLOOKUP(R4776,SpeciesValidation!D:T,IF(ISNA(VLOOKUP(J4776,Validation!B$2:C$15,2,FALSE)),FALSE,VLOOKUP(J4776,Validation!B$2:C$15,2,FALSE)))),IF(LEN(E4776&amp;"")&gt;0,"",""),VLOOKUP(R4776,SpeciesValidation!D:T,VLOOKUP(J4776,Validation!B$2:C$15,2,FALSE),FALSE)) &amp; " " &amp; IF(ISERROR(IF(LEFT(J4776,1)="A",IF(IF(VLOOKUP(R4776,SpeciesValidation!D:W,20,FALSE)=FALSE,OR(TEXT(A4776,"MMDD")&lt;VLOOKUP(R4776,SpeciesValidation!D:W,18,FALSE),TEXT(A4776,"MMDD")&gt;VLOOKUP(R4776,SpeciesValidation!D:W,19,FALSE)),IF(TEXT(A4776,"MMDD")&lt;"0701",TEXT(A4776,"MMDD")&gt;VLOOKUP(R4776,SpeciesValidation!D:W,18,FALSE),TEXT(A4776,"MMDD")&lt;VLOOKUP(R4776,SpeciesValidation!D:W,19,FALSE))),"Date outside expected range for this species",""),"")),"",IF(LEFT(J4776,1)="A",IF(IF(VLOOKUP(R4776,SpeciesValidation!D:W,20,FALSE)=FALSE,OR(TEXT(A4776,"MMDD")&lt;VLOOKUP(R4776,SpeciesValidation!D:W,18,FALSE),TEXT(A4776,"MMDD")&gt;VLOOKUP(R4776,SpeciesValidation!D:W,19,FALSE)),IF(TEXT(A4776,"MMDD")&lt;"0701",TEXT(A4776,"MMDD")&gt;VLOOKUP(R4776,SpeciesValidation!D:W,18,FALSE),TEXT(A4776,"MMDD")&lt;VLOOKUP(R4776,SpeciesValidation!D:W,19,FALSE))),"Date outside expected range for this species",""),"")))</f>
        <v/>
      </c>
      <c r="M4776" s="127" t="str">
        <f>IF(LEN(E4776&amp;"")&gt;0,IF(ISERROR(VLOOKUP(R4776,SpeciesValidation!D:I,6,FALSE)),"",VLOOKUP(R4776,SpeciesValidation!D:I,6,FALSE)),"")</f>
        <v/>
      </c>
      <c r="Q4776" s="36" t="str">
        <f>IF(LEN(E4776&amp;"")&gt;0,IF(ISERROR(VLOOKUP(E4776,SpeciesValidation!B:G,2,FALSE)=TRUE),"",VLOOKUP(E4776,SpeciesValidation!B:G,2,FALSE)),"")</f>
        <v/>
      </c>
      <c r="R4776" s="36" t="str">
        <f>IF(LEN(E4776&amp;"")&gt;0,IF(ISERROR(VLOOKUP(E4776,SpeciesLookup!B:G,4,FALSE)=TRUE),"",VLOOKUP(E4776,SpeciesLookup!B:G,4,FALSE)),"")</f>
        <v/>
      </c>
    </row>
    <row r="4777" spans="1:18" ht="13.2" x14ac:dyDescent="0.25">
      <c r="A4777" s="72"/>
      <c r="D4777" s="11"/>
      <c r="G4777" s="128" t="str">
        <f>IF(LEN(E4777&amp;"")&gt;0,IF(ISERROR(VLOOKUP(E4777,SpeciesLookup!B:G,6,FALSE)=TRUE),"",VLOOKUP(E4777,SpeciesLookup!B:G,6,FALSE)),"")</f>
        <v/>
      </c>
      <c r="H4777" s="128" t="str">
        <f>IF(LEN(E4777&amp;"")&gt;0,IF(ISERROR(VLOOKUP(E4777,SpeciesLookup!B:G,5,FALSE)=TRUE),"",VLOOKUP(E4777,SpeciesLookup!B:G,5,FALSE)),"")</f>
        <v/>
      </c>
      <c r="I4777" s="11"/>
      <c r="J4777" s="73"/>
      <c r="K4777" s="11"/>
      <c r="L4777" s="127" t="str">
        <f>TRIM(IF(ISERROR(VLOOKUP(R4777,SpeciesValidation!D:T,IF(ISNA(VLOOKUP(J4777,Validation!B$2:C$15,2,FALSE)),FALSE,VLOOKUP(J4777,Validation!B$2:C$15,2,FALSE)))),IF(LEN(E4777&amp;"")&gt;0,"",""),VLOOKUP(R4777,SpeciesValidation!D:T,VLOOKUP(J4777,Validation!B$2:C$15,2,FALSE),FALSE)) &amp; " " &amp; IF(ISERROR(IF(LEFT(J4777,1)="A",IF(IF(VLOOKUP(R4777,SpeciesValidation!D:W,20,FALSE)=FALSE,OR(TEXT(A4777,"MMDD")&lt;VLOOKUP(R4777,SpeciesValidation!D:W,18,FALSE),TEXT(A4777,"MMDD")&gt;VLOOKUP(R4777,SpeciesValidation!D:W,19,FALSE)),IF(TEXT(A4777,"MMDD")&lt;"0701",TEXT(A4777,"MMDD")&gt;VLOOKUP(R4777,SpeciesValidation!D:W,18,FALSE),TEXT(A4777,"MMDD")&lt;VLOOKUP(R4777,SpeciesValidation!D:W,19,FALSE))),"Date outside expected range for this species",""),"")),"",IF(LEFT(J4777,1)="A",IF(IF(VLOOKUP(R4777,SpeciesValidation!D:W,20,FALSE)=FALSE,OR(TEXT(A4777,"MMDD")&lt;VLOOKUP(R4777,SpeciesValidation!D:W,18,FALSE),TEXT(A4777,"MMDD")&gt;VLOOKUP(R4777,SpeciesValidation!D:W,19,FALSE)),IF(TEXT(A4777,"MMDD")&lt;"0701",TEXT(A4777,"MMDD")&gt;VLOOKUP(R4777,SpeciesValidation!D:W,18,FALSE),TEXT(A4777,"MMDD")&lt;VLOOKUP(R4777,SpeciesValidation!D:W,19,FALSE))),"Date outside expected range for this species",""),"")))</f>
        <v/>
      </c>
      <c r="M4777" s="127" t="str">
        <f>IF(LEN(E4777&amp;"")&gt;0,IF(ISERROR(VLOOKUP(R4777,SpeciesValidation!D:I,6,FALSE)),"",VLOOKUP(R4777,SpeciesValidation!D:I,6,FALSE)),"")</f>
        <v/>
      </c>
      <c r="Q4777" s="36" t="str">
        <f>IF(LEN(E4777&amp;"")&gt;0,IF(ISERROR(VLOOKUP(E4777,SpeciesValidation!B:G,2,FALSE)=TRUE),"",VLOOKUP(E4777,SpeciesValidation!B:G,2,FALSE)),"")</f>
        <v/>
      </c>
      <c r="R4777" s="36" t="str">
        <f>IF(LEN(E4777&amp;"")&gt;0,IF(ISERROR(VLOOKUP(E4777,SpeciesLookup!B:G,4,FALSE)=TRUE),"",VLOOKUP(E4777,SpeciesLookup!B:G,4,FALSE)),"")</f>
        <v/>
      </c>
    </row>
    <row r="4778" spans="1:18" ht="13.2" x14ac:dyDescent="0.25">
      <c r="A4778" s="72"/>
      <c r="D4778" s="11"/>
      <c r="G4778" s="128" t="str">
        <f>IF(LEN(E4778&amp;"")&gt;0,IF(ISERROR(VLOOKUP(E4778,SpeciesLookup!B:G,6,FALSE)=TRUE),"",VLOOKUP(E4778,SpeciesLookup!B:G,6,FALSE)),"")</f>
        <v/>
      </c>
      <c r="H4778" s="128" t="str">
        <f>IF(LEN(E4778&amp;"")&gt;0,IF(ISERROR(VLOOKUP(E4778,SpeciesLookup!B:G,5,FALSE)=TRUE),"",VLOOKUP(E4778,SpeciesLookup!B:G,5,FALSE)),"")</f>
        <v/>
      </c>
      <c r="I4778" s="11"/>
      <c r="J4778" s="73"/>
      <c r="K4778" s="11"/>
      <c r="L4778" s="127" t="str">
        <f>TRIM(IF(ISERROR(VLOOKUP(R4778,SpeciesValidation!D:T,IF(ISNA(VLOOKUP(J4778,Validation!B$2:C$15,2,FALSE)),FALSE,VLOOKUP(J4778,Validation!B$2:C$15,2,FALSE)))),IF(LEN(E4778&amp;"")&gt;0,"",""),VLOOKUP(R4778,SpeciesValidation!D:T,VLOOKUP(J4778,Validation!B$2:C$15,2,FALSE),FALSE)) &amp; " " &amp; IF(ISERROR(IF(LEFT(J4778,1)="A",IF(IF(VLOOKUP(R4778,SpeciesValidation!D:W,20,FALSE)=FALSE,OR(TEXT(A4778,"MMDD")&lt;VLOOKUP(R4778,SpeciesValidation!D:W,18,FALSE),TEXT(A4778,"MMDD")&gt;VLOOKUP(R4778,SpeciesValidation!D:W,19,FALSE)),IF(TEXT(A4778,"MMDD")&lt;"0701",TEXT(A4778,"MMDD")&gt;VLOOKUP(R4778,SpeciesValidation!D:W,18,FALSE),TEXT(A4778,"MMDD")&lt;VLOOKUP(R4778,SpeciesValidation!D:W,19,FALSE))),"Date outside expected range for this species",""),"")),"",IF(LEFT(J4778,1)="A",IF(IF(VLOOKUP(R4778,SpeciesValidation!D:W,20,FALSE)=FALSE,OR(TEXT(A4778,"MMDD")&lt;VLOOKUP(R4778,SpeciesValidation!D:W,18,FALSE),TEXT(A4778,"MMDD")&gt;VLOOKUP(R4778,SpeciesValidation!D:W,19,FALSE)),IF(TEXT(A4778,"MMDD")&lt;"0701",TEXT(A4778,"MMDD")&gt;VLOOKUP(R4778,SpeciesValidation!D:W,18,FALSE),TEXT(A4778,"MMDD")&lt;VLOOKUP(R4778,SpeciesValidation!D:W,19,FALSE))),"Date outside expected range for this species",""),"")))</f>
        <v/>
      </c>
      <c r="M4778" s="127" t="str">
        <f>IF(LEN(E4778&amp;"")&gt;0,IF(ISERROR(VLOOKUP(R4778,SpeciesValidation!D:I,6,FALSE)),"",VLOOKUP(R4778,SpeciesValidation!D:I,6,FALSE)),"")</f>
        <v/>
      </c>
      <c r="Q4778" s="36" t="str">
        <f>IF(LEN(E4778&amp;"")&gt;0,IF(ISERROR(VLOOKUP(E4778,SpeciesValidation!B:G,2,FALSE)=TRUE),"",VLOOKUP(E4778,SpeciesValidation!B:G,2,FALSE)),"")</f>
        <v/>
      </c>
      <c r="R4778" s="36" t="str">
        <f>IF(LEN(E4778&amp;"")&gt;0,IF(ISERROR(VLOOKUP(E4778,SpeciesLookup!B:G,4,FALSE)=TRUE),"",VLOOKUP(E4778,SpeciesLookup!B:G,4,FALSE)),"")</f>
        <v/>
      </c>
    </row>
    <row r="4779" spans="1:18" ht="13.2" x14ac:dyDescent="0.25">
      <c r="A4779" s="72"/>
      <c r="D4779" s="11"/>
      <c r="G4779" s="128" t="str">
        <f>IF(LEN(E4779&amp;"")&gt;0,IF(ISERROR(VLOOKUP(E4779,SpeciesLookup!B:G,6,FALSE)=TRUE),"",VLOOKUP(E4779,SpeciesLookup!B:G,6,FALSE)),"")</f>
        <v/>
      </c>
      <c r="H4779" s="128" t="str">
        <f>IF(LEN(E4779&amp;"")&gt;0,IF(ISERROR(VLOOKUP(E4779,SpeciesLookup!B:G,5,FALSE)=TRUE),"",VLOOKUP(E4779,SpeciesLookup!B:G,5,FALSE)),"")</f>
        <v/>
      </c>
      <c r="I4779" s="11"/>
      <c r="J4779" s="73"/>
      <c r="K4779" s="11"/>
      <c r="L4779" s="127" t="str">
        <f>TRIM(IF(ISERROR(VLOOKUP(R4779,SpeciesValidation!D:T,IF(ISNA(VLOOKUP(J4779,Validation!B$2:C$15,2,FALSE)),FALSE,VLOOKUP(J4779,Validation!B$2:C$15,2,FALSE)))),IF(LEN(E4779&amp;"")&gt;0,"",""),VLOOKUP(R4779,SpeciesValidation!D:T,VLOOKUP(J4779,Validation!B$2:C$15,2,FALSE),FALSE)) &amp; " " &amp; IF(ISERROR(IF(LEFT(J4779,1)="A",IF(IF(VLOOKUP(R4779,SpeciesValidation!D:W,20,FALSE)=FALSE,OR(TEXT(A4779,"MMDD")&lt;VLOOKUP(R4779,SpeciesValidation!D:W,18,FALSE),TEXT(A4779,"MMDD")&gt;VLOOKUP(R4779,SpeciesValidation!D:W,19,FALSE)),IF(TEXT(A4779,"MMDD")&lt;"0701",TEXT(A4779,"MMDD")&gt;VLOOKUP(R4779,SpeciesValidation!D:W,18,FALSE),TEXT(A4779,"MMDD")&lt;VLOOKUP(R4779,SpeciesValidation!D:W,19,FALSE))),"Date outside expected range for this species",""),"")),"",IF(LEFT(J4779,1)="A",IF(IF(VLOOKUP(R4779,SpeciesValidation!D:W,20,FALSE)=FALSE,OR(TEXT(A4779,"MMDD")&lt;VLOOKUP(R4779,SpeciesValidation!D:W,18,FALSE),TEXT(A4779,"MMDD")&gt;VLOOKUP(R4779,SpeciesValidation!D:W,19,FALSE)),IF(TEXT(A4779,"MMDD")&lt;"0701",TEXT(A4779,"MMDD")&gt;VLOOKUP(R4779,SpeciesValidation!D:W,18,FALSE),TEXT(A4779,"MMDD")&lt;VLOOKUP(R4779,SpeciesValidation!D:W,19,FALSE))),"Date outside expected range for this species",""),"")))</f>
        <v/>
      </c>
      <c r="M4779" s="127" t="str">
        <f>IF(LEN(E4779&amp;"")&gt;0,IF(ISERROR(VLOOKUP(R4779,SpeciesValidation!D:I,6,FALSE)),"",VLOOKUP(R4779,SpeciesValidation!D:I,6,FALSE)),"")</f>
        <v/>
      </c>
      <c r="Q4779" s="36" t="str">
        <f>IF(LEN(E4779&amp;"")&gt;0,IF(ISERROR(VLOOKUP(E4779,SpeciesValidation!B:G,2,FALSE)=TRUE),"",VLOOKUP(E4779,SpeciesValidation!B:G,2,FALSE)),"")</f>
        <v/>
      </c>
      <c r="R4779" s="36" t="str">
        <f>IF(LEN(E4779&amp;"")&gt;0,IF(ISERROR(VLOOKUP(E4779,SpeciesLookup!B:G,4,FALSE)=TRUE),"",VLOOKUP(E4779,SpeciesLookup!B:G,4,FALSE)),"")</f>
        <v/>
      </c>
    </row>
    <row r="4780" spans="1:18" ht="13.2" x14ac:dyDescent="0.25">
      <c r="A4780" s="72"/>
      <c r="D4780" s="11"/>
      <c r="G4780" s="128" t="str">
        <f>IF(LEN(E4780&amp;"")&gt;0,IF(ISERROR(VLOOKUP(E4780,SpeciesLookup!B:G,6,FALSE)=TRUE),"",VLOOKUP(E4780,SpeciesLookup!B:G,6,FALSE)),"")</f>
        <v/>
      </c>
      <c r="H4780" s="128" t="str">
        <f>IF(LEN(E4780&amp;"")&gt;0,IF(ISERROR(VLOOKUP(E4780,SpeciesLookup!B:G,5,FALSE)=TRUE),"",VLOOKUP(E4780,SpeciesLookup!B:G,5,FALSE)),"")</f>
        <v/>
      </c>
      <c r="I4780" s="11"/>
      <c r="J4780" s="73"/>
      <c r="K4780" s="11"/>
      <c r="L4780" s="127" t="str">
        <f>TRIM(IF(ISERROR(VLOOKUP(R4780,SpeciesValidation!D:T,IF(ISNA(VLOOKUP(J4780,Validation!B$2:C$15,2,FALSE)),FALSE,VLOOKUP(J4780,Validation!B$2:C$15,2,FALSE)))),IF(LEN(E4780&amp;"")&gt;0,"",""),VLOOKUP(R4780,SpeciesValidation!D:T,VLOOKUP(J4780,Validation!B$2:C$15,2,FALSE),FALSE)) &amp; " " &amp; IF(ISERROR(IF(LEFT(J4780,1)="A",IF(IF(VLOOKUP(R4780,SpeciesValidation!D:W,20,FALSE)=FALSE,OR(TEXT(A4780,"MMDD")&lt;VLOOKUP(R4780,SpeciesValidation!D:W,18,FALSE),TEXT(A4780,"MMDD")&gt;VLOOKUP(R4780,SpeciesValidation!D:W,19,FALSE)),IF(TEXT(A4780,"MMDD")&lt;"0701",TEXT(A4780,"MMDD")&gt;VLOOKUP(R4780,SpeciesValidation!D:W,18,FALSE),TEXT(A4780,"MMDD")&lt;VLOOKUP(R4780,SpeciesValidation!D:W,19,FALSE))),"Date outside expected range for this species",""),"")),"",IF(LEFT(J4780,1)="A",IF(IF(VLOOKUP(R4780,SpeciesValidation!D:W,20,FALSE)=FALSE,OR(TEXT(A4780,"MMDD")&lt;VLOOKUP(R4780,SpeciesValidation!D:W,18,FALSE),TEXT(A4780,"MMDD")&gt;VLOOKUP(R4780,SpeciesValidation!D:W,19,FALSE)),IF(TEXT(A4780,"MMDD")&lt;"0701",TEXT(A4780,"MMDD")&gt;VLOOKUP(R4780,SpeciesValidation!D:W,18,FALSE),TEXT(A4780,"MMDD")&lt;VLOOKUP(R4780,SpeciesValidation!D:W,19,FALSE))),"Date outside expected range for this species",""),"")))</f>
        <v/>
      </c>
      <c r="M4780" s="127" t="str">
        <f>IF(LEN(E4780&amp;"")&gt;0,IF(ISERROR(VLOOKUP(R4780,SpeciesValidation!D:I,6,FALSE)),"",VLOOKUP(R4780,SpeciesValidation!D:I,6,FALSE)),"")</f>
        <v/>
      </c>
      <c r="Q4780" s="36" t="str">
        <f>IF(LEN(E4780&amp;"")&gt;0,IF(ISERROR(VLOOKUP(E4780,SpeciesValidation!B:G,2,FALSE)=TRUE),"",VLOOKUP(E4780,SpeciesValidation!B:G,2,FALSE)),"")</f>
        <v/>
      </c>
      <c r="R4780" s="36" t="str">
        <f>IF(LEN(E4780&amp;"")&gt;0,IF(ISERROR(VLOOKUP(E4780,SpeciesLookup!B:G,4,FALSE)=TRUE),"",VLOOKUP(E4780,SpeciesLookup!B:G,4,FALSE)),"")</f>
        <v/>
      </c>
    </row>
    <row r="4781" spans="1:18" ht="13.2" x14ac:dyDescent="0.25">
      <c r="A4781" s="72"/>
      <c r="D4781" s="11"/>
      <c r="G4781" s="128" t="str">
        <f>IF(LEN(E4781&amp;"")&gt;0,IF(ISERROR(VLOOKUP(E4781,SpeciesLookup!B:G,6,FALSE)=TRUE),"",VLOOKUP(E4781,SpeciesLookup!B:G,6,FALSE)),"")</f>
        <v/>
      </c>
      <c r="H4781" s="128" t="str">
        <f>IF(LEN(E4781&amp;"")&gt;0,IF(ISERROR(VLOOKUP(E4781,SpeciesLookup!B:G,5,FALSE)=TRUE),"",VLOOKUP(E4781,SpeciesLookup!B:G,5,FALSE)),"")</f>
        <v/>
      </c>
      <c r="I4781" s="11"/>
      <c r="J4781" s="73"/>
      <c r="K4781" s="11"/>
      <c r="L4781" s="127" t="str">
        <f>TRIM(IF(ISERROR(VLOOKUP(R4781,SpeciesValidation!D:T,IF(ISNA(VLOOKUP(J4781,Validation!B$2:C$15,2,FALSE)),FALSE,VLOOKUP(J4781,Validation!B$2:C$15,2,FALSE)))),IF(LEN(E4781&amp;"")&gt;0,"",""),VLOOKUP(R4781,SpeciesValidation!D:T,VLOOKUP(J4781,Validation!B$2:C$15,2,FALSE),FALSE)) &amp; " " &amp; IF(ISERROR(IF(LEFT(J4781,1)="A",IF(IF(VLOOKUP(R4781,SpeciesValidation!D:W,20,FALSE)=FALSE,OR(TEXT(A4781,"MMDD")&lt;VLOOKUP(R4781,SpeciesValidation!D:W,18,FALSE),TEXT(A4781,"MMDD")&gt;VLOOKUP(R4781,SpeciesValidation!D:W,19,FALSE)),IF(TEXT(A4781,"MMDD")&lt;"0701",TEXT(A4781,"MMDD")&gt;VLOOKUP(R4781,SpeciesValidation!D:W,18,FALSE),TEXT(A4781,"MMDD")&lt;VLOOKUP(R4781,SpeciesValidation!D:W,19,FALSE))),"Date outside expected range for this species",""),"")),"",IF(LEFT(J4781,1)="A",IF(IF(VLOOKUP(R4781,SpeciesValidation!D:W,20,FALSE)=FALSE,OR(TEXT(A4781,"MMDD")&lt;VLOOKUP(R4781,SpeciesValidation!D:W,18,FALSE),TEXT(A4781,"MMDD")&gt;VLOOKUP(R4781,SpeciesValidation!D:W,19,FALSE)),IF(TEXT(A4781,"MMDD")&lt;"0701",TEXT(A4781,"MMDD")&gt;VLOOKUP(R4781,SpeciesValidation!D:W,18,FALSE),TEXT(A4781,"MMDD")&lt;VLOOKUP(R4781,SpeciesValidation!D:W,19,FALSE))),"Date outside expected range for this species",""),"")))</f>
        <v/>
      </c>
      <c r="M4781" s="127" t="str">
        <f>IF(LEN(E4781&amp;"")&gt;0,IF(ISERROR(VLOOKUP(R4781,SpeciesValidation!D:I,6,FALSE)),"",VLOOKUP(R4781,SpeciesValidation!D:I,6,FALSE)),"")</f>
        <v/>
      </c>
      <c r="Q4781" s="36" t="str">
        <f>IF(LEN(E4781&amp;"")&gt;0,IF(ISERROR(VLOOKUP(E4781,SpeciesValidation!B:G,2,FALSE)=TRUE),"",VLOOKUP(E4781,SpeciesValidation!B:G,2,FALSE)),"")</f>
        <v/>
      </c>
      <c r="R4781" s="36" t="str">
        <f>IF(LEN(E4781&amp;"")&gt;0,IF(ISERROR(VLOOKUP(E4781,SpeciesLookup!B:G,4,FALSE)=TRUE),"",VLOOKUP(E4781,SpeciesLookup!B:G,4,FALSE)),"")</f>
        <v/>
      </c>
    </row>
    <row r="4782" spans="1:18" ht="13.2" x14ac:dyDescent="0.25">
      <c r="A4782" s="72"/>
      <c r="D4782" s="11"/>
      <c r="G4782" s="128" t="str">
        <f>IF(LEN(E4782&amp;"")&gt;0,IF(ISERROR(VLOOKUP(E4782,SpeciesLookup!B:G,6,FALSE)=TRUE),"",VLOOKUP(E4782,SpeciesLookup!B:G,6,FALSE)),"")</f>
        <v/>
      </c>
      <c r="H4782" s="128" t="str">
        <f>IF(LEN(E4782&amp;"")&gt;0,IF(ISERROR(VLOOKUP(E4782,SpeciesLookup!B:G,5,FALSE)=TRUE),"",VLOOKUP(E4782,SpeciesLookup!B:G,5,FALSE)),"")</f>
        <v/>
      </c>
      <c r="I4782" s="11"/>
      <c r="J4782" s="73"/>
      <c r="K4782" s="11"/>
      <c r="L4782" s="127" t="str">
        <f>TRIM(IF(ISERROR(VLOOKUP(R4782,SpeciesValidation!D:T,IF(ISNA(VLOOKUP(J4782,Validation!B$2:C$15,2,FALSE)),FALSE,VLOOKUP(J4782,Validation!B$2:C$15,2,FALSE)))),IF(LEN(E4782&amp;"")&gt;0,"",""),VLOOKUP(R4782,SpeciesValidation!D:T,VLOOKUP(J4782,Validation!B$2:C$15,2,FALSE),FALSE)) &amp; " " &amp; IF(ISERROR(IF(LEFT(J4782,1)="A",IF(IF(VLOOKUP(R4782,SpeciesValidation!D:W,20,FALSE)=FALSE,OR(TEXT(A4782,"MMDD")&lt;VLOOKUP(R4782,SpeciesValidation!D:W,18,FALSE),TEXT(A4782,"MMDD")&gt;VLOOKUP(R4782,SpeciesValidation!D:W,19,FALSE)),IF(TEXT(A4782,"MMDD")&lt;"0701",TEXT(A4782,"MMDD")&gt;VLOOKUP(R4782,SpeciesValidation!D:W,18,FALSE),TEXT(A4782,"MMDD")&lt;VLOOKUP(R4782,SpeciesValidation!D:W,19,FALSE))),"Date outside expected range for this species",""),"")),"",IF(LEFT(J4782,1)="A",IF(IF(VLOOKUP(R4782,SpeciesValidation!D:W,20,FALSE)=FALSE,OR(TEXT(A4782,"MMDD")&lt;VLOOKUP(R4782,SpeciesValidation!D:W,18,FALSE),TEXT(A4782,"MMDD")&gt;VLOOKUP(R4782,SpeciesValidation!D:W,19,FALSE)),IF(TEXT(A4782,"MMDD")&lt;"0701",TEXT(A4782,"MMDD")&gt;VLOOKUP(R4782,SpeciesValidation!D:W,18,FALSE),TEXT(A4782,"MMDD")&lt;VLOOKUP(R4782,SpeciesValidation!D:W,19,FALSE))),"Date outside expected range for this species",""),"")))</f>
        <v/>
      </c>
      <c r="M4782" s="127" t="str">
        <f>IF(LEN(E4782&amp;"")&gt;0,IF(ISERROR(VLOOKUP(R4782,SpeciesValidation!D:I,6,FALSE)),"",VLOOKUP(R4782,SpeciesValidation!D:I,6,FALSE)),"")</f>
        <v/>
      </c>
      <c r="Q4782" s="36" t="str">
        <f>IF(LEN(E4782&amp;"")&gt;0,IF(ISERROR(VLOOKUP(E4782,SpeciesValidation!B:G,2,FALSE)=TRUE),"",VLOOKUP(E4782,SpeciesValidation!B:G,2,FALSE)),"")</f>
        <v/>
      </c>
      <c r="R4782" s="36" t="str">
        <f>IF(LEN(E4782&amp;"")&gt;0,IF(ISERROR(VLOOKUP(E4782,SpeciesLookup!B:G,4,FALSE)=TRUE),"",VLOOKUP(E4782,SpeciesLookup!B:G,4,FALSE)),"")</f>
        <v/>
      </c>
    </row>
    <row r="4783" spans="1:18" ht="13.2" x14ac:dyDescent="0.25">
      <c r="A4783" s="72"/>
      <c r="D4783" s="11"/>
      <c r="G4783" s="128" t="str">
        <f>IF(LEN(E4783&amp;"")&gt;0,IF(ISERROR(VLOOKUP(E4783,SpeciesLookup!B:G,6,FALSE)=TRUE),"",VLOOKUP(E4783,SpeciesLookup!B:G,6,FALSE)),"")</f>
        <v/>
      </c>
      <c r="H4783" s="128" t="str">
        <f>IF(LEN(E4783&amp;"")&gt;0,IF(ISERROR(VLOOKUP(E4783,SpeciesLookup!B:G,5,FALSE)=TRUE),"",VLOOKUP(E4783,SpeciesLookup!B:G,5,FALSE)),"")</f>
        <v/>
      </c>
      <c r="I4783" s="11"/>
      <c r="J4783" s="73"/>
      <c r="K4783" s="11"/>
      <c r="L4783" s="127" t="str">
        <f>TRIM(IF(ISERROR(VLOOKUP(R4783,SpeciesValidation!D:T,IF(ISNA(VLOOKUP(J4783,Validation!B$2:C$15,2,FALSE)),FALSE,VLOOKUP(J4783,Validation!B$2:C$15,2,FALSE)))),IF(LEN(E4783&amp;"")&gt;0,"",""),VLOOKUP(R4783,SpeciesValidation!D:T,VLOOKUP(J4783,Validation!B$2:C$15,2,FALSE),FALSE)) &amp; " " &amp; IF(ISERROR(IF(LEFT(J4783,1)="A",IF(IF(VLOOKUP(R4783,SpeciesValidation!D:W,20,FALSE)=FALSE,OR(TEXT(A4783,"MMDD")&lt;VLOOKUP(R4783,SpeciesValidation!D:W,18,FALSE),TEXT(A4783,"MMDD")&gt;VLOOKUP(R4783,SpeciesValidation!D:W,19,FALSE)),IF(TEXT(A4783,"MMDD")&lt;"0701",TEXT(A4783,"MMDD")&gt;VLOOKUP(R4783,SpeciesValidation!D:W,18,FALSE),TEXT(A4783,"MMDD")&lt;VLOOKUP(R4783,SpeciesValidation!D:W,19,FALSE))),"Date outside expected range for this species",""),"")),"",IF(LEFT(J4783,1)="A",IF(IF(VLOOKUP(R4783,SpeciesValidation!D:W,20,FALSE)=FALSE,OR(TEXT(A4783,"MMDD")&lt;VLOOKUP(R4783,SpeciesValidation!D:W,18,FALSE),TEXT(A4783,"MMDD")&gt;VLOOKUP(R4783,SpeciesValidation!D:W,19,FALSE)),IF(TEXT(A4783,"MMDD")&lt;"0701",TEXT(A4783,"MMDD")&gt;VLOOKUP(R4783,SpeciesValidation!D:W,18,FALSE),TEXT(A4783,"MMDD")&lt;VLOOKUP(R4783,SpeciesValidation!D:W,19,FALSE))),"Date outside expected range for this species",""),"")))</f>
        <v/>
      </c>
      <c r="M4783" s="127" t="str">
        <f>IF(LEN(E4783&amp;"")&gt;0,IF(ISERROR(VLOOKUP(R4783,SpeciesValidation!D:I,6,FALSE)),"",VLOOKUP(R4783,SpeciesValidation!D:I,6,FALSE)),"")</f>
        <v/>
      </c>
      <c r="Q4783" s="36" t="str">
        <f>IF(LEN(E4783&amp;"")&gt;0,IF(ISERROR(VLOOKUP(E4783,SpeciesValidation!B:G,2,FALSE)=TRUE),"",VLOOKUP(E4783,SpeciesValidation!B:G,2,FALSE)),"")</f>
        <v/>
      </c>
      <c r="R4783" s="36" t="str">
        <f>IF(LEN(E4783&amp;"")&gt;0,IF(ISERROR(VLOOKUP(E4783,SpeciesLookup!B:G,4,FALSE)=TRUE),"",VLOOKUP(E4783,SpeciesLookup!B:G,4,FALSE)),"")</f>
        <v/>
      </c>
    </row>
    <row r="4784" spans="1:18" ht="13.2" x14ac:dyDescent="0.25">
      <c r="A4784" s="72"/>
      <c r="D4784" s="11"/>
      <c r="G4784" s="128" t="str">
        <f>IF(LEN(E4784&amp;"")&gt;0,IF(ISERROR(VLOOKUP(E4784,SpeciesLookup!B:G,6,FALSE)=TRUE),"",VLOOKUP(E4784,SpeciesLookup!B:G,6,FALSE)),"")</f>
        <v/>
      </c>
      <c r="H4784" s="128" t="str">
        <f>IF(LEN(E4784&amp;"")&gt;0,IF(ISERROR(VLOOKUP(E4784,SpeciesLookup!B:G,5,FALSE)=TRUE),"",VLOOKUP(E4784,SpeciesLookup!B:G,5,FALSE)),"")</f>
        <v/>
      </c>
      <c r="I4784" s="11"/>
      <c r="J4784" s="73"/>
      <c r="K4784" s="11"/>
      <c r="L4784" s="127" t="str">
        <f>TRIM(IF(ISERROR(VLOOKUP(R4784,SpeciesValidation!D:T,IF(ISNA(VLOOKUP(J4784,Validation!B$2:C$15,2,FALSE)),FALSE,VLOOKUP(J4784,Validation!B$2:C$15,2,FALSE)))),IF(LEN(E4784&amp;"")&gt;0,"",""),VLOOKUP(R4784,SpeciesValidation!D:T,VLOOKUP(J4784,Validation!B$2:C$15,2,FALSE),FALSE)) &amp; " " &amp; IF(ISERROR(IF(LEFT(J4784,1)="A",IF(IF(VLOOKUP(R4784,SpeciesValidation!D:W,20,FALSE)=FALSE,OR(TEXT(A4784,"MMDD")&lt;VLOOKUP(R4784,SpeciesValidation!D:W,18,FALSE),TEXT(A4784,"MMDD")&gt;VLOOKUP(R4784,SpeciesValidation!D:W,19,FALSE)),IF(TEXT(A4784,"MMDD")&lt;"0701",TEXT(A4784,"MMDD")&gt;VLOOKUP(R4784,SpeciesValidation!D:W,18,FALSE),TEXT(A4784,"MMDD")&lt;VLOOKUP(R4784,SpeciesValidation!D:W,19,FALSE))),"Date outside expected range for this species",""),"")),"",IF(LEFT(J4784,1)="A",IF(IF(VLOOKUP(R4784,SpeciesValidation!D:W,20,FALSE)=FALSE,OR(TEXT(A4784,"MMDD")&lt;VLOOKUP(R4784,SpeciesValidation!D:W,18,FALSE),TEXT(A4784,"MMDD")&gt;VLOOKUP(R4784,SpeciesValidation!D:W,19,FALSE)),IF(TEXT(A4784,"MMDD")&lt;"0701",TEXT(A4784,"MMDD")&gt;VLOOKUP(R4784,SpeciesValidation!D:W,18,FALSE),TEXT(A4784,"MMDD")&lt;VLOOKUP(R4784,SpeciesValidation!D:W,19,FALSE))),"Date outside expected range for this species",""),"")))</f>
        <v/>
      </c>
      <c r="M4784" s="127" t="str">
        <f>IF(LEN(E4784&amp;"")&gt;0,IF(ISERROR(VLOOKUP(R4784,SpeciesValidation!D:I,6,FALSE)),"",VLOOKUP(R4784,SpeciesValidation!D:I,6,FALSE)),"")</f>
        <v/>
      </c>
      <c r="Q4784" s="36" t="str">
        <f>IF(LEN(E4784&amp;"")&gt;0,IF(ISERROR(VLOOKUP(E4784,SpeciesValidation!B:G,2,FALSE)=TRUE),"",VLOOKUP(E4784,SpeciesValidation!B:G,2,FALSE)),"")</f>
        <v/>
      </c>
      <c r="R4784" s="36" t="str">
        <f>IF(LEN(E4784&amp;"")&gt;0,IF(ISERROR(VLOOKUP(E4784,SpeciesLookup!B:G,4,FALSE)=TRUE),"",VLOOKUP(E4784,SpeciesLookup!B:G,4,FALSE)),"")</f>
        <v/>
      </c>
    </row>
    <row r="4785" spans="1:18" ht="13.2" x14ac:dyDescent="0.25">
      <c r="A4785" s="72"/>
      <c r="D4785" s="11"/>
      <c r="G4785" s="128" t="str">
        <f>IF(LEN(E4785&amp;"")&gt;0,IF(ISERROR(VLOOKUP(E4785,SpeciesLookup!B:G,6,FALSE)=TRUE),"",VLOOKUP(E4785,SpeciesLookup!B:G,6,FALSE)),"")</f>
        <v/>
      </c>
      <c r="H4785" s="128" t="str">
        <f>IF(LEN(E4785&amp;"")&gt;0,IF(ISERROR(VLOOKUP(E4785,SpeciesLookup!B:G,5,FALSE)=TRUE),"",VLOOKUP(E4785,SpeciesLookup!B:G,5,FALSE)),"")</f>
        <v/>
      </c>
      <c r="I4785" s="11"/>
      <c r="J4785" s="73"/>
      <c r="K4785" s="11"/>
      <c r="L4785" s="127" t="str">
        <f>TRIM(IF(ISERROR(VLOOKUP(R4785,SpeciesValidation!D:T,IF(ISNA(VLOOKUP(J4785,Validation!B$2:C$15,2,FALSE)),FALSE,VLOOKUP(J4785,Validation!B$2:C$15,2,FALSE)))),IF(LEN(E4785&amp;"")&gt;0,"",""),VLOOKUP(R4785,SpeciesValidation!D:T,VLOOKUP(J4785,Validation!B$2:C$15,2,FALSE),FALSE)) &amp; " " &amp; IF(ISERROR(IF(LEFT(J4785,1)="A",IF(IF(VLOOKUP(R4785,SpeciesValidation!D:W,20,FALSE)=FALSE,OR(TEXT(A4785,"MMDD")&lt;VLOOKUP(R4785,SpeciesValidation!D:W,18,FALSE),TEXT(A4785,"MMDD")&gt;VLOOKUP(R4785,SpeciesValidation!D:W,19,FALSE)),IF(TEXT(A4785,"MMDD")&lt;"0701",TEXT(A4785,"MMDD")&gt;VLOOKUP(R4785,SpeciesValidation!D:W,18,FALSE),TEXT(A4785,"MMDD")&lt;VLOOKUP(R4785,SpeciesValidation!D:W,19,FALSE))),"Date outside expected range for this species",""),"")),"",IF(LEFT(J4785,1)="A",IF(IF(VLOOKUP(R4785,SpeciesValidation!D:W,20,FALSE)=FALSE,OR(TEXT(A4785,"MMDD")&lt;VLOOKUP(R4785,SpeciesValidation!D:W,18,FALSE),TEXT(A4785,"MMDD")&gt;VLOOKUP(R4785,SpeciesValidation!D:W,19,FALSE)),IF(TEXT(A4785,"MMDD")&lt;"0701",TEXT(A4785,"MMDD")&gt;VLOOKUP(R4785,SpeciesValidation!D:W,18,FALSE),TEXT(A4785,"MMDD")&lt;VLOOKUP(R4785,SpeciesValidation!D:W,19,FALSE))),"Date outside expected range for this species",""),"")))</f>
        <v/>
      </c>
      <c r="M4785" s="127" t="str">
        <f>IF(LEN(E4785&amp;"")&gt;0,IF(ISERROR(VLOOKUP(R4785,SpeciesValidation!D:I,6,FALSE)),"",VLOOKUP(R4785,SpeciesValidation!D:I,6,FALSE)),"")</f>
        <v/>
      </c>
      <c r="Q4785" s="36" t="str">
        <f>IF(LEN(E4785&amp;"")&gt;0,IF(ISERROR(VLOOKUP(E4785,SpeciesValidation!B:G,2,FALSE)=TRUE),"",VLOOKUP(E4785,SpeciesValidation!B:G,2,FALSE)),"")</f>
        <v/>
      </c>
      <c r="R4785" s="36" t="str">
        <f>IF(LEN(E4785&amp;"")&gt;0,IF(ISERROR(VLOOKUP(E4785,SpeciesLookup!B:G,4,FALSE)=TRUE),"",VLOOKUP(E4785,SpeciesLookup!B:G,4,FALSE)),"")</f>
        <v/>
      </c>
    </row>
    <row r="4786" spans="1:18" ht="13.2" x14ac:dyDescent="0.25">
      <c r="A4786" s="72"/>
      <c r="D4786" s="11"/>
      <c r="G4786" s="128" t="str">
        <f>IF(LEN(E4786&amp;"")&gt;0,IF(ISERROR(VLOOKUP(E4786,SpeciesLookup!B:G,6,FALSE)=TRUE),"",VLOOKUP(E4786,SpeciesLookup!B:G,6,FALSE)),"")</f>
        <v/>
      </c>
      <c r="H4786" s="128" t="str">
        <f>IF(LEN(E4786&amp;"")&gt;0,IF(ISERROR(VLOOKUP(E4786,SpeciesLookup!B:G,5,FALSE)=TRUE),"",VLOOKUP(E4786,SpeciesLookup!B:G,5,FALSE)),"")</f>
        <v/>
      </c>
      <c r="I4786" s="11"/>
      <c r="J4786" s="73"/>
      <c r="K4786" s="11"/>
      <c r="L4786" s="127" t="str">
        <f>TRIM(IF(ISERROR(VLOOKUP(R4786,SpeciesValidation!D:T,IF(ISNA(VLOOKUP(J4786,Validation!B$2:C$15,2,FALSE)),FALSE,VLOOKUP(J4786,Validation!B$2:C$15,2,FALSE)))),IF(LEN(E4786&amp;"")&gt;0,"",""),VLOOKUP(R4786,SpeciesValidation!D:T,VLOOKUP(J4786,Validation!B$2:C$15,2,FALSE),FALSE)) &amp; " " &amp; IF(ISERROR(IF(LEFT(J4786,1)="A",IF(IF(VLOOKUP(R4786,SpeciesValidation!D:W,20,FALSE)=FALSE,OR(TEXT(A4786,"MMDD")&lt;VLOOKUP(R4786,SpeciesValidation!D:W,18,FALSE),TEXT(A4786,"MMDD")&gt;VLOOKUP(R4786,SpeciesValidation!D:W,19,FALSE)),IF(TEXT(A4786,"MMDD")&lt;"0701",TEXT(A4786,"MMDD")&gt;VLOOKUP(R4786,SpeciesValidation!D:W,18,FALSE),TEXT(A4786,"MMDD")&lt;VLOOKUP(R4786,SpeciesValidation!D:W,19,FALSE))),"Date outside expected range for this species",""),"")),"",IF(LEFT(J4786,1)="A",IF(IF(VLOOKUP(R4786,SpeciesValidation!D:W,20,FALSE)=FALSE,OR(TEXT(A4786,"MMDD")&lt;VLOOKUP(R4786,SpeciesValidation!D:W,18,FALSE),TEXT(A4786,"MMDD")&gt;VLOOKUP(R4786,SpeciesValidation!D:W,19,FALSE)),IF(TEXT(A4786,"MMDD")&lt;"0701",TEXT(A4786,"MMDD")&gt;VLOOKUP(R4786,SpeciesValidation!D:W,18,FALSE),TEXT(A4786,"MMDD")&lt;VLOOKUP(R4786,SpeciesValidation!D:W,19,FALSE))),"Date outside expected range for this species",""),"")))</f>
        <v/>
      </c>
      <c r="M4786" s="127" t="str">
        <f>IF(LEN(E4786&amp;"")&gt;0,IF(ISERROR(VLOOKUP(R4786,SpeciesValidation!D:I,6,FALSE)),"",VLOOKUP(R4786,SpeciesValidation!D:I,6,FALSE)),"")</f>
        <v/>
      </c>
      <c r="Q4786" s="36" t="str">
        <f>IF(LEN(E4786&amp;"")&gt;0,IF(ISERROR(VLOOKUP(E4786,SpeciesValidation!B:G,2,FALSE)=TRUE),"",VLOOKUP(E4786,SpeciesValidation!B:G,2,FALSE)),"")</f>
        <v/>
      </c>
      <c r="R4786" s="36" t="str">
        <f>IF(LEN(E4786&amp;"")&gt;0,IF(ISERROR(VLOOKUP(E4786,SpeciesLookup!B:G,4,FALSE)=TRUE),"",VLOOKUP(E4786,SpeciesLookup!B:G,4,FALSE)),"")</f>
        <v/>
      </c>
    </row>
    <row r="4787" spans="1:18" ht="13.2" x14ac:dyDescent="0.25">
      <c r="A4787" s="72"/>
      <c r="D4787" s="11"/>
      <c r="G4787" s="128" t="str">
        <f>IF(LEN(E4787&amp;"")&gt;0,IF(ISERROR(VLOOKUP(E4787,SpeciesLookup!B:G,6,FALSE)=TRUE),"",VLOOKUP(E4787,SpeciesLookup!B:G,6,FALSE)),"")</f>
        <v/>
      </c>
      <c r="H4787" s="128" t="str">
        <f>IF(LEN(E4787&amp;"")&gt;0,IF(ISERROR(VLOOKUP(E4787,SpeciesLookup!B:G,5,FALSE)=TRUE),"",VLOOKUP(E4787,SpeciesLookup!B:G,5,FALSE)),"")</f>
        <v/>
      </c>
      <c r="I4787" s="11"/>
      <c r="J4787" s="73"/>
      <c r="K4787" s="11"/>
      <c r="L4787" s="127" t="str">
        <f>TRIM(IF(ISERROR(VLOOKUP(R4787,SpeciesValidation!D:T,IF(ISNA(VLOOKUP(J4787,Validation!B$2:C$15,2,FALSE)),FALSE,VLOOKUP(J4787,Validation!B$2:C$15,2,FALSE)))),IF(LEN(E4787&amp;"")&gt;0,"",""),VLOOKUP(R4787,SpeciesValidation!D:T,VLOOKUP(J4787,Validation!B$2:C$15,2,FALSE),FALSE)) &amp; " " &amp; IF(ISERROR(IF(LEFT(J4787,1)="A",IF(IF(VLOOKUP(R4787,SpeciesValidation!D:W,20,FALSE)=FALSE,OR(TEXT(A4787,"MMDD")&lt;VLOOKUP(R4787,SpeciesValidation!D:W,18,FALSE),TEXT(A4787,"MMDD")&gt;VLOOKUP(R4787,SpeciesValidation!D:W,19,FALSE)),IF(TEXT(A4787,"MMDD")&lt;"0701",TEXT(A4787,"MMDD")&gt;VLOOKUP(R4787,SpeciesValidation!D:W,18,FALSE),TEXT(A4787,"MMDD")&lt;VLOOKUP(R4787,SpeciesValidation!D:W,19,FALSE))),"Date outside expected range for this species",""),"")),"",IF(LEFT(J4787,1)="A",IF(IF(VLOOKUP(R4787,SpeciesValidation!D:W,20,FALSE)=FALSE,OR(TEXT(A4787,"MMDD")&lt;VLOOKUP(R4787,SpeciesValidation!D:W,18,FALSE),TEXT(A4787,"MMDD")&gt;VLOOKUP(R4787,SpeciesValidation!D:W,19,FALSE)),IF(TEXT(A4787,"MMDD")&lt;"0701",TEXT(A4787,"MMDD")&gt;VLOOKUP(R4787,SpeciesValidation!D:W,18,FALSE),TEXT(A4787,"MMDD")&lt;VLOOKUP(R4787,SpeciesValidation!D:W,19,FALSE))),"Date outside expected range for this species",""),"")))</f>
        <v/>
      </c>
      <c r="M4787" s="127" t="str">
        <f>IF(LEN(E4787&amp;"")&gt;0,IF(ISERROR(VLOOKUP(R4787,SpeciesValidation!D:I,6,FALSE)),"",VLOOKUP(R4787,SpeciesValidation!D:I,6,FALSE)),"")</f>
        <v/>
      </c>
      <c r="Q4787" s="36" t="str">
        <f>IF(LEN(E4787&amp;"")&gt;0,IF(ISERROR(VLOOKUP(E4787,SpeciesValidation!B:G,2,FALSE)=TRUE),"",VLOOKUP(E4787,SpeciesValidation!B:G,2,FALSE)),"")</f>
        <v/>
      </c>
      <c r="R4787" s="36" t="str">
        <f>IF(LEN(E4787&amp;"")&gt;0,IF(ISERROR(VLOOKUP(E4787,SpeciesLookup!B:G,4,FALSE)=TRUE),"",VLOOKUP(E4787,SpeciesLookup!B:G,4,FALSE)),"")</f>
        <v/>
      </c>
    </row>
    <row r="4788" spans="1:18" ht="13.2" x14ac:dyDescent="0.25">
      <c r="A4788" s="72"/>
      <c r="D4788" s="11"/>
      <c r="G4788" s="128" t="str">
        <f>IF(LEN(E4788&amp;"")&gt;0,IF(ISERROR(VLOOKUP(E4788,SpeciesLookup!B:G,6,FALSE)=TRUE),"",VLOOKUP(E4788,SpeciesLookup!B:G,6,FALSE)),"")</f>
        <v/>
      </c>
      <c r="H4788" s="128" t="str">
        <f>IF(LEN(E4788&amp;"")&gt;0,IF(ISERROR(VLOOKUP(E4788,SpeciesLookup!B:G,5,FALSE)=TRUE),"",VLOOKUP(E4788,SpeciesLookup!B:G,5,FALSE)),"")</f>
        <v/>
      </c>
      <c r="I4788" s="11"/>
      <c r="J4788" s="73"/>
      <c r="K4788" s="11"/>
      <c r="L4788" s="127" t="str">
        <f>TRIM(IF(ISERROR(VLOOKUP(R4788,SpeciesValidation!D:T,IF(ISNA(VLOOKUP(J4788,Validation!B$2:C$15,2,FALSE)),FALSE,VLOOKUP(J4788,Validation!B$2:C$15,2,FALSE)))),IF(LEN(E4788&amp;"")&gt;0,"",""),VLOOKUP(R4788,SpeciesValidation!D:T,VLOOKUP(J4788,Validation!B$2:C$15,2,FALSE),FALSE)) &amp; " " &amp; IF(ISERROR(IF(LEFT(J4788,1)="A",IF(IF(VLOOKUP(R4788,SpeciesValidation!D:W,20,FALSE)=FALSE,OR(TEXT(A4788,"MMDD")&lt;VLOOKUP(R4788,SpeciesValidation!D:W,18,FALSE),TEXT(A4788,"MMDD")&gt;VLOOKUP(R4788,SpeciesValidation!D:W,19,FALSE)),IF(TEXT(A4788,"MMDD")&lt;"0701",TEXT(A4788,"MMDD")&gt;VLOOKUP(R4788,SpeciesValidation!D:W,18,FALSE),TEXT(A4788,"MMDD")&lt;VLOOKUP(R4788,SpeciesValidation!D:W,19,FALSE))),"Date outside expected range for this species",""),"")),"",IF(LEFT(J4788,1)="A",IF(IF(VLOOKUP(R4788,SpeciesValidation!D:W,20,FALSE)=FALSE,OR(TEXT(A4788,"MMDD")&lt;VLOOKUP(R4788,SpeciesValidation!D:W,18,FALSE),TEXT(A4788,"MMDD")&gt;VLOOKUP(R4788,SpeciesValidation!D:W,19,FALSE)),IF(TEXT(A4788,"MMDD")&lt;"0701",TEXT(A4788,"MMDD")&gt;VLOOKUP(R4788,SpeciesValidation!D:W,18,FALSE),TEXT(A4788,"MMDD")&lt;VLOOKUP(R4788,SpeciesValidation!D:W,19,FALSE))),"Date outside expected range for this species",""),"")))</f>
        <v/>
      </c>
      <c r="M4788" s="127" t="str">
        <f>IF(LEN(E4788&amp;"")&gt;0,IF(ISERROR(VLOOKUP(R4788,SpeciesValidation!D:I,6,FALSE)),"",VLOOKUP(R4788,SpeciesValidation!D:I,6,FALSE)),"")</f>
        <v/>
      </c>
      <c r="Q4788" s="36" t="str">
        <f>IF(LEN(E4788&amp;"")&gt;0,IF(ISERROR(VLOOKUP(E4788,SpeciesValidation!B:G,2,FALSE)=TRUE),"",VLOOKUP(E4788,SpeciesValidation!B:G,2,FALSE)),"")</f>
        <v/>
      </c>
      <c r="R4788" s="36" t="str">
        <f>IF(LEN(E4788&amp;"")&gt;0,IF(ISERROR(VLOOKUP(E4788,SpeciesLookup!B:G,4,FALSE)=TRUE),"",VLOOKUP(E4788,SpeciesLookup!B:G,4,FALSE)),"")</f>
        <v/>
      </c>
    </row>
    <row r="4789" spans="1:18" ht="13.2" x14ac:dyDescent="0.25">
      <c r="A4789" s="72"/>
      <c r="D4789" s="11"/>
      <c r="G4789" s="128" t="str">
        <f>IF(LEN(E4789&amp;"")&gt;0,IF(ISERROR(VLOOKUP(E4789,SpeciesLookup!B:G,6,FALSE)=TRUE),"",VLOOKUP(E4789,SpeciesLookup!B:G,6,FALSE)),"")</f>
        <v/>
      </c>
      <c r="H4789" s="128" t="str">
        <f>IF(LEN(E4789&amp;"")&gt;0,IF(ISERROR(VLOOKUP(E4789,SpeciesLookup!B:G,5,FALSE)=TRUE),"",VLOOKUP(E4789,SpeciesLookup!B:G,5,FALSE)),"")</f>
        <v/>
      </c>
      <c r="I4789" s="11"/>
      <c r="J4789" s="73"/>
      <c r="K4789" s="11"/>
      <c r="L4789" s="127" t="str">
        <f>TRIM(IF(ISERROR(VLOOKUP(R4789,SpeciesValidation!D:T,IF(ISNA(VLOOKUP(J4789,Validation!B$2:C$15,2,FALSE)),FALSE,VLOOKUP(J4789,Validation!B$2:C$15,2,FALSE)))),IF(LEN(E4789&amp;"")&gt;0,"",""),VLOOKUP(R4789,SpeciesValidation!D:T,VLOOKUP(J4789,Validation!B$2:C$15,2,FALSE),FALSE)) &amp; " " &amp; IF(ISERROR(IF(LEFT(J4789,1)="A",IF(IF(VLOOKUP(R4789,SpeciesValidation!D:W,20,FALSE)=FALSE,OR(TEXT(A4789,"MMDD")&lt;VLOOKUP(R4789,SpeciesValidation!D:W,18,FALSE),TEXT(A4789,"MMDD")&gt;VLOOKUP(R4789,SpeciesValidation!D:W,19,FALSE)),IF(TEXT(A4789,"MMDD")&lt;"0701",TEXT(A4789,"MMDD")&gt;VLOOKUP(R4789,SpeciesValidation!D:W,18,FALSE),TEXT(A4789,"MMDD")&lt;VLOOKUP(R4789,SpeciesValidation!D:W,19,FALSE))),"Date outside expected range for this species",""),"")),"",IF(LEFT(J4789,1)="A",IF(IF(VLOOKUP(R4789,SpeciesValidation!D:W,20,FALSE)=FALSE,OR(TEXT(A4789,"MMDD")&lt;VLOOKUP(R4789,SpeciesValidation!D:W,18,FALSE),TEXT(A4789,"MMDD")&gt;VLOOKUP(R4789,SpeciesValidation!D:W,19,FALSE)),IF(TEXT(A4789,"MMDD")&lt;"0701",TEXT(A4789,"MMDD")&gt;VLOOKUP(R4789,SpeciesValidation!D:W,18,FALSE),TEXT(A4789,"MMDD")&lt;VLOOKUP(R4789,SpeciesValidation!D:W,19,FALSE))),"Date outside expected range for this species",""),"")))</f>
        <v/>
      </c>
      <c r="M4789" s="127" t="str">
        <f>IF(LEN(E4789&amp;"")&gt;0,IF(ISERROR(VLOOKUP(R4789,SpeciesValidation!D:I,6,FALSE)),"",VLOOKUP(R4789,SpeciesValidation!D:I,6,FALSE)),"")</f>
        <v/>
      </c>
      <c r="Q4789" s="36" t="str">
        <f>IF(LEN(E4789&amp;"")&gt;0,IF(ISERROR(VLOOKUP(E4789,SpeciesValidation!B:G,2,FALSE)=TRUE),"",VLOOKUP(E4789,SpeciesValidation!B:G,2,FALSE)),"")</f>
        <v/>
      </c>
      <c r="R4789" s="36" t="str">
        <f>IF(LEN(E4789&amp;"")&gt;0,IF(ISERROR(VLOOKUP(E4789,SpeciesLookup!B:G,4,FALSE)=TRUE),"",VLOOKUP(E4789,SpeciesLookup!B:G,4,FALSE)),"")</f>
        <v/>
      </c>
    </row>
    <row r="4790" spans="1:18" ht="13.2" x14ac:dyDescent="0.25">
      <c r="A4790" s="72"/>
      <c r="D4790" s="11"/>
      <c r="G4790" s="128" t="str">
        <f>IF(LEN(E4790&amp;"")&gt;0,IF(ISERROR(VLOOKUP(E4790,SpeciesLookup!B:G,6,FALSE)=TRUE),"",VLOOKUP(E4790,SpeciesLookup!B:G,6,FALSE)),"")</f>
        <v/>
      </c>
      <c r="H4790" s="128" t="str">
        <f>IF(LEN(E4790&amp;"")&gt;0,IF(ISERROR(VLOOKUP(E4790,SpeciesLookup!B:G,5,FALSE)=TRUE),"",VLOOKUP(E4790,SpeciesLookup!B:G,5,FALSE)),"")</f>
        <v/>
      </c>
      <c r="I4790" s="11"/>
      <c r="J4790" s="73"/>
      <c r="K4790" s="11"/>
      <c r="L4790" s="127" t="str">
        <f>TRIM(IF(ISERROR(VLOOKUP(R4790,SpeciesValidation!D:T,IF(ISNA(VLOOKUP(J4790,Validation!B$2:C$15,2,FALSE)),FALSE,VLOOKUP(J4790,Validation!B$2:C$15,2,FALSE)))),IF(LEN(E4790&amp;"")&gt;0,"",""),VLOOKUP(R4790,SpeciesValidation!D:T,VLOOKUP(J4790,Validation!B$2:C$15,2,FALSE),FALSE)) &amp; " " &amp; IF(ISERROR(IF(LEFT(J4790,1)="A",IF(IF(VLOOKUP(R4790,SpeciesValidation!D:W,20,FALSE)=FALSE,OR(TEXT(A4790,"MMDD")&lt;VLOOKUP(R4790,SpeciesValidation!D:W,18,FALSE),TEXT(A4790,"MMDD")&gt;VLOOKUP(R4790,SpeciesValidation!D:W,19,FALSE)),IF(TEXT(A4790,"MMDD")&lt;"0701",TEXT(A4790,"MMDD")&gt;VLOOKUP(R4790,SpeciesValidation!D:W,18,FALSE),TEXT(A4790,"MMDD")&lt;VLOOKUP(R4790,SpeciesValidation!D:W,19,FALSE))),"Date outside expected range for this species",""),"")),"",IF(LEFT(J4790,1)="A",IF(IF(VLOOKUP(R4790,SpeciesValidation!D:W,20,FALSE)=FALSE,OR(TEXT(A4790,"MMDD")&lt;VLOOKUP(R4790,SpeciesValidation!D:W,18,FALSE),TEXT(A4790,"MMDD")&gt;VLOOKUP(R4790,SpeciesValidation!D:W,19,FALSE)),IF(TEXT(A4790,"MMDD")&lt;"0701",TEXT(A4790,"MMDD")&gt;VLOOKUP(R4790,SpeciesValidation!D:W,18,FALSE),TEXT(A4790,"MMDD")&lt;VLOOKUP(R4790,SpeciesValidation!D:W,19,FALSE))),"Date outside expected range for this species",""),"")))</f>
        <v/>
      </c>
      <c r="M4790" s="127" t="str">
        <f>IF(LEN(E4790&amp;"")&gt;0,IF(ISERROR(VLOOKUP(R4790,SpeciesValidation!D:I,6,FALSE)),"",VLOOKUP(R4790,SpeciesValidation!D:I,6,FALSE)),"")</f>
        <v/>
      </c>
      <c r="Q4790" s="36" t="str">
        <f>IF(LEN(E4790&amp;"")&gt;0,IF(ISERROR(VLOOKUP(E4790,SpeciesValidation!B:G,2,FALSE)=TRUE),"",VLOOKUP(E4790,SpeciesValidation!B:G,2,FALSE)),"")</f>
        <v/>
      </c>
      <c r="R4790" s="36" t="str">
        <f>IF(LEN(E4790&amp;"")&gt;0,IF(ISERROR(VLOOKUP(E4790,SpeciesLookup!B:G,4,FALSE)=TRUE),"",VLOOKUP(E4790,SpeciesLookup!B:G,4,FALSE)),"")</f>
        <v/>
      </c>
    </row>
    <row r="4791" spans="1:18" ht="13.2" x14ac:dyDescent="0.25">
      <c r="A4791" s="72"/>
      <c r="D4791" s="11"/>
      <c r="G4791" s="128" t="str">
        <f>IF(LEN(E4791&amp;"")&gt;0,IF(ISERROR(VLOOKUP(E4791,SpeciesLookup!B:G,6,FALSE)=TRUE),"",VLOOKUP(E4791,SpeciesLookup!B:G,6,FALSE)),"")</f>
        <v/>
      </c>
      <c r="H4791" s="128" t="str">
        <f>IF(LEN(E4791&amp;"")&gt;0,IF(ISERROR(VLOOKUP(E4791,SpeciesLookup!B:G,5,FALSE)=TRUE),"",VLOOKUP(E4791,SpeciesLookup!B:G,5,FALSE)),"")</f>
        <v/>
      </c>
      <c r="I4791" s="11"/>
      <c r="J4791" s="73"/>
      <c r="K4791" s="11"/>
      <c r="L4791" s="127" t="str">
        <f>TRIM(IF(ISERROR(VLOOKUP(R4791,SpeciesValidation!D:T,IF(ISNA(VLOOKUP(J4791,Validation!B$2:C$15,2,FALSE)),FALSE,VLOOKUP(J4791,Validation!B$2:C$15,2,FALSE)))),IF(LEN(E4791&amp;"")&gt;0,"",""),VLOOKUP(R4791,SpeciesValidation!D:T,VLOOKUP(J4791,Validation!B$2:C$15,2,FALSE),FALSE)) &amp; " " &amp; IF(ISERROR(IF(LEFT(J4791,1)="A",IF(IF(VLOOKUP(R4791,SpeciesValidation!D:W,20,FALSE)=FALSE,OR(TEXT(A4791,"MMDD")&lt;VLOOKUP(R4791,SpeciesValidation!D:W,18,FALSE),TEXT(A4791,"MMDD")&gt;VLOOKUP(R4791,SpeciesValidation!D:W,19,FALSE)),IF(TEXT(A4791,"MMDD")&lt;"0701",TEXT(A4791,"MMDD")&gt;VLOOKUP(R4791,SpeciesValidation!D:W,18,FALSE),TEXT(A4791,"MMDD")&lt;VLOOKUP(R4791,SpeciesValidation!D:W,19,FALSE))),"Date outside expected range for this species",""),"")),"",IF(LEFT(J4791,1)="A",IF(IF(VLOOKUP(R4791,SpeciesValidation!D:W,20,FALSE)=FALSE,OR(TEXT(A4791,"MMDD")&lt;VLOOKUP(R4791,SpeciesValidation!D:W,18,FALSE),TEXT(A4791,"MMDD")&gt;VLOOKUP(R4791,SpeciesValidation!D:W,19,FALSE)),IF(TEXT(A4791,"MMDD")&lt;"0701",TEXT(A4791,"MMDD")&gt;VLOOKUP(R4791,SpeciesValidation!D:W,18,FALSE),TEXT(A4791,"MMDD")&lt;VLOOKUP(R4791,SpeciesValidation!D:W,19,FALSE))),"Date outside expected range for this species",""),"")))</f>
        <v/>
      </c>
      <c r="M4791" s="127" t="str">
        <f>IF(LEN(E4791&amp;"")&gt;0,IF(ISERROR(VLOOKUP(R4791,SpeciesValidation!D:I,6,FALSE)),"",VLOOKUP(R4791,SpeciesValidation!D:I,6,FALSE)),"")</f>
        <v/>
      </c>
      <c r="Q4791" s="36" t="str">
        <f>IF(LEN(E4791&amp;"")&gt;0,IF(ISERROR(VLOOKUP(E4791,SpeciesValidation!B:G,2,FALSE)=TRUE),"",VLOOKUP(E4791,SpeciesValidation!B:G,2,FALSE)),"")</f>
        <v/>
      </c>
      <c r="R4791" s="36" t="str">
        <f>IF(LEN(E4791&amp;"")&gt;0,IF(ISERROR(VLOOKUP(E4791,SpeciesLookup!B:G,4,FALSE)=TRUE),"",VLOOKUP(E4791,SpeciesLookup!B:G,4,FALSE)),"")</f>
        <v/>
      </c>
    </row>
    <row r="4792" spans="1:18" ht="13.2" x14ac:dyDescent="0.25">
      <c r="A4792" s="72"/>
      <c r="D4792" s="11"/>
      <c r="G4792" s="128" t="str">
        <f>IF(LEN(E4792&amp;"")&gt;0,IF(ISERROR(VLOOKUP(E4792,SpeciesLookup!B:G,6,FALSE)=TRUE),"",VLOOKUP(E4792,SpeciesLookup!B:G,6,FALSE)),"")</f>
        <v/>
      </c>
      <c r="H4792" s="128" t="str">
        <f>IF(LEN(E4792&amp;"")&gt;0,IF(ISERROR(VLOOKUP(E4792,SpeciesLookup!B:G,5,FALSE)=TRUE),"",VLOOKUP(E4792,SpeciesLookup!B:G,5,FALSE)),"")</f>
        <v/>
      </c>
      <c r="I4792" s="11"/>
      <c r="J4792" s="73"/>
      <c r="K4792" s="11"/>
      <c r="L4792" s="127" t="str">
        <f>TRIM(IF(ISERROR(VLOOKUP(R4792,SpeciesValidation!D:T,IF(ISNA(VLOOKUP(J4792,Validation!B$2:C$15,2,FALSE)),FALSE,VLOOKUP(J4792,Validation!B$2:C$15,2,FALSE)))),IF(LEN(E4792&amp;"")&gt;0,"",""),VLOOKUP(R4792,SpeciesValidation!D:T,VLOOKUP(J4792,Validation!B$2:C$15,2,FALSE),FALSE)) &amp; " " &amp; IF(ISERROR(IF(LEFT(J4792,1)="A",IF(IF(VLOOKUP(R4792,SpeciesValidation!D:W,20,FALSE)=FALSE,OR(TEXT(A4792,"MMDD")&lt;VLOOKUP(R4792,SpeciesValidation!D:W,18,FALSE),TEXT(A4792,"MMDD")&gt;VLOOKUP(R4792,SpeciesValidation!D:W,19,FALSE)),IF(TEXT(A4792,"MMDD")&lt;"0701",TEXT(A4792,"MMDD")&gt;VLOOKUP(R4792,SpeciesValidation!D:W,18,FALSE),TEXT(A4792,"MMDD")&lt;VLOOKUP(R4792,SpeciesValidation!D:W,19,FALSE))),"Date outside expected range for this species",""),"")),"",IF(LEFT(J4792,1)="A",IF(IF(VLOOKUP(R4792,SpeciesValidation!D:W,20,FALSE)=FALSE,OR(TEXT(A4792,"MMDD")&lt;VLOOKUP(R4792,SpeciesValidation!D:W,18,FALSE),TEXT(A4792,"MMDD")&gt;VLOOKUP(R4792,SpeciesValidation!D:W,19,FALSE)),IF(TEXT(A4792,"MMDD")&lt;"0701",TEXT(A4792,"MMDD")&gt;VLOOKUP(R4792,SpeciesValidation!D:W,18,FALSE),TEXT(A4792,"MMDD")&lt;VLOOKUP(R4792,SpeciesValidation!D:W,19,FALSE))),"Date outside expected range for this species",""),"")))</f>
        <v/>
      </c>
      <c r="M4792" s="127" t="str">
        <f>IF(LEN(E4792&amp;"")&gt;0,IF(ISERROR(VLOOKUP(R4792,SpeciesValidation!D:I,6,FALSE)),"",VLOOKUP(R4792,SpeciesValidation!D:I,6,FALSE)),"")</f>
        <v/>
      </c>
      <c r="Q4792" s="36" t="str">
        <f>IF(LEN(E4792&amp;"")&gt;0,IF(ISERROR(VLOOKUP(E4792,SpeciesValidation!B:G,2,FALSE)=TRUE),"",VLOOKUP(E4792,SpeciesValidation!B:G,2,FALSE)),"")</f>
        <v/>
      </c>
      <c r="R4792" s="36" t="str">
        <f>IF(LEN(E4792&amp;"")&gt;0,IF(ISERROR(VLOOKUP(E4792,SpeciesLookup!B:G,4,FALSE)=TRUE),"",VLOOKUP(E4792,SpeciesLookup!B:G,4,FALSE)),"")</f>
        <v/>
      </c>
    </row>
    <row r="4793" spans="1:18" ht="13.2" x14ac:dyDescent="0.25">
      <c r="A4793" s="72"/>
      <c r="D4793" s="11"/>
      <c r="G4793" s="128" t="str">
        <f>IF(LEN(E4793&amp;"")&gt;0,IF(ISERROR(VLOOKUP(E4793,SpeciesLookup!B:G,6,FALSE)=TRUE),"",VLOOKUP(E4793,SpeciesLookup!B:G,6,FALSE)),"")</f>
        <v/>
      </c>
      <c r="H4793" s="128" t="str">
        <f>IF(LEN(E4793&amp;"")&gt;0,IF(ISERROR(VLOOKUP(E4793,SpeciesLookup!B:G,5,FALSE)=TRUE),"",VLOOKUP(E4793,SpeciesLookup!B:G,5,FALSE)),"")</f>
        <v/>
      </c>
      <c r="I4793" s="11"/>
      <c r="J4793" s="73"/>
      <c r="K4793" s="11"/>
      <c r="L4793" s="127" t="str">
        <f>TRIM(IF(ISERROR(VLOOKUP(R4793,SpeciesValidation!D:T,IF(ISNA(VLOOKUP(J4793,Validation!B$2:C$15,2,FALSE)),FALSE,VLOOKUP(J4793,Validation!B$2:C$15,2,FALSE)))),IF(LEN(E4793&amp;"")&gt;0,"",""),VLOOKUP(R4793,SpeciesValidation!D:T,VLOOKUP(J4793,Validation!B$2:C$15,2,FALSE),FALSE)) &amp; " " &amp; IF(ISERROR(IF(LEFT(J4793,1)="A",IF(IF(VLOOKUP(R4793,SpeciesValidation!D:W,20,FALSE)=FALSE,OR(TEXT(A4793,"MMDD")&lt;VLOOKUP(R4793,SpeciesValidation!D:W,18,FALSE),TEXT(A4793,"MMDD")&gt;VLOOKUP(R4793,SpeciesValidation!D:W,19,FALSE)),IF(TEXT(A4793,"MMDD")&lt;"0701",TEXT(A4793,"MMDD")&gt;VLOOKUP(R4793,SpeciesValidation!D:W,18,FALSE),TEXT(A4793,"MMDD")&lt;VLOOKUP(R4793,SpeciesValidation!D:W,19,FALSE))),"Date outside expected range for this species",""),"")),"",IF(LEFT(J4793,1)="A",IF(IF(VLOOKUP(R4793,SpeciesValidation!D:W,20,FALSE)=FALSE,OR(TEXT(A4793,"MMDD")&lt;VLOOKUP(R4793,SpeciesValidation!D:W,18,FALSE),TEXT(A4793,"MMDD")&gt;VLOOKUP(R4793,SpeciesValidation!D:W,19,FALSE)),IF(TEXT(A4793,"MMDD")&lt;"0701",TEXT(A4793,"MMDD")&gt;VLOOKUP(R4793,SpeciesValidation!D:W,18,FALSE),TEXT(A4793,"MMDD")&lt;VLOOKUP(R4793,SpeciesValidation!D:W,19,FALSE))),"Date outside expected range for this species",""),"")))</f>
        <v/>
      </c>
      <c r="M4793" s="127" t="str">
        <f>IF(LEN(E4793&amp;"")&gt;0,IF(ISERROR(VLOOKUP(R4793,SpeciesValidation!D:I,6,FALSE)),"",VLOOKUP(R4793,SpeciesValidation!D:I,6,FALSE)),"")</f>
        <v/>
      </c>
      <c r="Q4793" s="36" t="str">
        <f>IF(LEN(E4793&amp;"")&gt;0,IF(ISERROR(VLOOKUP(E4793,SpeciesValidation!B:G,2,FALSE)=TRUE),"",VLOOKUP(E4793,SpeciesValidation!B:G,2,FALSE)),"")</f>
        <v/>
      </c>
      <c r="R4793" s="36" t="str">
        <f>IF(LEN(E4793&amp;"")&gt;0,IF(ISERROR(VLOOKUP(E4793,SpeciesLookup!B:G,4,FALSE)=TRUE),"",VLOOKUP(E4793,SpeciesLookup!B:G,4,FALSE)),"")</f>
        <v/>
      </c>
    </row>
    <row r="4794" spans="1:18" ht="13.2" x14ac:dyDescent="0.25">
      <c r="A4794" s="72"/>
      <c r="D4794" s="11"/>
      <c r="G4794" s="128" t="str">
        <f>IF(LEN(E4794&amp;"")&gt;0,IF(ISERROR(VLOOKUP(E4794,SpeciesLookup!B:G,6,FALSE)=TRUE),"",VLOOKUP(E4794,SpeciesLookup!B:G,6,FALSE)),"")</f>
        <v/>
      </c>
      <c r="H4794" s="128" t="str">
        <f>IF(LEN(E4794&amp;"")&gt;0,IF(ISERROR(VLOOKUP(E4794,SpeciesLookup!B:G,5,FALSE)=TRUE),"",VLOOKUP(E4794,SpeciesLookup!B:G,5,FALSE)),"")</f>
        <v/>
      </c>
      <c r="I4794" s="11"/>
      <c r="J4794" s="73"/>
      <c r="K4794" s="11"/>
      <c r="L4794" s="127" t="str">
        <f>TRIM(IF(ISERROR(VLOOKUP(R4794,SpeciesValidation!D:T,IF(ISNA(VLOOKUP(J4794,Validation!B$2:C$15,2,FALSE)),FALSE,VLOOKUP(J4794,Validation!B$2:C$15,2,FALSE)))),IF(LEN(E4794&amp;"")&gt;0,"",""),VLOOKUP(R4794,SpeciesValidation!D:T,VLOOKUP(J4794,Validation!B$2:C$15,2,FALSE),FALSE)) &amp; " " &amp; IF(ISERROR(IF(LEFT(J4794,1)="A",IF(IF(VLOOKUP(R4794,SpeciesValidation!D:W,20,FALSE)=FALSE,OR(TEXT(A4794,"MMDD")&lt;VLOOKUP(R4794,SpeciesValidation!D:W,18,FALSE),TEXT(A4794,"MMDD")&gt;VLOOKUP(R4794,SpeciesValidation!D:W,19,FALSE)),IF(TEXT(A4794,"MMDD")&lt;"0701",TEXT(A4794,"MMDD")&gt;VLOOKUP(R4794,SpeciesValidation!D:W,18,FALSE),TEXT(A4794,"MMDD")&lt;VLOOKUP(R4794,SpeciesValidation!D:W,19,FALSE))),"Date outside expected range for this species",""),"")),"",IF(LEFT(J4794,1)="A",IF(IF(VLOOKUP(R4794,SpeciesValidation!D:W,20,FALSE)=FALSE,OR(TEXT(A4794,"MMDD")&lt;VLOOKUP(R4794,SpeciesValidation!D:W,18,FALSE),TEXT(A4794,"MMDD")&gt;VLOOKUP(R4794,SpeciesValidation!D:W,19,FALSE)),IF(TEXT(A4794,"MMDD")&lt;"0701",TEXT(A4794,"MMDD")&gt;VLOOKUP(R4794,SpeciesValidation!D:W,18,FALSE),TEXT(A4794,"MMDD")&lt;VLOOKUP(R4794,SpeciesValidation!D:W,19,FALSE))),"Date outside expected range for this species",""),"")))</f>
        <v/>
      </c>
      <c r="M4794" s="127" t="str">
        <f>IF(LEN(E4794&amp;"")&gt;0,IF(ISERROR(VLOOKUP(R4794,SpeciesValidation!D:I,6,FALSE)),"",VLOOKUP(R4794,SpeciesValidation!D:I,6,FALSE)),"")</f>
        <v/>
      </c>
      <c r="Q4794" s="36" t="str">
        <f>IF(LEN(E4794&amp;"")&gt;0,IF(ISERROR(VLOOKUP(E4794,SpeciesValidation!B:G,2,FALSE)=TRUE),"",VLOOKUP(E4794,SpeciesValidation!B:G,2,FALSE)),"")</f>
        <v/>
      </c>
      <c r="R4794" s="36" t="str">
        <f>IF(LEN(E4794&amp;"")&gt;0,IF(ISERROR(VLOOKUP(E4794,SpeciesLookup!B:G,4,FALSE)=TRUE),"",VLOOKUP(E4794,SpeciesLookup!B:G,4,FALSE)),"")</f>
        <v/>
      </c>
    </row>
    <row r="4795" spans="1:18" ht="13.2" x14ac:dyDescent="0.25">
      <c r="A4795" s="72"/>
      <c r="D4795" s="11"/>
      <c r="G4795" s="128" t="str">
        <f>IF(LEN(E4795&amp;"")&gt;0,IF(ISERROR(VLOOKUP(E4795,SpeciesLookup!B:G,6,FALSE)=TRUE),"",VLOOKUP(E4795,SpeciesLookup!B:G,6,FALSE)),"")</f>
        <v/>
      </c>
      <c r="H4795" s="128" t="str">
        <f>IF(LEN(E4795&amp;"")&gt;0,IF(ISERROR(VLOOKUP(E4795,SpeciesLookup!B:G,5,FALSE)=TRUE),"",VLOOKUP(E4795,SpeciesLookup!B:G,5,FALSE)),"")</f>
        <v/>
      </c>
      <c r="I4795" s="11"/>
      <c r="J4795" s="73"/>
      <c r="K4795" s="11"/>
      <c r="L4795" s="127" t="str">
        <f>TRIM(IF(ISERROR(VLOOKUP(R4795,SpeciesValidation!D:T,IF(ISNA(VLOOKUP(J4795,Validation!B$2:C$15,2,FALSE)),FALSE,VLOOKUP(J4795,Validation!B$2:C$15,2,FALSE)))),IF(LEN(E4795&amp;"")&gt;0,"",""),VLOOKUP(R4795,SpeciesValidation!D:T,VLOOKUP(J4795,Validation!B$2:C$15,2,FALSE),FALSE)) &amp; " " &amp; IF(ISERROR(IF(LEFT(J4795,1)="A",IF(IF(VLOOKUP(R4795,SpeciesValidation!D:W,20,FALSE)=FALSE,OR(TEXT(A4795,"MMDD")&lt;VLOOKUP(R4795,SpeciesValidation!D:W,18,FALSE),TEXT(A4795,"MMDD")&gt;VLOOKUP(R4795,SpeciesValidation!D:W,19,FALSE)),IF(TEXT(A4795,"MMDD")&lt;"0701",TEXT(A4795,"MMDD")&gt;VLOOKUP(R4795,SpeciesValidation!D:W,18,FALSE),TEXT(A4795,"MMDD")&lt;VLOOKUP(R4795,SpeciesValidation!D:W,19,FALSE))),"Date outside expected range for this species",""),"")),"",IF(LEFT(J4795,1)="A",IF(IF(VLOOKUP(R4795,SpeciesValidation!D:W,20,FALSE)=FALSE,OR(TEXT(A4795,"MMDD")&lt;VLOOKUP(R4795,SpeciesValidation!D:W,18,FALSE),TEXT(A4795,"MMDD")&gt;VLOOKUP(R4795,SpeciesValidation!D:W,19,FALSE)),IF(TEXT(A4795,"MMDD")&lt;"0701",TEXT(A4795,"MMDD")&gt;VLOOKUP(R4795,SpeciesValidation!D:W,18,FALSE),TEXT(A4795,"MMDD")&lt;VLOOKUP(R4795,SpeciesValidation!D:W,19,FALSE))),"Date outside expected range for this species",""),"")))</f>
        <v/>
      </c>
      <c r="M4795" s="127" t="str">
        <f>IF(LEN(E4795&amp;"")&gt;0,IF(ISERROR(VLOOKUP(R4795,SpeciesValidation!D:I,6,FALSE)),"",VLOOKUP(R4795,SpeciesValidation!D:I,6,FALSE)),"")</f>
        <v/>
      </c>
      <c r="Q4795" s="36" t="str">
        <f>IF(LEN(E4795&amp;"")&gt;0,IF(ISERROR(VLOOKUP(E4795,SpeciesValidation!B:G,2,FALSE)=TRUE),"",VLOOKUP(E4795,SpeciesValidation!B:G,2,FALSE)),"")</f>
        <v/>
      </c>
      <c r="R4795" s="36" t="str">
        <f>IF(LEN(E4795&amp;"")&gt;0,IF(ISERROR(VLOOKUP(E4795,SpeciesLookup!B:G,4,FALSE)=TRUE),"",VLOOKUP(E4795,SpeciesLookup!B:G,4,FALSE)),"")</f>
        <v/>
      </c>
    </row>
    <row r="4796" spans="1:18" ht="13.2" x14ac:dyDescent="0.25">
      <c r="A4796" s="72"/>
      <c r="D4796" s="11"/>
      <c r="G4796" s="128" t="str">
        <f>IF(LEN(E4796&amp;"")&gt;0,IF(ISERROR(VLOOKUP(E4796,SpeciesLookup!B:G,6,FALSE)=TRUE),"",VLOOKUP(E4796,SpeciesLookup!B:G,6,FALSE)),"")</f>
        <v/>
      </c>
      <c r="H4796" s="128" t="str">
        <f>IF(LEN(E4796&amp;"")&gt;0,IF(ISERROR(VLOOKUP(E4796,SpeciesLookup!B:G,5,FALSE)=TRUE),"",VLOOKUP(E4796,SpeciesLookup!B:G,5,FALSE)),"")</f>
        <v/>
      </c>
      <c r="I4796" s="11"/>
      <c r="J4796" s="73"/>
      <c r="K4796" s="11"/>
      <c r="L4796" s="127" t="str">
        <f>TRIM(IF(ISERROR(VLOOKUP(R4796,SpeciesValidation!D:T,IF(ISNA(VLOOKUP(J4796,Validation!B$2:C$15,2,FALSE)),FALSE,VLOOKUP(J4796,Validation!B$2:C$15,2,FALSE)))),IF(LEN(E4796&amp;"")&gt;0,"",""),VLOOKUP(R4796,SpeciesValidation!D:T,VLOOKUP(J4796,Validation!B$2:C$15,2,FALSE),FALSE)) &amp; " " &amp; IF(ISERROR(IF(LEFT(J4796,1)="A",IF(IF(VLOOKUP(R4796,SpeciesValidation!D:W,20,FALSE)=FALSE,OR(TEXT(A4796,"MMDD")&lt;VLOOKUP(R4796,SpeciesValidation!D:W,18,FALSE),TEXT(A4796,"MMDD")&gt;VLOOKUP(R4796,SpeciesValidation!D:W,19,FALSE)),IF(TEXT(A4796,"MMDD")&lt;"0701",TEXT(A4796,"MMDD")&gt;VLOOKUP(R4796,SpeciesValidation!D:W,18,FALSE),TEXT(A4796,"MMDD")&lt;VLOOKUP(R4796,SpeciesValidation!D:W,19,FALSE))),"Date outside expected range for this species",""),"")),"",IF(LEFT(J4796,1)="A",IF(IF(VLOOKUP(R4796,SpeciesValidation!D:W,20,FALSE)=FALSE,OR(TEXT(A4796,"MMDD")&lt;VLOOKUP(R4796,SpeciesValidation!D:W,18,FALSE),TEXT(A4796,"MMDD")&gt;VLOOKUP(R4796,SpeciesValidation!D:W,19,FALSE)),IF(TEXT(A4796,"MMDD")&lt;"0701",TEXT(A4796,"MMDD")&gt;VLOOKUP(R4796,SpeciesValidation!D:W,18,FALSE),TEXT(A4796,"MMDD")&lt;VLOOKUP(R4796,SpeciesValidation!D:W,19,FALSE))),"Date outside expected range for this species",""),"")))</f>
        <v/>
      </c>
      <c r="M4796" s="127" t="str">
        <f>IF(LEN(E4796&amp;"")&gt;0,IF(ISERROR(VLOOKUP(R4796,SpeciesValidation!D:I,6,FALSE)),"",VLOOKUP(R4796,SpeciesValidation!D:I,6,FALSE)),"")</f>
        <v/>
      </c>
      <c r="Q4796" s="36" t="str">
        <f>IF(LEN(E4796&amp;"")&gt;0,IF(ISERROR(VLOOKUP(E4796,SpeciesValidation!B:G,2,FALSE)=TRUE),"",VLOOKUP(E4796,SpeciesValidation!B:G,2,FALSE)),"")</f>
        <v/>
      </c>
      <c r="R4796" s="36" t="str">
        <f>IF(LEN(E4796&amp;"")&gt;0,IF(ISERROR(VLOOKUP(E4796,SpeciesLookup!B:G,4,FALSE)=TRUE),"",VLOOKUP(E4796,SpeciesLookup!B:G,4,FALSE)),"")</f>
        <v/>
      </c>
    </row>
    <row r="4797" spans="1:18" ht="13.2" x14ac:dyDescent="0.25">
      <c r="A4797" s="72"/>
      <c r="D4797" s="11"/>
      <c r="G4797" s="128" t="str">
        <f>IF(LEN(E4797&amp;"")&gt;0,IF(ISERROR(VLOOKUP(E4797,SpeciesLookup!B:G,6,FALSE)=TRUE),"",VLOOKUP(E4797,SpeciesLookup!B:G,6,FALSE)),"")</f>
        <v/>
      </c>
      <c r="H4797" s="128" t="str">
        <f>IF(LEN(E4797&amp;"")&gt;0,IF(ISERROR(VLOOKUP(E4797,SpeciesLookup!B:G,5,FALSE)=TRUE),"",VLOOKUP(E4797,SpeciesLookup!B:G,5,FALSE)),"")</f>
        <v/>
      </c>
      <c r="I4797" s="11"/>
      <c r="J4797" s="73"/>
      <c r="K4797" s="11"/>
      <c r="L4797" s="127" t="str">
        <f>TRIM(IF(ISERROR(VLOOKUP(R4797,SpeciesValidation!D:T,IF(ISNA(VLOOKUP(J4797,Validation!B$2:C$15,2,FALSE)),FALSE,VLOOKUP(J4797,Validation!B$2:C$15,2,FALSE)))),IF(LEN(E4797&amp;"")&gt;0,"",""),VLOOKUP(R4797,SpeciesValidation!D:T,VLOOKUP(J4797,Validation!B$2:C$15,2,FALSE),FALSE)) &amp; " " &amp; IF(ISERROR(IF(LEFT(J4797,1)="A",IF(IF(VLOOKUP(R4797,SpeciesValidation!D:W,20,FALSE)=FALSE,OR(TEXT(A4797,"MMDD")&lt;VLOOKUP(R4797,SpeciesValidation!D:W,18,FALSE),TEXT(A4797,"MMDD")&gt;VLOOKUP(R4797,SpeciesValidation!D:W,19,FALSE)),IF(TEXT(A4797,"MMDD")&lt;"0701",TEXT(A4797,"MMDD")&gt;VLOOKUP(R4797,SpeciesValidation!D:W,18,FALSE),TEXT(A4797,"MMDD")&lt;VLOOKUP(R4797,SpeciesValidation!D:W,19,FALSE))),"Date outside expected range for this species",""),"")),"",IF(LEFT(J4797,1)="A",IF(IF(VLOOKUP(R4797,SpeciesValidation!D:W,20,FALSE)=FALSE,OR(TEXT(A4797,"MMDD")&lt;VLOOKUP(R4797,SpeciesValidation!D:W,18,FALSE),TEXT(A4797,"MMDD")&gt;VLOOKUP(R4797,SpeciesValidation!D:W,19,FALSE)),IF(TEXT(A4797,"MMDD")&lt;"0701",TEXT(A4797,"MMDD")&gt;VLOOKUP(R4797,SpeciesValidation!D:W,18,FALSE),TEXT(A4797,"MMDD")&lt;VLOOKUP(R4797,SpeciesValidation!D:W,19,FALSE))),"Date outside expected range for this species",""),"")))</f>
        <v/>
      </c>
      <c r="M4797" s="127" t="str">
        <f>IF(LEN(E4797&amp;"")&gt;0,IF(ISERROR(VLOOKUP(R4797,SpeciesValidation!D:I,6,FALSE)),"",VLOOKUP(R4797,SpeciesValidation!D:I,6,FALSE)),"")</f>
        <v/>
      </c>
      <c r="Q4797" s="36" t="str">
        <f>IF(LEN(E4797&amp;"")&gt;0,IF(ISERROR(VLOOKUP(E4797,SpeciesValidation!B:G,2,FALSE)=TRUE),"",VLOOKUP(E4797,SpeciesValidation!B:G,2,FALSE)),"")</f>
        <v/>
      </c>
      <c r="R4797" s="36" t="str">
        <f>IF(LEN(E4797&amp;"")&gt;0,IF(ISERROR(VLOOKUP(E4797,SpeciesLookup!B:G,4,FALSE)=TRUE),"",VLOOKUP(E4797,SpeciesLookup!B:G,4,FALSE)),"")</f>
        <v/>
      </c>
    </row>
    <row r="4798" spans="1:18" ht="13.2" x14ac:dyDescent="0.25">
      <c r="A4798" s="72"/>
      <c r="D4798" s="11"/>
      <c r="G4798" s="128" t="str">
        <f>IF(LEN(E4798&amp;"")&gt;0,IF(ISERROR(VLOOKUP(E4798,SpeciesLookup!B:G,6,FALSE)=TRUE),"",VLOOKUP(E4798,SpeciesLookup!B:G,6,FALSE)),"")</f>
        <v/>
      </c>
      <c r="H4798" s="128" t="str">
        <f>IF(LEN(E4798&amp;"")&gt;0,IF(ISERROR(VLOOKUP(E4798,SpeciesLookup!B:G,5,FALSE)=TRUE),"",VLOOKUP(E4798,SpeciesLookup!B:G,5,FALSE)),"")</f>
        <v/>
      </c>
      <c r="I4798" s="11"/>
      <c r="J4798" s="73"/>
      <c r="K4798" s="11"/>
      <c r="L4798" s="127" t="str">
        <f>TRIM(IF(ISERROR(VLOOKUP(R4798,SpeciesValidation!D:T,IF(ISNA(VLOOKUP(J4798,Validation!B$2:C$15,2,FALSE)),FALSE,VLOOKUP(J4798,Validation!B$2:C$15,2,FALSE)))),IF(LEN(E4798&amp;"")&gt;0,"",""),VLOOKUP(R4798,SpeciesValidation!D:T,VLOOKUP(J4798,Validation!B$2:C$15,2,FALSE),FALSE)) &amp; " " &amp; IF(ISERROR(IF(LEFT(J4798,1)="A",IF(IF(VLOOKUP(R4798,SpeciesValidation!D:W,20,FALSE)=FALSE,OR(TEXT(A4798,"MMDD")&lt;VLOOKUP(R4798,SpeciesValidation!D:W,18,FALSE),TEXT(A4798,"MMDD")&gt;VLOOKUP(R4798,SpeciesValidation!D:W,19,FALSE)),IF(TEXT(A4798,"MMDD")&lt;"0701",TEXT(A4798,"MMDD")&gt;VLOOKUP(R4798,SpeciesValidation!D:W,18,FALSE),TEXT(A4798,"MMDD")&lt;VLOOKUP(R4798,SpeciesValidation!D:W,19,FALSE))),"Date outside expected range for this species",""),"")),"",IF(LEFT(J4798,1)="A",IF(IF(VLOOKUP(R4798,SpeciesValidation!D:W,20,FALSE)=FALSE,OR(TEXT(A4798,"MMDD")&lt;VLOOKUP(R4798,SpeciesValidation!D:W,18,FALSE),TEXT(A4798,"MMDD")&gt;VLOOKUP(R4798,SpeciesValidation!D:W,19,FALSE)),IF(TEXT(A4798,"MMDD")&lt;"0701",TEXT(A4798,"MMDD")&gt;VLOOKUP(R4798,SpeciesValidation!D:W,18,FALSE),TEXT(A4798,"MMDD")&lt;VLOOKUP(R4798,SpeciesValidation!D:W,19,FALSE))),"Date outside expected range for this species",""),"")))</f>
        <v/>
      </c>
      <c r="M4798" s="127" t="str">
        <f>IF(LEN(E4798&amp;"")&gt;0,IF(ISERROR(VLOOKUP(R4798,SpeciesValidation!D:I,6,FALSE)),"",VLOOKUP(R4798,SpeciesValidation!D:I,6,FALSE)),"")</f>
        <v/>
      </c>
      <c r="Q4798" s="36" t="str">
        <f>IF(LEN(E4798&amp;"")&gt;0,IF(ISERROR(VLOOKUP(E4798,SpeciesValidation!B:G,2,FALSE)=TRUE),"",VLOOKUP(E4798,SpeciesValidation!B:G,2,FALSE)),"")</f>
        <v/>
      </c>
      <c r="R4798" s="36" t="str">
        <f>IF(LEN(E4798&amp;"")&gt;0,IF(ISERROR(VLOOKUP(E4798,SpeciesLookup!B:G,4,FALSE)=TRUE),"",VLOOKUP(E4798,SpeciesLookup!B:G,4,FALSE)),"")</f>
        <v/>
      </c>
    </row>
    <row r="4799" spans="1:18" ht="13.2" x14ac:dyDescent="0.25">
      <c r="A4799" s="72"/>
      <c r="D4799" s="11"/>
      <c r="G4799" s="128" t="str">
        <f>IF(LEN(E4799&amp;"")&gt;0,IF(ISERROR(VLOOKUP(E4799,SpeciesLookup!B:G,6,FALSE)=TRUE),"",VLOOKUP(E4799,SpeciesLookup!B:G,6,FALSE)),"")</f>
        <v/>
      </c>
      <c r="H4799" s="128" t="str">
        <f>IF(LEN(E4799&amp;"")&gt;0,IF(ISERROR(VLOOKUP(E4799,SpeciesLookup!B:G,5,FALSE)=TRUE),"",VLOOKUP(E4799,SpeciesLookup!B:G,5,FALSE)),"")</f>
        <v/>
      </c>
      <c r="I4799" s="11"/>
      <c r="J4799" s="73"/>
      <c r="K4799" s="11"/>
      <c r="L4799" s="127" t="str">
        <f>TRIM(IF(ISERROR(VLOOKUP(R4799,SpeciesValidation!D:T,IF(ISNA(VLOOKUP(J4799,Validation!B$2:C$15,2,FALSE)),FALSE,VLOOKUP(J4799,Validation!B$2:C$15,2,FALSE)))),IF(LEN(E4799&amp;"")&gt;0,"",""),VLOOKUP(R4799,SpeciesValidation!D:T,VLOOKUP(J4799,Validation!B$2:C$15,2,FALSE),FALSE)) &amp; " " &amp; IF(ISERROR(IF(LEFT(J4799,1)="A",IF(IF(VLOOKUP(R4799,SpeciesValidation!D:W,20,FALSE)=FALSE,OR(TEXT(A4799,"MMDD")&lt;VLOOKUP(R4799,SpeciesValidation!D:W,18,FALSE),TEXT(A4799,"MMDD")&gt;VLOOKUP(R4799,SpeciesValidation!D:W,19,FALSE)),IF(TEXT(A4799,"MMDD")&lt;"0701",TEXT(A4799,"MMDD")&gt;VLOOKUP(R4799,SpeciesValidation!D:W,18,FALSE),TEXT(A4799,"MMDD")&lt;VLOOKUP(R4799,SpeciesValidation!D:W,19,FALSE))),"Date outside expected range for this species",""),"")),"",IF(LEFT(J4799,1)="A",IF(IF(VLOOKUP(R4799,SpeciesValidation!D:W,20,FALSE)=FALSE,OR(TEXT(A4799,"MMDD")&lt;VLOOKUP(R4799,SpeciesValidation!D:W,18,FALSE),TEXT(A4799,"MMDD")&gt;VLOOKUP(R4799,SpeciesValidation!D:W,19,FALSE)),IF(TEXT(A4799,"MMDD")&lt;"0701",TEXT(A4799,"MMDD")&gt;VLOOKUP(R4799,SpeciesValidation!D:W,18,FALSE),TEXT(A4799,"MMDD")&lt;VLOOKUP(R4799,SpeciesValidation!D:W,19,FALSE))),"Date outside expected range for this species",""),"")))</f>
        <v/>
      </c>
      <c r="M4799" s="127" t="str">
        <f>IF(LEN(E4799&amp;"")&gt;0,IF(ISERROR(VLOOKUP(R4799,SpeciesValidation!D:I,6,FALSE)),"",VLOOKUP(R4799,SpeciesValidation!D:I,6,FALSE)),"")</f>
        <v/>
      </c>
      <c r="Q4799" s="36" t="str">
        <f>IF(LEN(E4799&amp;"")&gt;0,IF(ISERROR(VLOOKUP(E4799,SpeciesValidation!B:G,2,FALSE)=TRUE),"",VLOOKUP(E4799,SpeciesValidation!B:G,2,FALSE)),"")</f>
        <v/>
      </c>
      <c r="R4799" s="36" t="str">
        <f>IF(LEN(E4799&amp;"")&gt;0,IF(ISERROR(VLOOKUP(E4799,SpeciesLookup!B:G,4,FALSE)=TRUE),"",VLOOKUP(E4799,SpeciesLookup!B:G,4,FALSE)),"")</f>
        <v/>
      </c>
    </row>
    <row r="4800" spans="1:18" ht="13.2" x14ac:dyDescent="0.25">
      <c r="A4800" s="72"/>
      <c r="D4800" s="11"/>
      <c r="G4800" s="128" t="str">
        <f>IF(LEN(E4800&amp;"")&gt;0,IF(ISERROR(VLOOKUP(E4800,SpeciesLookup!B:G,6,FALSE)=TRUE),"",VLOOKUP(E4800,SpeciesLookup!B:G,6,FALSE)),"")</f>
        <v/>
      </c>
      <c r="H4800" s="128" t="str">
        <f>IF(LEN(E4800&amp;"")&gt;0,IF(ISERROR(VLOOKUP(E4800,SpeciesLookup!B:G,5,FALSE)=TRUE),"",VLOOKUP(E4800,SpeciesLookup!B:G,5,FALSE)),"")</f>
        <v/>
      </c>
      <c r="I4800" s="11"/>
      <c r="J4800" s="73"/>
      <c r="K4800" s="11"/>
      <c r="L4800" s="127" t="str">
        <f>TRIM(IF(ISERROR(VLOOKUP(R4800,SpeciesValidation!D:T,IF(ISNA(VLOOKUP(J4800,Validation!B$2:C$15,2,FALSE)),FALSE,VLOOKUP(J4800,Validation!B$2:C$15,2,FALSE)))),IF(LEN(E4800&amp;"")&gt;0,"",""),VLOOKUP(R4800,SpeciesValidation!D:T,VLOOKUP(J4800,Validation!B$2:C$15,2,FALSE),FALSE)) &amp; " " &amp; IF(ISERROR(IF(LEFT(J4800,1)="A",IF(IF(VLOOKUP(R4800,SpeciesValidation!D:W,20,FALSE)=FALSE,OR(TEXT(A4800,"MMDD")&lt;VLOOKUP(R4800,SpeciesValidation!D:W,18,FALSE),TEXT(A4800,"MMDD")&gt;VLOOKUP(R4800,SpeciesValidation!D:W,19,FALSE)),IF(TEXT(A4800,"MMDD")&lt;"0701",TEXT(A4800,"MMDD")&gt;VLOOKUP(R4800,SpeciesValidation!D:W,18,FALSE),TEXT(A4800,"MMDD")&lt;VLOOKUP(R4800,SpeciesValidation!D:W,19,FALSE))),"Date outside expected range for this species",""),"")),"",IF(LEFT(J4800,1)="A",IF(IF(VLOOKUP(R4800,SpeciesValidation!D:W,20,FALSE)=FALSE,OR(TEXT(A4800,"MMDD")&lt;VLOOKUP(R4800,SpeciesValidation!D:W,18,FALSE),TEXT(A4800,"MMDD")&gt;VLOOKUP(R4800,SpeciesValidation!D:W,19,FALSE)),IF(TEXT(A4800,"MMDD")&lt;"0701",TEXT(A4800,"MMDD")&gt;VLOOKUP(R4800,SpeciesValidation!D:W,18,FALSE),TEXT(A4800,"MMDD")&lt;VLOOKUP(R4800,SpeciesValidation!D:W,19,FALSE))),"Date outside expected range for this species",""),"")))</f>
        <v/>
      </c>
      <c r="M4800" s="127" t="str">
        <f>IF(LEN(E4800&amp;"")&gt;0,IF(ISERROR(VLOOKUP(R4800,SpeciesValidation!D:I,6,FALSE)),"",VLOOKUP(R4800,SpeciesValidation!D:I,6,FALSE)),"")</f>
        <v/>
      </c>
      <c r="Q4800" s="36" t="str">
        <f>IF(LEN(E4800&amp;"")&gt;0,IF(ISERROR(VLOOKUP(E4800,SpeciesValidation!B:G,2,FALSE)=TRUE),"",VLOOKUP(E4800,SpeciesValidation!B:G,2,FALSE)),"")</f>
        <v/>
      </c>
      <c r="R4800" s="36" t="str">
        <f>IF(LEN(E4800&amp;"")&gt;0,IF(ISERROR(VLOOKUP(E4800,SpeciesLookup!B:G,4,FALSE)=TRUE),"",VLOOKUP(E4800,SpeciesLookup!B:G,4,FALSE)),"")</f>
        <v/>
      </c>
    </row>
    <row r="4801" spans="1:18" ht="13.2" x14ac:dyDescent="0.25">
      <c r="A4801" s="72"/>
      <c r="D4801" s="11"/>
      <c r="G4801" s="128" t="str">
        <f>IF(LEN(E4801&amp;"")&gt;0,IF(ISERROR(VLOOKUP(E4801,SpeciesLookup!B:G,6,FALSE)=TRUE),"",VLOOKUP(E4801,SpeciesLookup!B:G,6,FALSE)),"")</f>
        <v/>
      </c>
      <c r="H4801" s="128" t="str">
        <f>IF(LEN(E4801&amp;"")&gt;0,IF(ISERROR(VLOOKUP(E4801,SpeciesLookup!B:G,5,FALSE)=TRUE),"",VLOOKUP(E4801,SpeciesLookup!B:G,5,FALSE)),"")</f>
        <v/>
      </c>
      <c r="I4801" s="11"/>
      <c r="J4801" s="73"/>
      <c r="K4801" s="11"/>
      <c r="L4801" s="127" t="str">
        <f>TRIM(IF(ISERROR(VLOOKUP(R4801,SpeciesValidation!D:T,IF(ISNA(VLOOKUP(J4801,Validation!B$2:C$15,2,FALSE)),FALSE,VLOOKUP(J4801,Validation!B$2:C$15,2,FALSE)))),IF(LEN(E4801&amp;"")&gt;0,"",""),VLOOKUP(R4801,SpeciesValidation!D:T,VLOOKUP(J4801,Validation!B$2:C$15,2,FALSE),FALSE)) &amp; " " &amp; IF(ISERROR(IF(LEFT(J4801,1)="A",IF(IF(VLOOKUP(R4801,SpeciesValidation!D:W,20,FALSE)=FALSE,OR(TEXT(A4801,"MMDD")&lt;VLOOKUP(R4801,SpeciesValidation!D:W,18,FALSE),TEXT(A4801,"MMDD")&gt;VLOOKUP(R4801,SpeciesValidation!D:W,19,FALSE)),IF(TEXT(A4801,"MMDD")&lt;"0701",TEXT(A4801,"MMDD")&gt;VLOOKUP(R4801,SpeciesValidation!D:W,18,FALSE),TEXT(A4801,"MMDD")&lt;VLOOKUP(R4801,SpeciesValidation!D:W,19,FALSE))),"Date outside expected range for this species",""),"")),"",IF(LEFT(J4801,1)="A",IF(IF(VLOOKUP(R4801,SpeciesValidation!D:W,20,FALSE)=FALSE,OR(TEXT(A4801,"MMDD")&lt;VLOOKUP(R4801,SpeciesValidation!D:W,18,FALSE),TEXT(A4801,"MMDD")&gt;VLOOKUP(R4801,SpeciesValidation!D:W,19,FALSE)),IF(TEXT(A4801,"MMDD")&lt;"0701",TEXT(A4801,"MMDD")&gt;VLOOKUP(R4801,SpeciesValidation!D:W,18,FALSE),TEXT(A4801,"MMDD")&lt;VLOOKUP(R4801,SpeciesValidation!D:W,19,FALSE))),"Date outside expected range for this species",""),"")))</f>
        <v/>
      </c>
      <c r="M4801" s="127" t="str">
        <f>IF(LEN(E4801&amp;"")&gt;0,IF(ISERROR(VLOOKUP(R4801,SpeciesValidation!D:I,6,FALSE)),"",VLOOKUP(R4801,SpeciesValidation!D:I,6,FALSE)),"")</f>
        <v/>
      </c>
      <c r="Q4801" s="36" t="str">
        <f>IF(LEN(E4801&amp;"")&gt;0,IF(ISERROR(VLOOKUP(E4801,SpeciesValidation!B:G,2,FALSE)=TRUE),"",VLOOKUP(E4801,SpeciesValidation!B:G,2,FALSE)),"")</f>
        <v/>
      </c>
      <c r="R4801" s="36" t="str">
        <f>IF(LEN(E4801&amp;"")&gt;0,IF(ISERROR(VLOOKUP(E4801,SpeciesLookup!B:G,4,FALSE)=TRUE),"",VLOOKUP(E4801,SpeciesLookup!B:G,4,FALSE)),"")</f>
        <v/>
      </c>
    </row>
    <row r="4802" spans="1:18" ht="13.2" x14ac:dyDescent="0.25">
      <c r="A4802" s="72"/>
      <c r="D4802" s="11"/>
      <c r="G4802" s="128" t="str">
        <f>IF(LEN(E4802&amp;"")&gt;0,IF(ISERROR(VLOOKUP(E4802,SpeciesLookup!B:G,6,FALSE)=TRUE),"",VLOOKUP(E4802,SpeciesLookup!B:G,6,FALSE)),"")</f>
        <v/>
      </c>
      <c r="H4802" s="128" t="str">
        <f>IF(LEN(E4802&amp;"")&gt;0,IF(ISERROR(VLOOKUP(E4802,SpeciesLookup!B:G,5,FALSE)=TRUE),"",VLOOKUP(E4802,SpeciesLookup!B:G,5,FALSE)),"")</f>
        <v/>
      </c>
      <c r="I4802" s="11"/>
      <c r="J4802" s="73"/>
      <c r="K4802" s="11"/>
      <c r="L4802" s="127" t="str">
        <f>TRIM(IF(ISERROR(VLOOKUP(R4802,SpeciesValidation!D:T,IF(ISNA(VLOOKUP(J4802,Validation!B$2:C$15,2,FALSE)),FALSE,VLOOKUP(J4802,Validation!B$2:C$15,2,FALSE)))),IF(LEN(E4802&amp;"")&gt;0,"",""),VLOOKUP(R4802,SpeciesValidation!D:T,VLOOKUP(J4802,Validation!B$2:C$15,2,FALSE),FALSE)) &amp; " " &amp; IF(ISERROR(IF(LEFT(J4802,1)="A",IF(IF(VLOOKUP(R4802,SpeciesValidation!D:W,20,FALSE)=FALSE,OR(TEXT(A4802,"MMDD")&lt;VLOOKUP(R4802,SpeciesValidation!D:W,18,FALSE),TEXT(A4802,"MMDD")&gt;VLOOKUP(R4802,SpeciesValidation!D:W,19,FALSE)),IF(TEXT(A4802,"MMDD")&lt;"0701",TEXT(A4802,"MMDD")&gt;VLOOKUP(R4802,SpeciesValidation!D:W,18,FALSE),TEXT(A4802,"MMDD")&lt;VLOOKUP(R4802,SpeciesValidation!D:W,19,FALSE))),"Date outside expected range for this species",""),"")),"",IF(LEFT(J4802,1)="A",IF(IF(VLOOKUP(R4802,SpeciesValidation!D:W,20,FALSE)=FALSE,OR(TEXT(A4802,"MMDD")&lt;VLOOKUP(R4802,SpeciesValidation!D:W,18,FALSE),TEXT(A4802,"MMDD")&gt;VLOOKUP(R4802,SpeciesValidation!D:W,19,FALSE)),IF(TEXT(A4802,"MMDD")&lt;"0701",TEXT(A4802,"MMDD")&gt;VLOOKUP(R4802,SpeciesValidation!D:W,18,FALSE),TEXT(A4802,"MMDD")&lt;VLOOKUP(R4802,SpeciesValidation!D:W,19,FALSE))),"Date outside expected range for this species",""),"")))</f>
        <v/>
      </c>
      <c r="M4802" s="127" t="str">
        <f>IF(LEN(E4802&amp;"")&gt;0,IF(ISERROR(VLOOKUP(R4802,SpeciesValidation!D:I,6,FALSE)),"",VLOOKUP(R4802,SpeciesValidation!D:I,6,FALSE)),"")</f>
        <v/>
      </c>
      <c r="Q4802" s="36" t="str">
        <f>IF(LEN(E4802&amp;"")&gt;0,IF(ISERROR(VLOOKUP(E4802,SpeciesValidation!B:G,2,FALSE)=TRUE),"",VLOOKUP(E4802,SpeciesValidation!B:G,2,FALSE)),"")</f>
        <v/>
      </c>
      <c r="R4802" s="36" t="str">
        <f>IF(LEN(E4802&amp;"")&gt;0,IF(ISERROR(VLOOKUP(E4802,SpeciesLookup!B:G,4,FALSE)=TRUE),"",VLOOKUP(E4802,SpeciesLookup!B:G,4,FALSE)),"")</f>
        <v/>
      </c>
    </row>
    <row r="4803" spans="1:18" ht="13.2" x14ac:dyDescent="0.25">
      <c r="A4803" s="72"/>
      <c r="D4803" s="11"/>
      <c r="G4803" s="128" t="str">
        <f>IF(LEN(E4803&amp;"")&gt;0,IF(ISERROR(VLOOKUP(E4803,SpeciesLookup!B:G,6,FALSE)=TRUE),"",VLOOKUP(E4803,SpeciesLookup!B:G,6,FALSE)),"")</f>
        <v/>
      </c>
      <c r="H4803" s="128" t="str">
        <f>IF(LEN(E4803&amp;"")&gt;0,IF(ISERROR(VLOOKUP(E4803,SpeciesLookup!B:G,5,FALSE)=TRUE),"",VLOOKUP(E4803,SpeciesLookup!B:G,5,FALSE)),"")</f>
        <v/>
      </c>
      <c r="I4803" s="11"/>
      <c r="J4803" s="73"/>
      <c r="K4803" s="11"/>
      <c r="L4803" s="127" t="str">
        <f>TRIM(IF(ISERROR(VLOOKUP(R4803,SpeciesValidation!D:T,IF(ISNA(VLOOKUP(J4803,Validation!B$2:C$15,2,FALSE)),FALSE,VLOOKUP(J4803,Validation!B$2:C$15,2,FALSE)))),IF(LEN(E4803&amp;"")&gt;0,"",""),VLOOKUP(R4803,SpeciesValidation!D:T,VLOOKUP(J4803,Validation!B$2:C$15,2,FALSE),FALSE)) &amp; " " &amp; IF(ISERROR(IF(LEFT(J4803,1)="A",IF(IF(VLOOKUP(R4803,SpeciesValidation!D:W,20,FALSE)=FALSE,OR(TEXT(A4803,"MMDD")&lt;VLOOKUP(R4803,SpeciesValidation!D:W,18,FALSE),TEXT(A4803,"MMDD")&gt;VLOOKUP(R4803,SpeciesValidation!D:W,19,FALSE)),IF(TEXT(A4803,"MMDD")&lt;"0701",TEXT(A4803,"MMDD")&gt;VLOOKUP(R4803,SpeciesValidation!D:W,18,FALSE),TEXT(A4803,"MMDD")&lt;VLOOKUP(R4803,SpeciesValidation!D:W,19,FALSE))),"Date outside expected range for this species",""),"")),"",IF(LEFT(J4803,1)="A",IF(IF(VLOOKUP(R4803,SpeciesValidation!D:W,20,FALSE)=FALSE,OR(TEXT(A4803,"MMDD")&lt;VLOOKUP(R4803,SpeciesValidation!D:W,18,FALSE),TEXT(A4803,"MMDD")&gt;VLOOKUP(R4803,SpeciesValidation!D:W,19,FALSE)),IF(TEXT(A4803,"MMDD")&lt;"0701",TEXT(A4803,"MMDD")&gt;VLOOKUP(R4803,SpeciesValidation!D:W,18,FALSE),TEXT(A4803,"MMDD")&lt;VLOOKUP(R4803,SpeciesValidation!D:W,19,FALSE))),"Date outside expected range for this species",""),"")))</f>
        <v/>
      </c>
      <c r="M4803" s="127" t="str">
        <f>IF(LEN(E4803&amp;"")&gt;0,IF(ISERROR(VLOOKUP(R4803,SpeciesValidation!D:I,6,FALSE)),"",VLOOKUP(R4803,SpeciesValidation!D:I,6,FALSE)),"")</f>
        <v/>
      </c>
      <c r="Q4803" s="36" t="str">
        <f>IF(LEN(E4803&amp;"")&gt;0,IF(ISERROR(VLOOKUP(E4803,SpeciesValidation!B:G,2,FALSE)=TRUE),"",VLOOKUP(E4803,SpeciesValidation!B:G,2,FALSE)),"")</f>
        <v/>
      </c>
      <c r="R4803" s="36" t="str">
        <f>IF(LEN(E4803&amp;"")&gt;0,IF(ISERROR(VLOOKUP(E4803,SpeciesLookup!B:G,4,FALSE)=TRUE),"",VLOOKUP(E4803,SpeciesLookup!B:G,4,FALSE)),"")</f>
        <v/>
      </c>
    </row>
    <row r="4804" spans="1:18" ht="13.2" x14ac:dyDescent="0.25">
      <c r="A4804" s="72"/>
      <c r="D4804" s="11"/>
      <c r="G4804" s="128" t="str">
        <f>IF(LEN(E4804&amp;"")&gt;0,IF(ISERROR(VLOOKUP(E4804,SpeciesLookup!B:G,6,FALSE)=TRUE),"",VLOOKUP(E4804,SpeciesLookup!B:G,6,FALSE)),"")</f>
        <v/>
      </c>
      <c r="H4804" s="128" t="str">
        <f>IF(LEN(E4804&amp;"")&gt;0,IF(ISERROR(VLOOKUP(E4804,SpeciesLookup!B:G,5,FALSE)=TRUE),"",VLOOKUP(E4804,SpeciesLookup!B:G,5,FALSE)),"")</f>
        <v/>
      </c>
      <c r="I4804" s="11"/>
      <c r="J4804" s="73"/>
      <c r="K4804" s="11"/>
      <c r="L4804" s="127" t="str">
        <f>TRIM(IF(ISERROR(VLOOKUP(R4804,SpeciesValidation!D:T,IF(ISNA(VLOOKUP(J4804,Validation!B$2:C$15,2,FALSE)),FALSE,VLOOKUP(J4804,Validation!B$2:C$15,2,FALSE)))),IF(LEN(E4804&amp;"")&gt;0,"",""),VLOOKUP(R4804,SpeciesValidation!D:T,VLOOKUP(J4804,Validation!B$2:C$15,2,FALSE),FALSE)) &amp; " " &amp; IF(ISERROR(IF(LEFT(J4804,1)="A",IF(IF(VLOOKUP(R4804,SpeciesValidation!D:W,20,FALSE)=FALSE,OR(TEXT(A4804,"MMDD")&lt;VLOOKUP(R4804,SpeciesValidation!D:W,18,FALSE),TEXT(A4804,"MMDD")&gt;VLOOKUP(R4804,SpeciesValidation!D:W,19,FALSE)),IF(TEXT(A4804,"MMDD")&lt;"0701",TEXT(A4804,"MMDD")&gt;VLOOKUP(R4804,SpeciesValidation!D:W,18,FALSE),TEXT(A4804,"MMDD")&lt;VLOOKUP(R4804,SpeciesValidation!D:W,19,FALSE))),"Date outside expected range for this species",""),"")),"",IF(LEFT(J4804,1)="A",IF(IF(VLOOKUP(R4804,SpeciesValidation!D:W,20,FALSE)=FALSE,OR(TEXT(A4804,"MMDD")&lt;VLOOKUP(R4804,SpeciesValidation!D:W,18,FALSE),TEXT(A4804,"MMDD")&gt;VLOOKUP(R4804,SpeciesValidation!D:W,19,FALSE)),IF(TEXT(A4804,"MMDD")&lt;"0701",TEXT(A4804,"MMDD")&gt;VLOOKUP(R4804,SpeciesValidation!D:W,18,FALSE),TEXT(A4804,"MMDD")&lt;VLOOKUP(R4804,SpeciesValidation!D:W,19,FALSE))),"Date outside expected range for this species",""),"")))</f>
        <v/>
      </c>
      <c r="M4804" s="127" t="str">
        <f>IF(LEN(E4804&amp;"")&gt;0,IF(ISERROR(VLOOKUP(R4804,SpeciesValidation!D:I,6,FALSE)),"",VLOOKUP(R4804,SpeciesValidation!D:I,6,FALSE)),"")</f>
        <v/>
      </c>
      <c r="Q4804" s="36" t="str">
        <f>IF(LEN(E4804&amp;"")&gt;0,IF(ISERROR(VLOOKUP(E4804,SpeciesValidation!B:G,2,FALSE)=TRUE),"",VLOOKUP(E4804,SpeciesValidation!B:G,2,FALSE)),"")</f>
        <v/>
      </c>
      <c r="R4804" s="36" t="str">
        <f>IF(LEN(E4804&amp;"")&gt;0,IF(ISERROR(VLOOKUP(E4804,SpeciesLookup!B:G,4,FALSE)=TRUE),"",VLOOKUP(E4804,SpeciesLookup!B:G,4,FALSE)),"")</f>
        <v/>
      </c>
    </row>
    <row r="4805" spans="1:18" ht="13.2" x14ac:dyDescent="0.25">
      <c r="A4805" s="72"/>
      <c r="D4805" s="11"/>
      <c r="G4805" s="128" t="str">
        <f>IF(LEN(E4805&amp;"")&gt;0,IF(ISERROR(VLOOKUP(E4805,SpeciesLookup!B:G,6,FALSE)=TRUE),"",VLOOKUP(E4805,SpeciesLookup!B:G,6,FALSE)),"")</f>
        <v/>
      </c>
      <c r="H4805" s="128" t="str">
        <f>IF(LEN(E4805&amp;"")&gt;0,IF(ISERROR(VLOOKUP(E4805,SpeciesLookup!B:G,5,FALSE)=TRUE),"",VLOOKUP(E4805,SpeciesLookup!B:G,5,FALSE)),"")</f>
        <v/>
      </c>
      <c r="I4805" s="11"/>
      <c r="J4805" s="73"/>
      <c r="K4805" s="11"/>
      <c r="L4805" s="127" t="str">
        <f>TRIM(IF(ISERROR(VLOOKUP(R4805,SpeciesValidation!D:T,IF(ISNA(VLOOKUP(J4805,Validation!B$2:C$15,2,FALSE)),FALSE,VLOOKUP(J4805,Validation!B$2:C$15,2,FALSE)))),IF(LEN(E4805&amp;"")&gt;0,"",""),VLOOKUP(R4805,SpeciesValidation!D:T,VLOOKUP(J4805,Validation!B$2:C$15,2,FALSE),FALSE)) &amp; " " &amp; IF(ISERROR(IF(LEFT(J4805,1)="A",IF(IF(VLOOKUP(R4805,SpeciesValidation!D:W,20,FALSE)=FALSE,OR(TEXT(A4805,"MMDD")&lt;VLOOKUP(R4805,SpeciesValidation!D:W,18,FALSE),TEXT(A4805,"MMDD")&gt;VLOOKUP(R4805,SpeciesValidation!D:W,19,FALSE)),IF(TEXT(A4805,"MMDD")&lt;"0701",TEXT(A4805,"MMDD")&gt;VLOOKUP(R4805,SpeciesValidation!D:W,18,FALSE),TEXT(A4805,"MMDD")&lt;VLOOKUP(R4805,SpeciesValidation!D:W,19,FALSE))),"Date outside expected range for this species",""),"")),"",IF(LEFT(J4805,1)="A",IF(IF(VLOOKUP(R4805,SpeciesValidation!D:W,20,FALSE)=FALSE,OR(TEXT(A4805,"MMDD")&lt;VLOOKUP(R4805,SpeciesValidation!D:W,18,FALSE),TEXT(A4805,"MMDD")&gt;VLOOKUP(R4805,SpeciesValidation!D:W,19,FALSE)),IF(TEXT(A4805,"MMDD")&lt;"0701",TEXT(A4805,"MMDD")&gt;VLOOKUP(R4805,SpeciesValidation!D:W,18,FALSE),TEXT(A4805,"MMDD")&lt;VLOOKUP(R4805,SpeciesValidation!D:W,19,FALSE))),"Date outside expected range for this species",""),"")))</f>
        <v/>
      </c>
      <c r="M4805" s="127" t="str">
        <f>IF(LEN(E4805&amp;"")&gt;0,IF(ISERROR(VLOOKUP(R4805,SpeciesValidation!D:I,6,FALSE)),"",VLOOKUP(R4805,SpeciesValidation!D:I,6,FALSE)),"")</f>
        <v/>
      </c>
      <c r="Q4805" s="36" t="str">
        <f>IF(LEN(E4805&amp;"")&gt;0,IF(ISERROR(VLOOKUP(E4805,SpeciesValidation!B:G,2,FALSE)=TRUE),"",VLOOKUP(E4805,SpeciesValidation!B:G,2,FALSE)),"")</f>
        <v/>
      </c>
      <c r="R4805" s="36" t="str">
        <f>IF(LEN(E4805&amp;"")&gt;0,IF(ISERROR(VLOOKUP(E4805,SpeciesLookup!B:G,4,FALSE)=TRUE),"",VLOOKUP(E4805,SpeciesLookup!B:G,4,FALSE)),"")</f>
        <v/>
      </c>
    </row>
    <row r="4806" spans="1:18" ht="13.2" x14ac:dyDescent="0.25">
      <c r="A4806" s="72"/>
      <c r="D4806" s="11"/>
      <c r="G4806" s="128" t="str">
        <f>IF(LEN(E4806&amp;"")&gt;0,IF(ISERROR(VLOOKUP(E4806,SpeciesLookup!B:G,6,FALSE)=TRUE),"",VLOOKUP(E4806,SpeciesLookup!B:G,6,FALSE)),"")</f>
        <v/>
      </c>
      <c r="H4806" s="128" t="str">
        <f>IF(LEN(E4806&amp;"")&gt;0,IF(ISERROR(VLOOKUP(E4806,SpeciesLookup!B:G,5,FALSE)=TRUE),"",VLOOKUP(E4806,SpeciesLookup!B:G,5,FALSE)),"")</f>
        <v/>
      </c>
      <c r="I4806" s="11"/>
      <c r="J4806" s="73"/>
      <c r="K4806" s="11"/>
      <c r="L4806" s="127" t="str">
        <f>TRIM(IF(ISERROR(VLOOKUP(R4806,SpeciesValidation!D:T,IF(ISNA(VLOOKUP(J4806,Validation!B$2:C$15,2,FALSE)),FALSE,VLOOKUP(J4806,Validation!B$2:C$15,2,FALSE)))),IF(LEN(E4806&amp;"")&gt;0,"",""),VLOOKUP(R4806,SpeciesValidation!D:T,VLOOKUP(J4806,Validation!B$2:C$15,2,FALSE),FALSE)) &amp; " " &amp; IF(ISERROR(IF(LEFT(J4806,1)="A",IF(IF(VLOOKUP(R4806,SpeciesValidation!D:W,20,FALSE)=FALSE,OR(TEXT(A4806,"MMDD")&lt;VLOOKUP(R4806,SpeciesValidation!D:W,18,FALSE),TEXT(A4806,"MMDD")&gt;VLOOKUP(R4806,SpeciesValidation!D:W,19,FALSE)),IF(TEXT(A4806,"MMDD")&lt;"0701",TEXT(A4806,"MMDD")&gt;VLOOKUP(R4806,SpeciesValidation!D:W,18,FALSE),TEXT(A4806,"MMDD")&lt;VLOOKUP(R4806,SpeciesValidation!D:W,19,FALSE))),"Date outside expected range for this species",""),"")),"",IF(LEFT(J4806,1)="A",IF(IF(VLOOKUP(R4806,SpeciesValidation!D:W,20,FALSE)=FALSE,OR(TEXT(A4806,"MMDD")&lt;VLOOKUP(R4806,SpeciesValidation!D:W,18,FALSE),TEXT(A4806,"MMDD")&gt;VLOOKUP(R4806,SpeciesValidation!D:W,19,FALSE)),IF(TEXT(A4806,"MMDD")&lt;"0701",TEXT(A4806,"MMDD")&gt;VLOOKUP(R4806,SpeciesValidation!D:W,18,FALSE),TEXT(A4806,"MMDD")&lt;VLOOKUP(R4806,SpeciesValidation!D:W,19,FALSE))),"Date outside expected range for this species",""),"")))</f>
        <v/>
      </c>
      <c r="M4806" s="127" t="str">
        <f>IF(LEN(E4806&amp;"")&gt;0,IF(ISERROR(VLOOKUP(R4806,SpeciesValidation!D:I,6,FALSE)),"",VLOOKUP(R4806,SpeciesValidation!D:I,6,FALSE)),"")</f>
        <v/>
      </c>
      <c r="Q4806" s="36" t="str">
        <f>IF(LEN(E4806&amp;"")&gt;0,IF(ISERROR(VLOOKUP(E4806,SpeciesValidation!B:G,2,FALSE)=TRUE),"",VLOOKUP(E4806,SpeciesValidation!B:G,2,FALSE)),"")</f>
        <v/>
      </c>
      <c r="R4806" s="36" t="str">
        <f>IF(LEN(E4806&amp;"")&gt;0,IF(ISERROR(VLOOKUP(E4806,SpeciesLookup!B:G,4,FALSE)=TRUE),"",VLOOKUP(E4806,SpeciesLookup!B:G,4,FALSE)),"")</f>
        <v/>
      </c>
    </row>
    <row r="4807" spans="1:18" ht="13.2" x14ac:dyDescent="0.25">
      <c r="A4807" s="72"/>
      <c r="D4807" s="11"/>
      <c r="G4807" s="128" t="str">
        <f>IF(LEN(E4807&amp;"")&gt;0,IF(ISERROR(VLOOKUP(E4807,SpeciesLookup!B:G,6,FALSE)=TRUE),"",VLOOKUP(E4807,SpeciesLookup!B:G,6,FALSE)),"")</f>
        <v/>
      </c>
      <c r="H4807" s="128" t="str">
        <f>IF(LEN(E4807&amp;"")&gt;0,IF(ISERROR(VLOOKUP(E4807,SpeciesLookup!B:G,5,FALSE)=TRUE),"",VLOOKUP(E4807,SpeciesLookup!B:G,5,FALSE)),"")</f>
        <v/>
      </c>
      <c r="I4807" s="11"/>
      <c r="J4807" s="73"/>
      <c r="K4807" s="11"/>
      <c r="L4807" s="127" t="str">
        <f>TRIM(IF(ISERROR(VLOOKUP(R4807,SpeciesValidation!D:T,IF(ISNA(VLOOKUP(J4807,Validation!B$2:C$15,2,FALSE)),FALSE,VLOOKUP(J4807,Validation!B$2:C$15,2,FALSE)))),IF(LEN(E4807&amp;"")&gt;0,"",""),VLOOKUP(R4807,SpeciesValidation!D:T,VLOOKUP(J4807,Validation!B$2:C$15,2,FALSE),FALSE)) &amp; " " &amp; IF(ISERROR(IF(LEFT(J4807,1)="A",IF(IF(VLOOKUP(R4807,SpeciesValidation!D:W,20,FALSE)=FALSE,OR(TEXT(A4807,"MMDD")&lt;VLOOKUP(R4807,SpeciesValidation!D:W,18,FALSE),TEXT(A4807,"MMDD")&gt;VLOOKUP(R4807,SpeciesValidation!D:W,19,FALSE)),IF(TEXT(A4807,"MMDD")&lt;"0701",TEXT(A4807,"MMDD")&gt;VLOOKUP(R4807,SpeciesValidation!D:W,18,FALSE),TEXT(A4807,"MMDD")&lt;VLOOKUP(R4807,SpeciesValidation!D:W,19,FALSE))),"Date outside expected range for this species",""),"")),"",IF(LEFT(J4807,1)="A",IF(IF(VLOOKUP(R4807,SpeciesValidation!D:W,20,FALSE)=FALSE,OR(TEXT(A4807,"MMDD")&lt;VLOOKUP(R4807,SpeciesValidation!D:W,18,FALSE),TEXT(A4807,"MMDD")&gt;VLOOKUP(R4807,SpeciesValidation!D:W,19,FALSE)),IF(TEXT(A4807,"MMDD")&lt;"0701",TEXT(A4807,"MMDD")&gt;VLOOKUP(R4807,SpeciesValidation!D:W,18,FALSE),TEXT(A4807,"MMDD")&lt;VLOOKUP(R4807,SpeciesValidation!D:W,19,FALSE))),"Date outside expected range for this species",""),"")))</f>
        <v/>
      </c>
      <c r="M4807" s="127" t="str">
        <f>IF(LEN(E4807&amp;"")&gt;0,IF(ISERROR(VLOOKUP(R4807,SpeciesValidation!D:I,6,FALSE)),"",VLOOKUP(R4807,SpeciesValidation!D:I,6,FALSE)),"")</f>
        <v/>
      </c>
      <c r="Q4807" s="36" t="str">
        <f>IF(LEN(E4807&amp;"")&gt;0,IF(ISERROR(VLOOKUP(E4807,SpeciesValidation!B:G,2,FALSE)=TRUE),"",VLOOKUP(E4807,SpeciesValidation!B:G,2,FALSE)),"")</f>
        <v/>
      </c>
      <c r="R4807" s="36" t="str">
        <f>IF(LEN(E4807&amp;"")&gt;0,IF(ISERROR(VLOOKUP(E4807,SpeciesLookup!B:G,4,FALSE)=TRUE),"",VLOOKUP(E4807,SpeciesLookup!B:G,4,FALSE)),"")</f>
        <v/>
      </c>
    </row>
    <row r="4808" spans="1:18" ht="13.2" x14ac:dyDescent="0.25">
      <c r="A4808" s="72"/>
      <c r="D4808" s="11"/>
      <c r="G4808" s="128" t="str">
        <f>IF(LEN(E4808&amp;"")&gt;0,IF(ISERROR(VLOOKUP(E4808,SpeciesLookup!B:G,6,FALSE)=TRUE),"",VLOOKUP(E4808,SpeciesLookup!B:G,6,FALSE)),"")</f>
        <v/>
      </c>
      <c r="H4808" s="128" t="str">
        <f>IF(LEN(E4808&amp;"")&gt;0,IF(ISERROR(VLOOKUP(E4808,SpeciesLookup!B:G,5,FALSE)=TRUE),"",VLOOKUP(E4808,SpeciesLookup!B:G,5,FALSE)),"")</f>
        <v/>
      </c>
      <c r="I4808" s="11"/>
      <c r="J4808" s="73"/>
      <c r="K4808" s="11"/>
      <c r="L4808" s="127" t="str">
        <f>TRIM(IF(ISERROR(VLOOKUP(R4808,SpeciesValidation!D:T,IF(ISNA(VLOOKUP(J4808,Validation!B$2:C$15,2,FALSE)),FALSE,VLOOKUP(J4808,Validation!B$2:C$15,2,FALSE)))),IF(LEN(E4808&amp;"")&gt;0,"",""),VLOOKUP(R4808,SpeciesValidation!D:T,VLOOKUP(J4808,Validation!B$2:C$15,2,FALSE),FALSE)) &amp; " " &amp; IF(ISERROR(IF(LEFT(J4808,1)="A",IF(IF(VLOOKUP(R4808,SpeciesValidation!D:W,20,FALSE)=FALSE,OR(TEXT(A4808,"MMDD")&lt;VLOOKUP(R4808,SpeciesValidation!D:W,18,FALSE),TEXT(A4808,"MMDD")&gt;VLOOKUP(R4808,SpeciesValidation!D:W,19,FALSE)),IF(TEXT(A4808,"MMDD")&lt;"0701",TEXT(A4808,"MMDD")&gt;VLOOKUP(R4808,SpeciesValidation!D:W,18,FALSE),TEXT(A4808,"MMDD")&lt;VLOOKUP(R4808,SpeciesValidation!D:W,19,FALSE))),"Date outside expected range for this species",""),"")),"",IF(LEFT(J4808,1)="A",IF(IF(VLOOKUP(R4808,SpeciesValidation!D:W,20,FALSE)=FALSE,OR(TEXT(A4808,"MMDD")&lt;VLOOKUP(R4808,SpeciesValidation!D:W,18,FALSE),TEXT(A4808,"MMDD")&gt;VLOOKUP(R4808,SpeciesValidation!D:W,19,FALSE)),IF(TEXT(A4808,"MMDD")&lt;"0701",TEXT(A4808,"MMDD")&gt;VLOOKUP(R4808,SpeciesValidation!D:W,18,FALSE),TEXT(A4808,"MMDD")&lt;VLOOKUP(R4808,SpeciesValidation!D:W,19,FALSE))),"Date outside expected range for this species",""),"")))</f>
        <v/>
      </c>
      <c r="M4808" s="127" t="str">
        <f>IF(LEN(E4808&amp;"")&gt;0,IF(ISERROR(VLOOKUP(R4808,SpeciesValidation!D:I,6,FALSE)),"",VLOOKUP(R4808,SpeciesValidation!D:I,6,FALSE)),"")</f>
        <v/>
      </c>
      <c r="Q4808" s="36" t="str">
        <f>IF(LEN(E4808&amp;"")&gt;0,IF(ISERROR(VLOOKUP(E4808,SpeciesValidation!B:G,2,FALSE)=TRUE),"",VLOOKUP(E4808,SpeciesValidation!B:G,2,FALSE)),"")</f>
        <v/>
      </c>
      <c r="R4808" s="36" t="str">
        <f>IF(LEN(E4808&amp;"")&gt;0,IF(ISERROR(VLOOKUP(E4808,SpeciesLookup!B:G,4,FALSE)=TRUE),"",VLOOKUP(E4808,SpeciesLookup!B:G,4,FALSE)),"")</f>
        <v/>
      </c>
    </row>
    <row r="4809" spans="1:18" ht="13.2" x14ac:dyDescent="0.25">
      <c r="A4809" s="72"/>
      <c r="D4809" s="11"/>
      <c r="G4809" s="128" t="str">
        <f>IF(LEN(E4809&amp;"")&gt;0,IF(ISERROR(VLOOKUP(E4809,SpeciesLookup!B:G,6,FALSE)=TRUE),"",VLOOKUP(E4809,SpeciesLookup!B:G,6,FALSE)),"")</f>
        <v/>
      </c>
      <c r="H4809" s="128" t="str">
        <f>IF(LEN(E4809&amp;"")&gt;0,IF(ISERROR(VLOOKUP(E4809,SpeciesLookup!B:G,5,FALSE)=TRUE),"",VLOOKUP(E4809,SpeciesLookup!B:G,5,FALSE)),"")</f>
        <v/>
      </c>
      <c r="I4809" s="11"/>
      <c r="J4809" s="73"/>
      <c r="K4809" s="11"/>
      <c r="L4809" s="127" t="str">
        <f>TRIM(IF(ISERROR(VLOOKUP(R4809,SpeciesValidation!D:T,IF(ISNA(VLOOKUP(J4809,Validation!B$2:C$15,2,FALSE)),FALSE,VLOOKUP(J4809,Validation!B$2:C$15,2,FALSE)))),IF(LEN(E4809&amp;"")&gt;0,"",""),VLOOKUP(R4809,SpeciesValidation!D:T,VLOOKUP(J4809,Validation!B$2:C$15,2,FALSE),FALSE)) &amp; " " &amp; IF(ISERROR(IF(LEFT(J4809,1)="A",IF(IF(VLOOKUP(R4809,SpeciesValidation!D:W,20,FALSE)=FALSE,OR(TEXT(A4809,"MMDD")&lt;VLOOKUP(R4809,SpeciesValidation!D:W,18,FALSE),TEXT(A4809,"MMDD")&gt;VLOOKUP(R4809,SpeciesValidation!D:W,19,FALSE)),IF(TEXT(A4809,"MMDD")&lt;"0701",TEXT(A4809,"MMDD")&gt;VLOOKUP(R4809,SpeciesValidation!D:W,18,FALSE),TEXT(A4809,"MMDD")&lt;VLOOKUP(R4809,SpeciesValidation!D:W,19,FALSE))),"Date outside expected range for this species",""),"")),"",IF(LEFT(J4809,1)="A",IF(IF(VLOOKUP(R4809,SpeciesValidation!D:W,20,FALSE)=FALSE,OR(TEXT(A4809,"MMDD")&lt;VLOOKUP(R4809,SpeciesValidation!D:W,18,FALSE),TEXT(A4809,"MMDD")&gt;VLOOKUP(R4809,SpeciesValidation!D:W,19,FALSE)),IF(TEXT(A4809,"MMDD")&lt;"0701",TEXT(A4809,"MMDD")&gt;VLOOKUP(R4809,SpeciesValidation!D:W,18,FALSE),TEXT(A4809,"MMDD")&lt;VLOOKUP(R4809,SpeciesValidation!D:W,19,FALSE))),"Date outside expected range for this species",""),"")))</f>
        <v/>
      </c>
      <c r="M4809" s="127" t="str">
        <f>IF(LEN(E4809&amp;"")&gt;0,IF(ISERROR(VLOOKUP(R4809,SpeciesValidation!D:I,6,FALSE)),"",VLOOKUP(R4809,SpeciesValidation!D:I,6,FALSE)),"")</f>
        <v/>
      </c>
      <c r="Q4809" s="36" t="str">
        <f>IF(LEN(E4809&amp;"")&gt;0,IF(ISERROR(VLOOKUP(E4809,SpeciesValidation!B:G,2,FALSE)=TRUE),"",VLOOKUP(E4809,SpeciesValidation!B:G,2,FALSE)),"")</f>
        <v/>
      </c>
      <c r="R4809" s="36" t="str">
        <f>IF(LEN(E4809&amp;"")&gt;0,IF(ISERROR(VLOOKUP(E4809,SpeciesLookup!B:G,4,FALSE)=TRUE),"",VLOOKUP(E4809,SpeciesLookup!B:G,4,FALSE)),"")</f>
        <v/>
      </c>
    </row>
    <row r="4810" spans="1:18" ht="13.2" x14ac:dyDescent="0.25">
      <c r="A4810" s="72"/>
      <c r="D4810" s="11"/>
      <c r="G4810" s="128" t="str">
        <f>IF(LEN(E4810&amp;"")&gt;0,IF(ISERROR(VLOOKUP(E4810,SpeciesLookup!B:G,6,FALSE)=TRUE),"",VLOOKUP(E4810,SpeciesLookup!B:G,6,FALSE)),"")</f>
        <v/>
      </c>
      <c r="H4810" s="128" t="str">
        <f>IF(LEN(E4810&amp;"")&gt;0,IF(ISERROR(VLOOKUP(E4810,SpeciesLookup!B:G,5,FALSE)=TRUE),"",VLOOKUP(E4810,SpeciesLookup!B:G,5,FALSE)),"")</f>
        <v/>
      </c>
      <c r="I4810" s="11"/>
      <c r="J4810" s="73"/>
      <c r="K4810" s="11"/>
      <c r="L4810" s="127" t="str">
        <f>TRIM(IF(ISERROR(VLOOKUP(R4810,SpeciesValidation!D:T,IF(ISNA(VLOOKUP(J4810,Validation!B$2:C$15,2,FALSE)),FALSE,VLOOKUP(J4810,Validation!B$2:C$15,2,FALSE)))),IF(LEN(E4810&amp;"")&gt;0,"",""),VLOOKUP(R4810,SpeciesValidation!D:T,VLOOKUP(J4810,Validation!B$2:C$15,2,FALSE),FALSE)) &amp; " " &amp; IF(ISERROR(IF(LEFT(J4810,1)="A",IF(IF(VLOOKUP(R4810,SpeciesValidation!D:W,20,FALSE)=FALSE,OR(TEXT(A4810,"MMDD")&lt;VLOOKUP(R4810,SpeciesValidation!D:W,18,FALSE),TEXT(A4810,"MMDD")&gt;VLOOKUP(R4810,SpeciesValidation!D:W,19,FALSE)),IF(TEXT(A4810,"MMDD")&lt;"0701",TEXT(A4810,"MMDD")&gt;VLOOKUP(R4810,SpeciesValidation!D:W,18,FALSE),TEXT(A4810,"MMDD")&lt;VLOOKUP(R4810,SpeciesValidation!D:W,19,FALSE))),"Date outside expected range for this species",""),"")),"",IF(LEFT(J4810,1)="A",IF(IF(VLOOKUP(R4810,SpeciesValidation!D:W,20,FALSE)=FALSE,OR(TEXT(A4810,"MMDD")&lt;VLOOKUP(R4810,SpeciesValidation!D:W,18,FALSE),TEXT(A4810,"MMDD")&gt;VLOOKUP(R4810,SpeciesValidation!D:W,19,FALSE)),IF(TEXT(A4810,"MMDD")&lt;"0701",TEXT(A4810,"MMDD")&gt;VLOOKUP(R4810,SpeciesValidation!D:W,18,FALSE),TEXT(A4810,"MMDD")&lt;VLOOKUP(R4810,SpeciesValidation!D:W,19,FALSE))),"Date outside expected range for this species",""),"")))</f>
        <v/>
      </c>
      <c r="M4810" s="127" t="str">
        <f>IF(LEN(E4810&amp;"")&gt;0,IF(ISERROR(VLOOKUP(R4810,SpeciesValidation!D:I,6,FALSE)),"",VLOOKUP(R4810,SpeciesValidation!D:I,6,FALSE)),"")</f>
        <v/>
      </c>
      <c r="Q4810" s="36" t="str">
        <f>IF(LEN(E4810&amp;"")&gt;0,IF(ISERROR(VLOOKUP(E4810,SpeciesValidation!B:G,2,FALSE)=TRUE),"",VLOOKUP(E4810,SpeciesValidation!B:G,2,FALSE)),"")</f>
        <v/>
      </c>
      <c r="R4810" s="36" t="str">
        <f>IF(LEN(E4810&amp;"")&gt;0,IF(ISERROR(VLOOKUP(E4810,SpeciesLookup!B:G,4,FALSE)=TRUE),"",VLOOKUP(E4810,SpeciesLookup!B:G,4,FALSE)),"")</f>
        <v/>
      </c>
    </row>
    <row r="4811" spans="1:18" ht="13.2" x14ac:dyDescent="0.25">
      <c r="A4811" s="72"/>
      <c r="D4811" s="11"/>
      <c r="G4811" s="128" t="str">
        <f>IF(LEN(E4811&amp;"")&gt;0,IF(ISERROR(VLOOKUP(E4811,SpeciesLookup!B:G,6,FALSE)=TRUE),"",VLOOKUP(E4811,SpeciesLookup!B:G,6,FALSE)),"")</f>
        <v/>
      </c>
      <c r="H4811" s="128" t="str">
        <f>IF(LEN(E4811&amp;"")&gt;0,IF(ISERROR(VLOOKUP(E4811,SpeciesLookup!B:G,5,FALSE)=TRUE),"",VLOOKUP(E4811,SpeciesLookup!B:G,5,FALSE)),"")</f>
        <v/>
      </c>
      <c r="I4811" s="11"/>
      <c r="J4811" s="73"/>
      <c r="K4811" s="11"/>
      <c r="L4811" s="127" t="str">
        <f>TRIM(IF(ISERROR(VLOOKUP(R4811,SpeciesValidation!D:T,IF(ISNA(VLOOKUP(J4811,Validation!B$2:C$15,2,FALSE)),FALSE,VLOOKUP(J4811,Validation!B$2:C$15,2,FALSE)))),IF(LEN(E4811&amp;"")&gt;0,"",""),VLOOKUP(R4811,SpeciesValidation!D:T,VLOOKUP(J4811,Validation!B$2:C$15,2,FALSE),FALSE)) &amp; " " &amp; IF(ISERROR(IF(LEFT(J4811,1)="A",IF(IF(VLOOKUP(R4811,SpeciesValidation!D:W,20,FALSE)=FALSE,OR(TEXT(A4811,"MMDD")&lt;VLOOKUP(R4811,SpeciesValidation!D:W,18,FALSE),TEXT(A4811,"MMDD")&gt;VLOOKUP(R4811,SpeciesValidation!D:W,19,FALSE)),IF(TEXT(A4811,"MMDD")&lt;"0701",TEXT(A4811,"MMDD")&gt;VLOOKUP(R4811,SpeciesValidation!D:W,18,FALSE),TEXT(A4811,"MMDD")&lt;VLOOKUP(R4811,SpeciesValidation!D:W,19,FALSE))),"Date outside expected range for this species",""),"")),"",IF(LEFT(J4811,1)="A",IF(IF(VLOOKUP(R4811,SpeciesValidation!D:W,20,FALSE)=FALSE,OR(TEXT(A4811,"MMDD")&lt;VLOOKUP(R4811,SpeciesValidation!D:W,18,FALSE),TEXT(A4811,"MMDD")&gt;VLOOKUP(R4811,SpeciesValidation!D:W,19,FALSE)),IF(TEXT(A4811,"MMDD")&lt;"0701",TEXT(A4811,"MMDD")&gt;VLOOKUP(R4811,SpeciesValidation!D:W,18,FALSE),TEXT(A4811,"MMDD")&lt;VLOOKUP(R4811,SpeciesValidation!D:W,19,FALSE))),"Date outside expected range for this species",""),"")))</f>
        <v/>
      </c>
      <c r="M4811" s="127" t="str">
        <f>IF(LEN(E4811&amp;"")&gt;0,IF(ISERROR(VLOOKUP(R4811,SpeciesValidation!D:I,6,FALSE)),"",VLOOKUP(R4811,SpeciesValidation!D:I,6,FALSE)),"")</f>
        <v/>
      </c>
      <c r="Q4811" s="36" t="str">
        <f>IF(LEN(E4811&amp;"")&gt;0,IF(ISERROR(VLOOKUP(E4811,SpeciesValidation!B:G,2,FALSE)=TRUE),"",VLOOKUP(E4811,SpeciesValidation!B:G,2,FALSE)),"")</f>
        <v/>
      </c>
      <c r="R4811" s="36" t="str">
        <f>IF(LEN(E4811&amp;"")&gt;0,IF(ISERROR(VLOOKUP(E4811,SpeciesLookup!B:G,4,FALSE)=TRUE),"",VLOOKUP(E4811,SpeciesLookup!B:G,4,FALSE)),"")</f>
        <v/>
      </c>
    </row>
    <row r="4812" spans="1:18" ht="13.2" x14ac:dyDescent="0.25">
      <c r="A4812" s="72"/>
      <c r="D4812" s="11"/>
      <c r="G4812" s="128" t="str">
        <f>IF(LEN(E4812&amp;"")&gt;0,IF(ISERROR(VLOOKUP(E4812,SpeciesLookup!B:G,6,FALSE)=TRUE),"",VLOOKUP(E4812,SpeciesLookup!B:G,6,FALSE)),"")</f>
        <v/>
      </c>
      <c r="H4812" s="128" t="str">
        <f>IF(LEN(E4812&amp;"")&gt;0,IF(ISERROR(VLOOKUP(E4812,SpeciesLookup!B:G,5,FALSE)=TRUE),"",VLOOKUP(E4812,SpeciesLookup!B:G,5,FALSE)),"")</f>
        <v/>
      </c>
      <c r="I4812" s="11"/>
      <c r="J4812" s="73"/>
      <c r="K4812" s="11"/>
      <c r="L4812" s="127" t="str">
        <f>TRIM(IF(ISERROR(VLOOKUP(R4812,SpeciesValidation!D:T,IF(ISNA(VLOOKUP(J4812,Validation!B$2:C$15,2,FALSE)),FALSE,VLOOKUP(J4812,Validation!B$2:C$15,2,FALSE)))),IF(LEN(E4812&amp;"")&gt;0,"",""),VLOOKUP(R4812,SpeciesValidation!D:T,VLOOKUP(J4812,Validation!B$2:C$15,2,FALSE),FALSE)) &amp; " " &amp; IF(ISERROR(IF(LEFT(J4812,1)="A",IF(IF(VLOOKUP(R4812,SpeciesValidation!D:W,20,FALSE)=FALSE,OR(TEXT(A4812,"MMDD")&lt;VLOOKUP(R4812,SpeciesValidation!D:W,18,FALSE),TEXT(A4812,"MMDD")&gt;VLOOKUP(R4812,SpeciesValidation!D:W,19,FALSE)),IF(TEXT(A4812,"MMDD")&lt;"0701",TEXT(A4812,"MMDD")&gt;VLOOKUP(R4812,SpeciesValidation!D:W,18,FALSE),TEXT(A4812,"MMDD")&lt;VLOOKUP(R4812,SpeciesValidation!D:W,19,FALSE))),"Date outside expected range for this species",""),"")),"",IF(LEFT(J4812,1)="A",IF(IF(VLOOKUP(R4812,SpeciesValidation!D:W,20,FALSE)=FALSE,OR(TEXT(A4812,"MMDD")&lt;VLOOKUP(R4812,SpeciesValidation!D:W,18,FALSE),TEXT(A4812,"MMDD")&gt;VLOOKUP(R4812,SpeciesValidation!D:W,19,FALSE)),IF(TEXT(A4812,"MMDD")&lt;"0701",TEXT(A4812,"MMDD")&gt;VLOOKUP(R4812,SpeciesValidation!D:W,18,FALSE),TEXT(A4812,"MMDD")&lt;VLOOKUP(R4812,SpeciesValidation!D:W,19,FALSE))),"Date outside expected range for this species",""),"")))</f>
        <v/>
      </c>
      <c r="M4812" s="127" t="str">
        <f>IF(LEN(E4812&amp;"")&gt;0,IF(ISERROR(VLOOKUP(R4812,SpeciesValidation!D:I,6,FALSE)),"",VLOOKUP(R4812,SpeciesValidation!D:I,6,FALSE)),"")</f>
        <v/>
      </c>
      <c r="Q4812" s="36" t="str">
        <f>IF(LEN(E4812&amp;"")&gt;0,IF(ISERROR(VLOOKUP(E4812,SpeciesValidation!B:G,2,FALSE)=TRUE),"",VLOOKUP(E4812,SpeciesValidation!B:G,2,FALSE)),"")</f>
        <v/>
      </c>
      <c r="R4812" s="36" t="str">
        <f>IF(LEN(E4812&amp;"")&gt;0,IF(ISERROR(VLOOKUP(E4812,SpeciesLookup!B:G,4,FALSE)=TRUE),"",VLOOKUP(E4812,SpeciesLookup!B:G,4,FALSE)),"")</f>
        <v/>
      </c>
    </row>
    <row r="4813" spans="1:18" ht="13.2" x14ac:dyDescent="0.25">
      <c r="A4813" s="72"/>
      <c r="D4813" s="11"/>
      <c r="G4813" s="128" t="str">
        <f>IF(LEN(E4813&amp;"")&gt;0,IF(ISERROR(VLOOKUP(E4813,SpeciesLookup!B:G,6,FALSE)=TRUE),"",VLOOKUP(E4813,SpeciesLookup!B:G,6,FALSE)),"")</f>
        <v/>
      </c>
      <c r="H4813" s="128" t="str">
        <f>IF(LEN(E4813&amp;"")&gt;0,IF(ISERROR(VLOOKUP(E4813,SpeciesLookup!B:G,5,FALSE)=TRUE),"",VLOOKUP(E4813,SpeciesLookup!B:G,5,FALSE)),"")</f>
        <v/>
      </c>
      <c r="I4813" s="11"/>
      <c r="J4813" s="73"/>
      <c r="K4813" s="11"/>
      <c r="L4813" s="127" t="str">
        <f>TRIM(IF(ISERROR(VLOOKUP(R4813,SpeciesValidation!D:T,IF(ISNA(VLOOKUP(J4813,Validation!B$2:C$15,2,FALSE)),FALSE,VLOOKUP(J4813,Validation!B$2:C$15,2,FALSE)))),IF(LEN(E4813&amp;"")&gt;0,"",""),VLOOKUP(R4813,SpeciesValidation!D:T,VLOOKUP(J4813,Validation!B$2:C$15,2,FALSE),FALSE)) &amp; " " &amp; IF(ISERROR(IF(LEFT(J4813,1)="A",IF(IF(VLOOKUP(R4813,SpeciesValidation!D:W,20,FALSE)=FALSE,OR(TEXT(A4813,"MMDD")&lt;VLOOKUP(R4813,SpeciesValidation!D:W,18,FALSE),TEXT(A4813,"MMDD")&gt;VLOOKUP(R4813,SpeciesValidation!D:W,19,FALSE)),IF(TEXT(A4813,"MMDD")&lt;"0701",TEXT(A4813,"MMDD")&gt;VLOOKUP(R4813,SpeciesValidation!D:W,18,FALSE),TEXT(A4813,"MMDD")&lt;VLOOKUP(R4813,SpeciesValidation!D:W,19,FALSE))),"Date outside expected range for this species",""),"")),"",IF(LEFT(J4813,1)="A",IF(IF(VLOOKUP(R4813,SpeciesValidation!D:W,20,FALSE)=FALSE,OR(TEXT(A4813,"MMDD")&lt;VLOOKUP(R4813,SpeciesValidation!D:W,18,FALSE),TEXT(A4813,"MMDD")&gt;VLOOKUP(R4813,SpeciesValidation!D:W,19,FALSE)),IF(TEXT(A4813,"MMDD")&lt;"0701",TEXT(A4813,"MMDD")&gt;VLOOKUP(R4813,SpeciesValidation!D:W,18,FALSE),TEXT(A4813,"MMDD")&lt;VLOOKUP(R4813,SpeciesValidation!D:W,19,FALSE))),"Date outside expected range for this species",""),"")))</f>
        <v/>
      </c>
      <c r="M4813" s="127" t="str">
        <f>IF(LEN(E4813&amp;"")&gt;0,IF(ISERROR(VLOOKUP(R4813,SpeciesValidation!D:I,6,FALSE)),"",VLOOKUP(R4813,SpeciesValidation!D:I,6,FALSE)),"")</f>
        <v/>
      </c>
      <c r="Q4813" s="36" t="str">
        <f>IF(LEN(E4813&amp;"")&gt;0,IF(ISERROR(VLOOKUP(E4813,SpeciesValidation!B:G,2,FALSE)=TRUE),"",VLOOKUP(E4813,SpeciesValidation!B:G,2,FALSE)),"")</f>
        <v/>
      </c>
      <c r="R4813" s="36" t="str">
        <f>IF(LEN(E4813&amp;"")&gt;0,IF(ISERROR(VLOOKUP(E4813,SpeciesLookup!B:G,4,FALSE)=TRUE),"",VLOOKUP(E4813,SpeciesLookup!B:G,4,FALSE)),"")</f>
        <v/>
      </c>
    </row>
    <row r="4814" spans="1:18" ht="13.2" x14ac:dyDescent="0.25">
      <c r="A4814" s="72"/>
      <c r="D4814" s="11"/>
      <c r="G4814" s="128" t="str">
        <f>IF(LEN(E4814&amp;"")&gt;0,IF(ISERROR(VLOOKUP(E4814,SpeciesLookup!B:G,6,FALSE)=TRUE),"",VLOOKUP(E4814,SpeciesLookup!B:G,6,FALSE)),"")</f>
        <v/>
      </c>
      <c r="H4814" s="128" t="str">
        <f>IF(LEN(E4814&amp;"")&gt;0,IF(ISERROR(VLOOKUP(E4814,SpeciesLookup!B:G,5,FALSE)=TRUE),"",VLOOKUP(E4814,SpeciesLookup!B:G,5,FALSE)),"")</f>
        <v/>
      </c>
      <c r="I4814" s="11"/>
      <c r="J4814" s="73"/>
      <c r="K4814" s="11"/>
      <c r="L4814" s="127" t="str">
        <f>TRIM(IF(ISERROR(VLOOKUP(R4814,SpeciesValidation!D:T,IF(ISNA(VLOOKUP(J4814,Validation!B$2:C$15,2,FALSE)),FALSE,VLOOKUP(J4814,Validation!B$2:C$15,2,FALSE)))),IF(LEN(E4814&amp;"")&gt;0,"",""),VLOOKUP(R4814,SpeciesValidation!D:T,VLOOKUP(J4814,Validation!B$2:C$15,2,FALSE),FALSE)) &amp; " " &amp; IF(ISERROR(IF(LEFT(J4814,1)="A",IF(IF(VLOOKUP(R4814,SpeciesValidation!D:W,20,FALSE)=FALSE,OR(TEXT(A4814,"MMDD")&lt;VLOOKUP(R4814,SpeciesValidation!D:W,18,FALSE),TEXT(A4814,"MMDD")&gt;VLOOKUP(R4814,SpeciesValidation!D:W,19,FALSE)),IF(TEXT(A4814,"MMDD")&lt;"0701",TEXT(A4814,"MMDD")&gt;VLOOKUP(R4814,SpeciesValidation!D:W,18,FALSE),TEXT(A4814,"MMDD")&lt;VLOOKUP(R4814,SpeciesValidation!D:W,19,FALSE))),"Date outside expected range for this species",""),"")),"",IF(LEFT(J4814,1)="A",IF(IF(VLOOKUP(R4814,SpeciesValidation!D:W,20,FALSE)=FALSE,OR(TEXT(A4814,"MMDD")&lt;VLOOKUP(R4814,SpeciesValidation!D:W,18,FALSE),TEXT(A4814,"MMDD")&gt;VLOOKUP(R4814,SpeciesValidation!D:W,19,FALSE)),IF(TEXT(A4814,"MMDD")&lt;"0701",TEXT(A4814,"MMDD")&gt;VLOOKUP(R4814,SpeciesValidation!D:W,18,FALSE),TEXT(A4814,"MMDD")&lt;VLOOKUP(R4814,SpeciesValidation!D:W,19,FALSE))),"Date outside expected range for this species",""),"")))</f>
        <v/>
      </c>
      <c r="M4814" s="127" t="str">
        <f>IF(LEN(E4814&amp;"")&gt;0,IF(ISERROR(VLOOKUP(R4814,SpeciesValidation!D:I,6,FALSE)),"",VLOOKUP(R4814,SpeciesValidation!D:I,6,FALSE)),"")</f>
        <v/>
      </c>
      <c r="Q4814" s="36" t="str">
        <f>IF(LEN(E4814&amp;"")&gt;0,IF(ISERROR(VLOOKUP(E4814,SpeciesValidation!B:G,2,FALSE)=TRUE),"",VLOOKUP(E4814,SpeciesValidation!B:G,2,FALSE)),"")</f>
        <v/>
      </c>
      <c r="R4814" s="36" t="str">
        <f>IF(LEN(E4814&amp;"")&gt;0,IF(ISERROR(VLOOKUP(E4814,SpeciesLookup!B:G,4,FALSE)=TRUE),"",VLOOKUP(E4814,SpeciesLookup!B:G,4,FALSE)),"")</f>
        <v/>
      </c>
    </row>
    <row r="4815" spans="1:18" ht="13.2" x14ac:dyDescent="0.25">
      <c r="A4815" s="72"/>
      <c r="D4815" s="11"/>
      <c r="G4815" s="128" t="str">
        <f>IF(LEN(E4815&amp;"")&gt;0,IF(ISERROR(VLOOKUP(E4815,SpeciesLookup!B:G,6,FALSE)=TRUE),"",VLOOKUP(E4815,SpeciesLookup!B:G,6,FALSE)),"")</f>
        <v/>
      </c>
      <c r="H4815" s="128" t="str">
        <f>IF(LEN(E4815&amp;"")&gt;0,IF(ISERROR(VLOOKUP(E4815,SpeciesLookup!B:G,5,FALSE)=TRUE),"",VLOOKUP(E4815,SpeciesLookup!B:G,5,FALSE)),"")</f>
        <v/>
      </c>
      <c r="I4815" s="11"/>
      <c r="J4815" s="73"/>
      <c r="K4815" s="11"/>
      <c r="L4815" s="127" t="str">
        <f>TRIM(IF(ISERROR(VLOOKUP(R4815,SpeciesValidation!D:T,IF(ISNA(VLOOKUP(J4815,Validation!B$2:C$15,2,FALSE)),FALSE,VLOOKUP(J4815,Validation!B$2:C$15,2,FALSE)))),IF(LEN(E4815&amp;"")&gt;0,"",""),VLOOKUP(R4815,SpeciesValidation!D:T,VLOOKUP(J4815,Validation!B$2:C$15,2,FALSE),FALSE)) &amp; " " &amp; IF(ISERROR(IF(LEFT(J4815,1)="A",IF(IF(VLOOKUP(R4815,SpeciesValidation!D:W,20,FALSE)=FALSE,OR(TEXT(A4815,"MMDD")&lt;VLOOKUP(R4815,SpeciesValidation!D:W,18,FALSE),TEXT(A4815,"MMDD")&gt;VLOOKUP(R4815,SpeciesValidation!D:W,19,FALSE)),IF(TEXT(A4815,"MMDD")&lt;"0701",TEXT(A4815,"MMDD")&gt;VLOOKUP(R4815,SpeciesValidation!D:W,18,FALSE),TEXT(A4815,"MMDD")&lt;VLOOKUP(R4815,SpeciesValidation!D:W,19,FALSE))),"Date outside expected range for this species",""),"")),"",IF(LEFT(J4815,1)="A",IF(IF(VLOOKUP(R4815,SpeciesValidation!D:W,20,FALSE)=FALSE,OR(TEXT(A4815,"MMDD")&lt;VLOOKUP(R4815,SpeciesValidation!D:W,18,FALSE),TEXT(A4815,"MMDD")&gt;VLOOKUP(R4815,SpeciesValidation!D:W,19,FALSE)),IF(TEXT(A4815,"MMDD")&lt;"0701",TEXT(A4815,"MMDD")&gt;VLOOKUP(R4815,SpeciesValidation!D:W,18,FALSE),TEXT(A4815,"MMDD")&lt;VLOOKUP(R4815,SpeciesValidation!D:W,19,FALSE))),"Date outside expected range for this species",""),"")))</f>
        <v/>
      </c>
      <c r="M4815" s="127" t="str">
        <f>IF(LEN(E4815&amp;"")&gt;0,IF(ISERROR(VLOOKUP(R4815,SpeciesValidation!D:I,6,FALSE)),"",VLOOKUP(R4815,SpeciesValidation!D:I,6,FALSE)),"")</f>
        <v/>
      </c>
      <c r="Q4815" s="36" t="str">
        <f>IF(LEN(E4815&amp;"")&gt;0,IF(ISERROR(VLOOKUP(E4815,SpeciesValidation!B:G,2,FALSE)=TRUE),"",VLOOKUP(E4815,SpeciesValidation!B:G,2,FALSE)),"")</f>
        <v/>
      </c>
      <c r="R4815" s="36" t="str">
        <f>IF(LEN(E4815&amp;"")&gt;0,IF(ISERROR(VLOOKUP(E4815,SpeciesLookup!B:G,4,FALSE)=TRUE),"",VLOOKUP(E4815,SpeciesLookup!B:G,4,FALSE)),"")</f>
        <v/>
      </c>
    </row>
    <row r="4816" spans="1:18" ht="13.2" x14ac:dyDescent="0.25">
      <c r="A4816" s="72"/>
      <c r="D4816" s="11"/>
      <c r="G4816" s="128" t="str">
        <f>IF(LEN(E4816&amp;"")&gt;0,IF(ISERROR(VLOOKUP(E4816,SpeciesLookup!B:G,6,FALSE)=TRUE),"",VLOOKUP(E4816,SpeciesLookup!B:G,6,FALSE)),"")</f>
        <v/>
      </c>
      <c r="H4816" s="128" t="str">
        <f>IF(LEN(E4816&amp;"")&gt;0,IF(ISERROR(VLOOKUP(E4816,SpeciesLookup!B:G,5,FALSE)=TRUE),"",VLOOKUP(E4816,SpeciesLookup!B:G,5,FALSE)),"")</f>
        <v/>
      </c>
      <c r="I4816" s="11"/>
      <c r="J4816" s="73"/>
      <c r="K4816" s="11"/>
      <c r="L4816" s="127" t="str">
        <f>TRIM(IF(ISERROR(VLOOKUP(R4816,SpeciesValidation!D:T,IF(ISNA(VLOOKUP(J4816,Validation!B$2:C$15,2,FALSE)),FALSE,VLOOKUP(J4816,Validation!B$2:C$15,2,FALSE)))),IF(LEN(E4816&amp;"")&gt;0,"",""),VLOOKUP(R4816,SpeciesValidation!D:T,VLOOKUP(J4816,Validation!B$2:C$15,2,FALSE),FALSE)) &amp; " " &amp; IF(ISERROR(IF(LEFT(J4816,1)="A",IF(IF(VLOOKUP(R4816,SpeciesValidation!D:W,20,FALSE)=FALSE,OR(TEXT(A4816,"MMDD")&lt;VLOOKUP(R4816,SpeciesValidation!D:W,18,FALSE),TEXT(A4816,"MMDD")&gt;VLOOKUP(R4816,SpeciesValidation!D:W,19,FALSE)),IF(TEXT(A4816,"MMDD")&lt;"0701",TEXT(A4816,"MMDD")&gt;VLOOKUP(R4816,SpeciesValidation!D:W,18,FALSE),TEXT(A4816,"MMDD")&lt;VLOOKUP(R4816,SpeciesValidation!D:W,19,FALSE))),"Date outside expected range for this species",""),"")),"",IF(LEFT(J4816,1)="A",IF(IF(VLOOKUP(R4816,SpeciesValidation!D:W,20,FALSE)=FALSE,OR(TEXT(A4816,"MMDD")&lt;VLOOKUP(R4816,SpeciesValidation!D:W,18,FALSE),TEXT(A4816,"MMDD")&gt;VLOOKUP(R4816,SpeciesValidation!D:W,19,FALSE)),IF(TEXT(A4816,"MMDD")&lt;"0701",TEXT(A4816,"MMDD")&gt;VLOOKUP(R4816,SpeciesValidation!D:W,18,FALSE),TEXT(A4816,"MMDD")&lt;VLOOKUP(R4816,SpeciesValidation!D:W,19,FALSE))),"Date outside expected range for this species",""),"")))</f>
        <v/>
      </c>
      <c r="M4816" s="127" t="str">
        <f>IF(LEN(E4816&amp;"")&gt;0,IF(ISERROR(VLOOKUP(R4816,SpeciesValidation!D:I,6,FALSE)),"",VLOOKUP(R4816,SpeciesValidation!D:I,6,FALSE)),"")</f>
        <v/>
      </c>
      <c r="Q4816" s="36" t="str">
        <f>IF(LEN(E4816&amp;"")&gt;0,IF(ISERROR(VLOOKUP(E4816,SpeciesValidation!B:G,2,FALSE)=TRUE),"",VLOOKUP(E4816,SpeciesValidation!B:G,2,FALSE)),"")</f>
        <v/>
      </c>
      <c r="R4816" s="36" t="str">
        <f>IF(LEN(E4816&amp;"")&gt;0,IF(ISERROR(VLOOKUP(E4816,SpeciesLookup!B:G,4,FALSE)=TRUE),"",VLOOKUP(E4816,SpeciesLookup!B:G,4,FALSE)),"")</f>
        <v/>
      </c>
    </row>
    <row r="4817" spans="1:18" ht="13.2" x14ac:dyDescent="0.25">
      <c r="A4817" s="72"/>
      <c r="D4817" s="11"/>
      <c r="G4817" s="128" t="str">
        <f>IF(LEN(E4817&amp;"")&gt;0,IF(ISERROR(VLOOKUP(E4817,SpeciesLookup!B:G,6,FALSE)=TRUE),"",VLOOKUP(E4817,SpeciesLookup!B:G,6,FALSE)),"")</f>
        <v/>
      </c>
      <c r="H4817" s="128" t="str">
        <f>IF(LEN(E4817&amp;"")&gt;0,IF(ISERROR(VLOOKUP(E4817,SpeciesLookup!B:G,5,FALSE)=TRUE),"",VLOOKUP(E4817,SpeciesLookup!B:G,5,FALSE)),"")</f>
        <v/>
      </c>
      <c r="I4817" s="11"/>
      <c r="J4817" s="73"/>
      <c r="K4817" s="11"/>
      <c r="L4817" s="127" t="str">
        <f>TRIM(IF(ISERROR(VLOOKUP(R4817,SpeciesValidation!D:T,IF(ISNA(VLOOKUP(J4817,Validation!B$2:C$15,2,FALSE)),FALSE,VLOOKUP(J4817,Validation!B$2:C$15,2,FALSE)))),IF(LEN(E4817&amp;"")&gt;0,"",""),VLOOKUP(R4817,SpeciesValidation!D:T,VLOOKUP(J4817,Validation!B$2:C$15,2,FALSE),FALSE)) &amp; " " &amp; IF(ISERROR(IF(LEFT(J4817,1)="A",IF(IF(VLOOKUP(R4817,SpeciesValidation!D:W,20,FALSE)=FALSE,OR(TEXT(A4817,"MMDD")&lt;VLOOKUP(R4817,SpeciesValidation!D:W,18,FALSE),TEXT(A4817,"MMDD")&gt;VLOOKUP(R4817,SpeciesValidation!D:W,19,FALSE)),IF(TEXT(A4817,"MMDD")&lt;"0701",TEXT(A4817,"MMDD")&gt;VLOOKUP(R4817,SpeciesValidation!D:W,18,FALSE),TEXT(A4817,"MMDD")&lt;VLOOKUP(R4817,SpeciesValidation!D:W,19,FALSE))),"Date outside expected range for this species",""),"")),"",IF(LEFT(J4817,1)="A",IF(IF(VLOOKUP(R4817,SpeciesValidation!D:W,20,FALSE)=FALSE,OR(TEXT(A4817,"MMDD")&lt;VLOOKUP(R4817,SpeciesValidation!D:W,18,FALSE),TEXT(A4817,"MMDD")&gt;VLOOKUP(R4817,SpeciesValidation!D:W,19,FALSE)),IF(TEXT(A4817,"MMDD")&lt;"0701",TEXT(A4817,"MMDD")&gt;VLOOKUP(R4817,SpeciesValidation!D:W,18,FALSE),TEXT(A4817,"MMDD")&lt;VLOOKUP(R4817,SpeciesValidation!D:W,19,FALSE))),"Date outside expected range for this species",""),"")))</f>
        <v/>
      </c>
      <c r="M4817" s="127" t="str">
        <f>IF(LEN(E4817&amp;"")&gt;0,IF(ISERROR(VLOOKUP(R4817,SpeciesValidation!D:I,6,FALSE)),"",VLOOKUP(R4817,SpeciesValidation!D:I,6,FALSE)),"")</f>
        <v/>
      </c>
      <c r="Q4817" s="36" t="str">
        <f>IF(LEN(E4817&amp;"")&gt;0,IF(ISERROR(VLOOKUP(E4817,SpeciesValidation!B:G,2,FALSE)=TRUE),"",VLOOKUP(E4817,SpeciesValidation!B:G,2,FALSE)),"")</f>
        <v/>
      </c>
      <c r="R4817" s="36" t="str">
        <f>IF(LEN(E4817&amp;"")&gt;0,IF(ISERROR(VLOOKUP(E4817,SpeciesLookup!B:G,4,FALSE)=TRUE),"",VLOOKUP(E4817,SpeciesLookup!B:G,4,FALSE)),"")</f>
        <v/>
      </c>
    </row>
    <row r="4818" spans="1:18" ht="13.2" x14ac:dyDescent="0.25">
      <c r="A4818" s="72"/>
      <c r="D4818" s="11"/>
      <c r="G4818" s="128" t="str">
        <f>IF(LEN(E4818&amp;"")&gt;0,IF(ISERROR(VLOOKUP(E4818,SpeciesLookup!B:G,6,FALSE)=TRUE),"",VLOOKUP(E4818,SpeciesLookup!B:G,6,FALSE)),"")</f>
        <v/>
      </c>
      <c r="H4818" s="128" t="str">
        <f>IF(LEN(E4818&amp;"")&gt;0,IF(ISERROR(VLOOKUP(E4818,SpeciesLookup!B:G,5,FALSE)=TRUE),"",VLOOKUP(E4818,SpeciesLookup!B:G,5,FALSE)),"")</f>
        <v/>
      </c>
      <c r="I4818" s="11"/>
      <c r="J4818" s="73"/>
      <c r="K4818" s="11"/>
      <c r="L4818" s="127" t="str">
        <f>TRIM(IF(ISERROR(VLOOKUP(R4818,SpeciesValidation!D:T,IF(ISNA(VLOOKUP(J4818,Validation!B$2:C$15,2,FALSE)),FALSE,VLOOKUP(J4818,Validation!B$2:C$15,2,FALSE)))),IF(LEN(E4818&amp;"")&gt;0,"",""),VLOOKUP(R4818,SpeciesValidation!D:T,VLOOKUP(J4818,Validation!B$2:C$15,2,FALSE),FALSE)) &amp; " " &amp; IF(ISERROR(IF(LEFT(J4818,1)="A",IF(IF(VLOOKUP(R4818,SpeciesValidation!D:W,20,FALSE)=FALSE,OR(TEXT(A4818,"MMDD")&lt;VLOOKUP(R4818,SpeciesValidation!D:W,18,FALSE),TEXT(A4818,"MMDD")&gt;VLOOKUP(R4818,SpeciesValidation!D:W,19,FALSE)),IF(TEXT(A4818,"MMDD")&lt;"0701",TEXT(A4818,"MMDD")&gt;VLOOKUP(R4818,SpeciesValidation!D:W,18,FALSE),TEXT(A4818,"MMDD")&lt;VLOOKUP(R4818,SpeciesValidation!D:W,19,FALSE))),"Date outside expected range for this species",""),"")),"",IF(LEFT(J4818,1)="A",IF(IF(VLOOKUP(R4818,SpeciesValidation!D:W,20,FALSE)=FALSE,OR(TEXT(A4818,"MMDD")&lt;VLOOKUP(R4818,SpeciesValidation!D:W,18,FALSE),TEXT(A4818,"MMDD")&gt;VLOOKUP(R4818,SpeciesValidation!D:W,19,FALSE)),IF(TEXT(A4818,"MMDD")&lt;"0701",TEXT(A4818,"MMDD")&gt;VLOOKUP(R4818,SpeciesValidation!D:W,18,FALSE),TEXT(A4818,"MMDD")&lt;VLOOKUP(R4818,SpeciesValidation!D:W,19,FALSE))),"Date outside expected range for this species",""),"")))</f>
        <v/>
      </c>
      <c r="M4818" s="127" t="str">
        <f>IF(LEN(E4818&amp;"")&gt;0,IF(ISERROR(VLOOKUP(R4818,SpeciesValidation!D:I,6,FALSE)),"",VLOOKUP(R4818,SpeciesValidation!D:I,6,FALSE)),"")</f>
        <v/>
      </c>
      <c r="Q4818" s="36" t="str">
        <f>IF(LEN(E4818&amp;"")&gt;0,IF(ISERROR(VLOOKUP(E4818,SpeciesValidation!B:G,2,FALSE)=TRUE),"",VLOOKUP(E4818,SpeciesValidation!B:G,2,FALSE)),"")</f>
        <v/>
      </c>
      <c r="R4818" s="36" t="str">
        <f>IF(LEN(E4818&amp;"")&gt;0,IF(ISERROR(VLOOKUP(E4818,SpeciesLookup!B:G,4,FALSE)=TRUE),"",VLOOKUP(E4818,SpeciesLookup!B:G,4,FALSE)),"")</f>
        <v/>
      </c>
    </row>
    <row r="4819" spans="1:18" ht="13.2" x14ac:dyDescent="0.25">
      <c r="A4819" s="72"/>
      <c r="D4819" s="11"/>
      <c r="G4819" s="128" t="str">
        <f>IF(LEN(E4819&amp;"")&gt;0,IF(ISERROR(VLOOKUP(E4819,SpeciesLookup!B:G,6,FALSE)=TRUE),"",VLOOKUP(E4819,SpeciesLookup!B:G,6,FALSE)),"")</f>
        <v/>
      </c>
      <c r="H4819" s="128" t="str">
        <f>IF(LEN(E4819&amp;"")&gt;0,IF(ISERROR(VLOOKUP(E4819,SpeciesLookup!B:G,5,FALSE)=TRUE),"",VLOOKUP(E4819,SpeciesLookup!B:G,5,FALSE)),"")</f>
        <v/>
      </c>
      <c r="I4819" s="11"/>
      <c r="J4819" s="73"/>
      <c r="K4819" s="11"/>
      <c r="L4819" s="127" t="str">
        <f>TRIM(IF(ISERROR(VLOOKUP(R4819,SpeciesValidation!D:T,IF(ISNA(VLOOKUP(J4819,Validation!B$2:C$15,2,FALSE)),FALSE,VLOOKUP(J4819,Validation!B$2:C$15,2,FALSE)))),IF(LEN(E4819&amp;"")&gt;0,"",""),VLOOKUP(R4819,SpeciesValidation!D:T,VLOOKUP(J4819,Validation!B$2:C$15,2,FALSE),FALSE)) &amp; " " &amp; IF(ISERROR(IF(LEFT(J4819,1)="A",IF(IF(VLOOKUP(R4819,SpeciesValidation!D:W,20,FALSE)=FALSE,OR(TEXT(A4819,"MMDD")&lt;VLOOKUP(R4819,SpeciesValidation!D:W,18,FALSE),TEXT(A4819,"MMDD")&gt;VLOOKUP(R4819,SpeciesValidation!D:W,19,FALSE)),IF(TEXT(A4819,"MMDD")&lt;"0701",TEXT(A4819,"MMDD")&gt;VLOOKUP(R4819,SpeciesValidation!D:W,18,FALSE),TEXT(A4819,"MMDD")&lt;VLOOKUP(R4819,SpeciesValidation!D:W,19,FALSE))),"Date outside expected range for this species",""),"")),"",IF(LEFT(J4819,1)="A",IF(IF(VLOOKUP(R4819,SpeciesValidation!D:W,20,FALSE)=FALSE,OR(TEXT(A4819,"MMDD")&lt;VLOOKUP(R4819,SpeciesValidation!D:W,18,FALSE),TEXT(A4819,"MMDD")&gt;VLOOKUP(R4819,SpeciesValidation!D:W,19,FALSE)),IF(TEXT(A4819,"MMDD")&lt;"0701",TEXT(A4819,"MMDD")&gt;VLOOKUP(R4819,SpeciesValidation!D:W,18,FALSE),TEXT(A4819,"MMDD")&lt;VLOOKUP(R4819,SpeciesValidation!D:W,19,FALSE))),"Date outside expected range for this species",""),"")))</f>
        <v/>
      </c>
      <c r="M4819" s="127" t="str">
        <f>IF(LEN(E4819&amp;"")&gt;0,IF(ISERROR(VLOOKUP(R4819,SpeciesValidation!D:I,6,FALSE)),"",VLOOKUP(R4819,SpeciesValidation!D:I,6,FALSE)),"")</f>
        <v/>
      </c>
      <c r="Q4819" s="36" t="str">
        <f>IF(LEN(E4819&amp;"")&gt;0,IF(ISERROR(VLOOKUP(E4819,SpeciesValidation!B:G,2,FALSE)=TRUE),"",VLOOKUP(E4819,SpeciesValidation!B:G,2,FALSE)),"")</f>
        <v/>
      </c>
      <c r="R4819" s="36" t="str">
        <f>IF(LEN(E4819&amp;"")&gt;0,IF(ISERROR(VLOOKUP(E4819,SpeciesLookup!B:G,4,FALSE)=TRUE),"",VLOOKUP(E4819,SpeciesLookup!B:G,4,FALSE)),"")</f>
        <v/>
      </c>
    </row>
    <row r="4820" spans="1:18" ht="13.2" x14ac:dyDescent="0.25">
      <c r="A4820" s="72"/>
      <c r="D4820" s="11"/>
      <c r="G4820" s="128" t="str">
        <f>IF(LEN(E4820&amp;"")&gt;0,IF(ISERROR(VLOOKUP(E4820,SpeciesLookup!B:G,6,FALSE)=TRUE),"",VLOOKUP(E4820,SpeciesLookup!B:G,6,FALSE)),"")</f>
        <v/>
      </c>
      <c r="H4820" s="128" t="str">
        <f>IF(LEN(E4820&amp;"")&gt;0,IF(ISERROR(VLOOKUP(E4820,SpeciesLookup!B:G,5,FALSE)=TRUE),"",VLOOKUP(E4820,SpeciesLookup!B:G,5,FALSE)),"")</f>
        <v/>
      </c>
      <c r="I4820" s="11"/>
      <c r="J4820" s="73"/>
      <c r="K4820" s="11"/>
      <c r="L4820" s="127" t="str">
        <f>TRIM(IF(ISERROR(VLOOKUP(R4820,SpeciesValidation!D:T,IF(ISNA(VLOOKUP(J4820,Validation!B$2:C$15,2,FALSE)),FALSE,VLOOKUP(J4820,Validation!B$2:C$15,2,FALSE)))),IF(LEN(E4820&amp;"")&gt;0,"",""),VLOOKUP(R4820,SpeciesValidation!D:T,VLOOKUP(J4820,Validation!B$2:C$15,2,FALSE),FALSE)) &amp; " " &amp; IF(ISERROR(IF(LEFT(J4820,1)="A",IF(IF(VLOOKUP(R4820,SpeciesValidation!D:W,20,FALSE)=FALSE,OR(TEXT(A4820,"MMDD")&lt;VLOOKUP(R4820,SpeciesValidation!D:W,18,FALSE),TEXT(A4820,"MMDD")&gt;VLOOKUP(R4820,SpeciesValidation!D:W,19,FALSE)),IF(TEXT(A4820,"MMDD")&lt;"0701",TEXT(A4820,"MMDD")&gt;VLOOKUP(R4820,SpeciesValidation!D:W,18,FALSE),TEXT(A4820,"MMDD")&lt;VLOOKUP(R4820,SpeciesValidation!D:W,19,FALSE))),"Date outside expected range for this species",""),"")),"",IF(LEFT(J4820,1)="A",IF(IF(VLOOKUP(R4820,SpeciesValidation!D:W,20,FALSE)=FALSE,OR(TEXT(A4820,"MMDD")&lt;VLOOKUP(R4820,SpeciesValidation!D:W,18,FALSE),TEXT(A4820,"MMDD")&gt;VLOOKUP(R4820,SpeciesValidation!D:W,19,FALSE)),IF(TEXT(A4820,"MMDD")&lt;"0701",TEXT(A4820,"MMDD")&gt;VLOOKUP(R4820,SpeciesValidation!D:W,18,FALSE),TEXT(A4820,"MMDD")&lt;VLOOKUP(R4820,SpeciesValidation!D:W,19,FALSE))),"Date outside expected range for this species",""),"")))</f>
        <v/>
      </c>
      <c r="M4820" s="127" t="str">
        <f>IF(LEN(E4820&amp;"")&gt;0,IF(ISERROR(VLOOKUP(R4820,SpeciesValidation!D:I,6,FALSE)),"",VLOOKUP(R4820,SpeciesValidation!D:I,6,FALSE)),"")</f>
        <v/>
      </c>
      <c r="Q4820" s="36" t="str">
        <f>IF(LEN(E4820&amp;"")&gt;0,IF(ISERROR(VLOOKUP(E4820,SpeciesValidation!B:G,2,FALSE)=TRUE),"",VLOOKUP(E4820,SpeciesValidation!B:G,2,FALSE)),"")</f>
        <v/>
      </c>
      <c r="R4820" s="36" t="str">
        <f>IF(LEN(E4820&amp;"")&gt;0,IF(ISERROR(VLOOKUP(E4820,SpeciesLookup!B:G,4,FALSE)=TRUE),"",VLOOKUP(E4820,SpeciesLookup!B:G,4,FALSE)),"")</f>
        <v/>
      </c>
    </row>
    <row r="4821" spans="1:18" ht="13.2" x14ac:dyDescent="0.25">
      <c r="A4821" s="72"/>
      <c r="D4821" s="11"/>
      <c r="G4821" s="128" t="str">
        <f>IF(LEN(E4821&amp;"")&gt;0,IF(ISERROR(VLOOKUP(E4821,SpeciesLookup!B:G,6,FALSE)=TRUE),"",VLOOKUP(E4821,SpeciesLookup!B:G,6,FALSE)),"")</f>
        <v/>
      </c>
      <c r="H4821" s="128" t="str">
        <f>IF(LEN(E4821&amp;"")&gt;0,IF(ISERROR(VLOOKUP(E4821,SpeciesLookup!B:G,5,FALSE)=TRUE),"",VLOOKUP(E4821,SpeciesLookup!B:G,5,FALSE)),"")</f>
        <v/>
      </c>
      <c r="I4821" s="11"/>
      <c r="J4821" s="73"/>
      <c r="K4821" s="11"/>
      <c r="L4821" s="127" t="str">
        <f>TRIM(IF(ISERROR(VLOOKUP(R4821,SpeciesValidation!D:T,IF(ISNA(VLOOKUP(J4821,Validation!B$2:C$15,2,FALSE)),FALSE,VLOOKUP(J4821,Validation!B$2:C$15,2,FALSE)))),IF(LEN(E4821&amp;"")&gt;0,"",""),VLOOKUP(R4821,SpeciesValidation!D:T,VLOOKUP(J4821,Validation!B$2:C$15,2,FALSE),FALSE)) &amp; " " &amp; IF(ISERROR(IF(LEFT(J4821,1)="A",IF(IF(VLOOKUP(R4821,SpeciesValidation!D:W,20,FALSE)=FALSE,OR(TEXT(A4821,"MMDD")&lt;VLOOKUP(R4821,SpeciesValidation!D:W,18,FALSE),TEXT(A4821,"MMDD")&gt;VLOOKUP(R4821,SpeciesValidation!D:W,19,FALSE)),IF(TEXT(A4821,"MMDD")&lt;"0701",TEXT(A4821,"MMDD")&gt;VLOOKUP(R4821,SpeciesValidation!D:W,18,FALSE),TEXT(A4821,"MMDD")&lt;VLOOKUP(R4821,SpeciesValidation!D:W,19,FALSE))),"Date outside expected range for this species",""),"")),"",IF(LEFT(J4821,1)="A",IF(IF(VLOOKUP(R4821,SpeciesValidation!D:W,20,FALSE)=FALSE,OR(TEXT(A4821,"MMDD")&lt;VLOOKUP(R4821,SpeciesValidation!D:W,18,FALSE),TEXT(A4821,"MMDD")&gt;VLOOKUP(R4821,SpeciesValidation!D:W,19,FALSE)),IF(TEXT(A4821,"MMDD")&lt;"0701",TEXT(A4821,"MMDD")&gt;VLOOKUP(R4821,SpeciesValidation!D:W,18,FALSE),TEXT(A4821,"MMDD")&lt;VLOOKUP(R4821,SpeciesValidation!D:W,19,FALSE))),"Date outside expected range for this species",""),"")))</f>
        <v/>
      </c>
      <c r="M4821" s="127" t="str">
        <f>IF(LEN(E4821&amp;"")&gt;0,IF(ISERROR(VLOOKUP(R4821,SpeciesValidation!D:I,6,FALSE)),"",VLOOKUP(R4821,SpeciesValidation!D:I,6,FALSE)),"")</f>
        <v/>
      </c>
      <c r="Q4821" s="36" t="str">
        <f>IF(LEN(E4821&amp;"")&gt;0,IF(ISERROR(VLOOKUP(E4821,SpeciesValidation!B:G,2,FALSE)=TRUE),"",VLOOKUP(E4821,SpeciesValidation!B:G,2,FALSE)),"")</f>
        <v/>
      </c>
      <c r="R4821" s="36" t="str">
        <f>IF(LEN(E4821&amp;"")&gt;0,IF(ISERROR(VLOOKUP(E4821,SpeciesLookup!B:G,4,FALSE)=TRUE),"",VLOOKUP(E4821,SpeciesLookup!B:G,4,FALSE)),"")</f>
        <v/>
      </c>
    </row>
    <row r="4822" spans="1:18" ht="13.2" x14ac:dyDescent="0.25">
      <c r="A4822" s="72"/>
      <c r="D4822" s="11"/>
      <c r="G4822" s="128" t="str">
        <f>IF(LEN(E4822&amp;"")&gt;0,IF(ISERROR(VLOOKUP(E4822,SpeciesLookup!B:G,6,FALSE)=TRUE),"",VLOOKUP(E4822,SpeciesLookup!B:G,6,FALSE)),"")</f>
        <v/>
      </c>
      <c r="H4822" s="128" t="str">
        <f>IF(LEN(E4822&amp;"")&gt;0,IF(ISERROR(VLOOKUP(E4822,SpeciesLookup!B:G,5,FALSE)=TRUE),"",VLOOKUP(E4822,SpeciesLookup!B:G,5,FALSE)),"")</f>
        <v/>
      </c>
      <c r="I4822" s="11"/>
      <c r="J4822" s="73"/>
      <c r="K4822" s="11"/>
      <c r="L4822" s="127" t="str">
        <f>TRIM(IF(ISERROR(VLOOKUP(R4822,SpeciesValidation!D:T,IF(ISNA(VLOOKUP(J4822,Validation!B$2:C$15,2,FALSE)),FALSE,VLOOKUP(J4822,Validation!B$2:C$15,2,FALSE)))),IF(LEN(E4822&amp;"")&gt;0,"",""),VLOOKUP(R4822,SpeciesValidation!D:T,VLOOKUP(J4822,Validation!B$2:C$15,2,FALSE),FALSE)) &amp; " " &amp; IF(ISERROR(IF(LEFT(J4822,1)="A",IF(IF(VLOOKUP(R4822,SpeciesValidation!D:W,20,FALSE)=FALSE,OR(TEXT(A4822,"MMDD")&lt;VLOOKUP(R4822,SpeciesValidation!D:W,18,FALSE),TEXT(A4822,"MMDD")&gt;VLOOKUP(R4822,SpeciesValidation!D:W,19,FALSE)),IF(TEXT(A4822,"MMDD")&lt;"0701",TEXT(A4822,"MMDD")&gt;VLOOKUP(R4822,SpeciesValidation!D:W,18,FALSE),TEXT(A4822,"MMDD")&lt;VLOOKUP(R4822,SpeciesValidation!D:W,19,FALSE))),"Date outside expected range for this species",""),"")),"",IF(LEFT(J4822,1)="A",IF(IF(VLOOKUP(R4822,SpeciesValidation!D:W,20,FALSE)=FALSE,OR(TEXT(A4822,"MMDD")&lt;VLOOKUP(R4822,SpeciesValidation!D:W,18,FALSE),TEXT(A4822,"MMDD")&gt;VLOOKUP(R4822,SpeciesValidation!D:W,19,FALSE)),IF(TEXT(A4822,"MMDD")&lt;"0701",TEXT(A4822,"MMDD")&gt;VLOOKUP(R4822,SpeciesValidation!D:W,18,FALSE),TEXT(A4822,"MMDD")&lt;VLOOKUP(R4822,SpeciesValidation!D:W,19,FALSE))),"Date outside expected range for this species",""),"")))</f>
        <v/>
      </c>
      <c r="M4822" s="127" t="str">
        <f>IF(LEN(E4822&amp;"")&gt;0,IF(ISERROR(VLOOKUP(R4822,SpeciesValidation!D:I,6,FALSE)),"",VLOOKUP(R4822,SpeciesValidation!D:I,6,FALSE)),"")</f>
        <v/>
      </c>
      <c r="Q4822" s="36" t="str">
        <f>IF(LEN(E4822&amp;"")&gt;0,IF(ISERROR(VLOOKUP(E4822,SpeciesValidation!B:G,2,FALSE)=TRUE),"",VLOOKUP(E4822,SpeciesValidation!B:G,2,FALSE)),"")</f>
        <v/>
      </c>
      <c r="R4822" s="36" t="str">
        <f>IF(LEN(E4822&amp;"")&gt;0,IF(ISERROR(VLOOKUP(E4822,SpeciesLookup!B:G,4,FALSE)=TRUE),"",VLOOKUP(E4822,SpeciesLookup!B:G,4,FALSE)),"")</f>
        <v/>
      </c>
    </row>
    <row r="4823" spans="1:18" ht="13.2" x14ac:dyDescent="0.25">
      <c r="A4823" s="72"/>
      <c r="D4823" s="11"/>
      <c r="G4823" s="128" t="str">
        <f>IF(LEN(E4823&amp;"")&gt;0,IF(ISERROR(VLOOKUP(E4823,SpeciesLookup!B:G,6,FALSE)=TRUE),"",VLOOKUP(E4823,SpeciesLookup!B:G,6,FALSE)),"")</f>
        <v/>
      </c>
      <c r="H4823" s="128" t="str">
        <f>IF(LEN(E4823&amp;"")&gt;0,IF(ISERROR(VLOOKUP(E4823,SpeciesLookup!B:G,5,FALSE)=TRUE),"",VLOOKUP(E4823,SpeciesLookup!B:G,5,FALSE)),"")</f>
        <v/>
      </c>
      <c r="I4823" s="11"/>
      <c r="J4823" s="73"/>
      <c r="K4823" s="11"/>
      <c r="L4823" s="127" t="str">
        <f>TRIM(IF(ISERROR(VLOOKUP(R4823,SpeciesValidation!D:T,IF(ISNA(VLOOKUP(J4823,Validation!B$2:C$15,2,FALSE)),FALSE,VLOOKUP(J4823,Validation!B$2:C$15,2,FALSE)))),IF(LEN(E4823&amp;"")&gt;0,"",""),VLOOKUP(R4823,SpeciesValidation!D:T,VLOOKUP(J4823,Validation!B$2:C$15,2,FALSE),FALSE)) &amp; " " &amp; IF(ISERROR(IF(LEFT(J4823,1)="A",IF(IF(VLOOKUP(R4823,SpeciesValidation!D:W,20,FALSE)=FALSE,OR(TEXT(A4823,"MMDD")&lt;VLOOKUP(R4823,SpeciesValidation!D:W,18,FALSE),TEXT(A4823,"MMDD")&gt;VLOOKUP(R4823,SpeciesValidation!D:W,19,FALSE)),IF(TEXT(A4823,"MMDD")&lt;"0701",TEXT(A4823,"MMDD")&gt;VLOOKUP(R4823,SpeciesValidation!D:W,18,FALSE),TEXT(A4823,"MMDD")&lt;VLOOKUP(R4823,SpeciesValidation!D:W,19,FALSE))),"Date outside expected range for this species",""),"")),"",IF(LEFT(J4823,1)="A",IF(IF(VLOOKUP(R4823,SpeciesValidation!D:W,20,FALSE)=FALSE,OR(TEXT(A4823,"MMDD")&lt;VLOOKUP(R4823,SpeciesValidation!D:W,18,FALSE),TEXT(A4823,"MMDD")&gt;VLOOKUP(R4823,SpeciesValidation!D:W,19,FALSE)),IF(TEXT(A4823,"MMDD")&lt;"0701",TEXT(A4823,"MMDD")&gt;VLOOKUP(R4823,SpeciesValidation!D:W,18,FALSE),TEXT(A4823,"MMDD")&lt;VLOOKUP(R4823,SpeciesValidation!D:W,19,FALSE))),"Date outside expected range for this species",""),"")))</f>
        <v/>
      </c>
      <c r="M4823" s="127" t="str">
        <f>IF(LEN(E4823&amp;"")&gt;0,IF(ISERROR(VLOOKUP(R4823,SpeciesValidation!D:I,6,FALSE)),"",VLOOKUP(R4823,SpeciesValidation!D:I,6,FALSE)),"")</f>
        <v/>
      </c>
      <c r="Q4823" s="36" t="str">
        <f>IF(LEN(E4823&amp;"")&gt;0,IF(ISERROR(VLOOKUP(E4823,SpeciesValidation!B:G,2,FALSE)=TRUE),"",VLOOKUP(E4823,SpeciesValidation!B:G,2,FALSE)),"")</f>
        <v/>
      </c>
      <c r="R4823" s="36" t="str">
        <f>IF(LEN(E4823&amp;"")&gt;0,IF(ISERROR(VLOOKUP(E4823,SpeciesLookup!B:G,4,FALSE)=TRUE),"",VLOOKUP(E4823,SpeciesLookup!B:G,4,FALSE)),"")</f>
        <v/>
      </c>
    </row>
    <row r="4824" spans="1:18" ht="13.2" x14ac:dyDescent="0.25">
      <c r="A4824" s="72"/>
      <c r="D4824" s="11"/>
      <c r="G4824" s="128" t="str">
        <f>IF(LEN(E4824&amp;"")&gt;0,IF(ISERROR(VLOOKUP(E4824,SpeciesLookup!B:G,6,FALSE)=TRUE),"",VLOOKUP(E4824,SpeciesLookup!B:G,6,FALSE)),"")</f>
        <v/>
      </c>
      <c r="H4824" s="128" t="str">
        <f>IF(LEN(E4824&amp;"")&gt;0,IF(ISERROR(VLOOKUP(E4824,SpeciesLookup!B:G,5,FALSE)=TRUE),"",VLOOKUP(E4824,SpeciesLookup!B:G,5,FALSE)),"")</f>
        <v/>
      </c>
      <c r="I4824" s="11"/>
      <c r="J4824" s="73"/>
      <c r="K4824" s="11"/>
      <c r="L4824" s="127" t="str">
        <f>TRIM(IF(ISERROR(VLOOKUP(R4824,SpeciesValidation!D:T,IF(ISNA(VLOOKUP(J4824,Validation!B$2:C$15,2,FALSE)),FALSE,VLOOKUP(J4824,Validation!B$2:C$15,2,FALSE)))),IF(LEN(E4824&amp;"")&gt;0,"",""),VLOOKUP(R4824,SpeciesValidation!D:T,VLOOKUP(J4824,Validation!B$2:C$15,2,FALSE),FALSE)) &amp; " " &amp; IF(ISERROR(IF(LEFT(J4824,1)="A",IF(IF(VLOOKUP(R4824,SpeciesValidation!D:W,20,FALSE)=FALSE,OR(TEXT(A4824,"MMDD")&lt;VLOOKUP(R4824,SpeciesValidation!D:W,18,FALSE),TEXT(A4824,"MMDD")&gt;VLOOKUP(R4824,SpeciesValidation!D:W,19,FALSE)),IF(TEXT(A4824,"MMDD")&lt;"0701",TEXT(A4824,"MMDD")&gt;VLOOKUP(R4824,SpeciesValidation!D:W,18,FALSE),TEXT(A4824,"MMDD")&lt;VLOOKUP(R4824,SpeciesValidation!D:W,19,FALSE))),"Date outside expected range for this species",""),"")),"",IF(LEFT(J4824,1)="A",IF(IF(VLOOKUP(R4824,SpeciesValidation!D:W,20,FALSE)=FALSE,OR(TEXT(A4824,"MMDD")&lt;VLOOKUP(R4824,SpeciesValidation!D:W,18,FALSE),TEXT(A4824,"MMDD")&gt;VLOOKUP(R4824,SpeciesValidation!D:W,19,FALSE)),IF(TEXT(A4824,"MMDD")&lt;"0701",TEXT(A4824,"MMDD")&gt;VLOOKUP(R4824,SpeciesValidation!D:W,18,FALSE),TEXT(A4824,"MMDD")&lt;VLOOKUP(R4824,SpeciesValidation!D:W,19,FALSE))),"Date outside expected range for this species",""),"")))</f>
        <v/>
      </c>
      <c r="M4824" s="127" t="str">
        <f>IF(LEN(E4824&amp;"")&gt;0,IF(ISERROR(VLOOKUP(R4824,SpeciesValidation!D:I,6,FALSE)),"",VLOOKUP(R4824,SpeciesValidation!D:I,6,FALSE)),"")</f>
        <v/>
      </c>
      <c r="Q4824" s="36" t="str">
        <f>IF(LEN(E4824&amp;"")&gt;0,IF(ISERROR(VLOOKUP(E4824,SpeciesValidation!B:G,2,FALSE)=TRUE),"",VLOOKUP(E4824,SpeciesValidation!B:G,2,FALSE)),"")</f>
        <v/>
      </c>
      <c r="R4824" s="36" t="str">
        <f>IF(LEN(E4824&amp;"")&gt;0,IF(ISERROR(VLOOKUP(E4824,SpeciesLookup!B:G,4,FALSE)=TRUE),"",VLOOKUP(E4824,SpeciesLookup!B:G,4,FALSE)),"")</f>
        <v/>
      </c>
    </row>
    <row r="4825" spans="1:18" ht="13.2" x14ac:dyDescent="0.25">
      <c r="A4825" s="72"/>
      <c r="D4825" s="11"/>
      <c r="G4825" s="128" t="str">
        <f>IF(LEN(E4825&amp;"")&gt;0,IF(ISERROR(VLOOKUP(E4825,SpeciesLookup!B:G,6,FALSE)=TRUE),"",VLOOKUP(E4825,SpeciesLookup!B:G,6,FALSE)),"")</f>
        <v/>
      </c>
      <c r="H4825" s="128" t="str">
        <f>IF(LEN(E4825&amp;"")&gt;0,IF(ISERROR(VLOOKUP(E4825,SpeciesLookup!B:G,5,FALSE)=TRUE),"",VLOOKUP(E4825,SpeciesLookup!B:G,5,FALSE)),"")</f>
        <v/>
      </c>
      <c r="I4825" s="11"/>
      <c r="J4825" s="73"/>
      <c r="K4825" s="11"/>
      <c r="L4825" s="127" t="str">
        <f>TRIM(IF(ISERROR(VLOOKUP(R4825,SpeciesValidation!D:T,IF(ISNA(VLOOKUP(J4825,Validation!B$2:C$15,2,FALSE)),FALSE,VLOOKUP(J4825,Validation!B$2:C$15,2,FALSE)))),IF(LEN(E4825&amp;"")&gt;0,"",""),VLOOKUP(R4825,SpeciesValidation!D:T,VLOOKUP(J4825,Validation!B$2:C$15,2,FALSE),FALSE)) &amp; " " &amp; IF(ISERROR(IF(LEFT(J4825,1)="A",IF(IF(VLOOKUP(R4825,SpeciesValidation!D:W,20,FALSE)=FALSE,OR(TEXT(A4825,"MMDD")&lt;VLOOKUP(R4825,SpeciesValidation!D:W,18,FALSE),TEXT(A4825,"MMDD")&gt;VLOOKUP(R4825,SpeciesValidation!D:W,19,FALSE)),IF(TEXT(A4825,"MMDD")&lt;"0701",TEXT(A4825,"MMDD")&gt;VLOOKUP(R4825,SpeciesValidation!D:W,18,FALSE),TEXT(A4825,"MMDD")&lt;VLOOKUP(R4825,SpeciesValidation!D:W,19,FALSE))),"Date outside expected range for this species",""),"")),"",IF(LEFT(J4825,1)="A",IF(IF(VLOOKUP(R4825,SpeciesValidation!D:W,20,FALSE)=FALSE,OR(TEXT(A4825,"MMDD")&lt;VLOOKUP(R4825,SpeciesValidation!D:W,18,FALSE),TEXT(A4825,"MMDD")&gt;VLOOKUP(R4825,SpeciesValidation!D:W,19,FALSE)),IF(TEXT(A4825,"MMDD")&lt;"0701",TEXT(A4825,"MMDD")&gt;VLOOKUP(R4825,SpeciesValidation!D:W,18,FALSE),TEXT(A4825,"MMDD")&lt;VLOOKUP(R4825,SpeciesValidation!D:W,19,FALSE))),"Date outside expected range for this species",""),"")))</f>
        <v/>
      </c>
      <c r="M4825" s="127" t="str">
        <f>IF(LEN(E4825&amp;"")&gt;0,IF(ISERROR(VLOOKUP(R4825,SpeciesValidation!D:I,6,FALSE)),"",VLOOKUP(R4825,SpeciesValidation!D:I,6,FALSE)),"")</f>
        <v/>
      </c>
      <c r="Q4825" s="36" t="str">
        <f>IF(LEN(E4825&amp;"")&gt;0,IF(ISERROR(VLOOKUP(E4825,SpeciesValidation!B:G,2,FALSE)=TRUE),"",VLOOKUP(E4825,SpeciesValidation!B:G,2,FALSE)),"")</f>
        <v/>
      </c>
      <c r="R4825" s="36" t="str">
        <f>IF(LEN(E4825&amp;"")&gt;0,IF(ISERROR(VLOOKUP(E4825,SpeciesLookup!B:G,4,FALSE)=TRUE),"",VLOOKUP(E4825,SpeciesLookup!B:G,4,FALSE)),"")</f>
        <v/>
      </c>
    </row>
    <row r="4826" spans="1:18" ht="13.2" x14ac:dyDescent="0.25">
      <c r="A4826" s="72"/>
      <c r="D4826" s="11"/>
      <c r="G4826" s="128" t="str">
        <f>IF(LEN(E4826&amp;"")&gt;0,IF(ISERROR(VLOOKUP(E4826,SpeciesLookup!B:G,6,FALSE)=TRUE),"",VLOOKUP(E4826,SpeciesLookup!B:G,6,FALSE)),"")</f>
        <v/>
      </c>
      <c r="H4826" s="128" t="str">
        <f>IF(LEN(E4826&amp;"")&gt;0,IF(ISERROR(VLOOKUP(E4826,SpeciesLookup!B:G,5,FALSE)=TRUE),"",VLOOKUP(E4826,SpeciesLookup!B:G,5,FALSE)),"")</f>
        <v/>
      </c>
      <c r="I4826" s="11"/>
      <c r="J4826" s="73"/>
      <c r="K4826" s="11"/>
      <c r="L4826" s="127" t="str">
        <f>TRIM(IF(ISERROR(VLOOKUP(R4826,SpeciesValidation!D:T,IF(ISNA(VLOOKUP(J4826,Validation!B$2:C$15,2,FALSE)),FALSE,VLOOKUP(J4826,Validation!B$2:C$15,2,FALSE)))),IF(LEN(E4826&amp;"")&gt;0,"",""),VLOOKUP(R4826,SpeciesValidation!D:T,VLOOKUP(J4826,Validation!B$2:C$15,2,FALSE),FALSE)) &amp; " " &amp; IF(ISERROR(IF(LEFT(J4826,1)="A",IF(IF(VLOOKUP(R4826,SpeciesValidation!D:W,20,FALSE)=FALSE,OR(TEXT(A4826,"MMDD")&lt;VLOOKUP(R4826,SpeciesValidation!D:W,18,FALSE),TEXT(A4826,"MMDD")&gt;VLOOKUP(R4826,SpeciesValidation!D:W,19,FALSE)),IF(TEXT(A4826,"MMDD")&lt;"0701",TEXT(A4826,"MMDD")&gt;VLOOKUP(R4826,SpeciesValidation!D:W,18,FALSE),TEXT(A4826,"MMDD")&lt;VLOOKUP(R4826,SpeciesValidation!D:W,19,FALSE))),"Date outside expected range for this species",""),"")),"",IF(LEFT(J4826,1)="A",IF(IF(VLOOKUP(R4826,SpeciesValidation!D:W,20,FALSE)=FALSE,OR(TEXT(A4826,"MMDD")&lt;VLOOKUP(R4826,SpeciesValidation!D:W,18,FALSE),TEXT(A4826,"MMDD")&gt;VLOOKUP(R4826,SpeciesValidation!D:W,19,FALSE)),IF(TEXT(A4826,"MMDD")&lt;"0701",TEXT(A4826,"MMDD")&gt;VLOOKUP(R4826,SpeciesValidation!D:W,18,FALSE),TEXT(A4826,"MMDD")&lt;VLOOKUP(R4826,SpeciesValidation!D:W,19,FALSE))),"Date outside expected range for this species",""),"")))</f>
        <v/>
      </c>
      <c r="M4826" s="127" t="str">
        <f>IF(LEN(E4826&amp;"")&gt;0,IF(ISERROR(VLOOKUP(R4826,SpeciesValidation!D:I,6,FALSE)),"",VLOOKUP(R4826,SpeciesValidation!D:I,6,FALSE)),"")</f>
        <v/>
      </c>
      <c r="Q4826" s="36" t="str">
        <f>IF(LEN(E4826&amp;"")&gt;0,IF(ISERROR(VLOOKUP(E4826,SpeciesValidation!B:G,2,FALSE)=TRUE),"",VLOOKUP(E4826,SpeciesValidation!B:G,2,FALSE)),"")</f>
        <v/>
      </c>
      <c r="R4826" s="36" t="str">
        <f>IF(LEN(E4826&amp;"")&gt;0,IF(ISERROR(VLOOKUP(E4826,SpeciesLookup!B:G,4,FALSE)=TRUE),"",VLOOKUP(E4826,SpeciesLookup!B:G,4,FALSE)),"")</f>
        <v/>
      </c>
    </row>
    <row r="4827" spans="1:18" ht="13.2" x14ac:dyDescent="0.25">
      <c r="A4827" s="72"/>
      <c r="D4827" s="11"/>
      <c r="G4827" s="128" t="str">
        <f>IF(LEN(E4827&amp;"")&gt;0,IF(ISERROR(VLOOKUP(E4827,SpeciesLookup!B:G,6,FALSE)=TRUE),"",VLOOKUP(E4827,SpeciesLookup!B:G,6,FALSE)),"")</f>
        <v/>
      </c>
      <c r="H4827" s="128" t="str">
        <f>IF(LEN(E4827&amp;"")&gt;0,IF(ISERROR(VLOOKUP(E4827,SpeciesLookup!B:G,5,FALSE)=TRUE),"",VLOOKUP(E4827,SpeciesLookup!B:G,5,FALSE)),"")</f>
        <v/>
      </c>
      <c r="I4827" s="11"/>
      <c r="J4827" s="73"/>
      <c r="K4827" s="11"/>
      <c r="L4827" s="127" t="str">
        <f>TRIM(IF(ISERROR(VLOOKUP(R4827,SpeciesValidation!D:T,IF(ISNA(VLOOKUP(J4827,Validation!B$2:C$15,2,FALSE)),FALSE,VLOOKUP(J4827,Validation!B$2:C$15,2,FALSE)))),IF(LEN(E4827&amp;"")&gt;0,"",""),VLOOKUP(R4827,SpeciesValidation!D:T,VLOOKUP(J4827,Validation!B$2:C$15,2,FALSE),FALSE)) &amp; " " &amp; IF(ISERROR(IF(LEFT(J4827,1)="A",IF(IF(VLOOKUP(R4827,SpeciesValidation!D:W,20,FALSE)=FALSE,OR(TEXT(A4827,"MMDD")&lt;VLOOKUP(R4827,SpeciesValidation!D:W,18,FALSE),TEXT(A4827,"MMDD")&gt;VLOOKUP(R4827,SpeciesValidation!D:W,19,FALSE)),IF(TEXT(A4827,"MMDD")&lt;"0701",TEXT(A4827,"MMDD")&gt;VLOOKUP(R4827,SpeciesValidation!D:W,18,FALSE),TEXT(A4827,"MMDD")&lt;VLOOKUP(R4827,SpeciesValidation!D:W,19,FALSE))),"Date outside expected range for this species",""),"")),"",IF(LEFT(J4827,1)="A",IF(IF(VLOOKUP(R4827,SpeciesValidation!D:W,20,FALSE)=FALSE,OR(TEXT(A4827,"MMDD")&lt;VLOOKUP(R4827,SpeciesValidation!D:W,18,FALSE),TEXT(A4827,"MMDD")&gt;VLOOKUP(R4827,SpeciesValidation!D:W,19,FALSE)),IF(TEXT(A4827,"MMDD")&lt;"0701",TEXT(A4827,"MMDD")&gt;VLOOKUP(R4827,SpeciesValidation!D:W,18,FALSE),TEXT(A4827,"MMDD")&lt;VLOOKUP(R4827,SpeciesValidation!D:W,19,FALSE))),"Date outside expected range for this species",""),"")))</f>
        <v/>
      </c>
      <c r="M4827" s="127" t="str">
        <f>IF(LEN(E4827&amp;"")&gt;0,IF(ISERROR(VLOOKUP(R4827,SpeciesValidation!D:I,6,FALSE)),"",VLOOKUP(R4827,SpeciesValidation!D:I,6,FALSE)),"")</f>
        <v/>
      </c>
      <c r="Q4827" s="36" t="str">
        <f>IF(LEN(E4827&amp;"")&gt;0,IF(ISERROR(VLOOKUP(E4827,SpeciesValidation!B:G,2,FALSE)=TRUE),"",VLOOKUP(E4827,SpeciesValidation!B:G,2,FALSE)),"")</f>
        <v/>
      </c>
      <c r="R4827" s="36" t="str">
        <f>IF(LEN(E4827&amp;"")&gt;0,IF(ISERROR(VLOOKUP(E4827,SpeciesLookup!B:G,4,FALSE)=TRUE),"",VLOOKUP(E4827,SpeciesLookup!B:G,4,FALSE)),"")</f>
        <v/>
      </c>
    </row>
    <row r="4828" spans="1:18" ht="13.2" x14ac:dyDescent="0.25">
      <c r="A4828" s="72"/>
      <c r="D4828" s="11"/>
      <c r="G4828" s="128" t="str">
        <f>IF(LEN(E4828&amp;"")&gt;0,IF(ISERROR(VLOOKUP(E4828,SpeciesLookup!B:G,6,FALSE)=TRUE),"",VLOOKUP(E4828,SpeciesLookup!B:G,6,FALSE)),"")</f>
        <v/>
      </c>
      <c r="H4828" s="128" t="str">
        <f>IF(LEN(E4828&amp;"")&gt;0,IF(ISERROR(VLOOKUP(E4828,SpeciesLookup!B:G,5,FALSE)=TRUE),"",VLOOKUP(E4828,SpeciesLookup!B:G,5,FALSE)),"")</f>
        <v/>
      </c>
      <c r="I4828" s="11"/>
      <c r="J4828" s="73"/>
      <c r="K4828" s="11"/>
      <c r="L4828" s="127" t="str">
        <f>TRIM(IF(ISERROR(VLOOKUP(R4828,SpeciesValidation!D:T,IF(ISNA(VLOOKUP(J4828,Validation!B$2:C$15,2,FALSE)),FALSE,VLOOKUP(J4828,Validation!B$2:C$15,2,FALSE)))),IF(LEN(E4828&amp;"")&gt;0,"",""),VLOOKUP(R4828,SpeciesValidation!D:T,VLOOKUP(J4828,Validation!B$2:C$15,2,FALSE),FALSE)) &amp; " " &amp; IF(ISERROR(IF(LEFT(J4828,1)="A",IF(IF(VLOOKUP(R4828,SpeciesValidation!D:W,20,FALSE)=FALSE,OR(TEXT(A4828,"MMDD")&lt;VLOOKUP(R4828,SpeciesValidation!D:W,18,FALSE),TEXT(A4828,"MMDD")&gt;VLOOKUP(R4828,SpeciesValidation!D:W,19,FALSE)),IF(TEXT(A4828,"MMDD")&lt;"0701",TEXT(A4828,"MMDD")&gt;VLOOKUP(R4828,SpeciesValidation!D:W,18,FALSE),TEXT(A4828,"MMDD")&lt;VLOOKUP(R4828,SpeciesValidation!D:W,19,FALSE))),"Date outside expected range for this species",""),"")),"",IF(LEFT(J4828,1)="A",IF(IF(VLOOKUP(R4828,SpeciesValidation!D:W,20,FALSE)=FALSE,OR(TEXT(A4828,"MMDD")&lt;VLOOKUP(R4828,SpeciesValidation!D:W,18,FALSE),TEXT(A4828,"MMDD")&gt;VLOOKUP(R4828,SpeciesValidation!D:W,19,FALSE)),IF(TEXT(A4828,"MMDD")&lt;"0701",TEXT(A4828,"MMDD")&gt;VLOOKUP(R4828,SpeciesValidation!D:W,18,FALSE),TEXT(A4828,"MMDD")&lt;VLOOKUP(R4828,SpeciesValidation!D:W,19,FALSE))),"Date outside expected range for this species",""),"")))</f>
        <v/>
      </c>
      <c r="M4828" s="127" t="str">
        <f>IF(LEN(E4828&amp;"")&gt;0,IF(ISERROR(VLOOKUP(R4828,SpeciesValidation!D:I,6,FALSE)),"",VLOOKUP(R4828,SpeciesValidation!D:I,6,FALSE)),"")</f>
        <v/>
      </c>
      <c r="Q4828" s="36" t="str">
        <f>IF(LEN(E4828&amp;"")&gt;0,IF(ISERROR(VLOOKUP(E4828,SpeciesValidation!B:G,2,FALSE)=TRUE),"",VLOOKUP(E4828,SpeciesValidation!B:G,2,FALSE)),"")</f>
        <v/>
      </c>
      <c r="R4828" s="36" t="str">
        <f>IF(LEN(E4828&amp;"")&gt;0,IF(ISERROR(VLOOKUP(E4828,SpeciesLookup!B:G,4,FALSE)=TRUE),"",VLOOKUP(E4828,SpeciesLookup!B:G,4,FALSE)),"")</f>
        <v/>
      </c>
    </row>
    <row r="4829" spans="1:18" ht="13.2" x14ac:dyDescent="0.25">
      <c r="A4829" s="72"/>
      <c r="D4829" s="11"/>
      <c r="G4829" s="128" t="str">
        <f>IF(LEN(E4829&amp;"")&gt;0,IF(ISERROR(VLOOKUP(E4829,SpeciesLookup!B:G,6,FALSE)=TRUE),"",VLOOKUP(E4829,SpeciesLookup!B:G,6,FALSE)),"")</f>
        <v/>
      </c>
      <c r="H4829" s="128" t="str">
        <f>IF(LEN(E4829&amp;"")&gt;0,IF(ISERROR(VLOOKUP(E4829,SpeciesLookup!B:G,5,FALSE)=TRUE),"",VLOOKUP(E4829,SpeciesLookup!B:G,5,FALSE)),"")</f>
        <v/>
      </c>
      <c r="I4829" s="11"/>
      <c r="J4829" s="73"/>
      <c r="K4829" s="11"/>
      <c r="L4829" s="127" t="str">
        <f>TRIM(IF(ISERROR(VLOOKUP(R4829,SpeciesValidation!D:T,IF(ISNA(VLOOKUP(J4829,Validation!B$2:C$15,2,FALSE)),FALSE,VLOOKUP(J4829,Validation!B$2:C$15,2,FALSE)))),IF(LEN(E4829&amp;"")&gt;0,"",""),VLOOKUP(R4829,SpeciesValidation!D:T,VLOOKUP(J4829,Validation!B$2:C$15,2,FALSE),FALSE)) &amp; " " &amp; IF(ISERROR(IF(LEFT(J4829,1)="A",IF(IF(VLOOKUP(R4829,SpeciesValidation!D:W,20,FALSE)=FALSE,OR(TEXT(A4829,"MMDD")&lt;VLOOKUP(R4829,SpeciesValidation!D:W,18,FALSE),TEXT(A4829,"MMDD")&gt;VLOOKUP(R4829,SpeciesValidation!D:W,19,FALSE)),IF(TEXT(A4829,"MMDD")&lt;"0701",TEXT(A4829,"MMDD")&gt;VLOOKUP(R4829,SpeciesValidation!D:W,18,FALSE),TEXT(A4829,"MMDD")&lt;VLOOKUP(R4829,SpeciesValidation!D:W,19,FALSE))),"Date outside expected range for this species",""),"")),"",IF(LEFT(J4829,1)="A",IF(IF(VLOOKUP(R4829,SpeciesValidation!D:W,20,FALSE)=FALSE,OR(TEXT(A4829,"MMDD")&lt;VLOOKUP(R4829,SpeciesValidation!D:W,18,FALSE),TEXT(A4829,"MMDD")&gt;VLOOKUP(R4829,SpeciesValidation!D:W,19,FALSE)),IF(TEXT(A4829,"MMDD")&lt;"0701",TEXT(A4829,"MMDD")&gt;VLOOKUP(R4829,SpeciesValidation!D:W,18,FALSE),TEXT(A4829,"MMDD")&lt;VLOOKUP(R4829,SpeciesValidation!D:W,19,FALSE))),"Date outside expected range for this species",""),"")))</f>
        <v/>
      </c>
      <c r="M4829" s="127" t="str">
        <f>IF(LEN(E4829&amp;"")&gt;0,IF(ISERROR(VLOOKUP(R4829,SpeciesValidation!D:I,6,FALSE)),"",VLOOKUP(R4829,SpeciesValidation!D:I,6,FALSE)),"")</f>
        <v/>
      </c>
      <c r="Q4829" s="36" t="str">
        <f>IF(LEN(E4829&amp;"")&gt;0,IF(ISERROR(VLOOKUP(E4829,SpeciesValidation!B:G,2,FALSE)=TRUE),"",VLOOKUP(E4829,SpeciesValidation!B:G,2,FALSE)),"")</f>
        <v/>
      </c>
      <c r="R4829" s="36" t="str">
        <f>IF(LEN(E4829&amp;"")&gt;0,IF(ISERROR(VLOOKUP(E4829,SpeciesLookup!B:G,4,FALSE)=TRUE),"",VLOOKUP(E4829,SpeciesLookup!B:G,4,FALSE)),"")</f>
        <v/>
      </c>
    </row>
    <row r="4830" spans="1:18" ht="13.2" x14ac:dyDescent="0.25">
      <c r="A4830" s="72"/>
      <c r="D4830" s="11"/>
      <c r="G4830" s="128" t="str">
        <f>IF(LEN(E4830&amp;"")&gt;0,IF(ISERROR(VLOOKUP(E4830,SpeciesLookup!B:G,6,FALSE)=TRUE),"",VLOOKUP(E4830,SpeciesLookup!B:G,6,FALSE)),"")</f>
        <v/>
      </c>
      <c r="H4830" s="128" t="str">
        <f>IF(LEN(E4830&amp;"")&gt;0,IF(ISERROR(VLOOKUP(E4830,SpeciesLookup!B:G,5,FALSE)=TRUE),"",VLOOKUP(E4830,SpeciesLookup!B:G,5,FALSE)),"")</f>
        <v/>
      </c>
      <c r="I4830" s="11"/>
      <c r="J4830" s="73"/>
      <c r="K4830" s="11"/>
      <c r="L4830" s="127" t="str">
        <f>TRIM(IF(ISERROR(VLOOKUP(R4830,SpeciesValidation!D:T,IF(ISNA(VLOOKUP(J4830,Validation!B$2:C$15,2,FALSE)),FALSE,VLOOKUP(J4830,Validation!B$2:C$15,2,FALSE)))),IF(LEN(E4830&amp;"")&gt;0,"",""),VLOOKUP(R4830,SpeciesValidation!D:T,VLOOKUP(J4830,Validation!B$2:C$15,2,FALSE),FALSE)) &amp; " " &amp; IF(ISERROR(IF(LEFT(J4830,1)="A",IF(IF(VLOOKUP(R4830,SpeciesValidation!D:W,20,FALSE)=FALSE,OR(TEXT(A4830,"MMDD")&lt;VLOOKUP(R4830,SpeciesValidation!D:W,18,FALSE),TEXT(A4830,"MMDD")&gt;VLOOKUP(R4830,SpeciesValidation!D:W,19,FALSE)),IF(TEXT(A4830,"MMDD")&lt;"0701",TEXT(A4830,"MMDD")&gt;VLOOKUP(R4830,SpeciesValidation!D:W,18,FALSE),TEXT(A4830,"MMDD")&lt;VLOOKUP(R4830,SpeciesValidation!D:W,19,FALSE))),"Date outside expected range for this species",""),"")),"",IF(LEFT(J4830,1)="A",IF(IF(VLOOKUP(R4830,SpeciesValidation!D:W,20,FALSE)=FALSE,OR(TEXT(A4830,"MMDD")&lt;VLOOKUP(R4830,SpeciesValidation!D:W,18,FALSE),TEXT(A4830,"MMDD")&gt;VLOOKUP(R4830,SpeciesValidation!D:W,19,FALSE)),IF(TEXT(A4830,"MMDD")&lt;"0701",TEXT(A4830,"MMDD")&gt;VLOOKUP(R4830,SpeciesValidation!D:W,18,FALSE),TEXT(A4830,"MMDD")&lt;VLOOKUP(R4830,SpeciesValidation!D:W,19,FALSE))),"Date outside expected range for this species",""),"")))</f>
        <v/>
      </c>
      <c r="M4830" s="127" t="str">
        <f>IF(LEN(E4830&amp;"")&gt;0,IF(ISERROR(VLOOKUP(R4830,SpeciesValidation!D:I,6,FALSE)),"",VLOOKUP(R4830,SpeciesValidation!D:I,6,FALSE)),"")</f>
        <v/>
      </c>
      <c r="Q4830" s="36" t="str">
        <f>IF(LEN(E4830&amp;"")&gt;0,IF(ISERROR(VLOOKUP(E4830,SpeciesValidation!B:G,2,FALSE)=TRUE),"",VLOOKUP(E4830,SpeciesValidation!B:G,2,FALSE)),"")</f>
        <v/>
      </c>
      <c r="R4830" s="36" t="str">
        <f>IF(LEN(E4830&amp;"")&gt;0,IF(ISERROR(VLOOKUP(E4830,SpeciesLookup!B:G,4,FALSE)=TRUE),"",VLOOKUP(E4830,SpeciesLookup!B:G,4,FALSE)),"")</f>
        <v/>
      </c>
    </row>
    <row r="4831" spans="1:18" ht="13.2" x14ac:dyDescent="0.25">
      <c r="A4831" s="72"/>
      <c r="D4831" s="11"/>
      <c r="G4831" s="128" t="str">
        <f>IF(LEN(E4831&amp;"")&gt;0,IF(ISERROR(VLOOKUP(E4831,SpeciesLookup!B:G,6,FALSE)=TRUE),"",VLOOKUP(E4831,SpeciesLookup!B:G,6,FALSE)),"")</f>
        <v/>
      </c>
      <c r="H4831" s="128" t="str">
        <f>IF(LEN(E4831&amp;"")&gt;0,IF(ISERROR(VLOOKUP(E4831,SpeciesLookup!B:G,5,FALSE)=TRUE),"",VLOOKUP(E4831,SpeciesLookup!B:G,5,FALSE)),"")</f>
        <v/>
      </c>
      <c r="I4831" s="11"/>
      <c r="J4831" s="73"/>
      <c r="K4831" s="11"/>
      <c r="L4831" s="127" t="str">
        <f>TRIM(IF(ISERROR(VLOOKUP(R4831,SpeciesValidation!D:T,IF(ISNA(VLOOKUP(J4831,Validation!B$2:C$15,2,FALSE)),FALSE,VLOOKUP(J4831,Validation!B$2:C$15,2,FALSE)))),IF(LEN(E4831&amp;"")&gt;0,"",""),VLOOKUP(R4831,SpeciesValidation!D:T,VLOOKUP(J4831,Validation!B$2:C$15,2,FALSE),FALSE)) &amp; " " &amp; IF(ISERROR(IF(LEFT(J4831,1)="A",IF(IF(VLOOKUP(R4831,SpeciesValidation!D:W,20,FALSE)=FALSE,OR(TEXT(A4831,"MMDD")&lt;VLOOKUP(R4831,SpeciesValidation!D:W,18,FALSE),TEXT(A4831,"MMDD")&gt;VLOOKUP(R4831,SpeciesValidation!D:W,19,FALSE)),IF(TEXT(A4831,"MMDD")&lt;"0701",TEXT(A4831,"MMDD")&gt;VLOOKUP(R4831,SpeciesValidation!D:W,18,FALSE),TEXT(A4831,"MMDD")&lt;VLOOKUP(R4831,SpeciesValidation!D:W,19,FALSE))),"Date outside expected range for this species",""),"")),"",IF(LEFT(J4831,1)="A",IF(IF(VLOOKUP(R4831,SpeciesValidation!D:W,20,FALSE)=FALSE,OR(TEXT(A4831,"MMDD")&lt;VLOOKUP(R4831,SpeciesValidation!D:W,18,FALSE),TEXT(A4831,"MMDD")&gt;VLOOKUP(R4831,SpeciesValidation!D:W,19,FALSE)),IF(TEXT(A4831,"MMDD")&lt;"0701",TEXT(A4831,"MMDD")&gt;VLOOKUP(R4831,SpeciesValidation!D:W,18,FALSE),TEXT(A4831,"MMDD")&lt;VLOOKUP(R4831,SpeciesValidation!D:W,19,FALSE))),"Date outside expected range for this species",""),"")))</f>
        <v/>
      </c>
      <c r="M4831" s="127" t="str">
        <f>IF(LEN(E4831&amp;"")&gt;0,IF(ISERROR(VLOOKUP(R4831,SpeciesValidation!D:I,6,FALSE)),"",VLOOKUP(R4831,SpeciesValidation!D:I,6,FALSE)),"")</f>
        <v/>
      </c>
      <c r="Q4831" s="36" t="str">
        <f>IF(LEN(E4831&amp;"")&gt;0,IF(ISERROR(VLOOKUP(E4831,SpeciesValidation!B:G,2,FALSE)=TRUE),"",VLOOKUP(E4831,SpeciesValidation!B:G,2,FALSE)),"")</f>
        <v/>
      </c>
      <c r="R4831" s="36" t="str">
        <f>IF(LEN(E4831&amp;"")&gt;0,IF(ISERROR(VLOOKUP(E4831,SpeciesLookup!B:G,4,FALSE)=TRUE),"",VLOOKUP(E4831,SpeciesLookup!B:G,4,FALSE)),"")</f>
        <v/>
      </c>
    </row>
    <row r="4832" spans="1:18" ht="13.2" x14ac:dyDescent="0.25">
      <c r="A4832" s="72"/>
      <c r="D4832" s="11"/>
      <c r="G4832" s="128" t="str">
        <f>IF(LEN(E4832&amp;"")&gt;0,IF(ISERROR(VLOOKUP(E4832,SpeciesLookup!B:G,6,FALSE)=TRUE),"",VLOOKUP(E4832,SpeciesLookup!B:G,6,FALSE)),"")</f>
        <v/>
      </c>
      <c r="H4832" s="128" t="str">
        <f>IF(LEN(E4832&amp;"")&gt;0,IF(ISERROR(VLOOKUP(E4832,SpeciesLookup!B:G,5,FALSE)=TRUE),"",VLOOKUP(E4832,SpeciesLookup!B:G,5,FALSE)),"")</f>
        <v/>
      </c>
      <c r="I4832" s="11"/>
      <c r="J4832" s="73"/>
      <c r="K4832" s="11"/>
      <c r="L4832" s="127" t="str">
        <f>TRIM(IF(ISERROR(VLOOKUP(R4832,SpeciesValidation!D:T,IF(ISNA(VLOOKUP(J4832,Validation!B$2:C$15,2,FALSE)),FALSE,VLOOKUP(J4832,Validation!B$2:C$15,2,FALSE)))),IF(LEN(E4832&amp;"")&gt;0,"",""),VLOOKUP(R4832,SpeciesValidation!D:T,VLOOKUP(J4832,Validation!B$2:C$15,2,FALSE),FALSE)) &amp; " " &amp; IF(ISERROR(IF(LEFT(J4832,1)="A",IF(IF(VLOOKUP(R4832,SpeciesValidation!D:W,20,FALSE)=FALSE,OR(TEXT(A4832,"MMDD")&lt;VLOOKUP(R4832,SpeciesValidation!D:W,18,FALSE),TEXT(A4832,"MMDD")&gt;VLOOKUP(R4832,SpeciesValidation!D:W,19,FALSE)),IF(TEXT(A4832,"MMDD")&lt;"0701",TEXT(A4832,"MMDD")&gt;VLOOKUP(R4832,SpeciesValidation!D:W,18,FALSE),TEXT(A4832,"MMDD")&lt;VLOOKUP(R4832,SpeciesValidation!D:W,19,FALSE))),"Date outside expected range for this species",""),"")),"",IF(LEFT(J4832,1)="A",IF(IF(VLOOKUP(R4832,SpeciesValidation!D:W,20,FALSE)=FALSE,OR(TEXT(A4832,"MMDD")&lt;VLOOKUP(R4832,SpeciesValidation!D:W,18,FALSE),TEXT(A4832,"MMDD")&gt;VLOOKUP(R4832,SpeciesValidation!D:W,19,FALSE)),IF(TEXT(A4832,"MMDD")&lt;"0701",TEXT(A4832,"MMDD")&gt;VLOOKUP(R4832,SpeciesValidation!D:W,18,FALSE),TEXT(A4832,"MMDD")&lt;VLOOKUP(R4832,SpeciesValidation!D:W,19,FALSE))),"Date outside expected range for this species",""),"")))</f>
        <v/>
      </c>
      <c r="M4832" s="127" t="str">
        <f>IF(LEN(E4832&amp;"")&gt;0,IF(ISERROR(VLOOKUP(R4832,SpeciesValidation!D:I,6,FALSE)),"",VLOOKUP(R4832,SpeciesValidation!D:I,6,FALSE)),"")</f>
        <v/>
      </c>
      <c r="Q4832" s="36" t="str">
        <f>IF(LEN(E4832&amp;"")&gt;0,IF(ISERROR(VLOOKUP(E4832,SpeciesValidation!B:G,2,FALSE)=TRUE),"",VLOOKUP(E4832,SpeciesValidation!B:G,2,FALSE)),"")</f>
        <v/>
      </c>
      <c r="R4832" s="36" t="str">
        <f>IF(LEN(E4832&amp;"")&gt;0,IF(ISERROR(VLOOKUP(E4832,SpeciesLookup!B:G,4,FALSE)=TRUE),"",VLOOKUP(E4832,SpeciesLookup!B:G,4,FALSE)),"")</f>
        <v/>
      </c>
    </row>
    <row r="4833" spans="1:18" ht="13.2" x14ac:dyDescent="0.25">
      <c r="A4833" s="72"/>
      <c r="D4833" s="11"/>
      <c r="G4833" s="128" t="str">
        <f>IF(LEN(E4833&amp;"")&gt;0,IF(ISERROR(VLOOKUP(E4833,SpeciesLookup!B:G,6,FALSE)=TRUE),"",VLOOKUP(E4833,SpeciesLookup!B:G,6,FALSE)),"")</f>
        <v/>
      </c>
      <c r="H4833" s="128" t="str">
        <f>IF(LEN(E4833&amp;"")&gt;0,IF(ISERROR(VLOOKUP(E4833,SpeciesLookup!B:G,5,FALSE)=TRUE),"",VLOOKUP(E4833,SpeciesLookup!B:G,5,FALSE)),"")</f>
        <v/>
      </c>
      <c r="I4833" s="11"/>
      <c r="J4833" s="73"/>
      <c r="K4833" s="11"/>
      <c r="L4833" s="127" t="str">
        <f>TRIM(IF(ISERROR(VLOOKUP(R4833,SpeciesValidation!D:T,IF(ISNA(VLOOKUP(J4833,Validation!B$2:C$15,2,FALSE)),FALSE,VLOOKUP(J4833,Validation!B$2:C$15,2,FALSE)))),IF(LEN(E4833&amp;"")&gt;0,"",""),VLOOKUP(R4833,SpeciesValidation!D:T,VLOOKUP(J4833,Validation!B$2:C$15,2,FALSE),FALSE)) &amp; " " &amp; IF(ISERROR(IF(LEFT(J4833,1)="A",IF(IF(VLOOKUP(R4833,SpeciesValidation!D:W,20,FALSE)=FALSE,OR(TEXT(A4833,"MMDD")&lt;VLOOKUP(R4833,SpeciesValidation!D:W,18,FALSE),TEXT(A4833,"MMDD")&gt;VLOOKUP(R4833,SpeciesValidation!D:W,19,FALSE)),IF(TEXT(A4833,"MMDD")&lt;"0701",TEXT(A4833,"MMDD")&gt;VLOOKUP(R4833,SpeciesValidation!D:W,18,FALSE),TEXT(A4833,"MMDD")&lt;VLOOKUP(R4833,SpeciesValidation!D:W,19,FALSE))),"Date outside expected range for this species",""),"")),"",IF(LEFT(J4833,1)="A",IF(IF(VLOOKUP(R4833,SpeciesValidation!D:W,20,FALSE)=FALSE,OR(TEXT(A4833,"MMDD")&lt;VLOOKUP(R4833,SpeciesValidation!D:W,18,FALSE),TEXT(A4833,"MMDD")&gt;VLOOKUP(R4833,SpeciesValidation!D:W,19,FALSE)),IF(TEXT(A4833,"MMDD")&lt;"0701",TEXT(A4833,"MMDD")&gt;VLOOKUP(R4833,SpeciesValidation!D:W,18,FALSE),TEXT(A4833,"MMDD")&lt;VLOOKUP(R4833,SpeciesValidation!D:W,19,FALSE))),"Date outside expected range for this species",""),"")))</f>
        <v/>
      </c>
      <c r="M4833" s="127" t="str">
        <f>IF(LEN(E4833&amp;"")&gt;0,IF(ISERROR(VLOOKUP(R4833,SpeciesValidation!D:I,6,FALSE)),"",VLOOKUP(R4833,SpeciesValidation!D:I,6,FALSE)),"")</f>
        <v/>
      </c>
      <c r="Q4833" s="36" t="str">
        <f>IF(LEN(E4833&amp;"")&gt;0,IF(ISERROR(VLOOKUP(E4833,SpeciesValidation!B:G,2,FALSE)=TRUE),"",VLOOKUP(E4833,SpeciesValidation!B:G,2,FALSE)),"")</f>
        <v/>
      </c>
      <c r="R4833" s="36" t="str">
        <f>IF(LEN(E4833&amp;"")&gt;0,IF(ISERROR(VLOOKUP(E4833,SpeciesLookup!B:G,4,FALSE)=TRUE),"",VLOOKUP(E4833,SpeciesLookup!B:G,4,FALSE)),"")</f>
        <v/>
      </c>
    </row>
    <row r="4834" spans="1:18" ht="13.2" x14ac:dyDescent="0.25">
      <c r="A4834" s="72"/>
      <c r="D4834" s="11"/>
      <c r="G4834" s="128" t="str">
        <f>IF(LEN(E4834&amp;"")&gt;0,IF(ISERROR(VLOOKUP(E4834,SpeciesLookup!B:G,6,FALSE)=TRUE),"",VLOOKUP(E4834,SpeciesLookup!B:G,6,FALSE)),"")</f>
        <v/>
      </c>
      <c r="H4834" s="128" t="str">
        <f>IF(LEN(E4834&amp;"")&gt;0,IF(ISERROR(VLOOKUP(E4834,SpeciesLookup!B:G,5,FALSE)=TRUE),"",VLOOKUP(E4834,SpeciesLookup!B:G,5,FALSE)),"")</f>
        <v/>
      </c>
      <c r="I4834" s="11"/>
      <c r="J4834" s="73"/>
      <c r="K4834" s="11"/>
      <c r="L4834" s="127" t="str">
        <f>TRIM(IF(ISERROR(VLOOKUP(R4834,SpeciesValidation!D:T,IF(ISNA(VLOOKUP(J4834,Validation!B$2:C$15,2,FALSE)),FALSE,VLOOKUP(J4834,Validation!B$2:C$15,2,FALSE)))),IF(LEN(E4834&amp;"")&gt;0,"",""),VLOOKUP(R4834,SpeciesValidation!D:T,VLOOKUP(J4834,Validation!B$2:C$15,2,FALSE),FALSE)) &amp; " " &amp; IF(ISERROR(IF(LEFT(J4834,1)="A",IF(IF(VLOOKUP(R4834,SpeciesValidation!D:W,20,FALSE)=FALSE,OR(TEXT(A4834,"MMDD")&lt;VLOOKUP(R4834,SpeciesValidation!D:W,18,FALSE),TEXT(A4834,"MMDD")&gt;VLOOKUP(R4834,SpeciesValidation!D:W,19,FALSE)),IF(TEXT(A4834,"MMDD")&lt;"0701",TEXT(A4834,"MMDD")&gt;VLOOKUP(R4834,SpeciesValidation!D:W,18,FALSE),TEXT(A4834,"MMDD")&lt;VLOOKUP(R4834,SpeciesValidation!D:W,19,FALSE))),"Date outside expected range for this species",""),"")),"",IF(LEFT(J4834,1)="A",IF(IF(VLOOKUP(R4834,SpeciesValidation!D:W,20,FALSE)=FALSE,OR(TEXT(A4834,"MMDD")&lt;VLOOKUP(R4834,SpeciesValidation!D:W,18,FALSE),TEXT(A4834,"MMDD")&gt;VLOOKUP(R4834,SpeciesValidation!D:W,19,FALSE)),IF(TEXT(A4834,"MMDD")&lt;"0701",TEXT(A4834,"MMDD")&gt;VLOOKUP(R4834,SpeciesValidation!D:W,18,FALSE),TEXT(A4834,"MMDD")&lt;VLOOKUP(R4834,SpeciesValidation!D:W,19,FALSE))),"Date outside expected range for this species",""),"")))</f>
        <v/>
      </c>
      <c r="M4834" s="127" t="str">
        <f>IF(LEN(E4834&amp;"")&gt;0,IF(ISERROR(VLOOKUP(R4834,SpeciesValidation!D:I,6,FALSE)),"",VLOOKUP(R4834,SpeciesValidation!D:I,6,FALSE)),"")</f>
        <v/>
      </c>
      <c r="Q4834" s="36" t="str">
        <f>IF(LEN(E4834&amp;"")&gt;0,IF(ISERROR(VLOOKUP(E4834,SpeciesValidation!B:G,2,FALSE)=TRUE),"",VLOOKUP(E4834,SpeciesValidation!B:G,2,FALSE)),"")</f>
        <v/>
      </c>
      <c r="R4834" s="36" t="str">
        <f>IF(LEN(E4834&amp;"")&gt;0,IF(ISERROR(VLOOKUP(E4834,SpeciesLookup!B:G,4,FALSE)=TRUE),"",VLOOKUP(E4834,SpeciesLookup!B:G,4,FALSE)),"")</f>
        <v/>
      </c>
    </row>
    <row r="4835" spans="1:18" ht="13.2" x14ac:dyDescent="0.25">
      <c r="A4835" s="72"/>
      <c r="D4835" s="11"/>
      <c r="G4835" s="128" t="str">
        <f>IF(LEN(E4835&amp;"")&gt;0,IF(ISERROR(VLOOKUP(E4835,SpeciesLookup!B:G,6,FALSE)=TRUE),"",VLOOKUP(E4835,SpeciesLookup!B:G,6,FALSE)),"")</f>
        <v/>
      </c>
      <c r="H4835" s="128" t="str">
        <f>IF(LEN(E4835&amp;"")&gt;0,IF(ISERROR(VLOOKUP(E4835,SpeciesLookup!B:G,5,FALSE)=TRUE),"",VLOOKUP(E4835,SpeciesLookup!B:G,5,FALSE)),"")</f>
        <v/>
      </c>
      <c r="I4835" s="11"/>
      <c r="J4835" s="73"/>
      <c r="K4835" s="11"/>
      <c r="L4835" s="127" t="str">
        <f>TRIM(IF(ISERROR(VLOOKUP(R4835,SpeciesValidation!D:T,IF(ISNA(VLOOKUP(J4835,Validation!B$2:C$15,2,FALSE)),FALSE,VLOOKUP(J4835,Validation!B$2:C$15,2,FALSE)))),IF(LEN(E4835&amp;"")&gt;0,"",""),VLOOKUP(R4835,SpeciesValidation!D:T,VLOOKUP(J4835,Validation!B$2:C$15,2,FALSE),FALSE)) &amp; " " &amp; IF(ISERROR(IF(LEFT(J4835,1)="A",IF(IF(VLOOKUP(R4835,SpeciesValidation!D:W,20,FALSE)=FALSE,OR(TEXT(A4835,"MMDD")&lt;VLOOKUP(R4835,SpeciesValidation!D:W,18,FALSE),TEXT(A4835,"MMDD")&gt;VLOOKUP(R4835,SpeciesValidation!D:W,19,FALSE)),IF(TEXT(A4835,"MMDD")&lt;"0701",TEXT(A4835,"MMDD")&gt;VLOOKUP(R4835,SpeciesValidation!D:W,18,FALSE),TEXT(A4835,"MMDD")&lt;VLOOKUP(R4835,SpeciesValidation!D:W,19,FALSE))),"Date outside expected range for this species",""),"")),"",IF(LEFT(J4835,1)="A",IF(IF(VLOOKUP(R4835,SpeciesValidation!D:W,20,FALSE)=FALSE,OR(TEXT(A4835,"MMDD")&lt;VLOOKUP(R4835,SpeciesValidation!D:W,18,FALSE),TEXT(A4835,"MMDD")&gt;VLOOKUP(R4835,SpeciesValidation!D:W,19,FALSE)),IF(TEXT(A4835,"MMDD")&lt;"0701",TEXT(A4835,"MMDD")&gt;VLOOKUP(R4835,SpeciesValidation!D:W,18,FALSE),TEXT(A4835,"MMDD")&lt;VLOOKUP(R4835,SpeciesValidation!D:W,19,FALSE))),"Date outside expected range for this species",""),"")))</f>
        <v/>
      </c>
      <c r="M4835" s="127" t="str">
        <f>IF(LEN(E4835&amp;"")&gt;0,IF(ISERROR(VLOOKUP(R4835,SpeciesValidation!D:I,6,FALSE)),"",VLOOKUP(R4835,SpeciesValidation!D:I,6,FALSE)),"")</f>
        <v/>
      </c>
      <c r="Q4835" s="36" t="str">
        <f>IF(LEN(E4835&amp;"")&gt;0,IF(ISERROR(VLOOKUP(E4835,SpeciesValidation!B:G,2,FALSE)=TRUE),"",VLOOKUP(E4835,SpeciesValidation!B:G,2,FALSE)),"")</f>
        <v/>
      </c>
      <c r="R4835" s="36" t="str">
        <f>IF(LEN(E4835&amp;"")&gt;0,IF(ISERROR(VLOOKUP(E4835,SpeciesLookup!B:G,4,FALSE)=TRUE),"",VLOOKUP(E4835,SpeciesLookup!B:G,4,FALSE)),"")</f>
        <v/>
      </c>
    </row>
    <row r="4836" spans="1:18" ht="13.2" x14ac:dyDescent="0.25">
      <c r="A4836" s="72"/>
      <c r="D4836" s="11"/>
      <c r="G4836" s="128" t="str">
        <f>IF(LEN(E4836&amp;"")&gt;0,IF(ISERROR(VLOOKUP(E4836,SpeciesLookup!B:G,6,FALSE)=TRUE),"",VLOOKUP(E4836,SpeciesLookup!B:G,6,FALSE)),"")</f>
        <v/>
      </c>
      <c r="H4836" s="128" t="str">
        <f>IF(LEN(E4836&amp;"")&gt;0,IF(ISERROR(VLOOKUP(E4836,SpeciesLookup!B:G,5,FALSE)=TRUE),"",VLOOKUP(E4836,SpeciesLookup!B:G,5,FALSE)),"")</f>
        <v/>
      </c>
      <c r="I4836" s="11"/>
      <c r="J4836" s="73"/>
      <c r="K4836" s="11"/>
      <c r="L4836" s="127" t="str">
        <f>TRIM(IF(ISERROR(VLOOKUP(R4836,SpeciesValidation!D:T,IF(ISNA(VLOOKUP(J4836,Validation!B$2:C$15,2,FALSE)),FALSE,VLOOKUP(J4836,Validation!B$2:C$15,2,FALSE)))),IF(LEN(E4836&amp;"")&gt;0,"",""),VLOOKUP(R4836,SpeciesValidation!D:T,VLOOKUP(J4836,Validation!B$2:C$15,2,FALSE),FALSE)) &amp; " " &amp; IF(ISERROR(IF(LEFT(J4836,1)="A",IF(IF(VLOOKUP(R4836,SpeciesValidation!D:W,20,FALSE)=FALSE,OR(TEXT(A4836,"MMDD")&lt;VLOOKUP(R4836,SpeciesValidation!D:W,18,FALSE),TEXT(A4836,"MMDD")&gt;VLOOKUP(R4836,SpeciesValidation!D:W,19,FALSE)),IF(TEXT(A4836,"MMDD")&lt;"0701",TEXT(A4836,"MMDD")&gt;VLOOKUP(R4836,SpeciesValidation!D:W,18,FALSE),TEXT(A4836,"MMDD")&lt;VLOOKUP(R4836,SpeciesValidation!D:W,19,FALSE))),"Date outside expected range for this species",""),"")),"",IF(LEFT(J4836,1)="A",IF(IF(VLOOKUP(R4836,SpeciesValidation!D:W,20,FALSE)=FALSE,OR(TEXT(A4836,"MMDD")&lt;VLOOKUP(R4836,SpeciesValidation!D:W,18,FALSE),TEXT(A4836,"MMDD")&gt;VLOOKUP(R4836,SpeciesValidation!D:W,19,FALSE)),IF(TEXT(A4836,"MMDD")&lt;"0701",TEXT(A4836,"MMDD")&gt;VLOOKUP(R4836,SpeciesValidation!D:W,18,FALSE),TEXT(A4836,"MMDD")&lt;VLOOKUP(R4836,SpeciesValidation!D:W,19,FALSE))),"Date outside expected range for this species",""),"")))</f>
        <v/>
      </c>
      <c r="M4836" s="127" t="str">
        <f>IF(LEN(E4836&amp;"")&gt;0,IF(ISERROR(VLOOKUP(R4836,SpeciesValidation!D:I,6,FALSE)),"",VLOOKUP(R4836,SpeciesValidation!D:I,6,FALSE)),"")</f>
        <v/>
      </c>
      <c r="Q4836" s="36" t="str">
        <f>IF(LEN(E4836&amp;"")&gt;0,IF(ISERROR(VLOOKUP(E4836,SpeciesValidation!B:G,2,FALSE)=TRUE),"",VLOOKUP(E4836,SpeciesValidation!B:G,2,FALSE)),"")</f>
        <v/>
      </c>
      <c r="R4836" s="36" t="str">
        <f>IF(LEN(E4836&amp;"")&gt;0,IF(ISERROR(VLOOKUP(E4836,SpeciesLookup!B:G,4,FALSE)=TRUE),"",VLOOKUP(E4836,SpeciesLookup!B:G,4,FALSE)),"")</f>
        <v/>
      </c>
    </row>
    <row r="4837" spans="1:18" ht="13.2" x14ac:dyDescent="0.25">
      <c r="A4837" s="72"/>
      <c r="D4837" s="11"/>
      <c r="G4837" s="128" t="str">
        <f>IF(LEN(E4837&amp;"")&gt;0,IF(ISERROR(VLOOKUP(E4837,SpeciesLookup!B:G,6,FALSE)=TRUE),"",VLOOKUP(E4837,SpeciesLookup!B:G,6,FALSE)),"")</f>
        <v/>
      </c>
      <c r="H4837" s="128" t="str">
        <f>IF(LEN(E4837&amp;"")&gt;0,IF(ISERROR(VLOOKUP(E4837,SpeciesLookup!B:G,5,FALSE)=TRUE),"",VLOOKUP(E4837,SpeciesLookup!B:G,5,FALSE)),"")</f>
        <v/>
      </c>
      <c r="I4837" s="11"/>
      <c r="J4837" s="73"/>
      <c r="K4837" s="11"/>
      <c r="L4837" s="127" t="str">
        <f>TRIM(IF(ISERROR(VLOOKUP(R4837,SpeciesValidation!D:T,IF(ISNA(VLOOKUP(J4837,Validation!B$2:C$15,2,FALSE)),FALSE,VLOOKUP(J4837,Validation!B$2:C$15,2,FALSE)))),IF(LEN(E4837&amp;"")&gt;0,"",""),VLOOKUP(R4837,SpeciesValidation!D:T,VLOOKUP(J4837,Validation!B$2:C$15,2,FALSE),FALSE)) &amp; " " &amp; IF(ISERROR(IF(LEFT(J4837,1)="A",IF(IF(VLOOKUP(R4837,SpeciesValidation!D:W,20,FALSE)=FALSE,OR(TEXT(A4837,"MMDD")&lt;VLOOKUP(R4837,SpeciesValidation!D:W,18,FALSE),TEXT(A4837,"MMDD")&gt;VLOOKUP(R4837,SpeciesValidation!D:W,19,FALSE)),IF(TEXT(A4837,"MMDD")&lt;"0701",TEXT(A4837,"MMDD")&gt;VLOOKUP(R4837,SpeciesValidation!D:W,18,FALSE),TEXT(A4837,"MMDD")&lt;VLOOKUP(R4837,SpeciesValidation!D:W,19,FALSE))),"Date outside expected range for this species",""),"")),"",IF(LEFT(J4837,1)="A",IF(IF(VLOOKUP(R4837,SpeciesValidation!D:W,20,FALSE)=FALSE,OR(TEXT(A4837,"MMDD")&lt;VLOOKUP(R4837,SpeciesValidation!D:W,18,FALSE),TEXT(A4837,"MMDD")&gt;VLOOKUP(R4837,SpeciesValidation!D:W,19,FALSE)),IF(TEXT(A4837,"MMDD")&lt;"0701",TEXT(A4837,"MMDD")&gt;VLOOKUP(R4837,SpeciesValidation!D:W,18,FALSE),TEXT(A4837,"MMDD")&lt;VLOOKUP(R4837,SpeciesValidation!D:W,19,FALSE))),"Date outside expected range for this species",""),"")))</f>
        <v/>
      </c>
      <c r="M4837" s="127" t="str">
        <f>IF(LEN(E4837&amp;"")&gt;0,IF(ISERROR(VLOOKUP(R4837,SpeciesValidation!D:I,6,FALSE)),"",VLOOKUP(R4837,SpeciesValidation!D:I,6,FALSE)),"")</f>
        <v/>
      </c>
      <c r="Q4837" s="36" t="str">
        <f>IF(LEN(E4837&amp;"")&gt;0,IF(ISERROR(VLOOKUP(E4837,SpeciesValidation!B:G,2,FALSE)=TRUE),"",VLOOKUP(E4837,SpeciesValidation!B:G,2,FALSE)),"")</f>
        <v/>
      </c>
      <c r="R4837" s="36" t="str">
        <f>IF(LEN(E4837&amp;"")&gt;0,IF(ISERROR(VLOOKUP(E4837,SpeciesLookup!B:G,4,FALSE)=TRUE),"",VLOOKUP(E4837,SpeciesLookup!B:G,4,FALSE)),"")</f>
        <v/>
      </c>
    </row>
    <row r="4838" spans="1:18" ht="13.2" x14ac:dyDescent="0.25">
      <c r="A4838" s="72"/>
      <c r="D4838" s="11"/>
      <c r="G4838" s="128" t="str">
        <f>IF(LEN(E4838&amp;"")&gt;0,IF(ISERROR(VLOOKUP(E4838,SpeciesLookup!B:G,6,FALSE)=TRUE),"",VLOOKUP(E4838,SpeciesLookup!B:G,6,FALSE)),"")</f>
        <v/>
      </c>
      <c r="H4838" s="128" t="str">
        <f>IF(LEN(E4838&amp;"")&gt;0,IF(ISERROR(VLOOKUP(E4838,SpeciesLookup!B:G,5,FALSE)=TRUE),"",VLOOKUP(E4838,SpeciesLookup!B:G,5,FALSE)),"")</f>
        <v/>
      </c>
      <c r="I4838" s="11"/>
      <c r="J4838" s="73"/>
      <c r="K4838" s="11"/>
      <c r="L4838" s="127" t="str">
        <f>TRIM(IF(ISERROR(VLOOKUP(R4838,SpeciesValidation!D:T,IF(ISNA(VLOOKUP(J4838,Validation!B$2:C$15,2,FALSE)),FALSE,VLOOKUP(J4838,Validation!B$2:C$15,2,FALSE)))),IF(LEN(E4838&amp;"")&gt;0,"",""),VLOOKUP(R4838,SpeciesValidation!D:T,VLOOKUP(J4838,Validation!B$2:C$15,2,FALSE),FALSE)) &amp; " " &amp; IF(ISERROR(IF(LEFT(J4838,1)="A",IF(IF(VLOOKUP(R4838,SpeciesValidation!D:W,20,FALSE)=FALSE,OR(TEXT(A4838,"MMDD")&lt;VLOOKUP(R4838,SpeciesValidation!D:W,18,FALSE),TEXT(A4838,"MMDD")&gt;VLOOKUP(R4838,SpeciesValidation!D:W,19,FALSE)),IF(TEXT(A4838,"MMDD")&lt;"0701",TEXT(A4838,"MMDD")&gt;VLOOKUP(R4838,SpeciesValidation!D:W,18,FALSE),TEXT(A4838,"MMDD")&lt;VLOOKUP(R4838,SpeciesValidation!D:W,19,FALSE))),"Date outside expected range for this species",""),"")),"",IF(LEFT(J4838,1)="A",IF(IF(VLOOKUP(R4838,SpeciesValidation!D:W,20,FALSE)=FALSE,OR(TEXT(A4838,"MMDD")&lt;VLOOKUP(R4838,SpeciesValidation!D:W,18,FALSE),TEXT(A4838,"MMDD")&gt;VLOOKUP(R4838,SpeciesValidation!D:W,19,FALSE)),IF(TEXT(A4838,"MMDD")&lt;"0701",TEXT(A4838,"MMDD")&gt;VLOOKUP(R4838,SpeciesValidation!D:W,18,FALSE),TEXT(A4838,"MMDD")&lt;VLOOKUP(R4838,SpeciesValidation!D:W,19,FALSE))),"Date outside expected range for this species",""),"")))</f>
        <v/>
      </c>
      <c r="M4838" s="127" t="str">
        <f>IF(LEN(E4838&amp;"")&gt;0,IF(ISERROR(VLOOKUP(R4838,SpeciesValidation!D:I,6,FALSE)),"",VLOOKUP(R4838,SpeciesValidation!D:I,6,FALSE)),"")</f>
        <v/>
      </c>
      <c r="Q4838" s="36" t="str">
        <f>IF(LEN(E4838&amp;"")&gt;0,IF(ISERROR(VLOOKUP(E4838,SpeciesValidation!B:G,2,FALSE)=TRUE),"",VLOOKUP(E4838,SpeciesValidation!B:G,2,FALSE)),"")</f>
        <v/>
      </c>
      <c r="R4838" s="36" t="str">
        <f>IF(LEN(E4838&amp;"")&gt;0,IF(ISERROR(VLOOKUP(E4838,SpeciesLookup!B:G,4,FALSE)=TRUE),"",VLOOKUP(E4838,SpeciesLookup!B:G,4,FALSE)),"")</f>
        <v/>
      </c>
    </row>
    <row r="4839" spans="1:18" ht="13.2" x14ac:dyDescent="0.25">
      <c r="A4839" s="72"/>
      <c r="D4839" s="11"/>
      <c r="G4839" s="128" t="str">
        <f>IF(LEN(E4839&amp;"")&gt;0,IF(ISERROR(VLOOKUP(E4839,SpeciesLookup!B:G,6,FALSE)=TRUE),"",VLOOKUP(E4839,SpeciesLookup!B:G,6,FALSE)),"")</f>
        <v/>
      </c>
      <c r="H4839" s="128" t="str">
        <f>IF(LEN(E4839&amp;"")&gt;0,IF(ISERROR(VLOOKUP(E4839,SpeciesLookup!B:G,5,FALSE)=TRUE),"",VLOOKUP(E4839,SpeciesLookup!B:G,5,FALSE)),"")</f>
        <v/>
      </c>
      <c r="I4839" s="11"/>
      <c r="J4839" s="73"/>
      <c r="K4839" s="11"/>
      <c r="L4839" s="127" t="str">
        <f>TRIM(IF(ISERROR(VLOOKUP(R4839,SpeciesValidation!D:T,IF(ISNA(VLOOKUP(J4839,Validation!B$2:C$15,2,FALSE)),FALSE,VLOOKUP(J4839,Validation!B$2:C$15,2,FALSE)))),IF(LEN(E4839&amp;"")&gt;0,"",""),VLOOKUP(R4839,SpeciesValidation!D:T,VLOOKUP(J4839,Validation!B$2:C$15,2,FALSE),FALSE)) &amp; " " &amp; IF(ISERROR(IF(LEFT(J4839,1)="A",IF(IF(VLOOKUP(R4839,SpeciesValidation!D:W,20,FALSE)=FALSE,OR(TEXT(A4839,"MMDD")&lt;VLOOKUP(R4839,SpeciesValidation!D:W,18,FALSE),TEXT(A4839,"MMDD")&gt;VLOOKUP(R4839,SpeciesValidation!D:W,19,FALSE)),IF(TEXT(A4839,"MMDD")&lt;"0701",TEXT(A4839,"MMDD")&gt;VLOOKUP(R4839,SpeciesValidation!D:W,18,FALSE),TEXT(A4839,"MMDD")&lt;VLOOKUP(R4839,SpeciesValidation!D:W,19,FALSE))),"Date outside expected range for this species",""),"")),"",IF(LEFT(J4839,1)="A",IF(IF(VLOOKUP(R4839,SpeciesValidation!D:W,20,FALSE)=FALSE,OR(TEXT(A4839,"MMDD")&lt;VLOOKUP(R4839,SpeciesValidation!D:W,18,FALSE),TEXT(A4839,"MMDD")&gt;VLOOKUP(R4839,SpeciesValidation!D:W,19,FALSE)),IF(TEXT(A4839,"MMDD")&lt;"0701",TEXT(A4839,"MMDD")&gt;VLOOKUP(R4839,SpeciesValidation!D:W,18,FALSE),TEXT(A4839,"MMDD")&lt;VLOOKUP(R4839,SpeciesValidation!D:W,19,FALSE))),"Date outside expected range for this species",""),"")))</f>
        <v/>
      </c>
      <c r="M4839" s="127" t="str">
        <f>IF(LEN(E4839&amp;"")&gt;0,IF(ISERROR(VLOOKUP(R4839,SpeciesValidation!D:I,6,FALSE)),"",VLOOKUP(R4839,SpeciesValidation!D:I,6,FALSE)),"")</f>
        <v/>
      </c>
      <c r="Q4839" s="36" t="str">
        <f>IF(LEN(E4839&amp;"")&gt;0,IF(ISERROR(VLOOKUP(E4839,SpeciesValidation!B:G,2,FALSE)=TRUE),"",VLOOKUP(E4839,SpeciesValidation!B:G,2,FALSE)),"")</f>
        <v/>
      </c>
      <c r="R4839" s="36" t="str">
        <f>IF(LEN(E4839&amp;"")&gt;0,IF(ISERROR(VLOOKUP(E4839,SpeciesLookup!B:G,4,FALSE)=TRUE),"",VLOOKUP(E4839,SpeciesLookup!B:G,4,FALSE)),"")</f>
        <v/>
      </c>
    </row>
    <row r="4840" spans="1:18" ht="13.2" x14ac:dyDescent="0.25">
      <c r="A4840" s="72"/>
      <c r="D4840" s="11"/>
      <c r="G4840" s="128" t="str">
        <f>IF(LEN(E4840&amp;"")&gt;0,IF(ISERROR(VLOOKUP(E4840,SpeciesLookup!B:G,6,FALSE)=TRUE),"",VLOOKUP(E4840,SpeciesLookup!B:G,6,FALSE)),"")</f>
        <v/>
      </c>
      <c r="H4840" s="128" t="str">
        <f>IF(LEN(E4840&amp;"")&gt;0,IF(ISERROR(VLOOKUP(E4840,SpeciesLookup!B:G,5,FALSE)=TRUE),"",VLOOKUP(E4840,SpeciesLookup!B:G,5,FALSE)),"")</f>
        <v/>
      </c>
      <c r="I4840" s="11"/>
      <c r="J4840" s="73"/>
      <c r="K4840" s="11"/>
      <c r="L4840" s="127" t="str">
        <f>TRIM(IF(ISERROR(VLOOKUP(R4840,SpeciesValidation!D:T,IF(ISNA(VLOOKUP(J4840,Validation!B$2:C$15,2,FALSE)),FALSE,VLOOKUP(J4840,Validation!B$2:C$15,2,FALSE)))),IF(LEN(E4840&amp;"")&gt;0,"",""),VLOOKUP(R4840,SpeciesValidation!D:T,VLOOKUP(J4840,Validation!B$2:C$15,2,FALSE),FALSE)) &amp; " " &amp; IF(ISERROR(IF(LEFT(J4840,1)="A",IF(IF(VLOOKUP(R4840,SpeciesValidation!D:W,20,FALSE)=FALSE,OR(TEXT(A4840,"MMDD")&lt;VLOOKUP(R4840,SpeciesValidation!D:W,18,FALSE),TEXT(A4840,"MMDD")&gt;VLOOKUP(R4840,SpeciesValidation!D:W,19,FALSE)),IF(TEXT(A4840,"MMDD")&lt;"0701",TEXT(A4840,"MMDD")&gt;VLOOKUP(R4840,SpeciesValidation!D:W,18,FALSE),TEXT(A4840,"MMDD")&lt;VLOOKUP(R4840,SpeciesValidation!D:W,19,FALSE))),"Date outside expected range for this species",""),"")),"",IF(LEFT(J4840,1)="A",IF(IF(VLOOKUP(R4840,SpeciesValidation!D:W,20,FALSE)=FALSE,OR(TEXT(A4840,"MMDD")&lt;VLOOKUP(R4840,SpeciesValidation!D:W,18,FALSE),TEXT(A4840,"MMDD")&gt;VLOOKUP(R4840,SpeciesValidation!D:W,19,FALSE)),IF(TEXT(A4840,"MMDD")&lt;"0701",TEXT(A4840,"MMDD")&gt;VLOOKUP(R4840,SpeciesValidation!D:W,18,FALSE),TEXT(A4840,"MMDD")&lt;VLOOKUP(R4840,SpeciesValidation!D:W,19,FALSE))),"Date outside expected range for this species",""),"")))</f>
        <v/>
      </c>
      <c r="M4840" s="127" t="str">
        <f>IF(LEN(E4840&amp;"")&gt;0,IF(ISERROR(VLOOKUP(R4840,SpeciesValidation!D:I,6,FALSE)),"",VLOOKUP(R4840,SpeciesValidation!D:I,6,FALSE)),"")</f>
        <v/>
      </c>
      <c r="Q4840" s="36" t="str">
        <f>IF(LEN(E4840&amp;"")&gt;0,IF(ISERROR(VLOOKUP(E4840,SpeciesValidation!B:G,2,FALSE)=TRUE),"",VLOOKUP(E4840,SpeciesValidation!B:G,2,FALSE)),"")</f>
        <v/>
      </c>
      <c r="R4840" s="36" t="str">
        <f>IF(LEN(E4840&amp;"")&gt;0,IF(ISERROR(VLOOKUP(E4840,SpeciesLookup!B:G,4,FALSE)=TRUE),"",VLOOKUP(E4840,SpeciesLookup!B:G,4,FALSE)),"")</f>
        <v/>
      </c>
    </row>
    <row r="4841" spans="1:18" ht="13.2" x14ac:dyDescent="0.25">
      <c r="A4841" s="72"/>
      <c r="D4841" s="11"/>
      <c r="G4841" s="128" t="str">
        <f>IF(LEN(E4841&amp;"")&gt;0,IF(ISERROR(VLOOKUP(E4841,SpeciesLookup!B:G,6,FALSE)=TRUE),"",VLOOKUP(E4841,SpeciesLookup!B:G,6,FALSE)),"")</f>
        <v/>
      </c>
      <c r="H4841" s="128" t="str">
        <f>IF(LEN(E4841&amp;"")&gt;0,IF(ISERROR(VLOOKUP(E4841,SpeciesLookup!B:G,5,FALSE)=TRUE),"",VLOOKUP(E4841,SpeciesLookup!B:G,5,FALSE)),"")</f>
        <v/>
      </c>
      <c r="I4841" s="11"/>
      <c r="J4841" s="73"/>
      <c r="K4841" s="11"/>
      <c r="L4841" s="127" t="str">
        <f>TRIM(IF(ISERROR(VLOOKUP(R4841,SpeciesValidation!D:T,IF(ISNA(VLOOKUP(J4841,Validation!B$2:C$15,2,FALSE)),FALSE,VLOOKUP(J4841,Validation!B$2:C$15,2,FALSE)))),IF(LEN(E4841&amp;"")&gt;0,"",""),VLOOKUP(R4841,SpeciesValidation!D:T,VLOOKUP(J4841,Validation!B$2:C$15,2,FALSE),FALSE)) &amp; " " &amp; IF(ISERROR(IF(LEFT(J4841,1)="A",IF(IF(VLOOKUP(R4841,SpeciesValidation!D:W,20,FALSE)=FALSE,OR(TEXT(A4841,"MMDD")&lt;VLOOKUP(R4841,SpeciesValidation!D:W,18,FALSE),TEXT(A4841,"MMDD")&gt;VLOOKUP(R4841,SpeciesValidation!D:W,19,FALSE)),IF(TEXT(A4841,"MMDD")&lt;"0701",TEXT(A4841,"MMDD")&gt;VLOOKUP(R4841,SpeciesValidation!D:W,18,FALSE),TEXT(A4841,"MMDD")&lt;VLOOKUP(R4841,SpeciesValidation!D:W,19,FALSE))),"Date outside expected range for this species",""),"")),"",IF(LEFT(J4841,1)="A",IF(IF(VLOOKUP(R4841,SpeciesValidation!D:W,20,FALSE)=FALSE,OR(TEXT(A4841,"MMDD")&lt;VLOOKUP(R4841,SpeciesValidation!D:W,18,FALSE),TEXT(A4841,"MMDD")&gt;VLOOKUP(R4841,SpeciesValidation!D:W,19,FALSE)),IF(TEXT(A4841,"MMDD")&lt;"0701",TEXT(A4841,"MMDD")&gt;VLOOKUP(R4841,SpeciesValidation!D:W,18,FALSE),TEXT(A4841,"MMDD")&lt;VLOOKUP(R4841,SpeciesValidation!D:W,19,FALSE))),"Date outside expected range for this species",""),"")))</f>
        <v/>
      </c>
      <c r="M4841" s="127" t="str">
        <f>IF(LEN(E4841&amp;"")&gt;0,IF(ISERROR(VLOOKUP(R4841,SpeciesValidation!D:I,6,FALSE)),"",VLOOKUP(R4841,SpeciesValidation!D:I,6,FALSE)),"")</f>
        <v/>
      </c>
      <c r="Q4841" s="36" t="str">
        <f>IF(LEN(E4841&amp;"")&gt;0,IF(ISERROR(VLOOKUP(E4841,SpeciesValidation!B:G,2,FALSE)=TRUE),"",VLOOKUP(E4841,SpeciesValidation!B:G,2,FALSE)),"")</f>
        <v/>
      </c>
      <c r="R4841" s="36" t="str">
        <f>IF(LEN(E4841&amp;"")&gt;0,IF(ISERROR(VLOOKUP(E4841,SpeciesLookup!B:G,4,FALSE)=TRUE),"",VLOOKUP(E4841,SpeciesLookup!B:G,4,FALSE)),"")</f>
        <v/>
      </c>
    </row>
    <row r="4842" spans="1:18" ht="13.2" x14ac:dyDescent="0.25">
      <c r="A4842" s="72"/>
      <c r="D4842" s="11"/>
      <c r="G4842" s="128" t="str">
        <f>IF(LEN(E4842&amp;"")&gt;0,IF(ISERROR(VLOOKUP(E4842,SpeciesLookup!B:G,6,FALSE)=TRUE),"",VLOOKUP(E4842,SpeciesLookup!B:G,6,FALSE)),"")</f>
        <v/>
      </c>
      <c r="H4842" s="128" t="str">
        <f>IF(LEN(E4842&amp;"")&gt;0,IF(ISERROR(VLOOKUP(E4842,SpeciesLookup!B:G,5,FALSE)=TRUE),"",VLOOKUP(E4842,SpeciesLookup!B:G,5,FALSE)),"")</f>
        <v/>
      </c>
      <c r="I4842" s="11"/>
      <c r="J4842" s="73"/>
      <c r="K4842" s="11"/>
      <c r="L4842" s="127" t="str">
        <f>TRIM(IF(ISERROR(VLOOKUP(R4842,SpeciesValidation!D:T,IF(ISNA(VLOOKUP(J4842,Validation!B$2:C$15,2,FALSE)),FALSE,VLOOKUP(J4842,Validation!B$2:C$15,2,FALSE)))),IF(LEN(E4842&amp;"")&gt;0,"",""),VLOOKUP(R4842,SpeciesValidation!D:T,VLOOKUP(J4842,Validation!B$2:C$15,2,FALSE),FALSE)) &amp; " " &amp; IF(ISERROR(IF(LEFT(J4842,1)="A",IF(IF(VLOOKUP(R4842,SpeciesValidation!D:W,20,FALSE)=FALSE,OR(TEXT(A4842,"MMDD")&lt;VLOOKUP(R4842,SpeciesValidation!D:W,18,FALSE),TEXT(A4842,"MMDD")&gt;VLOOKUP(R4842,SpeciesValidation!D:W,19,FALSE)),IF(TEXT(A4842,"MMDD")&lt;"0701",TEXT(A4842,"MMDD")&gt;VLOOKUP(R4842,SpeciesValidation!D:W,18,FALSE),TEXT(A4842,"MMDD")&lt;VLOOKUP(R4842,SpeciesValidation!D:W,19,FALSE))),"Date outside expected range for this species",""),"")),"",IF(LEFT(J4842,1)="A",IF(IF(VLOOKUP(R4842,SpeciesValidation!D:W,20,FALSE)=FALSE,OR(TEXT(A4842,"MMDD")&lt;VLOOKUP(R4842,SpeciesValidation!D:W,18,FALSE),TEXT(A4842,"MMDD")&gt;VLOOKUP(R4842,SpeciesValidation!D:W,19,FALSE)),IF(TEXT(A4842,"MMDD")&lt;"0701",TEXT(A4842,"MMDD")&gt;VLOOKUP(R4842,SpeciesValidation!D:W,18,FALSE),TEXT(A4842,"MMDD")&lt;VLOOKUP(R4842,SpeciesValidation!D:W,19,FALSE))),"Date outside expected range for this species",""),"")))</f>
        <v/>
      </c>
      <c r="M4842" s="127" t="str">
        <f>IF(LEN(E4842&amp;"")&gt;0,IF(ISERROR(VLOOKUP(R4842,SpeciesValidation!D:I,6,FALSE)),"",VLOOKUP(R4842,SpeciesValidation!D:I,6,FALSE)),"")</f>
        <v/>
      </c>
      <c r="Q4842" s="36" t="str">
        <f>IF(LEN(E4842&amp;"")&gt;0,IF(ISERROR(VLOOKUP(E4842,SpeciesValidation!B:G,2,FALSE)=TRUE),"",VLOOKUP(E4842,SpeciesValidation!B:G,2,FALSE)),"")</f>
        <v/>
      </c>
      <c r="R4842" s="36" t="str">
        <f>IF(LEN(E4842&amp;"")&gt;0,IF(ISERROR(VLOOKUP(E4842,SpeciesLookup!B:G,4,FALSE)=TRUE),"",VLOOKUP(E4842,SpeciesLookup!B:G,4,FALSE)),"")</f>
        <v/>
      </c>
    </row>
    <row r="4843" spans="1:18" ht="13.2" x14ac:dyDescent="0.25">
      <c r="A4843" s="72"/>
      <c r="D4843" s="11"/>
      <c r="G4843" s="128" t="str">
        <f>IF(LEN(E4843&amp;"")&gt;0,IF(ISERROR(VLOOKUP(E4843,SpeciesLookup!B:G,6,FALSE)=TRUE),"",VLOOKUP(E4843,SpeciesLookup!B:G,6,FALSE)),"")</f>
        <v/>
      </c>
      <c r="H4843" s="128" t="str">
        <f>IF(LEN(E4843&amp;"")&gt;0,IF(ISERROR(VLOOKUP(E4843,SpeciesLookup!B:G,5,FALSE)=TRUE),"",VLOOKUP(E4843,SpeciesLookup!B:G,5,FALSE)),"")</f>
        <v/>
      </c>
      <c r="I4843" s="11"/>
      <c r="J4843" s="73"/>
      <c r="K4843" s="11"/>
      <c r="L4843" s="127" t="str">
        <f>TRIM(IF(ISERROR(VLOOKUP(R4843,SpeciesValidation!D:T,IF(ISNA(VLOOKUP(J4843,Validation!B$2:C$15,2,FALSE)),FALSE,VLOOKUP(J4843,Validation!B$2:C$15,2,FALSE)))),IF(LEN(E4843&amp;"")&gt;0,"",""),VLOOKUP(R4843,SpeciesValidation!D:T,VLOOKUP(J4843,Validation!B$2:C$15,2,FALSE),FALSE)) &amp; " " &amp; IF(ISERROR(IF(LEFT(J4843,1)="A",IF(IF(VLOOKUP(R4843,SpeciesValidation!D:W,20,FALSE)=FALSE,OR(TEXT(A4843,"MMDD")&lt;VLOOKUP(R4843,SpeciesValidation!D:W,18,FALSE),TEXT(A4843,"MMDD")&gt;VLOOKUP(R4843,SpeciesValidation!D:W,19,FALSE)),IF(TEXT(A4843,"MMDD")&lt;"0701",TEXT(A4843,"MMDD")&gt;VLOOKUP(R4843,SpeciesValidation!D:W,18,FALSE),TEXT(A4843,"MMDD")&lt;VLOOKUP(R4843,SpeciesValidation!D:W,19,FALSE))),"Date outside expected range for this species",""),"")),"",IF(LEFT(J4843,1)="A",IF(IF(VLOOKUP(R4843,SpeciesValidation!D:W,20,FALSE)=FALSE,OR(TEXT(A4843,"MMDD")&lt;VLOOKUP(R4843,SpeciesValidation!D:W,18,FALSE),TEXT(A4843,"MMDD")&gt;VLOOKUP(R4843,SpeciesValidation!D:W,19,FALSE)),IF(TEXT(A4843,"MMDD")&lt;"0701",TEXT(A4843,"MMDD")&gt;VLOOKUP(R4843,SpeciesValidation!D:W,18,FALSE),TEXT(A4843,"MMDD")&lt;VLOOKUP(R4843,SpeciesValidation!D:W,19,FALSE))),"Date outside expected range for this species",""),"")))</f>
        <v/>
      </c>
      <c r="M4843" s="127" t="str">
        <f>IF(LEN(E4843&amp;"")&gt;0,IF(ISERROR(VLOOKUP(R4843,SpeciesValidation!D:I,6,FALSE)),"",VLOOKUP(R4843,SpeciesValidation!D:I,6,FALSE)),"")</f>
        <v/>
      </c>
      <c r="Q4843" s="36" t="str">
        <f>IF(LEN(E4843&amp;"")&gt;0,IF(ISERROR(VLOOKUP(E4843,SpeciesValidation!B:G,2,FALSE)=TRUE),"",VLOOKUP(E4843,SpeciesValidation!B:G,2,FALSE)),"")</f>
        <v/>
      </c>
      <c r="R4843" s="36" t="str">
        <f>IF(LEN(E4843&amp;"")&gt;0,IF(ISERROR(VLOOKUP(E4843,SpeciesLookup!B:G,4,FALSE)=TRUE),"",VLOOKUP(E4843,SpeciesLookup!B:G,4,FALSE)),"")</f>
        <v/>
      </c>
    </row>
    <row r="4844" spans="1:18" ht="13.2" x14ac:dyDescent="0.25">
      <c r="A4844" s="72"/>
      <c r="D4844" s="11"/>
      <c r="G4844" s="128" t="str">
        <f>IF(LEN(E4844&amp;"")&gt;0,IF(ISERROR(VLOOKUP(E4844,SpeciesLookup!B:G,6,FALSE)=TRUE),"",VLOOKUP(E4844,SpeciesLookup!B:G,6,FALSE)),"")</f>
        <v/>
      </c>
      <c r="H4844" s="128" t="str">
        <f>IF(LEN(E4844&amp;"")&gt;0,IF(ISERROR(VLOOKUP(E4844,SpeciesLookup!B:G,5,FALSE)=TRUE),"",VLOOKUP(E4844,SpeciesLookup!B:G,5,FALSE)),"")</f>
        <v/>
      </c>
      <c r="I4844" s="11"/>
      <c r="J4844" s="73"/>
      <c r="K4844" s="11"/>
      <c r="L4844" s="127" t="str">
        <f>TRIM(IF(ISERROR(VLOOKUP(R4844,SpeciesValidation!D:T,IF(ISNA(VLOOKUP(J4844,Validation!B$2:C$15,2,FALSE)),FALSE,VLOOKUP(J4844,Validation!B$2:C$15,2,FALSE)))),IF(LEN(E4844&amp;"")&gt;0,"",""),VLOOKUP(R4844,SpeciesValidation!D:T,VLOOKUP(J4844,Validation!B$2:C$15,2,FALSE),FALSE)) &amp; " " &amp; IF(ISERROR(IF(LEFT(J4844,1)="A",IF(IF(VLOOKUP(R4844,SpeciesValidation!D:W,20,FALSE)=FALSE,OR(TEXT(A4844,"MMDD")&lt;VLOOKUP(R4844,SpeciesValidation!D:W,18,FALSE),TEXT(A4844,"MMDD")&gt;VLOOKUP(R4844,SpeciesValidation!D:W,19,FALSE)),IF(TEXT(A4844,"MMDD")&lt;"0701",TEXT(A4844,"MMDD")&gt;VLOOKUP(R4844,SpeciesValidation!D:W,18,FALSE),TEXT(A4844,"MMDD")&lt;VLOOKUP(R4844,SpeciesValidation!D:W,19,FALSE))),"Date outside expected range for this species",""),"")),"",IF(LEFT(J4844,1)="A",IF(IF(VLOOKUP(R4844,SpeciesValidation!D:W,20,FALSE)=FALSE,OR(TEXT(A4844,"MMDD")&lt;VLOOKUP(R4844,SpeciesValidation!D:W,18,FALSE),TEXT(A4844,"MMDD")&gt;VLOOKUP(R4844,SpeciesValidation!D:W,19,FALSE)),IF(TEXT(A4844,"MMDD")&lt;"0701",TEXT(A4844,"MMDD")&gt;VLOOKUP(R4844,SpeciesValidation!D:W,18,FALSE),TEXT(A4844,"MMDD")&lt;VLOOKUP(R4844,SpeciesValidation!D:W,19,FALSE))),"Date outside expected range for this species",""),"")))</f>
        <v/>
      </c>
      <c r="M4844" s="127" t="str">
        <f>IF(LEN(E4844&amp;"")&gt;0,IF(ISERROR(VLOOKUP(R4844,SpeciesValidation!D:I,6,FALSE)),"",VLOOKUP(R4844,SpeciesValidation!D:I,6,FALSE)),"")</f>
        <v/>
      </c>
      <c r="Q4844" s="36" t="str">
        <f>IF(LEN(E4844&amp;"")&gt;0,IF(ISERROR(VLOOKUP(E4844,SpeciesValidation!B:G,2,FALSE)=TRUE),"",VLOOKUP(E4844,SpeciesValidation!B:G,2,FALSE)),"")</f>
        <v/>
      </c>
      <c r="R4844" s="36" t="str">
        <f>IF(LEN(E4844&amp;"")&gt;0,IF(ISERROR(VLOOKUP(E4844,SpeciesLookup!B:G,4,FALSE)=TRUE),"",VLOOKUP(E4844,SpeciesLookup!B:G,4,FALSE)),"")</f>
        <v/>
      </c>
    </row>
    <row r="4845" spans="1:18" ht="13.2" x14ac:dyDescent="0.25">
      <c r="A4845" s="72"/>
      <c r="D4845" s="11"/>
      <c r="G4845" s="128" t="str">
        <f>IF(LEN(E4845&amp;"")&gt;0,IF(ISERROR(VLOOKUP(E4845,SpeciesLookup!B:G,6,FALSE)=TRUE),"",VLOOKUP(E4845,SpeciesLookup!B:G,6,FALSE)),"")</f>
        <v/>
      </c>
      <c r="H4845" s="128" t="str">
        <f>IF(LEN(E4845&amp;"")&gt;0,IF(ISERROR(VLOOKUP(E4845,SpeciesLookup!B:G,5,FALSE)=TRUE),"",VLOOKUP(E4845,SpeciesLookup!B:G,5,FALSE)),"")</f>
        <v/>
      </c>
      <c r="I4845" s="11"/>
      <c r="J4845" s="73"/>
      <c r="K4845" s="11"/>
      <c r="L4845" s="127" t="str">
        <f>TRIM(IF(ISERROR(VLOOKUP(R4845,SpeciesValidation!D:T,IF(ISNA(VLOOKUP(J4845,Validation!B$2:C$15,2,FALSE)),FALSE,VLOOKUP(J4845,Validation!B$2:C$15,2,FALSE)))),IF(LEN(E4845&amp;"")&gt;0,"",""),VLOOKUP(R4845,SpeciesValidation!D:T,VLOOKUP(J4845,Validation!B$2:C$15,2,FALSE),FALSE)) &amp; " " &amp; IF(ISERROR(IF(LEFT(J4845,1)="A",IF(IF(VLOOKUP(R4845,SpeciesValidation!D:W,20,FALSE)=FALSE,OR(TEXT(A4845,"MMDD")&lt;VLOOKUP(R4845,SpeciesValidation!D:W,18,FALSE),TEXT(A4845,"MMDD")&gt;VLOOKUP(R4845,SpeciesValidation!D:W,19,FALSE)),IF(TEXT(A4845,"MMDD")&lt;"0701",TEXT(A4845,"MMDD")&gt;VLOOKUP(R4845,SpeciesValidation!D:W,18,FALSE),TEXT(A4845,"MMDD")&lt;VLOOKUP(R4845,SpeciesValidation!D:W,19,FALSE))),"Date outside expected range for this species",""),"")),"",IF(LEFT(J4845,1)="A",IF(IF(VLOOKUP(R4845,SpeciesValidation!D:W,20,FALSE)=FALSE,OR(TEXT(A4845,"MMDD")&lt;VLOOKUP(R4845,SpeciesValidation!D:W,18,FALSE),TEXT(A4845,"MMDD")&gt;VLOOKUP(R4845,SpeciesValidation!D:W,19,FALSE)),IF(TEXT(A4845,"MMDD")&lt;"0701",TEXT(A4845,"MMDD")&gt;VLOOKUP(R4845,SpeciesValidation!D:W,18,FALSE),TEXT(A4845,"MMDD")&lt;VLOOKUP(R4845,SpeciesValidation!D:W,19,FALSE))),"Date outside expected range for this species",""),"")))</f>
        <v/>
      </c>
      <c r="M4845" s="127" t="str">
        <f>IF(LEN(E4845&amp;"")&gt;0,IF(ISERROR(VLOOKUP(R4845,SpeciesValidation!D:I,6,FALSE)),"",VLOOKUP(R4845,SpeciesValidation!D:I,6,FALSE)),"")</f>
        <v/>
      </c>
      <c r="Q4845" s="36" t="str">
        <f>IF(LEN(E4845&amp;"")&gt;0,IF(ISERROR(VLOOKUP(E4845,SpeciesValidation!B:G,2,FALSE)=TRUE),"",VLOOKUP(E4845,SpeciesValidation!B:G,2,FALSE)),"")</f>
        <v/>
      </c>
      <c r="R4845" s="36" t="str">
        <f>IF(LEN(E4845&amp;"")&gt;0,IF(ISERROR(VLOOKUP(E4845,SpeciesLookup!B:G,4,FALSE)=TRUE),"",VLOOKUP(E4845,SpeciesLookup!B:G,4,FALSE)),"")</f>
        <v/>
      </c>
    </row>
    <row r="4846" spans="1:18" ht="13.2" x14ac:dyDescent="0.25">
      <c r="A4846" s="72"/>
      <c r="D4846" s="11"/>
      <c r="G4846" s="128" t="str">
        <f>IF(LEN(E4846&amp;"")&gt;0,IF(ISERROR(VLOOKUP(E4846,SpeciesLookup!B:G,6,FALSE)=TRUE),"",VLOOKUP(E4846,SpeciesLookup!B:G,6,FALSE)),"")</f>
        <v/>
      </c>
      <c r="H4846" s="128" t="str">
        <f>IF(LEN(E4846&amp;"")&gt;0,IF(ISERROR(VLOOKUP(E4846,SpeciesLookup!B:G,5,FALSE)=TRUE),"",VLOOKUP(E4846,SpeciesLookup!B:G,5,FALSE)),"")</f>
        <v/>
      </c>
      <c r="I4846" s="11"/>
      <c r="J4846" s="73"/>
      <c r="K4846" s="11"/>
      <c r="L4846" s="127" t="str">
        <f>TRIM(IF(ISERROR(VLOOKUP(R4846,SpeciesValidation!D:T,IF(ISNA(VLOOKUP(J4846,Validation!B$2:C$15,2,FALSE)),FALSE,VLOOKUP(J4846,Validation!B$2:C$15,2,FALSE)))),IF(LEN(E4846&amp;"")&gt;0,"",""),VLOOKUP(R4846,SpeciesValidation!D:T,VLOOKUP(J4846,Validation!B$2:C$15,2,FALSE),FALSE)) &amp; " " &amp; IF(ISERROR(IF(LEFT(J4846,1)="A",IF(IF(VLOOKUP(R4846,SpeciesValidation!D:W,20,FALSE)=FALSE,OR(TEXT(A4846,"MMDD")&lt;VLOOKUP(R4846,SpeciesValidation!D:W,18,FALSE),TEXT(A4846,"MMDD")&gt;VLOOKUP(R4846,SpeciesValidation!D:W,19,FALSE)),IF(TEXT(A4846,"MMDD")&lt;"0701",TEXT(A4846,"MMDD")&gt;VLOOKUP(R4846,SpeciesValidation!D:W,18,FALSE),TEXT(A4846,"MMDD")&lt;VLOOKUP(R4846,SpeciesValidation!D:W,19,FALSE))),"Date outside expected range for this species",""),"")),"",IF(LEFT(J4846,1)="A",IF(IF(VLOOKUP(R4846,SpeciesValidation!D:W,20,FALSE)=FALSE,OR(TEXT(A4846,"MMDD")&lt;VLOOKUP(R4846,SpeciesValidation!D:W,18,FALSE),TEXT(A4846,"MMDD")&gt;VLOOKUP(R4846,SpeciesValidation!D:W,19,FALSE)),IF(TEXT(A4846,"MMDD")&lt;"0701",TEXT(A4846,"MMDD")&gt;VLOOKUP(R4846,SpeciesValidation!D:W,18,FALSE),TEXT(A4846,"MMDD")&lt;VLOOKUP(R4846,SpeciesValidation!D:W,19,FALSE))),"Date outside expected range for this species",""),"")))</f>
        <v/>
      </c>
      <c r="M4846" s="127" t="str">
        <f>IF(LEN(E4846&amp;"")&gt;0,IF(ISERROR(VLOOKUP(R4846,SpeciesValidation!D:I,6,FALSE)),"",VLOOKUP(R4846,SpeciesValidation!D:I,6,FALSE)),"")</f>
        <v/>
      </c>
      <c r="Q4846" s="36" t="str">
        <f>IF(LEN(E4846&amp;"")&gt;0,IF(ISERROR(VLOOKUP(E4846,SpeciesValidation!B:G,2,FALSE)=TRUE),"",VLOOKUP(E4846,SpeciesValidation!B:G,2,FALSE)),"")</f>
        <v/>
      </c>
      <c r="R4846" s="36" t="str">
        <f>IF(LEN(E4846&amp;"")&gt;0,IF(ISERROR(VLOOKUP(E4846,SpeciesLookup!B:G,4,FALSE)=TRUE),"",VLOOKUP(E4846,SpeciesLookup!B:G,4,FALSE)),"")</f>
        <v/>
      </c>
    </row>
    <row r="4847" spans="1:18" ht="13.2" x14ac:dyDescent="0.25">
      <c r="A4847" s="72"/>
      <c r="D4847" s="11"/>
      <c r="G4847" s="128" t="str">
        <f>IF(LEN(E4847&amp;"")&gt;0,IF(ISERROR(VLOOKUP(E4847,SpeciesLookup!B:G,6,FALSE)=TRUE),"",VLOOKUP(E4847,SpeciesLookup!B:G,6,FALSE)),"")</f>
        <v/>
      </c>
      <c r="H4847" s="128" t="str">
        <f>IF(LEN(E4847&amp;"")&gt;0,IF(ISERROR(VLOOKUP(E4847,SpeciesLookup!B:G,5,FALSE)=TRUE),"",VLOOKUP(E4847,SpeciesLookup!B:G,5,FALSE)),"")</f>
        <v/>
      </c>
      <c r="I4847" s="11"/>
      <c r="J4847" s="73"/>
      <c r="K4847" s="11"/>
      <c r="L4847" s="127" t="str">
        <f>TRIM(IF(ISERROR(VLOOKUP(R4847,SpeciesValidation!D:T,IF(ISNA(VLOOKUP(J4847,Validation!B$2:C$15,2,FALSE)),FALSE,VLOOKUP(J4847,Validation!B$2:C$15,2,FALSE)))),IF(LEN(E4847&amp;"")&gt;0,"",""),VLOOKUP(R4847,SpeciesValidation!D:T,VLOOKUP(J4847,Validation!B$2:C$15,2,FALSE),FALSE)) &amp; " " &amp; IF(ISERROR(IF(LEFT(J4847,1)="A",IF(IF(VLOOKUP(R4847,SpeciesValidation!D:W,20,FALSE)=FALSE,OR(TEXT(A4847,"MMDD")&lt;VLOOKUP(R4847,SpeciesValidation!D:W,18,FALSE),TEXT(A4847,"MMDD")&gt;VLOOKUP(R4847,SpeciesValidation!D:W,19,FALSE)),IF(TEXT(A4847,"MMDD")&lt;"0701",TEXT(A4847,"MMDD")&gt;VLOOKUP(R4847,SpeciesValidation!D:W,18,FALSE),TEXT(A4847,"MMDD")&lt;VLOOKUP(R4847,SpeciesValidation!D:W,19,FALSE))),"Date outside expected range for this species",""),"")),"",IF(LEFT(J4847,1)="A",IF(IF(VLOOKUP(R4847,SpeciesValidation!D:W,20,FALSE)=FALSE,OR(TEXT(A4847,"MMDD")&lt;VLOOKUP(R4847,SpeciesValidation!D:W,18,FALSE),TEXT(A4847,"MMDD")&gt;VLOOKUP(R4847,SpeciesValidation!D:W,19,FALSE)),IF(TEXT(A4847,"MMDD")&lt;"0701",TEXT(A4847,"MMDD")&gt;VLOOKUP(R4847,SpeciesValidation!D:W,18,FALSE),TEXT(A4847,"MMDD")&lt;VLOOKUP(R4847,SpeciesValidation!D:W,19,FALSE))),"Date outside expected range for this species",""),"")))</f>
        <v/>
      </c>
      <c r="M4847" s="127" t="str">
        <f>IF(LEN(E4847&amp;"")&gt;0,IF(ISERROR(VLOOKUP(R4847,SpeciesValidation!D:I,6,FALSE)),"",VLOOKUP(R4847,SpeciesValidation!D:I,6,FALSE)),"")</f>
        <v/>
      </c>
      <c r="Q4847" s="36" t="str">
        <f>IF(LEN(E4847&amp;"")&gt;0,IF(ISERROR(VLOOKUP(E4847,SpeciesValidation!B:G,2,FALSE)=TRUE),"",VLOOKUP(E4847,SpeciesValidation!B:G,2,FALSE)),"")</f>
        <v/>
      </c>
      <c r="R4847" s="36" t="str">
        <f>IF(LEN(E4847&amp;"")&gt;0,IF(ISERROR(VLOOKUP(E4847,SpeciesLookup!B:G,4,FALSE)=TRUE),"",VLOOKUP(E4847,SpeciesLookup!B:G,4,FALSE)),"")</f>
        <v/>
      </c>
    </row>
    <row r="4848" spans="1:18" ht="13.2" x14ac:dyDescent="0.25">
      <c r="A4848" s="72"/>
      <c r="D4848" s="11"/>
      <c r="G4848" s="128" t="str">
        <f>IF(LEN(E4848&amp;"")&gt;0,IF(ISERROR(VLOOKUP(E4848,SpeciesLookup!B:G,6,FALSE)=TRUE),"",VLOOKUP(E4848,SpeciesLookup!B:G,6,FALSE)),"")</f>
        <v/>
      </c>
      <c r="H4848" s="128" t="str">
        <f>IF(LEN(E4848&amp;"")&gt;0,IF(ISERROR(VLOOKUP(E4848,SpeciesLookup!B:G,5,FALSE)=TRUE),"",VLOOKUP(E4848,SpeciesLookup!B:G,5,FALSE)),"")</f>
        <v/>
      </c>
      <c r="I4848" s="11"/>
      <c r="J4848" s="73"/>
      <c r="K4848" s="11"/>
      <c r="L4848" s="127" t="str">
        <f>TRIM(IF(ISERROR(VLOOKUP(R4848,SpeciesValidation!D:T,IF(ISNA(VLOOKUP(J4848,Validation!B$2:C$15,2,FALSE)),FALSE,VLOOKUP(J4848,Validation!B$2:C$15,2,FALSE)))),IF(LEN(E4848&amp;"")&gt;0,"",""),VLOOKUP(R4848,SpeciesValidation!D:T,VLOOKUP(J4848,Validation!B$2:C$15,2,FALSE),FALSE)) &amp; " " &amp; IF(ISERROR(IF(LEFT(J4848,1)="A",IF(IF(VLOOKUP(R4848,SpeciesValidation!D:W,20,FALSE)=FALSE,OR(TEXT(A4848,"MMDD")&lt;VLOOKUP(R4848,SpeciesValidation!D:W,18,FALSE),TEXT(A4848,"MMDD")&gt;VLOOKUP(R4848,SpeciesValidation!D:W,19,FALSE)),IF(TEXT(A4848,"MMDD")&lt;"0701",TEXT(A4848,"MMDD")&gt;VLOOKUP(R4848,SpeciesValidation!D:W,18,FALSE),TEXT(A4848,"MMDD")&lt;VLOOKUP(R4848,SpeciesValidation!D:W,19,FALSE))),"Date outside expected range for this species",""),"")),"",IF(LEFT(J4848,1)="A",IF(IF(VLOOKUP(R4848,SpeciesValidation!D:W,20,FALSE)=FALSE,OR(TEXT(A4848,"MMDD")&lt;VLOOKUP(R4848,SpeciesValidation!D:W,18,FALSE),TEXT(A4848,"MMDD")&gt;VLOOKUP(R4848,SpeciesValidation!D:W,19,FALSE)),IF(TEXT(A4848,"MMDD")&lt;"0701",TEXT(A4848,"MMDD")&gt;VLOOKUP(R4848,SpeciesValidation!D:W,18,FALSE),TEXT(A4848,"MMDD")&lt;VLOOKUP(R4848,SpeciesValidation!D:W,19,FALSE))),"Date outside expected range for this species",""),"")))</f>
        <v/>
      </c>
      <c r="M4848" s="127" t="str">
        <f>IF(LEN(E4848&amp;"")&gt;0,IF(ISERROR(VLOOKUP(R4848,SpeciesValidation!D:I,6,FALSE)),"",VLOOKUP(R4848,SpeciesValidation!D:I,6,FALSE)),"")</f>
        <v/>
      </c>
      <c r="Q4848" s="36" t="str">
        <f>IF(LEN(E4848&amp;"")&gt;0,IF(ISERROR(VLOOKUP(E4848,SpeciesValidation!B:G,2,FALSE)=TRUE),"",VLOOKUP(E4848,SpeciesValidation!B:G,2,FALSE)),"")</f>
        <v/>
      </c>
      <c r="R4848" s="36" t="str">
        <f>IF(LEN(E4848&amp;"")&gt;0,IF(ISERROR(VLOOKUP(E4848,SpeciesLookup!B:G,4,FALSE)=TRUE),"",VLOOKUP(E4848,SpeciesLookup!B:G,4,FALSE)),"")</f>
        <v/>
      </c>
    </row>
    <row r="4849" spans="1:18" ht="13.2" x14ac:dyDescent="0.25">
      <c r="A4849" s="72"/>
      <c r="D4849" s="11"/>
      <c r="G4849" s="128" t="str">
        <f>IF(LEN(E4849&amp;"")&gt;0,IF(ISERROR(VLOOKUP(E4849,SpeciesLookup!B:G,6,FALSE)=TRUE),"",VLOOKUP(E4849,SpeciesLookup!B:G,6,FALSE)),"")</f>
        <v/>
      </c>
      <c r="H4849" s="128" t="str">
        <f>IF(LEN(E4849&amp;"")&gt;0,IF(ISERROR(VLOOKUP(E4849,SpeciesLookup!B:G,5,FALSE)=TRUE),"",VLOOKUP(E4849,SpeciesLookup!B:G,5,FALSE)),"")</f>
        <v/>
      </c>
      <c r="I4849" s="11"/>
      <c r="J4849" s="73"/>
      <c r="K4849" s="11"/>
      <c r="L4849" s="127" t="str">
        <f>TRIM(IF(ISERROR(VLOOKUP(R4849,SpeciesValidation!D:T,IF(ISNA(VLOOKUP(J4849,Validation!B$2:C$15,2,FALSE)),FALSE,VLOOKUP(J4849,Validation!B$2:C$15,2,FALSE)))),IF(LEN(E4849&amp;"")&gt;0,"",""),VLOOKUP(R4849,SpeciesValidation!D:T,VLOOKUP(J4849,Validation!B$2:C$15,2,FALSE),FALSE)) &amp; " " &amp; IF(ISERROR(IF(LEFT(J4849,1)="A",IF(IF(VLOOKUP(R4849,SpeciesValidation!D:W,20,FALSE)=FALSE,OR(TEXT(A4849,"MMDD")&lt;VLOOKUP(R4849,SpeciesValidation!D:W,18,FALSE),TEXT(A4849,"MMDD")&gt;VLOOKUP(R4849,SpeciesValidation!D:W,19,FALSE)),IF(TEXT(A4849,"MMDD")&lt;"0701",TEXT(A4849,"MMDD")&gt;VLOOKUP(R4849,SpeciesValidation!D:W,18,FALSE),TEXT(A4849,"MMDD")&lt;VLOOKUP(R4849,SpeciesValidation!D:W,19,FALSE))),"Date outside expected range for this species",""),"")),"",IF(LEFT(J4849,1)="A",IF(IF(VLOOKUP(R4849,SpeciesValidation!D:W,20,FALSE)=FALSE,OR(TEXT(A4849,"MMDD")&lt;VLOOKUP(R4849,SpeciesValidation!D:W,18,FALSE),TEXT(A4849,"MMDD")&gt;VLOOKUP(R4849,SpeciesValidation!D:W,19,FALSE)),IF(TEXT(A4849,"MMDD")&lt;"0701",TEXT(A4849,"MMDD")&gt;VLOOKUP(R4849,SpeciesValidation!D:W,18,FALSE),TEXT(A4849,"MMDD")&lt;VLOOKUP(R4849,SpeciesValidation!D:W,19,FALSE))),"Date outside expected range for this species",""),"")))</f>
        <v/>
      </c>
      <c r="M4849" s="127" t="str">
        <f>IF(LEN(E4849&amp;"")&gt;0,IF(ISERROR(VLOOKUP(R4849,SpeciesValidation!D:I,6,FALSE)),"",VLOOKUP(R4849,SpeciesValidation!D:I,6,FALSE)),"")</f>
        <v/>
      </c>
      <c r="Q4849" s="36" t="str">
        <f>IF(LEN(E4849&amp;"")&gt;0,IF(ISERROR(VLOOKUP(E4849,SpeciesValidation!B:G,2,FALSE)=TRUE),"",VLOOKUP(E4849,SpeciesValidation!B:G,2,FALSE)),"")</f>
        <v/>
      </c>
      <c r="R4849" s="36" t="str">
        <f>IF(LEN(E4849&amp;"")&gt;0,IF(ISERROR(VLOOKUP(E4849,SpeciesLookup!B:G,4,FALSE)=TRUE),"",VLOOKUP(E4849,SpeciesLookup!B:G,4,FALSE)),"")</f>
        <v/>
      </c>
    </row>
    <row r="4850" spans="1:18" ht="13.2" x14ac:dyDescent="0.25">
      <c r="A4850" s="72"/>
      <c r="D4850" s="11"/>
      <c r="G4850" s="128" t="str">
        <f>IF(LEN(E4850&amp;"")&gt;0,IF(ISERROR(VLOOKUP(E4850,SpeciesLookup!B:G,6,FALSE)=TRUE),"",VLOOKUP(E4850,SpeciesLookup!B:G,6,FALSE)),"")</f>
        <v/>
      </c>
      <c r="H4850" s="128" t="str">
        <f>IF(LEN(E4850&amp;"")&gt;0,IF(ISERROR(VLOOKUP(E4850,SpeciesLookup!B:G,5,FALSE)=TRUE),"",VLOOKUP(E4850,SpeciesLookup!B:G,5,FALSE)),"")</f>
        <v/>
      </c>
      <c r="I4850" s="11"/>
      <c r="J4850" s="73"/>
      <c r="K4850" s="11"/>
      <c r="L4850" s="127" t="str">
        <f>TRIM(IF(ISERROR(VLOOKUP(R4850,SpeciesValidation!D:T,IF(ISNA(VLOOKUP(J4850,Validation!B$2:C$15,2,FALSE)),FALSE,VLOOKUP(J4850,Validation!B$2:C$15,2,FALSE)))),IF(LEN(E4850&amp;"")&gt;0,"",""),VLOOKUP(R4850,SpeciesValidation!D:T,VLOOKUP(J4850,Validation!B$2:C$15,2,FALSE),FALSE)) &amp; " " &amp; IF(ISERROR(IF(LEFT(J4850,1)="A",IF(IF(VLOOKUP(R4850,SpeciesValidation!D:W,20,FALSE)=FALSE,OR(TEXT(A4850,"MMDD")&lt;VLOOKUP(R4850,SpeciesValidation!D:W,18,FALSE),TEXT(A4850,"MMDD")&gt;VLOOKUP(R4850,SpeciesValidation!D:W,19,FALSE)),IF(TEXT(A4850,"MMDD")&lt;"0701",TEXT(A4850,"MMDD")&gt;VLOOKUP(R4850,SpeciesValidation!D:W,18,FALSE),TEXT(A4850,"MMDD")&lt;VLOOKUP(R4850,SpeciesValidation!D:W,19,FALSE))),"Date outside expected range for this species",""),"")),"",IF(LEFT(J4850,1)="A",IF(IF(VLOOKUP(R4850,SpeciesValidation!D:W,20,FALSE)=FALSE,OR(TEXT(A4850,"MMDD")&lt;VLOOKUP(R4850,SpeciesValidation!D:W,18,FALSE),TEXT(A4850,"MMDD")&gt;VLOOKUP(R4850,SpeciesValidation!D:W,19,FALSE)),IF(TEXT(A4850,"MMDD")&lt;"0701",TEXT(A4850,"MMDD")&gt;VLOOKUP(R4850,SpeciesValidation!D:W,18,FALSE),TEXT(A4850,"MMDD")&lt;VLOOKUP(R4850,SpeciesValidation!D:W,19,FALSE))),"Date outside expected range for this species",""),"")))</f>
        <v/>
      </c>
      <c r="M4850" s="127" t="str">
        <f>IF(LEN(E4850&amp;"")&gt;0,IF(ISERROR(VLOOKUP(R4850,SpeciesValidation!D:I,6,FALSE)),"",VLOOKUP(R4850,SpeciesValidation!D:I,6,FALSE)),"")</f>
        <v/>
      </c>
      <c r="Q4850" s="36" t="str">
        <f>IF(LEN(E4850&amp;"")&gt;0,IF(ISERROR(VLOOKUP(E4850,SpeciesValidation!B:G,2,FALSE)=TRUE),"",VLOOKUP(E4850,SpeciesValidation!B:G,2,FALSE)),"")</f>
        <v/>
      </c>
      <c r="R4850" s="36" t="str">
        <f>IF(LEN(E4850&amp;"")&gt;0,IF(ISERROR(VLOOKUP(E4850,SpeciesLookup!B:G,4,FALSE)=TRUE),"",VLOOKUP(E4850,SpeciesLookup!B:G,4,FALSE)),"")</f>
        <v/>
      </c>
    </row>
    <row r="4851" spans="1:18" ht="13.2" x14ac:dyDescent="0.25">
      <c r="A4851" s="72"/>
      <c r="D4851" s="11"/>
      <c r="G4851" s="128" t="str">
        <f>IF(LEN(E4851&amp;"")&gt;0,IF(ISERROR(VLOOKUP(E4851,SpeciesLookup!B:G,6,FALSE)=TRUE),"",VLOOKUP(E4851,SpeciesLookup!B:G,6,FALSE)),"")</f>
        <v/>
      </c>
      <c r="H4851" s="128" t="str">
        <f>IF(LEN(E4851&amp;"")&gt;0,IF(ISERROR(VLOOKUP(E4851,SpeciesLookup!B:G,5,FALSE)=TRUE),"",VLOOKUP(E4851,SpeciesLookup!B:G,5,FALSE)),"")</f>
        <v/>
      </c>
      <c r="I4851" s="11"/>
      <c r="J4851" s="73"/>
      <c r="K4851" s="11"/>
      <c r="L4851" s="127" t="str">
        <f>TRIM(IF(ISERROR(VLOOKUP(R4851,SpeciesValidation!D:T,IF(ISNA(VLOOKUP(J4851,Validation!B$2:C$15,2,FALSE)),FALSE,VLOOKUP(J4851,Validation!B$2:C$15,2,FALSE)))),IF(LEN(E4851&amp;"")&gt;0,"",""),VLOOKUP(R4851,SpeciesValidation!D:T,VLOOKUP(J4851,Validation!B$2:C$15,2,FALSE),FALSE)) &amp; " " &amp; IF(ISERROR(IF(LEFT(J4851,1)="A",IF(IF(VLOOKUP(R4851,SpeciesValidation!D:W,20,FALSE)=FALSE,OR(TEXT(A4851,"MMDD")&lt;VLOOKUP(R4851,SpeciesValidation!D:W,18,FALSE),TEXT(A4851,"MMDD")&gt;VLOOKUP(R4851,SpeciesValidation!D:W,19,FALSE)),IF(TEXT(A4851,"MMDD")&lt;"0701",TEXT(A4851,"MMDD")&gt;VLOOKUP(R4851,SpeciesValidation!D:W,18,FALSE),TEXT(A4851,"MMDD")&lt;VLOOKUP(R4851,SpeciesValidation!D:W,19,FALSE))),"Date outside expected range for this species",""),"")),"",IF(LEFT(J4851,1)="A",IF(IF(VLOOKUP(R4851,SpeciesValidation!D:W,20,FALSE)=FALSE,OR(TEXT(A4851,"MMDD")&lt;VLOOKUP(R4851,SpeciesValidation!D:W,18,FALSE),TEXT(A4851,"MMDD")&gt;VLOOKUP(R4851,SpeciesValidation!D:W,19,FALSE)),IF(TEXT(A4851,"MMDD")&lt;"0701",TEXT(A4851,"MMDD")&gt;VLOOKUP(R4851,SpeciesValidation!D:W,18,FALSE),TEXT(A4851,"MMDD")&lt;VLOOKUP(R4851,SpeciesValidation!D:W,19,FALSE))),"Date outside expected range for this species",""),"")))</f>
        <v/>
      </c>
      <c r="M4851" s="127" t="str">
        <f>IF(LEN(E4851&amp;"")&gt;0,IF(ISERROR(VLOOKUP(R4851,SpeciesValidation!D:I,6,FALSE)),"",VLOOKUP(R4851,SpeciesValidation!D:I,6,FALSE)),"")</f>
        <v/>
      </c>
      <c r="Q4851" s="36" t="str">
        <f>IF(LEN(E4851&amp;"")&gt;0,IF(ISERROR(VLOOKUP(E4851,SpeciesValidation!B:G,2,FALSE)=TRUE),"",VLOOKUP(E4851,SpeciesValidation!B:G,2,FALSE)),"")</f>
        <v/>
      </c>
      <c r="R4851" s="36" t="str">
        <f>IF(LEN(E4851&amp;"")&gt;0,IF(ISERROR(VLOOKUP(E4851,SpeciesLookup!B:G,4,FALSE)=TRUE),"",VLOOKUP(E4851,SpeciesLookup!B:G,4,FALSE)),"")</f>
        <v/>
      </c>
    </row>
    <row r="4852" spans="1:18" ht="13.2" x14ac:dyDescent="0.25">
      <c r="A4852" s="72"/>
      <c r="D4852" s="11"/>
      <c r="G4852" s="128" t="str">
        <f>IF(LEN(E4852&amp;"")&gt;0,IF(ISERROR(VLOOKUP(E4852,SpeciesLookup!B:G,6,FALSE)=TRUE),"",VLOOKUP(E4852,SpeciesLookup!B:G,6,FALSE)),"")</f>
        <v/>
      </c>
      <c r="H4852" s="128" t="str">
        <f>IF(LEN(E4852&amp;"")&gt;0,IF(ISERROR(VLOOKUP(E4852,SpeciesLookup!B:G,5,FALSE)=TRUE),"",VLOOKUP(E4852,SpeciesLookup!B:G,5,FALSE)),"")</f>
        <v/>
      </c>
      <c r="I4852" s="11"/>
      <c r="J4852" s="73"/>
      <c r="K4852" s="11"/>
      <c r="L4852" s="127" t="str">
        <f>TRIM(IF(ISERROR(VLOOKUP(R4852,SpeciesValidation!D:T,IF(ISNA(VLOOKUP(J4852,Validation!B$2:C$15,2,FALSE)),FALSE,VLOOKUP(J4852,Validation!B$2:C$15,2,FALSE)))),IF(LEN(E4852&amp;"")&gt;0,"",""),VLOOKUP(R4852,SpeciesValidation!D:T,VLOOKUP(J4852,Validation!B$2:C$15,2,FALSE),FALSE)) &amp; " " &amp; IF(ISERROR(IF(LEFT(J4852,1)="A",IF(IF(VLOOKUP(R4852,SpeciesValidation!D:W,20,FALSE)=FALSE,OR(TEXT(A4852,"MMDD")&lt;VLOOKUP(R4852,SpeciesValidation!D:W,18,FALSE),TEXT(A4852,"MMDD")&gt;VLOOKUP(R4852,SpeciesValidation!D:W,19,FALSE)),IF(TEXT(A4852,"MMDD")&lt;"0701",TEXT(A4852,"MMDD")&gt;VLOOKUP(R4852,SpeciesValidation!D:W,18,FALSE),TEXT(A4852,"MMDD")&lt;VLOOKUP(R4852,SpeciesValidation!D:W,19,FALSE))),"Date outside expected range for this species",""),"")),"",IF(LEFT(J4852,1)="A",IF(IF(VLOOKUP(R4852,SpeciesValidation!D:W,20,FALSE)=FALSE,OR(TEXT(A4852,"MMDD")&lt;VLOOKUP(R4852,SpeciesValidation!D:W,18,FALSE),TEXT(A4852,"MMDD")&gt;VLOOKUP(R4852,SpeciesValidation!D:W,19,FALSE)),IF(TEXT(A4852,"MMDD")&lt;"0701",TEXT(A4852,"MMDD")&gt;VLOOKUP(R4852,SpeciesValidation!D:W,18,FALSE),TEXT(A4852,"MMDD")&lt;VLOOKUP(R4852,SpeciesValidation!D:W,19,FALSE))),"Date outside expected range for this species",""),"")))</f>
        <v/>
      </c>
      <c r="M4852" s="127" t="str">
        <f>IF(LEN(E4852&amp;"")&gt;0,IF(ISERROR(VLOOKUP(R4852,SpeciesValidation!D:I,6,FALSE)),"",VLOOKUP(R4852,SpeciesValidation!D:I,6,FALSE)),"")</f>
        <v/>
      </c>
      <c r="Q4852" s="36" t="str">
        <f>IF(LEN(E4852&amp;"")&gt;0,IF(ISERROR(VLOOKUP(E4852,SpeciesValidation!B:G,2,FALSE)=TRUE),"",VLOOKUP(E4852,SpeciesValidation!B:G,2,FALSE)),"")</f>
        <v/>
      </c>
      <c r="R4852" s="36" t="str">
        <f>IF(LEN(E4852&amp;"")&gt;0,IF(ISERROR(VLOOKUP(E4852,SpeciesLookup!B:G,4,FALSE)=TRUE),"",VLOOKUP(E4852,SpeciesLookup!B:G,4,FALSE)),"")</f>
        <v/>
      </c>
    </row>
    <row r="4853" spans="1:18" ht="13.2" x14ac:dyDescent="0.25">
      <c r="A4853" s="72"/>
      <c r="D4853" s="11"/>
      <c r="G4853" s="128" t="str">
        <f>IF(LEN(E4853&amp;"")&gt;0,IF(ISERROR(VLOOKUP(E4853,SpeciesLookup!B:G,6,FALSE)=TRUE),"",VLOOKUP(E4853,SpeciesLookup!B:G,6,FALSE)),"")</f>
        <v/>
      </c>
      <c r="H4853" s="128" t="str">
        <f>IF(LEN(E4853&amp;"")&gt;0,IF(ISERROR(VLOOKUP(E4853,SpeciesLookup!B:G,5,FALSE)=TRUE),"",VLOOKUP(E4853,SpeciesLookup!B:G,5,FALSE)),"")</f>
        <v/>
      </c>
      <c r="I4853" s="11"/>
      <c r="J4853" s="73"/>
      <c r="K4853" s="11"/>
      <c r="L4853" s="127" t="str">
        <f>TRIM(IF(ISERROR(VLOOKUP(R4853,SpeciesValidation!D:T,IF(ISNA(VLOOKUP(J4853,Validation!B$2:C$15,2,FALSE)),FALSE,VLOOKUP(J4853,Validation!B$2:C$15,2,FALSE)))),IF(LEN(E4853&amp;"")&gt;0,"",""),VLOOKUP(R4853,SpeciesValidation!D:T,VLOOKUP(J4853,Validation!B$2:C$15,2,FALSE),FALSE)) &amp; " " &amp; IF(ISERROR(IF(LEFT(J4853,1)="A",IF(IF(VLOOKUP(R4853,SpeciesValidation!D:W,20,FALSE)=FALSE,OR(TEXT(A4853,"MMDD")&lt;VLOOKUP(R4853,SpeciesValidation!D:W,18,FALSE),TEXT(A4853,"MMDD")&gt;VLOOKUP(R4853,SpeciesValidation!D:W,19,FALSE)),IF(TEXT(A4853,"MMDD")&lt;"0701",TEXT(A4853,"MMDD")&gt;VLOOKUP(R4853,SpeciesValidation!D:W,18,FALSE),TEXT(A4853,"MMDD")&lt;VLOOKUP(R4853,SpeciesValidation!D:W,19,FALSE))),"Date outside expected range for this species",""),"")),"",IF(LEFT(J4853,1)="A",IF(IF(VLOOKUP(R4853,SpeciesValidation!D:W,20,FALSE)=FALSE,OR(TEXT(A4853,"MMDD")&lt;VLOOKUP(R4853,SpeciesValidation!D:W,18,FALSE),TEXT(A4853,"MMDD")&gt;VLOOKUP(R4853,SpeciesValidation!D:W,19,FALSE)),IF(TEXT(A4853,"MMDD")&lt;"0701",TEXT(A4853,"MMDD")&gt;VLOOKUP(R4853,SpeciesValidation!D:W,18,FALSE),TEXT(A4853,"MMDD")&lt;VLOOKUP(R4853,SpeciesValidation!D:W,19,FALSE))),"Date outside expected range for this species",""),"")))</f>
        <v/>
      </c>
      <c r="M4853" s="127" t="str">
        <f>IF(LEN(E4853&amp;"")&gt;0,IF(ISERROR(VLOOKUP(R4853,SpeciesValidation!D:I,6,FALSE)),"",VLOOKUP(R4853,SpeciesValidation!D:I,6,FALSE)),"")</f>
        <v/>
      </c>
      <c r="Q4853" s="36" t="str">
        <f>IF(LEN(E4853&amp;"")&gt;0,IF(ISERROR(VLOOKUP(E4853,SpeciesValidation!B:G,2,FALSE)=TRUE),"",VLOOKUP(E4853,SpeciesValidation!B:G,2,FALSE)),"")</f>
        <v/>
      </c>
      <c r="R4853" s="36" t="str">
        <f>IF(LEN(E4853&amp;"")&gt;0,IF(ISERROR(VLOOKUP(E4853,SpeciesLookup!B:G,4,FALSE)=TRUE),"",VLOOKUP(E4853,SpeciesLookup!B:G,4,FALSE)),"")</f>
        <v/>
      </c>
    </row>
    <row r="4854" spans="1:18" ht="13.2" x14ac:dyDescent="0.25">
      <c r="A4854" s="72"/>
      <c r="D4854" s="11"/>
      <c r="G4854" s="128" t="str">
        <f>IF(LEN(E4854&amp;"")&gt;0,IF(ISERROR(VLOOKUP(E4854,SpeciesLookup!B:G,6,FALSE)=TRUE),"",VLOOKUP(E4854,SpeciesLookup!B:G,6,FALSE)),"")</f>
        <v/>
      </c>
      <c r="H4854" s="128" t="str">
        <f>IF(LEN(E4854&amp;"")&gt;0,IF(ISERROR(VLOOKUP(E4854,SpeciesLookup!B:G,5,FALSE)=TRUE),"",VLOOKUP(E4854,SpeciesLookup!B:G,5,FALSE)),"")</f>
        <v/>
      </c>
      <c r="I4854" s="11"/>
      <c r="J4854" s="73"/>
      <c r="K4854" s="11"/>
      <c r="L4854" s="127" t="str">
        <f>TRIM(IF(ISERROR(VLOOKUP(R4854,SpeciesValidation!D:T,IF(ISNA(VLOOKUP(J4854,Validation!B$2:C$15,2,FALSE)),FALSE,VLOOKUP(J4854,Validation!B$2:C$15,2,FALSE)))),IF(LEN(E4854&amp;"")&gt;0,"",""),VLOOKUP(R4854,SpeciesValidation!D:T,VLOOKUP(J4854,Validation!B$2:C$15,2,FALSE),FALSE)) &amp; " " &amp; IF(ISERROR(IF(LEFT(J4854,1)="A",IF(IF(VLOOKUP(R4854,SpeciesValidation!D:W,20,FALSE)=FALSE,OR(TEXT(A4854,"MMDD")&lt;VLOOKUP(R4854,SpeciesValidation!D:W,18,FALSE),TEXT(A4854,"MMDD")&gt;VLOOKUP(R4854,SpeciesValidation!D:W,19,FALSE)),IF(TEXT(A4854,"MMDD")&lt;"0701",TEXT(A4854,"MMDD")&gt;VLOOKUP(R4854,SpeciesValidation!D:W,18,FALSE),TEXT(A4854,"MMDD")&lt;VLOOKUP(R4854,SpeciesValidation!D:W,19,FALSE))),"Date outside expected range for this species",""),"")),"",IF(LEFT(J4854,1)="A",IF(IF(VLOOKUP(R4854,SpeciesValidation!D:W,20,FALSE)=FALSE,OR(TEXT(A4854,"MMDD")&lt;VLOOKUP(R4854,SpeciesValidation!D:W,18,FALSE),TEXT(A4854,"MMDD")&gt;VLOOKUP(R4854,SpeciesValidation!D:W,19,FALSE)),IF(TEXT(A4854,"MMDD")&lt;"0701",TEXT(A4854,"MMDD")&gt;VLOOKUP(R4854,SpeciesValidation!D:W,18,FALSE),TEXT(A4854,"MMDD")&lt;VLOOKUP(R4854,SpeciesValidation!D:W,19,FALSE))),"Date outside expected range for this species",""),"")))</f>
        <v/>
      </c>
      <c r="M4854" s="127" t="str">
        <f>IF(LEN(E4854&amp;"")&gt;0,IF(ISERROR(VLOOKUP(R4854,SpeciesValidation!D:I,6,FALSE)),"",VLOOKUP(R4854,SpeciesValidation!D:I,6,FALSE)),"")</f>
        <v/>
      </c>
      <c r="Q4854" s="36" t="str">
        <f>IF(LEN(E4854&amp;"")&gt;0,IF(ISERROR(VLOOKUP(E4854,SpeciesValidation!B:G,2,FALSE)=TRUE),"",VLOOKUP(E4854,SpeciesValidation!B:G,2,FALSE)),"")</f>
        <v/>
      </c>
      <c r="R4854" s="36" t="str">
        <f>IF(LEN(E4854&amp;"")&gt;0,IF(ISERROR(VLOOKUP(E4854,SpeciesLookup!B:G,4,FALSE)=TRUE),"",VLOOKUP(E4854,SpeciesLookup!B:G,4,FALSE)),"")</f>
        <v/>
      </c>
    </row>
    <row r="4855" spans="1:18" ht="13.2" x14ac:dyDescent="0.25">
      <c r="A4855" s="72"/>
      <c r="D4855" s="11"/>
      <c r="G4855" s="128" t="str">
        <f>IF(LEN(E4855&amp;"")&gt;0,IF(ISERROR(VLOOKUP(E4855,SpeciesLookup!B:G,6,FALSE)=TRUE),"",VLOOKUP(E4855,SpeciesLookup!B:G,6,FALSE)),"")</f>
        <v/>
      </c>
      <c r="H4855" s="128" t="str">
        <f>IF(LEN(E4855&amp;"")&gt;0,IF(ISERROR(VLOOKUP(E4855,SpeciesLookup!B:G,5,FALSE)=TRUE),"",VLOOKUP(E4855,SpeciesLookup!B:G,5,FALSE)),"")</f>
        <v/>
      </c>
      <c r="I4855" s="11"/>
      <c r="J4855" s="73"/>
      <c r="K4855" s="11"/>
      <c r="L4855" s="127" t="str">
        <f>TRIM(IF(ISERROR(VLOOKUP(R4855,SpeciesValidation!D:T,IF(ISNA(VLOOKUP(J4855,Validation!B$2:C$15,2,FALSE)),FALSE,VLOOKUP(J4855,Validation!B$2:C$15,2,FALSE)))),IF(LEN(E4855&amp;"")&gt;0,"",""),VLOOKUP(R4855,SpeciesValidation!D:T,VLOOKUP(J4855,Validation!B$2:C$15,2,FALSE),FALSE)) &amp; " " &amp; IF(ISERROR(IF(LEFT(J4855,1)="A",IF(IF(VLOOKUP(R4855,SpeciesValidation!D:W,20,FALSE)=FALSE,OR(TEXT(A4855,"MMDD")&lt;VLOOKUP(R4855,SpeciesValidation!D:W,18,FALSE),TEXT(A4855,"MMDD")&gt;VLOOKUP(R4855,SpeciesValidation!D:W,19,FALSE)),IF(TEXT(A4855,"MMDD")&lt;"0701",TEXT(A4855,"MMDD")&gt;VLOOKUP(R4855,SpeciesValidation!D:W,18,FALSE),TEXT(A4855,"MMDD")&lt;VLOOKUP(R4855,SpeciesValidation!D:W,19,FALSE))),"Date outside expected range for this species",""),"")),"",IF(LEFT(J4855,1)="A",IF(IF(VLOOKUP(R4855,SpeciesValidation!D:W,20,FALSE)=FALSE,OR(TEXT(A4855,"MMDD")&lt;VLOOKUP(R4855,SpeciesValidation!D:W,18,FALSE),TEXT(A4855,"MMDD")&gt;VLOOKUP(R4855,SpeciesValidation!D:W,19,FALSE)),IF(TEXT(A4855,"MMDD")&lt;"0701",TEXT(A4855,"MMDD")&gt;VLOOKUP(R4855,SpeciesValidation!D:W,18,FALSE),TEXT(A4855,"MMDD")&lt;VLOOKUP(R4855,SpeciesValidation!D:W,19,FALSE))),"Date outside expected range for this species",""),"")))</f>
        <v/>
      </c>
      <c r="M4855" s="127" t="str">
        <f>IF(LEN(E4855&amp;"")&gt;0,IF(ISERROR(VLOOKUP(R4855,SpeciesValidation!D:I,6,FALSE)),"",VLOOKUP(R4855,SpeciesValidation!D:I,6,FALSE)),"")</f>
        <v/>
      </c>
      <c r="Q4855" s="36" t="str">
        <f>IF(LEN(E4855&amp;"")&gt;0,IF(ISERROR(VLOOKUP(E4855,SpeciesValidation!B:G,2,FALSE)=TRUE),"",VLOOKUP(E4855,SpeciesValidation!B:G,2,FALSE)),"")</f>
        <v/>
      </c>
      <c r="R4855" s="36" t="str">
        <f>IF(LEN(E4855&amp;"")&gt;0,IF(ISERROR(VLOOKUP(E4855,SpeciesLookup!B:G,4,FALSE)=TRUE),"",VLOOKUP(E4855,SpeciesLookup!B:G,4,FALSE)),"")</f>
        <v/>
      </c>
    </row>
    <row r="4856" spans="1:18" ht="13.2" x14ac:dyDescent="0.25">
      <c r="A4856" s="72"/>
      <c r="D4856" s="11"/>
      <c r="G4856" s="128" t="str">
        <f>IF(LEN(E4856&amp;"")&gt;0,IF(ISERROR(VLOOKUP(E4856,SpeciesLookup!B:G,6,FALSE)=TRUE),"",VLOOKUP(E4856,SpeciesLookup!B:G,6,FALSE)),"")</f>
        <v/>
      </c>
      <c r="H4856" s="128" t="str">
        <f>IF(LEN(E4856&amp;"")&gt;0,IF(ISERROR(VLOOKUP(E4856,SpeciesLookup!B:G,5,FALSE)=TRUE),"",VLOOKUP(E4856,SpeciesLookup!B:G,5,FALSE)),"")</f>
        <v/>
      </c>
      <c r="I4856" s="11"/>
      <c r="J4856" s="73"/>
      <c r="K4856" s="11"/>
      <c r="L4856" s="127" t="str">
        <f>TRIM(IF(ISERROR(VLOOKUP(R4856,SpeciesValidation!D:T,IF(ISNA(VLOOKUP(J4856,Validation!B$2:C$15,2,FALSE)),FALSE,VLOOKUP(J4856,Validation!B$2:C$15,2,FALSE)))),IF(LEN(E4856&amp;"")&gt;0,"",""),VLOOKUP(R4856,SpeciesValidation!D:T,VLOOKUP(J4856,Validation!B$2:C$15,2,FALSE),FALSE)) &amp; " " &amp; IF(ISERROR(IF(LEFT(J4856,1)="A",IF(IF(VLOOKUP(R4856,SpeciesValidation!D:W,20,FALSE)=FALSE,OR(TEXT(A4856,"MMDD")&lt;VLOOKUP(R4856,SpeciesValidation!D:W,18,FALSE),TEXT(A4856,"MMDD")&gt;VLOOKUP(R4856,SpeciesValidation!D:W,19,FALSE)),IF(TEXT(A4856,"MMDD")&lt;"0701",TEXT(A4856,"MMDD")&gt;VLOOKUP(R4856,SpeciesValidation!D:W,18,FALSE),TEXT(A4856,"MMDD")&lt;VLOOKUP(R4856,SpeciesValidation!D:W,19,FALSE))),"Date outside expected range for this species",""),"")),"",IF(LEFT(J4856,1)="A",IF(IF(VLOOKUP(R4856,SpeciesValidation!D:W,20,FALSE)=FALSE,OR(TEXT(A4856,"MMDD")&lt;VLOOKUP(R4856,SpeciesValidation!D:W,18,FALSE),TEXT(A4856,"MMDD")&gt;VLOOKUP(R4856,SpeciesValidation!D:W,19,FALSE)),IF(TEXT(A4856,"MMDD")&lt;"0701",TEXT(A4856,"MMDD")&gt;VLOOKUP(R4856,SpeciesValidation!D:W,18,FALSE),TEXT(A4856,"MMDD")&lt;VLOOKUP(R4856,SpeciesValidation!D:W,19,FALSE))),"Date outside expected range for this species",""),"")))</f>
        <v/>
      </c>
      <c r="M4856" s="127" t="str">
        <f>IF(LEN(E4856&amp;"")&gt;0,IF(ISERROR(VLOOKUP(R4856,SpeciesValidation!D:I,6,FALSE)),"",VLOOKUP(R4856,SpeciesValidation!D:I,6,FALSE)),"")</f>
        <v/>
      </c>
      <c r="Q4856" s="36" t="str">
        <f>IF(LEN(E4856&amp;"")&gt;0,IF(ISERROR(VLOOKUP(E4856,SpeciesValidation!B:G,2,FALSE)=TRUE),"",VLOOKUP(E4856,SpeciesValidation!B:G,2,FALSE)),"")</f>
        <v/>
      </c>
      <c r="R4856" s="36" t="str">
        <f>IF(LEN(E4856&amp;"")&gt;0,IF(ISERROR(VLOOKUP(E4856,SpeciesLookup!B:G,4,FALSE)=TRUE),"",VLOOKUP(E4856,SpeciesLookup!B:G,4,FALSE)),"")</f>
        <v/>
      </c>
    </row>
    <row r="4857" spans="1:18" ht="13.2" x14ac:dyDescent="0.25">
      <c r="A4857" s="72"/>
      <c r="D4857" s="11"/>
      <c r="G4857" s="128" t="str">
        <f>IF(LEN(E4857&amp;"")&gt;0,IF(ISERROR(VLOOKUP(E4857,SpeciesLookup!B:G,6,FALSE)=TRUE),"",VLOOKUP(E4857,SpeciesLookup!B:G,6,FALSE)),"")</f>
        <v/>
      </c>
      <c r="H4857" s="128" t="str">
        <f>IF(LEN(E4857&amp;"")&gt;0,IF(ISERROR(VLOOKUP(E4857,SpeciesLookup!B:G,5,FALSE)=TRUE),"",VLOOKUP(E4857,SpeciesLookup!B:G,5,FALSE)),"")</f>
        <v/>
      </c>
      <c r="I4857" s="11"/>
      <c r="J4857" s="73"/>
      <c r="K4857" s="11"/>
      <c r="L4857" s="127" t="str">
        <f>TRIM(IF(ISERROR(VLOOKUP(R4857,SpeciesValidation!D:T,IF(ISNA(VLOOKUP(J4857,Validation!B$2:C$15,2,FALSE)),FALSE,VLOOKUP(J4857,Validation!B$2:C$15,2,FALSE)))),IF(LEN(E4857&amp;"")&gt;0,"",""),VLOOKUP(R4857,SpeciesValidation!D:T,VLOOKUP(J4857,Validation!B$2:C$15,2,FALSE),FALSE)) &amp; " " &amp; IF(ISERROR(IF(LEFT(J4857,1)="A",IF(IF(VLOOKUP(R4857,SpeciesValidation!D:W,20,FALSE)=FALSE,OR(TEXT(A4857,"MMDD")&lt;VLOOKUP(R4857,SpeciesValidation!D:W,18,FALSE),TEXT(A4857,"MMDD")&gt;VLOOKUP(R4857,SpeciesValidation!D:W,19,FALSE)),IF(TEXT(A4857,"MMDD")&lt;"0701",TEXT(A4857,"MMDD")&gt;VLOOKUP(R4857,SpeciesValidation!D:W,18,FALSE),TEXT(A4857,"MMDD")&lt;VLOOKUP(R4857,SpeciesValidation!D:W,19,FALSE))),"Date outside expected range for this species",""),"")),"",IF(LEFT(J4857,1)="A",IF(IF(VLOOKUP(R4857,SpeciesValidation!D:W,20,FALSE)=FALSE,OR(TEXT(A4857,"MMDD")&lt;VLOOKUP(R4857,SpeciesValidation!D:W,18,FALSE),TEXT(A4857,"MMDD")&gt;VLOOKUP(R4857,SpeciesValidation!D:W,19,FALSE)),IF(TEXT(A4857,"MMDD")&lt;"0701",TEXT(A4857,"MMDD")&gt;VLOOKUP(R4857,SpeciesValidation!D:W,18,FALSE),TEXT(A4857,"MMDD")&lt;VLOOKUP(R4857,SpeciesValidation!D:W,19,FALSE))),"Date outside expected range for this species",""),"")))</f>
        <v/>
      </c>
      <c r="M4857" s="127" t="str">
        <f>IF(LEN(E4857&amp;"")&gt;0,IF(ISERROR(VLOOKUP(R4857,SpeciesValidation!D:I,6,FALSE)),"",VLOOKUP(R4857,SpeciesValidation!D:I,6,FALSE)),"")</f>
        <v/>
      </c>
      <c r="Q4857" s="36" t="str">
        <f>IF(LEN(E4857&amp;"")&gt;0,IF(ISERROR(VLOOKUP(E4857,SpeciesValidation!B:G,2,FALSE)=TRUE),"",VLOOKUP(E4857,SpeciesValidation!B:G,2,FALSE)),"")</f>
        <v/>
      </c>
      <c r="R4857" s="36" t="str">
        <f>IF(LEN(E4857&amp;"")&gt;0,IF(ISERROR(VLOOKUP(E4857,SpeciesLookup!B:G,4,FALSE)=TRUE),"",VLOOKUP(E4857,SpeciesLookup!B:G,4,FALSE)),"")</f>
        <v/>
      </c>
    </row>
    <row r="4858" spans="1:18" ht="13.2" x14ac:dyDescent="0.25">
      <c r="A4858" s="72"/>
      <c r="D4858" s="11"/>
      <c r="G4858" s="128" t="str">
        <f>IF(LEN(E4858&amp;"")&gt;0,IF(ISERROR(VLOOKUP(E4858,SpeciesLookup!B:G,6,FALSE)=TRUE),"",VLOOKUP(E4858,SpeciesLookup!B:G,6,FALSE)),"")</f>
        <v/>
      </c>
      <c r="H4858" s="128" t="str">
        <f>IF(LEN(E4858&amp;"")&gt;0,IF(ISERROR(VLOOKUP(E4858,SpeciesLookup!B:G,5,FALSE)=TRUE),"",VLOOKUP(E4858,SpeciesLookup!B:G,5,FALSE)),"")</f>
        <v/>
      </c>
      <c r="I4858" s="11"/>
      <c r="J4858" s="73"/>
      <c r="K4858" s="11"/>
      <c r="L4858" s="127" t="str">
        <f>TRIM(IF(ISERROR(VLOOKUP(R4858,SpeciesValidation!D:T,IF(ISNA(VLOOKUP(J4858,Validation!B$2:C$15,2,FALSE)),FALSE,VLOOKUP(J4858,Validation!B$2:C$15,2,FALSE)))),IF(LEN(E4858&amp;"")&gt;0,"",""),VLOOKUP(R4858,SpeciesValidation!D:T,VLOOKUP(J4858,Validation!B$2:C$15,2,FALSE),FALSE)) &amp; " " &amp; IF(ISERROR(IF(LEFT(J4858,1)="A",IF(IF(VLOOKUP(R4858,SpeciesValidation!D:W,20,FALSE)=FALSE,OR(TEXT(A4858,"MMDD")&lt;VLOOKUP(R4858,SpeciesValidation!D:W,18,FALSE),TEXT(A4858,"MMDD")&gt;VLOOKUP(R4858,SpeciesValidation!D:W,19,FALSE)),IF(TEXT(A4858,"MMDD")&lt;"0701",TEXT(A4858,"MMDD")&gt;VLOOKUP(R4858,SpeciesValidation!D:W,18,FALSE),TEXT(A4858,"MMDD")&lt;VLOOKUP(R4858,SpeciesValidation!D:W,19,FALSE))),"Date outside expected range for this species",""),"")),"",IF(LEFT(J4858,1)="A",IF(IF(VLOOKUP(R4858,SpeciesValidation!D:W,20,FALSE)=FALSE,OR(TEXT(A4858,"MMDD")&lt;VLOOKUP(R4858,SpeciesValidation!D:W,18,FALSE),TEXT(A4858,"MMDD")&gt;VLOOKUP(R4858,SpeciesValidation!D:W,19,FALSE)),IF(TEXT(A4858,"MMDD")&lt;"0701",TEXT(A4858,"MMDD")&gt;VLOOKUP(R4858,SpeciesValidation!D:W,18,FALSE),TEXT(A4858,"MMDD")&lt;VLOOKUP(R4858,SpeciesValidation!D:W,19,FALSE))),"Date outside expected range for this species",""),"")))</f>
        <v/>
      </c>
      <c r="M4858" s="127" t="str">
        <f>IF(LEN(E4858&amp;"")&gt;0,IF(ISERROR(VLOOKUP(R4858,SpeciesValidation!D:I,6,FALSE)),"",VLOOKUP(R4858,SpeciesValidation!D:I,6,FALSE)),"")</f>
        <v/>
      </c>
      <c r="Q4858" s="36" t="str">
        <f>IF(LEN(E4858&amp;"")&gt;0,IF(ISERROR(VLOOKUP(E4858,SpeciesValidation!B:G,2,FALSE)=TRUE),"",VLOOKUP(E4858,SpeciesValidation!B:G,2,FALSE)),"")</f>
        <v/>
      </c>
      <c r="R4858" s="36" t="str">
        <f>IF(LEN(E4858&amp;"")&gt;0,IF(ISERROR(VLOOKUP(E4858,SpeciesLookup!B:G,4,FALSE)=TRUE),"",VLOOKUP(E4858,SpeciesLookup!B:G,4,FALSE)),"")</f>
        <v/>
      </c>
    </row>
    <row r="4859" spans="1:18" ht="13.2" x14ac:dyDescent="0.25">
      <c r="A4859" s="72"/>
      <c r="D4859" s="11"/>
      <c r="G4859" s="128" t="str">
        <f>IF(LEN(E4859&amp;"")&gt;0,IF(ISERROR(VLOOKUP(E4859,SpeciesLookup!B:G,6,FALSE)=TRUE),"",VLOOKUP(E4859,SpeciesLookup!B:G,6,FALSE)),"")</f>
        <v/>
      </c>
      <c r="H4859" s="128" t="str">
        <f>IF(LEN(E4859&amp;"")&gt;0,IF(ISERROR(VLOOKUP(E4859,SpeciesLookup!B:G,5,FALSE)=TRUE),"",VLOOKUP(E4859,SpeciesLookup!B:G,5,FALSE)),"")</f>
        <v/>
      </c>
      <c r="I4859" s="11"/>
      <c r="J4859" s="73"/>
      <c r="K4859" s="11"/>
      <c r="L4859" s="127" t="str">
        <f>TRIM(IF(ISERROR(VLOOKUP(R4859,SpeciesValidation!D:T,IF(ISNA(VLOOKUP(J4859,Validation!B$2:C$15,2,FALSE)),FALSE,VLOOKUP(J4859,Validation!B$2:C$15,2,FALSE)))),IF(LEN(E4859&amp;"")&gt;0,"",""),VLOOKUP(R4859,SpeciesValidation!D:T,VLOOKUP(J4859,Validation!B$2:C$15,2,FALSE),FALSE)) &amp; " " &amp; IF(ISERROR(IF(LEFT(J4859,1)="A",IF(IF(VLOOKUP(R4859,SpeciesValidation!D:W,20,FALSE)=FALSE,OR(TEXT(A4859,"MMDD")&lt;VLOOKUP(R4859,SpeciesValidation!D:W,18,FALSE),TEXT(A4859,"MMDD")&gt;VLOOKUP(R4859,SpeciesValidation!D:W,19,FALSE)),IF(TEXT(A4859,"MMDD")&lt;"0701",TEXT(A4859,"MMDD")&gt;VLOOKUP(R4859,SpeciesValidation!D:W,18,FALSE),TEXT(A4859,"MMDD")&lt;VLOOKUP(R4859,SpeciesValidation!D:W,19,FALSE))),"Date outside expected range for this species",""),"")),"",IF(LEFT(J4859,1)="A",IF(IF(VLOOKUP(R4859,SpeciesValidation!D:W,20,FALSE)=FALSE,OR(TEXT(A4859,"MMDD")&lt;VLOOKUP(R4859,SpeciesValidation!D:W,18,FALSE),TEXT(A4859,"MMDD")&gt;VLOOKUP(R4859,SpeciesValidation!D:W,19,FALSE)),IF(TEXT(A4859,"MMDD")&lt;"0701",TEXT(A4859,"MMDD")&gt;VLOOKUP(R4859,SpeciesValidation!D:W,18,FALSE),TEXT(A4859,"MMDD")&lt;VLOOKUP(R4859,SpeciesValidation!D:W,19,FALSE))),"Date outside expected range for this species",""),"")))</f>
        <v/>
      </c>
      <c r="M4859" s="127" t="str">
        <f>IF(LEN(E4859&amp;"")&gt;0,IF(ISERROR(VLOOKUP(R4859,SpeciesValidation!D:I,6,FALSE)),"",VLOOKUP(R4859,SpeciesValidation!D:I,6,FALSE)),"")</f>
        <v/>
      </c>
      <c r="Q4859" s="36" t="str">
        <f>IF(LEN(E4859&amp;"")&gt;0,IF(ISERROR(VLOOKUP(E4859,SpeciesValidation!B:G,2,FALSE)=TRUE),"",VLOOKUP(E4859,SpeciesValidation!B:G,2,FALSE)),"")</f>
        <v/>
      </c>
      <c r="R4859" s="36" t="str">
        <f>IF(LEN(E4859&amp;"")&gt;0,IF(ISERROR(VLOOKUP(E4859,SpeciesLookup!B:G,4,FALSE)=TRUE),"",VLOOKUP(E4859,SpeciesLookup!B:G,4,FALSE)),"")</f>
        <v/>
      </c>
    </row>
    <row r="4860" spans="1:18" ht="13.2" x14ac:dyDescent="0.25">
      <c r="A4860" s="72"/>
      <c r="D4860" s="11"/>
      <c r="G4860" s="128" t="str">
        <f>IF(LEN(E4860&amp;"")&gt;0,IF(ISERROR(VLOOKUP(E4860,SpeciesLookup!B:G,6,FALSE)=TRUE),"",VLOOKUP(E4860,SpeciesLookup!B:G,6,FALSE)),"")</f>
        <v/>
      </c>
      <c r="H4860" s="128" t="str">
        <f>IF(LEN(E4860&amp;"")&gt;0,IF(ISERROR(VLOOKUP(E4860,SpeciesLookup!B:G,5,FALSE)=TRUE),"",VLOOKUP(E4860,SpeciesLookup!B:G,5,FALSE)),"")</f>
        <v/>
      </c>
      <c r="I4860" s="11"/>
      <c r="J4860" s="73"/>
      <c r="K4860" s="11"/>
      <c r="L4860" s="127" t="str">
        <f>TRIM(IF(ISERROR(VLOOKUP(R4860,SpeciesValidation!D:T,IF(ISNA(VLOOKUP(J4860,Validation!B$2:C$15,2,FALSE)),FALSE,VLOOKUP(J4860,Validation!B$2:C$15,2,FALSE)))),IF(LEN(E4860&amp;"")&gt;0,"",""),VLOOKUP(R4860,SpeciesValidation!D:T,VLOOKUP(J4860,Validation!B$2:C$15,2,FALSE),FALSE)) &amp; " " &amp; IF(ISERROR(IF(LEFT(J4860,1)="A",IF(IF(VLOOKUP(R4860,SpeciesValidation!D:W,20,FALSE)=FALSE,OR(TEXT(A4860,"MMDD")&lt;VLOOKUP(R4860,SpeciesValidation!D:W,18,FALSE),TEXT(A4860,"MMDD")&gt;VLOOKUP(R4860,SpeciesValidation!D:W,19,FALSE)),IF(TEXT(A4860,"MMDD")&lt;"0701",TEXT(A4860,"MMDD")&gt;VLOOKUP(R4860,SpeciesValidation!D:W,18,FALSE),TEXT(A4860,"MMDD")&lt;VLOOKUP(R4860,SpeciesValidation!D:W,19,FALSE))),"Date outside expected range for this species",""),"")),"",IF(LEFT(J4860,1)="A",IF(IF(VLOOKUP(R4860,SpeciesValidation!D:W,20,FALSE)=FALSE,OR(TEXT(A4860,"MMDD")&lt;VLOOKUP(R4860,SpeciesValidation!D:W,18,FALSE),TEXT(A4860,"MMDD")&gt;VLOOKUP(R4860,SpeciesValidation!D:W,19,FALSE)),IF(TEXT(A4860,"MMDD")&lt;"0701",TEXT(A4860,"MMDD")&gt;VLOOKUP(R4860,SpeciesValidation!D:W,18,FALSE),TEXT(A4860,"MMDD")&lt;VLOOKUP(R4860,SpeciesValidation!D:W,19,FALSE))),"Date outside expected range for this species",""),"")))</f>
        <v/>
      </c>
      <c r="M4860" s="127" t="str">
        <f>IF(LEN(E4860&amp;"")&gt;0,IF(ISERROR(VLOOKUP(R4860,SpeciesValidation!D:I,6,FALSE)),"",VLOOKUP(R4860,SpeciesValidation!D:I,6,FALSE)),"")</f>
        <v/>
      </c>
      <c r="Q4860" s="36" t="str">
        <f>IF(LEN(E4860&amp;"")&gt;0,IF(ISERROR(VLOOKUP(E4860,SpeciesValidation!B:G,2,FALSE)=TRUE),"",VLOOKUP(E4860,SpeciesValidation!B:G,2,FALSE)),"")</f>
        <v/>
      </c>
      <c r="R4860" s="36" t="str">
        <f>IF(LEN(E4860&amp;"")&gt;0,IF(ISERROR(VLOOKUP(E4860,SpeciesLookup!B:G,4,FALSE)=TRUE),"",VLOOKUP(E4860,SpeciesLookup!B:G,4,FALSE)),"")</f>
        <v/>
      </c>
    </row>
    <row r="4861" spans="1:18" ht="13.2" x14ac:dyDescent="0.25">
      <c r="A4861" s="72"/>
      <c r="D4861" s="11"/>
      <c r="G4861" s="128" t="str">
        <f>IF(LEN(E4861&amp;"")&gt;0,IF(ISERROR(VLOOKUP(E4861,SpeciesLookup!B:G,6,FALSE)=TRUE),"",VLOOKUP(E4861,SpeciesLookup!B:G,6,FALSE)),"")</f>
        <v/>
      </c>
      <c r="H4861" s="128" t="str">
        <f>IF(LEN(E4861&amp;"")&gt;0,IF(ISERROR(VLOOKUP(E4861,SpeciesLookup!B:G,5,FALSE)=TRUE),"",VLOOKUP(E4861,SpeciesLookup!B:G,5,FALSE)),"")</f>
        <v/>
      </c>
      <c r="I4861" s="11"/>
      <c r="J4861" s="73"/>
      <c r="K4861" s="11"/>
      <c r="L4861" s="127" t="str">
        <f>TRIM(IF(ISERROR(VLOOKUP(R4861,SpeciesValidation!D:T,IF(ISNA(VLOOKUP(J4861,Validation!B$2:C$15,2,FALSE)),FALSE,VLOOKUP(J4861,Validation!B$2:C$15,2,FALSE)))),IF(LEN(E4861&amp;"")&gt;0,"",""),VLOOKUP(R4861,SpeciesValidation!D:T,VLOOKUP(J4861,Validation!B$2:C$15,2,FALSE),FALSE)) &amp; " " &amp; IF(ISERROR(IF(LEFT(J4861,1)="A",IF(IF(VLOOKUP(R4861,SpeciesValidation!D:W,20,FALSE)=FALSE,OR(TEXT(A4861,"MMDD")&lt;VLOOKUP(R4861,SpeciesValidation!D:W,18,FALSE),TEXT(A4861,"MMDD")&gt;VLOOKUP(R4861,SpeciesValidation!D:W,19,FALSE)),IF(TEXT(A4861,"MMDD")&lt;"0701",TEXT(A4861,"MMDD")&gt;VLOOKUP(R4861,SpeciesValidation!D:W,18,FALSE),TEXT(A4861,"MMDD")&lt;VLOOKUP(R4861,SpeciesValidation!D:W,19,FALSE))),"Date outside expected range for this species",""),"")),"",IF(LEFT(J4861,1)="A",IF(IF(VLOOKUP(R4861,SpeciesValidation!D:W,20,FALSE)=FALSE,OR(TEXT(A4861,"MMDD")&lt;VLOOKUP(R4861,SpeciesValidation!D:W,18,FALSE),TEXT(A4861,"MMDD")&gt;VLOOKUP(R4861,SpeciesValidation!D:W,19,FALSE)),IF(TEXT(A4861,"MMDD")&lt;"0701",TEXT(A4861,"MMDD")&gt;VLOOKUP(R4861,SpeciesValidation!D:W,18,FALSE),TEXT(A4861,"MMDD")&lt;VLOOKUP(R4861,SpeciesValidation!D:W,19,FALSE))),"Date outside expected range for this species",""),"")))</f>
        <v/>
      </c>
      <c r="M4861" s="127" t="str">
        <f>IF(LEN(E4861&amp;"")&gt;0,IF(ISERROR(VLOOKUP(R4861,SpeciesValidation!D:I,6,FALSE)),"",VLOOKUP(R4861,SpeciesValidation!D:I,6,FALSE)),"")</f>
        <v/>
      </c>
      <c r="Q4861" s="36" t="str">
        <f>IF(LEN(E4861&amp;"")&gt;0,IF(ISERROR(VLOOKUP(E4861,SpeciesValidation!B:G,2,FALSE)=TRUE),"",VLOOKUP(E4861,SpeciesValidation!B:G,2,FALSE)),"")</f>
        <v/>
      </c>
      <c r="R4861" s="36" t="str">
        <f>IF(LEN(E4861&amp;"")&gt;0,IF(ISERROR(VLOOKUP(E4861,SpeciesLookup!B:G,4,FALSE)=TRUE),"",VLOOKUP(E4861,SpeciesLookup!B:G,4,FALSE)),"")</f>
        <v/>
      </c>
    </row>
    <row r="4862" spans="1:18" ht="13.2" x14ac:dyDescent="0.25">
      <c r="A4862" s="72"/>
      <c r="D4862" s="11"/>
      <c r="G4862" s="128" t="str">
        <f>IF(LEN(E4862&amp;"")&gt;0,IF(ISERROR(VLOOKUP(E4862,SpeciesLookup!B:G,6,FALSE)=TRUE),"",VLOOKUP(E4862,SpeciesLookup!B:G,6,FALSE)),"")</f>
        <v/>
      </c>
      <c r="H4862" s="128" t="str">
        <f>IF(LEN(E4862&amp;"")&gt;0,IF(ISERROR(VLOOKUP(E4862,SpeciesLookup!B:G,5,FALSE)=TRUE),"",VLOOKUP(E4862,SpeciesLookup!B:G,5,FALSE)),"")</f>
        <v/>
      </c>
      <c r="I4862" s="11"/>
      <c r="J4862" s="73"/>
      <c r="K4862" s="11"/>
      <c r="L4862" s="127" t="str">
        <f>TRIM(IF(ISERROR(VLOOKUP(R4862,SpeciesValidation!D:T,IF(ISNA(VLOOKUP(J4862,Validation!B$2:C$15,2,FALSE)),FALSE,VLOOKUP(J4862,Validation!B$2:C$15,2,FALSE)))),IF(LEN(E4862&amp;"")&gt;0,"",""),VLOOKUP(R4862,SpeciesValidation!D:T,VLOOKUP(J4862,Validation!B$2:C$15,2,FALSE),FALSE)) &amp; " " &amp; IF(ISERROR(IF(LEFT(J4862,1)="A",IF(IF(VLOOKUP(R4862,SpeciesValidation!D:W,20,FALSE)=FALSE,OR(TEXT(A4862,"MMDD")&lt;VLOOKUP(R4862,SpeciesValidation!D:W,18,FALSE),TEXT(A4862,"MMDD")&gt;VLOOKUP(R4862,SpeciesValidation!D:W,19,FALSE)),IF(TEXT(A4862,"MMDD")&lt;"0701",TEXT(A4862,"MMDD")&gt;VLOOKUP(R4862,SpeciesValidation!D:W,18,FALSE),TEXT(A4862,"MMDD")&lt;VLOOKUP(R4862,SpeciesValidation!D:W,19,FALSE))),"Date outside expected range for this species",""),"")),"",IF(LEFT(J4862,1)="A",IF(IF(VLOOKUP(R4862,SpeciesValidation!D:W,20,FALSE)=FALSE,OR(TEXT(A4862,"MMDD")&lt;VLOOKUP(R4862,SpeciesValidation!D:W,18,FALSE),TEXT(A4862,"MMDD")&gt;VLOOKUP(R4862,SpeciesValidation!D:W,19,FALSE)),IF(TEXT(A4862,"MMDD")&lt;"0701",TEXT(A4862,"MMDD")&gt;VLOOKUP(R4862,SpeciesValidation!D:W,18,FALSE),TEXT(A4862,"MMDD")&lt;VLOOKUP(R4862,SpeciesValidation!D:W,19,FALSE))),"Date outside expected range for this species",""),"")))</f>
        <v/>
      </c>
      <c r="M4862" s="127" t="str">
        <f>IF(LEN(E4862&amp;"")&gt;0,IF(ISERROR(VLOOKUP(R4862,SpeciesValidation!D:I,6,FALSE)),"",VLOOKUP(R4862,SpeciesValidation!D:I,6,FALSE)),"")</f>
        <v/>
      </c>
      <c r="Q4862" s="36" t="str">
        <f>IF(LEN(E4862&amp;"")&gt;0,IF(ISERROR(VLOOKUP(E4862,SpeciesValidation!B:G,2,FALSE)=TRUE),"",VLOOKUP(E4862,SpeciesValidation!B:G,2,FALSE)),"")</f>
        <v/>
      </c>
      <c r="R4862" s="36" t="str">
        <f>IF(LEN(E4862&amp;"")&gt;0,IF(ISERROR(VLOOKUP(E4862,SpeciesLookup!B:G,4,FALSE)=TRUE),"",VLOOKUP(E4862,SpeciesLookup!B:G,4,FALSE)),"")</f>
        <v/>
      </c>
    </row>
    <row r="4863" spans="1:18" ht="13.2" x14ac:dyDescent="0.25">
      <c r="A4863" s="72"/>
      <c r="D4863" s="11"/>
      <c r="G4863" s="128" t="str">
        <f>IF(LEN(E4863&amp;"")&gt;0,IF(ISERROR(VLOOKUP(E4863,SpeciesLookup!B:G,6,FALSE)=TRUE),"",VLOOKUP(E4863,SpeciesLookup!B:G,6,FALSE)),"")</f>
        <v/>
      </c>
      <c r="H4863" s="128" t="str">
        <f>IF(LEN(E4863&amp;"")&gt;0,IF(ISERROR(VLOOKUP(E4863,SpeciesLookup!B:G,5,FALSE)=TRUE),"",VLOOKUP(E4863,SpeciesLookup!B:G,5,FALSE)),"")</f>
        <v/>
      </c>
      <c r="I4863" s="11"/>
      <c r="J4863" s="73"/>
      <c r="K4863" s="11"/>
      <c r="L4863" s="127" t="str">
        <f>TRIM(IF(ISERROR(VLOOKUP(R4863,SpeciesValidation!D:T,IF(ISNA(VLOOKUP(J4863,Validation!B$2:C$15,2,FALSE)),FALSE,VLOOKUP(J4863,Validation!B$2:C$15,2,FALSE)))),IF(LEN(E4863&amp;"")&gt;0,"",""),VLOOKUP(R4863,SpeciesValidation!D:T,VLOOKUP(J4863,Validation!B$2:C$15,2,FALSE),FALSE)) &amp; " " &amp; IF(ISERROR(IF(LEFT(J4863,1)="A",IF(IF(VLOOKUP(R4863,SpeciesValidation!D:W,20,FALSE)=FALSE,OR(TEXT(A4863,"MMDD")&lt;VLOOKUP(R4863,SpeciesValidation!D:W,18,FALSE),TEXT(A4863,"MMDD")&gt;VLOOKUP(R4863,SpeciesValidation!D:W,19,FALSE)),IF(TEXT(A4863,"MMDD")&lt;"0701",TEXT(A4863,"MMDD")&gt;VLOOKUP(R4863,SpeciesValidation!D:W,18,FALSE),TEXT(A4863,"MMDD")&lt;VLOOKUP(R4863,SpeciesValidation!D:W,19,FALSE))),"Date outside expected range for this species",""),"")),"",IF(LEFT(J4863,1)="A",IF(IF(VLOOKUP(R4863,SpeciesValidation!D:W,20,FALSE)=FALSE,OR(TEXT(A4863,"MMDD")&lt;VLOOKUP(R4863,SpeciesValidation!D:W,18,FALSE),TEXT(A4863,"MMDD")&gt;VLOOKUP(R4863,SpeciesValidation!D:W,19,FALSE)),IF(TEXT(A4863,"MMDD")&lt;"0701",TEXT(A4863,"MMDD")&gt;VLOOKUP(R4863,SpeciesValidation!D:W,18,FALSE),TEXT(A4863,"MMDD")&lt;VLOOKUP(R4863,SpeciesValidation!D:W,19,FALSE))),"Date outside expected range for this species",""),"")))</f>
        <v/>
      </c>
      <c r="M4863" s="127" t="str">
        <f>IF(LEN(E4863&amp;"")&gt;0,IF(ISERROR(VLOOKUP(R4863,SpeciesValidation!D:I,6,FALSE)),"",VLOOKUP(R4863,SpeciesValidation!D:I,6,FALSE)),"")</f>
        <v/>
      </c>
      <c r="Q4863" s="36" t="str">
        <f>IF(LEN(E4863&amp;"")&gt;0,IF(ISERROR(VLOOKUP(E4863,SpeciesValidation!B:G,2,FALSE)=TRUE),"",VLOOKUP(E4863,SpeciesValidation!B:G,2,FALSE)),"")</f>
        <v/>
      </c>
      <c r="R4863" s="36" t="str">
        <f>IF(LEN(E4863&amp;"")&gt;0,IF(ISERROR(VLOOKUP(E4863,SpeciesLookup!B:G,4,FALSE)=TRUE),"",VLOOKUP(E4863,SpeciesLookup!B:G,4,FALSE)),"")</f>
        <v/>
      </c>
    </row>
    <row r="4864" spans="1:18" ht="13.2" x14ac:dyDescent="0.25">
      <c r="A4864" s="72"/>
      <c r="D4864" s="11"/>
      <c r="G4864" s="128" t="str">
        <f>IF(LEN(E4864&amp;"")&gt;0,IF(ISERROR(VLOOKUP(E4864,SpeciesLookup!B:G,6,FALSE)=TRUE),"",VLOOKUP(E4864,SpeciesLookup!B:G,6,FALSE)),"")</f>
        <v/>
      </c>
      <c r="H4864" s="128" t="str">
        <f>IF(LEN(E4864&amp;"")&gt;0,IF(ISERROR(VLOOKUP(E4864,SpeciesLookup!B:G,5,FALSE)=TRUE),"",VLOOKUP(E4864,SpeciesLookup!B:G,5,FALSE)),"")</f>
        <v/>
      </c>
      <c r="I4864" s="11"/>
      <c r="J4864" s="73"/>
      <c r="K4864" s="11"/>
      <c r="L4864" s="127" t="str">
        <f>TRIM(IF(ISERROR(VLOOKUP(R4864,SpeciesValidation!D:T,IF(ISNA(VLOOKUP(J4864,Validation!B$2:C$15,2,FALSE)),FALSE,VLOOKUP(J4864,Validation!B$2:C$15,2,FALSE)))),IF(LEN(E4864&amp;"")&gt;0,"",""),VLOOKUP(R4864,SpeciesValidation!D:T,VLOOKUP(J4864,Validation!B$2:C$15,2,FALSE),FALSE)) &amp; " " &amp; IF(ISERROR(IF(LEFT(J4864,1)="A",IF(IF(VLOOKUP(R4864,SpeciesValidation!D:W,20,FALSE)=FALSE,OR(TEXT(A4864,"MMDD")&lt;VLOOKUP(R4864,SpeciesValidation!D:W,18,FALSE),TEXT(A4864,"MMDD")&gt;VLOOKUP(R4864,SpeciesValidation!D:W,19,FALSE)),IF(TEXT(A4864,"MMDD")&lt;"0701",TEXT(A4864,"MMDD")&gt;VLOOKUP(R4864,SpeciesValidation!D:W,18,FALSE),TEXT(A4864,"MMDD")&lt;VLOOKUP(R4864,SpeciesValidation!D:W,19,FALSE))),"Date outside expected range for this species",""),"")),"",IF(LEFT(J4864,1)="A",IF(IF(VLOOKUP(R4864,SpeciesValidation!D:W,20,FALSE)=FALSE,OR(TEXT(A4864,"MMDD")&lt;VLOOKUP(R4864,SpeciesValidation!D:W,18,FALSE),TEXT(A4864,"MMDD")&gt;VLOOKUP(R4864,SpeciesValidation!D:W,19,FALSE)),IF(TEXT(A4864,"MMDD")&lt;"0701",TEXT(A4864,"MMDD")&gt;VLOOKUP(R4864,SpeciesValidation!D:W,18,FALSE),TEXT(A4864,"MMDD")&lt;VLOOKUP(R4864,SpeciesValidation!D:W,19,FALSE))),"Date outside expected range for this species",""),"")))</f>
        <v/>
      </c>
      <c r="M4864" s="127" t="str">
        <f>IF(LEN(E4864&amp;"")&gt;0,IF(ISERROR(VLOOKUP(R4864,SpeciesValidation!D:I,6,FALSE)),"",VLOOKUP(R4864,SpeciesValidation!D:I,6,FALSE)),"")</f>
        <v/>
      </c>
      <c r="Q4864" s="36" t="str">
        <f>IF(LEN(E4864&amp;"")&gt;0,IF(ISERROR(VLOOKUP(E4864,SpeciesValidation!B:G,2,FALSE)=TRUE),"",VLOOKUP(E4864,SpeciesValidation!B:G,2,FALSE)),"")</f>
        <v/>
      </c>
      <c r="R4864" s="36" t="str">
        <f>IF(LEN(E4864&amp;"")&gt;0,IF(ISERROR(VLOOKUP(E4864,SpeciesLookup!B:G,4,FALSE)=TRUE),"",VLOOKUP(E4864,SpeciesLookup!B:G,4,FALSE)),"")</f>
        <v/>
      </c>
    </row>
    <row r="4865" spans="1:18" ht="13.2" x14ac:dyDescent="0.25">
      <c r="A4865" s="72"/>
      <c r="D4865" s="11"/>
      <c r="G4865" s="128" t="str">
        <f>IF(LEN(E4865&amp;"")&gt;0,IF(ISERROR(VLOOKUP(E4865,SpeciesLookup!B:G,6,FALSE)=TRUE),"",VLOOKUP(E4865,SpeciesLookup!B:G,6,FALSE)),"")</f>
        <v/>
      </c>
      <c r="H4865" s="128" t="str">
        <f>IF(LEN(E4865&amp;"")&gt;0,IF(ISERROR(VLOOKUP(E4865,SpeciesLookup!B:G,5,FALSE)=TRUE),"",VLOOKUP(E4865,SpeciesLookup!B:G,5,FALSE)),"")</f>
        <v/>
      </c>
      <c r="I4865" s="11"/>
      <c r="J4865" s="73"/>
      <c r="K4865" s="11"/>
      <c r="L4865" s="127" t="str">
        <f>TRIM(IF(ISERROR(VLOOKUP(R4865,SpeciesValidation!D:T,IF(ISNA(VLOOKUP(J4865,Validation!B$2:C$15,2,FALSE)),FALSE,VLOOKUP(J4865,Validation!B$2:C$15,2,FALSE)))),IF(LEN(E4865&amp;"")&gt;0,"",""),VLOOKUP(R4865,SpeciesValidation!D:T,VLOOKUP(J4865,Validation!B$2:C$15,2,FALSE),FALSE)) &amp; " " &amp; IF(ISERROR(IF(LEFT(J4865,1)="A",IF(IF(VLOOKUP(R4865,SpeciesValidation!D:W,20,FALSE)=FALSE,OR(TEXT(A4865,"MMDD")&lt;VLOOKUP(R4865,SpeciesValidation!D:W,18,FALSE),TEXT(A4865,"MMDD")&gt;VLOOKUP(R4865,SpeciesValidation!D:W,19,FALSE)),IF(TEXT(A4865,"MMDD")&lt;"0701",TEXT(A4865,"MMDD")&gt;VLOOKUP(R4865,SpeciesValidation!D:W,18,FALSE),TEXT(A4865,"MMDD")&lt;VLOOKUP(R4865,SpeciesValidation!D:W,19,FALSE))),"Date outside expected range for this species",""),"")),"",IF(LEFT(J4865,1)="A",IF(IF(VLOOKUP(R4865,SpeciesValidation!D:W,20,FALSE)=FALSE,OR(TEXT(A4865,"MMDD")&lt;VLOOKUP(R4865,SpeciesValidation!D:W,18,FALSE),TEXT(A4865,"MMDD")&gt;VLOOKUP(R4865,SpeciesValidation!D:W,19,FALSE)),IF(TEXT(A4865,"MMDD")&lt;"0701",TEXT(A4865,"MMDD")&gt;VLOOKUP(R4865,SpeciesValidation!D:W,18,FALSE),TEXT(A4865,"MMDD")&lt;VLOOKUP(R4865,SpeciesValidation!D:W,19,FALSE))),"Date outside expected range for this species",""),"")))</f>
        <v/>
      </c>
      <c r="M4865" s="127" t="str">
        <f>IF(LEN(E4865&amp;"")&gt;0,IF(ISERROR(VLOOKUP(R4865,SpeciesValidation!D:I,6,FALSE)),"",VLOOKUP(R4865,SpeciesValidation!D:I,6,FALSE)),"")</f>
        <v/>
      </c>
      <c r="Q4865" s="36" t="str">
        <f>IF(LEN(E4865&amp;"")&gt;0,IF(ISERROR(VLOOKUP(E4865,SpeciesValidation!B:G,2,FALSE)=TRUE),"",VLOOKUP(E4865,SpeciesValidation!B:G,2,FALSE)),"")</f>
        <v/>
      </c>
      <c r="R4865" s="36" t="str">
        <f>IF(LEN(E4865&amp;"")&gt;0,IF(ISERROR(VLOOKUP(E4865,SpeciesLookup!B:G,4,FALSE)=TRUE),"",VLOOKUP(E4865,SpeciesLookup!B:G,4,FALSE)),"")</f>
        <v/>
      </c>
    </row>
    <row r="4866" spans="1:18" ht="13.2" x14ac:dyDescent="0.25">
      <c r="A4866" s="72"/>
      <c r="D4866" s="11"/>
      <c r="G4866" s="128" t="str">
        <f>IF(LEN(E4866&amp;"")&gt;0,IF(ISERROR(VLOOKUP(E4866,SpeciesLookup!B:G,6,FALSE)=TRUE),"",VLOOKUP(E4866,SpeciesLookup!B:G,6,FALSE)),"")</f>
        <v/>
      </c>
      <c r="H4866" s="128" t="str">
        <f>IF(LEN(E4866&amp;"")&gt;0,IF(ISERROR(VLOOKUP(E4866,SpeciesLookup!B:G,5,FALSE)=TRUE),"",VLOOKUP(E4866,SpeciesLookup!B:G,5,FALSE)),"")</f>
        <v/>
      </c>
      <c r="I4866" s="11"/>
      <c r="J4866" s="73"/>
      <c r="K4866" s="11"/>
      <c r="L4866" s="127" t="str">
        <f>TRIM(IF(ISERROR(VLOOKUP(R4866,SpeciesValidation!D:T,IF(ISNA(VLOOKUP(J4866,Validation!B$2:C$15,2,FALSE)),FALSE,VLOOKUP(J4866,Validation!B$2:C$15,2,FALSE)))),IF(LEN(E4866&amp;"")&gt;0,"",""),VLOOKUP(R4866,SpeciesValidation!D:T,VLOOKUP(J4866,Validation!B$2:C$15,2,FALSE),FALSE)) &amp; " " &amp; IF(ISERROR(IF(LEFT(J4866,1)="A",IF(IF(VLOOKUP(R4866,SpeciesValidation!D:W,20,FALSE)=FALSE,OR(TEXT(A4866,"MMDD")&lt;VLOOKUP(R4866,SpeciesValidation!D:W,18,FALSE),TEXT(A4866,"MMDD")&gt;VLOOKUP(R4866,SpeciesValidation!D:W,19,FALSE)),IF(TEXT(A4866,"MMDD")&lt;"0701",TEXT(A4866,"MMDD")&gt;VLOOKUP(R4866,SpeciesValidation!D:W,18,FALSE),TEXT(A4866,"MMDD")&lt;VLOOKUP(R4866,SpeciesValidation!D:W,19,FALSE))),"Date outside expected range for this species",""),"")),"",IF(LEFT(J4866,1)="A",IF(IF(VLOOKUP(R4866,SpeciesValidation!D:W,20,FALSE)=FALSE,OR(TEXT(A4866,"MMDD")&lt;VLOOKUP(R4866,SpeciesValidation!D:W,18,FALSE),TEXT(A4866,"MMDD")&gt;VLOOKUP(R4866,SpeciesValidation!D:W,19,FALSE)),IF(TEXT(A4866,"MMDD")&lt;"0701",TEXT(A4866,"MMDD")&gt;VLOOKUP(R4866,SpeciesValidation!D:W,18,FALSE),TEXT(A4866,"MMDD")&lt;VLOOKUP(R4866,SpeciesValidation!D:W,19,FALSE))),"Date outside expected range for this species",""),"")))</f>
        <v/>
      </c>
      <c r="M4866" s="127" t="str">
        <f>IF(LEN(E4866&amp;"")&gt;0,IF(ISERROR(VLOOKUP(R4866,SpeciesValidation!D:I,6,FALSE)),"",VLOOKUP(R4866,SpeciesValidation!D:I,6,FALSE)),"")</f>
        <v/>
      </c>
      <c r="Q4866" s="36" t="str">
        <f>IF(LEN(E4866&amp;"")&gt;0,IF(ISERROR(VLOOKUP(E4866,SpeciesValidation!B:G,2,FALSE)=TRUE),"",VLOOKUP(E4866,SpeciesValidation!B:G,2,FALSE)),"")</f>
        <v/>
      </c>
      <c r="R4866" s="36" t="str">
        <f>IF(LEN(E4866&amp;"")&gt;0,IF(ISERROR(VLOOKUP(E4866,SpeciesLookup!B:G,4,FALSE)=TRUE),"",VLOOKUP(E4866,SpeciesLookup!B:G,4,FALSE)),"")</f>
        <v/>
      </c>
    </row>
    <row r="4867" spans="1:18" ht="13.2" x14ac:dyDescent="0.25">
      <c r="A4867" s="72"/>
      <c r="D4867" s="11"/>
      <c r="G4867" s="128" t="str">
        <f>IF(LEN(E4867&amp;"")&gt;0,IF(ISERROR(VLOOKUP(E4867,SpeciesLookup!B:G,6,FALSE)=TRUE),"",VLOOKUP(E4867,SpeciesLookup!B:G,6,FALSE)),"")</f>
        <v/>
      </c>
      <c r="H4867" s="128" t="str">
        <f>IF(LEN(E4867&amp;"")&gt;0,IF(ISERROR(VLOOKUP(E4867,SpeciesLookup!B:G,5,FALSE)=TRUE),"",VLOOKUP(E4867,SpeciesLookup!B:G,5,FALSE)),"")</f>
        <v/>
      </c>
      <c r="I4867" s="11"/>
      <c r="J4867" s="73"/>
      <c r="K4867" s="11"/>
      <c r="L4867" s="127" t="str">
        <f>TRIM(IF(ISERROR(VLOOKUP(R4867,SpeciesValidation!D:T,IF(ISNA(VLOOKUP(J4867,Validation!B$2:C$15,2,FALSE)),FALSE,VLOOKUP(J4867,Validation!B$2:C$15,2,FALSE)))),IF(LEN(E4867&amp;"")&gt;0,"",""),VLOOKUP(R4867,SpeciesValidation!D:T,VLOOKUP(J4867,Validation!B$2:C$15,2,FALSE),FALSE)) &amp; " " &amp; IF(ISERROR(IF(LEFT(J4867,1)="A",IF(IF(VLOOKUP(R4867,SpeciesValidation!D:W,20,FALSE)=FALSE,OR(TEXT(A4867,"MMDD")&lt;VLOOKUP(R4867,SpeciesValidation!D:W,18,FALSE),TEXT(A4867,"MMDD")&gt;VLOOKUP(R4867,SpeciesValidation!D:W,19,FALSE)),IF(TEXT(A4867,"MMDD")&lt;"0701",TEXT(A4867,"MMDD")&gt;VLOOKUP(R4867,SpeciesValidation!D:W,18,FALSE),TEXT(A4867,"MMDD")&lt;VLOOKUP(R4867,SpeciesValidation!D:W,19,FALSE))),"Date outside expected range for this species",""),"")),"",IF(LEFT(J4867,1)="A",IF(IF(VLOOKUP(R4867,SpeciesValidation!D:W,20,FALSE)=FALSE,OR(TEXT(A4867,"MMDD")&lt;VLOOKUP(R4867,SpeciesValidation!D:W,18,FALSE),TEXT(A4867,"MMDD")&gt;VLOOKUP(R4867,SpeciesValidation!D:W,19,FALSE)),IF(TEXT(A4867,"MMDD")&lt;"0701",TEXT(A4867,"MMDD")&gt;VLOOKUP(R4867,SpeciesValidation!D:W,18,FALSE),TEXT(A4867,"MMDD")&lt;VLOOKUP(R4867,SpeciesValidation!D:W,19,FALSE))),"Date outside expected range for this species",""),"")))</f>
        <v/>
      </c>
      <c r="M4867" s="127" t="str">
        <f>IF(LEN(E4867&amp;"")&gt;0,IF(ISERROR(VLOOKUP(R4867,SpeciesValidation!D:I,6,FALSE)),"",VLOOKUP(R4867,SpeciesValidation!D:I,6,FALSE)),"")</f>
        <v/>
      </c>
      <c r="Q4867" s="36" t="str">
        <f>IF(LEN(E4867&amp;"")&gt;0,IF(ISERROR(VLOOKUP(E4867,SpeciesValidation!B:G,2,FALSE)=TRUE),"",VLOOKUP(E4867,SpeciesValidation!B:G,2,FALSE)),"")</f>
        <v/>
      </c>
      <c r="R4867" s="36" t="str">
        <f>IF(LEN(E4867&amp;"")&gt;0,IF(ISERROR(VLOOKUP(E4867,SpeciesLookup!B:G,4,FALSE)=TRUE),"",VLOOKUP(E4867,SpeciesLookup!B:G,4,FALSE)),"")</f>
        <v/>
      </c>
    </row>
    <row r="4868" spans="1:18" ht="13.2" x14ac:dyDescent="0.25">
      <c r="A4868" s="72"/>
      <c r="D4868" s="11"/>
      <c r="G4868" s="128" t="str">
        <f>IF(LEN(E4868&amp;"")&gt;0,IF(ISERROR(VLOOKUP(E4868,SpeciesLookup!B:G,6,FALSE)=TRUE),"",VLOOKUP(E4868,SpeciesLookup!B:G,6,FALSE)),"")</f>
        <v/>
      </c>
      <c r="H4868" s="128" t="str">
        <f>IF(LEN(E4868&amp;"")&gt;0,IF(ISERROR(VLOOKUP(E4868,SpeciesLookup!B:G,5,FALSE)=TRUE),"",VLOOKUP(E4868,SpeciesLookup!B:G,5,FALSE)),"")</f>
        <v/>
      </c>
      <c r="I4868" s="11"/>
      <c r="J4868" s="73"/>
      <c r="K4868" s="11"/>
      <c r="L4868" s="127" t="str">
        <f>TRIM(IF(ISERROR(VLOOKUP(R4868,SpeciesValidation!D:T,IF(ISNA(VLOOKUP(J4868,Validation!B$2:C$15,2,FALSE)),FALSE,VLOOKUP(J4868,Validation!B$2:C$15,2,FALSE)))),IF(LEN(E4868&amp;"")&gt;0,"",""),VLOOKUP(R4868,SpeciesValidation!D:T,VLOOKUP(J4868,Validation!B$2:C$15,2,FALSE),FALSE)) &amp; " " &amp; IF(ISERROR(IF(LEFT(J4868,1)="A",IF(IF(VLOOKUP(R4868,SpeciesValidation!D:W,20,FALSE)=FALSE,OR(TEXT(A4868,"MMDD")&lt;VLOOKUP(R4868,SpeciesValidation!D:W,18,FALSE),TEXT(A4868,"MMDD")&gt;VLOOKUP(R4868,SpeciesValidation!D:W,19,FALSE)),IF(TEXT(A4868,"MMDD")&lt;"0701",TEXT(A4868,"MMDD")&gt;VLOOKUP(R4868,SpeciesValidation!D:W,18,FALSE),TEXT(A4868,"MMDD")&lt;VLOOKUP(R4868,SpeciesValidation!D:W,19,FALSE))),"Date outside expected range for this species",""),"")),"",IF(LEFT(J4868,1)="A",IF(IF(VLOOKUP(R4868,SpeciesValidation!D:W,20,FALSE)=FALSE,OR(TEXT(A4868,"MMDD")&lt;VLOOKUP(R4868,SpeciesValidation!D:W,18,FALSE),TEXT(A4868,"MMDD")&gt;VLOOKUP(R4868,SpeciesValidation!D:W,19,FALSE)),IF(TEXT(A4868,"MMDD")&lt;"0701",TEXT(A4868,"MMDD")&gt;VLOOKUP(R4868,SpeciesValidation!D:W,18,FALSE),TEXT(A4868,"MMDD")&lt;VLOOKUP(R4868,SpeciesValidation!D:W,19,FALSE))),"Date outside expected range for this species",""),"")))</f>
        <v/>
      </c>
      <c r="M4868" s="127" t="str">
        <f>IF(LEN(E4868&amp;"")&gt;0,IF(ISERROR(VLOOKUP(R4868,SpeciesValidation!D:I,6,FALSE)),"",VLOOKUP(R4868,SpeciesValidation!D:I,6,FALSE)),"")</f>
        <v/>
      </c>
      <c r="Q4868" s="36" t="str">
        <f>IF(LEN(E4868&amp;"")&gt;0,IF(ISERROR(VLOOKUP(E4868,SpeciesValidation!B:G,2,FALSE)=TRUE),"",VLOOKUP(E4868,SpeciesValidation!B:G,2,FALSE)),"")</f>
        <v/>
      </c>
      <c r="R4868" s="36" t="str">
        <f>IF(LEN(E4868&amp;"")&gt;0,IF(ISERROR(VLOOKUP(E4868,SpeciesLookup!B:G,4,FALSE)=TRUE),"",VLOOKUP(E4868,SpeciesLookup!B:G,4,FALSE)),"")</f>
        <v/>
      </c>
    </row>
    <row r="4869" spans="1:18" ht="13.2" x14ac:dyDescent="0.25">
      <c r="A4869" s="72"/>
      <c r="D4869" s="11"/>
      <c r="G4869" s="128" t="str">
        <f>IF(LEN(E4869&amp;"")&gt;0,IF(ISERROR(VLOOKUP(E4869,SpeciesLookup!B:G,6,FALSE)=TRUE),"",VLOOKUP(E4869,SpeciesLookup!B:G,6,FALSE)),"")</f>
        <v/>
      </c>
      <c r="H4869" s="128" t="str">
        <f>IF(LEN(E4869&amp;"")&gt;0,IF(ISERROR(VLOOKUP(E4869,SpeciesLookup!B:G,5,FALSE)=TRUE),"",VLOOKUP(E4869,SpeciesLookup!B:G,5,FALSE)),"")</f>
        <v/>
      </c>
      <c r="I4869" s="11"/>
      <c r="J4869" s="73"/>
      <c r="K4869" s="11"/>
      <c r="L4869" s="127" t="str">
        <f>TRIM(IF(ISERROR(VLOOKUP(R4869,SpeciesValidation!D:T,IF(ISNA(VLOOKUP(J4869,Validation!B$2:C$15,2,FALSE)),FALSE,VLOOKUP(J4869,Validation!B$2:C$15,2,FALSE)))),IF(LEN(E4869&amp;"")&gt;0,"",""),VLOOKUP(R4869,SpeciesValidation!D:T,VLOOKUP(J4869,Validation!B$2:C$15,2,FALSE),FALSE)) &amp; " " &amp; IF(ISERROR(IF(LEFT(J4869,1)="A",IF(IF(VLOOKUP(R4869,SpeciesValidation!D:W,20,FALSE)=FALSE,OR(TEXT(A4869,"MMDD")&lt;VLOOKUP(R4869,SpeciesValidation!D:W,18,FALSE),TEXT(A4869,"MMDD")&gt;VLOOKUP(R4869,SpeciesValidation!D:W,19,FALSE)),IF(TEXT(A4869,"MMDD")&lt;"0701",TEXT(A4869,"MMDD")&gt;VLOOKUP(R4869,SpeciesValidation!D:W,18,FALSE),TEXT(A4869,"MMDD")&lt;VLOOKUP(R4869,SpeciesValidation!D:W,19,FALSE))),"Date outside expected range for this species",""),"")),"",IF(LEFT(J4869,1)="A",IF(IF(VLOOKUP(R4869,SpeciesValidation!D:W,20,FALSE)=FALSE,OR(TEXT(A4869,"MMDD")&lt;VLOOKUP(R4869,SpeciesValidation!D:W,18,FALSE),TEXT(A4869,"MMDD")&gt;VLOOKUP(R4869,SpeciesValidation!D:W,19,FALSE)),IF(TEXT(A4869,"MMDD")&lt;"0701",TEXT(A4869,"MMDD")&gt;VLOOKUP(R4869,SpeciesValidation!D:W,18,FALSE),TEXT(A4869,"MMDD")&lt;VLOOKUP(R4869,SpeciesValidation!D:W,19,FALSE))),"Date outside expected range for this species",""),"")))</f>
        <v/>
      </c>
      <c r="M4869" s="127" t="str">
        <f>IF(LEN(E4869&amp;"")&gt;0,IF(ISERROR(VLOOKUP(R4869,SpeciesValidation!D:I,6,FALSE)),"",VLOOKUP(R4869,SpeciesValidation!D:I,6,FALSE)),"")</f>
        <v/>
      </c>
      <c r="Q4869" s="36" t="str">
        <f>IF(LEN(E4869&amp;"")&gt;0,IF(ISERROR(VLOOKUP(E4869,SpeciesValidation!B:G,2,FALSE)=TRUE),"",VLOOKUP(E4869,SpeciesValidation!B:G,2,FALSE)),"")</f>
        <v/>
      </c>
      <c r="R4869" s="36" t="str">
        <f>IF(LEN(E4869&amp;"")&gt;0,IF(ISERROR(VLOOKUP(E4869,SpeciesLookup!B:G,4,FALSE)=TRUE),"",VLOOKUP(E4869,SpeciesLookup!B:G,4,FALSE)),"")</f>
        <v/>
      </c>
    </row>
    <row r="4870" spans="1:18" ht="13.2" x14ac:dyDescent="0.25">
      <c r="A4870" s="72"/>
      <c r="D4870" s="11"/>
      <c r="G4870" s="128" t="str">
        <f>IF(LEN(E4870&amp;"")&gt;0,IF(ISERROR(VLOOKUP(E4870,SpeciesLookup!B:G,6,FALSE)=TRUE),"",VLOOKUP(E4870,SpeciesLookup!B:G,6,FALSE)),"")</f>
        <v/>
      </c>
      <c r="H4870" s="128" t="str">
        <f>IF(LEN(E4870&amp;"")&gt;0,IF(ISERROR(VLOOKUP(E4870,SpeciesLookup!B:G,5,FALSE)=TRUE),"",VLOOKUP(E4870,SpeciesLookup!B:G,5,FALSE)),"")</f>
        <v/>
      </c>
      <c r="I4870" s="11"/>
      <c r="J4870" s="73"/>
      <c r="K4870" s="11"/>
      <c r="L4870" s="127" t="str">
        <f>TRIM(IF(ISERROR(VLOOKUP(R4870,SpeciesValidation!D:T,IF(ISNA(VLOOKUP(J4870,Validation!B$2:C$15,2,FALSE)),FALSE,VLOOKUP(J4870,Validation!B$2:C$15,2,FALSE)))),IF(LEN(E4870&amp;"")&gt;0,"",""),VLOOKUP(R4870,SpeciesValidation!D:T,VLOOKUP(J4870,Validation!B$2:C$15,2,FALSE),FALSE)) &amp; " " &amp; IF(ISERROR(IF(LEFT(J4870,1)="A",IF(IF(VLOOKUP(R4870,SpeciesValidation!D:W,20,FALSE)=FALSE,OR(TEXT(A4870,"MMDD")&lt;VLOOKUP(R4870,SpeciesValidation!D:W,18,FALSE),TEXT(A4870,"MMDD")&gt;VLOOKUP(R4870,SpeciesValidation!D:W,19,FALSE)),IF(TEXT(A4870,"MMDD")&lt;"0701",TEXT(A4870,"MMDD")&gt;VLOOKUP(R4870,SpeciesValidation!D:W,18,FALSE),TEXT(A4870,"MMDD")&lt;VLOOKUP(R4870,SpeciesValidation!D:W,19,FALSE))),"Date outside expected range for this species",""),"")),"",IF(LEFT(J4870,1)="A",IF(IF(VLOOKUP(R4870,SpeciesValidation!D:W,20,FALSE)=FALSE,OR(TEXT(A4870,"MMDD")&lt;VLOOKUP(R4870,SpeciesValidation!D:W,18,FALSE),TEXT(A4870,"MMDD")&gt;VLOOKUP(R4870,SpeciesValidation!D:W,19,FALSE)),IF(TEXT(A4870,"MMDD")&lt;"0701",TEXT(A4870,"MMDD")&gt;VLOOKUP(R4870,SpeciesValidation!D:W,18,FALSE),TEXT(A4870,"MMDD")&lt;VLOOKUP(R4870,SpeciesValidation!D:W,19,FALSE))),"Date outside expected range for this species",""),"")))</f>
        <v/>
      </c>
      <c r="M4870" s="127" t="str">
        <f>IF(LEN(E4870&amp;"")&gt;0,IF(ISERROR(VLOOKUP(R4870,SpeciesValidation!D:I,6,FALSE)),"",VLOOKUP(R4870,SpeciesValidation!D:I,6,FALSE)),"")</f>
        <v/>
      </c>
      <c r="Q4870" s="36" t="str">
        <f>IF(LEN(E4870&amp;"")&gt;0,IF(ISERROR(VLOOKUP(E4870,SpeciesValidation!B:G,2,FALSE)=TRUE),"",VLOOKUP(E4870,SpeciesValidation!B:G,2,FALSE)),"")</f>
        <v/>
      </c>
      <c r="R4870" s="36" t="str">
        <f>IF(LEN(E4870&amp;"")&gt;0,IF(ISERROR(VLOOKUP(E4870,SpeciesLookup!B:G,4,FALSE)=TRUE),"",VLOOKUP(E4870,SpeciesLookup!B:G,4,FALSE)),"")</f>
        <v/>
      </c>
    </row>
    <row r="4871" spans="1:18" ht="13.2" x14ac:dyDescent="0.25">
      <c r="A4871" s="72"/>
      <c r="D4871" s="11"/>
      <c r="G4871" s="128" t="str">
        <f>IF(LEN(E4871&amp;"")&gt;0,IF(ISERROR(VLOOKUP(E4871,SpeciesLookup!B:G,6,FALSE)=TRUE),"",VLOOKUP(E4871,SpeciesLookup!B:G,6,FALSE)),"")</f>
        <v/>
      </c>
      <c r="H4871" s="128" t="str">
        <f>IF(LEN(E4871&amp;"")&gt;0,IF(ISERROR(VLOOKUP(E4871,SpeciesLookup!B:G,5,FALSE)=TRUE),"",VLOOKUP(E4871,SpeciesLookup!B:G,5,FALSE)),"")</f>
        <v/>
      </c>
      <c r="I4871" s="11"/>
      <c r="J4871" s="73"/>
      <c r="K4871" s="11"/>
      <c r="L4871" s="127" t="str">
        <f>TRIM(IF(ISERROR(VLOOKUP(R4871,SpeciesValidation!D:T,IF(ISNA(VLOOKUP(J4871,Validation!B$2:C$15,2,FALSE)),FALSE,VLOOKUP(J4871,Validation!B$2:C$15,2,FALSE)))),IF(LEN(E4871&amp;"")&gt;0,"",""),VLOOKUP(R4871,SpeciesValidation!D:T,VLOOKUP(J4871,Validation!B$2:C$15,2,FALSE),FALSE)) &amp; " " &amp; IF(ISERROR(IF(LEFT(J4871,1)="A",IF(IF(VLOOKUP(R4871,SpeciesValidation!D:W,20,FALSE)=FALSE,OR(TEXT(A4871,"MMDD")&lt;VLOOKUP(R4871,SpeciesValidation!D:W,18,FALSE),TEXT(A4871,"MMDD")&gt;VLOOKUP(R4871,SpeciesValidation!D:W,19,FALSE)),IF(TEXT(A4871,"MMDD")&lt;"0701",TEXT(A4871,"MMDD")&gt;VLOOKUP(R4871,SpeciesValidation!D:W,18,FALSE),TEXT(A4871,"MMDD")&lt;VLOOKUP(R4871,SpeciesValidation!D:W,19,FALSE))),"Date outside expected range for this species",""),"")),"",IF(LEFT(J4871,1)="A",IF(IF(VLOOKUP(R4871,SpeciesValidation!D:W,20,FALSE)=FALSE,OR(TEXT(A4871,"MMDD")&lt;VLOOKUP(R4871,SpeciesValidation!D:W,18,FALSE),TEXT(A4871,"MMDD")&gt;VLOOKUP(R4871,SpeciesValidation!D:W,19,FALSE)),IF(TEXT(A4871,"MMDD")&lt;"0701",TEXT(A4871,"MMDD")&gt;VLOOKUP(R4871,SpeciesValidation!D:W,18,FALSE),TEXT(A4871,"MMDD")&lt;VLOOKUP(R4871,SpeciesValidation!D:W,19,FALSE))),"Date outside expected range for this species",""),"")))</f>
        <v/>
      </c>
      <c r="M4871" s="127" t="str">
        <f>IF(LEN(E4871&amp;"")&gt;0,IF(ISERROR(VLOOKUP(R4871,SpeciesValidation!D:I,6,FALSE)),"",VLOOKUP(R4871,SpeciesValidation!D:I,6,FALSE)),"")</f>
        <v/>
      </c>
      <c r="Q4871" s="36" t="str">
        <f>IF(LEN(E4871&amp;"")&gt;0,IF(ISERROR(VLOOKUP(E4871,SpeciesValidation!B:G,2,FALSE)=TRUE),"",VLOOKUP(E4871,SpeciesValidation!B:G,2,FALSE)),"")</f>
        <v/>
      </c>
      <c r="R4871" s="36" t="str">
        <f>IF(LEN(E4871&amp;"")&gt;0,IF(ISERROR(VLOOKUP(E4871,SpeciesLookup!B:G,4,FALSE)=TRUE),"",VLOOKUP(E4871,SpeciesLookup!B:G,4,FALSE)),"")</f>
        <v/>
      </c>
    </row>
    <row r="4872" spans="1:18" ht="13.2" x14ac:dyDescent="0.25">
      <c r="A4872" s="72"/>
      <c r="D4872" s="11"/>
      <c r="G4872" s="128" t="str">
        <f>IF(LEN(E4872&amp;"")&gt;0,IF(ISERROR(VLOOKUP(E4872,SpeciesLookup!B:G,6,FALSE)=TRUE),"",VLOOKUP(E4872,SpeciesLookup!B:G,6,FALSE)),"")</f>
        <v/>
      </c>
      <c r="H4872" s="128" t="str">
        <f>IF(LEN(E4872&amp;"")&gt;0,IF(ISERROR(VLOOKUP(E4872,SpeciesLookup!B:G,5,FALSE)=TRUE),"",VLOOKUP(E4872,SpeciesLookup!B:G,5,FALSE)),"")</f>
        <v/>
      </c>
      <c r="I4872" s="11"/>
      <c r="J4872" s="73"/>
      <c r="K4872" s="11"/>
      <c r="L4872" s="127" t="str">
        <f>TRIM(IF(ISERROR(VLOOKUP(R4872,SpeciesValidation!D:T,IF(ISNA(VLOOKUP(J4872,Validation!B$2:C$15,2,FALSE)),FALSE,VLOOKUP(J4872,Validation!B$2:C$15,2,FALSE)))),IF(LEN(E4872&amp;"")&gt;0,"",""),VLOOKUP(R4872,SpeciesValidation!D:T,VLOOKUP(J4872,Validation!B$2:C$15,2,FALSE),FALSE)) &amp; " " &amp; IF(ISERROR(IF(LEFT(J4872,1)="A",IF(IF(VLOOKUP(R4872,SpeciesValidation!D:W,20,FALSE)=FALSE,OR(TEXT(A4872,"MMDD")&lt;VLOOKUP(R4872,SpeciesValidation!D:W,18,FALSE),TEXT(A4872,"MMDD")&gt;VLOOKUP(R4872,SpeciesValidation!D:W,19,FALSE)),IF(TEXT(A4872,"MMDD")&lt;"0701",TEXT(A4872,"MMDD")&gt;VLOOKUP(R4872,SpeciesValidation!D:W,18,FALSE),TEXT(A4872,"MMDD")&lt;VLOOKUP(R4872,SpeciesValidation!D:W,19,FALSE))),"Date outside expected range for this species",""),"")),"",IF(LEFT(J4872,1)="A",IF(IF(VLOOKUP(R4872,SpeciesValidation!D:W,20,FALSE)=FALSE,OR(TEXT(A4872,"MMDD")&lt;VLOOKUP(R4872,SpeciesValidation!D:W,18,FALSE),TEXT(A4872,"MMDD")&gt;VLOOKUP(R4872,SpeciesValidation!D:W,19,FALSE)),IF(TEXT(A4872,"MMDD")&lt;"0701",TEXT(A4872,"MMDD")&gt;VLOOKUP(R4872,SpeciesValidation!D:W,18,FALSE),TEXT(A4872,"MMDD")&lt;VLOOKUP(R4872,SpeciesValidation!D:W,19,FALSE))),"Date outside expected range for this species",""),"")))</f>
        <v/>
      </c>
      <c r="M4872" s="127" t="str">
        <f>IF(LEN(E4872&amp;"")&gt;0,IF(ISERROR(VLOOKUP(R4872,SpeciesValidation!D:I,6,FALSE)),"",VLOOKUP(R4872,SpeciesValidation!D:I,6,FALSE)),"")</f>
        <v/>
      </c>
      <c r="Q4872" s="36" t="str">
        <f>IF(LEN(E4872&amp;"")&gt;0,IF(ISERROR(VLOOKUP(E4872,SpeciesValidation!B:G,2,FALSE)=TRUE),"",VLOOKUP(E4872,SpeciesValidation!B:G,2,FALSE)),"")</f>
        <v/>
      </c>
      <c r="R4872" s="36" t="str">
        <f>IF(LEN(E4872&amp;"")&gt;0,IF(ISERROR(VLOOKUP(E4872,SpeciesLookup!B:G,4,FALSE)=TRUE),"",VLOOKUP(E4872,SpeciesLookup!B:G,4,FALSE)),"")</f>
        <v/>
      </c>
    </row>
    <row r="4873" spans="1:18" ht="13.2" x14ac:dyDescent="0.25">
      <c r="A4873" s="72"/>
      <c r="D4873" s="11"/>
      <c r="G4873" s="128" t="str">
        <f>IF(LEN(E4873&amp;"")&gt;0,IF(ISERROR(VLOOKUP(E4873,SpeciesLookup!B:G,6,FALSE)=TRUE),"",VLOOKUP(E4873,SpeciesLookup!B:G,6,FALSE)),"")</f>
        <v/>
      </c>
      <c r="H4873" s="128" t="str">
        <f>IF(LEN(E4873&amp;"")&gt;0,IF(ISERROR(VLOOKUP(E4873,SpeciesLookup!B:G,5,FALSE)=TRUE),"",VLOOKUP(E4873,SpeciesLookup!B:G,5,FALSE)),"")</f>
        <v/>
      </c>
      <c r="I4873" s="11"/>
      <c r="J4873" s="73"/>
      <c r="K4873" s="11"/>
      <c r="L4873" s="127" t="str">
        <f>TRIM(IF(ISERROR(VLOOKUP(R4873,SpeciesValidation!D:T,IF(ISNA(VLOOKUP(J4873,Validation!B$2:C$15,2,FALSE)),FALSE,VLOOKUP(J4873,Validation!B$2:C$15,2,FALSE)))),IF(LEN(E4873&amp;"")&gt;0,"",""),VLOOKUP(R4873,SpeciesValidation!D:T,VLOOKUP(J4873,Validation!B$2:C$15,2,FALSE),FALSE)) &amp; " " &amp; IF(ISERROR(IF(LEFT(J4873,1)="A",IF(IF(VLOOKUP(R4873,SpeciesValidation!D:W,20,FALSE)=FALSE,OR(TEXT(A4873,"MMDD")&lt;VLOOKUP(R4873,SpeciesValidation!D:W,18,FALSE),TEXT(A4873,"MMDD")&gt;VLOOKUP(R4873,SpeciesValidation!D:W,19,FALSE)),IF(TEXT(A4873,"MMDD")&lt;"0701",TEXT(A4873,"MMDD")&gt;VLOOKUP(R4873,SpeciesValidation!D:W,18,FALSE),TEXT(A4873,"MMDD")&lt;VLOOKUP(R4873,SpeciesValidation!D:W,19,FALSE))),"Date outside expected range for this species",""),"")),"",IF(LEFT(J4873,1)="A",IF(IF(VLOOKUP(R4873,SpeciesValidation!D:W,20,FALSE)=FALSE,OR(TEXT(A4873,"MMDD")&lt;VLOOKUP(R4873,SpeciesValidation!D:W,18,FALSE),TEXT(A4873,"MMDD")&gt;VLOOKUP(R4873,SpeciesValidation!D:W,19,FALSE)),IF(TEXT(A4873,"MMDD")&lt;"0701",TEXT(A4873,"MMDD")&gt;VLOOKUP(R4873,SpeciesValidation!D:W,18,FALSE),TEXT(A4873,"MMDD")&lt;VLOOKUP(R4873,SpeciesValidation!D:W,19,FALSE))),"Date outside expected range for this species",""),"")))</f>
        <v/>
      </c>
      <c r="M4873" s="127" t="str">
        <f>IF(LEN(E4873&amp;"")&gt;0,IF(ISERROR(VLOOKUP(R4873,SpeciesValidation!D:I,6,FALSE)),"",VLOOKUP(R4873,SpeciesValidation!D:I,6,FALSE)),"")</f>
        <v/>
      </c>
      <c r="Q4873" s="36" t="str">
        <f>IF(LEN(E4873&amp;"")&gt;0,IF(ISERROR(VLOOKUP(E4873,SpeciesValidation!B:G,2,FALSE)=TRUE),"",VLOOKUP(E4873,SpeciesValidation!B:G,2,FALSE)),"")</f>
        <v/>
      </c>
      <c r="R4873" s="36" t="str">
        <f>IF(LEN(E4873&amp;"")&gt;0,IF(ISERROR(VLOOKUP(E4873,SpeciesLookup!B:G,4,FALSE)=TRUE),"",VLOOKUP(E4873,SpeciesLookup!B:G,4,FALSE)),"")</f>
        <v/>
      </c>
    </row>
    <row r="4874" spans="1:18" ht="13.2" x14ac:dyDescent="0.25">
      <c r="A4874" s="72"/>
      <c r="D4874" s="11"/>
      <c r="G4874" s="128" t="str">
        <f>IF(LEN(E4874&amp;"")&gt;0,IF(ISERROR(VLOOKUP(E4874,SpeciesLookup!B:G,6,FALSE)=TRUE),"",VLOOKUP(E4874,SpeciesLookup!B:G,6,FALSE)),"")</f>
        <v/>
      </c>
      <c r="H4874" s="128" t="str">
        <f>IF(LEN(E4874&amp;"")&gt;0,IF(ISERROR(VLOOKUP(E4874,SpeciesLookup!B:G,5,FALSE)=TRUE),"",VLOOKUP(E4874,SpeciesLookup!B:G,5,FALSE)),"")</f>
        <v/>
      </c>
      <c r="I4874" s="11"/>
      <c r="J4874" s="73"/>
      <c r="K4874" s="11"/>
      <c r="L4874" s="127" t="str">
        <f>TRIM(IF(ISERROR(VLOOKUP(R4874,SpeciesValidation!D:T,IF(ISNA(VLOOKUP(J4874,Validation!B$2:C$15,2,FALSE)),FALSE,VLOOKUP(J4874,Validation!B$2:C$15,2,FALSE)))),IF(LEN(E4874&amp;"")&gt;0,"",""),VLOOKUP(R4874,SpeciesValidation!D:T,VLOOKUP(J4874,Validation!B$2:C$15,2,FALSE),FALSE)) &amp; " " &amp; IF(ISERROR(IF(LEFT(J4874,1)="A",IF(IF(VLOOKUP(R4874,SpeciesValidation!D:W,20,FALSE)=FALSE,OR(TEXT(A4874,"MMDD")&lt;VLOOKUP(R4874,SpeciesValidation!D:W,18,FALSE),TEXT(A4874,"MMDD")&gt;VLOOKUP(R4874,SpeciesValidation!D:W,19,FALSE)),IF(TEXT(A4874,"MMDD")&lt;"0701",TEXT(A4874,"MMDD")&gt;VLOOKUP(R4874,SpeciesValidation!D:W,18,FALSE),TEXT(A4874,"MMDD")&lt;VLOOKUP(R4874,SpeciesValidation!D:W,19,FALSE))),"Date outside expected range for this species",""),"")),"",IF(LEFT(J4874,1)="A",IF(IF(VLOOKUP(R4874,SpeciesValidation!D:W,20,FALSE)=FALSE,OR(TEXT(A4874,"MMDD")&lt;VLOOKUP(R4874,SpeciesValidation!D:W,18,FALSE),TEXT(A4874,"MMDD")&gt;VLOOKUP(R4874,SpeciesValidation!D:W,19,FALSE)),IF(TEXT(A4874,"MMDD")&lt;"0701",TEXT(A4874,"MMDD")&gt;VLOOKUP(R4874,SpeciesValidation!D:W,18,FALSE),TEXT(A4874,"MMDD")&lt;VLOOKUP(R4874,SpeciesValidation!D:W,19,FALSE))),"Date outside expected range for this species",""),"")))</f>
        <v/>
      </c>
      <c r="M4874" s="127" t="str">
        <f>IF(LEN(E4874&amp;"")&gt;0,IF(ISERROR(VLOOKUP(R4874,SpeciesValidation!D:I,6,FALSE)),"",VLOOKUP(R4874,SpeciesValidation!D:I,6,FALSE)),"")</f>
        <v/>
      </c>
      <c r="Q4874" s="36" t="str">
        <f>IF(LEN(E4874&amp;"")&gt;0,IF(ISERROR(VLOOKUP(E4874,SpeciesValidation!B:G,2,FALSE)=TRUE),"",VLOOKUP(E4874,SpeciesValidation!B:G,2,FALSE)),"")</f>
        <v/>
      </c>
      <c r="R4874" s="36" t="str">
        <f>IF(LEN(E4874&amp;"")&gt;0,IF(ISERROR(VLOOKUP(E4874,SpeciesLookup!B:G,4,FALSE)=TRUE),"",VLOOKUP(E4874,SpeciesLookup!B:G,4,FALSE)),"")</f>
        <v/>
      </c>
    </row>
    <row r="4875" spans="1:18" ht="13.2" x14ac:dyDescent="0.25">
      <c r="A4875" s="72"/>
      <c r="D4875" s="11"/>
      <c r="G4875" s="128" t="str">
        <f>IF(LEN(E4875&amp;"")&gt;0,IF(ISERROR(VLOOKUP(E4875,SpeciesLookup!B:G,6,FALSE)=TRUE),"",VLOOKUP(E4875,SpeciesLookup!B:G,6,FALSE)),"")</f>
        <v/>
      </c>
      <c r="H4875" s="128" t="str">
        <f>IF(LEN(E4875&amp;"")&gt;0,IF(ISERROR(VLOOKUP(E4875,SpeciesLookup!B:G,5,FALSE)=TRUE),"",VLOOKUP(E4875,SpeciesLookup!B:G,5,FALSE)),"")</f>
        <v/>
      </c>
      <c r="I4875" s="11"/>
      <c r="J4875" s="73"/>
      <c r="K4875" s="11"/>
      <c r="L4875" s="127" t="str">
        <f>TRIM(IF(ISERROR(VLOOKUP(R4875,SpeciesValidation!D:T,IF(ISNA(VLOOKUP(J4875,Validation!B$2:C$15,2,FALSE)),FALSE,VLOOKUP(J4875,Validation!B$2:C$15,2,FALSE)))),IF(LEN(E4875&amp;"")&gt;0,"",""),VLOOKUP(R4875,SpeciesValidation!D:T,VLOOKUP(J4875,Validation!B$2:C$15,2,FALSE),FALSE)) &amp; " " &amp; IF(ISERROR(IF(LEFT(J4875,1)="A",IF(IF(VLOOKUP(R4875,SpeciesValidation!D:W,20,FALSE)=FALSE,OR(TEXT(A4875,"MMDD")&lt;VLOOKUP(R4875,SpeciesValidation!D:W,18,FALSE),TEXT(A4875,"MMDD")&gt;VLOOKUP(R4875,SpeciesValidation!D:W,19,FALSE)),IF(TEXT(A4875,"MMDD")&lt;"0701",TEXT(A4875,"MMDD")&gt;VLOOKUP(R4875,SpeciesValidation!D:W,18,FALSE),TEXT(A4875,"MMDD")&lt;VLOOKUP(R4875,SpeciesValidation!D:W,19,FALSE))),"Date outside expected range for this species",""),"")),"",IF(LEFT(J4875,1)="A",IF(IF(VLOOKUP(R4875,SpeciesValidation!D:W,20,FALSE)=FALSE,OR(TEXT(A4875,"MMDD")&lt;VLOOKUP(R4875,SpeciesValidation!D:W,18,FALSE),TEXT(A4875,"MMDD")&gt;VLOOKUP(R4875,SpeciesValidation!D:W,19,FALSE)),IF(TEXT(A4875,"MMDD")&lt;"0701",TEXT(A4875,"MMDD")&gt;VLOOKUP(R4875,SpeciesValidation!D:W,18,FALSE),TEXT(A4875,"MMDD")&lt;VLOOKUP(R4875,SpeciesValidation!D:W,19,FALSE))),"Date outside expected range for this species",""),"")))</f>
        <v/>
      </c>
      <c r="M4875" s="127" t="str">
        <f>IF(LEN(E4875&amp;"")&gt;0,IF(ISERROR(VLOOKUP(R4875,SpeciesValidation!D:I,6,FALSE)),"",VLOOKUP(R4875,SpeciesValidation!D:I,6,FALSE)),"")</f>
        <v/>
      </c>
      <c r="Q4875" s="36" t="str">
        <f>IF(LEN(E4875&amp;"")&gt;0,IF(ISERROR(VLOOKUP(E4875,SpeciesValidation!B:G,2,FALSE)=TRUE),"",VLOOKUP(E4875,SpeciesValidation!B:G,2,FALSE)),"")</f>
        <v/>
      </c>
      <c r="R4875" s="36" t="str">
        <f>IF(LEN(E4875&amp;"")&gt;0,IF(ISERROR(VLOOKUP(E4875,SpeciesLookup!B:G,4,FALSE)=TRUE),"",VLOOKUP(E4875,SpeciesLookup!B:G,4,FALSE)),"")</f>
        <v/>
      </c>
    </row>
    <row r="4876" spans="1:18" ht="13.2" x14ac:dyDescent="0.25">
      <c r="A4876" s="72"/>
      <c r="D4876" s="11"/>
      <c r="G4876" s="128" t="str">
        <f>IF(LEN(E4876&amp;"")&gt;0,IF(ISERROR(VLOOKUP(E4876,SpeciesLookup!B:G,6,FALSE)=TRUE),"",VLOOKUP(E4876,SpeciesLookup!B:G,6,FALSE)),"")</f>
        <v/>
      </c>
      <c r="H4876" s="128" t="str">
        <f>IF(LEN(E4876&amp;"")&gt;0,IF(ISERROR(VLOOKUP(E4876,SpeciesLookup!B:G,5,FALSE)=TRUE),"",VLOOKUP(E4876,SpeciesLookup!B:G,5,FALSE)),"")</f>
        <v/>
      </c>
      <c r="I4876" s="11"/>
      <c r="J4876" s="73"/>
      <c r="K4876" s="11"/>
      <c r="L4876" s="127" t="str">
        <f>TRIM(IF(ISERROR(VLOOKUP(R4876,SpeciesValidation!D:T,IF(ISNA(VLOOKUP(J4876,Validation!B$2:C$15,2,FALSE)),FALSE,VLOOKUP(J4876,Validation!B$2:C$15,2,FALSE)))),IF(LEN(E4876&amp;"")&gt;0,"",""),VLOOKUP(R4876,SpeciesValidation!D:T,VLOOKUP(J4876,Validation!B$2:C$15,2,FALSE),FALSE)) &amp; " " &amp; IF(ISERROR(IF(LEFT(J4876,1)="A",IF(IF(VLOOKUP(R4876,SpeciesValidation!D:W,20,FALSE)=FALSE,OR(TEXT(A4876,"MMDD")&lt;VLOOKUP(R4876,SpeciesValidation!D:W,18,FALSE),TEXT(A4876,"MMDD")&gt;VLOOKUP(R4876,SpeciesValidation!D:W,19,FALSE)),IF(TEXT(A4876,"MMDD")&lt;"0701",TEXT(A4876,"MMDD")&gt;VLOOKUP(R4876,SpeciesValidation!D:W,18,FALSE),TEXT(A4876,"MMDD")&lt;VLOOKUP(R4876,SpeciesValidation!D:W,19,FALSE))),"Date outside expected range for this species",""),"")),"",IF(LEFT(J4876,1)="A",IF(IF(VLOOKUP(R4876,SpeciesValidation!D:W,20,FALSE)=FALSE,OR(TEXT(A4876,"MMDD")&lt;VLOOKUP(R4876,SpeciesValidation!D:W,18,FALSE),TEXT(A4876,"MMDD")&gt;VLOOKUP(R4876,SpeciesValidation!D:W,19,FALSE)),IF(TEXT(A4876,"MMDD")&lt;"0701",TEXT(A4876,"MMDD")&gt;VLOOKUP(R4876,SpeciesValidation!D:W,18,FALSE),TEXT(A4876,"MMDD")&lt;VLOOKUP(R4876,SpeciesValidation!D:W,19,FALSE))),"Date outside expected range for this species",""),"")))</f>
        <v/>
      </c>
      <c r="M4876" s="127" t="str">
        <f>IF(LEN(E4876&amp;"")&gt;0,IF(ISERROR(VLOOKUP(R4876,SpeciesValidation!D:I,6,FALSE)),"",VLOOKUP(R4876,SpeciesValidation!D:I,6,FALSE)),"")</f>
        <v/>
      </c>
      <c r="Q4876" s="36" t="str">
        <f>IF(LEN(E4876&amp;"")&gt;0,IF(ISERROR(VLOOKUP(E4876,SpeciesValidation!B:G,2,FALSE)=TRUE),"",VLOOKUP(E4876,SpeciesValidation!B:G,2,FALSE)),"")</f>
        <v/>
      </c>
      <c r="R4876" s="36" t="str">
        <f>IF(LEN(E4876&amp;"")&gt;0,IF(ISERROR(VLOOKUP(E4876,SpeciesLookup!B:G,4,FALSE)=TRUE),"",VLOOKUP(E4876,SpeciesLookup!B:G,4,FALSE)),"")</f>
        <v/>
      </c>
    </row>
    <row r="4877" spans="1:18" ht="13.2" x14ac:dyDescent="0.25">
      <c r="A4877" s="72"/>
      <c r="D4877" s="11"/>
      <c r="G4877" s="128" t="str">
        <f>IF(LEN(E4877&amp;"")&gt;0,IF(ISERROR(VLOOKUP(E4877,SpeciesLookup!B:G,6,FALSE)=TRUE),"",VLOOKUP(E4877,SpeciesLookup!B:G,6,FALSE)),"")</f>
        <v/>
      </c>
      <c r="H4877" s="128" t="str">
        <f>IF(LEN(E4877&amp;"")&gt;0,IF(ISERROR(VLOOKUP(E4877,SpeciesLookup!B:G,5,FALSE)=TRUE),"",VLOOKUP(E4877,SpeciesLookup!B:G,5,FALSE)),"")</f>
        <v/>
      </c>
      <c r="I4877" s="11"/>
      <c r="J4877" s="73"/>
      <c r="K4877" s="11"/>
      <c r="L4877" s="127" t="str">
        <f>TRIM(IF(ISERROR(VLOOKUP(R4877,SpeciesValidation!D:T,IF(ISNA(VLOOKUP(J4877,Validation!B$2:C$15,2,FALSE)),FALSE,VLOOKUP(J4877,Validation!B$2:C$15,2,FALSE)))),IF(LEN(E4877&amp;"")&gt;0,"",""),VLOOKUP(R4877,SpeciesValidation!D:T,VLOOKUP(J4877,Validation!B$2:C$15,2,FALSE),FALSE)) &amp; " " &amp; IF(ISERROR(IF(LEFT(J4877,1)="A",IF(IF(VLOOKUP(R4877,SpeciesValidation!D:W,20,FALSE)=FALSE,OR(TEXT(A4877,"MMDD")&lt;VLOOKUP(R4877,SpeciesValidation!D:W,18,FALSE),TEXT(A4877,"MMDD")&gt;VLOOKUP(R4877,SpeciesValidation!D:W,19,FALSE)),IF(TEXT(A4877,"MMDD")&lt;"0701",TEXT(A4877,"MMDD")&gt;VLOOKUP(R4877,SpeciesValidation!D:W,18,FALSE),TEXT(A4877,"MMDD")&lt;VLOOKUP(R4877,SpeciesValidation!D:W,19,FALSE))),"Date outside expected range for this species",""),"")),"",IF(LEFT(J4877,1)="A",IF(IF(VLOOKUP(R4877,SpeciesValidation!D:W,20,FALSE)=FALSE,OR(TEXT(A4877,"MMDD")&lt;VLOOKUP(R4877,SpeciesValidation!D:W,18,FALSE),TEXT(A4877,"MMDD")&gt;VLOOKUP(R4877,SpeciesValidation!D:W,19,FALSE)),IF(TEXT(A4877,"MMDD")&lt;"0701",TEXT(A4877,"MMDD")&gt;VLOOKUP(R4877,SpeciesValidation!D:W,18,FALSE),TEXT(A4877,"MMDD")&lt;VLOOKUP(R4877,SpeciesValidation!D:W,19,FALSE))),"Date outside expected range for this species",""),"")))</f>
        <v/>
      </c>
      <c r="M4877" s="127" t="str">
        <f>IF(LEN(E4877&amp;"")&gt;0,IF(ISERROR(VLOOKUP(R4877,SpeciesValidation!D:I,6,FALSE)),"",VLOOKUP(R4877,SpeciesValidation!D:I,6,FALSE)),"")</f>
        <v/>
      </c>
      <c r="Q4877" s="36" t="str">
        <f>IF(LEN(E4877&amp;"")&gt;0,IF(ISERROR(VLOOKUP(E4877,SpeciesValidation!B:G,2,FALSE)=TRUE),"",VLOOKUP(E4877,SpeciesValidation!B:G,2,FALSE)),"")</f>
        <v/>
      </c>
      <c r="R4877" s="36" t="str">
        <f>IF(LEN(E4877&amp;"")&gt;0,IF(ISERROR(VLOOKUP(E4877,SpeciesLookup!B:G,4,FALSE)=TRUE),"",VLOOKUP(E4877,SpeciesLookup!B:G,4,FALSE)),"")</f>
        <v/>
      </c>
    </row>
    <row r="4878" spans="1:18" ht="13.2" x14ac:dyDescent="0.25">
      <c r="A4878" s="72"/>
      <c r="D4878" s="11"/>
      <c r="G4878" s="128" t="str">
        <f>IF(LEN(E4878&amp;"")&gt;0,IF(ISERROR(VLOOKUP(E4878,SpeciesLookup!B:G,6,FALSE)=TRUE),"",VLOOKUP(E4878,SpeciesLookup!B:G,6,FALSE)),"")</f>
        <v/>
      </c>
      <c r="H4878" s="128" t="str">
        <f>IF(LEN(E4878&amp;"")&gt;0,IF(ISERROR(VLOOKUP(E4878,SpeciesLookup!B:G,5,FALSE)=TRUE),"",VLOOKUP(E4878,SpeciesLookup!B:G,5,FALSE)),"")</f>
        <v/>
      </c>
      <c r="I4878" s="11"/>
      <c r="J4878" s="73"/>
      <c r="K4878" s="11"/>
      <c r="L4878" s="127" t="str">
        <f>TRIM(IF(ISERROR(VLOOKUP(R4878,SpeciesValidation!D:T,IF(ISNA(VLOOKUP(J4878,Validation!B$2:C$15,2,FALSE)),FALSE,VLOOKUP(J4878,Validation!B$2:C$15,2,FALSE)))),IF(LEN(E4878&amp;"")&gt;0,"",""),VLOOKUP(R4878,SpeciesValidation!D:T,VLOOKUP(J4878,Validation!B$2:C$15,2,FALSE),FALSE)) &amp; " " &amp; IF(ISERROR(IF(LEFT(J4878,1)="A",IF(IF(VLOOKUP(R4878,SpeciesValidation!D:W,20,FALSE)=FALSE,OR(TEXT(A4878,"MMDD")&lt;VLOOKUP(R4878,SpeciesValidation!D:W,18,FALSE),TEXT(A4878,"MMDD")&gt;VLOOKUP(R4878,SpeciesValidation!D:W,19,FALSE)),IF(TEXT(A4878,"MMDD")&lt;"0701",TEXT(A4878,"MMDD")&gt;VLOOKUP(R4878,SpeciesValidation!D:W,18,FALSE),TEXT(A4878,"MMDD")&lt;VLOOKUP(R4878,SpeciesValidation!D:W,19,FALSE))),"Date outside expected range for this species",""),"")),"",IF(LEFT(J4878,1)="A",IF(IF(VLOOKUP(R4878,SpeciesValidation!D:W,20,FALSE)=FALSE,OR(TEXT(A4878,"MMDD")&lt;VLOOKUP(R4878,SpeciesValidation!D:W,18,FALSE),TEXT(A4878,"MMDD")&gt;VLOOKUP(R4878,SpeciesValidation!D:W,19,FALSE)),IF(TEXT(A4878,"MMDD")&lt;"0701",TEXT(A4878,"MMDD")&gt;VLOOKUP(R4878,SpeciesValidation!D:W,18,FALSE),TEXT(A4878,"MMDD")&lt;VLOOKUP(R4878,SpeciesValidation!D:W,19,FALSE))),"Date outside expected range for this species",""),"")))</f>
        <v/>
      </c>
      <c r="M4878" s="127" t="str">
        <f>IF(LEN(E4878&amp;"")&gt;0,IF(ISERROR(VLOOKUP(R4878,SpeciesValidation!D:I,6,FALSE)),"",VLOOKUP(R4878,SpeciesValidation!D:I,6,FALSE)),"")</f>
        <v/>
      </c>
      <c r="Q4878" s="36" t="str">
        <f>IF(LEN(E4878&amp;"")&gt;0,IF(ISERROR(VLOOKUP(E4878,SpeciesValidation!B:G,2,FALSE)=TRUE),"",VLOOKUP(E4878,SpeciesValidation!B:G,2,FALSE)),"")</f>
        <v/>
      </c>
      <c r="R4878" s="36" t="str">
        <f>IF(LEN(E4878&amp;"")&gt;0,IF(ISERROR(VLOOKUP(E4878,SpeciesLookup!B:G,4,FALSE)=TRUE),"",VLOOKUP(E4878,SpeciesLookup!B:G,4,FALSE)),"")</f>
        <v/>
      </c>
    </row>
    <row r="4879" spans="1:18" ht="13.2" x14ac:dyDescent="0.25">
      <c r="A4879" s="72"/>
      <c r="D4879" s="11"/>
      <c r="G4879" s="128" t="str">
        <f>IF(LEN(E4879&amp;"")&gt;0,IF(ISERROR(VLOOKUP(E4879,SpeciesLookup!B:G,6,FALSE)=TRUE),"",VLOOKUP(E4879,SpeciesLookup!B:G,6,FALSE)),"")</f>
        <v/>
      </c>
      <c r="H4879" s="128" t="str">
        <f>IF(LEN(E4879&amp;"")&gt;0,IF(ISERROR(VLOOKUP(E4879,SpeciesLookup!B:G,5,FALSE)=TRUE),"",VLOOKUP(E4879,SpeciesLookup!B:G,5,FALSE)),"")</f>
        <v/>
      </c>
      <c r="I4879" s="11"/>
      <c r="J4879" s="73"/>
      <c r="K4879" s="11"/>
      <c r="L4879" s="127" t="str">
        <f>TRIM(IF(ISERROR(VLOOKUP(R4879,SpeciesValidation!D:T,IF(ISNA(VLOOKUP(J4879,Validation!B$2:C$15,2,FALSE)),FALSE,VLOOKUP(J4879,Validation!B$2:C$15,2,FALSE)))),IF(LEN(E4879&amp;"")&gt;0,"",""),VLOOKUP(R4879,SpeciesValidation!D:T,VLOOKUP(J4879,Validation!B$2:C$15,2,FALSE),FALSE)) &amp; " " &amp; IF(ISERROR(IF(LEFT(J4879,1)="A",IF(IF(VLOOKUP(R4879,SpeciesValidation!D:W,20,FALSE)=FALSE,OR(TEXT(A4879,"MMDD")&lt;VLOOKUP(R4879,SpeciesValidation!D:W,18,FALSE),TEXT(A4879,"MMDD")&gt;VLOOKUP(R4879,SpeciesValidation!D:W,19,FALSE)),IF(TEXT(A4879,"MMDD")&lt;"0701",TEXT(A4879,"MMDD")&gt;VLOOKUP(R4879,SpeciesValidation!D:W,18,FALSE),TEXT(A4879,"MMDD")&lt;VLOOKUP(R4879,SpeciesValidation!D:W,19,FALSE))),"Date outside expected range for this species",""),"")),"",IF(LEFT(J4879,1)="A",IF(IF(VLOOKUP(R4879,SpeciesValidation!D:W,20,FALSE)=FALSE,OR(TEXT(A4879,"MMDD")&lt;VLOOKUP(R4879,SpeciesValidation!D:W,18,FALSE),TEXT(A4879,"MMDD")&gt;VLOOKUP(R4879,SpeciesValidation!D:W,19,FALSE)),IF(TEXT(A4879,"MMDD")&lt;"0701",TEXT(A4879,"MMDD")&gt;VLOOKUP(R4879,SpeciesValidation!D:W,18,FALSE),TEXT(A4879,"MMDD")&lt;VLOOKUP(R4879,SpeciesValidation!D:W,19,FALSE))),"Date outside expected range for this species",""),"")))</f>
        <v/>
      </c>
      <c r="M4879" s="127" t="str">
        <f>IF(LEN(E4879&amp;"")&gt;0,IF(ISERROR(VLOOKUP(R4879,SpeciesValidation!D:I,6,FALSE)),"",VLOOKUP(R4879,SpeciesValidation!D:I,6,FALSE)),"")</f>
        <v/>
      </c>
      <c r="Q4879" s="36" t="str">
        <f>IF(LEN(E4879&amp;"")&gt;0,IF(ISERROR(VLOOKUP(E4879,SpeciesValidation!B:G,2,FALSE)=TRUE),"",VLOOKUP(E4879,SpeciesValidation!B:G,2,FALSE)),"")</f>
        <v/>
      </c>
      <c r="R4879" s="36" t="str">
        <f>IF(LEN(E4879&amp;"")&gt;0,IF(ISERROR(VLOOKUP(E4879,SpeciesLookup!B:G,4,FALSE)=TRUE),"",VLOOKUP(E4879,SpeciesLookup!B:G,4,FALSE)),"")</f>
        <v/>
      </c>
    </row>
    <row r="4880" spans="1:18" ht="13.2" x14ac:dyDescent="0.25">
      <c r="A4880" s="72"/>
      <c r="D4880" s="11"/>
      <c r="G4880" s="128" t="str">
        <f>IF(LEN(E4880&amp;"")&gt;0,IF(ISERROR(VLOOKUP(E4880,SpeciesLookup!B:G,6,FALSE)=TRUE),"",VLOOKUP(E4880,SpeciesLookup!B:G,6,FALSE)),"")</f>
        <v/>
      </c>
      <c r="H4880" s="128" t="str">
        <f>IF(LEN(E4880&amp;"")&gt;0,IF(ISERROR(VLOOKUP(E4880,SpeciesLookup!B:G,5,FALSE)=TRUE),"",VLOOKUP(E4880,SpeciesLookup!B:G,5,FALSE)),"")</f>
        <v/>
      </c>
      <c r="I4880" s="11"/>
      <c r="J4880" s="73"/>
      <c r="K4880" s="11"/>
      <c r="L4880" s="127" t="str">
        <f>TRIM(IF(ISERROR(VLOOKUP(R4880,SpeciesValidation!D:T,IF(ISNA(VLOOKUP(J4880,Validation!B$2:C$15,2,FALSE)),FALSE,VLOOKUP(J4880,Validation!B$2:C$15,2,FALSE)))),IF(LEN(E4880&amp;"")&gt;0,"",""),VLOOKUP(R4880,SpeciesValidation!D:T,VLOOKUP(J4880,Validation!B$2:C$15,2,FALSE),FALSE)) &amp; " " &amp; IF(ISERROR(IF(LEFT(J4880,1)="A",IF(IF(VLOOKUP(R4880,SpeciesValidation!D:W,20,FALSE)=FALSE,OR(TEXT(A4880,"MMDD")&lt;VLOOKUP(R4880,SpeciesValidation!D:W,18,FALSE),TEXT(A4880,"MMDD")&gt;VLOOKUP(R4880,SpeciesValidation!D:W,19,FALSE)),IF(TEXT(A4880,"MMDD")&lt;"0701",TEXT(A4880,"MMDD")&gt;VLOOKUP(R4880,SpeciesValidation!D:W,18,FALSE),TEXT(A4880,"MMDD")&lt;VLOOKUP(R4880,SpeciesValidation!D:W,19,FALSE))),"Date outside expected range for this species",""),"")),"",IF(LEFT(J4880,1)="A",IF(IF(VLOOKUP(R4880,SpeciesValidation!D:W,20,FALSE)=FALSE,OR(TEXT(A4880,"MMDD")&lt;VLOOKUP(R4880,SpeciesValidation!D:W,18,FALSE),TEXT(A4880,"MMDD")&gt;VLOOKUP(R4880,SpeciesValidation!D:W,19,FALSE)),IF(TEXT(A4880,"MMDD")&lt;"0701",TEXT(A4880,"MMDD")&gt;VLOOKUP(R4880,SpeciesValidation!D:W,18,FALSE),TEXT(A4880,"MMDD")&lt;VLOOKUP(R4880,SpeciesValidation!D:W,19,FALSE))),"Date outside expected range for this species",""),"")))</f>
        <v/>
      </c>
      <c r="M4880" s="127" t="str">
        <f>IF(LEN(E4880&amp;"")&gt;0,IF(ISERROR(VLOOKUP(R4880,SpeciesValidation!D:I,6,FALSE)),"",VLOOKUP(R4880,SpeciesValidation!D:I,6,FALSE)),"")</f>
        <v/>
      </c>
      <c r="Q4880" s="36" t="str">
        <f>IF(LEN(E4880&amp;"")&gt;0,IF(ISERROR(VLOOKUP(E4880,SpeciesValidation!B:G,2,FALSE)=TRUE),"",VLOOKUP(E4880,SpeciesValidation!B:G,2,FALSE)),"")</f>
        <v/>
      </c>
      <c r="R4880" s="36" t="str">
        <f>IF(LEN(E4880&amp;"")&gt;0,IF(ISERROR(VLOOKUP(E4880,SpeciesLookup!B:G,4,FALSE)=TRUE),"",VLOOKUP(E4880,SpeciesLookup!B:G,4,FALSE)),"")</f>
        <v/>
      </c>
    </row>
    <row r="4881" spans="1:18" ht="13.2" x14ac:dyDescent="0.25">
      <c r="A4881" s="72"/>
      <c r="D4881" s="11"/>
      <c r="G4881" s="128" t="str">
        <f>IF(LEN(E4881&amp;"")&gt;0,IF(ISERROR(VLOOKUP(E4881,SpeciesLookup!B:G,6,FALSE)=TRUE),"",VLOOKUP(E4881,SpeciesLookup!B:G,6,FALSE)),"")</f>
        <v/>
      </c>
      <c r="H4881" s="128" t="str">
        <f>IF(LEN(E4881&amp;"")&gt;0,IF(ISERROR(VLOOKUP(E4881,SpeciesLookup!B:G,5,FALSE)=TRUE),"",VLOOKUP(E4881,SpeciesLookup!B:G,5,FALSE)),"")</f>
        <v/>
      </c>
      <c r="I4881" s="11"/>
      <c r="J4881" s="73"/>
      <c r="K4881" s="11"/>
      <c r="L4881" s="127" t="str">
        <f>TRIM(IF(ISERROR(VLOOKUP(R4881,SpeciesValidation!D:T,IF(ISNA(VLOOKUP(J4881,Validation!B$2:C$15,2,FALSE)),FALSE,VLOOKUP(J4881,Validation!B$2:C$15,2,FALSE)))),IF(LEN(E4881&amp;"")&gt;0,"",""),VLOOKUP(R4881,SpeciesValidation!D:T,VLOOKUP(J4881,Validation!B$2:C$15,2,FALSE),FALSE)) &amp; " " &amp; IF(ISERROR(IF(LEFT(J4881,1)="A",IF(IF(VLOOKUP(R4881,SpeciesValidation!D:W,20,FALSE)=FALSE,OR(TEXT(A4881,"MMDD")&lt;VLOOKUP(R4881,SpeciesValidation!D:W,18,FALSE),TEXT(A4881,"MMDD")&gt;VLOOKUP(R4881,SpeciesValidation!D:W,19,FALSE)),IF(TEXT(A4881,"MMDD")&lt;"0701",TEXT(A4881,"MMDD")&gt;VLOOKUP(R4881,SpeciesValidation!D:W,18,FALSE),TEXT(A4881,"MMDD")&lt;VLOOKUP(R4881,SpeciesValidation!D:W,19,FALSE))),"Date outside expected range for this species",""),"")),"",IF(LEFT(J4881,1)="A",IF(IF(VLOOKUP(R4881,SpeciesValidation!D:W,20,FALSE)=FALSE,OR(TEXT(A4881,"MMDD")&lt;VLOOKUP(R4881,SpeciesValidation!D:W,18,FALSE),TEXT(A4881,"MMDD")&gt;VLOOKUP(R4881,SpeciesValidation!D:W,19,FALSE)),IF(TEXT(A4881,"MMDD")&lt;"0701",TEXT(A4881,"MMDD")&gt;VLOOKUP(R4881,SpeciesValidation!D:W,18,FALSE),TEXT(A4881,"MMDD")&lt;VLOOKUP(R4881,SpeciesValidation!D:W,19,FALSE))),"Date outside expected range for this species",""),"")))</f>
        <v/>
      </c>
      <c r="M4881" s="127" t="str">
        <f>IF(LEN(E4881&amp;"")&gt;0,IF(ISERROR(VLOOKUP(R4881,SpeciesValidation!D:I,6,FALSE)),"",VLOOKUP(R4881,SpeciesValidation!D:I,6,FALSE)),"")</f>
        <v/>
      </c>
      <c r="Q4881" s="36" t="str">
        <f>IF(LEN(E4881&amp;"")&gt;0,IF(ISERROR(VLOOKUP(E4881,SpeciesValidation!B:G,2,FALSE)=TRUE),"",VLOOKUP(E4881,SpeciesValidation!B:G,2,FALSE)),"")</f>
        <v/>
      </c>
      <c r="R4881" s="36" t="str">
        <f>IF(LEN(E4881&amp;"")&gt;0,IF(ISERROR(VLOOKUP(E4881,SpeciesLookup!B:G,4,FALSE)=TRUE),"",VLOOKUP(E4881,SpeciesLookup!B:G,4,FALSE)),"")</f>
        <v/>
      </c>
    </row>
    <row r="4882" spans="1:18" ht="13.2" x14ac:dyDescent="0.25">
      <c r="A4882" s="72"/>
      <c r="D4882" s="11"/>
      <c r="G4882" s="128" t="str">
        <f>IF(LEN(E4882&amp;"")&gt;0,IF(ISERROR(VLOOKUP(E4882,SpeciesLookup!B:G,6,FALSE)=TRUE),"",VLOOKUP(E4882,SpeciesLookup!B:G,6,FALSE)),"")</f>
        <v/>
      </c>
      <c r="H4882" s="128" t="str">
        <f>IF(LEN(E4882&amp;"")&gt;0,IF(ISERROR(VLOOKUP(E4882,SpeciesLookup!B:G,5,FALSE)=TRUE),"",VLOOKUP(E4882,SpeciesLookup!B:G,5,FALSE)),"")</f>
        <v/>
      </c>
      <c r="I4882" s="11"/>
      <c r="J4882" s="73"/>
      <c r="K4882" s="11"/>
      <c r="L4882" s="127" t="str">
        <f>TRIM(IF(ISERROR(VLOOKUP(R4882,SpeciesValidation!D:T,IF(ISNA(VLOOKUP(J4882,Validation!B$2:C$15,2,FALSE)),FALSE,VLOOKUP(J4882,Validation!B$2:C$15,2,FALSE)))),IF(LEN(E4882&amp;"")&gt;0,"",""),VLOOKUP(R4882,SpeciesValidation!D:T,VLOOKUP(J4882,Validation!B$2:C$15,2,FALSE),FALSE)) &amp; " " &amp; IF(ISERROR(IF(LEFT(J4882,1)="A",IF(IF(VLOOKUP(R4882,SpeciesValidation!D:W,20,FALSE)=FALSE,OR(TEXT(A4882,"MMDD")&lt;VLOOKUP(R4882,SpeciesValidation!D:W,18,FALSE),TEXT(A4882,"MMDD")&gt;VLOOKUP(R4882,SpeciesValidation!D:W,19,FALSE)),IF(TEXT(A4882,"MMDD")&lt;"0701",TEXT(A4882,"MMDD")&gt;VLOOKUP(R4882,SpeciesValidation!D:W,18,FALSE),TEXT(A4882,"MMDD")&lt;VLOOKUP(R4882,SpeciesValidation!D:W,19,FALSE))),"Date outside expected range for this species",""),"")),"",IF(LEFT(J4882,1)="A",IF(IF(VLOOKUP(R4882,SpeciesValidation!D:W,20,FALSE)=FALSE,OR(TEXT(A4882,"MMDD")&lt;VLOOKUP(R4882,SpeciesValidation!D:W,18,FALSE),TEXT(A4882,"MMDD")&gt;VLOOKUP(R4882,SpeciesValidation!D:W,19,FALSE)),IF(TEXT(A4882,"MMDD")&lt;"0701",TEXT(A4882,"MMDD")&gt;VLOOKUP(R4882,SpeciesValidation!D:W,18,FALSE),TEXT(A4882,"MMDD")&lt;VLOOKUP(R4882,SpeciesValidation!D:W,19,FALSE))),"Date outside expected range for this species",""),"")))</f>
        <v/>
      </c>
      <c r="M4882" s="127" t="str">
        <f>IF(LEN(E4882&amp;"")&gt;0,IF(ISERROR(VLOOKUP(R4882,SpeciesValidation!D:I,6,FALSE)),"",VLOOKUP(R4882,SpeciesValidation!D:I,6,FALSE)),"")</f>
        <v/>
      </c>
      <c r="Q4882" s="36" t="str">
        <f>IF(LEN(E4882&amp;"")&gt;0,IF(ISERROR(VLOOKUP(E4882,SpeciesValidation!B:G,2,FALSE)=TRUE),"",VLOOKUP(E4882,SpeciesValidation!B:G,2,FALSE)),"")</f>
        <v/>
      </c>
      <c r="R4882" s="36" t="str">
        <f>IF(LEN(E4882&amp;"")&gt;0,IF(ISERROR(VLOOKUP(E4882,SpeciesLookup!B:G,4,FALSE)=TRUE),"",VLOOKUP(E4882,SpeciesLookup!B:G,4,FALSE)),"")</f>
        <v/>
      </c>
    </row>
    <row r="4883" spans="1:18" ht="13.2" x14ac:dyDescent="0.25">
      <c r="A4883" s="72"/>
      <c r="D4883" s="11"/>
      <c r="G4883" s="128" t="str">
        <f>IF(LEN(E4883&amp;"")&gt;0,IF(ISERROR(VLOOKUP(E4883,SpeciesLookup!B:G,6,FALSE)=TRUE),"",VLOOKUP(E4883,SpeciesLookup!B:G,6,FALSE)),"")</f>
        <v/>
      </c>
      <c r="H4883" s="128" t="str">
        <f>IF(LEN(E4883&amp;"")&gt;0,IF(ISERROR(VLOOKUP(E4883,SpeciesLookup!B:G,5,FALSE)=TRUE),"",VLOOKUP(E4883,SpeciesLookup!B:G,5,FALSE)),"")</f>
        <v/>
      </c>
      <c r="I4883" s="11"/>
      <c r="J4883" s="73"/>
      <c r="K4883" s="11"/>
      <c r="L4883" s="127" t="str">
        <f>TRIM(IF(ISERROR(VLOOKUP(R4883,SpeciesValidation!D:T,IF(ISNA(VLOOKUP(J4883,Validation!B$2:C$15,2,FALSE)),FALSE,VLOOKUP(J4883,Validation!B$2:C$15,2,FALSE)))),IF(LEN(E4883&amp;"")&gt;0,"",""),VLOOKUP(R4883,SpeciesValidation!D:T,VLOOKUP(J4883,Validation!B$2:C$15,2,FALSE),FALSE)) &amp; " " &amp; IF(ISERROR(IF(LEFT(J4883,1)="A",IF(IF(VLOOKUP(R4883,SpeciesValidation!D:W,20,FALSE)=FALSE,OR(TEXT(A4883,"MMDD")&lt;VLOOKUP(R4883,SpeciesValidation!D:W,18,FALSE),TEXT(A4883,"MMDD")&gt;VLOOKUP(R4883,SpeciesValidation!D:W,19,FALSE)),IF(TEXT(A4883,"MMDD")&lt;"0701",TEXT(A4883,"MMDD")&gt;VLOOKUP(R4883,SpeciesValidation!D:W,18,FALSE),TEXT(A4883,"MMDD")&lt;VLOOKUP(R4883,SpeciesValidation!D:W,19,FALSE))),"Date outside expected range for this species",""),"")),"",IF(LEFT(J4883,1)="A",IF(IF(VLOOKUP(R4883,SpeciesValidation!D:W,20,FALSE)=FALSE,OR(TEXT(A4883,"MMDD")&lt;VLOOKUP(R4883,SpeciesValidation!D:W,18,FALSE),TEXT(A4883,"MMDD")&gt;VLOOKUP(R4883,SpeciesValidation!D:W,19,FALSE)),IF(TEXT(A4883,"MMDD")&lt;"0701",TEXT(A4883,"MMDD")&gt;VLOOKUP(R4883,SpeciesValidation!D:W,18,FALSE),TEXT(A4883,"MMDD")&lt;VLOOKUP(R4883,SpeciesValidation!D:W,19,FALSE))),"Date outside expected range for this species",""),"")))</f>
        <v/>
      </c>
      <c r="M4883" s="127" t="str">
        <f>IF(LEN(E4883&amp;"")&gt;0,IF(ISERROR(VLOOKUP(R4883,SpeciesValidation!D:I,6,FALSE)),"",VLOOKUP(R4883,SpeciesValidation!D:I,6,FALSE)),"")</f>
        <v/>
      </c>
      <c r="Q4883" s="36" t="str">
        <f>IF(LEN(E4883&amp;"")&gt;0,IF(ISERROR(VLOOKUP(E4883,SpeciesValidation!B:G,2,FALSE)=TRUE),"",VLOOKUP(E4883,SpeciesValidation!B:G,2,FALSE)),"")</f>
        <v/>
      </c>
      <c r="R4883" s="36" t="str">
        <f>IF(LEN(E4883&amp;"")&gt;0,IF(ISERROR(VLOOKUP(E4883,SpeciesLookup!B:G,4,FALSE)=TRUE),"",VLOOKUP(E4883,SpeciesLookup!B:G,4,FALSE)),"")</f>
        <v/>
      </c>
    </row>
    <row r="4884" spans="1:18" ht="13.2" x14ac:dyDescent="0.25">
      <c r="A4884" s="72"/>
      <c r="D4884" s="11"/>
      <c r="G4884" s="128" t="str">
        <f>IF(LEN(E4884&amp;"")&gt;0,IF(ISERROR(VLOOKUP(E4884,SpeciesLookup!B:G,6,FALSE)=TRUE),"",VLOOKUP(E4884,SpeciesLookup!B:G,6,FALSE)),"")</f>
        <v/>
      </c>
      <c r="H4884" s="128" t="str">
        <f>IF(LEN(E4884&amp;"")&gt;0,IF(ISERROR(VLOOKUP(E4884,SpeciesLookup!B:G,5,FALSE)=TRUE),"",VLOOKUP(E4884,SpeciesLookup!B:G,5,FALSE)),"")</f>
        <v/>
      </c>
      <c r="I4884" s="11"/>
      <c r="J4884" s="73"/>
      <c r="K4884" s="11"/>
      <c r="L4884" s="127" t="str">
        <f>TRIM(IF(ISERROR(VLOOKUP(R4884,SpeciesValidation!D:T,IF(ISNA(VLOOKUP(J4884,Validation!B$2:C$15,2,FALSE)),FALSE,VLOOKUP(J4884,Validation!B$2:C$15,2,FALSE)))),IF(LEN(E4884&amp;"")&gt;0,"",""),VLOOKUP(R4884,SpeciesValidation!D:T,VLOOKUP(J4884,Validation!B$2:C$15,2,FALSE),FALSE)) &amp; " " &amp; IF(ISERROR(IF(LEFT(J4884,1)="A",IF(IF(VLOOKUP(R4884,SpeciesValidation!D:W,20,FALSE)=FALSE,OR(TEXT(A4884,"MMDD")&lt;VLOOKUP(R4884,SpeciesValidation!D:W,18,FALSE),TEXT(A4884,"MMDD")&gt;VLOOKUP(R4884,SpeciesValidation!D:W,19,FALSE)),IF(TEXT(A4884,"MMDD")&lt;"0701",TEXT(A4884,"MMDD")&gt;VLOOKUP(R4884,SpeciesValidation!D:W,18,FALSE),TEXT(A4884,"MMDD")&lt;VLOOKUP(R4884,SpeciesValidation!D:W,19,FALSE))),"Date outside expected range for this species",""),"")),"",IF(LEFT(J4884,1)="A",IF(IF(VLOOKUP(R4884,SpeciesValidation!D:W,20,FALSE)=FALSE,OR(TEXT(A4884,"MMDD")&lt;VLOOKUP(R4884,SpeciesValidation!D:W,18,FALSE),TEXT(A4884,"MMDD")&gt;VLOOKUP(R4884,SpeciesValidation!D:W,19,FALSE)),IF(TEXT(A4884,"MMDD")&lt;"0701",TEXT(A4884,"MMDD")&gt;VLOOKUP(R4884,SpeciesValidation!D:W,18,FALSE),TEXT(A4884,"MMDD")&lt;VLOOKUP(R4884,SpeciesValidation!D:W,19,FALSE))),"Date outside expected range for this species",""),"")))</f>
        <v/>
      </c>
      <c r="M4884" s="127" t="str">
        <f>IF(LEN(E4884&amp;"")&gt;0,IF(ISERROR(VLOOKUP(R4884,SpeciesValidation!D:I,6,FALSE)),"",VLOOKUP(R4884,SpeciesValidation!D:I,6,FALSE)),"")</f>
        <v/>
      </c>
      <c r="Q4884" s="36" t="str">
        <f>IF(LEN(E4884&amp;"")&gt;0,IF(ISERROR(VLOOKUP(E4884,SpeciesValidation!B:G,2,FALSE)=TRUE),"",VLOOKUP(E4884,SpeciesValidation!B:G,2,FALSE)),"")</f>
        <v/>
      </c>
      <c r="R4884" s="36" t="str">
        <f>IF(LEN(E4884&amp;"")&gt;0,IF(ISERROR(VLOOKUP(E4884,SpeciesLookup!B:G,4,FALSE)=TRUE),"",VLOOKUP(E4884,SpeciesLookup!B:G,4,FALSE)),"")</f>
        <v/>
      </c>
    </row>
    <row r="4885" spans="1:18" ht="13.2" x14ac:dyDescent="0.25">
      <c r="A4885" s="72"/>
      <c r="D4885" s="11"/>
      <c r="G4885" s="128" t="str">
        <f>IF(LEN(E4885&amp;"")&gt;0,IF(ISERROR(VLOOKUP(E4885,SpeciesLookup!B:G,6,FALSE)=TRUE),"",VLOOKUP(E4885,SpeciesLookup!B:G,6,FALSE)),"")</f>
        <v/>
      </c>
      <c r="H4885" s="128" t="str">
        <f>IF(LEN(E4885&amp;"")&gt;0,IF(ISERROR(VLOOKUP(E4885,SpeciesLookup!B:G,5,FALSE)=TRUE),"",VLOOKUP(E4885,SpeciesLookup!B:G,5,FALSE)),"")</f>
        <v/>
      </c>
      <c r="I4885" s="11"/>
      <c r="J4885" s="73"/>
      <c r="K4885" s="11"/>
      <c r="L4885" s="127" t="str">
        <f>TRIM(IF(ISERROR(VLOOKUP(R4885,SpeciesValidation!D:T,IF(ISNA(VLOOKUP(J4885,Validation!B$2:C$15,2,FALSE)),FALSE,VLOOKUP(J4885,Validation!B$2:C$15,2,FALSE)))),IF(LEN(E4885&amp;"")&gt;0,"",""),VLOOKUP(R4885,SpeciesValidation!D:T,VLOOKUP(J4885,Validation!B$2:C$15,2,FALSE),FALSE)) &amp; " " &amp; IF(ISERROR(IF(LEFT(J4885,1)="A",IF(IF(VLOOKUP(R4885,SpeciesValidation!D:W,20,FALSE)=FALSE,OR(TEXT(A4885,"MMDD")&lt;VLOOKUP(R4885,SpeciesValidation!D:W,18,FALSE),TEXT(A4885,"MMDD")&gt;VLOOKUP(R4885,SpeciesValidation!D:W,19,FALSE)),IF(TEXT(A4885,"MMDD")&lt;"0701",TEXT(A4885,"MMDD")&gt;VLOOKUP(R4885,SpeciesValidation!D:W,18,FALSE),TEXT(A4885,"MMDD")&lt;VLOOKUP(R4885,SpeciesValidation!D:W,19,FALSE))),"Date outside expected range for this species",""),"")),"",IF(LEFT(J4885,1)="A",IF(IF(VLOOKUP(R4885,SpeciesValidation!D:W,20,FALSE)=FALSE,OR(TEXT(A4885,"MMDD")&lt;VLOOKUP(R4885,SpeciesValidation!D:W,18,FALSE),TEXT(A4885,"MMDD")&gt;VLOOKUP(R4885,SpeciesValidation!D:W,19,FALSE)),IF(TEXT(A4885,"MMDD")&lt;"0701",TEXT(A4885,"MMDD")&gt;VLOOKUP(R4885,SpeciesValidation!D:W,18,FALSE),TEXT(A4885,"MMDD")&lt;VLOOKUP(R4885,SpeciesValidation!D:W,19,FALSE))),"Date outside expected range for this species",""),"")))</f>
        <v/>
      </c>
      <c r="M4885" s="127" t="str">
        <f>IF(LEN(E4885&amp;"")&gt;0,IF(ISERROR(VLOOKUP(R4885,SpeciesValidation!D:I,6,FALSE)),"",VLOOKUP(R4885,SpeciesValidation!D:I,6,FALSE)),"")</f>
        <v/>
      </c>
      <c r="Q4885" s="36" t="str">
        <f>IF(LEN(E4885&amp;"")&gt;0,IF(ISERROR(VLOOKUP(E4885,SpeciesValidation!B:G,2,FALSE)=TRUE),"",VLOOKUP(E4885,SpeciesValidation!B:G,2,FALSE)),"")</f>
        <v/>
      </c>
      <c r="R4885" s="36" t="str">
        <f>IF(LEN(E4885&amp;"")&gt;0,IF(ISERROR(VLOOKUP(E4885,SpeciesLookup!B:G,4,FALSE)=TRUE),"",VLOOKUP(E4885,SpeciesLookup!B:G,4,FALSE)),"")</f>
        <v/>
      </c>
    </row>
    <row r="4886" spans="1:18" ht="13.2" x14ac:dyDescent="0.25">
      <c r="A4886" s="72"/>
      <c r="D4886" s="11"/>
      <c r="G4886" s="128" t="str">
        <f>IF(LEN(E4886&amp;"")&gt;0,IF(ISERROR(VLOOKUP(E4886,SpeciesLookup!B:G,6,FALSE)=TRUE),"",VLOOKUP(E4886,SpeciesLookup!B:G,6,FALSE)),"")</f>
        <v/>
      </c>
      <c r="H4886" s="128" t="str">
        <f>IF(LEN(E4886&amp;"")&gt;0,IF(ISERROR(VLOOKUP(E4886,SpeciesLookup!B:G,5,FALSE)=TRUE),"",VLOOKUP(E4886,SpeciesLookup!B:G,5,FALSE)),"")</f>
        <v/>
      </c>
      <c r="I4886" s="11"/>
      <c r="J4886" s="73"/>
      <c r="K4886" s="11"/>
      <c r="L4886" s="127" t="str">
        <f>TRIM(IF(ISERROR(VLOOKUP(R4886,SpeciesValidation!D:T,IF(ISNA(VLOOKUP(J4886,Validation!B$2:C$15,2,FALSE)),FALSE,VLOOKUP(J4886,Validation!B$2:C$15,2,FALSE)))),IF(LEN(E4886&amp;"")&gt;0,"",""),VLOOKUP(R4886,SpeciesValidation!D:T,VLOOKUP(J4886,Validation!B$2:C$15,2,FALSE),FALSE)) &amp; " " &amp; IF(ISERROR(IF(LEFT(J4886,1)="A",IF(IF(VLOOKUP(R4886,SpeciesValidation!D:W,20,FALSE)=FALSE,OR(TEXT(A4886,"MMDD")&lt;VLOOKUP(R4886,SpeciesValidation!D:W,18,FALSE),TEXT(A4886,"MMDD")&gt;VLOOKUP(R4886,SpeciesValidation!D:W,19,FALSE)),IF(TEXT(A4886,"MMDD")&lt;"0701",TEXT(A4886,"MMDD")&gt;VLOOKUP(R4886,SpeciesValidation!D:W,18,FALSE),TEXT(A4886,"MMDD")&lt;VLOOKUP(R4886,SpeciesValidation!D:W,19,FALSE))),"Date outside expected range for this species",""),"")),"",IF(LEFT(J4886,1)="A",IF(IF(VLOOKUP(R4886,SpeciesValidation!D:W,20,FALSE)=FALSE,OR(TEXT(A4886,"MMDD")&lt;VLOOKUP(R4886,SpeciesValidation!D:W,18,FALSE),TEXT(A4886,"MMDD")&gt;VLOOKUP(R4886,SpeciesValidation!D:W,19,FALSE)),IF(TEXT(A4886,"MMDD")&lt;"0701",TEXT(A4886,"MMDD")&gt;VLOOKUP(R4886,SpeciesValidation!D:W,18,FALSE),TEXT(A4886,"MMDD")&lt;VLOOKUP(R4886,SpeciesValidation!D:W,19,FALSE))),"Date outside expected range for this species",""),"")))</f>
        <v/>
      </c>
      <c r="M4886" s="127" t="str">
        <f>IF(LEN(E4886&amp;"")&gt;0,IF(ISERROR(VLOOKUP(R4886,SpeciesValidation!D:I,6,FALSE)),"",VLOOKUP(R4886,SpeciesValidation!D:I,6,FALSE)),"")</f>
        <v/>
      </c>
      <c r="Q4886" s="36" t="str">
        <f>IF(LEN(E4886&amp;"")&gt;0,IF(ISERROR(VLOOKUP(E4886,SpeciesValidation!B:G,2,FALSE)=TRUE),"",VLOOKUP(E4886,SpeciesValidation!B:G,2,FALSE)),"")</f>
        <v/>
      </c>
      <c r="R4886" s="36" t="str">
        <f>IF(LEN(E4886&amp;"")&gt;0,IF(ISERROR(VLOOKUP(E4886,SpeciesLookup!B:G,4,FALSE)=TRUE),"",VLOOKUP(E4886,SpeciesLookup!B:G,4,FALSE)),"")</f>
        <v/>
      </c>
    </row>
    <row r="4887" spans="1:18" ht="13.2" x14ac:dyDescent="0.25">
      <c r="A4887" s="72"/>
      <c r="D4887" s="11"/>
      <c r="G4887" s="128" t="str">
        <f>IF(LEN(E4887&amp;"")&gt;0,IF(ISERROR(VLOOKUP(E4887,SpeciesLookup!B:G,6,FALSE)=TRUE),"",VLOOKUP(E4887,SpeciesLookup!B:G,6,FALSE)),"")</f>
        <v/>
      </c>
      <c r="H4887" s="128" t="str">
        <f>IF(LEN(E4887&amp;"")&gt;0,IF(ISERROR(VLOOKUP(E4887,SpeciesLookup!B:G,5,FALSE)=TRUE),"",VLOOKUP(E4887,SpeciesLookup!B:G,5,FALSE)),"")</f>
        <v/>
      </c>
      <c r="I4887" s="11"/>
      <c r="J4887" s="73"/>
      <c r="K4887" s="11"/>
      <c r="L4887" s="127" t="str">
        <f>TRIM(IF(ISERROR(VLOOKUP(R4887,SpeciesValidation!D:T,IF(ISNA(VLOOKUP(J4887,Validation!B$2:C$15,2,FALSE)),FALSE,VLOOKUP(J4887,Validation!B$2:C$15,2,FALSE)))),IF(LEN(E4887&amp;"")&gt;0,"",""),VLOOKUP(R4887,SpeciesValidation!D:T,VLOOKUP(J4887,Validation!B$2:C$15,2,FALSE),FALSE)) &amp; " " &amp; IF(ISERROR(IF(LEFT(J4887,1)="A",IF(IF(VLOOKUP(R4887,SpeciesValidation!D:W,20,FALSE)=FALSE,OR(TEXT(A4887,"MMDD")&lt;VLOOKUP(R4887,SpeciesValidation!D:W,18,FALSE),TEXT(A4887,"MMDD")&gt;VLOOKUP(R4887,SpeciesValidation!D:W,19,FALSE)),IF(TEXT(A4887,"MMDD")&lt;"0701",TEXT(A4887,"MMDD")&gt;VLOOKUP(R4887,SpeciesValidation!D:W,18,FALSE),TEXT(A4887,"MMDD")&lt;VLOOKUP(R4887,SpeciesValidation!D:W,19,FALSE))),"Date outside expected range for this species",""),"")),"",IF(LEFT(J4887,1)="A",IF(IF(VLOOKUP(R4887,SpeciesValidation!D:W,20,FALSE)=FALSE,OR(TEXT(A4887,"MMDD")&lt;VLOOKUP(R4887,SpeciesValidation!D:W,18,FALSE),TEXT(A4887,"MMDD")&gt;VLOOKUP(R4887,SpeciesValidation!D:W,19,FALSE)),IF(TEXT(A4887,"MMDD")&lt;"0701",TEXT(A4887,"MMDD")&gt;VLOOKUP(R4887,SpeciesValidation!D:W,18,FALSE),TEXT(A4887,"MMDD")&lt;VLOOKUP(R4887,SpeciesValidation!D:W,19,FALSE))),"Date outside expected range for this species",""),"")))</f>
        <v/>
      </c>
      <c r="M4887" s="127" t="str">
        <f>IF(LEN(E4887&amp;"")&gt;0,IF(ISERROR(VLOOKUP(R4887,SpeciesValidation!D:I,6,FALSE)),"",VLOOKUP(R4887,SpeciesValidation!D:I,6,FALSE)),"")</f>
        <v/>
      </c>
      <c r="Q4887" s="36" t="str">
        <f>IF(LEN(E4887&amp;"")&gt;0,IF(ISERROR(VLOOKUP(E4887,SpeciesValidation!B:G,2,FALSE)=TRUE),"",VLOOKUP(E4887,SpeciesValidation!B:G,2,FALSE)),"")</f>
        <v/>
      </c>
      <c r="R4887" s="36" t="str">
        <f>IF(LEN(E4887&amp;"")&gt;0,IF(ISERROR(VLOOKUP(E4887,SpeciesLookup!B:G,4,FALSE)=TRUE),"",VLOOKUP(E4887,SpeciesLookup!B:G,4,FALSE)),"")</f>
        <v/>
      </c>
    </row>
    <row r="4888" spans="1:18" ht="13.2" x14ac:dyDescent="0.25">
      <c r="A4888" s="72"/>
      <c r="D4888" s="11"/>
      <c r="G4888" s="128" t="str">
        <f>IF(LEN(E4888&amp;"")&gt;0,IF(ISERROR(VLOOKUP(E4888,SpeciesLookup!B:G,6,FALSE)=TRUE),"",VLOOKUP(E4888,SpeciesLookup!B:G,6,FALSE)),"")</f>
        <v/>
      </c>
      <c r="H4888" s="128" t="str">
        <f>IF(LEN(E4888&amp;"")&gt;0,IF(ISERROR(VLOOKUP(E4888,SpeciesLookup!B:G,5,FALSE)=TRUE),"",VLOOKUP(E4888,SpeciesLookup!B:G,5,FALSE)),"")</f>
        <v/>
      </c>
      <c r="I4888" s="11"/>
      <c r="J4888" s="73"/>
      <c r="K4888" s="11"/>
      <c r="L4888" s="127" t="str">
        <f>TRIM(IF(ISERROR(VLOOKUP(R4888,SpeciesValidation!D:T,IF(ISNA(VLOOKUP(J4888,Validation!B$2:C$15,2,FALSE)),FALSE,VLOOKUP(J4888,Validation!B$2:C$15,2,FALSE)))),IF(LEN(E4888&amp;"")&gt;0,"",""),VLOOKUP(R4888,SpeciesValidation!D:T,VLOOKUP(J4888,Validation!B$2:C$15,2,FALSE),FALSE)) &amp; " " &amp; IF(ISERROR(IF(LEFT(J4888,1)="A",IF(IF(VLOOKUP(R4888,SpeciesValidation!D:W,20,FALSE)=FALSE,OR(TEXT(A4888,"MMDD")&lt;VLOOKUP(R4888,SpeciesValidation!D:W,18,FALSE),TEXT(A4888,"MMDD")&gt;VLOOKUP(R4888,SpeciesValidation!D:W,19,FALSE)),IF(TEXT(A4888,"MMDD")&lt;"0701",TEXT(A4888,"MMDD")&gt;VLOOKUP(R4888,SpeciesValidation!D:W,18,FALSE),TEXT(A4888,"MMDD")&lt;VLOOKUP(R4888,SpeciesValidation!D:W,19,FALSE))),"Date outside expected range for this species",""),"")),"",IF(LEFT(J4888,1)="A",IF(IF(VLOOKUP(R4888,SpeciesValidation!D:W,20,FALSE)=FALSE,OR(TEXT(A4888,"MMDD")&lt;VLOOKUP(R4888,SpeciesValidation!D:W,18,FALSE),TEXT(A4888,"MMDD")&gt;VLOOKUP(R4888,SpeciesValidation!D:W,19,FALSE)),IF(TEXT(A4888,"MMDD")&lt;"0701",TEXT(A4888,"MMDD")&gt;VLOOKUP(R4888,SpeciesValidation!D:W,18,FALSE),TEXT(A4888,"MMDD")&lt;VLOOKUP(R4888,SpeciesValidation!D:W,19,FALSE))),"Date outside expected range for this species",""),"")))</f>
        <v/>
      </c>
      <c r="M4888" s="127" t="str">
        <f>IF(LEN(E4888&amp;"")&gt;0,IF(ISERROR(VLOOKUP(R4888,SpeciesValidation!D:I,6,FALSE)),"",VLOOKUP(R4888,SpeciesValidation!D:I,6,FALSE)),"")</f>
        <v/>
      </c>
      <c r="Q4888" s="36" t="str">
        <f>IF(LEN(E4888&amp;"")&gt;0,IF(ISERROR(VLOOKUP(E4888,SpeciesValidation!B:G,2,FALSE)=TRUE),"",VLOOKUP(E4888,SpeciesValidation!B:G,2,FALSE)),"")</f>
        <v/>
      </c>
      <c r="R4888" s="36" t="str">
        <f>IF(LEN(E4888&amp;"")&gt;0,IF(ISERROR(VLOOKUP(E4888,SpeciesLookup!B:G,4,FALSE)=TRUE),"",VLOOKUP(E4888,SpeciesLookup!B:G,4,FALSE)),"")</f>
        <v/>
      </c>
    </row>
    <row r="4889" spans="1:18" ht="13.2" x14ac:dyDescent="0.25">
      <c r="A4889" s="72"/>
      <c r="D4889" s="11"/>
      <c r="G4889" s="128" t="str">
        <f>IF(LEN(E4889&amp;"")&gt;0,IF(ISERROR(VLOOKUP(E4889,SpeciesLookup!B:G,6,FALSE)=TRUE),"",VLOOKUP(E4889,SpeciesLookup!B:G,6,FALSE)),"")</f>
        <v/>
      </c>
      <c r="H4889" s="128" t="str">
        <f>IF(LEN(E4889&amp;"")&gt;0,IF(ISERROR(VLOOKUP(E4889,SpeciesLookup!B:G,5,FALSE)=TRUE),"",VLOOKUP(E4889,SpeciesLookup!B:G,5,FALSE)),"")</f>
        <v/>
      </c>
      <c r="I4889" s="11"/>
      <c r="J4889" s="73"/>
      <c r="K4889" s="11"/>
      <c r="L4889" s="127" t="str">
        <f>TRIM(IF(ISERROR(VLOOKUP(R4889,SpeciesValidation!D:T,IF(ISNA(VLOOKUP(J4889,Validation!B$2:C$15,2,FALSE)),FALSE,VLOOKUP(J4889,Validation!B$2:C$15,2,FALSE)))),IF(LEN(E4889&amp;"")&gt;0,"",""),VLOOKUP(R4889,SpeciesValidation!D:T,VLOOKUP(J4889,Validation!B$2:C$15,2,FALSE),FALSE)) &amp; " " &amp; IF(ISERROR(IF(LEFT(J4889,1)="A",IF(IF(VLOOKUP(R4889,SpeciesValidation!D:W,20,FALSE)=FALSE,OR(TEXT(A4889,"MMDD")&lt;VLOOKUP(R4889,SpeciesValidation!D:W,18,FALSE),TEXT(A4889,"MMDD")&gt;VLOOKUP(R4889,SpeciesValidation!D:W,19,FALSE)),IF(TEXT(A4889,"MMDD")&lt;"0701",TEXT(A4889,"MMDD")&gt;VLOOKUP(R4889,SpeciesValidation!D:W,18,FALSE),TEXT(A4889,"MMDD")&lt;VLOOKUP(R4889,SpeciesValidation!D:W,19,FALSE))),"Date outside expected range for this species",""),"")),"",IF(LEFT(J4889,1)="A",IF(IF(VLOOKUP(R4889,SpeciesValidation!D:W,20,FALSE)=FALSE,OR(TEXT(A4889,"MMDD")&lt;VLOOKUP(R4889,SpeciesValidation!D:W,18,FALSE),TEXT(A4889,"MMDD")&gt;VLOOKUP(R4889,SpeciesValidation!D:W,19,FALSE)),IF(TEXT(A4889,"MMDD")&lt;"0701",TEXT(A4889,"MMDD")&gt;VLOOKUP(R4889,SpeciesValidation!D:W,18,FALSE),TEXT(A4889,"MMDD")&lt;VLOOKUP(R4889,SpeciesValidation!D:W,19,FALSE))),"Date outside expected range for this species",""),"")))</f>
        <v/>
      </c>
      <c r="M4889" s="127" t="str">
        <f>IF(LEN(E4889&amp;"")&gt;0,IF(ISERROR(VLOOKUP(R4889,SpeciesValidation!D:I,6,FALSE)),"",VLOOKUP(R4889,SpeciesValidation!D:I,6,FALSE)),"")</f>
        <v/>
      </c>
      <c r="Q4889" s="36" t="str">
        <f>IF(LEN(E4889&amp;"")&gt;0,IF(ISERROR(VLOOKUP(E4889,SpeciesValidation!B:G,2,FALSE)=TRUE),"",VLOOKUP(E4889,SpeciesValidation!B:G,2,FALSE)),"")</f>
        <v/>
      </c>
      <c r="R4889" s="36" t="str">
        <f>IF(LEN(E4889&amp;"")&gt;0,IF(ISERROR(VLOOKUP(E4889,SpeciesLookup!B:G,4,FALSE)=TRUE),"",VLOOKUP(E4889,SpeciesLookup!B:G,4,FALSE)),"")</f>
        <v/>
      </c>
    </row>
    <row r="4890" spans="1:18" ht="13.2" x14ac:dyDescent="0.25">
      <c r="A4890" s="72"/>
      <c r="D4890" s="11"/>
      <c r="G4890" s="128" t="str">
        <f>IF(LEN(E4890&amp;"")&gt;0,IF(ISERROR(VLOOKUP(E4890,SpeciesLookup!B:G,6,FALSE)=TRUE),"",VLOOKUP(E4890,SpeciesLookup!B:G,6,FALSE)),"")</f>
        <v/>
      </c>
      <c r="H4890" s="128" t="str">
        <f>IF(LEN(E4890&amp;"")&gt;0,IF(ISERROR(VLOOKUP(E4890,SpeciesLookup!B:G,5,FALSE)=TRUE),"",VLOOKUP(E4890,SpeciesLookup!B:G,5,FALSE)),"")</f>
        <v/>
      </c>
      <c r="I4890" s="11"/>
      <c r="J4890" s="73"/>
      <c r="K4890" s="11"/>
      <c r="L4890" s="127" t="str">
        <f>TRIM(IF(ISERROR(VLOOKUP(R4890,SpeciesValidation!D:T,IF(ISNA(VLOOKUP(J4890,Validation!B$2:C$15,2,FALSE)),FALSE,VLOOKUP(J4890,Validation!B$2:C$15,2,FALSE)))),IF(LEN(E4890&amp;"")&gt;0,"",""),VLOOKUP(R4890,SpeciesValidation!D:T,VLOOKUP(J4890,Validation!B$2:C$15,2,FALSE),FALSE)) &amp; " " &amp; IF(ISERROR(IF(LEFT(J4890,1)="A",IF(IF(VLOOKUP(R4890,SpeciesValidation!D:W,20,FALSE)=FALSE,OR(TEXT(A4890,"MMDD")&lt;VLOOKUP(R4890,SpeciesValidation!D:W,18,FALSE),TEXT(A4890,"MMDD")&gt;VLOOKUP(R4890,SpeciesValidation!D:W,19,FALSE)),IF(TEXT(A4890,"MMDD")&lt;"0701",TEXT(A4890,"MMDD")&gt;VLOOKUP(R4890,SpeciesValidation!D:W,18,FALSE),TEXT(A4890,"MMDD")&lt;VLOOKUP(R4890,SpeciesValidation!D:W,19,FALSE))),"Date outside expected range for this species",""),"")),"",IF(LEFT(J4890,1)="A",IF(IF(VLOOKUP(R4890,SpeciesValidation!D:W,20,FALSE)=FALSE,OR(TEXT(A4890,"MMDD")&lt;VLOOKUP(R4890,SpeciesValidation!D:W,18,FALSE),TEXT(A4890,"MMDD")&gt;VLOOKUP(R4890,SpeciesValidation!D:W,19,FALSE)),IF(TEXT(A4890,"MMDD")&lt;"0701",TEXT(A4890,"MMDD")&gt;VLOOKUP(R4890,SpeciesValidation!D:W,18,FALSE),TEXT(A4890,"MMDD")&lt;VLOOKUP(R4890,SpeciesValidation!D:W,19,FALSE))),"Date outside expected range for this species",""),"")))</f>
        <v/>
      </c>
      <c r="M4890" s="127" t="str">
        <f>IF(LEN(E4890&amp;"")&gt;0,IF(ISERROR(VLOOKUP(R4890,SpeciesValidation!D:I,6,FALSE)),"",VLOOKUP(R4890,SpeciesValidation!D:I,6,FALSE)),"")</f>
        <v/>
      </c>
      <c r="Q4890" s="36" t="str">
        <f>IF(LEN(E4890&amp;"")&gt;0,IF(ISERROR(VLOOKUP(E4890,SpeciesValidation!B:G,2,FALSE)=TRUE),"",VLOOKUP(E4890,SpeciesValidation!B:G,2,FALSE)),"")</f>
        <v/>
      </c>
      <c r="R4890" s="36" t="str">
        <f>IF(LEN(E4890&amp;"")&gt;0,IF(ISERROR(VLOOKUP(E4890,SpeciesLookup!B:G,4,FALSE)=TRUE),"",VLOOKUP(E4890,SpeciesLookup!B:G,4,FALSE)),"")</f>
        <v/>
      </c>
    </row>
    <row r="4891" spans="1:18" ht="13.2" x14ac:dyDescent="0.25">
      <c r="A4891" s="72"/>
      <c r="D4891" s="11"/>
      <c r="G4891" s="128" t="str">
        <f>IF(LEN(E4891&amp;"")&gt;0,IF(ISERROR(VLOOKUP(E4891,SpeciesLookup!B:G,6,FALSE)=TRUE),"",VLOOKUP(E4891,SpeciesLookup!B:G,6,FALSE)),"")</f>
        <v/>
      </c>
      <c r="H4891" s="128" t="str">
        <f>IF(LEN(E4891&amp;"")&gt;0,IF(ISERROR(VLOOKUP(E4891,SpeciesLookup!B:G,5,FALSE)=TRUE),"",VLOOKUP(E4891,SpeciesLookup!B:G,5,FALSE)),"")</f>
        <v/>
      </c>
      <c r="I4891" s="11"/>
      <c r="J4891" s="73"/>
      <c r="K4891" s="11"/>
      <c r="L4891" s="127" t="str">
        <f>TRIM(IF(ISERROR(VLOOKUP(R4891,SpeciesValidation!D:T,IF(ISNA(VLOOKUP(J4891,Validation!B$2:C$15,2,FALSE)),FALSE,VLOOKUP(J4891,Validation!B$2:C$15,2,FALSE)))),IF(LEN(E4891&amp;"")&gt;0,"",""),VLOOKUP(R4891,SpeciesValidation!D:T,VLOOKUP(J4891,Validation!B$2:C$15,2,FALSE),FALSE)) &amp; " " &amp; IF(ISERROR(IF(LEFT(J4891,1)="A",IF(IF(VLOOKUP(R4891,SpeciesValidation!D:W,20,FALSE)=FALSE,OR(TEXT(A4891,"MMDD")&lt;VLOOKUP(R4891,SpeciesValidation!D:W,18,FALSE),TEXT(A4891,"MMDD")&gt;VLOOKUP(R4891,SpeciesValidation!D:W,19,FALSE)),IF(TEXT(A4891,"MMDD")&lt;"0701",TEXT(A4891,"MMDD")&gt;VLOOKUP(R4891,SpeciesValidation!D:W,18,FALSE),TEXT(A4891,"MMDD")&lt;VLOOKUP(R4891,SpeciesValidation!D:W,19,FALSE))),"Date outside expected range for this species",""),"")),"",IF(LEFT(J4891,1)="A",IF(IF(VLOOKUP(R4891,SpeciesValidation!D:W,20,FALSE)=FALSE,OR(TEXT(A4891,"MMDD")&lt;VLOOKUP(R4891,SpeciesValidation!D:W,18,FALSE),TEXT(A4891,"MMDD")&gt;VLOOKUP(R4891,SpeciesValidation!D:W,19,FALSE)),IF(TEXT(A4891,"MMDD")&lt;"0701",TEXT(A4891,"MMDD")&gt;VLOOKUP(R4891,SpeciesValidation!D:W,18,FALSE),TEXT(A4891,"MMDD")&lt;VLOOKUP(R4891,SpeciesValidation!D:W,19,FALSE))),"Date outside expected range for this species",""),"")))</f>
        <v/>
      </c>
      <c r="M4891" s="127" t="str">
        <f>IF(LEN(E4891&amp;"")&gt;0,IF(ISERROR(VLOOKUP(R4891,SpeciesValidation!D:I,6,FALSE)),"",VLOOKUP(R4891,SpeciesValidation!D:I,6,FALSE)),"")</f>
        <v/>
      </c>
      <c r="Q4891" s="36" t="str">
        <f>IF(LEN(E4891&amp;"")&gt;0,IF(ISERROR(VLOOKUP(E4891,SpeciesValidation!B:G,2,FALSE)=TRUE),"",VLOOKUP(E4891,SpeciesValidation!B:G,2,FALSE)),"")</f>
        <v/>
      </c>
      <c r="R4891" s="36" t="str">
        <f>IF(LEN(E4891&amp;"")&gt;0,IF(ISERROR(VLOOKUP(E4891,SpeciesLookup!B:G,4,FALSE)=TRUE),"",VLOOKUP(E4891,SpeciesLookup!B:G,4,FALSE)),"")</f>
        <v/>
      </c>
    </row>
    <row r="4892" spans="1:18" ht="13.2" x14ac:dyDescent="0.25">
      <c r="A4892" s="72"/>
      <c r="D4892" s="11"/>
      <c r="G4892" s="128" t="str">
        <f>IF(LEN(E4892&amp;"")&gt;0,IF(ISERROR(VLOOKUP(E4892,SpeciesLookup!B:G,6,FALSE)=TRUE),"",VLOOKUP(E4892,SpeciesLookup!B:G,6,FALSE)),"")</f>
        <v/>
      </c>
      <c r="H4892" s="128" t="str">
        <f>IF(LEN(E4892&amp;"")&gt;0,IF(ISERROR(VLOOKUP(E4892,SpeciesLookup!B:G,5,FALSE)=TRUE),"",VLOOKUP(E4892,SpeciesLookup!B:G,5,FALSE)),"")</f>
        <v/>
      </c>
      <c r="I4892" s="11"/>
      <c r="J4892" s="73"/>
      <c r="K4892" s="11"/>
      <c r="L4892" s="127" t="str">
        <f>TRIM(IF(ISERROR(VLOOKUP(R4892,SpeciesValidation!D:T,IF(ISNA(VLOOKUP(J4892,Validation!B$2:C$15,2,FALSE)),FALSE,VLOOKUP(J4892,Validation!B$2:C$15,2,FALSE)))),IF(LEN(E4892&amp;"")&gt;0,"",""),VLOOKUP(R4892,SpeciesValidation!D:T,VLOOKUP(J4892,Validation!B$2:C$15,2,FALSE),FALSE)) &amp; " " &amp; IF(ISERROR(IF(LEFT(J4892,1)="A",IF(IF(VLOOKUP(R4892,SpeciesValidation!D:W,20,FALSE)=FALSE,OR(TEXT(A4892,"MMDD")&lt;VLOOKUP(R4892,SpeciesValidation!D:W,18,FALSE),TEXT(A4892,"MMDD")&gt;VLOOKUP(R4892,SpeciesValidation!D:W,19,FALSE)),IF(TEXT(A4892,"MMDD")&lt;"0701",TEXT(A4892,"MMDD")&gt;VLOOKUP(R4892,SpeciesValidation!D:W,18,FALSE),TEXT(A4892,"MMDD")&lt;VLOOKUP(R4892,SpeciesValidation!D:W,19,FALSE))),"Date outside expected range for this species",""),"")),"",IF(LEFT(J4892,1)="A",IF(IF(VLOOKUP(R4892,SpeciesValidation!D:W,20,FALSE)=FALSE,OR(TEXT(A4892,"MMDD")&lt;VLOOKUP(R4892,SpeciesValidation!D:W,18,FALSE),TEXT(A4892,"MMDD")&gt;VLOOKUP(R4892,SpeciesValidation!D:W,19,FALSE)),IF(TEXT(A4892,"MMDD")&lt;"0701",TEXT(A4892,"MMDD")&gt;VLOOKUP(R4892,SpeciesValidation!D:W,18,FALSE),TEXT(A4892,"MMDD")&lt;VLOOKUP(R4892,SpeciesValidation!D:W,19,FALSE))),"Date outside expected range for this species",""),"")))</f>
        <v/>
      </c>
      <c r="M4892" s="127" t="str">
        <f>IF(LEN(E4892&amp;"")&gt;0,IF(ISERROR(VLOOKUP(R4892,SpeciesValidation!D:I,6,FALSE)),"",VLOOKUP(R4892,SpeciesValidation!D:I,6,FALSE)),"")</f>
        <v/>
      </c>
      <c r="Q4892" s="36" t="str">
        <f>IF(LEN(E4892&amp;"")&gt;0,IF(ISERROR(VLOOKUP(E4892,SpeciesValidation!B:G,2,FALSE)=TRUE),"",VLOOKUP(E4892,SpeciesValidation!B:G,2,FALSE)),"")</f>
        <v/>
      </c>
      <c r="R4892" s="36" t="str">
        <f>IF(LEN(E4892&amp;"")&gt;0,IF(ISERROR(VLOOKUP(E4892,SpeciesLookup!B:G,4,FALSE)=TRUE),"",VLOOKUP(E4892,SpeciesLookup!B:G,4,FALSE)),"")</f>
        <v/>
      </c>
    </row>
    <row r="4893" spans="1:18" ht="13.2" x14ac:dyDescent="0.25">
      <c r="A4893" s="72"/>
      <c r="D4893" s="11"/>
      <c r="G4893" s="128" t="str">
        <f>IF(LEN(E4893&amp;"")&gt;0,IF(ISERROR(VLOOKUP(E4893,SpeciesLookup!B:G,6,FALSE)=TRUE),"",VLOOKUP(E4893,SpeciesLookup!B:G,6,FALSE)),"")</f>
        <v/>
      </c>
      <c r="H4893" s="128" t="str">
        <f>IF(LEN(E4893&amp;"")&gt;0,IF(ISERROR(VLOOKUP(E4893,SpeciesLookup!B:G,5,FALSE)=TRUE),"",VLOOKUP(E4893,SpeciesLookup!B:G,5,FALSE)),"")</f>
        <v/>
      </c>
      <c r="I4893" s="11"/>
      <c r="J4893" s="73"/>
      <c r="K4893" s="11"/>
      <c r="L4893" s="127" t="str">
        <f>TRIM(IF(ISERROR(VLOOKUP(R4893,SpeciesValidation!D:T,IF(ISNA(VLOOKUP(J4893,Validation!B$2:C$15,2,FALSE)),FALSE,VLOOKUP(J4893,Validation!B$2:C$15,2,FALSE)))),IF(LEN(E4893&amp;"")&gt;0,"",""),VLOOKUP(R4893,SpeciesValidation!D:T,VLOOKUP(J4893,Validation!B$2:C$15,2,FALSE),FALSE)) &amp; " " &amp; IF(ISERROR(IF(LEFT(J4893,1)="A",IF(IF(VLOOKUP(R4893,SpeciesValidation!D:W,20,FALSE)=FALSE,OR(TEXT(A4893,"MMDD")&lt;VLOOKUP(R4893,SpeciesValidation!D:W,18,FALSE),TEXT(A4893,"MMDD")&gt;VLOOKUP(R4893,SpeciesValidation!D:W,19,FALSE)),IF(TEXT(A4893,"MMDD")&lt;"0701",TEXT(A4893,"MMDD")&gt;VLOOKUP(R4893,SpeciesValidation!D:W,18,FALSE),TEXT(A4893,"MMDD")&lt;VLOOKUP(R4893,SpeciesValidation!D:W,19,FALSE))),"Date outside expected range for this species",""),"")),"",IF(LEFT(J4893,1)="A",IF(IF(VLOOKUP(R4893,SpeciesValidation!D:W,20,FALSE)=FALSE,OR(TEXT(A4893,"MMDD")&lt;VLOOKUP(R4893,SpeciesValidation!D:W,18,FALSE),TEXT(A4893,"MMDD")&gt;VLOOKUP(R4893,SpeciesValidation!D:W,19,FALSE)),IF(TEXT(A4893,"MMDD")&lt;"0701",TEXT(A4893,"MMDD")&gt;VLOOKUP(R4893,SpeciesValidation!D:W,18,FALSE),TEXT(A4893,"MMDD")&lt;VLOOKUP(R4893,SpeciesValidation!D:W,19,FALSE))),"Date outside expected range for this species",""),"")))</f>
        <v/>
      </c>
      <c r="M4893" s="127" t="str">
        <f>IF(LEN(E4893&amp;"")&gt;0,IF(ISERROR(VLOOKUP(R4893,SpeciesValidation!D:I,6,FALSE)),"",VLOOKUP(R4893,SpeciesValidation!D:I,6,FALSE)),"")</f>
        <v/>
      </c>
      <c r="Q4893" s="36" t="str">
        <f>IF(LEN(E4893&amp;"")&gt;0,IF(ISERROR(VLOOKUP(E4893,SpeciesValidation!B:G,2,FALSE)=TRUE),"",VLOOKUP(E4893,SpeciesValidation!B:G,2,FALSE)),"")</f>
        <v/>
      </c>
      <c r="R4893" s="36" t="str">
        <f>IF(LEN(E4893&amp;"")&gt;0,IF(ISERROR(VLOOKUP(E4893,SpeciesLookup!B:G,4,FALSE)=TRUE),"",VLOOKUP(E4893,SpeciesLookup!B:G,4,FALSE)),"")</f>
        <v/>
      </c>
    </row>
    <row r="4894" spans="1:18" ht="13.2" x14ac:dyDescent="0.25">
      <c r="A4894" s="72"/>
      <c r="D4894" s="11"/>
      <c r="G4894" s="128" t="str">
        <f>IF(LEN(E4894&amp;"")&gt;0,IF(ISERROR(VLOOKUP(E4894,SpeciesLookup!B:G,6,FALSE)=TRUE),"",VLOOKUP(E4894,SpeciesLookup!B:G,6,FALSE)),"")</f>
        <v/>
      </c>
      <c r="H4894" s="128" t="str">
        <f>IF(LEN(E4894&amp;"")&gt;0,IF(ISERROR(VLOOKUP(E4894,SpeciesLookup!B:G,5,FALSE)=TRUE),"",VLOOKUP(E4894,SpeciesLookup!B:G,5,FALSE)),"")</f>
        <v/>
      </c>
      <c r="I4894" s="11"/>
      <c r="J4894" s="73"/>
      <c r="K4894" s="11"/>
      <c r="L4894" s="127" t="str">
        <f>TRIM(IF(ISERROR(VLOOKUP(R4894,SpeciesValidation!D:T,IF(ISNA(VLOOKUP(J4894,Validation!B$2:C$15,2,FALSE)),FALSE,VLOOKUP(J4894,Validation!B$2:C$15,2,FALSE)))),IF(LEN(E4894&amp;"")&gt;0,"",""),VLOOKUP(R4894,SpeciesValidation!D:T,VLOOKUP(J4894,Validation!B$2:C$15,2,FALSE),FALSE)) &amp; " " &amp; IF(ISERROR(IF(LEFT(J4894,1)="A",IF(IF(VLOOKUP(R4894,SpeciesValidation!D:W,20,FALSE)=FALSE,OR(TEXT(A4894,"MMDD")&lt;VLOOKUP(R4894,SpeciesValidation!D:W,18,FALSE),TEXT(A4894,"MMDD")&gt;VLOOKUP(R4894,SpeciesValidation!D:W,19,FALSE)),IF(TEXT(A4894,"MMDD")&lt;"0701",TEXT(A4894,"MMDD")&gt;VLOOKUP(R4894,SpeciesValidation!D:W,18,FALSE),TEXT(A4894,"MMDD")&lt;VLOOKUP(R4894,SpeciesValidation!D:W,19,FALSE))),"Date outside expected range for this species",""),"")),"",IF(LEFT(J4894,1)="A",IF(IF(VLOOKUP(R4894,SpeciesValidation!D:W,20,FALSE)=FALSE,OR(TEXT(A4894,"MMDD")&lt;VLOOKUP(R4894,SpeciesValidation!D:W,18,FALSE),TEXT(A4894,"MMDD")&gt;VLOOKUP(R4894,SpeciesValidation!D:W,19,FALSE)),IF(TEXT(A4894,"MMDD")&lt;"0701",TEXT(A4894,"MMDD")&gt;VLOOKUP(R4894,SpeciesValidation!D:W,18,FALSE),TEXT(A4894,"MMDD")&lt;VLOOKUP(R4894,SpeciesValidation!D:W,19,FALSE))),"Date outside expected range for this species",""),"")))</f>
        <v/>
      </c>
      <c r="M4894" s="127" t="str">
        <f>IF(LEN(E4894&amp;"")&gt;0,IF(ISERROR(VLOOKUP(R4894,SpeciesValidation!D:I,6,FALSE)),"",VLOOKUP(R4894,SpeciesValidation!D:I,6,FALSE)),"")</f>
        <v/>
      </c>
      <c r="Q4894" s="36" t="str">
        <f>IF(LEN(E4894&amp;"")&gt;0,IF(ISERROR(VLOOKUP(E4894,SpeciesValidation!B:G,2,FALSE)=TRUE),"",VLOOKUP(E4894,SpeciesValidation!B:G,2,FALSE)),"")</f>
        <v/>
      </c>
      <c r="R4894" s="36" t="str">
        <f>IF(LEN(E4894&amp;"")&gt;0,IF(ISERROR(VLOOKUP(E4894,SpeciesLookup!B:G,4,FALSE)=TRUE),"",VLOOKUP(E4894,SpeciesLookup!B:G,4,FALSE)),"")</f>
        <v/>
      </c>
    </row>
    <row r="4895" spans="1:18" ht="13.2" x14ac:dyDescent="0.25">
      <c r="A4895" s="72"/>
      <c r="D4895" s="11"/>
      <c r="G4895" s="128" t="str">
        <f>IF(LEN(E4895&amp;"")&gt;0,IF(ISERROR(VLOOKUP(E4895,SpeciesLookup!B:G,6,FALSE)=TRUE),"",VLOOKUP(E4895,SpeciesLookup!B:G,6,FALSE)),"")</f>
        <v/>
      </c>
      <c r="H4895" s="128" t="str">
        <f>IF(LEN(E4895&amp;"")&gt;0,IF(ISERROR(VLOOKUP(E4895,SpeciesLookup!B:G,5,FALSE)=TRUE),"",VLOOKUP(E4895,SpeciesLookup!B:G,5,FALSE)),"")</f>
        <v/>
      </c>
      <c r="I4895" s="11"/>
      <c r="J4895" s="73"/>
      <c r="K4895" s="11"/>
      <c r="L4895" s="127" t="str">
        <f>TRIM(IF(ISERROR(VLOOKUP(R4895,SpeciesValidation!D:T,IF(ISNA(VLOOKUP(J4895,Validation!B$2:C$15,2,FALSE)),FALSE,VLOOKUP(J4895,Validation!B$2:C$15,2,FALSE)))),IF(LEN(E4895&amp;"")&gt;0,"",""),VLOOKUP(R4895,SpeciesValidation!D:T,VLOOKUP(J4895,Validation!B$2:C$15,2,FALSE),FALSE)) &amp; " " &amp; IF(ISERROR(IF(LEFT(J4895,1)="A",IF(IF(VLOOKUP(R4895,SpeciesValidation!D:W,20,FALSE)=FALSE,OR(TEXT(A4895,"MMDD")&lt;VLOOKUP(R4895,SpeciesValidation!D:W,18,FALSE),TEXT(A4895,"MMDD")&gt;VLOOKUP(R4895,SpeciesValidation!D:W,19,FALSE)),IF(TEXT(A4895,"MMDD")&lt;"0701",TEXT(A4895,"MMDD")&gt;VLOOKUP(R4895,SpeciesValidation!D:W,18,FALSE),TEXT(A4895,"MMDD")&lt;VLOOKUP(R4895,SpeciesValidation!D:W,19,FALSE))),"Date outside expected range for this species",""),"")),"",IF(LEFT(J4895,1)="A",IF(IF(VLOOKUP(R4895,SpeciesValidation!D:W,20,FALSE)=FALSE,OR(TEXT(A4895,"MMDD")&lt;VLOOKUP(R4895,SpeciesValidation!D:W,18,FALSE),TEXT(A4895,"MMDD")&gt;VLOOKUP(R4895,SpeciesValidation!D:W,19,FALSE)),IF(TEXT(A4895,"MMDD")&lt;"0701",TEXT(A4895,"MMDD")&gt;VLOOKUP(R4895,SpeciesValidation!D:W,18,FALSE),TEXT(A4895,"MMDD")&lt;VLOOKUP(R4895,SpeciesValidation!D:W,19,FALSE))),"Date outside expected range for this species",""),"")))</f>
        <v/>
      </c>
      <c r="M4895" s="127" t="str">
        <f>IF(LEN(E4895&amp;"")&gt;0,IF(ISERROR(VLOOKUP(R4895,SpeciesValidation!D:I,6,FALSE)),"",VLOOKUP(R4895,SpeciesValidation!D:I,6,FALSE)),"")</f>
        <v/>
      </c>
      <c r="Q4895" s="36" t="str">
        <f>IF(LEN(E4895&amp;"")&gt;0,IF(ISERROR(VLOOKUP(E4895,SpeciesValidation!B:G,2,FALSE)=TRUE),"",VLOOKUP(E4895,SpeciesValidation!B:G,2,FALSE)),"")</f>
        <v/>
      </c>
      <c r="R4895" s="36" t="str">
        <f>IF(LEN(E4895&amp;"")&gt;0,IF(ISERROR(VLOOKUP(E4895,SpeciesLookup!B:G,4,FALSE)=TRUE),"",VLOOKUP(E4895,SpeciesLookup!B:G,4,FALSE)),"")</f>
        <v/>
      </c>
    </row>
    <row r="4896" spans="1:18" ht="13.2" x14ac:dyDescent="0.25">
      <c r="A4896" s="72"/>
      <c r="D4896" s="11"/>
      <c r="G4896" s="128" t="str">
        <f>IF(LEN(E4896&amp;"")&gt;0,IF(ISERROR(VLOOKUP(E4896,SpeciesLookup!B:G,6,FALSE)=TRUE),"",VLOOKUP(E4896,SpeciesLookup!B:G,6,FALSE)),"")</f>
        <v/>
      </c>
      <c r="H4896" s="128" t="str">
        <f>IF(LEN(E4896&amp;"")&gt;0,IF(ISERROR(VLOOKUP(E4896,SpeciesLookup!B:G,5,FALSE)=TRUE),"",VLOOKUP(E4896,SpeciesLookup!B:G,5,FALSE)),"")</f>
        <v/>
      </c>
      <c r="I4896" s="11"/>
      <c r="J4896" s="73"/>
      <c r="K4896" s="11"/>
      <c r="L4896" s="127" t="str">
        <f>TRIM(IF(ISERROR(VLOOKUP(R4896,SpeciesValidation!D:T,IF(ISNA(VLOOKUP(J4896,Validation!B$2:C$15,2,FALSE)),FALSE,VLOOKUP(J4896,Validation!B$2:C$15,2,FALSE)))),IF(LEN(E4896&amp;"")&gt;0,"",""),VLOOKUP(R4896,SpeciesValidation!D:T,VLOOKUP(J4896,Validation!B$2:C$15,2,FALSE),FALSE)) &amp; " " &amp; IF(ISERROR(IF(LEFT(J4896,1)="A",IF(IF(VLOOKUP(R4896,SpeciesValidation!D:W,20,FALSE)=FALSE,OR(TEXT(A4896,"MMDD")&lt;VLOOKUP(R4896,SpeciesValidation!D:W,18,FALSE),TEXT(A4896,"MMDD")&gt;VLOOKUP(R4896,SpeciesValidation!D:W,19,FALSE)),IF(TEXT(A4896,"MMDD")&lt;"0701",TEXT(A4896,"MMDD")&gt;VLOOKUP(R4896,SpeciesValidation!D:W,18,FALSE),TEXT(A4896,"MMDD")&lt;VLOOKUP(R4896,SpeciesValidation!D:W,19,FALSE))),"Date outside expected range for this species",""),"")),"",IF(LEFT(J4896,1)="A",IF(IF(VLOOKUP(R4896,SpeciesValidation!D:W,20,FALSE)=FALSE,OR(TEXT(A4896,"MMDD")&lt;VLOOKUP(R4896,SpeciesValidation!D:W,18,FALSE),TEXT(A4896,"MMDD")&gt;VLOOKUP(R4896,SpeciesValidation!D:W,19,FALSE)),IF(TEXT(A4896,"MMDD")&lt;"0701",TEXT(A4896,"MMDD")&gt;VLOOKUP(R4896,SpeciesValidation!D:W,18,FALSE),TEXT(A4896,"MMDD")&lt;VLOOKUP(R4896,SpeciesValidation!D:W,19,FALSE))),"Date outside expected range for this species",""),"")))</f>
        <v/>
      </c>
      <c r="M4896" s="127" t="str">
        <f>IF(LEN(E4896&amp;"")&gt;0,IF(ISERROR(VLOOKUP(R4896,SpeciesValidation!D:I,6,FALSE)),"",VLOOKUP(R4896,SpeciesValidation!D:I,6,FALSE)),"")</f>
        <v/>
      </c>
      <c r="Q4896" s="36" t="str">
        <f>IF(LEN(E4896&amp;"")&gt;0,IF(ISERROR(VLOOKUP(E4896,SpeciesValidation!B:G,2,FALSE)=TRUE),"",VLOOKUP(E4896,SpeciesValidation!B:G,2,FALSE)),"")</f>
        <v/>
      </c>
      <c r="R4896" s="36" t="str">
        <f>IF(LEN(E4896&amp;"")&gt;0,IF(ISERROR(VLOOKUP(E4896,SpeciesLookup!B:G,4,FALSE)=TRUE),"",VLOOKUP(E4896,SpeciesLookup!B:G,4,FALSE)),"")</f>
        <v/>
      </c>
    </row>
    <row r="4897" spans="1:18" ht="13.2" x14ac:dyDescent="0.25">
      <c r="A4897" s="72"/>
      <c r="D4897" s="11"/>
      <c r="G4897" s="128" t="str">
        <f>IF(LEN(E4897&amp;"")&gt;0,IF(ISERROR(VLOOKUP(E4897,SpeciesLookup!B:G,6,FALSE)=TRUE),"",VLOOKUP(E4897,SpeciesLookup!B:G,6,FALSE)),"")</f>
        <v/>
      </c>
      <c r="H4897" s="128" t="str">
        <f>IF(LEN(E4897&amp;"")&gt;0,IF(ISERROR(VLOOKUP(E4897,SpeciesLookup!B:G,5,FALSE)=TRUE),"",VLOOKUP(E4897,SpeciesLookup!B:G,5,FALSE)),"")</f>
        <v/>
      </c>
      <c r="I4897" s="11"/>
      <c r="J4897" s="73"/>
      <c r="K4897" s="11"/>
      <c r="L4897" s="127" t="str">
        <f>TRIM(IF(ISERROR(VLOOKUP(R4897,SpeciesValidation!D:T,IF(ISNA(VLOOKUP(J4897,Validation!B$2:C$15,2,FALSE)),FALSE,VLOOKUP(J4897,Validation!B$2:C$15,2,FALSE)))),IF(LEN(E4897&amp;"")&gt;0,"",""),VLOOKUP(R4897,SpeciesValidation!D:T,VLOOKUP(J4897,Validation!B$2:C$15,2,FALSE),FALSE)) &amp; " " &amp; IF(ISERROR(IF(LEFT(J4897,1)="A",IF(IF(VLOOKUP(R4897,SpeciesValidation!D:W,20,FALSE)=FALSE,OR(TEXT(A4897,"MMDD")&lt;VLOOKUP(R4897,SpeciesValidation!D:W,18,FALSE),TEXT(A4897,"MMDD")&gt;VLOOKUP(R4897,SpeciesValidation!D:W,19,FALSE)),IF(TEXT(A4897,"MMDD")&lt;"0701",TEXT(A4897,"MMDD")&gt;VLOOKUP(R4897,SpeciesValidation!D:W,18,FALSE),TEXT(A4897,"MMDD")&lt;VLOOKUP(R4897,SpeciesValidation!D:W,19,FALSE))),"Date outside expected range for this species",""),"")),"",IF(LEFT(J4897,1)="A",IF(IF(VLOOKUP(R4897,SpeciesValidation!D:W,20,FALSE)=FALSE,OR(TEXT(A4897,"MMDD")&lt;VLOOKUP(R4897,SpeciesValidation!D:W,18,FALSE),TEXT(A4897,"MMDD")&gt;VLOOKUP(R4897,SpeciesValidation!D:W,19,FALSE)),IF(TEXT(A4897,"MMDD")&lt;"0701",TEXT(A4897,"MMDD")&gt;VLOOKUP(R4897,SpeciesValidation!D:W,18,FALSE),TEXT(A4897,"MMDD")&lt;VLOOKUP(R4897,SpeciesValidation!D:W,19,FALSE))),"Date outside expected range for this species",""),"")))</f>
        <v/>
      </c>
      <c r="M4897" s="127" t="str">
        <f>IF(LEN(E4897&amp;"")&gt;0,IF(ISERROR(VLOOKUP(R4897,SpeciesValidation!D:I,6,FALSE)),"",VLOOKUP(R4897,SpeciesValidation!D:I,6,FALSE)),"")</f>
        <v/>
      </c>
      <c r="Q4897" s="36" t="str">
        <f>IF(LEN(E4897&amp;"")&gt;0,IF(ISERROR(VLOOKUP(E4897,SpeciesValidation!B:G,2,FALSE)=TRUE),"",VLOOKUP(E4897,SpeciesValidation!B:G,2,FALSE)),"")</f>
        <v/>
      </c>
      <c r="R4897" s="36" t="str">
        <f>IF(LEN(E4897&amp;"")&gt;0,IF(ISERROR(VLOOKUP(E4897,SpeciesLookup!B:G,4,FALSE)=TRUE),"",VLOOKUP(E4897,SpeciesLookup!B:G,4,FALSE)),"")</f>
        <v/>
      </c>
    </row>
    <row r="4898" spans="1:18" ht="13.2" x14ac:dyDescent="0.25">
      <c r="A4898" s="72"/>
      <c r="D4898" s="11"/>
      <c r="G4898" s="128" t="str">
        <f>IF(LEN(E4898&amp;"")&gt;0,IF(ISERROR(VLOOKUP(E4898,SpeciesLookup!B:G,6,FALSE)=TRUE),"",VLOOKUP(E4898,SpeciesLookup!B:G,6,FALSE)),"")</f>
        <v/>
      </c>
      <c r="H4898" s="128" t="str">
        <f>IF(LEN(E4898&amp;"")&gt;0,IF(ISERROR(VLOOKUP(E4898,SpeciesLookup!B:G,5,FALSE)=TRUE),"",VLOOKUP(E4898,SpeciesLookup!B:G,5,FALSE)),"")</f>
        <v/>
      </c>
      <c r="I4898" s="11"/>
      <c r="J4898" s="73"/>
      <c r="K4898" s="11"/>
      <c r="L4898" s="127" t="str">
        <f>TRIM(IF(ISERROR(VLOOKUP(R4898,SpeciesValidation!D:T,IF(ISNA(VLOOKUP(J4898,Validation!B$2:C$15,2,FALSE)),FALSE,VLOOKUP(J4898,Validation!B$2:C$15,2,FALSE)))),IF(LEN(E4898&amp;"")&gt;0,"",""),VLOOKUP(R4898,SpeciesValidation!D:T,VLOOKUP(J4898,Validation!B$2:C$15,2,FALSE),FALSE)) &amp; " " &amp; IF(ISERROR(IF(LEFT(J4898,1)="A",IF(IF(VLOOKUP(R4898,SpeciesValidation!D:W,20,FALSE)=FALSE,OR(TEXT(A4898,"MMDD")&lt;VLOOKUP(R4898,SpeciesValidation!D:W,18,FALSE),TEXT(A4898,"MMDD")&gt;VLOOKUP(R4898,SpeciesValidation!D:W,19,FALSE)),IF(TEXT(A4898,"MMDD")&lt;"0701",TEXT(A4898,"MMDD")&gt;VLOOKUP(R4898,SpeciesValidation!D:W,18,FALSE),TEXT(A4898,"MMDD")&lt;VLOOKUP(R4898,SpeciesValidation!D:W,19,FALSE))),"Date outside expected range for this species",""),"")),"",IF(LEFT(J4898,1)="A",IF(IF(VLOOKUP(R4898,SpeciesValidation!D:W,20,FALSE)=FALSE,OR(TEXT(A4898,"MMDD")&lt;VLOOKUP(R4898,SpeciesValidation!D:W,18,FALSE),TEXT(A4898,"MMDD")&gt;VLOOKUP(R4898,SpeciesValidation!D:W,19,FALSE)),IF(TEXT(A4898,"MMDD")&lt;"0701",TEXT(A4898,"MMDD")&gt;VLOOKUP(R4898,SpeciesValidation!D:W,18,FALSE),TEXT(A4898,"MMDD")&lt;VLOOKUP(R4898,SpeciesValidation!D:W,19,FALSE))),"Date outside expected range for this species",""),"")))</f>
        <v/>
      </c>
      <c r="M4898" s="127" t="str">
        <f>IF(LEN(E4898&amp;"")&gt;0,IF(ISERROR(VLOOKUP(R4898,SpeciesValidation!D:I,6,FALSE)),"",VLOOKUP(R4898,SpeciesValidation!D:I,6,FALSE)),"")</f>
        <v/>
      </c>
      <c r="Q4898" s="36" t="str">
        <f>IF(LEN(E4898&amp;"")&gt;0,IF(ISERROR(VLOOKUP(E4898,SpeciesValidation!B:G,2,FALSE)=TRUE),"",VLOOKUP(E4898,SpeciesValidation!B:G,2,FALSE)),"")</f>
        <v/>
      </c>
      <c r="R4898" s="36" t="str">
        <f>IF(LEN(E4898&amp;"")&gt;0,IF(ISERROR(VLOOKUP(E4898,SpeciesLookup!B:G,4,FALSE)=TRUE),"",VLOOKUP(E4898,SpeciesLookup!B:G,4,FALSE)),"")</f>
        <v/>
      </c>
    </row>
    <row r="4899" spans="1:18" ht="13.2" x14ac:dyDescent="0.25">
      <c r="A4899" s="72"/>
      <c r="D4899" s="11"/>
      <c r="G4899" s="128" t="str">
        <f>IF(LEN(E4899&amp;"")&gt;0,IF(ISERROR(VLOOKUP(E4899,SpeciesLookup!B:G,6,FALSE)=TRUE),"",VLOOKUP(E4899,SpeciesLookup!B:G,6,FALSE)),"")</f>
        <v/>
      </c>
      <c r="H4899" s="128" t="str">
        <f>IF(LEN(E4899&amp;"")&gt;0,IF(ISERROR(VLOOKUP(E4899,SpeciesLookup!B:G,5,FALSE)=TRUE),"",VLOOKUP(E4899,SpeciesLookup!B:G,5,FALSE)),"")</f>
        <v/>
      </c>
      <c r="I4899" s="11"/>
      <c r="J4899" s="73"/>
      <c r="K4899" s="11"/>
      <c r="L4899" s="127" t="str">
        <f>TRIM(IF(ISERROR(VLOOKUP(R4899,SpeciesValidation!D:T,IF(ISNA(VLOOKUP(J4899,Validation!B$2:C$15,2,FALSE)),FALSE,VLOOKUP(J4899,Validation!B$2:C$15,2,FALSE)))),IF(LEN(E4899&amp;"")&gt;0,"",""),VLOOKUP(R4899,SpeciesValidation!D:T,VLOOKUP(J4899,Validation!B$2:C$15,2,FALSE),FALSE)) &amp; " " &amp; IF(ISERROR(IF(LEFT(J4899,1)="A",IF(IF(VLOOKUP(R4899,SpeciesValidation!D:W,20,FALSE)=FALSE,OR(TEXT(A4899,"MMDD")&lt;VLOOKUP(R4899,SpeciesValidation!D:W,18,FALSE),TEXT(A4899,"MMDD")&gt;VLOOKUP(R4899,SpeciesValidation!D:W,19,FALSE)),IF(TEXT(A4899,"MMDD")&lt;"0701",TEXT(A4899,"MMDD")&gt;VLOOKUP(R4899,SpeciesValidation!D:W,18,FALSE),TEXT(A4899,"MMDD")&lt;VLOOKUP(R4899,SpeciesValidation!D:W,19,FALSE))),"Date outside expected range for this species",""),"")),"",IF(LEFT(J4899,1)="A",IF(IF(VLOOKUP(R4899,SpeciesValidation!D:W,20,FALSE)=FALSE,OR(TEXT(A4899,"MMDD")&lt;VLOOKUP(R4899,SpeciesValidation!D:W,18,FALSE),TEXT(A4899,"MMDD")&gt;VLOOKUP(R4899,SpeciesValidation!D:W,19,FALSE)),IF(TEXT(A4899,"MMDD")&lt;"0701",TEXT(A4899,"MMDD")&gt;VLOOKUP(R4899,SpeciesValidation!D:W,18,FALSE),TEXT(A4899,"MMDD")&lt;VLOOKUP(R4899,SpeciesValidation!D:W,19,FALSE))),"Date outside expected range for this species",""),"")))</f>
        <v/>
      </c>
      <c r="M4899" s="127" t="str">
        <f>IF(LEN(E4899&amp;"")&gt;0,IF(ISERROR(VLOOKUP(R4899,SpeciesValidation!D:I,6,FALSE)),"",VLOOKUP(R4899,SpeciesValidation!D:I,6,FALSE)),"")</f>
        <v/>
      </c>
      <c r="Q4899" s="36" t="str">
        <f>IF(LEN(E4899&amp;"")&gt;0,IF(ISERROR(VLOOKUP(E4899,SpeciesValidation!B:G,2,FALSE)=TRUE),"",VLOOKUP(E4899,SpeciesValidation!B:G,2,FALSE)),"")</f>
        <v/>
      </c>
      <c r="R4899" s="36" t="str">
        <f>IF(LEN(E4899&amp;"")&gt;0,IF(ISERROR(VLOOKUP(E4899,SpeciesLookup!B:G,4,FALSE)=TRUE),"",VLOOKUP(E4899,SpeciesLookup!B:G,4,FALSE)),"")</f>
        <v/>
      </c>
    </row>
    <row r="4900" spans="1:18" ht="13.2" x14ac:dyDescent="0.25">
      <c r="A4900" s="72"/>
      <c r="D4900" s="11"/>
      <c r="G4900" s="128" t="str">
        <f>IF(LEN(E4900&amp;"")&gt;0,IF(ISERROR(VLOOKUP(E4900,SpeciesLookup!B:G,6,FALSE)=TRUE),"",VLOOKUP(E4900,SpeciesLookup!B:G,6,FALSE)),"")</f>
        <v/>
      </c>
      <c r="H4900" s="128" t="str">
        <f>IF(LEN(E4900&amp;"")&gt;0,IF(ISERROR(VLOOKUP(E4900,SpeciesLookup!B:G,5,FALSE)=TRUE),"",VLOOKUP(E4900,SpeciesLookup!B:G,5,FALSE)),"")</f>
        <v/>
      </c>
      <c r="I4900" s="11"/>
      <c r="J4900" s="73"/>
      <c r="K4900" s="11"/>
      <c r="L4900" s="127" t="str">
        <f>TRIM(IF(ISERROR(VLOOKUP(R4900,SpeciesValidation!D:T,IF(ISNA(VLOOKUP(J4900,Validation!B$2:C$15,2,FALSE)),FALSE,VLOOKUP(J4900,Validation!B$2:C$15,2,FALSE)))),IF(LEN(E4900&amp;"")&gt;0,"",""),VLOOKUP(R4900,SpeciesValidation!D:T,VLOOKUP(J4900,Validation!B$2:C$15,2,FALSE),FALSE)) &amp; " " &amp; IF(ISERROR(IF(LEFT(J4900,1)="A",IF(IF(VLOOKUP(R4900,SpeciesValidation!D:W,20,FALSE)=FALSE,OR(TEXT(A4900,"MMDD")&lt;VLOOKUP(R4900,SpeciesValidation!D:W,18,FALSE),TEXT(A4900,"MMDD")&gt;VLOOKUP(R4900,SpeciesValidation!D:W,19,FALSE)),IF(TEXT(A4900,"MMDD")&lt;"0701",TEXT(A4900,"MMDD")&gt;VLOOKUP(R4900,SpeciesValidation!D:W,18,FALSE),TEXT(A4900,"MMDD")&lt;VLOOKUP(R4900,SpeciesValidation!D:W,19,FALSE))),"Date outside expected range for this species",""),"")),"",IF(LEFT(J4900,1)="A",IF(IF(VLOOKUP(R4900,SpeciesValidation!D:W,20,FALSE)=FALSE,OR(TEXT(A4900,"MMDD")&lt;VLOOKUP(R4900,SpeciesValidation!D:W,18,FALSE),TEXT(A4900,"MMDD")&gt;VLOOKUP(R4900,SpeciesValidation!D:W,19,FALSE)),IF(TEXT(A4900,"MMDD")&lt;"0701",TEXT(A4900,"MMDD")&gt;VLOOKUP(R4900,SpeciesValidation!D:W,18,FALSE),TEXT(A4900,"MMDD")&lt;VLOOKUP(R4900,SpeciesValidation!D:W,19,FALSE))),"Date outside expected range for this species",""),"")))</f>
        <v/>
      </c>
      <c r="M4900" s="127" t="str">
        <f>IF(LEN(E4900&amp;"")&gt;0,IF(ISERROR(VLOOKUP(R4900,SpeciesValidation!D:I,6,FALSE)),"",VLOOKUP(R4900,SpeciesValidation!D:I,6,FALSE)),"")</f>
        <v/>
      </c>
      <c r="Q4900" s="36" t="str">
        <f>IF(LEN(E4900&amp;"")&gt;0,IF(ISERROR(VLOOKUP(E4900,SpeciesValidation!B:G,2,FALSE)=TRUE),"",VLOOKUP(E4900,SpeciesValidation!B:G,2,FALSE)),"")</f>
        <v/>
      </c>
      <c r="R4900" s="36" t="str">
        <f>IF(LEN(E4900&amp;"")&gt;0,IF(ISERROR(VLOOKUP(E4900,SpeciesLookup!B:G,4,FALSE)=TRUE),"",VLOOKUP(E4900,SpeciesLookup!B:G,4,FALSE)),"")</f>
        <v/>
      </c>
    </row>
    <row r="4901" spans="1:18" ht="13.2" x14ac:dyDescent="0.25">
      <c r="A4901" s="72"/>
      <c r="D4901" s="11"/>
      <c r="G4901" s="128" t="str">
        <f>IF(LEN(E4901&amp;"")&gt;0,IF(ISERROR(VLOOKUP(E4901,SpeciesLookup!B:G,6,FALSE)=TRUE),"",VLOOKUP(E4901,SpeciesLookup!B:G,6,FALSE)),"")</f>
        <v/>
      </c>
      <c r="H4901" s="128" t="str">
        <f>IF(LEN(E4901&amp;"")&gt;0,IF(ISERROR(VLOOKUP(E4901,SpeciesLookup!B:G,5,FALSE)=TRUE),"",VLOOKUP(E4901,SpeciesLookup!B:G,5,FALSE)),"")</f>
        <v/>
      </c>
      <c r="I4901" s="11"/>
      <c r="J4901" s="73"/>
      <c r="K4901" s="11"/>
      <c r="L4901" s="127" t="str">
        <f>TRIM(IF(ISERROR(VLOOKUP(R4901,SpeciesValidation!D:T,IF(ISNA(VLOOKUP(J4901,Validation!B$2:C$15,2,FALSE)),FALSE,VLOOKUP(J4901,Validation!B$2:C$15,2,FALSE)))),IF(LEN(E4901&amp;"")&gt;0,"",""),VLOOKUP(R4901,SpeciesValidation!D:T,VLOOKUP(J4901,Validation!B$2:C$15,2,FALSE),FALSE)) &amp; " " &amp; IF(ISERROR(IF(LEFT(J4901,1)="A",IF(IF(VLOOKUP(R4901,SpeciesValidation!D:W,20,FALSE)=FALSE,OR(TEXT(A4901,"MMDD")&lt;VLOOKUP(R4901,SpeciesValidation!D:W,18,FALSE),TEXT(A4901,"MMDD")&gt;VLOOKUP(R4901,SpeciesValidation!D:W,19,FALSE)),IF(TEXT(A4901,"MMDD")&lt;"0701",TEXT(A4901,"MMDD")&gt;VLOOKUP(R4901,SpeciesValidation!D:W,18,FALSE),TEXT(A4901,"MMDD")&lt;VLOOKUP(R4901,SpeciesValidation!D:W,19,FALSE))),"Date outside expected range for this species",""),"")),"",IF(LEFT(J4901,1)="A",IF(IF(VLOOKUP(R4901,SpeciesValidation!D:W,20,FALSE)=FALSE,OR(TEXT(A4901,"MMDD")&lt;VLOOKUP(R4901,SpeciesValidation!D:W,18,FALSE),TEXT(A4901,"MMDD")&gt;VLOOKUP(R4901,SpeciesValidation!D:W,19,FALSE)),IF(TEXT(A4901,"MMDD")&lt;"0701",TEXT(A4901,"MMDD")&gt;VLOOKUP(R4901,SpeciesValidation!D:W,18,FALSE),TEXT(A4901,"MMDD")&lt;VLOOKUP(R4901,SpeciesValidation!D:W,19,FALSE))),"Date outside expected range for this species",""),"")))</f>
        <v/>
      </c>
      <c r="M4901" s="127" t="str">
        <f>IF(LEN(E4901&amp;"")&gt;0,IF(ISERROR(VLOOKUP(R4901,SpeciesValidation!D:I,6,FALSE)),"",VLOOKUP(R4901,SpeciesValidation!D:I,6,FALSE)),"")</f>
        <v/>
      </c>
      <c r="Q4901" s="36" t="str">
        <f>IF(LEN(E4901&amp;"")&gt;0,IF(ISERROR(VLOOKUP(E4901,SpeciesValidation!B:G,2,FALSE)=TRUE),"",VLOOKUP(E4901,SpeciesValidation!B:G,2,FALSE)),"")</f>
        <v/>
      </c>
      <c r="R4901" s="36" t="str">
        <f>IF(LEN(E4901&amp;"")&gt;0,IF(ISERROR(VLOOKUP(E4901,SpeciesLookup!B:G,4,FALSE)=TRUE),"",VLOOKUP(E4901,SpeciesLookup!B:G,4,FALSE)),"")</f>
        <v/>
      </c>
    </row>
    <row r="4902" spans="1:18" ht="13.2" x14ac:dyDescent="0.25">
      <c r="A4902" s="72"/>
      <c r="D4902" s="11"/>
      <c r="G4902" s="128" t="str">
        <f>IF(LEN(E4902&amp;"")&gt;0,IF(ISERROR(VLOOKUP(E4902,SpeciesLookup!B:G,6,FALSE)=TRUE),"",VLOOKUP(E4902,SpeciesLookup!B:G,6,FALSE)),"")</f>
        <v/>
      </c>
      <c r="H4902" s="128" t="str">
        <f>IF(LEN(E4902&amp;"")&gt;0,IF(ISERROR(VLOOKUP(E4902,SpeciesLookup!B:G,5,FALSE)=TRUE),"",VLOOKUP(E4902,SpeciesLookup!B:G,5,FALSE)),"")</f>
        <v/>
      </c>
      <c r="I4902" s="11"/>
      <c r="J4902" s="73"/>
      <c r="K4902" s="11"/>
      <c r="L4902" s="127" t="str">
        <f>TRIM(IF(ISERROR(VLOOKUP(R4902,SpeciesValidation!D:T,IF(ISNA(VLOOKUP(J4902,Validation!B$2:C$15,2,FALSE)),FALSE,VLOOKUP(J4902,Validation!B$2:C$15,2,FALSE)))),IF(LEN(E4902&amp;"")&gt;0,"",""),VLOOKUP(R4902,SpeciesValidation!D:T,VLOOKUP(J4902,Validation!B$2:C$15,2,FALSE),FALSE)) &amp; " " &amp; IF(ISERROR(IF(LEFT(J4902,1)="A",IF(IF(VLOOKUP(R4902,SpeciesValidation!D:W,20,FALSE)=FALSE,OR(TEXT(A4902,"MMDD")&lt;VLOOKUP(R4902,SpeciesValidation!D:W,18,FALSE),TEXT(A4902,"MMDD")&gt;VLOOKUP(R4902,SpeciesValidation!D:W,19,FALSE)),IF(TEXT(A4902,"MMDD")&lt;"0701",TEXT(A4902,"MMDD")&gt;VLOOKUP(R4902,SpeciesValidation!D:W,18,FALSE),TEXT(A4902,"MMDD")&lt;VLOOKUP(R4902,SpeciesValidation!D:W,19,FALSE))),"Date outside expected range for this species",""),"")),"",IF(LEFT(J4902,1)="A",IF(IF(VLOOKUP(R4902,SpeciesValidation!D:W,20,FALSE)=FALSE,OR(TEXT(A4902,"MMDD")&lt;VLOOKUP(R4902,SpeciesValidation!D:W,18,FALSE),TEXT(A4902,"MMDD")&gt;VLOOKUP(R4902,SpeciesValidation!D:W,19,FALSE)),IF(TEXT(A4902,"MMDD")&lt;"0701",TEXT(A4902,"MMDD")&gt;VLOOKUP(R4902,SpeciesValidation!D:W,18,FALSE),TEXT(A4902,"MMDD")&lt;VLOOKUP(R4902,SpeciesValidation!D:W,19,FALSE))),"Date outside expected range for this species",""),"")))</f>
        <v/>
      </c>
      <c r="M4902" s="127" t="str">
        <f>IF(LEN(E4902&amp;"")&gt;0,IF(ISERROR(VLOOKUP(R4902,SpeciesValidation!D:I,6,FALSE)),"",VLOOKUP(R4902,SpeciesValidation!D:I,6,FALSE)),"")</f>
        <v/>
      </c>
      <c r="Q4902" s="36" t="str">
        <f>IF(LEN(E4902&amp;"")&gt;0,IF(ISERROR(VLOOKUP(E4902,SpeciesValidation!B:G,2,FALSE)=TRUE),"",VLOOKUP(E4902,SpeciesValidation!B:G,2,FALSE)),"")</f>
        <v/>
      </c>
      <c r="R4902" s="36" t="str">
        <f>IF(LEN(E4902&amp;"")&gt;0,IF(ISERROR(VLOOKUP(E4902,SpeciesLookup!B:G,4,FALSE)=TRUE),"",VLOOKUP(E4902,SpeciesLookup!B:G,4,FALSE)),"")</f>
        <v/>
      </c>
    </row>
    <row r="4903" spans="1:18" ht="13.2" x14ac:dyDescent="0.25">
      <c r="A4903" s="72"/>
      <c r="D4903" s="11"/>
      <c r="G4903" s="128" t="str">
        <f>IF(LEN(E4903&amp;"")&gt;0,IF(ISERROR(VLOOKUP(E4903,SpeciesLookup!B:G,6,FALSE)=TRUE),"",VLOOKUP(E4903,SpeciesLookup!B:G,6,FALSE)),"")</f>
        <v/>
      </c>
      <c r="H4903" s="128" t="str">
        <f>IF(LEN(E4903&amp;"")&gt;0,IF(ISERROR(VLOOKUP(E4903,SpeciesLookup!B:G,5,FALSE)=TRUE),"",VLOOKUP(E4903,SpeciesLookup!B:G,5,FALSE)),"")</f>
        <v/>
      </c>
      <c r="I4903" s="11"/>
      <c r="J4903" s="73"/>
      <c r="K4903" s="11"/>
      <c r="L4903" s="127" t="str">
        <f>TRIM(IF(ISERROR(VLOOKUP(R4903,SpeciesValidation!D:T,IF(ISNA(VLOOKUP(J4903,Validation!B$2:C$15,2,FALSE)),FALSE,VLOOKUP(J4903,Validation!B$2:C$15,2,FALSE)))),IF(LEN(E4903&amp;"")&gt;0,"",""),VLOOKUP(R4903,SpeciesValidation!D:T,VLOOKUP(J4903,Validation!B$2:C$15,2,FALSE),FALSE)) &amp; " " &amp; IF(ISERROR(IF(LEFT(J4903,1)="A",IF(IF(VLOOKUP(R4903,SpeciesValidation!D:W,20,FALSE)=FALSE,OR(TEXT(A4903,"MMDD")&lt;VLOOKUP(R4903,SpeciesValidation!D:W,18,FALSE),TEXT(A4903,"MMDD")&gt;VLOOKUP(R4903,SpeciesValidation!D:W,19,FALSE)),IF(TEXT(A4903,"MMDD")&lt;"0701",TEXT(A4903,"MMDD")&gt;VLOOKUP(R4903,SpeciesValidation!D:W,18,FALSE),TEXT(A4903,"MMDD")&lt;VLOOKUP(R4903,SpeciesValidation!D:W,19,FALSE))),"Date outside expected range for this species",""),"")),"",IF(LEFT(J4903,1)="A",IF(IF(VLOOKUP(R4903,SpeciesValidation!D:W,20,FALSE)=FALSE,OR(TEXT(A4903,"MMDD")&lt;VLOOKUP(R4903,SpeciesValidation!D:W,18,FALSE),TEXT(A4903,"MMDD")&gt;VLOOKUP(R4903,SpeciesValidation!D:W,19,FALSE)),IF(TEXT(A4903,"MMDD")&lt;"0701",TEXT(A4903,"MMDD")&gt;VLOOKUP(R4903,SpeciesValidation!D:W,18,FALSE),TEXT(A4903,"MMDD")&lt;VLOOKUP(R4903,SpeciesValidation!D:W,19,FALSE))),"Date outside expected range for this species",""),"")))</f>
        <v/>
      </c>
      <c r="M4903" s="127" t="str">
        <f>IF(LEN(E4903&amp;"")&gt;0,IF(ISERROR(VLOOKUP(R4903,SpeciesValidation!D:I,6,FALSE)),"",VLOOKUP(R4903,SpeciesValidation!D:I,6,FALSE)),"")</f>
        <v/>
      </c>
      <c r="Q4903" s="36" t="str">
        <f>IF(LEN(E4903&amp;"")&gt;0,IF(ISERROR(VLOOKUP(E4903,SpeciesValidation!B:G,2,FALSE)=TRUE),"",VLOOKUP(E4903,SpeciesValidation!B:G,2,FALSE)),"")</f>
        <v/>
      </c>
      <c r="R4903" s="36" t="str">
        <f>IF(LEN(E4903&amp;"")&gt;0,IF(ISERROR(VLOOKUP(E4903,SpeciesLookup!B:G,4,FALSE)=TRUE),"",VLOOKUP(E4903,SpeciesLookup!B:G,4,FALSE)),"")</f>
        <v/>
      </c>
    </row>
    <row r="4904" spans="1:18" ht="13.2" x14ac:dyDescent="0.25">
      <c r="A4904" s="72"/>
      <c r="D4904" s="11"/>
      <c r="G4904" s="128" t="str">
        <f>IF(LEN(E4904&amp;"")&gt;0,IF(ISERROR(VLOOKUP(E4904,SpeciesLookup!B:G,6,FALSE)=TRUE),"",VLOOKUP(E4904,SpeciesLookup!B:G,6,FALSE)),"")</f>
        <v/>
      </c>
      <c r="H4904" s="128" t="str">
        <f>IF(LEN(E4904&amp;"")&gt;0,IF(ISERROR(VLOOKUP(E4904,SpeciesLookup!B:G,5,FALSE)=TRUE),"",VLOOKUP(E4904,SpeciesLookup!B:G,5,FALSE)),"")</f>
        <v/>
      </c>
      <c r="I4904" s="11"/>
      <c r="J4904" s="73"/>
      <c r="K4904" s="11"/>
      <c r="L4904" s="127" t="str">
        <f>TRIM(IF(ISERROR(VLOOKUP(R4904,SpeciesValidation!D:T,IF(ISNA(VLOOKUP(J4904,Validation!B$2:C$15,2,FALSE)),FALSE,VLOOKUP(J4904,Validation!B$2:C$15,2,FALSE)))),IF(LEN(E4904&amp;"")&gt;0,"",""),VLOOKUP(R4904,SpeciesValidation!D:T,VLOOKUP(J4904,Validation!B$2:C$15,2,FALSE),FALSE)) &amp; " " &amp; IF(ISERROR(IF(LEFT(J4904,1)="A",IF(IF(VLOOKUP(R4904,SpeciesValidation!D:W,20,FALSE)=FALSE,OR(TEXT(A4904,"MMDD")&lt;VLOOKUP(R4904,SpeciesValidation!D:W,18,FALSE),TEXT(A4904,"MMDD")&gt;VLOOKUP(R4904,SpeciesValidation!D:W,19,FALSE)),IF(TEXT(A4904,"MMDD")&lt;"0701",TEXT(A4904,"MMDD")&gt;VLOOKUP(R4904,SpeciesValidation!D:W,18,FALSE),TEXT(A4904,"MMDD")&lt;VLOOKUP(R4904,SpeciesValidation!D:W,19,FALSE))),"Date outside expected range for this species",""),"")),"",IF(LEFT(J4904,1)="A",IF(IF(VLOOKUP(R4904,SpeciesValidation!D:W,20,FALSE)=FALSE,OR(TEXT(A4904,"MMDD")&lt;VLOOKUP(R4904,SpeciesValidation!D:W,18,FALSE),TEXT(A4904,"MMDD")&gt;VLOOKUP(R4904,SpeciesValidation!D:W,19,FALSE)),IF(TEXT(A4904,"MMDD")&lt;"0701",TEXT(A4904,"MMDD")&gt;VLOOKUP(R4904,SpeciesValidation!D:W,18,FALSE),TEXT(A4904,"MMDD")&lt;VLOOKUP(R4904,SpeciesValidation!D:W,19,FALSE))),"Date outside expected range for this species",""),"")))</f>
        <v/>
      </c>
      <c r="M4904" s="127" t="str">
        <f>IF(LEN(E4904&amp;"")&gt;0,IF(ISERROR(VLOOKUP(R4904,SpeciesValidation!D:I,6,FALSE)),"",VLOOKUP(R4904,SpeciesValidation!D:I,6,FALSE)),"")</f>
        <v/>
      </c>
      <c r="Q4904" s="36" t="str">
        <f>IF(LEN(E4904&amp;"")&gt;0,IF(ISERROR(VLOOKUP(E4904,SpeciesValidation!B:G,2,FALSE)=TRUE),"",VLOOKUP(E4904,SpeciesValidation!B:G,2,FALSE)),"")</f>
        <v/>
      </c>
      <c r="R4904" s="36" t="str">
        <f>IF(LEN(E4904&amp;"")&gt;0,IF(ISERROR(VLOOKUP(E4904,SpeciesLookup!B:G,4,FALSE)=TRUE),"",VLOOKUP(E4904,SpeciesLookup!B:G,4,FALSE)),"")</f>
        <v/>
      </c>
    </row>
    <row r="4905" spans="1:18" ht="13.2" x14ac:dyDescent="0.25">
      <c r="A4905" s="72"/>
      <c r="D4905" s="11"/>
      <c r="G4905" s="128" t="str">
        <f>IF(LEN(E4905&amp;"")&gt;0,IF(ISERROR(VLOOKUP(E4905,SpeciesLookup!B:G,6,FALSE)=TRUE),"",VLOOKUP(E4905,SpeciesLookup!B:G,6,FALSE)),"")</f>
        <v/>
      </c>
      <c r="H4905" s="128" t="str">
        <f>IF(LEN(E4905&amp;"")&gt;0,IF(ISERROR(VLOOKUP(E4905,SpeciesLookup!B:G,5,FALSE)=TRUE),"",VLOOKUP(E4905,SpeciesLookup!B:G,5,FALSE)),"")</f>
        <v/>
      </c>
      <c r="I4905" s="11"/>
      <c r="J4905" s="73"/>
      <c r="K4905" s="11"/>
      <c r="L4905" s="127" t="str">
        <f>TRIM(IF(ISERROR(VLOOKUP(R4905,SpeciesValidation!D:T,IF(ISNA(VLOOKUP(J4905,Validation!B$2:C$15,2,FALSE)),FALSE,VLOOKUP(J4905,Validation!B$2:C$15,2,FALSE)))),IF(LEN(E4905&amp;"")&gt;0,"",""),VLOOKUP(R4905,SpeciesValidation!D:T,VLOOKUP(J4905,Validation!B$2:C$15,2,FALSE),FALSE)) &amp; " " &amp; IF(ISERROR(IF(LEFT(J4905,1)="A",IF(IF(VLOOKUP(R4905,SpeciesValidation!D:W,20,FALSE)=FALSE,OR(TEXT(A4905,"MMDD")&lt;VLOOKUP(R4905,SpeciesValidation!D:W,18,FALSE),TEXT(A4905,"MMDD")&gt;VLOOKUP(R4905,SpeciesValidation!D:W,19,FALSE)),IF(TEXT(A4905,"MMDD")&lt;"0701",TEXT(A4905,"MMDD")&gt;VLOOKUP(R4905,SpeciesValidation!D:W,18,FALSE),TEXT(A4905,"MMDD")&lt;VLOOKUP(R4905,SpeciesValidation!D:W,19,FALSE))),"Date outside expected range for this species",""),"")),"",IF(LEFT(J4905,1)="A",IF(IF(VLOOKUP(R4905,SpeciesValidation!D:W,20,FALSE)=FALSE,OR(TEXT(A4905,"MMDD")&lt;VLOOKUP(R4905,SpeciesValidation!D:W,18,FALSE),TEXT(A4905,"MMDD")&gt;VLOOKUP(R4905,SpeciesValidation!D:W,19,FALSE)),IF(TEXT(A4905,"MMDD")&lt;"0701",TEXT(A4905,"MMDD")&gt;VLOOKUP(R4905,SpeciesValidation!D:W,18,FALSE),TEXT(A4905,"MMDD")&lt;VLOOKUP(R4905,SpeciesValidation!D:W,19,FALSE))),"Date outside expected range for this species",""),"")))</f>
        <v/>
      </c>
      <c r="M4905" s="127" t="str">
        <f>IF(LEN(E4905&amp;"")&gt;0,IF(ISERROR(VLOOKUP(R4905,SpeciesValidation!D:I,6,FALSE)),"",VLOOKUP(R4905,SpeciesValidation!D:I,6,FALSE)),"")</f>
        <v/>
      </c>
      <c r="Q4905" s="36" t="str">
        <f>IF(LEN(E4905&amp;"")&gt;0,IF(ISERROR(VLOOKUP(E4905,SpeciesValidation!B:G,2,FALSE)=TRUE),"",VLOOKUP(E4905,SpeciesValidation!B:G,2,FALSE)),"")</f>
        <v/>
      </c>
      <c r="R4905" s="36" t="str">
        <f>IF(LEN(E4905&amp;"")&gt;0,IF(ISERROR(VLOOKUP(E4905,SpeciesLookup!B:G,4,FALSE)=TRUE),"",VLOOKUP(E4905,SpeciesLookup!B:G,4,FALSE)),"")</f>
        <v/>
      </c>
    </row>
    <row r="4906" spans="1:18" ht="13.2" x14ac:dyDescent="0.25">
      <c r="A4906" s="72"/>
      <c r="D4906" s="11"/>
      <c r="G4906" s="128" t="str">
        <f>IF(LEN(E4906&amp;"")&gt;0,IF(ISERROR(VLOOKUP(E4906,SpeciesLookup!B:G,6,FALSE)=TRUE),"",VLOOKUP(E4906,SpeciesLookup!B:G,6,FALSE)),"")</f>
        <v/>
      </c>
      <c r="H4906" s="128" t="str">
        <f>IF(LEN(E4906&amp;"")&gt;0,IF(ISERROR(VLOOKUP(E4906,SpeciesLookup!B:G,5,FALSE)=TRUE),"",VLOOKUP(E4906,SpeciesLookup!B:G,5,FALSE)),"")</f>
        <v/>
      </c>
      <c r="I4906" s="11"/>
      <c r="J4906" s="73"/>
      <c r="K4906" s="11"/>
      <c r="L4906" s="127" t="str">
        <f>TRIM(IF(ISERROR(VLOOKUP(R4906,SpeciesValidation!D:T,IF(ISNA(VLOOKUP(J4906,Validation!B$2:C$15,2,FALSE)),FALSE,VLOOKUP(J4906,Validation!B$2:C$15,2,FALSE)))),IF(LEN(E4906&amp;"")&gt;0,"",""),VLOOKUP(R4906,SpeciesValidation!D:T,VLOOKUP(J4906,Validation!B$2:C$15,2,FALSE),FALSE)) &amp; " " &amp; IF(ISERROR(IF(LEFT(J4906,1)="A",IF(IF(VLOOKUP(R4906,SpeciesValidation!D:W,20,FALSE)=FALSE,OR(TEXT(A4906,"MMDD")&lt;VLOOKUP(R4906,SpeciesValidation!D:W,18,FALSE),TEXT(A4906,"MMDD")&gt;VLOOKUP(R4906,SpeciesValidation!D:W,19,FALSE)),IF(TEXT(A4906,"MMDD")&lt;"0701",TEXT(A4906,"MMDD")&gt;VLOOKUP(R4906,SpeciesValidation!D:W,18,FALSE),TEXT(A4906,"MMDD")&lt;VLOOKUP(R4906,SpeciesValidation!D:W,19,FALSE))),"Date outside expected range for this species",""),"")),"",IF(LEFT(J4906,1)="A",IF(IF(VLOOKUP(R4906,SpeciesValidation!D:W,20,FALSE)=FALSE,OR(TEXT(A4906,"MMDD")&lt;VLOOKUP(R4906,SpeciesValidation!D:W,18,FALSE),TEXT(A4906,"MMDD")&gt;VLOOKUP(R4906,SpeciesValidation!D:W,19,FALSE)),IF(TEXT(A4906,"MMDD")&lt;"0701",TEXT(A4906,"MMDD")&gt;VLOOKUP(R4906,SpeciesValidation!D:W,18,FALSE),TEXT(A4906,"MMDD")&lt;VLOOKUP(R4906,SpeciesValidation!D:W,19,FALSE))),"Date outside expected range for this species",""),"")))</f>
        <v/>
      </c>
      <c r="M4906" s="127" t="str">
        <f>IF(LEN(E4906&amp;"")&gt;0,IF(ISERROR(VLOOKUP(R4906,SpeciesValidation!D:I,6,FALSE)),"",VLOOKUP(R4906,SpeciesValidation!D:I,6,FALSE)),"")</f>
        <v/>
      </c>
      <c r="Q4906" s="36" t="str">
        <f>IF(LEN(E4906&amp;"")&gt;0,IF(ISERROR(VLOOKUP(E4906,SpeciesValidation!B:G,2,FALSE)=TRUE),"",VLOOKUP(E4906,SpeciesValidation!B:G,2,FALSE)),"")</f>
        <v/>
      </c>
      <c r="R4906" s="36" t="str">
        <f>IF(LEN(E4906&amp;"")&gt;0,IF(ISERROR(VLOOKUP(E4906,SpeciesLookup!B:G,4,FALSE)=TRUE),"",VLOOKUP(E4906,SpeciesLookup!B:G,4,FALSE)),"")</f>
        <v/>
      </c>
    </row>
    <row r="4907" spans="1:18" ht="13.2" x14ac:dyDescent="0.25">
      <c r="A4907" s="72"/>
      <c r="D4907" s="11"/>
      <c r="G4907" s="128" t="str">
        <f>IF(LEN(E4907&amp;"")&gt;0,IF(ISERROR(VLOOKUP(E4907,SpeciesLookup!B:G,6,FALSE)=TRUE),"",VLOOKUP(E4907,SpeciesLookup!B:G,6,FALSE)),"")</f>
        <v/>
      </c>
      <c r="H4907" s="128" t="str">
        <f>IF(LEN(E4907&amp;"")&gt;0,IF(ISERROR(VLOOKUP(E4907,SpeciesLookup!B:G,5,FALSE)=TRUE),"",VLOOKUP(E4907,SpeciesLookup!B:G,5,FALSE)),"")</f>
        <v/>
      </c>
      <c r="I4907" s="11"/>
      <c r="J4907" s="73"/>
      <c r="K4907" s="11"/>
      <c r="L4907" s="127" t="str">
        <f>TRIM(IF(ISERROR(VLOOKUP(R4907,SpeciesValidation!D:T,IF(ISNA(VLOOKUP(J4907,Validation!B$2:C$15,2,FALSE)),FALSE,VLOOKUP(J4907,Validation!B$2:C$15,2,FALSE)))),IF(LEN(E4907&amp;"")&gt;0,"",""),VLOOKUP(R4907,SpeciesValidation!D:T,VLOOKUP(J4907,Validation!B$2:C$15,2,FALSE),FALSE)) &amp; " " &amp; IF(ISERROR(IF(LEFT(J4907,1)="A",IF(IF(VLOOKUP(R4907,SpeciesValidation!D:W,20,FALSE)=FALSE,OR(TEXT(A4907,"MMDD")&lt;VLOOKUP(R4907,SpeciesValidation!D:W,18,FALSE),TEXT(A4907,"MMDD")&gt;VLOOKUP(R4907,SpeciesValidation!D:W,19,FALSE)),IF(TEXT(A4907,"MMDD")&lt;"0701",TEXT(A4907,"MMDD")&gt;VLOOKUP(R4907,SpeciesValidation!D:W,18,FALSE),TEXT(A4907,"MMDD")&lt;VLOOKUP(R4907,SpeciesValidation!D:W,19,FALSE))),"Date outside expected range for this species",""),"")),"",IF(LEFT(J4907,1)="A",IF(IF(VLOOKUP(R4907,SpeciesValidation!D:W,20,FALSE)=FALSE,OR(TEXT(A4907,"MMDD")&lt;VLOOKUP(R4907,SpeciesValidation!D:W,18,FALSE),TEXT(A4907,"MMDD")&gt;VLOOKUP(R4907,SpeciesValidation!D:W,19,FALSE)),IF(TEXT(A4907,"MMDD")&lt;"0701",TEXT(A4907,"MMDD")&gt;VLOOKUP(R4907,SpeciesValidation!D:W,18,FALSE),TEXT(A4907,"MMDD")&lt;VLOOKUP(R4907,SpeciesValidation!D:W,19,FALSE))),"Date outside expected range for this species",""),"")))</f>
        <v/>
      </c>
      <c r="M4907" s="127" t="str">
        <f>IF(LEN(E4907&amp;"")&gt;0,IF(ISERROR(VLOOKUP(R4907,SpeciesValidation!D:I,6,FALSE)),"",VLOOKUP(R4907,SpeciesValidation!D:I,6,FALSE)),"")</f>
        <v/>
      </c>
      <c r="Q4907" s="36" t="str">
        <f>IF(LEN(E4907&amp;"")&gt;0,IF(ISERROR(VLOOKUP(E4907,SpeciesValidation!B:G,2,FALSE)=TRUE),"",VLOOKUP(E4907,SpeciesValidation!B:G,2,FALSE)),"")</f>
        <v/>
      </c>
      <c r="R4907" s="36" t="str">
        <f>IF(LEN(E4907&amp;"")&gt;0,IF(ISERROR(VLOOKUP(E4907,SpeciesLookup!B:G,4,FALSE)=TRUE),"",VLOOKUP(E4907,SpeciesLookup!B:G,4,FALSE)),"")</f>
        <v/>
      </c>
    </row>
    <row r="4908" spans="1:18" ht="13.2" x14ac:dyDescent="0.25">
      <c r="A4908" s="72"/>
      <c r="D4908" s="11"/>
      <c r="G4908" s="128" t="str">
        <f>IF(LEN(E4908&amp;"")&gt;0,IF(ISERROR(VLOOKUP(E4908,SpeciesLookup!B:G,6,FALSE)=TRUE),"",VLOOKUP(E4908,SpeciesLookup!B:G,6,FALSE)),"")</f>
        <v/>
      </c>
      <c r="H4908" s="128" t="str">
        <f>IF(LEN(E4908&amp;"")&gt;0,IF(ISERROR(VLOOKUP(E4908,SpeciesLookup!B:G,5,FALSE)=TRUE),"",VLOOKUP(E4908,SpeciesLookup!B:G,5,FALSE)),"")</f>
        <v/>
      </c>
      <c r="I4908" s="11"/>
      <c r="J4908" s="73"/>
      <c r="K4908" s="11"/>
      <c r="L4908" s="127" t="str">
        <f>TRIM(IF(ISERROR(VLOOKUP(R4908,SpeciesValidation!D:T,IF(ISNA(VLOOKUP(J4908,Validation!B$2:C$15,2,FALSE)),FALSE,VLOOKUP(J4908,Validation!B$2:C$15,2,FALSE)))),IF(LEN(E4908&amp;"")&gt;0,"",""),VLOOKUP(R4908,SpeciesValidation!D:T,VLOOKUP(J4908,Validation!B$2:C$15,2,FALSE),FALSE)) &amp; " " &amp; IF(ISERROR(IF(LEFT(J4908,1)="A",IF(IF(VLOOKUP(R4908,SpeciesValidation!D:W,20,FALSE)=FALSE,OR(TEXT(A4908,"MMDD")&lt;VLOOKUP(R4908,SpeciesValidation!D:W,18,FALSE),TEXT(A4908,"MMDD")&gt;VLOOKUP(R4908,SpeciesValidation!D:W,19,FALSE)),IF(TEXT(A4908,"MMDD")&lt;"0701",TEXT(A4908,"MMDD")&gt;VLOOKUP(R4908,SpeciesValidation!D:W,18,FALSE),TEXT(A4908,"MMDD")&lt;VLOOKUP(R4908,SpeciesValidation!D:W,19,FALSE))),"Date outside expected range for this species",""),"")),"",IF(LEFT(J4908,1)="A",IF(IF(VLOOKUP(R4908,SpeciesValidation!D:W,20,FALSE)=FALSE,OR(TEXT(A4908,"MMDD")&lt;VLOOKUP(R4908,SpeciesValidation!D:W,18,FALSE),TEXT(A4908,"MMDD")&gt;VLOOKUP(R4908,SpeciesValidation!D:W,19,FALSE)),IF(TEXT(A4908,"MMDD")&lt;"0701",TEXT(A4908,"MMDD")&gt;VLOOKUP(R4908,SpeciesValidation!D:W,18,FALSE),TEXT(A4908,"MMDD")&lt;VLOOKUP(R4908,SpeciesValidation!D:W,19,FALSE))),"Date outside expected range for this species",""),"")))</f>
        <v/>
      </c>
      <c r="M4908" s="127" t="str">
        <f>IF(LEN(E4908&amp;"")&gt;0,IF(ISERROR(VLOOKUP(R4908,SpeciesValidation!D:I,6,FALSE)),"",VLOOKUP(R4908,SpeciesValidation!D:I,6,FALSE)),"")</f>
        <v/>
      </c>
      <c r="Q4908" s="36" t="str">
        <f>IF(LEN(E4908&amp;"")&gt;0,IF(ISERROR(VLOOKUP(E4908,SpeciesValidation!B:G,2,FALSE)=TRUE),"",VLOOKUP(E4908,SpeciesValidation!B:G,2,FALSE)),"")</f>
        <v/>
      </c>
      <c r="R4908" s="36" t="str">
        <f>IF(LEN(E4908&amp;"")&gt;0,IF(ISERROR(VLOOKUP(E4908,SpeciesLookup!B:G,4,FALSE)=TRUE),"",VLOOKUP(E4908,SpeciesLookup!B:G,4,FALSE)),"")</f>
        <v/>
      </c>
    </row>
    <row r="4909" spans="1:18" ht="13.2" x14ac:dyDescent="0.25">
      <c r="A4909" s="72"/>
      <c r="D4909" s="11"/>
      <c r="G4909" s="128" t="str">
        <f>IF(LEN(E4909&amp;"")&gt;0,IF(ISERROR(VLOOKUP(E4909,SpeciesLookup!B:G,6,FALSE)=TRUE),"",VLOOKUP(E4909,SpeciesLookup!B:G,6,FALSE)),"")</f>
        <v/>
      </c>
      <c r="H4909" s="128" t="str">
        <f>IF(LEN(E4909&amp;"")&gt;0,IF(ISERROR(VLOOKUP(E4909,SpeciesLookup!B:G,5,FALSE)=TRUE),"",VLOOKUP(E4909,SpeciesLookup!B:G,5,FALSE)),"")</f>
        <v/>
      </c>
      <c r="I4909" s="11"/>
      <c r="J4909" s="73"/>
      <c r="K4909" s="11"/>
      <c r="L4909" s="127" t="str">
        <f>TRIM(IF(ISERROR(VLOOKUP(R4909,SpeciesValidation!D:T,IF(ISNA(VLOOKUP(J4909,Validation!B$2:C$15,2,FALSE)),FALSE,VLOOKUP(J4909,Validation!B$2:C$15,2,FALSE)))),IF(LEN(E4909&amp;"")&gt;0,"",""),VLOOKUP(R4909,SpeciesValidation!D:T,VLOOKUP(J4909,Validation!B$2:C$15,2,FALSE),FALSE)) &amp; " " &amp; IF(ISERROR(IF(LEFT(J4909,1)="A",IF(IF(VLOOKUP(R4909,SpeciesValidation!D:W,20,FALSE)=FALSE,OR(TEXT(A4909,"MMDD")&lt;VLOOKUP(R4909,SpeciesValidation!D:W,18,FALSE),TEXT(A4909,"MMDD")&gt;VLOOKUP(R4909,SpeciesValidation!D:W,19,FALSE)),IF(TEXT(A4909,"MMDD")&lt;"0701",TEXT(A4909,"MMDD")&gt;VLOOKUP(R4909,SpeciesValidation!D:W,18,FALSE),TEXT(A4909,"MMDD")&lt;VLOOKUP(R4909,SpeciesValidation!D:W,19,FALSE))),"Date outside expected range for this species",""),"")),"",IF(LEFT(J4909,1)="A",IF(IF(VLOOKUP(R4909,SpeciesValidation!D:W,20,FALSE)=FALSE,OR(TEXT(A4909,"MMDD")&lt;VLOOKUP(R4909,SpeciesValidation!D:W,18,FALSE),TEXT(A4909,"MMDD")&gt;VLOOKUP(R4909,SpeciesValidation!D:W,19,FALSE)),IF(TEXT(A4909,"MMDD")&lt;"0701",TEXT(A4909,"MMDD")&gt;VLOOKUP(R4909,SpeciesValidation!D:W,18,FALSE),TEXT(A4909,"MMDD")&lt;VLOOKUP(R4909,SpeciesValidation!D:W,19,FALSE))),"Date outside expected range for this species",""),"")))</f>
        <v/>
      </c>
      <c r="M4909" s="127" t="str">
        <f>IF(LEN(E4909&amp;"")&gt;0,IF(ISERROR(VLOOKUP(R4909,SpeciesValidation!D:I,6,FALSE)),"",VLOOKUP(R4909,SpeciesValidation!D:I,6,FALSE)),"")</f>
        <v/>
      </c>
      <c r="Q4909" s="36" t="str">
        <f>IF(LEN(E4909&amp;"")&gt;0,IF(ISERROR(VLOOKUP(E4909,SpeciesValidation!B:G,2,FALSE)=TRUE),"",VLOOKUP(E4909,SpeciesValidation!B:G,2,FALSE)),"")</f>
        <v/>
      </c>
      <c r="R4909" s="36" t="str">
        <f>IF(LEN(E4909&amp;"")&gt;0,IF(ISERROR(VLOOKUP(E4909,SpeciesLookup!B:G,4,FALSE)=TRUE),"",VLOOKUP(E4909,SpeciesLookup!B:G,4,FALSE)),"")</f>
        <v/>
      </c>
    </row>
    <row r="4910" spans="1:18" ht="13.2" x14ac:dyDescent="0.25">
      <c r="A4910" s="72"/>
      <c r="D4910" s="11"/>
      <c r="G4910" s="128" t="str">
        <f>IF(LEN(E4910&amp;"")&gt;0,IF(ISERROR(VLOOKUP(E4910,SpeciesLookup!B:G,6,FALSE)=TRUE),"",VLOOKUP(E4910,SpeciesLookup!B:G,6,FALSE)),"")</f>
        <v/>
      </c>
      <c r="H4910" s="128" t="str">
        <f>IF(LEN(E4910&amp;"")&gt;0,IF(ISERROR(VLOOKUP(E4910,SpeciesLookup!B:G,5,FALSE)=TRUE),"",VLOOKUP(E4910,SpeciesLookup!B:G,5,FALSE)),"")</f>
        <v/>
      </c>
      <c r="I4910" s="11"/>
      <c r="J4910" s="73"/>
      <c r="K4910" s="11"/>
      <c r="L4910" s="127" t="str">
        <f>TRIM(IF(ISERROR(VLOOKUP(R4910,SpeciesValidation!D:T,IF(ISNA(VLOOKUP(J4910,Validation!B$2:C$15,2,FALSE)),FALSE,VLOOKUP(J4910,Validation!B$2:C$15,2,FALSE)))),IF(LEN(E4910&amp;"")&gt;0,"",""),VLOOKUP(R4910,SpeciesValidation!D:T,VLOOKUP(J4910,Validation!B$2:C$15,2,FALSE),FALSE)) &amp; " " &amp; IF(ISERROR(IF(LEFT(J4910,1)="A",IF(IF(VLOOKUP(R4910,SpeciesValidation!D:W,20,FALSE)=FALSE,OR(TEXT(A4910,"MMDD")&lt;VLOOKUP(R4910,SpeciesValidation!D:W,18,FALSE),TEXT(A4910,"MMDD")&gt;VLOOKUP(R4910,SpeciesValidation!D:W,19,FALSE)),IF(TEXT(A4910,"MMDD")&lt;"0701",TEXT(A4910,"MMDD")&gt;VLOOKUP(R4910,SpeciesValidation!D:W,18,FALSE),TEXT(A4910,"MMDD")&lt;VLOOKUP(R4910,SpeciesValidation!D:W,19,FALSE))),"Date outside expected range for this species",""),"")),"",IF(LEFT(J4910,1)="A",IF(IF(VLOOKUP(R4910,SpeciesValidation!D:W,20,FALSE)=FALSE,OR(TEXT(A4910,"MMDD")&lt;VLOOKUP(R4910,SpeciesValidation!D:W,18,FALSE),TEXT(A4910,"MMDD")&gt;VLOOKUP(R4910,SpeciesValidation!D:W,19,FALSE)),IF(TEXT(A4910,"MMDD")&lt;"0701",TEXT(A4910,"MMDD")&gt;VLOOKUP(R4910,SpeciesValidation!D:W,18,FALSE),TEXT(A4910,"MMDD")&lt;VLOOKUP(R4910,SpeciesValidation!D:W,19,FALSE))),"Date outside expected range for this species",""),"")))</f>
        <v/>
      </c>
      <c r="M4910" s="127" t="str">
        <f>IF(LEN(E4910&amp;"")&gt;0,IF(ISERROR(VLOOKUP(R4910,SpeciesValidation!D:I,6,FALSE)),"",VLOOKUP(R4910,SpeciesValidation!D:I,6,FALSE)),"")</f>
        <v/>
      </c>
      <c r="Q4910" s="36" t="str">
        <f>IF(LEN(E4910&amp;"")&gt;0,IF(ISERROR(VLOOKUP(E4910,SpeciesValidation!B:G,2,FALSE)=TRUE),"",VLOOKUP(E4910,SpeciesValidation!B:G,2,FALSE)),"")</f>
        <v/>
      </c>
      <c r="R4910" s="36" t="str">
        <f>IF(LEN(E4910&amp;"")&gt;0,IF(ISERROR(VLOOKUP(E4910,SpeciesLookup!B:G,4,FALSE)=TRUE),"",VLOOKUP(E4910,SpeciesLookup!B:G,4,FALSE)),"")</f>
        <v/>
      </c>
    </row>
    <row r="4911" spans="1:18" ht="13.2" x14ac:dyDescent="0.25">
      <c r="A4911" s="72"/>
      <c r="D4911" s="11"/>
      <c r="G4911" s="128" t="str">
        <f>IF(LEN(E4911&amp;"")&gt;0,IF(ISERROR(VLOOKUP(E4911,SpeciesLookup!B:G,6,FALSE)=TRUE),"",VLOOKUP(E4911,SpeciesLookup!B:G,6,FALSE)),"")</f>
        <v/>
      </c>
      <c r="H4911" s="128" t="str">
        <f>IF(LEN(E4911&amp;"")&gt;0,IF(ISERROR(VLOOKUP(E4911,SpeciesLookup!B:G,5,FALSE)=TRUE),"",VLOOKUP(E4911,SpeciesLookup!B:G,5,FALSE)),"")</f>
        <v/>
      </c>
      <c r="I4911" s="11"/>
      <c r="J4911" s="73"/>
      <c r="K4911" s="11"/>
      <c r="L4911" s="127" t="str">
        <f>TRIM(IF(ISERROR(VLOOKUP(R4911,SpeciesValidation!D:T,IF(ISNA(VLOOKUP(J4911,Validation!B$2:C$15,2,FALSE)),FALSE,VLOOKUP(J4911,Validation!B$2:C$15,2,FALSE)))),IF(LEN(E4911&amp;"")&gt;0,"",""),VLOOKUP(R4911,SpeciesValidation!D:T,VLOOKUP(J4911,Validation!B$2:C$15,2,FALSE),FALSE)) &amp; " " &amp; IF(ISERROR(IF(LEFT(J4911,1)="A",IF(IF(VLOOKUP(R4911,SpeciesValidation!D:W,20,FALSE)=FALSE,OR(TEXT(A4911,"MMDD")&lt;VLOOKUP(R4911,SpeciesValidation!D:W,18,FALSE),TEXT(A4911,"MMDD")&gt;VLOOKUP(R4911,SpeciesValidation!D:W,19,FALSE)),IF(TEXT(A4911,"MMDD")&lt;"0701",TEXT(A4911,"MMDD")&gt;VLOOKUP(R4911,SpeciesValidation!D:W,18,FALSE),TEXT(A4911,"MMDD")&lt;VLOOKUP(R4911,SpeciesValidation!D:W,19,FALSE))),"Date outside expected range for this species",""),"")),"",IF(LEFT(J4911,1)="A",IF(IF(VLOOKUP(R4911,SpeciesValidation!D:W,20,FALSE)=FALSE,OR(TEXT(A4911,"MMDD")&lt;VLOOKUP(R4911,SpeciesValidation!D:W,18,FALSE),TEXT(A4911,"MMDD")&gt;VLOOKUP(R4911,SpeciesValidation!D:W,19,FALSE)),IF(TEXT(A4911,"MMDD")&lt;"0701",TEXT(A4911,"MMDD")&gt;VLOOKUP(R4911,SpeciesValidation!D:W,18,FALSE),TEXT(A4911,"MMDD")&lt;VLOOKUP(R4911,SpeciesValidation!D:W,19,FALSE))),"Date outside expected range for this species",""),"")))</f>
        <v/>
      </c>
      <c r="M4911" s="127" t="str">
        <f>IF(LEN(E4911&amp;"")&gt;0,IF(ISERROR(VLOOKUP(R4911,SpeciesValidation!D:I,6,FALSE)),"",VLOOKUP(R4911,SpeciesValidation!D:I,6,FALSE)),"")</f>
        <v/>
      </c>
      <c r="Q4911" s="36" t="str">
        <f>IF(LEN(E4911&amp;"")&gt;0,IF(ISERROR(VLOOKUP(E4911,SpeciesValidation!B:G,2,FALSE)=TRUE),"",VLOOKUP(E4911,SpeciesValidation!B:G,2,FALSE)),"")</f>
        <v/>
      </c>
      <c r="R4911" s="36" t="str">
        <f>IF(LEN(E4911&amp;"")&gt;0,IF(ISERROR(VLOOKUP(E4911,SpeciesLookup!B:G,4,FALSE)=TRUE),"",VLOOKUP(E4911,SpeciesLookup!B:G,4,FALSE)),"")</f>
        <v/>
      </c>
    </row>
    <row r="4912" spans="1:18" ht="13.2" x14ac:dyDescent="0.25">
      <c r="A4912" s="72"/>
      <c r="D4912" s="11"/>
      <c r="G4912" s="128" t="str">
        <f>IF(LEN(E4912&amp;"")&gt;0,IF(ISERROR(VLOOKUP(E4912,SpeciesLookup!B:G,6,FALSE)=TRUE),"",VLOOKUP(E4912,SpeciesLookup!B:G,6,FALSE)),"")</f>
        <v/>
      </c>
      <c r="H4912" s="128" t="str">
        <f>IF(LEN(E4912&amp;"")&gt;0,IF(ISERROR(VLOOKUP(E4912,SpeciesLookup!B:G,5,FALSE)=TRUE),"",VLOOKUP(E4912,SpeciesLookup!B:G,5,FALSE)),"")</f>
        <v/>
      </c>
      <c r="I4912" s="11"/>
      <c r="J4912" s="73"/>
      <c r="K4912" s="11"/>
      <c r="L4912" s="127" t="str">
        <f>TRIM(IF(ISERROR(VLOOKUP(R4912,SpeciesValidation!D:T,IF(ISNA(VLOOKUP(J4912,Validation!B$2:C$15,2,FALSE)),FALSE,VLOOKUP(J4912,Validation!B$2:C$15,2,FALSE)))),IF(LEN(E4912&amp;"")&gt;0,"",""),VLOOKUP(R4912,SpeciesValidation!D:T,VLOOKUP(J4912,Validation!B$2:C$15,2,FALSE),FALSE)) &amp; " " &amp; IF(ISERROR(IF(LEFT(J4912,1)="A",IF(IF(VLOOKUP(R4912,SpeciesValidation!D:W,20,FALSE)=FALSE,OR(TEXT(A4912,"MMDD")&lt;VLOOKUP(R4912,SpeciesValidation!D:W,18,FALSE),TEXT(A4912,"MMDD")&gt;VLOOKUP(R4912,SpeciesValidation!D:W,19,FALSE)),IF(TEXT(A4912,"MMDD")&lt;"0701",TEXT(A4912,"MMDD")&gt;VLOOKUP(R4912,SpeciesValidation!D:W,18,FALSE),TEXT(A4912,"MMDD")&lt;VLOOKUP(R4912,SpeciesValidation!D:W,19,FALSE))),"Date outside expected range for this species",""),"")),"",IF(LEFT(J4912,1)="A",IF(IF(VLOOKUP(R4912,SpeciesValidation!D:W,20,FALSE)=FALSE,OR(TEXT(A4912,"MMDD")&lt;VLOOKUP(R4912,SpeciesValidation!D:W,18,FALSE),TEXT(A4912,"MMDD")&gt;VLOOKUP(R4912,SpeciesValidation!D:W,19,FALSE)),IF(TEXT(A4912,"MMDD")&lt;"0701",TEXT(A4912,"MMDD")&gt;VLOOKUP(R4912,SpeciesValidation!D:W,18,FALSE),TEXT(A4912,"MMDD")&lt;VLOOKUP(R4912,SpeciesValidation!D:W,19,FALSE))),"Date outside expected range for this species",""),"")))</f>
        <v/>
      </c>
      <c r="M4912" s="127" t="str">
        <f>IF(LEN(E4912&amp;"")&gt;0,IF(ISERROR(VLOOKUP(R4912,SpeciesValidation!D:I,6,FALSE)),"",VLOOKUP(R4912,SpeciesValidation!D:I,6,FALSE)),"")</f>
        <v/>
      </c>
      <c r="Q4912" s="36" t="str">
        <f>IF(LEN(E4912&amp;"")&gt;0,IF(ISERROR(VLOOKUP(E4912,SpeciesValidation!B:G,2,FALSE)=TRUE),"",VLOOKUP(E4912,SpeciesValidation!B:G,2,FALSE)),"")</f>
        <v/>
      </c>
      <c r="R4912" s="36" t="str">
        <f>IF(LEN(E4912&amp;"")&gt;0,IF(ISERROR(VLOOKUP(E4912,SpeciesLookup!B:G,4,FALSE)=TRUE),"",VLOOKUP(E4912,SpeciesLookup!B:G,4,FALSE)),"")</f>
        <v/>
      </c>
    </row>
    <row r="4913" spans="1:18" ht="13.2" x14ac:dyDescent="0.25">
      <c r="A4913" s="72"/>
      <c r="D4913" s="11"/>
      <c r="G4913" s="128" t="str">
        <f>IF(LEN(E4913&amp;"")&gt;0,IF(ISERROR(VLOOKUP(E4913,SpeciesLookup!B:G,6,FALSE)=TRUE),"",VLOOKUP(E4913,SpeciesLookup!B:G,6,FALSE)),"")</f>
        <v/>
      </c>
      <c r="H4913" s="128" t="str">
        <f>IF(LEN(E4913&amp;"")&gt;0,IF(ISERROR(VLOOKUP(E4913,SpeciesLookup!B:G,5,FALSE)=TRUE),"",VLOOKUP(E4913,SpeciesLookup!B:G,5,FALSE)),"")</f>
        <v/>
      </c>
      <c r="I4913" s="11"/>
      <c r="J4913" s="73"/>
      <c r="K4913" s="11"/>
      <c r="L4913" s="127" t="str">
        <f>TRIM(IF(ISERROR(VLOOKUP(R4913,SpeciesValidation!D:T,IF(ISNA(VLOOKUP(J4913,Validation!B$2:C$15,2,FALSE)),FALSE,VLOOKUP(J4913,Validation!B$2:C$15,2,FALSE)))),IF(LEN(E4913&amp;"")&gt;0,"",""),VLOOKUP(R4913,SpeciesValidation!D:T,VLOOKUP(J4913,Validation!B$2:C$15,2,FALSE),FALSE)) &amp; " " &amp; IF(ISERROR(IF(LEFT(J4913,1)="A",IF(IF(VLOOKUP(R4913,SpeciesValidation!D:W,20,FALSE)=FALSE,OR(TEXT(A4913,"MMDD")&lt;VLOOKUP(R4913,SpeciesValidation!D:W,18,FALSE),TEXT(A4913,"MMDD")&gt;VLOOKUP(R4913,SpeciesValidation!D:W,19,FALSE)),IF(TEXT(A4913,"MMDD")&lt;"0701",TEXT(A4913,"MMDD")&gt;VLOOKUP(R4913,SpeciesValidation!D:W,18,FALSE),TEXT(A4913,"MMDD")&lt;VLOOKUP(R4913,SpeciesValidation!D:W,19,FALSE))),"Date outside expected range for this species",""),"")),"",IF(LEFT(J4913,1)="A",IF(IF(VLOOKUP(R4913,SpeciesValidation!D:W,20,FALSE)=FALSE,OR(TEXT(A4913,"MMDD")&lt;VLOOKUP(R4913,SpeciesValidation!D:W,18,FALSE),TEXT(A4913,"MMDD")&gt;VLOOKUP(R4913,SpeciesValidation!D:W,19,FALSE)),IF(TEXT(A4913,"MMDD")&lt;"0701",TEXT(A4913,"MMDD")&gt;VLOOKUP(R4913,SpeciesValidation!D:W,18,FALSE),TEXT(A4913,"MMDD")&lt;VLOOKUP(R4913,SpeciesValidation!D:W,19,FALSE))),"Date outside expected range for this species",""),"")))</f>
        <v/>
      </c>
      <c r="M4913" s="127" t="str">
        <f>IF(LEN(E4913&amp;"")&gt;0,IF(ISERROR(VLOOKUP(R4913,SpeciesValidation!D:I,6,FALSE)),"",VLOOKUP(R4913,SpeciesValidation!D:I,6,FALSE)),"")</f>
        <v/>
      </c>
      <c r="Q4913" s="36" t="str">
        <f>IF(LEN(E4913&amp;"")&gt;0,IF(ISERROR(VLOOKUP(E4913,SpeciesValidation!B:G,2,FALSE)=TRUE),"",VLOOKUP(E4913,SpeciesValidation!B:G,2,FALSE)),"")</f>
        <v/>
      </c>
      <c r="R4913" s="36" t="str">
        <f>IF(LEN(E4913&amp;"")&gt;0,IF(ISERROR(VLOOKUP(E4913,SpeciesLookup!B:G,4,FALSE)=TRUE),"",VLOOKUP(E4913,SpeciesLookup!B:G,4,FALSE)),"")</f>
        <v/>
      </c>
    </row>
    <row r="4914" spans="1:18" ht="13.2" x14ac:dyDescent="0.25">
      <c r="A4914" s="72"/>
      <c r="D4914" s="11"/>
      <c r="G4914" s="128" t="str">
        <f>IF(LEN(E4914&amp;"")&gt;0,IF(ISERROR(VLOOKUP(E4914,SpeciesLookup!B:G,6,FALSE)=TRUE),"",VLOOKUP(E4914,SpeciesLookup!B:G,6,FALSE)),"")</f>
        <v/>
      </c>
      <c r="H4914" s="128" t="str">
        <f>IF(LEN(E4914&amp;"")&gt;0,IF(ISERROR(VLOOKUP(E4914,SpeciesLookup!B:G,5,FALSE)=TRUE),"",VLOOKUP(E4914,SpeciesLookup!B:G,5,FALSE)),"")</f>
        <v/>
      </c>
      <c r="I4914" s="11"/>
      <c r="J4914" s="73"/>
      <c r="K4914" s="11"/>
      <c r="L4914" s="127" t="str">
        <f>TRIM(IF(ISERROR(VLOOKUP(R4914,SpeciesValidation!D:T,IF(ISNA(VLOOKUP(J4914,Validation!B$2:C$15,2,FALSE)),FALSE,VLOOKUP(J4914,Validation!B$2:C$15,2,FALSE)))),IF(LEN(E4914&amp;"")&gt;0,"",""),VLOOKUP(R4914,SpeciesValidation!D:T,VLOOKUP(J4914,Validation!B$2:C$15,2,FALSE),FALSE)) &amp; " " &amp; IF(ISERROR(IF(LEFT(J4914,1)="A",IF(IF(VLOOKUP(R4914,SpeciesValidation!D:W,20,FALSE)=FALSE,OR(TEXT(A4914,"MMDD")&lt;VLOOKUP(R4914,SpeciesValidation!D:W,18,FALSE),TEXT(A4914,"MMDD")&gt;VLOOKUP(R4914,SpeciesValidation!D:W,19,FALSE)),IF(TEXT(A4914,"MMDD")&lt;"0701",TEXT(A4914,"MMDD")&gt;VLOOKUP(R4914,SpeciesValidation!D:W,18,FALSE),TEXT(A4914,"MMDD")&lt;VLOOKUP(R4914,SpeciesValidation!D:W,19,FALSE))),"Date outside expected range for this species",""),"")),"",IF(LEFT(J4914,1)="A",IF(IF(VLOOKUP(R4914,SpeciesValidation!D:W,20,FALSE)=FALSE,OR(TEXT(A4914,"MMDD")&lt;VLOOKUP(R4914,SpeciesValidation!D:W,18,FALSE),TEXT(A4914,"MMDD")&gt;VLOOKUP(R4914,SpeciesValidation!D:W,19,FALSE)),IF(TEXT(A4914,"MMDD")&lt;"0701",TEXT(A4914,"MMDD")&gt;VLOOKUP(R4914,SpeciesValidation!D:W,18,FALSE),TEXT(A4914,"MMDD")&lt;VLOOKUP(R4914,SpeciesValidation!D:W,19,FALSE))),"Date outside expected range for this species",""),"")))</f>
        <v/>
      </c>
      <c r="M4914" s="127" t="str">
        <f>IF(LEN(E4914&amp;"")&gt;0,IF(ISERROR(VLOOKUP(R4914,SpeciesValidation!D:I,6,FALSE)),"",VLOOKUP(R4914,SpeciesValidation!D:I,6,FALSE)),"")</f>
        <v/>
      </c>
      <c r="Q4914" s="36" t="str">
        <f>IF(LEN(E4914&amp;"")&gt;0,IF(ISERROR(VLOOKUP(E4914,SpeciesValidation!B:G,2,FALSE)=TRUE),"",VLOOKUP(E4914,SpeciesValidation!B:G,2,FALSE)),"")</f>
        <v/>
      </c>
      <c r="R4914" s="36" t="str">
        <f>IF(LEN(E4914&amp;"")&gt;0,IF(ISERROR(VLOOKUP(E4914,SpeciesLookup!B:G,4,FALSE)=TRUE),"",VLOOKUP(E4914,SpeciesLookup!B:G,4,FALSE)),"")</f>
        <v/>
      </c>
    </row>
    <row r="4915" spans="1:18" ht="13.2" x14ac:dyDescent="0.25">
      <c r="A4915" s="72"/>
      <c r="D4915" s="11"/>
      <c r="G4915" s="128" t="str">
        <f>IF(LEN(E4915&amp;"")&gt;0,IF(ISERROR(VLOOKUP(E4915,SpeciesLookup!B:G,6,FALSE)=TRUE),"",VLOOKUP(E4915,SpeciesLookup!B:G,6,FALSE)),"")</f>
        <v/>
      </c>
      <c r="H4915" s="128" t="str">
        <f>IF(LEN(E4915&amp;"")&gt;0,IF(ISERROR(VLOOKUP(E4915,SpeciesLookup!B:G,5,FALSE)=TRUE),"",VLOOKUP(E4915,SpeciesLookup!B:G,5,FALSE)),"")</f>
        <v/>
      </c>
      <c r="I4915" s="11"/>
      <c r="J4915" s="73"/>
      <c r="K4915" s="11"/>
      <c r="L4915" s="127" t="str">
        <f>TRIM(IF(ISERROR(VLOOKUP(R4915,SpeciesValidation!D:T,IF(ISNA(VLOOKUP(J4915,Validation!B$2:C$15,2,FALSE)),FALSE,VLOOKUP(J4915,Validation!B$2:C$15,2,FALSE)))),IF(LEN(E4915&amp;"")&gt;0,"",""),VLOOKUP(R4915,SpeciesValidation!D:T,VLOOKUP(J4915,Validation!B$2:C$15,2,FALSE),FALSE)) &amp; " " &amp; IF(ISERROR(IF(LEFT(J4915,1)="A",IF(IF(VLOOKUP(R4915,SpeciesValidation!D:W,20,FALSE)=FALSE,OR(TEXT(A4915,"MMDD")&lt;VLOOKUP(R4915,SpeciesValidation!D:W,18,FALSE),TEXT(A4915,"MMDD")&gt;VLOOKUP(R4915,SpeciesValidation!D:W,19,FALSE)),IF(TEXT(A4915,"MMDD")&lt;"0701",TEXT(A4915,"MMDD")&gt;VLOOKUP(R4915,SpeciesValidation!D:W,18,FALSE),TEXT(A4915,"MMDD")&lt;VLOOKUP(R4915,SpeciesValidation!D:W,19,FALSE))),"Date outside expected range for this species",""),"")),"",IF(LEFT(J4915,1)="A",IF(IF(VLOOKUP(R4915,SpeciesValidation!D:W,20,FALSE)=FALSE,OR(TEXT(A4915,"MMDD")&lt;VLOOKUP(R4915,SpeciesValidation!D:W,18,FALSE),TEXT(A4915,"MMDD")&gt;VLOOKUP(R4915,SpeciesValidation!D:W,19,FALSE)),IF(TEXT(A4915,"MMDD")&lt;"0701",TEXT(A4915,"MMDD")&gt;VLOOKUP(R4915,SpeciesValidation!D:W,18,FALSE),TEXT(A4915,"MMDD")&lt;VLOOKUP(R4915,SpeciesValidation!D:W,19,FALSE))),"Date outside expected range for this species",""),"")))</f>
        <v/>
      </c>
      <c r="M4915" s="127" t="str">
        <f>IF(LEN(E4915&amp;"")&gt;0,IF(ISERROR(VLOOKUP(R4915,SpeciesValidation!D:I,6,FALSE)),"",VLOOKUP(R4915,SpeciesValidation!D:I,6,FALSE)),"")</f>
        <v/>
      </c>
      <c r="Q4915" s="36" t="str">
        <f>IF(LEN(E4915&amp;"")&gt;0,IF(ISERROR(VLOOKUP(E4915,SpeciesValidation!B:G,2,FALSE)=TRUE),"",VLOOKUP(E4915,SpeciesValidation!B:G,2,FALSE)),"")</f>
        <v/>
      </c>
      <c r="R4915" s="36" t="str">
        <f>IF(LEN(E4915&amp;"")&gt;0,IF(ISERROR(VLOOKUP(E4915,SpeciesLookup!B:G,4,FALSE)=TRUE),"",VLOOKUP(E4915,SpeciesLookup!B:G,4,FALSE)),"")</f>
        <v/>
      </c>
    </row>
    <row r="4916" spans="1:18" ht="13.2" x14ac:dyDescent="0.25">
      <c r="A4916" s="72"/>
      <c r="D4916" s="11"/>
      <c r="G4916" s="128" t="str">
        <f>IF(LEN(E4916&amp;"")&gt;0,IF(ISERROR(VLOOKUP(E4916,SpeciesLookup!B:G,6,FALSE)=TRUE),"",VLOOKUP(E4916,SpeciesLookup!B:G,6,FALSE)),"")</f>
        <v/>
      </c>
      <c r="H4916" s="128" t="str">
        <f>IF(LEN(E4916&amp;"")&gt;0,IF(ISERROR(VLOOKUP(E4916,SpeciesLookup!B:G,5,FALSE)=TRUE),"",VLOOKUP(E4916,SpeciesLookup!B:G,5,FALSE)),"")</f>
        <v/>
      </c>
      <c r="I4916" s="11"/>
      <c r="J4916" s="73"/>
      <c r="K4916" s="11"/>
      <c r="L4916" s="127" t="str">
        <f>TRIM(IF(ISERROR(VLOOKUP(R4916,SpeciesValidation!D:T,IF(ISNA(VLOOKUP(J4916,Validation!B$2:C$15,2,FALSE)),FALSE,VLOOKUP(J4916,Validation!B$2:C$15,2,FALSE)))),IF(LEN(E4916&amp;"")&gt;0,"",""),VLOOKUP(R4916,SpeciesValidation!D:T,VLOOKUP(J4916,Validation!B$2:C$15,2,FALSE),FALSE)) &amp; " " &amp; IF(ISERROR(IF(LEFT(J4916,1)="A",IF(IF(VLOOKUP(R4916,SpeciesValidation!D:W,20,FALSE)=FALSE,OR(TEXT(A4916,"MMDD")&lt;VLOOKUP(R4916,SpeciesValidation!D:W,18,FALSE),TEXT(A4916,"MMDD")&gt;VLOOKUP(R4916,SpeciesValidation!D:W,19,FALSE)),IF(TEXT(A4916,"MMDD")&lt;"0701",TEXT(A4916,"MMDD")&gt;VLOOKUP(R4916,SpeciesValidation!D:W,18,FALSE),TEXT(A4916,"MMDD")&lt;VLOOKUP(R4916,SpeciesValidation!D:W,19,FALSE))),"Date outside expected range for this species",""),"")),"",IF(LEFT(J4916,1)="A",IF(IF(VLOOKUP(R4916,SpeciesValidation!D:W,20,FALSE)=FALSE,OR(TEXT(A4916,"MMDD")&lt;VLOOKUP(R4916,SpeciesValidation!D:W,18,FALSE),TEXT(A4916,"MMDD")&gt;VLOOKUP(R4916,SpeciesValidation!D:W,19,FALSE)),IF(TEXT(A4916,"MMDD")&lt;"0701",TEXT(A4916,"MMDD")&gt;VLOOKUP(R4916,SpeciesValidation!D:W,18,FALSE),TEXT(A4916,"MMDD")&lt;VLOOKUP(R4916,SpeciesValidation!D:W,19,FALSE))),"Date outside expected range for this species",""),"")))</f>
        <v/>
      </c>
      <c r="M4916" s="127" t="str">
        <f>IF(LEN(E4916&amp;"")&gt;0,IF(ISERROR(VLOOKUP(R4916,SpeciesValidation!D:I,6,FALSE)),"",VLOOKUP(R4916,SpeciesValidation!D:I,6,FALSE)),"")</f>
        <v/>
      </c>
      <c r="Q4916" s="36" t="str">
        <f>IF(LEN(E4916&amp;"")&gt;0,IF(ISERROR(VLOOKUP(E4916,SpeciesValidation!B:G,2,FALSE)=TRUE),"",VLOOKUP(E4916,SpeciesValidation!B:G,2,FALSE)),"")</f>
        <v/>
      </c>
      <c r="R4916" s="36" t="str">
        <f>IF(LEN(E4916&amp;"")&gt;0,IF(ISERROR(VLOOKUP(E4916,SpeciesLookup!B:G,4,FALSE)=TRUE),"",VLOOKUP(E4916,SpeciesLookup!B:G,4,FALSE)),"")</f>
        <v/>
      </c>
    </row>
    <row r="4917" spans="1:18" ht="13.2" x14ac:dyDescent="0.25">
      <c r="A4917" s="72"/>
      <c r="D4917" s="11"/>
      <c r="G4917" s="128" t="str">
        <f>IF(LEN(E4917&amp;"")&gt;0,IF(ISERROR(VLOOKUP(E4917,SpeciesLookup!B:G,6,FALSE)=TRUE),"",VLOOKUP(E4917,SpeciesLookup!B:G,6,FALSE)),"")</f>
        <v/>
      </c>
      <c r="H4917" s="128" t="str">
        <f>IF(LEN(E4917&amp;"")&gt;0,IF(ISERROR(VLOOKUP(E4917,SpeciesLookup!B:G,5,FALSE)=TRUE),"",VLOOKUP(E4917,SpeciesLookup!B:G,5,FALSE)),"")</f>
        <v/>
      </c>
      <c r="I4917" s="11"/>
      <c r="J4917" s="73"/>
      <c r="K4917" s="11"/>
      <c r="L4917" s="127" t="str">
        <f>TRIM(IF(ISERROR(VLOOKUP(R4917,SpeciesValidation!D:T,IF(ISNA(VLOOKUP(J4917,Validation!B$2:C$15,2,FALSE)),FALSE,VLOOKUP(J4917,Validation!B$2:C$15,2,FALSE)))),IF(LEN(E4917&amp;"")&gt;0,"",""),VLOOKUP(R4917,SpeciesValidation!D:T,VLOOKUP(J4917,Validation!B$2:C$15,2,FALSE),FALSE)) &amp; " " &amp; IF(ISERROR(IF(LEFT(J4917,1)="A",IF(IF(VLOOKUP(R4917,SpeciesValidation!D:W,20,FALSE)=FALSE,OR(TEXT(A4917,"MMDD")&lt;VLOOKUP(R4917,SpeciesValidation!D:W,18,FALSE),TEXT(A4917,"MMDD")&gt;VLOOKUP(R4917,SpeciesValidation!D:W,19,FALSE)),IF(TEXT(A4917,"MMDD")&lt;"0701",TEXT(A4917,"MMDD")&gt;VLOOKUP(R4917,SpeciesValidation!D:W,18,FALSE),TEXT(A4917,"MMDD")&lt;VLOOKUP(R4917,SpeciesValidation!D:W,19,FALSE))),"Date outside expected range for this species",""),"")),"",IF(LEFT(J4917,1)="A",IF(IF(VLOOKUP(R4917,SpeciesValidation!D:W,20,FALSE)=FALSE,OR(TEXT(A4917,"MMDD")&lt;VLOOKUP(R4917,SpeciesValidation!D:W,18,FALSE),TEXT(A4917,"MMDD")&gt;VLOOKUP(R4917,SpeciesValidation!D:W,19,FALSE)),IF(TEXT(A4917,"MMDD")&lt;"0701",TEXT(A4917,"MMDD")&gt;VLOOKUP(R4917,SpeciesValidation!D:W,18,FALSE),TEXT(A4917,"MMDD")&lt;VLOOKUP(R4917,SpeciesValidation!D:W,19,FALSE))),"Date outside expected range for this species",""),"")))</f>
        <v/>
      </c>
      <c r="M4917" s="127" t="str">
        <f>IF(LEN(E4917&amp;"")&gt;0,IF(ISERROR(VLOOKUP(R4917,SpeciesValidation!D:I,6,FALSE)),"",VLOOKUP(R4917,SpeciesValidation!D:I,6,FALSE)),"")</f>
        <v/>
      </c>
      <c r="Q4917" s="36" t="str">
        <f>IF(LEN(E4917&amp;"")&gt;0,IF(ISERROR(VLOOKUP(E4917,SpeciesValidation!B:G,2,FALSE)=TRUE),"",VLOOKUP(E4917,SpeciesValidation!B:G,2,FALSE)),"")</f>
        <v/>
      </c>
      <c r="R4917" s="36" t="str">
        <f>IF(LEN(E4917&amp;"")&gt;0,IF(ISERROR(VLOOKUP(E4917,SpeciesLookup!B:G,4,FALSE)=TRUE),"",VLOOKUP(E4917,SpeciesLookup!B:G,4,FALSE)),"")</f>
        <v/>
      </c>
    </row>
    <row r="4918" spans="1:18" ht="13.2" x14ac:dyDescent="0.25">
      <c r="A4918" s="72"/>
      <c r="D4918" s="11"/>
      <c r="G4918" s="128" t="str">
        <f>IF(LEN(E4918&amp;"")&gt;0,IF(ISERROR(VLOOKUP(E4918,SpeciesLookup!B:G,6,FALSE)=TRUE),"",VLOOKUP(E4918,SpeciesLookup!B:G,6,FALSE)),"")</f>
        <v/>
      </c>
      <c r="H4918" s="128" t="str">
        <f>IF(LEN(E4918&amp;"")&gt;0,IF(ISERROR(VLOOKUP(E4918,SpeciesLookup!B:G,5,FALSE)=TRUE),"",VLOOKUP(E4918,SpeciesLookup!B:G,5,FALSE)),"")</f>
        <v/>
      </c>
      <c r="I4918" s="11"/>
      <c r="J4918" s="73"/>
      <c r="K4918" s="11"/>
      <c r="L4918" s="127" t="str">
        <f>TRIM(IF(ISERROR(VLOOKUP(R4918,SpeciesValidation!D:T,IF(ISNA(VLOOKUP(J4918,Validation!B$2:C$15,2,FALSE)),FALSE,VLOOKUP(J4918,Validation!B$2:C$15,2,FALSE)))),IF(LEN(E4918&amp;"")&gt;0,"",""),VLOOKUP(R4918,SpeciesValidation!D:T,VLOOKUP(J4918,Validation!B$2:C$15,2,FALSE),FALSE)) &amp; " " &amp; IF(ISERROR(IF(LEFT(J4918,1)="A",IF(IF(VLOOKUP(R4918,SpeciesValidation!D:W,20,FALSE)=FALSE,OR(TEXT(A4918,"MMDD")&lt;VLOOKUP(R4918,SpeciesValidation!D:W,18,FALSE),TEXT(A4918,"MMDD")&gt;VLOOKUP(R4918,SpeciesValidation!D:W,19,FALSE)),IF(TEXT(A4918,"MMDD")&lt;"0701",TEXT(A4918,"MMDD")&gt;VLOOKUP(R4918,SpeciesValidation!D:W,18,FALSE),TEXT(A4918,"MMDD")&lt;VLOOKUP(R4918,SpeciesValidation!D:W,19,FALSE))),"Date outside expected range for this species",""),"")),"",IF(LEFT(J4918,1)="A",IF(IF(VLOOKUP(R4918,SpeciesValidation!D:W,20,FALSE)=FALSE,OR(TEXT(A4918,"MMDD")&lt;VLOOKUP(R4918,SpeciesValidation!D:W,18,FALSE),TEXT(A4918,"MMDD")&gt;VLOOKUP(R4918,SpeciesValidation!D:W,19,FALSE)),IF(TEXT(A4918,"MMDD")&lt;"0701",TEXT(A4918,"MMDD")&gt;VLOOKUP(R4918,SpeciesValidation!D:W,18,FALSE),TEXT(A4918,"MMDD")&lt;VLOOKUP(R4918,SpeciesValidation!D:W,19,FALSE))),"Date outside expected range for this species",""),"")))</f>
        <v/>
      </c>
      <c r="M4918" s="127" t="str">
        <f>IF(LEN(E4918&amp;"")&gt;0,IF(ISERROR(VLOOKUP(R4918,SpeciesValidation!D:I,6,FALSE)),"",VLOOKUP(R4918,SpeciesValidation!D:I,6,FALSE)),"")</f>
        <v/>
      </c>
      <c r="Q4918" s="36" t="str">
        <f>IF(LEN(E4918&amp;"")&gt;0,IF(ISERROR(VLOOKUP(E4918,SpeciesValidation!B:G,2,FALSE)=TRUE),"",VLOOKUP(E4918,SpeciesValidation!B:G,2,FALSE)),"")</f>
        <v/>
      </c>
      <c r="R4918" s="36" t="str">
        <f>IF(LEN(E4918&amp;"")&gt;0,IF(ISERROR(VLOOKUP(E4918,SpeciesLookup!B:G,4,FALSE)=TRUE),"",VLOOKUP(E4918,SpeciesLookup!B:G,4,FALSE)),"")</f>
        <v/>
      </c>
    </row>
    <row r="4919" spans="1:18" ht="13.2" x14ac:dyDescent="0.25">
      <c r="A4919" s="72"/>
      <c r="D4919" s="11"/>
      <c r="G4919" s="128" t="str">
        <f>IF(LEN(E4919&amp;"")&gt;0,IF(ISERROR(VLOOKUP(E4919,SpeciesLookup!B:G,6,FALSE)=TRUE),"",VLOOKUP(E4919,SpeciesLookup!B:G,6,FALSE)),"")</f>
        <v/>
      </c>
      <c r="H4919" s="128" t="str">
        <f>IF(LEN(E4919&amp;"")&gt;0,IF(ISERROR(VLOOKUP(E4919,SpeciesLookup!B:G,5,FALSE)=TRUE),"",VLOOKUP(E4919,SpeciesLookup!B:G,5,FALSE)),"")</f>
        <v/>
      </c>
      <c r="I4919" s="11"/>
      <c r="J4919" s="73"/>
      <c r="K4919" s="11"/>
      <c r="L4919" s="127" t="str">
        <f>TRIM(IF(ISERROR(VLOOKUP(R4919,SpeciesValidation!D:T,IF(ISNA(VLOOKUP(J4919,Validation!B$2:C$15,2,FALSE)),FALSE,VLOOKUP(J4919,Validation!B$2:C$15,2,FALSE)))),IF(LEN(E4919&amp;"")&gt;0,"",""),VLOOKUP(R4919,SpeciesValidation!D:T,VLOOKUP(J4919,Validation!B$2:C$15,2,FALSE),FALSE)) &amp; " " &amp; IF(ISERROR(IF(LEFT(J4919,1)="A",IF(IF(VLOOKUP(R4919,SpeciesValidation!D:W,20,FALSE)=FALSE,OR(TEXT(A4919,"MMDD")&lt;VLOOKUP(R4919,SpeciesValidation!D:W,18,FALSE),TEXT(A4919,"MMDD")&gt;VLOOKUP(R4919,SpeciesValidation!D:W,19,FALSE)),IF(TEXT(A4919,"MMDD")&lt;"0701",TEXT(A4919,"MMDD")&gt;VLOOKUP(R4919,SpeciesValidation!D:W,18,FALSE),TEXT(A4919,"MMDD")&lt;VLOOKUP(R4919,SpeciesValidation!D:W,19,FALSE))),"Date outside expected range for this species",""),"")),"",IF(LEFT(J4919,1)="A",IF(IF(VLOOKUP(R4919,SpeciesValidation!D:W,20,FALSE)=FALSE,OR(TEXT(A4919,"MMDD")&lt;VLOOKUP(R4919,SpeciesValidation!D:W,18,FALSE),TEXT(A4919,"MMDD")&gt;VLOOKUP(R4919,SpeciesValidation!D:W,19,FALSE)),IF(TEXT(A4919,"MMDD")&lt;"0701",TEXT(A4919,"MMDD")&gt;VLOOKUP(R4919,SpeciesValidation!D:W,18,FALSE),TEXT(A4919,"MMDD")&lt;VLOOKUP(R4919,SpeciesValidation!D:W,19,FALSE))),"Date outside expected range for this species",""),"")))</f>
        <v/>
      </c>
      <c r="M4919" s="127" t="str">
        <f>IF(LEN(E4919&amp;"")&gt;0,IF(ISERROR(VLOOKUP(R4919,SpeciesValidation!D:I,6,FALSE)),"",VLOOKUP(R4919,SpeciesValidation!D:I,6,FALSE)),"")</f>
        <v/>
      </c>
      <c r="Q4919" s="36" t="str">
        <f>IF(LEN(E4919&amp;"")&gt;0,IF(ISERROR(VLOOKUP(E4919,SpeciesValidation!B:G,2,FALSE)=TRUE),"",VLOOKUP(E4919,SpeciesValidation!B:G,2,FALSE)),"")</f>
        <v/>
      </c>
      <c r="R4919" s="36" t="str">
        <f>IF(LEN(E4919&amp;"")&gt;0,IF(ISERROR(VLOOKUP(E4919,SpeciesLookup!B:G,4,FALSE)=TRUE),"",VLOOKUP(E4919,SpeciesLookup!B:G,4,FALSE)),"")</f>
        <v/>
      </c>
    </row>
    <row r="4920" spans="1:18" ht="13.2" x14ac:dyDescent="0.25">
      <c r="A4920" s="72"/>
      <c r="D4920" s="11"/>
      <c r="G4920" s="128" t="str">
        <f>IF(LEN(E4920&amp;"")&gt;0,IF(ISERROR(VLOOKUP(E4920,SpeciesLookup!B:G,6,FALSE)=TRUE),"",VLOOKUP(E4920,SpeciesLookup!B:G,6,FALSE)),"")</f>
        <v/>
      </c>
      <c r="H4920" s="128" t="str">
        <f>IF(LEN(E4920&amp;"")&gt;0,IF(ISERROR(VLOOKUP(E4920,SpeciesLookup!B:G,5,FALSE)=TRUE),"",VLOOKUP(E4920,SpeciesLookup!B:G,5,FALSE)),"")</f>
        <v/>
      </c>
      <c r="I4920" s="11"/>
      <c r="J4920" s="73"/>
      <c r="K4920" s="11"/>
      <c r="L4920" s="127" t="str">
        <f>TRIM(IF(ISERROR(VLOOKUP(R4920,SpeciesValidation!D:T,IF(ISNA(VLOOKUP(J4920,Validation!B$2:C$15,2,FALSE)),FALSE,VLOOKUP(J4920,Validation!B$2:C$15,2,FALSE)))),IF(LEN(E4920&amp;"")&gt;0,"",""),VLOOKUP(R4920,SpeciesValidation!D:T,VLOOKUP(J4920,Validation!B$2:C$15,2,FALSE),FALSE)) &amp; " " &amp; IF(ISERROR(IF(LEFT(J4920,1)="A",IF(IF(VLOOKUP(R4920,SpeciesValidation!D:W,20,FALSE)=FALSE,OR(TEXT(A4920,"MMDD")&lt;VLOOKUP(R4920,SpeciesValidation!D:W,18,FALSE),TEXT(A4920,"MMDD")&gt;VLOOKUP(R4920,SpeciesValidation!D:W,19,FALSE)),IF(TEXT(A4920,"MMDD")&lt;"0701",TEXT(A4920,"MMDD")&gt;VLOOKUP(R4920,SpeciesValidation!D:W,18,FALSE),TEXT(A4920,"MMDD")&lt;VLOOKUP(R4920,SpeciesValidation!D:W,19,FALSE))),"Date outside expected range for this species",""),"")),"",IF(LEFT(J4920,1)="A",IF(IF(VLOOKUP(R4920,SpeciesValidation!D:W,20,FALSE)=FALSE,OR(TEXT(A4920,"MMDD")&lt;VLOOKUP(R4920,SpeciesValidation!D:W,18,FALSE),TEXT(A4920,"MMDD")&gt;VLOOKUP(R4920,SpeciesValidation!D:W,19,FALSE)),IF(TEXT(A4920,"MMDD")&lt;"0701",TEXT(A4920,"MMDD")&gt;VLOOKUP(R4920,SpeciesValidation!D:W,18,FALSE),TEXT(A4920,"MMDD")&lt;VLOOKUP(R4920,SpeciesValidation!D:W,19,FALSE))),"Date outside expected range for this species",""),"")))</f>
        <v/>
      </c>
      <c r="M4920" s="127" t="str">
        <f>IF(LEN(E4920&amp;"")&gt;0,IF(ISERROR(VLOOKUP(R4920,SpeciesValidation!D:I,6,FALSE)),"",VLOOKUP(R4920,SpeciesValidation!D:I,6,FALSE)),"")</f>
        <v/>
      </c>
      <c r="Q4920" s="36" t="str">
        <f>IF(LEN(E4920&amp;"")&gt;0,IF(ISERROR(VLOOKUP(E4920,SpeciesValidation!B:G,2,FALSE)=TRUE),"",VLOOKUP(E4920,SpeciesValidation!B:G,2,FALSE)),"")</f>
        <v/>
      </c>
      <c r="R4920" s="36" t="str">
        <f>IF(LEN(E4920&amp;"")&gt;0,IF(ISERROR(VLOOKUP(E4920,SpeciesLookup!B:G,4,FALSE)=TRUE),"",VLOOKUP(E4920,SpeciesLookup!B:G,4,FALSE)),"")</f>
        <v/>
      </c>
    </row>
    <row r="4921" spans="1:18" ht="13.2" x14ac:dyDescent="0.25">
      <c r="A4921" s="72"/>
      <c r="D4921" s="11"/>
      <c r="G4921" s="128" t="str">
        <f>IF(LEN(E4921&amp;"")&gt;0,IF(ISERROR(VLOOKUP(E4921,SpeciesLookup!B:G,6,FALSE)=TRUE),"",VLOOKUP(E4921,SpeciesLookup!B:G,6,FALSE)),"")</f>
        <v/>
      </c>
      <c r="H4921" s="128" t="str">
        <f>IF(LEN(E4921&amp;"")&gt;0,IF(ISERROR(VLOOKUP(E4921,SpeciesLookup!B:G,5,FALSE)=TRUE),"",VLOOKUP(E4921,SpeciesLookup!B:G,5,FALSE)),"")</f>
        <v/>
      </c>
      <c r="I4921" s="11"/>
      <c r="J4921" s="73"/>
      <c r="K4921" s="11"/>
      <c r="L4921" s="127" t="str">
        <f>TRIM(IF(ISERROR(VLOOKUP(R4921,SpeciesValidation!D:T,IF(ISNA(VLOOKUP(J4921,Validation!B$2:C$15,2,FALSE)),FALSE,VLOOKUP(J4921,Validation!B$2:C$15,2,FALSE)))),IF(LEN(E4921&amp;"")&gt;0,"",""),VLOOKUP(R4921,SpeciesValidation!D:T,VLOOKUP(J4921,Validation!B$2:C$15,2,FALSE),FALSE)) &amp; " " &amp; IF(ISERROR(IF(LEFT(J4921,1)="A",IF(IF(VLOOKUP(R4921,SpeciesValidation!D:W,20,FALSE)=FALSE,OR(TEXT(A4921,"MMDD")&lt;VLOOKUP(R4921,SpeciesValidation!D:W,18,FALSE),TEXT(A4921,"MMDD")&gt;VLOOKUP(R4921,SpeciesValidation!D:W,19,FALSE)),IF(TEXT(A4921,"MMDD")&lt;"0701",TEXT(A4921,"MMDD")&gt;VLOOKUP(R4921,SpeciesValidation!D:W,18,FALSE),TEXT(A4921,"MMDD")&lt;VLOOKUP(R4921,SpeciesValidation!D:W,19,FALSE))),"Date outside expected range for this species",""),"")),"",IF(LEFT(J4921,1)="A",IF(IF(VLOOKUP(R4921,SpeciesValidation!D:W,20,FALSE)=FALSE,OR(TEXT(A4921,"MMDD")&lt;VLOOKUP(R4921,SpeciesValidation!D:W,18,FALSE),TEXT(A4921,"MMDD")&gt;VLOOKUP(R4921,SpeciesValidation!D:W,19,FALSE)),IF(TEXT(A4921,"MMDD")&lt;"0701",TEXT(A4921,"MMDD")&gt;VLOOKUP(R4921,SpeciesValidation!D:W,18,FALSE),TEXT(A4921,"MMDD")&lt;VLOOKUP(R4921,SpeciesValidation!D:W,19,FALSE))),"Date outside expected range for this species",""),"")))</f>
        <v/>
      </c>
      <c r="M4921" s="127" t="str">
        <f>IF(LEN(E4921&amp;"")&gt;0,IF(ISERROR(VLOOKUP(R4921,SpeciesValidation!D:I,6,FALSE)),"",VLOOKUP(R4921,SpeciesValidation!D:I,6,FALSE)),"")</f>
        <v/>
      </c>
      <c r="Q4921" s="36" t="str">
        <f>IF(LEN(E4921&amp;"")&gt;0,IF(ISERROR(VLOOKUP(E4921,SpeciesValidation!B:G,2,FALSE)=TRUE),"",VLOOKUP(E4921,SpeciesValidation!B:G,2,FALSE)),"")</f>
        <v/>
      </c>
      <c r="R4921" s="36" t="str">
        <f>IF(LEN(E4921&amp;"")&gt;0,IF(ISERROR(VLOOKUP(E4921,SpeciesLookup!B:G,4,FALSE)=TRUE),"",VLOOKUP(E4921,SpeciesLookup!B:G,4,FALSE)),"")</f>
        <v/>
      </c>
    </row>
    <row r="4922" spans="1:18" ht="13.2" x14ac:dyDescent="0.25">
      <c r="A4922" s="72"/>
      <c r="D4922" s="11"/>
      <c r="G4922" s="128" t="str">
        <f>IF(LEN(E4922&amp;"")&gt;0,IF(ISERROR(VLOOKUP(E4922,SpeciesLookup!B:G,6,FALSE)=TRUE),"",VLOOKUP(E4922,SpeciesLookup!B:G,6,FALSE)),"")</f>
        <v/>
      </c>
      <c r="H4922" s="128" t="str">
        <f>IF(LEN(E4922&amp;"")&gt;0,IF(ISERROR(VLOOKUP(E4922,SpeciesLookup!B:G,5,FALSE)=TRUE),"",VLOOKUP(E4922,SpeciesLookup!B:G,5,FALSE)),"")</f>
        <v/>
      </c>
      <c r="I4922" s="11"/>
      <c r="J4922" s="73"/>
      <c r="K4922" s="11"/>
      <c r="L4922" s="127" t="str">
        <f>TRIM(IF(ISERROR(VLOOKUP(R4922,SpeciesValidation!D:T,IF(ISNA(VLOOKUP(J4922,Validation!B$2:C$15,2,FALSE)),FALSE,VLOOKUP(J4922,Validation!B$2:C$15,2,FALSE)))),IF(LEN(E4922&amp;"")&gt;0,"",""),VLOOKUP(R4922,SpeciesValidation!D:T,VLOOKUP(J4922,Validation!B$2:C$15,2,FALSE),FALSE)) &amp; " " &amp; IF(ISERROR(IF(LEFT(J4922,1)="A",IF(IF(VLOOKUP(R4922,SpeciesValidation!D:W,20,FALSE)=FALSE,OR(TEXT(A4922,"MMDD")&lt;VLOOKUP(R4922,SpeciesValidation!D:W,18,FALSE),TEXT(A4922,"MMDD")&gt;VLOOKUP(R4922,SpeciesValidation!D:W,19,FALSE)),IF(TEXT(A4922,"MMDD")&lt;"0701",TEXT(A4922,"MMDD")&gt;VLOOKUP(R4922,SpeciesValidation!D:W,18,FALSE),TEXT(A4922,"MMDD")&lt;VLOOKUP(R4922,SpeciesValidation!D:W,19,FALSE))),"Date outside expected range for this species",""),"")),"",IF(LEFT(J4922,1)="A",IF(IF(VLOOKUP(R4922,SpeciesValidation!D:W,20,FALSE)=FALSE,OR(TEXT(A4922,"MMDD")&lt;VLOOKUP(R4922,SpeciesValidation!D:W,18,FALSE),TEXT(A4922,"MMDD")&gt;VLOOKUP(R4922,SpeciesValidation!D:W,19,FALSE)),IF(TEXT(A4922,"MMDD")&lt;"0701",TEXT(A4922,"MMDD")&gt;VLOOKUP(R4922,SpeciesValidation!D:W,18,FALSE),TEXT(A4922,"MMDD")&lt;VLOOKUP(R4922,SpeciesValidation!D:W,19,FALSE))),"Date outside expected range for this species",""),"")))</f>
        <v/>
      </c>
      <c r="M4922" s="127" t="str">
        <f>IF(LEN(E4922&amp;"")&gt;0,IF(ISERROR(VLOOKUP(R4922,SpeciesValidation!D:I,6,FALSE)),"",VLOOKUP(R4922,SpeciesValidation!D:I,6,FALSE)),"")</f>
        <v/>
      </c>
      <c r="Q4922" s="36" t="str">
        <f>IF(LEN(E4922&amp;"")&gt;0,IF(ISERROR(VLOOKUP(E4922,SpeciesValidation!B:G,2,FALSE)=TRUE),"",VLOOKUP(E4922,SpeciesValidation!B:G,2,FALSE)),"")</f>
        <v/>
      </c>
      <c r="R4922" s="36" t="str">
        <f>IF(LEN(E4922&amp;"")&gt;0,IF(ISERROR(VLOOKUP(E4922,SpeciesLookup!B:G,4,FALSE)=TRUE),"",VLOOKUP(E4922,SpeciesLookup!B:G,4,FALSE)),"")</f>
        <v/>
      </c>
    </row>
    <row r="4923" spans="1:18" ht="13.2" x14ac:dyDescent="0.25">
      <c r="A4923" s="72"/>
      <c r="D4923" s="11"/>
      <c r="G4923" s="128" t="str">
        <f>IF(LEN(E4923&amp;"")&gt;0,IF(ISERROR(VLOOKUP(E4923,SpeciesLookup!B:G,6,FALSE)=TRUE),"",VLOOKUP(E4923,SpeciesLookup!B:G,6,FALSE)),"")</f>
        <v/>
      </c>
      <c r="H4923" s="128" t="str">
        <f>IF(LEN(E4923&amp;"")&gt;0,IF(ISERROR(VLOOKUP(E4923,SpeciesLookup!B:G,5,FALSE)=TRUE),"",VLOOKUP(E4923,SpeciesLookup!B:G,5,FALSE)),"")</f>
        <v/>
      </c>
      <c r="I4923" s="11"/>
      <c r="J4923" s="73"/>
      <c r="K4923" s="11"/>
      <c r="L4923" s="127" t="str">
        <f>TRIM(IF(ISERROR(VLOOKUP(R4923,SpeciesValidation!D:T,IF(ISNA(VLOOKUP(J4923,Validation!B$2:C$15,2,FALSE)),FALSE,VLOOKUP(J4923,Validation!B$2:C$15,2,FALSE)))),IF(LEN(E4923&amp;"")&gt;0,"",""),VLOOKUP(R4923,SpeciesValidation!D:T,VLOOKUP(J4923,Validation!B$2:C$15,2,FALSE),FALSE)) &amp; " " &amp; IF(ISERROR(IF(LEFT(J4923,1)="A",IF(IF(VLOOKUP(R4923,SpeciesValidation!D:W,20,FALSE)=FALSE,OR(TEXT(A4923,"MMDD")&lt;VLOOKUP(R4923,SpeciesValidation!D:W,18,FALSE),TEXT(A4923,"MMDD")&gt;VLOOKUP(R4923,SpeciesValidation!D:W,19,FALSE)),IF(TEXT(A4923,"MMDD")&lt;"0701",TEXT(A4923,"MMDD")&gt;VLOOKUP(R4923,SpeciesValidation!D:W,18,FALSE),TEXT(A4923,"MMDD")&lt;VLOOKUP(R4923,SpeciesValidation!D:W,19,FALSE))),"Date outside expected range for this species",""),"")),"",IF(LEFT(J4923,1)="A",IF(IF(VLOOKUP(R4923,SpeciesValidation!D:W,20,FALSE)=FALSE,OR(TEXT(A4923,"MMDD")&lt;VLOOKUP(R4923,SpeciesValidation!D:W,18,FALSE),TEXT(A4923,"MMDD")&gt;VLOOKUP(R4923,SpeciesValidation!D:W,19,FALSE)),IF(TEXT(A4923,"MMDD")&lt;"0701",TEXT(A4923,"MMDD")&gt;VLOOKUP(R4923,SpeciesValidation!D:W,18,FALSE),TEXT(A4923,"MMDD")&lt;VLOOKUP(R4923,SpeciesValidation!D:W,19,FALSE))),"Date outside expected range for this species",""),"")))</f>
        <v/>
      </c>
      <c r="M4923" s="127" t="str">
        <f>IF(LEN(E4923&amp;"")&gt;0,IF(ISERROR(VLOOKUP(R4923,SpeciesValidation!D:I,6,FALSE)),"",VLOOKUP(R4923,SpeciesValidation!D:I,6,FALSE)),"")</f>
        <v/>
      </c>
      <c r="Q4923" s="36" t="str">
        <f>IF(LEN(E4923&amp;"")&gt;0,IF(ISERROR(VLOOKUP(E4923,SpeciesValidation!B:G,2,FALSE)=TRUE),"",VLOOKUP(E4923,SpeciesValidation!B:G,2,FALSE)),"")</f>
        <v/>
      </c>
      <c r="R4923" s="36" t="str">
        <f>IF(LEN(E4923&amp;"")&gt;0,IF(ISERROR(VLOOKUP(E4923,SpeciesLookup!B:G,4,FALSE)=TRUE),"",VLOOKUP(E4923,SpeciesLookup!B:G,4,FALSE)),"")</f>
        <v/>
      </c>
    </row>
    <row r="4924" spans="1:18" ht="13.2" x14ac:dyDescent="0.25">
      <c r="A4924" s="72"/>
      <c r="D4924" s="11"/>
      <c r="G4924" s="128" t="str">
        <f>IF(LEN(E4924&amp;"")&gt;0,IF(ISERROR(VLOOKUP(E4924,SpeciesLookup!B:G,6,FALSE)=TRUE),"",VLOOKUP(E4924,SpeciesLookup!B:G,6,FALSE)),"")</f>
        <v/>
      </c>
      <c r="H4924" s="128" t="str">
        <f>IF(LEN(E4924&amp;"")&gt;0,IF(ISERROR(VLOOKUP(E4924,SpeciesLookup!B:G,5,FALSE)=TRUE),"",VLOOKUP(E4924,SpeciesLookup!B:G,5,FALSE)),"")</f>
        <v/>
      </c>
      <c r="I4924" s="11"/>
      <c r="J4924" s="73"/>
      <c r="K4924" s="11"/>
      <c r="L4924" s="127" t="str">
        <f>TRIM(IF(ISERROR(VLOOKUP(R4924,SpeciesValidation!D:T,IF(ISNA(VLOOKUP(J4924,Validation!B$2:C$15,2,FALSE)),FALSE,VLOOKUP(J4924,Validation!B$2:C$15,2,FALSE)))),IF(LEN(E4924&amp;"")&gt;0,"",""),VLOOKUP(R4924,SpeciesValidation!D:T,VLOOKUP(J4924,Validation!B$2:C$15,2,FALSE),FALSE)) &amp; " " &amp; IF(ISERROR(IF(LEFT(J4924,1)="A",IF(IF(VLOOKUP(R4924,SpeciesValidation!D:W,20,FALSE)=FALSE,OR(TEXT(A4924,"MMDD")&lt;VLOOKUP(R4924,SpeciesValidation!D:W,18,FALSE),TEXT(A4924,"MMDD")&gt;VLOOKUP(R4924,SpeciesValidation!D:W,19,FALSE)),IF(TEXT(A4924,"MMDD")&lt;"0701",TEXT(A4924,"MMDD")&gt;VLOOKUP(R4924,SpeciesValidation!D:W,18,FALSE),TEXT(A4924,"MMDD")&lt;VLOOKUP(R4924,SpeciesValidation!D:W,19,FALSE))),"Date outside expected range for this species",""),"")),"",IF(LEFT(J4924,1)="A",IF(IF(VLOOKUP(R4924,SpeciesValidation!D:W,20,FALSE)=FALSE,OR(TEXT(A4924,"MMDD")&lt;VLOOKUP(R4924,SpeciesValidation!D:W,18,FALSE),TEXT(A4924,"MMDD")&gt;VLOOKUP(R4924,SpeciesValidation!D:W,19,FALSE)),IF(TEXT(A4924,"MMDD")&lt;"0701",TEXT(A4924,"MMDD")&gt;VLOOKUP(R4924,SpeciesValidation!D:W,18,FALSE),TEXT(A4924,"MMDD")&lt;VLOOKUP(R4924,SpeciesValidation!D:W,19,FALSE))),"Date outside expected range for this species",""),"")))</f>
        <v/>
      </c>
      <c r="M4924" s="127" t="str">
        <f>IF(LEN(E4924&amp;"")&gt;0,IF(ISERROR(VLOOKUP(R4924,SpeciesValidation!D:I,6,FALSE)),"",VLOOKUP(R4924,SpeciesValidation!D:I,6,FALSE)),"")</f>
        <v/>
      </c>
      <c r="Q4924" s="36" t="str">
        <f>IF(LEN(E4924&amp;"")&gt;0,IF(ISERROR(VLOOKUP(E4924,SpeciesValidation!B:G,2,FALSE)=TRUE),"",VLOOKUP(E4924,SpeciesValidation!B:G,2,FALSE)),"")</f>
        <v/>
      </c>
      <c r="R4924" s="36" t="str">
        <f>IF(LEN(E4924&amp;"")&gt;0,IF(ISERROR(VLOOKUP(E4924,SpeciesLookup!B:G,4,FALSE)=TRUE),"",VLOOKUP(E4924,SpeciesLookup!B:G,4,FALSE)),"")</f>
        <v/>
      </c>
    </row>
    <row r="4925" spans="1:18" ht="13.2" x14ac:dyDescent="0.25">
      <c r="A4925" s="72"/>
      <c r="D4925" s="11"/>
      <c r="G4925" s="128" t="str">
        <f>IF(LEN(E4925&amp;"")&gt;0,IF(ISERROR(VLOOKUP(E4925,SpeciesLookup!B:G,6,FALSE)=TRUE),"",VLOOKUP(E4925,SpeciesLookup!B:G,6,FALSE)),"")</f>
        <v/>
      </c>
      <c r="H4925" s="128" t="str">
        <f>IF(LEN(E4925&amp;"")&gt;0,IF(ISERROR(VLOOKUP(E4925,SpeciesLookup!B:G,5,FALSE)=TRUE),"",VLOOKUP(E4925,SpeciesLookup!B:G,5,FALSE)),"")</f>
        <v/>
      </c>
      <c r="I4925" s="11"/>
      <c r="J4925" s="73"/>
      <c r="K4925" s="11"/>
      <c r="L4925" s="127" t="str">
        <f>TRIM(IF(ISERROR(VLOOKUP(R4925,SpeciesValidation!D:T,IF(ISNA(VLOOKUP(J4925,Validation!B$2:C$15,2,FALSE)),FALSE,VLOOKUP(J4925,Validation!B$2:C$15,2,FALSE)))),IF(LEN(E4925&amp;"")&gt;0,"",""),VLOOKUP(R4925,SpeciesValidation!D:T,VLOOKUP(J4925,Validation!B$2:C$15,2,FALSE),FALSE)) &amp; " " &amp; IF(ISERROR(IF(LEFT(J4925,1)="A",IF(IF(VLOOKUP(R4925,SpeciesValidation!D:W,20,FALSE)=FALSE,OR(TEXT(A4925,"MMDD")&lt;VLOOKUP(R4925,SpeciesValidation!D:W,18,FALSE),TEXT(A4925,"MMDD")&gt;VLOOKUP(R4925,SpeciesValidation!D:W,19,FALSE)),IF(TEXT(A4925,"MMDD")&lt;"0701",TEXT(A4925,"MMDD")&gt;VLOOKUP(R4925,SpeciesValidation!D:W,18,FALSE),TEXT(A4925,"MMDD")&lt;VLOOKUP(R4925,SpeciesValidation!D:W,19,FALSE))),"Date outside expected range for this species",""),"")),"",IF(LEFT(J4925,1)="A",IF(IF(VLOOKUP(R4925,SpeciesValidation!D:W,20,FALSE)=FALSE,OR(TEXT(A4925,"MMDD")&lt;VLOOKUP(R4925,SpeciesValidation!D:W,18,FALSE),TEXT(A4925,"MMDD")&gt;VLOOKUP(R4925,SpeciesValidation!D:W,19,FALSE)),IF(TEXT(A4925,"MMDD")&lt;"0701",TEXT(A4925,"MMDD")&gt;VLOOKUP(R4925,SpeciesValidation!D:W,18,FALSE),TEXT(A4925,"MMDD")&lt;VLOOKUP(R4925,SpeciesValidation!D:W,19,FALSE))),"Date outside expected range for this species",""),"")))</f>
        <v/>
      </c>
      <c r="M4925" s="127" t="str">
        <f>IF(LEN(E4925&amp;"")&gt;0,IF(ISERROR(VLOOKUP(R4925,SpeciesValidation!D:I,6,FALSE)),"",VLOOKUP(R4925,SpeciesValidation!D:I,6,FALSE)),"")</f>
        <v/>
      </c>
      <c r="Q4925" s="36" t="str">
        <f>IF(LEN(E4925&amp;"")&gt;0,IF(ISERROR(VLOOKUP(E4925,SpeciesValidation!B:G,2,FALSE)=TRUE),"",VLOOKUP(E4925,SpeciesValidation!B:G,2,FALSE)),"")</f>
        <v/>
      </c>
      <c r="R4925" s="36" t="str">
        <f>IF(LEN(E4925&amp;"")&gt;0,IF(ISERROR(VLOOKUP(E4925,SpeciesLookup!B:G,4,FALSE)=TRUE),"",VLOOKUP(E4925,SpeciesLookup!B:G,4,FALSE)),"")</f>
        <v/>
      </c>
    </row>
    <row r="4926" spans="1:18" ht="13.2" x14ac:dyDescent="0.25">
      <c r="A4926" s="72"/>
      <c r="D4926" s="11"/>
      <c r="G4926" s="128" t="str">
        <f>IF(LEN(E4926&amp;"")&gt;0,IF(ISERROR(VLOOKUP(E4926,SpeciesLookup!B:G,6,FALSE)=TRUE),"",VLOOKUP(E4926,SpeciesLookup!B:G,6,FALSE)),"")</f>
        <v/>
      </c>
      <c r="H4926" s="128" t="str">
        <f>IF(LEN(E4926&amp;"")&gt;0,IF(ISERROR(VLOOKUP(E4926,SpeciesLookup!B:G,5,FALSE)=TRUE),"",VLOOKUP(E4926,SpeciesLookup!B:G,5,FALSE)),"")</f>
        <v/>
      </c>
      <c r="I4926" s="11"/>
      <c r="J4926" s="73"/>
      <c r="K4926" s="11"/>
      <c r="L4926" s="127" t="str">
        <f>TRIM(IF(ISERROR(VLOOKUP(R4926,SpeciesValidation!D:T,IF(ISNA(VLOOKUP(J4926,Validation!B$2:C$15,2,FALSE)),FALSE,VLOOKUP(J4926,Validation!B$2:C$15,2,FALSE)))),IF(LEN(E4926&amp;"")&gt;0,"",""),VLOOKUP(R4926,SpeciesValidation!D:T,VLOOKUP(J4926,Validation!B$2:C$15,2,FALSE),FALSE)) &amp; " " &amp; IF(ISERROR(IF(LEFT(J4926,1)="A",IF(IF(VLOOKUP(R4926,SpeciesValidation!D:W,20,FALSE)=FALSE,OR(TEXT(A4926,"MMDD")&lt;VLOOKUP(R4926,SpeciesValidation!D:W,18,FALSE),TEXT(A4926,"MMDD")&gt;VLOOKUP(R4926,SpeciesValidation!D:W,19,FALSE)),IF(TEXT(A4926,"MMDD")&lt;"0701",TEXT(A4926,"MMDD")&gt;VLOOKUP(R4926,SpeciesValidation!D:W,18,FALSE),TEXT(A4926,"MMDD")&lt;VLOOKUP(R4926,SpeciesValidation!D:W,19,FALSE))),"Date outside expected range for this species",""),"")),"",IF(LEFT(J4926,1)="A",IF(IF(VLOOKUP(R4926,SpeciesValidation!D:W,20,FALSE)=FALSE,OR(TEXT(A4926,"MMDD")&lt;VLOOKUP(R4926,SpeciesValidation!D:W,18,FALSE),TEXT(A4926,"MMDD")&gt;VLOOKUP(R4926,SpeciesValidation!D:W,19,FALSE)),IF(TEXT(A4926,"MMDD")&lt;"0701",TEXT(A4926,"MMDD")&gt;VLOOKUP(R4926,SpeciesValidation!D:W,18,FALSE),TEXT(A4926,"MMDD")&lt;VLOOKUP(R4926,SpeciesValidation!D:W,19,FALSE))),"Date outside expected range for this species",""),"")))</f>
        <v/>
      </c>
      <c r="M4926" s="127" t="str">
        <f>IF(LEN(E4926&amp;"")&gt;0,IF(ISERROR(VLOOKUP(R4926,SpeciesValidation!D:I,6,FALSE)),"",VLOOKUP(R4926,SpeciesValidation!D:I,6,FALSE)),"")</f>
        <v/>
      </c>
      <c r="Q4926" s="36" t="str">
        <f>IF(LEN(E4926&amp;"")&gt;0,IF(ISERROR(VLOOKUP(E4926,SpeciesValidation!B:G,2,FALSE)=TRUE),"",VLOOKUP(E4926,SpeciesValidation!B:G,2,FALSE)),"")</f>
        <v/>
      </c>
      <c r="R4926" s="36" t="str">
        <f>IF(LEN(E4926&amp;"")&gt;0,IF(ISERROR(VLOOKUP(E4926,SpeciesLookup!B:G,4,FALSE)=TRUE),"",VLOOKUP(E4926,SpeciesLookup!B:G,4,FALSE)),"")</f>
        <v/>
      </c>
    </row>
    <row r="4927" spans="1:18" ht="13.2" x14ac:dyDescent="0.25">
      <c r="A4927" s="72"/>
      <c r="D4927" s="11"/>
      <c r="G4927" s="128" t="str">
        <f>IF(LEN(E4927&amp;"")&gt;0,IF(ISERROR(VLOOKUP(E4927,SpeciesLookup!B:G,6,FALSE)=TRUE),"",VLOOKUP(E4927,SpeciesLookup!B:G,6,FALSE)),"")</f>
        <v/>
      </c>
      <c r="H4927" s="128" t="str">
        <f>IF(LEN(E4927&amp;"")&gt;0,IF(ISERROR(VLOOKUP(E4927,SpeciesLookup!B:G,5,FALSE)=TRUE),"",VLOOKUP(E4927,SpeciesLookup!B:G,5,FALSE)),"")</f>
        <v/>
      </c>
      <c r="I4927" s="11"/>
      <c r="J4927" s="73"/>
      <c r="K4927" s="11"/>
      <c r="L4927" s="127" t="str">
        <f>TRIM(IF(ISERROR(VLOOKUP(R4927,SpeciesValidation!D:T,IF(ISNA(VLOOKUP(J4927,Validation!B$2:C$15,2,FALSE)),FALSE,VLOOKUP(J4927,Validation!B$2:C$15,2,FALSE)))),IF(LEN(E4927&amp;"")&gt;0,"",""),VLOOKUP(R4927,SpeciesValidation!D:T,VLOOKUP(J4927,Validation!B$2:C$15,2,FALSE),FALSE)) &amp; " " &amp; IF(ISERROR(IF(LEFT(J4927,1)="A",IF(IF(VLOOKUP(R4927,SpeciesValidation!D:W,20,FALSE)=FALSE,OR(TEXT(A4927,"MMDD")&lt;VLOOKUP(R4927,SpeciesValidation!D:W,18,FALSE),TEXT(A4927,"MMDD")&gt;VLOOKUP(R4927,SpeciesValidation!D:W,19,FALSE)),IF(TEXT(A4927,"MMDD")&lt;"0701",TEXT(A4927,"MMDD")&gt;VLOOKUP(R4927,SpeciesValidation!D:W,18,FALSE),TEXT(A4927,"MMDD")&lt;VLOOKUP(R4927,SpeciesValidation!D:W,19,FALSE))),"Date outside expected range for this species",""),"")),"",IF(LEFT(J4927,1)="A",IF(IF(VLOOKUP(R4927,SpeciesValidation!D:W,20,FALSE)=FALSE,OR(TEXT(A4927,"MMDD")&lt;VLOOKUP(R4927,SpeciesValidation!D:W,18,FALSE),TEXT(A4927,"MMDD")&gt;VLOOKUP(R4927,SpeciesValidation!D:W,19,FALSE)),IF(TEXT(A4927,"MMDD")&lt;"0701",TEXT(A4927,"MMDD")&gt;VLOOKUP(R4927,SpeciesValidation!D:W,18,FALSE),TEXT(A4927,"MMDD")&lt;VLOOKUP(R4927,SpeciesValidation!D:W,19,FALSE))),"Date outside expected range for this species",""),"")))</f>
        <v/>
      </c>
      <c r="M4927" s="127" t="str">
        <f>IF(LEN(E4927&amp;"")&gt;0,IF(ISERROR(VLOOKUP(R4927,SpeciesValidation!D:I,6,FALSE)),"",VLOOKUP(R4927,SpeciesValidation!D:I,6,FALSE)),"")</f>
        <v/>
      </c>
      <c r="Q4927" s="36" t="str">
        <f>IF(LEN(E4927&amp;"")&gt;0,IF(ISERROR(VLOOKUP(E4927,SpeciesValidation!B:G,2,FALSE)=TRUE),"",VLOOKUP(E4927,SpeciesValidation!B:G,2,FALSE)),"")</f>
        <v/>
      </c>
      <c r="R4927" s="36" t="str">
        <f>IF(LEN(E4927&amp;"")&gt;0,IF(ISERROR(VLOOKUP(E4927,SpeciesLookup!B:G,4,FALSE)=TRUE),"",VLOOKUP(E4927,SpeciesLookup!B:G,4,FALSE)),"")</f>
        <v/>
      </c>
    </row>
    <row r="4928" spans="1:18" ht="13.2" x14ac:dyDescent="0.25">
      <c r="A4928" s="72"/>
      <c r="D4928" s="11"/>
      <c r="G4928" s="128" t="str">
        <f>IF(LEN(E4928&amp;"")&gt;0,IF(ISERROR(VLOOKUP(E4928,SpeciesLookup!B:G,6,FALSE)=TRUE),"",VLOOKUP(E4928,SpeciesLookup!B:G,6,FALSE)),"")</f>
        <v/>
      </c>
      <c r="H4928" s="128" t="str">
        <f>IF(LEN(E4928&amp;"")&gt;0,IF(ISERROR(VLOOKUP(E4928,SpeciesLookup!B:G,5,FALSE)=TRUE),"",VLOOKUP(E4928,SpeciesLookup!B:G,5,FALSE)),"")</f>
        <v/>
      </c>
      <c r="I4928" s="11"/>
      <c r="J4928" s="73"/>
      <c r="K4928" s="11"/>
      <c r="L4928" s="127" t="str">
        <f>TRIM(IF(ISERROR(VLOOKUP(R4928,SpeciesValidation!D:T,IF(ISNA(VLOOKUP(J4928,Validation!B$2:C$15,2,FALSE)),FALSE,VLOOKUP(J4928,Validation!B$2:C$15,2,FALSE)))),IF(LEN(E4928&amp;"")&gt;0,"",""),VLOOKUP(R4928,SpeciesValidation!D:T,VLOOKUP(J4928,Validation!B$2:C$15,2,FALSE),FALSE)) &amp; " " &amp; IF(ISERROR(IF(LEFT(J4928,1)="A",IF(IF(VLOOKUP(R4928,SpeciesValidation!D:W,20,FALSE)=FALSE,OR(TEXT(A4928,"MMDD")&lt;VLOOKUP(R4928,SpeciesValidation!D:W,18,FALSE),TEXT(A4928,"MMDD")&gt;VLOOKUP(R4928,SpeciesValidation!D:W,19,FALSE)),IF(TEXT(A4928,"MMDD")&lt;"0701",TEXT(A4928,"MMDD")&gt;VLOOKUP(R4928,SpeciesValidation!D:W,18,FALSE),TEXT(A4928,"MMDD")&lt;VLOOKUP(R4928,SpeciesValidation!D:W,19,FALSE))),"Date outside expected range for this species",""),"")),"",IF(LEFT(J4928,1)="A",IF(IF(VLOOKUP(R4928,SpeciesValidation!D:W,20,FALSE)=FALSE,OR(TEXT(A4928,"MMDD")&lt;VLOOKUP(R4928,SpeciesValidation!D:W,18,FALSE),TEXT(A4928,"MMDD")&gt;VLOOKUP(R4928,SpeciesValidation!D:W,19,FALSE)),IF(TEXT(A4928,"MMDD")&lt;"0701",TEXT(A4928,"MMDD")&gt;VLOOKUP(R4928,SpeciesValidation!D:W,18,FALSE),TEXT(A4928,"MMDD")&lt;VLOOKUP(R4928,SpeciesValidation!D:W,19,FALSE))),"Date outside expected range for this species",""),"")))</f>
        <v/>
      </c>
      <c r="M4928" s="127" t="str">
        <f>IF(LEN(E4928&amp;"")&gt;0,IF(ISERROR(VLOOKUP(R4928,SpeciesValidation!D:I,6,FALSE)),"",VLOOKUP(R4928,SpeciesValidation!D:I,6,FALSE)),"")</f>
        <v/>
      </c>
      <c r="Q4928" s="36" t="str">
        <f>IF(LEN(E4928&amp;"")&gt;0,IF(ISERROR(VLOOKUP(E4928,SpeciesValidation!B:G,2,FALSE)=TRUE),"",VLOOKUP(E4928,SpeciesValidation!B:G,2,FALSE)),"")</f>
        <v/>
      </c>
      <c r="R4928" s="36" t="str">
        <f>IF(LEN(E4928&amp;"")&gt;0,IF(ISERROR(VLOOKUP(E4928,SpeciesLookup!B:G,4,FALSE)=TRUE),"",VLOOKUP(E4928,SpeciesLookup!B:G,4,FALSE)),"")</f>
        <v/>
      </c>
    </row>
    <row r="4929" spans="1:18" ht="13.2" x14ac:dyDescent="0.25">
      <c r="A4929" s="72"/>
      <c r="D4929" s="11"/>
      <c r="G4929" s="128" t="str">
        <f>IF(LEN(E4929&amp;"")&gt;0,IF(ISERROR(VLOOKUP(E4929,SpeciesLookup!B:G,6,FALSE)=TRUE),"",VLOOKUP(E4929,SpeciesLookup!B:G,6,FALSE)),"")</f>
        <v/>
      </c>
      <c r="H4929" s="128" t="str">
        <f>IF(LEN(E4929&amp;"")&gt;0,IF(ISERROR(VLOOKUP(E4929,SpeciesLookup!B:G,5,FALSE)=TRUE),"",VLOOKUP(E4929,SpeciesLookup!B:G,5,FALSE)),"")</f>
        <v/>
      </c>
      <c r="I4929" s="11"/>
      <c r="J4929" s="73"/>
      <c r="K4929" s="11"/>
      <c r="L4929" s="127" t="str">
        <f>TRIM(IF(ISERROR(VLOOKUP(R4929,SpeciesValidation!D:T,IF(ISNA(VLOOKUP(J4929,Validation!B$2:C$15,2,FALSE)),FALSE,VLOOKUP(J4929,Validation!B$2:C$15,2,FALSE)))),IF(LEN(E4929&amp;"")&gt;0,"",""),VLOOKUP(R4929,SpeciesValidation!D:T,VLOOKUP(J4929,Validation!B$2:C$15,2,FALSE),FALSE)) &amp; " " &amp; IF(ISERROR(IF(LEFT(J4929,1)="A",IF(IF(VLOOKUP(R4929,SpeciesValidation!D:W,20,FALSE)=FALSE,OR(TEXT(A4929,"MMDD")&lt;VLOOKUP(R4929,SpeciesValidation!D:W,18,FALSE),TEXT(A4929,"MMDD")&gt;VLOOKUP(R4929,SpeciesValidation!D:W,19,FALSE)),IF(TEXT(A4929,"MMDD")&lt;"0701",TEXT(A4929,"MMDD")&gt;VLOOKUP(R4929,SpeciesValidation!D:W,18,FALSE),TEXT(A4929,"MMDD")&lt;VLOOKUP(R4929,SpeciesValidation!D:W,19,FALSE))),"Date outside expected range for this species",""),"")),"",IF(LEFT(J4929,1)="A",IF(IF(VLOOKUP(R4929,SpeciesValidation!D:W,20,FALSE)=FALSE,OR(TEXT(A4929,"MMDD")&lt;VLOOKUP(R4929,SpeciesValidation!D:W,18,FALSE),TEXT(A4929,"MMDD")&gt;VLOOKUP(R4929,SpeciesValidation!D:W,19,FALSE)),IF(TEXT(A4929,"MMDD")&lt;"0701",TEXT(A4929,"MMDD")&gt;VLOOKUP(R4929,SpeciesValidation!D:W,18,FALSE),TEXT(A4929,"MMDD")&lt;VLOOKUP(R4929,SpeciesValidation!D:W,19,FALSE))),"Date outside expected range for this species",""),"")))</f>
        <v/>
      </c>
      <c r="M4929" s="127" t="str">
        <f>IF(LEN(E4929&amp;"")&gt;0,IF(ISERROR(VLOOKUP(R4929,SpeciesValidation!D:I,6,FALSE)),"",VLOOKUP(R4929,SpeciesValidation!D:I,6,FALSE)),"")</f>
        <v/>
      </c>
      <c r="Q4929" s="36" t="str">
        <f>IF(LEN(E4929&amp;"")&gt;0,IF(ISERROR(VLOOKUP(E4929,SpeciesValidation!B:G,2,FALSE)=TRUE),"",VLOOKUP(E4929,SpeciesValidation!B:G,2,FALSE)),"")</f>
        <v/>
      </c>
      <c r="R4929" s="36" t="str">
        <f>IF(LEN(E4929&amp;"")&gt;0,IF(ISERROR(VLOOKUP(E4929,SpeciesLookup!B:G,4,FALSE)=TRUE),"",VLOOKUP(E4929,SpeciesLookup!B:G,4,FALSE)),"")</f>
        <v/>
      </c>
    </row>
    <row r="4930" spans="1:18" ht="13.2" x14ac:dyDescent="0.25">
      <c r="A4930" s="72"/>
      <c r="D4930" s="11"/>
      <c r="G4930" s="128" t="str">
        <f>IF(LEN(E4930&amp;"")&gt;0,IF(ISERROR(VLOOKUP(E4930,SpeciesLookup!B:G,6,FALSE)=TRUE),"",VLOOKUP(E4930,SpeciesLookup!B:G,6,FALSE)),"")</f>
        <v/>
      </c>
      <c r="H4930" s="128" t="str">
        <f>IF(LEN(E4930&amp;"")&gt;0,IF(ISERROR(VLOOKUP(E4930,SpeciesLookup!B:G,5,FALSE)=TRUE),"",VLOOKUP(E4930,SpeciesLookup!B:G,5,FALSE)),"")</f>
        <v/>
      </c>
      <c r="I4930" s="11"/>
      <c r="J4930" s="73"/>
      <c r="K4930" s="11"/>
      <c r="L4930" s="127" t="str">
        <f>TRIM(IF(ISERROR(VLOOKUP(R4930,SpeciesValidation!D:T,IF(ISNA(VLOOKUP(J4930,Validation!B$2:C$15,2,FALSE)),FALSE,VLOOKUP(J4930,Validation!B$2:C$15,2,FALSE)))),IF(LEN(E4930&amp;"")&gt;0,"",""),VLOOKUP(R4930,SpeciesValidation!D:T,VLOOKUP(J4930,Validation!B$2:C$15,2,FALSE),FALSE)) &amp; " " &amp; IF(ISERROR(IF(LEFT(J4930,1)="A",IF(IF(VLOOKUP(R4930,SpeciesValidation!D:W,20,FALSE)=FALSE,OR(TEXT(A4930,"MMDD")&lt;VLOOKUP(R4930,SpeciesValidation!D:W,18,FALSE),TEXT(A4930,"MMDD")&gt;VLOOKUP(R4930,SpeciesValidation!D:W,19,FALSE)),IF(TEXT(A4930,"MMDD")&lt;"0701",TEXT(A4930,"MMDD")&gt;VLOOKUP(R4930,SpeciesValidation!D:W,18,FALSE),TEXT(A4930,"MMDD")&lt;VLOOKUP(R4930,SpeciesValidation!D:W,19,FALSE))),"Date outside expected range for this species",""),"")),"",IF(LEFT(J4930,1)="A",IF(IF(VLOOKUP(R4930,SpeciesValidation!D:W,20,FALSE)=FALSE,OR(TEXT(A4930,"MMDD")&lt;VLOOKUP(R4930,SpeciesValidation!D:W,18,FALSE),TEXT(A4930,"MMDD")&gt;VLOOKUP(R4930,SpeciesValidation!D:W,19,FALSE)),IF(TEXT(A4930,"MMDD")&lt;"0701",TEXT(A4930,"MMDD")&gt;VLOOKUP(R4930,SpeciesValidation!D:W,18,FALSE),TEXT(A4930,"MMDD")&lt;VLOOKUP(R4930,SpeciesValidation!D:W,19,FALSE))),"Date outside expected range for this species",""),"")))</f>
        <v/>
      </c>
      <c r="M4930" s="127" t="str">
        <f>IF(LEN(E4930&amp;"")&gt;0,IF(ISERROR(VLOOKUP(R4930,SpeciesValidation!D:I,6,FALSE)),"",VLOOKUP(R4930,SpeciesValidation!D:I,6,FALSE)),"")</f>
        <v/>
      </c>
      <c r="Q4930" s="36" t="str">
        <f>IF(LEN(E4930&amp;"")&gt;0,IF(ISERROR(VLOOKUP(E4930,SpeciesValidation!B:G,2,FALSE)=TRUE),"",VLOOKUP(E4930,SpeciesValidation!B:G,2,FALSE)),"")</f>
        <v/>
      </c>
      <c r="R4930" s="36" t="str">
        <f>IF(LEN(E4930&amp;"")&gt;0,IF(ISERROR(VLOOKUP(E4930,SpeciesLookup!B:G,4,FALSE)=TRUE),"",VLOOKUP(E4930,SpeciesLookup!B:G,4,FALSE)),"")</f>
        <v/>
      </c>
    </row>
    <row r="4931" spans="1:18" ht="13.2" x14ac:dyDescent="0.25">
      <c r="A4931" s="72"/>
      <c r="D4931" s="11"/>
      <c r="G4931" s="128" t="str">
        <f>IF(LEN(E4931&amp;"")&gt;0,IF(ISERROR(VLOOKUP(E4931,SpeciesLookup!B:G,6,FALSE)=TRUE),"",VLOOKUP(E4931,SpeciesLookup!B:G,6,FALSE)),"")</f>
        <v/>
      </c>
      <c r="H4931" s="128" t="str">
        <f>IF(LEN(E4931&amp;"")&gt;0,IF(ISERROR(VLOOKUP(E4931,SpeciesLookup!B:G,5,FALSE)=TRUE),"",VLOOKUP(E4931,SpeciesLookup!B:G,5,FALSE)),"")</f>
        <v/>
      </c>
      <c r="I4931" s="11"/>
      <c r="J4931" s="73"/>
      <c r="K4931" s="11"/>
      <c r="L4931" s="127" t="str">
        <f>TRIM(IF(ISERROR(VLOOKUP(R4931,SpeciesValidation!D:T,IF(ISNA(VLOOKUP(J4931,Validation!B$2:C$15,2,FALSE)),FALSE,VLOOKUP(J4931,Validation!B$2:C$15,2,FALSE)))),IF(LEN(E4931&amp;"")&gt;0,"",""),VLOOKUP(R4931,SpeciesValidation!D:T,VLOOKUP(J4931,Validation!B$2:C$15,2,FALSE),FALSE)) &amp; " " &amp; IF(ISERROR(IF(LEFT(J4931,1)="A",IF(IF(VLOOKUP(R4931,SpeciesValidation!D:W,20,FALSE)=FALSE,OR(TEXT(A4931,"MMDD")&lt;VLOOKUP(R4931,SpeciesValidation!D:W,18,FALSE),TEXT(A4931,"MMDD")&gt;VLOOKUP(R4931,SpeciesValidation!D:W,19,FALSE)),IF(TEXT(A4931,"MMDD")&lt;"0701",TEXT(A4931,"MMDD")&gt;VLOOKUP(R4931,SpeciesValidation!D:W,18,FALSE),TEXT(A4931,"MMDD")&lt;VLOOKUP(R4931,SpeciesValidation!D:W,19,FALSE))),"Date outside expected range for this species",""),"")),"",IF(LEFT(J4931,1)="A",IF(IF(VLOOKUP(R4931,SpeciesValidation!D:W,20,FALSE)=FALSE,OR(TEXT(A4931,"MMDD")&lt;VLOOKUP(R4931,SpeciesValidation!D:W,18,FALSE),TEXT(A4931,"MMDD")&gt;VLOOKUP(R4931,SpeciesValidation!D:W,19,FALSE)),IF(TEXT(A4931,"MMDD")&lt;"0701",TEXT(A4931,"MMDD")&gt;VLOOKUP(R4931,SpeciesValidation!D:W,18,FALSE),TEXT(A4931,"MMDD")&lt;VLOOKUP(R4931,SpeciesValidation!D:W,19,FALSE))),"Date outside expected range for this species",""),"")))</f>
        <v/>
      </c>
      <c r="M4931" s="127" t="str">
        <f>IF(LEN(E4931&amp;"")&gt;0,IF(ISERROR(VLOOKUP(R4931,SpeciesValidation!D:I,6,FALSE)),"",VLOOKUP(R4931,SpeciesValidation!D:I,6,FALSE)),"")</f>
        <v/>
      </c>
      <c r="Q4931" s="36" t="str">
        <f>IF(LEN(E4931&amp;"")&gt;0,IF(ISERROR(VLOOKUP(E4931,SpeciesValidation!B:G,2,FALSE)=TRUE),"",VLOOKUP(E4931,SpeciesValidation!B:G,2,FALSE)),"")</f>
        <v/>
      </c>
      <c r="R4931" s="36" t="str">
        <f>IF(LEN(E4931&amp;"")&gt;0,IF(ISERROR(VLOOKUP(E4931,SpeciesLookup!B:G,4,FALSE)=TRUE),"",VLOOKUP(E4931,SpeciesLookup!B:G,4,FALSE)),"")</f>
        <v/>
      </c>
    </row>
    <row r="4932" spans="1:18" ht="13.2" x14ac:dyDescent="0.25">
      <c r="A4932" s="72"/>
      <c r="D4932" s="11"/>
      <c r="G4932" s="128" t="str">
        <f>IF(LEN(E4932&amp;"")&gt;0,IF(ISERROR(VLOOKUP(E4932,SpeciesLookup!B:G,6,FALSE)=TRUE),"",VLOOKUP(E4932,SpeciesLookup!B:G,6,FALSE)),"")</f>
        <v/>
      </c>
      <c r="H4932" s="128" t="str">
        <f>IF(LEN(E4932&amp;"")&gt;0,IF(ISERROR(VLOOKUP(E4932,SpeciesLookup!B:G,5,FALSE)=TRUE),"",VLOOKUP(E4932,SpeciesLookup!B:G,5,FALSE)),"")</f>
        <v/>
      </c>
      <c r="I4932" s="11"/>
      <c r="J4932" s="73"/>
      <c r="K4932" s="11"/>
      <c r="L4932" s="127" t="str">
        <f>TRIM(IF(ISERROR(VLOOKUP(R4932,SpeciesValidation!D:T,IF(ISNA(VLOOKUP(J4932,Validation!B$2:C$15,2,FALSE)),FALSE,VLOOKUP(J4932,Validation!B$2:C$15,2,FALSE)))),IF(LEN(E4932&amp;"")&gt;0,"",""),VLOOKUP(R4932,SpeciesValidation!D:T,VLOOKUP(J4932,Validation!B$2:C$15,2,FALSE),FALSE)) &amp; " " &amp; IF(ISERROR(IF(LEFT(J4932,1)="A",IF(IF(VLOOKUP(R4932,SpeciesValidation!D:W,20,FALSE)=FALSE,OR(TEXT(A4932,"MMDD")&lt;VLOOKUP(R4932,SpeciesValidation!D:W,18,FALSE),TEXT(A4932,"MMDD")&gt;VLOOKUP(R4932,SpeciesValidation!D:W,19,FALSE)),IF(TEXT(A4932,"MMDD")&lt;"0701",TEXT(A4932,"MMDD")&gt;VLOOKUP(R4932,SpeciesValidation!D:W,18,FALSE),TEXT(A4932,"MMDD")&lt;VLOOKUP(R4932,SpeciesValidation!D:W,19,FALSE))),"Date outside expected range for this species",""),"")),"",IF(LEFT(J4932,1)="A",IF(IF(VLOOKUP(R4932,SpeciesValidation!D:W,20,FALSE)=FALSE,OR(TEXT(A4932,"MMDD")&lt;VLOOKUP(R4932,SpeciesValidation!D:W,18,FALSE),TEXT(A4932,"MMDD")&gt;VLOOKUP(R4932,SpeciesValidation!D:W,19,FALSE)),IF(TEXT(A4932,"MMDD")&lt;"0701",TEXT(A4932,"MMDD")&gt;VLOOKUP(R4932,SpeciesValidation!D:W,18,FALSE),TEXT(A4932,"MMDD")&lt;VLOOKUP(R4932,SpeciesValidation!D:W,19,FALSE))),"Date outside expected range for this species",""),"")))</f>
        <v/>
      </c>
      <c r="M4932" s="127" t="str">
        <f>IF(LEN(E4932&amp;"")&gt;0,IF(ISERROR(VLOOKUP(R4932,SpeciesValidation!D:I,6,FALSE)),"",VLOOKUP(R4932,SpeciesValidation!D:I,6,FALSE)),"")</f>
        <v/>
      </c>
      <c r="Q4932" s="36" t="str">
        <f>IF(LEN(E4932&amp;"")&gt;0,IF(ISERROR(VLOOKUP(E4932,SpeciesValidation!B:G,2,FALSE)=TRUE),"",VLOOKUP(E4932,SpeciesValidation!B:G,2,FALSE)),"")</f>
        <v/>
      </c>
      <c r="R4932" s="36" t="str">
        <f>IF(LEN(E4932&amp;"")&gt;0,IF(ISERROR(VLOOKUP(E4932,SpeciesLookup!B:G,4,FALSE)=TRUE),"",VLOOKUP(E4932,SpeciesLookup!B:G,4,FALSE)),"")</f>
        <v/>
      </c>
    </row>
    <row r="4933" spans="1:18" ht="13.2" x14ac:dyDescent="0.25">
      <c r="A4933" s="72"/>
      <c r="D4933" s="11"/>
      <c r="G4933" s="128" t="str">
        <f>IF(LEN(E4933&amp;"")&gt;0,IF(ISERROR(VLOOKUP(E4933,SpeciesLookup!B:G,6,FALSE)=TRUE),"",VLOOKUP(E4933,SpeciesLookup!B:G,6,FALSE)),"")</f>
        <v/>
      </c>
      <c r="H4933" s="128" t="str">
        <f>IF(LEN(E4933&amp;"")&gt;0,IF(ISERROR(VLOOKUP(E4933,SpeciesLookup!B:G,5,FALSE)=TRUE),"",VLOOKUP(E4933,SpeciesLookup!B:G,5,FALSE)),"")</f>
        <v/>
      </c>
      <c r="I4933" s="11"/>
      <c r="J4933" s="73"/>
      <c r="K4933" s="11"/>
      <c r="L4933" s="127" t="str">
        <f>TRIM(IF(ISERROR(VLOOKUP(R4933,SpeciesValidation!D:T,IF(ISNA(VLOOKUP(J4933,Validation!B$2:C$15,2,FALSE)),FALSE,VLOOKUP(J4933,Validation!B$2:C$15,2,FALSE)))),IF(LEN(E4933&amp;"")&gt;0,"",""),VLOOKUP(R4933,SpeciesValidation!D:T,VLOOKUP(J4933,Validation!B$2:C$15,2,FALSE),FALSE)) &amp; " " &amp; IF(ISERROR(IF(LEFT(J4933,1)="A",IF(IF(VLOOKUP(R4933,SpeciesValidation!D:W,20,FALSE)=FALSE,OR(TEXT(A4933,"MMDD")&lt;VLOOKUP(R4933,SpeciesValidation!D:W,18,FALSE),TEXT(A4933,"MMDD")&gt;VLOOKUP(R4933,SpeciesValidation!D:W,19,FALSE)),IF(TEXT(A4933,"MMDD")&lt;"0701",TEXT(A4933,"MMDD")&gt;VLOOKUP(R4933,SpeciesValidation!D:W,18,FALSE),TEXT(A4933,"MMDD")&lt;VLOOKUP(R4933,SpeciesValidation!D:W,19,FALSE))),"Date outside expected range for this species",""),"")),"",IF(LEFT(J4933,1)="A",IF(IF(VLOOKUP(R4933,SpeciesValidation!D:W,20,FALSE)=FALSE,OR(TEXT(A4933,"MMDD")&lt;VLOOKUP(R4933,SpeciesValidation!D:W,18,FALSE),TEXT(A4933,"MMDD")&gt;VLOOKUP(R4933,SpeciesValidation!D:W,19,FALSE)),IF(TEXT(A4933,"MMDD")&lt;"0701",TEXT(A4933,"MMDD")&gt;VLOOKUP(R4933,SpeciesValidation!D:W,18,FALSE),TEXT(A4933,"MMDD")&lt;VLOOKUP(R4933,SpeciesValidation!D:W,19,FALSE))),"Date outside expected range for this species",""),"")))</f>
        <v/>
      </c>
      <c r="M4933" s="127" t="str">
        <f>IF(LEN(E4933&amp;"")&gt;0,IF(ISERROR(VLOOKUP(R4933,SpeciesValidation!D:I,6,FALSE)),"",VLOOKUP(R4933,SpeciesValidation!D:I,6,FALSE)),"")</f>
        <v/>
      </c>
      <c r="Q4933" s="36" t="str">
        <f>IF(LEN(E4933&amp;"")&gt;0,IF(ISERROR(VLOOKUP(E4933,SpeciesValidation!B:G,2,FALSE)=TRUE),"",VLOOKUP(E4933,SpeciesValidation!B:G,2,FALSE)),"")</f>
        <v/>
      </c>
      <c r="R4933" s="36" t="str">
        <f>IF(LEN(E4933&amp;"")&gt;0,IF(ISERROR(VLOOKUP(E4933,SpeciesLookup!B:G,4,FALSE)=TRUE),"",VLOOKUP(E4933,SpeciesLookup!B:G,4,FALSE)),"")</f>
        <v/>
      </c>
    </row>
    <row r="4934" spans="1:18" ht="13.2" x14ac:dyDescent="0.25">
      <c r="A4934" s="72"/>
      <c r="D4934" s="11"/>
      <c r="G4934" s="128" t="str">
        <f>IF(LEN(E4934&amp;"")&gt;0,IF(ISERROR(VLOOKUP(E4934,SpeciesLookup!B:G,6,FALSE)=TRUE),"",VLOOKUP(E4934,SpeciesLookup!B:G,6,FALSE)),"")</f>
        <v/>
      </c>
      <c r="H4934" s="128" t="str">
        <f>IF(LEN(E4934&amp;"")&gt;0,IF(ISERROR(VLOOKUP(E4934,SpeciesLookup!B:G,5,FALSE)=TRUE),"",VLOOKUP(E4934,SpeciesLookup!B:G,5,FALSE)),"")</f>
        <v/>
      </c>
      <c r="I4934" s="11"/>
      <c r="J4934" s="73"/>
      <c r="K4934" s="11"/>
      <c r="L4934" s="127" t="str">
        <f>TRIM(IF(ISERROR(VLOOKUP(R4934,SpeciesValidation!D:T,IF(ISNA(VLOOKUP(J4934,Validation!B$2:C$15,2,FALSE)),FALSE,VLOOKUP(J4934,Validation!B$2:C$15,2,FALSE)))),IF(LEN(E4934&amp;"")&gt;0,"",""),VLOOKUP(R4934,SpeciesValidation!D:T,VLOOKUP(J4934,Validation!B$2:C$15,2,FALSE),FALSE)) &amp; " " &amp; IF(ISERROR(IF(LEFT(J4934,1)="A",IF(IF(VLOOKUP(R4934,SpeciesValidation!D:W,20,FALSE)=FALSE,OR(TEXT(A4934,"MMDD")&lt;VLOOKUP(R4934,SpeciesValidation!D:W,18,FALSE),TEXT(A4934,"MMDD")&gt;VLOOKUP(R4934,SpeciesValidation!D:W,19,FALSE)),IF(TEXT(A4934,"MMDD")&lt;"0701",TEXT(A4934,"MMDD")&gt;VLOOKUP(R4934,SpeciesValidation!D:W,18,FALSE),TEXT(A4934,"MMDD")&lt;VLOOKUP(R4934,SpeciesValidation!D:W,19,FALSE))),"Date outside expected range for this species",""),"")),"",IF(LEFT(J4934,1)="A",IF(IF(VLOOKUP(R4934,SpeciesValidation!D:W,20,FALSE)=FALSE,OR(TEXT(A4934,"MMDD")&lt;VLOOKUP(R4934,SpeciesValidation!D:W,18,FALSE),TEXT(A4934,"MMDD")&gt;VLOOKUP(R4934,SpeciesValidation!D:W,19,FALSE)),IF(TEXT(A4934,"MMDD")&lt;"0701",TEXT(A4934,"MMDD")&gt;VLOOKUP(R4934,SpeciesValidation!D:W,18,FALSE),TEXT(A4934,"MMDD")&lt;VLOOKUP(R4934,SpeciesValidation!D:W,19,FALSE))),"Date outside expected range for this species",""),"")))</f>
        <v/>
      </c>
      <c r="M4934" s="127" t="str">
        <f>IF(LEN(E4934&amp;"")&gt;0,IF(ISERROR(VLOOKUP(R4934,SpeciesValidation!D:I,6,FALSE)),"",VLOOKUP(R4934,SpeciesValidation!D:I,6,FALSE)),"")</f>
        <v/>
      </c>
      <c r="Q4934" s="36" t="str">
        <f>IF(LEN(E4934&amp;"")&gt;0,IF(ISERROR(VLOOKUP(E4934,SpeciesValidation!B:G,2,FALSE)=TRUE),"",VLOOKUP(E4934,SpeciesValidation!B:G,2,FALSE)),"")</f>
        <v/>
      </c>
      <c r="R4934" s="36" t="str">
        <f>IF(LEN(E4934&amp;"")&gt;0,IF(ISERROR(VLOOKUP(E4934,SpeciesLookup!B:G,4,FALSE)=TRUE),"",VLOOKUP(E4934,SpeciesLookup!B:G,4,FALSE)),"")</f>
        <v/>
      </c>
    </row>
    <row r="4935" spans="1:18" ht="13.2" x14ac:dyDescent="0.25">
      <c r="A4935" s="72"/>
      <c r="D4935" s="11"/>
      <c r="G4935" s="128" t="str">
        <f>IF(LEN(E4935&amp;"")&gt;0,IF(ISERROR(VLOOKUP(E4935,SpeciesLookup!B:G,6,FALSE)=TRUE),"",VLOOKUP(E4935,SpeciesLookup!B:G,6,FALSE)),"")</f>
        <v/>
      </c>
      <c r="H4935" s="128" t="str">
        <f>IF(LEN(E4935&amp;"")&gt;0,IF(ISERROR(VLOOKUP(E4935,SpeciesLookup!B:G,5,FALSE)=TRUE),"",VLOOKUP(E4935,SpeciesLookup!B:G,5,FALSE)),"")</f>
        <v/>
      </c>
      <c r="I4935" s="11"/>
      <c r="J4935" s="73"/>
      <c r="K4935" s="11"/>
      <c r="L4935" s="127" t="str">
        <f>TRIM(IF(ISERROR(VLOOKUP(R4935,SpeciesValidation!D:T,IF(ISNA(VLOOKUP(J4935,Validation!B$2:C$15,2,FALSE)),FALSE,VLOOKUP(J4935,Validation!B$2:C$15,2,FALSE)))),IF(LEN(E4935&amp;"")&gt;0,"",""),VLOOKUP(R4935,SpeciesValidation!D:T,VLOOKUP(J4935,Validation!B$2:C$15,2,FALSE),FALSE)) &amp; " " &amp; IF(ISERROR(IF(LEFT(J4935,1)="A",IF(IF(VLOOKUP(R4935,SpeciesValidation!D:W,20,FALSE)=FALSE,OR(TEXT(A4935,"MMDD")&lt;VLOOKUP(R4935,SpeciesValidation!D:W,18,FALSE),TEXT(A4935,"MMDD")&gt;VLOOKUP(R4935,SpeciesValidation!D:W,19,FALSE)),IF(TEXT(A4935,"MMDD")&lt;"0701",TEXT(A4935,"MMDD")&gt;VLOOKUP(R4935,SpeciesValidation!D:W,18,FALSE),TEXT(A4935,"MMDD")&lt;VLOOKUP(R4935,SpeciesValidation!D:W,19,FALSE))),"Date outside expected range for this species",""),"")),"",IF(LEFT(J4935,1)="A",IF(IF(VLOOKUP(R4935,SpeciesValidation!D:W,20,FALSE)=FALSE,OR(TEXT(A4935,"MMDD")&lt;VLOOKUP(R4935,SpeciesValidation!D:W,18,FALSE),TEXT(A4935,"MMDD")&gt;VLOOKUP(R4935,SpeciesValidation!D:W,19,FALSE)),IF(TEXT(A4935,"MMDD")&lt;"0701",TEXT(A4935,"MMDD")&gt;VLOOKUP(R4935,SpeciesValidation!D:W,18,FALSE),TEXT(A4935,"MMDD")&lt;VLOOKUP(R4935,SpeciesValidation!D:W,19,FALSE))),"Date outside expected range for this species",""),"")))</f>
        <v/>
      </c>
      <c r="M4935" s="127" t="str">
        <f>IF(LEN(E4935&amp;"")&gt;0,IF(ISERROR(VLOOKUP(R4935,SpeciesValidation!D:I,6,FALSE)),"",VLOOKUP(R4935,SpeciesValidation!D:I,6,FALSE)),"")</f>
        <v/>
      </c>
      <c r="Q4935" s="36" t="str">
        <f>IF(LEN(E4935&amp;"")&gt;0,IF(ISERROR(VLOOKUP(E4935,SpeciesValidation!B:G,2,FALSE)=TRUE),"",VLOOKUP(E4935,SpeciesValidation!B:G,2,FALSE)),"")</f>
        <v/>
      </c>
      <c r="R4935" s="36" t="str">
        <f>IF(LEN(E4935&amp;"")&gt;0,IF(ISERROR(VLOOKUP(E4935,SpeciesLookup!B:G,4,FALSE)=TRUE),"",VLOOKUP(E4935,SpeciesLookup!B:G,4,FALSE)),"")</f>
        <v/>
      </c>
    </row>
    <row r="4936" spans="1:18" ht="13.2" x14ac:dyDescent="0.25">
      <c r="A4936" s="72"/>
      <c r="D4936" s="11"/>
      <c r="G4936" s="128" t="str">
        <f>IF(LEN(E4936&amp;"")&gt;0,IF(ISERROR(VLOOKUP(E4936,SpeciesLookup!B:G,6,FALSE)=TRUE),"",VLOOKUP(E4936,SpeciesLookup!B:G,6,FALSE)),"")</f>
        <v/>
      </c>
      <c r="H4936" s="128" t="str">
        <f>IF(LEN(E4936&amp;"")&gt;0,IF(ISERROR(VLOOKUP(E4936,SpeciesLookup!B:G,5,FALSE)=TRUE),"",VLOOKUP(E4936,SpeciesLookup!B:G,5,FALSE)),"")</f>
        <v/>
      </c>
      <c r="I4936" s="11"/>
      <c r="J4936" s="73"/>
      <c r="K4936" s="11"/>
      <c r="L4936" s="127" t="str">
        <f>TRIM(IF(ISERROR(VLOOKUP(R4936,SpeciesValidation!D:T,IF(ISNA(VLOOKUP(J4936,Validation!B$2:C$15,2,FALSE)),FALSE,VLOOKUP(J4936,Validation!B$2:C$15,2,FALSE)))),IF(LEN(E4936&amp;"")&gt;0,"",""),VLOOKUP(R4936,SpeciesValidation!D:T,VLOOKUP(J4936,Validation!B$2:C$15,2,FALSE),FALSE)) &amp; " " &amp; IF(ISERROR(IF(LEFT(J4936,1)="A",IF(IF(VLOOKUP(R4936,SpeciesValidation!D:W,20,FALSE)=FALSE,OR(TEXT(A4936,"MMDD")&lt;VLOOKUP(R4936,SpeciesValidation!D:W,18,FALSE),TEXT(A4936,"MMDD")&gt;VLOOKUP(R4936,SpeciesValidation!D:W,19,FALSE)),IF(TEXT(A4936,"MMDD")&lt;"0701",TEXT(A4936,"MMDD")&gt;VLOOKUP(R4936,SpeciesValidation!D:W,18,FALSE),TEXT(A4936,"MMDD")&lt;VLOOKUP(R4936,SpeciesValidation!D:W,19,FALSE))),"Date outside expected range for this species",""),"")),"",IF(LEFT(J4936,1)="A",IF(IF(VLOOKUP(R4936,SpeciesValidation!D:W,20,FALSE)=FALSE,OR(TEXT(A4936,"MMDD")&lt;VLOOKUP(R4936,SpeciesValidation!D:W,18,FALSE),TEXT(A4936,"MMDD")&gt;VLOOKUP(R4936,SpeciesValidation!D:W,19,FALSE)),IF(TEXT(A4936,"MMDD")&lt;"0701",TEXT(A4936,"MMDD")&gt;VLOOKUP(R4936,SpeciesValidation!D:W,18,FALSE),TEXT(A4936,"MMDD")&lt;VLOOKUP(R4936,SpeciesValidation!D:W,19,FALSE))),"Date outside expected range for this species",""),"")))</f>
        <v/>
      </c>
      <c r="M4936" s="127" t="str">
        <f>IF(LEN(E4936&amp;"")&gt;0,IF(ISERROR(VLOOKUP(R4936,SpeciesValidation!D:I,6,FALSE)),"",VLOOKUP(R4936,SpeciesValidation!D:I,6,FALSE)),"")</f>
        <v/>
      </c>
      <c r="Q4936" s="36" t="str">
        <f>IF(LEN(E4936&amp;"")&gt;0,IF(ISERROR(VLOOKUP(E4936,SpeciesValidation!B:G,2,FALSE)=TRUE),"",VLOOKUP(E4936,SpeciesValidation!B:G,2,FALSE)),"")</f>
        <v/>
      </c>
      <c r="R4936" s="36" t="str">
        <f>IF(LEN(E4936&amp;"")&gt;0,IF(ISERROR(VLOOKUP(E4936,SpeciesLookup!B:G,4,FALSE)=TRUE),"",VLOOKUP(E4936,SpeciesLookup!B:G,4,FALSE)),"")</f>
        <v/>
      </c>
    </row>
    <row r="4937" spans="1:18" ht="13.2" x14ac:dyDescent="0.25">
      <c r="A4937" s="72"/>
      <c r="D4937" s="11"/>
      <c r="G4937" s="128" t="str">
        <f>IF(LEN(E4937&amp;"")&gt;0,IF(ISERROR(VLOOKUP(E4937,SpeciesLookup!B:G,6,FALSE)=TRUE),"",VLOOKUP(E4937,SpeciesLookup!B:G,6,FALSE)),"")</f>
        <v/>
      </c>
      <c r="H4937" s="128" t="str">
        <f>IF(LEN(E4937&amp;"")&gt;0,IF(ISERROR(VLOOKUP(E4937,SpeciesLookup!B:G,5,FALSE)=TRUE),"",VLOOKUP(E4937,SpeciesLookup!B:G,5,FALSE)),"")</f>
        <v/>
      </c>
      <c r="I4937" s="11"/>
      <c r="J4937" s="73"/>
      <c r="K4937" s="11"/>
      <c r="L4937" s="127" t="str">
        <f>TRIM(IF(ISERROR(VLOOKUP(R4937,SpeciesValidation!D:T,IF(ISNA(VLOOKUP(J4937,Validation!B$2:C$15,2,FALSE)),FALSE,VLOOKUP(J4937,Validation!B$2:C$15,2,FALSE)))),IF(LEN(E4937&amp;"")&gt;0,"",""),VLOOKUP(R4937,SpeciesValidation!D:T,VLOOKUP(J4937,Validation!B$2:C$15,2,FALSE),FALSE)) &amp; " " &amp; IF(ISERROR(IF(LEFT(J4937,1)="A",IF(IF(VLOOKUP(R4937,SpeciesValidation!D:W,20,FALSE)=FALSE,OR(TEXT(A4937,"MMDD")&lt;VLOOKUP(R4937,SpeciesValidation!D:W,18,FALSE),TEXT(A4937,"MMDD")&gt;VLOOKUP(R4937,SpeciesValidation!D:W,19,FALSE)),IF(TEXT(A4937,"MMDD")&lt;"0701",TEXT(A4937,"MMDD")&gt;VLOOKUP(R4937,SpeciesValidation!D:W,18,FALSE),TEXT(A4937,"MMDD")&lt;VLOOKUP(R4937,SpeciesValidation!D:W,19,FALSE))),"Date outside expected range for this species",""),"")),"",IF(LEFT(J4937,1)="A",IF(IF(VLOOKUP(R4937,SpeciesValidation!D:W,20,FALSE)=FALSE,OR(TEXT(A4937,"MMDD")&lt;VLOOKUP(R4937,SpeciesValidation!D:W,18,FALSE),TEXT(A4937,"MMDD")&gt;VLOOKUP(R4937,SpeciesValidation!D:W,19,FALSE)),IF(TEXT(A4937,"MMDD")&lt;"0701",TEXT(A4937,"MMDD")&gt;VLOOKUP(R4937,SpeciesValidation!D:W,18,FALSE),TEXT(A4937,"MMDD")&lt;VLOOKUP(R4937,SpeciesValidation!D:W,19,FALSE))),"Date outside expected range for this species",""),"")))</f>
        <v/>
      </c>
      <c r="M4937" s="127" t="str">
        <f>IF(LEN(E4937&amp;"")&gt;0,IF(ISERROR(VLOOKUP(R4937,SpeciesValidation!D:I,6,FALSE)),"",VLOOKUP(R4937,SpeciesValidation!D:I,6,FALSE)),"")</f>
        <v/>
      </c>
      <c r="Q4937" s="36" t="str">
        <f>IF(LEN(E4937&amp;"")&gt;0,IF(ISERROR(VLOOKUP(E4937,SpeciesValidation!B:G,2,FALSE)=TRUE),"",VLOOKUP(E4937,SpeciesValidation!B:G,2,FALSE)),"")</f>
        <v/>
      </c>
      <c r="R4937" s="36" t="str">
        <f>IF(LEN(E4937&amp;"")&gt;0,IF(ISERROR(VLOOKUP(E4937,SpeciesLookup!B:G,4,FALSE)=TRUE),"",VLOOKUP(E4937,SpeciesLookup!B:G,4,FALSE)),"")</f>
        <v/>
      </c>
    </row>
    <row r="4938" spans="1:18" ht="13.2" x14ac:dyDescent="0.25">
      <c r="A4938" s="72"/>
      <c r="D4938" s="11"/>
      <c r="G4938" s="128" t="str">
        <f>IF(LEN(E4938&amp;"")&gt;0,IF(ISERROR(VLOOKUP(E4938,SpeciesLookup!B:G,6,FALSE)=TRUE),"",VLOOKUP(E4938,SpeciesLookup!B:G,6,FALSE)),"")</f>
        <v/>
      </c>
      <c r="H4938" s="128" t="str">
        <f>IF(LEN(E4938&amp;"")&gt;0,IF(ISERROR(VLOOKUP(E4938,SpeciesLookup!B:G,5,FALSE)=TRUE),"",VLOOKUP(E4938,SpeciesLookup!B:G,5,FALSE)),"")</f>
        <v/>
      </c>
      <c r="I4938" s="11"/>
      <c r="J4938" s="73"/>
      <c r="K4938" s="11"/>
      <c r="L4938" s="127" t="str">
        <f>TRIM(IF(ISERROR(VLOOKUP(R4938,SpeciesValidation!D:T,IF(ISNA(VLOOKUP(J4938,Validation!B$2:C$15,2,FALSE)),FALSE,VLOOKUP(J4938,Validation!B$2:C$15,2,FALSE)))),IF(LEN(E4938&amp;"")&gt;0,"",""),VLOOKUP(R4938,SpeciesValidation!D:T,VLOOKUP(J4938,Validation!B$2:C$15,2,FALSE),FALSE)) &amp; " " &amp; IF(ISERROR(IF(LEFT(J4938,1)="A",IF(IF(VLOOKUP(R4938,SpeciesValidation!D:W,20,FALSE)=FALSE,OR(TEXT(A4938,"MMDD")&lt;VLOOKUP(R4938,SpeciesValidation!D:W,18,FALSE),TEXT(A4938,"MMDD")&gt;VLOOKUP(R4938,SpeciesValidation!D:W,19,FALSE)),IF(TEXT(A4938,"MMDD")&lt;"0701",TEXT(A4938,"MMDD")&gt;VLOOKUP(R4938,SpeciesValidation!D:W,18,FALSE),TEXT(A4938,"MMDD")&lt;VLOOKUP(R4938,SpeciesValidation!D:W,19,FALSE))),"Date outside expected range for this species",""),"")),"",IF(LEFT(J4938,1)="A",IF(IF(VLOOKUP(R4938,SpeciesValidation!D:W,20,FALSE)=FALSE,OR(TEXT(A4938,"MMDD")&lt;VLOOKUP(R4938,SpeciesValidation!D:W,18,FALSE),TEXT(A4938,"MMDD")&gt;VLOOKUP(R4938,SpeciesValidation!D:W,19,FALSE)),IF(TEXT(A4938,"MMDD")&lt;"0701",TEXT(A4938,"MMDD")&gt;VLOOKUP(R4938,SpeciesValidation!D:W,18,FALSE),TEXT(A4938,"MMDD")&lt;VLOOKUP(R4938,SpeciesValidation!D:W,19,FALSE))),"Date outside expected range for this species",""),"")))</f>
        <v/>
      </c>
      <c r="M4938" s="127" t="str">
        <f>IF(LEN(E4938&amp;"")&gt;0,IF(ISERROR(VLOOKUP(R4938,SpeciesValidation!D:I,6,FALSE)),"",VLOOKUP(R4938,SpeciesValidation!D:I,6,FALSE)),"")</f>
        <v/>
      </c>
      <c r="Q4938" s="36" t="str">
        <f>IF(LEN(E4938&amp;"")&gt;0,IF(ISERROR(VLOOKUP(E4938,SpeciesValidation!B:G,2,FALSE)=TRUE),"",VLOOKUP(E4938,SpeciesValidation!B:G,2,FALSE)),"")</f>
        <v/>
      </c>
      <c r="R4938" s="36" t="str">
        <f>IF(LEN(E4938&amp;"")&gt;0,IF(ISERROR(VLOOKUP(E4938,SpeciesLookup!B:G,4,FALSE)=TRUE),"",VLOOKUP(E4938,SpeciesLookup!B:G,4,FALSE)),"")</f>
        <v/>
      </c>
    </row>
    <row r="4939" spans="1:18" ht="13.2" x14ac:dyDescent="0.25">
      <c r="A4939" s="72"/>
      <c r="D4939" s="11"/>
      <c r="G4939" s="128" t="str">
        <f>IF(LEN(E4939&amp;"")&gt;0,IF(ISERROR(VLOOKUP(E4939,SpeciesLookup!B:G,6,FALSE)=TRUE),"",VLOOKUP(E4939,SpeciesLookup!B:G,6,FALSE)),"")</f>
        <v/>
      </c>
      <c r="H4939" s="128" t="str">
        <f>IF(LEN(E4939&amp;"")&gt;0,IF(ISERROR(VLOOKUP(E4939,SpeciesLookup!B:G,5,FALSE)=TRUE),"",VLOOKUP(E4939,SpeciesLookup!B:G,5,FALSE)),"")</f>
        <v/>
      </c>
      <c r="I4939" s="11"/>
      <c r="J4939" s="73"/>
      <c r="K4939" s="11"/>
      <c r="L4939" s="127" t="str">
        <f>TRIM(IF(ISERROR(VLOOKUP(R4939,SpeciesValidation!D:T,IF(ISNA(VLOOKUP(J4939,Validation!B$2:C$15,2,FALSE)),FALSE,VLOOKUP(J4939,Validation!B$2:C$15,2,FALSE)))),IF(LEN(E4939&amp;"")&gt;0,"",""),VLOOKUP(R4939,SpeciesValidation!D:T,VLOOKUP(J4939,Validation!B$2:C$15,2,FALSE),FALSE)) &amp; " " &amp; IF(ISERROR(IF(LEFT(J4939,1)="A",IF(IF(VLOOKUP(R4939,SpeciesValidation!D:W,20,FALSE)=FALSE,OR(TEXT(A4939,"MMDD")&lt;VLOOKUP(R4939,SpeciesValidation!D:W,18,FALSE),TEXT(A4939,"MMDD")&gt;VLOOKUP(R4939,SpeciesValidation!D:W,19,FALSE)),IF(TEXT(A4939,"MMDD")&lt;"0701",TEXT(A4939,"MMDD")&gt;VLOOKUP(R4939,SpeciesValidation!D:W,18,FALSE),TEXT(A4939,"MMDD")&lt;VLOOKUP(R4939,SpeciesValidation!D:W,19,FALSE))),"Date outside expected range for this species",""),"")),"",IF(LEFT(J4939,1)="A",IF(IF(VLOOKUP(R4939,SpeciesValidation!D:W,20,FALSE)=FALSE,OR(TEXT(A4939,"MMDD")&lt;VLOOKUP(R4939,SpeciesValidation!D:W,18,FALSE),TEXT(A4939,"MMDD")&gt;VLOOKUP(R4939,SpeciesValidation!D:W,19,FALSE)),IF(TEXT(A4939,"MMDD")&lt;"0701",TEXT(A4939,"MMDD")&gt;VLOOKUP(R4939,SpeciesValidation!D:W,18,FALSE),TEXT(A4939,"MMDD")&lt;VLOOKUP(R4939,SpeciesValidation!D:W,19,FALSE))),"Date outside expected range for this species",""),"")))</f>
        <v/>
      </c>
      <c r="M4939" s="127" t="str">
        <f>IF(LEN(E4939&amp;"")&gt;0,IF(ISERROR(VLOOKUP(R4939,SpeciesValidation!D:I,6,FALSE)),"",VLOOKUP(R4939,SpeciesValidation!D:I,6,FALSE)),"")</f>
        <v/>
      </c>
      <c r="Q4939" s="36" t="str">
        <f>IF(LEN(E4939&amp;"")&gt;0,IF(ISERROR(VLOOKUP(E4939,SpeciesValidation!B:G,2,FALSE)=TRUE),"",VLOOKUP(E4939,SpeciesValidation!B:G,2,FALSE)),"")</f>
        <v/>
      </c>
      <c r="R4939" s="36" t="str">
        <f>IF(LEN(E4939&amp;"")&gt;0,IF(ISERROR(VLOOKUP(E4939,SpeciesLookup!B:G,4,FALSE)=TRUE),"",VLOOKUP(E4939,SpeciesLookup!B:G,4,FALSE)),"")</f>
        <v/>
      </c>
    </row>
    <row r="4940" spans="1:18" ht="13.2" x14ac:dyDescent="0.25">
      <c r="A4940" s="72"/>
      <c r="D4940" s="11"/>
      <c r="G4940" s="128" t="str">
        <f>IF(LEN(E4940&amp;"")&gt;0,IF(ISERROR(VLOOKUP(E4940,SpeciesLookup!B:G,6,FALSE)=TRUE),"",VLOOKUP(E4940,SpeciesLookup!B:G,6,FALSE)),"")</f>
        <v/>
      </c>
      <c r="H4940" s="128" t="str">
        <f>IF(LEN(E4940&amp;"")&gt;0,IF(ISERROR(VLOOKUP(E4940,SpeciesLookup!B:G,5,FALSE)=TRUE),"",VLOOKUP(E4940,SpeciesLookup!B:G,5,FALSE)),"")</f>
        <v/>
      </c>
      <c r="I4940" s="11"/>
      <c r="J4940" s="73"/>
      <c r="K4940" s="11"/>
      <c r="L4940" s="127" t="str">
        <f>TRIM(IF(ISERROR(VLOOKUP(R4940,SpeciesValidation!D:T,IF(ISNA(VLOOKUP(J4940,Validation!B$2:C$15,2,FALSE)),FALSE,VLOOKUP(J4940,Validation!B$2:C$15,2,FALSE)))),IF(LEN(E4940&amp;"")&gt;0,"",""),VLOOKUP(R4940,SpeciesValidation!D:T,VLOOKUP(J4940,Validation!B$2:C$15,2,FALSE),FALSE)) &amp; " " &amp; IF(ISERROR(IF(LEFT(J4940,1)="A",IF(IF(VLOOKUP(R4940,SpeciesValidation!D:W,20,FALSE)=FALSE,OR(TEXT(A4940,"MMDD")&lt;VLOOKUP(R4940,SpeciesValidation!D:W,18,FALSE),TEXT(A4940,"MMDD")&gt;VLOOKUP(R4940,SpeciesValidation!D:W,19,FALSE)),IF(TEXT(A4940,"MMDD")&lt;"0701",TEXT(A4940,"MMDD")&gt;VLOOKUP(R4940,SpeciesValidation!D:W,18,FALSE),TEXT(A4940,"MMDD")&lt;VLOOKUP(R4940,SpeciesValidation!D:W,19,FALSE))),"Date outside expected range for this species",""),"")),"",IF(LEFT(J4940,1)="A",IF(IF(VLOOKUP(R4940,SpeciesValidation!D:W,20,FALSE)=FALSE,OR(TEXT(A4940,"MMDD")&lt;VLOOKUP(R4940,SpeciesValidation!D:W,18,FALSE),TEXT(A4940,"MMDD")&gt;VLOOKUP(R4940,SpeciesValidation!D:W,19,FALSE)),IF(TEXT(A4940,"MMDD")&lt;"0701",TEXT(A4940,"MMDD")&gt;VLOOKUP(R4940,SpeciesValidation!D:W,18,FALSE),TEXT(A4940,"MMDD")&lt;VLOOKUP(R4940,SpeciesValidation!D:W,19,FALSE))),"Date outside expected range for this species",""),"")))</f>
        <v/>
      </c>
      <c r="M4940" s="127" t="str">
        <f>IF(LEN(E4940&amp;"")&gt;0,IF(ISERROR(VLOOKUP(R4940,SpeciesValidation!D:I,6,FALSE)),"",VLOOKUP(R4940,SpeciesValidation!D:I,6,FALSE)),"")</f>
        <v/>
      </c>
      <c r="Q4940" s="36" t="str">
        <f>IF(LEN(E4940&amp;"")&gt;0,IF(ISERROR(VLOOKUP(E4940,SpeciesValidation!B:G,2,FALSE)=TRUE),"",VLOOKUP(E4940,SpeciesValidation!B:G,2,FALSE)),"")</f>
        <v/>
      </c>
      <c r="R4940" s="36" t="str">
        <f>IF(LEN(E4940&amp;"")&gt;0,IF(ISERROR(VLOOKUP(E4940,SpeciesLookup!B:G,4,FALSE)=TRUE),"",VLOOKUP(E4940,SpeciesLookup!B:G,4,FALSE)),"")</f>
        <v/>
      </c>
    </row>
    <row r="4941" spans="1:18" ht="13.2" x14ac:dyDescent="0.25">
      <c r="A4941" s="72"/>
      <c r="D4941" s="11"/>
      <c r="G4941" s="128" t="str">
        <f>IF(LEN(E4941&amp;"")&gt;0,IF(ISERROR(VLOOKUP(E4941,SpeciesLookup!B:G,6,FALSE)=TRUE),"",VLOOKUP(E4941,SpeciesLookup!B:G,6,FALSE)),"")</f>
        <v/>
      </c>
      <c r="H4941" s="128" t="str">
        <f>IF(LEN(E4941&amp;"")&gt;0,IF(ISERROR(VLOOKUP(E4941,SpeciesLookup!B:G,5,FALSE)=TRUE),"",VLOOKUP(E4941,SpeciesLookup!B:G,5,FALSE)),"")</f>
        <v/>
      </c>
      <c r="I4941" s="11"/>
      <c r="J4941" s="73"/>
      <c r="K4941" s="11"/>
      <c r="L4941" s="127" t="str">
        <f>TRIM(IF(ISERROR(VLOOKUP(R4941,SpeciesValidation!D:T,IF(ISNA(VLOOKUP(J4941,Validation!B$2:C$15,2,FALSE)),FALSE,VLOOKUP(J4941,Validation!B$2:C$15,2,FALSE)))),IF(LEN(E4941&amp;"")&gt;0,"",""),VLOOKUP(R4941,SpeciesValidation!D:T,VLOOKUP(J4941,Validation!B$2:C$15,2,FALSE),FALSE)) &amp; " " &amp; IF(ISERROR(IF(LEFT(J4941,1)="A",IF(IF(VLOOKUP(R4941,SpeciesValidation!D:W,20,FALSE)=FALSE,OR(TEXT(A4941,"MMDD")&lt;VLOOKUP(R4941,SpeciesValidation!D:W,18,FALSE),TEXT(A4941,"MMDD")&gt;VLOOKUP(R4941,SpeciesValidation!D:W,19,FALSE)),IF(TEXT(A4941,"MMDD")&lt;"0701",TEXT(A4941,"MMDD")&gt;VLOOKUP(R4941,SpeciesValidation!D:W,18,FALSE),TEXT(A4941,"MMDD")&lt;VLOOKUP(R4941,SpeciesValidation!D:W,19,FALSE))),"Date outside expected range for this species",""),"")),"",IF(LEFT(J4941,1)="A",IF(IF(VLOOKUP(R4941,SpeciesValidation!D:W,20,FALSE)=FALSE,OR(TEXT(A4941,"MMDD")&lt;VLOOKUP(R4941,SpeciesValidation!D:W,18,FALSE),TEXT(A4941,"MMDD")&gt;VLOOKUP(R4941,SpeciesValidation!D:W,19,FALSE)),IF(TEXT(A4941,"MMDD")&lt;"0701",TEXT(A4941,"MMDD")&gt;VLOOKUP(R4941,SpeciesValidation!D:W,18,FALSE),TEXT(A4941,"MMDD")&lt;VLOOKUP(R4941,SpeciesValidation!D:W,19,FALSE))),"Date outside expected range for this species",""),"")))</f>
        <v/>
      </c>
      <c r="M4941" s="127" t="str">
        <f>IF(LEN(E4941&amp;"")&gt;0,IF(ISERROR(VLOOKUP(R4941,SpeciesValidation!D:I,6,FALSE)),"",VLOOKUP(R4941,SpeciesValidation!D:I,6,FALSE)),"")</f>
        <v/>
      </c>
      <c r="Q4941" s="36" t="str">
        <f>IF(LEN(E4941&amp;"")&gt;0,IF(ISERROR(VLOOKUP(E4941,SpeciesValidation!B:G,2,FALSE)=TRUE),"",VLOOKUP(E4941,SpeciesValidation!B:G,2,FALSE)),"")</f>
        <v/>
      </c>
      <c r="R4941" s="36" t="str">
        <f>IF(LEN(E4941&amp;"")&gt;0,IF(ISERROR(VLOOKUP(E4941,SpeciesLookup!B:G,4,FALSE)=TRUE),"",VLOOKUP(E4941,SpeciesLookup!B:G,4,FALSE)),"")</f>
        <v/>
      </c>
    </row>
    <row r="4942" spans="1:18" ht="13.2" x14ac:dyDescent="0.25">
      <c r="A4942" s="72"/>
      <c r="D4942" s="11"/>
      <c r="G4942" s="128" t="str">
        <f>IF(LEN(E4942&amp;"")&gt;0,IF(ISERROR(VLOOKUP(E4942,SpeciesLookup!B:G,6,FALSE)=TRUE),"",VLOOKUP(E4942,SpeciesLookup!B:G,6,FALSE)),"")</f>
        <v/>
      </c>
      <c r="H4942" s="128" t="str">
        <f>IF(LEN(E4942&amp;"")&gt;0,IF(ISERROR(VLOOKUP(E4942,SpeciesLookup!B:G,5,FALSE)=TRUE),"",VLOOKUP(E4942,SpeciesLookup!B:G,5,FALSE)),"")</f>
        <v/>
      </c>
      <c r="I4942" s="11"/>
      <c r="J4942" s="73"/>
      <c r="K4942" s="11"/>
      <c r="L4942" s="127" t="str">
        <f>TRIM(IF(ISERROR(VLOOKUP(R4942,SpeciesValidation!D:T,IF(ISNA(VLOOKUP(J4942,Validation!B$2:C$15,2,FALSE)),FALSE,VLOOKUP(J4942,Validation!B$2:C$15,2,FALSE)))),IF(LEN(E4942&amp;"")&gt;0,"",""),VLOOKUP(R4942,SpeciesValidation!D:T,VLOOKUP(J4942,Validation!B$2:C$15,2,FALSE),FALSE)) &amp; " " &amp; IF(ISERROR(IF(LEFT(J4942,1)="A",IF(IF(VLOOKUP(R4942,SpeciesValidation!D:W,20,FALSE)=FALSE,OR(TEXT(A4942,"MMDD")&lt;VLOOKUP(R4942,SpeciesValidation!D:W,18,FALSE),TEXT(A4942,"MMDD")&gt;VLOOKUP(R4942,SpeciesValidation!D:W,19,FALSE)),IF(TEXT(A4942,"MMDD")&lt;"0701",TEXT(A4942,"MMDD")&gt;VLOOKUP(R4942,SpeciesValidation!D:W,18,FALSE),TEXT(A4942,"MMDD")&lt;VLOOKUP(R4942,SpeciesValidation!D:W,19,FALSE))),"Date outside expected range for this species",""),"")),"",IF(LEFT(J4942,1)="A",IF(IF(VLOOKUP(R4942,SpeciesValidation!D:W,20,FALSE)=FALSE,OR(TEXT(A4942,"MMDD")&lt;VLOOKUP(R4942,SpeciesValidation!D:W,18,FALSE),TEXT(A4942,"MMDD")&gt;VLOOKUP(R4942,SpeciesValidation!D:W,19,FALSE)),IF(TEXT(A4942,"MMDD")&lt;"0701",TEXT(A4942,"MMDD")&gt;VLOOKUP(R4942,SpeciesValidation!D:W,18,FALSE),TEXT(A4942,"MMDD")&lt;VLOOKUP(R4942,SpeciesValidation!D:W,19,FALSE))),"Date outside expected range for this species",""),"")))</f>
        <v/>
      </c>
      <c r="M4942" s="127" t="str">
        <f>IF(LEN(E4942&amp;"")&gt;0,IF(ISERROR(VLOOKUP(R4942,SpeciesValidation!D:I,6,FALSE)),"",VLOOKUP(R4942,SpeciesValidation!D:I,6,FALSE)),"")</f>
        <v/>
      </c>
      <c r="Q4942" s="36" t="str">
        <f>IF(LEN(E4942&amp;"")&gt;0,IF(ISERROR(VLOOKUP(E4942,SpeciesValidation!B:G,2,FALSE)=TRUE),"",VLOOKUP(E4942,SpeciesValidation!B:G,2,FALSE)),"")</f>
        <v/>
      </c>
      <c r="R4942" s="36" t="str">
        <f>IF(LEN(E4942&amp;"")&gt;0,IF(ISERROR(VLOOKUP(E4942,SpeciesLookup!B:G,4,FALSE)=TRUE),"",VLOOKUP(E4942,SpeciesLookup!B:G,4,FALSE)),"")</f>
        <v/>
      </c>
    </row>
    <row r="4943" spans="1:18" ht="13.2" x14ac:dyDescent="0.25">
      <c r="A4943" s="72"/>
      <c r="D4943" s="11"/>
      <c r="G4943" s="128" t="str">
        <f>IF(LEN(E4943&amp;"")&gt;0,IF(ISERROR(VLOOKUP(E4943,SpeciesLookup!B:G,6,FALSE)=TRUE),"",VLOOKUP(E4943,SpeciesLookup!B:G,6,FALSE)),"")</f>
        <v/>
      </c>
      <c r="H4943" s="128" t="str">
        <f>IF(LEN(E4943&amp;"")&gt;0,IF(ISERROR(VLOOKUP(E4943,SpeciesLookup!B:G,5,FALSE)=TRUE),"",VLOOKUP(E4943,SpeciesLookup!B:G,5,FALSE)),"")</f>
        <v/>
      </c>
      <c r="I4943" s="11"/>
      <c r="J4943" s="73"/>
      <c r="K4943" s="11"/>
      <c r="L4943" s="127" t="str">
        <f>TRIM(IF(ISERROR(VLOOKUP(R4943,SpeciesValidation!D:T,IF(ISNA(VLOOKUP(J4943,Validation!B$2:C$15,2,FALSE)),FALSE,VLOOKUP(J4943,Validation!B$2:C$15,2,FALSE)))),IF(LEN(E4943&amp;"")&gt;0,"",""),VLOOKUP(R4943,SpeciesValidation!D:T,VLOOKUP(J4943,Validation!B$2:C$15,2,FALSE),FALSE)) &amp; " " &amp; IF(ISERROR(IF(LEFT(J4943,1)="A",IF(IF(VLOOKUP(R4943,SpeciesValidation!D:W,20,FALSE)=FALSE,OR(TEXT(A4943,"MMDD")&lt;VLOOKUP(R4943,SpeciesValidation!D:W,18,FALSE),TEXT(A4943,"MMDD")&gt;VLOOKUP(R4943,SpeciesValidation!D:W,19,FALSE)),IF(TEXT(A4943,"MMDD")&lt;"0701",TEXT(A4943,"MMDD")&gt;VLOOKUP(R4943,SpeciesValidation!D:W,18,FALSE),TEXT(A4943,"MMDD")&lt;VLOOKUP(R4943,SpeciesValidation!D:W,19,FALSE))),"Date outside expected range for this species",""),"")),"",IF(LEFT(J4943,1)="A",IF(IF(VLOOKUP(R4943,SpeciesValidation!D:W,20,FALSE)=FALSE,OR(TEXT(A4943,"MMDD")&lt;VLOOKUP(R4943,SpeciesValidation!D:W,18,FALSE),TEXT(A4943,"MMDD")&gt;VLOOKUP(R4943,SpeciesValidation!D:W,19,FALSE)),IF(TEXT(A4943,"MMDD")&lt;"0701",TEXT(A4943,"MMDD")&gt;VLOOKUP(R4943,SpeciesValidation!D:W,18,FALSE),TEXT(A4943,"MMDD")&lt;VLOOKUP(R4943,SpeciesValidation!D:W,19,FALSE))),"Date outside expected range for this species",""),"")))</f>
        <v/>
      </c>
      <c r="M4943" s="127" t="str">
        <f>IF(LEN(E4943&amp;"")&gt;0,IF(ISERROR(VLOOKUP(R4943,SpeciesValidation!D:I,6,FALSE)),"",VLOOKUP(R4943,SpeciesValidation!D:I,6,FALSE)),"")</f>
        <v/>
      </c>
      <c r="Q4943" s="36" t="str">
        <f>IF(LEN(E4943&amp;"")&gt;0,IF(ISERROR(VLOOKUP(E4943,SpeciesValidation!B:G,2,FALSE)=TRUE),"",VLOOKUP(E4943,SpeciesValidation!B:G,2,FALSE)),"")</f>
        <v/>
      </c>
      <c r="R4943" s="36" t="str">
        <f>IF(LEN(E4943&amp;"")&gt;0,IF(ISERROR(VLOOKUP(E4943,SpeciesLookup!B:G,4,FALSE)=TRUE),"",VLOOKUP(E4943,SpeciesLookup!B:G,4,FALSE)),"")</f>
        <v/>
      </c>
    </row>
    <row r="4944" spans="1:18" ht="13.2" x14ac:dyDescent="0.25">
      <c r="A4944" s="72"/>
      <c r="D4944" s="11"/>
      <c r="G4944" s="128" t="str">
        <f>IF(LEN(E4944&amp;"")&gt;0,IF(ISERROR(VLOOKUP(E4944,SpeciesLookup!B:G,6,FALSE)=TRUE),"",VLOOKUP(E4944,SpeciesLookup!B:G,6,FALSE)),"")</f>
        <v/>
      </c>
      <c r="H4944" s="128" t="str">
        <f>IF(LEN(E4944&amp;"")&gt;0,IF(ISERROR(VLOOKUP(E4944,SpeciesLookup!B:G,5,FALSE)=TRUE),"",VLOOKUP(E4944,SpeciesLookup!B:G,5,FALSE)),"")</f>
        <v/>
      </c>
      <c r="I4944" s="11"/>
      <c r="J4944" s="73"/>
      <c r="K4944" s="11"/>
      <c r="L4944" s="127" t="str">
        <f>TRIM(IF(ISERROR(VLOOKUP(R4944,SpeciesValidation!D:T,IF(ISNA(VLOOKUP(J4944,Validation!B$2:C$15,2,FALSE)),FALSE,VLOOKUP(J4944,Validation!B$2:C$15,2,FALSE)))),IF(LEN(E4944&amp;"")&gt;0,"",""),VLOOKUP(R4944,SpeciesValidation!D:T,VLOOKUP(J4944,Validation!B$2:C$15,2,FALSE),FALSE)) &amp; " " &amp; IF(ISERROR(IF(LEFT(J4944,1)="A",IF(IF(VLOOKUP(R4944,SpeciesValidation!D:W,20,FALSE)=FALSE,OR(TEXT(A4944,"MMDD")&lt;VLOOKUP(R4944,SpeciesValidation!D:W,18,FALSE),TEXT(A4944,"MMDD")&gt;VLOOKUP(R4944,SpeciesValidation!D:W,19,FALSE)),IF(TEXT(A4944,"MMDD")&lt;"0701",TEXT(A4944,"MMDD")&gt;VLOOKUP(R4944,SpeciesValidation!D:W,18,FALSE),TEXT(A4944,"MMDD")&lt;VLOOKUP(R4944,SpeciesValidation!D:W,19,FALSE))),"Date outside expected range for this species",""),"")),"",IF(LEFT(J4944,1)="A",IF(IF(VLOOKUP(R4944,SpeciesValidation!D:W,20,FALSE)=FALSE,OR(TEXT(A4944,"MMDD")&lt;VLOOKUP(R4944,SpeciesValidation!D:W,18,FALSE),TEXT(A4944,"MMDD")&gt;VLOOKUP(R4944,SpeciesValidation!D:W,19,FALSE)),IF(TEXT(A4944,"MMDD")&lt;"0701",TEXT(A4944,"MMDD")&gt;VLOOKUP(R4944,SpeciesValidation!D:W,18,FALSE),TEXT(A4944,"MMDD")&lt;VLOOKUP(R4944,SpeciesValidation!D:W,19,FALSE))),"Date outside expected range for this species",""),"")))</f>
        <v/>
      </c>
      <c r="M4944" s="127" t="str">
        <f>IF(LEN(E4944&amp;"")&gt;0,IF(ISERROR(VLOOKUP(R4944,SpeciesValidation!D:I,6,FALSE)),"",VLOOKUP(R4944,SpeciesValidation!D:I,6,FALSE)),"")</f>
        <v/>
      </c>
      <c r="Q4944" s="36" t="str">
        <f>IF(LEN(E4944&amp;"")&gt;0,IF(ISERROR(VLOOKUP(E4944,SpeciesValidation!B:G,2,FALSE)=TRUE),"",VLOOKUP(E4944,SpeciesValidation!B:G,2,FALSE)),"")</f>
        <v/>
      </c>
      <c r="R4944" s="36" t="str">
        <f>IF(LEN(E4944&amp;"")&gt;0,IF(ISERROR(VLOOKUP(E4944,SpeciesLookup!B:G,4,FALSE)=TRUE),"",VLOOKUP(E4944,SpeciesLookup!B:G,4,FALSE)),"")</f>
        <v/>
      </c>
    </row>
    <row r="4945" spans="1:18" ht="13.2" x14ac:dyDescent="0.25">
      <c r="A4945" s="72"/>
      <c r="D4945" s="11"/>
      <c r="G4945" s="128" t="str">
        <f>IF(LEN(E4945&amp;"")&gt;0,IF(ISERROR(VLOOKUP(E4945,SpeciesLookup!B:G,6,FALSE)=TRUE),"",VLOOKUP(E4945,SpeciesLookup!B:G,6,FALSE)),"")</f>
        <v/>
      </c>
      <c r="H4945" s="128" t="str">
        <f>IF(LEN(E4945&amp;"")&gt;0,IF(ISERROR(VLOOKUP(E4945,SpeciesLookup!B:G,5,FALSE)=TRUE),"",VLOOKUP(E4945,SpeciesLookup!B:G,5,FALSE)),"")</f>
        <v/>
      </c>
      <c r="I4945" s="11"/>
      <c r="J4945" s="73"/>
      <c r="K4945" s="11"/>
      <c r="L4945" s="127" t="str">
        <f>TRIM(IF(ISERROR(VLOOKUP(R4945,SpeciesValidation!D:T,IF(ISNA(VLOOKUP(J4945,Validation!B$2:C$15,2,FALSE)),FALSE,VLOOKUP(J4945,Validation!B$2:C$15,2,FALSE)))),IF(LEN(E4945&amp;"")&gt;0,"",""),VLOOKUP(R4945,SpeciesValidation!D:T,VLOOKUP(J4945,Validation!B$2:C$15,2,FALSE),FALSE)) &amp; " " &amp; IF(ISERROR(IF(LEFT(J4945,1)="A",IF(IF(VLOOKUP(R4945,SpeciesValidation!D:W,20,FALSE)=FALSE,OR(TEXT(A4945,"MMDD")&lt;VLOOKUP(R4945,SpeciesValidation!D:W,18,FALSE),TEXT(A4945,"MMDD")&gt;VLOOKUP(R4945,SpeciesValidation!D:W,19,FALSE)),IF(TEXT(A4945,"MMDD")&lt;"0701",TEXT(A4945,"MMDD")&gt;VLOOKUP(R4945,SpeciesValidation!D:W,18,FALSE),TEXT(A4945,"MMDD")&lt;VLOOKUP(R4945,SpeciesValidation!D:W,19,FALSE))),"Date outside expected range for this species",""),"")),"",IF(LEFT(J4945,1)="A",IF(IF(VLOOKUP(R4945,SpeciesValidation!D:W,20,FALSE)=FALSE,OR(TEXT(A4945,"MMDD")&lt;VLOOKUP(R4945,SpeciesValidation!D:W,18,FALSE),TEXT(A4945,"MMDD")&gt;VLOOKUP(R4945,SpeciesValidation!D:W,19,FALSE)),IF(TEXT(A4945,"MMDD")&lt;"0701",TEXT(A4945,"MMDD")&gt;VLOOKUP(R4945,SpeciesValidation!D:W,18,FALSE),TEXT(A4945,"MMDD")&lt;VLOOKUP(R4945,SpeciesValidation!D:W,19,FALSE))),"Date outside expected range for this species",""),"")))</f>
        <v/>
      </c>
      <c r="M4945" s="127" t="str">
        <f>IF(LEN(E4945&amp;"")&gt;0,IF(ISERROR(VLOOKUP(R4945,SpeciesValidation!D:I,6,FALSE)),"",VLOOKUP(R4945,SpeciesValidation!D:I,6,FALSE)),"")</f>
        <v/>
      </c>
      <c r="Q4945" s="36" t="str">
        <f>IF(LEN(E4945&amp;"")&gt;0,IF(ISERROR(VLOOKUP(E4945,SpeciesValidation!B:G,2,FALSE)=TRUE),"",VLOOKUP(E4945,SpeciesValidation!B:G,2,FALSE)),"")</f>
        <v/>
      </c>
      <c r="R4945" s="36" t="str">
        <f>IF(LEN(E4945&amp;"")&gt;0,IF(ISERROR(VLOOKUP(E4945,SpeciesLookup!B:G,4,FALSE)=TRUE),"",VLOOKUP(E4945,SpeciesLookup!B:G,4,FALSE)),"")</f>
        <v/>
      </c>
    </row>
    <row r="4946" spans="1:18" ht="13.2" x14ac:dyDescent="0.25">
      <c r="A4946" s="72"/>
      <c r="D4946" s="11"/>
      <c r="G4946" s="128" t="str">
        <f>IF(LEN(E4946&amp;"")&gt;0,IF(ISERROR(VLOOKUP(E4946,SpeciesLookup!B:G,6,FALSE)=TRUE),"",VLOOKUP(E4946,SpeciesLookup!B:G,6,FALSE)),"")</f>
        <v/>
      </c>
      <c r="H4946" s="128" t="str">
        <f>IF(LEN(E4946&amp;"")&gt;0,IF(ISERROR(VLOOKUP(E4946,SpeciesLookup!B:G,5,FALSE)=TRUE),"",VLOOKUP(E4946,SpeciesLookup!B:G,5,FALSE)),"")</f>
        <v/>
      </c>
      <c r="I4946" s="11"/>
      <c r="J4946" s="73"/>
      <c r="K4946" s="11"/>
      <c r="L4946" s="127" t="str">
        <f>TRIM(IF(ISERROR(VLOOKUP(R4946,SpeciesValidation!D:T,IF(ISNA(VLOOKUP(J4946,Validation!B$2:C$15,2,FALSE)),FALSE,VLOOKUP(J4946,Validation!B$2:C$15,2,FALSE)))),IF(LEN(E4946&amp;"")&gt;0,"",""),VLOOKUP(R4946,SpeciesValidation!D:T,VLOOKUP(J4946,Validation!B$2:C$15,2,FALSE),FALSE)) &amp; " " &amp; IF(ISERROR(IF(LEFT(J4946,1)="A",IF(IF(VLOOKUP(R4946,SpeciesValidation!D:W,20,FALSE)=FALSE,OR(TEXT(A4946,"MMDD")&lt;VLOOKUP(R4946,SpeciesValidation!D:W,18,FALSE),TEXT(A4946,"MMDD")&gt;VLOOKUP(R4946,SpeciesValidation!D:W,19,FALSE)),IF(TEXT(A4946,"MMDD")&lt;"0701",TEXT(A4946,"MMDD")&gt;VLOOKUP(R4946,SpeciesValidation!D:W,18,FALSE),TEXT(A4946,"MMDD")&lt;VLOOKUP(R4946,SpeciesValidation!D:W,19,FALSE))),"Date outside expected range for this species",""),"")),"",IF(LEFT(J4946,1)="A",IF(IF(VLOOKUP(R4946,SpeciesValidation!D:W,20,FALSE)=FALSE,OR(TEXT(A4946,"MMDD")&lt;VLOOKUP(R4946,SpeciesValidation!D:W,18,FALSE),TEXT(A4946,"MMDD")&gt;VLOOKUP(R4946,SpeciesValidation!D:W,19,FALSE)),IF(TEXT(A4946,"MMDD")&lt;"0701",TEXT(A4946,"MMDD")&gt;VLOOKUP(R4946,SpeciesValidation!D:W,18,FALSE),TEXT(A4946,"MMDD")&lt;VLOOKUP(R4946,SpeciesValidation!D:W,19,FALSE))),"Date outside expected range for this species",""),"")))</f>
        <v/>
      </c>
      <c r="M4946" s="127" t="str">
        <f>IF(LEN(E4946&amp;"")&gt;0,IF(ISERROR(VLOOKUP(R4946,SpeciesValidation!D:I,6,FALSE)),"",VLOOKUP(R4946,SpeciesValidation!D:I,6,FALSE)),"")</f>
        <v/>
      </c>
      <c r="Q4946" s="36" t="str">
        <f>IF(LEN(E4946&amp;"")&gt;0,IF(ISERROR(VLOOKUP(E4946,SpeciesValidation!B:G,2,FALSE)=TRUE),"",VLOOKUP(E4946,SpeciesValidation!B:G,2,FALSE)),"")</f>
        <v/>
      </c>
      <c r="R4946" s="36" t="str">
        <f>IF(LEN(E4946&amp;"")&gt;0,IF(ISERROR(VLOOKUP(E4946,SpeciesLookup!B:G,4,FALSE)=TRUE),"",VLOOKUP(E4946,SpeciesLookup!B:G,4,FALSE)),"")</f>
        <v/>
      </c>
    </row>
    <row r="4947" spans="1:18" ht="13.2" x14ac:dyDescent="0.25">
      <c r="A4947" s="72"/>
      <c r="D4947" s="11"/>
      <c r="G4947" s="128" t="str">
        <f>IF(LEN(E4947&amp;"")&gt;0,IF(ISERROR(VLOOKUP(E4947,SpeciesLookup!B:G,6,FALSE)=TRUE),"",VLOOKUP(E4947,SpeciesLookup!B:G,6,FALSE)),"")</f>
        <v/>
      </c>
      <c r="H4947" s="128" t="str">
        <f>IF(LEN(E4947&amp;"")&gt;0,IF(ISERROR(VLOOKUP(E4947,SpeciesLookup!B:G,5,FALSE)=TRUE),"",VLOOKUP(E4947,SpeciesLookup!B:G,5,FALSE)),"")</f>
        <v/>
      </c>
      <c r="I4947" s="11"/>
      <c r="J4947" s="73"/>
      <c r="K4947" s="11"/>
      <c r="L4947" s="127" t="str">
        <f>TRIM(IF(ISERROR(VLOOKUP(R4947,SpeciesValidation!D:T,IF(ISNA(VLOOKUP(J4947,Validation!B$2:C$15,2,FALSE)),FALSE,VLOOKUP(J4947,Validation!B$2:C$15,2,FALSE)))),IF(LEN(E4947&amp;"")&gt;0,"",""),VLOOKUP(R4947,SpeciesValidation!D:T,VLOOKUP(J4947,Validation!B$2:C$15,2,FALSE),FALSE)) &amp; " " &amp; IF(ISERROR(IF(LEFT(J4947,1)="A",IF(IF(VLOOKUP(R4947,SpeciesValidation!D:W,20,FALSE)=FALSE,OR(TEXT(A4947,"MMDD")&lt;VLOOKUP(R4947,SpeciesValidation!D:W,18,FALSE),TEXT(A4947,"MMDD")&gt;VLOOKUP(R4947,SpeciesValidation!D:W,19,FALSE)),IF(TEXT(A4947,"MMDD")&lt;"0701",TEXT(A4947,"MMDD")&gt;VLOOKUP(R4947,SpeciesValidation!D:W,18,FALSE),TEXT(A4947,"MMDD")&lt;VLOOKUP(R4947,SpeciesValidation!D:W,19,FALSE))),"Date outside expected range for this species",""),"")),"",IF(LEFT(J4947,1)="A",IF(IF(VLOOKUP(R4947,SpeciesValidation!D:W,20,FALSE)=FALSE,OR(TEXT(A4947,"MMDD")&lt;VLOOKUP(R4947,SpeciesValidation!D:W,18,FALSE),TEXT(A4947,"MMDD")&gt;VLOOKUP(R4947,SpeciesValidation!D:W,19,FALSE)),IF(TEXT(A4947,"MMDD")&lt;"0701",TEXT(A4947,"MMDD")&gt;VLOOKUP(R4947,SpeciesValidation!D:W,18,FALSE),TEXT(A4947,"MMDD")&lt;VLOOKUP(R4947,SpeciesValidation!D:W,19,FALSE))),"Date outside expected range for this species",""),"")))</f>
        <v/>
      </c>
      <c r="M4947" s="127" t="str">
        <f>IF(LEN(E4947&amp;"")&gt;0,IF(ISERROR(VLOOKUP(R4947,SpeciesValidation!D:I,6,FALSE)),"",VLOOKUP(R4947,SpeciesValidation!D:I,6,FALSE)),"")</f>
        <v/>
      </c>
      <c r="Q4947" s="36" t="str">
        <f>IF(LEN(E4947&amp;"")&gt;0,IF(ISERROR(VLOOKUP(E4947,SpeciesValidation!B:G,2,FALSE)=TRUE),"",VLOOKUP(E4947,SpeciesValidation!B:G,2,FALSE)),"")</f>
        <v/>
      </c>
      <c r="R4947" s="36" t="str">
        <f>IF(LEN(E4947&amp;"")&gt;0,IF(ISERROR(VLOOKUP(E4947,SpeciesLookup!B:G,4,FALSE)=TRUE),"",VLOOKUP(E4947,SpeciesLookup!B:G,4,FALSE)),"")</f>
        <v/>
      </c>
    </row>
    <row r="4948" spans="1:18" ht="13.2" x14ac:dyDescent="0.25">
      <c r="A4948" s="72"/>
      <c r="D4948" s="11"/>
      <c r="G4948" s="128" t="str">
        <f>IF(LEN(E4948&amp;"")&gt;0,IF(ISERROR(VLOOKUP(E4948,SpeciesLookup!B:G,6,FALSE)=TRUE),"",VLOOKUP(E4948,SpeciesLookup!B:G,6,FALSE)),"")</f>
        <v/>
      </c>
      <c r="H4948" s="128" t="str">
        <f>IF(LEN(E4948&amp;"")&gt;0,IF(ISERROR(VLOOKUP(E4948,SpeciesLookup!B:G,5,FALSE)=TRUE),"",VLOOKUP(E4948,SpeciesLookup!B:G,5,FALSE)),"")</f>
        <v/>
      </c>
      <c r="I4948" s="11"/>
      <c r="J4948" s="73"/>
      <c r="K4948" s="11"/>
      <c r="L4948" s="127" t="str">
        <f>TRIM(IF(ISERROR(VLOOKUP(R4948,SpeciesValidation!D:T,IF(ISNA(VLOOKUP(J4948,Validation!B$2:C$15,2,FALSE)),FALSE,VLOOKUP(J4948,Validation!B$2:C$15,2,FALSE)))),IF(LEN(E4948&amp;"")&gt;0,"",""),VLOOKUP(R4948,SpeciesValidation!D:T,VLOOKUP(J4948,Validation!B$2:C$15,2,FALSE),FALSE)) &amp; " " &amp; IF(ISERROR(IF(LEFT(J4948,1)="A",IF(IF(VLOOKUP(R4948,SpeciesValidation!D:W,20,FALSE)=FALSE,OR(TEXT(A4948,"MMDD")&lt;VLOOKUP(R4948,SpeciesValidation!D:W,18,FALSE),TEXT(A4948,"MMDD")&gt;VLOOKUP(R4948,SpeciesValidation!D:W,19,FALSE)),IF(TEXT(A4948,"MMDD")&lt;"0701",TEXT(A4948,"MMDD")&gt;VLOOKUP(R4948,SpeciesValidation!D:W,18,FALSE),TEXT(A4948,"MMDD")&lt;VLOOKUP(R4948,SpeciesValidation!D:W,19,FALSE))),"Date outside expected range for this species",""),"")),"",IF(LEFT(J4948,1)="A",IF(IF(VLOOKUP(R4948,SpeciesValidation!D:W,20,FALSE)=FALSE,OR(TEXT(A4948,"MMDD")&lt;VLOOKUP(R4948,SpeciesValidation!D:W,18,FALSE),TEXT(A4948,"MMDD")&gt;VLOOKUP(R4948,SpeciesValidation!D:W,19,FALSE)),IF(TEXT(A4948,"MMDD")&lt;"0701",TEXT(A4948,"MMDD")&gt;VLOOKUP(R4948,SpeciesValidation!D:W,18,FALSE),TEXT(A4948,"MMDD")&lt;VLOOKUP(R4948,SpeciesValidation!D:W,19,FALSE))),"Date outside expected range for this species",""),"")))</f>
        <v/>
      </c>
      <c r="M4948" s="127" t="str">
        <f>IF(LEN(E4948&amp;"")&gt;0,IF(ISERROR(VLOOKUP(R4948,SpeciesValidation!D:I,6,FALSE)),"",VLOOKUP(R4948,SpeciesValidation!D:I,6,FALSE)),"")</f>
        <v/>
      </c>
      <c r="Q4948" s="36" t="str">
        <f>IF(LEN(E4948&amp;"")&gt;0,IF(ISERROR(VLOOKUP(E4948,SpeciesValidation!B:G,2,FALSE)=TRUE),"",VLOOKUP(E4948,SpeciesValidation!B:G,2,FALSE)),"")</f>
        <v/>
      </c>
      <c r="R4948" s="36" t="str">
        <f>IF(LEN(E4948&amp;"")&gt;0,IF(ISERROR(VLOOKUP(E4948,SpeciesLookup!B:G,4,FALSE)=TRUE),"",VLOOKUP(E4948,SpeciesLookup!B:G,4,FALSE)),"")</f>
        <v/>
      </c>
    </row>
    <row r="4949" spans="1:18" ht="13.2" x14ac:dyDescent="0.25">
      <c r="A4949" s="72"/>
      <c r="D4949" s="11"/>
      <c r="G4949" s="128" t="str">
        <f>IF(LEN(E4949&amp;"")&gt;0,IF(ISERROR(VLOOKUP(E4949,SpeciesLookup!B:G,6,FALSE)=TRUE),"",VLOOKUP(E4949,SpeciesLookup!B:G,6,FALSE)),"")</f>
        <v/>
      </c>
      <c r="H4949" s="128" t="str">
        <f>IF(LEN(E4949&amp;"")&gt;0,IF(ISERROR(VLOOKUP(E4949,SpeciesLookup!B:G,5,FALSE)=TRUE),"",VLOOKUP(E4949,SpeciesLookup!B:G,5,FALSE)),"")</f>
        <v/>
      </c>
      <c r="I4949" s="11"/>
      <c r="J4949" s="73"/>
      <c r="K4949" s="11"/>
      <c r="L4949" s="127" t="str">
        <f>TRIM(IF(ISERROR(VLOOKUP(R4949,SpeciesValidation!D:T,IF(ISNA(VLOOKUP(J4949,Validation!B$2:C$15,2,FALSE)),FALSE,VLOOKUP(J4949,Validation!B$2:C$15,2,FALSE)))),IF(LEN(E4949&amp;"")&gt;0,"",""),VLOOKUP(R4949,SpeciesValidation!D:T,VLOOKUP(J4949,Validation!B$2:C$15,2,FALSE),FALSE)) &amp; " " &amp; IF(ISERROR(IF(LEFT(J4949,1)="A",IF(IF(VLOOKUP(R4949,SpeciesValidation!D:W,20,FALSE)=FALSE,OR(TEXT(A4949,"MMDD")&lt;VLOOKUP(R4949,SpeciesValidation!D:W,18,FALSE),TEXT(A4949,"MMDD")&gt;VLOOKUP(R4949,SpeciesValidation!D:W,19,FALSE)),IF(TEXT(A4949,"MMDD")&lt;"0701",TEXT(A4949,"MMDD")&gt;VLOOKUP(R4949,SpeciesValidation!D:W,18,FALSE),TEXT(A4949,"MMDD")&lt;VLOOKUP(R4949,SpeciesValidation!D:W,19,FALSE))),"Date outside expected range for this species",""),"")),"",IF(LEFT(J4949,1)="A",IF(IF(VLOOKUP(R4949,SpeciesValidation!D:W,20,FALSE)=FALSE,OR(TEXT(A4949,"MMDD")&lt;VLOOKUP(R4949,SpeciesValidation!D:W,18,FALSE),TEXT(A4949,"MMDD")&gt;VLOOKUP(R4949,SpeciesValidation!D:W,19,FALSE)),IF(TEXT(A4949,"MMDD")&lt;"0701",TEXT(A4949,"MMDD")&gt;VLOOKUP(R4949,SpeciesValidation!D:W,18,FALSE),TEXT(A4949,"MMDD")&lt;VLOOKUP(R4949,SpeciesValidation!D:W,19,FALSE))),"Date outside expected range for this species",""),"")))</f>
        <v/>
      </c>
      <c r="M4949" s="127" t="str">
        <f>IF(LEN(E4949&amp;"")&gt;0,IF(ISERROR(VLOOKUP(R4949,SpeciesValidation!D:I,6,FALSE)),"",VLOOKUP(R4949,SpeciesValidation!D:I,6,FALSE)),"")</f>
        <v/>
      </c>
      <c r="Q4949" s="36" t="str">
        <f>IF(LEN(E4949&amp;"")&gt;0,IF(ISERROR(VLOOKUP(E4949,SpeciesValidation!B:G,2,FALSE)=TRUE),"",VLOOKUP(E4949,SpeciesValidation!B:G,2,FALSE)),"")</f>
        <v/>
      </c>
      <c r="R4949" s="36" t="str">
        <f>IF(LEN(E4949&amp;"")&gt;0,IF(ISERROR(VLOOKUP(E4949,SpeciesLookup!B:G,4,FALSE)=TRUE),"",VLOOKUP(E4949,SpeciesLookup!B:G,4,FALSE)),"")</f>
        <v/>
      </c>
    </row>
    <row r="4950" spans="1:18" ht="13.2" x14ac:dyDescent="0.25">
      <c r="A4950" s="72"/>
      <c r="D4950" s="11"/>
      <c r="G4950" s="128" t="str">
        <f>IF(LEN(E4950&amp;"")&gt;0,IF(ISERROR(VLOOKUP(E4950,SpeciesLookup!B:G,6,FALSE)=TRUE),"",VLOOKUP(E4950,SpeciesLookup!B:G,6,FALSE)),"")</f>
        <v/>
      </c>
      <c r="H4950" s="128" t="str">
        <f>IF(LEN(E4950&amp;"")&gt;0,IF(ISERROR(VLOOKUP(E4950,SpeciesLookup!B:G,5,FALSE)=TRUE),"",VLOOKUP(E4950,SpeciesLookup!B:G,5,FALSE)),"")</f>
        <v/>
      </c>
      <c r="I4950" s="11"/>
      <c r="J4950" s="73"/>
      <c r="K4950" s="11"/>
      <c r="L4950" s="127" t="str">
        <f>TRIM(IF(ISERROR(VLOOKUP(R4950,SpeciesValidation!D:T,IF(ISNA(VLOOKUP(J4950,Validation!B$2:C$15,2,FALSE)),FALSE,VLOOKUP(J4950,Validation!B$2:C$15,2,FALSE)))),IF(LEN(E4950&amp;"")&gt;0,"",""),VLOOKUP(R4950,SpeciesValidation!D:T,VLOOKUP(J4950,Validation!B$2:C$15,2,FALSE),FALSE)) &amp; " " &amp; IF(ISERROR(IF(LEFT(J4950,1)="A",IF(IF(VLOOKUP(R4950,SpeciesValidation!D:W,20,FALSE)=FALSE,OR(TEXT(A4950,"MMDD")&lt;VLOOKUP(R4950,SpeciesValidation!D:W,18,FALSE),TEXT(A4950,"MMDD")&gt;VLOOKUP(R4950,SpeciesValidation!D:W,19,FALSE)),IF(TEXT(A4950,"MMDD")&lt;"0701",TEXT(A4950,"MMDD")&gt;VLOOKUP(R4950,SpeciesValidation!D:W,18,FALSE),TEXT(A4950,"MMDD")&lt;VLOOKUP(R4950,SpeciesValidation!D:W,19,FALSE))),"Date outside expected range for this species",""),"")),"",IF(LEFT(J4950,1)="A",IF(IF(VLOOKUP(R4950,SpeciesValidation!D:W,20,FALSE)=FALSE,OR(TEXT(A4950,"MMDD")&lt;VLOOKUP(R4950,SpeciesValidation!D:W,18,FALSE),TEXT(A4950,"MMDD")&gt;VLOOKUP(R4950,SpeciesValidation!D:W,19,FALSE)),IF(TEXT(A4950,"MMDD")&lt;"0701",TEXT(A4950,"MMDD")&gt;VLOOKUP(R4950,SpeciesValidation!D:W,18,FALSE),TEXT(A4950,"MMDD")&lt;VLOOKUP(R4950,SpeciesValidation!D:W,19,FALSE))),"Date outside expected range for this species",""),"")))</f>
        <v/>
      </c>
      <c r="M4950" s="127" t="str">
        <f>IF(LEN(E4950&amp;"")&gt;0,IF(ISERROR(VLOOKUP(R4950,SpeciesValidation!D:I,6,FALSE)),"",VLOOKUP(R4950,SpeciesValidation!D:I,6,FALSE)),"")</f>
        <v/>
      </c>
      <c r="Q4950" s="36" t="str">
        <f>IF(LEN(E4950&amp;"")&gt;0,IF(ISERROR(VLOOKUP(E4950,SpeciesValidation!B:G,2,FALSE)=TRUE),"",VLOOKUP(E4950,SpeciesValidation!B:G,2,FALSE)),"")</f>
        <v/>
      </c>
      <c r="R4950" s="36" t="str">
        <f>IF(LEN(E4950&amp;"")&gt;0,IF(ISERROR(VLOOKUP(E4950,SpeciesLookup!B:G,4,FALSE)=TRUE),"",VLOOKUP(E4950,SpeciesLookup!B:G,4,FALSE)),"")</f>
        <v/>
      </c>
    </row>
    <row r="4951" spans="1:18" ht="13.2" x14ac:dyDescent="0.25">
      <c r="A4951" s="72"/>
      <c r="D4951" s="11"/>
      <c r="G4951" s="128" t="str">
        <f>IF(LEN(E4951&amp;"")&gt;0,IF(ISERROR(VLOOKUP(E4951,SpeciesLookup!B:G,6,FALSE)=TRUE),"",VLOOKUP(E4951,SpeciesLookup!B:G,6,FALSE)),"")</f>
        <v/>
      </c>
      <c r="H4951" s="128" t="str">
        <f>IF(LEN(E4951&amp;"")&gt;0,IF(ISERROR(VLOOKUP(E4951,SpeciesLookup!B:G,5,FALSE)=TRUE),"",VLOOKUP(E4951,SpeciesLookup!B:G,5,FALSE)),"")</f>
        <v/>
      </c>
      <c r="I4951" s="11"/>
      <c r="J4951" s="73"/>
      <c r="K4951" s="11"/>
      <c r="L4951" s="127" t="str">
        <f>TRIM(IF(ISERROR(VLOOKUP(R4951,SpeciesValidation!D:T,IF(ISNA(VLOOKUP(J4951,Validation!B$2:C$15,2,FALSE)),FALSE,VLOOKUP(J4951,Validation!B$2:C$15,2,FALSE)))),IF(LEN(E4951&amp;"")&gt;0,"",""),VLOOKUP(R4951,SpeciesValidation!D:T,VLOOKUP(J4951,Validation!B$2:C$15,2,FALSE),FALSE)) &amp; " " &amp; IF(ISERROR(IF(LEFT(J4951,1)="A",IF(IF(VLOOKUP(R4951,SpeciesValidation!D:W,20,FALSE)=FALSE,OR(TEXT(A4951,"MMDD")&lt;VLOOKUP(R4951,SpeciesValidation!D:W,18,FALSE),TEXT(A4951,"MMDD")&gt;VLOOKUP(R4951,SpeciesValidation!D:W,19,FALSE)),IF(TEXT(A4951,"MMDD")&lt;"0701",TEXT(A4951,"MMDD")&gt;VLOOKUP(R4951,SpeciesValidation!D:W,18,FALSE),TEXT(A4951,"MMDD")&lt;VLOOKUP(R4951,SpeciesValidation!D:W,19,FALSE))),"Date outside expected range for this species",""),"")),"",IF(LEFT(J4951,1)="A",IF(IF(VLOOKUP(R4951,SpeciesValidation!D:W,20,FALSE)=FALSE,OR(TEXT(A4951,"MMDD")&lt;VLOOKUP(R4951,SpeciesValidation!D:W,18,FALSE),TEXT(A4951,"MMDD")&gt;VLOOKUP(R4951,SpeciesValidation!D:W,19,FALSE)),IF(TEXT(A4951,"MMDD")&lt;"0701",TEXT(A4951,"MMDD")&gt;VLOOKUP(R4951,SpeciesValidation!D:W,18,FALSE),TEXT(A4951,"MMDD")&lt;VLOOKUP(R4951,SpeciesValidation!D:W,19,FALSE))),"Date outside expected range for this species",""),"")))</f>
        <v/>
      </c>
      <c r="M4951" s="127" t="str">
        <f>IF(LEN(E4951&amp;"")&gt;0,IF(ISERROR(VLOOKUP(R4951,SpeciesValidation!D:I,6,FALSE)),"",VLOOKUP(R4951,SpeciesValidation!D:I,6,FALSE)),"")</f>
        <v/>
      </c>
      <c r="Q4951" s="36" t="str">
        <f>IF(LEN(E4951&amp;"")&gt;0,IF(ISERROR(VLOOKUP(E4951,SpeciesValidation!B:G,2,FALSE)=TRUE),"",VLOOKUP(E4951,SpeciesValidation!B:G,2,FALSE)),"")</f>
        <v/>
      </c>
      <c r="R4951" s="36" t="str">
        <f>IF(LEN(E4951&amp;"")&gt;0,IF(ISERROR(VLOOKUP(E4951,SpeciesLookup!B:G,4,FALSE)=TRUE),"",VLOOKUP(E4951,SpeciesLookup!B:G,4,FALSE)),"")</f>
        <v/>
      </c>
    </row>
    <row r="4952" spans="1:18" ht="13.2" x14ac:dyDescent="0.25">
      <c r="A4952" s="72"/>
      <c r="D4952" s="11"/>
      <c r="G4952" s="128" t="str">
        <f>IF(LEN(E4952&amp;"")&gt;0,IF(ISERROR(VLOOKUP(E4952,SpeciesLookup!B:G,6,FALSE)=TRUE),"",VLOOKUP(E4952,SpeciesLookup!B:G,6,FALSE)),"")</f>
        <v/>
      </c>
      <c r="H4952" s="128" t="str">
        <f>IF(LEN(E4952&amp;"")&gt;0,IF(ISERROR(VLOOKUP(E4952,SpeciesLookup!B:G,5,FALSE)=TRUE),"",VLOOKUP(E4952,SpeciesLookup!B:G,5,FALSE)),"")</f>
        <v/>
      </c>
      <c r="I4952" s="11"/>
      <c r="J4952" s="73"/>
      <c r="K4952" s="11"/>
      <c r="L4952" s="127" t="str">
        <f>TRIM(IF(ISERROR(VLOOKUP(R4952,SpeciesValidation!D:T,IF(ISNA(VLOOKUP(J4952,Validation!B$2:C$15,2,FALSE)),FALSE,VLOOKUP(J4952,Validation!B$2:C$15,2,FALSE)))),IF(LEN(E4952&amp;"")&gt;0,"",""),VLOOKUP(R4952,SpeciesValidation!D:T,VLOOKUP(J4952,Validation!B$2:C$15,2,FALSE),FALSE)) &amp; " " &amp; IF(ISERROR(IF(LEFT(J4952,1)="A",IF(IF(VLOOKUP(R4952,SpeciesValidation!D:W,20,FALSE)=FALSE,OR(TEXT(A4952,"MMDD")&lt;VLOOKUP(R4952,SpeciesValidation!D:W,18,FALSE),TEXT(A4952,"MMDD")&gt;VLOOKUP(R4952,SpeciesValidation!D:W,19,FALSE)),IF(TEXT(A4952,"MMDD")&lt;"0701",TEXT(A4952,"MMDD")&gt;VLOOKUP(R4952,SpeciesValidation!D:W,18,FALSE),TEXT(A4952,"MMDD")&lt;VLOOKUP(R4952,SpeciesValidation!D:W,19,FALSE))),"Date outside expected range for this species",""),"")),"",IF(LEFT(J4952,1)="A",IF(IF(VLOOKUP(R4952,SpeciesValidation!D:W,20,FALSE)=FALSE,OR(TEXT(A4952,"MMDD")&lt;VLOOKUP(R4952,SpeciesValidation!D:W,18,FALSE),TEXT(A4952,"MMDD")&gt;VLOOKUP(R4952,SpeciesValidation!D:W,19,FALSE)),IF(TEXT(A4952,"MMDD")&lt;"0701",TEXT(A4952,"MMDD")&gt;VLOOKUP(R4952,SpeciesValidation!D:W,18,FALSE),TEXT(A4952,"MMDD")&lt;VLOOKUP(R4952,SpeciesValidation!D:W,19,FALSE))),"Date outside expected range for this species",""),"")))</f>
        <v/>
      </c>
      <c r="M4952" s="127" t="str">
        <f>IF(LEN(E4952&amp;"")&gt;0,IF(ISERROR(VLOOKUP(R4952,SpeciesValidation!D:I,6,FALSE)),"",VLOOKUP(R4952,SpeciesValidation!D:I,6,FALSE)),"")</f>
        <v/>
      </c>
      <c r="Q4952" s="36" t="str">
        <f>IF(LEN(E4952&amp;"")&gt;0,IF(ISERROR(VLOOKUP(E4952,SpeciesValidation!B:G,2,FALSE)=TRUE),"",VLOOKUP(E4952,SpeciesValidation!B:G,2,FALSE)),"")</f>
        <v/>
      </c>
      <c r="R4952" s="36" t="str">
        <f>IF(LEN(E4952&amp;"")&gt;0,IF(ISERROR(VLOOKUP(E4952,SpeciesLookup!B:G,4,FALSE)=TRUE),"",VLOOKUP(E4952,SpeciesLookup!B:G,4,FALSE)),"")</f>
        <v/>
      </c>
    </row>
    <row r="4953" spans="1:18" ht="13.2" x14ac:dyDescent="0.25">
      <c r="A4953" s="72"/>
      <c r="D4953" s="11"/>
      <c r="G4953" s="128" t="str">
        <f>IF(LEN(E4953&amp;"")&gt;0,IF(ISERROR(VLOOKUP(E4953,SpeciesLookup!B:G,6,FALSE)=TRUE),"",VLOOKUP(E4953,SpeciesLookup!B:G,6,FALSE)),"")</f>
        <v/>
      </c>
      <c r="H4953" s="128" t="str">
        <f>IF(LEN(E4953&amp;"")&gt;0,IF(ISERROR(VLOOKUP(E4953,SpeciesLookup!B:G,5,FALSE)=TRUE),"",VLOOKUP(E4953,SpeciesLookup!B:G,5,FALSE)),"")</f>
        <v/>
      </c>
      <c r="I4953" s="11"/>
      <c r="J4953" s="73"/>
      <c r="K4953" s="11"/>
      <c r="L4953" s="127" t="str">
        <f>TRIM(IF(ISERROR(VLOOKUP(R4953,SpeciesValidation!D:T,IF(ISNA(VLOOKUP(J4953,Validation!B$2:C$15,2,FALSE)),FALSE,VLOOKUP(J4953,Validation!B$2:C$15,2,FALSE)))),IF(LEN(E4953&amp;"")&gt;0,"",""),VLOOKUP(R4953,SpeciesValidation!D:T,VLOOKUP(J4953,Validation!B$2:C$15,2,FALSE),FALSE)) &amp; " " &amp; IF(ISERROR(IF(LEFT(J4953,1)="A",IF(IF(VLOOKUP(R4953,SpeciesValidation!D:W,20,FALSE)=FALSE,OR(TEXT(A4953,"MMDD")&lt;VLOOKUP(R4953,SpeciesValidation!D:W,18,FALSE),TEXT(A4953,"MMDD")&gt;VLOOKUP(R4953,SpeciesValidation!D:W,19,FALSE)),IF(TEXT(A4953,"MMDD")&lt;"0701",TEXT(A4953,"MMDD")&gt;VLOOKUP(R4953,SpeciesValidation!D:W,18,FALSE),TEXT(A4953,"MMDD")&lt;VLOOKUP(R4953,SpeciesValidation!D:W,19,FALSE))),"Date outside expected range for this species",""),"")),"",IF(LEFT(J4953,1)="A",IF(IF(VLOOKUP(R4953,SpeciesValidation!D:W,20,FALSE)=FALSE,OR(TEXT(A4953,"MMDD")&lt;VLOOKUP(R4953,SpeciesValidation!D:W,18,FALSE),TEXT(A4953,"MMDD")&gt;VLOOKUP(R4953,SpeciesValidation!D:W,19,FALSE)),IF(TEXT(A4953,"MMDD")&lt;"0701",TEXT(A4953,"MMDD")&gt;VLOOKUP(R4953,SpeciesValidation!D:W,18,FALSE),TEXT(A4953,"MMDD")&lt;VLOOKUP(R4953,SpeciesValidation!D:W,19,FALSE))),"Date outside expected range for this species",""),"")))</f>
        <v/>
      </c>
      <c r="M4953" s="127" t="str">
        <f>IF(LEN(E4953&amp;"")&gt;0,IF(ISERROR(VLOOKUP(R4953,SpeciesValidation!D:I,6,FALSE)),"",VLOOKUP(R4953,SpeciesValidation!D:I,6,FALSE)),"")</f>
        <v/>
      </c>
      <c r="Q4953" s="36" t="str">
        <f>IF(LEN(E4953&amp;"")&gt;0,IF(ISERROR(VLOOKUP(E4953,SpeciesValidation!B:G,2,FALSE)=TRUE),"",VLOOKUP(E4953,SpeciesValidation!B:G,2,FALSE)),"")</f>
        <v/>
      </c>
      <c r="R4953" s="36" t="str">
        <f>IF(LEN(E4953&amp;"")&gt;0,IF(ISERROR(VLOOKUP(E4953,SpeciesLookup!B:G,4,FALSE)=TRUE),"",VLOOKUP(E4953,SpeciesLookup!B:G,4,FALSE)),"")</f>
        <v/>
      </c>
    </row>
    <row r="4954" spans="1:18" ht="13.2" x14ac:dyDescent="0.25">
      <c r="A4954" s="72"/>
      <c r="D4954" s="11"/>
      <c r="G4954" s="128" t="str">
        <f>IF(LEN(E4954&amp;"")&gt;0,IF(ISERROR(VLOOKUP(E4954,SpeciesLookup!B:G,6,FALSE)=TRUE),"",VLOOKUP(E4954,SpeciesLookup!B:G,6,FALSE)),"")</f>
        <v/>
      </c>
      <c r="H4954" s="128" t="str">
        <f>IF(LEN(E4954&amp;"")&gt;0,IF(ISERROR(VLOOKUP(E4954,SpeciesLookup!B:G,5,FALSE)=TRUE),"",VLOOKUP(E4954,SpeciesLookup!B:G,5,FALSE)),"")</f>
        <v/>
      </c>
      <c r="I4954" s="11"/>
      <c r="J4954" s="73"/>
      <c r="K4954" s="11"/>
      <c r="L4954" s="127" t="str">
        <f>TRIM(IF(ISERROR(VLOOKUP(R4954,SpeciesValidation!D:T,IF(ISNA(VLOOKUP(J4954,Validation!B$2:C$15,2,FALSE)),FALSE,VLOOKUP(J4954,Validation!B$2:C$15,2,FALSE)))),IF(LEN(E4954&amp;"")&gt;0,"",""),VLOOKUP(R4954,SpeciesValidation!D:T,VLOOKUP(J4954,Validation!B$2:C$15,2,FALSE),FALSE)) &amp; " " &amp; IF(ISERROR(IF(LEFT(J4954,1)="A",IF(IF(VLOOKUP(R4954,SpeciesValidation!D:W,20,FALSE)=FALSE,OR(TEXT(A4954,"MMDD")&lt;VLOOKUP(R4954,SpeciesValidation!D:W,18,FALSE),TEXT(A4954,"MMDD")&gt;VLOOKUP(R4954,SpeciesValidation!D:W,19,FALSE)),IF(TEXT(A4954,"MMDD")&lt;"0701",TEXT(A4954,"MMDD")&gt;VLOOKUP(R4954,SpeciesValidation!D:W,18,FALSE),TEXT(A4954,"MMDD")&lt;VLOOKUP(R4954,SpeciesValidation!D:W,19,FALSE))),"Date outside expected range for this species",""),"")),"",IF(LEFT(J4954,1)="A",IF(IF(VLOOKUP(R4954,SpeciesValidation!D:W,20,FALSE)=FALSE,OR(TEXT(A4954,"MMDD")&lt;VLOOKUP(R4954,SpeciesValidation!D:W,18,FALSE),TEXT(A4954,"MMDD")&gt;VLOOKUP(R4954,SpeciesValidation!D:W,19,FALSE)),IF(TEXT(A4954,"MMDD")&lt;"0701",TEXT(A4954,"MMDD")&gt;VLOOKUP(R4954,SpeciesValidation!D:W,18,FALSE),TEXT(A4954,"MMDD")&lt;VLOOKUP(R4954,SpeciesValidation!D:W,19,FALSE))),"Date outside expected range for this species",""),"")))</f>
        <v/>
      </c>
      <c r="M4954" s="127" t="str">
        <f>IF(LEN(E4954&amp;"")&gt;0,IF(ISERROR(VLOOKUP(R4954,SpeciesValidation!D:I,6,FALSE)),"",VLOOKUP(R4954,SpeciesValidation!D:I,6,FALSE)),"")</f>
        <v/>
      </c>
      <c r="Q4954" s="36" t="str">
        <f>IF(LEN(E4954&amp;"")&gt;0,IF(ISERROR(VLOOKUP(E4954,SpeciesValidation!B:G,2,FALSE)=TRUE),"",VLOOKUP(E4954,SpeciesValidation!B:G,2,FALSE)),"")</f>
        <v/>
      </c>
      <c r="R4954" s="36" t="str">
        <f>IF(LEN(E4954&amp;"")&gt;0,IF(ISERROR(VLOOKUP(E4954,SpeciesLookup!B:G,4,FALSE)=TRUE),"",VLOOKUP(E4954,SpeciesLookup!B:G,4,FALSE)),"")</f>
        <v/>
      </c>
    </row>
    <row r="4955" spans="1:18" ht="13.2" x14ac:dyDescent="0.25">
      <c r="A4955" s="72"/>
      <c r="D4955" s="11"/>
      <c r="G4955" s="128" t="str">
        <f>IF(LEN(E4955&amp;"")&gt;0,IF(ISERROR(VLOOKUP(E4955,SpeciesLookup!B:G,6,FALSE)=TRUE),"",VLOOKUP(E4955,SpeciesLookup!B:G,6,FALSE)),"")</f>
        <v/>
      </c>
      <c r="H4955" s="128" t="str">
        <f>IF(LEN(E4955&amp;"")&gt;0,IF(ISERROR(VLOOKUP(E4955,SpeciesLookup!B:G,5,FALSE)=TRUE),"",VLOOKUP(E4955,SpeciesLookup!B:G,5,FALSE)),"")</f>
        <v/>
      </c>
      <c r="I4955" s="11"/>
      <c r="J4955" s="73"/>
      <c r="K4955" s="11"/>
      <c r="L4955" s="127" t="str">
        <f>TRIM(IF(ISERROR(VLOOKUP(R4955,SpeciesValidation!D:T,IF(ISNA(VLOOKUP(J4955,Validation!B$2:C$15,2,FALSE)),FALSE,VLOOKUP(J4955,Validation!B$2:C$15,2,FALSE)))),IF(LEN(E4955&amp;"")&gt;0,"",""),VLOOKUP(R4955,SpeciesValidation!D:T,VLOOKUP(J4955,Validation!B$2:C$15,2,FALSE),FALSE)) &amp; " " &amp; IF(ISERROR(IF(LEFT(J4955,1)="A",IF(IF(VLOOKUP(R4955,SpeciesValidation!D:W,20,FALSE)=FALSE,OR(TEXT(A4955,"MMDD")&lt;VLOOKUP(R4955,SpeciesValidation!D:W,18,FALSE),TEXT(A4955,"MMDD")&gt;VLOOKUP(R4955,SpeciesValidation!D:W,19,FALSE)),IF(TEXT(A4955,"MMDD")&lt;"0701",TEXT(A4955,"MMDD")&gt;VLOOKUP(R4955,SpeciesValidation!D:W,18,FALSE),TEXT(A4955,"MMDD")&lt;VLOOKUP(R4955,SpeciesValidation!D:W,19,FALSE))),"Date outside expected range for this species",""),"")),"",IF(LEFT(J4955,1)="A",IF(IF(VLOOKUP(R4955,SpeciesValidation!D:W,20,FALSE)=FALSE,OR(TEXT(A4955,"MMDD")&lt;VLOOKUP(R4955,SpeciesValidation!D:W,18,FALSE),TEXT(A4955,"MMDD")&gt;VLOOKUP(R4955,SpeciesValidation!D:W,19,FALSE)),IF(TEXT(A4955,"MMDD")&lt;"0701",TEXT(A4955,"MMDD")&gt;VLOOKUP(R4955,SpeciesValidation!D:W,18,FALSE),TEXT(A4955,"MMDD")&lt;VLOOKUP(R4955,SpeciesValidation!D:W,19,FALSE))),"Date outside expected range for this species",""),"")))</f>
        <v/>
      </c>
      <c r="M4955" s="127" t="str">
        <f>IF(LEN(E4955&amp;"")&gt;0,IF(ISERROR(VLOOKUP(R4955,SpeciesValidation!D:I,6,FALSE)),"",VLOOKUP(R4955,SpeciesValidation!D:I,6,FALSE)),"")</f>
        <v/>
      </c>
      <c r="Q4955" s="36" t="str">
        <f>IF(LEN(E4955&amp;"")&gt;0,IF(ISERROR(VLOOKUP(E4955,SpeciesValidation!B:G,2,FALSE)=TRUE),"",VLOOKUP(E4955,SpeciesValidation!B:G,2,FALSE)),"")</f>
        <v/>
      </c>
      <c r="R4955" s="36" t="str">
        <f>IF(LEN(E4955&amp;"")&gt;0,IF(ISERROR(VLOOKUP(E4955,SpeciesLookup!B:G,4,FALSE)=TRUE),"",VLOOKUP(E4955,SpeciesLookup!B:G,4,FALSE)),"")</f>
        <v/>
      </c>
    </row>
    <row r="4956" spans="1:18" ht="13.2" x14ac:dyDescent="0.25">
      <c r="A4956" s="72"/>
      <c r="D4956" s="11"/>
      <c r="G4956" s="128" t="str">
        <f>IF(LEN(E4956&amp;"")&gt;0,IF(ISERROR(VLOOKUP(E4956,SpeciesLookup!B:G,6,FALSE)=TRUE),"",VLOOKUP(E4956,SpeciesLookup!B:G,6,FALSE)),"")</f>
        <v/>
      </c>
      <c r="H4956" s="128" t="str">
        <f>IF(LEN(E4956&amp;"")&gt;0,IF(ISERROR(VLOOKUP(E4956,SpeciesLookup!B:G,5,FALSE)=TRUE),"",VLOOKUP(E4956,SpeciesLookup!B:G,5,FALSE)),"")</f>
        <v/>
      </c>
      <c r="I4956" s="11"/>
      <c r="J4956" s="73"/>
      <c r="K4956" s="11"/>
      <c r="L4956" s="127" t="str">
        <f>TRIM(IF(ISERROR(VLOOKUP(R4956,SpeciesValidation!D:T,IF(ISNA(VLOOKUP(J4956,Validation!B$2:C$15,2,FALSE)),FALSE,VLOOKUP(J4956,Validation!B$2:C$15,2,FALSE)))),IF(LEN(E4956&amp;"")&gt;0,"",""),VLOOKUP(R4956,SpeciesValidation!D:T,VLOOKUP(J4956,Validation!B$2:C$15,2,FALSE),FALSE)) &amp; " " &amp; IF(ISERROR(IF(LEFT(J4956,1)="A",IF(IF(VLOOKUP(R4956,SpeciesValidation!D:W,20,FALSE)=FALSE,OR(TEXT(A4956,"MMDD")&lt;VLOOKUP(R4956,SpeciesValidation!D:W,18,FALSE),TEXT(A4956,"MMDD")&gt;VLOOKUP(R4956,SpeciesValidation!D:W,19,FALSE)),IF(TEXT(A4956,"MMDD")&lt;"0701",TEXT(A4956,"MMDD")&gt;VLOOKUP(R4956,SpeciesValidation!D:W,18,FALSE),TEXT(A4956,"MMDD")&lt;VLOOKUP(R4956,SpeciesValidation!D:W,19,FALSE))),"Date outside expected range for this species",""),"")),"",IF(LEFT(J4956,1)="A",IF(IF(VLOOKUP(R4956,SpeciesValidation!D:W,20,FALSE)=FALSE,OR(TEXT(A4956,"MMDD")&lt;VLOOKUP(R4956,SpeciesValidation!D:W,18,FALSE),TEXT(A4956,"MMDD")&gt;VLOOKUP(R4956,SpeciesValidation!D:W,19,FALSE)),IF(TEXT(A4956,"MMDD")&lt;"0701",TEXT(A4956,"MMDD")&gt;VLOOKUP(R4956,SpeciesValidation!D:W,18,FALSE),TEXT(A4956,"MMDD")&lt;VLOOKUP(R4956,SpeciesValidation!D:W,19,FALSE))),"Date outside expected range for this species",""),"")))</f>
        <v/>
      </c>
      <c r="M4956" s="127" t="str">
        <f>IF(LEN(E4956&amp;"")&gt;0,IF(ISERROR(VLOOKUP(R4956,SpeciesValidation!D:I,6,FALSE)),"",VLOOKUP(R4956,SpeciesValidation!D:I,6,FALSE)),"")</f>
        <v/>
      </c>
      <c r="Q4956" s="36" t="str">
        <f>IF(LEN(E4956&amp;"")&gt;0,IF(ISERROR(VLOOKUP(E4956,SpeciesValidation!B:G,2,FALSE)=TRUE),"",VLOOKUP(E4956,SpeciesValidation!B:G,2,FALSE)),"")</f>
        <v/>
      </c>
      <c r="R4956" s="36" t="str">
        <f>IF(LEN(E4956&amp;"")&gt;0,IF(ISERROR(VLOOKUP(E4956,SpeciesLookup!B:G,4,FALSE)=TRUE),"",VLOOKUP(E4956,SpeciesLookup!B:G,4,FALSE)),"")</f>
        <v/>
      </c>
    </row>
    <row r="4957" spans="1:18" ht="13.2" x14ac:dyDescent="0.25">
      <c r="A4957" s="72"/>
      <c r="D4957" s="11"/>
      <c r="G4957" s="128" t="str">
        <f>IF(LEN(E4957&amp;"")&gt;0,IF(ISERROR(VLOOKUP(E4957,SpeciesLookup!B:G,6,FALSE)=TRUE),"",VLOOKUP(E4957,SpeciesLookup!B:G,6,FALSE)),"")</f>
        <v/>
      </c>
      <c r="H4957" s="128" t="str">
        <f>IF(LEN(E4957&amp;"")&gt;0,IF(ISERROR(VLOOKUP(E4957,SpeciesLookup!B:G,5,FALSE)=TRUE),"",VLOOKUP(E4957,SpeciesLookup!B:G,5,FALSE)),"")</f>
        <v/>
      </c>
      <c r="I4957" s="11"/>
      <c r="J4957" s="73"/>
      <c r="K4957" s="11"/>
      <c r="L4957" s="127" t="str">
        <f>TRIM(IF(ISERROR(VLOOKUP(R4957,SpeciesValidation!D:T,IF(ISNA(VLOOKUP(J4957,Validation!B$2:C$15,2,FALSE)),FALSE,VLOOKUP(J4957,Validation!B$2:C$15,2,FALSE)))),IF(LEN(E4957&amp;"")&gt;0,"",""),VLOOKUP(R4957,SpeciesValidation!D:T,VLOOKUP(J4957,Validation!B$2:C$15,2,FALSE),FALSE)) &amp; " " &amp; IF(ISERROR(IF(LEFT(J4957,1)="A",IF(IF(VLOOKUP(R4957,SpeciesValidation!D:W,20,FALSE)=FALSE,OR(TEXT(A4957,"MMDD")&lt;VLOOKUP(R4957,SpeciesValidation!D:W,18,FALSE),TEXT(A4957,"MMDD")&gt;VLOOKUP(R4957,SpeciesValidation!D:W,19,FALSE)),IF(TEXT(A4957,"MMDD")&lt;"0701",TEXT(A4957,"MMDD")&gt;VLOOKUP(R4957,SpeciesValidation!D:W,18,FALSE),TEXT(A4957,"MMDD")&lt;VLOOKUP(R4957,SpeciesValidation!D:W,19,FALSE))),"Date outside expected range for this species",""),"")),"",IF(LEFT(J4957,1)="A",IF(IF(VLOOKUP(R4957,SpeciesValidation!D:W,20,FALSE)=FALSE,OR(TEXT(A4957,"MMDD")&lt;VLOOKUP(R4957,SpeciesValidation!D:W,18,FALSE),TEXT(A4957,"MMDD")&gt;VLOOKUP(R4957,SpeciesValidation!D:W,19,FALSE)),IF(TEXT(A4957,"MMDD")&lt;"0701",TEXT(A4957,"MMDD")&gt;VLOOKUP(R4957,SpeciesValidation!D:W,18,FALSE),TEXT(A4957,"MMDD")&lt;VLOOKUP(R4957,SpeciesValidation!D:W,19,FALSE))),"Date outside expected range for this species",""),"")))</f>
        <v/>
      </c>
      <c r="M4957" s="127" t="str">
        <f>IF(LEN(E4957&amp;"")&gt;0,IF(ISERROR(VLOOKUP(R4957,SpeciesValidation!D:I,6,FALSE)),"",VLOOKUP(R4957,SpeciesValidation!D:I,6,FALSE)),"")</f>
        <v/>
      </c>
      <c r="Q4957" s="36" t="str">
        <f>IF(LEN(E4957&amp;"")&gt;0,IF(ISERROR(VLOOKUP(E4957,SpeciesValidation!B:G,2,FALSE)=TRUE),"",VLOOKUP(E4957,SpeciesValidation!B:G,2,FALSE)),"")</f>
        <v/>
      </c>
      <c r="R4957" s="36" t="str">
        <f>IF(LEN(E4957&amp;"")&gt;0,IF(ISERROR(VLOOKUP(E4957,SpeciesLookup!B:G,4,FALSE)=TRUE),"",VLOOKUP(E4957,SpeciesLookup!B:G,4,FALSE)),"")</f>
        <v/>
      </c>
    </row>
    <row r="4958" spans="1:18" ht="13.2" x14ac:dyDescent="0.25">
      <c r="A4958" s="72"/>
      <c r="D4958" s="11"/>
      <c r="G4958" s="128" t="str">
        <f>IF(LEN(E4958&amp;"")&gt;0,IF(ISERROR(VLOOKUP(E4958,SpeciesLookup!B:G,6,FALSE)=TRUE),"",VLOOKUP(E4958,SpeciesLookup!B:G,6,FALSE)),"")</f>
        <v/>
      </c>
      <c r="H4958" s="128" t="str">
        <f>IF(LEN(E4958&amp;"")&gt;0,IF(ISERROR(VLOOKUP(E4958,SpeciesLookup!B:G,5,FALSE)=TRUE),"",VLOOKUP(E4958,SpeciesLookup!B:G,5,FALSE)),"")</f>
        <v/>
      </c>
      <c r="I4958" s="11"/>
      <c r="J4958" s="73"/>
      <c r="K4958" s="11"/>
      <c r="L4958" s="127" t="str">
        <f>TRIM(IF(ISERROR(VLOOKUP(R4958,SpeciesValidation!D:T,IF(ISNA(VLOOKUP(J4958,Validation!B$2:C$15,2,FALSE)),FALSE,VLOOKUP(J4958,Validation!B$2:C$15,2,FALSE)))),IF(LEN(E4958&amp;"")&gt;0,"",""),VLOOKUP(R4958,SpeciesValidation!D:T,VLOOKUP(J4958,Validation!B$2:C$15,2,FALSE),FALSE)) &amp; " " &amp; IF(ISERROR(IF(LEFT(J4958,1)="A",IF(IF(VLOOKUP(R4958,SpeciesValidation!D:W,20,FALSE)=FALSE,OR(TEXT(A4958,"MMDD")&lt;VLOOKUP(R4958,SpeciesValidation!D:W,18,FALSE),TEXT(A4958,"MMDD")&gt;VLOOKUP(R4958,SpeciesValidation!D:W,19,FALSE)),IF(TEXT(A4958,"MMDD")&lt;"0701",TEXT(A4958,"MMDD")&gt;VLOOKUP(R4958,SpeciesValidation!D:W,18,FALSE),TEXT(A4958,"MMDD")&lt;VLOOKUP(R4958,SpeciesValidation!D:W,19,FALSE))),"Date outside expected range for this species",""),"")),"",IF(LEFT(J4958,1)="A",IF(IF(VLOOKUP(R4958,SpeciesValidation!D:W,20,FALSE)=FALSE,OR(TEXT(A4958,"MMDD")&lt;VLOOKUP(R4958,SpeciesValidation!D:W,18,FALSE),TEXT(A4958,"MMDD")&gt;VLOOKUP(R4958,SpeciesValidation!D:W,19,FALSE)),IF(TEXT(A4958,"MMDD")&lt;"0701",TEXT(A4958,"MMDD")&gt;VLOOKUP(R4958,SpeciesValidation!D:W,18,FALSE),TEXT(A4958,"MMDD")&lt;VLOOKUP(R4958,SpeciesValidation!D:W,19,FALSE))),"Date outside expected range for this species",""),"")))</f>
        <v/>
      </c>
      <c r="M4958" s="127" t="str">
        <f>IF(LEN(E4958&amp;"")&gt;0,IF(ISERROR(VLOOKUP(R4958,SpeciesValidation!D:I,6,FALSE)),"",VLOOKUP(R4958,SpeciesValidation!D:I,6,FALSE)),"")</f>
        <v/>
      </c>
      <c r="Q4958" s="36" t="str">
        <f>IF(LEN(E4958&amp;"")&gt;0,IF(ISERROR(VLOOKUP(E4958,SpeciesValidation!B:G,2,FALSE)=TRUE),"",VLOOKUP(E4958,SpeciesValidation!B:G,2,FALSE)),"")</f>
        <v/>
      </c>
      <c r="R4958" s="36" t="str">
        <f>IF(LEN(E4958&amp;"")&gt;0,IF(ISERROR(VLOOKUP(E4958,SpeciesLookup!B:G,4,FALSE)=TRUE),"",VLOOKUP(E4958,SpeciesLookup!B:G,4,FALSE)),"")</f>
        <v/>
      </c>
    </row>
    <row r="4959" spans="1:18" ht="13.2" x14ac:dyDescent="0.25">
      <c r="A4959" s="72"/>
      <c r="D4959" s="11"/>
      <c r="G4959" s="128" t="str">
        <f>IF(LEN(E4959&amp;"")&gt;0,IF(ISERROR(VLOOKUP(E4959,SpeciesLookup!B:G,6,FALSE)=TRUE),"",VLOOKUP(E4959,SpeciesLookup!B:G,6,FALSE)),"")</f>
        <v/>
      </c>
      <c r="H4959" s="128" t="str">
        <f>IF(LEN(E4959&amp;"")&gt;0,IF(ISERROR(VLOOKUP(E4959,SpeciesLookup!B:G,5,FALSE)=TRUE),"",VLOOKUP(E4959,SpeciesLookup!B:G,5,FALSE)),"")</f>
        <v/>
      </c>
      <c r="I4959" s="11"/>
      <c r="J4959" s="73"/>
      <c r="K4959" s="11"/>
      <c r="L4959" s="127" t="str">
        <f>TRIM(IF(ISERROR(VLOOKUP(R4959,SpeciesValidation!D:T,IF(ISNA(VLOOKUP(J4959,Validation!B$2:C$15,2,FALSE)),FALSE,VLOOKUP(J4959,Validation!B$2:C$15,2,FALSE)))),IF(LEN(E4959&amp;"")&gt;0,"",""),VLOOKUP(R4959,SpeciesValidation!D:T,VLOOKUP(J4959,Validation!B$2:C$15,2,FALSE),FALSE)) &amp; " " &amp; IF(ISERROR(IF(LEFT(J4959,1)="A",IF(IF(VLOOKUP(R4959,SpeciesValidation!D:W,20,FALSE)=FALSE,OR(TEXT(A4959,"MMDD")&lt;VLOOKUP(R4959,SpeciesValidation!D:W,18,FALSE),TEXT(A4959,"MMDD")&gt;VLOOKUP(R4959,SpeciesValidation!D:W,19,FALSE)),IF(TEXT(A4959,"MMDD")&lt;"0701",TEXT(A4959,"MMDD")&gt;VLOOKUP(R4959,SpeciesValidation!D:W,18,FALSE),TEXT(A4959,"MMDD")&lt;VLOOKUP(R4959,SpeciesValidation!D:W,19,FALSE))),"Date outside expected range for this species",""),"")),"",IF(LEFT(J4959,1)="A",IF(IF(VLOOKUP(R4959,SpeciesValidation!D:W,20,FALSE)=FALSE,OR(TEXT(A4959,"MMDD")&lt;VLOOKUP(R4959,SpeciesValidation!D:W,18,FALSE),TEXT(A4959,"MMDD")&gt;VLOOKUP(R4959,SpeciesValidation!D:W,19,FALSE)),IF(TEXT(A4959,"MMDD")&lt;"0701",TEXT(A4959,"MMDD")&gt;VLOOKUP(R4959,SpeciesValidation!D:W,18,FALSE),TEXT(A4959,"MMDD")&lt;VLOOKUP(R4959,SpeciesValidation!D:W,19,FALSE))),"Date outside expected range for this species",""),"")))</f>
        <v/>
      </c>
      <c r="M4959" s="127" t="str">
        <f>IF(LEN(E4959&amp;"")&gt;0,IF(ISERROR(VLOOKUP(R4959,SpeciesValidation!D:I,6,FALSE)),"",VLOOKUP(R4959,SpeciesValidation!D:I,6,FALSE)),"")</f>
        <v/>
      </c>
      <c r="Q4959" s="36" t="str">
        <f>IF(LEN(E4959&amp;"")&gt;0,IF(ISERROR(VLOOKUP(E4959,SpeciesValidation!B:G,2,FALSE)=TRUE),"",VLOOKUP(E4959,SpeciesValidation!B:G,2,FALSE)),"")</f>
        <v/>
      </c>
      <c r="R4959" s="36" t="str">
        <f>IF(LEN(E4959&amp;"")&gt;0,IF(ISERROR(VLOOKUP(E4959,SpeciesLookup!B:G,4,FALSE)=TRUE),"",VLOOKUP(E4959,SpeciesLookup!B:G,4,FALSE)),"")</f>
        <v/>
      </c>
    </row>
    <row r="4960" spans="1:18" ht="13.2" x14ac:dyDescent="0.25">
      <c r="A4960" s="72"/>
      <c r="D4960" s="11"/>
      <c r="G4960" s="128" t="str">
        <f>IF(LEN(E4960&amp;"")&gt;0,IF(ISERROR(VLOOKUP(E4960,SpeciesLookup!B:G,6,FALSE)=TRUE),"",VLOOKUP(E4960,SpeciesLookup!B:G,6,FALSE)),"")</f>
        <v/>
      </c>
      <c r="H4960" s="128" t="str">
        <f>IF(LEN(E4960&amp;"")&gt;0,IF(ISERROR(VLOOKUP(E4960,SpeciesLookup!B:G,5,FALSE)=TRUE),"",VLOOKUP(E4960,SpeciesLookup!B:G,5,FALSE)),"")</f>
        <v/>
      </c>
      <c r="I4960" s="11"/>
      <c r="J4960" s="73"/>
      <c r="K4960" s="11"/>
      <c r="L4960" s="127" t="str">
        <f>TRIM(IF(ISERROR(VLOOKUP(R4960,SpeciesValidation!D:T,IF(ISNA(VLOOKUP(J4960,Validation!B$2:C$15,2,FALSE)),FALSE,VLOOKUP(J4960,Validation!B$2:C$15,2,FALSE)))),IF(LEN(E4960&amp;"")&gt;0,"",""),VLOOKUP(R4960,SpeciesValidation!D:T,VLOOKUP(J4960,Validation!B$2:C$15,2,FALSE),FALSE)) &amp; " " &amp; IF(ISERROR(IF(LEFT(J4960,1)="A",IF(IF(VLOOKUP(R4960,SpeciesValidation!D:W,20,FALSE)=FALSE,OR(TEXT(A4960,"MMDD")&lt;VLOOKUP(R4960,SpeciesValidation!D:W,18,FALSE),TEXT(A4960,"MMDD")&gt;VLOOKUP(R4960,SpeciesValidation!D:W,19,FALSE)),IF(TEXT(A4960,"MMDD")&lt;"0701",TEXT(A4960,"MMDD")&gt;VLOOKUP(R4960,SpeciesValidation!D:W,18,FALSE),TEXT(A4960,"MMDD")&lt;VLOOKUP(R4960,SpeciesValidation!D:W,19,FALSE))),"Date outside expected range for this species",""),"")),"",IF(LEFT(J4960,1)="A",IF(IF(VLOOKUP(R4960,SpeciesValidation!D:W,20,FALSE)=FALSE,OR(TEXT(A4960,"MMDD")&lt;VLOOKUP(R4960,SpeciesValidation!D:W,18,FALSE),TEXT(A4960,"MMDD")&gt;VLOOKUP(R4960,SpeciesValidation!D:W,19,FALSE)),IF(TEXT(A4960,"MMDD")&lt;"0701",TEXT(A4960,"MMDD")&gt;VLOOKUP(R4960,SpeciesValidation!D:W,18,FALSE),TEXT(A4960,"MMDD")&lt;VLOOKUP(R4960,SpeciesValidation!D:W,19,FALSE))),"Date outside expected range for this species",""),"")))</f>
        <v/>
      </c>
      <c r="M4960" s="127" t="str">
        <f>IF(LEN(E4960&amp;"")&gt;0,IF(ISERROR(VLOOKUP(R4960,SpeciesValidation!D:I,6,FALSE)),"",VLOOKUP(R4960,SpeciesValidation!D:I,6,FALSE)),"")</f>
        <v/>
      </c>
      <c r="Q4960" s="36" t="str">
        <f>IF(LEN(E4960&amp;"")&gt;0,IF(ISERROR(VLOOKUP(E4960,SpeciesValidation!B:G,2,FALSE)=TRUE),"",VLOOKUP(E4960,SpeciesValidation!B:G,2,FALSE)),"")</f>
        <v/>
      </c>
      <c r="R4960" s="36" t="str">
        <f>IF(LEN(E4960&amp;"")&gt;0,IF(ISERROR(VLOOKUP(E4960,SpeciesLookup!B:G,4,FALSE)=TRUE),"",VLOOKUP(E4960,SpeciesLookup!B:G,4,FALSE)),"")</f>
        <v/>
      </c>
    </row>
    <row r="4961" spans="1:18" ht="13.2" x14ac:dyDescent="0.25">
      <c r="A4961" s="72"/>
      <c r="D4961" s="11"/>
      <c r="G4961" s="128" t="str">
        <f>IF(LEN(E4961&amp;"")&gt;0,IF(ISERROR(VLOOKUP(E4961,SpeciesLookup!B:G,6,FALSE)=TRUE),"",VLOOKUP(E4961,SpeciesLookup!B:G,6,FALSE)),"")</f>
        <v/>
      </c>
      <c r="H4961" s="128" t="str">
        <f>IF(LEN(E4961&amp;"")&gt;0,IF(ISERROR(VLOOKUP(E4961,SpeciesLookup!B:G,5,FALSE)=TRUE),"",VLOOKUP(E4961,SpeciesLookup!B:G,5,FALSE)),"")</f>
        <v/>
      </c>
      <c r="I4961" s="11"/>
      <c r="J4961" s="73"/>
      <c r="K4961" s="11"/>
      <c r="L4961" s="127" t="str">
        <f>TRIM(IF(ISERROR(VLOOKUP(R4961,SpeciesValidation!D:T,IF(ISNA(VLOOKUP(J4961,Validation!B$2:C$15,2,FALSE)),FALSE,VLOOKUP(J4961,Validation!B$2:C$15,2,FALSE)))),IF(LEN(E4961&amp;"")&gt;0,"",""),VLOOKUP(R4961,SpeciesValidation!D:T,VLOOKUP(J4961,Validation!B$2:C$15,2,FALSE),FALSE)) &amp; " " &amp; IF(ISERROR(IF(LEFT(J4961,1)="A",IF(IF(VLOOKUP(R4961,SpeciesValidation!D:W,20,FALSE)=FALSE,OR(TEXT(A4961,"MMDD")&lt;VLOOKUP(R4961,SpeciesValidation!D:W,18,FALSE),TEXT(A4961,"MMDD")&gt;VLOOKUP(R4961,SpeciesValidation!D:W,19,FALSE)),IF(TEXT(A4961,"MMDD")&lt;"0701",TEXT(A4961,"MMDD")&gt;VLOOKUP(R4961,SpeciesValidation!D:W,18,FALSE),TEXT(A4961,"MMDD")&lt;VLOOKUP(R4961,SpeciesValidation!D:W,19,FALSE))),"Date outside expected range for this species",""),"")),"",IF(LEFT(J4961,1)="A",IF(IF(VLOOKUP(R4961,SpeciesValidation!D:W,20,FALSE)=FALSE,OR(TEXT(A4961,"MMDD")&lt;VLOOKUP(R4961,SpeciesValidation!D:W,18,FALSE),TEXT(A4961,"MMDD")&gt;VLOOKUP(R4961,SpeciesValidation!D:W,19,FALSE)),IF(TEXT(A4961,"MMDD")&lt;"0701",TEXT(A4961,"MMDD")&gt;VLOOKUP(R4961,SpeciesValidation!D:W,18,FALSE),TEXT(A4961,"MMDD")&lt;VLOOKUP(R4961,SpeciesValidation!D:W,19,FALSE))),"Date outside expected range for this species",""),"")))</f>
        <v/>
      </c>
      <c r="M4961" s="127" t="str">
        <f>IF(LEN(E4961&amp;"")&gt;0,IF(ISERROR(VLOOKUP(R4961,SpeciesValidation!D:I,6,FALSE)),"",VLOOKUP(R4961,SpeciesValidation!D:I,6,FALSE)),"")</f>
        <v/>
      </c>
      <c r="Q4961" s="36" t="str">
        <f>IF(LEN(E4961&amp;"")&gt;0,IF(ISERROR(VLOOKUP(E4961,SpeciesValidation!B:G,2,FALSE)=TRUE),"",VLOOKUP(E4961,SpeciesValidation!B:G,2,FALSE)),"")</f>
        <v/>
      </c>
      <c r="R4961" s="36" t="str">
        <f>IF(LEN(E4961&amp;"")&gt;0,IF(ISERROR(VLOOKUP(E4961,SpeciesLookup!B:G,4,FALSE)=TRUE),"",VLOOKUP(E4961,SpeciesLookup!B:G,4,FALSE)),"")</f>
        <v/>
      </c>
    </row>
    <row r="4962" spans="1:18" ht="13.2" x14ac:dyDescent="0.25">
      <c r="A4962" s="72"/>
      <c r="D4962" s="11"/>
      <c r="G4962" s="128" t="str">
        <f>IF(LEN(E4962&amp;"")&gt;0,IF(ISERROR(VLOOKUP(E4962,SpeciesLookup!B:G,6,FALSE)=TRUE),"",VLOOKUP(E4962,SpeciesLookup!B:G,6,FALSE)),"")</f>
        <v/>
      </c>
      <c r="H4962" s="128" t="str">
        <f>IF(LEN(E4962&amp;"")&gt;0,IF(ISERROR(VLOOKUP(E4962,SpeciesLookup!B:G,5,FALSE)=TRUE),"",VLOOKUP(E4962,SpeciesLookup!B:G,5,FALSE)),"")</f>
        <v/>
      </c>
      <c r="I4962" s="11"/>
      <c r="J4962" s="73"/>
      <c r="K4962" s="11"/>
      <c r="L4962" s="127" t="str">
        <f>TRIM(IF(ISERROR(VLOOKUP(R4962,SpeciesValidation!D:T,IF(ISNA(VLOOKUP(J4962,Validation!B$2:C$15,2,FALSE)),FALSE,VLOOKUP(J4962,Validation!B$2:C$15,2,FALSE)))),IF(LEN(E4962&amp;"")&gt;0,"",""),VLOOKUP(R4962,SpeciesValidation!D:T,VLOOKUP(J4962,Validation!B$2:C$15,2,FALSE),FALSE)) &amp; " " &amp; IF(ISERROR(IF(LEFT(J4962,1)="A",IF(IF(VLOOKUP(R4962,SpeciesValidation!D:W,20,FALSE)=FALSE,OR(TEXT(A4962,"MMDD")&lt;VLOOKUP(R4962,SpeciesValidation!D:W,18,FALSE),TEXT(A4962,"MMDD")&gt;VLOOKUP(R4962,SpeciesValidation!D:W,19,FALSE)),IF(TEXT(A4962,"MMDD")&lt;"0701",TEXT(A4962,"MMDD")&gt;VLOOKUP(R4962,SpeciesValidation!D:W,18,FALSE),TEXT(A4962,"MMDD")&lt;VLOOKUP(R4962,SpeciesValidation!D:W,19,FALSE))),"Date outside expected range for this species",""),"")),"",IF(LEFT(J4962,1)="A",IF(IF(VLOOKUP(R4962,SpeciesValidation!D:W,20,FALSE)=FALSE,OR(TEXT(A4962,"MMDD")&lt;VLOOKUP(R4962,SpeciesValidation!D:W,18,FALSE),TEXT(A4962,"MMDD")&gt;VLOOKUP(R4962,SpeciesValidation!D:W,19,FALSE)),IF(TEXT(A4962,"MMDD")&lt;"0701",TEXT(A4962,"MMDD")&gt;VLOOKUP(R4962,SpeciesValidation!D:W,18,FALSE),TEXT(A4962,"MMDD")&lt;VLOOKUP(R4962,SpeciesValidation!D:W,19,FALSE))),"Date outside expected range for this species",""),"")))</f>
        <v/>
      </c>
      <c r="M4962" s="127" t="str">
        <f>IF(LEN(E4962&amp;"")&gt;0,IF(ISERROR(VLOOKUP(R4962,SpeciesValidation!D:I,6,FALSE)),"",VLOOKUP(R4962,SpeciesValidation!D:I,6,FALSE)),"")</f>
        <v/>
      </c>
      <c r="Q4962" s="36" t="str">
        <f>IF(LEN(E4962&amp;"")&gt;0,IF(ISERROR(VLOOKUP(E4962,SpeciesValidation!B:G,2,FALSE)=TRUE),"",VLOOKUP(E4962,SpeciesValidation!B:G,2,FALSE)),"")</f>
        <v/>
      </c>
      <c r="R4962" s="36" t="str">
        <f>IF(LEN(E4962&amp;"")&gt;0,IF(ISERROR(VLOOKUP(E4962,SpeciesLookup!B:G,4,FALSE)=TRUE),"",VLOOKUP(E4962,SpeciesLookup!B:G,4,FALSE)),"")</f>
        <v/>
      </c>
    </row>
    <row r="4963" spans="1:18" ht="13.2" x14ac:dyDescent="0.25">
      <c r="A4963" s="72"/>
      <c r="D4963" s="11"/>
      <c r="G4963" s="128" t="str">
        <f>IF(LEN(E4963&amp;"")&gt;0,IF(ISERROR(VLOOKUP(E4963,SpeciesLookup!B:G,6,FALSE)=TRUE),"",VLOOKUP(E4963,SpeciesLookup!B:G,6,FALSE)),"")</f>
        <v/>
      </c>
      <c r="H4963" s="128" t="str">
        <f>IF(LEN(E4963&amp;"")&gt;0,IF(ISERROR(VLOOKUP(E4963,SpeciesLookup!B:G,5,FALSE)=TRUE),"",VLOOKUP(E4963,SpeciesLookup!B:G,5,FALSE)),"")</f>
        <v/>
      </c>
      <c r="I4963" s="11"/>
      <c r="J4963" s="73"/>
      <c r="K4963" s="11"/>
      <c r="L4963" s="127" t="str">
        <f>TRIM(IF(ISERROR(VLOOKUP(R4963,SpeciesValidation!D:T,IF(ISNA(VLOOKUP(J4963,Validation!B$2:C$15,2,FALSE)),FALSE,VLOOKUP(J4963,Validation!B$2:C$15,2,FALSE)))),IF(LEN(E4963&amp;"")&gt;0,"",""),VLOOKUP(R4963,SpeciesValidation!D:T,VLOOKUP(J4963,Validation!B$2:C$15,2,FALSE),FALSE)) &amp; " " &amp; IF(ISERROR(IF(LEFT(J4963,1)="A",IF(IF(VLOOKUP(R4963,SpeciesValidation!D:W,20,FALSE)=FALSE,OR(TEXT(A4963,"MMDD")&lt;VLOOKUP(R4963,SpeciesValidation!D:W,18,FALSE),TEXT(A4963,"MMDD")&gt;VLOOKUP(R4963,SpeciesValidation!D:W,19,FALSE)),IF(TEXT(A4963,"MMDD")&lt;"0701",TEXT(A4963,"MMDD")&gt;VLOOKUP(R4963,SpeciesValidation!D:W,18,FALSE),TEXT(A4963,"MMDD")&lt;VLOOKUP(R4963,SpeciesValidation!D:W,19,FALSE))),"Date outside expected range for this species",""),"")),"",IF(LEFT(J4963,1)="A",IF(IF(VLOOKUP(R4963,SpeciesValidation!D:W,20,FALSE)=FALSE,OR(TEXT(A4963,"MMDD")&lt;VLOOKUP(R4963,SpeciesValidation!D:W,18,FALSE),TEXT(A4963,"MMDD")&gt;VLOOKUP(R4963,SpeciesValidation!D:W,19,FALSE)),IF(TEXT(A4963,"MMDD")&lt;"0701",TEXT(A4963,"MMDD")&gt;VLOOKUP(R4963,SpeciesValidation!D:W,18,FALSE),TEXT(A4963,"MMDD")&lt;VLOOKUP(R4963,SpeciesValidation!D:W,19,FALSE))),"Date outside expected range for this species",""),"")))</f>
        <v/>
      </c>
      <c r="M4963" s="127" t="str">
        <f>IF(LEN(E4963&amp;"")&gt;0,IF(ISERROR(VLOOKUP(R4963,SpeciesValidation!D:I,6,FALSE)),"",VLOOKUP(R4963,SpeciesValidation!D:I,6,FALSE)),"")</f>
        <v/>
      </c>
      <c r="Q4963" s="36" t="str">
        <f>IF(LEN(E4963&amp;"")&gt;0,IF(ISERROR(VLOOKUP(E4963,SpeciesValidation!B:G,2,FALSE)=TRUE),"",VLOOKUP(E4963,SpeciesValidation!B:G,2,FALSE)),"")</f>
        <v/>
      </c>
      <c r="R4963" s="36" t="str">
        <f>IF(LEN(E4963&amp;"")&gt;0,IF(ISERROR(VLOOKUP(E4963,SpeciesLookup!B:G,4,FALSE)=TRUE),"",VLOOKUP(E4963,SpeciesLookup!B:G,4,FALSE)),"")</f>
        <v/>
      </c>
    </row>
    <row r="4964" spans="1:18" ht="13.2" x14ac:dyDescent="0.25">
      <c r="A4964" s="72"/>
      <c r="D4964" s="11"/>
      <c r="G4964" s="128" t="str">
        <f>IF(LEN(E4964&amp;"")&gt;0,IF(ISERROR(VLOOKUP(E4964,SpeciesLookup!B:G,6,FALSE)=TRUE),"",VLOOKUP(E4964,SpeciesLookup!B:G,6,FALSE)),"")</f>
        <v/>
      </c>
      <c r="H4964" s="128" t="str">
        <f>IF(LEN(E4964&amp;"")&gt;0,IF(ISERROR(VLOOKUP(E4964,SpeciesLookup!B:G,5,FALSE)=TRUE),"",VLOOKUP(E4964,SpeciesLookup!B:G,5,FALSE)),"")</f>
        <v/>
      </c>
      <c r="I4964" s="11"/>
      <c r="J4964" s="73"/>
      <c r="K4964" s="11"/>
      <c r="L4964" s="127" t="str">
        <f>TRIM(IF(ISERROR(VLOOKUP(R4964,SpeciesValidation!D:T,IF(ISNA(VLOOKUP(J4964,Validation!B$2:C$15,2,FALSE)),FALSE,VLOOKUP(J4964,Validation!B$2:C$15,2,FALSE)))),IF(LEN(E4964&amp;"")&gt;0,"",""),VLOOKUP(R4964,SpeciesValidation!D:T,VLOOKUP(J4964,Validation!B$2:C$15,2,FALSE),FALSE)) &amp; " " &amp; IF(ISERROR(IF(LEFT(J4964,1)="A",IF(IF(VLOOKUP(R4964,SpeciesValidation!D:W,20,FALSE)=FALSE,OR(TEXT(A4964,"MMDD")&lt;VLOOKUP(R4964,SpeciesValidation!D:W,18,FALSE),TEXT(A4964,"MMDD")&gt;VLOOKUP(R4964,SpeciesValidation!D:W,19,FALSE)),IF(TEXT(A4964,"MMDD")&lt;"0701",TEXT(A4964,"MMDD")&gt;VLOOKUP(R4964,SpeciesValidation!D:W,18,FALSE),TEXT(A4964,"MMDD")&lt;VLOOKUP(R4964,SpeciesValidation!D:W,19,FALSE))),"Date outside expected range for this species",""),"")),"",IF(LEFT(J4964,1)="A",IF(IF(VLOOKUP(R4964,SpeciesValidation!D:W,20,FALSE)=FALSE,OR(TEXT(A4964,"MMDD")&lt;VLOOKUP(R4964,SpeciesValidation!D:W,18,FALSE),TEXT(A4964,"MMDD")&gt;VLOOKUP(R4964,SpeciesValidation!D:W,19,FALSE)),IF(TEXT(A4964,"MMDD")&lt;"0701",TEXT(A4964,"MMDD")&gt;VLOOKUP(R4964,SpeciesValidation!D:W,18,FALSE),TEXT(A4964,"MMDD")&lt;VLOOKUP(R4964,SpeciesValidation!D:W,19,FALSE))),"Date outside expected range for this species",""),"")))</f>
        <v/>
      </c>
      <c r="M4964" s="127" t="str">
        <f>IF(LEN(E4964&amp;"")&gt;0,IF(ISERROR(VLOOKUP(R4964,SpeciesValidation!D:I,6,FALSE)),"",VLOOKUP(R4964,SpeciesValidation!D:I,6,FALSE)),"")</f>
        <v/>
      </c>
      <c r="Q4964" s="36" t="str">
        <f>IF(LEN(E4964&amp;"")&gt;0,IF(ISERROR(VLOOKUP(E4964,SpeciesValidation!B:G,2,FALSE)=TRUE),"",VLOOKUP(E4964,SpeciesValidation!B:G,2,FALSE)),"")</f>
        <v/>
      </c>
      <c r="R4964" s="36" t="str">
        <f>IF(LEN(E4964&amp;"")&gt;0,IF(ISERROR(VLOOKUP(E4964,SpeciesLookup!B:G,4,FALSE)=TRUE),"",VLOOKUP(E4964,SpeciesLookup!B:G,4,FALSE)),"")</f>
        <v/>
      </c>
    </row>
    <row r="4965" spans="1:18" ht="13.2" x14ac:dyDescent="0.25">
      <c r="A4965" s="72"/>
      <c r="D4965" s="11"/>
      <c r="G4965" s="128" t="str">
        <f>IF(LEN(E4965&amp;"")&gt;0,IF(ISERROR(VLOOKUP(E4965,SpeciesLookup!B:G,6,FALSE)=TRUE),"",VLOOKUP(E4965,SpeciesLookup!B:G,6,FALSE)),"")</f>
        <v/>
      </c>
      <c r="H4965" s="128" t="str">
        <f>IF(LEN(E4965&amp;"")&gt;0,IF(ISERROR(VLOOKUP(E4965,SpeciesLookup!B:G,5,FALSE)=TRUE),"",VLOOKUP(E4965,SpeciesLookup!B:G,5,FALSE)),"")</f>
        <v/>
      </c>
      <c r="I4965" s="11"/>
      <c r="J4965" s="73"/>
      <c r="K4965" s="11"/>
      <c r="L4965" s="127" t="str">
        <f>TRIM(IF(ISERROR(VLOOKUP(R4965,SpeciesValidation!D:T,IF(ISNA(VLOOKUP(J4965,Validation!B$2:C$15,2,FALSE)),FALSE,VLOOKUP(J4965,Validation!B$2:C$15,2,FALSE)))),IF(LEN(E4965&amp;"")&gt;0,"",""),VLOOKUP(R4965,SpeciesValidation!D:T,VLOOKUP(J4965,Validation!B$2:C$15,2,FALSE),FALSE)) &amp; " " &amp; IF(ISERROR(IF(LEFT(J4965,1)="A",IF(IF(VLOOKUP(R4965,SpeciesValidation!D:W,20,FALSE)=FALSE,OR(TEXT(A4965,"MMDD")&lt;VLOOKUP(R4965,SpeciesValidation!D:W,18,FALSE),TEXT(A4965,"MMDD")&gt;VLOOKUP(R4965,SpeciesValidation!D:W,19,FALSE)),IF(TEXT(A4965,"MMDD")&lt;"0701",TEXT(A4965,"MMDD")&gt;VLOOKUP(R4965,SpeciesValidation!D:W,18,FALSE),TEXT(A4965,"MMDD")&lt;VLOOKUP(R4965,SpeciesValidation!D:W,19,FALSE))),"Date outside expected range for this species",""),"")),"",IF(LEFT(J4965,1)="A",IF(IF(VLOOKUP(R4965,SpeciesValidation!D:W,20,FALSE)=FALSE,OR(TEXT(A4965,"MMDD")&lt;VLOOKUP(R4965,SpeciesValidation!D:W,18,FALSE),TEXT(A4965,"MMDD")&gt;VLOOKUP(R4965,SpeciesValidation!D:W,19,FALSE)),IF(TEXT(A4965,"MMDD")&lt;"0701",TEXT(A4965,"MMDD")&gt;VLOOKUP(R4965,SpeciesValidation!D:W,18,FALSE),TEXT(A4965,"MMDD")&lt;VLOOKUP(R4965,SpeciesValidation!D:W,19,FALSE))),"Date outside expected range for this species",""),"")))</f>
        <v/>
      </c>
      <c r="M4965" s="127" t="str">
        <f>IF(LEN(E4965&amp;"")&gt;0,IF(ISERROR(VLOOKUP(R4965,SpeciesValidation!D:I,6,FALSE)),"",VLOOKUP(R4965,SpeciesValidation!D:I,6,FALSE)),"")</f>
        <v/>
      </c>
      <c r="Q4965" s="36" t="str">
        <f>IF(LEN(E4965&amp;"")&gt;0,IF(ISERROR(VLOOKUP(E4965,SpeciesValidation!B:G,2,FALSE)=TRUE),"",VLOOKUP(E4965,SpeciesValidation!B:G,2,FALSE)),"")</f>
        <v/>
      </c>
      <c r="R4965" s="36" t="str">
        <f>IF(LEN(E4965&amp;"")&gt;0,IF(ISERROR(VLOOKUP(E4965,SpeciesLookup!B:G,4,FALSE)=TRUE),"",VLOOKUP(E4965,SpeciesLookup!B:G,4,FALSE)),"")</f>
        <v/>
      </c>
    </row>
    <row r="4966" spans="1:18" ht="13.2" x14ac:dyDescent="0.25">
      <c r="A4966" s="72"/>
      <c r="D4966" s="11"/>
      <c r="G4966" s="128" t="str">
        <f>IF(LEN(E4966&amp;"")&gt;0,IF(ISERROR(VLOOKUP(E4966,SpeciesLookup!B:G,6,FALSE)=TRUE),"",VLOOKUP(E4966,SpeciesLookup!B:G,6,FALSE)),"")</f>
        <v/>
      </c>
      <c r="H4966" s="128" t="str">
        <f>IF(LEN(E4966&amp;"")&gt;0,IF(ISERROR(VLOOKUP(E4966,SpeciesLookup!B:G,5,FALSE)=TRUE),"",VLOOKUP(E4966,SpeciesLookup!B:G,5,FALSE)),"")</f>
        <v/>
      </c>
      <c r="I4966" s="11"/>
      <c r="J4966" s="73"/>
      <c r="K4966" s="11"/>
      <c r="L4966" s="127" t="str">
        <f>TRIM(IF(ISERROR(VLOOKUP(R4966,SpeciesValidation!D:T,IF(ISNA(VLOOKUP(J4966,Validation!B$2:C$15,2,FALSE)),FALSE,VLOOKUP(J4966,Validation!B$2:C$15,2,FALSE)))),IF(LEN(E4966&amp;"")&gt;0,"",""),VLOOKUP(R4966,SpeciesValidation!D:T,VLOOKUP(J4966,Validation!B$2:C$15,2,FALSE),FALSE)) &amp; " " &amp; IF(ISERROR(IF(LEFT(J4966,1)="A",IF(IF(VLOOKUP(R4966,SpeciesValidation!D:W,20,FALSE)=FALSE,OR(TEXT(A4966,"MMDD")&lt;VLOOKUP(R4966,SpeciesValidation!D:W,18,FALSE),TEXT(A4966,"MMDD")&gt;VLOOKUP(R4966,SpeciesValidation!D:W,19,FALSE)),IF(TEXT(A4966,"MMDD")&lt;"0701",TEXT(A4966,"MMDD")&gt;VLOOKUP(R4966,SpeciesValidation!D:W,18,FALSE),TEXT(A4966,"MMDD")&lt;VLOOKUP(R4966,SpeciesValidation!D:W,19,FALSE))),"Date outside expected range for this species",""),"")),"",IF(LEFT(J4966,1)="A",IF(IF(VLOOKUP(R4966,SpeciesValidation!D:W,20,FALSE)=FALSE,OR(TEXT(A4966,"MMDD")&lt;VLOOKUP(R4966,SpeciesValidation!D:W,18,FALSE),TEXT(A4966,"MMDD")&gt;VLOOKUP(R4966,SpeciesValidation!D:W,19,FALSE)),IF(TEXT(A4966,"MMDD")&lt;"0701",TEXT(A4966,"MMDD")&gt;VLOOKUP(R4966,SpeciesValidation!D:W,18,FALSE),TEXT(A4966,"MMDD")&lt;VLOOKUP(R4966,SpeciesValidation!D:W,19,FALSE))),"Date outside expected range for this species",""),"")))</f>
        <v/>
      </c>
      <c r="M4966" s="127" t="str">
        <f>IF(LEN(E4966&amp;"")&gt;0,IF(ISERROR(VLOOKUP(R4966,SpeciesValidation!D:I,6,FALSE)),"",VLOOKUP(R4966,SpeciesValidation!D:I,6,FALSE)),"")</f>
        <v/>
      </c>
      <c r="Q4966" s="36" t="str">
        <f>IF(LEN(E4966&amp;"")&gt;0,IF(ISERROR(VLOOKUP(E4966,SpeciesValidation!B:G,2,FALSE)=TRUE),"",VLOOKUP(E4966,SpeciesValidation!B:G,2,FALSE)),"")</f>
        <v/>
      </c>
      <c r="R4966" s="36" t="str">
        <f>IF(LEN(E4966&amp;"")&gt;0,IF(ISERROR(VLOOKUP(E4966,SpeciesLookup!B:G,4,FALSE)=TRUE),"",VLOOKUP(E4966,SpeciesLookup!B:G,4,FALSE)),"")</f>
        <v/>
      </c>
    </row>
    <row r="4967" spans="1:18" ht="13.2" x14ac:dyDescent="0.25">
      <c r="A4967" s="72"/>
      <c r="D4967" s="11"/>
      <c r="G4967" s="128" t="str">
        <f>IF(LEN(E4967&amp;"")&gt;0,IF(ISERROR(VLOOKUP(E4967,SpeciesLookup!B:G,6,FALSE)=TRUE),"",VLOOKUP(E4967,SpeciesLookup!B:G,6,FALSE)),"")</f>
        <v/>
      </c>
      <c r="H4967" s="128" t="str">
        <f>IF(LEN(E4967&amp;"")&gt;0,IF(ISERROR(VLOOKUP(E4967,SpeciesLookup!B:G,5,FALSE)=TRUE),"",VLOOKUP(E4967,SpeciesLookup!B:G,5,FALSE)),"")</f>
        <v/>
      </c>
      <c r="I4967" s="11"/>
      <c r="J4967" s="73"/>
      <c r="K4967" s="11"/>
      <c r="L4967" s="127" t="str">
        <f>TRIM(IF(ISERROR(VLOOKUP(R4967,SpeciesValidation!D:T,IF(ISNA(VLOOKUP(J4967,Validation!B$2:C$15,2,FALSE)),FALSE,VLOOKUP(J4967,Validation!B$2:C$15,2,FALSE)))),IF(LEN(E4967&amp;"")&gt;0,"",""),VLOOKUP(R4967,SpeciesValidation!D:T,VLOOKUP(J4967,Validation!B$2:C$15,2,FALSE),FALSE)) &amp; " " &amp; IF(ISERROR(IF(LEFT(J4967,1)="A",IF(IF(VLOOKUP(R4967,SpeciesValidation!D:W,20,FALSE)=FALSE,OR(TEXT(A4967,"MMDD")&lt;VLOOKUP(R4967,SpeciesValidation!D:W,18,FALSE),TEXT(A4967,"MMDD")&gt;VLOOKUP(R4967,SpeciesValidation!D:W,19,FALSE)),IF(TEXT(A4967,"MMDD")&lt;"0701",TEXT(A4967,"MMDD")&gt;VLOOKUP(R4967,SpeciesValidation!D:W,18,FALSE),TEXT(A4967,"MMDD")&lt;VLOOKUP(R4967,SpeciesValidation!D:W,19,FALSE))),"Date outside expected range for this species",""),"")),"",IF(LEFT(J4967,1)="A",IF(IF(VLOOKUP(R4967,SpeciesValidation!D:W,20,FALSE)=FALSE,OR(TEXT(A4967,"MMDD")&lt;VLOOKUP(R4967,SpeciesValidation!D:W,18,FALSE),TEXT(A4967,"MMDD")&gt;VLOOKUP(R4967,SpeciesValidation!D:W,19,FALSE)),IF(TEXT(A4967,"MMDD")&lt;"0701",TEXT(A4967,"MMDD")&gt;VLOOKUP(R4967,SpeciesValidation!D:W,18,FALSE),TEXT(A4967,"MMDD")&lt;VLOOKUP(R4967,SpeciesValidation!D:W,19,FALSE))),"Date outside expected range for this species",""),"")))</f>
        <v/>
      </c>
      <c r="M4967" s="127" t="str">
        <f>IF(LEN(E4967&amp;"")&gt;0,IF(ISERROR(VLOOKUP(R4967,SpeciesValidation!D:I,6,FALSE)),"",VLOOKUP(R4967,SpeciesValidation!D:I,6,FALSE)),"")</f>
        <v/>
      </c>
      <c r="Q4967" s="36" t="str">
        <f>IF(LEN(E4967&amp;"")&gt;0,IF(ISERROR(VLOOKUP(E4967,SpeciesValidation!B:G,2,FALSE)=TRUE),"",VLOOKUP(E4967,SpeciesValidation!B:G,2,FALSE)),"")</f>
        <v/>
      </c>
      <c r="R4967" s="36" t="str">
        <f>IF(LEN(E4967&amp;"")&gt;0,IF(ISERROR(VLOOKUP(E4967,SpeciesLookup!B:G,4,FALSE)=TRUE),"",VLOOKUP(E4967,SpeciesLookup!B:G,4,FALSE)),"")</f>
        <v/>
      </c>
    </row>
    <row r="4968" spans="1:18" ht="13.2" x14ac:dyDescent="0.25">
      <c r="A4968" s="72"/>
      <c r="D4968" s="11"/>
      <c r="G4968" s="128" t="str">
        <f>IF(LEN(E4968&amp;"")&gt;0,IF(ISERROR(VLOOKUP(E4968,SpeciesLookup!B:G,6,FALSE)=TRUE),"",VLOOKUP(E4968,SpeciesLookup!B:G,6,FALSE)),"")</f>
        <v/>
      </c>
      <c r="H4968" s="128" t="str">
        <f>IF(LEN(E4968&amp;"")&gt;0,IF(ISERROR(VLOOKUP(E4968,SpeciesLookup!B:G,5,FALSE)=TRUE),"",VLOOKUP(E4968,SpeciesLookup!B:G,5,FALSE)),"")</f>
        <v/>
      </c>
      <c r="I4968" s="11"/>
      <c r="J4968" s="73"/>
      <c r="K4968" s="11"/>
      <c r="L4968" s="127" t="str">
        <f>TRIM(IF(ISERROR(VLOOKUP(R4968,SpeciesValidation!D:T,IF(ISNA(VLOOKUP(J4968,Validation!B$2:C$15,2,FALSE)),FALSE,VLOOKUP(J4968,Validation!B$2:C$15,2,FALSE)))),IF(LEN(E4968&amp;"")&gt;0,"",""),VLOOKUP(R4968,SpeciesValidation!D:T,VLOOKUP(J4968,Validation!B$2:C$15,2,FALSE),FALSE)) &amp; " " &amp; IF(ISERROR(IF(LEFT(J4968,1)="A",IF(IF(VLOOKUP(R4968,SpeciesValidation!D:W,20,FALSE)=FALSE,OR(TEXT(A4968,"MMDD")&lt;VLOOKUP(R4968,SpeciesValidation!D:W,18,FALSE),TEXT(A4968,"MMDD")&gt;VLOOKUP(R4968,SpeciesValidation!D:W,19,FALSE)),IF(TEXT(A4968,"MMDD")&lt;"0701",TEXT(A4968,"MMDD")&gt;VLOOKUP(R4968,SpeciesValidation!D:W,18,FALSE),TEXT(A4968,"MMDD")&lt;VLOOKUP(R4968,SpeciesValidation!D:W,19,FALSE))),"Date outside expected range for this species",""),"")),"",IF(LEFT(J4968,1)="A",IF(IF(VLOOKUP(R4968,SpeciesValidation!D:W,20,FALSE)=FALSE,OR(TEXT(A4968,"MMDD")&lt;VLOOKUP(R4968,SpeciesValidation!D:W,18,FALSE),TEXT(A4968,"MMDD")&gt;VLOOKUP(R4968,SpeciesValidation!D:W,19,FALSE)),IF(TEXT(A4968,"MMDD")&lt;"0701",TEXT(A4968,"MMDD")&gt;VLOOKUP(R4968,SpeciesValidation!D:W,18,FALSE),TEXT(A4968,"MMDD")&lt;VLOOKUP(R4968,SpeciesValidation!D:W,19,FALSE))),"Date outside expected range for this species",""),"")))</f>
        <v/>
      </c>
      <c r="M4968" s="127" t="str">
        <f>IF(LEN(E4968&amp;"")&gt;0,IF(ISERROR(VLOOKUP(R4968,SpeciesValidation!D:I,6,FALSE)),"",VLOOKUP(R4968,SpeciesValidation!D:I,6,FALSE)),"")</f>
        <v/>
      </c>
      <c r="Q4968" s="36" t="str">
        <f>IF(LEN(E4968&amp;"")&gt;0,IF(ISERROR(VLOOKUP(E4968,SpeciesValidation!B:G,2,FALSE)=TRUE),"",VLOOKUP(E4968,SpeciesValidation!B:G,2,FALSE)),"")</f>
        <v/>
      </c>
      <c r="R4968" s="36" t="str">
        <f>IF(LEN(E4968&amp;"")&gt;0,IF(ISERROR(VLOOKUP(E4968,SpeciesLookup!B:G,4,FALSE)=TRUE),"",VLOOKUP(E4968,SpeciesLookup!B:G,4,FALSE)),"")</f>
        <v/>
      </c>
    </row>
    <row r="4969" spans="1:18" ht="13.2" x14ac:dyDescent="0.25">
      <c r="A4969" s="72"/>
      <c r="D4969" s="11"/>
      <c r="G4969" s="128" t="str">
        <f>IF(LEN(E4969&amp;"")&gt;0,IF(ISERROR(VLOOKUP(E4969,SpeciesLookup!B:G,6,FALSE)=TRUE),"",VLOOKUP(E4969,SpeciesLookup!B:G,6,FALSE)),"")</f>
        <v/>
      </c>
      <c r="H4969" s="128" t="str">
        <f>IF(LEN(E4969&amp;"")&gt;0,IF(ISERROR(VLOOKUP(E4969,SpeciesLookup!B:G,5,FALSE)=TRUE),"",VLOOKUP(E4969,SpeciesLookup!B:G,5,FALSE)),"")</f>
        <v/>
      </c>
      <c r="I4969" s="11"/>
      <c r="J4969" s="73"/>
      <c r="K4969" s="11"/>
      <c r="L4969" s="127" t="str">
        <f>TRIM(IF(ISERROR(VLOOKUP(R4969,SpeciesValidation!D:T,IF(ISNA(VLOOKUP(J4969,Validation!B$2:C$15,2,FALSE)),FALSE,VLOOKUP(J4969,Validation!B$2:C$15,2,FALSE)))),IF(LEN(E4969&amp;"")&gt;0,"",""),VLOOKUP(R4969,SpeciesValidation!D:T,VLOOKUP(J4969,Validation!B$2:C$15,2,FALSE),FALSE)) &amp; " " &amp; IF(ISERROR(IF(LEFT(J4969,1)="A",IF(IF(VLOOKUP(R4969,SpeciesValidation!D:W,20,FALSE)=FALSE,OR(TEXT(A4969,"MMDD")&lt;VLOOKUP(R4969,SpeciesValidation!D:W,18,FALSE),TEXT(A4969,"MMDD")&gt;VLOOKUP(R4969,SpeciesValidation!D:W,19,FALSE)),IF(TEXT(A4969,"MMDD")&lt;"0701",TEXT(A4969,"MMDD")&gt;VLOOKUP(R4969,SpeciesValidation!D:W,18,FALSE),TEXT(A4969,"MMDD")&lt;VLOOKUP(R4969,SpeciesValidation!D:W,19,FALSE))),"Date outside expected range for this species",""),"")),"",IF(LEFT(J4969,1)="A",IF(IF(VLOOKUP(R4969,SpeciesValidation!D:W,20,FALSE)=FALSE,OR(TEXT(A4969,"MMDD")&lt;VLOOKUP(R4969,SpeciesValidation!D:W,18,FALSE),TEXT(A4969,"MMDD")&gt;VLOOKUP(R4969,SpeciesValidation!D:W,19,FALSE)),IF(TEXT(A4969,"MMDD")&lt;"0701",TEXT(A4969,"MMDD")&gt;VLOOKUP(R4969,SpeciesValidation!D:W,18,FALSE),TEXT(A4969,"MMDD")&lt;VLOOKUP(R4969,SpeciesValidation!D:W,19,FALSE))),"Date outside expected range for this species",""),"")))</f>
        <v/>
      </c>
      <c r="M4969" s="127" t="str">
        <f>IF(LEN(E4969&amp;"")&gt;0,IF(ISERROR(VLOOKUP(R4969,SpeciesValidation!D:I,6,FALSE)),"",VLOOKUP(R4969,SpeciesValidation!D:I,6,FALSE)),"")</f>
        <v/>
      </c>
      <c r="Q4969" s="36" t="str">
        <f>IF(LEN(E4969&amp;"")&gt;0,IF(ISERROR(VLOOKUP(E4969,SpeciesValidation!B:G,2,FALSE)=TRUE),"",VLOOKUP(E4969,SpeciesValidation!B:G,2,FALSE)),"")</f>
        <v/>
      </c>
      <c r="R4969" s="36" t="str">
        <f>IF(LEN(E4969&amp;"")&gt;0,IF(ISERROR(VLOOKUP(E4969,SpeciesLookup!B:G,4,FALSE)=TRUE),"",VLOOKUP(E4969,SpeciesLookup!B:G,4,FALSE)),"")</f>
        <v/>
      </c>
    </row>
    <row r="4970" spans="1:18" ht="13.2" x14ac:dyDescent="0.25">
      <c r="A4970" s="72"/>
      <c r="D4970" s="11"/>
      <c r="G4970" s="128" t="str">
        <f>IF(LEN(E4970&amp;"")&gt;0,IF(ISERROR(VLOOKUP(E4970,SpeciesLookup!B:G,6,FALSE)=TRUE),"",VLOOKUP(E4970,SpeciesLookup!B:G,6,FALSE)),"")</f>
        <v/>
      </c>
      <c r="H4970" s="128" t="str">
        <f>IF(LEN(E4970&amp;"")&gt;0,IF(ISERROR(VLOOKUP(E4970,SpeciesLookup!B:G,5,FALSE)=TRUE),"",VLOOKUP(E4970,SpeciesLookup!B:G,5,FALSE)),"")</f>
        <v/>
      </c>
      <c r="I4970" s="11"/>
      <c r="J4970" s="73"/>
      <c r="K4970" s="11"/>
      <c r="L4970" s="127" t="str">
        <f>TRIM(IF(ISERROR(VLOOKUP(R4970,SpeciesValidation!D:T,IF(ISNA(VLOOKUP(J4970,Validation!B$2:C$15,2,FALSE)),FALSE,VLOOKUP(J4970,Validation!B$2:C$15,2,FALSE)))),IF(LEN(E4970&amp;"")&gt;0,"",""),VLOOKUP(R4970,SpeciesValidation!D:T,VLOOKUP(J4970,Validation!B$2:C$15,2,FALSE),FALSE)) &amp; " " &amp; IF(ISERROR(IF(LEFT(J4970,1)="A",IF(IF(VLOOKUP(R4970,SpeciesValidation!D:W,20,FALSE)=FALSE,OR(TEXT(A4970,"MMDD")&lt;VLOOKUP(R4970,SpeciesValidation!D:W,18,FALSE),TEXT(A4970,"MMDD")&gt;VLOOKUP(R4970,SpeciesValidation!D:W,19,FALSE)),IF(TEXT(A4970,"MMDD")&lt;"0701",TEXT(A4970,"MMDD")&gt;VLOOKUP(R4970,SpeciesValidation!D:W,18,FALSE),TEXT(A4970,"MMDD")&lt;VLOOKUP(R4970,SpeciesValidation!D:W,19,FALSE))),"Date outside expected range for this species",""),"")),"",IF(LEFT(J4970,1)="A",IF(IF(VLOOKUP(R4970,SpeciesValidation!D:W,20,FALSE)=FALSE,OR(TEXT(A4970,"MMDD")&lt;VLOOKUP(R4970,SpeciesValidation!D:W,18,FALSE),TEXT(A4970,"MMDD")&gt;VLOOKUP(R4970,SpeciesValidation!D:W,19,FALSE)),IF(TEXT(A4970,"MMDD")&lt;"0701",TEXT(A4970,"MMDD")&gt;VLOOKUP(R4970,SpeciesValidation!D:W,18,FALSE),TEXT(A4970,"MMDD")&lt;VLOOKUP(R4970,SpeciesValidation!D:W,19,FALSE))),"Date outside expected range for this species",""),"")))</f>
        <v/>
      </c>
      <c r="M4970" s="127" t="str">
        <f>IF(LEN(E4970&amp;"")&gt;0,IF(ISERROR(VLOOKUP(R4970,SpeciesValidation!D:I,6,FALSE)),"",VLOOKUP(R4970,SpeciesValidation!D:I,6,FALSE)),"")</f>
        <v/>
      </c>
      <c r="Q4970" s="36" t="str">
        <f>IF(LEN(E4970&amp;"")&gt;0,IF(ISERROR(VLOOKUP(E4970,SpeciesValidation!B:G,2,FALSE)=TRUE),"",VLOOKUP(E4970,SpeciesValidation!B:G,2,FALSE)),"")</f>
        <v/>
      </c>
      <c r="R4970" s="36" t="str">
        <f>IF(LEN(E4970&amp;"")&gt;0,IF(ISERROR(VLOOKUP(E4970,SpeciesLookup!B:G,4,FALSE)=TRUE),"",VLOOKUP(E4970,SpeciesLookup!B:G,4,FALSE)),"")</f>
        <v/>
      </c>
    </row>
    <row r="4971" spans="1:18" ht="13.2" x14ac:dyDescent="0.25">
      <c r="A4971" s="72"/>
      <c r="D4971" s="11"/>
      <c r="G4971" s="128" t="str">
        <f>IF(LEN(E4971&amp;"")&gt;0,IF(ISERROR(VLOOKUP(E4971,SpeciesLookup!B:G,6,FALSE)=TRUE),"",VLOOKUP(E4971,SpeciesLookup!B:G,6,FALSE)),"")</f>
        <v/>
      </c>
      <c r="H4971" s="128" t="str">
        <f>IF(LEN(E4971&amp;"")&gt;0,IF(ISERROR(VLOOKUP(E4971,SpeciesLookup!B:G,5,FALSE)=TRUE),"",VLOOKUP(E4971,SpeciesLookup!B:G,5,FALSE)),"")</f>
        <v/>
      </c>
      <c r="I4971" s="11"/>
      <c r="J4971" s="73"/>
      <c r="K4971" s="11"/>
      <c r="L4971" s="127" t="str">
        <f>TRIM(IF(ISERROR(VLOOKUP(R4971,SpeciesValidation!D:T,IF(ISNA(VLOOKUP(J4971,Validation!B$2:C$15,2,FALSE)),FALSE,VLOOKUP(J4971,Validation!B$2:C$15,2,FALSE)))),IF(LEN(E4971&amp;"")&gt;0,"",""),VLOOKUP(R4971,SpeciesValidation!D:T,VLOOKUP(J4971,Validation!B$2:C$15,2,FALSE),FALSE)) &amp; " " &amp; IF(ISERROR(IF(LEFT(J4971,1)="A",IF(IF(VLOOKUP(R4971,SpeciesValidation!D:W,20,FALSE)=FALSE,OR(TEXT(A4971,"MMDD")&lt;VLOOKUP(R4971,SpeciesValidation!D:W,18,FALSE),TEXT(A4971,"MMDD")&gt;VLOOKUP(R4971,SpeciesValidation!D:W,19,FALSE)),IF(TEXT(A4971,"MMDD")&lt;"0701",TEXT(A4971,"MMDD")&gt;VLOOKUP(R4971,SpeciesValidation!D:W,18,FALSE),TEXT(A4971,"MMDD")&lt;VLOOKUP(R4971,SpeciesValidation!D:W,19,FALSE))),"Date outside expected range for this species",""),"")),"",IF(LEFT(J4971,1)="A",IF(IF(VLOOKUP(R4971,SpeciesValidation!D:W,20,FALSE)=FALSE,OR(TEXT(A4971,"MMDD")&lt;VLOOKUP(R4971,SpeciesValidation!D:W,18,FALSE),TEXT(A4971,"MMDD")&gt;VLOOKUP(R4971,SpeciesValidation!D:W,19,FALSE)),IF(TEXT(A4971,"MMDD")&lt;"0701",TEXT(A4971,"MMDD")&gt;VLOOKUP(R4971,SpeciesValidation!D:W,18,FALSE),TEXT(A4971,"MMDD")&lt;VLOOKUP(R4971,SpeciesValidation!D:W,19,FALSE))),"Date outside expected range for this species",""),"")))</f>
        <v/>
      </c>
      <c r="M4971" s="127" t="str">
        <f>IF(LEN(E4971&amp;"")&gt;0,IF(ISERROR(VLOOKUP(R4971,SpeciesValidation!D:I,6,FALSE)),"",VLOOKUP(R4971,SpeciesValidation!D:I,6,FALSE)),"")</f>
        <v/>
      </c>
      <c r="Q4971" s="36" t="str">
        <f>IF(LEN(E4971&amp;"")&gt;0,IF(ISERROR(VLOOKUP(E4971,SpeciesValidation!B:G,2,FALSE)=TRUE),"",VLOOKUP(E4971,SpeciesValidation!B:G,2,FALSE)),"")</f>
        <v/>
      </c>
      <c r="R4971" s="36" t="str">
        <f>IF(LEN(E4971&amp;"")&gt;0,IF(ISERROR(VLOOKUP(E4971,SpeciesLookup!B:G,4,FALSE)=TRUE),"",VLOOKUP(E4971,SpeciesLookup!B:G,4,FALSE)),"")</f>
        <v/>
      </c>
    </row>
    <row r="4972" spans="1:18" ht="13.2" x14ac:dyDescent="0.25">
      <c r="A4972" s="72"/>
      <c r="D4972" s="11"/>
      <c r="G4972" s="128" t="str">
        <f>IF(LEN(E4972&amp;"")&gt;0,IF(ISERROR(VLOOKUP(E4972,SpeciesLookup!B:G,6,FALSE)=TRUE),"",VLOOKUP(E4972,SpeciesLookup!B:G,6,FALSE)),"")</f>
        <v/>
      </c>
      <c r="H4972" s="128" t="str">
        <f>IF(LEN(E4972&amp;"")&gt;0,IF(ISERROR(VLOOKUP(E4972,SpeciesLookup!B:G,5,FALSE)=TRUE),"",VLOOKUP(E4972,SpeciesLookup!B:G,5,FALSE)),"")</f>
        <v/>
      </c>
      <c r="I4972" s="11"/>
      <c r="J4972" s="73"/>
      <c r="K4972" s="11"/>
      <c r="L4972" s="127" t="str">
        <f>TRIM(IF(ISERROR(VLOOKUP(R4972,SpeciesValidation!D:T,IF(ISNA(VLOOKUP(J4972,Validation!B$2:C$15,2,FALSE)),FALSE,VLOOKUP(J4972,Validation!B$2:C$15,2,FALSE)))),IF(LEN(E4972&amp;"")&gt;0,"",""),VLOOKUP(R4972,SpeciesValidation!D:T,VLOOKUP(J4972,Validation!B$2:C$15,2,FALSE),FALSE)) &amp; " " &amp; IF(ISERROR(IF(LEFT(J4972,1)="A",IF(IF(VLOOKUP(R4972,SpeciesValidation!D:W,20,FALSE)=FALSE,OR(TEXT(A4972,"MMDD")&lt;VLOOKUP(R4972,SpeciesValidation!D:W,18,FALSE),TEXT(A4972,"MMDD")&gt;VLOOKUP(R4972,SpeciesValidation!D:W,19,FALSE)),IF(TEXT(A4972,"MMDD")&lt;"0701",TEXT(A4972,"MMDD")&gt;VLOOKUP(R4972,SpeciesValidation!D:W,18,FALSE),TEXT(A4972,"MMDD")&lt;VLOOKUP(R4972,SpeciesValidation!D:W,19,FALSE))),"Date outside expected range for this species",""),"")),"",IF(LEFT(J4972,1)="A",IF(IF(VLOOKUP(R4972,SpeciesValidation!D:W,20,FALSE)=FALSE,OR(TEXT(A4972,"MMDD")&lt;VLOOKUP(R4972,SpeciesValidation!D:W,18,FALSE),TEXT(A4972,"MMDD")&gt;VLOOKUP(R4972,SpeciesValidation!D:W,19,FALSE)),IF(TEXT(A4972,"MMDD")&lt;"0701",TEXT(A4972,"MMDD")&gt;VLOOKUP(R4972,SpeciesValidation!D:W,18,FALSE),TEXT(A4972,"MMDD")&lt;VLOOKUP(R4972,SpeciesValidation!D:W,19,FALSE))),"Date outside expected range for this species",""),"")))</f>
        <v/>
      </c>
      <c r="M4972" s="127" t="str">
        <f>IF(LEN(E4972&amp;"")&gt;0,IF(ISERROR(VLOOKUP(R4972,SpeciesValidation!D:I,6,FALSE)),"",VLOOKUP(R4972,SpeciesValidation!D:I,6,FALSE)),"")</f>
        <v/>
      </c>
      <c r="Q4972" s="36" t="str">
        <f>IF(LEN(E4972&amp;"")&gt;0,IF(ISERROR(VLOOKUP(E4972,SpeciesValidation!B:G,2,FALSE)=TRUE),"",VLOOKUP(E4972,SpeciesValidation!B:G,2,FALSE)),"")</f>
        <v/>
      </c>
      <c r="R4972" s="36" t="str">
        <f>IF(LEN(E4972&amp;"")&gt;0,IF(ISERROR(VLOOKUP(E4972,SpeciesLookup!B:G,4,FALSE)=TRUE),"",VLOOKUP(E4972,SpeciesLookup!B:G,4,FALSE)),"")</f>
        <v/>
      </c>
    </row>
    <row r="4973" spans="1:18" ht="13.2" x14ac:dyDescent="0.25">
      <c r="A4973" s="72"/>
      <c r="D4973" s="11"/>
      <c r="G4973" s="128" t="str">
        <f>IF(LEN(E4973&amp;"")&gt;0,IF(ISERROR(VLOOKUP(E4973,SpeciesLookup!B:G,6,FALSE)=TRUE),"",VLOOKUP(E4973,SpeciesLookup!B:G,6,FALSE)),"")</f>
        <v/>
      </c>
      <c r="H4973" s="128" t="str">
        <f>IF(LEN(E4973&amp;"")&gt;0,IF(ISERROR(VLOOKUP(E4973,SpeciesLookup!B:G,5,FALSE)=TRUE),"",VLOOKUP(E4973,SpeciesLookup!B:G,5,FALSE)),"")</f>
        <v/>
      </c>
      <c r="I4973" s="11"/>
      <c r="J4973" s="73"/>
      <c r="K4973" s="11"/>
      <c r="L4973" s="127" t="str">
        <f>TRIM(IF(ISERROR(VLOOKUP(R4973,SpeciesValidation!D:T,IF(ISNA(VLOOKUP(J4973,Validation!B$2:C$15,2,FALSE)),FALSE,VLOOKUP(J4973,Validation!B$2:C$15,2,FALSE)))),IF(LEN(E4973&amp;"")&gt;0,"",""),VLOOKUP(R4973,SpeciesValidation!D:T,VLOOKUP(J4973,Validation!B$2:C$15,2,FALSE),FALSE)) &amp; " " &amp; IF(ISERROR(IF(LEFT(J4973,1)="A",IF(IF(VLOOKUP(R4973,SpeciesValidation!D:W,20,FALSE)=FALSE,OR(TEXT(A4973,"MMDD")&lt;VLOOKUP(R4973,SpeciesValidation!D:W,18,FALSE),TEXT(A4973,"MMDD")&gt;VLOOKUP(R4973,SpeciesValidation!D:W,19,FALSE)),IF(TEXT(A4973,"MMDD")&lt;"0701",TEXT(A4973,"MMDD")&gt;VLOOKUP(R4973,SpeciesValidation!D:W,18,FALSE),TEXT(A4973,"MMDD")&lt;VLOOKUP(R4973,SpeciesValidation!D:W,19,FALSE))),"Date outside expected range for this species",""),"")),"",IF(LEFT(J4973,1)="A",IF(IF(VLOOKUP(R4973,SpeciesValidation!D:W,20,FALSE)=FALSE,OR(TEXT(A4973,"MMDD")&lt;VLOOKUP(R4973,SpeciesValidation!D:W,18,FALSE),TEXT(A4973,"MMDD")&gt;VLOOKUP(R4973,SpeciesValidation!D:W,19,FALSE)),IF(TEXT(A4973,"MMDD")&lt;"0701",TEXT(A4973,"MMDD")&gt;VLOOKUP(R4973,SpeciesValidation!D:W,18,FALSE),TEXT(A4973,"MMDD")&lt;VLOOKUP(R4973,SpeciesValidation!D:W,19,FALSE))),"Date outside expected range for this species",""),"")))</f>
        <v/>
      </c>
      <c r="M4973" s="127" t="str">
        <f>IF(LEN(E4973&amp;"")&gt;0,IF(ISERROR(VLOOKUP(R4973,SpeciesValidation!D:I,6,FALSE)),"",VLOOKUP(R4973,SpeciesValidation!D:I,6,FALSE)),"")</f>
        <v/>
      </c>
      <c r="Q4973" s="36" t="str">
        <f>IF(LEN(E4973&amp;"")&gt;0,IF(ISERROR(VLOOKUP(E4973,SpeciesValidation!B:G,2,FALSE)=TRUE),"",VLOOKUP(E4973,SpeciesValidation!B:G,2,FALSE)),"")</f>
        <v/>
      </c>
      <c r="R4973" s="36" t="str">
        <f>IF(LEN(E4973&amp;"")&gt;0,IF(ISERROR(VLOOKUP(E4973,SpeciesLookup!B:G,4,FALSE)=TRUE),"",VLOOKUP(E4973,SpeciesLookup!B:G,4,FALSE)),"")</f>
        <v/>
      </c>
    </row>
    <row r="4974" spans="1:18" ht="13.2" x14ac:dyDescent="0.25">
      <c r="A4974" s="72"/>
      <c r="D4974" s="11"/>
      <c r="G4974" s="128" t="str">
        <f>IF(LEN(E4974&amp;"")&gt;0,IF(ISERROR(VLOOKUP(E4974,SpeciesLookup!B:G,6,FALSE)=TRUE),"",VLOOKUP(E4974,SpeciesLookup!B:G,6,FALSE)),"")</f>
        <v/>
      </c>
      <c r="H4974" s="128" t="str">
        <f>IF(LEN(E4974&amp;"")&gt;0,IF(ISERROR(VLOOKUP(E4974,SpeciesLookup!B:G,5,FALSE)=TRUE),"",VLOOKUP(E4974,SpeciesLookup!B:G,5,FALSE)),"")</f>
        <v/>
      </c>
      <c r="I4974" s="11"/>
      <c r="J4974" s="73"/>
      <c r="K4974" s="11"/>
      <c r="L4974" s="127" t="str">
        <f>TRIM(IF(ISERROR(VLOOKUP(R4974,SpeciesValidation!D:T,IF(ISNA(VLOOKUP(J4974,Validation!B$2:C$15,2,FALSE)),FALSE,VLOOKUP(J4974,Validation!B$2:C$15,2,FALSE)))),IF(LEN(E4974&amp;"")&gt;0,"",""),VLOOKUP(R4974,SpeciesValidation!D:T,VLOOKUP(J4974,Validation!B$2:C$15,2,FALSE),FALSE)) &amp; " " &amp; IF(ISERROR(IF(LEFT(J4974,1)="A",IF(IF(VLOOKUP(R4974,SpeciesValidation!D:W,20,FALSE)=FALSE,OR(TEXT(A4974,"MMDD")&lt;VLOOKUP(R4974,SpeciesValidation!D:W,18,FALSE),TEXT(A4974,"MMDD")&gt;VLOOKUP(R4974,SpeciesValidation!D:W,19,FALSE)),IF(TEXT(A4974,"MMDD")&lt;"0701",TEXT(A4974,"MMDD")&gt;VLOOKUP(R4974,SpeciesValidation!D:W,18,FALSE),TEXT(A4974,"MMDD")&lt;VLOOKUP(R4974,SpeciesValidation!D:W,19,FALSE))),"Date outside expected range for this species",""),"")),"",IF(LEFT(J4974,1)="A",IF(IF(VLOOKUP(R4974,SpeciesValidation!D:W,20,FALSE)=FALSE,OR(TEXT(A4974,"MMDD")&lt;VLOOKUP(R4974,SpeciesValidation!D:W,18,FALSE),TEXT(A4974,"MMDD")&gt;VLOOKUP(R4974,SpeciesValidation!D:W,19,FALSE)),IF(TEXT(A4974,"MMDD")&lt;"0701",TEXT(A4974,"MMDD")&gt;VLOOKUP(R4974,SpeciesValidation!D:W,18,FALSE),TEXT(A4974,"MMDD")&lt;VLOOKUP(R4974,SpeciesValidation!D:W,19,FALSE))),"Date outside expected range for this species",""),"")))</f>
        <v/>
      </c>
      <c r="M4974" s="127" t="str">
        <f>IF(LEN(E4974&amp;"")&gt;0,IF(ISERROR(VLOOKUP(R4974,SpeciesValidation!D:I,6,FALSE)),"",VLOOKUP(R4974,SpeciesValidation!D:I,6,FALSE)),"")</f>
        <v/>
      </c>
      <c r="Q4974" s="36" t="str">
        <f>IF(LEN(E4974&amp;"")&gt;0,IF(ISERROR(VLOOKUP(E4974,SpeciesValidation!B:G,2,FALSE)=TRUE),"",VLOOKUP(E4974,SpeciesValidation!B:G,2,FALSE)),"")</f>
        <v/>
      </c>
      <c r="R4974" s="36" t="str">
        <f>IF(LEN(E4974&amp;"")&gt;0,IF(ISERROR(VLOOKUP(E4974,SpeciesLookup!B:G,4,FALSE)=TRUE),"",VLOOKUP(E4974,SpeciesLookup!B:G,4,FALSE)),"")</f>
        <v/>
      </c>
    </row>
    <row r="4975" spans="1:18" ht="13.2" x14ac:dyDescent="0.25">
      <c r="A4975" s="72"/>
      <c r="D4975" s="11"/>
      <c r="G4975" s="128" t="str">
        <f>IF(LEN(E4975&amp;"")&gt;0,IF(ISERROR(VLOOKUP(E4975,SpeciesLookup!B:G,6,FALSE)=TRUE),"",VLOOKUP(E4975,SpeciesLookup!B:G,6,FALSE)),"")</f>
        <v/>
      </c>
      <c r="H4975" s="128" t="str">
        <f>IF(LEN(E4975&amp;"")&gt;0,IF(ISERROR(VLOOKUP(E4975,SpeciesLookup!B:G,5,FALSE)=TRUE),"",VLOOKUP(E4975,SpeciesLookup!B:G,5,FALSE)),"")</f>
        <v/>
      </c>
      <c r="I4975" s="11"/>
      <c r="J4975" s="73"/>
      <c r="K4975" s="11"/>
      <c r="L4975" s="127" t="str">
        <f>TRIM(IF(ISERROR(VLOOKUP(R4975,SpeciesValidation!D:T,IF(ISNA(VLOOKUP(J4975,Validation!B$2:C$15,2,FALSE)),FALSE,VLOOKUP(J4975,Validation!B$2:C$15,2,FALSE)))),IF(LEN(E4975&amp;"")&gt;0,"",""),VLOOKUP(R4975,SpeciesValidation!D:T,VLOOKUP(J4975,Validation!B$2:C$15,2,FALSE),FALSE)) &amp; " " &amp; IF(ISERROR(IF(LEFT(J4975,1)="A",IF(IF(VLOOKUP(R4975,SpeciesValidation!D:W,20,FALSE)=FALSE,OR(TEXT(A4975,"MMDD")&lt;VLOOKUP(R4975,SpeciesValidation!D:W,18,FALSE),TEXT(A4975,"MMDD")&gt;VLOOKUP(R4975,SpeciesValidation!D:W,19,FALSE)),IF(TEXT(A4975,"MMDD")&lt;"0701",TEXT(A4975,"MMDD")&gt;VLOOKUP(R4975,SpeciesValidation!D:W,18,FALSE),TEXT(A4975,"MMDD")&lt;VLOOKUP(R4975,SpeciesValidation!D:W,19,FALSE))),"Date outside expected range for this species",""),"")),"",IF(LEFT(J4975,1)="A",IF(IF(VLOOKUP(R4975,SpeciesValidation!D:W,20,FALSE)=FALSE,OR(TEXT(A4975,"MMDD")&lt;VLOOKUP(R4975,SpeciesValidation!D:W,18,FALSE),TEXT(A4975,"MMDD")&gt;VLOOKUP(R4975,SpeciesValidation!D:W,19,FALSE)),IF(TEXT(A4975,"MMDD")&lt;"0701",TEXT(A4975,"MMDD")&gt;VLOOKUP(R4975,SpeciesValidation!D:W,18,FALSE),TEXT(A4975,"MMDD")&lt;VLOOKUP(R4975,SpeciesValidation!D:W,19,FALSE))),"Date outside expected range for this species",""),"")))</f>
        <v/>
      </c>
      <c r="M4975" s="127" t="str">
        <f>IF(LEN(E4975&amp;"")&gt;0,IF(ISERROR(VLOOKUP(R4975,SpeciesValidation!D:I,6,FALSE)),"",VLOOKUP(R4975,SpeciesValidation!D:I,6,FALSE)),"")</f>
        <v/>
      </c>
      <c r="Q4975" s="36" t="str">
        <f>IF(LEN(E4975&amp;"")&gt;0,IF(ISERROR(VLOOKUP(E4975,SpeciesValidation!B:G,2,FALSE)=TRUE),"",VLOOKUP(E4975,SpeciesValidation!B:G,2,FALSE)),"")</f>
        <v/>
      </c>
      <c r="R4975" s="36" t="str">
        <f>IF(LEN(E4975&amp;"")&gt;0,IF(ISERROR(VLOOKUP(E4975,SpeciesLookup!B:G,4,FALSE)=TRUE),"",VLOOKUP(E4975,SpeciesLookup!B:G,4,FALSE)),"")</f>
        <v/>
      </c>
    </row>
    <row r="4976" spans="1:18" ht="13.2" x14ac:dyDescent="0.25">
      <c r="A4976" s="72"/>
      <c r="D4976" s="11"/>
      <c r="G4976" s="128" t="str">
        <f>IF(LEN(E4976&amp;"")&gt;0,IF(ISERROR(VLOOKUP(E4976,SpeciesLookup!B:G,6,FALSE)=TRUE),"",VLOOKUP(E4976,SpeciesLookup!B:G,6,FALSE)),"")</f>
        <v/>
      </c>
      <c r="H4976" s="128" t="str">
        <f>IF(LEN(E4976&amp;"")&gt;0,IF(ISERROR(VLOOKUP(E4976,SpeciesLookup!B:G,5,FALSE)=TRUE),"",VLOOKUP(E4976,SpeciesLookup!B:G,5,FALSE)),"")</f>
        <v/>
      </c>
      <c r="I4976" s="11"/>
      <c r="J4976" s="73"/>
      <c r="K4976" s="11"/>
      <c r="L4976" s="127" t="str">
        <f>TRIM(IF(ISERROR(VLOOKUP(R4976,SpeciesValidation!D:T,IF(ISNA(VLOOKUP(J4976,Validation!B$2:C$15,2,FALSE)),FALSE,VLOOKUP(J4976,Validation!B$2:C$15,2,FALSE)))),IF(LEN(E4976&amp;"")&gt;0,"",""),VLOOKUP(R4976,SpeciesValidation!D:T,VLOOKUP(J4976,Validation!B$2:C$15,2,FALSE),FALSE)) &amp; " " &amp; IF(ISERROR(IF(LEFT(J4976,1)="A",IF(IF(VLOOKUP(R4976,SpeciesValidation!D:W,20,FALSE)=FALSE,OR(TEXT(A4976,"MMDD")&lt;VLOOKUP(R4976,SpeciesValidation!D:W,18,FALSE),TEXT(A4976,"MMDD")&gt;VLOOKUP(R4976,SpeciesValidation!D:W,19,FALSE)),IF(TEXT(A4976,"MMDD")&lt;"0701",TEXT(A4976,"MMDD")&gt;VLOOKUP(R4976,SpeciesValidation!D:W,18,FALSE),TEXT(A4976,"MMDD")&lt;VLOOKUP(R4976,SpeciesValidation!D:W,19,FALSE))),"Date outside expected range for this species",""),"")),"",IF(LEFT(J4976,1)="A",IF(IF(VLOOKUP(R4976,SpeciesValidation!D:W,20,FALSE)=FALSE,OR(TEXT(A4976,"MMDD")&lt;VLOOKUP(R4976,SpeciesValidation!D:W,18,FALSE),TEXT(A4976,"MMDD")&gt;VLOOKUP(R4976,SpeciesValidation!D:W,19,FALSE)),IF(TEXT(A4976,"MMDD")&lt;"0701",TEXT(A4976,"MMDD")&gt;VLOOKUP(R4976,SpeciesValidation!D:W,18,FALSE),TEXT(A4976,"MMDD")&lt;VLOOKUP(R4976,SpeciesValidation!D:W,19,FALSE))),"Date outside expected range for this species",""),"")))</f>
        <v/>
      </c>
      <c r="M4976" s="127" t="str">
        <f>IF(LEN(E4976&amp;"")&gt;0,IF(ISERROR(VLOOKUP(R4976,SpeciesValidation!D:I,6,FALSE)),"",VLOOKUP(R4976,SpeciesValidation!D:I,6,FALSE)),"")</f>
        <v/>
      </c>
      <c r="Q4976" s="36" t="str">
        <f>IF(LEN(E4976&amp;"")&gt;0,IF(ISERROR(VLOOKUP(E4976,SpeciesValidation!B:G,2,FALSE)=TRUE),"",VLOOKUP(E4976,SpeciesValidation!B:G,2,FALSE)),"")</f>
        <v/>
      </c>
      <c r="R4976" s="36" t="str">
        <f>IF(LEN(E4976&amp;"")&gt;0,IF(ISERROR(VLOOKUP(E4976,SpeciesLookup!B:G,4,FALSE)=TRUE),"",VLOOKUP(E4976,SpeciesLookup!B:G,4,FALSE)),"")</f>
        <v/>
      </c>
    </row>
    <row r="4977" spans="1:18" ht="13.2" x14ac:dyDescent="0.25">
      <c r="A4977" s="72"/>
      <c r="D4977" s="11"/>
      <c r="G4977" s="128" t="str">
        <f>IF(LEN(E4977&amp;"")&gt;0,IF(ISERROR(VLOOKUP(E4977,SpeciesLookup!B:G,6,FALSE)=TRUE),"",VLOOKUP(E4977,SpeciesLookup!B:G,6,FALSE)),"")</f>
        <v/>
      </c>
      <c r="H4977" s="128" t="str">
        <f>IF(LEN(E4977&amp;"")&gt;0,IF(ISERROR(VLOOKUP(E4977,SpeciesLookup!B:G,5,FALSE)=TRUE),"",VLOOKUP(E4977,SpeciesLookup!B:G,5,FALSE)),"")</f>
        <v/>
      </c>
      <c r="I4977" s="11"/>
      <c r="J4977" s="73"/>
      <c r="K4977" s="11"/>
      <c r="L4977" s="127" t="str">
        <f>TRIM(IF(ISERROR(VLOOKUP(R4977,SpeciesValidation!D:T,IF(ISNA(VLOOKUP(J4977,Validation!B$2:C$15,2,FALSE)),FALSE,VLOOKUP(J4977,Validation!B$2:C$15,2,FALSE)))),IF(LEN(E4977&amp;"")&gt;0,"",""),VLOOKUP(R4977,SpeciesValidation!D:T,VLOOKUP(J4977,Validation!B$2:C$15,2,FALSE),FALSE)) &amp; " " &amp; IF(ISERROR(IF(LEFT(J4977,1)="A",IF(IF(VLOOKUP(R4977,SpeciesValidation!D:W,20,FALSE)=FALSE,OR(TEXT(A4977,"MMDD")&lt;VLOOKUP(R4977,SpeciesValidation!D:W,18,FALSE),TEXT(A4977,"MMDD")&gt;VLOOKUP(R4977,SpeciesValidation!D:W,19,FALSE)),IF(TEXT(A4977,"MMDD")&lt;"0701",TEXT(A4977,"MMDD")&gt;VLOOKUP(R4977,SpeciesValidation!D:W,18,FALSE),TEXT(A4977,"MMDD")&lt;VLOOKUP(R4977,SpeciesValidation!D:W,19,FALSE))),"Date outside expected range for this species",""),"")),"",IF(LEFT(J4977,1)="A",IF(IF(VLOOKUP(R4977,SpeciesValidation!D:W,20,FALSE)=FALSE,OR(TEXT(A4977,"MMDD")&lt;VLOOKUP(R4977,SpeciesValidation!D:W,18,FALSE),TEXT(A4977,"MMDD")&gt;VLOOKUP(R4977,SpeciesValidation!D:W,19,FALSE)),IF(TEXT(A4977,"MMDD")&lt;"0701",TEXT(A4977,"MMDD")&gt;VLOOKUP(R4977,SpeciesValidation!D:W,18,FALSE),TEXT(A4977,"MMDD")&lt;VLOOKUP(R4977,SpeciesValidation!D:W,19,FALSE))),"Date outside expected range for this species",""),"")))</f>
        <v/>
      </c>
      <c r="M4977" s="127" t="str">
        <f>IF(LEN(E4977&amp;"")&gt;0,IF(ISERROR(VLOOKUP(R4977,SpeciesValidation!D:I,6,FALSE)),"",VLOOKUP(R4977,SpeciesValidation!D:I,6,FALSE)),"")</f>
        <v/>
      </c>
      <c r="Q4977" s="36" t="str">
        <f>IF(LEN(E4977&amp;"")&gt;0,IF(ISERROR(VLOOKUP(E4977,SpeciesValidation!B:G,2,FALSE)=TRUE),"",VLOOKUP(E4977,SpeciesValidation!B:G,2,FALSE)),"")</f>
        <v/>
      </c>
      <c r="R4977" s="36" t="str">
        <f>IF(LEN(E4977&amp;"")&gt;0,IF(ISERROR(VLOOKUP(E4977,SpeciesLookup!B:G,4,FALSE)=TRUE),"",VLOOKUP(E4977,SpeciesLookup!B:G,4,FALSE)),"")</f>
        <v/>
      </c>
    </row>
    <row r="4978" spans="1:18" ht="13.2" x14ac:dyDescent="0.25">
      <c r="A4978" s="72"/>
      <c r="D4978" s="11"/>
      <c r="G4978" s="128" t="str">
        <f>IF(LEN(E4978&amp;"")&gt;0,IF(ISERROR(VLOOKUP(E4978,SpeciesLookup!B:G,6,FALSE)=TRUE),"",VLOOKUP(E4978,SpeciesLookup!B:G,6,FALSE)),"")</f>
        <v/>
      </c>
      <c r="H4978" s="128" t="str">
        <f>IF(LEN(E4978&amp;"")&gt;0,IF(ISERROR(VLOOKUP(E4978,SpeciesLookup!B:G,5,FALSE)=TRUE),"",VLOOKUP(E4978,SpeciesLookup!B:G,5,FALSE)),"")</f>
        <v/>
      </c>
      <c r="I4978" s="11"/>
      <c r="J4978" s="73"/>
      <c r="K4978" s="11"/>
      <c r="L4978" s="127" t="str">
        <f>TRIM(IF(ISERROR(VLOOKUP(R4978,SpeciesValidation!D:T,IF(ISNA(VLOOKUP(J4978,Validation!B$2:C$15,2,FALSE)),FALSE,VLOOKUP(J4978,Validation!B$2:C$15,2,FALSE)))),IF(LEN(E4978&amp;"")&gt;0,"",""),VLOOKUP(R4978,SpeciesValidation!D:T,VLOOKUP(J4978,Validation!B$2:C$15,2,FALSE),FALSE)) &amp; " " &amp; IF(ISERROR(IF(LEFT(J4978,1)="A",IF(IF(VLOOKUP(R4978,SpeciesValidation!D:W,20,FALSE)=FALSE,OR(TEXT(A4978,"MMDD")&lt;VLOOKUP(R4978,SpeciesValidation!D:W,18,FALSE),TEXT(A4978,"MMDD")&gt;VLOOKUP(R4978,SpeciesValidation!D:W,19,FALSE)),IF(TEXT(A4978,"MMDD")&lt;"0701",TEXT(A4978,"MMDD")&gt;VLOOKUP(R4978,SpeciesValidation!D:W,18,FALSE),TEXT(A4978,"MMDD")&lt;VLOOKUP(R4978,SpeciesValidation!D:W,19,FALSE))),"Date outside expected range for this species",""),"")),"",IF(LEFT(J4978,1)="A",IF(IF(VLOOKUP(R4978,SpeciesValidation!D:W,20,FALSE)=FALSE,OR(TEXT(A4978,"MMDD")&lt;VLOOKUP(R4978,SpeciesValidation!D:W,18,FALSE),TEXT(A4978,"MMDD")&gt;VLOOKUP(R4978,SpeciesValidation!D:W,19,FALSE)),IF(TEXT(A4978,"MMDD")&lt;"0701",TEXT(A4978,"MMDD")&gt;VLOOKUP(R4978,SpeciesValidation!D:W,18,FALSE),TEXT(A4978,"MMDD")&lt;VLOOKUP(R4978,SpeciesValidation!D:W,19,FALSE))),"Date outside expected range for this species",""),"")))</f>
        <v/>
      </c>
      <c r="M4978" s="127" t="str">
        <f>IF(LEN(E4978&amp;"")&gt;0,IF(ISERROR(VLOOKUP(R4978,SpeciesValidation!D:I,6,FALSE)),"",VLOOKUP(R4978,SpeciesValidation!D:I,6,FALSE)),"")</f>
        <v/>
      </c>
      <c r="Q4978" s="36" t="str">
        <f>IF(LEN(E4978&amp;"")&gt;0,IF(ISERROR(VLOOKUP(E4978,SpeciesValidation!B:G,2,FALSE)=TRUE),"",VLOOKUP(E4978,SpeciesValidation!B:G,2,FALSE)),"")</f>
        <v/>
      </c>
      <c r="R4978" s="36" t="str">
        <f>IF(LEN(E4978&amp;"")&gt;0,IF(ISERROR(VLOOKUP(E4978,SpeciesLookup!B:G,4,FALSE)=TRUE),"",VLOOKUP(E4978,SpeciesLookup!B:G,4,FALSE)),"")</f>
        <v/>
      </c>
    </row>
    <row r="4979" spans="1:18" ht="13.2" x14ac:dyDescent="0.25">
      <c r="A4979" s="72"/>
      <c r="D4979" s="11"/>
      <c r="G4979" s="128" t="str">
        <f>IF(LEN(E4979&amp;"")&gt;0,IF(ISERROR(VLOOKUP(E4979,SpeciesLookup!B:G,6,FALSE)=TRUE),"",VLOOKUP(E4979,SpeciesLookup!B:G,6,FALSE)),"")</f>
        <v/>
      </c>
      <c r="H4979" s="128" t="str">
        <f>IF(LEN(E4979&amp;"")&gt;0,IF(ISERROR(VLOOKUP(E4979,SpeciesLookup!B:G,5,FALSE)=TRUE),"",VLOOKUP(E4979,SpeciesLookup!B:G,5,FALSE)),"")</f>
        <v/>
      </c>
      <c r="I4979" s="11"/>
      <c r="J4979" s="73"/>
      <c r="K4979" s="11"/>
      <c r="L4979" s="127" t="str">
        <f>TRIM(IF(ISERROR(VLOOKUP(R4979,SpeciesValidation!D:T,IF(ISNA(VLOOKUP(J4979,Validation!B$2:C$15,2,FALSE)),FALSE,VLOOKUP(J4979,Validation!B$2:C$15,2,FALSE)))),IF(LEN(E4979&amp;"")&gt;0,"",""),VLOOKUP(R4979,SpeciesValidation!D:T,VLOOKUP(J4979,Validation!B$2:C$15,2,FALSE),FALSE)) &amp; " " &amp; IF(ISERROR(IF(LEFT(J4979,1)="A",IF(IF(VLOOKUP(R4979,SpeciesValidation!D:W,20,FALSE)=FALSE,OR(TEXT(A4979,"MMDD")&lt;VLOOKUP(R4979,SpeciesValidation!D:W,18,FALSE),TEXT(A4979,"MMDD")&gt;VLOOKUP(R4979,SpeciesValidation!D:W,19,FALSE)),IF(TEXT(A4979,"MMDD")&lt;"0701",TEXT(A4979,"MMDD")&gt;VLOOKUP(R4979,SpeciesValidation!D:W,18,FALSE),TEXT(A4979,"MMDD")&lt;VLOOKUP(R4979,SpeciesValidation!D:W,19,FALSE))),"Date outside expected range for this species",""),"")),"",IF(LEFT(J4979,1)="A",IF(IF(VLOOKUP(R4979,SpeciesValidation!D:W,20,FALSE)=FALSE,OR(TEXT(A4979,"MMDD")&lt;VLOOKUP(R4979,SpeciesValidation!D:W,18,FALSE),TEXT(A4979,"MMDD")&gt;VLOOKUP(R4979,SpeciesValidation!D:W,19,FALSE)),IF(TEXT(A4979,"MMDD")&lt;"0701",TEXT(A4979,"MMDD")&gt;VLOOKUP(R4979,SpeciesValidation!D:W,18,FALSE),TEXT(A4979,"MMDD")&lt;VLOOKUP(R4979,SpeciesValidation!D:W,19,FALSE))),"Date outside expected range for this species",""),"")))</f>
        <v/>
      </c>
      <c r="M4979" s="127" t="str">
        <f>IF(LEN(E4979&amp;"")&gt;0,IF(ISERROR(VLOOKUP(R4979,SpeciesValidation!D:I,6,FALSE)),"",VLOOKUP(R4979,SpeciesValidation!D:I,6,FALSE)),"")</f>
        <v/>
      </c>
      <c r="Q4979" s="36" t="str">
        <f>IF(LEN(E4979&amp;"")&gt;0,IF(ISERROR(VLOOKUP(E4979,SpeciesValidation!B:G,2,FALSE)=TRUE),"",VLOOKUP(E4979,SpeciesValidation!B:G,2,FALSE)),"")</f>
        <v/>
      </c>
      <c r="R4979" s="36" t="str">
        <f>IF(LEN(E4979&amp;"")&gt;0,IF(ISERROR(VLOOKUP(E4979,SpeciesLookup!B:G,4,FALSE)=TRUE),"",VLOOKUP(E4979,SpeciesLookup!B:G,4,FALSE)),"")</f>
        <v/>
      </c>
    </row>
    <row r="4980" spans="1:18" ht="13.2" x14ac:dyDescent="0.25">
      <c r="A4980" s="72"/>
      <c r="D4980" s="11"/>
      <c r="G4980" s="128" t="str">
        <f>IF(LEN(E4980&amp;"")&gt;0,IF(ISERROR(VLOOKUP(E4980,SpeciesLookup!B:G,6,FALSE)=TRUE),"",VLOOKUP(E4980,SpeciesLookup!B:G,6,FALSE)),"")</f>
        <v/>
      </c>
      <c r="H4980" s="128" t="str">
        <f>IF(LEN(E4980&amp;"")&gt;0,IF(ISERROR(VLOOKUP(E4980,SpeciesLookup!B:G,5,FALSE)=TRUE),"",VLOOKUP(E4980,SpeciesLookup!B:G,5,FALSE)),"")</f>
        <v/>
      </c>
      <c r="I4980" s="11"/>
      <c r="J4980" s="73"/>
      <c r="K4980" s="11"/>
      <c r="L4980" s="127" t="str">
        <f>TRIM(IF(ISERROR(VLOOKUP(R4980,SpeciesValidation!D:T,IF(ISNA(VLOOKUP(J4980,Validation!B$2:C$15,2,FALSE)),FALSE,VLOOKUP(J4980,Validation!B$2:C$15,2,FALSE)))),IF(LEN(E4980&amp;"")&gt;0,"",""),VLOOKUP(R4980,SpeciesValidation!D:T,VLOOKUP(J4980,Validation!B$2:C$15,2,FALSE),FALSE)) &amp; " " &amp; IF(ISERROR(IF(LEFT(J4980,1)="A",IF(IF(VLOOKUP(R4980,SpeciesValidation!D:W,20,FALSE)=FALSE,OR(TEXT(A4980,"MMDD")&lt;VLOOKUP(R4980,SpeciesValidation!D:W,18,FALSE),TEXT(A4980,"MMDD")&gt;VLOOKUP(R4980,SpeciesValidation!D:W,19,FALSE)),IF(TEXT(A4980,"MMDD")&lt;"0701",TEXT(A4980,"MMDD")&gt;VLOOKUP(R4980,SpeciesValidation!D:W,18,FALSE),TEXT(A4980,"MMDD")&lt;VLOOKUP(R4980,SpeciesValidation!D:W,19,FALSE))),"Date outside expected range for this species",""),"")),"",IF(LEFT(J4980,1)="A",IF(IF(VLOOKUP(R4980,SpeciesValidation!D:W,20,FALSE)=FALSE,OR(TEXT(A4980,"MMDD")&lt;VLOOKUP(R4980,SpeciesValidation!D:W,18,FALSE),TEXT(A4980,"MMDD")&gt;VLOOKUP(R4980,SpeciesValidation!D:W,19,FALSE)),IF(TEXT(A4980,"MMDD")&lt;"0701",TEXT(A4980,"MMDD")&gt;VLOOKUP(R4980,SpeciesValidation!D:W,18,FALSE),TEXT(A4980,"MMDD")&lt;VLOOKUP(R4980,SpeciesValidation!D:W,19,FALSE))),"Date outside expected range for this species",""),"")))</f>
        <v/>
      </c>
      <c r="M4980" s="127" t="str">
        <f>IF(LEN(E4980&amp;"")&gt;0,IF(ISERROR(VLOOKUP(R4980,SpeciesValidation!D:I,6,FALSE)),"",VLOOKUP(R4980,SpeciesValidation!D:I,6,FALSE)),"")</f>
        <v/>
      </c>
      <c r="Q4980" s="36" t="str">
        <f>IF(LEN(E4980&amp;"")&gt;0,IF(ISERROR(VLOOKUP(E4980,SpeciesValidation!B:G,2,FALSE)=TRUE),"",VLOOKUP(E4980,SpeciesValidation!B:G,2,FALSE)),"")</f>
        <v/>
      </c>
      <c r="R4980" s="36" t="str">
        <f>IF(LEN(E4980&amp;"")&gt;0,IF(ISERROR(VLOOKUP(E4980,SpeciesLookup!B:G,4,FALSE)=TRUE),"",VLOOKUP(E4980,SpeciesLookup!B:G,4,FALSE)),"")</f>
        <v/>
      </c>
    </row>
    <row r="4981" spans="1:18" ht="13.2" x14ac:dyDescent="0.25">
      <c r="A4981" s="72"/>
      <c r="D4981" s="11"/>
      <c r="G4981" s="128" t="str">
        <f>IF(LEN(E4981&amp;"")&gt;0,IF(ISERROR(VLOOKUP(E4981,SpeciesLookup!B:G,6,FALSE)=TRUE),"",VLOOKUP(E4981,SpeciesLookup!B:G,6,FALSE)),"")</f>
        <v/>
      </c>
      <c r="H4981" s="128" t="str">
        <f>IF(LEN(E4981&amp;"")&gt;0,IF(ISERROR(VLOOKUP(E4981,SpeciesLookup!B:G,5,FALSE)=TRUE),"",VLOOKUP(E4981,SpeciesLookup!B:G,5,FALSE)),"")</f>
        <v/>
      </c>
      <c r="I4981" s="11"/>
      <c r="J4981" s="73"/>
      <c r="K4981" s="11"/>
      <c r="L4981" s="127" t="str">
        <f>TRIM(IF(ISERROR(VLOOKUP(R4981,SpeciesValidation!D:T,IF(ISNA(VLOOKUP(J4981,Validation!B$2:C$15,2,FALSE)),FALSE,VLOOKUP(J4981,Validation!B$2:C$15,2,FALSE)))),IF(LEN(E4981&amp;"")&gt;0,"",""),VLOOKUP(R4981,SpeciesValidation!D:T,VLOOKUP(J4981,Validation!B$2:C$15,2,FALSE),FALSE)) &amp; " " &amp; IF(ISERROR(IF(LEFT(J4981,1)="A",IF(IF(VLOOKUP(R4981,SpeciesValidation!D:W,20,FALSE)=FALSE,OR(TEXT(A4981,"MMDD")&lt;VLOOKUP(R4981,SpeciesValidation!D:W,18,FALSE),TEXT(A4981,"MMDD")&gt;VLOOKUP(R4981,SpeciesValidation!D:W,19,FALSE)),IF(TEXT(A4981,"MMDD")&lt;"0701",TEXT(A4981,"MMDD")&gt;VLOOKUP(R4981,SpeciesValidation!D:W,18,FALSE),TEXT(A4981,"MMDD")&lt;VLOOKUP(R4981,SpeciesValidation!D:W,19,FALSE))),"Date outside expected range for this species",""),"")),"",IF(LEFT(J4981,1)="A",IF(IF(VLOOKUP(R4981,SpeciesValidation!D:W,20,FALSE)=FALSE,OR(TEXT(A4981,"MMDD")&lt;VLOOKUP(R4981,SpeciesValidation!D:W,18,FALSE),TEXT(A4981,"MMDD")&gt;VLOOKUP(R4981,SpeciesValidation!D:W,19,FALSE)),IF(TEXT(A4981,"MMDD")&lt;"0701",TEXT(A4981,"MMDD")&gt;VLOOKUP(R4981,SpeciesValidation!D:W,18,FALSE),TEXT(A4981,"MMDD")&lt;VLOOKUP(R4981,SpeciesValidation!D:W,19,FALSE))),"Date outside expected range for this species",""),"")))</f>
        <v/>
      </c>
      <c r="M4981" s="127" t="str">
        <f>IF(LEN(E4981&amp;"")&gt;0,IF(ISERROR(VLOOKUP(R4981,SpeciesValidation!D:I,6,FALSE)),"",VLOOKUP(R4981,SpeciesValidation!D:I,6,FALSE)),"")</f>
        <v/>
      </c>
      <c r="Q4981" s="36" t="str">
        <f>IF(LEN(E4981&amp;"")&gt;0,IF(ISERROR(VLOOKUP(E4981,SpeciesValidation!B:G,2,FALSE)=TRUE),"",VLOOKUP(E4981,SpeciesValidation!B:G,2,FALSE)),"")</f>
        <v/>
      </c>
      <c r="R4981" s="36" t="str">
        <f>IF(LEN(E4981&amp;"")&gt;0,IF(ISERROR(VLOOKUP(E4981,SpeciesLookup!B:G,4,FALSE)=TRUE),"",VLOOKUP(E4981,SpeciesLookup!B:G,4,FALSE)),"")</f>
        <v/>
      </c>
    </row>
    <row r="4982" spans="1:18" ht="13.2" x14ac:dyDescent="0.25">
      <c r="A4982" s="72"/>
      <c r="D4982" s="11"/>
      <c r="G4982" s="128" t="str">
        <f>IF(LEN(E4982&amp;"")&gt;0,IF(ISERROR(VLOOKUP(E4982,SpeciesLookup!B:G,6,FALSE)=TRUE),"",VLOOKUP(E4982,SpeciesLookup!B:G,6,FALSE)),"")</f>
        <v/>
      </c>
      <c r="H4982" s="128" t="str">
        <f>IF(LEN(E4982&amp;"")&gt;0,IF(ISERROR(VLOOKUP(E4982,SpeciesLookup!B:G,5,FALSE)=TRUE),"",VLOOKUP(E4982,SpeciesLookup!B:G,5,FALSE)),"")</f>
        <v/>
      </c>
      <c r="I4982" s="11"/>
      <c r="J4982" s="73"/>
      <c r="K4982" s="11"/>
      <c r="L4982" s="127" t="str">
        <f>TRIM(IF(ISERROR(VLOOKUP(R4982,SpeciesValidation!D:T,IF(ISNA(VLOOKUP(J4982,Validation!B$2:C$15,2,FALSE)),FALSE,VLOOKUP(J4982,Validation!B$2:C$15,2,FALSE)))),IF(LEN(E4982&amp;"")&gt;0,"",""),VLOOKUP(R4982,SpeciesValidation!D:T,VLOOKUP(J4982,Validation!B$2:C$15,2,FALSE),FALSE)) &amp; " " &amp; IF(ISERROR(IF(LEFT(J4982,1)="A",IF(IF(VLOOKUP(R4982,SpeciesValidation!D:W,20,FALSE)=FALSE,OR(TEXT(A4982,"MMDD")&lt;VLOOKUP(R4982,SpeciesValidation!D:W,18,FALSE),TEXT(A4982,"MMDD")&gt;VLOOKUP(R4982,SpeciesValidation!D:W,19,FALSE)),IF(TEXT(A4982,"MMDD")&lt;"0701",TEXT(A4982,"MMDD")&gt;VLOOKUP(R4982,SpeciesValidation!D:W,18,FALSE),TEXT(A4982,"MMDD")&lt;VLOOKUP(R4982,SpeciesValidation!D:W,19,FALSE))),"Date outside expected range for this species",""),"")),"",IF(LEFT(J4982,1)="A",IF(IF(VLOOKUP(R4982,SpeciesValidation!D:W,20,FALSE)=FALSE,OR(TEXT(A4982,"MMDD")&lt;VLOOKUP(R4982,SpeciesValidation!D:W,18,FALSE),TEXT(A4982,"MMDD")&gt;VLOOKUP(R4982,SpeciesValidation!D:W,19,FALSE)),IF(TEXT(A4982,"MMDD")&lt;"0701",TEXT(A4982,"MMDD")&gt;VLOOKUP(R4982,SpeciesValidation!D:W,18,FALSE),TEXT(A4982,"MMDD")&lt;VLOOKUP(R4982,SpeciesValidation!D:W,19,FALSE))),"Date outside expected range for this species",""),"")))</f>
        <v/>
      </c>
      <c r="M4982" s="127" t="str">
        <f>IF(LEN(E4982&amp;"")&gt;0,IF(ISERROR(VLOOKUP(R4982,SpeciesValidation!D:I,6,FALSE)),"",VLOOKUP(R4982,SpeciesValidation!D:I,6,FALSE)),"")</f>
        <v/>
      </c>
      <c r="Q4982" s="36" t="str">
        <f>IF(LEN(E4982&amp;"")&gt;0,IF(ISERROR(VLOOKUP(E4982,SpeciesValidation!B:G,2,FALSE)=TRUE),"",VLOOKUP(E4982,SpeciesValidation!B:G,2,FALSE)),"")</f>
        <v/>
      </c>
      <c r="R4982" s="36" t="str">
        <f>IF(LEN(E4982&amp;"")&gt;0,IF(ISERROR(VLOOKUP(E4982,SpeciesLookup!B:G,4,FALSE)=TRUE),"",VLOOKUP(E4982,SpeciesLookup!B:G,4,FALSE)),"")</f>
        <v/>
      </c>
    </row>
    <row r="4983" spans="1:18" ht="13.2" x14ac:dyDescent="0.25">
      <c r="A4983" s="72"/>
      <c r="D4983" s="11"/>
      <c r="G4983" s="128" t="str">
        <f>IF(LEN(E4983&amp;"")&gt;0,IF(ISERROR(VLOOKUP(E4983,SpeciesLookup!B:G,6,FALSE)=TRUE),"",VLOOKUP(E4983,SpeciesLookup!B:G,6,FALSE)),"")</f>
        <v/>
      </c>
      <c r="H4983" s="128" t="str">
        <f>IF(LEN(E4983&amp;"")&gt;0,IF(ISERROR(VLOOKUP(E4983,SpeciesLookup!B:G,5,FALSE)=TRUE),"",VLOOKUP(E4983,SpeciesLookup!B:G,5,FALSE)),"")</f>
        <v/>
      </c>
      <c r="I4983" s="11"/>
      <c r="J4983" s="73"/>
      <c r="K4983" s="11"/>
      <c r="L4983" s="127" t="str">
        <f>TRIM(IF(ISERROR(VLOOKUP(R4983,SpeciesValidation!D:T,IF(ISNA(VLOOKUP(J4983,Validation!B$2:C$15,2,FALSE)),FALSE,VLOOKUP(J4983,Validation!B$2:C$15,2,FALSE)))),IF(LEN(E4983&amp;"")&gt;0,"",""),VLOOKUP(R4983,SpeciesValidation!D:T,VLOOKUP(J4983,Validation!B$2:C$15,2,FALSE),FALSE)) &amp; " " &amp; IF(ISERROR(IF(LEFT(J4983,1)="A",IF(IF(VLOOKUP(R4983,SpeciesValidation!D:W,20,FALSE)=FALSE,OR(TEXT(A4983,"MMDD")&lt;VLOOKUP(R4983,SpeciesValidation!D:W,18,FALSE),TEXT(A4983,"MMDD")&gt;VLOOKUP(R4983,SpeciesValidation!D:W,19,FALSE)),IF(TEXT(A4983,"MMDD")&lt;"0701",TEXT(A4983,"MMDD")&gt;VLOOKUP(R4983,SpeciesValidation!D:W,18,FALSE),TEXT(A4983,"MMDD")&lt;VLOOKUP(R4983,SpeciesValidation!D:W,19,FALSE))),"Date outside expected range for this species",""),"")),"",IF(LEFT(J4983,1)="A",IF(IF(VLOOKUP(R4983,SpeciesValidation!D:W,20,FALSE)=FALSE,OR(TEXT(A4983,"MMDD")&lt;VLOOKUP(R4983,SpeciesValidation!D:W,18,FALSE),TEXT(A4983,"MMDD")&gt;VLOOKUP(R4983,SpeciesValidation!D:W,19,FALSE)),IF(TEXT(A4983,"MMDD")&lt;"0701",TEXT(A4983,"MMDD")&gt;VLOOKUP(R4983,SpeciesValidation!D:W,18,FALSE),TEXT(A4983,"MMDD")&lt;VLOOKUP(R4983,SpeciesValidation!D:W,19,FALSE))),"Date outside expected range for this species",""),"")))</f>
        <v/>
      </c>
      <c r="M4983" s="127" t="str">
        <f>IF(LEN(E4983&amp;"")&gt;0,IF(ISERROR(VLOOKUP(R4983,SpeciesValidation!D:I,6,FALSE)),"",VLOOKUP(R4983,SpeciesValidation!D:I,6,FALSE)),"")</f>
        <v/>
      </c>
      <c r="Q4983" s="36" t="str">
        <f>IF(LEN(E4983&amp;"")&gt;0,IF(ISERROR(VLOOKUP(E4983,SpeciesValidation!B:G,2,FALSE)=TRUE),"",VLOOKUP(E4983,SpeciesValidation!B:G,2,FALSE)),"")</f>
        <v/>
      </c>
      <c r="R4983" s="36" t="str">
        <f>IF(LEN(E4983&amp;"")&gt;0,IF(ISERROR(VLOOKUP(E4983,SpeciesLookup!B:G,4,FALSE)=TRUE),"",VLOOKUP(E4983,SpeciesLookup!B:G,4,FALSE)),"")</f>
        <v/>
      </c>
    </row>
    <row r="4984" spans="1:18" ht="13.2" x14ac:dyDescent="0.25">
      <c r="A4984" s="72"/>
      <c r="D4984" s="11"/>
      <c r="G4984" s="128" t="str">
        <f>IF(LEN(E4984&amp;"")&gt;0,IF(ISERROR(VLOOKUP(E4984,SpeciesLookup!B:G,6,FALSE)=TRUE),"",VLOOKUP(E4984,SpeciesLookup!B:G,6,FALSE)),"")</f>
        <v/>
      </c>
      <c r="H4984" s="128" t="str">
        <f>IF(LEN(E4984&amp;"")&gt;0,IF(ISERROR(VLOOKUP(E4984,SpeciesLookup!B:G,5,FALSE)=TRUE),"",VLOOKUP(E4984,SpeciesLookup!B:G,5,FALSE)),"")</f>
        <v/>
      </c>
      <c r="I4984" s="11"/>
      <c r="J4984" s="73"/>
      <c r="K4984" s="11"/>
      <c r="L4984" s="127" t="str">
        <f>TRIM(IF(ISERROR(VLOOKUP(R4984,SpeciesValidation!D:T,IF(ISNA(VLOOKUP(J4984,Validation!B$2:C$15,2,FALSE)),FALSE,VLOOKUP(J4984,Validation!B$2:C$15,2,FALSE)))),IF(LEN(E4984&amp;"")&gt;0,"",""),VLOOKUP(R4984,SpeciesValidation!D:T,VLOOKUP(J4984,Validation!B$2:C$15,2,FALSE),FALSE)) &amp; " " &amp; IF(ISERROR(IF(LEFT(J4984,1)="A",IF(IF(VLOOKUP(R4984,SpeciesValidation!D:W,20,FALSE)=FALSE,OR(TEXT(A4984,"MMDD")&lt;VLOOKUP(R4984,SpeciesValidation!D:W,18,FALSE),TEXT(A4984,"MMDD")&gt;VLOOKUP(R4984,SpeciesValidation!D:W,19,FALSE)),IF(TEXT(A4984,"MMDD")&lt;"0701",TEXT(A4984,"MMDD")&gt;VLOOKUP(R4984,SpeciesValidation!D:W,18,FALSE),TEXT(A4984,"MMDD")&lt;VLOOKUP(R4984,SpeciesValidation!D:W,19,FALSE))),"Date outside expected range for this species",""),"")),"",IF(LEFT(J4984,1)="A",IF(IF(VLOOKUP(R4984,SpeciesValidation!D:W,20,FALSE)=FALSE,OR(TEXT(A4984,"MMDD")&lt;VLOOKUP(R4984,SpeciesValidation!D:W,18,FALSE),TEXT(A4984,"MMDD")&gt;VLOOKUP(R4984,SpeciesValidation!D:W,19,FALSE)),IF(TEXT(A4984,"MMDD")&lt;"0701",TEXT(A4984,"MMDD")&gt;VLOOKUP(R4984,SpeciesValidation!D:W,18,FALSE),TEXT(A4984,"MMDD")&lt;VLOOKUP(R4984,SpeciesValidation!D:W,19,FALSE))),"Date outside expected range for this species",""),"")))</f>
        <v/>
      </c>
      <c r="M4984" s="127" t="str">
        <f>IF(LEN(E4984&amp;"")&gt;0,IF(ISERROR(VLOOKUP(R4984,SpeciesValidation!D:I,6,FALSE)),"",VLOOKUP(R4984,SpeciesValidation!D:I,6,FALSE)),"")</f>
        <v/>
      </c>
      <c r="Q4984" s="36" t="str">
        <f>IF(LEN(E4984&amp;"")&gt;0,IF(ISERROR(VLOOKUP(E4984,SpeciesValidation!B:G,2,FALSE)=TRUE),"",VLOOKUP(E4984,SpeciesValidation!B:G,2,FALSE)),"")</f>
        <v/>
      </c>
      <c r="R4984" s="36" t="str">
        <f>IF(LEN(E4984&amp;"")&gt;0,IF(ISERROR(VLOOKUP(E4984,SpeciesLookup!B:G,4,FALSE)=TRUE),"",VLOOKUP(E4984,SpeciesLookup!B:G,4,FALSE)),"")</f>
        <v/>
      </c>
    </row>
    <row r="4985" spans="1:18" ht="13.2" x14ac:dyDescent="0.25">
      <c r="A4985" s="72"/>
      <c r="D4985" s="11"/>
      <c r="G4985" s="128" t="str">
        <f>IF(LEN(E4985&amp;"")&gt;0,IF(ISERROR(VLOOKUP(E4985,SpeciesLookup!B:G,6,FALSE)=TRUE),"",VLOOKUP(E4985,SpeciesLookup!B:G,6,FALSE)),"")</f>
        <v/>
      </c>
      <c r="H4985" s="128" t="str">
        <f>IF(LEN(E4985&amp;"")&gt;0,IF(ISERROR(VLOOKUP(E4985,SpeciesLookup!B:G,5,FALSE)=TRUE),"",VLOOKUP(E4985,SpeciesLookup!B:G,5,FALSE)),"")</f>
        <v/>
      </c>
      <c r="I4985" s="11"/>
      <c r="J4985" s="73"/>
      <c r="K4985" s="11"/>
      <c r="L4985" s="127" t="str">
        <f>TRIM(IF(ISERROR(VLOOKUP(R4985,SpeciesValidation!D:T,IF(ISNA(VLOOKUP(J4985,Validation!B$2:C$15,2,FALSE)),FALSE,VLOOKUP(J4985,Validation!B$2:C$15,2,FALSE)))),IF(LEN(E4985&amp;"")&gt;0,"",""),VLOOKUP(R4985,SpeciesValidation!D:T,VLOOKUP(J4985,Validation!B$2:C$15,2,FALSE),FALSE)) &amp; " " &amp; IF(ISERROR(IF(LEFT(J4985,1)="A",IF(IF(VLOOKUP(R4985,SpeciesValidation!D:W,20,FALSE)=FALSE,OR(TEXT(A4985,"MMDD")&lt;VLOOKUP(R4985,SpeciesValidation!D:W,18,FALSE),TEXT(A4985,"MMDD")&gt;VLOOKUP(R4985,SpeciesValidation!D:W,19,FALSE)),IF(TEXT(A4985,"MMDD")&lt;"0701",TEXT(A4985,"MMDD")&gt;VLOOKUP(R4985,SpeciesValidation!D:W,18,FALSE),TEXT(A4985,"MMDD")&lt;VLOOKUP(R4985,SpeciesValidation!D:W,19,FALSE))),"Date outside expected range for this species",""),"")),"",IF(LEFT(J4985,1)="A",IF(IF(VLOOKUP(R4985,SpeciesValidation!D:W,20,FALSE)=FALSE,OR(TEXT(A4985,"MMDD")&lt;VLOOKUP(R4985,SpeciesValidation!D:W,18,FALSE),TEXT(A4985,"MMDD")&gt;VLOOKUP(R4985,SpeciesValidation!D:W,19,FALSE)),IF(TEXT(A4985,"MMDD")&lt;"0701",TEXT(A4985,"MMDD")&gt;VLOOKUP(R4985,SpeciesValidation!D:W,18,FALSE),TEXT(A4985,"MMDD")&lt;VLOOKUP(R4985,SpeciesValidation!D:W,19,FALSE))),"Date outside expected range for this species",""),"")))</f>
        <v/>
      </c>
      <c r="M4985" s="127" t="str">
        <f>IF(LEN(E4985&amp;"")&gt;0,IF(ISERROR(VLOOKUP(R4985,SpeciesValidation!D:I,6,FALSE)),"",VLOOKUP(R4985,SpeciesValidation!D:I,6,FALSE)),"")</f>
        <v/>
      </c>
      <c r="Q4985" s="36" t="str">
        <f>IF(LEN(E4985&amp;"")&gt;0,IF(ISERROR(VLOOKUP(E4985,SpeciesValidation!B:G,2,FALSE)=TRUE),"",VLOOKUP(E4985,SpeciesValidation!B:G,2,FALSE)),"")</f>
        <v/>
      </c>
      <c r="R4985" s="36" t="str">
        <f>IF(LEN(E4985&amp;"")&gt;0,IF(ISERROR(VLOOKUP(E4985,SpeciesLookup!B:G,4,FALSE)=TRUE),"",VLOOKUP(E4985,SpeciesLookup!B:G,4,FALSE)),"")</f>
        <v/>
      </c>
    </row>
    <row r="4986" spans="1:18" ht="13.2" x14ac:dyDescent="0.25">
      <c r="A4986" s="72"/>
      <c r="D4986" s="11"/>
      <c r="G4986" s="128" t="str">
        <f>IF(LEN(E4986&amp;"")&gt;0,IF(ISERROR(VLOOKUP(E4986,SpeciesLookup!B:G,6,FALSE)=TRUE),"",VLOOKUP(E4986,SpeciesLookup!B:G,6,FALSE)),"")</f>
        <v/>
      </c>
      <c r="H4986" s="128" t="str">
        <f>IF(LEN(E4986&amp;"")&gt;0,IF(ISERROR(VLOOKUP(E4986,SpeciesLookup!B:G,5,FALSE)=TRUE),"",VLOOKUP(E4986,SpeciesLookup!B:G,5,FALSE)),"")</f>
        <v/>
      </c>
      <c r="I4986" s="11"/>
      <c r="J4986" s="73"/>
      <c r="K4986" s="11"/>
      <c r="L4986" s="127" t="str">
        <f>TRIM(IF(ISERROR(VLOOKUP(R4986,SpeciesValidation!D:T,IF(ISNA(VLOOKUP(J4986,Validation!B$2:C$15,2,FALSE)),FALSE,VLOOKUP(J4986,Validation!B$2:C$15,2,FALSE)))),IF(LEN(E4986&amp;"")&gt;0,"",""),VLOOKUP(R4986,SpeciesValidation!D:T,VLOOKUP(J4986,Validation!B$2:C$15,2,FALSE),FALSE)) &amp; " " &amp; IF(ISERROR(IF(LEFT(J4986,1)="A",IF(IF(VLOOKUP(R4986,SpeciesValidation!D:W,20,FALSE)=FALSE,OR(TEXT(A4986,"MMDD")&lt;VLOOKUP(R4986,SpeciesValidation!D:W,18,FALSE),TEXT(A4986,"MMDD")&gt;VLOOKUP(R4986,SpeciesValidation!D:W,19,FALSE)),IF(TEXT(A4986,"MMDD")&lt;"0701",TEXT(A4986,"MMDD")&gt;VLOOKUP(R4986,SpeciesValidation!D:W,18,FALSE),TEXT(A4986,"MMDD")&lt;VLOOKUP(R4986,SpeciesValidation!D:W,19,FALSE))),"Date outside expected range for this species",""),"")),"",IF(LEFT(J4986,1)="A",IF(IF(VLOOKUP(R4986,SpeciesValidation!D:W,20,FALSE)=FALSE,OR(TEXT(A4986,"MMDD")&lt;VLOOKUP(R4986,SpeciesValidation!D:W,18,FALSE),TEXT(A4986,"MMDD")&gt;VLOOKUP(R4986,SpeciesValidation!D:W,19,FALSE)),IF(TEXT(A4986,"MMDD")&lt;"0701",TEXT(A4986,"MMDD")&gt;VLOOKUP(R4986,SpeciesValidation!D:W,18,FALSE),TEXT(A4986,"MMDD")&lt;VLOOKUP(R4986,SpeciesValidation!D:W,19,FALSE))),"Date outside expected range for this species",""),"")))</f>
        <v/>
      </c>
      <c r="M4986" s="127" t="str">
        <f>IF(LEN(E4986&amp;"")&gt;0,IF(ISERROR(VLOOKUP(R4986,SpeciesValidation!D:I,6,FALSE)),"",VLOOKUP(R4986,SpeciesValidation!D:I,6,FALSE)),"")</f>
        <v/>
      </c>
      <c r="Q4986" s="36" t="str">
        <f>IF(LEN(E4986&amp;"")&gt;0,IF(ISERROR(VLOOKUP(E4986,SpeciesValidation!B:G,2,FALSE)=TRUE),"",VLOOKUP(E4986,SpeciesValidation!B:G,2,FALSE)),"")</f>
        <v/>
      </c>
      <c r="R4986" s="36" t="str">
        <f>IF(LEN(E4986&amp;"")&gt;0,IF(ISERROR(VLOOKUP(E4986,SpeciesLookup!B:G,4,FALSE)=TRUE),"",VLOOKUP(E4986,SpeciesLookup!B:G,4,FALSE)),"")</f>
        <v/>
      </c>
    </row>
    <row r="4987" spans="1:18" ht="13.2" x14ac:dyDescent="0.25">
      <c r="A4987" s="72"/>
      <c r="D4987" s="11"/>
      <c r="G4987" s="128" t="str">
        <f>IF(LEN(E4987&amp;"")&gt;0,IF(ISERROR(VLOOKUP(E4987,SpeciesLookup!B:G,6,FALSE)=TRUE),"",VLOOKUP(E4987,SpeciesLookup!B:G,6,FALSE)),"")</f>
        <v/>
      </c>
      <c r="H4987" s="128" t="str">
        <f>IF(LEN(E4987&amp;"")&gt;0,IF(ISERROR(VLOOKUP(E4987,SpeciesLookup!B:G,5,FALSE)=TRUE),"",VLOOKUP(E4987,SpeciesLookup!B:G,5,FALSE)),"")</f>
        <v/>
      </c>
      <c r="I4987" s="11"/>
      <c r="J4987" s="73"/>
      <c r="K4987" s="11"/>
      <c r="L4987" s="127" t="str">
        <f>TRIM(IF(ISERROR(VLOOKUP(R4987,SpeciesValidation!D:T,IF(ISNA(VLOOKUP(J4987,Validation!B$2:C$15,2,FALSE)),FALSE,VLOOKUP(J4987,Validation!B$2:C$15,2,FALSE)))),IF(LEN(E4987&amp;"")&gt;0,"",""),VLOOKUP(R4987,SpeciesValidation!D:T,VLOOKUP(J4987,Validation!B$2:C$15,2,FALSE),FALSE)) &amp; " " &amp; IF(ISERROR(IF(LEFT(J4987,1)="A",IF(IF(VLOOKUP(R4987,SpeciesValidation!D:W,20,FALSE)=FALSE,OR(TEXT(A4987,"MMDD")&lt;VLOOKUP(R4987,SpeciesValidation!D:W,18,FALSE),TEXT(A4987,"MMDD")&gt;VLOOKUP(R4987,SpeciesValidation!D:W,19,FALSE)),IF(TEXT(A4987,"MMDD")&lt;"0701",TEXT(A4987,"MMDD")&gt;VLOOKUP(R4987,SpeciesValidation!D:W,18,FALSE),TEXT(A4987,"MMDD")&lt;VLOOKUP(R4987,SpeciesValidation!D:W,19,FALSE))),"Date outside expected range for this species",""),"")),"",IF(LEFT(J4987,1)="A",IF(IF(VLOOKUP(R4987,SpeciesValidation!D:W,20,FALSE)=FALSE,OR(TEXT(A4987,"MMDD")&lt;VLOOKUP(R4987,SpeciesValidation!D:W,18,FALSE),TEXT(A4987,"MMDD")&gt;VLOOKUP(R4987,SpeciesValidation!D:W,19,FALSE)),IF(TEXT(A4987,"MMDD")&lt;"0701",TEXT(A4987,"MMDD")&gt;VLOOKUP(R4987,SpeciesValidation!D:W,18,FALSE),TEXT(A4987,"MMDD")&lt;VLOOKUP(R4987,SpeciesValidation!D:W,19,FALSE))),"Date outside expected range for this species",""),"")))</f>
        <v/>
      </c>
      <c r="M4987" s="127" t="str">
        <f>IF(LEN(E4987&amp;"")&gt;0,IF(ISERROR(VLOOKUP(R4987,SpeciesValidation!D:I,6,FALSE)),"",VLOOKUP(R4987,SpeciesValidation!D:I,6,FALSE)),"")</f>
        <v/>
      </c>
      <c r="Q4987" s="36" t="str">
        <f>IF(LEN(E4987&amp;"")&gt;0,IF(ISERROR(VLOOKUP(E4987,SpeciesValidation!B:G,2,FALSE)=TRUE),"",VLOOKUP(E4987,SpeciesValidation!B:G,2,FALSE)),"")</f>
        <v/>
      </c>
      <c r="R4987" s="36" t="str">
        <f>IF(LEN(E4987&amp;"")&gt;0,IF(ISERROR(VLOOKUP(E4987,SpeciesLookup!B:G,4,FALSE)=TRUE),"",VLOOKUP(E4987,SpeciesLookup!B:G,4,FALSE)),"")</f>
        <v/>
      </c>
    </row>
    <row r="4988" spans="1:18" ht="13.2" x14ac:dyDescent="0.25">
      <c r="A4988" s="72"/>
      <c r="D4988" s="11"/>
      <c r="G4988" s="128" t="str">
        <f>IF(LEN(E4988&amp;"")&gt;0,IF(ISERROR(VLOOKUP(E4988,SpeciesLookup!B:G,6,FALSE)=TRUE),"",VLOOKUP(E4988,SpeciesLookup!B:G,6,FALSE)),"")</f>
        <v/>
      </c>
      <c r="H4988" s="128" t="str">
        <f>IF(LEN(E4988&amp;"")&gt;0,IF(ISERROR(VLOOKUP(E4988,SpeciesLookup!B:G,5,FALSE)=TRUE),"",VLOOKUP(E4988,SpeciesLookup!B:G,5,FALSE)),"")</f>
        <v/>
      </c>
      <c r="I4988" s="11"/>
      <c r="J4988" s="73"/>
      <c r="K4988" s="11"/>
      <c r="L4988" s="127" t="str">
        <f>TRIM(IF(ISERROR(VLOOKUP(R4988,SpeciesValidation!D:T,IF(ISNA(VLOOKUP(J4988,Validation!B$2:C$15,2,FALSE)),FALSE,VLOOKUP(J4988,Validation!B$2:C$15,2,FALSE)))),IF(LEN(E4988&amp;"")&gt;0,"",""),VLOOKUP(R4988,SpeciesValidation!D:T,VLOOKUP(J4988,Validation!B$2:C$15,2,FALSE),FALSE)) &amp; " " &amp; IF(ISERROR(IF(LEFT(J4988,1)="A",IF(IF(VLOOKUP(R4988,SpeciesValidation!D:W,20,FALSE)=FALSE,OR(TEXT(A4988,"MMDD")&lt;VLOOKUP(R4988,SpeciesValidation!D:W,18,FALSE),TEXT(A4988,"MMDD")&gt;VLOOKUP(R4988,SpeciesValidation!D:W,19,FALSE)),IF(TEXT(A4988,"MMDD")&lt;"0701",TEXT(A4988,"MMDD")&gt;VLOOKUP(R4988,SpeciesValidation!D:W,18,FALSE),TEXT(A4988,"MMDD")&lt;VLOOKUP(R4988,SpeciesValidation!D:W,19,FALSE))),"Date outside expected range for this species",""),"")),"",IF(LEFT(J4988,1)="A",IF(IF(VLOOKUP(R4988,SpeciesValidation!D:W,20,FALSE)=FALSE,OR(TEXT(A4988,"MMDD")&lt;VLOOKUP(R4988,SpeciesValidation!D:W,18,FALSE),TEXT(A4988,"MMDD")&gt;VLOOKUP(R4988,SpeciesValidation!D:W,19,FALSE)),IF(TEXT(A4988,"MMDD")&lt;"0701",TEXT(A4988,"MMDD")&gt;VLOOKUP(R4988,SpeciesValidation!D:W,18,FALSE),TEXT(A4988,"MMDD")&lt;VLOOKUP(R4988,SpeciesValidation!D:W,19,FALSE))),"Date outside expected range for this species",""),"")))</f>
        <v/>
      </c>
      <c r="M4988" s="127" t="str">
        <f>IF(LEN(E4988&amp;"")&gt;0,IF(ISERROR(VLOOKUP(R4988,SpeciesValidation!D:I,6,FALSE)),"",VLOOKUP(R4988,SpeciesValidation!D:I,6,FALSE)),"")</f>
        <v/>
      </c>
      <c r="Q4988" s="36" t="str">
        <f>IF(LEN(E4988&amp;"")&gt;0,IF(ISERROR(VLOOKUP(E4988,SpeciesValidation!B:G,2,FALSE)=TRUE),"",VLOOKUP(E4988,SpeciesValidation!B:G,2,FALSE)),"")</f>
        <v/>
      </c>
      <c r="R4988" s="36" t="str">
        <f>IF(LEN(E4988&amp;"")&gt;0,IF(ISERROR(VLOOKUP(E4988,SpeciesLookup!B:G,4,FALSE)=TRUE),"",VLOOKUP(E4988,SpeciesLookup!B:G,4,FALSE)),"")</f>
        <v/>
      </c>
    </row>
    <row r="4989" spans="1:18" ht="13.2" x14ac:dyDescent="0.25">
      <c r="A4989" s="72"/>
      <c r="D4989" s="11"/>
      <c r="G4989" s="128" t="str">
        <f>IF(LEN(E4989&amp;"")&gt;0,IF(ISERROR(VLOOKUP(E4989,SpeciesLookup!B:G,6,FALSE)=TRUE),"",VLOOKUP(E4989,SpeciesLookup!B:G,6,FALSE)),"")</f>
        <v/>
      </c>
      <c r="H4989" s="128" t="str">
        <f>IF(LEN(E4989&amp;"")&gt;0,IF(ISERROR(VLOOKUP(E4989,SpeciesLookup!B:G,5,FALSE)=TRUE),"",VLOOKUP(E4989,SpeciesLookup!B:G,5,FALSE)),"")</f>
        <v/>
      </c>
      <c r="I4989" s="11"/>
      <c r="J4989" s="73"/>
      <c r="K4989" s="11"/>
      <c r="L4989" s="127" t="str">
        <f>TRIM(IF(ISERROR(VLOOKUP(R4989,SpeciesValidation!D:T,IF(ISNA(VLOOKUP(J4989,Validation!B$2:C$15,2,FALSE)),FALSE,VLOOKUP(J4989,Validation!B$2:C$15,2,FALSE)))),IF(LEN(E4989&amp;"")&gt;0,"",""),VLOOKUP(R4989,SpeciesValidation!D:T,VLOOKUP(J4989,Validation!B$2:C$15,2,FALSE),FALSE)) &amp; " " &amp; IF(ISERROR(IF(LEFT(J4989,1)="A",IF(IF(VLOOKUP(R4989,SpeciesValidation!D:W,20,FALSE)=FALSE,OR(TEXT(A4989,"MMDD")&lt;VLOOKUP(R4989,SpeciesValidation!D:W,18,FALSE),TEXT(A4989,"MMDD")&gt;VLOOKUP(R4989,SpeciesValidation!D:W,19,FALSE)),IF(TEXT(A4989,"MMDD")&lt;"0701",TEXT(A4989,"MMDD")&gt;VLOOKUP(R4989,SpeciesValidation!D:W,18,FALSE),TEXT(A4989,"MMDD")&lt;VLOOKUP(R4989,SpeciesValidation!D:W,19,FALSE))),"Date outside expected range for this species",""),"")),"",IF(LEFT(J4989,1)="A",IF(IF(VLOOKUP(R4989,SpeciesValidation!D:W,20,FALSE)=FALSE,OR(TEXT(A4989,"MMDD")&lt;VLOOKUP(R4989,SpeciesValidation!D:W,18,FALSE),TEXT(A4989,"MMDD")&gt;VLOOKUP(R4989,SpeciesValidation!D:W,19,FALSE)),IF(TEXT(A4989,"MMDD")&lt;"0701",TEXT(A4989,"MMDD")&gt;VLOOKUP(R4989,SpeciesValidation!D:W,18,FALSE),TEXT(A4989,"MMDD")&lt;VLOOKUP(R4989,SpeciesValidation!D:W,19,FALSE))),"Date outside expected range for this species",""),"")))</f>
        <v/>
      </c>
      <c r="M4989" s="127" t="str">
        <f>IF(LEN(E4989&amp;"")&gt;0,IF(ISERROR(VLOOKUP(R4989,SpeciesValidation!D:I,6,FALSE)),"",VLOOKUP(R4989,SpeciesValidation!D:I,6,FALSE)),"")</f>
        <v/>
      </c>
      <c r="Q4989" s="36" t="str">
        <f>IF(LEN(E4989&amp;"")&gt;0,IF(ISERROR(VLOOKUP(E4989,SpeciesValidation!B:G,2,FALSE)=TRUE),"",VLOOKUP(E4989,SpeciesValidation!B:G,2,FALSE)),"")</f>
        <v/>
      </c>
      <c r="R4989" s="36" t="str">
        <f>IF(LEN(E4989&amp;"")&gt;0,IF(ISERROR(VLOOKUP(E4989,SpeciesLookup!B:G,4,FALSE)=TRUE),"",VLOOKUP(E4989,SpeciesLookup!B:G,4,FALSE)),"")</f>
        <v/>
      </c>
    </row>
    <row r="4990" spans="1:18" ht="13.2" x14ac:dyDescent="0.25">
      <c r="A4990" s="72"/>
      <c r="D4990" s="11"/>
      <c r="G4990" s="128" t="str">
        <f>IF(LEN(E4990&amp;"")&gt;0,IF(ISERROR(VLOOKUP(E4990,SpeciesLookup!B:G,6,FALSE)=TRUE),"",VLOOKUP(E4990,SpeciesLookup!B:G,6,FALSE)),"")</f>
        <v/>
      </c>
      <c r="H4990" s="128" t="str">
        <f>IF(LEN(E4990&amp;"")&gt;0,IF(ISERROR(VLOOKUP(E4990,SpeciesLookup!B:G,5,FALSE)=TRUE),"",VLOOKUP(E4990,SpeciesLookup!B:G,5,FALSE)),"")</f>
        <v/>
      </c>
      <c r="I4990" s="11"/>
      <c r="J4990" s="73"/>
      <c r="K4990" s="11"/>
      <c r="L4990" s="127" t="str">
        <f>TRIM(IF(ISERROR(VLOOKUP(R4990,SpeciesValidation!D:T,IF(ISNA(VLOOKUP(J4990,Validation!B$2:C$15,2,FALSE)),FALSE,VLOOKUP(J4990,Validation!B$2:C$15,2,FALSE)))),IF(LEN(E4990&amp;"")&gt;0,"",""),VLOOKUP(R4990,SpeciesValidation!D:T,VLOOKUP(J4990,Validation!B$2:C$15,2,FALSE),FALSE)) &amp; " " &amp; IF(ISERROR(IF(LEFT(J4990,1)="A",IF(IF(VLOOKUP(R4990,SpeciesValidation!D:W,20,FALSE)=FALSE,OR(TEXT(A4990,"MMDD")&lt;VLOOKUP(R4990,SpeciesValidation!D:W,18,FALSE),TEXT(A4990,"MMDD")&gt;VLOOKUP(R4990,SpeciesValidation!D:W,19,FALSE)),IF(TEXT(A4990,"MMDD")&lt;"0701",TEXT(A4990,"MMDD")&gt;VLOOKUP(R4990,SpeciesValidation!D:W,18,FALSE),TEXT(A4990,"MMDD")&lt;VLOOKUP(R4990,SpeciesValidation!D:W,19,FALSE))),"Date outside expected range for this species",""),"")),"",IF(LEFT(J4990,1)="A",IF(IF(VLOOKUP(R4990,SpeciesValidation!D:W,20,FALSE)=FALSE,OR(TEXT(A4990,"MMDD")&lt;VLOOKUP(R4990,SpeciesValidation!D:W,18,FALSE),TEXT(A4990,"MMDD")&gt;VLOOKUP(R4990,SpeciesValidation!D:W,19,FALSE)),IF(TEXT(A4990,"MMDD")&lt;"0701",TEXT(A4990,"MMDD")&gt;VLOOKUP(R4990,SpeciesValidation!D:W,18,FALSE),TEXT(A4990,"MMDD")&lt;VLOOKUP(R4990,SpeciesValidation!D:W,19,FALSE))),"Date outside expected range for this species",""),"")))</f>
        <v/>
      </c>
      <c r="M4990" s="127" t="str">
        <f>IF(LEN(E4990&amp;"")&gt;0,IF(ISERROR(VLOOKUP(R4990,SpeciesValidation!D:I,6,FALSE)),"",VLOOKUP(R4990,SpeciesValidation!D:I,6,FALSE)),"")</f>
        <v/>
      </c>
      <c r="Q4990" s="36" t="str">
        <f>IF(LEN(E4990&amp;"")&gt;0,IF(ISERROR(VLOOKUP(E4990,SpeciesValidation!B:G,2,FALSE)=TRUE),"",VLOOKUP(E4990,SpeciesValidation!B:G,2,FALSE)),"")</f>
        <v/>
      </c>
      <c r="R4990" s="36" t="str">
        <f>IF(LEN(E4990&amp;"")&gt;0,IF(ISERROR(VLOOKUP(E4990,SpeciesLookup!B:G,4,FALSE)=TRUE),"",VLOOKUP(E4990,SpeciesLookup!B:G,4,FALSE)),"")</f>
        <v/>
      </c>
    </row>
    <row r="4991" spans="1:18" ht="13.2" x14ac:dyDescent="0.25">
      <c r="A4991" s="72"/>
      <c r="D4991" s="11"/>
      <c r="G4991" s="128" t="str">
        <f>IF(LEN(E4991&amp;"")&gt;0,IF(ISERROR(VLOOKUP(E4991,SpeciesLookup!B:G,6,FALSE)=TRUE),"",VLOOKUP(E4991,SpeciesLookup!B:G,6,FALSE)),"")</f>
        <v/>
      </c>
      <c r="H4991" s="128" t="str">
        <f>IF(LEN(E4991&amp;"")&gt;0,IF(ISERROR(VLOOKUP(E4991,SpeciesLookup!B:G,5,FALSE)=TRUE),"",VLOOKUP(E4991,SpeciesLookup!B:G,5,FALSE)),"")</f>
        <v/>
      </c>
      <c r="I4991" s="11"/>
      <c r="J4991" s="73"/>
      <c r="K4991" s="11"/>
      <c r="L4991" s="127" t="str">
        <f>TRIM(IF(ISERROR(VLOOKUP(R4991,SpeciesValidation!D:T,IF(ISNA(VLOOKUP(J4991,Validation!B$2:C$15,2,FALSE)),FALSE,VLOOKUP(J4991,Validation!B$2:C$15,2,FALSE)))),IF(LEN(E4991&amp;"")&gt;0,"",""),VLOOKUP(R4991,SpeciesValidation!D:T,VLOOKUP(J4991,Validation!B$2:C$15,2,FALSE),FALSE)) &amp; " " &amp; IF(ISERROR(IF(LEFT(J4991,1)="A",IF(IF(VLOOKUP(R4991,SpeciesValidation!D:W,20,FALSE)=FALSE,OR(TEXT(A4991,"MMDD")&lt;VLOOKUP(R4991,SpeciesValidation!D:W,18,FALSE),TEXT(A4991,"MMDD")&gt;VLOOKUP(R4991,SpeciesValidation!D:W,19,FALSE)),IF(TEXT(A4991,"MMDD")&lt;"0701",TEXT(A4991,"MMDD")&gt;VLOOKUP(R4991,SpeciesValidation!D:W,18,FALSE),TEXT(A4991,"MMDD")&lt;VLOOKUP(R4991,SpeciesValidation!D:W,19,FALSE))),"Date outside expected range for this species",""),"")),"",IF(LEFT(J4991,1)="A",IF(IF(VLOOKUP(R4991,SpeciesValidation!D:W,20,FALSE)=FALSE,OR(TEXT(A4991,"MMDD")&lt;VLOOKUP(R4991,SpeciesValidation!D:W,18,FALSE),TEXT(A4991,"MMDD")&gt;VLOOKUP(R4991,SpeciesValidation!D:W,19,FALSE)),IF(TEXT(A4991,"MMDD")&lt;"0701",TEXT(A4991,"MMDD")&gt;VLOOKUP(R4991,SpeciesValidation!D:W,18,FALSE),TEXT(A4991,"MMDD")&lt;VLOOKUP(R4991,SpeciesValidation!D:W,19,FALSE))),"Date outside expected range for this species",""),"")))</f>
        <v/>
      </c>
      <c r="M4991" s="127" t="str">
        <f>IF(LEN(E4991&amp;"")&gt;0,IF(ISERROR(VLOOKUP(R4991,SpeciesValidation!D:I,6,FALSE)),"",VLOOKUP(R4991,SpeciesValidation!D:I,6,FALSE)),"")</f>
        <v/>
      </c>
      <c r="Q4991" s="36" t="str">
        <f>IF(LEN(E4991&amp;"")&gt;0,IF(ISERROR(VLOOKUP(E4991,SpeciesValidation!B:G,2,FALSE)=TRUE),"",VLOOKUP(E4991,SpeciesValidation!B:G,2,FALSE)),"")</f>
        <v/>
      </c>
      <c r="R4991" s="36" t="str">
        <f>IF(LEN(E4991&amp;"")&gt;0,IF(ISERROR(VLOOKUP(E4991,SpeciesLookup!B:G,4,FALSE)=TRUE),"",VLOOKUP(E4991,SpeciesLookup!B:G,4,FALSE)),"")</f>
        <v/>
      </c>
    </row>
    <row r="4992" spans="1:18" ht="13.2" x14ac:dyDescent="0.25">
      <c r="A4992" s="72"/>
      <c r="D4992" s="11"/>
      <c r="G4992" s="128" t="str">
        <f>IF(LEN(E4992&amp;"")&gt;0,IF(ISERROR(VLOOKUP(E4992,SpeciesLookup!B:G,6,FALSE)=TRUE),"",VLOOKUP(E4992,SpeciesLookup!B:G,6,FALSE)),"")</f>
        <v/>
      </c>
      <c r="H4992" s="128" t="str">
        <f>IF(LEN(E4992&amp;"")&gt;0,IF(ISERROR(VLOOKUP(E4992,SpeciesLookup!B:G,5,FALSE)=TRUE),"",VLOOKUP(E4992,SpeciesLookup!B:G,5,FALSE)),"")</f>
        <v/>
      </c>
      <c r="I4992" s="11"/>
      <c r="J4992" s="73"/>
      <c r="K4992" s="11"/>
      <c r="L4992" s="127" t="str">
        <f>TRIM(IF(ISERROR(VLOOKUP(R4992,SpeciesValidation!D:T,IF(ISNA(VLOOKUP(J4992,Validation!B$2:C$15,2,FALSE)),FALSE,VLOOKUP(J4992,Validation!B$2:C$15,2,FALSE)))),IF(LEN(E4992&amp;"")&gt;0,"",""),VLOOKUP(R4992,SpeciesValidation!D:T,VLOOKUP(J4992,Validation!B$2:C$15,2,FALSE),FALSE)) &amp; " " &amp; IF(ISERROR(IF(LEFT(J4992,1)="A",IF(IF(VLOOKUP(R4992,SpeciesValidation!D:W,20,FALSE)=FALSE,OR(TEXT(A4992,"MMDD")&lt;VLOOKUP(R4992,SpeciesValidation!D:W,18,FALSE),TEXT(A4992,"MMDD")&gt;VLOOKUP(R4992,SpeciesValidation!D:W,19,FALSE)),IF(TEXT(A4992,"MMDD")&lt;"0701",TEXT(A4992,"MMDD")&gt;VLOOKUP(R4992,SpeciesValidation!D:W,18,FALSE),TEXT(A4992,"MMDD")&lt;VLOOKUP(R4992,SpeciesValidation!D:W,19,FALSE))),"Date outside expected range for this species",""),"")),"",IF(LEFT(J4992,1)="A",IF(IF(VLOOKUP(R4992,SpeciesValidation!D:W,20,FALSE)=FALSE,OR(TEXT(A4992,"MMDD")&lt;VLOOKUP(R4992,SpeciesValidation!D:W,18,FALSE),TEXT(A4992,"MMDD")&gt;VLOOKUP(R4992,SpeciesValidation!D:W,19,FALSE)),IF(TEXT(A4992,"MMDD")&lt;"0701",TEXT(A4992,"MMDD")&gt;VLOOKUP(R4992,SpeciesValidation!D:W,18,FALSE),TEXT(A4992,"MMDD")&lt;VLOOKUP(R4992,SpeciesValidation!D:W,19,FALSE))),"Date outside expected range for this species",""),"")))</f>
        <v/>
      </c>
      <c r="M4992" s="127" t="str">
        <f>IF(LEN(E4992&amp;"")&gt;0,IF(ISERROR(VLOOKUP(R4992,SpeciesValidation!D:I,6,FALSE)),"",VLOOKUP(R4992,SpeciesValidation!D:I,6,FALSE)),"")</f>
        <v/>
      </c>
      <c r="Q4992" s="36" t="str">
        <f>IF(LEN(E4992&amp;"")&gt;0,IF(ISERROR(VLOOKUP(E4992,SpeciesValidation!B:G,2,FALSE)=TRUE),"",VLOOKUP(E4992,SpeciesValidation!B:G,2,FALSE)),"")</f>
        <v/>
      </c>
      <c r="R4992" s="36" t="str">
        <f>IF(LEN(E4992&amp;"")&gt;0,IF(ISERROR(VLOOKUP(E4992,SpeciesLookup!B:G,4,FALSE)=TRUE),"",VLOOKUP(E4992,SpeciesLookup!B:G,4,FALSE)),"")</f>
        <v/>
      </c>
    </row>
    <row r="4993" spans="1:18" ht="13.2" x14ac:dyDescent="0.25">
      <c r="A4993" s="72"/>
      <c r="D4993" s="11"/>
      <c r="G4993" s="128" t="str">
        <f>IF(LEN(E4993&amp;"")&gt;0,IF(ISERROR(VLOOKUP(E4993,SpeciesLookup!B:G,6,FALSE)=TRUE),"",VLOOKUP(E4993,SpeciesLookup!B:G,6,FALSE)),"")</f>
        <v/>
      </c>
      <c r="H4993" s="128" t="str">
        <f>IF(LEN(E4993&amp;"")&gt;0,IF(ISERROR(VLOOKUP(E4993,SpeciesLookup!B:G,5,FALSE)=TRUE),"",VLOOKUP(E4993,SpeciesLookup!B:G,5,FALSE)),"")</f>
        <v/>
      </c>
      <c r="I4993" s="11"/>
      <c r="J4993" s="73"/>
      <c r="K4993" s="11"/>
      <c r="L4993" s="127" t="str">
        <f>TRIM(IF(ISERROR(VLOOKUP(R4993,SpeciesValidation!D:T,IF(ISNA(VLOOKUP(J4993,Validation!B$2:C$15,2,FALSE)),FALSE,VLOOKUP(J4993,Validation!B$2:C$15,2,FALSE)))),IF(LEN(E4993&amp;"")&gt;0,"",""),VLOOKUP(R4993,SpeciesValidation!D:T,VLOOKUP(J4993,Validation!B$2:C$15,2,FALSE),FALSE)) &amp; " " &amp; IF(ISERROR(IF(LEFT(J4993,1)="A",IF(IF(VLOOKUP(R4993,SpeciesValidation!D:W,20,FALSE)=FALSE,OR(TEXT(A4993,"MMDD")&lt;VLOOKUP(R4993,SpeciesValidation!D:W,18,FALSE),TEXT(A4993,"MMDD")&gt;VLOOKUP(R4993,SpeciesValidation!D:W,19,FALSE)),IF(TEXT(A4993,"MMDD")&lt;"0701",TEXT(A4993,"MMDD")&gt;VLOOKUP(R4993,SpeciesValidation!D:W,18,FALSE),TEXT(A4993,"MMDD")&lt;VLOOKUP(R4993,SpeciesValidation!D:W,19,FALSE))),"Date outside expected range for this species",""),"")),"",IF(LEFT(J4993,1)="A",IF(IF(VLOOKUP(R4993,SpeciesValidation!D:W,20,FALSE)=FALSE,OR(TEXT(A4993,"MMDD")&lt;VLOOKUP(R4993,SpeciesValidation!D:W,18,FALSE),TEXT(A4993,"MMDD")&gt;VLOOKUP(R4993,SpeciesValidation!D:W,19,FALSE)),IF(TEXT(A4993,"MMDD")&lt;"0701",TEXT(A4993,"MMDD")&gt;VLOOKUP(R4993,SpeciesValidation!D:W,18,FALSE),TEXT(A4993,"MMDD")&lt;VLOOKUP(R4993,SpeciesValidation!D:W,19,FALSE))),"Date outside expected range for this species",""),"")))</f>
        <v/>
      </c>
      <c r="M4993" s="127" t="str">
        <f>IF(LEN(E4993&amp;"")&gt;0,IF(ISERROR(VLOOKUP(R4993,SpeciesValidation!D:I,6,FALSE)),"",VLOOKUP(R4993,SpeciesValidation!D:I,6,FALSE)),"")</f>
        <v/>
      </c>
      <c r="Q4993" s="36" t="str">
        <f>IF(LEN(E4993&amp;"")&gt;0,IF(ISERROR(VLOOKUP(E4993,SpeciesValidation!B:G,2,FALSE)=TRUE),"",VLOOKUP(E4993,SpeciesValidation!B:G,2,FALSE)),"")</f>
        <v/>
      </c>
      <c r="R4993" s="36" t="str">
        <f>IF(LEN(E4993&amp;"")&gt;0,IF(ISERROR(VLOOKUP(E4993,SpeciesLookup!B:G,4,FALSE)=TRUE),"",VLOOKUP(E4993,SpeciesLookup!B:G,4,FALSE)),"")</f>
        <v/>
      </c>
    </row>
    <row r="4994" spans="1:18" ht="13.2" x14ac:dyDescent="0.25">
      <c r="A4994" s="72"/>
      <c r="D4994" s="11"/>
      <c r="G4994" s="128" t="str">
        <f>IF(LEN(E4994&amp;"")&gt;0,IF(ISERROR(VLOOKUP(E4994,SpeciesLookup!B:G,6,FALSE)=TRUE),"",VLOOKUP(E4994,SpeciesLookup!B:G,6,FALSE)),"")</f>
        <v/>
      </c>
      <c r="H4994" s="128" t="str">
        <f>IF(LEN(E4994&amp;"")&gt;0,IF(ISERROR(VLOOKUP(E4994,SpeciesLookup!B:G,5,FALSE)=TRUE),"",VLOOKUP(E4994,SpeciesLookup!B:G,5,FALSE)),"")</f>
        <v/>
      </c>
      <c r="I4994" s="11"/>
      <c r="J4994" s="73"/>
      <c r="K4994" s="11"/>
      <c r="L4994" s="127" t="str">
        <f>TRIM(IF(ISERROR(VLOOKUP(R4994,SpeciesValidation!D:T,IF(ISNA(VLOOKUP(J4994,Validation!B$2:C$15,2,FALSE)),FALSE,VLOOKUP(J4994,Validation!B$2:C$15,2,FALSE)))),IF(LEN(E4994&amp;"")&gt;0,"",""),VLOOKUP(R4994,SpeciesValidation!D:T,VLOOKUP(J4994,Validation!B$2:C$15,2,FALSE),FALSE)) &amp; " " &amp; IF(ISERROR(IF(LEFT(J4994,1)="A",IF(IF(VLOOKUP(R4994,SpeciesValidation!D:W,20,FALSE)=FALSE,OR(TEXT(A4994,"MMDD")&lt;VLOOKUP(R4994,SpeciesValidation!D:W,18,FALSE),TEXT(A4994,"MMDD")&gt;VLOOKUP(R4994,SpeciesValidation!D:W,19,FALSE)),IF(TEXT(A4994,"MMDD")&lt;"0701",TEXT(A4994,"MMDD")&gt;VLOOKUP(R4994,SpeciesValidation!D:W,18,FALSE),TEXT(A4994,"MMDD")&lt;VLOOKUP(R4994,SpeciesValidation!D:W,19,FALSE))),"Date outside expected range for this species",""),"")),"",IF(LEFT(J4994,1)="A",IF(IF(VLOOKUP(R4994,SpeciesValidation!D:W,20,FALSE)=FALSE,OR(TEXT(A4994,"MMDD")&lt;VLOOKUP(R4994,SpeciesValidation!D:W,18,FALSE),TEXT(A4994,"MMDD")&gt;VLOOKUP(R4994,SpeciesValidation!D:W,19,FALSE)),IF(TEXT(A4994,"MMDD")&lt;"0701",TEXT(A4994,"MMDD")&gt;VLOOKUP(R4994,SpeciesValidation!D:W,18,FALSE),TEXT(A4994,"MMDD")&lt;VLOOKUP(R4994,SpeciesValidation!D:W,19,FALSE))),"Date outside expected range for this species",""),"")))</f>
        <v/>
      </c>
      <c r="M4994" s="127" t="str">
        <f>IF(LEN(E4994&amp;"")&gt;0,IF(ISERROR(VLOOKUP(R4994,SpeciesValidation!D:I,6,FALSE)),"",VLOOKUP(R4994,SpeciesValidation!D:I,6,FALSE)),"")</f>
        <v/>
      </c>
      <c r="Q4994" s="36" t="str">
        <f>IF(LEN(E4994&amp;"")&gt;0,IF(ISERROR(VLOOKUP(E4994,SpeciesValidation!B:G,2,FALSE)=TRUE),"",VLOOKUP(E4994,SpeciesValidation!B:G,2,FALSE)),"")</f>
        <v/>
      </c>
      <c r="R4994" s="36" t="str">
        <f>IF(LEN(E4994&amp;"")&gt;0,IF(ISERROR(VLOOKUP(E4994,SpeciesLookup!B:G,4,FALSE)=TRUE),"",VLOOKUP(E4994,SpeciesLookup!B:G,4,FALSE)),"")</f>
        <v/>
      </c>
    </row>
    <row r="4995" spans="1:18" ht="13.2" x14ac:dyDescent="0.25">
      <c r="A4995" s="72"/>
      <c r="D4995" s="11"/>
      <c r="G4995" s="128" t="str">
        <f>IF(LEN(E4995&amp;"")&gt;0,IF(ISERROR(VLOOKUP(E4995,SpeciesLookup!B:G,6,FALSE)=TRUE),"",VLOOKUP(E4995,SpeciesLookup!B:G,6,FALSE)),"")</f>
        <v/>
      </c>
      <c r="H4995" s="128" t="str">
        <f>IF(LEN(E4995&amp;"")&gt;0,IF(ISERROR(VLOOKUP(E4995,SpeciesLookup!B:G,5,FALSE)=TRUE),"",VLOOKUP(E4995,SpeciesLookup!B:G,5,FALSE)),"")</f>
        <v/>
      </c>
      <c r="I4995" s="11"/>
      <c r="J4995" s="73"/>
      <c r="K4995" s="11"/>
      <c r="L4995" s="127" t="str">
        <f>TRIM(IF(ISERROR(VLOOKUP(R4995,SpeciesValidation!D:T,IF(ISNA(VLOOKUP(J4995,Validation!B$2:C$15,2,FALSE)),FALSE,VLOOKUP(J4995,Validation!B$2:C$15,2,FALSE)))),IF(LEN(E4995&amp;"")&gt;0,"",""),VLOOKUP(R4995,SpeciesValidation!D:T,VLOOKUP(J4995,Validation!B$2:C$15,2,FALSE),FALSE)) &amp; " " &amp; IF(ISERROR(IF(LEFT(J4995,1)="A",IF(IF(VLOOKUP(R4995,SpeciesValidation!D:W,20,FALSE)=FALSE,OR(TEXT(A4995,"MMDD")&lt;VLOOKUP(R4995,SpeciesValidation!D:W,18,FALSE),TEXT(A4995,"MMDD")&gt;VLOOKUP(R4995,SpeciesValidation!D:W,19,FALSE)),IF(TEXT(A4995,"MMDD")&lt;"0701",TEXT(A4995,"MMDD")&gt;VLOOKUP(R4995,SpeciesValidation!D:W,18,FALSE),TEXT(A4995,"MMDD")&lt;VLOOKUP(R4995,SpeciesValidation!D:W,19,FALSE))),"Date outside expected range for this species",""),"")),"",IF(LEFT(J4995,1)="A",IF(IF(VLOOKUP(R4995,SpeciesValidation!D:W,20,FALSE)=FALSE,OR(TEXT(A4995,"MMDD")&lt;VLOOKUP(R4995,SpeciesValidation!D:W,18,FALSE),TEXT(A4995,"MMDD")&gt;VLOOKUP(R4995,SpeciesValidation!D:W,19,FALSE)),IF(TEXT(A4995,"MMDD")&lt;"0701",TEXT(A4995,"MMDD")&gt;VLOOKUP(R4995,SpeciesValidation!D:W,18,FALSE),TEXT(A4995,"MMDD")&lt;VLOOKUP(R4995,SpeciesValidation!D:W,19,FALSE))),"Date outside expected range for this species",""),"")))</f>
        <v/>
      </c>
      <c r="M4995" s="127" t="str">
        <f>IF(LEN(E4995&amp;"")&gt;0,IF(ISERROR(VLOOKUP(R4995,SpeciesValidation!D:I,6,FALSE)),"",VLOOKUP(R4995,SpeciesValidation!D:I,6,FALSE)),"")</f>
        <v/>
      </c>
      <c r="Q4995" s="36" t="str">
        <f>IF(LEN(E4995&amp;"")&gt;0,IF(ISERROR(VLOOKUP(E4995,SpeciesValidation!B:G,2,FALSE)=TRUE),"",VLOOKUP(E4995,SpeciesValidation!B:G,2,FALSE)),"")</f>
        <v/>
      </c>
      <c r="R4995" s="36" t="str">
        <f>IF(LEN(E4995&amp;"")&gt;0,IF(ISERROR(VLOOKUP(E4995,SpeciesLookup!B:G,4,FALSE)=TRUE),"",VLOOKUP(E4995,SpeciesLookup!B:G,4,FALSE)),"")</f>
        <v/>
      </c>
    </row>
    <row r="4996" spans="1:18" ht="13.2" x14ac:dyDescent="0.25">
      <c r="A4996" s="72"/>
      <c r="D4996" s="11"/>
      <c r="G4996" s="128" t="str">
        <f>IF(LEN(E4996&amp;"")&gt;0,IF(ISERROR(VLOOKUP(E4996,SpeciesLookup!B:G,6,FALSE)=TRUE),"",VLOOKUP(E4996,SpeciesLookup!B:G,6,FALSE)),"")</f>
        <v/>
      </c>
      <c r="H4996" s="128" t="str">
        <f>IF(LEN(E4996&amp;"")&gt;0,IF(ISERROR(VLOOKUP(E4996,SpeciesLookup!B:G,5,FALSE)=TRUE),"",VLOOKUP(E4996,SpeciesLookup!B:G,5,FALSE)),"")</f>
        <v/>
      </c>
      <c r="I4996" s="11"/>
      <c r="J4996" s="73"/>
      <c r="K4996" s="11"/>
      <c r="L4996" s="127" t="str">
        <f>TRIM(IF(ISERROR(VLOOKUP(R4996,SpeciesValidation!D:T,IF(ISNA(VLOOKUP(J4996,Validation!B$2:C$15,2,FALSE)),FALSE,VLOOKUP(J4996,Validation!B$2:C$15,2,FALSE)))),IF(LEN(E4996&amp;"")&gt;0,"",""),VLOOKUP(R4996,SpeciesValidation!D:T,VLOOKUP(J4996,Validation!B$2:C$15,2,FALSE),FALSE)) &amp; " " &amp; IF(ISERROR(IF(LEFT(J4996,1)="A",IF(IF(VLOOKUP(R4996,SpeciesValidation!D:W,20,FALSE)=FALSE,OR(TEXT(A4996,"MMDD")&lt;VLOOKUP(R4996,SpeciesValidation!D:W,18,FALSE),TEXT(A4996,"MMDD")&gt;VLOOKUP(R4996,SpeciesValidation!D:W,19,FALSE)),IF(TEXT(A4996,"MMDD")&lt;"0701",TEXT(A4996,"MMDD")&gt;VLOOKUP(R4996,SpeciesValidation!D:W,18,FALSE),TEXT(A4996,"MMDD")&lt;VLOOKUP(R4996,SpeciesValidation!D:W,19,FALSE))),"Date outside expected range for this species",""),"")),"",IF(LEFT(J4996,1)="A",IF(IF(VLOOKUP(R4996,SpeciesValidation!D:W,20,FALSE)=FALSE,OR(TEXT(A4996,"MMDD")&lt;VLOOKUP(R4996,SpeciesValidation!D:W,18,FALSE),TEXT(A4996,"MMDD")&gt;VLOOKUP(R4996,SpeciesValidation!D:W,19,FALSE)),IF(TEXT(A4996,"MMDD")&lt;"0701",TEXT(A4996,"MMDD")&gt;VLOOKUP(R4996,SpeciesValidation!D:W,18,FALSE),TEXT(A4996,"MMDD")&lt;VLOOKUP(R4996,SpeciesValidation!D:W,19,FALSE))),"Date outside expected range for this species",""),"")))</f>
        <v/>
      </c>
      <c r="M4996" s="127" t="str">
        <f>IF(LEN(E4996&amp;"")&gt;0,IF(ISERROR(VLOOKUP(R4996,SpeciesValidation!D:I,6,FALSE)),"",VLOOKUP(R4996,SpeciesValidation!D:I,6,FALSE)),"")</f>
        <v/>
      </c>
      <c r="Q4996" s="36" t="str">
        <f>IF(LEN(E4996&amp;"")&gt;0,IF(ISERROR(VLOOKUP(E4996,SpeciesValidation!B:G,2,FALSE)=TRUE),"",VLOOKUP(E4996,SpeciesValidation!B:G,2,FALSE)),"")</f>
        <v/>
      </c>
      <c r="R4996" s="36" t="str">
        <f>IF(LEN(E4996&amp;"")&gt;0,IF(ISERROR(VLOOKUP(E4996,SpeciesLookup!B:G,4,FALSE)=TRUE),"",VLOOKUP(E4996,SpeciesLookup!B:G,4,FALSE)),"")</f>
        <v/>
      </c>
    </row>
    <row r="4997" spans="1:18" ht="13.2" x14ac:dyDescent="0.25">
      <c r="A4997" s="72"/>
      <c r="D4997" s="11"/>
      <c r="G4997" s="128" t="str">
        <f>IF(LEN(E4997&amp;"")&gt;0,IF(ISERROR(VLOOKUP(E4997,SpeciesLookup!B:G,6,FALSE)=TRUE),"",VLOOKUP(E4997,SpeciesLookup!B:G,6,FALSE)),"")</f>
        <v/>
      </c>
      <c r="H4997" s="128" t="str">
        <f>IF(LEN(E4997&amp;"")&gt;0,IF(ISERROR(VLOOKUP(E4997,SpeciesLookup!B:G,5,FALSE)=TRUE),"",VLOOKUP(E4997,SpeciesLookup!B:G,5,FALSE)),"")</f>
        <v/>
      </c>
      <c r="I4997" s="11"/>
      <c r="J4997" s="73"/>
      <c r="K4997" s="11"/>
      <c r="L4997" s="127" t="str">
        <f>TRIM(IF(ISERROR(VLOOKUP(R4997,SpeciesValidation!D:T,IF(ISNA(VLOOKUP(J4997,Validation!B$2:C$15,2,FALSE)),FALSE,VLOOKUP(J4997,Validation!B$2:C$15,2,FALSE)))),IF(LEN(E4997&amp;"")&gt;0,"",""),VLOOKUP(R4997,SpeciesValidation!D:T,VLOOKUP(J4997,Validation!B$2:C$15,2,FALSE),FALSE)) &amp; " " &amp; IF(ISERROR(IF(LEFT(J4997,1)="A",IF(IF(VLOOKUP(R4997,SpeciesValidation!D:W,20,FALSE)=FALSE,OR(TEXT(A4997,"MMDD")&lt;VLOOKUP(R4997,SpeciesValidation!D:W,18,FALSE),TEXT(A4997,"MMDD")&gt;VLOOKUP(R4997,SpeciesValidation!D:W,19,FALSE)),IF(TEXT(A4997,"MMDD")&lt;"0701",TEXT(A4997,"MMDD")&gt;VLOOKUP(R4997,SpeciesValidation!D:W,18,FALSE),TEXT(A4997,"MMDD")&lt;VLOOKUP(R4997,SpeciesValidation!D:W,19,FALSE))),"Date outside expected range for this species",""),"")),"",IF(LEFT(J4997,1)="A",IF(IF(VLOOKUP(R4997,SpeciesValidation!D:W,20,FALSE)=FALSE,OR(TEXT(A4997,"MMDD")&lt;VLOOKUP(R4997,SpeciesValidation!D:W,18,FALSE),TEXT(A4997,"MMDD")&gt;VLOOKUP(R4997,SpeciesValidation!D:W,19,FALSE)),IF(TEXT(A4997,"MMDD")&lt;"0701",TEXT(A4997,"MMDD")&gt;VLOOKUP(R4997,SpeciesValidation!D:W,18,FALSE),TEXT(A4997,"MMDD")&lt;VLOOKUP(R4997,SpeciesValidation!D:W,19,FALSE))),"Date outside expected range for this species",""),"")))</f>
        <v/>
      </c>
      <c r="M4997" s="127" t="str">
        <f>IF(LEN(E4997&amp;"")&gt;0,IF(ISERROR(VLOOKUP(R4997,SpeciesValidation!D:I,6,FALSE)),"",VLOOKUP(R4997,SpeciesValidation!D:I,6,FALSE)),"")</f>
        <v/>
      </c>
      <c r="Q4997" s="36" t="str">
        <f>IF(LEN(E4997&amp;"")&gt;0,IF(ISERROR(VLOOKUP(E4997,SpeciesValidation!B:G,2,FALSE)=TRUE),"",VLOOKUP(E4997,SpeciesValidation!B:G,2,FALSE)),"")</f>
        <v/>
      </c>
      <c r="R4997" s="36" t="str">
        <f>IF(LEN(E4997&amp;"")&gt;0,IF(ISERROR(VLOOKUP(E4997,SpeciesLookup!B:G,4,FALSE)=TRUE),"",VLOOKUP(E4997,SpeciesLookup!B:G,4,FALSE)),"")</f>
        <v/>
      </c>
    </row>
    <row r="4998" spans="1:18" ht="13.2" x14ac:dyDescent="0.25">
      <c r="A4998" s="72"/>
      <c r="D4998" s="11"/>
      <c r="G4998" s="128" t="str">
        <f>IF(LEN(E4998&amp;"")&gt;0,IF(ISERROR(VLOOKUP(E4998,SpeciesLookup!B:G,6,FALSE)=TRUE),"",VLOOKUP(E4998,SpeciesLookup!B:G,6,FALSE)),"")</f>
        <v/>
      </c>
      <c r="H4998" s="128" t="str">
        <f>IF(LEN(E4998&amp;"")&gt;0,IF(ISERROR(VLOOKUP(E4998,SpeciesLookup!B:G,5,FALSE)=TRUE),"",VLOOKUP(E4998,SpeciesLookup!B:G,5,FALSE)),"")</f>
        <v/>
      </c>
      <c r="I4998" s="11"/>
      <c r="J4998" s="73"/>
      <c r="K4998" s="11"/>
      <c r="L4998" s="127" t="str">
        <f>TRIM(IF(ISERROR(VLOOKUP(R4998,SpeciesValidation!D:T,IF(ISNA(VLOOKUP(J4998,Validation!B$2:C$15,2,FALSE)),FALSE,VLOOKUP(J4998,Validation!B$2:C$15,2,FALSE)))),IF(LEN(E4998&amp;"")&gt;0,"",""),VLOOKUP(R4998,SpeciesValidation!D:T,VLOOKUP(J4998,Validation!B$2:C$15,2,FALSE),FALSE)) &amp; " " &amp; IF(ISERROR(IF(LEFT(J4998,1)="A",IF(IF(VLOOKUP(R4998,SpeciesValidation!D:W,20,FALSE)=FALSE,OR(TEXT(A4998,"MMDD")&lt;VLOOKUP(R4998,SpeciesValidation!D:W,18,FALSE),TEXT(A4998,"MMDD")&gt;VLOOKUP(R4998,SpeciesValidation!D:W,19,FALSE)),IF(TEXT(A4998,"MMDD")&lt;"0701",TEXT(A4998,"MMDD")&gt;VLOOKUP(R4998,SpeciesValidation!D:W,18,FALSE),TEXT(A4998,"MMDD")&lt;VLOOKUP(R4998,SpeciesValidation!D:W,19,FALSE))),"Date outside expected range for this species",""),"")),"",IF(LEFT(J4998,1)="A",IF(IF(VLOOKUP(R4998,SpeciesValidation!D:W,20,FALSE)=FALSE,OR(TEXT(A4998,"MMDD")&lt;VLOOKUP(R4998,SpeciesValidation!D:W,18,FALSE),TEXT(A4998,"MMDD")&gt;VLOOKUP(R4998,SpeciesValidation!D:W,19,FALSE)),IF(TEXT(A4998,"MMDD")&lt;"0701",TEXT(A4998,"MMDD")&gt;VLOOKUP(R4998,SpeciesValidation!D:W,18,FALSE),TEXT(A4998,"MMDD")&lt;VLOOKUP(R4998,SpeciesValidation!D:W,19,FALSE))),"Date outside expected range for this species",""),"")))</f>
        <v/>
      </c>
      <c r="M4998" s="127" t="str">
        <f>IF(LEN(E4998&amp;"")&gt;0,IF(ISERROR(VLOOKUP(R4998,SpeciesValidation!D:I,6,FALSE)),"",VLOOKUP(R4998,SpeciesValidation!D:I,6,FALSE)),"")</f>
        <v/>
      </c>
      <c r="Q4998" s="36" t="str">
        <f>IF(LEN(E4998&amp;"")&gt;0,IF(ISERROR(VLOOKUP(E4998,SpeciesValidation!B:G,2,FALSE)=TRUE),"",VLOOKUP(E4998,SpeciesValidation!B:G,2,FALSE)),"")</f>
        <v/>
      </c>
      <c r="R4998" s="36" t="str">
        <f>IF(LEN(E4998&amp;"")&gt;0,IF(ISERROR(VLOOKUP(E4998,SpeciesLookup!B:G,4,FALSE)=TRUE),"",VLOOKUP(E4998,SpeciesLookup!B:G,4,FALSE)),"")</f>
        <v/>
      </c>
    </row>
    <row r="4999" spans="1:18" ht="13.2" x14ac:dyDescent="0.25">
      <c r="A4999" s="72"/>
      <c r="D4999" s="11"/>
      <c r="G4999" s="128" t="str">
        <f>IF(LEN(E4999&amp;"")&gt;0,IF(ISERROR(VLOOKUP(E4999,SpeciesLookup!B:G,6,FALSE)=TRUE),"",VLOOKUP(E4999,SpeciesLookup!B:G,6,FALSE)),"")</f>
        <v/>
      </c>
      <c r="H4999" s="128" t="str">
        <f>IF(LEN(E4999&amp;"")&gt;0,IF(ISERROR(VLOOKUP(E4999,SpeciesLookup!B:G,5,FALSE)=TRUE),"",VLOOKUP(E4999,SpeciesLookup!B:G,5,FALSE)),"")</f>
        <v/>
      </c>
      <c r="I4999" s="11"/>
      <c r="J4999" s="73"/>
      <c r="K4999" s="11"/>
      <c r="L4999" s="127" t="str">
        <f>TRIM(IF(ISERROR(VLOOKUP(R4999,SpeciesValidation!D:T,IF(ISNA(VLOOKUP(J4999,Validation!B$2:C$15,2,FALSE)),FALSE,VLOOKUP(J4999,Validation!B$2:C$15,2,FALSE)))),IF(LEN(E4999&amp;"")&gt;0,"",""),VLOOKUP(R4999,SpeciesValidation!D:T,VLOOKUP(J4999,Validation!B$2:C$15,2,FALSE),FALSE)) &amp; " " &amp; IF(ISERROR(IF(LEFT(J4999,1)="A",IF(IF(VLOOKUP(R4999,SpeciesValidation!D:W,20,FALSE)=FALSE,OR(TEXT(A4999,"MMDD")&lt;VLOOKUP(R4999,SpeciesValidation!D:W,18,FALSE),TEXT(A4999,"MMDD")&gt;VLOOKUP(R4999,SpeciesValidation!D:W,19,FALSE)),IF(TEXT(A4999,"MMDD")&lt;"0701",TEXT(A4999,"MMDD")&gt;VLOOKUP(R4999,SpeciesValidation!D:W,18,FALSE),TEXT(A4999,"MMDD")&lt;VLOOKUP(R4999,SpeciesValidation!D:W,19,FALSE))),"Date outside expected range for this species",""),"")),"",IF(LEFT(J4999,1)="A",IF(IF(VLOOKUP(R4999,SpeciesValidation!D:W,20,FALSE)=FALSE,OR(TEXT(A4999,"MMDD")&lt;VLOOKUP(R4999,SpeciesValidation!D:W,18,FALSE),TEXT(A4999,"MMDD")&gt;VLOOKUP(R4999,SpeciesValidation!D:W,19,FALSE)),IF(TEXT(A4999,"MMDD")&lt;"0701",TEXT(A4999,"MMDD")&gt;VLOOKUP(R4999,SpeciesValidation!D:W,18,FALSE),TEXT(A4999,"MMDD")&lt;VLOOKUP(R4999,SpeciesValidation!D:W,19,FALSE))),"Date outside expected range for this species",""),"")))</f>
        <v/>
      </c>
      <c r="M4999" s="127" t="str">
        <f>IF(LEN(E4999&amp;"")&gt;0,IF(ISERROR(VLOOKUP(R4999,SpeciesValidation!D:I,6,FALSE)),"",VLOOKUP(R4999,SpeciesValidation!D:I,6,FALSE)),"")</f>
        <v/>
      </c>
      <c r="R4999" s="36" t="str">
        <f>IF(LEN(E4999&amp;"")&gt;0,IF(ISERROR(VLOOKUP(E4999,SpeciesLookup!B:G,4,FALSE)=TRUE),"",VLOOKUP(E4999,SpeciesLookup!B:G,4,FALSE)),"")</f>
        <v/>
      </c>
    </row>
    <row r="5000" spans="1:18" ht="13.2" x14ac:dyDescent="0.25">
      <c r="A5000" s="72"/>
      <c r="D5000" s="11"/>
      <c r="G5000" s="128" t="str">
        <f>IF(LEN(E5000&amp;"")&gt;0,IF(ISERROR(VLOOKUP(E5000,SpeciesLookup!B:G,6,FALSE)=TRUE),"",VLOOKUP(E5000,SpeciesLookup!B:G,6,FALSE)),"")</f>
        <v/>
      </c>
      <c r="H5000" s="128" t="str">
        <f>IF(LEN(E5000&amp;"")&gt;0,IF(ISERROR(VLOOKUP(E5000,SpeciesLookup!B:G,5,FALSE)=TRUE),"",VLOOKUP(E5000,SpeciesLookup!B:G,5,FALSE)),"")</f>
        <v/>
      </c>
      <c r="I5000" s="11"/>
      <c r="J5000" s="73"/>
      <c r="K5000" s="11"/>
      <c r="L5000" s="127" t="str">
        <f>TRIM(IF(ISERROR(VLOOKUP(R5000,SpeciesValidation!D:T,IF(ISNA(VLOOKUP(J5000,Validation!B$2:C$15,2,FALSE)),FALSE,VLOOKUP(J5000,Validation!B$2:C$15,2,FALSE)))),IF(LEN(E5000&amp;"")&gt;0,"",""),VLOOKUP(R5000,SpeciesValidation!D:T,VLOOKUP(J5000,Validation!B$2:C$15,2,FALSE),FALSE)) &amp; " " &amp; IF(ISERROR(IF(LEFT(J5000,1)="A",IF(IF(VLOOKUP(R5000,SpeciesValidation!D:W,20,FALSE)=FALSE,OR(TEXT(A5000,"MMDD")&lt;VLOOKUP(R5000,SpeciesValidation!D:W,18,FALSE),TEXT(A5000,"MMDD")&gt;VLOOKUP(R5000,SpeciesValidation!D:W,19,FALSE)),IF(TEXT(A5000,"MMDD")&lt;"0701",TEXT(A5000,"MMDD")&gt;VLOOKUP(R5000,SpeciesValidation!D:W,18,FALSE),TEXT(A5000,"MMDD")&lt;VLOOKUP(R5000,SpeciesValidation!D:W,19,FALSE))),"Date outside expected range for this species",""),"")),"",IF(LEFT(J5000,1)="A",IF(IF(VLOOKUP(R5000,SpeciesValidation!D:W,20,FALSE)=FALSE,OR(TEXT(A5000,"MMDD")&lt;VLOOKUP(R5000,SpeciesValidation!D:W,18,FALSE),TEXT(A5000,"MMDD")&gt;VLOOKUP(R5000,SpeciesValidation!D:W,19,FALSE)),IF(TEXT(A5000,"MMDD")&lt;"0701",TEXT(A5000,"MMDD")&gt;VLOOKUP(R5000,SpeciesValidation!D:W,18,FALSE),TEXT(A5000,"MMDD")&lt;VLOOKUP(R5000,SpeciesValidation!D:W,19,FALSE))),"Date outside expected range for this species",""),"")))</f>
        <v/>
      </c>
      <c r="M5000" s="127" t="str">
        <f>IF(LEN(E5000&amp;"")&gt;0,IF(ISERROR(VLOOKUP(R5000,SpeciesValidation!D:I,6,FALSE)),"",VLOOKUP(R5000,SpeciesValidation!D:I,6,FALSE)),"")</f>
        <v/>
      </c>
      <c r="R5000" s="36" t="str">
        <f>IF(LEN(E5000&amp;"")&gt;0,IF(ISERROR(VLOOKUP(E5000,SpeciesLookup!B:G,4,FALSE)=TRUE),"",VLOOKUP(E5000,SpeciesLookup!B:G,4,FALSE)),"")</f>
        <v/>
      </c>
    </row>
    <row r="5001" spans="1:18" ht="13.8" customHeight="1" x14ac:dyDescent="0.25">
      <c r="A5001" s="180"/>
      <c r="B5001" s="179"/>
      <c r="C5001" s="179"/>
      <c r="D5001" s="179"/>
      <c r="E5001" s="179"/>
      <c r="F5001" s="179"/>
      <c r="G5001" s="179"/>
      <c r="H5001" s="179"/>
      <c r="I5001" s="179"/>
      <c r="J5001" s="179"/>
      <c r="K5001" s="179"/>
      <c r="L5001" s="179"/>
      <c r="M5001" s="179"/>
      <c r="N5001" s="179"/>
      <c r="O5001" s="179"/>
      <c r="P5001" s="179"/>
      <c r="Q5001" s="179"/>
      <c r="R5001" s="179"/>
    </row>
  </sheetData>
  <sheetProtection formatColumns="0" insertRows="0" deleteRows="0" selectLockedCells="1" sort="0"/>
  <phoneticPr fontId="4" type="noConversion"/>
  <conditionalFormatting sqref="L5002:L1048576 L2:L5000">
    <cfRule type="containsText" dxfId="99" priority="25" stopIfTrue="1" operator="containsText" text="cannot">
      <formula>NOT(ISERROR(SEARCH("cannot",L2)))</formula>
    </cfRule>
    <cfRule type="containsText" dxfId="98" priority="27" stopIfTrue="1" operator="containsText" text="outside expected">
      <formula>NOT(ISERROR(SEARCH("outside expected",L2)))</formula>
    </cfRule>
    <cfRule type="containsText" dxfId="97" priority="50" stopIfTrue="1" operator="containsText" text="needed">
      <formula>NOT(ISERROR(SEARCH("needed",L2)))</formula>
    </cfRule>
  </conditionalFormatting>
  <conditionalFormatting sqref="G1:H1">
    <cfRule type="containsText" dxfId="96" priority="45" stopIfTrue="1" operator="containsText" text="New species">
      <formula>NOT(ISERROR(SEARCH("New species",G1)))</formula>
    </cfRule>
    <cfRule type="containsText" dxfId="95" priority="46" stopIfTrue="1" operator="containsText" text="required">
      <formula>NOT(ISERROR(SEARCH("required",G1)))</formula>
    </cfRule>
    <cfRule type="containsText" dxfId="94" priority="47" stopIfTrue="1" operator="containsText" text="care">
      <formula>NOT(ISERROR(SEARCH("care",G1)))</formula>
    </cfRule>
    <cfRule type="containsText" dxfId="93" priority="48" stopIfTrue="1" operator="containsText" text="distinctive">
      <formula>NOT(ISERROR(SEARCH("distinctive",G1)))</formula>
    </cfRule>
  </conditionalFormatting>
  <conditionalFormatting sqref="G2:H5 G8:H5000">
    <cfRule type="containsText" dxfId="92" priority="38" stopIfTrue="1" operator="containsText" text="New species">
      <formula>NOT(ISERROR(SEARCH("New species",G2)))</formula>
    </cfRule>
    <cfRule type="containsText" dxfId="91" priority="40" stopIfTrue="1" operator="containsText" text="required">
      <formula>NOT(ISERROR(SEARCH("required",G2)))</formula>
    </cfRule>
    <cfRule type="containsText" dxfId="90" priority="43" stopIfTrue="1" operator="containsText" text="care">
      <formula>NOT(ISERROR(SEARCH("care",G2)))</formula>
    </cfRule>
    <cfRule type="containsText" dxfId="89" priority="44" stopIfTrue="1" operator="containsText" text="distinctive">
      <formula>NOT(ISERROR(SEARCH("distinctive",G2)))</formula>
    </cfRule>
  </conditionalFormatting>
  <conditionalFormatting sqref="G2:H5 G8:H5000">
    <cfRule type="containsText" dxfId="88" priority="39" stopIfTrue="1" operator="containsText" text="cannot">
      <formula>NOT(ISERROR(SEARCH("cannot",G2)))</formula>
    </cfRule>
    <cfRule type="containsText" dxfId="87" priority="41" operator="containsText" text="outside expected">
      <formula>NOT(ISERROR(SEARCH("outside expected",G2)))</formula>
    </cfRule>
    <cfRule type="containsText" dxfId="86" priority="42" stopIfTrue="1" operator="containsText" text="needed">
      <formula>NOT(ISERROR(SEARCH("needed",G2)))</formula>
    </cfRule>
  </conditionalFormatting>
  <conditionalFormatting sqref="L5002:L1048576 L1:L5000">
    <cfRule type="containsText" dxfId="85" priority="26" stopIfTrue="1" operator="containsText" text="required">
      <formula>NOT(ISERROR(SEARCH("required",L1)))</formula>
    </cfRule>
    <cfRule type="containsText" dxfId="84" priority="66" stopIfTrue="1" operator="containsText" text="care">
      <formula>NOT(ISERROR(SEARCH("care",L1)))</formula>
    </cfRule>
    <cfRule type="containsText" dxfId="83" priority="67" operator="containsText" text="distinctive">
      <formula>NOT(ISERROR(SEARCH("distinctive",L1)))</formula>
    </cfRule>
  </conditionalFormatting>
  <conditionalFormatting sqref="M2:M5000">
    <cfRule type="containsText" dxfId="82" priority="23" operator="containsText" text="Not recorded">
      <formula>NOT(ISERROR(SEARCH("Not recorded",M2)))</formula>
    </cfRule>
  </conditionalFormatting>
  <conditionalFormatting sqref="M2:M5000">
    <cfRule type="containsText" dxfId="81" priority="22" operator="containsText" text="extinct">
      <formula>NOT(ISERROR(SEARCH("extinct",M2)))</formula>
    </cfRule>
  </conditionalFormatting>
  <conditionalFormatting sqref="M3:M4">
    <cfRule type="containsText" dxfId="80" priority="21" operator="containsText" text="extinct">
      <formula>NOT(ISERROR(SEARCH("extinct",M3)))</formula>
    </cfRule>
  </conditionalFormatting>
  <conditionalFormatting sqref="G6:H6">
    <cfRule type="containsText" dxfId="79" priority="12" stopIfTrue="1" operator="containsText" text="New species">
      <formula>NOT(ISERROR(SEARCH("New species",G6)))</formula>
    </cfRule>
    <cfRule type="containsText" dxfId="78" priority="14" stopIfTrue="1" operator="containsText" text="required">
      <formula>NOT(ISERROR(SEARCH("required",G6)))</formula>
    </cfRule>
    <cfRule type="containsText" dxfId="77" priority="17" stopIfTrue="1" operator="containsText" text="care">
      <formula>NOT(ISERROR(SEARCH("care",G6)))</formula>
    </cfRule>
    <cfRule type="containsText" dxfId="76" priority="18" stopIfTrue="1" operator="containsText" text="distinctive">
      <formula>NOT(ISERROR(SEARCH("distinctive",G6)))</formula>
    </cfRule>
  </conditionalFormatting>
  <conditionalFormatting sqref="G6:H6">
    <cfRule type="containsText" dxfId="75" priority="13" stopIfTrue="1" operator="containsText" text="cannot">
      <formula>NOT(ISERROR(SEARCH("cannot",G6)))</formula>
    </cfRule>
    <cfRule type="containsText" dxfId="74" priority="15" operator="containsText" text="outside expected">
      <formula>NOT(ISERROR(SEARCH("outside expected",G6)))</formula>
    </cfRule>
    <cfRule type="containsText" dxfId="73" priority="16" stopIfTrue="1" operator="containsText" text="needed">
      <formula>NOT(ISERROR(SEARCH("needed",G6)))</formula>
    </cfRule>
  </conditionalFormatting>
  <conditionalFormatting sqref="G7:H7">
    <cfRule type="containsText" dxfId="72" priority="3" stopIfTrue="1" operator="containsText" text="New species">
      <formula>NOT(ISERROR(SEARCH("New species",G7)))</formula>
    </cfRule>
    <cfRule type="containsText" dxfId="71" priority="5" stopIfTrue="1" operator="containsText" text="required">
      <formula>NOT(ISERROR(SEARCH("required",G7)))</formula>
    </cfRule>
    <cfRule type="containsText" dxfId="70" priority="8" stopIfTrue="1" operator="containsText" text="care">
      <formula>NOT(ISERROR(SEARCH("care",G7)))</formula>
    </cfRule>
    <cfRule type="containsText" dxfId="69" priority="9" stopIfTrue="1" operator="containsText" text="distinctive">
      <formula>NOT(ISERROR(SEARCH("distinctive",G7)))</formula>
    </cfRule>
  </conditionalFormatting>
  <conditionalFormatting sqref="G7:H7">
    <cfRule type="containsText" dxfId="68" priority="4" stopIfTrue="1" operator="containsText" text="cannot">
      <formula>NOT(ISERROR(SEARCH("cannot",G7)))</formula>
    </cfRule>
    <cfRule type="containsText" dxfId="67" priority="6" operator="containsText" text="outside expected">
      <formula>NOT(ISERROR(SEARCH("outside expected",G7)))</formula>
    </cfRule>
    <cfRule type="containsText" dxfId="66" priority="7" stopIfTrue="1" operator="containsText" text="needed">
      <formula>NOT(ISERROR(SEARCH("needed",G7)))</formula>
    </cfRule>
  </conditionalFormatting>
  <dataValidations xWindow="631" yWindow="424" count="2">
    <dataValidation allowBlank="1" showInputMessage="1" showErrorMessage="1" promptTitle="Do not type in this column." prompt="Entering species names must be carried out only by entering a valid species name or shortcut in the Species name column. To find the shortcut you can search the Species Lookup Worksheet." sqref="Q5002:R1048576 L5002:M1048576 G5002:H1048576 Q1:R5000 G1:H5000 L1:M5000" xr:uid="{49D409EA-096A-434F-A2D2-FB882E212DD5}"/>
    <dataValidation allowBlank="1" showInputMessage="1" showErrorMessage="1" promptTitle="Comments" prompt="Additional details including whether the identification has been confirmed by anyone other than the Determiner, any foodplant involved, interesting behaviour etc." sqref="P1" xr:uid="{E24BE775-25B8-43AE-9FC0-F9C46D9DB1FA}"/>
  </dataValidations>
  <pageMargins left="0.70866141732283472" right="0.70866141732283472" top="0.74803149606299213" bottom="0.74803149606299213" header="0.31496062992125984" footer="0.31496062992125984"/>
  <pageSetup paperSize="9" orientation="portrait" errors="blank" r:id="rId1"/>
  <legacyDrawing r:id="rId2"/>
  <extLst>
    <ext xmlns:x14="http://schemas.microsoft.com/office/spreadsheetml/2009/9/main" uri="{78C0D931-6437-407d-A8EE-F0AAD7539E65}">
      <x14:conditionalFormattings>
        <x14:conditionalFormatting xmlns:xm="http://schemas.microsoft.com/office/excel/2006/main">
          <x14:cfRule type="expression" priority="52" id="{B95F3AF3-231C-492F-B1AA-D2C2E3C9C1CD}">
            <xm:f>AND(E1&lt;&gt;"Species shortcut",LEN(E1)&gt;0, ISERROR(VLOOKUP(E1,SpeciesLookup!B:G,6,FALSE)=TRUE))</xm:f>
            <x14:dxf>
              <font>
                <b/>
                <i val="0"/>
                <color rgb="FFFF0000"/>
              </font>
              <fill>
                <patternFill patternType="none">
                  <bgColor auto="1"/>
                </patternFill>
              </fill>
            </x14:dxf>
          </x14:cfRule>
          <x14:cfRule type="expression" priority="71" id="{A8E46235-B15C-4A23-8615-90A6B639FA5D}">
            <xm:f>AND(IF(ISERROR(VLOOKUP(E1,SpeciesLookup!B:G,6,FALSE)=TRUE),"",LEFT(VLOOKUP(E1,SpeciesLookup!B:G,6,FALSE),4))= "Use ",TRUE)</xm:f>
            <x14:dxf>
              <font>
                <b/>
                <i val="0"/>
                <color rgb="FFFF0000"/>
              </font>
            </x14:dxf>
          </x14:cfRule>
          <xm:sqref>E5002:E1048576 E1:E5000</xm:sqref>
        </x14:conditionalFormatting>
        <x14:conditionalFormatting xmlns:xm="http://schemas.microsoft.com/office/excel/2006/main">
          <x14:cfRule type="cellIs" priority="2" operator="notBetween" id="{43AC3CAB-EA74-4989-A7EC-51F5A0B9BC85}">
            <xm:f>Validation!$E$2</xm:f>
            <xm:f>Validation!$E$3</xm:f>
            <x14:dxf>
              <font>
                <color rgb="FFFF0000"/>
              </font>
            </x14:dxf>
          </x14:cfRule>
          <xm:sqref>A2:A5000</xm:sqref>
        </x14:conditionalFormatting>
        <x14:conditionalFormatting xmlns:xm="http://schemas.microsoft.com/office/excel/2006/main">
          <x14:cfRule type="cellIs" priority="1" operator="notBetween" id="{97FD3DDE-B9FB-4CE2-A036-F7CAF35EF8A3}">
            <xm:f>Validation!$E$2</xm:f>
            <xm:f>Validation!$E$3</xm:f>
            <x14:dxf>
              <font>
                <color rgb="FFFF0000"/>
              </font>
            </x14:dxf>
          </x14:cfRule>
          <xm:sqref>A3:A10</xm:sqref>
        </x14:conditionalFormatting>
      </x14:conditionalFormattings>
    </ext>
    <ext xmlns:x14="http://schemas.microsoft.com/office/spreadsheetml/2009/9/main" uri="{CCE6A557-97BC-4b89-ADB6-D9C93CAAB3DF}">
      <x14:dataValidations xmlns:xm="http://schemas.microsoft.com/office/excel/2006/main" xWindow="631" yWindow="424" count="5">
        <x14:dataValidation type="list" allowBlank="1" showInputMessage="1" showErrorMessage="1" xr:uid="{DC618AC8-3226-49C6-9745-4D6CE395C781}">
          <x14:formula1>
            <xm:f>Validation!$A$2:$A$5</xm:f>
          </x14:formula1>
          <xm:sqref>I5002:I1048576 I1:I5000</xm:sqref>
        </x14:dataValidation>
        <x14:dataValidation type="list" showInputMessage="1" showErrorMessage="1" xr:uid="{7311E83A-E90A-44F2-BA0E-A6CC6FF77125}">
          <x14:formula1>
            <xm:f>Validation!#REF!</xm:f>
          </x14:formula1>
          <xm:sqref>K1 K5002:K1048576</xm:sqref>
        </x14:dataValidation>
        <x14:dataValidation type="list" showInputMessage="1" showErrorMessage="1" xr:uid="{22C5B807-5E80-4B2B-995E-862A1F670C9E}">
          <x14:formula1>
            <xm:f>Validation!$F$2:$F$19</xm:f>
          </x14:formula1>
          <xm:sqref>K2:K5000</xm:sqref>
        </x14:dataValidation>
        <x14:dataValidation type="list" showInputMessage="1" showErrorMessage="1" xr:uid="{1B30ABFA-4495-44C9-BE46-65AC7E1F6BF8}">
          <x14:formula1>
            <xm:f>Validation!$D$2:$D$42</xm:f>
          </x14:formula1>
          <xm:sqref>D1:D5000 D5002:D1048576</xm:sqref>
        </x14:dataValidation>
        <x14:dataValidation type="list" allowBlank="1" showInputMessage="1" showErrorMessage="1" xr:uid="{9CA815A6-58F1-488F-9777-D3161C675FD5}">
          <x14:formula1>
            <xm:f>Validation!$B$2:$B$12</xm:f>
          </x14:formula1>
          <xm:sqref>J5002:J1048576 J1:J5000</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rgb="FFFFFF00"/>
    <pageSetUpPr autoPageBreaks="0"/>
  </sheetPr>
  <dimension ref="A1:R9021"/>
  <sheetViews>
    <sheetView showZeros="0" zoomScale="90" zoomScaleNormal="90" workbookViewId="0">
      <pane xSplit="10" ySplit="1" topLeftCell="K3" activePane="bottomRight" state="frozen"/>
      <selection pane="topRight" activeCell="F1" sqref="F1"/>
      <selection pane="bottomLeft" activeCell="A2" sqref="A2"/>
      <selection pane="bottomRight" activeCell="A3" sqref="A3"/>
    </sheetView>
  </sheetViews>
  <sheetFormatPr defaultColWidth="9" defaultRowHeight="13.2" x14ac:dyDescent="0.25"/>
  <cols>
    <col min="1" max="1" width="8.8984375" style="14" bestFit="1" customWidth="1"/>
    <col min="2" max="2" width="19.69921875" style="6" customWidth="1"/>
    <col min="3" max="3" width="12.69921875" style="6" customWidth="1"/>
    <col min="4" max="4" width="4.8984375" style="29" customWidth="1"/>
    <col min="5" max="5" width="15.69921875" style="6" customWidth="1"/>
    <col min="6" max="6" width="7.5" style="5" customWidth="1"/>
    <col min="7" max="7" width="23.69921875" style="13" customWidth="1"/>
    <col min="8" max="8" width="17.69921875" style="10" customWidth="1"/>
    <col min="9" max="9" width="5.3984375" style="10" customWidth="1"/>
    <col min="10" max="10" width="11.09765625" style="9" customWidth="1"/>
    <col min="11" max="11" width="11.09765625" style="4" customWidth="1"/>
    <col min="12" max="12" width="39.19921875" style="4" customWidth="1"/>
    <col min="13" max="13" width="30.8984375" style="4" customWidth="1"/>
    <col min="14" max="14" width="13.19921875" style="4" customWidth="1"/>
    <col min="15" max="16384" width="9" style="4"/>
  </cols>
  <sheetData>
    <row r="1" spans="1:18" s="27" customFormat="1" ht="30" customHeight="1" x14ac:dyDescent="0.25">
      <c r="A1" s="60" t="s">
        <v>3261</v>
      </c>
      <c r="B1" s="61" t="s">
        <v>13986</v>
      </c>
      <c r="C1" s="61" t="s">
        <v>11776</v>
      </c>
      <c r="D1" s="61" t="s">
        <v>13981</v>
      </c>
      <c r="E1" s="62" t="s">
        <v>13987</v>
      </c>
      <c r="F1" s="62" t="s">
        <v>11778</v>
      </c>
      <c r="G1" s="37" t="s">
        <v>13988</v>
      </c>
      <c r="H1" s="37" t="s">
        <v>6820</v>
      </c>
      <c r="I1" s="61" t="s">
        <v>11780</v>
      </c>
      <c r="J1" s="61" t="s">
        <v>11766</v>
      </c>
      <c r="K1" s="61" t="s">
        <v>11779</v>
      </c>
      <c r="L1" s="37" t="s">
        <v>15270</v>
      </c>
      <c r="M1" s="37" t="s">
        <v>14432</v>
      </c>
      <c r="N1" s="61" t="s">
        <v>11777</v>
      </c>
    </row>
    <row r="2" spans="1:18" s="18" customFormat="1" ht="18.75" customHeight="1" x14ac:dyDescent="0.25">
      <c r="A2" s="72">
        <v>43862</v>
      </c>
      <c r="B2" s="24" t="s">
        <v>14466</v>
      </c>
      <c r="C2" s="24" t="s">
        <v>14465</v>
      </c>
      <c r="D2" s="28">
        <v>88</v>
      </c>
      <c r="E2" s="74" t="s">
        <v>1851</v>
      </c>
      <c r="F2" s="75">
        <v>4</v>
      </c>
      <c r="G2" s="128" t="str">
        <f>IF(LEN(E2&amp;"")&gt;0,IF(ISERROR(VLOOKUP(E2,SpeciesLookup!B:G,6,FALSE)=TRUE),"",VLOOKUP(E2,SpeciesLookup!B:G,6,FALSE)),"")</f>
        <v>Red-barred Gold</v>
      </c>
      <c r="H2" s="128" t="str">
        <f>IF(LEN(E2&amp;"")&gt;0,IF(ISERROR(VLOOKUP(E2,SpeciesLookup!B:G,5,FALSE)=TRUE),"",VLOOKUP(E2,SpeciesLookup!B:G,5,FALSE)),"")</f>
        <v>Micropterix tunbergella</v>
      </c>
      <c r="I2" s="73"/>
      <c r="J2" s="73" t="s">
        <v>8177</v>
      </c>
      <c r="K2" s="73" t="s">
        <v>16347</v>
      </c>
      <c r="L2" s="127" t="str">
        <f>TRIM(IF(ISERROR(VLOOKUP(R2,SpeciesValidation!D:T,IF(ISNA(VLOOKUP(J2,Validation!B$2:C$15,2,FALSE)),FALSE,VLOOKUP(J2,Validation!B$2:C$15,2,FALSE)))),IF(LEN(E2&amp;"")&gt;0,IF(ISERROR(VLOOKUP(R2,SpeciesValidation!D:T,4,FALSE)=TRUE),"",VLOOKUP(R2,SpeciesValidation!D:T,4,FALSE)),""),VLOOKUP(R2,SpeciesValidation!D:T,VLOOKUP(J2,Validation!B$2:C$15,2,FALSE),FALSE)) &amp; " " &amp; IF(ISERROR(IF(LEFT(J2,1)="A",IF(IF(VLOOKUP(R2,SpeciesValidation!D:W,20,FALSE)=FALSE,OR(TEXT(A2,"MMDD")&lt;VLOOKUP(R2,SpeciesValidation!D:W,18,FALSE),TEXT(A2,"MMDD")&gt;VLOOKUP(R2,SpeciesValidation!D:W,19,FALSE)),IF(TEXT(A2,"MMDD")&lt;"0701",TEXT(A2,"MMDD")&gt;VLOOKUP(R2,SpeciesValidation!D:W,18,FALSE),TEXT(A2,"MMDD")&lt;VLOOKUP(R2,SpeciesValidation!D:W,19,FALSE))),"Date outside expected range for this species",""),"")),"",IF(LEFT(J2,1)="A",IF(IF(VLOOKUP(R2,SpeciesValidation!D:W,20,FALSE)=FALSE,OR(TEXT(A2,"MMDD")&lt;VLOOKUP(R2,SpeciesValidation!D:W,18,FALSE),TEXT(A2,"MMDD")&gt;VLOOKUP(R2,SpeciesValidation!D:W,19,FALSE)),IF(TEXT(A2,"MMDD")&lt;"0701",TEXT(A2,"MMDD")&gt;VLOOKUP(R2,SpeciesValidation!D:W,18,FALSE),TEXT(A2,"MMDD")&lt;VLOOKUP(R2,SpeciesValidation!D:W,19,FALSE))),"Date outside expected range for this species",""),"")))</f>
        <v>Adult: Distinctive when fresh (1) Date outside expected range for this species</v>
      </c>
      <c r="M2" s="127" t="str">
        <f>IF(LEN(E2&amp;"")&gt;0,IF(ISERROR(VLOOKUP(R2,SpeciesValidation!D:I,6,FALSE)),"",VLOOKUP(R2,SpeciesValidation!D:I,6,FALSE)),"")</f>
        <v>Local, rare, woodland</v>
      </c>
      <c r="N2" s="24"/>
      <c r="R2" s="36" t="str">
        <f>IF(LEN(E2&amp;"")&gt;0,IF(ISERROR(VLOOKUP(E2,SpeciesLookup!B:G,4,FALSE)=TRUE),"",VLOOKUP(E2,SpeciesLookup!B:G,4,FALSE)),"")</f>
        <v>1.001</v>
      </c>
    </row>
    <row r="3" spans="1:18" s="18" customFormat="1" ht="18.75" customHeight="1" x14ac:dyDescent="0.25">
      <c r="A3" s="72">
        <v>43222</v>
      </c>
      <c r="B3" s="24" t="s">
        <v>14466</v>
      </c>
      <c r="C3" s="24" t="s">
        <v>14465</v>
      </c>
      <c r="D3" s="28">
        <v>88</v>
      </c>
      <c r="E3" s="74" t="s">
        <v>1851</v>
      </c>
      <c r="F3" s="75">
        <v>2</v>
      </c>
      <c r="G3" s="128" t="str">
        <f>IF(LEN(E3&amp;"")&gt;0,IF(ISERROR(VLOOKUP(E3,SpeciesLookup!B:G,6,FALSE)=TRUE),"",VLOOKUP(E3,SpeciesLookup!B:G,6,FALSE)),"")</f>
        <v>Red-barred Gold</v>
      </c>
      <c r="H3" s="128" t="str">
        <f>IF(LEN(E3&amp;"")&gt;0,IF(ISERROR(VLOOKUP(E3,SpeciesLookup!B:G,5,FALSE)=TRUE),"",VLOOKUP(E3,SpeciesLookup!B:G,5,FALSE)),"")</f>
        <v>Micropterix tunbergella</v>
      </c>
      <c r="I3" s="73"/>
      <c r="J3" s="73" t="s">
        <v>8177</v>
      </c>
      <c r="K3" s="73" t="s">
        <v>16347</v>
      </c>
      <c r="L3" s="127" t="str">
        <f>TRIM(IF(ISERROR(VLOOKUP(R3,SpeciesValidation!D:T,IF(ISNA(VLOOKUP(J3,Validation!B$2:C$15,2,FALSE)),FALSE,VLOOKUP(J3,Validation!B$2:C$15,2,FALSE)))),IF(LEN(E3&amp;"")&gt;0,IF(ISERROR(VLOOKUP(R3,SpeciesValidation!D:T,4,FALSE)=TRUE),"",VLOOKUP(R3,SpeciesValidation!D:T,4,FALSE)),""),VLOOKUP(R3,SpeciesValidation!D:T,VLOOKUP(J3,Validation!B$2:C$15,2,FALSE),FALSE)) &amp; " " &amp; IF(ISERROR(IF(LEFT(J3,1)="A",IF(IF(VLOOKUP(R3,SpeciesValidation!D:W,20,FALSE)=FALSE,OR(TEXT(A3,"MMDD")&lt;VLOOKUP(R3,SpeciesValidation!D:W,18,FALSE),TEXT(A3,"MMDD")&gt;VLOOKUP(R3,SpeciesValidation!D:W,19,FALSE)),IF(TEXT(A3,"MMDD")&lt;"0701",TEXT(A3,"MMDD")&gt;VLOOKUP(R3,SpeciesValidation!D:W,18,FALSE),TEXT(A3,"MMDD")&lt;VLOOKUP(R3,SpeciesValidation!D:W,19,FALSE))),"Date outside expected range for this species",""),"")),"",IF(LEFT(J3,1)="A",IF(IF(VLOOKUP(R3,SpeciesValidation!D:W,20,FALSE)=FALSE,OR(TEXT(A3,"MMDD")&lt;VLOOKUP(R3,SpeciesValidation!D:W,18,FALSE),TEXT(A3,"MMDD")&gt;VLOOKUP(R3,SpeciesValidation!D:W,19,FALSE)),IF(TEXT(A3,"MMDD")&lt;"0701",TEXT(A3,"MMDD")&gt;VLOOKUP(R3,SpeciesValidation!D:W,18,FALSE),TEXT(A3,"MMDD")&lt;VLOOKUP(R3,SpeciesValidation!D:W,19,FALSE))),"Date outside expected range for this species",""),"")))</f>
        <v>Adult: Distinctive when fresh (1)</v>
      </c>
      <c r="M3" s="127" t="str">
        <f>IF(LEN(E3&amp;"")&gt;0,IF(ISERROR(VLOOKUP(R3,SpeciesValidation!D:I,6,FALSE)),"",VLOOKUP(R3,SpeciesValidation!D:I,6,FALSE)),"")</f>
        <v>Local, rare, woodland</v>
      </c>
      <c r="N3" s="24"/>
      <c r="R3" s="36" t="str">
        <f>IF(LEN(E3&amp;"")&gt;0,IF(ISERROR(VLOOKUP(E3,SpeciesLookup!B:G,4,FALSE)=TRUE),"",VLOOKUP(E3,SpeciesLookup!B:G,4,FALSE)),"")</f>
        <v>1.001</v>
      </c>
    </row>
    <row r="4" spans="1:18" s="18" customFormat="1" ht="18.75" customHeight="1" x14ac:dyDescent="0.25">
      <c r="A4" s="72">
        <v>43651</v>
      </c>
      <c r="B4" s="24" t="s">
        <v>14466</v>
      </c>
      <c r="C4" s="24" t="s">
        <v>14465</v>
      </c>
      <c r="D4" s="28">
        <v>88</v>
      </c>
      <c r="E4" s="74" t="s">
        <v>1851</v>
      </c>
      <c r="F4" s="75">
        <v>1</v>
      </c>
      <c r="G4" s="128" t="str">
        <f>IF(LEN(E4&amp;"")&gt;0,IF(ISERROR(VLOOKUP(E4,SpeciesLookup!B:G,6,FALSE)=TRUE),"",VLOOKUP(E4,SpeciesLookup!B:G,6,FALSE)),"")</f>
        <v>Red-barred Gold</v>
      </c>
      <c r="H4" s="128" t="str">
        <f>IF(LEN(E4&amp;"")&gt;0,IF(ISERROR(VLOOKUP(E4,SpeciesLookup!B:G,5,FALSE)=TRUE),"",VLOOKUP(E4,SpeciesLookup!B:G,5,FALSE)),"")</f>
        <v>Micropterix tunbergella</v>
      </c>
      <c r="I4" s="73"/>
      <c r="J4" s="73" t="s">
        <v>8177</v>
      </c>
      <c r="K4" s="73" t="s">
        <v>16347</v>
      </c>
      <c r="L4" s="127" t="str">
        <f>TRIM(IF(ISERROR(VLOOKUP(R4,SpeciesValidation!D:T,IF(ISNA(VLOOKUP(J4,Validation!B$2:C$15,2,FALSE)),FALSE,VLOOKUP(J4,Validation!B$2:C$15,2,FALSE)))),IF(LEN(E4&amp;"")&gt;0,IF(ISERROR(VLOOKUP(R4,SpeciesValidation!D:T,4,FALSE)=TRUE),"",VLOOKUP(R4,SpeciesValidation!D:T,4,FALSE)),""),VLOOKUP(R4,SpeciesValidation!D:T,VLOOKUP(J4,Validation!B$2:C$15,2,FALSE),FALSE)) &amp; " " &amp; IF(ISERROR(IF(LEFT(J4,1)="A",IF(IF(VLOOKUP(R4,SpeciesValidation!D:W,20,FALSE)=FALSE,OR(TEXT(A4,"MMDD")&lt;VLOOKUP(R4,SpeciesValidation!D:W,18,FALSE),TEXT(A4,"MMDD")&gt;VLOOKUP(R4,SpeciesValidation!D:W,19,FALSE)),IF(TEXT(A4,"MMDD")&lt;"0701",TEXT(A4,"MMDD")&gt;VLOOKUP(R4,SpeciesValidation!D:W,18,FALSE),TEXT(A4,"MMDD")&lt;VLOOKUP(R4,SpeciesValidation!D:W,19,FALSE))),"Date outside expected range for this species",""),"")),"",IF(LEFT(J4,1)="A",IF(IF(VLOOKUP(R4,SpeciesValidation!D:W,20,FALSE)=FALSE,OR(TEXT(A4,"MMDD")&lt;VLOOKUP(R4,SpeciesValidation!D:W,18,FALSE),TEXT(A4,"MMDD")&gt;VLOOKUP(R4,SpeciesValidation!D:W,19,FALSE)),IF(TEXT(A4,"MMDD")&lt;"0701",TEXT(A4,"MMDD")&gt;VLOOKUP(R4,SpeciesValidation!D:W,18,FALSE),TEXT(A4,"MMDD")&lt;VLOOKUP(R4,SpeciesValidation!D:W,19,FALSE))),"Date outside expected range for this species",""),"")))</f>
        <v>Adult: Distinctive when fresh (1) Date outside expected range for this species</v>
      </c>
      <c r="M4" s="127" t="str">
        <f>IF(LEN(E4&amp;"")&gt;0,IF(ISERROR(VLOOKUP(R4,SpeciesValidation!D:I,6,FALSE)),"",VLOOKUP(R4,SpeciesValidation!D:I,6,FALSE)),"")</f>
        <v>Local, rare, woodland</v>
      </c>
      <c r="N4" s="24"/>
      <c r="R4" s="36" t="str">
        <f>IF(LEN(E4&amp;"")&gt;0,IF(ISERROR(VLOOKUP(E4,SpeciesLookup!B:G,4,FALSE)=TRUE),"",VLOOKUP(E4,SpeciesLookup!B:G,4,FALSE)),"")</f>
        <v>1.001</v>
      </c>
    </row>
    <row r="5" spans="1:18" s="18" customFormat="1" ht="18.75" customHeight="1" x14ac:dyDescent="0.25">
      <c r="A5" s="72">
        <v>43831</v>
      </c>
      <c r="B5" s="24" t="s">
        <v>14466</v>
      </c>
      <c r="C5" s="24" t="s">
        <v>14465</v>
      </c>
      <c r="D5" s="28">
        <v>88</v>
      </c>
      <c r="E5" s="74" t="s">
        <v>1155</v>
      </c>
      <c r="F5" s="75">
        <v>1</v>
      </c>
      <c r="G5" s="128" t="str">
        <f>IF(LEN(E5&amp;"")&gt;0,IF(ISERROR(VLOOKUP(E5,SpeciesLookup!B:G,6,FALSE)=TRUE),"",VLOOKUP(E5,SpeciesLookup!B:G,6,FALSE)),"")</f>
        <v>Lesser Broad-bordered Yellow Underwing</v>
      </c>
      <c r="H5" s="128" t="str">
        <f>IF(LEN(E5&amp;"")&gt;0,IF(ISERROR(VLOOKUP(E5,SpeciesLookup!B:G,5,FALSE)=TRUE),"",VLOOKUP(E5,SpeciesLookup!B:G,5,FALSE)),"")</f>
        <v>Noctua janthe</v>
      </c>
      <c r="I5" s="73"/>
      <c r="J5" s="73" t="s">
        <v>8177</v>
      </c>
      <c r="K5" s="73" t="s">
        <v>16347</v>
      </c>
      <c r="L5" s="127" t="str">
        <f>TRIM(IF(ISERROR(VLOOKUP(R5,SpeciesValidation!D:T,IF(ISNA(VLOOKUP(J5,Validation!B$2:C$15,2,FALSE)),FALSE,VLOOKUP(J5,Validation!B$2:C$15,2,FALSE)))),IF(LEN(E5&amp;"")&gt;0,IF(ISERROR(VLOOKUP(R5,SpeciesValidation!D:T,4,FALSE)=TRUE),"",VLOOKUP(R5,SpeciesValidation!D:T,4,FALSE)),""),VLOOKUP(R5,SpeciesValidation!D:T,VLOOKUP(J5,Validation!B$2:C$15,2,FALSE),FALSE)) &amp; " " &amp; IF(ISERROR(IF(LEFT(J5,1)="A",IF(IF(VLOOKUP(R5,SpeciesValidation!D:W,20,FALSE)=FALSE,OR(TEXT(A5,"MMDD")&lt;VLOOKUP(R5,SpeciesValidation!D:W,18,FALSE),TEXT(A5,"MMDD")&gt;VLOOKUP(R5,SpeciesValidation!D:W,19,FALSE)),IF(TEXT(A5,"MMDD")&lt;"0701",TEXT(A5,"MMDD")&gt;VLOOKUP(R5,SpeciesValidation!D:W,18,FALSE),TEXT(A5,"MMDD")&lt;VLOOKUP(R5,SpeciesValidation!D:W,19,FALSE))),"Date outside expected range for this species",""),"")),"",IF(LEFT(J5,1)="A",IF(IF(VLOOKUP(R5,SpeciesValidation!D:W,20,FALSE)=FALSE,OR(TEXT(A5,"MMDD")&lt;VLOOKUP(R5,SpeciesValidation!D:W,18,FALSE),TEXT(A5,"MMDD")&gt;VLOOKUP(R5,SpeciesValidation!D:W,19,FALSE)),IF(TEXT(A5,"MMDD")&lt;"0701",TEXT(A5,"MMDD")&gt;VLOOKUP(R5,SpeciesValidation!D:W,18,FALSE),TEXT(A5,"MMDD")&lt;VLOOKUP(R5,SpeciesValidation!D:W,19,FALSE))),"Date outside expected range for this species",""),"")))</f>
        <v>Care needed Date outside expected range for this species</v>
      </c>
      <c r="M5" s="127" t="str">
        <f>IF(LEN(E5&amp;"")&gt;0,IF(ISERROR(VLOOKUP(R5,SpeciesValidation!D:I,6,FALSE)),"",VLOOKUP(R5,SpeciesValidation!D:I,6,FALSE)),"")</f>
        <v>Common</v>
      </c>
      <c r="N5" s="24"/>
      <c r="R5" s="36" t="str">
        <f>IF(LEN(E5&amp;"")&gt;0,IF(ISERROR(VLOOKUP(E5,SpeciesLookup!B:G,4,FALSE)=TRUE),"",VLOOKUP(E5,SpeciesLookup!B:G,4,FALSE)),"")</f>
        <v>73.348</v>
      </c>
    </row>
    <row r="6" spans="1:18" s="18" customFormat="1" ht="18.75" customHeight="1" x14ac:dyDescent="0.25">
      <c r="A6" s="72">
        <v>43314</v>
      </c>
      <c r="B6" s="24" t="s">
        <v>14466</v>
      </c>
      <c r="C6" s="24" t="s">
        <v>14465</v>
      </c>
      <c r="D6" s="28">
        <v>88</v>
      </c>
      <c r="E6" s="74" t="s">
        <v>1155</v>
      </c>
      <c r="F6" s="75">
        <v>8</v>
      </c>
      <c r="G6" s="128" t="str">
        <f>IF(LEN(E6&amp;"")&gt;0,IF(ISERROR(VLOOKUP(E6,SpeciesLookup!B:G,6,FALSE)=TRUE),"",VLOOKUP(E6,SpeciesLookup!B:G,6,FALSE)),"")</f>
        <v>Lesser Broad-bordered Yellow Underwing</v>
      </c>
      <c r="H6" s="128" t="str">
        <f>IF(LEN(E6&amp;"")&gt;0,IF(ISERROR(VLOOKUP(E6,SpeciesLookup!B:G,5,FALSE)=TRUE),"",VLOOKUP(E6,SpeciesLookup!B:G,5,FALSE)),"")</f>
        <v>Noctua janthe</v>
      </c>
      <c r="I6" s="73"/>
      <c r="J6" s="73" t="s">
        <v>8177</v>
      </c>
      <c r="K6" s="73" t="s">
        <v>16347</v>
      </c>
      <c r="L6" s="127" t="str">
        <f>TRIM(IF(ISERROR(VLOOKUP(R6,SpeciesValidation!D:T,IF(ISNA(VLOOKUP(J6,Validation!B$2:C$15,2,FALSE)),FALSE,VLOOKUP(J6,Validation!B$2:C$15,2,FALSE)))),IF(LEN(E6&amp;"")&gt;0,IF(ISERROR(VLOOKUP(R6,SpeciesValidation!D:T,4,FALSE)=TRUE),"",VLOOKUP(R6,SpeciesValidation!D:T,4,FALSE)),""),VLOOKUP(R6,SpeciesValidation!D:T,VLOOKUP(J6,Validation!B$2:C$15,2,FALSE),FALSE)) &amp; " " &amp; IF(ISERROR(IF(LEFT(J6,1)="A",IF(IF(VLOOKUP(R6,SpeciesValidation!D:W,20,FALSE)=FALSE,OR(TEXT(A6,"MMDD")&lt;VLOOKUP(R6,SpeciesValidation!D:W,18,FALSE),TEXT(A6,"MMDD")&gt;VLOOKUP(R6,SpeciesValidation!D:W,19,FALSE)),IF(TEXT(A6,"MMDD")&lt;"0701",TEXT(A6,"MMDD")&gt;VLOOKUP(R6,SpeciesValidation!D:W,18,FALSE),TEXT(A6,"MMDD")&lt;VLOOKUP(R6,SpeciesValidation!D:W,19,FALSE))),"Date outside expected range for this species",""),"")),"",IF(LEFT(J6,1)="A",IF(IF(VLOOKUP(R6,SpeciesValidation!D:W,20,FALSE)=FALSE,OR(TEXT(A6,"MMDD")&lt;VLOOKUP(R6,SpeciesValidation!D:W,18,FALSE),TEXT(A6,"MMDD")&gt;VLOOKUP(R6,SpeciesValidation!D:W,19,FALSE)),IF(TEXT(A6,"MMDD")&lt;"0701",TEXT(A6,"MMDD")&gt;VLOOKUP(R6,SpeciesValidation!D:W,18,FALSE),TEXT(A6,"MMDD")&lt;VLOOKUP(R6,SpeciesValidation!D:W,19,FALSE))),"Date outside expected range for this species",""),"")))</f>
        <v>Care needed</v>
      </c>
      <c r="M6" s="127" t="str">
        <f>IF(LEN(E6&amp;"")&gt;0,IF(ISERROR(VLOOKUP(R6,SpeciesValidation!D:I,6,FALSE)),"",VLOOKUP(R6,SpeciesValidation!D:I,6,FALSE)),"")</f>
        <v>Common</v>
      </c>
      <c r="N6" s="24"/>
      <c r="R6" s="36" t="str">
        <f>IF(LEN(E6&amp;"")&gt;0,IF(ISERROR(VLOOKUP(E6,SpeciesLookup!B:G,4,FALSE)=TRUE),"",VLOOKUP(E6,SpeciesLookup!B:G,4,FALSE)),"")</f>
        <v>73.348</v>
      </c>
    </row>
    <row r="7" spans="1:18" s="18" customFormat="1" ht="18.75" customHeight="1" x14ac:dyDescent="0.25">
      <c r="A7" s="72">
        <v>43804</v>
      </c>
      <c r="B7" s="24" t="s">
        <v>14466</v>
      </c>
      <c r="C7" s="24" t="s">
        <v>14465</v>
      </c>
      <c r="D7" s="28">
        <v>88</v>
      </c>
      <c r="E7" s="74" t="s">
        <v>6002</v>
      </c>
      <c r="F7" s="75">
        <v>4</v>
      </c>
      <c r="G7" s="128" t="str">
        <f>IF(LEN(E7&amp;"")&gt;0,IF(ISERROR(VLOOKUP(E7,SpeciesLookup!B:G,6,FALSE)=TRUE),"",VLOOKUP(E7,SpeciesLookup!B:G,6,FALSE)),"")</f>
        <v>Winter Moth</v>
      </c>
      <c r="H7" s="128" t="str">
        <f>IF(LEN(E7&amp;"")&gt;0,IF(ISERROR(VLOOKUP(E7,SpeciesLookup!B:G,5,FALSE)=TRUE),"",VLOOKUP(E7,SpeciesLookup!B:G,5,FALSE)),"")</f>
        <v>Operophtera brumata</v>
      </c>
      <c r="I7" s="73"/>
      <c r="J7" s="73" t="s">
        <v>8177</v>
      </c>
      <c r="K7" s="73" t="s">
        <v>15143</v>
      </c>
      <c r="L7" s="127" t="str">
        <f>TRIM(IF(ISERROR(VLOOKUP(R7,SpeciesValidation!D:T,IF(ISNA(VLOOKUP(J7,Validation!B$2:C$15,2,FALSE)),FALSE,VLOOKUP(J7,Validation!B$2:C$15,2,FALSE)))),IF(LEN(E7&amp;"")&gt;0,IF(ISERROR(VLOOKUP(R7,SpeciesValidation!D:T,4,FALSE)=TRUE),"",VLOOKUP(R7,SpeciesValidation!D:T,4,FALSE)),""),VLOOKUP(R7,SpeciesValidation!D:T,VLOOKUP(J7,Validation!B$2:C$15,2,FALSE),FALSE)) &amp; " " &amp; IF(ISERROR(IF(LEFT(J7,1)="A",IF(IF(VLOOKUP(R7,SpeciesValidation!D:W,20,FALSE)=FALSE,OR(TEXT(A7,"MMDD")&lt;VLOOKUP(R7,SpeciesValidation!D:W,18,FALSE),TEXT(A7,"MMDD")&gt;VLOOKUP(R7,SpeciesValidation!D:W,19,FALSE)),IF(TEXT(A7,"MMDD")&lt;"0701",TEXT(A7,"MMDD")&gt;VLOOKUP(R7,SpeciesValidation!D:W,18,FALSE),TEXT(A7,"MMDD")&lt;VLOOKUP(R7,SpeciesValidation!D:W,19,FALSE))),"Date outside expected range for this species",""),"")),"",IF(LEFT(J7,1)="A",IF(IF(VLOOKUP(R7,SpeciesValidation!D:W,20,FALSE)=FALSE,OR(TEXT(A7,"MMDD")&lt;VLOOKUP(R7,SpeciesValidation!D:W,18,FALSE),TEXT(A7,"MMDD")&gt;VLOOKUP(R7,SpeciesValidation!D:W,19,FALSE)),IF(TEXT(A7,"MMDD")&lt;"0701",TEXT(A7,"MMDD")&gt;VLOOKUP(R7,SpeciesValidation!D:W,18,FALSE),TEXT(A7,"MMDD")&lt;VLOOKUP(R7,SpeciesValidation!D:W,19,FALSE))),"Date outside expected range for this species",""),"")))</f>
        <v>Care needed</v>
      </c>
      <c r="M7" s="127" t="str">
        <f>IF(LEN(E7&amp;"")&gt;0,IF(ISERROR(VLOOKUP(R7,SpeciesValidation!D:I,6,FALSE)),"",VLOOKUP(R7,SpeciesValidation!D:I,6,FALSE)),"")</f>
        <v>Common</v>
      </c>
      <c r="N7" s="24"/>
      <c r="R7" s="36" t="str">
        <f>IF(LEN(E7&amp;"")&gt;0,IF(ISERROR(VLOOKUP(E7,SpeciesLookup!B:G,4,FALSE)=TRUE),"",VLOOKUP(E7,SpeciesLookup!B:G,4,FALSE)),"")</f>
        <v>70.106</v>
      </c>
    </row>
    <row r="8" spans="1:18" s="18" customFormat="1" ht="18.75" customHeight="1" x14ac:dyDescent="0.25">
      <c r="A8" s="72">
        <v>43804</v>
      </c>
      <c r="B8" s="24" t="s">
        <v>14466</v>
      </c>
      <c r="C8" s="24" t="s">
        <v>14465</v>
      </c>
      <c r="D8" s="28">
        <v>88</v>
      </c>
      <c r="E8" s="89" t="s">
        <v>6945</v>
      </c>
      <c r="F8" s="75">
        <v>1</v>
      </c>
      <c r="G8" s="128" t="str">
        <f>IF(LEN(E8&amp;"")&gt;0,IF(ISERROR(VLOOKUP(E8,SpeciesLookup!B:G,6,FALSE)=TRUE),"",VLOOKUP(E8,SpeciesLookup!B:G,6,FALSE)),"")</f>
        <v>Greenish Thorn Pigmy</v>
      </c>
      <c r="H8" s="128" t="str">
        <f>IF(LEN(E8&amp;"")&gt;0,IF(ISERROR(VLOOKUP(E8,SpeciesLookup!B:G,5,FALSE)=TRUE),"",VLOOKUP(E8,SpeciesLookup!B:G,5,FALSE)),"")</f>
        <v>Stigmella hybnerella</v>
      </c>
      <c r="I8" s="73"/>
      <c r="J8" s="73" t="s">
        <v>15144</v>
      </c>
      <c r="K8" s="73" t="s">
        <v>15143</v>
      </c>
      <c r="L8" s="127" t="str">
        <f>TRIM(IF(ISERROR(VLOOKUP(R8,SpeciesValidation!D:T,IF(ISNA(VLOOKUP(J8,Validation!B$2:C$15,2,FALSE)),FALSE,VLOOKUP(J8,Validation!B$2:C$15,2,FALSE)))),IF(LEN(E8&amp;"")&gt;0,IF(ISERROR(VLOOKUP(R8,SpeciesValidation!D:T,4,FALSE)=TRUE),"",VLOOKUP(R8,SpeciesValidation!D:T,4,FALSE)),""),VLOOKUP(R8,SpeciesValidation!D:T,VLOOKUP(J8,Validation!B$2:C$15,2,FALSE),FALSE)) &amp; " " &amp; IF(ISERROR(IF(LEFT(J8,1)="A",IF(IF(VLOOKUP(R8,SpeciesValidation!D:W,20,FALSE)=FALSE,OR(TEXT(A8,"MMDD")&lt;VLOOKUP(R8,SpeciesValidation!D:W,18,FALSE),TEXT(A8,"MMDD")&gt;VLOOKUP(R8,SpeciesValidation!D:W,19,FALSE)),IF(TEXT(A8,"MMDD")&lt;"0701",TEXT(A8,"MMDD")&gt;VLOOKUP(R8,SpeciesValidation!D:W,18,FALSE),TEXT(A8,"MMDD")&lt;VLOOKUP(R8,SpeciesValidation!D:W,19,FALSE))),"Date outside expected range for this species",""),"")),"",IF(LEFT(J8,1)="A",IF(IF(VLOOKUP(R8,SpeciesValidation!D:W,20,FALSE)=FALSE,OR(TEXT(A8,"MMDD")&lt;VLOOKUP(R8,SpeciesValidation!D:W,18,FALSE),TEXT(A8,"MMDD")&gt;VLOOKUP(R8,SpeciesValidation!D:W,19,FALSE)),IF(TEXT(A8,"MMDD")&lt;"0701",TEXT(A8,"MMDD")&gt;VLOOKUP(R8,SpeciesValidation!D:W,18,FALSE),TEXT(A8,"MMDD")&lt;VLOOKUP(R8,SpeciesValidation!D:W,19,FALSE))),"Date outside expected range for this species",""),"")))</f>
        <v>Mine: FP, leaf spec. or photo needed, cf FP mines (L)</v>
      </c>
      <c r="M8" s="127" t="str">
        <f>IF(LEN(E8&amp;"")&gt;0,IF(ISERROR(VLOOKUP(R8,SpeciesValidation!D:I,6,FALSE)),"",VLOOKUP(R8,SpeciesValidation!D:I,6,FALSE)),"")</f>
        <v>*Widespread, abundant, urban + woodland</v>
      </c>
      <c r="N8" s="24"/>
      <c r="R8" s="36" t="str">
        <f>IF(LEN(E8&amp;"")&gt;0,IF(ISERROR(VLOOKUP(E8,SpeciesLookup!B:G,4,FALSE)=TRUE),"",VLOOKUP(E8,SpeciesLookup!B:G,4,FALSE)),"")</f>
        <v>4.030</v>
      </c>
    </row>
    <row r="9" spans="1:18" s="18" customFormat="1" ht="18.75" customHeight="1" x14ac:dyDescent="0.25">
      <c r="A9" s="72">
        <v>43101</v>
      </c>
      <c r="B9" s="24" t="s">
        <v>14466</v>
      </c>
      <c r="C9" s="24" t="s">
        <v>14465</v>
      </c>
      <c r="D9" s="28">
        <v>88</v>
      </c>
      <c r="E9" s="74" t="s">
        <v>3606</v>
      </c>
      <c r="F9" s="75">
        <v>3</v>
      </c>
      <c r="G9" s="128" t="str">
        <f>IF(LEN(E9&amp;"")&gt;0,IF(ISERROR(VLOOKUP(E9,SpeciesLookup!B:G,6,FALSE)=TRUE),"",VLOOKUP(E9,SpeciesLookup!B:G,6,FALSE)),"")</f>
        <v>Orange Swift</v>
      </c>
      <c r="H9" s="128" t="str">
        <f>IF(LEN(E9&amp;"")&gt;0,IF(ISERROR(VLOOKUP(E9,SpeciesLookup!B:G,5,FALSE)=TRUE),"",VLOOKUP(E9,SpeciesLookup!B:G,5,FALSE)),"")</f>
        <v>Triodia sylvina</v>
      </c>
      <c r="I9" s="73"/>
      <c r="J9" s="73" t="s">
        <v>8177</v>
      </c>
      <c r="K9" s="73" t="s">
        <v>16347</v>
      </c>
      <c r="L9" s="127" t="str">
        <f>TRIM(IF(ISERROR(VLOOKUP(R9,SpeciesValidation!D:T,IF(ISNA(VLOOKUP(J9,Validation!B$2:C$15,2,FALSE)),FALSE,VLOOKUP(J9,Validation!B$2:C$15,2,FALSE)))),IF(LEN(E9&amp;"")&gt;0,IF(ISERROR(VLOOKUP(R9,SpeciesValidation!D:T,4,FALSE)=TRUE),"",VLOOKUP(R9,SpeciesValidation!D:T,4,FALSE)),""),VLOOKUP(R9,SpeciesValidation!D:T,VLOOKUP(J9,Validation!B$2:C$15,2,FALSE),FALSE)) &amp; " " &amp; IF(ISERROR(IF(LEFT(J9,1)="A",IF(IF(VLOOKUP(R9,SpeciesValidation!D:W,20,FALSE)=FALSE,OR(TEXT(A9,"MMDD")&lt;VLOOKUP(R9,SpeciesValidation!D:W,18,FALSE),TEXT(A9,"MMDD")&gt;VLOOKUP(R9,SpeciesValidation!D:W,19,FALSE)),IF(TEXT(A9,"MMDD")&lt;"0701",TEXT(A9,"MMDD")&gt;VLOOKUP(R9,SpeciesValidation!D:W,18,FALSE),TEXT(A9,"MMDD")&lt;VLOOKUP(R9,SpeciesValidation!D:W,19,FALSE))),"Date outside expected range for this species",""),"")),"",IF(LEFT(J9,1)="A",IF(IF(VLOOKUP(R9,SpeciesValidation!D:W,20,FALSE)=FALSE,OR(TEXT(A9,"MMDD")&lt;VLOOKUP(R9,SpeciesValidation!D:W,18,FALSE),TEXT(A9,"MMDD")&gt;VLOOKUP(R9,SpeciesValidation!D:W,19,FALSE)),IF(TEXT(A9,"MMDD")&lt;"0701",TEXT(A9,"MMDD")&gt;VLOOKUP(R9,SpeciesValidation!D:W,18,FALSE),TEXT(A9,"MMDD")&lt;VLOOKUP(R9,SpeciesValidation!D:W,19,FALSE))),"Date outside expected range for this species",""),"")))</f>
        <v>Usually distinctive Date outside expected range for this species</v>
      </c>
      <c r="M9" s="127" t="str">
        <f>IF(LEN(E9&amp;"")&gt;0,IF(ISERROR(VLOOKUP(R9,SpeciesValidation!D:I,6,FALSE)),"",VLOOKUP(R9,SpeciesValidation!D:I,6,FALSE)),"")</f>
        <v>Widespread but local</v>
      </c>
      <c r="N9" s="24"/>
      <c r="R9" s="36" t="str">
        <f>IF(LEN(E9&amp;"")&gt;0,IF(ISERROR(VLOOKUP(E9,SpeciesLookup!B:G,4,FALSE)=TRUE),"",VLOOKUP(E9,SpeciesLookup!B:G,4,FALSE)),"")</f>
        <v>3.001</v>
      </c>
    </row>
    <row r="10" spans="1:18" s="18" customFormat="1" ht="19.5" customHeight="1" x14ac:dyDescent="0.25">
      <c r="A10" s="72">
        <v>43586</v>
      </c>
      <c r="B10" s="24" t="s">
        <v>14466</v>
      </c>
      <c r="C10" s="24" t="s">
        <v>14465</v>
      </c>
      <c r="D10" s="28">
        <v>88</v>
      </c>
      <c r="E10" s="89" t="s">
        <v>6958</v>
      </c>
      <c r="F10" s="75">
        <v>1</v>
      </c>
      <c r="G10" s="128" t="str">
        <f>IF(LEN(E10&amp;"")&gt;0,IF(ISERROR(VLOOKUP(E10,SpeciesLookup!B:G,6,FALSE)=TRUE),"",VLOOKUP(E10,SpeciesLookup!B:G,6,FALSE)),"")</f>
        <v>Sorrel Pigmy</v>
      </c>
      <c r="H10" s="128" t="str">
        <f>IF(LEN(E10&amp;"")&gt;0,IF(ISERROR(VLOOKUP(E10,SpeciesLookup!B:G,5,FALSE)=TRUE),"",VLOOKUP(E10,SpeciesLookup!B:G,5,FALSE)),"")</f>
        <v>Enteucha acetosae</v>
      </c>
      <c r="I10" s="73"/>
      <c r="J10" s="73" t="s">
        <v>8177</v>
      </c>
      <c r="K10" s="73" t="s">
        <v>16347</v>
      </c>
      <c r="L10" s="127" t="str">
        <f>TRIM(IF(ISERROR(VLOOKUP(R10,SpeciesValidation!D:T,IF(ISNA(VLOOKUP(J10,Validation!B$2:C$15,2,FALSE)),FALSE,VLOOKUP(J10,Validation!B$2:C$15,2,FALSE)))),IF(LEN(E10&amp;"")&gt;0,IF(ISERROR(VLOOKUP(R10,SpeciesValidation!D:T,4,FALSE)=TRUE),"",VLOOKUP(R10,SpeciesValidation!D:T,4,FALSE)),""),VLOOKUP(R10,SpeciesValidation!D:T,VLOOKUP(J10,Validation!B$2:C$15,2,FALSE),FALSE)) &amp; " " &amp; IF(ISERROR(IF(LEFT(J10,1)="A",IF(IF(VLOOKUP(R10,SpeciesValidation!D:W,20,FALSE)=FALSE,OR(TEXT(A10,"MMDD")&lt;VLOOKUP(R10,SpeciesValidation!D:W,18,FALSE),TEXT(A10,"MMDD")&gt;VLOOKUP(R10,SpeciesValidation!D:W,19,FALSE)),IF(TEXT(A10,"MMDD")&lt;"0701",TEXT(A10,"MMDD")&gt;VLOOKUP(R10,SpeciesValidation!D:W,18,FALSE),TEXT(A10,"MMDD")&lt;VLOOKUP(R10,SpeciesValidation!D:W,19,FALSE))),"Date outside expected range for this species",""),"")),"",IF(LEFT(J10,1)="A",IF(IF(VLOOKUP(R10,SpeciesValidation!D:W,20,FALSE)=FALSE,OR(TEXT(A10,"MMDD")&lt;VLOOKUP(R10,SpeciesValidation!D:W,18,FALSE),TEXT(A10,"MMDD")&gt;VLOOKUP(R10,SpeciesValidation!D:W,19,FALSE)),IF(TEXT(A10,"MMDD")&lt;"0701",TEXT(A10,"MMDD")&gt;VLOOKUP(R10,SpeciesValidation!D:W,18,FALSE),TEXT(A10,"MMDD")&lt;VLOOKUP(R10,SpeciesValidation!D:W,19,FALSE))),"Date outside expected range for this species",""),"")))</f>
        <v>Adult: Spec. or photo will be required (3)</v>
      </c>
      <c r="M10" s="127" t="str">
        <f>IF(LEN(E10&amp;"")&gt;0,IF(ISERROR(VLOOKUP(R10,SpeciesValidation!D:I,6,FALSE)),"",VLOOKUP(R10,SpeciesValidation!D:I,6,FALSE)),"")</f>
        <v>*Very local, rare, grassland</v>
      </c>
      <c r="N10" s="24"/>
      <c r="R10" s="36" t="str">
        <f>IF(LEN(E10&amp;"")&gt;0,IF(ISERROR(VLOOKUP(E10,SpeciesLookup!B:G,4,FALSE)=TRUE),"",VLOOKUP(E10,SpeciesLookup!B:G,4,FALSE)),"")</f>
        <v>4.001</v>
      </c>
    </row>
    <row r="11" spans="1:18" s="18" customFormat="1" x14ac:dyDescent="0.25">
      <c r="A11" s="16"/>
      <c r="C11" s="11"/>
      <c r="D11" s="11"/>
      <c r="E11" s="19"/>
      <c r="F11" s="17"/>
      <c r="G11" s="26" t="str">
        <f>IF(ISNA(VLOOKUP(E15,SpeciesValidation!B$2:G$2755,2,FALSE)=TRUE),"",VLOOKUP(E15,SpeciesValidation!B$2:G$2755,2,FALSE))</f>
        <v/>
      </c>
      <c r="H11" s="10"/>
      <c r="I11" s="4"/>
      <c r="J11" s="4"/>
      <c r="L11" s="26" t="str">
        <f>IF(ISNA(VLOOKUP(J15,SpeciesValidation!G$2:L$2755,2,FALSE)=TRUE),"",VLOOKUP(J15,SpeciesValidation!G$2:L$2755,2,FALSE))</f>
        <v/>
      </c>
    </row>
    <row r="12" spans="1:18" s="18" customFormat="1" x14ac:dyDescent="0.25">
      <c r="A12" s="16"/>
      <c r="B12" s="19"/>
      <c r="C12" s="19"/>
      <c r="D12" s="11"/>
      <c r="E12" s="19"/>
      <c r="F12" s="17"/>
      <c r="G12" s="20" t="str">
        <f>IF(ISNA(VLOOKUP(E12,SpeciesValidation!B$2:G$2755,7,FALSE)=TRUE),"",VLOOKUP(E12,SpeciesValidation!B$2:G$2755,7,FALSE))</f>
        <v/>
      </c>
      <c r="H12" s="10" t="str">
        <f>IF(ISNA(VLOOKUP(E12,SpeciesValidation!B$2:G$2755,2,FALSE)=TRUE),"",VLOOKUP(E12,SpeciesValidation!B$2:G$2755,2,FALSE))</f>
        <v/>
      </c>
      <c r="I12" s="4" t="str">
        <f>IF(ISNA(VLOOKUP(E12,SpeciesValidation!B$2:G$2755,4,FALSE)=TRUE),"",VLOOKUP(E12,SpeciesValidation!B$2:G$2755,4,FALSE))</f>
        <v/>
      </c>
      <c r="J12" s="4" t="str">
        <f>IF(ISNA(VLOOKUP(E12,SpeciesValidation!B$2:G$2755,6,FALSE)=TRUE),"",VLOOKUP(E12,SpeciesValidation!B$2:G$2755,6,FALSE))</f>
        <v/>
      </c>
      <c r="L12" s="19"/>
    </row>
    <row r="13" spans="1:18" s="18" customFormat="1" x14ac:dyDescent="0.25">
      <c r="A13" s="16"/>
      <c r="B13" s="19"/>
      <c r="C13" s="19"/>
      <c r="D13" s="11"/>
      <c r="E13" s="19"/>
      <c r="F13" s="17"/>
      <c r="G13" s="20" t="str">
        <f>IF(ISNA(VLOOKUP(E13,SpeciesValidation!B$2:G$2755,7,FALSE)=TRUE),"",VLOOKUP(E13,SpeciesValidation!B$2:G$2755,7,FALSE))</f>
        <v/>
      </c>
      <c r="H13" s="10" t="str">
        <f>IF(ISNA(VLOOKUP(E13,SpeciesValidation!B$2:G$2755,2,FALSE)=TRUE),"",VLOOKUP(E13,SpeciesValidation!B$2:G$2755,2,FALSE))</f>
        <v/>
      </c>
      <c r="I13" s="4" t="str">
        <f>IF(ISNA(VLOOKUP(E13,SpeciesValidation!B$2:G$2755,4,FALSE)=TRUE),"",VLOOKUP(E13,SpeciesValidation!B$2:G$2755,4,FALSE))</f>
        <v/>
      </c>
      <c r="J13" s="4" t="str">
        <f>IF(ISNA(VLOOKUP(E13,SpeciesValidation!B$2:G$2755,6,FALSE)=TRUE),"",VLOOKUP(E13,SpeciesValidation!B$2:G$2755,6,FALSE))</f>
        <v/>
      </c>
      <c r="L13" s="19"/>
    </row>
    <row r="14" spans="1:18" s="18" customFormat="1" x14ac:dyDescent="0.25">
      <c r="A14" s="16"/>
      <c r="B14" s="19"/>
      <c r="C14" s="19"/>
      <c r="D14" s="11"/>
      <c r="E14" s="19"/>
      <c r="F14" s="17"/>
      <c r="G14" s="20" t="str">
        <f>IF(ISNA(VLOOKUP(E14,SpeciesValidation!B$2:G$2755,7,FALSE)=TRUE),"",VLOOKUP(E14,SpeciesValidation!B$2:G$2755,7,FALSE))</f>
        <v/>
      </c>
      <c r="H14" s="10" t="str">
        <f>IF(ISNA(VLOOKUP(E14,SpeciesValidation!B$2:G$2755,2,FALSE)=TRUE),"",VLOOKUP(E14,SpeciesValidation!B$2:G$2755,2,FALSE))</f>
        <v/>
      </c>
      <c r="I14" s="4" t="str">
        <f>IF(ISNA(VLOOKUP(E14,SpeciesValidation!B$2:G$2755,4,FALSE)=TRUE),"",VLOOKUP(E14,SpeciesValidation!B$2:G$2755,4,FALSE))</f>
        <v/>
      </c>
      <c r="J14" s="4" t="str">
        <f>IF(ISNA(VLOOKUP(E14,SpeciesValidation!B$2:G$2755,6,FALSE)=TRUE),"",VLOOKUP(E14,SpeciesValidation!B$2:G$2755,6,FALSE))</f>
        <v/>
      </c>
      <c r="L14" s="19"/>
    </row>
    <row r="15" spans="1:18" s="18" customFormat="1" x14ac:dyDescent="0.25">
      <c r="A15" s="16"/>
      <c r="B15" s="19"/>
      <c r="C15" s="19"/>
      <c r="D15" s="11"/>
      <c r="E15" s="19"/>
      <c r="F15" s="17"/>
      <c r="G15" s="21" t="str">
        <f>IF(ISNA(VLOOKUP(E15,SpeciesValidation!B$2:G$2755,7,FALSE)=TRUE),"",VLOOKUP(E15,SpeciesValidation!B$2:G$2755,7,FALSE))</f>
        <v/>
      </c>
      <c r="H15" s="10"/>
      <c r="I15" s="4" t="str">
        <f>IF(ISNA(VLOOKUP(E15,SpeciesValidation!B$2:G$2755,4,FALSE)=TRUE),"",VLOOKUP(E15,SpeciesValidation!B$2:G$2755,4,FALSE))</f>
        <v/>
      </c>
      <c r="J15" s="4" t="str">
        <f>IF(ISNA(VLOOKUP(E15,SpeciesValidation!B$2:G$2755,6,FALSE)=TRUE),"",VLOOKUP(E15,SpeciesValidation!B$2:G$2755,6,FALSE))</f>
        <v/>
      </c>
      <c r="L15" s="19"/>
    </row>
    <row r="16" spans="1:18" x14ac:dyDescent="0.25">
      <c r="A16" s="15"/>
      <c r="G16" s="12" t="str">
        <f>IF(ISNA(VLOOKUP(E16,SpeciesValidation!B$2:G$2755,7,FALSE)=TRUE),"",VLOOKUP(E16,SpeciesValidation!B$2:G$2755,7,FALSE))</f>
        <v/>
      </c>
      <c r="H16" s="10" t="str">
        <f>IF(ISNA(VLOOKUP(E16,SpeciesValidation!B$2:G$2755,2,FALSE)=TRUE),"",VLOOKUP(E16,SpeciesValidation!B$2:G$2755,2,FALSE))</f>
        <v/>
      </c>
      <c r="I16" s="4" t="str">
        <f>IF(ISNA(VLOOKUP(E16,SpeciesValidation!B$2:G$2755,4,FALSE)=TRUE),"",VLOOKUP(E16,SpeciesValidation!B$2:G$2755,4,FALSE))</f>
        <v/>
      </c>
      <c r="J16" s="4" t="str">
        <f>IF(ISNA(VLOOKUP(E16,SpeciesValidation!B$2:G$2755,6,FALSE)=TRUE),"",VLOOKUP(E16,SpeciesValidation!B$2:G$2755,6,FALSE))</f>
        <v/>
      </c>
      <c r="L16" s="6"/>
    </row>
    <row r="17" spans="1:12" x14ac:dyDescent="0.25">
      <c r="A17" s="15"/>
      <c r="G17" s="12" t="str">
        <f>IF(ISNA(VLOOKUP(E17,SpeciesValidation!B$2:G$2755,7,FALSE)=TRUE),"",VLOOKUP(E17,SpeciesValidation!B$2:G$2755,7,FALSE))</f>
        <v/>
      </c>
      <c r="H17" s="10" t="str">
        <f>IF(ISNA(VLOOKUP(E17,SpeciesValidation!B$2:G$2755,2,FALSE)=TRUE),"",VLOOKUP(E17,SpeciesValidation!B$2:G$2755,2,FALSE))</f>
        <v/>
      </c>
      <c r="I17" s="4" t="str">
        <f>IF(ISNA(VLOOKUP(E17,SpeciesValidation!B$2:G$2755,4,FALSE)=TRUE),"",VLOOKUP(E17,SpeciesValidation!B$2:G$2755,4,FALSE))</f>
        <v/>
      </c>
      <c r="J17" s="4" t="str">
        <f>IF(ISNA(VLOOKUP(E17,SpeciesValidation!B$2:G$2755,6,FALSE)=TRUE),"",VLOOKUP(E17,SpeciesValidation!B$2:G$2755,6,FALSE))</f>
        <v/>
      </c>
      <c r="L17" s="6"/>
    </row>
    <row r="18" spans="1:12" x14ac:dyDescent="0.25">
      <c r="A18" s="15"/>
      <c r="G18" s="12" t="str">
        <f>IF(ISNA(VLOOKUP(E18,SpeciesValidation!B$2:G$2755,7,FALSE)=TRUE),"",VLOOKUP(E18,SpeciesValidation!B$2:G$2755,7,FALSE))</f>
        <v/>
      </c>
      <c r="H18" s="10" t="str">
        <f>IF(ISNA(VLOOKUP(E18,SpeciesValidation!B$2:G$2755,2,FALSE)=TRUE),"",VLOOKUP(E18,SpeciesValidation!B$2:G$2755,2,FALSE))</f>
        <v/>
      </c>
      <c r="I18" s="4" t="str">
        <f>IF(ISNA(VLOOKUP(E18,SpeciesValidation!B$2:G$2755,4,FALSE)=TRUE),"",VLOOKUP(E18,SpeciesValidation!B$2:G$2755,4,FALSE))</f>
        <v/>
      </c>
      <c r="J18" s="4" t="str">
        <f>IF(ISNA(VLOOKUP(E18,SpeciesValidation!B$2:G$2755,6,FALSE)=TRUE),"",VLOOKUP(E18,SpeciesValidation!B$2:G$2755,6,FALSE))</f>
        <v/>
      </c>
      <c r="L18" s="6"/>
    </row>
    <row r="19" spans="1:12" x14ac:dyDescent="0.25">
      <c r="A19" s="15"/>
      <c r="G19" s="12" t="str">
        <f>IF(ISNA(VLOOKUP(E19,SpeciesValidation!B$2:G$2755,7,FALSE)=TRUE),"",VLOOKUP(E19,SpeciesValidation!B$2:G$2755,7,FALSE))</f>
        <v/>
      </c>
      <c r="H19" s="10" t="str">
        <f>IF(ISNA(VLOOKUP(E19,SpeciesValidation!B$2:G$2755,2,FALSE)=TRUE),"",VLOOKUP(E19,SpeciesValidation!B$2:G$2755,2,FALSE))</f>
        <v/>
      </c>
      <c r="I19" s="4" t="str">
        <f>IF(ISNA(VLOOKUP(E19,SpeciesValidation!B$2:G$2755,4,FALSE)=TRUE),"",VLOOKUP(E19,SpeciesValidation!B$2:G$2755,4,FALSE))</f>
        <v/>
      </c>
      <c r="J19" s="4" t="str">
        <f>IF(ISNA(VLOOKUP(E19,SpeciesValidation!B$2:G$2755,6,FALSE)=TRUE),"",VLOOKUP(E19,SpeciesValidation!B$2:G$2755,6,FALSE))</f>
        <v/>
      </c>
      <c r="L19" s="6"/>
    </row>
    <row r="20" spans="1:12" x14ac:dyDescent="0.25">
      <c r="G20" s="12" t="str">
        <f>IF(ISNA(VLOOKUP(E20,SpeciesValidation!B$2:G$2755,7,FALSE)=TRUE),"",VLOOKUP(E20,SpeciesValidation!B$2:G$2755,7,FALSE))</f>
        <v/>
      </c>
      <c r="H20" s="10" t="str">
        <f>IF(ISNA(VLOOKUP(E20,SpeciesValidation!B$2:G$2755,2,FALSE)=TRUE),"",VLOOKUP(E20,SpeciesValidation!B$2:G$2755,2,FALSE))</f>
        <v/>
      </c>
      <c r="I20" s="4" t="str">
        <f>IF(ISNA(VLOOKUP(E20,SpeciesValidation!B$2:G$2755,4,FALSE)=TRUE),"",VLOOKUP(E20,SpeciesValidation!B$2:G$2755,4,FALSE))</f>
        <v/>
      </c>
      <c r="J20" s="4" t="str">
        <f>IF(ISNA(VLOOKUP(E20,SpeciesValidation!B$2:G$2755,6,FALSE)=TRUE),"",VLOOKUP(E20,SpeciesValidation!B$2:G$2755,6,FALSE))</f>
        <v/>
      </c>
      <c r="L20" s="6"/>
    </row>
    <row r="21" spans="1:12" x14ac:dyDescent="0.25">
      <c r="G21" s="12" t="str">
        <f>IF(ISNA(VLOOKUP(E21,SpeciesValidation!B$2:G$2755,7,FALSE)=TRUE),"",VLOOKUP(E21,SpeciesValidation!B$2:G$2755,7,FALSE))</f>
        <v/>
      </c>
      <c r="H21" s="10" t="str">
        <f>IF(ISNA(VLOOKUP(E21,SpeciesValidation!B$2:G$2755,2,FALSE)=TRUE),"",VLOOKUP(E21,SpeciesValidation!B$2:G$2755,2,FALSE))</f>
        <v/>
      </c>
      <c r="I21" s="4" t="str">
        <f>IF(ISNA(VLOOKUP(E21,SpeciesValidation!B$2:G$2755,4,FALSE)=TRUE),"",VLOOKUP(E21,SpeciesValidation!B$2:G$2755,4,FALSE))</f>
        <v/>
      </c>
      <c r="J21" s="4" t="str">
        <f>IF(ISNA(VLOOKUP(E21,SpeciesValidation!B$2:G$2755,6,FALSE)=TRUE),"",VLOOKUP(E21,SpeciesValidation!B$2:G$2755,6,FALSE))</f>
        <v/>
      </c>
      <c r="L21" s="6"/>
    </row>
    <row r="22" spans="1:12" x14ac:dyDescent="0.25">
      <c r="G22" s="12"/>
      <c r="I22" s="4"/>
      <c r="J22" s="4"/>
      <c r="L22" s="6"/>
    </row>
    <row r="23" spans="1:12" x14ac:dyDescent="0.25">
      <c r="G23" s="12"/>
      <c r="I23" s="4"/>
      <c r="J23" s="4"/>
      <c r="L23" s="6"/>
    </row>
    <row r="24" spans="1:12" x14ac:dyDescent="0.25">
      <c r="G24" s="12"/>
      <c r="I24" s="4"/>
      <c r="J24" s="4"/>
      <c r="L24" s="6"/>
    </row>
    <row r="25" spans="1:12" x14ac:dyDescent="0.25">
      <c r="G25" s="12"/>
      <c r="I25" s="4"/>
      <c r="J25" s="4"/>
      <c r="L25" s="6"/>
    </row>
    <row r="26" spans="1:12" x14ac:dyDescent="0.25">
      <c r="G26" s="12"/>
      <c r="I26" s="4"/>
      <c r="J26" s="4"/>
      <c r="L26" s="6"/>
    </row>
    <row r="27" spans="1:12" x14ac:dyDescent="0.25">
      <c r="G27" s="12"/>
      <c r="I27" s="4"/>
      <c r="J27" s="4"/>
      <c r="L27" s="6"/>
    </row>
    <row r="28" spans="1:12" x14ac:dyDescent="0.25">
      <c r="G28" s="12"/>
      <c r="I28" s="4"/>
      <c r="J28" s="4"/>
      <c r="L28" s="6"/>
    </row>
    <row r="29" spans="1:12" x14ac:dyDescent="0.25">
      <c r="G29" s="12"/>
      <c r="I29" s="4"/>
      <c r="J29" s="4"/>
    </row>
    <row r="30" spans="1:12" x14ac:dyDescent="0.25">
      <c r="G30" s="12"/>
      <c r="I30" s="4"/>
      <c r="J30" s="4"/>
    </row>
    <row r="31" spans="1:12" x14ac:dyDescent="0.25">
      <c r="G31" s="12"/>
      <c r="I31" s="4"/>
      <c r="J31" s="4"/>
    </row>
    <row r="32" spans="1:12" x14ac:dyDescent="0.25">
      <c r="G32" s="12"/>
      <c r="I32" s="4"/>
      <c r="J32" s="4"/>
    </row>
    <row r="33" spans="7:10" x14ac:dyDescent="0.25">
      <c r="G33" s="12"/>
      <c r="I33" s="4"/>
      <c r="J33" s="4"/>
    </row>
    <row r="34" spans="7:10" x14ac:dyDescent="0.25">
      <c r="G34" s="12"/>
      <c r="I34" s="4"/>
      <c r="J34" s="4"/>
    </row>
    <row r="35" spans="7:10" x14ac:dyDescent="0.25">
      <c r="G35" s="12"/>
      <c r="I35" s="4"/>
      <c r="J35" s="4"/>
    </row>
    <row r="36" spans="7:10" x14ac:dyDescent="0.25">
      <c r="G36" s="12"/>
      <c r="I36" s="4"/>
      <c r="J36" s="4"/>
    </row>
    <row r="37" spans="7:10" x14ac:dyDescent="0.25">
      <c r="G37" s="12"/>
      <c r="I37" s="4"/>
      <c r="J37" s="4"/>
    </row>
    <row r="38" spans="7:10" x14ac:dyDescent="0.25">
      <c r="G38" s="12"/>
      <c r="I38" s="4"/>
      <c r="J38" s="4"/>
    </row>
    <row r="39" spans="7:10" x14ac:dyDescent="0.25">
      <c r="G39" s="12"/>
      <c r="I39" s="4"/>
      <c r="J39" s="4"/>
    </row>
    <row r="40" spans="7:10" x14ac:dyDescent="0.25">
      <c r="G40" s="12"/>
      <c r="I40" s="4"/>
      <c r="J40" s="4"/>
    </row>
    <row r="41" spans="7:10" x14ac:dyDescent="0.25">
      <c r="G41" s="12"/>
      <c r="I41" s="4"/>
      <c r="J41" s="4"/>
    </row>
    <row r="42" spans="7:10" x14ac:dyDescent="0.25">
      <c r="G42" s="12"/>
      <c r="I42" s="4"/>
      <c r="J42" s="4"/>
    </row>
    <row r="43" spans="7:10" x14ac:dyDescent="0.25">
      <c r="G43" s="12"/>
      <c r="I43" s="4"/>
      <c r="J43" s="4"/>
    </row>
    <row r="44" spans="7:10" x14ac:dyDescent="0.25">
      <c r="G44" s="12"/>
      <c r="I44" s="4"/>
      <c r="J44" s="4"/>
    </row>
    <row r="45" spans="7:10" x14ac:dyDescent="0.25">
      <c r="G45" s="12"/>
      <c r="I45" s="4"/>
      <c r="J45" s="4"/>
    </row>
    <row r="46" spans="7:10" x14ac:dyDescent="0.25">
      <c r="G46" s="12"/>
      <c r="I46" s="4"/>
      <c r="J46" s="4"/>
    </row>
    <row r="47" spans="7:10" x14ac:dyDescent="0.25">
      <c r="G47" s="12"/>
      <c r="I47" s="4"/>
      <c r="J47" s="4"/>
    </row>
    <row r="48" spans="7:10" x14ac:dyDescent="0.25">
      <c r="G48" s="12"/>
      <c r="I48" s="4"/>
      <c r="J48" s="4"/>
    </row>
    <row r="49" spans="7:10" x14ac:dyDescent="0.25">
      <c r="G49" s="12"/>
      <c r="I49" s="4"/>
      <c r="J49" s="4"/>
    </row>
    <row r="50" spans="7:10" x14ac:dyDescent="0.25">
      <c r="G50" s="12"/>
      <c r="I50" s="4"/>
      <c r="J50" s="4"/>
    </row>
    <row r="51" spans="7:10" x14ac:dyDescent="0.25">
      <c r="G51" s="12"/>
      <c r="I51" s="4"/>
      <c r="J51" s="4"/>
    </row>
    <row r="52" spans="7:10" x14ac:dyDescent="0.25">
      <c r="G52" s="12"/>
      <c r="I52" s="4"/>
      <c r="J52" s="4"/>
    </row>
    <row r="53" spans="7:10" x14ac:dyDescent="0.25">
      <c r="G53" s="12"/>
      <c r="I53" s="4"/>
      <c r="J53" s="4"/>
    </row>
    <row r="54" spans="7:10" x14ac:dyDescent="0.25">
      <c r="G54" s="12"/>
      <c r="I54" s="4"/>
      <c r="J54" s="4"/>
    </row>
    <row r="55" spans="7:10" x14ac:dyDescent="0.25">
      <c r="G55" s="12"/>
      <c r="I55" s="4"/>
      <c r="J55" s="4"/>
    </row>
    <row r="56" spans="7:10" x14ac:dyDescent="0.25">
      <c r="G56" s="12"/>
      <c r="I56" s="4"/>
      <c r="J56" s="4"/>
    </row>
    <row r="57" spans="7:10" x14ac:dyDescent="0.25">
      <c r="G57" s="12"/>
      <c r="I57" s="4"/>
      <c r="J57" s="4"/>
    </row>
    <row r="58" spans="7:10" x14ac:dyDescent="0.25">
      <c r="G58" s="12"/>
      <c r="I58" s="4"/>
      <c r="J58" s="4"/>
    </row>
    <row r="59" spans="7:10" x14ac:dyDescent="0.25">
      <c r="G59" s="12"/>
      <c r="I59" s="4"/>
      <c r="J59" s="4"/>
    </row>
    <row r="60" spans="7:10" x14ac:dyDescent="0.25">
      <c r="G60" s="12"/>
      <c r="I60" s="4"/>
      <c r="J60" s="4"/>
    </row>
    <row r="61" spans="7:10" x14ac:dyDescent="0.25">
      <c r="G61" s="12"/>
      <c r="I61" s="4"/>
      <c r="J61" s="4"/>
    </row>
    <row r="62" spans="7:10" x14ac:dyDescent="0.25">
      <c r="G62" s="12"/>
      <c r="I62" s="4"/>
      <c r="J62" s="4"/>
    </row>
    <row r="63" spans="7:10" x14ac:dyDescent="0.25">
      <c r="G63" s="12"/>
      <c r="I63" s="4"/>
      <c r="J63" s="4"/>
    </row>
    <row r="64" spans="7:10" x14ac:dyDescent="0.25">
      <c r="G64" s="12"/>
      <c r="I64" s="4"/>
      <c r="J64" s="4"/>
    </row>
    <row r="65" spans="7:10" x14ac:dyDescent="0.25">
      <c r="G65" s="12"/>
      <c r="I65" s="4"/>
      <c r="J65" s="4"/>
    </row>
    <row r="66" spans="7:10" x14ac:dyDescent="0.25">
      <c r="G66" s="12"/>
      <c r="I66" s="4"/>
      <c r="J66" s="4"/>
    </row>
    <row r="67" spans="7:10" x14ac:dyDescent="0.25">
      <c r="G67" s="12"/>
      <c r="J67" s="10"/>
    </row>
    <row r="68" spans="7:10" x14ac:dyDescent="0.25">
      <c r="G68" s="12"/>
      <c r="J68" s="10"/>
    </row>
    <row r="69" spans="7:10" x14ac:dyDescent="0.25">
      <c r="G69" s="12"/>
      <c r="J69" s="10"/>
    </row>
    <row r="70" spans="7:10" x14ac:dyDescent="0.25">
      <c r="G70" s="12"/>
      <c r="J70" s="10"/>
    </row>
    <row r="71" spans="7:10" x14ac:dyDescent="0.25">
      <c r="G71" s="12"/>
      <c r="J71" s="10"/>
    </row>
    <row r="72" spans="7:10" x14ac:dyDescent="0.25">
      <c r="G72" s="12"/>
      <c r="J72" s="10"/>
    </row>
    <row r="73" spans="7:10" x14ac:dyDescent="0.25">
      <c r="G73" s="12"/>
      <c r="J73" s="10"/>
    </row>
    <row r="74" spans="7:10" x14ac:dyDescent="0.25">
      <c r="G74" s="12"/>
      <c r="J74" s="10"/>
    </row>
    <row r="75" spans="7:10" x14ac:dyDescent="0.25">
      <c r="G75" s="12"/>
      <c r="J75" s="10"/>
    </row>
    <row r="76" spans="7:10" x14ac:dyDescent="0.25">
      <c r="G76" s="12"/>
      <c r="J76" s="10"/>
    </row>
    <row r="77" spans="7:10" x14ac:dyDescent="0.25">
      <c r="G77" s="12"/>
      <c r="J77" s="10"/>
    </row>
    <row r="78" spans="7:10" x14ac:dyDescent="0.25">
      <c r="G78" s="12"/>
      <c r="J78" s="10"/>
    </row>
    <row r="79" spans="7:10" x14ac:dyDescent="0.25">
      <c r="G79" s="12"/>
      <c r="J79" s="10"/>
    </row>
    <row r="80" spans="7:10" x14ac:dyDescent="0.25">
      <c r="G80" s="12"/>
      <c r="J80" s="10"/>
    </row>
    <row r="81" spans="7:10" x14ac:dyDescent="0.25">
      <c r="G81" s="12"/>
      <c r="J81" s="10"/>
    </row>
    <row r="82" spans="7:10" x14ac:dyDescent="0.25">
      <c r="G82" s="12"/>
      <c r="J82" s="10"/>
    </row>
    <row r="83" spans="7:10" x14ac:dyDescent="0.25">
      <c r="G83" s="12"/>
      <c r="J83" s="10"/>
    </row>
    <row r="84" spans="7:10" x14ac:dyDescent="0.25">
      <c r="G84" s="12"/>
      <c r="J84" s="10"/>
    </row>
    <row r="85" spans="7:10" x14ac:dyDescent="0.25">
      <c r="G85" s="12"/>
      <c r="J85" s="10"/>
    </row>
    <row r="86" spans="7:10" x14ac:dyDescent="0.25">
      <c r="G86" s="12"/>
      <c r="J86" s="10"/>
    </row>
    <row r="87" spans="7:10" x14ac:dyDescent="0.25">
      <c r="G87" s="12"/>
      <c r="J87" s="10"/>
    </row>
    <row r="88" spans="7:10" x14ac:dyDescent="0.25">
      <c r="G88" s="12"/>
      <c r="J88" s="10"/>
    </row>
    <row r="89" spans="7:10" x14ac:dyDescent="0.25">
      <c r="G89" s="12"/>
      <c r="J89" s="10"/>
    </row>
    <row r="90" spans="7:10" x14ac:dyDescent="0.25">
      <c r="G90" s="12"/>
      <c r="J90" s="10"/>
    </row>
    <row r="91" spans="7:10" x14ac:dyDescent="0.25">
      <c r="G91" s="12"/>
      <c r="J91" s="10"/>
    </row>
    <row r="92" spans="7:10" x14ac:dyDescent="0.25">
      <c r="G92" s="12"/>
      <c r="J92" s="10"/>
    </row>
    <row r="93" spans="7:10" x14ac:dyDescent="0.25">
      <c r="G93" s="12"/>
      <c r="J93" s="10"/>
    </row>
    <row r="94" spans="7:10" x14ac:dyDescent="0.25">
      <c r="G94" s="12"/>
      <c r="J94" s="10"/>
    </row>
    <row r="95" spans="7:10" x14ac:dyDescent="0.25">
      <c r="G95" s="12"/>
      <c r="J95" s="10"/>
    </row>
    <row r="96" spans="7:10" x14ac:dyDescent="0.25">
      <c r="G96" s="12"/>
      <c r="J96" s="10"/>
    </row>
    <row r="97" spans="7:10" x14ac:dyDescent="0.25">
      <c r="G97" s="12"/>
      <c r="J97" s="10"/>
    </row>
    <row r="98" spans="7:10" x14ac:dyDescent="0.25">
      <c r="G98" s="12"/>
      <c r="J98" s="10"/>
    </row>
    <row r="99" spans="7:10" x14ac:dyDescent="0.25">
      <c r="G99" s="12"/>
      <c r="J99" s="10"/>
    </row>
    <row r="100" spans="7:10" x14ac:dyDescent="0.25">
      <c r="G100" s="12"/>
      <c r="J100" s="10"/>
    </row>
    <row r="101" spans="7:10" x14ac:dyDescent="0.25">
      <c r="G101" s="12"/>
      <c r="J101" s="10"/>
    </row>
    <row r="102" spans="7:10" x14ac:dyDescent="0.25">
      <c r="G102" s="12"/>
      <c r="J102" s="10"/>
    </row>
    <row r="103" spans="7:10" x14ac:dyDescent="0.25">
      <c r="G103" s="12"/>
      <c r="J103" s="10"/>
    </row>
    <row r="104" spans="7:10" x14ac:dyDescent="0.25">
      <c r="G104" s="12"/>
      <c r="J104" s="10"/>
    </row>
    <row r="105" spans="7:10" x14ac:dyDescent="0.25">
      <c r="G105" s="12"/>
      <c r="J105" s="10"/>
    </row>
    <row r="106" spans="7:10" x14ac:dyDescent="0.25">
      <c r="G106" s="12"/>
      <c r="J106" s="10"/>
    </row>
    <row r="107" spans="7:10" x14ac:dyDescent="0.25">
      <c r="G107" s="12"/>
      <c r="J107" s="10"/>
    </row>
    <row r="108" spans="7:10" x14ac:dyDescent="0.25">
      <c r="G108" s="12"/>
      <c r="J108" s="10"/>
    </row>
    <row r="109" spans="7:10" x14ac:dyDescent="0.25">
      <c r="G109" s="12"/>
      <c r="J109" s="10"/>
    </row>
    <row r="110" spans="7:10" x14ac:dyDescent="0.25">
      <c r="G110" s="12"/>
      <c r="J110" s="10"/>
    </row>
    <row r="111" spans="7:10" x14ac:dyDescent="0.25">
      <c r="G111" s="12"/>
      <c r="J111" s="10"/>
    </row>
    <row r="112" spans="7:10" x14ac:dyDescent="0.25">
      <c r="G112" s="12"/>
      <c r="J112" s="10"/>
    </row>
    <row r="113" spans="7:10" x14ac:dyDescent="0.25">
      <c r="G113" s="12"/>
      <c r="J113" s="10"/>
    </row>
    <row r="114" spans="7:10" x14ac:dyDescent="0.25">
      <c r="G114" s="12"/>
      <c r="J114" s="10"/>
    </row>
    <row r="115" spans="7:10" x14ac:dyDescent="0.25">
      <c r="G115" s="12"/>
      <c r="J115" s="10"/>
    </row>
    <row r="116" spans="7:10" x14ac:dyDescent="0.25">
      <c r="G116" s="12"/>
      <c r="J116" s="10"/>
    </row>
    <row r="117" spans="7:10" x14ac:dyDescent="0.25">
      <c r="G117" s="12"/>
      <c r="J117" s="10"/>
    </row>
    <row r="118" spans="7:10" x14ac:dyDescent="0.25">
      <c r="G118" s="12"/>
      <c r="J118" s="10"/>
    </row>
    <row r="119" spans="7:10" x14ac:dyDescent="0.25">
      <c r="G119" s="12"/>
      <c r="J119" s="10"/>
    </row>
    <row r="120" spans="7:10" x14ac:dyDescent="0.25">
      <c r="G120" s="12"/>
      <c r="J120" s="10"/>
    </row>
    <row r="121" spans="7:10" x14ac:dyDescent="0.25">
      <c r="G121" s="12"/>
      <c r="J121" s="10"/>
    </row>
    <row r="122" spans="7:10" x14ac:dyDescent="0.25">
      <c r="G122" s="12"/>
      <c r="J122" s="10"/>
    </row>
    <row r="123" spans="7:10" x14ac:dyDescent="0.25">
      <c r="G123" s="12"/>
      <c r="J123" s="10"/>
    </row>
    <row r="124" spans="7:10" x14ac:dyDescent="0.25">
      <c r="G124" s="12"/>
      <c r="J124" s="10"/>
    </row>
    <row r="125" spans="7:10" x14ac:dyDescent="0.25">
      <c r="G125" s="12"/>
      <c r="J125" s="10"/>
    </row>
    <row r="126" spans="7:10" x14ac:dyDescent="0.25">
      <c r="G126" s="12"/>
      <c r="J126" s="10"/>
    </row>
    <row r="127" spans="7:10" x14ac:dyDescent="0.25">
      <c r="G127" s="12"/>
      <c r="J127" s="10"/>
    </row>
    <row r="128" spans="7:10" x14ac:dyDescent="0.25">
      <c r="G128" s="12"/>
      <c r="J128" s="10"/>
    </row>
    <row r="129" spans="7:10" x14ac:dyDescent="0.25">
      <c r="G129" s="12"/>
      <c r="J129" s="10"/>
    </row>
    <row r="130" spans="7:10" x14ac:dyDescent="0.25">
      <c r="G130" s="12"/>
      <c r="J130" s="10"/>
    </row>
    <row r="131" spans="7:10" x14ac:dyDescent="0.25">
      <c r="G131" s="12"/>
      <c r="J131" s="10"/>
    </row>
    <row r="132" spans="7:10" x14ac:dyDescent="0.25">
      <c r="G132" s="12"/>
      <c r="J132" s="10"/>
    </row>
    <row r="133" spans="7:10" x14ac:dyDescent="0.25">
      <c r="G133" s="12"/>
      <c r="J133" s="10"/>
    </row>
    <row r="134" spans="7:10" x14ac:dyDescent="0.25">
      <c r="G134" s="12"/>
      <c r="J134" s="10"/>
    </row>
    <row r="135" spans="7:10" x14ac:dyDescent="0.25">
      <c r="G135" s="12"/>
      <c r="J135" s="10"/>
    </row>
    <row r="136" spans="7:10" x14ac:dyDescent="0.25">
      <c r="G136" s="12"/>
      <c r="J136" s="10"/>
    </row>
    <row r="137" spans="7:10" x14ac:dyDescent="0.25">
      <c r="G137" s="12"/>
      <c r="J137" s="10"/>
    </row>
    <row r="138" spans="7:10" x14ac:dyDescent="0.25">
      <c r="G138" s="12"/>
      <c r="J138" s="10"/>
    </row>
    <row r="139" spans="7:10" x14ac:dyDescent="0.25">
      <c r="G139" s="12"/>
      <c r="J139" s="10"/>
    </row>
    <row r="140" spans="7:10" x14ac:dyDescent="0.25">
      <c r="G140" s="12"/>
      <c r="J140" s="10"/>
    </row>
    <row r="141" spans="7:10" x14ac:dyDescent="0.25">
      <c r="G141" s="12"/>
      <c r="J141" s="10"/>
    </row>
    <row r="142" spans="7:10" x14ac:dyDescent="0.25">
      <c r="G142" s="12"/>
      <c r="J142" s="10"/>
    </row>
    <row r="143" spans="7:10" x14ac:dyDescent="0.25">
      <c r="G143" s="12"/>
      <c r="J143" s="10"/>
    </row>
    <row r="144" spans="7:10" x14ac:dyDescent="0.25">
      <c r="G144" s="12"/>
      <c r="J144" s="10"/>
    </row>
    <row r="145" spans="7:10" x14ac:dyDescent="0.25">
      <c r="G145" s="12"/>
      <c r="J145" s="10"/>
    </row>
    <row r="146" spans="7:10" x14ac:dyDescent="0.25">
      <c r="G146" s="12"/>
      <c r="J146" s="10"/>
    </row>
    <row r="147" spans="7:10" x14ac:dyDescent="0.25">
      <c r="G147" s="12"/>
      <c r="J147" s="10"/>
    </row>
    <row r="148" spans="7:10" x14ac:dyDescent="0.25">
      <c r="G148" s="12"/>
      <c r="J148" s="10"/>
    </row>
    <row r="149" spans="7:10" x14ac:dyDescent="0.25">
      <c r="G149" s="12"/>
      <c r="J149" s="10"/>
    </row>
    <row r="150" spans="7:10" x14ac:dyDescent="0.25">
      <c r="G150" s="12"/>
      <c r="J150" s="10"/>
    </row>
    <row r="151" spans="7:10" x14ac:dyDescent="0.25">
      <c r="G151" s="12"/>
      <c r="J151" s="10"/>
    </row>
    <row r="152" spans="7:10" x14ac:dyDescent="0.25">
      <c r="G152" s="12"/>
      <c r="J152" s="10"/>
    </row>
    <row r="153" spans="7:10" x14ac:dyDescent="0.25">
      <c r="G153" s="12"/>
      <c r="J153" s="10"/>
    </row>
    <row r="154" spans="7:10" x14ac:dyDescent="0.25">
      <c r="G154" s="12"/>
      <c r="J154" s="10"/>
    </row>
    <row r="155" spans="7:10" x14ac:dyDescent="0.25">
      <c r="G155" s="12"/>
      <c r="J155" s="10"/>
    </row>
    <row r="156" spans="7:10" x14ac:dyDescent="0.25">
      <c r="G156" s="12"/>
      <c r="J156" s="10"/>
    </row>
    <row r="157" spans="7:10" x14ac:dyDescent="0.25">
      <c r="G157" s="12"/>
      <c r="J157" s="10"/>
    </row>
    <row r="158" spans="7:10" x14ac:dyDescent="0.25">
      <c r="G158" s="12"/>
      <c r="J158" s="10"/>
    </row>
    <row r="159" spans="7:10" x14ac:dyDescent="0.25">
      <c r="G159" s="12"/>
      <c r="J159" s="10"/>
    </row>
    <row r="160" spans="7:10" x14ac:dyDescent="0.25">
      <c r="G160" s="12"/>
      <c r="J160" s="10"/>
    </row>
    <row r="161" spans="7:10" x14ac:dyDescent="0.25">
      <c r="G161" s="12"/>
      <c r="J161" s="10"/>
    </row>
    <row r="162" spans="7:10" x14ac:dyDescent="0.25">
      <c r="G162" s="12"/>
      <c r="J162" s="10"/>
    </row>
    <row r="163" spans="7:10" x14ac:dyDescent="0.25">
      <c r="G163" s="12"/>
      <c r="J163" s="10"/>
    </row>
    <row r="164" spans="7:10" x14ac:dyDescent="0.25">
      <c r="G164" s="12"/>
      <c r="J164" s="10"/>
    </row>
    <row r="165" spans="7:10" x14ac:dyDescent="0.25">
      <c r="G165" s="12"/>
      <c r="J165" s="10"/>
    </row>
    <row r="166" spans="7:10" x14ac:dyDescent="0.25">
      <c r="G166" s="12"/>
      <c r="J166" s="10"/>
    </row>
    <row r="167" spans="7:10" x14ac:dyDescent="0.25">
      <c r="G167" s="12"/>
      <c r="J167" s="10"/>
    </row>
    <row r="168" spans="7:10" x14ac:dyDescent="0.25">
      <c r="G168" s="12"/>
      <c r="J168" s="10"/>
    </row>
    <row r="169" spans="7:10" x14ac:dyDescent="0.25">
      <c r="G169" s="12"/>
      <c r="J169" s="10"/>
    </row>
    <row r="170" spans="7:10" x14ac:dyDescent="0.25">
      <c r="G170" s="12"/>
      <c r="J170" s="10"/>
    </row>
    <row r="171" spans="7:10" x14ac:dyDescent="0.25">
      <c r="G171" s="12"/>
      <c r="J171" s="10"/>
    </row>
    <row r="172" spans="7:10" x14ac:dyDescent="0.25">
      <c r="G172" s="12"/>
      <c r="J172" s="10"/>
    </row>
    <row r="173" spans="7:10" x14ac:dyDescent="0.25">
      <c r="G173" s="12"/>
      <c r="J173" s="10"/>
    </row>
    <row r="174" spans="7:10" x14ac:dyDescent="0.25">
      <c r="G174" s="12"/>
      <c r="J174" s="10"/>
    </row>
    <row r="175" spans="7:10" x14ac:dyDescent="0.25">
      <c r="G175" s="12"/>
      <c r="J175" s="10"/>
    </row>
    <row r="176" spans="7:10" x14ac:dyDescent="0.25">
      <c r="G176" s="12"/>
      <c r="J176" s="10"/>
    </row>
    <row r="177" spans="7:10" x14ac:dyDescent="0.25">
      <c r="G177" s="12"/>
      <c r="J177" s="10"/>
    </row>
    <row r="178" spans="7:10" x14ac:dyDescent="0.25">
      <c r="G178" s="12"/>
      <c r="J178" s="10"/>
    </row>
    <row r="179" spans="7:10" x14ac:dyDescent="0.25">
      <c r="G179" s="12"/>
      <c r="J179" s="10"/>
    </row>
    <row r="180" spans="7:10" x14ac:dyDescent="0.25">
      <c r="G180" s="12"/>
      <c r="J180" s="10"/>
    </row>
    <row r="181" spans="7:10" x14ac:dyDescent="0.25">
      <c r="G181" s="12"/>
      <c r="J181" s="10"/>
    </row>
    <row r="182" spans="7:10" x14ac:dyDescent="0.25">
      <c r="G182" s="12"/>
      <c r="J182" s="10"/>
    </row>
    <row r="183" spans="7:10" x14ac:dyDescent="0.25">
      <c r="G183" s="12"/>
      <c r="J183" s="10"/>
    </row>
    <row r="184" spans="7:10" x14ac:dyDescent="0.25">
      <c r="G184" s="12"/>
      <c r="J184" s="10"/>
    </row>
    <row r="185" spans="7:10" x14ac:dyDescent="0.25">
      <c r="G185" s="12"/>
      <c r="J185" s="10"/>
    </row>
    <row r="186" spans="7:10" x14ac:dyDescent="0.25">
      <c r="G186" s="12"/>
      <c r="J186" s="10"/>
    </row>
    <row r="187" spans="7:10" x14ac:dyDescent="0.25">
      <c r="G187" s="12"/>
      <c r="J187" s="10"/>
    </row>
    <row r="188" spans="7:10" x14ac:dyDescent="0.25">
      <c r="G188" s="12"/>
      <c r="J188" s="10"/>
    </row>
    <row r="189" spans="7:10" x14ac:dyDescent="0.25">
      <c r="G189" s="12"/>
      <c r="J189" s="10"/>
    </row>
    <row r="190" spans="7:10" x14ac:dyDescent="0.25">
      <c r="G190" s="12"/>
      <c r="J190" s="10"/>
    </row>
    <row r="191" spans="7:10" x14ac:dyDescent="0.25">
      <c r="G191" s="12"/>
      <c r="J191" s="10"/>
    </row>
    <row r="192" spans="7:10" x14ac:dyDescent="0.25">
      <c r="G192" s="12"/>
      <c r="J192" s="10"/>
    </row>
    <row r="193" spans="7:10" x14ac:dyDescent="0.25">
      <c r="G193" s="12"/>
      <c r="J193" s="10"/>
    </row>
    <row r="194" spans="7:10" x14ac:dyDescent="0.25">
      <c r="G194" s="12"/>
      <c r="J194" s="10"/>
    </row>
    <row r="195" spans="7:10" x14ac:dyDescent="0.25">
      <c r="G195" s="12"/>
      <c r="J195" s="10"/>
    </row>
    <row r="196" spans="7:10" x14ac:dyDescent="0.25">
      <c r="G196" s="12"/>
      <c r="J196" s="10"/>
    </row>
    <row r="197" spans="7:10" x14ac:dyDescent="0.25">
      <c r="G197" s="12"/>
      <c r="J197" s="10"/>
    </row>
    <row r="198" spans="7:10" x14ac:dyDescent="0.25">
      <c r="G198" s="12"/>
      <c r="J198" s="10"/>
    </row>
    <row r="199" spans="7:10" x14ac:dyDescent="0.25">
      <c r="G199" s="12"/>
      <c r="J199" s="10"/>
    </row>
    <row r="200" spans="7:10" x14ac:dyDescent="0.25">
      <c r="G200" s="12"/>
      <c r="J200" s="10"/>
    </row>
    <row r="201" spans="7:10" x14ac:dyDescent="0.25">
      <c r="G201" s="12"/>
      <c r="J201" s="10"/>
    </row>
    <row r="202" spans="7:10" x14ac:dyDescent="0.25">
      <c r="G202" s="12"/>
      <c r="J202" s="10"/>
    </row>
    <row r="203" spans="7:10" x14ac:dyDescent="0.25">
      <c r="G203" s="12"/>
      <c r="J203" s="10"/>
    </row>
    <row r="204" spans="7:10" x14ac:dyDescent="0.25">
      <c r="G204" s="12"/>
      <c r="J204" s="10"/>
    </row>
    <row r="205" spans="7:10" x14ac:dyDescent="0.25">
      <c r="G205" s="12"/>
      <c r="J205" s="10"/>
    </row>
    <row r="206" spans="7:10" x14ac:dyDescent="0.25">
      <c r="G206" s="12"/>
      <c r="J206" s="10"/>
    </row>
    <row r="207" spans="7:10" x14ac:dyDescent="0.25">
      <c r="G207" s="12"/>
      <c r="J207" s="10"/>
    </row>
    <row r="208" spans="7:10" x14ac:dyDescent="0.25">
      <c r="G208" s="12"/>
      <c r="J208" s="10"/>
    </row>
    <row r="209" spans="7:10" x14ac:dyDescent="0.25">
      <c r="G209" s="12"/>
      <c r="J209" s="10"/>
    </row>
    <row r="210" spans="7:10" x14ac:dyDescent="0.25">
      <c r="G210" s="12"/>
      <c r="J210" s="10"/>
    </row>
    <row r="211" spans="7:10" x14ac:dyDescent="0.25">
      <c r="G211" s="12"/>
      <c r="J211" s="10"/>
    </row>
    <row r="212" spans="7:10" x14ac:dyDescent="0.25">
      <c r="G212" s="12"/>
      <c r="J212" s="10"/>
    </row>
    <row r="213" spans="7:10" x14ac:dyDescent="0.25">
      <c r="G213" s="12"/>
      <c r="J213" s="10"/>
    </row>
    <row r="214" spans="7:10" x14ac:dyDescent="0.25">
      <c r="G214" s="12"/>
      <c r="J214" s="10"/>
    </row>
    <row r="215" spans="7:10" x14ac:dyDescent="0.25">
      <c r="G215" s="12"/>
      <c r="J215" s="10"/>
    </row>
    <row r="216" spans="7:10" x14ac:dyDescent="0.25">
      <c r="G216" s="12"/>
      <c r="J216" s="10"/>
    </row>
    <row r="217" spans="7:10" x14ac:dyDescent="0.25">
      <c r="G217" s="12"/>
      <c r="J217" s="10"/>
    </row>
    <row r="218" spans="7:10" x14ac:dyDescent="0.25">
      <c r="G218" s="12"/>
      <c r="J218" s="10"/>
    </row>
    <row r="219" spans="7:10" x14ac:dyDescent="0.25">
      <c r="G219" s="12"/>
      <c r="J219" s="10"/>
    </row>
    <row r="220" spans="7:10" x14ac:dyDescent="0.25">
      <c r="G220" s="12"/>
      <c r="J220" s="10"/>
    </row>
    <row r="221" spans="7:10" x14ac:dyDescent="0.25">
      <c r="G221" s="12"/>
      <c r="J221" s="10"/>
    </row>
    <row r="222" spans="7:10" x14ac:dyDescent="0.25">
      <c r="G222" s="12"/>
      <c r="J222" s="10"/>
    </row>
    <row r="223" spans="7:10" x14ac:dyDescent="0.25">
      <c r="G223" s="12"/>
      <c r="J223" s="10"/>
    </row>
    <row r="224" spans="7:10" x14ac:dyDescent="0.25">
      <c r="G224" s="12"/>
      <c r="J224" s="10"/>
    </row>
    <row r="225" spans="7:10" x14ac:dyDescent="0.25">
      <c r="G225" s="12"/>
      <c r="J225" s="10"/>
    </row>
    <row r="226" spans="7:10" x14ac:dyDescent="0.25">
      <c r="G226" s="12"/>
      <c r="J226" s="10"/>
    </row>
    <row r="227" spans="7:10" x14ac:dyDescent="0.25">
      <c r="G227" s="12"/>
      <c r="J227" s="10"/>
    </row>
    <row r="228" spans="7:10" x14ac:dyDescent="0.25">
      <c r="G228" s="12"/>
      <c r="J228" s="10"/>
    </row>
    <row r="229" spans="7:10" x14ac:dyDescent="0.25">
      <c r="G229" s="12"/>
      <c r="J229" s="10"/>
    </row>
    <row r="230" spans="7:10" x14ac:dyDescent="0.25">
      <c r="G230" s="12"/>
      <c r="J230" s="10"/>
    </row>
    <row r="231" spans="7:10" x14ac:dyDescent="0.25">
      <c r="G231" s="12"/>
      <c r="J231" s="10"/>
    </row>
    <row r="232" spans="7:10" x14ac:dyDescent="0.25">
      <c r="G232" s="12"/>
      <c r="J232" s="10"/>
    </row>
    <row r="233" spans="7:10" x14ac:dyDescent="0.25">
      <c r="G233" s="12"/>
      <c r="J233" s="10"/>
    </row>
    <row r="234" spans="7:10" x14ac:dyDescent="0.25">
      <c r="G234" s="12"/>
      <c r="J234" s="10"/>
    </row>
    <row r="235" spans="7:10" x14ac:dyDescent="0.25">
      <c r="G235" s="12"/>
      <c r="J235" s="10"/>
    </row>
    <row r="236" spans="7:10" x14ac:dyDescent="0.25">
      <c r="G236" s="12"/>
      <c r="J236" s="10"/>
    </row>
    <row r="237" spans="7:10" x14ac:dyDescent="0.25">
      <c r="G237" s="12"/>
      <c r="J237" s="10"/>
    </row>
    <row r="238" spans="7:10" x14ac:dyDescent="0.25">
      <c r="G238" s="12"/>
      <c r="J238" s="10"/>
    </row>
    <row r="239" spans="7:10" x14ac:dyDescent="0.25">
      <c r="G239" s="12"/>
      <c r="J239" s="10"/>
    </row>
    <row r="240" spans="7:10" x14ac:dyDescent="0.25">
      <c r="G240" s="12"/>
      <c r="J240" s="10"/>
    </row>
    <row r="241" spans="7:10" x14ac:dyDescent="0.25">
      <c r="G241" s="12"/>
      <c r="J241" s="10"/>
    </row>
    <row r="242" spans="7:10" x14ac:dyDescent="0.25">
      <c r="G242" s="12"/>
      <c r="J242" s="10"/>
    </row>
    <row r="243" spans="7:10" x14ac:dyDescent="0.25">
      <c r="G243" s="12"/>
      <c r="J243" s="10"/>
    </row>
    <row r="244" spans="7:10" x14ac:dyDescent="0.25">
      <c r="G244" s="12"/>
      <c r="J244" s="10"/>
    </row>
    <row r="245" spans="7:10" x14ac:dyDescent="0.25">
      <c r="G245" s="12"/>
      <c r="J245" s="10"/>
    </row>
    <row r="246" spans="7:10" x14ac:dyDescent="0.25">
      <c r="G246" s="12"/>
      <c r="J246" s="10"/>
    </row>
    <row r="247" spans="7:10" x14ac:dyDescent="0.25">
      <c r="G247" s="12"/>
      <c r="J247" s="10"/>
    </row>
    <row r="248" spans="7:10" x14ac:dyDescent="0.25">
      <c r="G248" s="12"/>
      <c r="J248" s="10"/>
    </row>
    <row r="249" spans="7:10" x14ac:dyDescent="0.25">
      <c r="G249" s="12"/>
      <c r="J249" s="10"/>
    </row>
    <row r="250" spans="7:10" x14ac:dyDescent="0.25">
      <c r="G250" s="12"/>
      <c r="J250" s="10"/>
    </row>
    <row r="251" spans="7:10" x14ac:dyDescent="0.25">
      <c r="G251" s="12"/>
      <c r="J251" s="10"/>
    </row>
    <row r="252" spans="7:10" x14ac:dyDescent="0.25">
      <c r="G252" s="12"/>
      <c r="J252" s="10"/>
    </row>
    <row r="253" spans="7:10" x14ac:dyDescent="0.25">
      <c r="G253" s="12"/>
      <c r="J253" s="10"/>
    </row>
    <row r="254" spans="7:10" x14ac:dyDescent="0.25">
      <c r="G254" s="12"/>
      <c r="J254" s="10"/>
    </row>
    <row r="255" spans="7:10" x14ac:dyDescent="0.25">
      <c r="G255" s="12"/>
      <c r="J255" s="10"/>
    </row>
    <row r="256" spans="7:10" x14ac:dyDescent="0.25">
      <c r="G256" s="12"/>
      <c r="J256" s="10"/>
    </row>
    <row r="257" spans="7:10" x14ac:dyDescent="0.25">
      <c r="G257" s="12"/>
      <c r="J257" s="10"/>
    </row>
    <row r="258" spans="7:10" x14ac:dyDescent="0.25">
      <c r="G258" s="12"/>
      <c r="J258" s="10"/>
    </row>
    <row r="259" spans="7:10" x14ac:dyDescent="0.25">
      <c r="G259" s="12"/>
      <c r="J259" s="10"/>
    </row>
    <row r="260" spans="7:10" x14ac:dyDescent="0.25">
      <c r="G260" s="12"/>
      <c r="J260" s="10"/>
    </row>
    <row r="261" spans="7:10" x14ac:dyDescent="0.25">
      <c r="G261" s="12"/>
      <c r="J261" s="10"/>
    </row>
    <row r="262" spans="7:10" x14ac:dyDescent="0.25">
      <c r="G262" s="12"/>
      <c r="J262" s="10"/>
    </row>
    <row r="263" spans="7:10" x14ac:dyDescent="0.25">
      <c r="G263" s="12"/>
      <c r="J263" s="10"/>
    </row>
    <row r="264" spans="7:10" x14ac:dyDescent="0.25">
      <c r="G264" s="12"/>
      <c r="J264" s="10"/>
    </row>
    <row r="265" spans="7:10" x14ac:dyDescent="0.25">
      <c r="G265" s="12"/>
      <c r="J265" s="10"/>
    </row>
    <row r="266" spans="7:10" x14ac:dyDescent="0.25">
      <c r="G266" s="12"/>
      <c r="J266" s="10"/>
    </row>
    <row r="267" spans="7:10" x14ac:dyDescent="0.25">
      <c r="G267" s="12"/>
      <c r="J267" s="10"/>
    </row>
    <row r="268" spans="7:10" x14ac:dyDescent="0.25">
      <c r="G268" s="12"/>
      <c r="J268" s="10"/>
    </row>
    <row r="269" spans="7:10" x14ac:dyDescent="0.25">
      <c r="G269" s="12"/>
      <c r="J269" s="10"/>
    </row>
    <row r="270" spans="7:10" x14ac:dyDescent="0.25">
      <c r="G270" s="12"/>
      <c r="J270" s="10"/>
    </row>
    <row r="271" spans="7:10" x14ac:dyDescent="0.25">
      <c r="G271" s="12"/>
      <c r="J271" s="10"/>
    </row>
    <row r="272" spans="7:10" x14ac:dyDescent="0.25">
      <c r="G272" s="12"/>
      <c r="J272" s="10"/>
    </row>
    <row r="273" spans="7:10" x14ac:dyDescent="0.25">
      <c r="G273" s="12"/>
      <c r="J273" s="10"/>
    </row>
    <row r="274" spans="7:10" x14ac:dyDescent="0.25">
      <c r="G274" s="12"/>
      <c r="J274" s="10"/>
    </row>
    <row r="275" spans="7:10" x14ac:dyDescent="0.25">
      <c r="G275" s="12"/>
      <c r="J275" s="10"/>
    </row>
    <row r="276" spans="7:10" x14ac:dyDescent="0.25">
      <c r="G276" s="12"/>
      <c r="J276" s="10"/>
    </row>
    <row r="277" spans="7:10" x14ac:dyDescent="0.25">
      <c r="G277" s="12"/>
      <c r="J277" s="10"/>
    </row>
    <row r="278" spans="7:10" x14ac:dyDescent="0.25">
      <c r="G278" s="12"/>
      <c r="J278" s="10"/>
    </row>
    <row r="279" spans="7:10" x14ac:dyDescent="0.25">
      <c r="G279" s="12"/>
      <c r="J279" s="10"/>
    </row>
    <row r="280" spans="7:10" x14ac:dyDescent="0.25">
      <c r="G280" s="12"/>
      <c r="J280" s="10"/>
    </row>
    <row r="281" spans="7:10" x14ac:dyDescent="0.25">
      <c r="G281" s="12"/>
      <c r="J281" s="10"/>
    </row>
    <row r="282" spans="7:10" x14ac:dyDescent="0.25">
      <c r="G282" s="12"/>
      <c r="J282" s="10"/>
    </row>
    <row r="283" spans="7:10" x14ac:dyDescent="0.25">
      <c r="G283" s="12"/>
      <c r="J283" s="10"/>
    </row>
    <row r="284" spans="7:10" x14ac:dyDescent="0.25">
      <c r="G284" s="12"/>
      <c r="J284" s="10"/>
    </row>
    <row r="285" spans="7:10" x14ac:dyDescent="0.25">
      <c r="G285" s="12"/>
      <c r="J285" s="10"/>
    </row>
    <row r="286" spans="7:10" x14ac:dyDescent="0.25">
      <c r="G286" s="12"/>
      <c r="J286" s="10"/>
    </row>
    <row r="287" spans="7:10" x14ac:dyDescent="0.25">
      <c r="G287" s="12"/>
      <c r="J287" s="10"/>
    </row>
    <row r="288" spans="7:10" x14ac:dyDescent="0.25">
      <c r="G288" s="12"/>
      <c r="J288" s="10"/>
    </row>
    <row r="289" spans="7:10" x14ac:dyDescent="0.25">
      <c r="G289" s="12"/>
      <c r="J289" s="10"/>
    </row>
    <row r="290" spans="7:10" x14ac:dyDescent="0.25">
      <c r="G290" s="12"/>
      <c r="J290" s="10"/>
    </row>
    <row r="291" spans="7:10" x14ac:dyDescent="0.25">
      <c r="G291" s="12"/>
      <c r="J291" s="10"/>
    </row>
    <row r="292" spans="7:10" x14ac:dyDescent="0.25">
      <c r="G292" s="12"/>
      <c r="J292" s="10"/>
    </row>
    <row r="293" spans="7:10" x14ac:dyDescent="0.25">
      <c r="G293" s="12"/>
      <c r="J293" s="10"/>
    </row>
    <row r="294" spans="7:10" x14ac:dyDescent="0.25">
      <c r="G294" s="12"/>
      <c r="J294" s="10"/>
    </row>
    <row r="295" spans="7:10" x14ac:dyDescent="0.25">
      <c r="G295" s="12"/>
      <c r="J295" s="10"/>
    </row>
    <row r="296" spans="7:10" x14ac:dyDescent="0.25">
      <c r="G296" s="12"/>
      <c r="J296" s="10"/>
    </row>
    <row r="297" spans="7:10" x14ac:dyDescent="0.25">
      <c r="G297" s="12"/>
      <c r="J297" s="10"/>
    </row>
    <row r="298" spans="7:10" x14ac:dyDescent="0.25">
      <c r="G298" s="12"/>
      <c r="J298" s="10"/>
    </row>
    <row r="299" spans="7:10" x14ac:dyDescent="0.25">
      <c r="G299" s="12"/>
      <c r="J299" s="10"/>
    </row>
    <row r="300" spans="7:10" x14ac:dyDescent="0.25">
      <c r="G300" s="12"/>
      <c r="J300" s="10"/>
    </row>
    <row r="301" spans="7:10" x14ac:dyDescent="0.25">
      <c r="G301" s="12"/>
      <c r="J301" s="10"/>
    </row>
    <row r="302" spans="7:10" x14ac:dyDescent="0.25">
      <c r="G302" s="12"/>
      <c r="J302" s="10"/>
    </row>
    <row r="303" spans="7:10" x14ac:dyDescent="0.25">
      <c r="G303" s="12"/>
      <c r="J303" s="10"/>
    </row>
    <row r="304" spans="7:10" x14ac:dyDescent="0.25">
      <c r="G304" s="12"/>
      <c r="J304" s="10"/>
    </row>
    <row r="305" spans="7:10" x14ac:dyDescent="0.25">
      <c r="G305" s="12"/>
      <c r="J305" s="10"/>
    </row>
    <row r="306" spans="7:10" x14ac:dyDescent="0.25">
      <c r="G306" s="12"/>
      <c r="J306" s="10"/>
    </row>
    <row r="307" spans="7:10" x14ac:dyDescent="0.25">
      <c r="G307" s="12"/>
      <c r="J307" s="10"/>
    </row>
    <row r="308" spans="7:10" x14ac:dyDescent="0.25">
      <c r="G308" s="12"/>
      <c r="J308" s="10"/>
    </row>
    <row r="309" spans="7:10" x14ac:dyDescent="0.25">
      <c r="G309" s="12"/>
      <c r="J309" s="10"/>
    </row>
    <row r="310" spans="7:10" x14ac:dyDescent="0.25">
      <c r="G310" s="12"/>
      <c r="J310" s="10"/>
    </row>
    <row r="311" spans="7:10" x14ac:dyDescent="0.25">
      <c r="G311" s="12"/>
      <c r="J311" s="10"/>
    </row>
    <row r="312" spans="7:10" x14ac:dyDescent="0.25">
      <c r="G312" s="12"/>
      <c r="J312" s="10"/>
    </row>
    <row r="313" spans="7:10" x14ac:dyDescent="0.25">
      <c r="G313" s="12"/>
      <c r="J313" s="10"/>
    </row>
    <row r="314" spans="7:10" x14ac:dyDescent="0.25">
      <c r="G314" s="12"/>
      <c r="J314" s="10"/>
    </row>
    <row r="315" spans="7:10" x14ac:dyDescent="0.25">
      <c r="G315" s="12"/>
      <c r="J315" s="10"/>
    </row>
    <row r="316" spans="7:10" x14ac:dyDescent="0.25">
      <c r="G316" s="12"/>
      <c r="J316" s="10"/>
    </row>
    <row r="317" spans="7:10" x14ac:dyDescent="0.25">
      <c r="G317" s="12"/>
      <c r="J317" s="10"/>
    </row>
    <row r="318" spans="7:10" x14ac:dyDescent="0.25">
      <c r="G318" s="12"/>
      <c r="J318" s="10"/>
    </row>
    <row r="319" spans="7:10" x14ac:dyDescent="0.25">
      <c r="G319" s="12"/>
      <c r="J319" s="10"/>
    </row>
    <row r="320" spans="7:10" x14ac:dyDescent="0.25">
      <c r="G320" s="12"/>
      <c r="J320" s="10"/>
    </row>
    <row r="321" spans="7:10" x14ac:dyDescent="0.25">
      <c r="G321" s="12"/>
      <c r="J321" s="10"/>
    </row>
    <row r="322" spans="7:10" x14ac:dyDescent="0.25">
      <c r="G322" s="12"/>
      <c r="J322" s="10"/>
    </row>
    <row r="323" spans="7:10" x14ac:dyDescent="0.25">
      <c r="G323" s="12"/>
      <c r="J323" s="10"/>
    </row>
    <row r="324" spans="7:10" x14ac:dyDescent="0.25">
      <c r="G324" s="12"/>
      <c r="J324" s="10"/>
    </row>
    <row r="325" spans="7:10" x14ac:dyDescent="0.25">
      <c r="G325" s="12"/>
      <c r="J325" s="10"/>
    </row>
    <row r="326" spans="7:10" x14ac:dyDescent="0.25">
      <c r="G326" s="12"/>
      <c r="J326" s="10"/>
    </row>
    <row r="327" spans="7:10" x14ac:dyDescent="0.25">
      <c r="G327" s="12"/>
      <c r="J327" s="10"/>
    </row>
    <row r="328" spans="7:10" x14ac:dyDescent="0.25">
      <c r="G328" s="12"/>
      <c r="J328" s="10"/>
    </row>
    <row r="329" spans="7:10" x14ac:dyDescent="0.25">
      <c r="G329" s="12"/>
      <c r="J329" s="10"/>
    </row>
    <row r="330" spans="7:10" x14ac:dyDescent="0.25">
      <c r="G330" s="12"/>
      <c r="J330" s="10"/>
    </row>
    <row r="331" spans="7:10" x14ac:dyDescent="0.25">
      <c r="G331" s="12"/>
      <c r="J331" s="10"/>
    </row>
    <row r="332" spans="7:10" x14ac:dyDescent="0.25">
      <c r="G332" s="12"/>
      <c r="J332" s="10"/>
    </row>
    <row r="333" spans="7:10" x14ac:dyDescent="0.25">
      <c r="G333" s="12"/>
      <c r="J333" s="10"/>
    </row>
    <row r="334" spans="7:10" x14ac:dyDescent="0.25">
      <c r="G334" s="12"/>
      <c r="J334" s="10"/>
    </row>
    <row r="335" spans="7:10" x14ac:dyDescent="0.25">
      <c r="G335" s="12"/>
      <c r="J335" s="10"/>
    </row>
    <row r="336" spans="7:10" x14ac:dyDescent="0.25">
      <c r="G336" s="12"/>
      <c r="J336" s="10"/>
    </row>
    <row r="337" spans="7:10" x14ac:dyDescent="0.25">
      <c r="G337" s="12"/>
      <c r="J337" s="10"/>
    </row>
    <row r="338" spans="7:10" x14ac:dyDescent="0.25">
      <c r="G338" s="12"/>
      <c r="J338" s="10"/>
    </row>
    <row r="339" spans="7:10" x14ac:dyDescent="0.25">
      <c r="G339" s="12"/>
      <c r="J339" s="10"/>
    </row>
    <row r="340" spans="7:10" x14ac:dyDescent="0.25">
      <c r="G340" s="12"/>
      <c r="J340" s="10"/>
    </row>
    <row r="341" spans="7:10" x14ac:dyDescent="0.25">
      <c r="G341" s="12"/>
      <c r="J341" s="10"/>
    </row>
    <row r="342" spans="7:10" x14ac:dyDescent="0.25">
      <c r="G342" s="12"/>
      <c r="J342" s="10"/>
    </row>
    <row r="343" spans="7:10" x14ac:dyDescent="0.25">
      <c r="G343" s="12"/>
      <c r="J343" s="10"/>
    </row>
    <row r="344" spans="7:10" x14ac:dyDescent="0.25">
      <c r="G344" s="12"/>
      <c r="J344" s="10"/>
    </row>
    <row r="345" spans="7:10" x14ac:dyDescent="0.25">
      <c r="G345" s="12"/>
      <c r="J345" s="10"/>
    </row>
    <row r="346" spans="7:10" x14ac:dyDescent="0.25">
      <c r="G346" s="12"/>
      <c r="J346" s="10"/>
    </row>
    <row r="347" spans="7:10" x14ac:dyDescent="0.25">
      <c r="G347" s="12"/>
      <c r="J347" s="10"/>
    </row>
    <row r="348" spans="7:10" x14ac:dyDescent="0.25">
      <c r="G348" s="12"/>
      <c r="J348" s="10"/>
    </row>
    <row r="349" spans="7:10" x14ac:dyDescent="0.25">
      <c r="G349" s="12"/>
      <c r="J349" s="10"/>
    </row>
    <row r="350" spans="7:10" x14ac:dyDescent="0.25">
      <c r="G350" s="12"/>
      <c r="J350" s="10"/>
    </row>
    <row r="351" spans="7:10" x14ac:dyDescent="0.25">
      <c r="G351" s="12"/>
      <c r="J351" s="10"/>
    </row>
    <row r="352" spans="7:10" x14ac:dyDescent="0.25">
      <c r="G352" s="12"/>
      <c r="J352" s="10"/>
    </row>
    <row r="353" spans="7:10" x14ac:dyDescent="0.25">
      <c r="G353" s="12"/>
      <c r="J353" s="10"/>
    </row>
    <row r="354" spans="7:10" x14ac:dyDescent="0.25">
      <c r="G354" s="12"/>
      <c r="J354" s="10"/>
    </row>
    <row r="355" spans="7:10" x14ac:dyDescent="0.25">
      <c r="G355" s="12"/>
      <c r="J355" s="10"/>
    </row>
    <row r="356" spans="7:10" x14ac:dyDescent="0.25">
      <c r="G356" s="12"/>
      <c r="J356" s="10"/>
    </row>
    <row r="357" spans="7:10" x14ac:dyDescent="0.25">
      <c r="G357" s="12"/>
      <c r="J357" s="10"/>
    </row>
    <row r="358" spans="7:10" x14ac:dyDescent="0.25">
      <c r="G358" s="12"/>
      <c r="J358" s="10"/>
    </row>
    <row r="359" spans="7:10" x14ac:dyDescent="0.25">
      <c r="G359" s="12"/>
      <c r="J359" s="10"/>
    </row>
    <row r="360" spans="7:10" x14ac:dyDescent="0.25">
      <c r="G360" s="12"/>
      <c r="J360" s="10"/>
    </row>
    <row r="361" spans="7:10" x14ac:dyDescent="0.25">
      <c r="G361" s="12"/>
      <c r="J361" s="10"/>
    </row>
    <row r="362" spans="7:10" x14ac:dyDescent="0.25">
      <c r="G362" s="12"/>
      <c r="J362" s="10"/>
    </row>
    <row r="363" spans="7:10" x14ac:dyDescent="0.25">
      <c r="G363" s="12"/>
      <c r="J363" s="10"/>
    </row>
    <row r="364" spans="7:10" x14ac:dyDescent="0.25">
      <c r="G364" s="12"/>
      <c r="J364" s="10"/>
    </row>
    <row r="365" spans="7:10" x14ac:dyDescent="0.25">
      <c r="G365" s="12"/>
      <c r="J365" s="10"/>
    </row>
    <row r="366" spans="7:10" x14ac:dyDescent="0.25">
      <c r="G366" s="12"/>
      <c r="J366" s="10"/>
    </row>
    <row r="367" spans="7:10" x14ac:dyDescent="0.25">
      <c r="G367" s="12"/>
      <c r="J367" s="10"/>
    </row>
    <row r="368" spans="7:10" x14ac:dyDescent="0.25">
      <c r="G368" s="12"/>
      <c r="J368" s="10"/>
    </row>
    <row r="369" spans="7:10" x14ac:dyDescent="0.25">
      <c r="G369" s="12"/>
      <c r="J369" s="10"/>
    </row>
    <row r="370" spans="7:10" x14ac:dyDescent="0.25">
      <c r="G370" s="12"/>
      <c r="J370" s="10"/>
    </row>
    <row r="371" spans="7:10" x14ac:dyDescent="0.25">
      <c r="G371" s="12"/>
      <c r="J371" s="10"/>
    </row>
    <row r="372" spans="7:10" x14ac:dyDescent="0.25">
      <c r="G372" s="12"/>
      <c r="J372" s="10"/>
    </row>
    <row r="373" spans="7:10" x14ac:dyDescent="0.25">
      <c r="G373" s="12"/>
      <c r="J373" s="10"/>
    </row>
    <row r="374" spans="7:10" x14ac:dyDescent="0.25">
      <c r="G374" s="12"/>
      <c r="J374" s="10"/>
    </row>
    <row r="375" spans="7:10" x14ac:dyDescent="0.25">
      <c r="G375" s="12"/>
      <c r="J375" s="10"/>
    </row>
    <row r="376" spans="7:10" x14ac:dyDescent="0.25">
      <c r="G376" s="12"/>
      <c r="J376" s="10"/>
    </row>
    <row r="377" spans="7:10" x14ac:dyDescent="0.25">
      <c r="G377" s="12"/>
      <c r="J377" s="10"/>
    </row>
    <row r="378" spans="7:10" x14ac:dyDescent="0.25">
      <c r="G378" s="12"/>
      <c r="J378" s="10"/>
    </row>
    <row r="379" spans="7:10" x14ac:dyDescent="0.25">
      <c r="G379" s="12"/>
      <c r="J379" s="10"/>
    </row>
    <row r="380" spans="7:10" x14ac:dyDescent="0.25">
      <c r="G380" s="12"/>
      <c r="J380" s="10"/>
    </row>
    <row r="381" spans="7:10" x14ac:dyDescent="0.25">
      <c r="G381" s="12"/>
      <c r="J381" s="10"/>
    </row>
    <row r="382" spans="7:10" x14ac:dyDescent="0.25">
      <c r="G382" s="12"/>
      <c r="J382" s="10"/>
    </row>
    <row r="383" spans="7:10" x14ac:dyDescent="0.25">
      <c r="G383" s="12"/>
      <c r="J383" s="10"/>
    </row>
    <row r="384" spans="7:10" x14ac:dyDescent="0.25">
      <c r="G384" s="12"/>
      <c r="J384" s="10"/>
    </row>
    <row r="385" spans="7:10" x14ac:dyDescent="0.25">
      <c r="G385" s="12"/>
      <c r="J385" s="10"/>
    </row>
    <row r="386" spans="7:10" x14ac:dyDescent="0.25">
      <c r="G386" s="12"/>
      <c r="J386" s="10"/>
    </row>
    <row r="387" spans="7:10" x14ac:dyDescent="0.25">
      <c r="G387" s="12"/>
      <c r="J387" s="10"/>
    </row>
    <row r="388" spans="7:10" x14ac:dyDescent="0.25">
      <c r="G388" s="12"/>
      <c r="J388" s="10"/>
    </row>
    <row r="389" spans="7:10" x14ac:dyDescent="0.25">
      <c r="G389" s="12"/>
      <c r="J389" s="10"/>
    </row>
    <row r="390" spans="7:10" x14ac:dyDescent="0.25">
      <c r="G390" s="12"/>
      <c r="J390" s="10"/>
    </row>
    <row r="391" spans="7:10" x14ac:dyDescent="0.25">
      <c r="G391" s="12"/>
      <c r="J391" s="10"/>
    </row>
    <row r="392" spans="7:10" x14ac:dyDescent="0.25">
      <c r="G392" s="12"/>
      <c r="J392" s="10"/>
    </row>
    <row r="393" spans="7:10" x14ac:dyDescent="0.25">
      <c r="G393" s="12"/>
      <c r="J393" s="10"/>
    </row>
    <row r="394" spans="7:10" x14ac:dyDescent="0.25">
      <c r="G394" s="12"/>
      <c r="J394" s="10"/>
    </row>
    <row r="395" spans="7:10" x14ac:dyDescent="0.25">
      <c r="G395" s="12"/>
      <c r="J395" s="10"/>
    </row>
    <row r="396" spans="7:10" x14ac:dyDescent="0.25">
      <c r="G396" s="12"/>
      <c r="J396" s="10"/>
    </row>
    <row r="397" spans="7:10" x14ac:dyDescent="0.25">
      <c r="G397" s="12"/>
      <c r="J397" s="10"/>
    </row>
    <row r="398" spans="7:10" x14ac:dyDescent="0.25">
      <c r="G398" s="12"/>
      <c r="J398" s="10"/>
    </row>
    <row r="399" spans="7:10" x14ac:dyDescent="0.25">
      <c r="G399" s="12"/>
      <c r="J399" s="10"/>
    </row>
    <row r="400" spans="7:10" x14ac:dyDescent="0.25">
      <c r="G400" s="12"/>
      <c r="J400" s="10"/>
    </row>
    <row r="401" spans="7:10" x14ac:dyDescent="0.25">
      <c r="G401" s="12"/>
      <c r="J401" s="10"/>
    </row>
    <row r="402" spans="7:10" x14ac:dyDescent="0.25">
      <c r="G402" s="12"/>
      <c r="J402" s="10"/>
    </row>
    <row r="403" spans="7:10" x14ac:dyDescent="0.25">
      <c r="G403" s="12"/>
      <c r="J403" s="10"/>
    </row>
    <row r="404" spans="7:10" x14ac:dyDescent="0.25">
      <c r="G404" s="12"/>
      <c r="J404" s="10"/>
    </row>
    <row r="405" spans="7:10" x14ac:dyDescent="0.25">
      <c r="G405" s="12"/>
      <c r="J405" s="10"/>
    </row>
    <row r="406" spans="7:10" x14ac:dyDescent="0.25">
      <c r="G406" s="12"/>
      <c r="J406" s="10"/>
    </row>
    <row r="407" spans="7:10" x14ac:dyDescent="0.25">
      <c r="G407" s="12"/>
      <c r="J407" s="10"/>
    </row>
    <row r="408" spans="7:10" x14ac:dyDescent="0.25">
      <c r="G408" s="12"/>
      <c r="J408" s="10"/>
    </row>
    <row r="409" spans="7:10" x14ac:dyDescent="0.25">
      <c r="G409" s="12"/>
      <c r="J409" s="10"/>
    </row>
    <row r="410" spans="7:10" x14ac:dyDescent="0.25">
      <c r="G410" s="12"/>
      <c r="J410" s="10"/>
    </row>
    <row r="411" spans="7:10" x14ac:dyDescent="0.25">
      <c r="G411" s="12"/>
      <c r="J411" s="10"/>
    </row>
    <row r="412" spans="7:10" x14ac:dyDescent="0.25">
      <c r="G412" s="12"/>
      <c r="J412" s="10"/>
    </row>
    <row r="413" spans="7:10" x14ac:dyDescent="0.25">
      <c r="G413" s="12"/>
      <c r="J413" s="10"/>
    </row>
    <row r="414" spans="7:10" x14ac:dyDescent="0.25">
      <c r="G414" s="12"/>
      <c r="J414" s="10"/>
    </row>
    <row r="415" spans="7:10" x14ac:dyDescent="0.25">
      <c r="G415" s="12"/>
      <c r="J415" s="10"/>
    </row>
    <row r="416" spans="7:10" x14ac:dyDescent="0.25">
      <c r="G416" s="12"/>
      <c r="J416" s="10"/>
    </row>
    <row r="417" spans="7:10" x14ac:dyDescent="0.25">
      <c r="G417" s="12"/>
      <c r="J417" s="10"/>
    </row>
    <row r="418" spans="7:10" x14ac:dyDescent="0.25">
      <c r="G418" s="12"/>
      <c r="J418" s="10"/>
    </row>
    <row r="419" spans="7:10" x14ac:dyDescent="0.25">
      <c r="G419" s="12"/>
      <c r="J419" s="10"/>
    </row>
    <row r="420" spans="7:10" x14ac:dyDescent="0.25">
      <c r="G420" s="12"/>
      <c r="J420" s="10"/>
    </row>
    <row r="421" spans="7:10" x14ac:dyDescent="0.25">
      <c r="G421" s="12"/>
      <c r="J421" s="10"/>
    </row>
    <row r="422" spans="7:10" x14ac:dyDescent="0.25">
      <c r="G422" s="12"/>
      <c r="J422" s="10"/>
    </row>
    <row r="423" spans="7:10" x14ac:dyDescent="0.25">
      <c r="G423" s="12"/>
      <c r="J423" s="10"/>
    </row>
    <row r="424" spans="7:10" x14ac:dyDescent="0.25">
      <c r="G424" s="12"/>
      <c r="J424" s="10"/>
    </row>
    <row r="425" spans="7:10" x14ac:dyDescent="0.25">
      <c r="G425" s="12"/>
      <c r="J425" s="10"/>
    </row>
    <row r="426" spans="7:10" x14ac:dyDescent="0.25">
      <c r="G426" s="12"/>
      <c r="J426" s="10"/>
    </row>
    <row r="427" spans="7:10" x14ac:dyDescent="0.25">
      <c r="G427" s="12"/>
      <c r="J427" s="10"/>
    </row>
    <row r="428" spans="7:10" x14ac:dyDescent="0.25">
      <c r="G428" s="12"/>
      <c r="J428" s="10"/>
    </row>
    <row r="429" spans="7:10" x14ac:dyDescent="0.25">
      <c r="G429" s="12"/>
      <c r="J429" s="10"/>
    </row>
    <row r="430" spans="7:10" x14ac:dyDescent="0.25">
      <c r="G430" s="12"/>
      <c r="J430" s="10"/>
    </row>
    <row r="431" spans="7:10" x14ac:dyDescent="0.25">
      <c r="G431" s="12"/>
      <c r="J431" s="10"/>
    </row>
    <row r="432" spans="7:10" x14ac:dyDescent="0.25">
      <c r="G432" s="12"/>
      <c r="J432" s="10"/>
    </row>
    <row r="433" spans="7:10" x14ac:dyDescent="0.25">
      <c r="G433" s="12"/>
      <c r="J433" s="10"/>
    </row>
    <row r="434" spans="7:10" x14ac:dyDescent="0.25">
      <c r="G434" s="12"/>
      <c r="J434" s="10"/>
    </row>
    <row r="435" spans="7:10" x14ac:dyDescent="0.25">
      <c r="G435" s="12"/>
      <c r="J435" s="10"/>
    </row>
    <row r="436" spans="7:10" x14ac:dyDescent="0.25">
      <c r="G436" s="12"/>
      <c r="J436" s="10"/>
    </row>
    <row r="437" spans="7:10" x14ac:dyDescent="0.25">
      <c r="G437" s="12"/>
      <c r="J437" s="10"/>
    </row>
    <row r="438" spans="7:10" x14ac:dyDescent="0.25">
      <c r="G438" s="12"/>
      <c r="J438" s="10"/>
    </row>
    <row r="439" spans="7:10" x14ac:dyDescent="0.25">
      <c r="G439" s="12"/>
      <c r="J439" s="10"/>
    </row>
    <row r="440" spans="7:10" x14ac:dyDescent="0.25">
      <c r="G440" s="12"/>
      <c r="J440" s="10"/>
    </row>
    <row r="441" spans="7:10" x14ac:dyDescent="0.25">
      <c r="G441" s="12"/>
      <c r="J441" s="10"/>
    </row>
    <row r="442" spans="7:10" x14ac:dyDescent="0.25">
      <c r="G442" s="12"/>
      <c r="J442" s="10"/>
    </row>
    <row r="443" spans="7:10" x14ac:dyDescent="0.25">
      <c r="G443" s="12"/>
      <c r="J443" s="10"/>
    </row>
    <row r="444" spans="7:10" x14ac:dyDescent="0.25">
      <c r="G444" s="12"/>
      <c r="J444" s="10"/>
    </row>
    <row r="445" spans="7:10" x14ac:dyDescent="0.25">
      <c r="G445" s="12"/>
      <c r="J445" s="10"/>
    </row>
    <row r="446" spans="7:10" x14ac:dyDescent="0.25">
      <c r="G446" s="12"/>
      <c r="J446" s="10"/>
    </row>
    <row r="447" spans="7:10" x14ac:dyDescent="0.25">
      <c r="G447" s="12"/>
      <c r="J447" s="10"/>
    </row>
    <row r="448" spans="7:10" x14ac:dyDescent="0.25">
      <c r="G448" s="12"/>
      <c r="J448" s="10"/>
    </row>
    <row r="449" spans="7:10" x14ac:dyDescent="0.25">
      <c r="G449" s="12"/>
      <c r="J449" s="10"/>
    </row>
    <row r="450" spans="7:10" x14ac:dyDescent="0.25">
      <c r="G450" s="12"/>
      <c r="J450" s="10"/>
    </row>
    <row r="451" spans="7:10" x14ac:dyDescent="0.25">
      <c r="G451" s="12"/>
      <c r="J451" s="10"/>
    </row>
    <row r="452" spans="7:10" x14ac:dyDescent="0.25">
      <c r="G452" s="12"/>
      <c r="J452" s="10"/>
    </row>
    <row r="453" spans="7:10" x14ac:dyDescent="0.25">
      <c r="G453" s="12"/>
      <c r="J453" s="10"/>
    </row>
    <row r="454" spans="7:10" x14ac:dyDescent="0.25">
      <c r="G454" s="12"/>
      <c r="J454" s="10"/>
    </row>
    <row r="455" spans="7:10" x14ac:dyDescent="0.25">
      <c r="G455" s="12"/>
      <c r="J455" s="10"/>
    </row>
    <row r="456" spans="7:10" x14ac:dyDescent="0.25">
      <c r="G456" s="12"/>
      <c r="J456" s="10"/>
    </row>
    <row r="457" spans="7:10" x14ac:dyDescent="0.25">
      <c r="G457" s="12"/>
      <c r="J457" s="10"/>
    </row>
    <row r="458" spans="7:10" x14ac:dyDescent="0.25">
      <c r="G458" s="12"/>
      <c r="J458" s="10"/>
    </row>
    <row r="459" spans="7:10" x14ac:dyDescent="0.25">
      <c r="G459" s="12"/>
      <c r="J459" s="10"/>
    </row>
    <row r="460" spans="7:10" x14ac:dyDescent="0.25">
      <c r="G460" s="12"/>
      <c r="J460" s="10"/>
    </row>
    <row r="461" spans="7:10" x14ac:dyDescent="0.25">
      <c r="G461" s="12"/>
      <c r="J461" s="10"/>
    </row>
    <row r="462" spans="7:10" x14ac:dyDescent="0.25">
      <c r="G462" s="12"/>
      <c r="J462" s="10"/>
    </row>
    <row r="463" spans="7:10" x14ac:dyDescent="0.25">
      <c r="G463" s="12"/>
      <c r="J463" s="10"/>
    </row>
    <row r="464" spans="7:10" x14ac:dyDescent="0.25">
      <c r="G464" s="12"/>
      <c r="J464" s="10"/>
    </row>
    <row r="465" spans="7:10" x14ac:dyDescent="0.25">
      <c r="G465" s="12"/>
      <c r="J465" s="10"/>
    </row>
    <row r="466" spans="7:10" x14ac:dyDescent="0.25">
      <c r="G466" s="12"/>
      <c r="J466" s="10"/>
    </row>
    <row r="467" spans="7:10" x14ac:dyDescent="0.25">
      <c r="G467" s="12"/>
      <c r="J467" s="10"/>
    </row>
    <row r="468" spans="7:10" x14ac:dyDescent="0.25">
      <c r="G468" s="12"/>
      <c r="J468" s="10"/>
    </row>
    <row r="469" spans="7:10" x14ac:dyDescent="0.25">
      <c r="G469" s="12"/>
      <c r="J469" s="10"/>
    </row>
    <row r="470" spans="7:10" x14ac:dyDescent="0.25">
      <c r="G470" s="12"/>
      <c r="J470" s="10"/>
    </row>
    <row r="471" spans="7:10" x14ac:dyDescent="0.25">
      <c r="G471" s="12"/>
      <c r="J471" s="10"/>
    </row>
    <row r="472" spans="7:10" x14ac:dyDescent="0.25">
      <c r="G472" s="12"/>
      <c r="J472" s="10"/>
    </row>
    <row r="473" spans="7:10" x14ac:dyDescent="0.25">
      <c r="G473" s="12"/>
      <c r="J473" s="10"/>
    </row>
    <row r="474" spans="7:10" x14ac:dyDescent="0.25">
      <c r="G474" s="12"/>
      <c r="J474" s="10"/>
    </row>
    <row r="475" spans="7:10" x14ac:dyDescent="0.25">
      <c r="G475" s="12"/>
      <c r="J475" s="10"/>
    </row>
    <row r="476" spans="7:10" x14ac:dyDescent="0.25">
      <c r="G476" s="12"/>
      <c r="J476" s="10"/>
    </row>
    <row r="477" spans="7:10" x14ac:dyDescent="0.25">
      <c r="G477" s="12"/>
      <c r="J477" s="10"/>
    </row>
    <row r="478" spans="7:10" x14ac:dyDescent="0.25">
      <c r="G478" s="12"/>
      <c r="J478" s="10"/>
    </row>
    <row r="479" spans="7:10" x14ac:dyDescent="0.25">
      <c r="G479" s="12"/>
      <c r="J479" s="10"/>
    </row>
    <row r="480" spans="7:10" x14ac:dyDescent="0.25">
      <c r="G480" s="12"/>
      <c r="J480" s="10"/>
    </row>
    <row r="481" spans="7:10" x14ac:dyDescent="0.25">
      <c r="G481" s="12"/>
      <c r="J481" s="10"/>
    </row>
    <row r="482" spans="7:10" x14ac:dyDescent="0.25">
      <c r="G482" s="12"/>
      <c r="J482" s="10"/>
    </row>
    <row r="483" spans="7:10" x14ac:dyDescent="0.25">
      <c r="G483" s="12"/>
      <c r="J483" s="10"/>
    </row>
    <row r="484" spans="7:10" x14ac:dyDescent="0.25">
      <c r="G484" s="12"/>
      <c r="J484" s="10"/>
    </row>
    <row r="485" spans="7:10" x14ac:dyDescent="0.25">
      <c r="G485" s="12"/>
      <c r="J485" s="10"/>
    </row>
    <row r="486" spans="7:10" x14ac:dyDescent="0.25">
      <c r="G486" s="12"/>
      <c r="J486" s="10"/>
    </row>
    <row r="487" spans="7:10" x14ac:dyDescent="0.25">
      <c r="G487" s="12"/>
      <c r="J487" s="10"/>
    </row>
    <row r="488" spans="7:10" x14ac:dyDescent="0.25">
      <c r="G488" s="12"/>
      <c r="J488" s="10"/>
    </row>
    <row r="489" spans="7:10" x14ac:dyDescent="0.25">
      <c r="G489" s="12"/>
      <c r="J489" s="10"/>
    </row>
    <row r="490" spans="7:10" x14ac:dyDescent="0.25">
      <c r="G490" s="12"/>
      <c r="J490" s="10"/>
    </row>
    <row r="491" spans="7:10" x14ac:dyDescent="0.25">
      <c r="G491" s="12"/>
      <c r="J491" s="10"/>
    </row>
    <row r="492" spans="7:10" x14ac:dyDescent="0.25">
      <c r="G492" s="12"/>
      <c r="J492" s="10"/>
    </row>
    <row r="493" spans="7:10" x14ac:dyDescent="0.25">
      <c r="G493" s="12"/>
      <c r="J493" s="10"/>
    </row>
    <row r="494" spans="7:10" x14ac:dyDescent="0.25">
      <c r="G494" s="12"/>
      <c r="J494" s="10"/>
    </row>
    <row r="495" spans="7:10" x14ac:dyDescent="0.25">
      <c r="G495" s="12"/>
      <c r="J495" s="10"/>
    </row>
    <row r="496" spans="7:10" x14ac:dyDescent="0.25">
      <c r="G496" s="12"/>
      <c r="J496" s="10"/>
    </row>
    <row r="497" spans="7:10" x14ac:dyDescent="0.25">
      <c r="G497" s="12"/>
      <c r="J497" s="10"/>
    </row>
    <row r="498" spans="7:10" x14ac:dyDescent="0.25">
      <c r="G498" s="12"/>
      <c r="J498" s="10"/>
    </row>
    <row r="499" spans="7:10" x14ac:dyDescent="0.25">
      <c r="G499" s="12"/>
      <c r="J499" s="10"/>
    </row>
    <row r="500" spans="7:10" x14ac:dyDescent="0.25">
      <c r="G500" s="12"/>
      <c r="J500" s="10"/>
    </row>
    <row r="501" spans="7:10" x14ac:dyDescent="0.25">
      <c r="G501" s="12"/>
      <c r="J501" s="10"/>
    </row>
    <row r="502" spans="7:10" x14ac:dyDescent="0.25">
      <c r="G502" s="12"/>
      <c r="J502" s="10"/>
    </row>
    <row r="503" spans="7:10" x14ac:dyDescent="0.25">
      <c r="G503" s="12"/>
      <c r="J503" s="10"/>
    </row>
    <row r="504" spans="7:10" x14ac:dyDescent="0.25">
      <c r="G504" s="12"/>
      <c r="J504" s="10"/>
    </row>
    <row r="505" spans="7:10" x14ac:dyDescent="0.25">
      <c r="G505" s="12"/>
      <c r="J505" s="10"/>
    </row>
    <row r="506" spans="7:10" x14ac:dyDescent="0.25">
      <c r="G506" s="12"/>
      <c r="J506" s="10"/>
    </row>
    <row r="507" spans="7:10" x14ac:dyDescent="0.25">
      <c r="G507" s="12"/>
      <c r="J507" s="10"/>
    </row>
    <row r="508" spans="7:10" x14ac:dyDescent="0.25">
      <c r="G508" s="12"/>
      <c r="J508" s="10"/>
    </row>
    <row r="509" spans="7:10" x14ac:dyDescent="0.25">
      <c r="G509" s="12"/>
      <c r="J509" s="10"/>
    </row>
    <row r="510" spans="7:10" x14ac:dyDescent="0.25">
      <c r="G510" s="12"/>
      <c r="J510" s="10"/>
    </row>
    <row r="511" spans="7:10" x14ac:dyDescent="0.25">
      <c r="G511" s="12"/>
      <c r="J511" s="10"/>
    </row>
    <row r="512" spans="7:10" x14ac:dyDescent="0.25">
      <c r="G512" s="12"/>
      <c r="J512" s="10"/>
    </row>
    <row r="513" spans="7:10" x14ac:dyDescent="0.25">
      <c r="G513" s="12"/>
      <c r="J513" s="10"/>
    </row>
    <row r="514" spans="7:10" x14ac:dyDescent="0.25">
      <c r="G514" s="12"/>
      <c r="J514" s="10"/>
    </row>
    <row r="515" spans="7:10" x14ac:dyDescent="0.25">
      <c r="G515" s="12"/>
      <c r="J515" s="10"/>
    </row>
    <row r="516" spans="7:10" x14ac:dyDescent="0.25">
      <c r="G516" s="12"/>
      <c r="J516" s="10"/>
    </row>
    <row r="517" spans="7:10" x14ac:dyDescent="0.25">
      <c r="G517" s="12"/>
      <c r="J517" s="10"/>
    </row>
    <row r="518" spans="7:10" x14ac:dyDescent="0.25">
      <c r="G518" s="12"/>
      <c r="J518" s="10"/>
    </row>
    <row r="519" spans="7:10" x14ac:dyDescent="0.25">
      <c r="G519" s="12"/>
      <c r="J519" s="10"/>
    </row>
    <row r="520" spans="7:10" x14ac:dyDescent="0.25">
      <c r="G520" s="12"/>
      <c r="J520" s="10"/>
    </row>
    <row r="521" spans="7:10" x14ac:dyDescent="0.25">
      <c r="G521" s="12"/>
      <c r="J521" s="10"/>
    </row>
    <row r="522" spans="7:10" x14ac:dyDescent="0.25">
      <c r="G522" s="12"/>
      <c r="J522" s="10"/>
    </row>
    <row r="523" spans="7:10" x14ac:dyDescent="0.25">
      <c r="G523" s="12"/>
      <c r="J523" s="10"/>
    </row>
    <row r="524" spans="7:10" x14ac:dyDescent="0.25">
      <c r="G524" s="12"/>
      <c r="J524" s="10"/>
    </row>
    <row r="525" spans="7:10" x14ac:dyDescent="0.25">
      <c r="G525" s="12"/>
      <c r="J525" s="10"/>
    </row>
    <row r="526" spans="7:10" x14ac:dyDescent="0.25">
      <c r="G526" s="12"/>
      <c r="J526" s="10"/>
    </row>
    <row r="527" spans="7:10" x14ac:dyDescent="0.25">
      <c r="G527" s="12"/>
      <c r="J527" s="10"/>
    </row>
    <row r="528" spans="7:10" x14ac:dyDescent="0.25">
      <c r="G528" s="12"/>
      <c r="J528" s="10"/>
    </row>
    <row r="529" spans="7:10" x14ac:dyDescent="0.25">
      <c r="G529" s="12"/>
      <c r="J529" s="10"/>
    </row>
    <row r="530" spans="7:10" x14ac:dyDescent="0.25">
      <c r="G530" s="12"/>
      <c r="J530" s="10"/>
    </row>
    <row r="531" spans="7:10" x14ac:dyDescent="0.25">
      <c r="G531" s="12"/>
      <c r="J531" s="10"/>
    </row>
    <row r="532" spans="7:10" x14ac:dyDescent="0.25">
      <c r="G532" s="12"/>
      <c r="J532" s="10"/>
    </row>
    <row r="533" spans="7:10" x14ac:dyDescent="0.25">
      <c r="G533" s="12"/>
      <c r="J533" s="10"/>
    </row>
    <row r="534" spans="7:10" x14ac:dyDescent="0.25">
      <c r="G534" s="12"/>
      <c r="J534" s="10"/>
    </row>
    <row r="535" spans="7:10" x14ac:dyDescent="0.25">
      <c r="G535" s="12"/>
      <c r="J535" s="10"/>
    </row>
    <row r="536" spans="7:10" x14ac:dyDescent="0.25">
      <c r="G536" s="12"/>
      <c r="J536" s="10"/>
    </row>
    <row r="537" spans="7:10" x14ac:dyDescent="0.25">
      <c r="G537" s="12"/>
      <c r="J537" s="10"/>
    </row>
    <row r="538" spans="7:10" x14ac:dyDescent="0.25">
      <c r="G538" s="12"/>
      <c r="J538" s="10"/>
    </row>
    <row r="539" spans="7:10" x14ac:dyDescent="0.25">
      <c r="G539" s="12"/>
      <c r="J539" s="10"/>
    </row>
    <row r="540" spans="7:10" x14ac:dyDescent="0.25">
      <c r="G540" s="12"/>
      <c r="J540" s="10"/>
    </row>
    <row r="541" spans="7:10" x14ac:dyDescent="0.25">
      <c r="G541" s="12"/>
      <c r="J541" s="10"/>
    </row>
    <row r="542" spans="7:10" x14ac:dyDescent="0.25">
      <c r="G542" s="12"/>
      <c r="J542" s="10"/>
    </row>
    <row r="543" spans="7:10" x14ac:dyDescent="0.25">
      <c r="G543" s="12"/>
      <c r="J543" s="10"/>
    </row>
    <row r="544" spans="7:10" x14ac:dyDescent="0.25">
      <c r="G544" s="12"/>
      <c r="J544" s="10"/>
    </row>
    <row r="545" spans="7:10" x14ac:dyDescent="0.25">
      <c r="G545" s="12"/>
      <c r="J545" s="10"/>
    </row>
    <row r="546" spans="7:10" x14ac:dyDescent="0.25">
      <c r="G546" s="12"/>
      <c r="J546" s="10"/>
    </row>
    <row r="547" spans="7:10" x14ac:dyDescent="0.25">
      <c r="G547" s="12"/>
      <c r="J547" s="10"/>
    </row>
    <row r="548" spans="7:10" x14ac:dyDescent="0.25">
      <c r="G548" s="12"/>
      <c r="J548" s="10"/>
    </row>
    <row r="549" spans="7:10" x14ac:dyDescent="0.25">
      <c r="G549" s="12"/>
      <c r="J549" s="10"/>
    </row>
    <row r="550" spans="7:10" x14ac:dyDescent="0.25">
      <c r="G550" s="12"/>
      <c r="J550" s="10"/>
    </row>
    <row r="551" spans="7:10" x14ac:dyDescent="0.25">
      <c r="G551" s="12"/>
      <c r="J551" s="10"/>
    </row>
    <row r="552" spans="7:10" x14ac:dyDescent="0.25">
      <c r="G552" s="12"/>
      <c r="J552" s="10"/>
    </row>
    <row r="553" spans="7:10" x14ac:dyDescent="0.25">
      <c r="G553" s="12"/>
      <c r="J553" s="10"/>
    </row>
    <row r="554" spans="7:10" x14ac:dyDescent="0.25">
      <c r="G554" s="12"/>
      <c r="J554" s="10"/>
    </row>
    <row r="555" spans="7:10" x14ac:dyDescent="0.25">
      <c r="G555" s="12"/>
      <c r="J555" s="10"/>
    </row>
    <row r="556" spans="7:10" x14ac:dyDescent="0.25">
      <c r="G556" s="12"/>
      <c r="J556" s="10"/>
    </row>
    <row r="557" spans="7:10" x14ac:dyDescent="0.25">
      <c r="G557" s="12"/>
      <c r="J557" s="10"/>
    </row>
    <row r="558" spans="7:10" x14ac:dyDescent="0.25">
      <c r="G558" s="12"/>
      <c r="J558" s="10"/>
    </row>
    <row r="559" spans="7:10" x14ac:dyDescent="0.25">
      <c r="G559" s="12"/>
      <c r="J559" s="10"/>
    </row>
    <row r="560" spans="7:10" x14ac:dyDescent="0.25">
      <c r="G560" s="12"/>
      <c r="J560" s="10"/>
    </row>
    <row r="561" spans="7:10" x14ac:dyDescent="0.25">
      <c r="G561" s="12"/>
      <c r="J561" s="10"/>
    </row>
    <row r="562" spans="7:10" x14ac:dyDescent="0.25">
      <c r="G562" s="12"/>
      <c r="J562" s="10"/>
    </row>
    <row r="563" spans="7:10" x14ac:dyDescent="0.25">
      <c r="G563" s="12"/>
      <c r="J563" s="10"/>
    </row>
    <row r="564" spans="7:10" x14ac:dyDescent="0.25">
      <c r="G564" s="12"/>
      <c r="J564" s="10"/>
    </row>
    <row r="565" spans="7:10" x14ac:dyDescent="0.25">
      <c r="G565" s="12"/>
      <c r="J565" s="10"/>
    </row>
    <row r="566" spans="7:10" x14ac:dyDescent="0.25">
      <c r="G566" s="12"/>
      <c r="J566" s="10"/>
    </row>
    <row r="567" spans="7:10" x14ac:dyDescent="0.25">
      <c r="G567" s="12"/>
      <c r="J567" s="10"/>
    </row>
    <row r="568" spans="7:10" x14ac:dyDescent="0.25">
      <c r="G568" s="12"/>
      <c r="J568" s="10"/>
    </row>
    <row r="569" spans="7:10" x14ac:dyDescent="0.25">
      <c r="G569" s="12"/>
      <c r="J569" s="10"/>
    </row>
    <row r="570" spans="7:10" x14ac:dyDescent="0.25">
      <c r="G570" s="12"/>
      <c r="J570" s="10"/>
    </row>
    <row r="571" spans="7:10" x14ac:dyDescent="0.25">
      <c r="G571" s="12"/>
      <c r="J571" s="10"/>
    </row>
    <row r="572" spans="7:10" x14ac:dyDescent="0.25">
      <c r="G572" s="12"/>
      <c r="J572" s="10"/>
    </row>
    <row r="573" spans="7:10" x14ac:dyDescent="0.25">
      <c r="G573" s="12"/>
      <c r="J573" s="10"/>
    </row>
    <row r="574" spans="7:10" x14ac:dyDescent="0.25">
      <c r="G574" s="12"/>
      <c r="J574" s="10"/>
    </row>
    <row r="575" spans="7:10" x14ac:dyDescent="0.25">
      <c r="G575" s="12"/>
      <c r="J575" s="10"/>
    </row>
    <row r="576" spans="7:10" x14ac:dyDescent="0.25">
      <c r="G576" s="12"/>
      <c r="J576" s="10"/>
    </row>
    <row r="577" spans="7:10" x14ac:dyDescent="0.25">
      <c r="G577" s="12"/>
      <c r="J577" s="10"/>
    </row>
    <row r="578" spans="7:10" x14ac:dyDescent="0.25">
      <c r="G578" s="12"/>
      <c r="J578" s="10"/>
    </row>
    <row r="579" spans="7:10" x14ac:dyDescent="0.25">
      <c r="G579" s="12"/>
      <c r="J579" s="10"/>
    </row>
    <row r="580" spans="7:10" x14ac:dyDescent="0.25">
      <c r="G580" s="12"/>
      <c r="J580" s="10"/>
    </row>
    <row r="581" spans="7:10" x14ac:dyDescent="0.25">
      <c r="G581" s="12"/>
      <c r="J581" s="10"/>
    </row>
    <row r="582" spans="7:10" x14ac:dyDescent="0.25">
      <c r="G582" s="12"/>
      <c r="J582" s="10"/>
    </row>
    <row r="583" spans="7:10" x14ac:dyDescent="0.25">
      <c r="G583" s="12"/>
      <c r="J583" s="10"/>
    </row>
    <row r="584" spans="7:10" x14ac:dyDescent="0.25">
      <c r="G584" s="12"/>
      <c r="J584" s="10"/>
    </row>
    <row r="585" spans="7:10" x14ac:dyDescent="0.25">
      <c r="G585" s="12"/>
      <c r="J585" s="10"/>
    </row>
    <row r="586" spans="7:10" x14ac:dyDescent="0.25">
      <c r="G586" s="12"/>
      <c r="J586" s="10"/>
    </row>
    <row r="587" spans="7:10" x14ac:dyDescent="0.25">
      <c r="G587" s="12"/>
      <c r="J587" s="10"/>
    </row>
    <row r="588" spans="7:10" x14ac:dyDescent="0.25">
      <c r="G588" s="12"/>
      <c r="J588" s="10"/>
    </row>
    <row r="589" spans="7:10" x14ac:dyDescent="0.25">
      <c r="G589" s="12"/>
      <c r="J589" s="10"/>
    </row>
    <row r="590" spans="7:10" x14ac:dyDescent="0.25">
      <c r="G590" s="12"/>
      <c r="J590" s="10"/>
    </row>
    <row r="591" spans="7:10" x14ac:dyDescent="0.25">
      <c r="G591" s="12"/>
      <c r="J591" s="10"/>
    </row>
    <row r="592" spans="7:10" x14ac:dyDescent="0.25">
      <c r="G592" s="12"/>
      <c r="J592" s="10"/>
    </row>
    <row r="593" spans="7:10" x14ac:dyDescent="0.25">
      <c r="G593" s="12"/>
      <c r="J593" s="10"/>
    </row>
    <row r="594" spans="7:10" x14ac:dyDescent="0.25">
      <c r="G594" s="12"/>
      <c r="J594" s="10"/>
    </row>
    <row r="595" spans="7:10" x14ac:dyDescent="0.25">
      <c r="G595" s="12"/>
      <c r="J595" s="10"/>
    </row>
    <row r="596" spans="7:10" x14ac:dyDescent="0.25">
      <c r="G596" s="12"/>
      <c r="J596" s="10"/>
    </row>
    <row r="597" spans="7:10" x14ac:dyDescent="0.25">
      <c r="G597" s="12"/>
      <c r="J597" s="10"/>
    </row>
    <row r="598" spans="7:10" x14ac:dyDescent="0.25">
      <c r="G598" s="12"/>
      <c r="J598" s="10"/>
    </row>
    <row r="599" spans="7:10" x14ac:dyDescent="0.25">
      <c r="G599" s="12"/>
      <c r="J599" s="10"/>
    </row>
    <row r="600" spans="7:10" x14ac:dyDescent="0.25">
      <c r="G600" s="12"/>
      <c r="J600" s="10"/>
    </row>
    <row r="601" spans="7:10" x14ac:dyDescent="0.25">
      <c r="G601" s="12"/>
      <c r="J601" s="10"/>
    </row>
    <row r="602" spans="7:10" x14ac:dyDescent="0.25">
      <c r="G602" s="12"/>
      <c r="J602" s="10"/>
    </row>
    <row r="603" spans="7:10" x14ac:dyDescent="0.25">
      <c r="G603" s="12"/>
      <c r="J603" s="10"/>
    </row>
    <row r="604" spans="7:10" x14ac:dyDescent="0.25">
      <c r="G604" s="12"/>
      <c r="J604" s="10"/>
    </row>
    <row r="605" spans="7:10" x14ac:dyDescent="0.25">
      <c r="G605" s="12"/>
      <c r="J605" s="10"/>
    </row>
    <row r="606" spans="7:10" x14ac:dyDescent="0.25">
      <c r="G606" s="12"/>
      <c r="J606" s="10"/>
    </row>
    <row r="607" spans="7:10" x14ac:dyDescent="0.25">
      <c r="G607" s="12"/>
      <c r="J607" s="10"/>
    </row>
    <row r="608" spans="7:10" x14ac:dyDescent="0.25">
      <c r="G608" s="12"/>
      <c r="J608" s="10"/>
    </row>
    <row r="609" spans="7:10" x14ac:dyDescent="0.25">
      <c r="G609" s="12"/>
      <c r="J609" s="10"/>
    </row>
    <row r="610" spans="7:10" x14ac:dyDescent="0.25">
      <c r="G610" s="12"/>
      <c r="J610" s="10"/>
    </row>
    <row r="611" spans="7:10" x14ac:dyDescent="0.25">
      <c r="G611" s="12"/>
      <c r="J611" s="10"/>
    </row>
    <row r="612" spans="7:10" x14ac:dyDescent="0.25">
      <c r="G612" s="12"/>
      <c r="J612" s="10"/>
    </row>
    <row r="613" spans="7:10" x14ac:dyDescent="0.25">
      <c r="G613" s="12"/>
      <c r="J613" s="10"/>
    </row>
    <row r="614" spans="7:10" x14ac:dyDescent="0.25">
      <c r="G614" s="12"/>
      <c r="J614" s="10"/>
    </row>
    <row r="615" spans="7:10" x14ac:dyDescent="0.25">
      <c r="G615" s="12"/>
      <c r="J615" s="10"/>
    </row>
    <row r="616" spans="7:10" x14ac:dyDescent="0.25">
      <c r="G616" s="12"/>
      <c r="J616" s="10"/>
    </row>
    <row r="617" spans="7:10" x14ac:dyDescent="0.25">
      <c r="G617" s="12"/>
      <c r="J617" s="10"/>
    </row>
    <row r="618" spans="7:10" x14ac:dyDescent="0.25">
      <c r="G618" s="12"/>
      <c r="J618" s="10"/>
    </row>
    <row r="619" spans="7:10" x14ac:dyDescent="0.25">
      <c r="G619" s="12"/>
      <c r="J619" s="10"/>
    </row>
    <row r="620" spans="7:10" x14ac:dyDescent="0.25">
      <c r="G620" s="12"/>
      <c r="J620" s="10"/>
    </row>
    <row r="621" spans="7:10" x14ac:dyDescent="0.25">
      <c r="G621" s="12"/>
      <c r="J621" s="10"/>
    </row>
    <row r="622" spans="7:10" x14ac:dyDescent="0.25">
      <c r="G622" s="12"/>
      <c r="J622" s="10"/>
    </row>
    <row r="623" spans="7:10" x14ac:dyDescent="0.25">
      <c r="G623" s="12"/>
      <c r="J623" s="10"/>
    </row>
    <row r="624" spans="7:10" x14ac:dyDescent="0.25">
      <c r="G624" s="12"/>
      <c r="J624" s="10"/>
    </row>
    <row r="625" spans="7:10" x14ac:dyDescent="0.25">
      <c r="G625" s="12"/>
      <c r="J625" s="10"/>
    </row>
    <row r="626" spans="7:10" x14ac:dyDescent="0.25">
      <c r="G626" s="12"/>
      <c r="J626" s="10"/>
    </row>
    <row r="627" spans="7:10" x14ac:dyDescent="0.25">
      <c r="G627" s="12"/>
      <c r="J627" s="10"/>
    </row>
    <row r="628" spans="7:10" x14ac:dyDescent="0.25">
      <c r="G628" s="12"/>
      <c r="J628" s="10"/>
    </row>
    <row r="629" spans="7:10" x14ac:dyDescent="0.25">
      <c r="G629" s="12"/>
      <c r="J629" s="10"/>
    </row>
    <row r="630" spans="7:10" x14ac:dyDescent="0.25">
      <c r="G630" s="12"/>
      <c r="J630" s="10"/>
    </row>
    <row r="631" spans="7:10" x14ac:dyDescent="0.25">
      <c r="G631" s="12"/>
      <c r="J631" s="10"/>
    </row>
    <row r="632" spans="7:10" x14ac:dyDescent="0.25">
      <c r="G632" s="12"/>
      <c r="J632" s="10"/>
    </row>
    <row r="633" spans="7:10" x14ac:dyDescent="0.25">
      <c r="G633" s="12"/>
      <c r="J633" s="10"/>
    </row>
    <row r="634" spans="7:10" x14ac:dyDescent="0.25">
      <c r="G634" s="12"/>
      <c r="J634" s="10"/>
    </row>
    <row r="635" spans="7:10" x14ac:dyDescent="0.25">
      <c r="G635" s="12"/>
      <c r="J635" s="10"/>
    </row>
    <row r="636" spans="7:10" x14ac:dyDescent="0.25">
      <c r="G636" s="12"/>
      <c r="J636" s="10"/>
    </row>
    <row r="637" spans="7:10" x14ac:dyDescent="0.25">
      <c r="G637" s="12"/>
      <c r="J637" s="10"/>
    </row>
    <row r="638" spans="7:10" x14ac:dyDescent="0.25">
      <c r="G638" s="12"/>
      <c r="J638" s="10"/>
    </row>
    <row r="639" spans="7:10" x14ac:dyDescent="0.25">
      <c r="G639" s="12"/>
      <c r="J639" s="10"/>
    </row>
    <row r="640" spans="7:10" x14ac:dyDescent="0.25">
      <c r="G640" s="12"/>
      <c r="J640" s="10"/>
    </row>
    <row r="641" spans="7:10" x14ac:dyDescent="0.25">
      <c r="G641" s="12"/>
      <c r="J641" s="10"/>
    </row>
    <row r="642" spans="7:10" x14ac:dyDescent="0.25">
      <c r="G642" s="12"/>
      <c r="J642" s="10"/>
    </row>
    <row r="643" spans="7:10" x14ac:dyDescent="0.25">
      <c r="G643" s="12"/>
      <c r="J643" s="10"/>
    </row>
    <row r="644" spans="7:10" x14ac:dyDescent="0.25">
      <c r="G644" s="12"/>
      <c r="J644" s="10"/>
    </row>
    <row r="645" spans="7:10" x14ac:dyDescent="0.25">
      <c r="G645" s="12"/>
      <c r="J645" s="10"/>
    </row>
    <row r="646" spans="7:10" x14ac:dyDescent="0.25">
      <c r="G646" s="12"/>
      <c r="J646" s="10"/>
    </row>
    <row r="647" spans="7:10" x14ac:dyDescent="0.25">
      <c r="G647" s="12"/>
      <c r="J647" s="10"/>
    </row>
    <row r="648" spans="7:10" x14ac:dyDescent="0.25">
      <c r="G648" s="12"/>
      <c r="J648" s="10"/>
    </row>
    <row r="649" spans="7:10" x14ac:dyDescent="0.25">
      <c r="G649" s="12"/>
      <c r="J649" s="10"/>
    </row>
    <row r="650" spans="7:10" x14ac:dyDescent="0.25">
      <c r="G650" s="12"/>
      <c r="J650" s="10"/>
    </row>
    <row r="651" spans="7:10" x14ac:dyDescent="0.25">
      <c r="G651" s="12"/>
      <c r="J651" s="10"/>
    </row>
    <row r="652" spans="7:10" x14ac:dyDescent="0.25">
      <c r="G652" s="12"/>
      <c r="J652" s="10"/>
    </row>
    <row r="653" spans="7:10" x14ac:dyDescent="0.25">
      <c r="G653" s="12"/>
      <c r="J653" s="10"/>
    </row>
    <row r="654" spans="7:10" x14ac:dyDescent="0.25">
      <c r="G654" s="12"/>
      <c r="J654" s="10"/>
    </row>
    <row r="655" spans="7:10" x14ac:dyDescent="0.25">
      <c r="G655" s="12"/>
      <c r="J655" s="10"/>
    </row>
    <row r="656" spans="7:10" x14ac:dyDescent="0.25">
      <c r="G656" s="12"/>
      <c r="J656" s="10"/>
    </row>
    <row r="657" spans="7:10" x14ac:dyDescent="0.25">
      <c r="G657" s="12"/>
      <c r="J657" s="10"/>
    </row>
    <row r="658" spans="7:10" x14ac:dyDescent="0.25">
      <c r="G658" s="12"/>
      <c r="J658" s="10"/>
    </row>
    <row r="659" spans="7:10" x14ac:dyDescent="0.25">
      <c r="G659" s="12"/>
      <c r="J659" s="10"/>
    </row>
    <row r="660" spans="7:10" x14ac:dyDescent="0.25">
      <c r="G660" s="12"/>
      <c r="J660" s="10"/>
    </row>
    <row r="661" spans="7:10" x14ac:dyDescent="0.25">
      <c r="G661" s="12"/>
      <c r="J661" s="10"/>
    </row>
    <row r="662" spans="7:10" x14ac:dyDescent="0.25">
      <c r="G662" s="12"/>
      <c r="J662" s="10"/>
    </row>
    <row r="663" spans="7:10" x14ac:dyDescent="0.25">
      <c r="G663" s="12"/>
      <c r="J663" s="10"/>
    </row>
    <row r="664" spans="7:10" x14ac:dyDescent="0.25">
      <c r="G664" s="12"/>
      <c r="J664" s="10"/>
    </row>
    <row r="665" spans="7:10" x14ac:dyDescent="0.25">
      <c r="G665" s="12"/>
      <c r="J665" s="10"/>
    </row>
    <row r="666" spans="7:10" x14ac:dyDescent="0.25">
      <c r="G666" s="12"/>
      <c r="J666" s="10"/>
    </row>
    <row r="667" spans="7:10" x14ac:dyDescent="0.25">
      <c r="G667" s="12"/>
      <c r="J667" s="10"/>
    </row>
    <row r="668" spans="7:10" x14ac:dyDescent="0.25">
      <c r="G668" s="12"/>
      <c r="J668" s="10"/>
    </row>
    <row r="669" spans="7:10" x14ac:dyDescent="0.25">
      <c r="G669" s="12"/>
      <c r="J669" s="10"/>
    </row>
    <row r="670" spans="7:10" x14ac:dyDescent="0.25">
      <c r="G670" s="12"/>
      <c r="J670" s="10"/>
    </row>
    <row r="671" spans="7:10" x14ac:dyDescent="0.25">
      <c r="G671" s="12"/>
      <c r="J671" s="10"/>
    </row>
    <row r="672" spans="7:10" x14ac:dyDescent="0.25">
      <c r="G672" s="12"/>
      <c r="J672" s="10"/>
    </row>
    <row r="673" spans="7:10" x14ac:dyDescent="0.25">
      <c r="G673" s="12"/>
      <c r="J673" s="10"/>
    </row>
    <row r="674" spans="7:10" x14ac:dyDescent="0.25">
      <c r="G674" s="12"/>
      <c r="J674" s="10"/>
    </row>
    <row r="675" spans="7:10" x14ac:dyDescent="0.25">
      <c r="G675" s="12"/>
      <c r="J675" s="10"/>
    </row>
    <row r="676" spans="7:10" x14ac:dyDescent="0.25">
      <c r="G676" s="12"/>
      <c r="J676" s="10"/>
    </row>
    <row r="677" spans="7:10" x14ac:dyDescent="0.25">
      <c r="G677" s="12"/>
      <c r="J677" s="10"/>
    </row>
    <row r="678" spans="7:10" x14ac:dyDescent="0.25">
      <c r="G678" s="12"/>
      <c r="J678" s="10"/>
    </row>
    <row r="679" spans="7:10" x14ac:dyDescent="0.25">
      <c r="G679" s="12"/>
      <c r="J679" s="10"/>
    </row>
    <row r="680" spans="7:10" x14ac:dyDescent="0.25">
      <c r="G680" s="12"/>
      <c r="J680" s="10"/>
    </row>
    <row r="681" spans="7:10" x14ac:dyDescent="0.25">
      <c r="G681" s="12"/>
      <c r="J681" s="10"/>
    </row>
    <row r="682" spans="7:10" x14ac:dyDescent="0.25">
      <c r="G682" s="12"/>
      <c r="J682" s="10"/>
    </row>
    <row r="683" spans="7:10" x14ac:dyDescent="0.25">
      <c r="G683" s="12"/>
      <c r="J683" s="10"/>
    </row>
    <row r="684" spans="7:10" x14ac:dyDescent="0.25">
      <c r="G684" s="12"/>
      <c r="J684" s="10"/>
    </row>
    <row r="685" spans="7:10" x14ac:dyDescent="0.25">
      <c r="G685" s="12"/>
      <c r="J685" s="10"/>
    </row>
    <row r="686" spans="7:10" x14ac:dyDescent="0.25">
      <c r="G686" s="12"/>
      <c r="J686" s="10"/>
    </row>
    <row r="687" spans="7:10" x14ac:dyDescent="0.25">
      <c r="G687" s="12"/>
      <c r="J687" s="10"/>
    </row>
    <row r="688" spans="7:10" x14ac:dyDescent="0.25">
      <c r="G688" s="12"/>
      <c r="J688" s="10"/>
    </row>
    <row r="689" spans="7:10" x14ac:dyDescent="0.25">
      <c r="G689" s="12"/>
      <c r="J689" s="10"/>
    </row>
    <row r="690" spans="7:10" x14ac:dyDescent="0.25">
      <c r="G690" s="12"/>
      <c r="J690" s="10"/>
    </row>
    <row r="691" spans="7:10" x14ac:dyDescent="0.25">
      <c r="G691" s="12"/>
      <c r="J691" s="10"/>
    </row>
    <row r="692" spans="7:10" x14ac:dyDescent="0.25">
      <c r="G692" s="12"/>
      <c r="J692" s="10"/>
    </row>
    <row r="693" spans="7:10" x14ac:dyDescent="0.25">
      <c r="G693" s="12"/>
      <c r="J693" s="10"/>
    </row>
    <row r="694" spans="7:10" x14ac:dyDescent="0.25">
      <c r="G694" s="12"/>
      <c r="J694" s="10"/>
    </row>
    <row r="695" spans="7:10" x14ac:dyDescent="0.25">
      <c r="G695" s="12"/>
      <c r="J695" s="10"/>
    </row>
    <row r="696" spans="7:10" x14ac:dyDescent="0.25">
      <c r="G696" s="12"/>
      <c r="J696" s="10"/>
    </row>
    <row r="697" spans="7:10" x14ac:dyDescent="0.25">
      <c r="G697" s="12"/>
      <c r="J697" s="10"/>
    </row>
    <row r="698" spans="7:10" x14ac:dyDescent="0.25">
      <c r="G698" s="12"/>
      <c r="J698" s="10"/>
    </row>
    <row r="699" spans="7:10" x14ac:dyDescent="0.25">
      <c r="G699" s="12"/>
      <c r="J699" s="10"/>
    </row>
    <row r="700" spans="7:10" x14ac:dyDescent="0.25">
      <c r="G700" s="12"/>
      <c r="J700" s="10"/>
    </row>
    <row r="701" spans="7:10" x14ac:dyDescent="0.25">
      <c r="G701" s="12"/>
      <c r="J701" s="10"/>
    </row>
    <row r="702" spans="7:10" x14ac:dyDescent="0.25">
      <c r="G702" s="12"/>
      <c r="J702" s="10"/>
    </row>
    <row r="703" spans="7:10" x14ac:dyDescent="0.25">
      <c r="G703" s="12"/>
      <c r="J703" s="10"/>
    </row>
    <row r="704" spans="7:10" x14ac:dyDescent="0.25">
      <c r="G704" s="12"/>
      <c r="J704" s="10"/>
    </row>
    <row r="705" spans="7:10" x14ac:dyDescent="0.25">
      <c r="G705" s="12"/>
      <c r="J705" s="10"/>
    </row>
    <row r="706" spans="7:10" x14ac:dyDescent="0.25">
      <c r="G706" s="12"/>
      <c r="J706" s="10"/>
    </row>
    <row r="707" spans="7:10" x14ac:dyDescent="0.25">
      <c r="G707" s="12"/>
      <c r="J707" s="10"/>
    </row>
    <row r="708" spans="7:10" x14ac:dyDescent="0.25">
      <c r="G708" s="12"/>
      <c r="J708" s="10"/>
    </row>
    <row r="709" spans="7:10" x14ac:dyDescent="0.25">
      <c r="G709" s="12"/>
      <c r="J709" s="10"/>
    </row>
    <row r="710" spans="7:10" x14ac:dyDescent="0.25">
      <c r="G710" s="12"/>
      <c r="J710" s="10"/>
    </row>
    <row r="711" spans="7:10" x14ac:dyDescent="0.25">
      <c r="G711" s="12"/>
      <c r="J711" s="10"/>
    </row>
    <row r="712" spans="7:10" x14ac:dyDescent="0.25">
      <c r="G712" s="12"/>
      <c r="J712" s="10"/>
    </row>
    <row r="713" spans="7:10" x14ac:dyDescent="0.25">
      <c r="G713" s="12"/>
      <c r="J713" s="10"/>
    </row>
    <row r="714" spans="7:10" x14ac:dyDescent="0.25">
      <c r="G714" s="12"/>
      <c r="J714" s="10"/>
    </row>
    <row r="715" spans="7:10" x14ac:dyDescent="0.25">
      <c r="G715" s="12"/>
      <c r="J715" s="10"/>
    </row>
    <row r="716" spans="7:10" x14ac:dyDescent="0.25">
      <c r="G716" s="12"/>
      <c r="J716" s="10"/>
    </row>
    <row r="717" spans="7:10" x14ac:dyDescent="0.25">
      <c r="G717" s="12"/>
      <c r="J717" s="10"/>
    </row>
    <row r="718" spans="7:10" x14ac:dyDescent="0.25">
      <c r="G718" s="12"/>
      <c r="J718" s="10"/>
    </row>
    <row r="719" spans="7:10" x14ac:dyDescent="0.25">
      <c r="G719" s="12"/>
      <c r="J719" s="10"/>
    </row>
    <row r="720" spans="7:10" x14ac:dyDescent="0.25">
      <c r="G720" s="12"/>
      <c r="J720" s="10"/>
    </row>
    <row r="721" spans="7:10" x14ac:dyDescent="0.25">
      <c r="G721" s="12"/>
      <c r="J721" s="10"/>
    </row>
    <row r="722" spans="7:10" x14ac:dyDescent="0.25">
      <c r="G722" s="12"/>
      <c r="J722" s="10"/>
    </row>
    <row r="723" spans="7:10" x14ac:dyDescent="0.25">
      <c r="G723" s="12"/>
      <c r="J723" s="10"/>
    </row>
    <row r="724" spans="7:10" x14ac:dyDescent="0.25">
      <c r="G724" s="12"/>
      <c r="J724" s="10"/>
    </row>
    <row r="725" spans="7:10" x14ac:dyDescent="0.25">
      <c r="G725" s="12"/>
      <c r="J725" s="10"/>
    </row>
    <row r="726" spans="7:10" x14ac:dyDescent="0.25">
      <c r="G726" s="12"/>
      <c r="J726" s="10"/>
    </row>
    <row r="727" spans="7:10" x14ac:dyDescent="0.25">
      <c r="G727" s="12"/>
      <c r="J727" s="10"/>
    </row>
    <row r="728" spans="7:10" x14ac:dyDescent="0.25">
      <c r="G728" s="12"/>
      <c r="J728" s="10"/>
    </row>
    <row r="729" spans="7:10" x14ac:dyDescent="0.25">
      <c r="G729" s="12"/>
      <c r="J729" s="10"/>
    </row>
    <row r="730" spans="7:10" x14ac:dyDescent="0.25">
      <c r="G730" s="12"/>
      <c r="J730" s="10"/>
    </row>
    <row r="731" spans="7:10" x14ac:dyDescent="0.25">
      <c r="G731" s="12"/>
      <c r="J731" s="10"/>
    </row>
    <row r="732" spans="7:10" x14ac:dyDescent="0.25">
      <c r="G732" s="12"/>
      <c r="J732" s="10"/>
    </row>
    <row r="733" spans="7:10" x14ac:dyDescent="0.25">
      <c r="G733" s="12"/>
      <c r="J733" s="10"/>
    </row>
    <row r="734" spans="7:10" x14ac:dyDescent="0.25">
      <c r="G734" s="12"/>
      <c r="J734" s="10"/>
    </row>
    <row r="735" spans="7:10" x14ac:dyDescent="0.25">
      <c r="G735" s="12"/>
      <c r="J735" s="10"/>
    </row>
    <row r="736" spans="7:10" x14ac:dyDescent="0.25">
      <c r="G736" s="12"/>
      <c r="J736" s="10"/>
    </row>
    <row r="737" spans="7:10" x14ac:dyDescent="0.25">
      <c r="G737" s="12"/>
      <c r="J737" s="10"/>
    </row>
    <row r="738" spans="7:10" x14ac:dyDescent="0.25">
      <c r="G738" s="12"/>
      <c r="J738" s="10"/>
    </row>
    <row r="739" spans="7:10" x14ac:dyDescent="0.25">
      <c r="G739" s="12"/>
      <c r="J739" s="10"/>
    </row>
    <row r="740" spans="7:10" x14ac:dyDescent="0.25">
      <c r="G740" s="12"/>
      <c r="J740" s="10"/>
    </row>
    <row r="741" spans="7:10" x14ac:dyDescent="0.25">
      <c r="G741" s="12"/>
      <c r="J741" s="10"/>
    </row>
    <row r="742" spans="7:10" x14ac:dyDescent="0.25">
      <c r="G742" s="12"/>
      <c r="J742" s="10"/>
    </row>
    <row r="743" spans="7:10" x14ac:dyDescent="0.25">
      <c r="G743" s="12"/>
      <c r="J743" s="10"/>
    </row>
    <row r="744" spans="7:10" x14ac:dyDescent="0.25">
      <c r="G744" s="12"/>
      <c r="J744" s="10"/>
    </row>
    <row r="745" spans="7:10" x14ac:dyDescent="0.25">
      <c r="G745" s="12"/>
      <c r="J745" s="10"/>
    </row>
    <row r="746" spans="7:10" x14ac:dyDescent="0.25">
      <c r="G746" s="12"/>
      <c r="J746" s="10"/>
    </row>
    <row r="747" spans="7:10" x14ac:dyDescent="0.25">
      <c r="G747" s="12"/>
      <c r="J747" s="10"/>
    </row>
    <row r="748" spans="7:10" x14ac:dyDescent="0.25">
      <c r="G748" s="12"/>
      <c r="J748" s="10"/>
    </row>
    <row r="749" spans="7:10" x14ac:dyDescent="0.25">
      <c r="G749" s="12"/>
      <c r="J749" s="10"/>
    </row>
    <row r="750" spans="7:10" x14ac:dyDescent="0.25">
      <c r="G750" s="12"/>
      <c r="J750" s="10"/>
    </row>
    <row r="751" spans="7:10" x14ac:dyDescent="0.25">
      <c r="G751" s="12"/>
      <c r="J751" s="10"/>
    </row>
    <row r="752" spans="7:10" x14ac:dyDescent="0.25">
      <c r="G752" s="12"/>
      <c r="J752" s="10"/>
    </row>
    <row r="753" spans="7:10" x14ac:dyDescent="0.25">
      <c r="G753" s="12"/>
      <c r="J753" s="10"/>
    </row>
    <row r="754" spans="7:10" x14ac:dyDescent="0.25">
      <c r="G754" s="12"/>
      <c r="J754" s="10"/>
    </row>
    <row r="755" spans="7:10" x14ac:dyDescent="0.25">
      <c r="G755" s="12"/>
      <c r="J755" s="10"/>
    </row>
    <row r="756" spans="7:10" x14ac:dyDescent="0.25">
      <c r="G756" s="12"/>
      <c r="J756" s="10"/>
    </row>
    <row r="757" spans="7:10" x14ac:dyDescent="0.25">
      <c r="G757" s="12"/>
      <c r="J757" s="10"/>
    </row>
    <row r="758" spans="7:10" x14ac:dyDescent="0.25">
      <c r="G758" s="12"/>
      <c r="J758" s="10"/>
    </row>
    <row r="759" spans="7:10" x14ac:dyDescent="0.25">
      <c r="G759" s="12"/>
      <c r="J759" s="10"/>
    </row>
    <row r="760" spans="7:10" x14ac:dyDescent="0.25">
      <c r="G760" s="12"/>
      <c r="J760" s="10"/>
    </row>
    <row r="761" spans="7:10" x14ac:dyDescent="0.25">
      <c r="G761" s="12"/>
      <c r="J761" s="10"/>
    </row>
    <row r="762" spans="7:10" x14ac:dyDescent="0.25">
      <c r="G762" s="12"/>
      <c r="J762" s="10"/>
    </row>
    <row r="763" spans="7:10" x14ac:dyDescent="0.25">
      <c r="G763" s="12"/>
      <c r="J763" s="10"/>
    </row>
    <row r="764" spans="7:10" x14ac:dyDescent="0.25">
      <c r="G764" s="12"/>
      <c r="J764" s="10"/>
    </row>
    <row r="765" spans="7:10" x14ac:dyDescent="0.25">
      <c r="G765" s="12"/>
      <c r="J765" s="10"/>
    </row>
    <row r="766" spans="7:10" x14ac:dyDescent="0.25">
      <c r="G766" s="12"/>
      <c r="J766" s="10"/>
    </row>
    <row r="767" spans="7:10" x14ac:dyDescent="0.25">
      <c r="G767" s="12"/>
      <c r="J767" s="10"/>
    </row>
    <row r="768" spans="7:10" x14ac:dyDescent="0.25">
      <c r="G768" s="12"/>
      <c r="J768" s="10"/>
    </row>
    <row r="769" spans="7:10" x14ac:dyDescent="0.25">
      <c r="G769" s="12"/>
      <c r="J769" s="10"/>
    </row>
    <row r="770" spans="7:10" x14ac:dyDescent="0.25">
      <c r="G770" s="12"/>
      <c r="J770" s="10"/>
    </row>
    <row r="771" spans="7:10" x14ac:dyDescent="0.25">
      <c r="G771" s="12"/>
      <c r="J771" s="10"/>
    </row>
    <row r="772" spans="7:10" x14ac:dyDescent="0.25">
      <c r="G772" s="12"/>
      <c r="J772" s="10"/>
    </row>
    <row r="773" spans="7:10" x14ac:dyDescent="0.25">
      <c r="G773" s="12"/>
      <c r="J773" s="10"/>
    </row>
    <row r="774" spans="7:10" x14ac:dyDescent="0.25">
      <c r="G774" s="12"/>
      <c r="J774" s="10"/>
    </row>
    <row r="775" spans="7:10" x14ac:dyDescent="0.25">
      <c r="G775" s="12"/>
      <c r="J775" s="10"/>
    </row>
    <row r="776" spans="7:10" x14ac:dyDescent="0.25">
      <c r="G776" s="12"/>
      <c r="J776" s="10"/>
    </row>
    <row r="777" spans="7:10" x14ac:dyDescent="0.25">
      <c r="G777" s="12"/>
      <c r="J777" s="10"/>
    </row>
    <row r="778" spans="7:10" x14ac:dyDescent="0.25">
      <c r="G778" s="12"/>
      <c r="J778" s="10"/>
    </row>
    <row r="779" spans="7:10" x14ac:dyDescent="0.25">
      <c r="G779" s="12"/>
      <c r="J779" s="10"/>
    </row>
    <row r="780" spans="7:10" x14ac:dyDescent="0.25">
      <c r="G780" s="12"/>
      <c r="J780" s="10"/>
    </row>
    <row r="781" spans="7:10" x14ac:dyDescent="0.25">
      <c r="G781" s="12"/>
      <c r="J781" s="10"/>
    </row>
    <row r="782" spans="7:10" x14ac:dyDescent="0.25">
      <c r="G782" s="12"/>
      <c r="J782" s="10"/>
    </row>
    <row r="783" spans="7:10" x14ac:dyDescent="0.25">
      <c r="G783" s="12"/>
      <c r="J783" s="10"/>
    </row>
    <row r="784" spans="7:10" x14ac:dyDescent="0.25">
      <c r="G784" s="12"/>
      <c r="J784" s="10"/>
    </row>
    <row r="785" spans="7:10" x14ac:dyDescent="0.25">
      <c r="G785" s="12"/>
      <c r="J785" s="10"/>
    </row>
    <row r="786" spans="7:10" x14ac:dyDescent="0.25">
      <c r="G786" s="12"/>
      <c r="J786" s="10"/>
    </row>
    <row r="787" spans="7:10" x14ac:dyDescent="0.25">
      <c r="G787" s="12"/>
      <c r="J787" s="10"/>
    </row>
    <row r="788" spans="7:10" x14ac:dyDescent="0.25">
      <c r="G788" s="12"/>
      <c r="J788" s="10"/>
    </row>
    <row r="789" spans="7:10" x14ac:dyDescent="0.25">
      <c r="G789" s="12"/>
      <c r="J789" s="10"/>
    </row>
    <row r="790" spans="7:10" x14ac:dyDescent="0.25">
      <c r="G790" s="12"/>
      <c r="J790" s="10"/>
    </row>
    <row r="791" spans="7:10" x14ac:dyDescent="0.25">
      <c r="G791" s="12"/>
      <c r="J791" s="10"/>
    </row>
    <row r="792" spans="7:10" x14ac:dyDescent="0.25">
      <c r="G792" s="12"/>
      <c r="J792" s="10"/>
    </row>
    <row r="793" spans="7:10" x14ac:dyDescent="0.25">
      <c r="G793" s="12"/>
      <c r="J793" s="10"/>
    </row>
    <row r="794" spans="7:10" x14ac:dyDescent="0.25">
      <c r="G794" s="12"/>
      <c r="J794" s="10"/>
    </row>
    <row r="795" spans="7:10" x14ac:dyDescent="0.25">
      <c r="G795" s="12"/>
      <c r="J795" s="10"/>
    </row>
    <row r="796" spans="7:10" x14ac:dyDescent="0.25">
      <c r="G796" s="12"/>
      <c r="J796" s="10"/>
    </row>
    <row r="797" spans="7:10" x14ac:dyDescent="0.25">
      <c r="G797" s="12"/>
      <c r="J797" s="10"/>
    </row>
    <row r="798" spans="7:10" x14ac:dyDescent="0.25">
      <c r="G798" s="12"/>
      <c r="J798" s="10"/>
    </row>
    <row r="799" spans="7:10" x14ac:dyDescent="0.25">
      <c r="G799" s="12"/>
      <c r="J799" s="10"/>
    </row>
    <row r="800" spans="7:10" x14ac:dyDescent="0.25">
      <c r="G800" s="12"/>
      <c r="J800" s="10"/>
    </row>
    <row r="801" spans="7:10" x14ac:dyDescent="0.25">
      <c r="G801" s="12"/>
      <c r="J801" s="10"/>
    </row>
    <row r="802" spans="7:10" x14ac:dyDescent="0.25">
      <c r="G802" s="12"/>
      <c r="J802" s="10"/>
    </row>
    <row r="803" spans="7:10" x14ac:dyDescent="0.25">
      <c r="G803" s="12"/>
      <c r="J803" s="10"/>
    </row>
    <row r="804" spans="7:10" x14ac:dyDescent="0.25">
      <c r="G804" s="12"/>
      <c r="J804" s="10"/>
    </row>
    <row r="805" spans="7:10" x14ac:dyDescent="0.25">
      <c r="G805" s="12"/>
      <c r="J805" s="10"/>
    </row>
    <row r="806" spans="7:10" x14ac:dyDescent="0.25">
      <c r="G806" s="12"/>
      <c r="J806" s="10"/>
    </row>
    <row r="807" spans="7:10" x14ac:dyDescent="0.25">
      <c r="G807" s="12"/>
      <c r="J807" s="10"/>
    </row>
    <row r="808" spans="7:10" x14ac:dyDescent="0.25">
      <c r="G808" s="12"/>
      <c r="J808" s="10"/>
    </row>
    <row r="809" spans="7:10" x14ac:dyDescent="0.25">
      <c r="G809" s="12"/>
      <c r="J809" s="10"/>
    </row>
    <row r="810" spans="7:10" x14ac:dyDescent="0.25">
      <c r="G810" s="12"/>
      <c r="J810" s="10"/>
    </row>
    <row r="811" spans="7:10" x14ac:dyDescent="0.25">
      <c r="G811" s="12"/>
      <c r="J811" s="10"/>
    </row>
    <row r="812" spans="7:10" x14ac:dyDescent="0.25">
      <c r="G812" s="12"/>
      <c r="J812" s="10"/>
    </row>
    <row r="813" spans="7:10" x14ac:dyDescent="0.25">
      <c r="G813" s="12"/>
      <c r="J813" s="10"/>
    </row>
    <row r="814" spans="7:10" x14ac:dyDescent="0.25">
      <c r="G814" s="12"/>
      <c r="J814" s="10"/>
    </row>
    <row r="815" spans="7:10" x14ac:dyDescent="0.25">
      <c r="G815" s="12"/>
      <c r="J815" s="10"/>
    </row>
    <row r="816" spans="7:10" x14ac:dyDescent="0.25">
      <c r="G816" s="12"/>
      <c r="J816" s="10"/>
    </row>
    <row r="817" spans="7:10" x14ac:dyDescent="0.25">
      <c r="G817" s="12"/>
      <c r="J817" s="10"/>
    </row>
    <row r="818" spans="7:10" x14ac:dyDescent="0.25">
      <c r="G818" s="12"/>
      <c r="J818" s="10"/>
    </row>
    <row r="819" spans="7:10" x14ac:dyDescent="0.25">
      <c r="G819" s="12"/>
      <c r="J819" s="10"/>
    </row>
    <row r="820" spans="7:10" x14ac:dyDescent="0.25">
      <c r="G820" s="12"/>
      <c r="J820" s="10"/>
    </row>
    <row r="821" spans="7:10" x14ac:dyDescent="0.25">
      <c r="G821" s="12"/>
      <c r="J821" s="10"/>
    </row>
    <row r="822" spans="7:10" x14ac:dyDescent="0.25">
      <c r="G822" s="12"/>
      <c r="J822" s="10"/>
    </row>
    <row r="823" spans="7:10" x14ac:dyDescent="0.25">
      <c r="G823" s="12"/>
      <c r="J823" s="10"/>
    </row>
    <row r="824" spans="7:10" x14ac:dyDescent="0.25">
      <c r="G824" s="12"/>
      <c r="J824" s="10"/>
    </row>
    <row r="825" spans="7:10" x14ac:dyDescent="0.25">
      <c r="G825" s="12"/>
      <c r="J825" s="10"/>
    </row>
    <row r="826" spans="7:10" x14ac:dyDescent="0.25">
      <c r="G826" s="12"/>
      <c r="J826" s="10"/>
    </row>
    <row r="827" spans="7:10" x14ac:dyDescent="0.25">
      <c r="G827" s="12"/>
      <c r="J827" s="10"/>
    </row>
    <row r="828" spans="7:10" x14ac:dyDescent="0.25">
      <c r="G828" s="12"/>
      <c r="J828" s="10"/>
    </row>
    <row r="829" spans="7:10" x14ac:dyDescent="0.25">
      <c r="G829" s="12"/>
      <c r="J829" s="10"/>
    </row>
    <row r="830" spans="7:10" x14ac:dyDescent="0.25">
      <c r="G830" s="12"/>
      <c r="J830" s="10"/>
    </row>
    <row r="831" spans="7:10" x14ac:dyDescent="0.25">
      <c r="G831" s="12"/>
      <c r="J831" s="10"/>
    </row>
    <row r="832" spans="7:10" x14ac:dyDescent="0.25">
      <c r="G832" s="12"/>
      <c r="J832" s="10"/>
    </row>
    <row r="833" spans="7:10" x14ac:dyDescent="0.25">
      <c r="G833" s="12"/>
      <c r="J833" s="10"/>
    </row>
    <row r="834" spans="7:10" x14ac:dyDescent="0.25">
      <c r="G834" s="12"/>
      <c r="J834" s="10"/>
    </row>
    <row r="835" spans="7:10" x14ac:dyDescent="0.25">
      <c r="G835" s="12"/>
      <c r="J835" s="10"/>
    </row>
    <row r="836" spans="7:10" x14ac:dyDescent="0.25">
      <c r="G836" s="12"/>
      <c r="J836" s="10"/>
    </row>
    <row r="837" spans="7:10" x14ac:dyDescent="0.25">
      <c r="G837" s="12"/>
      <c r="J837" s="10"/>
    </row>
    <row r="838" spans="7:10" x14ac:dyDescent="0.25">
      <c r="G838" s="12"/>
      <c r="J838" s="10"/>
    </row>
    <row r="839" spans="7:10" x14ac:dyDescent="0.25">
      <c r="G839" s="12"/>
      <c r="J839" s="10"/>
    </row>
    <row r="840" spans="7:10" x14ac:dyDescent="0.25">
      <c r="G840" s="12"/>
      <c r="J840" s="10"/>
    </row>
    <row r="841" spans="7:10" x14ac:dyDescent="0.25">
      <c r="G841" s="12"/>
      <c r="J841" s="10"/>
    </row>
    <row r="842" spans="7:10" x14ac:dyDescent="0.25">
      <c r="G842" s="12"/>
      <c r="J842" s="10"/>
    </row>
    <row r="843" spans="7:10" x14ac:dyDescent="0.25">
      <c r="G843" s="12"/>
      <c r="J843" s="10"/>
    </row>
    <row r="844" spans="7:10" x14ac:dyDescent="0.25">
      <c r="G844" s="12"/>
      <c r="J844" s="10"/>
    </row>
    <row r="845" spans="7:10" x14ac:dyDescent="0.25">
      <c r="G845" s="12"/>
      <c r="J845" s="10"/>
    </row>
    <row r="846" spans="7:10" x14ac:dyDescent="0.25">
      <c r="G846" s="12"/>
      <c r="J846" s="10"/>
    </row>
    <row r="847" spans="7:10" x14ac:dyDescent="0.25">
      <c r="G847" s="12"/>
      <c r="J847" s="10"/>
    </row>
    <row r="848" spans="7:10" x14ac:dyDescent="0.25">
      <c r="G848" s="12"/>
      <c r="J848" s="10"/>
    </row>
    <row r="849" spans="7:10" x14ac:dyDescent="0.25">
      <c r="G849" s="12"/>
      <c r="J849" s="10"/>
    </row>
    <row r="850" spans="7:10" x14ac:dyDescent="0.25">
      <c r="G850" s="12"/>
      <c r="J850" s="10"/>
    </row>
    <row r="851" spans="7:10" x14ac:dyDescent="0.25">
      <c r="G851" s="12"/>
      <c r="J851" s="10"/>
    </row>
    <row r="852" spans="7:10" x14ac:dyDescent="0.25">
      <c r="G852" s="12"/>
      <c r="J852" s="10"/>
    </row>
    <row r="853" spans="7:10" x14ac:dyDescent="0.25">
      <c r="G853" s="12"/>
      <c r="J853" s="10"/>
    </row>
    <row r="854" spans="7:10" x14ac:dyDescent="0.25">
      <c r="G854" s="12"/>
      <c r="J854" s="10"/>
    </row>
    <row r="855" spans="7:10" x14ac:dyDescent="0.25">
      <c r="G855" s="12"/>
      <c r="J855" s="10"/>
    </row>
    <row r="856" spans="7:10" x14ac:dyDescent="0.25">
      <c r="G856" s="12"/>
      <c r="J856" s="10"/>
    </row>
    <row r="857" spans="7:10" x14ac:dyDescent="0.25">
      <c r="G857" s="12"/>
      <c r="J857" s="10"/>
    </row>
    <row r="858" spans="7:10" x14ac:dyDescent="0.25">
      <c r="G858" s="12"/>
      <c r="J858" s="10"/>
    </row>
    <row r="859" spans="7:10" x14ac:dyDescent="0.25">
      <c r="G859" s="12"/>
      <c r="J859" s="10"/>
    </row>
    <row r="860" spans="7:10" x14ac:dyDescent="0.25">
      <c r="G860" s="12"/>
      <c r="J860" s="10"/>
    </row>
    <row r="861" spans="7:10" x14ac:dyDescent="0.25">
      <c r="G861" s="12"/>
      <c r="J861" s="10"/>
    </row>
    <row r="862" spans="7:10" x14ac:dyDescent="0.25">
      <c r="G862" s="12"/>
      <c r="J862" s="10"/>
    </row>
    <row r="863" spans="7:10" x14ac:dyDescent="0.25">
      <c r="G863" s="12"/>
      <c r="J863" s="10"/>
    </row>
    <row r="864" spans="7:10" x14ac:dyDescent="0.25">
      <c r="G864" s="12"/>
      <c r="J864" s="10"/>
    </row>
    <row r="865" spans="7:10" x14ac:dyDescent="0.25">
      <c r="G865" s="12"/>
      <c r="J865" s="10"/>
    </row>
    <row r="866" spans="7:10" x14ac:dyDescent="0.25">
      <c r="G866" s="12"/>
      <c r="J866" s="10"/>
    </row>
    <row r="867" spans="7:10" x14ac:dyDescent="0.25">
      <c r="G867" s="12"/>
      <c r="J867" s="10"/>
    </row>
    <row r="868" spans="7:10" x14ac:dyDescent="0.25">
      <c r="G868" s="12"/>
      <c r="J868" s="10"/>
    </row>
    <row r="869" spans="7:10" x14ac:dyDescent="0.25">
      <c r="G869" s="12"/>
      <c r="J869" s="10"/>
    </row>
    <row r="870" spans="7:10" x14ac:dyDescent="0.25">
      <c r="G870" s="12"/>
      <c r="J870" s="10"/>
    </row>
    <row r="871" spans="7:10" x14ac:dyDescent="0.25">
      <c r="G871" s="12"/>
      <c r="J871" s="10"/>
    </row>
    <row r="872" spans="7:10" x14ac:dyDescent="0.25">
      <c r="G872" s="12"/>
      <c r="J872" s="10"/>
    </row>
    <row r="873" spans="7:10" x14ac:dyDescent="0.25">
      <c r="G873" s="12"/>
      <c r="J873" s="10"/>
    </row>
    <row r="874" spans="7:10" x14ac:dyDescent="0.25">
      <c r="G874" s="12"/>
      <c r="J874" s="10"/>
    </row>
    <row r="875" spans="7:10" x14ac:dyDescent="0.25">
      <c r="G875" s="12"/>
      <c r="J875" s="10"/>
    </row>
    <row r="876" spans="7:10" x14ac:dyDescent="0.25">
      <c r="G876" s="12"/>
      <c r="J876" s="10"/>
    </row>
    <row r="877" spans="7:10" x14ac:dyDescent="0.25">
      <c r="G877" s="12"/>
      <c r="J877" s="10"/>
    </row>
    <row r="878" spans="7:10" x14ac:dyDescent="0.25">
      <c r="G878" s="12"/>
      <c r="J878" s="10"/>
    </row>
    <row r="879" spans="7:10" x14ac:dyDescent="0.25">
      <c r="G879" s="12"/>
      <c r="J879" s="10"/>
    </row>
    <row r="880" spans="7:10" x14ac:dyDescent="0.25">
      <c r="G880" s="12"/>
      <c r="J880" s="10"/>
    </row>
    <row r="881" spans="7:10" x14ac:dyDescent="0.25">
      <c r="G881" s="12"/>
      <c r="J881" s="10"/>
    </row>
    <row r="882" spans="7:10" x14ac:dyDescent="0.25">
      <c r="G882" s="12"/>
      <c r="J882" s="10"/>
    </row>
    <row r="883" spans="7:10" x14ac:dyDescent="0.25">
      <c r="G883" s="12"/>
      <c r="J883" s="10"/>
    </row>
    <row r="884" spans="7:10" x14ac:dyDescent="0.25">
      <c r="G884" s="12"/>
      <c r="J884" s="10"/>
    </row>
    <row r="885" spans="7:10" x14ac:dyDescent="0.25">
      <c r="G885" s="12"/>
      <c r="J885" s="10"/>
    </row>
    <row r="886" spans="7:10" x14ac:dyDescent="0.25">
      <c r="G886" s="12"/>
      <c r="J886" s="10"/>
    </row>
    <row r="887" spans="7:10" x14ac:dyDescent="0.25">
      <c r="G887" s="12"/>
      <c r="J887" s="10"/>
    </row>
    <row r="888" spans="7:10" x14ac:dyDescent="0.25">
      <c r="G888" s="12"/>
      <c r="J888" s="10"/>
    </row>
    <row r="889" spans="7:10" x14ac:dyDescent="0.25">
      <c r="G889" s="12"/>
      <c r="J889" s="10"/>
    </row>
    <row r="890" spans="7:10" x14ac:dyDescent="0.25">
      <c r="G890" s="12"/>
      <c r="J890" s="10"/>
    </row>
    <row r="891" spans="7:10" x14ac:dyDescent="0.25">
      <c r="G891" s="12"/>
      <c r="J891" s="10"/>
    </row>
    <row r="892" spans="7:10" x14ac:dyDescent="0.25">
      <c r="G892" s="12"/>
      <c r="J892" s="10"/>
    </row>
    <row r="893" spans="7:10" x14ac:dyDescent="0.25">
      <c r="G893" s="12"/>
      <c r="J893" s="10"/>
    </row>
    <row r="894" spans="7:10" x14ac:dyDescent="0.25">
      <c r="G894" s="12"/>
      <c r="J894" s="10"/>
    </row>
    <row r="895" spans="7:10" x14ac:dyDescent="0.25">
      <c r="G895" s="12"/>
      <c r="J895" s="10"/>
    </row>
    <row r="896" spans="7:10" x14ac:dyDescent="0.25">
      <c r="G896" s="12"/>
      <c r="J896" s="10"/>
    </row>
    <row r="897" spans="7:10" x14ac:dyDescent="0.25">
      <c r="G897" s="12"/>
      <c r="J897" s="10"/>
    </row>
    <row r="898" spans="7:10" x14ac:dyDescent="0.25">
      <c r="G898" s="12"/>
      <c r="J898" s="10"/>
    </row>
    <row r="899" spans="7:10" x14ac:dyDescent="0.25">
      <c r="G899" s="12"/>
      <c r="J899" s="10"/>
    </row>
    <row r="900" spans="7:10" x14ac:dyDescent="0.25">
      <c r="G900" s="12"/>
      <c r="J900" s="10"/>
    </row>
    <row r="901" spans="7:10" x14ac:dyDescent="0.25">
      <c r="G901" s="12"/>
      <c r="J901" s="10"/>
    </row>
    <row r="902" spans="7:10" x14ac:dyDescent="0.25">
      <c r="G902" s="12"/>
      <c r="J902" s="10"/>
    </row>
    <row r="903" spans="7:10" x14ac:dyDescent="0.25">
      <c r="G903" s="12"/>
      <c r="J903" s="10"/>
    </row>
    <row r="904" spans="7:10" x14ac:dyDescent="0.25">
      <c r="G904" s="12"/>
      <c r="J904" s="10"/>
    </row>
    <row r="905" spans="7:10" x14ac:dyDescent="0.25">
      <c r="G905" s="12"/>
      <c r="J905" s="10"/>
    </row>
    <row r="906" spans="7:10" x14ac:dyDescent="0.25">
      <c r="G906" s="12"/>
      <c r="J906" s="10"/>
    </row>
    <row r="907" spans="7:10" x14ac:dyDescent="0.25">
      <c r="G907" s="12"/>
      <c r="J907" s="10"/>
    </row>
    <row r="908" spans="7:10" x14ac:dyDescent="0.25">
      <c r="G908" s="12"/>
      <c r="J908" s="10"/>
    </row>
    <row r="909" spans="7:10" x14ac:dyDescent="0.25">
      <c r="G909" s="12"/>
      <c r="J909" s="10"/>
    </row>
    <row r="910" spans="7:10" x14ac:dyDescent="0.25">
      <c r="G910" s="12"/>
      <c r="J910" s="10"/>
    </row>
    <row r="911" spans="7:10" x14ac:dyDescent="0.25">
      <c r="G911" s="12"/>
      <c r="J911" s="10"/>
    </row>
    <row r="912" spans="7:10" x14ac:dyDescent="0.25">
      <c r="G912" s="12"/>
      <c r="J912" s="10"/>
    </row>
    <row r="913" spans="7:10" x14ac:dyDescent="0.25">
      <c r="G913" s="12"/>
      <c r="J913" s="10"/>
    </row>
    <row r="914" spans="7:10" x14ac:dyDescent="0.25">
      <c r="G914" s="12"/>
      <c r="J914" s="10"/>
    </row>
    <row r="915" spans="7:10" x14ac:dyDescent="0.25">
      <c r="G915" s="12"/>
      <c r="J915" s="10"/>
    </row>
    <row r="916" spans="7:10" x14ac:dyDescent="0.25">
      <c r="G916" s="12"/>
      <c r="J916" s="10"/>
    </row>
    <row r="917" spans="7:10" x14ac:dyDescent="0.25">
      <c r="G917" s="12"/>
      <c r="J917" s="10"/>
    </row>
    <row r="918" spans="7:10" x14ac:dyDescent="0.25">
      <c r="G918" s="12"/>
      <c r="J918" s="10"/>
    </row>
    <row r="919" spans="7:10" x14ac:dyDescent="0.25">
      <c r="G919" s="12"/>
      <c r="J919" s="10"/>
    </row>
    <row r="920" spans="7:10" x14ac:dyDescent="0.25">
      <c r="G920" s="12"/>
      <c r="J920" s="10"/>
    </row>
    <row r="921" spans="7:10" x14ac:dyDescent="0.25">
      <c r="G921" s="12"/>
      <c r="J921" s="10"/>
    </row>
    <row r="922" spans="7:10" x14ac:dyDescent="0.25">
      <c r="G922" s="12"/>
      <c r="J922" s="10"/>
    </row>
    <row r="923" spans="7:10" x14ac:dyDescent="0.25">
      <c r="G923" s="12"/>
      <c r="J923" s="10"/>
    </row>
    <row r="924" spans="7:10" x14ac:dyDescent="0.25">
      <c r="G924" s="12"/>
      <c r="J924" s="10"/>
    </row>
    <row r="925" spans="7:10" x14ac:dyDescent="0.25">
      <c r="G925" s="12"/>
      <c r="J925" s="10"/>
    </row>
    <row r="926" spans="7:10" x14ac:dyDescent="0.25">
      <c r="G926" s="12"/>
      <c r="J926" s="10"/>
    </row>
    <row r="927" spans="7:10" x14ac:dyDescent="0.25">
      <c r="G927" s="12"/>
      <c r="J927" s="10"/>
    </row>
    <row r="928" spans="7:10" x14ac:dyDescent="0.25">
      <c r="G928" s="12"/>
      <c r="J928" s="10"/>
    </row>
    <row r="929" spans="7:10" x14ac:dyDescent="0.25">
      <c r="G929" s="12"/>
      <c r="J929" s="10"/>
    </row>
    <row r="930" spans="7:10" x14ac:dyDescent="0.25">
      <c r="G930" s="12"/>
      <c r="J930" s="10"/>
    </row>
    <row r="931" spans="7:10" x14ac:dyDescent="0.25">
      <c r="G931" s="12"/>
      <c r="J931" s="10"/>
    </row>
    <row r="932" spans="7:10" x14ac:dyDescent="0.25">
      <c r="G932" s="12"/>
      <c r="J932" s="10"/>
    </row>
    <row r="933" spans="7:10" x14ac:dyDescent="0.25">
      <c r="G933" s="12"/>
      <c r="J933" s="10"/>
    </row>
    <row r="934" spans="7:10" x14ac:dyDescent="0.25">
      <c r="G934" s="12"/>
      <c r="J934" s="10"/>
    </row>
    <row r="935" spans="7:10" x14ac:dyDescent="0.25">
      <c r="G935" s="12"/>
      <c r="J935" s="10"/>
    </row>
    <row r="936" spans="7:10" x14ac:dyDescent="0.25">
      <c r="G936" s="12"/>
      <c r="J936" s="10"/>
    </row>
    <row r="937" spans="7:10" x14ac:dyDescent="0.25">
      <c r="G937" s="12"/>
      <c r="J937" s="10"/>
    </row>
    <row r="938" spans="7:10" x14ac:dyDescent="0.25">
      <c r="G938" s="12"/>
      <c r="J938" s="10"/>
    </row>
    <row r="939" spans="7:10" x14ac:dyDescent="0.25">
      <c r="G939" s="12"/>
      <c r="J939" s="10"/>
    </row>
    <row r="940" spans="7:10" x14ac:dyDescent="0.25">
      <c r="G940" s="12"/>
      <c r="J940" s="10"/>
    </row>
    <row r="941" spans="7:10" x14ac:dyDescent="0.25">
      <c r="G941" s="12"/>
      <c r="J941" s="10"/>
    </row>
    <row r="942" spans="7:10" x14ac:dyDescent="0.25">
      <c r="G942" s="12"/>
      <c r="J942" s="10"/>
    </row>
    <row r="943" spans="7:10" x14ac:dyDescent="0.25">
      <c r="G943" s="12"/>
      <c r="J943" s="10"/>
    </row>
    <row r="944" spans="7:10" x14ac:dyDescent="0.25">
      <c r="G944" s="12"/>
      <c r="J944" s="10"/>
    </row>
    <row r="945" spans="7:10" x14ac:dyDescent="0.25">
      <c r="G945" s="12"/>
      <c r="J945" s="10"/>
    </row>
    <row r="946" spans="7:10" x14ac:dyDescent="0.25">
      <c r="G946" s="12"/>
      <c r="J946" s="10"/>
    </row>
    <row r="947" spans="7:10" x14ac:dyDescent="0.25">
      <c r="G947" s="12"/>
      <c r="J947" s="10"/>
    </row>
    <row r="948" spans="7:10" x14ac:dyDescent="0.25">
      <c r="G948" s="12"/>
      <c r="J948" s="10"/>
    </row>
    <row r="949" spans="7:10" x14ac:dyDescent="0.25">
      <c r="G949" s="12"/>
      <c r="J949" s="10"/>
    </row>
    <row r="950" spans="7:10" x14ac:dyDescent="0.25">
      <c r="G950" s="12"/>
      <c r="J950" s="10"/>
    </row>
    <row r="951" spans="7:10" x14ac:dyDescent="0.25">
      <c r="G951" s="12"/>
      <c r="J951" s="10"/>
    </row>
    <row r="952" spans="7:10" x14ac:dyDescent="0.25">
      <c r="G952" s="12"/>
      <c r="J952" s="10"/>
    </row>
    <row r="953" spans="7:10" x14ac:dyDescent="0.25">
      <c r="G953" s="12"/>
      <c r="J953" s="10"/>
    </row>
    <row r="954" spans="7:10" x14ac:dyDescent="0.25">
      <c r="G954" s="12"/>
      <c r="J954" s="10"/>
    </row>
    <row r="955" spans="7:10" x14ac:dyDescent="0.25">
      <c r="G955" s="12"/>
      <c r="J955" s="10"/>
    </row>
    <row r="956" spans="7:10" x14ac:dyDescent="0.25">
      <c r="G956" s="12"/>
      <c r="J956" s="10"/>
    </row>
    <row r="957" spans="7:10" x14ac:dyDescent="0.25">
      <c r="G957" s="12"/>
      <c r="J957" s="10"/>
    </row>
    <row r="958" spans="7:10" x14ac:dyDescent="0.25">
      <c r="G958" s="12"/>
      <c r="J958" s="10"/>
    </row>
    <row r="959" spans="7:10" x14ac:dyDescent="0.25">
      <c r="G959" s="12"/>
      <c r="J959" s="10"/>
    </row>
    <row r="960" spans="7:10" x14ac:dyDescent="0.25">
      <c r="G960" s="12"/>
      <c r="J960" s="10"/>
    </row>
    <row r="961" spans="7:10" x14ac:dyDescent="0.25">
      <c r="G961" s="12"/>
      <c r="J961" s="10"/>
    </row>
    <row r="962" spans="7:10" x14ac:dyDescent="0.25">
      <c r="G962" s="12"/>
      <c r="J962" s="10"/>
    </row>
    <row r="963" spans="7:10" x14ac:dyDescent="0.25">
      <c r="G963" s="12"/>
      <c r="J963" s="10"/>
    </row>
    <row r="964" spans="7:10" x14ac:dyDescent="0.25">
      <c r="G964" s="12"/>
      <c r="J964" s="10"/>
    </row>
    <row r="965" spans="7:10" x14ac:dyDescent="0.25">
      <c r="G965" s="12"/>
      <c r="J965" s="10"/>
    </row>
    <row r="966" spans="7:10" x14ac:dyDescent="0.25">
      <c r="G966" s="12"/>
      <c r="J966" s="10"/>
    </row>
    <row r="967" spans="7:10" x14ac:dyDescent="0.25">
      <c r="G967" s="12"/>
      <c r="J967" s="10"/>
    </row>
    <row r="968" spans="7:10" x14ac:dyDescent="0.25">
      <c r="G968" s="12"/>
      <c r="J968" s="10"/>
    </row>
    <row r="969" spans="7:10" x14ac:dyDescent="0.25">
      <c r="G969" s="12"/>
      <c r="J969" s="10"/>
    </row>
    <row r="970" spans="7:10" x14ac:dyDescent="0.25">
      <c r="G970" s="12"/>
      <c r="J970" s="10"/>
    </row>
    <row r="971" spans="7:10" x14ac:dyDescent="0.25">
      <c r="G971" s="12"/>
      <c r="J971" s="10"/>
    </row>
    <row r="972" spans="7:10" x14ac:dyDescent="0.25">
      <c r="G972" s="12"/>
      <c r="J972" s="10"/>
    </row>
    <row r="973" spans="7:10" x14ac:dyDescent="0.25">
      <c r="G973" s="12"/>
      <c r="J973" s="10"/>
    </row>
    <row r="974" spans="7:10" x14ac:dyDescent="0.25">
      <c r="G974" s="12"/>
      <c r="J974" s="10"/>
    </row>
    <row r="975" spans="7:10" x14ac:dyDescent="0.25">
      <c r="G975" s="12"/>
      <c r="J975" s="10"/>
    </row>
    <row r="976" spans="7:10" x14ac:dyDescent="0.25">
      <c r="G976" s="12"/>
      <c r="J976" s="10"/>
    </row>
    <row r="977" spans="7:10" x14ac:dyDescent="0.25">
      <c r="G977" s="12"/>
      <c r="J977" s="10"/>
    </row>
    <row r="978" spans="7:10" x14ac:dyDescent="0.25">
      <c r="G978" s="12"/>
      <c r="J978" s="10"/>
    </row>
    <row r="979" spans="7:10" x14ac:dyDescent="0.25">
      <c r="G979" s="12"/>
      <c r="J979" s="10"/>
    </row>
    <row r="980" spans="7:10" x14ac:dyDescent="0.25">
      <c r="G980" s="12"/>
      <c r="J980" s="10"/>
    </row>
    <row r="981" spans="7:10" x14ac:dyDescent="0.25">
      <c r="G981" s="12"/>
      <c r="J981" s="10"/>
    </row>
    <row r="982" spans="7:10" x14ac:dyDescent="0.25">
      <c r="G982" s="12"/>
      <c r="J982" s="10"/>
    </row>
    <row r="983" spans="7:10" x14ac:dyDescent="0.25">
      <c r="G983" s="12"/>
      <c r="J983" s="10"/>
    </row>
    <row r="984" spans="7:10" x14ac:dyDescent="0.25">
      <c r="G984" s="12"/>
      <c r="J984" s="10"/>
    </row>
    <row r="985" spans="7:10" x14ac:dyDescent="0.25">
      <c r="G985" s="12"/>
      <c r="J985" s="10"/>
    </row>
    <row r="986" spans="7:10" x14ac:dyDescent="0.25">
      <c r="G986" s="12"/>
      <c r="J986" s="10"/>
    </row>
    <row r="987" spans="7:10" x14ac:dyDescent="0.25">
      <c r="G987" s="12"/>
      <c r="J987" s="10"/>
    </row>
    <row r="988" spans="7:10" x14ac:dyDescent="0.25">
      <c r="G988" s="12"/>
      <c r="J988" s="10"/>
    </row>
    <row r="989" spans="7:10" x14ac:dyDescent="0.25">
      <c r="G989" s="12"/>
      <c r="J989" s="10"/>
    </row>
    <row r="990" spans="7:10" x14ac:dyDescent="0.25">
      <c r="G990" s="12"/>
      <c r="J990" s="10"/>
    </row>
    <row r="991" spans="7:10" x14ac:dyDescent="0.25">
      <c r="G991" s="12"/>
      <c r="J991" s="10"/>
    </row>
    <row r="992" spans="7:10" x14ac:dyDescent="0.25">
      <c r="G992" s="12"/>
      <c r="J992" s="10"/>
    </row>
    <row r="993" spans="7:10" x14ac:dyDescent="0.25">
      <c r="G993" s="12"/>
      <c r="J993" s="10"/>
    </row>
    <row r="994" spans="7:10" x14ac:dyDescent="0.25">
      <c r="G994" s="12"/>
      <c r="J994" s="10"/>
    </row>
    <row r="995" spans="7:10" x14ac:dyDescent="0.25">
      <c r="G995" s="12"/>
      <c r="J995" s="10"/>
    </row>
    <row r="996" spans="7:10" x14ac:dyDescent="0.25">
      <c r="G996" s="12"/>
      <c r="J996" s="10"/>
    </row>
    <row r="997" spans="7:10" x14ac:dyDescent="0.25">
      <c r="G997" s="12"/>
      <c r="J997" s="10"/>
    </row>
    <row r="998" spans="7:10" x14ac:dyDescent="0.25">
      <c r="G998" s="12"/>
      <c r="J998" s="10"/>
    </row>
    <row r="999" spans="7:10" x14ac:dyDescent="0.25">
      <c r="G999" s="12"/>
      <c r="J999" s="10"/>
    </row>
    <row r="1000" spans="7:10" x14ac:dyDescent="0.25">
      <c r="G1000" s="12"/>
      <c r="J1000" s="10"/>
    </row>
    <row r="1001" spans="7:10" x14ac:dyDescent="0.25">
      <c r="G1001" s="12"/>
      <c r="J1001" s="10"/>
    </row>
    <row r="1002" spans="7:10" x14ac:dyDescent="0.25">
      <c r="G1002" s="12"/>
      <c r="J1002" s="10"/>
    </row>
    <row r="1003" spans="7:10" x14ac:dyDescent="0.25">
      <c r="G1003" s="12"/>
      <c r="J1003" s="10"/>
    </row>
    <row r="1004" spans="7:10" x14ac:dyDescent="0.25">
      <c r="G1004" s="12"/>
      <c r="J1004" s="10"/>
    </row>
    <row r="1005" spans="7:10" x14ac:dyDescent="0.25">
      <c r="G1005" s="12"/>
      <c r="J1005" s="10"/>
    </row>
    <row r="1006" spans="7:10" x14ac:dyDescent="0.25">
      <c r="G1006" s="12"/>
      <c r="J1006" s="10"/>
    </row>
    <row r="1007" spans="7:10" x14ac:dyDescent="0.25">
      <c r="G1007" s="12"/>
      <c r="J1007" s="10"/>
    </row>
    <row r="1008" spans="7:10" x14ac:dyDescent="0.25">
      <c r="G1008" s="12"/>
      <c r="J1008" s="10"/>
    </row>
    <row r="1009" spans="7:10" x14ac:dyDescent="0.25">
      <c r="G1009" s="12"/>
      <c r="J1009" s="10"/>
    </row>
    <row r="1010" spans="7:10" x14ac:dyDescent="0.25">
      <c r="G1010" s="12"/>
      <c r="J1010" s="10"/>
    </row>
    <row r="1011" spans="7:10" x14ac:dyDescent="0.25">
      <c r="G1011" s="12"/>
      <c r="J1011" s="10"/>
    </row>
    <row r="1012" spans="7:10" x14ac:dyDescent="0.25">
      <c r="G1012" s="12"/>
      <c r="J1012" s="10"/>
    </row>
    <row r="1013" spans="7:10" x14ac:dyDescent="0.25">
      <c r="G1013" s="12"/>
      <c r="J1013" s="10"/>
    </row>
    <row r="1014" spans="7:10" x14ac:dyDescent="0.25">
      <c r="G1014" s="12"/>
      <c r="J1014" s="10"/>
    </row>
    <row r="1015" spans="7:10" x14ac:dyDescent="0.25">
      <c r="G1015" s="12"/>
      <c r="J1015" s="10"/>
    </row>
    <row r="1016" spans="7:10" x14ac:dyDescent="0.25">
      <c r="G1016" s="12"/>
      <c r="J1016" s="10"/>
    </row>
    <row r="1017" spans="7:10" x14ac:dyDescent="0.25">
      <c r="G1017" s="12"/>
      <c r="J1017" s="10"/>
    </row>
    <row r="1018" spans="7:10" x14ac:dyDescent="0.25">
      <c r="G1018" s="12"/>
      <c r="J1018" s="10"/>
    </row>
    <row r="1019" spans="7:10" x14ac:dyDescent="0.25">
      <c r="G1019" s="12"/>
      <c r="J1019" s="10"/>
    </row>
    <row r="1020" spans="7:10" x14ac:dyDescent="0.25">
      <c r="G1020" s="12"/>
      <c r="J1020" s="10"/>
    </row>
    <row r="1021" spans="7:10" x14ac:dyDescent="0.25">
      <c r="G1021" s="12"/>
      <c r="J1021" s="10"/>
    </row>
    <row r="1022" spans="7:10" x14ac:dyDescent="0.25">
      <c r="G1022" s="12"/>
      <c r="J1022" s="10"/>
    </row>
    <row r="1023" spans="7:10" x14ac:dyDescent="0.25">
      <c r="G1023" s="12"/>
      <c r="J1023" s="10"/>
    </row>
    <row r="1024" spans="7:10" x14ac:dyDescent="0.25">
      <c r="G1024" s="12"/>
      <c r="J1024" s="10"/>
    </row>
    <row r="1025" spans="7:10" x14ac:dyDescent="0.25">
      <c r="G1025" s="12"/>
      <c r="J1025" s="10"/>
    </row>
    <row r="1026" spans="7:10" x14ac:dyDescent="0.25">
      <c r="G1026" s="12"/>
      <c r="J1026" s="10"/>
    </row>
    <row r="1027" spans="7:10" x14ac:dyDescent="0.25">
      <c r="G1027" s="12"/>
      <c r="J1027" s="10"/>
    </row>
    <row r="1028" spans="7:10" x14ac:dyDescent="0.25">
      <c r="G1028" s="12"/>
      <c r="J1028" s="10"/>
    </row>
    <row r="1029" spans="7:10" x14ac:dyDescent="0.25">
      <c r="G1029" s="12"/>
      <c r="J1029" s="10"/>
    </row>
    <row r="1030" spans="7:10" x14ac:dyDescent="0.25">
      <c r="G1030" s="12"/>
      <c r="J1030" s="10"/>
    </row>
    <row r="1031" spans="7:10" x14ac:dyDescent="0.25">
      <c r="G1031" s="12"/>
      <c r="J1031" s="10"/>
    </row>
    <row r="1032" spans="7:10" x14ac:dyDescent="0.25">
      <c r="G1032" s="12"/>
      <c r="J1032" s="10"/>
    </row>
    <row r="1033" spans="7:10" x14ac:dyDescent="0.25">
      <c r="G1033" s="12"/>
      <c r="J1033" s="10"/>
    </row>
    <row r="1034" spans="7:10" x14ac:dyDescent="0.25">
      <c r="G1034" s="12"/>
      <c r="J1034" s="10"/>
    </row>
    <row r="1035" spans="7:10" x14ac:dyDescent="0.25">
      <c r="G1035" s="12"/>
      <c r="J1035" s="10"/>
    </row>
    <row r="1036" spans="7:10" x14ac:dyDescent="0.25">
      <c r="G1036" s="12"/>
      <c r="J1036" s="10"/>
    </row>
    <row r="1037" spans="7:10" x14ac:dyDescent="0.25">
      <c r="G1037" s="12"/>
      <c r="J1037" s="10"/>
    </row>
    <row r="1038" spans="7:10" x14ac:dyDescent="0.25">
      <c r="G1038" s="12"/>
      <c r="J1038" s="10"/>
    </row>
    <row r="1039" spans="7:10" x14ac:dyDescent="0.25">
      <c r="G1039" s="12"/>
      <c r="J1039" s="10"/>
    </row>
    <row r="1040" spans="7:10" x14ac:dyDescent="0.25">
      <c r="G1040" s="12"/>
      <c r="J1040" s="10"/>
    </row>
    <row r="1041" spans="7:10" x14ac:dyDescent="0.25">
      <c r="G1041" s="12"/>
      <c r="J1041" s="10"/>
    </row>
    <row r="1042" spans="7:10" x14ac:dyDescent="0.25">
      <c r="G1042" s="12"/>
      <c r="J1042" s="10"/>
    </row>
    <row r="1043" spans="7:10" x14ac:dyDescent="0.25">
      <c r="G1043" s="12"/>
      <c r="J1043" s="10"/>
    </row>
    <row r="1044" spans="7:10" x14ac:dyDescent="0.25">
      <c r="G1044" s="12"/>
      <c r="J1044" s="10"/>
    </row>
    <row r="1045" spans="7:10" x14ac:dyDescent="0.25">
      <c r="G1045" s="12"/>
      <c r="J1045" s="10"/>
    </row>
    <row r="1046" spans="7:10" x14ac:dyDescent="0.25">
      <c r="G1046" s="12"/>
      <c r="J1046" s="10"/>
    </row>
    <row r="1047" spans="7:10" x14ac:dyDescent="0.25">
      <c r="G1047" s="12"/>
      <c r="J1047" s="10"/>
    </row>
    <row r="1048" spans="7:10" x14ac:dyDescent="0.25">
      <c r="G1048" s="12"/>
      <c r="J1048" s="10"/>
    </row>
    <row r="1049" spans="7:10" x14ac:dyDescent="0.25">
      <c r="G1049" s="12"/>
      <c r="J1049" s="10"/>
    </row>
    <row r="1050" spans="7:10" x14ac:dyDescent="0.25">
      <c r="G1050" s="12"/>
      <c r="J1050" s="10"/>
    </row>
    <row r="1051" spans="7:10" x14ac:dyDescent="0.25">
      <c r="G1051" s="12"/>
      <c r="J1051" s="10"/>
    </row>
    <row r="1052" spans="7:10" x14ac:dyDescent="0.25">
      <c r="G1052" s="12"/>
      <c r="J1052" s="10"/>
    </row>
    <row r="1053" spans="7:10" x14ac:dyDescent="0.25">
      <c r="G1053" s="12"/>
      <c r="J1053" s="10"/>
    </row>
    <row r="1054" spans="7:10" x14ac:dyDescent="0.25">
      <c r="G1054" s="12"/>
      <c r="J1054" s="10"/>
    </row>
    <row r="1055" spans="7:10" x14ac:dyDescent="0.25">
      <c r="G1055" s="12"/>
      <c r="J1055" s="10"/>
    </row>
    <row r="1056" spans="7:10" x14ac:dyDescent="0.25">
      <c r="G1056" s="12"/>
      <c r="J1056" s="10"/>
    </row>
    <row r="1057" spans="7:10" x14ac:dyDescent="0.25">
      <c r="G1057" s="12"/>
      <c r="J1057" s="10"/>
    </row>
    <row r="1058" spans="7:10" x14ac:dyDescent="0.25">
      <c r="G1058" s="12"/>
      <c r="J1058" s="10"/>
    </row>
    <row r="1059" spans="7:10" x14ac:dyDescent="0.25">
      <c r="G1059" s="12"/>
      <c r="J1059" s="10"/>
    </row>
    <row r="1060" spans="7:10" x14ac:dyDescent="0.25">
      <c r="G1060" s="12"/>
      <c r="J1060" s="10"/>
    </row>
    <row r="1061" spans="7:10" x14ac:dyDescent="0.25">
      <c r="G1061" s="12"/>
      <c r="J1061" s="10"/>
    </row>
    <row r="1062" spans="7:10" x14ac:dyDescent="0.25">
      <c r="G1062" s="12"/>
      <c r="J1062" s="10"/>
    </row>
    <row r="1063" spans="7:10" x14ac:dyDescent="0.25">
      <c r="G1063" s="12"/>
      <c r="J1063" s="10"/>
    </row>
    <row r="1064" spans="7:10" x14ac:dyDescent="0.25">
      <c r="G1064" s="12"/>
      <c r="J1064" s="10"/>
    </row>
    <row r="1065" spans="7:10" x14ac:dyDescent="0.25">
      <c r="G1065" s="12"/>
      <c r="J1065" s="10"/>
    </row>
    <row r="1066" spans="7:10" x14ac:dyDescent="0.25">
      <c r="G1066" s="12"/>
      <c r="J1066" s="10"/>
    </row>
    <row r="1067" spans="7:10" x14ac:dyDescent="0.25">
      <c r="G1067" s="12"/>
      <c r="J1067" s="10"/>
    </row>
    <row r="1068" spans="7:10" x14ac:dyDescent="0.25">
      <c r="G1068" s="12"/>
      <c r="J1068" s="10"/>
    </row>
    <row r="1069" spans="7:10" x14ac:dyDescent="0.25">
      <c r="G1069" s="12"/>
      <c r="J1069" s="10"/>
    </row>
    <row r="1070" spans="7:10" x14ac:dyDescent="0.25">
      <c r="G1070" s="12"/>
      <c r="J1070" s="10"/>
    </row>
    <row r="1071" spans="7:10" x14ac:dyDescent="0.25">
      <c r="G1071" s="12"/>
      <c r="J1071" s="10"/>
    </row>
    <row r="1072" spans="7:10" x14ac:dyDescent="0.25">
      <c r="G1072" s="12"/>
      <c r="J1072" s="10"/>
    </row>
    <row r="1073" spans="7:10" x14ac:dyDescent="0.25">
      <c r="G1073" s="12"/>
      <c r="J1073" s="10"/>
    </row>
    <row r="1074" spans="7:10" x14ac:dyDescent="0.25">
      <c r="G1074" s="12"/>
      <c r="J1074" s="10"/>
    </row>
    <row r="1075" spans="7:10" x14ac:dyDescent="0.25">
      <c r="G1075" s="12"/>
      <c r="J1075" s="10"/>
    </row>
    <row r="1076" spans="7:10" x14ac:dyDescent="0.25">
      <c r="G1076" s="12"/>
      <c r="J1076" s="10"/>
    </row>
    <row r="1077" spans="7:10" x14ac:dyDescent="0.25">
      <c r="G1077" s="12"/>
      <c r="J1077" s="10"/>
    </row>
    <row r="1078" spans="7:10" x14ac:dyDescent="0.25">
      <c r="G1078" s="12"/>
      <c r="J1078" s="10"/>
    </row>
    <row r="1079" spans="7:10" x14ac:dyDescent="0.25">
      <c r="G1079" s="12"/>
      <c r="J1079" s="10"/>
    </row>
    <row r="1080" spans="7:10" x14ac:dyDescent="0.25">
      <c r="G1080" s="12"/>
      <c r="J1080" s="10"/>
    </row>
    <row r="1081" spans="7:10" x14ac:dyDescent="0.25">
      <c r="G1081" s="12"/>
      <c r="J1081" s="10"/>
    </row>
    <row r="1082" spans="7:10" x14ac:dyDescent="0.25">
      <c r="G1082" s="12"/>
      <c r="J1082" s="10"/>
    </row>
    <row r="1083" spans="7:10" x14ac:dyDescent="0.25">
      <c r="G1083" s="12"/>
      <c r="J1083" s="10"/>
    </row>
    <row r="1084" spans="7:10" x14ac:dyDescent="0.25">
      <c r="G1084" s="12"/>
      <c r="J1084" s="10"/>
    </row>
    <row r="1085" spans="7:10" x14ac:dyDescent="0.25">
      <c r="G1085" s="12"/>
      <c r="J1085" s="10"/>
    </row>
    <row r="1086" spans="7:10" x14ac:dyDescent="0.25">
      <c r="G1086" s="12"/>
      <c r="J1086" s="10"/>
    </row>
    <row r="1087" spans="7:10" x14ac:dyDescent="0.25">
      <c r="G1087" s="12"/>
      <c r="J1087" s="10"/>
    </row>
    <row r="1088" spans="7:10" x14ac:dyDescent="0.25">
      <c r="G1088" s="12"/>
      <c r="J1088" s="10"/>
    </row>
    <row r="1089" spans="7:10" x14ac:dyDescent="0.25">
      <c r="G1089" s="12"/>
      <c r="J1089" s="10"/>
    </row>
    <row r="1090" spans="7:10" x14ac:dyDescent="0.25">
      <c r="G1090" s="12"/>
      <c r="J1090" s="10"/>
    </row>
    <row r="1091" spans="7:10" x14ac:dyDescent="0.25">
      <c r="G1091" s="12"/>
      <c r="J1091" s="10"/>
    </row>
    <row r="1092" spans="7:10" x14ac:dyDescent="0.25">
      <c r="G1092" s="12"/>
      <c r="J1092" s="10"/>
    </row>
    <row r="1093" spans="7:10" x14ac:dyDescent="0.25">
      <c r="G1093" s="12"/>
      <c r="J1093" s="10"/>
    </row>
    <row r="1094" spans="7:10" x14ac:dyDescent="0.25">
      <c r="G1094" s="12"/>
      <c r="J1094" s="10"/>
    </row>
    <row r="1095" spans="7:10" x14ac:dyDescent="0.25">
      <c r="G1095" s="12"/>
      <c r="J1095" s="10"/>
    </row>
    <row r="1096" spans="7:10" x14ac:dyDescent="0.25">
      <c r="G1096" s="12"/>
      <c r="J1096" s="10"/>
    </row>
    <row r="1097" spans="7:10" x14ac:dyDescent="0.25">
      <c r="G1097" s="12"/>
      <c r="J1097" s="10"/>
    </row>
    <row r="1098" spans="7:10" x14ac:dyDescent="0.25">
      <c r="G1098" s="12"/>
      <c r="J1098" s="10"/>
    </row>
    <row r="1099" spans="7:10" x14ac:dyDescent="0.25">
      <c r="G1099" s="12"/>
      <c r="J1099" s="10"/>
    </row>
    <row r="1100" spans="7:10" x14ac:dyDescent="0.25">
      <c r="G1100" s="12"/>
      <c r="J1100" s="10"/>
    </row>
    <row r="1101" spans="7:10" x14ac:dyDescent="0.25">
      <c r="G1101" s="12"/>
      <c r="J1101" s="10"/>
    </row>
    <row r="1102" spans="7:10" x14ac:dyDescent="0.25">
      <c r="G1102" s="12"/>
      <c r="J1102" s="10"/>
    </row>
    <row r="1103" spans="7:10" x14ac:dyDescent="0.25">
      <c r="G1103" s="12"/>
      <c r="J1103" s="10"/>
    </row>
    <row r="1104" spans="7:10" x14ac:dyDescent="0.25">
      <c r="G1104" s="12"/>
      <c r="J1104" s="10"/>
    </row>
    <row r="1105" spans="7:10" x14ac:dyDescent="0.25">
      <c r="G1105" s="12"/>
      <c r="J1105" s="10"/>
    </row>
    <row r="1106" spans="7:10" x14ac:dyDescent="0.25">
      <c r="G1106" s="12"/>
      <c r="J1106" s="10"/>
    </row>
    <row r="1107" spans="7:10" x14ac:dyDescent="0.25">
      <c r="G1107" s="12"/>
      <c r="J1107" s="10"/>
    </row>
    <row r="1108" spans="7:10" x14ac:dyDescent="0.25">
      <c r="G1108" s="12"/>
      <c r="J1108" s="10"/>
    </row>
    <row r="1109" spans="7:10" x14ac:dyDescent="0.25">
      <c r="G1109" s="12"/>
      <c r="J1109" s="10"/>
    </row>
    <row r="1110" spans="7:10" x14ac:dyDescent="0.25">
      <c r="G1110" s="12"/>
      <c r="J1110" s="10"/>
    </row>
    <row r="1111" spans="7:10" x14ac:dyDescent="0.25">
      <c r="G1111" s="12"/>
      <c r="J1111" s="10"/>
    </row>
    <row r="1112" spans="7:10" x14ac:dyDescent="0.25">
      <c r="G1112" s="12"/>
      <c r="J1112" s="10"/>
    </row>
    <row r="1113" spans="7:10" x14ac:dyDescent="0.25">
      <c r="G1113" s="12"/>
      <c r="J1113" s="10"/>
    </row>
    <row r="1114" spans="7:10" x14ac:dyDescent="0.25">
      <c r="G1114" s="12"/>
      <c r="J1114" s="10"/>
    </row>
    <row r="1115" spans="7:10" x14ac:dyDescent="0.25">
      <c r="G1115" s="12"/>
      <c r="J1115" s="10"/>
    </row>
    <row r="1116" spans="7:10" x14ac:dyDescent="0.25">
      <c r="G1116" s="12"/>
      <c r="J1116" s="10"/>
    </row>
    <row r="1117" spans="7:10" x14ac:dyDescent="0.25">
      <c r="G1117" s="12"/>
      <c r="J1117" s="10"/>
    </row>
    <row r="1118" spans="7:10" x14ac:dyDescent="0.25">
      <c r="G1118" s="12"/>
      <c r="J1118" s="10"/>
    </row>
    <row r="1119" spans="7:10" x14ac:dyDescent="0.25">
      <c r="G1119" s="12"/>
      <c r="J1119" s="10"/>
    </row>
    <row r="1120" spans="7:10" x14ac:dyDescent="0.25">
      <c r="G1120" s="12"/>
      <c r="J1120" s="10"/>
    </row>
    <row r="1121" spans="7:10" x14ac:dyDescent="0.25">
      <c r="G1121" s="12"/>
      <c r="J1121" s="10"/>
    </row>
    <row r="1122" spans="7:10" x14ac:dyDescent="0.25">
      <c r="G1122" s="12"/>
      <c r="J1122" s="10"/>
    </row>
    <row r="1123" spans="7:10" x14ac:dyDescent="0.25">
      <c r="G1123" s="12"/>
      <c r="J1123" s="10"/>
    </row>
    <row r="1124" spans="7:10" x14ac:dyDescent="0.25">
      <c r="G1124" s="12"/>
      <c r="J1124" s="10"/>
    </row>
    <row r="1125" spans="7:10" x14ac:dyDescent="0.25">
      <c r="G1125" s="12"/>
      <c r="J1125" s="10"/>
    </row>
    <row r="1126" spans="7:10" x14ac:dyDescent="0.25">
      <c r="G1126" s="12"/>
      <c r="J1126" s="10"/>
    </row>
    <row r="1127" spans="7:10" x14ac:dyDescent="0.25">
      <c r="G1127" s="12"/>
      <c r="J1127" s="10"/>
    </row>
    <row r="1128" spans="7:10" x14ac:dyDescent="0.25">
      <c r="G1128" s="12"/>
      <c r="J1128" s="10"/>
    </row>
    <row r="1129" spans="7:10" x14ac:dyDescent="0.25">
      <c r="G1129" s="12"/>
      <c r="J1129" s="10"/>
    </row>
    <row r="1130" spans="7:10" x14ac:dyDescent="0.25">
      <c r="G1130" s="12"/>
      <c r="J1130" s="10"/>
    </row>
    <row r="1131" spans="7:10" x14ac:dyDescent="0.25">
      <c r="G1131" s="12"/>
      <c r="J1131" s="10"/>
    </row>
    <row r="1132" spans="7:10" x14ac:dyDescent="0.25">
      <c r="G1132" s="12"/>
      <c r="J1132" s="10"/>
    </row>
    <row r="1133" spans="7:10" x14ac:dyDescent="0.25">
      <c r="G1133" s="12"/>
      <c r="J1133" s="10"/>
    </row>
    <row r="1134" spans="7:10" x14ac:dyDescent="0.25">
      <c r="G1134" s="12"/>
      <c r="J1134" s="10"/>
    </row>
    <row r="1135" spans="7:10" x14ac:dyDescent="0.25">
      <c r="G1135" s="12"/>
      <c r="J1135" s="10"/>
    </row>
    <row r="1136" spans="7:10" x14ac:dyDescent="0.25">
      <c r="G1136" s="12"/>
      <c r="J1136" s="10"/>
    </row>
    <row r="1137" spans="7:10" x14ac:dyDescent="0.25">
      <c r="G1137" s="12"/>
      <c r="J1137" s="10"/>
    </row>
    <row r="1138" spans="7:10" x14ac:dyDescent="0.25">
      <c r="G1138" s="12"/>
      <c r="J1138" s="10"/>
    </row>
    <row r="1139" spans="7:10" x14ac:dyDescent="0.25">
      <c r="G1139" s="12"/>
      <c r="J1139" s="10"/>
    </row>
    <row r="1140" spans="7:10" x14ac:dyDescent="0.25">
      <c r="G1140" s="12"/>
      <c r="J1140" s="10"/>
    </row>
    <row r="1141" spans="7:10" x14ac:dyDescent="0.25">
      <c r="G1141" s="12"/>
      <c r="J1141" s="10"/>
    </row>
    <row r="1142" spans="7:10" x14ac:dyDescent="0.25">
      <c r="G1142" s="12"/>
      <c r="J1142" s="10"/>
    </row>
    <row r="1143" spans="7:10" x14ac:dyDescent="0.25">
      <c r="G1143" s="12"/>
      <c r="J1143" s="10"/>
    </row>
    <row r="1144" spans="7:10" x14ac:dyDescent="0.25">
      <c r="G1144" s="12"/>
      <c r="J1144" s="10"/>
    </row>
    <row r="1145" spans="7:10" x14ac:dyDescent="0.25">
      <c r="G1145" s="12"/>
      <c r="J1145" s="10"/>
    </row>
    <row r="1146" spans="7:10" x14ac:dyDescent="0.25">
      <c r="G1146" s="12"/>
      <c r="J1146" s="10"/>
    </row>
    <row r="1147" spans="7:10" x14ac:dyDescent="0.25">
      <c r="G1147" s="12"/>
      <c r="J1147" s="10"/>
    </row>
    <row r="1148" spans="7:10" x14ac:dyDescent="0.25">
      <c r="G1148" s="12"/>
      <c r="J1148" s="10"/>
    </row>
    <row r="1149" spans="7:10" x14ac:dyDescent="0.25">
      <c r="G1149" s="12"/>
      <c r="J1149" s="10"/>
    </row>
    <row r="1150" spans="7:10" x14ac:dyDescent="0.25">
      <c r="G1150" s="12"/>
      <c r="J1150" s="10"/>
    </row>
    <row r="1151" spans="7:10" x14ac:dyDescent="0.25">
      <c r="G1151" s="12"/>
      <c r="J1151" s="10"/>
    </row>
    <row r="1152" spans="7:10" x14ac:dyDescent="0.25">
      <c r="G1152" s="12"/>
      <c r="J1152" s="10"/>
    </row>
    <row r="1153" spans="7:10" x14ac:dyDescent="0.25">
      <c r="G1153" s="12"/>
      <c r="J1153" s="10"/>
    </row>
    <row r="1154" spans="7:10" x14ac:dyDescent="0.25">
      <c r="G1154" s="12"/>
      <c r="J1154" s="10"/>
    </row>
    <row r="1155" spans="7:10" x14ac:dyDescent="0.25">
      <c r="G1155" s="12"/>
      <c r="J1155" s="10"/>
    </row>
    <row r="1156" spans="7:10" x14ac:dyDescent="0.25">
      <c r="G1156" s="12"/>
      <c r="J1156" s="10"/>
    </row>
    <row r="1157" spans="7:10" x14ac:dyDescent="0.25">
      <c r="G1157" s="12"/>
      <c r="J1157" s="10"/>
    </row>
    <row r="1158" spans="7:10" x14ac:dyDescent="0.25">
      <c r="G1158" s="12"/>
      <c r="J1158" s="10"/>
    </row>
    <row r="1159" spans="7:10" x14ac:dyDescent="0.25">
      <c r="G1159" s="12"/>
      <c r="J1159" s="10"/>
    </row>
    <row r="1160" spans="7:10" x14ac:dyDescent="0.25">
      <c r="G1160" s="12"/>
      <c r="J1160" s="10"/>
    </row>
    <row r="1161" spans="7:10" x14ac:dyDescent="0.25">
      <c r="G1161" s="12"/>
      <c r="J1161" s="10"/>
    </row>
    <row r="1162" spans="7:10" x14ac:dyDescent="0.25">
      <c r="G1162" s="12"/>
      <c r="J1162" s="10"/>
    </row>
    <row r="1163" spans="7:10" x14ac:dyDescent="0.25">
      <c r="G1163" s="12"/>
      <c r="J1163" s="10"/>
    </row>
    <row r="1164" spans="7:10" x14ac:dyDescent="0.25">
      <c r="G1164" s="12"/>
      <c r="J1164" s="10"/>
    </row>
    <row r="1165" spans="7:10" x14ac:dyDescent="0.25">
      <c r="G1165" s="12"/>
      <c r="J1165" s="10"/>
    </row>
    <row r="1166" spans="7:10" x14ac:dyDescent="0.25">
      <c r="G1166" s="12"/>
      <c r="J1166" s="10"/>
    </row>
    <row r="1167" spans="7:10" x14ac:dyDescent="0.25">
      <c r="G1167" s="12"/>
      <c r="J1167" s="10"/>
    </row>
    <row r="1168" spans="7:10" x14ac:dyDescent="0.25">
      <c r="G1168" s="12"/>
      <c r="J1168" s="10"/>
    </row>
    <row r="1169" spans="7:10" x14ac:dyDescent="0.25">
      <c r="G1169" s="12"/>
      <c r="J1169" s="10"/>
    </row>
    <row r="1170" spans="7:10" x14ac:dyDescent="0.25">
      <c r="G1170" s="12"/>
      <c r="J1170" s="10"/>
    </row>
    <row r="1171" spans="7:10" x14ac:dyDescent="0.25">
      <c r="G1171" s="12"/>
      <c r="J1171" s="10"/>
    </row>
    <row r="1172" spans="7:10" x14ac:dyDescent="0.25">
      <c r="G1172" s="12"/>
      <c r="J1172" s="10"/>
    </row>
    <row r="1173" spans="7:10" x14ac:dyDescent="0.25">
      <c r="G1173" s="12"/>
      <c r="J1173" s="10"/>
    </row>
    <row r="1174" spans="7:10" x14ac:dyDescent="0.25">
      <c r="G1174" s="12"/>
      <c r="J1174" s="10"/>
    </row>
    <row r="1175" spans="7:10" x14ac:dyDescent="0.25">
      <c r="G1175" s="12"/>
      <c r="J1175" s="10"/>
    </row>
    <row r="1176" spans="7:10" x14ac:dyDescent="0.25">
      <c r="G1176" s="12"/>
      <c r="J1176" s="10"/>
    </row>
    <row r="1177" spans="7:10" x14ac:dyDescent="0.25">
      <c r="G1177" s="12"/>
      <c r="J1177" s="10"/>
    </row>
    <row r="1178" spans="7:10" x14ac:dyDescent="0.25">
      <c r="G1178" s="12"/>
      <c r="J1178" s="10"/>
    </row>
    <row r="1179" spans="7:10" x14ac:dyDescent="0.25">
      <c r="G1179" s="12"/>
      <c r="J1179" s="10"/>
    </row>
    <row r="1180" spans="7:10" x14ac:dyDescent="0.25">
      <c r="G1180" s="12"/>
      <c r="J1180" s="10"/>
    </row>
    <row r="1181" spans="7:10" x14ac:dyDescent="0.25">
      <c r="G1181" s="12"/>
      <c r="J1181" s="10"/>
    </row>
    <row r="1182" spans="7:10" x14ac:dyDescent="0.25">
      <c r="G1182" s="12"/>
      <c r="J1182" s="10"/>
    </row>
    <row r="1183" spans="7:10" x14ac:dyDescent="0.25">
      <c r="G1183" s="12"/>
      <c r="J1183" s="10"/>
    </row>
    <row r="1184" spans="7:10" x14ac:dyDescent="0.25">
      <c r="G1184" s="12"/>
      <c r="J1184" s="10"/>
    </row>
    <row r="1185" spans="7:10" x14ac:dyDescent="0.25">
      <c r="G1185" s="12"/>
      <c r="J1185" s="10"/>
    </row>
    <row r="1186" spans="7:10" x14ac:dyDescent="0.25">
      <c r="G1186" s="12"/>
      <c r="J1186" s="10"/>
    </row>
    <row r="1187" spans="7:10" x14ac:dyDescent="0.25">
      <c r="G1187" s="12"/>
      <c r="J1187" s="10"/>
    </row>
    <row r="1188" spans="7:10" x14ac:dyDescent="0.25">
      <c r="G1188" s="12"/>
      <c r="J1188" s="10"/>
    </row>
    <row r="1189" spans="7:10" x14ac:dyDescent="0.25">
      <c r="G1189" s="12"/>
      <c r="J1189" s="10"/>
    </row>
    <row r="1190" spans="7:10" x14ac:dyDescent="0.25">
      <c r="G1190" s="12"/>
      <c r="J1190" s="10"/>
    </row>
    <row r="1191" spans="7:10" x14ac:dyDescent="0.25">
      <c r="G1191" s="12"/>
      <c r="J1191" s="10"/>
    </row>
    <row r="1192" spans="7:10" x14ac:dyDescent="0.25">
      <c r="G1192" s="12"/>
      <c r="J1192" s="10"/>
    </row>
    <row r="1193" spans="7:10" x14ac:dyDescent="0.25">
      <c r="G1193" s="12"/>
      <c r="J1193" s="10"/>
    </row>
    <row r="1194" spans="7:10" x14ac:dyDescent="0.25">
      <c r="G1194" s="12"/>
      <c r="J1194" s="10"/>
    </row>
    <row r="1195" spans="7:10" x14ac:dyDescent="0.25">
      <c r="G1195" s="12"/>
      <c r="J1195" s="10"/>
    </row>
    <row r="1196" spans="7:10" x14ac:dyDescent="0.25">
      <c r="G1196" s="12"/>
      <c r="J1196" s="10"/>
    </row>
    <row r="1197" spans="7:10" x14ac:dyDescent="0.25">
      <c r="G1197" s="12"/>
      <c r="J1197" s="10"/>
    </row>
    <row r="1198" spans="7:10" x14ac:dyDescent="0.25">
      <c r="G1198" s="12"/>
      <c r="J1198" s="10"/>
    </row>
    <row r="1199" spans="7:10" x14ac:dyDescent="0.25">
      <c r="G1199" s="12"/>
      <c r="J1199" s="10"/>
    </row>
    <row r="1200" spans="7:10" x14ac:dyDescent="0.25">
      <c r="G1200" s="12"/>
      <c r="J1200" s="10"/>
    </row>
    <row r="1201" spans="7:10" x14ac:dyDescent="0.25">
      <c r="G1201" s="12"/>
      <c r="J1201" s="10"/>
    </row>
    <row r="1202" spans="7:10" x14ac:dyDescent="0.25">
      <c r="G1202" s="12"/>
      <c r="J1202" s="10"/>
    </row>
    <row r="1203" spans="7:10" x14ac:dyDescent="0.25">
      <c r="G1203" s="12"/>
      <c r="J1203" s="10"/>
    </row>
    <row r="1204" spans="7:10" x14ac:dyDescent="0.25">
      <c r="G1204" s="12"/>
      <c r="J1204" s="10"/>
    </row>
    <row r="1205" spans="7:10" x14ac:dyDescent="0.25">
      <c r="G1205" s="12"/>
      <c r="J1205" s="10"/>
    </row>
    <row r="1206" spans="7:10" x14ac:dyDescent="0.25">
      <c r="G1206" s="12"/>
      <c r="J1206" s="10"/>
    </row>
    <row r="1207" spans="7:10" x14ac:dyDescent="0.25">
      <c r="G1207" s="12"/>
      <c r="J1207" s="10"/>
    </row>
    <row r="1208" spans="7:10" x14ac:dyDescent="0.25">
      <c r="G1208" s="12"/>
      <c r="J1208" s="10"/>
    </row>
    <row r="1209" spans="7:10" x14ac:dyDescent="0.25">
      <c r="G1209" s="12"/>
      <c r="J1209" s="10"/>
    </row>
    <row r="1210" spans="7:10" x14ac:dyDescent="0.25">
      <c r="G1210" s="12"/>
      <c r="J1210" s="10"/>
    </row>
    <row r="1211" spans="7:10" x14ac:dyDescent="0.25">
      <c r="G1211" s="12"/>
      <c r="J1211" s="10"/>
    </row>
    <row r="1212" spans="7:10" x14ac:dyDescent="0.25">
      <c r="G1212" s="12"/>
      <c r="J1212" s="10"/>
    </row>
    <row r="1213" spans="7:10" x14ac:dyDescent="0.25">
      <c r="G1213" s="12"/>
      <c r="J1213" s="10"/>
    </row>
    <row r="1214" spans="7:10" x14ac:dyDescent="0.25">
      <c r="G1214" s="12"/>
      <c r="J1214" s="10"/>
    </row>
    <row r="1215" spans="7:10" x14ac:dyDescent="0.25">
      <c r="G1215" s="12"/>
      <c r="J1215" s="10"/>
    </row>
    <row r="1216" spans="7:10" x14ac:dyDescent="0.25">
      <c r="G1216" s="12"/>
      <c r="J1216" s="10"/>
    </row>
    <row r="1217" spans="7:10" x14ac:dyDescent="0.25">
      <c r="G1217" s="12"/>
      <c r="J1217" s="10"/>
    </row>
    <row r="1218" spans="7:10" x14ac:dyDescent="0.25">
      <c r="G1218" s="12"/>
      <c r="J1218" s="10"/>
    </row>
    <row r="1219" spans="7:10" x14ac:dyDescent="0.25">
      <c r="G1219" s="12"/>
      <c r="J1219" s="10"/>
    </row>
    <row r="1220" spans="7:10" x14ac:dyDescent="0.25">
      <c r="G1220" s="12"/>
      <c r="J1220" s="10"/>
    </row>
    <row r="1221" spans="7:10" x14ac:dyDescent="0.25">
      <c r="G1221" s="12"/>
      <c r="J1221" s="10"/>
    </row>
    <row r="1222" spans="7:10" x14ac:dyDescent="0.25">
      <c r="G1222" s="12"/>
      <c r="J1222" s="10"/>
    </row>
    <row r="1223" spans="7:10" x14ac:dyDescent="0.25">
      <c r="G1223" s="12"/>
      <c r="J1223" s="10"/>
    </row>
    <row r="1224" spans="7:10" x14ac:dyDescent="0.25">
      <c r="G1224" s="12"/>
      <c r="J1224" s="10"/>
    </row>
    <row r="1225" spans="7:10" x14ac:dyDescent="0.25">
      <c r="G1225" s="12"/>
      <c r="J1225" s="10"/>
    </row>
    <row r="1226" spans="7:10" x14ac:dyDescent="0.25">
      <c r="G1226" s="12"/>
      <c r="J1226" s="10"/>
    </row>
    <row r="1227" spans="7:10" x14ac:dyDescent="0.25">
      <c r="G1227" s="12"/>
      <c r="J1227" s="10"/>
    </row>
    <row r="1228" spans="7:10" x14ac:dyDescent="0.25">
      <c r="G1228" s="12"/>
      <c r="J1228" s="10"/>
    </row>
    <row r="1229" spans="7:10" x14ac:dyDescent="0.25">
      <c r="G1229" s="12"/>
      <c r="J1229" s="10"/>
    </row>
    <row r="1230" spans="7:10" x14ac:dyDescent="0.25">
      <c r="G1230" s="12"/>
      <c r="J1230" s="10"/>
    </row>
    <row r="1231" spans="7:10" x14ac:dyDescent="0.25">
      <c r="G1231" s="12"/>
      <c r="J1231" s="10"/>
    </row>
    <row r="1232" spans="7:10" x14ac:dyDescent="0.25">
      <c r="G1232" s="12"/>
      <c r="J1232" s="10"/>
    </row>
    <row r="1233" spans="7:10" x14ac:dyDescent="0.25">
      <c r="G1233" s="12"/>
      <c r="J1233" s="10"/>
    </row>
    <row r="1234" spans="7:10" x14ac:dyDescent="0.25">
      <c r="G1234" s="12"/>
      <c r="J1234" s="10"/>
    </row>
    <row r="1235" spans="7:10" x14ac:dyDescent="0.25">
      <c r="G1235" s="12"/>
      <c r="J1235" s="10"/>
    </row>
    <row r="1236" spans="7:10" x14ac:dyDescent="0.25">
      <c r="G1236" s="12"/>
      <c r="J1236" s="10"/>
    </row>
    <row r="1237" spans="7:10" x14ac:dyDescent="0.25">
      <c r="G1237" s="12"/>
      <c r="J1237" s="10"/>
    </row>
    <row r="1238" spans="7:10" x14ac:dyDescent="0.25">
      <c r="G1238" s="12"/>
      <c r="J1238" s="10"/>
    </row>
    <row r="1239" spans="7:10" x14ac:dyDescent="0.25">
      <c r="G1239" s="12"/>
      <c r="J1239" s="10"/>
    </row>
    <row r="1240" spans="7:10" x14ac:dyDescent="0.25">
      <c r="G1240" s="12"/>
      <c r="J1240" s="10"/>
    </row>
    <row r="1241" spans="7:10" x14ac:dyDescent="0.25">
      <c r="G1241" s="12"/>
      <c r="J1241" s="10"/>
    </row>
    <row r="1242" spans="7:10" x14ac:dyDescent="0.25">
      <c r="G1242" s="12"/>
      <c r="J1242" s="10"/>
    </row>
    <row r="1243" spans="7:10" x14ac:dyDescent="0.25">
      <c r="G1243" s="12"/>
      <c r="J1243" s="10"/>
    </row>
    <row r="1244" spans="7:10" x14ac:dyDescent="0.25">
      <c r="G1244" s="12"/>
      <c r="J1244" s="10"/>
    </row>
    <row r="1245" spans="7:10" x14ac:dyDescent="0.25">
      <c r="G1245" s="12"/>
      <c r="J1245" s="10"/>
    </row>
    <row r="1246" spans="7:10" x14ac:dyDescent="0.25">
      <c r="G1246" s="12"/>
      <c r="J1246" s="10"/>
    </row>
    <row r="1247" spans="7:10" x14ac:dyDescent="0.25">
      <c r="G1247" s="12"/>
      <c r="J1247" s="10"/>
    </row>
    <row r="1248" spans="7:10" x14ac:dyDescent="0.25">
      <c r="G1248" s="12"/>
      <c r="J1248" s="10"/>
    </row>
    <row r="1249" spans="7:10" x14ac:dyDescent="0.25">
      <c r="G1249" s="12"/>
      <c r="J1249" s="10"/>
    </row>
    <row r="1250" spans="7:10" x14ac:dyDescent="0.25">
      <c r="G1250" s="12"/>
      <c r="J1250" s="10"/>
    </row>
    <row r="1251" spans="7:10" x14ac:dyDescent="0.25">
      <c r="G1251" s="12"/>
      <c r="J1251" s="10"/>
    </row>
    <row r="1252" spans="7:10" x14ac:dyDescent="0.25">
      <c r="G1252" s="12"/>
      <c r="J1252" s="10"/>
    </row>
    <row r="1253" spans="7:10" x14ac:dyDescent="0.25">
      <c r="G1253" s="12"/>
      <c r="J1253" s="10"/>
    </row>
    <row r="1254" spans="7:10" x14ac:dyDescent="0.25">
      <c r="G1254" s="12"/>
      <c r="J1254" s="10"/>
    </row>
    <row r="1255" spans="7:10" x14ac:dyDescent="0.25">
      <c r="G1255" s="12"/>
      <c r="J1255" s="10"/>
    </row>
    <row r="1256" spans="7:10" x14ac:dyDescent="0.25">
      <c r="G1256" s="12"/>
      <c r="J1256" s="10"/>
    </row>
    <row r="1257" spans="7:10" x14ac:dyDescent="0.25">
      <c r="G1257" s="12"/>
      <c r="J1257" s="10"/>
    </row>
    <row r="1258" spans="7:10" x14ac:dyDescent="0.25">
      <c r="G1258" s="12"/>
      <c r="J1258" s="10"/>
    </row>
    <row r="1259" spans="7:10" x14ac:dyDescent="0.25">
      <c r="G1259" s="12"/>
      <c r="J1259" s="10"/>
    </row>
    <row r="1260" spans="7:10" x14ac:dyDescent="0.25">
      <c r="G1260" s="12"/>
      <c r="J1260" s="10"/>
    </row>
    <row r="1261" spans="7:10" x14ac:dyDescent="0.25">
      <c r="G1261" s="12"/>
      <c r="J1261" s="10"/>
    </row>
    <row r="1262" spans="7:10" x14ac:dyDescent="0.25">
      <c r="G1262" s="12"/>
      <c r="J1262" s="10"/>
    </row>
    <row r="1263" spans="7:10" x14ac:dyDescent="0.25">
      <c r="G1263" s="12"/>
      <c r="J1263" s="10"/>
    </row>
    <row r="1264" spans="7:10" x14ac:dyDescent="0.25">
      <c r="G1264" s="12"/>
      <c r="J1264" s="10"/>
    </row>
    <row r="1265" spans="7:10" x14ac:dyDescent="0.25">
      <c r="G1265" s="12"/>
      <c r="J1265" s="10"/>
    </row>
    <row r="1266" spans="7:10" x14ac:dyDescent="0.25">
      <c r="G1266" s="12"/>
      <c r="J1266" s="10"/>
    </row>
    <row r="1267" spans="7:10" x14ac:dyDescent="0.25">
      <c r="G1267" s="12"/>
      <c r="J1267" s="10"/>
    </row>
    <row r="1268" spans="7:10" x14ac:dyDescent="0.25">
      <c r="G1268" s="12"/>
      <c r="J1268" s="10"/>
    </row>
    <row r="1269" spans="7:10" x14ac:dyDescent="0.25">
      <c r="G1269" s="12"/>
      <c r="J1269" s="10"/>
    </row>
    <row r="1270" spans="7:10" x14ac:dyDescent="0.25">
      <c r="G1270" s="12"/>
      <c r="J1270" s="10"/>
    </row>
    <row r="1271" spans="7:10" x14ac:dyDescent="0.25">
      <c r="G1271" s="12"/>
      <c r="J1271" s="10"/>
    </row>
    <row r="1272" spans="7:10" x14ac:dyDescent="0.25">
      <c r="G1272" s="12"/>
      <c r="J1272" s="10"/>
    </row>
    <row r="1273" spans="7:10" x14ac:dyDescent="0.25">
      <c r="G1273" s="12"/>
      <c r="J1273" s="10"/>
    </row>
    <row r="1274" spans="7:10" x14ac:dyDescent="0.25">
      <c r="G1274" s="12"/>
      <c r="J1274" s="10"/>
    </row>
    <row r="1275" spans="7:10" x14ac:dyDescent="0.25">
      <c r="G1275" s="12"/>
      <c r="J1275" s="10"/>
    </row>
    <row r="1276" spans="7:10" x14ac:dyDescent="0.25">
      <c r="G1276" s="12"/>
      <c r="J1276" s="10"/>
    </row>
    <row r="1277" spans="7:10" x14ac:dyDescent="0.25">
      <c r="G1277" s="12"/>
      <c r="J1277" s="10"/>
    </row>
    <row r="1278" spans="7:10" x14ac:dyDescent="0.25">
      <c r="G1278" s="12"/>
      <c r="J1278" s="10"/>
    </row>
    <row r="1279" spans="7:10" x14ac:dyDescent="0.25">
      <c r="G1279" s="12"/>
      <c r="J1279" s="10"/>
    </row>
    <row r="1280" spans="7:10" x14ac:dyDescent="0.25">
      <c r="G1280" s="12"/>
      <c r="J1280" s="10"/>
    </row>
    <row r="1281" spans="7:10" x14ac:dyDescent="0.25">
      <c r="G1281" s="12"/>
      <c r="J1281" s="10"/>
    </row>
    <row r="1282" spans="7:10" x14ac:dyDescent="0.25">
      <c r="G1282" s="12"/>
      <c r="J1282" s="10"/>
    </row>
    <row r="1283" spans="7:10" x14ac:dyDescent="0.25">
      <c r="G1283" s="12"/>
      <c r="J1283" s="10"/>
    </row>
    <row r="1284" spans="7:10" x14ac:dyDescent="0.25">
      <c r="G1284" s="12"/>
      <c r="J1284" s="10"/>
    </row>
    <row r="1285" spans="7:10" x14ac:dyDescent="0.25">
      <c r="G1285" s="12"/>
      <c r="J1285" s="10"/>
    </row>
    <row r="1286" spans="7:10" x14ac:dyDescent="0.25">
      <c r="G1286" s="12"/>
      <c r="J1286" s="10"/>
    </row>
    <row r="1287" spans="7:10" x14ac:dyDescent="0.25">
      <c r="G1287" s="12"/>
      <c r="J1287" s="10"/>
    </row>
    <row r="1288" spans="7:10" x14ac:dyDescent="0.25">
      <c r="G1288" s="12"/>
      <c r="J1288" s="10"/>
    </row>
    <row r="1289" spans="7:10" x14ac:dyDescent="0.25">
      <c r="G1289" s="12"/>
      <c r="J1289" s="10"/>
    </row>
    <row r="1290" spans="7:10" x14ac:dyDescent="0.25">
      <c r="G1290" s="12"/>
      <c r="J1290" s="10"/>
    </row>
    <row r="1291" spans="7:10" x14ac:dyDescent="0.25">
      <c r="G1291" s="12"/>
      <c r="J1291" s="10"/>
    </row>
    <row r="1292" spans="7:10" x14ac:dyDescent="0.25">
      <c r="G1292" s="12"/>
      <c r="J1292" s="10"/>
    </row>
    <row r="1293" spans="7:10" x14ac:dyDescent="0.25">
      <c r="G1293" s="12"/>
      <c r="J1293" s="10"/>
    </row>
    <row r="1294" spans="7:10" x14ac:dyDescent="0.25">
      <c r="G1294" s="12"/>
      <c r="J1294" s="10"/>
    </row>
    <row r="1295" spans="7:10" x14ac:dyDescent="0.25">
      <c r="G1295" s="12"/>
      <c r="J1295" s="10"/>
    </row>
    <row r="1296" spans="7:10" x14ac:dyDescent="0.25">
      <c r="G1296" s="12"/>
      <c r="J1296" s="10"/>
    </row>
    <row r="1297" spans="7:10" x14ac:dyDescent="0.25">
      <c r="G1297" s="12"/>
      <c r="J1297" s="10"/>
    </row>
    <row r="1298" spans="7:10" x14ac:dyDescent="0.25">
      <c r="G1298" s="12"/>
      <c r="J1298" s="10"/>
    </row>
    <row r="1299" spans="7:10" x14ac:dyDescent="0.25">
      <c r="G1299" s="12"/>
      <c r="J1299" s="10"/>
    </row>
    <row r="1300" spans="7:10" x14ac:dyDescent="0.25">
      <c r="G1300" s="12"/>
      <c r="J1300" s="10"/>
    </row>
    <row r="1301" spans="7:10" x14ac:dyDescent="0.25">
      <c r="G1301" s="12"/>
      <c r="J1301" s="10"/>
    </row>
    <row r="1302" spans="7:10" x14ac:dyDescent="0.25">
      <c r="G1302" s="12"/>
      <c r="J1302" s="10"/>
    </row>
    <row r="1303" spans="7:10" x14ac:dyDescent="0.25">
      <c r="G1303" s="12"/>
      <c r="J1303" s="10"/>
    </row>
    <row r="1304" spans="7:10" x14ac:dyDescent="0.25">
      <c r="G1304" s="12"/>
      <c r="J1304" s="10"/>
    </row>
    <row r="1305" spans="7:10" x14ac:dyDescent="0.25">
      <c r="G1305" s="12"/>
      <c r="J1305" s="10"/>
    </row>
    <row r="1306" spans="7:10" x14ac:dyDescent="0.25">
      <c r="G1306" s="12"/>
      <c r="J1306" s="10"/>
    </row>
    <row r="1307" spans="7:10" x14ac:dyDescent="0.25">
      <c r="G1307" s="12"/>
      <c r="J1307" s="10"/>
    </row>
    <row r="1308" spans="7:10" x14ac:dyDescent="0.25">
      <c r="G1308" s="12"/>
      <c r="J1308" s="10"/>
    </row>
    <row r="1309" spans="7:10" x14ac:dyDescent="0.25">
      <c r="G1309" s="12"/>
      <c r="J1309" s="10"/>
    </row>
    <row r="1310" spans="7:10" x14ac:dyDescent="0.25">
      <c r="G1310" s="12"/>
      <c r="J1310" s="10"/>
    </row>
    <row r="1311" spans="7:10" x14ac:dyDescent="0.25">
      <c r="G1311" s="12"/>
      <c r="J1311" s="10"/>
    </row>
    <row r="1312" spans="7:10" x14ac:dyDescent="0.25">
      <c r="G1312" s="12"/>
      <c r="J1312" s="10"/>
    </row>
    <row r="1313" spans="7:10" x14ac:dyDescent="0.25">
      <c r="G1313" s="12"/>
      <c r="J1313" s="10"/>
    </row>
    <row r="1314" spans="7:10" x14ac:dyDescent="0.25">
      <c r="G1314" s="12"/>
      <c r="J1314" s="10"/>
    </row>
    <row r="1315" spans="7:10" x14ac:dyDescent="0.25">
      <c r="G1315" s="12"/>
      <c r="J1315" s="10"/>
    </row>
    <row r="1316" spans="7:10" x14ac:dyDescent="0.25">
      <c r="G1316" s="12"/>
      <c r="J1316" s="10"/>
    </row>
    <row r="1317" spans="7:10" x14ac:dyDescent="0.25">
      <c r="G1317" s="12"/>
      <c r="J1317" s="10"/>
    </row>
    <row r="1318" spans="7:10" x14ac:dyDescent="0.25">
      <c r="G1318" s="12"/>
      <c r="J1318" s="10"/>
    </row>
    <row r="1319" spans="7:10" x14ac:dyDescent="0.25">
      <c r="G1319" s="12"/>
      <c r="J1319" s="10"/>
    </row>
    <row r="1320" spans="7:10" x14ac:dyDescent="0.25">
      <c r="G1320" s="12"/>
      <c r="J1320" s="10"/>
    </row>
    <row r="1321" spans="7:10" x14ac:dyDescent="0.25">
      <c r="G1321" s="12"/>
      <c r="J1321" s="10"/>
    </row>
    <row r="1322" spans="7:10" x14ac:dyDescent="0.25">
      <c r="G1322" s="12"/>
      <c r="J1322" s="10"/>
    </row>
    <row r="1323" spans="7:10" x14ac:dyDescent="0.25">
      <c r="G1323" s="12"/>
      <c r="J1323" s="10"/>
    </row>
    <row r="1324" spans="7:10" x14ac:dyDescent="0.25">
      <c r="G1324" s="12"/>
      <c r="J1324" s="10"/>
    </row>
    <row r="1325" spans="7:10" x14ac:dyDescent="0.25">
      <c r="G1325" s="12"/>
      <c r="J1325" s="10"/>
    </row>
    <row r="1326" spans="7:10" x14ac:dyDescent="0.25">
      <c r="G1326" s="12"/>
      <c r="J1326" s="10"/>
    </row>
    <row r="1327" spans="7:10" x14ac:dyDescent="0.25">
      <c r="G1327" s="12"/>
      <c r="J1327" s="10"/>
    </row>
    <row r="1328" spans="7:10" x14ac:dyDescent="0.25">
      <c r="G1328" s="12"/>
      <c r="J1328" s="10"/>
    </row>
    <row r="1329" spans="7:10" x14ac:dyDescent="0.25">
      <c r="G1329" s="12"/>
      <c r="J1329" s="10"/>
    </row>
    <row r="1330" spans="7:10" x14ac:dyDescent="0.25">
      <c r="G1330" s="12"/>
      <c r="J1330" s="10"/>
    </row>
    <row r="1331" spans="7:10" x14ac:dyDescent="0.25">
      <c r="G1331" s="12"/>
      <c r="J1331" s="10"/>
    </row>
    <row r="1332" spans="7:10" x14ac:dyDescent="0.25">
      <c r="G1332" s="12"/>
      <c r="J1332" s="10"/>
    </row>
    <row r="1333" spans="7:10" x14ac:dyDescent="0.25">
      <c r="G1333" s="12"/>
      <c r="J1333" s="10"/>
    </row>
    <row r="1334" spans="7:10" x14ac:dyDescent="0.25">
      <c r="G1334" s="12"/>
      <c r="J1334" s="10"/>
    </row>
    <row r="1335" spans="7:10" x14ac:dyDescent="0.25">
      <c r="G1335" s="12"/>
      <c r="J1335" s="10"/>
    </row>
    <row r="1336" spans="7:10" x14ac:dyDescent="0.25">
      <c r="G1336" s="12"/>
      <c r="J1336" s="10"/>
    </row>
    <row r="1337" spans="7:10" x14ac:dyDescent="0.25">
      <c r="G1337" s="12"/>
      <c r="J1337" s="10"/>
    </row>
    <row r="1338" spans="7:10" x14ac:dyDescent="0.25">
      <c r="G1338" s="12"/>
      <c r="J1338" s="10"/>
    </row>
    <row r="1339" spans="7:10" x14ac:dyDescent="0.25">
      <c r="G1339" s="12"/>
      <c r="J1339" s="10"/>
    </row>
    <row r="1340" spans="7:10" x14ac:dyDescent="0.25">
      <c r="G1340" s="12"/>
      <c r="J1340" s="10"/>
    </row>
    <row r="1341" spans="7:10" x14ac:dyDescent="0.25">
      <c r="G1341" s="12"/>
      <c r="J1341" s="10"/>
    </row>
    <row r="1342" spans="7:10" x14ac:dyDescent="0.25">
      <c r="G1342" s="12"/>
      <c r="J1342" s="10"/>
    </row>
    <row r="1343" spans="7:10" x14ac:dyDescent="0.25">
      <c r="G1343" s="12"/>
      <c r="J1343" s="10"/>
    </row>
    <row r="1344" spans="7:10" x14ac:dyDescent="0.25">
      <c r="G1344" s="12"/>
      <c r="J1344" s="10"/>
    </row>
    <row r="1345" spans="7:10" x14ac:dyDescent="0.25">
      <c r="G1345" s="12"/>
      <c r="J1345" s="10"/>
    </row>
    <row r="1346" spans="7:10" x14ac:dyDescent="0.25">
      <c r="G1346" s="12"/>
      <c r="J1346" s="10"/>
    </row>
    <row r="1347" spans="7:10" x14ac:dyDescent="0.25">
      <c r="G1347" s="12"/>
      <c r="J1347" s="10"/>
    </row>
    <row r="1348" spans="7:10" x14ac:dyDescent="0.25">
      <c r="G1348" s="12"/>
      <c r="J1348" s="10"/>
    </row>
    <row r="1349" spans="7:10" x14ac:dyDescent="0.25">
      <c r="G1349" s="12"/>
      <c r="J1349" s="10"/>
    </row>
    <row r="1350" spans="7:10" x14ac:dyDescent="0.25">
      <c r="G1350" s="12"/>
      <c r="J1350" s="10"/>
    </row>
    <row r="1351" spans="7:10" x14ac:dyDescent="0.25">
      <c r="G1351" s="12"/>
      <c r="J1351" s="10"/>
    </row>
    <row r="1352" spans="7:10" x14ac:dyDescent="0.25">
      <c r="G1352" s="12"/>
      <c r="J1352" s="10"/>
    </row>
    <row r="1353" spans="7:10" x14ac:dyDescent="0.25">
      <c r="G1353" s="12"/>
      <c r="J1353" s="10"/>
    </row>
    <row r="1354" spans="7:10" x14ac:dyDescent="0.25">
      <c r="G1354" s="12"/>
      <c r="J1354" s="10"/>
    </row>
    <row r="1355" spans="7:10" x14ac:dyDescent="0.25">
      <c r="G1355" s="12"/>
      <c r="J1355" s="10"/>
    </row>
    <row r="1356" spans="7:10" x14ac:dyDescent="0.25">
      <c r="G1356" s="12"/>
      <c r="J1356" s="10"/>
    </row>
    <row r="1357" spans="7:10" x14ac:dyDescent="0.25">
      <c r="G1357" s="12"/>
      <c r="J1357" s="10"/>
    </row>
    <row r="1358" spans="7:10" x14ac:dyDescent="0.25">
      <c r="G1358" s="12"/>
      <c r="J1358" s="10"/>
    </row>
    <row r="1359" spans="7:10" x14ac:dyDescent="0.25">
      <c r="G1359" s="12"/>
      <c r="J1359" s="10"/>
    </row>
    <row r="1360" spans="7:10" x14ac:dyDescent="0.25">
      <c r="G1360" s="12"/>
      <c r="J1360" s="10"/>
    </row>
    <row r="1361" spans="7:10" x14ac:dyDescent="0.25">
      <c r="G1361" s="12"/>
      <c r="J1361" s="10"/>
    </row>
    <row r="1362" spans="7:10" x14ac:dyDescent="0.25">
      <c r="G1362" s="12"/>
      <c r="J1362" s="10"/>
    </row>
    <row r="1363" spans="7:10" x14ac:dyDescent="0.25">
      <c r="G1363" s="12"/>
      <c r="J1363" s="10"/>
    </row>
    <row r="1364" spans="7:10" x14ac:dyDescent="0.25">
      <c r="G1364" s="12"/>
      <c r="J1364" s="10"/>
    </row>
    <row r="1365" spans="7:10" x14ac:dyDescent="0.25">
      <c r="G1365" s="12"/>
      <c r="J1365" s="10"/>
    </row>
    <row r="1366" spans="7:10" x14ac:dyDescent="0.25">
      <c r="G1366" s="12"/>
      <c r="J1366" s="10"/>
    </row>
    <row r="1367" spans="7:10" x14ac:dyDescent="0.25">
      <c r="G1367" s="12"/>
      <c r="J1367" s="10"/>
    </row>
    <row r="1368" spans="7:10" x14ac:dyDescent="0.25">
      <c r="G1368" s="12"/>
      <c r="J1368" s="10"/>
    </row>
    <row r="1369" spans="7:10" x14ac:dyDescent="0.25">
      <c r="G1369" s="12"/>
      <c r="J1369" s="10"/>
    </row>
    <row r="1370" spans="7:10" x14ac:dyDescent="0.25">
      <c r="G1370" s="12"/>
      <c r="J1370" s="10"/>
    </row>
    <row r="1371" spans="7:10" x14ac:dyDescent="0.25">
      <c r="G1371" s="12"/>
      <c r="J1371" s="10"/>
    </row>
    <row r="1372" spans="7:10" x14ac:dyDescent="0.25">
      <c r="G1372" s="12"/>
      <c r="J1372" s="10"/>
    </row>
    <row r="1373" spans="7:10" x14ac:dyDescent="0.25">
      <c r="G1373" s="12"/>
      <c r="J1373" s="10"/>
    </row>
    <row r="1374" spans="7:10" x14ac:dyDescent="0.25">
      <c r="G1374" s="12"/>
      <c r="J1374" s="10"/>
    </row>
    <row r="1375" spans="7:10" x14ac:dyDescent="0.25">
      <c r="G1375" s="12"/>
      <c r="J1375" s="10"/>
    </row>
    <row r="1376" spans="7:10" x14ac:dyDescent="0.25">
      <c r="G1376" s="12"/>
      <c r="J1376" s="10"/>
    </row>
    <row r="1377" spans="7:10" x14ac:dyDescent="0.25">
      <c r="G1377" s="12"/>
      <c r="J1377" s="10"/>
    </row>
    <row r="1378" spans="7:10" x14ac:dyDescent="0.25">
      <c r="G1378" s="12"/>
      <c r="J1378" s="10"/>
    </row>
    <row r="1379" spans="7:10" x14ac:dyDescent="0.25">
      <c r="G1379" s="12"/>
      <c r="J1379" s="10"/>
    </row>
    <row r="1380" spans="7:10" x14ac:dyDescent="0.25">
      <c r="G1380" s="12"/>
      <c r="J1380" s="10"/>
    </row>
    <row r="1381" spans="7:10" x14ac:dyDescent="0.25">
      <c r="G1381" s="12"/>
      <c r="J1381" s="10"/>
    </row>
    <row r="1382" spans="7:10" x14ac:dyDescent="0.25">
      <c r="G1382" s="12"/>
      <c r="J1382" s="10"/>
    </row>
    <row r="1383" spans="7:10" x14ac:dyDescent="0.25">
      <c r="G1383" s="12"/>
      <c r="J1383" s="10"/>
    </row>
    <row r="1384" spans="7:10" x14ac:dyDescent="0.25">
      <c r="G1384" s="12"/>
      <c r="J1384" s="10"/>
    </row>
    <row r="1385" spans="7:10" x14ac:dyDescent="0.25">
      <c r="G1385" s="12"/>
      <c r="J1385" s="10"/>
    </row>
    <row r="1386" spans="7:10" x14ac:dyDescent="0.25">
      <c r="G1386" s="12"/>
      <c r="J1386" s="10"/>
    </row>
    <row r="1387" spans="7:10" x14ac:dyDescent="0.25">
      <c r="G1387" s="12"/>
      <c r="J1387" s="10"/>
    </row>
    <row r="1388" spans="7:10" x14ac:dyDescent="0.25">
      <c r="G1388" s="12"/>
      <c r="J1388" s="10"/>
    </row>
    <row r="1389" spans="7:10" x14ac:dyDescent="0.25">
      <c r="G1389" s="12"/>
      <c r="J1389" s="10"/>
    </row>
    <row r="1390" spans="7:10" x14ac:dyDescent="0.25">
      <c r="G1390" s="12"/>
      <c r="J1390" s="10"/>
    </row>
    <row r="1391" spans="7:10" x14ac:dyDescent="0.25">
      <c r="G1391" s="12"/>
      <c r="J1391" s="10"/>
    </row>
    <row r="1392" spans="7:10" x14ac:dyDescent="0.25">
      <c r="G1392" s="12"/>
      <c r="J1392" s="10"/>
    </row>
    <row r="1393" spans="7:10" x14ac:dyDescent="0.25">
      <c r="G1393" s="12"/>
      <c r="J1393" s="10"/>
    </row>
    <row r="1394" spans="7:10" x14ac:dyDescent="0.25">
      <c r="G1394" s="12"/>
      <c r="J1394" s="10"/>
    </row>
    <row r="1395" spans="7:10" x14ac:dyDescent="0.25">
      <c r="G1395" s="12"/>
      <c r="J1395" s="10"/>
    </row>
    <row r="1396" spans="7:10" x14ac:dyDescent="0.25">
      <c r="G1396" s="12"/>
      <c r="J1396" s="10"/>
    </row>
    <row r="1397" spans="7:10" x14ac:dyDescent="0.25">
      <c r="G1397" s="12"/>
      <c r="J1397" s="10"/>
    </row>
    <row r="1398" spans="7:10" x14ac:dyDescent="0.25">
      <c r="G1398" s="12"/>
      <c r="J1398" s="10"/>
    </row>
    <row r="1399" spans="7:10" x14ac:dyDescent="0.25">
      <c r="G1399" s="12"/>
      <c r="J1399" s="10"/>
    </row>
    <row r="1400" spans="7:10" x14ac:dyDescent="0.25">
      <c r="G1400" s="12"/>
      <c r="J1400" s="10"/>
    </row>
    <row r="1401" spans="7:10" x14ac:dyDescent="0.25">
      <c r="G1401" s="12"/>
      <c r="J1401" s="10"/>
    </row>
    <row r="1402" spans="7:10" x14ac:dyDescent="0.25">
      <c r="G1402" s="12"/>
      <c r="J1402" s="10"/>
    </row>
    <row r="1403" spans="7:10" x14ac:dyDescent="0.25">
      <c r="G1403" s="12"/>
      <c r="J1403" s="10"/>
    </row>
    <row r="1404" spans="7:10" x14ac:dyDescent="0.25">
      <c r="G1404" s="12"/>
      <c r="J1404" s="10"/>
    </row>
    <row r="1405" spans="7:10" x14ac:dyDescent="0.25">
      <c r="G1405" s="12"/>
      <c r="J1405" s="10"/>
    </row>
    <row r="1406" spans="7:10" x14ac:dyDescent="0.25">
      <c r="G1406" s="12"/>
      <c r="J1406" s="10"/>
    </row>
    <row r="1407" spans="7:10" x14ac:dyDescent="0.25">
      <c r="G1407" s="12"/>
      <c r="J1407" s="10"/>
    </row>
    <row r="1408" spans="7:10" x14ac:dyDescent="0.25">
      <c r="G1408" s="12"/>
      <c r="J1408" s="10"/>
    </row>
    <row r="1409" spans="7:10" x14ac:dyDescent="0.25">
      <c r="G1409" s="12"/>
      <c r="J1409" s="10"/>
    </row>
    <row r="1410" spans="7:10" x14ac:dyDescent="0.25">
      <c r="G1410" s="12"/>
      <c r="J1410" s="10"/>
    </row>
    <row r="1411" spans="7:10" x14ac:dyDescent="0.25">
      <c r="G1411" s="12"/>
      <c r="J1411" s="10"/>
    </row>
    <row r="1412" spans="7:10" x14ac:dyDescent="0.25">
      <c r="G1412" s="12"/>
      <c r="J1412" s="10"/>
    </row>
    <row r="1413" spans="7:10" x14ac:dyDescent="0.25">
      <c r="G1413" s="12"/>
      <c r="J1413" s="10"/>
    </row>
    <row r="1414" spans="7:10" x14ac:dyDescent="0.25">
      <c r="G1414" s="12"/>
      <c r="J1414" s="10"/>
    </row>
    <row r="1415" spans="7:10" x14ac:dyDescent="0.25">
      <c r="G1415" s="12"/>
      <c r="J1415" s="10"/>
    </row>
    <row r="1416" spans="7:10" x14ac:dyDescent="0.25">
      <c r="G1416" s="12"/>
      <c r="J1416" s="10"/>
    </row>
    <row r="1417" spans="7:10" x14ac:dyDescent="0.25">
      <c r="G1417" s="12"/>
      <c r="J1417" s="10"/>
    </row>
    <row r="1418" spans="7:10" x14ac:dyDescent="0.25">
      <c r="G1418" s="12"/>
      <c r="J1418" s="10"/>
    </row>
    <row r="1419" spans="7:10" x14ac:dyDescent="0.25">
      <c r="G1419" s="12"/>
      <c r="J1419" s="10"/>
    </row>
    <row r="1420" spans="7:10" x14ac:dyDescent="0.25">
      <c r="G1420" s="12"/>
      <c r="J1420" s="10"/>
    </row>
    <row r="1421" spans="7:10" x14ac:dyDescent="0.25">
      <c r="G1421" s="12"/>
      <c r="J1421" s="10"/>
    </row>
    <row r="1422" spans="7:10" x14ac:dyDescent="0.25">
      <c r="G1422" s="12"/>
      <c r="J1422" s="10"/>
    </row>
    <row r="1423" spans="7:10" x14ac:dyDescent="0.25">
      <c r="G1423" s="12"/>
      <c r="J1423" s="10"/>
    </row>
    <row r="1424" spans="7:10" x14ac:dyDescent="0.25">
      <c r="G1424" s="12"/>
      <c r="J1424" s="10"/>
    </row>
    <row r="1425" spans="7:10" x14ac:dyDescent="0.25">
      <c r="G1425" s="12"/>
      <c r="J1425" s="10"/>
    </row>
    <row r="1426" spans="7:10" x14ac:dyDescent="0.25">
      <c r="G1426" s="12"/>
      <c r="J1426" s="10"/>
    </row>
    <row r="1427" spans="7:10" x14ac:dyDescent="0.25">
      <c r="G1427" s="12"/>
      <c r="J1427" s="10"/>
    </row>
    <row r="1428" spans="7:10" x14ac:dyDescent="0.25">
      <c r="G1428" s="12"/>
      <c r="J1428" s="10"/>
    </row>
    <row r="1429" spans="7:10" x14ac:dyDescent="0.25">
      <c r="G1429" s="12"/>
      <c r="J1429" s="10"/>
    </row>
    <row r="1430" spans="7:10" x14ac:dyDescent="0.25">
      <c r="G1430" s="12"/>
      <c r="J1430" s="10"/>
    </row>
    <row r="1431" spans="7:10" x14ac:dyDescent="0.25">
      <c r="G1431" s="12"/>
      <c r="J1431" s="10"/>
    </row>
    <row r="1432" spans="7:10" x14ac:dyDescent="0.25">
      <c r="G1432" s="12"/>
      <c r="J1432" s="10"/>
    </row>
    <row r="1433" spans="7:10" x14ac:dyDescent="0.25">
      <c r="G1433" s="12"/>
      <c r="J1433" s="10"/>
    </row>
    <row r="1434" spans="7:10" x14ac:dyDescent="0.25">
      <c r="G1434" s="12"/>
      <c r="J1434" s="10"/>
    </row>
    <row r="1435" spans="7:10" x14ac:dyDescent="0.25">
      <c r="G1435" s="12"/>
      <c r="J1435" s="10"/>
    </row>
    <row r="1436" spans="7:10" x14ac:dyDescent="0.25">
      <c r="G1436" s="12"/>
      <c r="J1436" s="10"/>
    </row>
    <row r="1437" spans="7:10" x14ac:dyDescent="0.25">
      <c r="G1437" s="12"/>
      <c r="J1437" s="10"/>
    </row>
    <row r="1438" spans="7:10" x14ac:dyDescent="0.25">
      <c r="G1438" s="12"/>
      <c r="J1438" s="10"/>
    </row>
    <row r="1439" spans="7:10" x14ac:dyDescent="0.25">
      <c r="G1439" s="12"/>
      <c r="J1439" s="10"/>
    </row>
    <row r="1440" spans="7:10" x14ac:dyDescent="0.25">
      <c r="G1440" s="12"/>
      <c r="J1440" s="10"/>
    </row>
    <row r="1441" spans="7:10" x14ac:dyDescent="0.25">
      <c r="G1441" s="12"/>
      <c r="J1441" s="10"/>
    </row>
    <row r="1442" spans="7:10" x14ac:dyDescent="0.25">
      <c r="G1442" s="12"/>
      <c r="J1442" s="10"/>
    </row>
    <row r="1443" spans="7:10" x14ac:dyDescent="0.25">
      <c r="G1443" s="12"/>
      <c r="J1443" s="10"/>
    </row>
    <row r="1444" spans="7:10" x14ac:dyDescent="0.25">
      <c r="G1444" s="12"/>
      <c r="J1444" s="10"/>
    </row>
    <row r="1445" spans="7:10" x14ac:dyDescent="0.25">
      <c r="G1445" s="12"/>
      <c r="J1445" s="10"/>
    </row>
    <row r="1446" spans="7:10" x14ac:dyDescent="0.25">
      <c r="G1446" s="12"/>
      <c r="J1446" s="10"/>
    </row>
    <row r="1447" spans="7:10" x14ac:dyDescent="0.25">
      <c r="G1447" s="12"/>
      <c r="J1447" s="10"/>
    </row>
    <row r="1448" spans="7:10" x14ac:dyDescent="0.25">
      <c r="G1448" s="12"/>
      <c r="J1448" s="10"/>
    </row>
    <row r="1449" spans="7:10" x14ac:dyDescent="0.25">
      <c r="G1449" s="12"/>
      <c r="J1449" s="10"/>
    </row>
    <row r="1450" spans="7:10" x14ac:dyDescent="0.25">
      <c r="G1450" s="12"/>
      <c r="J1450" s="10"/>
    </row>
    <row r="1451" spans="7:10" x14ac:dyDescent="0.25">
      <c r="G1451" s="12"/>
      <c r="J1451" s="10"/>
    </row>
    <row r="1452" spans="7:10" x14ac:dyDescent="0.25">
      <c r="G1452" s="12"/>
      <c r="J1452" s="10"/>
    </row>
    <row r="1453" spans="7:10" x14ac:dyDescent="0.25">
      <c r="G1453" s="12"/>
      <c r="J1453" s="10"/>
    </row>
    <row r="1454" spans="7:10" x14ac:dyDescent="0.25">
      <c r="G1454" s="12"/>
      <c r="J1454" s="10"/>
    </row>
    <row r="1455" spans="7:10" x14ac:dyDescent="0.25">
      <c r="G1455" s="12"/>
      <c r="J1455" s="10"/>
    </row>
    <row r="1456" spans="7:10" x14ac:dyDescent="0.25">
      <c r="G1456" s="12"/>
      <c r="J1456" s="10"/>
    </row>
    <row r="1457" spans="7:10" x14ac:dyDescent="0.25">
      <c r="G1457" s="12"/>
      <c r="J1457" s="10"/>
    </row>
    <row r="1458" spans="7:10" x14ac:dyDescent="0.25">
      <c r="G1458" s="12"/>
      <c r="J1458" s="10"/>
    </row>
    <row r="1459" spans="7:10" x14ac:dyDescent="0.25">
      <c r="G1459" s="12"/>
      <c r="J1459" s="10"/>
    </row>
    <row r="1460" spans="7:10" x14ac:dyDescent="0.25">
      <c r="G1460" s="12"/>
      <c r="J1460" s="10"/>
    </row>
    <row r="1461" spans="7:10" x14ac:dyDescent="0.25">
      <c r="G1461" s="12"/>
      <c r="J1461" s="10"/>
    </row>
    <row r="1462" spans="7:10" x14ac:dyDescent="0.25">
      <c r="G1462" s="12"/>
      <c r="J1462" s="10"/>
    </row>
    <row r="1463" spans="7:10" x14ac:dyDescent="0.25">
      <c r="G1463" s="12"/>
      <c r="J1463" s="10"/>
    </row>
    <row r="1464" spans="7:10" x14ac:dyDescent="0.25">
      <c r="G1464" s="12"/>
      <c r="J1464" s="10"/>
    </row>
    <row r="1465" spans="7:10" x14ac:dyDescent="0.25">
      <c r="G1465" s="12"/>
      <c r="J1465" s="10"/>
    </row>
    <row r="1466" spans="7:10" x14ac:dyDescent="0.25">
      <c r="G1466" s="12"/>
      <c r="J1466" s="10"/>
    </row>
    <row r="1467" spans="7:10" x14ac:dyDescent="0.25">
      <c r="G1467" s="12"/>
      <c r="J1467" s="10"/>
    </row>
    <row r="1468" spans="7:10" x14ac:dyDescent="0.25">
      <c r="G1468" s="12"/>
      <c r="J1468" s="10"/>
    </row>
    <row r="1469" spans="7:10" x14ac:dyDescent="0.25">
      <c r="G1469" s="12"/>
      <c r="J1469" s="10"/>
    </row>
    <row r="1470" spans="7:10" x14ac:dyDescent="0.25">
      <c r="G1470" s="12"/>
      <c r="J1470" s="10"/>
    </row>
    <row r="1471" spans="7:10" x14ac:dyDescent="0.25">
      <c r="G1471" s="12"/>
      <c r="J1471" s="10"/>
    </row>
    <row r="1472" spans="7:10" x14ac:dyDescent="0.25">
      <c r="G1472" s="12"/>
      <c r="J1472" s="10"/>
    </row>
    <row r="1473" spans="7:10" x14ac:dyDescent="0.25">
      <c r="G1473" s="12"/>
      <c r="J1473" s="10"/>
    </row>
    <row r="1474" spans="7:10" x14ac:dyDescent="0.25">
      <c r="G1474" s="12"/>
      <c r="J1474" s="10"/>
    </row>
    <row r="1475" spans="7:10" x14ac:dyDescent="0.25">
      <c r="G1475" s="12"/>
      <c r="J1475" s="10"/>
    </row>
    <row r="1476" spans="7:10" x14ac:dyDescent="0.25">
      <c r="G1476" s="12"/>
      <c r="J1476" s="10"/>
    </row>
    <row r="1477" spans="7:10" x14ac:dyDescent="0.25">
      <c r="G1477" s="12"/>
      <c r="J1477" s="10"/>
    </row>
    <row r="1478" spans="7:10" x14ac:dyDescent="0.25">
      <c r="G1478" s="12"/>
      <c r="J1478" s="10"/>
    </row>
    <row r="1479" spans="7:10" x14ac:dyDescent="0.25">
      <c r="G1479" s="12"/>
      <c r="J1479" s="10"/>
    </row>
    <row r="1480" spans="7:10" x14ac:dyDescent="0.25">
      <c r="G1480" s="12"/>
      <c r="J1480" s="10"/>
    </row>
    <row r="1481" spans="7:10" x14ac:dyDescent="0.25">
      <c r="G1481" s="12"/>
      <c r="J1481" s="10"/>
    </row>
    <row r="1482" spans="7:10" x14ac:dyDescent="0.25">
      <c r="G1482" s="12"/>
      <c r="J1482" s="10"/>
    </row>
    <row r="1483" spans="7:10" x14ac:dyDescent="0.25">
      <c r="G1483" s="12"/>
      <c r="J1483" s="10"/>
    </row>
    <row r="1484" spans="7:10" x14ac:dyDescent="0.25">
      <c r="G1484" s="12"/>
      <c r="J1484" s="10"/>
    </row>
    <row r="1485" spans="7:10" x14ac:dyDescent="0.25">
      <c r="G1485" s="12"/>
      <c r="J1485" s="10"/>
    </row>
    <row r="1486" spans="7:10" x14ac:dyDescent="0.25">
      <c r="G1486" s="12"/>
      <c r="J1486" s="10"/>
    </row>
    <row r="1487" spans="7:10" x14ac:dyDescent="0.25">
      <c r="G1487" s="12"/>
      <c r="J1487" s="10"/>
    </row>
    <row r="1488" spans="7:10" x14ac:dyDescent="0.25">
      <c r="G1488" s="12"/>
      <c r="J1488" s="10"/>
    </row>
    <row r="1489" spans="7:10" x14ac:dyDescent="0.25">
      <c r="G1489" s="12"/>
      <c r="J1489" s="10"/>
    </row>
    <row r="1490" spans="7:10" x14ac:dyDescent="0.25">
      <c r="G1490" s="12"/>
      <c r="J1490" s="10"/>
    </row>
    <row r="1491" spans="7:10" x14ac:dyDescent="0.25">
      <c r="G1491" s="12"/>
      <c r="J1491" s="10"/>
    </row>
    <row r="1492" spans="7:10" x14ac:dyDescent="0.25">
      <c r="G1492" s="12"/>
      <c r="J1492" s="10"/>
    </row>
    <row r="1493" spans="7:10" x14ac:dyDescent="0.25">
      <c r="G1493" s="12"/>
      <c r="J1493" s="10"/>
    </row>
    <row r="1494" spans="7:10" x14ac:dyDescent="0.25">
      <c r="G1494" s="12"/>
      <c r="J1494" s="10"/>
    </row>
    <row r="1495" spans="7:10" x14ac:dyDescent="0.25">
      <c r="G1495" s="12"/>
      <c r="J1495" s="10"/>
    </row>
    <row r="1496" spans="7:10" x14ac:dyDescent="0.25">
      <c r="G1496" s="12"/>
      <c r="J1496" s="10"/>
    </row>
    <row r="1497" spans="7:10" x14ac:dyDescent="0.25">
      <c r="G1497" s="12"/>
      <c r="J1497" s="10"/>
    </row>
    <row r="1498" spans="7:10" x14ac:dyDescent="0.25">
      <c r="G1498" s="12"/>
      <c r="J1498" s="10"/>
    </row>
    <row r="1499" spans="7:10" x14ac:dyDescent="0.25">
      <c r="G1499" s="12"/>
      <c r="J1499" s="10"/>
    </row>
    <row r="1500" spans="7:10" x14ac:dyDescent="0.25">
      <c r="G1500" s="12"/>
      <c r="J1500" s="10"/>
    </row>
    <row r="1501" spans="7:10" x14ac:dyDescent="0.25">
      <c r="G1501" s="12"/>
      <c r="J1501" s="10"/>
    </row>
    <row r="1502" spans="7:10" x14ac:dyDescent="0.25">
      <c r="G1502" s="12"/>
      <c r="J1502" s="10"/>
    </row>
    <row r="1503" spans="7:10" x14ac:dyDescent="0.25">
      <c r="G1503" s="12"/>
      <c r="J1503" s="10"/>
    </row>
    <row r="1504" spans="7:10" x14ac:dyDescent="0.25">
      <c r="G1504" s="12"/>
      <c r="J1504" s="10"/>
    </row>
    <row r="1505" spans="7:10" x14ac:dyDescent="0.25">
      <c r="G1505" s="12"/>
      <c r="J1505" s="10"/>
    </row>
    <row r="1506" spans="7:10" x14ac:dyDescent="0.25">
      <c r="G1506" s="12"/>
      <c r="J1506" s="10"/>
    </row>
    <row r="1507" spans="7:10" x14ac:dyDescent="0.25">
      <c r="G1507" s="12"/>
      <c r="J1507" s="10"/>
    </row>
    <row r="1508" spans="7:10" x14ac:dyDescent="0.25">
      <c r="G1508" s="12"/>
      <c r="J1508" s="10"/>
    </row>
    <row r="1509" spans="7:10" x14ac:dyDescent="0.25">
      <c r="G1509" s="12"/>
      <c r="J1509" s="10"/>
    </row>
    <row r="1510" spans="7:10" x14ac:dyDescent="0.25">
      <c r="G1510" s="12"/>
      <c r="J1510" s="10"/>
    </row>
    <row r="1511" spans="7:10" x14ac:dyDescent="0.25">
      <c r="G1511" s="12"/>
      <c r="J1511" s="10"/>
    </row>
    <row r="1512" spans="7:10" x14ac:dyDescent="0.25">
      <c r="G1512" s="12"/>
      <c r="J1512" s="10"/>
    </row>
    <row r="1513" spans="7:10" x14ac:dyDescent="0.25">
      <c r="G1513" s="12"/>
      <c r="J1513" s="10"/>
    </row>
    <row r="1514" spans="7:10" x14ac:dyDescent="0.25">
      <c r="G1514" s="12"/>
      <c r="J1514" s="10"/>
    </row>
    <row r="1515" spans="7:10" x14ac:dyDescent="0.25">
      <c r="G1515" s="12"/>
      <c r="J1515" s="10"/>
    </row>
    <row r="1516" spans="7:10" x14ac:dyDescent="0.25">
      <c r="G1516" s="12"/>
      <c r="J1516" s="10"/>
    </row>
    <row r="1517" spans="7:10" x14ac:dyDescent="0.25">
      <c r="G1517" s="12"/>
      <c r="J1517" s="10"/>
    </row>
    <row r="1518" spans="7:10" x14ac:dyDescent="0.25">
      <c r="G1518" s="12"/>
      <c r="J1518" s="10"/>
    </row>
    <row r="1519" spans="7:10" x14ac:dyDescent="0.25">
      <c r="G1519" s="12"/>
      <c r="J1519" s="10"/>
    </row>
    <row r="1520" spans="7:10" x14ac:dyDescent="0.25">
      <c r="G1520" s="12"/>
      <c r="J1520" s="10"/>
    </row>
    <row r="1521" spans="7:10" x14ac:dyDescent="0.25">
      <c r="G1521" s="12"/>
      <c r="J1521" s="10"/>
    </row>
    <row r="1522" spans="7:10" x14ac:dyDescent="0.25">
      <c r="G1522" s="12"/>
      <c r="J1522" s="10"/>
    </row>
    <row r="1523" spans="7:10" x14ac:dyDescent="0.25">
      <c r="G1523" s="12"/>
      <c r="J1523" s="10"/>
    </row>
    <row r="1524" spans="7:10" x14ac:dyDescent="0.25">
      <c r="G1524" s="12"/>
      <c r="J1524" s="10"/>
    </row>
    <row r="1525" spans="7:10" x14ac:dyDescent="0.25">
      <c r="G1525" s="12"/>
      <c r="J1525" s="10"/>
    </row>
    <row r="1526" spans="7:10" x14ac:dyDescent="0.25">
      <c r="G1526" s="12"/>
      <c r="J1526" s="10"/>
    </row>
    <row r="1527" spans="7:10" x14ac:dyDescent="0.25">
      <c r="G1527" s="12"/>
      <c r="J1527" s="10"/>
    </row>
    <row r="1528" spans="7:10" x14ac:dyDescent="0.25">
      <c r="G1528" s="12"/>
      <c r="J1528" s="10"/>
    </row>
    <row r="1529" spans="7:10" x14ac:dyDescent="0.25">
      <c r="G1529" s="12"/>
      <c r="J1529" s="10"/>
    </row>
    <row r="1530" spans="7:10" x14ac:dyDescent="0.25">
      <c r="G1530" s="12"/>
      <c r="J1530" s="10"/>
    </row>
    <row r="1531" spans="7:10" x14ac:dyDescent="0.25">
      <c r="G1531" s="12"/>
      <c r="J1531" s="10"/>
    </row>
    <row r="1532" spans="7:10" x14ac:dyDescent="0.25">
      <c r="G1532" s="12"/>
      <c r="J1532" s="10"/>
    </row>
    <row r="1533" spans="7:10" x14ac:dyDescent="0.25">
      <c r="G1533" s="12"/>
      <c r="J1533" s="10"/>
    </row>
    <row r="1534" spans="7:10" x14ac:dyDescent="0.25">
      <c r="G1534" s="12"/>
      <c r="J1534" s="10"/>
    </row>
    <row r="1535" spans="7:10" x14ac:dyDescent="0.25">
      <c r="G1535" s="12"/>
      <c r="J1535" s="10"/>
    </row>
    <row r="1536" spans="7:10" x14ac:dyDescent="0.25">
      <c r="G1536" s="12"/>
      <c r="J1536" s="10"/>
    </row>
    <row r="1537" spans="7:10" x14ac:dyDescent="0.25">
      <c r="G1537" s="12"/>
      <c r="J1537" s="10"/>
    </row>
    <row r="1538" spans="7:10" x14ac:dyDescent="0.25">
      <c r="G1538" s="12"/>
      <c r="J1538" s="10"/>
    </row>
    <row r="1539" spans="7:10" x14ac:dyDescent="0.25">
      <c r="G1539" s="12"/>
      <c r="J1539" s="10"/>
    </row>
    <row r="1540" spans="7:10" x14ac:dyDescent="0.25">
      <c r="G1540" s="12"/>
      <c r="J1540" s="10"/>
    </row>
    <row r="1541" spans="7:10" x14ac:dyDescent="0.25">
      <c r="G1541" s="12"/>
      <c r="J1541" s="10"/>
    </row>
    <row r="1542" spans="7:10" x14ac:dyDescent="0.25">
      <c r="G1542" s="12"/>
      <c r="J1542" s="10"/>
    </row>
    <row r="1543" spans="7:10" x14ac:dyDescent="0.25">
      <c r="G1543" s="12"/>
      <c r="J1543" s="10"/>
    </row>
    <row r="1544" spans="7:10" x14ac:dyDescent="0.25">
      <c r="G1544" s="12"/>
      <c r="J1544" s="10"/>
    </row>
    <row r="1545" spans="7:10" x14ac:dyDescent="0.25">
      <c r="G1545" s="12"/>
      <c r="J1545" s="10"/>
    </row>
    <row r="1546" spans="7:10" x14ac:dyDescent="0.25">
      <c r="G1546" s="12"/>
      <c r="J1546" s="10"/>
    </row>
    <row r="1547" spans="7:10" x14ac:dyDescent="0.25">
      <c r="G1547" s="12"/>
      <c r="J1547" s="10"/>
    </row>
    <row r="1548" spans="7:10" x14ac:dyDescent="0.25">
      <c r="G1548" s="12"/>
      <c r="J1548" s="10"/>
    </row>
    <row r="1549" spans="7:10" x14ac:dyDescent="0.25">
      <c r="G1549" s="12"/>
      <c r="J1549" s="10"/>
    </row>
    <row r="1550" spans="7:10" x14ac:dyDescent="0.25">
      <c r="G1550" s="12"/>
      <c r="J1550" s="10"/>
    </row>
    <row r="1551" spans="7:10" x14ac:dyDescent="0.25">
      <c r="G1551" s="12"/>
      <c r="J1551" s="10"/>
    </row>
    <row r="1552" spans="7:10" x14ac:dyDescent="0.25">
      <c r="G1552" s="12"/>
      <c r="J1552" s="10"/>
    </row>
    <row r="1553" spans="7:10" x14ac:dyDescent="0.25">
      <c r="G1553" s="12"/>
      <c r="J1553" s="10"/>
    </row>
    <row r="1554" spans="7:10" x14ac:dyDescent="0.25">
      <c r="G1554" s="12"/>
      <c r="J1554" s="10"/>
    </row>
    <row r="1555" spans="7:10" x14ac:dyDescent="0.25">
      <c r="G1555" s="12"/>
      <c r="J1555" s="10"/>
    </row>
    <row r="1556" spans="7:10" x14ac:dyDescent="0.25">
      <c r="G1556" s="12"/>
      <c r="J1556" s="10"/>
    </row>
    <row r="1557" spans="7:10" x14ac:dyDescent="0.25">
      <c r="G1557" s="12"/>
      <c r="J1557" s="10"/>
    </row>
    <row r="1558" spans="7:10" x14ac:dyDescent="0.25">
      <c r="G1558" s="12"/>
      <c r="J1558" s="10"/>
    </row>
    <row r="1559" spans="7:10" x14ac:dyDescent="0.25">
      <c r="G1559" s="12"/>
      <c r="J1559" s="10"/>
    </row>
    <row r="1560" spans="7:10" x14ac:dyDescent="0.25">
      <c r="G1560" s="12"/>
      <c r="J1560" s="10"/>
    </row>
    <row r="1561" spans="7:10" x14ac:dyDescent="0.25">
      <c r="G1561" s="12"/>
      <c r="J1561" s="10"/>
    </row>
    <row r="1562" spans="7:10" x14ac:dyDescent="0.25">
      <c r="G1562" s="12"/>
      <c r="J1562" s="10"/>
    </row>
    <row r="1563" spans="7:10" x14ac:dyDescent="0.25">
      <c r="G1563" s="12"/>
      <c r="J1563" s="10"/>
    </row>
    <row r="1564" spans="7:10" x14ac:dyDescent="0.25">
      <c r="G1564" s="12"/>
      <c r="J1564" s="10"/>
    </row>
    <row r="1565" spans="7:10" x14ac:dyDescent="0.25">
      <c r="G1565" s="12"/>
      <c r="J1565" s="10"/>
    </row>
    <row r="1566" spans="7:10" x14ac:dyDescent="0.25">
      <c r="G1566" s="12"/>
      <c r="J1566" s="10"/>
    </row>
    <row r="1567" spans="7:10" x14ac:dyDescent="0.25">
      <c r="G1567" s="12"/>
      <c r="J1567" s="10"/>
    </row>
    <row r="1568" spans="7:10" x14ac:dyDescent="0.25">
      <c r="G1568" s="12"/>
      <c r="J1568" s="10"/>
    </row>
    <row r="1569" spans="7:10" x14ac:dyDescent="0.25">
      <c r="G1569" s="12"/>
      <c r="J1569" s="10"/>
    </row>
    <row r="1570" spans="7:10" x14ac:dyDescent="0.25">
      <c r="G1570" s="12"/>
      <c r="J1570" s="10"/>
    </row>
    <row r="1571" spans="7:10" x14ac:dyDescent="0.25">
      <c r="G1571" s="12"/>
      <c r="J1571" s="10"/>
    </row>
    <row r="1572" spans="7:10" x14ac:dyDescent="0.25">
      <c r="G1572" s="12"/>
      <c r="J1572" s="10"/>
    </row>
    <row r="1573" spans="7:10" x14ac:dyDescent="0.25">
      <c r="G1573" s="12"/>
      <c r="J1573" s="10"/>
    </row>
    <row r="1574" spans="7:10" x14ac:dyDescent="0.25">
      <c r="G1574" s="12"/>
      <c r="J1574" s="10"/>
    </row>
    <row r="1575" spans="7:10" x14ac:dyDescent="0.25">
      <c r="G1575" s="12"/>
      <c r="J1575" s="10"/>
    </row>
    <row r="1576" spans="7:10" x14ac:dyDescent="0.25">
      <c r="G1576" s="12"/>
      <c r="J1576" s="10"/>
    </row>
    <row r="1577" spans="7:10" x14ac:dyDescent="0.25">
      <c r="G1577" s="12"/>
      <c r="J1577" s="10"/>
    </row>
    <row r="1578" spans="7:10" x14ac:dyDescent="0.25">
      <c r="G1578" s="12"/>
      <c r="J1578" s="10"/>
    </row>
    <row r="1579" spans="7:10" x14ac:dyDescent="0.25">
      <c r="G1579" s="12"/>
      <c r="J1579" s="10"/>
    </row>
    <row r="1580" spans="7:10" x14ac:dyDescent="0.25">
      <c r="G1580" s="12"/>
      <c r="J1580" s="10"/>
    </row>
    <row r="1581" spans="7:10" x14ac:dyDescent="0.25">
      <c r="G1581" s="12"/>
      <c r="J1581" s="10"/>
    </row>
    <row r="1582" spans="7:10" x14ac:dyDescent="0.25">
      <c r="G1582" s="12"/>
      <c r="J1582" s="10"/>
    </row>
    <row r="1583" spans="7:10" x14ac:dyDescent="0.25">
      <c r="G1583" s="12"/>
      <c r="J1583" s="10"/>
    </row>
    <row r="1584" spans="7:10" x14ac:dyDescent="0.25">
      <c r="G1584" s="12"/>
      <c r="J1584" s="10"/>
    </row>
    <row r="1585" spans="7:10" x14ac:dyDescent="0.25">
      <c r="G1585" s="12"/>
      <c r="J1585" s="10"/>
    </row>
    <row r="1586" spans="7:10" x14ac:dyDescent="0.25">
      <c r="G1586" s="12"/>
      <c r="J1586" s="10"/>
    </row>
    <row r="1587" spans="7:10" x14ac:dyDescent="0.25">
      <c r="G1587" s="12"/>
      <c r="J1587" s="10"/>
    </row>
    <row r="1588" spans="7:10" x14ac:dyDescent="0.25">
      <c r="G1588" s="12"/>
      <c r="J1588" s="10"/>
    </row>
    <row r="1589" spans="7:10" x14ac:dyDescent="0.25">
      <c r="G1589" s="12"/>
      <c r="J1589" s="10"/>
    </row>
    <row r="1590" spans="7:10" x14ac:dyDescent="0.25">
      <c r="G1590" s="12"/>
      <c r="J1590" s="10"/>
    </row>
    <row r="1591" spans="7:10" x14ac:dyDescent="0.25">
      <c r="G1591" s="12"/>
      <c r="J1591" s="10"/>
    </row>
    <row r="1592" spans="7:10" x14ac:dyDescent="0.25">
      <c r="G1592" s="12"/>
      <c r="J1592" s="10"/>
    </row>
    <row r="1593" spans="7:10" x14ac:dyDescent="0.25">
      <c r="G1593" s="12"/>
      <c r="J1593" s="10"/>
    </row>
    <row r="1594" spans="7:10" x14ac:dyDescent="0.25">
      <c r="G1594" s="12"/>
      <c r="J1594" s="10"/>
    </row>
    <row r="1595" spans="7:10" x14ac:dyDescent="0.25">
      <c r="G1595" s="12"/>
      <c r="J1595" s="10"/>
    </row>
    <row r="1596" spans="7:10" x14ac:dyDescent="0.25">
      <c r="G1596" s="12"/>
      <c r="J1596" s="10"/>
    </row>
    <row r="1597" spans="7:10" x14ac:dyDescent="0.25">
      <c r="G1597" s="12"/>
      <c r="J1597" s="10"/>
    </row>
    <row r="1598" spans="7:10" x14ac:dyDescent="0.25">
      <c r="G1598" s="12"/>
      <c r="J1598" s="10"/>
    </row>
    <row r="1599" spans="7:10" x14ac:dyDescent="0.25">
      <c r="G1599" s="12"/>
      <c r="J1599" s="10"/>
    </row>
    <row r="1600" spans="7:10" x14ac:dyDescent="0.25">
      <c r="G1600" s="12"/>
      <c r="J1600" s="10"/>
    </row>
    <row r="1601" spans="7:10" x14ac:dyDescent="0.25">
      <c r="G1601" s="12"/>
      <c r="J1601" s="10"/>
    </row>
    <row r="1602" spans="7:10" x14ac:dyDescent="0.25">
      <c r="G1602" s="12"/>
      <c r="J1602" s="10"/>
    </row>
    <row r="1603" spans="7:10" x14ac:dyDescent="0.25">
      <c r="G1603" s="12"/>
      <c r="J1603" s="10"/>
    </row>
    <row r="1604" spans="7:10" x14ac:dyDescent="0.25">
      <c r="G1604" s="12"/>
      <c r="J1604" s="10"/>
    </row>
    <row r="1605" spans="7:10" x14ac:dyDescent="0.25">
      <c r="G1605" s="12"/>
      <c r="J1605" s="10"/>
    </row>
    <row r="1606" spans="7:10" x14ac:dyDescent="0.25">
      <c r="G1606" s="12"/>
      <c r="J1606" s="10"/>
    </row>
    <row r="1607" spans="7:10" x14ac:dyDescent="0.25">
      <c r="G1607" s="12"/>
      <c r="J1607" s="10"/>
    </row>
    <row r="1608" spans="7:10" x14ac:dyDescent="0.25">
      <c r="G1608" s="12"/>
      <c r="J1608" s="10"/>
    </row>
    <row r="1609" spans="7:10" x14ac:dyDescent="0.25">
      <c r="G1609" s="12"/>
      <c r="J1609" s="10"/>
    </row>
    <row r="1610" spans="7:10" x14ac:dyDescent="0.25">
      <c r="G1610" s="12"/>
      <c r="J1610" s="10"/>
    </row>
    <row r="1611" spans="7:10" x14ac:dyDescent="0.25">
      <c r="G1611" s="12"/>
      <c r="J1611" s="10"/>
    </row>
    <row r="1612" spans="7:10" x14ac:dyDescent="0.25">
      <c r="G1612" s="12"/>
      <c r="J1612" s="10"/>
    </row>
    <row r="1613" spans="7:10" x14ac:dyDescent="0.25">
      <c r="G1613" s="12"/>
      <c r="J1613" s="10"/>
    </row>
    <row r="1614" spans="7:10" x14ac:dyDescent="0.25">
      <c r="G1614" s="12"/>
      <c r="J1614" s="10"/>
    </row>
    <row r="1615" spans="7:10" x14ac:dyDescent="0.25">
      <c r="G1615" s="12"/>
      <c r="J1615" s="10"/>
    </row>
    <row r="1616" spans="7:10" x14ac:dyDescent="0.25">
      <c r="G1616" s="12"/>
      <c r="J1616" s="10"/>
    </row>
    <row r="1617" spans="7:10" x14ac:dyDescent="0.25">
      <c r="G1617" s="12"/>
      <c r="J1617" s="10"/>
    </row>
    <row r="1618" spans="7:10" x14ac:dyDescent="0.25">
      <c r="G1618" s="12"/>
      <c r="J1618" s="10"/>
    </row>
    <row r="1619" spans="7:10" x14ac:dyDescent="0.25">
      <c r="G1619" s="12"/>
      <c r="J1619" s="10"/>
    </row>
    <row r="1620" spans="7:10" x14ac:dyDescent="0.25">
      <c r="G1620" s="12"/>
      <c r="J1620" s="10"/>
    </row>
    <row r="1621" spans="7:10" x14ac:dyDescent="0.25">
      <c r="G1621" s="12"/>
      <c r="J1621" s="10"/>
    </row>
    <row r="1622" spans="7:10" x14ac:dyDescent="0.25">
      <c r="G1622" s="12"/>
      <c r="J1622" s="10"/>
    </row>
    <row r="1623" spans="7:10" x14ac:dyDescent="0.25">
      <c r="G1623" s="12"/>
      <c r="J1623" s="10"/>
    </row>
    <row r="1624" spans="7:10" x14ac:dyDescent="0.25">
      <c r="G1624" s="12"/>
      <c r="J1624" s="10"/>
    </row>
    <row r="1625" spans="7:10" x14ac:dyDescent="0.25">
      <c r="G1625" s="12"/>
      <c r="J1625" s="10"/>
    </row>
    <row r="1626" spans="7:10" x14ac:dyDescent="0.25">
      <c r="G1626" s="12"/>
      <c r="J1626" s="10"/>
    </row>
    <row r="1627" spans="7:10" x14ac:dyDescent="0.25">
      <c r="G1627" s="12"/>
      <c r="J1627" s="10"/>
    </row>
    <row r="1628" spans="7:10" x14ac:dyDescent="0.25">
      <c r="G1628" s="12"/>
      <c r="J1628" s="10"/>
    </row>
    <row r="1629" spans="7:10" x14ac:dyDescent="0.25">
      <c r="G1629" s="12"/>
      <c r="J1629" s="10"/>
    </row>
    <row r="1630" spans="7:10" x14ac:dyDescent="0.25">
      <c r="G1630" s="12"/>
      <c r="J1630" s="10"/>
    </row>
    <row r="1631" spans="7:10" x14ac:dyDescent="0.25">
      <c r="G1631" s="12"/>
      <c r="J1631" s="10"/>
    </row>
    <row r="1632" spans="7:10" x14ac:dyDescent="0.25">
      <c r="G1632" s="12"/>
      <c r="J1632" s="10"/>
    </row>
    <row r="1633" spans="7:10" x14ac:dyDescent="0.25">
      <c r="G1633" s="12"/>
      <c r="J1633" s="10"/>
    </row>
    <row r="1634" spans="7:10" x14ac:dyDescent="0.25">
      <c r="G1634" s="12"/>
      <c r="J1634" s="10"/>
    </row>
    <row r="1635" spans="7:10" x14ac:dyDescent="0.25">
      <c r="G1635" s="12"/>
      <c r="J1635" s="10"/>
    </row>
    <row r="1636" spans="7:10" x14ac:dyDescent="0.25">
      <c r="G1636" s="12"/>
      <c r="J1636" s="10"/>
    </row>
    <row r="1637" spans="7:10" x14ac:dyDescent="0.25">
      <c r="G1637" s="12"/>
      <c r="J1637" s="10"/>
    </row>
    <row r="1638" spans="7:10" x14ac:dyDescent="0.25">
      <c r="G1638" s="12"/>
      <c r="J1638" s="10"/>
    </row>
    <row r="1639" spans="7:10" x14ac:dyDescent="0.25">
      <c r="G1639" s="12"/>
      <c r="J1639" s="10"/>
    </row>
    <row r="1640" spans="7:10" x14ac:dyDescent="0.25">
      <c r="G1640" s="12"/>
      <c r="J1640" s="10"/>
    </row>
    <row r="1641" spans="7:10" x14ac:dyDescent="0.25">
      <c r="G1641" s="12"/>
      <c r="J1641" s="10"/>
    </row>
    <row r="1642" spans="7:10" x14ac:dyDescent="0.25">
      <c r="G1642" s="12"/>
      <c r="J1642" s="10"/>
    </row>
    <row r="1643" spans="7:10" x14ac:dyDescent="0.25">
      <c r="G1643" s="12"/>
      <c r="J1643" s="10"/>
    </row>
    <row r="1644" spans="7:10" x14ac:dyDescent="0.25">
      <c r="G1644" s="12"/>
      <c r="J1644" s="10"/>
    </row>
    <row r="1645" spans="7:10" x14ac:dyDescent="0.25">
      <c r="G1645" s="12"/>
      <c r="J1645" s="10"/>
    </row>
    <row r="1646" spans="7:10" x14ac:dyDescent="0.25">
      <c r="G1646" s="12"/>
      <c r="J1646" s="10"/>
    </row>
    <row r="1647" spans="7:10" x14ac:dyDescent="0.25">
      <c r="G1647" s="12"/>
      <c r="J1647" s="10"/>
    </row>
    <row r="1648" spans="7:10" x14ac:dyDescent="0.25">
      <c r="G1648" s="12"/>
      <c r="J1648" s="10"/>
    </row>
    <row r="1649" spans="7:10" x14ac:dyDescent="0.25">
      <c r="G1649" s="12"/>
      <c r="J1649" s="10"/>
    </row>
    <row r="1650" spans="7:10" x14ac:dyDescent="0.25">
      <c r="G1650" s="12"/>
      <c r="J1650" s="10"/>
    </row>
    <row r="1651" spans="7:10" x14ac:dyDescent="0.25">
      <c r="G1651" s="12"/>
      <c r="J1651" s="10"/>
    </row>
    <row r="1652" spans="7:10" x14ac:dyDescent="0.25">
      <c r="G1652" s="12"/>
      <c r="J1652" s="10"/>
    </row>
    <row r="1653" spans="7:10" x14ac:dyDescent="0.25">
      <c r="G1653" s="12"/>
      <c r="J1653" s="10"/>
    </row>
    <row r="1654" spans="7:10" x14ac:dyDescent="0.25">
      <c r="G1654" s="12"/>
      <c r="J1654" s="10"/>
    </row>
    <row r="1655" spans="7:10" x14ac:dyDescent="0.25">
      <c r="G1655" s="12"/>
      <c r="J1655" s="10"/>
    </row>
    <row r="1656" spans="7:10" x14ac:dyDescent="0.25">
      <c r="G1656" s="12"/>
      <c r="J1656" s="10"/>
    </row>
    <row r="1657" spans="7:10" x14ac:dyDescent="0.25">
      <c r="G1657" s="12"/>
      <c r="J1657" s="10"/>
    </row>
    <row r="1658" spans="7:10" x14ac:dyDescent="0.25">
      <c r="G1658" s="12"/>
      <c r="J1658" s="10"/>
    </row>
    <row r="1659" spans="7:10" x14ac:dyDescent="0.25">
      <c r="G1659" s="12"/>
      <c r="J1659" s="10"/>
    </row>
    <row r="1660" spans="7:10" x14ac:dyDescent="0.25">
      <c r="G1660" s="12"/>
      <c r="J1660" s="10"/>
    </row>
    <row r="1661" spans="7:10" x14ac:dyDescent="0.25">
      <c r="G1661" s="12"/>
      <c r="J1661" s="10"/>
    </row>
    <row r="1662" spans="7:10" x14ac:dyDescent="0.25">
      <c r="G1662" s="12"/>
      <c r="J1662" s="10"/>
    </row>
    <row r="1663" spans="7:10" x14ac:dyDescent="0.25">
      <c r="G1663" s="12"/>
      <c r="J1663" s="10"/>
    </row>
    <row r="1664" spans="7:10" x14ac:dyDescent="0.25">
      <c r="G1664" s="12"/>
      <c r="J1664" s="10"/>
    </row>
    <row r="1665" spans="7:10" x14ac:dyDescent="0.25">
      <c r="G1665" s="12"/>
      <c r="J1665" s="10"/>
    </row>
    <row r="1666" spans="7:10" x14ac:dyDescent="0.25">
      <c r="G1666" s="12"/>
      <c r="J1666" s="10"/>
    </row>
    <row r="1667" spans="7:10" x14ac:dyDescent="0.25">
      <c r="G1667" s="12"/>
      <c r="J1667" s="10"/>
    </row>
    <row r="1668" spans="7:10" x14ac:dyDescent="0.25">
      <c r="G1668" s="12"/>
      <c r="J1668" s="10"/>
    </row>
    <row r="1669" spans="7:10" x14ac:dyDescent="0.25">
      <c r="G1669" s="12"/>
      <c r="J1669" s="10"/>
    </row>
    <row r="1670" spans="7:10" x14ac:dyDescent="0.25">
      <c r="G1670" s="12"/>
      <c r="J1670" s="10"/>
    </row>
    <row r="1671" spans="7:10" x14ac:dyDescent="0.25">
      <c r="G1671" s="12"/>
      <c r="J1671" s="10"/>
    </row>
    <row r="1672" spans="7:10" x14ac:dyDescent="0.25">
      <c r="G1672" s="12"/>
      <c r="J1672" s="10"/>
    </row>
    <row r="1673" spans="7:10" x14ac:dyDescent="0.25">
      <c r="G1673" s="12"/>
      <c r="J1673" s="10"/>
    </row>
    <row r="1674" spans="7:10" x14ac:dyDescent="0.25">
      <c r="G1674" s="12"/>
      <c r="J1674" s="10"/>
    </row>
    <row r="1675" spans="7:10" x14ac:dyDescent="0.25">
      <c r="G1675" s="12"/>
      <c r="J1675" s="10"/>
    </row>
    <row r="1676" spans="7:10" x14ac:dyDescent="0.25">
      <c r="G1676" s="12"/>
      <c r="J1676" s="10"/>
    </row>
    <row r="1677" spans="7:10" x14ac:dyDescent="0.25">
      <c r="G1677" s="12"/>
      <c r="J1677" s="10"/>
    </row>
    <row r="1678" spans="7:10" x14ac:dyDescent="0.25">
      <c r="G1678" s="12"/>
      <c r="J1678" s="10"/>
    </row>
    <row r="1679" spans="7:10" x14ac:dyDescent="0.25">
      <c r="G1679" s="12"/>
      <c r="J1679" s="10"/>
    </row>
    <row r="1680" spans="7:10" x14ac:dyDescent="0.25">
      <c r="G1680" s="12"/>
      <c r="J1680" s="10"/>
    </row>
    <row r="1681" spans="7:10" x14ac:dyDescent="0.25">
      <c r="G1681" s="12"/>
      <c r="J1681" s="10"/>
    </row>
    <row r="1682" spans="7:10" x14ac:dyDescent="0.25">
      <c r="G1682" s="12"/>
      <c r="J1682" s="10"/>
    </row>
    <row r="1683" spans="7:10" x14ac:dyDescent="0.25">
      <c r="G1683" s="12"/>
      <c r="J1683" s="10"/>
    </row>
    <row r="1684" spans="7:10" x14ac:dyDescent="0.25">
      <c r="G1684" s="12"/>
      <c r="J1684" s="10"/>
    </row>
    <row r="1685" spans="7:10" x14ac:dyDescent="0.25">
      <c r="G1685" s="12"/>
      <c r="J1685" s="10"/>
    </row>
    <row r="1686" spans="7:10" x14ac:dyDescent="0.25">
      <c r="G1686" s="12"/>
      <c r="J1686" s="10"/>
    </row>
    <row r="1687" spans="7:10" x14ac:dyDescent="0.25">
      <c r="G1687" s="12"/>
      <c r="J1687" s="10"/>
    </row>
    <row r="1688" spans="7:10" x14ac:dyDescent="0.25">
      <c r="G1688" s="12"/>
      <c r="J1688" s="10"/>
    </row>
    <row r="1689" spans="7:10" x14ac:dyDescent="0.25">
      <c r="G1689" s="12"/>
      <c r="J1689" s="10"/>
    </row>
    <row r="1690" spans="7:10" x14ac:dyDescent="0.25">
      <c r="G1690" s="12"/>
      <c r="J1690" s="10"/>
    </row>
    <row r="1691" spans="7:10" x14ac:dyDescent="0.25">
      <c r="G1691" s="12"/>
      <c r="J1691" s="10"/>
    </row>
    <row r="1692" spans="7:10" x14ac:dyDescent="0.25">
      <c r="G1692" s="12"/>
      <c r="J1692" s="10"/>
    </row>
    <row r="1693" spans="7:10" x14ac:dyDescent="0.25">
      <c r="G1693" s="12"/>
      <c r="J1693" s="10"/>
    </row>
    <row r="1694" spans="7:10" x14ac:dyDescent="0.25">
      <c r="G1694" s="12"/>
      <c r="J1694" s="10"/>
    </row>
    <row r="1695" spans="7:10" x14ac:dyDescent="0.25">
      <c r="G1695" s="12"/>
      <c r="J1695" s="10"/>
    </row>
    <row r="1696" spans="7:10" x14ac:dyDescent="0.25">
      <c r="G1696" s="12"/>
      <c r="J1696" s="10"/>
    </row>
    <row r="1697" spans="7:10" x14ac:dyDescent="0.25">
      <c r="G1697" s="12"/>
      <c r="J1697" s="10"/>
    </row>
    <row r="1698" spans="7:10" x14ac:dyDescent="0.25">
      <c r="G1698" s="12"/>
      <c r="J1698" s="10"/>
    </row>
    <row r="1699" spans="7:10" x14ac:dyDescent="0.25">
      <c r="G1699" s="12"/>
      <c r="J1699" s="10"/>
    </row>
    <row r="1700" spans="7:10" x14ac:dyDescent="0.25">
      <c r="G1700" s="12"/>
      <c r="J1700" s="10"/>
    </row>
    <row r="1701" spans="7:10" x14ac:dyDescent="0.25">
      <c r="G1701" s="12"/>
      <c r="J1701" s="10"/>
    </row>
    <row r="1702" spans="7:10" x14ac:dyDescent="0.25">
      <c r="G1702" s="12"/>
      <c r="J1702" s="10"/>
    </row>
    <row r="1703" spans="7:10" x14ac:dyDescent="0.25">
      <c r="G1703" s="12"/>
      <c r="J1703" s="10"/>
    </row>
    <row r="1704" spans="7:10" x14ac:dyDescent="0.25">
      <c r="G1704" s="12"/>
      <c r="J1704" s="10"/>
    </row>
    <row r="1705" spans="7:10" x14ac:dyDescent="0.25">
      <c r="G1705" s="12"/>
      <c r="J1705" s="10"/>
    </row>
    <row r="1706" spans="7:10" x14ac:dyDescent="0.25">
      <c r="G1706" s="12"/>
      <c r="J1706" s="10"/>
    </row>
    <row r="1707" spans="7:10" x14ac:dyDescent="0.25">
      <c r="G1707" s="12"/>
      <c r="J1707" s="10"/>
    </row>
    <row r="1708" spans="7:10" x14ac:dyDescent="0.25">
      <c r="G1708" s="12"/>
      <c r="J1708" s="10"/>
    </row>
    <row r="1709" spans="7:10" x14ac:dyDescent="0.25">
      <c r="G1709" s="12"/>
      <c r="J1709" s="10"/>
    </row>
    <row r="1710" spans="7:10" x14ac:dyDescent="0.25">
      <c r="G1710" s="12"/>
      <c r="J1710" s="10"/>
    </row>
    <row r="1711" spans="7:10" x14ac:dyDescent="0.25">
      <c r="G1711" s="12"/>
      <c r="J1711" s="10"/>
    </row>
    <row r="1712" spans="7:10" x14ac:dyDescent="0.25">
      <c r="G1712" s="12"/>
      <c r="J1712" s="10"/>
    </row>
    <row r="1713" spans="7:10" x14ac:dyDescent="0.25">
      <c r="G1713" s="12"/>
      <c r="J1713" s="10"/>
    </row>
    <row r="1714" spans="7:10" x14ac:dyDescent="0.25">
      <c r="G1714" s="12"/>
      <c r="J1714" s="10"/>
    </row>
    <row r="1715" spans="7:10" x14ac:dyDescent="0.25">
      <c r="G1715" s="12"/>
      <c r="J1715" s="10"/>
    </row>
    <row r="1716" spans="7:10" x14ac:dyDescent="0.25">
      <c r="G1716" s="12"/>
      <c r="J1716" s="10"/>
    </row>
    <row r="1717" spans="7:10" x14ac:dyDescent="0.25">
      <c r="G1717" s="12"/>
      <c r="J1717" s="10"/>
    </row>
    <row r="1718" spans="7:10" x14ac:dyDescent="0.25">
      <c r="G1718" s="12"/>
      <c r="J1718" s="10"/>
    </row>
    <row r="1719" spans="7:10" x14ac:dyDescent="0.25">
      <c r="G1719" s="12"/>
      <c r="J1719" s="10"/>
    </row>
    <row r="1720" spans="7:10" x14ac:dyDescent="0.25">
      <c r="G1720" s="12"/>
      <c r="J1720" s="10"/>
    </row>
    <row r="1721" spans="7:10" x14ac:dyDescent="0.25">
      <c r="G1721" s="12"/>
      <c r="J1721" s="10"/>
    </row>
    <row r="1722" spans="7:10" x14ac:dyDescent="0.25">
      <c r="G1722" s="12"/>
      <c r="J1722" s="10"/>
    </row>
    <row r="1723" spans="7:10" x14ac:dyDescent="0.25">
      <c r="G1723" s="12"/>
      <c r="J1723" s="10"/>
    </row>
    <row r="1724" spans="7:10" x14ac:dyDescent="0.25">
      <c r="G1724" s="12"/>
      <c r="J1724" s="10"/>
    </row>
    <row r="1725" spans="7:10" x14ac:dyDescent="0.25">
      <c r="G1725" s="12"/>
      <c r="J1725" s="10"/>
    </row>
    <row r="1726" spans="7:10" x14ac:dyDescent="0.25">
      <c r="G1726" s="12"/>
      <c r="J1726" s="10"/>
    </row>
    <row r="1727" spans="7:10" x14ac:dyDescent="0.25">
      <c r="G1727" s="12"/>
      <c r="J1727" s="10"/>
    </row>
    <row r="1728" spans="7:10" x14ac:dyDescent="0.25">
      <c r="G1728" s="12"/>
      <c r="J1728" s="10"/>
    </row>
    <row r="1729" spans="7:10" x14ac:dyDescent="0.25">
      <c r="G1729" s="12"/>
      <c r="J1729" s="10"/>
    </row>
    <row r="1730" spans="7:10" x14ac:dyDescent="0.25">
      <c r="G1730" s="12"/>
      <c r="J1730" s="10"/>
    </row>
    <row r="1731" spans="7:10" x14ac:dyDescent="0.25">
      <c r="G1731" s="12"/>
      <c r="J1731" s="10"/>
    </row>
    <row r="1732" spans="7:10" x14ac:dyDescent="0.25">
      <c r="G1732" s="12"/>
      <c r="J1732" s="10"/>
    </row>
    <row r="1733" spans="7:10" x14ac:dyDescent="0.25">
      <c r="G1733" s="12"/>
      <c r="J1733" s="10"/>
    </row>
    <row r="1734" spans="7:10" x14ac:dyDescent="0.25">
      <c r="G1734" s="12"/>
      <c r="J1734" s="10"/>
    </row>
    <row r="1735" spans="7:10" x14ac:dyDescent="0.25">
      <c r="G1735" s="12"/>
      <c r="J1735" s="10"/>
    </row>
    <row r="1736" spans="7:10" x14ac:dyDescent="0.25">
      <c r="G1736" s="12"/>
      <c r="J1736" s="10"/>
    </row>
    <row r="1737" spans="7:10" x14ac:dyDescent="0.25">
      <c r="G1737" s="12"/>
      <c r="J1737" s="10"/>
    </row>
    <row r="1738" spans="7:10" x14ac:dyDescent="0.25">
      <c r="G1738" s="12"/>
      <c r="J1738" s="10"/>
    </row>
    <row r="1739" spans="7:10" x14ac:dyDescent="0.25">
      <c r="G1739" s="12"/>
      <c r="J1739" s="10"/>
    </row>
    <row r="1740" spans="7:10" x14ac:dyDescent="0.25">
      <c r="G1740" s="12"/>
      <c r="J1740" s="10"/>
    </row>
    <row r="1741" spans="7:10" x14ac:dyDescent="0.25">
      <c r="G1741" s="12"/>
      <c r="J1741" s="10"/>
    </row>
    <row r="1742" spans="7:10" x14ac:dyDescent="0.25">
      <c r="G1742" s="12"/>
      <c r="J1742" s="10"/>
    </row>
    <row r="1743" spans="7:10" x14ac:dyDescent="0.25">
      <c r="G1743" s="12"/>
      <c r="J1743" s="10"/>
    </row>
    <row r="1744" spans="7:10" x14ac:dyDescent="0.25">
      <c r="G1744" s="12"/>
      <c r="J1744" s="10"/>
    </row>
    <row r="1745" spans="7:10" x14ac:dyDescent="0.25">
      <c r="G1745" s="12"/>
      <c r="J1745" s="10"/>
    </row>
    <row r="1746" spans="7:10" x14ac:dyDescent="0.25">
      <c r="G1746" s="12"/>
      <c r="J1746" s="10"/>
    </row>
    <row r="1747" spans="7:10" x14ac:dyDescent="0.25">
      <c r="G1747" s="12"/>
      <c r="J1747" s="10"/>
    </row>
    <row r="1748" spans="7:10" x14ac:dyDescent="0.25">
      <c r="G1748" s="12"/>
      <c r="J1748" s="10"/>
    </row>
    <row r="1749" spans="7:10" x14ac:dyDescent="0.25">
      <c r="G1749" s="12"/>
      <c r="J1749" s="10"/>
    </row>
    <row r="1750" spans="7:10" x14ac:dyDescent="0.25">
      <c r="G1750" s="12"/>
      <c r="J1750" s="10"/>
    </row>
    <row r="1751" spans="7:10" x14ac:dyDescent="0.25">
      <c r="G1751" s="12"/>
      <c r="J1751" s="10"/>
    </row>
    <row r="1752" spans="7:10" x14ac:dyDescent="0.25">
      <c r="G1752" s="12"/>
      <c r="J1752" s="10"/>
    </row>
    <row r="1753" spans="7:10" x14ac:dyDescent="0.25">
      <c r="G1753" s="12"/>
      <c r="J1753" s="10"/>
    </row>
    <row r="1754" spans="7:10" x14ac:dyDescent="0.25">
      <c r="G1754" s="12"/>
      <c r="J1754" s="10"/>
    </row>
    <row r="1755" spans="7:10" x14ac:dyDescent="0.25">
      <c r="G1755" s="12"/>
      <c r="J1755" s="10"/>
    </row>
    <row r="1756" spans="7:10" x14ac:dyDescent="0.25">
      <c r="G1756" s="12"/>
      <c r="J1756" s="10"/>
    </row>
    <row r="1757" spans="7:10" x14ac:dyDescent="0.25">
      <c r="G1757" s="12"/>
      <c r="J1757" s="10"/>
    </row>
    <row r="1758" spans="7:10" x14ac:dyDescent="0.25">
      <c r="G1758" s="12"/>
      <c r="J1758" s="10"/>
    </row>
    <row r="1759" spans="7:10" x14ac:dyDescent="0.25">
      <c r="G1759" s="12"/>
      <c r="J1759" s="10"/>
    </row>
    <row r="1760" spans="7:10" x14ac:dyDescent="0.25">
      <c r="G1760" s="12"/>
      <c r="J1760" s="10"/>
    </row>
    <row r="1761" spans="7:10" x14ac:dyDescent="0.25">
      <c r="G1761" s="12"/>
      <c r="J1761" s="10"/>
    </row>
    <row r="1762" spans="7:10" x14ac:dyDescent="0.25">
      <c r="G1762" s="12"/>
      <c r="J1762" s="10"/>
    </row>
    <row r="1763" spans="7:10" x14ac:dyDescent="0.25">
      <c r="G1763" s="12"/>
      <c r="J1763" s="10"/>
    </row>
    <row r="1764" spans="7:10" x14ac:dyDescent="0.25">
      <c r="G1764" s="12"/>
      <c r="J1764" s="10"/>
    </row>
    <row r="1765" spans="7:10" x14ac:dyDescent="0.25">
      <c r="G1765" s="12"/>
      <c r="J1765" s="10"/>
    </row>
    <row r="1766" spans="7:10" x14ac:dyDescent="0.25">
      <c r="G1766" s="12"/>
      <c r="J1766" s="10"/>
    </row>
    <row r="1767" spans="7:10" x14ac:dyDescent="0.25">
      <c r="G1767" s="12"/>
      <c r="J1767" s="10"/>
    </row>
    <row r="1768" spans="7:10" x14ac:dyDescent="0.25">
      <c r="G1768" s="12"/>
      <c r="J1768" s="10"/>
    </row>
    <row r="1769" spans="7:10" x14ac:dyDescent="0.25">
      <c r="G1769" s="12"/>
      <c r="J1769" s="10"/>
    </row>
    <row r="1770" spans="7:10" x14ac:dyDescent="0.25">
      <c r="G1770" s="12"/>
      <c r="J1770" s="10"/>
    </row>
    <row r="1771" spans="7:10" x14ac:dyDescent="0.25">
      <c r="G1771" s="12"/>
      <c r="J1771" s="10"/>
    </row>
    <row r="1772" spans="7:10" x14ac:dyDescent="0.25">
      <c r="G1772" s="12"/>
      <c r="J1772" s="10"/>
    </row>
    <row r="1773" spans="7:10" x14ac:dyDescent="0.25">
      <c r="G1773" s="12"/>
      <c r="J1773" s="10"/>
    </row>
    <row r="1774" spans="7:10" x14ac:dyDescent="0.25">
      <c r="G1774" s="12"/>
      <c r="J1774" s="10"/>
    </row>
    <row r="1775" spans="7:10" x14ac:dyDescent="0.25">
      <c r="G1775" s="12"/>
      <c r="J1775" s="10"/>
    </row>
    <row r="1776" spans="7:10" x14ac:dyDescent="0.25">
      <c r="G1776" s="12"/>
      <c r="J1776" s="10"/>
    </row>
    <row r="1777" spans="7:10" x14ac:dyDescent="0.25">
      <c r="G1777" s="12"/>
      <c r="J1777" s="10"/>
    </row>
    <row r="1778" spans="7:10" x14ac:dyDescent="0.25">
      <c r="G1778" s="12"/>
      <c r="J1778" s="10"/>
    </row>
    <row r="1779" spans="7:10" x14ac:dyDescent="0.25">
      <c r="G1779" s="12"/>
      <c r="J1779" s="10"/>
    </row>
    <row r="1780" spans="7:10" x14ac:dyDescent="0.25">
      <c r="G1780" s="12"/>
      <c r="J1780" s="10"/>
    </row>
    <row r="1781" spans="7:10" x14ac:dyDescent="0.25">
      <c r="G1781" s="12"/>
      <c r="J1781" s="10"/>
    </row>
    <row r="1782" spans="7:10" x14ac:dyDescent="0.25">
      <c r="G1782" s="12"/>
      <c r="J1782" s="10"/>
    </row>
    <row r="1783" spans="7:10" x14ac:dyDescent="0.25">
      <c r="G1783" s="12"/>
      <c r="J1783" s="10"/>
    </row>
    <row r="1784" spans="7:10" x14ac:dyDescent="0.25">
      <c r="G1784" s="12"/>
      <c r="J1784" s="10"/>
    </row>
    <row r="1785" spans="7:10" x14ac:dyDescent="0.25">
      <c r="G1785" s="12"/>
      <c r="J1785" s="10"/>
    </row>
    <row r="1786" spans="7:10" x14ac:dyDescent="0.25">
      <c r="G1786" s="12"/>
      <c r="J1786" s="10"/>
    </row>
    <row r="1787" spans="7:10" x14ac:dyDescent="0.25">
      <c r="G1787" s="12"/>
      <c r="J1787" s="10"/>
    </row>
    <row r="1788" spans="7:10" x14ac:dyDescent="0.25">
      <c r="G1788" s="12"/>
      <c r="J1788" s="10"/>
    </row>
    <row r="1789" spans="7:10" x14ac:dyDescent="0.25">
      <c r="G1789" s="12"/>
      <c r="J1789" s="10"/>
    </row>
    <row r="1790" spans="7:10" x14ac:dyDescent="0.25">
      <c r="G1790" s="12"/>
      <c r="J1790" s="10"/>
    </row>
    <row r="1791" spans="7:10" x14ac:dyDescent="0.25">
      <c r="G1791" s="12"/>
      <c r="J1791" s="10"/>
    </row>
    <row r="1792" spans="7:10" x14ac:dyDescent="0.25">
      <c r="G1792" s="12"/>
      <c r="J1792" s="10"/>
    </row>
    <row r="1793" spans="7:10" x14ac:dyDescent="0.25">
      <c r="G1793" s="12"/>
      <c r="J1793" s="10"/>
    </row>
    <row r="1794" spans="7:10" x14ac:dyDescent="0.25">
      <c r="G1794" s="12"/>
      <c r="J1794" s="10"/>
    </row>
    <row r="1795" spans="7:10" x14ac:dyDescent="0.25">
      <c r="G1795" s="12"/>
      <c r="J1795" s="10"/>
    </row>
    <row r="1796" spans="7:10" x14ac:dyDescent="0.25">
      <c r="G1796" s="12"/>
      <c r="J1796" s="10"/>
    </row>
    <row r="1797" spans="7:10" x14ac:dyDescent="0.25">
      <c r="G1797" s="12"/>
      <c r="J1797" s="10"/>
    </row>
    <row r="1798" spans="7:10" x14ac:dyDescent="0.25">
      <c r="G1798" s="12"/>
      <c r="J1798" s="10"/>
    </row>
    <row r="1799" spans="7:10" x14ac:dyDescent="0.25">
      <c r="G1799" s="12"/>
      <c r="J1799" s="10"/>
    </row>
    <row r="1800" spans="7:10" x14ac:dyDescent="0.25">
      <c r="G1800" s="12"/>
      <c r="J1800" s="10"/>
    </row>
    <row r="1801" spans="7:10" x14ac:dyDescent="0.25">
      <c r="G1801" s="12"/>
      <c r="J1801" s="10"/>
    </row>
    <row r="1802" spans="7:10" x14ac:dyDescent="0.25">
      <c r="G1802" s="12"/>
      <c r="J1802" s="10"/>
    </row>
    <row r="1803" spans="7:10" x14ac:dyDescent="0.25">
      <c r="G1803" s="12"/>
      <c r="J1803" s="10"/>
    </row>
    <row r="1804" spans="7:10" x14ac:dyDescent="0.25">
      <c r="G1804" s="12"/>
      <c r="J1804" s="10"/>
    </row>
    <row r="1805" spans="7:10" x14ac:dyDescent="0.25">
      <c r="G1805" s="12"/>
      <c r="J1805" s="10"/>
    </row>
    <row r="1806" spans="7:10" x14ac:dyDescent="0.25">
      <c r="G1806" s="12"/>
      <c r="J1806" s="10"/>
    </row>
    <row r="1807" spans="7:10" x14ac:dyDescent="0.25">
      <c r="G1807" s="12"/>
      <c r="J1807" s="10"/>
    </row>
    <row r="1808" spans="7:10" x14ac:dyDescent="0.25">
      <c r="G1808" s="12"/>
      <c r="J1808" s="10"/>
    </row>
    <row r="1809" spans="7:10" x14ac:dyDescent="0.25">
      <c r="G1809" s="12"/>
      <c r="J1809" s="10"/>
    </row>
    <row r="1810" spans="7:10" x14ac:dyDescent="0.25">
      <c r="G1810" s="12"/>
      <c r="J1810" s="10"/>
    </row>
    <row r="1811" spans="7:10" x14ac:dyDescent="0.25">
      <c r="G1811" s="12"/>
      <c r="J1811" s="10"/>
    </row>
    <row r="1812" spans="7:10" x14ac:dyDescent="0.25">
      <c r="G1812" s="12"/>
      <c r="J1812" s="10"/>
    </row>
    <row r="1813" spans="7:10" x14ac:dyDescent="0.25">
      <c r="G1813" s="12"/>
      <c r="J1813" s="10"/>
    </row>
    <row r="1814" spans="7:10" x14ac:dyDescent="0.25">
      <c r="G1814" s="12"/>
      <c r="J1814" s="10"/>
    </row>
    <row r="1815" spans="7:10" x14ac:dyDescent="0.25">
      <c r="G1815" s="12"/>
      <c r="J1815" s="10"/>
    </row>
    <row r="1816" spans="7:10" x14ac:dyDescent="0.25">
      <c r="G1816" s="12"/>
      <c r="J1816" s="10"/>
    </row>
    <row r="1817" spans="7:10" x14ac:dyDescent="0.25">
      <c r="G1817" s="12"/>
      <c r="J1817" s="10"/>
    </row>
    <row r="1818" spans="7:10" x14ac:dyDescent="0.25">
      <c r="G1818" s="12"/>
      <c r="J1818" s="10"/>
    </row>
    <row r="1819" spans="7:10" x14ac:dyDescent="0.25">
      <c r="G1819" s="12"/>
      <c r="J1819" s="10"/>
    </row>
    <row r="1820" spans="7:10" x14ac:dyDescent="0.25">
      <c r="G1820" s="12"/>
      <c r="J1820" s="10"/>
    </row>
    <row r="1821" spans="7:10" x14ac:dyDescent="0.25">
      <c r="G1821" s="12"/>
      <c r="J1821" s="10"/>
    </row>
    <row r="1822" spans="7:10" x14ac:dyDescent="0.25">
      <c r="G1822" s="12"/>
      <c r="J1822" s="10"/>
    </row>
    <row r="1823" spans="7:10" x14ac:dyDescent="0.25">
      <c r="G1823" s="12"/>
      <c r="J1823" s="10"/>
    </row>
    <row r="1824" spans="7:10" x14ac:dyDescent="0.25">
      <c r="G1824" s="12"/>
      <c r="J1824" s="10"/>
    </row>
    <row r="1825" spans="7:10" x14ac:dyDescent="0.25">
      <c r="G1825" s="12"/>
      <c r="J1825" s="10"/>
    </row>
    <row r="1826" spans="7:10" x14ac:dyDescent="0.25">
      <c r="G1826" s="12"/>
      <c r="J1826" s="10"/>
    </row>
    <row r="1827" spans="7:10" x14ac:dyDescent="0.25">
      <c r="G1827" s="12"/>
      <c r="J1827" s="10"/>
    </row>
    <row r="1828" spans="7:10" x14ac:dyDescent="0.25">
      <c r="G1828" s="12"/>
      <c r="J1828" s="10"/>
    </row>
    <row r="1829" spans="7:10" x14ac:dyDescent="0.25">
      <c r="G1829" s="12"/>
      <c r="J1829" s="10"/>
    </row>
    <row r="1830" spans="7:10" x14ac:dyDescent="0.25">
      <c r="G1830" s="12"/>
      <c r="J1830" s="10"/>
    </row>
    <row r="1831" spans="7:10" x14ac:dyDescent="0.25">
      <c r="G1831" s="12"/>
      <c r="J1831" s="10"/>
    </row>
    <row r="1832" spans="7:10" x14ac:dyDescent="0.25">
      <c r="G1832" s="12"/>
      <c r="J1832" s="10"/>
    </row>
    <row r="1833" spans="7:10" x14ac:dyDescent="0.25">
      <c r="G1833" s="12"/>
      <c r="J1833" s="10"/>
    </row>
    <row r="1834" spans="7:10" x14ac:dyDescent="0.25">
      <c r="G1834" s="12"/>
      <c r="J1834" s="10"/>
    </row>
    <row r="1835" spans="7:10" x14ac:dyDescent="0.25">
      <c r="G1835" s="12"/>
      <c r="J1835" s="10"/>
    </row>
    <row r="1836" spans="7:10" x14ac:dyDescent="0.25">
      <c r="G1836" s="12"/>
      <c r="J1836" s="10"/>
    </row>
    <row r="1837" spans="7:10" x14ac:dyDescent="0.25">
      <c r="G1837" s="12"/>
      <c r="J1837" s="10"/>
    </row>
    <row r="1838" spans="7:10" x14ac:dyDescent="0.25">
      <c r="G1838" s="12"/>
      <c r="J1838" s="10"/>
    </row>
    <row r="1839" spans="7:10" x14ac:dyDescent="0.25">
      <c r="G1839" s="12"/>
      <c r="J1839" s="10"/>
    </row>
    <row r="1840" spans="7:10" x14ac:dyDescent="0.25">
      <c r="G1840" s="12"/>
      <c r="J1840" s="10"/>
    </row>
    <row r="1841" spans="7:10" x14ac:dyDescent="0.25">
      <c r="G1841" s="12"/>
      <c r="J1841" s="10"/>
    </row>
    <row r="1842" spans="7:10" x14ac:dyDescent="0.25">
      <c r="G1842" s="12"/>
      <c r="J1842" s="10"/>
    </row>
    <row r="1843" spans="7:10" x14ac:dyDescent="0.25">
      <c r="G1843" s="12"/>
      <c r="J1843" s="10"/>
    </row>
    <row r="1844" spans="7:10" x14ac:dyDescent="0.25">
      <c r="G1844" s="12"/>
      <c r="J1844" s="10"/>
    </row>
    <row r="1845" spans="7:10" x14ac:dyDescent="0.25">
      <c r="G1845" s="12"/>
      <c r="J1845" s="10"/>
    </row>
    <row r="1846" spans="7:10" x14ac:dyDescent="0.25">
      <c r="G1846" s="12"/>
      <c r="J1846" s="10"/>
    </row>
    <row r="1847" spans="7:10" x14ac:dyDescent="0.25">
      <c r="G1847" s="12"/>
      <c r="J1847" s="10"/>
    </row>
    <row r="1848" spans="7:10" x14ac:dyDescent="0.25">
      <c r="G1848" s="12"/>
      <c r="J1848" s="10"/>
    </row>
    <row r="1849" spans="7:10" x14ac:dyDescent="0.25">
      <c r="G1849" s="12"/>
      <c r="J1849" s="10"/>
    </row>
    <row r="1850" spans="7:10" x14ac:dyDescent="0.25">
      <c r="G1850" s="12"/>
      <c r="J1850" s="10"/>
    </row>
    <row r="1851" spans="7:10" x14ac:dyDescent="0.25">
      <c r="G1851" s="12"/>
      <c r="J1851" s="10"/>
    </row>
    <row r="1852" spans="7:10" x14ac:dyDescent="0.25">
      <c r="G1852" s="12"/>
      <c r="J1852" s="10"/>
    </row>
    <row r="1853" spans="7:10" x14ac:dyDescent="0.25">
      <c r="G1853" s="12"/>
      <c r="J1853" s="10"/>
    </row>
    <row r="1854" spans="7:10" x14ac:dyDescent="0.25">
      <c r="G1854" s="12"/>
      <c r="J1854" s="10"/>
    </row>
    <row r="1855" spans="7:10" x14ac:dyDescent="0.25">
      <c r="G1855" s="12"/>
      <c r="J1855" s="10"/>
    </row>
    <row r="1856" spans="7:10" x14ac:dyDescent="0.25">
      <c r="G1856" s="12"/>
      <c r="J1856" s="10"/>
    </row>
    <row r="1857" spans="7:10" x14ac:dyDescent="0.25">
      <c r="G1857" s="12"/>
      <c r="J1857" s="10"/>
    </row>
    <row r="1858" spans="7:10" x14ac:dyDescent="0.25">
      <c r="G1858" s="12"/>
      <c r="J1858" s="10"/>
    </row>
    <row r="1859" spans="7:10" x14ac:dyDescent="0.25">
      <c r="G1859" s="12"/>
      <c r="J1859" s="10"/>
    </row>
    <row r="1860" spans="7:10" x14ac:dyDescent="0.25">
      <c r="G1860" s="12"/>
      <c r="J1860" s="10"/>
    </row>
    <row r="1861" spans="7:10" x14ac:dyDescent="0.25">
      <c r="G1861" s="12"/>
      <c r="J1861" s="10"/>
    </row>
    <row r="1862" spans="7:10" x14ac:dyDescent="0.25">
      <c r="G1862" s="12"/>
      <c r="J1862" s="10"/>
    </row>
    <row r="1863" spans="7:10" x14ac:dyDescent="0.25">
      <c r="G1863" s="12"/>
      <c r="J1863" s="10"/>
    </row>
    <row r="1864" spans="7:10" x14ac:dyDescent="0.25">
      <c r="G1864" s="12"/>
      <c r="J1864" s="10"/>
    </row>
    <row r="1865" spans="7:10" x14ac:dyDescent="0.25">
      <c r="G1865" s="12"/>
      <c r="J1865" s="10"/>
    </row>
    <row r="1866" spans="7:10" x14ac:dyDescent="0.25">
      <c r="G1866" s="12"/>
      <c r="J1866" s="10"/>
    </row>
    <row r="1867" spans="7:10" x14ac:dyDescent="0.25">
      <c r="G1867" s="12"/>
      <c r="J1867" s="10"/>
    </row>
    <row r="1868" spans="7:10" x14ac:dyDescent="0.25">
      <c r="G1868" s="12"/>
      <c r="J1868" s="10"/>
    </row>
    <row r="1869" spans="7:10" x14ac:dyDescent="0.25">
      <c r="G1869" s="12"/>
      <c r="J1869" s="10"/>
    </row>
    <row r="1870" spans="7:10" x14ac:dyDescent="0.25">
      <c r="G1870" s="12"/>
      <c r="J1870" s="10"/>
    </row>
    <row r="1871" spans="7:10" x14ac:dyDescent="0.25">
      <c r="G1871" s="12"/>
      <c r="J1871" s="10"/>
    </row>
    <row r="1872" spans="7:10" x14ac:dyDescent="0.25">
      <c r="G1872" s="12"/>
      <c r="J1872" s="10"/>
    </row>
    <row r="1873" spans="7:10" x14ac:dyDescent="0.25">
      <c r="G1873" s="12"/>
      <c r="J1873" s="10"/>
    </row>
    <row r="1874" spans="7:10" x14ac:dyDescent="0.25">
      <c r="G1874" s="12"/>
      <c r="J1874" s="10"/>
    </row>
    <row r="1875" spans="7:10" x14ac:dyDescent="0.25">
      <c r="G1875" s="12"/>
      <c r="J1875" s="10"/>
    </row>
    <row r="1876" spans="7:10" x14ac:dyDescent="0.25">
      <c r="G1876" s="12"/>
      <c r="J1876" s="10"/>
    </row>
    <row r="1877" spans="7:10" x14ac:dyDescent="0.25">
      <c r="G1877" s="12"/>
      <c r="J1877" s="10"/>
    </row>
    <row r="1878" spans="7:10" x14ac:dyDescent="0.25">
      <c r="G1878" s="12"/>
      <c r="J1878" s="10"/>
    </row>
    <row r="1879" spans="7:10" x14ac:dyDescent="0.25">
      <c r="G1879" s="12"/>
      <c r="J1879" s="10"/>
    </row>
    <row r="1880" spans="7:10" x14ac:dyDescent="0.25">
      <c r="G1880" s="12"/>
      <c r="J1880" s="10"/>
    </row>
    <row r="1881" spans="7:10" x14ac:dyDescent="0.25">
      <c r="G1881" s="12"/>
      <c r="J1881" s="10"/>
    </row>
    <row r="1882" spans="7:10" x14ac:dyDescent="0.25">
      <c r="G1882" s="12"/>
      <c r="J1882" s="10"/>
    </row>
    <row r="1883" spans="7:10" x14ac:dyDescent="0.25">
      <c r="G1883" s="12"/>
      <c r="J1883" s="10"/>
    </row>
    <row r="1884" spans="7:10" x14ac:dyDescent="0.25">
      <c r="G1884" s="12"/>
      <c r="J1884" s="10"/>
    </row>
    <row r="1885" spans="7:10" x14ac:dyDescent="0.25">
      <c r="G1885" s="12"/>
      <c r="J1885" s="10"/>
    </row>
    <row r="1886" spans="7:10" x14ac:dyDescent="0.25">
      <c r="G1886" s="12"/>
      <c r="J1886" s="10"/>
    </row>
    <row r="1887" spans="7:10" x14ac:dyDescent="0.25">
      <c r="G1887" s="12"/>
      <c r="J1887" s="10"/>
    </row>
    <row r="1888" spans="7:10" x14ac:dyDescent="0.25">
      <c r="G1888" s="12"/>
      <c r="J1888" s="10"/>
    </row>
    <row r="1889" spans="7:10" x14ac:dyDescent="0.25">
      <c r="G1889" s="12"/>
      <c r="J1889" s="10"/>
    </row>
    <row r="1890" spans="7:10" x14ac:dyDescent="0.25">
      <c r="G1890" s="12"/>
      <c r="J1890" s="10"/>
    </row>
    <row r="1891" spans="7:10" x14ac:dyDescent="0.25">
      <c r="G1891" s="12"/>
      <c r="J1891" s="10"/>
    </row>
    <row r="1892" spans="7:10" x14ac:dyDescent="0.25">
      <c r="G1892" s="12"/>
      <c r="J1892" s="10"/>
    </row>
    <row r="1893" spans="7:10" x14ac:dyDescent="0.25">
      <c r="G1893" s="12"/>
      <c r="J1893" s="10"/>
    </row>
    <row r="1894" spans="7:10" x14ac:dyDescent="0.25">
      <c r="G1894" s="12"/>
      <c r="J1894" s="10"/>
    </row>
    <row r="1895" spans="7:10" x14ac:dyDescent="0.25">
      <c r="G1895" s="12"/>
      <c r="J1895" s="10"/>
    </row>
    <row r="1896" spans="7:10" x14ac:dyDescent="0.25">
      <c r="G1896" s="12"/>
      <c r="J1896" s="10"/>
    </row>
    <row r="1897" spans="7:10" x14ac:dyDescent="0.25">
      <c r="G1897" s="12"/>
      <c r="J1897" s="10"/>
    </row>
    <row r="1898" spans="7:10" x14ac:dyDescent="0.25">
      <c r="G1898" s="12"/>
      <c r="J1898" s="10"/>
    </row>
    <row r="1899" spans="7:10" x14ac:dyDescent="0.25">
      <c r="G1899" s="12"/>
      <c r="J1899" s="10"/>
    </row>
    <row r="1900" spans="7:10" x14ac:dyDescent="0.25">
      <c r="G1900" s="12"/>
      <c r="J1900" s="10"/>
    </row>
    <row r="1901" spans="7:10" x14ac:dyDescent="0.25">
      <c r="G1901" s="12"/>
      <c r="J1901" s="10"/>
    </row>
    <row r="1902" spans="7:10" x14ac:dyDescent="0.25">
      <c r="G1902" s="12"/>
      <c r="J1902" s="10"/>
    </row>
    <row r="1903" spans="7:10" x14ac:dyDescent="0.25">
      <c r="G1903" s="12"/>
      <c r="J1903" s="10"/>
    </row>
    <row r="1904" spans="7:10" x14ac:dyDescent="0.25">
      <c r="G1904" s="12"/>
      <c r="J1904" s="10"/>
    </row>
    <row r="1905" spans="7:10" x14ac:dyDescent="0.25">
      <c r="G1905" s="12"/>
      <c r="J1905" s="10"/>
    </row>
    <row r="1906" spans="7:10" x14ac:dyDescent="0.25">
      <c r="G1906" s="12"/>
      <c r="J1906" s="10"/>
    </row>
    <row r="1907" spans="7:10" x14ac:dyDescent="0.25">
      <c r="G1907" s="12"/>
      <c r="J1907" s="10"/>
    </row>
    <row r="1908" spans="7:10" x14ac:dyDescent="0.25">
      <c r="G1908" s="12"/>
      <c r="J1908" s="10"/>
    </row>
    <row r="1909" spans="7:10" x14ac:dyDescent="0.25">
      <c r="G1909" s="12"/>
      <c r="J1909" s="10"/>
    </row>
    <row r="1910" spans="7:10" x14ac:dyDescent="0.25">
      <c r="G1910" s="12"/>
      <c r="J1910" s="10"/>
    </row>
    <row r="1911" spans="7:10" x14ac:dyDescent="0.25">
      <c r="G1911" s="12"/>
      <c r="J1911" s="10"/>
    </row>
    <row r="1912" spans="7:10" x14ac:dyDescent="0.25">
      <c r="G1912" s="12"/>
      <c r="J1912" s="10"/>
    </row>
    <row r="1913" spans="7:10" x14ac:dyDescent="0.25">
      <c r="G1913" s="12"/>
      <c r="J1913" s="10"/>
    </row>
    <row r="1914" spans="7:10" x14ac:dyDescent="0.25">
      <c r="G1914" s="12"/>
      <c r="J1914" s="10"/>
    </row>
    <row r="1915" spans="7:10" x14ac:dyDescent="0.25">
      <c r="G1915" s="12"/>
      <c r="J1915" s="10"/>
    </row>
    <row r="1916" spans="7:10" x14ac:dyDescent="0.25">
      <c r="G1916" s="12"/>
      <c r="J1916" s="10"/>
    </row>
    <row r="1917" spans="7:10" x14ac:dyDescent="0.25">
      <c r="G1917" s="12"/>
      <c r="J1917" s="10"/>
    </row>
    <row r="1918" spans="7:10" x14ac:dyDescent="0.25">
      <c r="G1918" s="12"/>
      <c r="J1918" s="10"/>
    </row>
    <row r="1919" spans="7:10" x14ac:dyDescent="0.25">
      <c r="G1919" s="12"/>
      <c r="J1919" s="10"/>
    </row>
    <row r="1920" spans="7:10" x14ac:dyDescent="0.25">
      <c r="G1920" s="12"/>
      <c r="J1920" s="10"/>
    </row>
    <row r="1921" spans="7:10" x14ac:dyDescent="0.25">
      <c r="G1921" s="12"/>
      <c r="J1921" s="10"/>
    </row>
    <row r="1922" spans="7:10" x14ac:dyDescent="0.25">
      <c r="G1922" s="12"/>
      <c r="J1922" s="10"/>
    </row>
    <row r="1923" spans="7:10" x14ac:dyDescent="0.25">
      <c r="G1923" s="12"/>
      <c r="J1923" s="10"/>
    </row>
    <row r="1924" spans="7:10" x14ac:dyDescent="0.25">
      <c r="G1924" s="12"/>
      <c r="J1924" s="10"/>
    </row>
    <row r="1925" spans="7:10" x14ac:dyDescent="0.25">
      <c r="G1925" s="12"/>
      <c r="J1925" s="10"/>
    </row>
    <row r="1926" spans="7:10" x14ac:dyDescent="0.25">
      <c r="G1926" s="12"/>
      <c r="J1926" s="10"/>
    </row>
    <row r="1927" spans="7:10" x14ac:dyDescent="0.25">
      <c r="G1927" s="12"/>
      <c r="J1927" s="10"/>
    </row>
    <row r="1928" spans="7:10" x14ac:dyDescent="0.25">
      <c r="G1928" s="12"/>
      <c r="J1928" s="10"/>
    </row>
    <row r="1929" spans="7:10" x14ac:dyDescent="0.25">
      <c r="G1929" s="12"/>
      <c r="J1929" s="10"/>
    </row>
    <row r="1930" spans="7:10" x14ac:dyDescent="0.25">
      <c r="G1930" s="12"/>
      <c r="J1930" s="10"/>
    </row>
    <row r="1931" spans="7:10" x14ac:dyDescent="0.25">
      <c r="G1931" s="12"/>
      <c r="J1931" s="10"/>
    </row>
    <row r="1932" spans="7:10" x14ac:dyDescent="0.25">
      <c r="G1932" s="12"/>
      <c r="J1932" s="10"/>
    </row>
    <row r="1933" spans="7:10" x14ac:dyDescent="0.25">
      <c r="G1933" s="12"/>
      <c r="J1933" s="10"/>
    </row>
    <row r="1934" spans="7:10" x14ac:dyDescent="0.25">
      <c r="G1934" s="12"/>
      <c r="J1934" s="10"/>
    </row>
    <row r="1935" spans="7:10" x14ac:dyDescent="0.25">
      <c r="G1935" s="12"/>
      <c r="J1935" s="10"/>
    </row>
    <row r="1936" spans="7:10" x14ac:dyDescent="0.25">
      <c r="G1936" s="12"/>
      <c r="J1936" s="10"/>
    </row>
    <row r="1937" spans="7:10" x14ac:dyDescent="0.25">
      <c r="G1937" s="12"/>
      <c r="J1937" s="10"/>
    </row>
    <row r="1938" spans="7:10" x14ac:dyDescent="0.25">
      <c r="G1938" s="12"/>
      <c r="J1938" s="10"/>
    </row>
    <row r="1939" spans="7:10" x14ac:dyDescent="0.25">
      <c r="G1939" s="12"/>
      <c r="J1939" s="10"/>
    </row>
    <row r="1940" spans="7:10" x14ac:dyDescent="0.25">
      <c r="G1940" s="12"/>
      <c r="J1940" s="10"/>
    </row>
    <row r="1941" spans="7:10" x14ac:dyDescent="0.25">
      <c r="G1941" s="12"/>
      <c r="J1941" s="10"/>
    </row>
    <row r="1942" spans="7:10" x14ac:dyDescent="0.25">
      <c r="G1942" s="12"/>
      <c r="J1942" s="10"/>
    </row>
    <row r="1943" spans="7:10" x14ac:dyDescent="0.25">
      <c r="G1943" s="12"/>
      <c r="J1943" s="10"/>
    </row>
    <row r="1944" spans="7:10" x14ac:dyDescent="0.25">
      <c r="G1944" s="12"/>
      <c r="J1944" s="10"/>
    </row>
    <row r="1945" spans="7:10" x14ac:dyDescent="0.25">
      <c r="G1945" s="12"/>
      <c r="J1945" s="10"/>
    </row>
    <row r="1946" spans="7:10" x14ac:dyDescent="0.25">
      <c r="G1946" s="12"/>
      <c r="J1946" s="10"/>
    </row>
    <row r="1947" spans="7:10" x14ac:dyDescent="0.25">
      <c r="G1947" s="12"/>
      <c r="J1947" s="10"/>
    </row>
    <row r="1948" spans="7:10" x14ac:dyDescent="0.25">
      <c r="G1948" s="12"/>
      <c r="J1948" s="10"/>
    </row>
    <row r="1949" spans="7:10" x14ac:dyDescent="0.25">
      <c r="G1949" s="12"/>
      <c r="J1949" s="10"/>
    </row>
    <row r="1950" spans="7:10" x14ac:dyDescent="0.25">
      <c r="G1950" s="12"/>
      <c r="J1950" s="10"/>
    </row>
    <row r="1951" spans="7:10" x14ac:dyDescent="0.25">
      <c r="G1951" s="12"/>
      <c r="J1951" s="10"/>
    </row>
    <row r="1952" spans="7:10" x14ac:dyDescent="0.25">
      <c r="G1952" s="12"/>
      <c r="J1952" s="10"/>
    </row>
    <row r="1953" spans="7:10" x14ac:dyDescent="0.25">
      <c r="G1953" s="12"/>
      <c r="J1953" s="10"/>
    </row>
    <row r="1954" spans="7:10" x14ac:dyDescent="0.25">
      <c r="G1954" s="12"/>
      <c r="J1954" s="10"/>
    </row>
    <row r="1955" spans="7:10" x14ac:dyDescent="0.25">
      <c r="G1955" s="12"/>
      <c r="J1955" s="10"/>
    </row>
    <row r="1956" spans="7:10" x14ac:dyDescent="0.25">
      <c r="G1956" s="12"/>
      <c r="J1956" s="10"/>
    </row>
    <row r="1957" spans="7:10" x14ac:dyDescent="0.25">
      <c r="G1957" s="12"/>
      <c r="J1957" s="10"/>
    </row>
    <row r="1958" spans="7:10" x14ac:dyDescent="0.25">
      <c r="G1958" s="12"/>
      <c r="J1958" s="10"/>
    </row>
    <row r="1959" spans="7:10" x14ac:dyDescent="0.25">
      <c r="G1959" s="12"/>
      <c r="J1959" s="10"/>
    </row>
    <row r="1960" spans="7:10" x14ac:dyDescent="0.25">
      <c r="G1960" s="12"/>
      <c r="J1960" s="10"/>
    </row>
    <row r="1961" spans="7:10" x14ac:dyDescent="0.25">
      <c r="G1961" s="12"/>
      <c r="J1961" s="10"/>
    </row>
    <row r="1962" spans="7:10" x14ac:dyDescent="0.25">
      <c r="G1962" s="12"/>
      <c r="J1962" s="10"/>
    </row>
    <row r="1963" spans="7:10" x14ac:dyDescent="0.25">
      <c r="G1963" s="12"/>
      <c r="J1963" s="10"/>
    </row>
    <row r="1964" spans="7:10" x14ac:dyDescent="0.25">
      <c r="G1964" s="12"/>
      <c r="J1964" s="10"/>
    </row>
    <row r="1965" spans="7:10" x14ac:dyDescent="0.25">
      <c r="G1965" s="12"/>
      <c r="J1965" s="10"/>
    </row>
    <row r="1966" spans="7:10" x14ac:dyDescent="0.25">
      <c r="G1966" s="12"/>
      <c r="J1966" s="10"/>
    </row>
    <row r="1967" spans="7:10" x14ac:dyDescent="0.25">
      <c r="G1967" s="12"/>
      <c r="J1967" s="10"/>
    </row>
    <row r="1968" spans="7:10" x14ac:dyDescent="0.25">
      <c r="G1968" s="12"/>
      <c r="J1968" s="10"/>
    </row>
    <row r="1969" spans="7:10" x14ac:dyDescent="0.25">
      <c r="G1969" s="12"/>
      <c r="J1969" s="10"/>
    </row>
    <row r="1970" spans="7:10" x14ac:dyDescent="0.25">
      <c r="G1970" s="12"/>
      <c r="J1970" s="10"/>
    </row>
    <row r="1971" spans="7:10" x14ac:dyDescent="0.25">
      <c r="G1971" s="12"/>
      <c r="J1971" s="10"/>
    </row>
    <row r="1972" spans="7:10" x14ac:dyDescent="0.25">
      <c r="G1972" s="12"/>
      <c r="J1972" s="10"/>
    </row>
    <row r="1973" spans="7:10" x14ac:dyDescent="0.25">
      <c r="G1973" s="12"/>
      <c r="J1973" s="10"/>
    </row>
    <row r="1974" spans="7:10" x14ac:dyDescent="0.25">
      <c r="G1974" s="12"/>
      <c r="J1974" s="10"/>
    </row>
    <row r="1975" spans="7:10" x14ac:dyDescent="0.25">
      <c r="G1975" s="12"/>
      <c r="J1975" s="10"/>
    </row>
    <row r="1976" spans="7:10" x14ac:dyDescent="0.25">
      <c r="G1976" s="12"/>
      <c r="J1976" s="10"/>
    </row>
    <row r="1977" spans="7:10" x14ac:dyDescent="0.25">
      <c r="G1977" s="12"/>
      <c r="J1977" s="10"/>
    </row>
    <row r="1978" spans="7:10" x14ac:dyDescent="0.25">
      <c r="G1978" s="12"/>
      <c r="J1978" s="10"/>
    </row>
    <row r="1979" spans="7:10" x14ac:dyDescent="0.25">
      <c r="G1979" s="12"/>
      <c r="J1979" s="10"/>
    </row>
    <row r="1980" spans="7:10" x14ac:dyDescent="0.25">
      <c r="G1980" s="12"/>
      <c r="J1980" s="10"/>
    </row>
    <row r="1981" spans="7:10" x14ac:dyDescent="0.25">
      <c r="G1981" s="12"/>
      <c r="J1981" s="10"/>
    </row>
    <row r="1982" spans="7:10" x14ac:dyDescent="0.25">
      <c r="G1982" s="12"/>
      <c r="J1982" s="10"/>
    </row>
    <row r="1983" spans="7:10" x14ac:dyDescent="0.25">
      <c r="G1983" s="12"/>
      <c r="J1983" s="10"/>
    </row>
    <row r="1984" spans="7:10" x14ac:dyDescent="0.25">
      <c r="G1984" s="12"/>
      <c r="J1984" s="10"/>
    </row>
    <row r="1985" spans="7:10" x14ac:dyDescent="0.25">
      <c r="G1985" s="12"/>
      <c r="J1985" s="10"/>
    </row>
    <row r="1986" spans="7:10" x14ac:dyDescent="0.25">
      <c r="G1986" s="12"/>
      <c r="J1986" s="10"/>
    </row>
    <row r="1987" spans="7:10" x14ac:dyDescent="0.25">
      <c r="G1987" s="12"/>
      <c r="J1987" s="10"/>
    </row>
    <row r="1988" spans="7:10" x14ac:dyDescent="0.25">
      <c r="G1988" s="12"/>
      <c r="J1988" s="10"/>
    </row>
    <row r="1989" spans="7:10" x14ac:dyDescent="0.25">
      <c r="G1989" s="12"/>
      <c r="J1989" s="10"/>
    </row>
    <row r="1990" spans="7:10" x14ac:dyDescent="0.25">
      <c r="G1990" s="12"/>
      <c r="J1990" s="10"/>
    </row>
    <row r="1991" spans="7:10" x14ac:dyDescent="0.25">
      <c r="G1991" s="12"/>
      <c r="J1991" s="10"/>
    </row>
    <row r="1992" spans="7:10" x14ac:dyDescent="0.25">
      <c r="G1992" s="12"/>
      <c r="J1992" s="10"/>
    </row>
    <row r="1993" spans="7:10" x14ac:dyDescent="0.25">
      <c r="G1993" s="12"/>
      <c r="J1993" s="10"/>
    </row>
    <row r="1994" spans="7:10" x14ac:dyDescent="0.25">
      <c r="G1994" s="12"/>
      <c r="J1994" s="10"/>
    </row>
    <row r="1995" spans="7:10" x14ac:dyDescent="0.25">
      <c r="G1995" s="12"/>
      <c r="J1995" s="10"/>
    </row>
    <row r="1996" spans="7:10" x14ac:dyDescent="0.25">
      <c r="G1996" s="12"/>
      <c r="J1996" s="10"/>
    </row>
    <row r="1997" spans="7:10" x14ac:dyDescent="0.25">
      <c r="G1997" s="12"/>
      <c r="J1997" s="10"/>
    </row>
    <row r="1998" spans="7:10" x14ac:dyDescent="0.25">
      <c r="G1998" s="12"/>
      <c r="J1998" s="10"/>
    </row>
    <row r="1999" spans="7:10" x14ac:dyDescent="0.25">
      <c r="G1999" s="12"/>
      <c r="J1999" s="10"/>
    </row>
    <row r="2000" spans="7:10" x14ac:dyDescent="0.25">
      <c r="G2000" s="12"/>
      <c r="J2000" s="10"/>
    </row>
    <row r="2001" spans="7:10" x14ac:dyDescent="0.25">
      <c r="G2001" s="12"/>
      <c r="J2001" s="10"/>
    </row>
    <row r="2002" spans="7:10" x14ac:dyDescent="0.25">
      <c r="G2002" s="12"/>
      <c r="J2002" s="10"/>
    </row>
    <row r="2003" spans="7:10" x14ac:dyDescent="0.25">
      <c r="G2003" s="12"/>
      <c r="J2003" s="10"/>
    </row>
    <row r="2004" spans="7:10" x14ac:dyDescent="0.25">
      <c r="G2004" s="12"/>
      <c r="J2004" s="10"/>
    </row>
    <row r="2005" spans="7:10" x14ac:dyDescent="0.25">
      <c r="G2005" s="12"/>
      <c r="J2005" s="10"/>
    </row>
    <row r="2006" spans="7:10" x14ac:dyDescent="0.25">
      <c r="G2006" s="12"/>
      <c r="J2006" s="10"/>
    </row>
    <row r="2007" spans="7:10" x14ac:dyDescent="0.25">
      <c r="G2007" s="12"/>
      <c r="J2007" s="10"/>
    </row>
    <row r="2008" spans="7:10" x14ac:dyDescent="0.25">
      <c r="G2008" s="12"/>
      <c r="J2008" s="10"/>
    </row>
    <row r="2009" spans="7:10" x14ac:dyDescent="0.25">
      <c r="G2009" s="12"/>
      <c r="J2009" s="10"/>
    </row>
    <row r="2010" spans="7:10" x14ac:dyDescent="0.25">
      <c r="G2010" s="12"/>
      <c r="J2010" s="10"/>
    </row>
    <row r="2011" spans="7:10" x14ac:dyDescent="0.25">
      <c r="G2011" s="12"/>
      <c r="J2011" s="10"/>
    </row>
    <row r="2012" spans="7:10" x14ac:dyDescent="0.25">
      <c r="G2012" s="12"/>
      <c r="J2012" s="10"/>
    </row>
    <row r="2013" spans="7:10" x14ac:dyDescent="0.25">
      <c r="G2013" s="12"/>
      <c r="J2013" s="10"/>
    </row>
    <row r="2014" spans="7:10" x14ac:dyDescent="0.25">
      <c r="G2014" s="12"/>
      <c r="J2014" s="10"/>
    </row>
    <row r="2015" spans="7:10" x14ac:dyDescent="0.25">
      <c r="G2015" s="12"/>
      <c r="J2015" s="10"/>
    </row>
    <row r="2016" spans="7:10" x14ac:dyDescent="0.25">
      <c r="G2016" s="12"/>
      <c r="J2016" s="10"/>
    </row>
    <row r="2017" spans="7:10" x14ac:dyDescent="0.25">
      <c r="G2017" s="12"/>
      <c r="J2017" s="10"/>
    </row>
    <row r="2018" spans="7:10" x14ac:dyDescent="0.25">
      <c r="G2018" s="12"/>
      <c r="J2018" s="10"/>
    </row>
    <row r="2019" spans="7:10" x14ac:dyDescent="0.25">
      <c r="G2019" s="12"/>
      <c r="J2019" s="10"/>
    </row>
    <row r="2020" spans="7:10" x14ac:dyDescent="0.25">
      <c r="G2020" s="12"/>
      <c r="J2020" s="10"/>
    </row>
    <row r="2021" spans="7:10" x14ac:dyDescent="0.25">
      <c r="G2021" s="12"/>
      <c r="J2021" s="10"/>
    </row>
    <row r="2022" spans="7:10" x14ac:dyDescent="0.25">
      <c r="G2022" s="12"/>
      <c r="J2022" s="10"/>
    </row>
    <row r="2023" spans="7:10" x14ac:dyDescent="0.25">
      <c r="G2023" s="12"/>
      <c r="J2023" s="10"/>
    </row>
    <row r="2024" spans="7:10" x14ac:dyDescent="0.25">
      <c r="G2024" s="12"/>
      <c r="J2024" s="10"/>
    </row>
    <row r="2025" spans="7:10" x14ac:dyDescent="0.25">
      <c r="G2025" s="12"/>
      <c r="J2025" s="10"/>
    </row>
    <row r="2026" spans="7:10" x14ac:dyDescent="0.25">
      <c r="G2026" s="12"/>
      <c r="J2026" s="10"/>
    </row>
    <row r="2027" spans="7:10" x14ac:dyDescent="0.25">
      <c r="G2027" s="12"/>
      <c r="J2027" s="10"/>
    </row>
    <row r="2028" spans="7:10" x14ac:dyDescent="0.25">
      <c r="G2028" s="12"/>
      <c r="J2028" s="10"/>
    </row>
    <row r="2029" spans="7:10" x14ac:dyDescent="0.25">
      <c r="G2029" s="12"/>
      <c r="J2029" s="10"/>
    </row>
    <row r="2030" spans="7:10" x14ac:dyDescent="0.25">
      <c r="G2030" s="12"/>
      <c r="J2030" s="10"/>
    </row>
    <row r="2031" spans="7:10" x14ac:dyDescent="0.25">
      <c r="G2031" s="12"/>
      <c r="J2031" s="10"/>
    </row>
    <row r="2032" spans="7:10" x14ac:dyDescent="0.25">
      <c r="G2032" s="12"/>
      <c r="J2032" s="10"/>
    </row>
    <row r="2033" spans="7:10" x14ac:dyDescent="0.25">
      <c r="G2033" s="12"/>
      <c r="J2033" s="10"/>
    </row>
    <row r="2034" spans="7:10" x14ac:dyDescent="0.25">
      <c r="G2034" s="12"/>
      <c r="J2034" s="10"/>
    </row>
    <row r="2035" spans="7:10" x14ac:dyDescent="0.25">
      <c r="G2035" s="12"/>
      <c r="J2035" s="10"/>
    </row>
    <row r="2036" spans="7:10" x14ac:dyDescent="0.25">
      <c r="G2036" s="12"/>
      <c r="J2036" s="10"/>
    </row>
    <row r="2037" spans="7:10" x14ac:dyDescent="0.25">
      <c r="G2037" s="12"/>
      <c r="J2037" s="10"/>
    </row>
    <row r="2038" spans="7:10" x14ac:dyDescent="0.25">
      <c r="G2038" s="12"/>
      <c r="J2038" s="10"/>
    </row>
    <row r="2039" spans="7:10" x14ac:dyDescent="0.25">
      <c r="G2039" s="12"/>
      <c r="J2039" s="10"/>
    </row>
    <row r="2040" spans="7:10" x14ac:dyDescent="0.25">
      <c r="G2040" s="12"/>
      <c r="J2040" s="10"/>
    </row>
    <row r="2041" spans="7:10" x14ac:dyDescent="0.25">
      <c r="G2041" s="12"/>
      <c r="J2041" s="10"/>
    </row>
    <row r="2042" spans="7:10" x14ac:dyDescent="0.25">
      <c r="G2042" s="12"/>
      <c r="J2042" s="10"/>
    </row>
    <row r="2043" spans="7:10" x14ac:dyDescent="0.25">
      <c r="G2043" s="12"/>
      <c r="J2043" s="10"/>
    </row>
    <row r="2044" spans="7:10" x14ac:dyDescent="0.25">
      <c r="G2044" s="12"/>
      <c r="J2044" s="10"/>
    </row>
    <row r="2045" spans="7:10" x14ac:dyDescent="0.25">
      <c r="G2045" s="12"/>
      <c r="J2045" s="10"/>
    </row>
    <row r="2046" spans="7:10" x14ac:dyDescent="0.25">
      <c r="G2046" s="12"/>
      <c r="J2046" s="10"/>
    </row>
    <row r="2047" spans="7:10" x14ac:dyDescent="0.25">
      <c r="G2047" s="12"/>
      <c r="J2047" s="10"/>
    </row>
    <row r="2048" spans="7:10" x14ac:dyDescent="0.25">
      <c r="G2048" s="12"/>
      <c r="J2048" s="10"/>
    </row>
    <row r="2049" spans="7:10" x14ac:dyDescent="0.25">
      <c r="G2049" s="12"/>
      <c r="J2049" s="10"/>
    </row>
    <row r="2050" spans="7:10" x14ac:dyDescent="0.25">
      <c r="G2050" s="12"/>
      <c r="J2050" s="10"/>
    </row>
    <row r="2051" spans="7:10" x14ac:dyDescent="0.25">
      <c r="G2051" s="12"/>
      <c r="J2051" s="10"/>
    </row>
    <row r="2052" spans="7:10" x14ac:dyDescent="0.25">
      <c r="G2052" s="12"/>
      <c r="J2052" s="10"/>
    </row>
    <row r="2053" spans="7:10" x14ac:dyDescent="0.25">
      <c r="G2053" s="12"/>
      <c r="J2053" s="10"/>
    </row>
    <row r="2054" spans="7:10" x14ac:dyDescent="0.25">
      <c r="G2054" s="12"/>
      <c r="J2054" s="10"/>
    </row>
    <row r="2055" spans="7:10" x14ac:dyDescent="0.25">
      <c r="G2055" s="12"/>
      <c r="J2055" s="10"/>
    </row>
    <row r="2056" spans="7:10" x14ac:dyDescent="0.25">
      <c r="G2056" s="12"/>
      <c r="J2056" s="10"/>
    </row>
    <row r="2057" spans="7:10" x14ac:dyDescent="0.25">
      <c r="G2057" s="12"/>
      <c r="J2057" s="10"/>
    </row>
    <row r="2058" spans="7:10" x14ac:dyDescent="0.25">
      <c r="G2058" s="12"/>
      <c r="J2058" s="10"/>
    </row>
    <row r="2059" spans="7:10" x14ac:dyDescent="0.25">
      <c r="G2059" s="12"/>
      <c r="J2059" s="10"/>
    </row>
    <row r="2060" spans="7:10" x14ac:dyDescent="0.25">
      <c r="G2060" s="12"/>
      <c r="J2060" s="10"/>
    </row>
    <row r="2061" spans="7:10" x14ac:dyDescent="0.25">
      <c r="G2061" s="12"/>
      <c r="J2061" s="10"/>
    </row>
    <row r="2062" spans="7:10" x14ac:dyDescent="0.25">
      <c r="G2062" s="12"/>
      <c r="J2062" s="10"/>
    </row>
    <row r="2063" spans="7:10" x14ac:dyDescent="0.25">
      <c r="G2063" s="12"/>
      <c r="J2063" s="10"/>
    </row>
    <row r="2064" spans="7:10" x14ac:dyDescent="0.25">
      <c r="G2064" s="12"/>
      <c r="J2064" s="10"/>
    </row>
    <row r="2065" spans="7:10" x14ac:dyDescent="0.25">
      <c r="G2065" s="12"/>
      <c r="J2065" s="10"/>
    </row>
    <row r="2066" spans="7:10" x14ac:dyDescent="0.25">
      <c r="G2066" s="12"/>
      <c r="J2066" s="10"/>
    </row>
    <row r="2067" spans="7:10" x14ac:dyDescent="0.25">
      <c r="G2067" s="12"/>
      <c r="J2067" s="10"/>
    </row>
    <row r="2068" spans="7:10" x14ac:dyDescent="0.25">
      <c r="G2068" s="12"/>
      <c r="J2068" s="10"/>
    </row>
    <row r="2069" spans="7:10" x14ac:dyDescent="0.25">
      <c r="G2069" s="12"/>
      <c r="J2069" s="10"/>
    </row>
    <row r="2070" spans="7:10" x14ac:dyDescent="0.25">
      <c r="G2070" s="12"/>
      <c r="J2070" s="10"/>
    </row>
    <row r="2071" spans="7:10" x14ac:dyDescent="0.25">
      <c r="G2071" s="12"/>
      <c r="J2071" s="10"/>
    </row>
    <row r="2072" spans="7:10" x14ac:dyDescent="0.25">
      <c r="G2072" s="12"/>
      <c r="J2072" s="10"/>
    </row>
    <row r="2073" spans="7:10" x14ac:dyDescent="0.25">
      <c r="G2073" s="12"/>
      <c r="J2073" s="10"/>
    </row>
    <row r="2074" spans="7:10" x14ac:dyDescent="0.25">
      <c r="G2074" s="12"/>
      <c r="J2074" s="10"/>
    </row>
    <row r="2075" spans="7:10" x14ac:dyDescent="0.25">
      <c r="G2075" s="12"/>
      <c r="J2075" s="10"/>
    </row>
    <row r="2076" spans="7:10" x14ac:dyDescent="0.25">
      <c r="G2076" s="12"/>
      <c r="J2076" s="10"/>
    </row>
    <row r="2077" spans="7:10" x14ac:dyDescent="0.25">
      <c r="G2077" s="12"/>
      <c r="J2077" s="10"/>
    </row>
    <row r="2078" spans="7:10" x14ac:dyDescent="0.25">
      <c r="G2078" s="12"/>
      <c r="J2078" s="10"/>
    </row>
    <row r="2079" spans="7:10" x14ac:dyDescent="0.25">
      <c r="G2079" s="12"/>
      <c r="J2079" s="10"/>
    </row>
    <row r="2080" spans="7:10" x14ac:dyDescent="0.25">
      <c r="G2080" s="12"/>
      <c r="J2080" s="10"/>
    </row>
    <row r="2081" spans="7:10" x14ac:dyDescent="0.25">
      <c r="G2081" s="12"/>
      <c r="J2081" s="10"/>
    </row>
    <row r="2082" spans="7:10" x14ac:dyDescent="0.25">
      <c r="G2082" s="12"/>
      <c r="J2082" s="10"/>
    </row>
    <row r="2083" spans="7:10" x14ac:dyDescent="0.25">
      <c r="G2083" s="12"/>
      <c r="J2083" s="10"/>
    </row>
    <row r="2084" spans="7:10" x14ac:dyDescent="0.25">
      <c r="G2084" s="12"/>
      <c r="J2084" s="10"/>
    </row>
    <row r="2085" spans="7:10" x14ac:dyDescent="0.25">
      <c r="G2085" s="12"/>
      <c r="J2085" s="10"/>
    </row>
    <row r="2086" spans="7:10" x14ac:dyDescent="0.25">
      <c r="G2086" s="12"/>
      <c r="J2086" s="10"/>
    </row>
    <row r="2087" spans="7:10" x14ac:dyDescent="0.25">
      <c r="G2087" s="12"/>
      <c r="J2087" s="10"/>
    </row>
    <row r="2088" spans="7:10" x14ac:dyDescent="0.25">
      <c r="G2088" s="12"/>
      <c r="J2088" s="10"/>
    </row>
    <row r="2089" spans="7:10" x14ac:dyDescent="0.25">
      <c r="G2089" s="12"/>
      <c r="J2089" s="10"/>
    </row>
    <row r="2090" spans="7:10" x14ac:dyDescent="0.25">
      <c r="G2090" s="12"/>
      <c r="J2090" s="10"/>
    </row>
    <row r="2091" spans="7:10" x14ac:dyDescent="0.25">
      <c r="G2091" s="12"/>
      <c r="J2091" s="10"/>
    </row>
    <row r="2092" spans="7:10" x14ac:dyDescent="0.25">
      <c r="G2092" s="12"/>
      <c r="J2092" s="10"/>
    </row>
    <row r="2093" spans="7:10" x14ac:dyDescent="0.25">
      <c r="G2093" s="12"/>
      <c r="J2093" s="10"/>
    </row>
    <row r="2094" spans="7:10" x14ac:dyDescent="0.25">
      <c r="G2094" s="12"/>
      <c r="J2094" s="10"/>
    </row>
    <row r="2095" spans="7:10" x14ac:dyDescent="0.25">
      <c r="G2095" s="12"/>
      <c r="J2095" s="10"/>
    </row>
    <row r="2096" spans="7:10" x14ac:dyDescent="0.25">
      <c r="G2096" s="12"/>
      <c r="J2096" s="10"/>
    </row>
    <row r="2097" spans="7:10" x14ac:dyDescent="0.25">
      <c r="G2097" s="12"/>
      <c r="J2097" s="10"/>
    </row>
    <row r="2098" spans="7:10" x14ac:dyDescent="0.25">
      <c r="G2098" s="12"/>
      <c r="J2098" s="10"/>
    </row>
    <row r="2099" spans="7:10" x14ac:dyDescent="0.25">
      <c r="G2099" s="12"/>
      <c r="J2099" s="10"/>
    </row>
    <row r="2100" spans="7:10" x14ac:dyDescent="0.25">
      <c r="G2100" s="12"/>
      <c r="J2100" s="10"/>
    </row>
    <row r="2101" spans="7:10" x14ac:dyDescent="0.25">
      <c r="G2101" s="12"/>
      <c r="J2101" s="10"/>
    </row>
    <row r="2102" spans="7:10" x14ac:dyDescent="0.25">
      <c r="G2102" s="12"/>
      <c r="J2102" s="10"/>
    </row>
    <row r="2103" spans="7:10" x14ac:dyDescent="0.25">
      <c r="G2103" s="12"/>
      <c r="J2103" s="10"/>
    </row>
    <row r="2104" spans="7:10" x14ac:dyDescent="0.25">
      <c r="G2104" s="12"/>
      <c r="J2104" s="10"/>
    </row>
    <row r="2105" spans="7:10" x14ac:dyDescent="0.25">
      <c r="G2105" s="12"/>
      <c r="J2105" s="10"/>
    </row>
    <row r="2106" spans="7:10" x14ac:dyDescent="0.25">
      <c r="G2106" s="12"/>
      <c r="J2106" s="10"/>
    </row>
    <row r="2107" spans="7:10" x14ac:dyDescent="0.25">
      <c r="G2107" s="12"/>
      <c r="J2107" s="10"/>
    </row>
    <row r="2108" spans="7:10" x14ac:dyDescent="0.25">
      <c r="G2108" s="12"/>
      <c r="J2108" s="10"/>
    </row>
    <row r="2109" spans="7:10" x14ac:dyDescent="0.25">
      <c r="G2109" s="12"/>
      <c r="J2109" s="10"/>
    </row>
    <row r="2110" spans="7:10" x14ac:dyDescent="0.25">
      <c r="G2110" s="12"/>
      <c r="J2110" s="10"/>
    </row>
    <row r="2111" spans="7:10" x14ac:dyDescent="0.25">
      <c r="G2111" s="12"/>
      <c r="J2111" s="10"/>
    </row>
    <row r="2112" spans="7:10" x14ac:dyDescent="0.25">
      <c r="G2112" s="12"/>
      <c r="J2112" s="10"/>
    </row>
    <row r="2113" spans="7:10" x14ac:dyDescent="0.25">
      <c r="G2113" s="12"/>
      <c r="J2113" s="10"/>
    </row>
    <row r="2114" spans="7:10" x14ac:dyDescent="0.25">
      <c r="G2114" s="12"/>
      <c r="J2114" s="10"/>
    </row>
    <row r="2115" spans="7:10" x14ac:dyDescent="0.25">
      <c r="G2115" s="12"/>
      <c r="J2115" s="10"/>
    </row>
    <row r="2116" spans="7:10" x14ac:dyDescent="0.25">
      <c r="G2116" s="12"/>
      <c r="J2116" s="10"/>
    </row>
    <row r="2117" spans="7:10" x14ac:dyDescent="0.25">
      <c r="G2117" s="12"/>
      <c r="J2117" s="10"/>
    </row>
    <row r="2118" spans="7:10" x14ac:dyDescent="0.25">
      <c r="G2118" s="12"/>
      <c r="J2118" s="10"/>
    </row>
    <row r="2119" spans="7:10" x14ac:dyDescent="0.25">
      <c r="G2119" s="12"/>
      <c r="J2119" s="10"/>
    </row>
    <row r="2120" spans="7:10" x14ac:dyDescent="0.25">
      <c r="G2120" s="12"/>
      <c r="J2120" s="10"/>
    </row>
    <row r="2121" spans="7:10" x14ac:dyDescent="0.25">
      <c r="G2121" s="12"/>
      <c r="J2121" s="10"/>
    </row>
    <row r="2122" spans="7:10" x14ac:dyDescent="0.25">
      <c r="G2122" s="12"/>
      <c r="J2122" s="10"/>
    </row>
    <row r="2123" spans="7:10" x14ac:dyDescent="0.25">
      <c r="G2123" s="12"/>
      <c r="J2123" s="10"/>
    </row>
    <row r="2124" spans="7:10" x14ac:dyDescent="0.25">
      <c r="G2124" s="12"/>
      <c r="J2124" s="10"/>
    </row>
    <row r="2125" spans="7:10" x14ac:dyDescent="0.25">
      <c r="G2125" s="12"/>
      <c r="J2125" s="10"/>
    </row>
    <row r="2126" spans="7:10" x14ac:dyDescent="0.25">
      <c r="G2126" s="12"/>
      <c r="J2126" s="10"/>
    </row>
    <row r="2127" spans="7:10" x14ac:dyDescent="0.25">
      <c r="G2127" s="12"/>
      <c r="J2127" s="10"/>
    </row>
    <row r="2128" spans="7:10" x14ac:dyDescent="0.25">
      <c r="G2128" s="12"/>
      <c r="J2128" s="10"/>
    </row>
    <row r="2129" spans="7:10" x14ac:dyDescent="0.25">
      <c r="G2129" s="12"/>
      <c r="J2129" s="10"/>
    </row>
    <row r="2130" spans="7:10" x14ac:dyDescent="0.25">
      <c r="G2130" s="12"/>
      <c r="J2130" s="10"/>
    </row>
    <row r="2131" spans="7:10" x14ac:dyDescent="0.25">
      <c r="G2131" s="12"/>
      <c r="J2131" s="10"/>
    </row>
    <row r="2132" spans="7:10" x14ac:dyDescent="0.25">
      <c r="G2132" s="12"/>
      <c r="J2132" s="10"/>
    </row>
    <row r="2133" spans="7:10" x14ac:dyDescent="0.25">
      <c r="G2133" s="12"/>
      <c r="J2133" s="10"/>
    </row>
    <row r="2134" spans="7:10" x14ac:dyDescent="0.25">
      <c r="G2134" s="12"/>
      <c r="J2134" s="10"/>
    </row>
    <row r="2135" spans="7:10" x14ac:dyDescent="0.25">
      <c r="G2135" s="12"/>
      <c r="J2135" s="10"/>
    </row>
    <row r="2136" spans="7:10" x14ac:dyDescent="0.25">
      <c r="G2136" s="12"/>
      <c r="J2136" s="10"/>
    </row>
    <row r="2137" spans="7:10" x14ac:dyDescent="0.25">
      <c r="G2137" s="12"/>
      <c r="J2137" s="10"/>
    </row>
    <row r="2138" spans="7:10" x14ac:dyDescent="0.25">
      <c r="G2138" s="12"/>
      <c r="J2138" s="10"/>
    </row>
    <row r="2139" spans="7:10" x14ac:dyDescent="0.25">
      <c r="G2139" s="12"/>
      <c r="J2139" s="10"/>
    </row>
    <row r="2140" spans="7:10" x14ac:dyDescent="0.25">
      <c r="G2140" s="12"/>
      <c r="J2140" s="10"/>
    </row>
    <row r="2141" spans="7:10" x14ac:dyDescent="0.25">
      <c r="G2141" s="12"/>
      <c r="J2141" s="10"/>
    </row>
    <row r="2142" spans="7:10" x14ac:dyDescent="0.25">
      <c r="G2142" s="12"/>
      <c r="J2142" s="10"/>
    </row>
    <row r="2143" spans="7:10" x14ac:dyDescent="0.25">
      <c r="G2143" s="12"/>
      <c r="J2143" s="10"/>
    </row>
    <row r="2144" spans="7:10" x14ac:dyDescent="0.25">
      <c r="G2144" s="12"/>
      <c r="J2144" s="10"/>
    </row>
    <row r="2145" spans="7:10" x14ac:dyDescent="0.25">
      <c r="G2145" s="12"/>
      <c r="J2145" s="10"/>
    </row>
    <row r="2146" spans="7:10" x14ac:dyDescent="0.25">
      <c r="G2146" s="12"/>
      <c r="J2146" s="10"/>
    </row>
    <row r="2147" spans="7:10" x14ac:dyDescent="0.25">
      <c r="G2147" s="12"/>
      <c r="J2147" s="10"/>
    </row>
    <row r="2148" spans="7:10" x14ac:dyDescent="0.25">
      <c r="G2148" s="12"/>
      <c r="J2148" s="10"/>
    </row>
    <row r="2149" spans="7:10" x14ac:dyDescent="0.25">
      <c r="G2149" s="12"/>
      <c r="J2149" s="10"/>
    </row>
    <row r="2150" spans="7:10" x14ac:dyDescent="0.25">
      <c r="G2150" s="12"/>
      <c r="J2150" s="10"/>
    </row>
    <row r="2151" spans="7:10" x14ac:dyDescent="0.25">
      <c r="G2151" s="12"/>
      <c r="J2151" s="10"/>
    </row>
    <row r="2152" spans="7:10" x14ac:dyDescent="0.25">
      <c r="G2152" s="12"/>
      <c r="J2152" s="10"/>
    </row>
    <row r="2153" spans="7:10" x14ac:dyDescent="0.25">
      <c r="G2153" s="12"/>
      <c r="J2153" s="10"/>
    </row>
    <row r="2154" spans="7:10" x14ac:dyDescent="0.25">
      <c r="G2154" s="12"/>
      <c r="J2154" s="10"/>
    </row>
    <row r="2155" spans="7:10" x14ac:dyDescent="0.25">
      <c r="G2155" s="12"/>
      <c r="J2155" s="10"/>
    </row>
    <row r="2156" spans="7:10" x14ac:dyDescent="0.25">
      <c r="G2156" s="12"/>
      <c r="J2156" s="10"/>
    </row>
    <row r="2157" spans="7:10" x14ac:dyDescent="0.25">
      <c r="G2157" s="12"/>
      <c r="J2157" s="10"/>
    </row>
    <row r="2158" spans="7:10" x14ac:dyDescent="0.25">
      <c r="G2158" s="12"/>
      <c r="J2158" s="10"/>
    </row>
    <row r="2159" spans="7:10" x14ac:dyDescent="0.25">
      <c r="G2159" s="12"/>
      <c r="J2159" s="10"/>
    </row>
    <row r="2160" spans="7:10" x14ac:dyDescent="0.25">
      <c r="G2160" s="12"/>
      <c r="J2160" s="10"/>
    </row>
    <row r="2161" spans="7:10" x14ac:dyDescent="0.25">
      <c r="G2161" s="12"/>
      <c r="J2161" s="10"/>
    </row>
    <row r="2162" spans="7:10" x14ac:dyDescent="0.25">
      <c r="G2162" s="12"/>
      <c r="J2162" s="10"/>
    </row>
    <row r="2163" spans="7:10" x14ac:dyDescent="0.25">
      <c r="G2163" s="12"/>
      <c r="J2163" s="10"/>
    </row>
    <row r="2164" spans="7:10" x14ac:dyDescent="0.25">
      <c r="G2164" s="12"/>
      <c r="J2164" s="10"/>
    </row>
    <row r="2165" spans="7:10" x14ac:dyDescent="0.25">
      <c r="G2165" s="12"/>
      <c r="J2165" s="10"/>
    </row>
    <row r="2166" spans="7:10" x14ac:dyDescent="0.25">
      <c r="G2166" s="12"/>
      <c r="J2166" s="10"/>
    </row>
    <row r="2167" spans="7:10" x14ac:dyDescent="0.25">
      <c r="G2167" s="12"/>
      <c r="J2167" s="10"/>
    </row>
    <row r="2168" spans="7:10" x14ac:dyDescent="0.25">
      <c r="G2168" s="12"/>
      <c r="J2168" s="10"/>
    </row>
    <row r="2169" spans="7:10" x14ac:dyDescent="0.25">
      <c r="G2169" s="12"/>
      <c r="J2169" s="10"/>
    </row>
    <row r="2170" spans="7:10" x14ac:dyDescent="0.25">
      <c r="G2170" s="12"/>
      <c r="J2170" s="10"/>
    </row>
    <row r="2171" spans="7:10" x14ac:dyDescent="0.25">
      <c r="G2171" s="12"/>
      <c r="J2171" s="10"/>
    </row>
    <row r="2172" spans="7:10" x14ac:dyDescent="0.25">
      <c r="G2172" s="12"/>
      <c r="J2172" s="10"/>
    </row>
    <row r="2173" spans="7:10" x14ac:dyDescent="0.25">
      <c r="G2173" s="12"/>
      <c r="J2173" s="10"/>
    </row>
    <row r="2174" spans="7:10" x14ac:dyDescent="0.25">
      <c r="G2174" s="12"/>
      <c r="J2174" s="10"/>
    </row>
    <row r="2175" spans="7:10" x14ac:dyDescent="0.25">
      <c r="G2175" s="12"/>
      <c r="J2175" s="10"/>
    </row>
    <row r="2176" spans="7:10" x14ac:dyDescent="0.25">
      <c r="G2176" s="12"/>
      <c r="J2176" s="10"/>
    </row>
    <row r="2177" spans="7:10" x14ac:dyDescent="0.25">
      <c r="G2177" s="12"/>
      <c r="J2177" s="10"/>
    </row>
    <row r="2178" spans="7:10" x14ac:dyDescent="0.25">
      <c r="G2178" s="12"/>
      <c r="J2178" s="10"/>
    </row>
    <row r="2179" spans="7:10" x14ac:dyDescent="0.25">
      <c r="G2179" s="12"/>
      <c r="J2179" s="10"/>
    </row>
    <row r="2180" spans="7:10" x14ac:dyDescent="0.25">
      <c r="G2180" s="12"/>
      <c r="J2180" s="10"/>
    </row>
    <row r="2181" spans="7:10" x14ac:dyDescent="0.25">
      <c r="G2181" s="12"/>
      <c r="J2181" s="10"/>
    </row>
    <row r="2182" spans="7:10" x14ac:dyDescent="0.25">
      <c r="G2182" s="12"/>
      <c r="J2182" s="10"/>
    </row>
    <row r="2183" spans="7:10" x14ac:dyDescent="0.25">
      <c r="G2183" s="12"/>
      <c r="J2183" s="10"/>
    </row>
    <row r="2184" spans="7:10" x14ac:dyDescent="0.25">
      <c r="G2184" s="12"/>
      <c r="J2184" s="10"/>
    </row>
    <row r="2185" spans="7:10" x14ac:dyDescent="0.25">
      <c r="G2185" s="12"/>
      <c r="J2185" s="10"/>
    </row>
    <row r="2186" spans="7:10" x14ac:dyDescent="0.25">
      <c r="G2186" s="12"/>
      <c r="J2186" s="10"/>
    </row>
    <row r="2187" spans="7:10" x14ac:dyDescent="0.25">
      <c r="G2187" s="12"/>
      <c r="J2187" s="10"/>
    </row>
    <row r="2188" spans="7:10" x14ac:dyDescent="0.25">
      <c r="G2188" s="12"/>
      <c r="J2188" s="10"/>
    </row>
    <row r="2189" spans="7:10" x14ac:dyDescent="0.25">
      <c r="G2189" s="12"/>
      <c r="J2189" s="10"/>
    </row>
    <row r="2190" spans="7:10" x14ac:dyDescent="0.25">
      <c r="G2190" s="12"/>
      <c r="J2190" s="10"/>
    </row>
    <row r="2191" spans="7:10" x14ac:dyDescent="0.25">
      <c r="G2191" s="12"/>
      <c r="J2191" s="10"/>
    </row>
    <row r="2192" spans="7:10" x14ac:dyDescent="0.25">
      <c r="G2192" s="12"/>
      <c r="J2192" s="10"/>
    </row>
    <row r="2193" spans="7:10" x14ac:dyDescent="0.25">
      <c r="G2193" s="12"/>
      <c r="J2193" s="10"/>
    </row>
    <row r="2194" spans="7:10" x14ac:dyDescent="0.25">
      <c r="G2194" s="12"/>
      <c r="J2194" s="10"/>
    </row>
    <row r="2195" spans="7:10" x14ac:dyDescent="0.25">
      <c r="G2195" s="12"/>
      <c r="J2195" s="10"/>
    </row>
    <row r="2196" spans="7:10" x14ac:dyDescent="0.25">
      <c r="G2196" s="12"/>
      <c r="J2196" s="10"/>
    </row>
    <row r="2197" spans="7:10" x14ac:dyDescent="0.25">
      <c r="G2197" s="12"/>
      <c r="J2197" s="10"/>
    </row>
    <row r="2198" spans="7:10" x14ac:dyDescent="0.25">
      <c r="G2198" s="12"/>
      <c r="J2198" s="10"/>
    </row>
    <row r="2199" spans="7:10" x14ac:dyDescent="0.25">
      <c r="G2199" s="12"/>
      <c r="J2199" s="10"/>
    </row>
    <row r="2200" spans="7:10" x14ac:dyDescent="0.25">
      <c r="G2200" s="12"/>
      <c r="J2200" s="10"/>
    </row>
    <row r="2201" spans="7:10" x14ac:dyDescent="0.25">
      <c r="G2201" s="12"/>
      <c r="J2201" s="10"/>
    </row>
    <row r="2202" spans="7:10" x14ac:dyDescent="0.25">
      <c r="G2202" s="12"/>
      <c r="J2202" s="10"/>
    </row>
    <row r="2203" spans="7:10" x14ac:dyDescent="0.25">
      <c r="G2203" s="12"/>
      <c r="J2203" s="10"/>
    </row>
    <row r="2204" spans="7:10" x14ac:dyDescent="0.25">
      <c r="G2204" s="12"/>
      <c r="J2204" s="10"/>
    </row>
    <row r="2205" spans="7:10" x14ac:dyDescent="0.25">
      <c r="G2205" s="12"/>
      <c r="J2205" s="10"/>
    </row>
    <row r="2206" spans="7:10" x14ac:dyDescent="0.25">
      <c r="G2206" s="12"/>
      <c r="J2206" s="10"/>
    </row>
    <row r="2207" spans="7:10" x14ac:dyDescent="0.25">
      <c r="G2207" s="12"/>
      <c r="J2207" s="10"/>
    </row>
    <row r="2208" spans="7:10" x14ac:dyDescent="0.25">
      <c r="G2208" s="12"/>
      <c r="J2208" s="10"/>
    </row>
    <row r="2209" spans="7:10" x14ac:dyDescent="0.25">
      <c r="G2209" s="12"/>
      <c r="J2209" s="10"/>
    </row>
    <row r="2210" spans="7:10" x14ac:dyDescent="0.25">
      <c r="G2210" s="12"/>
      <c r="J2210" s="10"/>
    </row>
    <row r="2211" spans="7:10" x14ac:dyDescent="0.25">
      <c r="G2211" s="12"/>
      <c r="J2211" s="10"/>
    </row>
    <row r="2212" spans="7:10" x14ac:dyDescent="0.25">
      <c r="G2212" s="12"/>
      <c r="J2212" s="10"/>
    </row>
    <row r="2213" spans="7:10" x14ac:dyDescent="0.25">
      <c r="G2213" s="12"/>
      <c r="J2213" s="10"/>
    </row>
    <row r="2214" spans="7:10" x14ac:dyDescent="0.25">
      <c r="G2214" s="12"/>
      <c r="J2214" s="10"/>
    </row>
    <row r="2215" spans="7:10" x14ac:dyDescent="0.25">
      <c r="G2215" s="12"/>
      <c r="J2215" s="10"/>
    </row>
    <row r="2216" spans="7:10" x14ac:dyDescent="0.25">
      <c r="G2216" s="12"/>
      <c r="J2216" s="10"/>
    </row>
    <row r="2217" spans="7:10" x14ac:dyDescent="0.25">
      <c r="G2217" s="12"/>
      <c r="J2217" s="10"/>
    </row>
    <row r="2218" spans="7:10" x14ac:dyDescent="0.25">
      <c r="G2218" s="12"/>
      <c r="J2218" s="10"/>
    </row>
    <row r="2219" spans="7:10" x14ac:dyDescent="0.25">
      <c r="G2219" s="12"/>
      <c r="J2219" s="10"/>
    </row>
    <row r="2220" spans="7:10" x14ac:dyDescent="0.25">
      <c r="G2220" s="12"/>
      <c r="J2220" s="10"/>
    </row>
    <row r="2221" spans="7:10" x14ac:dyDescent="0.25">
      <c r="G2221" s="12"/>
      <c r="J2221" s="10"/>
    </row>
    <row r="2222" spans="7:10" x14ac:dyDescent="0.25">
      <c r="G2222" s="12"/>
      <c r="J2222" s="10"/>
    </row>
    <row r="2223" spans="7:10" x14ac:dyDescent="0.25">
      <c r="G2223" s="12"/>
      <c r="J2223" s="10"/>
    </row>
    <row r="2224" spans="7:10" x14ac:dyDescent="0.25">
      <c r="G2224" s="12"/>
      <c r="J2224" s="10"/>
    </row>
    <row r="2225" spans="7:10" x14ac:dyDescent="0.25">
      <c r="G2225" s="12"/>
      <c r="J2225" s="10"/>
    </row>
    <row r="2226" spans="7:10" x14ac:dyDescent="0.25">
      <c r="G2226" s="12"/>
      <c r="J2226" s="10"/>
    </row>
    <row r="2227" spans="7:10" x14ac:dyDescent="0.25">
      <c r="G2227" s="12"/>
      <c r="J2227" s="10"/>
    </row>
    <row r="2228" spans="7:10" x14ac:dyDescent="0.25">
      <c r="G2228" s="12"/>
      <c r="J2228" s="10"/>
    </row>
    <row r="2229" spans="7:10" x14ac:dyDescent="0.25">
      <c r="G2229" s="12"/>
      <c r="J2229" s="10"/>
    </row>
    <row r="2230" spans="7:10" x14ac:dyDescent="0.25">
      <c r="G2230" s="12"/>
      <c r="J2230" s="10"/>
    </row>
    <row r="2231" spans="7:10" x14ac:dyDescent="0.25">
      <c r="G2231" s="12"/>
      <c r="J2231" s="10"/>
    </row>
    <row r="2232" spans="7:10" x14ac:dyDescent="0.25">
      <c r="G2232" s="12"/>
      <c r="J2232" s="10"/>
    </row>
    <row r="2233" spans="7:10" x14ac:dyDescent="0.25">
      <c r="G2233" s="12"/>
      <c r="J2233" s="10"/>
    </row>
    <row r="2234" spans="7:10" x14ac:dyDescent="0.25">
      <c r="G2234" s="12"/>
      <c r="J2234" s="10"/>
    </row>
    <row r="2235" spans="7:10" x14ac:dyDescent="0.25">
      <c r="G2235" s="12"/>
      <c r="J2235" s="10"/>
    </row>
    <row r="2236" spans="7:10" x14ac:dyDescent="0.25">
      <c r="G2236" s="12"/>
      <c r="J2236" s="10"/>
    </row>
    <row r="2237" spans="7:10" x14ac:dyDescent="0.25">
      <c r="G2237" s="12"/>
      <c r="J2237" s="10"/>
    </row>
    <row r="2238" spans="7:10" x14ac:dyDescent="0.25">
      <c r="G2238" s="12"/>
      <c r="J2238" s="10"/>
    </row>
    <row r="2239" spans="7:10" x14ac:dyDescent="0.25">
      <c r="G2239" s="12"/>
      <c r="J2239" s="10"/>
    </row>
    <row r="2240" spans="7:10" x14ac:dyDescent="0.25">
      <c r="G2240" s="12"/>
      <c r="J2240" s="10"/>
    </row>
    <row r="2241" spans="7:10" x14ac:dyDescent="0.25">
      <c r="G2241" s="12"/>
      <c r="J2241" s="10"/>
    </row>
    <row r="2242" spans="7:10" x14ac:dyDescent="0.25">
      <c r="G2242" s="12"/>
      <c r="J2242" s="10"/>
    </row>
    <row r="2243" spans="7:10" x14ac:dyDescent="0.25">
      <c r="G2243" s="12"/>
      <c r="J2243" s="10"/>
    </row>
    <row r="2244" spans="7:10" x14ac:dyDescent="0.25">
      <c r="G2244" s="12"/>
      <c r="J2244" s="10"/>
    </row>
    <row r="2245" spans="7:10" x14ac:dyDescent="0.25">
      <c r="G2245" s="12"/>
      <c r="J2245" s="10"/>
    </row>
    <row r="2246" spans="7:10" x14ac:dyDescent="0.25">
      <c r="G2246" s="12"/>
      <c r="J2246" s="10"/>
    </row>
    <row r="2247" spans="7:10" x14ac:dyDescent="0.25">
      <c r="G2247" s="12"/>
      <c r="J2247" s="10"/>
    </row>
    <row r="2248" spans="7:10" x14ac:dyDescent="0.25">
      <c r="G2248" s="12"/>
      <c r="J2248" s="10"/>
    </row>
    <row r="2249" spans="7:10" x14ac:dyDescent="0.25">
      <c r="G2249" s="12"/>
      <c r="J2249" s="10"/>
    </row>
    <row r="2250" spans="7:10" x14ac:dyDescent="0.25">
      <c r="G2250" s="12"/>
      <c r="J2250" s="10"/>
    </row>
    <row r="2251" spans="7:10" x14ac:dyDescent="0.25">
      <c r="G2251" s="12"/>
      <c r="J2251" s="10"/>
    </row>
    <row r="2252" spans="7:10" x14ac:dyDescent="0.25">
      <c r="G2252" s="12"/>
      <c r="J2252" s="10"/>
    </row>
    <row r="2253" spans="7:10" x14ac:dyDescent="0.25">
      <c r="G2253" s="12"/>
      <c r="J2253" s="10"/>
    </row>
    <row r="2254" spans="7:10" x14ac:dyDescent="0.25">
      <c r="G2254" s="12"/>
      <c r="J2254" s="10"/>
    </row>
    <row r="2255" spans="7:10" x14ac:dyDescent="0.25">
      <c r="G2255" s="12"/>
      <c r="J2255" s="10"/>
    </row>
    <row r="2256" spans="7:10" x14ac:dyDescent="0.25">
      <c r="G2256" s="12"/>
      <c r="J2256" s="10"/>
    </row>
    <row r="2257" spans="7:10" x14ac:dyDescent="0.25">
      <c r="G2257" s="12"/>
      <c r="J2257" s="10"/>
    </row>
    <row r="2258" spans="7:10" x14ac:dyDescent="0.25">
      <c r="G2258" s="12"/>
      <c r="J2258" s="10"/>
    </row>
    <row r="2259" spans="7:10" x14ac:dyDescent="0.25">
      <c r="G2259" s="12"/>
      <c r="J2259" s="10"/>
    </row>
    <row r="2260" spans="7:10" x14ac:dyDescent="0.25">
      <c r="G2260" s="12"/>
      <c r="J2260" s="10"/>
    </row>
    <row r="2261" spans="7:10" x14ac:dyDescent="0.25">
      <c r="G2261" s="12"/>
      <c r="J2261" s="10"/>
    </row>
    <row r="2262" spans="7:10" x14ac:dyDescent="0.25">
      <c r="G2262" s="12"/>
      <c r="J2262" s="10"/>
    </row>
    <row r="2263" spans="7:10" x14ac:dyDescent="0.25">
      <c r="G2263" s="12"/>
      <c r="J2263" s="10"/>
    </row>
    <row r="2264" spans="7:10" x14ac:dyDescent="0.25">
      <c r="G2264" s="12"/>
      <c r="J2264" s="10"/>
    </row>
    <row r="2265" spans="7:10" x14ac:dyDescent="0.25">
      <c r="G2265" s="12"/>
      <c r="J2265" s="10"/>
    </row>
    <row r="2266" spans="7:10" x14ac:dyDescent="0.25">
      <c r="G2266" s="12"/>
      <c r="J2266" s="10"/>
    </row>
    <row r="2267" spans="7:10" x14ac:dyDescent="0.25">
      <c r="G2267" s="12"/>
      <c r="J2267" s="10"/>
    </row>
    <row r="2268" spans="7:10" x14ac:dyDescent="0.25">
      <c r="G2268" s="12"/>
      <c r="J2268" s="10"/>
    </row>
    <row r="2269" spans="7:10" x14ac:dyDescent="0.25">
      <c r="G2269" s="12"/>
      <c r="J2269" s="10"/>
    </row>
    <row r="2270" spans="7:10" x14ac:dyDescent="0.25">
      <c r="G2270" s="12"/>
      <c r="J2270" s="10"/>
    </row>
    <row r="2271" spans="7:10" x14ac:dyDescent="0.25">
      <c r="G2271" s="12"/>
      <c r="J2271" s="10"/>
    </row>
    <row r="2272" spans="7:10" x14ac:dyDescent="0.25">
      <c r="G2272" s="12"/>
      <c r="J2272" s="10"/>
    </row>
    <row r="2273" spans="7:10" x14ac:dyDescent="0.25">
      <c r="G2273" s="12"/>
      <c r="J2273" s="10"/>
    </row>
    <row r="2274" spans="7:10" x14ac:dyDescent="0.25">
      <c r="G2274" s="12"/>
      <c r="J2274" s="10"/>
    </row>
    <row r="2275" spans="7:10" x14ac:dyDescent="0.25">
      <c r="G2275" s="12"/>
      <c r="J2275" s="10"/>
    </row>
    <row r="2276" spans="7:10" x14ac:dyDescent="0.25">
      <c r="G2276" s="12"/>
      <c r="J2276" s="10"/>
    </row>
    <row r="2277" spans="7:10" x14ac:dyDescent="0.25">
      <c r="G2277" s="12"/>
      <c r="J2277" s="10"/>
    </row>
    <row r="2278" spans="7:10" x14ac:dyDescent="0.25">
      <c r="G2278" s="12"/>
      <c r="J2278" s="10"/>
    </row>
    <row r="2279" spans="7:10" x14ac:dyDescent="0.25">
      <c r="G2279" s="12"/>
      <c r="J2279" s="10"/>
    </row>
    <row r="2280" spans="7:10" x14ac:dyDescent="0.25">
      <c r="G2280" s="12"/>
      <c r="J2280" s="10"/>
    </row>
    <row r="2281" spans="7:10" x14ac:dyDescent="0.25">
      <c r="G2281" s="12"/>
      <c r="J2281" s="10"/>
    </row>
    <row r="2282" spans="7:10" x14ac:dyDescent="0.25">
      <c r="G2282" s="12"/>
      <c r="J2282" s="10"/>
    </row>
    <row r="2283" spans="7:10" x14ac:dyDescent="0.25">
      <c r="G2283" s="12"/>
      <c r="J2283" s="10"/>
    </row>
    <row r="2284" spans="7:10" x14ac:dyDescent="0.25">
      <c r="G2284" s="12"/>
      <c r="J2284" s="10"/>
    </row>
    <row r="2285" spans="7:10" x14ac:dyDescent="0.25">
      <c r="G2285" s="12"/>
      <c r="J2285" s="10"/>
    </row>
    <row r="2286" spans="7:10" x14ac:dyDescent="0.25">
      <c r="G2286" s="12"/>
      <c r="J2286" s="10"/>
    </row>
    <row r="2287" spans="7:10" x14ac:dyDescent="0.25">
      <c r="G2287" s="12"/>
      <c r="J2287" s="10"/>
    </row>
    <row r="2288" spans="7:10" x14ac:dyDescent="0.25">
      <c r="G2288" s="12"/>
      <c r="J2288" s="10"/>
    </row>
    <row r="2289" spans="7:10" x14ac:dyDescent="0.25">
      <c r="G2289" s="12"/>
      <c r="J2289" s="10"/>
    </row>
    <row r="2290" spans="7:10" x14ac:dyDescent="0.25">
      <c r="G2290" s="12"/>
      <c r="J2290" s="10"/>
    </row>
    <row r="2291" spans="7:10" x14ac:dyDescent="0.25">
      <c r="G2291" s="12"/>
      <c r="J2291" s="10"/>
    </row>
    <row r="2292" spans="7:10" x14ac:dyDescent="0.25">
      <c r="G2292" s="12"/>
      <c r="J2292" s="10"/>
    </row>
    <row r="2293" spans="7:10" x14ac:dyDescent="0.25">
      <c r="G2293" s="12"/>
      <c r="J2293" s="10"/>
    </row>
    <row r="2294" spans="7:10" x14ac:dyDescent="0.25">
      <c r="G2294" s="12"/>
      <c r="J2294" s="10"/>
    </row>
    <row r="2295" spans="7:10" x14ac:dyDescent="0.25">
      <c r="G2295" s="12"/>
      <c r="J2295" s="10"/>
    </row>
    <row r="2296" spans="7:10" x14ac:dyDescent="0.25">
      <c r="G2296" s="12"/>
      <c r="J2296" s="10"/>
    </row>
    <row r="2297" spans="7:10" x14ac:dyDescent="0.25">
      <c r="G2297" s="12"/>
      <c r="J2297" s="10"/>
    </row>
    <row r="2298" spans="7:10" x14ac:dyDescent="0.25">
      <c r="G2298" s="12"/>
      <c r="J2298" s="10"/>
    </row>
    <row r="2299" spans="7:10" x14ac:dyDescent="0.25">
      <c r="G2299" s="12"/>
      <c r="J2299" s="10"/>
    </row>
    <row r="2300" spans="7:10" x14ac:dyDescent="0.25">
      <c r="G2300" s="12"/>
      <c r="J2300" s="10"/>
    </row>
    <row r="2301" spans="7:10" x14ac:dyDescent="0.25">
      <c r="G2301" s="12"/>
      <c r="J2301" s="10"/>
    </row>
    <row r="2302" spans="7:10" x14ac:dyDescent="0.25">
      <c r="G2302" s="12"/>
      <c r="J2302" s="10"/>
    </row>
    <row r="2303" spans="7:10" x14ac:dyDescent="0.25">
      <c r="G2303" s="12"/>
      <c r="J2303" s="10"/>
    </row>
    <row r="2304" spans="7:10" x14ac:dyDescent="0.25">
      <c r="G2304" s="12"/>
      <c r="J2304" s="10"/>
    </row>
    <row r="2305" spans="7:10" x14ac:dyDescent="0.25">
      <c r="G2305" s="12"/>
      <c r="J2305" s="10"/>
    </row>
    <row r="2306" spans="7:10" x14ac:dyDescent="0.25">
      <c r="G2306" s="12"/>
      <c r="J2306" s="10"/>
    </row>
    <row r="2307" spans="7:10" x14ac:dyDescent="0.25">
      <c r="G2307" s="12"/>
      <c r="J2307" s="10"/>
    </row>
    <row r="2308" spans="7:10" x14ac:dyDescent="0.25">
      <c r="G2308" s="12"/>
      <c r="J2308" s="10"/>
    </row>
    <row r="2309" spans="7:10" x14ac:dyDescent="0.25">
      <c r="G2309" s="12"/>
      <c r="J2309" s="10"/>
    </row>
    <row r="2310" spans="7:10" x14ac:dyDescent="0.25">
      <c r="G2310" s="12"/>
      <c r="J2310" s="10"/>
    </row>
    <row r="2311" spans="7:10" x14ac:dyDescent="0.25">
      <c r="G2311" s="12"/>
      <c r="J2311" s="10"/>
    </row>
    <row r="2312" spans="7:10" x14ac:dyDescent="0.25">
      <c r="G2312" s="12"/>
      <c r="J2312" s="10"/>
    </row>
    <row r="2313" spans="7:10" x14ac:dyDescent="0.25">
      <c r="G2313" s="12"/>
      <c r="J2313" s="10"/>
    </row>
    <row r="2314" spans="7:10" x14ac:dyDescent="0.25">
      <c r="G2314" s="12"/>
      <c r="J2314" s="10"/>
    </row>
    <row r="2315" spans="7:10" x14ac:dyDescent="0.25">
      <c r="G2315" s="12"/>
      <c r="J2315" s="10"/>
    </row>
    <row r="2316" spans="7:10" x14ac:dyDescent="0.25">
      <c r="G2316" s="12"/>
      <c r="J2316" s="10"/>
    </row>
    <row r="2317" spans="7:10" x14ac:dyDescent="0.25">
      <c r="G2317" s="12"/>
      <c r="J2317" s="10"/>
    </row>
    <row r="2318" spans="7:10" x14ac:dyDescent="0.25">
      <c r="G2318" s="12"/>
      <c r="J2318" s="10"/>
    </row>
    <row r="2319" spans="7:10" x14ac:dyDescent="0.25">
      <c r="G2319" s="12"/>
      <c r="J2319" s="10"/>
    </row>
    <row r="2320" spans="7:10" x14ac:dyDescent="0.25">
      <c r="G2320" s="12"/>
      <c r="J2320" s="10"/>
    </row>
    <row r="2321" spans="7:10" x14ac:dyDescent="0.25">
      <c r="G2321" s="12"/>
      <c r="J2321" s="10"/>
    </row>
    <row r="2322" spans="7:10" x14ac:dyDescent="0.25">
      <c r="G2322" s="12"/>
      <c r="J2322" s="10"/>
    </row>
    <row r="2323" spans="7:10" x14ac:dyDescent="0.25">
      <c r="G2323" s="12"/>
      <c r="J2323" s="10"/>
    </row>
    <row r="2324" spans="7:10" x14ac:dyDescent="0.25">
      <c r="G2324" s="12"/>
      <c r="J2324" s="10"/>
    </row>
    <row r="2325" spans="7:10" x14ac:dyDescent="0.25">
      <c r="G2325" s="12"/>
      <c r="J2325" s="10"/>
    </row>
    <row r="2326" spans="7:10" x14ac:dyDescent="0.25">
      <c r="G2326" s="12"/>
      <c r="J2326" s="10"/>
    </row>
    <row r="2327" spans="7:10" x14ac:dyDescent="0.25">
      <c r="G2327" s="12"/>
      <c r="J2327" s="10"/>
    </row>
    <row r="2328" spans="7:10" x14ac:dyDescent="0.25">
      <c r="G2328" s="12"/>
      <c r="J2328" s="10"/>
    </row>
    <row r="2329" spans="7:10" x14ac:dyDescent="0.25">
      <c r="G2329" s="12"/>
      <c r="J2329" s="10"/>
    </row>
    <row r="2330" spans="7:10" x14ac:dyDescent="0.25">
      <c r="G2330" s="12"/>
      <c r="J2330" s="10"/>
    </row>
    <row r="2331" spans="7:10" x14ac:dyDescent="0.25">
      <c r="G2331" s="12"/>
      <c r="J2331" s="10"/>
    </row>
    <row r="2332" spans="7:10" x14ac:dyDescent="0.25">
      <c r="G2332" s="12"/>
      <c r="J2332" s="10"/>
    </row>
    <row r="2333" spans="7:10" x14ac:dyDescent="0.25">
      <c r="G2333" s="12"/>
      <c r="J2333" s="10"/>
    </row>
    <row r="2334" spans="7:10" x14ac:dyDescent="0.25">
      <c r="G2334" s="12"/>
      <c r="J2334" s="10"/>
    </row>
    <row r="2335" spans="7:10" x14ac:dyDescent="0.25">
      <c r="G2335" s="12"/>
      <c r="J2335" s="10"/>
    </row>
    <row r="2336" spans="7:10" x14ac:dyDescent="0.25">
      <c r="G2336" s="12"/>
      <c r="J2336" s="10"/>
    </row>
    <row r="2337" spans="7:10" x14ac:dyDescent="0.25">
      <c r="G2337" s="12"/>
      <c r="J2337" s="10"/>
    </row>
    <row r="2338" spans="7:10" x14ac:dyDescent="0.25">
      <c r="G2338" s="12"/>
      <c r="J2338" s="10"/>
    </row>
    <row r="2339" spans="7:10" x14ac:dyDescent="0.25">
      <c r="G2339" s="12"/>
      <c r="J2339" s="10"/>
    </row>
    <row r="2340" spans="7:10" x14ac:dyDescent="0.25">
      <c r="G2340" s="12"/>
      <c r="J2340" s="10"/>
    </row>
    <row r="2341" spans="7:10" x14ac:dyDescent="0.25">
      <c r="G2341" s="12"/>
      <c r="J2341" s="10"/>
    </row>
    <row r="2342" spans="7:10" x14ac:dyDescent="0.25">
      <c r="G2342" s="12"/>
      <c r="J2342" s="10"/>
    </row>
    <row r="2343" spans="7:10" x14ac:dyDescent="0.25">
      <c r="G2343" s="12"/>
      <c r="J2343" s="10"/>
    </row>
    <row r="2344" spans="7:10" x14ac:dyDescent="0.25">
      <c r="G2344" s="12"/>
      <c r="J2344" s="10"/>
    </row>
    <row r="2345" spans="7:10" x14ac:dyDescent="0.25">
      <c r="G2345" s="12"/>
      <c r="J2345" s="10"/>
    </row>
    <row r="2346" spans="7:10" x14ac:dyDescent="0.25">
      <c r="G2346" s="12"/>
      <c r="J2346" s="10"/>
    </row>
    <row r="2347" spans="7:10" x14ac:dyDescent="0.25">
      <c r="G2347" s="12"/>
      <c r="J2347" s="10"/>
    </row>
    <row r="2348" spans="7:10" x14ac:dyDescent="0.25">
      <c r="G2348" s="12"/>
      <c r="J2348" s="10"/>
    </row>
    <row r="2349" spans="7:10" x14ac:dyDescent="0.25">
      <c r="G2349" s="12"/>
      <c r="J2349" s="10"/>
    </row>
    <row r="2350" spans="7:10" x14ac:dyDescent="0.25">
      <c r="G2350" s="12"/>
      <c r="J2350" s="10"/>
    </row>
    <row r="2351" spans="7:10" x14ac:dyDescent="0.25">
      <c r="G2351" s="12"/>
      <c r="J2351" s="10"/>
    </row>
    <row r="2352" spans="7:10" x14ac:dyDescent="0.25">
      <c r="G2352" s="12"/>
      <c r="J2352" s="10"/>
    </row>
    <row r="2353" spans="7:10" x14ac:dyDescent="0.25">
      <c r="G2353" s="12"/>
      <c r="J2353" s="10"/>
    </row>
    <row r="2354" spans="7:10" x14ac:dyDescent="0.25">
      <c r="G2354" s="12"/>
      <c r="J2354" s="10"/>
    </row>
    <row r="2355" spans="7:10" x14ac:dyDescent="0.25">
      <c r="G2355" s="12"/>
      <c r="J2355" s="10"/>
    </row>
    <row r="2356" spans="7:10" x14ac:dyDescent="0.25">
      <c r="G2356" s="12"/>
      <c r="J2356" s="10"/>
    </row>
    <row r="2357" spans="7:10" x14ac:dyDescent="0.25">
      <c r="G2357" s="12"/>
      <c r="J2357" s="10"/>
    </row>
    <row r="2358" spans="7:10" x14ac:dyDescent="0.25">
      <c r="G2358" s="12"/>
      <c r="J2358" s="10"/>
    </row>
    <row r="2359" spans="7:10" x14ac:dyDescent="0.25">
      <c r="G2359" s="12"/>
      <c r="J2359" s="10"/>
    </row>
    <row r="2360" spans="7:10" x14ac:dyDescent="0.25">
      <c r="G2360" s="12"/>
      <c r="J2360" s="10"/>
    </row>
    <row r="2361" spans="7:10" x14ac:dyDescent="0.25">
      <c r="G2361" s="12"/>
      <c r="J2361" s="10"/>
    </row>
    <row r="2362" spans="7:10" x14ac:dyDescent="0.25">
      <c r="G2362" s="12"/>
      <c r="J2362" s="10"/>
    </row>
    <row r="2363" spans="7:10" x14ac:dyDescent="0.25">
      <c r="G2363" s="12"/>
      <c r="J2363" s="10"/>
    </row>
    <row r="2364" spans="7:10" x14ac:dyDescent="0.25">
      <c r="G2364" s="12"/>
      <c r="J2364" s="10"/>
    </row>
    <row r="2365" spans="7:10" x14ac:dyDescent="0.25">
      <c r="G2365" s="12"/>
      <c r="J2365" s="10"/>
    </row>
    <row r="2366" spans="7:10" x14ac:dyDescent="0.25">
      <c r="G2366" s="12"/>
      <c r="J2366" s="10"/>
    </row>
    <row r="2367" spans="7:10" x14ac:dyDescent="0.25">
      <c r="G2367" s="12"/>
      <c r="J2367" s="10"/>
    </row>
    <row r="2368" spans="7:10" x14ac:dyDescent="0.25">
      <c r="G2368" s="12"/>
      <c r="J2368" s="10"/>
    </row>
    <row r="2369" spans="7:10" x14ac:dyDescent="0.25">
      <c r="G2369" s="12"/>
      <c r="J2369" s="10"/>
    </row>
    <row r="2370" spans="7:10" x14ac:dyDescent="0.25">
      <c r="G2370" s="12"/>
      <c r="J2370" s="10"/>
    </row>
    <row r="2371" spans="7:10" x14ac:dyDescent="0.25">
      <c r="G2371" s="12"/>
      <c r="J2371" s="10"/>
    </row>
    <row r="2372" spans="7:10" x14ac:dyDescent="0.25">
      <c r="G2372" s="12"/>
      <c r="J2372" s="10"/>
    </row>
    <row r="2373" spans="7:10" x14ac:dyDescent="0.25">
      <c r="G2373" s="12"/>
      <c r="J2373" s="10"/>
    </row>
    <row r="2374" spans="7:10" x14ac:dyDescent="0.25">
      <c r="G2374" s="12"/>
      <c r="J2374" s="10"/>
    </row>
    <row r="2375" spans="7:10" x14ac:dyDescent="0.25">
      <c r="G2375" s="12"/>
      <c r="J2375" s="10"/>
    </row>
    <row r="2376" spans="7:10" x14ac:dyDescent="0.25">
      <c r="G2376" s="12"/>
      <c r="J2376" s="10"/>
    </row>
    <row r="2377" spans="7:10" x14ac:dyDescent="0.25">
      <c r="G2377" s="12"/>
      <c r="J2377" s="10"/>
    </row>
    <row r="2378" spans="7:10" x14ac:dyDescent="0.25">
      <c r="G2378" s="12"/>
      <c r="J2378" s="10"/>
    </row>
    <row r="2379" spans="7:10" x14ac:dyDescent="0.25">
      <c r="G2379" s="12"/>
      <c r="J2379" s="10"/>
    </row>
    <row r="2380" spans="7:10" x14ac:dyDescent="0.25">
      <c r="G2380" s="12"/>
      <c r="J2380" s="10"/>
    </row>
    <row r="2381" spans="7:10" x14ac:dyDescent="0.25">
      <c r="G2381" s="12"/>
      <c r="J2381" s="10"/>
    </row>
    <row r="2382" spans="7:10" x14ac:dyDescent="0.25">
      <c r="G2382" s="12"/>
      <c r="J2382" s="10"/>
    </row>
    <row r="2383" spans="7:10" x14ac:dyDescent="0.25">
      <c r="G2383" s="12"/>
      <c r="J2383" s="10"/>
    </row>
    <row r="2384" spans="7:10" x14ac:dyDescent="0.25">
      <c r="G2384" s="12"/>
      <c r="J2384" s="10"/>
    </row>
    <row r="2385" spans="7:10" x14ac:dyDescent="0.25">
      <c r="G2385" s="12"/>
      <c r="J2385" s="10"/>
    </row>
    <row r="2386" spans="7:10" x14ac:dyDescent="0.25">
      <c r="G2386" s="12"/>
      <c r="J2386" s="10"/>
    </row>
    <row r="2387" spans="7:10" x14ac:dyDescent="0.25">
      <c r="G2387" s="12"/>
      <c r="J2387" s="10"/>
    </row>
    <row r="2388" spans="7:10" x14ac:dyDescent="0.25">
      <c r="G2388" s="12"/>
      <c r="J2388" s="10"/>
    </row>
    <row r="2389" spans="7:10" x14ac:dyDescent="0.25">
      <c r="G2389" s="12"/>
      <c r="J2389" s="10"/>
    </row>
    <row r="2390" spans="7:10" x14ac:dyDescent="0.25">
      <c r="G2390" s="12"/>
      <c r="J2390" s="10"/>
    </row>
    <row r="2391" spans="7:10" x14ac:dyDescent="0.25">
      <c r="G2391" s="12"/>
      <c r="J2391" s="10"/>
    </row>
    <row r="2392" spans="7:10" x14ac:dyDescent="0.25">
      <c r="G2392" s="12"/>
      <c r="J2392" s="10"/>
    </row>
    <row r="2393" spans="7:10" x14ac:dyDescent="0.25">
      <c r="G2393" s="12"/>
      <c r="J2393" s="10"/>
    </row>
    <row r="2394" spans="7:10" x14ac:dyDescent="0.25">
      <c r="G2394" s="12"/>
      <c r="J2394" s="10"/>
    </row>
    <row r="2395" spans="7:10" x14ac:dyDescent="0.25">
      <c r="G2395" s="12"/>
      <c r="J2395" s="10"/>
    </row>
    <row r="2396" spans="7:10" x14ac:dyDescent="0.25">
      <c r="G2396" s="12"/>
      <c r="J2396" s="10"/>
    </row>
    <row r="2397" spans="7:10" x14ac:dyDescent="0.25">
      <c r="G2397" s="12"/>
      <c r="J2397" s="10"/>
    </row>
    <row r="2398" spans="7:10" x14ac:dyDescent="0.25">
      <c r="G2398" s="12"/>
      <c r="J2398" s="10"/>
    </row>
    <row r="2399" spans="7:10" x14ac:dyDescent="0.25">
      <c r="G2399" s="12"/>
      <c r="J2399" s="10"/>
    </row>
    <row r="2400" spans="7:10" x14ac:dyDescent="0.25">
      <c r="G2400" s="12"/>
      <c r="J2400" s="10"/>
    </row>
    <row r="2401" spans="7:10" x14ac:dyDescent="0.25">
      <c r="G2401" s="12"/>
      <c r="J2401" s="10"/>
    </row>
    <row r="2402" spans="7:10" x14ac:dyDescent="0.25">
      <c r="G2402" s="12"/>
      <c r="J2402" s="10"/>
    </row>
    <row r="2403" spans="7:10" x14ac:dyDescent="0.25">
      <c r="G2403" s="12"/>
      <c r="J2403" s="10"/>
    </row>
    <row r="2404" spans="7:10" x14ac:dyDescent="0.25">
      <c r="G2404" s="12"/>
      <c r="J2404" s="10"/>
    </row>
    <row r="2405" spans="7:10" x14ac:dyDescent="0.25">
      <c r="G2405" s="12"/>
      <c r="J2405" s="10"/>
    </row>
    <row r="2406" spans="7:10" x14ac:dyDescent="0.25">
      <c r="G2406" s="12"/>
      <c r="J2406" s="10"/>
    </row>
    <row r="2407" spans="7:10" x14ac:dyDescent="0.25">
      <c r="G2407" s="12"/>
      <c r="J2407" s="10"/>
    </row>
    <row r="2408" spans="7:10" x14ac:dyDescent="0.25">
      <c r="G2408" s="12"/>
      <c r="J2408" s="10"/>
    </row>
    <row r="2409" spans="7:10" x14ac:dyDescent="0.25">
      <c r="G2409" s="12"/>
      <c r="J2409" s="10"/>
    </row>
    <row r="2410" spans="7:10" x14ac:dyDescent="0.25">
      <c r="G2410" s="12"/>
      <c r="J2410" s="10"/>
    </row>
    <row r="2411" spans="7:10" x14ac:dyDescent="0.25">
      <c r="G2411" s="12"/>
      <c r="J2411" s="10"/>
    </row>
    <row r="2412" spans="7:10" x14ac:dyDescent="0.25">
      <c r="G2412" s="12"/>
      <c r="J2412" s="10"/>
    </row>
    <row r="2413" spans="7:10" x14ac:dyDescent="0.25">
      <c r="G2413" s="12"/>
      <c r="J2413" s="10"/>
    </row>
    <row r="2414" spans="7:10" x14ac:dyDescent="0.25">
      <c r="G2414" s="12"/>
      <c r="J2414" s="10"/>
    </row>
    <row r="2415" spans="7:10" x14ac:dyDescent="0.25">
      <c r="G2415" s="12"/>
      <c r="J2415" s="10"/>
    </row>
    <row r="2416" spans="7:10" x14ac:dyDescent="0.25">
      <c r="G2416" s="12"/>
      <c r="J2416" s="10"/>
    </row>
    <row r="2417" spans="7:10" x14ac:dyDescent="0.25">
      <c r="G2417" s="12"/>
      <c r="J2417" s="10"/>
    </row>
    <row r="2418" spans="7:10" x14ac:dyDescent="0.25">
      <c r="G2418" s="12"/>
      <c r="J2418" s="10"/>
    </row>
    <row r="2419" spans="7:10" x14ac:dyDescent="0.25">
      <c r="G2419" s="12"/>
      <c r="J2419" s="10"/>
    </row>
    <row r="2420" spans="7:10" x14ac:dyDescent="0.25">
      <c r="G2420" s="12"/>
      <c r="J2420" s="10"/>
    </row>
    <row r="2421" spans="7:10" x14ac:dyDescent="0.25">
      <c r="G2421" s="12"/>
      <c r="J2421" s="10"/>
    </row>
    <row r="2422" spans="7:10" x14ac:dyDescent="0.25">
      <c r="G2422" s="12"/>
      <c r="J2422" s="10"/>
    </row>
    <row r="2423" spans="7:10" x14ac:dyDescent="0.25">
      <c r="G2423" s="12"/>
      <c r="J2423" s="10"/>
    </row>
    <row r="2424" spans="7:10" x14ac:dyDescent="0.25">
      <c r="G2424" s="12"/>
      <c r="J2424" s="10"/>
    </row>
    <row r="2425" spans="7:10" x14ac:dyDescent="0.25">
      <c r="G2425" s="12"/>
      <c r="J2425" s="10"/>
    </row>
    <row r="2426" spans="7:10" x14ac:dyDescent="0.25">
      <c r="G2426" s="12"/>
      <c r="J2426" s="10"/>
    </row>
    <row r="2427" spans="7:10" x14ac:dyDescent="0.25">
      <c r="G2427" s="12"/>
      <c r="J2427" s="10"/>
    </row>
    <row r="2428" spans="7:10" x14ac:dyDescent="0.25">
      <c r="G2428" s="12"/>
      <c r="J2428" s="10"/>
    </row>
    <row r="2429" spans="7:10" x14ac:dyDescent="0.25">
      <c r="G2429" s="12"/>
      <c r="J2429" s="10"/>
    </row>
    <row r="2430" spans="7:10" x14ac:dyDescent="0.25">
      <c r="G2430" s="12"/>
      <c r="J2430" s="10"/>
    </row>
    <row r="2431" spans="7:10" x14ac:dyDescent="0.25">
      <c r="G2431" s="12"/>
      <c r="J2431" s="10"/>
    </row>
    <row r="2432" spans="7:10" x14ac:dyDescent="0.25">
      <c r="G2432" s="12"/>
      <c r="J2432" s="10"/>
    </row>
    <row r="2433" spans="7:10" x14ac:dyDescent="0.25">
      <c r="G2433" s="12"/>
      <c r="J2433" s="10"/>
    </row>
    <row r="2434" spans="7:10" x14ac:dyDescent="0.25">
      <c r="G2434" s="12"/>
      <c r="J2434" s="10"/>
    </row>
    <row r="2435" spans="7:10" x14ac:dyDescent="0.25">
      <c r="G2435" s="12"/>
      <c r="J2435" s="10"/>
    </row>
    <row r="2436" spans="7:10" x14ac:dyDescent="0.25">
      <c r="G2436" s="12"/>
      <c r="J2436" s="10"/>
    </row>
    <row r="2437" spans="7:10" x14ac:dyDescent="0.25">
      <c r="G2437" s="12"/>
      <c r="J2437" s="10"/>
    </row>
    <row r="2438" spans="7:10" x14ac:dyDescent="0.25">
      <c r="G2438" s="12"/>
      <c r="J2438" s="10"/>
    </row>
    <row r="2439" spans="7:10" x14ac:dyDescent="0.25">
      <c r="G2439" s="12"/>
      <c r="J2439" s="10"/>
    </row>
    <row r="2440" spans="7:10" x14ac:dyDescent="0.25">
      <c r="G2440" s="12"/>
      <c r="J2440" s="10"/>
    </row>
    <row r="2441" spans="7:10" x14ac:dyDescent="0.25">
      <c r="G2441" s="12"/>
      <c r="J2441" s="10"/>
    </row>
    <row r="2442" spans="7:10" x14ac:dyDescent="0.25">
      <c r="G2442" s="12"/>
      <c r="J2442" s="10"/>
    </row>
    <row r="2443" spans="7:10" x14ac:dyDescent="0.25">
      <c r="G2443" s="12"/>
      <c r="J2443" s="10"/>
    </row>
    <row r="2444" spans="7:10" x14ac:dyDescent="0.25">
      <c r="G2444" s="12"/>
      <c r="J2444" s="10"/>
    </row>
    <row r="2445" spans="7:10" x14ac:dyDescent="0.25">
      <c r="G2445" s="12"/>
      <c r="J2445" s="10"/>
    </row>
    <row r="2446" spans="7:10" x14ac:dyDescent="0.25">
      <c r="G2446" s="12"/>
      <c r="J2446" s="10"/>
    </row>
    <row r="2447" spans="7:10" x14ac:dyDescent="0.25">
      <c r="G2447" s="12"/>
      <c r="J2447" s="10"/>
    </row>
    <row r="2448" spans="7:10" x14ac:dyDescent="0.25">
      <c r="G2448" s="12"/>
      <c r="J2448" s="10"/>
    </row>
    <row r="2449" spans="7:10" x14ac:dyDescent="0.25">
      <c r="G2449" s="12"/>
      <c r="J2449" s="10"/>
    </row>
    <row r="2450" spans="7:10" x14ac:dyDescent="0.25">
      <c r="G2450" s="12"/>
      <c r="J2450" s="10"/>
    </row>
    <row r="2451" spans="7:10" x14ac:dyDescent="0.25">
      <c r="G2451" s="12"/>
      <c r="J2451" s="10"/>
    </row>
    <row r="2452" spans="7:10" x14ac:dyDescent="0.25">
      <c r="G2452" s="12"/>
      <c r="J2452" s="10"/>
    </row>
    <row r="2453" spans="7:10" x14ac:dyDescent="0.25">
      <c r="G2453" s="12"/>
      <c r="J2453" s="10"/>
    </row>
    <row r="2454" spans="7:10" x14ac:dyDescent="0.25">
      <c r="G2454" s="12"/>
      <c r="J2454" s="10"/>
    </row>
    <row r="2455" spans="7:10" x14ac:dyDescent="0.25">
      <c r="G2455" s="12"/>
      <c r="J2455" s="10"/>
    </row>
    <row r="2456" spans="7:10" x14ac:dyDescent="0.25">
      <c r="G2456" s="12"/>
      <c r="J2456" s="10"/>
    </row>
    <row r="2457" spans="7:10" x14ac:dyDescent="0.25">
      <c r="G2457" s="12"/>
      <c r="J2457" s="10"/>
    </row>
    <row r="2458" spans="7:10" x14ac:dyDescent="0.25">
      <c r="G2458" s="12"/>
      <c r="J2458" s="10"/>
    </row>
    <row r="2459" spans="7:10" x14ac:dyDescent="0.25">
      <c r="G2459" s="12"/>
      <c r="J2459" s="10"/>
    </row>
    <row r="2460" spans="7:10" x14ac:dyDescent="0.25">
      <c r="G2460" s="12"/>
      <c r="J2460" s="10"/>
    </row>
    <row r="2461" spans="7:10" x14ac:dyDescent="0.25">
      <c r="G2461" s="12"/>
      <c r="J2461" s="10"/>
    </row>
    <row r="2462" spans="7:10" x14ac:dyDescent="0.25">
      <c r="G2462" s="12"/>
      <c r="J2462" s="10"/>
    </row>
    <row r="2463" spans="7:10" x14ac:dyDescent="0.25">
      <c r="G2463" s="12"/>
      <c r="J2463" s="10"/>
    </row>
    <row r="2464" spans="7:10" x14ac:dyDescent="0.25">
      <c r="G2464" s="12"/>
      <c r="J2464" s="10"/>
    </row>
    <row r="2465" spans="7:10" x14ac:dyDescent="0.25">
      <c r="G2465" s="12"/>
      <c r="J2465" s="10"/>
    </row>
    <row r="2466" spans="7:10" x14ac:dyDescent="0.25">
      <c r="G2466" s="12"/>
      <c r="J2466" s="10"/>
    </row>
    <row r="2467" spans="7:10" x14ac:dyDescent="0.25">
      <c r="G2467" s="12"/>
      <c r="J2467" s="10"/>
    </row>
    <row r="2468" spans="7:10" x14ac:dyDescent="0.25">
      <c r="G2468" s="12"/>
      <c r="J2468" s="10"/>
    </row>
    <row r="2469" spans="7:10" x14ac:dyDescent="0.25">
      <c r="G2469" s="12"/>
      <c r="J2469" s="10"/>
    </row>
    <row r="2470" spans="7:10" x14ac:dyDescent="0.25">
      <c r="G2470" s="12"/>
      <c r="J2470" s="10"/>
    </row>
    <row r="2471" spans="7:10" x14ac:dyDescent="0.25">
      <c r="G2471" s="12"/>
      <c r="J2471" s="10"/>
    </row>
    <row r="2472" spans="7:10" x14ac:dyDescent="0.25">
      <c r="G2472" s="12"/>
      <c r="J2472" s="10"/>
    </row>
    <row r="2473" spans="7:10" x14ac:dyDescent="0.25">
      <c r="G2473" s="12"/>
      <c r="J2473" s="10"/>
    </row>
    <row r="2474" spans="7:10" x14ac:dyDescent="0.25">
      <c r="G2474" s="12"/>
      <c r="J2474" s="10"/>
    </row>
    <row r="2475" spans="7:10" x14ac:dyDescent="0.25">
      <c r="G2475" s="12"/>
      <c r="J2475" s="10"/>
    </row>
    <row r="2476" spans="7:10" x14ac:dyDescent="0.25">
      <c r="G2476" s="12"/>
      <c r="J2476" s="10"/>
    </row>
    <row r="2477" spans="7:10" x14ac:dyDescent="0.25">
      <c r="G2477" s="12"/>
      <c r="J2477" s="10"/>
    </row>
    <row r="2478" spans="7:10" x14ac:dyDescent="0.25">
      <c r="G2478" s="12"/>
      <c r="J2478" s="10"/>
    </row>
    <row r="2479" spans="7:10" x14ac:dyDescent="0.25">
      <c r="G2479" s="12"/>
      <c r="J2479" s="10"/>
    </row>
    <row r="2480" spans="7:10" x14ac:dyDescent="0.25">
      <c r="G2480" s="12"/>
      <c r="J2480" s="10"/>
    </row>
    <row r="2481" spans="7:10" x14ac:dyDescent="0.25">
      <c r="G2481" s="12"/>
      <c r="J2481" s="10"/>
    </row>
    <row r="2482" spans="7:10" x14ac:dyDescent="0.25">
      <c r="G2482" s="12"/>
      <c r="J2482" s="10"/>
    </row>
    <row r="2483" spans="7:10" x14ac:dyDescent="0.25">
      <c r="G2483" s="12"/>
      <c r="J2483" s="10"/>
    </row>
    <row r="2484" spans="7:10" x14ac:dyDescent="0.25">
      <c r="G2484" s="12"/>
      <c r="J2484" s="10"/>
    </row>
    <row r="2485" spans="7:10" x14ac:dyDescent="0.25">
      <c r="G2485" s="12"/>
      <c r="J2485" s="10"/>
    </row>
    <row r="2486" spans="7:10" x14ac:dyDescent="0.25">
      <c r="G2486" s="12"/>
      <c r="J2486" s="10"/>
    </row>
    <row r="2487" spans="7:10" x14ac:dyDescent="0.25">
      <c r="G2487" s="12"/>
      <c r="J2487" s="10"/>
    </row>
    <row r="2488" spans="7:10" x14ac:dyDescent="0.25">
      <c r="G2488" s="12"/>
      <c r="J2488" s="10"/>
    </row>
    <row r="2489" spans="7:10" x14ac:dyDescent="0.25">
      <c r="G2489" s="12"/>
      <c r="J2489" s="10"/>
    </row>
    <row r="2490" spans="7:10" x14ac:dyDescent="0.25">
      <c r="G2490" s="12"/>
      <c r="J2490" s="10"/>
    </row>
    <row r="2491" spans="7:10" x14ac:dyDescent="0.25">
      <c r="G2491" s="12"/>
      <c r="J2491" s="10"/>
    </row>
    <row r="2492" spans="7:10" x14ac:dyDescent="0.25">
      <c r="G2492" s="12"/>
      <c r="J2492" s="10"/>
    </row>
    <row r="2493" spans="7:10" x14ac:dyDescent="0.25">
      <c r="G2493" s="12"/>
      <c r="J2493" s="10"/>
    </row>
    <row r="2494" spans="7:10" x14ac:dyDescent="0.25">
      <c r="G2494" s="12"/>
      <c r="J2494" s="10"/>
    </row>
    <row r="2495" spans="7:10" x14ac:dyDescent="0.25">
      <c r="G2495" s="12"/>
      <c r="J2495" s="10"/>
    </row>
    <row r="2496" spans="7:10" x14ac:dyDescent="0.25">
      <c r="G2496" s="12"/>
      <c r="J2496" s="10"/>
    </row>
    <row r="2497" spans="7:10" x14ac:dyDescent="0.25">
      <c r="G2497" s="12"/>
      <c r="J2497" s="10"/>
    </row>
    <row r="2498" spans="7:10" x14ac:dyDescent="0.25">
      <c r="G2498" s="12"/>
      <c r="J2498" s="10"/>
    </row>
    <row r="2499" spans="7:10" x14ac:dyDescent="0.25">
      <c r="G2499" s="12"/>
      <c r="J2499" s="10"/>
    </row>
    <row r="2500" spans="7:10" x14ac:dyDescent="0.25">
      <c r="G2500" s="12"/>
      <c r="J2500" s="10"/>
    </row>
    <row r="2501" spans="7:10" x14ac:dyDescent="0.25">
      <c r="G2501" s="12"/>
      <c r="J2501" s="10"/>
    </row>
    <row r="2502" spans="7:10" x14ac:dyDescent="0.25">
      <c r="G2502" s="12"/>
      <c r="J2502" s="10"/>
    </row>
    <row r="2503" spans="7:10" x14ac:dyDescent="0.25">
      <c r="G2503" s="12"/>
      <c r="J2503" s="10"/>
    </row>
    <row r="2504" spans="7:10" x14ac:dyDescent="0.25">
      <c r="G2504" s="12"/>
      <c r="J2504" s="10"/>
    </row>
    <row r="2505" spans="7:10" x14ac:dyDescent="0.25">
      <c r="G2505" s="12"/>
      <c r="J2505" s="10"/>
    </row>
    <row r="2506" spans="7:10" x14ac:dyDescent="0.25">
      <c r="G2506" s="12"/>
      <c r="J2506" s="10"/>
    </row>
    <row r="2507" spans="7:10" x14ac:dyDescent="0.25">
      <c r="G2507" s="12"/>
      <c r="J2507" s="10"/>
    </row>
    <row r="2508" spans="7:10" x14ac:dyDescent="0.25">
      <c r="G2508" s="12"/>
      <c r="J2508" s="10"/>
    </row>
    <row r="2509" spans="7:10" x14ac:dyDescent="0.25">
      <c r="G2509" s="12"/>
      <c r="J2509" s="10"/>
    </row>
    <row r="2510" spans="7:10" x14ac:dyDescent="0.25">
      <c r="G2510" s="12"/>
      <c r="J2510" s="10"/>
    </row>
    <row r="2511" spans="7:10" x14ac:dyDescent="0.25">
      <c r="G2511" s="12"/>
      <c r="J2511" s="10"/>
    </row>
    <row r="2512" spans="7:10" x14ac:dyDescent="0.25">
      <c r="G2512" s="12"/>
      <c r="J2512" s="10"/>
    </row>
    <row r="2513" spans="7:10" x14ac:dyDescent="0.25">
      <c r="G2513" s="12"/>
      <c r="J2513" s="10"/>
    </row>
    <row r="2514" spans="7:10" x14ac:dyDescent="0.25">
      <c r="G2514" s="12"/>
      <c r="J2514" s="10"/>
    </row>
    <row r="2515" spans="7:10" x14ac:dyDescent="0.25">
      <c r="G2515" s="12"/>
      <c r="J2515" s="10"/>
    </row>
    <row r="2516" spans="7:10" x14ac:dyDescent="0.25">
      <c r="G2516" s="12"/>
      <c r="J2516" s="10"/>
    </row>
    <row r="2517" spans="7:10" x14ac:dyDescent="0.25">
      <c r="G2517" s="12"/>
      <c r="J2517" s="10"/>
    </row>
    <row r="2518" spans="7:10" x14ac:dyDescent="0.25">
      <c r="G2518" s="12"/>
      <c r="J2518" s="10"/>
    </row>
    <row r="2519" spans="7:10" x14ac:dyDescent="0.25">
      <c r="G2519" s="12"/>
      <c r="J2519" s="10"/>
    </row>
    <row r="2520" spans="7:10" x14ac:dyDescent="0.25">
      <c r="G2520" s="12"/>
      <c r="J2520" s="10"/>
    </row>
    <row r="2521" spans="7:10" x14ac:dyDescent="0.25">
      <c r="G2521" s="12"/>
      <c r="J2521" s="10"/>
    </row>
    <row r="2522" spans="7:10" x14ac:dyDescent="0.25">
      <c r="G2522" s="12"/>
      <c r="J2522" s="10"/>
    </row>
    <row r="2523" spans="7:10" x14ac:dyDescent="0.25">
      <c r="G2523" s="12"/>
      <c r="J2523" s="10"/>
    </row>
    <row r="2524" spans="7:10" x14ac:dyDescent="0.25">
      <c r="G2524" s="12"/>
      <c r="J2524" s="10"/>
    </row>
    <row r="2525" spans="7:10" x14ac:dyDescent="0.25">
      <c r="G2525" s="12"/>
      <c r="J2525" s="10"/>
    </row>
    <row r="2526" spans="7:10" x14ac:dyDescent="0.25">
      <c r="G2526" s="12"/>
      <c r="J2526" s="10"/>
    </row>
    <row r="2527" spans="7:10" x14ac:dyDescent="0.25">
      <c r="G2527" s="12"/>
      <c r="J2527" s="10"/>
    </row>
    <row r="2528" spans="7:10" x14ac:dyDescent="0.25">
      <c r="G2528" s="12"/>
      <c r="J2528" s="10"/>
    </row>
    <row r="2529" spans="7:10" x14ac:dyDescent="0.25">
      <c r="G2529" s="12"/>
      <c r="J2529" s="10"/>
    </row>
    <row r="2530" spans="7:10" x14ac:dyDescent="0.25">
      <c r="G2530" s="12"/>
      <c r="J2530" s="10"/>
    </row>
    <row r="2531" spans="7:10" x14ac:dyDescent="0.25">
      <c r="G2531" s="12"/>
      <c r="J2531" s="10"/>
    </row>
    <row r="2532" spans="7:10" x14ac:dyDescent="0.25">
      <c r="G2532" s="12"/>
      <c r="J2532" s="10"/>
    </row>
    <row r="2533" spans="7:10" x14ac:dyDescent="0.25">
      <c r="G2533" s="12"/>
      <c r="J2533" s="10"/>
    </row>
    <row r="2534" spans="7:10" x14ac:dyDescent="0.25">
      <c r="G2534" s="12"/>
      <c r="J2534" s="10"/>
    </row>
    <row r="2535" spans="7:10" x14ac:dyDescent="0.25">
      <c r="G2535" s="12"/>
      <c r="J2535" s="10"/>
    </row>
    <row r="2536" spans="7:10" x14ac:dyDescent="0.25">
      <c r="G2536" s="12"/>
      <c r="J2536" s="10"/>
    </row>
    <row r="2537" spans="7:10" x14ac:dyDescent="0.25">
      <c r="G2537" s="12"/>
      <c r="J2537" s="10"/>
    </row>
    <row r="2538" spans="7:10" x14ac:dyDescent="0.25">
      <c r="G2538" s="12"/>
      <c r="J2538" s="10"/>
    </row>
    <row r="2539" spans="7:10" x14ac:dyDescent="0.25">
      <c r="G2539" s="12"/>
      <c r="J2539" s="10"/>
    </row>
    <row r="2540" spans="7:10" x14ac:dyDescent="0.25">
      <c r="G2540" s="12"/>
      <c r="J2540" s="10"/>
    </row>
    <row r="2541" spans="7:10" x14ac:dyDescent="0.25">
      <c r="G2541" s="12"/>
      <c r="J2541" s="10"/>
    </row>
    <row r="2542" spans="7:10" x14ac:dyDescent="0.25">
      <c r="G2542" s="12"/>
      <c r="J2542" s="10"/>
    </row>
    <row r="2543" spans="7:10" x14ac:dyDescent="0.25">
      <c r="G2543" s="12"/>
      <c r="J2543" s="10"/>
    </row>
    <row r="2544" spans="7:10" x14ac:dyDescent="0.25">
      <c r="G2544" s="12"/>
      <c r="J2544" s="10"/>
    </row>
    <row r="2545" spans="7:10" x14ac:dyDescent="0.25">
      <c r="G2545" s="12"/>
      <c r="J2545" s="10"/>
    </row>
    <row r="2546" spans="7:10" x14ac:dyDescent="0.25">
      <c r="G2546" s="12"/>
      <c r="J2546" s="10"/>
    </row>
    <row r="2547" spans="7:10" x14ac:dyDescent="0.25">
      <c r="G2547" s="12"/>
      <c r="J2547" s="10"/>
    </row>
    <row r="2548" spans="7:10" x14ac:dyDescent="0.25">
      <c r="G2548" s="12"/>
      <c r="J2548" s="10"/>
    </row>
    <row r="2549" spans="7:10" x14ac:dyDescent="0.25">
      <c r="G2549" s="12"/>
      <c r="J2549" s="10"/>
    </row>
    <row r="2550" spans="7:10" x14ac:dyDescent="0.25">
      <c r="G2550" s="12"/>
      <c r="J2550" s="10"/>
    </row>
    <row r="2551" spans="7:10" x14ac:dyDescent="0.25">
      <c r="G2551" s="12"/>
      <c r="J2551" s="10"/>
    </row>
    <row r="2552" spans="7:10" x14ac:dyDescent="0.25">
      <c r="G2552" s="12"/>
      <c r="J2552" s="10"/>
    </row>
    <row r="2553" spans="7:10" x14ac:dyDescent="0.25">
      <c r="G2553" s="12"/>
      <c r="J2553" s="10"/>
    </row>
    <row r="2554" spans="7:10" x14ac:dyDescent="0.25">
      <c r="G2554" s="12"/>
      <c r="J2554" s="10"/>
    </row>
    <row r="2555" spans="7:10" x14ac:dyDescent="0.25">
      <c r="G2555" s="12"/>
      <c r="J2555" s="10"/>
    </row>
    <row r="2556" spans="7:10" x14ac:dyDescent="0.25">
      <c r="G2556" s="12"/>
      <c r="J2556" s="10"/>
    </row>
    <row r="2557" spans="7:10" x14ac:dyDescent="0.25">
      <c r="G2557" s="12"/>
      <c r="J2557" s="10"/>
    </row>
    <row r="2558" spans="7:10" x14ac:dyDescent="0.25">
      <c r="G2558" s="12"/>
      <c r="J2558" s="10"/>
    </row>
    <row r="2559" spans="7:10" x14ac:dyDescent="0.25">
      <c r="G2559" s="12"/>
      <c r="J2559" s="10"/>
    </row>
    <row r="2560" spans="7:10" x14ac:dyDescent="0.25">
      <c r="G2560" s="12"/>
      <c r="J2560" s="10"/>
    </row>
    <row r="2561" spans="7:10" x14ac:dyDescent="0.25">
      <c r="G2561" s="12"/>
      <c r="J2561" s="10"/>
    </row>
    <row r="2562" spans="7:10" x14ac:dyDescent="0.25">
      <c r="G2562" s="12"/>
      <c r="J2562" s="10"/>
    </row>
    <row r="2563" spans="7:10" x14ac:dyDescent="0.25">
      <c r="G2563" s="12"/>
      <c r="J2563" s="10"/>
    </row>
    <row r="2564" spans="7:10" x14ac:dyDescent="0.25">
      <c r="G2564" s="12"/>
      <c r="J2564" s="10"/>
    </row>
    <row r="2565" spans="7:10" x14ac:dyDescent="0.25">
      <c r="G2565" s="12"/>
      <c r="J2565" s="10"/>
    </row>
    <row r="2566" spans="7:10" x14ac:dyDescent="0.25">
      <c r="G2566" s="12"/>
      <c r="J2566" s="10"/>
    </row>
    <row r="2567" spans="7:10" x14ac:dyDescent="0.25">
      <c r="G2567" s="12"/>
      <c r="J2567" s="10"/>
    </row>
    <row r="2568" spans="7:10" x14ac:dyDescent="0.25">
      <c r="G2568" s="12"/>
      <c r="J2568" s="10"/>
    </row>
    <row r="2569" spans="7:10" x14ac:dyDescent="0.25">
      <c r="G2569" s="12"/>
      <c r="J2569" s="10"/>
    </row>
    <row r="2570" spans="7:10" x14ac:dyDescent="0.25">
      <c r="G2570" s="12"/>
      <c r="J2570" s="10"/>
    </row>
    <row r="2571" spans="7:10" x14ac:dyDescent="0.25">
      <c r="G2571" s="12"/>
      <c r="J2571" s="10"/>
    </row>
    <row r="2572" spans="7:10" x14ac:dyDescent="0.25">
      <c r="G2572" s="12"/>
      <c r="J2572" s="10"/>
    </row>
    <row r="2573" spans="7:10" x14ac:dyDescent="0.25">
      <c r="G2573" s="12"/>
      <c r="J2573" s="10"/>
    </row>
    <row r="2574" spans="7:10" x14ac:dyDescent="0.25">
      <c r="G2574" s="12"/>
      <c r="J2574" s="10"/>
    </row>
    <row r="2575" spans="7:10" x14ac:dyDescent="0.25">
      <c r="G2575" s="12"/>
      <c r="J2575" s="10"/>
    </row>
    <row r="2576" spans="7:10" x14ac:dyDescent="0.25">
      <c r="G2576" s="12"/>
      <c r="J2576" s="10"/>
    </row>
    <row r="2577" spans="7:10" x14ac:dyDescent="0.25">
      <c r="G2577" s="12"/>
      <c r="J2577" s="10"/>
    </row>
    <row r="2578" spans="7:10" x14ac:dyDescent="0.25">
      <c r="G2578" s="12"/>
      <c r="J2578" s="10"/>
    </row>
    <row r="2579" spans="7:10" x14ac:dyDescent="0.25">
      <c r="G2579" s="12"/>
      <c r="J2579" s="10"/>
    </row>
    <row r="2580" spans="7:10" x14ac:dyDescent="0.25">
      <c r="G2580" s="12"/>
      <c r="J2580" s="10"/>
    </row>
    <row r="2581" spans="7:10" x14ac:dyDescent="0.25">
      <c r="G2581" s="12"/>
      <c r="J2581" s="10"/>
    </row>
    <row r="2582" spans="7:10" x14ac:dyDescent="0.25">
      <c r="G2582" s="12"/>
      <c r="J2582" s="10"/>
    </row>
    <row r="2583" spans="7:10" x14ac:dyDescent="0.25">
      <c r="G2583" s="12"/>
      <c r="J2583" s="10"/>
    </row>
    <row r="2584" spans="7:10" x14ac:dyDescent="0.25">
      <c r="G2584" s="12"/>
      <c r="J2584" s="10"/>
    </row>
    <row r="2585" spans="7:10" x14ac:dyDescent="0.25">
      <c r="G2585" s="12"/>
      <c r="J2585" s="10"/>
    </row>
    <row r="2586" spans="7:10" x14ac:dyDescent="0.25">
      <c r="G2586" s="12"/>
      <c r="J2586" s="10"/>
    </row>
    <row r="2587" spans="7:10" x14ac:dyDescent="0.25">
      <c r="G2587" s="12"/>
      <c r="J2587" s="10"/>
    </row>
    <row r="2588" spans="7:10" x14ac:dyDescent="0.25">
      <c r="G2588" s="12"/>
      <c r="J2588" s="10"/>
    </row>
    <row r="2589" spans="7:10" x14ac:dyDescent="0.25">
      <c r="G2589" s="12"/>
      <c r="J2589" s="10"/>
    </row>
    <row r="2590" spans="7:10" x14ac:dyDescent="0.25">
      <c r="G2590" s="12"/>
      <c r="J2590" s="10"/>
    </row>
    <row r="2591" spans="7:10" x14ac:dyDescent="0.25">
      <c r="G2591" s="12"/>
      <c r="J2591" s="10"/>
    </row>
    <row r="2592" spans="7:10" x14ac:dyDescent="0.25">
      <c r="G2592" s="12"/>
      <c r="J2592" s="10"/>
    </row>
    <row r="2593" spans="7:10" x14ac:dyDescent="0.25">
      <c r="G2593" s="12"/>
      <c r="J2593" s="10"/>
    </row>
    <row r="2594" spans="7:10" x14ac:dyDescent="0.25">
      <c r="G2594" s="12"/>
      <c r="J2594" s="10"/>
    </row>
    <row r="2595" spans="7:10" x14ac:dyDescent="0.25">
      <c r="G2595" s="12"/>
      <c r="J2595" s="10"/>
    </row>
    <row r="2596" spans="7:10" x14ac:dyDescent="0.25">
      <c r="G2596" s="12"/>
      <c r="J2596" s="10"/>
    </row>
    <row r="2597" spans="7:10" x14ac:dyDescent="0.25">
      <c r="G2597" s="12"/>
      <c r="J2597" s="10"/>
    </row>
    <row r="2598" spans="7:10" x14ac:dyDescent="0.25">
      <c r="G2598" s="12"/>
      <c r="J2598" s="10"/>
    </row>
    <row r="2599" spans="7:10" x14ac:dyDescent="0.25">
      <c r="G2599" s="12"/>
      <c r="J2599" s="10"/>
    </row>
    <row r="2600" spans="7:10" x14ac:dyDescent="0.25">
      <c r="G2600" s="12"/>
      <c r="J2600" s="10"/>
    </row>
    <row r="2601" spans="7:10" x14ac:dyDescent="0.25">
      <c r="G2601" s="12"/>
      <c r="J2601" s="10"/>
    </row>
    <row r="2602" spans="7:10" x14ac:dyDescent="0.25">
      <c r="G2602" s="12"/>
      <c r="J2602" s="10"/>
    </row>
    <row r="2603" spans="7:10" x14ac:dyDescent="0.25">
      <c r="G2603" s="12"/>
      <c r="J2603" s="10"/>
    </row>
    <row r="2604" spans="7:10" x14ac:dyDescent="0.25">
      <c r="G2604" s="12"/>
      <c r="J2604" s="10"/>
    </row>
    <row r="2605" spans="7:10" x14ac:dyDescent="0.25">
      <c r="G2605" s="12"/>
      <c r="J2605" s="10"/>
    </row>
    <row r="2606" spans="7:10" x14ac:dyDescent="0.25">
      <c r="G2606" s="12"/>
      <c r="J2606" s="10"/>
    </row>
    <row r="2607" spans="7:10" x14ac:dyDescent="0.25">
      <c r="G2607" s="12"/>
      <c r="J2607" s="10"/>
    </row>
    <row r="2608" spans="7:10" x14ac:dyDescent="0.25">
      <c r="G2608" s="12"/>
      <c r="J2608" s="10"/>
    </row>
    <row r="2609" spans="7:10" x14ac:dyDescent="0.25">
      <c r="G2609" s="12"/>
      <c r="J2609" s="10"/>
    </row>
    <row r="2610" spans="7:10" x14ac:dyDescent="0.25">
      <c r="G2610" s="12"/>
      <c r="J2610" s="10"/>
    </row>
    <row r="2611" spans="7:10" x14ac:dyDescent="0.25">
      <c r="G2611" s="12"/>
      <c r="J2611" s="10"/>
    </row>
    <row r="2612" spans="7:10" x14ac:dyDescent="0.25">
      <c r="G2612" s="12"/>
      <c r="J2612" s="10"/>
    </row>
    <row r="2613" spans="7:10" x14ac:dyDescent="0.25">
      <c r="G2613" s="12"/>
      <c r="J2613" s="10"/>
    </row>
    <row r="2614" spans="7:10" x14ac:dyDescent="0.25">
      <c r="G2614" s="12"/>
      <c r="J2614" s="10"/>
    </row>
    <row r="2615" spans="7:10" x14ac:dyDescent="0.25">
      <c r="G2615" s="12"/>
      <c r="J2615" s="10"/>
    </row>
    <row r="2616" spans="7:10" x14ac:dyDescent="0.25">
      <c r="G2616" s="12"/>
      <c r="J2616" s="10"/>
    </row>
    <row r="2617" spans="7:10" x14ac:dyDescent="0.25">
      <c r="G2617" s="12"/>
      <c r="J2617" s="10"/>
    </row>
    <row r="2618" spans="7:10" x14ac:dyDescent="0.25">
      <c r="G2618" s="12"/>
      <c r="J2618" s="10"/>
    </row>
    <row r="2619" spans="7:10" x14ac:dyDescent="0.25">
      <c r="G2619" s="12"/>
      <c r="J2619" s="10"/>
    </row>
    <row r="2620" spans="7:10" x14ac:dyDescent="0.25">
      <c r="G2620" s="12"/>
      <c r="J2620" s="10"/>
    </row>
    <row r="2621" spans="7:10" x14ac:dyDescent="0.25">
      <c r="G2621" s="12"/>
      <c r="J2621" s="10"/>
    </row>
    <row r="2622" spans="7:10" x14ac:dyDescent="0.25">
      <c r="G2622" s="12"/>
      <c r="J2622" s="10"/>
    </row>
    <row r="2623" spans="7:10" x14ac:dyDescent="0.25">
      <c r="G2623" s="12"/>
      <c r="J2623" s="10"/>
    </row>
    <row r="2624" spans="7:10" x14ac:dyDescent="0.25">
      <c r="G2624" s="12"/>
      <c r="J2624" s="10"/>
    </row>
    <row r="2625" spans="7:10" x14ac:dyDescent="0.25">
      <c r="G2625" s="12"/>
      <c r="J2625" s="10"/>
    </row>
    <row r="2626" spans="7:10" x14ac:dyDescent="0.25">
      <c r="G2626" s="12"/>
      <c r="J2626" s="10"/>
    </row>
    <row r="2627" spans="7:10" x14ac:dyDescent="0.25">
      <c r="G2627" s="12"/>
      <c r="J2627" s="10"/>
    </row>
    <row r="2628" spans="7:10" x14ac:dyDescent="0.25">
      <c r="G2628" s="12"/>
      <c r="J2628" s="10"/>
    </row>
    <row r="2629" spans="7:10" x14ac:dyDescent="0.25">
      <c r="G2629" s="12"/>
      <c r="J2629" s="10"/>
    </row>
    <row r="2630" spans="7:10" x14ac:dyDescent="0.25">
      <c r="G2630" s="12"/>
      <c r="J2630" s="10"/>
    </row>
    <row r="2631" spans="7:10" x14ac:dyDescent="0.25">
      <c r="G2631" s="12"/>
      <c r="J2631" s="10"/>
    </row>
    <row r="2632" spans="7:10" x14ac:dyDescent="0.25">
      <c r="G2632" s="12"/>
      <c r="J2632" s="10"/>
    </row>
    <row r="2633" spans="7:10" x14ac:dyDescent="0.25">
      <c r="G2633" s="12"/>
      <c r="J2633" s="10"/>
    </row>
    <row r="2634" spans="7:10" x14ac:dyDescent="0.25">
      <c r="G2634" s="12"/>
      <c r="J2634" s="10"/>
    </row>
    <row r="2635" spans="7:10" x14ac:dyDescent="0.25">
      <c r="G2635" s="12"/>
      <c r="J2635" s="10"/>
    </row>
    <row r="2636" spans="7:10" x14ac:dyDescent="0.25">
      <c r="G2636" s="12"/>
      <c r="J2636" s="10"/>
    </row>
    <row r="2637" spans="7:10" x14ac:dyDescent="0.25">
      <c r="G2637" s="12"/>
      <c r="J2637" s="10"/>
    </row>
    <row r="2638" spans="7:10" x14ac:dyDescent="0.25">
      <c r="G2638" s="12"/>
      <c r="J2638" s="10"/>
    </row>
    <row r="2639" spans="7:10" x14ac:dyDescent="0.25">
      <c r="G2639" s="12"/>
      <c r="J2639" s="10"/>
    </row>
    <row r="2640" spans="7:10" x14ac:dyDescent="0.25">
      <c r="G2640" s="12"/>
      <c r="J2640" s="10"/>
    </row>
    <row r="2641" spans="7:10" x14ac:dyDescent="0.25">
      <c r="G2641" s="12"/>
      <c r="J2641" s="10"/>
    </row>
    <row r="2642" spans="7:10" x14ac:dyDescent="0.25">
      <c r="G2642" s="12"/>
      <c r="J2642" s="10"/>
    </row>
    <row r="2643" spans="7:10" x14ac:dyDescent="0.25">
      <c r="G2643" s="12"/>
      <c r="J2643" s="10"/>
    </row>
    <row r="2644" spans="7:10" x14ac:dyDescent="0.25">
      <c r="G2644" s="12"/>
      <c r="J2644" s="10"/>
    </row>
    <row r="2645" spans="7:10" x14ac:dyDescent="0.25">
      <c r="G2645" s="12"/>
      <c r="J2645" s="10"/>
    </row>
    <row r="2646" spans="7:10" x14ac:dyDescent="0.25">
      <c r="G2646" s="12"/>
      <c r="J2646" s="10"/>
    </row>
    <row r="2647" spans="7:10" x14ac:dyDescent="0.25">
      <c r="G2647" s="12"/>
      <c r="J2647" s="10"/>
    </row>
    <row r="2648" spans="7:10" x14ac:dyDescent="0.25">
      <c r="G2648" s="12"/>
      <c r="J2648" s="10"/>
    </row>
    <row r="2649" spans="7:10" x14ac:dyDescent="0.25">
      <c r="G2649" s="12"/>
      <c r="J2649" s="10"/>
    </row>
    <row r="2650" spans="7:10" x14ac:dyDescent="0.25">
      <c r="G2650" s="12"/>
      <c r="J2650" s="10"/>
    </row>
    <row r="2651" spans="7:10" x14ac:dyDescent="0.25">
      <c r="G2651" s="12"/>
      <c r="J2651" s="10"/>
    </row>
    <row r="2652" spans="7:10" x14ac:dyDescent="0.25">
      <c r="G2652" s="12"/>
      <c r="J2652" s="10"/>
    </row>
    <row r="2653" spans="7:10" x14ac:dyDescent="0.25">
      <c r="G2653" s="12"/>
      <c r="J2653" s="10"/>
    </row>
    <row r="2654" spans="7:10" x14ac:dyDescent="0.25">
      <c r="G2654" s="12"/>
      <c r="J2654" s="10"/>
    </row>
    <row r="2655" spans="7:10" x14ac:dyDescent="0.25">
      <c r="G2655" s="12"/>
      <c r="J2655" s="10"/>
    </row>
    <row r="2656" spans="7:10" x14ac:dyDescent="0.25">
      <c r="G2656" s="12"/>
      <c r="J2656" s="10"/>
    </row>
    <row r="2657" spans="7:10" x14ac:dyDescent="0.25">
      <c r="G2657" s="12"/>
      <c r="J2657" s="10"/>
    </row>
    <row r="2658" spans="7:10" x14ac:dyDescent="0.25">
      <c r="G2658" s="12"/>
      <c r="J2658" s="10"/>
    </row>
    <row r="2659" spans="7:10" x14ac:dyDescent="0.25">
      <c r="G2659" s="12"/>
      <c r="J2659" s="10"/>
    </row>
    <row r="2660" spans="7:10" x14ac:dyDescent="0.25">
      <c r="G2660" s="12"/>
      <c r="J2660" s="10"/>
    </row>
    <row r="2661" spans="7:10" x14ac:dyDescent="0.25">
      <c r="G2661" s="12"/>
      <c r="J2661" s="10"/>
    </row>
    <row r="2662" spans="7:10" x14ac:dyDescent="0.25">
      <c r="G2662" s="12"/>
      <c r="J2662" s="10"/>
    </row>
    <row r="2663" spans="7:10" x14ac:dyDescent="0.25">
      <c r="G2663" s="12"/>
      <c r="J2663" s="10"/>
    </row>
    <row r="2664" spans="7:10" x14ac:dyDescent="0.25">
      <c r="G2664" s="12"/>
      <c r="J2664" s="10"/>
    </row>
    <row r="2665" spans="7:10" x14ac:dyDescent="0.25">
      <c r="G2665" s="12"/>
      <c r="J2665" s="10"/>
    </row>
    <row r="2666" spans="7:10" x14ac:dyDescent="0.25">
      <c r="G2666" s="12"/>
      <c r="J2666" s="10"/>
    </row>
    <row r="2667" spans="7:10" x14ac:dyDescent="0.25">
      <c r="G2667" s="12"/>
      <c r="J2667" s="10"/>
    </row>
    <row r="2668" spans="7:10" x14ac:dyDescent="0.25">
      <c r="G2668" s="12"/>
      <c r="J2668" s="10"/>
    </row>
    <row r="2669" spans="7:10" x14ac:dyDescent="0.25">
      <c r="G2669" s="12"/>
      <c r="J2669" s="10"/>
    </row>
    <row r="2670" spans="7:10" x14ac:dyDescent="0.25">
      <c r="G2670" s="12"/>
      <c r="J2670" s="10"/>
    </row>
    <row r="2671" spans="7:10" x14ac:dyDescent="0.25">
      <c r="G2671" s="12"/>
      <c r="J2671" s="10"/>
    </row>
    <row r="2672" spans="7:10" x14ac:dyDescent="0.25">
      <c r="G2672" s="12"/>
      <c r="J2672" s="10"/>
    </row>
    <row r="2673" spans="7:10" x14ac:dyDescent="0.25">
      <c r="G2673" s="12"/>
      <c r="J2673" s="10"/>
    </row>
    <row r="2674" spans="7:10" x14ac:dyDescent="0.25">
      <c r="G2674" s="12"/>
      <c r="J2674" s="10"/>
    </row>
    <row r="2675" spans="7:10" x14ac:dyDescent="0.25">
      <c r="G2675" s="12"/>
      <c r="J2675" s="10"/>
    </row>
    <row r="2676" spans="7:10" x14ac:dyDescent="0.25">
      <c r="G2676" s="12"/>
      <c r="J2676" s="10"/>
    </row>
    <row r="2677" spans="7:10" x14ac:dyDescent="0.25">
      <c r="G2677" s="12"/>
      <c r="J2677" s="10"/>
    </row>
    <row r="2678" spans="7:10" x14ac:dyDescent="0.25">
      <c r="G2678" s="12"/>
      <c r="J2678" s="10"/>
    </row>
    <row r="2679" spans="7:10" x14ac:dyDescent="0.25">
      <c r="G2679" s="12"/>
      <c r="J2679" s="10"/>
    </row>
    <row r="2680" spans="7:10" x14ac:dyDescent="0.25">
      <c r="G2680" s="12"/>
      <c r="J2680" s="10"/>
    </row>
    <row r="2681" spans="7:10" x14ac:dyDescent="0.25">
      <c r="G2681" s="12"/>
      <c r="J2681" s="10"/>
    </row>
    <row r="2682" spans="7:10" x14ac:dyDescent="0.25">
      <c r="G2682" s="12"/>
      <c r="J2682" s="10"/>
    </row>
    <row r="2683" spans="7:10" x14ac:dyDescent="0.25">
      <c r="G2683" s="12"/>
      <c r="J2683" s="10"/>
    </row>
    <row r="2684" spans="7:10" x14ac:dyDescent="0.25">
      <c r="G2684" s="12"/>
      <c r="J2684" s="10"/>
    </row>
    <row r="2685" spans="7:10" x14ac:dyDescent="0.25">
      <c r="G2685" s="12"/>
      <c r="J2685" s="10"/>
    </row>
    <row r="2686" spans="7:10" x14ac:dyDescent="0.25">
      <c r="G2686" s="12"/>
      <c r="J2686" s="10"/>
    </row>
    <row r="2687" spans="7:10" x14ac:dyDescent="0.25">
      <c r="G2687" s="12"/>
      <c r="J2687" s="10"/>
    </row>
    <row r="2688" spans="7:10" x14ac:dyDescent="0.25">
      <c r="G2688" s="12"/>
      <c r="J2688" s="10"/>
    </row>
    <row r="2689" spans="7:10" x14ac:dyDescent="0.25">
      <c r="G2689" s="12"/>
      <c r="J2689" s="10"/>
    </row>
    <row r="2690" spans="7:10" x14ac:dyDescent="0.25">
      <c r="G2690" s="12"/>
      <c r="J2690" s="10"/>
    </row>
    <row r="2691" spans="7:10" x14ac:dyDescent="0.25">
      <c r="G2691" s="12"/>
      <c r="J2691" s="10"/>
    </row>
    <row r="2692" spans="7:10" x14ac:dyDescent="0.25">
      <c r="G2692" s="12"/>
      <c r="J2692" s="10"/>
    </row>
    <row r="2693" spans="7:10" x14ac:dyDescent="0.25">
      <c r="G2693" s="12"/>
      <c r="J2693" s="10"/>
    </row>
    <row r="2694" spans="7:10" x14ac:dyDescent="0.25">
      <c r="G2694" s="12"/>
      <c r="J2694" s="10"/>
    </row>
    <row r="2695" spans="7:10" x14ac:dyDescent="0.25">
      <c r="G2695" s="12"/>
      <c r="J2695" s="10"/>
    </row>
    <row r="2696" spans="7:10" x14ac:dyDescent="0.25">
      <c r="G2696" s="12"/>
      <c r="J2696" s="10"/>
    </row>
    <row r="2697" spans="7:10" x14ac:dyDescent="0.25">
      <c r="G2697" s="12"/>
      <c r="J2697" s="10"/>
    </row>
    <row r="2698" spans="7:10" x14ac:dyDescent="0.25">
      <c r="G2698" s="12"/>
      <c r="J2698" s="10"/>
    </row>
    <row r="2699" spans="7:10" x14ac:dyDescent="0.25">
      <c r="G2699" s="12"/>
      <c r="J2699" s="10"/>
    </row>
    <row r="2700" spans="7:10" x14ac:dyDescent="0.25">
      <c r="G2700" s="12"/>
      <c r="J2700" s="10"/>
    </row>
    <row r="2701" spans="7:10" x14ac:dyDescent="0.25">
      <c r="G2701" s="12"/>
      <c r="J2701" s="10"/>
    </row>
    <row r="2702" spans="7:10" x14ac:dyDescent="0.25">
      <c r="G2702" s="12"/>
      <c r="J2702" s="10"/>
    </row>
    <row r="2703" spans="7:10" x14ac:dyDescent="0.25">
      <c r="G2703" s="12"/>
      <c r="J2703" s="10"/>
    </row>
    <row r="2704" spans="7:10" x14ac:dyDescent="0.25">
      <c r="G2704" s="12"/>
      <c r="J2704" s="10"/>
    </row>
    <row r="2705" spans="7:10" x14ac:dyDescent="0.25">
      <c r="G2705" s="12"/>
      <c r="J2705" s="10"/>
    </row>
    <row r="2706" spans="7:10" x14ac:dyDescent="0.25">
      <c r="G2706" s="12"/>
      <c r="J2706" s="10"/>
    </row>
    <row r="2707" spans="7:10" x14ac:dyDescent="0.25">
      <c r="G2707" s="12"/>
      <c r="J2707" s="10"/>
    </row>
    <row r="2708" spans="7:10" x14ac:dyDescent="0.25">
      <c r="G2708" s="12"/>
      <c r="J2708" s="10"/>
    </row>
    <row r="2709" spans="7:10" x14ac:dyDescent="0.25">
      <c r="G2709" s="12"/>
      <c r="J2709" s="10"/>
    </row>
    <row r="2710" spans="7:10" x14ac:dyDescent="0.25">
      <c r="G2710" s="12"/>
      <c r="J2710" s="10"/>
    </row>
    <row r="2711" spans="7:10" x14ac:dyDescent="0.25">
      <c r="G2711" s="12"/>
      <c r="J2711" s="10"/>
    </row>
    <row r="2712" spans="7:10" x14ac:dyDescent="0.25">
      <c r="G2712" s="12"/>
      <c r="J2712" s="10"/>
    </row>
    <row r="2713" spans="7:10" x14ac:dyDescent="0.25">
      <c r="G2713" s="12"/>
      <c r="J2713" s="10"/>
    </row>
    <row r="2714" spans="7:10" x14ac:dyDescent="0.25">
      <c r="G2714" s="12"/>
      <c r="J2714" s="10"/>
    </row>
    <row r="2715" spans="7:10" x14ac:dyDescent="0.25">
      <c r="G2715" s="12"/>
      <c r="J2715" s="10"/>
    </row>
    <row r="2716" spans="7:10" x14ac:dyDescent="0.25">
      <c r="G2716" s="12"/>
      <c r="J2716" s="10"/>
    </row>
    <row r="2717" spans="7:10" x14ac:dyDescent="0.25">
      <c r="G2717" s="12"/>
      <c r="J2717" s="10"/>
    </row>
    <row r="2718" spans="7:10" x14ac:dyDescent="0.25">
      <c r="G2718" s="12"/>
      <c r="J2718" s="10"/>
    </row>
    <row r="2719" spans="7:10" x14ac:dyDescent="0.25">
      <c r="G2719" s="12"/>
      <c r="J2719" s="10"/>
    </row>
    <row r="2720" spans="7:10" x14ac:dyDescent="0.25">
      <c r="G2720" s="12"/>
      <c r="J2720" s="10"/>
    </row>
    <row r="2721" spans="7:10" x14ac:dyDescent="0.25">
      <c r="G2721" s="12"/>
      <c r="J2721" s="10"/>
    </row>
    <row r="2722" spans="7:10" x14ac:dyDescent="0.25">
      <c r="G2722" s="12"/>
      <c r="J2722" s="10"/>
    </row>
    <row r="2723" spans="7:10" x14ac:dyDescent="0.25">
      <c r="G2723" s="12"/>
      <c r="J2723" s="10"/>
    </row>
    <row r="2724" spans="7:10" x14ac:dyDescent="0.25">
      <c r="G2724" s="12"/>
      <c r="J2724" s="10"/>
    </row>
    <row r="2725" spans="7:10" x14ac:dyDescent="0.25">
      <c r="G2725" s="12"/>
      <c r="J2725" s="10"/>
    </row>
    <row r="2726" spans="7:10" x14ac:dyDescent="0.25">
      <c r="G2726" s="12"/>
      <c r="J2726" s="10"/>
    </row>
    <row r="2727" spans="7:10" x14ac:dyDescent="0.25">
      <c r="G2727" s="12"/>
      <c r="J2727" s="10"/>
    </row>
    <row r="2728" spans="7:10" x14ac:dyDescent="0.25">
      <c r="G2728" s="12"/>
      <c r="J2728" s="10"/>
    </row>
    <row r="2729" spans="7:10" x14ac:dyDescent="0.25">
      <c r="G2729" s="12"/>
      <c r="J2729" s="10"/>
    </row>
    <row r="2730" spans="7:10" x14ac:dyDescent="0.25">
      <c r="G2730" s="12"/>
      <c r="J2730" s="10"/>
    </row>
    <row r="2731" spans="7:10" x14ac:dyDescent="0.25">
      <c r="G2731" s="12"/>
      <c r="J2731" s="10"/>
    </row>
    <row r="2732" spans="7:10" x14ac:dyDescent="0.25">
      <c r="G2732" s="12"/>
      <c r="J2732" s="10"/>
    </row>
    <row r="2733" spans="7:10" x14ac:dyDescent="0.25">
      <c r="G2733" s="12"/>
      <c r="J2733" s="10"/>
    </row>
    <row r="2734" spans="7:10" x14ac:dyDescent="0.25">
      <c r="G2734" s="12"/>
      <c r="J2734" s="10"/>
    </row>
    <row r="2735" spans="7:10" x14ac:dyDescent="0.25">
      <c r="G2735" s="12"/>
      <c r="J2735" s="10"/>
    </row>
    <row r="2736" spans="7:10" x14ac:dyDescent="0.25">
      <c r="G2736" s="12"/>
      <c r="J2736" s="10"/>
    </row>
    <row r="2737" spans="7:10" x14ac:dyDescent="0.25">
      <c r="G2737" s="12"/>
      <c r="J2737" s="10"/>
    </row>
    <row r="2738" spans="7:10" x14ac:dyDescent="0.25">
      <c r="G2738" s="12"/>
      <c r="J2738" s="10"/>
    </row>
    <row r="2739" spans="7:10" x14ac:dyDescent="0.25">
      <c r="G2739" s="12"/>
      <c r="J2739" s="10"/>
    </row>
    <row r="2740" spans="7:10" x14ac:dyDescent="0.25">
      <c r="G2740" s="12"/>
      <c r="J2740" s="10"/>
    </row>
    <row r="2741" spans="7:10" x14ac:dyDescent="0.25">
      <c r="G2741" s="12"/>
      <c r="J2741" s="10"/>
    </row>
    <row r="2742" spans="7:10" x14ac:dyDescent="0.25">
      <c r="G2742" s="12"/>
      <c r="J2742" s="10"/>
    </row>
    <row r="2743" spans="7:10" x14ac:dyDescent="0.25">
      <c r="G2743" s="12"/>
      <c r="J2743" s="10"/>
    </row>
    <row r="2744" spans="7:10" x14ac:dyDescent="0.25">
      <c r="G2744" s="12"/>
      <c r="J2744" s="10"/>
    </row>
    <row r="2745" spans="7:10" x14ac:dyDescent="0.25">
      <c r="G2745" s="12"/>
      <c r="J2745" s="10"/>
    </row>
    <row r="2746" spans="7:10" x14ac:dyDescent="0.25">
      <c r="G2746" s="12"/>
      <c r="J2746" s="10"/>
    </row>
    <row r="2747" spans="7:10" x14ac:dyDescent="0.25">
      <c r="G2747" s="12"/>
      <c r="J2747" s="10"/>
    </row>
    <row r="2748" spans="7:10" x14ac:dyDescent="0.25">
      <c r="G2748" s="12"/>
      <c r="J2748" s="10"/>
    </row>
    <row r="2749" spans="7:10" x14ac:dyDescent="0.25">
      <c r="G2749" s="12"/>
      <c r="J2749" s="10"/>
    </row>
    <row r="2750" spans="7:10" x14ac:dyDescent="0.25">
      <c r="G2750" s="12"/>
      <c r="J2750" s="10"/>
    </row>
    <row r="2751" spans="7:10" x14ac:dyDescent="0.25">
      <c r="G2751" s="12"/>
      <c r="J2751" s="10"/>
    </row>
    <row r="2752" spans="7:10" x14ac:dyDescent="0.25">
      <c r="G2752" s="12"/>
      <c r="J2752" s="10"/>
    </row>
    <row r="2753" spans="7:10" x14ac:dyDescent="0.25">
      <c r="G2753" s="12"/>
      <c r="J2753" s="10"/>
    </row>
    <row r="2754" spans="7:10" x14ac:dyDescent="0.25">
      <c r="G2754" s="12"/>
      <c r="J2754" s="10"/>
    </row>
    <row r="2755" spans="7:10" x14ac:dyDescent="0.25">
      <c r="G2755" s="12"/>
      <c r="J2755" s="10"/>
    </row>
    <row r="2756" spans="7:10" x14ac:dyDescent="0.25">
      <c r="G2756" s="12"/>
      <c r="J2756" s="10"/>
    </row>
    <row r="2757" spans="7:10" x14ac:dyDescent="0.25">
      <c r="G2757" s="12"/>
      <c r="J2757" s="10"/>
    </row>
    <row r="2758" spans="7:10" x14ac:dyDescent="0.25">
      <c r="G2758" s="12"/>
      <c r="J2758" s="10"/>
    </row>
    <row r="2759" spans="7:10" x14ac:dyDescent="0.25">
      <c r="G2759" s="12"/>
      <c r="J2759" s="10"/>
    </row>
    <row r="2760" spans="7:10" x14ac:dyDescent="0.25">
      <c r="G2760" s="12"/>
      <c r="J2760" s="10"/>
    </row>
    <row r="2761" spans="7:10" x14ac:dyDescent="0.25">
      <c r="G2761" s="12"/>
      <c r="J2761" s="10"/>
    </row>
    <row r="2762" spans="7:10" x14ac:dyDescent="0.25">
      <c r="G2762" s="12"/>
      <c r="J2762" s="10"/>
    </row>
    <row r="2763" spans="7:10" x14ac:dyDescent="0.25">
      <c r="G2763" s="12"/>
      <c r="J2763" s="10"/>
    </row>
    <row r="2764" spans="7:10" x14ac:dyDescent="0.25">
      <c r="G2764" s="12"/>
      <c r="J2764" s="10"/>
    </row>
    <row r="2765" spans="7:10" x14ac:dyDescent="0.25">
      <c r="G2765" s="12"/>
      <c r="J2765" s="10"/>
    </row>
    <row r="2766" spans="7:10" x14ac:dyDescent="0.25">
      <c r="G2766" s="12"/>
      <c r="J2766" s="10"/>
    </row>
    <row r="2767" spans="7:10" x14ac:dyDescent="0.25">
      <c r="G2767" s="12"/>
      <c r="J2767" s="10"/>
    </row>
    <row r="2768" spans="7:10" x14ac:dyDescent="0.25">
      <c r="G2768" s="12"/>
      <c r="J2768" s="10"/>
    </row>
    <row r="2769" spans="7:10" x14ac:dyDescent="0.25">
      <c r="G2769" s="12"/>
      <c r="J2769" s="10"/>
    </row>
    <row r="2770" spans="7:10" x14ac:dyDescent="0.25">
      <c r="G2770" s="12"/>
      <c r="J2770" s="10"/>
    </row>
    <row r="2771" spans="7:10" x14ac:dyDescent="0.25">
      <c r="G2771" s="12"/>
      <c r="J2771" s="10"/>
    </row>
    <row r="2772" spans="7:10" x14ac:dyDescent="0.25">
      <c r="G2772" s="12"/>
      <c r="J2772" s="10"/>
    </row>
    <row r="2773" spans="7:10" x14ac:dyDescent="0.25">
      <c r="G2773" s="12"/>
      <c r="J2773" s="10"/>
    </row>
    <row r="2774" spans="7:10" x14ac:dyDescent="0.25">
      <c r="G2774" s="12"/>
      <c r="J2774" s="10"/>
    </row>
    <row r="2775" spans="7:10" x14ac:dyDescent="0.25">
      <c r="G2775" s="12"/>
      <c r="J2775" s="10"/>
    </row>
    <row r="2776" spans="7:10" x14ac:dyDescent="0.25">
      <c r="G2776" s="12"/>
      <c r="J2776" s="10"/>
    </row>
    <row r="2777" spans="7:10" x14ac:dyDescent="0.25">
      <c r="G2777" s="12"/>
      <c r="J2777" s="10"/>
    </row>
    <row r="2778" spans="7:10" x14ac:dyDescent="0.25">
      <c r="G2778" s="12"/>
      <c r="J2778" s="10"/>
    </row>
    <row r="2779" spans="7:10" x14ac:dyDescent="0.25">
      <c r="G2779" s="12"/>
      <c r="J2779" s="10"/>
    </row>
    <row r="2780" spans="7:10" x14ac:dyDescent="0.25">
      <c r="G2780" s="12"/>
      <c r="J2780" s="10"/>
    </row>
    <row r="2781" spans="7:10" x14ac:dyDescent="0.25">
      <c r="G2781" s="12"/>
      <c r="J2781" s="10"/>
    </row>
    <row r="2782" spans="7:10" x14ac:dyDescent="0.25">
      <c r="G2782" s="12"/>
      <c r="J2782" s="10"/>
    </row>
    <row r="2783" spans="7:10" x14ac:dyDescent="0.25">
      <c r="G2783" s="12"/>
      <c r="J2783" s="10"/>
    </row>
    <row r="2784" spans="7:10" x14ac:dyDescent="0.25">
      <c r="G2784" s="12"/>
      <c r="J2784" s="10"/>
    </row>
    <row r="2785" spans="7:10" x14ac:dyDescent="0.25">
      <c r="G2785" s="12"/>
      <c r="J2785" s="10"/>
    </row>
    <row r="2786" spans="7:10" x14ac:dyDescent="0.25">
      <c r="G2786" s="12"/>
      <c r="J2786" s="10"/>
    </row>
    <row r="2787" spans="7:10" x14ac:dyDescent="0.25">
      <c r="G2787" s="12"/>
      <c r="J2787" s="10"/>
    </row>
    <row r="2788" spans="7:10" x14ac:dyDescent="0.25">
      <c r="G2788" s="12"/>
      <c r="J2788" s="10"/>
    </row>
    <row r="2789" spans="7:10" x14ac:dyDescent="0.25">
      <c r="G2789" s="12"/>
      <c r="J2789" s="10"/>
    </row>
    <row r="2790" spans="7:10" x14ac:dyDescent="0.25">
      <c r="G2790" s="12"/>
      <c r="J2790" s="10"/>
    </row>
    <row r="2791" spans="7:10" x14ac:dyDescent="0.25">
      <c r="G2791" s="12"/>
      <c r="J2791" s="10"/>
    </row>
    <row r="2792" spans="7:10" x14ac:dyDescent="0.25">
      <c r="G2792" s="12"/>
      <c r="J2792" s="10"/>
    </row>
    <row r="2793" spans="7:10" x14ac:dyDescent="0.25">
      <c r="G2793" s="12"/>
      <c r="J2793" s="10"/>
    </row>
    <row r="2794" spans="7:10" x14ac:dyDescent="0.25">
      <c r="G2794" s="12"/>
      <c r="J2794" s="10"/>
    </row>
    <row r="2795" spans="7:10" x14ac:dyDescent="0.25">
      <c r="G2795" s="12"/>
      <c r="J2795" s="10"/>
    </row>
    <row r="2796" spans="7:10" x14ac:dyDescent="0.25">
      <c r="G2796" s="12"/>
      <c r="J2796" s="10"/>
    </row>
    <row r="2797" spans="7:10" x14ac:dyDescent="0.25">
      <c r="G2797" s="12"/>
      <c r="J2797" s="10"/>
    </row>
    <row r="2798" spans="7:10" x14ac:dyDescent="0.25">
      <c r="G2798" s="12"/>
      <c r="J2798" s="10"/>
    </row>
    <row r="2799" spans="7:10" x14ac:dyDescent="0.25">
      <c r="G2799" s="12"/>
      <c r="J2799" s="10"/>
    </row>
    <row r="2800" spans="7:10" x14ac:dyDescent="0.25">
      <c r="G2800" s="12"/>
      <c r="J2800" s="10"/>
    </row>
    <row r="2801" spans="7:10" x14ac:dyDescent="0.25">
      <c r="G2801" s="12"/>
      <c r="J2801" s="10"/>
    </row>
    <row r="2802" spans="7:10" x14ac:dyDescent="0.25">
      <c r="G2802" s="12"/>
      <c r="J2802" s="10"/>
    </row>
    <row r="2803" spans="7:10" x14ac:dyDescent="0.25">
      <c r="G2803" s="12"/>
      <c r="J2803" s="10"/>
    </row>
    <row r="2804" spans="7:10" x14ac:dyDescent="0.25">
      <c r="G2804" s="12"/>
      <c r="J2804" s="10"/>
    </row>
    <row r="2805" spans="7:10" x14ac:dyDescent="0.25">
      <c r="G2805" s="12"/>
      <c r="J2805" s="10"/>
    </row>
    <row r="2806" spans="7:10" x14ac:dyDescent="0.25">
      <c r="G2806" s="12"/>
      <c r="J2806" s="10"/>
    </row>
    <row r="2807" spans="7:10" x14ac:dyDescent="0.25">
      <c r="G2807" s="12"/>
      <c r="J2807" s="10"/>
    </row>
    <row r="2808" spans="7:10" x14ac:dyDescent="0.25">
      <c r="G2808" s="12"/>
      <c r="J2808" s="10"/>
    </row>
    <row r="2809" spans="7:10" x14ac:dyDescent="0.25">
      <c r="G2809" s="12"/>
      <c r="J2809" s="10"/>
    </row>
    <row r="2810" spans="7:10" x14ac:dyDescent="0.25">
      <c r="G2810" s="12"/>
      <c r="J2810" s="10"/>
    </row>
    <row r="2811" spans="7:10" x14ac:dyDescent="0.25">
      <c r="G2811" s="12"/>
      <c r="J2811" s="10"/>
    </row>
    <row r="2812" spans="7:10" x14ac:dyDescent="0.25">
      <c r="G2812" s="12"/>
      <c r="J2812" s="10"/>
    </row>
    <row r="2813" spans="7:10" x14ac:dyDescent="0.25">
      <c r="G2813" s="12"/>
      <c r="J2813" s="10"/>
    </row>
    <row r="2814" spans="7:10" x14ac:dyDescent="0.25">
      <c r="G2814" s="12"/>
      <c r="J2814" s="10"/>
    </row>
    <row r="2815" spans="7:10" x14ac:dyDescent="0.25">
      <c r="G2815" s="12"/>
      <c r="J2815" s="10"/>
    </row>
    <row r="2816" spans="7:10" x14ac:dyDescent="0.25">
      <c r="G2816" s="12"/>
      <c r="J2816" s="10"/>
    </row>
    <row r="2817" spans="7:10" x14ac:dyDescent="0.25">
      <c r="G2817" s="12"/>
      <c r="J2817" s="10"/>
    </row>
    <row r="2818" spans="7:10" x14ac:dyDescent="0.25">
      <c r="G2818" s="12"/>
      <c r="J2818" s="10"/>
    </row>
    <row r="2819" spans="7:10" x14ac:dyDescent="0.25">
      <c r="G2819" s="12"/>
      <c r="J2819" s="10"/>
    </row>
    <row r="2820" spans="7:10" x14ac:dyDescent="0.25">
      <c r="G2820" s="12"/>
      <c r="J2820" s="10"/>
    </row>
    <row r="2821" spans="7:10" x14ac:dyDescent="0.25">
      <c r="G2821" s="12"/>
      <c r="J2821" s="10"/>
    </row>
    <row r="2822" spans="7:10" x14ac:dyDescent="0.25">
      <c r="G2822" s="12"/>
      <c r="J2822" s="10"/>
    </row>
    <row r="2823" spans="7:10" x14ac:dyDescent="0.25">
      <c r="G2823" s="12"/>
      <c r="J2823" s="10"/>
    </row>
    <row r="2824" spans="7:10" x14ac:dyDescent="0.25">
      <c r="G2824" s="12"/>
      <c r="J2824" s="10"/>
    </row>
    <row r="2825" spans="7:10" x14ac:dyDescent="0.25">
      <c r="G2825" s="12"/>
      <c r="J2825" s="10"/>
    </row>
    <row r="2826" spans="7:10" x14ac:dyDescent="0.25">
      <c r="G2826" s="12"/>
      <c r="J2826" s="10"/>
    </row>
    <row r="2827" spans="7:10" x14ac:dyDescent="0.25">
      <c r="G2827" s="12"/>
      <c r="J2827" s="10"/>
    </row>
    <row r="2828" spans="7:10" x14ac:dyDescent="0.25">
      <c r="G2828" s="12"/>
      <c r="J2828" s="10"/>
    </row>
    <row r="2829" spans="7:10" x14ac:dyDescent="0.25">
      <c r="G2829" s="12"/>
      <c r="J2829" s="10"/>
    </row>
    <row r="2830" spans="7:10" x14ac:dyDescent="0.25">
      <c r="G2830" s="12"/>
      <c r="J2830" s="10"/>
    </row>
    <row r="2831" spans="7:10" x14ac:dyDescent="0.25">
      <c r="G2831" s="12"/>
      <c r="J2831" s="10"/>
    </row>
    <row r="2832" spans="7:10" x14ac:dyDescent="0.25">
      <c r="G2832" s="12"/>
      <c r="J2832" s="10"/>
    </row>
    <row r="2833" spans="7:10" x14ac:dyDescent="0.25">
      <c r="G2833" s="12"/>
      <c r="J2833" s="10"/>
    </row>
    <row r="2834" spans="7:10" x14ac:dyDescent="0.25">
      <c r="G2834" s="12"/>
      <c r="J2834" s="10"/>
    </row>
    <row r="2835" spans="7:10" x14ac:dyDescent="0.25">
      <c r="G2835" s="12"/>
      <c r="J2835" s="10"/>
    </row>
    <row r="2836" spans="7:10" x14ac:dyDescent="0.25">
      <c r="G2836" s="12"/>
      <c r="J2836" s="10"/>
    </row>
    <row r="2837" spans="7:10" x14ac:dyDescent="0.25">
      <c r="G2837" s="12"/>
      <c r="J2837" s="10"/>
    </row>
    <row r="2838" spans="7:10" x14ac:dyDescent="0.25">
      <c r="G2838" s="12"/>
      <c r="J2838" s="10"/>
    </row>
    <row r="2839" spans="7:10" x14ac:dyDescent="0.25">
      <c r="G2839" s="12"/>
      <c r="J2839" s="10"/>
    </row>
    <row r="2840" spans="7:10" x14ac:dyDescent="0.25">
      <c r="G2840" s="12"/>
      <c r="J2840" s="10"/>
    </row>
    <row r="2841" spans="7:10" x14ac:dyDescent="0.25">
      <c r="G2841" s="12"/>
      <c r="J2841" s="10"/>
    </row>
    <row r="2842" spans="7:10" x14ac:dyDescent="0.25">
      <c r="G2842" s="12"/>
      <c r="J2842" s="10"/>
    </row>
    <row r="2843" spans="7:10" x14ac:dyDescent="0.25">
      <c r="G2843" s="12"/>
      <c r="J2843" s="10"/>
    </row>
    <row r="2844" spans="7:10" x14ac:dyDescent="0.25">
      <c r="G2844" s="12"/>
      <c r="J2844" s="10"/>
    </row>
    <row r="2845" spans="7:10" x14ac:dyDescent="0.25">
      <c r="G2845" s="12"/>
      <c r="J2845" s="10"/>
    </row>
    <row r="2846" spans="7:10" x14ac:dyDescent="0.25">
      <c r="G2846" s="12"/>
      <c r="J2846" s="10"/>
    </row>
    <row r="2847" spans="7:10" x14ac:dyDescent="0.25">
      <c r="G2847" s="12"/>
      <c r="J2847" s="10"/>
    </row>
    <row r="2848" spans="7:10" x14ac:dyDescent="0.25">
      <c r="G2848" s="12"/>
      <c r="J2848" s="10"/>
    </row>
    <row r="2849" spans="7:10" x14ac:dyDescent="0.25">
      <c r="G2849" s="12"/>
      <c r="J2849" s="10"/>
    </row>
    <row r="2850" spans="7:10" x14ac:dyDescent="0.25">
      <c r="G2850" s="12"/>
      <c r="J2850" s="10"/>
    </row>
    <row r="2851" spans="7:10" x14ac:dyDescent="0.25">
      <c r="G2851" s="12"/>
      <c r="J2851" s="10"/>
    </row>
    <row r="2852" spans="7:10" x14ac:dyDescent="0.25">
      <c r="G2852" s="12"/>
      <c r="J2852" s="10"/>
    </row>
    <row r="2853" spans="7:10" x14ac:dyDescent="0.25">
      <c r="G2853" s="12"/>
      <c r="J2853" s="10"/>
    </row>
    <row r="2854" spans="7:10" x14ac:dyDescent="0.25">
      <c r="G2854" s="12"/>
      <c r="J2854" s="10"/>
    </row>
    <row r="2855" spans="7:10" x14ac:dyDescent="0.25">
      <c r="G2855" s="12"/>
      <c r="J2855" s="10"/>
    </row>
    <row r="2856" spans="7:10" x14ac:dyDescent="0.25">
      <c r="G2856" s="12"/>
      <c r="J2856" s="10"/>
    </row>
    <row r="2857" spans="7:10" x14ac:dyDescent="0.25">
      <c r="G2857" s="12"/>
      <c r="J2857" s="10"/>
    </row>
    <row r="2858" spans="7:10" x14ac:dyDescent="0.25">
      <c r="G2858" s="12"/>
      <c r="J2858" s="10"/>
    </row>
    <row r="2859" spans="7:10" x14ac:dyDescent="0.25">
      <c r="G2859" s="12"/>
      <c r="J2859" s="10"/>
    </row>
    <row r="2860" spans="7:10" x14ac:dyDescent="0.25">
      <c r="G2860" s="12"/>
      <c r="J2860" s="10"/>
    </row>
    <row r="2861" spans="7:10" x14ac:dyDescent="0.25">
      <c r="G2861" s="12"/>
      <c r="J2861" s="10"/>
    </row>
    <row r="2862" spans="7:10" x14ac:dyDescent="0.25">
      <c r="G2862" s="12"/>
      <c r="J2862" s="10"/>
    </row>
    <row r="2863" spans="7:10" x14ac:dyDescent="0.25">
      <c r="G2863" s="12"/>
      <c r="J2863" s="10"/>
    </row>
    <row r="2864" spans="7:10" x14ac:dyDescent="0.25">
      <c r="G2864" s="12"/>
      <c r="J2864" s="10"/>
    </row>
    <row r="2865" spans="7:10" x14ac:dyDescent="0.25">
      <c r="G2865" s="12"/>
      <c r="J2865" s="10"/>
    </row>
    <row r="2866" spans="7:10" x14ac:dyDescent="0.25">
      <c r="G2866" s="12"/>
      <c r="J2866" s="10"/>
    </row>
    <row r="2867" spans="7:10" x14ac:dyDescent="0.25">
      <c r="G2867" s="12"/>
      <c r="J2867" s="10"/>
    </row>
    <row r="2868" spans="7:10" x14ac:dyDescent="0.25">
      <c r="G2868" s="12"/>
      <c r="J2868" s="10"/>
    </row>
    <row r="2869" spans="7:10" x14ac:dyDescent="0.25">
      <c r="G2869" s="12"/>
      <c r="J2869" s="10"/>
    </row>
    <row r="2870" spans="7:10" x14ac:dyDescent="0.25">
      <c r="G2870" s="12"/>
      <c r="J2870" s="10"/>
    </row>
    <row r="2871" spans="7:10" x14ac:dyDescent="0.25">
      <c r="G2871" s="12"/>
      <c r="J2871" s="10"/>
    </row>
    <row r="2872" spans="7:10" x14ac:dyDescent="0.25">
      <c r="G2872" s="12"/>
      <c r="J2872" s="10"/>
    </row>
    <row r="2873" spans="7:10" x14ac:dyDescent="0.25">
      <c r="G2873" s="12"/>
      <c r="J2873" s="10"/>
    </row>
    <row r="2874" spans="7:10" x14ac:dyDescent="0.25">
      <c r="G2874" s="12"/>
      <c r="J2874" s="10"/>
    </row>
    <row r="2875" spans="7:10" x14ac:dyDescent="0.25">
      <c r="G2875" s="12"/>
      <c r="J2875" s="10"/>
    </row>
    <row r="2876" spans="7:10" x14ac:dyDescent="0.25">
      <c r="G2876" s="12"/>
      <c r="J2876" s="10"/>
    </row>
    <row r="2877" spans="7:10" x14ac:dyDescent="0.25">
      <c r="G2877" s="12"/>
      <c r="J2877" s="10"/>
    </row>
    <row r="2878" spans="7:10" x14ac:dyDescent="0.25">
      <c r="G2878" s="12"/>
      <c r="J2878" s="10"/>
    </row>
    <row r="2879" spans="7:10" x14ac:dyDescent="0.25">
      <c r="G2879" s="12"/>
      <c r="J2879" s="10"/>
    </row>
    <row r="2880" spans="7:10" x14ac:dyDescent="0.25">
      <c r="G2880" s="12"/>
      <c r="J2880" s="10"/>
    </row>
    <row r="2881" spans="7:10" x14ac:dyDescent="0.25">
      <c r="G2881" s="12"/>
      <c r="J2881" s="10"/>
    </row>
    <row r="2882" spans="7:10" x14ac:dyDescent="0.25">
      <c r="G2882" s="12"/>
      <c r="J2882" s="10"/>
    </row>
    <row r="2883" spans="7:10" x14ac:dyDescent="0.25">
      <c r="G2883" s="12"/>
      <c r="J2883" s="10"/>
    </row>
    <row r="2884" spans="7:10" x14ac:dyDescent="0.25">
      <c r="G2884" s="12"/>
      <c r="J2884" s="10"/>
    </row>
    <row r="2885" spans="7:10" x14ac:dyDescent="0.25">
      <c r="G2885" s="12"/>
      <c r="J2885" s="10"/>
    </row>
    <row r="2886" spans="7:10" x14ac:dyDescent="0.25">
      <c r="G2886" s="12"/>
      <c r="J2886" s="10"/>
    </row>
    <row r="2887" spans="7:10" x14ac:dyDescent="0.25">
      <c r="G2887" s="12"/>
      <c r="J2887" s="10"/>
    </row>
    <row r="2888" spans="7:10" x14ac:dyDescent="0.25">
      <c r="G2888" s="12"/>
      <c r="J2888" s="10"/>
    </row>
    <row r="2889" spans="7:10" x14ac:dyDescent="0.25">
      <c r="G2889" s="12"/>
      <c r="J2889" s="10"/>
    </row>
    <row r="2890" spans="7:10" x14ac:dyDescent="0.25">
      <c r="G2890" s="12"/>
      <c r="J2890" s="10"/>
    </row>
    <row r="2891" spans="7:10" x14ac:dyDescent="0.25">
      <c r="G2891" s="12"/>
      <c r="J2891" s="10"/>
    </row>
    <row r="2892" spans="7:10" x14ac:dyDescent="0.25">
      <c r="G2892" s="12"/>
      <c r="J2892" s="10"/>
    </row>
    <row r="2893" spans="7:10" x14ac:dyDescent="0.25">
      <c r="G2893" s="12"/>
      <c r="J2893" s="10"/>
    </row>
    <row r="2894" spans="7:10" x14ac:dyDescent="0.25">
      <c r="G2894" s="12"/>
      <c r="J2894" s="10"/>
    </row>
    <row r="2895" spans="7:10" x14ac:dyDescent="0.25">
      <c r="G2895" s="12"/>
      <c r="J2895" s="10"/>
    </row>
    <row r="2896" spans="7:10" x14ac:dyDescent="0.25">
      <c r="G2896" s="12"/>
      <c r="J2896" s="10"/>
    </row>
    <row r="2897" spans="7:10" x14ac:dyDescent="0.25">
      <c r="G2897" s="12"/>
      <c r="J2897" s="10"/>
    </row>
    <row r="2898" spans="7:10" x14ac:dyDescent="0.25">
      <c r="G2898" s="12"/>
      <c r="J2898" s="10"/>
    </row>
    <row r="2899" spans="7:10" x14ac:dyDescent="0.25">
      <c r="G2899" s="12"/>
      <c r="J2899" s="10"/>
    </row>
    <row r="2900" spans="7:10" x14ac:dyDescent="0.25">
      <c r="G2900" s="12"/>
      <c r="J2900" s="10"/>
    </row>
    <row r="2901" spans="7:10" x14ac:dyDescent="0.25">
      <c r="G2901" s="12"/>
      <c r="J2901" s="10"/>
    </row>
    <row r="2902" spans="7:10" x14ac:dyDescent="0.25">
      <c r="G2902" s="12"/>
      <c r="J2902" s="10"/>
    </row>
    <row r="2903" spans="7:10" x14ac:dyDescent="0.25">
      <c r="G2903" s="12"/>
      <c r="J2903" s="10"/>
    </row>
    <row r="2904" spans="7:10" x14ac:dyDescent="0.25">
      <c r="G2904" s="12"/>
      <c r="J2904" s="10"/>
    </row>
    <row r="2905" spans="7:10" x14ac:dyDescent="0.25">
      <c r="G2905" s="12"/>
      <c r="J2905" s="10"/>
    </row>
    <row r="2906" spans="7:10" x14ac:dyDescent="0.25">
      <c r="G2906" s="12"/>
      <c r="J2906" s="10"/>
    </row>
    <row r="2907" spans="7:10" x14ac:dyDescent="0.25">
      <c r="G2907" s="12"/>
      <c r="J2907" s="10"/>
    </row>
    <row r="2908" spans="7:10" x14ac:dyDescent="0.25">
      <c r="G2908" s="12"/>
      <c r="J2908" s="10"/>
    </row>
    <row r="2909" spans="7:10" x14ac:dyDescent="0.25">
      <c r="G2909" s="12"/>
      <c r="J2909" s="10"/>
    </row>
    <row r="2910" spans="7:10" x14ac:dyDescent="0.25">
      <c r="G2910" s="12"/>
      <c r="J2910" s="10"/>
    </row>
    <row r="2911" spans="7:10" x14ac:dyDescent="0.25">
      <c r="G2911" s="12"/>
      <c r="J2911" s="10"/>
    </row>
    <row r="2912" spans="7:10" x14ac:dyDescent="0.25">
      <c r="G2912" s="12"/>
      <c r="J2912" s="10"/>
    </row>
    <row r="2913" spans="7:10" x14ac:dyDescent="0.25">
      <c r="G2913" s="12"/>
      <c r="J2913" s="10"/>
    </row>
    <row r="2914" spans="7:10" x14ac:dyDescent="0.25">
      <c r="G2914" s="12"/>
      <c r="J2914" s="10"/>
    </row>
    <row r="2915" spans="7:10" x14ac:dyDescent="0.25">
      <c r="G2915" s="12"/>
      <c r="J2915" s="10"/>
    </row>
    <row r="2916" spans="7:10" x14ac:dyDescent="0.25">
      <c r="G2916" s="12"/>
      <c r="J2916" s="10"/>
    </row>
    <row r="2917" spans="7:10" x14ac:dyDescent="0.25">
      <c r="G2917" s="12"/>
      <c r="J2917" s="10"/>
    </row>
    <row r="2918" spans="7:10" x14ac:dyDescent="0.25">
      <c r="G2918" s="12"/>
      <c r="J2918" s="10"/>
    </row>
    <row r="2919" spans="7:10" x14ac:dyDescent="0.25">
      <c r="G2919" s="12"/>
      <c r="J2919" s="10"/>
    </row>
    <row r="2920" spans="7:10" x14ac:dyDescent="0.25">
      <c r="G2920" s="12"/>
      <c r="J2920" s="10"/>
    </row>
    <row r="2921" spans="7:10" x14ac:dyDescent="0.25">
      <c r="G2921" s="12"/>
      <c r="J2921" s="10"/>
    </row>
    <row r="2922" spans="7:10" x14ac:dyDescent="0.25">
      <c r="G2922" s="12"/>
      <c r="J2922" s="10"/>
    </row>
    <row r="2923" spans="7:10" x14ac:dyDescent="0.25">
      <c r="G2923" s="12"/>
      <c r="J2923" s="10"/>
    </row>
    <row r="2924" spans="7:10" x14ac:dyDescent="0.25">
      <c r="G2924" s="12"/>
      <c r="J2924" s="10"/>
    </row>
    <row r="2925" spans="7:10" x14ac:dyDescent="0.25">
      <c r="G2925" s="12"/>
      <c r="J2925" s="10"/>
    </row>
    <row r="2926" spans="7:10" x14ac:dyDescent="0.25">
      <c r="G2926" s="12"/>
      <c r="J2926" s="10"/>
    </row>
    <row r="2927" spans="7:10" x14ac:dyDescent="0.25">
      <c r="G2927" s="12"/>
      <c r="J2927" s="10"/>
    </row>
    <row r="2928" spans="7:10" x14ac:dyDescent="0.25">
      <c r="G2928" s="12"/>
      <c r="J2928" s="10"/>
    </row>
    <row r="2929" spans="7:10" x14ac:dyDescent="0.25">
      <c r="G2929" s="12"/>
      <c r="J2929" s="10"/>
    </row>
    <row r="2930" spans="7:10" x14ac:dyDescent="0.25">
      <c r="G2930" s="12"/>
      <c r="J2930" s="10"/>
    </row>
    <row r="2931" spans="7:10" x14ac:dyDescent="0.25">
      <c r="G2931" s="12"/>
      <c r="J2931" s="10"/>
    </row>
    <row r="2932" spans="7:10" x14ac:dyDescent="0.25">
      <c r="G2932" s="12"/>
      <c r="J2932" s="10"/>
    </row>
    <row r="2933" spans="7:10" x14ac:dyDescent="0.25">
      <c r="G2933" s="12"/>
      <c r="J2933" s="10"/>
    </row>
    <row r="2934" spans="7:10" x14ac:dyDescent="0.25">
      <c r="G2934" s="12"/>
      <c r="J2934" s="10"/>
    </row>
    <row r="2935" spans="7:10" x14ac:dyDescent="0.25">
      <c r="G2935" s="12"/>
      <c r="J2935" s="10"/>
    </row>
    <row r="2936" spans="7:10" x14ac:dyDescent="0.25">
      <c r="G2936" s="12"/>
      <c r="J2936" s="10"/>
    </row>
    <row r="2937" spans="7:10" x14ac:dyDescent="0.25">
      <c r="G2937" s="12"/>
      <c r="J2937" s="10"/>
    </row>
    <row r="2938" spans="7:10" x14ac:dyDescent="0.25">
      <c r="G2938" s="12"/>
      <c r="J2938" s="10"/>
    </row>
    <row r="2939" spans="7:10" x14ac:dyDescent="0.25">
      <c r="G2939" s="12"/>
      <c r="J2939" s="10"/>
    </row>
    <row r="2940" spans="7:10" x14ac:dyDescent="0.25">
      <c r="G2940" s="12"/>
      <c r="J2940" s="10"/>
    </row>
    <row r="2941" spans="7:10" x14ac:dyDescent="0.25">
      <c r="G2941" s="12"/>
      <c r="J2941" s="10"/>
    </row>
    <row r="2942" spans="7:10" x14ac:dyDescent="0.25">
      <c r="G2942" s="12"/>
      <c r="J2942" s="10"/>
    </row>
    <row r="2943" spans="7:10" x14ac:dyDescent="0.25">
      <c r="G2943" s="12"/>
      <c r="J2943" s="10"/>
    </row>
    <row r="2944" spans="7:10" x14ac:dyDescent="0.25">
      <c r="G2944" s="12"/>
      <c r="J2944" s="10"/>
    </row>
    <row r="2945" spans="7:10" x14ac:dyDescent="0.25">
      <c r="G2945" s="12"/>
      <c r="J2945" s="10"/>
    </row>
    <row r="2946" spans="7:10" x14ac:dyDescent="0.25">
      <c r="G2946" s="12"/>
      <c r="J2946" s="10"/>
    </row>
    <row r="2947" spans="7:10" x14ac:dyDescent="0.25">
      <c r="G2947" s="12"/>
      <c r="J2947" s="10"/>
    </row>
    <row r="2948" spans="7:10" x14ac:dyDescent="0.25">
      <c r="G2948" s="12"/>
      <c r="J2948" s="10"/>
    </row>
    <row r="2949" spans="7:10" x14ac:dyDescent="0.25">
      <c r="G2949" s="12"/>
      <c r="J2949" s="10"/>
    </row>
    <row r="2950" spans="7:10" x14ac:dyDescent="0.25">
      <c r="G2950" s="12"/>
      <c r="J2950" s="10"/>
    </row>
    <row r="2951" spans="7:10" x14ac:dyDescent="0.25">
      <c r="G2951" s="12"/>
      <c r="J2951" s="10"/>
    </row>
    <row r="2952" spans="7:10" x14ac:dyDescent="0.25">
      <c r="G2952" s="12"/>
      <c r="J2952" s="10"/>
    </row>
    <row r="2953" spans="7:10" x14ac:dyDescent="0.25">
      <c r="G2953" s="12"/>
      <c r="J2953" s="10"/>
    </row>
    <row r="2954" spans="7:10" x14ac:dyDescent="0.25">
      <c r="G2954" s="12"/>
      <c r="J2954" s="10"/>
    </row>
    <row r="2955" spans="7:10" x14ac:dyDescent="0.25">
      <c r="G2955" s="12"/>
      <c r="J2955" s="10"/>
    </row>
    <row r="2956" spans="7:10" x14ac:dyDescent="0.25">
      <c r="G2956" s="12"/>
      <c r="J2956" s="10"/>
    </row>
    <row r="2957" spans="7:10" x14ac:dyDescent="0.25">
      <c r="G2957" s="12"/>
      <c r="J2957" s="10"/>
    </row>
    <row r="2958" spans="7:10" x14ac:dyDescent="0.25">
      <c r="G2958" s="12"/>
      <c r="J2958" s="10"/>
    </row>
    <row r="2959" spans="7:10" x14ac:dyDescent="0.25">
      <c r="G2959" s="12"/>
      <c r="J2959" s="10"/>
    </row>
    <row r="2960" spans="7:10" x14ac:dyDescent="0.25">
      <c r="G2960" s="12"/>
      <c r="J2960" s="10"/>
    </row>
    <row r="2961" spans="7:10" x14ac:dyDescent="0.25">
      <c r="G2961" s="12"/>
      <c r="J2961" s="10"/>
    </row>
    <row r="2962" spans="7:10" x14ac:dyDescent="0.25">
      <c r="G2962" s="12"/>
      <c r="J2962" s="10"/>
    </row>
    <row r="2963" spans="7:10" x14ac:dyDescent="0.25">
      <c r="G2963" s="12"/>
      <c r="J2963" s="10"/>
    </row>
    <row r="2964" spans="7:10" x14ac:dyDescent="0.25">
      <c r="G2964" s="12"/>
      <c r="J2964" s="10"/>
    </row>
    <row r="2965" spans="7:10" x14ac:dyDescent="0.25">
      <c r="G2965" s="12"/>
      <c r="J2965" s="10"/>
    </row>
    <row r="2966" spans="7:10" x14ac:dyDescent="0.25">
      <c r="G2966" s="12"/>
      <c r="J2966" s="10"/>
    </row>
    <row r="2967" spans="7:10" x14ac:dyDescent="0.25">
      <c r="G2967" s="12"/>
      <c r="J2967" s="10"/>
    </row>
    <row r="2968" spans="7:10" x14ac:dyDescent="0.25">
      <c r="G2968" s="12"/>
      <c r="J2968" s="10"/>
    </row>
    <row r="2969" spans="7:10" x14ac:dyDescent="0.25">
      <c r="G2969" s="12"/>
      <c r="J2969" s="10"/>
    </row>
    <row r="2970" spans="7:10" x14ac:dyDescent="0.25">
      <c r="G2970" s="12"/>
      <c r="J2970" s="10"/>
    </row>
    <row r="2971" spans="7:10" x14ac:dyDescent="0.25">
      <c r="G2971" s="12"/>
      <c r="J2971" s="10"/>
    </row>
    <row r="2972" spans="7:10" x14ac:dyDescent="0.25">
      <c r="G2972" s="12"/>
      <c r="J2972" s="10"/>
    </row>
    <row r="2973" spans="7:10" x14ac:dyDescent="0.25">
      <c r="G2973" s="12"/>
      <c r="J2973" s="10"/>
    </row>
    <row r="2974" spans="7:10" x14ac:dyDescent="0.25">
      <c r="G2974" s="12"/>
      <c r="J2974" s="10"/>
    </row>
    <row r="2975" spans="7:10" x14ac:dyDescent="0.25">
      <c r="G2975" s="12"/>
      <c r="J2975" s="10"/>
    </row>
    <row r="2976" spans="7:10" x14ac:dyDescent="0.25">
      <c r="G2976" s="12"/>
      <c r="J2976" s="10"/>
    </row>
    <row r="2977" spans="7:10" x14ac:dyDescent="0.25">
      <c r="G2977" s="12"/>
      <c r="J2977" s="10"/>
    </row>
    <row r="2978" spans="7:10" x14ac:dyDescent="0.25">
      <c r="G2978" s="12"/>
      <c r="J2978" s="10"/>
    </row>
    <row r="2979" spans="7:10" x14ac:dyDescent="0.25">
      <c r="G2979" s="12"/>
      <c r="J2979" s="10"/>
    </row>
    <row r="2980" spans="7:10" x14ac:dyDescent="0.25">
      <c r="G2980" s="12"/>
      <c r="J2980" s="10"/>
    </row>
    <row r="2981" spans="7:10" x14ac:dyDescent="0.25">
      <c r="G2981" s="12"/>
      <c r="J2981" s="10"/>
    </row>
    <row r="2982" spans="7:10" x14ac:dyDescent="0.25">
      <c r="G2982" s="12"/>
      <c r="J2982" s="10"/>
    </row>
    <row r="2983" spans="7:10" x14ac:dyDescent="0.25">
      <c r="G2983" s="12"/>
      <c r="J2983" s="10"/>
    </row>
    <row r="2984" spans="7:10" x14ac:dyDescent="0.25">
      <c r="G2984" s="12"/>
      <c r="J2984" s="10"/>
    </row>
    <row r="2985" spans="7:10" x14ac:dyDescent="0.25">
      <c r="G2985" s="12"/>
      <c r="J2985" s="10"/>
    </row>
    <row r="2986" spans="7:10" x14ac:dyDescent="0.25">
      <c r="G2986" s="12"/>
      <c r="J2986" s="10"/>
    </row>
    <row r="2987" spans="7:10" x14ac:dyDescent="0.25">
      <c r="G2987" s="12"/>
      <c r="J2987" s="10"/>
    </row>
    <row r="2988" spans="7:10" x14ac:dyDescent="0.25">
      <c r="G2988" s="12"/>
      <c r="J2988" s="10"/>
    </row>
    <row r="2989" spans="7:10" x14ac:dyDescent="0.25">
      <c r="G2989" s="12"/>
      <c r="J2989" s="10"/>
    </row>
    <row r="2990" spans="7:10" x14ac:dyDescent="0.25">
      <c r="G2990" s="12"/>
      <c r="J2990" s="10"/>
    </row>
    <row r="2991" spans="7:10" x14ac:dyDescent="0.25">
      <c r="G2991" s="12"/>
      <c r="J2991" s="10"/>
    </row>
    <row r="2992" spans="7:10" x14ac:dyDescent="0.25">
      <c r="G2992" s="12"/>
      <c r="J2992" s="10"/>
    </row>
    <row r="2993" spans="7:10" x14ac:dyDescent="0.25">
      <c r="G2993" s="12"/>
      <c r="J2993" s="10"/>
    </row>
    <row r="2994" spans="7:10" x14ac:dyDescent="0.25">
      <c r="G2994" s="12"/>
      <c r="J2994" s="10"/>
    </row>
    <row r="2995" spans="7:10" x14ac:dyDescent="0.25">
      <c r="G2995" s="12"/>
      <c r="J2995" s="10"/>
    </row>
    <row r="2996" spans="7:10" x14ac:dyDescent="0.25">
      <c r="G2996" s="12"/>
      <c r="J2996" s="10"/>
    </row>
    <row r="2997" spans="7:10" x14ac:dyDescent="0.25">
      <c r="G2997" s="12"/>
      <c r="J2997" s="10"/>
    </row>
    <row r="2998" spans="7:10" x14ac:dyDescent="0.25">
      <c r="G2998" s="12"/>
      <c r="J2998" s="10"/>
    </row>
    <row r="2999" spans="7:10" x14ac:dyDescent="0.25">
      <c r="G2999" s="12"/>
      <c r="J2999" s="10"/>
    </row>
    <row r="3000" spans="7:10" x14ac:dyDescent="0.25">
      <c r="G3000" s="12"/>
      <c r="J3000" s="10"/>
    </row>
    <row r="3001" spans="7:10" x14ac:dyDescent="0.25">
      <c r="G3001" s="12"/>
      <c r="J3001" s="10"/>
    </row>
    <row r="3002" spans="7:10" x14ac:dyDescent="0.25">
      <c r="G3002" s="12"/>
      <c r="J3002" s="10"/>
    </row>
    <row r="3003" spans="7:10" x14ac:dyDescent="0.25">
      <c r="G3003" s="12"/>
      <c r="J3003" s="10"/>
    </row>
    <row r="3004" spans="7:10" x14ac:dyDescent="0.25">
      <c r="G3004" s="12"/>
      <c r="J3004" s="10"/>
    </row>
    <row r="3005" spans="7:10" x14ac:dyDescent="0.25">
      <c r="G3005" s="12"/>
      <c r="J3005" s="10"/>
    </row>
    <row r="3006" spans="7:10" x14ac:dyDescent="0.25">
      <c r="G3006" s="12"/>
      <c r="J3006" s="10"/>
    </row>
    <row r="3007" spans="7:10" x14ac:dyDescent="0.25">
      <c r="G3007" s="12"/>
      <c r="J3007" s="10"/>
    </row>
    <row r="3008" spans="7:10" x14ac:dyDescent="0.25">
      <c r="G3008" s="12"/>
      <c r="J3008" s="10"/>
    </row>
    <row r="3009" spans="7:10" x14ac:dyDescent="0.25">
      <c r="G3009" s="12"/>
      <c r="J3009" s="10"/>
    </row>
    <row r="3010" spans="7:10" x14ac:dyDescent="0.25">
      <c r="G3010" s="12"/>
      <c r="J3010" s="10"/>
    </row>
    <row r="3011" spans="7:10" x14ac:dyDescent="0.25">
      <c r="G3011" s="12"/>
      <c r="J3011" s="10"/>
    </row>
    <row r="3012" spans="7:10" x14ac:dyDescent="0.25">
      <c r="G3012" s="12"/>
      <c r="J3012" s="10"/>
    </row>
    <row r="3013" spans="7:10" x14ac:dyDescent="0.25">
      <c r="G3013" s="12"/>
      <c r="J3013" s="10"/>
    </row>
    <row r="3014" spans="7:10" x14ac:dyDescent="0.25">
      <c r="G3014" s="12"/>
      <c r="J3014" s="10"/>
    </row>
    <row r="3015" spans="7:10" x14ac:dyDescent="0.25">
      <c r="G3015" s="12"/>
      <c r="J3015" s="10"/>
    </row>
    <row r="3016" spans="7:10" x14ac:dyDescent="0.25">
      <c r="G3016" s="12"/>
      <c r="J3016" s="10"/>
    </row>
    <row r="3017" spans="7:10" x14ac:dyDescent="0.25">
      <c r="G3017" s="12"/>
      <c r="J3017" s="10"/>
    </row>
    <row r="3018" spans="7:10" x14ac:dyDescent="0.25">
      <c r="G3018" s="12"/>
      <c r="J3018" s="10"/>
    </row>
    <row r="3019" spans="7:10" x14ac:dyDescent="0.25">
      <c r="G3019" s="12"/>
      <c r="J3019" s="10"/>
    </row>
    <row r="3020" spans="7:10" x14ac:dyDescent="0.25">
      <c r="G3020" s="12"/>
      <c r="J3020" s="10"/>
    </row>
    <row r="3021" spans="7:10" x14ac:dyDescent="0.25">
      <c r="G3021" s="12"/>
      <c r="J3021" s="10"/>
    </row>
    <row r="3022" spans="7:10" x14ac:dyDescent="0.25">
      <c r="G3022" s="12"/>
      <c r="J3022" s="10"/>
    </row>
    <row r="3023" spans="7:10" x14ac:dyDescent="0.25">
      <c r="G3023" s="12"/>
      <c r="J3023" s="10"/>
    </row>
    <row r="3024" spans="7:10" x14ac:dyDescent="0.25">
      <c r="G3024" s="12"/>
      <c r="J3024" s="10"/>
    </row>
    <row r="3025" spans="7:10" x14ac:dyDescent="0.25">
      <c r="G3025" s="12"/>
      <c r="J3025" s="10"/>
    </row>
    <row r="3026" spans="7:10" x14ac:dyDescent="0.25">
      <c r="G3026" s="12"/>
      <c r="J3026" s="10"/>
    </row>
    <row r="3027" spans="7:10" x14ac:dyDescent="0.25">
      <c r="G3027" s="12"/>
      <c r="J3027" s="10"/>
    </row>
    <row r="3028" spans="7:10" x14ac:dyDescent="0.25">
      <c r="G3028" s="12"/>
      <c r="J3028" s="10"/>
    </row>
    <row r="3029" spans="7:10" x14ac:dyDescent="0.25">
      <c r="G3029" s="12"/>
      <c r="J3029" s="10"/>
    </row>
    <row r="3030" spans="7:10" x14ac:dyDescent="0.25">
      <c r="G3030" s="12"/>
      <c r="J3030" s="10"/>
    </row>
    <row r="3031" spans="7:10" x14ac:dyDescent="0.25">
      <c r="G3031" s="12"/>
      <c r="J3031" s="10"/>
    </row>
    <row r="3032" spans="7:10" x14ac:dyDescent="0.25">
      <c r="G3032" s="12"/>
      <c r="J3032" s="10"/>
    </row>
    <row r="3033" spans="7:10" x14ac:dyDescent="0.25">
      <c r="G3033" s="12"/>
      <c r="J3033" s="10"/>
    </row>
    <row r="3034" spans="7:10" x14ac:dyDescent="0.25">
      <c r="G3034" s="12"/>
      <c r="J3034" s="10"/>
    </row>
    <row r="3035" spans="7:10" x14ac:dyDescent="0.25">
      <c r="G3035" s="12"/>
      <c r="J3035" s="10"/>
    </row>
    <row r="3036" spans="7:10" x14ac:dyDescent="0.25">
      <c r="G3036" s="12"/>
      <c r="J3036" s="10"/>
    </row>
    <row r="3037" spans="7:10" x14ac:dyDescent="0.25">
      <c r="G3037" s="12"/>
      <c r="J3037" s="10"/>
    </row>
    <row r="3038" spans="7:10" x14ac:dyDescent="0.25">
      <c r="G3038" s="12"/>
      <c r="J3038" s="10"/>
    </row>
    <row r="3039" spans="7:10" x14ac:dyDescent="0.25">
      <c r="G3039" s="12"/>
      <c r="J3039" s="10"/>
    </row>
    <row r="3040" spans="7:10" x14ac:dyDescent="0.25">
      <c r="G3040" s="12"/>
      <c r="J3040" s="10"/>
    </row>
    <row r="3041" spans="7:10" x14ac:dyDescent="0.25">
      <c r="G3041" s="12"/>
      <c r="J3041" s="10"/>
    </row>
    <row r="3042" spans="7:10" x14ac:dyDescent="0.25">
      <c r="G3042" s="12"/>
      <c r="J3042" s="10"/>
    </row>
    <row r="3043" spans="7:10" x14ac:dyDescent="0.25">
      <c r="G3043" s="12"/>
      <c r="J3043" s="10"/>
    </row>
    <row r="3044" spans="7:10" x14ac:dyDescent="0.25">
      <c r="G3044" s="12"/>
      <c r="J3044" s="10"/>
    </row>
    <row r="3045" spans="7:10" x14ac:dyDescent="0.25">
      <c r="G3045" s="12"/>
      <c r="J3045" s="10"/>
    </row>
    <row r="3046" spans="7:10" x14ac:dyDescent="0.25">
      <c r="G3046" s="12"/>
      <c r="J3046" s="10"/>
    </row>
    <row r="3047" spans="7:10" x14ac:dyDescent="0.25">
      <c r="G3047" s="12"/>
      <c r="J3047" s="10"/>
    </row>
    <row r="3048" spans="7:10" x14ac:dyDescent="0.25">
      <c r="G3048" s="12"/>
      <c r="J3048" s="10"/>
    </row>
    <row r="3049" spans="7:10" x14ac:dyDescent="0.25">
      <c r="G3049" s="12"/>
      <c r="J3049" s="10"/>
    </row>
    <row r="3050" spans="7:10" x14ac:dyDescent="0.25">
      <c r="G3050" s="12"/>
      <c r="J3050" s="10"/>
    </row>
    <row r="3051" spans="7:10" x14ac:dyDescent="0.25">
      <c r="G3051" s="12"/>
      <c r="J3051" s="10"/>
    </row>
    <row r="3052" spans="7:10" x14ac:dyDescent="0.25">
      <c r="G3052" s="12"/>
      <c r="J3052" s="10"/>
    </row>
    <row r="3053" spans="7:10" x14ac:dyDescent="0.25">
      <c r="G3053" s="12"/>
      <c r="J3053" s="10"/>
    </row>
    <row r="3054" spans="7:10" x14ac:dyDescent="0.25">
      <c r="G3054" s="12"/>
      <c r="J3054" s="10"/>
    </row>
    <row r="3055" spans="7:10" x14ac:dyDescent="0.25">
      <c r="G3055" s="12"/>
      <c r="J3055" s="10"/>
    </row>
    <row r="3056" spans="7:10" x14ac:dyDescent="0.25">
      <c r="G3056" s="12"/>
      <c r="J3056" s="10"/>
    </row>
    <row r="3057" spans="7:10" x14ac:dyDescent="0.25">
      <c r="G3057" s="12"/>
      <c r="J3057" s="10"/>
    </row>
    <row r="3058" spans="7:10" x14ac:dyDescent="0.25">
      <c r="G3058" s="12"/>
      <c r="J3058" s="10"/>
    </row>
    <row r="3059" spans="7:10" x14ac:dyDescent="0.25">
      <c r="G3059" s="12"/>
      <c r="J3059" s="10"/>
    </row>
    <row r="3060" spans="7:10" x14ac:dyDescent="0.25">
      <c r="G3060" s="12"/>
      <c r="J3060" s="10"/>
    </row>
    <row r="3061" spans="7:10" x14ac:dyDescent="0.25">
      <c r="G3061" s="12"/>
      <c r="J3061" s="10"/>
    </row>
    <row r="3062" spans="7:10" x14ac:dyDescent="0.25">
      <c r="G3062" s="12"/>
      <c r="J3062" s="10"/>
    </row>
    <row r="3063" spans="7:10" x14ac:dyDescent="0.25">
      <c r="G3063" s="12"/>
      <c r="J3063" s="10"/>
    </row>
    <row r="3064" spans="7:10" x14ac:dyDescent="0.25">
      <c r="G3064" s="12"/>
      <c r="J3064" s="10"/>
    </row>
    <row r="3065" spans="7:10" x14ac:dyDescent="0.25">
      <c r="G3065" s="12"/>
      <c r="J3065" s="10"/>
    </row>
    <row r="3066" spans="7:10" x14ac:dyDescent="0.25">
      <c r="G3066" s="12"/>
      <c r="J3066" s="10"/>
    </row>
    <row r="3067" spans="7:10" x14ac:dyDescent="0.25">
      <c r="G3067" s="12"/>
      <c r="J3067" s="10"/>
    </row>
    <row r="3068" spans="7:10" x14ac:dyDescent="0.25">
      <c r="G3068" s="12"/>
      <c r="J3068" s="10"/>
    </row>
    <row r="3069" spans="7:10" x14ac:dyDescent="0.25">
      <c r="G3069" s="12"/>
      <c r="J3069" s="10"/>
    </row>
    <row r="3070" spans="7:10" x14ac:dyDescent="0.25">
      <c r="G3070" s="12"/>
      <c r="J3070" s="10"/>
    </row>
    <row r="3071" spans="7:10" x14ac:dyDescent="0.25">
      <c r="G3071" s="12"/>
      <c r="J3071" s="10"/>
    </row>
    <row r="3072" spans="7:10" x14ac:dyDescent="0.25">
      <c r="G3072" s="12"/>
      <c r="J3072" s="10"/>
    </row>
    <row r="3073" spans="7:10" x14ac:dyDescent="0.25">
      <c r="G3073" s="12"/>
      <c r="J3073" s="10"/>
    </row>
    <row r="3074" spans="7:10" x14ac:dyDescent="0.25">
      <c r="G3074" s="12"/>
      <c r="J3074" s="10"/>
    </row>
    <row r="3075" spans="7:10" x14ac:dyDescent="0.25">
      <c r="G3075" s="12"/>
      <c r="J3075" s="10"/>
    </row>
    <row r="3076" spans="7:10" x14ac:dyDescent="0.25">
      <c r="G3076" s="12"/>
      <c r="J3076" s="10"/>
    </row>
    <row r="3077" spans="7:10" x14ac:dyDescent="0.25">
      <c r="G3077" s="12"/>
      <c r="J3077" s="10"/>
    </row>
    <row r="3078" spans="7:10" x14ac:dyDescent="0.25">
      <c r="G3078" s="12"/>
      <c r="J3078" s="10"/>
    </row>
    <row r="3079" spans="7:10" x14ac:dyDescent="0.25">
      <c r="G3079" s="12"/>
      <c r="J3079" s="10"/>
    </row>
    <row r="3080" spans="7:10" x14ac:dyDescent="0.25">
      <c r="G3080" s="12"/>
      <c r="J3080" s="10"/>
    </row>
    <row r="3081" spans="7:10" x14ac:dyDescent="0.25">
      <c r="G3081" s="12"/>
      <c r="J3081" s="10"/>
    </row>
    <row r="3082" spans="7:10" x14ac:dyDescent="0.25">
      <c r="G3082" s="12"/>
      <c r="J3082" s="10"/>
    </row>
    <row r="3083" spans="7:10" x14ac:dyDescent="0.25">
      <c r="G3083" s="12"/>
      <c r="J3083" s="10"/>
    </row>
    <row r="3084" spans="7:10" x14ac:dyDescent="0.25">
      <c r="G3084" s="12"/>
      <c r="J3084" s="10"/>
    </row>
    <row r="3085" spans="7:10" x14ac:dyDescent="0.25">
      <c r="G3085" s="12"/>
      <c r="J3085" s="10"/>
    </row>
    <row r="3086" spans="7:10" x14ac:dyDescent="0.25">
      <c r="G3086" s="12"/>
      <c r="J3086" s="10"/>
    </row>
    <row r="3087" spans="7:10" x14ac:dyDescent="0.25">
      <c r="G3087" s="12"/>
      <c r="J3087" s="10"/>
    </row>
    <row r="3088" spans="7:10" x14ac:dyDescent="0.25">
      <c r="G3088" s="12"/>
      <c r="J3088" s="10"/>
    </row>
    <row r="3089" spans="7:10" x14ac:dyDescent="0.25">
      <c r="G3089" s="12"/>
      <c r="J3089" s="10"/>
    </row>
    <row r="3090" spans="7:10" x14ac:dyDescent="0.25">
      <c r="G3090" s="12"/>
      <c r="J3090" s="10"/>
    </row>
    <row r="3091" spans="7:10" x14ac:dyDescent="0.25">
      <c r="G3091" s="12"/>
      <c r="J3091" s="10"/>
    </row>
    <row r="3092" spans="7:10" x14ac:dyDescent="0.25">
      <c r="G3092" s="12"/>
      <c r="J3092" s="10"/>
    </row>
    <row r="3093" spans="7:10" x14ac:dyDescent="0.25">
      <c r="G3093" s="12"/>
      <c r="J3093" s="10"/>
    </row>
    <row r="3094" spans="7:10" x14ac:dyDescent="0.25">
      <c r="G3094" s="12"/>
      <c r="J3094" s="10"/>
    </row>
    <row r="3095" spans="7:10" x14ac:dyDescent="0.25">
      <c r="G3095" s="12"/>
      <c r="J3095" s="10"/>
    </row>
    <row r="3096" spans="7:10" x14ac:dyDescent="0.25">
      <c r="G3096" s="12"/>
      <c r="J3096" s="10"/>
    </row>
    <row r="3097" spans="7:10" x14ac:dyDescent="0.25">
      <c r="G3097" s="12"/>
      <c r="J3097" s="10"/>
    </row>
    <row r="3098" spans="7:10" x14ac:dyDescent="0.25">
      <c r="G3098" s="12"/>
      <c r="J3098" s="10"/>
    </row>
    <row r="3099" spans="7:10" x14ac:dyDescent="0.25">
      <c r="G3099" s="12"/>
      <c r="J3099" s="10"/>
    </row>
    <row r="3100" spans="7:10" x14ac:dyDescent="0.25">
      <c r="G3100" s="12"/>
      <c r="J3100" s="10"/>
    </row>
    <row r="3101" spans="7:10" x14ac:dyDescent="0.25">
      <c r="G3101" s="12"/>
      <c r="J3101" s="10"/>
    </row>
    <row r="3102" spans="7:10" x14ac:dyDescent="0.25">
      <c r="G3102" s="12"/>
      <c r="J3102" s="10"/>
    </row>
    <row r="3103" spans="7:10" x14ac:dyDescent="0.25">
      <c r="G3103" s="12"/>
      <c r="J3103" s="10"/>
    </row>
    <row r="3104" spans="7:10" x14ac:dyDescent="0.25">
      <c r="G3104" s="12"/>
      <c r="J3104" s="10"/>
    </row>
    <row r="3105" spans="7:10" x14ac:dyDescent="0.25">
      <c r="G3105" s="12"/>
      <c r="J3105" s="10"/>
    </row>
    <row r="3106" spans="7:10" x14ac:dyDescent="0.25">
      <c r="G3106" s="12"/>
      <c r="J3106" s="10"/>
    </row>
    <row r="3107" spans="7:10" x14ac:dyDescent="0.25">
      <c r="G3107" s="12"/>
      <c r="J3107" s="10"/>
    </row>
    <row r="3108" spans="7:10" x14ac:dyDescent="0.25">
      <c r="G3108" s="12"/>
      <c r="J3108" s="10"/>
    </row>
    <row r="3109" spans="7:10" x14ac:dyDescent="0.25">
      <c r="G3109" s="12"/>
      <c r="J3109" s="10"/>
    </row>
    <row r="3110" spans="7:10" x14ac:dyDescent="0.25">
      <c r="G3110" s="12"/>
      <c r="J3110" s="10"/>
    </row>
    <row r="3111" spans="7:10" x14ac:dyDescent="0.25">
      <c r="G3111" s="12"/>
      <c r="J3111" s="10"/>
    </row>
    <row r="3112" spans="7:10" x14ac:dyDescent="0.25">
      <c r="G3112" s="12"/>
      <c r="J3112" s="10"/>
    </row>
    <row r="3113" spans="7:10" x14ac:dyDescent="0.25">
      <c r="G3113" s="12"/>
      <c r="J3113" s="10"/>
    </row>
    <row r="3114" spans="7:10" x14ac:dyDescent="0.25">
      <c r="G3114" s="12"/>
      <c r="J3114" s="10"/>
    </row>
    <row r="3115" spans="7:10" x14ac:dyDescent="0.25">
      <c r="G3115" s="12"/>
      <c r="J3115" s="10"/>
    </row>
    <row r="3116" spans="7:10" x14ac:dyDescent="0.25">
      <c r="G3116" s="12"/>
      <c r="J3116" s="10"/>
    </row>
    <row r="3117" spans="7:10" x14ac:dyDescent="0.25">
      <c r="G3117" s="12"/>
      <c r="J3117" s="10"/>
    </row>
    <row r="3118" spans="7:10" x14ac:dyDescent="0.25">
      <c r="G3118" s="12"/>
      <c r="J3118" s="10"/>
    </row>
    <row r="3119" spans="7:10" x14ac:dyDescent="0.25">
      <c r="G3119" s="12"/>
      <c r="J3119" s="10"/>
    </row>
    <row r="3120" spans="7:10" x14ac:dyDescent="0.25">
      <c r="G3120" s="12"/>
      <c r="J3120" s="10"/>
    </row>
    <row r="3121" spans="7:10" x14ac:dyDescent="0.25">
      <c r="G3121" s="12"/>
      <c r="J3121" s="10"/>
    </row>
    <row r="3122" spans="7:10" x14ac:dyDescent="0.25">
      <c r="G3122" s="12"/>
      <c r="J3122" s="10"/>
    </row>
    <row r="3123" spans="7:10" x14ac:dyDescent="0.25">
      <c r="G3123" s="12"/>
      <c r="J3123" s="10"/>
    </row>
    <row r="3124" spans="7:10" x14ac:dyDescent="0.25">
      <c r="G3124" s="12"/>
      <c r="J3124" s="10"/>
    </row>
    <row r="3125" spans="7:10" x14ac:dyDescent="0.25">
      <c r="G3125" s="12"/>
      <c r="J3125" s="10"/>
    </row>
    <row r="3126" spans="7:10" x14ac:dyDescent="0.25">
      <c r="G3126" s="12"/>
      <c r="J3126" s="10"/>
    </row>
    <row r="3127" spans="7:10" x14ac:dyDescent="0.25">
      <c r="G3127" s="12"/>
      <c r="J3127" s="10"/>
    </row>
    <row r="3128" spans="7:10" x14ac:dyDescent="0.25">
      <c r="G3128" s="12"/>
      <c r="J3128" s="10"/>
    </row>
    <row r="3129" spans="7:10" x14ac:dyDescent="0.25">
      <c r="G3129" s="12"/>
      <c r="J3129" s="10"/>
    </row>
    <row r="3130" spans="7:10" x14ac:dyDescent="0.25">
      <c r="G3130" s="12"/>
      <c r="J3130" s="10"/>
    </row>
    <row r="3131" spans="7:10" x14ac:dyDescent="0.25">
      <c r="G3131" s="12"/>
      <c r="J3131" s="10"/>
    </row>
    <row r="3132" spans="7:10" x14ac:dyDescent="0.25">
      <c r="G3132" s="12"/>
      <c r="J3132" s="10"/>
    </row>
    <row r="3133" spans="7:10" x14ac:dyDescent="0.25">
      <c r="G3133" s="12"/>
      <c r="J3133" s="10"/>
    </row>
    <row r="3134" spans="7:10" x14ac:dyDescent="0.25">
      <c r="G3134" s="12"/>
      <c r="J3134" s="10"/>
    </row>
    <row r="3135" spans="7:10" x14ac:dyDescent="0.25">
      <c r="G3135" s="12"/>
      <c r="J3135" s="10"/>
    </row>
    <row r="3136" spans="7:10" x14ac:dyDescent="0.25">
      <c r="G3136" s="12"/>
      <c r="J3136" s="10"/>
    </row>
    <row r="3137" spans="7:10" x14ac:dyDescent="0.25">
      <c r="G3137" s="12"/>
      <c r="J3137" s="10"/>
    </row>
    <row r="3138" spans="7:10" x14ac:dyDescent="0.25">
      <c r="G3138" s="12"/>
      <c r="J3138" s="10"/>
    </row>
    <row r="3139" spans="7:10" x14ac:dyDescent="0.25">
      <c r="G3139" s="12"/>
      <c r="J3139" s="10"/>
    </row>
    <row r="3140" spans="7:10" x14ac:dyDescent="0.25">
      <c r="G3140" s="12"/>
      <c r="J3140" s="10"/>
    </row>
    <row r="3141" spans="7:10" x14ac:dyDescent="0.25">
      <c r="G3141" s="12"/>
      <c r="J3141" s="10"/>
    </row>
    <row r="3142" spans="7:10" x14ac:dyDescent="0.25">
      <c r="G3142" s="12"/>
      <c r="J3142" s="10"/>
    </row>
    <row r="3143" spans="7:10" x14ac:dyDescent="0.25">
      <c r="G3143" s="12"/>
      <c r="J3143" s="10"/>
    </row>
    <row r="3144" spans="7:10" x14ac:dyDescent="0.25">
      <c r="G3144" s="12"/>
      <c r="J3144" s="10"/>
    </row>
    <row r="3145" spans="7:10" x14ac:dyDescent="0.25">
      <c r="G3145" s="12"/>
      <c r="J3145" s="10"/>
    </row>
    <row r="3146" spans="7:10" x14ac:dyDescent="0.25">
      <c r="G3146" s="12"/>
      <c r="J3146" s="10"/>
    </row>
    <row r="3147" spans="7:10" x14ac:dyDescent="0.25">
      <c r="G3147" s="12"/>
      <c r="J3147" s="10"/>
    </row>
    <row r="3148" spans="7:10" x14ac:dyDescent="0.25">
      <c r="G3148" s="12"/>
      <c r="J3148" s="10"/>
    </row>
    <row r="3149" spans="7:10" x14ac:dyDescent="0.25">
      <c r="G3149" s="12"/>
      <c r="J3149" s="10"/>
    </row>
    <row r="3150" spans="7:10" x14ac:dyDescent="0.25">
      <c r="G3150" s="12"/>
      <c r="J3150" s="10"/>
    </row>
    <row r="3151" spans="7:10" x14ac:dyDescent="0.25">
      <c r="G3151" s="12"/>
      <c r="J3151" s="10"/>
    </row>
    <row r="3152" spans="7:10" x14ac:dyDescent="0.25">
      <c r="G3152" s="12"/>
      <c r="J3152" s="10"/>
    </row>
    <row r="3153" spans="7:10" x14ac:dyDescent="0.25">
      <c r="G3153" s="12"/>
      <c r="J3153" s="10"/>
    </row>
    <row r="3154" spans="7:10" x14ac:dyDescent="0.25">
      <c r="G3154" s="12"/>
      <c r="J3154" s="10"/>
    </row>
    <row r="3155" spans="7:10" x14ac:dyDescent="0.25">
      <c r="G3155" s="12"/>
      <c r="J3155" s="10"/>
    </row>
    <row r="3156" spans="7:10" x14ac:dyDescent="0.25">
      <c r="G3156" s="12"/>
      <c r="J3156" s="10"/>
    </row>
    <row r="3157" spans="7:10" x14ac:dyDescent="0.25">
      <c r="G3157" s="12"/>
      <c r="J3157" s="10"/>
    </row>
    <row r="3158" spans="7:10" x14ac:dyDescent="0.25">
      <c r="G3158" s="12"/>
      <c r="J3158" s="10"/>
    </row>
    <row r="3159" spans="7:10" x14ac:dyDescent="0.25">
      <c r="G3159" s="12"/>
      <c r="J3159" s="10"/>
    </row>
    <row r="3160" spans="7:10" x14ac:dyDescent="0.25">
      <c r="G3160" s="12"/>
      <c r="J3160" s="10"/>
    </row>
    <row r="3161" spans="7:10" x14ac:dyDescent="0.25">
      <c r="G3161" s="12"/>
      <c r="J3161" s="10"/>
    </row>
    <row r="3162" spans="7:10" x14ac:dyDescent="0.25">
      <c r="G3162" s="12"/>
      <c r="J3162" s="10"/>
    </row>
    <row r="3163" spans="7:10" x14ac:dyDescent="0.25">
      <c r="G3163" s="12"/>
      <c r="J3163" s="10"/>
    </row>
    <row r="3164" spans="7:10" x14ac:dyDescent="0.25">
      <c r="G3164" s="12"/>
      <c r="J3164" s="10"/>
    </row>
    <row r="3165" spans="7:10" x14ac:dyDescent="0.25">
      <c r="G3165" s="12"/>
      <c r="J3165" s="10"/>
    </row>
    <row r="3166" spans="7:10" x14ac:dyDescent="0.25">
      <c r="G3166" s="12"/>
      <c r="J3166" s="10"/>
    </row>
    <row r="3167" spans="7:10" x14ac:dyDescent="0.25">
      <c r="G3167" s="12"/>
      <c r="J3167" s="10"/>
    </row>
    <row r="3168" spans="7:10" x14ac:dyDescent="0.25">
      <c r="G3168" s="12"/>
      <c r="J3168" s="10"/>
    </row>
    <row r="3169" spans="7:10" x14ac:dyDescent="0.25">
      <c r="G3169" s="12"/>
      <c r="J3169" s="10"/>
    </row>
    <row r="3170" spans="7:10" x14ac:dyDescent="0.25">
      <c r="G3170" s="12"/>
      <c r="J3170" s="10"/>
    </row>
    <row r="3171" spans="7:10" x14ac:dyDescent="0.25">
      <c r="G3171" s="12"/>
      <c r="J3171" s="10"/>
    </row>
    <row r="3172" spans="7:10" x14ac:dyDescent="0.25">
      <c r="G3172" s="12"/>
      <c r="J3172" s="10"/>
    </row>
    <row r="3173" spans="7:10" x14ac:dyDescent="0.25">
      <c r="G3173" s="12"/>
      <c r="J3173" s="10"/>
    </row>
    <row r="3174" spans="7:10" x14ac:dyDescent="0.25">
      <c r="G3174" s="12"/>
      <c r="J3174" s="10"/>
    </row>
    <row r="3175" spans="7:10" x14ac:dyDescent="0.25">
      <c r="G3175" s="12"/>
      <c r="J3175" s="10"/>
    </row>
    <row r="3176" spans="7:10" x14ac:dyDescent="0.25">
      <c r="G3176" s="12"/>
      <c r="J3176" s="10"/>
    </row>
    <row r="3177" spans="7:10" x14ac:dyDescent="0.25">
      <c r="G3177" s="12"/>
      <c r="J3177" s="10"/>
    </row>
    <row r="3178" spans="7:10" x14ac:dyDescent="0.25">
      <c r="G3178" s="12"/>
      <c r="J3178" s="10"/>
    </row>
    <row r="3179" spans="7:10" x14ac:dyDescent="0.25">
      <c r="G3179" s="12"/>
      <c r="J3179" s="10"/>
    </row>
    <row r="3180" spans="7:10" x14ac:dyDescent="0.25">
      <c r="G3180" s="12"/>
      <c r="J3180" s="10"/>
    </row>
    <row r="3181" spans="7:10" x14ac:dyDescent="0.25">
      <c r="G3181" s="12"/>
      <c r="J3181" s="10"/>
    </row>
    <row r="3182" spans="7:10" x14ac:dyDescent="0.25">
      <c r="G3182" s="12"/>
      <c r="J3182" s="10"/>
    </row>
    <row r="3183" spans="7:10" x14ac:dyDescent="0.25">
      <c r="G3183" s="12"/>
      <c r="J3183" s="10"/>
    </row>
    <row r="3184" spans="7:10" x14ac:dyDescent="0.25">
      <c r="G3184" s="12"/>
      <c r="J3184" s="10"/>
    </row>
    <row r="3185" spans="7:10" x14ac:dyDescent="0.25">
      <c r="G3185" s="12"/>
      <c r="J3185" s="10"/>
    </row>
    <row r="3186" spans="7:10" x14ac:dyDescent="0.25">
      <c r="G3186" s="12"/>
      <c r="J3186" s="10"/>
    </row>
    <row r="3187" spans="7:10" x14ac:dyDescent="0.25">
      <c r="G3187" s="12"/>
      <c r="J3187" s="10"/>
    </row>
    <row r="3188" spans="7:10" x14ac:dyDescent="0.25">
      <c r="G3188" s="12"/>
      <c r="J3188" s="10"/>
    </row>
    <row r="3189" spans="7:10" x14ac:dyDescent="0.25">
      <c r="G3189" s="12"/>
      <c r="J3189" s="10"/>
    </row>
    <row r="3190" spans="7:10" x14ac:dyDescent="0.25">
      <c r="G3190" s="12"/>
      <c r="J3190" s="10"/>
    </row>
    <row r="3191" spans="7:10" x14ac:dyDescent="0.25">
      <c r="G3191" s="12"/>
      <c r="J3191" s="10"/>
    </row>
    <row r="3192" spans="7:10" x14ac:dyDescent="0.25">
      <c r="G3192" s="12"/>
      <c r="J3192" s="10"/>
    </row>
    <row r="3193" spans="7:10" x14ac:dyDescent="0.25">
      <c r="G3193" s="12"/>
      <c r="J3193" s="10"/>
    </row>
    <row r="3194" spans="7:10" x14ac:dyDescent="0.25">
      <c r="G3194" s="12"/>
      <c r="J3194" s="10"/>
    </row>
    <row r="3195" spans="7:10" x14ac:dyDescent="0.25">
      <c r="G3195" s="12"/>
      <c r="J3195" s="10"/>
    </row>
    <row r="3196" spans="7:10" x14ac:dyDescent="0.25">
      <c r="G3196" s="12"/>
      <c r="J3196" s="10"/>
    </row>
    <row r="3197" spans="7:10" x14ac:dyDescent="0.25">
      <c r="G3197" s="12"/>
      <c r="J3197" s="10"/>
    </row>
    <row r="3198" spans="7:10" x14ac:dyDescent="0.25">
      <c r="G3198" s="12"/>
      <c r="J3198" s="10"/>
    </row>
    <row r="3199" spans="7:10" x14ac:dyDescent="0.25">
      <c r="G3199" s="12"/>
      <c r="J3199" s="10"/>
    </row>
    <row r="3200" spans="7:10" x14ac:dyDescent="0.25">
      <c r="G3200" s="12"/>
      <c r="J3200" s="10"/>
    </row>
    <row r="3201" spans="7:10" x14ac:dyDescent="0.25">
      <c r="G3201" s="12"/>
      <c r="J3201" s="10"/>
    </row>
    <row r="3202" spans="7:10" x14ac:dyDescent="0.25">
      <c r="G3202" s="12"/>
      <c r="J3202" s="10"/>
    </row>
    <row r="3203" spans="7:10" x14ac:dyDescent="0.25">
      <c r="G3203" s="12"/>
      <c r="J3203" s="10"/>
    </row>
    <row r="3204" spans="7:10" x14ac:dyDescent="0.25">
      <c r="G3204" s="12"/>
      <c r="J3204" s="10"/>
    </row>
    <row r="3205" spans="7:10" x14ac:dyDescent="0.25">
      <c r="G3205" s="12"/>
      <c r="J3205" s="10"/>
    </row>
    <row r="3206" spans="7:10" x14ac:dyDescent="0.25">
      <c r="G3206" s="12"/>
      <c r="J3206" s="10"/>
    </row>
    <row r="3207" spans="7:10" x14ac:dyDescent="0.25">
      <c r="G3207" s="12"/>
      <c r="J3207" s="10"/>
    </row>
    <row r="3208" spans="7:10" x14ac:dyDescent="0.25">
      <c r="G3208" s="12"/>
      <c r="J3208" s="10"/>
    </row>
    <row r="3209" spans="7:10" x14ac:dyDescent="0.25">
      <c r="G3209" s="12"/>
      <c r="J3209" s="10"/>
    </row>
    <row r="3210" spans="7:10" x14ac:dyDescent="0.25">
      <c r="G3210" s="12"/>
      <c r="J3210" s="10"/>
    </row>
    <row r="3211" spans="7:10" x14ac:dyDescent="0.25">
      <c r="G3211" s="12"/>
      <c r="J3211" s="10"/>
    </row>
    <row r="3212" spans="7:10" x14ac:dyDescent="0.25">
      <c r="G3212" s="12"/>
      <c r="J3212" s="10"/>
    </row>
    <row r="3213" spans="7:10" x14ac:dyDescent="0.25">
      <c r="G3213" s="12"/>
      <c r="J3213" s="10"/>
    </row>
    <row r="3214" spans="7:10" x14ac:dyDescent="0.25">
      <c r="G3214" s="12"/>
      <c r="J3214" s="10"/>
    </row>
    <row r="3215" spans="7:10" x14ac:dyDescent="0.25">
      <c r="G3215" s="12"/>
      <c r="J3215" s="10"/>
    </row>
    <row r="3216" spans="7:10" x14ac:dyDescent="0.25">
      <c r="G3216" s="12"/>
      <c r="J3216" s="10"/>
    </row>
    <row r="3217" spans="7:10" x14ac:dyDescent="0.25">
      <c r="G3217" s="12"/>
      <c r="J3217" s="10"/>
    </row>
    <row r="3218" spans="7:10" x14ac:dyDescent="0.25">
      <c r="G3218" s="12"/>
      <c r="J3218" s="10"/>
    </row>
    <row r="3219" spans="7:10" x14ac:dyDescent="0.25">
      <c r="G3219" s="12"/>
      <c r="J3219" s="10"/>
    </row>
    <row r="3220" spans="7:10" x14ac:dyDescent="0.25">
      <c r="G3220" s="12"/>
      <c r="J3220" s="10"/>
    </row>
    <row r="3221" spans="7:10" x14ac:dyDescent="0.25">
      <c r="G3221" s="12"/>
      <c r="J3221" s="10"/>
    </row>
    <row r="3222" spans="7:10" x14ac:dyDescent="0.25">
      <c r="G3222" s="12"/>
      <c r="J3222" s="10"/>
    </row>
    <row r="3223" spans="7:10" x14ac:dyDescent="0.25">
      <c r="G3223" s="12"/>
      <c r="J3223" s="10"/>
    </row>
    <row r="3224" spans="7:10" x14ac:dyDescent="0.25">
      <c r="G3224" s="12"/>
      <c r="J3224" s="10"/>
    </row>
    <row r="3225" spans="7:10" x14ac:dyDescent="0.25">
      <c r="G3225" s="12"/>
      <c r="J3225" s="10"/>
    </row>
    <row r="3226" spans="7:10" x14ac:dyDescent="0.25">
      <c r="G3226" s="12"/>
      <c r="J3226" s="10"/>
    </row>
    <row r="3227" spans="7:10" x14ac:dyDescent="0.25">
      <c r="G3227" s="12"/>
      <c r="J3227" s="10"/>
    </row>
    <row r="3228" spans="7:10" x14ac:dyDescent="0.25">
      <c r="G3228" s="12"/>
      <c r="J3228" s="10"/>
    </row>
    <row r="3229" spans="7:10" x14ac:dyDescent="0.25">
      <c r="G3229" s="12"/>
      <c r="J3229" s="10"/>
    </row>
    <row r="3230" spans="7:10" x14ac:dyDescent="0.25">
      <c r="G3230" s="12"/>
      <c r="J3230" s="10"/>
    </row>
    <row r="3231" spans="7:10" x14ac:dyDescent="0.25">
      <c r="G3231" s="12"/>
      <c r="J3231" s="10"/>
    </row>
    <row r="3232" spans="7:10" x14ac:dyDescent="0.25">
      <c r="G3232" s="12"/>
      <c r="J3232" s="10"/>
    </row>
    <row r="3233" spans="7:10" x14ac:dyDescent="0.25">
      <c r="G3233" s="12"/>
      <c r="J3233" s="10"/>
    </row>
    <row r="3234" spans="7:10" x14ac:dyDescent="0.25">
      <c r="G3234" s="12"/>
      <c r="J3234" s="10"/>
    </row>
    <row r="3235" spans="7:10" x14ac:dyDescent="0.25">
      <c r="G3235" s="12"/>
      <c r="J3235" s="10"/>
    </row>
    <row r="3236" spans="7:10" x14ac:dyDescent="0.25">
      <c r="G3236" s="12"/>
      <c r="J3236" s="10"/>
    </row>
    <row r="3237" spans="7:10" x14ac:dyDescent="0.25">
      <c r="G3237" s="12"/>
      <c r="J3237" s="10"/>
    </row>
    <row r="3238" spans="7:10" x14ac:dyDescent="0.25">
      <c r="G3238" s="12"/>
      <c r="J3238" s="10"/>
    </row>
    <row r="3239" spans="7:10" x14ac:dyDescent="0.25">
      <c r="G3239" s="12"/>
      <c r="J3239" s="10"/>
    </row>
    <row r="3240" spans="7:10" x14ac:dyDescent="0.25">
      <c r="G3240" s="12"/>
      <c r="J3240" s="10"/>
    </row>
    <row r="3241" spans="7:10" x14ac:dyDescent="0.25">
      <c r="G3241" s="12"/>
      <c r="J3241" s="10"/>
    </row>
    <row r="3242" spans="7:10" x14ac:dyDescent="0.25">
      <c r="G3242" s="12"/>
      <c r="J3242" s="10"/>
    </row>
    <row r="3243" spans="7:10" x14ac:dyDescent="0.25">
      <c r="G3243" s="12"/>
      <c r="J3243" s="10"/>
    </row>
    <row r="3244" spans="7:10" x14ac:dyDescent="0.25">
      <c r="G3244" s="12"/>
      <c r="J3244" s="10"/>
    </row>
    <row r="3245" spans="7:10" x14ac:dyDescent="0.25">
      <c r="G3245" s="12"/>
      <c r="J3245" s="10"/>
    </row>
    <row r="3246" spans="7:10" x14ac:dyDescent="0.25">
      <c r="G3246" s="12"/>
      <c r="J3246" s="10"/>
    </row>
    <row r="3247" spans="7:10" x14ac:dyDescent="0.25">
      <c r="G3247" s="12"/>
      <c r="J3247" s="10"/>
    </row>
    <row r="3248" spans="7:10" x14ac:dyDescent="0.25">
      <c r="G3248" s="12"/>
      <c r="J3248" s="10"/>
    </row>
    <row r="3249" spans="7:10" x14ac:dyDescent="0.25">
      <c r="G3249" s="12"/>
      <c r="J3249" s="10"/>
    </row>
    <row r="3250" spans="7:10" x14ac:dyDescent="0.25">
      <c r="G3250" s="12"/>
      <c r="J3250" s="10"/>
    </row>
    <row r="3251" spans="7:10" x14ac:dyDescent="0.25">
      <c r="G3251" s="12"/>
      <c r="J3251" s="10"/>
    </row>
    <row r="3252" spans="7:10" x14ac:dyDescent="0.25">
      <c r="G3252" s="12"/>
      <c r="J3252" s="10"/>
    </row>
    <row r="3253" spans="7:10" x14ac:dyDescent="0.25">
      <c r="G3253" s="12"/>
      <c r="J3253" s="10"/>
    </row>
    <row r="3254" spans="7:10" x14ac:dyDescent="0.25">
      <c r="G3254" s="12"/>
      <c r="J3254" s="10"/>
    </row>
    <row r="3255" spans="7:10" x14ac:dyDescent="0.25">
      <c r="G3255" s="12"/>
      <c r="J3255" s="10"/>
    </row>
    <row r="3256" spans="7:10" x14ac:dyDescent="0.25">
      <c r="G3256" s="12"/>
      <c r="J3256" s="10"/>
    </row>
    <row r="3257" spans="7:10" x14ac:dyDescent="0.25">
      <c r="G3257" s="12"/>
      <c r="J3257" s="10"/>
    </row>
    <row r="3258" spans="7:10" x14ac:dyDescent="0.25">
      <c r="G3258" s="12"/>
      <c r="J3258" s="10"/>
    </row>
    <row r="3259" spans="7:10" x14ac:dyDescent="0.25">
      <c r="G3259" s="12"/>
      <c r="J3259" s="10"/>
    </row>
    <row r="3260" spans="7:10" x14ac:dyDescent="0.25">
      <c r="G3260" s="12"/>
      <c r="J3260" s="10"/>
    </row>
    <row r="3261" spans="7:10" x14ac:dyDescent="0.25">
      <c r="G3261" s="12"/>
      <c r="J3261" s="10"/>
    </row>
    <row r="3262" spans="7:10" x14ac:dyDescent="0.25">
      <c r="G3262" s="12"/>
      <c r="J3262" s="10"/>
    </row>
    <row r="3263" spans="7:10" x14ac:dyDescent="0.25">
      <c r="G3263" s="12"/>
      <c r="J3263" s="10"/>
    </row>
    <row r="3264" spans="7:10" x14ac:dyDescent="0.25">
      <c r="G3264" s="12"/>
      <c r="J3264" s="10"/>
    </row>
    <row r="3265" spans="7:10" x14ac:dyDescent="0.25">
      <c r="G3265" s="12"/>
      <c r="J3265" s="10"/>
    </row>
    <row r="3266" spans="7:10" x14ac:dyDescent="0.25">
      <c r="G3266" s="12"/>
      <c r="J3266" s="10"/>
    </row>
    <row r="3267" spans="7:10" x14ac:dyDescent="0.25">
      <c r="G3267" s="12"/>
      <c r="J3267" s="10"/>
    </row>
    <row r="3268" spans="7:10" x14ac:dyDescent="0.25">
      <c r="G3268" s="12"/>
      <c r="J3268" s="10"/>
    </row>
    <row r="3269" spans="7:10" x14ac:dyDescent="0.25">
      <c r="G3269" s="12"/>
      <c r="J3269" s="10"/>
    </row>
    <row r="3270" spans="7:10" x14ac:dyDescent="0.25">
      <c r="G3270" s="12"/>
      <c r="J3270" s="10"/>
    </row>
    <row r="3271" spans="7:10" x14ac:dyDescent="0.25">
      <c r="G3271" s="12"/>
      <c r="J3271" s="10"/>
    </row>
    <row r="3272" spans="7:10" x14ac:dyDescent="0.25">
      <c r="G3272" s="12"/>
      <c r="J3272" s="10"/>
    </row>
    <row r="3273" spans="7:10" x14ac:dyDescent="0.25">
      <c r="G3273" s="12"/>
      <c r="J3273" s="10"/>
    </row>
    <row r="3274" spans="7:10" x14ac:dyDescent="0.25">
      <c r="G3274" s="12"/>
      <c r="J3274" s="10"/>
    </row>
    <row r="3275" spans="7:10" x14ac:dyDescent="0.25">
      <c r="G3275" s="12"/>
      <c r="J3275" s="10"/>
    </row>
    <row r="3276" spans="7:10" x14ac:dyDescent="0.25">
      <c r="G3276" s="12"/>
      <c r="J3276" s="10"/>
    </row>
    <row r="3277" spans="7:10" x14ac:dyDescent="0.25">
      <c r="G3277" s="12"/>
      <c r="J3277" s="10"/>
    </row>
    <row r="3278" spans="7:10" x14ac:dyDescent="0.25">
      <c r="G3278" s="12"/>
      <c r="J3278" s="10"/>
    </row>
    <row r="3279" spans="7:10" x14ac:dyDescent="0.25">
      <c r="G3279" s="12"/>
      <c r="J3279" s="10"/>
    </row>
    <row r="3280" spans="7:10" x14ac:dyDescent="0.25">
      <c r="G3280" s="12"/>
      <c r="J3280" s="10"/>
    </row>
    <row r="3281" spans="7:10" x14ac:dyDescent="0.25">
      <c r="G3281" s="12"/>
      <c r="J3281" s="10"/>
    </row>
    <row r="3282" spans="7:10" x14ac:dyDescent="0.25">
      <c r="G3282" s="12"/>
      <c r="J3282" s="10"/>
    </row>
    <row r="3283" spans="7:10" x14ac:dyDescent="0.25">
      <c r="G3283" s="12"/>
      <c r="J3283" s="10"/>
    </row>
    <row r="3284" spans="7:10" x14ac:dyDescent="0.25">
      <c r="G3284" s="12"/>
      <c r="J3284" s="10"/>
    </row>
    <row r="3285" spans="7:10" x14ac:dyDescent="0.25">
      <c r="G3285" s="12"/>
      <c r="J3285" s="10"/>
    </row>
    <row r="3286" spans="7:10" x14ac:dyDescent="0.25">
      <c r="G3286" s="12"/>
      <c r="J3286" s="10"/>
    </row>
    <row r="3287" spans="7:10" x14ac:dyDescent="0.25">
      <c r="G3287" s="12"/>
      <c r="J3287" s="10"/>
    </row>
    <row r="3288" spans="7:10" x14ac:dyDescent="0.25">
      <c r="G3288" s="12"/>
      <c r="J3288" s="10"/>
    </row>
    <row r="3289" spans="7:10" x14ac:dyDescent="0.25">
      <c r="G3289" s="12"/>
      <c r="J3289" s="10"/>
    </row>
    <row r="3290" spans="7:10" x14ac:dyDescent="0.25">
      <c r="G3290" s="12"/>
      <c r="J3290" s="10"/>
    </row>
    <row r="3291" spans="7:10" x14ac:dyDescent="0.25">
      <c r="G3291" s="12"/>
      <c r="J3291" s="10"/>
    </row>
    <row r="3292" spans="7:10" x14ac:dyDescent="0.25">
      <c r="G3292" s="12"/>
      <c r="J3292" s="10"/>
    </row>
    <row r="3293" spans="7:10" x14ac:dyDescent="0.25">
      <c r="G3293" s="12"/>
      <c r="J3293" s="10"/>
    </row>
    <row r="3294" spans="7:10" x14ac:dyDescent="0.25">
      <c r="G3294" s="12"/>
      <c r="J3294" s="10"/>
    </row>
    <row r="3295" spans="7:10" x14ac:dyDescent="0.25">
      <c r="G3295" s="12"/>
      <c r="J3295" s="10"/>
    </row>
    <row r="3296" spans="7:10" x14ac:dyDescent="0.25">
      <c r="G3296" s="12"/>
      <c r="J3296" s="10"/>
    </row>
    <row r="3297" spans="7:10" x14ac:dyDescent="0.25">
      <c r="G3297" s="12"/>
      <c r="J3297" s="10"/>
    </row>
    <row r="3298" spans="7:10" x14ac:dyDescent="0.25">
      <c r="G3298" s="12"/>
      <c r="J3298" s="10"/>
    </row>
    <row r="3299" spans="7:10" x14ac:dyDescent="0.25">
      <c r="G3299" s="12"/>
      <c r="J3299" s="10"/>
    </row>
    <row r="3300" spans="7:10" x14ac:dyDescent="0.25">
      <c r="G3300" s="12"/>
      <c r="J3300" s="10"/>
    </row>
    <row r="3301" spans="7:10" x14ac:dyDescent="0.25">
      <c r="G3301" s="12"/>
      <c r="J3301" s="10"/>
    </row>
    <row r="3302" spans="7:10" x14ac:dyDescent="0.25">
      <c r="G3302" s="12"/>
      <c r="J3302" s="10"/>
    </row>
    <row r="3303" spans="7:10" x14ac:dyDescent="0.25">
      <c r="G3303" s="12"/>
      <c r="J3303" s="10"/>
    </row>
    <row r="3304" spans="7:10" x14ac:dyDescent="0.25">
      <c r="G3304" s="12"/>
      <c r="J3304" s="10"/>
    </row>
    <row r="3305" spans="7:10" x14ac:dyDescent="0.25">
      <c r="G3305" s="12"/>
      <c r="J3305" s="10"/>
    </row>
    <row r="3306" spans="7:10" x14ac:dyDescent="0.25">
      <c r="G3306" s="12"/>
      <c r="J3306" s="10"/>
    </row>
    <row r="3307" spans="7:10" x14ac:dyDescent="0.25">
      <c r="G3307" s="12"/>
      <c r="J3307" s="10"/>
    </row>
    <row r="3308" spans="7:10" x14ac:dyDescent="0.25">
      <c r="G3308" s="12"/>
      <c r="J3308" s="10"/>
    </row>
    <row r="3309" spans="7:10" x14ac:dyDescent="0.25">
      <c r="G3309" s="12"/>
      <c r="J3309" s="10"/>
    </row>
    <row r="3310" spans="7:10" x14ac:dyDescent="0.25">
      <c r="G3310" s="12"/>
      <c r="J3310" s="10"/>
    </row>
    <row r="3311" spans="7:10" x14ac:dyDescent="0.25">
      <c r="G3311" s="12"/>
      <c r="J3311" s="10"/>
    </row>
    <row r="3312" spans="7:10" x14ac:dyDescent="0.25">
      <c r="G3312" s="12"/>
      <c r="J3312" s="10"/>
    </row>
    <row r="3313" spans="7:10" x14ac:dyDescent="0.25">
      <c r="G3313" s="12"/>
      <c r="J3313" s="10"/>
    </row>
    <row r="3314" spans="7:10" x14ac:dyDescent="0.25">
      <c r="G3314" s="12"/>
      <c r="J3314" s="10"/>
    </row>
    <row r="3315" spans="7:10" x14ac:dyDescent="0.25">
      <c r="G3315" s="12"/>
      <c r="J3315" s="10"/>
    </row>
    <row r="3316" spans="7:10" x14ac:dyDescent="0.25">
      <c r="G3316" s="12"/>
      <c r="J3316" s="10"/>
    </row>
    <row r="3317" spans="7:10" x14ac:dyDescent="0.25">
      <c r="G3317" s="12"/>
      <c r="J3317" s="10"/>
    </row>
    <row r="3318" spans="7:10" x14ac:dyDescent="0.25">
      <c r="G3318" s="12"/>
      <c r="J3318" s="10"/>
    </row>
    <row r="3319" spans="7:10" x14ac:dyDescent="0.25">
      <c r="G3319" s="12"/>
      <c r="J3319" s="10"/>
    </row>
    <row r="3320" spans="7:10" x14ac:dyDescent="0.25">
      <c r="G3320" s="12"/>
      <c r="J3320" s="10"/>
    </row>
    <row r="3321" spans="7:10" x14ac:dyDescent="0.25">
      <c r="G3321" s="12"/>
      <c r="J3321" s="10"/>
    </row>
    <row r="3322" spans="7:10" x14ac:dyDescent="0.25">
      <c r="G3322" s="12"/>
      <c r="J3322" s="10"/>
    </row>
    <row r="3323" spans="7:10" x14ac:dyDescent="0.25">
      <c r="G3323" s="12"/>
      <c r="J3323" s="10"/>
    </row>
    <row r="3324" spans="7:10" x14ac:dyDescent="0.25">
      <c r="G3324" s="12"/>
      <c r="J3324" s="10"/>
    </row>
    <row r="3325" spans="7:10" x14ac:dyDescent="0.25">
      <c r="G3325" s="12"/>
      <c r="J3325" s="10"/>
    </row>
    <row r="3326" spans="7:10" x14ac:dyDescent="0.25">
      <c r="G3326" s="12"/>
      <c r="J3326" s="10"/>
    </row>
    <row r="3327" spans="7:10" x14ac:dyDescent="0.25">
      <c r="G3327" s="12"/>
      <c r="J3327" s="10"/>
    </row>
    <row r="3328" spans="7:10" x14ac:dyDescent="0.25">
      <c r="G3328" s="12"/>
      <c r="J3328" s="10"/>
    </row>
    <row r="3329" spans="7:10" x14ac:dyDescent="0.25">
      <c r="G3329" s="12"/>
      <c r="J3329" s="10"/>
    </row>
    <row r="3330" spans="7:10" x14ac:dyDescent="0.25">
      <c r="G3330" s="12"/>
      <c r="J3330" s="10"/>
    </row>
    <row r="3331" spans="7:10" x14ac:dyDescent="0.25">
      <c r="G3331" s="12"/>
      <c r="J3331" s="10"/>
    </row>
    <row r="3332" spans="7:10" x14ac:dyDescent="0.25">
      <c r="G3332" s="12"/>
      <c r="J3332" s="10"/>
    </row>
    <row r="3333" spans="7:10" x14ac:dyDescent="0.25">
      <c r="G3333" s="12"/>
      <c r="J3333" s="10"/>
    </row>
    <row r="3334" spans="7:10" x14ac:dyDescent="0.25">
      <c r="G3334" s="12"/>
      <c r="J3334" s="10"/>
    </row>
    <row r="3335" spans="7:10" x14ac:dyDescent="0.25">
      <c r="G3335" s="12"/>
      <c r="J3335" s="10"/>
    </row>
    <row r="3336" spans="7:10" x14ac:dyDescent="0.25">
      <c r="G3336" s="12"/>
      <c r="J3336" s="10"/>
    </row>
    <row r="3337" spans="7:10" x14ac:dyDescent="0.25">
      <c r="G3337" s="12"/>
      <c r="J3337" s="10"/>
    </row>
    <row r="3338" spans="7:10" x14ac:dyDescent="0.25">
      <c r="G3338" s="12"/>
      <c r="J3338" s="10"/>
    </row>
    <row r="3339" spans="7:10" x14ac:dyDescent="0.25">
      <c r="G3339" s="12"/>
      <c r="J3339" s="10"/>
    </row>
    <row r="3340" spans="7:10" x14ac:dyDescent="0.25">
      <c r="G3340" s="12"/>
      <c r="J3340" s="10"/>
    </row>
    <row r="3341" spans="7:10" x14ac:dyDescent="0.25">
      <c r="G3341" s="12"/>
      <c r="J3341" s="10"/>
    </row>
    <row r="3342" spans="7:10" x14ac:dyDescent="0.25">
      <c r="G3342" s="12"/>
      <c r="J3342" s="10"/>
    </row>
    <row r="3343" spans="7:10" x14ac:dyDescent="0.25">
      <c r="G3343" s="12"/>
      <c r="J3343" s="10"/>
    </row>
    <row r="3344" spans="7:10" x14ac:dyDescent="0.25">
      <c r="G3344" s="12"/>
      <c r="J3344" s="10"/>
    </row>
    <row r="3345" spans="7:10" x14ac:dyDescent="0.25">
      <c r="G3345" s="12"/>
      <c r="J3345" s="10"/>
    </row>
    <row r="3346" spans="7:10" x14ac:dyDescent="0.25">
      <c r="G3346" s="12"/>
      <c r="J3346" s="10"/>
    </row>
    <row r="3347" spans="7:10" x14ac:dyDescent="0.25">
      <c r="G3347" s="12"/>
      <c r="J3347" s="10"/>
    </row>
    <row r="3348" spans="7:10" x14ac:dyDescent="0.25">
      <c r="G3348" s="12"/>
      <c r="J3348" s="10"/>
    </row>
    <row r="3349" spans="7:10" x14ac:dyDescent="0.25">
      <c r="G3349" s="12"/>
      <c r="J3349" s="10"/>
    </row>
    <row r="3350" spans="7:10" x14ac:dyDescent="0.25">
      <c r="G3350" s="12"/>
      <c r="J3350" s="10"/>
    </row>
    <row r="3351" spans="7:10" x14ac:dyDescent="0.25">
      <c r="G3351" s="12"/>
      <c r="J3351" s="10"/>
    </row>
    <row r="3352" spans="7:10" x14ac:dyDescent="0.25">
      <c r="G3352" s="12"/>
      <c r="J3352" s="10"/>
    </row>
    <row r="3353" spans="7:10" x14ac:dyDescent="0.25">
      <c r="G3353" s="12"/>
      <c r="J3353" s="10"/>
    </row>
    <row r="3354" spans="7:10" x14ac:dyDescent="0.25">
      <c r="G3354" s="12"/>
      <c r="J3354" s="10"/>
    </row>
    <row r="3355" spans="7:10" x14ac:dyDescent="0.25">
      <c r="G3355" s="12"/>
      <c r="J3355" s="10"/>
    </row>
    <row r="3356" spans="7:10" x14ac:dyDescent="0.25">
      <c r="G3356" s="12"/>
      <c r="J3356" s="10"/>
    </row>
    <row r="3357" spans="7:10" x14ac:dyDescent="0.25">
      <c r="G3357" s="12"/>
      <c r="J3357" s="10"/>
    </row>
    <row r="3358" spans="7:10" x14ac:dyDescent="0.25">
      <c r="G3358" s="12"/>
      <c r="J3358" s="10"/>
    </row>
    <row r="3359" spans="7:10" x14ac:dyDescent="0.25">
      <c r="G3359" s="12"/>
      <c r="J3359" s="10"/>
    </row>
    <row r="3360" spans="7:10" x14ac:dyDescent="0.25">
      <c r="G3360" s="12"/>
      <c r="J3360" s="10"/>
    </row>
    <row r="3361" spans="7:10" x14ac:dyDescent="0.25">
      <c r="G3361" s="12"/>
      <c r="J3361" s="10"/>
    </row>
    <row r="3362" spans="7:10" x14ac:dyDescent="0.25">
      <c r="G3362" s="12"/>
      <c r="J3362" s="10"/>
    </row>
    <row r="3363" spans="7:10" x14ac:dyDescent="0.25">
      <c r="G3363" s="12"/>
      <c r="J3363" s="10"/>
    </row>
    <row r="3364" spans="7:10" x14ac:dyDescent="0.25">
      <c r="G3364" s="12"/>
      <c r="J3364" s="10"/>
    </row>
    <row r="3365" spans="7:10" x14ac:dyDescent="0.25">
      <c r="G3365" s="12"/>
      <c r="J3365" s="10"/>
    </row>
    <row r="3366" spans="7:10" x14ac:dyDescent="0.25">
      <c r="G3366" s="12"/>
      <c r="J3366" s="10"/>
    </row>
    <row r="3367" spans="7:10" x14ac:dyDescent="0.25">
      <c r="G3367" s="12"/>
      <c r="J3367" s="10"/>
    </row>
    <row r="3368" spans="7:10" x14ac:dyDescent="0.25">
      <c r="G3368" s="12"/>
      <c r="J3368" s="10"/>
    </row>
    <row r="3369" spans="7:10" x14ac:dyDescent="0.25">
      <c r="G3369" s="12"/>
      <c r="J3369" s="10"/>
    </row>
    <row r="3370" spans="7:10" x14ac:dyDescent="0.25">
      <c r="G3370" s="12"/>
      <c r="J3370" s="10"/>
    </row>
    <row r="3371" spans="7:10" x14ac:dyDescent="0.25">
      <c r="G3371" s="12"/>
      <c r="J3371" s="10"/>
    </row>
    <row r="3372" spans="7:10" x14ac:dyDescent="0.25">
      <c r="G3372" s="12"/>
      <c r="J3372" s="10"/>
    </row>
    <row r="3373" spans="7:10" x14ac:dyDescent="0.25">
      <c r="G3373" s="12"/>
      <c r="J3373" s="10"/>
    </row>
    <row r="3374" spans="7:10" x14ac:dyDescent="0.25">
      <c r="G3374" s="12"/>
      <c r="J3374" s="10"/>
    </row>
    <row r="3375" spans="7:10" x14ac:dyDescent="0.25">
      <c r="G3375" s="12"/>
      <c r="J3375" s="10"/>
    </row>
    <row r="3376" spans="7:10" x14ac:dyDescent="0.25">
      <c r="G3376" s="12"/>
      <c r="J3376" s="10"/>
    </row>
    <row r="3377" spans="7:10" x14ac:dyDescent="0.25">
      <c r="G3377" s="12"/>
      <c r="J3377" s="10"/>
    </row>
    <row r="3378" spans="7:10" x14ac:dyDescent="0.25">
      <c r="G3378" s="12"/>
      <c r="J3378" s="10"/>
    </row>
    <row r="3379" spans="7:10" x14ac:dyDescent="0.25">
      <c r="G3379" s="12"/>
      <c r="J3379" s="10"/>
    </row>
    <row r="3380" spans="7:10" x14ac:dyDescent="0.25">
      <c r="G3380" s="12"/>
      <c r="J3380" s="10"/>
    </row>
    <row r="3381" spans="7:10" x14ac:dyDescent="0.25">
      <c r="G3381" s="12"/>
      <c r="J3381" s="10"/>
    </row>
    <row r="3382" spans="7:10" x14ac:dyDescent="0.25">
      <c r="G3382" s="12"/>
      <c r="J3382" s="10"/>
    </row>
    <row r="3383" spans="7:10" x14ac:dyDescent="0.25">
      <c r="G3383" s="12"/>
      <c r="J3383" s="10"/>
    </row>
    <row r="3384" spans="7:10" x14ac:dyDescent="0.25">
      <c r="G3384" s="12"/>
      <c r="J3384" s="10"/>
    </row>
    <row r="3385" spans="7:10" x14ac:dyDescent="0.25">
      <c r="G3385" s="12"/>
      <c r="J3385" s="10"/>
    </row>
    <row r="3386" spans="7:10" x14ac:dyDescent="0.25">
      <c r="G3386" s="12"/>
      <c r="J3386" s="10"/>
    </row>
    <row r="3387" spans="7:10" x14ac:dyDescent="0.25">
      <c r="G3387" s="12"/>
      <c r="J3387" s="10"/>
    </row>
    <row r="3388" spans="7:10" x14ac:dyDescent="0.25">
      <c r="G3388" s="12"/>
      <c r="J3388" s="10"/>
    </row>
    <row r="3389" spans="7:10" x14ac:dyDescent="0.25">
      <c r="G3389" s="12"/>
      <c r="J3389" s="10"/>
    </row>
    <row r="3390" spans="7:10" x14ac:dyDescent="0.25">
      <c r="G3390" s="12"/>
      <c r="J3390" s="10"/>
    </row>
    <row r="3391" spans="7:10" x14ac:dyDescent="0.25">
      <c r="G3391" s="12"/>
      <c r="J3391" s="10"/>
    </row>
    <row r="3392" spans="7:10" x14ac:dyDescent="0.25">
      <c r="G3392" s="12"/>
      <c r="J3392" s="10"/>
    </row>
    <row r="3393" spans="7:10" x14ac:dyDescent="0.25">
      <c r="G3393" s="12"/>
      <c r="J3393" s="10"/>
    </row>
    <row r="3394" spans="7:10" x14ac:dyDescent="0.25">
      <c r="G3394" s="12"/>
      <c r="J3394" s="10"/>
    </row>
    <row r="3395" spans="7:10" x14ac:dyDescent="0.25">
      <c r="G3395" s="12"/>
      <c r="J3395" s="10"/>
    </row>
    <row r="3396" spans="7:10" x14ac:dyDescent="0.25">
      <c r="G3396" s="12"/>
      <c r="J3396" s="10"/>
    </row>
    <row r="3397" spans="7:10" x14ac:dyDescent="0.25">
      <c r="G3397" s="12"/>
      <c r="J3397" s="10"/>
    </row>
    <row r="3398" spans="7:10" x14ac:dyDescent="0.25">
      <c r="G3398" s="12"/>
      <c r="J3398" s="10"/>
    </row>
    <row r="3399" spans="7:10" x14ac:dyDescent="0.25">
      <c r="G3399" s="12"/>
      <c r="J3399" s="10"/>
    </row>
    <row r="3400" spans="7:10" x14ac:dyDescent="0.25">
      <c r="G3400" s="12"/>
      <c r="J3400" s="10"/>
    </row>
    <row r="3401" spans="7:10" x14ac:dyDescent="0.25">
      <c r="G3401" s="12"/>
      <c r="J3401" s="10"/>
    </row>
    <row r="3402" spans="7:10" x14ac:dyDescent="0.25">
      <c r="G3402" s="12"/>
      <c r="J3402" s="10"/>
    </row>
    <row r="3403" spans="7:10" x14ac:dyDescent="0.25">
      <c r="G3403" s="12"/>
      <c r="J3403" s="10"/>
    </row>
    <row r="3404" spans="7:10" x14ac:dyDescent="0.25">
      <c r="G3404" s="12"/>
      <c r="J3404" s="10"/>
    </row>
    <row r="3405" spans="7:10" x14ac:dyDescent="0.25">
      <c r="G3405" s="12"/>
      <c r="J3405" s="10"/>
    </row>
    <row r="3406" spans="7:10" x14ac:dyDescent="0.25">
      <c r="G3406" s="12"/>
      <c r="J3406" s="10"/>
    </row>
    <row r="3407" spans="7:10" x14ac:dyDescent="0.25">
      <c r="G3407" s="12"/>
      <c r="J3407" s="10"/>
    </row>
    <row r="3408" spans="7:10" x14ac:dyDescent="0.25">
      <c r="G3408" s="12"/>
      <c r="J3408" s="10"/>
    </row>
    <row r="3409" spans="7:10" x14ac:dyDescent="0.25">
      <c r="G3409" s="12"/>
      <c r="J3409" s="10"/>
    </row>
    <row r="3410" spans="7:10" x14ac:dyDescent="0.25">
      <c r="G3410" s="12"/>
      <c r="J3410" s="10"/>
    </row>
    <row r="3411" spans="7:10" x14ac:dyDescent="0.25">
      <c r="G3411" s="12"/>
      <c r="J3411" s="10"/>
    </row>
    <row r="3412" spans="7:10" x14ac:dyDescent="0.25">
      <c r="G3412" s="12"/>
      <c r="J3412" s="10"/>
    </row>
    <row r="3413" spans="7:10" x14ac:dyDescent="0.25">
      <c r="G3413" s="12"/>
      <c r="J3413" s="10"/>
    </row>
    <row r="3414" spans="7:10" x14ac:dyDescent="0.25">
      <c r="G3414" s="12"/>
      <c r="J3414" s="10"/>
    </row>
    <row r="3415" spans="7:10" x14ac:dyDescent="0.25">
      <c r="G3415" s="12"/>
      <c r="J3415" s="10"/>
    </row>
    <row r="3416" spans="7:10" x14ac:dyDescent="0.25">
      <c r="G3416" s="12"/>
      <c r="J3416" s="10"/>
    </row>
    <row r="3417" spans="7:10" x14ac:dyDescent="0.25">
      <c r="G3417" s="12"/>
      <c r="J3417" s="10"/>
    </row>
    <row r="3418" spans="7:10" x14ac:dyDescent="0.25">
      <c r="G3418" s="12"/>
      <c r="J3418" s="10"/>
    </row>
    <row r="3419" spans="7:10" x14ac:dyDescent="0.25">
      <c r="G3419" s="12"/>
      <c r="J3419" s="10"/>
    </row>
    <row r="3420" spans="7:10" x14ac:dyDescent="0.25">
      <c r="G3420" s="12"/>
      <c r="J3420" s="10"/>
    </row>
    <row r="3421" spans="7:10" x14ac:dyDescent="0.25">
      <c r="G3421" s="12"/>
      <c r="J3421" s="10"/>
    </row>
    <row r="3422" spans="7:10" x14ac:dyDescent="0.25">
      <c r="G3422" s="12"/>
      <c r="J3422" s="10"/>
    </row>
    <row r="3423" spans="7:10" x14ac:dyDescent="0.25">
      <c r="G3423" s="12"/>
      <c r="J3423" s="10"/>
    </row>
    <row r="3424" spans="7:10" x14ac:dyDescent="0.25">
      <c r="G3424" s="12"/>
      <c r="J3424" s="10"/>
    </row>
    <row r="3425" spans="7:10" x14ac:dyDescent="0.25">
      <c r="G3425" s="12"/>
      <c r="J3425" s="10"/>
    </row>
    <row r="3426" spans="7:10" x14ac:dyDescent="0.25">
      <c r="G3426" s="12"/>
      <c r="J3426" s="10"/>
    </row>
    <row r="3427" spans="7:10" x14ac:dyDescent="0.25">
      <c r="G3427" s="12"/>
      <c r="J3427" s="10"/>
    </row>
    <row r="3428" spans="7:10" x14ac:dyDescent="0.25">
      <c r="G3428" s="12"/>
      <c r="J3428" s="10"/>
    </row>
    <row r="3429" spans="7:10" x14ac:dyDescent="0.25">
      <c r="G3429" s="12"/>
      <c r="J3429" s="10"/>
    </row>
    <row r="3430" spans="7:10" x14ac:dyDescent="0.25">
      <c r="G3430" s="12"/>
      <c r="J3430" s="10"/>
    </row>
    <row r="3431" spans="7:10" x14ac:dyDescent="0.25">
      <c r="G3431" s="12"/>
      <c r="J3431" s="10"/>
    </row>
    <row r="3432" spans="7:10" x14ac:dyDescent="0.25">
      <c r="G3432" s="12"/>
      <c r="J3432" s="10"/>
    </row>
    <row r="3433" spans="7:10" x14ac:dyDescent="0.25">
      <c r="G3433" s="12"/>
      <c r="J3433" s="10"/>
    </row>
    <row r="3434" spans="7:10" x14ac:dyDescent="0.25">
      <c r="G3434" s="12"/>
      <c r="J3434" s="10"/>
    </row>
    <row r="3435" spans="7:10" x14ac:dyDescent="0.25">
      <c r="G3435" s="12"/>
      <c r="J3435" s="10"/>
    </row>
    <row r="3436" spans="7:10" x14ac:dyDescent="0.25">
      <c r="G3436" s="12"/>
      <c r="J3436" s="10"/>
    </row>
    <row r="3437" spans="7:10" x14ac:dyDescent="0.25">
      <c r="G3437" s="12"/>
      <c r="J3437" s="10"/>
    </row>
    <row r="3438" spans="7:10" x14ac:dyDescent="0.25">
      <c r="G3438" s="12"/>
      <c r="J3438" s="10"/>
    </row>
    <row r="3439" spans="7:10" x14ac:dyDescent="0.25">
      <c r="G3439" s="12"/>
      <c r="J3439" s="10"/>
    </row>
    <row r="3440" spans="7:10" x14ac:dyDescent="0.25">
      <c r="G3440" s="12"/>
      <c r="J3440" s="10"/>
    </row>
    <row r="3441" spans="7:10" x14ac:dyDescent="0.25">
      <c r="G3441" s="12"/>
      <c r="J3441" s="10"/>
    </row>
    <row r="3442" spans="7:10" x14ac:dyDescent="0.25">
      <c r="G3442" s="12"/>
      <c r="J3442" s="10"/>
    </row>
    <row r="3443" spans="7:10" x14ac:dyDescent="0.25">
      <c r="G3443" s="12"/>
      <c r="J3443" s="10"/>
    </row>
    <row r="3444" spans="7:10" x14ac:dyDescent="0.25">
      <c r="G3444" s="12"/>
      <c r="J3444" s="10"/>
    </row>
    <row r="3445" spans="7:10" x14ac:dyDescent="0.25">
      <c r="G3445" s="12"/>
      <c r="J3445" s="10"/>
    </row>
    <row r="3446" spans="7:10" x14ac:dyDescent="0.25">
      <c r="G3446" s="12"/>
      <c r="J3446" s="10"/>
    </row>
    <row r="3447" spans="7:10" x14ac:dyDescent="0.25">
      <c r="G3447" s="12"/>
      <c r="J3447" s="10"/>
    </row>
    <row r="3448" spans="7:10" x14ac:dyDescent="0.25">
      <c r="G3448" s="12"/>
      <c r="J3448" s="10"/>
    </row>
    <row r="3449" spans="7:10" x14ac:dyDescent="0.25">
      <c r="G3449" s="12"/>
      <c r="J3449" s="10"/>
    </row>
    <row r="3450" spans="7:10" x14ac:dyDescent="0.25">
      <c r="G3450" s="12"/>
      <c r="J3450" s="10"/>
    </row>
    <row r="3451" spans="7:10" x14ac:dyDescent="0.25">
      <c r="G3451" s="12"/>
      <c r="J3451" s="10"/>
    </row>
    <row r="3452" spans="7:10" x14ac:dyDescent="0.25">
      <c r="G3452" s="12"/>
      <c r="J3452" s="10"/>
    </row>
    <row r="3453" spans="7:10" x14ac:dyDescent="0.25">
      <c r="G3453" s="12"/>
      <c r="J3453" s="10"/>
    </row>
    <row r="3454" spans="7:10" x14ac:dyDescent="0.25">
      <c r="G3454" s="12"/>
      <c r="J3454" s="10"/>
    </row>
    <row r="3455" spans="7:10" x14ac:dyDescent="0.25">
      <c r="G3455" s="12"/>
      <c r="J3455" s="10"/>
    </row>
    <row r="3456" spans="7:10" x14ac:dyDescent="0.25">
      <c r="G3456" s="12"/>
      <c r="J3456" s="10"/>
    </row>
    <row r="3457" spans="7:10" x14ac:dyDescent="0.25">
      <c r="G3457" s="12"/>
      <c r="J3457" s="10"/>
    </row>
    <row r="3458" spans="7:10" x14ac:dyDescent="0.25">
      <c r="G3458" s="12"/>
      <c r="J3458" s="10"/>
    </row>
    <row r="3459" spans="7:10" x14ac:dyDescent="0.25">
      <c r="G3459" s="12"/>
      <c r="J3459" s="10"/>
    </row>
    <row r="3460" spans="7:10" x14ac:dyDescent="0.25">
      <c r="G3460" s="12"/>
      <c r="J3460" s="10"/>
    </row>
    <row r="3461" spans="7:10" x14ac:dyDescent="0.25">
      <c r="G3461" s="12"/>
      <c r="J3461" s="10"/>
    </row>
    <row r="3462" spans="7:10" x14ac:dyDescent="0.25">
      <c r="G3462" s="12"/>
      <c r="J3462" s="10"/>
    </row>
    <row r="3463" spans="7:10" x14ac:dyDescent="0.25">
      <c r="G3463" s="12"/>
      <c r="J3463" s="10"/>
    </row>
    <row r="3464" spans="7:10" x14ac:dyDescent="0.25">
      <c r="G3464" s="12"/>
      <c r="J3464" s="10"/>
    </row>
    <row r="3465" spans="7:10" x14ac:dyDescent="0.25">
      <c r="G3465" s="12"/>
      <c r="J3465" s="10"/>
    </row>
    <row r="3466" spans="7:10" x14ac:dyDescent="0.25">
      <c r="G3466" s="12"/>
      <c r="J3466" s="10"/>
    </row>
    <row r="3467" spans="7:10" x14ac:dyDescent="0.25">
      <c r="G3467" s="12"/>
      <c r="J3467" s="10"/>
    </row>
    <row r="3468" spans="7:10" x14ac:dyDescent="0.25">
      <c r="G3468" s="12"/>
      <c r="J3468" s="10"/>
    </row>
    <row r="3469" spans="7:10" x14ac:dyDescent="0.25">
      <c r="G3469" s="12"/>
      <c r="J3469" s="10"/>
    </row>
    <row r="3470" spans="7:10" x14ac:dyDescent="0.25">
      <c r="G3470" s="12"/>
      <c r="J3470" s="10"/>
    </row>
    <row r="3471" spans="7:10" x14ac:dyDescent="0.25">
      <c r="G3471" s="12"/>
      <c r="J3471" s="10"/>
    </row>
    <row r="3472" spans="7:10" x14ac:dyDescent="0.25">
      <c r="G3472" s="12"/>
      <c r="J3472" s="10"/>
    </row>
    <row r="3473" spans="7:10" x14ac:dyDescent="0.25">
      <c r="G3473" s="12"/>
      <c r="J3473" s="10"/>
    </row>
    <row r="3474" spans="7:10" x14ac:dyDescent="0.25">
      <c r="G3474" s="12"/>
      <c r="J3474" s="10"/>
    </row>
    <row r="3475" spans="7:10" x14ac:dyDescent="0.25">
      <c r="G3475" s="12"/>
      <c r="J3475" s="10"/>
    </row>
    <row r="3476" spans="7:10" x14ac:dyDescent="0.25">
      <c r="G3476" s="12"/>
      <c r="J3476" s="10"/>
    </row>
    <row r="3477" spans="7:10" x14ac:dyDescent="0.25">
      <c r="G3477" s="12"/>
      <c r="J3477" s="10"/>
    </row>
    <row r="3478" spans="7:10" x14ac:dyDescent="0.25">
      <c r="G3478" s="12"/>
      <c r="J3478" s="10"/>
    </row>
    <row r="3479" spans="7:10" x14ac:dyDescent="0.25">
      <c r="G3479" s="12"/>
      <c r="J3479" s="10"/>
    </row>
    <row r="3480" spans="7:10" x14ac:dyDescent="0.25">
      <c r="G3480" s="12"/>
      <c r="J3480" s="10"/>
    </row>
    <row r="3481" spans="7:10" x14ac:dyDescent="0.25">
      <c r="G3481" s="12"/>
      <c r="J3481" s="10"/>
    </row>
    <row r="3482" spans="7:10" x14ac:dyDescent="0.25">
      <c r="G3482" s="12"/>
      <c r="J3482" s="10"/>
    </row>
    <row r="3483" spans="7:10" x14ac:dyDescent="0.25">
      <c r="G3483" s="12"/>
      <c r="J3483" s="10"/>
    </row>
    <row r="3484" spans="7:10" x14ac:dyDescent="0.25">
      <c r="G3484" s="12"/>
      <c r="J3484" s="10"/>
    </row>
    <row r="3485" spans="7:10" x14ac:dyDescent="0.25">
      <c r="G3485" s="12"/>
      <c r="J3485" s="10"/>
    </row>
    <row r="3486" spans="7:10" x14ac:dyDescent="0.25">
      <c r="G3486" s="12"/>
      <c r="J3486" s="10"/>
    </row>
    <row r="3487" spans="7:10" x14ac:dyDescent="0.25">
      <c r="G3487" s="12"/>
      <c r="J3487" s="10"/>
    </row>
    <row r="3488" spans="7:10" x14ac:dyDescent="0.25">
      <c r="G3488" s="12"/>
      <c r="J3488" s="10"/>
    </row>
    <row r="3489" spans="7:10" x14ac:dyDescent="0.25">
      <c r="G3489" s="12"/>
      <c r="J3489" s="10"/>
    </row>
    <row r="3490" spans="7:10" x14ac:dyDescent="0.25">
      <c r="G3490" s="12"/>
      <c r="J3490" s="10"/>
    </row>
    <row r="3491" spans="7:10" x14ac:dyDescent="0.25">
      <c r="G3491" s="12"/>
      <c r="J3491" s="10"/>
    </row>
    <row r="3492" spans="7:10" x14ac:dyDescent="0.25">
      <c r="G3492" s="12"/>
      <c r="J3492" s="10"/>
    </row>
    <row r="3493" spans="7:10" x14ac:dyDescent="0.25">
      <c r="G3493" s="12"/>
      <c r="J3493" s="10"/>
    </row>
    <row r="3494" spans="7:10" x14ac:dyDescent="0.25">
      <c r="G3494" s="12"/>
      <c r="J3494" s="10"/>
    </row>
    <row r="3495" spans="7:10" x14ac:dyDescent="0.25">
      <c r="G3495" s="12"/>
      <c r="J3495" s="10"/>
    </row>
    <row r="3496" spans="7:10" x14ac:dyDescent="0.25">
      <c r="G3496" s="12"/>
      <c r="J3496" s="10"/>
    </row>
    <row r="3497" spans="7:10" x14ac:dyDescent="0.25">
      <c r="G3497" s="12"/>
      <c r="J3497" s="10"/>
    </row>
    <row r="3498" spans="7:10" x14ac:dyDescent="0.25">
      <c r="G3498" s="12"/>
      <c r="J3498" s="10"/>
    </row>
    <row r="3499" spans="7:10" x14ac:dyDescent="0.25">
      <c r="G3499" s="12"/>
      <c r="J3499" s="10"/>
    </row>
    <row r="3500" spans="7:10" x14ac:dyDescent="0.25">
      <c r="G3500" s="12"/>
      <c r="J3500" s="10"/>
    </row>
    <row r="3501" spans="7:10" x14ac:dyDescent="0.25">
      <c r="G3501" s="12"/>
      <c r="J3501" s="10"/>
    </row>
    <row r="3502" spans="7:10" x14ac:dyDescent="0.25">
      <c r="G3502" s="12"/>
      <c r="J3502" s="10"/>
    </row>
    <row r="3503" spans="7:10" x14ac:dyDescent="0.25">
      <c r="G3503" s="12"/>
      <c r="J3503" s="10"/>
    </row>
    <row r="3504" spans="7:10" x14ac:dyDescent="0.25">
      <c r="G3504" s="12"/>
      <c r="J3504" s="10"/>
    </row>
    <row r="3505" spans="7:10" x14ac:dyDescent="0.25">
      <c r="G3505" s="12"/>
      <c r="J3505" s="10"/>
    </row>
    <row r="3506" spans="7:10" x14ac:dyDescent="0.25">
      <c r="G3506" s="12"/>
      <c r="J3506" s="10"/>
    </row>
    <row r="3507" spans="7:10" x14ac:dyDescent="0.25">
      <c r="G3507" s="12"/>
      <c r="J3507" s="10"/>
    </row>
    <row r="3508" spans="7:10" x14ac:dyDescent="0.25">
      <c r="G3508" s="12"/>
      <c r="J3508" s="10"/>
    </row>
    <row r="3509" spans="7:10" x14ac:dyDescent="0.25">
      <c r="G3509" s="12"/>
      <c r="J3509" s="10"/>
    </row>
    <row r="3510" spans="7:10" x14ac:dyDescent="0.25">
      <c r="G3510" s="12"/>
      <c r="J3510" s="10"/>
    </row>
    <row r="3511" spans="7:10" x14ac:dyDescent="0.25">
      <c r="G3511" s="12"/>
      <c r="J3511" s="10"/>
    </row>
    <row r="3512" spans="7:10" x14ac:dyDescent="0.25">
      <c r="G3512" s="12"/>
      <c r="J3512" s="10"/>
    </row>
    <row r="3513" spans="7:10" x14ac:dyDescent="0.25">
      <c r="G3513" s="12"/>
      <c r="J3513" s="10"/>
    </row>
    <row r="3514" spans="7:10" x14ac:dyDescent="0.25">
      <c r="G3514" s="12"/>
      <c r="J3514" s="10"/>
    </row>
    <row r="3515" spans="7:10" x14ac:dyDescent="0.25">
      <c r="G3515" s="12"/>
      <c r="J3515" s="10"/>
    </row>
    <row r="3516" spans="7:10" x14ac:dyDescent="0.25">
      <c r="G3516" s="12"/>
      <c r="J3516" s="10"/>
    </row>
    <row r="3517" spans="7:10" x14ac:dyDescent="0.25">
      <c r="G3517" s="12"/>
      <c r="J3517" s="10"/>
    </row>
    <row r="3518" spans="7:10" x14ac:dyDescent="0.25">
      <c r="G3518" s="12"/>
      <c r="J3518" s="10"/>
    </row>
    <row r="3519" spans="7:10" x14ac:dyDescent="0.25">
      <c r="G3519" s="12"/>
      <c r="J3519" s="10"/>
    </row>
    <row r="3520" spans="7:10" x14ac:dyDescent="0.25">
      <c r="G3520" s="12"/>
      <c r="J3520" s="10"/>
    </row>
    <row r="3521" spans="7:10" x14ac:dyDescent="0.25">
      <c r="G3521" s="12"/>
      <c r="J3521" s="10"/>
    </row>
    <row r="3522" spans="7:10" x14ac:dyDescent="0.25">
      <c r="G3522" s="12"/>
      <c r="J3522" s="10"/>
    </row>
    <row r="3523" spans="7:10" x14ac:dyDescent="0.25">
      <c r="G3523" s="12"/>
      <c r="J3523" s="10"/>
    </row>
    <row r="3524" spans="7:10" x14ac:dyDescent="0.25">
      <c r="G3524" s="12"/>
      <c r="J3524" s="10"/>
    </row>
    <row r="3525" spans="7:10" x14ac:dyDescent="0.25">
      <c r="G3525" s="12"/>
      <c r="J3525" s="10"/>
    </row>
    <row r="3526" spans="7:10" x14ac:dyDescent="0.25">
      <c r="G3526" s="12"/>
      <c r="J3526" s="10"/>
    </row>
    <row r="3527" spans="7:10" x14ac:dyDescent="0.25">
      <c r="G3527" s="12"/>
      <c r="J3527" s="10"/>
    </row>
    <row r="3528" spans="7:10" x14ac:dyDescent="0.25">
      <c r="G3528" s="12"/>
      <c r="J3528" s="10"/>
    </row>
    <row r="3529" spans="7:10" x14ac:dyDescent="0.25">
      <c r="G3529" s="12"/>
      <c r="J3529" s="10"/>
    </row>
    <row r="3530" spans="7:10" x14ac:dyDescent="0.25">
      <c r="G3530" s="12"/>
      <c r="J3530" s="10"/>
    </row>
    <row r="3531" spans="7:10" x14ac:dyDescent="0.25">
      <c r="G3531" s="12"/>
      <c r="J3531" s="10"/>
    </row>
    <row r="3532" spans="7:10" x14ac:dyDescent="0.25">
      <c r="G3532" s="12"/>
      <c r="J3532" s="10"/>
    </row>
    <row r="3533" spans="7:10" x14ac:dyDescent="0.25">
      <c r="G3533" s="12"/>
      <c r="J3533" s="10"/>
    </row>
    <row r="3534" spans="7:10" x14ac:dyDescent="0.25">
      <c r="G3534" s="12"/>
      <c r="J3534" s="10"/>
    </row>
    <row r="3535" spans="7:10" x14ac:dyDescent="0.25">
      <c r="G3535" s="12"/>
      <c r="J3535" s="10"/>
    </row>
    <row r="3536" spans="7:10" x14ac:dyDescent="0.25">
      <c r="G3536" s="12"/>
      <c r="J3536" s="10"/>
    </row>
    <row r="3537" spans="7:10" x14ac:dyDescent="0.25">
      <c r="G3537" s="12"/>
      <c r="J3537" s="10"/>
    </row>
    <row r="3538" spans="7:10" x14ac:dyDescent="0.25">
      <c r="G3538" s="12"/>
      <c r="J3538" s="10"/>
    </row>
    <row r="3539" spans="7:10" x14ac:dyDescent="0.25">
      <c r="G3539" s="12"/>
      <c r="J3539" s="10"/>
    </row>
    <row r="3540" spans="7:10" x14ac:dyDescent="0.25">
      <c r="G3540" s="12"/>
      <c r="J3540" s="10"/>
    </row>
    <row r="3541" spans="7:10" x14ac:dyDescent="0.25">
      <c r="G3541" s="12"/>
      <c r="J3541" s="10"/>
    </row>
    <row r="3542" spans="7:10" x14ac:dyDescent="0.25">
      <c r="G3542" s="12"/>
      <c r="J3542" s="10"/>
    </row>
    <row r="3543" spans="7:10" x14ac:dyDescent="0.25">
      <c r="G3543" s="12"/>
      <c r="J3543" s="10"/>
    </row>
    <row r="3544" spans="7:10" x14ac:dyDescent="0.25">
      <c r="G3544" s="12"/>
      <c r="J3544" s="10"/>
    </row>
    <row r="3545" spans="7:10" x14ac:dyDescent="0.25">
      <c r="G3545" s="12"/>
      <c r="J3545" s="10"/>
    </row>
    <row r="3546" spans="7:10" x14ac:dyDescent="0.25">
      <c r="G3546" s="12"/>
      <c r="J3546" s="10"/>
    </row>
    <row r="3547" spans="7:10" x14ac:dyDescent="0.25">
      <c r="G3547" s="12"/>
      <c r="J3547" s="10"/>
    </row>
    <row r="3548" spans="7:10" x14ac:dyDescent="0.25">
      <c r="G3548" s="12"/>
      <c r="J3548" s="10"/>
    </row>
    <row r="3549" spans="7:10" x14ac:dyDescent="0.25">
      <c r="G3549" s="12"/>
      <c r="J3549" s="10"/>
    </row>
    <row r="3550" spans="7:10" x14ac:dyDescent="0.25">
      <c r="G3550" s="12"/>
      <c r="J3550" s="10"/>
    </row>
    <row r="3551" spans="7:10" x14ac:dyDescent="0.25">
      <c r="G3551" s="12"/>
      <c r="J3551" s="10"/>
    </row>
    <row r="3552" spans="7:10" x14ac:dyDescent="0.25">
      <c r="G3552" s="12"/>
      <c r="J3552" s="10"/>
    </row>
    <row r="3553" spans="7:10" x14ac:dyDescent="0.25">
      <c r="G3553" s="12"/>
      <c r="J3553" s="10"/>
    </row>
    <row r="3554" spans="7:10" x14ac:dyDescent="0.25">
      <c r="G3554" s="12"/>
      <c r="J3554" s="10"/>
    </row>
    <row r="3555" spans="7:10" x14ac:dyDescent="0.25">
      <c r="G3555" s="12"/>
      <c r="J3555" s="10"/>
    </row>
    <row r="3556" spans="7:10" x14ac:dyDescent="0.25">
      <c r="G3556" s="12"/>
      <c r="J3556" s="10"/>
    </row>
    <row r="3557" spans="7:10" x14ac:dyDescent="0.25">
      <c r="G3557" s="12"/>
      <c r="J3557" s="10"/>
    </row>
    <row r="3558" spans="7:10" x14ac:dyDescent="0.25">
      <c r="G3558" s="12"/>
      <c r="J3558" s="10"/>
    </row>
    <row r="3559" spans="7:10" x14ac:dyDescent="0.25">
      <c r="G3559" s="12"/>
      <c r="J3559" s="10"/>
    </row>
    <row r="3560" spans="7:10" x14ac:dyDescent="0.25">
      <c r="G3560" s="12"/>
      <c r="J3560" s="10"/>
    </row>
    <row r="3561" spans="7:10" x14ac:dyDescent="0.25">
      <c r="G3561" s="12"/>
      <c r="J3561" s="10"/>
    </row>
    <row r="3562" spans="7:10" x14ac:dyDescent="0.25">
      <c r="G3562" s="12"/>
      <c r="J3562" s="10"/>
    </row>
    <row r="3563" spans="7:10" x14ac:dyDescent="0.25">
      <c r="G3563" s="12"/>
      <c r="J3563" s="10"/>
    </row>
    <row r="3564" spans="7:10" x14ac:dyDescent="0.25">
      <c r="G3564" s="12"/>
      <c r="J3564" s="10"/>
    </row>
    <row r="3565" spans="7:10" x14ac:dyDescent="0.25">
      <c r="G3565" s="12"/>
      <c r="J3565" s="10"/>
    </row>
    <row r="3566" spans="7:10" x14ac:dyDescent="0.25">
      <c r="G3566" s="12"/>
      <c r="J3566" s="10"/>
    </row>
    <row r="3567" spans="7:10" x14ac:dyDescent="0.25">
      <c r="G3567" s="12"/>
      <c r="J3567" s="10"/>
    </row>
    <row r="3568" spans="7:10" x14ac:dyDescent="0.25">
      <c r="G3568" s="12"/>
      <c r="J3568" s="10"/>
    </row>
    <row r="3569" spans="7:10" x14ac:dyDescent="0.25">
      <c r="G3569" s="12"/>
      <c r="J3569" s="10"/>
    </row>
    <row r="3570" spans="7:10" x14ac:dyDescent="0.25">
      <c r="G3570" s="12"/>
      <c r="J3570" s="10"/>
    </row>
    <row r="3571" spans="7:10" x14ac:dyDescent="0.25">
      <c r="G3571" s="12"/>
      <c r="J3571" s="10"/>
    </row>
    <row r="3572" spans="7:10" x14ac:dyDescent="0.25">
      <c r="G3572" s="12"/>
      <c r="J3572" s="10"/>
    </row>
    <row r="3573" spans="7:10" x14ac:dyDescent="0.25">
      <c r="G3573" s="12"/>
      <c r="J3573" s="10"/>
    </row>
    <row r="3574" spans="7:10" x14ac:dyDescent="0.25">
      <c r="G3574" s="12"/>
      <c r="J3574" s="10"/>
    </row>
    <row r="3575" spans="7:10" x14ac:dyDescent="0.25">
      <c r="G3575" s="12"/>
      <c r="J3575" s="10"/>
    </row>
    <row r="3576" spans="7:10" x14ac:dyDescent="0.25">
      <c r="G3576" s="12"/>
      <c r="J3576" s="10"/>
    </row>
    <row r="3577" spans="7:10" x14ac:dyDescent="0.25">
      <c r="G3577" s="12"/>
      <c r="J3577" s="10"/>
    </row>
    <row r="3578" spans="7:10" x14ac:dyDescent="0.25">
      <c r="G3578" s="12"/>
      <c r="J3578" s="10"/>
    </row>
    <row r="3579" spans="7:10" x14ac:dyDescent="0.25">
      <c r="G3579" s="12"/>
      <c r="J3579" s="10"/>
    </row>
    <row r="3580" spans="7:10" x14ac:dyDescent="0.25">
      <c r="G3580" s="12"/>
      <c r="J3580" s="10"/>
    </row>
    <row r="3581" spans="7:10" x14ac:dyDescent="0.25">
      <c r="G3581" s="12"/>
      <c r="J3581" s="10"/>
    </row>
    <row r="3582" spans="7:10" x14ac:dyDescent="0.25">
      <c r="G3582" s="12"/>
      <c r="J3582" s="10"/>
    </row>
    <row r="3583" spans="7:10" x14ac:dyDescent="0.25">
      <c r="G3583" s="12"/>
      <c r="J3583" s="10"/>
    </row>
    <row r="3584" spans="7:10" x14ac:dyDescent="0.25">
      <c r="G3584" s="12"/>
      <c r="J3584" s="10"/>
    </row>
    <row r="3585" spans="7:10" x14ac:dyDescent="0.25">
      <c r="G3585" s="12"/>
      <c r="J3585" s="10"/>
    </row>
    <row r="3586" spans="7:10" x14ac:dyDescent="0.25">
      <c r="G3586" s="12"/>
      <c r="J3586" s="10"/>
    </row>
    <row r="3587" spans="7:10" x14ac:dyDescent="0.25">
      <c r="G3587" s="12"/>
      <c r="J3587" s="10"/>
    </row>
    <row r="3588" spans="7:10" x14ac:dyDescent="0.25">
      <c r="G3588" s="12"/>
      <c r="J3588" s="10"/>
    </row>
    <row r="3589" spans="7:10" x14ac:dyDescent="0.25">
      <c r="G3589" s="12"/>
      <c r="J3589" s="10"/>
    </row>
    <row r="3590" spans="7:10" x14ac:dyDescent="0.25">
      <c r="G3590" s="12"/>
      <c r="J3590" s="10"/>
    </row>
    <row r="3591" spans="7:10" x14ac:dyDescent="0.25">
      <c r="G3591" s="12"/>
      <c r="J3591" s="10"/>
    </row>
    <row r="3592" spans="7:10" x14ac:dyDescent="0.25">
      <c r="G3592" s="12"/>
      <c r="J3592" s="10"/>
    </row>
    <row r="3593" spans="7:10" x14ac:dyDescent="0.25">
      <c r="G3593" s="12"/>
      <c r="J3593" s="10"/>
    </row>
    <row r="3594" spans="7:10" x14ac:dyDescent="0.25">
      <c r="G3594" s="12"/>
      <c r="J3594" s="10"/>
    </row>
    <row r="3595" spans="7:10" x14ac:dyDescent="0.25">
      <c r="G3595" s="12"/>
      <c r="J3595" s="10"/>
    </row>
    <row r="3596" spans="7:10" x14ac:dyDescent="0.25">
      <c r="G3596" s="12"/>
      <c r="J3596" s="10"/>
    </row>
    <row r="3597" spans="7:10" x14ac:dyDescent="0.25">
      <c r="G3597" s="12"/>
      <c r="J3597" s="10"/>
    </row>
    <row r="3598" spans="7:10" x14ac:dyDescent="0.25">
      <c r="G3598" s="12"/>
      <c r="J3598" s="10"/>
    </row>
    <row r="3599" spans="7:10" x14ac:dyDescent="0.25">
      <c r="G3599" s="12"/>
      <c r="J3599" s="10"/>
    </row>
    <row r="3600" spans="7:10" x14ac:dyDescent="0.25">
      <c r="G3600" s="12"/>
      <c r="J3600" s="10"/>
    </row>
    <row r="3601" spans="7:10" x14ac:dyDescent="0.25">
      <c r="G3601" s="12"/>
      <c r="J3601" s="10"/>
    </row>
    <row r="3602" spans="7:10" x14ac:dyDescent="0.25">
      <c r="G3602" s="12"/>
      <c r="J3602" s="10"/>
    </row>
    <row r="3603" spans="7:10" x14ac:dyDescent="0.25">
      <c r="G3603" s="12"/>
      <c r="J3603" s="10"/>
    </row>
    <row r="3604" spans="7:10" x14ac:dyDescent="0.25">
      <c r="G3604" s="12"/>
      <c r="J3604" s="10"/>
    </row>
    <row r="3605" spans="7:10" x14ac:dyDescent="0.25">
      <c r="G3605" s="12"/>
      <c r="J3605" s="10"/>
    </row>
    <row r="3606" spans="7:10" x14ac:dyDescent="0.25">
      <c r="G3606" s="12"/>
      <c r="J3606" s="10"/>
    </row>
    <row r="3607" spans="7:10" x14ac:dyDescent="0.25">
      <c r="G3607" s="12"/>
      <c r="J3607" s="10"/>
    </row>
    <row r="3608" spans="7:10" x14ac:dyDescent="0.25">
      <c r="G3608" s="12"/>
      <c r="J3608" s="10"/>
    </row>
    <row r="3609" spans="7:10" x14ac:dyDescent="0.25">
      <c r="G3609" s="12"/>
      <c r="J3609" s="10"/>
    </row>
    <row r="3610" spans="7:10" x14ac:dyDescent="0.25">
      <c r="G3610" s="12"/>
      <c r="J3610" s="10"/>
    </row>
    <row r="3611" spans="7:10" x14ac:dyDescent="0.25">
      <c r="G3611" s="12"/>
      <c r="J3611" s="10"/>
    </row>
    <row r="3612" spans="7:10" x14ac:dyDescent="0.25">
      <c r="G3612" s="12"/>
      <c r="J3612" s="10"/>
    </row>
    <row r="3613" spans="7:10" x14ac:dyDescent="0.25">
      <c r="G3613" s="12"/>
      <c r="J3613" s="10"/>
    </row>
    <row r="3614" spans="7:10" x14ac:dyDescent="0.25">
      <c r="G3614" s="12"/>
      <c r="J3614" s="10"/>
    </row>
    <row r="3615" spans="7:10" x14ac:dyDescent="0.25">
      <c r="G3615" s="12"/>
      <c r="J3615" s="10"/>
    </row>
    <row r="3616" spans="7:10" x14ac:dyDescent="0.25">
      <c r="G3616" s="12"/>
      <c r="J3616" s="10"/>
    </row>
    <row r="3617" spans="7:10" x14ac:dyDescent="0.25">
      <c r="G3617" s="12"/>
      <c r="J3617" s="10"/>
    </row>
    <row r="3618" spans="7:10" x14ac:dyDescent="0.25">
      <c r="G3618" s="12"/>
      <c r="J3618" s="10"/>
    </row>
    <row r="3619" spans="7:10" x14ac:dyDescent="0.25">
      <c r="G3619" s="12"/>
      <c r="J3619" s="10"/>
    </row>
    <row r="3620" spans="7:10" x14ac:dyDescent="0.25">
      <c r="G3620" s="12"/>
      <c r="J3620" s="10"/>
    </row>
    <row r="3621" spans="7:10" x14ac:dyDescent="0.25">
      <c r="G3621" s="12"/>
      <c r="J3621" s="10"/>
    </row>
    <row r="3622" spans="7:10" x14ac:dyDescent="0.25">
      <c r="G3622" s="12"/>
      <c r="J3622" s="10"/>
    </row>
    <row r="3623" spans="7:10" x14ac:dyDescent="0.25">
      <c r="G3623" s="12"/>
      <c r="J3623" s="10"/>
    </row>
    <row r="3624" spans="7:10" x14ac:dyDescent="0.25">
      <c r="G3624" s="12"/>
      <c r="J3624" s="10"/>
    </row>
    <row r="3625" spans="7:10" x14ac:dyDescent="0.25">
      <c r="G3625" s="12"/>
      <c r="J3625" s="10"/>
    </row>
    <row r="3626" spans="7:10" x14ac:dyDescent="0.25">
      <c r="G3626" s="12"/>
      <c r="J3626" s="10"/>
    </row>
    <row r="3627" spans="7:10" x14ac:dyDescent="0.25">
      <c r="G3627" s="12"/>
      <c r="J3627" s="10"/>
    </row>
    <row r="3628" spans="7:10" x14ac:dyDescent="0.25">
      <c r="G3628" s="12"/>
      <c r="J3628" s="10"/>
    </row>
    <row r="3629" spans="7:10" x14ac:dyDescent="0.25">
      <c r="G3629" s="12"/>
      <c r="J3629" s="10"/>
    </row>
    <row r="3630" spans="7:10" x14ac:dyDescent="0.25">
      <c r="G3630" s="12"/>
      <c r="J3630" s="10"/>
    </row>
    <row r="3631" spans="7:10" x14ac:dyDescent="0.25">
      <c r="G3631" s="12"/>
      <c r="J3631" s="10"/>
    </row>
    <row r="3632" spans="7:10" x14ac:dyDescent="0.25">
      <c r="G3632" s="12"/>
      <c r="J3632" s="10"/>
    </row>
    <row r="3633" spans="7:10" x14ac:dyDescent="0.25">
      <c r="G3633" s="12"/>
      <c r="J3633" s="10"/>
    </row>
    <row r="3634" spans="7:10" x14ac:dyDescent="0.25">
      <c r="G3634" s="12"/>
      <c r="J3634" s="10"/>
    </row>
    <row r="3635" spans="7:10" x14ac:dyDescent="0.25">
      <c r="G3635" s="12"/>
      <c r="J3635" s="10"/>
    </row>
    <row r="3636" spans="7:10" x14ac:dyDescent="0.25">
      <c r="G3636" s="12"/>
      <c r="J3636" s="10"/>
    </row>
    <row r="3637" spans="7:10" x14ac:dyDescent="0.25">
      <c r="G3637" s="12"/>
      <c r="J3637" s="10"/>
    </row>
    <row r="3638" spans="7:10" x14ac:dyDescent="0.25">
      <c r="G3638" s="12"/>
      <c r="J3638" s="10"/>
    </row>
    <row r="3639" spans="7:10" x14ac:dyDescent="0.25">
      <c r="G3639" s="12"/>
      <c r="J3639" s="10"/>
    </row>
    <row r="3640" spans="7:10" x14ac:dyDescent="0.25">
      <c r="G3640" s="12"/>
      <c r="J3640" s="10"/>
    </row>
    <row r="3641" spans="7:10" x14ac:dyDescent="0.25">
      <c r="G3641" s="12"/>
      <c r="J3641" s="10"/>
    </row>
    <row r="3642" spans="7:10" x14ac:dyDescent="0.25">
      <c r="G3642" s="12"/>
      <c r="J3642" s="10"/>
    </row>
    <row r="3643" spans="7:10" x14ac:dyDescent="0.25">
      <c r="G3643" s="12"/>
      <c r="J3643" s="10"/>
    </row>
    <row r="3644" spans="7:10" x14ac:dyDescent="0.25">
      <c r="G3644" s="12"/>
      <c r="J3644" s="10"/>
    </row>
    <row r="3645" spans="7:10" x14ac:dyDescent="0.25">
      <c r="G3645" s="12"/>
      <c r="J3645" s="10"/>
    </row>
    <row r="3646" spans="7:10" x14ac:dyDescent="0.25">
      <c r="G3646" s="12"/>
      <c r="J3646" s="10"/>
    </row>
    <row r="3647" spans="7:10" x14ac:dyDescent="0.25">
      <c r="G3647" s="12"/>
      <c r="J3647" s="10"/>
    </row>
    <row r="3648" spans="7:10" x14ac:dyDescent="0.25">
      <c r="G3648" s="12"/>
      <c r="J3648" s="10"/>
    </row>
    <row r="3649" spans="7:10" x14ac:dyDescent="0.25">
      <c r="G3649" s="12"/>
      <c r="J3649" s="10"/>
    </row>
    <row r="3650" spans="7:10" x14ac:dyDescent="0.25">
      <c r="G3650" s="12"/>
      <c r="J3650" s="10"/>
    </row>
    <row r="3651" spans="7:10" x14ac:dyDescent="0.25">
      <c r="G3651" s="12"/>
      <c r="J3651" s="10"/>
    </row>
    <row r="3652" spans="7:10" x14ac:dyDescent="0.25">
      <c r="G3652" s="12"/>
      <c r="J3652" s="10"/>
    </row>
    <row r="3653" spans="7:10" x14ac:dyDescent="0.25">
      <c r="G3653" s="12"/>
      <c r="J3653" s="10"/>
    </row>
    <row r="3654" spans="7:10" x14ac:dyDescent="0.25">
      <c r="G3654" s="12"/>
      <c r="J3654" s="10"/>
    </row>
    <row r="3655" spans="7:10" x14ac:dyDescent="0.25">
      <c r="G3655" s="12"/>
      <c r="J3655" s="10"/>
    </row>
    <row r="3656" spans="7:10" x14ac:dyDescent="0.25">
      <c r="G3656" s="12"/>
      <c r="J3656" s="10"/>
    </row>
    <row r="3657" spans="7:10" x14ac:dyDescent="0.25">
      <c r="G3657" s="12"/>
      <c r="J3657" s="10"/>
    </row>
    <row r="3658" spans="7:10" x14ac:dyDescent="0.25">
      <c r="G3658" s="12"/>
      <c r="J3658" s="10"/>
    </row>
    <row r="3659" spans="7:10" x14ac:dyDescent="0.25">
      <c r="G3659" s="12"/>
      <c r="J3659" s="10"/>
    </row>
    <row r="3660" spans="7:10" x14ac:dyDescent="0.25">
      <c r="G3660" s="12"/>
      <c r="J3660" s="10"/>
    </row>
    <row r="3661" spans="7:10" x14ac:dyDescent="0.25">
      <c r="G3661" s="12"/>
      <c r="J3661" s="10"/>
    </row>
    <row r="3662" spans="7:10" x14ac:dyDescent="0.25">
      <c r="G3662" s="12"/>
      <c r="J3662" s="10"/>
    </row>
    <row r="3663" spans="7:10" x14ac:dyDescent="0.25">
      <c r="G3663" s="12"/>
      <c r="J3663" s="10"/>
    </row>
    <row r="3664" spans="7:10" x14ac:dyDescent="0.25">
      <c r="G3664" s="12"/>
      <c r="J3664" s="10"/>
    </row>
    <row r="3665" spans="7:10" x14ac:dyDescent="0.25">
      <c r="G3665" s="12"/>
      <c r="J3665" s="10"/>
    </row>
    <row r="3666" spans="7:10" x14ac:dyDescent="0.25">
      <c r="G3666" s="12"/>
      <c r="J3666" s="10"/>
    </row>
    <row r="3667" spans="7:10" x14ac:dyDescent="0.25">
      <c r="G3667" s="12"/>
      <c r="J3667" s="10"/>
    </row>
    <row r="3668" spans="7:10" x14ac:dyDescent="0.25">
      <c r="G3668" s="12"/>
      <c r="J3668" s="10"/>
    </row>
    <row r="3669" spans="7:10" x14ac:dyDescent="0.25">
      <c r="G3669" s="12"/>
      <c r="J3669" s="10"/>
    </row>
    <row r="3670" spans="7:10" x14ac:dyDescent="0.25">
      <c r="G3670" s="12"/>
      <c r="J3670" s="10"/>
    </row>
    <row r="3671" spans="7:10" x14ac:dyDescent="0.25">
      <c r="G3671" s="12"/>
      <c r="J3671" s="10"/>
    </row>
    <row r="3672" spans="7:10" x14ac:dyDescent="0.25">
      <c r="G3672" s="12"/>
      <c r="J3672" s="10"/>
    </row>
    <row r="3673" spans="7:10" x14ac:dyDescent="0.25">
      <c r="G3673" s="12"/>
      <c r="J3673" s="10"/>
    </row>
    <row r="3674" spans="7:10" x14ac:dyDescent="0.25">
      <c r="G3674" s="12"/>
      <c r="J3674" s="10"/>
    </row>
    <row r="3675" spans="7:10" x14ac:dyDescent="0.25">
      <c r="G3675" s="12"/>
      <c r="J3675" s="10"/>
    </row>
    <row r="3676" spans="7:10" x14ac:dyDescent="0.25">
      <c r="G3676" s="12"/>
      <c r="J3676" s="10"/>
    </row>
    <row r="3677" spans="7:10" x14ac:dyDescent="0.25">
      <c r="G3677" s="12"/>
      <c r="J3677" s="10"/>
    </row>
    <row r="3678" spans="7:10" x14ac:dyDescent="0.25">
      <c r="G3678" s="12"/>
      <c r="J3678" s="10"/>
    </row>
    <row r="3679" spans="7:10" x14ac:dyDescent="0.25">
      <c r="G3679" s="12"/>
      <c r="J3679" s="10"/>
    </row>
    <row r="3680" spans="7:10" x14ac:dyDescent="0.25">
      <c r="G3680" s="12"/>
      <c r="J3680" s="10"/>
    </row>
    <row r="3681" spans="7:10" x14ac:dyDescent="0.25">
      <c r="G3681" s="12"/>
      <c r="J3681" s="10"/>
    </row>
    <row r="3682" spans="7:10" x14ac:dyDescent="0.25">
      <c r="G3682" s="12"/>
      <c r="J3682" s="10"/>
    </row>
    <row r="3683" spans="7:10" x14ac:dyDescent="0.25">
      <c r="G3683" s="12"/>
      <c r="J3683" s="10"/>
    </row>
    <row r="3684" spans="7:10" x14ac:dyDescent="0.25">
      <c r="G3684" s="12"/>
      <c r="J3684" s="10"/>
    </row>
    <row r="3685" spans="7:10" x14ac:dyDescent="0.25">
      <c r="G3685" s="12"/>
      <c r="J3685" s="10"/>
    </row>
    <row r="3686" spans="7:10" x14ac:dyDescent="0.25">
      <c r="G3686" s="12"/>
      <c r="J3686" s="10"/>
    </row>
    <row r="3687" spans="7:10" x14ac:dyDescent="0.25">
      <c r="G3687" s="12"/>
      <c r="J3687" s="10"/>
    </row>
    <row r="3688" spans="7:10" x14ac:dyDescent="0.25">
      <c r="G3688" s="12"/>
      <c r="J3688" s="10"/>
    </row>
    <row r="3689" spans="7:10" x14ac:dyDescent="0.25">
      <c r="G3689" s="12"/>
      <c r="J3689" s="10"/>
    </row>
    <row r="3690" spans="7:10" x14ac:dyDescent="0.25">
      <c r="G3690" s="12"/>
      <c r="J3690" s="10"/>
    </row>
    <row r="3691" spans="7:10" x14ac:dyDescent="0.25">
      <c r="G3691" s="12"/>
      <c r="J3691" s="10"/>
    </row>
    <row r="3692" spans="7:10" x14ac:dyDescent="0.25">
      <c r="G3692" s="12"/>
      <c r="J3692" s="10"/>
    </row>
    <row r="3693" spans="7:10" x14ac:dyDescent="0.25">
      <c r="G3693" s="12"/>
      <c r="J3693" s="10"/>
    </row>
    <row r="3694" spans="7:10" x14ac:dyDescent="0.25">
      <c r="G3694" s="12"/>
      <c r="J3694" s="10"/>
    </row>
    <row r="3695" spans="7:10" x14ac:dyDescent="0.25">
      <c r="G3695" s="12"/>
      <c r="J3695" s="10"/>
    </row>
    <row r="3696" spans="7:10" x14ac:dyDescent="0.25">
      <c r="G3696" s="12"/>
      <c r="J3696" s="10"/>
    </row>
    <row r="3697" spans="7:10" x14ac:dyDescent="0.25">
      <c r="G3697" s="12"/>
      <c r="J3697" s="10"/>
    </row>
    <row r="3698" spans="7:10" x14ac:dyDescent="0.25">
      <c r="G3698" s="12"/>
      <c r="J3698" s="10"/>
    </row>
    <row r="3699" spans="7:10" x14ac:dyDescent="0.25">
      <c r="G3699" s="12"/>
      <c r="J3699" s="10"/>
    </row>
    <row r="3700" spans="7:10" x14ac:dyDescent="0.25">
      <c r="G3700" s="12"/>
      <c r="J3700" s="10"/>
    </row>
    <row r="3701" spans="7:10" x14ac:dyDescent="0.25">
      <c r="G3701" s="12"/>
      <c r="J3701" s="10"/>
    </row>
    <row r="3702" spans="7:10" x14ac:dyDescent="0.25">
      <c r="G3702" s="12"/>
      <c r="J3702" s="10"/>
    </row>
    <row r="3703" spans="7:10" x14ac:dyDescent="0.25">
      <c r="G3703" s="12"/>
      <c r="J3703" s="10"/>
    </row>
    <row r="3704" spans="7:10" x14ac:dyDescent="0.25">
      <c r="G3704" s="12"/>
      <c r="J3704" s="10"/>
    </row>
    <row r="3705" spans="7:10" x14ac:dyDescent="0.25">
      <c r="G3705" s="12"/>
      <c r="J3705" s="10"/>
    </row>
    <row r="3706" spans="7:10" x14ac:dyDescent="0.25">
      <c r="G3706" s="12"/>
      <c r="J3706" s="10"/>
    </row>
    <row r="3707" spans="7:10" x14ac:dyDescent="0.25">
      <c r="G3707" s="12"/>
      <c r="J3707" s="10"/>
    </row>
    <row r="3708" spans="7:10" x14ac:dyDescent="0.25">
      <c r="G3708" s="12"/>
      <c r="J3708" s="10"/>
    </row>
    <row r="3709" spans="7:10" x14ac:dyDescent="0.25">
      <c r="G3709" s="12"/>
      <c r="J3709" s="10"/>
    </row>
    <row r="3710" spans="7:10" x14ac:dyDescent="0.25">
      <c r="G3710" s="12"/>
      <c r="J3710" s="10"/>
    </row>
    <row r="3711" spans="7:10" x14ac:dyDescent="0.25">
      <c r="G3711" s="12"/>
      <c r="J3711" s="10"/>
    </row>
    <row r="3712" spans="7:10" x14ac:dyDescent="0.25">
      <c r="G3712" s="12"/>
      <c r="J3712" s="10"/>
    </row>
    <row r="3713" spans="7:10" x14ac:dyDescent="0.25">
      <c r="G3713" s="12"/>
      <c r="J3713" s="10"/>
    </row>
    <row r="3714" spans="7:10" x14ac:dyDescent="0.25">
      <c r="G3714" s="12"/>
      <c r="J3714" s="10"/>
    </row>
    <row r="3715" spans="7:10" x14ac:dyDescent="0.25">
      <c r="G3715" s="12"/>
      <c r="J3715" s="10"/>
    </row>
    <row r="3716" spans="7:10" x14ac:dyDescent="0.25">
      <c r="G3716" s="12"/>
      <c r="J3716" s="10"/>
    </row>
    <row r="3717" spans="7:10" x14ac:dyDescent="0.25">
      <c r="G3717" s="12"/>
      <c r="J3717" s="10"/>
    </row>
    <row r="3718" spans="7:10" x14ac:dyDescent="0.25">
      <c r="G3718" s="12"/>
      <c r="J3718" s="10"/>
    </row>
    <row r="3719" spans="7:10" x14ac:dyDescent="0.25">
      <c r="G3719" s="12"/>
      <c r="J3719" s="10"/>
    </row>
    <row r="3720" spans="7:10" x14ac:dyDescent="0.25">
      <c r="G3720" s="12"/>
      <c r="J3720" s="10"/>
    </row>
    <row r="3721" spans="7:10" x14ac:dyDescent="0.25">
      <c r="G3721" s="12"/>
      <c r="J3721" s="10"/>
    </row>
    <row r="3722" spans="7:10" x14ac:dyDescent="0.25">
      <c r="G3722" s="12"/>
      <c r="J3722" s="10"/>
    </row>
    <row r="3723" spans="7:10" x14ac:dyDescent="0.25">
      <c r="G3723" s="12"/>
      <c r="J3723" s="10"/>
    </row>
    <row r="3724" spans="7:10" x14ac:dyDescent="0.25">
      <c r="G3724" s="12"/>
      <c r="J3724" s="10"/>
    </row>
    <row r="3725" spans="7:10" x14ac:dyDescent="0.25">
      <c r="G3725" s="12"/>
      <c r="J3725" s="10"/>
    </row>
    <row r="3726" spans="7:10" x14ac:dyDescent="0.25">
      <c r="G3726" s="12"/>
      <c r="J3726" s="10"/>
    </row>
    <row r="3727" spans="7:10" x14ac:dyDescent="0.25">
      <c r="G3727" s="12"/>
      <c r="J3727" s="10"/>
    </row>
    <row r="3728" spans="7:10" x14ac:dyDescent="0.25">
      <c r="G3728" s="12"/>
      <c r="J3728" s="10"/>
    </row>
    <row r="3729" spans="7:10" x14ac:dyDescent="0.25">
      <c r="G3729" s="12"/>
      <c r="J3729" s="10"/>
    </row>
    <row r="3730" spans="7:10" x14ac:dyDescent="0.25">
      <c r="G3730" s="12"/>
      <c r="J3730" s="10"/>
    </row>
    <row r="3731" spans="7:10" x14ac:dyDescent="0.25">
      <c r="G3731" s="12"/>
      <c r="J3731" s="10"/>
    </row>
    <row r="3732" spans="7:10" x14ac:dyDescent="0.25">
      <c r="G3732" s="12"/>
      <c r="J3732" s="10"/>
    </row>
    <row r="3733" spans="7:10" x14ac:dyDescent="0.25">
      <c r="G3733" s="12"/>
      <c r="J3733" s="10"/>
    </row>
    <row r="3734" spans="7:10" x14ac:dyDescent="0.25">
      <c r="G3734" s="12"/>
      <c r="J3734" s="10"/>
    </row>
    <row r="3735" spans="7:10" x14ac:dyDescent="0.25">
      <c r="G3735" s="12"/>
      <c r="J3735" s="10"/>
    </row>
    <row r="3736" spans="7:10" x14ac:dyDescent="0.25">
      <c r="G3736" s="12"/>
      <c r="J3736" s="10"/>
    </row>
    <row r="3737" spans="7:10" x14ac:dyDescent="0.25">
      <c r="G3737" s="12"/>
      <c r="J3737" s="10"/>
    </row>
    <row r="3738" spans="7:10" x14ac:dyDescent="0.25">
      <c r="G3738" s="12"/>
      <c r="J3738" s="10"/>
    </row>
    <row r="3739" spans="7:10" x14ac:dyDescent="0.25">
      <c r="G3739" s="12"/>
      <c r="J3739" s="10"/>
    </row>
    <row r="3740" spans="7:10" x14ac:dyDescent="0.25">
      <c r="G3740" s="12"/>
      <c r="J3740" s="10"/>
    </row>
    <row r="3741" spans="7:10" x14ac:dyDescent="0.25">
      <c r="G3741" s="12"/>
      <c r="J3741" s="10"/>
    </row>
    <row r="3742" spans="7:10" x14ac:dyDescent="0.25">
      <c r="G3742" s="12"/>
      <c r="J3742" s="10"/>
    </row>
    <row r="3743" spans="7:10" x14ac:dyDescent="0.25">
      <c r="G3743" s="12"/>
      <c r="J3743" s="10"/>
    </row>
    <row r="3744" spans="7:10" x14ac:dyDescent="0.25">
      <c r="G3744" s="12"/>
      <c r="J3744" s="10"/>
    </row>
    <row r="3745" spans="7:10" x14ac:dyDescent="0.25">
      <c r="G3745" s="12"/>
      <c r="J3745" s="10"/>
    </row>
    <row r="3746" spans="7:10" x14ac:dyDescent="0.25">
      <c r="G3746" s="12"/>
      <c r="J3746" s="10"/>
    </row>
    <row r="3747" spans="7:10" x14ac:dyDescent="0.25">
      <c r="G3747" s="12"/>
      <c r="J3747" s="10"/>
    </row>
    <row r="3748" spans="7:10" x14ac:dyDescent="0.25">
      <c r="G3748" s="12"/>
      <c r="J3748" s="10"/>
    </row>
    <row r="3749" spans="7:10" x14ac:dyDescent="0.25">
      <c r="G3749" s="12"/>
      <c r="J3749" s="10"/>
    </row>
    <row r="3750" spans="7:10" x14ac:dyDescent="0.25">
      <c r="G3750" s="12"/>
      <c r="J3750" s="10"/>
    </row>
    <row r="3751" spans="7:10" x14ac:dyDescent="0.25">
      <c r="G3751" s="12"/>
      <c r="J3751" s="10"/>
    </row>
    <row r="3752" spans="7:10" x14ac:dyDescent="0.25">
      <c r="G3752" s="12"/>
      <c r="J3752" s="10"/>
    </row>
    <row r="3753" spans="7:10" x14ac:dyDescent="0.25">
      <c r="G3753" s="12"/>
      <c r="J3753" s="10"/>
    </row>
    <row r="3754" spans="7:10" x14ac:dyDescent="0.25">
      <c r="G3754" s="12"/>
      <c r="J3754" s="10"/>
    </row>
    <row r="3755" spans="7:10" x14ac:dyDescent="0.25">
      <c r="G3755" s="12"/>
      <c r="J3755" s="10"/>
    </row>
    <row r="3756" spans="7:10" x14ac:dyDescent="0.25">
      <c r="G3756" s="12"/>
      <c r="J3756" s="10"/>
    </row>
    <row r="3757" spans="7:10" x14ac:dyDescent="0.25">
      <c r="G3757" s="12"/>
      <c r="J3757" s="10"/>
    </row>
    <row r="3758" spans="7:10" x14ac:dyDescent="0.25">
      <c r="G3758" s="12"/>
      <c r="J3758" s="10"/>
    </row>
    <row r="3759" spans="7:10" x14ac:dyDescent="0.25">
      <c r="G3759" s="12"/>
      <c r="J3759" s="10"/>
    </row>
    <row r="3760" spans="7:10" x14ac:dyDescent="0.25">
      <c r="G3760" s="12"/>
      <c r="J3760" s="10"/>
    </row>
    <row r="3761" spans="7:10" x14ac:dyDescent="0.25">
      <c r="G3761" s="12"/>
      <c r="J3761" s="10"/>
    </row>
    <row r="3762" spans="7:10" x14ac:dyDescent="0.25">
      <c r="G3762" s="12"/>
      <c r="J3762" s="10"/>
    </row>
    <row r="3763" spans="7:10" x14ac:dyDescent="0.25">
      <c r="G3763" s="12"/>
      <c r="J3763" s="10"/>
    </row>
    <row r="3764" spans="7:10" x14ac:dyDescent="0.25">
      <c r="G3764" s="12"/>
      <c r="J3764" s="10"/>
    </row>
    <row r="3765" spans="7:10" x14ac:dyDescent="0.25">
      <c r="G3765" s="12"/>
      <c r="J3765" s="10"/>
    </row>
    <row r="3766" spans="7:10" x14ac:dyDescent="0.25">
      <c r="G3766" s="12"/>
      <c r="J3766" s="10"/>
    </row>
    <row r="3767" spans="7:10" x14ac:dyDescent="0.25">
      <c r="G3767" s="12"/>
      <c r="J3767" s="10"/>
    </row>
    <row r="3768" spans="7:10" x14ac:dyDescent="0.25">
      <c r="G3768" s="12"/>
      <c r="J3768" s="10"/>
    </row>
    <row r="3769" spans="7:10" x14ac:dyDescent="0.25">
      <c r="G3769" s="12"/>
      <c r="J3769" s="10"/>
    </row>
    <row r="3770" spans="7:10" x14ac:dyDescent="0.25">
      <c r="G3770" s="12"/>
      <c r="J3770" s="10"/>
    </row>
    <row r="3771" spans="7:10" x14ac:dyDescent="0.25">
      <c r="G3771" s="12"/>
      <c r="J3771" s="10"/>
    </row>
    <row r="3772" spans="7:10" x14ac:dyDescent="0.25">
      <c r="G3772" s="12"/>
      <c r="J3772" s="10"/>
    </row>
    <row r="3773" spans="7:10" x14ac:dyDescent="0.25">
      <c r="G3773" s="12"/>
      <c r="J3773" s="10"/>
    </row>
    <row r="3774" spans="7:10" x14ac:dyDescent="0.25">
      <c r="G3774" s="12"/>
      <c r="J3774" s="10"/>
    </row>
    <row r="3775" spans="7:10" x14ac:dyDescent="0.25">
      <c r="G3775" s="12"/>
      <c r="J3775" s="10"/>
    </row>
    <row r="3776" spans="7:10" x14ac:dyDescent="0.25">
      <c r="G3776" s="12"/>
      <c r="J3776" s="10"/>
    </row>
    <row r="3777" spans="7:10" x14ac:dyDescent="0.25">
      <c r="G3777" s="12"/>
      <c r="J3777" s="10"/>
    </row>
    <row r="3778" spans="7:10" x14ac:dyDescent="0.25">
      <c r="G3778" s="12"/>
      <c r="J3778" s="10"/>
    </row>
    <row r="3779" spans="7:10" x14ac:dyDescent="0.25">
      <c r="G3779" s="12"/>
      <c r="J3779" s="10"/>
    </row>
    <row r="3780" spans="7:10" x14ac:dyDescent="0.25">
      <c r="G3780" s="12"/>
      <c r="J3780" s="10"/>
    </row>
    <row r="3781" spans="7:10" x14ac:dyDescent="0.25">
      <c r="G3781" s="12"/>
      <c r="J3781" s="10"/>
    </row>
    <row r="3782" spans="7:10" x14ac:dyDescent="0.25">
      <c r="G3782" s="12"/>
      <c r="J3782" s="10"/>
    </row>
    <row r="3783" spans="7:10" x14ac:dyDescent="0.25">
      <c r="G3783" s="12"/>
      <c r="J3783" s="10"/>
    </row>
    <row r="3784" spans="7:10" x14ac:dyDescent="0.25">
      <c r="G3784" s="12"/>
      <c r="J3784" s="10"/>
    </row>
    <row r="3785" spans="7:10" x14ac:dyDescent="0.25">
      <c r="G3785" s="12"/>
      <c r="J3785" s="10"/>
    </row>
    <row r="3786" spans="7:10" x14ac:dyDescent="0.25">
      <c r="G3786" s="12"/>
      <c r="J3786" s="10"/>
    </row>
    <row r="3787" spans="7:10" x14ac:dyDescent="0.25">
      <c r="G3787" s="12"/>
      <c r="J3787" s="10"/>
    </row>
    <row r="3788" spans="7:10" x14ac:dyDescent="0.25">
      <c r="G3788" s="12"/>
      <c r="J3788" s="10"/>
    </row>
    <row r="3789" spans="7:10" x14ac:dyDescent="0.25">
      <c r="G3789" s="12"/>
      <c r="J3789" s="10"/>
    </row>
    <row r="3790" spans="7:10" x14ac:dyDescent="0.25">
      <c r="G3790" s="12"/>
      <c r="J3790" s="10"/>
    </row>
    <row r="3791" spans="7:10" x14ac:dyDescent="0.25">
      <c r="G3791" s="12"/>
      <c r="J3791" s="10"/>
    </row>
    <row r="3792" spans="7:10" x14ac:dyDescent="0.25">
      <c r="G3792" s="12"/>
      <c r="J3792" s="10"/>
    </row>
    <row r="3793" spans="7:10" x14ac:dyDescent="0.25">
      <c r="G3793" s="12"/>
      <c r="J3793" s="10"/>
    </row>
    <row r="3794" spans="7:10" x14ac:dyDescent="0.25">
      <c r="G3794" s="12"/>
      <c r="J3794" s="10"/>
    </row>
    <row r="3795" spans="7:10" x14ac:dyDescent="0.25">
      <c r="G3795" s="12"/>
      <c r="J3795" s="10"/>
    </row>
    <row r="3796" spans="7:10" x14ac:dyDescent="0.25">
      <c r="G3796" s="12"/>
      <c r="J3796" s="10"/>
    </row>
    <row r="3797" spans="7:10" x14ac:dyDescent="0.25">
      <c r="G3797" s="12"/>
      <c r="J3797" s="10"/>
    </row>
    <row r="3798" spans="7:10" x14ac:dyDescent="0.25">
      <c r="G3798" s="12"/>
      <c r="J3798" s="10"/>
    </row>
    <row r="3799" spans="7:10" x14ac:dyDescent="0.25">
      <c r="G3799" s="12"/>
      <c r="J3799" s="10"/>
    </row>
    <row r="3800" spans="7:10" x14ac:dyDescent="0.25">
      <c r="G3800" s="12"/>
      <c r="J3800" s="10"/>
    </row>
    <row r="3801" spans="7:10" x14ac:dyDescent="0.25">
      <c r="G3801" s="12"/>
      <c r="J3801" s="10"/>
    </row>
    <row r="3802" spans="7:10" x14ac:dyDescent="0.25">
      <c r="G3802" s="12"/>
      <c r="J3802" s="10"/>
    </row>
    <row r="3803" spans="7:10" x14ac:dyDescent="0.25">
      <c r="G3803" s="12"/>
      <c r="J3803" s="10"/>
    </row>
    <row r="3804" spans="7:10" x14ac:dyDescent="0.25">
      <c r="G3804" s="12"/>
      <c r="J3804" s="10"/>
    </row>
    <row r="3805" spans="7:10" x14ac:dyDescent="0.25">
      <c r="G3805" s="12"/>
      <c r="J3805" s="10"/>
    </row>
    <row r="3806" spans="7:10" x14ac:dyDescent="0.25">
      <c r="G3806" s="12"/>
      <c r="J3806" s="10"/>
    </row>
    <row r="3807" spans="7:10" x14ac:dyDescent="0.25">
      <c r="G3807" s="12"/>
      <c r="J3807" s="10"/>
    </row>
    <row r="3808" spans="7:10" x14ac:dyDescent="0.25">
      <c r="G3808" s="12"/>
      <c r="J3808" s="10"/>
    </row>
    <row r="3809" spans="7:10" x14ac:dyDescent="0.25">
      <c r="G3809" s="12"/>
      <c r="J3809" s="10"/>
    </row>
    <row r="3810" spans="7:10" x14ac:dyDescent="0.25">
      <c r="G3810" s="12"/>
      <c r="J3810" s="10"/>
    </row>
    <row r="3811" spans="7:10" x14ac:dyDescent="0.25">
      <c r="G3811" s="12"/>
      <c r="J3811" s="10"/>
    </row>
    <row r="3812" spans="7:10" x14ac:dyDescent="0.25">
      <c r="G3812" s="12"/>
      <c r="J3812" s="10"/>
    </row>
    <row r="3813" spans="7:10" x14ac:dyDescent="0.25">
      <c r="G3813" s="12"/>
      <c r="J3813" s="10"/>
    </row>
    <row r="3814" spans="7:10" x14ac:dyDescent="0.25">
      <c r="G3814" s="12"/>
      <c r="J3814" s="10"/>
    </row>
    <row r="3815" spans="7:10" x14ac:dyDescent="0.25">
      <c r="G3815" s="12"/>
      <c r="J3815" s="10"/>
    </row>
    <row r="3816" spans="7:10" x14ac:dyDescent="0.25">
      <c r="G3816" s="12"/>
      <c r="J3816" s="10"/>
    </row>
    <row r="3817" spans="7:10" x14ac:dyDescent="0.25">
      <c r="G3817" s="12"/>
      <c r="J3817" s="10"/>
    </row>
    <row r="3818" spans="7:10" x14ac:dyDescent="0.25">
      <c r="G3818" s="12"/>
      <c r="J3818" s="10"/>
    </row>
    <row r="3819" spans="7:10" x14ac:dyDescent="0.25">
      <c r="G3819" s="12"/>
      <c r="J3819" s="10"/>
    </row>
    <row r="3820" spans="7:10" x14ac:dyDescent="0.25">
      <c r="G3820" s="12"/>
      <c r="J3820" s="10"/>
    </row>
    <row r="3821" spans="7:10" x14ac:dyDescent="0.25">
      <c r="G3821" s="12"/>
      <c r="J3821" s="10"/>
    </row>
    <row r="3822" spans="7:10" x14ac:dyDescent="0.25">
      <c r="G3822" s="12"/>
      <c r="J3822" s="10"/>
    </row>
    <row r="3823" spans="7:10" x14ac:dyDescent="0.25">
      <c r="G3823" s="12"/>
      <c r="J3823" s="10"/>
    </row>
    <row r="3824" spans="7:10" x14ac:dyDescent="0.25">
      <c r="G3824" s="12"/>
      <c r="J3824" s="10"/>
    </row>
    <row r="3825" spans="7:10" x14ac:dyDescent="0.25">
      <c r="G3825" s="12"/>
      <c r="J3825" s="10"/>
    </row>
    <row r="3826" spans="7:10" x14ac:dyDescent="0.25">
      <c r="G3826" s="12"/>
      <c r="J3826" s="10"/>
    </row>
    <row r="3827" spans="7:10" x14ac:dyDescent="0.25">
      <c r="G3827" s="12"/>
      <c r="J3827" s="10"/>
    </row>
    <row r="3828" spans="7:10" x14ac:dyDescent="0.25">
      <c r="G3828" s="12"/>
      <c r="J3828" s="10"/>
    </row>
    <row r="3829" spans="7:10" x14ac:dyDescent="0.25">
      <c r="G3829" s="12"/>
      <c r="J3829" s="10"/>
    </row>
    <row r="3830" spans="7:10" x14ac:dyDescent="0.25">
      <c r="G3830" s="12"/>
      <c r="J3830" s="10"/>
    </row>
    <row r="3831" spans="7:10" x14ac:dyDescent="0.25">
      <c r="G3831" s="12"/>
      <c r="J3831" s="10"/>
    </row>
    <row r="3832" spans="7:10" x14ac:dyDescent="0.25">
      <c r="G3832" s="12"/>
      <c r="J3832" s="10"/>
    </row>
    <row r="3833" spans="7:10" x14ac:dyDescent="0.25">
      <c r="G3833" s="12"/>
      <c r="J3833" s="10"/>
    </row>
    <row r="3834" spans="7:10" x14ac:dyDescent="0.25">
      <c r="G3834" s="12"/>
      <c r="J3834" s="10"/>
    </row>
    <row r="3835" spans="7:10" x14ac:dyDescent="0.25">
      <c r="G3835" s="12"/>
      <c r="J3835" s="10"/>
    </row>
    <row r="3836" spans="7:10" x14ac:dyDescent="0.25">
      <c r="G3836" s="12"/>
      <c r="J3836" s="10"/>
    </row>
    <row r="3837" spans="7:10" x14ac:dyDescent="0.25">
      <c r="G3837" s="12"/>
      <c r="J3837" s="10"/>
    </row>
    <row r="3838" spans="7:10" x14ac:dyDescent="0.25">
      <c r="G3838" s="12"/>
      <c r="J3838" s="10"/>
    </row>
    <row r="3839" spans="7:10" x14ac:dyDescent="0.25">
      <c r="G3839" s="12"/>
      <c r="J3839" s="10"/>
    </row>
    <row r="3840" spans="7:10" x14ac:dyDescent="0.25">
      <c r="G3840" s="12"/>
      <c r="J3840" s="10"/>
    </row>
    <row r="3841" spans="7:10" x14ac:dyDescent="0.25">
      <c r="G3841" s="12"/>
      <c r="J3841" s="10"/>
    </row>
    <row r="3842" spans="7:10" x14ac:dyDescent="0.25">
      <c r="G3842" s="12"/>
      <c r="J3842" s="10"/>
    </row>
    <row r="3843" spans="7:10" x14ac:dyDescent="0.25">
      <c r="G3843" s="12"/>
      <c r="J3843" s="10"/>
    </row>
    <row r="3844" spans="7:10" x14ac:dyDescent="0.25">
      <c r="G3844" s="12"/>
      <c r="J3844" s="10"/>
    </row>
    <row r="3845" spans="7:10" x14ac:dyDescent="0.25">
      <c r="G3845" s="12"/>
      <c r="J3845" s="10"/>
    </row>
    <row r="3846" spans="7:10" x14ac:dyDescent="0.25">
      <c r="G3846" s="12"/>
      <c r="J3846" s="10"/>
    </row>
    <row r="3847" spans="7:10" x14ac:dyDescent="0.25">
      <c r="G3847" s="12"/>
      <c r="J3847" s="10"/>
    </row>
    <row r="3848" spans="7:10" x14ac:dyDescent="0.25">
      <c r="G3848" s="12"/>
      <c r="J3848" s="10"/>
    </row>
    <row r="3849" spans="7:10" x14ac:dyDescent="0.25">
      <c r="G3849" s="12"/>
      <c r="J3849" s="10"/>
    </row>
    <row r="3850" spans="7:10" x14ac:dyDescent="0.25">
      <c r="G3850" s="12"/>
      <c r="J3850" s="10"/>
    </row>
    <row r="3851" spans="7:10" x14ac:dyDescent="0.25">
      <c r="G3851" s="12"/>
      <c r="J3851" s="10"/>
    </row>
    <row r="3852" spans="7:10" x14ac:dyDescent="0.25">
      <c r="G3852" s="12"/>
      <c r="J3852" s="10"/>
    </row>
    <row r="3853" spans="7:10" x14ac:dyDescent="0.25">
      <c r="G3853" s="12"/>
      <c r="J3853" s="10"/>
    </row>
    <row r="3854" spans="7:10" x14ac:dyDescent="0.25">
      <c r="G3854" s="12"/>
      <c r="J3854" s="10"/>
    </row>
    <row r="3855" spans="7:10" x14ac:dyDescent="0.25">
      <c r="G3855" s="12"/>
      <c r="J3855" s="10"/>
    </row>
    <row r="3856" spans="7:10" x14ac:dyDescent="0.25">
      <c r="G3856" s="12"/>
      <c r="J3856" s="10"/>
    </row>
    <row r="3857" spans="7:10" x14ac:dyDescent="0.25">
      <c r="G3857" s="12"/>
      <c r="J3857" s="10"/>
    </row>
    <row r="3858" spans="7:10" x14ac:dyDescent="0.25">
      <c r="G3858" s="12"/>
      <c r="J3858" s="10"/>
    </row>
    <row r="3859" spans="7:10" x14ac:dyDescent="0.25">
      <c r="G3859" s="12"/>
      <c r="J3859" s="10"/>
    </row>
    <row r="3860" spans="7:10" x14ac:dyDescent="0.25">
      <c r="G3860" s="12"/>
      <c r="J3860" s="10"/>
    </row>
    <row r="3861" spans="7:10" x14ac:dyDescent="0.25">
      <c r="G3861" s="12"/>
      <c r="J3861" s="10"/>
    </row>
    <row r="3862" spans="7:10" x14ac:dyDescent="0.25">
      <c r="G3862" s="12"/>
      <c r="J3862" s="10"/>
    </row>
    <row r="3863" spans="7:10" x14ac:dyDescent="0.25">
      <c r="G3863" s="12"/>
      <c r="J3863" s="10"/>
    </row>
    <row r="3864" spans="7:10" x14ac:dyDescent="0.25">
      <c r="G3864" s="12"/>
      <c r="J3864" s="10"/>
    </row>
    <row r="3865" spans="7:10" x14ac:dyDescent="0.25">
      <c r="G3865" s="12"/>
      <c r="J3865" s="10"/>
    </row>
    <row r="3866" spans="7:10" x14ac:dyDescent="0.25">
      <c r="G3866" s="12"/>
      <c r="J3866" s="10"/>
    </row>
    <row r="3867" spans="7:10" x14ac:dyDescent="0.25">
      <c r="G3867" s="12"/>
      <c r="J3867" s="10"/>
    </row>
    <row r="3868" spans="7:10" x14ac:dyDescent="0.25">
      <c r="G3868" s="12"/>
      <c r="J3868" s="10"/>
    </row>
    <row r="3869" spans="7:10" x14ac:dyDescent="0.25">
      <c r="G3869" s="12"/>
      <c r="J3869" s="10"/>
    </row>
    <row r="3870" spans="7:10" x14ac:dyDescent="0.25">
      <c r="G3870" s="12"/>
      <c r="J3870" s="10"/>
    </row>
    <row r="3871" spans="7:10" x14ac:dyDescent="0.25">
      <c r="G3871" s="12"/>
      <c r="J3871" s="10"/>
    </row>
    <row r="3872" spans="7:10" x14ac:dyDescent="0.25">
      <c r="G3872" s="12"/>
      <c r="J3872" s="10"/>
    </row>
    <row r="3873" spans="7:10" x14ac:dyDescent="0.25">
      <c r="G3873" s="12"/>
      <c r="J3873" s="10"/>
    </row>
    <row r="3874" spans="7:10" x14ac:dyDescent="0.25">
      <c r="G3874" s="12"/>
      <c r="J3874" s="10"/>
    </row>
    <row r="3875" spans="7:10" x14ac:dyDescent="0.25">
      <c r="G3875" s="12"/>
      <c r="J3875" s="10"/>
    </row>
    <row r="3876" spans="7:10" x14ac:dyDescent="0.25">
      <c r="G3876" s="12"/>
      <c r="J3876" s="10"/>
    </row>
    <row r="3877" spans="7:10" x14ac:dyDescent="0.25">
      <c r="G3877" s="12"/>
      <c r="J3877" s="10"/>
    </row>
    <row r="3878" spans="7:10" x14ac:dyDescent="0.25">
      <c r="G3878" s="12"/>
      <c r="J3878" s="10"/>
    </row>
    <row r="3879" spans="7:10" x14ac:dyDescent="0.25">
      <c r="G3879" s="12"/>
      <c r="J3879" s="10"/>
    </row>
    <row r="3880" spans="7:10" x14ac:dyDescent="0.25">
      <c r="G3880" s="12"/>
      <c r="J3880" s="10"/>
    </row>
    <row r="3881" spans="7:10" x14ac:dyDescent="0.25">
      <c r="G3881" s="12"/>
      <c r="J3881" s="10"/>
    </row>
    <row r="3882" spans="7:10" x14ac:dyDescent="0.25">
      <c r="G3882" s="12"/>
      <c r="J3882" s="10"/>
    </row>
    <row r="3883" spans="7:10" x14ac:dyDescent="0.25">
      <c r="G3883" s="12"/>
      <c r="J3883" s="10"/>
    </row>
    <row r="3884" spans="7:10" x14ac:dyDescent="0.25">
      <c r="G3884" s="12"/>
      <c r="J3884" s="10"/>
    </row>
    <row r="3885" spans="7:10" x14ac:dyDescent="0.25">
      <c r="G3885" s="12"/>
      <c r="J3885" s="10"/>
    </row>
    <row r="3886" spans="7:10" x14ac:dyDescent="0.25">
      <c r="G3886" s="12"/>
      <c r="J3886" s="10"/>
    </row>
    <row r="3887" spans="7:10" x14ac:dyDescent="0.25">
      <c r="G3887" s="12"/>
      <c r="J3887" s="10"/>
    </row>
    <row r="3888" spans="7:10" x14ac:dyDescent="0.25">
      <c r="G3888" s="12"/>
      <c r="J3888" s="10"/>
    </row>
    <row r="3889" spans="7:10" x14ac:dyDescent="0.25">
      <c r="G3889" s="12"/>
      <c r="J3889" s="10"/>
    </row>
    <row r="3890" spans="7:10" x14ac:dyDescent="0.25">
      <c r="G3890" s="12"/>
      <c r="J3890" s="10"/>
    </row>
    <row r="3891" spans="7:10" x14ac:dyDescent="0.25">
      <c r="G3891" s="12"/>
      <c r="J3891" s="10"/>
    </row>
    <row r="3892" spans="7:10" x14ac:dyDescent="0.25">
      <c r="G3892" s="12"/>
      <c r="J3892" s="10"/>
    </row>
    <row r="3893" spans="7:10" x14ac:dyDescent="0.25">
      <c r="G3893" s="12"/>
      <c r="J3893" s="10"/>
    </row>
    <row r="3894" spans="7:10" x14ac:dyDescent="0.25">
      <c r="G3894" s="12"/>
      <c r="J3894" s="10"/>
    </row>
    <row r="3895" spans="7:10" x14ac:dyDescent="0.25">
      <c r="G3895" s="12"/>
      <c r="J3895" s="10"/>
    </row>
    <row r="3896" spans="7:10" x14ac:dyDescent="0.25">
      <c r="G3896" s="12"/>
      <c r="J3896" s="10"/>
    </row>
    <row r="3897" spans="7:10" x14ac:dyDescent="0.25">
      <c r="G3897" s="12"/>
      <c r="J3897" s="10"/>
    </row>
    <row r="3898" spans="7:10" x14ac:dyDescent="0.25">
      <c r="G3898" s="12"/>
      <c r="J3898" s="10"/>
    </row>
    <row r="3899" spans="7:10" x14ac:dyDescent="0.25">
      <c r="G3899" s="12"/>
      <c r="J3899" s="10"/>
    </row>
    <row r="3900" spans="7:10" x14ac:dyDescent="0.25">
      <c r="G3900" s="12"/>
      <c r="J3900" s="10"/>
    </row>
    <row r="3901" spans="7:10" x14ac:dyDescent="0.25">
      <c r="G3901" s="12"/>
      <c r="J3901" s="10"/>
    </row>
    <row r="3902" spans="7:10" x14ac:dyDescent="0.25">
      <c r="G3902" s="12"/>
      <c r="J3902" s="10"/>
    </row>
    <row r="3903" spans="7:10" x14ac:dyDescent="0.25">
      <c r="G3903" s="12"/>
      <c r="J3903" s="10"/>
    </row>
    <row r="3904" spans="7:10" x14ac:dyDescent="0.25">
      <c r="G3904" s="12"/>
      <c r="J3904" s="10"/>
    </row>
    <row r="3905" spans="7:10" x14ac:dyDescent="0.25">
      <c r="G3905" s="12"/>
      <c r="J3905" s="10"/>
    </row>
    <row r="3906" spans="7:10" x14ac:dyDescent="0.25">
      <c r="G3906" s="12"/>
      <c r="J3906" s="10"/>
    </row>
    <row r="3907" spans="7:10" x14ac:dyDescent="0.25">
      <c r="G3907" s="12"/>
      <c r="J3907" s="10"/>
    </row>
    <row r="3908" spans="7:10" x14ac:dyDescent="0.25">
      <c r="G3908" s="12"/>
      <c r="J3908" s="10"/>
    </row>
    <row r="3909" spans="7:10" x14ac:dyDescent="0.25">
      <c r="G3909" s="12"/>
      <c r="J3909" s="10"/>
    </row>
    <row r="3910" spans="7:10" x14ac:dyDescent="0.25">
      <c r="G3910" s="12"/>
      <c r="J3910" s="10"/>
    </row>
    <row r="3911" spans="7:10" x14ac:dyDescent="0.25">
      <c r="G3911" s="12"/>
      <c r="J3911" s="10"/>
    </row>
    <row r="3912" spans="7:10" x14ac:dyDescent="0.25">
      <c r="G3912" s="12"/>
      <c r="J3912" s="10"/>
    </row>
    <row r="3913" spans="7:10" x14ac:dyDescent="0.25">
      <c r="G3913" s="12"/>
      <c r="J3913" s="10"/>
    </row>
    <row r="3914" spans="7:10" x14ac:dyDescent="0.25">
      <c r="G3914" s="12"/>
      <c r="J3914" s="10"/>
    </row>
    <row r="3915" spans="7:10" x14ac:dyDescent="0.25">
      <c r="G3915" s="12"/>
      <c r="J3915" s="10"/>
    </row>
    <row r="3916" spans="7:10" x14ac:dyDescent="0.25">
      <c r="G3916" s="12"/>
      <c r="J3916" s="10"/>
    </row>
    <row r="3917" spans="7:10" x14ac:dyDescent="0.25">
      <c r="G3917" s="12"/>
      <c r="J3917" s="10"/>
    </row>
    <row r="3918" spans="7:10" x14ac:dyDescent="0.25">
      <c r="G3918" s="12"/>
      <c r="J3918" s="10"/>
    </row>
    <row r="3919" spans="7:10" x14ac:dyDescent="0.25">
      <c r="G3919" s="12"/>
      <c r="J3919" s="10"/>
    </row>
    <row r="3920" spans="7:10" x14ac:dyDescent="0.25">
      <c r="G3920" s="12"/>
      <c r="J3920" s="10"/>
    </row>
    <row r="3921" spans="7:10" x14ac:dyDescent="0.25">
      <c r="G3921" s="12"/>
      <c r="J3921" s="10"/>
    </row>
    <row r="3922" spans="7:10" x14ac:dyDescent="0.25">
      <c r="G3922" s="12"/>
      <c r="J3922" s="10"/>
    </row>
    <row r="3923" spans="7:10" x14ac:dyDescent="0.25">
      <c r="G3923" s="12"/>
      <c r="J3923" s="10"/>
    </row>
    <row r="3924" spans="7:10" x14ac:dyDescent="0.25">
      <c r="G3924" s="12"/>
      <c r="J3924" s="10"/>
    </row>
    <row r="3925" spans="7:10" x14ac:dyDescent="0.25">
      <c r="G3925" s="12"/>
      <c r="J3925" s="10"/>
    </row>
    <row r="3926" spans="7:10" x14ac:dyDescent="0.25">
      <c r="G3926" s="12"/>
      <c r="J3926" s="10"/>
    </row>
    <row r="3927" spans="7:10" x14ac:dyDescent="0.25">
      <c r="G3927" s="12"/>
      <c r="J3927" s="10"/>
    </row>
    <row r="3928" spans="7:10" x14ac:dyDescent="0.25">
      <c r="G3928" s="12"/>
      <c r="J3928" s="10"/>
    </row>
    <row r="3929" spans="7:10" x14ac:dyDescent="0.25">
      <c r="G3929" s="12"/>
      <c r="J3929" s="10"/>
    </row>
    <row r="3930" spans="7:10" x14ac:dyDescent="0.25">
      <c r="G3930" s="12"/>
      <c r="J3930" s="10"/>
    </row>
    <row r="3931" spans="7:10" x14ac:dyDescent="0.25">
      <c r="G3931" s="12"/>
      <c r="J3931" s="10"/>
    </row>
    <row r="3932" spans="7:10" x14ac:dyDescent="0.25">
      <c r="G3932" s="12"/>
      <c r="J3932" s="10"/>
    </row>
    <row r="3933" spans="7:10" x14ac:dyDescent="0.25">
      <c r="G3933" s="12"/>
      <c r="J3933" s="10"/>
    </row>
    <row r="3934" spans="7:10" x14ac:dyDescent="0.25">
      <c r="G3934" s="12"/>
      <c r="J3934" s="10"/>
    </row>
    <row r="3935" spans="7:10" x14ac:dyDescent="0.25">
      <c r="G3935" s="12"/>
      <c r="J3935" s="10"/>
    </row>
    <row r="3936" spans="7:10" x14ac:dyDescent="0.25">
      <c r="G3936" s="12"/>
      <c r="J3936" s="10"/>
    </row>
    <row r="3937" spans="7:10" x14ac:dyDescent="0.25">
      <c r="G3937" s="12"/>
      <c r="J3937" s="10"/>
    </row>
    <row r="3938" spans="7:10" x14ac:dyDescent="0.25">
      <c r="G3938" s="12"/>
      <c r="J3938" s="10"/>
    </row>
    <row r="3939" spans="7:10" x14ac:dyDescent="0.25">
      <c r="G3939" s="12"/>
      <c r="J3939" s="10"/>
    </row>
    <row r="3940" spans="7:10" x14ac:dyDescent="0.25">
      <c r="G3940" s="12"/>
      <c r="J3940" s="10"/>
    </row>
    <row r="3941" spans="7:10" x14ac:dyDescent="0.25">
      <c r="G3941" s="12"/>
      <c r="J3941" s="10"/>
    </row>
    <row r="3942" spans="7:10" x14ac:dyDescent="0.25">
      <c r="G3942" s="12"/>
      <c r="J3942" s="10"/>
    </row>
    <row r="3943" spans="7:10" x14ac:dyDescent="0.25">
      <c r="G3943" s="12"/>
      <c r="J3943" s="10"/>
    </row>
    <row r="3944" spans="7:10" x14ac:dyDescent="0.25">
      <c r="G3944" s="12"/>
      <c r="J3944" s="10"/>
    </row>
    <row r="3945" spans="7:10" x14ac:dyDescent="0.25">
      <c r="G3945" s="12"/>
      <c r="J3945" s="10"/>
    </row>
    <row r="3946" spans="7:10" x14ac:dyDescent="0.25">
      <c r="G3946" s="12"/>
      <c r="J3946" s="10"/>
    </row>
    <row r="3947" spans="7:10" x14ac:dyDescent="0.25">
      <c r="G3947" s="12"/>
      <c r="J3947" s="10"/>
    </row>
    <row r="3948" spans="7:10" x14ac:dyDescent="0.25">
      <c r="G3948" s="12"/>
      <c r="J3948" s="10"/>
    </row>
    <row r="3949" spans="7:10" x14ac:dyDescent="0.25">
      <c r="G3949" s="12"/>
      <c r="J3949" s="10"/>
    </row>
    <row r="3950" spans="7:10" x14ac:dyDescent="0.25">
      <c r="G3950" s="12"/>
      <c r="J3950" s="10"/>
    </row>
    <row r="3951" spans="7:10" x14ac:dyDescent="0.25">
      <c r="G3951" s="12"/>
      <c r="J3951" s="10"/>
    </row>
    <row r="3952" spans="7:10" x14ac:dyDescent="0.25">
      <c r="G3952" s="12"/>
      <c r="J3952" s="10"/>
    </row>
    <row r="3953" spans="7:10" x14ac:dyDescent="0.25">
      <c r="G3953" s="12"/>
      <c r="J3953" s="10"/>
    </row>
    <row r="3954" spans="7:10" x14ac:dyDescent="0.25">
      <c r="G3954" s="12"/>
      <c r="J3954" s="10"/>
    </row>
    <row r="3955" spans="7:10" x14ac:dyDescent="0.25">
      <c r="G3955" s="12"/>
      <c r="J3955" s="10"/>
    </row>
    <row r="3956" spans="7:10" x14ac:dyDescent="0.25">
      <c r="G3956" s="12"/>
      <c r="J3956" s="10"/>
    </row>
    <row r="3957" spans="7:10" x14ac:dyDescent="0.25">
      <c r="G3957" s="12"/>
      <c r="J3957" s="10"/>
    </row>
    <row r="3958" spans="7:10" x14ac:dyDescent="0.25">
      <c r="G3958" s="12"/>
      <c r="J3958" s="10"/>
    </row>
    <row r="3959" spans="7:10" x14ac:dyDescent="0.25">
      <c r="G3959" s="12"/>
      <c r="J3959" s="10"/>
    </row>
    <row r="3960" spans="7:10" x14ac:dyDescent="0.25">
      <c r="G3960" s="12"/>
      <c r="J3960" s="10"/>
    </row>
    <row r="3961" spans="7:10" x14ac:dyDescent="0.25">
      <c r="G3961" s="12"/>
      <c r="J3961" s="10"/>
    </row>
    <row r="3962" spans="7:10" x14ac:dyDescent="0.25">
      <c r="G3962" s="12"/>
      <c r="J3962" s="10"/>
    </row>
    <row r="3963" spans="7:10" x14ac:dyDescent="0.25">
      <c r="G3963" s="12"/>
      <c r="J3963" s="10"/>
    </row>
    <row r="3964" spans="7:10" x14ac:dyDescent="0.25">
      <c r="G3964" s="12"/>
      <c r="J3964" s="10"/>
    </row>
    <row r="3965" spans="7:10" x14ac:dyDescent="0.25">
      <c r="G3965" s="12"/>
      <c r="J3965" s="10"/>
    </row>
    <row r="3966" spans="7:10" x14ac:dyDescent="0.25">
      <c r="G3966" s="12"/>
      <c r="J3966" s="10"/>
    </row>
    <row r="3967" spans="7:10" x14ac:dyDescent="0.25">
      <c r="G3967" s="12"/>
      <c r="J3967" s="10"/>
    </row>
    <row r="3968" spans="7:10" x14ac:dyDescent="0.25">
      <c r="G3968" s="12"/>
      <c r="J3968" s="10"/>
    </row>
    <row r="3969" spans="7:10" x14ac:dyDescent="0.25">
      <c r="G3969" s="12"/>
      <c r="J3969" s="10"/>
    </row>
    <row r="3970" spans="7:10" x14ac:dyDescent="0.25">
      <c r="G3970" s="12"/>
      <c r="J3970" s="10"/>
    </row>
    <row r="3971" spans="7:10" x14ac:dyDescent="0.25">
      <c r="G3971" s="12"/>
      <c r="J3971" s="10"/>
    </row>
    <row r="3972" spans="7:10" x14ac:dyDescent="0.25">
      <c r="G3972" s="12"/>
      <c r="J3972" s="10"/>
    </row>
    <row r="3973" spans="7:10" x14ac:dyDescent="0.25">
      <c r="G3973" s="12"/>
      <c r="J3973" s="10"/>
    </row>
    <row r="3974" spans="7:10" x14ac:dyDescent="0.25">
      <c r="G3974" s="12"/>
      <c r="J3974" s="10"/>
    </row>
    <row r="3975" spans="7:10" x14ac:dyDescent="0.25">
      <c r="G3975" s="12"/>
      <c r="J3975" s="10"/>
    </row>
    <row r="3976" spans="7:10" x14ac:dyDescent="0.25">
      <c r="G3976" s="12"/>
      <c r="J3976" s="10"/>
    </row>
    <row r="3977" spans="7:10" x14ac:dyDescent="0.25">
      <c r="G3977" s="12"/>
      <c r="J3977" s="10"/>
    </row>
    <row r="3978" spans="7:10" x14ac:dyDescent="0.25">
      <c r="G3978" s="12"/>
      <c r="J3978" s="10"/>
    </row>
    <row r="3979" spans="7:10" x14ac:dyDescent="0.25">
      <c r="G3979" s="12"/>
      <c r="J3979" s="10"/>
    </row>
    <row r="3980" spans="7:10" x14ac:dyDescent="0.25">
      <c r="G3980" s="12"/>
      <c r="J3980" s="10"/>
    </row>
    <row r="3981" spans="7:10" x14ac:dyDescent="0.25">
      <c r="G3981" s="12"/>
      <c r="J3981" s="10"/>
    </row>
    <row r="3982" spans="7:10" x14ac:dyDescent="0.25">
      <c r="G3982" s="12"/>
      <c r="J3982" s="10"/>
    </row>
    <row r="3983" spans="7:10" x14ac:dyDescent="0.25">
      <c r="G3983" s="12"/>
      <c r="J3983" s="10"/>
    </row>
    <row r="3984" spans="7:10" x14ac:dyDescent="0.25">
      <c r="G3984" s="12"/>
      <c r="J3984" s="10"/>
    </row>
    <row r="3985" spans="7:10" x14ac:dyDescent="0.25">
      <c r="G3985" s="12"/>
      <c r="J3985" s="10"/>
    </row>
    <row r="3986" spans="7:10" x14ac:dyDescent="0.25">
      <c r="G3986" s="12"/>
      <c r="J3986" s="10"/>
    </row>
    <row r="3987" spans="7:10" x14ac:dyDescent="0.25">
      <c r="G3987" s="12"/>
      <c r="J3987" s="10"/>
    </row>
    <row r="3988" spans="7:10" x14ac:dyDescent="0.25">
      <c r="G3988" s="12"/>
      <c r="J3988" s="10"/>
    </row>
    <row r="3989" spans="7:10" x14ac:dyDescent="0.25">
      <c r="G3989" s="12"/>
      <c r="J3989" s="10"/>
    </row>
    <row r="3990" spans="7:10" x14ac:dyDescent="0.25">
      <c r="G3990" s="12"/>
      <c r="J3990" s="10"/>
    </row>
    <row r="3991" spans="7:10" x14ac:dyDescent="0.25">
      <c r="G3991" s="12"/>
      <c r="J3991" s="10"/>
    </row>
    <row r="3992" spans="7:10" x14ac:dyDescent="0.25">
      <c r="G3992" s="12"/>
      <c r="J3992" s="10"/>
    </row>
    <row r="3993" spans="7:10" x14ac:dyDescent="0.25">
      <c r="G3993" s="12"/>
      <c r="J3993" s="10"/>
    </row>
    <row r="3994" spans="7:10" x14ac:dyDescent="0.25">
      <c r="G3994" s="12"/>
      <c r="J3994" s="10"/>
    </row>
    <row r="3995" spans="7:10" x14ac:dyDescent="0.25">
      <c r="G3995" s="12"/>
      <c r="J3995" s="10"/>
    </row>
    <row r="3996" spans="7:10" x14ac:dyDescent="0.25">
      <c r="G3996" s="12"/>
      <c r="J3996" s="10"/>
    </row>
    <row r="3997" spans="7:10" x14ac:dyDescent="0.25">
      <c r="G3997" s="12"/>
      <c r="J3997" s="10"/>
    </row>
    <row r="3998" spans="7:10" x14ac:dyDescent="0.25">
      <c r="G3998" s="12"/>
      <c r="J3998" s="10"/>
    </row>
    <row r="3999" spans="7:10" x14ac:dyDescent="0.25">
      <c r="G3999" s="12"/>
      <c r="J3999" s="10"/>
    </row>
    <row r="4000" spans="7:10" x14ac:dyDescent="0.25">
      <c r="G4000" s="12"/>
      <c r="J4000" s="10"/>
    </row>
    <row r="4001" spans="7:10" x14ac:dyDescent="0.25">
      <c r="G4001" s="12"/>
      <c r="J4001" s="10"/>
    </row>
    <row r="4002" spans="7:10" x14ac:dyDescent="0.25">
      <c r="G4002" s="12"/>
      <c r="J4002" s="10"/>
    </row>
    <row r="4003" spans="7:10" x14ac:dyDescent="0.25">
      <c r="G4003" s="12"/>
      <c r="J4003" s="10"/>
    </row>
    <row r="4004" spans="7:10" x14ac:dyDescent="0.25">
      <c r="G4004" s="12"/>
      <c r="J4004" s="10"/>
    </row>
    <row r="4005" spans="7:10" x14ac:dyDescent="0.25">
      <c r="G4005" s="12"/>
      <c r="J4005" s="10"/>
    </row>
    <row r="4006" spans="7:10" x14ac:dyDescent="0.25">
      <c r="G4006" s="12"/>
      <c r="J4006" s="10"/>
    </row>
    <row r="4007" spans="7:10" x14ac:dyDescent="0.25">
      <c r="G4007" s="12"/>
      <c r="J4007" s="10"/>
    </row>
    <row r="4008" spans="7:10" x14ac:dyDescent="0.25">
      <c r="G4008" s="12"/>
      <c r="J4008" s="10"/>
    </row>
    <row r="4009" spans="7:10" x14ac:dyDescent="0.25">
      <c r="G4009" s="12"/>
      <c r="J4009" s="10"/>
    </row>
    <row r="4010" spans="7:10" x14ac:dyDescent="0.25">
      <c r="G4010" s="12"/>
      <c r="J4010" s="10"/>
    </row>
    <row r="4011" spans="7:10" x14ac:dyDescent="0.25">
      <c r="G4011" s="12"/>
      <c r="J4011" s="10"/>
    </row>
    <row r="4012" spans="7:10" x14ac:dyDescent="0.25">
      <c r="G4012" s="12"/>
      <c r="J4012" s="10"/>
    </row>
    <row r="4013" spans="7:10" x14ac:dyDescent="0.25">
      <c r="G4013" s="12"/>
      <c r="J4013" s="10"/>
    </row>
    <row r="4014" spans="7:10" x14ac:dyDescent="0.25">
      <c r="G4014" s="12"/>
      <c r="J4014" s="10"/>
    </row>
    <row r="4015" spans="7:10" x14ac:dyDescent="0.25">
      <c r="G4015" s="12"/>
      <c r="J4015" s="10"/>
    </row>
    <row r="4016" spans="7:10" x14ac:dyDescent="0.25">
      <c r="G4016" s="12"/>
      <c r="J4016" s="10"/>
    </row>
    <row r="4017" spans="7:10" x14ac:dyDescent="0.25">
      <c r="G4017" s="12"/>
      <c r="J4017" s="10"/>
    </row>
    <row r="4018" spans="7:10" x14ac:dyDescent="0.25">
      <c r="G4018" s="12"/>
      <c r="J4018" s="10"/>
    </row>
    <row r="4019" spans="7:10" x14ac:dyDescent="0.25">
      <c r="G4019" s="12"/>
      <c r="J4019" s="10"/>
    </row>
    <row r="4020" spans="7:10" x14ac:dyDescent="0.25">
      <c r="G4020" s="12"/>
      <c r="J4020" s="10"/>
    </row>
    <row r="4021" spans="7:10" x14ac:dyDescent="0.25">
      <c r="G4021" s="12"/>
      <c r="J4021" s="10"/>
    </row>
    <row r="4022" spans="7:10" x14ac:dyDescent="0.25">
      <c r="G4022" s="12"/>
      <c r="J4022" s="10"/>
    </row>
    <row r="4023" spans="7:10" x14ac:dyDescent="0.25">
      <c r="G4023" s="12"/>
      <c r="J4023" s="10"/>
    </row>
    <row r="4024" spans="7:10" x14ac:dyDescent="0.25">
      <c r="G4024" s="12"/>
      <c r="J4024" s="10"/>
    </row>
    <row r="4025" spans="7:10" x14ac:dyDescent="0.25">
      <c r="G4025" s="12"/>
      <c r="J4025" s="10"/>
    </row>
    <row r="4026" spans="7:10" x14ac:dyDescent="0.25">
      <c r="G4026" s="12"/>
      <c r="J4026" s="10"/>
    </row>
    <row r="4027" spans="7:10" x14ac:dyDescent="0.25">
      <c r="G4027" s="12"/>
      <c r="J4027" s="10"/>
    </row>
    <row r="4028" spans="7:10" x14ac:dyDescent="0.25">
      <c r="G4028" s="12"/>
      <c r="J4028" s="10"/>
    </row>
    <row r="4029" spans="7:10" x14ac:dyDescent="0.25">
      <c r="G4029" s="12"/>
      <c r="J4029" s="10"/>
    </row>
    <row r="4030" spans="7:10" x14ac:dyDescent="0.25">
      <c r="G4030" s="12"/>
      <c r="J4030" s="10"/>
    </row>
    <row r="4031" spans="7:10" x14ac:dyDescent="0.25">
      <c r="G4031" s="12"/>
      <c r="J4031" s="10"/>
    </row>
    <row r="4032" spans="7:10" x14ac:dyDescent="0.25">
      <c r="G4032" s="12"/>
      <c r="J4032" s="10"/>
    </row>
    <row r="4033" spans="7:10" x14ac:dyDescent="0.25">
      <c r="G4033" s="12"/>
      <c r="J4033" s="10"/>
    </row>
    <row r="4034" spans="7:10" x14ac:dyDescent="0.25">
      <c r="G4034" s="12"/>
      <c r="J4034" s="10"/>
    </row>
    <row r="4035" spans="7:10" x14ac:dyDescent="0.25">
      <c r="G4035" s="12"/>
      <c r="J4035" s="10"/>
    </row>
    <row r="4036" spans="7:10" x14ac:dyDescent="0.25">
      <c r="G4036" s="12"/>
      <c r="J4036" s="10"/>
    </row>
    <row r="4037" spans="7:10" x14ac:dyDescent="0.25">
      <c r="G4037" s="12"/>
      <c r="J4037" s="10"/>
    </row>
    <row r="4038" spans="7:10" x14ac:dyDescent="0.25">
      <c r="G4038" s="12"/>
      <c r="J4038" s="10"/>
    </row>
    <row r="4039" spans="7:10" x14ac:dyDescent="0.25">
      <c r="G4039" s="12"/>
      <c r="J4039" s="10"/>
    </row>
    <row r="4040" spans="7:10" x14ac:dyDescent="0.25">
      <c r="G4040" s="12"/>
      <c r="J4040" s="10"/>
    </row>
    <row r="4041" spans="7:10" x14ac:dyDescent="0.25">
      <c r="G4041" s="12"/>
      <c r="J4041" s="10"/>
    </row>
    <row r="4042" spans="7:10" x14ac:dyDescent="0.25">
      <c r="G4042" s="12"/>
      <c r="J4042" s="10"/>
    </row>
    <row r="4043" spans="7:10" x14ac:dyDescent="0.25">
      <c r="G4043" s="12"/>
      <c r="J4043" s="10"/>
    </row>
    <row r="4044" spans="7:10" x14ac:dyDescent="0.25">
      <c r="G4044" s="12"/>
      <c r="J4044" s="10"/>
    </row>
    <row r="4045" spans="7:10" x14ac:dyDescent="0.25">
      <c r="G4045" s="12"/>
      <c r="J4045" s="10"/>
    </row>
    <row r="4046" spans="7:10" x14ac:dyDescent="0.25">
      <c r="G4046" s="12"/>
      <c r="J4046" s="10"/>
    </row>
    <row r="4047" spans="7:10" x14ac:dyDescent="0.25">
      <c r="G4047" s="12"/>
      <c r="J4047" s="10"/>
    </row>
    <row r="4048" spans="7:10" x14ac:dyDescent="0.25">
      <c r="G4048" s="12"/>
      <c r="J4048" s="10"/>
    </row>
    <row r="4049" spans="7:10" x14ac:dyDescent="0.25">
      <c r="G4049" s="12"/>
      <c r="J4049" s="10"/>
    </row>
    <row r="4050" spans="7:10" x14ac:dyDescent="0.25">
      <c r="G4050" s="12"/>
      <c r="J4050" s="10"/>
    </row>
    <row r="4051" spans="7:10" x14ac:dyDescent="0.25">
      <c r="G4051" s="12"/>
      <c r="J4051" s="10"/>
    </row>
    <row r="4052" spans="7:10" x14ac:dyDescent="0.25">
      <c r="G4052" s="12"/>
      <c r="J4052" s="10"/>
    </row>
    <row r="4053" spans="7:10" x14ac:dyDescent="0.25">
      <c r="G4053" s="12"/>
      <c r="J4053" s="10"/>
    </row>
    <row r="4054" spans="7:10" x14ac:dyDescent="0.25">
      <c r="G4054" s="12"/>
      <c r="J4054" s="10"/>
    </row>
    <row r="4055" spans="7:10" x14ac:dyDescent="0.25">
      <c r="G4055" s="12"/>
      <c r="J4055" s="10"/>
    </row>
    <row r="4056" spans="7:10" x14ac:dyDescent="0.25">
      <c r="G4056" s="12"/>
      <c r="J4056" s="10"/>
    </row>
    <row r="4057" spans="7:10" x14ac:dyDescent="0.25">
      <c r="G4057" s="12"/>
      <c r="J4057" s="10"/>
    </row>
    <row r="4058" spans="7:10" x14ac:dyDescent="0.25">
      <c r="G4058" s="12"/>
      <c r="J4058" s="10"/>
    </row>
    <row r="4059" spans="7:10" x14ac:dyDescent="0.25">
      <c r="G4059" s="12"/>
      <c r="J4059" s="10"/>
    </row>
    <row r="4060" spans="7:10" x14ac:dyDescent="0.25">
      <c r="G4060" s="12"/>
      <c r="J4060" s="10"/>
    </row>
    <row r="4061" spans="7:10" x14ac:dyDescent="0.25">
      <c r="G4061" s="12"/>
      <c r="J4061" s="10"/>
    </row>
    <row r="4062" spans="7:10" x14ac:dyDescent="0.25">
      <c r="G4062" s="12"/>
      <c r="J4062" s="10"/>
    </row>
    <row r="4063" spans="7:10" x14ac:dyDescent="0.25">
      <c r="G4063" s="12"/>
      <c r="J4063" s="10"/>
    </row>
    <row r="4064" spans="7:10" x14ac:dyDescent="0.25">
      <c r="G4064" s="12"/>
      <c r="J4064" s="10"/>
    </row>
    <row r="4065" spans="7:10" x14ac:dyDescent="0.25">
      <c r="G4065" s="12"/>
      <c r="J4065" s="10"/>
    </row>
    <row r="4066" spans="7:10" x14ac:dyDescent="0.25">
      <c r="G4066" s="12"/>
      <c r="J4066" s="10"/>
    </row>
    <row r="4067" spans="7:10" x14ac:dyDescent="0.25">
      <c r="G4067" s="12"/>
      <c r="J4067" s="10"/>
    </row>
    <row r="4068" spans="7:10" x14ac:dyDescent="0.25">
      <c r="G4068" s="12"/>
      <c r="J4068" s="10"/>
    </row>
    <row r="4069" spans="7:10" x14ac:dyDescent="0.25">
      <c r="G4069" s="12"/>
      <c r="J4069" s="10"/>
    </row>
    <row r="4070" spans="7:10" x14ac:dyDescent="0.25">
      <c r="G4070" s="12"/>
      <c r="J4070" s="10"/>
    </row>
    <row r="4071" spans="7:10" x14ac:dyDescent="0.25">
      <c r="G4071" s="12"/>
      <c r="J4071" s="10"/>
    </row>
    <row r="4072" spans="7:10" x14ac:dyDescent="0.25">
      <c r="G4072" s="12"/>
      <c r="J4072" s="10"/>
    </row>
    <row r="4073" spans="7:10" x14ac:dyDescent="0.25">
      <c r="G4073" s="12"/>
      <c r="J4073" s="10"/>
    </row>
    <row r="4074" spans="7:10" x14ac:dyDescent="0.25">
      <c r="G4074" s="12"/>
      <c r="J4074" s="10"/>
    </row>
    <row r="4075" spans="7:10" x14ac:dyDescent="0.25">
      <c r="G4075" s="12"/>
      <c r="J4075" s="10"/>
    </row>
    <row r="4076" spans="7:10" x14ac:dyDescent="0.25">
      <c r="G4076" s="12"/>
      <c r="J4076" s="10"/>
    </row>
    <row r="4077" spans="7:10" x14ac:dyDescent="0.25">
      <c r="G4077" s="12"/>
      <c r="J4077" s="10"/>
    </row>
    <row r="4078" spans="7:10" x14ac:dyDescent="0.25">
      <c r="G4078" s="12"/>
      <c r="J4078" s="10"/>
    </row>
    <row r="4079" spans="7:10" x14ac:dyDescent="0.25">
      <c r="G4079" s="12"/>
      <c r="J4079" s="10"/>
    </row>
    <row r="4080" spans="7:10" x14ac:dyDescent="0.25">
      <c r="G4080" s="12"/>
      <c r="J4080" s="10"/>
    </row>
    <row r="4081" spans="7:10" x14ac:dyDescent="0.25">
      <c r="G4081" s="12"/>
      <c r="J4081" s="10"/>
    </row>
    <row r="4082" spans="7:10" x14ac:dyDescent="0.25">
      <c r="G4082" s="12"/>
      <c r="J4082" s="10"/>
    </row>
    <row r="4083" spans="7:10" x14ac:dyDescent="0.25">
      <c r="G4083" s="12"/>
      <c r="J4083" s="10"/>
    </row>
    <row r="4084" spans="7:10" x14ac:dyDescent="0.25">
      <c r="G4084" s="12"/>
      <c r="J4084" s="10"/>
    </row>
    <row r="4085" spans="7:10" x14ac:dyDescent="0.25">
      <c r="G4085" s="12"/>
      <c r="J4085" s="10"/>
    </row>
    <row r="4086" spans="7:10" x14ac:dyDescent="0.25">
      <c r="G4086" s="12"/>
      <c r="J4086" s="10"/>
    </row>
    <row r="4087" spans="7:10" x14ac:dyDescent="0.25">
      <c r="G4087" s="12"/>
      <c r="J4087" s="10"/>
    </row>
    <row r="4088" spans="7:10" x14ac:dyDescent="0.25">
      <c r="G4088" s="12"/>
      <c r="J4088" s="10"/>
    </row>
    <row r="4089" spans="7:10" x14ac:dyDescent="0.25">
      <c r="G4089" s="12"/>
      <c r="J4089" s="10"/>
    </row>
    <row r="4090" spans="7:10" x14ac:dyDescent="0.25">
      <c r="G4090" s="12"/>
      <c r="J4090" s="10"/>
    </row>
    <row r="4091" spans="7:10" x14ac:dyDescent="0.25">
      <c r="G4091" s="12"/>
      <c r="J4091" s="10"/>
    </row>
    <row r="4092" spans="7:10" x14ac:dyDescent="0.25">
      <c r="G4092" s="12"/>
      <c r="J4092" s="10"/>
    </row>
    <row r="4093" spans="7:10" x14ac:dyDescent="0.25">
      <c r="G4093" s="12"/>
      <c r="J4093" s="10"/>
    </row>
    <row r="4094" spans="7:10" x14ac:dyDescent="0.25">
      <c r="G4094" s="12"/>
      <c r="J4094" s="10"/>
    </row>
    <row r="4095" spans="7:10" x14ac:dyDescent="0.25">
      <c r="G4095" s="12"/>
      <c r="J4095" s="10"/>
    </row>
    <row r="4096" spans="7:10" x14ac:dyDescent="0.25">
      <c r="G4096" s="12"/>
      <c r="J4096" s="10"/>
    </row>
    <row r="4097" spans="7:10" x14ac:dyDescent="0.25">
      <c r="G4097" s="12"/>
      <c r="J4097" s="10"/>
    </row>
    <row r="4098" spans="7:10" x14ac:dyDescent="0.25">
      <c r="G4098" s="12"/>
      <c r="J4098" s="10"/>
    </row>
    <row r="4099" spans="7:10" x14ac:dyDescent="0.25">
      <c r="G4099" s="12"/>
      <c r="J4099" s="10"/>
    </row>
    <row r="4100" spans="7:10" x14ac:dyDescent="0.25">
      <c r="G4100" s="12"/>
      <c r="J4100" s="10"/>
    </row>
    <row r="4101" spans="7:10" x14ac:dyDescent="0.25">
      <c r="G4101" s="12"/>
      <c r="J4101" s="10"/>
    </row>
    <row r="4102" spans="7:10" x14ac:dyDescent="0.25">
      <c r="G4102" s="12"/>
      <c r="J4102" s="10"/>
    </row>
    <row r="4103" spans="7:10" x14ac:dyDescent="0.25">
      <c r="G4103" s="12"/>
      <c r="J4103" s="10"/>
    </row>
    <row r="4104" spans="7:10" x14ac:dyDescent="0.25">
      <c r="G4104" s="12"/>
      <c r="J4104" s="10"/>
    </row>
    <row r="4105" spans="7:10" x14ac:dyDescent="0.25">
      <c r="G4105" s="12"/>
      <c r="J4105" s="10"/>
    </row>
    <row r="4106" spans="7:10" x14ac:dyDescent="0.25">
      <c r="G4106" s="12"/>
      <c r="J4106" s="10"/>
    </row>
    <row r="4107" spans="7:10" x14ac:dyDescent="0.25">
      <c r="G4107" s="12"/>
      <c r="J4107" s="10"/>
    </row>
    <row r="4108" spans="7:10" x14ac:dyDescent="0.25">
      <c r="G4108" s="12"/>
      <c r="J4108" s="10"/>
    </row>
    <row r="4109" spans="7:10" x14ac:dyDescent="0.25">
      <c r="G4109" s="12"/>
      <c r="J4109" s="10"/>
    </row>
    <row r="4110" spans="7:10" x14ac:dyDescent="0.25">
      <c r="G4110" s="12"/>
      <c r="J4110" s="10"/>
    </row>
    <row r="4111" spans="7:10" x14ac:dyDescent="0.25">
      <c r="G4111" s="12"/>
      <c r="J4111" s="10"/>
    </row>
    <row r="4112" spans="7:10" x14ac:dyDescent="0.25">
      <c r="G4112" s="12"/>
      <c r="J4112" s="10"/>
    </row>
    <row r="4113" spans="7:10" x14ac:dyDescent="0.25">
      <c r="G4113" s="12"/>
      <c r="J4113" s="10"/>
    </row>
    <row r="4114" spans="7:10" x14ac:dyDescent="0.25">
      <c r="G4114" s="12"/>
      <c r="J4114" s="10"/>
    </row>
    <row r="4115" spans="7:10" x14ac:dyDescent="0.25">
      <c r="G4115" s="12"/>
      <c r="J4115" s="10"/>
    </row>
    <row r="4116" spans="7:10" x14ac:dyDescent="0.25">
      <c r="G4116" s="12"/>
      <c r="J4116" s="10"/>
    </row>
    <row r="4117" spans="7:10" x14ac:dyDescent="0.25">
      <c r="G4117" s="12"/>
      <c r="J4117" s="10"/>
    </row>
    <row r="4118" spans="7:10" x14ac:dyDescent="0.25">
      <c r="G4118" s="12"/>
      <c r="J4118" s="10"/>
    </row>
    <row r="4119" spans="7:10" x14ac:dyDescent="0.25">
      <c r="G4119" s="12"/>
      <c r="J4119" s="10"/>
    </row>
    <row r="4120" spans="7:10" x14ac:dyDescent="0.25">
      <c r="G4120" s="12"/>
      <c r="J4120" s="10"/>
    </row>
    <row r="4121" spans="7:10" x14ac:dyDescent="0.25">
      <c r="G4121" s="12"/>
      <c r="J4121" s="10"/>
    </row>
    <row r="4122" spans="7:10" x14ac:dyDescent="0.25">
      <c r="G4122" s="12"/>
      <c r="J4122" s="10"/>
    </row>
    <row r="4123" spans="7:10" x14ac:dyDescent="0.25">
      <c r="G4123" s="12"/>
      <c r="J4123" s="10"/>
    </row>
    <row r="4124" spans="7:10" x14ac:dyDescent="0.25">
      <c r="G4124" s="12"/>
      <c r="J4124" s="10"/>
    </row>
    <row r="4125" spans="7:10" x14ac:dyDescent="0.25">
      <c r="G4125" s="12"/>
      <c r="J4125" s="10"/>
    </row>
    <row r="4126" spans="7:10" x14ac:dyDescent="0.25">
      <c r="G4126" s="12"/>
      <c r="J4126" s="10"/>
    </row>
    <row r="4127" spans="7:10" x14ac:dyDescent="0.25">
      <c r="G4127" s="12"/>
      <c r="J4127" s="10"/>
    </row>
    <row r="4128" spans="7:10" x14ac:dyDescent="0.25">
      <c r="G4128" s="12"/>
      <c r="J4128" s="10"/>
    </row>
    <row r="4129" spans="7:10" x14ac:dyDescent="0.25">
      <c r="G4129" s="12"/>
      <c r="J4129" s="10"/>
    </row>
    <row r="4130" spans="7:10" x14ac:dyDescent="0.25">
      <c r="G4130" s="12"/>
      <c r="J4130" s="10"/>
    </row>
    <row r="4131" spans="7:10" x14ac:dyDescent="0.25">
      <c r="G4131" s="12"/>
      <c r="J4131" s="10"/>
    </row>
    <row r="4132" spans="7:10" x14ac:dyDescent="0.25">
      <c r="G4132" s="12"/>
      <c r="J4132" s="10"/>
    </row>
    <row r="4133" spans="7:10" x14ac:dyDescent="0.25">
      <c r="G4133" s="12"/>
      <c r="J4133" s="10"/>
    </row>
    <row r="4134" spans="7:10" x14ac:dyDescent="0.25">
      <c r="G4134" s="12"/>
      <c r="J4134" s="10"/>
    </row>
    <row r="4135" spans="7:10" x14ac:dyDescent="0.25">
      <c r="G4135" s="12"/>
      <c r="J4135" s="10"/>
    </row>
    <row r="4136" spans="7:10" x14ac:dyDescent="0.25">
      <c r="G4136" s="12"/>
      <c r="J4136" s="10"/>
    </row>
    <row r="4137" spans="7:10" x14ac:dyDescent="0.25">
      <c r="G4137" s="12"/>
      <c r="J4137" s="10"/>
    </row>
    <row r="4138" spans="7:10" x14ac:dyDescent="0.25">
      <c r="G4138" s="12"/>
      <c r="J4138" s="10"/>
    </row>
    <row r="4139" spans="7:10" x14ac:dyDescent="0.25">
      <c r="G4139" s="12"/>
      <c r="J4139" s="10"/>
    </row>
    <row r="4140" spans="7:10" x14ac:dyDescent="0.25">
      <c r="G4140" s="12"/>
      <c r="J4140" s="10"/>
    </row>
    <row r="4141" spans="7:10" x14ac:dyDescent="0.25">
      <c r="G4141" s="12"/>
      <c r="J4141" s="10"/>
    </row>
    <row r="4142" spans="7:10" x14ac:dyDescent="0.25">
      <c r="G4142" s="12"/>
      <c r="J4142" s="10"/>
    </row>
    <row r="4143" spans="7:10" x14ac:dyDescent="0.25">
      <c r="G4143" s="12"/>
      <c r="J4143" s="10"/>
    </row>
    <row r="4144" spans="7:10" x14ac:dyDescent="0.25">
      <c r="G4144" s="12"/>
      <c r="J4144" s="10"/>
    </row>
    <row r="4145" spans="7:10" x14ac:dyDescent="0.25">
      <c r="G4145" s="12"/>
      <c r="J4145" s="10"/>
    </row>
    <row r="4146" spans="7:10" x14ac:dyDescent="0.25">
      <c r="G4146" s="12"/>
      <c r="J4146" s="10"/>
    </row>
    <row r="4147" spans="7:10" x14ac:dyDescent="0.25">
      <c r="G4147" s="12"/>
      <c r="J4147" s="10"/>
    </row>
    <row r="4148" spans="7:10" x14ac:dyDescent="0.25">
      <c r="G4148" s="12"/>
      <c r="J4148" s="10"/>
    </row>
    <row r="4149" spans="7:10" x14ac:dyDescent="0.25">
      <c r="G4149" s="12"/>
      <c r="J4149" s="10"/>
    </row>
    <row r="4150" spans="7:10" x14ac:dyDescent="0.25">
      <c r="G4150" s="12"/>
      <c r="J4150" s="10"/>
    </row>
    <row r="4151" spans="7:10" x14ac:dyDescent="0.25">
      <c r="G4151" s="12"/>
      <c r="J4151" s="10"/>
    </row>
    <row r="4152" spans="7:10" x14ac:dyDescent="0.25">
      <c r="G4152" s="12"/>
      <c r="J4152" s="10"/>
    </row>
    <row r="4153" spans="7:10" x14ac:dyDescent="0.25">
      <c r="G4153" s="12"/>
      <c r="J4153" s="10"/>
    </row>
    <row r="4154" spans="7:10" x14ac:dyDescent="0.25">
      <c r="G4154" s="12"/>
      <c r="J4154" s="10"/>
    </row>
    <row r="4155" spans="7:10" x14ac:dyDescent="0.25">
      <c r="G4155" s="12"/>
      <c r="J4155" s="10"/>
    </row>
    <row r="4156" spans="7:10" x14ac:dyDescent="0.25">
      <c r="G4156" s="12"/>
      <c r="J4156" s="10"/>
    </row>
    <row r="4157" spans="7:10" x14ac:dyDescent="0.25">
      <c r="G4157" s="12"/>
      <c r="J4157" s="10"/>
    </row>
    <row r="4158" spans="7:10" x14ac:dyDescent="0.25">
      <c r="G4158" s="12"/>
      <c r="J4158" s="10"/>
    </row>
    <row r="4159" spans="7:10" x14ac:dyDescent="0.25">
      <c r="G4159" s="12"/>
      <c r="J4159" s="10"/>
    </row>
    <row r="4160" spans="7:10" x14ac:dyDescent="0.25">
      <c r="G4160" s="12"/>
      <c r="J4160" s="10"/>
    </row>
    <row r="4161" spans="7:10" x14ac:dyDescent="0.25">
      <c r="G4161" s="12"/>
      <c r="J4161" s="10"/>
    </row>
    <row r="4162" spans="7:10" x14ac:dyDescent="0.25">
      <c r="G4162" s="12"/>
      <c r="J4162" s="10"/>
    </row>
    <row r="4163" spans="7:10" x14ac:dyDescent="0.25">
      <c r="G4163" s="12"/>
      <c r="J4163" s="10"/>
    </row>
    <row r="4164" spans="7:10" x14ac:dyDescent="0.25">
      <c r="G4164" s="12"/>
      <c r="J4164" s="10"/>
    </row>
    <row r="4165" spans="7:10" x14ac:dyDescent="0.25">
      <c r="G4165" s="12"/>
      <c r="J4165" s="10"/>
    </row>
    <row r="4166" spans="7:10" x14ac:dyDescent="0.25">
      <c r="G4166" s="12"/>
      <c r="J4166" s="10"/>
    </row>
    <row r="4167" spans="7:10" x14ac:dyDescent="0.25">
      <c r="G4167" s="12"/>
      <c r="J4167" s="10"/>
    </row>
    <row r="4168" spans="7:10" x14ac:dyDescent="0.25">
      <c r="G4168" s="12"/>
      <c r="J4168" s="10"/>
    </row>
    <row r="4169" spans="7:10" x14ac:dyDescent="0.25">
      <c r="G4169" s="12"/>
      <c r="J4169" s="10"/>
    </row>
    <row r="4170" spans="7:10" x14ac:dyDescent="0.25">
      <c r="G4170" s="12"/>
      <c r="J4170" s="10"/>
    </row>
    <row r="4171" spans="7:10" x14ac:dyDescent="0.25">
      <c r="G4171" s="12"/>
      <c r="J4171" s="10"/>
    </row>
    <row r="4172" spans="7:10" x14ac:dyDescent="0.25">
      <c r="G4172" s="12"/>
      <c r="J4172" s="10"/>
    </row>
    <row r="4173" spans="7:10" x14ac:dyDescent="0.25">
      <c r="G4173" s="12"/>
      <c r="J4173" s="10"/>
    </row>
    <row r="4174" spans="7:10" x14ac:dyDescent="0.25">
      <c r="G4174" s="12"/>
      <c r="J4174" s="10"/>
    </row>
    <row r="4175" spans="7:10" x14ac:dyDescent="0.25">
      <c r="G4175" s="12"/>
      <c r="J4175" s="10"/>
    </row>
    <row r="4176" spans="7:10" x14ac:dyDescent="0.25">
      <c r="G4176" s="12"/>
      <c r="J4176" s="10"/>
    </row>
    <row r="4177" spans="7:10" x14ac:dyDescent="0.25">
      <c r="G4177" s="12"/>
      <c r="J4177" s="10"/>
    </row>
    <row r="4178" spans="7:10" x14ac:dyDescent="0.25">
      <c r="G4178" s="12"/>
      <c r="J4178" s="10"/>
    </row>
    <row r="4179" spans="7:10" x14ac:dyDescent="0.25">
      <c r="G4179" s="12"/>
      <c r="J4179" s="10"/>
    </row>
    <row r="4180" spans="7:10" x14ac:dyDescent="0.25">
      <c r="G4180" s="12"/>
      <c r="J4180" s="10"/>
    </row>
    <row r="4181" spans="7:10" x14ac:dyDescent="0.25">
      <c r="G4181" s="12"/>
      <c r="J4181" s="10"/>
    </row>
    <row r="4182" spans="7:10" x14ac:dyDescent="0.25">
      <c r="G4182" s="12"/>
      <c r="J4182" s="10"/>
    </row>
    <row r="4183" spans="7:10" x14ac:dyDescent="0.25">
      <c r="G4183" s="12"/>
      <c r="J4183" s="10"/>
    </row>
    <row r="4184" spans="7:10" x14ac:dyDescent="0.25">
      <c r="G4184" s="12"/>
      <c r="J4184" s="10"/>
    </row>
    <row r="4185" spans="7:10" x14ac:dyDescent="0.25">
      <c r="G4185" s="12"/>
      <c r="J4185" s="10"/>
    </row>
    <row r="4186" spans="7:10" x14ac:dyDescent="0.25">
      <c r="G4186" s="12"/>
      <c r="J4186" s="10"/>
    </row>
    <row r="4187" spans="7:10" x14ac:dyDescent="0.25">
      <c r="G4187" s="12"/>
      <c r="J4187" s="10"/>
    </row>
    <row r="4188" spans="7:10" x14ac:dyDescent="0.25">
      <c r="G4188" s="12"/>
      <c r="J4188" s="10"/>
    </row>
    <row r="4189" spans="7:10" x14ac:dyDescent="0.25">
      <c r="G4189" s="12"/>
      <c r="J4189" s="10"/>
    </row>
    <row r="4190" spans="7:10" x14ac:dyDescent="0.25">
      <c r="G4190" s="12"/>
      <c r="J4190" s="10"/>
    </row>
    <row r="4191" spans="7:10" x14ac:dyDescent="0.25">
      <c r="G4191" s="12"/>
      <c r="J4191" s="10"/>
    </row>
    <row r="4192" spans="7:10" x14ac:dyDescent="0.25">
      <c r="G4192" s="12"/>
      <c r="J4192" s="10"/>
    </row>
    <row r="4193" spans="7:10" x14ac:dyDescent="0.25">
      <c r="G4193" s="12"/>
      <c r="J4193" s="10"/>
    </row>
    <row r="4194" spans="7:10" x14ac:dyDescent="0.25">
      <c r="G4194" s="12"/>
      <c r="J4194" s="10"/>
    </row>
    <row r="4195" spans="7:10" x14ac:dyDescent="0.25">
      <c r="G4195" s="12"/>
      <c r="J4195" s="10"/>
    </row>
    <row r="4196" spans="7:10" x14ac:dyDescent="0.25">
      <c r="G4196" s="12"/>
      <c r="J4196" s="10"/>
    </row>
    <row r="4197" spans="7:10" x14ac:dyDescent="0.25">
      <c r="G4197" s="12"/>
      <c r="J4197" s="10"/>
    </row>
    <row r="4198" spans="7:10" x14ac:dyDescent="0.25">
      <c r="G4198" s="12"/>
      <c r="J4198" s="10"/>
    </row>
    <row r="4199" spans="7:10" x14ac:dyDescent="0.25">
      <c r="G4199" s="12"/>
      <c r="J4199" s="10"/>
    </row>
    <row r="4200" spans="7:10" x14ac:dyDescent="0.25">
      <c r="G4200" s="12"/>
      <c r="J4200" s="10"/>
    </row>
    <row r="4201" spans="7:10" x14ac:dyDescent="0.25">
      <c r="G4201" s="12"/>
      <c r="J4201" s="10"/>
    </row>
    <row r="4202" spans="7:10" x14ac:dyDescent="0.25">
      <c r="G4202" s="12"/>
      <c r="J4202" s="10"/>
    </row>
    <row r="4203" spans="7:10" x14ac:dyDescent="0.25">
      <c r="G4203" s="12"/>
      <c r="J4203" s="10"/>
    </row>
    <row r="4204" spans="7:10" x14ac:dyDescent="0.25">
      <c r="G4204" s="12"/>
      <c r="J4204" s="10"/>
    </row>
    <row r="4205" spans="7:10" x14ac:dyDescent="0.25">
      <c r="G4205" s="12"/>
      <c r="J4205" s="10"/>
    </row>
    <row r="4206" spans="7:10" x14ac:dyDescent="0.25">
      <c r="G4206" s="12"/>
      <c r="J4206" s="10"/>
    </row>
    <row r="4207" spans="7:10" x14ac:dyDescent="0.25">
      <c r="G4207" s="12"/>
      <c r="J4207" s="10"/>
    </row>
    <row r="4208" spans="7:10" x14ac:dyDescent="0.25">
      <c r="G4208" s="12"/>
      <c r="J4208" s="10"/>
    </row>
    <row r="4209" spans="7:10" x14ac:dyDescent="0.25">
      <c r="G4209" s="12"/>
      <c r="J4209" s="10"/>
    </row>
    <row r="4210" spans="7:10" x14ac:dyDescent="0.25">
      <c r="G4210" s="12"/>
      <c r="J4210" s="10"/>
    </row>
    <row r="4211" spans="7:10" x14ac:dyDescent="0.25">
      <c r="G4211" s="12"/>
      <c r="J4211" s="10"/>
    </row>
    <row r="4212" spans="7:10" x14ac:dyDescent="0.25">
      <c r="G4212" s="12"/>
      <c r="J4212" s="10"/>
    </row>
    <row r="4213" spans="7:10" x14ac:dyDescent="0.25">
      <c r="G4213" s="12"/>
      <c r="J4213" s="10"/>
    </row>
    <row r="4214" spans="7:10" x14ac:dyDescent="0.25">
      <c r="G4214" s="12"/>
      <c r="J4214" s="10"/>
    </row>
    <row r="4215" spans="7:10" x14ac:dyDescent="0.25">
      <c r="G4215" s="12"/>
      <c r="J4215" s="10"/>
    </row>
    <row r="4216" spans="7:10" x14ac:dyDescent="0.25">
      <c r="G4216" s="12"/>
      <c r="J4216" s="10"/>
    </row>
    <row r="4217" spans="7:10" x14ac:dyDescent="0.25">
      <c r="G4217" s="12"/>
      <c r="J4217" s="10"/>
    </row>
    <row r="4218" spans="7:10" x14ac:dyDescent="0.25">
      <c r="G4218" s="12"/>
      <c r="J4218" s="10"/>
    </row>
    <row r="4219" spans="7:10" x14ac:dyDescent="0.25">
      <c r="G4219" s="12"/>
      <c r="J4219" s="10"/>
    </row>
    <row r="4220" spans="7:10" x14ac:dyDescent="0.25">
      <c r="G4220" s="12"/>
      <c r="J4220" s="10"/>
    </row>
    <row r="4221" spans="7:10" x14ac:dyDescent="0.25">
      <c r="G4221" s="12"/>
      <c r="J4221" s="10"/>
    </row>
    <row r="4222" spans="7:10" x14ac:dyDescent="0.25">
      <c r="G4222" s="12"/>
      <c r="J4222" s="10"/>
    </row>
    <row r="4223" spans="7:10" x14ac:dyDescent="0.25">
      <c r="G4223" s="12"/>
      <c r="J4223" s="10"/>
    </row>
    <row r="4224" spans="7:10" x14ac:dyDescent="0.25">
      <c r="G4224" s="12"/>
      <c r="J4224" s="10"/>
    </row>
    <row r="4225" spans="7:10" x14ac:dyDescent="0.25">
      <c r="G4225" s="12"/>
      <c r="J4225" s="10"/>
    </row>
    <row r="4226" spans="7:10" x14ac:dyDescent="0.25">
      <c r="G4226" s="12"/>
      <c r="J4226" s="10"/>
    </row>
    <row r="4227" spans="7:10" x14ac:dyDescent="0.25">
      <c r="G4227" s="12"/>
      <c r="J4227" s="10"/>
    </row>
    <row r="4228" spans="7:10" x14ac:dyDescent="0.25">
      <c r="G4228" s="12"/>
      <c r="J4228" s="10"/>
    </row>
    <row r="4229" spans="7:10" x14ac:dyDescent="0.25">
      <c r="G4229" s="12"/>
      <c r="J4229" s="10"/>
    </row>
    <row r="4230" spans="7:10" x14ac:dyDescent="0.25">
      <c r="G4230" s="12"/>
      <c r="J4230" s="10"/>
    </row>
    <row r="4231" spans="7:10" x14ac:dyDescent="0.25">
      <c r="G4231" s="12"/>
      <c r="J4231" s="10"/>
    </row>
    <row r="4232" spans="7:10" x14ac:dyDescent="0.25">
      <c r="G4232" s="12"/>
      <c r="J4232" s="10"/>
    </row>
    <row r="4233" spans="7:10" x14ac:dyDescent="0.25">
      <c r="G4233" s="12"/>
      <c r="J4233" s="10"/>
    </row>
    <row r="4234" spans="7:10" x14ac:dyDescent="0.25">
      <c r="G4234" s="12"/>
      <c r="J4234" s="10"/>
    </row>
    <row r="4235" spans="7:10" x14ac:dyDescent="0.25">
      <c r="G4235" s="12"/>
      <c r="J4235" s="10"/>
    </row>
    <row r="4236" spans="7:10" x14ac:dyDescent="0.25">
      <c r="G4236" s="12"/>
      <c r="J4236" s="10"/>
    </row>
    <row r="4237" spans="7:10" x14ac:dyDescent="0.25">
      <c r="G4237" s="12"/>
      <c r="J4237" s="10"/>
    </row>
    <row r="4238" spans="7:10" x14ac:dyDescent="0.25">
      <c r="G4238" s="12"/>
      <c r="J4238" s="10"/>
    </row>
    <row r="4239" spans="7:10" x14ac:dyDescent="0.25">
      <c r="G4239" s="12"/>
      <c r="J4239" s="10"/>
    </row>
    <row r="4240" spans="7:10" x14ac:dyDescent="0.25">
      <c r="G4240" s="12"/>
      <c r="J4240" s="10"/>
    </row>
    <row r="4241" spans="7:10" x14ac:dyDescent="0.25">
      <c r="G4241" s="12"/>
      <c r="J4241" s="10"/>
    </row>
    <row r="4242" spans="7:10" x14ac:dyDescent="0.25">
      <c r="G4242" s="12"/>
      <c r="J4242" s="10"/>
    </row>
    <row r="4243" spans="7:10" x14ac:dyDescent="0.25">
      <c r="G4243" s="12"/>
      <c r="J4243" s="10"/>
    </row>
    <row r="4244" spans="7:10" x14ac:dyDescent="0.25">
      <c r="G4244" s="12"/>
      <c r="J4244" s="10"/>
    </row>
    <row r="4245" spans="7:10" x14ac:dyDescent="0.25">
      <c r="G4245" s="12"/>
      <c r="J4245" s="10"/>
    </row>
    <row r="4246" spans="7:10" x14ac:dyDescent="0.25">
      <c r="G4246" s="12"/>
      <c r="J4246" s="10"/>
    </row>
    <row r="4247" spans="7:10" x14ac:dyDescent="0.25">
      <c r="G4247" s="12"/>
      <c r="J4247" s="10"/>
    </row>
    <row r="4248" spans="7:10" x14ac:dyDescent="0.25">
      <c r="G4248" s="12"/>
      <c r="J4248" s="10"/>
    </row>
    <row r="4249" spans="7:10" x14ac:dyDescent="0.25">
      <c r="G4249" s="12"/>
      <c r="J4249" s="10"/>
    </row>
    <row r="4250" spans="7:10" x14ac:dyDescent="0.25">
      <c r="G4250" s="12"/>
      <c r="J4250" s="10"/>
    </row>
    <row r="4251" spans="7:10" x14ac:dyDescent="0.25">
      <c r="G4251" s="12"/>
      <c r="J4251" s="10"/>
    </row>
    <row r="4252" spans="7:10" x14ac:dyDescent="0.25">
      <c r="G4252" s="12"/>
      <c r="J4252" s="10"/>
    </row>
    <row r="4253" spans="7:10" x14ac:dyDescent="0.25">
      <c r="G4253" s="12"/>
      <c r="J4253" s="10"/>
    </row>
    <row r="4254" spans="7:10" x14ac:dyDescent="0.25">
      <c r="G4254" s="12"/>
      <c r="J4254" s="10"/>
    </row>
    <row r="4255" spans="7:10" x14ac:dyDescent="0.25">
      <c r="G4255" s="12"/>
      <c r="J4255" s="10"/>
    </row>
    <row r="4256" spans="7:10" x14ac:dyDescent="0.25">
      <c r="G4256" s="12"/>
      <c r="J4256" s="10"/>
    </row>
    <row r="4257" spans="7:10" x14ac:dyDescent="0.25">
      <c r="G4257" s="12"/>
      <c r="J4257" s="10"/>
    </row>
    <row r="4258" spans="7:10" x14ac:dyDescent="0.25">
      <c r="G4258" s="12"/>
      <c r="J4258" s="10"/>
    </row>
    <row r="4259" spans="7:10" x14ac:dyDescent="0.25">
      <c r="G4259" s="12"/>
      <c r="J4259" s="10"/>
    </row>
    <row r="4260" spans="7:10" x14ac:dyDescent="0.25">
      <c r="G4260" s="12"/>
      <c r="J4260" s="10"/>
    </row>
    <row r="4261" spans="7:10" x14ac:dyDescent="0.25">
      <c r="G4261" s="12"/>
      <c r="J4261" s="10"/>
    </row>
    <row r="4262" spans="7:10" x14ac:dyDescent="0.25">
      <c r="G4262" s="12"/>
      <c r="J4262" s="10"/>
    </row>
    <row r="4263" spans="7:10" x14ac:dyDescent="0.25">
      <c r="G4263" s="12"/>
      <c r="J4263" s="10"/>
    </row>
    <row r="4264" spans="7:10" x14ac:dyDescent="0.25">
      <c r="G4264" s="12"/>
      <c r="J4264" s="10"/>
    </row>
    <row r="4265" spans="7:10" x14ac:dyDescent="0.25">
      <c r="G4265" s="12"/>
      <c r="J4265" s="10"/>
    </row>
    <row r="4266" spans="7:10" x14ac:dyDescent="0.25">
      <c r="G4266" s="12"/>
      <c r="J4266" s="10"/>
    </row>
    <row r="4267" spans="7:10" x14ac:dyDescent="0.25">
      <c r="G4267" s="12"/>
      <c r="J4267" s="10"/>
    </row>
    <row r="4268" spans="7:10" x14ac:dyDescent="0.25">
      <c r="G4268" s="12"/>
      <c r="J4268" s="10"/>
    </row>
    <row r="4269" spans="7:10" x14ac:dyDescent="0.25">
      <c r="G4269" s="12"/>
      <c r="J4269" s="10"/>
    </row>
    <row r="4270" spans="7:10" x14ac:dyDescent="0.25">
      <c r="G4270" s="12"/>
      <c r="J4270" s="10"/>
    </row>
    <row r="4271" spans="7:10" x14ac:dyDescent="0.25">
      <c r="G4271" s="12"/>
      <c r="J4271" s="10"/>
    </row>
    <row r="4272" spans="7:10" x14ac:dyDescent="0.25">
      <c r="G4272" s="12"/>
      <c r="J4272" s="10"/>
    </row>
    <row r="4273" spans="7:10" x14ac:dyDescent="0.25">
      <c r="G4273" s="12"/>
      <c r="J4273" s="10"/>
    </row>
    <row r="4274" spans="7:10" x14ac:dyDescent="0.25">
      <c r="G4274" s="12"/>
      <c r="J4274" s="10"/>
    </row>
    <row r="4275" spans="7:10" x14ac:dyDescent="0.25">
      <c r="G4275" s="12"/>
      <c r="J4275" s="10"/>
    </row>
    <row r="4276" spans="7:10" x14ac:dyDescent="0.25">
      <c r="G4276" s="12"/>
      <c r="J4276" s="10"/>
    </row>
    <row r="4277" spans="7:10" x14ac:dyDescent="0.25">
      <c r="G4277" s="12"/>
      <c r="J4277" s="10"/>
    </row>
    <row r="4278" spans="7:10" x14ac:dyDescent="0.25">
      <c r="G4278" s="12"/>
      <c r="J4278" s="10"/>
    </row>
    <row r="4279" spans="7:10" x14ac:dyDescent="0.25">
      <c r="G4279" s="12"/>
      <c r="J4279" s="10"/>
    </row>
    <row r="4280" spans="7:10" x14ac:dyDescent="0.25">
      <c r="G4280" s="12"/>
      <c r="J4280" s="10"/>
    </row>
    <row r="4281" spans="7:10" x14ac:dyDescent="0.25">
      <c r="G4281" s="12"/>
      <c r="J4281" s="10"/>
    </row>
    <row r="4282" spans="7:10" x14ac:dyDescent="0.25">
      <c r="G4282" s="12"/>
      <c r="J4282" s="10"/>
    </row>
    <row r="4283" spans="7:10" x14ac:dyDescent="0.25">
      <c r="G4283" s="12"/>
      <c r="J4283" s="10"/>
    </row>
    <row r="4284" spans="7:10" x14ac:dyDescent="0.25">
      <c r="G4284" s="12"/>
      <c r="J4284" s="10"/>
    </row>
    <row r="4285" spans="7:10" x14ac:dyDescent="0.25">
      <c r="G4285" s="12"/>
      <c r="J4285" s="10"/>
    </row>
    <row r="4286" spans="7:10" x14ac:dyDescent="0.25">
      <c r="G4286" s="12"/>
      <c r="J4286" s="10"/>
    </row>
    <row r="4287" spans="7:10" x14ac:dyDescent="0.25">
      <c r="G4287" s="12"/>
      <c r="J4287" s="10"/>
    </row>
    <row r="4288" spans="7:10" x14ac:dyDescent="0.25">
      <c r="G4288" s="12"/>
      <c r="J4288" s="10"/>
    </row>
    <row r="4289" spans="7:10" x14ac:dyDescent="0.25">
      <c r="G4289" s="12"/>
      <c r="J4289" s="10"/>
    </row>
    <row r="4290" spans="7:10" x14ac:dyDescent="0.25">
      <c r="G4290" s="12"/>
      <c r="J4290" s="10"/>
    </row>
    <row r="4291" spans="7:10" x14ac:dyDescent="0.25">
      <c r="G4291" s="12"/>
      <c r="J4291" s="10"/>
    </row>
    <row r="4292" spans="7:10" x14ac:dyDescent="0.25">
      <c r="G4292" s="12"/>
      <c r="J4292" s="10"/>
    </row>
    <row r="4293" spans="7:10" x14ac:dyDescent="0.25">
      <c r="G4293" s="12"/>
      <c r="J4293" s="10"/>
    </row>
    <row r="4294" spans="7:10" x14ac:dyDescent="0.25">
      <c r="G4294" s="12"/>
      <c r="J4294" s="10"/>
    </row>
    <row r="4295" spans="7:10" x14ac:dyDescent="0.25">
      <c r="G4295" s="12"/>
      <c r="J4295" s="10"/>
    </row>
    <row r="4296" spans="7:10" x14ac:dyDescent="0.25">
      <c r="G4296" s="12"/>
      <c r="J4296" s="10"/>
    </row>
    <row r="4297" spans="7:10" x14ac:dyDescent="0.25">
      <c r="G4297" s="12"/>
      <c r="J4297" s="10"/>
    </row>
    <row r="4298" spans="7:10" x14ac:dyDescent="0.25">
      <c r="G4298" s="12"/>
      <c r="J4298" s="10"/>
    </row>
    <row r="4299" spans="7:10" x14ac:dyDescent="0.25">
      <c r="G4299" s="12"/>
      <c r="J4299" s="10"/>
    </row>
    <row r="4300" spans="7:10" x14ac:dyDescent="0.25">
      <c r="G4300" s="12"/>
      <c r="J4300" s="10"/>
    </row>
    <row r="4301" spans="7:10" x14ac:dyDescent="0.25">
      <c r="G4301" s="12"/>
      <c r="J4301" s="10"/>
    </row>
    <row r="4302" spans="7:10" x14ac:dyDescent="0.25">
      <c r="G4302" s="12"/>
      <c r="J4302" s="10"/>
    </row>
    <row r="4303" spans="7:10" x14ac:dyDescent="0.25">
      <c r="G4303" s="12"/>
      <c r="J4303" s="10"/>
    </row>
    <row r="4304" spans="7:10" x14ac:dyDescent="0.25">
      <c r="G4304" s="12"/>
      <c r="J4304" s="10"/>
    </row>
    <row r="4305" spans="7:10" x14ac:dyDescent="0.25">
      <c r="G4305" s="12"/>
      <c r="J4305" s="10"/>
    </row>
    <row r="4306" spans="7:10" x14ac:dyDescent="0.25">
      <c r="G4306" s="12"/>
      <c r="J4306" s="10"/>
    </row>
    <row r="4307" spans="7:10" x14ac:dyDescent="0.25">
      <c r="G4307" s="12"/>
      <c r="J4307" s="10"/>
    </row>
    <row r="4308" spans="7:10" x14ac:dyDescent="0.25">
      <c r="G4308" s="12"/>
      <c r="J4308" s="10"/>
    </row>
    <row r="4309" spans="7:10" x14ac:dyDescent="0.25">
      <c r="G4309" s="12"/>
      <c r="J4309" s="10"/>
    </row>
    <row r="4310" spans="7:10" x14ac:dyDescent="0.25">
      <c r="G4310" s="12"/>
      <c r="J4310" s="10"/>
    </row>
    <row r="4311" spans="7:10" x14ac:dyDescent="0.25">
      <c r="G4311" s="12"/>
      <c r="J4311" s="10"/>
    </row>
    <row r="4312" spans="7:10" x14ac:dyDescent="0.25">
      <c r="G4312" s="12"/>
      <c r="J4312" s="10"/>
    </row>
    <row r="4313" spans="7:10" x14ac:dyDescent="0.25">
      <c r="G4313" s="12"/>
      <c r="J4313" s="10"/>
    </row>
    <row r="4314" spans="7:10" x14ac:dyDescent="0.25">
      <c r="G4314" s="12"/>
      <c r="J4314" s="10"/>
    </row>
    <row r="4315" spans="7:10" x14ac:dyDescent="0.25">
      <c r="G4315" s="12"/>
      <c r="J4315" s="10"/>
    </row>
    <row r="4316" spans="7:10" x14ac:dyDescent="0.25">
      <c r="G4316" s="12"/>
      <c r="J4316" s="10"/>
    </row>
    <row r="4317" spans="7:10" x14ac:dyDescent="0.25">
      <c r="G4317" s="12"/>
      <c r="J4317" s="10"/>
    </row>
    <row r="4318" spans="7:10" x14ac:dyDescent="0.25">
      <c r="G4318" s="12"/>
      <c r="J4318" s="10"/>
    </row>
    <row r="4319" spans="7:10" x14ac:dyDescent="0.25">
      <c r="G4319" s="12"/>
      <c r="J4319" s="10"/>
    </row>
    <row r="4320" spans="7:10" x14ac:dyDescent="0.25">
      <c r="G4320" s="12"/>
      <c r="J4320" s="10"/>
    </row>
    <row r="4321" spans="7:10" x14ac:dyDescent="0.25">
      <c r="G4321" s="12"/>
      <c r="J4321" s="10"/>
    </row>
    <row r="4322" spans="7:10" x14ac:dyDescent="0.25">
      <c r="G4322" s="12"/>
      <c r="J4322" s="10"/>
    </row>
    <row r="4323" spans="7:10" x14ac:dyDescent="0.25">
      <c r="G4323" s="12"/>
      <c r="J4323" s="10"/>
    </row>
    <row r="4324" spans="7:10" x14ac:dyDescent="0.25">
      <c r="G4324" s="12"/>
      <c r="J4324" s="10"/>
    </row>
    <row r="4325" spans="7:10" x14ac:dyDescent="0.25">
      <c r="G4325" s="12"/>
      <c r="J4325" s="10"/>
    </row>
    <row r="4326" spans="7:10" x14ac:dyDescent="0.25">
      <c r="G4326" s="12"/>
      <c r="J4326" s="10"/>
    </row>
    <row r="4327" spans="7:10" x14ac:dyDescent="0.25">
      <c r="G4327" s="12"/>
      <c r="J4327" s="10"/>
    </row>
    <row r="4328" spans="7:10" x14ac:dyDescent="0.25">
      <c r="G4328" s="12"/>
      <c r="J4328" s="10"/>
    </row>
    <row r="4329" spans="7:10" x14ac:dyDescent="0.25">
      <c r="G4329" s="12"/>
      <c r="J4329" s="10"/>
    </row>
    <row r="4330" spans="7:10" x14ac:dyDescent="0.25">
      <c r="G4330" s="12"/>
      <c r="J4330" s="10"/>
    </row>
    <row r="4331" spans="7:10" x14ac:dyDescent="0.25">
      <c r="G4331" s="12"/>
      <c r="J4331" s="10"/>
    </row>
    <row r="4332" spans="7:10" x14ac:dyDescent="0.25">
      <c r="G4332" s="12"/>
      <c r="J4332" s="10"/>
    </row>
    <row r="4333" spans="7:10" x14ac:dyDescent="0.25">
      <c r="G4333" s="12"/>
      <c r="J4333" s="10"/>
    </row>
    <row r="4334" spans="7:10" x14ac:dyDescent="0.25">
      <c r="G4334" s="12"/>
      <c r="J4334" s="10"/>
    </row>
    <row r="4335" spans="7:10" x14ac:dyDescent="0.25">
      <c r="G4335" s="12"/>
      <c r="J4335" s="10"/>
    </row>
    <row r="4336" spans="7:10" x14ac:dyDescent="0.25">
      <c r="G4336" s="12"/>
      <c r="J4336" s="10"/>
    </row>
    <row r="4337" spans="7:10" x14ac:dyDescent="0.25">
      <c r="G4337" s="12"/>
      <c r="J4337" s="10"/>
    </row>
    <row r="4338" spans="7:10" x14ac:dyDescent="0.25">
      <c r="G4338" s="12"/>
      <c r="J4338" s="10"/>
    </row>
    <row r="4339" spans="7:10" x14ac:dyDescent="0.25">
      <c r="G4339" s="12"/>
      <c r="J4339" s="10"/>
    </row>
    <row r="4340" spans="7:10" x14ac:dyDescent="0.25">
      <c r="G4340" s="12"/>
      <c r="J4340" s="10"/>
    </row>
    <row r="4341" spans="7:10" x14ac:dyDescent="0.25">
      <c r="G4341" s="12"/>
      <c r="J4341" s="10"/>
    </row>
    <row r="4342" spans="7:10" x14ac:dyDescent="0.25">
      <c r="G4342" s="12"/>
      <c r="J4342" s="10"/>
    </row>
    <row r="4343" spans="7:10" x14ac:dyDescent="0.25">
      <c r="G4343" s="12"/>
      <c r="J4343" s="10"/>
    </row>
    <row r="4344" spans="7:10" x14ac:dyDescent="0.25">
      <c r="G4344" s="12"/>
      <c r="J4344" s="10"/>
    </row>
    <row r="4345" spans="7:10" x14ac:dyDescent="0.25">
      <c r="G4345" s="12"/>
      <c r="J4345" s="10"/>
    </row>
    <row r="4346" spans="7:10" x14ac:dyDescent="0.25">
      <c r="G4346" s="12"/>
      <c r="J4346" s="10"/>
    </row>
    <row r="4347" spans="7:10" x14ac:dyDescent="0.25">
      <c r="G4347" s="12"/>
      <c r="J4347" s="10"/>
    </row>
    <row r="4348" spans="7:10" x14ac:dyDescent="0.25">
      <c r="G4348" s="12"/>
      <c r="J4348" s="10"/>
    </row>
    <row r="4349" spans="7:10" x14ac:dyDescent="0.25">
      <c r="G4349" s="12"/>
      <c r="J4349" s="10"/>
    </row>
    <row r="4350" spans="7:10" x14ac:dyDescent="0.25">
      <c r="G4350" s="12"/>
      <c r="J4350" s="10"/>
    </row>
    <row r="4351" spans="7:10" x14ac:dyDescent="0.25">
      <c r="G4351" s="12"/>
      <c r="J4351" s="10"/>
    </row>
    <row r="4352" spans="7:10" x14ac:dyDescent="0.25">
      <c r="G4352" s="12"/>
      <c r="J4352" s="10"/>
    </row>
    <row r="4353" spans="7:10" x14ac:dyDescent="0.25">
      <c r="G4353" s="12"/>
      <c r="J4353" s="10"/>
    </row>
    <row r="4354" spans="7:10" x14ac:dyDescent="0.25">
      <c r="G4354" s="12"/>
      <c r="J4354" s="10"/>
    </row>
    <row r="4355" spans="7:10" x14ac:dyDescent="0.25">
      <c r="G4355" s="12"/>
      <c r="J4355" s="10"/>
    </row>
    <row r="4356" spans="7:10" x14ac:dyDescent="0.25">
      <c r="G4356" s="12"/>
      <c r="J4356" s="10"/>
    </row>
    <row r="4357" spans="7:10" x14ac:dyDescent="0.25">
      <c r="G4357" s="12"/>
      <c r="J4357" s="10"/>
    </row>
    <row r="4358" spans="7:10" x14ac:dyDescent="0.25">
      <c r="G4358" s="12"/>
      <c r="J4358" s="10"/>
    </row>
    <row r="4359" spans="7:10" x14ac:dyDescent="0.25">
      <c r="G4359" s="12"/>
      <c r="J4359" s="10"/>
    </row>
    <row r="4360" spans="7:10" x14ac:dyDescent="0.25">
      <c r="G4360" s="12"/>
      <c r="J4360" s="10"/>
    </row>
    <row r="4361" spans="7:10" x14ac:dyDescent="0.25">
      <c r="G4361" s="12"/>
      <c r="J4361" s="10"/>
    </row>
    <row r="4362" spans="7:10" x14ac:dyDescent="0.25">
      <c r="G4362" s="12"/>
      <c r="J4362" s="10"/>
    </row>
    <row r="4363" spans="7:10" x14ac:dyDescent="0.25">
      <c r="G4363" s="12"/>
      <c r="J4363" s="10"/>
    </row>
    <row r="4364" spans="7:10" x14ac:dyDescent="0.25">
      <c r="G4364" s="12"/>
      <c r="J4364" s="10"/>
    </row>
    <row r="4365" spans="7:10" x14ac:dyDescent="0.25">
      <c r="G4365" s="12"/>
      <c r="J4365" s="10"/>
    </row>
    <row r="4366" spans="7:10" x14ac:dyDescent="0.25">
      <c r="G4366" s="12"/>
      <c r="J4366" s="10"/>
    </row>
    <row r="4367" spans="7:10" x14ac:dyDescent="0.25">
      <c r="G4367" s="12"/>
      <c r="J4367" s="10"/>
    </row>
    <row r="4368" spans="7:10" x14ac:dyDescent="0.25">
      <c r="G4368" s="12"/>
      <c r="J4368" s="10"/>
    </row>
    <row r="4369" spans="7:10" x14ac:dyDescent="0.25">
      <c r="G4369" s="12"/>
      <c r="J4369" s="10"/>
    </row>
    <row r="4370" spans="7:10" x14ac:dyDescent="0.25">
      <c r="G4370" s="12"/>
      <c r="J4370" s="10"/>
    </row>
    <row r="4371" spans="7:10" x14ac:dyDescent="0.25">
      <c r="G4371" s="12"/>
      <c r="J4371" s="10"/>
    </row>
    <row r="4372" spans="7:10" x14ac:dyDescent="0.25">
      <c r="G4372" s="12"/>
      <c r="J4372" s="10"/>
    </row>
    <row r="4373" spans="7:10" x14ac:dyDescent="0.25">
      <c r="G4373" s="12"/>
      <c r="J4373" s="10"/>
    </row>
    <row r="4374" spans="7:10" x14ac:dyDescent="0.25">
      <c r="G4374" s="12"/>
      <c r="J4374" s="10"/>
    </row>
    <row r="4375" spans="7:10" x14ac:dyDescent="0.25">
      <c r="G4375" s="12"/>
      <c r="J4375" s="10"/>
    </row>
    <row r="4376" spans="7:10" x14ac:dyDescent="0.25">
      <c r="G4376" s="12"/>
      <c r="J4376" s="10"/>
    </row>
    <row r="4377" spans="7:10" x14ac:dyDescent="0.25">
      <c r="G4377" s="12"/>
      <c r="J4377" s="10"/>
    </row>
    <row r="4378" spans="7:10" x14ac:dyDescent="0.25">
      <c r="G4378" s="12"/>
      <c r="J4378" s="10"/>
    </row>
    <row r="4379" spans="7:10" x14ac:dyDescent="0.25">
      <c r="G4379" s="12"/>
      <c r="J4379" s="10"/>
    </row>
    <row r="4380" spans="7:10" x14ac:dyDescent="0.25">
      <c r="G4380" s="12"/>
      <c r="J4380" s="10"/>
    </row>
    <row r="4381" spans="7:10" x14ac:dyDescent="0.25">
      <c r="G4381" s="12"/>
      <c r="J4381" s="10"/>
    </row>
    <row r="4382" spans="7:10" x14ac:dyDescent="0.25">
      <c r="G4382" s="12"/>
      <c r="J4382" s="10"/>
    </row>
    <row r="4383" spans="7:10" x14ac:dyDescent="0.25">
      <c r="G4383" s="12"/>
      <c r="J4383" s="10"/>
    </row>
    <row r="4384" spans="7:10" x14ac:dyDescent="0.25">
      <c r="G4384" s="12"/>
      <c r="J4384" s="10"/>
    </row>
    <row r="4385" spans="7:10" x14ac:dyDescent="0.25">
      <c r="G4385" s="12"/>
      <c r="J4385" s="10"/>
    </row>
    <row r="4386" spans="7:10" x14ac:dyDescent="0.25">
      <c r="G4386" s="12"/>
      <c r="J4386" s="10"/>
    </row>
    <row r="4387" spans="7:10" x14ac:dyDescent="0.25">
      <c r="G4387" s="12"/>
      <c r="J4387" s="10"/>
    </row>
    <row r="4388" spans="7:10" x14ac:dyDescent="0.25">
      <c r="G4388" s="12"/>
      <c r="J4388" s="10"/>
    </row>
    <row r="4389" spans="7:10" x14ac:dyDescent="0.25">
      <c r="G4389" s="12"/>
      <c r="J4389" s="10"/>
    </row>
    <row r="4390" spans="7:10" x14ac:dyDescent="0.25">
      <c r="G4390" s="12"/>
      <c r="J4390" s="10"/>
    </row>
    <row r="4391" spans="7:10" x14ac:dyDescent="0.25">
      <c r="G4391" s="12"/>
      <c r="J4391" s="10"/>
    </row>
    <row r="4392" spans="7:10" x14ac:dyDescent="0.25">
      <c r="G4392" s="12"/>
      <c r="J4392" s="10"/>
    </row>
    <row r="4393" spans="7:10" x14ac:dyDescent="0.25">
      <c r="G4393" s="12"/>
      <c r="J4393" s="10"/>
    </row>
    <row r="4394" spans="7:10" x14ac:dyDescent="0.25">
      <c r="G4394" s="12"/>
      <c r="J4394" s="10"/>
    </row>
    <row r="4395" spans="7:10" x14ac:dyDescent="0.25">
      <c r="G4395" s="12"/>
      <c r="J4395" s="10"/>
    </row>
    <row r="4396" spans="7:10" x14ac:dyDescent="0.25">
      <c r="G4396" s="12"/>
      <c r="J4396" s="10"/>
    </row>
    <row r="4397" spans="7:10" x14ac:dyDescent="0.25">
      <c r="G4397" s="12"/>
      <c r="J4397" s="10"/>
    </row>
    <row r="4398" spans="7:10" x14ac:dyDescent="0.25">
      <c r="G4398" s="12"/>
      <c r="J4398" s="10"/>
    </row>
    <row r="4399" spans="7:10" x14ac:dyDescent="0.25">
      <c r="G4399" s="12"/>
      <c r="J4399" s="10"/>
    </row>
    <row r="4400" spans="7:10" x14ac:dyDescent="0.25">
      <c r="G4400" s="12"/>
      <c r="J4400" s="10"/>
    </row>
    <row r="4401" spans="7:10" x14ac:dyDescent="0.25">
      <c r="G4401" s="12"/>
      <c r="J4401" s="10"/>
    </row>
    <row r="4402" spans="7:10" x14ac:dyDescent="0.25">
      <c r="G4402" s="12"/>
      <c r="J4402" s="10"/>
    </row>
    <row r="4403" spans="7:10" x14ac:dyDescent="0.25">
      <c r="G4403" s="12"/>
      <c r="J4403" s="10"/>
    </row>
    <row r="4404" spans="7:10" x14ac:dyDescent="0.25">
      <c r="G4404" s="12"/>
      <c r="J4404" s="10"/>
    </row>
    <row r="4405" spans="7:10" x14ac:dyDescent="0.25">
      <c r="G4405" s="12"/>
      <c r="J4405" s="10"/>
    </row>
    <row r="4406" spans="7:10" x14ac:dyDescent="0.25">
      <c r="G4406" s="12"/>
      <c r="J4406" s="10"/>
    </row>
    <row r="4407" spans="7:10" x14ac:dyDescent="0.25">
      <c r="G4407" s="12"/>
      <c r="J4407" s="10"/>
    </row>
    <row r="4408" spans="7:10" x14ac:dyDescent="0.25">
      <c r="G4408" s="12"/>
      <c r="J4408" s="10"/>
    </row>
    <row r="4409" spans="7:10" x14ac:dyDescent="0.25">
      <c r="G4409" s="12"/>
      <c r="J4409" s="10"/>
    </row>
    <row r="4410" spans="7:10" x14ac:dyDescent="0.25">
      <c r="G4410" s="12"/>
      <c r="J4410" s="10"/>
    </row>
    <row r="4411" spans="7:10" x14ac:dyDescent="0.25">
      <c r="G4411" s="12"/>
      <c r="J4411" s="10"/>
    </row>
    <row r="4412" spans="7:10" x14ac:dyDescent="0.25">
      <c r="G4412" s="12"/>
      <c r="J4412" s="10"/>
    </row>
    <row r="4413" spans="7:10" x14ac:dyDescent="0.25">
      <c r="G4413" s="12"/>
      <c r="J4413" s="10"/>
    </row>
    <row r="4414" spans="7:10" x14ac:dyDescent="0.25">
      <c r="G4414" s="12"/>
      <c r="J4414" s="10"/>
    </row>
    <row r="4415" spans="7:10" x14ac:dyDescent="0.25">
      <c r="G4415" s="12"/>
      <c r="J4415" s="10"/>
    </row>
    <row r="4416" spans="7:10" x14ac:dyDescent="0.25">
      <c r="G4416" s="12"/>
      <c r="J4416" s="10"/>
    </row>
    <row r="4417" spans="7:10" x14ac:dyDescent="0.25">
      <c r="G4417" s="12"/>
      <c r="J4417" s="10"/>
    </row>
    <row r="4418" spans="7:10" x14ac:dyDescent="0.25">
      <c r="G4418" s="12"/>
      <c r="J4418" s="10"/>
    </row>
    <row r="4419" spans="7:10" x14ac:dyDescent="0.25">
      <c r="G4419" s="12"/>
      <c r="J4419" s="10"/>
    </row>
    <row r="4420" spans="7:10" x14ac:dyDescent="0.25">
      <c r="G4420" s="12"/>
      <c r="J4420" s="10"/>
    </row>
    <row r="4421" spans="7:10" x14ac:dyDescent="0.25">
      <c r="G4421" s="12"/>
      <c r="J4421" s="10"/>
    </row>
    <row r="4422" spans="7:10" x14ac:dyDescent="0.25">
      <c r="G4422" s="12"/>
      <c r="J4422" s="10"/>
    </row>
    <row r="4423" spans="7:10" x14ac:dyDescent="0.25">
      <c r="G4423" s="12"/>
      <c r="J4423" s="10"/>
    </row>
    <row r="4424" spans="7:10" x14ac:dyDescent="0.25">
      <c r="G4424" s="12"/>
      <c r="J4424" s="10"/>
    </row>
    <row r="4425" spans="7:10" x14ac:dyDescent="0.25">
      <c r="G4425" s="12"/>
      <c r="J4425" s="10"/>
    </row>
    <row r="4426" spans="7:10" x14ac:dyDescent="0.25">
      <c r="G4426" s="12"/>
      <c r="J4426" s="10"/>
    </row>
    <row r="4427" spans="7:10" x14ac:dyDescent="0.25">
      <c r="G4427" s="12"/>
      <c r="J4427" s="10"/>
    </row>
    <row r="4428" spans="7:10" x14ac:dyDescent="0.25">
      <c r="G4428" s="12"/>
      <c r="J4428" s="10"/>
    </row>
    <row r="4429" spans="7:10" x14ac:dyDescent="0.25">
      <c r="G4429" s="12"/>
      <c r="J4429" s="10"/>
    </row>
    <row r="4430" spans="7:10" x14ac:dyDescent="0.25">
      <c r="G4430" s="12"/>
      <c r="J4430" s="10"/>
    </row>
    <row r="4431" spans="7:10" x14ac:dyDescent="0.25">
      <c r="G4431" s="12"/>
      <c r="J4431" s="10"/>
    </row>
    <row r="4432" spans="7:10" x14ac:dyDescent="0.25">
      <c r="G4432" s="12"/>
      <c r="J4432" s="10"/>
    </row>
    <row r="4433" spans="7:10" x14ac:dyDescent="0.25">
      <c r="G4433" s="12"/>
      <c r="J4433" s="10"/>
    </row>
    <row r="4434" spans="7:10" x14ac:dyDescent="0.25">
      <c r="G4434" s="12"/>
      <c r="J4434" s="10"/>
    </row>
    <row r="4435" spans="7:10" x14ac:dyDescent="0.25">
      <c r="G4435" s="12"/>
      <c r="J4435" s="10"/>
    </row>
    <row r="4436" spans="7:10" x14ac:dyDescent="0.25">
      <c r="G4436" s="12"/>
      <c r="J4436" s="10"/>
    </row>
    <row r="4437" spans="7:10" x14ac:dyDescent="0.25">
      <c r="G4437" s="12"/>
      <c r="J4437" s="10"/>
    </row>
    <row r="4438" spans="7:10" x14ac:dyDescent="0.25">
      <c r="G4438" s="12"/>
      <c r="J4438" s="10"/>
    </row>
    <row r="4439" spans="7:10" x14ac:dyDescent="0.25">
      <c r="G4439" s="12"/>
      <c r="J4439" s="10"/>
    </row>
    <row r="4440" spans="7:10" x14ac:dyDescent="0.25">
      <c r="G4440" s="12"/>
      <c r="J4440" s="10"/>
    </row>
    <row r="4441" spans="7:10" x14ac:dyDescent="0.25">
      <c r="G4441" s="12"/>
      <c r="J4441" s="10"/>
    </row>
    <row r="4442" spans="7:10" x14ac:dyDescent="0.25">
      <c r="G4442" s="12"/>
      <c r="J4442" s="10"/>
    </row>
    <row r="4443" spans="7:10" x14ac:dyDescent="0.25">
      <c r="G4443" s="12"/>
      <c r="J4443" s="10"/>
    </row>
    <row r="4444" spans="7:10" x14ac:dyDescent="0.25">
      <c r="G4444" s="12"/>
      <c r="J4444" s="10"/>
    </row>
    <row r="4445" spans="7:10" x14ac:dyDescent="0.25">
      <c r="G4445" s="12"/>
      <c r="J4445" s="10"/>
    </row>
    <row r="4446" spans="7:10" x14ac:dyDescent="0.25">
      <c r="G4446" s="12"/>
      <c r="J4446" s="10"/>
    </row>
    <row r="4447" spans="7:10" x14ac:dyDescent="0.25">
      <c r="G4447" s="12"/>
      <c r="J4447" s="10"/>
    </row>
    <row r="4448" spans="7:10" x14ac:dyDescent="0.25">
      <c r="G4448" s="12"/>
      <c r="J4448" s="10"/>
    </row>
    <row r="4449" spans="7:10" x14ac:dyDescent="0.25">
      <c r="G4449" s="12"/>
      <c r="J4449" s="10"/>
    </row>
    <row r="4450" spans="7:10" x14ac:dyDescent="0.25">
      <c r="G4450" s="12"/>
      <c r="J4450" s="10"/>
    </row>
    <row r="4451" spans="7:10" x14ac:dyDescent="0.25">
      <c r="G4451" s="12"/>
      <c r="J4451" s="10"/>
    </row>
    <row r="4452" spans="7:10" x14ac:dyDescent="0.25">
      <c r="G4452" s="12"/>
      <c r="J4452" s="10"/>
    </row>
    <row r="4453" spans="7:10" x14ac:dyDescent="0.25">
      <c r="G4453" s="12"/>
      <c r="J4453" s="10"/>
    </row>
    <row r="4454" spans="7:10" x14ac:dyDescent="0.25">
      <c r="G4454" s="12"/>
      <c r="J4454" s="10"/>
    </row>
    <row r="4455" spans="7:10" x14ac:dyDescent="0.25">
      <c r="G4455" s="12"/>
      <c r="J4455" s="10"/>
    </row>
    <row r="4456" spans="7:10" x14ac:dyDescent="0.25">
      <c r="G4456" s="12"/>
      <c r="J4456" s="10"/>
    </row>
    <row r="4457" spans="7:10" x14ac:dyDescent="0.25">
      <c r="G4457" s="12"/>
      <c r="J4457" s="10"/>
    </row>
    <row r="4458" spans="7:10" x14ac:dyDescent="0.25">
      <c r="G4458" s="12"/>
      <c r="J4458" s="10"/>
    </row>
    <row r="4459" spans="7:10" x14ac:dyDescent="0.25">
      <c r="G4459" s="12"/>
      <c r="J4459" s="10"/>
    </row>
    <row r="4460" spans="7:10" x14ac:dyDescent="0.25">
      <c r="G4460" s="12"/>
      <c r="J4460" s="10"/>
    </row>
    <row r="4461" spans="7:10" x14ac:dyDescent="0.25">
      <c r="G4461" s="12"/>
      <c r="J4461" s="10"/>
    </row>
    <row r="4462" spans="7:10" x14ac:dyDescent="0.25">
      <c r="G4462" s="12"/>
      <c r="J4462" s="10"/>
    </row>
    <row r="4463" spans="7:10" x14ac:dyDescent="0.25">
      <c r="G4463" s="12"/>
      <c r="J4463" s="10"/>
    </row>
    <row r="4464" spans="7:10" x14ac:dyDescent="0.25">
      <c r="G4464" s="12"/>
      <c r="J4464" s="10"/>
    </row>
    <row r="4465" spans="7:10" x14ac:dyDescent="0.25">
      <c r="G4465" s="12"/>
      <c r="J4465" s="10"/>
    </row>
    <row r="4466" spans="7:10" x14ac:dyDescent="0.25">
      <c r="G4466" s="12"/>
      <c r="J4466" s="10"/>
    </row>
    <row r="4467" spans="7:10" x14ac:dyDescent="0.25">
      <c r="G4467" s="12"/>
      <c r="J4467" s="10"/>
    </row>
    <row r="4468" spans="7:10" x14ac:dyDescent="0.25">
      <c r="G4468" s="12"/>
      <c r="J4468" s="10"/>
    </row>
    <row r="4469" spans="7:10" x14ac:dyDescent="0.25">
      <c r="G4469" s="12"/>
      <c r="J4469" s="10"/>
    </row>
    <row r="4470" spans="7:10" x14ac:dyDescent="0.25">
      <c r="G4470" s="12"/>
      <c r="J4470" s="10"/>
    </row>
    <row r="4471" spans="7:10" x14ac:dyDescent="0.25">
      <c r="G4471" s="12"/>
      <c r="J4471" s="10"/>
    </row>
    <row r="4472" spans="7:10" x14ac:dyDescent="0.25">
      <c r="G4472" s="12"/>
      <c r="J4472" s="10"/>
    </row>
    <row r="4473" spans="7:10" x14ac:dyDescent="0.25">
      <c r="G4473" s="12"/>
      <c r="J4473" s="10"/>
    </row>
    <row r="4474" spans="7:10" x14ac:dyDescent="0.25">
      <c r="G4474" s="12"/>
      <c r="J4474" s="10"/>
    </row>
    <row r="4475" spans="7:10" x14ac:dyDescent="0.25">
      <c r="G4475" s="12"/>
      <c r="J4475" s="10"/>
    </row>
    <row r="4476" spans="7:10" x14ac:dyDescent="0.25">
      <c r="G4476" s="12"/>
      <c r="J4476" s="10"/>
    </row>
    <row r="4477" spans="7:10" x14ac:dyDescent="0.25">
      <c r="G4477" s="12"/>
      <c r="J4477" s="10"/>
    </row>
    <row r="4478" spans="7:10" x14ac:dyDescent="0.25">
      <c r="G4478" s="12"/>
      <c r="J4478" s="10"/>
    </row>
    <row r="4479" spans="7:10" x14ac:dyDescent="0.25">
      <c r="G4479" s="12"/>
      <c r="J4479" s="10"/>
    </row>
    <row r="4480" spans="7:10" x14ac:dyDescent="0.25">
      <c r="G4480" s="12"/>
      <c r="J4480" s="10"/>
    </row>
    <row r="4481" spans="7:10" x14ac:dyDescent="0.25">
      <c r="G4481" s="12"/>
      <c r="J4481" s="10"/>
    </row>
    <row r="4482" spans="7:10" x14ac:dyDescent="0.25">
      <c r="G4482" s="12"/>
      <c r="J4482" s="10"/>
    </row>
    <row r="4483" spans="7:10" x14ac:dyDescent="0.25">
      <c r="G4483" s="12"/>
      <c r="J4483" s="10"/>
    </row>
    <row r="4484" spans="7:10" x14ac:dyDescent="0.25">
      <c r="G4484" s="12"/>
      <c r="J4484" s="10"/>
    </row>
    <row r="4485" spans="7:10" x14ac:dyDescent="0.25">
      <c r="G4485" s="12"/>
      <c r="J4485" s="10"/>
    </row>
    <row r="4486" spans="7:10" x14ac:dyDescent="0.25">
      <c r="G4486" s="12"/>
      <c r="J4486" s="10"/>
    </row>
    <row r="4487" spans="7:10" x14ac:dyDescent="0.25">
      <c r="G4487" s="12"/>
      <c r="J4487" s="10"/>
    </row>
    <row r="4488" spans="7:10" x14ac:dyDescent="0.25">
      <c r="G4488" s="12"/>
      <c r="J4488" s="10"/>
    </row>
    <row r="4489" spans="7:10" x14ac:dyDescent="0.25">
      <c r="G4489" s="12"/>
      <c r="J4489" s="10"/>
    </row>
    <row r="4490" spans="7:10" x14ac:dyDescent="0.25">
      <c r="G4490" s="12"/>
      <c r="J4490" s="10"/>
    </row>
    <row r="4491" spans="7:10" x14ac:dyDescent="0.25">
      <c r="G4491" s="12"/>
      <c r="J4491" s="10"/>
    </row>
    <row r="4492" spans="7:10" x14ac:dyDescent="0.25">
      <c r="G4492" s="12"/>
      <c r="J4492" s="10"/>
    </row>
    <row r="4493" spans="7:10" x14ac:dyDescent="0.25">
      <c r="G4493" s="12"/>
      <c r="J4493" s="10"/>
    </row>
    <row r="4494" spans="7:10" x14ac:dyDescent="0.25">
      <c r="G4494" s="12"/>
      <c r="J4494" s="10"/>
    </row>
    <row r="4495" spans="7:10" x14ac:dyDescent="0.25">
      <c r="G4495" s="12"/>
      <c r="J4495" s="10"/>
    </row>
    <row r="4496" spans="7:10" x14ac:dyDescent="0.25">
      <c r="G4496" s="12"/>
      <c r="J4496" s="10"/>
    </row>
    <row r="4497" spans="7:10" x14ac:dyDescent="0.25">
      <c r="G4497" s="12"/>
      <c r="J4497" s="10"/>
    </row>
    <row r="4498" spans="7:10" x14ac:dyDescent="0.25">
      <c r="G4498" s="12"/>
      <c r="J4498" s="10"/>
    </row>
    <row r="4499" spans="7:10" x14ac:dyDescent="0.25">
      <c r="G4499" s="12"/>
      <c r="J4499" s="10"/>
    </row>
    <row r="4500" spans="7:10" x14ac:dyDescent="0.25">
      <c r="G4500" s="12"/>
      <c r="J4500" s="10"/>
    </row>
    <row r="4501" spans="7:10" x14ac:dyDescent="0.25">
      <c r="G4501" s="12"/>
      <c r="J4501" s="10"/>
    </row>
    <row r="4502" spans="7:10" x14ac:dyDescent="0.25">
      <c r="G4502" s="12"/>
      <c r="J4502" s="10"/>
    </row>
    <row r="4503" spans="7:10" x14ac:dyDescent="0.25">
      <c r="G4503" s="12"/>
      <c r="J4503" s="10"/>
    </row>
    <row r="4504" spans="7:10" x14ac:dyDescent="0.25">
      <c r="G4504" s="12"/>
      <c r="J4504" s="10"/>
    </row>
    <row r="4505" spans="7:10" x14ac:dyDescent="0.25">
      <c r="G4505" s="12"/>
      <c r="J4505" s="10"/>
    </row>
    <row r="4506" spans="7:10" x14ac:dyDescent="0.25">
      <c r="G4506" s="12"/>
      <c r="J4506" s="10"/>
    </row>
    <row r="4507" spans="7:10" x14ac:dyDescent="0.25">
      <c r="G4507" s="12"/>
      <c r="J4507" s="10"/>
    </row>
    <row r="4508" spans="7:10" x14ac:dyDescent="0.25">
      <c r="G4508" s="12"/>
      <c r="J4508" s="10"/>
    </row>
    <row r="4509" spans="7:10" x14ac:dyDescent="0.25">
      <c r="G4509" s="12"/>
      <c r="J4509" s="10"/>
    </row>
    <row r="4510" spans="7:10" x14ac:dyDescent="0.25">
      <c r="G4510" s="12"/>
      <c r="J4510" s="10"/>
    </row>
    <row r="4511" spans="7:10" x14ac:dyDescent="0.25">
      <c r="G4511" s="12"/>
      <c r="J4511" s="10"/>
    </row>
    <row r="4512" spans="7:10" x14ac:dyDescent="0.25">
      <c r="G4512" s="12"/>
      <c r="J4512" s="10"/>
    </row>
    <row r="4513" spans="7:10" x14ac:dyDescent="0.25">
      <c r="G4513" s="12"/>
      <c r="J4513" s="10"/>
    </row>
    <row r="4514" spans="7:10" x14ac:dyDescent="0.25">
      <c r="G4514" s="12"/>
      <c r="J4514" s="10"/>
    </row>
    <row r="4515" spans="7:10" x14ac:dyDescent="0.25">
      <c r="G4515" s="12"/>
      <c r="J4515" s="10"/>
    </row>
    <row r="4516" spans="7:10" x14ac:dyDescent="0.25">
      <c r="G4516" s="12"/>
      <c r="J4516" s="10"/>
    </row>
    <row r="4517" spans="7:10" x14ac:dyDescent="0.25">
      <c r="G4517" s="12"/>
      <c r="J4517" s="10"/>
    </row>
    <row r="4518" spans="7:10" x14ac:dyDescent="0.25">
      <c r="G4518" s="12"/>
      <c r="J4518" s="10"/>
    </row>
    <row r="4519" spans="7:10" x14ac:dyDescent="0.25">
      <c r="G4519" s="12"/>
      <c r="J4519" s="10"/>
    </row>
    <row r="4520" spans="7:10" x14ac:dyDescent="0.25">
      <c r="G4520" s="12"/>
      <c r="J4520" s="10"/>
    </row>
    <row r="4521" spans="7:10" x14ac:dyDescent="0.25">
      <c r="G4521" s="12"/>
      <c r="J4521" s="10"/>
    </row>
    <row r="4522" spans="7:10" x14ac:dyDescent="0.25">
      <c r="G4522" s="12"/>
      <c r="J4522" s="10"/>
    </row>
    <row r="4523" spans="7:10" x14ac:dyDescent="0.25">
      <c r="G4523" s="12"/>
      <c r="J4523" s="10"/>
    </row>
    <row r="4524" spans="7:10" x14ac:dyDescent="0.25">
      <c r="G4524" s="12"/>
      <c r="J4524" s="10"/>
    </row>
    <row r="4525" spans="7:10" x14ac:dyDescent="0.25">
      <c r="G4525" s="12"/>
      <c r="J4525" s="10"/>
    </row>
    <row r="4526" spans="7:10" x14ac:dyDescent="0.25">
      <c r="G4526" s="12"/>
      <c r="J4526" s="10"/>
    </row>
    <row r="4527" spans="7:10" x14ac:dyDescent="0.25">
      <c r="G4527" s="12"/>
      <c r="J4527" s="10"/>
    </row>
    <row r="4528" spans="7:10" x14ac:dyDescent="0.25">
      <c r="G4528" s="12"/>
      <c r="J4528" s="10"/>
    </row>
    <row r="4529" spans="7:10" x14ac:dyDescent="0.25">
      <c r="G4529" s="12"/>
      <c r="J4529" s="10"/>
    </row>
    <row r="4530" spans="7:10" x14ac:dyDescent="0.25">
      <c r="G4530" s="12"/>
      <c r="J4530" s="10"/>
    </row>
    <row r="4531" spans="7:10" x14ac:dyDescent="0.25">
      <c r="G4531" s="12"/>
      <c r="J4531" s="10"/>
    </row>
    <row r="4532" spans="7:10" x14ac:dyDescent="0.25">
      <c r="G4532" s="12"/>
      <c r="J4532" s="10"/>
    </row>
    <row r="4533" spans="7:10" x14ac:dyDescent="0.25">
      <c r="G4533" s="12"/>
      <c r="J4533" s="10"/>
    </row>
    <row r="4534" spans="7:10" x14ac:dyDescent="0.25">
      <c r="G4534" s="12"/>
      <c r="J4534" s="10"/>
    </row>
    <row r="4535" spans="7:10" x14ac:dyDescent="0.25">
      <c r="G4535" s="12"/>
      <c r="J4535" s="10"/>
    </row>
    <row r="4536" spans="7:10" x14ac:dyDescent="0.25">
      <c r="G4536" s="12"/>
      <c r="J4536" s="10"/>
    </row>
    <row r="4537" spans="7:10" x14ac:dyDescent="0.25">
      <c r="G4537" s="12"/>
      <c r="J4537" s="10"/>
    </row>
    <row r="4538" spans="7:10" x14ac:dyDescent="0.25">
      <c r="G4538" s="12"/>
      <c r="J4538" s="10"/>
    </row>
    <row r="4539" spans="7:10" x14ac:dyDescent="0.25">
      <c r="G4539" s="12"/>
      <c r="J4539" s="10"/>
    </row>
    <row r="4540" spans="7:10" x14ac:dyDescent="0.25">
      <c r="G4540" s="12"/>
      <c r="J4540" s="10"/>
    </row>
    <row r="4541" spans="7:10" x14ac:dyDescent="0.25">
      <c r="G4541" s="12"/>
      <c r="J4541" s="10"/>
    </row>
    <row r="4542" spans="7:10" x14ac:dyDescent="0.25">
      <c r="G4542" s="12"/>
      <c r="J4542" s="10"/>
    </row>
    <row r="4543" spans="7:10" x14ac:dyDescent="0.25">
      <c r="G4543" s="12"/>
      <c r="J4543" s="10"/>
    </row>
    <row r="4544" spans="7:10" x14ac:dyDescent="0.25">
      <c r="G4544" s="12"/>
      <c r="J4544" s="10"/>
    </row>
    <row r="4545" spans="7:10" x14ac:dyDescent="0.25">
      <c r="G4545" s="12"/>
      <c r="J4545" s="10"/>
    </row>
    <row r="4546" spans="7:10" x14ac:dyDescent="0.25">
      <c r="G4546" s="12"/>
      <c r="J4546" s="10"/>
    </row>
    <row r="4547" spans="7:10" x14ac:dyDescent="0.25">
      <c r="G4547" s="12"/>
      <c r="J4547" s="10"/>
    </row>
    <row r="4548" spans="7:10" x14ac:dyDescent="0.25">
      <c r="G4548" s="12"/>
      <c r="J4548" s="10"/>
    </row>
    <row r="4549" spans="7:10" x14ac:dyDescent="0.25">
      <c r="G4549" s="12"/>
      <c r="J4549" s="10"/>
    </row>
    <row r="4550" spans="7:10" x14ac:dyDescent="0.25">
      <c r="G4550" s="12"/>
      <c r="J4550" s="10"/>
    </row>
    <row r="4551" spans="7:10" x14ac:dyDescent="0.25">
      <c r="G4551" s="12"/>
      <c r="J4551" s="10"/>
    </row>
    <row r="4552" spans="7:10" x14ac:dyDescent="0.25">
      <c r="G4552" s="12"/>
      <c r="J4552" s="10"/>
    </row>
    <row r="4553" spans="7:10" x14ac:dyDescent="0.25">
      <c r="G4553" s="12"/>
      <c r="J4553" s="10"/>
    </row>
    <row r="4554" spans="7:10" x14ac:dyDescent="0.25">
      <c r="G4554" s="12"/>
      <c r="J4554" s="10"/>
    </row>
    <row r="4555" spans="7:10" x14ac:dyDescent="0.25">
      <c r="G4555" s="12"/>
      <c r="J4555" s="10"/>
    </row>
    <row r="4556" spans="7:10" x14ac:dyDescent="0.25">
      <c r="G4556" s="12"/>
      <c r="J4556" s="10"/>
    </row>
    <row r="4557" spans="7:10" x14ac:dyDescent="0.25">
      <c r="G4557" s="12"/>
      <c r="J4557" s="10"/>
    </row>
    <row r="4558" spans="7:10" x14ac:dyDescent="0.25">
      <c r="G4558" s="12"/>
      <c r="J4558" s="10"/>
    </row>
    <row r="4559" spans="7:10" x14ac:dyDescent="0.25">
      <c r="G4559" s="12"/>
      <c r="J4559" s="10"/>
    </row>
    <row r="4560" spans="7:10" x14ac:dyDescent="0.25">
      <c r="G4560" s="12"/>
      <c r="J4560" s="10"/>
    </row>
    <row r="4561" spans="7:10" x14ac:dyDescent="0.25">
      <c r="G4561" s="12"/>
      <c r="J4561" s="10"/>
    </row>
    <row r="4562" spans="7:10" x14ac:dyDescent="0.25">
      <c r="G4562" s="12"/>
      <c r="J4562" s="10"/>
    </row>
    <row r="4563" spans="7:10" x14ac:dyDescent="0.25">
      <c r="G4563" s="12"/>
      <c r="J4563" s="10"/>
    </row>
    <row r="4564" spans="7:10" x14ac:dyDescent="0.25">
      <c r="G4564" s="12"/>
      <c r="J4564" s="10"/>
    </row>
    <row r="4565" spans="7:10" x14ac:dyDescent="0.25">
      <c r="G4565" s="12"/>
      <c r="J4565" s="10"/>
    </row>
    <row r="4566" spans="7:10" x14ac:dyDescent="0.25">
      <c r="G4566" s="12"/>
      <c r="J4566" s="10"/>
    </row>
    <row r="4567" spans="7:10" x14ac:dyDescent="0.25">
      <c r="G4567" s="12"/>
      <c r="J4567" s="10"/>
    </row>
    <row r="4568" spans="7:10" x14ac:dyDescent="0.25">
      <c r="G4568" s="12"/>
      <c r="J4568" s="10"/>
    </row>
    <row r="4569" spans="7:10" x14ac:dyDescent="0.25">
      <c r="G4569" s="12"/>
      <c r="J4569" s="10"/>
    </row>
    <row r="4570" spans="7:10" x14ac:dyDescent="0.25">
      <c r="G4570" s="12"/>
      <c r="J4570" s="10"/>
    </row>
    <row r="4571" spans="7:10" x14ac:dyDescent="0.25">
      <c r="G4571" s="12"/>
      <c r="J4571" s="10"/>
    </row>
    <row r="4572" spans="7:10" x14ac:dyDescent="0.25">
      <c r="G4572" s="12"/>
      <c r="J4572" s="10"/>
    </row>
    <row r="4573" spans="7:10" x14ac:dyDescent="0.25">
      <c r="G4573" s="12"/>
      <c r="J4573" s="10"/>
    </row>
    <row r="4574" spans="7:10" x14ac:dyDescent="0.25">
      <c r="G4574" s="12"/>
      <c r="J4574" s="10"/>
    </row>
    <row r="4575" spans="7:10" x14ac:dyDescent="0.25">
      <c r="G4575" s="12"/>
      <c r="J4575" s="10"/>
    </row>
    <row r="4576" spans="7:10" x14ac:dyDescent="0.25">
      <c r="G4576" s="12"/>
      <c r="J4576" s="10"/>
    </row>
    <row r="4577" spans="7:10" x14ac:dyDescent="0.25">
      <c r="G4577" s="12"/>
      <c r="J4577" s="10"/>
    </row>
    <row r="4578" spans="7:10" x14ac:dyDescent="0.25">
      <c r="G4578" s="12"/>
      <c r="J4578" s="10"/>
    </row>
    <row r="4579" spans="7:10" x14ac:dyDescent="0.25">
      <c r="G4579" s="12"/>
      <c r="J4579" s="10"/>
    </row>
    <row r="4580" spans="7:10" x14ac:dyDescent="0.25">
      <c r="G4580" s="12"/>
      <c r="J4580" s="10"/>
    </row>
    <row r="4581" spans="7:10" x14ac:dyDescent="0.25">
      <c r="G4581" s="12"/>
      <c r="J4581" s="10"/>
    </row>
    <row r="4582" spans="7:10" x14ac:dyDescent="0.25">
      <c r="G4582" s="12"/>
      <c r="J4582" s="10"/>
    </row>
    <row r="4583" spans="7:10" x14ac:dyDescent="0.25">
      <c r="G4583" s="12"/>
      <c r="J4583" s="10"/>
    </row>
    <row r="4584" spans="7:10" x14ac:dyDescent="0.25">
      <c r="G4584" s="12"/>
      <c r="J4584" s="10"/>
    </row>
    <row r="4585" spans="7:10" x14ac:dyDescent="0.25">
      <c r="G4585" s="12"/>
      <c r="J4585" s="10"/>
    </row>
    <row r="4586" spans="7:10" x14ac:dyDescent="0.25">
      <c r="G4586" s="12"/>
      <c r="J4586" s="10"/>
    </row>
    <row r="4587" spans="7:10" x14ac:dyDescent="0.25">
      <c r="G4587" s="12"/>
      <c r="J4587" s="10"/>
    </row>
    <row r="4588" spans="7:10" x14ac:dyDescent="0.25">
      <c r="G4588" s="12"/>
      <c r="J4588" s="10"/>
    </row>
    <row r="4589" spans="7:10" x14ac:dyDescent="0.25">
      <c r="G4589" s="12"/>
      <c r="J4589" s="10"/>
    </row>
    <row r="4590" spans="7:10" x14ac:dyDescent="0.25">
      <c r="G4590" s="12"/>
      <c r="J4590" s="10"/>
    </row>
    <row r="4591" spans="7:10" x14ac:dyDescent="0.25">
      <c r="G4591" s="12"/>
      <c r="J4591" s="10"/>
    </row>
    <row r="4592" spans="7:10" x14ac:dyDescent="0.25">
      <c r="G4592" s="12"/>
      <c r="J4592" s="10"/>
    </row>
    <row r="4593" spans="7:10" x14ac:dyDescent="0.25">
      <c r="G4593" s="12"/>
      <c r="J4593" s="10"/>
    </row>
    <row r="4594" spans="7:10" x14ac:dyDescent="0.25">
      <c r="G4594" s="12"/>
      <c r="J4594" s="10"/>
    </row>
    <row r="4595" spans="7:10" x14ac:dyDescent="0.25">
      <c r="G4595" s="12"/>
      <c r="J4595" s="10"/>
    </row>
    <row r="4596" spans="7:10" x14ac:dyDescent="0.25">
      <c r="G4596" s="12"/>
      <c r="J4596" s="10"/>
    </row>
    <row r="4597" spans="7:10" x14ac:dyDescent="0.25">
      <c r="G4597" s="12"/>
      <c r="J4597" s="10"/>
    </row>
    <row r="4598" spans="7:10" x14ac:dyDescent="0.25">
      <c r="G4598" s="12"/>
      <c r="J4598" s="10"/>
    </row>
    <row r="4599" spans="7:10" x14ac:dyDescent="0.25">
      <c r="G4599" s="12"/>
      <c r="J4599" s="10"/>
    </row>
    <row r="4600" spans="7:10" x14ac:dyDescent="0.25">
      <c r="G4600" s="12"/>
      <c r="J4600" s="10"/>
    </row>
    <row r="4601" spans="7:10" x14ac:dyDescent="0.25">
      <c r="G4601" s="12"/>
      <c r="J4601" s="10"/>
    </row>
    <row r="4602" spans="7:10" x14ac:dyDescent="0.25">
      <c r="G4602" s="12"/>
      <c r="J4602" s="10"/>
    </row>
    <row r="4603" spans="7:10" x14ac:dyDescent="0.25">
      <c r="G4603" s="12"/>
      <c r="J4603" s="10"/>
    </row>
    <row r="4604" spans="7:10" x14ac:dyDescent="0.25">
      <c r="G4604" s="12"/>
      <c r="J4604" s="10"/>
    </row>
    <row r="4605" spans="7:10" x14ac:dyDescent="0.25">
      <c r="G4605" s="12"/>
      <c r="J4605" s="10"/>
    </row>
    <row r="4606" spans="7:10" x14ac:dyDescent="0.25">
      <c r="G4606" s="12"/>
      <c r="J4606" s="10"/>
    </row>
    <row r="4607" spans="7:10" x14ac:dyDescent="0.25">
      <c r="G4607" s="12"/>
      <c r="J4607" s="10"/>
    </row>
    <row r="4608" spans="7:10" x14ac:dyDescent="0.25">
      <c r="G4608" s="12"/>
      <c r="J4608" s="10"/>
    </row>
    <row r="4609" spans="7:10" x14ac:dyDescent="0.25">
      <c r="G4609" s="12"/>
      <c r="J4609" s="10"/>
    </row>
    <row r="4610" spans="7:10" x14ac:dyDescent="0.25">
      <c r="G4610" s="12"/>
      <c r="J4610" s="10"/>
    </row>
    <row r="4611" spans="7:10" x14ac:dyDescent="0.25">
      <c r="G4611" s="12"/>
      <c r="J4611" s="10"/>
    </row>
    <row r="4612" spans="7:10" x14ac:dyDescent="0.25">
      <c r="G4612" s="12"/>
      <c r="J4612" s="10"/>
    </row>
    <row r="4613" spans="7:10" x14ac:dyDescent="0.25">
      <c r="G4613" s="12"/>
      <c r="J4613" s="10"/>
    </row>
    <row r="4614" spans="7:10" x14ac:dyDescent="0.25">
      <c r="G4614" s="12"/>
      <c r="J4614" s="10"/>
    </row>
    <row r="4615" spans="7:10" x14ac:dyDescent="0.25">
      <c r="G4615" s="12"/>
      <c r="J4615" s="10"/>
    </row>
    <row r="4616" spans="7:10" x14ac:dyDescent="0.25">
      <c r="G4616" s="12"/>
      <c r="J4616" s="10"/>
    </row>
    <row r="4617" spans="7:10" x14ac:dyDescent="0.25">
      <c r="G4617" s="12"/>
      <c r="J4617" s="10"/>
    </row>
    <row r="4618" spans="7:10" x14ac:dyDescent="0.25">
      <c r="G4618" s="12"/>
      <c r="J4618" s="10"/>
    </row>
    <row r="4619" spans="7:10" x14ac:dyDescent="0.25">
      <c r="G4619" s="12"/>
      <c r="J4619" s="10"/>
    </row>
    <row r="4620" spans="7:10" x14ac:dyDescent="0.25">
      <c r="G4620" s="12"/>
      <c r="J4620" s="10"/>
    </row>
    <row r="4621" spans="7:10" x14ac:dyDescent="0.25">
      <c r="G4621" s="12"/>
      <c r="J4621" s="10"/>
    </row>
    <row r="4622" spans="7:10" x14ac:dyDescent="0.25">
      <c r="G4622" s="12"/>
      <c r="J4622" s="10"/>
    </row>
    <row r="4623" spans="7:10" x14ac:dyDescent="0.25">
      <c r="G4623" s="12"/>
      <c r="J4623" s="10"/>
    </row>
    <row r="4624" spans="7:10" x14ac:dyDescent="0.25">
      <c r="G4624" s="12"/>
      <c r="J4624" s="10"/>
    </row>
    <row r="4625" spans="7:10" x14ac:dyDescent="0.25">
      <c r="G4625" s="12"/>
      <c r="J4625" s="10"/>
    </row>
    <row r="4626" spans="7:10" x14ac:dyDescent="0.25">
      <c r="G4626" s="12"/>
      <c r="J4626" s="10"/>
    </row>
    <row r="4627" spans="7:10" x14ac:dyDescent="0.25">
      <c r="G4627" s="12"/>
      <c r="J4627" s="10"/>
    </row>
    <row r="4628" spans="7:10" x14ac:dyDescent="0.25">
      <c r="G4628" s="12"/>
      <c r="J4628" s="10"/>
    </row>
    <row r="4629" spans="7:10" x14ac:dyDescent="0.25">
      <c r="G4629" s="12"/>
      <c r="J4629" s="10"/>
    </row>
    <row r="4630" spans="7:10" x14ac:dyDescent="0.25">
      <c r="G4630" s="12"/>
      <c r="J4630" s="10"/>
    </row>
    <row r="4631" spans="7:10" x14ac:dyDescent="0.25">
      <c r="G4631" s="12"/>
      <c r="J4631" s="10"/>
    </row>
    <row r="4632" spans="7:10" x14ac:dyDescent="0.25">
      <c r="G4632" s="12"/>
      <c r="J4632" s="10"/>
    </row>
    <row r="4633" spans="7:10" x14ac:dyDescent="0.25">
      <c r="G4633" s="12"/>
      <c r="J4633" s="10"/>
    </row>
    <row r="4634" spans="7:10" x14ac:dyDescent="0.25">
      <c r="G4634" s="12"/>
      <c r="J4634" s="10"/>
    </row>
    <row r="4635" spans="7:10" x14ac:dyDescent="0.25">
      <c r="G4635" s="12"/>
      <c r="J4635" s="10"/>
    </row>
    <row r="4636" spans="7:10" x14ac:dyDescent="0.25">
      <c r="G4636" s="12"/>
      <c r="J4636" s="10"/>
    </row>
    <row r="4637" spans="7:10" x14ac:dyDescent="0.25">
      <c r="G4637" s="12"/>
      <c r="J4637" s="10"/>
    </row>
    <row r="4638" spans="7:10" x14ac:dyDescent="0.25">
      <c r="G4638" s="12"/>
      <c r="J4638" s="10"/>
    </row>
    <row r="4639" spans="7:10" x14ac:dyDescent="0.25">
      <c r="G4639" s="12"/>
      <c r="J4639" s="10"/>
    </row>
    <row r="4640" spans="7:10" x14ac:dyDescent="0.25">
      <c r="G4640" s="12"/>
      <c r="J4640" s="10"/>
    </row>
    <row r="4641" spans="7:10" x14ac:dyDescent="0.25">
      <c r="G4641" s="12"/>
      <c r="J4641" s="10"/>
    </row>
    <row r="4642" spans="7:10" x14ac:dyDescent="0.25">
      <c r="G4642" s="12"/>
      <c r="J4642" s="10"/>
    </row>
    <row r="4643" spans="7:10" x14ac:dyDescent="0.25">
      <c r="G4643" s="12"/>
      <c r="J4643" s="10"/>
    </row>
    <row r="4644" spans="7:10" x14ac:dyDescent="0.25">
      <c r="G4644" s="12"/>
      <c r="J4644" s="10"/>
    </row>
    <row r="4645" spans="7:10" x14ac:dyDescent="0.25">
      <c r="G4645" s="12"/>
      <c r="J4645" s="10"/>
    </row>
    <row r="4646" spans="7:10" x14ac:dyDescent="0.25">
      <c r="G4646" s="12"/>
      <c r="J4646" s="10"/>
    </row>
    <row r="4647" spans="7:10" x14ac:dyDescent="0.25">
      <c r="G4647" s="12"/>
      <c r="J4647" s="10"/>
    </row>
    <row r="4648" spans="7:10" x14ac:dyDescent="0.25">
      <c r="G4648" s="12"/>
      <c r="J4648" s="10"/>
    </row>
    <row r="4649" spans="7:10" x14ac:dyDescent="0.25">
      <c r="G4649" s="12"/>
      <c r="J4649" s="10"/>
    </row>
    <row r="4650" spans="7:10" x14ac:dyDescent="0.25">
      <c r="G4650" s="12"/>
      <c r="J4650" s="10"/>
    </row>
    <row r="4651" spans="7:10" x14ac:dyDescent="0.25">
      <c r="G4651" s="12"/>
      <c r="J4651" s="10"/>
    </row>
    <row r="4652" spans="7:10" x14ac:dyDescent="0.25">
      <c r="G4652" s="12"/>
      <c r="J4652" s="10"/>
    </row>
    <row r="4653" spans="7:10" x14ac:dyDescent="0.25">
      <c r="G4653" s="12"/>
      <c r="J4653" s="10"/>
    </row>
    <row r="4654" spans="7:10" x14ac:dyDescent="0.25">
      <c r="G4654" s="12"/>
      <c r="J4654" s="10"/>
    </row>
    <row r="4655" spans="7:10" x14ac:dyDescent="0.25">
      <c r="G4655" s="12"/>
      <c r="J4655" s="10"/>
    </row>
    <row r="4656" spans="7:10" x14ac:dyDescent="0.25">
      <c r="G4656" s="12"/>
      <c r="J4656" s="10"/>
    </row>
    <row r="4657" spans="7:10" x14ac:dyDescent="0.25">
      <c r="G4657" s="12"/>
      <c r="J4657" s="10"/>
    </row>
    <row r="4658" spans="7:10" x14ac:dyDescent="0.25">
      <c r="G4658" s="12"/>
      <c r="J4658" s="10"/>
    </row>
    <row r="4659" spans="7:10" x14ac:dyDescent="0.25">
      <c r="G4659" s="12"/>
      <c r="J4659" s="10"/>
    </row>
    <row r="4660" spans="7:10" x14ac:dyDescent="0.25">
      <c r="G4660" s="12"/>
      <c r="J4660" s="10"/>
    </row>
    <row r="4661" spans="7:10" x14ac:dyDescent="0.25">
      <c r="G4661" s="12"/>
      <c r="J4661" s="10"/>
    </row>
    <row r="4662" spans="7:10" x14ac:dyDescent="0.25">
      <c r="G4662" s="12"/>
      <c r="J4662" s="10"/>
    </row>
    <row r="4663" spans="7:10" x14ac:dyDescent="0.25">
      <c r="G4663" s="12"/>
      <c r="J4663" s="10"/>
    </row>
    <row r="4664" spans="7:10" x14ac:dyDescent="0.25">
      <c r="G4664" s="12"/>
      <c r="J4664" s="10"/>
    </row>
    <row r="4665" spans="7:10" x14ac:dyDescent="0.25">
      <c r="G4665" s="12"/>
      <c r="J4665" s="10"/>
    </row>
    <row r="4666" spans="7:10" x14ac:dyDescent="0.25">
      <c r="G4666" s="12"/>
      <c r="J4666" s="10"/>
    </row>
    <row r="4667" spans="7:10" x14ac:dyDescent="0.25">
      <c r="G4667" s="12"/>
      <c r="J4667" s="10"/>
    </row>
    <row r="4668" spans="7:10" x14ac:dyDescent="0.25">
      <c r="G4668" s="12"/>
      <c r="J4668" s="10"/>
    </row>
    <row r="4669" spans="7:10" x14ac:dyDescent="0.25">
      <c r="G4669" s="12"/>
      <c r="J4669" s="10"/>
    </row>
    <row r="4670" spans="7:10" x14ac:dyDescent="0.25">
      <c r="G4670" s="12"/>
      <c r="J4670" s="10"/>
    </row>
    <row r="4671" spans="7:10" x14ac:dyDescent="0.25">
      <c r="G4671" s="12"/>
      <c r="J4671" s="10"/>
    </row>
    <row r="4672" spans="7:10" x14ac:dyDescent="0.25">
      <c r="G4672" s="12"/>
      <c r="J4672" s="10"/>
    </row>
    <row r="4673" spans="7:10" x14ac:dyDescent="0.25">
      <c r="G4673" s="12"/>
      <c r="J4673" s="10"/>
    </row>
    <row r="4674" spans="7:10" x14ac:dyDescent="0.25">
      <c r="G4674" s="12"/>
      <c r="J4674" s="10"/>
    </row>
    <row r="4675" spans="7:10" x14ac:dyDescent="0.25">
      <c r="G4675" s="12"/>
      <c r="J4675" s="10"/>
    </row>
    <row r="4676" spans="7:10" x14ac:dyDescent="0.25">
      <c r="G4676" s="12"/>
      <c r="J4676" s="10"/>
    </row>
    <row r="4677" spans="7:10" x14ac:dyDescent="0.25">
      <c r="G4677" s="12"/>
      <c r="J4677" s="10"/>
    </row>
    <row r="4678" spans="7:10" x14ac:dyDescent="0.25">
      <c r="G4678" s="12"/>
      <c r="J4678" s="10"/>
    </row>
    <row r="4679" spans="7:10" x14ac:dyDescent="0.25">
      <c r="G4679" s="12"/>
      <c r="J4679" s="10"/>
    </row>
    <row r="4680" spans="7:10" x14ac:dyDescent="0.25">
      <c r="G4680" s="12"/>
      <c r="J4680" s="10"/>
    </row>
    <row r="4681" spans="7:10" x14ac:dyDescent="0.25">
      <c r="G4681" s="12"/>
      <c r="J4681" s="10"/>
    </row>
    <row r="4682" spans="7:10" x14ac:dyDescent="0.25">
      <c r="G4682" s="12"/>
      <c r="J4682" s="10"/>
    </row>
    <row r="4683" spans="7:10" x14ac:dyDescent="0.25">
      <c r="G4683" s="12"/>
      <c r="J4683" s="10"/>
    </row>
    <row r="4684" spans="7:10" x14ac:dyDescent="0.25">
      <c r="G4684" s="12"/>
      <c r="J4684" s="10"/>
    </row>
    <row r="4685" spans="7:10" x14ac:dyDescent="0.25">
      <c r="G4685" s="12"/>
      <c r="J4685" s="10"/>
    </row>
    <row r="4686" spans="7:10" x14ac:dyDescent="0.25">
      <c r="G4686" s="12"/>
      <c r="J4686" s="10"/>
    </row>
    <row r="4687" spans="7:10" x14ac:dyDescent="0.25">
      <c r="G4687" s="12"/>
      <c r="J4687" s="10"/>
    </row>
    <row r="4688" spans="7:10" x14ac:dyDescent="0.25">
      <c r="G4688" s="12"/>
      <c r="J4688" s="10"/>
    </row>
    <row r="4689" spans="7:10" x14ac:dyDescent="0.25">
      <c r="G4689" s="12"/>
      <c r="J4689" s="10"/>
    </row>
    <row r="4690" spans="7:10" x14ac:dyDescent="0.25">
      <c r="G4690" s="12"/>
      <c r="J4690" s="10"/>
    </row>
    <row r="4691" spans="7:10" x14ac:dyDescent="0.25">
      <c r="G4691" s="12"/>
      <c r="J4691" s="10"/>
    </row>
    <row r="4692" spans="7:10" x14ac:dyDescent="0.25">
      <c r="G4692" s="12"/>
      <c r="J4692" s="10"/>
    </row>
    <row r="4693" spans="7:10" x14ac:dyDescent="0.25">
      <c r="G4693" s="12"/>
      <c r="J4693" s="10"/>
    </row>
    <row r="4694" spans="7:10" x14ac:dyDescent="0.25">
      <c r="G4694" s="12"/>
      <c r="J4694" s="10"/>
    </row>
    <row r="4695" spans="7:10" x14ac:dyDescent="0.25">
      <c r="G4695" s="12"/>
      <c r="J4695" s="10"/>
    </row>
    <row r="4696" spans="7:10" x14ac:dyDescent="0.25">
      <c r="G4696" s="12"/>
      <c r="J4696" s="10"/>
    </row>
    <row r="4697" spans="7:10" x14ac:dyDescent="0.25">
      <c r="G4697" s="12"/>
      <c r="J4697" s="10"/>
    </row>
    <row r="4698" spans="7:10" x14ac:dyDescent="0.25">
      <c r="G4698" s="12"/>
      <c r="J4698" s="10"/>
    </row>
    <row r="4699" spans="7:10" x14ac:dyDescent="0.25">
      <c r="G4699" s="12"/>
      <c r="J4699" s="10"/>
    </row>
    <row r="4700" spans="7:10" x14ac:dyDescent="0.25">
      <c r="G4700" s="12"/>
      <c r="J4700" s="10"/>
    </row>
    <row r="4701" spans="7:10" x14ac:dyDescent="0.25">
      <c r="G4701" s="12"/>
      <c r="J4701" s="10"/>
    </row>
    <row r="4702" spans="7:10" x14ac:dyDescent="0.25">
      <c r="G4702" s="12"/>
      <c r="J4702" s="10"/>
    </row>
    <row r="4703" spans="7:10" x14ac:dyDescent="0.25">
      <c r="G4703" s="12"/>
      <c r="J4703" s="10"/>
    </row>
    <row r="4704" spans="7:10" x14ac:dyDescent="0.25">
      <c r="G4704" s="12"/>
      <c r="J4704" s="10"/>
    </row>
    <row r="4705" spans="7:10" x14ac:dyDescent="0.25">
      <c r="G4705" s="12"/>
      <c r="J4705" s="10"/>
    </row>
    <row r="4706" spans="7:10" x14ac:dyDescent="0.25">
      <c r="G4706" s="12"/>
      <c r="J4706" s="10"/>
    </row>
    <row r="4707" spans="7:10" x14ac:dyDescent="0.25">
      <c r="G4707" s="12"/>
      <c r="J4707" s="10"/>
    </row>
    <row r="4708" spans="7:10" x14ac:dyDescent="0.25">
      <c r="G4708" s="12"/>
      <c r="J4708" s="10"/>
    </row>
    <row r="4709" spans="7:10" x14ac:dyDescent="0.25">
      <c r="G4709" s="12"/>
      <c r="J4709" s="10"/>
    </row>
    <row r="4710" spans="7:10" x14ac:dyDescent="0.25">
      <c r="G4710" s="12"/>
      <c r="J4710" s="10"/>
    </row>
    <row r="4711" spans="7:10" x14ac:dyDescent="0.25">
      <c r="G4711" s="12"/>
      <c r="J4711" s="10"/>
    </row>
    <row r="4712" spans="7:10" x14ac:dyDescent="0.25">
      <c r="G4712" s="12"/>
      <c r="J4712" s="10"/>
    </row>
    <row r="4713" spans="7:10" x14ac:dyDescent="0.25">
      <c r="G4713" s="12"/>
      <c r="J4713" s="10"/>
    </row>
    <row r="4714" spans="7:10" x14ac:dyDescent="0.25">
      <c r="G4714" s="12"/>
      <c r="J4714" s="10"/>
    </row>
    <row r="4715" spans="7:10" x14ac:dyDescent="0.25">
      <c r="G4715" s="12"/>
      <c r="J4715" s="10"/>
    </row>
    <row r="4716" spans="7:10" x14ac:dyDescent="0.25">
      <c r="G4716" s="12"/>
      <c r="J4716" s="10"/>
    </row>
    <row r="4717" spans="7:10" x14ac:dyDescent="0.25">
      <c r="G4717" s="12"/>
      <c r="J4717" s="10"/>
    </row>
    <row r="4718" spans="7:10" x14ac:dyDescent="0.25">
      <c r="G4718" s="12"/>
      <c r="J4718" s="10"/>
    </row>
    <row r="4719" spans="7:10" x14ac:dyDescent="0.25">
      <c r="G4719" s="12"/>
      <c r="J4719" s="10"/>
    </row>
    <row r="4720" spans="7:10" x14ac:dyDescent="0.25">
      <c r="G4720" s="12"/>
      <c r="J4720" s="10"/>
    </row>
    <row r="4721" spans="7:10" x14ac:dyDescent="0.25">
      <c r="G4721" s="12"/>
      <c r="J4721" s="10"/>
    </row>
    <row r="4722" spans="7:10" x14ac:dyDescent="0.25">
      <c r="G4722" s="12"/>
      <c r="J4722" s="10"/>
    </row>
    <row r="4723" spans="7:10" x14ac:dyDescent="0.25">
      <c r="G4723" s="12"/>
      <c r="J4723" s="10"/>
    </row>
    <row r="4724" spans="7:10" x14ac:dyDescent="0.25">
      <c r="G4724" s="12"/>
      <c r="J4724" s="10"/>
    </row>
    <row r="4725" spans="7:10" x14ac:dyDescent="0.25">
      <c r="G4725" s="12"/>
      <c r="J4725" s="10"/>
    </row>
    <row r="4726" spans="7:10" x14ac:dyDescent="0.25">
      <c r="G4726" s="12"/>
      <c r="J4726" s="10"/>
    </row>
    <row r="4727" spans="7:10" x14ac:dyDescent="0.25">
      <c r="G4727" s="12"/>
      <c r="J4727" s="10"/>
    </row>
    <row r="4728" spans="7:10" x14ac:dyDescent="0.25">
      <c r="G4728" s="12"/>
      <c r="J4728" s="10"/>
    </row>
    <row r="4729" spans="7:10" x14ac:dyDescent="0.25">
      <c r="G4729" s="12"/>
      <c r="J4729" s="10"/>
    </row>
    <row r="4730" spans="7:10" x14ac:dyDescent="0.25">
      <c r="G4730" s="12"/>
      <c r="J4730" s="10"/>
    </row>
    <row r="4731" spans="7:10" x14ac:dyDescent="0.25">
      <c r="G4731" s="12"/>
      <c r="J4731" s="10"/>
    </row>
    <row r="4732" spans="7:10" x14ac:dyDescent="0.25">
      <c r="G4732" s="12"/>
      <c r="J4732" s="10"/>
    </row>
    <row r="4733" spans="7:10" x14ac:dyDescent="0.25">
      <c r="G4733" s="12"/>
      <c r="J4733" s="10"/>
    </row>
    <row r="4734" spans="7:10" x14ac:dyDescent="0.25">
      <c r="G4734" s="12"/>
      <c r="J4734" s="10"/>
    </row>
    <row r="4735" spans="7:10" x14ac:dyDescent="0.25">
      <c r="G4735" s="12"/>
      <c r="J4735" s="10"/>
    </row>
    <row r="4736" spans="7:10" x14ac:dyDescent="0.25">
      <c r="G4736" s="12"/>
      <c r="J4736" s="10"/>
    </row>
    <row r="4737" spans="7:10" x14ac:dyDescent="0.25">
      <c r="G4737" s="12"/>
      <c r="J4737" s="10"/>
    </row>
    <row r="4738" spans="7:10" x14ac:dyDescent="0.25">
      <c r="G4738" s="12"/>
      <c r="J4738" s="10"/>
    </row>
    <row r="4739" spans="7:10" x14ac:dyDescent="0.25">
      <c r="G4739" s="12"/>
      <c r="J4739" s="10"/>
    </row>
    <row r="4740" spans="7:10" x14ac:dyDescent="0.25">
      <c r="G4740" s="12"/>
      <c r="J4740" s="10"/>
    </row>
    <row r="4741" spans="7:10" x14ac:dyDescent="0.25">
      <c r="G4741" s="12"/>
      <c r="J4741" s="10"/>
    </row>
    <row r="4742" spans="7:10" x14ac:dyDescent="0.25">
      <c r="G4742" s="12"/>
      <c r="J4742" s="10"/>
    </row>
    <row r="4743" spans="7:10" x14ac:dyDescent="0.25">
      <c r="G4743" s="12"/>
      <c r="J4743" s="10"/>
    </row>
    <row r="4744" spans="7:10" x14ac:dyDescent="0.25">
      <c r="G4744" s="12"/>
      <c r="J4744" s="10"/>
    </row>
    <row r="4745" spans="7:10" x14ac:dyDescent="0.25">
      <c r="G4745" s="12"/>
      <c r="J4745" s="10"/>
    </row>
    <row r="4746" spans="7:10" x14ac:dyDescent="0.25">
      <c r="G4746" s="12"/>
      <c r="J4746" s="10"/>
    </row>
    <row r="4747" spans="7:10" x14ac:dyDescent="0.25">
      <c r="G4747" s="12"/>
      <c r="J4747" s="10"/>
    </row>
    <row r="4748" spans="7:10" x14ac:dyDescent="0.25">
      <c r="G4748" s="12"/>
      <c r="J4748" s="10"/>
    </row>
    <row r="4749" spans="7:10" x14ac:dyDescent="0.25">
      <c r="G4749" s="12"/>
      <c r="J4749" s="10"/>
    </row>
    <row r="4750" spans="7:10" x14ac:dyDescent="0.25">
      <c r="G4750" s="12"/>
      <c r="J4750" s="10"/>
    </row>
    <row r="4751" spans="7:10" x14ac:dyDescent="0.25">
      <c r="G4751" s="12"/>
      <c r="J4751" s="10"/>
    </row>
    <row r="4752" spans="7:10" x14ac:dyDescent="0.25">
      <c r="G4752" s="12"/>
      <c r="J4752" s="10"/>
    </row>
    <row r="4753" spans="7:10" x14ac:dyDescent="0.25">
      <c r="G4753" s="12"/>
      <c r="J4753" s="10"/>
    </row>
    <row r="4754" spans="7:10" x14ac:dyDescent="0.25">
      <c r="G4754" s="12"/>
      <c r="J4754" s="10"/>
    </row>
    <row r="4755" spans="7:10" x14ac:dyDescent="0.25">
      <c r="G4755" s="12"/>
      <c r="J4755" s="10"/>
    </row>
    <row r="4756" spans="7:10" x14ac:dyDescent="0.25">
      <c r="G4756" s="12"/>
      <c r="J4756" s="10"/>
    </row>
    <row r="4757" spans="7:10" x14ac:dyDescent="0.25">
      <c r="G4757" s="12"/>
      <c r="J4757" s="10"/>
    </row>
    <row r="4758" spans="7:10" x14ac:dyDescent="0.25">
      <c r="G4758" s="12"/>
      <c r="J4758" s="10"/>
    </row>
    <row r="4759" spans="7:10" x14ac:dyDescent="0.25">
      <c r="G4759" s="12"/>
      <c r="J4759" s="10"/>
    </row>
    <row r="4760" spans="7:10" x14ac:dyDescent="0.25">
      <c r="G4760" s="12"/>
      <c r="J4760" s="10"/>
    </row>
    <row r="4761" spans="7:10" x14ac:dyDescent="0.25">
      <c r="G4761" s="12"/>
      <c r="J4761" s="10"/>
    </row>
    <row r="4762" spans="7:10" x14ac:dyDescent="0.25">
      <c r="G4762" s="12"/>
      <c r="J4762" s="10"/>
    </row>
    <row r="4763" spans="7:10" x14ac:dyDescent="0.25">
      <c r="G4763" s="12"/>
      <c r="J4763" s="10"/>
    </row>
    <row r="4764" spans="7:10" x14ac:dyDescent="0.25">
      <c r="G4764" s="12"/>
      <c r="J4764" s="10"/>
    </row>
    <row r="4765" spans="7:10" x14ac:dyDescent="0.25">
      <c r="G4765" s="12"/>
      <c r="J4765" s="10"/>
    </row>
    <row r="4766" spans="7:10" x14ac:dyDescent="0.25">
      <c r="G4766" s="12"/>
      <c r="J4766" s="10"/>
    </row>
    <row r="4767" spans="7:10" x14ac:dyDescent="0.25">
      <c r="G4767" s="12"/>
      <c r="J4767" s="10"/>
    </row>
    <row r="4768" spans="7:10" x14ac:dyDescent="0.25">
      <c r="G4768" s="12"/>
      <c r="J4768" s="10"/>
    </row>
    <row r="4769" spans="7:10" x14ac:dyDescent="0.25">
      <c r="G4769" s="12"/>
      <c r="J4769" s="10"/>
    </row>
    <row r="4770" spans="7:10" x14ac:dyDescent="0.25">
      <c r="G4770" s="12"/>
      <c r="J4770" s="10"/>
    </row>
    <row r="4771" spans="7:10" x14ac:dyDescent="0.25">
      <c r="G4771" s="12"/>
      <c r="J4771" s="10"/>
    </row>
    <row r="4772" spans="7:10" x14ac:dyDescent="0.25">
      <c r="G4772" s="12"/>
      <c r="J4772" s="10"/>
    </row>
    <row r="4773" spans="7:10" x14ac:dyDescent="0.25">
      <c r="G4773" s="12"/>
      <c r="J4773" s="10"/>
    </row>
    <row r="4774" spans="7:10" x14ac:dyDescent="0.25">
      <c r="G4774" s="12"/>
      <c r="J4774" s="10"/>
    </row>
    <row r="4775" spans="7:10" x14ac:dyDescent="0.25">
      <c r="G4775" s="12"/>
      <c r="J4775" s="10"/>
    </row>
    <row r="4776" spans="7:10" x14ac:dyDescent="0.25">
      <c r="G4776" s="12"/>
      <c r="J4776" s="10"/>
    </row>
    <row r="4777" spans="7:10" x14ac:dyDescent="0.25">
      <c r="G4777" s="12"/>
      <c r="J4777" s="10"/>
    </row>
    <row r="4778" spans="7:10" x14ac:dyDescent="0.25">
      <c r="G4778" s="12"/>
      <c r="J4778" s="10"/>
    </row>
    <row r="4779" spans="7:10" x14ac:dyDescent="0.25">
      <c r="G4779" s="12"/>
      <c r="J4779" s="10"/>
    </row>
    <row r="4780" spans="7:10" x14ac:dyDescent="0.25">
      <c r="G4780" s="12"/>
      <c r="J4780" s="10"/>
    </row>
    <row r="4781" spans="7:10" x14ac:dyDescent="0.25">
      <c r="G4781" s="12"/>
      <c r="J4781" s="10"/>
    </row>
    <row r="4782" spans="7:10" x14ac:dyDescent="0.25">
      <c r="G4782" s="12"/>
      <c r="J4782" s="10"/>
    </row>
    <row r="4783" spans="7:10" x14ac:dyDescent="0.25">
      <c r="G4783" s="12"/>
      <c r="J4783" s="10"/>
    </row>
    <row r="4784" spans="7:10" x14ac:dyDescent="0.25">
      <c r="G4784" s="12"/>
      <c r="J4784" s="10"/>
    </row>
    <row r="4785" spans="7:10" x14ac:dyDescent="0.25">
      <c r="G4785" s="12"/>
      <c r="J4785" s="10"/>
    </row>
    <row r="4786" spans="7:10" x14ac:dyDescent="0.25">
      <c r="G4786" s="12"/>
      <c r="J4786" s="10"/>
    </row>
    <row r="4787" spans="7:10" x14ac:dyDescent="0.25">
      <c r="G4787" s="12"/>
      <c r="J4787" s="10"/>
    </row>
    <row r="4788" spans="7:10" x14ac:dyDescent="0.25">
      <c r="G4788" s="12"/>
      <c r="J4788" s="10"/>
    </row>
    <row r="4789" spans="7:10" x14ac:dyDescent="0.25">
      <c r="G4789" s="12"/>
      <c r="J4789" s="10"/>
    </row>
    <row r="4790" spans="7:10" x14ac:dyDescent="0.25">
      <c r="G4790" s="12"/>
      <c r="J4790" s="10"/>
    </row>
    <row r="4791" spans="7:10" x14ac:dyDescent="0.25">
      <c r="G4791" s="12"/>
      <c r="J4791" s="10"/>
    </row>
    <row r="4792" spans="7:10" x14ac:dyDescent="0.25">
      <c r="G4792" s="12"/>
      <c r="J4792" s="10"/>
    </row>
    <row r="4793" spans="7:10" x14ac:dyDescent="0.25">
      <c r="G4793" s="12"/>
      <c r="J4793" s="10"/>
    </row>
    <row r="4794" spans="7:10" x14ac:dyDescent="0.25">
      <c r="G4794" s="12"/>
      <c r="J4794" s="10"/>
    </row>
    <row r="4795" spans="7:10" x14ac:dyDescent="0.25">
      <c r="G4795" s="12"/>
      <c r="J4795" s="10"/>
    </row>
    <row r="4796" spans="7:10" x14ac:dyDescent="0.25">
      <c r="G4796" s="12"/>
      <c r="J4796" s="10"/>
    </row>
    <row r="4797" spans="7:10" x14ac:dyDescent="0.25">
      <c r="G4797" s="12"/>
      <c r="J4797" s="10"/>
    </row>
    <row r="4798" spans="7:10" x14ac:dyDescent="0.25">
      <c r="G4798" s="12"/>
      <c r="J4798" s="10"/>
    </row>
    <row r="4799" spans="7:10" x14ac:dyDescent="0.25">
      <c r="G4799" s="12"/>
      <c r="J4799" s="10"/>
    </row>
    <row r="4800" spans="7:10" x14ac:dyDescent="0.25">
      <c r="G4800" s="12"/>
      <c r="J4800" s="10"/>
    </row>
    <row r="4801" spans="7:10" x14ac:dyDescent="0.25">
      <c r="G4801" s="12"/>
      <c r="J4801" s="10"/>
    </row>
    <row r="4802" spans="7:10" x14ac:dyDescent="0.25">
      <c r="G4802" s="12"/>
      <c r="J4802" s="10"/>
    </row>
    <row r="4803" spans="7:10" x14ac:dyDescent="0.25">
      <c r="G4803" s="12"/>
      <c r="J4803" s="10"/>
    </row>
    <row r="4804" spans="7:10" x14ac:dyDescent="0.25">
      <c r="G4804" s="12"/>
      <c r="J4804" s="10"/>
    </row>
    <row r="4805" spans="7:10" x14ac:dyDescent="0.25">
      <c r="G4805" s="12"/>
      <c r="J4805" s="10"/>
    </row>
    <row r="4806" spans="7:10" x14ac:dyDescent="0.25">
      <c r="G4806" s="12"/>
      <c r="J4806" s="10"/>
    </row>
    <row r="4807" spans="7:10" x14ac:dyDescent="0.25">
      <c r="G4807" s="12"/>
      <c r="J4807" s="10"/>
    </row>
    <row r="4808" spans="7:10" x14ac:dyDescent="0.25">
      <c r="G4808" s="12"/>
      <c r="J4808" s="10"/>
    </row>
    <row r="4809" spans="7:10" x14ac:dyDescent="0.25">
      <c r="G4809" s="12"/>
      <c r="J4809" s="10"/>
    </row>
    <row r="4810" spans="7:10" x14ac:dyDescent="0.25">
      <c r="G4810" s="12"/>
      <c r="J4810" s="10"/>
    </row>
    <row r="4811" spans="7:10" x14ac:dyDescent="0.25">
      <c r="G4811" s="12"/>
      <c r="J4811" s="10"/>
    </row>
    <row r="4812" spans="7:10" x14ac:dyDescent="0.25">
      <c r="G4812" s="12"/>
      <c r="J4812" s="10"/>
    </row>
    <row r="4813" spans="7:10" x14ac:dyDescent="0.25">
      <c r="G4813" s="12"/>
      <c r="J4813" s="10"/>
    </row>
    <row r="4814" spans="7:10" x14ac:dyDescent="0.25">
      <c r="G4814" s="12"/>
      <c r="J4814" s="10"/>
    </row>
    <row r="4815" spans="7:10" x14ac:dyDescent="0.25">
      <c r="G4815" s="12"/>
      <c r="J4815" s="10"/>
    </row>
    <row r="4816" spans="7:10" x14ac:dyDescent="0.25">
      <c r="G4816" s="12"/>
      <c r="J4816" s="10"/>
    </row>
    <row r="4817" spans="7:10" x14ac:dyDescent="0.25">
      <c r="G4817" s="12"/>
      <c r="J4817" s="10"/>
    </row>
    <row r="4818" spans="7:10" x14ac:dyDescent="0.25">
      <c r="G4818" s="12"/>
      <c r="J4818" s="10"/>
    </row>
    <row r="4819" spans="7:10" x14ac:dyDescent="0.25">
      <c r="G4819" s="12"/>
      <c r="J4819" s="10"/>
    </row>
    <row r="4820" spans="7:10" x14ac:dyDescent="0.25">
      <c r="G4820" s="12"/>
      <c r="J4820" s="10"/>
    </row>
    <row r="4821" spans="7:10" x14ac:dyDescent="0.25">
      <c r="G4821" s="12"/>
      <c r="J4821" s="10"/>
    </row>
    <row r="4822" spans="7:10" x14ac:dyDescent="0.25">
      <c r="G4822" s="12"/>
      <c r="J4822" s="10"/>
    </row>
    <row r="4823" spans="7:10" x14ac:dyDescent="0.25">
      <c r="G4823" s="12"/>
      <c r="J4823" s="10"/>
    </row>
    <row r="4824" spans="7:10" x14ac:dyDescent="0.25">
      <c r="G4824" s="12"/>
      <c r="J4824" s="10"/>
    </row>
    <row r="4825" spans="7:10" x14ac:dyDescent="0.25">
      <c r="G4825" s="12"/>
      <c r="J4825" s="10"/>
    </row>
    <row r="4826" spans="7:10" x14ac:dyDescent="0.25">
      <c r="G4826" s="12"/>
      <c r="J4826" s="10"/>
    </row>
    <row r="4827" spans="7:10" x14ac:dyDescent="0.25">
      <c r="G4827" s="12"/>
      <c r="J4827" s="10"/>
    </row>
    <row r="4828" spans="7:10" x14ac:dyDescent="0.25">
      <c r="G4828" s="12"/>
      <c r="J4828" s="10"/>
    </row>
    <row r="4829" spans="7:10" x14ac:dyDescent="0.25">
      <c r="G4829" s="12"/>
      <c r="J4829" s="10"/>
    </row>
    <row r="4830" spans="7:10" x14ac:dyDescent="0.25">
      <c r="G4830" s="12"/>
      <c r="J4830" s="10"/>
    </row>
    <row r="4831" spans="7:10" x14ac:dyDescent="0.25">
      <c r="G4831" s="12"/>
      <c r="J4831" s="10"/>
    </row>
    <row r="4832" spans="7:10" x14ac:dyDescent="0.25">
      <c r="G4832" s="12"/>
      <c r="J4832" s="10"/>
    </row>
    <row r="4833" spans="7:10" x14ac:dyDescent="0.25">
      <c r="G4833" s="12"/>
      <c r="J4833" s="10"/>
    </row>
    <row r="4834" spans="7:10" x14ac:dyDescent="0.25">
      <c r="G4834" s="12"/>
      <c r="J4834" s="10"/>
    </row>
    <row r="4835" spans="7:10" x14ac:dyDescent="0.25">
      <c r="G4835" s="12"/>
      <c r="J4835" s="10"/>
    </row>
    <row r="4836" spans="7:10" x14ac:dyDescent="0.25">
      <c r="G4836" s="12"/>
      <c r="J4836" s="10"/>
    </row>
    <row r="4837" spans="7:10" x14ac:dyDescent="0.25">
      <c r="G4837" s="12"/>
      <c r="J4837" s="10"/>
    </row>
    <row r="4838" spans="7:10" x14ac:dyDescent="0.25">
      <c r="G4838" s="12"/>
      <c r="J4838" s="10"/>
    </row>
    <row r="4839" spans="7:10" x14ac:dyDescent="0.25">
      <c r="G4839" s="12"/>
      <c r="J4839" s="10"/>
    </row>
    <row r="4840" spans="7:10" x14ac:dyDescent="0.25">
      <c r="G4840" s="12"/>
      <c r="J4840" s="10"/>
    </row>
    <row r="4841" spans="7:10" x14ac:dyDescent="0.25">
      <c r="G4841" s="12"/>
      <c r="J4841" s="10"/>
    </row>
    <row r="4842" spans="7:10" x14ac:dyDescent="0.25">
      <c r="G4842" s="12"/>
      <c r="J4842" s="10"/>
    </row>
    <row r="4843" spans="7:10" x14ac:dyDescent="0.25">
      <c r="G4843" s="12"/>
      <c r="J4843" s="10"/>
    </row>
    <row r="4844" spans="7:10" x14ac:dyDescent="0.25">
      <c r="G4844" s="12"/>
      <c r="J4844" s="10"/>
    </row>
    <row r="4845" spans="7:10" x14ac:dyDescent="0.25">
      <c r="G4845" s="12"/>
      <c r="J4845" s="10"/>
    </row>
    <row r="4846" spans="7:10" x14ac:dyDescent="0.25">
      <c r="G4846" s="12"/>
      <c r="J4846" s="10"/>
    </row>
    <row r="4847" spans="7:10" x14ac:dyDescent="0.25">
      <c r="G4847" s="12"/>
      <c r="J4847" s="10"/>
    </row>
    <row r="4848" spans="7:10" x14ac:dyDescent="0.25">
      <c r="G4848" s="12"/>
      <c r="J4848" s="10"/>
    </row>
    <row r="4849" spans="7:10" x14ac:dyDescent="0.25">
      <c r="G4849" s="12"/>
      <c r="J4849" s="10"/>
    </row>
    <row r="4850" spans="7:10" x14ac:dyDescent="0.25">
      <c r="G4850" s="12"/>
      <c r="J4850" s="10"/>
    </row>
    <row r="4851" spans="7:10" x14ac:dyDescent="0.25">
      <c r="G4851" s="12"/>
      <c r="J4851" s="10"/>
    </row>
    <row r="4852" spans="7:10" x14ac:dyDescent="0.25">
      <c r="G4852" s="12"/>
      <c r="J4852" s="10"/>
    </row>
    <row r="4853" spans="7:10" x14ac:dyDescent="0.25">
      <c r="G4853" s="12"/>
      <c r="J4853" s="10"/>
    </row>
    <row r="4854" spans="7:10" x14ac:dyDescent="0.25">
      <c r="G4854" s="12"/>
      <c r="J4854" s="10"/>
    </row>
    <row r="4855" spans="7:10" x14ac:dyDescent="0.25">
      <c r="G4855" s="12"/>
      <c r="J4855" s="10"/>
    </row>
    <row r="4856" spans="7:10" x14ac:dyDescent="0.25">
      <c r="G4856" s="12"/>
      <c r="J4856" s="10"/>
    </row>
    <row r="4857" spans="7:10" x14ac:dyDescent="0.25">
      <c r="G4857" s="12"/>
      <c r="J4857" s="10"/>
    </row>
    <row r="4858" spans="7:10" x14ac:dyDescent="0.25">
      <c r="G4858" s="12"/>
      <c r="J4858" s="10"/>
    </row>
    <row r="4859" spans="7:10" x14ac:dyDescent="0.25">
      <c r="G4859" s="12"/>
      <c r="J4859" s="10"/>
    </row>
    <row r="4860" spans="7:10" x14ac:dyDescent="0.25">
      <c r="G4860" s="12"/>
      <c r="J4860" s="10"/>
    </row>
    <row r="4861" spans="7:10" x14ac:dyDescent="0.25">
      <c r="G4861" s="12"/>
      <c r="J4861" s="10"/>
    </row>
    <row r="4862" spans="7:10" x14ac:dyDescent="0.25">
      <c r="G4862" s="12"/>
      <c r="J4862" s="10"/>
    </row>
    <row r="4863" spans="7:10" x14ac:dyDescent="0.25">
      <c r="G4863" s="12"/>
      <c r="J4863" s="10"/>
    </row>
    <row r="4864" spans="7:10" x14ac:dyDescent="0.25">
      <c r="G4864" s="12"/>
      <c r="J4864" s="10"/>
    </row>
    <row r="4865" spans="7:10" x14ac:dyDescent="0.25">
      <c r="G4865" s="12"/>
      <c r="J4865" s="10"/>
    </row>
    <row r="4866" spans="7:10" x14ac:dyDescent="0.25">
      <c r="G4866" s="12"/>
      <c r="J4866" s="10"/>
    </row>
    <row r="4867" spans="7:10" x14ac:dyDescent="0.25">
      <c r="G4867" s="12"/>
      <c r="J4867" s="10"/>
    </row>
    <row r="4868" spans="7:10" x14ac:dyDescent="0.25">
      <c r="G4868" s="12"/>
      <c r="J4868" s="10"/>
    </row>
    <row r="4869" spans="7:10" x14ac:dyDescent="0.25">
      <c r="G4869" s="12"/>
      <c r="J4869" s="10"/>
    </row>
    <row r="4870" spans="7:10" x14ac:dyDescent="0.25">
      <c r="G4870" s="12"/>
      <c r="J4870" s="10"/>
    </row>
    <row r="4871" spans="7:10" x14ac:dyDescent="0.25">
      <c r="G4871" s="12"/>
      <c r="J4871" s="10"/>
    </row>
    <row r="4872" spans="7:10" x14ac:dyDescent="0.25">
      <c r="G4872" s="12"/>
      <c r="J4872" s="10"/>
    </row>
    <row r="4873" spans="7:10" x14ac:dyDescent="0.25">
      <c r="G4873" s="12"/>
      <c r="J4873" s="10"/>
    </row>
    <row r="4874" spans="7:10" x14ac:dyDescent="0.25">
      <c r="G4874" s="12"/>
      <c r="J4874" s="10"/>
    </row>
    <row r="4875" spans="7:10" x14ac:dyDescent="0.25">
      <c r="G4875" s="12"/>
      <c r="J4875" s="10"/>
    </row>
    <row r="4876" spans="7:10" x14ac:dyDescent="0.25">
      <c r="G4876" s="12"/>
      <c r="J4876" s="10"/>
    </row>
    <row r="4877" spans="7:10" x14ac:dyDescent="0.25">
      <c r="G4877" s="12"/>
      <c r="J4877" s="10"/>
    </row>
    <row r="4878" spans="7:10" x14ac:dyDescent="0.25">
      <c r="G4878" s="12"/>
      <c r="J4878" s="10"/>
    </row>
    <row r="4879" spans="7:10" x14ac:dyDescent="0.25">
      <c r="G4879" s="12"/>
      <c r="J4879" s="10"/>
    </row>
    <row r="4880" spans="7:10" x14ac:dyDescent="0.25">
      <c r="G4880" s="12"/>
      <c r="J4880" s="10"/>
    </row>
    <row r="4881" spans="7:10" x14ac:dyDescent="0.25">
      <c r="G4881" s="12"/>
      <c r="J4881" s="10"/>
    </row>
    <row r="4882" spans="7:10" x14ac:dyDescent="0.25">
      <c r="G4882" s="12"/>
      <c r="J4882" s="10"/>
    </row>
    <row r="4883" spans="7:10" x14ac:dyDescent="0.25">
      <c r="G4883" s="12"/>
      <c r="J4883" s="10"/>
    </row>
    <row r="4884" spans="7:10" x14ac:dyDescent="0.25">
      <c r="G4884" s="12"/>
      <c r="J4884" s="10"/>
    </row>
    <row r="4885" spans="7:10" x14ac:dyDescent="0.25">
      <c r="G4885" s="12"/>
      <c r="J4885" s="10"/>
    </row>
    <row r="4886" spans="7:10" x14ac:dyDescent="0.25">
      <c r="G4886" s="12"/>
      <c r="J4886" s="10"/>
    </row>
    <row r="4887" spans="7:10" x14ac:dyDescent="0.25">
      <c r="G4887" s="12"/>
      <c r="J4887" s="10"/>
    </row>
    <row r="4888" spans="7:10" x14ac:dyDescent="0.25">
      <c r="G4888" s="12"/>
      <c r="J4888" s="10"/>
    </row>
    <row r="4889" spans="7:10" x14ac:dyDescent="0.25">
      <c r="G4889" s="12"/>
      <c r="J4889" s="10"/>
    </row>
    <row r="4890" spans="7:10" x14ac:dyDescent="0.25">
      <c r="G4890" s="12"/>
      <c r="J4890" s="10"/>
    </row>
    <row r="4891" spans="7:10" x14ac:dyDescent="0.25">
      <c r="G4891" s="12"/>
      <c r="J4891" s="10"/>
    </row>
    <row r="4892" spans="7:10" x14ac:dyDescent="0.25">
      <c r="G4892" s="12"/>
      <c r="J4892" s="10"/>
    </row>
    <row r="4893" spans="7:10" x14ac:dyDescent="0.25">
      <c r="G4893" s="12"/>
      <c r="J4893" s="10"/>
    </row>
    <row r="4894" spans="7:10" x14ac:dyDescent="0.25">
      <c r="G4894" s="12"/>
      <c r="J4894" s="10"/>
    </row>
    <row r="4895" spans="7:10" x14ac:dyDescent="0.25">
      <c r="G4895" s="12"/>
      <c r="J4895" s="10"/>
    </row>
    <row r="4896" spans="7:10" x14ac:dyDescent="0.25">
      <c r="G4896" s="12"/>
      <c r="J4896" s="10"/>
    </row>
    <row r="4897" spans="7:10" x14ac:dyDescent="0.25">
      <c r="G4897" s="12"/>
      <c r="J4897" s="10"/>
    </row>
    <row r="4898" spans="7:10" x14ac:dyDescent="0.25">
      <c r="G4898" s="12"/>
      <c r="J4898" s="10"/>
    </row>
    <row r="4899" spans="7:10" x14ac:dyDescent="0.25">
      <c r="G4899" s="12"/>
      <c r="J4899" s="10"/>
    </row>
    <row r="4900" spans="7:10" x14ac:dyDescent="0.25">
      <c r="G4900" s="12"/>
      <c r="J4900" s="10"/>
    </row>
    <row r="4901" spans="7:10" x14ac:dyDescent="0.25">
      <c r="G4901" s="12"/>
      <c r="J4901" s="10"/>
    </row>
    <row r="4902" spans="7:10" x14ac:dyDescent="0.25">
      <c r="G4902" s="12"/>
      <c r="J4902" s="10"/>
    </row>
    <row r="4903" spans="7:10" x14ac:dyDescent="0.25">
      <c r="G4903" s="12"/>
      <c r="J4903" s="10"/>
    </row>
    <row r="4904" spans="7:10" x14ac:dyDescent="0.25">
      <c r="G4904" s="12"/>
      <c r="J4904" s="10"/>
    </row>
    <row r="4905" spans="7:10" x14ac:dyDescent="0.25">
      <c r="G4905" s="12"/>
      <c r="J4905" s="10"/>
    </row>
    <row r="4906" spans="7:10" x14ac:dyDescent="0.25">
      <c r="G4906" s="12"/>
      <c r="J4906" s="10"/>
    </row>
    <row r="4907" spans="7:10" x14ac:dyDescent="0.25">
      <c r="G4907" s="12"/>
      <c r="J4907" s="10"/>
    </row>
    <row r="4908" spans="7:10" x14ac:dyDescent="0.25">
      <c r="G4908" s="12"/>
      <c r="J4908" s="10"/>
    </row>
    <row r="4909" spans="7:10" x14ac:dyDescent="0.25">
      <c r="G4909" s="12"/>
      <c r="J4909" s="10"/>
    </row>
    <row r="4910" spans="7:10" x14ac:dyDescent="0.25">
      <c r="G4910" s="12"/>
      <c r="J4910" s="10"/>
    </row>
    <row r="4911" spans="7:10" x14ac:dyDescent="0.25">
      <c r="G4911" s="12"/>
      <c r="J4911" s="10"/>
    </row>
    <row r="4912" spans="7:10" x14ac:dyDescent="0.25">
      <c r="G4912" s="12"/>
      <c r="J4912" s="10"/>
    </row>
    <row r="4913" spans="7:10" x14ac:dyDescent="0.25">
      <c r="G4913" s="12"/>
      <c r="J4913" s="10"/>
    </row>
    <row r="4914" spans="7:10" x14ac:dyDescent="0.25">
      <c r="G4914" s="12"/>
      <c r="J4914" s="10"/>
    </row>
    <row r="4915" spans="7:10" x14ac:dyDescent="0.25">
      <c r="G4915" s="12"/>
      <c r="J4915" s="10"/>
    </row>
    <row r="4916" spans="7:10" x14ac:dyDescent="0.25">
      <c r="G4916" s="12"/>
      <c r="J4916" s="10"/>
    </row>
    <row r="4917" spans="7:10" x14ac:dyDescent="0.25">
      <c r="G4917" s="12"/>
      <c r="J4917" s="10"/>
    </row>
    <row r="4918" spans="7:10" x14ac:dyDescent="0.25">
      <c r="G4918" s="12"/>
      <c r="J4918" s="10"/>
    </row>
    <row r="4919" spans="7:10" x14ac:dyDescent="0.25">
      <c r="G4919" s="12"/>
      <c r="J4919" s="10"/>
    </row>
    <row r="4920" spans="7:10" x14ac:dyDescent="0.25">
      <c r="G4920" s="12"/>
      <c r="J4920" s="10"/>
    </row>
    <row r="4921" spans="7:10" x14ac:dyDescent="0.25">
      <c r="G4921" s="12"/>
      <c r="J4921" s="10"/>
    </row>
    <row r="4922" spans="7:10" x14ac:dyDescent="0.25">
      <c r="G4922" s="12"/>
      <c r="J4922" s="10"/>
    </row>
    <row r="4923" spans="7:10" x14ac:dyDescent="0.25">
      <c r="G4923" s="12"/>
      <c r="J4923" s="10"/>
    </row>
    <row r="4924" spans="7:10" x14ac:dyDescent="0.25">
      <c r="G4924" s="12"/>
      <c r="J4924" s="10"/>
    </row>
    <row r="4925" spans="7:10" x14ac:dyDescent="0.25">
      <c r="G4925" s="12"/>
      <c r="J4925" s="10"/>
    </row>
    <row r="4926" spans="7:10" x14ac:dyDescent="0.25">
      <c r="G4926" s="12"/>
      <c r="J4926" s="10"/>
    </row>
    <row r="4927" spans="7:10" x14ac:dyDescent="0.25">
      <c r="G4927" s="12"/>
      <c r="J4927" s="10"/>
    </row>
    <row r="4928" spans="7:10" x14ac:dyDescent="0.25">
      <c r="G4928" s="12"/>
      <c r="J4928" s="10"/>
    </row>
    <row r="4929" spans="7:10" x14ac:dyDescent="0.25">
      <c r="G4929" s="12"/>
      <c r="J4929" s="10"/>
    </row>
    <row r="4930" spans="7:10" x14ac:dyDescent="0.25">
      <c r="G4930" s="12"/>
      <c r="J4930" s="10"/>
    </row>
    <row r="4931" spans="7:10" x14ac:dyDescent="0.25">
      <c r="G4931" s="12"/>
      <c r="J4931" s="10"/>
    </row>
    <row r="4932" spans="7:10" x14ac:dyDescent="0.25">
      <c r="G4932" s="12"/>
      <c r="J4932" s="10"/>
    </row>
    <row r="4933" spans="7:10" x14ac:dyDescent="0.25">
      <c r="G4933" s="12"/>
      <c r="J4933" s="10"/>
    </row>
    <row r="4934" spans="7:10" x14ac:dyDescent="0.25">
      <c r="G4934" s="12"/>
      <c r="J4934" s="10"/>
    </row>
    <row r="4935" spans="7:10" x14ac:dyDescent="0.25">
      <c r="G4935" s="12"/>
      <c r="J4935" s="10"/>
    </row>
    <row r="4936" spans="7:10" x14ac:dyDescent="0.25">
      <c r="G4936" s="12"/>
      <c r="J4936" s="10"/>
    </row>
    <row r="4937" spans="7:10" x14ac:dyDescent="0.25">
      <c r="G4937" s="12"/>
      <c r="J4937" s="10"/>
    </row>
    <row r="4938" spans="7:10" x14ac:dyDescent="0.25">
      <c r="G4938" s="12"/>
      <c r="J4938" s="10"/>
    </row>
    <row r="4939" spans="7:10" x14ac:dyDescent="0.25">
      <c r="G4939" s="12"/>
      <c r="J4939" s="10"/>
    </row>
    <row r="4940" spans="7:10" x14ac:dyDescent="0.25">
      <c r="G4940" s="12"/>
      <c r="J4940" s="10"/>
    </row>
    <row r="4941" spans="7:10" x14ac:dyDescent="0.25">
      <c r="G4941" s="12"/>
      <c r="J4941" s="10"/>
    </row>
    <row r="4942" spans="7:10" x14ac:dyDescent="0.25">
      <c r="G4942" s="12"/>
      <c r="J4942" s="10"/>
    </row>
    <row r="4943" spans="7:10" x14ac:dyDescent="0.25">
      <c r="G4943" s="12"/>
      <c r="J4943" s="10"/>
    </row>
    <row r="4944" spans="7:10" x14ac:dyDescent="0.25">
      <c r="G4944" s="12"/>
      <c r="J4944" s="10"/>
    </row>
    <row r="4945" spans="7:10" x14ac:dyDescent="0.25">
      <c r="G4945" s="12"/>
      <c r="J4945" s="10"/>
    </row>
    <row r="4946" spans="7:10" x14ac:dyDescent="0.25">
      <c r="G4946" s="12"/>
      <c r="J4946" s="10"/>
    </row>
    <row r="4947" spans="7:10" x14ac:dyDescent="0.25">
      <c r="G4947" s="12"/>
      <c r="J4947" s="10"/>
    </row>
    <row r="4948" spans="7:10" x14ac:dyDescent="0.25">
      <c r="G4948" s="12"/>
      <c r="J4948" s="10"/>
    </row>
    <row r="4949" spans="7:10" x14ac:dyDescent="0.25">
      <c r="G4949" s="12"/>
      <c r="J4949" s="10"/>
    </row>
    <row r="4950" spans="7:10" x14ac:dyDescent="0.25">
      <c r="G4950" s="12"/>
      <c r="J4950" s="10"/>
    </row>
    <row r="4951" spans="7:10" x14ac:dyDescent="0.25">
      <c r="G4951" s="12"/>
      <c r="J4951" s="10"/>
    </row>
    <row r="4952" spans="7:10" x14ac:dyDescent="0.25">
      <c r="G4952" s="12"/>
      <c r="J4952" s="10"/>
    </row>
    <row r="4953" spans="7:10" x14ac:dyDescent="0.25">
      <c r="G4953" s="12"/>
      <c r="J4953" s="10"/>
    </row>
    <row r="4954" spans="7:10" x14ac:dyDescent="0.25">
      <c r="G4954" s="12"/>
      <c r="J4954" s="10"/>
    </row>
    <row r="4955" spans="7:10" x14ac:dyDescent="0.25">
      <c r="G4955" s="12"/>
      <c r="J4955" s="10"/>
    </row>
    <row r="4956" spans="7:10" x14ac:dyDescent="0.25">
      <c r="G4956" s="12"/>
      <c r="J4956" s="10"/>
    </row>
    <row r="4957" spans="7:10" x14ac:dyDescent="0.25">
      <c r="G4957" s="12"/>
      <c r="J4957" s="10"/>
    </row>
    <row r="4958" spans="7:10" x14ac:dyDescent="0.25">
      <c r="G4958" s="12"/>
      <c r="J4958" s="10"/>
    </row>
    <row r="4959" spans="7:10" x14ac:dyDescent="0.25">
      <c r="G4959" s="12"/>
      <c r="J4959" s="10"/>
    </row>
    <row r="4960" spans="7:10" x14ac:dyDescent="0.25">
      <c r="G4960" s="12"/>
      <c r="J4960" s="10"/>
    </row>
    <row r="4961" spans="7:10" x14ac:dyDescent="0.25">
      <c r="G4961" s="12"/>
      <c r="J4961" s="10"/>
    </row>
    <row r="4962" spans="7:10" x14ac:dyDescent="0.25">
      <c r="G4962" s="12"/>
      <c r="J4962" s="10"/>
    </row>
    <row r="4963" spans="7:10" x14ac:dyDescent="0.25">
      <c r="G4963" s="12"/>
      <c r="J4963" s="10"/>
    </row>
    <row r="4964" spans="7:10" x14ac:dyDescent="0.25">
      <c r="G4964" s="12"/>
      <c r="J4964" s="10"/>
    </row>
    <row r="4965" spans="7:10" x14ac:dyDescent="0.25">
      <c r="G4965" s="12"/>
      <c r="J4965" s="10"/>
    </row>
    <row r="4966" spans="7:10" x14ac:dyDescent="0.25">
      <c r="G4966" s="12"/>
      <c r="J4966" s="10"/>
    </row>
    <row r="4967" spans="7:10" x14ac:dyDescent="0.25">
      <c r="G4967" s="12"/>
      <c r="J4967" s="10"/>
    </row>
    <row r="4968" spans="7:10" x14ac:dyDescent="0.25">
      <c r="G4968" s="12"/>
      <c r="J4968" s="10"/>
    </row>
    <row r="4969" spans="7:10" x14ac:dyDescent="0.25">
      <c r="G4969" s="12"/>
      <c r="J4969" s="10"/>
    </row>
    <row r="4970" spans="7:10" x14ac:dyDescent="0.25">
      <c r="G4970" s="12"/>
      <c r="J4970" s="10"/>
    </row>
    <row r="4971" spans="7:10" x14ac:dyDescent="0.25">
      <c r="G4971" s="12"/>
      <c r="J4971" s="10"/>
    </row>
    <row r="4972" spans="7:10" x14ac:dyDescent="0.25">
      <c r="G4972" s="12"/>
      <c r="J4972" s="10"/>
    </row>
    <row r="4973" spans="7:10" x14ac:dyDescent="0.25">
      <c r="G4973" s="12"/>
      <c r="J4973" s="10"/>
    </row>
    <row r="4974" spans="7:10" x14ac:dyDescent="0.25">
      <c r="G4974" s="12"/>
      <c r="J4974" s="10"/>
    </row>
    <row r="4975" spans="7:10" x14ac:dyDescent="0.25">
      <c r="G4975" s="12"/>
      <c r="J4975" s="10"/>
    </row>
    <row r="4976" spans="7:10" x14ac:dyDescent="0.25">
      <c r="G4976" s="12"/>
      <c r="J4976" s="10"/>
    </row>
    <row r="4977" spans="7:10" x14ac:dyDescent="0.25">
      <c r="G4977" s="12"/>
      <c r="J4977" s="10"/>
    </row>
    <row r="4978" spans="7:10" x14ac:dyDescent="0.25">
      <c r="G4978" s="12"/>
      <c r="J4978" s="10"/>
    </row>
    <row r="4979" spans="7:10" x14ac:dyDescent="0.25">
      <c r="G4979" s="12"/>
      <c r="J4979" s="10"/>
    </row>
    <row r="4980" spans="7:10" x14ac:dyDescent="0.25">
      <c r="G4980" s="12"/>
      <c r="J4980" s="10"/>
    </row>
    <row r="4981" spans="7:10" x14ac:dyDescent="0.25">
      <c r="G4981" s="12"/>
      <c r="J4981" s="10"/>
    </row>
    <row r="4982" spans="7:10" x14ac:dyDescent="0.25">
      <c r="G4982" s="12"/>
      <c r="J4982" s="10"/>
    </row>
    <row r="4983" spans="7:10" x14ac:dyDescent="0.25">
      <c r="G4983" s="12"/>
      <c r="J4983" s="10"/>
    </row>
    <row r="4984" spans="7:10" x14ac:dyDescent="0.25">
      <c r="G4984" s="12"/>
      <c r="J4984" s="10"/>
    </row>
    <row r="4985" spans="7:10" x14ac:dyDescent="0.25">
      <c r="G4985" s="12"/>
      <c r="J4985" s="10"/>
    </row>
    <row r="4986" spans="7:10" x14ac:dyDescent="0.25">
      <c r="G4986" s="12"/>
      <c r="J4986" s="10"/>
    </row>
    <row r="4987" spans="7:10" x14ac:dyDescent="0.25">
      <c r="G4987" s="12"/>
      <c r="J4987" s="10"/>
    </row>
    <row r="4988" spans="7:10" x14ac:dyDescent="0.25">
      <c r="G4988" s="12"/>
      <c r="J4988" s="10"/>
    </row>
    <row r="4989" spans="7:10" x14ac:dyDescent="0.25">
      <c r="G4989" s="12"/>
      <c r="J4989" s="10"/>
    </row>
    <row r="4990" spans="7:10" x14ac:dyDescent="0.25">
      <c r="G4990" s="12"/>
      <c r="J4990" s="10"/>
    </row>
    <row r="4991" spans="7:10" x14ac:dyDescent="0.25">
      <c r="G4991" s="12"/>
      <c r="J4991" s="10"/>
    </row>
    <row r="4992" spans="7:10" x14ac:dyDescent="0.25">
      <c r="G4992" s="12"/>
      <c r="J4992" s="10"/>
    </row>
    <row r="4993" spans="7:10" x14ac:dyDescent="0.25">
      <c r="G4993" s="12"/>
      <c r="J4993" s="10"/>
    </row>
    <row r="4994" spans="7:10" x14ac:dyDescent="0.25">
      <c r="G4994" s="12"/>
      <c r="J4994" s="10"/>
    </row>
    <row r="4995" spans="7:10" x14ac:dyDescent="0.25">
      <c r="G4995" s="12"/>
      <c r="J4995" s="10"/>
    </row>
    <row r="4996" spans="7:10" x14ac:dyDescent="0.25">
      <c r="G4996" s="12"/>
      <c r="J4996" s="10"/>
    </row>
    <row r="4997" spans="7:10" x14ac:dyDescent="0.25">
      <c r="G4997" s="12"/>
      <c r="J4997" s="10"/>
    </row>
    <row r="4998" spans="7:10" x14ac:dyDescent="0.25">
      <c r="G4998" s="12"/>
      <c r="J4998" s="10"/>
    </row>
    <row r="4999" spans="7:10" x14ac:dyDescent="0.25">
      <c r="G4999" s="12"/>
      <c r="J4999" s="10"/>
    </row>
    <row r="5000" spans="7:10" x14ac:dyDescent="0.25">
      <c r="G5000" s="12"/>
      <c r="J5000" s="10"/>
    </row>
    <row r="5001" spans="7:10" x14ac:dyDescent="0.25">
      <c r="G5001" s="12"/>
      <c r="J5001" s="10"/>
    </row>
    <row r="5002" spans="7:10" x14ac:dyDescent="0.25">
      <c r="G5002" s="12"/>
      <c r="J5002" s="10"/>
    </row>
    <row r="5003" spans="7:10" x14ac:dyDescent="0.25">
      <c r="G5003" s="12"/>
      <c r="J5003" s="10"/>
    </row>
    <row r="5004" spans="7:10" x14ac:dyDescent="0.25">
      <c r="G5004" s="12"/>
      <c r="J5004" s="10"/>
    </row>
    <row r="5005" spans="7:10" x14ac:dyDescent="0.25">
      <c r="G5005" s="12"/>
      <c r="J5005" s="10"/>
    </row>
    <row r="5006" spans="7:10" x14ac:dyDescent="0.25">
      <c r="G5006" s="12"/>
      <c r="J5006" s="10"/>
    </row>
    <row r="5007" spans="7:10" x14ac:dyDescent="0.25">
      <c r="G5007" s="12"/>
      <c r="J5007" s="10"/>
    </row>
    <row r="5008" spans="7:10" x14ac:dyDescent="0.25">
      <c r="G5008" s="12"/>
      <c r="J5008" s="10"/>
    </row>
    <row r="5009" spans="7:10" x14ac:dyDescent="0.25">
      <c r="G5009" s="12"/>
      <c r="J5009" s="10"/>
    </row>
    <row r="5010" spans="7:10" x14ac:dyDescent="0.25">
      <c r="G5010" s="12"/>
      <c r="J5010" s="10"/>
    </row>
    <row r="5011" spans="7:10" x14ac:dyDescent="0.25">
      <c r="G5011" s="12"/>
      <c r="J5011" s="10"/>
    </row>
    <row r="5012" spans="7:10" x14ac:dyDescent="0.25">
      <c r="G5012" s="12"/>
      <c r="J5012" s="10"/>
    </row>
    <row r="5013" spans="7:10" x14ac:dyDescent="0.25">
      <c r="G5013" s="12"/>
      <c r="J5013" s="10"/>
    </row>
    <row r="5014" spans="7:10" x14ac:dyDescent="0.25">
      <c r="G5014" s="12"/>
      <c r="J5014" s="10"/>
    </row>
    <row r="5015" spans="7:10" x14ac:dyDescent="0.25">
      <c r="G5015" s="12"/>
      <c r="J5015" s="10"/>
    </row>
    <row r="5016" spans="7:10" x14ac:dyDescent="0.25">
      <c r="G5016" s="12"/>
      <c r="J5016" s="10"/>
    </row>
    <row r="5017" spans="7:10" x14ac:dyDescent="0.25">
      <c r="G5017" s="12"/>
      <c r="J5017" s="10"/>
    </row>
    <row r="5018" spans="7:10" x14ac:dyDescent="0.25">
      <c r="G5018" s="12"/>
      <c r="J5018" s="10"/>
    </row>
    <row r="5019" spans="7:10" x14ac:dyDescent="0.25">
      <c r="G5019" s="12"/>
      <c r="J5019" s="10"/>
    </row>
    <row r="5020" spans="7:10" x14ac:dyDescent="0.25">
      <c r="G5020" s="12"/>
      <c r="J5020" s="10"/>
    </row>
    <row r="5021" spans="7:10" x14ac:dyDescent="0.25">
      <c r="G5021" s="12"/>
      <c r="J5021" s="10"/>
    </row>
    <row r="5022" spans="7:10" x14ac:dyDescent="0.25">
      <c r="G5022" s="12"/>
      <c r="J5022" s="10"/>
    </row>
    <row r="5023" spans="7:10" x14ac:dyDescent="0.25">
      <c r="G5023" s="12"/>
      <c r="J5023" s="10"/>
    </row>
    <row r="5024" spans="7:10" x14ac:dyDescent="0.25">
      <c r="G5024" s="12"/>
      <c r="J5024" s="10"/>
    </row>
    <row r="5025" spans="7:10" x14ac:dyDescent="0.25">
      <c r="G5025" s="12"/>
      <c r="J5025" s="10"/>
    </row>
    <row r="5026" spans="7:10" x14ac:dyDescent="0.25">
      <c r="G5026" s="12"/>
      <c r="J5026" s="10"/>
    </row>
    <row r="5027" spans="7:10" x14ac:dyDescent="0.25">
      <c r="G5027" s="12"/>
      <c r="J5027" s="10"/>
    </row>
    <row r="5028" spans="7:10" x14ac:dyDescent="0.25">
      <c r="G5028" s="12"/>
      <c r="J5028" s="10"/>
    </row>
    <row r="5029" spans="7:10" x14ac:dyDescent="0.25">
      <c r="G5029" s="12"/>
      <c r="J5029" s="10"/>
    </row>
    <row r="5030" spans="7:10" x14ac:dyDescent="0.25">
      <c r="G5030" s="12"/>
      <c r="J5030" s="10"/>
    </row>
    <row r="5031" spans="7:10" x14ac:dyDescent="0.25">
      <c r="G5031" s="12"/>
      <c r="J5031" s="10"/>
    </row>
    <row r="5032" spans="7:10" x14ac:dyDescent="0.25">
      <c r="G5032" s="12"/>
      <c r="J5032" s="10"/>
    </row>
    <row r="5033" spans="7:10" x14ac:dyDescent="0.25">
      <c r="G5033" s="12"/>
      <c r="J5033" s="10"/>
    </row>
    <row r="5034" spans="7:10" x14ac:dyDescent="0.25">
      <c r="G5034" s="12"/>
      <c r="J5034" s="10"/>
    </row>
    <row r="5035" spans="7:10" x14ac:dyDescent="0.25">
      <c r="G5035" s="12"/>
      <c r="J5035" s="10"/>
    </row>
    <row r="5036" spans="7:10" x14ac:dyDescent="0.25">
      <c r="G5036" s="12"/>
      <c r="J5036" s="10"/>
    </row>
    <row r="5037" spans="7:10" x14ac:dyDescent="0.25">
      <c r="G5037" s="12"/>
      <c r="J5037" s="10"/>
    </row>
    <row r="5038" spans="7:10" x14ac:dyDescent="0.25">
      <c r="G5038" s="12"/>
      <c r="J5038" s="10"/>
    </row>
    <row r="5039" spans="7:10" x14ac:dyDescent="0.25">
      <c r="G5039" s="12"/>
      <c r="J5039" s="10"/>
    </row>
    <row r="5040" spans="7:10" x14ac:dyDescent="0.25">
      <c r="G5040" s="12"/>
      <c r="J5040" s="10"/>
    </row>
    <row r="5041" spans="7:10" x14ac:dyDescent="0.25">
      <c r="G5041" s="12"/>
      <c r="J5041" s="10"/>
    </row>
    <row r="5042" spans="7:10" x14ac:dyDescent="0.25">
      <c r="G5042" s="12"/>
      <c r="J5042" s="10"/>
    </row>
    <row r="5043" spans="7:10" x14ac:dyDescent="0.25">
      <c r="G5043" s="12"/>
      <c r="J5043" s="10"/>
    </row>
    <row r="5044" spans="7:10" x14ac:dyDescent="0.25">
      <c r="G5044" s="12"/>
      <c r="J5044" s="10"/>
    </row>
    <row r="5045" spans="7:10" x14ac:dyDescent="0.25">
      <c r="G5045" s="12"/>
      <c r="J5045" s="10"/>
    </row>
    <row r="5046" spans="7:10" x14ac:dyDescent="0.25">
      <c r="G5046" s="12"/>
      <c r="J5046" s="10"/>
    </row>
    <row r="5047" spans="7:10" x14ac:dyDescent="0.25">
      <c r="G5047" s="12"/>
      <c r="J5047" s="10"/>
    </row>
    <row r="5048" spans="7:10" x14ac:dyDescent="0.25">
      <c r="G5048" s="12"/>
      <c r="J5048" s="10"/>
    </row>
    <row r="5049" spans="7:10" x14ac:dyDescent="0.25">
      <c r="G5049" s="12"/>
      <c r="J5049" s="10"/>
    </row>
    <row r="5050" spans="7:10" x14ac:dyDescent="0.25">
      <c r="G5050" s="12"/>
      <c r="J5050" s="10"/>
    </row>
    <row r="5051" spans="7:10" x14ac:dyDescent="0.25">
      <c r="G5051" s="12"/>
      <c r="J5051" s="10"/>
    </row>
    <row r="5052" spans="7:10" x14ac:dyDescent="0.25">
      <c r="G5052" s="12"/>
      <c r="J5052" s="10"/>
    </row>
    <row r="5053" spans="7:10" x14ac:dyDescent="0.25">
      <c r="G5053" s="12"/>
      <c r="J5053" s="10"/>
    </row>
    <row r="5054" spans="7:10" x14ac:dyDescent="0.25">
      <c r="G5054" s="12"/>
      <c r="J5054" s="10"/>
    </row>
    <row r="5055" spans="7:10" x14ac:dyDescent="0.25">
      <c r="G5055" s="12"/>
      <c r="J5055" s="10"/>
    </row>
    <row r="5056" spans="7:10" x14ac:dyDescent="0.25">
      <c r="G5056" s="12"/>
      <c r="J5056" s="10"/>
    </row>
    <row r="5057" spans="7:10" x14ac:dyDescent="0.25">
      <c r="G5057" s="12"/>
      <c r="J5057" s="10"/>
    </row>
    <row r="5058" spans="7:10" x14ac:dyDescent="0.25">
      <c r="G5058" s="12"/>
      <c r="J5058" s="10"/>
    </row>
    <row r="5059" spans="7:10" x14ac:dyDescent="0.25">
      <c r="G5059" s="12"/>
      <c r="J5059" s="10"/>
    </row>
    <row r="5060" spans="7:10" x14ac:dyDescent="0.25">
      <c r="G5060" s="12"/>
      <c r="J5060" s="10"/>
    </row>
    <row r="5061" spans="7:10" x14ac:dyDescent="0.25">
      <c r="G5061" s="12"/>
      <c r="J5061" s="10"/>
    </row>
    <row r="5062" spans="7:10" x14ac:dyDescent="0.25">
      <c r="G5062" s="12"/>
      <c r="J5062" s="10"/>
    </row>
    <row r="5063" spans="7:10" x14ac:dyDescent="0.25">
      <c r="G5063" s="12"/>
      <c r="J5063" s="10"/>
    </row>
    <row r="5064" spans="7:10" x14ac:dyDescent="0.25">
      <c r="G5064" s="12"/>
      <c r="J5064" s="10"/>
    </row>
    <row r="5065" spans="7:10" x14ac:dyDescent="0.25">
      <c r="G5065" s="12"/>
      <c r="J5065" s="10"/>
    </row>
    <row r="5066" spans="7:10" x14ac:dyDescent="0.25">
      <c r="G5066" s="12"/>
      <c r="J5066" s="10"/>
    </row>
    <row r="5067" spans="7:10" x14ac:dyDescent="0.25">
      <c r="G5067" s="12"/>
      <c r="J5067" s="10"/>
    </row>
    <row r="5068" spans="7:10" x14ac:dyDescent="0.25">
      <c r="G5068" s="12"/>
      <c r="J5068" s="10"/>
    </row>
    <row r="5069" spans="7:10" x14ac:dyDescent="0.25">
      <c r="G5069" s="12"/>
      <c r="J5069" s="10"/>
    </row>
    <row r="5070" spans="7:10" x14ac:dyDescent="0.25">
      <c r="G5070" s="12"/>
      <c r="J5070" s="10"/>
    </row>
    <row r="5071" spans="7:10" x14ac:dyDescent="0.25">
      <c r="G5071" s="12"/>
      <c r="J5071" s="10"/>
    </row>
    <row r="5072" spans="7:10" x14ac:dyDescent="0.25">
      <c r="G5072" s="12"/>
      <c r="J5072" s="10"/>
    </row>
    <row r="5073" spans="7:10" x14ac:dyDescent="0.25">
      <c r="G5073" s="12"/>
      <c r="J5073" s="10"/>
    </row>
    <row r="5074" spans="7:10" x14ac:dyDescent="0.25">
      <c r="G5074" s="12"/>
      <c r="J5074" s="10"/>
    </row>
    <row r="5075" spans="7:10" x14ac:dyDescent="0.25">
      <c r="G5075" s="12"/>
      <c r="J5075" s="10"/>
    </row>
    <row r="5076" spans="7:10" x14ac:dyDescent="0.25">
      <c r="G5076" s="12"/>
      <c r="J5076" s="10"/>
    </row>
    <row r="5077" spans="7:10" x14ac:dyDescent="0.25">
      <c r="G5077" s="12"/>
      <c r="J5077" s="10"/>
    </row>
    <row r="5078" spans="7:10" x14ac:dyDescent="0.25">
      <c r="G5078" s="12"/>
      <c r="J5078" s="10"/>
    </row>
    <row r="5079" spans="7:10" x14ac:dyDescent="0.25">
      <c r="G5079" s="12"/>
      <c r="J5079" s="10"/>
    </row>
    <row r="5080" spans="7:10" x14ac:dyDescent="0.25">
      <c r="G5080" s="12"/>
      <c r="J5080" s="10"/>
    </row>
    <row r="5081" spans="7:10" x14ac:dyDescent="0.25">
      <c r="G5081" s="12"/>
      <c r="J5081" s="10"/>
    </row>
    <row r="5082" spans="7:10" x14ac:dyDescent="0.25">
      <c r="G5082" s="12"/>
      <c r="J5082" s="10"/>
    </row>
    <row r="5083" spans="7:10" x14ac:dyDescent="0.25">
      <c r="G5083" s="12"/>
      <c r="J5083" s="10"/>
    </row>
    <row r="5084" spans="7:10" x14ac:dyDescent="0.25">
      <c r="G5084" s="12"/>
      <c r="J5084" s="10"/>
    </row>
    <row r="5085" spans="7:10" x14ac:dyDescent="0.25">
      <c r="G5085" s="12"/>
      <c r="J5085" s="10"/>
    </row>
    <row r="5086" spans="7:10" x14ac:dyDescent="0.25">
      <c r="G5086" s="12"/>
      <c r="J5086" s="10"/>
    </row>
    <row r="5087" spans="7:10" x14ac:dyDescent="0.25">
      <c r="G5087" s="12"/>
      <c r="J5087" s="10"/>
    </row>
    <row r="5088" spans="7:10" x14ac:dyDescent="0.25">
      <c r="G5088" s="12"/>
      <c r="J5088" s="10"/>
    </row>
    <row r="5089" spans="7:10" x14ac:dyDescent="0.25">
      <c r="G5089" s="12"/>
      <c r="J5089" s="10"/>
    </row>
    <row r="5090" spans="7:10" x14ac:dyDescent="0.25">
      <c r="G5090" s="12"/>
      <c r="J5090" s="10"/>
    </row>
    <row r="5091" spans="7:10" x14ac:dyDescent="0.25">
      <c r="G5091" s="12"/>
      <c r="J5091" s="10"/>
    </row>
    <row r="5092" spans="7:10" x14ac:dyDescent="0.25">
      <c r="G5092" s="12"/>
      <c r="J5092" s="10"/>
    </row>
    <row r="5093" spans="7:10" x14ac:dyDescent="0.25">
      <c r="G5093" s="12"/>
      <c r="J5093" s="10"/>
    </row>
    <row r="5094" spans="7:10" x14ac:dyDescent="0.25">
      <c r="G5094" s="12"/>
      <c r="J5094" s="10"/>
    </row>
    <row r="5095" spans="7:10" x14ac:dyDescent="0.25">
      <c r="G5095" s="12"/>
      <c r="J5095" s="10"/>
    </row>
    <row r="5096" spans="7:10" x14ac:dyDescent="0.25">
      <c r="G5096" s="12"/>
      <c r="J5096" s="10"/>
    </row>
    <row r="5097" spans="7:10" x14ac:dyDescent="0.25">
      <c r="G5097" s="12"/>
      <c r="J5097" s="10"/>
    </row>
    <row r="5098" spans="7:10" x14ac:dyDescent="0.25">
      <c r="G5098" s="12"/>
      <c r="J5098" s="10"/>
    </row>
    <row r="5099" spans="7:10" x14ac:dyDescent="0.25">
      <c r="G5099" s="12"/>
      <c r="J5099" s="10"/>
    </row>
    <row r="5100" spans="7:10" x14ac:dyDescent="0.25">
      <c r="G5100" s="12"/>
      <c r="J5100" s="10"/>
    </row>
    <row r="5101" spans="7:10" x14ac:dyDescent="0.25">
      <c r="G5101" s="12"/>
      <c r="J5101" s="10"/>
    </row>
    <row r="5102" spans="7:10" x14ac:dyDescent="0.25">
      <c r="G5102" s="12"/>
      <c r="J5102" s="10"/>
    </row>
    <row r="5103" spans="7:10" x14ac:dyDescent="0.25">
      <c r="G5103" s="12"/>
      <c r="J5103" s="10"/>
    </row>
    <row r="5104" spans="7:10" x14ac:dyDescent="0.25">
      <c r="G5104" s="12"/>
      <c r="J5104" s="10"/>
    </row>
    <row r="5105" spans="7:10" x14ac:dyDescent="0.25">
      <c r="G5105" s="12"/>
      <c r="J5105" s="10"/>
    </row>
    <row r="5106" spans="7:10" x14ac:dyDescent="0.25">
      <c r="G5106" s="12"/>
      <c r="J5106" s="10"/>
    </row>
    <row r="5107" spans="7:10" x14ac:dyDescent="0.25">
      <c r="G5107" s="12"/>
      <c r="J5107" s="10"/>
    </row>
    <row r="5108" spans="7:10" x14ac:dyDescent="0.25">
      <c r="G5108" s="12"/>
      <c r="J5108" s="10"/>
    </row>
    <row r="5109" spans="7:10" x14ac:dyDescent="0.25">
      <c r="G5109" s="12"/>
      <c r="J5109" s="10"/>
    </row>
    <row r="5110" spans="7:10" x14ac:dyDescent="0.25">
      <c r="G5110" s="12"/>
      <c r="J5110" s="10"/>
    </row>
    <row r="5111" spans="7:10" x14ac:dyDescent="0.25">
      <c r="G5111" s="12"/>
      <c r="J5111" s="10"/>
    </row>
    <row r="5112" spans="7:10" x14ac:dyDescent="0.25">
      <c r="G5112" s="12"/>
      <c r="J5112" s="10"/>
    </row>
    <row r="5113" spans="7:10" x14ac:dyDescent="0.25">
      <c r="G5113" s="12"/>
      <c r="J5113" s="10"/>
    </row>
    <row r="5114" spans="7:10" x14ac:dyDescent="0.25">
      <c r="G5114" s="12"/>
      <c r="J5114" s="10"/>
    </row>
    <row r="5115" spans="7:10" x14ac:dyDescent="0.25">
      <c r="G5115" s="12"/>
      <c r="J5115" s="10"/>
    </row>
    <row r="5116" spans="7:10" x14ac:dyDescent="0.25">
      <c r="G5116" s="12"/>
      <c r="J5116" s="10"/>
    </row>
    <row r="5117" spans="7:10" x14ac:dyDescent="0.25">
      <c r="G5117" s="12"/>
      <c r="J5117" s="10"/>
    </row>
    <row r="5118" spans="7:10" x14ac:dyDescent="0.25">
      <c r="G5118" s="12"/>
      <c r="J5118" s="10"/>
    </row>
    <row r="5119" spans="7:10" x14ac:dyDescent="0.25">
      <c r="G5119" s="12"/>
      <c r="J5119" s="10"/>
    </row>
    <row r="5120" spans="7:10" x14ac:dyDescent="0.25">
      <c r="G5120" s="12"/>
      <c r="J5120" s="10"/>
    </row>
    <row r="5121" spans="7:10" x14ac:dyDescent="0.25">
      <c r="G5121" s="12"/>
      <c r="J5121" s="10"/>
    </row>
    <row r="5122" spans="7:10" x14ac:dyDescent="0.25">
      <c r="G5122" s="12"/>
      <c r="J5122" s="10"/>
    </row>
    <row r="5123" spans="7:10" x14ac:dyDescent="0.25">
      <c r="G5123" s="12"/>
      <c r="J5123" s="10"/>
    </row>
    <row r="5124" spans="7:10" x14ac:dyDescent="0.25">
      <c r="G5124" s="12"/>
      <c r="J5124" s="10"/>
    </row>
    <row r="5125" spans="7:10" x14ac:dyDescent="0.25">
      <c r="G5125" s="12"/>
      <c r="J5125" s="10"/>
    </row>
    <row r="5126" spans="7:10" x14ac:dyDescent="0.25">
      <c r="G5126" s="12"/>
      <c r="J5126" s="10"/>
    </row>
    <row r="5127" spans="7:10" x14ac:dyDescent="0.25">
      <c r="G5127" s="12"/>
      <c r="J5127" s="10"/>
    </row>
    <row r="5128" spans="7:10" x14ac:dyDescent="0.25">
      <c r="G5128" s="12"/>
      <c r="J5128" s="10"/>
    </row>
    <row r="5129" spans="7:10" x14ac:dyDescent="0.25">
      <c r="G5129" s="12"/>
      <c r="J5129" s="10"/>
    </row>
    <row r="5130" spans="7:10" x14ac:dyDescent="0.25">
      <c r="G5130" s="12"/>
      <c r="J5130" s="10"/>
    </row>
    <row r="5131" spans="7:10" x14ac:dyDescent="0.25">
      <c r="G5131" s="12"/>
      <c r="J5131" s="10"/>
    </row>
    <row r="5132" spans="7:10" x14ac:dyDescent="0.25">
      <c r="G5132" s="12"/>
      <c r="J5132" s="10"/>
    </row>
    <row r="5133" spans="7:10" x14ac:dyDescent="0.25">
      <c r="G5133" s="12"/>
      <c r="J5133" s="10"/>
    </row>
    <row r="5134" spans="7:10" x14ac:dyDescent="0.25">
      <c r="G5134" s="12"/>
      <c r="J5134" s="10"/>
    </row>
    <row r="5135" spans="7:10" x14ac:dyDescent="0.25">
      <c r="G5135" s="12"/>
      <c r="J5135" s="10"/>
    </row>
    <row r="5136" spans="7:10" x14ac:dyDescent="0.25">
      <c r="G5136" s="12"/>
      <c r="J5136" s="10"/>
    </row>
    <row r="5137" spans="7:10" x14ac:dyDescent="0.25">
      <c r="G5137" s="12"/>
      <c r="J5137" s="10"/>
    </row>
    <row r="5138" spans="7:10" x14ac:dyDescent="0.25">
      <c r="G5138" s="12"/>
      <c r="J5138" s="10"/>
    </row>
    <row r="5139" spans="7:10" x14ac:dyDescent="0.25">
      <c r="G5139" s="12"/>
      <c r="J5139" s="10"/>
    </row>
    <row r="5140" spans="7:10" x14ac:dyDescent="0.25">
      <c r="G5140" s="12"/>
      <c r="J5140" s="10"/>
    </row>
    <row r="5141" spans="7:10" x14ac:dyDescent="0.25">
      <c r="G5141" s="12"/>
      <c r="J5141" s="10"/>
    </row>
    <row r="5142" spans="7:10" x14ac:dyDescent="0.25">
      <c r="G5142" s="12"/>
      <c r="J5142" s="10"/>
    </row>
    <row r="5143" spans="7:10" x14ac:dyDescent="0.25">
      <c r="G5143" s="12"/>
      <c r="J5143" s="10"/>
    </row>
    <row r="5144" spans="7:10" x14ac:dyDescent="0.25">
      <c r="G5144" s="12"/>
      <c r="J5144" s="10"/>
    </row>
    <row r="5145" spans="7:10" x14ac:dyDescent="0.25">
      <c r="G5145" s="12"/>
      <c r="J5145" s="10"/>
    </row>
    <row r="5146" spans="7:10" x14ac:dyDescent="0.25">
      <c r="G5146" s="12"/>
      <c r="J5146" s="10"/>
    </row>
    <row r="5147" spans="7:10" x14ac:dyDescent="0.25">
      <c r="G5147" s="12"/>
      <c r="J5147" s="10"/>
    </row>
    <row r="5148" spans="7:10" x14ac:dyDescent="0.25">
      <c r="G5148" s="12"/>
      <c r="J5148" s="10"/>
    </row>
    <row r="5149" spans="7:10" x14ac:dyDescent="0.25">
      <c r="G5149" s="12"/>
      <c r="J5149" s="10"/>
    </row>
    <row r="5150" spans="7:10" x14ac:dyDescent="0.25">
      <c r="G5150" s="12"/>
      <c r="J5150" s="10"/>
    </row>
    <row r="5151" spans="7:10" x14ac:dyDescent="0.25">
      <c r="G5151" s="12"/>
      <c r="J5151" s="10"/>
    </row>
    <row r="5152" spans="7:10" x14ac:dyDescent="0.25">
      <c r="G5152" s="12"/>
      <c r="J5152" s="10"/>
    </row>
    <row r="5153" spans="7:10" x14ac:dyDescent="0.25">
      <c r="G5153" s="12"/>
      <c r="J5153" s="10"/>
    </row>
    <row r="5154" spans="7:10" x14ac:dyDescent="0.25">
      <c r="G5154" s="12"/>
      <c r="J5154" s="10"/>
    </row>
    <row r="5155" spans="7:10" x14ac:dyDescent="0.25">
      <c r="G5155" s="12"/>
      <c r="J5155" s="10"/>
    </row>
    <row r="5156" spans="7:10" x14ac:dyDescent="0.25">
      <c r="G5156" s="12"/>
      <c r="J5156" s="10"/>
    </row>
    <row r="5157" spans="7:10" x14ac:dyDescent="0.25">
      <c r="G5157" s="12"/>
      <c r="J5157" s="10"/>
    </row>
    <row r="5158" spans="7:10" x14ac:dyDescent="0.25">
      <c r="G5158" s="12"/>
      <c r="J5158" s="10"/>
    </row>
    <row r="5159" spans="7:10" x14ac:dyDescent="0.25">
      <c r="G5159" s="12"/>
      <c r="J5159" s="10"/>
    </row>
    <row r="5160" spans="7:10" x14ac:dyDescent="0.25">
      <c r="G5160" s="12"/>
      <c r="J5160" s="10"/>
    </row>
    <row r="5161" spans="7:10" x14ac:dyDescent="0.25">
      <c r="G5161" s="12"/>
      <c r="J5161" s="10"/>
    </row>
    <row r="5162" spans="7:10" x14ac:dyDescent="0.25">
      <c r="G5162" s="12"/>
      <c r="J5162" s="10"/>
    </row>
    <row r="5163" spans="7:10" x14ac:dyDescent="0.25">
      <c r="G5163" s="12"/>
      <c r="J5163" s="10"/>
    </row>
    <row r="5164" spans="7:10" x14ac:dyDescent="0.25">
      <c r="G5164" s="12"/>
      <c r="J5164" s="10"/>
    </row>
    <row r="5165" spans="7:10" x14ac:dyDescent="0.25">
      <c r="G5165" s="12"/>
      <c r="J5165" s="10"/>
    </row>
    <row r="5166" spans="7:10" x14ac:dyDescent="0.25">
      <c r="G5166" s="12"/>
      <c r="J5166" s="10"/>
    </row>
    <row r="5167" spans="7:10" x14ac:dyDescent="0.25">
      <c r="G5167" s="12"/>
      <c r="J5167" s="10"/>
    </row>
    <row r="5168" spans="7:10" x14ac:dyDescent="0.25">
      <c r="G5168" s="12"/>
      <c r="J5168" s="10"/>
    </row>
    <row r="5169" spans="7:10" x14ac:dyDescent="0.25">
      <c r="G5169" s="12"/>
      <c r="J5169" s="10"/>
    </row>
    <row r="5170" spans="7:10" x14ac:dyDescent="0.25">
      <c r="G5170" s="12"/>
      <c r="J5170" s="10"/>
    </row>
    <row r="5171" spans="7:10" x14ac:dyDescent="0.25">
      <c r="G5171" s="12"/>
      <c r="J5171" s="10"/>
    </row>
    <row r="5172" spans="7:10" x14ac:dyDescent="0.25">
      <c r="G5172" s="12"/>
      <c r="J5172" s="10"/>
    </row>
    <row r="5173" spans="7:10" x14ac:dyDescent="0.25">
      <c r="G5173" s="12"/>
      <c r="J5173" s="10"/>
    </row>
    <row r="5174" spans="7:10" x14ac:dyDescent="0.25">
      <c r="G5174" s="12"/>
      <c r="J5174" s="10"/>
    </row>
    <row r="5175" spans="7:10" x14ac:dyDescent="0.25">
      <c r="G5175" s="12"/>
      <c r="J5175" s="10"/>
    </row>
    <row r="5176" spans="7:10" x14ac:dyDescent="0.25">
      <c r="G5176" s="12"/>
      <c r="J5176" s="10"/>
    </row>
    <row r="5177" spans="7:10" x14ac:dyDescent="0.25">
      <c r="G5177" s="12"/>
      <c r="J5177" s="10"/>
    </row>
    <row r="5178" spans="7:10" x14ac:dyDescent="0.25">
      <c r="G5178" s="12"/>
      <c r="J5178" s="10"/>
    </row>
    <row r="5179" spans="7:10" x14ac:dyDescent="0.25">
      <c r="G5179" s="12"/>
      <c r="J5179" s="10"/>
    </row>
    <row r="5180" spans="7:10" x14ac:dyDescent="0.25">
      <c r="G5180" s="12"/>
      <c r="J5180" s="10"/>
    </row>
    <row r="5181" spans="7:10" x14ac:dyDescent="0.25">
      <c r="G5181" s="12"/>
      <c r="J5181" s="10"/>
    </row>
    <row r="5182" spans="7:10" x14ac:dyDescent="0.25">
      <c r="G5182" s="12"/>
      <c r="J5182" s="10"/>
    </row>
    <row r="5183" spans="7:10" x14ac:dyDescent="0.25">
      <c r="G5183" s="12"/>
      <c r="J5183" s="10"/>
    </row>
    <row r="5184" spans="7:10" x14ac:dyDescent="0.25">
      <c r="G5184" s="12"/>
      <c r="J5184" s="10"/>
    </row>
    <row r="5185" spans="7:10" x14ac:dyDescent="0.25">
      <c r="G5185" s="12"/>
      <c r="J5185" s="10"/>
    </row>
    <row r="5186" spans="7:10" x14ac:dyDescent="0.25">
      <c r="G5186" s="12"/>
      <c r="J5186" s="10"/>
    </row>
    <row r="5187" spans="7:10" x14ac:dyDescent="0.25">
      <c r="G5187" s="12"/>
      <c r="J5187" s="10"/>
    </row>
    <row r="5188" spans="7:10" x14ac:dyDescent="0.25">
      <c r="G5188" s="12"/>
      <c r="J5188" s="10"/>
    </row>
    <row r="5189" spans="7:10" x14ac:dyDescent="0.25">
      <c r="G5189" s="12"/>
      <c r="J5189" s="10"/>
    </row>
    <row r="5190" spans="7:10" x14ac:dyDescent="0.25">
      <c r="G5190" s="12"/>
      <c r="J5190" s="10"/>
    </row>
    <row r="5191" spans="7:10" x14ac:dyDescent="0.25">
      <c r="G5191" s="12"/>
      <c r="J5191" s="10"/>
    </row>
    <row r="5192" spans="7:10" x14ac:dyDescent="0.25">
      <c r="G5192" s="12"/>
      <c r="J5192" s="10"/>
    </row>
    <row r="5193" spans="7:10" x14ac:dyDescent="0.25">
      <c r="G5193" s="12"/>
      <c r="J5193" s="10"/>
    </row>
    <row r="5194" spans="7:10" x14ac:dyDescent="0.25">
      <c r="G5194" s="12"/>
      <c r="J5194" s="10"/>
    </row>
    <row r="5195" spans="7:10" x14ac:dyDescent="0.25">
      <c r="G5195" s="12"/>
      <c r="J5195" s="10"/>
    </row>
    <row r="5196" spans="7:10" x14ac:dyDescent="0.25">
      <c r="G5196" s="12"/>
      <c r="J5196" s="10"/>
    </row>
    <row r="5197" spans="7:10" x14ac:dyDescent="0.25">
      <c r="G5197" s="12"/>
      <c r="J5197" s="10"/>
    </row>
    <row r="5198" spans="7:10" x14ac:dyDescent="0.25">
      <c r="G5198" s="12"/>
      <c r="J5198" s="10"/>
    </row>
    <row r="5199" spans="7:10" x14ac:dyDescent="0.25">
      <c r="G5199" s="12"/>
      <c r="J5199" s="10"/>
    </row>
    <row r="5200" spans="7:10" x14ac:dyDescent="0.25">
      <c r="G5200" s="12"/>
      <c r="J5200" s="10"/>
    </row>
    <row r="5201" spans="7:10" x14ac:dyDescent="0.25">
      <c r="G5201" s="12"/>
      <c r="J5201" s="10"/>
    </row>
    <row r="5202" spans="7:10" x14ac:dyDescent="0.25">
      <c r="G5202" s="12"/>
      <c r="J5202" s="10"/>
    </row>
    <row r="5203" spans="7:10" x14ac:dyDescent="0.25">
      <c r="G5203" s="12"/>
      <c r="J5203" s="10"/>
    </row>
    <row r="5204" spans="7:10" x14ac:dyDescent="0.25">
      <c r="G5204" s="12"/>
      <c r="J5204" s="10"/>
    </row>
    <row r="5205" spans="7:10" x14ac:dyDescent="0.25">
      <c r="G5205" s="12"/>
      <c r="J5205" s="10"/>
    </row>
    <row r="5206" spans="7:10" x14ac:dyDescent="0.25">
      <c r="G5206" s="12"/>
      <c r="J5206" s="10"/>
    </row>
    <row r="5207" spans="7:10" x14ac:dyDescent="0.25">
      <c r="G5207" s="12"/>
      <c r="J5207" s="10"/>
    </row>
    <row r="5208" spans="7:10" x14ac:dyDescent="0.25">
      <c r="G5208" s="12"/>
      <c r="J5208" s="10"/>
    </row>
    <row r="5209" spans="7:10" x14ac:dyDescent="0.25">
      <c r="G5209" s="12"/>
      <c r="J5209" s="10"/>
    </row>
    <row r="5210" spans="7:10" x14ac:dyDescent="0.25">
      <c r="G5210" s="12"/>
      <c r="J5210" s="10"/>
    </row>
    <row r="5211" spans="7:10" x14ac:dyDescent="0.25">
      <c r="G5211" s="12"/>
      <c r="J5211" s="10"/>
    </row>
    <row r="5212" spans="7:10" x14ac:dyDescent="0.25">
      <c r="G5212" s="12"/>
      <c r="J5212" s="10"/>
    </row>
    <row r="5213" spans="7:10" x14ac:dyDescent="0.25">
      <c r="G5213" s="12"/>
      <c r="J5213" s="10"/>
    </row>
    <row r="5214" spans="7:10" x14ac:dyDescent="0.25">
      <c r="G5214" s="12"/>
      <c r="J5214" s="10"/>
    </row>
    <row r="5215" spans="7:10" x14ac:dyDescent="0.25">
      <c r="G5215" s="12"/>
      <c r="J5215" s="10"/>
    </row>
    <row r="5216" spans="7:10" x14ac:dyDescent="0.25">
      <c r="G5216" s="12"/>
      <c r="J5216" s="10"/>
    </row>
    <row r="5217" spans="7:10" x14ac:dyDescent="0.25">
      <c r="G5217" s="12"/>
      <c r="J5217" s="10"/>
    </row>
    <row r="5218" spans="7:10" x14ac:dyDescent="0.25">
      <c r="G5218" s="12"/>
      <c r="J5218" s="10"/>
    </row>
    <row r="5219" spans="7:10" x14ac:dyDescent="0.25">
      <c r="G5219" s="12"/>
      <c r="J5219" s="10"/>
    </row>
    <row r="5220" spans="7:10" x14ac:dyDescent="0.25">
      <c r="G5220" s="12"/>
      <c r="J5220" s="10"/>
    </row>
    <row r="5221" spans="7:10" x14ac:dyDescent="0.25">
      <c r="G5221" s="12"/>
      <c r="J5221" s="10"/>
    </row>
    <row r="5222" spans="7:10" x14ac:dyDescent="0.25">
      <c r="G5222" s="12"/>
      <c r="J5222" s="10"/>
    </row>
    <row r="5223" spans="7:10" x14ac:dyDescent="0.25">
      <c r="G5223" s="12"/>
      <c r="J5223" s="10"/>
    </row>
    <row r="5224" spans="7:10" x14ac:dyDescent="0.25">
      <c r="G5224" s="12"/>
      <c r="J5224" s="10"/>
    </row>
    <row r="5225" spans="7:10" x14ac:dyDescent="0.25">
      <c r="G5225" s="12"/>
      <c r="J5225" s="10"/>
    </row>
    <row r="5226" spans="7:10" x14ac:dyDescent="0.25">
      <c r="G5226" s="12"/>
      <c r="J5226" s="10"/>
    </row>
    <row r="5227" spans="7:10" x14ac:dyDescent="0.25">
      <c r="G5227" s="12"/>
      <c r="J5227" s="10"/>
    </row>
    <row r="5228" spans="7:10" x14ac:dyDescent="0.25">
      <c r="G5228" s="12"/>
      <c r="J5228" s="10"/>
    </row>
    <row r="5229" spans="7:10" x14ac:dyDescent="0.25">
      <c r="G5229" s="12"/>
      <c r="J5229" s="10"/>
    </row>
    <row r="5230" spans="7:10" x14ac:dyDescent="0.25">
      <c r="G5230" s="12"/>
      <c r="J5230" s="10"/>
    </row>
    <row r="5231" spans="7:10" x14ac:dyDescent="0.25">
      <c r="G5231" s="12"/>
      <c r="J5231" s="10"/>
    </row>
    <row r="5232" spans="7:10" x14ac:dyDescent="0.25">
      <c r="G5232" s="12"/>
      <c r="J5232" s="10"/>
    </row>
    <row r="5233" spans="7:10" x14ac:dyDescent="0.25">
      <c r="G5233" s="12"/>
      <c r="J5233" s="10"/>
    </row>
    <row r="5234" spans="7:10" x14ac:dyDescent="0.25">
      <c r="G5234" s="12"/>
      <c r="J5234" s="10"/>
    </row>
    <row r="5235" spans="7:10" x14ac:dyDescent="0.25">
      <c r="G5235" s="12"/>
      <c r="J5235" s="10"/>
    </row>
    <row r="5236" spans="7:10" x14ac:dyDescent="0.25">
      <c r="G5236" s="12"/>
      <c r="J5236" s="10"/>
    </row>
    <row r="5237" spans="7:10" x14ac:dyDescent="0.25">
      <c r="G5237" s="12"/>
      <c r="J5237" s="10"/>
    </row>
    <row r="5238" spans="7:10" x14ac:dyDescent="0.25">
      <c r="G5238" s="12"/>
      <c r="J5238" s="10"/>
    </row>
    <row r="5239" spans="7:10" x14ac:dyDescent="0.25">
      <c r="G5239" s="12"/>
      <c r="J5239" s="10"/>
    </row>
    <row r="5240" spans="7:10" x14ac:dyDescent="0.25">
      <c r="G5240" s="12"/>
      <c r="J5240" s="10"/>
    </row>
    <row r="5241" spans="7:10" x14ac:dyDescent="0.25">
      <c r="G5241" s="12"/>
      <c r="J5241" s="10"/>
    </row>
    <row r="5242" spans="7:10" x14ac:dyDescent="0.25">
      <c r="G5242" s="12"/>
      <c r="J5242" s="10"/>
    </row>
    <row r="5243" spans="7:10" x14ac:dyDescent="0.25">
      <c r="G5243" s="12"/>
      <c r="J5243" s="10"/>
    </row>
    <row r="5244" spans="7:10" x14ac:dyDescent="0.25">
      <c r="G5244" s="12"/>
      <c r="J5244" s="10"/>
    </row>
    <row r="5245" spans="7:10" x14ac:dyDescent="0.25">
      <c r="G5245" s="12"/>
      <c r="J5245" s="10"/>
    </row>
    <row r="5246" spans="7:10" x14ac:dyDescent="0.25">
      <c r="G5246" s="12"/>
      <c r="J5246" s="10"/>
    </row>
    <row r="5247" spans="7:10" x14ac:dyDescent="0.25">
      <c r="G5247" s="12"/>
      <c r="J5247" s="10"/>
    </row>
    <row r="5248" spans="7:10" x14ac:dyDescent="0.25">
      <c r="G5248" s="12"/>
      <c r="J5248" s="10"/>
    </row>
    <row r="5249" spans="7:10" x14ac:dyDescent="0.25">
      <c r="G5249" s="12"/>
      <c r="J5249" s="10"/>
    </row>
    <row r="5250" spans="7:10" x14ac:dyDescent="0.25">
      <c r="G5250" s="12"/>
      <c r="J5250" s="10"/>
    </row>
    <row r="5251" spans="7:10" x14ac:dyDescent="0.25">
      <c r="G5251" s="12"/>
      <c r="J5251" s="10"/>
    </row>
    <row r="5252" spans="7:10" x14ac:dyDescent="0.25">
      <c r="G5252" s="12"/>
      <c r="J5252" s="10"/>
    </row>
    <row r="5253" spans="7:10" x14ac:dyDescent="0.25">
      <c r="G5253" s="12"/>
      <c r="J5253" s="10"/>
    </row>
    <row r="5254" spans="7:10" x14ac:dyDescent="0.25">
      <c r="G5254" s="12"/>
      <c r="J5254" s="10"/>
    </row>
    <row r="5255" spans="7:10" x14ac:dyDescent="0.25">
      <c r="G5255" s="12"/>
      <c r="J5255" s="10"/>
    </row>
    <row r="5256" spans="7:10" x14ac:dyDescent="0.25">
      <c r="G5256" s="12"/>
      <c r="J5256" s="10"/>
    </row>
    <row r="5257" spans="7:10" x14ac:dyDescent="0.25">
      <c r="G5257" s="12"/>
      <c r="J5257" s="10"/>
    </row>
    <row r="5258" spans="7:10" x14ac:dyDescent="0.25">
      <c r="G5258" s="12"/>
      <c r="J5258" s="10"/>
    </row>
    <row r="5259" spans="7:10" x14ac:dyDescent="0.25">
      <c r="G5259" s="12"/>
      <c r="J5259" s="10"/>
    </row>
    <row r="5260" spans="7:10" x14ac:dyDescent="0.25">
      <c r="G5260" s="12"/>
      <c r="J5260" s="10"/>
    </row>
    <row r="5261" spans="7:10" x14ac:dyDescent="0.25">
      <c r="G5261" s="12"/>
      <c r="J5261" s="10"/>
    </row>
    <row r="5262" spans="7:10" x14ac:dyDescent="0.25">
      <c r="G5262" s="12"/>
      <c r="J5262" s="10"/>
    </row>
    <row r="5263" spans="7:10" x14ac:dyDescent="0.25">
      <c r="G5263" s="12"/>
      <c r="J5263" s="10"/>
    </row>
    <row r="5264" spans="7:10" x14ac:dyDescent="0.25">
      <c r="G5264" s="12"/>
      <c r="J5264" s="10"/>
    </row>
    <row r="5265" spans="7:10" x14ac:dyDescent="0.25">
      <c r="G5265" s="12"/>
      <c r="J5265" s="10"/>
    </row>
    <row r="5266" spans="7:10" x14ac:dyDescent="0.25">
      <c r="G5266" s="12"/>
      <c r="J5266" s="10"/>
    </row>
    <row r="5267" spans="7:10" x14ac:dyDescent="0.25">
      <c r="G5267" s="12"/>
      <c r="J5267" s="10"/>
    </row>
    <row r="5268" spans="7:10" x14ac:dyDescent="0.25">
      <c r="G5268" s="12"/>
      <c r="J5268" s="10"/>
    </row>
    <row r="5269" spans="7:10" x14ac:dyDescent="0.25">
      <c r="G5269" s="12"/>
      <c r="J5269" s="10"/>
    </row>
    <row r="5270" spans="7:10" x14ac:dyDescent="0.25">
      <c r="G5270" s="12"/>
      <c r="J5270" s="10"/>
    </row>
    <row r="5271" spans="7:10" x14ac:dyDescent="0.25">
      <c r="G5271" s="12"/>
      <c r="J5271" s="10"/>
    </row>
    <row r="5272" spans="7:10" x14ac:dyDescent="0.25">
      <c r="G5272" s="12"/>
      <c r="J5272" s="10"/>
    </row>
    <row r="5273" spans="7:10" x14ac:dyDescent="0.25">
      <c r="G5273" s="12"/>
      <c r="J5273" s="10"/>
    </row>
    <row r="5274" spans="7:10" x14ac:dyDescent="0.25">
      <c r="G5274" s="12"/>
      <c r="J5274" s="10"/>
    </row>
    <row r="5275" spans="7:10" x14ac:dyDescent="0.25">
      <c r="G5275" s="12"/>
      <c r="J5275" s="10"/>
    </row>
    <row r="5276" spans="7:10" x14ac:dyDescent="0.25">
      <c r="G5276" s="12"/>
      <c r="J5276" s="10"/>
    </row>
    <row r="5277" spans="7:10" x14ac:dyDescent="0.25">
      <c r="G5277" s="12"/>
      <c r="J5277" s="10"/>
    </row>
    <row r="5278" spans="7:10" x14ac:dyDescent="0.25">
      <c r="G5278" s="12"/>
      <c r="J5278" s="10"/>
    </row>
    <row r="5279" spans="7:10" x14ac:dyDescent="0.25">
      <c r="G5279" s="12"/>
      <c r="J5279" s="10"/>
    </row>
    <row r="5280" spans="7:10" x14ac:dyDescent="0.25">
      <c r="G5280" s="12"/>
      <c r="J5280" s="10"/>
    </row>
    <row r="5281" spans="7:10" x14ac:dyDescent="0.25">
      <c r="G5281" s="12"/>
      <c r="J5281" s="10"/>
    </row>
    <row r="5282" spans="7:10" x14ac:dyDescent="0.25">
      <c r="G5282" s="12"/>
      <c r="J5282" s="10"/>
    </row>
    <row r="5283" spans="7:10" x14ac:dyDescent="0.25">
      <c r="G5283" s="12"/>
      <c r="J5283" s="10"/>
    </row>
    <row r="5284" spans="7:10" x14ac:dyDescent="0.25">
      <c r="G5284" s="12"/>
      <c r="J5284" s="10"/>
    </row>
    <row r="5285" spans="7:10" x14ac:dyDescent="0.25">
      <c r="G5285" s="12"/>
      <c r="J5285" s="10"/>
    </row>
    <row r="5286" spans="7:10" x14ac:dyDescent="0.25">
      <c r="G5286" s="12"/>
      <c r="J5286" s="10"/>
    </row>
    <row r="5287" spans="7:10" x14ac:dyDescent="0.25">
      <c r="G5287" s="12"/>
      <c r="J5287" s="10"/>
    </row>
    <row r="5288" spans="7:10" x14ac:dyDescent="0.25">
      <c r="G5288" s="12"/>
      <c r="J5288" s="10"/>
    </row>
    <row r="5289" spans="7:10" x14ac:dyDescent="0.25">
      <c r="G5289" s="12"/>
      <c r="J5289" s="10"/>
    </row>
    <row r="5290" spans="7:10" x14ac:dyDescent="0.25">
      <c r="G5290" s="12"/>
      <c r="J5290" s="10"/>
    </row>
    <row r="5291" spans="7:10" x14ac:dyDescent="0.25">
      <c r="G5291" s="12"/>
      <c r="J5291" s="10"/>
    </row>
    <row r="5292" spans="7:10" x14ac:dyDescent="0.25">
      <c r="G5292" s="12"/>
      <c r="J5292" s="10"/>
    </row>
    <row r="5293" spans="7:10" x14ac:dyDescent="0.25">
      <c r="G5293" s="12"/>
      <c r="J5293" s="10"/>
    </row>
    <row r="5294" spans="7:10" x14ac:dyDescent="0.25">
      <c r="G5294" s="12"/>
      <c r="J5294" s="10"/>
    </row>
    <row r="5295" spans="7:10" x14ac:dyDescent="0.25">
      <c r="G5295" s="12"/>
      <c r="J5295" s="10"/>
    </row>
    <row r="5296" spans="7:10" x14ac:dyDescent="0.25">
      <c r="G5296" s="12"/>
      <c r="J5296" s="10"/>
    </row>
    <row r="5297" spans="7:10" x14ac:dyDescent="0.25">
      <c r="G5297" s="12"/>
      <c r="J5297" s="10"/>
    </row>
    <row r="5298" spans="7:10" x14ac:dyDescent="0.25">
      <c r="G5298" s="12"/>
      <c r="J5298" s="10"/>
    </row>
    <row r="5299" spans="7:10" x14ac:dyDescent="0.25">
      <c r="G5299" s="12"/>
      <c r="J5299" s="10"/>
    </row>
    <row r="5300" spans="7:10" x14ac:dyDescent="0.25">
      <c r="G5300" s="12"/>
      <c r="J5300" s="10"/>
    </row>
    <row r="5301" spans="7:10" x14ac:dyDescent="0.25">
      <c r="G5301" s="12"/>
      <c r="J5301" s="10"/>
    </row>
    <row r="5302" spans="7:10" x14ac:dyDescent="0.25">
      <c r="G5302" s="12"/>
      <c r="J5302" s="10"/>
    </row>
    <row r="5303" spans="7:10" x14ac:dyDescent="0.25">
      <c r="G5303" s="12"/>
      <c r="J5303" s="10"/>
    </row>
    <row r="5304" spans="7:10" x14ac:dyDescent="0.25">
      <c r="G5304" s="12"/>
      <c r="J5304" s="10"/>
    </row>
    <row r="5305" spans="7:10" x14ac:dyDescent="0.25">
      <c r="G5305" s="12"/>
      <c r="J5305" s="10"/>
    </row>
    <row r="5306" spans="7:10" x14ac:dyDescent="0.25">
      <c r="G5306" s="12"/>
      <c r="J5306" s="10"/>
    </row>
    <row r="5307" spans="7:10" x14ac:dyDescent="0.25">
      <c r="G5307" s="12"/>
      <c r="J5307" s="10"/>
    </row>
    <row r="5308" spans="7:10" x14ac:dyDescent="0.25">
      <c r="G5308" s="12"/>
      <c r="J5308" s="10"/>
    </row>
    <row r="5309" spans="7:10" x14ac:dyDescent="0.25">
      <c r="G5309" s="12"/>
      <c r="J5309" s="10"/>
    </row>
    <row r="5310" spans="7:10" x14ac:dyDescent="0.25">
      <c r="G5310" s="12"/>
      <c r="J5310" s="10"/>
    </row>
    <row r="5311" spans="7:10" x14ac:dyDescent="0.25">
      <c r="G5311" s="12"/>
      <c r="J5311" s="10"/>
    </row>
    <row r="5312" spans="7:10" x14ac:dyDescent="0.25">
      <c r="G5312" s="12"/>
      <c r="J5312" s="10"/>
    </row>
    <row r="5313" spans="7:10" x14ac:dyDescent="0.25">
      <c r="G5313" s="12"/>
      <c r="J5313" s="10"/>
    </row>
    <row r="5314" spans="7:10" x14ac:dyDescent="0.25">
      <c r="G5314" s="12"/>
      <c r="J5314" s="10"/>
    </row>
    <row r="5315" spans="7:10" x14ac:dyDescent="0.25">
      <c r="G5315" s="12"/>
      <c r="J5315" s="10"/>
    </row>
    <row r="5316" spans="7:10" x14ac:dyDescent="0.25">
      <c r="G5316" s="12"/>
      <c r="J5316" s="10"/>
    </row>
    <row r="5317" spans="7:10" x14ac:dyDescent="0.25">
      <c r="G5317" s="12"/>
      <c r="J5317" s="10"/>
    </row>
    <row r="5318" spans="7:10" x14ac:dyDescent="0.25">
      <c r="G5318" s="12"/>
      <c r="J5318" s="10"/>
    </row>
    <row r="5319" spans="7:10" x14ac:dyDescent="0.25">
      <c r="G5319" s="12"/>
      <c r="J5319" s="10"/>
    </row>
    <row r="5320" spans="7:10" x14ac:dyDescent="0.25">
      <c r="G5320" s="12"/>
      <c r="J5320" s="10"/>
    </row>
    <row r="5321" spans="7:10" x14ac:dyDescent="0.25">
      <c r="G5321" s="12"/>
      <c r="J5321" s="10"/>
    </row>
    <row r="5322" spans="7:10" x14ac:dyDescent="0.25">
      <c r="G5322" s="12"/>
      <c r="J5322" s="10"/>
    </row>
    <row r="5323" spans="7:10" x14ac:dyDescent="0.25">
      <c r="G5323" s="12"/>
      <c r="J5323" s="10"/>
    </row>
    <row r="5324" spans="7:10" x14ac:dyDescent="0.25">
      <c r="G5324" s="12"/>
      <c r="J5324" s="10"/>
    </row>
    <row r="5325" spans="7:10" x14ac:dyDescent="0.25">
      <c r="G5325" s="12"/>
      <c r="J5325" s="10"/>
    </row>
    <row r="5326" spans="7:10" x14ac:dyDescent="0.25">
      <c r="G5326" s="12"/>
      <c r="J5326" s="10"/>
    </row>
    <row r="5327" spans="7:10" x14ac:dyDescent="0.25">
      <c r="G5327" s="12"/>
      <c r="J5327" s="10"/>
    </row>
    <row r="5328" spans="7:10" x14ac:dyDescent="0.25">
      <c r="G5328" s="12"/>
      <c r="J5328" s="10"/>
    </row>
    <row r="5329" spans="7:10" x14ac:dyDescent="0.25">
      <c r="G5329" s="12"/>
      <c r="J5329" s="10"/>
    </row>
    <row r="5330" spans="7:10" x14ac:dyDescent="0.25">
      <c r="G5330" s="12"/>
      <c r="J5330" s="10"/>
    </row>
    <row r="5331" spans="7:10" x14ac:dyDescent="0.25">
      <c r="G5331" s="12"/>
      <c r="J5331" s="10"/>
    </row>
    <row r="5332" spans="7:10" x14ac:dyDescent="0.25">
      <c r="G5332" s="12"/>
      <c r="J5332" s="10"/>
    </row>
    <row r="5333" spans="7:10" x14ac:dyDescent="0.25">
      <c r="G5333" s="12"/>
      <c r="J5333" s="10"/>
    </row>
    <row r="5334" spans="7:10" x14ac:dyDescent="0.25">
      <c r="G5334" s="12"/>
      <c r="J5334" s="10"/>
    </row>
    <row r="5335" spans="7:10" x14ac:dyDescent="0.25">
      <c r="G5335" s="12"/>
      <c r="J5335" s="10"/>
    </row>
    <row r="5336" spans="7:10" x14ac:dyDescent="0.25">
      <c r="G5336" s="12"/>
      <c r="J5336" s="10"/>
    </row>
    <row r="5337" spans="7:10" x14ac:dyDescent="0.25">
      <c r="G5337" s="12"/>
      <c r="J5337" s="10"/>
    </row>
    <row r="5338" spans="7:10" x14ac:dyDescent="0.25">
      <c r="G5338" s="12"/>
      <c r="J5338" s="10"/>
    </row>
    <row r="5339" spans="7:10" x14ac:dyDescent="0.25">
      <c r="G5339" s="12"/>
      <c r="J5339" s="10"/>
    </row>
    <row r="5340" spans="7:10" x14ac:dyDescent="0.25">
      <c r="G5340" s="12"/>
      <c r="J5340" s="10"/>
    </row>
    <row r="5341" spans="7:10" x14ac:dyDescent="0.25">
      <c r="G5341" s="12"/>
      <c r="J5341" s="10"/>
    </row>
    <row r="5342" spans="7:10" x14ac:dyDescent="0.25">
      <c r="G5342" s="12"/>
      <c r="J5342" s="10"/>
    </row>
    <row r="5343" spans="7:10" x14ac:dyDescent="0.25">
      <c r="G5343" s="12"/>
      <c r="J5343" s="10"/>
    </row>
    <row r="5344" spans="7:10" x14ac:dyDescent="0.25">
      <c r="G5344" s="12"/>
      <c r="J5344" s="10"/>
    </row>
    <row r="5345" spans="7:10" x14ac:dyDescent="0.25">
      <c r="G5345" s="12"/>
      <c r="J5345" s="10"/>
    </row>
    <row r="5346" spans="7:10" x14ac:dyDescent="0.25">
      <c r="G5346" s="12"/>
      <c r="J5346" s="10"/>
    </row>
    <row r="5347" spans="7:10" x14ac:dyDescent="0.25">
      <c r="G5347" s="12"/>
      <c r="J5347" s="10"/>
    </row>
    <row r="5348" spans="7:10" x14ac:dyDescent="0.25">
      <c r="G5348" s="12"/>
      <c r="J5348" s="10"/>
    </row>
    <row r="5349" spans="7:10" x14ac:dyDescent="0.25">
      <c r="G5349" s="12"/>
      <c r="J5349" s="10"/>
    </row>
    <row r="5350" spans="7:10" x14ac:dyDescent="0.25">
      <c r="G5350" s="12"/>
      <c r="J5350" s="10"/>
    </row>
    <row r="5351" spans="7:10" x14ac:dyDescent="0.25">
      <c r="G5351" s="12"/>
      <c r="J5351" s="10"/>
    </row>
    <row r="5352" spans="7:10" x14ac:dyDescent="0.25">
      <c r="G5352" s="12"/>
      <c r="J5352" s="10"/>
    </row>
    <row r="5353" spans="7:10" x14ac:dyDescent="0.25">
      <c r="G5353" s="12"/>
      <c r="J5353" s="10"/>
    </row>
    <row r="5354" spans="7:10" x14ac:dyDescent="0.25">
      <c r="G5354" s="12"/>
      <c r="J5354" s="10"/>
    </row>
    <row r="5355" spans="7:10" x14ac:dyDescent="0.25">
      <c r="G5355" s="12"/>
      <c r="J5355" s="10"/>
    </row>
    <row r="5356" spans="7:10" x14ac:dyDescent="0.25">
      <c r="G5356" s="12"/>
      <c r="J5356" s="10"/>
    </row>
    <row r="5357" spans="7:10" x14ac:dyDescent="0.25">
      <c r="G5357" s="12"/>
      <c r="J5357" s="10"/>
    </row>
    <row r="5358" spans="7:10" x14ac:dyDescent="0.25">
      <c r="G5358" s="12"/>
      <c r="J5358" s="10"/>
    </row>
    <row r="5359" spans="7:10" x14ac:dyDescent="0.25">
      <c r="G5359" s="12"/>
      <c r="J5359" s="10"/>
    </row>
    <row r="5360" spans="7:10" x14ac:dyDescent="0.25">
      <c r="G5360" s="12"/>
      <c r="J5360" s="10"/>
    </row>
    <row r="5361" spans="7:10" x14ac:dyDescent="0.25">
      <c r="G5361" s="12"/>
      <c r="J5361" s="10"/>
    </row>
    <row r="5362" spans="7:10" x14ac:dyDescent="0.25">
      <c r="G5362" s="12"/>
      <c r="J5362" s="10"/>
    </row>
    <row r="5363" spans="7:10" x14ac:dyDescent="0.25">
      <c r="G5363" s="12"/>
      <c r="J5363" s="10"/>
    </row>
    <row r="5364" spans="7:10" x14ac:dyDescent="0.25">
      <c r="G5364" s="12"/>
      <c r="J5364" s="10"/>
    </row>
    <row r="5365" spans="7:10" x14ac:dyDescent="0.25">
      <c r="G5365" s="12"/>
      <c r="J5365" s="10"/>
    </row>
    <row r="5366" spans="7:10" x14ac:dyDescent="0.25">
      <c r="G5366" s="12"/>
      <c r="J5366" s="10"/>
    </row>
    <row r="5367" spans="7:10" x14ac:dyDescent="0.25">
      <c r="G5367" s="12"/>
      <c r="J5367" s="10"/>
    </row>
    <row r="5368" spans="7:10" x14ac:dyDescent="0.25">
      <c r="G5368" s="12"/>
      <c r="J5368" s="10"/>
    </row>
    <row r="5369" spans="7:10" x14ac:dyDescent="0.25">
      <c r="G5369" s="12"/>
      <c r="J5369" s="10"/>
    </row>
    <row r="5370" spans="7:10" x14ac:dyDescent="0.25">
      <c r="G5370" s="12"/>
      <c r="J5370" s="10"/>
    </row>
    <row r="5371" spans="7:10" x14ac:dyDescent="0.25">
      <c r="G5371" s="12"/>
      <c r="J5371" s="10"/>
    </row>
    <row r="5372" spans="7:10" x14ac:dyDescent="0.25">
      <c r="G5372" s="12"/>
      <c r="J5372" s="10"/>
    </row>
    <row r="5373" spans="7:10" x14ac:dyDescent="0.25">
      <c r="G5373" s="12"/>
      <c r="J5373" s="10"/>
    </row>
    <row r="5374" spans="7:10" x14ac:dyDescent="0.25">
      <c r="G5374" s="12"/>
      <c r="J5374" s="10"/>
    </row>
    <row r="5375" spans="7:10" x14ac:dyDescent="0.25">
      <c r="G5375" s="12"/>
      <c r="J5375" s="10"/>
    </row>
    <row r="5376" spans="7:10" x14ac:dyDescent="0.25">
      <c r="G5376" s="12"/>
      <c r="J5376" s="10"/>
    </row>
    <row r="5377" spans="7:10" x14ac:dyDescent="0.25">
      <c r="G5377" s="12"/>
      <c r="J5377" s="10"/>
    </row>
    <row r="5378" spans="7:10" x14ac:dyDescent="0.25">
      <c r="G5378" s="12"/>
      <c r="J5378" s="10"/>
    </row>
    <row r="5379" spans="7:10" x14ac:dyDescent="0.25">
      <c r="G5379" s="12"/>
      <c r="J5379" s="10"/>
    </row>
    <row r="5380" spans="7:10" x14ac:dyDescent="0.25">
      <c r="G5380" s="12"/>
      <c r="J5380" s="10"/>
    </row>
    <row r="5381" spans="7:10" x14ac:dyDescent="0.25">
      <c r="G5381" s="12"/>
      <c r="J5381" s="10"/>
    </row>
    <row r="5382" spans="7:10" x14ac:dyDescent="0.25">
      <c r="G5382" s="12"/>
      <c r="J5382" s="10"/>
    </row>
    <row r="5383" spans="7:10" x14ac:dyDescent="0.25">
      <c r="G5383" s="12"/>
      <c r="J5383" s="10"/>
    </row>
    <row r="5384" spans="7:10" x14ac:dyDescent="0.25">
      <c r="G5384" s="12"/>
      <c r="J5384" s="10"/>
    </row>
    <row r="5385" spans="7:10" x14ac:dyDescent="0.25">
      <c r="G5385" s="12"/>
      <c r="J5385" s="10"/>
    </row>
    <row r="5386" spans="7:10" x14ac:dyDescent="0.25">
      <c r="G5386" s="12"/>
      <c r="J5386" s="10"/>
    </row>
    <row r="5387" spans="7:10" x14ac:dyDescent="0.25">
      <c r="G5387" s="12"/>
      <c r="J5387" s="10"/>
    </row>
    <row r="5388" spans="7:10" x14ac:dyDescent="0.25">
      <c r="G5388" s="12"/>
      <c r="J5388" s="10"/>
    </row>
    <row r="5389" spans="7:10" x14ac:dyDescent="0.25">
      <c r="G5389" s="12"/>
      <c r="J5389" s="10"/>
    </row>
    <row r="5390" spans="7:10" x14ac:dyDescent="0.25">
      <c r="G5390" s="12"/>
      <c r="J5390" s="10"/>
    </row>
    <row r="5391" spans="7:10" x14ac:dyDescent="0.25">
      <c r="G5391" s="12"/>
      <c r="J5391" s="10"/>
    </row>
    <row r="5392" spans="7:10" x14ac:dyDescent="0.25">
      <c r="G5392" s="12"/>
      <c r="J5392" s="10"/>
    </row>
    <row r="5393" spans="7:10" x14ac:dyDescent="0.25">
      <c r="G5393" s="12"/>
      <c r="J5393" s="10"/>
    </row>
    <row r="5394" spans="7:10" x14ac:dyDescent="0.25">
      <c r="G5394" s="12"/>
      <c r="J5394" s="10"/>
    </row>
    <row r="5395" spans="7:10" x14ac:dyDescent="0.25">
      <c r="G5395" s="12"/>
      <c r="J5395" s="10"/>
    </row>
    <row r="5396" spans="7:10" x14ac:dyDescent="0.25">
      <c r="G5396" s="12"/>
      <c r="J5396" s="10"/>
    </row>
    <row r="5397" spans="7:10" x14ac:dyDescent="0.25">
      <c r="G5397" s="12"/>
      <c r="J5397" s="10"/>
    </row>
    <row r="5398" spans="7:10" x14ac:dyDescent="0.25">
      <c r="G5398" s="12"/>
      <c r="J5398" s="10"/>
    </row>
    <row r="5399" spans="7:10" x14ac:dyDescent="0.25">
      <c r="G5399" s="12"/>
      <c r="J5399" s="10"/>
    </row>
    <row r="5400" spans="7:10" x14ac:dyDescent="0.25">
      <c r="G5400" s="12"/>
      <c r="J5400" s="10"/>
    </row>
    <row r="5401" spans="7:10" x14ac:dyDescent="0.25">
      <c r="G5401" s="12"/>
      <c r="J5401" s="10"/>
    </row>
    <row r="5402" spans="7:10" x14ac:dyDescent="0.25">
      <c r="G5402" s="12"/>
      <c r="J5402" s="10"/>
    </row>
    <row r="5403" spans="7:10" x14ac:dyDescent="0.25">
      <c r="G5403" s="12"/>
      <c r="J5403" s="10"/>
    </row>
    <row r="5404" spans="7:10" x14ac:dyDescent="0.25">
      <c r="G5404" s="12"/>
      <c r="J5404" s="10"/>
    </row>
    <row r="5405" spans="7:10" x14ac:dyDescent="0.25">
      <c r="G5405" s="12"/>
      <c r="J5405" s="10"/>
    </row>
    <row r="5406" spans="7:10" x14ac:dyDescent="0.25">
      <c r="G5406" s="12"/>
      <c r="J5406" s="10"/>
    </row>
    <row r="5407" spans="7:10" x14ac:dyDescent="0.25">
      <c r="G5407" s="12"/>
      <c r="J5407" s="10"/>
    </row>
    <row r="5408" spans="7:10" x14ac:dyDescent="0.25">
      <c r="G5408" s="12"/>
      <c r="J5408" s="10"/>
    </row>
    <row r="5409" spans="7:10" x14ac:dyDescent="0.25">
      <c r="G5409" s="12"/>
      <c r="J5409" s="10"/>
    </row>
    <row r="5410" spans="7:10" x14ac:dyDescent="0.25">
      <c r="G5410" s="12"/>
      <c r="J5410" s="10"/>
    </row>
    <row r="5411" spans="7:10" x14ac:dyDescent="0.25">
      <c r="G5411" s="12"/>
      <c r="J5411" s="10"/>
    </row>
    <row r="5412" spans="7:10" x14ac:dyDescent="0.25">
      <c r="G5412" s="12"/>
      <c r="J5412" s="10"/>
    </row>
    <row r="5413" spans="7:10" x14ac:dyDescent="0.25">
      <c r="G5413" s="12"/>
      <c r="J5413" s="10"/>
    </row>
    <row r="5414" spans="7:10" x14ac:dyDescent="0.25">
      <c r="G5414" s="12"/>
      <c r="J5414" s="10"/>
    </row>
    <row r="5415" spans="7:10" x14ac:dyDescent="0.25">
      <c r="G5415" s="12"/>
      <c r="J5415" s="10"/>
    </row>
    <row r="5416" spans="7:10" x14ac:dyDescent="0.25">
      <c r="G5416" s="12"/>
      <c r="J5416" s="10"/>
    </row>
    <row r="5417" spans="7:10" x14ac:dyDescent="0.25">
      <c r="G5417" s="12"/>
      <c r="J5417" s="10"/>
    </row>
    <row r="5418" spans="7:10" x14ac:dyDescent="0.25">
      <c r="G5418" s="12"/>
      <c r="J5418" s="10"/>
    </row>
    <row r="5419" spans="7:10" x14ac:dyDescent="0.25">
      <c r="G5419" s="12"/>
      <c r="J5419" s="10"/>
    </row>
    <row r="5420" spans="7:10" x14ac:dyDescent="0.25">
      <c r="G5420" s="12"/>
      <c r="J5420" s="10"/>
    </row>
    <row r="5421" spans="7:10" x14ac:dyDescent="0.25">
      <c r="G5421" s="12"/>
      <c r="J5421" s="10"/>
    </row>
    <row r="5422" spans="7:10" x14ac:dyDescent="0.25">
      <c r="G5422" s="12"/>
      <c r="J5422" s="10"/>
    </row>
    <row r="5423" spans="7:10" x14ac:dyDescent="0.25">
      <c r="G5423" s="12"/>
      <c r="J5423" s="10"/>
    </row>
    <row r="5424" spans="7:10" x14ac:dyDescent="0.25">
      <c r="G5424" s="12"/>
      <c r="J5424" s="10"/>
    </row>
    <row r="5425" spans="7:10" x14ac:dyDescent="0.25">
      <c r="G5425" s="12"/>
      <c r="J5425" s="10"/>
    </row>
    <row r="5426" spans="7:10" x14ac:dyDescent="0.25">
      <c r="G5426" s="12"/>
      <c r="J5426" s="10"/>
    </row>
    <row r="5427" spans="7:10" x14ac:dyDescent="0.25">
      <c r="G5427" s="12"/>
      <c r="J5427" s="10"/>
    </row>
    <row r="5428" spans="7:10" x14ac:dyDescent="0.25">
      <c r="G5428" s="12"/>
      <c r="J5428" s="10"/>
    </row>
    <row r="5429" spans="7:10" x14ac:dyDescent="0.25">
      <c r="G5429" s="12"/>
      <c r="J5429" s="10"/>
    </row>
    <row r="5430" spans="7:10" x14ac:dyDescent="0.25">
      <c r="G5430" s="12"/>
      <c r="J5430" s="10"/>
    </row>
    <row r="5431" spans="7:10" x14ac:dyDescent="0.25">
      <c r="G5431" s="12"/>
      <c r="J5431" s="10"/>
    </row>
    <row r="5432" spans="7:10" x14ac:dyDescent="0.25">
      <c r="G5432" s="12"/>
      <c r="J5432" s="10"/>
    </row>
    <row r="5433" spans="7:10" x14ac:dyDescent="0.25">
      <c r="G5433" s="12"/>
      <c r="J5433" s="10"/>
    </row>
    <row r="5434" spans="7:10" x14ac:dyDescent="0.25">
      <c r="G5434" s="12"/>
      <c r="J5434" s="10"/>
    </row>
    <row r="5435" spans="7:10" x14ac:dyDescent="0.25">
      <c r="G5435" s="12"/>
      <c r="J5435" s="10"/>
    </row>
    <row r="5436" spans="7:10" x14ac:dyDescent="0.25">
      <c r="G5436" s="12"/>
      <c r="J5436" s="10"/>
    </row>
    <row r="5437" spans="7:10" x14ac:dyDescent="0.25">
      <c r="G5437" s="12"/>
      <c r="J5437" s="10"/>
    </row>
    <row r="5438" spans="7:10" x14ac:dyDescent="0.25">
      <c r="G5438" s="12"/>
      <c r="J5438" s="10"/>
    </row>
    <row r="5439" spans="7:10" x14ac:dyDescent="0.25">
      <c r="G5439" s="12"/>
      <c r="J5439" s="10"/>
    </row>
    <row r="5440" spans="7:10" x14ac:dyDescent="0.25">
      <c r="G5440" s="12"/>
      <c r="J5440" s="10"/>
    </row>
    <row r="5441" spans="7:10" x14ac:dyDescent="0.25">
      <c r="G5441" s="12"/>
      <c r="J5441" s="10"/>
    </row>
    <row r="5442" spans="7:10" x14ac:dyDescent="0.25">
      <c r="G5442" s="12"/>
      <c r="J5442" s="10"/>
    </row>
    <row r="5443" spans="7:10" x14ac:dyDescent="0.25">
      <c r="G5443" s="12"/>
      <c r="J5443" s="10"/>
    </row>
    <row r="5444" spans="7:10" x14ac:dyDescent="0.25">
      <c r="G5444" s="12"/>
      <c r="J5444" s="10"/>
    </row>
    <row r="5445" spans="7:10" x14ac:dyDescent="0.25">
      <c r="G5445" s="12"/>
      <c r="J5445" s="10"/>
    </row>
    <row r="5446" spans="7:10" x14ac:dyDescent="0.25">
      <c r="G5446" s="12"/>
      <c r="J5446" s="10"/>
    </row>
    <row r="5447" spans="7:10" x14ac:dyDescent="0.25">
      <c r="G5447" s="12"/>
      <c r="J5447" s="10"/>
    </row>
    <row r="5448" spans="7:10" x14ac:dyDescent="0.25">
      <c r="G5448" s="12"/>
      <c r="J5448" s="10"/>
    </row>
    <row r="5449" spans="7:10" x14ac:dyDescent="0.25">
      <c r="G5449" s="12"/>
      <c r="J5449" s="10"/>
    </row>
    <row r="5450" spans="7:10" x14ac:dyDescent="0.25">
      <c r="G5450" s="12"/>
      <c r="J5450" s="10"/>
    </row>
    <row r="5451" spans="7:10" x14ac:dyDescent="0.25">
      <c r="G5451" s="12"/>
      <c r="J5451" s="10"/>
    </row>
    <row r="5452" spans="7:10" x14ac:dyDescent="0.25">
      <c r="G5452" s="12"/>
      <c r="J5452" s="10"/>
    </row>
    <row r="5453" spans="7:10" x14ac:dyDescent="0.25">
      <c r="G5453" s="12"/>
      <c r="J5453" s="10"/>
    </row>
    <row r="5454" spans="7:10" x14ac:dyDescent="0.25">
      <c r="G5454" s="12"/>
      <c r="J5454" s="10"/>
    </row>
    <row r="5455" spans="7:10" x14ac:dyDescent="0.25">
      <c r="G5455" s="12"/>
      <c r="J5455" s="10"/>
    </row>
    <row r="5456" spans="7:10" x14ac:dyDescent="0.25">
      <c r="G5456" s="12"/>
      <c r="J5456" s="10"/>
    </row>
    <row r="5457" spans="7:10" x14ac:dyDescent="0.25">
      <c r="G5457" s="12"/>
      <c r="J5457" s="10"/>
    </row>
    <row r="5458" spans="7:10" x14ac:dyDescent="0.25">
      <c r="G5458" s="12"/>
      <c r="J5458" s="10"/>
    </row>
    <row r="5459" spans="7:10" x14ac:dyDescent="0.25">
      <c r="G5459" s="12"/>
      <c r="J5459" s="10"/>
    </row>
    <row r="5460" spans="7:10" x14ac:dyDescent="0.25">
      <c r="G5460" s="12"/>
      <c r="J5460" s="10"/>
    </row>
    <row r="5461" spans="7:10" x14ac:dyDescent="0.25">
      <c r="G5461" s="12"/>
      <c r="J5461" s="10"/>
    </row>
    <row r="5462" spans="7:10" x14ac:dyDescent="0.25">
      <c r="G5462" s="12"/>
      <c r="J5462" s="10"/>
    </row>
    <row r="5463" spans="7:10" x14ac:dyDescent="0.25">
      <c r="G5463" s="12"/>
      <c r="J5463" s="10"/>
    </row>
    <row r="5464" spans="7:10" x14ac:dyDescent="0.25">
      <c r="G5464" s="12"/>
      <c r="J5464" s="10"/>
    </row>
    <row r="5465" spans="7:10" x14ac:dyDescent="0.25">
      <c r="G5465" s="12"/>
      <c r="J5465" s="10"/>
    </row>
    <row r="5466" spans="7:10" x14ac:dyDescent="0.25">
      <c r="G5466" s="12"/>
      <c r="J5466" s="10"/>
    </row>
    <row r="5467" spans="7:10" x14ac:dyDescent="0.25">
      <c r="G5467" s="12"/>
      <c r="J5467" s="10"/>
    </row>
    <row r="5468" spans="7:10" x14ac:dyDescent="0.25">
      <c r="G5468" s="12"/>
      <c r="J5468" s="10"/>
    </row>
    <row r="5469" spans="7:10" x14ac:dyDescent="0.25">
      <c r="G5469" s="12"/>
      <c r="J5469" s="10"/>
    </row>
    <row r="5470" spans="7:10" x14ac:dyDescent="0.25">
      <c r="G5470" s="12"/>
      <c r="J5470" s="10"/>
    </row>
    <row r="5471" spans="7:10" x14ac:dyDescent="0.25">
      <c r="G5471" s="12"/>
      <c r="J5471" s="10"/>
    </row>
    <row r="5472" spans="7:10" x14ac:dyDescent="0.25">
      <c r="G5472" s="12"/>
      <c r="J5472" s="10"/>
    </row>
    <row r="5473" spans="7:10" x14ac:dyDescent="0.25">
      <c r="G5473" s="12"/>
      <c r="J5473" s="10"/>
    </row>
    <row r="5474" spans="7:10" x14ac:dyDescent="0.25">
      <c r="G5474" s="12"/>
      <c r="J5474" s="10"/>
    </row>
    <row r="5475" spans="7:10" x14ac:dyDescent="0.25">
      <c r="G5475" s="12"/>
      <c r="J5475" s="10"/>
    </row>
    <row r="5476" spans="7:10" x14ac:dyDescent="0.25">
      <c r="G5476" s="12"/>
      <c r="J5476" s="10"/>
    </row>
    <row r="5477" spans="7:10" x14ac:dyDescent="0.25">
      <c r="G5477" s="12"/>
      <c r="J5477" s="10"/>
    </row>
    <row r="5478" spans="7:10" x14ac:dyDescent="0.25">
      <c r="G5478" s="12"/>
      <c r="J5478" s="10"/>
    </row>
    <row r="5479" spans="7:10" x14ac:dyDescent="0.25">
      <c r="G5479" s="12"/>
      <c r="J5479" s="10"/>
    </row>
    <row r="5480" spans="7:10" x14ac:dyDescent="0.25">
      <c r="G5480" s="12"/>
      <c r="J5480" s="10"/>
    </row>
    <row r="5481" spans="7:10" x14ac:dyDescent="0.25">
      <c r="G5481" s="12"/>
      <c r="J5481" s="10"/>
    </row>
    <row r="5482" spans="7:10" x14ac:dyDescent="0.25">
      <c r="G5482" s="12"/>
      <c r="J5482" s="10"/>
    </row>
    <row r="5483" spans="7:10" x14ac:dyDescent="0.25">
      <c r="G5483" s="12"/>
      <c r="J5483" s="10"/>
    </row>
    <row r="5484" spans="7:10" x14ac:dyDescent="0.25">
      <c r="G5484" s="12"/>
      <c r="J5484" s="10"/>
    </row>
    <row r="5485" spans="7:10" x14ac:dyDescent="0.25">
      <c r="G5485" s="12"/>
      <c r="J5485" s="10"/>
    </row>
    <row r="5486" spans="7:10" x14ac:dyDescent="0.25">
      <c r="G5486" s="12"/>
      <c r="J5486" s="10"/>
    </row>
    <row r="5487" spans="7:10" x14ac:dyDescent="0.25">
      <c r="G5487" s="12"/>
      <c r="J5487" s="10"/>
    </row>
    <row r="5488" spans="7:10" x14ac:dyDescent="0.25">
      <c r="G5488" s="12"/>
      <c r="J5488" s="10"/>
    </row>
    <row r="5489" spans="7:10" x14ac:dyDescent="0.25">
      <c r="G5489" s="12"/>
      <c r="J5489" s="10"/>
    </row>
    <row r="5490" spans="7:10" x14ac:dyDescent="0.25">
      <c r="G5490" s="12"/>
      <c r="J5490" s="10"/>
    </row>
    <row r="5491" spans="7:10" x14ac:dyDescent="0.25">
      <c r="G5491" s="12"/>
      <c r="J5491" s="10"/>
    </row>
    <row r="5492" spans="7:10" x14ac:dyDescent="0.25">
      <c r="G5492" s="12"/>
      <c r="J5492" s="10"/>
    </row>
    <row r="5493" spans="7:10" x14ac:dyDescent="0.25">
      <c r="G5493" s="12"/>
      <c r="J5493" s="10"/>
    </row>
    <row r="5494" spans="7:10" x14ac:dyDescent="0.25">
      <c r="G5494" s="12"/>
      <c r="J5494" s="10"/>
    </row>
    <row r="5495" spans="7:10" x14ac:dyDescent="0.25">
      <c r="G5495" s="12"/>
      <c r="J5495" s="10"/>
    </row>
    <row r="5496" spans="7:10" x14ac:dyDescent="0.25">
      <c r="G5496" s="12"/>
      <c r="J5496" s="10"/>
    </row>
    <row r="5497" spans="7:10" x14ac:dyDescent="0.25">
      <c r="G5497" s="12"/>
      <c r="J5497" s="10"/>
    </row>
    <row r="5498" spans="7:10" x14ac:dyDescent="0.25">
      <c r="G5498" s="12"/>
      <c r="J5498" s="10"/>
    </row>
    <row r="5499" spans="7:10" x14ac:dyDescent="0.25">
      <c r="G5499" s="12"/>
      <c r="J5499" s="10"/>
    </row>
    <row r="5500" spans="7:10" x14ac:dyDescent="0.25">
      <c r="G5500" s="12"/>
      <c r="J5500" s="10"/>
    </row>
    <row r="5501" spans="7:10" x14ac:dyDescent="0.25">
      <c r="G5501" s="12"/>
      <c r="J5501" s="10"/>
    </row>
    <row r="5502" spans="7:10" x14ac:dyDescent="0.25">
      <c r="G5502" s="12"/>
      <c r="J5502" s="10"/>
    </row>
    <row r="5503" spans="7:10" x14ac:dyDescent="0.25">
      <c r="G5503" s="12"/>
      <c r="J5503" s="10"/>
    </row>
    <row r="5504" spans="7:10" x14ac:dyDescent="0.25">
      <c r="G5504" s="12"/>
      <c r="J5504" s="10"/>
    </row>
    <row r="5505" spans="7:10" x14ac:dyDescent="0.25">
      <c r="G5505" s="12"/>
      <c r="J5505" s="10"/>
    </row>
    <row r="5506" spans="7:10" x14ac:dyDescent="0.25">
      <c r="G5506" s="12"/>
      <c r="J5506" s="10"/>
    </row>
    <row r="5507" spans="7:10" x14ac:dyDescent="0.25">
      <c r="G5507" s="12"/>
      <c r="J5507" s="10"/>
    </row>
    <row r="5508" spans="7:10" x14ac:dyDescent="0.25">
      <c r="G5508" s="12"/>
      <c r="J5508" s="10"/>
    </row>
    <row r="5509" spans="7:10" x14ac:dyDescent="0.25">
      <c r="G5509" s="12"/>
      <c r="J5509" s="10"/>
    </row>
    <row r="5510" spans="7:10" x14ac:dyDescent="0.25">
      <c r="G5510" s="12"/>
      <c r="J5510" s="10"/>
    </row>
    <row r="5511" spans="7:10" x14ac:dyDescent="0.25">
      <c r="G5511" s="12"/>
      <c r="J5511" s="10"/>
    </row>
    <row r="5512" spans="7:10" x14ac:dyDescent="0.25">
      <c r="G5512" s="12"/>
      <c r="J5512" s="10"/>
    </row>
    <row r="5513" spans="7:10" x14ac:dyDescent="0.25">
      <c r="G5513" s="12"/>
      <c r="J5513" s="10"/>
    </row>
    <row r="5514" spans="7:10" x14ac:dyDescent="0.25">
      <c r="G5514" s="12"/>
      <c r="J5514" s="10"/>
    </row>
    <row r="5515" spans="7:10" x14ac:dyDescent="0.25">
      <c r="G5515" s="12"/>
      <c r="J5515" s="10"/>
    </row>
    <row r="5516" spans="7:10" x14ac:dyDescent="0.25">
      <c r="G5516" s="12"/>
      <c r="J5516" s="10"/>
    </row>
    <row r="5517" spans="7:10" x14ac:dyDescent="0.25">
      <c r="G5517" s="12"/>
      <c r="J5517" s="10"/>
    </row>
    <row r="5518" spans="7:10" x14ac:dyDescent="0.25">
      <c r="G5518" s="12"/>
      <c r="J5518" s="10"/>
    </row>
    <row r="5519" spans="7:10" x14ac:dyDescent="0.25">
      <c r="G5519" s="12"/>
      <c r="J5519" s="10"/>
    </row>
    <row r="5520" spans="7:10" x14ac:dyDescent="0.25">
      <c r="G5520" s="12"/>
      <c r="J5520" s="10"/>
    </row>
    <row r="5521" spans="7:10" x14ac:dyDescent="0.25">
      <c r="G5521" s="12"/>
      <c r="J5521" s="10"/>
    </row>
    <row r="5522" spans="7:10" x14ac:dyDescent="0.25">
      <c r="G5522" s="12"/>
      <c r="J5522" s="10"/>
    </row>
    <row r="5523" spans="7:10" x14ac:dyDescent="0.25">
      <c r="G5523" s="12"/>
      <c r="J5523" s="10"/>
    </row>
    <row r="5524" spans="7:10" x14ac:dyDescent="0.25">
      <c r="G5524" s="12"/>
      <c r="J5524" s="10"/>
    </row>
    <row r="5525" spans="7:10" x14ac:dyDescent="0.25">
      <c r="G5525" s="12"/>
      <c r="J5525" s="10"/>
    </row>
    <row r="5526" spans="7:10" x14ac:dyDescent="0.25">
      <c r="G5526" s="12"/>
      <c r="J5526" s="10"/>
    </row>
    <row r="5527" spans="7:10" x14ac:dyDescent="0.25">
      <c r="G5527" s="12"/>
      <c r="J5527" s="10"/>
    </row>
    <row r="5528" spans="7:10" x14ac:dyDescent="0.25">
      <c r="G5528" s="12"/>
      <c r="J5528" s="10"/>
    </row>
    <row r="5529" spans="7:10" x14ac:dyDescent="0.25">
      <c r="G5529" s="12"/>
      <c r="J5529" s="10"/>
    </row>
    <row r="5530" spans="7:10" x14ac:dyDescent="0.25">
      <c r="G5530" s="12"/>
      <c r="J5530" s="10"/>
    </row>
    <row r="5531" spans="7:10" x14ac:dyDescent="0.25">
      <c r="G5531" s="12"/>
      <c r="J5531" s="10"/>
    </row>
    <row r="5532" spans="7:10" x14ac:dyDescent="0.25">
      <c r="G5532" s="12"/>
      <c r="J5532" s="10"/>
    </row>
    <row r="5533" spans="7:10" x14ac:dyDescent="0.25">
      <c r="G5533" s="12"/>
      <c r="J5533" s="10"/>
    </row>
    <row r="5534" spans="7:10" x14ac:dyDescent="0.25">
      <c r="G5534" s="12"/>
      <c r="J5534" s="10"/>
    </row>
    <row r="5535" spans="7:10" x14ac:dyDescent="0.25">
      <c r="G5535" s="12"/>
      <c r="J5535" s="10"/>
    </row>
    <row r="5536" spans="7:10" x14ac:dyDescent="0.25">
      <c r="G5536" s="12"/>
      <c r="J5536" s="10"/>
    </row>
    <row r="5537" spans="7:10" x14ac:dyDescent="0.25">
      <c r="G5537" s="12"/>
      <c r="J5537" s="10"/>
    </row>
    <row r="5538" spans="7:10" x14ac:dyDescent="0.25">
      <c r="G5538" s="12"/>
      <c r="J5538" s="10"/>
    </row>
    <row r="5539" spans="7:10" x14ac:dyDescent="0.25">
      <c r="G5539" s="12"/>
      <c r="J5539" s="10"/>
    </row>
    <row r="5540" spans="7:10" x14ac:dyDescent="0.25">
      <c r="G5540" s="12"/>
      <c r="J5540" s="10"/>
    </row>
    <row r="5541" spans="7:10" x14ac:dyDescent="0.25">
      <c r="G5541" s="12"/>
      <c r="J5541" s="10"/>
    </row>
    <row r="5542" spans="7:10" x14ac:dyDescent="0.25">
      <c r="G5542" s="12"/>
      <c r="J5542" s="10"/>
    </row>
    <row r="5543" spans="7:10" x14ac:dyDescent="0.25">
      <c r="G5543" s="12"/>
      <c r="J5543" s="10"/>
    </row>
    <row r="5544" spans="7:10" x14ac:dyDescent="0.25">
      <c r="G5544" s="12"/>
      <c r="J5544" s="10"/>
    </row>
    <row r="5545" spans="7:10" x14ac:dyDescent="0.25">
      <c r="G5545" s="12"/>
      <c r="J5545" s="10"/>
    </row>
    <row r="5546" spans="7:10" x14ac:dyDescent="0.25">
      <c r="G5546" s="12"/>
      <c r="J5546" s="10"/>
    </row>
    <row r="5547" spans="7:10" x14ac:dyDescent="0.25">
      <c r="G5547" s="12"/>
      <c r="J5547" s="10"/>
    </row>
    <row r="5548" spans="7:10" x14ac:dyDescent="0.25">
      <c r="G5548" s="12"/>
      <c r="J5548" s="10"/>
    </row>
    <row r="5549" spans="7:10" x14ac:dyDescent="0.25">
      <c r="G5549" s="12"/>
      <c r="J5549" s="10"/>
    </row>
    <row r="5550" spans="7:10" x14ac:dyDescent="0.25">
      <c r="G5550" s="12"/>
      <c r="J5550" s="10"/>
    </row>
    <row r="5551" spans="7:10" x14ac:dyDescent="0.25">
      <c r="G5551" s="12"/>
      <c r="J5551" s="10"/>
    </row>
    <row r="5552" spans="7:10" x14ac:dyDescent="0.25">
      <c r="G5552" s="12"/>
      <c r="J5552" s="10"/>
    </row>
    <row r="5553" spans="7:10" x14ac:dyDescent="0.25">
      <c r="G5553" s="12"/>
      <c r="J5553" s="10"/>
    </row>
    <row r="5554" spans="7:10" x14ac:dyDescent="0.25">
      <c r="G5554" s="12"/>
      <c r="J5554" s="10"/>
    </row>
    <row r="5555" spans="7:10" x14ac:dyDescent="0.25">
      <c r="G5555" s="12"/>
      <c r="J5555" s="10"/>
    </row>
    <row r="5556" spans="7:10" x14ac:dyDescent="0.25">
      <c r="G5556" s="12"/>
      <c r="J5556" s="10"/>
    </row>
    <row r="5557" spans="7:10" x14ac:dyDescent="0.25">
      <c r="G5557" s="12"/>
      <c r="J5557" s="10"/>
    </row>
    <row r="5558" spans="7:10" x14ac:dyDescent="0.25">
      <c r="G5558" s="12"/>
      <c r="J5558" s="10"/>
    </row>
    <row r="5559" spans="7:10" x14ac:dyDescent="0.25">
      <c r="G5559" s="12"/>
      <c r="J5559" s="10"/>
    </row>
    <row r="5560" spans="7:10" x14ac:dyDescent="0.25">
      <c r="G5560" s="12"/>
      <c r="J5560" s="10"/>
    </row>
    <row r="5561" spans="7:10" x14ac:dyDescent="0.25">
      <c r="G5561" s="12"/>
      <c r="J5561" s="10"/>
    </row>
    <row r="5562" spans="7:10" x14ac:dyDescent="0.25">
      <c r="G5562" s="12"/>
      <c r="J5562" s="10"/>
    </row>
    <row r="5563" spans="7:10" x14ac:dyDescent="0.25">
      <c r="G5563" s="12"/>
      <c r="J5563" s="10"/>
    </row>
    <row r="5564" spans="7:10" x14ac:dyDescent="0.25">
      <c r="G5564" s="12"/>
      <c r="J5564" s="10"/>
    </row>
    <row r="5565" spans="7:10" x14ac:dyDescent="0.25">
      <c r="G5565" s="12"/>
      <c r="J5565" s="10"/>
    </row>
    <row r="5566" spans="7:10" x14ac:dyDescent="0.25">
      <c r="G5566" s="12"/>
      <c r="J5566" s="10"/>
    </row>
    <row r="5567" spans="7:10" x14ac:dyDescent="0.25">
      <c r="G5567" s="12"/>
      <c r="J5567" s="10"/>
    </row>
    <row r="5568" spans="7:10" x14ac:dyDescent="0.25">
      <c r="G5568" s="12"/>
      <c r="J5568" s="10"/>
    </row>
    <row r="5569" spans="7:10" x14ac:dyDescent="0.25">
      <c r="G5569" s="12"/>
      <c r="J5569" s="10"/>
    </row>
    <row r="5570" spans="7:10" x14ac:dyDescent="0.25">
      <c r="G5570" s="12"/>
      <c r="J5570" s="10"/>
    </row>
    <row r="5571" spans="7:10" x14ac:dyDescent="0.25">
      <c r="G5571" s="12"/>
      <c r="J5571" s="10"/>
    </row>
    <row r="5572" spans="7:10" x14ac:dyDescent="0.25">
      <c r="G5572" s="12"/>
      <c r="J5572" s="10"/>
    </row>
    <row r="5573" spans="7:10" x14ac:dyDescent="0.25">
      <c r="G5573" s="12"/>
      <c r="J5573" s="10"/>
    </row>
    <row r="5574" spans="7:10" x14ac:dyDescent="0.25">
      <c r="G5574" s="12"/>
      <c r="J5574" s="10"/>
    </row>
    <row r="5575" spans="7:10" x14ac:dyDescent="0.25">
      <c r="G5575" s="12"/>
      <c r="J5575" s="10"/>
    </row>
    <row r="5576" spans="7:10" x14ac:dyDescent="0.25">
      <c r="G5576" s="12"/>
      <c r="J5576" s="10"/>
    </row>
    <row r="5577" spans="7:10" x14ac:dyDescent="0.25">
      <c r="G5577" s="12"/>
      <c r="J5577" s="10"/>
    </row>
    <row r="5578" spans="7:10" x14ac:dyDescent="0.25">
      <c r="G5578" s="12"/>
      <c r="J5578" s="10"/>
    </row>
    <row r="5579" spans="7:10" x14ac:dyDescent="0.25">
      <c r="G5579" s="12"/>
      <c r="J5579" s="10"/>
    </row>
    <row r="5580" spans="7:10" x14ac:dyDescent="0.25">
      <c r="G5580" s="12"/>
      <c r="J5580" s="10"/>
    </row>
    <row r="5581" spans="7:10" x14ac:dyDescent="0.25">
      <c r="G5581" s="12"/>
      <c r="J5581" s="10"/>
    </row>
    <row r="5582" spans="7:10" x14ac:dyDescent="0.25">
      <c r="G5582" s="12"/>
      <c r="J5582" s="10"/>
    </row>
    <row r="5583" spans="7:10" x14ac:dyDescent="0.25">
      <c r="G5583" s="12"/>
      <c r="J5583" s="10"/>
    </row>
    <row r="5584" spans="7:10" x14ac:dyDescent="0.25">
      <c r="G5584" s="12"/>
      <c r="J5584" s="10"/>
    </row>
    <row r="5585" spans="7:10" x14ac:dyDescent="0.25">
      <c r="G5585" s="12"/>
      <c r="J5585" s="10"/>
    </row>
    <row r="5586" spans="7:10" x14ac:dyDescent="0.25">
      <c r="G5586" s="12"/>
      <c r="J5586" s="10"/>
    </row>
    <row r="5587" spans="7:10" x14ac:dyDescent="0.25">
      <c r="G5587" s="12"/>
      <c r="J5587" s="10"/>
    </row>
    <row r="5588" spans="7:10" x14ac:dyDescent="0.25">
      <c r="G5588" s="12"/>
      <c r="J5588" s="10"/>
    </row>
    <row r="5589" spans="7:10" x14ac:dyDescent="0.25">
      <c r="G5589" s="12"/>
      <c r="J5589" s="10"/>
    </row>
    <row r="5590" spans="7:10" x14ac:dyDescent="0.25">
      <c r="G5590" s="12"/>
      <c r="J5590" s="10"/>
    </row>
    <row r="5591" spans="7:10" x14ac:dyDescent="0.25">
      <c r="G5591" s="12"/>
      <c r="J5591" s="10"/>
    </row>
    <row r="5592" spans="7:10" x14ac:dyDescent="0.25">
      <c r="G5592" s="12"/>
      <c r="J5592" s="10"/>
    </row>
    <row r="5593" spans="7:10" x14ac:dyDescent="0.25">
      <c r="G5593" s="12"/>
      <c r="J5593" s="10"/>
    </row>
    <row r="5594" spans="7:10" x14ac:dyDescent="0.25">
      <c r="G5594" s="12"/>
      <c r="J5594" s="10"/>
    </row>
    <row r="5595" spans="7:10" x14ac:dyDescent="0.25">
      <c r="G5595" s="12"/>
      <c r="J5595" s="10"/>
    </row>
    <row r="5596" spans="7:10" x14ac:dyDescent="0.25">
      <c r="G5596" s="12"/>
      <c r="J5596" s="10"/>
    </row>
    <row r="5597" spans="7:10" x14ac:dyDescent="0.25">
      <c r="G5597" s="12"/>
      <c r="J5597" s="10"/>
    </row>
    <row r="5598" spans="7:10" x14ac:dyDescent="0.25">
      <c r="G5598" s="12"/>
      <c r="J5598" s="10"/>
    </row>
    <row r="5599" spans="7:10" x14ac:dyDescent="0.25">
      <c r="G5599" s="12"/>
      <c r="J5599" s="10"/>
    </row>
    <row r="5600" spans="7:10" x14ac:dyDescent="0.25">
      <c r="G5600" s="12"/>
      <c r="J5600" s="10"/>
    </row>
    <row r="5601" spans="7:10" x14ac:dyDescent="0.25">
      <c r="G5601" s="12"/>
      <c r="J5601" s="10"/>
    </row>
    <row r="5602" spans="7:10" x14ac:dyDescent="0.25">
      <c r="G5602" s="12"/>
      <c r="J5602" s="10"/>
    </row>
    <row r="5603" spans="7:10" x14ac:dyDescent="0.25">
      <c r="G5603" s="12"/>
      <c r="J5603" s="10"/>
    </row>
    <row r="5604" spans="7:10" x14ac:dyDescent="0.25">
      <c r="G5604" s="12"/>
      <c r="J5604" s="10"/>
    </row>
    <row r="5605" spans="7:10" x14ac:dyDescent="0.25">
      <c r="G5605" s="12"/>
      <c r="J5605" s="10"/>
    </row>
    <row r="5606" spans="7:10" x14ac:dyDescent="0.25">
      <c r="G5606" s="12"/>
      <c r="J5606" s="10"/>
    </row>
    <row r="5607" spans="7:10" x14ac:dyDescent="0.25">
      <c r="G5607" s="12"/>
      <c r="J5607" s="10"/>
    </row>
    <row r="5608" spans="7:10" x14ac:dyDescent="0.25">
      <c r="G5608" s="12"/>
      <c r="J5608" s="10"/>
    </row>
    <row r="5609" spans="7:10" x14ac:dyDescent="0.25">
      <c r="G5609" s="12"/>
      <c r="J5609" s="10"/>
    </row>
    <row r="5610" spans="7:10" x14ac:dyDescent="0.25">
      <c r="G5610" s="12"/>
      <c r="J5610" s="10"/>
    </row>
    <row r="5611" spans="7:10" x14ac:dyDescent="0.25">
      <c r="G5611" s="12"/>
      <c r="J5611" s="10"/>
    </row>
    <row r="5612" spans="7:10" x14ac:dyDescent="0.25">
      <c r="G5612" s="12"/>
      <c r="J5612" s="10"/>
    </row>
    <row r="5613" spans="7:10" x14ac:dyDescent="0.25">
      <c r="G5613" s="12"/>
      <c r="J5613" s="10"/>
    </row>
    <row r="5614" spans="7:10" x14ac:dyDescent="0.25">
      <c r="G5614" s="12"/>
      <c r="J5614" s="10"/>
    </row>
    <row r="5615" spans="7:10" x14ac:dyDescent="0.25">
      <c r="G5615" s="12"/>
      <c r="J5615" s="10"/>
    </row>
    <row r="5616" spans="7:10" x14ac:dyDescent="0.25">
      <c r="G5616" s="12"/>
      <c r="J5616" s="10"/>
    </row>
    <row r="5617" spans="7:10" x14ac:dyDescent="0.25">
      <c r="G5617" s="12"/>
      <c r="J5617" s="10"/>
    </row>
    <row r="5618" spans="7:10" x14ac:dyDescent="0.25">
      <c r="G5618" s="12"/>
      <c r="J5618" s="10"/>
    </row>
    <row r="5619" spans="7:10" x14ac:dyDescent="0.25">
      <c r="G5619" s="12"/>
      <c r="J5619" s="10"/>
    </row>
    <row r="5620" spans="7:10" x14ac:dyDescent="0.25">
      <c r="G5620" s="12"/>
      <c r="J5620" s="10"/>
    </row>
    <row r="5621" spans="7:10" x14ac:dyDescent="0.25">
      <c r="G5621" s="12"/>
      <c r="J5621" s="10"/>
    </row>
    <row r="5622" spans="7:10" x14ac:dyDescent="0.25">
      <c r="G5622" s="12"/>
      <c r="J5622" s="10"/>
    </row>
    <row r="5623" spans="7:10" x14ac:dyDescent="0.25">
      <c r="G5623" s="12"/>
      <c r="J5623" s="10"/>
    </row>
    <row r="5624" spans="7:10" x14ac:dyDescent="0.25">
      <c r="G5624" s="12"/>
      <c r="J5624" s="10"/>
    </row>
    <row r="5625" spans="7:10" x14ac:dyDescent="0.25">
      <c r="G5625" s="12"/>
      <c r="J5625" s="10"/>
    </row>
    <row r="5626" spans="7:10" x14ac:dyDescent="0.25">
      <c r="G5626" s="12"/>
      <c r="J5626" s="10"/>
    </row>
    <row r="5627" spans="7:10" x14ac:dyDescent="0.25">
      <c r="G5627" s="12"/>
      <c r="J5627" s="10"/>
    </row>
    <row r="5628" spans="7:10" x14ac:dyDescent="0.25">
      <c r="G5628" s="12"/>
      <c r="J5628" s="10"/>
    </row>
    <row r="5629" spans="7:10" x14ac:dyDescent="0.25">
      <c r="G5629" s="12"/>
      <c r="J5629" s="10"/>
    </row>
    <row r="5630" spans="7:10" x14ac:dyDescent="0.25">
      <c r="G5630" s="12"/>
      <c r="J5630" s="10"/>
    </row>
    <row r="5631" spans="7:10" x14ac:dyDescent="0.25">
      <c r="G5631" s="12"/>
      <c r="J5631" s="10"/>
    </row>
    <row r="5632" spans="7:10" x14ac:dyDescent="0.25">
      <c r="G5632" s="12"/>
      <c r="J5632" s="10"/>
    </row>
    <row r="5633" spans="7:10" x14ac:dyDescent="0.25">
      <c r="G5633" s="12"/>
      <c r="J5633" s="10"/>
    </row>
    <row r="5634" spans="7:10" x14ac:dyDescent="0.25">
      <c r="G5634" s="12"/>
      <c r="J5634" s="10"/>
    </row>
    <row r="5635" spans="7:10" x14ac:dyDescent="0.25">
      <c r="G5635" s="12"/>
      <c r="J5635" s="10"/>
    </row>
    <row r="5636" spans="7:10" x14ac:dyDescent="0.25">
      <c r="G5636" s="12"/>
      <c r="J5636" s="10"/>
    </row>
    <row r="5637" spans="7:10" x14ac:dyDescent="0.25">
      <c r="G5637" s="12"/>
      <c r="J5637" s="10"/>
    </row>
    <row r="5638" spans="7:10" x14ac:dyDescent="0.25">
      <c r="G5638" s="12"/>
      <c r="J5638" s="10"/>
    </row>
    <row r="5639" spans="7:10" x14ac:dyDescent="0.25">
      <c r="G5639" s="12"/>
      <c r="J5639" s="10"/>
    </row>
    <row r="5640" spans="7:10" x14ac:dyDescent="0.25">
      <c r="G5640" s="12"/>
      <c r="J5640" s="10"/>
    </row>
    <row r="5641" spans="7:10" x14ac:dyDescent="0.25">
      <c r="G5641" s="12"/>
      <c r="J5641" s="10"/>
    </row>
    <row r="5642" spans="7:10" x14ac:dyDescent="0.25">
      <c r="G5642" s="12"/>
      <c r="J5642" s="10"/>
    </row>
    <row r="5643" spans="7:10" x14ac:dyDescent="0.25">
      <c r="G5643" s="12"/>
      <c r="J5643" s="10"/>
    </row>
    <row r="5644" spans="7:10" x14ac:dyDescent="0.25">
      <c r="G5644" s="12"/>
      <c r="J5644" s="10"/>
    </row>
    <row r="5645" spans="7:10" x14ac:dyDescent="0.25">
      <c r="G5645" s="12"/>
      <c r="J5645" s="10"/>
    </row>
    <row r="5646" spans="7:10" x14ac:dyDescent="0.25">
      <c r="G5646" s="12"/>
      <c r="J5646" s="10"/>
    </row>
    <row r="5647" spans="7:10" x14ac:dyDescent="0.25">
      <c r="G5647" s="12"/>
      <c r="J5647" s="10"/>
    </row>
    <row r="5648" spans="7:10" x14ac:dyDescent="0.25">
      <c r="G5648" s="12"/>
      <c r="J5648" s="10"/>
    </row>
    <row r="5649" spans="7:10" x14ac:dyDescent="0.25">
      <c r="G5649" s="12"/>
      <c r="J5649" s="10"/>
    </row>
    <row r="5650" spans="7:10" x14ac:dyDescent="0.25">
      <c r="G5650" s="12"/>
      <c r="J5650" s="10"/>
    </row>
    <row r="5651" spans="7:10" x14ac:dyDescent="0.25">
      <c r="G5651" s="12"/>
      <c r="J5651" s="10"/>
    </row>
    <row r="5652" spans="7:10" x14ac:dyDescent="0.25">
      <c r="G5652" s="12"/>
      <c r="J5652" s="10"/>
    </row>
    <row r="5653" spans="7:10" x14ac:dyDescent="0.25">
      <c r="G5653" s="12"/>
      <c r="J5653" s="10"/>
    </row>
    <row r="5654" spans="7:10" x14ac:dyDescent="0.25">
      <c r="G5654" s="12"/>
      <c r="J5654" s="10"/>
    </row>
    <row r="5655" spans="7:10" x14ac:dyDescent="0.25">
      <c r="G5655" s="12"/>
      <c r="J5655" s="10"/>
    </row>
    <row r="5656" spans="7:10" x14ac:dyDescent="0.25">
      <c r="G5656" s="12"/>
      <c r="J5656" s="10"/>
    </row>
    <row r="5657" spans="7:10" x14ac:dyDescent="0.25">
      <c r="G5657" s="12"/>
      <c r="J5657" s="10"/>
    </row>
    <row r="5658" spans="7:10" x14ac:dyDescent="0.25">
      <c r="G5658" s="12"/>
      <c r="J5658" s="10"/>
    </row>
    <row r="5659" spans="7:10" x14ac:dyDescent="0.25">
      <c r="G5659" s="12"/>
      <c r="J5659" s="10"/>
    </row>
    <row r="5660" spans="7:10" x14ac:dyDescent="0.25">
      <c r="G5660" s="12"/>
      <c r="J5660" s="10"/>
    </row>
    <row r="5661" spans="7:10" x14ac:dyDescent="0.25">
      <c r="G5661" s="12"/>
      <c r="J5661" s="10"/>
    </row>
    <row r="5662" spans="7:10" x14ac:dyDescent="0.25">
      <c r="G5662" s="12"/>
      <c r="J5662" s="10"/>
    </row>
    <row r="5663" spans="7:10" x14ac:dyDescent="0.25">
      <c r="G5663" s="12"/>
      <c r="J5663" s="10"/>
    </row>
    <row r="5664" spans="7:10" x14ac:dyDescent="0.25">
      <c r="G5664" s="12"/>
      <c r="J5664" s="10"/>
    </row>
    <row r="5665" spans="7:10" x14ac:dyDescent="0.25">
      <c r="G5665" s="12"/>
      <c r="J5665" s="10"/>
    </row>
    <row r="5666" spans="7:10" x14ac:dyDescent="0.25">
      <c r="G5666" s="12"/>
      <c r="J5666" s="10"/>
    </row>
    <row r="5667" spans="7:10" x14ac:dyDescent="0.25">
      <c r="G5667" s="12"/>
      <c r="J5667" s="10"/>
    </row>
    <row r="5668" spans="7:10" x14ac:dyDescent="0.25">
      <c r="G5668" s="12"/>
      <c r="J5668" s="10"/>
    </row>
    <row r="5669" spans="7:10" x14ac:dyDescent="0.25">
      <c r="G5669" s="12"/>
      <c r="J5669" s="10"/>
    </row>
    <row r="5670" spans="7:10" x14ac:dyDescent="0.25">
      <c r="G5670" s="12"/>
      <c r="J5670" s="10"/>
    </row>
    <row r="5671" spans="7:10" x14ac:dyDescent="0.25">
      <c r="G5671" s="12"/>
      <c r="J5671" s="10"/>
    </row>
    <row r="5672" spans="7:10" x14ac:dyDescent="0.25">
      <c r="G5672" s="12"/>
      <c r="J5672" s="10"/>
    </row>
    <row r="5673" spans="7:10" x14ac:dyDescent="0.25">
      <c r="G5673" s="12"/>
      <c r="J5673" s="10"/>
    </row>
    <row r="5674" spans="7:10" x14ac:dyDescent="0.25">
      <c r="G5674" s="12"/>
      <c r="J5674" s="10"/>
    </row>
    <row r="5675" spans="7:10" x14ac:dyDescent="0.25">
      <c r="G5675" s="12"/>
      <c r="J5675" s="10"/>
    </row>
    <row r="5676" spans="7:10" x14ac:dyDescent="0.25">
      <c r="G5676" s="12"/>
      <c r="J5676" s="10"/>
    </row>
    <row r="5677" spans="7:10" x14ac:dyDescent="0.25">
      <c r="G5677" s="12"/>
      <c r="J5677" s="10"/>
    </row>
    <row r="5678" spans="7:10" x14ac:dyDescent="0.25">
      <c r="G5678" s="12"/>
      <c r="J5678" s="10"/>
    </row>
    <row r="5679" spans="7:10" x14ac:dyDescent="0.25">
      <c r="G5679" s="12"/>
      <c r="J5679" s="10"/>
    </row>
    <row r="5680" spans="7:10" x14ac:dyDescent="0.25">
      <c r="G5680" s="12"/>
      <c r="J5680" s="10"/>
    </row>
    <row r="5681" spans="7:10" x14ac:dyDescent="0.25">
      <c r="G5681" s="12"/>
      <c r="J5681" s="10"/>
    </row>
    <row r="5682" spans="7:10" x14ac:dyDescent="0.25">
      <c r="G5682" s="12"/>
      <c r="J5682" s="10"/>
    </row>
    <row r="5683" spans="7:10" x14ac:dyDescent="0.25">
      <c r="G5683" s="12"/>
      <c r="J5683" s="10"/>
    </row>
    <row r="5684" spans="7:10" x14ac:dyDescent="0.25">
      <c r="G5684" s="12"/>
      <c r="J5684" s="10"/>
    </row>
    <row r="5685" spans="7:10" x14ac:dyDescent="0.25">
      <c r="G5685" s="12"/>
      <c r="J5685" s="10"/>
    </row>
    <row r="5686" spans="7:10" x14ac:dyDescent="0.25">
      <c r="G5686" s="12"/>
      <c r="J5686" s="10"/>
    </row>
    <row r="5687" spans="7:10" x14ac:dyDescent="0.25">
      <c r="G5687" s="12"/>
      <c r="J5687" s="10"/>
    </row>
    <row r="5688" spans="7:10" x14ac:dyDescent="0.25">
      <c r="G5688" s="12"/>
      <c r="J5688" s="10"/>
    </row>
    <row r="5689" spans="7:10" x14ac:dyDescent="0.25">
      <c r="G5689" s="12"/>
      <c r="J5689" s="10"/>
    </row>
    <row r="5690" spans="7:10" x14ac:dyDescent="0.25">
      <c r="G5690" s="12"/>
      <c r="J5690" s="10"/>
    </row>
    <row r="5691" spans="7:10" x14ac:dyDescent="0.25">
      <c r="G5691" s="12"/>
      <c r="J5691" s="10"/>
    </row>
    <row r="5692" spans="7:10" x14ac:dyDescent="0.25">
      <c r="G5692" s="12"/>
      <c r="J5692" s="10"/>
    </row>
    <row r="5693" spans="7:10" x14ac:dyDescent="0.25">
      <c r="G5693" s="12"/>
      <c r="J5693" s="10"/>
    </row>
    <row r="5694" spans="7:10" x14ac:dyDescent="0.25">
      <c r="G5694" s="12"/>
      <c r="J5694" s="10"/>
    </row>
    <row r="5695" spans="7:10" x14ac:dyDescent="0.25">
      <c r="G5695" s="12"/>
      <c r="J5695" s="10"/>
    </row>
    <row r="5696" spans="7:10" x14ac:dyDescent="0.25">
      <c r="G5696" s="12"/>
      <c r="J5696" s="10"/>
    </row>
    <row r="5697" spans="7:10" x14ac:dyDescent="0.25">
      <c r="G5697" s="12"/>
      <c r="J5697" s="10"/>
    </row>
    <row r="5698" spans="7:10" x14ac:dyDescent="0.25">
      <c r="G5698" s="12"/>
      <c r="J5698" s="10"/>
    </row>
    <row r="5699" spans="7:10" x14ac:dyDescent="0.25">
      <c r="G5699" s="12"/>
      <c r="J5699" s="10"/>
    </row>
    <row r="5700" spans="7:10" x14ac:dyDescent="0.25">
      <c r="G5700" s="12"/>
      <c r="J5700" s="10"/>
    </row>
    <row r="5701" spans="7:10" x14ac:dyDescent="0.25">
      <c r="G5701" s="12"/>
      <c r="J5701" s="10"/>
    </row>
    <row r="5702" spans="7:10" x14ac:dyDescent="0.25">
      <c r="G5702" s="12"/>
      <c r="J5702" s="10"/>
    </row>
    <row r="5703" spans="7:10" x14ac:dyDescent="0.25">
      <c r="G5703" s="12"/>
      <c r="J5703" s="10"/>
    </row>
    <row r="5704" spans="7:10" x14ac:dyDescent="0.25">
      <c r="G5704" s="12"/>
      <c r="J5704" s="10"/>
    </row>
    <row r="5705" spans="7:10" x14ac:dyDescent="0.25">
      <c r="G5705" s="12"/>
      <c r="J5705" s="10"/>
    </row>
    <row r="5706" spans="7:10" x14ac:dyDescent="0.25">
      <c r="G5706" s="12"/>
      <c r="J5706" s="10"/>
    </row>
    <row r="5707" spans="7:10" x14ac:dyDescent="0.25">
      <c r="G5707" s="12"/>
      <c r="J5707" s="10"/>
    </row>
    <row r="5708" spans="7:10" x14ac:dyDescent="0.25">
      <c r="G5708" s="12"/>
      <c r="J5708" s="10"/>
    </row>
    <row r="5709" spans="7:10" x14ac:dyDescent="0.25">
      <c r="G5709" s="12"/>
      <c r="J5709" s="10"/>
    </row>
    <row r="5710" spans="7:10" x14ac:dyDescent="0.25">
      <c r="G5710" s="12"/>
      <c r="J5710" s="10"/>
    </row>
    <row r="5711" spans="7:10" x14ac:dyDescent="0.25">
      <c r="G5711" s="12"/>
      <c r="J5711" s="10"/>
    </row>
    <row r="5712" spans="7:10" x14ac:dyDescent="0.25">
      <c r="G5712" s="12"/>
      <c r="J5712" s="10"/>
    </row>
    <row r="5713" spans="7:10" x14ac:dyDescent="0.25">
      <c r="G5713" s="12"/>
      <c r="J5713" s="10"/>
    </row>
    <row r="5714" spans="7:10" x14ac:dyDescent="0.25">
      <c r="G5714" s="12"/>
      <c r="J5714" s="10"/>
    </row>
    <row r="5715" spans="7:10" x14ac:dyDescent="0.25">
      <c r="G5715" s="12"/>
      <c r="J5715" s="10"/>
    </row>
    <row r="5716" spans="7:10" x14ac:dyDescent="0.25">
      <c r="G5716" s="12"/>
      <c r="J5716" s="10"/>
    </row>
    <row r="5717" spans="7:10" x14ac:dyDescent="0.25">
      <c r="G5717" s="12"/>
      <c r="J5717" s="10"/>
    </row>
    <row r="5718" spans="7:10" x14ac:dyDescent="0.25">
      <c r="G5718" s="12"/>
      <c r="J5718" s="10"/>
    </row>
    <row r="5719" spans="7:10" x14ac:dyDescent="0.25">
      <c r="G5719" s="12"/>
      <c r="J5719" s="10"/>
    </row>
    <row r="5720" spans="7:10" x14ac:dyDescent="0.25">
      <c r="G5720" s="12"/>
      <c r="J5720" s="10"/>
    </row>
    <row r="5721" spans="7:10" x14ac:dyDescent="0.25">
      <c r="G5721" s="12"/>
      <c r="J5721" s="10"/>
    </row>
    <row r="5722" spans="7:10" x14ac:dyDescent="0.25">
      <c r="G5722" s="12"/>
      <c r="J5722" s="10"/>
    </row>
    <row r="5723" spans="7:10" x14ac:dyDescent="0.25">
      <c r="G5723" s="12"/>
      <c r="J5723" s="10"/>
    </row>
    <row r="5724" spans="7:10" x14ac:dyDescent="0.25">
      <c r="G5724" s="12"/>
      <c r="J5724" s="10"/>
    </row>
    <row r="5725" spans="7:10" x14ac:dyDescent="0.25">
      <c r="G5725" s="12"/>
      <c r="J5725" s="10"/>
    </row>
    <row r="5726" spans="7:10" x14ac:dyDescent="0.25">
      <c r="G5726" s="12"/>
      <c r="J5726" s="10"/>
    </row>
    <row r="5727" spans="7:10" x14ac:dyDescent="0.25">
      <c r="G5727" s="12"/>
      <c r="J5727" s="10"/>
    </row>
    <row r="5728" spans="7:10" x14ac:dyDescent="0.25">
      <c r="G5728" s="12"/>
      <c r="J5728" s="10"/>
    </row>
    <row r="5729" spans="7:10" x14ac:dyDescent="0.25">
      <c r="G5729" s="12"/>
      <c r="J5729" s="10"/>
    </row>
    <row r="5730" spans="7:10" x14ac:dyDescent="0.25">
      <c r="G5730" s="12"/>
      <c r="J5730" s="10"/>
    </row>
    <row r="5731" spans="7:10" x14ac:dyDescent="0.25">
      <c r="G5731" s="12"/>
      <c r="J5731" s="10"/>
    </row>
    <row r="5732" spans="7:10" x14ac:dyDescent="0.25">
      <c r="G5732" s="12"/>
      <c r="J5732" s="10"/>
    </row>
    <row r="5733" spans="7:10" x14ac:dyDescent="0.25">
      <c r="G5733" s="12"/>
      <c r="J5733" s="10"/>
    </row>
    <row r="5734" spans="7:10" x14ac:dyDescent="0.25">
      <c r="G5734" s="12"/>
      <c r="J5734" s="10"/>
    </row>
    <row r="5735" spans="7:10" x14ac:dyDescent="0.25">
      <c r="G5735" s="12"/>
      <c r="J5735" s="10"/>
    </row>
    <row r="5736" spans="7:10" x14ac:dyDescent="0.25">
      <c r="G5736" s="12"/>
      <c r="J5736" s="10"/>
    </row>
    <row r="5737" spans="7:10" x14ac:dyDescent="0.25">
      <c r="G5737" s="12"/>
      <c r="J5737" s="10"/>
    </row>
    <row r="5738" spans="7:10" x14ac:dyDescent="0.25">
      <c r="G5738" s="12"/>
      <c r="J5738" s="10"/>
    </row>
    <row r="5739" spans="7:10" x14ac:dyDescent="0.25">
      <c r="G5739" s="12"/>
      <c r="J5739" s="10"/>
    </row>
    <row r="5740" spans="7:10" x14ac:dyDescent="0.25">
      <c r="G5740" s="12"/>
      <c r="J5740" s="10"/>
    </row>
    <row r="5741" spans="7:10" x14ac:dyDescent="0.25">
      <c r="G5741" s="12"/>
      <c r="J5741" s="10"/>
    </row>
    <row r="5742" spans="7:10" x14ac:dyDescent="0.25">
      <c r="G5742" s="12"/>
      <c r="J5742" s="10"/>
    </row>
    <row r="5743" spans="7:10" x14ac:dyDescent="0.25">
      <c r="G5743" s="12"/>
      <c r="J5743" s="10"/>
    </row>
    <row r="5744" spans="7:10" x14ac:dyDescent="0.25">
      <c r="G5744" s="12"/>
      <c r="J5744" s="10"/>
    </row>
    <row r="5745" spans="7:10" x14ac:dyDescent="0.25">
      <c r="G5745" s="12"/>
      <c r="J5745" s="10"/>
    </row>
    <row r="5746" spans="7:10" x14ac:dyDescent="0.25">
      <c r="G5746" s="12"/>
      <c r="J5746" s="10"/>
    </row>
    <row r="5747" spans="7:10" x14ac:dyDescent="0.25">
      <c r="G5747" s="12"/>
      <c r="J5747" s="10"/>
    </row>
    <row r="5748" spans="7:10" x14ac:dyDescent="0.25">
      <c r="G5748" s="12"/>
      <c r="J5748" s="10"/>
    </row>
    <row r="5749" spans="7:10" x14ac:dyDescent="0.25">
      <c r="G5749" s="12"/>
      <c r="J5749" s="10"/>
    </row>
    <row r="5750" spans="7:10" x14ac:dyDescent="0.25">
      <c r="G5750" s="12"/>
      <c r="J5750" s="10"/>
    </row>
    <row r="5751" spans="7:10" x14ac:dyDescent="0.25">
      <c r="G5751" s="12"/>
      <c r="J5751" s="10"/>
    </row>
    <row r="5752" spans="7:10" x14ac:dyDescent="0.25">
      <c r="G5752" s="12"/>
      <c r="J5752" s="10"/>
    </row>
    <row r="5753" spans="7:10" x14ac:dyDescent="0.25">
      <c r="G5753" s="12"/>
      <c r="J5753" s="10"/>
    </row>
    <row r="5754" spans="7:10" x14ac:dyDescent="0.25">
      <c r="G5754" s="12"/>
      <c r="J5754" s="10"/>
    </row>
    <row r="5755" spans="7:10" x14ac:dyDescent="0.25">
      <c r="G5755" s="12"/>
      <c r="J5755" s="10"/>
    </row>
    <row r="5756" spans="7:10" x14ac:dyDescent="0.25">
      <c r="G5756" s="12"/>
      <c r="J5756" s="10"/>
    </row>
    <row r="5757" spans="7:10" x14ac:dyDescent="0.25">
      <c r="G5757" s="12"/>
      <c r="J5757" s="10"/>
    </row>
    <row r="5758" spans="7:10" x14ac:dyDescent="0.25">
      <c r="G5758" s="12"/>
      <c r="J5758" s="10"/>
    </row>
    <row r="5759" spans="7:10" x14ac:dyDescent="0.25">
      <c r="G5759" s="12"/>
      <c r="J5759" s="10"/>
    </row>
    <row r="5760" spans="7:10" x14ac:dyDescent="0.25">
      <c r="G5760" s="12"/>
      <c r="J5760" s="10"/>
    </row>
    <row r="5761" spans="7:10" x14ac:dyDescent="0.25">
      <c r="G5761" s="12"/>
      <c r="J5761" s="10"/>
    </row>
    <row r="5762" spans="7:10" x14ac:dyDescent="0.25">
      <c r="G5762" s="12"/>
      <c r="J5762" s="10"/>
    </row>
    <row r="5763" spans="7:10" x14ac:dyDescent="0.25">
      <c r="G5763" s="12"/>
      <c r="J5763" s="10"/>
    </row>
    <row r="5764" spans="7:10" x14ac:dyDescent="0.25">
      <c r="G5764" s="12"/>
      <c r="J5764" s="10"/>
    </row>
    <row r="5765" spans="7:10" x14ac:dyDescent="0.25">
      <c r="G5765" s="12"/>
      <c r="J5765" s="10"/>
    </row>
    <row r="5766" spans="7:10" x14ac:dyDescent="0.25">
      <c r="G5766" s="12"/>
      <c r="J5766" s="10"/>
    </row>
    <row r="5767" spans="7:10" x14ac:dyDescent="0.25">
      <c r="G5767" s="12"/>
      <c r="J5767" s="10"/>
    </row>
    <row r="5768" spans="7:10" x14ac:dyDescent="0.25">
      <c r="G5768" s="12"/>
      <c r="J5768" s="10"/>
    </row>
    <row r="5769" spans="7:10" x14ac:dyDescent="0.25">
      <c r="G5769" s="12"/>
      <c r="J5769" s="10"/>
    </row>
    <row r="5770" spans="7:10" x14ac:dyDescent="0.25">
      <c r="G5770" s="12"/>
      <c r="J5770" s="10"/>
    </row>
    <row r="5771" spans="7:10" x14ac:dyDescent="0.25">
      <c r="G5771" s="12"/>
      <c r="J5771" s="10"/>
    </row>
    <row r="5772" spans="7:10" x14ac:dyDescent="0.25">
      <c r="G5772" s="12"/>
      <c r="J5772" s="10"/>
    </row>
    <row r="5773" spans="7:10" x14ac:dyDescent="0.25">
      <c r="G5773" s="12"/>
      <c r="J5773" s="10"/>
    </row>
    <row r="5774" spans="7:10" x14ac:dyDescent="0.25">
      <c r="G5774" s="12"/>
      <c r="J5774" s="10"/>
    </row>
    <row r="5775" spans="7:10" x14ac:dyDescent="0.25">
      <c r="G5775" s="12"/>
      <c r="J5775" s="10"/>
    </row>
    <row r="5776" spans="7:10" x14ac:dyDescent="0.25">
      <c r="G5776" s="12"/>
      <c r="J5776" s="10"/>
    </row>
    <row r="5777" spans="7:10" x14ac:dyDescent="0.25">
      <c r="G5777" s="12"/>
      <c r="J5777" s="10"/>
    </row>
    <row r="5778" spans="7:10" x14ac:dyDescent="0.25">
      <c r="G5778" s="12"/>
      <c r="J5778" s="10"/>
    </row>
    <row r="5779" spans="7:10" x14ac:dyDescent="0.25">
      <c r="G5779" s="12"/>
      <c r="J5779" s="10"/>
    </row>
    <row r="5780" spans="7:10" x14ac:dyDescent="0.25">
      <c r="G5780" s="12"/>
      <c r="J5780" s="10"/>
    </row>
    <row r="5781" spans="7:10" x14ac:dyDescent="0.25">
      <c r="G5781" s="12"/>
      <c r="J5781" s="10"/>
    </row>
    <row r="5782" spans="7:10" x14ac:dyDescent="0.25">
      <c r="G5782" s="12"/>
      <c r="J5782" s="10"/>
    </row>
    <row r="5783" spans="7:10" x14ac:dyDescent="0.25">
      <c r="G5783" s="12"/>
      <c r="J5783" s="10"/>
    </row>
    <row r="5784" spans="7:10" x14ac:dyDescent="0.25">
      <c r="G5784" s="12"/>
      <c r="J5784" s="10"/>
    </row>
    <row r="5785" spans="7:10" x14ac:dyDescent="0.25">
      <c r="G5785" s="12"/>
      <c r="J5785" s="10"/>
    </row>
    <row r="5786" spans="7:10" x14ac:dyDescent="0.25">
      <c r="G5786" s="12"/>
      <c r="J5786" s="10"/>
    </row>
    <row r="5787" spans="7:10" x14ac:dyDescent="0.25">
      <c r="G5787" s="12"/>
      <c r="J5787" s="10"/>
    </row>
    <row r="5788" spans="7:10" x14ac:dyDescent="0.25">
      <c r="G5788" s="12"/>
      <c r="J5788" s="10"/>
    </row>
    <row r="5789" spans="7:10" x14ac:dyDescent="0.25">
      <c r="G5789" s="12"/>
      <c r="J5789" s="10"/>
    </row>
    <row r="5790" spans="7:10" x14ac:dyDescent="0.25">
      <c r="G5790" s="12"/>
      <c r="J5790" s="10"/>
    </row>
    <row r="5791" spans="7:10" x14ac:dyDescent="0.25">
      <c r="G5791" s="12"/>
      <c r="J5791" s="10"/>
    </row>
    <row r="5792" spans="7:10" x14ac:dyDescent="0.25">
      <c r="G5792" s="12"/>
      <c r="J5792" s="10"/>
    </row>
    <row r="5793" spans="7:10" x14ac:dyDescent="0.25">
      <c r="G5793" s="12"/>
      <c r="J5793" s="10"/>
    </row>
    <row r="5794" spans="7:10" x14ac:dyDescent="0.25">
      <c r="G5794" s="12"/>
      <c r="J5794" s="10"/>
    </row>
    <row r="5795" spans="7:10" x14ac:dyDescent="0.25">
      <c r="G5795" s="12"/>
      <c r="J5795" s="10"/>
    </row>
    <row r="5796" spans="7:10" x14ac:dyDescent="0.25">
      <c r="G5796" s="12"/>
      <c r="J5796" s="10"/>
    </row>
    <row r="5797" spans="7:10" x14ac:dyDescent="0.25">
      <c r="G5797" s="12"/>
      <c r="J5797" s="10"/>
    </row>
    <row r="5798" spans="7:10" x14ac:dyDescent="0.25">
      <c r="G5798" s="12"/>
      <c r="J5798" s="10"/>
    </row>
    <row r="5799" spans="7:10" x14ac:dyDescent="0.25">
      <c r="G5799" s="12"/>
      <c r="J5799" s="10"/>
    </row>
    <row r="5800" spans="7:10" x14ac:dyDescent="0.25">
      <c r="G5800" s="12"/>
      <c r="J5800" s="10"/>
    </row>
    <row r="5801" spans="7:10" x14ac:dyDescent="0.25">
      <c r="G5801" s="12"/>
      <c r="J5801" s="10"/>
    </row>
    <row r="5802" spans="7:10" x14ac:dyDescent="0.25">
      <c r="G5802" s="12"/>
      <c r="J5802" s="10"/>
    </row>
    <row r="5803" spans="7:10" x14ac:dyDescent="0.25">
      <c r="G5803" s="12"/>
      <c r="J5803" s="10"/>
    </row>
    <row r="5804" spans="7:10" x14ac:dyDescent="0.25">
      <c r="G5804" s="12"/>
      <c r="J5804" s="10"/>
    </row>
    <row r="5805" spans="7:10" x14ac:dyDescent="0.25">
      <c r="G5805" s="12"/>
      <c r="J5805" s="10"/>
    </row>
    <row r="5806" spans="7:10" x14ac:dyDescent="0.25">
      <c r="G5806" s="12"/>
      <c r="J5806" s="10"/>
    </row>
    <row r="5807" spans="7:10" x14ac:dyDescent="0.25">
      <c r="G5807" s="12"/>
      <c r="J5807" s="10"/>
    </row>
    <row r="5808" spans="7:10" x14ac:dyDescent="0.25">
      <c r="G5808" s="12"/>
      <c r="J5808" s="10"/>
    </row>
    <row r="5809" spans="7:10" x14ac:dyDescent="0.25">
      <c r="G5809" s="12"/>
      <c r="J5809" s="10"/>
    </row>
    <row r="5810" spans="7:10" x14ac:dyDescent="0.25">
      <c r="G5810" s="12"/>
      <c r="J5810" s="10"/>
    </row>
    <row r="5811" spans="7:10" x14ac:dyDescent="0.25">
      <c r="G5811" s="12"/>
      <c r="J5811" s="10"/>
    </row>
    <row r="5812" spans="7:10" x14ac:dyDescent="0.25">
      <c r="G5812" s="12"/>
      <c r="J5812" s="10"/>
    </row>
    <row r="5813" spans="7:10" x14ac:dyDescent="0.25">
      <c r="G5813" s="12"/>
      <c r="J5813" s="10"/>
    </row>
    <row r="5814" spans="7:10" x14ac:dyDescent="0.25">
      <c r="G5814" s="12"/>
      <c r="J5814" s="10"/>
    </row>
    <row r="5815" spans="7:10" x14ac:dyDescent="0.25">
      <c r="G5815" s="12"/>
      <c r="J5815" s="10"/>
    </row>
    <row r="5816" spans="7:10" x14ac:dyDescent="0.25">
      <c r="G5816" s="12"/>
      <c r="J5816" s="10"/>
    </row>
    <row r="5817" spans="7:10" x14ac:dyDescent="0.25">
      <c r="G5817" s="12"/>
      <c r="J5817" s="10"/>
    </row>
    <row r="5818" spans="7:10" x14ac:dyDescent="0.25">
      <c r="G5818" s="12"/>
      <c r="J5818" s="10"/>
    </row>
    <row r="5819" spans="7:10" x14ac:dyDescent="0.25">
      <c r="G5819" s="12"/>
      <c r="J5819" s="10"/>
    </row>
    <row r="5820" spans="7:10" x14ac:dyDescent="0.25">
      <c r="G5820" s="12"/>
      <c r="J5820" s="10"/>
    </row>
    <row r="5821" spans="7:10" x14ac:dyDescent="0.25">
      <c r="G5821" s="12"/>
      <c r="J5821" s="10"/>
    </row>
    <row r="5822" spans="7:10" x14ac:dyDescent="0.25">
      <c r="G5822" s="12"/>
      <c r="J5822" s="10"/>
    </row>
    <row r="5823" spans="7:10" x14ac:dyDescent="0.25">
      <c r="G5823" s="12"/>
      <c r="J5823" s="10"/>
    </row>
    <row r="5824" spans="7:10" x14ac:dyDescent="0.25">
      <c r="G5824" s="12"/>
      <c r="J5824" s="10"/>
    </row>
    <row r="5825" spans="7:10" x14ac:dyDescent="0.25">
      <c r="G5825" s="12"/>
      <c r="J5825" s="10"/>
    </row>
    <row r="5826" spans="7:10" x14ac:dyDescent="0.25">
      <c r="G5826" s="12"/>
      <c r="J5826" s="10"/>
    </row>
    <row r="5827" spans="7:10" x14ac:dyDescent="0.25">
      <c r="G5827" s="12"/>
      <c r="J5827" s="10"/>
    </row>
    <row r="5828" spans="7:10" x14ac:dyDescent="0.25">
      <c r="G5828" s="12"/>
      <c r="J5828" s="10"/>
    </row>
    <row r="5829" spans="7:10" x14ac:dyDescent="0.25">
      <c r="G5829" s="12"/>
      <c r="J5829" s="10"/>
    </row>
    <row r="5830" spans="7:10" x14ac:dyDescent="0.25">
      <c r="G5830" s="12"/>
      <c r="J5830" s="10"/>
    </row>
    <row r="5831" spans="7:10" x14ac:dyDescent="0.25">
      <c r="G5831" s="12"/>
      <c r="J5831" s="10"/>
    </row>
    <row r="5832" spans="7:10" x14ac:dyDescent="0.25">
      <c r="G5832" s="12"/>
      <c r="J5832" s="10"/>
    </row>
    <row r="5833" spans="7:10" x14ac:dyDescent="0.25">
      <c r="G5833" s="12"/>
      <c r="J5833" s="10"/>
    </row>
    <row r="5834" spans="7:10" x14ac:dyDescent="0.25">
      <c r="G5834" s="12"/>
      <c r="J5834" s="10"/>
    </row>
    <row r="5835" spans="7:10" x14ac:dyDescent="0.25">
      <c r="G5835" s="12"/>
      <c r="J5835" s="10"/>
    </row>
    <row r="5836" spans="7:10" x14ac:dyDescent="0.25">
      <c r="G5836" s="12"/>
      <c r="J5836" s="10"/>
    </row>
    <row r="5837" spans="7:10" x14ac:dyDescent="0.25">
      <c r="G5837" s="12"/>
      <c r="J5837" s="10"/>
    </row>
    <row r="5838" spans="7:10" x14ac:dyDescent="0.25">
      <c r="G5838" s="12"/>
      <c r="J5838" s="10"/>
    </row>
    <row r="5839" spans="7:10" x14ac:dyDescent="0.25">
      <c r="G5839" s="12"/>
      <c r="J5839" s="10"/>
    </row>
    <row r="5840" spans="7:10" x14ac:dyDescent="0.25">
      <c r="G5840" s="12"/>
      <c r="J5840" s="10"/>
    </row>
    <row r="5841" spans="7:10" x14ac:dyDescent="0.25">
      <c r="G5841" s="12"/>
      <c r="J5841" s="10"/>
    </row>
    <row r="5842" spans="7:10" x14ac:dyDescent="0.25">
      <c r="G5842" s="12"/>
      <c r="J5842" s="10"/>
    </row>
    <row r="5843" spans="7:10" x14ac:dyDescent="0.25">
      <c r="G5843" s="12"/>
      <c r="J5843" s="10"/>
    </row>
    <row r="5844" spans="7:10" x14ac:dyDescent="0.25">
      <c r="G5844" s="12"/>
      <c r="J5844" s="10"/>
    </row>
    <row r="5845" spans="7:10" x14ac:dyDescent="0.25">
      <c r="G5845" s="12"/>
      <c r="J5845" s="10"/>
    </row>
    <row r="5846" spans="7:10" x14ac:dyDescent="0.25">
      <c r="G5846" s="12"/>
      <c r="J5846" s="10"/>
    </row>
    <row r="5847" spans="7:10" x14ac:dyDescent="0.25">
      <c r="G5847" s="12"/>
      <c r="J5847" s="10"/>
    </row>
    <row r="5848" spans="7:10" x14ac:dyDescent="0.25">
      <c r="G5848" s="12"/>
      <c r="J5848" s="10"/>
    </row>
    <row r="5849" spans="7:10" x14ac:dyDescent="0.25">
      <c r="G5849" s="12"/>
      <c r="J5849" s="10"/>
    </row>
    <row r="5850" spans="7:10" x14ac:dyDescent="0.25">
      <c r="G5850" s="12"/>
      <c r="J5850" s="10"/>
    </row>
    <row r="5851" spans="7:10" x14ac:dyDescent="0.25">
      <c r="G5851" s="12"/>
      <c r="J5851" s="10"/>
    </row>
    <row r="5852" spans="7:10" x14ac:dyDescent="0.25">
      <c r="G5852" s="12"/>
      <c r="J5852" s="10"/>
    </row>
    <row r="5853" spans="7:10" x14ac:dyDescent="0.25">
      <c r="G5853" s="12"/>
      <c r="J5853" s="10"/>
    </row>
    <row r="5854" spans="7:10" x14ac:dyDescent="0.25">
      <c r="G5854" s="12"/>
      <c r="J5854" s="10"/>
    </row>
    <row r="5855" spans="7:10" x14ac:dyDescent="0.25">
      <c r="G5855" s="12"/>
      <c r="J5855" s="10"/>
    </row>
    <row r="5856" spans="7:10" x14ac:dyDescent="0.25">
      <c r="G5856" s="12"/>
      <c r="J5856" s="10"/>
    </row>
    <row r="5857" spans="7:10" x14ac:dyDescent="0.25">
      <c r="G5857" s="12"/>
      <c r="J5857" s="10"/>
    </row>
    <row r="5858" spans="7:10" x14ac:dyDescent="0.25">
      <c r="G5858" s="12"/>
      <c r="J5858" s="10"/>
    </row>
    <row r="5859" spans="7:10" x14ac:dyDescent="0.25">
      <c r="G5859" s="12"/>
      <c r="J5859" s="10"/>
    </row>
    <row r="5860" spans="7:10" x14ac:dyDescent="0.25">
      <c r="G5860" s="12"/>
      <c r="J5860" s="10"/>
    </row>
    <row r="5861" spans="7:10" x14ac:dyDescent="0.25">
      <c r="G5861" s="12"/>
      <c r="J5861" s="10"/>
    </row>
    <row r="5862" spans="7:10" x14ac:dyDescent="0.25">
      <c r="G5862" s="12"/>
      <c r="J5862" s="10"/>
    </row>
    <row r="5863" spans="7:10" x14ac:dyDescent="0.25">
      <c r="G5863" s="12"/>
      <c r="J5863" s="10"/>
    </row>
    <row r="5864" spans="7:10" x14ac:dyDescent="0.25">
      <c r="G5864" s="12"/>
      <c r="J5864" s="10"/>
    </row>
    <row r="5865" spans="7:10" x14ac:dyDescent="0.25">
      <c r="G5865" s="12"/>
      <c r="J5865" s="10"/>
    </row>
    <row r="5866" spans="7:10" x14ac:dyDescent="0.25">
      <c r="G5866" s="12"/>
      <c r="J5866" s="10"/>
    </row>
    <row r="5867" spans="7:10" x14ac:dyDescent="0.25">
      <c r="G5867" s="12"/>
      <c r="J5867" s="10"/>
    </row>
    <row r="5868" spans="7:10" x14ac:dyDescent="0.25">
      <c r="G5868" s="12"/>
      <c r="J5868" s="10"/>
    </row>
    <row r="5869" spans="7:10" x14ac:dyDescent="0.25">
      <c r="G5869" s="12"/>
      <c r="J5869" s="10"/>
    </row>
    <row r="5870" spans="7:10" x14ac:dyDescent="0.25">
      <c r="G5870" s="12"/>
      <c r="J5870" s="10"/>
    </row>
    <row r="5871" spans="7:10" x14ac:dyDescent="0.25">
      <c r="G5871" s="12"/>
      <c r="J5871" s="10"/>
    </row>
    <row r="5872" spans="7:10" x14ac:dyDescent="0.25">
      <c r="G5872" s="12"/>
      <c r="J5872" s="10"/>
    </row>
    <row r="5873" spans="7:10" x14ac:dyDescent="0.25">
      <c r="G5873" s="12"/>
      <c r="J5873" s="10"/>
    </row>
    <row r="5874" spans="7:10" x14ac:dyDescent="0.25">
      <c r="G5874" s="12"/>
      <c r="J5874" s="10"/>
    </row>
    <row r="5875" spans="7:10" x14ac:dyDescent="0.25">
      <c r="G5875" s="12"/>
      <c r="J5875" s="10"/>
    </row>
    <row r="5876" spans="7:10" x14ac:dyDescent="0.25">
      <c r="G5876" s="12"/>
      <c r="J5876" s="10"/>
    </row>
    <row r="5877" spans="7:10" x14ac:dyDescent="0.25">
      <c r="G5877" s="12"/>
      <c r="J5877" s="10"/>
    </row>
    <row r="5878" spans="7:10" x14ac:dyDescent="0.25">
      <c r="G5878" s="12"/>
      <c r="J5878" s="10"/>
    </row>
    <row r="5879" spans="7:10" x14ac:dyDescent="0.25">
      <c r="G5879" s="12"/>
      <c r="J5879" s="10"/>
    </row>
    <row r="5880" spans="7:10" x14ac:dyDescent="0.25">
      <c r="G5880" s="12"/>
      <c r="J5880" s="10"/>
    </row>
    <row r="5881" spans="7:10" x14ac:dyDescent="0.25">
      <c r="G5881" s="12"/>
      <c r="J5881" s="10"/>
    </row>
    <row r="5882" spans="7:10" x14ac:dyDescent="0.25">
      <c r="G5882" s="12"/>
      <c r="J5882" s="10"/>
    </row>
    <row r="5883" spans="7:10" x14ac:dyDescent="0.25">
      <c r="G5883" s="12"/>
      <c r="J5883" s="10"/>
    </row>
    <row r="5884" spans="7:10" x14ac:dyDescent="0.25">
      <c r="G5884" s="12"/>
      <c r="J5884" s="10"/>
    </row>
    <row r="5885" spans="7:10" x14ac:dyDescent="0.25">
      <c r="G5885" s="12"/>
      <c r="J5885" s="10"/>
    </row>
    <row r="5886" spans="7:10" x14ac:dyDescent="0.25">
      <c r="G5886" s="12"/>
      <c r="J5886" s="10"/>
    </row>
    <row r="5887" spans="7:10" x14ac:dyDescent="0.25">
      <c r="G5887" s="12"/>
      <c r="J5887" s="10"/>
    </row>
    <row r="5888" spans="7:10" x14ac:dyDescent="0.25">
      <c r="G5888" s="12"/>
      <c r="J5888" s="10"/>
    </row>
    <row r="5889" spans="7:10" x14ac:dyDescent="0.25">
      <c r="G5889" s="12"/>
      <c r="J5889" s="10"/>
    </row>
    <row r="5890" spans="7:10" x14ac:dyDescent="0.25">
      <c r="G5890" s="12"/>
      <c r="J5890" s="10"/>
    </row>
    <row r="5891" spans="7:10" x14ac:dyDescent="0.25">
      <c r="G5891" s="12"/>
      <c r="J5891" s="10"/>
    </row>
    <row r="5892" spans="7:10" x14ac:dyDescent="0.25">
      <c r="G5892" s="12"/>
      <c r="J5892" s="10"/>
    </row>
    <row r="5893" spans="7:10" x14ac:dyDescent="0.25">
      <c r="G5893" s="12"/>
      <c r="J5893" s="10"/>
    </row>
    <row r="5894" spans="7:10" x14ac:dyDescent="0.25">
      <c r="G5894" s="12"/>
      <c r="J5894" s="10"/>
    </row>
    <row r="5895" spans="7:10" x14ac:dyDescent="0.25">
      <c r="G5895" s="12"/>
      <c r="J5895" s="10"/>
    </row>
    <row r="5896" spans="7:10" x14ac:dyDescent="0.25">
      <c r="G5896" s="12"/>
      <c r="J5896" s="10"/>
    </row>
    <row r="5897" spans="7:10" x14ac:dyDescent="0.25">
      <c r="G5897" s="12"/>
      <c r="J5897" s="10"/>
    </row>
    <row r="5898" spans="7:10" x14ac:dyDescent="0.25">
      <c r="G5898" s="12"/>
      <c r="J5898" s="10"/>
    </row>
    <row r="5899" spans="7:10" x14ac:dyDescent="0.25">
      <c r="G5899" s="12"/>
      <c r="J5899" s="10"/>
    </row>
    <row r="5900" spans="7:10" x14ac:dyDescent="0.25">
      <c r="G5900" s="12"/>
      <c r="J5900" s="10"/>
    </row>
    <row r="5901" spans="7:10" x14ac:dyDescent="0.25">
      <c r="G5901" s="12"/>
      <c r="J5901" s="10"/>
    </row>
    <row r="5902" spans="7:10" x14ac:dyDescent="0.25">
      <c r="G5902" s="12"/>
      <c r="J5902" s="10"/>
    </row>
    <row r="5903" spans="7:10" x14ac:dyDescent="0.25">
      <c r="G5903" s="12"/>
      <c r="J5903" s="10"/>
    </row>
    <row r="5904" spans="7:10" x14ac:dyDescent="0.25">
      <c r="G5904" s="12"/>
      <c r="J5904" s="10"/>
    </row>
    <row r="5905" spans="7:10" x14ac:dyDescent="0.25">
      <c r="G5905" s="12"/>
      <c r="J5905" s="10"/>
    </row>
    <row r="5906" spans="7:10" x14ac:dyDescent="0.25">
      <c r="G5906" s="12"/>
      <c r="J5906" s="10"/>
    </row>
    <row r="5907" spans="7:10" x14ac:dyDescent="0.25">
      <c r="G5907" s="12"/>
      <c r="J5907" s="10"/>
    </row>
    <row r="5908" spans="7:10" x14ac:dyDescent="0.25">
      <c r="G5908" s="12"/>
      <c r="J5908" s="10"/>
    </row>
    <row r="5909" spans="7:10" x14ac:dyDescent="0.25">
      <c r="G5909" s="12"/>
      <c r="J5909" s="10"/>
    </row>
    <row r="5910" spans="7:10" x14ac:dyDescent="0.25">
      <c r="G5910" s="12"/>
      <c r="J5910" s="10"/>
    </row>
    <row r="5911" spans="7:10" x14ac:dyDescent="0.25">
      <c r="G5911" s="12"/>
      <c r="J5911" s="10"/>
    </row>
    <row r="5912" spans="7:10" x14ac:dyDescent="0.25">
      <c r="G5912" s="12"/>
      <c r="J5912" s="10"/>
    </row>
    <row r="5913" spans="7:10" x14ac:dyDescent="0.25">
      <c r="G5913" s="12"/>
      <c r="J5913" s="10"/>
    </row>
    <row r="5914" spans="7:10" x14ac:dyDescent="0.25">
      <c r="G5914" s="12"/>
      <c r="J5914" s="10"/>
    </row>
    <row r="5915" spans="7:10" x14ac:dyDescent="0.25">
      <c r="G5915" s="12"/>
      <c r="J5915" s="10"/>
    </row>
    <row r="5916" spans="7:10" x14ac:dyDescent="0.25">
      <c r="G5916" s="12"/>
      <c r="J5916" s="10"/>
    </row>
    <row r="5917" spans="7:10" x14ac:dyDescent="0.25">
      <c r="G5917" s="12"/>
      <c r="J5917" s="10"/>
    </row>
    <row r="5918" spans="7:10" x14ac:dyDescent="0.25">
      <c r="G5918" s="12"/>
      <c r="J5918" s="10"/>
    </row>
    <row r="5919" spans="7:10" x14ac:dyDescent="0.25">
      <c r="G5919" s="12"/>
      <c r="J5919" s="10"/>
    </row>
    <row r="5920" spans="7:10" x14ac:dyDescent="0.25">
      <c r="G5920" s="12"/>
      <c r="J5920" s="10"/>
    </row>
    <row r="5921" spans="7:10" x14ac:dyDescent="0.25">
      <c r="G5921" s="12"/>
      <c r="J5921" s="10"/>
    </row>
    <row r="5922" spans="7:10" x14ac:dyDescent="0.25">
      <c r="G5922" s="12"/>
      <c r="J5922" s="10"/>
    </row>
    <row r="5923" spans="7:10" x14ac:dyDescent="0.25">
      <c r="G5923" s="12"/>
      <c r="J5923" s="10"/>
    </row>
    <row r="5924" spans="7:10" x14ac:dyDescent="0.25">
      <c r="G5924" s="12"/>
      <c r="J5924" s="10"/>
    </row>
    <row r="5925" spans="7:10" x14ac:dyDescent="0.25">
      <c r="G5925" s="12"/>
      <c r="J5925" s="10"/>
    </row>
    <row r="5926" spans="7:10" x14ac:dyDescent="0.25">
      <c r="G5926" s="12"/>
      <c r="J5926" s="10"/>
    </row>
    <row r="5927" spans="7:10" x14ac:dyDescent="0.25">
      <c r="G5927" s="12"/>
      <c r="J5927" s="10"/>
    </row>
    <row r="5928" spans="7:10" x14ac:dyDescent="0.25">
      <c r="G5928" s="12"/>
      <c r="J5928" s="10"/>
    </row>
    <row r="5929" spans="7:10" x14ac:dyDescent="0.25">
      <c r="G5929" s="12"/>
      <c r="J5929" s="10"/>
    </row>
    <row r="5930" spans="7:10" x14ac:dyDescent="0.25">
      <c r="G5930" s="12"/>
      <c r="J5930" s="10"/>
    </row>
    <row r="5931" spans="7:10" x14ac:dyDescent="0.25">
      <c r="G5931" s="12"/>
      <c r="J5931" s="10"/>
    </row>
    <row r="5932" spans="7:10" x14ac:dyDescent="0.25">
      <c r="G5932" s="12"/>
      <c r="J5932" s="10"/>
    </row>
    <row r="5933" spans="7:10" x14ac:dyDescent="0.25">
      <c r="G5933" s="12"/>
      <c r="J5933" s="10"/>
    </row>
    <row r="5934" spans="7:10" x14ac:dyDescent="0.25">
      <c r="G5934" s="12"/>
      <c r="J5934" s="10"/>
    </row>
    <row r="5935" spans="7:10" x14ac:dyDescent="0.25">
      <c r="G5935" s="12"/>
      <c r="J5935" s="10"/>
    </row>
    <row r="5936" spans="7:10" x14ac:dyDescent="0.25">
      <c r="G5936" s="12"/>
      <c r="J5936" s="10"/>
    </row>
    <row r="5937" spans="7:10" x14ac:dyDescent="0.25">
      <c r="G5937" s="12"/>
      <c r="J5937" s="10"/>
    </row>
    <row r="5938" spans="7:10" x14ac:dyDescent="0.25">
      <c r="G5938" s="12"/>
      <c r="J5938" s="10"/>
    </row>
    <row r="5939" spans="7:10" x14ac:dyDescent="0.25">
      <c r="G5939" s="12"/>
      <c r="J5939" s="10"/>
    </row>
    <row r="5940" spans="7:10" x14ac:dyDescent="0.25">
      <c r="G5940" s="12"/>
      <c r="J5940" s="10"/>
    </row>
    <row r="5941" spans="7:10" x14ac:dyDescent="0.25">
      <c r="G5941" s="12"/>
      <c r="J5941" s="10"/>
    </row>
    <row r="5942" spans="7:10" x14ac:dyDescent="0.25">
      <c r="G5942" s="12"/>
      <c r="J5942" s="10"/>
    </row>
    <row r="5943" spans="7:10" x14ac:dyDescent="0.25">
      <c r="G5943" s="12"/>
      <c r="J5943" s="10"/>
    </row>
    <row r="5944" spans="7:10" x14ac:dyDescent="0.25">
      <c r="G5944" s="12"/>
      <c r="J5944" s="10"/>
    </row>
    <row r="5945" spans="7:10" x14ac:dyDescent="0.25">
      <c r="G5945" s="12"/>
      <c r="J5945" s="10"/>
    </row>
    <row r="5946" spans="7:10" x14ac:dyDescent="0.25">
      <c r="G5946" s="12"/>
      <c r="J5946" s="10"/>
    </row>
    <row r="5947" spans="7:10" x14ac:dyDescent="0.25">
      <c r="G5947" s="12"/>
      <c r="J5947" s="10"/>
    </row>
    <row r="5948" spans="7:10" x14ac:dyDescent="0.25">
      <c r="G5948" s="12"/>
      <c r="J5948" s="10"/>
    </row>
    <row r="5949" spans="7:10" x14ac:dyDescent="0.25">
      <c r="G5949" s="12"/>
      <c r="J5949" s="10"/>
    </row>
    <row r="5950" spans="7:10" x14ac:dyDescent="0.25">
      <c r="G5950" s="12"/>
      <c r="J5950" s="10"/>
    </row>
    <row r="5951" spans="7:10" x14ac:dyDescent="0.25">
      <c r="G5951" s="12"/>
      <c r="J5951" s="10"/>
    </row>
    <row r="5952" spans="7:10" x14ac:dyDescent="0.25">
      <c r="G5952" s="12"/>
      <c r="J5952" s="10"/>
    </row>
    <row r="5953" spans="7:10" x14ac:dyDescent="0.25">
      <c r="G5953" s="12"/>
      <c r="J5953" s="10"/>
    </row>
    <row r="5954" spans="7:10" x14ac:dyDescent="0.25">
      <c r="G5954" s="12"/>
      <c r="J5954" s="10"/>
    </row>
    <row r="5955" spans="7:10" x14ac:dyDescent="0.25">
      <c r="G5955" s="12"/>
      <c r="J5955" s="10"/>
    </row>
    <row r="5956" spans="7:10" x14ac:dyDescent="0.25">
      <c r="G5956" s="12"/>
      <c r="J5956" s="10"/>
    </row>
    <row r="5957" spans="7:10" x14ac:dyDescent="0.25">
      <c r="G5957" s="12"/>
      <c r="J5957" s="10"/>
    </row>
    <row r="5958" spans="7:10" x14ac:dyDescent="0.25">
      <c r="G5958" s="12"/>
      <c r="J5958" s="10"/>
    </row>
    <row r="5959" spans="7:10" x14ac:dyDescent="0.25">
      <c r="G5959" s="12"/>
      <c r="J5959" s="10"/>
    </row>
    <row r="5960" spans="7:10" x14ac:dyDescent="0.25">
      <c r="G5960" s="12"/>
      <c r="J5960" s="10"/>
    </row>
    <row r="5961" spans="7:10" x14ac:dyDescent="0.25">
      <c r="G5961" s="12"/>
      <c r="J5961" s="10"/>
    </row>
    <row r="5962" spans="7:10" x14ac:dyDescent="0.25">
      <c r="G5962" s="12"/>
      <c r="J5962" s="10"/>
    </row>
    <row r="5963" spans="7:10" x14ac:dyDescent="0.25">
      <c r="G5963" s="12"/>
      <c r="J5963" s="10"/>
    </row>
    <row r="5964" spans="7:10" x14ac:dyDescent="0.25">
      <c r="G5964" s="12"/>
      <c r="J5964" s="10"/>
    </row>
    <row r="5965" spans="7:10" x14ac:dyDescent="0.25">
      <c r="G5965" s="12"/>
      <c r="J5965" s="10"/>
    </row>
    <row r="5966" spans="7:10" x14ac:dyDescent="0.25">
      <c r="G5966" s="12"/>
      <c r="J5966" s="10"/>
    </row>
    <row r="5967" spans="7:10" x14ac:dyDescent="0.25">
      <c r="G5967" s="12"/>
      <c r="J5967" s="10"/>
    </row>
    <row r="5968" spans="7:10" x14ac:dyDescent="0.25">
      <c r="G5968" s="12"/>
      <c r="J5968" s="10"/>
    </row>
    <row r="5969" spans="7:10" x14ac:dyDescent="0.25">
      <c r="G5969" s="12"/>
      <c r="J5969" s="10"/>
    </row>
    <row r="5970" spans="7:10" x14ac:dyDescent="0.25">
      <c r="G5970" s="12"/>
      <c r="J5970" s="10"/>
    </row>
    <row r="5971" spans="7:10" x14ac:dyDescent="0.25">
      <c r="G5971" s="12"/>
      <c r="J5971" s="10"/>
    </row>
    <row r="5972" spans="7:10" x14ac:dyDescent="0.25">
      <c r="G5972" s="12"/>
      <c r="J5972" s="10"/>
    </row>
    <row r="5973" spans="7:10" x14ac:dyDescent="0.25">
      <c r="G5973" s="12"/>
      <c r="J5973" s="10"/>
    </row>
    <row r="5974" spans="7:10" x14ac:dyDescent="0.25">
      <c r="G5974" s="12"/>
      <c r="J5974" s="10"/>
    </row>
    <row r="5975" spans="7:10" x14ac:dyDescent="0.25">
      <c r="G5975" s="12"/>
      <c r="J5975" s="10"/>
    </row>
    <row r="5976" spans="7:10" x14ac:dyDescent="0.25">
      <c r="G5976" s="12"/>
      <c r="J5976" s="10"/>
    </row>
    <row r="5977" spans="7:10" x14ac:dyDescent="0.25">
      <c r="G5977" s="12"/>
      <c r="J5977" s="10"/>
    </row>
    <row r="5978" spans="7:10" x14ac:dyDescent="0.25">
      <c r="G5978" s="12"/>
      <c r="J5978" s="10"/>
    </row>
    <row r="5979" spans="7:10" x14ac:dyDescent="0.25">
      <c r="G5979" s="12"/>
      <c r="J5979" s="10"/>
    </row>
    <row r="5980" spans="7:10" x14ac:dyDescent="0.25">
      <c r="G5980" s="12"/>
      <c r="J5980" s="10"/>
    </row>
    <row r="5981" spans="7:10" x14ac:dyDescent="0.25">
      <c r="G5981" s="12"/>
      <c r="J5981" s="10"/>
    </row>
    <row r="5982" spans="7:10" x14ac:dyDescent="0.25">
      <c r="G5982" s="12"/>
      <c r="J5982" s="10"/>
    </row>
    <row r="5983" spans="7:10" x14ac:dyDescent="0.25">
      <c r="G5983" s="12"/>
      <c r="J5983" s="10"/>
    </row>
    <row r="5984" spans="7:10" x14ac:dyDescent="0.25">
      <c r="G5984" s="12"/>
      <c r="J5984" s="10"/>
    </row>
    <row r="5985" spans="7:10" x14ac:dyDescent="0.25">
      <c r="G5985" s="12"/>
      <c r="J5985" s="10"/>
    </row>
    <row r="5986" spans="7:10" x14ac:dyDescent="0.25">
      <c r="G5986" s="12"/>
      <c r="J5986" s="10"/>
    </row>
    <row r="5987" spans="7:10" x14ac:dyDescent="0.25">
      <c r="G5987" s="12"/>
      <c r="J5987" s="10"/>
    </row>
    <row r="5988" spans="7:10" x14ac:dyDescent="0.25">
      <c r="G5988" s="12"/>
      <c r="J5988" s="10"/>
    </row>
    <row r="5989" spans="7:10" x14ac:dyDescent="0.25">
      <c r="G5989" s="12"/>
      <c r="J5989" s="10"/>
    </row>
    <row r="5990" spans="7:10" x14ac:dyDescent="0.25">
      <c r="G5990" s="12"/>
      <c r="J5990" s="10"/>
    </row>
    <row r="5991" spans="7:10" x14ac:dyDescent="0.25">
      <c r="G5991" s="12"/>
      <c r="J5991" s="10"/>
    </row>
    <row r="5992" spans="7:10" x14ac:dyDescent="0.25">
      <c r="G5992" s="12"/>
      <c r="J5992" s="10"/>
    </row>
    <row r="5993" spans="7:10" x14ac:dyDescent="0.25">
      <c r="G5993" s="12"/>
      <c r="J5993" s="10"/>
    </row>
    <row r="5994" spans="7:10" x14ac:dyDescent="0.25">
      <c r="G5994" s="12"/>
      <c r="J5994" s="10"/>
    </row>
    <row r="5995" spans="7:10" x14ac:dyDescent="0.25">
      <c r="G5995" s="12"/>
      <c r="J5995" s="10"/>
    </row>
    <row r="5996" spans="7:10" x14ac:dyDescent="0.25">
      <c r="G5996" s="12"/>
      <c r="J5996" s="10"/>
    </row>
    <row r="5997" spans="7:10" x14ac:dyDescent="0.25">
      <c r="G5997" s="12"/>
      <c r="J5997" s="10"/>
    </row>
    <row r="5998" spans="7:10" x14ac:dyDescent="0.25">
      <c r="G5998" s="12"/>
      <c r="J5998" s="10"/>
    </row>
    <row r="5999" spans="7:10" x14ac:dyDescent="0.25">
      <c r="G5999" s="12"/>
      <c r="J5999" s="10"/>
    </row>
    <row r="6000" spans="7:10" x14ac:dyDescent="0.25">
      <c r="G6000" s="12"/>
      <c r="J6000" s="10"/>
    </row>
    <row r="6001" spans="7:10" x14ac:dyDescent="0.25">
      <c r="G6001" s="12"/>
      <c r="J6001" s="10"/>
    </row>
    <row r="6002" spans="7:10" x14ac:dyDescent="0.25">
      <c r="G6002" s="12"/>
      <c r="J6002" s="10"/>
    </row>
    <row r="6003" spans="7:10" x14ac:dyDescent="0.25">
      <c r="G6003" s="12"/>
      <c r="J6003" s="10"/>
    </row>
    <row r="6004" spans="7:10" x14ac:dyDescent="0.25">
      <c r="G6004" s="12"/>
      <c r="J6004" s="10"/>
    </row>
    <row r="6005" spans="7:10" x14ac:dyDescent="0.25">
      <c r="G6005" s="12"/>
      <c r="J6005" s="10"/>
    </row>
    <row r="6006" spans="7:10" x14ac:dyDescent="0.25">
      <c r="G6006" s="12"/>
      <c r="J6006" s="10"/>
    </row>
    <row r="6007" spans="7:10" x14ac:dyDescent="0.25">
      <c r="G6007" s="12"/>
      <c r="J6007" s="10"/>
    </row>
    <row r="6008" spans="7:10" x14ac:dyDescent="0.25">
      <c r="G6008" s="12"/>
      <c r="J6008" s="10"/>
    </row>
    <row r="6009" spans="7:10" x14ac:dyDescent="0.25">
      <c r="G6009" s="12"/>
      <c r="J6009" s="10"/>
    </row>
    <row r="6010" spans="7:10" x14ac:dyDescent="0.25">
      <c r="G6010" s="12"/>
      <c r="J6010" s="10"/>
    </row>
    <row r="6011" spans="7:10" x14ac:dyDescent="0.25">
      <c r="G6011" s="12"/>
      <c r="J6011" s="10"/>
    </row>
    <row r="6012" spans="7:10" x14ac:dyDescent="0.25">
      <c r="G6012" s="12"/>
      <c r="J6012" s="10"/>
    </row>
    <row r="6013" spans="7:10" x14ac:dyDescent="0.25">
      <c r="G6013" s="12"/>
      <c r="J6013" s="10"/>
    </row>
    <row r="6014" spans="7:10" x14ac:dyDescent="0.25">
      <c r="G6014" s="12"/>
      <c r="J6014" s="10"/>
    </row>
    <row r="6015" spans="7:10" x14ac:dyDescent="0.25">
      <c r="G6015" s="12"/>
      <c r="J6015" s="10"/>
    </row>
    <row r="6016" spans="7:10" x14ac:dyDescent="0.25">
      <c r="G6016" s="12"/>
      <c r="J6016" s="10"/>
    </row>
    <row r="6017" spans="7:10" x14ac:dyDescent="0.25">
      <c r="G6017" s="12"/>
      <c r="J6017" s="10"/>
    </row>
    <row r="6018" spans="7:10" x14ac:dyDescent="0.25">
      <c r="G6018" s="12"/>
      <c r="J6018" s="10"/>
    </row>
    <row r="6019" spans="7:10" x14ac:dyDescent="0.25">
      <c r="G6019" s="12"/>
      <c r="J6019" s="10"/>
    </row>
    <row r="6020" spans="7:10" x14ac:dyDescent="0.25">
      <c r="G6020" s="12"/>
      <c r="J6020" s="10"/>
    </row>
    <row r="6021" spans="7:10" x14ac:dyDescent="0.25">
      <c r="G6021" s="12"/>
      <c r="J6021" s="10"/>
    </row>
    <row r="6022" spans="7:10" x14ac:dyDescent="0.25">
      <c r="G6022" s="12"/>
      <c r="J6022" s="10"/>
    </row>
    <row r="6023" spans="7:10" x14ac:dyDescent="0.25">
      <c r="G6023" s="12"/>
      <c r="J6023" s="10"/>
    </row>
    <row r="6024" spans="7:10" x14ac:dyDescent="0.25">
      <c r="G6024" s="12"/>
      <c r="J6024" s="10"/>
    </row>
    <row r="6025" spans="7:10" x14ac:dyDescent="0.25">
      <c r="G6025" s="12"/>
      <c r="J6025" s="10"/>
    </row>
    <row r="6026" spans="7:10" x14ac:dyDescent="0.25">
      <c r="G6026" s="12"/>
      <c r="J6026" s="10"/>
    </row>
    <row r="6027" spans="7:10" x14ac:dyDescent="0.25">
      <c r="G6027" s="12"/>
      <c r="J6027" s="10"/>
    </row>
    <row r="6028" spans="7:10" x14ac:dyDescent="0.25">
      <c r="G6028" s="12"/>
      <c r="J6028" s="10"/>
    </row>
    <row r="6029" spans="7:10" x14ac:dyDescent="0.25">
      <c r="G6029" s="12"/>
      <c r="J6029" s="10"/>
    </row>
    <row r="6030" spans="7:10" x14ac:dyDescent="0.25">
      <c r="G6030" s="12"/>
      <c r="J6030" s="10"/>
    </row>
    <row r="6031" spans="7:10" x14ac:dyDescent="0.25">
      <c r="G6031" s="12"/>
      <c r="J6031" s="10"/>
    </row>
    <row r="6032" spans="7:10" x14ac:dyDescent="0.25">
      <c r="G6032" s="12"/>
      <c r="J6032" s="10"/>
    </row>
    <row r="6033" spans="7:10" x14ac:dyDescent="0.25">
      <c r="G6033" s="12"/>
      <c r="J6033" s="10"/>
    </row>
    <row r="6034" spans="7:10" x14ac:dyDescent="0.25">
      <c r="G6034" s="12"/>
      <c r="J6034" s="10"/>
    </row>
    <row r="6035" spans="7:10" x14ac:dyDescent="0.25">
      <c r="G6035" s="12"/>
      <c r="J6035" s="10"/>
    </row>
    <row r="6036" spans="7:10" x14ac:dyDescent="0.25">
      <c r="G6036" s="12"/>
      <c r="J6036" s="10"/>
    </row>
    <row r="6037" spans="7:10" x14ac:dyDescent="0.25">
      <c r="G6037" s="12"/>
      <c r="J6037" s="10"/>
    </row>
    <row r="6038" spans="7:10" x14ac:dyDescent="0.25">
      <c r="G6038" s="12"/>
      <c r="J6038" s="10"/>
    </row>
    <row r="6039" spans="7:10" x14ac:dyDescent="0.25">
      <c r="G6039" s="12"/>
      <c r="J6039" s="10"/>
    </row>
    <row r="6040" spans="7:10" x14ac:dyDescent="0.25">
      <c r="G6040" s="12"/>
      <c r="J6040" s="10"/>
    </row>
    <row r="6041" spans="7:10" x14ac:dyDescent="0.25">
      <c r="G6041" s="12"/>
      <c r="J6041" s="10"/>
    </row>
    <row r="6042" spans="7:10" x14ac:dyDescent="0.25">
      <c r="G6042" s="12"/>
      <c r="J6042" s="10"/>
    </row>
    <row r="6043" spans="7:10" x14ac:dyDescent="0.25">
      <c r="G6043" s="12"/>
      <c r="J6043" s="10"/>
    </row>
    <row r="6044" spans="7:10" x14ac:dyDescent="0.25">
      <c r="G6044" s="12"/>
      <c r="J6044" s="10"/>
    </row>
    <row r="6045" spans="7:10" x14ac:dyDescent="0.25">
      <c r="G6045" s="12"/>
      <c r="J6045" s="10"/>
    </row>
    <row r="6046" spans="7:10" x14ac:dyDescent="0.25">
      <c r="G6046" s="12"/>
      <c r="J6046" s="10"/>
    </row>
    <row r="6047" spans="7:10" x14ac:dyDescent="0.25">
      <c r="G6047" s="12"/>
      <c r="J6047" s="10"/>
    </row>
    <row r="6048" spans="7:10" x14ac:dyDescent="0.25">
      <c r="G6048" s="12"/>
      <c r="J6048" s="10"/>
    </row>
    <row r="6049" spans="7:10" x14ac:dyDescent="0.25">
      <c r="G6049" s="12"/>
      <c r="J6049" s="10"/>
    </row>
    <row r="6050" spans="7:10" x14ac:dyDescent="0.25">
      <c r="G6050" s="12"/>
      <c r="J6050" s="10"/>
    </row>
    <row r="6051" spans="7:10" x14ac:dyDescent="0.25">
      <c r="G6051" s="12"/>
      <c r="J6051" s="10"/>
    </row>
    <row r="6052" spans="7:10" x14ac:dyDescent="0.25">
      <c r="G6052" s="12"/>
      <c r="J6052" s="10"/>
    </row>
    <row r="6053" spans="7:10" x14ac:dyDescent="0.25">
      <c r="G6053" s="12"/>
      <c r="J6053" s="10"/>
    </row>
    <row r="6054" spans="7:10" x14ac:dyDescent="0.25">
      <c r="G6054" s="12"/>
      <c r="J6054" s="10"/>
    </row>
    <row r="6055" spans="7:10" x14ac:dyDescent="0.25">
      <c r="G6055" s="12"/>
      <c r="J6055" s="10"/>
    </row>
    <row r="6056" spans="7:10" x14ac:dyDescent="0.25">
      <c r="G6056" s="12"/>
      <c r="J6056" s="10"/>
    </row>
    <row r="6057" spans="7:10" x14ac:dyDescent="0.25">
      <c r="G6057" s="12"/>
      <c r="J6057" s="10"/>
    </row>
    <row r="6058" spans="7:10" x14ac:dyDescent="0.25">
      <c r="G6058" s="12"/>
      <c r="J6058" s="10"/>
    </row>
    <row r="6059" spans="7:10" x14ac:dyDescent="0.25">
      <c r="G6059" s="12"/>
      <c r="J6059" s="10"/>
    </row>
    <row r="6060" spans="7:10" x14ac:dyDescent="0.25">
      <c r="G6060" s="12"/>
      <c r="J6060" s="10"/>
    </row>
    <row r="6061" spans="7:10" x14ac:dyDescent="0.25">
      <c r="G6061" s="12"/>
      <c r="J6061" s="10"/>
    </row>
    <row r="6062" spans="7:10" x14ac:dyDescent="0.25">
      <c r="G6062" s="12"/>
      <c r="J6062" s="10"/>
    </row>
    <row r="6063" spans="7:10" x14ac:dyDescent="0.25">
      <c r="G6063" s="12"/>
      <c r="J6063" s="10"/>
    </row>
    <row r="6064" spans="7:10" x14ac:dyDescent="0.25">
      <c r="G6064" s="12"/>
      <c r="J6064" s="10"/>
    </row>
    <row r="6065" spans="7:10" x14ac:dyDescent="0.25">
      <c r="G6065" s="12"/>
      <c r="J6065" s="10"/>
    </row>
    <row r="6066" spans="7:10" x14ac:dyDescent="0.25">
      <c r="G6066" s="12"/>
      <c r="J6066" s="10"/>
    </row>
    <row r="6067" spans="7:10" x14ac:dyDescent="0.25">
      <c r="G6067" s="12"/>
      <c r="J6067" s="10"/>
    </row>
    <row r="6068" spans="7:10" x14ac:dyDescent="0.25">
      <c r="G6068" s="12"/>
      <c r="J6068" s="10"/>
    </row>
    <row r="6069" spans="7:10" x14ac:dyDescent="0.25">
      <c r="G6069" s="12"/>
      <c r="J6069" s="10"/>
    </row>
    <row r="6070" spans="7:10" x14ac:dyDescent="0.25">
      <c r="G6070" s="12"/>
      <c r="J6070" s="10"/>
    </row>
    <row r="6071" spans="7:10" x14ac:dyDescent="0.25">
      <c r="G6071" s="12"/>
      <c r="J6071" s="10"/>
    </row>
    <row r="6072" spans="7:10" x14ac:dyDescent="0.25">
      <c r="G6072" s="12"/>
      <c r="J6072" s="10"/>
    </row>
    <row r="6073" spans="7:10" x14ac:dyDescent="0.25">
      <c r="G6073" s="12"/>
      <c r="J6073" s="10"/>
    </row>
    <row r="6074" spans="7:10" x14ac:dyDescent="0.25">
      <c r="G6074" s="12"/>
      <c r="J6074" s="10"/>
    </row>
    <row r="6075" spans="7:10" x14ac:dyDescent="0.25">
      <c r="G6075" s="12"/>
      <c r="J6075" s="10"/>
    </row>
    <row r="6076" spans="7:10" x14ac:dyDescent="0.25">
      <c r="G6076" s="12"/>
      <c r="J6076" s="10"/>
    </row>
    <row r="6077" spans="7:10" x14ac:dyDescent="0.25">
      <c r="G6077" s="12"/>
      <c r="J6077" s="10"/>
    </row>
    <row r="6078" spans="7:10" x14ac:dyDescent="0.25">
      <c r="G6078" s="12"/>
      <c r="J6078" s="10"/>
    </row>
    <row r="6079" spans="7:10" x14ac:dyDescent="0.25">
      <c r="G6079" s="12"/>
      <c r="J6079" s="10"/>
    </row>
    <row r="6080" spans="7:10" x14ac:dyDescent="0.25">
      <c r="G6080" s="12"/>
      <c r="J6080" s="10"/>
    </row>
    <row r="6081" spans="7:10" x14ac:dyDescent="0.25">
      <c r="G6081" s="12"/>
      <c r="J6081" s="10"/>
    </row>
    <row r="6082" spans="7:10" x14ac:dyDescent="0.25">
      <c r="G6082" s="12"/>
      <c r="J6082" s="10"/>
    </row>
    <row r="6083" spans="7:10" x14ac:dyDescent="0.25">
      <c r="G6083" s="12"/>
      <c r="J6083" s="10"/>
    </row>
    <row r="6084" spans="7:10" x14ac:dyDescent="0.25">
      <c r="G6084" s="12"/>
      <c r="J6084" s="10"/>
    </row>
    <row r="6085" spans="7:10" x14ac:dyDescent="0.25">
      <c r="G6085" s="12"/>
      <c r="J6085" s="10"/>
    </row>
    <row r="6086" spans="7:10" x14ac:dyDescent="0.25">
      <c r="G6086" s="12"/>
      <c r="J6086" s="10"/>
    </row>
    <row r="6087" spans="7:10" x14ac:dyDescent="0.25">
      <c r="G6087" s="12"/>
      <c r="J6087" s="10"/>
    </row>
    <row r="6088" spans="7:10" x14ac:dyDescent="0.25">
      <c r="G6088" s="12"/>
      <c r="J6088" s="10"/>
    </row>
    <row r="6089" spans="7:10" x14ac:dyDescent="0.25">
      <c r="G6089" s="12"/>
      <c r="J6089" s="10"/>
    </row>
    <row r="6090" spans="7:10" x14ac:dyDescent="0.25">
      <c r="G6090" s="12"/>
      <c r="J6090" s="10"/>
    </row>
    <row r="6091" spans="7:10" x14ac:dyDescent="0.25">
      <c r="G6091" s="12"/>
      <c r="J6091" s="10"/>
    </row>
    <row r="6092" spans="7:10" x14ac:dyDescent="0.25">
      <c r="G6092" s="12"/>
      <c r="J6092" s="10"/>
    </row>
    <row r="6093" spans="7:10" x14ac:dyDescent="0.25">
      <c r="G6093" s="12"/>
      <c r="J6093" s="10"/>
    </row>
    <row r="6094" spans="7:10" x14ac:dyDescent="0.25">
      <c r="G6094" s="12"/>
      <c r="J6094" s="10"/>
    </row>
    <row r="6095" spans="7:10" x14ac:dyDescent="0.25">
      <c r="G6095" s="12"/>
      <c r="J6095" s="10"/>
    </row>
    <row r="6096" spans="7:10" x14ac:dyDescent="0.25">
      <c r="G6096" s="12"/>
      <c r="J6096" s="10"/>
    </row>
    <row r="6097" spans="7:10" x14ac:dyDescent="0.25">
      <c r="G6097" s="12"/>
      <c r="J6097" s="10"/>
    </row>
    <row r="6098" spans="7:10" x14ac:dyDescent="0.25">
      <c r="G6098" s="12"/>
      <c r="J6098" s="10"/>
    </row>
    <row r="6099" spans="7:10" x14ac:dyDescent="0.25">
      <c r="G6099" s="12"/>
      <c r="J6099" s="10"/>
    </row>
    <row r="6100" spans="7:10" x14ac:dyDescent="0.25">
      <c r="G6100" s="12"/>
      <c r="J6100" s="10"/>
    </row>
    <row r="6101" spans="7:10" x14ac:dyDescent="0.25">
      <c r="G6101" s="12"/>
      <c r="J6101" s="10"/>
    </row>
    <row r="6102" spans="7:10" x14ac:dyDescent="0.25">
      <c r="G6102" s="12"/>
      <c r="J6102" s="10"/>
    </row>
    <row r="6103" spans="7:10" x14ac:dyDescent="0.25">
      <c r="G6103" s="12"/>
      <c r="J6103" s="10"/>
    </row>
    <row r="6104" spans="7:10" x14ac:dyDescent="0.25">
      <c r="G6104" s="12"/>
      <c r="J6104" s="10"/>
    </row>
    <row r="6105" spans="7:10" x14ac:dyDescent="0.25">
      <c r="G6105" s="12"/>
      <c r="J6105" s="10"/>
    </row>
    <row r="6106" spans="7:10" x14ac:dyDescent="0.25">
      <c r="G6106" s="12"/>
      <c r="J6106" s="10"/>
    </row>
    <row r="6107" spans="7:10" x14ac:dyDescent="0.25">
      <c r="G6107" s="12"/>
      <c r="J6107" s="10"/>
    </row>
    <row r="6108" spans="7:10" x14ac:dyDescent="0.25">
      <c r="G6108" s="12"/>
      <c r="J6108" s="10"/>
    </row>
    <row r="6109" spans="7:10" x14ac:dyDescent="0.25">
      <c r="G6109" s="12"/>
      <c r="J6109" s="10"/>
    </row>
    <row r="6110" spans="7:10" x14ac:dyDescent="0.25">
      <c r="G6110" s="12"/>
      <c r="J6110" s="10"/>
    </row>
    <row r="6111" spans="7:10" x14ac:dyDescent="0.25">
      <c r="G6111" s="12"/>
      <c r="J6111" s="10"/>
    </row>
    <row r="6112" spans="7:10" x14ac:dyDescent="0.25">
      <c r="G6112" s="12"/>
      <c r="J6112" s="10"/>
    </row>
    <row r="6113" spans="7:10" x14ac:dyDescent="0.25">
      <c r="G6113" s="12"/>
      <c r="J6113" s="10"/>
    </row>
    <row r="6114" spans="7:10" x14ac:dyDescent="0.25">
      <c r="G6114" s="12"/>
      <c r="J6114" s="10"/>
    </row>
    <row r="6115" spans="7:10" x14ac:dyDescent="0.25">
      <c r="G6115" s="12"/>
      <c r="J6115" s="10"/>
    </row>
    <row r="6116" spans="7:10" x14ac:dyDescent="0.25">
      <c r="G6116" s="12"/>
      <c r="J6116" s="10"/>
    </row>
    <row r="6117" spans="7:10" x14ac:dyDescent="0.25">
      <c r="G6117" s="12"/>
      <c r="J6117" s="10"/>
    </row>
    <row r="6118" spans="7:10" x14ac:dyDescent="0.25">
      <c r="G6118" s="12"/>
      <c r="J6118" s="10"/>
    </row>
    <row r="6119" spans="7:10" x14ac:dyDescent="0.25">
      <c r="G6119" s="12"/>
      <c r="J6119" s="10"/>
    </row>
    <row r="6120" spans="7:10" x14ac:dyDescent="0.25">
      <c r="G6120" s="12"/>
      <c r="J6120" s="10"/>
    </row>
    <row r="6121" spans="7:10" x14ac:dyDescent="0.25">
      <c r="G6121" s="12"/>
      <c r="J6121" s="10"/>
    </row>
    <row r="6122" spans="7:10" x14ac:dyDescent="0.25">
      <c r="G6122" s="12"/>
      <c r="J6122" s="10"/>
    </row>
    <row r="6123" spans="7:10" x14ac:dyDescent="0.25">
      <c r="G6123" s="12"/>
      <c r="J6123" s="10"/>
    </row>
    <row r="6124" spans="7:10" x14ac:dyDescent="0.25">
      <c r="G6124" s="12"/>
      <c r="J6124" s="10"/>
    </row>
    <row r="6125" spans="7:10" x14ac:dyDescent="0.25">
      <c r="G6125" s="12"/>
      <c r="J6125" s="10"/>
    </row>
    <row r="6126" spans="7:10" x14ac:dyDescent="0.25">
      <c r="G6126" s="12"/>
      <c r="J6126" s="10"/>
    </row>
    <row r="6127" spans="7:10" x14ac:dyDescent="0.25">
      <c r="G6127" s="12"/>
      <c r="J6127" s="10"/>
    </row>
    <row r="6128" spans="7:10" x14ac:dyDescent="0.25">
      <c r="G6128" s="12"/>
      <c r="J6128" s="10"/>
    </row>
    <row r="6129" spans="7:10" x14ac:dyDescent="0.25">
      <c r="G6129" s="12"/>
      <c r="J6129" s="10"/>
    </row>
    <row r="6130" spans="7:10" x14ac:dyDescent="0.25">
      <c r="G6130" s="12"/>
      <c r="J6130" s="10"/>
    </row>
    <row r="6131" spans="7:10" x14ac:dyDescent="0.25">
      <c r="G6131" s="12"/>
      <c r="J6131" s="10"/>
    </row>
    <row r="6132" spans="7:10" x14ac:dyDescent="0.25">
      <c r="G6132" s="12"/>
      <c r="J6132" s="10"/>
    </row>
    <row r="6133" spans="7:10" x14ac:dyDescent="0.25">
      <c r="G6133" s="12"/>
      <c r="J6133" s="10"/>
    </row>
    <row r="6134" spans="7:10" x14ac:dyDescent="0.25">
      <c r="G6134" s="12"/>
      <c r="J6134" s="10"/>
    </row>
    <row r="6135" spans="7:10" x14ac:dyDescent="0.25">
      <c r="G6135" s="12"/>
      <c r="J6135" s="10"/>
    </row>
    <row r="6136" spans="7:10" x14ac:dyDescent="0.25">
      <c r="G6136" s="12"/>
      <c r="J6136" s="10"/>
    </row>
    <row r="6137" spans="7:10" x14ac:dyDescent="0.25">
      <c r="G6137" s="12"/>
      <c r="J6137" s="10"/>
    </row>
    <row r="6138" spans="7:10" x14ac:dyDescent="0.25">
      <c r="G6138" s="12"/>
      <c r="J6138" s="10"/>
    </row>
    <row r="6139" spans="7:10" x14ac:dyDescent="0.25">
      <c r="G6139" s="12"/>
      <c r="J6139" s="10"/>
    </row>
    <row r="6140" spans="7:10" x14ac:dyDescent="0.25">
      <c r="G6140" s="12"/>
      <c r="J6140" s="10"/>
    </row>
    <row r="6141" spans="7:10" x14ac:dyDescent="0.25">
      <c r="G6141" s="12"/>
      <c r="J6141" s="10"/>
    </row>
    <row r="6142" spans="7:10" x14ac:dyDescent="0.25">
      <c r="G6142" s="12"/>
      <c r="J6142" s="10"/>
    </row>
    <row r="6143" spans="7:10" x14ac:dyDescent="0.25">
      <c r="G6143" s="12"/>
      <c r="J6143" s="10"/>
    </row>
    <row r="6144" spans="7:10" x14ac:dyDescent="0.25">
      <c r="G6144" s="12"/>
      <c r="J6144" s="10"/>
    </row>
    <row r="6145" spans="7:10" x14ac:dyDescent="0.25">
      <c r="G6145" s="12"/>
      <c r="J6145" s="10"/>
    </row>
    <row r="6146" spans="7:10" x14ac:dyDescent="0.25">
      <c r="G6146" s="12"/>
      <c r="J6146" s="10"/>
    </row>
    <row r="6147" spans="7:10" x14ac:dyDescent="0.25">
      <c r="G6147" s="12"/>
      <c r="J6147" s="10"/>
    </row>
    <row r="6148" spans="7:10" x14ac:dyDescent="0.25">
      <c r="G6148" s="12"/>
      <c r="J6148" s="10"/>
    </row>
    <row r="6149" spans="7:10" x14ac:dyDescent="0.25">
      <c r="G6149" s="12"/>
      <c r="J6149" s="10"/>
    </row>
    <row r="6150" spans="7:10" x14ac:dyDescent="0.25">
      <c r="G6150" s="12"/>
      <c r="J6150" s="10"/>
    </row>
    <row r="6151" spans="7:10" x14ac:dyDescent="0.25">
      <c r="G6151" s="12"/>
      <c r="J6151" s="10"/>
    </row>
    <row r="6152" spans="7:10" x14ac:dyDescent="0.25">
      <c r="G6152" s="12"/>
      <c r="J6152" s="10"/>
    </row>
    <row r="6153" spans="7:10" x14ac:dyDescent="0.25">
      <c r="G6153" s="12"/>
      <c r="J6153" s="10"/>
    </row>
    <row r="6154" spans="7:10" x14ac:dyDescent="0.25">
      <c r="G6154" s="12"/>
      <c r="J6154" s="10"/>
    </row>
    <row r="6155" spans="7:10" x14ac:dyDescent="0.25">
      <c r="G6155" s="12"/>
      <c r="J6155" s="10"/>
    </row>
    <row r="6156" spans="7:10" x14ac:dyDescent="0.25">
      <c r="G6156" s="12"/>
      <c r="J6156" s="10"/>
    </row>
    <row r="6157" spans="7:10" x14ac:dyDescent="0.25">
      <c r="G6157" s="12"/>
      <c r="J6157" s="10"/>
    </row>
    <row r="6158" spans="7:10" x14ac:dyDescent="0.25">
      <c r="G6158" s="12"/>
      <c r="J6158" s="10"/>
    </row>
    <row r="6159" spans="7:10" x14ac:dyDescent="0.25">
      <c r="G6159" s="12"/>
      <c r="J6159" s="10"/>
    </row>
    <row r="6160" spans="7:10" x14ac:dyDescent="0.25">
      <c r="G6160" s="12"/>
      <c r="J6160" s="10"/>
    </row>
    <row r="6161" spans="7:10" x14ac:dyDescent="0.25">
      <c r="G6161" s="12"/>
      <c r="J6161" s="10"/>
    </row>
    <row r="6162" spans="7:10" x14ac:dyDescent="0.25">
      <c r="G6162" s="12"/>
      <c r="J6162" s="10"/>
    </row>
    <row r="6163" spans="7:10" x14ac:dyDescent="0.25">
      <c r="G6163" s="12"/>
      <c r="J6163" s="10"/>
    </row>
    <row r="6164" spans="7:10" x14ac:dyDescent="0.25">
      <c r="G6164" s="12"/>
      <c r="J6164" s="10"/>
    </row>
    <row r="6165" spans="7:10" x14ac:dyDescent="0.25">
      <c r="G6165" s="12"/>
      <c r="J6165" s="10"/>
    </row>
    <row r="6166" spans="7:10" x14ac:dyDescent="0.25">
      <c r="G6166" s="12"/>
      <c r="J6166" s="10"/>
    </row>
    <row r="6167" spans="7:10" x14ac:dyDescent="0.25">
      <c r="G6167" s="12"/>
      <c r="J6167" s="10"/>
    </row>
    <row r="6168" spans="7:10" x14ac:dyDescent="0.25">
      <c r="G6168" s="12"/>
      <c r="J6168" s="10"/>
    </row>
    <row r="6169" spans="7:10" x14ac:dyDescent="0.25">
      <c r="G6169" s="12"/>
      <c r="J6169" s="10"/>
    </row>
    <row r="6170" spans="7:10" x14ac:dyDescent="0.25">
      <c r="G6170" s="12"/>
      <c r="J6170" s="10"/>
    </row>
    <row r="6171" spans="7:10" x14ac:dyDescent="0.25">
      <c r="G6171" s="12"/>
      <c r="J6171" s="10"/>
    </row>
    <row r="6172" spans="7:10" x14ac:dyDescent="0.25">
      <c r="G6172" s="12"/>
      <c r="J6172" s="10"/>
    </row>
    <row r="6173" spans="7:10" x14ac:dyDescent="0.25">
      <c r="G6173" s="12"/>
      <c r="J6173" s="10"/>
    </row>
    <row r="6174" spans="7:10" x14ac:dyDescent="0.25">
      <c r="G6174" s="12"/>
      <c r="J6174" s="10"/>
    </row>
    <row r="6175" spans="7:10" x14ac:dyDescent="0.25">
      <c r="G6175" s="12"/>
      <c r="J6175" s="10"/>
    </row>
    <row r="6176" spans="7:10" x14ac:dyDescent="0.25">
      <c r="G6176" s="12"/>
      <c r="J6176" s="10"/>
    </row>
    <row r="6177" spans="7:10" x14ac:dyDescent="0.25">
      <c r="G6177" s="12"/>
      <c r="J6177" s="10"/>
    </row>
    <row r="6178" spans="7:10" x14ac:dyDescent="0.25">
      <c r="G6178" s="12"/>
      <c r="J6178" s="10"/>
    </row>
    <row r="6179" spans="7:10" x14ac:dyDescent="0.25">
      <c r="G6179" s="12"/>
      <c r="J6179" s="10"/>
    </row>
    <row r="6180" spans="7:10" x14ac:dyDescent="0.25">
      <c r="G6180" s="12"/>
      <c r="J6180" s="10"/>
    </row>
    <row r="6181" spans="7:10" x14ac:dyDescent="0.25">
      <c r="G6181" s="12"/>
      <c r="J6181" s="10"/>
    </row>
    <row r="6182" spans="7:10" x14ac:dyDescent="0.25">
      <c r="G6182" s="12"/>
      <c r="J6182" s="10"/>
    </row>
    <row r="6183" spans="7:10" x14ac:dyDescent="0.25">
      <c r="G6183" s="12"/>
      <c r="J6183" s="10"/>
    </row>
    <row r="6184" spans="7:10" x14ac:dyDescent="0.25">
      <c r="G6184" s="12"/>
      <c r="J6184" s="10"/>
    </row>
    <row r="6185" spans="7:10" x14ac:dyDescent="0.25">
      <c r="G6185" s="12"/>
      <c r="J6185" s="10"/>
    </row>
    <row r="6186" spans="7:10" x14ac:dyDescent="0.25">
      <c r="G6186" s="12"/>
      <c r="J6186" s="10"/>
    </row>
    <row r="6187" spans="7:10" x14ac:dyDescent="0.25">
      <c r="G6187" s="12"/>
      <c r="J6187" s="10"/>
    </row>
    <row r="6188" spans="7:10" x14ac:dyDescent="0.25">
      <c r="G6188" s="12"/>
      <c r="J6188" s="10"/>
    </row>
    <row r="6189" spans="7:10" x14ac:dyDescent="0.25">
      <c r="G6189" s="12"/>
      <c r="J6189" s="10"/>
    </row>
    <row r="6190" spans="7:10" x14ac:dyDescent="0.25">
      <c r="G6190" s="12"/>
      <c r="J6190" s="10"/>
    </row>
    <row r="6191" spans="7:10" x14ac:dyDescent="0.25">
      <c r="G6191" s="12"/>
      <c r="J6191" s="10"/>
    </row>
    <row r="6192" spans="7:10" x14ac:dyDescent="0.25">
      <c r="G6192" s="12"/>
      <c r="J6192" s="10"/>
    </row>
    <row r="6193" spans="7:10" x14ac:dyDescent="0.25">
      <c r="G6193" s="12"/>
      <c r="J6193" s="10"/>
    </row>
    <row r="6194" spans="7:10" x14ac:dyDescent="0.25">
      <c r="G6194" s="12"/>
      <c r="J6194" s="10"/>
    </row>
    <row r="6195" spans="7:10" x14ac:dyDescent="0.25">
      <c r="G6195" s="12"/>
      <c r="J6195" s="10"/>
    </row>
    <row r="6196" spans="7:10" x14ac:dyDescent="0.25">
      <c r="G6196" s="12"/>
      <c r="J6196" s="10"/>
    </row>
    <row r="6197" spans="7:10" x14ac:dyDescent="0.25">
      <c r="G6197" s="12"/>
      <c r="J6197" s="10"/>
    </row>
    <row r="6198" spans="7:10" x14ac:dyDescent="0.25">
      <c r="G6198" s="12"/>
      <c r="J6198" s="10"/>
    </row>
    <row r="6199" spans="7:10" x14ac:dyDescent="0.25">
      <c r="G6199" s="12"/>
      <c r="J6199" s="10"/>
    </row>
    <row r="6200" spans="7:10" x14ac:dyDescent="0.25">
      <c r="G6200" s="12"/>
      <c r="J6200" s="10"/>
    </row>
    <row r="6201" spans="7:10" x14ac:dyDescent="0.25">
      <c r="G6201" s="12"/>
      <c r="J6201" s="10"/>
    </row>
    <row r="6202" spans="7:10" x14ac:dyDescent="0.25">
      <c r="G6202" s="12"/>
      <c r="J6202" s="10"/>
    </row>
    <row r="6203" spans="7:10" x14ac:dyDescent="0.25">
      <c r="G6203" s="12"/>
      <c r="J6203" s="10"/>
    </row>
    <row r="6204" spans="7:10" x14ac:dyDescent="0.25">
      <c r="G6204" s="12"/>
      <c r="J6204" s="10"/>
    </row>
    <row r="6205" spans="7:10" x14ac:dyDescent="0.25">
      <c r="G6205" s="12"/>
      <c r="J6205" s="10"/>
    </row>
    <row r="6206" spans="7:10" x14ac:dyDescent="0.25">
      <c r="G6206" s="12"/>
      <c r="J6206" s="10"/>
    </row>
    <row r="6207" spans="7:10" x14ac:dyDescent="0.25">
      <c r="G6207" s="12"/>
      <c r="J6207" s="10"/>
    </row>
    <row r="6208" spans="7:10" x14ac:dyDescent="0.25">
      <c r="G6208" s="12"/>
      <c r="J6208" s="10"/>
    </row>
    <row r="6209" spans="7:10" x14ac:dyDescent="0.25">
      <c r="G6209" s="12"/>
      <c r="J6209" s="10"/>
    </row>
    <row r="6210" spans="7:10" x14ac:dyDescent="0.25">
      <c r="G6210" s="12"/>
      <c r="J6210" s="10"/>
    </row>
    <row r="6211" spans="7:10" x14ac:dyDescent="0.25">
      <c r="G6211" s="12"/>
      <c r="J6211" s="10"/>
    </row>
    <row r="6212" spans="7:10" x14ac:dyDescent="0.25">
      <c r="G6212" s="12"/>
      <c r="J6212" s="10"/>
    </row>
    <row r="6213" spans="7:10" x14ac:dyDescent="0.25">
      <c r="G6213" s="12"/>
      <c r="J6213" s="10"/>
    </row>
    <row r="6214" spans="7:10" x14ac:dyDescent="0.25">
      <c r="G6214" s="12"/>
      <c r="J6214" s="10"/>
    </row>
    <row r="6215" spans="7:10" x14ac:dyDescent="0.25">
      <c r="G6215" s="12"/>
      <c r="J6215" s="10"/>
    </row>
    <row r="6216" spans="7:10" x14ac:dyDescent="0.25">
      <c r="G6216" s="12"/>
      <c r="J6216" s="10"/>
    </row>
    <row r="6217" spans="7:10" x14ac:dyDescent="0.25">
      <c r="G6217" s="12"/>
      <c r="J6217" s="10"/>
    </row>
    <row r="6218" spans="7:10" x14ac:dyDescent="0.25">
      <c r="G6218" s="12"/>
      <c r="J6218" s="10"/>
    </row>
    <row r="6219" spans="7:10" x14ac:dyDescent="0.25">
      <c r="G6219" s="12"/>
      <c r="J6219" s="10"/>
    </row>
    <row r="6220" spans="7:10" x14ac:dyDescent="0.25">
      <c r="G6220" s="12"/>
      <c r="J6220" s="10"/>
    </row>
    <row r="6221" spans="7:10" x14ac:dyDescent="0.25">
      <c r="G6221" s="12"/>
      <c r="J6221" s="10"/>
    </row>
    <row r="6222" spans="7:10" x14ac:dyDescent="0.25">
      <c r="G6222" s="12"/>
      <c r="J6222" s="10"/>
    </row>
    <row r="6223" spans="7:10" x14ac:dyDescent="0.25">
      <c r="G6223" s="12"/>
      <c r="J6223" s="10"/>
    </row>
    <row r="6224" spans="7:10" x14ac:dyDescent="0.25">
      <c r="G6224" s="12"/>
      <c r="J6224" s="10"/>
    </row>
    <row r="6225" spans="7:10" x14ac:dyDescent="0.25">
      <c r="G6225" s="12"/>
      <c r="J6225" s="10"/>
    </row>
    <row r="6226" spans="7:10" x14ac:dyDescent="0.25">
      <c r="G6226" s="12"/>
      <c r="J6226" s="10"/>
    </row>
    <row r="6227" spans="7:10" x14ac:dyDescent="0.25">
      <c r="G6227" s="12"/>
      <c r="J6227" s="10"/>
    </row>
    <row r="6228" spans="7:10" x14ac:dyDescent="0.25">
      <c r="G6228" s="12"/>
      <c r="J6228" s="10"/>
    </row>
    <row r="6229" spans="7:10" x14ac:dyDescent="0.25">
      <c r="G6229" s="12"/>
      <c r="J6229" s="10"/>
    </row>
    <row r="6230" spans="7:10" x14ac:dyDescent="0.25">
      <c r="G6230" s="12"/>
      <c r="J6230" s="10"/>
    </row>
    <row r="6231" spans="7:10" x14ac:dyDescent="0.25">
      <c r="G6231" s="12"/>
      <c r="J6231" s="10"/>
    </row>
    <row r="6232" spans="7:10" x14ac:dyDescent="0.25">
      <c r="G6232" s="12"/>
      <c r="J6232" s="10"/>
    </row>
    <row r="6233" spans="7:10" x14ac:dyDescent="0.25">
      <c r="G6233" s="12"/>
      <c r="J6233" s="10"/>
    </row>
    <row r="6234" spans="7:10" x14ac:dyDescent="0.25">
      <c r="G6234" s="12"/>
      <c r="J6234" s="10"/>
    </row>
    <row r="6235" spans="7:10" x14ac:dyDescent="0.25">
      <c r="G6235" s="12"/>
      <c r="J6235" s="10"/>
    </row>
    <row r="6236" spans="7:10" x14ac:dyDescent="0.25">
      <c r="G6236" s="12"/>
      <c r="J6236" s="10"/>
    </row>
    <row r="6237" spans="7:10" x14ac:dyDescent="0.25">
      <c r="G6237" s="12"/>
      <c r="J6237" s="10"/>
    </row>
    <row r="6238" spans="7:10" x14ac:dyDescent="0.25">
      <c r="G6238" s="12"/>
      <c r="J6238" s="10"/>
    </row>
    <row r="6239" spans="7:10" x14ac:dyDescent="0.25">
      <c r="G6239" s="12"/>
      <c r="J6239" s="10"/>
    </row>
    <row r="6240" spans="7:10" x14ac:dyDescent="0.25">
      <c r="G6240" s="12"/>
      <c r="J6240" s="10"/>
    </row>
    <row r="6241" spans="7:10" x14ac:dyDescent="0.25">
      <c r="G6241" s="12"/>
      <c r="J6241" s="10"/>
    </row>
    <row r="6242" spans="7:10" x14ac:dyDescent="0.25">
      <c r="G6242" s="12"/>
      <c r="J6242" s="10"/>
    </row>
    <row r="6243" spans="7:10" x14ac:dyDescent="0.25">
      <c r="G6243" s="12"/>
      <c r="J6243" s="10"/>
    </row>
    <row r="6244" spans="7:10" x14ac:dyDescent="0.25">
      <c r="G6244" s="12"/>
      <c r="J6244" s="10"/>
    </row>
    <row r="6245" spans="7:10" x14ac:dyDescent="0.25">
      <c r="G6245" s="12"/>
      <c r="J6245" s="10"/>
    </row>
    <row r="6246" spans="7:10" x14ac:dyDescent="0.25">
      <c r="G6246" s="12"/>
      <c r="J6246" s="10"/>
    </row>
    <row r="6247" spans="7:10" x14ac:dyDescent="0.25">
      <c r="G6247" s="12"/>
      <c r="J6247" s="10"/>
    </row>
    <row r="6248" spans="7:10" x14ac:dyDescent="0.25">
      <c r="G6248" s="12"/>
      <c r="J6248" s="10"/>
    </row>
    <row r="6249" spans="7:10" x14ac:dyDescent="0.25">
      <c r="G6249" s="12"/>
      <c r="J6249" s="10"/>
    </row>
    <row r="6250" spans="7:10" x14ac:dyDescent="0.25">
      <c r="G6250" s="12"/>
      <c r="J6250" s="10"/>
    </row>
    <row r="6251" spans="7:10" x14ac:dyDescent="0.25">
      <c r="G6251" s="12"/>
      <c r="J6251" s="10"/>
    </row>
    <row r="6252" spans="7:10" x14ac:dyDescent="0.25">
      <c r="G6252" s="12"/>
      <c r="J6252" s="10"/>
    </row>
    <row r="6253" spans="7:10" x14ac:dyDescent="0.25">
      <c r="G6253" s="12"/>
      <c r="J6253" s="10"/>
    </row>
    <row r="6254" spans="7:10" x14ac:dyDescent="0.25">
      <c r="G6254" s="12"/>
      <c r="J6254" s="10"/>
    </row>
    <row r="6255" spans="7:10" x14ac:dyDescent="0.25">
      <c r="G6255" s="12"/>
      <c r="J6255" s="10"/>
    </row>
    <row r="6256" spans="7:10" x14ac:dyDescent="0.25">
      <c r="G6256" s="12"/>
      <c r="J6256" s="10"/>
    </row>
    <row r="6257" spans="7:10" x14ac:dyDescent="0.25">
      <c r="G6257" s="12"/>
      <c r="J6257" s="10"/>
    </row>
    <row r="6258" spans="7:10" x14ac:dyDescent="0.25">
      <c r="G6258" s="12"/>
      <c r="J6258" s="10"/>
    </row>
    <row r="6259" spans="7:10" x14ac:dyDescent="0.25">
      <c r="G6259" s="12"/>
      <c r="J6259" s="10"/>
    </row>
    <row r="6260" spans="7:10" x14ac:dyDescent="0.25">
      <c r="G6260" s="12"/>
      <c r="J6260" s="10"/>
    </row>
    <row r="6261" spans="7:10" x14ac:dyDescent="0.25">
      <c r="G6261" s="12"/>
      <c r="J6261" s="10"/>
    </row>
    <row r="6262" spans="7:10" x14ac:dyDescent="0.25">
      <c r="G6262" s="12"/>
      <c r="J6262" s="10"/>
    </row>
    <row r="6263" spans="7:10" x14ac:dyDescent="0.25">
      <c r="G6263" s="12"/>
      <c r="J6263" s="10"/>
    </row>
    <row r="6264" spans="7:10" x14ac:dyDescent="0.25">
      <c r="G6264" s="12"/>
      <c r="J6264" s="10"/>
    </row>
    <row r="6265" spans="7:10" x14ac:dyDescent="0.25">
      <c r="G6265" s="12"/>
      <c r="J6265" s="10"/>
    </row>
    <row r="6266" spans="7:10" x14ac:dyDescent="0.25">
      <c r="G6266" s="12"/>
      <c r="J6266" s="10"/>
    </row>
    <row r="6267" spans="7:10" x14ac:dyDescent="0.25">
      <c r="G6267" s="12"/>
      <c r="J6267" s="10"/>
    </row>
    <row r="6268" spans="7:10" x14ac:dyDescent="0.25">
      <c r="G6268" s="12"/>
      <c r="J6268" s="10"/>
    </row>
    <row r="6269" spans="7:10" x14ac:dyDescent="0.25">
      <c r="G6269" s="12"/>
      <c r="J6269" s="10"/>
    </row>
    <row r="6270" spans="7:10" x14ac:dyDescent="0.25">
      <c r="G6270" s="12"/>
      <c r="J6270" s="10"/>
    </row>
    <row r="6271" spans="7:10" x14ac:dyDescent="0.25">
      <c r="G6271" s="12"/>
      <c r="J6271" s="10"/>
    </row>
    <row r="6272" spans="7:10" x14ac:dyDescent="0.25">
      <c r="G6272" s="12"/>
      <c r="J6272" s="10"/>
    </row>
    <row r="6273" spans="7:10" x14ac:dyDescent="0.25">
      <c r="G6273" s="12"/>
      <c r="J6273" s="10"/>
    </row>
    <row r="6274" spans="7:10" x14ac:dyDescent="0.25">
      <c r="G6274" s="12"/>
      <c r="J6274" s="10"/>
    </row>
    <row r="6275" spans="7:10" x14ac:dyDescent="0.25">
      <c r="G6275" s="12"/>
      <c r="J6275" s="10"/>
    </row>
    <row r="6276" spans="7:10" x14ac:dyDescent="0.25">
      <c r="G6276" s="12"/>
      <c r="J6276" s="10"/>
    </row>
    <row r="6277" spans="7:10" x14ac:dyDescent="0.25">
      <c r="G6277" s="12"/>
      <c r="J6277" s="10"/>
    </row>
    <row r="6278" spans="7:10" x14ac:dyDescent="0.25">
      <c r="G6278" s="12"/>
      <c r="J6278" s="10"/>
    </row>
    <row r="6279" spans="7:10" x14ac:dyDescent="0.25">
      <c r="G6279" s="12"/>
      <c r="J6279" s="10"/>
    </row>
    <row r="6280" spans="7:10" x14ac:dyDescent="0.25">
      <c r="G6280" s="12"/>
      <c r="J6280" s="10"/>
    </row>
    <row r="6281" spans="7:10" x14ac:dyDescent="0.25">
      <c r="G6281" s="12"/>
      <c r="J6281" s="10"/>
    </row>
    <row r="6282" spans="7:10" x14ac:dyDescent="0.25">
      <c r="G6282" s="12"/>
      <c r="J6282" s="10"/>
    </row>
    <row r="6283" spans="7:10" x14ac:dyDescent="0.25">
      <c r="G6283" s="12"/>
      <c r="J6283" s="10"/>
    </row>
    <row r="6284" spans="7:10" x14ac:dyDescent="0.25">
      <c r="G6284" s="12"/>
      <c r="J6284" s="10"/>
    </row>
    <row r="6285" spans="7:10" x14ac:dyDescent="0.25">
      <c r="G6285" s="12"/>
      <c r="J6285" s="10"/>
    </row>
    <row r="6286" spans="7:10" x14ac:dyDescent="0.25">
      <c r="G6286" s="12"/>
      <c r="J6286" s="10"/>
    </row>
    <row r="6287" spans="7:10" x14ac:dyDescent="0.25">
      <c r="G6287" s="12"/>
      <c r="J6287" s="10"/>
    </row>
    <row r="6288" spans="7:10" x14ac:dyDescent="0.25">
      <c r="G6288" s="12"/>
      <c r="J6288" s="10"/>
    </row>
    <row r="6289" spans="7:10" x14ac:dyDescent="0.25">
      <c r="G6289" s="12"/>
      <c r="J6289" s="10"/>
    </row>
    <row r="6290" spans="7:10" x14ac:dyDescent="0.25">
      <c r="G6290" s="12"/>
      <c r="J6290" s="10"/>
    </row>
    <row r="6291" spans="7:10" x14ac:dyDescent="0.25">
      <c r="G6291" s="12"/>
      <c r="J6291" s="10"/>
    </row>
    <row r="6292" spans="7:10" x14ac:dyDescent="0.25">
      <c r="G6292" s="12"/>
      <c r="J6292" s="10"/>
    </row>
    <row r="6293" spans="7:10" x14ac:dyDescent="0.25">
      <c r="G6293" s="12"/>
      <c r="J6293" s="10"/>
    </row>
    <row r="6294" spans="7:10" x14ac:dyDescent="0.25">
      <c r="G6294" s="12"/>
      <c r="J6294" s="10"/>
    </row>
    <row r="6295" spans="7:10" x14ac:dyDescent="0.25">
      <c r="G6295" s="12"/>
      <c r="J6295" s="10"/>
    </row>
    <row r="6296" spans="7:10" x14ac:dyDescent="0.25">
      <c r="G6296" s="12"/>
      <c r="J6296" s="10"/>
    </row>
    <row r="6297" spans="7:10" x14ac:dyDescent="0.25">
      <c r="G6297" s="12"/>
      <c r="J6297" s="10"/>
    </row>
    <row r="6298" spans="7:10" x14ac:dyDescent="0.25">
      <c r="G6298" s="12"/>
      <c r="J6298" s="10"/>
    </row>
    <row r="6299" spans="7:10" x14ac:dyDescent="0.25">
      <c r="G6299" s="12"/>
      <c r="J6299" s="10"/>
    </row>
    <row r="6300" spans="7:10" x14ac:dyDescent="0.25">
      <c r="G6300" s="12"/>
      <c r="J6300" s="10"/>
    </row>
    <row r="6301" spans="7:10" x14ac:dyDescent="0.25">
      <c r="G6301" s="12"/>
      <c r="J6301" s="10"/>
    </row>
    <row r="6302" spans="7:10" x14ac:dyDescent="0.25">
      <c r="G6302" s="12"/>
      <c r="J6302" s="10"/>
    </row>
    <row r="6303" spans="7:10" x14ac:dyDescent="0.25">
      <c r="G6303" s="12"/>
      <c r="J6303" s="10"/>
    </row>
    <row r="6304" spans="7:10" x14ac:dyDescent="0.25">
      <c r="G6304" s="12"/>
      <c r="J6304" s="10"/>
    </row>
    <row r="6305" spans="7:10" x14ac:dyDescent="0.25">
      <c r="G6305" s="12"/>
      <c r="J6305" s="10"/>
    </row>
    <row r="6306" spans="7:10" x14ac:dyDescent="0.25">
      <c r="G6306" s="12"/>
      <c r="J6306" s="10"/>
    </row>
    <row r="6307" spans="7:10" x14ac:dyDescent="0.25">
      <c r="G6307" s="12"/>
      <c r="J6307" s="10"/>
    </row>
    <row r="6308" spans="7:10" x14ac:dyDescent="0.25">
      <c r="G6308" s="12"/>
      <c r="J6308" s="10"/>
    </row>
    <row r="6309" spans="7:10" x14ac:dyDescent="0.25">
      <c r="G6309" s="12"/>
      <c r="J6309" s="10"/>
    </row>
    <row r="6310" spans="7:10" x14ac:dyDescent="0.25">
      <c r="G6310" s="12"/>
      <c r="J6310" s="10"/>
    </row>
    <row r="6311" spans="7:10" x14ac:dyDescent="0.25">
      <c r="G6311" s="12"/>
      <c r="J6311" s="10"/>
    </row>
    <row r="6312" spans="7:10" x14ac:dyDescent="0.25">
      <c r="G6312" s="12"/>
      <c r="J6312" s="10"/>
    </row>
    <row r="6313" spans="7:10" x14ac:dyDescent="0.25">
      <c r="G6313" s="12"/>
      <c r="J6313" s="10"/>
    </row>
    <row r="6314" spans="7:10" x14ac:dyDescent="0.25">
      <c r="G6314" s="12"/>
      <c r="J6314" s="10"/>
    </row>
    <row r="6315" spans="7:10" x14ac:dyDescent="0.25">
      <c r="G6315" s="12"/>
      <c r="J6315" s="10"/>
    </row>
    <row r="6316" spans="7:10" x14ac:dyDescent="0.25">
      <c r="G6316" s="12"/>
      <c r="J6316" s="10"/>
    </row>
    <row r="6317" spans="7:10" x14ac:dyDescent="0.25">
      <c r="G6317" s="12"/>
      <c r="J6317" s="10"/>
    </row>
    <row r="6318" spans="7:10" x14ac:dyDescent="0.25">
      <c r="G6318" s="12"/>
      <c r="J6318" s="10"/>
    </row>
    <row r="6319" spans="7:10" x14ac:dyDescent="0.25">
      <c r="G6319" s="12"/>
      <c r="J6319" s="10"/>
    </row>
    <row r="6320" spans="7:10" x14ac:dyDescent="0.25">
      <c r="G6320" s="12"/>
      <c r="J6320" s="10"/>
    </row>
    <row r="6321" spans="7:10" x14ac:dyDescent="0.25">
      <c r="G6321" s="12"/>
      <c r="J6321" s="10"/>
    </row>
    <row r="6322" spans="7:10" x14ac:dyDescent="0.25">
      <c r="G6322" s="12"/>
      <c r="J6322" s="10"/>
    </row>
    <row r="6323" spans="7:10" x14ac:dyDescent="0.25">
      <c r="G6323" s="12"/>
      <c r="J6323" s="10"/>
    </row>
    <row r="6324" spans="7:10" x14ac:dyDescent="0.25">
      <c r="G6324" s="12"/>
      <c r="J6324" s="10"/>
    </row>
    <row r="6325" spans="7:10" x14ac:dyDescent="0.25">
      <c r="G6325" s="12"/>
      <c r="J6325" s="10"/>
    </row>
    <row r="6326" spans="7:10" x14ac:dyDescent="0.25">
      <c r="G6326" s="12"/>
      <c r="J6326" s="10"/>
    </row>
    <row r="6327" spans="7:10" x14ac:dyDescent="0.25">
      <c r="G6327" s="12"/>
      <c r="J6327" s="10"/>
    </row>
    <row r="6328" spans="7:10" x14ac:dyDescent="0.25">
      <c r="G6328" s="12"/>
      <c r="J6328" s="10"/>
    </row>
    <row r="6329" spans="7:10" x14ac:dyDescent="0.25">
      <c r="G6329" s="12"/>
      <c r="J6329" s="10"/>
    </row>
    <row r="6330" spans="7:10" x14ac:dyDescent="0.25">
      <c r="G6330" s="12"/>
      <c r="J6330" s="10"/>
    </row>
    <row r="6331" spans="7:10" x14ac:dyDescent="0.25">
      <c r="G6331" s="12"/>
      <c r="J6331" s="10"/>
    </row>
    <row r="6332" spans="7:10" x14ac:dyDescent="0.25">
      <c r="G6332" s="12"/>
      <c r="J6332" s="10"/>
    </row>
    <row r="6333" spans="7:10" x14ac:dyDescent="0.25">
      <c r="G6333" s="12"/>
      <c r="J6333" s="10"/>
    </row>
    <row r="6334" spans="7:10" x14ac:dyDescent="0.25">
      <c r="G6334" s="12"/>
      <c r="J6334" s="10"/>
    </row>
    <row r="6335" spans="7:10" x14ac:dyDescent="0.25">
      <c r="G6335" s="12"/>
      <c r="J6335" s="10"/>
    </row>
    <row r="6336" spans="7:10" x14ac:dyDescent="0.25">
      <c r="G6336" s="12"/>
      <c r="J6336" s="10"/>
    </row>
    <row r="6337" spans="7:10" x14ac:dyDescent="0.25">
      <c r="G6337" s="12"/>
      <c r="J6337" s="10"/>
    </row>
    <row r="6338" spans="7:10" x14ac:dyDescent="0.25">
      <c r="G6338" s="12"/>
      <c r="J6338" s="10"/>
    </row>
    <row r="6339" spans="7:10" x14ac:dyDescent="0.25">
      <c r="G6339" s="12"/>
      <c r="J6339" s="10"/>
    </row>
    <row r="6340" spans="7:10" x14ac:dyDescent="0.25">
      <c r="G6340" s="12"/>
      <c r="J6340" s="10"/>
    </row>
    <row r="6341" spans="7:10" x14ac:dyDescent="0.25">
      <c r="G6341" s="12"/>
      <c r="J6341" s="10"/>
    </row>
    <row r="6342" spans="7:10" x14ac:dyDescent="0.25">
      <c r="G6342" s="12"/>
      <c r="J6342" s="10"/>
    </row>
    <row r="6343" spans="7:10" x14ac:dyDescent="0.25">
      <c r="G6343" s="12"/>
      <c r="J6343" s="10"/>
    </row>
    <row r="6344" spans="7:10" x14ac:dyDescent="0.25">
      <c r="G6344" s="12"/>
      <c r="J6344" s="10"/>
    </row>
    <row r="6345" spans="7:10" x14ac:dyDescent="0.25">
      <c r="G6345" s="12"/>
      <c r="J6345" s="10"/>
    </row>
    <row r="6346" spans="7:10" x14ac:dyDescent="0.25">
      <c r="G6346" s="12"/>
      <c r="J6346" s="10"/>
    </row>
    <row r="6347" spans="7:10" x14ac:dyDescent="0.25">
      <c r="G6347" s="12"/>
      <c r="J6347" s="10"/>
    </row>
    <row r="6348" spans="7:10" x14ac:dyDescent="0.25">
      <c r="G6348" s="12"/>
      <c r="J6348" s="10"/>
    </row>
    <row r="6349" spans="7:10" x14ac:dyDescent="0.25">
      <c r="G6349" s="12"/>
      <c r="J6349" s="10"/>
    </row>
    <row r="6350" spans="7:10" x14ac:dyDescent="0.25">
      <c r="G6350" s="12"/>
      <c r="J6350" s="10"/>
    </row>
    <row r="6351" spans="7:10" x14ac:dyDescent="0.25">
      <c r="G6351" s="12"/>
      <c r="J6351" s="10"/>
    </row>
    <row r="6352" spans="7:10" x14ac:dyDescent="0.25">
      <c r="G6352" s="12"/>
      <c r="J6352" s="10"/>
    </row>
    <row r="6353" spans="7:10" x14ac:dyDescent="0.25">
      <c r="G6353" s="12"/>
      <c r="J6353" s="10"/>
    </row>
    <row r="6354" spans="7:10" x14ac:dyDescent="0.25">
      <c r="G6354" s="12"/>
      <c r="J6354" s="10"/>
    </row>
    <row r="6355" spans="7:10" x14ac:dyDescent="0.25">
      <c r="G6355" s="12"/>
      <c r="J6355" s="10"/>
    </row>
    <row r="6356" spans="7:10" x14ac:dyDescent="0.25">
      <c r="G6356" s="12"/>
      <c r="J6356" s="10"/>
    </row>
    <row r="6357" spans="7:10" x14ac:dyDescent="0.25">
      <c r="G6357" s="12"/>
      <c r="J6357" s="10"/>
    </row>
    <row r="6358" spans="7:10" x14ac:dyDescent="0.25">
      <c r="G6358" s="12"/>
      <c r="J6358" s="10"/>
    </row>
    <row r="6359" spans="7:10" x14ac:dyDescent="0.25">
      <c r="G6359" s="12"/>
      <c r="J6359" s="10"/>
    </row>
    <row r="6360" spans="7:10" x14ac:dyDescent="0.25">
      <c r="G6360" s="12"/>
      <c r="J6360" s="10"/>
    </row>
    <row r="6361" spans="7:10" x14ac:dyDescent="0.25">
      <c r="G6361" s="12"/>
      <c r="J6361" s="10"/>
    </row>
    <row r="6362" spans="7:10" x14ac:dyDescent="0.25">
      <c r="G6362" s="12"/>
      <c r="J6362" s="10"/>
    </row>
    <row r="6363" spans="7:10" x14ac:dyDescent="0.25">
      <c r="G6363" s="12"/>
      <c r="J6363" s="10"/>
    </row>
    <row r="6364" spans="7:10" x14ac:dyDescent="0.25">
      <c r="G6364" s="12"/>
      <c r="J6364" s="10"/>
    </row>
    <row r="6365" spans="7:10" x14ac:dyDescent="0.25">
      <c r="G6365" s="12"/>
      <c r="J6365" s="10"/>
    </row>
    <row r="6366" spans="7:10" x14ac:dyDescent="0.25">
      <c r="G6366" s="12"/>
      <c r="J6366" s="10"/>
    </row>
    <row r="6367" spans="7:10" x14ac:dyDescent="0.25">
      <c r="G6367" s="12"/>
      <c r="J6367" s="10"/>
    </row>
    <row r="6368" spans="7:10" x14ac:dyDescent="0.25">
      <c r="G6368" s="12"/>
      <c r="J6368" s="10"/>
    </row>
    <row r="6369" spans="7:10" x14ac:dyDescent="0.25">
      <c r="G6369" s="12"/>
      <c r="J6369" s="10"/>
    </row>
    <row r="6370" spans="7:10" x14ac:dyDescent="0.25">
      <c r="G6370" s="12"/>
      <c r="J6370" s="10"/>
    </row>
    <row r="6371" spans="7:10" x14ac:dyDescent="0.25">
      <c r="G6371" s="12"/>
      <c r="J6371" s="10"/>
    </row>
    <row r="6372" spans="7:10" x14ac:dyDescent="0.25">
      <c r="G6372" s="12"/>
      <c r="J6372" s="10"/>
    </row>
    <row r="6373" spans="7:10" x14ac:dyDescent="0.25">
      <c r="G6373" s="12"/>
      <c r="J6373" s="10"/>
    </row>
    <row r="6374" spans="7:10" x14ac:dyDescent="0.25">
      <c r="G6374" s="12"/>
      <c r="J6374" s="10"/>
    </row>
    <row r="6375" spans="7:10" x14ac:dyDescent="0.25">
      <c r="G6375" s="12"/>
      <c r="J6375" s="10"/>
    </row>
    <row r="6376" spans="7:10" x14ac:dyDescent="0.25">
      <c r="G6376" s="12"/>
      <c r="J6376" s="10"/>
    </row>
    <row r="6377" spans="7:10" x14ac:dyDescent="0.25">
      <c r="G6377" s="12"/>
      <c r="J6377" s="10"/>
    </row>
    <row r="6378" spans="7:10" x14ac:dyDescent="0.25">
      <c r="G6378" s="12"/>
      <c r="J6378" s="10"/>
    </row>
    <row r="6379" spans="7:10" x14ac:dyDescent="0.25">
      <c r="G6379" s="12"/>
      <c r="J6379" s="10"/>
    </row>
    <row r="6380" spans="7:10" x14ac:dyDescent="0.25">
      <c r="G6380" s="12"/>
      <c r="J6380" s="10"/>
    </row>
    <row r="6381" spans="7:10" x14ac:dyDescent="0.25">
      <c r="G6381" s="12"/>
      <c r="J6381" s="10"/>
    </row>
    <row r="6382" spans="7:10" x14ac:dyDescent="0.25">
      <c r="G6382" s="12"/>
      <c r="J6382" s="10"/>
    </row>
    <row r="6383" spans="7:10" x14ac:dyDescent="0.25">
      <c r="G6383" s="12"/>
      <c r="J6383" s="10"/>
    </row>
    <row r="6384" spans="7:10" x14ac:dyDescent="0.25">
      <c r="G6384" s="12"/>
      <c r="J6384" s="10"/>
    </row>
    <row r="6385" spans="7:10" x14ac:dyDescent="0.25">
      <c r="G6385" s="12"/>
      <c r="J6385" s="10"/>
    </row>
    <row r="6386" spans="7:10" x14ac:dyDescent="0.25">
      <c r="G6386" s="12"/>
      <c r="J6386" s="10"/>
    </row>
    <row r="6387" spans="7:10" x14ac:dyDescent="0.25">
      <c r="G6387" s="12"/>
      <c r="J6387" s="10"/>
    </row>
    <row r="6388" spans="7:10" x14ac:dyDescent="0.25">
      <c r="G6388" s="12"/>
      <c r="J6388" s="10"/>
    </row>
    <row r="6389" spans="7:10" x14ac:dyDescent="0.25">
      <c r="G6389" s="12"/>
      <c r="J6389" s="10"/>
    </row>
    <row r="6390" spans="7:10" x14ac:dyDescent="0.25">
      <c r="G6390" s="12"/>
      <c r="J6390" s="10"/>
    </row>
    <row r="6391" spans="7:10" x14ac:dyDescent="0.25">
      <c r="G6391" s="12"/>
      <c r="J6391" s="10"/>
    </row>
    <row r="6392" spans="7:10" x14ac:dyDescent="0.25">
      <c r="G6392" s="12"/>
      <c r="J6392" s="10"/>
    </row>
    <row r="6393" spans="7:10" x14ac:dyDescent="0.25">
      <c r="G6393" s="12"/>
      <c r="J6393" s="10"/>
    </row>
    <row r="6394" spans="7:10" x14ac:dyDescent="0.25">
      <c r="G6394" s="12"/>
      <c r="J6394" s="10"/>
    </row>
    <row r="6395" spans="7:10" x14ac:dyDescent="0.25">
      <c r="G6395" s="12"/>
      <c r="J6395" s="10"/>
    </row>
    <row r="6396" spans="7:10" x14ac:dyDescent="0.25">
      <c r="G6396" s="12"/>
      <c r="J6396" s="10"/>
    </row>
    <row r="6397" spans="7:10" x14ac:dyDescent="0.25">
      <c r="G6397" s="12"/>
      <c r="J6397" s="10"/>
    </row>
    <row r="6398" spans="7:10" x14ac:dyDescent="0.25">
      <c r="G6398" s="12"/>
      <c r="J6398" s="10"/>
    </row>
    <row r="6399" spans="7:10" x14ac:dyDescent="0.25">
      <c r="G6399" s="12"/>
      <c r="J6399" s="10"/>
    </row>
    <row r="6400" spans="7:10" x14ac:dyDescent="0.25">
      <c r="G6400" s="12"/>
      <c r="J6400" s="10"/>
    </row>
    <row r="6401" spans="7:10" x14ac:dyDescent="0.25">
      <c r="G6401" s="12"/>
      <c r="J6401" s="10"/>
    </row>
    <row r="6402" spans="7:10" x14ac:dyDescent="0.25">
      <c r="G6402" s="12"/>
      <c r="J6402" s="10"/>
    </row>
    <row r="6403" spans="7:10" x14ac:dyDescent="0.25">
      <c r="G6403" s="12"/>
      <c r="J6403" s="10"/>
    </row>
    <row r="6404" spans="7:10" x14ac:dyDescent="0.25">
      <c r="G6404" s="12"/>
      <c r="J6404" s="10"/>
    </row>
    <row r="6405" spans="7:10" x14ac:dyDescent="0.25">
      <c r="G6405" s="12"/>
      <c r="J6405" s="10"/>
    </row>
    <row r="6406" spans="7:10" x14ac:dyDescent="0.25">
      <c r="G6406" s="12"/>
      <c r="J6406" s="10"/>
    </row>
    <row r="6407" spans="7:10" x14ac:dyDescent="0.25">
      <c r="G6407" s="12"/>
      <c r="J6407" s="10"/>
    </row>
    <row r="6408" spans="7:10" x14ac:dyDescent="0.25">
      <c r="G6408" s="12"/>
      <c r="J6408" s="10"/>
    </row>
    <row r="6409" spans="7:10" x14ac:dyDescent="0.25">
      <c r="G6409" s="12"/>
      <c r="J6409" s="10"/>
    </row>
    <row r="6410" spans="7:10" x14ac:dyDescent="0.25">
      <c r="G6410" s="12"/>
      <c r="J6410" s="10"/>
    </row>
    <row r="6411" spans="7:10" x14ac:dyDescent="0.25">
      <c r="G6411" s="12"/>
      <c r="J6411" s="10"/>
    </row>
    <row r="6412" spans="7:10" x14ac:dyDescent="0.25">
      <c r="G6412" s="12"/>
      <c r="J6412" s="10"/>
    </row>
    <row r="6413" spans="7:10" x14ac:dyDescent="0.25">
      <c r="G6413" s="12"/>
      <c r="J6413" s="10"/>
    </row>
    <row r="6414" spans="7:10" x14ac:dyDescent="0.25">
      <c r="G6414" s="12"/>
      <c r="J6414" s="10"/>
    </row>
    <row r="6415" spans="7:10" x14ac:dyDescent="0.25">
      <c r="G6415" s="12"/>
      <c r="J6415" s="10"/>
    </row>
    <row r="6416" spans="7:10" x14ac:dyDescent="0.25">
      <c r="G6416" s="12"/>
      <c r="J6416" s="10"/>
    </row>
    <row r="6417" spans="7:10" x14ac:dyDescent="0.25">
      <c r="G6417" s="12"/>
      <c r="J6417" s="10"/>
    </row>
    <row r="6418" spans="7:10" x14ac:dyDescent="0.25">
      <c r="G6418" s="12"/>
      <c r="J6418" s="10"/>
    </row>
    <row r="6419" spans="7:10" x14ac:dyDescent="0.25">
      <c r="G6419" s="12"/>
      <c r="J6419" s="10"/>
    </row>
    <row r="6420" spans="7:10" x14ac:dyDescent="0.25">
      <c r="G6420" s="12"/>
      <c r="J6420" s="10"/>
    </row>
    <row r="6421" spans="7:10" x14ac:dyDescent="0.25">
      <c r="G6421" s="12"/>
      <c r="J6421" s="10"/>
    </row>
    <row r="6422" spans="7:10" x14ac:dyDescent="0.25">
      <c r="G6422" s="12"/>
      <c r="J6422" s="10"/>
    </row>
    <row r="6423" spans="7:10" x14ac:dyDescent="0.25">
      <c r="G6423" s="12"/>
      <c r="J6423" s="10"/>
    </row>
    <row r="6424" spans="7:10" x14ac:dyDescent="0.25">
      <c r="G6424" s="12"/>
      <c r="J6424" s="10"/>
    </row>
    <row r="6425" spans="7:10" x14ac:dyDescent="0.25">
      <c r="G6425" s="12"/>
      <c r="J6425" s="10"/>
    </row>
    <row r="6426" spans="7:10" x14ac:dyDescent="0.25">
      <c r="G6426" s="12"/>
      <c r="J6426" s="10"/>
    </row>
    <row r="6427" spans="7:10" x14ac:dyDescent="0.25">
      <c r="G6427" s="12"/>
      <c r="J6427" s="10"/>
    </row>
    <row r="6428" spans="7:10" x14ac:dyDescent="0.25">
      <c r="G6428" s="12"/>
      <c r="J6428" s="10"/>
    </row>
    <row r="6429" spans="7:10" x14ac:dyDescent="0.25">
      <c r="G6429" s="12"/>
      <c r="J6429" s="10"/>
    </row>
    <row r="6430" spans="7:10" x14ac:dyDescent="0.25">
      <c r="G6430" s="12"/>
      <c r="J6430" s="10"/>
    </row>
    <row r="6431" spans="7:10" x14ac:dyDescent="0.25">
      <c r="G6431" s="12"/>
      <c r="J6431" s="10"/>
    </row>
    <row r="6432" spans="7:10" x14ac:dyDescent="0.25">
      <c r="G6432" s="12"/>
      <c r="J6432" s="10"/>
    </row>
    <row r="6433" spans="7:10" x14ac:dyDescent="0.25">
      <c r="G6433" s="12"/>
      <c r="J6433" s="10"/>
    </row>
    <row r="6434" spans="7:10" x14ac:dyDescent="0.25">
      <c r="G6434" s="12"/>
      <c r="J6434" s="10"/>
    </row>
    <row r="6435" spans="7:10" x14ac:dyDescent="0.25">
      <c r="G6435" s="12"/>
      <c r="J6435" s="10"/>
    </row>
    <row r="6436" spans="7:10" x14ac:dyDescent="0.25">
      <c r="G6436" s="12"/>
      <c r="J6436" s="10"/>
    </row>
    <row r="6437" spans="7:10" x14ac:dyDescent="0.25">
      <c r="G6437" s="12"/>
      <c r="J6437" s="10"/>
    </row>
    <row r="6438" spans="7:10" x14ac:dyDescent="0.25">
      <c r="G6438" s="12"/>
      <c r="J6438" s="10"/>
    </row>
    <row r="6439" spans="7:10" x14ac:dyDescent="0.25">
      <c r="G6439" s="12"/>
      <c r="J6439" s="10"/>
    </row>
    <row r="6440" spans="7:10" x14ac:dyDescent="0.25">
      <c r="G6440" s="12"/>
      <c r="J6440" s="10"/>
    </row>
    <row r="6441" spans="7:10" x14ac:dyDescent="0.25">
      <c r="G6441" s="12"/>
      <c r="J6441" s="10"/>
    </row>
    <row r="6442" spans="7:10" x14ac:dyDescent="0.25">
      <c r="G6442" s="12"/>
      <c r="J6442" s="10"/>
    </row>
    <row r="6443" spans="7:10" x14ac:dyDescent="0.25">
      <c r="G6443" s="12"/>
      <c r="J6443" s="10"/>
    </row>
    <row r="6444" spans="7:10" x14ac:dyDescent="0.25">
      <c r="G6444" s="12"/>
      <c r="J6444" s="10"/>
    </row>
    <row r="6445" spans="7:10" x14ac:dyDescent="0.25">
      <c r="G6445" s="12"/>
      <c r="J6445" s="10"/>
    </row>
    <row r="6446" spans="7:10" x14ac:dyDescent="0.25">
      <c r="G6446" s="12"/>
      <c r="J6446" s="10"/>
    </row>
    <row r="6447" spans="7:10" x14ac:dyDescent="0.25">
      <c r="G6447" s="12"/>
      <c r="J6447" s="10"/>
    </row>
    <row r="6448" spans="7:10" x14ac:dyDescent="0.25">
      <c r="G6448" s="12"/>
      <c r="J6448" s="10"/>
    </row>
    <row r="6449" spans="7:10" x14ac:dyDescent="0.25">
      <c r="G6449" s="12"/>
      <c r="J6449" s="10"/>
    </row>
    <row r="6450" spans="7:10" x14ac:dyDescent="0.25">
      <c r="G6450" s="12"/>
      <c r="J6450" s="10"/>
    </row>
    <row r="6451" spans="7:10" x14ac:dyDescent="0.25">
      <c r="G6451" s="12"/>
      <c r="J6451" s="10"/>
    </row>
    <row r="6452" spans="7:10" x14ac:dyDescent="0.25">
      <c r="G6452" s="12"/>
      <c r="J6452" s="10"/>
    </row>
    <row r="6453" spans="7:10" x14ac:dyDescent="0.25">
      <c r="G6453" s="12"/>
      <c r="J6453" s="10"/>
    </row>
    <row r="6454" spans="7:10" x14ac:dyDescent="0.25">
      <c r="G6454" s="12"/>
      <c r="J6454" s="10"/>
    </row>
    <row r="6455" spans="7:10" x14ac:dyDescent="0.25">
      <c r="G6455" s="12"/>
      <c r="J6455" s="10"/>
    </row>
    <row r="6456" spans="7:10" x14ac:dyDescent="0.25">
      <c r="G6456" s="12"/>
      <c r="J6456" s="10"/>
    </row>
    <row r="6457" spans="7:10" x14ac:dyDescent="0.25">
      <c r="G6457" s="12"/>
      <c r="J6457" s="10"/>
    </row>
    <row r="6458" spans="7:10" x14ac:dyDescent="0.25">
      <c r="G6458" s="12"/>
      <c r="J6458" s="10"/>
    </row>
    <row r="6459" spans="7:10" x14ac:dyDescent="0.25">
      <c r="G6459" s="12"/>
      <c r="J6459" s="10"/>
    </row>
    <row r="6460" spans="7:10" x14ac:dyDescent="0.25">
      <c r="G6460" s="12"/>
      <c r="J6460" s="10"/>
    </row>
    <row r="6461" spans="7:10" x14ac:dyDescent="0.25">
      <c r="G6461" s="12"/>
      <c r="J6461" s="10"/>
    </row>
    <row r="6462" spans="7:10" x14ac:dyDescent="0.25">
      <c r="G6462" s="12"/>
      <c r="J6462" s="10"/>
    </row>
    <row r="6463" spans="7:10" x14ac:dyDescent="0.25">
      <c r="G6463" s="12"/>
      <c r="J6463" s="10"/>
    </row>
    <row r="6464" spans="7:10" x14ac:dyDescent="0.25">
      <c r="G6464" s="12"/>
      <c r="J6464" s="10"/>
    </row>
    <row r="6465" spans="7:10" x14ac:dyDescent="0.25">
      <c r="G6465" s="12"/>
      <c r="J6465" s="10"/>
    </row>
    <row r="6466" spans="7:10" x14ac:dyDescent="0.25">
      <c r="G6466" s="12"/>
      <c r="J6466" s="10"/>
    </row>
    <row r="6467" spans="7:10" x14ac:dyDescent="0.25">
      <c r="G6467" s="12"/>
      <c r="J6467" s="10"/>
    </row>
    <row r="6468" spans="7:10" x14ac:dyDescent="0.25">
      <c r="G6468" s="12"/>
      <c r="J6468" s="10"/>
    </row>
    <row r="6469" spans="7:10" x14ac:dyDescent="0.25">
      <c r="G6469" s="12"/>
      <c r="J6469" s="10"/>
    </row>
    <row r="6470" spans="7:10" x14ac:dyDescent="0.25">
      <c r="G6470" s="12"/>
      <c r="J6470" s="10"/>
    </row>
    <row r="6471" spans="7:10" x14ac:dyDescent="0.25">
      <c r="G6471" s="12"/>
      <c r="J6471" s="10"/>
    </row>
    <row r="6472" spans="7:10" x14ac:dyDescent="0.25">
      <c r="G6472" s="12"/>
      <c r="J6472" s="10"/>
    </row>
    <row r="6473" spans="7:10" x14ac:dyDescent="0.25">
      <c r="G6473" s="12"/>
      <c r="J6473" s="10"/>
    </row>
    <row r="6474" spans="7:10" x14ac:dyDescent="0.25">
      <c r="G6474" s="12"/>
      <c r="J6474" s="10"/>
    </row>
    <row r="6475" spans="7:10" x14ac:dyDescent="0.25">
      <c r="G6475" s="12"/>
      <c r="J6475" s="10"/>
    </row>
    <row r="6476" spans="7:10" x14ac:dyDescent="0.25">
      <c r="G6476" s="12"/>
      <c r="J6476" s="10"/>
    </row>
    <row r="6477" spans="7:10" x14ac:dyDescent="0.25">
      <c r="G6477" s="12"/>
      <c r="J6477" s="10"/>
    </row>
    <row r="6478" spans="7:10" x14ac:dyDescent="0.25">
      <c r="G6478" s="12"/>
      <c r="J6478" s="10"/>
    </row>
    <row r="6479" spans="7:10" x14ac:dyDescent="0.25">
      <c r="G6479" s="12"/>
      <c r="J6479" s="10"/>
    </row>
    <row r="6480" spans="7:10" x14ac:dyDescent="0.25">
      <c r="G6480" s="12"/>
      <c r="J6480" s="10"/>
    </row>
    <row r="6481" spans="7:10" x14ac:dyDescent="0.25">
      <c r="G6481" s="12"/>
      <c r="J6481" s="10"/>
    </row>
    <row r="6482" spans="7:10" x14ac:dyDescent="0.25">
      <c r="G6482" s="12"/>
      <c r="J6482" s="10"/>
    </row>
    <row r="6483" spans="7:10" x14ac:dyDescent="0.25">
      <c r="G6483" s="12"/>
      <c r="J6483" s="10"/>
    </row>
    <row r="6484" spans="7:10" x14ac:dyDescent="0.25">
      <c r="G6484" s="12"/>
      <c r="J6484" s="10"/>
    </row>
    <row r="6485" spans="7:10" x14ac:dyDescent="0.25">
      <c r="G6485" s="12"/>
      <c r="J6485" s="10"/>
    </row>
    <row r="6486" spans="7:10" x14ac:dyDescent="0.25">
      <c r="G6486" s="12"/>
      <c r="J6486" s="10"/>
    </row>
    <row r="6487" spans="7:10" x14ac:dyDescent="0.25">
      <c r="G6487" s="12"/>
      <c r="J6487" s="10"/>
    </row>
    <row r="6488" spans="7:10" x14ac:dyDescent="0.25">
      <c r="G6488" s="12"/>
      <c r="J6488" s="10"/>
    </row>
    <row r="6489" spans="7:10" x14ac:dyDescent="0.25">
      <c r="G6489" s="12"/>
      <c r="J6489" s="10"/>
    </row>
    <row r="6490" spans="7:10" x14ac:dyDescent="0.25">
      <c r="G6490" s="12"/>
      <c r="J6490" s="10"/>
    </row>
    <row r="6491" spans="7:10" x14ac:dyDescent="0.25">
      <c r="G6491" s="12"/>
      <c r="J6491" s="10"/>
    </row>
    <row r="6492" spans="7:10" x14ac:dyDescent="0.25">
      <c r="G6492" s="12"/>
      <c r="J6492" s="10"/>
    </row>
    <row r="6493" spans="7:10" x14ac:dyDescent="0.25">
      <c r="G6493" s="12"/>
      <c r="J6493" s="10"/>
    </row>
    <row r="6494" spans="7:10" x14ac:dyDescent="0.25">
      <c r="G6494" s="12"/>
      <c r="J6494" s="10"/>
    </row>
    <row r="6495" spans="7:10" x14ac:dyDescent="0.25">
      <c r="G6495" s="12"/>
      <c r="J6495" s="10"/>
    </row>
    <row r="6496" spans="7:10" x14ac:dyDescent="0.25">
      <c r="G6496" s="12"/>
      <c r="J6496" s="10"/>
    </row>
    <row r="6497" spans="7:10" x14ac:dyDescent="0.25">
      <c r="G6497" s="12"/>
      <c r="J6497" s="10"/>
    </row>
    <row r="6498" spans="7:10" x14ac:dyDescent="0.25">
      <c r="G6498" s="12"/>
      <c r="J6498" s="10"/>
    </row>
    <row r="6499" spans="7:10" x14ac:dyDescent="0.25">
      <c r="G6499" s="12"/>
      <c r="J6499" s="10"/>
    </row>
    <row r="6500" spans="7:10" x14ac:dyDescent="0.25">
      <c r="G6500" s="12"/>
      <c r="J6500" s="10"/>
    </row>
    <row r="6501" spans="7:10" x14ac:dyDescent="0.25">
      <c r="G6501" s="12"/>
      <c r="J6501" s="10"/>
    </row>
    <row r="6502" spans="7:10" x14ac:dyDescent="0.25">
      <c r="G6502" s="12"/>
      <c r="J6502" s="10"/>
    </row>
    <row r="6503" spans="7:10" x14ac:dyDescent="0.25">
      <c r="G6503" s="12"/>
      <c r="J6503" s="10"/>
    </row>
    <row r="6504" spans="7:10" x14ac:dyDescent="0.25">
      <c r="G6504" s="12"/>
      <c r="J6504" s="10"/>
    </row>
    <row r="6505" spans="7:10" x14ac:dyDescent="0.25">
      <c r="G6505" s="12"/>
      <c r="J6505" s="10"/>
    </row>
    <row r="6506" spans="7:10" x14ac:dyDescent="0.25">
      <c r="G6506" s="12"/>
      <c r="J6506" s="10"/>
    </row>
    <row r="6507" spans="7:10" x14ac:dyDescent="0.25">
      <c r="G6507" s="12"/>
      <c r="J6507" s="10"/>
    </row>
    <row r="6508" spans="7:10" x14ac:dyDescent="0.25">
      <c r="G6508" s="12"/>
      <c r="J6508" s="10"/>
    </row>
    <row r="6509" spans="7:10" x14ac:dyDescent="0.25">
      <c r="G6509" s="12"/>
      <c r="J6509" s="10"/>
    </row>
    <row r="6510" spans="7:10" x14ac:dyDescent="0.25">
      <c r="G6510" s="12"/>
      <c r="J6510" s="10"/>
    </row>
    <row r="6511" spans="7:10" x14ac:dyDescent="0.25">
      <c r="G6511" s="12"/>
      <c r="J6511" s="10"/>
    </row>
    <row r="6512" spans="7:10" x14ac:dyDescent="0.25">
      <c r="G6512" s="12"/>
      <c r="J6512" s="10"/>
    </row>
    <row r="6513" spans="7:10" x14ac:dyDescent="0.25">
      <c r="G6513" s="12"/>
      <c r="J6513" s="10"/>
    </row>
    <row r="6514" spans="7:10" x14ac:dyDescent="0.25">
      <c r="G6514" s="12"/>
      <c r="J6514" s="10"/>
    </row>
    <row r="6515" spans="7:10" x14ac:dyDescent="0.25">
      <c r="G6515" s="12"/>
      <c r="J6515" s="10"/>
    </row>
    <row r="6516" spans="7:10" x14ac:dyDescent="0.25">
      <c r="G6516" s="12"/>
      <c r="J6516" s="10"/>
    </row>
    <row r="6517" spans="7:10" x14ac:dyDescent="0.25">
      <c r="G6517" s="12"/>
      <c r="J6517" s="10"/>
    </row>
    <row r="6518" spans="7:10" x14ac:dyDescent="0.25">
      <c r="G6518" s="12"/>
      <c r="J6518" s="10"/>
    </row>
    <row r="6519" spans="7:10" x14ac:dyDescent="0.25">
      <c r="G6519" s="12"/>
      <c r="J6519" s="10"/>
    </row>
    <row r="6520" spans="7:10" x14ac:dyDescent="0.25">
      <c r="G6520" s="12"/>
      <c r="J6520" s="10"/>
    </row>
    <row r="6521" spans="7:10" x14ac:dyDescent="0.25">
      <c r="G6521" s="12"/>
      <c r="J6521" s="10"/>
    </row>
    <row r="6522" spans="7:10" x14ac:dyDescent="0.25">
      <c r="G6522" s="12"/>
      <c r="J6522" s="10"/>
    </row>
    <row r="6523" spans="7:10" x14ac:dyDescent="0.25">
      <c r="G6523" s="12"/>
      <c r="J6523" s="10"/>
    </row>
    <row r="6524" spans="7:10" x14ac:dyDescent="0.25">
      <c r="G6524" s="12"/>
      <c r="J6524" s="10"/>
    </row>
    <row r="6525" spans="7:10" x14ac:dyDescent="0.25">
      <c r="G6525" s="12"/>
      <c r="J6525" s="10"/>
    </row>
    <row r="6526" spans="7:10" x14ac:dyDescent="0.25">
      <c r="G6526" s="12"/>
      <c r="J6526" s="10"/>
    </row>
    <row r="6527" spans="7:10" x14ac:dyDescent="0.25">
      <c r="G6527" s="12"/>
      <c r="J6527" s="10"/>
    </row>
    <row r="6528" spans="7:10" x14ac:dyDescent="0.25">
      <c r="G6528" s="12"/>
      <c r="J6528" s="10"/>
    </row>
    <row r="6529" spans="7:10" x14ac:dyDescent="0.25">
      <c r="G6529" s="12"/>
      <c r="J6529" s="10"/>
    </row>
    <row r="6530" spans="7:10" x14ac:dyDescent="0.25">
      <c r="G6530" s="12"/>
      <c r="J6530" s="10"/>
    </row>
    <row r="6531" spans="7:10" x14ac:dyDescent="0.25">
      <c r="G6531" s="12"/>
      <c r="J6531" s="10"/>
    </row>
    <row r="6532" spans="7:10" x14ac:dyDescent="0.25">
      <c r="G6532" s="12"/>
      <c r="J6532" s="10"/>
    </row>
    <row r="6533" spans="7:10" x14ac:dyDescent="0.25">
      <c r="G6533" s="12"/>
      <c r="J6533" s="10"/>
    </row>
    <row r="6534" spans="7:10" x14ac:dyDescent="0.25">
      <c r="G6534" s="12"/>
      <c r="J6534" s="10"/>
    </row>
    <row r="6535" spans="7:10" x14ac:dyDescent="0.25">
      <c r="G6535" s="12"/>
      <c r="J6535" s="10"/>
    </row>
    <row r="6536" spans="7:10" x14ac:dyDescent="0.25">
      <c r="G6536" s="12"/>
      <c r="J6536" s="10"/>
    </row>
    <row r="6537" spans="7:10" x14ac:dyDescent="0.25">
      <c r="G6537" s="12"/>
      <c r="J6537" s="10"/>
    </row>
    <row r="6538" spans="7:10" x14ac:dyDescent="0.25">
      <c r="G6538" s="12"/>
      <c r="J6538" s="10"/>
    </row>
    <row r="6539" spans="7:10" x14ac:dyDescent="0.25">
      <c r="G6539" s="12"/>
      <c r="J6539" s="10"/>
    </row>
    <row r="6540" spans="7:10" x14ac:dyDescent="0.25">
      <c r="G6540" s="12"/>
      <c r="J6540" s="10"/>
    </row>
    <row r="6541" spans="7:10" x14ac:dyDescent="0.25">
      <c r="G6541" s="12"/>
      <c r="J6541" s="10"/>
    </row>
    <row r="6542" spans="7:10" x14ac:dyDescent="0.25">
      <c r="G6542" s="12"/>
      <c r="J6542" s="10"/>
    </row>
    <row r="6543" spans="7:10" x14ac:dyDescent="0.25">
      <c r="G6543" s="12"/>
      <c r="J6543" s="10"/>
    </row>
    <row r="6544" spans="7:10" x14ac:dyDescent="0.25">
      <c r="G6544" s="12"/>
      <c r="J6544" s="10"/>
    </row>
    <row r="6545" spans="7:10" x14ac:dyDescent="0.25">
      <c r="G6545" s="12"/>
      <c r="J6545" s="10"/>
    </row>
    <row r="6546" spans="7:10" x14ac:dyDescent="0.25">
      <c r="G6546" s="12"/>
      <c r="J6546" s="10"/>
    </row>
    <row r="6547" spans="7:10" x14ac:dyDescent="0.25">
      <c r="G6547" s="12"/>
      <c r="J6547" s="10"/>
    </row>
    <row r="6548" spans="7:10" x14ac:dyDescent="0.25">
      <c r="G6548" s="12"/>
      <c r="J6548" s="10"/>
    </row>
    <row r="6549" spans="7:10" x14ac:dyDescent="0.25">
      <c r="G6549" s="12"/>
      <c r="J6549" s="10"/>
    </row>
    <row r="6550" spans="7:10" x14ac:dyDescent="0.25">
      <c r="G6550" s="12"/>
      <c r="J6550" s="10"/>
    </row>
    <row r="6551" spans="7:10" x14ac:dyDescent="0.25">
      <c r="G6551" s="12"/>
      <c r="J6551" s="10"/>
    </row>
    <row r="6552" spans="7:10" x14ac:dyDescent="0.25">
      <c r="G6552" s="12"/>
      <c r="J6552" s="10"/>
    </row>
    <row r="6553" spans="7:10" x14ac:dyDescent="0.25">
      <c r="G6553" s="12"/>
      <c r="J6553" s="10"/>
    </row>
    <row r="6554" spans="7:10" x14ac:dyDescent="0.25">
      <c r="G6554" s="12"/>
      <c r="J6554" s="10"/>
    </row>
    <row r="6555" spans="7:10" x14ac:dyDescent="0.25">
      <c r="G6555" s="12"/>
      <c r="J6555" s="10"/>
    </row>
    <row r="6556" spans="7:10" x14ac:dyDescent="0.25">
      <c r="G6556" s="12"/>
      <c r="J6556" s="10"/>
    </row>
    <row r="6557" spans="7:10" x14ac:dyDescent="0.25">
      <c r="G6557" s="12"/>
      <c r="J6557" s="10"/>
    </row>
    <row r="6558" spans="7:10" x14ac:dyDescent="0.25">
      <c r="G6558" s="12"/>
      <c r="J6558" s="10"/>
    </row>
    <row r="6559" spans="7:10" x14ac:dyDescent="0.25">
      <c r="G6559" s="12"/>
      <c r="J6559" s="10"/>
    </row>
    <row r="6560" spans="7:10" x14ac:dyDescent="0.25">
      <c r="G6560" s="12"/>
      <c r="J6560" s="10"/>
    </row>
    <row r="6561" spans="7:10" x14ac:dyDescent="0.25">
      <c r="G6561" s="12"/>
      <c r="J6561" s="10"/>
    </row>
    <row r="6562" spans="7:10" x14ac:dyDescent="0.25">
      <c r="G6562" s="12"/>
      <c r="J6562" s="10"/>
    </row>
    <row r="6563" spans="7:10" x14ac:dyDescent="0.25">
      <c r="G6563" s="12"/>
      <c r="J6563" s="10"/>
    </row>
    <row r="6564" spans="7:10" x14ac:dyDescent="0.25">
      <c r="G6564" s="12"/>
      <c r="J6564" s="10"/>
    </row>
    <row r="6565" spans="7:10" x14ac:dyDescent="0.25">
      <c r="G6565" s="12"/>
      <c r="J6565" s="10"/>
    </row>
    <row r="6566" spans="7:10" x14ac:dyDescent="0.25">
      <c r="G6566" s="12"/>
      <c r="J6566" s="10"/>
    </row>
    <row r="6567" spans="7:10" x14ac:dyDescent="0.25">
      <c r="G6567" s="12"/>
      <c r="J6567" s="10"/>
    </row>
    <row r="6568" spans="7:10" x14ac:dyDescent="0.25">
      <c r="G6568" s="12"/>
      <c r="J6568" s="10"/>
    </row>
    <row r="6569" spans="7:10" x14ac:dyDescent="0.25">
      <c r="G6569" s="12"/>
      <c r="J6569" s="10"/>
    </row>
    <row r="6570" spans="7:10" x14ac:dyDescent="0.25">
      <c r="G6570" s="12"/>
      <c r="J6570" s="10"/>
    </row>
    <row r="6571" spans="7:10" x14ac:dyDescent="0.25">
      <c r="G6571" s="12"/>
      <c r="J6571" s="10"/>
    </row>
    <row r="6572" spans="7:10" x14ac:dyDescent="0.25">
      <c r="G6572" s="12"/>
      <c r="J6572" s="10"/>
    </row>
    <row r="6573" spans="7:10" x14ac:dyDescent="0.25">
      <c r="G6573" s="12"/>
      <c r="J6573" s="10"/>
    </row>
    <row r="6574" spans="7:10" x14ac:dyDescent="0.25">
      <c r="G6574" s="12"/>
      <c r="J6574" s="10"/>
    </row>
    <row r="6575" spans="7:10" x14ac:dyDescent="0.25">
      <c r="G6575" s="12"/>
      <c r="J6575" s="10"/>
    </row>
    <row r="6576" spans="7:10" x14ac:dyDescent="0.25">
      <c r="G6576" s="12"/>
      <c r="J6576" s="10"/>
    </row>
    <row r="6577" spans="7:10" x14ac:dyDescent="0.25">
      <c r="G6577" s="12"/>
      <c r="J6577" s="10"/>
    </row>
    <row r="6578" spans="7:10" x14ac:dyDescent="0.25">
      <c r="G6578" s="12"/>
      <c r="J6578" s="10"/>
    </row>
    <row r="6579" spans="7:10" x14ac:dyDescent="0.25">
      <c r="G6579" s="12"/>
      <c r="J6579" s="10"/>
    </row>
    <row r="6580" spans="7:10" x14ac:dyDescent="0.25">
      <c r="G6580" s="12"/>
      <c r="J6580" s="10"/>
    </row>
    <row r="6581" spans="7:10" x14ac:dyDescent="0.25">
      <c r="G6581" s="12"/>
      <c r="J6581" s="10"/>
    </row>
    <row r="6582" spans="7:10" x14ac:dyDescent="0.25">
      <c r="G6582" s="12"/>
      <c r="J6582" s="10"/>
    </row>
    <row r="6583" spans="7:10" x14ac:dyDescent="0.25">
      <c r="G6583" s="12"/>
      <c r="J6583" s="10"/>
    </row>
    <row r="6584" spans="7:10" x14ac:dyDescent="0.25">
      <c r="G6584" s="12"/>
      <c r="J6584" s="10"/>
    </row>
    <row r="6585" spans="7:10" x14ac:dyDescent="0.25">
      <c r="G6585" s="12"/>
      <c r="J6585" s="10"/>
    </row>
    <row r="6586" spans="7:10" x14ac:dyDescent="0.25">
      <c r="G6586" s="12"/>
      <c r="J6586" s="10"/>
    </row>
    <row r="6587" spans="7:10" x14ac:dyDescent="0.25">
      <c r="G6587" s="12"/>
      <c r="J6587" s="10"/>
    </row>
    <row r="6588" spans="7:10" x14ac:dyDescent="0.25">
      <c r="G6588" s="12"/>
      <c r="J6588" s="10"/>
    </row>
    <row r="6589" spans="7:10" x14ac:dyDescent="0.25">
      <c r="G6589" s="12"/>
      <c r="J6589" s="10"/>
    </row>
    <row r="6590" spans="7:10" x14ac:dyDescent="0.25">
      <c r="G6590" s="12"/>
      <c r="J6590" s="10"/>
    </row>
    <row r="6591" spans="7:10" x14ac:dyDescent="0.25">
      <c r="G6591" s="12"/>
      <c r="J6591" s="10"/>
    </row>
    <row r="6592" spans="7:10" x14ac:dyDescent="0.25">
      <c r="G6592" s="12"/>
      <c r="J6592" s="10"/>
    </row>
    <row r="6593" spans="7:10" x14ac:dyDescent="0.25">
      <c r="G6593" s="12"/>
      <c r="J6593" s="10"/>
    </row>
    <row r="6594" spans="7:10" x14ac:dyDescent="0.25">
      <c r="G6594" s="12"/>
      <c r="J6594" s="10"/>
    </row>
    <row r="6595" spans="7:10" x14ac:dyDescent="0.25">
      <c r="G6595" s="12"/>
      <c r="J6595" s="10"/>
    </row>
    <row r="6596" spans="7:10" x14ac:dyDescent="0.25">
      <c r="G6596" s="12"/>
      <c r="J6596" s="10"/>
    </row>
    <row r="6597" spans="7:10" x14ac:dyDescent="0.25">
      <c r="G6597" s="12"/>
      <c r="J6597" s="10"/>
    </row>
    <row r="6598" spans="7:10" x14ac:dyDescent="0.25">
      <c r="G6598" s="12"/>
      <c r="J6598" s="10"/>
    </row>
    <row r="6599" spans="7:10" x14ac:dyDescent="0.25">
      <c r="G6599" s="12"/>
      <c r="J6599" s="10"/>
    </row>
    <row r="6600" spans="7:10" x14ac:dyDescent="0.25">
      <c r="G6600" s="12"/>
      <c r="J6600" s="10"/>
    </row>
    <row r="6601" spans="7:10" x14ac:dyDescent="0.25">
      <c r="G6601" s="12"/>
      <c r="J6601" s="10"/>
    </row>
    <row r="6602" spans="7:10" x14ac:dyDescent="0.25">
      <c r="G6602" s="12"/>
      <c r="J6602" s="10"/>
    </row>
    <row r="6603" spans="7:10" x14ac:dyDescent="0.25">
      <c r="G6603" s="12"/>
      <c r="J6603" s="10"/>
    </row>
    <row r="6604" spans="7:10" x14ac:dyDescent="0.25">
      <c r="G6604" s="12"/>
      <c r="J6604" s="10"/>
    </row>
    <row r="6605" spans="7:10" x14ac:dyDescent="0.25">
      <c r="G6605" s="12"/>
      <c r="J6605" s="10"/>
    </row>
    <row r="6606" spans="7:10" x14ac:dyDescent="0.25">
      <c r="G6606" s="12"/>
      <c r="J6606" s="10"/>
    </row>
    <row r="6607" spans="7:10" x14ac:dyDescent="0.25">
      <c r="G6607" s="12"/>
      <c r="J6607" s="10"/>
    </row>
    <row r="6608" spans="7:10" x14ac:dyDescent="0.25">
      <c r="G6608" s="12"/>
      <c r="J6608" s="10"/>
    </row>
    <row r="6609" spans="7:10" x14ac:dyDescent="0.25">
      <c r="G6609" s="12"/>
      <c r="J6609" s="10"/>
    </row>
    <row r="6610" spans="7:10" x14ac:dyDescent="0.25">
      <c r="G6610" s="12"/>
      <c r="J6610" s="10"/>
    </row>
    <row r="6611" spans="7:10" x14ac:dyDescent="0.25">
      <c r="G6611" s="12"/>
      <c r="J6611" s="10"/>
    </row>
    <row r="6612" spans="7:10" x14ac:dyDescent="0.25">
      <c r="G6612" s="12"/>
      <c r="J6612" s="10"/>
    </row>
    <row r="6613" spans="7:10" x14ac:dyDescent="0.25">
      <c r="G6613" s="12"/>
      <c r="J6613" s="10"/>
    </row>
    <row r="6614" spans="7:10" x14ac:dyDescent="0.25">
      <c r="G6614" s="12"/>
      <c r="J6614" s="10"/>
    </row>
    <row r="6615" spans="7:10" x14ac:dyDescent="0.25">
      <c r="G6615" s="12"/>
      <c r="J6615" s="10"/>
    </row>
    <row r="6616" spans="7:10" x14ac:dyDescent="0.25">
      <c r="G6616" s="12"/>
      <c r="J6616" s="10"/>
    </row>
    <row r="6617" spans="7:10" x14ac:dyDescent="0.25">
      <c r="G6617" s="12"/>
      <c r="J6617" s="10"/>
    </row>
    <row r="6618" spans="7:10" x14ac:dyDescent="0.25">
      <c r="G6618" s="12"/>
      <c r="J6618" s="10"/>
    </row>
    <row r="6619" spans="7:10" x14ac:dyDescent="0.25">
      <c r="G6619" s="12"/>
      <c r="J6619" s="10"/>
    </row>
    <row r="6620" spans="7:10" x14ac:dyDescent="0.25">
      <c r="G6620" s="12"/>
      <c r="J6620" s="10"/>
    </row>
    <row r="6621" spans="7:10" x14ac:dyDescent="0.25">
      <c r="G6621" s="12"/>
      <c r="J6621" s="10"/>
    </row>
    <row r="6622" spans="7:10" x14ac:dyDescent="0.25">
      <c r="G6622" s="12"/>
      <c r="J6622" s="10"/>
    </row>
    <row r="6623" spans="7:10" x14ac:dyDescent="0.25">
      <c r="G6623" s="12"/>
      <c r="J6623" s="10"/>
    </row>
    <row r="6624" spans="7:10" x14ac:dyDescent="0.25">
      <c r="G6624" s="12"/>
      <c r="J6624" s="10"/>
    </row>
    <row r="6625" spans="7:10" x14ac:dyDescent="0.25">
      <c r="G6625" s="12"/>
      <c r="J6625" s="10"/>
    </row>
    <row r="6626" spans="7:10" x14ac:dyDescent="0.25">
      <c r="G6626" s="12"/>
      <c r="J6626" s="10"/>
    </row>
    <row r="6627" spans="7:10" x14ac:dyDescent="0.25">
      <c r="G6627" s="12"/>
      <c r="J6627" s="10"/>
    </row>
    <row r="6628" spans="7:10" x14ac:dyDescent="0.25">
      <c r="G6628" s="12"/>
      <c r="J6628" s="10"/>
    </row>
    <row r="6629" spans="7:10" x14ac:dyDescent="0.25">
      <c r="G6629" s="12"/>
      <c r="J6629" s="10"/>
    </row>
    <row r="6630" spans="7:10" x14ac:dyDescent="0.25">
      <c r="G6630" s="12"/>
      <c r="J6630" s="10"/>
    </row>
    <row r="6631" spans="7:10" x14ac:dyDescent="0.25">
      <c r="G6631" s="12"/>
      <c r="J6631" s="10"/>
    </row>
    <row r="6632" spans="7:10" x14ac:dyDescent="0.25">
      <c r="G6632" s="12"/>
      <c r="J6632" s="10"/>
    </row>
    <row r="6633" spans="7:10" x14ac:dyDescent="0.25">
      <c r="G6633" s="12"/>
      <c r="J6633" s="10"/>
    </row>
    <row r="6634" spans="7:10" x14ac:dyDescent="0.25">
      <c r="G6634" s="12"/>
      <c r="J6634" s="10"/>
    </row>
    <row r="6635" spans="7:10" x14ac:dyDescent="0.25">
      <c r="G6635" s="12"/>
      <c r="J6635" s="10"/>
    </row>
    <row r="6636" spans="7:10" x14ac:dyDescent="0.25">
      <c r="G6636" s="12"/>
      <c r="J6636" s="10"/>
    </row>
    <row r="6637" spans="7:10" x14ac:dyDescent="0.25">
      <c r="G6637" s="12"/>
      <c r="J6637" s="10"/>
    </row>
    <row r="6638" spans="7:10" x14ac:dyDescent="0.25">
      <c r="G6638" s="12"/>
      <c r="J6638" s="10"/>
    </row>
    <row r="6639" spans="7:10" x14ac:dyDescent="0.25">
      <c r="G6639" s="12"/>
      <c r="J6639" s="10"/>
    </row>
    <row r="6640" spans="7:10" x14ac:dyDescent="0.25">
      <c r="G6640" s="12"/>
      <c r="J6640" s="10"/>
    </row>
    <row r="6641" spans="7:10" x14ac:dyDescent="0.25">
      <c r="G6641" s="12"/>
      <c r="J6641" s="10"/>
    </row>
    <row r="6642" spans="7:10" x14ac:dyDescent="0.25">
      <c r="G6642" s="12"/>
      <c r="J6642" s="10"/>
    </row>
    <row r="6643" spans="7:10" x14ac:dyDescent="0.25">
      <c r="G6643" s="12"/>
      <c r="J6643" s="10"/>
    </row>
    <row r="6644" spans="7:10" x14ac:dyDescent="0.25">
      <c r="G6644" s="12"/>
      <c r="J6644" s="10"/>
    </row>
    <row r="6645" spans="7:10" x14ac:dyDescent="0.25">
      <c r="G6645" s="12"/>
      <c r="J6645" s="10"/>
    </row>
    <row r="6646" spans="7:10" x14ac:dyDescent="0.25">
      <c r="G6646" s="12"/>
      <c r="J6646" s="10"/>
    </row>
    <row r="6647" spans="7:10" x14ac:dyDescent="0.25">
      <c r="G6647" s="12"/>
      <c r="J6647" s="10"/>
    </row>
    <row r="6648" spans="7:10" x14ac:dyDescent="0.25">
      <c r="G6648" s="12"/>
      <c r="J6648" s="10"/>
    </row>
    <row r="6649" spans="7:10" x14ac:dyDescent="0.25">
      <c r="G6649" s="12"/>
      <c r="J6649" s="10"/>
    </row>
    <row r="6650" spans="7:10" x14ac:dyDescent="0.25">
      <c r="G6650" s="12"/>
      <c r="J6650" s="10"/>
    </row>
    <row r="6651" spans="7:10" x14ac:dyDescent="0.25">
      <c r="G6651" s="12"/>
      <c r="J6651" s="10"/>
    </row>
    <row r="6652" spans="7:10" x14ac:dyDescent="0.25">
      <c r="G6652" s="12"/>
      <c r="J6652" s="10"/>
    </row>
    <row r="6653" spans="7:10" x14ac:dyDescent="0.25">
      <c r="G6653" s="12"/>
      <c r="J6653" s="10"/>
    </row>
    <row r="6654" spans="7:10" x14ac:dyDescent="0.25">
      <c r="G6654" s="12"/>
      <c r="J6654" s="10"/>
    </row>
    <row r="6655" spans="7:10" x14ac:dyDescent="0.25">
      <c r="G6655" s="12"/>
      <c r="J6655" s="10"/>
    </row>
    <row r="6656" spans="7:10" x14ac:dyDescent="0.25">
      <c r="G6656" s="12"/>
      <c r="J6656" s="10"/>
    </row>
    <row r="6657" spans="7:10" x14ac:dyDescent="0.25">
      <c r="G6657" s="12"/>
      <c r="J6657" s="10"/>
    </row>
    <row r="6658" spans="7:10" x14ac:dyDescent="0.25">
      <c r="G6658" s="12"/>
      <c r="J6658" s="10"/>
    </row>
    <row r="6659" spans="7:10" x14ac:dyDescent="0.25">
      <c r="G6659" s="12"/>
      <c r="J6659" s="10"/>
    </row>
    <row r="6660" spans="7:10" x14ac:dyDescent="0.25">
      <c r="G6660" s="12"/>
      <c r="J6660" s="10"/>
    </row>
    <row r="6661" spans="7:10" x14ac:dyDescent="0.25">
      <c r="G6661" s="12"/>
      <c r="J6661" s="10"/>
    </row>
    <row r="6662" spans="7:10" x14ac:dyDescent="0.25">
      <c r="G6662" s="12"/>
      <c r="J6662" s="10"/>
    </row>
    <row r="6663" spans="7:10" x14ac:dyDescent="0.25">
      <c r="G6663" s="12"/>
      <c r="J6663" s="10"/>
    </row>
    <row r="6664" spans="7:10" x14ac:dyDescent="0.25">
      <c r="G6664" s="12"/>
      <c r="J6664" s="10"/>
    </row>
    <row r="6665" spans="7:10" x14ac:dyDescent="0.25">
      <c r="G6665" s="12"/>
      <c r="J6665" s="10"/>
    </row>
    <row r="6666" spans="7:10" x14ac:dyDescent="0.25">
      <c r="G6666" s="12"/>
      <c r="J6666" s="10"/>
    </row>
    <row r="6667" spans="7:10" x14ac:dyDescent="0.25">
      <c r="G6667" s="12"/>
      <c r="J6667" s="10"/>
    </row>
    <row r="6668" spans="7:10" x14ac:dyDescent="0.25">
      <c r="G6668" s="12"/>
      <c r="J6668" s="10"/>
    </row>
    <row r="6669" spans="7:10" x14ac:dyDescent="0.25">
      <c r="G6669" s="12"/>
      <c r="J6669" s="10"/>
    </row>
    <row r="6670" spans="7:10" x14ac:dyDescent="0.25">
      <c r="G6670" s="12"/>
      <c r="J6670" s="10"/>
    </row>
    <row r="6671" spans="7:10" x14ac:dyDescent="0.25">
      <c r="G6671" s="12"/>
      <c r="J6671" s="10"/>
    </row>
    <row r="6672" spans="7:10" x14ac:dyDescent="0.25">
      <c r="G6672" s="12"/>
      <c r="J6672" s="10"/>
    </row>
    <row r="6673" spans="7:10" x14ac:dyDescent="0.25">
      <c r="G6673" s="12"/>
      <c r="J6673" s="10"/>
    </row>
    <row r="6674" spans="7:10" x14ac:dyDescent="0.25">
      <c r="G6674" s="12"/>
      <c r="J6674" s="10"/>
    </row>
    <row r="6675" spans="7:10" x14ac:dyDescent="0.25">
      <c r="G6675" s="12"/>
      <c r="J6675" s="10"/>
    </row>
    <row r="6676" spans="7:10" x14ac:dyDescent="0.25">
      <c r="G6676" s="12"/>
      <c r="J6676" s="10"/>
    </row>
    <row r="6677" spans="7:10" x14ac:dyDescent="0.25">
      <c r="G6677" s="12"/>
      <c r="J6677" s="10"/>
    </row>
    <row r="6678" spans="7:10" x14ac:dyDescent="0.25">
      <c r="G6678" s="12"/>
      <c r="J6678" s="10"/>
    </row>
    <row r="6679" spans="7:10" x14ac:dyDescent="0.25">
      <c r="G6679" s="12"/>
      <c r="J6679" s="10"/>
    </row>
    <row r="6680" spans="7:10" x14ac:dyDescent="0.25">
      <c r="G6680" s="12"/>
      <c r="J6680" s="10"/>
    </row>
    <row r="6681" spans="7:10" x14ac:dyDescent="0.25">
      <c r="G6681" s="12"/>
      <c r="J6681" s="10"/>
    </row>
    <row r="6682" spans="7:10" x14ac:dyDescent="0.25">
      <c r="G6682" s="12"/>
      <c r="J6682" s="10"/>
    </row>
    <row r="6683" spans="7:10" x14ac:dyDescent="0.25">
      <c r="G6683" s="12"/>
      <c r="J6683" s="10"/>
    </row>
    <row r="6684" spans="7:10" x14ac:dyDescent="0.25">
      <c r="G6684" s="12"/>
      <c r="J6684" s="10"/>
    </row>
    <row r="6685" spans="7:10" x14ac:dyDescent="0.25">
      <c r="G6685" s="12"/>
      <c r="J6685" s="10"/>
    </row>
    <row r="6686" spans="7:10" x14ac:dyDescent="0.25">
      <c r="G6686" s="12"/>
      <c r="J6686" s="10"/>
    </row>
    <row r="6687" spans="7:10" x14ac:dyDescent="0.25">
      <c r="G6687" s="12"/>
      <c r="J6687" s="10"/>
    </row>
    <row r="6688" spans="7:10" x14ac:dyDescent="0.25">
      <c r="G6688" s="12"/>
      <c r="J6688" s="10"/>
    </row>
    <row r="6689" spans="7:10" x14ac:dyDescent="0.25">
      <c r="G6689" s="12"/>
      <c r="J6689" s="10"/>
    </row>
    <row r="6690" spans="7:10" x14ac:dyDescent="0.25">
      <c r="G6690" s="12"/>
      <c r="J6690" s="10"/>
    </row>
    <row r="6691" spans="7:10" x14ac:dyDescent="0.25">
      <c r="G6691" s="12"/>
      <c r="J6691" s="10"/>
    </row>
    <row r="6692" spans="7:10" x14ac:dyDescent="0.25">
      <c r="G6692" s="12"/>
      <c r="J6692" s="10"/>
    </row>
    <row r="6693" spans="7:10" x14ac:dyDescent="0.25">
      <c r="G6693" s="12"/>
      <c r="J6693" s="10"/>
    </row>
    <row r="6694" spans="7:10" x14ac:dyDescent="0.25">
      <c r="G6694" s="12"/>
      <c r="J6694" s="10"/>
    </row>
    <row r="6695" spans="7:10" x14ac:dyDescent="0.25">
      <c r="G6695" s="12"/>
      <c r="J6695" s="10"/>
    </row>
    <row r="6696" spans="7:10" x14ac:dyDescent="0.25">
      <c r="G6696" s="12"/>
      <c r="J6696" s="10"/>
    </row>
    <row r="6697" spans="7:10" x14ac:dyDescent="0.25">
      <c r="G6697" s="12"/>
      <c r="J6697" s="10"/>
    </row>
    <row r="6698" spans="7:10" x14ac:dyDescent="0.25">
      <c r="G6698" s="12"/>
      <c r="J6698" s="10"/>
    </row>
    <row r="6699" spans="7:10" x14ac:dyDescent="0.25">
      <c r="G6699" s="12"/>
      <c r="J6699" s="10"/>
    </row>
    <row r="6700" spans="7:10" x14ac:dyDescent="0.25">
      <c r="G6700" s="12"/>
      <c r="J6700" s="10"/>
    </row>
    <row r="6701" spans="7:10" x14ac:dyDescent="0.25">
      <c r="G6701" s="12"/>
      <c r="J6701" s="10"/>
    </row>
    <row r="6702" spans="7:10" x14ac:dyDescent="0.25">
      <c r="G6702" s="12"/>
      <c r="J6702" s="10"/>
    </row>
    <row r="6703" spans="7:10" x14ac:dyDescent="0.25">
      <c r="G6703" s="12"/>
      <c r="J6703" s="10"/>
    </row>
    <row r="6704" spans="7:10" x14ac:dyDescent="0.25">
      <c r="G6704" s="12"/>
      <c r="J6704" s="10"/>
    </row>
    <row r="6705" spans="7:10" x14ac:dyDescent="0.25">
      <c r="G6705" s="12"/>
      <c r="J6705" s="10"/>
    </row>
    <row r="6706" spans="7:10" x14ac:dyDescent="0.25">
      <c r="G6706" s="12"/>
      <c r="J6706" s="10"/>
    </row>
    <row r="6707" spans="7:10" x14ac:dyDescent="0.25">
      <c r="G6707" s="12"/>
      <c r="J6707" s="10"/>
    </row>
    <row r="6708" spans="7:10" x14ac:dyDescent="0.25">
      <c r="G6708" s="12"/>
      <c r="J6708" s="10"/>
    </row>
    <row r="6709" spans="7:10" x14ac:dyDescent="0.25">
      <c r="G6709" s="12"/>
      <c r="J6709" s="10"/>
    </row>
    <row r="6710" spans="7:10" x14ac:dyDescent="0.25">
      <c r="G6710" s="12"/>
      <c r="J6710" s="10"/>
    </row>
    <row r="6711" spans="7:10" x14ac:dyDescent="0.25">
      <c r="G6711" s="12"/>
      <c r="J6711" s="10"/>
    </row>
    <row r="6712" spans="7:10" x14ac:dyDescent="0.25">
      <c r="G6712" s="12"/>
      <c r="J6712" s="10"/>
    </row>
    <row r="6713" spans="7:10" x14ac:dyDescent="0.25">
      <c r="G6713" s="12"/>
      <c r="J6713" s="10"/>
    </row>
    <row r="6714" spans="7:10" x14ac:dyDescent="0.25">
      <c r="G6714" s="12"/>
      <c r="J6714" s="10"/>
    </row>
    <row r="6715" spans="7:10" x14ac:dyDescent="0.25">
      <c r="G6715" s="12"/>
      <c r="J6715" s="10"/>
    </row>
    <row r="6716" spans="7:10" x14ac:dyDescent="0.25">
      <c r="G6716" s="12"/>
      <c r="J6716" s="10"/>
    </row>
    <row r="6717" spans="7:10" x14ac:dyDescent="0.25">
      <c r="G6717" s="12"/>
      <c r="J6717" s="10"/>
    </row>
    <row r="6718" spans="7:10" x14ac:dyDescent="0.25">
      <c r="G6718" s="12"/>
      <c r="J6718" s="10"/>
    </row>
    <row r="6719" spans="7:10" x14ac:dyDescent="0.25">
      <c r="G6719" s="12"/>
      <c r="J6719" s="10"/>
    </row>
    <row r="6720" spans="7:10" x14ac:dyDescent="0.25">
      <c r="G6720" s="12"/>
      <c r="J6720" s="10"/>
    </row>
    <row r="6721" spans="7:10" x14ac:dyDescent="0.25">
      <c r="G6721" s="12"/>
      <c r="J6721" s="10"/>
    </row>
    <row r="6722" spans="7:10" x14ac:dyDescent="0.25">
      <c r="G6722" s="12"/>
      <c r="J6722" s="10"/>
    </row>
    <row r="6723" spans="7:10" x14ac:dyDescent="0.25">
      <c r="G6723" s="12"/>
      <c r="J6723" s="10"/>
    </row>
    <row r="6724" spans="7:10" x14ac:dyDescent="0.25">
      <c r="G6724" s="12"/>
      <c r="J6724" s="10"/>
    </row>
    <row r="6725" spans="7:10" x14ac:dyDescent="0.25">
      <c r="G6725" s="12"/>
      <c r="J6725" s="10"/>
    </row>
    <row r="6726" spans="7:10" x14ac:dyDescent="0.25">
      <c r="G6726" s="12"/>
      <c r="J6726" s="10"/>
    </row>
    <row r="6727" spans="7:10" x14ac:dyDescent="0.25">
      <c r="G6727" s="12"/>
      <c r="J6727" s="10"/>
    </row>
    <row r="6728" spans="7:10" x14ac:dyDescent="0.25">
      <c r="G6728" s="12"/>
      <c r="J6728" s="10"/>
    </row>
    <row r="6729" spans="7:10" x14ac:dyDescent="0.25">
      <c r="G6729" s="12"/>
      <c r="J6729" s="10"/>
    </row>
    <row r="6730" spans="7:10" x14ac:dyDescent="0.25">
      <c r="G6730" s="12"/>
      <c r="J6730" s="10"/>
    </row>
    <row r="6731" spans="7:10" x14ac:dyDescent="0.25">
      <c r="G6731" s="12"/>
      <c r="J6731" s="10"/>
    </row>
    <row r="6732" spans="7:10" x14ac:dyDescent="0.25">
      <c r="G6732" s="12"/>
      <c r="J6732" s="10"/>
    </row>
    <row r="6733" spans="7:10" x14ac:dyDescent="0.25">
      <c r="G6733" s="12"/>
      <c r="J6733" s="10"/>
    </row>
    <row r="6734" spans="7:10" x14ac:dyDescent="0.25">
      <c r="G6734" s="12"/>
      <c r="J6734" s="10"/>
    </row>
    <row r="6735" spans="7:10" x14ac:dyDescent="0.25">
      <c r="G6735" s="12"/>
      <c r="J6735" s="10"/>
    </row>
    <row r="6736" spans="7:10" x14ac:dyDescent="0.25">
      <c r="G6736" s="12"/>
      <c r="J6736" s="10"/>
    </row>
    <row r="6737" spans="7:10" x14ac:dyDescent="0.25">
      <c r="G6737" s="12"/>
      <c r="J6737" s="10"/>
    </row>
    <row r="6738" spans="7:10" x14ac:dyDescent="0.25">
      <c r="G6738" s="12"/>
      <c r="J6738" s="10"/>
    </row>
    <row r="6739" spans="7:10" x14ac:dyDescent="0.25">
      <c r="G6739" s="12"/>
      <c r="J6739" s="10"/>
    </row>
    <row r="6740" spans="7:10" x14ac:dyDescent="0.25">
      <c r="G6740" s="12"/>
      <c r="J6740" s="10"/>
    </row>
    <row r="6741" spans="7:10" x14ac:dyDescent="0.25">
      <c r="G6741" s="12"/>
      <c r="J6741" s="10"/>
    </row>
    <row r="6742" spans="7:10" x14ac:dyDescent="0.25">
      <c r="G6742" s="12"/>
      <c r="J6742" s="10"/>
    </row>
    <row r="6743" spans="7:10" x14ac:dyDescent="0.25">
      <c r="G6743" s="12"/>
      <c r="J6743" s="10"/>
    </row>
    <row r="6744" spans="7:10" x14ac:dyDescent="0.25">
      <c r="G6744" s="12"/>
      <c r="J6744" s="10"/>
    </row>
    <row r="6745" spans="7:10" x14ac:dyDescent="0.25">
      <c r="G6745" s="12"/>
      <c r="J6745" s="10"/>
    </row>
    <row r="6746" spans="7:10" x14ac:dyDescent="0.25">
      <c r="G6746" s="12"/>
      <c r="J6746" s="10"/>
    </row>
    <row r="6747" spans="7:10" x14ac:dyDescent="0.25">
      <c r="G6747" s="12"/>
      <c r="J6747" s="10"/>
    </row>
    <row r="6748" spans="7:10" x14ac:dyDescent="0.25">
      <c r="G6748" s="12"/>
      <c r="J6748" s="10"/>
    </row>
    <row r="6749" spans="7:10" x14ac:dyDescent="0.25">
      <c r="G6749" s="12"/>
      <c r="J6749" s="10"/>
    </row>
    <row r="6750" spans="7:10" x14ac:dyDescent="0.25">
      <c r="G6750" s="12"/>
      <c r="J6750" s="10"/>
    </row>
    <row r="6751" spans="7:10" x14ac:dyDescent="0.25">
      <c r="G6751" s="12"/>
      <c r="J6751" s="10"/>
    </row>
    <row r="6752" spans="7:10" x14ac:dyDescent="0.25">
      <c r="G6752" s="12"/>
      <c r="J6752" s="10"/>
    </row>
    <row r="6753" spans="7:10" x14ac:dyDescent="0.25">
      <c r="G6753" s="12"/>
      <c r="J6753" s="10"/>
    </row>
    <row r="6754" spans="7:10" x14ac:dyDescent="0.25">
      <c r="G6754" s="12"/>
      <c r="J6754" s="10"/>
    </row>
    <row r="6755" spans="7:10" x14ac:dyDescent="0.25">
      <c r="G6755" s="12"/>
      <c r="J6755" s="10"/>
    </row>
    <row r="6756" spans="7:10" x14ac:dyDescent="0.25">
      <c r="G6756" s="12"/>
      <c r="J6756" s="10"/>
    </row>
    <row r="6757" spans="7:10" x14ac:dyDescent="0.25">
      <c r="G6757" s="12"/>
      <c r="J6757" s="10"/>
    </row>
    <row r="6758" spans="7:10" x14ac:dyDescent="0.25">
      <c r="G6758" s="12"/>
      <c r="J6758" s="10"/>
    </row>
    <row r="6759" spans="7:10" x14ac:dyDescent="0.25">
      <c r="G6759" s="12"/>
      <c r="J6759" s="10"/>
    </row>
    <row r="6760" spans="7:10" x14ac:dyDescent="0.25">
      <c r="G6760" s="12"/>
      <c r="J6760" s="10"/>
    </row>
    <row r="6761" spans="7:10" x14ac:dyDescent="0.25">
      <c r="G6761" s="12"/>
      <c r="J6761" s="10"/>
    </row>
    <row r="6762" spans="7:10" x14ac:dyDescent="0.25">
      <c r="G6762" s="12"/>
      <c r="J6762" s="10"/>
    </row>
    <row r="6763" spans="7:10" x14ac:dyDescent="0.25">
      <c r="G6763" s="12"/>
      <c r="J6763" s="10"/>
    </row>
    <row r="6764" spans="7:10" x14ac:dyDescent="0.25">
      <c r="G6764" s="12"/>
      <c r="J6764" s="10"/>
    </row>
    <row r="6765" spans="7:10" x14ac:dyDescent="0.25">
      <c r="G6765" s="12"/>
      <c r="J6765" s="10"/>
    </row>
    <row r="6766" spans="7:10" x14ac:dyDescent="0.25">
      <c r="G6766" s="12"/>
      <c r="J6766" s="10"/>
    </row>
    <row r="6767" spans="7:10" x14ac:dyDescent="0.25">
      <c r="G6767" s="12"/>
      <c r="J6767" s="10"/>
    </row>
    <row r="6768" spans="7:10" x14ac:dyDescent="0.25">
      <c r="G6768" s="12"/>
      <c r="J6768" s="10"/>
    </row>
    <row r="6769" spans="7:10" x14ac:dyDescent="0.25">
      <c r="G6769" s="12"/>
      <c r="J6769" s="10"/>
    </row>
    <row r="6770" spans="7:10" x14ac:dyDescent="0.25">
      <c r="G6770" s="12"/>
      <c r="J6770" s="10"/>
    </row>
    <row r="6771" spans="7:10" x14ac:dyDescent="0.25">
      <c r="G6771" s="12"/>
      <c r="J6771" s="10"/>
    </row>
    <row r="6772" spans="7:10" x14ac:dyDescent="0.25">
      <c r="G6772" s="12"/>
      <c r="J6772" s="10"/>
    </row>
    <row r="6773" spans="7:10" x14ac:dyDescent="0.25">
      <c r="G6773" s="12"/>
      <c r="J6773" s="10"/>
    </row>
    <row r="6774" spans="7:10" x14ac:dyDescent="0.25">
      <c r="G6774" s="12"/>
      <c r="J6774" s="10"/>
    </row>
    <row r="6775" spans="7:10" x14ac:dyDescent="0.25">
      <c r="G6775" s="12"/>
      <c r="J6775" s="10"/>
    </row>
    <row r="6776" spans="7:10" x14ac:dyDescent="0.25">
      <c r="G6776" s="12"/>
      <c r="J6776" s="10"/>
    </row>
    <row r="6777" spans="7:10" x14ac:dyDescent="0.25">
      <c r="G6777" s="12"/>
      <c r="J6777" s="10"/>
    </row>
    <row r="6778" spans="7:10" x14ac:dyDescent="0.25">
      <c r="G6778" s="12"/>
      <c r="J6778" s="10"/>
    </row>
    <row r="6779" spans="7:10" x14ac:dyDescent="0.25">
      <c r="G6779" s="12"/>
      <c r="J6779" s="10"/>
    </row>
    <row r="6780" spans="7:10" x14ac:dyDescent="0.25">
      <c r="G6780" s="12"/>
      <c r="J6780" s="10"/>
    </row>
    <row r="6781" spans="7:10" x14ac:dyDescent="0.25">
      <c r="G6781" s="12"/>
      <c r="J6781" s="10"/>
    </row>
    <row r="6782" spans="7:10" x14ac:dyDescent="0.25">
      <c r="G6782" s="12"/>
      <c r="J6782" s="10"/>
    </row>
    <row r="6783" spans="7:10" x14ac:dyDescent="0.25">
      <c r="G6783" s="12"/>
      <c r="J6783" s="10"/>
    </row>
    <row r="6784" spans="7:10" x14ac:dyDescent="0.25">
      <c r="G6784" s="12"/>
      <c r="J6784" s="10"/>
    </row>
    <row r="6785" spans="7:10" x14ac:dyDescent="0.25">
      <c r="G6785" s="12"/>
      <c r="J6785" s="10"/>
    </row>
    <row r="6786" spans="7:10" x14ac:dyDescent="0.25">
      <c r="G6786" s="12"/>
      <c r="J6786" s="10"/>
    </row>
    <row r="6787" spans="7:10" x14ac:dyDescent="0.25">
      <c r="G6787" s="12"/>
      <c r="J6787" s="10"/>
    </row>
    <row r="6788" spans="7:10" x14ac:dyDescent="0.25">
      <c r="G6788" s="12"/>
      <c r="J6788" s="10"/>
    </row>
    <row r="6789" spans="7:10" x14ac:dyDescent="0.25">
      <c r="G6789" s="12"/>
      <c r="J6789" s="10"/>
    </row>
    <row r="6790" spans="7:10" x14ac:dyDescent="0.25">
      <c r="G6790" s="12"/>
      <c r="J6790" s="10"/>
    </row>
    <row r="6791" spans="7:10" x14ac:dyDescent="0.25">
      <c r="G6791" s="12"/>
      <c r="J6791" s="10"/>
    </row>
    <row r="6792" spans="7:10" x14ac:dyDescent="0.25">
      <c r="G6792" s="12"/>
      <c r="J6792" s="10"/>
    </row>
    <row r="6793" spans="7:10" x14ac:dyDescent="0.25">
      <c r="G6793" s="12"/>
      <c r="J6793" s="10"/>
    </row>
    <row r="6794" spans="7:10" x14ac:dyDescent="0.25">
      <c r="G6794" s="12"/>
      <c r="J6794" s="10"/>
    </row>
    <row r="6795" spans="7:10" x14ac:dyDescent="0.25">
      <c r="G6795" s="12"/>
      <c r="J6795" s="10"/>
    </row>
    <row r="6796" spans="7:10" x14ac:dyDescent="0.25">
      <c r="G6796" s="12"/>
      <c r="J6796" s="10"/>
    </row>
    <row r="6797" spans="7:10" x14ac:dyDescent="0.25">
      <c r="G6797" s="12"/>
      <c r="J6797" s="10"/>
    </row>
    <row r="6798" spans="7:10" x14ac:dyDescent="0.25">
      <c r="G6798" s="12"/>
      <c r="J6798" s="10"/>
    </row>
    <row r="6799" spans="7:10" x14ac:dyDescent="0.25">
      <c r="G6799" s="12"/>
      <c r="J6799" s="10"/>
    </row>
    <row r="6800" spans="7:10" x14ac:dyDescent="0.25">
      <c r="G6800" s="12"/>
      <c r="J6800" s="10"/>
    </row>
    <row r="6801" spans="7:10" x14ac:dyDescent="0.25">
      <c r="G6801" s="12"/>
      <c r="J6801" s="10"/>
    </row>
    <row r="6802" spans="7:10" x14ac:dyDescent="0.25">
      <c r="G6802" s="12"/>
      <c r="J6802" s="10"/>
    </row>
    <row r="6803" spans="7:10" x14ac:dyDescent="0.25">
      <c r="G6803" s="12"/>
      <c r="J6803" s="10"/>
    </row>
    <row r="6804" spans="7:10" x14ac:dyDescent="0.25">
      <c r="G6804" s="12"/>
      <c r="J6804" s="10"/>
    </row>
    <row r="6805" spans="7:10" x14ac:dyDescent="0.25">
      <c r="G6805" s="12"/>
      <c r="J6805" s="10"/>
    </row>
    <row r="6806" spans="7:10" x14ac:dyDescent="0.25">
      <c r="G6806" s="12"/>
      <c r="J6806" s="10"/>
    </row>
    <row r="6807" spans="7:10" x14ac:dyDescent="0.25">
      <c r="G6807" s="12"/>
      <c r="J6807" s="10"/>
    </row>
    <row r="6808" spans="7:10" x14ac:dyDescent="0.25">
      <c r="G6808" s="12"/>
      <c r="J6808" s="10"/>
    </row>
    <row r="6809" spans="7:10" x14ac:dyDescent="0.25">
      <c r="G6809" s="12"/>
      <c r="J6809" s="10"/>
    </row>
    <row r="6810" spans="7:10" x14ac:dyDescent="0.25">
      <c r="G6810" s="12"/>
      <c r="J6810" s="10"/>
    </row>
    <row r="6811" spans="7:10" x14ac:dyDescent="0.25">
      <c r="G6811" s="12"/>
      <c r="J6811" s="10"/>
    </row>
    <row r="6812" spans="7:10" x14ac:dyDescent="0.25">
      <c r="G6812" s="12"/>
      <c r="J6812" s="10"/>
    </row>
    <row r="6813" spans="7:10" x14ac:dyDescent="0.25">
      <c r="G6813" s="12"/>
      <c r="J6813" s="10"/>
    </row>
    <row r="6814" spans="7:10" x14ac:dyDescent="0.25">
      <c r="G6814" s="12"/>
      <c r="J6814" s="10"/>
    </row>
    <row r="6815" spans="7:10" x14ac:dyDescent="0.25">
      <c r="G6815" s="12"/>
      <c r="J6815" s="10"/>
    </row>
    <row r="6816" spans="7:10" x14ac:dyDescent="0.25">
      <c r="G6816" s="12"/>
      <c r="J6816" s="10"/>
    </row>
    <row r="6817" spans="7:10" x14ac:dyDescent="0.25">
      <c r="G6817" s="12"/>
      <c r="J6817" s="10"/>
    </row>
    <row r="6818" spans="7:10" x14ac:dyDescent="0.25">
      <c r="G6818" s="12"/>
      <c r="J6818" s="10"/>
    </row>
    <row r="6819" spans="7:10" x14ac:dyDescent="0.25">
      <c r="G6819" s="12"/>
      <c r="J6819" s="10"/>
    </row>
    <row r="6820" spans="7:10" x14ac:dyDescent="0.25">
      <c r="G6820" s="12"/>
      <c r="J6820" s="10"/>
    </row>
    <row r="6821" spans="7:10" x14ac:dyDescent="0.25">
      <c r="G6821" s="12"/>
      <c r="J6821" s="10"/>
    </row>
    <row r="6822" spans="7:10" x14ac:dyDescent="0.25">
      <c r="G6822" s="12"/>
      <c r="J6822" s="10"/>
    </row>
    <row r="6823" spans="7:10" x14ac:dyDescent="0.25">
      <c r="G6823" s="12"/>
      <c r="J6823" s="10"/>
    </row>
    <row r="6824" spans="7:10" x14ac:dyDescent="0.25">
      <c r="G6824" s="12"/>
      <c r="J6824" s="10"/>
    </row>
    <row r="6825" spans="7:10" x14ac:dyDescent="0.25">
      <c r="G6825" s="12"/>
      <c r="J6825" s="10"/>
    </row>
    <row r="6826" spans="7:10" x14ac:dyDescent="0.25">
      <c r="G6826" s="12"/>
      <c r="J6826" s="10"/>
    </row>
    <row r="6827" spans="7:10" x14ac:dyDescent="0.25">
      <c r="G6827" s="12"/>
      <c r="J6827" s="10"/>
    </row>
    <row r="6828" spans="7:10" x14ac:dyDescent="0.25">
      <c r="G6828" s="12"/>
      <c r="J6828" s="10"/>
    </row>
    <row r="6829" spans="7:10" x14ac:dyDescent="0.25">
      <c r="G6829" s="12"/>
      <c r="J6829" s="10"/>
    </row>
    <row r="6830" spans="7:10" x14ac:dyDescent="0.25">
      <c r="G6830" s="12"/>
      <c r="J6830" s="10"/>
    </row>
    <row r="6831" spans="7:10" x14ac:dyDescent="0.25">
      <c r="G6831" s="12"/>
      <c r="J6831" s="10"/>
    </row>
    <row r="6832" spans="7:10" x14ac:dyDescent="0.25">
      <c r="G6832" s="12"/>
      <c r="J6832" s="10"/>
    </row>
    <row r="6833" spans="7:10" x14ac:dyDescent="0.25">
      <c r="G6833" s="12"/>
      <c r="J6833" s="10"/>
    </row>
    <row r="6834" spans="7:10" x14ac:dyDescent="0.25">
      <c r="G6834" s="12"/>
      <c r="J6834" s="10"/>
    </row>
    <row r="6835" spans="7:10" x14ac:dyDescent="0.25">
      <c r="G6835" s="12"/>
      <c r="J6835" s="10"/>
    </row>
    <row r="6836" spans="7:10" x14ac:dyDescent="0.25">
      <c r="G6836" s="12"/>
      <c r="J6836" s="10"/>
    </row>
    <row r="6837" spans="7:10" x14ac:dyDescent="0.25">
      <c r="G6837" s="12"/>
      <c r="J6837" s="10"/>
    </row>
    <row r="6838" spans="7:10" x14ac:dyDescent="0.25">
      <c r="G6838" s="12"/>
      <c r="J6838" s="10"/>
    </row>
    <row r="6839" spans="7:10" x14ac:dyDescent="0.25">
      <c r="G6839" s="12"/>
      <c r="J6839" s="10"/>
    </row>
    <row r="6840" spans="7:10" x14ac:dyDescent="0.25">
      <c r="G6840" s="12"/>
      <c r="J6840" s="10"/>
    </row>
    <row r="6841" spans="7:10" x14ac:dyDescent="0.25">
      <c r="G6841" s="12"/>
      <c r="J6841" s="10"/>
    </row>
    <row r="6842" spans="7:10" x14ac:dyDescent="0.25">
      <c r="G6842" s="12"/>
      <c r="J6842" s="10"/>
    </row>
    <row r="6843" spans="7:10" x14ac:dyDescent="0.25">
      <c r="G6843" s="12"/>
      <c r="J6843" s="10"/>
    </row>
    <row r="6844" spans="7:10" x14ac:dyDescent="0.25">
      <c r="G6844" s="12"/>
      <c r="J6844" s="10"/>
    </row>
    <row r="6845" spans="7:10" x14ac:dyDescent="0.25">
      <c r="G6845" s="12"/>
      <c r="J6845" s="10"/>
    </row>
    <row r="6846" spans="7:10" x14ac:dyDescent="0.25">
      <c r="G6846" s="12"/>
      <c r="J6846" s="10"/>
    </row>
    <row r="6847" spans="7:10" x14ac:dyDescent="0.25">
      <c r="G6847" s="12"/>
      <c r="J6847" s="10"/>
    </row>
    <row r="6848" spans="7:10" x14ac:dyDescent="0.25">
      <c r="G6848" s="12"/>
      <c r="J6848" s="10"/>
    </row>
    <row r="6849" spans="7:10" x14ac:dyDescent="0.25">
      <c r="G6849" s="12"/>
      <c r="J6849" s="10"/>
    </row>
    <row r="6850" spans="7:10" x14ac:dyDescent="0.25">
      <c r="G6850" s="12"/>
      <c r="J6850" s="10"/>
    </row>
    <row r="6851" spans="7:10" x14ac:dyDescent="0.25">
      <c r="G6851" s="12"/>
      <c r="J6851" s="10"/>
    </row>
    <row r="6852" spans="7:10" x14ac:dyDescent="0.25">
      <c r="G6852" s="12"/>
      <c r="J6852" s="10"/>
    </row>
    <row r="6853" spans="7:10" x14ac:dyDescent="0.25">
      <c r="G6853" s="12"/>
      <c r="J6853" s="10"/>
    </row>
    <row r="6854" spans="7:10" x14ac:dyDescent="0.25">
      <c r="G6854" s="12"/>
      <c r="J6854" s="10"/>
    </row>
    <row r="6855" spans="7:10" x14ac:dyDescent="0.25">
      <c r="G6855" s="12"/>
      <c r="J6855" s="10"/>
    </row>
    <row r="6856" spans="7:10" x14ac:dyDescent="0.25">
      <c r="G6856" s="12"/>
      <c r="J6856" s="10"/>
    </row>
    <row r="6857" spans="7:10" x14ac:dyDescent="0.25">
      <c r="G6857" s="12"/>
      <c r="J6857" s="10"/>
    </row>
    <row r="6858" spans="7:10" x14ac:dyDescent="0.25">
      <c r="G6858" s="12"/>
      <c r="J6858" s="10"/>
    </row>
    <row r="6859" spans="7:10" x14ac:dyDescent="0.25">
      <c r="G6859" s="12"/>
      <c r="J6859" s="10"/>
    </row>
    <row r="6860" spans="7:10" x14ac:dyDescent="0.25">
      <c r="G6860" s="12"/>
      <c r="J6860" s="10"/>
    </row>
    <row r="6861" spans="7:10" x14ac:dyDescent="0.25">
      <c r="G6861" s="12"/>
      <c r="J6861" s="10"/>
    </row>
    <row r="6862" spans="7:10" x14ac:dyDescent="0.25">
      <c r="G6862" s="12"/>
      <c r="J6862" s="10"/>
    </row>
    <row r="6863" spans="7:10" x14ac:dyDescent="0.25">
      <c r="G6863" s="12"/>
      <c r="J6863" s="10"/>
    </row>
    <row r="6864" spans="7:10" x14ac:dyDescent="0.25">
      <c r="G6864" s="12"/>
      <c r="J6864" s="10"/>
    </row>
    <row r="6865" spans="7:10" x14ac:dyDescent="0.25">
      <c r="G6865" s="12"/>
      <c r="J6865" s="10"/>
    </row>
    <row r="6866" spans="7:10" x14ac:dyDescent="0.25">
      <c r="G6866" s="12"/>
      <c r="J6866" s="10"/>
    </row>
    <row r="6867" spans="7:10" x14ac:dyDescent="0.25">
      <c r="G6867" s="12"/>
      <c r="J6867" s="10"/>
    </row>
    <row r="6868" spans="7:10" x14ac:dyDescent="0.25">
      <c r="G6868" s="12"/>
      <c r="J6868" s="10"/>
    </row>
    <row r="6869" spans="7:10" x14ac:dyDescent="0.25">
      <c r="G6869" s="12"/>
      <c r="J6869" s="10"/>
    </row>
    <row r="6870" spans="7:10" x14ac:dyDescent="0.25">
      <c r="G6870" s="12"/>
      <c r="J6870" s="10"/>
    </row>
    <row r="6871" spans="7:10" x14ac:dyDescent="0.25">
      <c r="G6871" s="12"/>
      <c r="J6871" s="10"/>
    </row>
    <row r="6872" spans="7:10" x14ac:dyDescent="0.25">
      <c r="G6872" s="12"/>
      <c r="J6872" s="10"/>
    </row>
    <row r="6873" spans="7:10" x14ac:dyDescent="0.25">
      <c r="G6873" s="12"/>
      <c r="J6873" s="10"/>
    </row>
    <row r="6874" spans="7:10" x14ac:dyDescent="0.25">
      <c r="G6874" s="12"/>
      <c r="J6874" s="10"/>
    </row>
    <row r="6875" spans="7:10" x14ac:dyDescent="0.25">
      <c r="G6875" s="12"/>
      <c r="J6875" s="10"/>
    </row>
    <row r="6876" spans="7:10" x14ac:dyDescent="0.25">
      <c r="G6876" s="12"/>
      <c r="J6876" s="10"/>
    </row>
    <row r="6877" spans="7:10" x14ac:dyDescent="0.25">
      <c r="G6877" s="12"/>
      <c r="J6877" s="10"/>
    </row>
    <row r="6878" spans="7:10" x14ac:dyDescent="0.25">
      <c r="G6878" s="12"/>
      <c r="J6878" s="10"/>
    </row>
    <row r="6879" spans="7:10" x14ac:dyDescent="0.25">
      <c r="G6879" s="12"/>
      <c r="J6879" s="10"/>
    </row>
    <row r="6880" spans="7:10" x14ac:dyDescent="0.25">
      <c r="G6880" s="12"/>
      <c r="J6880" s="10"/>
    </row>
    <row r="6881" spans="7:10" x14ac:dyDescent="0.25">
      <c r="G6881" s="12"/>
      <c r="J6881" s="10"/>
    </row>
    <row r="6882" spans="7:10" x14ac:dyDescent="0.25">
      <c r="G6882" s="12"/>
      <c r="J6882" s="10"/>
    </row>
    <row r="6883" spans="7:10" x14ac:dyDescent="0.25">
      <c r="G6883" s="12"/>
      <c r="J6883" s="10"/>
    </row>
    <row r="6884" spans="7:10" x14ac:dyDescent="0.25">
      <c r="G6884" s="12"/>
      <c r="J6884" s="10"/>
    </row>
    <row r="6885" spans="7:10" x14ac:dyDescent="0.25">
      <c r="G6885" s="12"/>
      <c r="J6885" s="10"/>
    </row>
    <row r="6886" spans="7:10" x14ac:dyDescent="0.25">
      <c r="G6886" s="12"/>
      <c r="J6886" s="10"/>
    </row>
    <row r="6887" spans="7:10" x14ac:dyDescent="0.25">
      <c r="G6887" s="12"/>
      <c r="J6887" s="10"/>
    </row>
    <row r="6888" spans="7:10" x14ac:dyDescent="0.25">
      <c r="G6888" s="12"/>
      <c r="J6888" s="10"/>
    </row>
    <row r="6889" spans="7:10" x14ac:dyDescent="0.25">
      <c r="G6889" s="12"/>
      <c r="J6889" s="10"/>
    </row>
    <row r="6890" spans="7:10" x14ac:dyDescent="0.25">
      <c r="G6890" s="12"/>
      <c r="J6890" s="10"/>
    </row>
    <row r="6891" spans="7:10" x14ac:dyDescent="0.25">
      <c r="G6891" s="12"/>
      <c r="J6891" s="10"/>
    </row>
    <row r="6892" spans="7:10" x14ac:dyDescent="0.25">
      <c r="G6892" s="12"/>
      <c r="J6892" s="10"/>
    </row>
    <row r="6893" spans="7:10" x14ac:dyDescent="0.25">
      <c r="G6893" s="12"/>
      <c r="J6893" s="10"/>
    </row>
    <row r="6894" spans="7:10" x14ac:dyDescent="0.25">
      <c r="G6894" s="12"/>
      <c r="J6894" s="10"/>
    </row>
    <row r="6895" spans="7:10" x14ac:dyDescent="0.25">
      <c r="G6895" s="12"/>
      <c r="J6895" s="10"/>
    </row>
    <row r="6896" spans="7:10" x14ac:dyDescent="0.25">
      <c r="G6896" s="12"/>
      <c r="J6896" s="10"/>
    </row>
    <row r="6897" spans="7:10" x14ac:dyDescent="0.25">
      <c r="G6897" s="12"/>
      <c r="J6897" s="10"/>
    </row>
    <row r="6898" spans="7:10" x14ac:dyDescent="0.25">
      <c r="G6898" s="12"/>
      <c r="J6898" s="10"/>
    </row>
    <row r="6899" spans="7:10" x14ac:dyDescent="0.25">
      <c r="G6899" s="12"/>
      <c r="J6899" s="10"/>
    </row>
    <row r="6900" spans="7:10" x14ac:dyDescent="0.25">
      <c r="G6900" s="12"/>
      <c r="J6900" s="10"/>
    </row>
    <row r="6901" spans="7:10" x14ac:dyDescent="0.25">
      <c r="G6901" s="12"/>
      <c r="J6901" s="10"/>
    </row>
    <row r="6902" spans="7:10" x14ac:dyDescent="0.25">
      <c r="G6902" s="12"/>
      <c r="J6902" s="10"/>
    </row>
    <row r="6903" spans="7:10" x14ac:dyDescent="0.25">
      <c r="G6903" s="12"/>
      <c r="J6903" s="10"/>
    </row>
    <row r="6904" spans="7:10" x14ac:dyDescent="0.25">
      <c r="G6904" s="12"/>
      <c r="J6904" s="10"/>
    </row>
    <row r="6905" spans="7:10" x14ac:dyDescent="0.25">
      <c r="G6905" s="12"/>
      <c r="J6905" s="10"/>
    </row>
    <row r="6906" spans="7:10" x14ac:dyDescent="0.25">
      <c r="G6906" s="12"/>
      <c r="J6906" s="10"/>
    </row>
    <row r="6907" spans="7:10" x14ac:dyDescent="0.25">
      <c r="G6907" s="12"/>
      <c r="J6907" s="10"/>
    </row>
    <row r="6908" spans="7:10" x14ac:dyDescent="0.25">
      <c r="G6908" s="12"/>
      <c r="J6908" s="10"/>
    </row>
    <row r="6909" spans="7:10" x14ac:dyDescent="0.25">
      <c r="G6909" s="12"/>
      <c r="J6909" s="10"/>
    </row>
    <row r="6910" spans="7:10" x14ac:dyDescent="0.25">
      <c r="G6910" s="12"/>
      <c r="J6910" s="10"/>
    </row>
    <row r="6911" spans="7:10" x14ac:dyDescent="0.25">
      <c r="G6911" s="12"/>
      <c r="J6911" s="10"/>
    </row>
    <row r="6912" spans="7:10" x14ac:dyDescent="0.25">
      <c r="G6912" s="12"/>
      <c r="J6912" s="10"/>
    </row>
    <row r="6913" spans="7:10" x14ac:dyDescent="0.25">
      <c r="G6913" s="12"/>
      <c r="J6913" s="10"/>
    </row>
    <row r="6914" spans="7:10" x14ac:dyDescent="0.25">
      <c r="G6914" s="12"/>
      <c r="J6914" s="10"/>
    </row>
    <row r="6915" spans="7:10" x14ac:dyDescent="0.25">
      <c r="G6915" s="12"/>
      <c r="J6915" s="10"/>
    </row>
    <row r="6916" spans="7:10" x14ac:dyDescent="0.25">
      <c r="G6916" s="12"/>
      <c r="J6916" s="10"/>
    </row>
    <row r="6917" spans="7:10" x14ac:dyDescent="0.25">
      <c r="G6917" s="12"/>
      <c r="J6917" s="10"/>
    </row>
    <row r="6918" spans="7:10" x14ac:dyDescent="0.25">
      <c r="G6918" s="12"/>
      <c r="J6918" s="10"/>
    </row>
    <row r="6919" spans="7:10" x14ac:dyDescent="0.25">
      <c r="G6919" s="12"/>
      <c r="J6919" s="10"/>
    </row>
    <row r="6920" spans="7:10" x14ac:dyDescent="0.25">
      <c r="G6920" s="12"/>
      <c r="J6920" s="10"/>
    </row>
    <row r="6921" spans="7:10" x14ac:dyDescent="0.25">
      <c r="G6921" s="12"/>
      <c r="J6921" s="10"/>
    </row>
    <row r="6922" spans="7:10" x14ac:dyDescent="0.25">
      <c r="G6922" s="12"/>
      <c r="J6922" s="10"/>
    </row>
    <row r="6923" spans="7:10" x14ac:dyDescent="0.25">
      <c r="G6923" s="12"/>
      <c r="J6923" s="10"/>
    </row>
    <row r="6924" spans="7:10" x14ac:dyDescent="0.25">
      <c r="G6924" s="12"/>
      <c r="J6924" s="10"/>
    </row>
    <row r="6925" spans="7:10" x14ac:dyDescent="0.25">
      <c r="G6925" s="12"/>
      <c r="J6925" s="10"/>
    </row>
    <row r="6926" spans="7:10" x14ac:dyDescent="0.25">
      <c r="G6926" s="12"/>
      <c r="J6926" s="10"/>
    </row>
    <row r="6927" spans="7:10" x14ac:dyDescent="0.25">
      <c r="G6927" s="12"/>
      <c r="J6927" s="10"/>
    </row>
    <row r="6928" spans="7:10" x14ac:dyDescent="0.25">
      <c r="G6928" s="12"/>
      <c r="J6928" s="10"/>
    </row>
    <row r="6929" spans="7:10" x14ac:dyDescent="0.25">
      <c r="G6929" s="12"/>
      <c r="J6929" s="10"/>
    </row>
    <row r="6930" spans="7:10" x14ac:dyDescent="0.25">
      <c r="G6930" s="12"/>
      <c r="J6930" s="10"/>
    </row>
    <row r="6931" spans="7:10" x14ac:dyDescent="0.25">
      <c r="G6931" s="12"/>
      <c r="J6931" s="10"/>
    </row>
    <row r="6932" spans="7:10" x14ac:dyDescent="0.25">
      <c r="G6932" s="12"/>
      <c r="J6932" s="10"/>
    </row>
    <row r="6933" spans="7:10" x14ac:dyDescent="0.25">
      <c r="G6933" s="12"/>
      <c r="J6933" s="10"/>
    </row>
    <row r="6934" spans="7:10" x14ac:dyDescent="0.25">
      <c r="G6934" s="12"/>
      <c r="J6934" s="10"/>
    </row>
    <row r="6935" spans="7:10" x14ac:dyDescent="0.25">
      <c r="G6935" s="12"/>
      <c r="J6935" s="10"/>
    </row>
    <row r="6936" spans="7:10" x14ac:dyDescent="0.25">
      <c r="G6936" s="12"/>
      <c r="J6936" s="10"/>
    </row>
    <row r="6937" spans="7:10" x14ac:dyDescent="0.25">
      <c r="G6937" s="12"/>
      <c r="J6937" s="10"/>
    </row>
    <row r="6938" spans="7:10" x14ac:dyDescent="0.25">
      <c r="G6938" s="12"/>
      <c r="J6938" s="10"/>
    </row>
    <row r="6939" spans="7:10" x14ac:dyDescent="0.25">
      <c r="G6939" s="12"/>
      <c r="J6939" s="10"/>
    </row>
    <row r="6940" spans="7:10" x14ac:dyDescent="0.25">
      <c r="G6940" s="12"/>
      <c r="J6940" s="10"/>
    </row>
    <row r="6941" spans="7:10" x14ac:dyDescent="0.25">
      <c r="G6941" s="12"/>
      <c r="J6941" s="10"/>
    </row>
    <row r="6942" spans="7:10" x14ac:dyDescent="0.25">
      <c r="G6942" s="12"/>
      <c r="J6942" s="10"/>
    </row>
    <row r="6943" spans="7:10" x14ac:dyDescent="0.25">
      <c r="G6943" s="12"/>
      <c r="J6943" s="10"/>
    </row>
    <row r="6944" spans="7:10" x14ac:dyDescent="0.25">
      <c r="G6944" s="12"/>
      <c r="J6944" s="10"/>
    </row>
    <row r="6945" spans="7:10" x14ac:dyDescent="0.25">
      <c r="G6945" s="12"/>
      <c r="J6945" s="10"/>
    </row>
    <row r="6946" spans="7:10" x14ac:dyDescent="0.25">
      <c r="G6946" s="12"/>
      <c r="J6946" s="10"/>
    </row>
    <row r="6947" spans="7:10" x14ac:dyDescent="0.25">
      <c r="G6947" s="12"/>
      <c r="J6947" s="10"/>
    </row>
    <row r="6948" spans="7:10" x14ac:dyDescent="0.25">
      <c r="G6948" s="12"/>
      <c r="J6948" s="10"/>
    </row>
    <row r="6949" spans="7:10" x14ac:dyDescent="0.25">
      <c r="G6949" s="12"/>
      <c r="J6949" s="10"/>
    </row>
    <row r="6950" spans="7:10" x14ac:dyDescent="0.25">
      <c r="G6950" s="12"/>
      <c r="J6950" s="10"/>
    </row>
    <row r="6951" spans="7:10" x14ac:dyDescent="0.25">
      <c r="G6951" s="12"/>
      <c r="J6951" s="10"/>
    </row>
    <row r="6952" spans="7:10" x14ac:dyDescent="0.25">
      <c r="G6952" s="12"/>
      <c r="J6952" s="10"/>
    </row>
    <row r="6953" spans="7:10" x14ac:dyDescent="0.25">
      <c r="G6953" s="12"/>
      <c r="J6953" s="10"/>
    </row>
    <row r="6954" spans="7:10" x14ac:dyDescent="0.25">
      <c r="G6954" s="12"/>
      <c r="J6954" s="10"/>
    </row>
    <row r="6955" spans="7:10" x14ac:dyDescent="0.25">
      <c r="G6955" s="12"/>
      <c r="J6955" s="10"/>
    </row>
    <row r="6956" spans="7:10" x14ac:dyDescent="0.25">
      <c r="G6956" s="12"/>
      <c r="J6956" s="10"/>
    </row>
    <row r="6957" spans="7:10" x14ac:dyDescent="0.25">
      <c r="G6957" s="12"/>
      <c r="J6957" s="10"/>
    </row>
    <row r="6958" spans="7:10" x14ac:dyDescent="0.25">
      <c r="G6958" s="12"/>
      <c r="J6958" s="10"/>
    </row>
    <row r="6959" spans="7:10" x14ac:dyDescent="0.25">
      <c r="G6959" s="12"/>
      <c r="J6959" s="10"/>
    </row>
    <row r="6960" spans="7:10" x14ac:dyDescent="0.25">
      <c r="G6960" s="12"/>
      <c r="J6960" s="10"/>
    </row>
    <row r="6961" spans="7:10" x14ac:dyDescent="0.25">
      <c r="G6961" s="12"/>
      <c r="J6961" s="10"/>
    </row>
    <row r="6962" spans="7:10" x14ac:dyDescent="0.25">
      <c r="G6962" s="12"/>
      <c r="J6962" s="10"/>
    </row>
    <row r="6963" spans="7:10" x14ac:dyDescent="0.25">
      <c r="G6963" s="12"/>
      <c r="J6963" s="10"/>
    </row>
    <row r="6964" spans="7:10" x14ac:dyDescent="0.25">
      <c r="G6964" s="12"/>
      <c r="J6964" s="10"/>
    </row>
    <row r="6965" spans="7:10" x14ac:dyDescent="0.25">
      <c r="G6965" s="12"/>
      <c r="J6965" s="10"/>
    </row>
    <row r="6966" spans="7:10" x14ac:dyDescent="0.25">
      <c r="G6966" s="12"/>
      <c r="J6966" s="10"/>
    </row>
    <row r="6967" spans="7:10" x14ac:dyDescent="0.25">
      <c r="G6967" s="12"/>
      <c r="J6967" s="10"/>
    </row>
    <row r="6968" spans="7:10" x14ac:dyDescent="0.25">
      <c r="G6968" s="12"/>
      <c r="J6968" s="10"/>
    </row>
    <row r="6969" spans="7:10" x14ac:dyDescent="0.25">
      <c r="G6969" s="12"/>
      <c r="J6969" s="10"/>
    </row>
    <row r="6970" spans="7:10" x14ac:dyDescent="0.25">
      <c r="G6970" s="12"/>
      <c r="J6970" s="10"/>
    </row>
    <row r="6971" spans="7:10" x14ac:dyDescent="0.25">
      <c r="G6971" s="12"/>
      <c r="J6971" s="10"/>
    </row>
    <row r="6972" spans="7:10" x14ac:dyDescent="0.25">
      <c r="G6972" s="12"/>
      <c r="J6972" s="10"/>
    </row>
    <row r="6973" spans="7:10" x14ac:dyDescent="0.25">
      <c r="G6973" s="12"/>
      <c r="J6973" s="10"/>
    </row>
    <row r="6974" spans="7:10" x14ac:dyDescent="0.25">
      <c r="G6974" s="12"/>
      <c r="J6974" s="10"/>
    </row>
    <row r="6975" spans="7:10" x14ac:dyDescent="0.25">
      <c r="G6975" s="12"/>
      <c r="J6975" s="10"/>
    </row>
    <row r="6976" spans="7:10" x14ac:dyDescent="0.25">
      <c r="G6976" s="12"/>
      <c r="J6976" s="10"/>
    </row>
    <row r="6977" spans="7:10" x14ac:dyDescent="0.25">
      <c r="G6977" s="12"/>
      <c r="J6977" s="10"/>
    </row>
    <row r="6978" spans="7:10" x14ac:dyDescent="0.25">
      <c r="G6978" s="12"/>
      <c r="J6978" s="10"/>
    </row>
    <row r="6979" spans="7:10" x14ac:dyDescent="0.25">
      <c r="G6979" s="12"/>
      <c r="J6979" s="10"/>
    </row>
    <row r="6980" spans="7:10" x14ac:dyDescent="0.25">
      <c r="G6980" s="12"/>
      <c r="J6980" s="10"/>
    </row>
    <row r="6981" spans="7:10" x14ac:dyDescent="0.25">
      <c r="G6981" s="12"/>
      <c r="J6981" s="10"/>
    </row>
    <row r="6982" spans="7:10" x14ac:dyDescent="0.25">
      <c r="G6982" s="12"/>
      <c r="J6982" s="10"/>
    </row>
    <row r="6983" spans="7:10" x14ac:dyDescent="0.25">
      <c r="G6983" s="12"/>
      <c r="J6983" s="10"/>
    </row>
    <row r="6984" spans="7:10" x14ac:dyDescent="0.25">
      <c r="G6984" s="12"/>
      <c r="J6984" s="10"/>
    </row>
    <row r="6985" spans="7:10" x14ac:dyDescent="0.25">
      <c r="G6985" s="12"/>
      <c r="J6985" s="10"/>
    </row>
    <row r="6986" spans="7:10" x14ac:dyDescent="0.25">
      <c r="G6986" s="12"/>
      <c r="J6986" s="10"/>
    </row>
    <row r="6987" spans="7:10" x14ac:dyDescent="0.25">
      <c r="G6987" s="12"/>
      <c r="J6987" s="10"/>
    </row>
    <row r="6988" spans="7:10" x14ac:dyDescent="0.25">
      <c r="G6988" s="12"/>
      <c r="J6988" s="10"/>
    </row>
    <row r="6989" spans="7:10" x14ac:dyDescent="0.25">
      <c r="G6989" s="12"/>
      <c r="J6989" s="10"/>
    </row>
    <row r="6990" spans="7:10" x14ac:dyDescent="0.25">
      <c r="G6990" s="12"/>
      <c r="J6990" s="10"/>
    </row>
    <row r="6991" spans="7:10" x14ac:dyDescent="0.25">
      <c r="G6991" s="12"/>
      <c r="J6991" s="10"/>
    </row>
    <row r="6992" spans="7:10" x14ac:dyDescent="0.25">
      <c r="G6992" s="12"/>
      <c r="J6992" s="10"/>
    </row>
    <row r="6993" spans="7:10" x14ac:dyDescent="0.25">
      <c r="G6993" s="12"/>
      <c r="J6993" s="10"/>
    </row>
    <row r="6994" spans="7:10" x14ac:dyDescent="0.25">
      <c r="G6994" s="12"/>
      <c r="J6994" s="10"/>
    </row>
    <row r="6995" spans="7:10" x14ac:dyDescent="0.25">
      <c r="G6995" s="12"/>
      <c r="J6995" s="10"/>
    </row>
    <row r="6996" spans="7:10" x14ac:dyDescent="0.25">
      <c r="G6996" s="12"/>
      <c r="J6996" s="10"/>
    </row>
    <row r="6997" spans="7:10" x14ac:dyDescent="0.25">
      <c r="G6997" s="12"/>
      <c r="J6997" s="10"/>
    </row>
    <row r="6998" spans="7:10" x14ac:dyDescent="0.25">
      <c r="G6998" s="12"/>
      <c r="J6998" s="10"/>
    </row>
    <row r="6999" spans="7:10" x14ac:dyDescent="0.25">
      <c r="G6999" s="12"/>
      <c r="J6999" s="10"/>
    </row>
    <row r="7000" spans="7:10" x14ac:dyDescent="0.25">
      <c r="G7000" s="12"/>
      <c r="J7000" s="10"/>
    </row>
    <row r="7001" spans="7:10" x14ac:dyDescent="0.25">
      <c r="G7001" s="12"/>
      <c r="J7001" s="10"/>
    </row>
    <row r="7002" spans="7:10" x14ac:dyDescent="0.25">
      <c r="G7002" s="12"/>
      <c r="J7002" s="10"/>
    </row>
    <row r="7003" spans="7:10" x14ac:dyDescent="0.25">
      <c r="G7003" s="12"/>
      <c r="J7003" s="10"/>
    </row>
    <row r="7004" spans="7:10" x14ac:dyDescent="0.25">
      <c r="G7004" s="12"/>
      <c r="J7004" s="10"/>
    </row>
    <row r="7005" spans="7:10" x14ac:dyDescent="0.25">
      <c r="G7005" s="12"/>
      <c r="J7005" s="10"/>
    </row>
    <row r="7006" spans="7:10" x14ac:dyDescent="0.25">
      <c r="G7006" s="12"/>
      <c r="J7006" s="10"/>
    </row>
    <row r="7007" spans="7:10" x14ac:dyDescent="0.25">
      <c r="G7007" s="12"/>
      <c r="J7007" s="10"/>
    </row>
    <row r="7008" spans="7:10" x14ac:dyDescent="0.25">
      <c r="G7008" s="12"/>
      <c r="J7008" s="10"/>
    </row>
    <row r="7009" spans="7:10" x14ac:dyDescent="0.25">
      <c r="G7009" s="12"/>
      <c r="J7009" s="10"/>
    </row>
    <row r="7010" spans="7:10" x14ac:dyDescent="0.25">
      <c r="G7010" s="12"/>
      <c r="J7010" s="10"/>
    </row>
    <row r="7011" spans="7:10" x14ac:dyDescent="0.25">
      <c r="G7011" s="12"/>
      <c r="J7011" s="10"/>
    </row>
    <row r="7012" spans="7:10" x14ac:dyDescent="0.25">
      <c r="G7012" s="12"/>
      <c r="J7012" s="10"/>
    </row>
    <row r="7013" spans="7:10" x14ac:dyDescent="0.25">
      <c r="G7013" s="12"/>
      <c r="J7013" s="10"/>
    </row>
    <row r="7014" spans="7:10" x14ac:dyDescent="0.25">
      <c r="G7014" s="12"/>
      <c r="J7014" s="10"/>
    </row>
    <row r="7015" spans="7:10" x14ac:dyDescent="0.25">
      <c r="G7015" s="12"/>
      <c r="J7015" s="10"/>
    </row>
    <row r="7016" spans="7:10" x14ac:dyDescent="0.25">
      <c r="G7016" s="12"/>
      <c r="J7016" s="10"/>
    </row>
    <row r="7017" spans="7:10" x14ac:dyDescent="0.25">
      <c r="G7017" s="12"/>
      <c r="J7017" s="10"/>
    </row>
    <row r="7018" spans="7:10" x14ac:dyDescent="0.25">
      <c r="G7018" s="12"/>
      <c r="J7018" s="10"/>
    </row>
    <row r="7019" spans="7:10" x14ac:dyDescent="0.25">
      <c r="G7019" s="12"/>
      <c r="J7019" s="10"/>
    </row>
    <row r="7020" spans="7:10" x14ac:dyDescent="0.25">
      <c r="G7020" s="12"/>
      <c r="J7020" s="10"/>
    </row>
    <row r="7021" spans="7:10" x14ac:dyDescent="0.25">
      <c r="G7021" s="12"/>
      <c r="J7021" s="10"/>
    </row>
    <row r="7022" spans="7:10" x14ac:dyDescent="0.25">
      <c r="G7022" s="12"/>
      <c r="J7022" s="10"/>
    </row>
    <row r="7023" spans="7:10" x14ac:dyDescent="0.25">
      <c r="G7023" s="12"/>
      <c r="J7023" s="10"/>
    </row>
    <row r="7024" spans="7:10" x14ac:dyDescent="0.25">
      <c r="G7024" s="12"/>
      <c r="J7024" s="10"/>
    </row>
    <row r="7025" spans="7:10" x14ac:dyDescent="0.25">
      <c r="G7025" s="12"/>
      <c r="J7025" s="10"/>
    </row>
    <row r="7026" spans="7:10" x14ac:dyDescent="0.25">
      <c r="G7026" s="12"/>
      <c r="J7026" s="10"/>
    </row>
    <row r="7027" spans="7:10" x14ac:dyDescent="0.25">
      <c r="G7027" s="12"/>
      <c r="J7027" s="10"/>
    </row>
    <row r="7028" spans="7:10" x14ac:dyDescent="0.25">
      <c r="G7028" s="12"/>
      <c r="J7028" s="10"/>
    </row>
    <row r="7029" spans="7:10" x14ac:dyDescent="0.25">
      <c r="G7029" s="12"/>
      <c r="J7029" s="10"/>
    </row>
    <row r="7030" spans="7:10" x14ac:dyDescent="0.25">
      <c r="G7030" s="12"/>
      <c r="J7030" s="10"/>
    </row>
    <row r="7031" spans="7:10" x14ac:dyDescent="0.25">
      <c r="G7031" s="12"/>
      <c r="J7031" s="10"/>
    </row>
    <row r="7032" spans="7:10" x14ac:dyDescent="0.25">
      <c r="G7032" s="12"/>
      <c r="J7032" s="10"/>
    </row>
    <row r="7033" spans="7:10" x14ac:dyDescent="0.25">
      <c r="G7033" s="12"/>
      <c r="J7033" s="10"/>
    </row>
    <row r="7034" spans="7:10" x14ac:dyDescent="0.25">
      <c r="G7034" s="12"/>
      <c r="J7034" s="10"/>
    </row>
    <row r="7035" spans="7:10" x14ac:dyDescent="0.25">
      <c r="G7035" s="12"/>
      <c r="J7035" s="10"/>
    </row>
    <row r="7036" spans="7:10" x14ac:dyDescent="0.25">
      <c r="G7036" s="12"/>
      <c r="J7036" s="10"/>
    </row>
    <row r="7037" spans="7:10" x14ac:dyDescent="0.25">
      <c r="G7037" s="12"/>
      <c r="J7037" s="10"/>
    </row>
    <row r="7038" spans="7:10" x14ac:dyDescent="0.25">
      <c r="G7038" s="12"/>
      <c r="J7038" s="10"/>
    </row>
    <row r="7039" spans="7:10" x14ac:dyDescent="0.25">
      <c r="G7039" s="12"/>
      <c r="J7039" s="10"/>
    </row>
    <row r="7040" spans="7:10" x14ac:dyDescent="0.25">
      <c r="G7040" s="12"/>
      <c r="J7040" s="10"/>
    </row>
    <row r="7041" spans="7:10" x14ac:dyDescent="0.25">
      <c r="G7041" s="12"/>
      <c r="J7041" s="10"/>
    </row>
    <row r="7042" spans="7:10" x14ac:dyDescent="0.25">
      <c r="G7042" s="12"/>
      <c r="J7042" s="10"/>
    </row>
    <row r="7043" spans="7:10" x14ac:dyDescent="0.25">
      <c r="G7043" s="12"/>
      <c r="J7043" s="10"/>
    </row>
    <row r="7044" spans="7:10" x14ac:dyDescent="0.25">
      <c r="G7044" s="12"/>
      <c r="J7044" s="10"/>
    </row>
    <row r="7045" spans="7:10" x14ac:dyDescent="0.25">
      <c r="G7045" s="12"/>
      <c r="J7045" s="10"/>
    </row>
    <row r="7046" spans="7:10" x14ac:dyDescent="0.25">
      <c r="G7046" s="12"/>
      <c r="J7046" s="10"/>
    </row>
    <row r="7047" spans="7:10" x14ac:dyDescent="0.25">
      <c r="G7047" s="12"/>
      <c r="J7047" s="10"/>
    </row>
    <row r="7048" spans="7:10" x14ac:dyDescent="0.25">
      <c r="G7048" s="12"/>
      <c r="J7048" s="10"/>
    </row>
    <row r="7049" spans="7:10" x14ac:dyDescent="0.25">
      <c r="G7049" s="12"/>
      <c r="J7049" s="10"/>
    </row>
    <row r="7050" spans="7:10" x14ac:dyDescent="0.25">
      <c r="G7050" s="12"/>
      <c r="J7050" s="10"/>
    </row>
    <row r="7051" spans="7:10" x14ac:dyDescent="0.25">
      <c r="G7051" s="12"/>
      <c r="J7051" s="10"/>
    </row>
    <row r="7052" spans="7:10" x14ac:dyDescent="0.25">
      <c r="G7052" s="12"/>
      <c r="J7052" s="10"/>
    </row>
    <row r="7053" spans="7:10" x14ac:dyDescent="0.25">
      <c r="G7053" s="12"/>
      <c r="J7053" s="10"/>
    </row>
    <row r="7054" spans="7:10" x14ac:dyDescent="0.25">
      <c r="G7054" s="12"/>
      <c r="J7054" s="10"/>
    </row>
    <row r="7055" spans="7:10" x14ac:dyDescent="0.25">
      <c r="G7055" s="12"/>
      <c r="J7055" s="10"/>
    </row>
    <row r="7056" spans="7:10" x14ac:dyDescent="0.25">
      <c r="G7056" s="12"/>
      <c r="J7056" s="10"/>
    </row>
    <row r="7057" spans="7:10" x14ac:dyDescent="0.25">
      <c r="G7057" s="12"/>
      <c r="J7057" s="10"/>
    </row>
    <row r="7058" spans="7:10" x14ac:dyDescent="0.25">
      <c r="G7058" s="12"/>
      <c r="J7058" s="10"/>
    </row>
    <row r="7059" spans="7:10" x14ac:dyDescent="0.25">
      <c r="G7059" s="12"/>
      <c r="J7059" s="10"/>
    </row>
    <row r="7060" spans="7:10" x14ac:dyDescent="0.25">
      <c r="G7060" s="12"/>
      <c r="J7060" s="10"/>
    </row>
    <row r="7061" spans="7:10" x14ac:dyDescent="0.25">
      <c r="G7061" s="12"/>
      <c r="J7061" s="10"/>
    </row>
    <row r="7062" spans="7:10" x14ac:dyDescent="0.25">
      <c r="G7062" s="12"/>
      <c r="J7062" s="10"/>
    </row>
    <row r="7063" spans="7:10" x14ac:dyDescent="0.25">
      <c r="G7063" s="12"/>
      <c r="J7063" s="10"/>
    </row>
    <row r="7064" spans="7:10" x14ac:dyDescent="0.25">
      <c r="G7064" s="12"/>
      <c r="J7064" s="10"/>
    </row>
    <row r="7065" spans="7:10" x14ac:dyDescent="0.25">
      <c r="G7065" s="12"/>
      <c r="J7065" s="10"/>
    </row>
    <row r="7066" spans="7:10" x14ac:dyDescent="0.25">
      <c r="G7066" s="12"/>
      <c r="J7066" s="10"/>
    </row>
    <row r="7067" spans="7:10" x14ac:dyDescent="0.25">
      <c r="G7067" s="12"/>
      <c r="J7067" s="10"/>
    </row>
    <row r="7068" spans="7:10" x14ac:dyDescent="0.25">
      <c r="G7068" s="12"/>
      <c r="J7068" s="10"/>
    </row>
    <row r="7069" spans="7:10" x14ac:dyDescent="0.25">
      <c r="G7069" s="12"/>
      <c r="J7069" s="10"/>
    </row>
    <row r="7070" spans="7:10" x14ac:dyDescent="0.25">
      <c r="G7070" s="12"/>
      <c r="J7070" s="10"/>
    </row>
    <row r="7071" spans="7:10" x14ac:dyDescent="0.25">
      <c r="G7071" s="12"/>
      <c r="J7071" s="10"/>
    </row>
    <row r="7072" spans="7:10" x14ac:dyDescent="0.25">
      <c r="G7072" s="12"/>
      <c r="J7072" s="10"/>
    </row>
    <row r="7073" spans="7:10" x14ac:dyDescent="0.25">
      <c r="G7073" s="12"/>
      <c r="J7073" s="10"/>
    </row>
    <row r="7074" spans="7:10" x14ac:dyDescent="0.25">
      <c r="G7074" s="12"/>
      <c r="J7074" s="10"/>
    </row>
    <row r="7075" spans="7:10" x14ac:dyDescent="0.25">
      <c r="G7075" s="12"/>
      <c r="J7075" s="10"/>
    </row>
    <row r="7076" spans="7:10" x14ac:dyDescent="0.25">
      <c r="G7076" s="12"/>
      <c r="J7076" s="10"/>
    </row>
    <row r="7077" spans="7:10" x14ac:dyDescent="0.25">
      <c r="G7077" s="12"/>
      <c r="J7077" s="10"/>
    </row>
    <row r="7078" spans="7:10" x14ac:dyDescent="0.25">
      <c r="G7078" s="12"/>
      <c r="J7078" s="10"/>
    </row>
    <row r="7079" spans="7:10" x14ac:dyDescent="0.25">
      <c r="G7079" s="12"/>
      <c r="J7079" s="10"/>
    </row>
    <row r="7080" spans="7:10" x14ac:dyDescent="0.25">
      <c r="G7080" s="12"/>
      <c r="J7080" s="10"/>
    </row>
    <row r="7081" spans="7:10" x14ac:dyDescent="0.25">
      <c r="G7081" s="12"/>
      <c r="J7081" s="10"/>
    </row>
    <row r="7082" spans="7:10" x14ac:dyDescent="0.25">
      <c r="G7082" s="12"/>
      <c r="J7082" s="10"/>
    </row>
    <row r="7083" spans="7:10" x14ac:dyDescent="0.25">
      <c r="G7083" s="12"/>
      <c r="J7083" s="10"/>
    </row>
    <row r="7084" spans="7:10" x14ac:dyDescent="0.25">
      <c r="G7084" s="12"/>
      <c r="J7084" s="10"/>
    </row>
    <row r="7085" spans="7:10" x14ac:dyDescent="0.25">
      <c r="G7085" s="12"/>
      <c r="J7085" s="10"/>
    </row>
    <row r="7086" spans="7:10" x14ac:dyDescent="0.25">
      <c r="G7086" s="12"/>
      <c r="J7086" s="10"/>
    </row>
    <row r="7087" spans="7:10" x14ac:dyDescent="0.25">
      <c r="G7087" s="12"/>
      <c r="J7087" s="10"/>
    </row>
    <row r="7088" spans="7:10" x14ac:dyDescent="0.25">
      <c r="G7088" s="12"/>
      <c r="J7088" s="10"/>
    </row>
    <row r="7089" spans="7:10" x14ac:dyDescent="0.25">
      <c r="G7089" s="12"/>
      <c r="J7089" s="10"/>
    </row>
    <row r="7090" spans="7:10" x14ac:dyDescent="0.25">
      <c r="G7090" s="12"/>
      <c r="J7090" s="10"/>
    </row>
    <row r="7091" spans="7:10" x14ac:dyDescent="0.25">
      <c r="G7091" s="12"/>
      <c r="J7091" s="10"/>
    </row>
    <row r="7092" spans="7:10" x14ac:dyDescent="0.25">
      <c r="G7092" s="12"/>
      <c r="J7092" s="10"/>
    </row>
    <row r="7093" spans="7:10" x14ac:dyDescent="0.25">
      <c r="G7093" s="12"/>
      <c r="J7093" s="10"/>
    </row>
    <row r="7094" spans="7:10" x14ac:dyDescent="0.25">
      <c r="G7094" s="12"/>
      <c r="J7094" s="10"/>
    </row>
    <row r="7095" spans="7:10" x14ac:dyDescent="0.25">
      <c r="G7095" s="12"/>
      <c r="J7095" s="10"/>
    </row>
    <row r="7096" spans="7:10" x14ac:dyDescent="0.25">
      <c r="G7096" s="12"/>
      <c r="J7096" s="10"/>
    </row>
    <row r="7097" spans="7:10" x14ac:dyDescent="0.25">
      <c r="G7097" s="12"/>
      <c r="J7097" s="10"/>
    </row>
    <row r="7098" spans="7:10" x14ac:dyDescent="0.25">
      <c r="G7098" s="12"/>
      <c r="J7098" s="10"/>
    </row>
    <row r="7099" spans="7:10" x14ac:dyDescent="0.25">
      <c r="G7099" s="12"/>
      <c r="J7099" s="10"/>
    </row>
    <row r="7100" spans="7:10" x14ac:dyDescent="0.25">
      <c r="G7100" s="12"/>
      <c r="J7100" s="10"/>
    </row>
    <row r="7101" spans="7:10" x14ac:dyDescent="0.25">
      <c r="G7101" s="12"/>
      <c r="J7101" s="10"/>
    </row>
    <row r="7102" spans="7:10" x14ac:dyDescent="0.25">
      <c r="G7102" s="12"/>
      <c r="J7102" s="10"/>
    </row>
    <row r="7103" spans="7:10" x14ac:dyDescent="0.25">
      <c r="G7103" s="12"/>
      <c r="J7103" s="10"/>
    </row>
    <row r="7104" spans="7:10" x14ac:dyDescent="0.25">
      <c r="G7104" s="12"/>
      <c r="J7104" s="10"/>
    </row>
    <row r="7105" spans="7:10" x14ac:dyDescent="0.25">
      <c r="G7105" s="12"/>
      <c r="J7105" s="10"/>
    </row>
    <row r="7106" spans="7:10" x14ac:dyDescent="0.25">
      <c r="G7106" s="12"/>
      <c r="J7106" s="10"/>
    </row>
    <row r="7107" spans="7:10" x14ac:dyDescent="0.25">
      <c r="G7107" s="12"/>
      <c r="J7107" s="10"/>
    </row>
    <row r="7108" spans="7:10" x14ac:dyDescent="0.25">
      <c r="G7108" s="12"/>
      <c r="J7108" s="10"/>
    </row>
    <row r="7109" spans="7:10" x14ac:dyDescent="0.25">
      <c r="G7109" s="12"/>
      <c r="J7109" s="10"/>
    </row>
    <row r="7110" spans="7:10" x14ac:dyDescent="0.25">
      <c r="G7110" s="12"/>
      <c r="J7110" s="10"/>
    </row>
    <row r="7111" spans="7:10" x14ac:dyDescent="0.25">
      <c r="G7111" s="12"/>
      <c r="J7111" s="10"/>
    </row>
    <row r="7112" spans="7:10" x14ac:dyDescent="0.25">
      <c r="G7112" s="12"/>
      <c r="J7112" s="10"/>
    </row>
    <row r="7113" spans="7:10" x14ac:dyDescent="0.25">
      <c r="G7113" s="12"/>
      <c r="J7113" s="10"/>
    </row>
    <row r="7114" spans="7:10" x14ac:dyDescent="0.25">
      <c r="G7114" s="12"/>
      <c r="J7114" s="10"/>
    </row>
    <row r="7115" spans="7:10" x14ac:dyDescent="0.25">
      <c r="G7115" s="12"/>
      <c r="J7115" s="10"/>
    </row>
    <row r="7116" spans="7:10" x14ac:dyDescent="0.25">
      <c r="G7116" s="12"/>
      <c r="J7116" s="10"/>
    </row>
    <row r="7117" spans="7:10" x14ac:dyDescent="0.25">
      <c r="G7117" s="12"/>
      <c r="J7117" s="10"/>
    </row>
    <row r="7118" spans="7:10" x14ac:dyDescent="0.25">
      <c r="G7118" s="12"/>
      <c r="J7118" s="10"/>
    </row>
    <row r="7119" spans="7:10" x14ac:dyDescent="0.25">
      <c r="G7119" s="12"/>
      <c r="J7119" s="10"/>
    </row>
    <row r="7120" spans="7:10" x14ac:dyDescent="0.25">
      <c r="G7120" s="12"/>
      <c r="J7120" s="10"/>
    </row>
    <row r="7121" spans="7:10" x14ac:dyDescent="0.25">
      <c r="G7121" s="12"/>
      <c r="J7121" s="10"/>
    </row>
    <row r="7122" spans="7:10" x14ac:dyDescent="0.25">
      <c r="G7122" s="12"/>
      <c r="J7122" s="10"/>
    </row>
    <row r="7123" spans="7:10" x14ac:dyDescent="0.25">
      <c r="G7123" s="12"/>
      <c r="J7123" s="10"/>
    </row>
    <row r="7124" spans="7:10" x14ac:dyDescent="0.25">
      <c r="G7124" s="12"/>
      <c r="J7124" s="10"/>
    </row>
    <row r="7125" spans="7:10" x14ac:dyDescent="0.25">
      <c r="G7125" s="12"/>
      <c r="J7125" s="10"/>
    </row>
    <row r="7126" spans="7:10" x14ac:dyDescent="0.25">
      <c r="G7126" s="12"/>
      <c r="J7126" s="10"/>
    </row>
    <row r="7127" spans="7:10" x14ac:dyDescent="0.25">
      <c r="G7127" s="12"/>
      <c r="J7127" s="10"/>
    </row>
    <row r="7128" spans="7:10" x14ac:dyDescent="0.25">
      <c r="G7128" s="12"/>
      <c r="J7128" s="10"/>
    </row>
    <row r="7129" spans="7:10" x14ac:dyDescent="0.25">
      <c r="G7129" s="12"/>
      <c r="J7129" s="10"/>
    </row>
    <row r="7130" spans="7:10" x14ac:dyDescent="0.25">
      <c r="G7130" s="12"/>
      <c r="J7130" s="10"/>
    </row>
    <row r="7131" spans="7:10" x14ac:dyDescent="0.25">
      <c r="G7131" s="12"/>
      <c r="J7131" s="10"/>
    </row>
    <row r="7132" spans="7:10" x14ac:dyDescent="0.25">
      <c r="G7132" s="12"/>
      <c r="J7132" s="10"/>
    </row>
    <row r="7133" spans="7:10" x14ac:dyDescent="0.25">
      <c r="G7133" s="12"/>
      <c r="J7133" s="10"/>
    </row>
    <row r="7134" spans="7:10" x14ac:dyDescent="0.25">
      <c r="G7134" s="12"/>
      <c r="J7134" s="10"/>
    </row>
    <row r="7135" spans="7:10" x14ac:dyDescent="0.25">
      <c r="G7135" s="12"/>
      <c r="J7135" s="10"/>
    </row>
    <row r="7136" spans="7:10" x14ac:dyDescent="0.25">
      <c r="G7136" s="12"/>
      <c r="J7136" s="10"/>
    </row>
    <row r="7137" spans="7:10" x14ac:dyDescent="0.25">
      <c r="G7137" s="12"/>
      <c r="J7137" s="10"/>
    </row>
    <row r="7138" spans="7:10" x14ac:dyDescent="0.25">
      <c r="G7138" s="12"/>
      <c r="J7138" s="10"/>
    </row>
    <row r="7139" spans="7:10" x14ac:dyDescent="0.25">
      <c r="G7139" s="12"/>
      <c r="J7139" s="10"/>
    </row>
    <row r="7140" spans="7:10" x14ac:dyDescent="0.25">
      <c r="G7140" s="12"/>
      <c r="J7140" s="10"/>
    </row>
    <row r="7141" spans="7:10" x14ac:dyDescent="0.25">
      <c r="G7141" s="12"/>
      <c r="J7141" s="10"/>
    </row>
    <row r="7142" spans="7:10" x14ac:dyDescent="0.25">
      <c r="G7142" s="12"/>
      <c r="J7142" s="10"/>
    </row>
    <row r="7143" spans="7:10" x14ac:dyDescent="0.25">
      <c r="G7143" s="12"/>
      <c r="J7143" s="10"/>
    </row>
    <row r="7144" spans="7:10" x14ac:dyDescent="0.25">
      <c r="G7144" s="12"/>
      <c r="J7144" s="10"/>
    </row>
    <row r="7145" spans="7:10" x14ac:dyDescent="0.25">
      <c r="G7145" s="12"/>
      <c r="J7145" s="10"/>
    </row>
    <row r="7146" spans="7:10" x14ac:dyDescent="0.25">
      <c r="G7146" s="12"/>
      <c r="J7146" s="10"/>
    </row>
    <row r="7147" spans="7:10" x14ac:dyDescent="0.25">
      <c r="G7147" s="12"/>
      <c r="J7147" s="10"/>
    </row>
    <row r="7148" spans="7:10" x14ac:dyDescent="0.25">
      <c r="G7148" s="12"/>
      <c r="J7148" s="10"/>
    </row>
    <row r="7149" spans="7:10" x14ac:dyDescent="0.25">
      <c r="G7149" s="12"/>
      <c r="J7149" s="10"/>
    </row>
    <row r="7150" spans="7:10" x14ac:dyDescent="0.25">
      <c r="G7150" s="12"/>
      <c r="J7150" s="10"/>
    </row>
    <row r="7151" spans="7:10" x14ac:dyDescent="0.25">
      <c r="G7151" s="12"/>
      <c r="J7151" s="10"/>
    </row>
    <row r="7152" spans="7:10" x14ac:dyDescent="0.25">
      <c r="G7152" s="12"/>
      <c r="J7152" s="10"/>
    </row>
    <row r="7153" spans="7:10" x14ac:dyDescent="0.25">
      <c r="G7153" s="12"/>
      <c r="J7153" s="10"/>
    </row>
    <row r="7154" spans="7:10" x14ac:dyDescent="0.25">
      <c r="G7154" s="12"/>
      <c r="J7154" s="10"/>
    </row>
    <row r="7155" spans="7:10" x14ac:dyDescent="0.25">
      <c r="G7155" s="12"/>
      <c r="J7155" s="10"/>
    </row>
    <row r="7156" spans="7:10" x14ac:dyDescent="0.25">
      <c r="G7156" s="12"/>
      <c r="J7156" s="10"/>
    </row>
    <row r="7157" spans="7:10" x14ac:dyDescent="0.25">
      <c r="G7157" s="12"/>
      <c r="J7157" s="10"/>
    </row>
    <row r="7158" spans="7:10" x14ac:dyDescent="0.25">
      <c r="G7158" s="12"/>
      <c r="J7158" s="10"/>
    </row>
    <row r="7159" spans="7:10" x14ac:dyDescent="0.25">
      <c r="G7159" s="12"/>
      <c r="J7159" s="10"/>
    </row>
    <row r="7160" spans="7:10" x14ac:dyDescent="0.25">
      <c r="G7160" s="12"/>
      <c r="J7160" s="10"/>
    </row>
    <row r="7161" spans="7:10" x14ac:dyDescent="0.25">
      <c r="G7161" s="12"/>
      <c r="J7161" s="10"/>
    </row>
    <row r="7162" spans="7:10" x14ac:dyDescent="0.25">
      <c r="G7162" s="12"/>
      <c r="J7162" s="10"/>
    </row>
    <row r="7163" spans="7:10" x14ac:dyDescent="0.25">
      <c r="G7163" s="12"/>
      <c r="J7163" s="10"/>
    </row>
    <row r="7164" spans="7:10" x14ac:dyDescent="0.25">
      <c r="G7164" s="12"/>
      <c r="J7164" s="10"/>
    </row>
    <row r="7165" spans="7:10" x14ac:dyDescent="0.25">
      <c r="G7165" s="12"/>
      <c r="J7165" s="10"/>
    </row>
    <row r="7166" spans="7:10" x14ac:dyDescent="0.25">
      <c r="G7166" s="12"/>
      <c r="J7166" s="10"/>
    </row>
    <row r="7167" spans="7:10" x14ac:dyDescent="0.25">
      <c r="G7167" s="12"/>
      <c r="J7167" s="10"/>
    </row>
    <row r="7168" spans="7:10" x14ac:dyDescent="0.25">
      <c r="G7168" s="12"/>
      <c r="J7168" s="10"/>
    </row>
    <row r="7169" spans="7:10" x14ac:dyDescent="0.25">
      <c r="G7169" s="12"/>
      <c r="J7169" s="10"/>
    </row>
    <row r="7170" spans="7:10" x14ac:dyDescent="0.25">
      <c r="G7170" s="12"/>
      <c r="J7170" s="10"/>
    </row>
    <row r="7171" spans="7:10" x14ac:dyDescent="0.25">
      <c r="G7171" s="12"/>
      <c r="J7171" s="10"/>
    </row>
    <row r="7172" spans="7:10" x14ac:dyDescent="0.25">
      <c r="G7172" s="12"/>
      <c r="J7172" s="10"/>
    </row>
    <row r="7173" spans="7:10" x14ac:dyDescent="0.25">
      <c r="G7173" s="12"/>
      <c r="J7173" s="10"/>
    </row>
    <row r="7174" spans="7:10" x14ac:dyDescent="0.25">
      <c r="G7174" s="12"/>
      <c r="J7174" s="10"/>
    </row>
    <row r="7175" spans="7:10" x14ac:dyDescent="0.25">
      <c r="G7175" s="12"/>
      <c r="J7175" s="10"/>
    </row>
    <row r="7176" spans="7:10" x14ac:dyDescent="0.25">
      <c r="G7176" s="12"/>
      <c r="J7176" s="10"/>
    </row>
    <row r="7177" spans="7:10" x14ac:dyDescent="0.25">
      <c r="G7177" s="12"/>
      <c r="J7177" s="10"/>
    </row>
    <row r="7178" spans="7:10" x14ac:dyDescent="0.25">
      <c r="G7178" s="12"/>
      <c r="J7178" s="10"/>
    </row>
    <row r="7179" spans="7:10" x14ac:dyDescent="0.25">
      <c r="G7179" s="12"/>
      <c r="J7179" s="10"/>
    </row>
    <row r="7180" spans="7:10" x14ac:dyDescent="0.25">
      <c r="G7180" s="12"/>
      <c r="J7180" s="10"/>
    </row>
    <row r="7181" spans="7:10" x14ac:dyDescent="0.25">
      <c r="G7181" s="12"/>
      <c r="J7181" s="10"/>
    </row>
    <row r="7182" spans="7:10" x14ac:dyDescent="0.25">
      <c r="G7182" s="12"/>
      <c r="J7182" s="10"/>
    </row>
    <row r="7183" spans="7:10" x14ac:dyDescent="0.25">
      <c r="G7183" s="12"/>
      <c r="J7183" s="10"/>
    </row>
    <row r="7184" spans="7:10" x14ac:dyDescent="0.25">
      <c r="G7184" s="12"/>
      <c r="J7184" s="10"/>
    </row>
    <row r="7185" spans="7:10" x14ac:dyDescent="0.25">
      <c r="G7185" s="12"/>
      <c r="J7185" s="10"/>
    </row>
    <row r="7186" spans="7:10" x14ac:dyDescent="0.25">
      <c r="G7186" s="12"/>
      <c r="J7186" s="10"/>
    </row>
    <row r="7187" spans="7:10" x14ac:dyDescent="0.25">
      <c r="G7187" s="12"/>
      <c r="J7187" s="10"/>
    </row>
    <row r="7188" spans="7:10" x14ac:dyDescent="0.25">
      <c r="G7188" s="12"/>
      <c r="J7188" s="10"/>
    </row>
    <row r="7189" spans="7:10" x14ac:dyDescent="0.25">
      <c r="G7189" s="12"/>
      <c r="J7189" s="10"/>
    </row>
    <row r="7190" spans="7:10" x14ac:dyDescent="0.25">
      <c r="G7190" s="12"/>
      <c r="J7190" s="10"/>
    </row>
    <row r="7191" spans="7:10" x14ac:dyDescent="0.25">
      <c r="G7191" s="12"/>
      <c r="J7191" s="10"/>
    </row>
    <row r="7192" spans="7:10" x14ac:dyDescent="0.25">
      <c r="G7192" s="12"/>
      <c r="J7192" s="10"/>
    </row>
    <row r="7193" spans="7:10" x14ac:dyDescent="0.25">
      <c r="G7193" s="12"/>
      <c r="J7193" s="10"/>
    </row>
    <row r="7194" spans="7:10" x14ac:dyDescent="0.25">
      <c r="G7194" s="12"/>
      <c r="J7194" s="10"/>
    </row>
    <row r="7195" spans="7:10" x14ac:dyDescent="0.25">
      <c r="G7195" s="12"/>
      <c r="J7195" s="10"/>
    </row>
    <row r="7196" spans="7:10" x14ac:dyDescent="0.25">
      <c r="G7196" s="12"/>
      <c r="J7196" s="10"/>
    </row>
    <row r="7197" spans="7:10" x14ac:dyDescent="0.25">
      <c r="G7197" s="12"/>
      <c r="J7197" s="10"/>
    </row>
    <row r="7198" spans="7:10" x14ac:dyDescent="0.25">
      <c r="G7198" s="12"/>
      <c r="J7198" s="10"/>
    </row>
    <row r="7199" spans="7:10" x14ac:dyDescent="0.25">
      <c r="G7199" s="12"/>
      <c r="J7199" s="10"/>
    </row>
    <row r="7200" spans="7:10" x14ac:dyDescent="0.25">
      <c r="G7200" s="12"/>
      <c r="J7200" s="10"/>
    </row>
    <row r="7201" spans="7:10" x14ac:dyDescent="0.25">
      <c r="G7201" s="12"/>
      <c r="J7201" s="10"/>
    </row>
    <row r="7202" spans="7:10" x14ac:dyDescent="0.25">
      <c r="G7202" s="12"/>
      <c r="J7202" s="10"/>
    </row>
    <row r="7203" spans="7:10" x14ac:dyDescent="0.25">
      <c r="G7203" s="12"/>
      <c r="J7203" s="10"/>
    </row>
    <row r="7204" spans="7:10" x14ac:dyDescent="0.25">
      <c r="G7204" s="12"/>
      <c r="J7204" s="10"/>
    </row>
    <row r="7205" spans="7:10" x14ac:dyDescent="0.25">
      <c r="G7205" s="12"/>
      <c r="J7205" s="10"/>
    </row>
    <row r="7206" spans="7:10" x14ac:dyDescent="0.25">
      <c r="G7206" s="12"/>
      <c r="J7206" s="10"/>
    </row>
    <row r="7207" spans="7:10" x14ac:dyDescent="0.25">
      <c r="G7207" s="12"/>
      <c r="J7207" s="10"/>
    </row>
    <row r="7208" spans="7:10" x14ac:dyDescent="0.25">
      <c r="G7208" s="12"/>
      <c r="J7208" s="10"/>
    </row>
    <row r="7209" spans="7:10" x14ac:dyDescent="0.25">
      <c r="G7209" s="12"/>
      <c r="J7209" s="10"/>
    </row>
    <row r="7210" spans="7:10" x14ac:dyDescent="0.25">
      <c r="G7210" s="12"/>
      <c r="J7210" s="10"/>
    </row>
    <row r="7211" spans="7:10" x14ac:dyDescent="0.25">
      <c r="G7211" s="12"/>
      <c r="J7211" s="10"/>
    </row>
    <row r="7212" spans="7:10" x14ac:dyDescent="0.25">
      <c r="G7212" s="12"/>
      <c r="J7212" s="10"/>
    </row>
    <row r="7213" spans="7:10" x14ac:dyDescent="0.25">
      <c r="G7213" s="12"/>
      <c r="J7213" s="10"/>
    </row>
    <row r="7214" spans="7:10" x14ac:dyDescent="0.25">
      <c r="G7214" s="12"/>
      <c r="J7214" s="10"/>
    </row>
    <row r="7215" spans="7:10" x14ac:dyDescent="0.25">
      <c r="G7215" s="12"/>
      <c r="J7215" s="10"/>
    </row>
    <row r="7216" spans="7:10" x14ac:dyDescent="0.25">
      <c r="G7216" s="12"/>
      <c r="J7216" s="10"/>
    </row>
    <row r="7217" spans="7:10" x14ac:dyDescent="0.25">
      <c r="G7217" s="12"/>
      <c r="J7217" s="10"/>
    </row>
    <row r="7218" spans="7:10" x14ac:dyDescent="0.25">
      <c r="G7218" s="12"/>
      <c r="J7218" s="10"/>
    </row>
    <row r="7219" spans="7:10" x14ac:dyDescent="0.25">
      <c r="G7219" s="12"/>
      <c r="J7219" s="10"/>
    </row>
    <row r="7220" spans="7:10" x14ac:dyDescent="0.25">
      <c r="G7220" s="12"/>
      <c r="J7220" s="10"/>
    </row>
    <row r="7221" spans="7:10" x14ac:dyDescent="0.25">
      <c r="G7221" s="12"/>
      <c r="J7221" s="10"/>
    </row>
    <row r="7222" spans="7:10" x14ac:dyDescent="0.25">
      <c r="G7222" s="12"/>
      <c r="J7222" s="10"/>
    </row>
    <row r="7223" spans="7:10" x14ac:dyDescent="0.25">
      <c r="G7223" s="12"/>
      <c r="J7223" s="10"/>
    </row>
    <row r="7224" spans="7:10" x14ac:dyDescent="0.25">
      <c r="G7224" s="12"/>
      <c r="J7224" s="10"/>
    </row>
    <row r="7225" spans="7:10" x14ac:dyDescent="0.25">
      <c r="G7225" s="12"/>
      <c r="J7225" s="10"/>
    </row>
    <row r="7226" spans="7:10" x14ac:dyDescent="0.25">
      <c r="G7226" s="12"/>
      <c r="J7226" s="10"/>
    </row>
    <row r="7227" spans="7:10" x14ac:dyDescent="0.25">
      <c r="G7227" s="12"/>
      <c r="J7227" s="10"/>
    </row>
    <row r="7228" spans="7:10" x14ac:dyDescent="0.25">
      <c r="G7228" s="12"/>
      <c r="J7228" s="10"/>
    </row>
    <row r="7229" spans="7:10" x14ac:dyDescent="0.25">
      <c r="G7229" s="12"/>
      <c r="J7229" s="10"/>
    </row>
    <row r="7230" spans="7:10" x14ac:dyDescent="0.25">
      <c r="G7230" s="12"/>
      <c r="J7230" s="10"/>
    </row>
    <row r="7231" spans="7:10" x14ac:dyDescent="0.25">
      <c r="G7231" s="12"/>
      <c r="J7231" s="10"/>
    </row>
    <row r="7232" spans="7:10" x14ac:dyDescent="0.25">
      <c r="G7232" s="12"/>
      <c r="J7232" s="10"/>
    </row>
    <row r="7233" spans="7:10" x14ac:dyDescent="0.25">
      <c r="G7233" s="12"/>
      <c r="J7233" s="10"/>
    </row>
    <row r="7234" spans="7:10" x14ac:dyDescent="0.25">
      <c r="G7234" s="12"/>
      <c r="J7234" s="10"/>
    </row>
    <row r="7235" spans="7:10" x14ac:dyDescent="0.25">
      <c r="G7235" s="12"/>
      <c r="J7235" s="10"/>
    </row>
    <row r="7236" spans="7:10" x14ac:dyDescent="0.25">
      <c r="G7236" s="12"/>
      <c r="J7236" s="10"/>
    </row>
    <row r="7237" spans="7:10" x14ac:dyDescent="0.25">
      <c r="G7237" s="12"/>
      <c r="J7237" s="10"/>
    </row>
    <row r="7238" spans="7:10" x14ac:dyDescent="0.25">
      <c r="G7238" s="12"/>
      <c r="J7238" s="10"/>
    </row>
    <row r="7239" spans="7:10" x14ac:dyDescent="0.25">
      <c r="G7239" s="12"/>
      <c r="J7239" s="10"/>
    </row>
    <row r="7240" spans="7:10" x14ac:dyDescent="0.25">
      <c r="G7240" s="12"/>
      <c r="J7240" s="10"/>
    </row>
    <row r="7241" spans="7:10" x14ac:dyDescent="0.25">
      <c r="G7241" s="12"/>
      <c r="J7241" s="10"/>
    </row>
    <row r="7242" spans="7:10" x14ac:dyDescent="0.25">
      <c r="G7242" s="12"/>
      <c r="J7242" s="10"/>
    </row>
    <row r="7243" spans="7:10" x14ac:dyDescent="0.25">
      <c r="G7243" s="12"/>
      <c r="J7243" s="10"/>
    </row>
    <row r="7244" spans="7:10" x14ac:dyDescent="0.25">
      <c r="G7244" s="12"/>
      <c r="J7244" s="10"/>
    </row>
    <row r="7245" spans="7:10" x14ac:dyDescent="0.25">
      <c r="G7245" s="12"/>
      <c r="J7245" s="10"/>
    </row>
    <row r="7246" spans="7:10" x14ac:dyDescent="0.25">
      <c r="G7246" s="12"/>
      <c r="J7246" s="10"/>
    </row>
    <row r="7247" spans="7:10" x14ac:dyDescent="0.25">
      <c r="G7247" s="12"/>
      <c r="J7247" s="10"/>
    </row>
    <row r="7248" spans="7:10" x14ac:dyDescent="0.25">
      <c r="G7248" s="12"/>
      <c r="J7248" s="10"/>
    </row>
    <row r="7249" spans="7:10" x14ac:dyDescent="0.25">
      <c r="G7249" s="12"/>
      <c r="J7249" s="10"/>
    </row>
    <row r="7250" spans="7:10" x14ac:dyDescent="0.25">
      <c r="G7250" s="12"/>
      <c r="J7250" s="10"/>
    </row>
    <row r="7251" spans="7:10" x14ac:dyDescent="0.25">
      <c r="G7251" s="12"/>
      <c r="J7251" s="10"/>
    </row>
    <row r="7252" spans="7:10" x14ac:dyDescent="0.25">
      <c r="G7252" s="12"/>
      <c r="J7252" s="10"/>
    </row>
    <row r="7253" spans="7:10" x14ac:dyDescent="0.25">
      <c r="G7253" s="12"/>
      <c r="J7253" s="10"/>
    </row>
    <row r="7254" spans="7:10" x14ac:dyDescent="0.25">
      <c r="G7254" s="12"/>
      <c r="J7254" s="10"/>
    </row>
    <row r="7255" spans="7:10" x14ac:dyDescent="0.25">
      <c r="G7255" s="12"/>
      <c r="J7255" s="10"/>
    </row>
    <row r="7256" spans="7:10" x14ac:dyDescent="0.25">
      <c r="G7256" s="12"/>
      <c r="J7256" s="10"/>
    </row>
    <row r="7257" spans="7:10" x14ac:dyDescent="0.25">
      <c r="G7257" s="12"/>
      <c r="J7257" s="10"/>
    </row>
    <row r="7258" spans="7:10" x14ac:dyDescent="0.25">
      <c r="G7258" s="12"/>
      <c r="J7258" s="10"/>
    </row>
    <row r="7259" spans="7:10" x14ac:dyDescent="0.25">
      <c r="G7259" s="12"/>
      <c r="J7259" s="10"/>
    </row>
    <row r="7260" spans="7:10" x14ac:dyDescent="0.25">
      <c r="G7260" s="12"/>
      <c r="J7260" s="10"/>
    </row>
    <row r="7261" spans="7:10" x14ac:dyDescent="0.25">
      <c r="G7261" s="12"/>
      <c r="J7261" s="10"/>
    </row>
    <row r="7262" spans="7:10" x14ac:dyDescent="0.25">
      <c r="G7262" s="12"/>
      <c r="J7262" s="10"/>
    </row>
    <row r="7263" spans="7:10" x14ac:dyDescent="0.25">
      <c r="G7263" s="12"/>
      <c r="J7263" s="10"/>
    </row>
    <row r="7264" spans="7:10" x14ac:dyDescent="0.25">
      <c r="G7264" s="12"/>
      <c r="J7264" s="10"/>
    </row>
    <row r="7265" spans="7:10" x14ac:dyDescent="0.25">
      <c r="G7265" s="12"/>
      <c r="J7265" s="10"/>
    </row>
    <row r="7266" spans="7:10" x14ac:dyDescent="0.25">
      <c r="G7266" s="12"/>
      <c r="J7266" s="10"/>
    </row>
    <row r="7267" spans="7:10" x14ac:dyDescent="0.25">
      <c r="G7267" s="12"/>
      <c r="J7267" s="10"/>
    </row>
    <row r="7268" spans="7:10" x14ac:dyDescent="0.25">
      <c r="G7268" s="12"/>
      <c r="J7268" s="10"/>
    </row>
    <row r="7269" spans="7:10" x14ac:dyDescent="0.25">
      <c r="G7269" s="12"/>
      <c r="J7269" s="10"/>
    </row>
    <row r="7270" spans="7:10" x14ac:dyDescent="0.25">
      <c r="G7270" s="12"/>
      <c r="J7270" s="10"/>
    </row>
    <row r="7271" spans="7:10" x14ac:dyDescent="0.25">
      <c r="G7271" s="12"/>
      <c r="J7271" s="10"/>
    </row>
    <row r="7272" spans="7:10" x14ac:dyDescent="0.25">
      <c r="G7272" s="12"/>
      <c r="J7272" s="10"/>
    </row>
    <row r="7273" spans="7:10" x14ac:dyDescent="0.25">
      <c r="G7273" s="12"/>
      <c r="J7273" s="10"/>
    </row>
    <row r="7274" spans="7:10" x14ac:dyDescent="0.25">
      <c r="G7274" s="12"/>
      <c r="J7274" s="10"/>
    </row>
    <row r="7275" spans="7:10" x14ac:dyDescent="0.25">
      <c r="G7275" s="12"/>
      <c r="J7275" s="10"/>
    </row>
    <row r="7276" spans="7:10" x14ac:dyDescent="0.25">
      <c r="G7276" s="12"/>
      <c r="J7276" s="10"/>
    </row>
    <row r="7277" spans="7:10" x14ac:dyDescent="0.25">
      <c r="G7277" s="12"/>
      <c r="J7277" s="10"/>
    </row>
    <row r="7278" spans="7:10" x14ac:dyDescent="0.25">
      <c r="G7278" s="12"/>
      <c r="J7278" s="10"/>
    </row>
    <row r="7279" spans="7:10" x14ac:dyDescent="0.25">
      <c r="G7279" s="12"/>
      <c r="J7279" s="10"/>
    </row>
    <row r="7280" spans="7:10" x14ac:dyDescent="0.25">
      <c r="G7280" s="12"/>
      <c r="J7280" s="10"/>
    </row>
    <row r="7281" spans="7:10" x14ac:dyDescent="0.25">
      <c r="G7281" s="12"/>
      <c r="J7281" s="10"/>
    </row>
    <row r="7282" spans="7:10" x14ac:dyDescent="0.25">
      <c r="G7282" s="12"/>
      <c r="J7282" s="10"/>
    </row>
    <row r="7283" spans="7:10" x14ac:dyDescent="0.25">
      <c r="G7283" s="12"/>
      <c r="J7283" s="10"/>
    </row>
    <row r="7284" spans="7:10" x14ac:dyDescent="0.25">
      <c r="G7284" s="12"/>
      <c r="J7284" s="10"/>
    </row>
    <row r="7285" spans="7:10" x14ac:dyDescent="0.25">
      <c r="G7285" s="12"/>
      <c r="J7285" s="10"/>
    </row>
    <row r="7286" spans="7:10" x14ac:dyDescent="0.25">
      <c r="G7286" s="12"/>
      <c r="J7286" s="10"/>
    </row>
    <row r="7287" spans="7:10" x14ac:dyDescent="0.25">
      <c r="G7287" s="12"/>
      <c r="J7287" s="10"/>
    </row>
    <row r="7288" spans="7:10" x14ac:dyDescent="0.25">
      <c r="G7288" s="12"/>
      <c r="J7288" s="10"/>
    </row>
    <row r="7289" spans="7:10" x14ac:dyDescent="0.25">
      <c r="G7289" s="12"/>
      <c r="J7289" s="10"/>
    </row>
    <row r="7290" spans="7:10" x14ac:dyDescent="0.25">
      <c r="G7290" s="12"/>
      <c r="J7290" s="10"/>
    </row>
    <row r="7291" spans="7:10" x14ac:dyDescent="0.25">
      <c r="G7291" s="12"/>
      <c r="J7291" s="10"/>
    </row>
    <row r="7292" spans="7:10" x14ac:dyDescent="0.25">
      <c r="G7292" s="12"/>
      <c r="J7292" s="10"/>
    </row>
    <row r="7293" spans="7:10" x14ac:dyDescent="0.25">
      <c r="G7293" s="12"/>
      <c r="J7293" s="10"/>
    </row>
    <row r="7294" spans="7:10" x14ac:dyDescent="0.25">
      <c r="G7294" s="12"/>
      <c r="J7294" s="10"/>
    </row>
    <row r="7295" spans="7:10" x14ac:dyDescent="0.25">
      <c r="G7295" s="12"/>
      <c r="J7295" s="10"/>
    </row>
    <row r="7296" spans="7:10" x14ac:dyDescent="0.25">
      <c r="G7296" s="12"/>
      <c r="J7296" s="10"/>
    </row>
    <row r="7297" spans="7:10" x14ac:dyDescent="0.25">
      <c r="G7297" s="12"/>
      <c r="J7297" s="10"/>
    </row>
    <row r="7298" spans="7:10" x14ac:dyDescent="0.25">
      <c r="G7298" s="12"/>
      <c r="J7298" s="10"/>
    </row>
    <row r="7299" spans="7:10" x14ac:dyDescent="0.25">
      <c r="G7299" s="12"/>
      <c r="J7299" s="10"/>
    </row>
    <row r="7300" spans="7:10" x14ac:dyDescent="0.25">
      <c r="G7300" s="12"/>
      <c r="J7300" s="10"/>
    </row>
    <row r="7301" spans="7:10" x14ac:dyDescent="0.25">
      <c r="G7301" s="12"/>
      <c r="J7301" s="10"/>
    </row>
    <row r="7302" spans="7:10" x14ac:dyDescent="0.25">
      <c r="G7302" s="12"/>
      <c r="J7302" s="10"/>
    </row>
    <row r="7303" spans="7:10" x14ac:dyDescent="0.25">
      <c r="G7303" s="12"/>
      <c r="J7303" s="10"/>
    </row>
    <row r="7304" spans="7:10" x14ac:dyDescent="0.25">
      <c r="G7304" s="12"/>
      <c r="J7304" s="10"/>
    </row>
    <row r="7305" spans="7:10" x14ac:dyDescent="0.25">
      <c r="G7305" s="12"/>
      <c r="J7305" s="10"/>
    </row>
    <row r="7306" spans="7:10" x14ac:dyDescent="0.25">
      <c r="G7306" s="12"/>
      <c r="J7306" s="10"/>
    </row>
    <row r="7307" spans="7:10" x14ac:dyDescent="0.25">
      <c r="G7307" s="12"/>
      <c r="J7307" s="10"/>
    </row>
    <row r="7308" spans="7:10" x14ac:dyDescent="0.25">
      <c r="G7308" s="12"/>
      <c r="J7308" s="10"/>
    </row>
    <row r="7309" spans="7:10" x14ac:dyDescent="0.25">
      <c r="G7309" s="12"/>
      <c r="J7309" s="10"/>
    </row>
    <row r="7310" spans="7:10" x14ac:dyDescent="0.25">
      <c r="G7310" s="12"/>
      <c r="J7310" s="10"/>
    </row>
    <row r="7311" spans="7:10" x14ac:dyDescent="0.25">
      <c r="G7311" s="12"/>
      <c r="J7311" s="10"/>
    </row>
    <row r="7312" spans="7:10" x14ac:dyDescent="0.25">
      <c r="G7312" s="12"/>
      <c r="J7312" s="10"/>
    </row>
    <row r="7313" spans="7:10" x14ac:dyDescent="0.25">
      <c r="G7313" s="12"/>
      <c r="J7313" s="10"/>
    </row>
    <row r="7314" spans="7:10" x14ac:dyDescent="0.25">
      <c r="G7314" s="12"/>
      <c r="J7314" s="10"/>
    </row>
    <row r="7315" spans="7:10" x14ac:dyDescent="0.25">
      <c r="G7315" s="12"/>
      <c r="J7315" s="10"/>
    </row>
    <row r="7316" spans="7:10" x14ac:dyDescent="0.25">
      <c r="G7316" s="12"/>
      <c r="J7316" s="10"/>
    </row>
    <row r="7317" spans="7:10" x14ac:dyDescent="0.25">
      <c r="G7317" s="12"/>
      <c r="J7317" s="10"/>
    </row>
    <row r="7318" spans="7:10" x14ac:dyDescent="0.25">
      <c r="G7318" s="12"/>
      <c r="J7318" s="10"/>
    </row>
    <row r="7319" spans="7:10" x14ac:dyDescent="0.25">
      <c r="G7319" s="12"/>
      <c r="J7319" s="10"/>
    </row>
    <row r="7320" spans="7:10" x14ac:dyDescent="0.25">
      <c r="G7320" s="12"/>
      <c r="J7320" s="10"/>
    </row>
    <row r="7321" spans="7:10" x14ac:dyDescent="0.25">
      <c r="G7321" s="12"/>
      <c r="J7321" s="10"/>
    </row>
    <row r="7322" spans="7:10" x14ac:dyDescent="0.25">
      <c r="G7322" s="12"/>
      <c r="J7322" s="10"/>
    </row>
    <row r="7323" spans="7:10" x14ac:dyDescent="0.25">
      <c r="G7323" s="12"/>
      <c r="J7323" s="10"/>
    </row>
    <row r="7324" spans="7:10" x14ac:dyDescent="0.25">
      <c r="G7324" s="12"/>
      <c r="J7324" s="10"/>
    </row>
    <row r="7325" spans="7:10" x14ac:dyDescent="0.25">
      <c r="G7325" s="12"/>
      <c r="J7325" s="10"/>
    </row>
    <row r="7326" spans="7:10" x14ac:dyDescent="0.25">
      <c r="G7326" s="12"/>
      <c r="J7326" s="10"/>
    </row>
    <row r="7327" spans="7:10" x14ac:dyDescent="0.25">
      <c r="G7327" s="12"/>
      <c r="J7327" s="10"/>
    </row>
    <row r="7328" spans="7:10" x14ac:dyDescent="0.25">
      <c r="G7328" s="12"/>
      <c r="J7328" s="10"/>
    </row>
    <row r="7329" spans="7:10" x14ac:dyDescent="0.25">
      <c r="G7329" s="12"/>
      <c r="J7329" s="10"/>
    </row>
    <row r="7330" spans="7:10" x14ac:dyDescent="0.25">
      <c r="G7330" s="12"/>
      <c r="J7330" s="10"/>
    </row>
    <row r="7331" spans="7:10" x14ac:dyDescent="0.25">
      <c r="G7331" s="12"/>
      <c r="J7331" s="10"/>
    </row>
    <row r="7332" spans="7:10" x14ac:dyDescent="0.25">
      <c r="G7332" s="12"/>
      <c r="J7332" s="10"/>
    </row>
    <row r="7333" spans="7:10" x14ac:dyDescent="0.25">
      <c r="G7333" s="12"/>
      <c r="J7333" s="10"/>
    </row>
    <row r="7334" spans="7:10" x14ac:dyDescent="0.25">
      <c r="G7334" s="12"/>
      <c r="J7334" s="10"/>
    </row>
    <row r="7335" spans="7:10" x14ac:dyDescent="0.25">
      <c r="G7335" s="12"/>
      <c r="J7335" s="10"/>
    </row>
    <row r="7336" spans="7:10" x14ac:dyDescent="0.25">
      <c r="G7336" s="12"/>
      <c r="J7336" s="10"/>
    </row>
    <row r="7337" spans="7:10" x14ac:dyDescent="0.25">
      <c r="G7337" s="12"/>
      <c r="J7337" s="10"/>
    </row>
    <row r="7338" spans="7:10" x14ac:dyDescent="0.25">
      <c r="G7338" s="12"/>
      <c r="J7338" s="10"/>
    </row>
    <row r="7339" spans="7:10" x14ac:dyDescent="0.25">
      <c r="G7339" s="12"/>
      <c r="J7339" s="10"/>
    </row>
    <row r="7340" spans="7:10" x14ac:dyDescent="0.25">
      <c r="G7340" s="12"/>
      <c r="J7340" s="10"/>
    </row>
    <row r="7341" spans="7:10" x14ac:dyDescent="0.25">
      <c r="G7341" s="12"/>
      <c r="J7341" s="10"/>
    </row>
    <row r="7342" spans="7:10" x14ac:dyDescent="0.25">
      <c r="G7342" s="12"/>
      <c r="J7342" s="10"/>
    </row>
    <row r="7343" spans="7:10" x14ac:dyDescent="0.25">
      <c r="G7343" s="12"/>
      <c r="J7343" s="10"/>
    </row>
    <row r="7344" spans="7:10" x14ac:dyDescent="0.25">
      <c r="G7344" s="12"/>
      <c r="J7344" s="10"/>
    </row>
    <row r="7345" spans="7:10" x14ac:dyDescent="0.25">
      <c r="G7345" s="12"/>
      <c r="J7345" s="10"/>
    </row>
    <row r="7346" spans="7:10" x14ac:dyDescent="0.25">
      <c r="G7346" s="12"/>
      <c r="J7346" s="10"/>
    </row>
    <row r="7347" spans="7:10" x14ac:dyDescent="0.25">
      <c r="G7347" s="12"/>
      <c r="J7347" s="10"/>
    </row>
    <row r="7348" spans="7:10" x14ac:dyDescent="0.25">
      <c r="G7348" s="12"/>
      <c r="J7348" s="10"/>
    </row>
    <row r="7349" spans="7:10" x14ac:dyDescent="0.25">
      <c r="G7349" s="12"/>
      <c r="J7349" s="10"/>
    </row>
    <row r="7350" spans="7:10" x14ac:dyDescent="0.25">
      <c r="G7350" s="12"/>
      <c r="J7350" s="10"/>
    </row>
    <row r="7351" spans="7:10" x14ac:dyDescent="0.25">
      <c r="G7351" s="12"/>
      <c r="J7351" s="10"/>
    </row>
    <row r="7352" spans="7:10" x14ac:dyDescent="0.25">
      <c r="G7352" s="12"/>
      <c r="J7352" s="10"/>
    </row>
    <row r="7353" spans="7:10" x14ac:dyDescent="0.25">
      <c r="G7353" s="12"/>
      <c r="J7353" s="10"/>
    </row>
    <row r="7354" spans="7:10" x14ac:dyDescent="0.25">
      <c r="G7354" s="12"/>
      <c r="J7354" s="10"/>
    </row>
    <row r="7355" spans="7:10" x14ac:dyDescent="0.25">
      <c r="G7355" s="12"/>
      <c r="J7355" s="10"/>
    </row>
    <row r="7356" spans="7:10" x14ac:dyDescent="0.25">
      <c r="G7356" s="12"/>
      <c r="J7356" s="10"/>
    </row>
    <row r="7357" spans="7:10" x14ac:dyDescent="0.25">
      <c r="G7357" s="12"/>
      <c r="J7357" s="10"/>
    </row>
    <row r="7358" spans="7:10" x14ac:dyDescent="0.25">
      <c r="G7358" s="12"/>
      <c r="J7358" s="10"/>
    </row>
    <row r="7359" spans="7:10" x14ac:dyDescent="0.25">
      <c r="G7359" s="12"/>
      <c r="J7359" s="10"/>
    </row>
    <row r="7360" spans="7:10" x14ac:dyDescent="0.25">
      <c r="G7360" s="12"/>
      <c r="J7360" s="10"/>
    </row>
    <row r="7361" spans="7:10" x14ac:dyDescent="0.25">
      <c r="G7361" s="12"/>
      <c r="J7361" s="10"/>
    </row>
    <row r="7362" spans="7:10" x14ac:dyDescent="0.25">
      <c r="G7362" s="12"/>
      <c r="J7362" s="10"/>
    </row>
    <row r="7363" spans="7:10" x14ac:dyDescent="0.25">
      <c r="G7363" s="12"/>
      <c r="J7363" s="10"/>
    </row>
    <row r="7364" spans="7:10" x14ac:dyDescent="0.25">
      <c r="G7364" s="12"/>
      <c r="J7364" s="10"/>
    </row>
    <row r="7365" spans="7:10" x14ac:dyDescent="0.25">
      <c r="G7365" s="12"/>
      <c r="J7365" s="10"/>
    </row>
    <row r="7366" spans="7:10" x14ac:dyDescent="0.25">
      <c r="G7366" s="12"/>
      <c r="J7366" s="10"/>
    </row>
    <row r="7367" spans="7:10" x14ac:dyDescent="0.25">
      <c r="G7367" s="12"/>
      <c r="J7367" s="10"/>
    </row>
    <row r="7368" spans="7:10" x14ac:dyDescent="0.25">
      <c r="G7368" s="12"/>
      <c r="J7368" s="10"/>
    </row>
    <row r="7369" spans="7:10" x14ac:dyDescent="0.25">
      <c r="G7369" s="12"/>
      <c r="J7369" s="10"/>
    </row>
    <row r="7370" spans="7:10" x14ac:dyDescent="0.25">
      <c r="G7370" s="12"/>
      <c r="J7370" s="10"/>
    </row>
    <row r="7371" spans="7:10" x14ac:dyDescent="0.25">
      <c r="G7371" s="12"/>
      <c r="J7371" s="10"/>
    </row>
    <row r="7372" spans="7:10" x14ac:dyDescent="0.25">
      <c r="G7372" s="12"/>
      <c r="J7372" s="10"/>
    </row>
    <row r="7373" spans="7:10" x14ac:dyDescent="0.25">
      <c r="G7373" s="12"/>
      <c r="J7373" s="10"/>
    </row>
    <row r="7374" spans="7:10" x14ac:dyDescent="0.25">
      <c r="G7374" s="12"/>
      <c r="J7374" s="10"/>
    </row>
    <row r="7375" spans="7:10" x14ac:dyDescent="0.25">
      <c r="G7375" s="12"/>
      <c r="J7375" s="10"/>
    </row>
    <row r="7376" spans="7:10" x14ac:dyDescent="0.25">
      <c r="G7376" s="12"/>
      <c r="J7376" s="10"/>
    </row>
    <row r="7377" spans="7:10" x14ac:dyDescent="0.25">
      <c r="G7377" s="12"/>
      <c r="J7377" s="10"/>
    </row>
    <row r="7378" spans="7:10" x14ac:dyDescent="0.25">
      <c r="G7378" s="12"/>
      <c r="J7378" s="10"/>
    </row>
    <row r="7379" spans="7:10" x14ac:dyDescent="0.25">
      <c r="G7379" s="12"/>
      <c r="J7379" s="10"/>
    </row>
    <row r="7380" spans="7:10" x14ac:dyDescent="0.25">
      <c r="G7380" s="12"/>
      <c r="J7380" s="10"/>
    </row>
    <row r="7381" spans="7:10" x14ac:dyDescent="0.25">
      <c r="G7381" s="12"/>
      <c r="J7381" s="10"/>
    </row>
    <row r="7382" spans="7:10" x14ac:dyDescent="0.25">
      <c r="G7382" s="12"/>
      <c r="J7382" s="10"/>
    </row>
    <row r="7383" spans="7:10" x14ac:dyDescent="0.25">
      <c r="G7383" s="12"/>
      <c r="J7383" s="10"/>
    </row>
    <row r="7384" spans="7:10" x14ac:dyDescent="0.25">
      <c r="G7384" s="12"/>
      <c r="J7384" s="10"/>
    </row>
    <row r="7385" spans="7:10" x14ac:dyDescent="0.25">
      <c r="G7385" s="12"/>
      <c r="J7385" s="10"/>
    </row>
    <row r="7386" spans="7:10" x14ac:dyDescent="0.25">
      <c r="G7386" s="12"/>
      <c r="J7386" s="10"/>
    </row>
    <row r="7387" spans="7:10" x14ac:dyDescent="0.25">
      <c r="G7387" s="12"/>
      <c r="J7387" s="10"/>
    </row>
    <row r="7388" spans="7:10" x14ac:dyDescent="0.25">
      <c r="G7388" s="12"/>
      <c r="J7388" s="10"/>
    </row>
    <row r="7389" spans="7:10" x14ac:dyDescent="0.25">
      <c r="G7389" s="12"/>
      <c r="J7389" s="10"/>
    </row>
    <row r="7390" spans="7:10" x14ac:dyDescent="0.25">
      <c r="G7390" s="12"/>
      <c r="J7390" s="10"/>
    </row>
    <row r="7391" spans="7:10" x14ac:dyDescent="0.25">
      <c r="G7391" s="12"/>
      <c r="J7391" s="10"/>
    </row>
    <row r="7392" spans="7:10" x14ac:dyDescent="0.25">
      <c r="G7392" s="12"/>
      <c r="J7392" s="10"/>
    </row>
    <row r="7393" spans="7:10" x14ac:dyDescent="0.25">
      <c r="G7393" s="12"/>
      <c r="J7393" s="10"/>
    </row>
    <row r="7394" spans="7:10" x14ac:dyDescent="0.25">
      <c r="G7394" s="12"/>
      <c r="J7394" s="10"/>
    </row>
    <row r="7395" spans="7:10" x14ac:dyDescent="0.25">
      <c r="G7395" s="12"/>
      <c r="J7395" s="10"/>
    </row>
    <row r="7396" spans="7:10" x14ac:dyDescent="0.25">
      <c r="G7396" s="12"/>
      <c r="J7396" s="10"/>
    </row>
    <row r="7397" spans="7:10" x14ac:dyDescent="0.25">
      <c r="G7397" s="12"/>
      <c r="J7397" s="10"/>
    </row>
    <row r="7398" spans="7:10" x14ac:dyDescent="0.25">
      <c r="G7398" s="12"/>
      <c r="J7398" s="10"/>
    </row>
    <row r="7399" spans="7:10" x14ac:dyDescent="0.25">
      <c r="G7399" s="12"/>
      <c r="J7399" s="10"/>
    </row>
    <row r="7400" spans="7:10" x14ac:dyDescent="0.25">
      <c r="G7400" s="12"/>
      <c r="J7400" s="10"/>
    </row>
    <row r="7401" spans="7:10" x14ac:dyDescent="0.25">
      <c r="G7401" s="12"/>
      <c r="J7401" s="10"/>
    </row>
    <row r="7402" spans="7:10" x14ac:dyDescent="0.25">
      <c r="G7402" s="12"/>
      <c r="J7402" s="10"/>
    </row>
    <row r="7403" spans="7:10" x14ac:dyDescent="0.25">
      <c r="G7403" s="12"/>
      <c r="J7403" s="10"/>
    </row>
    <row r="7404" spans="7:10" x14ac:dyDescent="0.25">
      <c r="G7404" s="12"/>
      <c r="J7404" s="10"/>
    </row>
    <row r="7405" spans="7:10" x14ac:dyDescent="0.25">
      <c r="G7405" s="12"/>
      <c r="J7405" s="10"/>
    </row>
    <row r="7406" spans="7:10" x14ac:dyDescent="0.25">
      <c r="G7406" s="12"/>
      <c r="J7406" s="10"/>
    </row>
    <row r="7407" spans="7:10" x14ac:dyDescent="0.25">
      <c r="G7407" s="12"/>
      <c r="J7407" s="10"/>
    </row>
    <row r="7408" spans="7:10" x14ac:dyDescent="0.25">
      <c r="G7408" s="12"/>
      <c r="J7408" s="10"/>
    </row>
    <row r="7409" spans="7:10" x14ac:dyDescent="0.25">
      <c r="G7409" s="12"/>
      <c r="J7409" s="10"/>
    </row>
    <row r="7410" spans="7:10" x14ac:dyDescent="0.25">
      <c r="G7410" s="12"/>
      <c r="J7410" s="10"/>
    </row>
    <row r="7411" spans="7:10" x14ac:dyDescent="0.25">
      <c r="G7411" s="12"/>
      <c r="J7411" s="10"/>
    </row>
    <row r="7412" spans="7:10" x14ac:dyDescent="0.25">
      <c r="G7412" s="12"/>
      <c r="J7412" s="10"/>
    </row>
    <row r="7413" spans="7:10" x14ac:dyDescent="0.25">
      <c r="G7413" s="12"/>
      <c r="J7413" s="10"/>
    </row>
    <row r="7414" spans="7:10" x14ac:dyDescent="0.25">
      <c r="G7414" s="12"/>
      <c r="J7414" s="10"/>
    </row>
    <row r="7415" spans="7:10" x14ac:dyDescent="0.25">
      <c r="G7415" s="12"/>
      <c r="J7415" s="10"/>
    </row>
    <row r="7416" spans="7:10" x14ac:dyDescent="0.25">
      <c r="G7416" s="12"/>
      <c r="J7416" s="10"/>
    </row>
    <row r="7417" spans="7:10" x14ac:dyDescent="0.25">
      <c r="G7417" s="12"/>
      <c r="J7417" s="10"/>
    </row>
    <row r="7418" spans="7:10" x14ac:dyDescent="0.25">
      <c r="G7418" s="12"/>
      <c r="J7418" s="10"/>
    </row>
    <row r="7419" spans="7:10" x14ac:dyDescent="0.25">
      <c r="G7419" s="12"/>
      <c r="J7419" s="10"/>
    </row>
    <row r="7420" spans="7:10" x14ac:dyDescent="0.25">
      <c r="G7420" s="12"/>
      <c r="J7420" s="10"/>
    </row>
    <row r="7421" spans="7:10" x14ac:dyDescent="0.25">
      <c r="G7421" s="12"/>
      <c r="J7421" s="10"/>
    </row>
    <row r="7422" spans="7:10" x14ac:dyDescent="0.25">
      <c r="G7422" s="12"/>
      <c r="J7422" s="10"/>
    </row>
    <row r="7423" spans="7:10" x14ac:dyDescent="0.25">
      <c r="G7423" s="12"/>
      <c r="J7423" s="10"/>
    </row>
    <row r="7424" spans="7:10" x14ac:dyDescent="0.25">
      <c r="G7424" s="12"/>
      <c r="J7424" s="10"/>
    </row>
    <row r="7425" spans="7:10" x14ac:dyDescent="0.25">
      <c r="G7425" s="12"/>
      <c r="J7425" s="10"/>
    </row>
    <row r="7426" spans="7:10" x14ac:dyDescent="0.25">
      <c r="G7426" s="12"/>
      <c r="J7426" s="10"/>
    </row>
    <row r="7427" spans="7:10" x14ac:dyDescent="0.25">
      <c r="G7427" s="12"/>
      <c r="J7427" s="10"/>
    </row>
    <row r="7428" spans="7:10" x14ac:dyDescent="0.25">
      <c r="G7428" s="12"/>
      <c r="J7428" s="10"/>
    </row>
    <row r="7429" spans="7:10" x14ac:dyDescent="0.25">
      <c r="G7429" s="12"/>
      <c r="J7429" s="10"/>
    </row>
    <row r="7430" spans="7:10" x14ac:dyDescent="0.25">
      <c r="G7430" s="12"/>
      <c r="J7430" s="10"/>
    </row>
    <row r="7431" spans="7:10" x14ac:dyDescent="0.25">
      <c r="G7431" s="12"/>
      <c r="J7431" s="10"/>
    </row>
    <row r="7432" spans="7:10" x14ac:dyDescent="0.25">
      <c r="G7432" s="12"/>
      <c r="J7432" s="10"/>
    </row>
    <row r="7433" spans="7:10" x14ac:dyDescent="0.25">
      <c r="G7433" s="12"/>
      <c r="J7433" s="10"/>
    </row>
    <row r="7434" spans="7:10" x14ac:dyDescent="0.25">
      <c r="G7434" s="12"/>
      <c r="J7434" s="10"/>
    </row>
    <row r="7435" spans="7:10" x14ac:dyDescent="0.25">
      <c r="G7435" s="12"/>
      <c r="J7435" s="10"/>
    </row>
    <row r="7436" spans="7:10" x14ac:dyDescent="0.25">
      <c r="G7436" s="12"/>
      <c r="J7436" s="10"/>
    </row>
    <row r="7437" spans="7:10" x14ac:dyDescent="0.25">
      <c r="G7437" s="12"/>
      <c r="J7437" s="10"/>
    </row>
    <row r="7438" spans="7:10" x14ac:dyDescent="0.25">
      <c r="G7438" s="12"/>
      <c r="J7438" s="10"/>
    </row>
    <row r="7439" spans="7:10" x14ac:dyDescent="0.25">
      <c r="G7439" s="12"/>
      <c r="J7439" s="10"/>
    </row>
    <row r="7440" spans="7:10" x14ac:dyDescent="0.25">
      <c r="G7440" s="12"/>
      <c r="J7440" s="10"/>
    </row>
    <row r="7441" spans="7:10" x14ac:dyDescent="0.25">
      <c r="G7441" s="12"/>
      <c r="J7441" s="10"/>
    </row>
    <row r="7442" spans="7:10" x14ac:dyDescent="0.25">
      <c r="G7442" s="12"/>
      <c r="J7442" s="10"/>
    </row>
    <row r="7443" spans="7:10" x14ac:dyDescent="0.25">
      <c r="G7443" s="12"/>
      <c r="J7443" s="10"/>
    </row>
    <row r="7444" spans="7:10" x14ac:dyDescent="0.25">
      <c r="G7444" s="12"/>
      <c r="J7444" s="10"/>
    </row>
    <row r="7445" spans="7:10" x14ac:dyDescent="0.25">
      <c r="G7445" s="12"/>
      <c r="J7445" s="10"/>
    </row>
    <row r="7446" spans="7:10" x14ac:dyDescent="0.25">
      <c r="G7446" s="12"/>
      <c r="J7446" s="10"/>
    </row>
    <row r="7447" spans="7:10" x14ac:dyDescent="0.25">
      <c r="G7447" s="12"/>
      <c r="J7447" s="10"/>
    </row>
    <row r="7448" spans="7:10" x14ac:dyDescent="0.25">
      <c r="G7448" s="12"/>
      <c r="J7448" s="10"/>
    </row>
    <row r="7449" spans="7:10" x14ac:dyDescent="0.25">
      <c r="G7449" s="12"/>
      <c r="J7449" s="10"/>
    </row>
    <row r="7450" spans="7:10" x14ac:dyDescent="0.25">
      <c r="G7450" s="12"/>
      <c r="J7450" s="10"/>
    </row>
    <row r="7451" spans="7:10" x14ac:dyDescent="0.25">
      <c r="G7451" s="12"/>
      <c r="J7451" s="10"/>
    </row>
    <row r="7452" spans="7:10" x14ac:dyDescent="0.25">
      <c r="G7452" s="12"/>
      <c r="J7452" s="10"/>
    </row>
    <row r="7453" spans="7:10" x14ac:dyDescent="0.25">
      <c r="G7453" s="12"/>
      <c r="J7453" s="10"/>
    </row>
    <row r="7454" spans="7:10" x14ac:dyDescent="0.25">
      <c r="G7454" s="12"/>
      <c r="J7454" s="10"/>
    </row>
    <row r="7455" spans="7:10" x14ac:dyDescent="0.25">
      <c r="G7455" s="12"/>
      <c r="J7455" s="10"/>
    </row>
    <row r="7456" spans="7:10" x14ac:dyDescent="0.25">
      <c r="G7456" s="12"/>
      <c r="J7456" s="10"/>
    </row>
    <row r="7457" spans="7:10" x14ac:dyDescent="0.25">
      <c r="G7457" s="12"/>
      <c r="J7457" s="10"/>
    </row>
    <row r="7458" spans="7:10" x14ac:dyDescent="0.25">
      <c r="G7458" s="12"/>
      <c r="J7458" s="10"/>
    </row>
    <row r="7459" spans="7:10" x14ac:dyDescent="0.25">
      <c r="G7459" s="12"/>
      <c r="J7459" s="10"/>
    </row>
    <row r="7460" spans="7:10" x14ac:dyDescent="0.25">
      <c r="G7460" s="12"/>
      <c r="J7460" s="10"/>
    </row>
    <row r="7461" spans="7:10" x14ac:dyDescent="0.25">
      <c r="G7461" s="12"/>
      <c r="J7461" s="10"/>
    </row>
    <row r="7462" spans="7:10" x14ac:dyDescent="0.25">
      <c r="G7462" s="12"/>
      <c r="J7462" s="10"/>
    </row>
    <row r="7463" spans="7:10" x14ac:dyDescent="0.25">
      <c r="G7463" s="12"/>
      <c r="J7463" s="10"/>
    </row>
    <row r="7464" spans="7:10" x14ac:dyDescent="0.25">
      <c r="G7464" s="12"/>
      <c r="J7464" s="10"/>
    </row>
    <row r="7465" spans="7:10" x14ac:dyDescent="0.25">
      <c r="G7465" s="12"/>
      <c r="J7465" s="10"/>
    </row>
    <row r="7466" spans="7:10" x14ac:dyDescent="0.25">
      <c r="G7466" s="12"/>
      <c r="J7466" s="10"/>
    </row>
    <row r="7467" spans="7:10" x14ac:dyDescent="0.25">
      <c r="G7467" s="12"/>
      <c r="J7467" s="10"/>
    </row>
    <row r="7468" spans="7:10" x14ac:dyDescent="0.25">
      <c r="G7468" s="12"/>
      <c r="J7468" s="10"/>
    </row>
    <row r="7469" spans="7:10" x14ac:dyDescent="0.25">
      <c r="G7469" s="12"/>
      <c r="J7469" s="10"/>
    </row>
    <row r="7470" spans="7:10" x14ac:dyDescent="0.25">
      <c r="G7470" s="12"/>
      <c r="J7470" s="10"/>
    </row>
    <row r="7471" spans="7:10" x14ac:dyDescent="0.25">
      <c r="G7471" s="12"/>
      <c r="J7471" s="10"/>
    </row>
    <row r="7472" spans="7:10" x14ac:dyDescent="0.25">
      <c r="G7472" s="12"/>
      <c r="J7472" s="10"/>
    </row>
    <row r="7473" spans="7:10" x14ac:dyDescent="0.25">
      <c r="G7473" s="12"/>
      <c r="J7473" s="10"/>
    </row>
    <row r="7474" spans="7:10" x14ac:dyDescent="0.25">
      <c r="G7474" s="12"/>
      <c r="J7474" s="10"/>
    </row>
    <row r="7475" spans="7:10" x14ac:dyDescent="0.25">
      <c r="G7475" s="12"/>
      <c r="J7475" s="10"/>
    </row>
    <row r="7476" spans="7:10" x14ac:dyDescent="0.25">
      <c r="G7476" s="12"/>
      <c r="J7476" s="10"/>
    </row>
    <row r="7477" spans="7:10" x14ac:dyDescent="0.25">
      <c r="G7477" s="12"/>
      <c r="J7477" s="10"/>
    </row>
    <row r="7478" spans="7:10" x14ac:dyDescent="0.25">
      <c r="G7478" s="12"/>
      <c r="J7478" s="10"/>
    </row>
    <row r="7479" spans="7:10" x14ac:dyDescent="0.25">
      <c r="G7479" s="12"/>
      <c r="J7479" s="10"/>
    </row>
    <row r="7480" spans="7:10" x14ac:dyDescent="0.25">
      <c r="G7480" s="12"/>
      <c r="J7480" s="10"/>
    </row>
    <row r="7481" spans="7:10" x14ac:dyDescent="0.25">
      <c r="G7481" s="12"/>
      <c r="J7481" s="10"/>
    </row>
    <row r="7482" spans="7:10" x14ac:dyDescent="0.25">
      <c r="G7482" s="12"/>
      <c r="J7482" s="10"/>
    </row>
    <row r="7483" spans="7:10" x14ac:dyDescent="0.25">
      <c r="G7483" s="12"/>
      <c r="J7483" s="10"/>
    </row>
    <row r="7484" spans="7:10" x14ac:dyDescent="0.25">
      <c r="G7484" s="12"/>
      <c r="J7484" s="10"/>
    </row>
    <row r="7485" spans="7:10" x14ac:dyDescent="0.25">
      <c r="G7485" s="12"/>
      <c r="J7485" s="10"/>
    </row>
    <row r="7486" spans="7:10" x14ac:dyDescent="0.25">
      <c r="G7486" s="12"/>
      <c r="J7486" s="10"/>
    </row>
    <row r="7487" spans="7:10" x14ac:dyDescent="0.25">
      <c r="G7487" s="12"/>
      <c r="J7487" s="10"/>
    </row>
    <row r="7488" spans="7:10" x14ac:dyDescent="0.25">
      <c r="G7488" s="12"/>
      <c r="J7488" s="10"/>
    </row>
    <row r="7489" spans="7:10" x14ac:dyDescent="0.25">
      <c r="G7489" s="12"/>
      <c r="J7489" s="10"/>
    </row>
    <row r="7490" spans="7:10" x14ac:dyDescent="0.25">
      <c r="G7490" s="12"/>
      <c r="J7490" s="10"/>
    </row>
    <row r="7491" spans="7:10" x14ac:dyDescent="0.25">
      <c r="G7491" s="12"/>
      <c r="J7491" s="10"/>
    </row>
    <row r="7492" spans="7:10" x14ac:dyDescent="0.25">
      <c r="G7492" s="12"/>
      <c r="J7492" s="10"/>
    </row>
    <row r="7493" spans="7:10" x14ac:dyDescent="0.25">
      <c r="G7493" s="12"/>
      <c r="J7493" s="10"/>
    </row>
    <row r="7494" spans="7:10" x14ac:dyDescent="0.25">
      <c r="G7494" s="12"/>
      <c r="J7494" s="10"/>
    </row>
    <row r="7495" spans="7:10" x14ac:dyDescent="0.25">
      <c r="G7495" s="12"/>
      <c r="J7495" s="10"/>
    </row>
    <row r="7496" spans="7:10" x14ac:dyDescent="0.25">
      <c r="G7496" s="12"/>
      <c r="J7496" s="10"/>
    </row>
    <row r="7497" spans="7:10" x14ac:dyDescent="0.25">
      <c r="G7497" s="12"/>
      <c r="J7497" s="10"/>
    </row>
    <row r="7498" spans="7:10" x14ac:dyDescent="0.25">
      <c r="G7498" s="12"/>
      <c r="J7498" s="10"/>
    </row>
    <row r="7499" spans="7:10" x14ac:dyDescent="0.25">
      <c r="G7499" s="12"/>
      <c r="J7499" s="10"/>
    </row>
    <row r="7500" spans="7:10" x14ac:dyDescent="0.25">
      <c r="G7500" s="12"/>
      <c r="J7500" s="10"/>
    </row>
    <row r="7501" spans="7:10" x14ac:dyDescent="0.25">
      <c r="G7501" s="12"/>
      <c r="J7501" s="10"/>
    </row>
    <row r="7502" spans="7:10" x14ac:dyDescent="0.25">
      <c r="G7502" s="12"/>
      <c r="J7502" s="10"/>
    </row>
    <row r="7503" spans="7:10" x14ac:dyDescent="0.25">
      <c r="G7503" s="12"/>
      <c r="J7503" s="10"/>
    </row>
    <row r="7504" spans="7:10" x14ac:dyDescent="0.25">
      <c r="G7504" s="12"/>
      <c r="J7504" s="10"/>
    </row>
    <row r="7505" spans="7:10" x14ac:dyDescent="0.25">
      <c r="G7505" s="12"/>
      <c r="J7505" s="10"/>
    </row>
    <row r="7506" spans="7:10" x14ac:dyDescent="0.25">
      <c r="G7506" s="12"/>
      <c r="J7506" s="10"/>
    </row>
    <row r="7507" spans="7:10" x14ac:dyDescent="0.25">
      <c r="G7507" s="12"/>
      <c r="J7507" s="10"/>
    </row>
    <row r="7508" spans="7:10" x14ac:dyDescent="0.25">
      <c r="G7508" s="12"/>
      <c r="J7508" s="10"/>
    </row>
    <row r="7509" spans="7:10" x14ac:dyDescent="0.25">
      <c r="G7509" s="12"/>
      <c r="J7509" s="10"/>
    </row>
    <row r="7510" spans="7:10" x14ac:dyDescent="0.25">
      <c r="G7510" s="12"/>
      <c r="J7510" s="10"/>
    </row>
    <row r="7511" spans="7:10" x14ac:dyDescent="0.25">
      <c r="G7511" s="12"/>
      <c r="J7511" s="10"/>
    </row>
    <row r="7512" spans="7:10" x14ac:dyDescent="0.25">
      <c r="G7512" s="12"/>
      <c r="J7512" s="10"/>
    </row>
    <row r="7513" spans="7:10" x14ac:dyDescent="0.25">
      <c r="G7513" s="12"/>
      <c r="J7513" s="10"/>
    </row>
    <row r="7514" spans="7:10" x14ac:dyDescent="0.25">
      <c r="G7514" s="12"/>
      <c r="J7514" s="10"/>
    </row>
    <row r="7515" spans="7:10" x14ac:dyDescent="0.25">
      <c r="G7515" s="12"/>
      <c r="J7515" s="10"/>
    </row>
    <row r="7516" spans="7:10" x14ac:dyDescent="0.25">
      <c r="G7516" s="12"/>
      <c r="J7516" s="10"/>
    </row>
    <row r="7517" spans="7:10" x14ac:dyDescent="0.25">
      <c r="G7517" s="12"/>
      <c r="J7517" s="10"/>
    </row>
    <row r="7518" spans="7:10" x14ac:dyDescent="0.25">
      <c r="G7518" s="12"/>
      <c r="J7518" s="10"/>
    </row>
    <row r="7519" spans="7:10" x14ac:dyDescent="0.25">
      <c r="G7519" s="12"/>
      <c r="J7519" s="10"/>
    </row>
    <row r="7520" spans="7:10" x14ac:dyDescent="0.25">
      <c r="G7520" s="12"/>
      <c r="J7520" s="10"/>
    </row>
    <row r="7521" spans="7:10" x14ac:dyDescent="0.25">
      <c r="G7521" s="12"/>
      <c r="J7521" s="10"/>
    </row>
    <row r="7522" spans="7:10" x14ac:dyDescent="0.25">
      <c r="G7522" s="12"/>
      <c r="J7522" s="10"/>
    </row>
    <row r="7523" spans="7:10" x14ac:dyDescent="0.25">
      <c r="G7523" s="12"/>
      <c r="J7523" s="10"/>
    </row>
    <row r="7524" spans="7:10" x14ac:dyDescent="0.25">
      <c r="G7524" s="12"/>
      <c r="J7524" s="10"/>
    </row>
    <row r="7525" spans="7:10" x14ac:dyDescent="0.25">
      <c r="G7525" s="12"/>
      <c r="J7525" s="10"/>
    </row>
    <row r="7526" spans="7:10" x14ac:dyDescent="0.25">
      <c r="G7526" s="12"/>
      <c r="J7526" s="10"/>
    </row>
    <row r="7527" spans="7:10" x14ac:dyDescent="0.25">
      <c r="G7527" s="12"/>
      <c r="J7527" s="10"/>
    </row>
    <row r="7528" spans="7:10" x14ac:dyDescent="0.25">
      <c r="G7528" s="12"/>
      <c r="J7528" s="10"/>
    </row>
    <row r="7529" spans="7:10" x14ac:dyDescent="0.25">
      <c r="G7529" s="12"/>
      <c r="J7529" s="10"/>
    </row>
    <row r="7530" spans="7:10" x14ac:dyDescent="0.25">
      <c r="G7530" s="12"/>
      <c r="J7530" s="10"/>
    </row>
    <row r="7531" spans="7:10" x14ac:dyDescent="0.25">
      <c r="G7531" s="12"/>
      <c r="J7531" s="10"/>
    </row>
    <row r="7532" spans="7:10" x14ac:dyDescent="0.25">
      <c r="G7532" s="12"/>
      <c r="J7532" s="10"/>
    </row>
    <row r="7533" spans="7:10" x14ac:dyDescent="0.25">
      <c r="G7533" s="12"/>
      <c r="J7533" s="10"/>
    </row>
    <row r="7534" spans="7:10" x14ac:dyDescent="0.25">
      <c r="G7534" s="12"/>
      <c r="J7534" s="10"/>
    </row>
    <row r="7535" spans="7:10" x14ac:dyDescent="0.25">
      <c r="G7535" s="12"/>
      <c r="J7535" s="10"/>
    </row>
    <row r="7536" spans="7:10" x14ac:dyDescent="0.25">
      <c r="G7536" s="12"/>
      <c r="J7536" s="10"/>
    </row>
    <row r="7537" spans="7:10" x14ac:dyDescent="0.25">
      <c r="G7537" s="12"/>
      <c r="J7537" s="10"/>
    </row>
    <row r="7538" spans="7:10" x14ac:dyDescent="0.25">
      <c r="G7538" s="12"/>
      <c r="J7538" s="10"/>
    </row>
    <row r="7539" spans="7:10" x14ac:dyDescent="0.25">
      <c r="G7539" s="12"/>
      <c r="J7539" s="10"/>
    </row>
    <row r="7540" spans="7:10" x14ac:dyDescent="0.25">
      <c r="G7540" s="12"/>
      <c r="J7540" s="10"/>
    </row>
    <row r="7541" spans="7:10" x14ac:dyDescent="0.25">
      <c r="G7541" s="12"/>
      <c r="J7541" s="10"/>
    </row>
    <row r="7542" spans="7:10" x14ac:dyDescent="0.25">
      <c r="G7542" s="12"/>
      <c r="J7542" s="10"/>
    </row>
    <row r="7543" spans="7:10" x14ac:dyDescent="0.25">
      <c r="G7543" s="12"/>
      <c r="J7543" s="10"/>
    </row>
    <row r="7544" spans="7:10" x14ac:dyDescent="0.25">
      <c r="G7544" s="12"/>
      <c r="J7544" s="10"/>
    </row>
    <row r="7545" spans="7:10" x14ac:dyDescent="0.25">
      <c r="G7545" s="12"/>
      <c r="J7545" s="10"/>
    </row>
    <row r="7546" spans="7:10" x14ac:dyDescent="0.25">
      <c r="G7546" s="12"/>
      <c r="J7546" s="10"/>
    </row>
    <row r="7547" spans="7:10" x14ac:dyDescent="0.25">
      <c r="G7547" s="12"/>
      <c r="J7547" s="10"/>
    </row>
    <row r="7548" spans="7:10" x14ac:dyDescent="0.25">
      <c r="G7548" s="12"/>
      <c r="J7548" s="10"/>
    </row>
    <row r="7549" spans="7:10" x14ac:dyDescent="0.25">
      <c r="G7549" s="12"/>
      <c r="J7549" s="10"/>
    </row>
    <row r="7550" spans="7:10" x14ac:dyDescent="0.25">
      <c r="G7550" s="12"/>
      <c r="J7550" s="10"/>
    </row>
    <row r="7551" spans="7:10" x14ac:dyDescent="0.25">
      <c r="G7551" s="12"/>
      <c r="J7551" s="10"/>
    </row>
    <row r="7552" spans="7:10" x14ac:dyDescent="0.25">
      <c r="G7552" s="12"/>
      <c r="J7552" s="10"/>
    </row>
    <row r="7553" spans="7:10" x14ac:dyDescent="0.25">
      <c r="G7553" s="12"/>
      <c r="J7553" s="10"/>
    </row>
    <row r="7554" spans="7:10" x14ac:dyDescent="0.25">
      <c r="G7554" s="12"/>
      <c r="J7554" s="10"/>
    </row>
    <row r="7555" spans="7:10" x14ac:dyDescent="0.25">
      <c r="G7555" s="12"/>
      <c r="J7555" s="10"/>
    </row>
    <row r="7556" spans="7:10" x14ac:dyDescent="0.25">
      <c r="G7556" s="12"/>
      <c r="J7556" s="10"/>
    </row>
    <row r="7557" spans="7:10" x14ac:dyDescent="0.25">
      <c r="G7557" s="12"/>
      <c r="J7557" s="10"/>
    </row>
    <row r="7558" spans="7:10" x14ac:dyDescent="0.25">
      <c r="G7558" s="12"/>
      <c r="J7558" s="10"/>
    </row>
    <row r="7559" spans="7:10" x14ac:dyDescent="0.25">
      <c r="G7559" s="12"/>
      <c r="J7559" s="10"/>
    </row>
    <row r="7560" spans="7:10" x14ac:dyDescent="0.25">
      <c r="G7560" s="12"/>
      <c r="J7560" s="10"/>
    </row>
    <row r="7561" spans="7:10" x14ac:dyDescent="0.25">
      <c r="G7561" s="12"/>
      <c r="J7561" s="10"/>
    </row>
    <row r="7562" spans="7:10" x14ac:dyDescent="0.25">
      <c r="G7562" s="12"/>
      <c r="J7562" s="10"/>
    </row>
    <row r="7563" spans="7:10" x14ac:dyDescent="0.25">
      <c r="G7563" s="12"/>
      <c r="J7563" s="10"/>
    </row>
    <row r="7564" spans="7:10" x14ac:dyDescent="0.25">
      <c r="G7564" s="12"/>
      <c r="J7564" s="10"/>
    </row>
    <row r="7565" spans="7:10" x14ac:dyDescent="0.25">
      <c r="G7565" s="12"/>
      <c r="J7565" s="10"/>
    </row>
    <row r="7566" spans="7:10" x14ac:dyDescent="0.25">
      <c r="G7566" s="12"/>
      <c r="J7566" s="10"/>
    </row>
    <row r="7567" spans="7:10" x14ac:dyDescent="0.25">
      <c r="G7567" s="12"/>
      <c r="J7567" s="10"/>
    </row>
    <row r="7568" spans="7:10" x14ac:dyDescent="0.25">
      <c r="G7568" s="12"/>
      <c r="J7568" s="10"/>
    </row>
    <row r="7569" spans="7:10" x14ac:dyDescent="0.25">
      <c r="G7569" s="12"/>
      <c r="J7569" s="10"/>
    </row>
    <row r="7570" spans="7:10" x14ac:dyDescent="0.25">
      <c r="G7570" s="12"/>
      <c r="J7570" s="10"/>
    </row>
    <row r="7571" spans="7:10" x14ac:dyDescent="0.25">
      <c r="G7571" s="12"/>
      <c r="J7571" s="10"/>
    </row>
    <row r="7572" spans="7:10" x14ac:dyDescent="0.25">
      <c r="G7572" s="12"/>
      <c r="J7572" s="10"/>
    </row>
    <row r="7573" spans="7:10" x14ac:dyDescent="0.25">
      <c r="G7573" s="12"/>
      <c r="J7573" s="10"/>
    </row>
    <row r="7574" spans="7:10" x14ac:dyDescent="0.25">
      <c r="G7574" s="12"/>
      <c r="J7574" s="10"/>
    </row>
    <row r="7575" spans="7:10" x14ac:dyDescent="0.25">
      <c r="G7575" s="12"/>
      <c r="J7575" s="10"/>
    </row>
    <row r="7576" spans="7:10" x14ac:dyDescent="0.25">
      <c r="G7576" s="12"/>
      <c r="J7576" s="10"/>
    </row>
    <row r="7577" spans="7:10" x14ac:dyDescent="0.25">
      <c r="G7577" s="12"/>
      <c r="J7577" s="10"/>
    </row>
    <row r="7578" spans="7:10" x14ac:dyDescent="0.25">
      <c r="G7578" s="12"/>
      <c r="J7578" s="10"/>
    </row>
    <row r="7579" spans="7:10" x14ac:dyDescent="0.25">
      <c r="G7579" s="12"/>
      <c r="J7579" s="10"/>
    </row>
    <row r="7580" spans="7:10" x14ac:dyDescent="0.25">
      <c r="G7580" s="12"/>
      <c r="J7580" s="10"/>
    </row>
    <row r="7581" spans="7:10" x14ac:dyDescent="0.25">
      <c r="G7581" s="12"/>
      <c r="J7581" s="10"/>
    </row>
    <row r="7582" spans="7:10" x14ac:dyDescent="0.25">
      <c r="G7582" s="12"/>
      <c r="J7582" s="10"/>
    </row>
    <row r="7583" spans="7:10" x14ac:dyDescent="0.25">
      <c r="G7583" s="12"/>
      <c r="J7583" s="10"/>
    </row>
    <row r="7584" spans="7:10" x14ac:dyDescent="0.25">
      <c r="G7584" s="12"/>
      <c r="J7584" s="10"/>
    </row>
    <row r="7585" spans="7:10" x14ac:dyDescent="0.25">
      <c r="G7585" s="12"/>
      <c r="J7585" s="10"/>
    </row>
    <row r="7586" spans="7:10" x14ac:dyDescent="0.25">
      <c r="G7586" s="12"/>
      <c r="J7586" s="10"/>
    </row>
    <row r="7587" spans="7:10" x14ac:dyDescent="0.25">
      <c r="G7587" s="12"/>
      <c r="J7587" s="10"/>
    </row>
    <row r="7588" spans="7:10" x14ac:dyDescent="0.25">
      <c r="G7588" s="12"/>
      <c r="J7588" s="10"/>
    </row>
    <row r="7589" spans="7:10" x14ac:dyDescent="0.25">
      <c r="G7589" s="12"/>
      <c r="J7589" s="10"/>
    </row>
    <row r="7590" spans="7:10" x14ac:dyDescent="0.25">
      <c r="G7590" s="12"/>
      <c r="J7590" s="10"/>
    </row>
    <row r="7591" spans="7:10" x14ac:dyDescent="0.25">
      <c r="G7591" s="12"/>
      <c r="J7591" s="10"/>
    </row>
    <row r="7592" spans="7:10" x14ac:dyDescent="0.25">
      <c r="G7592" s="12"/>
      <c r="J7592" s="10"/>
    </row>
    <row r="7593" spans="7:10" x14ac:dyDescent="0.25">
      <c r="G7593" s="12"/>
      <c r="J7593" s="10"/>
    </row>
    <row r="7594" spans="7:10" x14ac:dyDescent="0.25">
      <c r="G7594" s="12"/>
      <c r="J7594" s="10"/>
    </row>
    <row r="7595" spans="7:10" x14ac:dyDescent="0.25">
      <c r="G7595" s="12"/>
      <c r="J7595" s="10"/>
    </row>
    <row r="7596" spans="7:10" x14ac:dyDescent="0.25">
      <c r="G7596" s="12"/>
      <c r="J7596" s="10"/>
    </row>
    <row r="7597" spans="7:10" x14ac:dyDescent="0.25">
      <c r="G7597" s="12"/>
      <c r="J7597" s="10"/>
    </row>
    <row r="7598" spans="7:10" x14ac:dyDescent="0.25">
      <c r="G7598" s="12"/>
      <c r="J7598" s="10"/>
    </row>
    <row r="7599" spans="7:10" x14ac:dyDescent="0.25">
      <c r="G7599" s="12"/>
      <c r="J7599" s="10"/>
    </row>
    <row r="7600" spans="7:10" x14ac:dyDescent="0.25">
      <c r="G7600" s="12"/>
      <c r="J7600" s="10"/>
    </row>
    <row r="7601" spans="7:10" x14ac:dyDescent="0.25">
      <c r="G7601" s="12"/>
      <c r="J7601" s="10"/>
    </row>
    <row r="7602" spans="7:10" x14ac:dyDescent="0.25">
      <c r="G7602" s="12"/>
      <c r="J7602" s="10"/>
    </row>
    <row r="7603" spans="7:10" x14ac:dyDescent="0.25">
      <c r="G7603" s="12"/>
      <c r="J7603" s="10"/>
    </row>
    <row r="7604" spans="7:10" x14ac:dyDescent="0.25">
      <c r="G7604" s="12"/>
      <c r="J7604" s="10"/>
    </row>
    <row r="7605" spans="7:10" x14ac:dyDescent="0.25">
      <c r="G7605" s="12"/>
      <c r="J7605" s="10"/>
    </row>
    <row r="7606" spans="7:10" x14ac:dyDescent="0.25">
      <c r="G7606" s="12"/>
      <c r="J7606" s="10"/>
    </row>
    <row r="7607" spans="7:10" x14ac:dyDescent="0.25">
      <c r="G7607" s="12"/>
      <c r="J7607" s="10"/>
    </row>
    <row r="7608" spans="7:10" x14ac:dyDescent="0.25">
      <c r="G7608" s="12"/>
      <c r="J7608" s="10"/>
    </row>
    <row r="7609" spans="7:10" x14ac:dyDescent="0.25">
      <c r="G7609" s="12"/>
      <c r="J7609" s="10"/>
    </row>
    <row r="7610" spans="7:10" x14ac:dyDescent="0.25">
      <c r="G7610" s="12"/>
      <c r="J7610" s="10"/>
    </row>
    <row r="7611" spans="7:10" x14ac:dyDescent="0.25">
      <c r="G7611" s="12"/>
      <c r="J7611" s="10"/>
    </row>
    <row r="7612" spans="7:10" x14ac:dyDescent="0.25">
      <c r="G7612" s="12"/>
      <c r="J7612" s="10"/>
    </row>
    <row r="7613" spans="7:10" x14ac:dyDescent="0.25">
      <c r="G7613" s="12"/>
      <c r="J7613" s="10"/>
    </row>
    <row r="7614" spans="7:10" x14ac:dyDescent="0.25">
      <c r="G7614" s="12"/>
      <c r="J7614" s="10"/>
    </row>
    <row r="7615" spans="7:10" x14ac:dyDescent="0.25">
      <c r="G7615" s="12"/>
      <c r="J7615" s="10"/>
    </row>
    <row r="7616" spans="7:10" x14ac:dyDescent="0.25">
      <c r="G7616" s="12"/>
      <c r="J7616" s="10"/>
    </row>
    <row r="7617" spans="7:10" x14ac:dyDescent="0.25">
      <c r="G7617" s="12"/>
      <c r="J7617" s="10"/>
    </row>
    <row r="7618" spans="7:10" x14ac:dyDescent="0.25">
      <c r="G7618" s="12"/>
      <c r="J7618" s="10"/>
    </row>
    <row r="7619" spans="7:10" x14ac:dyDescent="0.25">
      <c r="G7619" s="12"/>
      <c r="J7619" s="10"/>
    </row>
    <row r="7620" spans="7:10" x14ac:dyDescent="0.25">
      <c r="G7620" s="12"/>
      <c r="J7620" s="10"/>
    </row>
    <row r="7621" spans="7:10" x14ac:dyDescent="0.25">
      <c r="G7621" s="12"/>
      <c r="J7621" s="10"/>
    </row>
    <row r="7622" spans="7:10" x14ac:dyDescent="0.25">
      <c r="G7622" s="12"/>
      <c r="J7622" s="10"/>
    </row>
    <row r="7623" spans="7:10" x14ac:dyDescent="0.25">
      <c r="G7623" s="12"/>
      <c r="J7623" s="10"/>
    </row>
    <row r="7624" spans="7:10" x14ac:dyDescent="0.25">
      <c r="G7624" s="12"/>
      <c r="J7624" s="10"/>
    </row>
    <row r="7625" spans="7:10" x14ac:dyDescent="0.25">
      <c r="G7625" s="12"/>
      <c r="J7625" s="10"/>
    </row>
    <row r="7626" spans="7:10" x14ac:dyDescent="0.25">
      <c r="G7626" s="12"/>
      <c r="J7626" s="10"/>
    </row>
    <row r="7627" spans="7:10" x14ac:dyDescent="0.25">
      <c r="G7627" s="12"/>
      <c r="J7627" s="10"/>
    </row>
    <row r="7628" spans="7:10" x14ac:dyDescent="0.25">
      <c r="G7628" s="12"/>
      <c r="J7628" s="10"/>
    </row>
    <row r="7629" spans="7:10" x14ac:dyDescent="0.25">
      <c r="G7629" s="12"/>
      <c r="J7629" s="10"/>
    </row>
    <row r="7630" spans="7:10" x14ac:dyDescent="0.25">
      <c r="G7630" s="12"/>
      <c r="J7630" s="10"/>
    </row>
    <row r="7631" spans="7:10" x14ac:dyDescent="0.25">
      <c r="G7631" s="12"/>
      <c r="J7631" s="10"/>
    </row>
    <row r="7632" spans="7:10" x14ac:dyDescent="0.25">
      <c r="G7632" s="12"/>
      <c r="J7632" s="10"/>
    </row>
    <row r="7633" spans="7:10" x14ac:dyDescent="0.25">
      <c r="G7633" s="12"/>
      <c r="J7633" s="10"/>
    </row>
    <row r="7634" spans="7:10" x14ac:dyDescent="0.25">
      <c r="G7634" s="12"/>
      <c r="J7634" s="10"/>
    </row>
    <row r="7635" spans="7:10" x14ac:dyDescent="0.25">
      <c r="G7635" s="12"/>
      <c r="J7635" s="10"/>
    </row>
    <row r="7636" spans="7:10" x14ac:dyDescent="0.25">
      <c r="G7636" s="12"/>
      <c r="J7636" s="10"/>
    </row>
    <row r="7637" spans="7:10" x14ac:dyDescent="0.25">
      <c r="G7637" s="12"/>
      <c r="J7637" s="10"/>
    </row>
    <row r="7638" spans="7:10" x14ac:dyDescent="0.25">
      <c r="G7638" s="12"/>
      <c r="J7638" s="10"/>
    </row>
    <row r="7639" spans="7:10" x14ac:dyDescent="0.25">
      <c r="G7639" s="12"/>
      <c r="J7639" s="10"/>
    </row>
    <row r="7640" spans="7:10" x14ac:dyDescent="0.25">
      <c r="G7640" s="12"/>
      <c r="J7640" s="10"/>
    </row>
    <row r="7641" spans="7:10" x14ac:dyDescent="0.25">
      <c r="G7641" s="12"/>
      <c r="J7641" s="10"/>
    </row>
    <row r="7642" spans="7:10" x14ac:dyDescent="0.25">
      <c r="G7642" s="12"/>
      <c r="J7642" s="10"/>
    </row>
    <row r="7643" spans="7:10" x14ac:dyDescent="0.25">
      <c r="G7643" s="12"/>
      <c r="J7643" s="10"/>
    </row>
    <row r="7644" spans="7:10" x14ac:dyDescent="0.25">
      <c r="G7644" s="12"/>
      <c r="J7644" s="10"/>
    </row>
    <row r="7645" spans="7:10" x14ac:dyDescent="0.25">
      <c r="G7645" s="12"/>
      <c r="J7645" s="10"/>
    </row>
    <row r="7646" spans="7:10" x14ac:dyDescent="0.25">
      <c r="G7646" s="12"/>
      <c r="J7646" s="10"/>
    </row>
    <row r="7647" spans="7:10" x14ac:dyDescent="0.25">
      <c r="G7647" s="12"/>
      <c r="J7647" s="10"/>
    </row>
    <row r="7648" spans="7:10" x14ac:dyDescent="0.25">
      <c r="G7648" s="12"/>
      <c r="J7648" s="10"/>
    </row>
    <row r="7649" spans="7:10" x14ac:dyDescent="0.25">
      <c r="G7649" s="12"/>
      <c r="J7649" s="10"/>
    </row>
    <row r="7650" spans="7:10" x14ac:dyDescent="0.25">
      <c r="G7650" s="12"/>
      <c r="J7650" s="10"/>
    </row>
    <row r="7651" spans="7:10" x14ac:dyDescent="0.25">
      <c r="G7651" s="12"/>
      <c r="J7651" s="10"/>
    </row>
    <row r="7652" spans="7:10" x14ac:dyDescent="0.25">
      <c r="G7652" s="12"/>
      <c r="J7652" s="10"/>
    </row>
    <row r="7653" spans="7:10" x14ac:dyDescent="0.25">
      <c r="G7653" s="12"/>
      <c r="J7653" s="10"/>
    </row>
    <row r="7654" spans="7:10" x14ac:dyDescent="0.25">
      <c r="G7654" s="12"/>
      <c r="J7654" s="10"/>
    </row>
    <row r="7655" spans="7:10" x14ac:dyDescent="0.25">
      <c r="G7655" s="12"/>
      <c r="J7655" s="10"/>
    </row>
    <row r="7656" spans="7:10" x14ac:dyDescent="0.25">
      <c r="G7656" s="12"/>
      <c r="J7656" s="10"/>
    </row>
    <row r="7657" spans="7:10" x14ac:dyDescent="0.25">
      <c r="G7657" s="12"/>
      <c r="J7657" s="10"/>
    </row>
    <row r="7658" spans="7:10" x14ac:dyDescent="0.25">
      <c r="G7658" s="12"/>
      <c r="J7658" s="10"/>
    </row>
    <row r="7659" spans="7:10" x14ac:dyDescent="0.25">
      <c r="G7659" s="12"/>
      <c r="J7659" s="10"/>
    </row>
    <row r="7660" spans="7:10" x14ac:dyDescent="0.25">
      <c r="G7660" s="12"/>
      <c r="J7660" s="10"/>
    </row>
    <row r="7661" spans="7:10" x14ac:dyDescent="0.25">
      <c r="G7661" s="12"/>
      <c r="J7661" s="10"/>
    </row>
    <row r="7662" spans="7:10" x14ac:dyDescent="0.25">
      <c r="G7662" s="12"/>
      <c r="J7662" s="10"/>
    </row>
    <row r="7663" spans="7:10" x14ac:dyDescent="0.25">
      <c r="G7663" s="12"/>
      <c r="J7663" s="10"/>
    </row>
    <row r="7664" spans="7:10" x14ac:dyDescent="0.25">
      <c r="G7664" s="12"/>
      <c r="J7664" s="10"/>
    </row>
    <row r="7665" spans="7:10" x14ac:dyDescent="0.25">
      <c r="G7665" s="12"/>
      <c r="J7665" s="10"/>
    </row>
    <row r="7666" spans="7:10" x14ac:dyDescent="0.25">
      <c r="G7666" s="12"/>
      <c r="J7666" s="10"/>
    </row>
    <row r="7667" spans="7:10" x14ac:dyDescent="0.25">
      <c r="G7667" s="12"/>
      <c r="J7667" s="10"/>
    </row>
    <row r="7668" spans="7:10" x14ac:dyDescent="0.25">
      <c r="G7668" s="12"/>
      <c r="J7668" s="10"/>
    </row>
    <row r="7669" spans="7:10" x14ac:dyDescent="0.25">
      <c r="G7669" s="12"/>
      <c r="J7669" s="10"/>
    </row>
    <row r="7670" spans="7:10" x14ac:dyDescent="0.25">
      <c r="G7670" s="12"/>
      <c r="J7670" s="10"/>
    </row>
    <row r="7671" spans="7:10" x14ac:dyDescent="0.25">
      <c r="G7671" s="12"/>
      <c r="J7671" s="10"/>
    </row>
    <row r="7672" spans="7:10" x14ac:dyDescent="0.25">
      <c r="G7672" s="12"/>
      <c r="J7672" s="10"/>
    </row>
    <row r="7673" spans="7:10" x14ac:dyDescent="0.25">
      <c r="G7673" s="12"/>
      <c r="J7673" s="10"/>
    </row>
    <row r="7674" spans="7:10" x14ac:dyDescent="0.25">
      <c r="G7674" s="12"/>
      <c r="J7674" s="10"/>
    </row>
    <row r="7675" spans="7:10" x14ac:dyDescent="0.25">
      <c r="G7675" s="12"/>
      <c r="J7675" s="10"/>
    </row>
    <row r="7676" spans="7:10" x14ac:dyDescent="0.25">
      <c r="G7676" s="12"/>
      <c r="J7676" s="10"/>
    </row>
    <row r="7677" spans="7:10" x14ac:dyDescent="0.25">
      <c r="G7677" s="12"/>
      <c r="J7677" s="10"/>
    </row>
    <row r="7678" spans="7:10" x14ac:dyDescent="0.25">
      <c r="G7678" s="12"/>
      <c r="J7678" s="10"/>
    </row>
    <row r="7679" spans="7:10" x14ac:dyDescent="0.25">
      <c r="G7679" s="12"/>
      <c r="J7679" s="10"/>
    </row>
    <row r="7680" spans="7:10" x14ac:dyDescent="0.25">
      <c r="G7680" s="12"/>
      <c r="J7680" s="10"/>
    </row>
    <row r="7681" spans="7:10" x14ac:dyDescent="0.25">
      <c r="G7681" s="12"/>
      <c r="J7681" s="10"/>
    </row>
    <row r="7682" spans="7:10" x14ac:dyDescent="0.25">
      <c r="G7682" s="12"/>
      <c r="J7682" s="10"/>
    </row>
    <row r="7683" spans="7:10" x14ac:dyDescent="0.25">
      <c r="G7683" s="12"/>
      <c r="J7683" s="10"/>
    </row>
    <row r="7684" spans="7:10" x14ac:dyDescent="0.25">
      <c r="G7684" s="12"/>
      <c r="J7684" s="10"/>
    </row>
    <row r="7685" spans="7:10" x14ac:dyDescent="0.25">
      <c r="G7685" s="12"/>
      <c r="J7685" s="10"/>
    </row>
    <row r="7686" spans="7:10" x14ac:dyDescent="0.25">
      <c r="G7686" s="12"/>
      <c r="J7686" s="10"/>
    </row>
    <row r="7687" spans="7:10" x14ac:dyDescent="0.25">
      <c r="G7687" s="12"/>
      <c r="J7687" s="10"/>
    </row>
    <row r="7688" spans="7:10" x14ac:dyDescent="0.25">
      <c r="G7688" s="12"/>
      <c r="J7688" s="10"/>
    </row>
    <row r="7689" spans="7:10" x14ac:dyDescent="0.25">
      <c r="G7689" s="12"/>
      <c r="J7689" s="10"/>
    </row>
    <row r="7690" spans="7:10" x14ac:dyDescent="0.25">
      <c r="G7690" s="12"/>
      <c r="J7690" s="10"/>
    </row>
    <row r="7691" spans="7:10" x14ac:dyDescent="0.25">
      <c r="G7691" s="12"/>
      <c r="J7691" s="10"/>
    </row>
    <row r="7692" spans="7:10" x14ac:dyDescent="0.25">
      <c r="G7692" s="12"/>
      <c r="J7692" s="10"/>
    </row>
    <row r="7693" spans="7:10" x14ac:dyDescent="0.25">
      <c r="G7693" s="12"/>
      <c r="J7693" s="10"/>
    </row>
    <row r="7694" spans="7:10" x14ac:dyDescent="0.25">
      <c r="G7694" s="12"/>
      <c r="J7694" s="10"/>
    </row>
    <row r="7695" spans="7:10" x14ac:dyDescent="0.25">
      <c r="G7695" s="12"/>
      <c r="J7695" s="10"/>
    </row>
    <row r="7696" spans="7:10" x14ac:dyDescent="0.25">
      <c r="G7696" s="12"/>
      <c r="J7696" s="10"/>
    </row>
    <row r="7697" spans="7:10" x14ac:dyDescent="0.25">
      <c r="G7697" s="12"/>
      <c r="J7697" s="10"/>
    </row>
    <row r="7698" spans="7:10" x14ac:dyDescent="0.25">
      <c r="G7698" s="12"/>
      <c r="J7698" s="10"/>
    </row>
    <row r="7699" spans="7:10" x14ac:dyDescent="0.25">
      <c r="G7699" s="12"/>
      <c r="J7699" s="10"/>
    </row>
    <row r="7700" spans="7:10" x14ac:dyDescent="0.25">
      <c r="G7700" s="12"/>
      <c r="J7700" s="10"/>
    </row>
    <row r="7701" spans="7:10" x14ac:dyDescent="0.25">
      <c r="G7701" s="12"/>
      <c r="J7701" s="10"/>
    </row>
    <row r="7702" spans="7:10" x14ac:dyDescent="0.25">
      <c r="G7702" s="12"/>
      <c r="J7702" s="10"/>
    </row>
    <row r="7703" spans="7:10" x14ac:dyDescent="0.25">
      <c r="G7703" s="12"/>
      <c r="J7703" s="10"/>
    </row>
    <row r="7704" spans="7:10" x14ac:dyDescent="0.25">
      <c r="G7704" s="12"/>
      <c r="J7704" s="10"/>
    </row>
    <row r="7705" spans="7:10" x14ac:dyDescent="0.25">
      <c r="G7705" s="12"/>
      <c r="J7705" s="10"/>
    </row>
    <row r="7706" spans="7:10" x14ac:dyDescent="0.25">
      <c r="G7706" s="12"/>
      <c r="J7706" s="10"/>
    </row>
    <row r="7707" spans="7:10" x14ac:dyDescent="0.25">
      <c r="G7707" s="12"/>
      <c r="J7707" s="10"/>
    </row>
    <row r="7708" spans="7:10" x14ac:dyDescent="0.25">
      <c r="G7708" s="12"/>
      <c r="J7708" s="10"/>
    </row>
    <row r="7709" spans="7:10" x14ac:dyDescent="0.25">
      <c r="G7709" s="12"/>
      <c r="J7709" s="10"/>
    </row>
    <row r="7710" spans="7:10" x14ac:dyDescent="0.25">
      <c r="G7710" s="12"/>
      <c r="J7710" s="10"/>
    </row>
    <row r="7711" spans="7:10" x14ac:dyDescent="0.25">
      <c r="G7711" s="12"/>
      <c r="J7711" s="10"/>
    </row>
    <row r="7712" spans="7:10" x14ac:dyDescent="0.25">
      <c r="G7712" s="12"/>
      <c r="J7712" s="10"/>
    </row>
    <row r="7713" spans="7:10" x14ac:dyDescent="0.25">
      <c r="G7713" s="12"/>
      <c r="J7713" s="10"/>
    </row>
    <row r="7714" spans="7:10" x14ac:dyDescent="0.25">
      <c r="G7714" s="12"/>
      <c r="J7714" s="10"/>
    </row>
    <row r="7715" spans="7:10" x14ac:dyDescent="0.25">
      <c r="G7715" s="12"/>
      <c r="J7715" s="10"/>
    </row>
    <row r="7716" spans="7:10" x14ac:dyDescent="0.25">
      <c r="G7716" s="12"/>
      <c r="J7716" s="10"/>
    </row>
    <row r="7717" spans="7:10" x14ac:dyDescent="0.25">
      <c r="G7717" s="12"/>
      <c r="J7717" s="10"/>
    </row>
    <row r="7718" spans="7:10" x14ac:dyDescent="0.25">
      <c r="G7718" s="12"/>
      <c r="J7718" s="10"/>
    </row>
    <row r="7719" spans="7:10" x14ac:dyDescent="0.25">
      <c r="G7719" s="12"/>
      <c r="J7719" s="10"/>
    </row>
    <row r="7720" spans="7:10" x14ac:dyDescent="0.25">
      <c r="G7720" s="12"/>
      <c r="J7720" s="10"/>
    </row>
    <row r="7721" spans="7:10" x14ac:dyDescent="0.25">
      <c r="G7721" s="12"/>
      <c r="J7721" s="10"/>
    </row>
    <row r="7722" spans="7:10" x14ac:dyDescent="0.25">
      <c r="G7722" s="12"/>
      <c r="J7722" s="10"/>
    </row>
    <row r="7723" spans="7:10" x14ac:dyDescent="0.25">
      <c r="G7723" s="12"/>
      <c r="J7723" s="10"/>
    </row>
    <row r="7724" spans="7:10" x14ac:dyDescent="0.25">
      <c r="G7724" s="12"/>
      <c r="J7724" s="10"/>
    </row>
    <row r="7725" spans="7:10" x14ac:dyDescent="0.25">
      <c r="G7725" s="12"/>
      <c r="J7725" s="10"/>
    </row>
    <row r="7726" spans="7:10" x14ac:dyDescent="0.25">
      <c r="G7726" s="12"/>
      <c r="J7726" s="10"/>
    </row>
    <row r="7727" spans="7:10" x14ac:dyDescent="0.25">
      <c r="G7727" s="12"/>
      <c r="J7727" s="10"/>
    </row>
    <row r="7728" spans="7:10" x14ac:dyDescent="0.25">
      <c r="G7728" s="12"/>
      <c r="J7728" s="10"/>
    </row>
    <row r="7729" spans="7:10" x14ac:dyDescent="0.25">
      <c r="G7729" s="12"/>
      <c r="J7729" s="10"/>
    </row>
    <row r="7730" spans="7:10" x14ac:dyDescent="0.25">
      <c r="G7730" s="12"/>
      <c r="J7730" s="10"/>
    </row>
    <row r="7731" spans="7:10" x14ac:dyDescent="0.25">
      <c r="G7731" s="12"/>
      <c r="J7731" s="10"/>
    </row>
    <row r="7732" spans="7:10" x14ac:dyDescent="0.25">
      <c r="G7732" s="12"/>
      <c r="J7732" s="10"/>
    </row>
    <row r="7733" spans="7:10" x14ac:dyDescent="0.25">
      <c r="G7733" s="12"/>
      <c r="J7733" s="10"/>
    </row>
    <row r="7734" spans="7:10" x14ac:dyDescent="0.25">
      <c r="G7734" s="12"/>
      <c r="J7734" s="10"/>
    </row>
    <row r="7735" spans="7:10" x14ac:dyDescent="0.25">
      <c r="G7735" s="12"/>
      <c r="J7735" s="10"/>
    </row>
    <row r="7736" spans="7:10" x14ac:dyDescent="0.25">
      <c r="G7736" s="12"/>
      <c r="J7736" s="10"/>
    </row>
    <row r="7737" spans="7:10" x14ac:dyDescent="0.25">
      <c r="G7737" s="12"/>
      <c r="J7737" s="10"/>
    </row>
    <row r="7738" spans="7:10" x14ac:dyDescent="0.25">
      <c r="G7738" s="12"/>
      <c r="J7738" s="10"/>
    </row>
    <row r="7739" spans="7:10" x14ac:dyDescent="0.25">
      <c r="G7739" s="12"/>
      <c r="J7739" s="10"/>
    </row>
    <row r="7740" spans="7:10" x14ac:dyDescent="0.25">
      <c r="G7740" s="12"/>
      <c r="J7740" s="10"/>
    </row>
    <row r="7741" spans="7:10" x14ac:dyDescent="0.25">
      <c r="G7741" s="12"/>
      <c r="J7741" s="10"/>
    </row>
    <row r="7742" spans="7:10" x14ac:dyDescent="0.25">
      <c r="G7742" s="12"/>
      <c r="J7742" s="10"/>
    </row>
    <row r="7743" spans="7:10" x14ac:dyDescent="0.25">
      <c r="G7743" s="12"/>
      <c r="J7743" s="10"/>
    </row>
    <row r="7744" spans="7:10" x14ac:dyDescent="0.25">
      <c r="G7744" s="12"/>
      <c r="J7744" s="10"/>
    </row>
    <row r="7745" spans="7:10" x14ac:dyDescent="0.25">
      <c r="G7745" s="12"/>
      <c r="J7745" s="10"/>
    </row>
    <row r="7746" spans="7:10" x14ac:dyDescent="0.25">
      <c r="G7746" s="12"/>
      <c r="J7746" s="10"/>
    </row>
    <row r="7747" spans="7:10" x14ac:dyDescent="0.25">
      <c r="G7747" s="12"/>
      <c r="J7747" s="10"/>
    </row>
    <row r="7748" spans="7:10" x14ac:dyDescent="0.25">
      <c r="G7748" s="12"/>
      <c r="J7748" s="10"/>
    </row>
    <row r="7749" spans="7:10" x14ac:dyDescent="0.25">
      <c r="G7749" s="12"/>
      <c r="J7749" s="10"/>
    </row>
    <row r="7750" spans="7:10" x14ac:dyDescent="0.25">
      <c r="G7750" s="12"/>
      <c r="J7750" s="10"/>
    </row>
    <row r="7751" spans="7:10" x14ac:dyDescent="0.25">
      <c r="G7751" s="12"/>
      <c r="J7751" s="10"/>
    </row>
    <row r="7752" spans="7:10" x14ac:dyDescent="0.25">
      <c r="G7752" s="12"/>
      <c r="J7752" s="10"/>
    </row>
    <row r="7753" spans="7:10" x14ac:dyDescent="0.25">
      <c r="G7753" s="12"/>
      <c r="J7753" s="10"/>
    </row>
    <row r="7754" spans="7:10" x14ac:dyDescent="0.25">
      <c r="G7754" s="12"/>
      <c r="J7754" s="10"/>
    </row>
    <row r="7755" spans="7:10" x14ac:dyDescent="0.25">
      <c r="G7755" s="12"/>
      <c r="J7755" s="10"/>
    </row>
    <row r="7756" spans="7:10" x14ac:dyDescent="0.25">
      <c r="G7756" s="12"/>
      <c r="J7756" s="10"/>
    </row>
    <row r="7757" spans="7:10" x14ac:dyDescent="0.25">
      <c r="G7757" s="12"/>
      <c r="J7757" s="10"/>
    </row>
    <row r="7758" spans="7:10" x14ac:dyDescent="0.25">
      <c r="G7758" s="12"/>
      <c r="J7758" s="10"/>
    </row>
    <row r="7759" spans="7:10" x14ac:dyDescent="0.25">
      <c r="G7759" s="12"/>
      <c r="J7759" s="10"/>
    </row>
    <row r="7760" spans="7:10" x14ac:dyDescent="0.25">
      <c r="G7760" s="12"/>
      <c r="J7760" s="10"/>
    </row>
    <row r="7761" spans="7:10" x14ac:dyDescent="0.25">
      <c r="G7761" s="12"/>
      <c r="J7761" s="10"/>
    </row>
    <row r="7762" spans="7:10" x14ac:dyDescent="0.25">
      <c r="G7762" s="12"/>
      <c r="J7762" s="10"/>
    </row>
    <row r="7763" spans="7:10" x14ac:dyDescent="0.25">
      <c r="G7763" s="12"/>
      <c r="J7763" s="10"/>
    </row>
    <row r="7764" spans="7:10" x14ac:dyDescent="0.25">
      <c r="G7764" s="12"/>
      <c r="J7764" s="10"/>
    </row>
    <row r="7765" spans="7:10" x14ac:dyDescent="0.25">
      <c r="G7765" s="12"/>
      <c r="J7765" s="10"/>
    </row>
    <row r="7766" spans="7:10" x14ac:dyDescent="0.25">
      <c r="G7766" s="12"/>
      <c r="J7766" s="10"/>
    </row>
    <row r="7767" spans="7:10" x14ac:dyDescent="0.25">
      <c r="G7767" s="12"/>
      <c r="J7767" s="10"/>
    </row>
    <row r="7768" spans="7:10" x14ac:dyDescent="0.25">
      <c r="G7768" s="12"/>
      <c r="J7768" s="10"/>
    </row>
    <row r="7769" spans="7:10" x14ac:dyDescent="0.25">
      <c r="G7769" s="12"/>
      <c r="J7769" s="10"/>
    </row>
    <row r="7770" spans="7:10" x14ac:dyDescent="0.25">
      <c r="G7770" s="12"/>
      <c r="J7770" s="10"/>
    </row>
    <row r="7771" spans="7:10" x14ac:dyDescent="0.25">
      <c r="G7771" s="12"/>
      <c r="J7771" s="10"/>
    </row>
    <row r="7772" spans="7:10" x14ac:dyDescent="0.25">
      <c r="G7772" s="12"/>
      <c r="J7772" s="10"/>
    </row>
    <row r="7773" spans="7:10" x14ac:dyDescent="0.25">
      <c r="G7773" s="12"/>
      <c r="J7773" s="10"/>
    </row>
    <row r="7774" spans="7:10" x14ac:dyDescent="0.25">
      <c r="G7774" s="12"/>
      <c r="J7774" s="10"/>
    </row>
    <row r="7775" spans="7:10" x14ac:dyDescent="0.25">
      <c r="G7775" s="12"/>
      <c r="J7775" s="10"/>
    </row>
    <row r="7776" spans="7:10" x14ac:dyDescent="0.25">
      <c r="G7776" s="12"/>
      <c r="J7776" s="10"/>
    </row>
    <row r="7777" spans="7:10" x14ac:dyDescent="0.25">
      <c r="G7777" s="12"/>
      <c r="J7777" s="10"/>
    </row>
    <row r="7778" spans="7:10" x14ac:dyDescent="0.25">
      <c r="G7778" s="12"/>
      <c r="J7778" s="10"/>
    </row>
    <row r="7779" spans="7:10" x14ac:dyDescent="0.25">
      <c r="G7779" s="12"/>
      <c r="J7779" s="10"/>
    </row>
    <row r="7780" spans="7:10" x14ac:dyDescent="0.25">
      <c r="G7780" s="12"/>
      <c r="J7780" s="10"/>
    </row>
    <row r="7781" spans="7:10" x14ac:dyDescent="0.25">
      <c r="G7781" s="12"/>
      <c r="J7781" s="10"/>
    </row>
    <row r="7782" spans="7:10" x14ac:dyDescent="0.25">
      <c r="G7782" s="12"/>
      <c r="J7782" s="10"/>
    </row>
    <row r="7783" spans="7:10" x14ac:dyDescent="0.25">
      <c r="G7783" s="12"/>
      <c r="J7783" s="10"/>
    </row>
    <row r="7784" spans="7:10" x14ac:dyDescent="0.25">
      <c r="G7784" s="12"/>
      <c r="J7784" s="10"/>
    </row>
    <row r="7785" spans="7:10" x14ac:dyDescent="0.25">
      <c r="G7785" s="12"/>
      <c r="J7785" s="10"/>
    </row>
    <row r="7786" spans="7:10" x14ac:dyDescent="0.25">
      <c r="G7786" s="12"/>
      <c r="J7786" s="10"/>
    </row>
    <row r="7787" spans="7:10" x14ac:dyDescent="0.25">
      <c r="G7787" s="12"/>
      <c r="J7787" s="10"/>
    </row>
    <row r="7788" spans="7:10" x14ac:dyDescent="0.25">
      <c r="G7788" s="12"/>
      <c r="J7788" s="10"/>
    </row>
    <row r="7789" spans="7:10" x14ac:dyDescent="0.25">
      <c r="G7789" s="12"/>
      <c r="J7789" s="10"/>
    </row>
    <row r="7790" spans="7:10" x14ac:dyDescent="0.25">
      <c r="G7790" s="12"/>
      <c r="J7790" s="10"/>
    </row>
    <row r="7791" spans="7:10" x14ac:dyDescent="0.25">
      <c r="G7791" s="12"/>
      <c r="J7791" s="10"/>
    </row>
    <row r="7792" spans="7:10" x14ac:dyDescent="0.25">
      <c r="G7792" s="12"/>
      <c r="J7792" s="10"/>
    </row>
    <row r="7793" spans="7:10" x14ac:dyDescent="0.25">
      <c r="G7793" s="12"/>
      <c r="J7793" s="10"/>
    </row>
    <row r="7794" spans="7:10" x14ac:dyDescent="0.25">
      <c r="G7794" s="12"/>
      <c r="J7794" s="10"/>
    </row>
    <row r="7795" spans="7:10" x14ac:dyDescent="0.25">
      <c r="G7795" s="12"/>
      <c r="J7795" s="10"/>
    </row>
    <row r="7796" spans="7:10" x14ac:dyDescent="0.25">
      <c r="G7796" s="12"/>
      <c r="J7796" s="10"/>
    </row>
    <row r="7797" spans="7:10" x14ac:dyDescent="0.25">
      <c r="G7797" s="12"/>
      <c r="J7797" s="10"/>
    </row>
    <row r="7798" spans="7:10" x14ac:dyDescent="0.25">
      <c r="G7798" s="12"/>
      <c r="J7798" s="10"/>
    </row>
    <row r="7799" spans="7:10" x14ac:dyDescent="0.25">
      <c r="G7799" s="12"/>
      <c r="J7799" s="10"/>
    </row>
    <row r="7800" spans="7:10" x14ac:dyDescent="0.25">
      <c r="G7800" s="12"/>
      <c r="J7800" s="10"/>
    </row>
    <row r="7801" spans="7:10" x14ac:dyDescent="0.25">
      <c r="G7801" s="12"/>
      <c r="J7801" s="10"/>
    </row>
    <row r="7802" spans="7:10" x14ac:dyDescent="0.25">
      <c r="G7802" s="12"/>
      <c r="J7802" s="10"/>
    </row>
    <row r="7803" spans="7:10" x14ac:dyDescent="0.25">
      <c r="G7803" s="12"/>
      <c r="J7803" s="10"/>
    </row>
    <row r="7804" spans="7:10" x14ac:dyDescent="0.25">
      <c r="G7804" s="12"/>
      <c r="J7804" s="10"/>
    </row>
    <row r="7805" spans="7:10" x14ac:dyDescent="0.25">
      <c r="G7805" s="12"/>
      <c r="J7805" s="10"/>
    </row>
    <row r="7806" spans="7:10" x14ac:dyDescent="0.25">
      <c r="G7806" s="12"/>
      <c r="J7806" s="10"/>
    </row>
    <row r="7807" spans="7:10" x14ac:dyDescent="0.25">
      <c r="G7807" s="12"/>
      <c r="J7807" s="10"/>
    </row>
    <row r="7808" spans="7:10" x14ac:dyDescent="0.25">
      <c r="G7808" s="12"/>
      <c r="J7808" s="10"/>
    </row>
    <row r="7809" spans="7:10" x14ac:dyDescent="0.25">
      <c r="G7809" s="12"/>
      <c r="J7809" s="10"/>
    </row>
    <row r="7810" spans="7:10" x14ac:dyDescent="0.25">
      <c r="G7810" s="12"/>
      <c r="J7810" s="10"/>
    </row>
    <row r="7811" spans="7:10" x14ac:dyDescent="0.25">
      <c r="G7811" s="12"/>
      <c r="J7811" s="10"/>
    </row>
    <row r="7812" spans="7:10" x14ac:dyDescent="0.25">
      <c r="G7812" s="12"/>
      <c r="J7812" s="10"/>
    </row>
    <row r="7813" spans="7:10" x14ac:dyDescent="0.25">
      <c r="G7813" s="12"/>
      <c r="J7813" s="10"/>
    </row>
    <row r="7814" spans="7:10" x14ac:dyDescent="0.25">
      <c r="G7814" s="12"/>
      <c r="J7814" s="10"/>
    </row>
    <row r="7815" spans="7:10" x14ac:dyDescent="0.25">
      <c r="G7815" s="12"/>
      <c r="J7815" s="10"/>
    </row>
    <row r="7816" spans="7:10" x14ac:dyDescent="0.25">
      <c r="G7816" s="12"/>
      <c r="J7816" s="10"/>
    </row>
    <row r="7817" spans="7:10" x14ac:dyDescent="0.25">
      <c r="G7817" s="12"/>
      <c r="J7817" s="10"/>
    </row>
    <row r="7818" spans="7:10" x14ac:dyDescent="0.25">
      <c r="G7818" s="12"/>
      <c r="J7818" s="10"/>
    </row>
    <row r="7819" spans="7:10" x14ac:dyDescent="0.25">
      <c r="G7819" s="12"/>
      <c r="J7819" s="10"/>
    </row>
    <row r="7820" spans="7:10" x14ac:dyDescent="0.25">
      <c r="G7820" s="12"/>
      <c r="J7820" s="10"/>
    </row>
    <row r="7821" spans="7:10" x14ac:dyDescent="0.25">
      <c r="G7821" s="12"/>
      <c r="J7821" s="10"/>
    </row>
    <row r="7822" spans="7:10" x14ac:dyDescent="0.25">
      <c r="G7822" s="12"/>
      <c r="J7822" s="10"/>
    </row>
    <row r="7823" spans="7:10" x14ac:dyDescent="0.25">
      <c r="G7823" s="12"/>
      <c r="J7823" s="10"/>
    </row>
    <row r="7824" spans="7:10" x14ac:dyDescent="0.25">
      <c r="G7824" s="12"/>
      <c r="J7824" s="10"/>
    </row>
    <row r="7825" spans="7:10" x14ac:dyDescent="0.25">
      <c r="G7825" s="12"/>
      <c r="J7825" s="10"/>
    </row>
    <row r="7826" spans="7:10" x14ac:dyDescent="0.25">
      <c r="G7826" s="12"/>
      <c r="J7826" s="10"/>
    </row>
    <row r="7827" spans="7:10" x14ac:dyDescent="0.25">
      <c r="G7827" s="12"/>
      <c r="J7827" s="10"/>
    </row>
    <row r="7828" spans="7:10" x14ac:dyDescent="0.25">
      <c r="G7828" s="12"/>
      <c r="J7828" s="10"/>
    </row>
    <row r="7829" spans="7:10" x14ac:dyDescent="0.25">
      <c r="G7829" s="12"/>
      <c r="J7829" s="10"/>
    </row>
    <row r="7830" spans="7:10" x14ac:dyDescent="0.25">
      <c r="G7830" s="12"/>
      <c r="J7830" s="10"/>
    </row>
    <row r="7831" spans="7:10" x14ac:dyDescent="0.25">
      <c r="G7831" s="12"/>
      <c r="J7831" s="10"/>
    </row>
    <row r="7832" spans="7:10" x14ac:dyDescent="0.25">
      <c r="G7832" s="12"/>
      <c r="J7832" s="10"/>
    </row>
    <row r="7833" spans="7:10" x14ac:dyDescent="0.25">
      <c r="G7833" s="12"/>
      <c r="J7833" s="10"/>
    </row>
    <row r="7834" spans="7:10" x14ac:dyDescent="0.25">
      <c r="G7834" s="12"/>
      <c r="J7834" s="10"/>
    </row>
    <row r="7835" spans="7:10" x14ac:dyDescent="0.25">
      <c r="G7835" s="12"/>
      <c r="J7835" s="10"/>
    </row>
    <row r="7836" spans="7:10" x14ac:dyDescent="0.25">
      <c r="G7836" s="12"/>
      <c r="J7836" s="10"/>
    </row>
    <row r="7837" spans="7:10" x14ac:dyDescent="0.25">
      <c r="G7837" s="12"/>
      <c r="J7837" s="10"/>
    </row>
    <row r="7838" spans="7:10" x14ac:dyDescent="0.25">
      <c r="G7838" s="12"/>
      <c r="J7838" s="10"/>
    </row>
    <row r="7839" spans="7:10" x14ac:dyDescent="0.25">
      <c r="G7839" s="12"/>
      <c r="J7839" s="10"/>
    </row>
    <row r="7840" spans="7:10" x14ac:dyDescent="0.25">
      <c r="G7840" s="12"/>
      <c r="J7840" s="10"/>
    </row>
    <row r="7841" spans="7:10" x14ac:dyDescent="0.25">
      <c r="G7841" s="12"/>
      <c r="J7841" s="10"/>
    </row>
    <row r="7842" spans="7:10" x14ac:dyDescent="0.25">
      <c r="G7842" s="12"/>
      <c r="J7842" s="10"/>
    </row>
    <row r="7843" spans="7:10" x14ac:dyDescent="0.25">
      <c r="G7843" s="12"/>
      <c r="J7843" s="10"/>
    </row>
    <row r="7844" spans="7:10" x14ac:dyDescent="0.25">
      <c r="G7844" s="12"/>
      <c r="J7844" s="10"/>
    </row>
    <row r="7845" spans="7:10" x14ac:dyDescent="0.25">
      <c r="G7845" s="12"/>
      <c r="J7845" s="10"/>
    </row>
    <row r="7846" spans="7:10" x14ac:dyDescent="0.25">
      <c r="G7846" s="12"/>
      <c r="J7846" s="10"/>
    </row>
    <row r="7847" spans="7:10" x14ac:dyDescent="0.25">
      <c r="G7847" s="12"/>
      <c r="J7847" s="10"/>
    </row>
    <row r="7848" spans="7:10" x14ac:dyDescent="0.25">
      <c r="G7848" s="12"/>
      <c r="J7848" s="10"/>
    </row>
    <row r="7849" spans="7:10" x14ac:dyDescent="0.25">
      <c r="G7849" s="12"/>
      <c r="J7849" s="10"/>
    </row>
    <row r="7850" spans="7:10" x14ac:dyDescent="0.25">
      <c r="G7850" s="12"/>
      <c r="J7850" s="10"/>
    </row>
    <row r="7851" spans="7:10" x14ac:dyDescent="0.25">
      <c r="G7851" s="12"/>
      <c r="J7851" s="10"/>
    </row>
    <row r="7852" spans="7:10" x14ac:dyDescent="0.25">
      <c r="G7852" s="12"/>
      <c r="J7852" s="10"/>
    </row>
    <row r="7853" spans="7:10" x14ac:dyDescent="0.25">
      <c r="G7853" s="12"/>
      <c r="J7853" s="10"/>
    </row>
    <row r="7854" spans="7:10" x14ac:dyDescent="0.25">
      <c r="G7854" s="12"/>
      <c r="J7854" s="10"/>
    </row>
    <row r="7855" spans="7:10" x14ac:dyDescent="0.25">
      <c r="G7855" s="12"/>
      <c r="J7855" s="10"/>
    </row>
    <row r="7856" spans="7:10" x14ac:dyDescent="0.25">
      <c r="G7856" s="12"/>
      <c r="J7856" s="10"/>
    </row>
    <row r="7857" spans="7:10" x14ac:dyDescent="0.25">
      <c r="G7857" s="12"/>
      <c r="J7857" s="10"/>
    </row>
    <row r="7858" spans="7:10" x14ac:dyDescent="0.25">
      <c r="G7858" s="12"/>
      <c r="J7858" s="10"/>
    </row>
    <row r="7859" spans="7:10" x14ac:dyDescent="0.25">
      <c r="G7859" s="12"/>
      <c r="J7859" s="10"/>
    </row>
    <row r="7860" spans="7:10" x14ac:dyDescent="0.25">
      <c r="G7860" s="12"/>
      <c r="J7860" s="10"/>
    </row>
    <row r="7861" spans="7:10" x14ac:dyDescent="0.25">
      <c r="G7861" s="12"/>
      <c r="J7861" s="10"/>
    </row>
    <row r="7862" spans="7:10" x14ac:dyDescent="0.25">
      <c r="G7862" s="12"/>
      <c r="J7862" s="10"/>
    </row>
    <row r="7863" spans="7:10" x14ac:dyDescent="0.25">
      <c r="G7863" s="12"/>
      <c r="J7863" s="10"/>
    </row>
    <row r="7864" spans="7:10" x14ac:dyDescent="0.25">
      <c r="G7864" s="12"/>
      <c r="J7864" s="10"/>
    </row>
    <row r="7865" spans="7:10" x14ac:dyDescent="0.25">
      <c r="G7865" s="12"/>
      <c r="J7865" s="10"/>
    </row>
    <row r="7866" spans="7:10" x14ac:dyDescent="0.25">
      <c r="G7866" s="12"/>
      <c r="J7866" s="10"/>
    </row>
    <row r="7867" spans="7:10" x14ac:dyDescent="0.25">
      <c r="G7867" s="12"/>
      <c r="J7867" s="10"/>
    </row>
    <row r="7868" spans="7:10" x14ac:dyDescent="0.25">
      <c r="G7868" s="12"/>
      <c r="J7868" s="10"/>
    </row>
    <row r="7869" spans="7:10" x14ac:dyDescent="0.25">
      <c r="G7869" s="12"/>
      <c r="J7869" s="10"/>
    </row>
    <row r="7870" spans="7:10" x14ac:dyDescent="0.25">
      <c r="G7870" s="12"/>
      <c r="J7870" s="10"/>
    </row>
    <row r="7871" spans="7:10" x14ac:dyDescent="0.25">
      <c r="G7871" s="12"/>
      <c r="J7871" s="10"/>
    </row>
    <row r="7872" spans="7:10" x14ac:dyDescent="0.25">
      <c r="G7872" s="12"/>
      <c r="J7872" s="10"/>
    </row>
    <row r="7873" spans="7:10" x14ac:dyDescent="0.25">
      <c r="G7873" s="12"/>
      <c r="J7873" s="10"/>
    </row>
    <row r="7874" spans="7:10" x14ac:dyDescent="0.25">
      <c r="G7874" s="12"/>
      <c r="J7874" s="10"/>
    </row>
    <row r="7875" spans="7:10" x14ac:dyDescent="0.25">
      <c r="G7875" s="12"/>
      <c r="J7875" s="10"/>
    </row>
    <row r="7876" spans="7:10" x14ac:dyDescent="0.25">
      <c r="G7876" s="12"/>
      <c r="J7876" s="10"/>
    </row>
    <row r="7877" spans="7:10" x14ac:dyDescent="0.25">
      <c r="G7877" s="12"/>
      <c r="J7877" s="10"/>
    </row>
    <row r="7878" spans="7:10" x14ac:dyDescent="0.25">
      <c r="G7878" s="12"/>
      <c r="J7878" s="10"/>
    </row>
    <row r="7879" spans="7:10" x14ac:dyDescent="0.25">
      <c r="G7879" s="12"/>
      <c r="J7879" s="10"/>
    </row>
    <row r="7880" spans="7:10" x14ac:dyDescent="0.25">
      <c r="G7880" s="12"/>
      <c r="J7880" s="10"/>
    </row>
    <row r="7881" spans="7:10" x14ac:dyDescent="0.25">
      <c r="G7881" s="12"/>
      <c r="J7881" s="10"/>
    </row>
    <row r="7882" spans="7:10" x14ac:dyDescent="0.25">
      <c r="G7882" s="12"/>
      <c r="J7882" s="10"/>
    </row>
    <row r="7883" spans="7:10" x14ac:dyDescent="0.25">
      <c r="G7883" s="12"/>
      <c r="J7883" s="10"/>
    </row>
    <row r="7884" spans="7:10" x14ac:dyDescent="0.25">
      <c r="G7884" s="12"/>
      <c r="J7884" s="10"/>
    </row>
    <row r="7885" spans="7:10" x14ac:dyDescent="0.25">
      <c r="G7885" s="12"/>
      <c r="J7885" s="10"/>
    </row>
    <row r="7886" spans="7:10" x14ac:dyDescent="0.25">
      <c r="G7886" s="12"/>
      <c r="J7886" s="10"/>
    </row>
    <row r="7887" spans="7:10" x14ac:dyDescent="0.25">
      <c r="G7887" s="12"/>
      <c r="J7887" s="10"/>
    </row>
    <row r="7888" spans="7:10" x14ac:dyDescent="0.25">
      <c r="G7888" s="12"/>
      <c r="J7888" s="10"/>
    </row>
    <row r="7889" spans="7:10" x14ac:dyDescent="0.25">
      <c r="G7889" s="12"/>
      <c r="J7889" s="10"/>
    </row>
    <row r="7890" spans="7:10" x14ac:dyDescent="0.25">
      <c r="G7890" s="12"/>
      <c r="J7890" s="10"/>
    </row>
    <row r="7891" spans="7:10" x14ac:dyDescent="0.25">
      <c r="G7891" s="12"/>
      <c r="J7891" s="10"/>
    </row>
    <row r="7892" spans="7:10" x14ac:dyDescent="0.25">
      <c r="G7892" s="12"/>
      <c r="J7892" s="10"/>
    </row>
    <row r="7893" spans="7:10" x14ac:dyDescent="0.25">
      <c r="G7893" s="12"/>
      <c r="J7893" s="10"/>
    </row>
    <row r="7894" spans="7:10" x14ac:dyDescent="0.25">
      <c r="G7894" s="12"/>
      <c r="J7894" s="10"/>
    </row>
    <row r="7895" spans="7:10" x14ac:dyDescent="0.25">
      <c r="G7895" s="12"/>
      <c r="J7895" s="10"/>
    </row>
    <row r="7896" spans="7:10" x14ac:dyDescent="0.25">
      <c r="G7896" s="12"/>
      <c r="J7896" s="10"/>
    </row>
    <row r="7897" spans="7:10" x14ac:dyDescent="0.25">
      <c r="G7897" s="12"/>
      <c r="J7897" s="10"/>
    </row>
    <row r="7898" spans="7:10" x14ac:dyDescent="0.25">
      <c r="G7898" s="12"/>
      <c r="J7898" s="10"/>
    </row>
    <row r="7899" spans="7:10" x14ac:dyDescent="0.25">
      <c r="G7899" s="12"/>
      <c r="J7899" s="10"/>
    </row>
    <row r="7900" spans="7:10" x14ac:dyDescent="0.25">
      <c r="G7900" s="12"/>
      <c r="J7900" s="10"/>
    </row>
    <row r="7901" spans="7:10" x14ac:dyDescent="0.25">
      <c r="G7901" s="12"/>
      <c r="J7901" s="10"/>
    </row>
    <row r="7902" spans="7:10" x14ac:dyDescent="0.25">
      <c r="G7902" s="12"/>
      <c r="J7902" s="10"/>
    </row>
    <row r="7903" spans="7:10" x14ac:dyDescent="0.25">
      <c r="G7903" s="12"/>
      <c r="J7903" s="10"/>
    </row>
    <row r="7904" spans="7:10" x14ac:dyDescent="0.25">
      <c r="G7904" s="12"/>
      <c r="J7904" s="10"/>
    </row>
    <row r="7905" spans="7:10" x14ac:dyDescent="0.25">
      <c r="G7905" s="12"/>
      <c r="J7905" s="10"/>
    </row>
    <row r="7906" spans="7:10" x14ac:dyDescent="0.25">
      <c r="G7906" s="12"/>
      <c r="J7906" s="10"/>
    </row>
    <row r="7907" spans="7:10" x14ac:dyDescent="0.25">
      <c r="G7907" s="12"/>
      <c r="J7907" s="10"/>
    </row>
    <row r="7908" spans="7:10" x14ac:dyDescent="0.25">
      <c r="G7908" s="12"/>
      <c r="J7908" s="10"/>
    </row>
    <row r="7909" spans="7:10" x14ac:dyDescent="0.25">
      <c r="G7909" s="12"/>
      <c r="J7909" s="10"/>
    </row>
    <row r="7910" spans="7:10" x14ac:dyDescent="0.25">
      <c r="G7910" s="12"/>
      <c r="J7910" s="10"/>
    </row>
    <row r="7911" spans="7:10" x14ac:dyDescent="0.25">
      <c r="G7911" s="12"/>
      <c r="J7911" s="10"/>
    </row>
    <row r="7912" spans="7:10" x14ac:dyDescent="0.25">
      <c r="G7912" s="12"/>
      <c r="J7912" s="10"/>
    </row>
    <row r="7913" spans="7:10" x14ac:dyDescent="0.25">
      <c r="G7913" s="12"/>
      <c r="J7913" s="10"/>
    </row>
    <row r="7914" spans="7:10" x14ac:dyDescent="0.25">
      <c r="G7914" s="12"/>
      <c r="J7914" s="10"/>
    </row>
    <row r="7915" spans="7:10" x14ac:dyDescent="0.25">
      <c r="G7915" s="12"/>
      <c r="J7915" s="10"/>
    </row>
    <row r="7916" spans="7:10" x14ac:dyDescent="0.25">
      <c r="G7916" s="12"/>
      <c r="J7916" s="10"/>
    </row>
    <row r="7917" spans="7:10" x14ac:dyDescent="0.25">
      <c r="G7917" s="12"/>
      <c r="J7917" s="10"/>
    </row>
    <row r="7918" spans="7:10" x14ac:dyDescent="0.25">
      <c r="G7918" s="12"/>
      <c r="J7918" s="10"/>
    </row>
    <row r="7919" spans="7:10" x14ac:dyDescent="0.25">
      <c r="G7919" s="12"/>
      <c r="J7919" s="10"/>
    </row>
    <row r="7920" spans="7:10" x14ac:dyDescent="0.25">
      <c r="G7920" s="12"/>
      <c r="J7920" s="10"/>
    </row>
    <row r="7921" spans="7:10" x14ac:dyDescent="0.25">
      <c r="G7921" s="12"/>
      <c r="J7921" s="10"/>
    </row>
    <row r="7922" spans="7:10" x14ac:dyDescent="0.25">
      <c r="G7922" s="12"/>
      <c r="J7922" s="10"/>
    </row>
    <row r="7923" spans="7:10" x14ac:dyDescent="0.25">
      <c r="G7923" s="12"/>
      <c r="J7923" s="10"/>
    </row>
    <row r="7924" spans="7:10" x14ac:dyDescent="0.25">
      <c r="G7924" s="12"/>
      <c r="J7924" s="10"/>
    </row>
    <row r="7925" spans="7:10" x14ac:dyDescent="0.25">
      <c r="G7925" s="12"/>
      <c r="J7925" s="10"/>
    </row>
    <row r="7926" spans="7:10" x14ac:dyDescent="0.25">
      <c r="G7926" s="12"/>
      <c r="J7926" s="10"/>
    </row>
    <row r="7927" spans="7:10" x14ac:dyDescent="0.25">
      <c r="G7927" s="12"/>
      <c r="J7927" s="10"/>
    </row>
    <row r="7928" spans="7:10" x14ac:dyDescent="0.25">
      <c r="G7928" s="12"/>
      <c r="J7928" s="10"/>
    </row>
    <row r="7929" spans="7:10" x14ac:dyDescent="0.25">
      <c r="G7929" s="12"/>
      <c r="J7929" s="10"/>
    </row>
    <row r="7930" spans="7:10" x14ac:dyDescent="0.25">
      <c r="G7930" s="12"/>
      <c r="J7930" s="10"/>
    </row>
    <row r="7931" spans="7:10" x14ac:dyDescent="0.25">
      <c r="G7931" s="12"/>
      <c r="J7931" s="10"/>
    </row>
    <row r="7932" spans="7:10" x14ac:dyDescent="0.25">
      <c r="G7932" s="12"/>
      <c r="J7932" s="10"/>
    </row>
    <row r="7933" spans="7:10" x14ac:dyDescent="0.25">
      <c r="G7933" s="12"/>
      <c r="J7933" s="10"/>
    </row>
    <row r="7934" spans="7:10" x14ac:dyDescent="0.25">
      <c r="G7934" s="12"/>
      <c r="J7934" s="10"/>
    </row>
    <row r="7935" spans="7:10" x14ac:dyDescent="0.25">
      <c r="G7935" s="12"/>
      <c r="J7935" s="10"/>
    </row>
    <row r="7936" spans="7:10" x14ac:dyDescent="0.25">
      <c r="G7936" s="12"/>
      <c r="J7936" s="10"/>
    </row>
    <row r="7937" spans="7:10" x14ac:dyDescent="0.25">
      <c r="G7937" s="12"/>
      <c r="J7937" s="10"/>
    </row>
    <row r="7938" spans="7:10" x14ac:dyDescent="0.25">
      <c r="G7938" s="12"/>
      <c r="J7938" s="10"/>
    </row>
    <row r="7939" spans="7:10" x14ac:dyDescent="0.25">
      <c r="G7939" s="12"/>
      <c r="J7939" s="10"/>
    </row>
    <row r="7940" spans="7:10" x14ac:dyDescent="0.25">
      <c r="G7940" s="12"/>
      <c r="J7940" s="10"/>
    </row>
    <row r="7941" spans="7:10" x14ac:dyDescent="0.25">
      <c r="G7941" s="12"/>
      <c r="J7941" s="10"/>
    </row>
    <row r="7942" spans="7:10" x14ac:dyDescent="0.25">
      <c r="G7942" s="12"/>
      <c r="J7942" s="10"/>
    </row>
    <row r="7943" spans="7:10" x14ac:dyDescent="0.25">
      <c r="G7943" s="12"/>
      <c r="J7943" s="10"/>
    </row>
    <row r="7944" spans="7:10" x14ac:dyDescent="0.25">
      <c r="G7944" s="12"/>
      <c r="J7944" s="10"/>
    </row>
    <row r="7945" spans="7:10" x14ac:dyDescent="0.25">
      <c r="G7945" s="12"/>
      <c r="J7945" s="10"/>
    </row>
    <row r="7946" spans="7:10" x14ac:dyDescent="0.25">
      <c r="G7946" s="12"/>
      <c r="J7946" s="10"/>
    </row>
    <row r="7947" spans="7:10" x14ac:dyDescent="0.25">
      <c r="G7947" s="12"/>
      <c r="J7947" s="10"/>
    </row>
    <row r="7948" spans="7:10" x14ac:dyDescent="0.25">
      <c r="G7948" s="12"/>
      <c r="J7948" s="10"/>
    </row>
    <row r="7949" spans="7:10" x14ac:dyDescent="0.25">
      <c r="G7949" s="12"/>
      <c r="J7949" s="10"/>
    </row>
    <row r="7950" spans="7:10" x14ac:dyDescent="0.25">
      <c r="G7950" s="12"/>
      <c r="J7950" s="10"/>
    </row>
    <row r="7951" spans="7:10" x14ac:dyDescent="0.25">
      <c r="G7951" s="12"/>
      <c r="J7951" s="10"/>
    </row>
    <row r="7952" spans="7:10" x14ac:dyDescent="0.25">
      <c r="G7952" s="12"/>
      <c r="J7952" s="10"/>
    </row>
    <row r="7953" spans="7:10" x14ac:dyDescent="0.25">
      <c r="G7953" s="12"/>
      <c r="J7953" s="10"/>
    </row>
    <row r="7954" spans="7:10" x14ac:dyDescent="0.25">
      <c r="G7954" s="12"/>
      <c r="J7954" s="10"/>
    </row>
    <row r="7955" spans="7:10" x14ac:dyDescent="0.25">
      <c r="G7955" s="12"/>
      <c r="J7955" s="10"/>
    </row>
    <row r="7956" spans="7:10" x14ac:dyDescent="0.25">
      <c r="G7956" s="12"/>
      <c r="J7956" s="10"/>
    </row>
    <row r="7957" spans="7:10" x14ac:dyDescent="0.25">
      <c r="G7957" s="12"/>
      <c r="J7957" s="10"/>
    </row>
    <row r="7958" spans="7:10" x14ac:dyDescent="0.25">
      <c r="G7958" s="12"/>
      <c r="J7958" s="10"/>
    </row>
    <row r="7959" spans="7:10" x14ac:dyDescent="0.25">
      <c r="G7959" s="12"/>
      <c r="J7959" s="10"/>
    </row>
    <row r="7960" spans="7:10" x14ac:dyDescent="0.25">
      <c r="G7960" s="12"/>
      <c r="J7960" s="10"/>
    </row>
    <row r="7961" spans="7:10" x14ac:dyDescent="0.25">
      <c r="G7961" s="12"/>
      <c r="J7961" s="10"/>
    </row>
    <row r="7962" spans="7:10" x14ac:dyDescent="0.25">
      <c r="G7962" s="12"/>
      <c r="J7962" s="10"/>
    </row>
    <row r="7963" spans="7:10" x14ac:dyDescent="0.25">
      <c r="G7963" s="12"/>
      <c r="J7963" s="10"/>
    </row>
    <row r="7964" spans="7:10" x14ac:dyDescent="0.25">
      <c r="G7964" s="12"/>
      <c r="J7964" s="10"/>
    </row>
    <row r="7965" spans="7:10" x14ac:dyDescent="0.25">
      <c r="G7965" s="12"/>
      <c r="J7965" s="10"/>
    </row>
    <row r="7966" spans="7:10" x14ac:dyDescent="0.25">
      <c r="G7966" s="12"/>
      <c r="J7966" s="10"/>
    </row>
    <row r="7967" spans="7:10" x14ac:dyDescent="0.25">
      <c r="G7967" s="12"/>
      <c r="J7967" s="10"/>
    </row>
    <row r="7968" spans="7:10" x14ac:dyDescent="0.25">
      <c r="G7968" s="12"/>
      <c r="J7968" s="10"/>
    </row>
    <row r="7969" spans="7:10" x14ac:dyDescent="0.25">
      <c r="G7969" s="12"/>
      <c r="J7969" s="10"/>
    </row>
    <row r="7970" spans="7:10" x14ac:dyDescent="0.25">
      <c r="G7970" s="12"/>
      <c r="J7970" s="10"/>
    </row>
    <row r="7971" spans="7:10" x14ac:dyDescent="0.25">
      <c r="G7971" s="12"/>
      <c r="J7971" s="10"/>
    </row>
    <row r="7972" spans="7:10" x14ac:dyDescent="0.25">
      <c r="G7972" s="12"/>
      <c r="J7972" s="10"/>
    </row>
    <row r="7973" spans="7:10" x14ac:dyDescent="0.25">
      <c r="G7973" s="12"/>
      <c r="J7973" s="10"/>
    </row>
    <row r="7974" spans="7:10" x14ac:dyDescent="0.25">
      <c r="G7974" s="12"/>
      <c r="J7974" s="10"/>
    </row>
    <row r="7975" spans="7:10" x14ac:dyDescent="0.25">
      <c r="G7975" s="12"/>
      <c r="J7975" s="10"/>
    </row>
    <row r="7976" spans="7:10" x14ac:dyDescent="0.25">
      <c r="G7976" s="12"/>
      <c r="J7976" s="10"/>
    </row>
    <row r="7977" spans="7:10" x14ac:dyDescent="0.25">
      <c r="G7977" s="12"/>
      <c r="J7977" s="10"/>
    </row>
    <row r="7978" spans="7:10" x14ac:dyDescent="0.25">
      <c r="G7978" s="12"/>
      <c r="J7978" s="10"/>
    </row>
    <row r="7979" spans="7:10" x14ac:dyDescent="0.25">
      <c r="G7979" s="12"/>
      <c r="J7979" s="10"/>
    </row>
    <row r="7980" spans="7:10" x14ac:dyDescent="0.25">
      <c r="G7980" s="12"/>
      <c r="J7980" s="10"/>
    </row>
    <row r="7981" spans="7:10" x14ac:dyDescent="0.25">
      <c r="G7981" s="12"/>
      <c r="J7981" s="10"/>
    </row>
    <row r="7982" spans="7:10" x14ac:dyDescent="0.25">
      <c r="G7982" s="12"/>
      <c r="J7982" s="10"/>
    </row>
    <row r="7983" spans="7:10" x14ac:dyDescent="0.25">
      <c r="G7983" s="12"/>
      <c r="J7983" s="10"/>
    </row>
    <row r="7984" spans="7:10" x14ac:dyDescent="0.25">
      <c r="G7984" s="12"/>
      <c r="J7984" s="10"/>
    </row>
    <row r="7985" spans="7:10" x14ac:dyDescent="0.25">
      <c r="G7985" s="12"/>
      <c r="J7985" s="10"/>
    </row>
    <row r="7986" spans="7:10" x14ac:dyDescent="0.25">
      <c r="G7986" s="12"/>
      <c r="J7986" s="10"/>
    </row>
    <row r="7987" spans="7:10" x14ac:dyDescent="0.25">
      <c r="G7987" s="12"/>
      <c r="J7987" s="10"/>
    </row>
    <row r="7988" spans="7:10" x14ac:dyDescent="0.25">
      <c r="G7988" s="12"/>
      <c r="J7988" s="10"/>
    </row>
    <row r="7989" spans="7:10" x14ac:dyDescent="0.25">
      <c r="G7989" s="12"/>
      <c r="J7989" s="10"/>
    </row>
    <row r="7990" spans="7:10" x14ac:dyDescent="0.25">
      <c r="G7990" s="12"/>
      <c r="J7990" s="10"/>
    </row>
    <row r="7991" spans="7:10" x14ac:dyDescent="0.25">
      <c r="G7991" s="12"/>
      <c r="J7991" s="10"/>
    </row>
    <row r="7992" spans="7:10" x14ac:dyDescent="0.25">
      <c r="G7992" s="12"/>
      <c r="J7992" s="10"/>
    </row>
    <row r="7993" spans="7:10" x14ac:dyDescent="0.25">
      <c r="G7993" s="12"/>
      <c r="J7993" s="10"/>
    </row>
    <row r="7994" spans="7:10" x14ac:dyDescent="0.25">
      <c r="G7994" s="12"/>
      <c r="J7994" s="10"/>
    </row>
    <row r="7995" spans="7:10" x14ac:dyDescent="0.25">
      <c r="G7995" s="12"/>
      <c r="J7995" s="10"/>
    </row>
    <row r="7996" spans="7:10" x14ac:dyDescent="0.25">
      <c r="G7996" s="12"/>
      <c r="J7996" s="10"/>
    </row>
    <row r="7997" spans="7:10" x14ac:dyDescent="0.25">
      <c r="G7997" s="12"/>
      <c r="J7997" s="10"/>
    </row>
    <row r="7998" spans="7:10" x14ac:dyDescent="0.25">
      <c r="G7998" s="12"/>
      <c r="J7998" s="10"/>
    </row>
    <row r="7999" spans="7:10" x14ac:dyDescent="0.25">
      <c r="G7999" s="12"/>
      <c r="J7999" s="10"/>
    </row>
    <row r="8000" spans="7:10" x14ac:dyDescent="0.25">
      <c r="G8000" s="12"/>
      <c r="J8000" s="10"/>
    </row>
    <row r="8001" spans="7:10" x14ac:dyDescent="0.25">
      <c r="G8001" s="12"/>
      <c r="J8001" s="10"/>
    </row>
    <row r="8002" spans="7:10" x14ac:dyDescent="0.25">
      <c r="G8002" s="12"/>
      <c r="J8002" s="10"/>
    </row>
    <row r="8003" spans="7:10" x14ac:dyDescent="0.25">
      <c r="G8003" s="12"/>
      <c r="J8003" s="10"/>
    </row>
    <row r="8004" spans="7:10" x14ac:dyDescent="0.25">
      <c r="G8004" s="12"/>
      <c r="J8004" s="10"/>
    </row>
    <row r="8005" spans="7:10" x14ac:dyDescent="0.25">
      <c r="G8005" s="12"/>
      <c r="J8005" s="10"/>
    </row>
    <row r="8006" spans="7:10" x14ac:dyDescent="0.25">
      <c r="G8006" s="12"/>
      <c r="J8006" s="10"/>
    </row>
    <row r="8007" spans="7:10" x14ac:dyDescent="0.25">
      <c r="G8007" s="12"/>
      <c r="J8007" s="10"/>
    </row>
    <row r="8008" spans="7:10" x14ac:dyDescent="0.25">
      <c r="G8008" s="12"/>
      <c r="J8008" s="10"/>
    </row>
    <row r="8009" spans="7:10" x14ac:dyDescent="0.25">
      <c r="G8009" s="12"/>
      <c r="J8009" s="10"/>
    </row>
    <row r="8010" spans="7:10" x14ac:dyDescent="0.25">
      <c r="G8010" s="12"/>
      <c r="J8010" s="10"/>
    </row>
    <row r="8011" spans="7:10" x14ac:dyDescent="0.25">
      <c r="G8011" s="12"/>
      <c r="J8011" s="10"/>
    </row>
    <row r="8012" spans="7:10" x14ac:dyDescent="0.25">
      <c r="G8012" s="12"/>
      <c r="J8012" s="10"/>
    </row>
    <row r="8013" spans="7:10" x14ac:dyDescent="0.25">
      <c r="G8013" s="12"/>
      <c r="J8013" s="10"/>
    </row>
    <row r="8014" spans="7:10" x14ac:dyDescent="0.25">
      <c r="G8014" s="12"/>
      <c r="J8014" s="10"/>
    </row>
    <row r="8015" spans="7:10" x14ac:dyDescent="0.25">
      <c r="G8015" s="12"/>
      <c r="J8015" s="10"/>
    </row>
    <row r="8016" spans="7:10" x14ac:dyDescent="0.25">
      <c r="G8016" s="12"/>
      <c r="J8016" s="10"/>
    </row>
    <row r="8017" spans="7:10" x14ac:dyDescent="0.25">
      <c r="G8017" s="12"/>
      <c r="J8017" s="10"/>
    </row>
    <row r="8018" spans="7:10" x14ac:dyDescent="0.25">
      <c r="G8018" s="12"/>
      <c r="J8018" s="10"/>
    </row>
    <row r="8019" spans="7:10" x14ac:dyDescent="0.25">
      <c r="G8019" s="12"/>
      <c r="J8019" s="10"/>
    </row>
    <row r="8020" spans="7:10" x14ac:dyDescent="0.25">
      <c r="G8020" s="12"/>
      <c r="J8020" s="10"/>
    </row>
    <row r="8021" spans="7:10" x14ac:dyDescent="0.25">
      <c r="G8021" s="12"/>
      <c r="J8021" s="10"/>
    </row>
    <row r="8022" spans="7:10" x14ac:dyDescent="0.25">
      <c r="G8022" s="12"/>
      <c r="J8022" s="10"/>
    </row>
    <row r="8023" spans="7:10" x14ac:dyDescent="0.25">
      <c r="G8023" s="12"/>
      <c r="J8023" s="10"/>
    </row>
    <row r="8024" spans="7:10" x14ac:dyDescent="0.25">
      <c r="G8024" s="12"/>
      <c r="J8024" s="10"/>
    </row>
    <row r="8025" spans="7:10" x14ac:dyDescent="0.25">
      <c r="G8025" s="12"/>
      <c r="J8025" s="10"/>
    </row>
    <row r="8026" spans="7:10" x14ac:dyDescent="0.25">
      <c r="G8026" s="12"/>
      <c r="J8026" s="10"/>
    </row>
    <row r="8027" spans="7:10" x14ac:dyDescent="0.25">
      <c r="G8027" s="12"/>
      <c r="J8027" s="10"/>
    </row>
    <row r="8028" spans="7:10" x14ac:dyDescent="0.25">
      <c r="G8028" s="12"/>
      <c r="J8028" s="10"/>
    </row>
    <row r="8029" spans="7:10" x14ac:dyDescent="0.25">
      <c r="G8029" s="12"/>
      <c r="J8029" s="10"/>
    </row>
    <row r="8030" spans="7:10" x14ac:dyDescent="0.25">
      <c r="G8030" s="12"/>
      <c r="J8030" s="10"/>
    </row>
    <row r="8031" spans="7:10" x14ac:dyDescent="0.25">
      <c r="G8031" s="12"/>
      <c r="J8031" s="10"/>
    </row>
    <row r="8032" spans="7:10" x14ac:dyDescent="0.25">
      <c r="G8032" s="12"/>
      <c r="J8032" s="10"/>
    </row>
    <row r="8033" spans="7:10" x14ac:dyDescent="0.25">
      <c r="G8033" s="12"/>
      <c r="J8033" s="10"/>
    </row>
    <row r="8034" spans="7:10" x14ac:dyDescent="0.25">
      <c r="G8034" s="12"/>
      <c r="J8034" s="10"/>
    </row>
    <row r="8035" spans="7:10" x14ac:dyDescent="0.25">
      <c r="G8035" s="12"/>
      <c r="J8035" s="10"/>
    </row>
    <row r="8036" spans="7:10" x14ac:dyDescent="0.25">
      <c r="G8036" s="12"/>
      <c r="J8036" s="10"/>
    </row>
    <row r="8037" spans="7:10" x14ac:dyDescent="0.25">
      <c r="G8037" s="12"/>
      <c r="J8037" s="10"/>
    </row>
    <row r="8038" spans="7:10" x14ac:dyDescent="0.25">
      <c r="G8038" s="12"/>
      <c r="J8038" s="10"/>
    </row>
    <row r="8039" spans="7:10" x14ac:dyDescent="0.25">
      <c r="G8039" s="12"/>
      <c r="J8039" s="10"/>
    </row>
    <row r="8040" spans="7:10" x14ac:dyDescent="0.25">
      <c r="G8040" s="12"/>
      <c r="J8040" s="10"/>
    </row>
    <row r="8041" spans="7:10" x14ac:dyDescent="0.25">
      <c r="G8041" s="12"/>
      <c r="J8041" s="10"/>
    </row>
    <row r="8042" spans="7:10" x14ac:dyDescent="0.25">
      <c r="G8042" s="12"/>
      <c r="J8042" s="10"/>
    </row>
    <row r="8043" spans="7:10" x14ac:dyDescent="0.25">
      <c r="G8043" s="12"/>
      <c r="J8043" s="10"/>
    </row>
    <row r="8044" spans="7:10" x14ac:dyDescent="0.25">
      <c r="G8044" s="12"/>
      <c r="J8044" s="10"/>
    </row>
    <row r="8045" spans="7:10" x14ac:dyDescent="0.25">
      <c r="G8045" s="12"/>
      <c r="J8045" s="10"/>
    </row>
    <row r="8046" spans="7:10" x14ac:dyDescent="0.25">
      <c r="G8046" s="12"/>
      <c r="J8046" s="10"/>
    </row>
    <row r="8047" spans="7:10" x14ac:dyDescent="0.25">
      <c r="G8047" s="12"/>
      <c r="J8047" s="10"/>
    </row>
    <row r="8048" spans="7:10" x14ac:dyDescent="0.25">
      <c r="G8048" s="12"/>
      <c r="J8048" s="10"/>
    </row>
    <row r="8049" spans="7:10" x14ac:dyDescent="0.25">
      <c r="G8049" s="12"/>
      <c r="J8049" s="10"/>
    </row>
    <row r="8050" spans="7:10" x14ac:dyDescent="0.25">
      <c r="G8050" s="12"/>
      <c r="J8050" s="10"/>
    </row>
    <row r="8051" spans="7:10" x14ac:dyDescent="0.25">
      <c r="G8051" s="12"/>
      <c r="J8051" s="10"/>
    </row>
    <row r="8052" spans="7:10" x14ac:dyDescent="0.25">
      <c r="G8052" s="12"/>
      <c r="J8052" s="10"/>
    </row>
    <row r="8053" spans="7:10" x14ac:dyDescent="0.25">
      <c r="G8053" s="12"/>
      <c r="J8053" s="10"/>
    </row>
    <row r="8054" spans="7:10" x14ac:dyDescent="0.25">
      <c r="G8054" s="12"/>
      <c r="J8054" s="10"/>
    </row>
    <row r="8055" spans="7:10" x14ac:dyDescent="0.25">
      <c r="G8055" s="12"/>
      <c r="J8055" s="10"/>
    </row>
    <row r="8056" spans="7:10" x14ac:dyDescent="0.25">
      <c r="G8056" s="12"/>
      <c r="J8056" s="10"/>
    </row>
    <row r="8057" spans="7:10" x14ac:dyDescent="0.25">
      <c r="G8057" s="12"/>
      <c r="J8057" s="10"/>
    </row>
    <row r="8058" spans="7:10" x14ac:dyDescent="0.25">
      <c r="G8058" s="12"/>
      <c r="J8058" s="10"/>
    </row>
    <row r="8059" spans="7:10" x14ac:dyDescent="0.25">
      <c r="G8059" s="12"/>
      <c r="J8059" s="10"/>
    </row>
    <row r="8060" spans="7:10" x14ac:dyDescent="0.25">
      <c r="G8060" s="12"/>
      <c r="J8060" s="10"/>
    </row>
    <row r="8061" spans="7:10" x14ac:dyDescent="0.25">
      <c r="G8061" s="12"/>
      <c r="J8061" s="10"/>
    </row>
    <row r="8062" spans="7:10" x14ac:dyDescent="0.25">
      <c r="G8062" s="12"/>
      <c r="J8062" s="10"/>
    </row>
    <row r="8063" spans="7:10" x14ac:dyDescent="0.25">
      <c r="G8063" s="12"/>
      <c r="J8063" s="10"/>
    </row>
    <row r="8064" spans="7:10" x14ac:dyDescent="0.25">
      <c r="G8064" s="12"/>
      <c r="J8064" s="10"/>
    </row>
    <row r="8065" spans="7:10" x14ac:dyDescent="0.25">
      <c r="G8065" s="12"/>
      <c r="J8065" s="10"/>
    </row>
    <row r="8066" spans="7:10" x14ac:dyDescent="0.25">
      <c r="G8066" s="12"/>
      <c r="J8066" s="10"/>
    </row>
    <row r="8067" spans="7:10" x14ac:dyDescent="0.25">
      <c r="G8067" s="12"/>
      <c r="J8067" s="10"/>
    </row>
    <row r="8068" spans="7:10" x14ac:dyDescent="0.25">
      <c r="G8068" s="12"/>
      <c r="J8068" s="10"/>
    </row>
    <row r="8069" spans="7:10" x14ac:dyDescent="0.25">
      <c r="G8069" s="12"/>
      <c r="J8069" s="10"/>
    </row>
    <row r="8070" spans="7:10" x14ac:dyDescent="0.25">
      <c r="G8070" s="12"/>
      <c r="J8070" s="10"/>
    </row>
    <row r="8071" spans="7:10" x14ac:dyDescent="0.25">
      <c r="G8071" s="12"/>
      <c r="J8071" s="10"/>
    </row>
    <row r="8072" spans="7:10" x14ac:dyDescent="0.25">
      <c r="G8072" s="12"/>
      <c r="J8072" s="10"/>
    </row>
    <row r="8073" spans="7:10" x14ac:dyDescent="0.25">
      <c r="G8073" s="12"/>
      <c r="J8073" s="10"/>
    </row>
    <row r="8074" spans="7:10" x14ac:dyDescent="0.25">
      <c r="G8074" s="12"/>
      <c r="J8074" s="10"/>
    </row>
    <row r="8075" spans="7:10" x14ac:dyDescent="0.25">
      <c r="G8075" s="12"/>
      <c r="J8075" s="10"/>
    </row>
    <row r="8076" spans="7:10" x14ac:dyDescent="0.25">
      <c r="G8076" s="12"/>
      <c r="J8076" s="10"/>
    </row>
    <row r="8077" spans="7:10" x14ac:dyDescent="0.25">
      <c r="G8077" s="12"/>
      <c r="J8077" s="10"/>
    </row>
    <row r="8078" spans="7:10" x14ac:dyDescent="0.25">
      <c r="G8078" s="12"/>
      <c r="J8078" s="10"/>
    </row>
    <row r="8079" spans="7:10" x14ac:dyDescent="0.25">
      <c r="G8079" s="12"/>
      <c r="J8079" s="10"/>
    </row>
    <row r="8080" spans="7:10" x14ac:dyDescent="0.25">
      <c r="G8080" s="12"/>
      <c r="J8080" s="10"/>
    </row>
    <row r="8081" spans="7:10" x14ac:dyDescent="0.25">
      <c r="G8081" s="12"/>
      <c r="J8081" s="10"/>
    </row>
    <row r="8082" spans="7:10" x14ac:dyDescent="0.25">
      <c r="G8082" s="12"/>
      <c r="J8082" s="10"/>
    </row>
    <row r="8083" spans="7:10" x14ac:dyDescent="0.25">
      <c r="G8083" s="12"/>
      <c r="J8083" s="10"/>
    </row>
    <row r="8084" spans="7:10" x14ac:dyDescent="0.25">
      <c r="G8084" s="12"/>
      <c r="J8084" s="10"/>
    </row>
    <row r="8085" spans="7:10" x14ac:dyDescent="0.25">
      <c r="G8085" s="12"/>
      <c r="J8085" s="10"/>
    </row>
    <row r="8086" spans="7:10" x14ac:dyDescent="0.25">
      <c r="G8086" s="12"/>
      <c r="J8086" s="10"/>
    </row>
    <row r="8087" spans="7:10" x14ac:dyDescent="0.25">
      <c r="G8087" s="12"/>
      <c r="J8087" s="10"/>
    </row>
    <row r="8088" spans="7:10" x14ac:dyDescent="0.25">
      <c r="G8088" s="12"/>
      <c r="J8088" s="10"/>
    </row>
    <row r="8089" spans="7:10" x14ac:dyDescent="0.25">
      <c r="G8089" s="12"/>
      <c r="J8089" s="10"/>
    </row>
    <row r="8090" spans="7:10" x14ac:dyDescent="0.25">
      <c r="G8090" s="12"/>
      <c r="J8090" s="10"/>
    </row>
    <row r="8091" spans="7:10" x14ac:dyDescent="0.25">
      <c r="G8091" s="12"/>
      <c r="J8091" s="10"/>
    </row>
    <row r="8092" spans="7:10" x14ac:dyDescent="0.25">
      <c r="G8092" s="12"/>
      <c r="J8092" s="10"/>
    </row>
    <row r="8093" spans="7:10" x14ac:dyDescent="0.25">
      <c r="G8093" s="12"/>
      <c r="J8093" s="10"/>
    </row>
    <row r="8094" spans="7:10" x14ac:dyDescent="0.25">
      <c r="G8094" s="12"/>
      <c r="J8094" s="10"/>
    </row>
    <row r="8095" spans="7:10" x14ac:dyDescent="0.25">
      <c r="G8095" s="12"/>
      <c r="J8095" s="10"/>
    </row>
    <row r="8096" spans="7:10" x14ac:dyDescent="0.25">
      <c r="G8096" s="12"/>
      <c r="J8096" s="10"/>
    </row>
    <row r="8097" spans="7:10" x14ac:dyDescent="0.25">
      <c r="G8097" s="12"/>
      <c r="J8097" s="10"/>
    </row>
    <row r="8098" spans="7:10" x14ac:dyDescent="0.25">
      <c r="G8098" s="12"/>
      <c r="J8098" s="10"/>
    </row>
    <row r="8099" spans="7:10" x14ac:dyDescent="0.25">
      <c r="G8099" s="12"/>
      <c r="J8099" s="10"/>
    </row>
    <row r="8100" spans="7:10" x14ac:dyDescent="0.25">
      <c r="G8100" s="12"/>
      <c r="J8100" s="10"/>
    </row>
    <row r="8101" spans="7:10" x14ac:dyDescent="0.25">
      <c r="G8101" s="12"/>
      <c r="J8101" s="10"/>
    </row>
    <row r="8102" spans="7:10" x14ac:dyDescent="0.25">
      <c r="G8102" s="12"/>
      <c r="J8102" s="10"/>
    </row>
    <row r="8103" spans="7:10" x14ac:dyDescent="0.25">
      <c r="G8103" s="12"/>
      <c r="J8103" s="10"/>
    </row>
    <row r="8104" spans="7:10" x14ac:dyDescent="0.25">
      <c r="G8104" s="12"/>
      <c r="J8104" s="10"/>
    </row>
    <row r="8105" spans="7:10" x14ac:dyDescent="0.25">
      <c r="G8105" s="12"/>
      <c r="J8105" s="10"/>
    </row>
    <row r="8106" spans="7:10" x14ac:dyDescent="0.25">
      <c r="G8106" s="12"/>
      <c r="J8106" s="10"/>
    </row>
    <row r="8107" spans="7:10" x14ac:dyDescent="0.25">
      <c r="G8107" s="12"/>
      <c r="J8107" s="10"/>
    </row>
    <row r="8108" spans="7:10" x14ac:dyDescent="0.25">
      <c r="G8108" s="12"/>
      <c r="J8108" s="10"/>
    </row>
    <row r="8109" spans="7:10" x14ac:dyDescent="0.25">
      <c r="G8109" s="12"/>
      <c r="J8109" s="10"/>
    </row>
    <row r="8110" spans="7:10" x14ac:dyDescent="0.25">
      <c r="G8110" s="12"/>
      <c r="J8110" s="10"/>
    </row>
    <row r="8111" spans="7:10" x14ac:dyDescent="0.25">
      <c r="G8111" s="12"/>
      <c r="J8111" s="10"/>
    </row>
    <row r="8112" spans="7:10" x14ac:dyDescent="0.25">
      <c r="G8112" s="12"/>
      <c r="J8112" s="10"/>
    </row>
    <row r="8113" spans="7:10" x14ac:dyDescent="0.25">
      <c r="G8113" s="12"/>
      <c r="J8113" s="10"/>
    </row>
    <row r="8114" spans="7:10" x14ac:dyDescent="0.25">
      <c r="G8114" s="12"/>
      <c r="J8114" s="10"/>
    </row>
    <row r="8115" spans="7:10" x14ac:dyDescent="0.25">
      <c r="G8115" s="12"/>
      <c r="J8115" s="10"/>
    </row>
    <row r="8116" spans="7:10" x14ac:dyDescent="0.25">
      <c r="G8116" s="12"/>
      <c r="J8116" s="10"/>
    </row>
    <row r="8117" spans="7:10" x14ac:dyDescent="0.25">
      <c r="G8117" s="12"/>
      <c r="J8117" s="10"/>
    </row>
    <row r="8118" spans="7:10" x14ac:dyDescent="0.25">
      <c r="G8118" s="12"/>
      <c r="J8118" s="10"/>
    </row>
    <row r="8119" spans="7:10" x14ac:dyDescent="0.25">
      <c r="G8119" s="12"/>
      <c r="J8119" s="10"/>
    </row>
    <row r="8120" spans="7:10" x14ac:dyDescent="0.25">
      <c r="G8120" s="12"/>
      <c r="J8120" s="10"/>
    </row>
    <row r="8121" spans="7:10" x14ac:dyDescent="0.25">
      <c r="G8121" s="12"/>
      <c r="J8121" s="10"/>
    </row>
    <row r="8122" spans="7:10" x14ac:dyDescent="0.25">
      <c r="G8122" s="12"/>
      <c r="J8122" s="10"/>
    </row>
    <row r="8123" spans="7:10" x14ac:dyDescent="0.25">
      <c r="G8123" s="12"/>
      <c r="J8123" s="10"/>
    </row>
    <row r="8124" spans="7:10" x14ac:dyDescent="0.25">
      <c r="G8124" s="12"/>
      <c r="J8124" s="10"/>
    </row>
    <row r="8125" spans="7:10" x14ac:dyDescent="0.25">
      <c r="G8125" s="12"/>
      <c r="J8125" s="10"/>
    </row>
    <row r="8126" spans="7:10" x14ac:dyDescent="0.25">
      <c r="G8126" s="12"/>
      <c r="J8126" s="10"/>
    </row>
    <row r="8127" spans="7:10" x14ac:dyDescent="0.25">
      <c r="G8127" s="12"/>
      <c r="J8127" s="10"/>
    </row>
    <row r="8128" spans="7:10" x14ac:dyDescent="0.25">
      <c r="G8128" s="12"/>
      <c r="J8128" s="10"/>
    </row>
    <row r="8129" spans="7:10" x14ac:dyDescent="0.25">
      <c r="G8129" s="12"/>
      <c r="J8129" s="10"/>
    </row>
    <row r="8130" spans="7:10" x14ac:dyDescent="0.25">
      <c r="G8130" s="12"/>
      <c r="J8130" s="10"/>
    </row>
    <row r="8131" spans="7:10" x14ac:dyDescent="0.25">
      <c r="G8131" s="12"/>
      <c r="J8131" s="10"/>
    </row>
    <row r="8132" spans="7:10" x14ac:dyDescent="0.25">
      <c r="G8132" s="12"/>
      <c r="J8132" s="10"/>
    </row>
    <row r="8133" spans="7:10" x14ac:dyDescent="0.25">
      <c r="G8133" s="12"/>
      <c r="J8133" s="10"/>
    </row>
    <row r="8134" spans="7:10" x14ac:dyDescent="0.25">
      <c r="G8134" s="12"/>
      <c r="J8134" s="10"/>
    </row>
    <row r="8135" spans="7:10" x14ac:dyDescent="0.25">
      <c r="G8135" s="12"/>
      <c r="J8135" s="10"/>
    </row>
    <row r="8136" spans="7:10" x14ac:dyDescent="0.25">
      <c r="G8136" s="12"/>
      <c r="J8136" s="10"/>
    </row>
    <row r="8137" spans="7:10" x14ac:dyDescent="0.25">
      <c r="G8137" s="12"/>
      <c r="J8137" s="10"/>
    </row>
    <row r="8138" spans="7:10" x14ac:dyDescent="0.25">
      <c r="G8138" s="12"/>
      <c r="J8138" s="10"/>
    </row>
    <row r="8139" spans="7:10" x14ac:dyDescent="0.25">
      <c r="G8139" s="12"/>
      <c r="J8139" s="10"/>
    </row>
    <row r="8140" spans="7:10" x14ac:dyDescent="0.25">
      <c r="G8140" s="12"/>
      <c r="J8140" s="10"/>
    </row>
    <row r="8141" spans="7:10" x14ac:dyDescent="0.25">
      <c r="G8141" s="12"/>
      <c r="J8141" s="10"/>
    </row>
    <row r="8142" spans="7:10" x14ac:dyDescent="0.25">
      <c r="G8142" s="12"/>
      <c r="J8142" s="10"/>
    </row>
    <row r="8143" spans="7:10" x14ac:dyDescent="0.25">
      <c r="G8143" s="12"/>
      <c r="J8143" s="10"/>
    </row>
    <row r="8144" spans="7:10" x14ac:dyDescent="0.25">
      <c r="G8144" s="12"/>
      <c r="J8144" s="10"/>
    </row>
    <row r="8145" spans="7:10" x14ac:dyDescent="0.25">
      <c r="G8145" s="12"/>
      <c r="J8145" s="10"/>
    </row>
    <row r="8146" spans="7:10" x14ac:dyDescent="0.25">
      <c r="G8146" s="12"/>
      <c r="J8146" s="10"/>
    </row>
    <row r="8147" spans="7:10" x14ac:dyDescent="0.25">
      <c r="G8147" s="12"/>
      <c r="J8147" s="10"/>
    </row>
    <row r="8148" spans="7:10" x14ac:dyDescent="0.25">
      <c r="G8148" s="12"/>
      <c r="J8148" s="10"/>
    </row>
    <row r="8149" spans="7:10" x14ac:dyDescent="0.25">
      <c r="G8149" s="12"/>
      <c r="J8149" s="10"/>
    </row>
    <row r="8150" spans="7:10" x14ac:dyDescent="0.25">
      <c r="G8150" s="12"/>
      <c r="J8150" s="10"/>
    </row>
    <row r="8151" spans="7:10" x14ac:dyDescent="0.25">
      <c r="G8151" s="12"/>
      <c r="J8151" s="10"/>
    </row>
    <row r="8152" spans="7:10" x14ac:dyDescent="0.25">
      <c r="G8152" s="12"/>
      <c r="J8152" s="10"/>
    </row>
    <row r="8153" spans="7:10" x14ac:dyDescent="0.25">
      <c r="G8153" s="12"/>
      <c r="J8153" s="10"/>
    </row>
    <row r="8154" spans="7:10" x14ac:dyDescent="0.25">
      <c r="G8154" s="12"/>
      <c r="J8154" s="10"/>
    </row>
    <row r="8155" spans="7:10" x14ac:dyDescent="0.25">
      <c r="G8155" s="12"/>
      <c r="J8155" s="10"/>
    </row>
    <row r="8156" spans="7:10" x14ac:dyDescent="0.25">
      <c r="G8156" s="12"/>
      <c r="J8156" s="10"/>
    </row>
    <row r="8157" spans="7:10" x14ac:dyDescent="0.25">
      <c r="G8157" s="12"/>
      <c r="J8157" s="10"/>
    </row>
    <row r="8158" spans="7:10" x14ac:dyDescent="0.25">
      <c r="G8158" s="12"/>
      <c r="J8158" s="10"/>
    </row>
    <row r="8159" spans="7:10" x14ac:dyDescent="0.25">
      <c r="G8159" s="12"/>
      <c r="J8159" s="10"/>
    </row>
    <row r="8160" spans="7:10" x14ac:dyDescent="0.25">
      <c r="G8160" s="12"/>
      <c r="J8160" s="10"/>
    </row>
    <row r="8161" spans="7:10" x14ac:dyDescent="0.25">
      <c r="G8161" s="12"/>
      <c r="J8161" s="10"/>
    </row>
    <row r="8162" spans="7:10" x14ac:dyDescent="0.25">
      <c r="G8162" s="12"/>
      <c r="J8162" s="10"/>
    </row>
    <row r="8163" spans="7:10" x14ac:dyDescent="0.25">
      <c r="G8163" s="12"/>
      <c r="J8163" s="10"/>
    </row>
    <row r="8164" spans="7:10" x14ac:dyDescent="0.25">
      <c r="G8164" s="12"/>
      <c r="J8164" s="10"/>
    </row>
    <row r="8165" spans="7:10" x14ac:dyDescent="0.25">
      <c r="G8165" s="12"/>
      <c r="J8165" s="10"/>
    </row>
    <row r="8166" spans="7:10" x14ac:dyDescent="0.25">
      <c r="G8166" s="12"/>
      <c r="J8166" s="10"/>
    </row>
    <row r="8167" spans="7:10" x14ac:dyDescent="0.25">
      <c r="G8167" s="12"/>
      <c r="J8167" s="10"/>
    </row>
    <row r="8168" spans="7:10" x14ac:dyDescent="0.25">
      <c r="G8168" s="12"/>
      <c r="J8168" s="10"/>
    </row>
    <row r="8169" spans="7:10" x14ac:dyDescent="0.25">
      <c r="G8169" s="12"/>
      <c r="J8169" s="10"/>
    </row>
    <row r="8170" spans="7:10" x14ac:dyDescent="0.25">
      <c r="G8170" s="12"/>
      <c r="J8170" s="10"/>
    </row>
    <row r="8171" spans="7:10" x14ac:dyDescent="0.25">
      <c r="G8171" s="12"/>
      <c r="J8171" s="10"/>
    </row>
    <row r="8172" spans="7:10" x14ac:dyDescent="0.25">
      <c r="G8172" s="12"/>
      <c r="J8172" s="10"/>
    </row>
    <row r="8173" spans="7:10" x14ac:dyDescent="0.25">
      <c r="G8173" s="12"/>
      <c r="J8173" s="10"/>
    </row>
    <row r="8174" spans="7:10" x14ac:dyDescent="0.25">
      <c r="G8174" s="12"/>
      <c r="J8174" s="10"/>
    </row>
    <row r="8175" spans="7:10" x14ac:dyDescent="0.25">
      <c r="G8175" s="12"/>
      <c r="J8175" s="10"/>
    </row>
    <row r="8176" spans="7:10" x14ac:dyDescent="0.25">
      <c r="G8176" s="12"/>
      <c r="J8176" s="10"/>
    </row>
    <row r="8177" spans="7:10" x14ac:dyDescent="0.25">
      <c r="G8177" s="12"/>
      <c r="J8177" s="10"/>
    </row>
    <row r="8178" spans="7:10" x14ac:dyDescent="0.25">
      <c r="G8178" s="12"/>
      <c r="J8178" s="10"/>
    </row>
    <row r="8179" spans="7:10" x14ac:dyDescent="0.25">
      <c r="G8179" s="12"/>
      <c r="J8179" s="10"/>
    </row>
    <row r="8180" spans="7:10" x14ac:dyDescent="0.25">
      <c r="G8180" s="12"/>
      <c r="J8180" s="10"/>
    </row>
    <row r="8181" spans="7:10" x14ac:dyDescent="0.25">
      <c r="G8181" s="12"/>
      <c r="J8181" s="10"/>
    </row>
    <row r="8182" spans="7:10" x14ac:dyDescent="0.25">
      <c r="G8182" s="12"/>
      <c r="J8182" s="10"/>
    </row>
    <row r="8183" spans="7:10" x14ac:dyDescent="0.25">
      <c r="G8183" s="12"/>
      <c r="J8183" s="10"/>
    </row>
    <row r="8184" spans="7:10" x14ac:dyDescent="0.25">
      <c r="G8184" s="12"/>
      <c r="J8184" s="10"/>
    </row>
    <row r="8185" spans="7:10" x14ac:dyDescent="0.25">
      <c r="G8185" s="12"/>
      <c r="J8185" s="10"/>
    </row>
    <row r="8186" spans="7:10" x14ac:dyDescent="0.25">
      <c r="G8186" s="12"/>
      <c r="J8186" s="10"/>
    </row>
    <row r="8187" spans="7:10" x14ac:dyDescent="0.25">
      <c r="G8187" s="12"/>
      <c r="J8187" s="10"/>
    </row>
    <row r="8188" spans="7:10" x14ac:dyDescent="0.25">
      <c r="G8188" s="12"/>
      <c r="J8188" s="10"/>
    </row>
    <row r="8189" spans="7:10" x14ac:dyDescent="0.25">
      <c r="G8189" s="12"/>
      <c r="J8189" s="10"/>
    </row>
    <row r="8190" spans="7:10" x14ac:dyDescent="0.25">
      <c r="G8190" s="12"/>
      <c r="J8190" s="10"/>
    </row>
    <row r="8191" spans="7:10" x14ac:dyDescent="0.25">
      <c r="G8191" s="12"/>
      <c r="J8191" s="10"/>
    </row>
    <row r="8192" spans="7:10" x14ac:dyDescent="0.25">
      <c r="G8192" s="12"/>
      <c r="J8192" s="10"/>
    </row>
    <row r="8193" spans="7:10" x14ac:dyDescent="0.25">
      <c r="G8193" s="12"/>
      <c r="J8193" s="10"/>
    </row>
    <row r="8194" spans="7:10" x14ac:dyDescent="0.25">
      <c r="G8194" s="12"/>
      <c r="J8194" s="10"/>
    </row>
    <row r="8195" spans="7:10" x14ac:dyDescent="0.25">
      <c r="G8195" s="12"/>
      <c r="J8195" s="10"/>
    </row>
    <row r="8196" spans="7:10" x14ac:dyDescent="0.25">
      <c r="G8196" s="12"/>
      <c r="J8196" s="10"/>
    </row>
    <row r="8197" spans="7:10" x14ac:dyDescent="0.25">
      <c r="G8197" s="12"/>
      <c r="J8197" s="10"/>
    </row>
    <row r="8198" spans="7:10" x14ac:dyDescent="0.25">
      <c r="G8198" s="12"/>
      <c r="J8198" s="10"/>
    </row>
    <row r="8199" spans="7:10" x14ac:dyDescent="0.25">
      <c r="G8199" s="12"/>
      <c r="J8199" s="10"/>
    </row>
    <row r="8200" spans="7:10" x14ac:dyDescent="0.25">
      <c r="G8200" s="12"/>
      <c r="J8200" s="10"/>
    </row>
    <row r="8201" spans="7:10" x14ac:dyDescent="0.25">
      <c r="G8201" s="12"/>
      <c r="J8201" s="10"/>
    </row>
    <row r="8202" spans="7:10" x14ac:dyDescent="0.25">
      <c r="G8202" s="12"/>
      <c r="J8202" s="10"/>
    </row>
    <row r="8203" spans="7:10" x14ac:dyDescent="0.25">
      <c r="G8203" s="12"/>
      <c r="J8203" s="10"/>
    </row>
    <row r="8204" spans="7:10" x14ac:dyDescent="0.25">
      <c r="G8204" s="12"/>
      <c r="J8204" s="10"/>
    </row>
    <row r="8205" spans="7:10" x14ac:dyDescent="0.25">
      <c r="G8205" s="12"/>
      <c r="J8205" s="10"/>
    </row>
    <row r="8206" spans="7:10" x14ac:dyDescent="0.25">
      <c r="G8206" s="12"/>
      <c r="J8206" s="10"/>
    </row>
    <row r="8207" spans="7:10" x14ac:dyDescent="0.25">
      <c r="G8207" s="12"/>
      <c r="J8207" s="10"/>
    </row>
    <row r="8208" spans="7:10" x14ac:dyDescent="0.25">
      <c r="G8208" s="12"/>
      <c r="J8208" s="10"/>
    </row>
    <row r="8209" spans="7:10" x14ac:dyDescent="0.25">
      <c r="G8209" s="12"/>
      <c r="J8209" s="10"/>
    </row>
    <row r="8210" spans="7:10" x14ac:dyDescent="0.25">
      <c r="G8210" s="12"/>
      <c r="J8210" s="10"/>
    </row>
    <row r="8211" spans="7:10" x14ac:dyDescent="0.25">
      <c r="G8211" s="12"/>
      <c r="J8211" s="10"/>
    </row>
    <row r="8212" spans="7:10" x14ac:dyDescent="0.25">
      <c r="G8212" s="12"/>
      <c r="J8212" s="10"/>
    </row>
    <row r="8213" spans="7:10" x14ac:dyDescent="0.25">
      <c r="G8213" s="12"/>
      <c r="J8213" s="10"/>
    </row>
    <row r="8214" spans="7:10" x14ac:dyDescent="0.25">
      <c r="G8214" s="12"/>
      <c r="J8214" s="10"/>
    </row>
    <row r="8215" spans="7:10" x14ac:dyDescent="0.25">
      <c r="G8215" s="12"/>
      <c r="J8215" s="10"/>
    </row>
    <row r="8216" spans="7:10" x14ac:dyDescent="0.25">
      <c r="G8216" s="12"/>
      <c r="J8216" s="10"/>
    </row>
    <row r="8217" spans="7:10" x14ac:dyDescent="0.25">
      <c r="G8217" s="12"/>
      <c r="J8217" s="10"/>
    </row>
    <row r="8218" spans="7:10" x14ac:dyDescent="0.25">
      <c r="G8218" s="12"/>
      <c r="J8218" s="10"/>
    </row>
    <row r="8219" spans="7:10" x14ac:dyDescent="0.25">
      <c r="G8219" s="12"/>
      <c r="J8219" s="10"/>
    </row>
    <row r="8220" spans="7:10" x14ac:dyDescent="0.25">
      <c r="G8220" s="12"/>
      <c r="J8220" s="10"/>
    </row>
    <row r="8221" spans="7:10" x14ac:dyDescent="0.25">
      <c r="G8221" s="12"/>
      <c r="J8221" s="10"/>
    </row>
    <row r="8222" spans="7:10" x14ac:dyDescent="0.25">
      <c r="G8222" s="12"/>
      <c r="J8222" s="10"/>
    </row>
    <row r="8223" spans="7:10" x14ac:dyDescent="0.25">
      <c r="G8223" s="12"/>
      <c r="J8223" s="10"/>
    </row>
    <row r="8224" spans="7:10" x14ac:dyDescent="0.25">
      <c r="G8224" s="12"/>
      <c r="J8224" s="10"/>
    </row>
    <row r="8225" spans="7:10" x14ac:dyDescent="0.25">
      <c r="G8225" s="12"/>
      <c r="J8225" s="10"/>
    </row>
    <row r="8226" spans="7:10" x14ac:dyDescent="0.25">
      <c r="G8226" s="12"/>
      <c r="J8226" s="10"/>
    </row>
    <row r="8227" spans="7:10" x14ac:dyDescent="0.25">
      <c r="G8227" s="12"/>
      <c r="J8227" s="10"/>
    </row>
    <row r="8228" spans="7:10" x14ac:dyDescent="0.25">
      <c r="G8228" s="12"/>
      <c r="J8228" s="10"/>
    </row>
    <row r="8229" spans="7:10" x14ac:dyDescent="0.25">
      <c r="G8229" s="12"/>
      <c r="J8229" s="10"/>
    </row>
    <row r="8230" spans="7:10" x14ac:dyDescent="0.25">
      <c r="G8230" s="12"/>
      <c r="J8230" s="10"/>
    </row>
    <row r="8231" spans="7:10" x14ac:dyDescent="0.25">
      <c r="G8231" s="12"/>
      <c r="J8231" s="10"/>
    </row>
    <row r="8232" spans="7:10" x14ac:dyDescent="0.25">
      <c r="G8232" s="12"/>
      <c r="J8232" s="10"/>
    </row>
    <row r="8233" spans="7:10" x14ac:dyDescent="0.25">
      <c r="G8233" s="12"/>
      <c r="J8233" s="10"/>
    </row>
    <row r="8234" spans="7:10" x14ac:dyDescent="0.25">
      <c r="G8234" s="12"/>
      <c r="J8234" s="10"/>
    </row>
    <row r="8235" spans="7:10" x14ac:dyDescent="0.25">
      <c r="G8235" s="12"/>
      <c r="J8235" s="10"/>
    </row>
    <row r="8236" spans="7:10" x14ac:dyDescent="0.25">
      <c r="G8236" s="12"/>
      <c r="J8236" s="10"/>
    </row>
    <row r="8237" spans="7:10" x14ac:dyDescent="0.25">
      <c r="G8237" s="12"/>
      <c r="J8237" s="10"/>
    </row>
    <row r="8238" spans="7:10" x14ac:dyDescent="0.25">
      <c r="G8238" s="12"/>
      <c r="J8238" s="10"/>
    </row>
    <row r="8239" spans="7:10" x14ac:dyDescent="0.25">
      <c r="G8239" s="12"/>
      <c r="J8239" s="10"/>
    </row>
    <row r="8240" spans="7:10" x14ac:dyDescent="0.25">
      <c r="G8240" s="12"/>
      <c r="J8240" s="10"/>
    </row>
    <row r="8241" spans="7:10" x14ac:dyDescent="0.25">
      <c r="G8241" s="12"/>
      <c r="J8241" s="10"/>
    </row>
    <row r="8242" spans="7:10" x14ac:dyDescent="0.25">
      <c r="G8242" s="12"/>
      <c r="J8242" s="10"/>
    </row>
    <row r="8243" spans="7:10" x14ac:dyDescent="0.25">
      <c r="G8243" s="12"/>
      <c r="J8243" s="10"/>
    </row>
    <row r="8244" spans="7:10" x14ac:dyDescent="0.25">
      <c r="G8244" s="12"/>
      <c r="J8244" s="10"/>
    </row>
    <row r="8245" spans="7:10" x14ac:dyDescent="0.25">
      <c r="G8245" s="12"/>
      <c r="J8245" s="10"/>
    </row>
    <row r="8246" spans="7:10" x14ac:dyDescent="0.25">
      <c r="G8246" s="12"/>
      <c r="J8246" s="10"/>
    </row>
    <row r="8247" spans="7:10" x14ac:dyDescent="0.25">
      <c r="G8247" s="12"/>
      <c r="J8247" s="10"/>
    </row>
    <row r="8248" spans="7:10" x14ac:dyDescent="0.25">
      <c r="G8248" s="12"/>
      <c r="J8248" s="10"/>
    </row>
    <row r="8249" spans="7:10" x14ac:dyDescent="0.25">
      <c r="G8249" s="12"/>
      <c r="J8249" s="10"/>
    </row>
    <row r="8250" spans="7:10" x14ac:dyDescent="0.25">
      <c r="G8250" s="12"/>
      <c r="J8250" s="10"/>
    </row>
    <row r="8251" spans="7:10" x14ac:dyDescent="0.25">
      <c r="G8251" s="12"/>
      <c r="J8251" s="10"/>
    </row>
    <row r="8252" spans="7:10" x14ac:dyDescent="0.25">
      <c r="G8252" s="12"/>
      <c r="J8252" s="10"/>
    </row>
    <row r="8253" spans="7:10" x14ac:dyDescent="0.25">
      <c r="G8253" s="12"/>
      <c r="J8253" s="10"/>
    </row>
    <row r="8254" spans="7:10" x14ac:dyDescent="0.25">
      <c r="G8254" s="12"/>
      <c r="J8254" s="10"/>
    </row>
    <row r="8255" spans="7:10" x14ac:dyDescent="0.25">
      <c r="G8255" s="12"/>
      <c r="J8255" s="10"/>
    </row>
    <row r="8256" spans="7:10" x14ac:dyDescent="0.25">
      <c r="G8256" s="12"/>
      <c r="J8256" s="10"/>
    </row>
    <row r="8257" spans="7:10" x14ac:dyDescent="0.25">
      <c r="G8257" s="12"/>
      <c r="J8257" s="10"/>
    </row>
    <row r="8258" spans="7:10" x14ac:dyDescent="0.25">
      <c r="G8258" s="12"/>
      <c r="J8258" s="10"/>
    </row>
    <row r="8259" spans="7:10" x14ac:dyDescent="0.25">
      <c r="G8259" s="12"/>
      <c r="J8259" s="10"/>
    </row>
    <row r="8260" spans="7:10" x14ac:dyDescent="0.25">
      <c r="G8260" s="12"/>
      <c r="J8260" s="10"/>
    </row>
    <row r="8261" spans="7:10" x14ac:dyDescent="0.25">
      <c r="G8261" s="12"/>
      <c r="J8261" s="10"/>
    </row>
    <row r="8262" spans="7:10" x14ac:dyDescent="0.25">
      <c r="G8262" s="12"/>
      <c r="J8262" s="10"/>
    </row>
    <row r="8263" spans="7:10" x14ac:dyDescent="0.25">
      <c r="G8263" s="12"/>
      <c r="J8263" s="10"/>
    </row>
    <row r="8264" spans="7:10" x14ac:dyDescent="0.25">
      <c r="G8264" s="12"/>
      <c r="J8264" s="10"/>
    </row>
    <row r="8265" spans="7:10" x14ac:dyDescent="0.25">
      <c r="G8265" s="12"/>
      <c r="J8265" s="10"/>
    </row>
    <row r="8266" spans="7:10" x14ac:dyDescent="0.25">
      <c r="G8266" s="12"/>
      <c r="J8266" s="10"/>
    </row>
    <row r="8267" spans="7:10" x14ac:dyDescent="0.25">
      <c r="G8267" s="12"/>
      <c r="J8267" s="10"/>
    </row>
    <row r="8268" spans="7:10" x14ac:dyDescent="0.25">
      <c r="G8268" s="12"/>
      <c r="J8268" s="10"/>
    </row>
    <row r="8269" spans="7:10" x14ac:dyDescent="0.25">
      <c r="G8269" s="12"/>
      <c r="J8269" s="10"/>
    </row>
    <row r="8270" spans="7:10" x14ac:dyDescent="0.25">
      <c r="G8270" s="12"/>
      <c r="J8270" s="10"/>
    </row>
    <row r="8271" spans="7:10" x14ac:dyDescent="0.25">
      <c r="G8271" s="12"/>
      <c r="J8271" s="10"/>
    </row>
    <row r="8272" spans="7:10" x14ac:dyDescent="0.25">
      <c r="G8272" s="12"/>
      <c r="J8272" s="10"/>
    </row>
    <row r="8273" spans="7:10" x14ac:dyDescent="0.25">
      <c r="G8273" s="12"/>
      <c r="J8273" s="10"/>
    </row>
    <row r="8274" spans="7:10" x14ac:dyDescent="0.25">
      <c r="G8274" s="12"/>
      <c r="J8274" s="10"/>
    </row>
    <row r="8275" spans="7:10" x14ac:dyDescent="0.25">
      <c r="G8275" s="12"/>
      <c r="J8275" s="10"/>
    </row>
    <row r="8276" spans="7:10" x14ac:dyDescent="0.25">
      <c r="G8276" s="12"/>
      <c r="J8276" s="10"/>
    </row>
    <row r="8277" spans="7:10" x14ac:dyDescent="0.25">
      <c r="G8277" s="12"/>
      <c r="J8277" s="10"/>
    </row>
    <row r="8278" spans="7:10" x14ac:dyDescent="0.25">
      <c r="G8278" s="12"/>
      <c r="J8278" s="10"/>
    </row>
    <row r="8279" spans="7:10" x14ac:dyDescent="0.25">
      <c r="G8279" s="12"/>
      <c r="J8279" s="10"/>
    </row>
    <row r="8280" spans="7:10" x14ac:dyDescent="0.25">
      <c r="G8280" s="12"/>
      <c r="J8280" s="10"/>
    </row>
    <row r="8281" spans="7:10" x14ac:dyDescent="0.25">
      <c r="G8281" s="12"/>
      <c r="J8281" s="10"/>
    </row>
    <row r="8282" spans="7:10" x14ac:dyDescent="0.25">
      <c r="G8282" s="12"/>
      <c r="J8282" s="10"/>
    </row>
    <row r="8283" spans="7:10" x14ac:dyDescent="0.25">
      <c r="G8283" s="12"/>
      <c r="J8283" s="10"/>
    </row>
    <row r="8284" spans="7:10" x14ac:dyDescent="0.25">
      <c r="G8284" s="12"/>
      <c r="J8284" s="10"/>
    </row>
    <row r="8285" spans="7:10" x14ac:dyDescent="0.25">
      <c r="G8285" s="12"/>
      <c r="J8285" s="10"/>
    </row>
    <row r="8286" spans="7:10" x14ac:dyDescent="0.25">
      <c r="G8286" s="12"/>
      <c r="J8286" s="10"/>
    </row>
    <row r="8287" spans="7:10" x14ac:dyDescent="0.25">
      <c r="G8287" s="12"/>
      <c r="J8287" s="10"/>
    </row>
    <row r="8288" spans="7:10" x14ac:dyDescent="0.25">
      <c r="G8288" s="12"/>
      <c r="J8288" s="10"/>
    </row>
    <row r="8289" spans="7:10" x14ac:dyDescent="0.25">
      <c r="G8289" s="12"/>
      <c r="J8289" s="10"/>
    </row>
    <row r="8290" spans="7:10" x14ac:dyDescent="0.25">
      <c r="G8290" s="12"/>
      <c r="J8290" s="10"/>
    </row>
    <row r="8291" spans="7:10" x14ac:dyDescent="0.25">
      <c r="G8291" s="12"/>
      <c r="J8291" s="10"/>
    </row>
    <row r="8292" spans="7:10" x14ac:dyDescent="0.25">
      <c r="G8292" s="12"/>
      <c r="J8292" s="10"/>
    </row>
    <row r="8293" spans="7:10" x14ac:dyDescent="0.25">
      <c r="G8293" s="12"/>
      <c r="J8293" s="10"/>
    </row>
    <row r="8294" spans="7:10" x14ac:dyDescent="0.25">
      <c r="G8294" s="12"/>
      <c r="J8294" s="10"/>
    </row>
    <row r="8295" spans="7:10" x14ac:dyDescent="0.25">
      <c r="G8295" s="12"/>
      <c r="J8295" s="10"/>
    </row>
    <row r="8296" spans="7:10" x14ac:dyDescent="0.25">
      <c r="G8296" s="12"/>
      <c r="J8296" s="10"/>
    </row>
    <row r="8297" spans="7:10" x14ac:dyDescent="0.25">
      <c r="G8297" s="12"/>
      <c r="J8297" s="10"/>
    </row>
    <row r="8298" spans="7:10" x14ac:dyDescent="0.25">
      <c r="G8298" s="12"/>
      <c r="J8298" s="10"/>
    </row>
    <row r="8299" spans="7:10" x14ac:dyDescent="0.25">
      <c r="G8299" s="12"/>
      <c r="J8299" s="10"/>
    </row>
    <row r="8300" spans="7:10" x14ac:dyDescent="0.25">
      <c r="G8300" s="12"/>
      <c r="J8300" s="10"/>
    </row>
    <row r="8301" spans="7:10" x14ac:dyDescent="0.25">
      <c r="G8301" s="12"/>
      <c r="J8301" s="10"/>
    </row>
    <row r="8302" spans="7:10" x14ac:dyDescent="0.25">
      <c r="G8302" s="12"/>
      <c r="J8302" s="10"/>
    </row>
    <row r="8303" spans="7:10" x14ac:dyDescent="0.25">
      <c r="G8303" s="12"/>
      <c r="J8303" s="10"/>
    </row>
    <row r="8304" spans="7:10" x14ac:dyDescent="0.25">
      <c r="G8304" s="12"/>
      <c r="J8304" s="10"/>
    </row>
    <row r="8305" spans="7:10" x14ac:dyDescent="0.25">
      <c r="G8305" s="12"/>
      <c r="J8305" s="10"/>
    </row>
    <row r="8306" spans="7:10" x14ac:dyDescent="0.25">
      <c r="G8306" s="12"/>
      <c r="J8306" s="10"/>
    </row>
    <row r="8307" spans="7:10" x14ac:dyDescent="0.25">
      <c r="G8307" s="12"/>
      <c r="J8307" s="10"/>
    </row>
    <row r="8308" spans="7:10" x14ac:dyDescent="0.25">
      <c r="G8308" s="12"/>
      <c r="J8308" s="10"/>
    </row>
    <row r="8309" spans="7:10" x14ac:dyDescent="0.25">
      <c r="G8309" s="12"/>
      <c r="J8309" s="10"/>
    </row>
    <row r="8310" spans="7:10" x14ac:dyDescent="0.25">
      <c r="G8310" s="12"/>
      <c r="J8310" s="10"/>
    </row>
    <row r="8311" spans="7:10" x14ac:dyDescent="0.25">
      <c r="G8311" s="12"/>
      <c r="J8311" s="10"/>
    </row>
    <row r="8312" spans="7:10" x14ac:dyDescent="0.25">
      <c r="G8312" s="12"/>
      <c r="J8312" s="10"/>
    </row>
    <row r="8313" spans="7:10" x14ac:dyDescent="0.25">
      <c r="G8313" s="12"/>
      <c r="J8313" s="10"/>
    </row>
    <row r="8314" spans="7:10" x14ac:dyDescent="0.25">
      <c r="G8314" s="12"/>
      <c r="J8314" s="10"/>
    </row>
    <row r="8315" spans="7:10" x14ac:dyDescent="0.25">
      <c r="G8315" s="12"/>
      <c r="J8315" s="10"/>
    </row>
    <row r="8316" spans="7:10" x14ac:dyDescent="0.25">
      <c r="G8316" s="12"/>
      <c r="J8316" s="10"/>
    </row>
    <row r="8317" spans="7:10" x14ac:dyDescent="0.25">
      <c r="G8317" s="12"/>
      <c r="J8317" s="10"/>
    </row>
    <row r="8318" spans="7:10" x14ac:dyDescent="0.25">
      <c r="G8318" s="12"/>
      <c r="J8318" s="10"/>
    </row>
    <row r="8319" spans="7:10" x14ac:dyDescent="0.25">
      <c r="G8319" s="12"/>
      <c r="J8319" s="10"/>
    </row>
    <row r="8320" spans="7:10" x14ac:dyDescent="0.25">
      <c r="G8320" s="12"/>
      <c r="J8320" s="10"/>
    </row>
    <row r="8321" spans="7:10" x14ac:dyDescent="0.25">
      <c r="G8321" s="12"/>
      <c r="J8321" s="10"/>
    </row>
    <row r="8322" spans="7:10" x14ac:dyDescent="0.25">
      <c r="G8322" s="12"/>
      <c r="J8322" s="10"/>
    </row>
    <row r="8323" spans="7:10" x14ac:dyDescent="0.25">
      <c r="G8323" s="12"/>
      <c r="J8323" s="10"/>
    </row>
    <row r="8324" spans="7:10" x14ac:dyDescent="0.25">
      <c r="G8324" s="12"/>
      <c r="J8324" s="10"/>
    </row>
    <row r="8325" spans="7:10" x14ac:dyDescent="0.25">
      <c r="G8325" s="12"/>
      <c r="J8325" s="10"/>
    </row>
    <row r="8326" spans="7:10" x14ac:dyDescent="0.25">
      <c r="G8326" s="12"/>
      <c r="J8326" s="10"/>
    </row>
    <row r="8327" spans="7:10" x14ac:dyDescent="0.25">
      <c r="G8327" s="12"/>
      <c r="J8327" s="10"/>
    </row>
    <row r="8328" spans="7:10" x14ac:dyDescent="0.25">
      <c r="G8328" s="12"/>
      <c r="J8328" s="10"/>
    </row>
    <row r="8329" spans="7:10" x14ac:dyDescent="0.25">
      <c r="G8329" s="12"/>
      <c r="J8329" s="10"/>
    </row>
    <row r="8330" spans="7:10" x14ac:dyDescent="0.25">
      <c r="G8330" s="12"/>
      <c r="J8330" s="10"/>
    </row>
    <row r="8331" spans="7:10" x14ac:dyDescent="0.25">
      <c r="G8331" s="12"/>
      <c r="J8331" s="10"/>
    </row>
    <row r="8332" spans="7:10" x14ac:dyDescent="0.25">
      <c r="G8332" s="12"/>
      <c r="J8332" s="10"/>
    </row>
    <row r="8333" spans="7:10" x14ac:dyDescent="0.25">
      <c r="G8333" s="12"/>
      <c r="J8333" s="10"/>
    </row>
    <row r="8334" spans="7:10" x14ac:dyDescent="0.25">
      <c r="G8334" s="12"/>
      <c r="J8334" s="10"/>
    </row>
    <row r="8335" spans="7:10" x14ac:dyDescent="0.25">
      <c r="G8335" s="12"/>
      <c r="J8335" s="10"/>
    </row>
    <row r="8336" spans="7:10" x14ac:dyDescent="0.25">
      <c r="G8336" s="12"/>
      <c r="J8336" s="10"/>
    </row>
    <row r="8337" spans="7:10" x14ac:dyDescent="0.25">
      <c r="G8337" s="12"/>
      <c r="J8337" s="10"/>
    </row>
    <row r="8338" spans="7:10" x14ac:dyDescent="0.25">
      <c r="G8338" s="12"/>
      <c r="J8338" s="10"/>
    </row>
    <row r="8339" spans="7:10" x14ac:dyDescent="0.25">
      <c r="G8339" s="12"/>
      <c r="J8339" s="10"/>
    </row>
    <row r="8340" spans="7:10" x14ac:dyDescent="0.25">
      <c r="G8340" s="12"/>
      <c r="J8340" s="10"/>
    </row>
    <row r="8341" spans="7:10" x14ac:dyDescent="0.25">
      <c r="G8341" s="12"/>
      <c r="J8341" s="10"/>
    </row>
    <row r="8342" spans="7:10" x14ac:dyDescent="0.25">
      <c r="G8342" s="12"/>
      <c r="J8342" s="10"/>
    </row>
    <row r="8343" spans="7:10" x14ac:dyDescent="0.25">
      <c r="G8343" s="12"/>
      <c r="J8343" s="10"/>
    </row>
    <row r="8344" spans="7:10" x14ac:dyDescent="0.25">
      <c r="G8344" s="12"/>
      <c r="J8344" s="10"/>
    </row>
    <row r="8345" spans="7:10" x14ac:dyDescent="0.25">
      <c r="G8345" s="12"/>
      <c r="J8345" s="10"/>
    </row>
    <row r="8346" spans="7:10" x14ac:dyDescent="0.25">
      <c r="G8346" s="12"/>
      <c r="J8346" s="10"/>
    </row>
    <row r="8347" spans="7:10" x14ac:dyDescent="0.25">
      <c r="G8347" s="12"/>
      <c r="J8347" s="10"/>
    </row>
    <row r="8348" spans="7:10" x14ac:dyDescent="0.25">
      <c r="G8348" s="12"/>
      <c r="J8348" s="10"/>
    </row>
    <row r="8349" spans="7:10" x14ac:dyDescent="0.25">
      <c r="G8349" s="12"/>
      <c r="J8349" s="10"/>
    </row>
    <row r="8350" spans="7:10" x14ac:dyDescent="0.25">
      <c r="G8350" s="12"/>
      <c r="J8350" s="10"/>
    </row>
    <row r="8351" spans="7:10" x14ac:dyDescent="0.25">
      <c r="G8351" s="12"/>
      <c r="J8351" s="10"/>
    </row>
    <row r="8352" spans="7:10" x14ac:dyDescent="0.25">
      <c r="G8352" s="12"/>
      <c r="J8352" s="10"/>
    </row>
    <row r="8353" spans="7:10" x14ac:dyDescent="0.25">
      <c r="G8353" s="12"/>
      <c r="J8353" s="10"/>
    </row>
    <row r="8354" spans="7:10" x14ac:dyDescent="0.25">
      <c r="G8354" s="12"/>
      <c r="J8354" s="10"/>
    </row>
    <row r="8355" spans="7:10" x14ac:dyDescent="0.25">
      <c r="G8355" s="12"/>
      <c r="J8355" s="10"/>
    </row>
    <row r="8356" spans="7:10" x14ac:dyDescent="0.25">
      <c r="G8356" s="12"/>
      <c r="J8356" s="10"/>
    </row>
    <row r="8357" spans="7:10" x14ac:dyDescent="0.25">
      <c r="G8357" s="12"/>
      <c r="J8357" s="10"/>
    </row>
    <row r="8358" spans="7:10" x14ac:dyDescent="0.25">
      <c r="G8358" s="12"/>
      <c r="J8358" s="10"/>
    </row>
    <row r="8359" spans="7:10" x14ac:dyDescent="0.25">
      <c r="G8359" s="12"/>
      <c r="J8359" s="10"/>
    </row>
    <row r="8360" spans="7:10" x14ac:dyDescent="0.25">
      <c r="G8360" s="12"/>
      <c r="J8360" s="10"/>
    </row>
    <row r="8361" spans="7:10" x14ac:dyDescent="0.25">
      <c r="G8361" s="12"/>
      <c r="J8361" s="10"/>
    </row>
    <row r="8362" spans="7:10" x14ac:dyDescent="0.25">
      <c r="G8362" s="12"/>
      <c r="J8362" s="10"/>
    </row>
    <row r="8363" spans="7:10" x14ac:dyDescent="0.25">
      <c r="G8363" s="12"/>
      <c r="J8363" s="10"/>
    </row>
    <row r="8364" spans="7:10" x14ac:dyDescent="0.25">
      <c r="G8364" s="12"/>
      <c r="J8364" s="10"/>
    </row>
    <row r="8365" spans="7:10" x14ac:dyDescent="0.25">
      <c r="G8365" s="12"/>
      <c r="J8365" s="10"/>
    </row>
    <row r="8366" spans="7:10" x14ac:dyDescent="0.25">
      <c r="G8366" s="12"/>
      <c r="J8366" s="10"/>
    </row>
    <row r="8367" spans="7:10" x14ac:dyDescent="0.25">
      <c r="G8367" s="12"/>
      <c r="J8367" s="10"/>
    </row>
    <row r="8368" spans="7:10" x14ac:dyDescent="0.25">
      <c r="G8368" s="12"/>
      <c r="J8368" s="10"/>
    </row>
    <row r="8369" spans="7:10" x14ac:dyDescent="0.25">
      <c r="G8369" s="12"/>
      <c r="J8369" s="10"/>
    </row>
    <row r="8370" spans="7:10" x14ac:dyDescent="0.25">
      <c r="G8370" s="12"/>
      <c r="J8370" s="10"/>
    </row>
    <row r="8371" spans="7:10" x14ac:dyDescent="0.25">
      <c r="G8371" s="12"/>
      <c r="J8371" s="10"/>
    </row>
    <row r="8372" spans="7:10" x14ac:dyDescent="0.25">
      <c r="G8372" s="12"/>
      <c r="J8372" s="10"/>
    </row>
    <row r="8373" spans="7:10" x14ac:dyDescent="0.25">
      <c r="G8373" s="12"/>
      <c r="J8373" s="10"/>
    </row>
    <row r="8374" spans="7:10" x14ac:dyDescent="0.25">
      <c r="G8374" s="12"/>
      <c r="J8374" s="10"/>
    </row>
    <row r="8375" spans="7:10" x14ac:dyDescent="0.25">
      <c r="G8375" s="12"/>
      <c r="J8375" s="10"/>
    </row>
    <row r="8376" spans="7:10" x14ac:dyDescent="0.25">
      <c r="G8376" s="12"/>
      <c r="J8376" s="10"/>
    </row>
    <row r="8377" spans="7:10" x14ac:dyDescent="0.25">
      <c r="G8377" s="12"/>
      <c r="J8377" s="10"/>
    </row>
    <row r="8378" spans="7:10" x14ac:dyDescent="0.25">
      <c r="G8378" s="12"/>
      <c r="J8378" s="10"/>
    </row>
    <row r="8379" spans="7:10" x14ac:dyDescent="0.25">
      <c r="G8379" s="12"/>
      <c r="J8379" s="10"/>
    </row>
    <row r="8380" spans="7:10" x14ac:dyDescent="0.25">
      <c r="G8380" s="12"/>
      <c r="J8380" s="10"/>
    </row>
    <row r="8381" spans="7:10" x14ac:dyDescent="0.25">
      <c r="G8381" s="12"/>
      <c r="J8381" s="10"/>
    </row>
    <row r="8382" spans="7:10" x14ac:dyDescent="0.25">
      <c r="G8382" s="12"/>
      <c r="J8382" s="10"/>
    </row>
    <row r="8383" spans="7:10" x14ac:dyDescent="0.25">
      <c r="G8383" s="12"/>
      <c r="J8383" s="10"/>
    </row>
    <row r="8384" spans="7:10" x14ac:dyDescent="0.25">
      <c r="G8384" s="12"/>
      <c r="J8384" s="10"/>
    </row>
    <row r="8385" spans="7:10" x14ac:dyDescent="0.25">
      <c r="G8385" s="12"/>
      <c r="J8385" s="10"/>
    </row>
    <row r="8386" spans="7:10" x14ac:dyDescent="0.25">
      <c r="G8386" s="12"/>
      <c r="J8386" s="10"/>
    </row>
    <row r="8387" spans="7:10" x14ac:dyDescent="0.25">
      <c r="G8387" s="12"/>
      <c r="J8387" s="10"/>
    </row>
    <row r="8388" spans="7:10" x14ac:dyDescent="0.25">
      <c r="G8388" s="12"/>
      <c r="J8388" s="10"/>
    </row>
    <row r="8389" spans="7:10" x14ac:dyDescent="0.25">
      <c r="G8389" s="12"/>
      <c r="J8389" s="10"/>
    </row>
    <row r="8390" spans="7:10" x14ac:dyDescent="0.25">
      <c r="G8390" s="12"/>
      <c r="J8390" s="10"/>
    </row>
    <row r="8391" spans="7:10" x14ac:dyDescent="0.25">
      <c r="G8391" s="12"/>
      <c r="J8391" s="10"/>
    </row>
    <row r="8392" spans="7:10" x14ac:dyDescent="0.25">
      <c r="G8392" s="12"/>
      <c r="J8392" s="10"/>
    </row>
    <row r="8393" spans="7:10" x14ac:dyDescent="0.25">
      <c r="G8393" s="12"/>
      <c r="J8393" s="10"/>
    </row>
    <row r="8394" spans="7:10" x14ac:dyDescent="0.25">
      <c r="G8394" s="12"/>
      <c r="J8394" s="10"/>
    </row>
    <row r="8395" spans="7:10" x14ac:dyDescent="0.25">
      <c r="G8395" s="12"/>
      <c r="J8395" s="10"/>
    </row>
    <row r="8396" spans="7:10" x14ac:dyDescent="0.25">
      <c r="G8396" s="12"/>
      <c r="J8396" s="10"/>
    </row>
    <row r="8397" spans="7:10" x14ac:dyDescent="0.25">
      <c r="G8397" s="12"/>
      <c r="J8397" s="10"/>
    </row>
    <row r="8398" spans="7:10" x14ac:dyDescent="0.25">
      <c r="G8398" s="12"/>
      <c r="J8398" s="10"/>
    </row>
    <row r="8399" spans="7:10" x14ac:dyDescent="0.25">
      <c r="G8399" s="12"/>
      <c r="J8399" s="10"/>
    </row>
    <row r="8400" spans="7:10" x14ac:dyDescent="0.25">
      <c r="G8400" s="12"/>
      <c r="J8400" s="10"/>
    </row>
    <row r="8401" spans="7:10" x14ac:dyDescent="0.25">
      <c r="G8401" s="12"/>
      <c r="J8401" s="10"/>
    </row>
    <row r="8402" spans="7:10" x14ac:dyDescent="0.25">
      <c r="G8402" s="12"/>
      <c r="J8402" s="10"/>
    </row>
    <row r="8403" spans="7:10" x14ac:dyDescent="0.25">
      <c r="G8403" s="12"/>
      <c r="J8403" s="10"/>
    </row>
    <row r="8404" spans="7:10" x14ac:dyDescent="0.25">
      <c r="G8404" s="12"/>
      <c r="J8404" s="10"/>
    </row>
    <row r="8405" spans="7:10" x14ac:dyDescent="0.25">
      <c r="G8405" s="12"/>
      <c r="J8405" s="10"/>
    </row>
    <row r="8406" spans="7:10" x14ac:dyDescent="0.25">
      <c r="G8406" s="12"/>
      <c r="J8406" s="10"/>
    </row>
    <row r="8407" spans="7:10" x14ac:dyDescent="0.25">
      <c r="G8407" s="12"/>
      <c r="J8407" s="10"/>
    </row>
    <row r="8408" spans="7:10" x14ac:dyDescent="0.25">
      <c r="G8408" s="12"/>
      <c r="J8408" s="10"/>
    </row>
    <row r="8409" spans="7:10" x14ac:dyDescent="0.25">
      <c r="G8409" s="12"/>
      <c r="J8409" s="10"/>
    </row>
    <row r="8410" spans="7:10" x14ac:dyDescent="0.25">
      <c r="G8410" s="12"/>
      <c r="J8410" s="10"/>
    </row>
    <row r="8411" spans="7:10" x14ac:dyDescent="0.25">
      <c r="G8411" s="12"/>
      <c r="J8411" s="10"/>
    </row>
    <row r="8412" spans="7:10" x14ac:dyDescent="0.25">
      <c r="G8412" s="12"/>
      <c r="J8412" s="10"/>
    </row>
    <row r="8413" spans="7:10" x14ac:dyDescent="0.25">
      <c r="G8413" s="12"/>
      <c r="J8413" s="10"/>
    </row>
    <row r="8414" spans="7:10" x14ac:dyDescent="0.25">
      <c r="G8414" s="12"/>
      <c r="J8414" s="10"/>
    </row>
    <row r="8415" spans="7:10" x14ac:dyDescent="0.25">
      <c r="G8415" s="12"/>
      <c r="J8415" s="10"/>
    </row>
    <row r="8416" spans="7:10" x14ac:dyDescent="0.25">
      <c r="G8416" s="12"/>
      <c r="J8416" s="10"/>
    </row>
    <row r="8417" spans="7:10" x14ac:dyDescent="0.25">
      <c r="G8417" s="12"/>
      <c r="J8417" s="10"/>
    </row>
    <row r="8418" spans="7:10" x14ac:dyDescent="0.25">
      <c r="G8418" s="12"/>
      <c r="J8418" s="10"/>
    </row>
    <row r="8419" spans="7:10" x14ac:dyDescent="0.25">
      <c r="G8419" s="12"/>
      <c r="J8419" s="10"/>
    </row>
    <row r="8420" spans="7:10" x14ac:dyDescent="0.25">
      <c r="G8420" s="12"/>
      <c r="J8420" s="10"/>
    </row>
    <row r="8421" spans="7:10" x14ac:dyDescent="0.25">
      <c r="G8421" s="12"/>
      <c r="J8421" s="10"/>
    </row>
    <row r="8422" spans="7:10" x14ac:dyDescent="0.25">
      <c r="G8422" s="12"/>
      <c r="J8422" s="10"/>
    </row>
    <row r="8423" spans="7:10" x14ac:dyDescent="0.25">
      <c r="G8423" s="12"/>
      <c r="J8423" s="10"/>
    </row>
    <row r="8424" spans="7:10" x14ac:dyDescent="0.25">
      <c r="G8424" s="12"/>
      <c r="J8424" s="10"/>
    </row>
    <row r="8425" spans="7:10" x14ac:dyDescent="0.25">
      <c r="G8425" s="12"/>
      <c r="J8425" s="10"/>
    </row>
    <row r="8426" spans="7:10" x14ac:dyDescent="0.25">
      <c r="G8426" s="12"/>
      <c r="J8426" s="10"/>
    </row>
    <row r="8427" spans="7:10" x14ac:dyDescent="0.25">
      <c r="G8427" s="12"/>
      <c r="J8427" s="10"/>
    </row>
    <row r="8428" spans="7:10" x14ac:dyDescent="0.25">
      <c r="G8428" s="12"/>
      <c r="J8428" s="10"/>
    </row>
    <row r="8429" spans="7:10" x14ac:dyDescent="0.25">
      <c r="G8429" s="12"/>
      <c r="J8429" s="10"/>
    </row>
    <row r="8430" spans="7:10" x14ac:dyDescent="0.25">
      <c r="G8430" s="12"/>
      <c r="J8430" s="10"/>
    </row>
    <row r="8431" spans="7:10" x14ac:dyDescent="0.25">
      <c r="G8431" s="12"/>
      <c r="J8431" s="10"/>
    </row>
    <row r="8432" spans="7:10" x14ac:dyDescent="0.25">
      <c r="G8432" s="12"/>
      <c r="J8432" s="10"/>
    </row>
    <row r="8433" spans="7:10" x14ac:dyDescent="0.25">
      <c r="G8433" s="12"/>
      <c r="J8433" s="10"/>
    </row>
    <row r="8434" spans="7:10" x14ac:dyDescent="0.25">
      <c r="G8434" s="12"/>
      <c r="J8434" s="10"/>
    </row>
    <row r="8435" spans="7:10" x14ac:dyDescent="0.25">
      <c r="G8435" s="12"/>
      <c r="J8435" s="10"/>
    </row>
    <row r="8436" spans="7:10" x14ac:dyDescent="0.25">
      <c r="G8436" s="12"/>
      <c r="J8436" s="10"/>
    </row>
    <row r="8437" spans="7:10" x14ac:dyDescent="0.25">
      <c r="G8437" s="12"/>
      <c r="J8437" s="10"/>
    </row>
    <row r="8438" spans="7:10" x14ac:dyDescent="0.25">
      <c r="G8438" s="12"/>
      <c r="J8438" s="10"/>
    </row>
    <row r="8439" spans="7:10" x14ac:dyDescent="0.25">
      <c r="G8439" s="12"/>
      <c r="J8439" s="10"/>
    </row>
    <row r="8440" spans="7:10" x14ac:dyDescent="0.25">
      <c r="G8440" s="12"/>
      <c r="J8440" s="10"/>
    </row>
    <row r="8441" spans="7:10" x14ac:dyDescent="0.25">
      <c r="G8441" s="12"/>
      <c r="J8441" s="10"/>
    </row>
    <row r="8442" spans="7:10" x14ac:dyDescent="0.25">
      <c r="G8442" s="12"/>
      <c r="J8442" s="10"/>
    </row>
    <row r="8443" spans="7:10" x14ac:dyDescent="0.25">
      <c r="G8443" s="12"/>
      <c r="J8443" s="10"/>
    </row>
    <row r="8444" spans="7:10" x14ac:dyDescent="0.25">
      <c r="G8444" s="12"/>
      <c r="J8444" s="10"/>
    </row>
    <row r="8445" spans="7:10" x14ac:dyDescent="0.25">
      <c r="G8445" s="12"/>
      <c r="J8445" s="10"/>
    </row>
    <row r="8446" spans="7:10" x14ac:dyDescent="0.25">
      <c r="G8446" s="12"/>
      <c r="J8446" s="10"/>
    </row>
    <row r="8447" spans="7:10" x14ac:dyDescent="0.25">
      <c r="G8447" s="12"/>
      <c r="J8447" s="10"/>
    </row>
    <row r="8448" spans="7:10" x14ac:dyDescent="0.25">
      <c r="G8448" s="12"/>
      <c r="J8448" s="10"/>
    </row>
    <row r="8449" spans="7:10" x14ac:dyDescent="0.25">
      <c r="G8449" s="12"/>
      <c r="J8449" s="10"/>
    </row>
    <row r="8450" spans="7:10" x14ac:dyDescent="0.25">
      <c r="G8450" s="12"/>
      <c r="J8450" s="10"/>
    </row>
    <row r="8451" spans="7:10" x14ac:dyDescent="0.25">
      <c r="G8451" s="12"/>
      <c r="J8451" s="10"/>
    </row>
    <row r="8452" spans="7:10" x14ac:dyDescent="0.25">
      <c r="G8452" s="12"/>
      <c r="J8452" s="10"/>
    </row>
    <row r="8453" spans="7:10" x14ac:dyDescent="0.25">
      <c r="G8453" s="12"/>
      <c r="J8453" s="10"/>
    </row>
    <row r="8454" spans="7:10" x14ac:dyDescent="0.25">
      <c r="G8454" s="12"/>
      <c r="J8454" s="10"/>
    </row>
    <row r="8455" spans="7:10" x14ac:dyDescent="0.25">
      <c r="G8455" s="12"/>
      <c r="J8455" s="10"/>
    </row>
    <row r="8456" spans="7:10" x14ac:dyDescent="0.25">
      <c r="G8456" s="12"/>
      <c r="J8456" s="10"/>
    </row>
    <row r="8457" spans="7:10" x14ac:dyDescent="0.25">
      <c r="G8457" s="12"/>
      <c r="J8457" s="10"/>
    </row>
    <row r="8458" spans="7:10" x14ac:dyDescent="0.25">
      <c r="G8458" s="12"/>
      <c r="J8458" s="10"/>
    </row>
    <row r="8459" spans="7:10" x14ac:dyDescent="0.25">
      <c r="G8459" s="12"/>
      <c r="J8459" s="10"/>
    </row>
    <row r="8460" spans="7:10" x14ac:dyDescent="0.25">
      <c r="G8460" s="12"/>
      <c r="J8460" s="10"/>
    </row>
    <row r="8461" spans="7:10" x14ac:dyDescent="0.25">
      <c r="G8461" s="12"/>
      <c r="J8461" s="10"/>
    </row>
    <row r="8462" spans="7:10" x14ac:dyDescent="0.25">
      <c r="G8462" s="12"/>
      <c r="J8462" s="10"/>
    </row>
    <row r="8463" spans="7:10" x14ac:dyDescent="0.25">
      <c r="G8463" s="12"/>
      <c r="J8463" s="10"/>
    </row>
    <row r="8464" spans="7:10" x14ac:dyDescent="0.25">
      <c r="G8464" s="12"/>
      <c r="J8464" s="10"/>
    </row>
    <row r="8465" spans="7:10" x14ac:dyDescent="0.25">
      <c r="G8465" s="12"/>
      <c r="J8465" s="10"/>
    </row>
    <row r="8466" spans="7:10" x14ac:dyDescent="0.25">
      <c r="G8466" s="12"/>
      <c r="J8466" s="10"/>
    </row>
    <row r="8467" spans="7:10" x14ac:dyDescent="0.25">
      <c r="G8467" s="12"/>
      <c r="J8467" s="10"/>
    </row>
    <row r="8468" spans="7:10" x14ac:dyDescent="0.25">
      <c r="G8468" s="12"/>
      <c r="J8468" s="10"/>
    </row>
    <row r="8469" spans="7:10" x14ac:dyDescent="0.25">
      <c r="G8469" s="12"/>
      <c r="J8469" s="10"/>
    </row>
    <row r="8470" spans="7:10" x14ac:dyDescent="0.25">
      <c r="G8470" s="12"/>
      <c r="J8470" s="10"/>
    </row>
    <row r="8471" spans="7:10" x14ac:dyDescent="0.25">
      <c r="G8471" s="12"/>
      <c r="J8471" s="10"/>
    </row>
    <row r="8472" spans="7:10" x14ac:dyDescent="0.25">
      <c r="G8472" s="12"/>
      <c r="J8472" s="10"/>
    </row>
    <row r="8473" spans="7:10" x14ac:dyDescent="0.25">
      <c r="G8473" s="12"/>
      <c r="J8473" s="10"/>
    </row>
    <row r="8474" spans="7:10" x14ac:dyDescent="0.25">
      <c r="G8474" s="12"/>
      <c r="J8474" s="10"/>
    </row>
    <row r="8475" spans="7:10" x14ac:dyDescent="0.25">
      <c r="G8475" s="12"/>
      <c r="J8475" s="10"/>
    </row>
    <row r="8476" spans="7:10" x14ac:dyDescent="0.25">
      <c r="G8476" s="12"/>
      <c r="J8476" s="10"/>
    </row>
    <row r="8477" spans="7:10" x14ac:dyDescent="0.25">
      <c r="G8477" s="12"/>
      <c r="J8477" s="10"/>
    </row>
    <row r="8478" spans="7:10" x14ac:dyDescent="0.25">
      <c r="G8478" s="12"/>
      <c r="J8478" s="10"/>
    </row>
    <row r="8479" spans="7:10" x14ac:dyDescent="0.25">
      <c r="G8479" s="12"/>
      <c r="J8479" s="10"/>
    </row>
    <row r="8480" spans="7:10" x14ac:dyDescent="0.25">
      <c r="G8480" s="12"/>
      <c r="J8480" s="10"/>
    </row>
    <row r="8481" spans="7:10" x14ac:dyDescent="0.25">
      <c r="G8481" s="12"/>
      <c r="J8481" s="10"/>
    </row>
    <row r="8482" spans="7:10" x14ac:dyDescent="0.25">
      <c r="G8482" s="12"/>
      <c r="J8482" s="10"/>
    </row>
    <row r="8483" spans="7:10" x14ac:dyDescent="0.25">
      <c r="G8483" s="12"/>
      <c r="J8483" s="10"/>
    </row>
    <row r="8484" spans="7:10" x14ac:dyDescent="0.25">
      <c r="G8484" s="12"/>
      <c r="J8484" s="10"/>
    </row>
    <row r="8485" spans="7:10" x14ac:dyDescent="0.25">
      <c r="G8485" s="12"/>
      <c r="J8485" s="10"/>
    </row>
    <row r="8486" spans="7:10" x14ac:dyDescent="0.25">
      <c r="G8486" s="12"/>
      <c r="J8486" s="10"/>
    </row>
    <row r="8487" spans="7:10" x14ac:dyDescent="0.25">
      <c r="G8487" s="12"/>
      <c r="J8487" s="10"/>
    </row>
    <row r="8488" spans="7:10" x14ac:dyDescent="0.25">
      <c r="G8488" s="12"/>
      <c r="J8488" s="10"/>
    </row>
    <row r="8489" spans="7:10" x14ac:dyDescent="0.25">
      <c r="G8489" s="12"/>
      <c r="J8489" s="10"/>
    </row>
    <row r="8490" spans="7:10" x14ac:dyDescent="0.25">
      <c r="G8490" s="12"/>
      <c r="J8490" s="10"/>
    </row>
    <row r="8491" spans="7:10" x14ac:dyDescent="0.25">
      <c r="G8491" s="12"/>
      <c r="J8491" s="10"/>
    </row>
    <row r="8492" spans="7:10" x14ac:dyDescent="0.25">
      <c r="G8492" s="12"/>
      <c r="J8492" s="10"/>
    </row>
    <row r="8493" spans="7:10" x14ac:dyDescent="0.25">
      <c r="G8493" s="12"/>
      <c r="J8493" s="10"/>
    </row>
    <row r="8494" spans="7:10" x14ac:dyDescent="0.25">
      <c r="G8494" s="12"/>
      <c r="J8494" s="10"/>
    </row>
    <row r="8495" spans="7:10" x14ac:dyDescent="0.25">
      <c r="G8495" s="12"/>
      <c r="J8495" s="10"/>
    </row>
    <row r="8496" spans="7:10" x14ac:dyDescent="0.25">
      <c r="G8496" s="12"/>
      <c r="J8496" s="10"/>
    </row>
    <row r="8497" spans="7:10" x14ac:dyDescent="0.25">
      <c r="G8497" s="12"/>
      <c r="J8497" s="10"/>
    </row>
    <row r="8498" spans="7:10" x14ac:dyDescent="0.25">
      <c r="G8498" s="12"/>
      <c r="J8498" s="10"/>
    </row>
    <row r="8499" spans="7:10" x14ac:dyDescent="0.25">
      <c r="G8499" s="12"/>
      <c r="J8499" s="10"/>
    </row>
    <row r="8500" spans="7:10" x14ac:dyDescent="0.25">
      <c r="G8500" s="12"/>
      <c r="J8500" s="10"/>
    </row>
    <row r="8501" spans="7:10" x14ac:dyDescent="0.25">
      <c r="G8501" s="12"/>
      <c r="J8501" s="10"/>
    </row>
    <row r="8502" spans="7:10" x14ac:dyDescent="0.25">
      <c r="G8502" s="12"/>
      <c r="J8502" s="10"/>
    </row>
    <row r="8503" spans="7:10" x14ac:dyDescent="0.25">
      <c r="G8503" s="12"/>
      <c r="J8503" s="10"/>
    </row>
    <row r="8504" spans="7:10" x14ac:dyDescent="0.25">
      <c r="G8504" s="12"/>
      <c r="J8504" s="10"/>
    </row>
    <row r="8505" spans="7:10" x14ac:dyDescent="0.25">
      <c r="G8505" s="12"/>
      <c r="J8505" s="10"/>
    </row>
    <row r="8506" spans="7:10" x14ac:dyDescent="0.25">
      <c r="G8506" s="12"/>
      <c r="J8506" s="10"/>
    </row>
    <row r="8507" spans="7:10" x14ac:dyDescent="0.25">
      <c r="G8507" s="12"/>
      <c r="J8507" s="10"/>
    </row>
    <row r="8508" spans="7:10" x14ac:dyDescent="0.25">
      <c r="G8508" s="12"/>
      <c r="J8508" s="10"/>
    </row>
    <row r="8509" spans="7:10" x14ac:dyDescent="0.25">
      <c r="G8509" s="12"/>
      <c r="J8509" s="10"/>
    </row>
    <row r="8510" spans="7:10" x14ac:dyDescent="0.25">
      <c r="G8510" s="12"/>
      <c r="J8510" s="10"/>
    </row>
    <row r="8511" spans="7:10" x14ac:dyDescent="0.25">
      <c r="G8511" s="12"/>
      <c r="J8511" s="10"/>
    </row>
    <row r="8512" spans="7:10" x14ac:dyDescent="0.25">
      <c r="G8512" s="12"/>
      <c r="J8512" s="10"/>
    </row>
    <row r="8513" spans="7:10" x14ac:dyDescent="0.25">
      <c r="G8513" s="12"/>
      <c r="J8513" s="10"/>
    </row>
    <row r="8514" spans="7:10" x14ac:dyDescent="0.25">
      <c r="G8514" s="12"/>
      <c r="J8514" s="10"/>
    </row>
    <row r="8515" spans="7:10" x14ac:dyDescent="0.25">
      <c r="G8515" s="12"/>
      <c r="J8515" s="10"/>
    </row>
    <row r="8516" spans="7:10" x14ac:dyDescent="0.25">
      <c r="G8516" s="12"/>
      <c r="J8516" s="10"/>
    </row>
    <row r="8517" spans="7:10" x14ac:dyDescent="0.25">
      <c r="G8517" s="12"/>
      <c r="J8517" s="10"/>
    </row>
    <row r="8518" spans="7:10" x14ac:dyDescent="0.25">
      <c r="G8518" s="12"/>
      <c r="J8518" s="10"/>
    </row>
    <row r="8519" spans="7:10" x14ac:dyDescent="0.25">
      <c r="G8519" s="12"/>
      <c r="J8519" s="10"/>
    </row>
    <row r="8520" spans="7:10" x14ac:dyDescent="0.25">
      <c r="G8520" s="12"/>
      <c r="J8520" s="10"/>
    </row>
    <row r="8521" spans="7:10" x14ac:dyDescent="0.25">
      <c r="G8521" s="12"/>
      <c r="J8521" s="10"/>
    </row>
    <row r="8522" spans="7:10" x14ac:dyDescent="0.25">
      <c r="G8522" s="12"/>
      <c r="J8522" s="10"/>
    </row>
    <row r="8523" spans="7:10" x14ac:dyDescent="0.25">
      <c r="G8523" s="12"/>
      <c r="J8523" s="10"/>
    </row>
    <row r="8524" spans="7:10" x14ac:dyDescent="0.25">
      <c r="G8524" s="12"/>
      <c r="J8524" s="10"/>
    </row>
    <row r="8525" spans="7:10" x14ac:dyDescent="0.25">
      <c r="G8525" s="12"/>
      <c r="J8525" s="10"/>
    </row>
    <row r="8526" spans="7:10" x14ac:dyDescent="0.25">
      <c r="G8526" s="12"/>
      <c r="J8526" s="10"/>
    </row>
    <row r="8527" spans="7:10" x14ac:dyDescent="0.25">
      <c r="G8527" s="12"/>
      <c r="J8527" s="10"/>
    </row>
    <row r="8528" spans="7:10" x14ac:dyDescent="0.25">
      <c r="G8528" s="12"/>
      <c r="J8528" s="10"/>
    </row>
    <row r="8529" spans="7:10" x14ac:dyDescent="0.25">
      <c r="G8529" s="12"/>
      <c r="J8529" s="10"/>
    </row>
    <row r="8530" spans="7:10" x14ac:dyDescent="0.25">
      <c r="G8530" s="12"/>
      <c r="J8530" s="10"/>
    </row>
    <row r="8531" spans="7:10" x14ac:dyDescent="0.25">
      <c r="G8531" s="12"/>
      <c r="J8531" s="10"/>
    </row>
    <row r="8532" spans="7:10" x14ac:dyDescent="0.25">
      <c r="G8532" s="12"/>
      <c r="J8532" s="10"/>
    </row>
    <row r="8533" spans="7:10" x14ac:dyDescent="0.25">
      <c r="G8533" s="12"/>
      <c r="J8533" s="10"/>
    </row>
    <row r="8534" spans="7:10" x14ac:dyDescent="0.25">
      <c r="G8534" s="12"/>
      <c r="J8534" s="10"/>
    </row>
    <row r="8535" spans="7:10" x14ac:dyDescent="0.25">
      <c r="G8535" s="12"/>
      <c r="J8535" s="10"/>
    </row>
    <row r="8536" spans="7:10" x14ac:dyDescent="0.25">
      <c r="G8536" s="12"/>
      <c r="J8536" s="10"/>
    </row>
    <row r="8537" spans="7:10" x14ac:dyDescent="0.25">
      <c r="G8537" s="12"/>
      <c r="J8537" s="10"/>
    </row>
    <row r="8538" spans="7:10" x14ac:dyDescent="0.25">
      <c r="G8538" s="12"/>
      <c r="J8538" s="10"/>
    </row>
    <row r="8539" spans="7:10" x14ac:dyDescent="0.25">
      <c r="G8539" s="12"/>
      <c r="J8539" s="10"/>
    </row>
    <row r="8540" spans="7:10" x14ac:dyDescent="0.25">
      <c r="G8540" s="12"/>
      <c r="J8540" s="10"/>
    </row>
    <row r="8541" spans="7:10" x14ac:dyDescent="0.25">
      <c r="G8541" s="12"/>
      <c r="J8541" s="10"/>
    </row>
    <row r="8542" spans="7:10" x14ac:dyDescent="0.25">
      <c r="G8542" s="12"/>
      <c r="J8542" s="10"/>
    </row>
    <row r="8543" spans="7:10" x14ac:dyDescent="0.25">
      <c r="G8543" s="12"/>
      <c r="J8543" s="10"/>
    </row>
    <row r="8544" spans="7:10" x14ac:dyDescent="0.25">
      <c r="G8544" s="12"/>
      <c r="J8544" s="10"/>
    </row>
    <row r="8545" spans="7:10" x14ac:dyDescent="0.25">
      <c r="G8545" s="12"/>
      <c r="J8545" s="10"/>
    </row>
    <row r="8546" spans="7:10" x14ac:dyDescent="0.25">
      <c r="G8546" s="12"/>
      <c r="J8546" s="10"/>
    </row>
    <row r="8547" spans="7:10" x14ac:dyDescent="0.25">
      <c r="G8547" s="12"/>
      <c r="J8547" s="10"/>
    </row>
    <row r="8548" spans="7:10" x14ac:dyDescent="0.25">
      <c r="G8548" s="12"/>
      <c r="J8548" s="10"/>
    </row>
    <row r="8549" spans="7:10" x14ac:dyDescent="0.25">
      <c r="G8549" s="12"/>
      <c r="J8549" s="10"/>
    </row>
    <row r="8550" spans="7:10" x14ac:dyDescent="0.25">
      <c r="G8550" s="12"/>
      <c r="J8550" s="10"/>
    </row>
    <row r="8551" spans="7:10" x14ac:dyDescent="0.25">
      <c r="G8551" s="12"/>
      <c r="J8551" s="10"/>
    </row>
    <row r="8552" spans="7:10" x14ac:dyDescent="0.25">
      <c r="G8552" s="12"/>
      <c r="J8552" s="10"/>
    </row>
    <row r="8553" spans="7:10" x14ac:dyDescent="0.25">
      <c r="G8553" s="12"/>
      <c r="J8553" s="10"/>
    </row>
    <row r="8554" spans="7:10" x14ac:dyDescent="0.25">
      <c r="G8554" s="12"/>
      <c r="J8554" s="10"/>
    </row>
    <row r="8555" spans="7:10" x14ac:dyDescent="0.25">
      <c r="G8555" s="12"/>
      <c r="J8555" s="10"/>
    </row>
    <row r="8556" spans="7:10" x14ac:dyDescent="0.25">
      <c r="G8556" s="12"/>
      <c r="J8556" s="10"/>
    </row>
    <row r="8557" spans="7:10" x14ac:dyDescent="0.25">
      <c r="G8557" s="12"/>
      <c r="J8557" s="10"/>
    </row>
    <row r="8558" spans="7:10" x14ac:dyDescent="0.25">
      <c r="G8558" s="12"/>
      <c r="J8558" s="10"/>
    </row>
    <row r="8559" spans="7:10" x14ac:dyDescent="0.25">
      <c r="G8559" s="12"/>
      <c r="J8559" s="10"/>
    </row>
    <row r="8560" spans="7:10" x14ac:dyDescent="0.25">
      <c r="G8560" s="12"/>
      <c r="J8560" s="10"/>
    </row>
    <row r="8561" spans="7:10" x14ac:dyDescent="0.25">
      <c r="G8561" s="12"/>
      <c r="J8561" s="10"/>
    </row>
    <row r="8562" spans="7:10" x14ac:dyDescent="0.25">
      <c r="G8562" s="12"/>
      <c r="J8562" s="10"/>
    </row>
    <row r="8563" spans="7:10" x14ac:dyDescent="0.25">
      <c r="G8563" s="12"/>
      <c r="J8563" s="10"/>
    </row>
    <row r="8564" spans="7:10" x14ac:dyDescent="0.25">
      <c r="G8564" s="12"/>
      <c r="J8564" s="10"/>
    </row>
    <row r="8565" spans="7:10" x14ac:dyDescent="0.25">
      <c r="G8565" s="12"/>
      <c r="J8565" s="10"/>
    </row>
    <row r="8566" spans="7:10" x14ac:dyDescent="0.25">
      <c r="G8566" s="12"/>
      <c r="J8566" s="10"/>
    </row>
    <row r="8567" spans="7:10" x14ac:dyDescent="0.25">
      <c r="G8567" s="12"/>
      <c r="J8567" s="10"/>
    </row>
    <row r="8568" spans="7:10" x14ac:dyDescent="0.25">
      <c r="G8568" s="12"/>
      <c r="J8568" s="10"/>
    </row>
    <row r="8569" spans="7:10" x14ac:dyDescent="0.25">
      <c r="G8569" s="12"/>
      <c r="J8569" s="10"/>
    </row>
    <row r="8570" spans="7:10" x14ac:dyDescent="0.25">
      <c r="G8570" s="12"/>
      <c r="J8570" s="10"/>
    </row>
    <row r="8571" spans="7:10" x14ac:dyDescent="0.25">
      <c r="G8571" s="12"/>
      <c r="J8571" s="10"/>
    </row>
    <row r="8572" spans="7:10" x14ac:dyDescent="0.25">
      <c r="G8572" s="12"/>
      <c r="J8572" s="10"/>
    </row>
    <row r="8573" spans="7:10" x14ac:dyDescent="0.25">
      <c r="G8573" s="12"/>
      <c r="J8573" s="10"/>
    </row>
    <row r="8574" spans="7:10" x14ac:dyDescent="0.25">
      <c r="G8574" s="12"/>
      <c r="J8574" s="10"/>
    </row>
    <row r="8575" spans="7:10" x14ac:dyDescent="0.25">
      <c r="G8575" s="12"/>
      <c r="J8575" s="10"/>
    </row>
    <row r="8576" spans="7:10" x14ac:dyDescent="0.25">
      <c r="G8576" s="12"/>
      <c r="J8576" s="10"/>
    </row>
    <row r="8577" spans="7:10" x14ac:dyDescent="0.25">
      <c r="G8577" s="12"/>
      <c r="J8577" s="10"/>
    </row>
    <row r="8578" spans="7:10" x14ac:dyDescent="0.25">
      <c r="G8578" s="12"/>
      <c r="J8578" s="10"/>
    </row>
    <row r="8579" spans="7:10" x14ac:dyDescent="0.25">
      <c r="G8579" s="12"/>
      <c r="J8579" s="10"/>
    </row>
    <row r="8580" spans="7:10" x14ac:dyDescent="0.25">
      <c r="G8580" s="12"/>
      <c r="J8580" s="10"/>
    </row>
    <row r="8581" spans="7:10" x14ac:dyDescent="0.25">
      <c r="G8581" s="12"/>
      <c r="J8581" s="10"/>
    </row>
    <row r="8582" spans="7:10" x14ac:dyDescent="0.25">
      <c r="G8582" s="12"/>
      <c r="J8582" s="10"/>
    </row>
    <row r="8583" spans="7:10" x14ac:dyDescent="0.25">
      <c r="G8583" s="12"/>
      <c r="J8583" s="10"/>
    </row>
    <row r="8584" spans="7:10" x14ac:dyDescent="0.25">
      <c r="G8584" s="12"/>
      <c r="J8584" s="10"/>
    </row>
    <row r="8585" spans="7:10" x14ac:dyDescent="0.25">
      <c r="G8585" s="12"/>
      <c r="J8585" s="10"/>
    </row>
    <row r="8586" spans="7:10" x14ac:dyDescent="0.25">
      <c r="G8586" s="12"/>
      <c r="J8586" s="10"/>
    </row>
    <row r="8587" spans="7:10" x14ac:dyDescent="0.25">
      <c r="G8587" s="12"/>
      <c r="J8587" s="10"/>
    </row>
    <row r="8588" spans="7:10" x14ac:dyDescent="0.25">
      <c r="G8588" s="12"/>
      <c r="J8588" s="10"/>
    </row>
    <row r="8589" spans="7:10" x14ac:dyDescent="0.25">
      <c r="G8589" s="12"/>
      <c r="J8589" s="10"/>
    </row>
    <row r="8590" spans="7:10" x14ac:dyDescent="0.25">
      <c r="G8590" s="12"/>
      <c r="J8590" s="10"/>
    </row>
    <row r="8591" spans="7:10" x14ac:dyDescent="0.25">
      <c r="G8591" s="12"/>
      <c r="J8591" s="10"/>
    </row>
    <row r="8592" spans="7:10" x14ac:dyDescent="0.25">
      <c r="G8592" s="12"/>
      <c r="J8592" s="10"/>
    </row>
    <row r="8593" spans="7:10" x14ac:dyDescent="0.25">
      <c r="G8593" s="12"/>
      <c r="J8593" s="10"/>
    </row>
    <row r="8594" spans="7:10" x14ac:dyDescent="0.25">
      <c r="G8594" s="12"/>
      <c r="J8594" s="10"/>
    </row>
    <row r="8595" spans="7:10" x14ac:dyDescent="0.25">
      <c r="G8595" s="12"/>
      <c r="J8595" s="10"/>
    </row>
    <row r="8596" spans="7:10" x14ac:dyDescent="0.25">
      <c r="G8596" s="12"/>
      <c r="J8596" s="10"/>
    </row>
    <row r="8597" spans="7:10" x14ac:dyDescent="0.25">
      <c r="G8597" s="12"/>
      <c r="J8597" s="10"/>
    </row>
    <row r="8598" spans="7:10" x14ac:dyDescent="0.25">
      <c r="G8598" s="12"/>
      <c r="J8598" s="10"/>
    </row>
    <row r="8599" spans="7:10" x14ac:dyDescent="0.25">
      <c r="G8599" s="12"/>
      <c r="J8599" s="10"/>
    </row>
    <row r="8600" spans="7:10" x14ac:dyDescent="0.25">
      <c r="G8600" s="12"/>
      <c r="J8600" s="10"/>
    </row>
    <row r="8601" spans="7:10" x14ac:dyDescent="0.25">
      <c r="G8601" s="12"/>
      <c r="J8601" s="10"/>
    </row>
    <row r="8602" spans="7:10" x14ac:dyDescent="0.25">
      <c r="G8602" s="12"/>
      <c r="J8602" s="10"/>
    </row>
    <row r="8603" spans="7:10" x14ac:dyDescent="0.25">
      <c r="G8603" s="12"/>
      <c r="J8603" s="10"/>
    </row>
    <row r="8604" spans="7:10" x14ac:dyDescent="0.25">
      <c r="G8604" s="12"/>
      <c r="J8604" s="10"/>
    </row>
    <row r="8605" spans="7:10" x14ac:dyDescent="0.25">
      <c r="G8605" s="12"/>
      <c r="J8605" s="10"/>
    </row>
    <row r="8606" spans="7:10" x14ac:dyDescent="0.25">
      <c r="G8606" s="12"/>
      <c r="J8606" s="10"/>
    </row>
    <row r="8607" spans="7:10" x14ac:dyDescent="0.25">
      <c r="G8607" s="12"/>
      <c r="J8607" s="10"/>
    </row>
    <row r="8608" spans="7:10" x14ac:dyDescent="0.25">
      <c r="G8608" s="12"/>
      <c r="J8608" s="10"/>
    </row>
    <row r="8609" spans="7:10" x14ac:dyDescent="0.25">
      <c r="G8609" s="12"/>
      <c r="J8609" s="10"/>
    </row>
    <row r="8610" spans="7:10" x14ac:dyDescent="0.25">
      <c r="G8610" s="12"/>
      <c r="J8610" s="10"/>
    </row>
    <row r="8611" spans="7:10" x14ac:dyDescent="0.25">
      <c r="G8611" s="12"/>
      <c r="J8611" s="10"/>
    </row>
    <row r="8612" spans="7:10" x14ac:dyDescent="0.25">
      <c r="G8612" s="12"/>
      <c r="J8612" s="10"/>
    </row>
    <row r="8613" spans="7:10" x14ac:dyDescent="0.25">
      <c r="G8613" s="12"/>
      <c r="J8613" s="10"/>
    </row>
    <row r="8614" spans="7:10" x14ac:dyDescent="0.25">
      <c r="G8614" s="12"/>
      <c r="J8614" s="10"/>
    </row>
    <row r="8615" spans="7:10" x14ac:dyDescent="0.25">
      <c r="G8615" s="12"/>
      <c r="J8615" s="10"/>
    </row>
    <row r="8616" spans="7:10" x14ac:dyDescent="0.25">
      <c r="G8616" s="12"/>
      <c r="J8616" s="10"/>
    </row>
    <row r="8617" spans="7:10" x14ac:dyDescent="0.25">
      <c r="G8617" s="12"/>
      <c r="J8617" s="10"/>
    </row>
    <row r="8618" spans="7:10" x14ac:dyDescent="0.25">
      <c r="G8618" s="12"/>
      <c r="J8618" s="10"/>
    </row>
    <row r="8619" spans="7:10" x14ac:dyDescent="0.25">
      <c r="G8619" s="12"/>
      <c r="J8619" s="10"/>
    </row>
    <row r="8620" spans="7:10" x14ac:dyDescent="0.25">
      <c r="G8620" s="12"/>
      <c r="J8620" s="10"/>
    </row>
    <row r="8621" spans="7:10" x14ac:dyDescent="0.25">
      <c r="G8621" s="12"/>
      <c r="J8621" s="10"/>
    </row>
    <row r="8622" spans="7:10" x14ac:dyDescent="0.25">
      <c r="G8622" s="12"/>
      <c r="J8622" s="10"/>
    </row>
    <row r="8623" spans="7:10" x14ac:dyDescent="0.25">
      <c r="G8623" s="12"/>
      <c r="J8623" s="10"/>
    </row>
    <row r="8624" spans="7:10" x14ac:dyDescent="0.25">
      <c r="G8624" s="12"/>
      <c r="J8624" s="10"/>
    </row>
    <row r="8625" spans="7:10" x14ac:dyDescent="0.25">
      <c r="G8625" s="12"/>
      <c r="J8625" s="10"/>
    </row>
    <row r="8626" spans="7:10" x14ac:dyDescent="0.25">
      <c r="G8626" s="12"/>
      <c r="J8626" s="10"/>
    </row>
    <row r="8627" spans="7:10" x14ac:dyDescent="0.25">
      <c r="G8627" s="12"/>
      <c r="J8627" s="10"/>
    </row>
    <row r="8628" spans="7:10" x14ac:dyDescent="0.25">
      <c r="G8628" s="12"/>
      <c r="J8628" s="10"/>
    </row>
    <row r="8629" spans="7:10" x14ac:dyDescent="0.25">
      <c r="G8629" s="12"/>
      <c r="J8629" s="10"/>
    </row>
    <row r="8630" spans="7:10" x14ac:dyDescent="0.25">
      <c r="G8630" s="12"/>
      <c r="J8630" s="10"/>
    </row>
    <row r="8631" spans="7:10" x14ac:dyDescent="0.25">
      <c r="G8631" s="12"/>
      <c r="J8631" s="10"/>
    </row>
    <row r="8632" spans="7:10" x14ac:dyDescent="0.25">
      <c r="G8632" s="12"/>
      <c r="J8632" s="10"/>
    </row>
    <row r="8633" spans="7:10" x14ac:dyDescent="0.25">
      <c r="G8633" s="12"/>
      <c r="J8633" s="10"/>
    </row>
    <row r="8634" spans="7:10" x14ac:dyDescent="0.25">
      <c r="G8634" s="12"/>
      <c r="J8634" s="10"/>
    </row>
    <row r="8635" spans="7:10" x14ac:dyDescent="0.25">
      <c r="G8635" s="12"/>
      <c r="J8635" s="10"/>
    </row>
    <row r="8636" spans="7:10" x14ac:dyDescent="0.25">
      <c r="G8636" s="12"/>
      <c r="J8636" s="10"/>
    </row>
    <row r="8637" spans="7:10" x14ac:dyDescent="0.25">
      <c r="G8637" s="12"/>
      <c r="J8637" s="10"/>
    </row>
    <row r="8638" spans="7:10" x14ac:dyDescent="0.25">
      <c r="G8638" s="12"/>
      <c r="J8638" s="10"/>
    </row>
    <row r="8639" spans="7:10" x14ac:dyDescent="0.25">
      <c r="G8639" s="12"/>
      <c r="J8639" s="10"/>
    </row>
    <row r="8640" spans="7:10" x14ac:dyDescent="0.25">
      <c r="G8640" s="12"/>
      <c r="J8640" s="10"/>
    </row>
    <row r="8641" spans="7:10" x14ac:dyDescent="0.25">
      <c r="G8641" s="12"/>
      <c r="J8641" s="10"/>
    </row>
    <row r="8642" spans="7:10" x14ac:dyDescent="0.25">
      <c r="G8642" s="12"/>
      <c r="J8642" s="10"/>
    </row>
    <row r="8643" spans="7:10" x14ac:dyDescent="0.25">
      <c r="G8643" s="12"/>
      <c r="J8643" s="10"/>
    </row>
    <row r="8644" spans="7:10" x14ac:dyDescent="0.25">
      <c r="G8644" s="12"/>
      <c r="J8644" s="10"/>
    </row>
    <row r="8645" spans="7:10" x14ac:dyDescent="0.25">
      <c r="G8645" s="12"/>
      <c r="J8645" s="10"/>
    </row>
    <row r="8646" spans="7:10" x14ac:dyDescent="0.25">
      <c r="G8646" s="12"/>
      <c r="J8646" s="10"/>
    </row>
    <row r="8647" spans="7:10" x14ac:dyDescent="0.25">
      <c r="G8647" s="12"/>
      <c r="J8647" s="10"/>
    </row>
    <row r="8648" spans="7:10" x14ac:dyDescent="0.25">
      <c r="G8648" s="12"/>
      <c r="J8648" s="10"/>
    </row>
    <row r="8649" spans="7:10" x14ac:dyDescent="0.25">
      <c r="G8649" s="12"/>
      <c r="J8649" s="10"/>
    </row>
    <row r="8650" spans="7:10" x14ac:dyDescent="0.25">
      <c r="G8650" s="12"/>
      <c r="J8650" s="10"/>
    </row>
    <row r="8651" spans="7:10" x14ac:dyDescent="0.25">
      <c r="G8651" s="12"/>
      <c r="J8651" s="10"/>
    </row>
    <row r="8652" spans="7:10" x14ac:dyDescent="0.25">
      <c r="G8652" s="12"/>
      <c r="J8652" s="10"/>
    </row>
    <row r="8653" spans="7:10" x14ac:dyDescent="0.25">
      <c r="G8653" s="12"/>
      <c r="J8653" s="10"/>
    </row>
    <row r="8654" spans="7:10" x14ac:dyDescent="0.25">
      <c r="G8654" s="12"/>
      <c r="J8654" s="10"/>
    </row>
    <row r="8655" spans="7:10" x14ac:dyDescent="0.25">
      <c r="G8655" s="12"/>
      <c r="J8655" s="10"/>
    </row>
    <row r="8656" spans="7:10" x14ac:dyDescent="0.25">
      <c r="G8656" s="12"/>
      <c r="J8656" s="10"/>
    </row>
    <row r="8657" spans="7:10" x14ac:dyDescent="0.25">
      <c r="G8657" s="12"/>
      <c r="J8657" s="10"/>
    </row>
    <row r="8658" spans="7:10" x14ac:dyDescent="0.25">
      <c r="G8658" s="12"/>
      <c r="J8658" s="10"/>
    </row>
    <row r="8659" spans="7:10" x14ac:dyDescent="0.25">
      <c r="G8659" s="12"/>
      <c r="J8659" s="10"/>
    </row>
    <row r="8660" spans="7:10" x14ac:dyDescent="0.25">
      <c r="G8660" s="12"/>
      <c r="J8660" s="10"/>
    </row>
    <row r="8661" spans="7:10" x14ac:dyDescent="0.25">
      <c r="G8661" s="12"/>
      <c r="J8661" s="10"/>
    </row>
    <row r="8662" spans="7:10" x14ac:dyDescent="0.25">
      <c r="G8662" s="12"/>
      <c r="J8662" s="10"/>
    </row>
    <row r="8663" spans="7:10" x14ac:dyDescent="0.25">
      <c r="G8663" s="12"/>
      <c r="J8663" s="10"/>
    </row>
    <row r="8664" spans="7:10" x14ac:dyDescent="0.25">
      <c r="G8664" s="12"/>
      <c r="J8664" s="10"/>
    </row>
    <row r="8665" spans="7:10" x14ac:dyDescent="0.25">
      <c r="G8665" s="12"/>
      <c r="J8665" s="10"/>
    </row>
    <row r="8666" spans="7:10" x14ac:dyDescent="0.25">
      <c r="G8666" s="12"/>
      <c r="J8666" s="10"/>
    </row>
    <row r="8667" spans="7:10" x14ac:dyDescent="0.25">
      <c r="G8667" s="12"/>
      <c r="J8667" s="10"/>
    </row>
    <row r="8668" spans="7:10" x14ac:dyDescent="0.25">
      <c r="G8668" s="12"/>
      <c r="J8668" s="10"/>
    </row>
    <row r="8669" spans="7:10" x14ac:dyDescent="0.25">
      <c r="G8669" s="12"/>
      <c r="J8669" s="10"/>
    </row>
    <row r="8670" spans="7:10" x14ac:dyDescent="0.25">
      <c r="G8670" s="12"/>
      <c r="J8670" s="10"/>
    </row>
    <row r="8671" spans="7:10" x14ac:dyDescent="0.25">
      <c r="G8671" s="12"/>
      <c r="J8671" s="10"/>
    </row>
    <row r="8672" spans="7:10" x14ac:dyDescent="0.25">
      <c r="G8672" s="12"/>
      <c r="J8672" s="10"/>
    </row>
    <row r="8673" spans="7:10" x14ac:dyDescent="0.25">
      <c r="G8673" s="12"/>
      <c r="J8673" s="10"/>
    </row>
    <row r="8674" spans="7:10" x14ac:dyDescent="0.25">
      <c r="G8674" s="12"/>
      <c r="J8674" s="10"/>
    </row>
    <row r="8675" spans="7:10" x14ac:dyDescent="0.25">
      <c r="G8675" s="12"/>
      <c r="J8675" s="10"/>
    </row>
    <row r="8676" spans="7:10" x14ac:dyDescent="0.25">
      <c r="G8676" s="12"/>
      <c r="J8676" s="10"/>
    </row>
    <row r="8677" spans="7:10" x14ac:dyDescent="0.25">
      <c r="G8677" s="12"/>
      <c r="J8677" s="10"/>
    </row>
    <row r="8678" spans="7:10" x14ac:dyDescent="0.25">
      <c r="G8678" s="12"/>
      <c r="J8678" s="10"/>
    </row>
    <row r="8679" spans="7:10" x14ac:dyDescent="0.25">
      <c r="G8679" s="12"/>
      <c r="J8679" s="10"/>
    </row>
    <row r="8680" spans="7:10" x14ac:dyDescent="0.25">
      <c r="G8680" s="12"/>
      <c r="J8680" s="10"/>
    </row>
    <row r="8681" spans="7:10" x14ac:dyDescent="0.25">
      <c r="G8681" s="12"/>
      <c r="J8681" s="10"/>
    </row>
    <row r="8682" spans="7:10" x14ac:dyDescent="0.25">
      <c r="G8682" s="12"/>
      <c r="J8682" s="10"/>
    </row>
    <row r="8683" spans="7:10" x14ac:dyDescent="0.25">
      <c r="G8683" s="12"/>
      <c r="J8683" s="10"/>
    </row>
    <row r="8684" spans="7:10" x14ac:dyDescent="0.25">
      <c r="G8684" s="12"/>
      <c r="J8684" s="10"/>
    </row>
    <row r="8685" spans="7:10" x14ac:dyDescent="0.25">
      <c r="G8685" s="12"/>
      <c r="J8685" s="10"/>
    </row>
    <row r="8686" spans="7:10" x14ac:dyDescent="0.25">
      <c r="G8686" s="12"/>
      <c r="J8686" s="10"/>
    </row>
    <row r="8687" spans="7:10" x14ac:dyDescent="0.25">
      <c r="G8687" s="12"/>
      <c r="J8687" s="10"/>
    </row>
    <row r="8688" spans="7:10" x14ac:dyDescent="0.25">
      <c r="G8688" s="12"/>
      <c r="J8688" s="10"/>
    </row>
    <row r="8689" spans="7:10" x14ac:dyDescent="0.25">
      <c r="G8689" s="12"/>
      <c r="J8689" s="10"/>
    </row>
    <row r="8690" spans="7:10" x14ac:dyDescent="0.25">
      <c r="G8690" s="12"/>
      <c r="J8690" s="10"/>
    </row>
    <row r="8691" spans="7:10" x14ac:dyDescent="0.25">
      <c r="G8691" s="12"/>
      <c r="J8691" s="10"/>
    </row>
    <row r="8692" spans="7:10" x14ac:dyDescent="0.25">
      <c r="G8692" s="12"/>
      <c r="J8692" s="10"/>
    </row>
    <row r="8693" spans="7:10" x14ac:dyDescent="0.25">
      <c r="G8693" s="12"/>
      <c r="J8693" s="10"/>
    </row>
    <row r="8694" spans="7:10" x14ac:dyDescent="0.25">
      <c r="G8694" s="12"/>
      <c r="J8694" s="10"/>
    </row>
    <row r="8695" spans="7:10" x14ac:dyDescent="0.25">
      <c r="G8695" s="12"/>
      <c r="J8695" s="10"/>
    </row>
    <row r="8696" spans="7:10" x14ac:dyDescent="0.25">
      <c r="G8696" s="12"/>
      <c r="J8696" s="10"/>
    </row>
    <row r="8697" spans="7:10" x14ac:dyDescent="0.25">
      <c r="G8697" s="12"/>
      <c r="J8697" s="10"/>
    </row>
    <row r="8698" spans="7:10" x14ac:dyDescent="0.25">
      <c r="G8698" s="12"/>
      <c r="J8698" s="10"/>
    </row>
    <row r="8699" spans="7:10" x14ac:dyDescent="0.25">
      <c r="G8699" s="12"/>
      <c r="J8699" s="10"/>
    </row>
    <row r="8700" spans="7:10" x14ac:dyDescent="0.25">
      <c r="G8700" s="12"/>
      <c r="J8700" s="10"/>
    </row>
    <row r="8701" spans="7:10" x14ac:dyDescent="0.25">
      <c r="G8701" s="12"/>
      <c r="J8701" s="10"/>
    </row>
    <row r="8702" spans="7:10" x14ac:dyDescent="0.25">
      <c r="G8702" s="12"/>
      <c r="J8702" s="10"/>
    </row>
    <row r="8703" spans="7:10" x14ac:dyDescent="0.25">
      <c r="G8703" s="12"/>
      <c r="J8703" s="10"/>
    </row>
    <row r="8704" spans="7:10" x14ac:dyDescent="0.25">
      <c r="G8704" s="12"/>
      <c r="J8704" s="10"/>
    </row>
    <row r="8705" spans="7:10" x14ac:dyDescent="0.25">
      <c r="G8705" s="12"/>
      <c r="J8705" s="10"/>
    </row>
    <row r="8706" spans="7:10" x14ac:dyDescent="0.25">
      <c r="G8706" s="12"/>
      <c r="J8706" s="10"/>
    </row>
    <row r="8707" spans="7:10" x14ac:dyDescent="0.25">
      <c r="G8707" s="12"/>
      <c r="J8707" s="10"/>
    </row>
    <row r="8708" spans="7:10" x14ac:dyDescent="0.25">
      <c r="G8708" s="12"/>
      <c r="J8708" s="10"/>
    </row>
    <row r="8709" spans="7:10" x14ac:dyDescent="0.25">
      <c r="G8709" s="12"/>
      <c r="J8709" s="10"/>
    </row>
    <row r="8710" spans="7:10" x14ac:dyDescent="0.25">
      <c r="G8710" s="12"/>
      <c r="J8710" s="10"/>
    </row>
    <row r="8711" spans="7:10" x14ac:dyDescent="0.25">
      <c r="G8711" s="12"/>
      <c r="J8711" s="10"/>
    </row>
    <row r="8712" spans="7:10" x14ac:dyDescent="0.25">
      <c r="G8712" s="12"/>
      <c r="J8712" s="10"/>
    </row>
    <row r="8713" spans="7:10" x14ac:dyDescent="0.25">
      <c r="G8713" s="12"/>
      <c r="J8713" s="10"/>
    </row>
    <row r="8714" spans="7:10" x14ac:dyDescent="0.25">
      <c r="G8714" s="12"/>
      <c r="J8714" s="10"/>
    </row>
    <row r="8715" spans="7:10" x14ac:dyDescent="0.25">
      <c r="G8715" s="12"/>
      <c r="J8715" s="10"/>
    </row>
    <row r="8716" spans="7:10" x14ac:dyDescent="0.25">
      <c r="G8716" s="12"/>
      <c r="J8716" s="10"/>
    </row>
    <row r="8717" spans="7:10" x14ac:dyDescent="0.25">
      <c r="G8717" s="12"/>
      <c r="J8717" s="10"/>
    </row>
    <row r="8718" spans="7:10" x14ac:dyDescent="0.25">
      <c r="G8718" s="12"/>
      <c r="J8718" s="10"/>
    </row>
    <row r="8719" spans="7:10" x14ac:dyDescent="0.25">
      <c r="G8719" s="12"/>
      <c r="J8719" s="10"/>
    </row>
    <row r="8720" spans="7:10" x14ac:dyDescent="0.25">
      <c r="G8720" s="12"/>
      <c r="J8720" s="10"/>
    </row>
    <row r="8721" spans="7:10" x14ac:dyDescent="0.25">
      <c r="G8721" s="12"/>
      <c r="J8721" s="10"/>
    </row>
    <row r="8722" spans="7:10" x14ac:dyDescent="0.25">
      <c r="G8722" s="12"/>
      <c r="J8722" s="10"/>
    </row>
    <row r="8723" spans="7:10" x14ac:dyDescent="0.25">
      <c r="G8723" s="12"/>
      <c r="J8723" s="10"/>
    </row>
    <row r="8724" spans="7:10" x14ac:dyDescent="0.25">
      <c r="G8724" s="12"/>
      <c r="J8724" s="10"/>
    </row>
    <row r="8725" spans="7:10" x14ac:dyDescent="0.25">
      <c r="G8725" s="12"/>
      <c r="J8725" s="10"/>
    </row>
    <row r="8726" spans="7:10" x14ac:dyDescent="0.25">
      <c r="G8726" s="12"/>
      <c r="J8726" s="10"/>
    </row>
    <row r="8727" spans="7:10" x14ac:dyDescent="0.25">
      <c r="G8727" s="12"/>
      <c r="J8727" s="10"/>
    </row>
    <row r="8728" spans="7:10" x14ac:dyDescent="0.25">
      <c r="G8728" s="12"/>
      <c r="J8728" s="10"/>
    </row>
    <row r="8729" spans="7:10" x14ac:dyDescent="0.25">
      <c r="G8729" s="12"/>
      <c r="J8729" s="10"/>
    </row>
    <row r="8730" spans="7:10" x14ac:dyDescent="0.25">
      <c r="G8730" s="12"/>
      <c r="J8730" s="10"/>
    </row>
    <row r="8731" spans="7:10" x14ac:dyDescent="0.25">
      <c r="G8731" s="12"/>
      <c r="J8731" s="10"/>
    </row>
    <row r="8732" spans="7:10" x14ac:dyDescent="0.25">
      <c r="G8732" s="12"/>
      <c r="J8732" s="10"/>
    </row>
    <row r="8733" spans="7:10" x14ac:dyDescent="0.25">
      <c r="G8733" s="12"/>
      <c r="J8733" s="10"/>
    </row>
    <row r="8734" spans="7:10" x14ac:dyDescent="0.25">
      <c r="G8734" s="12"/>
      <c r="J8734" s="10"/>
    </row>
    <row r="8735" spans="7:10" x14ac:dyDescent="0.25">
      <c r="G8735" s="12"/>
      <c r="J8735" s="10"/>
    </row>
    <row r="8736" spans="7:10" x14ac:dyDescent="0.25">
      <c r="G8736" s="12"/>
      <c r="J8736" s="10"/>
    </row>
    <row r="8737" spans="7:10" x14ac:dyDescent="0.25">
      <c r="G8737" s="12"/>
      <c r="J8737" s="10"/>
    </row>
    <row r="8738" spans="7:10" x14ac:dyDescent="0.25">
      <c r="G8738" s="12"/>
      <c r="J8738" s="10"/>
    </row>
    <row r="8739" spans="7:10" x14ac:dyDescent="0.25">
      <c r="G8739" s="12"/>
      <c r="J8739" s="10"/>
    </row>
    <row r="8740" spans="7:10" x14ac:dyDescent="0.25">
      <c r="G8740" s="12"/>
      <c r="J8740" s="10"/>
    </row>
    <row r="8741" spans="7:10" x14ac:dyDescent="0.25">
      <c r="G8741" s="12"/>
      <c r="J8741" s="10"/>
    </row>
    <row r="8742" spans="7:10" x14ac:dyDescent="0.25">
      <c r="G8742" s="12"/>
      <c r="J8742" s="10"/>
    </row>
    <row r="8743" spans="7:10" x14ac:dyDescent="0.25">
      <c r="G8743" s="12"/>
      <c r="J8743" s="10"/>
    </row>
    <row r="8744" spans="7:10" x14ac:dyDescent="0.25">
      <c r="G8744" s="12"/>
      <c r="J8744" s="10"/>
    </row>
    <row r="8745" spans="7:10" x14ac:dyDescent="0.25">
      <c r="G8745" s="12"/>
      <c r="J8745" s="10"/>
    </row>
    <row r="8746" spans="7:10" x14ac:dyDescent="0.25">
      <c r="G8746" s="12"/>
      <c r="J8746" s="10"/>
    </row>
    <row r="8747" spans="7:10" x14ac:dyDescent="0.25">
      <c r="G8747" s="12"/>
      <c r="J8747" s="10"/>
    </row>
    <row r="8748" spans="7:10" x14ac:dyDescent="0.25">
      <c r="G8748" s="12"/>
      <c r="J8748" s="10"/>
    </row>
    <row r="8749" spans="7:10" x14ac:dyDescent="0.25">
      <c r="G8749" s="12"/>
      <c r="J8749" s="10"/>
    </row>
    <row r="8750" spans="7:10" x14ac:dyDescent="0.25">
      <c r="G8750" s="12"/>
      <c r="J8750" s="10"/>
    </row>
    <row r="8751" spans="7:10" x14ac:dyDescent="0.25">
      <c r="G8751" s="12"/>
      <c r="J8751" s="10"/>
    </row>
    <row r="8752" spans="7:10" x14ac:dyDescent="0.25">
      <c r="G8752" s="12"/>
      <c r="J8752" s="10"/>
    </row>
    <row r="8753" spans="7:10" x14ac:dyDescent="0.25">
      <c r="G8753" s="12"/>
      <c r="J8753" s="10"/>
    </row>
    <row r="8754" spans="7:10" x14ac:dyDescent="0.25">
      <c r="G8754" s="12"/>
      <c r="J8754" s="10"/>
    </row>
    <row r="8755" spans="7:10" x14ac:dyDescent="0.25">
      <c r="G8755" s="12"/>
      <c r="J8755" s="10"/>
    </row>
    <row r="8756" spans="7:10" x14ac:dyDescent="0.25">
      <c r="G8756" s="12"/>
      <c r="J8756" s="10"/>
    </row>
    <row r="8757" spans="7:10" x14ac:dyDescent="0.25">
      <c r="G8757" s="12"/>
      <c r="J8757" s="10"/>
    </row>
    <row r="8758" spans="7:10" x14ac:dyDescent="0.25">
      <c r="G8758" s="12"/>
      <c r="J8758" s="10"/>
    </row>
    <row r="8759" spans="7:10" x14ac:dyDescent="0.25">
      <c r="G8759" s="12"/>
      <c r="J8759" s="10"/>
    </row>
    <row r="8760" spans="7:10" x14ac:dyDescent="0.25">
      <c r="G8760" s="12"/>
      <c r="J8760" s="10"/>
    </row>
    <row r="8761" spans="7:10" x14ac:dyDescent="0.25">
      <c r="G8761" s="12"/>
      <c r="J8761" s="10"/>
    </row>
    <row r="8762" spans="7:10" x14ac:dyDescent="0.25">
      <c r="G8762" s="12"/>
      <c r="J8762" s="10"/>
    </row>
    <row r="8763" spans="7:10" x14ac:dyDescent="0.25">
      <c r="G8763" s="12"/>
      <c r="J8763" s="10"/>
    </row>
    <row r="8764" spans="7:10" x14ac:dyDescent="0.25">
      <c r="G8764" s="12"/>
      <c r="J8764" s="10"/>
    </row>
    <row r="8765" spans="7:10" x14ac:dyDescent="0.25">
      <c r="G8765" s="12"/>
      <c r="J8765" s="10"/>
    </row>
    <row r="8766" spans="7:10" x14ac:dyDescent="0.25">
      <c r="G8766" s="12"/>
      <c r="J8766" s="10"/>
    </row>
    <row r="8767" spans="7:10" x14ac:dyDescent="0.25">
      <c r="G8767" s="12"/>
      <c r="J8767" s="10"/>
    </row>
    <row r="8768" spans="7:10" x14ac:dyDescent="0.25">
      <c r="G8768" s="12"/>
      <c r="J8768" s="10"/>
    </row>
    <row r="8769" spans="7:10" x14ac:dyDescent="0.25">
      <c r="G8769" s="12"/>
      <c r="J8769" s="10"/>
    </row>
    <row r="8770" spans="7:10" x14ac:dyDescent="0.25">
      <c r="G8770" s="12"/>
      <c r="J8770" s="10"/>
    </row>
    <row r="8771" spans="7:10" x14ac:dyDescent="0.25">
      <c r="G8771" s="12"/>
      <c r="J8771" s="10"/>
    </row>
    <row r="8772" spans="7:10" x14ac:dyDescent="0.25">
      <c r="G8772" s="12"/>
      <c r="J8772" s="10"/>
    </row>
    <row r="8773" spans="7:10" x14ac:dyDescent="0.25">
      <c r="G8773" s="12"/>
      <c r="J8773" s="10"/>
    </row>
    <row r="8774" spans="7:10" x14ac:dyDescent="0.25">
      <c r="G8774" s="12"/>
      <c r="J8774" s="10"/>
    </row>
    <row r="8775" spans="7:10" x14ac:dyDescent="0.25">
      <c r="G8775" s="12"/>
      <c r="J8775" s="10"/>
    </row>
    <row r="8776" spans="7:10" x14ac:dyDescent="0.25">
      <c r="G8776" s="12"/>
      <c r="J8776" s="10"/>
    </row>
    <row r="8777" spans="7:10" x14ac:dyDescent="0.25">
      <c r="G8777" s="12"/>
      <c r="J8777" s="10"/>
    </row>
    <row r="8778" spans="7:10" x14ac:dyDescent="0.25">
      <c r="G8778" s="12"/>
      <c r="J8778" s="10"/>
    </row>
    <row r="8779" spans="7:10" x14ac:dyDescent="0.25">
      <c r="G8779" s="12"/>
      <c r="J8779" s="10"/>
    </row>
    <row r="8780" spans="7:10" x14ac:dyDescent="0.25">
      <c r="G8780" s="12"/>
      <c r="J8780" s="10"/>
    </row>
    <row r="8781" spans="7:10" x14ac:dyDescent="0.25">
      <c r="G8781" s="12"/>
      <c r="J8781" s="10"/>
    </row>
    <row r="8782" spans="7:10" x14ac:dyDescent="0.25">
      <c r="G8782" s="12"/>
      <c r="J8782" s="10"/>
    </row>
    <row r="8783" spans="7:10" x14ac:dyDescent="0.25">
      <c r="G8783" s="12"/>
      <c r="J8783" s="10"/>
    </row>
    <row r="8784" spans="7:10" x14ac:dyDescent="0.25">
      <c r="G8784" s="12"/>
      <c r="J8784" s="10"/>
    </row>
    <row r="8785" spans="7:10" x14ac:dyDescent="0.25">
      <c r="G8785" s="12"/>
      <c r="J8785" s="10"/>
    </row>
    <row r="8786" spans="7:10" x14ac:dyDescent="0.25">
      <c r="G8786" s="12"/>
      <c r="J8786" s="10"/>
    </row>
    <row r="8787" spans="7:10" x14ac:dyDescent="0.25">
      <c r="G8787" s="12"/>
      <c r="J8787" s="10"/>
    </row>
    <row r="8788" spans="7:10" x14ac:dyDescent="0.25">
      <c r="G8788" s="12"/>
      <c r="J8788" s="10"/>
    </row>
    <row r="8789" spans="7:10" x14ac:dyDescent="0.25">
      <c r="G8789" s="12"/>
      <c r="J8789" s="10"/>
    </row>
    <row r="8790" spans="7:10" x14ac:dyDescent="0.25">
      <c r="G8790" s="12"/>
      <c r="J8790" s="10"/>
    </row>
    <row r="8791" spans="7:10" x14ac:dyDescent="0.25">
      <c r="G8791" s="12"/>
      <c r="J8791" s="10"/>
    </row>
    <row r="8792" spans="7:10" x14ac:dyDescent="0.25">
      <c r="G8792" s="12"/>
      <c r="J8792" s="10"/>
    </row>
    <row r="8793" spans="7:10" x14ac:dyDescent="0.25">
      <c r="G8793" s="12"/>
      <c r="J8793" s="10"/>
    </row>
    <row r="8794" spans="7:10" x14ac:dyDescent="0.25">
      <c r="G8794" s="12"/>
      <c r="J8794" s="10"/>
    </row>
    <row r="8795" spans="7:10" x14ac:dyDescent="0.25">
      <c r="G8795" s="12"/>
      <c r="J8795" s="10"/>
    </row>
    <row r="8796" spans="7:10" x14ac:dyDescent="0.25">
      <c r="G8796" s="12"/>
      <c r="J8796" s="10"/>
    </row>
    <row r="8797" spans="7:10" x14ac:dyDescent="0.25">
      <c r="G8797" s="12"/>
      <c r="J8797" s="10"/>
    </row>
    <row r="8798" spans="7:10" x14ac:dyDescent="0.25">
      <c r="G8798" s="12"/>
      <c r="J8798" s="10"/>
    </row>
    <row r="8799" spans="7:10" x14ac:dyDescent="0.25">
      <c r="G8799" s="12"/>
      <c r="J8799" s="10"/>
    </row>
    <row r="8800" spans="7:10" x14ac:dyDescent="0.25">
      <c r="G8800" s="12"/>
      <c r="J8800" s="10"/>
    </row>
    <row r="8801" spans="7:10" x14ac:dyDescent="0.25">
      <c r="G8801" s="12"/>
      <c r="J8801" s="10"/>
    </row>
    <row r="8802" spans="7:10" x14ac:dyDescent="0.25">
      <c r="G8802" s="12"/>
      <c r="J8802" s="10"/>
    </row>
    <row r="8803" spans="7:10" x14ac:dyDescent="0.25">
      <c r="G8803" s="12"/>
      <c r="J8803" s="10"/>
    </row>
    <row r="8804" spans="7:10" x14ac:dyDescent="0.25">
      <c r="G8804" s="12"/>
      <c r="J8804" s="10"/>
    </row>
    <row r="8805" spans="7:10" x14ac:dyDescent="0.25">
      <c r="G8805" s="12"/>
      <c r="J8805" s="10"/>
    </row>
    <row r="8806" spans="7:10" x14ac:dyDescent="0.25">
      <c r="G8806" s="12"/>
      <c r="J8806" s="10"/>
    </row>
    <row r="8807" spans="7:10" x14ac:dyDescent="0.25">
      <c r="G8807" s="12"/>
      <c r="J8807" s="10"/>
    </row>
    <row r="8808" spans="7:10" x14ac:dyDescent="0.25">
      <c r="G8808" s="12"/>
      <c r="J8808" s="10"/>
    </row>
    <row r="8809" spans="7:10" x14ac:dyDescent="0.25">
      <c r="G8809" s="12"/>
      <c r="J8809" s="10"/>
    </row>
    <row r="8810" spans="7:10" x14ac:dyDescent="0.25">
      <c r="G8810" s="12"/>
      <c r="J8810" s="10"/>
    </row>
    <row r="8811" spans="7:10" x14ac:dyDescent="0.25">
      <c r="G8811" s="12"/>
      <c r="J8811" s="10"/>
    </row>
    <row r="8812" spans="7:10" x14ac:dyDescent="0.25">
      <c r="G8812" s="12"/>
      <c r="J8812" s="10"/>
    </row>
    <row r="8813" spans="7:10" x14ac:dyDescent="0.25">
      <c r="G8813" s="12"/>
      <c r="J8813" s="10"/>
    </row>
    <row r="8814" spans="7:10" x14ac:dyDescent="0.25">
      <c r="G8814" s="12"/>
      <c r="J8814" s="10"/>
    </row>
    <row r="8815" spans="7:10" x14ac:dyDescent="0.25">
      <c r="G8815" s="12"/>
      <c r="J8815" s="10"/>
    </row>
    <row r="8816" spans="7:10" x14ac:dyDescent="0.25">
      <c r="G8816" s="12"/>
      <c r="J8816" s="10"/>
    </row>
    <row r="8817" spans="7:10" x14ac:dyDescent="0.25">
      <c r="G8817" s="12"/>
      <c r="J8817" s="10"/>
    </row>
    <row r="8818" spans="7:10" x14ac:dyDescent="0.25">
      <c r="G8818" s="12"/>
      <c r="J8818" s="10"/>
    </row>
    <row r="8819" spans="7:10" x14ac:dyDescent="0.25">
      <c r="G8819" s="12"/>
      <c r="J8819" s="10"/>
    </row>
    <row r="8820" spans="7:10" x14ac:dyDescent="0.25">
      <c r="G8820" s="12"/>
      <c r="J8820" s="10"/>
    </row>
    <row r="8821" spans="7:10" x14ac:dyDescent="0.25">
      <c r="G8821" s="12"/>
      <c r="J8821" s="10"/>
    </row>
    <row r="8822" spans="7:10" x14ac:dyDescent="0.25">
      <c r="G8822" s="12"/>
      <c r="J8822" s="10"/>
    </row>
    <row r="8823" spans="7:10" x14ac:dyDescent="0.25">
      <c r="G8823" s="12"/>
      <c r="J8823" s="10"/>
    </row>
    <row r="8824" spans="7:10" x14ac:dyDescent="0.25">
      <c r="G8824" s="12"/>
      <c r="J8824" s="10"/>
    </row>
    <row r="8825" spans="7:10" x14ac:dyDescent="0.25">
      <c r="G8825" s="12"/>
      <c r="J8825" s="10"/>
    </row>
    <row r="8826" spans="7:10" x14ac:dyDescent="0.25">
      <c r="G8826" s="12"/>
      <c r="J8826" s="10"/>
    </row>
    <row r="8827" spans="7:10" x14ac:dyDescent="0.25">
      <c r="G8827" s="12"/>
      <c r="J8827" s="10"/>
    </row>
    <row r="8828" spans="7:10" x14ac:dyDescent="0.25">
      <c r="G8828" s="12"/>
      <c r="J8828" s="10"/>
    </row>
    <row r="8829" spans="7:10" x14ac:dyDescent="0.25">
      <c r="G8829" s="12"/>
      <c r="J8829" s="10"/>
    </row>
    <row r="8830" spans="7:10" x14ac:dyDescent="0.25">
      <c r="G8830" s="12"/>
      <c r="J8830" s="10"/>
    </row>
    <row r="8831" spans="7:10" x14ac:dyDescent="0.25">
      <c r="G8831" s="12"/>
      <c r="J8831" s="10"/>
    </row>
    <row r="8832" spans="7:10" x14ac:dyDescent="0.25">
      <c r="G8832" s="12"/>
      <c r="J8832" s="10"/>
    </row>
    <row r="8833" spans="7:10" x14ac:dyDescent="0.25">
      <c r="G8833" s="12"/>
      <c r="J8833" s="10"/>
    </row>
    <row r="8834" spans="7:10" x14ac:dyDescent="0.25">
      <c r="G8834" s="12"/>
      <c r="J8834" s="10"/>
    </row>
    <row r="8835" spans="7:10" x14ac:dyDescent="0.25">
      <c r="G8835" s="12"/>
      <c r="J8835" s="10"/>
    </row>
    <row r="8836" spans="7:10" x14ac:dyDescent="0.25">
      <c r="G8836" s="12"/>
      <c r="J8836" s="10"/>
    </row>
    <row r="8837" spans="7:10" x14ac:dyDescent="0.25">
      <c r="G8837" s="12"/>
      <c r="J8837" s="10"/>
    </row>
    <row r="8838" spans="7:10" x14ac:dyDescent="0.25">
      <c r="G8838" s="12"/>
      <c r="J8838" s="10"/>
    </row>
    <row r="8839" spans="7:10" x14ac:dyDescent="0.25">
      <c r="G8839" s="12"/>
      <c r="J8839" s="10"/>
    </row>
    <row r="8840" spans="7:10" x14ac:dyDescent="0.25">
      <c r="G8840" s="12"/>
      <c r="J8840" s="10"/>
    </row>
    <row r="8841" spans="7:10" x14ac:dyDescent="0.25">
      <c r="G8841" s="12"/>
      <c r="J8841" s="10"/>
    </row>
    <row r="8842" spans="7:10" x14ac:dyDescent="0.25">
      <c r="G8842" s="12"/>
      <c r="J8842" s="10"/>
    </row>
    <row r="8843" spans="7:10" x14ac:dyDescent="0.25">
      <c r="G8843" s="12"/>
      <c r="J8843" s="10"/>
    </row>
    <row r="8844" spans="7:10" x14ac:dyDescent="0.25">
      <c r="G8844" s="12"/>
      <c r="J8844" s="10"/>
    </row>
    <row r="8845" spans="7:10" x14ac:dyDescent="0.25">
      <c r="G8845" s="12"/>
      <c r="J8845" s="10"/>
    </row>
    <row r="8846" spans="7:10" x14ac:dyDescent="0.25">
      <c r="G8846" s="12"/>
      <c r="J8846" s="10"/>
    </row>
    <row r="8847" spans="7:10" x14ac:dyDescent="0.25">
      <c r="G8847" s="12"/>
      <c r="J8847" s="10"/>
    </row>
    <row r="8848" spans="7:10" x14ac:dyDescent="0.25">
      <c r="G8848" s="12"/>
      <c r="J8848" s="10"/>
    </row>
    <row r="8849" spans="7:10" x14ac:dyDescent="0.25">
      <c r="G8849" s="12"/>
      <c r="J8849" s="10"/>
    </row>
    <row r="8850" spans="7:10" x14ac:dyDescent="0.25">
      <c r="G8850" s="12"/>
      <c r="J8850" s="10"/>
    </row>
    <row r="8851" spans="7:10" x14ac:dyDescent="0.25">
      <c r="G8851" s="12"/>
      <c r="J8851" s="10"/>
    </row>
    <row r="8852" spans="7:10" x14ac:dyDescent="0.25">
      <c r="G8852" s="12"/>
      <c r="J8852" s="10"/>
    </row>
    <row r="8853" spans="7:10" x14ac:dyDescent="0.25">
      <c r="G8853" s="12"/>
      <c r="J8853" s="10"/>
    </row>
    <row r="8854" spans="7:10" x14ac:dyDescent="0.25">
      <c r="G8854" s="12"/>
      <c r="J8854" s="10"/>
    </row>
    <row r="8855" spans="7:10" x14ac:dyDescent="0.25">
      <c r="G8855" s="12"/>
      <c r="J8855" s="10"/>
    </row>
    <row r="8856" spans="7:10" x14ac:dyDescent="0.25">
      <c r="G8856" s="12"/>
      <c r="J8856" s="10"/>
    </row>
    <row r="8857" spans="7:10" x14ac:dyDescent="0.25">
      <c r="G8857" s="12"/>
      <c r="J8857" s="10"/>
    </row>
    <row r="8858" spans="7:10" x14ac:dyDescent="0.25">
      <c r="G8858" s="12"/>
      <c r="J8858" s="10"/>
    </row>
    <row r="8859" spans="7:10" x14ac:dyDescent="0.25">
      <c r="G8859" s="12"/>
      <c r="J8859" s="10"/>
    </row>
    <row r="8860" spans="7:10" x14ac:dyDescent="0.25">
      <c r="G8860" s="12"/>
      <c r="J8860" s="10"/>
    </row>
    <row r="8861" spans="7:10" x14ac:dyDescent="0.25">
      <c r="G8861" s="12"/>
      <c r="J8861" s="10"/>
    </row>
    <row r="8862" spans="7:10" x14ac:dyDescent="0.25">
      <c r="G8862" s="12"/>
      <c r="J8862" s="10"/>
    </row>
    <row r="8863" spans="7:10" x14ac:dyDescent="0.25">
      <c r="G8863" s="12"/>
      <c r="J8863" s="10"/>
    </row>
    <row r="8864" spans="7:10" x14ac:dyDescent="0.25">
      <c r="G8864" s="12"/>
      <c r="J8864" s="10"/>
    </row>
    <row r="8865" spans="7:10" x14ac:dyDescent="0.25">
      <c r="G8865" s="12"/>
      <c r="J8865" s="10"/>
    </row>
    <row r="8866" spans="7:10" x14ac:dyDescent="0.25">
      <c r="G8866" s="12"/>
      <c r="J8866" s="10"/>
    </row>
    <row r="8867" spans="7:10" x14ac:dyDescent="0.25">
      <c r="G8867" s="12"/>
      <c r="J8867" s="10"/>
    </row>
    <row r="8868" spans="7:10" x14ac:dyDescent="0.25">
      <c r="G8868" s="12"/>
      <c r="J8868" s="10"/>
    </row>
    <row r="8869" spans="7:10" x14ac:dyDescent="0.25">
      <c r="G8869" s="12"/>
      <c r="J8869" s="10"/>
    </row>
    <row r="8870" spans="7:10" x14ac:dyDescent="0.25">
      <c r="G8870" s="12"/>
      <c r="J8870" s="10"/>
    </row>
    <row r="8871" spans="7:10" x14ac:dyDescent="0.25">
      <c r="G8871" s="12"/>
      <c r="J8871" s="10"/>
    </row>
    <row r="8872" spans="7:10" x14ac:dyDescent="0.25">
      <c r="G8872" s="12"/>
      <c r="J8872" s="10"/>
    </row>
    <row r="8873" spans="7:10" x14ac:dyDescent="0.25">
      <c r="G8873" s="12"/>
      <c r="J8873" s="10"/>
    </row>
    <row r="8874" spans="7:10" x14ac:dyDescent="0.25">
      <c r="G8874" s="12"/>
      <c r="J8874" s="10"/>
    </row>
    <row r="8875" spans="7:10" x14ac:dyDescent="0.25">
      <c r="G8875" s="12"/>
      <c r="J8875" s="10"/>
    </row>
    <row r="8876" spans="7:10" x14ac:dyDescent="0.25">
      <c r="G8876" s="12"/>
      <c r="J8876" s="10"/>
    </row>
    <row r="8877" spans="7:10" x14ac:dyDescent="0.25">
      <c r="G8877" s="12"/>
      <c r="J8877" s="10"/>
    </row>
    <row r="8878" spans="7:10" x14ac:dyDescent="0.25">
      <c r="G8878" s="12"/>
      <c r="J8878" s="10"/>
    </row>
    <row r="8879" spans="7:10" x14ac:dyDescent="0.25">
      <c r="G8879" s="12"/>
      <c r="J8879" s="10"/>
    </row>
    <row r="8880" spans="7:10" x14ac:dyDescent="0.25">
      <c r="G8880" s="12"/>
      <c r="J8880" s="10"/>
    </row>
    <row r="8881" spans="7:10" x14ac:dyDescent="0.25">
      <c r="G8881" s="12"/>
      <c r="J8881" s="10"/>
    </row>
    <row r="8882" spans="7:10" x14ac:dyDescent="0.25">
      <c r="G8882" s="12"/>
      <c r="J8882" s="10"/>
    </row>
    <row r="8883" spans="7:10" x14ac:dyDescent="0.25">
      <c r="G8883" s="12"/>
      <c r="J8883" s="10"/>
    </row>
    <row r="8884" spans="7:10" x14ac:dyDescent="0.25">
      <c r="G8884" s="12"/>
      <c r="J8884" s="10"/>
    </row>
    <row r="8885" spans="7:10" x14ac:dyDescent="0.25">
      <c r="G8885" s="12"/>
      <c r="J8885" s="10"/>
    </row>
    <row r="8886" spans="7:10" x14ac:dyDescent="0.25">
      <c r="G8886" s="12"/>
      <c r="J8886" s="10"/>
    </row>
    <row r="8887" spans="7:10" x14ac:dyDescent="0.25">
      <c r="G8887" s="12"/>
      <c r="J8887" s="10"/>
    </row>
    <row r="8888" spans="7:10" x14ac:dyDescent="0.25">
      <c r="G8888" s="12"/>
      <c r="J8888" s="10"/>
    </row>
    <row r="8889" spans="7:10" x14ac:dyDescent="0.25">
      <c r="G8889" s="12"/>
      <c r="J8889" s="10"/>
    </row>
    <row r="8890" spans="7:10" x14ac:dyDescent="0.25">
      <c r="G8890" s="12"/>
      <c r="J8890" s="10"/>
    </row>
    <row r="8891" spans="7:10" x14ac:dyDescent="0.25">
      <c r="G8891" s="12"/>
      <c r="J8891" s="10"/>
    </row>
    <row r="8892" spans="7:10" x14ac:dyDescent="0.25">
      <c r="G8892" s="12"/>
      <c r="J8892" s="10"/>
    </row>
    <row r="8893" spans="7:10" x14ac:dyDescent="0.25">
      <c r="G8893" s="12"/>
      <c r="J8893" s="10"/>
    </row>
    <row r="8894" spans="7:10" x14ac:dyDescent="0.25">
      <c r="G8894" s="12"/>
      <c r="J8894" s="10"/>
    </row>
    <row r="8895" spans="7:10" x14ac:dyDescent="0.25">
      <c r="G8895" s="12"/>
      <c r="J8895" s="10"/>
    </row>
    <row r="8896" spans="7:10" x14ac:dyDescent="0.25">
      <c r="G8896" s="12"/>
      <c r="J8896" s="10"/>
    </row>
    <row r="8897" spans="7:10" x14ac:dyDescent="0.25">
      <c r="G8897" s="12"/>
      <c r="J8897" s="10"/>
    </row>
    <row r="8898" spans="7:10" x14ac:dyDescent="0.25">
      <c r="G8898" s="12"/>
      <c r="J8898" s="10"/>
    </row>
    <row r="8899" spans="7:10" x14ac:dyDescent="0.25">
      <c r="G8899" s="12"/>
      <c r="J8899" s="10"/>
    </row>
    <row r="8900" spans="7:10" x14ac:dyDescent="0.25">
      <c r="G8900" s="12"/>
      <c r="J8900" s="10"/>
    </row>
    <row r="8901" spans="7:10" x14ac:dyDescent="0.25">
      <c r="G8901" s="12"/>
      <c r="J8901" s="10"/>
    </row>
    <row r="8902" spans="7:10" x14ac:dyDescent="0.25">
      <c r="G8902" s="12"/>
      <c r="J8902" s="10"/>
    </row>
    <row r="8903" spans="7:10" x14ac:dyDescent="0.25">
      <c r="G8903" s="12"/>
      <c r="J8903" s="10"/>
    </row>
    <row r="8904" spans="7:10" x14ac:dyDescent="0.25">
      <c r="G8904" s="12"/>
      <c r="J8904" s="10"/>
    </row>
    <row r="8905" spans="7:10" x14ac:dyDescent="0.25">
      <c r="G8905" s="12"/>
      <c r="J8905" s="10"/>
    </row>
    <row r="8906" spans="7:10" x14ac:dyDescent="0.25">
      <c r="G8906" s="12"/>
      <c r="J8906" s="10"/>
    </row>
    <row r="8907" spans="7:10" x14ac:dyDescent="0.25">
      <c r="G8907" s="12"/>
      <c r="J8907" s="10"/>
    </row>
    <row r="8908" spans="7:10" x14ac:dyDescent="0.25">
      <c r="G8908" s="12"/>
      <c r="J8908" s="10"/>
    </row>
    <row r="8909" spans="7:10" x14ac:dyDescent="0.25">
      <c r="G8909" s="12"/>
      <c r="J8909" s="10"/>
    </row>
    <row r="8910" spans="7:10" x14ac:dyDescent="0.25">
      <c r="G8910" s="12"/>
      <c r="J8910" s="10"/>
    </row>
    <row r="8911" spans="7:10" x14ac:dyDescent="0.25">
      <c r="G8911" s="12"/>
      <c r="J8911" s="10"/>
    </row>
    <row r="8912" spans="7:10" x14ac:dyDescent="0.25">
      <c r="G8912" s="12"/>
      <c r="J8912" s="10"/>
    </row>
    <row r="8913" spans="7:10" x14ac:dyDescent="0.25">
      <c r="G8913" s="12"/>
      <c r="J8913" s="10"/>
    </row>
    <row r="8914" spans="7:10" x14ac:dyDescent="0.25">
      <c r="G8914" s="12"/>
      <c r="J8914" s="10"/>
    </row>
    <row r="8915" spans="7:10" x14ac:dyDescent="0.25">
      <c r="G8915" s="12"/>
      <c r="J8915" s="10"/>
    </row>
    <row r="8916" spans="7:10" x14ac:dyDescent="0.25">
      <c r="G8916" s="12"/>
      <c r="J8916" s="10"/>
    </row>
    <row r="8917" spans="7:10" x14ac:dyDescent="0.25">
      <c r="G8917" s="12"/>
      <c r="J8917" s="10"/>
    </row>
    <row r="8918" spans="7:10" x14ac:dyDescent="0.25">
      <c r="G8918" s="12"/>
      <c r="J8918" s="10"/>
    </row>
    <row r="8919" spans="7:10" x14ac:dyDescent="0.25">
      <c r="G8919" s="12"/>
      <c r="J8919" s="10"/>
    </row>
    <row r="8920" spans="7:10" x14ac:dyDescent="0.25">
      <c r="G8920" s="12"/>
      <c r="J8920" s="10"/>
    </row>
    <row r="8921" spans="7:10" x14ac:dyDescent="0.25">
      <c r="G8921" s="12"/>
      <c r="J8921" s="10"/>
    </row>
    <row r="8922" spans="7:10" x14ac:dyDescent="0.25">
      <c r="G8922" s="12"/>
      <c r="J8922" s="10"/>
    </row>
    <row r="8923" spans="7:10" x14ac:dyDescent="0.25">
      <c r="G8923" s="12"/>
      <c r="J8923" s="10"/>
    </row>
    <row r="8924" spans="7:10" x14ac:dyDescent="0.25">
      <c r="G8924" s="12"/>
      <c r="J8924" s="10"/>
    </row>
    <row r="8925" spans="7:10" x14ac:dyDescent="0.25">
      <c r="G8925" s="12"/>
      <c r="J8925" s="10"/>
    </row>
    <row r="8926" spans="7:10" x14ac:dyDescent="0.25">
      <c r="G8926" s="12"/>
      <c r="J8926" s="10"/>
    </row>
    <row r="8927" spans="7:10" x14ac:dyDescent="0.25">
      <c r="G8927" s="12"/>
      <c r="J8927" s="10"/>
    </row>
    <row r="8928" spans="7:10" x14ac:dyDescent="0.25">
      <c r="G8928" s="12"/>
      <c r="J8928" s="10"/>
    </row>
    <row r="8929" spans="7:10" x14ac:dyDescent="0.25">
      <c r="G8929" s="12"/>
      <c r="J8929" s="10"/>
    </row>
    <row r="8930" spans="7:10" x14ac:dyDescent="0.25">
      <c r="G8930" s="12"/>
      <c r="J8930" s="10"/>
    </row>
    <row r="8931" spans="7:10" x14ac:dyDescent="0.25">
      <c r="G8931" s="12"/>
      <c r="J8931" s="10"/>
    </row>
    <row r="8932" spans="7:10" x14ac:dyDescent="0.25">
      <c r="G8932" s="12"/>
      <c r="J8932" s="10"/>
    </row>
    <row r="8933" spans="7:10" x14ac:dyDescent="0.25">
      <c r="G8933" s="12"/>
      <c r="J8933" s="10"/>
    </row>
    <row r="8934" spans="7:10" x14ac:dyDescent="0.25">
      <c r="G8934" s="12"/>
      <c r="J8934" s="10"/>
    </row>
    <row r="8935" spans="7:10" x14ac:dyDescent="0.25">
      <c r="G8935" s="12"/>
      <c r="J8935" s="10"/>
    </row>
    <row r="8936" spans="7:10" x14ac:dyDescent="0.25">
      <c r="G8936" s="12"/>
      <c r="J8936" s="10"/>
    </row>
    <row r="8937" spans="7:10" x14ac:dyDescent="0.25">
      <c r="G8937" s="12"/>
      <c r="J8937" s="10"/>
    </row>
    <row r="8938" spans="7:10" x14ac:dyDescent="0.25">
      <c r="G8938" s="12"/>
      <c r="J8938" s="10"/>
    </row>
    <row r="8939" spans="7:10" x14ac:dyDescent="0.25">
      <c r="G8939" s="12"/>
      <c r="J8939" s="10"/>
    </row>
    <row r="8940" spans="7:10" x14ac:dyDescent="0.25">
      <c r="G8940" s="12"/>
      <c r="J8940" s="10"/>
    </row>
    <row r="8941" spans="7:10" x14ac:dyDescent="0.25">
      <c r="G8941" s="12"/>
      <c r="J8941" s="10"/>
    </row>
    <row r="8942" spans="7:10" x14ac:dyDescent="0.25">
      <c r="G8942" s="12"/>
      <c r="J8942" s="10"/>
    </row>
    <row r="8943" spans="7:10" x14ac:dyDescent="0.25">
      <c r="G8943" s="12"/>
      <c r="J8943" s="10"/>
    </row>
    <row r="8944" spans="7:10" x14ac:dyDescent="0.25">
      <c r="G8944" s="12"/>
      <c r="J8944" s="10"/>
    </row>
    <row r="8945" spans="7:10" x14ac:dyDescent="0.25">
      <c r="G8945" s="12"/>
      <c r="J8945" s="10"/>
    </row>
    <row r="8946" spans="7:10" x14ac:dyDescent="0.25">
      <c r="G8946" s="12"/>
      <c r="J8946" s="10"/>
    </row>
    <row r="8947" spans="7:10" x14ac:dyDescent="0.25">
      <c r="G8947" s="12"/>
      <c r="J8947" s="10"/>
    </row>
    <row r="8948" spans="7:10" x14ac:dyDescent="0.25">
      <c r="G8948" s="12"/>
      <c r="J8948" s="10"/>
    </row>
    <row r="8949" spans="7:10" x14ac:dyDescent="0.25">
      <c r="G8949" s="12"/>
      <c r="J8949" s="10"/>
    </row>
    <row r="8950" spans="7:10" x14ac:dyDescent="0.25">
      <c r="G8950" s="12"/>
      <c r="J8950" s="10"/>
    </row>
    <row r="8951" spans="7:10" x14ac:dyDescent="0.25">
      <c r="G8951" s="12"/>
      <c r="J8951" s="10"/>
    </row>
    <row r="8952" spans="7:10" x14ac:dyDescent="0.25">
      <c r="G8952" s="12"/>
      <c r="J8952" s="10"/>
    </row>
    <row r="8953" spans="7:10" x14ac:dyDescent="0.25">
      <c r="G8953" s="12"/>
      <c r="J8953" s="10"/>
    </row>
    <row r="8954" spans="7:10" x14ac:dyDescent="0.25">
      <c r="G8954" s="12"/>
      <c r="J8954" s="10"/>
    </row>
    <row r="8955" spans="7:10" x14ac:dyDescent="0.25">
      <c r="G8955" s="12"/>
      <c r="J8955" s="10"/>
    </row>
    <row r="8956" spans="7:10" x14ac:dyDescent="0.25">
      <c r="G8956" s="12"/>
      <c r="J8956" s="10"/>
    </row>
    <row r="8957" spans="7:10" x14ac:dyDescent="0.25">
      <c r="G8957" s="12"/>
      <c r="J8957" s="10"/>
    </row>
    <row r="8958" spans="7:10" x14ac:dyDescent="0.25">
      <c r="G8958" s="12"/>
      <c r="J8958" s="10"/>
    </row>
    <row r="8959" spans="7:10" x14ac:dyDescent="0.25">
      <c r="G8959" s="12"/>
      <c r="J8959" s="10"/>
    </row>
    <row r="8960" spans="7:10" x14ac:dyDescent="0.25">
      <c r="G8960" s="12"/>
      <c r="J8960" s="10"/>
    </row>
    <row r="8961" spans="7:10" x14ac:dyDescent="0.25">
      <c r="G8961" s="12"/>
      <c r="J8961" s="10"/>
    </row>
    <row r="8962" spans="7:10" x14ac:dyDescent="0.25">
      <c r="G8962" s="12"/>
      <c r="J8962" s="10"/>
    </row>
    <row r="8963" spans="7:10" x14ac:dyDescent="0.25">
      <c r="G8963" s="12"/>
      <c r="J8963" s="10"/>
    </row>
    <row r="8964" spans="7:10" x14ac:dyDescent="0.25">
      <c r="G8964" s="12"/>
      <c r="J8964" s="10"/>
    </row>
    <row r="8965" spans="7:10" x14ac:dyDescent="0.25">
      <c r="G8965" s="12"/>
      <c r="J8965" s="10"/>
    </row>
    <row r="8966" spans="7:10" x14ac:dyDescent="0.25">
      <c r="G8966" s="12"/>
      <c r="J8966" s="10"/>
    </row>
    <row r="8967" spans="7:10" x14ac:dyDescent="0.25">
      <c r="G8967" s="12"/>
      <c r="J8967" s="10"/>
    </row>
    <row r="8968" spans="7:10" x14ac:dyDescent="0.25">
      <c r="G8968" s="12"/>
      <c r="J8968" s="10"/>
    </row>
    <row r="8969" spans="7:10" x14ac:dyDescent="0.25">
      <c r="G8969" s="12"/>
      <c r="J8969" s="10"/>
    </row>
    <row r="8970" spans="7:10" x14ac:dyDescent="0.25">
      <c r="G8970" s="12"/>
      <c r="J8970" s="10"/>
    </row>
    <row r="8971" spans="7:10" x14ac:dyDescent="0.25">
      <c r="G8971" s="12"/>
      <c r="J8971" s="10"/>
    </row>
    <row r="8972" spans="7:10" x14ac:dyDescent="0.25">
      <c r="G8972" s="12"/>
      <c r="J8972" s="10"/>
    </row>
    <row r="8973" spans="7:10" x14ac:dyDescent="0.25">
      <c r="G8973" s="12"/>
      <c r="J8973" s="10"/>
    </row>
    <row r="8974" spans="7:10" x14ac:dyDescent="0.25">
      <c r="G8974" s="12"/>
      <c r="J8974" s="10"/>
    </row>
    <row r="8975" spans="7:10" x14ac:dyDescent="0.25">
      <c r="G8975" s="12"/>
      <c r="J8975" s="10"/>
    </row>
    <row r="8976" spans="7:10" x14ac:dyDescent="0.25">
      <c r="G8976" s="12"/>
      <c r="J8976" s="10"/>
    </row>
    <row r="8977" spans="7:10" x14ac:dyDescent="0.25">
      <c r="G8977" s="12"/>
      <c r="J8977" s="10"/>
    </row>
    <row r="8978" spans="7:10" x14ac:dyDescent="0.25">
      <c r="G8978" s="12"/>
      <c r="J8978" s="10"/>
    </row>
    <row r="8979" spans="7:10" x14ac:dyDescent="0.25">
      <c r="G8979" s="12"/>
      <c r="J8979" s="10"/>
    </row>
    <row r="8980" spans="7:10" x14ac:dyDescent="0.25">
      <c r="G8980" s="12"/>
      <c r="J8980" s="10"/>
    </row>
    <row r="8981" spans="7:10" x14ac:dyDescent="0.25">
      <c r="G8981" s="12"/>
      <c r="J8981" s="10"/>
    </row>
    <row r="8982" spans="7:10" x14ac:dyDescent="0.25">
      <c r="G8982" s="12"/>
      <c r="J8982" s="10"/>
    </row>
    <row r="8983" spans="7:10" x14ac:dyDescent="0.25">
      <c r="G8983" s="12"/>
      <c r="J8983" s="10"/>
    </row>
    <row r="8984" spans="7:10" x14ac:dyDescent="0.25">
      <c r="G8984" s="12"/>
      <c r="J8984" s="10"/>
    </row>
    <row r="8985" spans="7:10" x14ac:dyDescent="0.25">
      <c r="G8985" s="12"/>
      <c r="J8985" s="10"/>
    </row>
    <row r="8986" spans="7:10" x14ac:dyDescent="0.25">
      <c r="G8986" s="12"/>
      <c r="J8986" s="10"/>
    </row>
    <row r="8987" spans="7:10" x14ac:dyDescent="0.25">
      <c r="G8987" s="12"/>
      <c r="J8987" s="10"/>
    </row>
    <row r="8988" spans="7:10" x14ac:dyDescent="0.25">
      <c r="G8988" s="12"/>
      <c r="J8988" s="10"/>
    </row>
    <row r="8989" spans="7:10" x14ac:dyDescent="0.25">
      <c r="G8989" s="12"/>
      <c r="J8989" s="10"/>
    </row>
    <row r="8990" spans="7:10" x14ac:dyDescent="0.25">
      <c r="G8990" s="12"/>
      <c r="J8990" s="10"/>
    </row>
    <row r="8991" spans="7:10" x14ac:dyDescent="0.25">
      <c r="G8991" s="12"/>
      <c r="J8991" s="10"/>
    </row>
    <row r="8992" spans="7:10" x14ac:dyDescent="0.25">
      <c r="G8992" s="12"/>
      <c r="J8992" s="10"/>
    </row>
    <row r="8993" spans="7:10" x14ac:dyDescent="0.25">
      <c r="G8993" s="12"/>
      <c r="J8993" s="10"/>
    </row>
    <row r="8994" spans="7:10" x14ac:dyDescent="0.25">
      <c r="G8994" s="12"/>
      <c r="J8994" s="10"/>
    </row>
    <row r="8995" spans="7:10" x14ac:dyDescent="0.25">
      <c r="G8995" s="12"/>
      <c r="J8995" s="10"/>
    </row>
    <row r="8996" spans="7:10" x14ac:dyDescent="0.25">
      <c r="G8996" s="12"/>
      <c r="J8996" s="10"/>
    </row>
    <row r="8997" spans="7:10" x14ac:dyDescent="0.25">
      <c r="G8997" s="12"/>
      <c r="J8997" s="10"/>
    </row>
    <row r="8998" spans="7:10" x14ac:dyDescent="0.25">
      <c r="G8998" s="12"/>
      <c r="J8998" s="10"/>
    </row>
    <row r="8999" spans="7:10" x14ac:dyDescent="0.25">
      <c r="G8999" s="12"/>
      <c r="J8999" s="10"/>
    </row>
    <row r="9000" spans="7:10" x14ac:dyDescent="0.25">
      <c r="G9000" s="12"/>
      <c r="J9000" s="10"/>
    </row>
    <row r="9001" spans="7:10" x14ac:dyDescent="0.25">
      <c r="G9001" s="12"/>
      <c r="J9001" s="10"/>
    </row>
    <row r="9002" spans="7:10" x14ac:dyDescent="0.25">
      <c r="G9002" s="12"/>
      <c r="J9002" s="10"/>
    </row>
    <row r="9003" spans="7:10" x14ac:dyDescent="0.25">
      <c r="G9003" s="12"/>
      <c r="J9003" s="10"/>
    </row>
    <row r="9004" spans="7:10" x14ac:dyDescent="0.25">
      <c r="G9004" s="12"/>
      <c r="J9004" s="10"/>
    </row>
    <row r="9005" spans="7:10" x14ac:dyDescent="0.25">
      <c r="G9005" s="12"/>
      <c r="J9005" s="10"/>
    </row>
    <row r="9006" spans="7:10" x14ac:dyDescent="0.25">
      <c r="G9006" s="12"/>
      <c r="J9006" s="10"/>
    </row>
    <row r="9007" spans="7:10" x14ac:dyDescent="0.25">
      <c r="G9007" s="12"/>
      <c r="J9007" s="10"/>
    </row>
    <row r="9008" spans="7:10" x14ac:dyDescent="0.25">
      <c r="G9008" s="12"/>
      <c r="J9008" s="10"/>
    </row>
    <row r="9009" spans="7:10" x14ac:dyDescent="0.25">
      <c r="G9009" s="12"/>
      <c r="J9009" s="10"/>
    </row>
    <row r="9010" spans="7:10" x14ac:dyDescent="0.25">
      <c r="G9010" s="12"/>
      <c r="J9010" s="10"/>
    </row>
    <row r="9011" spans="7:10" x14ac:dyDescent="0.25">
      <c r="G9011" s="12"/>
      <c r="J9011" s="10"/>
    </row>
    <row r="9012" spans="7:10" x14ac:dyDescent="0.25">
      <c r="G9012" s="12"/>
      <c r="J9012" s="10"/>
    </row>
    <row r="9013" spans="7:10" x14ac:dyDescent="0.25">
      <c r="G9013" s="12"/>
      <c r="J9013" s="10"/>
    </row>
    <row r="9014" spans="7:10" x14ac:dyDescent="0.25">
      <c r="G9014" s="12"/>
      <c r="J9014" s="10"/>
    </row>
    <row r="9015" spans="7:10" x14ac:dyDescent="0.25">
      <c r="G9015" s="12"/>
      <c r="J9015" s="10"/>
    </row>
    <row r="9016" spans="7:10" x14ac:dyDescent="0.25">
      <c r="G9016" s="12"/>
      <c r="J9016" s="10"/>
    </row>
    <row r="9017" spans="7:10" x14ac:dyDescent="0.25">
      <c r="G9017" s="12"/>
      <c r="J9017" s="10"/>
    </row>
    <row r="9018" spans="7:10" x14ac:dyDescent="0.25">
      <c r="G9018" s="12"/>
      <c r="J9018" s="10"/>
    </row>
    <row r="9019" spans="7:10" x14ac:dyDescent="0.25">
      <c r="G9019" s="12"/>
      <c r="J9019" s="10"/>
    </row>
    <row r="9020" spans="7:10" x14ac:dyDescent="0.25">
      <c r="G9020" s="12"/>
      <c r="J9020" s="10"/>
    </row>
    <row r="9021" spans="7:10" x14ac:dyDescent="0.25">
      <c r="G9021" s="12"/>
      <c r="J9021" s="10"/>
    </row>
  </sheetData>
  <conditionalFormatting sqref="G11:G1048576">
    <cfRule type="containsText" dxfId="61" priority="68" stopIfTrue="1" operator="containsText" text="NEW SPECIES">
      <formula>NOT(ISERROR(SEARCH("NEW SPECIES",G11)))</formula>
    </cfRule>
    <cfRule type="containsText" dxfId="60" priority="69" stopIfTrue="1" operator="containsText" text="photo required">
      <formula>NOT(ISERROR(SEARCH("photo required",G11)))</formula>
    </cfRule>
    <cfRule type="containsText" dxfId="59" priority="73" stopIfTrue="1" operator="containsText" text="Awaiting rule">
      <formula>NOT(ISERROR(SEARCH("Awaiting rule",G11)))</formula>
    </cfRule>
    <cfRule type="containsText" dxfId="58" priority="74" stopIfTrue="1" operator="containsText" text="Considered correct">
      <formula>NOT(ISERROR(SEARCH("Considered correct",G11)))</formula>
    </cfRule>
    <cfRule type="containsText" dxfId="57" priority="76" stopIfTrue="1" operator="containsText" text="Care needed">
      <formula>NOT(ISERROR(SEARCH("Care needed",G11)))</formula>
    </cfRule>
  </conditionalFormatting>
  <conditionalFormatting sqref="L3:M8 M2">
    <cfRule type="containsText" dxfId="56" priority="51" stopIfTrue="1" operator="containsText" text="New species">
      <formula>NOT(ISERROR(SEARCH("New species",L2)))</formula>
    </cfRule>
    <cfRule type="containsText" dxfId="55" priority="53" stopIfTrue="1" operator="containsText" text="required">
      <formula>NOT(ISERROR(SEARCH("required",L2)))</formula>
    </cfRule>
    <cfRule type="containsText" dxfId="54" priority="57" stopIfTrue="1" operator="containsText" text="care">
      <formula>NOT(ISERROR(SEARCH("care",L2)))</formula>
    </cfRule>
    <cfRule type="containsText" dxfId="53" priority="58" stopIfTrue="1" operator="containsText" text="distinctive">
      <formula>NOT(ISERROR(SEARCH("distinctive",L2)))</formula>
    </cfRule>
  </conditionalFormatting>
  <conditionalFormatting sqref="L3:L8">
    <cfRule type="containsText" dxfId="52" priority="52" stopIfTrue="1" operator="containsText" text="cannot">
      <formula>NOT(ISERROR(SEARCH("cannot",L3)))</formula>
    </cfRule>
    <cfRule type="containsText" dxfId="51" priority="55" operator="containsText" text="outside expected">
      <formula>NOT(ISERROR(SEARCH("outside expected",L3)))</formula>
    </cfRule>
    <cfRule type="containsText" dxfId="50" priority="56" stopIfTrue="1" operator="containsText" text="needed">
      <formula>NOT(ISERROR(SEARCH("needed",L3)))</formula>
    </cfRule>
  </conditionalFormatting>
  <conditionalFormatting sqref="G1:H1">
    <cfRule type="containsText" dxfId="49" priority="47" stopIfTrue="1" operator="containsText" text="New species">
      <formula>NOT(ISERROR(SEARCH("New species",G1)))</formula>
    </cfRule>
    <cfRule type="containsText" dxfId="48" priority="48" stopIfTrue="1" operator="containsText" text="required">
      <formula>NOT(ISERROR(SEARCH("required",G1)))</formula>
    </cfRule>
    <cfRule type="containsText" dxfId="47" priority="49" stopIfTrue="1" operator="containsText" text="care">
      <formula>NOT(ISERROR(SEARCH("care",G1)))</formula>
    </cfRule>
    <cfRule type="containsText" dxfId="46" priority="50" stopIfTrue="1" operator="containsText" text="distinctive">
      <formula>NOT(ISERROR(SEARCH("distinctive",G1)))</formula>
    </cfRule>
  </conditionalFormatting>
  <conditionalFormatting sqref="G2:H8">
    <cfRule type="containsText" dxfId="45" priority="40" stopIfTrue="1" operator="containsText" text="New species">
      <formula>NOT(ISERROR(SEARCH("New species",G2)))</formula>
    </cfRule>
    <cfRule type="containsText" dxfId="44" priority="42" stopIfTrue="1" operator="containsText" text="required">
      <formula>NOT(ISERROR(SEARCH("required",G2)))</formula>
    </cfRule>
    <cfRule type="containsText" dxfId="43" priority="45" stopIfTrue="1" operator="containsText" text="care">
      <formula>NOT(ISERROR(SEARCH("care",G2)))</formula>
    </cfRule>
    <cfRule type="containsText" dxfId="42" priority="46" stopIfTrue="1" operator="containsText" text="distinctive">
      <formula>NOT(ISERROR(SEARCH("distinctive",G2)))</formula>
    </cfRule>
  </conditionalFormatting>
  <conditionalFormatting sqref="G2:H8">
    <cfRule type="containsText" dxfId="41" priority="41" stopIfTrue="1" operator="containsText" text="cannot">
      <formula>NOT(ISERROR(SEARCH("cannot",G2)))</formula>
    </cfRule>
    <cfRule type="containsText" dxfId="40" priority="43" operator="containsText" text="outside expected">
      <formula>NOT(ISERROR(SEARCH("outside expected",G2)))</formula>
    </cfRule>
    <cfRule type="containsText" dxfId="39" priority="44" stopIfTrue="1" operator="containsText" text="needed">
      <formula>NOT(ISERROR(SEARCH("needed",G2)))</formula>
    </cfRule>
  </conditionalFormatting>
  <conditionalFormatting sqref="L1:M1">
    <cfRule type="containsText" dxfId="38" priority="36" stopIfTrue="1" operator="containsText" text="New species">
      <formula>NOT(ISERROR(SEARCH("New species",L1)))</formula>
    </cfRule>
    <cfRule type="containsText" dxfId="37" priority="37" stopIfTrue="1" operator="containsText" text="required">
      <formula>NOT(ISERROR(SEARCH("required",L1)))</formula>
    </cfRule>
    <cfRule type="containsText" dxfId="36" priority="38" stopIfTrue="1" operator="containsText" text="care">
      <formula>NOT(ISERROR(SEARCH("care",L1)))</formula>
    </cfRule>
    <cfRule type="containsText" dxfId="35" priority="39" stopIfTrue="1" operator="containsText" text="distinctive">
      <formula>NOT(ISERROR(SEARCH("distinctive",L1)))</formula>
    </cfRule>
  </conditionalFormatting>
  <conditionalFormatting sqref="L2:M8">
    <cfRule type="containsText" dxfId="34" priority="29" stopIfTrue="1" operator="containsText" text="New species">
      <formula>NOT(ISERROR(SEARCH("New species",L2)))</formula>
    </cfRule>
    <cfRule type="containsText" dxfId="33" priority="31" stopIfTrue="1" operator="containsText" text="required">
      <formula>NOT(ISERROR(SEARCH("required",L2)))</formula>
    </cfRule>
    <cfRule type="containsText" dxfId="32" priority="34" stopIfTrue="1" operator="containsText" text="care">
      <formula>NOT(ISERROR(SEARCH("care",L2)))</formula>
    </cfRule>
    <cfRule type="containsText" dxfId="31" priority="35" stopIfTrue="1" operator="containsText" text="distinctive">
      <formula>NOT(ISERROR(SEARCH("distinctive",L2)))</formula>
    </cfRule>
  </conditionalFormatting>
  <conditionalFormatting sqref="L2:M8">
    <cfRule type="containsText" dxfId="30" priority="30" stopIfTrue="1" operator="containsText" text="cannot">
      <formula>NOT(ISERROR(SEARCH("cannot",L2)))</formula>
    </cfRule>
    <cfRule type="containsText" dxfId="29" priority="32" operator="containsText" text="outside expected">
      <formula>NOT(ISERROR(SEARCH("outside expected",L2)))</formula>
    </cfRule>
    <cfRule type="containsText" dxfId="28" priority="33" stopIfTrue="1" operator="containsText" text="needed">
      <formula>NOT(ISERROR(SEARCH("needed",L2)))</formula>
    </cfRule>
  </conditionalFormatting>
  <conditionalFormatting sqref="L9:M10">
    <cfRule type="containsText" dxfId="27" priority="20" stopIfTrue="1" operator="containsText" text="New species">
      <formula>NOT(ISERROR(SEARCH("New species",L9)))</formula>
    </cfRule>
    <cfRule type="containsText" dxfId="26" priority="22" stopIfTrue="1" operator="containsText" text="required">
      <formula>NOT(ISERROR(SEARCH("required",L9)))</formula>
    </cfRule>
    <cfRule type="containsText" dxfId="25" priority="26" stopIfTrue="1" operator="containsText" text="care">
      <formula>NOT(ISERROR(SEARCH("care",L9)))</formula>
    </cfRule>
    <cfRule type="containsText" dxfId="24" priority="27" stopIfTrue="1" operator="containsText" text="distinctive">
      <formula>NOT(ISERROR(SEARCH("distinctive",L9)))</formula>
    </cfRule>
  </conditionalFormatting>
  <conditionalFormatting sqref="L9:L10">
    <cfRule type="containsText" dxfId="23" priority="21" stopIfTrue="1" operator="containsText" text="cannot">
      <formula>NOT(ISERROR(SEARCH("cannot",L9)))</formula>
    </cfRule>
    <cfRule type="containsText" dxfId="22" priority="24" operator="containsText" text="outside expected">
      <formula>NOT(ISERROR(SEARCH("outside expected",L9)))</formula>
    </cfRule>
    <cfRule type="containsText" dxfId="21" priority="25" stopIfTrue="1" operator="containsText" text="needed">
      <formula>NOT(ISERROR(SEARCH("needed",L9)))</formula>
    </cfRule>
  </conditionalFormatting>
  <conditionalFormatting sqref="G9:H10">
    <cfRule type="containsText" dxfId="20" priority="13" stopIfTrue="1" operator="containsText" text="New species">
      <formula>NOT(ISERROR(SEARCH("New species",G9)))</formula>
    </cfRule>
    <cfRule type="containsText" dxfId="19" priority="15" stopIfTrue="1" operator="containsText" text="required">
      <formula>NOT(ISERROR(SEARCH("required",G9)))</formula>
    </cfRule>
    <cfRule type="containsText" dxfId="18" priority="18" stopIfTrue="1" operator="containsText" text="care">
      <formula>NOT(ISERROR(SEARCH("care",G9)))</formula>
    </cfRule>
    <cfRule type="containsText" dxfId="17" priority="19" stopIfTrue="1" operator="containsText" text="distinctive">
      <formula>NOT(ISERROR(SEARCH("distinctive",G9)))</formula>
    </cfRule>
  </conditionalFormatting>
  <conditionalFormatting sqref="G9:H10">
    <cfRule type="containsText" dxfId="16" priority="14" stopIfTrue="1" operator="containsText" text="cannot">
      <formula>NOT(ISERROR(SEARCH("cannot",G9)))</formula>
    </cfRule>
    <cfRule type="containsText" dxfId="15" priority="16" operator="containsText" text="outside expected">
      <formula>NOT(ISERROR(SEARCH("outside expected",G9)))</formula>
    </cfRule>
    <cfRule type="containsText" dxfId="14" priority="17" stopIfTrue="1" operator="containsText" text="needed">
      <formula>NOT(ISERROR(SEARCH("needed",G9)))</formula>
    </cfRule>
  </conditionalFormatting>
  <conditionalFormatting sqref="L9:M10">
    <cfRule type="containsText" dxfId="13" priority="6" stopIfTrue="1" operator="containsText" text="New species">
      <formula>NOT(ISERROR(SEARCH("New species",L9)))</formula>
    </cfRule>
    <cfRule type="containsText" dxfId="12" priority="8" stopIfTrue="1" operator="containsText" text="required">
      <formula>NOT(ISERROR(SEARCH("required",L9)))</formula>
    </cfRule>
    <cfRule type="containsText" dxfId="11" priority="11" stopIfTrue="1" operator="containsText" text="care">
      <formula>NOT(ISERROR(SEARCH("care",L9)))</formula>
    </cfRule>
    <cfRule type="containsText" dxfId="10" priority="12" stopIfTrue="1" operator="containsText" text="distinctive">
      <formula>NOT(ISERROR(SEARCH("distinctive",L9)))</formula>
    </cfRule>
  </conditionalFormatting>
  <conditionalFormatting sqref="L9:M10">
    <cfRule type="containsText" dxfId="9" priority="7" stopIfTrue="1" operator="containsText" text="cannot">
      <formula>NOT(ISERROR(SEARCH("cannot",L9)))</formula>
    </cfRule>
    <cfRule type="containsText" dxfId="8" priority="9" operator="containsText" text="outside expected">
      <formula>NOT(ISERROR(SEARCH("outside expected",L9)))</formula>
    </cfRule>
    <cfRule type="containsText" dxfId="7" priority="10" stopIfTrue="1" operator="containsText" text="needed">
      <formula>NOT(ISERROR(SEARCH("needed",L9)))</formula>
    </cfRule>
  </conditionalFormatting>
  <conditionalFormatting sqref="L11">
    <cfRule type="containsText" dxfId="6" priority="1" stopIfTrue="1" operator="containsText" text="NEW SPECIES">
      <formula>NOT(ISERROR(SEARCH("NEW SPECIES",L11)))</formula>
    </cfRule>
    <cfRule type="containsText" dxfId="5" priority="2" stopIfTrue="1" operator="containsText" text="photo required">
      <formula>NOT(ISERROR(SEARCH("photo required",L11)))</formula>
    </cfRule>
    <cfRule type="containsText" dxfId="4" priority="3" stopIfTrue="1" operator="containsText" text="Awaiting rule">
      <formula>NOT(ISERROR(SEARCH("Awaiting rule",L11)))</formula>
    </cfRule>
    <cfRule type="containsText" dxfId="3" priority="4" stopIfTrue="1" operator="containsText" text="Considered correct">
      <formula>NOT(ISERROR(SEARCH("Considered correct",L11)))</formula>
    </cfRule>
    <cfRule type="containsText" dxfId="2" priority="5" stopIfTrue="1" operator="containsText" text="Care needed">
      <formula>NOT(ISERROR(SEARCH("Care needed",L11)))</formula>
    </cfRule>
  </conditionalFormatting>
  <dataValidations count="2">
    <dataValidation allowBlank="1" showInputMessage="1" showErrorMessage="1" promptTitle="Do not type in this column." prompt="Entering species names must be carried out only by entering a valid species name or shortcut in the Species name column. To find the shortcut you can search the Species Lookup Worksheet." sqref="L1:M10 G1:H10 R2:R10" xr:uid="{2DED2377-8D27-4A45-89A9-0BF5ACF15D22}"/>
    <dataValidation allowBlank="1" showInputMessage="1" showErrorMessage="1" promptTitle="Do not type in this column." prompt="Entering species names must be carried out only by entering a valid species name or shortcut in the Species name column. To find the shortcut you can search the Species Lookup Worksheet._x000a_" sqref="G16:J1048576 G15 I15:J15 G11 G12:J14 I11:J11 L11" xr:uid="{00000000-0002-0000-0100-000000000000}"/>
  </dataValidations>
  <pageMargins left="0.70866141732283472" right="0.70866141732283472" top="0.74803149606299213" bottom="0.74803149606299213" header="0.31496062992125984" footer="0.31496062992125984"/>
  <pageSetup paperSize="9" orientation="portrait" errors="blank" verticalDpi="300" r:id="rId1"/>
  <legacyDrawing r:id="rId2"/>
  <extLst>
    <ext xmlns:x14="http://schemas.microsoft.com/office/spreadsheetml/2009/9/main" uri="{78C0D931-6437-407d-A8EE-F0AAD7539E65}">
      <x14:conditionalFormattings>
        <x14:conditionalFormatting xmlns:xm="http://schemas.microsoft.com/office/excel/2006/main">
          <x14:cfRule type="expression" priority="54" id="{72B772CA-ECE4-4539-AB3F-EFBD0973479F}">
            <xm:f>AND(E1&lt;&gt;"Species shortcut",LEN(E1)&gt;0, ISERROR(VLOOKUP(E1,SpeciesLookup!B:G,6,FALSE)=TRUE))</xm:f>
            <x14:dxf>
              <font>
                <b/>
                <i val="0"/>
                <color rgb="FFFF0000"/>
              </font>
              <fill>
                <patternFill patternType="none">
                  <bgColor auto="1"/>
                </patternFill>
              </fill>
            </x14:dxf>
          </x14:cfRule>
          <x14:cfRule type="expression" priority="59" id="{A743CCEB-8EED-45B8-BB25-6C8158DBF431}">
            <xm:f>AND(IF(ISERROR(VLOOKUP(E1,SpeciesLookup!B:G,6,FALSE)=TRUE),"",LEFT(VLOOKUP(E1,SpeciesLookup!B:G,6,FALSE),4))= "Use ",TRUE)</xm:f>
            <x14:dxf>
              <font>
                <b/>
                <i val="0"/>
                <color rgb="FFFF0000"/>
              </font>
            </x14:dxf>
          </x14:cfRule>
          <xm:sqref>E1:E10</xm:sqref>
        </x14:conditionalFormatting>
      </x14:conditionalFormattings>
    </ext>
    <ext xmlns:x14="http://schemas.microsoft.com/office/spreadsheetml/2009/9/main" uri="{CCE6A557-97BC-4b89-ADB6-D9C93CAAB3DF}">
      <x14:dataValidations xmlns:xm="http://schemas.microsoft.com/office/excel/2006/main" count="4">
        <x14:dataValidation type="list" showInputMessage="1" showErrorMessage="1" xr:uid="{1AF9B1E9-0A93-4D77-AE95-47C4C2B88661}">
          <x14:formula1>
            <xm:f>Validation!#REF!</xm:f>
          </x14:formula1>
          <xm:sqref>K1</xm:sqref>
        </x14:dataValidation>
        <x14:dataValidation type="list" showInputMessage="1" showErrorMessage="1" xr:uid="{BCBBA9F0-1442-4FA1-8D95-B365F1E1845F}">
          <x14:formula1>
            <xm:f>Validation!$D$2:$D$42</xm:f>
          </x14:formula1>
          <xm:sqref>D1</xm:sqref>
        </x14:dataValidation>
        <x14:dataValidation type="list" allowBlank="1" showInputMessage="1" showErrorMessage="1" xr:uid="{2EB48EB8-E27E-4D63-8288-EC0077003636}">
          <x14:formula1>
            <xm:f>Validation!$A$2:$A$5</xm:f>
          </x14:formula1>
          <xm:sqref>I1</xm:sqref>
        </x14:dataValidation>
        <x14:dataValidation type="list" allowBlank="1" showInputMessage="1" showErrorMessage="1" xr:uid="{029022B9-3D91-445E-A884-334764418456}">
          <x14:formula1>
            <xm:f>Validation!$B$2:$B$12</xm:f>
          </x14:formula1>
          <xm:sqref>J1:J10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47C60-7619-46F0-876E-83C4300D5006}">
  <sheetPr codeName="Sheet5"/>
  <dimension ref="A1:G12345"/>
  <sheetViews>
    <sheetView zoomScale="80" zoomScaleNormal="80" workbookViewId="0">
      <pane ySplit="1" topLeftCell="A2" activePane="bottomLeft" state="frozen"/>
      <selection pane="bottomLeft" activeCell="A2" sqref="A2"/>
    </sheetView>
  </sheetViews>
  <sheetFormatPr defaultRowHeight="13.8" x14ac:dyDescent="0.25"/>
  <cols>
    <col min="1" max="1" width="1.69921875" style="71" customWidth="1"/>
    <col min="2" max="2" width="30.5" style="70" bestFit="1" customWidth="1"/>
    <col min="3" max="3" width="6.296875" style="46" bestFit="1" customWidth="1"/>
    <col min="4" max="4" width="5.3984375" style="71" bestFit="1" customWidth="1"/>
    <col min="5" max="5" width="8.09765625" style="47" customWidth="1"/>
    <col min="6" max="6" width="31.5" style="211" bestFit="1" customWidth="1"/>
    <col min="7" max="7" width="39.19921875" style="71" bestFit="1" customWidth="1"/>
  </cols>
  <sheetData>
    <row r="1" spans="2:7" x14ac:dyDescent="0.25">
      <c r="B1" s="68" t="s">
        <v>11843</v>
      </c>
      <c r="C1" s="68" t="s">
        <v>1403</v>
      </c>
      <c r="D1" s="68" t="s">
        <v>10620</v>
      </c>
      <c r="E1" s="38" t="s">
        <v>11861</v>
      </c>
      <c r="F1" s="68" t="s">
        <v>6820</v>
      </c>
      <c r="G1" s="68" t="s">
        <v>6819</v>
      </c>
    </row>
    <row r="2" spans="2:7" x14ac:dyDescent="0.25">
      <c r="B2" s="69" t="s">
        <v>18289</v>
      </c>
      <c r="C2" s="44">
        <v>1</v>
      </c>
      <c r="D2" s="44">
        <v>1</v>
      </c>
      <c r="E2" s="186" t="s">
        <v>11971</v>
      </c>
      <c r="F2" s="45" t="s">
        <v>6818</v>
      </c>
      <c r="G2" s="39" t="s">
        <v>16815</v>
      </c>
    </row>
    <row r="3" spans="2:7" x14ac:dyDescent="0.25">
      <c r="B3" s="69" t="s">
        <v>1170</v>
      </c>
      <c r="C3" s="44">
        <v>1</v>
      </c>
      <c r="D3" s="44">
        <v>1</v>
      </c>
      <c r="E3" s="186" t="s">
        <v>11971</v>
      </c>
      <c r="F3" s="45" t="s">
        <v>6818</v>
      </c>
      <c r="G3" s="39" t="s">
        <v>16815</v>
      </c>
    </row>
    <row r="4" spans="2:7" x14ac:dyDescent="0.25">
      <c r="B4" s="69" t="s">
        <v>1851</v>
      </c>
      <c r="C4" s="44">
        <v>1</v>
      </c>
      <c r="D4" s="44">
        <v>1</v>
      </c>
      <c r="E4" s="186" t="s">
        <v>11971</v>
      </c>
      <c r="F4" s="45" t="s">
        <v>6818</v>
      </c>
      <c r="G4" s="39" t="s">
        <v>16815</v>
      </c>
    </row>
    <row r="5" spans="2:7" x14ac:dyDescent="0.25">
      <c r="B5" s="305" t="s">
        <v>16815</v>
      </c>
      <c r="C5" s="305">
        <v>1</v>
      </c>
      <c r="D5" s="305">
        <v>1</v>
      </c>
      <c r="E5" s="305" t="s">
        <v>11971</v>
      </c>
      <c r="F5" s="305" t="s">
        <v>6818</v>
      </c>
      <c r="G5" s="305" t="s">
        <v>16815</v>
      </c>
    </row>
    <row r="6" spans="2:7" x14ac:dyDescent="0.25">
      <c r="B6" s="69" t="s">
        <v>18290</v>
      </c>
      <c r="C6" s="44">
        <v>2</v>
      </c>
      <c r="D6" s="44">
        <v>2</v>
      </c>
      <c r="E6" s="186" t="s">
        <v>11972</v>
      </c>
      <c r="F6" s="45" t="s">
        <v>6821</v>
      </c>
      <c r="G6" s="39" t="s">
        <v>16816</v>
      </c>
    </row>
    <row r="7" spans="2:7" x14ac:dyDescent="0.25">
      <c r="B7" s="305" t="s">
        <v>16816</v>
      </c>
      <c r="C7" s="305">
        <v>2</v>
      </c>
      <c r="D7" s="305">
        <v>2</v>
      </c>
      <c r="E7" s="305" t="s">
        <v>11972</v>
      </c>
      <c r="F7" s="305" t="s">
        <v>6821</v>
      </c>
      <c r="G7" s="305" t="s">
        <v>16816</v>
      </c>
    </row>
    <row r="8" spans="2:7" x14ac:dyDescent="0.25">
      <c r="B8" s="69" t="s">
        <v>1171</v>
      </c>
      <c r="C8" s="44">
        <v>2</v>
      </c>
      <c r="D8" s="44">
        <v>2</v>
      </c>
      <c r="E8" s="186" t="s">
        <v>11972</v>
      </c>
      <c r="F8" s="45" t="s">
        <v>6821</v>
      </c>
      <c r="G8" s="39" t="s">
        <v>16816</v>
      </c>
    </row>
    <row r="9" spans="2:7" x14ac:dyDescent="0.25">
      <c r="B9" s="69" t="s">
        <v>1852</v>
      </c>
      <c r="C9" s="44">
        <v>2</v>
      </c>
      <c r="D9" s="44">
        <v>2</v>
      </c>
      <c r="E9" s="186" t="s">
        <v>11972</v>
      </c>
      <c r="F9" s="45" t="s">
        <v>6821</v>
      </c>
      <c r="G9" s="39" t="s">
        <v>16816</v>
      </c>
    </row>
    <row r="10" spans="2:7" x14ac:dyDescent="0.25">
      <c r="B10" s="69" t="s">
        <v>18291</v>
      </c>
      <c r="C10" s="44">
        <v>3</v>
      </c>
      <c r="D10" s="44">
        <v>3</v>
      </c>
      <c r="E10" s="186" t="s">
        <v>11973</v>
      </c>
      <c r="F10" s="45" t="s">
        <v>6817</v>
      </c>
      <c r="G10" s="39" t="s">
        <v>16817</v>
      </c>
    </row>
    <row r="11" spans="2:7" x14ac:dyDescent="0.25">
      <c r="B11" s="69" t="s">
        <v>1853</v>
      </c>
      <c r="C11" s="44">
        <v>3</v>
      </c>
      <c r="D11" s="44">
        <v>3</v>
      </c>
      <c r="E11" s="186" t="s">
        <v>11973</v>
      </c>
      <c r="F11" s="45" t="s">
        <v>6817</v>
      </c>
      <c r="G11" s="39" t="s">
        <v>16817</v>
      </c>
    </row>
    <row r="12" spans="2:7" x14ac:dyDescent="0.25">
      <c r="B12" s="69" t="s">
        <v>1172</v>
      </c>
      <c r="C12" s="44">
        <v>3</v>
      </c>
      <c r="D12" s="44">
        <v>3</v>
      </c>
      <c r="E12" s="186" t="s">
        <v>11973</v>
      </c>
      <c r="F12" s="45" t="s">
        <v>6817</v>
      </c>
      <c r="G12" s="39" t="s">
        <v>16817</v>
      </c>
    </row>
    <row r="13" spans="2:7" x14ac:dyDescent="0.25">
      <c r="B13" s="305" t="s">
        <v>16817</v>
      </c>
      <c r="C13" s="305">
        <v>3</v>
      </c>
      <c r="D13" s="305">
        <v>3</v>
      </c>
      <c r="E13" s="305" t="s">
        <v>11973</v>
      </c>
      <c r="F13" s="305" t="s">
        <v>6817</v>
      </c>
      <c r="G13" s="305" t="s">
        <v>16817</v>
      </c>
    </row>
    <row r="14" spans="2:7" x14ac:dyDescent="0.25">
      <c r="B14" s="69" t="s">
        <v>18292</v>
      </c>
      <c r="C14" s="44">
        <v>4</v>
      </c>
      <c r="D14" s="44">
        <v>4</v>
      </c>
      <c r="E14" s="186" t="s">
        <v>11974</v>
      </c>
      <c r="F14" s="45" t="s">
        <v>6816</v>
      </c>
      <c r="G14" s="39" t="s">
        <v>16818</v>
      </c>
    </row>
    <row r="15" spans="2:7" x14ac:dyDescent="0.25">
      <c r="B15" s="69" t="s">
        <v>1854</v>
      </c>
      <c r="C15" s="44">
        <v>4</v>
      </c>
      <c r="D15" s="44">
        <v>4</v>
      </c>
      <c r="E15" s="186" t="s">
        <v>11974</v>
      </c>
      <c r="F15" s="45" t="s">
        <v>6816</v>
      </c>
      <c r="G15" s="39" t="s">
        <v>16818</v>
      </c>
    </row>
    <row r="16" spans="2:7" x14ac:dyDescent="0.25">
      <c r="B16" s="69" t="s">
        <v>1173</v>
      </c>
      <c r="C16" s="44">
        <v>4</v>
      </c>
      <c r="D16" s="44">
        <v>4</v>
      </c>
      <c r="E16" s="186" t="s">
        <v>11974</v>
      </c>
      <c r="F16" s="45" t="s">
        <v>6816</v>
      </c>
      <c r="G16" s="39" t="s">
        <v>16818</v>
      </c>
    </row>
    <row r="17" spans="2:7" x14ac:dyDescent="0.25">
      <c r="B17" s="305" t="s">
        <v>16818</v>
      </c>
      <c r="C17" s="305">
        <v>4</v>
      </c>
      <c r="D17" s="305">
        <v>4</v>
      </c>
      <c r="E17" s="305" t="s">
        <v>11974</v>
      </c>
      <c r="F17" s="305" t="s">
        <v>6816</v>
      </c>
      <c r="G17" s="305" t="s">
        <v>16818</v>
      </c>
    </row>
    <row r="18" spans="2:7" x14ac:dyDescent="0.25">
      <c r="B18" s="69" t="s">
        <v>18293</v>
      </c>
      <c r="C18" s="44">
        <v>5</v>
      </c>
      <c r="D18" s="44">
        <v>5</v>
      </c>
      <c r="E18" s="186" t="s">
        <v>11975</v>
      </c>
      <c r="F18" s="45" t="s">
        <v>6815</v>
      </c>
      <c r="G18" s="39" t="s">
        <v>16819</v>
      </c>
    </row>
    <row r="19" spans="2:7" x14ac:dyDescent="0.25">
      <c r="B19" s="69" t="s">
        <v>1855</v>
      </c>
      <c r="C19" s="44">
        <v>5</v>
      </c>
      <c r="D19" s="44">
        <v>5</v>
      </c>
      <c r="E19" s="186" t="s">
        <v>11975</v>
      </c>
      <c r="F19" s="45" t="s">
        <v>6815</v>
      </c>
      <c r="G19" s="39" t="s">
        <v>16819</v>
      </c>
    </row>
    <row r="20" spans="2:7" x14ac:dyDescent="0.25">
      <c r="B20" s="69" t="s">
        <v>1174</v>
      </c>
      <c r="C20" s="44">
        <v>5</v>
      </c>
      <c r="D20" s="44">
        <v>5</v>
      </c>
      <c r="E20" s="186" t="s">
        <v>11975</v>
      </c>
      <c r="F20" s="45" t="s">
        <v>6815</v>
      </c>
      <c r="G20" s="39" t="s">
        <v>16819</v>
      </c>
    </row>
    <row r="21" spans="2:7" x14ac:dyDescent="0.25">
      <c r="B21" s="305" t="s">
        <v>16819</v>
      </c>
      <c r="C21" s="305">
        <v>5</v>
      </c>
      <c r="D21" s="305">
        <v>5</v>
      </c>
      <c r="E21" s="305" t="s">
        <v>11975</v>
      </c>
      <c r="F21" s="305" t="s">
        <v>6815</v>
      </c>
      <c r="G21" s="305" t="s">
        <v>16819</v>
      </c>
    </row>
    <row r="22" spans="2:7" x14ac:dyDescent="0.25">
      <c r="B22" s="69" t="s">
        <v>18294</v>
      </c>
      <c r="C22" s="44">
        <v>6</v>
      </c>
      <c r="D22" s="44">
        <v>6</v>
      </c>
      <c r="E22" s="186" t="s">
        <v>11976</v>
      </c>
      <c r="F22" s="48" t="s">
        <v>11862</v>
      </c>
      <c r="G22" s="39" t="s">
        <v>16820</v>
      </c>
    </row>
    <row r="23" spans="2:7" x14ac:dyDescent="0.25">
      <c r="B23" s="305" t="s">
        <v>16820</v>
      </c>
      <c r="C23" s="305">
        <v>6</v>
      </c>
      <c r="D23" s="305">
        <v>6</v>
      </c>
      <c r="E23" s="305" t="s">
        <v>11976</v>
      </c>
      <c r="F23" s="305" t="s">
        <v>11862</v>
      </c>
      <c r="G23" s="305" t="s">
        <v>16820</v>
      </c>
    </row>
    <row r="24" spans="2:7" x14ac:dyDescent="0.25">
      <c r="B24" s="48" t="s">
        <v>11862</v>
      </c>
      <c r="C24" s="44">
        <v>6</v>
      </c>
      <c r="D24" s="44">
        <v>6</v>
      </c>
      <c r="E24" s="186" t="s">
        <v>11976</v>
      </c>
      <c r="F24" s="48" t="s">
        <v>11862</v>
      </c>
      <c r="G24" s="39" t="s">
        <v>16820</v>
      </c>
    </row>
    <row r="25" spans="2:7" x14ac:dyDescent="0.25">
      <c r="B25" s="69" t="s">
        <v>1175</v>
      </c>
      <c r="C25" s="44">
        <v>6</v>
      </c>
      <c r="D25" s="44">
        <v>6</v>
      </c>
      <c r="E25" s="186" t="s">
        <v>11976</v>
      </c>
      <c r="F25" s="48" t="s">
        <v>11862</v>
      </c>
      <c r="G25" s="39" t="s">
        <v>16820</v>
      </c>
    </row>
    <row r="26" spans="2:7" x14ac:dyDescent="0.25">
      <c r="B26" s="69" t="s">
        <v>1856</v>
      </c>
      <c r="C26" s="44">
        <v>6</v>
      </c>
      <c r="D26" s="44">
        <v>6</v>
      </c>
      <c r="E26" s="186" t="s">
        <v>11976</v>
      </c>
      <c r="F26" s="48" t="s">
        <v>11862</v>
      </c>
      <c r="G26" s="39" t="s">
        <v>16820</v>
      </c>
    </row>
    <row r="27" spans="2:7" x14ac:dyDescent="0.25">
      <c r="B27" s="69" t="s">
        <v>18295</v>
      </c>
      <c r="C27" s="44">
        <v>7</v>
      </c>
      <c r="D27" s="44">
        <v>7</v>
      </c>
      <c r="E27" s="186" t="s">
        <v>11977</v>
      </c>
      <c r="F27" s="48" t="s">
        <v>11863</v>
      </c>
      <c r="G27" s="39" t="s">
        <v>16821</v>
      </c>
    </row>
    <row r="28" spans="2:7" x14ac:dyDescent="0.25">
      <c r="B28" s="69" t="s">
        <v>1857</v>
      </c>
      <c r="C28" s="44">
        <v>7</v>
      </c>
      <c r="D28" s="44">
        <v>7</v>
      </c>
      <c r="E28" s="186" t="s">
        <v>11977</v>
      </c>
      <c r="F28" s="48" t="s">
        <v>11863</v>
      </c>
      <c r="G28" s="39" t="s">
        <v>16821</v>
      </c>
    </row>
    <row r="29" spans="2:7" x14ac:dyDescent="0.25">
      <c r="B29" s="69" t="s">
        <v>1176</v>
      </c>
      <c r="C29" s="44">
        <v>7</v>
      </c>
      <c r="D29" s="44">
        <v>7</v>
      </c>
      <c r="E29" s="186" t="s">
        <v>11977</v>
      </c>
      <c r="F29" s="48" t="s">
        <v>11863</v>
      </c>
      <c r="G29" s="39" t="s">
        <v>16821</v>
      </c>
    </row>
    <row r="30" spans="2:7" x14ac:dyDescent="0.25">
      <c r="B30" s="48" t="s">
        <v>11863</v>
      </c>
      <c r="C30" s="44">
        <v>7</v>
      </c>
      <c r="D30" s="44">
        <v>7</v>
      </c>
      <c r="E30" s="186" t="s">
        <v>11977</v>
      </c>
      <c r="F30" s="48" t="s">
        <v>11863</v>
      </c>
      <c r="G30" s="39" t="s">
        <v>16821</v>
      </c>
    </row>
    <row r="31" spans="2:7" x14ac:dyDescent="0.25">
      <c r="B31" s="305" t="s">
        <v>16821</v>
      </c>
      <c r="C31" s="305">
        <v>7</v>
      </c>
      <c r="D31" s="305">
        <v>7</v>
      </c>
      <c r="E31" s="305" t="s">
        <v>11977</v>
      </c>
      <c r="F31" s="305" t="s">
        <v>11863</v>
      </c>
      <c r="G31" s="305" t="s">
        <v>16821</v>
      </c>
    </row>
    <row r="32" spans="2:7" x14ac:dyDescent="0.25">
      <c r="B32" s="69" t="s">
        <v>18296</v>
      </c>
      <c r="C32" s="44">
        <v>8</v>
      </c>
      <c r="D32" s="44">
        <v>8</v>
      </c>
      <c r="E32" s="186" t="s">
        <v>11978</v>
      </c>
      <c r="F32" s="48" t="s">
        <v>14476</v>
      </c>
      <c r="G32" s="39" t="s">
        <v>16822</v>
      </c>
    </row>
    <row r="33" spans="2:7" x14ac:dyDescent="0.25">
      <c r="B33" s="69" t="s">
        <v>1177</v>
      </c>
      <c r="C33" s="44">
        <v>8</v>
      </c>
      <c r="D33" s="44">
        <v>8</v>
      </c>
      <c r="E33" s="186" t="s">
        <v>11978</v>
      </c>
      <c r="F33" s="48" t="s">
        <v>14476</v>
      </c>
      <c r="G33" s="39" t="s">
        <v>16822</v>
      </c>
    </row>
    <row r="34" spans="2:7" x14ac:dyDescent="0.25">
      <c r="B34" s="69" t="s">
        <v>1858</v>
      </c>
      <c r="C34" s="44">
        <v>8</v>
      </c>
      <c r="D34" s="44">
        <v>8</v>
      </c>
      <c r="E34" s="186" t="s">
        <v>11978</v>
      </c>
      <c r="F34" s="48" t="s">
        <v>14476</v>
      </c>
      <c r="G34" s="39" t="s">
        <v>16822</v>
      </c>
    </row>
    <row r="35" spans="2:7" x14ac:dyDescent="0.25">
      <c r="B35" s="305" t="s">
        <v>16822</v>
      </c>
      <c r="C35" s="305">
        <v>8</v>
      </c>
      <c r="D35" s="305">
        <v>8</v>
      </c>
      <c r="E35" s="305" t="s">
        <v>11978</v>
      </c>
      <c r="F35" s="305" t="s">
        <v>14476</v>
      </c>
      <c r="G35" s="305" t="s">
        <v>16822</v>
      </c>
    </row>
    <row r="36" spans="2:7" x14ac:dyDescent="0.25">
      <c r="B36" s="69" t="s">
        <v>18297</v>
      </c>
      <c r="C36" s="44">
        <v>9</v>
      </c>
      <c r="D36" s="44">
        <v>9</v>
      </c>
      <c r="E36" s="186" t="s">
        <v>11979</v>
      </c>
      <c r="F36" s="45" t="s">
        <v>6814</v>
      </c>
      <c r="G36" s="39" t="s">
        <v>16823</v>
      </c>
    </row>
    <row r="37" spans="2:7" x14ac:dyDescent="0.25">
      <c r="B37" s="69" t="s">
        <v>1178</v>
      </c>
      <c r="C37" s="44">
        <v>9</v>
      </c>
      <c r="D37" s="44">
        <v>9</v>
      </c>
      <c r="E37" s="186" t="s">
        <v>11979</v>
      </c>
      <c r="F37" s="45" t="s">
        <v>6814</v>
      </c>
      <c r="G37" s="39" t="s">
        <v>16823</v>
      </c>
    </row>
    <row r="38" spans="2:7" x14ac:dyDescent="0.25">
      <c r="B38" s="69" t="s">
        <v>1859</v>
      </c>
      <c r="C38" s="44">
        <v>9</v>
      </c>
      <c r="D38" s="44">
        <v>9</v>
      </c>
      <c r="E38" s="186" t="s">
        <v>11979</v>
      </c>
      <c r="F38" s="45" t="s">
        <v>6814</v>
      </c>
      <c r="G38" s="39" t="s">
        <v>16823</v>
      </c>
    </row>
    <row r="39" spans="2:7" x14ac:dyDescent="0.25">
      <c r="B39" s="305" t="s">
        <v>16823</v>
      </c>
      <c r="C39" s="305">
        <v>9</v>
      </c>
      <c r="D39" s="305">
        <v>9</v>
      </c>
      <c r="E39" s="305" t="s">
        <v>11979</v>
      </c>
      <c r="F39" s="305" t="s">
        <v>6814</v>
      </c>
      <c r="G39" s="305" t="s">
        <v>16823</v>
      </c>
    </row>
    <row r="40" spans="2:7" x14ac:dyDescent="0.25">
      <c r="B40" s="69" t="s">
        <v>18298</v>
      </c>
      <c r="C40" s="44">
        <v>10</v>
      </c>
      <c r="D40" s="44">
        <v>10</v>
      </c>
      <c r="E40" s="186" t="s">
        <v>11980</v>
      </c>
      <c r="F40" s="45" t="s">
        <v>4639</v>
      </c>
      <c r="G40" s="39" t="s">
        <v>16824</v>
      </c>
    </row>
    <row r="41" spans="2:7" x14ac:dyDescent="0.25">
      <c r="B41" s="69" t="s">
        <v>1179</v>
      </c>
      <c r="C41" s="44">
        <v>10</v>
      </c>
      <c r="D41" s="44">
        <v>10</v>
      </c>
      <c r="E41" s="186" t="s">
        <v>11980</v>
      </c>
      <c r="F41" s="45" t="s">
        <v>4639</v>
      </c>
      <c r="G41" s="39" t="s">
        <v>16824</v>
      </c>
    </row>
    <row r="42" spans="2:7" x14ac:dyDescent="0.25">
      <c r="B42" s="69" t="s">
        <v>1860</v>
      </c>
      <c r="C42" s="44">
        <v>10</v>
      </c>
      <c r="D42" s="44">
        <v>10</v>
      </c>
      <c r="E42" s="186" t="s">
        <v>11980</v>
      </c>
      <c r="F42" s="45" t="s">
        <v>4639</v>
      </c>
      <c r="G42" s="39" t="s">
        <v>16824</v>
      </c>
    </row>
    <row r="43" spans="2:7" x14ac:dyDescent="0.25">
      <c r="B43" s="305" t="s">
        <v>16824</v>
      </c>
      <c r="C43" s="305">
        <v>10</v>
      </c>
      <c r="D43" s="305">
        <v>10</v>
      </c>
      <c r="E43" s="305" t="s">
        <v>11980</v>
      </c>
      <c r="F43" s="305" t="s">
        <v>4639</v>
      </c>
      <c r="G43" s="305" t="s">
        <v>16824</v>
      </c>
    </row>
    <row r="44" spans="2:7" x14ac:dyDescent="0.25">
      <c r="B44" s="69" t="s">
        <v>18299</v>
      </c>
      <c r="C44" s="44">
        <v>11</v>
      </c>
      <c r="D44" s="44">
        <v>11</v>
      </c>
      <c r="E44" s="186" t="s">
        <v>11981</v>
      </c>
      <c r="F44" s="45" t="s">
        <v>6822</v>
      </c>
      <c r="G44" s="39" t="s">
        <v>16825</v>
      </c>
    </row>
    <row r="45" spans="2:7" x14ac:dyDescent="0.25">
      <c r="B45" s="69" t="s">
        <v>1861</v>
      </c>
      <c r="C45" s="44">
        <v>11</v>
      </c>
      <c r="D45" s="44">
        <v>11</v>
      </c>
      <c r="E45" s="186" t="s">
        <v>11981</v>
      </c>
      <c r="F45" s="45" t="s">
        <v>6822</v>
      </c>
      <c r="G45" s="39" t="s">
        <v>16825</v>
      </c>
    </row>
    <row r="46" spans="2:7" x14ac:dyDescent="0.25">
      <c r="B46" s="69" t="s">
        <v>1180</v>
      </c>
      <c r="C46" s="44">
        <v>11</v>
      </c>
      <c r="D46" s="44">
        <v>11</v>
      </c>
      <c r="E46" s="186" t="s">
        <v>11981</v>
      </c>
      <c r="F46" s="45" t="s">
        <v>6822</v>
      </c>
      <c r="G46" s="39" t="s">
        <v>16825</v>
      </c>
    </row>
    <row r="47" spans="2:7" x14ac:dyDescent="0.25">
      <c r="B47" s="305" t="s">
        <v>16825</v>
      </c>
      <c r="C47" s="305">
        <v>11</v>
      </c>
      <c r="D47" s="305">
        <v>11</v>
      </c>
      <c r="E47" s="305" t="s">
        <v>11981</v>
      </c>
      <c r="F47" s="305" t="s">
        <v>6822</v>
      </c>
      <c r="G47" s="305" t="s">
        <v>16825</v>
      </c>
    </row>
    <row r="48" spans="2:7" x14ac:dyDescent="0.25">
      <c r="B48" s="69" t="s">
        <v>18301</v>
      </c>
      <c r="C48" s="44">
        <v>13</v>
      </c>
      <c r="D48" s="44">
        <v>13</v>
      </c>
      <c r="E48" s="186" t="s">
        <v>11983</v>
      </c>
      <c r="F48" s="45" t="s">
        <v>6823</v>
      </c>
      <c r="G48" s="39" t="s">
        <v>16827</v>
      </c>
    </row>
    <row r="49" spans="2:7" x14ac:dyDescent="0.25">
      <c r="B49" s="305" t="s">
        <v>16827</v>
      </c>
      <c r="C49" s="305">
        <v>13</v>
      </c>
      <c r="D49" s="305">
        <v>13</v>
      </c>
      <c r="E49" s="305" t="s">
        <v>11983</v>
      </c>
      <c r="F49" s="305" t="s">
        <v>6823</v>
      </c>
      <c r="G49" s="305" t="s">
        <v>16827</v>
      </c>
    </row>
    <row r="50" spans="2:7" x14ac:dyDescent="0.25">
      <c r="B50" s="69" t="s">
        <v>1182</v>
      </c>
      <c r="C50" s="44">
        <v>13</v>
      </c>
      <c r="D50" s="44">
        <v>13</v>
      </c>
      <c r="E50" s="186" t="s">
        <v>11983</v>
      </c>
      <c r="F50" s="45" t="s">
        <v>6823</v>
      </c>
      <c r="G50" s="39" t="s">
        <v>16827</v>
      </c>
    </row>
    <row r="51" spans="2:7" x14ac:dyDescent="0.25">
      <c r="B51" s="69" t="s">
        <v>1863</v>
      </c>
      <c r="C51" s="44">
        <v>13</v>
      </c>
      <c r="D51" s="44">
        <v>13</v>
      </c>
      <c r="E51" s="186" t="s">
        <v>11983</v>
      </c>
      <c r="F51" s="45" t="s">
        <v>6823</v>
      </c>
      <c r="G51" s="39" t="s">
        <v>16827</v>
      </c>
    </row>
    <row r="52" spans="2:7" x14ac:dyDescent="0.25">
      <c r="B52" s="69" t="s">
        <v>18300</v>
      </c>
      <c r="C52" s="44">
        <v>12</v>
      </c>
      <c r="D52" s="44">
        <v>12</v>
      </c>
      <c r="E52" s="186" t="s">
        <v>11982</v>
      </c>
      <c r="F52" s="45" t="s">
        <v>4638</v>
      </c>
      <c r="G52" s="39" t="s">
        <v>16826</v>
      </c>
    </row>
    <row r="53" spans="2:7" x14ac:dyDescent="0.25">
      <c r="B53" s="69" t="s">
        <v>1181</v>
      </c>
      <c r="C53" s="44">
        <v>12</v>
      </c>
      <c r="D53" s="44">
        <v>12</v>
      </c>
      <c r="E53" s="186" t="s">
        <v>11982</v>
      </c>
      <c r="F53" s="45" t="s">
        <v>4638</v>
      </c>
      <c r="G53" s="39" t="s">
        <v>16826</v>
      </c>
    </row>
    <row r="54" spans="2:7" x14ac:dyDescent="0.25">
      <c r="B54" s="69" t="s">
        <v>1862</v>
      </c>
      <c r="C54" s="44">
        <v>12</v>
      </c>
      <c r="D54" s="44">
        <v>12</v>
      </c>
      <c r="E54" s="186" t="s">
        <v>11982</v>
      </c>
      <c r="F54" s="45" t="s">
        <v>4638</v>
      </c>
      <c r="G54" s="39" t="s">
        <v>16826</v>
      </c>
    </row>
    <row r="55" spans="2:7" x14ac:dyDescent="0.25">
      <c r="B55" s="305" t="s">
        <v>16826</v>
      </c>
      <c r="C55" s="305">
        <v>12</v>
      </c>
      <c r="D55" s="305">
        <v>12</v>
      </c>
      <c r="E55" s="305" t="s">
        <v>11982</v>
      </c>
      <c r="F55" s="305" t="s">
        <v>4638</v>
      </c>
      <c r="G55" s="305" t="s">
        <v>16826</v>
      </c>
    </row>
    <row r="56" spans="2:7" x14ac:dyDescent="0.25">
      <c r="B56" s="69" t="s">
        <v>18303</v>
      </c>
      <c r="C56" s="44">
        <v>15</v>
      </c>
      <c r="D56" s="44">
        <v>15</v>
      </c>
      <c r="E56" s="186" t="s">
        <v>11985</v>
      </c>
      <c r="F56" s="45" t="s">
        <v>13991</v>
      </c>
      <c r="G56" s="39" t="s">
        <v>4635</v>
      </c>
    </row>
    <row r="57" spans="2:7" x14ac:dyDescent="0.25">
      <c r="B57" s="69" t="s">
        <v>1184</v>
      </c>
      <c r="C57" s="44">
        <v>15</v>
      </c>
      <c r="D57" s="44">
        <v>15</v>
      </c>
      <c r="E57" s="186" t="s">
        <v>11985</v>
      </c>
      <c r="F57" s="45" t="s">
        <v>13991</v>
      </c>
      <c r="G57" s="39" t="s">
        <v>4635</v>
      </c>
    </row>
    <row r="58" spans="2:7" x14ac:dyDescent="0.25">
      <c r="B58" s="69" t="s">
        <v>1865</v>
      </c>
      <c r="C58" s="44">
        <v>15</v>
      </c>
      <c r="D58" s="44">
        <v>15</v>
      </c>
      <c r="E58" s="186" t="s">
        <v>11985</v>
      </c>
      <c r="F58" s="45" t="s">
        <v>13991</v>
      </c>
      <c r="G58" s="39" t="s">
        <v>4635</v>
      </c>
    </row>
    <row r="59" spans="2:7" x14ac:dyDescent="0.25">
      <c r="B59" s="69" t="s">
        <v>4811</v>
      </c>
      <c r="C59" s="44">
        <v>15</v>
      </c>
      <c r="D59" s="44">
        <v>15</v>
      </c>
      <c r="E59" s="186" t="s">
        <v>11985</v>
      </c>
      <c r="F59" s="45" t="s">
        <v>13991</v>
      </c>
      <c r="G59" s="39" t="s">
        <v>4635</v>
      </c>
    </row>
    <row r="60" spans="2:7" x14ac:dyDescent="0.25">
      <c r="B60" s="69" t="s">
        <v>3606</v>
      </c>
      <c r="C60" s="44">
        <v>15</v>
      </c>
      <c r="D60" s="44">
        <v>15</v>
      </c>
      <c r="E60" s="186" t="s">
        <v>11985</v>
      </c>
      <c r="F60" s="45" t="s">
        <v>13991</v>
      </c>
      <c r="G60" s="39" t="s">
        <v>4635</v>
      </c>
    </row>
    <row r="61" spans="2:7" x14ac:dyDescent="0.25">
      <c r="B61" s="69" t="s">
        <v>8889</v>
      </c>
      <c r="C61" s="44">
        <v>15</v>
      </c>
      <c r="D61" s="44">
        <v>15</v>
      </c>
      <c r="E61" s="186" t="s">
        <v>11985</v>
      </c>
      <c r="F61" s="45" t="s">
        <v>13991</v>
      </c>
      <c r="G61" s="39" t="s">
        <v>4635</v>
      </c>
    </row>
    <row r="62" spans="2:7" x14ac:dyDescent="0.25">
      <c r="B62" s="39" t="s">
        <v>13991</v>
      </c>
      <c r="C62" s="44">
        <v>15</v>
      </c>
      <c r="D62" s="44">
        <v>15</v>
      </c>
      <c r="E62" s="186" t="s">
        <v>11985</v>
      </c>
      <c r="F62" s="45" t="s">
        <v>13991</v>
      </c>
      <c r="G62" s="39" t="s">
        <v>4635</v>
      </c>
    </row>
    <row r="63" spans="2:7" x14ac:dyDescent="0.25">
      <c r="B63" s="69" t="s">
        <v>13992</v>
      </c>
      <c r="C63" s="44">
        <v>15</v>
      </c>
      <c r="D63" s="44">
        <v>15</v>
      </c>
      <c r="E63" s="186" t="s">
        <v>11985</v>
      </c>
      <c r="F63" s="45" t="s">
        <v>13991</v>
      </c>
      <c r="G63" s="39" t="s">
        <v>4635</v>
      </c>
    </row>
    <row r="64" spans="2:7" x14ac:dyDescent="0.25">
      <c r="B64" s="69" t="s">
        <v>18305</v>
      </c>
      <c r="C64" s="44">
        <v>17</v>
      </c>
      <c r="D64" s="44">
        <v>17</v>
      </c>
      <c r="E64" s="186" t="s">
        <v>11987</v>
      </c>
      <c r="F64" s="49" t="s">
        <v>13995</v>
      </c>
      <c r="G64" s="39" t="s">
        <v>4633</v>
      </c>
    </row>
    <row r="65" spans="2:7" x14ac:dyDescent="0.25">
      <c r="B65" s="69" t="s">
        <v>9968</v>
      </c>
      <c r="C65" s="44">
        <v>17</v>
      </c>
      <c r="D65" s="44">
        <v>17</v>
      </c>
      <c r="E65" s="186" t="s">
        <v>11987</v>
      </c>
      <c r="F65" s="49" t="s">
        <v>13995</v>
      </c>
      <c r="G65" s="39" t="s">
        <v>4633</v>
      </c>
    </row>
    <row r="66" spans="2:7" x14ac:dyDescent="0.25">
      <c r="B66" s="69" t="s">
        <v>8192</v>
      </c>
      <c r="C66" s="44">
        <v>17</v>
      </c>
      <c r="D66" s="44">
        <v>17</v>
      </c>
      <c r="E66" s="186" t="s">
        <v>11987</v>
      </c>
      <c r="F66" s="49" t="s">
        <v>13995</v>
      </c>
      <c r="G66" s="39" t="s">
        <v>4633</v>
      </c>
    </row>
    <row r="67" spans="2:7" x14ac:dyDescent="0.25">
      <c r="B67" s="69" t="s">
        <v>8888</v>
      </c>
      <c r="C67" s="44">
        <v>17</v>
      </c>
      <c r="D67" s="44">
        <v>17</v>
      </c>
      <c r="E67" s="186" t="s">
        <v>11987</v>
      </c>
      <c r="F67" s="49" t="s">
        <v>13995</v>
      </c>
      <c r="G67" s="39" t="s">
        <v>4633</v>
      </c>
    </row>
    <row r="68" spans="2:7" x14ac:dyDescent="0.25">
      <c r="B68" s="69" t="s">
        <v>1867</v>
      </c>
      <c r="C68" s="44">
        <v>17</v>
      </c>
      <c r="D68" s="44">
        <v>17</v>
      </c>
      <c r="E68" s="186" t="s">
        <v>11987</v>
      </c>
      <c r="F68" s="49" t="s">
        <v>13995</v>
      </c>
      <c r="G68" s="39" t="s">
        <v>4633</v>
      </c>
    </row>
    <row r="69" spans="2:7" x14ac:dyDescent="0.25">
      <c r="B69" s="69" t="s">
        <v>1186</v>
      </c>
      <c r="C69" s="44">
        <v>17</v>
      </c>
      <c r="D69" s="44">
        <v>17</v>
      </c>
      <c r="E69" s="186" t="s">
        <v>11987</v>
      </c>
      <c r="F69" s="49" t="s">
        <v>13995</v>
      </c>
      <c r="G69" s="39" t="s">
        <v>4633</v>
      </c>
    </row>
    <row r="70" spans="2:7" x14ac:dyDescent="0.25">
      <c r="B70" s="69" t="s">
        <v>13996</v>
      </c>
      <c r="C70" s="44">
        <v>17</v>
      </c>
      <c r="D70" s="44">
        <v>17</v>
      </c>
      <c r="E70" s="186" t="s">
        <v>11987</v>
      </c>
      <c r="F70" s="49" t="s">
        <v>13995</v>
      </c>
      <c r="G70" s="39" t="s">
        <v>4633</v>
      </c>
    </row>
    <row r="71" spans="2:7" x14ac:dyDescent="0.25">
      <c r="B71" s="50" t="s">
        <v>13997</v>
      </c>
      <c r="C71" s="44">
        <v>17</v>
      </c>
      <c r="D71" s="44">
        <v>17</v>
      </c>
      <c r="E71" s="186" t="s">
        <v>11987</v>
      </c>
      <c r="F71" s="49" t="s">
        <v>13995</v>
      </c>
      <c r="G71" s="39" t="s">
        <v>4633</v>
      </c>
    </row>
    <row r="72" spans="2:7" x14ac:dyDescent="0.25">
      <c r="B72" s="69" t="s">
        <v>18306</v>
      </c>
      <c r="C72" s="44">
        <v>18</v>
      </c>
      <c r="D72" s="44">
        <v>18</v>
      </c>
      <c r="E72" s="186" t="s">
        <v>11988</v>
      </c>
      <c r="F72" s="49" t="s">
        <v>13998</v>
      </c>
      <c r="G72" s="39" t="s">
        <v>4632</v>
      </c>
    </row>
    <row r="73" spans="2:7" x14ac:dyDescent="0.25">
      <c r="B73" s="69" t="s">
        <v>1868</v>
      </c>
      <c r="C73" s="44">
        <v>18</v>
      </c>
      <c r="D73" s="44">
        <v>18</v>
      </c>
      <c r="E73" s="186" t="s">
        <v>11988</v>
      </c>
      <c r="F73" s="49" t="s">
        <v>13998</v>
      </c>
      <c r="G73" s="39" t="s">
        <v>4632</v>
      </c>
    </row>
    <row r="74" spans="2:7" x14ac:dyDescent="0.25">
      <c r="B74" s="69" t="s">
        <v>11124</v>
      </c>
      <c r="C74" s="44">
        <v>18</v>
      </c>
      <c r="D74" s="44">
        <v>18</v>
      </c>
      <c r="E74" s="186" t="s">
        <v>11988</v>
      </c>
      <c r="F74" s="45" t="s">
        <v>13998</v>
      </c>
      <c r="G74" s="39" t="s">
        <v>4632</v>
      </c>
    </row>
    <row r="75" spans="2:7" x14ac:dyDescent="0.25">
      <c r="B75" s="69" t="s">
        <v>1187</v>
      </c>
      <c r="C75" s="44">
        <v>18</v>
      </c>
      <c r="D75" s="44">
        <v>18</v>
      </c>
      <c r="E75" s="186" t="s">
        <v>11988</v>
      </c>
      <c r="F75" s="49" t="s">
        <v>13998</v>
      </c>
      <c r="G75" s="39" t="s">
        <v>4632</v>
      </c>
    </row>
    <row r="76" spans="2:7" x14ac:dyDescent="0.25">
      <c r="B76" s="69" t="s">
        <v>13999</v>
      </c>
      <c r="C76" s="44">
        <v>18</v>
      </c>
      <c r="D76" s="44">
        <v>18</v>
      </c>
      <c r="E76" s="186" t="s">
        <v>11988</v>
      </c>
      <c r="F76" s="49" t="s">
        <v>13998</v>
      </c>
      <c r="G76" s="39" t="s">
        <v>4632</v>
      </c>
    </row>
    <row r="77" spans="2:7" x14ac:dyDescent="0.25">
      <c r="B77" s="69" t="s">
        <v>14000</v>
      </c>
      <c r="C77" s="44">
        <v>18</v>
      </c>
      <c r="D77" s="44">
        <v>18</v>
      </c>
      <c r="E77" s="186" t="s">
        <v>11988</v>
      </c>
      <c r="F77" s="49" t="s">
        <v>13998</v>
      </c>
      <c r="G77" s="39" t="s">
        <v>4632</v>
      </c>
    </row>
    <row r="78" spans="2:7" x14ac:dyDescent="0.25">
      <c r="B78" s="69" t="s">
        <v>14001</v>
      </c>
      <c r="C78" s="44">
        <v>18</v>
      </c>
      <c r="D78" s="44">
        <v>18</v>
      </c>
      <c r="E78" s="186" t="s">
        <v>11988</v>
      </c>
      <c r="F78" s="45" t="s">
        <v>13998</v>
      </c>
      <c r="G78" s="39" t="s">
        <v>4632</v>
      </c>
    </row>
    <row r="79" spans="2:7" x14ac:dyDescent="0.25">
      <c r="B79" s="69" t="s">
        <v>14002</v>
      </c>
      <c r="C79" s="44">
        <v>18</v>
      </c>
      <c r="D79" s="44">
        <v>18</v>
      </c>
      <c r="E79" s="186" t="s">
        <v>11988</v>
      </c>
      <c r="F79" s="45" t="s">
        <v>13998</v>
      </c>
      <c r="G79" s="39" t="s">
        <v>4632</v>
      </c>
    </row>
    <row r="80" spans="2:7" x14ac:dyDescent="0.25">
      <c r="B80" s="69" t="s">
        <v>7789</v>
      </c>
      <c r="C80" s="44">
        <v>18</v>
      </c>
      <c r="D80" s="44">
        <v>18</v>
      </c>
      <c r="E80" s="186" t="s">
        <v>11988</v>
      </c>
      <c r="F80" s="49" t="s">
        <v>13998</v>
      </c>
      <c r="G80" s="39" t="s">
        <v>4632</v>
      </c>
    </row>
    <row r="81" spans="2:7" x14ac:dyDescent="0.25">
      <c r="B81" s="69" t="s">
        <v>10374</v>
      </c>
      <c r="C81" s="44">
        <v>18</v>
      </c>
      <c r="D81" s="44">
        <v>18</v>
      </c>
      <c r="E81" s="186" t="s">
        <v>11988</v>
      </c>
      <c r="F81" s="49" t="s">
        <v>13998</v>
      </c>
      <c r="G81" s="39" t="s">
        <v>4632</v>
      </c>
    </row>
    <row r="82" spans="2:7" x14ac:dyDescent="0.25">
      <c r="B82" s="69" t="s">
        <v>10664</v>
      </c>
      <c r="C82" s="44">
        <v>18</v>
      </c>
      <c r="D82" s="44">
        <v>18</v>
      </c>
      <c r="E82" s="186" t="s">
        <v>11988</v>
      </c>
      <c r="F82" s="49" t="s">
        <v>13998</v>
      </c>
      <c r="G82" s="39" t="s">
        <v>4632</v>
      </c>
    </row>
    <row r="83" spans="2:7" x14ac:dyDescent="0.25">
      <c r="B83" s="69" t="s">
        <v>11125</v>
      </c>
      <c r="C83" s="44">
        <v>18</v>
      </c>
      <c r="D83" s="44">
        <v>18</v>
      </c>
      <c r="E83" s="186" t="s">
        <v>11988</v>
      </c>
      <c r="F83" s="45" t="s">
        <v>13998</v>
      </c>
      <c r="G83" s="39" t="s">
        <v>4632</v>
      </c>
    </row>
    <row r="84" spans="2:7" x14ac:dyDescent="0.25">
      <c r="B84" s="69" t="s">
        <v>18304</v>
      </c>
      <c r="C84" s="44">
        <v>16</v>
      </c>
      <c r="D84" s="44">
        <v>16</v>
      </c>
      <c r="E84" s="186" t="s">
        <v>11986</v>
      </c>
      <c r="F84" s="49" t="s">
        <v>13993</v>
      </c>
      <c r="G84" s="39" t="s">
        <v>4634</v>
      </c>
    </row>
    <row r="85" spans="2:7" x14ac:dyDescent="0.25">
      <c r="B85" s="69" t="s">
        <v>10149</v>
      </c>
      <c r="C85" s="44">
        <v>16</v>
      </c>
      <c r="D85" s="44">
        <v>16</v>
      </c>
      <c r="E85" s="186" t="s">
        <v>11986</v>
      </c>
      <c r="F85" s="49" t="s">
        <v>13993</v>
      </c>
      <c r="G85" s="39" t="s">
        <v>4634</v>
      </c>
    </row>
    <row r="86" spans="2:7" x14ac:dyDescent="0.25">
      <c r="B86" s="69" t="s">
        <v>10599</v>
      </c>
      <c r="C86" s="44">
        <v>16</v>
      </c>
      <c r="D86" s="44">
        <v>16</v>
      </c>
      <c r="E86" s="186" t="s">
        <v>11986</v>
      </c>
      <c r="F86" s="49" t="s">
        <v>13993</v>
      </c>
      <c r="G86" s="39" t="s">
        <v>4634</v>
      </c>
    </row>
    <row r="87" spans="2:7" x14ac:dyDescent="0.25">
      <c r="B87" s="69" t="s">
        <v>1866</v>
      </c>
      <c r="C87" s="44">
        <v>16</v>
      </c>
      <c r="D87" s="44">
        <v>16</v>
      </c>
      <c r="E87" s="186" t="s">
        <v>11986</v>
      </c>
      <c r="F87" s="49" t="s">
        <v>13993</v>
      </c>
      <c r="G87" s="39" t="s">
        <v>4634</v>
      </c>
    </row>
    <row r="88" spans="2:7" x14ac:dyDescent="0.25">
      <c r="B88" s="69" t="s">
        <v>1185</v>
      </c>
      <c r="C88" s="44">
        <v>16</v>
      </c>
      <c r="D88" s="44">
        <v>16</v>
      </c>
      <c r="E88" s="186" t="s">
        <v>11986</v>
      </c>
      <c r="F88" s="49" t="s">
        <v>13993</v>
      </c>
      <c r="G88" s="39" t="s">
        <v>4634</v>
      </c>
    </row>
    <row r="89" spans="2:7" x14ac:dyDescent="0.25">
      <c r="B89" s="69" t="s">
        <v>13994</v>
      </c>
      <c r="C89" s="44">
        <v>16</v>
      </c>
      <c r="D89" s="44">
        <v>16</v>
      </c>
      <c r="E89" s="186" t="s">
        <v>11986</v>
      </c>
      <c r="F89" s="49" t="s">
        <v>13993</v>
      </c>
      <c r="G89" s="39" t="s">
        <v>4634</v>
      </c>
    </row>
    <row r="90" spans="2:7" x14ac:dyDescent="0.25">
      <c r="B90" s="50" t="s">
        <v>13993</v>
      </c>
      <c r="C90" s="44">
        <v>16</v>
      </c>
      <c r="D90" s="44">
        <v>16</v>
      </c>
      <c r="E90" s="186" t="s">
        <v>11986</v>
      </c>
      <c r="F90" s="49" t="s">
        <v>13993</v>
      </c>
      <c r="G90" s="39" t="s">
        <v>4634</v>
      </c>
    </row>
    <row r="91" spans="2:7" x14ac:dyDescent="0.25">
      <c r="B91" s="69" t="s">
        <v>18302</v>
      </c>
      <c r="C91" s="44">
        <v>14</v>
      </c>
      <c r="D91" s="44">
        <v>14</v>
      </c>
      <c r="E91" s="186" t="s">
        <v>11984</v>
      </c>
      <c r="F91" s="45" t="s">
        <v>4637</v>
      </c>
      <c r="G91" s="39" t="s">
        <v>4636</v>
      </c>
    </row>
    <row r="92" spans="2:7" x14ac:dyDescent="0.25">
      <c r="B92" s="69" t="s">
        <v>6790</v>
      </c>
      <c r="C92" s="44">
        <v>14</v>
      </c>
      <c r="D92" s="44">
        <v>14</v>
      </c>
      <c r="E92" s="186" t="s">
        <v>11984</v>
      </c>
      <c r="F92" s="45" t="s">
        <v>4637</v>
      </c>
      <c r="G92" s="39" t="s">
        <v>4636</v>
      </c>
    </row>
    <row r="93" spans="2:7" x14ac:dyDescent="0.25">
      <c r="B93" s="69" t="s">
        <v>10144</v>
      </c>
      <c r="C93" s="44">
        <v>14</v>
      </c>
      <c r="D93" s="44">
        <v>14</v>
      </c>
      <c r="E93" s="186" t="s">
        <v>11984</v>
      </c>
      <c r="F93" s="45" t="s">
        <v>4637</v>
      </c>
      <c r="G93" s="39" t="s">
        <v>4636</v>
      </c>
    </row>
    <row r="94" spans="2:7" x14ac:dyDescent="0.25">
      <c r="B94" s="69" t="s">
        <v>11803</v>
      </c>
      <c r="C94" s="44">
        <v>14</v>
      </c>
      <c r="D94" s="44">
        <v>14</v>
      </c>
      <c r="E94" s="186" t="s">
        <v>11984</v>
      </c>
      <c r="F94" s="45" t="s">
        <v>4637</v>
      </c>
      <c r="G94" s="39" t="s">
        <v>4636</v>
      </c>
    </row>
    <row r="95" spans="2:7" x14ac:dyDescent="0.25">
      <c r="B95" s="69" t="s">
        <v>1864</v>
      </c>
      <c r="C95" s="44">
        <v>14</v>
      </c>
      <c r="D95" s="44">
        <v>14</v>
      </c>
      <c r="E95" s="186" t="s">
        <v>11984</v>
      </c>
      <c r="F95" s="45" t="s">
        <v>4637</v>
      </c>
      <c r="G95" s="39" t="s">
        <v>4636</v>
      </c>
    </row>
    <row r="96" spans="2:7" x14ac:dyDescent="0.25">
      <c r="B96" s="69" t="s">
        <v>1183</v>
      </c>
      <c r="C96" s="44">
        <v>14</v>
      </c>
      <c r="D96" s="44">
        <v>14</v>
      </c>
      <c r="E96" s="186" t="s">
        <v>11984</v>
      </c>
      <c r="F96" s="45" t="s">
        <v>4637</v>
      </c>
      <c r="G96" s="39" t="s">
        <v>4636</v>
      </c>
    </row>
    <row r="97" spans="2:7" x14ac:dyDescent="0.25">
      <c r="B97" s="69" t="s">
        <v>18408</v>
      </c>
      <c r="C97" s="44">
        <v>118</v>
      </c>
      <c r="D97" s="44">
        <v>118</v>
      </c>
      <c r="E97" s="186" t="s">
        <v>12052</v>
      </c>
      <c r="F97" s="45" t="s">
        <v>6958</v>
      </c>
      <c r="G97" s="39" t="s">
        <v>16929</v>
      </c>
    </row>
    <row r="98" spans="2:7" x14ac:dyDescent="0.25">
      <c r="B98" s="69" t="s">
        <v>1953</v>
      </c>
      <c r="C98" s="44">
        <v>118</v>
      </c>
      <c r="D98" s="44">
        <v>118</v>
      </c>
      <c r="E98" s="186" t="s">
        <v>12052</v>
      </c>
      <c r="F98" s="45" t="s">
        <v>6958</v>
      </c>
      <c r="G98" s="39" t="s">
        <v>16929</v>
      </c>
    </row>
    <row r="99" spans="2:7" x14ac:dyDescent="0.25">
      <c r="B99" s="69" t="s">
        <v>8612</v>
      </c>
      <c r="C99" s="44">
        <v>118</v>
      </c>
      <c r="D99" s="44">
        <v>118</v>
      </c>
      <c r="E99" s="186" t="s">
        <v>12052</v>
      </c>
      <c r="F99" s="45" t="s">
        <v>6958</v>
      </c>
      <c r="G99" s="39" t="s">
        <v>16929</v>
      </c>
    </row>
    <row r="100" spans="2:7" x14ac:dyDescent="0.25">
      <c r="B100" s="305" t="s">
        <v>16929</v>
      </c>
      <c r="C100" s="305">
        <v>118</v>
      </c>
      <c r="D100" s="305">
        <v>118</v>
      </c>
      <c r="E100" s="305" t="s">
        <v>12052</v>
      </c>
      <c r="F100" s="305" t="s">
        <v>6958</v>
      </c>
      <c r="G100" s="305" t="s">
        <v>16929</v>
      </c>
    </row>
    <row r="101" spans="2:7" x14ac:dyDescent="0.25">
      <c r="B101" s="69" t="s">
        <v>18406</v>
      </c>
      <c r="C101" s="44">
        <v>116</v>
      </c>
      <c r="D101" s="44">
        <v>116</v>
      </c>
      <c r="E101" s="187" t="s">
        <v>16365</v>
      </c>
      <c r="F101" s="45" t="s">
        <v>4593</v>
      </c>
      <c r="G101" s="39" t="s">
        <v>16927</v>
      </c>
    </row>
    <row r="102" spans="2:7" x14ac:dyDescent="0.25">
      <c r="B102" s="305" t="s">
        <v>16927</v>
      </c>
      <c r="C102" s="305">
        <v>116</v>
      </c>
      <c r="D102" s="305">
        <v>116</v>
      </c>
      <c r="E102" s="305" t="s">
        <v>16365</v>
      </c>
      <c r="F102" s="305" t="s">
        <v>4593</v>
      </c>
      <c r="G102" s="305" t="s">
        <v>16927</v>
      </c>
    </row>
    <row r="103" spans="2:7" x14ac:dyDescent="0.25">
      <c r="B103" s="69" t="s">
        <v>8610</v>
      </c>
      <c r="C103" s="44">
        <v>116</v>
      </c>
      <c r="D103" s="44">
        <v>116</v>
      </c>
      <c r="E103" s="187" t="s">
        <v>16365</v>
      </c>
      <c r="F103" s="45" t="s">
        <v>4593</v>
      </c>
      <c r="G103" s="39" t="s">
        <v>16927</v>
      </c>
    </row>
    <row r="104" spans="2:7" x14ac:dyDescent="0.25">
      <c r="B104" s="69" t="s">
        <v>1952</v>
      </c>
      <c r="C104" s="44">
        <v>116</v>
      </c>
      <c r="D104" s="44">
        <v>116</v>
      </c>
      <c r="E104" s="187" t="s">
        <v>16365</v>
      </c>
      <c r="F104" s="45" t="s">
        <v>4593</v>
      </c>
      <c r="G104" s="39" t="s">
        <v>16927</v>
      </c>
    </row>
    <row r="105" spans="2:7" x14ac:dyDescent="0.25">
      <c r="B105" s="69" t="s">
        <v>18407</v>
      </c>
      <c r="C105" s="44">
        <v>117</v>
      </c>
      <c r="D105" s="44">
        <v>117</v>
      </c>
      <c r="E105" s="187" t="s">
        <v>16366</v>
      </c>
      <c r="F105" s="45" t="s">
        <v>4592</v>
      </c>
      <c r="G105" s="39" t="s">
        <v>16928</v>
      </c>
    </row>
    <row r="106" spans="2:7" x14ac:dyDescent="0.25">
      <c r="B106" s="305" t="s">
        <v>16928</v>
      </c>
      <c r="C106" s="305">
        <v>117</v>
      </c>
      <c r="D106" s="305">
        <v>117</v>
      </c>
      <c r="E106" s="305" t="s">
        <v>16366</v>
      </c>
      <c r="F106" s="305" t="s">
        <v>4592</v>
      </c>
      <c r="G106" s="305" t="s">
        <v>16928</v>
      </c>
    </row>
    <row r="107" spans="2:7" x14ac:dyDescent="0.25">
      <c r="B107" s="69" t="s">
        <v>3396</v>
      </c>
      <c r="C107" s="44">
        <v>117</v>
      </c>
      <c r="D107" s="44">
        <v>117</v>
      </c>
      <c r="E107" s="187" t="s">
        <v>16366</v>
      </c>
      <c r="F107" s="45" t="s">
        <v>4592</v>
      </c>
      <c r="G107" s="39" t="s">
        <v>16928</v>
      </c>
    </row>
    <row r="108" spans="2:7" x14ac:dyDescent="0.25">
      <c r="B108" s="69" t="s">
        <v>8611</v>
      </c>
      <c r="C108" s="44">
        <v>117</v>
      </c>
      <c r="D108" s="44">
        <v>117</v>
      </c>
      <c r="E108" s="187" t="s">
        <v>16366</v>
      </c>
      <c r="F108" s="45" t="s">
        <v>4592</v>
      </c>
      <c r="G108" s="39" t="s">
        <v>16928</v>
      </c>
    </row>
    <row r="109" spans="2:7" x14ac:dyDescent="0.25">
      <c r="B109" s="69" t="s">
        <v>18379</v>
      </c>
      <c r="C109" s="44">
        <v>90</v>
      </c>
      <c r="D109" s="44">
        <v>90</v>
      </c>
      <c r="E109" s="187" t="s">
        <v>16367</v>
      </c>
      <c r="F109" s="45" t="s">
        <v>4604</v>
      </c>
      <c r="G109" s="39" t="s">
        <v>16902</v>
      </c>
    </row>
    <row r="110" spans="2:7" x14ac:dyDescent="0.25">
      <c r="B110" s="305" t="s">
        <v>16902</v>
      </c>
      <c r="C110" s="305">
        <v>90</v>
      </c>
      <c r="D110" s="305">
        <v>90</v>
      </c>
      <c r="E110" s="305" t="s">
        <v>16367</v>
      </c>
      <c r="F110" s="305" t="s">
        <v>4604</v>
      </c>
      <c r="G110" s="305" t="s">
        <v>16902</v>
      </c>
    </row>
    <row r="111" spans="2:7" x14ac:dyDescent="0.25">
      <c r="B111" s="69" t="s">
        <v>4118</v>
      </c>
      <c r="C111" s="44">
        <v>90</v>
      </c>
      <c r="D111" s="44">
        <v>90</v>
      </c>
      <c r="E111" s="187" t="s">
        <v>16367</v>
      </c>
      <c r="F111" s="45" t="s">
        <v>4604</v>
      </c>
      <c r="G111" s="39" t="s">
        <v>16902</v>
      </c>
    </row>
    <row r="112" spans="2:7" x14ac:dyDescent="0.25">
      <c r="B112" s="69" t="s">
        <v>1928</v>
      </c>
      <c r="C112" s="44">
        <v>90</v>
      </c>
      <c r="D112" s="44">
        <v>90</v>
      </c>
      <c r="E112" s="187" t="s">
        <v>16367</v>
      </c>
      <c r="F112" s="45" t="s">
        <v>4604</v>
      </c>
      <c r="G112" s="39" t="s">
        <v>16902</v>
      </c>
    </row>
    <row r="113" spans="2:7" x14ac:dyDescent="0.25">
      <c r="B113" s="69" t="s">
        <v>18399</v>
      </c>
      <c r="C113" s="44">
        <v>110</v>
      </c>
      <c r="D113" s="44">
        <v>110</v>
      </c>
      <c r="E113" s="187" t="s">
        <v>16368</v>
      </c>
      <c r="F113" s="45" t="s">
        <v>6954</v>
      </c>
      <c r="G113" s="39" t="s">
        <v>16921</v>
      </c>
    </row>
    <row r="114" spans="2:7" x14ac:dyDescent="0.25">
      <c r="B114" s="305" t="s">
        <v>16921</v>
      </c>
      <c r="C114" s="305">
        <v>110</v>
      </c>
      <c r="D114" s="305">
        <v>110</v>
      </c>
      <c r="E114" s="305" t="s">
        <v>16368</v>
      </c>
      <c r="F114" s="305" t="s">
        <v>6954</v>
      </c>
      <c r="G114" s="305" t="s">
        <v>16921</v>
      </c>
    </row>
    <row r="115" spans="2:7" x14ac:dyDescent="0.25">
      <c r="B115" s="69" t="s">
        <v>1946</v>
      </c>
      <c r="C115" s="44">
        <v>110</v>
      </c>
      <c r="D115" s="44">
        <v>110</v>
      </c>
      <c r="E115" s="187" t="s">
        <v>16368</v>
      </c>
      <c r="F115" s="45" t="s">
        <v>6954</v>
      </c>
      <c r="G115" s="39" t="s">
        <v>16921</v>
      </c>
    </row>
    <row r="116" spans="2:7" x14ac:dyDescent="0.25">
      <c r="B116" s="69" t="s">
        <v>8604</v>
      </c>
      <c r="C116" s="44">
        <v>110</v>
      </c>
      <c r="D116" s="44">
        <v>110</v>
      </c>
      <c r="E116" s="187" t="s">
        <v>16368</v>
      </c>
      <c r="F116" s="45" t="s">
        <v>6954</v>
      </c>
      <c r="G116" s="39" t="s">
        <v>16921</v>
      </c>
    </row>
    <row r="117" spans="2:7" x14ac:dyDescent="0.25">
      <c r="B117" s="69" t="s">
        <v>18402</v>
      </c>
      <c r="C117" s="44">
        <v>113</v>
      </c>
      <c r="D117" s="44">
        <v>113</v>
      </c>
      <c r="E117" s="187" t="s">
        <v>16369</v>
      </c>
      <c r="F117" s="45" t="s">
        <v>4594</v>
      </c>
      <c r="G117" s="39" t="s">
        <v>16924</v>
      </c>
    </row>
    <row r="118" spans="2:7" x14ac:dyDescent="0.25">
      <c r="B118" s="305" t="s">
        <v>16924</v>
      </c>
      <c r="C118" s="305">
        <v>113</v>
      </c>
      <c r="D118" s="305">
        <v>113</v>
      </c>
      <c r="E118" s="305" t="s">
        <v>16369</v>
      </c>
      <c r="F118" s="305" t="s">
        <v>4594</v>
      </c>
      <c r="G118" s="305" t="s">
        <v>16924</v>
      </c>
    </row>
    <row r="119" spans="2:7" x14ac:dyDescent="0.25">
      <c r="B119" s="69" t="s">
        <v>8607</v>
      </c>
      <c r="C119" s="44">
        <v>113</v>
      </c>
      <c r="D119" s="44">
        <v>113</v>
      </c>
      <c r="E119" s="187" t="s">
        <v>16369</v>
      </c>
      <c r="F119" s="45" t="s">
        <v>4594</v>
      </c>
      <c r="G119" s="39" t="s">
        <v>16924</v>
      </c>
    </row>
    <row r="120" spans="2:7" x14ac:dyDescent="0.25">
      <c r="B120" s="69" t="s">
        <v>1949</v>
      </c>
      <c r="C120" s="44">
        <v>113</v>
      </c>
      <c r="D120" s="44">
        <v>113</v>
      </c>
      <c r="E120" s="187" t="s">
        <v>16369</v>
      </c>
      <c r="F120" s="45" t="s">
        <v>4594</v>
      </c>
      <c r="G120" s="39" t="s">
        <v>16924</v>
      </c>
    </row>
    <row r="121" spans="2:7" x14ac:dyDescent="0.25">
      <c r="B121" s="69" t="s">
        <v>18401</v>
      </c>
      <c r="C121" s="44">
        <v>112</v>
      </c>
      <c r="D121" s="44">
        <v>112</v>
      </c>
      <c r="E121" s="187" t="s">
        <v>16370</v>
      </c>
      <c r="F121" s="45" t="s">
        <v>6955</v>
      </c>
      <c r="G121" s="39" t="s">
        <v>16923</v>
      </c>
    </row>
    <row r="122" spans="2:7" x14ac:dyDescent="0.25">
      <c r="B122" s="305" t="s">
        <v>16923</v>
      </c>
      <c r="C122" s="305">
        <v>112</v>
      </c>
      <c r="D122" s="305">
        <v>112</v>
      </c>
      <c r="E122" s="305" t="s">
        <v>16370</v>
      </c>
      <c r="F122" s="305" t="s">
        <v>6955</v>
      </c>
      <c r="G122" s="305" t="s">
        <v>16923</v>
      </c>
    </row>
    <row r="123" spans="2:7" x14ac:dyDescent="0.25">
      <c r="B123" s="69" t="s">
        <v>8606</v>
      </c>
      <c r="C123" s="44">
        <v>112</v>
      </c>
      <c r="D123" s="44">
        <v>112</v>
      </c>
      <c r="E123" s="187" t="s">
        <v>16370</v>
      </c>
      <c r="F123" s="45" t="s">
        <v>6955</v>
      </c>
      <c r="G123" s="39" t="s">
        <v>16923</v>
      </c>
    </row>
    <row r="124" spans="2:7" x14ac:dyDescent="0.25">
      <c r="B124" s="69" t="s">
        <v>1948</v>
      </c>
      <c r="C124" s="44">
        <v>112</v>
      </c>
      <c r="D124" s="44">
        <v>112</v>
      </c>
      <c r="E124" s="187" t="s">
        <v>16370</v>
      </c>
      <c r="F124" s="45" t="s">
        <v>6955</v>
      </c>
      <c r="G124" s="39" t="s">
        <v>16923</v>
      </c>
    </row>
    <row r="125" spans="2:7" x14ac:dyDescent="0.25">
      <c r="B125" s="69" t="s">
        <v>18403</v>
      </c>
      <c r="C125" s="44">
        <v>114</v>
      </c>
      <c r="D125" s="44">
        <v>114</v>
      </c>
      <c r="E125" s="187" t="s">
        <v>16371</v>
      </c>
      <c r="F125" s="45" t="s">
        <v>6956</v>
      </c>
      <c r="G125" s="39" t="s">
        <v>16925</v>
      </c>
    </row>
    <row r="126" spans="2:7" x14ac:dyDescent="0.25">
      <c r="B126" s="69" t="s">
        <v>1950</v>
      </c>
      <c r="C126" s="44">
        <v>114</v>
      </c>
      <c r="D126" s="44">
        <v>114</v>
      </c>
      <c r="E126" s="187" t="s">
        <v>16371</v>
      </c>
      <c r="F126" s="45" t="s">
        <v>6956</v>
      </c>
      <c r="G126" s="39" t="s">
        <v>16925</v>
      </c>
    </row>
    <row r="127" spans="2:7" x14ac:dyDescent="0.25">
      <c r="B127" s="69" t="s">
        <v>8608</v>
      </c>
      <c r="C127" s="44">
        <v>114</v>
      </c>
      <c r="D127" s="44">
        <v>114</v>
      </c>
      <c r="E127" s="187" t="s">
        <v>16371</v>
      </c>
      <c r="F127" s="45" t="s">
        <v>6956</v>
      </c>
      <c r="G127" s="39" t="s">
        <v>16925</v>
      </c>
    </row>
    <row r="128" spans="2:7" x14ac:dyDescent="0.25">
      <c r="B128" s="305" t="s">
        <v>16925</v>
      </c>
      <c r="C128" s="305">
        <v>114</v>
      </c>
      <c r="D128" s="305">
        <v>114</v>
      </c>
      <c r="E128" s="305" t="s">
        <v>16371</v>
      </c>
      <c r="F128" s="305" t="s">
        <v>6956</v>
      </c>
      <c r="G128" s="305" t="s">
        <v>16925</v>
      </c>
    </row>
    <row r="129" spans="2:7" x14ac:dyDescent="0.25">
      <c r="B129" s="69" t="s">
        <v>18405</v>
      </c>
      <c r="C129" s="44">
        <v>115</v>
      </c>
      <c r="D129" s="44">
        <v>115</v>
      </c>
      <c r="E129" s="187" t="s">
        <v>16372</v>
      </c>
      <c r="F129" s="45" t="s">
        <v>6957</v>
      </c>
      <c r="G129" s="39" t="s">
        <v>16926</v>
      </c>
    </row>
    <row r="130" spans="2:7" x14ac:dyDescent="0.25">
      <c r="B130" s="305" t="s">
        <v>16926</v>
      </c>
      <c r="C130" s="305">
        <v>115</v>
      </c>
      <c r="D130" s="305">
        <v>115</v>
      </c>
      <c r="E130" s="305" t="s">
        <v>16372</v>
      </c>
      <c r="F130" s="305" t="s">
        <v>6957</v>
      </c>
      <c r="G130" s="305" t="s">
        <v>16926</v>
      </c>
    </row>
    <row r="131" spans="2:7" x14ac:dyDescent="0.25">
      <c r="B131" s="69" t="s">
        <v>1951</v>
      </c>
      <c r="C131" s="44">
        <v>115</v>
      </c>
      <c r="D131" s="44">
        <v>115</v>
      </c>
      <c r="E131" s="187" t="s">
        <v>16372</v>
      </c>
      <c r="F131" s="45" t="s">
        <v>6957</v>
      </c>
      <c r="G131" s="39" t="s">
        <v>16926</v>
      </c>
    </row>
    <row r="132" spans="2:7" x14ac:dyDescent="0.25">
      <c r="B132" s="69" t="s">
        <v>8609</v>
      </c>
      <c r="C132" s="44">
        <v>115</v>
      </c>
      <c r="D132" s="44">
        <v>115</v>
      </c>
      <c r="E132" s="187" t="s">
        <v>16372</v>
      </c>
      <c r="F132" s="45" t="s">
        <v>6957</v>
      </c>
      <c r="G132" s="39" t="s">
        <v>16926</v>
      </c>
    </row>
    <row r="133" spans="2:7" x14ac:dyDescent="0.25">
      <c r="B133" s="69" t="s">
        <v>18400</v>
      </c>
      <c r="C133" s="44">
        <v>111</v>
      </c>
      <c r="D133" s="44">
        <v>111</v>
      </c>
      <c r="E133" s="187" t="s">
        <v>14482</v>
      </c>
      <c r="F133" s="45" t="s">
        <v>4595</v>
      </c>
      <c r="G133" s="39" t="s">
        <v>16922</v>
      </c>
    </row>
    <row r="134" spans="2:7" x14ac:dyDescent="0.25">
      <c r="B134" s="305" t="s">
        <v>16922</v>
      </c>
      <c r="C134" s="305">
        <v>111</v>
      </c>
      <c r="D134" s="305">
        <v>111</v>
      </c>
      <c r="E134" s="305" t="s">
        <v>14482</v>
      </c>
      <c r="F134" s="305" t="s">
        <v>4595</v>
      </c>
      <c r="G134" s="305" t="s">
        <v>16922</v>
      </c>
    </row>
    <row r="135" spans="2:7" x14ac:dyDescent="0.25">
      <c r="B135" s="69" t="s">
        <v>8605</v>
      </c>
      <c r="C135" s="44">
        <v>111</v>
      </c>
      <c r="D135" s="44">
        <v>111</v>
      </c>
      <c r="E135" s="187" t="s">
        <v>14482</v>
      </c>
      <c r="F135" s="45" t="s">
        <v>4595</v>
      </c>
      <c r="G135" s="39" t="s">
        <v>16922</v>
      </c>
    </row>
    <row r="136" spans="2:7" x14ac:dyDescent="0.25">
      <c r="B136" s="69" t="s">
        <v>1947</v>
      </c>
      <c r="C136" s="44">
        <v>111</v>
      </c>
      <c r="D136" s="44">
        <v>111</v>
      </c>
      <c r="E136" s="187" t="s">
        <v>14482</v>
      </c>
      <c r="F136" s="45" t="s">
        <v>4595</v>
      </c>
      <c r="G136" s="39" t="s">
        <v>16922</v>
      </c>
    </row>
    <row r="137" spans="2:7" x14ac:dyDescent="0.25">
      <c r="B137" s="69" t="s">
        <v>18398</v>
      </c>
      <c r="C137" s="44">
        <v>109</v>
      </c>
      <c r="D137" s="44">
        <v>109</v>
      </c>
      <c r="E137" s="186" t="s">
        <v>12051</v>
      </c>
      <c r="F137" s="45" t="s">
        <v>4596</v>
      </c>
      <c r="G137" s="39" t="s">
        <v>16920</v>
      </c>
    </row>
    <row r="138" spans="2:7" x14ac:dyDescent="0.25">
      <c r="B138" s="305" t="s">
        <v>16920</v>
      </c>
      <c r="C138" s="305">
        <v>109</v>
      </c>
      <c r="D138" s="305">
        <v>109</v>
      </c>
      <c r="E138" s="305" t="s">
        <v>12051</v>
      </c>
      <c r="F138" s="305" t="s">
        <v>4596</v>
      </c>
      <c r="G138" s="305" t="s">
        <v>16920</v>
      </c>
    </row>
    <row r="139" spans="2:7" x14ac:dyDescent="0.25">
      <c r="B139" s="69" t="s">
        <v>8603</v>
      </c>
      <c r="C139" s="44">
        <v>109</v>
      </c>
      <c r="D139" s="44">
        <v>109</v>
      </c>
      <c r="E139" s="186" t="s">
        <v>12051</v>
      </c>
      <c r="F139" s="45" t="s">
        <v>4596</v>
      </c>
      <c r="G139" s="39" t="s">
        <v>16920</v>
      </c>
    </row>
    <row r="140" spans="2:7" x14ac:dyDescent="0.25">
      <c r="B140" s="69" t="s">
        <v>1945</v>
      </c>
      <c r="C140" s="44">
        <v>109</v>
      </c>
      <c r="D140" s="44">
        <v>109</v>
      </c>
      <c r="E140" s="186" t="s">
        <v>12051</v>
      </c>
      <c r="F140" s="45" t="s">
        <v>4596</v>
      </c>
      <c r="G140" s="39" t="s">
        <v>16920</v>
      </c>
    </row>
    <row r="141" spans="2:7" x14ac:dyDescent="0.25">
      <c r="B141" s="69" t="s">
        <v>18391</v>
      </c>
      <c r="C141" s="44">
        <v>102</v>
      </c>
      <c r="D141" s="44">
        <v>102</v>
      </c>
      <c r="E141" s="187" t="s">
        <v>16373</v>
      </c>
      <c r="F141" s="45" t="s">
        <v>4598</v>
      </c>
      <c r="G141" s="39" t="s">
        <v>16913</v>
      </c>
    </row>
    <row r="142" spans="2:7" x14ac:dyDescent="0.25">
      <c r="B142" s="305" t="s">
        <v>16913</v>
      </c>
      <c r="C142" s="305">
        <v>102</v>
      </c>
      <c r="D142" s="305">
        <v>102</v>
      </c>
      <c r="E142" s="305" t="s">
        <v>16373</v>
      </c>
      <c r="F142" s="305" t="s">
        <v>4598</v>
      </c>
      <c r="G142" s="305" t="s">
        <v>16913</v>
      </c>
    </row>
    <row r="143" spans="2:7" x14ac:dyDescent="0.25">
      <c r="B143" s="69" t="s">
        <v>1939</v>
      </c>
      <c r="C143" s="44">
        <v>102</v>
      </c>
      <c r="D143" s="44">
        <v>102</v>
      </c>
      <c r="E143" s="187" t="s">
        <v>16373</v>
      </c>
      <c r="F143" s="45" t="s">
        <v>4598</v>
      </c>
      <c r="G143" s="39" t="s">
        <v>16913</v>
      </c>
    </row>
    <row r="144" spans="2:7" x14ac:dyDescent="0.25">
      <c r="B144" s="69" t="s">
        <v>4129</v>
      </c>
      <c r="C144" s="44">
        <v>102</v>
      </c>
      <c r="D144" s="44">
        <v>102</v>
      </c>
      <c r="E144" s="187" t="s">
        <v>16373</v>
      </c>
      <c r="F144" s="45" t="s">
        <v>4598</v>
      </c>
      <c r="G144" s="39" t="s">
        <v>16913</v>
      </c>
    </row>
    <row r="145" spans="2:7" x14ac:dyDescent="0.25">
      <c r="B145" s="69" t="s">
        <v>18385</v>
      </c>
      <c r="C145" s="44">
        <v>97</v>
      </c>
      <c r="D145" s="44">
        <v>97</v>
      </c>
      <c r="E145" s="186" t="s">
        <v>12045</v>
      </c>
      <c r="F145" s="45" t="s">
        <v>3441</v>
      </c>
      <c r="G145" s="39" t="s">
        <v>14483</v>
      </c>
    </row>
    <row r="146" spans="2:7" x14ac:dyDescent="0.25">
      <c r="B146" s="305" t="s">
        <v>14483</v>
      </c>
      <c r="C146" s="305">
        <v>97</v>
      </c>
      <c r="D146" s="305">
        <v>97</v>
      </c>
      <c r="E146" s="305" t="s">
        <v>12045</v>
      </c>
      <c r="F146" s="305" t="s">
        <v>3441</v>
      </c>
      <c r="G146" s="305" t="s">
        <v>14483</v>
      </c>
    </row>
    <row r="147" spans="2:7" x14ac:dyDescent="0.25">
      <c r="B147" s="69" t="s">
        <v>9784</v>
      </c>
      <c r="C147" s="44">
        <v>97</v>
      </c>
      <c r="D147" s="44">
        <v>97</v>
      </c>
      <c r="E147" s="186" t="s">
        <v>12045</v>
      </c>
      <c r="F147" s="45" t="s">
        <v>3441</v>
      </c>
      <c r="G147" s="39" t="s">
        <v>14483</v>
      </c>
    </row>
    <row r="148" spans="2:7" x14ac:dyDescent="0.25">
      <c r="B148" s="69" t="s">
        <v>6857</v>
      </c>
      <c r="C148" s="44">
        <v>97</v>
      </c>
      <c r="D148" s="44">
        <v>97</v>
      </c>
      <c r="E148" s="186" t="s">
        <v>12045</v>
      </c>
      <c r="F148" s="45" t="s">
        <v>3441</v>
      </c>
      <c r="G148" s="39" t="s">
        <v>14483</v>
      </c>
    </row>
    <row r="149" spans="2:7" x14ac:dyDescent="0.25">
      <c r="B149" s="69" t="s">
        <v>4124</v>
      </c>
      <c r="C149" s="44">
        <v>97</v>
      </c>
      <c r="D149" s="44">
        <v>97</v>
      </c>
      <c r="E149" s="186" t="s">
        <v>12045</v>
      </c>
      <c r="F149" s="45" t="s">
        <v>3441</v>
      </c>
      <c r="G149" s="39" t="s">
        <v>14483</v>
      </c>
    </row>
    <row r="150" spans="2:7" x14ac:dyDescent="0.25">
      <c r="B150" s="69" t="s">
        <v>1933</v>
      </c>
      <c r="C150" s="44">
        <v>97</v>
      </c>
      <c r="D150" s="44">
        <v>97</v>
      </c>
      <c r="E150" s="186" t="s">
        <v>12045</v>
      </c>
      <c r="F150" s="45" t="s">
        <v>3441</v>
      </c>
      <c r="G150" s="39" t="s">
        <v>14483</v>
      </c>
    </row>
    <row r="151" spans="2:7" x14ac:dyDescent="0.25">
      <c r="B151" s="69" t="s">
        <v>18386</v>
      </c>
      <c r="C151" s="44">
        <v>98</v>
      </c>
      <c r="D151" s="44">
        <v>98</v>
      </c>
      <c r="E151" s="186" t="s">
        <v>12046</v>
      </c>
      <c r="F151" s="45" t="s">
        <v>4599</v>
      </c>
      <c r="G151" s="39" t="s">
        <v>16908</v>
      </c>
    </row>
    <row r="152" spans="2:7" x14ac:dyDescent="0.25">
      <c r="B152" s="305" t="s">
        <v>16908</v>
      </c>
      <c r="C152" s="305">
        <v>98</v>
      </c>
      <c r="D152" s="305">
        <v>98</v>
      </c>
      <c r="E152" s="305" t="s">
        <v>12046</v>
      </c>
      <c r="F152" s="305" t="s">
        <v>4599</v>
      </c>
      <c r="G152" s="305" t="s">
        <v>16908</v>
      </c>
    </row>
    <row r="153" spans="2:7" x14ac:dyDescent="0.25">
      <c r="B153" s="69" t="s">
        <v>1934</v>
      </c>
      <c r="C153" s="44">
        <v>98</v>
      </c>
      <c r="D153" s="44">
        <v>98</v>
      </c>
      <c r="E153" s="186" t="s">
        <v>12046</v>
      </c>
      <c r="F153" s="45" t="s">
        <v>4599</v>
      </c>
      <c r="G153" s="39" t="s">
        <v>16908</v>
      </c>
    </row>
    <row r="154" spans="2:7" x14ac:dyDescent="0.25">
      <c r="B154" s="69" t="s">
        <v>4125</v>
      </c>
      <c r="C154" s="44">
        <v>98</v>
      </c>
      <c r="D154" s="44">
        <v>98</v>
      </c>
      <c r="E154" s="186" t="s">
        <v>12046</v>
      </c>
      <c r="F154" s="45" t="s">
        <v>4599</v>
      </c>
      <c r="G154" s="39" t="s">
        <v>16908</v>
      </c>
    </row>
    <row r="155" spans="2:7" x14ac:dyDescent="0.25">
      <c r="B155" s="69" t="s">
        <v>18381</v>
      </c>
      <c r="C155" s="44">
        <v>92</v>
      </c>
      <c r="D155" s="44">
        <v>92</v>
      </c>
      <c r="E155" s="187" t="s">
        <v>16374</v>
      </c>
      <c r="F155" s="45" t="s">
        <v>4603</v>
      </c>
      <c r="G155" s="39" t="s">
        <v>16904</v>
      </c>
    </row>
    <row r="156" spans="2:7" x14ac:dyDescent="0.25">
      <c r="B156" s="69" t="s">
        <v>3665</v>
      </c>
      <c r="C156" s="44">
        <v>92</v>
      </c>
      <c r="D156" s="44">
        <v>92</v>
      </c>
      <c r="E156" s="187" t="s">
        <v>16374</v>
      </c>
      <c r="F156" s="45" t="s">
        <v>4603</v>
      </c>
      <c r="G156" s="39" t="s">
        <v>16904</v>
      </c>
    </row>
    <row r="157" spans="2:7" x14ac:dyDescent="0.25">
      <c r="B157" s="69" t="s">
        <v>10557</v>
      </c>
      <c r="C157" s="44">
        <v>92</v>
      </c>
      <c r="D157" s="44">
        <v>92</v>
      </c>
      <c r="E157" s="187" t="s">
        <v>16374</v>
      </c>
      <c r="F157" s="45" t="s">
        <v>4603</v>
      </c>
      <c r="G157" s="39" t="s">
        <v>16904</v>
      </c>
    </row>
    <row r="158" spans="2:7" x14ac:dyDescent="0.25">
      <c r="B158" s="305" t="s">
        <v>16904</v>
      </c>
      <c r="C158" s="305">
        <v>92</v>
      </c>
      <c r="D158" s="305">
        <v>92</v>
      </c>
      <c r="E158" s="305" t="s">
        <v>16374</v>
      </c>
      <c r="F158" s="305" t="s">
        <v>4603</v>
      </c>
      <c r="G158" s="305" t="s">
        <v>16904</v>
      </c>
    </row>
    <row r="159" spans="2:7" x14ac:dyDescent="0.25">
      <c r="B159" s="69" t="s">
        <v>3392</v>
      </c>
      <c r="C159" s="44">
        <v>92</v>
      </c>
      <c r="D159" s="44">
        <v>92</v>
      </c>
      <c r="E159" s="187" t="s">
        <v>16374</v>
      </c>
      <c r="F159" s="45" t="s">
        <v>4603</v>
      </c>
      <c r="G159" s="39" t="s">
        <v>16904</v>
      </c>
    </row>
    <row r="160" spans="2:7" x14ac:dyDescent="0.25">
      <c r="B160" s="69" t="s">
        <v>4120</v>
      </c>
      <c r="C160" s="44">
        <v>92</v>
      </c>
      <c r="D160" s="44">
        <v>92</v>
      </c>
      <c r="E160" s="187" t="s">
        <v>16374</v>
      </c>
      <c r="F160" s="45" t="s">
        <v>4603</v>
      </c>
      <c r="G160" s="39" t="s">
        <v>16904</v>
      </c>
    </row>
    <row r="161" spans="2:7" x14ac:dyDescent="0.25">
      <c r="B161" s="69" t="s">
        <v>18383</v>
      </c>
      <c r="C161" s="44">
        <v>94</v>
      </c>
      <c r="D161" s="44">
        <v>94</v>
      </c>
      <c r="E161" s="186" t="s">
        <v>12043</v>
      </c>
      <c r="F161" s="45" t="s">
        <v>4600</v>
      </c>
      <c r="G161" s="39" t="s">
        <v>16906</v>
      </c>
    </row>
    <row r="162" spans="2:7" x14ac:dyDescent="0.25">
      <c r="B162" s="305" t="s">
        <v>16906</v>
      </c>
      <c r="C162" s="305">
        <v>94</v>
      </c>
      <c r="D162" s="305">
        <v>94</v>
      </c>
      <c r="E162" s="305" t="s">
        <v>12043</v>
      </c>
      <c r="F162" s="305" t="s">
        <v>4600</v>
      </c>
      <c r="G162" s="305" t="s">
        <v>16906</v>
      </c>
    </row>
    <row r="163" spans="2:7" x14ac:dyDescent="0.25">
      <c r="B163" s="69" t="s">
        <v>4122</v>
      </c>
      <c r="C163" s="44">
        <v>94</v>
      </c>
      <c r="D163" s="44">
        <v>94</v>
      </c>
      <c r="E163" s="186" t="s">
        <v>12043</v>
      </c>
      <c r="F163" s="45" t="s">
        <v>4600</v>
      </c>
      <c r="G163" s="39" t="s">
        <v>16906</v>
      </c>
    </row>
    <row r="164" spans="2:7" x14ac:dyDescent="0.25">
      <c r="B164" s="69" t="s">
        <v>1931</v>
      </c>
      <c r="C164" s="44">
        <v>94</v>
      </c>
      <c r="D164" s="44">
        <v>94</v>
      </c>
      <c r="E164" s="186" t="s">
        <v>12043</v>
      </c>
      <c r="F164" s="45" t="s">
        <v>4600</v>
      </c>
      <c r="G164" s="39" t="s">
        <v>16906</v>
      </c>
    </row>
    <row r="165" spans="2:7" x14ac:dyDescent="0.25">
      <c r="B165" s="69" t="s">
        <v>18382</v>
      </c>
      <c r="C165" s="44">
        <v>93</v>
      </c>
      <c r="D165" s="44">
        <v>93</v>
      </c>
      <c r="E165" s="186" t="s">
        <v>12042</v>
      </c>
      <c r="F165" s="45" t="s">
        <v>4601</v>
      </c>
      <c r="G165" s="39" t="s">
        <v>16905</v>
      </c>
    </row>
    <row r="166" spans="2:7" x14ac:dyDescent="0.25">
      <c r="B166" s="305" t="s">
        <v>16905</v>
      </c>
      <c r="C166" s="305">
        <v>93</v>
      </c>
      <c r="D166" s="305">
        <v>93</v>
      </c>
      <c r="E166" s="305" t="s">
        <v>12042</v>
      </c>
      <c r="F166" s="305" t="s">
        <v>4601</v>
      </c>
      <c r="G166" s="305" t="s">
        <v>16905</v>
      </c>
    </row>
    <row r="167" spans="2:7" x14ac:dyDescent="0.25">
      <c r="B167" s="69" t="s">
        <v>1930</v>
      </c>
      <c r="C167" s="44">
        <v>93</v>
      </c>
      <c r="D167" s="44">
        <v>93</v>
      </c>
      <c r="E167" s="186" t="s">
        <v>12042</v>
      </c>
      <c r="F167" s="45" t="s">
        <v>4601</v>
      </c>
      <c r="G167" s="39" t="s">
        <v>16905</v>
      </c>
    </row>
    <row r="168" spans="2:7" x14ac:dyDescent="0.25">
      <c r="B168" s="69" t="s">
        <v>4121</v>
      </c>
      <c r="C168" s="44">
        <v>93</v>
      </c>
      <c r="D168" s="44">
        <v>93</v>
      </c>
      <c r="E168" s="186" t="s">
        <v>12042</v>
      </c>
      <c r="F168" s="45" t="s">
        <v>4601</v>
      </c>
      <c r="G168" s="39" t="s">
        <v>16905</v>
      </c>
    </row>
    <row r="169" spans="2:7" x14ac:dyDescent="0.25">
      <c r="B169" s="69" t="s">
        <v>18368</v>
      </c>
      <c r="C169" s="44">
        <v>80</v>
      </c>
      <c r="D169" s="44">
        <v>80</v>
      </c>
      <c r="E169" s="187" t="s">
        <v>16375</v>
      </c>
      <c r="F169" s="45" t="s">
        <v>3430</v>
      </c>
      <c r="G169" s="39" t="s">
        <v>16892</v>
      </c>
    </row>
    <row r="170" spans="2:7" x14ac:dyDescent="0.25">
      <c r="B170" s="305" t="s">
        <v>16892</v>
      </c>
      <c r="C170" s="305">
        <v>80</v>
      </c>
      <c r="D170" s="305">
        <v>80</v>
      </c>
      <c r="E170" s="305" t="s">
        <v>16375</v>
      </c>
      <c r="F170" s="305" t="s">
        <v>3430</v>
      </c>
      <c r="G170" s="305" t="s">
        <v>16892</v>
      </c>
    </row>
    <row r="171" spans="2:7" x14ac:dyDescent="0.25">
      <c r="B171" s="69" t="s">
        <v>4108</v>
      </c>
      <c r="C171" s="44">
        <v>80</v>
      </c>
      <c r="D171" s="44">
        <v>80</v>
      </c>
      <c r="E171" s="187" t="s">
        <v>16375</v>
      </c>
      <c r="F171" s="45" t="s">
        <v>3430</v>
      </c>
      <c r="G171" s="39" t="s">
        <v>16892</v>
      </c>
    </row>
    <row r="172" spans="2:7" x14ac:dyDescent="0.25">
      <c r="B172" s="69" t="s">
        <v>3398</v>
      </c>
      <c r="C172" s="44">
        <v>80</v>
      </c>
      <c r="D172" s="44">
        <v>80</v>
      </c>
      <c r="E172" s="187" t="s">
        <v>16375</v>
      </c>
      <c r="F172" s="45" t="s">
        <v>3430</v>
      </c>
      <c r="G172" s="39" t="s">
        <v>16892</v>
      </c>
    </row>
    <row r="173" spans="2:7" x14ac:dyDescent="0.25">
      <c r="B173" s="69" t="s">
        <v>18384</v>
      </c>
      <c r="C173" s="44">
        <v>95</v>
      </c>
      <c r="D173" s="44">
        <v>95</v>
      </c>
      <c r="E173" s="186" t="s">
        <v>12044</v>
      </c>
      <c r="F173" s="45" t="s">
        <v>3440</v>
      </c>
      <c r="G173" s="39" t="s">
        <v>16907</v>
      </c>
    </row>
    <row r="174" spans="2:7" x14ac:dyDescent="0.25">
      <c r="B174" s="305" t="s">
        <v>16907</v>
      </c>
      <c r="C174" s="305">
        <v>95</v>
      </c>
      <c r="D174" s="305">
        <v>95</v>
      </c>
      <c r="E174" s="305" t="s">
        <v>12044</v>
      </c>
      <c r="F174" s="305" t="s">
        <v>3440</v>
      </c>
      <c r="G174" s="305" t="s">
        <v>16907</v>
      </c>
    </row>
    <row r="175" spans="2:7" x14ac:dyDescent="0.25">
      <c r="B175" s="69" t="s">
        <v>4123</v>
      </c>
      <c r="C175" s="44">
        <v>95</v>
      </c>
      <c r="D175" s="44">
        <v>95</v>
      </c>
      <c r="E175" s="186" t="s">
        <v>12044</v>
      </c>
      <c r="F175" s="45" t="s">
        <v>3440</v>
      </c>
      <c r="G175" s="39" t="s">
        <v>16907</v>
      </c>
    </row>
    <row r="176" spans="2:7" x14ac:dyDescent="0.25">
      <c r="B176" s="69" t="s">
        <v>1932</v>
      </c>
      <c r="C176" s="44">
        <v>95</v>
      </c>
      <c r="D176" s="44">
        <v>95</v>
      </c>
      <c r="E176" s="186" t="s">
        <v>12044</v>
      </c>
      <c r="F176" s="45" t="s">
        <v>3440</v>
      </c>
      <c r="G176" s="39" t="s">
        <v>16907</v>
      </c>
    </row>
    <row r="177" spans="2:7" x14ac:dyDescent="0.25">
      <c r="B177" s="69" t="s">
        <v>18370</v>
      </c>
      <c r="C177" s="44">
        <v>82</v>
      </c>
      <c r="D177" s="44">
        <v>82</v>
      </c>
      <c r="E177" s="186" t="s">
        <v>12040</v>
      </c>
      <c r="F177" s="45" t="s">
        <v>3431</v>
      </c>
      <c r="G177" s="39" t="s">
        <v>16894</v>
      </c>
    </row>
    <row r="178" spans="2:7" x14ac:dyDescent="0.25">
      <c r="B178" s="305" t="s">
        <v>16894</v>
      </c>
      <c r="C178" s="305">
        <v>82</v>
      </c>
      <c r="D178" s="305">
        <v>82</v>
      </c>
      <c r="E178" s="305" t="s">
        <v>12040</v>
      </c>
      <c r="F178" s="305" t="s">
        <v>3431</v>
      </c>
      <c r="G178" s="305" t="s">
        <v>16894</v>
      </c>
    </row>
    <row r="179" spans="2:7" x14ac:dyDescent="0.25">
      <c r="B179" s="69" t="s">
        <v>4110</v>
      </c>
      <c r="C179" s="44">
        <v>82</v>
      </c>
      <c r="D179" s="44">
        <v>82</v>
      </c>
      <c r="E179" s="186" t="s">
        <v>12040</v>
      </c>
      <c r="F179" s="45" t="s">
        <v>3431</v>
      </c>
      <c r="G179" s="39" t="s">
        <v>16894</v>
      </c>
    </row>
    <row r="180" spans="2:7" x14ac:dyDescent="0.25">
      <c r="B180" s="69" t="s">
        <v>1920</v>
      </c>
      <c r="C180" s="44">
        <v>82</v>
      </c>
      <c r="D180" s="44">
        <v>82</v>
      </c>
      <c r="E180" s="186" t="s">
        <v>12040</v>
      </c>
      <c r="F180" s="45" t="s">
        <v>3431</v>
      </c>
      <c r="G180" s="39" t="s">
        <v>16894</v>
      </c>
    </row>
    <row r="181" spans="2:7" x14ac:dyDescent="0.25">
      <c r="B181" s="69" t="s">
        <v>18395</v>
      </c>
      <c r="C181" s="44">
        <v>106</v>
      </c>
      <c r="D181" s="44">
        <v>106</v>
      </c>
      <c r="E181" s="186" t="s">
        <v>12048</v>
      </c>
      <c r="F181" s="45" t="s">
        <v>6952</v>
      </c>
      <c r="G181" s="39" t="s">
        <v>16917</v>
      </c>
    </row>
    <row r="182" spans="2:7" x14ac:dyDescent="0.25">
      <c r="B182" s="305" t="s">
        <v>16917</v>
      </c>
      <c r="C182" s="305">
        <v>106</v>
      </c>
      <c r="D182" s="305">
        <v>106</v>
      </c>
      <c r="E182" s="305" t="s">
        <v>12048</v>
      </c>
      <c r="F182" s="305" t="s">
        <v>6952</v>
      </c>
      <c r="G182" s="305" t="s">
        <v>16917</v>
      </c>
    </row>
    <row r="183" spans="2:7" x14ac:dyDescent="0.25">
      <c r="B183" s="69" t="s">
        <v>4133</v>
      </c>
      <c r="C183" s="44">
        <v>106</v>
      </c>
      <c r="D183" s="44">
        <v>106</v>
      </c>
      <c r="E183" s="186" t="s">
        <v>12048</v>
      </c>
      <c r="F183" s="45" t="s">
        <v>6952</v>
      </c>
      <c r="G183" s="39" t="s">
        <v>16917</v>
      </c>
    </row>
    <row r="184" spans="2:7" x14ac:dyDescent="0.25">
      <c r="B184" s="69" t="s">
        <v>7385</v>
      </c>
      <c r="C184" s="44">
        <v>106</v>
      </c>
      <c r="D184" s="44">
        <v>106</v>
      </c>
      <c r="E184" s="186" t="s">
        <v>12048</v>
      </c>
      <c r="F184" s="45" t="s">
        <v>6952</v>
      </c>
      <c r="G184" s="39" t="s">
        <v>16917</v>
      </c>
    </row>
    <row r="185" spans="2:7" x14ac:dyDescent="0.25">
      <c r="B185" s="69" t="s">
        <v>18396</v>
      </c>
      <c r="C185" s="44">
        <v>107</v>
      </c>
      <c r="D185" s="44">
        <v>107</v>
      </c>
      <c r="E185" s="186" t="s">
        <v>12049</v>
      </c>
      <c r="F185" s="45" t="s">
        <v>6953</v>
      </c>
      <c r="G185" s="39" t="s">
        <v>16918</v>
      </c>
    </row>
    <row r="186" spans="2:7" x14ac:dyDescent="0.25">
      <c r="B186" s="305" t="s">
        <v>16918</v>
      </c>
      <c r="C186" s="305">
        <v>107</v>
      </c>
      <c r="D186" s="305">
        <v>107</v>
      </c>
      <c r="E186" s="305" t="s">
        <v>12049</v>
      </c>
      <c r="F186" s="305" t="s">
        <v>6953</v>
      </c>
      <c r="G186" s="305" t="s">
        <v>16918</v>
      </c>
    </row>
    <row r="187" spans="2:7" x14ac:dyDescent="0.25">
      <c r="B187" s="69" t="s">
        <v>4134</v>
      </c>
      <c r="C187" s="44">
        <v>107</v>
      </c>
      <c r="D187" s="44">
        <v>107</v>
      </c>
      <c r="E187" s="186" t="s">
        <v>12049</v>
      </c>
      <c r="F187" s="45" t="s">
        <v>6953</v>
      </c>
      <c r="G187" s="39" t="s">
        <v>16918</v>
      </c>
    </row>
    <row r="188" spans="2:7" x14ac:dyDescent="0.25">
      <c r="B188" s="69" t="s">
        <v>1943</v>
      </c>
      <c r="C188" s="44">
        <v>107</v>
      </c>
      <c r="D188" s="44">
        <v>107</v>
      </c>
      <c r="E188" s="186" t="s">
        <v>12049</v>
      </c>
      <c r="F188" s="45" t="s">
        <v>6953</v>
      </c>
      <c r="G188" s="39" t="s">
        <v>16918</v>
      </c>
    </row>
    <row r="189" spans="2:7" x14ac:dyDescent="0.25">
      <c r="B189" s="69" t="s">
        <v>18397</v>
      </c>
      <c r="C189" s="44">
        <v>108</v>
      </c>
      <c r="D189" s="44">
        <v>108</v>
      </c>
      <c r="E189" s="186" t="s">
        <v>12050</v>
      </c>
      <c r="F189" s="45" t="s">
        <v>4597</v>
      </c>
      <c r="G189" s="39" t="s">
        <v>16919</v>
      </c>
    </row>
    <row r="190" spans="2:7" x14ac:dyDescent="0.25">
      <c r="B190" s="305" t="s">
        <v>16919</v>
      </c>
      <c r="C190" s="305">
        <v>108</v>
      </c>
      <c r="D190" s="305">
        <v>108</v>
      </c>
      <c r="E190" s="305" t="s">
        <v>12050</v>
      </c>
      <c r="F190" s="305" t="s">
        <v>4597</v>
      </c>
      <c r="G190" s="305" t="s">
        <v>16919</v>
      </c>
    </row>
    <row r="191" spans="2:7" x14ac:dyDescent="0.25">
      <c r="B191" s="69" t="s">
        <v>1944</v>
      </c>
      <c r="C191" s="44">
        <v>108</v>
      </c>
      <c r="D191" s="44">
        <v>108</v>
      </c>
      <c r="E191" s="186" t="s">
        <v>12050</v>
      </c>
      <c r="F191" s="45" t="s">
        <v>4597</v>
      </c>
      <c r="G191" s="39" t="s">
        <v>16919</v>
      </c>
    </row>
    <row r="192" spans="2:7" x14ac:dyDescent="0.25">
      <c r="B192" s="69" t="s">
        <v>8602</v>
      </c>
      <c r="C192" s="44">
        <v>108</v>
      </c>
      <c r="D192" s="44">
        <v>108</v>
      </c>
      <c r="E192" s="186" t="s">
        <v>12050</v>
      </c>
      <c r="F192" s="45" t="s">
        <v>4597</v>
      </c>
      <c r="G192" s="39" t="s">
        <v>16919</v>
      </c>
    </row>
    <row r="193" spans="2:7" x14ac:dyDescent="0.25">
      <c r="B193" s="69" t="s">
        <v>18393</v>
      </c>
      <c r="C193" s="44">
        <v>104</v>
      </c>
      <c r="D193" s="44">
        <v>104</v>
      </c>
      <c r="E193" s="187" t="s">
        <v>16376</v>
      </c>
      <c r="F193" s="45" t="s">
        <v>6950</v>
      </c>
      <c r="G193" s="39" t="s">
        <v>16915</v>
      </c>
    </row>
    <row r="194" spans="2:7" x14ac:dyDescent="0.25">
      <c r="B194" s="305" t="s">
        <v>16915</v>
      </c>
      <c r="C194" s="305">
        <v>104</v>
      </c>
      <c r="D194" s="305">
        <v>104</v>
      </c>
      <c r="E194" s="305" t="s">
        <v>16376</v>
      </c>
      <c r="F194" s="305" t="s">
        <v>6950</v>
      </c>
      <c r="G194" s="305" t="s">
        <v>16915</v>
      </c>
    </row>
    <row r="195" spans="2:7" x14ac:dyDescent="0.25">
      <c r="B195" s="69" t="s">
        <v>4131</v>
      </c>
      <c r="C195" s="44">
        <v>104</v>
      </c>
      <c r="D195" s="44">
        <v>104</v>
      </c>
      <c r="E195" s="187" t="s">
        <v>16376</v>
      </c>
      <c r="F195" s="45" t="s">
        <v>6950</v>
      </c>
      <c r="G195" s="39" t="s">
        <v>16915</v>
      </c>
    </row>
    <row r="196" spans="2:7" x14ac:dyDescent="0.25">
      <c r="B196" s="69" t="s">
        <v>1941</v>
      </c>
      <c r="C196" s="44">
        <v>104</v>
      </c>
      <c r="D196" s="44">
        <v>104</v>
      </c>
      <c r="E196" s="187" t="s">
        <v>16376</v>
      </c>
      <c r="F196" s="45" t="s">
        <v>6950</v>
      </c>
      <c r="G196" s="39" t="s">
        <v>16915</v>
      </c>
    </row>
    <row r="197" spans="2:7" x14ac:dyDescent="0.25">
      <c r="B197" s="69" t="s">
        <v>18392</v>
      </c>
      <c r="C197" s="44">
        <v>103</v>
      </c>
      <c r="D197" s="44">
        <v>103</v>
      </c>
      <c r="E197" s="187" t="s">
        <v>16377</v>
      </c>
      <c r="F197" s="45" t="s">
        <v>6949</v>
      </c>
      <c r="G197" s="39" t="s">
        <v>16914</v>
      </c>
    </row>
    <row r="198" spans="2:7" x14ac:dyDescent="0.25">
      <c r="B198" s="305" t="s">
        <v>16914</v>
      </c>
      <c r="C198" s="305">
        <v>103</v>
      </c>
      <c r="D198" s="305">
        <v>103</v>
      </c>
      <c r="E198" s="305" t="s">
        <v>16377</v>
      </c>
      <c r="F198" s="305" t="s">
        <v>6949</v>
      </c>
      <c r="G198" s="305" t="s">
        <v>16914</v>
      </c>
    </row>
    <row r="199" spans="2:7" x14ac:dyDescent="0.25">
      <c r="B199" s="69" t="s">
        <v>4130</v>
      </c>
      <c r="C199" s="44">
        <v>103</v>
      </c>
      <c r="D199" s="44">
        <v>103</v>
      </c>
      <c r="E199" s="187" t="s">
        <v>16377</v>
      </c>
      <c r="F199" s="45" t="s">
        <v>6949</v>
      </c>
      <c r="G199" s="39" t="s">
        <v>16914</v>
      </c>
    </row>
    <row r="200" spans="2:7" x14ac:dyDescent="0.25">
      <c r="B200" s="69" t="s">
        <v>1940</v>
      </c>
      <c r="C200" s="44">
        <v>103</v>
      </c>
      <c r="D200" s="44">
        <v>103</v>
      </c>
      <c r="E200" s="187" t="s">
        <v>16377</v>
      </c>
      <c r="F200" s="45" t="s">
        <v>6949</v>
      </c>
      <c r="G200" s="39" t="s">
        <v>16914</v>
      </c>
    </row>
    <row r="201" spans="2:7" x14ac:dyDescent="0.25">
      <c r="B201" s="69" t="s">
        <v>18389</v>
      </c>
      <c r="C201" s="44">
        <v>100</v>
      </c>
      <c r="D201" s="44">
        <v>100</v>
      </c>
      <c r="E201" s="187" t="s">
        <v>16378</v>
      </c>
      <c r="F201" s="45" t="s">
        <v>6947</v>
      </c>
      <c r="G201" s="39" t="s">
        <v>16911</v>
      </c>
    </row>
    <row r="202" spans="2:7" x14ac:dyDescent="0.25">
      <c r="B202" s="305" t="s">
        <v>16911</v>
      </c>
      <c r="C202" s="305">
        <v>100</v>
      </c>
      <c r="D202" s="305">
        <v>100</v>
      </c>
      <c r="E202" s="305" t="s">
        <v>16378</v>
      </c>
      <c r="F202" s="305" t="s">
        <v>6947</v>
      </c>
      <c r="G202" s="305" t="s">
        <v>16911</v>
      </c>
    </row>
    <row r="203" spans="2:7" x14ac:dyDescent="0.25">
      <c r="B203" s="69" t="s">
        <v>4127</v>
      </c>
      <c r="C203" s="44">
        <v>100</v>
      </c>
      <c r="D203" s="44">
        <v>100</v>
      </c>
      <c r="E203" s="187" t="s">
        <v>16378</v>
      </c>
      <c r="F203" s="45" t="s">
        <v>6947</v>
      </c>
      <c r="G203" s="39" t="s">
        <v>16911</v>
      </c>
    </row>
    <row r="204" spans="2:7" x14ac:dyDescent="0.25">
      <c r="B204" s="69" t="s">
        <v>1937</v>
      </c>
      <c r="C204" s="44">
        <v>100</v>
      </c>
      <c r="D204" s="44">
        <v>100</v>
      </c>
      <c r="E204" s="187" t="s">
        <v>16378</v>
      </c>
      <c r="F204" s="45" t="s">
        <v>6947</v>
      </c>
      <c r="G204" s="39" t="s">
        <v>16911</v>
      </c>
    </row>
    <row r="205" spans="2:7" x14ac:dyDescent="0.25">
      <c r="B205" s="69" t="s">
        <v>18390</v>
      </c>
      <c r="C205" s="44">
        <v>101</v>
      </c>
      <c r="D205" s="44">
        <v>101</v>
      </c>
      <c r="E205" s="187" t="s">
        <v>16379</v>
      </c>
      <c r="F205" s="45" t="s">
        <v>6948</v>
      </c>
      <c r="G205" s="39" t="s">
        <v>16912</v>
      </c>
    </row>
    <row r="206" spans="2:7" x14ac:dyDescent="0.25">
      <c r="B206" s="305" t="s">
        <v>16912</v>
      </c>
      <c r="C206" s="305">
        <v>101</v>
      </c>
      <c r="D206" s="305">
        <v>101</v>
      </c>
      <c r="E206" s="305" t="s">
        <v>16379</v>
      </c>
      <c r="F206" s="305" t="s">
        <v>6948</v>
      </c>
      <c r="G206" s="305" t="s">
        <v>16912</v>
      </c>
    </row>
    <row r="207" spans="2:7" x14ac:dyDescent="0.25">
      <c r="B207" s="69" t="s">
        <v>4128</v>
      </c>
      <c r="C207" s="44">
        <v>101</v>
      </c>
      <c r="D207" s="44">
        <v>101</v>
      </c>
      <c r="E207" s="187" t="s">
        <v>16379</v>
      </c>
      <c r="F207" s="45" t="s">
        <v>6948</v>
      </c>
      <c r="G207" s="39" t="s">
        <v>16912</v>
      </c>
    </row>
    <row r="208" spans="2:7" x14ac:dyDescent="0.25">
      <c r="B208" s="69" t="s">
        <v>1938</v>
      </c>
      <c r="C208" s="44">
        <v>101</v>
      </c>
      <c r="D208" s="44">
        <v>101</v>
      </c>
      <c r="E208" s="187" t="s">
        <v>16379</v>
      </c>
      <c r="F208" s="45" t="s">
        <v>6948</v>
      </c>
      <c r="G208" s="39" t="s">
        <v>16912</v>
      </c>
    </row>
    <row r="209" spans="2:7" x14ac:dyDescent="0.25">
      <c r="B209" s="69" t="s">
        <v>18380</v>
      </c>
      <c r="C209" s="44">
        <v>91</v>
      </c>
      <c r="D209" s="44">
        <v>91</v>
      </c>
      <c r="E209" s="186" t="s">
        <v>12041</v>
      </c>
      <c r="F209" s="45" t="s">
        <v>3439</v>
      </c>
      <c r="G209" s="39" t="s">
        <v>16903</v>
      </c>
    </row>
    <row r="210" spans="2:7" x14ac:dyDescent="0.25">
      <c r="B210" s="305" t="s">
        <v>16903</v>
      </c>
      <c r="C210" s="305">
        <v>91</v>
      </c>
      <c r="D210" s="305">
        <v>91</v>
      </c>
      <c r="E210" s="305" t="s">
        <v>12041</v>
      </c>
      <c r="F210" s="305" t="s">
        <v>3439</v>
      </c>
      <c r="G210" s="305" t="s">
        <v>16903</v>
      </c>
    </row>
    <row r="211" spans="2:7" x14ac:dyDescent="0.25">
      <c r="B211" s="69" t="s">
        <v>4119</v>
      </c>
      <c r="C211" s="44">
        <v>91</v>
      </c>
      <c r="D211" s="44">
        <v>91</v>
      </c>
      <c r="E211" s="186" t="s">
        <v>12041</v>
      </c>
      <c r="F211" s="45" t="s">
        <v>3439</v>
      </c>
      <c r="G211" s="39" t="s">
        <v>16903</v>
      </c>
    </row>
    <row r="212" spans="2:7" x14ac:dyDescent="0.25">
      <c r="B212" s="69" t="s">
        <v>1929</v>
      </c>
      <c r="C212" s="44">
        <v>91</v>
      </c>
      <c r="D212" s="44">
        <v>91</v>
      </c>
      <c r="E212" s="186" t="s">
        <v>12041</v>
      </c>
      <c r="F212" s="45" t="s">
        <v>3439</v>
      </c>
      <c r="G212" s="39" t="s">
        <v>16903</v>
      </c>
    </row>
    <row r="213" spans="2:7" x14ac:dyDescent="0.25">
      <c r="B213" s="69" t="s">
        <v>18394</v>
      </c>
      <c r="C213" s="44">
        <v>105</v>
      </c>
      <c r="D213" s="44">
        <v>105</v>
      </c>
      <c r="E213" s="186" t="s">
        <v>12047</v>
      </c>
      <c r="F213" s="45" t="s">
        <v>6951</v>
      </c>
      <c r="G213" s="39" t="s">
        <v>16916</v>
      </c>
    </row>
    <row r="214" spans="2:7" x14ac:dyDescent="0.25">
      <c r="B214" s="305" t="s">
        <v>16916</v>
      </c>
      <c r="C214" s="305">
        <v>105</v>
      </c>
      <c r="D214" s="305">
        <v>105</v>
      </c>
      <c r="E214" s="305" t="s">
        <v>12047</v>
      </c>
      <c r="F214" s="305" t="s">
        <v>6951</v>
      </c>
      <c r="G214" s="305" t="s">
        <v>16916</v>
      </c>
    </row>
    <row r="215" spans="2:7" x14ac:dyDescent="0.25">
      <c r="B215" s="69" t="s">
        <v>1942</v>
      </c>
      <c r="C215" s="44">
        <v>105</v>
      </c>
      <c r="D215" s="44">
        <v>105</v>
      </c>
      <c r="E215" s="186" t="s">
        <v>12047</v>
      </c>
      <c r="F215" s="45" t="s">
        <v>6951</v>
      </c>
      <c r="G215" s="39" t="s">
        <v>16916</v>
      </c>
    </row>
    <row r="216" spans="2:7" x14ac:dyDescent="0.25">
      <c r="B216" s="69" t="s">
        <v>4132</v>
      </c>
      <c r="C216" s="44">
        <v>105</v>
      </c>
      <c r="D216" s="44">
        <v>105</v>
      </c>
      <c r="E216" s="186" t="s">
        <v>12047</v>
      </c>
      <c r="F216" s="45" t="s">
        <v>6951</v>
      </c>
      <c r="G216" s="39" t="s">
        <v>16916</v>
      </c>
    </row>
    <row r="217" spans="2:7" x14ac:dyDescent="0.25">
      <c r="B217" s="69" t="s">
        <v>18387</v>
      </c>
      <c r="C217" s="44">
        <v>99</v>
      </c>
      <c r="D217" s="44">
        <v>99</v>
      </c>
      <c r="E217" s="187" t="s">
        <v>14487</v>
      </c>
      <c r="F217" s="45" t="s">
        <v>6945</v>
      </c>
      <c r="G217" s="39" t="s">
        <v>16909</v>
      </c>
    </row>
    <row r="218" spans="2:7" x14ac:dyDescent="0.25">
      <c r="B218" s="305" t="s">
        <v>16909</v>
      </c>
      <c r="C218" s="305">
        <v>99</v>
      </c>
      <c r="D218" s="305">
        <v>99</v>
      </c>
      <c r="E218" s="305" t="s">
        <v>14487</v>
      </c>
      <c r="F218" s="305" t="s">
        <v>6945</v>
      </c>
      <c r="G218" s="305" t="s">
        <v>16909</v>
      </c>
    </row>
    <row r="219" spans="2:7" x14ac:dyDescent="0.25">
      <c r="B219" s="69" t="s">
        <v>1935</v>
      </c>
      <c r="C219" s="44">
        <v>99</v>
      </c>
      <c r="D219" s="44">
        <v>99</v>
      </c>
      <c r="E219" s="187" t="s">
        <v>14487</v>
      </c>
      <c r="F219" s="45" t="s">
        <v>6945</v>
      </c>
      <c r="G219" s="39" t="s">
        <v>16909</v>
      </c>
    </row>
    <row r="220" spans="2:7" x14ac:dyDescent="0.25">
      <c r="B220" s="69" t="s">
        <v>4126</v>
      </c>
      <c r="C220" s="44">
        <v>99</v>
      </c>
      <c r="D220" s="44">
        <v>99</v>
      </c>
      <c r="E220" s="187" t="s">
        <v>14487</v>
      </c>
      <c r="F220" s="45" t="s">
        <v>6945</v>
      </c>
      <c r="G220" s="39" t="s">
        <v>16909</v>
      </c>
    </row>
    <row r="221" spans="2:7" x14ac:dyDescent="0.25">
      <c r="B221" s="69" t="s">
        <v>18388</v>
      </c>
      <c r="C221" s="44">
        <v>99.1</v>
      </c>
      <c r="D221" s="44" t="s">
        <v>790</v>
      </c>
      <c r="E221" s="187" t="s">
        <v>16380</v>
      </c>
      <c r="F221" s="45" t="s">
        <v>6946</v>
      </c>
      <c r="G221" s="39" t="s">
        <v>16910</v>
      </c>
    </row>
    <row r="222" spans="2:7" x14ac:dyDescent="0.25">
      <c r="B222" s="69" t="s">
        <v>790</v>
      </c>
      <c r="C222" s="44">
        <v>99.1</v>
      </c>
      <c r="D222" s="44" t="s">
        <v>790</v>
      </c>
      <c r="E222" s="187" t="s">
        <v>16380</v>
      </c>
      <c r="F222" s="45" t="s">
        <v>6946</v>
      </c>
      <c r="G222" s="39" t="s">
        <v>16910</v>
      </c>
    </row>
    <row r="223" spans="2:7" x14ac:dyDescent="0.25">
      <c r="B223" s="69" t="s">
        <v>10787</v>
      </c>
      <c r="C223" s="44">
        <v>99.1</v>
      </c>
      <c r="D223" s="44" t="s">
        <v>790</v>
      </c>
      <c r="E223" s="187" t="s">
        <v>16380</v>
      </c>
      <c r="F223" s="45" t="s">
        <v>6946</v>
      </c>
      <c r="G223" s="39" t="s">
        <v>16910</v>
      </c>
    </row>
    <row r="224" spans="2:7" x14ac:dyDescent="0.25">
      <c r="B224" s="69" t="s">
        <v>1936</v>
      </c>
      <c r="C224" s="44">
        <v>99.1</v>
      </c>
      <c r="D224" s="44" t="s">
        <v>790</v>
      </c>
      <c r="E224" s="187" t="s">
        <v>16380</v>
      </c>
      <c r="F224" s="45" t="s">
        <v>6946</v>
      </c>
      <c r="G224" s="39" t="s">
        <v>16910</v>
      </c>
    </row>
    <row r="225" spans="2:7" x14ac:dyDescent="0.25">
      <c r="B225" s="305" t="s">
        <v>16910</v>
      </c>
      <c r="C225" s="305">
        <v>99.1</v>
      </c>
      <c r="D225" s="305" t="s">
        <v>790</v>
      </c>
      <c r="E225" s="305" t="s">
        <v>16380</v>
      </c>
      <c r="F225" s="305" t="s">
        <v>6946</v>
      </c>
      <c r="G225" s="305" t="s">
        <v>16910</v>
      </c>
    </row>
    <row r="226" spans="2:7" x14ac:dyDescent="0.25">
      <c r="B226" s="69" t="s">
        <v>18363</v>
      </c>
      <c r="C226" s="44">
        <v>75</v>
      </c>
      <c r="D226" s="44">
        <v>75</v>
      </c>
      <c r="E226" s="186" t="s">
        <v>12037</v>
      </c>
      <c r="F226" s="45" t="s">
        <v>4609</v>
      </c>
      <c r="G226" s="39" t="s">
        <v>16887</v>
      </c>
    </row>
    <row r="227" spans="2:7" x14ac:dyDescent="0.25">
      <c r="B227" s="305" t="s">
        <v>16887</v>
      </c>
      <c r="C227" s="305">
        <v>75</v>
      </c>
      <c r="D227" s="305">
        <v>75</v>
      </c>
      <c r="E227" s="305" t="s">
        <v>12037</v>
      </c>
      <c r="F227" s="305" t="s">
        <v>4609</v>
      </c>
      <c r="G227" s="305" t="s">
        <v>16887</v>
      </c>
    </row>
    <row r="228" spans="2:7" x14ac:dyDescent="0.25">
      <c r="B228" s="69" t="s">
        <v>1915</v>
      </c>
      <c r="C228" s="44">
        <v>75</v>
      </c>
      <c r="D228" s="44">
        <v>75</v>
      </c>
      <c r="E228" s="186" t="s">
        <v>12037</v>
      </c>
      <c r="F228" s="45" t="s">
        <v>4609</v>
      </c>
      <c r="G228" s="39" t="s">
        <v>16887</v>
      </c>
    </row>
    <row r="229" spans="2:7" x14ac:dyDescent="0.25">
      <c r="B229" s="69" t="s">
        <v>4103</v>
      </c>
      <c r="C229" s="44">
        <v>75</v>
      </c>
      <c r="D229" s="44">
        <v>75</v>
      </c>
      <c r="E229" s="186" t="s">
        <v>12037</v>
      </c>
      <c r="F229" s="45" t="s">
        <v>4609</v>
      </c>
      <c r="G229" s="39" t="s">
        <v>16887</v>
      </c>
    </row>
    <row r="230" spans="2:7" x14ac:dyDescent="0.25">
      <c r="B230" s="69" t="s">
        <v>18364</v>
      </c>
      <c r="C230" s="44">
        <v>76</v>
      </c>
      <c r="D230" s="44">
        <v>76</v>
      </c>
      <c r="E230" s="186" t="s">
        <v>12038</v>
      </c>
      <c r="F230" s="45" t="s">
        <v>3428</v>
      </c>
      <c r="G230" s="39" t="s">
        <v>16888</v>
      </c>
    </row>
    <row r="231" spans="2:7" x14ac:dyDescent="0.25">
      <c r="B231" s="305" t="s">
        <v>16888</v>
      </c>
      <c r="C231" s="305">
        <v>76</v>
      </c>
      <c r="D231" s="305">
        <v>76</v>
      </c>
      <c r="E231" s="305" t="s">
        <v>12038</v>
      </c>
      <c r="F231" s="305" t="s">
        <v>3428</v>
      </c>
      <c r="G231" s="305" t="s">
        <v>16888</v>
      </c>
    </row>
    <row r="232" spans="2:7" x14ac:dyDescent="0.25">
      <c r="B232" s="69" t="s">
        <v>14904</v>
      </c>
      <c r="C232" s="44">
        <v>76</v>
      </c>
      <c r="D232" s="44">
        <v>76</v>
      </c>
      <c r="E232" s="186" t="s">
        <v>12038</v>
      </c>
      <c r="F232" s="45" t="s">
        <v>3428</v>
      </c>
      <c r="G232" s="39" t="s">
        <v>16888</v>
      </c>
    </row>
    <row r="233" spans="2:7" x14ac:dyDescent="0.25">
      <c r="B233" s="69" t="s">
        <v>4104</v>
      </c>
      <c r="C233" s="44">
        <v>76</v>
      </c>
      <c r="D233" s="44">
        <v>76</v>
      </c>
      <c r="E233" s="186" t="s">
        <v>12038</v>
      </c>
      <c r="F233" s="45" t="s">
        <v>3428</v>
      </c>
      <c r="G233" s="39" t="s">
        <v>16888</v>
      </c>
    </row>
    <row r="234" spans="2:7" x14ac:dyDescent="0.25">
      <c r="B234" s="69" t="s">
        <v>18365</v>
      </c>
      <c r="C234" s="44">
        <v>77</v>
      </c>
      <c r="D234" s="44">
        <v>77</v>
      </c>
      <c r="E234" s="186" t="s">
        <v>12039</v>
      </c>
      <c r="F234" s="45" t="s">
        <v>4608</v>
      </c>
      <c r="G234" s="39" t="s">
        <v>16889</v>
      </c>
    </row>
    <row r="235" spans="2:7" x14ac:dyDescent="0.25">
      <c r="B235" s="305" t="s">
        <v>16889</v>
      </c>
      <c r="C235" s="305">
        <v>77</v>
      </c>
      <c r="D235" s="305">
        <v>77</v>
      </c>
      <c r="E235" s="305" t="s">
        <v>12039</v>
      </c>
      <c r="F235" s="305" t="s">
        <v>4608</v>
      </c>
      <c r="G235" s="305" t="s">
        <v>16889</v>
      </c>
    </row>
    <row r="236" spans="2:7" x14ac:dyDescent="0.25">
      <c r="B236" s="69" t="s">
        <v>4105</v>
      </c>
      <c r="C236" s="44">
        <v>77</v>
      </c>
      <c r="D236" s="44">
        <v>77</v>
      </c>
      <c r="E236" s="186" t="s">
        <v>12039</v>
      </c>
      <c r="F236" s="45" t="s">
        <v>4608</v>
      </c>
      <c r="G236" s="39" t="s">
        <v>16889</v>
      </c>
    </row>
    <row r="237" spans="2:7" x14ac:dyDescent="0.25">
      <c r="B237" s="69" t="s">
        <v>1916</v>
      </c>
      <c r="C237" s="44">
        <v>77</v>
      </c>
      <c r="D237" s="44">
        <v>77</v>
      </c>
      <c r="E237" s="186" t="s">
        <v>12039</v>
      </c>
      <c r="F237" s="45" t="s">
        <v>4608</v>
      </c>
      <c r="G237" s="39" t="s">
        <v>16889</v>
      </c>
    </row>
    <row r="238" spans="2:7" x14ac:dyDescent="0.25">
      <c r="B238" s="69" t="s">
        <v>18357</v>
      </c>
      <c r="C238" s="44">
        <v>68</v>
      </c>
      <c r="D238" s="44">
        <v>68</v>
      </c>
      <c r="E238" s="187" t="s">
        <v>15275</v>
      </c>
      <c r="F238" s="45" t="s">
        <v>4610</v>
      </c>
      <c r="G238" s="39" t="s">
        <v>16881</v>
      </c>
    </row>
    <row r="239" spans="2:7" x14ac:dyDescent="0.25">
      <c r="B239" s="305" t="s">
        <v>16881</v>
      </c>
      <c r="C239" s="305">
        <v>68</v>
      </c>
      <c r="D239" s="305">
        <v>68</v>
      </c>
      <c r="E239" s="305" t="s">
        <v>15275</v>
      </c>
      <c r="F239" s="305" t="s">
        <v>4610</v>
      </c>
      <c r="G239" s="305" t="s">
        <v>16881</v>
      </c>
    </row>
    <row r="240" spans="2:7" x14ac:dyDescent="0.25">
      <c r="B240" s="69" t="s">
        <v>1232</v>
      </c>
      <c r="C240" s="44">
        <v>68</v>
      </c>
      <c r="D240" s="44">
        <v>68</v>
      </c>
      <c r="E240" s="187" t="s">
        <v>15275</v>
      </c>
      <c r="F240" s="45" t="s">
        <v>4610</v>
      </c>
      <c r="G240" s="39" t="s">
        <v>16881</v>
      </c>
    </row>
    <row r="241" spans="2:7" x14ac:dyDescent="0.25">
      <c r="B241" s="69" t="s">
        <v>1910</v>
      </c>
      <c r="C241" s="44">
        <v>68</v>
      </c>
      <c r="D241" s="44">
        <v>68</v>
      </c>
      <c r="E241" s="187" t="s">
        <v>15275</v>
      </c>
      <c r="F241" s="45" t="s">
        <v>4610</v>
      </c>
      <c r="G241" s="39" t="s">
        <v>16881</v>
      </c>
    </row>
    <row r="242" spans="2:7" x14ac:dyDescent="0.25">
      <c r="B242" s="69" t="s">
        <v>18360</v>
      </c>
      <c r="C242" s="44">
        <v>72</v>
      </c>
      <c r="D242" s="44">
        <v>72</v>
      </c>
      <c r="E242" s="186" t="s">
        <v>12034</v>
      </c>
      <c r="F242" s="45" t="s">
        <v>3425</v>
      </c>
      <c r="G242" s="39" t="s">
        <v>16884</v>
      </c>
    </row>
    <row r="243" spans="2:7" x14ac:dyDescent="0.25">
      <c r="B243" s="305" t="s">
        <v>16884</v>
      </c>
      <c r="C243" s="305">
        <v>72</v>
      </c>
      <c r="D243" s="305">
        <v>72</v>
      </c>
      <c r="E243" s="305" t="s">
        <v>12034</v>
      </c>
      <c r="F243" s="305" t="s">
        <v>3425</v>
      </c>
      <c r="G243" s="305" t="s">
        <v>16884</v>
      </c>
    </row>
    <row r="244" spans="2:7" x14ac:dyDescent="0.25">
      <c r="B244" s="69" t="s">
        <v>1235</v>
      </c>
      <c r="C244" s="44">
        <v>72</v>
      </c>
      <c r="D244" s="44">
        <v>72</v>
      </c>
      <c r="E244" s="186" t="s">
        <v>12034</v>
      </c>
      <c r="F244" s="45" t="s">
        <v>3425</v>
      </c>
      <c r="G244" s="39" t="s">
        <v>16884</v>
      </c>
    </row>
    <row r="245" spans="2:7" x14ac:dyDescent="0.25">
      <c r="B245" s="69" t="s">
        <v>1913</v>
      </c>
      <c r="C245" s="44">
        <v>72</v>
      </c>
      <c r="D245" s="44">
        <v>72</v>
      </c>
      <c r="E245" s="186" t="s">
        <v>12034</v>
      </c>
      <c r="F245" s="45" t="s">
        <v>3425</v>
      </c>
      <c r="G245" s="39" t="s">
        <v>16884</v>
      </c>
    </row>
    <row r="246" spans="2:7" x14ac:dyDescent="0.25">
      <c r="B246" s="69" t="s">
        <v>18359</v>
      </c>
      <c r="C246" s="44">
        <v>71</v>
      </c>
      <c r="D246" s="44">
        <v>71</v>
      </c>
      <c r="E246" s="186" t="s">
        <v>12033</v>
      </c>
      <c r="F246" s="45" t="s">
        <v>3424</v>
      </c>
      <c r="G246" s="39" t="s">
        <v>16883</v>
      </c>
    </row>
    <row r="247" spans="2:7" x14ac:dyDescent="0.25">
      <c r="B247" s="305" t="s">
        <v>16883</v>
      </c>
      <c r="C247" s="305">
        <v>71</v>
      </c>
      <c r="D247" s="305">
        <v>71</v>
      </c>
      <c r="E247" s="305" t="s">
        <v>12033</v>
      </c>
      <c r="F247" s="305" t="s">
        <v>3424</v>
      </c>
      <c r="G247" s="305" t="s">
        <v>16883</v>
      </c>
    </row>
    <row r="248" spans="2:7" x14ac:dyDescent="0.25">
      <c r="B248" s="69" t="s">
        <v>1234</v>
      </c>
      <c r="C248" s="44">
        <v>71</v>
      </c>
      <c r="D248" s="44">
        <v>71</v>
      </c>
      <c r="E248" s="186" t="s">
        <v>12033</v>
      </c>
      <c r="F248" s="45" t="s">
        <v>3424</v>
      </c>
      <c r="G248" s="39" t="s">
        <v>16883</v>
      </c>
    </row>
    <row r="249" spans="2:7" x14ac:dyDescent="0.25">
      <c r="B249" s="69" t="s">
        <v>1912</v>
      </c>
      <c r="C249" s="44">
        <v>71</v>
      </c>
      <c r="D249" s="44">
        <v>71</v>
      </c>
      <c r="E249" s="186" t="s">
        <v>12033</v>
      </c>
      <c r="F249" s="45" t="s">
        <v>3424</v>
      </c>
      <c r="G249" s="39" t="s">
        <v>16883</v>
      </c>
    </row>
    <row r="250" spans="2:7" x14ac:dyDescent="0.25">
      <c r="B250" s="69" t="s">
        <v>18358</v>
      </c>
      <c r="C250" s="44">
        <v>70</v>
      </c>
      <c r="D250" s="44">
        <v>70</v>
      </c>
      <c r="E250" s="187" t="s">
        <v>15280</v>
      </c>
      <c r="F250" s="45" t="s">
        <v>3423</v>
      </c>
      <c r="G250" s="39" t="s">
        <v>16882</v>
      </c>
    </row>
    <row r="251" spans="2:7" x14ac:dyDescent="0.25">
      <c r="B251" s="69" t="s">
        <v>1233</v>
      </c>
      <c r="C251" s="44">
        <v>70</v>
      </c>
      <c r="D251" s="44">
        <v>70</v>
      </c>
      <c r="E251" s="187" t="s">
        <v>15280</v>
      </c>
      <c r="F251" s="45" t="s">
        <v>3423</v>
      </c>
      <c r="G251" s="39" t="s">
        <v>16882</v>
      </c>
    </row>
    <row r="252" spans="2:7" x14ac:dyDescent="0.25">
      <c r="B252" s="69" t="s">
        <v>1911</v>
      </c>
      <c r="C252" s="44">
        <v>70</v>
      </c>
      <c r="D252" s="44">
        <v>70</v>
      </c>
      <c r="E252" s="187" t="s">
        <v>15280</v>
      </c>
      <c r="F252" s="45" t="s">
        <v>3423</v>
      </c>
      <c r="G252" s="39" t="s">
        <v>16882</v>
      </c>
    </row>
    <row r="253" spans="2:7" x14ac:dyDescent="0.25">
      <c r="B253" s="305" t="s">
        <v>16882</v>
      </c>
      <c r="C253" s="305">
        <v>70</v>
      </c>
      <c r="D253" s="305">
        <v>70</v>
      </c>
      <c r="E253" s="305" t="s">
        <v>15280</v>
      </c>
      <c r="F253" s="305" t="s">
        <v>3423</v>
      </c>
      <c r="G253" s="305" t="s">
        <v>16882</v>
      </c>
    </row>
    <row r="254" spans="2:7" x14ac:dyDescent="0.25">
      <c r="B254" s="69" t="s">
        <v>18361</v>
      </c>
      <c r="C254" s="44">
        <v>73</v>
      </c>
      <c r="D254" s="44">
        <v>73</v>
      </c>
      <c r="E254" s="186" t="s">
        <v>12035</v>
      </c>
      <c r="F254" s="45" t="s">
        <v>3426</v>
      </c>
      <c r="G254" s="39" t="s">
        <v>16885</v>
      </c>
    </row>
    <row r="255" spans="2:7" x14ac:dyDescent="0.25">
      <c r="B255" s="305" t="s">
        <v>16885</v>
      </c>
      <c r="C255" s="305">
        <v>73</v>
      </c>
      <c r="D255" s="305">
        <v>73</v>
      </c>
      <c r="E255" s="305" t="s">
        <v>12035</v>
      </c>
      <c r="F255" s="305" t="s">
        <v>3426</v>
      </c>
      <c r="G255" s="305" t="s">
        <v>16885</v>
      </c>
    </row>
    <row r="256" spans="2:7" x14ac:dyDescent="0.25">
      <c r="B256" s="69" t="s">
        <v>1236</v>
      </c>
      <c r="C256" s="44">
        <v>73</v>
      </c>
      <c r="D256" s="44">
        <v>73</v>
      </c>
      <c r="E256" s="186" t="s">
        <v>12035</v>
      </c>
      <c r="F256" s="45" t="s">
        <v>3426</v>
      </c>
      <c r="G256" s="39" t="s">
        <v>16885</v>
      </c>
    </row>
    <row r="257" spans="2:7" x14ac:dyDescent="0.25">
      <c r="B257" s="69" t="s">
        <v>15123</v>
      </c>
      <c r="C257" s="44">
        <v>73</v>
      </c>
      <c r="D257" s="44">
        <v>73</v>
      </c>
      <c r="E257" s="186" t="s">
        <v>12035</v>
      </c>
      <c r="F257" s="45" t="s">
        <v>3426</v>
      </c>
      <c r="G257" s="39" t="s">
        <v>16885</v>
      </c>
    </row>
    <row r="258" spans="2:7" x14ac:dyDescent="0.25">
      <c r="B258" s="69" t="s">
        <v>18362</v>
      </c>
      <c r="C258" s="44">
        <v>74</v>
      </c>
      <c r="D258" s="44">
        <v>74</v>
      </c>
      <c r="E258" s="186" t="s">
        <v>12036</v>
      </c>
      <c r="F258" s="45" t="s">
        <v>3427</v>
      </c>
      <c r="G258" s="39" t="s">
        <v>16886</v>
      </c>
    </row>
    <row r="259" spans="2:7" x14ac:dyDescent="0.25">
      <c r="B259" s="305" t="s">
        <v>16886</v>
      </c>
      <c r="C259" s="305">
        <v>74</v>
      </c>
      <c r="D259" s="305">
        <v>74</v>
      </c>
      <c r="E259" s="305" t="s">
        <v>12036</v>
      </c>
      <c r="F259" s="305" t="s">
        <v>3427</v>
      </c>
      <c r="G259" s="305" t="s">
        <v>16886</v>
      </c>
    </row>
    <row r="260" spans="2:7" x14ac:dyDescent="0.25">
      <c r="B260" s="69" t="s">
        <v>1914</v>
      </c>
      <c r="C260" s="44">
        <v>74</v>
      </c>
      <c r="D260" s="44">
        <v>74</v>
      </c>
      <c r="E260" s="186" t="s">
        <v>12036</v>
      </c>
      <c r="F260" s="45" t="s">
        <v>3427</v>
      </c>
      <c r="G260" s="39" t="s">
        <v>16886</v>
      </c>
    </row>
    <row r="261" spans="2:7" x14ac:dyDescent="0.25">
      <c r="B261" s="69" t="s">
        <v>4102</v>
      </c>
      <c r="C261" s="44">
        <v>74</v>
      </c>
      <c r="D261" s="44">
        <v>74</v>
      </c>
      <c r="E261" s="186" t="s">
        <v>12036</v>
      </c>
      <c r="F261" s="45" t="s">
        <v>3427</v>
      </c>
      <c r="G261" s="39" t="s">
        <v>16886</v>
      </c>
    </row>
    <row r="262" spans="2:7" x14ac:dyDescent="0.25">
      <c r="B262" s="69" t="s">
        <v>18355</v>
      </c>
      <c r="C262" s="44">
        <v>66</v>
      </c>
      <c r="D262" s="44">
        <v>66</v>
      </c>
      <c r="E262" s="187" t="s">
        <v>15279</v>
      </c>
      <c r="F262" s="45" t="s">
        <v>4612</v>
      </c>
      <c r="G262" s="39" t="s">
        <v>16879</v>
      </c>
    </row>
    <row r="263" spans="2:7" x14ac:dyDescent="0.25">
      <c r="B263" s="305" t="s">
        <v>16879</v>
      </c>
      <c r="C263" s="305">
        <v>66</v>
      </c>
      <c r="D263" s="305">
        <v>66</v>
      </c>
      <c r="E263" s="305" t="s">
        <v>15279</v>
      </c>
      <c r="F263" s="305" t="s">
        <v>4612</v>
      </c>
      <c r="G263" s="305" t="s">
        <v>16879</v>
      </c>
    </row>
    <row r="264" spans="2:7" x14ac:dyDescent="0.25">
      <c r="B264" s="69" t="s">
        <v>1230</v>
      </c>
      <c r="C264" s="44">
        <v>66</v>
      </c>
      <c r="D264" s="44">
        <v>66</v>
      </c>
      <c r="E264" s="187" t="s">
        <v>15279</v>
      </c>
      <c r="F264" s="45" t="s">
        <v>4612</v>
      </c>
      <c r="G264" s="39" t="s">
        <v>16879</v>
      </c>
    </row>
    <row r="265" spans="2:7" x14ac:dyDescent="0.25">
      <c r="B265" s="69" t="s">
        <v>1908</v>
      </c>
      <c r="C265" s="44">
        <v>66</v>
      </c>
      <c r="D265" s="44">
        <v>66</v>
      </c>
      <c r="E265" s="187" t="s">
        <v>15279</v>
      </c>
      <c r="F265" s="45" t="s">
        <v>4612</v>
      </c>
      <c r="G265" s="39" t="s">
        <v>16879</v>
      </c>
    </row>
    <row r="266" spans="2:7" x14ac:dyDescent="0.25">
      <c r="B266" s="69" t="s">
        <v>18356</v>
      </c>
      <c r="C266" s="44">
        <v>67</v>
      </c>
      <c r="D266" s="44">
        <v>67</v>
      </c>
      <c r="E266" s="187" t="s">
        <v>15276</v>
      </c>
      <c r="F266" s="45" t="s">
        <v>4611</v>
      </c>
      <c r="G266" s="39" t="s">
        <v>16880</v>
      </c>
    </row>
    <row r="267" spans="2:7" x14ac:dyDescent="0.25">
      <c r="B267" s="305" t="s">
        <v>16880</v>
      </c>
      <c r="C267" s="305">
        <v>67</v>
      </c>
      <c r="D267" s="305">
        <v>67</v>
      </c>
      <c r="E267" s="305" t="s">
        <v>15276</v>
      </c>
      <c r="F267" s="305" t="s">
        <v>4611</v>
      </c>
      <c r="G267" s="305" t="s">
        <v>16880</v>
      </c>
    </row>
    <row r="268" spans="2:7" x14ac:dyDescent="0.25">
      <c r="B268" s="69" t="s">
        <v>1231</v>
      </c>
      <c r="C268" s="44">
        <v>67</v>
      </c>
      <c r="D268" s="44">
        <v>67</v>
      </c>
      <c r="E268" s="187" t="s">
        <v>15276</v>
      </c>
      <c r="F268" s="45" t="s">
        <v>4611</v>
      </c>
      <c r="G268" s="39" t="s">
        <v>16880</v>
      </c>
    </row>
    <row r="269" spans="2:7" x14ac:dyDescent="0.25">
      <c r="B269" s="69" t="s">
        <v>1909</v>
      </c>
      <c r="C269" s="44">
        <v>67</v>
      </c>
      <c r="D269" s="44">
        <v>67</v>
      </c>
      <c r="E269" s="187" t="s">
        <v>15276</v>
      </c>
      <c r="F269" s="45" t="s">
        <v>4611</v>
      </c>
      <c r="G269" s="39" t="s">
        <v>16880</v>
      </c>
    </row>
    <row r="270" spans="2:7" x14ac:dyDescent="0.25">
      <c r="B270" s="69" t="s">
        <v>18352</v>
      </c>
      <c r="C270" s="44">
        <v>63</v>
      </c>
      <c r="D270" s="44">
        <v>63</v>
      </c>
      <c r="E270" s="187" t="s">
        <v>15274</v>
      </c>
      <c r="F270" s="45" t="s">
        <v>4614</v>
      </c>
      <c r="G270" s="39" t="s">
        <v>16876</v>
      </c>
    </row>
    <row r="271" spans="2:7" x14ac:dyDescent="0.25">
      <c r="B271" s="305" t="s">
        <v>16876</v>
      </c>
      <c r="C271" s="305">
        <v>63</v>
      </c>
      <c r="D271" s="305">
        <v>63</v>
      </c>
      <c r="E271" s="305" t="s">
        <v>15274</v>
      </c>
      <c r="F271" s="305" t="s">
        <v>4614</v>
      </c>
      <c r="G271" s="305" t="s">
        <v>16876</v>
      </c>
    </row>
    <row r="272" spans="2:7" x14ac:dyDescent="0.25">
      <c r="B272" s="69" t="s">
        <v>1227</v>
      </c>
      <c r="C272" s="44">
        <v>63</v>
      </c>
      <c r="D272" s="44">
        <v>63</v>
      </c>
      <c r="E272" s="187" t="s">
        <v>15274</v>
      </c>
      <c r="F272" s="45" t="s">
        <v>4614</v>
      </c>
      <c r="G272" s="39" t="s">
        <v>16876</v>
      </c>
    </row>
    <row r="273" spans="2:7" x14ac:dyDescent="0.25">
      <c r="B273" s="69" t="s">
        <v>1906</v>
      </c>
      <c r="C273" s="44">
        <v>63</v>
      </c>
      <c r="D273" s="44">
        <v>63</v>
      </c>
      <c r="E273" s="187" t="s">
        <v>15274</v>
      </c>
      <c r="F273" s="45" t="s">
        <v>4614</v>
      </c>
      <c r="G273" s="39" t="s">
        <v>16876</v>
      </c>
    </row>
    <row r="274" spans="2:7" x14ac:dyDescent="0.25">
      <c r="B274" s="69" t="s">
        <v>18353</v>
      </c>
      <c r="C274" s="44">
        <v>64</v>
      </c>
      <c r="D274" s="44">
        <v>64</v>
      </c>
      <c r="E274" s="187" t="s">
        <v>15277</v>
      </c>
      <c r="F274" s="45" t="s">
        <v>4613</v>
      </c>
      <c r="G274" s="39" t="s">
        <v>16877</v>
      </c>
    </row>
    <row r="275" spans="2:7" x14ac:dyDescent="0.25">
      <c r="B275" s="305" t="s">
        <v>16877</v>
      </c>
      <c r="C275" s="305">
        <v>64</v>
      </c>
      <c r="D275" s="305">
        <v>64</v>
      </c>
      <c r="E275" s="305" t="s">
        <v>15277</v>
      </c>
      <c r="F275" s="305" t="s">
        <v>4613</v>
      </c>
      <c r="G275" s="305" t="s">
        <v>16877</v>
      </c>
    </row>
    <row r="276" spans="2:7" x14ac:dyDescent="0.25">
      <c r="B276" s="69" t="s">
        <v>14903</v>
      </c>
      <c r="C276" s="44">
        <v>64</v>
      </c>
      <c r="D276" s="44">
        <v>64</v>
      </c>
      <c r="E276" s="187" t="s">
        <v>15277</v>
      </c>
      <c r="F276" s="45" t="s">
        <v>4613</v>
      </c>
      <c r="G276" s="39" t="s">
        <v>16877</v>
      </c>
    </row>
    <row r="277" spans="2:7" x14ac:dyDescent="0.25">
      <c r="B277" s="69" t="s">
        <v>1228</v>
      </c>
      <c r="C277" s="44">
        <v>64</v>
      </c>
      <c r="D277" s="44">
        <v>64</v>
      </c>
      <c r="E277" s="187" t="s">
        <v>15277</v>
      </c>
      <c r="F277" s="45" t="s">
        <v>4613</v>
      </c>
      <c r="G277" s="39" t="s">
        <v>16877</v>
      </c>
    </row>
    <row r="278" spans="2:7" x14ac:dyDescent="0.25">
      <c r="B278" s="69" t="s">
        <v>18343</v>
      </c>
      <c r="C278" s="44">
        <v>50</v>
      </c>
      <c r="D278" s="44">
        <v>50</v>
      </c>
      <c r="E278" s="186" t="s">
        <v>12026</v>
      </c>
      <c r="F278" s="45" t="s">
        <v>4617</v>
      </c>
      <c r="G278" s="39" t="s">
        <v>16868</v>
      </c>
    </row>
    <row r="279" spans="2:7" x14ac:dyDescent="0.25">
      <c r="B279" s="305" t="s">
        <v>16868</v>
      </c>
      <c r="C279" s="305">
        <v>50</v>
      </c>
      <c r="D279" s="305">
        <v>50</v>
      </c>
      <c r="E279" s="305" t="s">
        <v>12026</v>
      </c>
      <c r="F279" s="305" t="s">
        <v>4617</v>
      </c>
      <c r="G279" s="305" t="s">
        <v>16868</v>
      </c>
    </row>
    <row r="280" spans="2:7" x14ac:dyDescent="0.25">
      <c r="B280" s="69" t="s">
        <v>14901</v>
      </c>
      <c r="C280" s="44">
        <v>50</v>
      </c>
      <c r="D280" s="44">
        <v>50</v>
      </c>
      <c r="E280" s="186" t="s">
        <v>12026</v>
      </c>
      <c r="F280" s="45" t="s">
        <v>4617</v>
      </c>
      <c r="G280" s="39" t="s">
        <v>16868</v>
      </c>
    </row>
    <row r="281" spans="2:7" x14ac:dyDescent="0.25">
      <c r="B281" s="69" t="s">
        <v>1219</v>
      </c>
      <c r="C281" s="44">
        <v>50</v>
      </c>
      <c r="D281" s="44">
        <v>50</v>
      </c>
      <c r="E281" s="186" t="s">
        <v>12026</v>
      </c>
      <c r="F281" s="45" t="s">
        <v>4617</v>
      </c>
      <c r="G281" s="39" t="s">
        <v>16868</v>
      </c>
    </row>
    <row r="282" spans="2:7" x14ac:dyDescent="0.25">
      <c r="B282" s="69" t="s">
        <v>18345</v>
      </c>
      <c r="C282" s="44">
        <v>54</v>
      </c>
      <c r="D282" s="44">
        <v>54</v>
      </c>
      <c r="E282" s="186" t="s">
        <v>12027</v>
      </c>
      <c r="F282" s="45" t="s">
        <v>4616</v>
      </c>
      <c r="G282" s="39" t="s">
        <v>16870</v>
      </c>
    </row>
    <row r="283" spans="2:7" x14ac:dyDescent="0.25">
      <c r="B283" s="305" t="s">
        <v>16870</v>
      </c>
      <c r="C283" s="305">
        <v>54</v>
      </c>
      <c r="D283" s="305">
        <v>54</v>
      </c>
      <c r="E283" s="305" t="s">
        <v>12027</v>
      </c>
      <c r="F283" s="305" t="s">
        <v>4616</v>
      </c>
      <c r="G283" s="305" t="s">
        <v>16870</v>
      </c>
    </row>
    <row r="284" spans="2:7" x14ac:dyDescent="0.25">
      <c r="B284" s="69" t="s">
        <v>3394</v>
      </c>
      <c r="C284" s="44">
        <v>54</v>
      </c>
      <c r="D284" s="44">
        <v>54</v>
      </c>
      <c r="E284" s="186" t="s">
        <v>12027</v>
      </c>
      <c r="F284" s="45" t="s">
        <v>4616</v>
      </c>
      <c r="G284" s="39" t="s">
        <v>16870</v>
      </c>
    </row>
    <row r="285" spans="2:7" x14ac:dyDescent="0.25">
      <c r="B285" s="69" t="s">
        <v>1221</v>
      </c>
      <c r="C285" s="44">
        <v>54</v>
      </c>
      <c r="D285" s="44">
        <v>54</v>
      </c>
      <c r="E285" s="186" t="s">
        <v>12027</v>
      </c>
      <c r="F285" s="45" t="s">
        <v>4616</v>
      </c>
      <c r="G285" s="39" t="s">
        <v>16870</v>
      </c>
    </row>
    <row r="286" spans="2:7" x14ac:dyDescent="0.25">
      <c r="B286" s="69" t="s">
        <v>18344</v>
      </c>
      <c r="C286" s="44">
        <v>53</v>
      </c>
      <c r="D286" s="44">
        <v>53</v>
      </c>
      <c r="E286" s="187" t="s">
        <v>15273</v>
      </c>
      <c r="F286" s="45" t="s">
        <v>3417</v>
      </c>
      <c r="G286" s="39" t="s">
        <v>16869</v>
      </c>
    </row>
    <row r="287" spans="2:7" x14ac:dyDescent="0.25">
      <c r="B287" s="305" t="s">
        <v>16869</v>
      </c>
      <c r="C287" s="305">
        <v>53</v>
      </c>
      <c r="D287" s="305">
        <v>53</v>
      </c>
      <c r="E287" s="305" t="s">
        <v>15273</v>
      </c>
      <c r="F287" s="305" t="s">
        <v>3417</v>
      </c>
      <c r="G287" s="305" t="s">
        <v>16869</v>
      </c>
    </row>
    <row r="288" spans="2:7" x14ac:dyDescent="0.25">
      <c r="B288" s="69" t="s">
        <v>1220</v>
      </c>
      <c r="C288" s="44">
        <v>53</v>
      </c>
      <c r="D288" s="44">
        <v>53</v>
      </c>
      <c r="E288" s="187" t="s">
        <v>15273</v>
      </c>
      <c r="F288" s="45" t="s">
        <v>3417</v>
      </c>
      <c r="G288" s="39" t="s">
        <v>16869</v>
      </c>
    </row>
    <row r="289" spans="2:7" x14ac:dyDescent="0.25">
      <c r="B289" s="69" t="s">
        <v>1900</v>
      </c>
      <c r="C289" s="44">
        <v>53</v>
      </c>
      <c r="D289" s="44">
        <v>53</v>
      </c>
      <c r="E289" s="187" t="s">
        <v>15273</v>
      </c>
      <c r="F289" s="45" t="s">
        <v>3417</v>
      </c>
      <c r="G289" s="39" t="s">
        <v>16869</v>
      </c>
    </row>
    <row r="290" spans="2:7" x14ac:dyDescent="0.25">
      <c r="B290" s="69" t="s">
        <v>18346</v>
      </c>
      <c r="C290" s="44">
        <v>54.1</v>
      </c>
      <c r="D290" s="44" t="s">
        <v>788</v>
      </c>
      <c r="E290" s="186" t="s">
        <v>12028</v>
      </c>
      <c r="F290" s="45" t="s">
        <v>3418</v>
      </c>
      <c r="G290" s="39" t="s">
        <v>16871</v>
      </c>
    </row>
    <row r="291" spans="2:7" x14ac:dyDescent="0.25">
      <c r="B291" s="69" t="s">
        <v>788</v>
      </c>
      <c r="C291" s="44">
        <v>54.1</v>
      </c>
      <c r="D291" s="44" t="s">
        <v>788</v>
      </c>
      <c r="E291" s="186" t="s">
        <v>12028</v>
      </c>
      <c r="F291" s="45" t="s">
        <v>3418</v>
      </c>
      <c r="G291" s="39" t="s">
        <v>16871</v>
      </c>
    </row>
    <row r="292" spans="2:7" x14ac:dyDescent="0.25">
      <c r="B292" s="69" t="s">
        <v>8541</v>
      </c>
      <c r="C292" s="44">
        <v>54.1</v>
      </c>
      <c r="D292" s="44" t="s">
        <v>788</v>
      </c>
      <c r="E292" s="186" t="s">
        <v>12028</v>
      </c>
      <c r="F292" s="45" t="s">
        <v>3418</v>
      </c>
      <c r="G292" s="39" t="s">
        <v>16871</v>
      </c>
    </row>
    <row r="293" spans="2:7" x14ac:dyDescent="0.25">
      <c r="B293" s="69" t="s">
        <v>1901</v>
      </c>
      <c r="C293" s="44">
        <v>54.1</v>
      </c>
      <c r="D293" s="44" t="s">
        <v>788</v>
      </c>
      <c r="E293" s="186" t="s">
        <v>12028</v>
      </c>
      <c r="F293" s="45" t="s">
        <v>3418</v>
      </c>
      <c r="G293" s="39" t="s">
        <v>16871</v>
      </c>
    </row>
    <row r="294" spans="2:7" x14ac:dyDescent="0.25">
      <c r="B294" s="305" t="s">
        <v>16871</v>
      </c>
      <c r="C294" s="305">
        <v>54.1</v>
      </c>
      <c r="D294" s="305" t="s">
        <v>788</v>
      </c>
      <c r="E294" s="305" t="s">
        <v>12028</v>
      </c>
      <c r="F294" s="305" t="s">
        <v>3418</v>
      </c>
      <c r="G294" s="305" t="s">
        <v>16871</v>
      </c>
    </row>
    <row r="295" spans="2:7" x14ac:dyDescent="0.25">
      <c r="B295" s="69" t="s">
        <v>18347</v>
      </c>
      <c r="C295" s="44">
        <v>55</v>
      </c>
      <c r="D295" s="44">
        <v>55</v>
      </c>
      <c r="E295" s="186" t="s">
        <v>12029</v>
      </c>
      <c r="F295" s="45" t="s">
        <v>3419</v>
      </c>
      <c r="G295" s="39" t="s">
        <v>16872</v>
      </c>
    </row>
    <row r="296" spans="2:7" x14ac:dyDescent="0.25">
      <c r="B296" s="305" t="s">
        <v>16872</v>
      </c>
      <c r="C296" s="305">
        <v>55</v>
      </c>
      <c r="D296" s="305">
        <v>55</v>
      </c>
      <c r="E296" s="305" t="s">
        <v>12029</v>
      </c>
      <c r="F296" s="305" t="s">
        <v>3419</v>
      </c>
      <c r="G296" s="305" t="s">
        <v>16872</v>
      </c>
    </row>
    <row r="297" spans="2:7" x14ac:dyDescent="0.25">
      <c r="B297" s="69" t="s">
        <v>1902</v>
      </c>
      <c r="C297" s="44">
        <v>55</v>
      </c>
      <c r="D297" s="44">
        <v>55</v>
      </c>
      <c r="E297" s="186" t="s">
        <v>12029</v>
      </c>
      <c r="F297" s="45" t="s">
        <v>3419</v>
      </c>
      <c r="G297" s="39" t="s">
        <v>16872</v>
      </c>
    </row>
    <row r="298" spans="2:7" x14ac:dyDescent="0.25">
      <c r="B298" s="69" t="s">
        <v>1222</v>
      </c>
      <c r="C298" s="44">
        <v>55</v>
      </c>
      <c r="D298" s="44">
        <v>55</v>
      </c>
      <c r="E298" s="186" t="s">
        <v>12029</v>
      </c>
      <c r="F298" s="45" t="s">
        <v>3419</v>
      </c>
      <c r="G298" s="39" t="s">
        <v>16872</v>
      </c>
    </row>
    <row r="299" spans="2:7" x14ac:dyDescent="0.25">
      <c r="B299" s="69" t="s">
        <v>18348</v>
      </c>
      <c r="C299" s="44">
        <v>56</v>
      </c>
      <c r="D299" s="44">
        <v>56</v>
      </c>
      <c r="E299" s="186" t="s">
        <v>12030</v>
      </c>
      <c r="F299" s="45" t="s">
        <v>3420</v>
      </c>
      <c r="G299" s="39" t="s">
        <v>16873</v>
      </c>
    </row>
    <row r="300" spans="2:7" x14ac:dyDescent="0.25">
      <c r="B300" s="305" t="s">
        <v>16873</v>
      </c>
      <c r="C300" s="305">
        <v>56</v>
      </c>
      <c r="D300" s="305">
        <v>56</v>
      </c>
      <c r="E300" s="305" t="s">
        <v>12030</v>
      </c>
      <c r="F300" s="305" t="s">
        <v>3420</v>
      </c>
      <c r="G300" s="305" t="s">
        <v>16873</v>
      </c>
    </row>
    <row r="301" spans="2:7" x14ac:dyDescent="0.25">
      <c r="B301" s="69" t="s">
        <v>1903</v>
      </c>
      <c r="C301" s="44">
        <v>56</v>
      </c>
      <c r="D301" s="44">
        <v>56</v>
      </c>
      <c r="E301" s="186" t="s">
        <v>12030</v>
      </c>
      <c r="F301" s="45" t="s">
        <v>3420</v>
      </c>
      <c r="G301" s="39" t="s">
        <v>16873</v>
      </c>
    </row>
    <row r="302" spans="2:7" x14ac:dyDescent="0.25">
      <c r="B302" s="69" t="s">
        <v>1223</v>
      </c>
      <c r="C302" s="44">
        <v>56</v>
      </c>
      <c r="D302" s="44">
        <v>56</v>
      </c>
      <c r="E302" s="186" t="s">
        <v>12030</v>
      </c>
      <c r="F302" s="45" t="s">
        <v>3420</v>
      </c>
      <c r="G302" s="39" t="s">
        <v>16873</v>
      </c>
    </row>
    <row r="303" spans="2:7" x14ac:dyDescent="0.25">
      <c r="B303" s="69" t="s">
        <v>18351</v>
      </c>
      <c r="C303" s="44">
        <v>59</v>
      </c>
      <c r="D303" s="44">
        <v>59</v>
      </c>
      <c r="E303" s="186" t="s">
        <v>12032</v>
      </c>
      <c r="F303" s="45" t="s">
        <v>3421</v>
      </c>
      <c r="G303" s="39" t="s">
        <v>16875</v>
      </c>
    </row>
    <row r="304" spans="2:7" x14ac:dyDescent="0.25">
      <c r="B304" s="305" t="s">
        <v>16875</v>
      </c>
      <c r="C304" s="305">
        <v>59</v>
      </c>
      <c r="D304" s="305">
        <v>59</v>
      </c>
      <c r="E304" s="305" t="s">
        <v>12032</v>
      </c>
      <c r="F304" s="305" t="s">
        <v>3421</v>
      </c>
      <c r="G304" s="305" t="s">
        <v>16875</v>
      </c>
    </row>
    <row r="305" spans="2:7" x14ac:dyDescent="0.25">
      <c r="B305" s="69" t="s">
        <v>1226</v>
      </c>
      <c r="C305" s="44">
        <v>59</v>
      </c>
      <c r="D305" s="44">
        <v>59</v>
      </c>
      <c r="E305" s="186" t="s">
        <v>12032</v>
      </c>
      <c r="F305" s="45" t="s">
        <v>3421</v>
      </c>
      <c r="G305" s="39" t="s">
        <v>16875</v>
      </c>
    </row>
    <row r="306" spans="2:7" x14ac:dyDescent="0.25">
      <c r="B306" s="69" t="s">
        <v>1905</v>
      </c>
      <c r="C306" s="44">
        <v>59</v>
      </c>
      <c r="D306" s="44">
        <v>59</v>
      </c>
      <c r="E306" s="186" t="s">
        <v>12032</v>
      </c>
      <c r="F306" s="45" t="s">
        <v>3421</v>
      </c>
      <c r="G306" s="39" t="s">
        <v>16875</v>
      </c>
    </row>
    <row r="307" spans="2:7" x14ac:dyDescent="0.25">
      <c r="B307" s="69" t="s">
        <v>18349</v>
      </c>
      <c r="C307" s="44">
        <v>57</v>
      </c>
      <c r="D307" s="44">
        <v>57</v>
      </c>
      <c r="E307" s="186" t="s">
        <v>12031</v>
      </c>
      <c r="F307" s="45" t="s">
        <v>4615</v>
      </c>
      <c r="G307" s="39" t="s">
        <v>16874</v>
      </c>
    </row>
    <row r="308" spans="2:7" x14ac:dyDescent="0.25">
      <c r="B308" s="69" t="s">
        <v>18350</v>
      </c>
      <c r="C308" s="44">
        <v>58</v>
      </c>
      <c r="D308" s="44">
        <v>58</v>
      </c>
      <c r="E308" s="188" t="s">
        <v>12031</v>
      </c>
      <c r="F308" s="45" t="s">
        <v>4615</v>
      </c>
      <c r="G308" s="39" t="s">
        <v>16874</v>
      </c>
    </row>
    <row r="309" spans="2:7" x14ac:dyDescent="0.25">
      <c r="B309" s="305" t="s">
        <v>16874</v>
      </c>
      <c r="C309" s="305">
        <v>57</v>
      </c>
      <c r="D309" s="305">
        <v>57</v>
      </c>
      <c r="E309" s="305" t="s">
        <v>12031</v>
      </c>
      <c r="F309" s="305" t="s">
        <v>4615</v>
      </c>
      <c r="G309" s="305" t="s">
        <v>16874</v>
      </c>
    </row>
    <row r="310" spans="2:7" x14ac:dyDescent="0.25">
      <c r="B310" s="305" t="s">
        <v>16874</v>
      </c>
      <c r="C310" s="305">
        <v>58</v>
      </c>
      <c r="D310" s="305">
        <v>58</v>
      </c>
      <c r="E310" s="305" t="s">
        <v>12031</v>
      </c>
      <c r="F310" s="305" t="s">
        <v>4615</v>
      </c>
      <c r="G310" s="305" t="s">
        <v>16874</v>
      </c>
    </row>
    <row r="311" spans="2:7" x14ac:dyDescent="0.25">
      <c r="B311" s="69" t="s">
        <v>1904</v>
      </c>
      <c r="C311" s="44">
        <v>58</v>
      </c>
      <c r="D311" s="44">
        <v>58</v>
      </c>
      <c r="E311" s="188" t="s">
        <v>12031</v>
      </c>
      <c r="F311" s="45" t="s">
        <v>4615</v>
      </c>
      <c r="G311" s="39" t="s">
        <v>16874</v>
      </c>
    </row>
    <row r="312" spans="2:7" x14ac:dyDescent="0.25">
      <c r="B312" s="69" t="s">
        <v>1224</v>
      </c>
      <c r="C312" s="44">
        <v>58</v>
      </c>
      <c r="D312" s="44">
        <v>58</v>
      </c>
      <c r="E312" s="188" t="s">
        <v>12031</v>
      </c>
      <c r="F312" s="45" t="s">
        <v>4615</v>
      </c>
      <c r="G312" s="39" t="s">
        <v>16874</v>
      </c>
    </row>
    <row r="313" spans="2:7" x14ac:dyDescent="0.25">
      <c r="B313" s="69" t="s">
        <v>1225</v>
      </c>
      <c r="C313" s="44">
        <v>58</v>
      </c>
      <c r="D313" s="44">
        <v>58</v>
      </c>
      <c r="E313" s="188" t="s">
        <v>12031</v>
      </c>
      <c r="F313" s="45" t="s">
        <v>4615</v>
      </c>
      <c r="G313" s="39" t="s">
        <v>16874</v>
      </c>
    </row>
    <row r="314" spans="2:7" x14ac:dyDescent="0.25">
      <c r="B314" s="69" t="s">
        <v>14902</v>
      </c>
      <c r="C314" s="44">
        <v>58</v>
      </c>
      <c r="D314" s="44">
        <v>58</v>
      </c>
      <c r="E314" s="188" t="s">
        <v>12031</v>
      </c>
      <c r="F314" s="45" t="s">
        <v>4615</v>
      </c>
      <c r="G314" s="39" t="s">
        <v>16874</v>
      </c>
    </row>
    <row r="315" spans="2:7" x14ac:dyDescent="0.25">
      <c r="B315" s="69" t="s">
        <v>18366</v>
      </c>
      <c r="C315" s="44">
        <v>78</v>
      </c>
      <c r="D315" s="44">
        <v>78</v>
      </c>
      <c r="E315" s="187" t="s">
        <v>16381</v>
      </c>
      <c r="F315" s="45" t="s">
        <v>3429</v>
      </c>
      <c r="G315" s="39" t="s">
        <v>16890</v>
      </c>
    </row>
    <row r="316" spans="2:7" x14ac:dyDescent="0.25">
      <c r="B316" s="305" t="s">
        <v>16890</v>
      </c>
      <c r="C316" s="305">
        <v>78</v>
      </c>
      <c r="D316" s="305">
        <v>78</v>
      </c>
      <c r="E316" s="305" t="s">
        <v>16381</v>
      </c>
      <c r="F316" s="305" t="s">
        <v>3429</v>
      </c>
      <c r="G316" s="305" t="s">
        <v>16890</v>
      </c>
    </row>
    <row r="317" spans="2:7" x14ac:dyDescent="0.25">
      <c r="B317" s="69" t="s">
        <v>4106</v>
      </c>
      <c r="C317" s="44">
        <v>78</v>
      </c>
      <c r="D317" s="44">
        <v>78</v>
      </c>
      <c r="E317" s="187" t="s">
        <v>16381</v>
      </c>
      <c r="F317" s="45" t="s">
        <v>3429</v>
      </c>
      <c r="G317" s="39" t="s">
        <v>16890</v>
      </c>
    </row>
    <row r="318" spans="2:7" x14ac:dyDescent="0.25">
      <c r="B318" s="69" t="s">
        <v>1917</v>
      </c>
      <c r="C318" s="44">
        <v>78</v>
      </c>
      <c r="D318" s="44">
        <v>78</v>
      </c>
      <c r="E318" s="187" t="s">
        <v>16381</v>
      </c>
      <c r="F318" s="45" t="s">
        <v>3429</v>
      </c>
      <c r="G318" s="39" t="s">
        <v>16890</v>
      </c>
    </row>
    <row r="319" spans="2:7" x14ac:dyDescent="0.25">
      <c r="B319" s="69" t="s">
        <v>18367</v>
      </c>
      <c r="C319" s="44">
        <v>79</v>
      </c>
      <c r="D319" s="44">
        <v>79</v>
      </c>
      <c r="E319" s="187" t="s">
        <v>16382</v>
      </c>
      <c r="F319" s="45" t="s">
        <v>4607</v>
      </c>
      <c r="G319" s="39" t="s">
        <v>16891</v>
      </c>
    </row>
    <row r="320" spans="2:7" x14ac:dyDescent="0.25">
      <c r="B320" s="305" t="s">
        <v>16891</v>
      </c>
      <c r="C320" s="305">
        <v>79</v>
      </c>
      <c r="D320" s="305">
        <v>79</v>
      </c>
      <c r="E320" s="305" t="s">
        <v>16382</v>
      </c>
      <c r="F320" s="305" t="s">
        <v>4607</v>
      </c>
      <c r="G320" s="305" t="s">
        <v>16891</v>
      </c>
    </row>
    <row r="321" spans="2:7" x14ac:dyDescent="0.25">
      <c r="B321" s="69" t="s">
        <v>4107</v>
      </c>
      <c r="C321" s="44">
        <v>79</v>
      </c>
      <c r="D321" s="44">
        <v>79</v>
      </c>
      <c r="E321" s="187" t="s">
        <v>16382</v>
      </c>
      <c r="F321" s="45" t="s">
        <v>4607</v>
      </c>
      <c r="G321" s="39" t="s">
        <v>16891</v>
      </c>
    </row>
    <row r="322" spans="2:7" x14ac:dyDescent="0.25">
      <c r="B322" s="69" t="s">
        <v>1918</v>
      </c>
      <c r="C322" s="44">
        <v>79</v>
      </c>
      <c r="D322" s="44">
        <v>79</v>
      </c>
      <c r="E322" s="187" t="s">
        <v>16382</v>
      </c>
      <c r="F322" s="45" t="s">
        <v>4607</v>
      </c>
      <c r="G322" s="39" t="s">
        <v>16891</v>
      </c>
    </row>
    <row r="323" spans="2:7" x14ac:dyDescent="0.25">
      <c r="B323" s="69" t="s">
        <v>18369</v>
      </c>
      <c r="C323" s="44">
        <v>81</v>
      </c>
      <c r="D323" s="44">
        <v>81</v>
      </c>
      <c r="E323" s="187" t="s">
        <v>16383</v>
      </c>
      <c r="F323" s="45" t="s">
        <v>4606</v>
      </c>
      <c r="G323" s="39" t="s">
        <v>16893</v>
      </c>
    </row>
    <row r="324" spans="2:7" x14ac:dyDescent="0.25">
      <c r="B324" s="305" t="s">
        <v>16893</v>
      </c>
      <c r="C324" s="305">
        <v>81</v>
      </c>
      <c r="D324" s="305">
        <v>81</v>
      </c>
      <c r="E324" s="305" t="s">
        <v>16383</v>
      </c>
      <c r="F324" s="305" t="s">
        <v>4606</v>
      </c>
      <c r="G324" s="305" t="s">
        <v>16893</v>
      </c>
    </row>
    <row r="325" spans="2:7" x14ac:dyDescent="0.25">
      <c r="B325" s="69" t="s">
        <v>1919</v>
      </c>
      <c r="C325" s="44">
        <v>81</v>
      </c>
      <c r="D325" s="44">
        <v>81</v>
      </c>
      <c r="E325" s="187" t="s">
        <v>16383</v>
      </c>
      <c r="F325" s="45" t="s">
        <v>4606</v>
      </c>
      <c r="G325" s="39" t="s">
        <v>16893</v>
      </c>
    </row>
    <row r="326" spans="2:7" x14ac:dyDescent="0.25">
      <c r="B326" s="69" t="s">
        <v>4109</v>
      </c>
      <c r="C326" s="44">
        <v>81</v>
      </c>
      <c r="D326" s="44">
        <v>81</v>
      </c>
      <c r="E326" s="187" t="s">
        <v>16383</v>
      </c>
      <c r="F326" s="45" t="s">
        <v>4606</v>
      </c>
      <c r="G326" s="39" t="s">
        <v>16893</v>
      </c>
    </row>
    <row r="327" spans="2:7" x14ac:dyDescent="0.25">
      <c r="B327" s="69" t="s">
        <v>18354</v>
      </c>
      <c r="C327" s="44">
        <v>65</v>
      </c>
      <c r="D327" s="44">
        <v>65</v>
      </c>
      <c r="E327" s="187" t="s">
        <v>15278</v>
      </c>
      <c r="F327" s="45" t="s">
        <v>3422</v>
      </c>
      <c r="G327" s="39" t="s">
        <v>16878</v>
      </c>
    </row>
    <row r="328" spans="2:7" x14ac:dyDescent="0.25">
      <c r="B328" s="305" t="s">
        <v>16878</v>
      </c>
      <c r="C328" s="305">
        <v>65</v>
      </c>
      <c r="D328" s="305">
        <v>65</v>
      </c>
      <c r="E328" s="305" t="s">
        <v>15278</v>
      </c>
      <c r="F328" s="305" t="s">
        <v>3422</v>
      </c>
      <c r="G328" s="305" t="s">
        <v>16878</v>
      </c>
    </row>
    <row r="329" spans="2:7" x14ac:dyDescent="0.25">
      <c r="B329" s="69" t="s">
        <v>1229</v>
      </c>
      <c r="C329" s="44">
        <v>65</v>
      </c>
      <c r="D329" s="44">
        <v>65</v>
      </c>
      <c r="E329" s="187" t="s">
        <v>15278</v>
      </c>
      <c r="F329" s="45" t="s">
        <v>3422</v>
      </c>
      <c r="G329" s="39" t="s">
        <v>16878</v>
      </c>
    </row>
    <row r="330" spans="2:7" x14ac:dyDescent="0.25">
      <c r="B330" s="69" t="s">
        <v>1907</v>
      </c>
      <c r="C330" s="44">
        <v>65</v>
      </c>
      <c r="D330" s="44">
        <v>65</v>
      </c>
      <c r="E330" s="187" t="s">
        <v>15278</v>
      </c>
      <c r="F330" s="45" t="s">
        <v>3422</v>
      </c>
      <c r="G330" s="39" t="s">
        <v>16878</v>
      </c>
    </row>
    <row r="331" spans="2:7" x14ac:dyDescent="0.25">
      <c r="B331" s="69" t="s">
        <v>18374</v>
      </c>
      <c r="C331" s="44">
        <v>85</v>
      </c>
      <c r="D331" s="44">
        <v>85</v>
      </c>
      <c r="E331" s="187" t="s">
        <v>16384</v>
      </c>
      <c r="F331" s="45" t="s">
        <v>3435</v>
      </c>
      <c r="G331" s="39" t="s">
        <v>16897</v>
      </c>
    </row>
    <row r="332" spans="2:7" x14ac:dyDescent="0.25">
      <c r="B332" s="305" t="s">
        <v>16897</v>
      </c>
      <c r="C332" s="305">
        <v>85</v>
      </c>
      <c r="D332" s="305">
        <v>85</v>
      </c>
      <c r="E332" s="305" t="s">
        <v>16384</v>
      </c>
      <c r="F332" s="305" t="s">
        <v>3435</v>
      </c>
      <c r="G332" s="305" t="s">
        <v>16897</v>
      </c>
    </row>
    <row r="333" spans="2:7" x14ac:dyDescent="0.25">
      <c r="B333" s="69" t="s">
        <v>4113</v>
      </c>
      <c r="C333" s="44">
        <v>85</v>
      </c>
      <c r="D333" s="44">
        <v>85</v>
      </c>
      <c r="E333" s="187" t="s">
        <v>16384</v>
      </c>
      <c r="F333" s="45" t="s">
        <v>3435</v>
      </c>
      <c r="G333" s="39" t="s">
        <v>16897</v>
      </c>
    </row>
    <row r="334" spans="2:7" x14ac:dyDescent="0.25">
      <c r="B334" s="69" t="s">
        <v>1923</v>
      </c>
      <c r="C334" s="44">
        <v>85</v>
      </c>
      <c r="D334" s="44">
        <v>85</v>
      </c>
      <c r="E334" s="187" t="s">
        <v>16384</v>
      </c>
      <c r="F334" s="45" t="s">
        <v>3435</v>
      </c>
      <c r="G334" s="39" t="s">
        <v>16897</v>
      </c>
    </row>
    <row r="335" spans="2:7" x14ac:dyDescent="0.25">
      <c r="B335" s="69" t="s">
        <v>18378</v>
      </c>
      <c r="C335" s="44">
        <v>89</v>
      </c>
      <c r="D335" s="44">
        <v>89</v>
      </c>
      <c r="E335" s="187" t="s">
        <v>16385</v>
      </c>
      <c r="F335" s="45" t="s">
        <v>3438</v>
      </c>
      <c r="G335" s="39" t="s">
        <v>16901</v>
      </c>
    </row>
    <row r="336" spans="2:7" x14ac:dyDescent="0.25">
      <c r="B336" s="305" t="s">
        <v>16901</v>
      </c>
      <c r="C336" s="305">
        <v>89</v>
      </c>
      <c r="D336" s="305">
        <v>89</v>
      </c>
      <c r="E336" s="305" t="s">
        <v>16385</v>
      </c>
      <c r="F336" s="305" t="s">
        <v>3438</v>
      </c>
      <c r="G336" s="305" t="s">
        <v>16901</v>
      </c>
    </row>
    <row r="337" spans="2:7" x14ac:dyDescent="0.25">
      <c r="B337" s="69" t="s">
        <v>1927</v>
      </c>
      <c r="C337" s="44">
        <v>89</v>
      </c>
      <c r="D337" s="44">
        <v>89</v>
      </c>
      <c r="E337" s="187" t="s">
        <v>16385</v>
      </c>
      <c r="F337" s="45" t="s">
        <v>3438</v>
      </c>
      <c r="G337" s="39" t="s">
        <v>16901</v>
      </c>
    </row>
    <row r="338" spans="2:7" x14ac:dyDescent="0.25">
      <c r="B338" s="69" t="s">
        <v>4117</v>
      </c>
      <c r="C338" s="44">
        <v>89</v>
      </c>
      <c r="D338" s="44">
        <v>89</v>
      </c>
      <c r="E338" s="187" t="s">
        <v>16385</v>
      </c>
      <c r="F338" s="45" t="s">
        <v>3438</v>
      </c>
      <c r="G338" s="39" t="s">
        <v>16901</v>
      </c>
    </row>
    <row r="339" spans="2:7" x14ac:dyDescent="0.25">
      <c r="B339" s="69" t="s">
        <v>18376</v>
      </c>
      <c r="C339" s="44">
        <v>87</v>
      </c>
      <c r="D339" s="44">
        <v>87</v>
      </c>
      <c r="E339" s="187" t="s">
        <v>16386</v>
      </c>
      <c r="F339" s="45" t="s">
        <v>3437</v>
      </c>
      <c r="G339" s="39" t="s">
        <v>16899</v>
      </c>
    </row>
    <row r="340" spans="2:7" x14ac:dyDescent="0.25">
      <c r="B340" s="305" t="s">
        <v>16899</v>
      </c>
      <c r="C340" s="305">
        <v>87</v>
      </c>
      <c r="D340" s="305">
        <v>87</v>
      </c>
      <c r="E340" s="305" t="s">
        <v>16386</v>
      </c>
      <c r="F340" s="305" t="s">
        <v>3437</v>
      </c>
      <c r="G340" s="305" t="s">
        <v>16899</v>
      </c>
    </row>
    <row r="341" spans="2:7" x14ac:dyDescent="0.25">
      <c r="B341" s="69" t="s">
        <v>4115</v>
      </c>
      <c r="C341" s="44">
        <v>87</v>
      </c>
      <c r="D341" s="44">
        <v>87</v>
      </c>
      <c r="E341" s="187" t="s">
        <v>16386</v>
      </c>
      <c r="F341" s="45" t="s">
        <v>3437</v>
      </c>
      <c r="G341" s="39" t="s">
        <v>16899</v>
      </c>
    </row>
    <row r="342" spans="2:7" x14ac:dyDescent="0.25">
      <c r="B342" s="69" t="s">
        <v>1925</v>
      </c>
      <c r="C342" s="44">
        <v>87</v>
      </c>
      <c r="D342" s="44">
        <v>87</v>
      </c>
      <c r="E342" s="187" t="s">
        <v>16386</v>
      </c>
      <c r="F342" s="45" t="s">
        <v>3437</v>
      </c>
      <c r="G342" s="39" t="s">
        <v>16899</v>
      </c>
    </row>
    <row r="343" spans="2:7" x14ac:dyDescent="0.25">
      <c r="B343" s="69" t="s">
        <v>18373</v>
      </c>
      <c r="C343" s="44">
        <v>84</v>
      </c>
      <c r="D343" s="44">
        <v>84</v>
      </c>
      <c r="E343" s="187" t="s">
        <v>14489</v>
      </c>
      <c r="F343" s="45" t="s">
        <v>3434</v>
      </c>
      <c r="G343" s="39" t="s">
        <v>16896</v>
      </c>
    </row>
    <row r="344" spans="2:7" x14ac:dyDescent="0.25">
      <c r="B344" s="305" t="s">
        <v>16896</v>
      </c>
      <c r="C344" s="305">
        <v>84</v>
      </c>
      <c r="D344" s="305">
        <v>84</v>
      </c>
      <c r="E344" s="305" t="s">
        <v>14489</v>
      </c>
      <c r="F344" s="305" t="s">
        <v>3434</v>
      </c>
      <c r="G344" s="305" t="s">
        <v>16896</v>
      </c>
    </row>
    <row r="345" spans="2:7" x14ac:dyDescent="0.25">
      <c r="B345" s="69" t="s">
        <v>4112</v>
      </c>
      <c r="C345" s="44">
        <v>84</v>
      </c>
      <c r="D345" s="44">
        <v>84</v>
      </c>
      <c r="E345" s="187" t="s">
        <v>14489</v>
      </c>
      <c r="F345" s="45" t="s">
        <v>3434</v>
      </c>
      <c r="G345" s="39" t="s">
        <v>16896</v>
      </c>
    </row>
    <row r="346" spans="2:7" x14ac:dyDescent="0.25">
      <c r="B346" s="69" t="s">
        <v>1922</v>
      </c>
      <c r="C346" s="44">
        <v>84</v>
      </c>
      <c r="D346" s="44">
        <v>84</v>
      </c>
      <c r="E346" s="187" t="s">
        <v>14489</v>
      </c>
      <c r="F346" s="45" t="s">
        <v>3434</v>
      </c>
      <c r="G346" s="39" t="s">
        <v>16896</v>
      </c>
    </row>
    <row r="347" spans="2:7" x14ac:dyDescent="0.25">
      <c r="B347" s="69" t="s">
        <v>18371</v>
      </c>
      <c r="C347" s="44">
        <v>83</v>
      </c>
      <c r="D347" s="44">
        <v>83</v>
      </c>
      <c r="E347" s="187" t="s">
        <v>16387</v>
      </c>
      <c r="F347" s="45" t="s">
        <v>3432</v>
      </c>
      <c r="G347" s="39" t="s">
        <v>16895</v>
      </c>
    </row>
    <row r="348" spans="2:7" x14ac:dyDescent="0.25">
      <c r="B348" s="305" t="s">
        <v>16895</v>
      </c>
      <c r="C348" s="305">
        <v>83</v>
      </c>
      <c r="D348" s="305">
        <v>83</v>
      </c>
      <c r="E348" s="305" t="s">
        <v>16387</v>
      </c>
      <c r="F348" s="305" t="s">
        <v>3432</v>
      </c>
      <c r="G348" s="305" t="s">
        <v>16895</v>
      </c>
    </row>
    <row r="349" spans="2:7" x14ac:dyDescent="0.25">
      <c r="B349" s="69" t="s">
        <v>1921</v>
      </c>
      <c r="C349" s="44">
        <v>83</v>
      </c>
      <c r="D349" s="44">
        <v>83</v>
      </c>
      <c r="E349" s="187" t="s">
        <v>16387</v>
      </c>
      <c r="F349" s="45" t="s">
        <v>3432</v>
      </c>
      <c r="G349" s="39" t="s">
        <v>16895</v>
      </c>
    </row>
    <row r="350" spans="2:7" x14ac:dyDescent="0.25">
      <c r="B350" s="69" t="s">
        <v>4111</v>
      </c>
      <c r="C350" s="44">
        <v>83</v>
      </c>
      <c r="D350" s="44">
        <v>83</v>
      </c>
      <c r="E350" s="187" t="s">
        <v>16387</v>
      </c>
      <c r="F350" s="45" t="s">
        <v>3432</v>
      </c>
      <c r="G350" s="39" t="s">
        <v>16895</v>
      </c>
    </row>
    <row r="351" spans="2:7" x14ac:dyDescent="0.25">
      <c r="B351" s="69" t="s">
        <v>18377</v>
      </c>
      <c r="C351" s="44">
        <v>88</v>
      </c>
      <c r="D351" s="44">
        <v>88</v>
      </c>
      <c r="E351" s="187" t="s">
        <v>16388</v>
      </c>
      <c r="F351" s="45" t="s">
        <v>4605</v>
      </c>
      <c r="G351" s="39" t="s">
        <v>16900</v>
      </c>
    </row>
    <row r="352" spans="2:7" x14ac:dyDescent="0.25">
      <c r="B352" s="305" t="s">
        <v>16900</v>
      </c>
      <c r="C352" s="305">
        <v>88</v>
      </c>
      <c r="D352" s="305">
        <v>88</v>
      </c>
      <c r="E352" s="305" t="s">
        <v>16388</v>
      </c>
      <c r="F352" s="305" t="s">
        <v>4605</v>
      </c>
      <c r="G352" s="305" t="s">
        <v>16900</v>
      </c>
    </row>
    <row r="353" spans="2:7" x14ac:dyDescent="0.25">
      <c r="B353" s="69" t="s">
        <v>4116</v>
      </c>
      <c r="C353" s="44">
        <v>88</v>
      </c>
      <c r="D353" s="44">
        <v>88</v>
      </c>
      <c r="E353" s="187" t="s">
        <v>16388</v>
      </c>
      <c r="F353" s="45" t="s">
        <v>4605</v>
      </c>
      <c r="G353" s="39" t="s">
        <v>16900</v>
      </c>
    </row>
    <row r="354" spans="2:7" x14ac:dyDescent="0.25">
      <c r="B354" s="69" t="s">
        <v>1926</v>
      </c>
      <c r="C354" s="44">
        <v>88</v>
      </c>
      <c r="D354" s="44">
        <v>88</v>
      </c>
      <c r="E354" s="187" t="s">
        <v>16388</v>
      </c>
      <c r="F354" s="45" t="s">
        <v>4605</v>
      </c>
      <c r="G354" s="39" t="s">
        <v>16900</v>
      </c>
    </row>
    <row r="355" spans="2:7" x14ac:dyDescent="0.25">
      <c r="B355" s="69" t="s">
        <v>18375</v>
      </c>
      <c r="C355" s="44">
        <v>86</v>
      </c>
      <c r="D355" s="44">
        <v>86</v>
      </c>
      <c r="E355" s="187" t="s">
        <v>16389</v>
      </c>
      <c r="F355" s="45" t="s">
        <v>3436</v>
      </c>
      <c r="G355" s="39" t="s">
        <v>16898</v>
      </c>
    </row>
    <row r="356" spans="2:7" x14ac:dyDescent="0.25">
      <c r="B356" s="305" t="s">
        <v>16898</v>
      </c>
      <c r="C356" s="305">
        <v>86</v>
      </c>
      <c r="D356" s="305">
        <v>86</v>
      </c>
      <c r="E356" s="305" t="s">
        <v>16389</v>
      </c>
      <c r="F356" s="305" t="s">
        <v>3436</v>
      </c>
      <c r="G356" s="305" t="s">
        <v>16898</v>
      </c>
    </row>
    <row r="357" spans="2:7" x14ac:dyDescent="0.25">
      <c r="B357" s="69" t="s">
        <v>4114</v>
      </c>
      <c r="C357" s="44">
        <v>86</v>
      </c>
      <c r="D357" s="44">
        <v>86</v>
      </c>
      <c r="E357" s="187" t="s">
        <v>16389</v>
      </c>
      <c r="F357" s="45" t="s">
        <v>3436</v>
      </c>
      <c r="G357" s="39" t="s">
        <v>16898</v>
      </c>
    </row>
    <row r="358" spans="2:7" x14ac:dyDescent="0.25">
      <c r="B358" s="69" t="s">
        <v>1924</v>
      </c>
      <c r="C358" s="44">
        <v>86</v>
      </c>
      <c r="D358" s="44">
        <v>86</v>
      </c>
      <c r="E358" s="187" t="s">
        <v>16389</v>
      </c>
      <c r="F358" s="45" t="s">
        <v>3436</v>
      </c>
      <c r="G358" s="39" t="s">
        <v>16898</v>
      </c>
    </row>
    <row r="359" spans="2:7" x14ac:dyDescent="0.25">
      <c r="B359" s="70" t="s">
        <v>18336</v>
      </c>
      <c r="C359" s="46">
        <v>44</v>
      </c>
      <c r="D359" s="71">
        <v>44</v>
      </c>
      <c r="E359" s="53" t="s">
        <v>12019</v>
      </c>
      <c r="F359" s="211" t="s">
        <v>15289</v>
      </c>
      <c r="G359" s="71" t="s">
        <v>16861</v>
      </c>
    </row>
    <row r="360" spans="2:7" x14ac:dyDescent="0.25">
      <c r="B360" s="211" t="s">
        <v>15289</v>
      </c>
      <c r="C360" s="44">
        <v>44</v>
      </c>
      <c r="D360" s="44">
        <v>44</v>
      </c>
      <c r="E360" s="186" t="s">
        <v>12019</v>
      </c>
      <c r="F360" s="45" t="s">
        <v>15289</v>
      </c>
      <c r="G360" s="39" t="s">
        <v>16861</v>
      </c>
    </row>
    <row r="361" spans="2:7" x14ac:dyDescent="0.25">
      <c r="B361" s="70" t="s">
        <v>15570</v>
      </c>
      <c r="C361" s="46">
        <v>44</v>
      </c>
      <c r="D361" s="71">
        <v>44</v>
      </c>
      <c r="E361" s="53" t="s">
        <v>12019</v>
      </c>
      <c r="F361" s="211" t="s">
        <v>15289</v>
      </c>
      <c r="G361" s="71" t="s">
        <v>16861</v>
      </c>
    </row>
    <row r="362" spans="2:7" x14ac:dyDescent="0.25">
      <c r="B362" s="305" t="s">
        <v>16861</v>
      </c>
      <c r="C362" s="305">
        <v>44</v>
      </c>
      <c r="D362" s="305">
        <v>44</v>
      </c>
      <c r="E362" s="305" t="s">
        <v>12019</v>
      </c>
      <c r="F362" s="305" t="s">
        <v>15289</v>
      </c>
      <c r="G362" s="305" t="s">
        <v>16861</v>
      </c>
    </row>
    <row r="363" spans="2:7" x14ac:dyDescent="0.25">
      <c r="B363" s="70" t="s">
        <v>1893</v>
      </c>
      <c r="C363" s="46">
        <v>44</v>
      </c>
      <c r="D363" s="71">
        <v>44</v>
      </c>
      <c r="E363" s="53" t="s">
        <v>12019</v>
      </c>
      <c r="F363" s="211" t="s">
        <v>15289</v>
      </c>
      <c r="G363" s="71" t="s">
        <v>16861</v>
      </c>
    </row>
    <row r="364" spans="2:7" x14ac:dyDescent="0.25">
      <c r="B364" s="70" t="s">
        <v>1213</v>
      </c>
      <c r="C364" s="46">
        <v>44</v>
      </c>
      <c r="D364" s="71">
        <v>44</v>
      </c>
      <c r="E364" s="53" t="s">
        <v>12019</v>
      </c>
      <c r="F364" s="211" t="s">
        <v>15289</v>
      </c>
      <c r="G364" s="71" t="s">
        <v>16861</v>
      </c>
    </row>
    <row r="365" spans="2:7" x14ac:dyDescent="0.25">
      <c r="B365" s="69" t="s">
        <v>18341</v>
      </c>
      <c r="C365" s="44">
        <v>48</v>
      </c>
      <c r="D365" s="44">
        <v>48</v>
      </c>
      <c r="E365" s="186" t="s">
        <v>12024</v>
      </c>
      <c r="F365" s="45" t="s">
        <v>4619</v>
      </c>
      <c r="G365" s="39" t="s">
        <v>16866</v>
      </c>
    </row>
    <row r="366" spans="2:7" x14ac:dyDescent="0.25">
      <c r="B366" s="69" t="s">
        <v>1898</v>
      </c>
      <c r="C366" s="44">
        <v>48</v>
      </c>
      <c r="D366" s="44">
        <v>48</v>
      </c>
      <c r="E366" s="186" t="s">
        <v>12024</v>
      </c>
      <c r="F366" s="45" t="s">
        <v>4619</v>
      </c>
      <c r="G366" s="39" t="s">
        <v>16866</v>
      </c>
    </row>
    <row r="367" spans="2:7" x14ac:dyDescent="0.25">
      <c r="B367" s="69" t="s">
        <v>1217</v>
      </c>
      <c r="C367" s="44">
        <v>48</v>
      </c>
      <c r="D367" s="44">
        <v>48</v>
      </c>
      <c r="E367" s="186" t="s">
        <v>12024</v>
      </c>
      <c r="F367" s="45" t="s">
        <v>4619</v>
      </c>
      <c r="G367" s="39" t="s">
        <v>16866</v>
      </c>
    </row>
    <row r="368" spans="2:7" x14ac:dyDescent="0.25">
      <c r="B368" s="305" t="s">
        <v>16866</v>
      </c>
      <c r="C368" s="305">
        <v>48</v>
      </c>
      <c r="D368" s="305">
        <v>48</v>
      </c>
      <c r="E368" s="305" t="s">
        <v>12024</v>
      </c>
      <c r="F368" s="305" t="s">
        <v>4619</v>
      </c>
      <c r="G368" s="305" t="s">
        <v>16866</v>
      </c>
    </row>
    <row r="369" spans="2:7" x14ac:dyDescent="0.25">
      <c r="B369" s="69" t="s">
        <v>18342</v>
      </c>
      <c r="C369" s="44">
        <v>49</v>
      </c>
      <c r="D369" s="44">
        <v>49</v>
      </c>
      <c r="E369" s="186" t="s">
        <v>12025</v>
      </c>
      <c r="F369" s="45" t="s">
        <v>4618</v>
      </c>
      <c r="G369" s="39" t="s">
        <v>16867</v>
      </c>
    </row>
    <row r="370" spans="2:7" x14ac:dyDescent="0.25">
      <c r="B370" s="305" t="s">
        <v>16867</v>
      </c>
      <c r="C370" s="305">
        <v>49</v>
      </c>
      <c r="D370" s="305">
        <v>49</v>
      </c>
      <c r="E370" s="305" t="s">
        <v>12025</v>
      </c>
      <c r="F370" s="305" t="s">
        <v>4618</v>
      </c>
      <c r="G370" s="305" t="s">
        <v>16867</v>
      </c>
    </row>
    <row r="371" spans="2:7" x14ac:dyDescent="0.25">
      <c r="B371" s="69" t="s">
        <v>1899</v>
      </c>
      <c r="C371" s="44">
        <v>49</v>
      </c>
      <c r="D371" s="44">
        <v>49</v>
      </c>
      <c r="E371" s="186" t="s">
        <v>12025</v>
      </c>
      <c r="F371" s="45" t="s">
        <v>4618</v>
      </c>
      <c r="G371" s="39" t="s">
        <v>16867</v>
      </c>
    </row>
    <row r="372" spans="2:7" x14ac:dyDescent="0.25">
      <c r="B372" s="69" t="s">
        <v>1218</v>
      </c>
      <c r="C372" s="44">
        <v>49</v>
      </c>
      <c r="D372" s="44">
        <v>49</v>
      </c>
      <c r="E372" s="186" t="s">
        <v>12025</v>
      </c>
      <c r="F372" s="45" t="s">
        <v>4618</v>
      </c>
      <c r="G372" s="39" t="s">
        <v>16867</v>
      </c>
    </row>
    <row r="373" spans="2:7" x14ac:dyDescent="0.25">
      <c r="B373" s="69" t="s">
        <v>18337</v>
      </c>
      <c r="C373" s="44">
        <v>45</v>
      </c>
      <c r="D373" s="44">
        <v>45</v>
      </c>
      <c r="E373" s="186" t="s">
        <v>12020</v>
      </c>
      <c r="F373" s="45" t="s">
        <v>4620</v>
      </c>
      <c r="G373" s="39" t="s">
        <v>16862</v>
      </c>
    </row>
    <row r="374" spans="2:7" x14ac:dyDescent="0.25">
      <c r="B374" s="305" t="s">
        <v>16862</v>
      </c>
      <c r="C374" s="305">
        <v>45</v>
      </c>
      <c r="D374" s="305">
        <v>45</v>
      </c>
      <c r="E374" s="305" t="s">
        <v>12020</v>
      </c>
      <c r="F374" s="305" t="s">
        <v>4620</v>
      </c>
      <c r="G374" s="305" t="s">
        <v>16862</v>
      </c>
    </row>
    <row r="375" spans="2:7" x14ac:dyDescent="0.25">
      <c r="B375" s="69" t="s">
        <v>1214</v>
      </c>
      <c r="C375" s="44">
        <v>45</v>
      </c>
      <c r="D375" s="44">
        <v>45</v>
      </c>
      <c r="E375" s="186" t="s">
        <v>12020</v>
      </c>
      <c r="F375" s="45" t="s">
        <v>4620</v>
      </c>
      <c r="G375" s="39" t="s">
        <v>16862</v>
      </c>
    </row>
    <row r="376" spans="2:7" x14ac:dyDescent="0.25">
      <c r="B376" s="69" t="s">
        <v>1894</v>
      </c>
      <c r="C376" s="44">
        <v>45</v>
      </c>
      <c r="D376" s="44">
        <v>45</v>
      </c>
      <c r="E376" s="186" t="s">
        <v>12020</v>
      </c>
      <c r="F376" s="45" t="s">
        <v>4620</v>
      </c>
      <c r="G376" s="39" t="s">
        <v>16862</v>
      </c>
    </row>
    <row r="377" spans="2:7" x14ac:dyDescent="0.25">
      <c r="B377" s="69" t="s">
        <v>18338</v>
      </c>
      <c r="C377" s="44">
        <v>46</v>
      </c>
      <c r="D377" s="44">
        <v>46</v>
      </c>
      <c r="E377" s="186" t="s">
        <v>12021</v>
      </c>
      <c r="F377" s="45" t="s">
        <v>3414</v>
      </c>
      <c r="G377" s="39" t="s">
        <v>16863</v>
      </c>
    </row>
    <row r="378" spans="2:7" x14ac:dyDescent="0.25">
      <c r="B378" s="305" t="s">
        <v>16863</v>
      </c>
      <c r="C378" s="305">
        <v>46</v>
      </c>
      <c r="D378" s="305">
        <v>46</v>
      </c>
      <c r="E378" s="305" t="s">
        <v>12021</v>
      </c>
      <c r="F378" s="305" t="s">
        <v>3414</v>
      </c>
      <c r="G378" s="305" t="s">
        <v>16863</v>
      </c>
    </row>
    <row r="379" spans="2:7" x14ac:dyDescent="0.25">
      <c r="B379" s="69" t="s">
        <v>1215</v>
      </c>
      <c r="C379" s="44">
        <v>46</v>
      </c>
      <c r="D379" s="44">
        <v>46</v>
      </c>
      <c r="E379" s="186" t="s">
        <v>12021</v>
      </c>
      <c r="F379" s="45" t="s">
        <v>3414</v>
      </c>
      <c r="G379" s="39" t="s">
        <v>16863</v>
      </c>
    </row>
    <row r="380" spans="2:7" x14ac:dyDescent="0.25">
      <c r="B380" s="69" t="s">
        <v>1895</v>
      </c>
      <c r="C380" s="44">
        <v>46</v>
      </c>
      <c r="D380" s="44">
        <v>46</v>
      </c>
      <c r="E380" s="186" t="s">
        <v>12021</v>
      </c>
      <c r="F380" s="45" t="s">
        <v>3414</v>
      </c>
      <c r="G380" s="39" t="s">
        <v>16863</v>
      </c>
    </row>
    <row r="381" spans="2:7" x14ac:dyDescent="0.25">
      <c r="B381" s="69" t="s">
        <v>18340</v>
      </c>
      <c r="C381" s="44">
        <v>47</v>
      </c>
      <c r="D381" s="44">
        <v>47</v>
      </c>
      <c r="E381" s="186" t="s">
        <v>12023</v>
      </c>
      <c r="F381" s="45" t="s">
        <v>3416</v>
      </c>
      <c r="G381" s="39" t="s">
        <v>16865</v>
      </c>
    </row>
    <row r="382" spans="2:7" x14ac:dyDescent="0.25">
      <c r="B382" s="305" t="s">
        <v>16865</v>
      </c>
      <c r="C382" s="305">
        <v>47</v>
      </c>
      <c r="D382" s="305">
        <v>47</v>
      </c>
      <c r="E382" s="305" t="s">
        <v>12023</v>
      </c>
      <c r="F382" s="305" t="s">
        <v>3416</v>
      </c>
      <c r="G382" s="305" t="s">
        <v>16865</v>
      </c>
    </row>
    <row r="383" spans="2:7" x14ac:dyDescent="0.25">
      <c r="B383" s="69" t="s">
        <v>1897</v>
      </c>
      <c r="C383" s="44">
        <v>47</v>
      </c>
      <c r="D383" s="44">
        <v>47</v>
      </c>
      <c r="E383" s="186" t="s">
        <v>12023</v>
      </c>
      <c r="F383" s="45" t="s">
        <v>3416</v>
      </c>
      <c r="G383" s="39" t="s">
        <v>16865</v>
      </c>
    </row>
    <row r="384" spans="2:7" x14ac:dyDescent="0.25">
      <c r="B384" s="69" t="s">
        <v>1216</v>
      </c>
      <c r="C384" s="44">
        <v>47</v>
      </c>
      <c r="D384" s="44">
        <v>47</v>
      </c>
      <c r="E384" s="186" t="s">
        <v>12023</v>
      </c>
      <c r="F384" s="45" t="s">
        <v>3416</v>
      </c>
      <c r="G384" s="39" t="s">
        <v>16865</v>
      </c>
    </row>
    <row r="385" spans="2:7" x14ac:dyDescent="0.25">
      <c r="B385" s="69" t="s">
        <v>18339</v>
      </c>
      <c r="C385" s="44">
        <v>46.1</v>
      </c>
      <c r="D385" s="44" t="s">
        <v>787</v>
      </c>
      <c r="E385" s="186" t="s">
        <v>12022</v>
      </c>
      <c r="F385" s="45" t="s">
        <v>3415</v>
      </c>
      <c r="G385" s="39" t="s">
        <v>16864</v>
      </c>
    </row>
    <row r="386" spans="2:7" x14ac:dyDescent="0.25">
      <c r="B386" s="69" t="s">
        <v>787</v>
      </c>
      <c r="C386" s="44">
        <v>46.1</v>
      </c>
      <c r="D386" s="44" t="s">
        <v>787</v>
      </c>
      <c r="E386" s="186" t="s">
        <v>12022</v>
      </c>
      <c r="F386" s="45" t="s">
        <v>3415</v>
      </c>
      <c r="G386" s="39" t="s">
        <v>16864</v>
      </c>
    </row>
    <row r="387" spans="2:7" x14ac:dyDescent="0.25">
      <c r="B387" s="305" t="s">
        <v>16864</v>
      </c>
      <c r="C387" s="305">
        <v>46.1</v>
      </c>
      <c r="D387" s="305" t="s">
        <v>787</v>
      </c>
      <c r="E387" s="305" t="s">
        <v>12022</v>
      </c>
      <c r="F387" s="305" t="s">
        <v>3415</v>
      </c>
      <c r="G387" s="305" t="s">
        <v>16864</v>
      </c>
    </row>
    <row r="388" spans="2:7" x14ac:dyDescent="0.25">
      <c r="B388" s="69" t="s">
        <v>8536</v>
      </c>
      <c r="C388" s="44">
        <v>46.1</v>
      </c>
      <c r="D388" s="44" t="s">
        <v>787</v>
      </c>
      <c r="E388" s="186" t="s">
        <v>12022</v>
      </c>
      <c r="F388" s="45" t="s">
        <v>3415</v>
      </c>
      <c r="G388" s="39" t="s">
        <v>16864</v>
      </c>
    </row>
    <row r="389" spans="2:7" x14ac:dyDescent="0.25">
      <c r="B389" s="69" t="s">
        <v>1896</v>
      </c>
      <c r="C389" s="44">
        <v>46.1</v>
      </c>
      <c r="D389" s="44" t="s">
        <v>787</v>
      </c>
      <c r="E389" s="186" t="s">
        <v>12022</v>
      </c>
      <c r="F389" s="45" t="s">
        <v>3415</v>
      </c>
      <c r="G389" s="39" t="s">
        <v>16864</v>
      </c>
    </row>
    <row r="390" spans="2:7" x14ac:dyDescent="0.25">
      <c r="B390" s="69" t="s">
        <v>18331</v>
      </c>
      <c r="C390" s="44">
        <v>40</v>
      </c>
      <c r="D390" s="44">
        <v>40</v>
      </c>
      <c r="E390" s="186" t="s">
        <v>12013</v>
      </c>
      <c r="F390" s="45" t="s">
        <v>4623</v>
      </c>
      <c r="G390" s="39" t="s">
        <v>16855</v>
      </c>
    </row>
    <row r="391" spans="2:7" x14ac:dyDescent="0.25">
      <c r="B391" s="69" t="s">
        <v>1209</v>
      </c>
      <c r="C391" s="44">
        <v>40</v>
      </c>
      <c r="D391" s="44">
        <v>40</v>
      </c>
      <c r="E391" s="186" t="s">
        <v>12013</v>
      </c>
      <c r="F391" s="45" t="s">
        <v>4623</v>
      </c>
      <c r="G391" s="39" t="s">
        <v>16855</v>
      </c>
    </row>
    <row r="392" spans="2:7" x14ac:dyDescent="0.25">
      <c r="B392" s="69" t="s">
        <v>1889</v>
      </c>
      <c r="C392" s="44">
        <v>40</v>
      </c>
      <c r="D392" s="44">
        <v>40</v>
      </c>
      <c r="E392" s="186" t="s">
        <v>12013</v>
      </c>
      <c r="F392" s="45" t="s">
        <v>4623</v>
      </c>
      <c r="G392" s="39" t="s">
        <v>16855</v>
      </c>
    </row>
    <row r="393" spans="2:7" x14ac:dyDescent="0.25">
      <c r="B393" s="305" t="s">
        <v>16855</v>
      </c>
      <c r="C393" s="305">
        <v>40</v>
      </c>
      <c r="D393" s="305">
        <v>40</v>
      </c>
      <c r="E393" s="305" t="s">
        <v>12013</v>
      </c>
      <c r="F393" s="305" t="s">
        <v>4623</v>
      </c>
      <c r="G393" s="305" t="s">
        <v>16855</v>
      </c>
    </row>
    <row r="394" spans="2:7" x14ac:dyDescent="0.25">
      <c r="B394" s="69" t="s">
        <v>18307</v>
      </c>
      <c r="C394" s="44">
        <v>19</v>
      </c>
      <c r="D394" s="44">
        <v>19</v>
      </c>
      <c r="E394" s="186" t="s">
        <v>11989</v>
      </c>
      <c r="F394" s="45" t="s">
        <v>4631</v>
      </c>
      <c r="G394" s="39" t="s">
        <v>16828</v>
      </c>
    </row>
    <row r="395" spans="2:7" x14ac:dyDescent="0.25">
      <c r="B395" s="69" t="s">
        <v>1188</v>
      </c>
      <c r="C395" s="44">
        <v>19</v>
      </c>
      <c r="D395" s="44">
        <v>19</v>
      </c>
      <c r="E395" s="186" t="s">
        <v>11989</v>
      </c>
      <c r="F395" s="45" t="s">
        <v>4631</v>
      </c>
      <c r="G395" s="39" t="s">
        <v>16828</v>
      </c>
    </row>
    <row r="396" spans="2:7" x14ac:dyDescent="0.25">
      <c r="B396" s="69" t="s">
        <v>1869</v>
      </c>
      <c r="C396" s="44">
        <v>19</v>
      </c>
      <c r="D396" s="44">
        <v>19</v>
      </c>
      <c r="E396" s="186" t="s">
        <v>11989</v>
      </c>
      <c r="F396" s="45" t="s">
        <v>4631</v>
      </c>
      <c r="G396" s="39" t="s">
        <v>16828</v>
      </c>
    </row>
    <row r="397" spans="2:7" x14ac:dyDescent="0.25">
      <c r="B397" s="305" t="s">
        <v>16828</v>
      </c>
      <c r="C397" s="305">
        <v>19</v>
      </c>
      <c r="D397" s="305">
        <v>19</v>
      </c>
      <c r="E397" s="305" t="s">
        <v>11989</v>
      </c>
      <c r="F397" s="305" t="s">
        <v>4631</v>
      </c>
      <c r="G397" s="305" t="s">
        <v>16828</v>
      </c>
    </row>
    <row r="398" spans="2:7" x14ac:dyDescent="0.25">
      <c r="B398" s="69" t="s">
        <v>18322</v>
      </c>
      <c r="C398" s="44">
        <v>33</v>
      </c>
      <c r="D398" s="44">
        <v>33</v>
      </c>
      <c r="E398" s="186" t="s">
        <v>12004</v>
      </c>
      <c r="F398" s="45" t="s">
        <v>4627</v>
      </c>
      <c r="G398" s="39" t="s">
        <v>16846</v>
      </c>
    </row>
    <row r="399" spans="2:7" x14ac:dyDescent="0.25">
      <c r="B399" s="69" t="s">
        <v>1883</v>
      </c>
      <c r="C399" s="44">
        <v>33</v>
      </c>
      <c r="D399" s="44">
        <v>33</v>
      </c>
      <c r="E399" s="186" t="s">
        <v>12004</v>
      </c>
      <c r="F399" s="45" t="s">
        <v>4627</v>
      </c>
      <c r="G399" s="39" t="s">
        <v>16846</v>
      </c>
    </row>
    <row r="400" spans="2:7" x14ac:dyDescent="0.25">
      <c r="B400" s="69" t="s">
        <v>1202</v>
      </c>
      <c r="C400" s="44">
        <v>33</v>
      </c>
      <c r="D400" s="44">
        <v>33</v>
      </c>
      <c r="E400" s="186" t="s">
        <v>12004</v>
      </c>
      <c r="F400" s="45" t="s">
        <v>4627</v>
      </c>
      <c r="G400" s="39" t="s">
        <v>16846</v>
      </c>
    </row>
    <row r="401" spans="2:7" x14ac:dyDescent="0.25">
      <c r="B401" s="305" t="s">
        <v>16846</v>
      </c>
      <c r="C401" s="305">
        <v>33</v>
      </c>
      <c r="D401" s="305">
        <v>33</v>
      </c>
      <c r="E401" s="305" t="s">
        <v>12004</v>
      </c>
      <c r="F401" s="305" t="s">
        <v>4627</v>
      </c>
      <c r="G401" s="305" t="s">
        <v>16846</v>
      </c>
    </row>
    <row r="402" spans="2:7" x14ac:dyDescent="0.25">
      <c r="B402" s="70" t="s">
        <v>18309</v>
      </c>
      <c r="C402" s="46">
        <v>21</v>
      </c>
      <c r="D402" s="71">
        <v>21</v>
      </c>
      <c r="E402" s="53" t="s">
        <v>11991</v>
      </c>
      <c r="F402" s="211" t="s">
        <v>16831</v>
      </c>
      <c r="G402" s="71" t="s">
        <v>16832</v>
      </c>
    </row>
    <row r="403" spans="2:7" x14ac:dyDescent="0.25">
      <c r="B403" s="70" t="s">
        <v>1871</v>
      </c>
      <c r="C403" s="46">
        <v>21</v>
      </c>
      <c r="D403" s="71">
        <v>21</v>
      </c>
      <c r="E403" s="53" t="s">
        <v>11991</v>
      </c>
      <c r="F403" s="211" t="s">
        <v>16831</v>
      </c>
      <c r="G403" s="71" t="s">
        <v>16832</v>
      </c>
    </row>
    <row r="404" spans="2:7" x14ac:dyDescent="0.25">
      <c r="B404" s="70" t="s">
        <v>1190</v>
      </c>
      <c r="C404" s="46">
        <v>21</v>
      </c>
      <c r="D404" s="71">
        <v>21</v>
      </c>
      <c r="E404" s="53" t="s">
        <v>11991</v>
      </c>
      <c r="F404" s="211" t="s">
        <v>16831</v>
      </c>
      <c r="G404" s="71" t="s">
        <v>16832</v>
      </c>
    </row>
    <row r="405" spans="2:7" x14ac:dyDescent="0.25">
      <c r="B405" s="211" t="s">
        <v>16831</v>
      </c>
      <c r="C405" s="44">
        <v>21</v>
      </c>
      <c r="D405" s="44">
        <v>21</v>
      </c>
      <c r="E405" s="186" t="s">
        <v>11991</v>
      </c>
      <c r="F405" s="45" t="s">
        <v>16831</v>
      </c>
      <c r="G405" s="39" t="s">
        <v>16832</v>
      </c>
    </row>
    <row r="406" spans="2:7" x14ac:dyDescent="0.25">
      <c r="B406" s="70" t="s">
        <v>15538</v>
      </c>
      <c r="C406" s="46">
        <v>21</v>
      </c>
      <c r="D406" s="71">
        <v>21</v>
      </c>
      <c r="E406" s="53" t="s">
        <v>11991</v>
      </c>
      <c r="F406" s="211" t="s">
        <v>16831</v>
      </c>
      <c r="G406" s="71" t="s">
        <v>16832</v>
      </c>
    </row>
    <row r="407" spans="2:7" x14ac:dyDescent="0.25">
      <c r="B407" s="305" t="s">
        <v>16832</v>
      </c>
      <c r="C407" s="305">
        <v>21</v>
      </c>
      <c r="D407" s="305">
        <v>21</v>
      </c>
      <c r="E407" s="305" t="s">
        <v>11991</v>
      </c>
      <c r="F407" s="305" t="s">
        <v>16831</v>
      </c>
      <c r="G407" s="305" t="s">
        <v>16832</v>
      </c>
    </row>
    <row r="408" spans="2:7" x14ac:dyDescent="0.25">
      <c r="B408" s="70" t="s">
        <v>18310</v>
      </c>
      <c r="C408" s="46">
        <v>22</v>
      </c>
      <c r="D408" s="71">
        <v>22</v>
      </c>
      <c r="E408" s="53" t="s">
        <v>11992</v>
      </c>
      <c r="F408" s="211" t="s">
        <v>16833</v>
      </c>
      <c r="G408" s="71" t="s">
        <v>16834</v>
      </c>
    </row>
    <row r="409" spans="2:7" x14ac:dyDescent="0.25">
      <c r="B409" s="70" t="s">
        <v>1872</v>
      </c>
      <c r="C409" s="46">
        <v>22</v>
      </c>
      <c r="D409" s="71">
        <v>22</v>
      </c>
      <c r="E409" s="53" t="s">
        <v>11992</v>
      </c>
      <c r="F409" s="211" t="s">
        <v>16833</v>
      </c>
      <c r="G409" s="71" t="s">
        <v>16834</v>
      </c>
    </row>
    <row r="410" spans="2:7" x14ac:dyDescent="0.25">
      <c r="B410" s="70" t="s">
        <v>1191</v>
      </c>
      <c r="C410" s="46">
        <v>22</v>
      </c>
      <c r="D410" s="71">
        <v>22</v>
      </c>
      <c r="E410" s="53" t="s">
        <v>11992</v>
      </c>
      <c r="F410" s="211" t="s">
        <v>16833</v>
      </c>
      <c r="G410" s="71" t="s">
        <v>16834</v>
      </c>
    </row>
    <row r="411" spans="2:7" x14ac:dyDescent="0.25">
      <c r="B411" s="211" t="s">
        <v>16833</v>
      </c>
      <c r="C411" s="44">
        <v>22</v>
      </c>
      <c r="D411" s="44">
        <v>22</v>
      </c>
      <c r="E411" s="186" t="s">
        <v>11992</v>
      </c>
      <c r="F411" s="45" t="s">
        <v>16833</v>
      </c>
      <c r="G411" s="39" t="s">
        <v>16834</v>
      </c>
    </row>
    <row r="412" spans="2:7" x14ac:dyDescent="0.25">
      <c r="B412" s="70" t="s">
        <v>15536</v>
      </c>
      <c r="C412" s="46">
        <v>22</v>
      </c>
      <c r="D412" s="71">
        <v>22</v>
      </c>
      <c r="E412" s="53" t="s">
        <v>11992</v>
      </c>
      <c r="F412" s="211" t="s">
        <v>16833</v>
      </c>
      <c r="G412" s="71" t="s">
        <v>16834</v>
      </c>
    </row>
    <row r="413" spans="2:7" x14ac:dyDescent="0.25">
      <c r="B413" s="305" t="s">
        <v>16834</v>
      </c>
      <c r="C413" s="305">
        <v>22</v>
      </c>
      <c r="D413" s="305">
        <v>22</v>
      </c>
      <c r="E413" s="305" t="s">
        <v>11992</v>
      </c>
      <c r="F413" s="305" t="s">
        <v>16833</v>
      </c>
      <c r="G413" s="305" t="s">
        <v>16834</v>
      </c>
    </row>
    <row r="414" spans="2:7" x14ac:dyDescent="0.25">
      <c r="B414" s="70" t="s">
        <v>18308</v>
      </c>
      <c r="C414" s="46">
        <v>20</v>
      </c>
      <c r="D414" s="71">
        <v>20</v>
      </c>
      <c r="E414" s="53" t="s">
        <v>11990</v>
      </c>
      <c r="F414" s="211" t="s">
        <v>16829</v>
      </c>
      <c r="G414" s="71" t="s">
        <v>16830</v>
      </c>
    </row>
    <row r="415" spans="2:7" x14ac:dyDescent="0.25">
      <c r="B415" s="70" t="s">
        <v>1870</v>
      </c>
      <c r="C415" s="46">
        <v>20</v>
      </c>
      <c r="D415" s="71">
        <v>20</v>
      </c>
      <c r="E415" s="53" t="s">
        <v>11990</v>
      </c>
      <c r="F415" s="211" t="s">
        <v>16829</v>
      </c>
      <c r="G415" s="71" t="s">
        <v>16830</v>
      </c>
    </row>
    <row r="416" spans="2:7" x14ac:dyDescent="0.25">
      <c r="B416" s="70" t="s">
        <v>1189</v>
      </c>
      <c r="C416" s="46">
        <v>20</v>
      </c>
      <c r="D416" s="71">
        <v>20</v>
      </c>
      <c r="E416" s="53" t="s">
        <v>11990</v>
      </c>
      <c r="F416" s="211" t="s">
        <v>16829</v>
      </c>
      <c r="G416" s="71" t="s">
        <v>16830</v>
      </c>
    </row>
    <row r="417" spans="2:7" x14ac:dyDescent="0.25">
      <c r="B417" s="211" t="s">
        <v>16829</v>
      </c>
      <c r="C417" s="44">
        <v>20</v>
      </c>
      <c r="D417" s="44">
        <v>20</v>
      </c>
      <c r="E417" s="186" t="s">
        <v>11990</v>
      </c>
      <c r="F417" s="45" t="s">
        <v>16829</v>
      </c>
      <c r="G417" s="39" t="s">
        <v>16830</v>
      </c>
    </row>
    <row r="418" spans="2:7" x14ac:dyDescent="0.25">
      <c r="B418" s="70" t="s">
        <v>15534</v>
      </c>
      <c r="C418" s="46">
        <v>20</v>
      </c>
      <c r="D418" s="71">
        <v>20</v>
      </c>
      <c r="E418" s="53" t="s">
        <v>11990</v>
      </c>
      <c r="F418" s="211" t="s">
        <v>16829</v>
      </c>
      <c r="G418" s="71" t="s">
        <v>16830</v>
      </c>
    </row>
    <row r="419" spans="2:7" x14ac:dyDescent="0.25">
      <c r="B419" s="305" t="s">
        <v>16830</v>
      </c>
      <c r="C419" s="305">
        <v>20</v>
      </c>
      <c r="D419" s="305">
        <v>20</v>
      </c>
      <c r="E419" s="305" t="s">
        <v>11990</v>
      </c>
      <c r="F419" s="305" t="s">
        <v>16829</v>
      </c>
      <c r="G419" s="305" t="s">
        <v>16830</v>
      </c>
    </row>
    <row r="420" spans="2:7" x14ac:dyDescent="0.25">
      <c r="B420" s="70" t="s">
        <v>18335</v>
      </c>
      <c r="C420" s="46">
        <v>43</v>
      </c>
      <c r="D420" s="71">
        <v>43</v>
      </c>
      <c r="E420" s="53" t="s">
        <v>12018</v>
      </c>
      <c r="F420" s="211" t="s">
        <v>15288</v>
      </c>
      <c r="G420" s="71" t="s">
        <v>16860</v>
      </c>
    </row>
    <row r="421" spans="2:7" x14ac:dyDescent="0.25">
      <c r="B421" s="305" t="s">
        <v>16860</v>
      </c>
      <c r="C421" s="305">
        <v>43</v>
      </c>
      <c r="D421" s="305">
        <v>43</v>
      </c>
      <c r="E421" s="305" t="s">
        <v>12018</v>
      </c>
      <c r="F421" s="305" t="s">
        <v>15288</v>
      </c>
      <c r="G421" s="305" t="s">
        <v>16860</v>
      </c>
    </row>
    <row r="422" spans="2:7" x14ac:dyDescent="0.25">
      <c r="B422" s="70" t="s">
        <v>1212</v>
      </c>
      <c r="C422" s="46">
        <v>43</v>
      </c>
      <c r="D422" s="71">
        <v>43</v>
      </c>
      <c r="E422" s="53" t="s">
        <v>12018</v>
      </c>
      <c r="F422" s="211" t="s">
        <v>15288</v>
      </c>
      <c r="G422" s="71" t="s">
        <v>16860</v>
      </c>
    </row>
    <row r="423" spans="2:7" x14ac:dyDescent="0.25">
      <c r="B423" s="70" t="s">
        <v>1892</v>
      </c>
      <c r="C423" s="46">
        <v>43</v>
      </c>
      <c r="D423" s="71">
        <v>43</v>
      </c>
      <c r="E423" s="53" t="s">
        <v>12018</v>
      </c>
      <c r="F423" s="211" t="s">
        <v>15288</v>
      </c>
      <c r="G423" s="71" t="s">
        <v>16860</v>
      </c>
    </row>
    <row r="424" spans="2:7" x14ac:dyDescent="0.25">
      <c r="B424" s="211" t="s">
        <v>15288</v>
      </c>
      <c r="C424" s="44">
        <v>43</v>
      </c>
      <c r="D424" s="44">
        <v>43</v>
      </c>
      <c r="E424" s="186" t="s">
        <v>12018</v>
      </c>
      <c r="F424" s="45" t="s">
        <v>15288</v>
      </c>
      <c r="G424" s="39" t="s">
        <v>16860</v>
      </c>
    </row>
    <row r="425" spans="2:7" x14ac:dyDescent="0.25">
      <c r="B425" s="70" t="s">
        <v>15539</v>
      </c>
      <c r="C425" s="46">
        <v>43</v>
      </c>
      <c r="D425" s="71">
        <v>43</v>
      </c>
      <c r="E425" s="53" t="s">
        <v>12018</v>
      </c>
      <c r="F425" s="211" t="s">
        <v>15288</v>
      </c>
      <c r="G425" s="71" t="s">
        <v>16860</v>
      </c>
    </row>
    <row r="426" spans="2:7" x14ac:dyDescent="0.25">
      <c r="B426" s="70" t="s">
        <v>18334</v>
      </c>
      <c r="C426" s="46">
        <v>42</v>
      </c>
      <c r="D426" s="71">
        <v>42</v>
      </c>
      <c r="E426" s="53" t="s">
        <v>12017</v>
      </c>
      <c r="F426" s="211" t="s">
        <v>15287</v>
      </c>
      <c r="G426" s="71" t="s">
        <v>16859</v>
      </c>
    </row>
    <row r="427" spans="2:7" x14ac:dyDescent="0.25">
      <c r="B427" s="70" t="s">
        <v>1891</v>
      </c>
      <c r="C427" s="46">
        <v>42</v>
      </c>
      <c r="D427" s="71">
        <v>42</v>
      </c>
      <c r="E427" s="53" t="s">
        <v>12017</v>
      </c>
      <c r="F427" s="211" t="s">
        <v>15287</v>
      </c>
      <c r="G427" s="71" t="s">
        <v>16859</v>
      </c>
    </row>
    <row r="428" spans="2:7" x14ac:dyDescent="0.25">
      <c r="B428" s="70" t="s">
        <v>1211</v>
      </c>
      <c r="C428" s="46">
        <v>42</v>
      </c>
      <c r="D428" s="71">
        <v>42</v>
      </c>
      <c r="E428" s="53" t="s">
        <v>12017</v>
      </c>
      <c r="F428" s="211" t="s">
        <v>15287</v>
      </c>
      <c r="G428" s="71" t="s">
        <v>16859</v>
      </c>
    </row>
    <row r="429" spans="2:7" x14ac:dyDescent="0.25">
      <c r="B429" s="45" t="s">
        <v>15287</v>
      </c>
      <c r="C429" s="44">
        <v>42</v>
      </c>
      <c r="D429" s="44">
        <v>42</v>
      </c>
      <c r="E429" s="186" t="s">
        <v>12017</v>
      </c>
      <c r="F429" s="45" t="s">
        <v>15287</v>
      </c>
      <c r="G429" s="39" t="s">
        <v>16859</v>
      </c>
    </row>
    <row r="430" spans="2:7" x14ac:dyDescent="0.25">
      <c r="B430" s="70" t="s">
        <v>15537</v>
      </c>
      <c r="C430" s="46">
        <v>42</v>
      </c>
      <c r="D430" s="71">
        <v>42</v>
      </c>
      <c r="E430" s="53" t="s">
        <v>12017</v>
      </c>
      <c r="F430" s="211" t="s">
        <v>15287</v>
      </c>
      <c r="G430" s="71" t="s">
        <v>16859</v>
      </c>
    </row>
    <row r="431" spans="2:7" x14ac:dyDescent="0.25">
      <c r="B431" s="305" t="s">
        <v>16859</v>
      </c>
      <c r="C431" s="305">
        <v>42</v>
      </c>
      <c r="D431" s="305">
        <v>42</v>
      </c>
      <c r="E431" s="305" t="s">
        <v>12017</v>
      </c>
      <c r="F431" s="305" t="s">
        <v>15287</v>
      </c>
      <c r="G431" s="305" t="s">
        <v>16859</v>
      </c>
    </row>
    <row r="432" spans="2:7" x14ac:dyDescent="0.25">
      <c r="B432" s="70" t="s">
        <v>18332</v>
      </c>
      <c r="C432" s="46">
        <v>41</v>
      </c>
      <c r="D432" s="71">
        <v>41</v>
      </c>
      <c r="E432" s="53" t="s">
        <v>12014</v>
      </c>
      <c r="F432" s="211" t="s">
        <v>15284</v>
      </c>
      <c r="G432" s="71" t="s">
        <v>16856</v>
      </c>
    </row>
    <row r="433" spans="2:7" x14ac:dyDescent="0.25">
      <c r="B433" s="70" t="s">
        <v>3328</v>
      </c>
      <c r="C433" s="46">
        <v>41</v>
      </c>
      <c r="D433" s="71">
        <v>41</v>
      </c>
      <c r="E433" s="53" t="s">
        <v>12014</v>
      </c>
      <c r="F433" s="211" t="s">
        <v>15284</v>
      </c>
      <c r="G433" s="71" t="s">
        <v>16856</v>
      </c>
    </row>
    <row r="434" spans="2:7" x14ac:dyDescent="0.25">
      <c r="B434" s="70" t="s">
        <v>1210</v>
      </c>
      <c r="C434" s="46">
        <v>41</v>
      </c>
      <c r="D434" s="71">
        <v>41</v>
      </c>
      <c r="E434" s="53" t="s">
        <v>12014</v>
      </c>
      <c r="F434" s="211" t="s">
        <v>15284</v>
      </c>
      <c r="G434" s="71" t="s">
        <v>16856</v>
      </c>
    </row>
    <row r="435" spans="2:7" x14ac:dyDescent="0.25">
      <c r="B435" s="305" t="s">
        <v>16856</v>
      </c>
      <c r="C435" s="305">
        <v>41</v>
      </c>
      <c r="D435" s="305">
        <v>41</v>
      </c>
      <c r="E435" s="305" t="s">
        <v>12014</v>
      </c>
      <c r="F435" s="305" t="s">
        <v>15284</v>
      </c>
      <c r="G435" s="305" t="s">
        <v>16856</v>
      </c>
    </row>
    <row r="436" spans="2:7" x14ac:dyDescent="0.25">
      <c r="B436" s="70" t="s">
        <v>15533</v>
      </c>
      <c r="C436" s="46">
        <v>41</v>
      </c>
      <c r="D436" s="71">
        <v>41</v>
      </c>
      <c r="E436" s="53" t="s">
        <v>12014</v>
      </c>
      <c r="F436" s="211" t="s">
        <v>15284</v>
      </c>
      <c r="G436" s="71" t="s">
        <v>16856</v>
      </c>
    </row>
    <row r="437" spans="2:7" x14ac:dyDescent="0.25">
      <c r="B437" s="211" t="s">
        <v>15284</v>
      </c>
      <c r="C437" s="44">
        <v>41</v>
      </c>
      <c r="D437" s="44">
        <v>41</v>
      </c>
      <c r="E437" s="186" t="s">
        <v>12014</v>
      </c>
      <c r="F437" s="45" t="s">
        <v>15284</v>
      </c>
      <c r="G437" s="39" t="s">
        <v>16856</v>
      </c>
    </row>
    <row r="438" spans="2:7" x14ac:dyDescent="0.25">
      <c r="B438" s="70" t="s">
        <v>11129</v>
      </c>
      <c r="C438" s="46">
        <v>41.2</v>
      </c>
      <c r="D438" s="71" t="s">
        <v>11129</v>
      </c>
      <c r="E438" s="53" t="s">
        <v>12016</v>
      </c>
      <c r="F438" s="211" t="s">
        <v>15286</v>
      </c>
      <c r="G438" s="71" t="s">
        <v>16858</v>
      </c>
    </row>
    <row r="439" spans="2:7" x14ac:dyDescent="0.25">
      <c r="B439" s="70" t="s">
        <v>11131</v>
      </c>
      <c r="C439" s="46">
        <v>41.2</v>
      </c>
      <c r="D439" s="71" t="s">
        <v>11129</v>
      </c>
      <c r="E439" s="53" t="s">
        <v>12016</v>
      </c>
      <c r="F439" s="211" t="s">
        <v>15286</v>
      </c>
      <c r="G439" s="71" t="s">
        <v>16858</v>
      </c>
    </row>
    <row r="440" spans="2:7" x14ac:dyDescent="0.25">
      <c r="B440" s="70" t="s">
        <v>11132</v>
      </c>
      <c r="C440" s="46">
        <v>41.2</v>
      </c>
      <c r="D440" s="71" t="s">
        <v>11129</v>
      </c>
      <c r="E440" s="53" t="s">
        <v>12016</v>
      </c>
      <c r="F440" s="211" t="s">
        <v>15286</v>
      </c>
      <c r="G440" s="71" t="s">
        <v>16858</v>
      </c>
    </row>
    <row r="441" spans="2:7" x14ac:dyDescent="0.25">
      <c r="B441" s="305" t="s">
        <v>16858</v>
      </c>
      <c r="C441" s="305">
        <v>41.2</v>
      </c>
      <c r="D441" s="305" t="s">
        <v>11129</v>
      </c>
      <c r="E441" s="305" t="s">
        <v>12016</v>
      </c>
      <c r="F441" s="305" t="s">
        <v>15286</v>
      </c>
      <c r="G441" s="305" t="s">
        <v>16858</v>
      </c>
    </row>
    <row r="442" spans="2:7" x14ac:dyDescent="0.25">
      <c r="B442" s="70" t="s">
        <v>15535</v>
      </c>
      <c r="C442" s="46">
        <v>41.2</v>
      </c>
      <c r="D442" s="71" t="s">
        <v>11129</v>
      </c>
      <c r="E442" s="53" t="s">
        <v>12016</v>
      </c>
      <c r="F442" s="211" t="s">
        <v>15286</v>
      </c>
      <c r="G442" s="71" t="s">
        <v>16858</v>
      </c>
    </row>
    <row r="443" spans="2:7" x14ac:dyDescent="0.25">
      <c r="B443" s="211" t="s">
        <v>15286</v>
      </c>
      <c r="C443" s="44">
        <v>41.2</v>
      </c>
      <c r="D443" s="44" t="s">
        <v>11129</v>
      </c>
      <c r="E443" s="186" t="s">
        <v>12016</v>
      </c>
      <c r="F443" s="45" t="s">
        <v>15286</v>
      </c>
      <c r="G443" s="39" t="s">
        <v>16858</v>
      </c>
    </row>
    <row r="444" spans="2:7" x14ac:dyDescent="0.25">
      <c r="B444" s="70" t="s">
        <v>18333</v>
      </c>
      <c r="C444" s="46">
        <v>41.1</v>
      </c>
      <c r="D444" s="71" t="s">
        <v>786</v>
      </c>
      <c r="E444" s="53" t="s">
        <v>12015</v>
      </c>
      <c r="F444" s="211" t="s">
        <v>15285</v>
      </c>
      <c r="G444" s="71" t="s">
        <v>16857</v>
      </c>
    </row>
    <row r="445" spans="2:7" x14ac:dyDescent="0.25">
      <c r="B445" s="70" t="s">
        <v>786</v>
      </c>
      <c r="C445" s="46">
        <v>41.1</v>
      </c>
      <c r="D445" s="71" t="s">
        <v>786</v>
      </c>
      <c r="E445" s="53" t="s">
        <v>12015</v>
      </c>
      <c r="F445" s="211" t="s">
        <v>15285</v>
      </c>
      <c r="G445" s="71" t="s">
        <v>16857</v>
      </c>
    </row>
    <row r="446" spans="2:7" x14ac:dyDescent="0.25">
      <c r="B446" s="70" t="s">
        <v>1890</v>
      </c>
      <c r="C446" s="46">
        <v>41.1</v>
      </c>
      <c r="D446" s="71" t="s">
        <v>786</v>
      </c>
      <c r="E446" s="53" t="s">
        <v>12015</v>
      </c>
      <c r="F446" s="211" t="s">
        <v>15285</v>
      </c>
      <c r="G446" s="71" t="s">
        <v>16857</v>
      </c>
    </row>
    <row r="447" spans="2:7" x14ac:dyDescent="0.25">
      <c r="B447" s="70" t="s">
        <v>8530</v>
      </c>
      <c r="C447" s="46">
        <v>41.1</v>
      </c>
      <c r="D447" s="71" t="s">
        <v>786</v>
      </c>
      <c r="E447" s="53" t="s">
        <v>12015</v>
      </c>
      <c r="F447" s="211" t="s">
        <v>15285</v>
      </c>
      <c r="G447" s="71" t="s">
        <v>16857</v>
      </c>
    </row>
    <row r="448" spans="2:7" x14ac:dyDescent="0.25">
      <c r="B448" s="305" t="s">
        <v>16857</v>
      </c>
      <c r="C448" s="305">
        <v>41.1</v>
      </c>
      <c r="D448" s="305" t="s">
        <v>786</v>
      </c>
      <c r="E448" s="305" t="s">
        <v>12015</v>
      </c>
      <c r="F448" s="305" t="s">
        <v>15285</v>
      </c>
      <c r="G448" s="305" t="s">
        <v>16857</v>
      </c>
    </row>
    <row r="449" spans="2:7" x14ac:dyDescent="0.25">
      <c r="B449" s="70" t="s">
        <v>15532</v>
      </c>
      <c r="C449" s="46">
        <v>41.1</v>
      </c>
      <c r="D449" s="71" t="s">
        <v>786</v>
      </c>
      <c r="E449" s="53" t="s">
        <v>12015</v>
      </c>
      <c r="F449" s="211" t="s">
        <v>15285</v>
      </c>
      <c r="G449" s="71" t="s">
        <v>16857</v>
      </c>
    </row>
    <row r="450" spans="2:7" x14ac:dyDescent="0.25">
      <c r="B450" s="211" t="s">
        <v>15285</v>
      </c>
      <c r="C450" s="44">
        <v>41.1</v>
      </c>
      <c r="D450" s="44" t="s">
        <v>786</v>
      </c>
      <c r="E450" s="186" t="s">
        <v>12015</v>
      </c>
      <c r="F450" s="45" t="s">
        <v>15285</v>
      </c>
      <c r="G450" s="39" t="s">
        <v>16857</v>
      </c>
    </row>
    <row r="451" spans="2:7" x14ac:dyDescent="0.25">
      <c r="B451" s="69" t="s">
        <v>18314</v>
      </c>
      <c r="C451" s="44">
        <v>25</v>
      </c>
      <c r="D451" s="44">
        <v>25</v>
      </c>
      <c r="E451" s="186" t="s">
        <v>11996</v>
      </c>
      <c r="F451" s="45" t="s">
        <v>6827</v>
      </c>
      <c r="G451" s="39" t="s">
        <v>16838</v>
      </c>
    </row>
    <row r="452" spans="2:7" x14ac:dyDescent="0.25">
      <c r="B452" s="305" t="s">
        <v>16838</v>
      </c>
      <c r="C452" s="305">
        <v>25</v>
      </c>
      <c r="D452" s="305">
        <v>25</v>
      </c>
      <c r="E452" s="305" t="s">
        <v>11996</v>
      </c>
      <c r="F452" s="305" t="s">
        <v>6827</v>
      </c>
      <c r="G452" s="305" t="s">
        <v>16838</v>
      </c>
    </row>
    <row r="453" spans="2:7" x14ac:dyDescent="0.25">
      <c r="B453" s="69" t="s">
        <v>1876</v>
      </c>
      <c r="C453" s="44">
        <v>25</v>
      </c>
      <c r="D453" s="44">
        <v>25</v>
      </c>
      <c r="E453" s="186" t="s">
        <v>11996</v>
      </c>
      <c r="F453" s="45" t="s">
        <v>6827</v>
      </c>
      <c r="G453" s="39" t="s">
        <v>16838</v>
      </c>
    </row>
    <row r="454" spans="2:7" x14ac:dyDescent="0.25">
      <c r="B454" s="69" t="s">
        <v>1194</v>
      </c>
      <c r="C454" s="44">
        <v>25</v>
      </c>
      <c r="D454" s="44">
        <v>25</v>
      </c>
      <c r="E454" s="186" t="s">
        <v>11996</v>
      </c>
      <c r="F454" s="45" t="s">
        <v>6827</v>
      </c>
      <c r="G454" s="39" t="s">
        <v>16838</v>
      </c>
    </row>
    <row r="455" spans="2:7" x14ac:dyDescent="0.25">
      <c r="B455" s="69" t="s">
        <v>18313</v>
      </c>
      <c r="C455" s="44">
        <v>24.1</v>
      </c>
      <c r="D455" s="44" t="s">
        <v>783</v>
      </c>
      <c r="E455" s="186" t="s">
        <v>11995</v>
      </c>
      <c r="F455" s="45" t="s">
        <v>6826</v>
      </c>
      <c r="G455" s="39" t="s">
        <v>16837</v>
      </c>
    </row>
    <row r="456" spans="2:7" x14ac:dyDescent="0.25">
      <c r="B456" s="69" t="s">
        <v>783</v>
      </c>
      <c r="C456" s="44">
        <v>24.1</v>
      </c>
      <c r="D456" s="44" t="s">
        <v>783</v>
      </c>
      <c r="E456" s="186" t="s">
        <v>11995</v>
      </c>
      <c r="F456" s="45" t="s">
        <v>6826</v>
      </c>
      <c r="G456" s="39" t="s">
        <v>16837</v>
      </c>
    </row>
    <row r="457" spans="2:7" x14ac:dyDescent="0.25">
      <c r="B457" s="69" t="s">
        <v>1875</v>
      </c>
      <c r="C457" s="44">
        <v>24.1</v>
      </c>
      <c r="D457" s="44" t="s">
        <v>783</v>
      </c>
      <c r="E457" s="186" t="s">
        <v>11995</v>
      </c>
      <c r="F457" s="45" t="s">
        <v>6826</v>
      </c>
      <c r="G457" s="39" t="s">
        <v>16837</v>
      </c>
    </row>
    <row r="458" spans="2:7" x14ac:dyDescent="0.25">
      <c r="B458" s="69" t="s">
        <v>8517</v>
      </c>
      <c r="C458" s="44">
        <v>24.1</v>
      </c>
      <c r="D458" s="44" t="s">
        <v>783</v>
      </c>
      <c r="E458" s="186" t="s">
        <v>11995</v>
      </c>
      <c r="F458" s="45" t="s">
        <v>6826</v>
      </c>
      <c r="G458" s="39" t="s">
        <v>16837</v>
      </c>
    </row>
    <row r="459" spans="2:7" x14ac:dyDescent="0.25">
      <c r="B459" s="305" t="s">
        <v>16837</v>
      </c>
      <c r="C459" s="305">
        <v>24.1</v>
      </c>
      <c r="D459" s="305" t="s">
        <v>783</v>
      </c>
      <c r="E459" s="305" t="s">
        <v>11995</v>
      </c>
      <c r="F459" s="305" t="s">
        <v>6826</v>
      </c>
      <c r="G459" s="305" t="s">
        <v>16837</v>
      </c>
    </row>
    <row r="460" spans="2:7" x14ac:dyDescent="0.25">
      <c r="B460" s="69" t="s">
        <v>18312</v>
      </c>
      <c r="C460" s="44">
        <v>24</v>
      </c>
      <c r="D460" s="44">
        <v>24</v>
      </c>
      <c r="E460" s="186" t="s">
        <v>11994</v>
      </c>
      <c r="F460" s="45" t="s">
        <v>4628</v>
      </c>
      <c r="G460" s="39" t="s">
        <v>16836</v>
      </c>
    </row>
    <row r="461" spans="2:7" x14ac:dyDescent="0.25">
      <c r="B461" s="69" t="s">
        <v>1193</v>
      </c>
      <c r="C461" s="44">
        <v>24</v>
      </c>
      <c r="D461" s="44">
        <v>24</v>
      </c>
      <c r="E461" s="186" t="s">
        <v>11994</v>
      </c>
      <c r="F461" s="45" t="s">
        <v>4628</v>
      </c>
      <c r="G461" s="39" t="s">
        <v>16836</v>
      </c>
    </row>
    <row r="462" spans="2:7" x14ac:dyDescent="0.25">
      <c r="B462" s="69" t="s">
        <v>1874</v>
      </c>
      <c r="C462" s="44">
        <v>24</v>
      </c>
      <c r="D462" s="44">
        <v>24</v>
      </c>
      <c r="E462" s="186" t="s">
        <v>11994</v>
      </c>
      <c r="F462" s="45" t="s">
        <v>4628</v>
      </c>
      <c r="G462" s="39" t="s">
        <v>16836</v>
      </c>
    </row>
    <row r="463" spans="2:7" x14ac:dyDescent="0.25">
      <c r="B463" s="305" t="s">
        <v>16836</v>
      </c>
      <c r="C463" s="305">
        <v>24</v>
      </c>
      <c r="D463" s="305">
        <v>24</v>
      </c>
      <c r="E463" s="305" t="s">
        <v>11994</v>
      </c>
      <c r="F463" s="305" t="s">
        <v>4628</v>
      </c>
      <c r="G463" s="305" t="s">
        <v>16836</v>
      </c>
    </row>
    <row r="464" spans="2:7" x14ac:dyDescent="0.25">
      <c r="B464" s="69" t="s">
        <v>18311</v>
      </c>
      <c r="C464" s="44">
        <v>23</v>
      </c>
      <c r="D464" s="44">
        <v>23</v>
      </c>
      <c r="E464" s="186" t="s">
        <v>11993</v>
      </c>
      <c r="F464" s="45" t="s">
        <v>6825</v>
      </c>
      <c r="G464" s="39" t="s">
        <v>16835</v>
      </c>
    </row>
    <row r="465" spans="2:7" x14ac:dyDescent="0.25">
      <c r="B465" s="69" t="s">
        <v>1873</v>
      </c>
      <c r="C465" s="44">
        <v>23</v>
      </c>
      <c r="D465" s="44">
        <v>23</v>
      </c>
      <c r="E465" s="186" t="s">
        <v>11993</v>
      </c>
      <c r="F465" s="45" t="s">
        <v>6825</v>
      </c>
      <c r="G465" s="39" t="s">
        <v>16835</v>
      </c>
    </row>
    <row r="466" spans="2:7" x14ac:dyDescent="0.25">
      <c r="B466" s="69" t="s">
        <v>1192</v>
      </c>
      <c r="C466" s="44">
        <v>23</v>
      </c>
      <c r="D466" s="44">
        <v>23</v>
      </c>
      <c r="E466" s="186" t="s">
        <v>11993</v>
      </c>
      <c r="F466" s="45" t="s">
        <v>6825</v>
      </c>
      <c r="G466" s="39" t="s">
        <v>16835</v>
      </c>
    </row>
    <row r="467" spans="2:7" x14ac:dyDescent="0.25">
      <c r="B467" s="305" t="s">
        <v>16835</v>
      </c>
      <c r="C467" s="305">
        <v>23</v>
      </c>
      <c r="D467" s="305">
        <v>23</v>
      </c>
      <c r="E467" s="305" t="s">
        <v>11993</v>
      </c>
      <c r="F467" s="305" t="s">
        <v>6825</v>
      </c>
      <c r="G467" s="305" t="s">
        <v>16835</v>
      </c>
    </row>
    <row r="468" spans="2:7" x14ac:dyDescent="0.25">
      <c r="B468" s="69" t="s">
        <v>18325</v>
      </c>
      <c r="C468" s="44">
        <v>35.1</v>
      </c>
      <c r="D468" s="44" t="s">
        <v>784</v>
      </c>
      <c r="E468" s="186" t="s">
        <v>12007</v>
      </c>
      <c r="F468" s="45" t="s">
        <v>11126</v>
      </c>
      <c r="G468" s="39" t="s">
        <v>16849</v>
      </c>
    </row>
    <row r="469" spans="2:7" x14ac:dyDescent="0.25">
      <c r="B469" s="69" t="s">
        <v>784</v>
      </c>
      <c r="C469" s="44">
        <v>35.1</v>
      </c>
      <c r="D469" s="44" t="s">
        <v>784</v>
      </c>
      <c r="E469" s="186" t="s">
        <v>12007</v>
      </c>
      <c r="F469" s="45" t="s">
        <v>11126</v>
      </c>
      <c r="G469" s="39" t="s">
        <v>16849</v>
      </c>
    </row>
    <row r="470" spans="2:7" x14ac:dyDescent="0.25">
      <c r="B470" s="69" t="s">
        <v>11127</v>
      </c>
      <c r="C470" s="44">
        <v>35.1</v>
      </c>
      <c r="D470" s="44" t="s">
        <v>784</v>
      </c>
      <c r="E470" s="186" t="s">
        <v>12007</v>
      </c>
      <c r="F470" s="45" t="s">
        <v>11126</v>
      </c>
      <c r="G470" s="39" t="s">
        <v>16849</v>
      </c>
    </row>
    <row r="471" spans="2:7" x14ac:dyDescent="0.25">
      <c r="B471" s="69" t="s">
        <v>11128</v>
      </c>
      <c r="C471" s="44">
        <v>35.1</v>
      </c>
      <c r="D471" s="44" t="s">
        <v>784</v>
      </c>
      <c r="E471" s="186" t="s">
        <v>12007</v>
      </c>
      <c r="F471" s="45" t="s">
        <v>11126</v>
      </c>
      <c r="G471" s="39" t="s">
        <v>16849</v>
      </c>
    </row>
    <row r="472" spans="2:7" x14ac:dyDescent="0.25">
      <c r="B472" s="305" t="s">
        <v>16849</v>
      </c>
      <c r="C472" s="305">
        <v>35.1</v>
      </c>
      <c r="D472" s="305" t="s">
        <v>784</v>
      </c>
      <c r="E472" s="305" t="s">
        <v>12007</v>
      </c>
      <c r="F472" s="305" t="s">
        <v>11126</v>
      </c>
      <c r="G472" s="305" t="s">
        <v>16849</v>
      </c>
    </row>
    <row r="473" spans="2:7" x14ac:dyDescent="0.25">
      <c r="B473" s="69" t="s">
        <v>18326</v>
      </c>
      <c r="C473" s="44">
        <v>36</v>
      </c>
      <c r="D473" s="44">
        <v>36</v>
      </c>
      <c r="E473" s="186" t="s">
        <v>12008</v>
      </c>
      <c r="F473" s="45" t="s">
        <v>4625</v>
      </c>
      <c r="G473" s="39" t="s">
        <v>16850</v>
      </c>
    </row>
    <row r="474" spans="2:7" x14ac:dyDescent="0.25">
      <c r="B474" s="69" t="s">
        <v>1886</v>
      </c>
      <c r="C474" s="44">
        <v>36</v>
      </c>
      <c r="D474" s="44">
        <v>36</v>
      </c>
      <c r="E474" s="186" t="s">
        <v>12008</v>
      </c>
      <c r="F474" s="45" t="s">
        <v>4625</v>
      </c>
      <c r="G474" s="39" t="s">
        <v>16850</v>
      </c>
    </row>
    <row r="475" spans="2:7" x14ac:dyDescent="0.25">
      <c r="B475" s="69" t="s">
        <v>1205</v>
      </c>
      <c r="C475" s="44">
        <v>36</v>
      </c>
      <c r="D475" s="44">
        <v>36</v>
      </c>
      <c r="E475" s="186" t="s">
        <v>12008</v>
      </c>
      <c r="F475" s="45" t="s">
        <v>4625</v>
      </c>
      <c r="G475" s="39" t="s">
        <v>16850</v>
      </c>
    </row>
    <row r="476" spans="2:7" x14ac:dyDescent="0.25">
      <c r="B476" s="305" t="s">
        <v>16850</v>
      </c>
      <c r="C476" s="305">
        <v>36</v>
      </c>
      <c r="D476" s="305">
        <v>36</v>
      </c>
      <c r="E476" s="305" t="s">
        <v>12008</v>
      </c>
      <c r="F476" s="305" t="s">
        <v>4625</v>
      </c>
      <c r="G476" s="305" t="s">
        <v>16850</v>
      </c>
    </row>
    <row r="477" spans="2:7" x14ac:dyDescent="0.25">
      <c r="B477" s="69" t="s">
        <v>18327</v>
      </c>
      <c r="C477" s="44">
        <v>36.1</v>
      </c>
      <c r="D477" s="44" t="s">
        <v>785</v>
      </c>
      <c r="E477" s="186" t="s">
        <v>12009</v>
      </c>
      <c r="F477" s="45" t="s">
        <v>3408</v>
      </c>
      <c r="G477" s="39" t="s">
        <v>16851</v>
      </c>
    </row>
    <row r="478" spans="2:7" x14ac:dyDescent="0.25">
      <c r="B478" s="69" t="s">
        <v>785</v>
      </c>
      <c r="C478" s="44">
        <v>36.1</v>
      </c>
      <c r="D478" s="44" t="s">
        <v>785</v>
      </c>
      <c r="E478" s="186" t="s">
        <v>12009</v>
      </c>
      <c r="F478" s="45" t="s">
        <v>3408</v>
      </c>
      <c r="G478" s="39" t="s">
        <v>16851</v>
      </c>
    </row>
    <row r="479" spans="2:7" x14ac:dyDescent="0.25">
      <c r="B479" s="69" t="s">
        <v>3329</v>
      </c>
      <c r="C479" s="44">
        <v>36.1</v>
      </c>
      <c r="D479" s="44" t="s">
        <v>785</v>
      </c>
      <c r="E479" s="186" t="s">
        <v>12009</v>
      </c>
      <c r="F479" s="45" t="s">
        <v>3408</v>
      </c>
      <c r="G479" s="39" t="s">
        <v>16851</v>
      </c>
    </row>
    <row r="480" spans="2:7" x14ac:dyDescent="0.25">
      <c r="B480" s="69" t="s">
        <v>8527</v>
      </c>
      <c r="C480" s="44">
        <v>36.1</v>
      </c>
      <c r="D480" s="44" t="s">
        <v>785</v>
      </c>
      <c r="E480" s="186" t="s">
        <v>12009</v>
      </c>
      <c r="F480" s="45" t="s">
        <v>3408</v>
      </c>
      <c r="G480" s="39" t="s">
        <v>16851</v>
      </c>
    </row>
    <row r="481" spans="2:7" x14ac:dyDescent="0.25">
      <c r="B481" s="305" t="s">
        <v>16851</v>
      </c>
      <c r="C481" s="305">
        <v>36.1</v>
      </c>
      <c r="D481" s="305" t="s">
        <v>785</v>
      </c>
      <c r="E481" s="305" t="s">
        <v>12009</v>
      </c>
      <c r="F481" s="305" t="s">
        <v>3408</v>
      </c>
      <c r="G481" s="305" t="s">
        <v>16851</v>
      </c>
    </row>
    <row r="482" spans="2:7" x14ac:dyDescent="0.25">
      <c r="B482" s="69" t="s">
        <v>18328</v>
      </c>
      <c r="C482" s="44">
        <v>37</v>
      </c>
      <c r="D482" s="44">
        <v>37</v>
      </c>
      <c r="E482" s="186" t="s">
        <v>12010</v>
      </c>
      <c r="F482" s="45" t="s">
        <v>3409</v>
      </c>
      <c r="G482" s="39" t="s">
        <v>16852</v>
      </c>
    </row>
    <row r="483" spans="2:7" x14ac:dyDescent="0.25">
      <c r="B483" s="69" t="s">
        <v>1887</v>
      </c>
      <c r="C483" s="44">
        <v>37</v>
      </c>
      <c r="D483" s="44">
        <v>37</v>
      </c>
      <c r="E483" s="186" t="s">
        <v>12010</v>
      </c>
      <c r="F483" s="45" t="s">
        <v>3409</v>
      </c>
      <c r="G483" s="39" t="s">
        <v>16852</v>
      </c>
    </row>
    <row r="484" spans="2:7" x14ac:dyDescent="0.25">
      <c r="B484" s="69" t="s">
        <v>1206</v>
      </c>
      <c r="C484" s="44">
        <v>37</v>
      </c>
      <c r="D484" s="44">
        <v>37</v>
      </c>
      <c r="E484" s="186" t="s">
        <v>12010</v>
      </c>
      <c r="F484" s="45" t="s">
        <v>3409</v>
      </c>
      <c r="G484" s="39" t="s">
        <v>16852</v>
      </c>
    </row>
    <row r="485" spans="2:7" x14ac:dyDescent="0.25">
      <c r="B485" s="305" t="s">
        <v>16852</v>
      </c>
      <c r="C485" s="305">
        <v>37</v>
      </c>
      <c r="D485" s="305">
        <v>37</v>
      </c>
      <c r="E485" s="305" t="s">
        <v>12010</v>
      </c>
      <c r="F485" s="305" t="s">
        <v>3409</v>
      </c>
      <c r="G485" s="305" t="s">
        <v>16852</v>
      </c>
    </row>
    <row r="486" spans="2:7" x14ac:dyDescent="0.25">
      <c r="B486" s="69" t="s">
        <v>18329</v>
      </c>
      <c r="C486" s="44">
        <v>38</v>
      </c>
      <c r="D486" s="44">
        <v>38</v>
      </c>
      <c r="E486" s="186" t="s">
        <v>12011</v>
      </c>
      <c r="F486" s="45" t="s">
        <v>4624</v>
      </c>
      <c r="G486" s="39" t="s">
        <v>16853</v>
      </c>
    </row>
    <row r="487" spans="2:7" x14ac:dyDescent="0.25">
      <c r="B487" s="69" t="s">
        <v>1888</v>
      </c>
      <c r="C487" s="44">
        <v>38</v>
      </c>
      <c r="D487" s="44">
        <v>38</v>
      </c>
      <c r="E487" s="186" t="s">
        <v>12011</v>
      </c>
      <c r="F487" s="45" t="s">
        <v>4624</v>
      </c>
      <c r="G487" s="39" t="s">
        <v>16853</v>
      </c>
    </row>
    <row r="488" spans="2:7" x14ac:dyDescent="0.25">
      <c r="B488" s="69" t="s">
        <v>1207</v>
      </c>
      <c r="C488" s="44">
        <v>38</v>
      </c>
      <c r="D488" s="44">
        <v>38</v>
      </c>
      <c r="E488" s="186" t="s">
        <v>12011</v>
      </c>
      <c r="F488" s="45" t="s">
        <v>4624</v>
      </c>
      <c r="G488" s="39" t="s">
        <v>16853</v>
      </c>
    </row>
    <row r="489" spans="2:7" x14ac:dyDescent="0.25">
      <c r="B489" s="305" t="s">
        <v>16853</v>
      </c>
      <c r="C489" s="305">
        <v>38</v>
      </c>
      <c r="D489" s="305">
        <v>38</v>
      </c>
      <c r="E489" s="305" t="s">
        <v>12011</v>
      </c>
      <c r="F489" s="305" t="s">
        <v>4624</v>
      </c>
      <c r="G489" s="305" t="s">
        <v>16853</v>
      </c>
    </row>
    <row r="490" spans="2:7" x14ac:dyDescent="0.25">
      <c r="B490" s="69" t="s">
        <v>18330</v>
      </c>
      <c r="C490" s="44">
        <v>39</v>
      </c>
      <c r="D490" s="44">
        <v>39</v>
      </c>
      <c r="E490" s="186" t="s">
        <v>12012</v>
      </c>
      <c r="F490" s="45" t="s">
        <v>3410</v>
      </c>
      <c r="G490" s="39" t="s">
        <v>16854</v>
      </c>
    </row>
    <row r="491" spans="2:7" x14ac:dyDescent="0.25">
      <c r="B491" s="69" t="s">
        <v>14900</v>
      </c>
      <c r="C491" s="44">
        <v>39</v>
      </c>
      <c r="D491" s="44">
        <v>39</v>
      </c>
      <c r="E491" s="186" t="s">
        <v>12012</v>
      </c>
      <c r="F491" s="45" t="s">
        <v>3410</v>
      </c>
      <c r="G491" s="39" t="s">
        <v>16854</v>
      </c>
    </row>
    <row r="492" spans="2:7" x14ac:dyDescent="0.25">
      <c r="B492" s="69" t="s">
        <v>1208</v>
      </c>
      <c r="C492" s="44">
        <v>39</v>
      </c>
      <c r="D492" s="44">
        <v>39</v>
      </c>
      <c r="E492" s="186" t="s">
        <v>12012</v>
      </c>
      <c r="F492" s="45" t="s">
        <v>3410</v>
      </c>
      <c r="G492" s="39" t="s">
        <v>16854</v>
      </c>
    </row>
    <row r="493" spans="2:7" x14ac:dyDescent="0.25">
      <c r="B493" s="305" t="s">
        <v>16854</v>
      </c>
      <c r="C493" s="305">
        <v>39</v>
      </c>
      <c r="D493" s="305">
        <v>39</v>
      </c>
      <c r="E493" s="305" t="s">
        <v>12012</v>
      </c>
      <c r="F493" s="305" t="s">
        <v>3410</v>
      </c>
      <c r="G493" s="305" t="s">
        <v>16854</v>
      </c>
    </row>
    <row r="494" spans="2:7" x14ac:dyDescent="0.25">
      <c r="B494" s="69" t="s">
        <v>18321</v>
      </c>
      <c r="C494" s="44">
        <v>32</v>
      </c>
      <c r="D494" s="44">
        <v>32</v>
      </c>
      <c r="E494" s="186" t="s">
        <v>12003</v>
      </c>
      <c r="F494" s="45" t="s">
        <v>3406</v>
      </c>
      <c r="G494" s="39" t="s">
        <v>16845</v>
      </c>
    </row>
    <row r="495" spans="2:7" x14ac:dyDescent="0.25">
      <c r="B495" s="305" t="s">
        <v>16845</v>
      </c>
      <c r="C495" s="305">
        <v>32</v>
      </c>
      <c r="D495" s="305">
        <v>32</v>
      </c>
      <c r="E495" s="305" t="s">
        <v>12003</v>
      </c>
      <c r="F495" s="305" t="s">
        <v>3406</v>
      </c>
      <c r="G495" s="305" t="s">
        <v>16845</v>
      </c>
    </row>
    <row r="496" spans="2:7" x14ac:dyDescent="0.25">
      <c r="B496" s="69" t="s">
        <v>1882</v>
      </c>
      <c r="C496" s="44">
        <v>32</v>
      </c>
      <c r="D496" s="44">
        <v>32</v>
      </c>
      <c r="E496" s="186" t="s">
        <v>12003</v>
      </c>
      <c r="F496" s="45" t="s">
        <v>3406</v>
      </c>
      <c r="G496" s="39" t="s">
        <v>16845</v>
      </c>
    </row>
    <row r="497" spans="2:7" x14ac:dyDescent="0.25">
      <c r="B497" s="69" t="s">
        <v>1201</v>
      </c>
      <c r="C497" s="44">
        <v>32</v>
      </c>
      <c r="D497" s="44">
        <v>32</v>
      </c>
      <c r="E497" s="186" t="s">
        <v>12003</v>
      </c>
      <c r="F497" s="45" t="s">
        <v>3406</v>
      </c>
      <c r="G497" s="39" t="s">
        <v>16845</v>
      </c>
    </row>
    <row r="498" spans="2:7" x14ac:dyDescent="0.25">
      <c r="B498" s="69" t="s">
        <v>18315</v>
      </c>
      <c r="C498" s="44">
        <v>26</v>
      </c>
      <c r="D498" s="44">
        <v>26</v>
      </c>
      <c r="E498" s="186" t="s">
        <v>11997</v>
      </c>
      <c r="F498" s="45" t="s">
        <v>6828</v>
      </c>
      <c r="G498" s="39" t="s">
        <v>16839</v>
      </c>
    </row>
    <row r="499" spans="2:7" x14ac:dyDescent="0.25">
      <c r="B499" s="305" t="s">
        <v>16839</v>
      </c>
      <c r="C499" s="305">
        <v>26</v>
      </c>
      <c r="D499" s="305">
        <v>26</v>
      </c>
      <c r="E499" s="305" t="s">
        <v>11997</v>
      </c>
      <c r="F499" s="305" t="s">
        <v>6828</v>
      </c>
      <c r="G499" s="305" t="s">
        <v>16839</v>
      </c>
    </row>
    <row r="500" spans="2:7" x14ac:dyDescent="0.25">
      <c r="B500" s="69" t="s">
        <v>1877</v>
      </c>
      <c r="C500" s="44">
        <v>26</v>
      </c>
      <c r="D500" s="44">
        <v>26</v>
      </c>
      <c r="E500" s="186" t="s">
        <v>11997</v>
      </c>
      <c r="F500" s="45" t="s">
        <v>6828</v>
      </c>
      <c r="G500" s="39" t="s">
        <v>16839</v>
      </c>
    </row>
    <row r="501" spans="2:7" x14ac:dyDescent="0.25">
      <c r="B501" s="69" t="s">
        <v>1195</v>
      </c>
      <c r="C501" s="44">
        <v>26</v>
      </c>
      <c r="D501" s="44">
        <v>26</v>
      </c>
      <c r="E501" s="186" t="s">
        <v>11997</v>
      </c>
      <c r="F501" s="45" t="s">
        <v>6828</v>
      </c>
      <c r="G501" s="39" t="s">
        <v>16839</v>
      </c>
    </row>
    <row r="502" spans="2:7" x14ac:dyDescent="0.25">
      <c r="B502" s="69" t="s">
        <v>18317</v>
      </c>
      <c r="C502" s="44">
        <v>28</v>
      </c>
      <c r="D502" s="44">
        <v>28</v>
      </c>
      <c r="E502" s="186" t="s">
        <v>11999</v>
      </c>
      <c r="F502" s="45" t="s">
        <v>6830</v>
      </c>
      <c r="G502" s="39" t="s">
        <v>16841</v>
      </c>
    </row>
    <row r="503" spans="2:7" x14ac:dyDescent="0.25">
      <c r="B503" s="305" t="s">
        <v>16841</v>
      </c>
      <c r="C503" s="305">
        <v>28</v>
      </c>
      <c r="D503" s="305">
        <v>28</v>
      </c>
      <c r="E503" s="305" t="s">
        <v>11999</v>
      </c>
      <c r="F503" s="305" t="s">
        <v>6830</v>
      </c>
      <c r="G503" s="305" t="s">
        <v>16841</v>
      </c>
    </row>
    <row r="504" spans="2:7" x14ac:dyDescent="0.25">
      <c r="B504" s="69" t="s">
        <v>1879</v>
      </c>
      <c r="C504" s="44">
        <v>28</v>
      </c>
      <c r="D504" s="44">
        <v>28</v>
      </c>
      <c r="E504" s="186" t="s">
        <v>11999</v>
      </c>
      <c r="F504" s="45" t="s">
        <v>6830</v>
      </c>
      <c r="G504" s="39" t="s">
        <v>16841</v>
      </c>
    </row>
    <row r="505" spans="2:7" x14ac:dyDescent="0.25">
      <c r="B505" s="69" t="s">
        <v>1197</v>
      </c>
      <c r="C505" s="44">
        <v>28</v>
      </c>
      <c r="D505" s="44">
        <v>28</v>
      </c>
      <c r="E505" s="186" t="s">
        <v>11999</v>
      </c>
      <c r="F505" s="45" t="s">
        <v>6830</v>
      </c>
      <c r="G505" s="39" t="s">
        <v>16841</v>
      </c>
    </row>
    <row r="506" spans="2:7" x14ac:dyDescent="0.25">
      <c r="B506" s="69" t="s">
        <v>18318</v>
      </c>
      <c r="C506" s="44">
        <v>29</v>
      </c>
      <c r="D506" s="44">
        <v>29</v>
      </c>
      <c r="E506" s="186" t="s">
        <v>12000</v>
      </c>
      <c r="F506" s="45" t="s">
        <v>3403</v>
      </c>
      <c r="G506" s="39" t="s">
        <v>16842</v>
      </c>
    </row>
    <row r="507" spans="2:7" x14ac:dyDescent="0.25">
      <c r="B507" s="69" t="s">
        <v>14899</v>
      </c>
      <c r="C507" s="44">
        <v>29</v>
      </c>
      <c r="D507" s="44">
        <v>29</v>
      </c>
      <c r="E507" s="186" t="s">
        <v>12000</v>
      </c>
      <c r="F507" s="45" t="s">
        <v>3403</v>
      </c>
      <c r="G507" s="39" t="s">
        <v>16842</v>
      </c>
    </row>
    <row r="508" spans="2:7" x14ac:dyDescent="0.25">
      <c r="B508" s="69" t="s">
        <v>1198</v>
      </c>
      <c r="C508" s="44">
        <v>29</v>
      </c>
      <c r="D508" s="44">
        <v>29</v>
      </c>
      <c r="E508" s="186" t="s">
        <v>12000</v>
      </c>
      <c r="F508" s="45" t="s">
        <v>3403</v>
      </c>
      <c r="G508" s="39" t="s">
        <v>16842</v>
      </c>
    </row>
    <row r="509" spans="2:7" x14ac:dyDescent="0.25">
      <c r="B509" s="305" t="s">
        <v>16842</v>
      </c>
      <c r="C509" s="305">
        <v>29</v>
      </c>
      <c r="D509" s="305">
        <v>29</v>
      </c>
      <c r="E509" s="305" t="s">
        <v>12000</v>
      </c>
      <c r="F509" s="305" t="s">
        <v>3403</v>
      </c>
      <c r="G509" s="305" t="s">
        <v>16842</v>
      </c>
    </row>
    <row r="510" spans="2:7" x14ac:dyDescent="0.25">
      <c r="B510" s="69" t="s">
        <v>18319</v>
      </c>
      <c r="C510" s="44">
        <v>30</v>
      </c>
      <c r="D510" s="44">
        <v>30</v>
      </c>
      <c r="E510" s="186" t="s">
        <v>12001</v>
      </c>
      <c r="F510" s="45" t="s">
        <v>3404</v>
      </c>
      <c r="G510" s="39" t="s">
        <v>16843</v>
      </c>
    </row>
    <row r="511" spans="2:7" x14ac:dyDescent="0.25">
      <c r="B511" s="69" t="s">
        <v>1880</v>
      </c>
      <c r="C511" s="44">
        <v>30</v>
      </c>
      <c r="D511" s="44">
        <v>30</v>
      </c>
      <c r="E511" s="186" t="s">
        <v>12001</v>
      </c>
      <c r="F511" s="45" t="s">
        <v>3404</v>
      </c>
      <c r="G511" s="39" t="s">
        <v>16843</v>
      </c>
    </row>
    <row r="512" spans="2:7" x14ac:dyDescent="0.25">
      <c r="B512" s="69" t="s">
        <v>1199</v>
      </c>
      <c r="C512" s="44">
        <v>30</v>
      </c>
      <c r="D512" s="44">
        <v>30</v>
      </c>
      <c r="E512" s="186" t="s">
        <v>12001</v>
      </c>
      <c r="F512" s="45" t="s">
        <v>3404</v>
      </c>
      <c r="G512" s="39" t="s">
        <v>16843</v>
      </c>
    </row>
    <row r="513" spans="2:7" x14ac:dyDescent="0.25">
      <c r="B513" s="305" t="s">
        <v>16843</v>
      </c>
      <c r="C513" s="305">
        <v>30</v>
      </c>
      <c r="D513" s="305">
        <v>30</v>
      </c>
      <c r="E513" s="305" t="s">
        <v>12001</v>
      </c>
      <c r="F513" s="305" t="s">
        <v>3404</v>
      </c>
      <c r="G513" s="305" t="s">
        <v>16843</v>
      </c>
    </row>
    <row r="514" spans="2:7" x14ac:dyDescent="0.25">
      <c r="B514" s="69" t="s">
        <v>18320</v>
      </c>
      <c r="C514" s="44">
        <v>31</v>
      </c>
      <c r="D514" s="44">
        <v>31</v>
      </c>
      <c r="E514" s="186" t="s">
        <v>12002</v>
      </c>
      <c r="F514" s="45" t="s">
        <v>3405</v>
      </c>
      <c r="G514" s="39" t="s">
        <v>16844</v>
      </c>
    </row>
    <row r="515" spans="2:7" x14ac:dyDescent="0.25">
      <c r="B515" s="305" t="s">
        <v>16844</v>
      </c>
      <c r="C515" s="305">
        <v>31</v>
      </c>
      <c r="D515" s="305">
        <v>31</v>
      </c>
      <c r="E515" s="305" t="s">
        <v>12002</v>
      </c>
      <c r="F515" s="305" t="s">
        <v>3405</v>
      </c>
      <c r="G515" s="305" t="s">
        <v>16844</v>
      </c>
    </row>
    <row r="516" spans="2:7" x14ac:dyDescent="0.25">
      <c r="B516" s="69" t="s">
        <v>1881</v>
      </c>
      <c r="C516" s="44">
        <v>31</v>
      </c>
      <c r="D516" s="44">
        <v>31</v>
      </c>
      <c r="E516" s="186" t="s">
        <v>12002</v>
      </c>
      <c r="F516" s="45" t="s">
        <v>3405</v>
      </c>
      <c r="G516" s="39" t="s">
        <v>16844</v>
      </c>
    </row>
    <row r="517" spans="2:7" x14ac:dyDescent="0.25">
      <c r="B517" s="69" t="s">
        <v>1200</v>
      </c>
      <c r="C517" s="44">
        <v>31</v>
      </c>
      <c r="D517" s="44">
        <v>31</v>
      </c>
      <c r="E517" s="186" t="s">
        <v>12002</v>
      </c>
      <c r="F517" s="45" t="s">
        <v>3405</v>
      </c>
      <c r="G517" s="39" t="s">
        <v>16844</v>
      </c>
    </row>
    <row r="518" spans="2:7" x14ac:dyDescent="0.25">
      <c r="B518" s="69" t="s">
        <v>18316</v>
      </c>
      <c r="C518" s="44">
        <v>27</v>
      </c>
      <c r="D518" s="44">
        <v>27</v>
      </c>
      <c r="E518" s="186" t="s">
        <v>11998</v>
      </c>
      <c r="F518" s="45" t="s">
        <v>6829</v>
      </c>
      <c r="G518" s="39" t="s">
        <v>16840</v>
      </c>
    </row>
    <row r="519" spans="2:7" x14ac:dyDescent="0.25">
      <c r="B519" s="305" t="s">
        <v>16840</v>
      </c>
      <c r="C519" s="305">
        <v>27</v>
      </c>
      <c r="D519" s="305">
        <v>27</v>
      </c>
      <c r="E519" s="305" t="s">
        <v>11998</v>
      </c>
      <c r="F519" s="305" t="s">
        <v>6829</v>
      </c>
      <c r="G519" s="305" t="s">
        <v>16840</v>
      </c>
    </row>
    <row r="520" spans="2:7" x14ac:dyDescent="0.25">
      <c r="B520" s="69" t="s">
        <v>1878</v>
      </c>
      <c r="C520" s="44">
        <v>27</v>
      </c>
      <c r="D520" s="44">
        <v>27</v>
      </c>
      <c r="E520" s="186" t="s">
        <v>11998</v>
      </c>
      <c r="F520" s="45" t="s">
        <v>6829</v>
      </c>
      <c r="G520" s="39" t="s">
        <v>16840</v>
      </c>
    </row>
    <row r="521" spans="2:7" x14ac:dyDescent="0.25">
      <c r="B521" s="69" t="s">
        <v>1196</v>
      </c>
      <c r="C521" s="44">
        <v>27</v>
      </c>
      <c r="D521" s="44">
        <v>27</v>
      </c>
      <c r="E521" s="186" t="s">
        <v>11998</v>
      </c>
      <c r="F521" s="45" t="s">
        <v>6829</v>
      </c>
      <c r="G521" s="39" t="s">
        <v>16840</v>
      </c>
    </row>
    <row r="522" spans="2:7" x14ac:dyDescent="0.25">
      <c r="B522" s="69" t="s">
        <v>18323</v>
      </c>
      <c r="C522" s="44">
        <v>34</v>
      </c>
      <c r="D522" s="44">
        <v>34</v>
      </c>
      <c r="E522" s="186" t="s">
        <v>12005</v>
      </c>
      <c r="F522" s="45" t="s">
        <v>4626</v>
      </c>
      <c r="G522" s="39" t="s">
        <v>16847</v>
      </c>
    </row>
    <row r="523" spans="2:7" x14ac:dyDescent="0.25">
      <c r="B523" s="69" t="s">
        <v>1884</v>
      </c>
      <c r="C523" s="44">
        <v>34</v>
      </c>
      <c r="D523" s="44">
        <v>34</v>
      </c>
      <c r="E523" s="186" t="s">
        <v>12005</v>
      </c>
      <c r="F523" s="45" t="s">
        <v>4626</v>
      </c>
      <c r="G523" s="39" t="s">
        <v>16847</v>
      </c>
    </row>
    <row r="524" spans="2:7" x14ac:dyDescent="0.25">
      <c r="B524" s="69" t="s">
        <v>1203</v>
      </c>
      <c r="C524" s="44">
        <v>34</v>
      </c>
      <c r="D524" s="44">
        <v>34</v>
      </c>
      <c r="E524" s="186" t="s">
        <v>12005</v>
      </c>
      <c r="F524" s="45" t="s">
        <v>4626</v>
      </c>
      <c r="G524" s="39" t="s">
        <v>16847</v>
      </c>
    </row>
    <row r="525" spans="2:7" x14ac:dyDescent="0.25">
      <c r="B525" s="305" t="s">
        <v>16847</v>
      </c>
      <c r="C525" s="305">
        <v>34</v>
      </c>
      <c r="D525" s="305">
        <v>34</v>
      </c>
      <c r="E525" s="305" t="s">
        <v>12005</v>
      </c>
      <c r="F525" s="305" t="s">
        <v>4626</v>
      </c>
      <c r="G525" s="305" t="s">
        <v>16847</v>
      </c>
    </row>
    <row r="526" spans="2:7" x14ac:dyDescent="0.25">
      <c r="B526" s="69" t="s">
        <v>18324</v>
      </c>
      <c r="C526" s="44">
        <v>35</v>
      </c>
      <c r="D526" s="44">
        <v>35</v>
      </c>
      <c r="E526" s="186" t="s">
        <v>12006</v>
      </c>
      <c r="F526" s="45" t="s">
        <v>3407</v>
      </c>
      <c r="G526" s="39" t="s">
        <v>16848</v>
      </c>
    </row>
    <row r="527" spans="2:7" x14ac:dyDescent="0.25">
      <c r="B527" s="305" t="s">
        <v>16848</v>
      </c>
      <c r="C527" s="305">
        <v>35</v>
      </c>
      <c r="D527" s="305">
        <v>35</v>
      </c>
      <c r="E527" s="305" t="s">
        <v>12006</v>
      </c>
      <c r="F527" s="305" t="s">
        <v>3407</v>
      </c>
      <c r="G527" s="305" t="s">
        <v>16848</v>
      </c>
    </row>
    <row r="528" spans="2:7" x14ac:dyDescent="0.25">
      <c r="B528" s="69" t="s">
        <v>1885</v>
      </c>
      <c r="C528" s="44">
        <v>35</v>
      </c>
      <c r="D528" s="44">
        <v>35</v>
      </c>
      <c r="E528" s="186" t="s">
        <v>12006</v>
      </c>
      <c r="F528" s="45" t="s">
        <v>3407</v>
      </c>
      <c r="G528" s="39" t="s">
        <v>16848</v>
      </c>
    </row>
    <row r="529" spans="2:7" x14ac:dyDescent="0.25">
      <c r="B529" s="69" t="s">
        <v>1204</v>
      </c>
      <c r="C529" s="44">
        <v>35</v>
      </c>
      <c r="D529" s="44">
        <v>35</v>
      </c>
      <c r="E529" s="186" t="s">
        <v>12006</v>
      </c>
      <c r="F529" s="45" t="s">
        <v>3407</v>
      </c>
      <c r="G529" s="39" t="s">
        <v>16848</v>
      </c>
    </row>
    <row r="530" spans="2:7" x14ac:dyDescent="0.25">
      <c r="B530" s="69" t="s">
        <v>18409</v>
      </c>
      <c r="C530" s="44">
        <v>119</v>
      </c>
      <c r="D530" s="44">
        <v>119</v>
      </c>
      <c r="E530" s="187" t="s">
        <v>14504</v>
      </c>
      <c r="F530" s="45" t="s">
        <v>4591</v>
      </c>
      <c r="G530" s="39" t="s">
        <v>16930</v>
      </c>
    </row>
    <row r="531" spans="2:7" x14ac:dyDescent="0.25">
      <c r="B531" s="69" t="s">
        <v>8613</v>
      </c>
      <c r="C531" s="44">
        <v>119</v>
      </c>
      <c r="D531" s="44">
        <v>119</v>
      </c>
      <c r="E531" s="187" t="s">
        <v>14504</v>
      </c>
      <c r="F531" s="45" t="s">
        <v>4591</v>
      </c>
      <c r="G531" s="39" t="s">
        <v>16930</v>
      </c>
    </row>
    <row r="532" spans="2:7" x14ac:dyDescent="0.25">
      <c r="B532" s="69" t="s">
        <v>1954</v>
      </c>
      <c r="C532" s="44">
        <v>119</v>
      </c>
      <c r="D532" s="44">
        <v>119</v>
      </c>
      <c r="E532" s="187" t="s">
        <v>14504</v>
      </c>
      <c r="F532" s="45" t="s">
        <v>4591</v>
      </c>
      <c r="G532" s="39" t="s">
        <v>16930</v>
      </c>
    </row>
    <row r="533" spans="2:7" x14ac:dyDescent="0.25">
      <c r="B533" s="305" t="s">
        <v>16930</v>
      </c>
      <c r="C533" s="305">
        <v>119</v>
      </c>
      <c r="D533" s="305">
        <v>119</v>
      </c>
      <c r="E533" s="305" t="s">
        <v>14504</v>
      </c>
      <c r="F533" s="305" t="s">
        <v>4591</v>
      </c>
      <c r="G533" s="305" t="s">
        <v>16930</v>
      </c>
    </row>
    <row r="534" spans="2:7" x14ac:dyDescent="0.25">
      <c r="B534" s="69" t="s">
        <v>18412</v>
      </c>
      <c r="C534" s="44">
        <v>122</v>
      </c>
      <c r="D534" s="44">
        <v>122</v>
      </c>
      <c r="E534" s="186" t="s">
        <v>12055</v>
      </c>
      <c r="F534" s="45" t="s">
        <v>6959</v>
      </c>
      <c r="G534" s="39" t="s">
        <v>16933</v>
      </c>
    </row>
    <row r="535" spans="2:7" x14ac:dyDescent="0.25">
      <c r="B535" s="305" t="s">
        <v>16933</v>
      </c>
      <c r="C535" s="305">
        <v>122</v>
      </c>
      <c r="D535" s="305">
        <v>122</v>
      </c>
      <c r="E535" s="305" t="s">
        <v>12055</v>
      </c>
      <c r="F535" s="305" t="s">
        <v>6959</v>
      </c>
      <c r="G535" s="305" t="s">
        <v>16933</v>
      </c>
    </row>
    <row r="536" spans="2:7" x14ac:dyDescent="0.25">
      <c r="B536" s="69" t="s">
        <v>8616</v>
      </c>
      <c r="C536" s="44">
        <v>122</v>
      </c>
      <c r="D536" s="44">
        <v>122</v>
      </c>
      <c r="E536" s="186" t="s">
        <v>12055</v>
      </c>
      <c r="F536" s="45" t="s">
        <v>6959</v>
      </c>
      <c r="G536" s="39" t="s">
        <v>16933</v>
      </c>
    </row>
    <row r="537" spans="2:7" x14ac:dyDescent="0.25">
      <c r="B537" s="69" t="s">
        <v>1957</v>
      </c>
      <c r="C537" s="44">
        <v>122</v>
      </c>
      <c r="D537" s="44">
        <v>122</v>
      </c>
      <c r="E537" s="186" t="s">
        <v>12055</v>
      </c>
      <c r="F537" s="45" t="s">
        <v>6959</v>
      </c>
      <c r="G537" s="39" t="s">
        <v>16933</v>
      </c>
    </row>
    <row r="538" spans="2:7" x14ac:dyDescent="0.25">
      <c r="B538" s="69" t="s">
        <v>18410</v>
      </c>
      <c r="C538" s="44">
        <v>120</v>
      </c>
      <c r="D538" s="44">
        <v>120</v>
      </c>
      <c r="E538" s="186" t="s">
        <v>12053</v>
      </c>
      <c r="F538" s="45" t="s">
        <v>4590</v>
      </c>
      <c r="G538" s="39" t="s">
        <v>16931</v>
      </c>
    </row>
    <row r="539" spans="2:7" x14ac:dyDescent="0.25">
      <c r="B539" s="305" t="s">
        <v>16931</v>
      </c>
      <c r="C539" s="305">
        <v>120</v>
      </c>
      <c r="D539" s="305">
        <v>120</v>
      </c>
      <c r="E539" s="305" t="s">
        <v>12053</v>
      </c>
      <c r="F539" s="305" t="s">
        <v>4590</v>
      </c>
      <c r="G539" s="305" t="s">
        <v>16931</v>
      </c>
    </row>
    <row r="540" spans="2:7" x14ac:dyDescent="0.25">
      <c r="B540" s="69" t="s">
        <v>1955</v>
      </c>
      <c r="C540" s="44">
        <v>120</v>
      </c>
      <c r="D540" s="44">
        <v>120</v>
      </c>
      <c r="E540" s="186" t="s">
        <v>12053</v>
      </c>
      <c r="F540" s="45" t="s">
        <v>4590</v>
      </c>
      <c r="G540" s="39" t="s">
        <v>16931</v>
      </c>
    </row>
    <row r="541" spans="2:7" x14ac:dyDescent="0.25">
      <c r="B541" s="69" t="s">
        <v>8614</v>
      </c>
      <c r="C541" s="44">
        <v>120</v>
      </c>
      <c r="D541" s="44">
        <v>120</v>
      </c>
      <c r="E541" s="186" t="s">
        <v>12053</v>
      </c>
      <c r="F541" s="45" t="s">
        <v>4590</v>
      </c>
      <c r="G541" s="39" t="s">
        <v>16931</v>
      </c>
    </row>
    <row r="542" spans="2:7" x14ac:dyDescent="0.25">
      <c r="B542" s="69" t="s">
        <v>18411</v>
      </c>
      <c r="C542" s="44">
        <v>121</v>
      </c>
      <c r="D542" s="44">
        <v>121</v>
      </c>
      <c r="E542" s="186" t="s">
        <v>12054</v>
      </c>
      <c r="F542" s="45" t="s">
        <v>4589</v>
      </c>
      <c r="G542" s="39" t="s">
        <v>16932</v>
      </c>
    </row>
    <row r="543" spans="2:7" x14ac:dyDescent="0.25">
      <c r="B543" s="305" t="s">
        <v>16932</v>
      </c>
      <c r="C543" s="305">
        <v>121</v>
      </c>
      <c r="D543" s="305">
        <v>121</v>
      </c>
      <c r="E543" s="305" t="s">
        <v>12054</v>
      </c>
      <c r="F543" s="305" t="s">
        <v>4589</v>
      </c>
      <c r="G543" s="305" t="s">
        <v>16932</v>
      </c>
    </row>
    <row r="544" spans="2:7" x14ac:dyDescent="0.25">
      <c r="B544" s="69" t="s">
        <v>1956</v>
      </c>
      <c r="C544" s="44">
        <v>121</v>
      </c>
      <c r="D544" s="44">
        <v>121</v>
      </c>
      <c r="E544" s="186" t="s">
        <v>12054</v>
      </c>
      <c r="F544" s="45" t="s">
        <v>4589</v>
      </c>
      <c r="G544" s="39" t="s">
        <v>16932</v>
      </c>
    </row>
    <row r="545" spans="2:7" x14ac:dyDescent="0.25">
      <c r="B545" s="69" t="s">
        <v>8615</v>
      </c>
      <c r="C545" s="44">
        <v>121</v>
      </c>
      <c r="D545" s="44">
        <v>121</v>
      </c>
      <c r="E545" s="186" t="s">
        <v>12054</v>
      </c>
      <c r="F545" s="45" t="s">
        <v>4589</v>
      </c>
      <c r="G545" s="39" t="s">
        <v>16932</v>
      </c>
    </row>
    <row r="546" spans="2:7" x14ac:dyDescent="0.25">
      <c r="B546" s="69" t="s">
        <v>18449</v>
      </c>
      <c r="C546" s="44">
        <v>158</v>
      </c>
      <c r="D546" s="44">
        <v>158</v>
      </c>
      <c r="E546" s="187" t="s">
        <v>16390</v>
      </c>
      <c r="F546" s="45" t="s">
        <v>4569</v>
      </c>
      <c r="G546" s="39" t="s">
        <v>16969</v>
      </c>
    </row>
    <row r="547" spans="2:7" x14ac:dyDescent="0.25">
      <c r="B547" s="69" t="s">
        <v>107</v>
      </c>
      <c r="C547" s="44">
        <v>158</v>
      </c>
      <c r="D547" s="44">
        <v>158</v>
      </c>
      <c r="E547" s="187" t="s">
        <v>16390</v>
      </c>
      <c r="F547" s="45" t="s">
        <v>4569</v>
      </c>
      <c r="G547" s="39" t="s">
        <v>16969</v>
      </c>
    </row>
    <row r="548" spans="2:7" x14ac:dyDescent="0.25">
      <c r="B548" s="69" t="s">
        <v>8828</v>
      </c>
      <c r="C548" s="44">
        <v>158</v>
      </c>
      <c r="D548" s="44">
        <v>158</v>
      </c>
      <c r="E548" s="187" t="s">
        <v>16390</v>
      </c>
      <c r="F548" s="45" t="s">
        <v>4569</v>
      </c>
      <c r="G548" s="39" t="s">
        <v>16969</v>
      </c>
    </row>
    <row r="549" spans="2:7" x14ac:dyDescent="0.25">
      <c r="B549" s="305" t="s">
        <v>16969</v>
      </c>
      <c r="C549" s="305">
        <v>158</v>
      </c>
      <c r="D549" s="305">
        <v>158</v>
      </c>
      <c r="E549" s="305" t="s">
        <v>16390</v>
      </c>
      <c r="F549" s="305" t="s">
        <v>4569</v>
      </c>
      <c r="G549" s="305" t="s">
        <v>16969</v>
      </c>
    </row>
    <row r="550" spans="2:7" x14ac:dyDescent="0.25">
      <c r="B550" s="70" t="s">
        <v>18450</v>
      </c>
      <c r="C550" s="46">
        <v>159</v>
      </c>
      <c r="D550" s="71">
        <v>159</v>
      </c>
      <c r="E550" s="53" t="s">
        <v>16391</v>
      </c>
      <c r="F550" s="211" t="s">
        <v>15290</v>
      </c>
      <c r="G550" s="71" t="s">
        <v>16970</v>
      </c>
    </row>
    <row r="551" spans="2:7" x14ac:dyDescent="0.25">
      <c r="B551" s="70" t="s">
        <v>15519</v>
      </c>
      <c r="C551" s="46">
        <v>159</v>
      </c>
      <c r="D551" s="71">
        <v>159</v>
      </c>
      <c r="E551" s="53" t="s">
        <v>16391</v>
      </c>
      <c r="F551" s="211" t="s">
        <v>15290</v>
      </c>
      <c r="G551" s="71" t="s">
        <v>16970</v>
      </c>
    </row>
    <row r="552" spans="2:7" x14ac:dyDescent="0.25">
      <c r="B552" s="211" t="s">
        <v>15290</v>
      </c>
      <c r="C552" s="44">
        <v>159</v>
      </c>
      <c r="D552" s="44">
        <v>159</v>
      </c>
      <c r="E552" s="189" t="s">
        <v>16391</v>
      </c>
      <c r="F552" s="45" t="s">
        <v>15290</v>
      </c>
      <c r="G552" s="39" t="s">
        <v>16970</v>
      </c>
    </row>
    <row r="553" spans="2:7" x14ac:dyDescent="0.25">
      <c r="B553" s="70" t="s">
        <v>8829</v>
      </c>
      <c r="C553" s="46">
        <v>159</v>
      </c>
      <c r="D553" s="71">
        <v>159</v>
      </c>
      <c r="E553" s="53" t="s">
        <v>16391</v>
      </c>
      <c r="F553" s="211" t="s">
        <v>15290</v>
      </c>
      <c r="G553" s="71" t="s">
        <v>16970</v>
      </c>
    </row>
    <row r="554" spans="2:7" x14ac:dyDescent="0.25">
      <c r="B554" s="70" t="s">
        <v>108</v>
      </c>
      <c r="C554" s="46">
        <v>159</v>
      </c>
      <c r="D554" s="71">
        <v>159</v>
      </c>
      <c r="E554" s="53" t="s">
        <v>16391</v>
      </c>
      <c r="F554" s="211" t="s">
        <v>15290</v>
      </c>
      <c r="G554" s="71" t="s">
        <v>16970</v>
      </c>
    </row>
    <row r="555" spans="2:7" x14ac:dyDescent="0.25">
      <c r="B555" s="305" t="s">
        <v>16970</v>
      </c>
      <c r="C555" s="305">
        <v>159</v>
      </c>
      <c r="D555" s="305">
        <v>159</v>
      </c>
      <c r="E555" s="305" t="s">
        <v>16391</v>
      </c>
      <c r="F555" s="305" t="s">
        <v>15290</v>
      </c>
      <c r="G555" s="305" t="s">
        <v>16970</v>
      </c>
    </row>
    <row r="556" spans="2:7" x14ac:dyDescent="0.25">
      <c r="B556" s="69" t="s">
        <v>18446</v>
      </c>
      <c r="C556" s="44">
        <v>154</v>
      </c>
      <c r="D556" s="44">
        <v>154</v>
      </c>
      <c r="E556" s="186" t="s">
        <v>12074</v>
      </c>
      <c r="F556" s="45" t="s">
        <v>4570</v>
      </c>
      <c r="G556" s="39" t="s">
        <v>16966</v>
      </c>
    </row>
    <row r="557" spans="2:7" x14ac:dyDescent="0.25">
      <c r="B557" s="69" t="s">
        <v>8825</v>
      </c>
      <c r="C557" s="44">
        <v>154</v>
      </c>
      <c r="D557" s="44">
        <v>154</v>
      </c>
      <c r="E557" s="186" t="s">
        <v>12074</v>
      </c>
      <c r="F557" s="45" t="s">
        <v>4570</v>
      </c>
      <c r="G557" s="39" t="s">
        <v>16966</v>
      </c>
    </row>
    <row r="558" spans="2:7" x14ac:dyDescent="0.25">
      <c r="B558" s="69" t="s">
        <v>104</v>
      </c>
      <c r="C558" s="44">
        <v>154</v>
      </c>
      <c r="D558" s="44">
        <v>154</v>
      </c>
      <c r="E558" s="186" t="s">
        <v>12074</v>
      </c>
      <c r="F558" s="45" t="s">
        <v>4570</v>
      </c>
      <c r="G558" s="39" t="s">
        <v>16966</v>
      </c>
    </row>
    <row r="559" spans="2:7" x14ac:dyDescent="0.25">
      <c r="B559" s="305" t="s">
        <v>16966</v>
      </c>
      <c r="C559" s="305">
        <v>154</v>
      </c>
      <c r="D559" s="305">
        <v>154</v>
      </c>
      <c r="E559" s="305" t="s">
        <v>12074</v>
      </c>
      <c r="F559" s="305" t="s">
        <v>4570</v>
      </c>
      <c r="G559" s="305" t="s">
        <v>16966</v>
      </c>
    </row>
    <row r="560" spans="2:7" x14ac:dyDescent="0.25">
      <c r="B560" s="69" t="s">
        <v>18447</v>
      </c>
      <c r="C560" s="44">
        <v>156</v>
      </c>
      <c r="D560" s="44">
        <v>156</v>
      </c>
      <c r="E560" s="187" t="s">
        <v>14510</v>
      </c>
      <c r="F560" s="45" t="s">
        <v>6971</v>
      </c>
      <c r="G560" s="39" t="s">
        <v>16967</v>
      </c>
    </row>
    <row r="561" spans="2:7" x14ac:dyDescent="0.25">
      <c r="B561" s="305" t="s">
        <v>16967</v>
      </c>
      <c r="C561" s="305">
        <v>156</v>
      </c>
      <c r="D561" s="305">
        <v>156</v>
      </c>
      <c r="E561" s="305" t="s">
        <v>14510</v>
      </c>
      <c r="F561" s="305" t="s">
        <v>6971</v>
      </c>
      <c r="G561" s="305" t="s">
        <v>16967</v>
      </c>
    </row>
    <row r="562" spans="2:7" x14ac:dyDescent="0.25">
      <c r="B562" s="69" t="s">
        <v>8826</v>
      </c>
      <c r="C562" s="44">
        <v>156</v>
      </c>
      <c r="D562" s="44">
        <v>156</v>
      </c>
      <c r="E562" s="187" t="s">
        <v>14510</v>
      </c>
      <c r="F562" s="45" t="s">
        <v>6971</v>
      </c>
      <c r="G562" s="39" t="s">
        <v>16967</v>
      </c>
    </row>
    <row r="563" spans="2:7" x14ac:dyDescent="0.25">
      <c r="B563" s="69" t="s">
        <v>105</v>
      </c>
      <c r="C563" s="44">
        <v>156</v>
      </c>
      <c r="D563" s="44">
        <v>156</v>
      </c>
      <c r="E563" s="187" t="s">
        <v>14510</v>
      </c>
      <c r="F563" s="45" t="s">
        <v>6971</v>
      </c>
      <c r="G563" s="39" t="s">
        <v>16967</v>
      </c>
    </row>
    <row r="564" spans="2:7" x14ac:dyDescent="0.25">
      <c r="B564" s="69" t="s">
        <v>18448</v>
      </c>
      <c r="C564" s="44">
        <v>157</v>
      </c>
      <c r="D564" s="44">
        <v>157</v>
      </c>
      <c r="E564" s="187" t="s">
        <v>14511</v>
      </c>
      <c r="F564" s="45" t="s">
        <v>6972</v>
      </c>
      <c r="G564" s="39" t="s">
        <v>16968</v>
      </c>
    </row>
    <row r="565" spans="2:7" x14ac:dyDescent="0.25">
      <c r="B565" s="305" t="s">
        <v>16968</v>
      </c>
      <c r="C565" s="305">
        <v>157</v>
      </c>
      <c r="D565" s="305">
        <v>157</v>
      </c>
      <c r="E565" s="305" t="s">
        <v>14511</v>
      </c>
      <c r="F565" s="305" t="s">
        <v>6972</v>
      </c>
      <c r="G565" s="305" t="s">
        <v>16968</v>
      </c>
    </row>
    <row r="566" spans="2:7" x14ac:dyDescent="0.25">
      <c r="B566" s="69" t="s">
        <v>106</v>
      </c>
      <c r="C566" s="44">
        <v>157</v>
      </c>
      <c r="D566" s="44">
        <v>157</v>
      </c>
      <c r="E566" s="187" t="s">
        <v>14511</v>
      </c>
      <c r="F566" s="45" t="s">
        <v>6972</v>
      </c>
      <c r="G566" s="39" t="s">
        <v>16968</v>
      </c>
    </row>
    <row r="567" spans="2:7" x14ac:dyDescent="0.25">
      <c r="B567" s="69" t="s">
        <v>8827</v>
      </c>
      <c r="C567" s="44">
        <v>157</v>
      </c>
      <c r="D567" s="44">
        <v>157</v>
      </c>
      <c r="E567" s="187" t="s">
        <v>14511</v>
      </c>
      <c r="F567" s="45" t="s">
        <v>6972</v>
      </c>
      <c r="G567" s="39" t="s">
        <v>16968</v>
      </c>
    </row>
    <row r="568" spans="2:7" x14ac:dyDescent="0.25">
      <c r="B568" s="69" t="s">
        <v>18440</v>
      </c>
      <c r="C568" s="44">
        <v>148</v>
      </c>
      <c r="D568" s="44">
        <v>148</v>
      </c>
      <c r="E568" s="186" t="s">
        <v>12068</v>
      </c>
      <c r="F568" s="45" t="s">
        <v>4573</v>
      </c>
      <c r="G568" s="39" t="s">
        <v>16960</v>
      </c>
    </row>
    <row r="569" spans="2:7" x14ac:dyDescent="0.25">
      <c r="B569" s="69" t="s">
        <v>98</v>
      </c>
      <c r="C569" s="44">
        <v>148</v>
      </c>
      <c r="D569" s="44">
        <v>148</v>
      </c>
      <c r="E569" s="186" t="s">
        <v>12068</v>
      </c>
      <c r="F569" s="45" t="s">
        <v>4573</v>
      </c>
      <c r="G569" s="39" t="s">
        <v>16960</v>
      </c>
    </row>
    <row r="570" spans="2:7" x14ac:dyDescent="0.25">
      <c r="B570" s="69" t="s">
        <v>8819</v>
      </c>
      <c r="C570" s="44">
        <v>148</v>
      </c>
      <c r="D570" s="44">
        <v>148</v>
      </c>
      <c r="E570" s="186" t="s">
        <v>12068</v>
      </c>
      <c r="F570" s="45" t="s">
        <v>4573</v>
      </c>
      <c r="G570" s="39" t="s">
        <v>16960</v>
      </c>
    </row>
    <row r="571" spans="2:7" x14ac:dyDescent="0.25">
      <c r="B571" s="305" t="s">
        <v>16960</v>
      </c>
      <c r="C571" s="305">
        <v>148</v>
      </c>
      <c r="D571" s="305">
        <v>148</v>
      </c>
      <c r="E571" s="305" t="s">
        <v>12068</v>
      </c>
      <c r="F571" s="305" t="s">
        <v>4573</v>
      </c>
      <c r="G571" s="305" t="s">
        <v>16960</v>
      </c>
    </row>
    <row r="572" spans="2:7" x14ac:dyDescent="0.25">
      <c r="B572" s="69" t="s">
        <v>18439</v>
      </c>
      <c r="C572" s="44">
        <v>147</v>
      </c>
      <c r="D572" s="44">
        <v>147</v>
      </c>
      <c r="E572" s="186" t="s">
        <v>12067</v>
      </c>
      <c r="F572" s="45" t="s">
        <v>4574</v>
      </c>
      <c r="G572" s="39" t="s">
        <v>16959</v>
      </c>
    </row>
    <row r="573" spans="2:7" x14ac:dyDescent="0.25">
      <c r="B573" s="305" t="s">
        <v>16959</v>
      </c>
      <c r="C573" s="305">
        <v>147</v>
      </c>
      <c r="D573" s="305">
        <v>147</v>
      </c>
      <c r="E573" s="305" t="s">
        <v>12067</v>
      </c>
      <c r="F573" s="305" t="s">
        <v>4574</v>
      </c>
      <c r="G573" s="305" t="s">
        <v>16959</v>
      </c>
    </row>
    <row r="574" spans="2:7" x14ac:dyDescent="0.25">
      <c r="B574" s="69" t="s">
        <v>3361</v>
      </c>
      <c r="C574" s="44">
        <v>147</v>
      </c>
      <c r="D574" s="44">
        <v>147</v>
      </c>
      <c r="E574" s="186" t="s">
        <v>12067</v>
      </c>
      <c r="F574" s="45" t="s">
        <v>4574</v>
      </c>
      <c r="G574" s="39" t="s">
        <v>16959</v>
      </c>
    </row>
    <row r="575" spans="2:7" x14ac:dyDescent="0.25">
      <c r="B575" s="69" t="s">
        <v>8818</v>
      </c>
      <c r="C575" s="44">
        <v>147</v>
      </c>
      <c r="D575" s="44">
        <v>147</v>
      </c>
      <c r="E575" s="186" t="s">
        <v>12067</v>
      </c>
      <c r="F575" s="45" t="s">
        <v>4574</v>
      </c>
      <c r="G575" s="39" t="s">
        <v>16959</v>
      </c>
    </row>
    <row r="576" spans="2:7" x14ac:dyDescent="0.25">
      <c r="B576" s="69" t="s">
        <v>18438</v>
      </c>
      <c r="C576" s="44">
        <v>146</v>
      </c>
      <c r="D576" s="44">
        <v>146</v>
      </c>
      <c r="E576" s="186" t="s">
        <v>12066</v>
      </c>
      <c r="F576" s="45" t="s">
        <v>4575</v>
      </c>
      <c r="G576" s="39" t="s">
        <v>16958</v>
      </c>
    </row>
    <row r="577" spans="2:7" x14ac:dyDescent="0.25">
      <c r="B577" s="305" t="s">
        <v>16958</v>
      </c>
      <c r="C577" s="305">
        <v>146</v>
      </c>
      <c r="D577" s="305">
        <v>146</v>
      </c>
      <c r="E577" s="305" t="s">
        <v>12066</v>
      </c>
      <c r="F577" s="305" t="s">
        <v>4575</v>
      </c>
      <c r="G577" s="305" t="s">
        <v>16958</v>
      </c>
    </row>
    <row r="578" spans="2:7" x14ac:dyDescent="0.25">
      <c r="B578" s="69" t="s">
        <v>97</v>
      </c>
      <c r="C578" s="44">
        <v>146</v>
      </c>
      <c r="D578" s="44">
        <v>146</v>
      </c>
      <c r="E578" s="186" t="s">
        <v>12066</v>
      </c>
      <c r="F578" s="45" t="s">
        <v>4575</v>
      </c>
      <c r="G578" s="39" t="s">
        <v>16958</v>
      </c>
    </row>
    <row r="579" spans="2:7" x14ac:dyDescent="0.25">
      <c r="B579" s="69" t="s">
        <v>8640</v>
      </c>
      <c r="C579" s="44">
        <v>146</v>
      </c>
      <c r="D579" s="44">
        <v>146</v>
      </c>
      <c r="E579" s="186" t="s">
        <v>12066</v>
      </c>
      <c r="F579" s="45" t="s">
        <v>4575</v>
      </c>
      <c r="G579" s="39" t="s">
        <v>16958</v>
      </c>
    </row>
    <row r="580" spans="2:7" x14ac:dyDescent="0.25">
      <c r="B580" s="69" t="s">
        <v>18436</v>
      </c>
      <c r="C580" s="44">
        <v>144</v>
      </c>
      <c r="D580" s="44">
        <v>144</v>
      </c>
      <c r="E580" s="186" t="s">
        <v>12064</v>
      </c>
      <c r="F580" s="45" t="s">
        <v>6969</v>
      </c>
      <c r="G580" s="39" t="s">
        <v>16956</v>
      </c>
    </row>
    <row r="581" spans="2:7" x14ac:dyDescent="0.25">
      <c r="B581" s="305" t="s">
        <v>16956</v>
      </c>
      <c r="C581" s="305">
        <v>144</v>
      </c>
      <c r="D581" s="305">
        <v>144</v>
      </c>
      <c r="E581" s="305" t="s">
        <v>12064</v>
      </c>
      <c r="F581" s="305" t="s">
        <v>6969</v>
      </c>
      <c r="G581" s="305" t="s">
        <v>16956</v>
      </c>
    </row>
    <row r="582" spans="2:7" x14ac:dyDescent="0.25">
      <c r="B582" s="69" t="s">
        <v>95</v>
      </c>
      <c r="C582" s="44">
        <v>144</v>
      </c>
      <c r="D582" s="44">
        <v>144</v>
      </c>
      <c r="E582" s="186" t="s">
        <v>12064</v>
      </c>
      <c r="F582" s="45" t="s">
        <v>6969</v>
      </c>
      <c r="G582" s="39" t="s">
        <v>16956</v>
      </c>
    </row>
    <row r="583" spans="2:7" x14ac:dyDescent="0.25">
      <c r="B583" s="69" t="s">
        <v>8638</v>
      </c>
      <c r="C583" s="44">
        <v>144</v>
      </c>
      <c r="D583" s="44">
        <v>144</v>
      </c>
      <c r="E583" s="186" t="s">
        <v>12064</v>
      </c>
      <c r="F583" s="45" t="s">
        <v>6969</v>
      </c>
      <c r="G583" s="39" t="s">
        <v>16956</v>
      </c>
    </row>
    <row r="584" spans="2:7" x14ac:dyDescent="0.25">
      <c r="B584" s="69" t="s">
        <v>18437</v>
      </c>
      <c r="C584" s="44">
        <v>145</v>
      </c>
      <c r="D584" s="44">
        <v>145</v>
      </c>
      <c r="E584" s="186" t="s">
        <v>12065</v>
      </c>
      <c r="F584" s="45" t="s">
        <v>4576</v>
      </c>
      <c r="G584" s="39" t="s">
        <v>16957</v>
      </c>
    </row>
    <row r="585" spans="2:7" x14ac:dyDescent="0.25">
      <c r="B585" s="69" t="s">
        <v>96</v>
      </c>
      <c r="C585" s="44">
        <v>145</v>
      </c>
      <c r="D585" s="44">
        <v>145</v>
      </c>
      <c r="E585" s="186" t="s">
        <v>12065</v>
      </c>
      <c r="F585" s="45" t="s">
        <v>4576</v>
      </c>
      <c r="G585" s="39" t="s">
        <v>16957</v>
      </c>
    </row>
    <row r="586" spans="2:7" x14ac:dyDescent="0.25">
      <c r="B586" s="69" t="s">
        <v>8639</v>
      </c>
      <c r="C586" s="44">
        <v>145</v>
      </c>
      <c r="D586" s="44">
        <v>145</v>
      </c>
      <c r="E586" s="186" t="s">
        <v>12065</v>
      </c>
      <c r="F586" s="45" t="s">
        <v>4576</v>
      </c>
      <c r="G586" s="39" t="s">
        <v>16957</v>
      </c>
    </row>
    <row r="587" spans="2:7" x14ac:dyDescent="0.25">
      <c r="B587" s="305" t="s">
        <v>16957</v>
      </c>
      <c r="C587" s="305">
        <v>145</v>
      </c>
      <c r="D587" s="305">
        <v>145</v>
      </c>
      <c r="E587" s="305" t="s">
        <v>12065</v>
      </c>
      <c r="F587" s="305" t="s">
        <v>4576</v>
      </c>
      <c r="G587" s="305" t="s">
        <v>16957</v>
      </c>
    </row>
    <row r="588" spans="2:7" x14ac:dyDescent="0.25">
      <c r="B588" s="69" t="s">
        <v>18442</v>
      </c>
      <c r="C588" s="44">
        <v>150</v>
      </c>
      <c r="D588" s="44">
        <v>150</v>
      </c>
      <c r="E588" s="186" t="s">
        <v>12070</v>
      </c>
      <c r="F588" s="45" t="s">
        <v>4572</v>
      </c>
      <c r="G588" s="39" t="s">
        <v>16962</v>
      </c>
    </row>
    <row r="589" spans="2:7" x14ac:dyDescent="0.25">
      <c r="B589" s="69" t="s">
        <v>8821</v>
      </c>
      <c r="C589" s="44">
        <v>150</v>
      </c>
      <c r="D589" s="44">
        <v>150</v>
      </c>
      <c r="E589" s="186" t="s">
        <v>12070</v>
      </c>
      <c r="F589" s="45" t="s">
        <v>4572</v>
      </c>
      <c r="G589" s="39" t="s">
        <v>16962</v>
      </c>
    </row>
    <row r="590" spans="2:7" x14ac:dyDescent="0.25">
      <c r="B590" s="69" t="s">
        <v>100</v>
      </c>
      <c r="C590" s="44">
        <v>150</v>
      </c>
      <c r="D590" s="44">
        <v>150</v>
      </c>
      <c r="E590" s="186" t="s">
        <v>12070</v>
      </c>
      <c r="F590" s="45" t="s">
        <v>4572</v>
      </c>
      <c r="G590" s="39" t="s">
        <v>16962</v>
      </c>
    </row>
    <row r="591" spans="2:7" x14ac:dyDescent="0.25">
      <c r="B591" s="305" t="s">
        <v>16962</v>
      </c>
      <c r="C591" s="305">
        <v>150</v>
      </c>
      <c r="D591" s="305">
        <v>150</v>
      </c>
      <c r="E591" s="305" t="s">
        <v>12070</v>
      </c>
      <c r="F591" s="305" t="s">
        <v>4572</v>
      </c>
      <c r="G591" s="305" t="s">
        <v>16962</v>
      </c>
    </row>
    <row r="592" spans="2:7" x14ac:dyDescent="0.25">
      <c r="B592" s="69" t="s">
        <v>18441</v>
      </c>
      <c r="C592" s="44">
        <v>149</v>
      </c>
      <c r="D592" s="44">
        <v>149</v>
      </c>
      <c r="E592" s="186" t="s">
        <v>12069</v>
      </c>
      <c r="F592" s="45" t="s">
        <v>6970</v>
      </c>
      <c r="G592" s="39" t="s">
        <v>16961</v>
      </c>
    </row>
    <row r="593" spans="2:7" x14ac:dyDescent="0.25">
      <c r="B593" s="69" t="s">
        <v>99</v>
      </c>
      <c r="C593" s="44">
        <v>149</v>
      </c>
      <c r="D593" s="44">
        <v>149</v>
      </c>
      <c r="E593" s="186" t="s">
        <v>12069</v>
      </c>
      <c r="F593" s="45" t="s">
        <v>6970</v>
      </c>
      <c r="G593" s="39" t="s">
        <v>16961</v>
      </c>
    </row>
    <row r="594" spans="2:7" x14ac:dyDescent="0.25">
      <c r="B594" s="69" t="s">
        <v>8820</v>
      </c>
      <c r="C594" s="44">
        <v>149</v>
      </c>
      <c r="D594" s="44">
        <v>149</v>
      </c>
      <c r="E594" s="186" t="s">
        <v>12069</v>
      </c>
      <c r="F594" s="45" t="s">
        <v>6970</v>
      </c>
      <c r="G594" s="39" t="s">
        <v>16961</v>
      </c>
    </row>
    <row r="595" spans="2:7" x14ac:dyDescent="0.25">
      <c r="B595" s="305" t="s">
        <v>16961</v>
      </c>
      <c r="C595" s="305">
        <v>149</v>
      </c>
      <c r="D595" s="305">
        <v>149</v>
      </c>
      <c r="E595" s="305" t="s">
        <v>12069</v>
      </c>
      <c r="F595" s="305" t="s">
        <v>6970</v>
      </c>
      <c r="G595" s="305" t="s">
        <v>16961</v>
      </c>
    </row>
    <row r="596" spans="2:7" x14ac:dyDescent="0.25">
      <c r="B596" s="69" t="s">
        <v>18443</v>
      </c>
      <c r="C596" s="44">
        <v>151</v>
      </c>
      <c r="D596" s="44">
        <v>151</v>
      </c>
      <c r="E596" s="186" t="s">
        <v>12071</v>
      </c>
      <c r="F596" s="45" t="s">
        <v>4571</v>
      </c>
      <c r="G596" s="39" t="s">
        <v>16963</v>
      </c>
    </row>
    <row r="597" spans="2:7" x14ac:dyDescent="0.25">
      <c r="B597" s="69" t="s">
        <v>101</v>
      </c>
      <c r="C597" s="44">
        <v>151</v>
      </c>
      <c r="D597" s="44">
        <v>151</v>
      </c>
      <c r="E597" s="186" t="s">
        <v>12071</v>
      </c>
      <c r="F597" s="45" t="s">
        <v>4571</v>
      </c>
      <c r="G597" s="39" t="s">
        <v>16963</v>
      </c>
    </row>
    <row r="598" spans="2:7" x14ac:dyDescent="0.25">
      <c r="B598" s="69" t="s">
        <v>8822</v>
      </c>
      <c r="C598" s="44">
        <v>151</v>
      </c>
      <c r="D598" s="44">
        <v>151</v>
      </c>
      <c r="E598" s="186" t="s">
        <v>12071</v>
      </c>
      <c r="F598" s="45" t="s">
        <v>4571</v>
      </c>
      <c r="G598" s="39" t="s">
        <v>16963</v>
      </c>
    </row>
    <row r="599" spans="2:7" x14ac:dyDescent="0.25">
      <c r="B599" s="305" t="s">
        <v>16963</v>
      </c>
      <c r="C599" s="305">
        <v>151</v>
      </c>
      <c r="D599" s="305">
        <v>151</v>
      </c>
      <c r="E599" s="305" t="s">
        <v>12071</v>
      </c>
      <c r="F599" s="305" t="s">
        <v>4571</v>
      </c>
      <c r="G599" s="305" t="s">
        <v>16963</v>
      </c>
    </row>
    <row r="600" spans="2:7" x14ac:dyDescent="0.25">
      <c r="B600" s="69" t="s">
        <v>18445</v>
      </c>
      <c r="C600" s="44">
        <v>153</v>
      </c>
      <c r="D600" s="44">
        <v>153</v>
      </c>
      <c r="E600" s="186" t="s">
        <v>12073</v>
      </c>
      <c r="F600" s="48" t="s">
        <v>11869</v>
      </c>
      <c r="G600" s="39" t="s">
        <v>16965</v>
      </c>
    </row>
    <row r="601" spans="2:7" x14ac:dyDescent="0.25">
      <c r="B601" s="69" t="s">
        <v>8824</v>
      </c>
      <c r="C601" s="44">
        <v>153</v>
      </c>
      <c r="D601" s="44">
        <v>153</v>
      </c>
      <c r="E601" s="186" t="s">
        <v>12073</v>
      </c>
      <c r="F601" s="48" t="s">
        <v>11869</v>
      </c>
      <c r="G601" s="39" t="s">
        <v>16965</v>
      </c>
    </row>
    <row r="602" spans="2:7" x14ac:dyDescent="0.25">
      <c r="B602" s="69" t="s">
        <v>103</v>
      </c>
      <c r="C602" s="44">
        <v>153</v>
      </c>
      <c r="D602" s="44">
        <v>153</v>
      </c>
      <c r="E602" s="186" t="s">
        <v>12073</v>
      </c>
      <c r="F602" s="48" t="s">
        <v>11869</v>
      </c>
      <c r="G602" s="39" t="s">
        <v>16965</v>
      </c>
    </row>
    <row r="603" spans="2:7" x14ac:dyDescent="0.25">
      <c r="B603" s="48" t="s">
        <v>11869</v>
      </c>
      <c r="C603" s="44">
        <v>153</v>
      </c>
      <c r="D603" s="44">
        <v>153</v>
      </c>
      <c r="E603" s="186" t="s">
        <v>12073</v>
      </c>
      <c r="F603" s="48" t="s">
        <v>11869</v>
      </c>
      <c r="G603" s="39" t="s">
        <v>16965</v>
      </c>
    </row>
    <row r="604" spans="2:7" x14ac:dyDescent="0.25">
      <c r="B604" s="305" t="s">
        <v>16965</v>
      </c>
      <c r="C604" s="305">
        <v>153</v>
      </c>
      <c r="D604" s="305">
        <v>153</v>
      </c>
      <c r="E604" s="305" t="s">
        <v>12073</v>
      </c>
      <c r="F604" s="305" t="s">
        <v>11869</v>
      </c>
      <c r="G604" s="305" t="s">
        <v>16965</v>
      </c>
    </row>
    <row r="605" spans="2:7" x14ac:dyDescent="0.25">
      <c r="B605" s="69" t="s">
        <v>18444</v>
      </c>
      <c r="C605" s="44">
        <v>152</v>
      </c>
      <c r="D605" s="44">
        <v>152</v>
      </c>
      <c r="E605" s="186" t="s">
        <v>12072</v>
      </c>
      <c r="F605" s="48" t="s">
        <v>11868</v>
      </c>
      <c r="G605" s="39" t="s">
        <v>16964</v>
      </c>
    </row>
    <row r="606" spans="2:7" x14ac:dyDescent="0.25">
      <c r="B606" s="69" t="s">
        <v>8823</v>
      </c>
      <c r="C606" s="44">
        <v>152</v>
      </c>
      <c r="D606" s="44">
        <v>152</v>
      </c>
      <c r="E606" s="186" t="s">
        <v>12072</v>
      </c>
      <c r="F606" s="48" t="s">
        <v>11868</v>
      </c>
      <c r="G606" s="39" t="s">
        <v>16964</v>
      </c>
    </row>
    <row r="607" spans="2:7" x14ac:dyDescent="0.25">
      <c r="B607" s="69" t="s">
        <v>102</v>
      </c>
      <c r="C607" s="44">
        <v>152</v>
      </c>
      <c r="D607" s="44">
        <v>152</v>
      </c>
      <c r="E607" s="186" t="s">
        <v>12072</v>
      </c>
      <c r="F607" s="48" t="s">
        <v>11868</v>
      </c>
      <c r="G607" s="39" t="s">
        <v>16964</v>
      </c>
    </row>
    <row r="608" spans="2:7" x14ac:dyDescent="0.25">
      <c r="B608" s="48" t="s">
        <v>11868</v>
      </c>
      <c r="C608" s="44">
        <v>152</v>
      </c>
      <c r="D608" s="44">
        <v>152</v>
      </c>
      <c r="E608" s="186" t="s">
        <v>12072</v>
      </c>
      <c r="F608" s="48" t="s">
        <v>11868</v>
      </c>
      <c r="G608" s="39" t="s">
        <v>16964</v>
      </c>
    </row>
    <row r="609" spans="2:7" x14ac:dyDescent="0.25">
      <c r="B609" s="305" t="s">
        <v>16964</v>
      </c>
      <c r="C609" s="305">
        <v>152</v>
      </c>
      <c r="D609" s="305">
        <v>152</v>
      </c>
      <c r="E609" s="305" t="s">
        <v>12072</v>
      </c>
      <c r="F609" s="305" t="s">
        <v>11868</v>
      </c>
      <c r="G609" s="305" t="s">
        <v>16964</v>
      </c>
    </row>
    <row r="610" spans="2:7" x14ac:dyDescent="0.25">
      <c r="B610" s="69" t="s">
        <v>18433</v>
      </c>
      <c r="C610" s="44">
        <v>142</v>
      </c>
      <c r="D610" s="44">
        <v>142</v>
      </c>
      <c r="E610" s="186" t="s">
        <v>12061</v>
      </c>
      <c r="F610" s="45" t="s">
        <v>4578</v>
      </c>
      <c r="G610" s="39" t="s">
        <v>16953</v>
      </c>
    </row>
    <row r="611" spans="2:7" x14ac:dyDescent="0.25">
      <c r="B611" s="69" t="s">
        <v>8636</v>
      </c>
      <c r="C611" s="44">
        <v>142</v>
      </c>
      <c r="D611" s="44">
        <v>142</v>
      </c>
      <c r="E611" s="186" t="s">
        <v>12061</v>
      </c>
      <c r="F611" s="45" t="s">
        <v>4578</v>
      </c>
      <c r="G611" s="39" t="s">
        <v>16953</v>
      </c>
    </row>
    <row r="612" spans="2:7" x14ac:dyDescent="0.25">
      <c r="B612" s="69" t="s">
        <v>93</v>
      </c>
      <c r="C612" s="44">
        <v>142</v>
      </c>
      <c r="D612" s="44">
        <v>142</v>
      </c>
      <c r="E612" s="186" t="s">
        <v>12061</v>
      </c>
      <c r="F612" s="45" t="s">
        <v>4578</v>
      </c>
      <c r="G612" s="39" t="s">
        <v>16953</v>
      </c>
    </row>
    <row r="613" spans="2:7" x14ac:dyDescent="0.25">
      <c r="B613" s="305" t="s">
        <v>16953</v>
      </c>
      <c r="C613" s="305">
        <v>142</v>
      </c>
      <c r="D613" s="305">
        <v>142</v>
      </c>
      <c r="E613" s="305" t="s">
        <v>12061</v>
      </c>
      <c r="F613" s="305" t="s">
        <v>4578</v>
      </c>
      <c r="G613" s="305" t="s">
        <v>16953</v>
      </c>
    </row>
    <row r="614" spans="2:7" x14ac:dyDescent="0.25">
      <c r="B614" s="69" t="s">
        <v>18432</v>
      </c>
      <c r="C614" s="44">
        <v>141</v>
      </c>
      <c r="D614" s="44">
        <v>141</v>
      </c>
      <c r="E614" s="187" t="s">
        <v>14512</v>
      </c>
      <c r="F614" s="45" t="s">
        <v>4579</v>
      </c>
      <c r="G614" s="39" t="s">
        <v>16952</v>
      </c>
    </row>
    <row r="615" spans="2:7" x14ac:dyDescent="0.25">
      <c r="B615" s="69" t="s">
        <v>8635</v>
      </c>
      <c r="C615" s="44">
        <v>141</v>
      </c>
      <c r="D615" s="44">
        <v>141</v>
      </c>
      <c r="E615" s="187" t="s">
        <v>14512</v>
      </c>
      <c r="F615" s="45" t="s">
        <v>4579</v>
      </c>
      <c r="G615" s="39" t="s">
        <v>16952</v>
      </c>
    </row>
    <row r="616" spans="2:7" x14ac:dyDescent="0.25">
      <c r="B616" s="69" t="s">
        <v>92</v>
      </c>
      <c r="C616" s="44">
        <v>141</v>
      </c>
      <c r="D616" s="44">
        <v>141</v>
      </c>
      <c r="E616" s="187" t="s">
        <v>14512</v>
      </c>
      <c r="F616" s="45" t="s">
        <v>4579</v>
      </c>
      <c r="G616" s="39" t="s">
        <v>16952</v>
      </c>
    </row>
    <row r="617" spans="2:7" x14ac:dyDescent="0.25">
      <c r="B617" s="305" t="s">
        <v>16952</v>
      </c>
      <c r="C617" s="305">
        <v>141</v>
      </c>
      <c r="D617" s="305">
        <v>141</v>
      </c>
      <c r="E617" s="305" t="s">
        <v>14512</v>
      </c>
      <c r="F617" s="305" t="s">
        <v>4579</v>
      </c>
      <c r="G617" s="305" t="s">
        <v>16952</v>
      </c>
    </row>
    <row r="618" spans="2:7" x14ac:dyDescent="0.25">
      <c r="B618" s="69" t="s">
        <v>18435</v>
      </c>
      <c r="C618" s="44">
        <v>143.1</v>
      </c>
      <c r="D618" s="44" t="s">
        <v>792</v>
      </c>
      <c r="E618" s="186" t="s">
        <v>12063</v>
      </c>
      <c r="F618" s="45" t="s">
        <v>6968</v>
      </c>
      <c r="G618" s="39" t="s">
        <v>16955</v>
      </c>
    </row>
    <row r="619" spans="2:7" x14ac:dyDescent="0.25">
      <c r="B619" s="69" t="s">
        <v>792</v>
      </c>
      <c r="C619" s="44">
        <v>143.1</v>
      </c>
      <c r="D619" s="44" t="s">
        <v>792</v>
      </c>
      <c r="E619" s="186" t="s">
        <v>12063</v>
      </c>
      <c r="F619" s="45" t="s">
        <v>6968</v>
      </c>
      <c r="G619" s="39" t="s">
        <v>16955</v>
      </c>
    </row>
    <row r="620" spans="2:7" x14ac:dyDescent="0.25">
      <c r="B620" s="69" t="s">
        <v>94</v>
      </c>
      <c r="C620" s="44">
        <v>143.1</v>
      </c>
      <c r="D620" s="44" t="s">
        <v>792</v>
      </c>
      <c r="E620" s="186" t="s">
        <v>12063</v>
      </c>
      <c r="F620" s="45" t="s">
        <v>6968</v>
      </c>
      <c r="G620" s="39" t="s">
        <v>16955</v>
      </c>
    </row>
    <row r="621" spans="2:7" x14ac:dyDescent="0.25">
      <c r="B621" s="69" t="s">
        <v>7112</v>
      </c>
      <c r="C621" s="44">
        <v>143.1</v>
      </c>
      <c r="D621" s="44" t="s">
        <v>792</v>
      </c>
      <c r="E621" s="186" t="s">
        <v>12063</v>
      </c>
      <c r="F621" s="45" t="s">
        <v>6968</v>
      </c>
      <c r="G621" s="39" t="s">
        <v>16955</v>
      </c>
    </row>
    <row r="622" spans="2:7" x14ac:dyDescent="0.25">
      <c r="B622" s="305" t="s">
        <v>16955</v>
      </c>
      <c r="C622" s="305">
        <v>143.1</v>
      </c>
      <c r="D622" s="305" t="s">
        <v>792</v>
      </c>
      <c r="E622" s="305" t="s">
        <v>12063</v>
      </c>
      <c r="F622" s="305" t="s">
        <v>6968</v>
      </c>
      <c r="G622" s="305" t="s">
        <v>16955</v>
      </c>
    </row>
    <row r="623" spans="2:7" x14ac:dyDescent="0.25">
      <c r="B623" s="69" t="s">
        <v>18434</v>
      </c>
      <c r="C623" s="44">
        <v>143</v>
      </c>
      <c r="D623" s="44">
        <v>143</v>
      </c>
      <c r="E623" s="186" t="s">
        <v>12062</v>
      </c>
      <c r="F623" s="45" t="s">
        <v>4577</v>
      </c>
      <c r="G623" s="39" t="s">
        <v>16954</v>
      </c>
    </row>
    <row r="624" spans="2:7" x14ac:dyDescent="0.25">
      <c r="B624" s="305" t="s">
        <v>16954</v>
      </c>
      <c r="C624" s="305">
        <v>143</v>
      </c>
      <c r="D624" s="305">
        <v>143</v>
      </c>
      <c r="E624" s="305" t="s">
        <v>12062</v>
      </c>
      <c r="F624" s="305" t="s">
        <v>4577</v>
      </c>
      <c r="G624" s="305" t="s">
        <v>16954</v>
      </c>
    </row>
    <row r="625" spans="2:7" x14ac:dyDescent="0.25">
      <c r="B625" s="69" t="s">
        <v>8637</v>
      </c>
      <c r="C625" s="44">
        <v>143</v>
      </c>
      <c r="D625" s="44">
        <v>143</v>
      </c>
      <c r="E625" s="186" t="s">
        <v>12062</v>
      </c>
      <c r="F625" s="45" t="s">
        <v>4577</v>
      </c>
      <c r="G625" s="39" t="s">
        <v>16954</v>
      </c>
    </row>
    <row r="626" spans="2:7" x14ac:dyDescent="0.25">
      <c r="B626" s="69" t="s">
        <v>14905</v>
      </c>
      <c r="C626" s="44">
        <v>143</v>
      </c>
      <c r="D626" s="44">
        <v>143</v>
      </c>
      <c r="E626" s="186" t="s">
        <v>12062</v>
      </c>
      <c r="F626" s="45" t="s">
        <v>4577</v>
      </c>
      <c r="G626" s="39" t="s">
        <v>16954</v>
      </c>
    </row>
    <row r="627" spans="2:7" x14ac:dyDescent="0.25">
      <c r="B627" s="69" t="s">
        <v>18431</v>
      </c>
      <c r="C627" s="44">
        <v>140</v>
      </c>
      <c r="D627" s="44">
        <v>140</v>
      </c>
      <c r="E627" s="187" t="s">
        <v>14513</v>
      </c>
      <c r="F627" s="45" t="s">
        <v>4580</v>
      </c>
      <c r="G627" s="39" t="s">
        <v>16951</v>
      </c>
    </row>
    <row r="628" spans="2:7" x14ac:dyDescent="0.25">
      <c r="B628" s="305" t="s">
        <v>16951</v>
      </c>
      <c r="C628" s="305">
        <v>140</v>
      </c>
      <c r="D628" s="305">
        <v>140</v>
      </c>
      <c r="E628" s="305" t="s">
        <v>14513</v>
      </c>
      <c r="F628" s="305" t="s">
        <v>4580</v>
      </c>
      <c r="G628" s="305" t="s">
        <v>16951</v>
      </c>
    </row>
    <row r="629" spans="2:7" x14ac:dyDescent="0.25">
      <c r="B629" s="69" t="s">
        <v>8634</v>
      </c>
      <c r="C629" s="44">
        <v>140</v>
      </c>
      <c r="D629" s="44">
        <v>140</v>
      </c>
      <c r="E629" s="187" t="s">
        <v>14513</v>
      </c>
      <c r="F629" s="45" t="s">
        <v>4580</v>
      </c>
      <c r="G629" s="39" t="s">
        <v>16951</v>
      </c>
    </row>
    <row r="630" spans="2:7" x14ac:dyDescent="0.25">
      <c r="B630" s="69" t="s">
        <v>91</v>
      </c>
      <c r="C630" s="44">
        <v>140</v>
      </c>
      <c r="D630" s="44">
        <v>140</v>
      </c>
      <c r="E630" s="187" t="s">
        <v>14513</v>
      </c>
      <c r="F630" s="45" t="s">
        <v>4580</v>
      </c>
      <c r="G630" s="39" t="s">
        <v>16951</v>
      </c>
    </row>
    <row r="631" spans="2:7" x14ac:dyDescent="0.25">
      <c r="B631" s="69" t="s">
        <v>18420</v>
      </c>
      <c r="C631" s="44">
        <v>129</v>
      </c>
      <c r="D631" s="44">
        <v>129</v>
      </c>
      <c r="E631" s="187" t="s">
        <v>14514</v>
      </c>
      <c r="F631" s="45" t="s">
        <v>6961</v>
      </c>
      <c r="G631" s="39" t="s">
        <v>16941</v>
      </c>
    </row>
    <row r="632" spans="2:7" x14ac:dyDescent="0.25">
      <c r="B632" s="69" t="s">
        <v>8623</v>
      </c>
      <c r="C632" s="44">
        <v>129</v>
      </c>
      <c r="D632" s="44">
        <v>129</v>
      </c>
      <c r="E632" s="187" t="s">
        <v>14514</v>
      </c>
      <c r="F632" s="45" t="s">
        <v>6961</v>
      </c>
      <c r="G632" s="39" t="s">
        <v>16941</v>
      </c>
    </row>
    <row r="633" spans="2:7" x14ac:dyDescent="0.25">
      <c r="B633" s="69" t="s">
        <v>80</v>
      </c>
      <c r="C633" s="44">
        <v>129</v>
      </c>
      <c r="D633" s="44">
        <v>129</v>
      </c>
      <c r="E633" s="187" t="s">
        <v>14514</v>
      </c>
      <c r="F633" s="45" t="s">
        <v>6961</v>
      </c>
      <c r="G633" s="39" t="s">
        <v>16941</v>
      </c>
    </row>
    <row r="634" spans="2:7" x14ac:dyDescent="0.25">
      <c r="B634" s="305" t="s">
        <v>16941</v>
      </c>
      <c r="C634" s="305">
        <v>129</v>
      </c>
      <c r="D634" s="305">
        <v>129</v>
      </c>
      <c r="E634" s="305" t="s">
        <v>14514</v>
      </c>
      <c r="F634" s="305" t="s">
        <v>6961</v>
      </c>
      <c r="G634" s="305" t="s">
        <v>16941</v>
      </c>
    </row>
    <row r="635" spans="2:7" x14ac:dyDescent="0.25">
      <c r="B635" s="69" t="s">
        <v>18421</v>
      </c>
      <c r="C635" s="44">
        <v>130</v>
      </c>
      <c r="D635" s="44">
        <v>130</v>
      </c>
      <c r="E635" s="187" t="s">
        <v>14516</v>
      </c>
      <c r="F635" s="45" t="s">
        <v>4586</v>
      </c>
      <c r="G635" s="39" t="s">
        <v>16942</v>
      </c>
    </row>
    <row r="636" spans="2:7" x14ac:dyDescent="0.25">
      <c r="B636" s="305" t="s">
        <v>16942</v>
      </c>
      <c r="C636" s="305">
        <v>130</v>
      </c>
      <c r="D636" s="305">
        <v>130</v>
      </c>
      <c r="E636" s="305" t="s">
        <v>14516</v>
      </c>
      <c r="F636" s="305" t="s">
        <v>4586</v>
      </c>
      <c r="G636" s="305" t="s">
        <v>16942</v>
      </c>
    </row>
    <row r="637" spans="2:7" x14ac:dyDescent="0.25">
      <c r="B637" s="69" t="s">
        <v>8624</v>
      </c>
      <c r="C637" s="44">
        <v>130</v>
      </c>
      <c r="D637" s="44">
        <v>130</v>
      </c>
      <c r="E637" s="187" t="s">
        <v>14516</v>
      </c>
      <c r="F637" s="45" t="s">
        <v>4586</v>
      </c>
      <c r="G637" s="39" t="s">
        <v>16942</v>
      </c>
    </row>
    <row r="638" spans="2:7" x14ac:dyDescent="0.25">
      <c r="B638" s="69" t="s">
        <v>81</v>
      </c>
      <c r="C638" s="44">
        <v>130</v>
      </c>
      <c r="D638" s="44">
        <v>130</v>
      </c>
      <c r="E638" s="187" t="s">
        <v>14516</v>
      </c>
      <c r="F638" s="45" t="s">
        <v>4586</v>
      </c>
      <c r="G638" s="39" t="s">
        <v>16942</v>
      </c>
    </row>
    <row r="639" spans="2:7" x14ac:dyDescent="0.25">
      <c r="B639" s="69" t="s">
        <v>18422</v>
      </c>
      <c r="C639" s="44">
        <v>131</v>
      </c>
      <c r="D639" s="44">
        <v>131</v>
      </c>
      <c r="E639" s="187" t="s">
        <v>14517</v>
      </c>
      <c r="F639" s="45" t="s">
        <v>4585</v>
      </c>
      <c r="G639" s="39" t="s">
        <v>16943</v>
      </c>
    </row>
    <row r="640" spans="2:7" x14ac:dyDescent="0.25">
      <c r="B640" s="305" t="s">
        <v>16943</v>
      </c>
      <c r="C640" s="305">
        <v>131</v>
      </c>
      <c r="D640" s="305">
        <v>131</v>
      </c>
      <c r="E640" s="305" t="s">
        <v>14517</v>
      </c>
      <c r="F640" s="305" t="s">
        <v>4585</v>
      </c>
      <c r="G640" s="305" t="s">
        <v>16943</v>
      </c>
    </row>
    <row r="641" spans="2:7" x14ac:dyDescent="0.25">
      <c r="B641" s="69" t="s">
        <v>8625</v>
      </c>
      <c r="C641" s="44">
        <v>131</v>
      </c>
      <c r="D641" s="44">
        <v>131</v>
      </c>
      <c r="E641" s="187" t="s">
        <v>14517</v>
      </c>
      <c r="F641" s="45" t="s">
        <v>4585</v>
      </c>
      <c r="G641" s="39" t="s">
        <v>16943</v>
      </c>
    </row>
    <row r="642" spans="2:7" x14ac:dyDescent="0.25">
      <c r="B642" s="69" t="s">
        <v>82</v>
      </c>
      <c r="C642" s="44">
        <v>131</v>
      </c>
      <c r="D642" s="44">
        <v>131</v>
      </c>
      <c r="E642" s="187" t="s">
        <v>14517</v>
      </c>
      <c r="F642" s="45" t="s">
        <v>4585</v>
      </c>
      <c r="G642" s="39" t="s">
        <v>16943</v>
      </c>
    </row>
    <row r="643" spans="2:7" x14ac:dyDescent="0.25">
      <c r="B643" s="69" t="s">
        <v>18423</v>
      </c>
      <c r="C643" s="44">
        <v>132</v>
      </c>
      <c r="D643" s="44">
        <v>132</v>
      </c>
      <c r="E643" s="187" t="s">
        <v>14518</v>
      </c>
      <c r="F643" s="45" t="s">
        <v>6962</v>
      </c>
      <c r="G643" s="39" t="s">
        <v>16944</v>
      </c>
    </row>
    <row r="644" spans="2:7" x14ac:dyDescent="0.25">
      <c r="B644" s="69" t="s">
        <v>8626</v>
      </c>
      <c r="C644" s="44">
        <v>132</v>
      </c>
      <c r="D644" s="44">
        <v>132</v>
      </c>
      <c r="E644" s="187" t="s">
        <v>14518</v>
      </c>
      <c r="F644" s="45" t="s">
        <v>6962</v>
      </c>
      <c r="G644" s="39" t="s">
        <v>16944</v>
      </c>
    </row>
    <row r="645" spans="2:7" x14ac:dyDescent="0.25">
      <c r="B645" s="69" t="s">
        <v>83</v>
      </c>
      <c r="C645" s="44">
        <v>132</v>
      </c>
      <c r="D645" s="44">
        <v>132</v>
      </c>
      <c r="E645" s="187" t="s">
        <v>14518</v>
      </c>
      <c r="F645" s="45" t="s">
        <v>6962</v>
      </c>
      <c r="G645" s="39" t="s">
        <v>16944</v>
      </c>
    </row>
    <row r="646" spans="2:7" x14ac:dyDescent="0.25">
      <c r="B646" s="305" t="s">
        <v>16944</v>
      </c>
      <c r="C646" s="305">
        <v>132</v>
      </c>
      <c r="D646" s="305">
        <v>132</v>
      </c>
      <c r="E646" s="305" t="s">
        <v>14518</v>
      </c>
      <c r="F646" s="305" t="s">
        <v>6962</v>
      </c>
      <c r="G646" s="305" t="s">
        <v>16944</v>
      </c>
    </row>
    <row r="647" spans="2:7" x14ac:dyDescent="0.25">
      <c r="B647" s="69" t="s">
        <v>18419</v>
      </c>
      <c r="C647" s="44">
        <v>128</v>
      </c>
      <c r="D647" s="44">
        <v>128</v>
      </c>
      <c r="E647" s="187" t="s">
        <v>14519</v>
      </c>
      <c r="F647" s="45" t="s">
        <v>4587</v>
      </c>
      <c r="G647" s="39" t="s">
        <v>16940</v>
      </c>
    </row>
    <row r="648" spans="2:7" x14ac:dyDescent="0.25">
      <c r="B648" s="69" t="s">
        <v>79</v>
      </c>
      <c r="C648" s="44">
        <v>128</v>
      </c>
      <c r="D648" s="44">
        <v>128</v>
      </c>
      <c r="E648" s="187" t="s">
        <v>14519</v>
      </c>
      <c r="F648" s="45" t="s">
        <v>4587</v>
      </c>
      <c r="G648" s="39" t="s">
        <v>16940</v>
      </c>
    </row>
    <row r="649" spans="2:7" x14ac:dyDescent="0.25">
      <c r="B649" s="69" t="s">
        <v>8622</v>
      </c>
      <c r="C649" s="44">
        <v>128</v>
      </c>
      <c r="D649" s="44">
        <v>128</v>
      </c>
      <c r="E649" s="187" t="s">
        <v>14519</v>
      </c>
      <c r="F649" s="45" t="s">
        <v>4587</v>
      </c>
      <c r="G649" s="39" t="s">
        <v>16940</v>
      </c>
    </row>
    <row r="650" spans="2:7" x14ac:dyDescent="0.25">
      <c r="B650" s="305" t="s">
        <v>16940</v>
      </c>
      <c r="C650" s="305">
        <v>128</v>
      </c>
      <c r="D650" s="305">
        <v>128</v>
      </c>
      <c r="E650" s="305" t="s">
        <v>14519</v>
      </c>
      <c r="F650" s="305" t="s">
        <v>4587</v>
      </c>
      <c r="G650" s="305" t="s">
        <v>16940</v>
      </c>
    </row>
    <row r="651" spans="2:7" x14ac:dyDescent="0.25">
      <c r="B651" s="69" t="s">
        <v>18424</v>
      </c>
      <c r="C651" s="44">
        <v>133</v>
      </c>
      <c r="D651" s="44">
        <v>133</v>
      </c>
      <c r="E651" s="187" t="s">
        <v>14521</v>
      </c>
      <c r="F651" s="45" t="s">
        <v>4584</v>
      </c>
      <c r="G651" s="39" t="s">
        <v>16945</v>
      </c>
    </row>
    <row r="652" spans="2:7" x14ac:dyDescent="0.25">
      <c r="B652" s="69" t="s">
        <v>5540</v>
      </c>
      <c r="C652" s="44">
        <v>133</v>
      </c>
      <c r="D652" s="44">
        <v>133</v>
      </c>
      <c r="E652" s="187" t="s">
        <v>14521</v>
      </c>
      <c r="F652" s="45" t="s">
        <v>4584</v>
      </c>
      <c r="G652" s="39" t="s">
        <v>16945</v>
      </c>
    </row>
    <row r="653" spans="2:7" x14ac:dyDescent="0.25">
      <c r="B653" s="305" t="s">
        <v>16945</v>
      </c>
      <c r="C653" s="305">
        <v>133</v>
      </c>
      <c r="D653" s="305">
        <v>133</v>
      </c>
      <c r="E653" s="305" t="s">
        <v>14521</v>
      </c>
      <c r="F653" s="305" t="s">
        <v>4584</v>
      </c>
      <c r="G653" s="305" t="s">
        <v>16945</v>
      </c>
    </row>
    <row r="654" spans="2:7" x14ac:dyDescent="0.25">
      <c r="B654" s="69" t="s">
        <v>7195</v>
      </c>
      <c r="C654" s="44">
        <v>133</v>
      </c>
      <c r="D654" s="44">
        <v>133</v>
      </c>
      <c r="E654" s="187" t="s">
        <v>14521</v>
      </c>
      <c r="F654" s="45" t="s">
        <v>4584</v>
      </c>
      <c r="G654" s="39" t="s">
        <v>16945</v>
      </c>
    </row>
    <row r="655" spans="2:7" x14ac:dyDescent="0.25">
      <c r="B655" s="69" t="s">
        <v>84</v>
      </c>
      <c r="C655" s="44">
        <v>133</v>
      </c>
      <c r="D655" s="44">
        <v>133</v>
      </c>
      <c r="E655" s="187" t="s">
        <v>14521</v>
      </c>
      <c r="F655" s="45" t="s">
        <v>4584</v>
      </c>
      <c r="G655" s="39" t="s">
        <v>16945</v>
      </c>
    </row>
    <row r="656" spans="2:7" x14ac:dyDescent="0.25">
      <c r="B656" s="69" t="s">
        <v>8627</v>
      </c>
      <c r="C656" s="44">
        <v>133</v>
      </c>
      <c r="D656" s="44">
        <v>133</v>
      </c>
      <c r="E656" s="187" t="s">
        <v>14521</v>
      </c>
      <c r="F656" s="45" t="s">
        <v>4584</v>
      </c>
      <c r="G656" s="39" t="s">
        <v>16945</v>
      </c>
    </row>
    <row r="657" spans="2:7" x14ac:dyDescent="0.25">
      <c r="B657" s="69" t="s">
        <v>18426</v>
      </c>
      <c r="C657" s="44">
        <v>135</v>
      </c>
      <c r="D657" s="44">
        <v>135</v>
      </c>
      <c r="E657" s="187" t="s">
        <v>14523</v>
      </c>
      <c r="F657" s="45" t="s">
        <v>6963</v>
      </c>
      <c r="G657" s="39" t="s">
        <v>16947</v>
      </c>
    </row>
    <row r="658" spans="2:7" x14ac:dyDescent="0.25">
      <c r="B658" s="69" t="s">
        <v>86</v>
      </c>
      <c r="C658" s="44">
        <v>135</v>
      </c>
      <c r="D658" s="44">
        <v>135</v>
      </c>
      <c r="E658" s="187" t="s">
        <v>14523</v>
      </c>
      <c r="F658" s="45" t="s">
        <v>6963</v>
      </c>
      <c r="G658" s="39" t="s">
        <v>16947</v>
      </c>
    </row>
    <row r="659" spans="2:7" x14ac:dyDescent="0.25">
      <c r="B659" s="69" t="s">
        <v>8629</v>
      </c>
      <c r="C659" s="44">
        <v>135</v>
      </c>
      <c r="D659" s="44">
        <v>135</v>
      </c>
      <c r="E659" s="187" t="s">
        <v>14523</v>
      </c>
      <c r="F659" s="45" t="s">
        <v>6963</v>
      </c>
      <c r="G659" s="39" t="s">
        <v>16947</v>
      </c>
    </row>
    <row r="660" spans="2:7" x14ac:dyDescent="0.25">
      <c r="B660" s="305" t="s">
        <v>16947</v>
      </c>
      <c r="C660" s="305">
        <v>135</v>
      </c>
      <c r="D660" s="305">
        <v>135</v>
      </c>
      <c r="E660" s="305" t="s">
        <v>14523</v>
      </c>
      <c r="F660" s="305" t="s">
        <v>6963</v>
      </c>
      <c r="G660" s="305" t="s">
        <v>16947</v>
      </c>
    </row>
    <row r="661" spans="2:7" x14ac:dyDescent="0.25">
      <c r="B661" s="69" t="s">
        <v>18427</v>
      </c>
      <c r="C661" s="44">
        <v>136</v>
      </c>
      <c r="D661" s="44">
        <v>136</v>
      </c>
      <c r="E661" s="187" t="s">
        <v>14524</v>
      </c>
      <c r="F661" s="45" t="s">
        <v>6964</v>
      </c>
      <c r="G661" s="39" t="s">
        <v>6965</v>
      </c>
    </row>
    <row r="662" spans="2:7" x14ac:dyDescent="0.25">
      <c r="B662" s="69" t="s">
        <v>87</v>
      </c>
      <c r="C662" s="44">
        <v>136</v>
      </c>
      <c r="D662" s="44">
        <v>136</v>
      </c>
      <c r="E662" s="187" t="s">
        <v>14524</v>
      </c>
      <c r="F662" s="45" t="s">
        <v>6964</v>
      </c>
      <c r="G662" s="39" t="s">
        <v>6965</v>
      </c>
    </row>
    <row r="663" spans="2:7" x14ac:dyDescent="0.25">
      <c r="B663" s="69" t="s">
        <v>8630</v>
      </c>
      <c r="C663" s="44">
        <v>136</v>
      </c>
      <c r="D663" s="44">
        <v>136</v>
      </c>
      <c r="E663" s="187" t="s">
        <v>14524</v>
      </c>
      <c r="F663" s="45" t="s">
        <v>6964</v>
      </c>
      <c r="G663" s="39" t="s">
        <v>6965</v>
      </c>
    </row>
    <row r="664" spans="2:7" x14ac:dyDescent="0.25">
      <c r="B664" s="69" t="s">
        <v>10417</v>
      </c>
      <c r="C664" s="44">
        <v>136</v>
      </c>
      <c r="D664" s="44">
        <v>136</v>
      </c>
      <c r="E664" s="187" t="s">
        <v>14524</v>
      </c>
      <c r="F664" s="45" t="s">
        <v>6964</v>
      </c>
      <c r="G664" s="39" t="s">
        <v>6965</v>
      </c>
    </row>
    <row r="665" spans="2:7" x14ac:dyDescent="0.25">
      <c r="B665" s="69" t="s">
        <v>10532</v>
      </c>
      <c r="C665" s="44">
        <v>136</v>
      </c>
      <c r="D665" s="44">
        <v>136</v>
      </c>
      <c r="E665" s="187" t="s">
        <v>14524</v>
      </c>
      <c r="F665" s="45" t="s">
        <v>6964</v>
      </c>
      <c r="G665" s="39" t="s">
        <v>6965</v>
      </c>
    </row>
    <row r="666" spans="2:7" x14ac:dyDescent="0.25">
      <c r="B666" s="69" t="s">
        <v>18428</v>
      </c>
      <c r="C666" s="44">
        <v>137</v>
      </c>
      <c r="D666" s="44">
        <v>137</v>
      </c>
      <c r="E666" s="187" t="s">
        <v>14525</v>
      </c>
      <c r="F666" s="45" t="s">
        <v>6966</v>
      </c>
      <c r="G666" s="39" t="s">
        <v>16948</v>
      </c>
    </row>
    <row r="667" spans="2:7" x14ac:dyDescent="0.25">
      <c r="B667" s="69" t="s">
        <v>88</v>
      </c>
      <c r="C667" s="44">
        <v>137</v>
      </c>
      <c r="D667" s="44">
        <v>137</v>
      </c>
      <c r="E667" s="187" t="s">
        <v>14525</v>
      </c>
      <c r="F667" s="45" t="s">
        <v>6966</v>
      </c>
      <c r="G667" s="39" t="s">
        <v>16948</v>
      </c>
    </row>
    <row r="668" spans="2:7" x14ac:dyDescent="0.25">
      <c r="B668" s="69" t="s">
        <v>8631</v>
      </c>
      <c r="C668" s="44">
        <v>137</v>
      </c>
      <c r="D668" s="44">
        <v>137</v>
      </c>
      <c r="E668" s="187" t="s">
        <v>14525</v>
      </c>
      <c r="F668" s="45" t="s">
        <v>6966</v>
      </c>
      <c r="G668" s="39" t="s">
        <v>16948</v>
      </c>
    </row>
    <row r="669" spans="2:7" x14ac:dyDescent="0.25">
      <c r="B669" s="305" t="s">
        <v>16948</v>
      </c>
      <c r="C669" s="305">
        <v>137</v>
      </c>
      <c r="D669" s="305">
        <v>137</v>
      </c>
      <c r="E669" s="305" t="s">
        <v>14525</v>
      </c>
      <c r="F669" s="305" t="s">
        <v>6966</v>
      </c>
      <c r="G669" s="305" t="s">
        <v>16948</v>
      </c>
    </row>
    <row r="670" spans="2:7" x14ac:dyDescent="0.25">
      <c r="B670" s="69" t="s">
        <v>18425</v>
      </c>
      <c r="C670" s="44">
        <v>134</v>
      </c>
      <c r="D670" s="44">
        <v>134</v>
      </c>
      <c r="E670" s="186" t="s">
        <v>12059</v>
      </c>
      <c r="F670" s="45" t="s">
        <v>4582</v>
      </c>
      <c r="G670" s="39" t="s">
        <v>16946</v>
      </c>
    </row>
    <row r="671" spans="2:7" x14ac:dyDescent="0.25">
      <c r="B671" s="305" t="s">
        <v>16946</v>
      </c>
      <c r="C671" s="305">
        <v>134</v>
      </c>
      <c r="D671" s="305">
        <v>134</v>
      </c>
      <c r="E671" s="305" t="s">
        <v>12059</v>
      </c>
      <c r="F671" s="305" t="s">
        <v>4582</v>
      </c>
      <c r="G671" s="305" t="s">
        <v>16946</v>
      </c>
    </row>
    <row r="672" spans="2:7" x14ac:dyDescent="0.25">
      <c r="B672" s="69" t="s">
        <v>85</v>
      </c>
      <c r="C672" s="44">
        <v>134</v>
      </c>
      <c r="D672" s="44">
        <v>134</v>
      </c>
      <c r="E672" s="186" t="s">
        <v>12059</v>
      </c>
      <c r="F672" s="45" t="s">
        <v>4582</v>
      </c>
      <c r="G672" s="39" t="s">
        <v>16946</v>
      </c>
    </row>
    <row r="673" spans="2:7" x14ac:dyDescent="0.25">
      <c r="B673" s="69" t="s">
        <v>8628</v>
      </c>
      <c r="C673" s="44">
        <v>134</v>
      </c>
      <c r="D673" s="44">
        <v>134</v>
      </c>
      <c r="E673" s="186" t="s">
        <v>12059</v>
      </c>
      <c r="F673" s="45" t="s">
        <v>4582</v>
      </c>
      <c r="G673" s="39" t="s">
        <v>16946</v>
      </c>
    </row>
    <row r="674" spans="2:7" x14ac:dyDescent="0.25">
      <c r="B674" s="69" t="s">
        <v>18429</v>
      </c>
      <c r="C674" s="44">
        <v>138</v>
      </c>
      <c r="D674" s="44">
        <v>138</v>
      </c>
      <c r="E674" s="187" t="s">
        <v>14526</v>
      </c>
      <c r="F674" s="45" t="s">
        <v>4581</v>
      </c>
      <c r="G674" s="39" t="s">
        <v>16949</v>
      </c>
    </row>
    <row r="675" spans="2:7" x14ac:dyDescent="0.25">
      <c r="B675" s="69" t="s">
        <v>89</v>
      </c>
      <c r="C675" s="44">
        <v>138</v>
      </c>
      <c r="D675" s="44">
        <v>138</v>
      </c>
      <c r="E675" s="187" t="s">
        <v>14526</v>
      </c>
      <c r="F675" s="45" t="s">
        <v>4581</v>
      </c>
      <c r="G675" s="39" t="s">
        <v>16949</v>
      </c>
    </row>
    <row r="676" spans="2:7" x14ac:dyDescent="0.25">
      <c r="B676" s="69" t="s">
        <v>8632</v>
      </c>
      <c r="C676" s="44">
        <v>138</v>
      </c>
      <c r="D676" s="44">
        <v>138</v>
      </c>
      <c r="E676" s="187" t="s">
        <v>14526</v>
      </c>
      <c r="F676" s="45" t="s">
        <v>4581</v>
      </c>
      <c r="G676" s="39" t="s">
        <v>16949</v>
      </c>
    </row>
    <row r="677" spans="2:7" x14ac:dyDescent="0.25">
      <c r="B677" s="305" t="s">
        <v>16949</v>
      </c>
      <c r="C677" s="305">
        <v>138</v>
      </c>
      <c r="D677" s="305">
        <v>138</v>
      </c>
      <c r="E677" s="305" t="s">
        <v>14526</v>
      </c>
      <c r="F677" s="305" t="s">
        <v>4581</v>
      </c>
      <c r="G677" s="305" t="s">
        <v>16949</v>
      </c>
    </row>
    <row r="678" spans="2:7" x14ac:dyDescent="0.25">
      <c r="B678" s="69" t="s">
        <v>18430</v>
      </c>
      <c r="C678" s="44">
        <v>139</v>
      </c>
      <c r="D678" s="44">
        <v>139</v>
      </c>
      <c r="E678" s="186" t="s">
        <v>12060</v>
      </c>
      <c r="F678" s="45" t="s">
        <v>6967</v>
      </c>
      <c r="G678" s="39" t="s">
        <v>16950</v>
      </c>
    </row>
    <row r="679" spans="2:7" x14ac:dyDescent="0.25">
      <c r="B679" s="69" t="s">
        <v>8633</v>
      </c>
      <c r="C679" s="44">
        <v>139</v>
      </c>
      <c r="D679" s="44">
        <v>139</v>
      </c>
      <c r="E679" s="186" t="s">
        <v>12060</v>
      </c>
      <c r="F679" s="45" t="s">
        <v>6967</v>
      </c>
      <c r="G679" s="39" t="s">
        <v>16950</v>
      </c>
    </row>
    <row r="680" spans="2:7" x14ac:dyDescent="0.25">
      <c r="B680" s="69" t="s">
        <v>90</v>
      </c>
      <c r="C680" s="44">
        <v>139</v>
      </c>
      <c r="D680" s="44">
        <v>139</v>
      </c>
      <c r="E680" s="186" t="s">
        <v>12060</v>
      </c>
      <c r="F680" s="45" t="s">
        <v>6967</v>
      </c>
      <c r="G680" s="39" t="s">
        <v>16950</v>
      </c>
    </row>
    <row r="681" spans="2:7" x14ac:dyDescent="0.25">
      <c r="B681" s="305" t="s">
        <v>16950</v>
      </c>
      <c r="C681" s="305">
        <v>139</v>
      </c>
      <c r="D681" s="305">
        <v>139</v>
      </c>
      <c r="E681" s="305" t="s">
        <v>12060</v>
      </c>
      <c r="F681" s="305" t="s">
        <v>6967</v>
      </c>
      <c r="G681" s="305" t="s">
        <v>16950</v>
      </c>
    </row>
    <row r="682" spans="2:7" x14ac:dyDescent="0.25">
      <c r="B682" s="69" t="s">
        <v>18413</v>
      </c>
      <c r="C682" s="44">
        <v>123</v>
      </c>
      <c r="D682" s="44">
        <v>123</v>
      </c>
      <c r="E682" s="187" t="s">
        <v>14527</v>
      </c>
      <c r="F682" s="45" t="s">
        <v>4588</v>
      </c>
      <c r="G682" s="39" t="s">
        <v>16934</v>
      </c>
    </row>
    <row r="683" spans="2:7" x14ac:dyDescent="0.25">
      <c r="B683" s="305" t="s">
        <v>16934</v>
      </c>
      <c r="C683" s="305">
        <v>123</v>
      </c>
      <c r="D683" s="305">
        <v>123</v>
      </c>
      <c r="E683" s="305" t="s">
        <v>14527</v>
      </c>
      <c r="F683" s="305" t="s">
        <v>4588</v>
      </c>
      <c r="G683" s="305" t="s">
        <v>16934</v>
      </c>
    </row>
    <row r="684" spans="2:7" x14ac:dyDescent="0.25">
      <c r="B684" s="69" t="s">
        <v>1958</v>
      </c>
      <c r="C684" s="44">
        <v>123</v>
      </c>
      <c r="D684" s="44">
        <v>123</v>
      </c>
      <c r="E684" s="187" t="s">
        <v>14527</v>
      </c>
      <c r="F684" s="45" t="s">
        <v>4588</v>
      </c>
      <c r="G684" s="39" t="s">
        <v>16934</v>
      </c>
    </row>
    <row r="685" spans="2:7" x14ac:dyDescent="0.25">
      <c r="B685" s="69" t="s">
        <v>8617</v>
      </c>
      <c r="C685" s="44">
        <v>123</v>
      </c>
      <c r="D685" s="44">
        <v>123</v>
      </c>
      <c r="E685" s="187" t="s">
        <v>14527</v>
      </c>
      <c r="F685" s="45" t="s">
        <v>4588</v>
      </c>
      <c r="G685" s="39" t="s">
        <v>16934</v>
      </c>
    </row>
    <row r="686" spans="2:7" x14ac:dyDescent="0.25">
      <c r="B686" s="69" t="s">
        <v>18414</v>
      </c>
      <c r="C686" s="44">
        <v>124</v>
      </c>
      <c r="D686" s="44">
        <v>124</v>
      </c>
      <c r="E686" s="187" t="s">
        <v>16392</v>
      </c>
      <c r="F686" s="45" t="s">
        <v>6960</v>
      </c>
      <c r="G686" s="39" t="s">
        <v>16935</v>
      </c>
    </row>
    <row r="687" spans="2:7" x14ac:dyDescent="0.25">
      <c r="B687" s="305" t="s">
        <v>16935</v>
      </c>
      <c r="C687" s="305">
        <v>124</v>
      </c>
      <c r="D687" s="305">
        <v>124</v>
      </c>
      <c r="E687" s="305" t="s">
        <v>16392</v>
      </c>
      <c r="F687" s="305" t="s">
        <v>6960</v>
      </c>
      <c r="G687" s="305" t="s">
        <v>16935</v>
      </c>
    </row>
    <row r="688" spans="2:7" x14ac:dyDescent="0.25">
      <c r="B688" s="69" t="s">
        <v>1959</v>
      </c>
      <c r="C688" s="44">
        <v>124</v>
      </c>
      <c r="D688" s="44">
        <v>124</v>
      </c>
      <c r="E688" s="187" t="s">
        <v>16392</v>
      </c>
      <c r="F688" s="45" t="s">
        <v>6960</v>
      </c>
      <c r="G688" s="39" t="s">
        <v>16935</v>
      </c>
    </row>
    <row r="689" spans="2:7" x14ac:dyDescent="0.25">
      <c r="B689" s="69" t="s">
        <v>8618</v>
      </c>
      <c r="C689" s="44">
        <v>124</v>
      </c>
      <c r="D689" s="44">
        <v>124</v>
      </c>
      <c r="E689" s="187" t="s">
        <v>16392</v>
      </c>
      <c r="F689" s="45" t="s">
        <v>6960</v>
      </c>
      <c r="G689" s="39" t="s">
        <v>16935</v>
      </c>
    </row>
    <row r="690" spans="2:7" x14ac:dyDescent="0.25">
      <c r="B690" s="69" t="s">
        <v>18415</v>
      </c>
      <c r="C690" s="44">
        <v>125</v>
      </c>
      <c r="D690" s="44">
        <v>125</v>
      </c>
      <c r="E690" s="187" t="s">
        <v>14528</v>
      </c>
      <c r="F690" s="48" t="s">
        <v>11864</v>
      </c>
      <c r="G690" s="39" t="s">
        <v>16936</v>
      </c>
    </row>
    <row r="691" spans="2:7" x14ac:dyDescent="0.25">
      <c r="B691" s="305" t="s">
        <v>16936</v>
      </c>
      <c r="C691" s="305">
        <v>125</v>
      </c>
      <c r="D691" s="305">
        <v>125</v>
      </c>
      <c r="E691" s="305" t="s">
        <v>14528</v>
      </c>
      <c r="F691" s="305" t="s">
        <v>11864</v>
      </c>
      <c r="G691" s="305" t="s">
        <v>16936</v>
      </c>
    </row>
    <row r="692" spans="2:7" x14ac:dyDescent="0.25">
      <c r="B692" s="48" t="s">
        <v>11864</v>
      </c>
      <c r="C692" s="44">
        <v>125</v>
      </c>
      <c r="D692" s="44">
        <v>125</v>
      </c>
      <c r="E692" s="187" t="s">
        <v>14528</v>
      </c>
      <c r="F692" s="48" t="s">
        <v>11864</v>
      </c>
      <c r="G692" s="39" t="s">
        <v>16936</v>
      </c>
    </row>
    <row r="693" spans="2:7" x14ac:dyDescent="0.25">
      <c r="B693" s="69" t="s">
        <v>1960</v>
      </c>
      <c r="C693" s="44">
        <v>125</v>
      </c>
      <c r="D693" s="44">
        <v>125</v>
      </c>
      <c r="E693" s="187" t="s">
        <v>14528</v>
      </c>
      <c r="F693" s="48" t="s">
        <v>11864</v>
      </c>
      <c r="G693" s="39" t="s">
        <v>16936</v>
      </c>
    </row>
    <row r="694" spans="2:7" x14ac:dyDescent="0.25">
      <c r="B694" s="69" t="s">
        <v>8619</v>
      </c>
      <c r="C694" s="44">
        <v>125</v>
      </c>
      <c r="D694" s="44">
        <v>125</v>
      </c>
      <c r="E694" s="187" t="s">
        <v>14528</v>
      </c>
      <c r="F694" s="48" t="s">
        <v>11864</v>
      </c>
      <c r="G694" s="39" t="s">
        <v>16936</v>
      </c>
    </row>
    <row r="695" spans="2:7" x14ac:dyDescent="0.25">
      <c r="B695" s="69" t="s">
        <v>18416</v>
      </c>
      <c r="C695" s="44">
        <v>125.1</v>
      </c>
      <c r="D695" s="44" t="s">
        <v>791</v>
      </c>
      <c r="E695" s="186" t="s">
        <v>12056</v>
      </c>
      <c r="F695" s="48" t="s">
        <v>11865</v>
      </c>
      <c r="G695" s="39" t="s">
        <v>16937</v>
      </c>
    </row>
    <row r="696" spans="2:7" x14ac:dyDescent="0.25">
      <c r="B696" s="69" t="s">
        <v>791</v>
      </c>
      <c r="C696" s="44">
        <v>125.1</v>
      </c>
      <c r="D696" s="44" t="s">
        <v>791</v>
      </c>
      <c r="E696" s="186" t="s">
        <v>12056</v>
      </c>
      <c r="F696" s="48" t="s">
        <v>11865</v>
      </c>
      <c r="G696" s="39" t="s">
        <v>16937</v>
      </c>
    </row>
    <row r="697" spans="2:7" x14ac:dyDescent="0.25">
      <c r="B697" s="48" t="s">
        <v>11865</v>
      </c>
      <c r="C697" s="44">
        <v>125.1</v>
      </c>
      <c r="D697" s="44" t="s">
        <v>791</v>
      </c>
      <c r="E697" s="186" t="s">
        <v>12056</v>
      </c>
      <c r="F697" s="48" t="s">
        <v>11865</v>
      </c>
      <c r="G697" s="39" t="s">
        <v>16937</v>
      </c>
    </row>
    <row r="698" spans="2:7" x14ac:dyDescent="0.25">
      <c r="B698" s="69" t="s">
        <v>1961</v>
      </c>
      <c r="C698" s="44">
        <v>125.1</v>
      </c>
      <c r="D698" s="44" t="s">
        <v>791</v>
      </c>
      <c r="E698" s="186" t="s">
        <v>12056</v>
      </c>
      <c r="F698" s="48" t="s">
        <v>11865</v>
      </c>
      <c r="G698" s="39" t="s">
        <v>16937</v>
      </c>
    </row>
    <row r="699" spans="2:7" x14ac:dyDescent="0.25">
      <c r="B699" s="69" t="s">
        <v>7090</v>
      </c>
      <c r="C699" s="44">
        <v>125.1</v>
      </c>
      <c r="D699" s="44" t="s">
        <v>791</v>
      </c>
      <c r="E699" s="186" t="s">
        <v>12056</v>
      </c>
      <c r="F699" s="48" t="s">
        <v>11865</v>
      </c>
      <c r="G699" s="39" t="s">
        <v>16937</v>
      </c>
    </row>
    <row r="700" spans="2:7" x14ac:dyDescent="0.25">
      <c r="B700" s="305" t="s">
        <v>16937</v>
      </c>
      <c r="C700" s="305">
        <v>125.1</v>
      </c>
      <c r="D700" s="305" t="s">
        <v>791</v>
      </c>
      <c r="E700" s="305" t="s">
        <v>12056</v>
      </c>
      <c r="F700" s="305" t="s">
        <v>11865</v>
      </c>
      <c r="G700" s="305" t="s">
        <v>16937</v>
      </c>
    </row>
    <row r="701" spans="2:7" x14ac:dyDescent="0.25">
      <c r="B701" s="69" t="s">
        <v>18417</v>
      </c>
      <c r="C701" s="44">
        <v>126</v>
      </c>
      <c r="D701" s="44">
        <v>126</v>
      </c>
      <c r="E701" s="186" t="s">
        <v>12057</v>
      </c>
      <c r="F701" s="48" t="s">
        <v>11866</v>
      </c>
      <c r="G701" s="39" t="s">
        <v>16938</v>
      </c>
    </row>
    <row r="702" spans="2:7" x14ac:dyDescent="0.25">
      <c r="B702" s="48" t="s">
        <v>11866</v>
      </c>
      <c r="C702" s="44">
        <v>126</v>
      </c>
      <c r="D702" s="44">
        <v>126</v>
      </c>
      <c r="E702" s="186" t="s">
        <v>12057</v>
      </c>
      <c r="F702" s="48" t="s">
        <v>11866</v>
      </c>
      <c r="G702" s="39" t="s">
        <v>16938</v>
      </c>
    </row>
    <row r="703" spans="2:7" x14ac:dyDescent="0.25">
      <c r="B703" s="69" t="s">
        <v>1962</v>
      </c>
      <c r="C703" s="44">
        <v>126</v>
      </c>
      <c r="D703" s="44">
        <v>126</v>
      </c>
      <c r="E703" s="186" t="s">
        <v>12057</v>
      </c>
      <c r="F703" s="48" t="s">
        <v>11866</v>
      </c>
      <c r="G703" s="39" t="s">
        <v>16938</v>
      </c>
    </row>
    <row r="704" spans="2:7" x14ac:dyDescent="0.25">
      <c r="B704" s="69" t="s">
        <v>8620</v>
      </c>
      <c r="C704" s="44">
        <v>126</v>
      </c>
      <c r="D704" s="44">
        <v>126</v>
      </c>
      <c r="E704" s="186" t="s">
        <v>12057</v>
      </c>
      <c r="F704" s="48" t="s">
        <v>11866</v>
      </c>
      <c r="G704" s="39" t="s">
        <v>16938</v>
      </c>
    </row>
    <row r="705" spans="2:7" x14ac:dyDescent="0.25">
      <c r="B705" s="305" t="s">
        <v>16938</v>
      </c>
      <c r="C705" s="305">
        <v>126</v>
      </c>
      <c r="D705" s="305">
        <v>126</v>
      </c>
      <c r="E705" s="305" t="s">
        <v>12057</v>
      </c>
      <c r="F705" s="305" t="s">
        <v>11866</v>
      </c>
      <c r="G705" s="305" t="s">
        <v>16938</v>
      </c>
    </row>
    <row r="706" spans="2:7" x14ac:dyDescent="0.25">
      <c r="B706" s="69" t="s">
        <v>18418</v>
      </c>
      <c r="C706" s="44">
        <v>127</v>
      </c>
      <c r="D706" s="44">
        <v>127</v>
      </c>
      <c r="E706" s="186" t="s">
        <v>12058</v>
      </c>
      <c r="F706" s="48" t="s">
        <v>11867</v>
      </c>
      <c r="G706" s="39" t="s">
        <v>16939</v>
      </c>
    </row>
    <row r="707" spans="2:7" x14ac:dyDescent="0.25">
      <c r="B707" s="48" t="s">
        <v>11867</v>
      </c>
      <c r="C707" s="44">
        <v>127</v>
      </c>
      <c r="D707" s="44">
        <v>127</v>
      </c>
      <c r="E707" s="186" t="s">
        <v>12058</v>
      </c>
      <c r="F707" s="48" t="s">
        <v>11867</v>
      </c>
      <c r="G707" s="39" t="s">
        <v>16939</v>
      </c>
    </row>
    <row r="708" spans="2:7" x14ac:dyDescent="0.25">
      <c r="B708" s="69" t="s">
        <v>1963</v>
      </c>
      <c r="C708" s="44">
        <v>127</v>
      </c>
      <c r="D708" s="44">
        <v>127</v>
      </c>
      <c r="E708" s="186" t="s">
        <v>12058</v>
      </c>
      <c r="F708" s="48" t="s">
        <v>11867</v>
      </c>
      <c r="G708" s="39" t="s">
        <v>16939</v>
      </c>
    </row>
    <row r="709" spans="2:7" x14ac:dyDescent="0.25">
      <c r="B709" s="69" t="s">
        <v>8621</v>
      </c>
      <c r="C709" s="44">
        <v>127</v>
      </c>
      <c r="D709" s="44">
        <v>127</v>
      </c>
      <c r="E709" s="186" t="s">
        <v>12058</v>
      </c>
      <c r="F709" s="48" t="s">
        <v>11867</v>
      </c>
      <c r="G709" s="39" t="s">
        <v>16939</v>
      </c>
    </row>
    <row r="710" spans="2:7" x14ac:dyDescent="0.25">
      <c r="B710" s="305" t="s">
        <v>16939</v>
      </c>
      <c r="C710" s="305">
        <v>127</v>
      </c>
      <c r="D710" s="305">
        <v>127</v>
      </c>
      <c r="E710" s="305" t="s">
        <v>12058</v>
      </c>
      <c r="F710" s="305" t="s">
        <v>11867</v>
      </c>
      <c r="G710" s="305" t="s">
        <v>16939</v>
      </c>
    </row>
    <row r="711" spans="2:7" x14ac:dyDescent="0.25">
      <c r="B711" s="69" t="s">
        <v>18474</v>
      </c>
      <c r="C711" s="44">
        <v>180</v>
      </c>
      <c r="D711" s="44">
        <v>180</v>
      </c>
      <c r="E711" s="186" t="s">
        <v>12093</v>
      </c>
      <c r="F711" s="45" t="s">
        <v>6983</v>
      </c>
      <c r="G711" s="39" t="s">
        <v>16976</v>
      </c>
    </row>
    <row r="712" spans="2:7" x14ac:dyDescent="0.25">
      <c r="B712" s="69" t="s">
        <v>128</v>
      </c>
      <c r="C712" s="44">
        <v>180</v>
      </c>
      <c r="D712" s="44">
        <v>180</v>
      </c>
      <c r="E712" s="186" t="s">
        <v>12093</v>
      </c>
      <c r="F712" s="45" t="s">
        <v>6983</v>
      </c>
      <c r="G712" s="39" t="s">
        <v>16976</v>
      </c>
    </row>
    <row r="713" spans="2:7" x14ac:dyDescent="0.25">
      <c r="B713" s="69" t="s">
        <v>8849</v>
      </c>
      <c r="C713" s="44">
        <v>180</v>
      </c>
      <c r="D713" s="44">
        <v>180</v>
      </c>
      <c r="E713" s="186" t="s">
        <v>12093</v>
      </c>
      <c r="F713" s="45" t="s">
        <v>6983</v>
      </c>
      <c r="G713" s="39" t="s">
        <v>16976</v>
      </c>
    </row>
    <row r="714" spans="2:7" x14ac:dyDescent="0.25">
      <c r="B714" s="305" t="s">
        <v>16976</v>
      </c>
      <c r="C714" s="305">
        <v>180</v>
      </c>
      <c r="D714" s="305">
        <v>180</v>
      </c>
      <c r="E714" s="305" t="s">
        <v>12093</v>
      </c>
      <c r="F714" s="305" t="s">
        <v>6983</v>
      </c>
      <c r="G714" s="305" t="s">
        <v>16976</v>
      </c>
    </row>
    <row r="715" spans="2:7" x14ac:dyDescent="0.25">
      <c r="B715" s="69" t="s">
        <v>18470</v>
      </c>
      <c r="C715" s="44">
        <v>175</v>
      </c>
      <c r="D715" s="44">
        <v>175</v>
      </c>
      <c r="E715" s="189" t="s">
        <v>14531</v>
      </c>
      <c r="F715" s="45" t="s">
        <v>838</v>
      </c>
      <c r="G715" s="39" t="s">
        <v>16972</v>
      </c>
    </row>
    <row r="716" spans="2:7" x14ac:dyDescent="0.25">
      <c r="B716" s="69" t="s">
        <v>124</v>
      </c>
      <c r="C716" s="44">
        <v>175</v>
      </c>
      <c r="D716" s="44">
        <v>175</v>
      </c>
      <c r="E716" s="189" t="s">
        <v>14531</v>
      </c>
      <c r="F716" s="45" t="s">
        <v>838</v>
      </c>
      <c r="G716" s="39" t="s">
        <v>16972</v>
      </c>
    </row>
    <row r="717" spans="2:7" x14ac:dyDescent="0.25">
      <c r="B717" s="69" t="s">
        <v>8845</v>
      </c>
      <c r="C717" s="44">
        <v>175</v>
      </c>
      <c r="D717" s="44">
        <v>175</v>
      </c>
      <c r="E717" s="189" t="s">
        <v>14531</v>
      </c>
      <c r="F717" s="45" t="s">
        <v>838</v>
      </c>
      <c r="G717" s="39" t="s">
        <v>16972</v>
      </c>
    </row>
    <row r="718" spans="2:7" x14ac:dyDescent="0.25">
      <c r="B718" s="305" t="s">
        <v>16972</v>
      </c>
      <c r="C718" s="305">
        <v>175</v>
      </c>
      <c r="D718" s="305">
        <v>175</v>
      </c>
      <c r="E718" s="305" t="s">
        <v>14531</v>
      </c>
      <c r="F718" s="305" t="s">
        <v>838</v>
      </c>
      <c r="G718" s="305" t="s">
        <v>16972</v>
      </c>
    </row>
    <row r="719" spans="2:7" x14ac:dyDescent="0.25">
      <c r="B719" s="69" t="s">
        <v>18471</v>
      </c>
      <c r="C719" s="44">
        <v>176</v>
      </c>
      <c r="D719" s="44">
        <v>176</v>
      </c>
      <c r="E719" s="186" t="s">
        <v>12090</v>
      </c>
      <c r="F719" s="45" t="s">
        <v>6978</v>
      </c>
      <c r="G719" s="39" t="s">
        <v>16973</v>
      </c>
    </row>
    <row r="720" spans="2:7" x14ac:dyDescent="0.25">
      <c r="B720" s="69" t="s">
        <v>8846</v>
      </c>
      <c r="C720" s="44">
        <v>176</v>
      </c>
      <c r="D720" s="44">
        <v>176</v>
      </c>
      <c r="E720" s="186" t="s">
        <v>12090</v>
      </c>
      <c r="F720" s="45" t="s">
        <v>6978</v>
      </c>
      <c r="G720" s="39" t="s">
        <v>16973</v>
      </c>
    </row>
    <row r="721" spans="2:7" x14ac:dyDescent="0.25">
      <c r="B721" s="69" t="s">
        <v>125</v>
      </c>
      <c r="C721" s="44">
        <v>176</v>
      </c>
      <c r="D721" s="44">
        <v>176</v>
      </c>
      <c r="E721" s="186" t="s">
        <v>12090</v>
      </c>
      <c r="F721" s="45" t="s">
        <v>6978</v>
      </c>
      <c r="G721" s="39" t="s">
        <v>16973</v>
      </c>
    </row>
    <row r="722" spans="2:7" x14ac:dyDescent="0.25">
      <c r="B722" s="305" t="s">
        <v>16973</v>
      </c>
      <c r="C722" s="305">
        <v>176</v>
      </c>
      <c r="D722" s="305">
        <v>176</v>
      </c>
      <c r="E722" s="305" t="s">
        <v>12090</v>
      </c>
      <c r="F722" s="305" t="s">
        <v>6978</v>
      </c>
      <c r="G722" s="305" t="s">
        <v>16973</v>
      </c>
    </row>
    <row r="723" spans="2:7" x14ac:dyDescent="0.25">
      <c r="B723" s="69" t="s">
        <v>18472</v>
      </c>
      <c r="C723" s="44">
        <v>177</v>
      </c>
      <c r="D723" s="44">
        <v>177</v>
      </c>
      <c r="E723" s="186" t="s">
        <v>12091</v>
      </c>
      <c r="F723" s="45" t="s">
        <v>6979</v>
      </c>
      <c r="G723" s="39" t="s">
        <v>16974</v>
      </c>
    </row>
    <row r="724" spans="2:7" x14ac:dyDescent="0.25">
      <c r="B724" s="69" t="s">
        <v>8847</v>
      </c>
      <c r="C724" s="44">
        <v>177</v>
      </c>
      <c r="D724" s="44">
        <v>177</v>
      </c>
      <c r="E724" s="186" t="s">
        <v>12091</v>
      </c>
      <c r="F724" s="45" t="s">
        <v>6979</v>
      </c>
      <c r="G724" s="39" t="s">
        <v>16974</v>
      </c>
    </row>
    <row r="725" spans="2:7" x14ac:dyDescent="0.25">
      <c r="B725" s="69" t="s">
        <v>126</v>
      </c>
      <c r="C725" s="44">
        <v>177</v>
      </c>
      <c r="D725" s="44">
        <v>177</v>
      </c>
      <c r="E725" s="186" t="s">
        <v>12091</v>
      </c>
      <c r="F725" s="45" t="s">
        <v>6979</v>
      </c>
      <c r="G725" s="39" t="s">
        <v>16974</v>
      </c>
    </row>
    <row r="726" spans="2:7" x14ac:dyDescent="0.25">
      <c r="B726" s="69" t="s">
        <v>3533</v>
      </c>
      <c r="C726" s="44">
        <v>177</v>
      </c>
      <c r="D726" s="44">
        <v>177</v>
      </c>
      <c r="E726" s="186" t="s">
        <v>12091</v>
      </c>
      <c r="F726" s="45" t="s">
        <v>6979</v>
      </c>
      <c r="G726" s="39" t="s">
        <v>16974</v>
      </c>
    </row>
    <row r="727" spans="2:7" x14ac:dyDescent="0.25">
      <c r="B727" s="305" t="s">
        <v>16974</v>
      </c>
      <c r="C727" s="305">
        <v>177</v>
      </c>
      <c r="D727" s="305">
        <v>177</v>
      </c>
      <c r="E727" s="305" t="s">
        <v>12091</v>
      </c>
      <c r="F727" s="305" t="s">
        <v>6979</v>
      </c>
      <c r="G727" s="305" t="s">
        <v>16974</v>
      </c>
    </row>
    <row r="728" spans="2:7" x14ac:dyDescent="0.25">
      <c r="B728" s="69" t="s">
        <v>7779</v>
      </c>
      <c r="C728" s="44">
        <v>177</v>
      </c>
      <c r="D728" s="44">
        <v>177</v>
      </c>
      <c r="E728" s="186" t="s">
        <v>12091</v>
      </c>
      <c r="F728" s="45" t="s">
        <v>6979</v>
      </c>
      <c r="G728" s="39" t="s">
        <v>16974</v>
      </c>
    </row>
    <row r="729" spans="2:7" x14ac:dyDescent="0.25">
      <c r="B729" s="69" t="s">
        <v>10188</v>
      </c>
      <c r="C729" s="44">
        <v>177</v>
      </c>
      <c r="D729" s="44">
        <v>177</v>
      </c>
      <c r="E729" s="186" t="s">
        <v>12091</v>
      </c>
      <c r="F729" s="45" t="s">
        <v>6979</v>
      </c>
      <c r="G729" s="39" t="s">
        <v>16974</v>
      </c>
    </row>
    <row r="730" spans="2:7" x14ac:dyDescent="0.25">
      <c r="B730" s="69" t="s">
        <v>18473</v>
      </c>
      <c r="C730" s="44">
        <v>179</v>
      </c>
      <c r="D730" s="44">
        <v>179</v>
      </c>
      <c r="E730" s="186" t="s">
        <v>12092</v>
      </c>
      <c r="F730" s="45" t="s">
        <v>6981</v>
      </c>
      <c r="G730" s="39" t="s">
        <v>16975</v>
      </c>
    </row>
    <row r="731" spans="2:7" x14ac:dyDescent="0.25">
      <c r="B731" s="69" t="s">
        <v>8848</v>
      </c>
      <c r="C731" s="44">
        <v>179</v>
      </c>
      <c r="D731" s="44">
        <v>179</v>
      </c>
      <c r="E731" s="186" t="s">
        <v>12092</v>
      </c>
      <c r="F731" s="45" t="s">
        <v>6981</v>
      </c>
      <c r="G731" s="39" t="s">
        <v>16975</v>
      </c>
    </row>
    <row r="732" spans="2:7" x14ac:dyDescent="0.25">
      <c r="B732" s="69" t="s">
        <v>127</v>
      </c>
      <c r="C732" s="44">
        <v>179</v>
      </c>
      <c r="D732" s="44">
        <v>179</v>
      </c>
      <c r="E732" s="186" t="s">
        <v>12092</v>
      </c>
      <c r="F732" s="45" t="s">
        <v>6981</v>
      </c>
      <c r="G732" s="39" t="s">
        <v>16975</v>
      </c>
    </row>
    <row r="733" spans="2:7" x14ac:dyDescent="0.25">
      <c r="B733" s="69" t="s">
        <v>7272</v>
      </c>
      <c r="C733" s="44">
        <v>179</v>
      </c>
      <c r="D733" s="44">
        <v>179</v>
      </c>
      <c r="E733" s="186" t="s">
        <v>12092</v>
      </c>
      <c r="F733" s="45" t="s">
        <v>6981</v>
      </c>
      <c r="G733" s="39" t="s">
        <v>16975</v>
      </c>
    </row>
    <row r="734" spans="2:7" x14ac:dyDescent="0.25">
      <c r="B734" s="305" t="s">
        <v>16975</v>
      </c>
      <c r="C734" s="305">
        <v>179</v>
      </c>
      <c r="D734" s="305">
        <v>179</v>
      </c>
      <c r="E734" s="305" t="s">
        <v>12092</v>
      </c>
      <c r="F734" s="305" t="s">
        <v>6981</v>
      </c>
      <c r="G734" s="305" t="s">
        <v>16975</v>
      </c>
    </row>
    <row r="735" spans="2:7" x14ac:dyDescent="0.25">
      <c r="B735" s="69" t="s">
        <v>7782</v>
      </c>
      <c r="C735" s="44">
        <v>179</v>
      </c>
      <c r="D735" s="44">
        <v>179</v>
      </c>
      <c r="E735" s="186" t="s">
        <v>12092</v>
      </c>
      <c r="F735" s="45" t="s">
        <v>6981</v>
      </c>
      <c r="G735" s="39" t="s">
        <v>16975</v>
      </c>
    </row>
    <row r="736" spans="2:7" x14ac:dyDescent="0.25">
      <c r="B736" s="69" t="s">
        <v>10196</v>
      </c>
      <c r="C736" s="44">
        <v>179</v>
      </c>
      <c r="D736" s="44">
        <v>179</v>
      </c>
      <c r="E736" s="186" t="s">
        <v>12092</v>
      </c>
      <c r="F736" s="45" t="s">
        <v>6981</v>
      </c>
      <c r="G736" s="39" t="s">
        <v>16975</v>
      </c>
    </row>
    <row r="737" spans="2:7" x14ac:dyDescent="0.25">
      <c r="B737" s="69" t="s">
        <v>18475</v>
      </c>
      <c r="C737" s="44">
        <v>181</v>
      </c>
      <c r="D737" s="44">
        <v>181</v>
      </c>
      <c r="E737" s="186" t="s">
        <v>12094</v>
      </c>
      <c r="F737" s="45" t="s">
        <v>837</v>
      </c>
      <c r="G737" s="39" t="s">
        <v>16977</v>
      </c>
    </row>
    <row r="738" spans="2:7" x14ac:dyDescent="0.25">
      <c r="B738" s="305" t="s">
        <v>16977</v>
      </c>
      <c r="C738" s="305">
        <v>181</v>
      </c>
      <c r="D738" s="305">
        <v>181</v>
      </c>
      <c r="E738" s="305" t="s">
        <v>12094</v>
      </c>
      <c r="F738" s="305" t="s">
        <v>837</v>
      </c>
      <c r="G738" s="305" t="s">
        <v>16977</v>
      </c>
    </row>
    <row r="739" spans="2:7" x14ac:dyDescent="0.25">
      <c r="B739" s="69" t="s">
        <v>8850</v>
      </c>
      <c r="C739" s="44">
        <v>181</v>
      </c>
      <c r="D739" s="44">
        <v>181</v>
      </c>
      <c r="E739" s="186" t="s">
        <v>12094</v>
      </c>
      <c r="F739" s="45" t="s">
        <v>837</v>
      </c>
      <c r="G739" s="39" t="s">
        <v>16977</v>
      </c>
    </row>
    <row r="740" spans="2:7" x14ac:dyDescent="0.25">
      <c r="B740" s="69" t="s">
        <v>129</v>
      </c>
      <c r="C740" s="44">
        <v>181</v>
      </c>
      <c r="D740" s="44">
        <v>181</v>
      </c>
      <c r="E740" s="186" t="s">
        <v>12094</v>
      </c>
      <c r="F740" s="45" t="s">
        <v>837</v>
      </c>
      <c r="G740" s="39" t="s">
        <v>16977</v>
      </c>
    </row>
    <row r="741" spans="2:7" x14ac:dyDescent="0.25">
      <c r="B741" s="69" t="s">
        <v>18476</v>
      </c>
      <c r="C741" s="44">
        <v>182</v>
      </c>
      <c r="D741" s="44">
        <v>182</v>
      </c>
      <c r="E741" s="186" t="s">
        <v>12095</v>
      </c>
      <c r="F741" s="45" t="s">
        <v>6984</v>
      </c>
      <c r="G741" s="39" t="s">
        <v>16978</v>
      </c>
    </row>
    <row r="742" spans="2:7" x14ac:dyDescent="0.25">
      <c r="B742" s="69" t="s">
        <v>130</v>
      </c>
      <c r="C742" s="44">
        <v>182</v>
      </c>
      <c r="D742" s="44">
        <v>182</v>
      </c>
      <c r="E742" s="186" t="s">
        <v>12095</v>
      </c>
      <c r="F742" s="45" t="s">
        <v>6984</v>
      </c>
      <c r="G742" s="39" t="s">
        <v>16978</v>
      </c>
    </row>
    <row r="743" spans="2:7" x14ac:dyDescent="0.25">
      <c r="B743" s="69" t="s">
        <v>8851</v>
      </c>
      <c r="C743" s="44">
        <v>182</v>
      </c>
      <c r="D743" s="44">
        <v>182</v>
      </c>
      <c r="E743" s="186" t="s">
        <v>12095</v>
      </c>
      <c r="F743" s="45" t="s">
        <v>6984</v>
      </c>
      <c r="G743" s="39" t="s">
        <v>16978</v>
      </c>
    </row>
    <row r="744" spans="2:7" x14ac:dyDescent="0.25">
      <c r="B744" s="305" t="s">
        <v>16978</v>
      </c>
      <c r="C744" s="305">
        <v>182</v>
      </c>
      <c r="D744" s="305">
        <v>182</v>
      </c>
      <c r="E744" s="305" t="s">
        <v>12095</v>
      </c>
      <c r="F744" s="305" t="s">
        <v>6984</v>
      </c>
      <c r="G744" s="305" t="s">
        <v>16978</v>
      </c>
    </row>
    <row r="745" spans="2:7" x14ac:dyDescent="0.25">
      <c r="B745" s="69" t="s">
        <v>18478</v>
      </c>
      <c r="C745" s="44">
        <v>184</v>
      </c>
      <c r="D745" s="44">
        <v>184</v>
      </c>
      <c r="E745" s="186" t="s">
        <v>12097</v>
      </c>
      <c r="F745" s="212" t="s">
        <v>6986</v>
      </c>
      <c r="G745" s="39" t="s">
        <v>10789</v>
      </c>
    </row>
    <row r="746" spans="2:7" x14ac:dyDescent="0.25">
      <c r="B746" s="69" t="s">
        <v>8853</v>
      </c>
      <c r="C746" s="44">
        <v>184</v>
      </c>
      <c r="D746" s="44">
        <v>184</v>
      </c>
      <c r="E746" s="186" t="s">
        <v>12097</v>
      </c>
      <c r="F746" s="212" t="s">
        <v>6986</v>
      </c>
      <c r="G746" s="39" t="s">
        <v>10789</v>
      </c>
    </row>
    <row r="747" spans="2:7" x14ac:dyDescent="0.25">
      <c r="B747" s="69" t="s">
        <v>132</v>
      </c>
      <c r="C747" s="44">
        <v>184</v>
      </c>
      <c r="D747" s="44">
        <v>184</v>
      </c>
      <c r="E747" s="186" t="s">
        <v>12097</v>
      </c>
      <c r="F747" s="212" t="s">
        <v>6986</v>
      </c>
      <c r="G747" s="39" t="s">
        <v>10789</v>
      </c>
    </row>
    <row r="748" spans="2:7" x14ac:dyDescent="0.25">
      <c r="B748" s="70" t="s">
        <v>18479</v>
      </c>
      <c r="C748" s="46">
        <v>185</v>
      </c>
      <c r="D748" s="71">
        <v>185</v>
      </c>
      <c r="E748" s="53" t="s">
        <v>14536</v>
      </c>
      <c r="F748" s="213" t="s">
        <v>6986</v>
      </c>
      <c r="G748" s="71" t="s">
        <v>16980</v>
      </c>
    </row>
    <row r="749" spans="2:7" x14ac:dyDescent="0.25">
      <c r="B749" s="305" t="s">
        <v>16980</v>
      </c>
      <c r="C749" s="305">
        <v>185</v>
      </c>
      <c r="D749" s="305">
        <v>185</v>
      </c>
      <c r="E749" s="305" t="s">
        <v>14536</v>
      </c>
      <c r="F749" s="305" t="s">
        <v>6986</v>
      </c>
      <c r="G749" s="305" t="s">
        <v>16980</v>
      </c>
    </row>
    <row r="750" spans="2:7" x14ac:dyDescent="0.25">
      <c r="B750" s="70" t="s">
        <v>133</v>
      </c>
      <c r="C750" s="46">
        <v>185</v>
      </c>
      <c r="D750" s="71">
        <v>185</v>
      </c>
      <c r="E750" s="53" t="s">
        <v>14536</v>
      </c>
      <c r="F750" s="213" t="s">
        <v>6986</v>
      </c>
      <c r="G750" s="71" t="s">
        <v>16980</v>
      </c>
    </row>
    <row r="751" spans="2:7" x14ac:dyDescent="0.25">
      <c r="B751" s="70" t="s">
        <v>8854</v>
      </c>
      <c r="C751" s="46">
        <v>185</v>
      </c>
      <c r="D751" s="71">
        <v>185</v>
      </c>
      <c r="E751" s="53" t="s">
        <v>14536</v>
      </c>
      <c r="F751" s="213" t="s">
        <v>6986</v>
      </c>
      <c r="G751" s="71" t="s">
        <v>16980</v>
      </c>
    </row>
    <row r="752" spans="2:7" x14ac:dyDescent="0.25">
      <c r="B752" s="69" t="s">
        <v>18477</v>
      </c>
      <c r="C752" s="44">
        <v>183</v>
      </c>
      <c r="D752" s="44">
        <v>183</v>
      </c>
      <c r="E752" s="186" t="s">
        <v>12096</v>
      </c>
      <c r="F752" s="45" t="s">
        <v>6985</v>
      </c>
      <c r="G752" s="39" t="s">
        <v>16979</v>
      </c>
    </row>
    <row r="753" spans="2:7" x14ac:dyDescent="0.25">
      <c r="B753" s="69" t="s">
        <v>131</v>
      </c>
      <c r="C753" s="44">
        <v>183</v>
      </c>
      <c r="D753" s="44">
        <v>183</v>
      </c>
      <c r="E753" s="186" t="s">
        <v>12096</v>
      </c>
      <c r="F753" s="45" t="s">
        <v>6985</v>
      </c>
      <c r="G753" s="39" t="s">
        <v>16979</v>
      </c>
    </row>
    <row r="754" spans="2:7" x14ac:dyDescent="0.25">
      <c r="B754" s="69" t="s">
        <v>8852</v>
      </c>
      <c r="C754" s="44">
        <v>183</v>
      </c>
      <c r="D754" s="44">
        <v>183</v>
      </c>
      <c r="E754" s="186" t="s">
        <v>12096</v>
      </c>
      <c r="F754" s="45" t="s">
        <v>6985</v>
      </c>
      <c r="G754" s="39" t="s">
        <v>16979</v>
      </c>
    </row>
    <row r="755" spans="2:7" x14ac:dyDescent="0.25">
      <c r="B755" s="305" t="s">
        <v>16979</v>
      </c>
      <c r="C755" s="305">
        <v>183</v>
      </c>
      <c r="D755" s="305">
        <v>183</v>
      </c>
      <c r="E755" s="305" t="s">
        <v>12096</v>
      </c>
      <c r="F755" s="305" t="s">
        <v>6985</v>
      </c>
      <c r="G755" s="305" t="s">
        <v>16979</v>
      </c>
    </row>
    <row r="756" spans="2:7" x14ac:dyDescent="0.25">
      <c r="B756" s="69" t="s">
        <v>18482</v>
      </c>
      <c r="C756" s="44">
        <v>188</v>
      </c>
      <c r="D756" s="44">
        <v>188</v>
      </c>
      <c r="E756" s="186" t="s">
        <v>12099</v>
      </c>
      <c r="F756" s="45" t="s">
        <v>6989</v>
      </c>
      <c r="G756" s="39" t="s">
        <v>16983</v>
      </c>
    </row>
    <row r="757" spans="2:7" x14ac:dyDescent="0.25">
      <c r="B757" s="305" t="s">
        <v>16983</v>
      </c>
      <c r="C757" s="305">
        <v>188</v>
      </c>
      <c r="D757" s="305">
        <v>188</v>
      </c>
      <c r="E757" s="305" t="s">
        <v>12099</v>
      </c>
      <c r="F757" s="305" t="s">
        <v>6989</v>
      </c>
      <c r="G757" s="305" t="s">
        <v>16983</v>
      </c>
    </row>
    <row r="758" spans="2:7" x14ac:dyDescent="0.25">
      <c r="B758" s="69" t="s">
        <v>136</v>
      </c>
      <c r="C758" s="44">
        <v>188</v>
      </c>
      <c r="D758" s="44">
        <v>188</v>
      </c>
      <c r="E758" s="186" t="s">
        <v>12099</v>
      </c>
      <c r="F758" s="45" t="s">
        <v>6989</v>
      </c>
      <c r="G758" s="39" t="s">
        <v>16983</v>
      </c>
    </row>
    <row r="759" spans="2:7" x14ac:dyDescent="0.25">
      <c r="B759" s="69" t="s">
        <v>10041</v>
      </c>
      <c r="C759" s="44">
        <v>188</v>
      </c>
      <c r="D759" s="44">
        <v>188</v>
      </c>
      <c r="E759" s="186" t="s">
        <v>12099</v>
      </c>
      <c r="F759" s="45" t="s">
        <v>6989</v>
      </c>
      <c r="G759" s="39" t="s">
        <v>16983</v>
      </c>
    </row>
    <row r="760" spans="2:7" x14ac:dyDescent="0.25">
      <c r="B760" s="69" t="s">
        <v>18480</v>
      </c>
      <c r="C760" s="44">
        <v>186</v>
      </c>
      <c r="D760" s="44">
        <v>186</v>
      </c>
      <c r="E760" s="189" t="s">
        <v>14537</v>
      </c>
      <c r="F760" s="45" t="s">
        <v>836</v>
      </c>
      <c r="G760" s="39" t="s">
        <v>16981</v>
      </c>
    </row>
    <row r="761" spans="2:7" x14ac:dyDescent="0.25">
      <c r="B761" s="305" t="s">
        <v>16981</v>
      </c>
      <c r="C761" s="305">
        <v>186</v>
      </c>
      <c r="D761" s="305">
        <v>186</v>
      </c>
      <c r="E761" s="305" t="s">
        <v>14537</v>
      </c>
      <c r="F761" s="305" t="s">
        <v>836</v>
      </c>
      <c r="G761" s="305" t="s">
        <v>16981</v>
      </c>
    </row>
    <row r="762" spans="2:7" x14ac:dyDescent="0.25">
      <c r="B762" s="69" t="s">
        <v>134</v>
      </c>
      <c r="C762" s="44">
        <v>186</v>
      </c>
      <c r="D762" s="44">
        <v>186</v>
      </c>
      <c r="E762" s="189" t="s">
        <v>14537</v>
      </c>
      <c r="F762" s="45" t="s">
        <v>836</v>
      </c>
      <c r="G762" s="39" t="s">
        <v>16981</v>
      </c>
    </row>
    <row r="763" spans="2:7" x14ac:dyDescent="0.25">
      <c r="B763" s="69" t="s">
        <v>8855</v>
      </c>
      <c r="C763" s="44">
        <v>186</v>
      </c>
      <c r="D763" s="44">
        <v>186</v>
      </c>
      <c r="E763" s="189" t="s">
        <v>14537</v>
      </c>
      <c r="F763" s="45" t="s">
        <v>836</v>
      </c>
      <c r="G763" s="39" t="s">
        <v>16981</v>
      </c>
    </row>
    <row r="764" spans="2:7" x14ac:dyDescent="0.25">
      <c r="B764" s="69" t="s">
        <v>18481</v>
      </c>
      <c r="C764" s="44">
        <v>187</v>
      </c>
      <c r="D764" s="44">
        <v>187</v>
      </c>
      <c r="E764" s="186" t="s">
        <v>12098</v>
      </c>
      <c r="F764" s="45" t="s">
        <v>6988</v>
      </c>
      <c r="G764" s="39" t="s">
        <v>16982</v>
      </c>
    </row>
    <row r="765" spans="2:7" x14ac:dyDescent="0.25">
      <c r="B765" s="69" t="s">
        <v>135</v>
      </c>
      <c r="C765" s="44">
        <v>187</v>
      </c>
      <c r="D765" s="44">
        <v>187</v>
      </c>
      <c r="E765" s="186" t="s">
        <v>12098</v>
      </c>
      <c r="F765" s="45" t="s">
        <v>6988</v>
      </c>
      <c r="G765" s="39" t="s">
        <v>16982</v>
      </c>
    </row>
    <row r="766" spans="2:7" x14ac:dyDescent="0.25">
      <c r="B766" s="69" t="s">
        <v>8856</v>
      </c>
      <c r="C766" s="44">
        <v>187</v>
      </c>
      <c r="D766" s="44">
        <v>187</v>
      </c>
      <c r="E766" s="186" t="s">
        <v>12098</v>
      </c>
      <c r="F766" s="45" t="s">
        <v>6988</v>
      </c>
      <c r="G766" s="39" t="s">
        <v>16982</v>
      </c>
    </row>
    <row r="767" spans="2:7" x14ac:dyDescent="0.25">
      <c r="B767" s="305" t="s">
        <v>16982</v>
      </c>
      <c r="C767" s="305">
        <v>187</v>
      </c>
      <c r="D767" s="305">
        <v>187</v>
      </c>
      <c r="E767" s="305" t="s">
        <v>12098</v>
      </c>
      <c r="F767" s="305" t="s">
        <v>6988</v>
      </c>
      <c r="G767" s="305" t="s">
        <v>16982</v>
      </c>
    </row>
    <row r="768" spans="2:7" x14ac:dyDescent="0.25">
      <c r="B768" s="69" t="s">
        <v>18483</v>
      </c>
      <c r="C768" s="44">
        <v>189</v>
      </c>
      <c r="D768" s="44">
        <v>189</v>
      </c>
      <c r="E768" s="186" t="s">
        <v>12100</v>
      </c>
      <c r="F768" s="45" t="s">
        <v>6990</v>
      </c>
      <c r="G768" s="39" t="s">
        <v>16984</v>
      </c>
    </row>
    <row r="769" spans="2:7" x14ac:dyDescent="0.25">
      <c r="B769" s="69" t="s">
        <v>10042</v>
      </c>
      <c r="C769" s="44">
        <v>189</v>
      </c>
      <c r="D769" s="44">
        <v>189</v>
      </c>
      <c r="E769" s="186" t="s">
        <v>12100</v>
      </c>
      <c r="F769" s="45" t="s">
        <v>6990</v>
      </c>
      <c r="G769" s="39" t="s">
        <v>16984</v>
      </c>
    </row>
    <row r="770" spans="2:7" x14ac:dyDescent="0.25">
      <c r="B770" s="69" t="s">
        <v>137</v>
      </c>
      <c r="C770" s="44">
        <v>189</v>
      </c>
      <c r="D770" s="44">
        <v>189</v>
      </c>
      <c r="E770" s="186" t="s">
        <v>12100</v>
      </c>
      <c r="F770" s="45" t="s">
        <v>6990</v>
      </c>
      <c r="G770" s="39" t="s">
        <v>16984</v>
      </c>
    </row>
    <row r="771" spans="2:7" x14ac:dyDescent="0.25">
      <c r="B771" s="305" t="s">
        <v>16984</v>
      </c>
      <c r="C771" s="305">
        <v>189</v>
      </c>
      <c r="D771" s="305">
        <v>189</v>
      </c>
      <c r="E771" s="305" t="s">
        <v>12100</v>
      </c>
      <c r="F771" s="305" t="s">
        <v>6990</v>
      </c>
      <c r="G771" s="305" t="s">
        <v>16984</v>
      </c>
    </row>
    <row r="772" spans="2:7" x14ac:dyDescent="0.25">
      <c r="B772" s="69" t="s">
        <v>18484</v>
      </c>
      <c r="C772" s="44">
        <v>190</v>
      </c>
      <c r="D772" s="44">
        <v>190</v>
      </c>
      <c r="E772" s="186" t="s">
        <v>12101</v>
      </c>
      <c r="F772" s="48" t="s">
        <v>11872</v>
      </c>
      <c r="G772" s="39" t="s">
        <v>16985</v>
      </c>
    </row>
    <row r="773" spans="2:7" x14ac:dyDescent="0.25">
      <c r="B773" s="69" t="s">
        <v>10043</v>
      </c>
      <c r="C773" s="44">
        <v>190</v>
      </c>
      <c r="D773" s="44">
        <v>190</v>
      </c>
      <c r="E773" s="186" t="s">
        <v>12101</v>
      </c>
      <c r="F773" s="48" t="s">
        <v>11872</v>
      </c>
      <c r="G773" s="39" t="s">
        <v>16985</v>
      </c>
    </row>
    <row r="774" spans="2:7" x14ac:dyDescent="0.25">
      <c r="B774" s="69" t="s">
        <v>138</v>
      </c>
      <c r="C774" s="44">
        <v>190</v>
      </c>
      <c r="D774" s="44">
        <v>190</v>
      </c>
      <c r="E774" s="186" t="s">
        <v>12101</v>
      </c>
      <c r="F774" s="48" t="s">
        <v>11872</v>
      </c>
      <c r="G774" s="39" t="s">
        <v>16985</v>
      </c>
    </row>
    <row r="775" spans="2:7" x14ac:dyDescent="0.25">
      <c r="B775" s="305" t="s">
        <v>16985</v>
      </c>
      <c r="C775" s="305">
        <v>190</v>
      </c>
      <c r="D775" s="305">
        <v>190</v>
      </c>
      <c r="E775" s="305" t="s">
        <v>12101</v>
      </c>
      <c r="F775" s="305" t="s">
        <v>11872</v>
      </c>
      <c r="G775" s="305" t="s">
        <v>16985</v>
      </c>
    </row>
    <row r="776" spans="2:7" x14ac:dyDescent="0.25">
      <c r="B776" s="48" t="s">
        <v>11872</v>
      </c>
      <c r="C776" s="44">
        <v>190</v>
      </c>
      <c r="D776" s="44">
        <v>190</v>
      </c>
      <c r="E776" s="186" t="s">
        <v>12101</v>
      </c>
      <c r="F776" s="48" t="s">
        <v>11872</v>
      </c>
      <c r="G776" s="39" t="s">
        <v>16985</v>
      </c>
    </row>
    <row r="777" spans="2:7" x14ac:dyDescent="0.25">
      <c r="B777" s="69" t="s">
        <v>18485</v>
      </c>
      <c r="C777" s="44">
        <v>191</v>
      </c>
      <c r="D777" s="44">
        <v>191</v>
      </c>
      <c r="E777" s="186" t="s">
        <v>12102</v>
      </c>
      <c r="F777" s="45" t="s">
        <v>6991</v>
      </c>
      <c r="G777" s="39" t="s">
        <v>16986</v>
      </c>
    </row>
    <row r="778" spans="2:7" x14ac:dyDescent="0.25">
      <c r="B778" s="69" t="s">
        <v>10044</v>
      </c>
      <c r="C778" s="44">
        <v>191</v>
      </c>
      <c r="D778" s="44">
        <v>191</v>
      </c>
      <c r="E778" s="186" t="s">
        <v>12102</v>
      </c>
      <c r="F778" s="45" t="s">
        <v>6991</v>
      </c>
      <c r="G778" s="39" t="s">
        <v>16986</v>
      </c>
    </row>
    <row r="779" spans="2:7" x14ac:dyDescent="0.25">
      <c r="B779" s="69" t="s">
        <v>847</v>
      </c>
      <c r="C779" s="44">
        <v>191</v>
      </c>
      <c r="D779" s="44">
        <v>191</v>
      </c>
      <c r="E779" s="186" t="s">
        <v>12102</v>
      </c>
      <c r="F779" s="45" t="s">
        <v>6991</v>
      </c>
      <c r="G779" s="39" t="s">
        <v>16986</v>
      </c>
    </row>
    <row r="780" spans="2:7" x14ac:dyDescent="0.25">
      <c r="B780" s="305" t="s">
        <v>16986</v>
      </c>
      <c r="C780" s="305">
        <v>191</v>
      </c>
      <c r="D780" s="305">
        <v>191</v>
      </c>
      <c r="E780" s="305" t="s">
        <v>12102</v>
      </c>
      <c r="F780" s="305" t="s">
        <v>6991</v>
      </c>
      <c r="G780" s="305" t="s">
        <v>16986</v>
      </c>
    </row>
    <row r="781" spans="2:7" x14ac:dyDescent="0.25">
      <c r="B781" s="69" t="s">
        <v>18486</v>
      </c>
      <c r="C781" s="44">
        <v>192</v>
      </c>
      <c r="D781" s="44">
        <v>192</v>
      </c>
      <c r="E781" s="186" t="s">
        <v>12103</v>
      </c>
      <c r="F781" s="45" t="s">
        <v>6992</v>
      </c>
      <c r="G781" s="39" t="s">
        <v>16987</v>
      </c>
    </row>
    <row r="782" spans="2:7" x14ac:dyDescent="0.25">
      <c r="B782" s="305" t="s">
        <v>16987</v>
      </c>
      <c r="C782" s="305">
        <v>192</v>
      </c>
      <c r="D782" s="305">
        <v>192</v>
      </c>
      <c r="E782" s="305" t="s">
        <v>12103</v>
      </c>
      <c r="F782" s="305" t="s">
        <v>6992</v>
      </c>
      <c r="G782" s="305" t="s">
        <v>16987</v>
      </c>
    </row>
    <row r="783" spans="2:7" x14ac:dyDescent="0.25">
      <c r="B783" s="69" t="s">
        <v>10045</v>
      </c>
      <c r="C783" s="44">
        <v>192</v>
      </c>
      <c r="D783" s="44">
        <v>192</v>
      </c>
      <c r="E783" s="186" t="s">
        <v>12103</v>
      </c>
      <c r="F783" s="45" t="s">
        <v>6992</v>
      </c>
      <c r="G783" s="39" t="s">
        <v>16987</v>
      </c>
    </row>
    <row r="784" spans="2:7" x14ac:dyDescent="0.25">
      <c r="B784" s="69" t="s">
        <v>139</v>
      </c>
      <c r="C784" s="44">
        <v>192</v>
      </c>
      <c r="D784" s="44">
        <v>192</v>
      </c>
      <c r="E784" s="186" t="s">
        <v>12103</v>
      </c>
      <c r="F784" s="45" t="s">
        <v>6992</v>
      </c>
      <c r="G784" s="39" t="s">
        <v>16987</v>
      </c>
    </row>
    <row r="785" spans="2:7" x14ac:dyDescent="0.25">
      <c r="B785" s="69" t="s">
        <v>18487</v>
      </c>
      <c r="C785" s="44">
        <v>195</v>
      </c>
      <c r="D785" s="44">
        <v>195</v>
      </c>
      <c r="E785" s="186" t="s">
        <v>12104</v>
      </c>
      <c r="F785" s="48" t="s">
        <v>11873</v>
      </c>
      <c r="G785" s="39" t="s">
        <v>16988</v>
      </c>
    </row>
    <row r="786" spans="2:7" x14ac:dyDescent="0.25">
      <c r="B786" s="305" t="s">
        <v>16988</v>
      </c>
      <c r="C786" s="305">
        <v>195</v>
      </c>
      <c r="D786" s="305">
        <v>195</v>
      </c>
      <c r="E786" s="305" t="s">
        <v>12104</v>
      </c>
      <c r="F786" s="305" t="s">
        <v>11873</v>
      </c>
      <c r="G786" s="305" t="s">
        <v>16988</v>
      </c>
    </row>
    <row r="787" spans="2:7" x14ac:dyDescent="0.25">
      <c r="B787" s="48" t="s">
        <v>11873</v>
      </c>
      <c r="C787" s="44">
        <v>195</v>
      </c>
      <c r="D787" s="44">
        <v>195</v>
      </c>
      <c r="E787" s="186" t="s">
        <v>12104</v>
      </c>
      <c r="F787" s="48" t="s">
        <v>11873</v>
      </c>
      <c r="G787" s="39" t="s">
        <v>16988</v>
      </c>
    </row>
    <row r="788" spans="2:7" x14ac:dyDescent="0.25">
      <c r="B788" s="69" t="s">
        <v>10046</v>
      </c>
      <c r="C788" s="44">
        <v>195</v>
      </c>
      <c r="D788" s="44">
        <v>195</v>
      </c>
      <c r="E788" s="186" t="s">
        <v>12104</v>
      </c>
      <c r="F788" s="48" t="s">
        <v>11873</v>
      </c>
      <c r="G788" s="39" t="s">
        <v>16988</v>
      </c>
    </row>
    <row r="789" spans="2:7" x14ac:dyDescent="0.25">
      <c r="B789" s="69" t="s">
        <v>140</v>
      </c>
      <c r="C789" s="44">
        <v>195</v>
      </c>
      <c r="D789" s="44">
        <v>195</v>
      </c>
      <c r="E789" s="186" t="s">
        <v>12104</v>
      </c>
      <c r="F789" s="48" t="s">
        <v>11873</v>
      </c>
      <c r="G789" s="39" t="s">
        <v>16988</v>
      </c>
    </row>
    <row r="790" spans="2:7" x14ac:dyDescent="0.25">
      <c r="B790" s="69" t="s">
        <v>18499</v>
      </c>
      <c r="C790" s="44">
        <v>207</v>
      </c>
      <c r="D790" s="44">
        <v>207</v>
      </c>
      <c r="E790" s="186" t="s">
        <v>12114</v>
      </c>
      <c r="F790" s="45" t="s">
        <v>3523</v>
      </c>
      <c r="G790" s="39" t="s">
        <v>17000</v>
      </c>
    </row>
    <row r="791" spans="2:7" x14ac:dyDescent="0.25">
      <c r="B791" s="69" t="s">
        <v>152</v>
      </c>
      <c r="C791" s="44">
        <v>207</v>
      </c>
      <c r="D791" s="44">
        <v>207</v>
      </c>
      <c r="E791" s="186" t="s">
        <v>12114</v>
      </c>
      <c r="F791" s="45" t="s">
        <v>3523</v>
      </c>
      <c r="G791" s="39" t="s">
        <v>17000</v>
      </c>
    </row>
    <row r="792" spans="2:7" x14ac:dyDescent="0.25">
      <c r="B792" s="69" t="s">
        <v>8880</v>
      </c>
      <c r="C792" s="44">
        <v>207</v>
      </c>
      <c r="D792" s="44">
        <v>207</v>
      </c>
      <c r="E792" s="186" t="s">
        <v>12114</v>
      </c>
      <c r="F792" s="45" t="s">
        <v>3523</v>
      </c>
      <c r="G792" s="39" t="s">
        <v>17000</v>
      </c>
    </row>
    <row r="793" spans="2:7" x14ac:dyDescent="0.25">
      <c r="B793" s="305" t="s">
        <v>17000</v>
      </c>
      <c r="C793" s="305">
        <v>207</v>
      </c>
      <c r="D793" s="305">
        <v>207</v>
      </c>
      <c r="E793" s="305" t="s">
        <v>12114</v>
      </c>
      <c r="F793" s="305" t="s">
        <v>3523</v>
      </c>
      <c r="G793" s="305" t="s">
        <v>17000</v>
      </c>
    </row>
    <row r="794" spans="2:7" x14ac:dyDescent="0.25">
      <c r="B794" s="69" t="s">
        <v>18500</v>
      </c>
      <c r="C794" s="44">
        <v>208</v>
      </c>
      <c r="D794" s="44">
        <v>208</v>
      </c>
      <c r="E794" s="51" t="s">
        <v>16393</v>
      </c>
      <c r="F794" s="45" t="s">
        <v>3524</v>
      </c>
      <c r="G794" s="39" t="s">
        <v>17001</v>
      </c>
    </row>
    <row r="795" spans="2:7" x14ac:dyDescent="0.25">
      <c r="B795" s="69" t="s">
        <v>8881</v>
      </c>
      <c r="C795" s="44">
        <v>208</v>
      </c>
      <c r="D795" s="44">
        <v>208</v>
      </c>
      <c r="E795" s="51" t="s">
        <v>16393</v>
      </c>
      <c r="F795" s="45" t="s">
        <v>3524</v>
      </c>
      <c r="G795" s="39" t="s">
        <v>17001</v>
      </c>
    </row>
    <row r="796" spans="2:7" x14ac:dyDescent="0.25">
      <c r="B796" s="69" t="s">
        <v>153</v>
      </c>
      <c r="C796" s="44">
        <v>208</v>
      </c>
      <c r="D796" s="44">
        <v>208</v>
      </c>
      <c r="E796" s="51" t="s">
        <v>16393</v>
      </c>
      <c r="F796" s="45" t="s">
        <v>3524</v>
      </c>
      <c r="G796" s="39" t="s">
        <v>17001</v>
      </c>
    </row>
    <row r="797" spans="2:7" x14ac:dyDescent="0.25">
      <c r="B797" s="305" t="s">
        <v>17001</v>
      </c>
      <c r="C797" s="305">
        <v>208</v>
      </c>
      <c r="D797" s="305">
        <v>208</v>
      </c>
      <c r="E797" s="305" t="s">
        <v>16393</v>
      </c>
      <c r="F797" s="305" t="s">
        <v>3524</v>
      </c>
      <c r="G797" s="305" t="s">
        <v>17001</v>
      </c>
    </row>
    <row r="798" spans="2:7" x14ac:dyDescent="0.25">
      <c r="B798" s="69" t="s">
        <v>18492</v>
      </c>
      <c r="C798" s="44">
        <v>201</v>
      </c>
      <c r="D798" s="44">
        <v>201</v>
      </c>
      <c r="E798" s="186" t="s">
        <v>12107</v>
      </c>
      <c r="F798" s="45" t="s">
        <v>6997</v>
      </c>
      <c r="G798" s="39" t="s">
        <v>16993</v>
      </c>
    </row>
    <row r="799" spans="2:7" x14ac:dyDescent="0.25">
      <c r="B799" s="305" t="s">
        <v>16993</v>
      </c>
      <c r="C799" s="305">
        <v>201</v>
      </c>
      <c r="D799" s="305">
        <v>201</v>
      </c>
      <c r="E799" s="305" t="s">
        <v>12107</v>
      </c>
      <c r="F799" s="305" t="s">
        <v>6997</v>
      </c>
      <c r="G799" s="305" t="s">
        <v>16993</v>
      </c>
    </row>
    <row r="800" spans="2:7" x14ac:dyDescent="0.25">
      <c r="B800" s="69" t="s">
        <v>8874</v>
      </c>
      <c r="C800" s="44">
        <v>201</v>
      </c>
      <c r="D800" s="44">
        <v>201</v>
      </c>
      <c r="E800" s="186" t="s">
        <v>12107</v>
      </c>
      <c r="F800" s="45" t="s">
        <v>6997</v>
      </c>
      <c r="G800" s="39" t="s">
        <v>16993</v>
      </c>
    </row>
    <row r="801" spans="2:7" x14ac:dyDescent="0.25">
      <c r="B801" s="69" t="s">
        <v>145</v>
      </c>
      <c r="C801" s="44">
        <v>201</v>
      </c>
      <c r="D801" s="44">
        <v>201</v>
      </c>
      <c r="E801" s="186" t="s">
        <v>12107</v>
      </c>
      <c r="F801" s="45" t="s">
        <v>6997</v>
      </c>
      <c r="G801" s="39" t="s">
        <v>16993</v>
      </c>
    </row>
    <row r="802" spans="2:7" x14ac:dyDescent="0.25">
      <c r="B802" s="69" t="s">
        <v>18493</v>
      </c>
      <c r="C802" s="44">
        <v>202</v>
      </c>
      <c r="D802" s="44">
        <v>202</v>
      </c>
      <c r="E802" s="186" t="s">
        <v>12108</v>
      </c>
      <c r="F802" s="45" t="s">
        <v>3515</v>
      </c>
      <c r="G802" s="39" t="s">
        <v>16994</v>
      </c>
    </row>
    <row r="803" spans="2:7" x14ac:dyDescent="0.25">
      <c r="B803" s="305" t="s">
        <v>16994</v>
      </c>
      <c r="C803" s="305">
        <v>202</v>
      </c>
      <c r="D803" s="305">
        <v>202</v>
      </c>
      <c r="E803" s="305" t="s">
        <v>12108</v>
      </c>
      <c r="F803" s="305" t="s">
        <v>3515</v>
      </c>
      <c r="G803" s="305" t="s">
        <v>16994</v>
      </c>
    </row>
    <row r="804" spans="2:7" x14ac:dyDescent="0.25">
      <c r="B804" s="69" t="s">
        <v>8875</v>
      </c>
      <c r="C804" s="44">
        <v>202</v>
      </c>
      <c r="D804" s="44">
        <v>202</v>
      </c>
      <c r="E804" s="186" t="s">
        <v>12108</v>
      </c>
      <c r="F804" s="45" t="s">
        <v>3515</v>
      </c>
      <c r="G804" s="39" t="s">
        <v>16994</v>
      </c>
    </row>
    <row r="805" spans="2:7" x14ac:dyDescent="0.25">
      <c r="B805" s="69" t="s">
        <v>146</v>
      </c>
      <c r="C805" s="44">
        <v>202</v>
      </c>
      <c r="D805" s="44">
        <v>202</v>
      </c>
      <c r="E805" s="186" t="s">
        <v>12108</v>
      </c>
      <c r="F805" s="45" t="s">
        <v>3515</v>
      </c>
      <c r="G805" s="39" t="s">
        <v>16994</v>
      </c>
    </row>
    <row r="806" spans="2:7" x14ac:dyDescent="0.25">
      <c r="B806" s="69" t="s">
        <v>18495</v>
      </c>
      <c r="C806" s="44">
        <v>203.1</v>
      </c>
      <c r="D806" s="44" t="s">
        <v>1404</v>
      </c>
      <c r="E806" s="186" t="s">
        <v>12110</v>
      </c>
      <c r="F806" s="45" t="s">
        <v>3517</v>
      </c>
      <c r="G806" s="39" t="s">
        <v>16996</v>
      </c>
    </row>
    <row r="807" spans="2:7" x14ac:dyDescent="0.25">
      <c r="B807" s="69" t="s">
        <v>845</v>
      </c>
      <c r="C807" s="44">
        <v>203.1</v>
      </c>
      <c r="D807" s="44" t="s">
        <v>1404</v>
      </c>
      <c r="E807" s="186" t="s">
        <v>12110</v>
      </c>
      <c r="F807" s="45" t="s">
        <v>3517</v>
      </c>
      <c r="G807" s="39" t="s">
        <v>16996</v>
      </c>
    </row>
    <row r="808" spans="2:7" x14ac:dyDescent="0.25">
      <c r="B808" s="305" t="s">
        <v>16996</v>
      </c>
      <c r="C808" s="305">
        <v>203.1</v>
      </c>
      <c r="D808" s="305" t="s">
        <v>1404</v>
      </c>
      <c r="E808" s="305" t="s">
        <v>12110</v>
      </c>
      <c r="F808" s="305" t="s">
        <v>3517</v>
      </c>
      <c r="G808" s="305" t="s">
        <v>16996</v>
      </c>
    </row>
    <row r="809" spans="2:7" x14ac:dyDescent="0.25">
      <c r="B809" s="69" t="s">
        <v>148</v>
      </c>
      <c r="C809" s="44">
        <v>203.1</v>
      </c>
      <c r="D809" s="44" t="s">
        <v>1404</v>
      </c>
      <c r="E809" s="186" t="s">
        <v>12110</v>
      </c>
      <c r="F809" s="45" t="s">
        <v>3517</v>
      </c>
      <c r="G809" s="39" t="s">
        <v>16996</v>
      </c>
    </row>
    <row r="810" spans="2:7" x14ac:dyDescent="0.25">
      <c r="B810" s="69" t="s">
        <v>7075</v>
      </c>
      <c r="C810" s="44">
        <v>203.1</v>
      </c>
      <c r="D810" s="44" t="s">
        <v>1404</v>
      </c>
      <c r="E810" s="186" t="s">
        <v>12110</v>
      </c>
      <c r="F810" s="45" t="s">
        <v>3517</v>
      </c>
      <c r="G810" s="39" t="s">
        <v>16996</v>
      </c>
    </row>
    <row r="811" spans="2:7" x14ac:dyDescent="0.25">
      <c r="B811" s="305" t="s">
        <v>15461</v>
      </c>
      <c r="C811" s="305">
        <v>184</v>
      </c>
      <c r="D811" s="305">
        <v>0</v>
      </c>
      <c r="E811" s="305" t="s">
        <v>15359</v>
      </c>
      <c r="F811" s="305" t="s">
        <v>14540</v>
      </c>
      <c r="G811" s="305" t="s">
        <v>15461</v>
      </c>
    </row>
    <row r="812" spans="2:7" x14ac:dyDescent="0.25">
      <c r="B812" s="69" t="s">
        <v>14540</v>
      </c>
      <c r="C812" s="69">
        <v>184</v>
      </c>
      <c r="D812" s="69"/>
      <c r="E812" s="190" t="s">
        <v>15359</v>
      </c>
      <c r="F812" s="212" t="s">
        <v>14540</v>
      </c>
      <c r="G812" s="39" t="s">
        <v>15461</v>
      </c>
    </row>
    <row r="813" spans="2:7" x14ac:dyDescent="0.25">
      <c r="B813" s="69" t="s">
        <v>18496</v>
      </c>
      <c r="C813" s="44">
        <v>204</v>
      </c>
      <c r="D813" s="44">
        <v>204</v>
      </c>
      <c r="E813" s="186" t="s">
        <v>12111</v>
      </c>
      <c r="F813" s="45" t="s">
        <v>3518</v>
      </c>
      <c r="G813" s="39" t="s">
        <v>16997</v>
      </c>
    </row>
    <row r="814" spans="2:7" x14ac:dyDescent="0.25">
      <c r="B814" s="69" t="s">
        <v>149</v>
      </c>
      <c r="C814" s="44">
        <v>204</v>
      </c>
      <c r="D814" s="44">
        <v>204</v>
      </c>
      <c r="E814" s="186" t="s">
        <v>12111</v>
      </c>
      <c r="F814" s="45" t="s">
        <v>3518</v>
      </c>
      <c r="G814" s="39" t="s">
        <v>16997</v>
      </c>
    </row>
    <row r="815" spans="2:7" x14ac:dyDescent="0.25">
      <c r="B815" s="69" t="s">
        <v>8877</v>
      </c>
      <c r="C815" s="44">
        <v>204</v>
      </c>
      <c r="D815" s="44">
        <v>204</v>
      </c>
      <c r="E815" s="186" t="s">
        <v>12111</v>
      </c>
      <c r="F815" s="45" t="s">
        <v>3518</v>
      </c>
      <c r="G815" s="39" t="s">
        <v>16997</v>
      </c>
    </row>
    <row r="816" spans="2:7" x14ac:dyDescent="0.25">
      <c r="B816" s="305" t="s">
        <v>16997</v>
      </c>
      <c r="C816" s="305">
        <v>204</v>
      </c>
      <c r="D816" s="305">
        <v>204</v>
      </c>
      <c r="E816" s="305" t="s">
        <v>12111</v>
      </c>
      <c r="F816" s="305" t="s">
        <v>3518</v>
      </c>
      <c r="G816" s="305" t="s">
        <v>16997</v>
      </c>
    </row>
    <row r="817" spans="2:7" x14ac:dyDescent="0.25">
      <c r="B817" s="69" t="s">
        <v>18494</v>
      </c>
      <c r="C817" s="44">
        <v>203</v>
      </c>
      <c r="D817" s="44">
        <v>203</v>
      </c>
      <c r="E817" s="186" t="s">
        <v>12109</v>
      </c>
      <c r="F817" s="45" t="s">
        <v>3516</v>
      </c>
      <c r="G817" s="39" t="s">
        <v>16995</v>
      </c>
    </row>
    <row r="818" spans="2:7" x14ac:dyDescent="0.25">
      <c r="B818" s="69" t="s">
        <v>147</v>
      </c>
      <c r="C818" s="44">
        <v>203</v>
      </c>
      <c r="D818" s="44">
        <v>203</v>
      </c>
      <c r="E818" s="186" t="s">
        <v>12109</v>
      </c>
      <c r="F818" s="45" t="s">
        <v>3516</v>
      </c>
      <c r="G818" s="39" t="s">
        <v>16995</v>
      </c>
    </row>
    <row r="819" spans="2:7" x14ac:dyDescent="0.25">
      <c r="B819" s="69" t="s">
        <v>8876</v>
      </c>
      <c r="C819" s="44">
        <v>203</v>
      </c>
      <c r="D819" s="44">
        <v>203</v>
      </c>
      <c r="E819" s="186" t="s">
        <v>12109</v>
      </c>
      <c r="F819" s="45" t="s">
        <v>3516</v>
      </c>
      <c r="G819" s="39" t="s">
        <v>16995</v>
      </c>
    </row>
    <row r="820" spans="2:7" x14ac:dyDescent="0.25">
      <c r="B820" s="305" t="s">
        <v>16995</v>
      </c>
      <c r="C820" s="305">
        <v>203</v>
      </c>
      <c r="D820" s="305">
        <v>203</v>
      </c>
      <c r="E820" s="305" t="s">
        <v>12109</v>
      </c>
      <c r="F820" s="305" t="s">
        <v>3516</v>
      </c>
      <c r="G820" s="305" t="s">
        <v>16995</v>
      </c>
    </row>
    <row r="821" spans="2:7" x14ac:dyDescent="0.25">
      <c r="B821" s="69" t="s">
        <v>18497</v>
      </c>
      <c r="C821" s="44">
        <v>205</v>
      </c>
      <c r="D821" s="44">
        <v>205</v>
      </c>
      <c r="E821" s="186" t="s">
        <v>12112</v>
      </c>
      <c r="F821" s="45" t="s">
        <v>3521</v>
      </c>
      <c r="G821" s="39" t="s">
        <v>16998</v>
      </c>
    </row>
    <row r="822" spans="2:7" x14ac:dyDescent="0.25">
      <c r="B822" s="69" t="s">
        <v>150</v>
      </c>
      <c r="C822" s="44">
        <v>205</v>
      </c>
      <c r="D822" s="44">
        <v>205</v>
      </c>
      <c r="E822" s="186" t="s">
        <v>12112</v>
      </c>
      <c r="F822" s="45" t="s">
        <v>3521</v>
      </c>
      <c r="G822" s="39" t="s">
        <v>16998</v>
      </c>
    </row>
    <row r="823" spans="2:7" x14ac:dyDescent="0.25">
      <c r="B823" s="69" t="s">
        <v>8878</v>
      </c>
      <c r="C823" s="44">
        <v>205</v>
      </c>
      <c r="D823" s="44">
        <v>205</v>
      </c>
      <c r="E823" s="186" t="s">
        <v>12112</v>
      </c>
      <c r="F823" s="45" t="s">
        <v>3521</v>
      </c>
      <c r="G823" s="39" t="s">
        <v>16998</v>
      </c>
    </row>
    <row r="824" spans="2:7" x14ac:dyDescent="0.25">
      <c r="B824" s="305" t="s">
        <v>16998</v>
      </c>
      <c r="C824" s="305">
        <v>205</v>
      </c>
      <c r="D824" s="305">
        <v>205</v>
      </c>
      <c r="E824" s="305" t="s">
        <v>12112</v>
      </c>
      <c r="F824" s="305" t="s">
        <v>3521</v>
      </c>
      <c r="G824" s="305" t="s">
        <v>16998</v>
      </c>
    </row>
    <row r="825" spans="2:7" x14ac:dyDescent="0.25">
      <c r="B825" s="69" t="s">
        <v>18498</v>
      </c>
      <c r="C825" s="44">
        <v>206</v>
      </c>
      <c r="D825" s="44">
        <v>206</v>
      </c>
      <c r="E825" s="186" t="s">
        <v>12113</v>
      </c>
      <c r="F825" s="45" t="s">
        <v>3522</v>
      </c>
      <c r="G825" s="39" t="s">
        <v>16999</v>
      </c>
    </row>
    <row r="826" spans="2:7" x14ac:dyDescent="0.25">
      <c r="B826" s="305" t="s">
        <v>16999</v>
      </c>
      <c r="C826" s="305">
        <v>206</v>
      </c>
      <c r="D826" s="305">
        <v>206</v>
      </c>
      <c r="E826" s="305" t="s">
        <v>12113</v>
      </c>
      <c r="F826" s="305" t="s">
        <v>3522</v>
      </c>
      <c r="G826" s="305" t="s">
        <v>16999</v>
      </c>
    </row>
    <row r="827" spans="2:7" x14ac:dyDescent="0.25">
      <c r="B827" s="69" t="s">
        <v>151</v>
      </c>
      <c r="C827" s="44">
        <v>206</v>
      </c>
      <c r="D827" s="44">
        <v>206</v>
      </c>
      <c r="E827" s="186" t="s">
        <v>12113</v>
      </c>
      <c r="F827" s="45" t="s">
        <v>3522</v>
      </c>
      <c r="G827" s="39" t="s">
        <v>16999</v>
      </c>
    </row>
    <row r="828" spans="2:7" x14ac:dyDescent="0.25">
      <c r="B828" s="69" t="s">
        <v>8879</v>
      </c>
      <c r="C828" s="44">
        <v>206</v>
      </c>
      <c r="D828" s="44">
        <v>206</v>
      </c>
      <c r="E828" s="186" t="s">
        <v>12113</v>
      </c>
      <c r="F828" s="45" t="s">
        <v>3522</v>
      </c>
      <c r="G828" s="39" t="s">
        <v>16999</v>
      </c>
    </row>
    <row r="829" spans="2:7" x14ac:dyDescent="0.25">
      <c r="B829" s="69" t="s">
        <v>18489</v>
      </c>
      <c r="C829" s="44">
        <v>198</v>
      </c>
      <c r="D829" s="44">
        <v>198</v>
      </c>
      <c r="E829" s="186" t="s">
        <v>12105</v>
      </c>
      <c r="F829" s="45" t="s">
        <v>6996</v>
      </c>
      <c r="G829" s="39" t="s">
        <v>16990</v>
      </c>
    </row>
    <row r="830" spans="2:7" x14ac:dyDescent="0.25">
      <c r="B830" s="305" t="s">
        <v>16990</v>
      </c>
      <c r="C830" s="305">
        <v>198</v>
      </c>
      <c r="D830" s="305">
        <v>198</v>
      </c>
      <c r="E830" s="305" t="s">
        <v>12105</v>
      </c>
      <c r="F830" s="305" t="s">
        <v>6996</v>
      </c>
      <c r="G830" s="305" t="s">
        <v>16990</v>
      </c>
    </row>
    <row r="831" spans="2:7" x14ac:dyDescent="0.25">
      <c r="B831" s="69" t="s">
        <v>142</v>
      </c>
      <c r="C831" s="44">
        <v>198</v>
      </c>
      <c r="D831" s="44">
        <v>198</v>
      </c>
      <c r="E831" s="186" t="s">
        <v>12105</v>
      </c>
      <c r="F831" s="45" t="s">
        <v>6996</v>
      </c>
      <c r="G831" s="39" t="s">
        <v>16990</v>
      </c>
    </row>
    <row r="832" spans="2:7" x14ac:dyDescent="0.25">
      <c r="B832" s="69" t="s">
        <v>8871</v>
      </c>
      <c r="C832" s="44">
        <v>198</v>
      </c>
      <c r="D832" s="44">
        <v>198</v>
      </c>
      <c r="E832" s="186" t="s">
        <v>12105</v>
      </c>
      <c r="F832" s="45" t="s">
        <v>6996</v>
      </c>
      <c r="G832" s="39" t="s">
        <v>16990</v>
      </c>
    </row>
    <row r="833" spans="2:7" x14ac:dyDescent="0.25">
      <c r="B833" s="69" t="s">
        <v>18488</v>
      </c>
      <c r="C833" s="44">
        <v>196</v>
      </c>
      <c r="D833" s="44">
        <v>196</v>
      </c>
      <c r="E833" s="186" t="s">
        <v>12106</v>
      </c>
      <c r="F833" s="45" t="s">
        <v>835</v>
      </c>
      <c r="G833" s="39" t="s">
        <v>16989</v>
      </c>
    </row>
    <row r="834" spans="2:7" x14ac:dyDescent="0.25">
      <c r="B834" s="305" t="s">
        <v>16989</v>
      </c>
      <c r="C834" s="305">
        <v>196</v>
      </c>
      <c r="D834" s="305">
        <v>196</v>
      </c>
      <c r="E834" s="305" t="s">
        <v>12106</v>
      </c>
      <c r="F834" s="305" t="s">
        <v>835</v>
      </c>
      <c r="G834" s="305" t="s">
        <v>16989</v>
      </c>
    </row>
    <row r="835" spans="2:7" x14ac:dyDescent="0.25">
      <c r="B835" s="69" t="s">
        <v>141</v>
      </c>
      <c r="C835" s="44">
        <v>196</v>
      </c>
      <c r="D835" s="44">
        <v>196</v>
      </c>
      <c r="E835" s="186" t="s">
        <v>12106</v>
      </c>
      <c r="F835" s="45" t="s">
        <v>835</v>
      </c>
      <c r="G835" s="39" t="s">
        <v>16989</v>
      </c>
    </row>
    <row r="836" spans="2:7" x14ac:dyDescent="0.25">
      <c r="B836" s="69" t="s">
        <v>8870</v>
      </c>
      <c r="C836" s="44">
        <v>196</v>
      </c>
      <c r="D836" s="44">
        <v>196</v>
      </c>
      <c r="E836" s="186" t="s">
        <v>12106</v>
      </c>
      <c r="F836" s="45" t="s">
        <v>835</v>
      </c>
      <c r="G836" s="39" t="s">
        <v>16989</v>
      </c>
    </row>
    <row r="837" spans="2:7" x14ac:dyDescent="0.25">
      <c r="B837" s="69" t="s">
        <v>18517</v>
      </c>
      <c r="C837" s="44">
        <v>225</v>
      </c>
      <c r="D837" s="44">
        <v>225</v>
      </c>
      <c r="E837" s="56" t="s">
        <v>12128</v>
      </c>
      <c r="F837" s="45" t="s">
        <v>1411</v>
      </c>
      <c r="G837" s="39" t="s">
        <v>17015</v>
      </c>
    </row>
    <row r="838" spans="2:7" x14ac:dyDescent="0.25">
      <c r="B838" s="305" t="s">
        <v>17015</v>
      </c>
      <c r="C838" s="305">
        <v>225</v>
      </c>
      <c r="D838" s="305">
        <v>225</v>
      </c>
      <c r="E838" s="305" t="s">
        <v>12128</v>
      </c>
      <c r="F838" s="305" t="s">
        <v>1411</v>
      </c>
      <c r="G838" s="305" t="s">
        <v>17015</v>
      </c>
    </row>
    <row r="839" spans="2:7" x14ac:dyDescent="0.25">
      <c r="B839" s="69" t="s">
        <v>2005</v>
      </c>
      <c r="C839" s="44">
        <v>225</v>
      </c>
      <c r="D839" s="44">
        <v>225</v>
      </c>
      <c r="E839" s="56" t="s">
        <v>12128</v>
      </c>
      <c r="F839" s="45" t="s">
        <v>1411</v>
      </c>
      <c r="G839" s="39" t="s">
        <v>17015</v>
      </c>
    </row>
    <row r="840" spans="2:7" x14ac:dyDescent="0.25">
      <c r="B840" s="69" t="s">
        <v>10894</v>
      </c>
      <c r="C840" s="44">
        <v>225</v>
      </c>
      <c r="D840" s="44">
        <v>225</v>
      </c>
      <c r="E840" s="56" t="s">
        <v>12128</v>
      </c>
      <c r="F840" s="45" t="s">
        <v>1411</v>
      </c>
      <c r="G840" s="39" t="s">
        <v>17015</v>
      </c>
    </row>
    <row r="841" spans="2:7" x14ac:dyDescent="0.25">
      <c r="B841" s="69" t="s">
        <v>18516</v>
      </c>
      <c r="C841" s="44">
        <v>224</v>
      </c>
      <c r="D841" s="44">
        <v>224</v>
      </c>
      <c r="E841" s="56" t="s">
        <v>12127</v>
      </c>
      <c r="F841" s="45" t="s">
        <v>1410</v>
      </c>
      <c r="G841" s="39" t="s">
        <v>17014</v>
      </c>
    </row>
    <row r="842" spans="2:7" x14ac:dyDescent="0.25">
      <c r="B842" s="305" t="s">
        <v>17014</v>
      </c>
      <c r="C842" s="305">
        <v>224</v>
      </c>
      <c r="D842" s="305">
        <v>224</v>
      </c>
      <c r="E842" s="305" t="s">
        <v>12127</v>
      </c>
      <c r="F842" s="305" t="s">
        <v>1410</v>
      </c>
      <c r="G842" s="305" t="s">
        <v>17014</v>
      </c>
    </row>
    <row r="843" spans="2:7" x14ac:dyDescent="0.25">
      <c r="B843" s="69" t="s">
        <v>10893</v>
      </c>
      <c r="C843" s="44">
        <v>224</v>
      </c>
      <c r="D843" s="44">
        <v>224</v>
      </c>
      <c r="E843" s="56" t="s">
        <v>12127</v>
      </c>
      <c r="F843" s="45" t="s">
        <v>1410</v>
      </c>
      <c r="G843" s="39" t="s">
        <v>17014</v>
      </c>
    </row>
    <row r="844" spans="2:7" x14ac:dyDescent="0.25">
      <c r="B844" s="69" t="s">
        <v>2004</v>
      </c>
      <c r="C844" s="44">
        <v>224</v>
      </c>
      <c r="D844" s="44">
        <v>224</v>
      </c>
      <c r="E844" s="56" t="s">
        <v>12127</v>
      </c>
      <c r="F844" s="45" t="s">
        <v>1410</v>
      </c>
      <c r="G844" s="39" t="s">
        <v>17014</v>
      </c>
    </row>
    <row r="845" spans="2:7" x14ac:dyDescent="0.25">
      <c r="B845" s="69" t="s">
        <v>18514</v>
      </c>
      <c r="C845" s="44">
        <v>222</v>
      </c>
      <c r="D845" s="44">
        <v>222</v>
      </c>
      <c r="E845" s="56" t="s">
        <v>12125</v>
      </c>
      <c r="F845" s="45" t="s">
        <v>827</v>
      </c>
      <c r="G845" s="39" t="s">
        <v>17012</v>
      </c>
    </row>
    <row r="846" spans="2:7" x14ac:dyDescent="0.25">
      <c r="B846" s="69" t="s">
        <v>10891</v>
      </c>
      <c r="C846" s="44">
        <v>222</v>
      </c>
      <c r="D846" s="44">
        <v>222</v>
      </c>
      <c r="E846" s="56" t="s">
        <v>12125</v>
      </c>
      <c r="F846" s="45" t="s">
        <v>827</v>
      </c>
      <c r="G846" s="39" t="s">
        <v>17012</v>
      </c>
    </row>
    <row r="847" spans="2:7" x14ac:dyDescent="0.25">
      <c r="B847" s="69" t="s">
        <v>2002</v>
      </c>
      <c r="C847" s="44">
        <v>222</v>
      </c>
      <c r="D847" s="44">
        <v>222</v>
      </c>
      <c r="E847" s="56" t="s">
        <v>12125</v>
      </c>
      <c r="F847" s="45" t="s">
        <v>827</v>
      </c>
      <c r="G847" s="39" t="s">
        <v>17012</v>
      </c>
    </row>
    <row r="848" spans="2:7" x14ac:dyDescent="0.25">
      <c r="B848" s="305" t="s">
        <v>17012</v>
      </c>
      <c r="C848" s="305">
        <v>222</v>
      </c>
      <c r="D848" s="305">
        <v>222</v>
      </c>
      <c r="E848" s="305" t="s">
        <v>12125</v>
      </c>
      <c r="F848" s="305" t="s">
        <v>827</v>
      </c>
      <c r="G848" s="305" t="s">
        <v>17012</v>
      </c>
    </row>
    <row r="849" spans="2:7" x14ac:dyDescent="0.25">
      <c r="B849" s="69" t="s">
        <v>18515</v>
      </c>
      <c r="C849" s="44">
        <v>223</v>
      </c>
      <c r="D849" s="44">
        <v>223</v>
      </c>
      <c r="E849" s="56" t="s">
        <v>12126</v>
      </c>
      <c r="F849" s="45" t="s">
        <v>1409</v>
      </c>
      <c r="G849" s="39" t="s">
        <v>17013</v>
      </c>
    </row>
    <row r="850" spans="2:7" x14ac:dyDescent="0.25">
      <c r="B850" s="305" t="s">
        <v>17013</v>
      </c>
      <c r="C850" s="305">
        <v>223</v>
      </c>
      <c r="D850" s="305">
        <v>223</v>
      </c>
      <c r="E850" s="305" t="s">
        <v>12126</v>
      </c>
      <c r="F850" s="305" t="s">
        <v>1409</v>
      </c>
      <c r="G850" s="305" t="s">
        <v>17013</v>
      </c>
    </row>
    <row r="851" spans="2:7" x14ac:dyDescent="0.25">
      <c r="B851" s="69" t="s">
        <v>2003</v>
      </c>
      <c r="C851" s="44">
        <v>223</v>
      </c>
      <c r="D851" s="44">
        <v>223</v>
      </c>
      <c r="E851" s="56" t="s">
        <v>12126</v>
      </c>
      <c r="F851" s="45" t="s">
        <v>1409</v>
      </c>
      <c r="G851" s="39" t="s">
        <v>17013</v>
      </c>
    </row>
    <row r="852" spans="2:7" x14ac:dyDescent="0.25">
      <c r="B852" s="69" t="s">
        <v>10892</v>
      </c>
      <c r="C852" s="44">
        <v>223</v>
      </c>
      <c r="D852" s="44">
        <v>223</v>
      </c>
      <c r="E852" s="56" t="s">
        <v>12126</v>
      </c>
      <c r="F852" s="45" t="s">
        <v>1409</v>
      </c>
      <c r="G852" s="39" t="s">
        <v>17013</v>
      </c>
    </row>
    <row r="853" spans="2:7" x14ac:dyDescent="0.25">
      <c r="B853" s="69" t="s">
        <v>18506</v>
      </c>
      <c r="C853" s="44">
        <v>215</v>
      </c>
      <c r="D853" s="44">
        <v>215</v>
      </c>
      <c r="E853" s="56" t="s">
        <v>12117</v>
      </c>
      <c r="F853" s="45" t="s">
        <v>1405</v>
      </c>
      <c r="G853" s="39" t="s">
        <v>1406</v>
      </c>
    </row>
    <row r="854" spans="2:7" x14ac:dyDescent="0.25">
      <c r="B854" s="69" t="s">
        <v>6831</v>
      </c>
      <c r="C854" s="44">
        <v>215</v>
      </c>
      <c r="D854" s="44">
        <v>215</v>
      </c>
      <c r="E854" s="56" t="s">
        <v>12117</v>
      </c>
      <c r="F854" s="45" t="s">
        <v>1405</v>
      </c>
      <c r="G854" s="39" t="s">
        <v>1406</v>
      </c>
    </row>
    <row r="855" spans="2:7" x14ac:dyDescent="0.25">
      <c r="B855" s="69" t="s">
        <v>5522</v>
      </c>
      <c r="C855" s="44">
        <v>215</v>
      </c>
      <c r="D855" s="44">
        <v>215</v>
      </c>
      <c r="E855" s="56" t="s">
        <v>12117</v>
      </c>
      <c r="F855" s="45" t="s">
        <v>1405</v>
      </c>
      <c r="G855" s="39" t="s">
        <v>1406</v>
      </c>
    </row>
    <row r="856" spans="2:7" x14ac:dyDescent="0.25">
      <c r="B856" s="69" t="s">
        <v>159</v>
      </c>
      <c r="C856" s="44">
        <v>215</v>
      </c>
      <c r="D856" s="44">
        <v>215</v>
      </c>
      <c r="E856" s="56" t="s">
        <v>12117</v>
      </c>
      <c r="F856" s="45" t="s">
        <v>1405</v>
      </c>
      <c r="G856" s="39" t="s">
        <v>1406</v>
      </c>
    </row>
    <row r="857" spans="2:7" x14ac:dyDescent="0.25">
      <c r="B857" s="69" t="s">
        <v>10885</v>
      </c>
      <c r="C857" s="44">
        <v>215</v>
      </c>
      <c r="D857" s="44">
        <v>215</v>
      </c>
      <c r="E857" s="56" t="s">
        <v>12117</v>
      </c>
      <c r="F857" s="45" t="s">
        <v>1405</v>
      </c>
      <c r="G857" s="39" t="s">
        <v>1406</v>
      </c>
    </row>
    <row r="858" spans="2:7" x14ac:dyDescent="0.25">
      <c r="B858" s="69" t="s">
        <v>18507</v>
      </c>
      <c r="C858" s="44">
        <v>216</v>
      </c>
      <c r="D858" s="44">
        <v>216</v>
      </c>
      <c r="E858" s="56" t="s">
        <v>12118</v>
      </c>
      <c r="F858" s="45" t="s">
        <v>831</v>
      </c>
      <c r="G858" s="39" t="s">
        <v>830</v>
      </c>
    </row>
    <row r="859" spans="2:7" x14ac:dyDescent="0.25">
      <c r="B859" s="69" t="s">
        <v>10450</v>
      </c>
      <c r="C859" s="44">
        <v>216</v>
      </c>
      <c r="D859" s="44">
        <v>216</v>
      </c>
      <c r="E859" s="56" t="s">
        <v>12118</v>
      </c>
      <c r="F859" s="45" t="s">
        <v>831</v>
      </c>
      <c r="G859" s="39" t="s">
        <v>830</v>
      </c>
    </row>
    <row r="860" spans="2:7" x14ac:dyDescent="0.25">
      <c r="B860" s="69" t="s">
        <v>5521</v>
      </c>
      <c r="C860" s="44">
        <v>216</v>
      </c>
      <c r="D860" s="44">
        <v>216</v>
      </c>
      <c r="E860" s="56" t="s">
        <v>12118</v>
      </c>
      <c r="F860" s="45" t="s">
        <v>831</v>
      </c>
      <c r="G860" s="39" t="s">
        <v>830</v>
      </c>
    </row>
    <row r="861" spans="2:7" x14ac:dyDescent="0.25">
      <c r="B861" s="69" t="s">
        <v>1995</v>
      </c>
      <c r="C861" s="44">
        <v>216</v>
      </c>
      <c r="D861" s="44">
        <v>216</v>
      </c>
      <c r="E861" s="56" t="s">
        <v>12118</v>
      </c>
      <c r="F861" s="45" t="s">
        <v>831</v>
      </c>
      <c r="G861" s="39" t="s">
        <v>830</v>
      </c>
    </row>
    <row r="862" spans="2:7" x14ac:dyDescent="0.25">
      <c r="B862" s="69" t="s">
        <v>10886</v>
      </c>
      <c r="C862" s="44">
        <v>216</v>
      </c>
      <c r="D862" s="44">
        <v>216</v>
      </c>
      <c r="E862" s="56" t="s">
        <v>12118</v>
      </c>
      <c r="F862" s="45" t="s">
        <v>831</v>
      </c>
      <c r="G862" s="39" t="s">
        <v>830</v>
      </c>
    </row>
    <row r="863" spans="2:7" x14ac:dyDescent="0.25">
      <c r="B863" s="70" t="s">
        <v>18509</v>
      </c>
      <c r="C863" s="46">
        <v>217</v>
      </c>
      <c r="D863" s="71">
        <v>217</v>
      </c>
      <c r="E863" s="53" t="s">
        <v>12120</v>
      </c>
      <c r="F863" s="211" t="s">
        <v>15291</v>
      </c>
      <c r="G863" s="71" t="s">
        <v>17007</v>
      </c>
    </row>
    <row r="864" spans="2:7" x14ac:dyDescent="0.25">
      <c r="B864" s="70" t="s">
        <v>15549</v>
      </c>
      <c r="C864" s="46">
        <v>217</v>
      </c>
      <c r="D864" s="71">
        <v>217</v>
      </c>
      <c r="E864" s="53" t="s">
        <v>12120</v>
      </c>
      <c r="F864" s="211" t="s">
        <v>15291</v>
      </c>
      <c r="G864" s="71" t="s">
        <v>17007</v>
      </c>
    </row>
    <row r="865" spans="2:7" x14ac:dyDescent="0.25">
      <c r="B865" s="211" t="s">
        <v>15291</v>
      </c>
      <c r="C865" s="44">
        <v>217</v>
      </c>
      <c r="D865" s="44">
        <v>217</v>
      </c>
      <c r="E865" s="56" t="s">
        <v>12120</v>
      </c>
      <c r="F865" s="212" t="s">
        <v>15291</v>
      </c>
      <c r="G865" s="39" t="s">
        <v>17007</v>
      </c>
    </row>
    <row r="866" spans="2:7" x14ac:dyDescent="0.25">
      <c r="B866" s="70" t="s">
        <v>10887</v>
      </c>
      <c r="C866" s="46">
        <v>217</v>
      </c>
      <c r="D866" s="71">
        <v>217</v>
      </c>
      <c r="E866" s="53" t="s">
        <v>12120</v>
      </c>
      <c r="F866" s="211" t="s">
        <v>15291</v>
      </c>
      <c r="G866" s="71" t="s">
        <v>17007</v>
      </c>
    </row>
    <row r="867" spans="2:7" x14ac:dyDescent="0.25">
      <c r="B867" s="70" t="s">
        <v>1997</v>
      </c>
      <c r="C867" s="46">
        <v>217</v>
      </c>
      <c r="D867" s="71">
        <v>217</v>
      </c>
      <c r="E867" s="53" t="s">
        <v>12120</v>
      </c>
      <c r="F867" s="211" t="s">
        <v>15291</v>
      </c>
      <c r="G867" s="71" t="s">
        <v>17007</v>
      </c>
    </row>
    <row r="868" spans="2:7" x14ac:dyDescent="0.25">
      <c r="B868" s="305" t="s">
        <v>17007</v>
      </c>
      <c r="C868" s="305">
        <v>217</v>
      </c>
      <c r="D868" s="305">
        <v>217</v>
      </c>
      <c r="E868" s="305" t="s">
        <v>12120</v>
      </c>
      <c r="F868" s="305" t="s">
        <v>15291</v>
      </c>
      <c r="G868" s="305" t="s">
        <v>17007</v>
      </c>
    </row>
    <row r="869" spans="2:7" x14ac:dyDescent="0.25">
      <c r="B869" s="69" t="s">
        <v>18508</v>
      </c>
      <c r="C869" s="44">
        <v>216.1</v>
      </c>
      <c r="D869" s="44" t="s">
        <v>793</v>
      </c>
      <c r="E869" s="56" t="s">
        <v>12119</v>
      </c>
      <c r="F869" s="45" t="s">
        <v>1407</v>
      </c>
      <c r="G869" s="39" t="s">
        <v>17006</v>
      </c>
    </row>
    <row r="870" spans="2:7" x14ac:dyDescent="0.25">
      <c r="B870" s="69" t="s">
        <v>793</v>
      </c>
      <c r="C870" s="44">
        <v>216.1</v>
      </c>
      <c r="D870" s="44" t="s">
        <v>793</v>
      </c>
      <c r="E870" s="56" t="s">
        <v>12119</v>
      </c>
      <c r="F870" s="45" t="s">
        <v>1407</v>
      </c>
      <c r="G870" s="39" t="s">
        <v>17006</v>
      </c>
    </row>
    <row r="871" spans="2:7" x14ac:dyDescent="0.25">
      <c r="B871" s="69" t="s">
        <v>1996</v>
      </c>
      <c r="C871" s="44">
        <v>216.1</v>
      </c>
      <c r="D871" s="44" t="s">
        <v>793</v>
      </c>
      <c r="E871" s="56" t="s">
        <v>12119</v>
      </c>
      <c r="F871" s="45" t="s">
        <v>1407</v>
      </c>
      <c r="G871" s="39" t="s">
        <v>17006</v>
      </c>
    </row>
    <row r="872" spans="2:7" x14ac:dyDescent="0.25">
      <c r="B872" s="69" t="s">
        <v>8307</v>
      </c>
      <c r="C872" s="44">
        <v>216.1</v>
      </c>
      <c r="D872" s="44" t="s">
        <v>793</v>
      </c>
      <c r="E872" s="56" t="s">
        <v>12119</v>
      </c>
      <c r="F872" s="45" t="s">
        <v>1407</v>
      </c>
      <c r="G872" s="39" t="s">
        <v>17006</v>
      </c>
    </row>
    <row r="873" spans="2:7" x14ac:dyDescent="0.25">
      <c r="B873" s="305" t="s">
        <v>17006</v>
      </c>
      <c r="C873" s="305">
        <v>216.1</v>
      </c>
      <c r="D873" s="305" t="s">
        <v>793</v>
      </c>
      <c r="E873" s="305" t="s">
        <v>12119</v>
      </c>
      <c r="F873" s="305" t="s">
        <v>1407</v>
      </c>
      <c r="G873" s="305" t="s">
        <v>17006</v>
      </c>
    </row>
    <row r="874" spans="2:7" x14ac:dyDescent="0.25">
      <c r="B874" s="69" t="s">
        <v>18511</v>
      </c>
      <c r="C874" s="44">
        <v>219</v>
      </c>
      <c r="D874" s="44">
        <v>219</v>
      </c>
      <c r="E874" s="56" t="s">
        <v>12122</v>
      </c>
      <c r="F874" s="45" t="s">
        <v>829</v>
      </c>
      <c r="G874" s="39" t="s">
        <v>17009</v>
      </c>
    </row>
    <row r="875" spans="2:7" x14ac:dyDescent="0.25">
      <c r="B875" s="305" t="s">
        <v>17009</v>
      </c>
      <c r="C875" s="305">
        <v>219</v>
      </c>
      <c r="D875" s="305">
        <v>219</v>
      </c>
      <c r="E875" s="305" t="s">
        <v>12122</v>
      </c>
      <c r="F875" s="305" t="s">
        <v>829</v>
      </c>
      <c r="G875" s="305" t="s">
        <v>17009</v>
      </c>
    </row>
    <row r="876" spans="2:7" x14ac:dyDescent="0.25">
      <c r="B876" s="69" t="s">
        <v>10889</v>
      </c>
      <c r="C876" s="44">
        <v>219</v>
      </c>
      <c r="D876" s="44">
        <v>219</v>
      </c>
      <c r="E876" s="56" t="s">
        <v>12122</v>
      </c>
      <c r="F876" s="45" t="s">
        <v>829</v>
      </c>
      <c r="G876" s="39" t="s">
        <v>17009</v>
      </c>
    </row>
    <row r="877" spans="2:7" x14ac:dyDescent="0.25">
      <c r="B877" s="69" t="s">
        <v>1999</v>
      </c>
      <c r="C877" s="44">
        <v>219</v>
      </c>
      <c r="D877" s="44">
        <v>219</v>
      </c>
      <c r="E877" s="56" t="s">
        <v>12122</v>
      </c>
      <c r="F877" s="45" t="s">
        <v>829</v>
      </c>
      <c r="G877" s="39" t="s">
        <v>17009</v>
      </c>
    </row>
    <row r="878" spans="2:7" x14ac:dyDescent="0.25">
      <c r="B878" s="69" t="s">
        <v>18510</v>
      </c>
      <c r="C878" s="44">
        <v>218</v>
      </c>
      <c r="D878" s="44">
        <v>218</v>
      </c>
      <c r="E878" s="56" t="s">
        <v>12121</v>
      </c>
      <c r="F878" s="45" t="s">
        <v>1408</v>
      </c>
      <c r="G878" s="39" t="s">
        <v>17008</v>
      </c>
    </row>
    <row r="879" spans="2:7" x14ac:dyDescent="0.25">
      <c r="B879" s="69" t="s">
        <v>10888</v>
      </c>
      <c r="C879" s="44">
        <v>218</v>
      </c>
      <c r="D879" s="44">
        <v>218</v>
      </c>
      <c r="E879" s="56" t="s">
        <v>12121</v>
      </c>
      <c r="F879" s="45" t="s">
        <v>1408</v>
      </c>
      <c r="G879" s="39" t="s">
        <v>17008</v>
      </c>
    </row>
    <row r="880" spans="2:7" x14ac:dyDescent="0.25">
      <c r="B880" s="69" t="s">
        <v>1998</v>
      </c>
      <c r="C880" s="44">
        <v>218</v>
      </c>
      <c r="D880" s="44">
        <v>218</v>
      </c>
      <c r="E880" s="56" t="s">
        <v>12121</v>
      </c>
      <c r="F880" s="45" t="s">
        <v>1408</v>
      </c>
      <c r="G880" s="39" t="s">
        <v>17008</v>
      </c>
    </row>
    <row r="881" spans="2:7" x14ac:dyDescent="0.25">
      <c r="B881" s="305" t="s">
        <v>17008</v>
      </c>
      <c r="C881" s="305">
        <v>218</v>
      </c>
      <c r="D881" s="305">
        <v>218</v>
      </c>
      <c r="E881" s="305" t="s">
        <v>12121</v>
      </c>
      <c r="F881" s="305" t="s">
        <v>1408</v>
      </c>
      <c r="G881" s="305" t="s">
        <v>17008</v>
      </c>
    </row>
    <row r="882" spans="2:7" x14ac:dyDescent="0.25">
      <c r="B882" s="69" t="s">
        <v>18512</v>
      </c>
      <c r="C882" s="44">
        <v>220</v>
      </c>
      <c r="D882" s="44">
        <v>220</v>
      </c>
      <c r="E882" s="56" t="s">
        <v>12123</v>
      </c>
      <c r="F882" s="45" t="s">
        <v>828</v>
      </c>
      <c r="G882" s="39" t="s">
        <v>17010</v>
      </c>
    </row>
    <row r="883" spans="2:7" x14ac:dyDescent="0.25">
      <c r="B883" s="305" t="s">
        <v>17010</v>
      </c>
      <c r="C883" s="305">
        <v>220</v>
      </c>
      <c r="D883" s="305">
        <v>220</v>
      </c>
      <c r="E883" s="305" t="s">
        <v>12123</v>
      </c>
      <c r="F883" s="305" t="s">
        <v>828</v>
      </c>
      <c r="G883" s="305" t="s">
        <v>17010</v>
      </c>
    </row>
    <row r="884" spans="2:7" x14ac:dyDescent="0.25">
      <c r="B884" s="69" t="s">
        <v>2000</v>
      </c>
      <c r="C884" s="44">
        <v>220</v>
      </c>
      <c r="D884" s="44">
        <v>220</v>
      </c>
      <c r="E884" s="56" t="s">
        <v>12123</v>
      </c>
      <c r="F884" s="45" t="s">
        <v>828</v>
      </c>
      <c r="G884" s="39" t="s">
        <v>17010</v>
      </c>
    </row>
    <row r="885" spans="2:7" x14ac:dyDescent="0.25">
      <c r="B885" s="69" t="s">
        <v>10890</v>
      </c>
      <c r="C885" s="44">
        <v>220</v>
      </c>
      <c r="D885" s="44">
        <v>220</v>
      </c>
      <c r="E885" s="56" t="s">
        <v>12123</v>
      </c>
      <c r="F885" s="45" t="s">
        <v>828</v>
      </c>
      <c r="G885" s="39" t="s">
        <v>17010</v>
      </c>
    </row>
    <row r="886" spans="2:7" x14ac:dyDescent="0.25">
      <c r="B886" s="69" t="s">
        <v>18513</v>
      </c>
      <c r="C886" s="44">
        <v>221</v>
      </c>
      <c r="D886" s="44">
        <v>221</v>
      </c>
      <c r="E886" s="56" t="s">
        <v>12124</v>
      </c>
      <c r="F886" s="45" t="s">
        <v>14467</v>
      </c>
      <c r="G886" s="39" t="s">
        <v>17011</v>
      </c>
    </row>
    <row r="887" spans="2:7" x14ac:dyDescent="0.25">
      <c r="B887" s="69" t="s">
        <v>11850</v>
      </c>
      <c r="C887" s="44">
        <v>221</v>
      </c>
      <c r="D887" s="44">
        <v>221</v>
      </c>
      <c r="E887" s="56" t="s">
        <v>12124</v>
      </c>
      <c r="F887" s="45" t="s">
        <v>14467</v>
      </c>
      <c r="G887" s="39" t="s">
        <v>17011</v>
      </c>
    </row>
    <row r="888" spans="2:7" x14ac:dyDescent="0.25">
      <c r="B888" s="69" t="s">
        <v>2001</v>
      </c>
      <c r="C888" s="44">
        <v>221</v>
      </c>
      <c r="D888" s="44">
        <v>221</v>
      </c>
      <c r="E888" s="56" t="s">
        <v>12124</v>
      </c>
      <c r="F888" s="45" t="s">
        <v>14467</v>
      </c>
      <c r="G888" s="39" t="s">
        <v>17011</v>
      </c>
    </row>
    <row r="889" spans="2:7" x14ac:dyDescent="0.25">
      <c r="B889" s="305" t="s">
        <v>17011</v>
      </c>
      <c r="C889" s="305">
        <v>221</v>
      </c>
      <c r="D889" s="305">
        <v>221</v>
      </c>
      <c r="E889" s="305" t="s">
        <v>12124</v>
      </c>
      <c r="F889" s="305" t="s">
        <v>14467</v>
      </c>
      <c r="G889" s="305" t="s">
        <v>17011</v>
      </c>
    </row>
    <row r="890" spans="2:7" x14ac:dyDescent="0.25">
      <c r="B890" s="69" t="s">
        <v>14544</v>
      </c>
      <c r="C890" s="69">
        <v>203</v>
      </c>
      <c r="D890" s="69" t="s">
        <v>15360</v>
      </c>
      <c r="E890" s="190" t="s">
        <v>15361</v>
      </c>
      <c r="F890" s="212" t="s">
        <v>14544</v>
      </c>
      <c r="G890" s="39" t="s">
        <v>15462</v>
      </c>
    </row>
    <row r="891" spans="2:7" x14ac:dyDescent="0.25">
      <c r="B891" s="305" t="s">
        <v>15462</v>
      </c>
      <c r="C891" s="305">
        <v>203</v>
      </c>
      <c r="D891" s="305" t="s">
        <v>15360</v>
      </c>
      <c r="E891" s="305" t="s">
        <v>15361</v>
      </c>
      <c r="F891" s="305" t="s">
        <v>14544</v>
      </c>
      <c r="G891" s="305" t="s">
        <v>15462</v>
      </c>
    </row>
    <row r="892" spans="2:7" x14ac:dyDescent="0.25">
      <c r="B892" s="69" t="s">
        <v>18518</v>
      </c>
      <c r="C892" s="44">
        <v>226</v>
      </c>
      <c r="D892" s="44">
        <v>226</v>
      </c>
      <c r="E892" s="56" t="s">
        <v>12129</v>
      </c>
      <c r="F892" s="45" t="s">
        <v>1412</v>
      </c>
      <c r="G892" s="39" t="s">
        <v>17016</v>
      </c>
    </row>
    <row r="893" spans="2:7" x14ac:dyDescent="0.25">
      <c r="B893" s="305" t="s">
        <v>17016</v>
      </c>
      <c r="C893" s="305">
        <v>226</v>
      </c>
      <c r="D893" s="305">
        <v>226</v>
      </c>
      <c r="E893" s="305" t="s">
        <v>12129</v>
      </c>
      <c r="F893" s="305" t="s">
        <v>1412</v>
      </c>
      <c r="G893" s="305" t="s">
        <v>17016</v>
      </c>
    </row>
    <row r="894" spans="2:7" x14ac:dyDescent="0.25">
      <c r="B894" s="69" t="s">
        <v>2006</v>
      </c>
      <c r="C894" s="44">
        <v>226</v>
      </c>
      <c r="D894" s="44">
        <v>226</v>
      </c>
      <c r="E894" s="56" t="s">
        <v>12129</v>
      </c>
      <c r="F894" s="45" t="s">
        <v>1412</v>
      </c>
      <c r="G894" s="39" t="s">
        <v>17016</v>
      </c>
    </row>
    <row r="895" spans="2:7" x14ac:dyDescent="0.25">
      <c r="B895" s="69" t="s">
        <v>10895</v>
      </c>
      <c r="C895" s="44">
        <v>226</v>
      </c>
      <c r="D895" s="44">
        <v>226</v>
      </c>
      <c r="E895" s="56" t="s">
        <v>12129</v>
      </c>
      <c r="F895" s="45" t="s">
        <v>1412</v>
      </c>
      <c r="G895" s="39" t="s">
        <v>17016</v>
      </c>
    </row>
    <row r="896" spans="2:7" x14ac:dyDescent="0.25">
      <c r="B896" s="69" t="s">
        <v>18505</v>
      </c>
      <c r="C896" s="44">
        <v>213</v>
      </c>
      <c r="D896" s="44">
        <v>213</v>
      </c>
      <c r="E896" s="56" t="s">
        <v>12116</v>
      </c>
      <c r="F896" s="45" t="s">
        <v>3529</v>
      </c>
      <c r="G896" s="39" t="s">
        <v>17005</v>
      </c>
    </row>
    <row r="897" spans="2:7" x14ac:dyDescent="0.25">
      <c r="B897" s="69" t="s">
        <v>158</v>
      </c>
      <c r="C897" s="44">
        <v>213</v>
      </c>
      <c r="D897" s="44">
        <v>213</v>
      </c>
      <c r="E897" s="56" t="s">
        <v>12116</v>
      </c>
      <c r="F897" s="45" t="s">
        <v>3529</v>
      </c>
      <c r="G897" s="39" t="s">
        <v>17005</v>
      </c>
    </row>
    <row r="898" spans="2:7" x14ac:dyDescent="0.25">
      <c r="B898" s="69" t="s">
        <v>8886</v>
      </c>
      <c r="C898" s="44">
        <v>213</v>
      </c>
      <c r="D898" s="44">
        <v>213</v>
      </c>
      <c r="E898" s="56" t="s">
        <v>12116</v>
      </c>
      <c r="F898" s="45" t="s">
        <v>3529</v>
      </c>
      <c r="G898" s="39" t="s">
        <v>17005</v>
      </c>
    </row>
    <row r="899" spans="2:7" x14ac:dyDescent="0.25">
      <c r="B899" s="305" t="s">
        <v>17005</v>
      </c>
      <c r="C899" s="305">
        <v>213</v>
      </c>
      <c r="D899" s="305">
        <v>213</v>
      </c>
      <c r="E899" s="305" t="s">
        <v>12116</v>
      </c>
      <c r="F899" s="305" t="s">
        <v>3529</v>
      </c>
      <c r="G899" s="305" t="s">
        <v>17005</v>
      </c>
    </row>
    <row r="900" spans="2:7" x14ac:dyDescent="0.25">
      <c r="B900" s="69" t="s">
        <v>18526</v>
      </c>
      <c r="C900" s="44">
        <v>234</v>
      </c>
      <c r="D900" s="44">
        <v>234</v>
      </c>
      <c r="E900" s="187" t="s">
        <v>14545</v>
      </c>
      <c r="F900" s="45" t="s">
        <v>821</v>
      </c>
      <c r="G900" s="39" t="s">
        <v>820</v>
      </c>
    </row>
    <row r="901" spans="2:7" x14ac:dyDescent="0.25">
      <c r="B901" s="69" t="s">
        <v>10436</v>
      </c>
      <c r="C901" s="44">
        <v>234</v>
      </c>
      <c r="D901" s="44">
        <v>234</v>
      </c>
      <c r="E901" s="187" t="s">
        <v>14545</v>
      </c>
      <c r="F901" s="45" t="s">
        <v>821</v>
      </c>
      <c r="G901" s="39" t="s">
        <v>820</v>
      </c>
    </row>
    <row r="902" spans="2:7" x14ac:dyDescent="0.25">
      <c r="B902" s="69" t="s">
        <v>9264</v>
      </c>
      <c r="C902" s="44">
        <v>234</v>
      </c>
      <c r="D902" s="44">
        <v>234</v>
      </c>
      <c r="E902" s="187" t="s">
        <v>14545</v>
      </c>
      <c r="F902" s="45" t="s">
        <v>821</v>
      </c>
      <c r="G902" s="39" t="s">
        <v>820</v>
      </c>
    </row>
    <row r="903" spans="2:7" x14ac:dyDescent="0.25">
      <c r="B903" s="69" t="s">
        <v>10903</v>
      </c>
      <c r="C903" s="44">
        <v>234</v>
      </c>
      <c r="D903" s="44">
        <v>234</v>
      </c>
      <c r="E903" s="187" t="s">
        <v>14545</v>
      </c>
      <c r="F903" s="45" t="s">
        <v>821</v>
      </c>
      <c r="G903" s="39" t="s">
        <v>820</v>
      </c>
    </row>
    <row r="904" spans="2:7" x14ac:dyDescent="0.25">
      <c r="B904" s="69" t="s">
        <v>2014</v>
      </c>
      <c r="C904" s="44">
        <v>234</v>
      </c>
      <c r="D904" s="44">
        <v>234</v>
      </c>
      <c r="E904" s="187" t="s">
        <v>14545</v>
      </c>
      <c r="F904" s="45" t="s">
        <v>821</v>
      </c>
      <c r="G904" s="39" t="s">
        <v>820</v>
      </c>
    </row>
    <row r="905" spans="2:7" x14ac:dyDescent="0.25">
      <c r="B905" s="70" t="s">
        <v>18527</v>
      </c>
      <c r="C905" s="46">
        <v>235</v>
      </c>
      <c r="D905" s="71">
        <v>235</v>
      </c>
      <c r="E905" s="53" t="s">
        <v>16394</v>
      </c>
      <c r="F905" s="211" t="s">
        <v>1416</v>
      </c>
      <c r="G905" s="71" t="s">
        <v>17023</v>
      </c>
    </row>
    <row r="906" spans="2:7" x14ac:dyDescent="0.25">
      <c r="B906" s="305" t="s">
        <v>17023</v>
      </c>
      <c r="C906" s="305">
        <v>235</v>
      </c>
      <c r="D906" s="305">
        <v>235</v>
      </c>
      <c r="E906" s="305" t="s">
        <v>16394</v>
      </c>
      <c r="F906" s="305" t="s">
        <v>1416</v>
      </c>
      <c r="G906" s="305" t="s">
        <v>17023</v>
      </c>
    </row>
    <row r="907" spans="2:7" x14ac:dyDescent="0.25">
      <c r="B907" s="70" t="s">
        <v>10904</v>
      </c>
      <c r="C907" s="46">
        <v>235</v>
      </c>
      <c r="D907" s="71">
        <v>235</v>
      </c>
      <c r="E907" s="53" t="s">
        <v>16394</v>
      </c>
      <c r="F907" s="211" t="s">
        <v>1416</v>
      </c>
      <c r="G907" s="71" t="s">
        <v>17023</v>
      </c>
    </row>
    <row r="908" spans="2:7" x14ac:dyDescent="0.25">
      <c r="B908" s="69" t="s">
        <v>15292</v>
      </c>
      <c r="C908" s="44">
        <v>235</v>
      </c>
      <c r="D908" s="44">
        <v>235</v>
      </c>
      <c r="E908" s="51" t="s">
        <v>16394</v>
      </c>
      <c r="F908" s="45" t="s">
        <v>1416</v>
      </c>
      <c r="G908" s="39" t="s">
        <v>17023</v>
      </c>
    </row>
    <row r="909" spans="2:7" x14ac:dyDescent="0.25">
      <c r="B909" s="70" t="s">
        <v>2015</v>
      </c>
      <c r="C909" s="46">
        <v>235</v>
      </c>
      <c r="D909" s="71">
        <v>235</v>
      </c>
      <c r="E909" s="53" t="s">
        <v>16394</v>
      </c>
      <c r="F909" s="211" t="s">
        <v>1416</v>
      </c>
      <c r="G909" s="71" t="s">
        <v>17023</v>
      </c>
    </row>
    <row r="910" spans="2:7" x14ac:dyDescent="0.25">
      <c r="B910" s="69" t="s">
        <v>18528</v>
      </c>
      <c r="C910" s="44">
        <v>236</v>
      </c>
      <c r="D910" s="44">
        <v>236</v>
      </c>
      <c r="E910" s="187" t="s">
        <v>14547</v>
      </c>
      <c r="F910" s="45" t="s">
        <v>2500</v>
      </c>
      <c r="G910" s="39" t="s">
        <v>2501</v>
      </c>
    </row>
    <row r="911" spans="2:7" x14ac:dyDescent="0.25">
      <c r="B911" s="69" t="s">
        <v>8185</v>
      </c>
      <c r="C911" s="44">
        <v>236</v>
      </c>
      <c r="D911" s="44">
        <v>236</v>
      </c>
      <c r="E911" s="187" t="s">
        <v>14547</v>
      </c>
      <c r="F911" s="45" t="s">
        <v>2500</v>
      </c>
      <c r="G911" s="39" t="s">
        <v>2501</v>
      </c>
    </row>
    <row r="912" spans="2:7" x14ac:dyDescent="0.25">
      <c r="B912" s="69" t="s">
        <v>9957</v>
      </c>
      <c r="C912" s="44">
        <v>236</v>
      </c>
      <c r="D912" s="44">
        <v>236</v>
      </c>
      <c r="E912" s="187" t="s">
        <v>14547</v>
      </c>
      <c r="F912" s="45" t="s">
        <v>2500</v>
      </c>
      <c r="G912" s="39" t="s">
        <v>2501</v>
      </c>
    </row>
    <row r="913" spans="2:7" x14ac:dyDescent="0.25">
      <c r="B913" s="69" t="s">
        <v>2016</v>
      </c>
      <c r="C913" s="44">
        <v>236</v>
      </c>
      <c r="D913" s="44">
        <v>236</v>
      </c>
      <c r="E913" s="187" t="s">
        <v>14547</v>
      </c>
      <c r="F913" s="45" t="s">
        <v>2500</v>
      </c>
      <c r="G913" s="39" t="s">
        <v>2501</v>
      </c>
    </row>
    <row r="914" spans="2:7" x14ac:dyDescent="0.25">
      <c r="B914" s="69" t="s">
        <v>10905</v>
      </c>
      <c r="C914" s="44">
        <v>236</v>
      </c>
      <c r="D914" s="44">
        <v>236</v>
      </c>
      <c r="E914" s="187" t="s">
        <v>14547</v>
      </c>
      <c r="F914" s="45" t="s">
        <v>2500</v>
      </c>
      <c r="G914" s="39" t="s">
        <v>2501</v>
      </c>
    </row>
    <row r="915" spans="2:7" x14ac:dyDescent="0.25">
      <c r="B915" s="69" t="s">
        <v>18532</v>
      </c>
      <c r="C915" s="44">
        <v>240</v>
      </c>
      <c r="D915" s="44">
        <v>240</v>
      </c>
      <c r="E915" s="187" t="s">
        <v>14548</v>
      </c>
      <c r="F915" s="45" t="s">
        <v>2505</v>
      </c>
      <c r="G915" s="39" t="s">
        <v>2506</v>
      </c>
    </row>
    <row r="916" spans="2:7" x14ac:dyDescent="0.25">
      <c r="B916" s="69" t="s">
        <v>3810</v>
      </c>
      <c r="C916" s="44">
        <v>240</v>
      </c>
      <c r="D916" s="44">
        <v>240</v>
      </c>
      <c r="E916" s="187" t="s">
        <v>14548</v>
      </c>
      <c r="F916" s="45" t="s">
        <v>2505</v>
      </c>
      <c r="G916" s="39" t="s">
        <v>2506</v>
      </c>
    </row>
    <row r="917" spans="2:7" x14ac:dyDescent="0.25">
      <c r="B917" s="69" t="s">
        <v>10804</v>
      </c>
      <c r="C917" s="44">
        <v>240</v>
      </c>
      <c r="D917" s="44">
        <v>240</v>
      </c>
      <c r="E917" s="187" t="s">
        <v>14548</v>
      </c>
      <c r="F917" s="45" t="s">
        <v>2505</v>
      </c>
      <c r="G917" s="39" t="s">
        <v>2506</v>
      </c>
    </row>
    <row r="918" spans="2:7" x14ac:dyDescent="0.25">
      <c r="B918" s="69" t="s">
        <v>9923</v>
      </c>
      <c r="C918" s="44">
        <v>240</v>
      </c>
      <c r="D918" s="44">
        <v>240</v>
      </c>
      <c r="E918" s="187" t="s">
        <v>14548</v>
      </c>
      <c r="F918" s="45" t="s">
        <v>2505</v>
      </c>
      <c r="G918" s="39" t="s">
        <v>2506</v>
      </c>
    </row>
    <row r="919" spans="2:7" x14ac:dyDescent="0.25">
      <c r="B919" s="69" t="s">
        <v>7679</v>
      </c>
      <c r="C919" s="44">
        <v>240</v>
      </c>
      <c r="D919" s="44">
        <v>240</v>
      </c>
      <c r="E919" s="187" t="s">
        <v>14548</v>
      </c>
      <c r="F919" s="45" t="s">
        <v>2505</v>
      </c>
      <c r="G919" s="39" t="s">
        <v>2506</v>
      </c>
    </row>
    <row r="920" spans="2:7" x14ac:dyDescent="0.25">
      <c r="B920" s="69" t="s">
        <v>2020</v>
      </c>
      <c r="C920" s="44">
        <v>240</v>
      </c>
      <c r="D920" s="44">
        <v>240</v>
      </c>
      <c r="E920" s="187" t="s">
        <v>14548</v>
      </c>
      <c r="F920" s="45" t="s">
        <v>2505</v>
      </c>
      <c r="G920" s="39" t="s">
        <v>2506</v>
      </c>
    </row>
    <row r="921" spans="2:7" x14ac:dyDescent="0.25">
      <c r="B921" s="69" t="s">
        <v>18541</v>
      </c>
      <c r="C921" s="44">
        <v>247.2</v>
      </c>
      <c r="D921" s="44" t="s">
        <v>795</v>
      </c>
      <c r="E921" s="51" t="s">
        <v>16395</v>
      </c>
      <c r="F921" s="45" t="s">
        <v>2514</v>
      </c>
      <c r="G921" s="39" t="s">
        <v>17033</v>
      </c>
    </row>
    <row r="922" spans="2:7" x14ac:dyDescent="0.25">
      <c r="B922" s="69" t="s">
        <v>795</v>
      </c>
      <c r="C922" s="44">
        <v>247.2</v>
      </c>
      <c r="D922" s="44" t="s">
        <v>795</v>
      </c>
      <c r="E922" s="51" t="s">
        <v>16395</v>
      </c>
      <c r="F922" s="45" t="s">
        <v>2514</v>
      </c>
      <c r="G922" s="39" t="s">
        <v>17033</v>
      </c>
    </row>
    <row r="923" spans="2:7" x14ac:dyDescent="0.25">
      <c r="B923" s="69" t="s">
        <v>2029</v>
      </c>
      <c r="C923" s="44">
        <v>247.2</v>
      </c>
      <c r="D923" s="44" t="s">
        <v>795</v>
      </c>
      <c r="E923" s="51" t="s">
        <v>16395</v>
      </c>
      <c r="F923" s="45" t="s">
        <v>2514</v>
      </c>
      <c r="G923" s="39" t="s">
        <v>17033</v>
      </c>
    </row>
    <row r="924" spans="2:7" x14ac:dyDescent="0.25">
      <c r="B924" s="69" t="s">
        <v>8514</v>
      </c>
      <c r="C924" s="44">
        <v>247.2</v>
      </c>
      <c r="D924" s="44" t="s">
        <v>795</v>
      </c>
      <c r="E924" s="51" t="s">
        <v>16395</v>
      </c>
      <c r="F924" s="45" t="s">
        <v>2514</v>
      </c>
      <c r="G924" s="39" t="s">
        <v>17033</v>
      </c>
    </row>
    <row r="925" spans="2:7" x14ac:dyDescent="0.25">
      <c r="B925" s="305" t="s">
        <v>17033</v>
      </c>
      <c r="C925" s="305">
        <v>247.2</v>
      </c>
      <c r="D925" s="305" t="s">
        <v>795</v>
      </c>
      <c r="E925" s="305" t="s">
        <v>16395</v>
      </c>
      <c r="F925" s="305" t="s">
        <v>2514</v>
      </c>
      <c r="G925" s="305" t="s">
        <v>17033</v>
      </c>
    </row>
    <row r="926" spans="2:7" x14ac:dyDescent="0.25">
      <c r="B926" s="69" t="s">
        <v>18534</v>
      </c>
      <c r="C926" s="44">
        <v>242</v>
      </c>
      <c r="D926" s="44">
        <v>242</v>
      </c>
      <c r="E926" s="51" t="s">
        <v>16396</v>
      </c>
      <c r="F926" s="45" t="s">
        <v>2508</v>
      </c>
      <c r="G926" s="39" t="s">
        <v>17027</v>
      </c>
    </row>
    <row r="927" spans="2:7" x14ac:dyDescent="0.25">
      <c r="B927" s="305" t="s">
        <v>17027</v>
      </c>
      <c r="C927" s="305">
        <v>242</v>
      </c>
      <c r="D927" s="305">
        <v>242</v>
      </c>
      <c r="E927" s="305" t="s">
        <v>16396</v>
      </c>
      <c r="F927" s="305" t="s">
        <v>2508</v>
      </c>
      <c r="G927" s="305" t="s">
        <v>17027</v>
      </c>
    </row>
    <row r="928" spans="2:7" x14ac:dyDescent="0.25">
      <c r="B928" s="69" t="s">
        <v>7681</v>
      </c>
      <c r="C928" s="44">
        <v>242</v>
      </c>
      <c r="D928" s="44">
        <v>242</v>
      </c>
      <c r="E928" s="51" t="s">
        <v>16396</v>
      </c>
      <c r="F928" s="45" t="s">
        <v>2508</v>
      </c>
      <c r="G928" s="39" t="s">
        <v>17027</v>
      </c>
    </row>
    <row r="929" spans="2:7" x14ac:dyDescent="0.25">
      <c r="B929" s="69" t="s">
        <v>2022</v>
      </c>
      <c r="C929" s="44">
        <v>242</v>
      </c>
      <c r="D929" s="44">
        <v>242</v>
      </c>
      <c r="E929" s="51" t="s">
        <v>16396</v>
      </c>
      <c r="F929" s="45" t="s">
        <v>2508</v>
      </c>
      <c r="G929" s="39" t="s">
        <v>17027</v>
      </c>
    </row>
    <row r="930" spans="2:7" x14ac:dyDescent="0.25">
      <c r="B930" s="69" t="s">
        <v>18535</v>
      </c>
      <c r="C930" s="44">
        <v>243</v>
      </c>
      <c r="D930" s="44">
        <v>243</v>
      </c>
      <c r="E930" s="56" t="s">
        <v>12133</v>
      </c>
      <c r="F930" s="45" t="s">
        <v>2509</v>
      </c>
      <c r="G930" s="39" t="s">
        <v>17028</v>
      </c>
    </row>
    <row r="931" spans="2:7" x14ac:dyDescent="0.25">
      <c r="B931" s="305" t="s">
        <v>17028</v>
      </c>
      <c r="C931" s="305">
        <v>243</v>
      </c>
      <c r="D931" s="305">
        <v>243</v>
      </c>
      <c r="E931" s="305" t="s">
        <v>12133</v>
      </c>
      <c r="F931" s="305" t="s">
        <v>2509</v>
      </c>
      <c r="G931" s="305" t="s">
        <v>17028</v>
      </c>
    </row>
    <row r="932" spans="2:7" x14ac:dyDescent="0.25">
      <c r="B932" s="69" t="s">
        <v>2023</v>
      </c>
      <c r="C932" s="44">
        <v>243</v>
      </c>
      <c r="D932" s="44">
        <v>243</v>
      </c>
      <c r="E932" s="56" t="s">
        <v>12133</v>
      </c>
      <c r="F932" s="45" t="s">
        <v>2509</v>
      </c>
      <c r="G932" s="39" t="s">
        <v>17028</v>
      </c>
    </row>
    <row r="933" spans="2:7" x14ac:dyDescent="0.25">
      <c r="B933" s="69" t="s">
        <v>7682</v>
      </c>
      <c r="C933" s="44">
        <v>243</v>
      </c>
      <c r="D933" s="44">
        <v>243</v>
      </c>
      <c r="E933" s="56" t="s">
        <v>12133</v>
      </c>
      <c r="F933" s="45" t="s">
        <v>2509</v>
      </c>
      <c r="G933" s="39" t="s">
        <v>17028</v>
      </c>
    </row>
    <row r="934" spans="2:7" x14ac:dyDescent="0.25">
      <c r="B934" s="69" t="s">
        <v>18536</v>
      </c>
      <c r="C934" s="44">
        <v>244</v>
      </c>
      <c r="D934" s="44">
        <v>244</v>
      </c>
      <c r="E934" s="56" t="s">
        <v>12134</v>
      </c>
      <c r="F934" s="45" t="s">
        <v>2510</v>
      </c>
      <c r="G934" s="39" t="s">
        <v>17029</v>
      </c>
    </row>
    <row r="935" spans="2:7" x14ac:dyDescent="0.25">
      <c r="B935" s="305" t="s">
        <v>17029</v>
      </c>
      <c r="C935" s="305">
        <v>244</v>
      </c>
      <c r="D935" s="305">
        <v>244</v>
      </c>
      <c r="E935" s="305" t="s">
        <v>12134</v>
      </c>
      <c r="F935" s="305" t="s">
        <v>2510</v>
      </c>
      <c r="G935" s="305" t="s">
        <v>17029</v>
      </c>
    </row>
    <row r="936" spans="2:7" x14ac:dyDescent="0.25">
      <c r="B936" s="69" t="s">
        <v>2024</v>
      </c>
      <c r="C936" s="44">
        <v>244</v>
      </c>
      <c r="D936" s="44">
        <v>244</v>
      </c>
      <c r="E936" s="56" t="s">
        <v>12134</v>
      </c>
      <c r="F936" s="45" t="s">
        <v>2510</v>
      </c>
      <c r="G936" s="39" t="s">
        <v>17029</v>
      </c>
    </row>
    <row r="937" spans="2:7" x14ac:dyDescent="0.25">
      <c r="B937" s="69" t="s">
        <v>7683</v>
      </c>
      <c r="C937" s="44">
        <v>244</v>
      </c>
      <c r="D937" s="44">
        <v>244</v>
      </c>
      <c r="E937" s="56" t="s">
        <v>12134</v>
      </c>
      <c r="F937" s="45" t="s">
        <v>2510</v>
      </c>
      <c r="G937" s="39" t="s">
        <v>17029</v>
      </c>
    </row>
    <row r="938" spans="2:7" x14ac:dyDescent="0.25">
      <c r="B938" s="69" t="s">
        <v>18533</v>
      </c>
      <c r="C938" s="44">
        <v>241</v>
      </c>
      <c r="D938" s="44">
        <v>241</v>
      </c>
      <c r="E938" s="51" t="s">
        <v>16397</v>
      </c>
      <c r="F938" s="45" t="s">
        <v>2507</v>
      </c>
      <c r="G938" s="39" t="s">
        <v>17026</v>
      </c>
    </row>
    <row r="939" spans="2:7" x14ac:dyDescent="0.25">
      <c r="B939" s="305" t="s">
        <v>17026</v>
      </c>
      <c r="C939" s="305">
        <v>241</v>
      </c>
      <c r="D939" s="305">
        <v>241</v>
      </c>
      <c r="E939" s="305" t="s">
        <v>16397</v>
      </c>
      <c r="F939" s="305" t="s">
        <v>2507</v>
      </c>
      <c r="G939" s="305" t="s">
        <v>17026</v>
      </c>
    </row>
    <row r="940" spans="2:7" x14ac:dyDescent="0.25">
      <c r="B940" s="69" t="s">
        <v>2021</v>
      </c>
      <c r="C940" s="44">
        <v>241</v>
      </c>
      <c r="D940" s="44">
        <v>241</v>
      </c>
      <c r="E940" s="51" t="s">
        <v>16397</v>
      </c>
      <c r="F940" s="45" t="s">
        <v>2507</v>
      </c>
      <c r="G940" s="39" t="s">
        <v>17026</v>
      </c>
    </row>
    <row r="941" spans="2:7" x14ac:dyDescent="0.25">
      <c r="B941" s="69" t="s">
        <v>7680</v>
      </c>
      <c r="C941" s="44">
        <v>241</v>
      </c>
      <c r="D941" s="44">
        <v>241</v>
      </c>
      <c r="E941" s="51" t="s">
        <v>16397</v>
      </c>
      <c r="F941" s="45" t="s">
        <v>2507</v>
      </c>
      <c r="G941" s="39" t="s">
        <v>17026</v>
      </c>
    </row>
    <row r="942" spans="2:7" x14ac:dyDescent="0.25">
      <c r="B942" s="69" t="s">
        <v>18537</v>
      </c>
      <c r="C942" s="44">
        <v>245</v>
      </c>
      <c r="D942" s="44">
        <v>245</v>
      </c>
      <c r="E942" s="56" t="s">
        <v>12135</v>
      </c>
      <c r="F942" s="45" t="s">
        <v>2511</v>
      </c>
      <c r="G942" s="39" t="s">
        <v>2512</v>
      </c>
    </row>
    <row r="943" spans="2:7" x14ac:dyDescent="0.25">
      <c r="B943" s="69" t="s">
        <v>7257</v>
      </c>
      <c r="C943" s="44">
        <v>245</v>
      </c>
      <c r="D943" s="44">
        <v>245</v>
      </c>
      <c r="E943" s="56" t="s">
        <v>12135</v>
      </c>
      <c r="F943" s="45" t="s">
        <v>2511</v>
      </c>
      <c r="G943" s="39" t="s">
        <v>2512</v>
      </c>
    </row>
    <row r="944" spans="2:7" x14ac:dyDescent="0.25">
      <c r="B944" s="69" t="s">
        <v>9459</v>
      </c>
      <c r="C944" s="44">
        <v>245</v>
      </c>
      <c r="D944" s="44">
        <v>245</v>
      </c>
      <c r="E944" s="56" t="s">
        <v>12135</v>
      </c>
      <c r="F944" s="45" t="s">
        <v>2511</v>
      </c>
      <c r="G944" s="39" t="s">
        <v>2512</v>
      </c>
    </row>
    <row r="945" spans="2:7" x14ac:dyDescent="0.25">
      <c r="B945" s="69" t="s">
        <v>7684</v>
      </c>
      <c r="C945" s="44">
        <v>245</v>
      </c>
      <c r="D945" s="44">
        <v>245</v>
      </c>
      <c r="E945" s="56" t="s">
        <v>12135</v>
      </c>
      <c r="F945" s="45" t="s">
        <v>2511</v>
      </c>
      <c r="G945" s="39" t="s">
        <v>2512</v>
      </c>
    </row>
    <row r="946" spans="2:7" x14ac:dyDescent="0.25">
      <c r="B946" s="69" t="s">
        <v>2025</v>
      </c>
      <c r="C946" s="44">
        <v>245</v>
      </c>
      <c r="D946" s="44">
        <v>245</v>
      </c>
      <c r="E946" s="56" t="s">
        <v>12135</v>
      </c>
      <c r="F946" s="45" t="s">
        <v>2511</v>
      </c>
      <c r="G946" s="39" t="s">
        <v>2512</v>
      </c>
    </row>
    <row r="947" spans="2:7" x14ac:dyDescent="0.25">
      <c r="B947" s="69" t="s">
        <v>18531</v>
      </c>
      <c r="C947" s="44">
        <v>239</v>
      </c>
      <c r="D947" s="44">
        <v>239</v>
      </c>
      <c r="E947" s="187" t="s">
        <v>14549</v>
      </c>
      <c r="F947" s="45" t="s">
        <v>819</v>
      </c>
      <c r="G947" s="39" t="s">
        <v>17025</v>
      </c>
    </row>
    <row r="948" spans="2:7" x14ac:dyDescent="0.25">
      <c r="B948" s="305" t="s">
        <v>17025</v>
      </c>
      <c r="C948" s="305">
        <v>239</v>
      </c>
      <c r="D948" s="305">
        <v>239</v>
      </c>
      <c r="E948" s="305" t="s">
        <v>14549</v>
      </c>
      <c r="F948" s="305" t="s">
        <v>819</v>
      </c>
      <c r="G948" s="305" t="s">
        <v>17025</v>
      </c>
    </row>
    <row r="949" spans="2:7" x14ac:dyDescent="0.25">
      <c r="B949" s="69" t="s">
        <v>2019</v>
      </c>
      <c r="C949" s="44">
        <v>239</v>
      </c>
      <c r="D949" s="44">
        <v>239</v>
      </c>
      <c r="E949" s="187" t="s">
        <v>14549</v>
      </c>
      <c r="F949" s="45" t="s">
        <v>819</v>
      </c>
      <c r="G949" s="39" t="s">
        <v>17025</v>
      </c>
    </row>
    <row r="950" spans="2:7" x14ac:dyDescent="0.25">
      <c r="B950" s="69" t="s">
        <v>7678</v>
      </c>
      <c r="C950" s="44">
        <v>239</v>
      </c>
      <c r="D950" s="44">
        <v>239</v>
      </c>
      <c r="E950" s="187" t="s">
        <v>14549</v>
      </c>
      <c r="F950" s="45" t="s">
        <v>819</v>
      </c>
      <c r="G950" s="39" t="s">
        <v>17025</v>
      </c>
    </row>
    <row r="951" spans="2:7" x14ac:dyDescent="0.25">
      <c r="B951" s="69" t="s">
        <v>18538</v>
      </c>
      <c r="C951" s="44">
        <v>246</v>
      </c>
      <c r="D951" s="44">
        <v>246</v>
      </c>
      <c r="E951" s="56" t="s">
        <v>12136</v>
      </c>
      <c r="F951" s="45" t="s">
        <v>818</v>
      </c>
      <c r="G951" s="39" t="s">
        <v>17030</v>
      </c>
    </row>
    <row r="952" spans="2:7" x14ac:dyDescent="0.25">
      <c r="B952" s="305" t="s">
        <v>17030</v>
      </c>
      <c r="C952" s="305">
        <v>246</v>
      </c>
      <c r="D952" s="305">
        <v>246</v>
      </c>
      <c r="E952" s="305" t="s">
        <v>12136</v>
      </c>
      <c r="F952" s="305" t="s">
        <v>818</v>
      </c>
      <c r="G952" s="305" t="s">
        <v>17030</v>
      </c>
    </row>
    <row r="953" spans="2:7" x14ac:dyDescent="0.25">
      <c r="B953" s="69" t="s">
        <v>7685</v>
      </c>
      <c r="C953" s="44">
        <v>246</v>
      </c>
      <c r="D953" s="44">
        <v>246</v>
      </c>
      <c r="E953" s="56" t="s">
        <v>12136</v>
      </c>
      <c r="F953" s="45" t="s">
        <v>818</v>
      </c>
      <c r="G953" s="39" t="s">
        <v>17030</v>
      </c>
    </row>
    <row r="954" spans="2:7" x14ac:dyDescent="0.25">
      <c r="B954" s="69" t="s">
        <v>2026</v>
      </c>
      <c r="C954" s="44">
        <v>246</v>
      </c>
      <c r="D954" s="44">
        <v>246</v>
      </c>
      <c r="E954" s="56" t="s">
        <v>12136</v>
      </c>
      <c r="F954" s="45" t="s">
        <v>818</v>
      </c>
      <c r="G954" s="39" t="s">
        <v>17030</v>
      </c>
    </row>
    <row r="955" spans="2:7" x14ac:dyDescent="0.25">
      <c r="B955" s="69" t="s">
        <v>18539</v>
      </c>
      <c r="C955" s="44">
        <v>247</v>
      </c>
      <c r="D955" s="44">
        <v>247</v>
      </c>
      <c r="E955" s="56" t="s">
        <v>12137</v>
      </c>
      <c r="F955" s="45" t="s">
        <v>817</v>
      </c>
      <c r="G955" s="39" t="s">
        <v>17031</v>
      </c>
    </row>
    <row r="956" spans="2:7" x14ac:dyDescent="0.25">
      <c r="B956" s="305" t="s">
        <v>17031</v>
      </c>
      <c r="C956" s="305">
        <v>247</v>
      </c>
      <c r="D956" s="305">
        <v>247</v>
      </c>
      <c r="E956" s="305" t="s">
        <v>12137</v>
      </c>
      <c r="F956" s="305" t="s">
        <v>817</v>
      </c>
      <c r="G956" s="305" t="s">
        <v>17031</v>
      </c>
    </row>
    <row r="957" spans="2:7" x14ac:dyDescent="0.25">
      <c r="B957" s="69" t="s">
        <v>7686</v>
      </c>
      <c r="C957" s="44">
        <v>247</v>
      </c>
      <c r="D957" s="44">
        <v>247</v>
      </c>
      <c r="E957" s="56" t="s">
        <v>12137</v>
      </c>
      <c r="F957" s="45" t="s">
        <v>817</v>
      </c>
      <c r="G957" s="39" t="s">
        <v>17031</v>
      </c>
    </row>
    <row r="958" spans="2:7" x14ac:dyDescent="0.25">
      <c r="B958" s="69" t="s">
        <v>2027</v>
      </c>
      <c r="C958" s="44">
        <v>247</v>
      </c>
      <c r="D958" s="44">
        <v>247</v>
      </c>
      <c r="E958" s="56" t="s">
        <v>12137</v>
      </c>
      <c r="F958" s="45" t="s">
        <v>817</v>
      </c>
      <c r="G958" s="39" t="s">
        <v>17031</v>
      </c>
    </row>
    <row r="959" spans="2:7" x14ac:dyDescent="0.25">
      <c r="B959" s="69" t="s">
        <v>18540</v>
      </c>
      <c r="C959" s="44">
        <v>247.1</v>
      </c>
      <c r="D959" s="44" t="s">
        <v>794</v>
      </c>
      <c r="E959" s="51" t="s">
        <v>16398</v>
      </c>
      <c r="F959" s="45" t="s">
        <v>2513</v>
      </c>
      <c r="G959" s="39" t="s">
        <v>17032</v>
      </c>
    </row>
    <row r="960" spans="2:7" x14ac:dyDescent="0.25">
      <c r="B960" s="69" t="s">
        <v>794</v>
      </c>
      <c r="C960" s="44">
        <v>247.1</v>
      </c>
      <c r="D960" s="44" t="s">
        <v>794</v>
      </c>
      <c r="E960" s="51" t="s">
        <v>16398</v>
      </c>
      <c r="F960" s="45" t="s">
        <v>2513</v>
      </c>
      <c r="G960" s="39" t="s">
        <v>17032</v>
      </c>
    </row>
    <row r="961" spans="2:7" x14ac:dyDescent="0.25">
      <c r="B961" s="305" t="s">
        <v>17032</v>
      </c>
      <c r="C961" s="305">
        <v>247.1</v>
      </c>
      <c r="D961" s="305" t="s">
        <v>794</v>
      </c>
      <c r="E961" s="305" t="s">
        <v>16398</v>
      </c>
      <c r="F961" s="305" t="s">
        <v>2513</v>
      </c>
      <c r="G961" s="305" t="s">
        <v>17032</v>
      </c>
    </row>
    <row r="962" spans="2:7" x14ac:dyDescent="0.25">
      <c r="B962" s="69" t="s">
        <v>2028</v>
      </c>
      <c r="C962" s="44">
        <v>247.1</v>
      </c>
      <c r="D962" s="44" t="s">
        <v>794</v>
      </c>
      <c r="E962" s="51" t="s">
        <v>16398</v>
      </c>
      <c r="F962" s="45" t="s">
        <v>2513</v>
      </c>
      <c r="G962" s="39" t="s">
        <v>17032</v>
      </c>
    </row>
    <row r="963" spans="2:7" x14ac:dyDescent="0.25">
      <c r="B963" s="69" t="s">
        <v>8513</v>
      </c>
      <c r="C963" s="44">
        <v>247.1</v>
      </c>
      <c r="D963" s="44" t="s">
        <v>794</v>
      </c>
      <c r="E963" s="51" t="s">
        <v>16398</v>
      </c>
      <c r="F963" s="45" t="s">
        <v>2513</v>
      </c>
      <c r="G963" s="39" t="s">
        <v>17032</v>
      </c>
    </row>
    <row r="964" spans="2:7" x14ac:dyDescent="0.25">
      <c r="B964" s="69" t="s">
        <v>18529</v>
      </c>
      <c r="C964" s="44">
        <v>237</v>
      </c>
      <c r="D964" s="44">
        <v>237</v>
      </c>
      <c r="E964" s="187" t="s">
        <v>14551</v>
      </c>
      <c r="F964" s="45" t="s">
        <v>2502</v>
      </c>
      <c r="G964" s="39" t="s">
        <v>2503</v>
      </c>
    </row>
    <row r="965" spans="2:7" x14ac:dyDescent="0.25">
      <c r="B965" s="69" t="s">
        <v>3805</v>
      </c>
      <c r="C965" s="44">
        <v>237</v>
      </c>
      <c r="D965" s="44">
        <v>237</v>
      </c>
      <c r="E965" s="187" t="s">
        <v>14551</v>
      </c>
      <c r="F965" s="45" t="s">
        <v>2502</v>
      </c>
      <c r="G965" s="39" t="s">
        <v>2503</v>
      </c>
    </row>
    <row r="966" spans="2:7" x14ac:dyDescent="0.25">
      <c r="B966" s="69" t="s">
        <v>10797</v>
      </c>
      <c r="C966" s="44">
        <v>237</v>
      </c>
      <c r="D966" s="44">
        <v>237</v>
      </c>
      <c r="E966" s="187" t="s">
        <v>14551</v>
      </c>
      <c r="F966" s="45" t="s">
        <v>2502</v>
      </c>
      <c r="G966" s="39" t="s">
        <v>2503</v>
      </c>
    </row>
    <row r="967" spans="2:7" x14ac:dyDescent="0.25">
      <c r="B967" s="69" t="s">
        <v>9899</v>
      </c>
      <c r="C967" s="44">
        <v>237</v>
      </c>
      <c r="D967" s="44">
        <v>237</v>
      </c>
      <c r="E967" s="187" t="s">
        <v>14551</v>
      </c>
      <c r="F967" s="45" t="s">
        <v>2502</v>
      </c>
      <c r="G967" s="39" t="s">
        <v>2503</v>
      </c>
    </row>
    <row r="968" spans="2:7" x14ac:dyDescent="0.25">
      <c r="B968" s="69" t="s">
        <v>10906</v>
      </c>
      <c r="C968" s="44">
        <v>237</v>
      </c>
      <c r="D968" s="44">
        <v>237</v>
      </c>
      <c r="E968" s="187" t="s">
        <v>14551</v>
      </c>
      <c r="F968" s="45" t="s">
        <v>2502</v>
      </c>
      <c r="G968" s="39" t="s">
        <v>2503</v>
      </c>
    </row>
    <row r="969" spans="2:7" x14ac:dyDescent="0.25">
      <c r="B969" s="69" t="s">
        <v>2017</v>
      </c>
      <c r="C969" s="44">
        <v>237</v>
      </c>
      <c r="D969" s="44">
        <v>237</v>
      </c>
      <c r="E969" s="187" t="s">
        <v>14551</v>
      </c>
      <c r="F969" s="45" t="s">
        <v>2502</v>
      </c>
      <c r="G969" s="39" t="s">
        <v>2503</v>
      </c>
    </row>
    <row r="970" spans="2:7" x14ac:dyDescent="0.25">
      <c r="B970" s="69" t="s">
        <v>18530</v>
      </c>
      <c r="C970" s="44">
        <v>238</v>
      </c>
      <c r="D970" s="44">
        <v>238</v>
      </c>
      <c r="E970" s="187" t="s">
        <v>14552</v>
      </c>
      <c r="F970" s="45" t="s">
        <v>2504</v>
      </c>
      <c r="G970" s="39" t="s">
        <v>17024</v>
      </c>
    </row>
    <row r="971" spans="2:7" x14ac:dyDescent="0.25">
      <c r="B971" s="305" t="s">
        <v>17024</v>
      </c>
      <c r="C971" s="305">
        <v>238</v>
      </c>
      <c r="D971" s="305">
        <v>238</v>
      </c>
      <c r="E971" s="305" t="s">
        <v>14552</v>
      </c>
      <c r="F971" s="305" t="s">
        <v>2504</v>
      </c>
      <c r="G971" s="305" t="s">
        <v>17024</v>
      </c>
    </row>
    <row r="972" spans="2:7" x14ac:dyDescent="0.25">
      <c r="B972" s="69" t="s">
        <v>7677</v>
      </c>
      <c r="C972" s="44">
        <v>238</v>
      </c>
      <c r="D972" s="44">
        <v>238</v>
      </c>
      <c r="E972" s="187" t="s">
        <v>14552</v>
      </c>
      <c r="F972" s="45" t="s">
        <v>2504</v>
      </c>
      <c r="G972" s="39" t="s">
        <v>17024</v>
      </c>
    </row>
    <row r="973" spans="2:7" x14ac:dyDescent="0.25">
      <c r="B973" s="69" t="s">
        <v>2018</v>
      </c>
      <c r="C973" s="44">
        <v>238</v>
      </c>
      <c r="D973" s="44">
        <v>238</v>
      </c>
      <c r="E973" s="187" t="s">
        <v>14552</v>
      </c>
      <c r="F973" s="45" t="s">
        <v>2504</v>
      </c>
      <c r="G973" s="39" t="s">
        <v>17024</v>
      </c>
    </row>
    <row r="974" spans="2:7" x14ac:dyDescent="0.25">
      <c r="B974" s="69" t="s">
        <v>18519</v>
      </c>
      <c r="C974" s="44">
        <v>227</v>
      </c>
      <c r="D974" s="44">
        <v>227</v>
      </c>
      <c r="E974" s="187" t="s">
        <v>14553</v>
      </c>
      <c r="F974" s="45" t="s">
        <v>826</v>
      </c>
      <c r="G974" s="39" t="s">
        <v>825</v>
      </c>
    </row>
    <row r="975" spans="2:7" x14ac:dyDescent="0.25">
      <c r="B975" s="69" t="s">
        <v>2007</v>
      </c>
      <c r="C975" s="44">
        <v>227</v>
      </c>
      <c r="D975" s="44">
        <v>227</v>
      </c>
      <c r="E975" s="187" t="s">
        <v>14553</v>
      </c>
      <c r="F975" s="45" t="s">
        <v>826</v>
      </c>
      <c r="G975" s="39" t="s">
        <v>825</v>
      </c>
    </row>
    <row r="976" spans="2:7" x14ac:dyDescent="0.25">
      <c r="B976" s="69" t="s">
        <v>10896</v>
      </c>
      <c r="C976" s="44">
        <v>227</v>
      </c>
      <c r="D976" s="44">
        <v>227</v>
      </c>
      <c r="E976" s="187" t="s">
        <v>14553</v>
      </c>
      <c r="F976" s="45" t="s">
        <v>826</v>
      </c>
      <c r="G976" s="39" t="s">
        <v>825</v>
      </c>
    </row>
    <row r="977" spans="2:7" x14ac:dyDescent="0.25">
      <c r="B977" s="69" t="s">
        <v>6844</v>
      </c>
      <c r="C977" s="44">
        <v>227</v>
      </c>
      <c r="D977" s="44">
        <v>227</v>
      </c>
      <c r="E977" s="187" t="s">
        <v>14553</v>
      </c>
      <c r="F977" s="45" t="s">
        <v>826</v>
      </c>
      <c r="G977" s="39" t="s">
        <v>825</v>
      </c>
    </row>
    <row r="978" spans="2:7" x14ac:dyDescent="0.25">
      <c r="B978" s="69" t="s">
        <v>7176</v>
      </c>
      <c r="C978" s="44">
        <v>227</v>
      </c>
      <c r="D978" s="44">
        <v>227</v>
      </c>
      <c r="E978" s="187" t="s">
        <v>14553</v>
      </c>
      <c r="F978" s="45" t="s">
        <v>826</v>
      </c>
      <c r="G978" s="39" t="s">
        <v>825</v>
      </c>
    </row>
    <row r="979" spans="2:7" x14ac:dyDescent="0.25">
      <c r="B979" s="69" t="s">
        <v>18520</v>
      </c>
      <c r="C979" s="44">
        <v>228</v>
      </c>
      <c r="D979" s="44">
        <v>228</v>
      </c>
      <c r="E979" s="187" t="s">
        <v>14554</v>
      </c>
      <c r="F979" s="45" t="s">
        <v>824</v>
      </c>
      <c r="G979" s="39" t="s">
        <v>17017</v>
      </c>
    </row>
    <row r="980" spans="2:7" x14ac:dyDescent="0.25">
      <c r="B980" s="305" t="s">
        <v>17017</v>
      </c>
      <c r="C980" s="305">
        <v>228</v>
      </c>
      <c r="D980" s="305">
        <v>228</v>
      </c>
      <c r="E980" s="305" t="s">
        <v>14554</v>
      </c>
      <c r="F980" s="305" t="s">
        <v>824</v>
      </c>
      <c r="G980" s="305" t="s">
        <v>17017</v>
      </c>
    </row>
    <row r="981" spans="2:7" x14ac:dyDescent="0.25">
      <c r="B981" s="69" t="s">
        <v>10897</v>
      </c>
      <c r="C981" s="44">
        <v>228</v>
      </c>
      <c r="D981" s="44">
        <v>228</v>
      </c>
      <c r="E981" s="187" t="s">
        <v>14554</v>
      </c>
      <c r="F981" s="45" t="s">
        <v>824</v>
      </c>
      <c r="G981" s="39" t="s">
        <v>17017</v>
      </c>
    </row>
    <row r="982" spans="2:7" x14ac:dyDescent="0.25">
      <c r="B982" s="69" t="s">
        <v>2008</v>
      </c>
      <c r="C982" s="44">
        <v>228</v>
      </c>
      <c r="D982" s="44">
        <v>228</v>
      </c>
      <c r="E982" s="187" t="s">
        <v>14554</v>
      </c>
      <c r="F982" s="45" t="s">
        <v>824</v>
      </c>
      <c r="G982" s="39" t="s">
        <v>17017</v>
      </c>
    </row>
    <row r="983" spans="2:7" x14ac:dyDescent="0.25">
      <c r="B983" s="69" t="s">
        <v>18521</v>
      </c>
      <c r="C983" s="44">
        <v>229</v>
      </c>
      <c r="D983" s="44">
        <v>229</v>
      </c>
      <c r="E983" s="187" t="s">
        <v>14555</v>
      </c>
      <c r="F983" s="45" t="s">
        <v>1413</v>
      </c>
      <c r="G983" s="39" t="s">
        <v>17018</v>
      </c>
    </row>
    <row r="984" spans="2:7" x14ac:dyDescent="0.25">
      <c r="B984" s="69" t="s">
        <v>10898</v>
      </c>
      <c r="C984" s="44">
        <v>229</v>
      </c>
      <c r="D984" s="44">
        <v>229</v>
      </c>
      <c r="E984" s="187" t="s">
        <v>14555</v>
      </c>
      <c r="F984" s="45" t="s">
        <v>1413</v>
      </c>
      <c r="G984" s="39" t="s">
        <v>17018</v>
      </c>
    </row>
    <row r="985" spans="2:7" x14ac:dyDescent="0.25">
      <c r="B985" s="69" t="s">
        <v>2009</v>
      </c>
      <c r="C985" s="44">
        <v>229</v>
      </c>
      <c r="D985" s="44">
        <v>229</v>
      </c>
      <c r="E985" s="187" t="s">
        <v>14555</v>
      </c>
      <c r="F985" s="45" t="s">
        <v>1413</v>
      </c>
      <c r="G985" s="39" t="s">
        <v>17018</v>
      </c>
    </row>
    <row r="986" spans="2:7" x14ac:dyDescent="0.25">
      <c r="B986" s="305" t="s">
        <v>17018</v>
      </c>
      <c r="C986" s="305">
        <v>229</v>
      </c>
      <c r="D986" s="305">
        <v>229</v>
      </c>
      <c r="E986" s="305" t="s">
        <v>14555</v>
      </c>
      <c r="F986" s="305" t="s">
        <v>1413</v>
      </c>
      <c r="G986" s="305" t="s">
        <v>17018</v>
      </c>
    </row>
    <row r="987" spans="2:7" x14ac:dyDescent="0.25">
      <c r="B987" s="69" t="s">
        <v>18522</v>
      </c>
      <c r="C987" s="44">
        <v>230</v>
      </c>
      <c r="D987" s="44">
        <v>230</v>
      </c>
      <c r="E987" s="187" t="s">
        <v>14557</v>
      </c>
      <c r="F987" s="45" t="s">
        <v>1414</v>
      </c>
      <c r="G987" s="39" t="s">
        <v>17019</v>
      </c>
    </row>
    <row r="988" spans="2:7" x14ac:dyDescent="0.25">
      <c r="B988" s="69" t="s">
        <v>2010</v>
      </c>
      <c r="C988" s="44">
        <v>230</v>
      </c>
      <c r="D988" s="44">
        <v>230</v>
      </c>
      <c r="E988" s="187" t="s">
        <v>14557</v>
      </c>
      <c r="F988" s="45" t="s">
        <v>1414</v>
      </c>
      <c r="G988" s="39" t="s">
        <v>17019</v>
      </c>
    </row>
    <row r="989" spans="2:7" x14ac:dyDescent="0.25">
      <c r="B989" s="69" t="s">
        <v>10899</v>
      </c>
      <c r="C989" s="44">
        <v>230</v>
      </c>
      <c r="D989" s="44">
        <v>230</v>
      </c>
      <c r="E989" s="187" t="s">
        <v>14557</v>
      </c>
      <c r="F989" s="45" t="s">
        <v>1414</v>
      </c>
      <c r="G989" s="39" t="s">
        <v>17019</v>
      </c>
    </row>
    <row r="990" spans="2:7" x14ac:dyDescent="0.25">
      <c r="B990" s="305" t="s">
        <v>17019</v>
      </c>
      <c r="C990" s="305">
        <v>230</v>
      </c>
      <c r="D990" s="305">
        <v>230</v>
      </c>
      <c r="E990" s="305" t="s">
        <v>14557</v>
      </c>
      <c r="F990" s="305" t="s">
        <v>1414</v>
      </c>
      <c r="G990" s="305" t="s">
        <v>17019</v>
      </c>
    </row>
    <row r="991" spans="2:7" x14ac:dyDescent="0.25">
      <c r="B991" s="69" t="s">
        <v>18523</v>
      </c>
      <c r="C991" s="44">
        <v>231</v>
      </c>
      <c r="D991" s="44">
        <v>231</v>
      </c>
      <c r="E991" s="56" t="s">
        <v>12131</v>
      </c>
      <c r="F991" s="45" t="s">
        <v>823</v>
      </c>
      <c r="G991" s="39" t="s">
        <v>17020</v>
      </c>
    </row>
    <row r="992" spans="2:7" x14ac:dyDescent="0.25">
      <c r="B992" s="305" t="s">
        <v>17020</v>
      </c>
      <c r="C992" s="305">
        <v>231</v>
      </c>
      <c r="D992" s="305">
        <v>231</v>
      </c>
      <c r="E992" s="305" t="s">
        <v>12131</v>
      </c>
      <c r="F992" s="305" t="s">
        <v>823</v>
      </c>
      <c r="G992" s="305" t="s">
        <v>17020</v>
      </c>
    </row>
    <row r="993" spans="2:7" x14ac:dyDescent="0.25">
      <c r="B993" s="69" t="s">
        <v>2011</v>
      </c>
      <c r="C993" s="44">
        <v>231</v>
      </c>
      <c r="D993" s="44">
        <v>231</v>
      </c>
      <c r="E993" s="56" t="s">
        <v>12131</v>
      </c>
      <c r="F993" s="45" t="s">
        <v>823</v>
      </c>
      <c r="G993" s="39" t="s">
        <v>17020</v>
      </c>
    </row>
    <row r="994" spans="2:7" x14ac:dyDescent="0.25">
      <c r="B994" s="69" t="s">
        <v>10900</v>
      </c>
      <c r="C994" s="44">
        <v>231</v>
      </c>
      <c r="D994" s="44">
        <v>231</v>
      </c>
      <c r="E994" s="56" t="s">
        <v>12131</v>
      </c>
      <c r="F994" s="45" t="s">
        <v>823</v>
      </c>
      <c r="G994" s="39" t="s">
        <v>17020</v>
      </c>
    </row>
    <row r="995" spans="2:7" x14ac:dyDescent="0.25">
      <c r="B995" s="69" t="s">
        <v>18524</v>
      </c>
      <c r="C995" s="44">
        <v>232</v>
      </c>
      <c r="D995" s="44">
        <v>232</v>
      </c>
      <c r="E995" s="56" t="s">
        <v>12130</v>
      </c>
      <c r="F995" s="45" t="s">
        <v>1415</v>
      </c>
      <c r="G995" s="39" t="s">
        <v>17021</v>
      </c>
    </row>
    <row r="996" spans="2:7" x14ac:dyDescent="0.25">
      <c r="B996" s="69" t="s">
        <v>2012</v>
      </c>
      <c r="C996" s="44">
        <v>232</v>
      </c>
      <c r="D996" s="44">
        <v>232</v>
      </c>
      <c r="E996" s="56" t="s">
        <v>12130</v>
      </c>
      <c r="F996" s="45" t="s">
        <v>1415</v>
      </c>
      <c r="G996" s="39" t="s">
        <v>17021</v>
      </c>
    </row>
    <row r="997" spans="2:7" x14ac:dyDescent="0.25">
      <c r="B997" s="69" t="s">
        <v>10901</v>
      </c>
      <c r="C997" s="44">
        <v>232</v>
      </c>
      <c r="D997" s="44">
        <v>232</v>
      </c>
      <c r="E997" s="56" t="s">
        <v>12130</v>
      </c>
      <c r="F997" s="45" t="s">
        <v>1415</v>
      </c>
      <c r="G997" s="39" t="s">
        <v>17021</v>
      </c>
    </row>
    <row r="998" spans="2:7" x14ac:dyDescent="0.25">
      <c r="B998" s="305" t="s">
        <v>17021</v>
      </c>
      <c r="C998" s="305">
        <v>232</v>
      </c>
      <c r="D998" s="305">
        <v>232</v>
      </c>
      <c r="E998" s="305" t="s">
        <v>12130</v>
      </c>
      <c r="F998" s="305" t="s">
        <v>1415</v>
      </c>
      <c r="G998" s="305" t="s">
        <v>17021</v>
      </c>
    </row>
    <row r="999" spans="2:7" x14ac:dyDescent="0.25">
      <c r="B999" s="69" t="s">
        <v>18525</v>
      </c>
      <c r="C999" s="44">
        <v>233</v>
      </c>
      <c r="D999" s="44">
        <v>233</v>
      </c>
      <c r="E999" s="56" t="s">
        <v>12132</v>
      </c>
      <c r="F999" s="45" t="s">
        <v>822</v>
      </c>
      <c r="G999" s="39" t="s">
        <v>17022</v>
      </c>
    </row>
    <row r="1000" spans="2:7" x14ac:dyDescent="0.25">
      <c r="B1000" s="305" t="s">
        <v>17022</v>
      </c>
      <c r="C1000" s="305">
        <v>233</v>
      </c>
      <c r="D1000" s="305">
        <v>233</v>
      </c>
      <c r="E1000" s="305" t="s">
        <v>12132</v>
      </c>
      <c r="F1000" s="305" t="s">
        <v>822</v>
      </c>
      <c r="G1000" s="305" t="s">
        <v>17022</v>
      </c>
    </row>
    <row r="1001" spans="2:7" x14ac:dyDescent="0.25">
      <c r="B1001" s="69" t="s">
        <v>2013</v>
      </c>
      <c r="C1001" s="44">
        <v>233</v>
      </c>
      <c r="D1001" s="44">
        <v>233</v>
      </c>
      <c r="E1001" s="56" t="s">
        <v>12132</v>
      </c>
      <c r="F1001" s="45" t="s">
        <v>822</v>
      </c>
      <c r="G1001" s="39" t="s">
        <v>17022</v>
      </c>
    </row>
    <row r="1002" spans="2:7" x14ac:dyDescent="0.25">
      <c r="B1002" s="69" t="s">
        <v>10902</v>
      </c>
      <c r="C1002" s="44">
        <v>233</v>
      </c>
      <c r="D1002" s="44">
        <v>233</v>
      </c>
      <c r="E1002" s="56" t="s">
        <v>12132</v>
      </c>
      <c r="F1002" s="45" t="s">
        <v>822</v>
      </c>
      <c r="G1002" s="39" t="s">
        <v>17022</v>
      </c>
    </row>
    <row r="1003" spans="2:7" x14ac:dyDescent="0.25">
      <c r="B1003" s="69" t="s">
        <v>18543</v>
      </c>
      <c r="C1003" s="44">
        <v>250</v>
      </c>
      <c r="D1003" s="44">
        <v>250</v>
      </c>
      <c r="E1003" s="51" t="s">
        <v>16399</v>
      </c>
      <c r="F1003" s="45" t="s">
        <v>2517</v>
      </c>
      <c r="G1003" s="39" t="s">
        <v>17035</v>
      </c>
    </row>
    <row r="1004" spans="2:7" x14ac:dyDescent="0.25">
      <c r="B1004" s="69" t="s">
        <v>2031</v>
      </c>
      <c r="C1004" s="44">
        <v>250</v>
      </c>
      <c r="D1004" s="44">
        <v>250</v>
      </c>
      <c r="E1004" s="51" t="s">
        <v>16399</v>
      </c>
      <c r="F1004" s="45" t="s">
        <v>2517</v>
      </c>
      <c r="G1004" s="39" t="s">
        <v>17035</v>
      </c>
    </row>
    <row r="1005" spans="2:7" x14ac:dyDescent="0.25">
      <c r="B1005" s="69" t="s">
        <v>7688</v>
      </c>
      <c r="C1005" s="44">
        <v>250</v>
      </c>
      <c r="D1005" s="44">
        <v>250</v>
      </c>
      <c r="E1005" s="51" t="s">
        <v>16399</v>
      </c>
      <c r="F1005" s="45" t="s">
        <v>2517</v>
      </c>
      <c r="G1005" s="39" t="s">
        <v>17035</v>
      </c>
    </row>
    <row r="1006" spans="2:7" x14ac:dyDescent="0.25">
      <c r="B1006" s="305" t="s">
        <v>17035</v>
      </c>
      <c r="C1006" s="305">
        <v>250</v>
      </c>
      <c r="D1006" s="305">
        <v>250</v>
      </c>
      <c r="E1006" s="305" t="s">
        <v>16399</v>
      </c>
      <c r="F1006" s="305" t="s">
        <v>2517</v>
      </c>
      <c r="G1006" s="305" t="s">
        <v>17035</v>
      </c>
    </row>
    <row r="1007" spans="2:7" x14ac:dyDescent="0.25">
      <c r="B1007" s="69" t="s">
        <v>18542</v>
      </c>
      <c r="C1007" s="44">
        <v>249</v>
      </c>
      <c r="D1007" s="44">
        <v>249</v>
      </c>
      <c r="E1007" s="51" t="s">
        <v>16400</v>
      </c>
      <c r="F1007" s="45" t="s">
        <v>2516</v>
      </c>
      <c r="G1007" s="39" t="s">
        <v>17034</v>
      </c>
    </row>
    <row r="1008" spans="2:7" x14ac:dyDescent="0.25">
      <c r="B1008" s="69" t="s">
        <v>2030</v>
      </c>
      <c r="C1008" s="44">
        <v>249</v>
      </c>
      <c r="D1008" s="44">
        <v>249</v>
      </c>
      <c r="E1008" s="51" t="s">
        <v>16400</v>
      </c>
      <c r="F1008" s="45" t="s">
        <v>2516</v>
      </c>
      <c r="G1008" s="39" t="s">
        <v>17034</v>
      </c>
    </row>
    <row r="1009" spans="2:7" x14ac:dyDescent="0.25">
      <c r="B1009" s="69" t="s">
        <v>7687</v>
      </c>
      <c r="C1009" s="44">
        <v>249</v>
      </c>
      <c r="D1009" s="44">
        <v>249</v>
      </c>
      <c r="E1009" s="51" t="s">
        <v>16400</v>
      </c>
      <c r="F1009" s="45" t="s">
        <v>2516</v>
      </c>
      <c r="G1009" s="39" t="s">
        <v>17034</v>
      </c>
    </row>
    <row r="1010" spans="2:7" x14ac:dyDescent="0.25">
      <c r="B1010" s="305" t="s">
        <v>17034</v>
      </c>
      <c r="C1010" s="305">
        <v>249</v>
      </c>
      <c r="D1010" s="305">
        <v>249</v>
      </c>
      <c r="E1010" s="305" t="s">
        <v>16400</v>
      </c>
      <c r="F1010" s="305" t="s">
        <v>2516</v>
      </c>
      <c r="G1010" s="305" t="s">
        <v>17034</v>
      </c>
    </row>
    <row r="1011" spans="2:7" x14ac:dyDescent="0.25">
      <c r="B1011" s="69" t="s">
        <v>18503</v>
      </c>
      <c r="C1011" s="44">
        <v>211</v>
      </c>
      <c r="D1011" s="44">
        <v>211</v>
      </c>
      <c r="E1011" s="51" t="s">
        <v>14558</v>
      </c>
      <c r="F1011" s="45" t="s">
        <v>3528</v>
      </c>
      <c r="G1011" s="39" t="s">
        <v>17003</v>
      </c>
    </row>
    <row r="1012" spans="2:7" x14ac:dyDescent="0.25">
      <c r="B1012" s="69" t="s">
        <v>156</v>
      </c>
      <c r="C1012" s="44">
        <v>211</v>
      </c>
      <c r="D1012" s="44">
        <v>211</v>
      </c>
      <c r="E1012" s="51" t="s">
        <v>14558</v>
      </c>
      <c r="F1012" s="45" t="s">
        <v>3528</v>
      </c>
      <c r="G1012" s="39" t="s">
        <v>17003</v>
      </c>
    </row>
    <row r="1013" spans="2:7" x14ac:dyDescent="0.25">
      <c r="B1013" s="69" t="s">
        <v>8884</v>
      </c>
      <c r="C1013" s="44">
        <v>211</v>
      </c>
      <c r="D1013" s="44">
        <v>211</v>
      </c>
      <c r="E1013" s="51" t="s">
        <v>14558</v>
      </c>
      <c r="F1013" s="45" t="s">
        <v>3528</v>
      </c>
      <c r="G1013" s="39" t="s">
        <v>17003</v>
      </c>
    </row>
    <row r="1014" spans="2:7" x14ac:dyDescent="0.25">
      <c r="B1014" s="305" t="s">
        <v>17003</v>
      </c>
      <c r="C1014" s="305">
        <v>211</v>
      </c>
      <c r="D1014" s="305">
        <v>211</v>
      </c>
      <c r="E1014" s="305" t="s">
        <v>14558</v>
      </c>
      <c r="F1014" s="305" t="s">
        <v>3528</v>
      </c>
      <c r="G1014" s="305" t="s">
        <v>17003</v>
      </c>
    </row>
    <row r="1015" spans="2:7" x14ac:dyDescent="0.25">
      <c r="B1015" s="69" t="s">
        <v>18504</v>
      </c>
      <c r="C1015" s="44">
        <v>212</v>
      </c>
      <c r="D1015" s="44">
        <v>212</v>
      </c>
      <c r="E1015" s="56" t="s">
        <v>12115</v>
      </c>
      <c r="F1015" s="45" t="s">
        <v>832</v>
      </c>
      <c r="G1015" s="39" t="s">
        <v>17004</v>
      </c>
    </row>
    <row r="1016" spans="2:7" x14ac:dyDescent="0.25">
      <c r="B1016" s="305" t="s">
        <v>17004</v>
      </c>
      <c r="C1016" s="305">
        <v>212</v>
      </c>
      <c r="D1016" s="305">
        <v>212</v>
      </c>
      <c r="E1016" s="305" t="s">
        <v>12115</v>
      </c>
      <c r="F1016" s="305" t="s">
        <v>832</v>
      </c>
      <c r="G1016" s="305" t="s">
        <v>17004</v>
      </c>
    </row>
    <row r="1017" spans="2:7" x14ac:dyDescent="0.25">
      <c r="B1017" s="69" t="s">
        <v>157</v>
      </c>
      <c r="C1017" s="44">
        <v>212</v>
      </c>
      <c r="D1017" s="44">
        <v>212</v>
      </c>
      <c r="E1017" s="56" t="s">
        <v>12115</v>
      </c>
      <c r="F1017" s="45" t="s">
        <v>832</v>
      </c>
      <c r="G1017" s="39" t="s">
        <v>17004</v>
      </c>
    </row>
    <row r="1018" spans="2:7" x14ac:dyDescent="0.25">
      <c r="B1018" s="69" t="s">
        <v>8885</v>
      </c>
      <c r="C1018" s="44">
        <v>212</v>
      </c>
      <c r="D1018" s="44">
        <v>212</v>
      </c>
      <c r="E1018" s="56" t="s">
        <v>12115</v>
      </c>
      <c r="F1018" s="45" t="s">
        <v>832</v>
      </c>
      <c r="G1018" s="39" t="s">
        <v>17004</v>
      </c>
    </row>
    <row r="1019" spans="2:7" x14ac:dyDescent="0.25">
      <c r="B1019" s="69" t="s">
        <v>18501</v>
      </c>
      <c r="C1019" s="44">
        <v>209</v>
      </c>
      <c r="D1019" s="44">
        <v>209</v>
      </c>
      <c r="E1019" s="51" t="s">
        <v>16401</v>
      </c>
      <c r="F1019" s="45" t="s">
        <v>3525</v>
      </c>
      <c r="G1019" s="39" t="s">
        <v>3526</v>
      </c>
    </row>
    <row r="1020" spans="2:7" x14ac:dyDescent="0.25">
      <c r="B1020" s="69" t="s">
        <v>154</v>
      </c>
      <c r="C1020" s="44">
        <v>209</v>
      </c>
      <c r="D1020" s="44">
        <v>209</v>
      </c>
      <c r="E1020" s="51" t="s">
        <v>16401</v>
      </c>
      <c r="F1020" s="45" t="s">
        <v>3525</v>
      </c>
      <c r="G1020" s="39" t="s">
        <v>3526</v>
      </c>
    </row>
    <row r="1021" spans="2:7" x14ac:dyDescent="0.25">
      <c r="B1021" s="69" t="s">
        <v>8882</v>
      </c>
      <c r="C1021" s="44">
        <v>209</v>
      </c>
      <c r="D1021" s="44">
        <v>209</v>
      </c>
      <c r="E1021" s="51" t="s">
        <v>16401</v>
      </c>
      <c r="F1021" s="45" t="s">
        <v>3525</v>
      </c>
      <c r="G1021" s="39" t="s">
        <v>3526</v>
      </c>
    </row>
    <row r="1022" spans="2:7" x14ac:dyDescent="0.25">
      <c r="B1022" s="69" t="s">
        <v>5957</v>
      </c>
      <c r="C1022" s="44">
        <v>209</v>
      </c>
      <c r="D1022" s="44">
        <v>209</v>
      </c>
      <c r="E1022" s="51" t="s">
        <v>16401</v>
      </c>
      <c r="F1022" s="45" t="s">
        <v>3525</v>
      </c>
      <c r="G1022" s="39" t="s">
        <v>3526</v>
      </c>
    </row>
    <row r="1023" spans="2:7" x14ac:dyDescent="0.25">
      <c r="B1023" s="69" t="s">
        <v>1043</v>
      </c>
      <c r="C1023" s="44">
        <v>209</v>
      </c>
      <c r="D1023" s="44">
        <v>209</v>
      </c>
      <c r="E1023" s="51" t="s">
        <v>16401</v>
      </c>
      <c r="F1023" s="45" t="s">
        <v>3525</v>
      </c>
      <c r="G1023" s="39" t="s">
        <v>3526</v>
      </c>
    </row>
    <row r="1024" spans="2:7" x14ac:dyDescent="0.25">
      <c r="B1024" s="69" t="s">
        <v>18502</v>
      </c>
      <c r="C1024" s="44">
        <v>210</v>
      </c>
      <c r="D1024" s="44">
        <v>210</v>
      </c>
      <c r="E1024" s="51" t="s">
        <v>16402</v>
      </c>
      <c r="F1024" s="45" t="s">
        <v>3527</v>
      </c>
      <c r="G1024" s="39" t="s">
        <v>17002</v>
      </c>
    </row>
    <row r="1025" spans="2:7" x14ac:dyDescent="0.25">
      <c r="B1025" s="305" t="s">
        <v>17002</v>
      </c>
      <c r="C1025" s="305">
        <v>210</v>
      </c>
      <c r="D1025" s="305">
        <v>210</v>
      </c>
      <c r="E1025" s="305" t="s">
        <v>16402</v>
      </c>
      <c r="F1025" s="305" t="s">
        <v>3527</v>
      </c>
      <c r="G1025" s="305" t="s">
        <v>17002</v>
      </c>
    </row>
    <row r="1026" spans="2:7" x14ac:dyDescent="0.25">
      <c r="B1026" s="69" t="s">
        <v>8883</v>
      </c>
      <c r="C1026" s="44">
        <v>210</v>
      </c>
      <c r="D1026" s="44">
        <v>210</v>
      </c>
      <c r="E1026" s="51" t="s">
        <v>16402</v>
      </c>
      <c r="F1026" s="45" t="s">
        <v>3527</v>
      </c>
      <c r="G1026" s="39" t="s">
        <v>17002</v>
      </c>
    </row>
    <row r="1027" spans="2:7" x14ac:dyDescent="0.25">
      <c r="B1027" s="69" t="s">
        <v>155</v>
      </c>
      <c r="C1027" s="44">
        <v>210</v>
      </c>
      <c r="D1027" s="44">
        <v>210</v>
      </c>
      <c r="E1027" s="51" t="s">
        <v>16402</v>
      </c>
      <c r="F1027" s="45" t="s">
        <v>3527</v>
      </c>
      <c r="G1027" s="39" t="s">
        <v>17002</v>
      </c>
    </row>
    <row r="1028" spans="2:7" x14ac:dyDescent="0.25">
      <c r="B1028" s="69" t="s">
        <v>11161</v>
      </c>
      <c r="C1028" s="44">
        <v>278.10000000000002</v>
      </c>
      <c r="D1028" s="44" t="s">
        <v>11161</v>
      </c>
      <c r="E1028" s="51" t="s">
        <v>14559</v>
      </c>
      <c r="F1028" s="45" t="s">
        <v>11162</v>
      </c>
      <c r="G1028" s="39" t="s">
        <v>17064</v>
      </c>
    </row>
    <row r="1029" spans="2:7" x14ac:dyDescent="0.25">
      <c r="B1029" s="305" t="s">
        <v>17064</v>
      </c>
      <c r="C1029" s="305">
        <v>278.10000000000002</v>
      </c>
      <c r="D1029" s="305" t="s">
        <v>11161</v>
      </c>
      <c r="E1029" s="305" t="s">
        <v>14559</v>
      </c>
      <c r="F1029" s="305" t="s">
        <v>11162</v>
      </c>
      <c r="G1029" s="305" t="s">
        <v>17064</v>
      </c>
    </row>
    <row r="1030" spans="2:7" x14ac:dyDescent="0.25">
      <c r="B1030" s="69" t="s">
        <v>11163</v>
      </c>
      <c r="C1030" s="44">
        <v>278.10000000000002</v>
      </c>
      <c r="D1030" s="44" t="s">
        <v>11161</v>
      </c>
      <c r="E1030" s="51" t="s">
        <v>14559</v>
      </c>
      <c r="F1030" s="45" t="s">
        <v>11162</v>
      </c>
      <c r="G1030" s="39" t="s">
        <v>17064</v>
      </c>
    </row>
    <row r="1031" spans="2:7" x14ac:dyDescent="0.25">
      <c r="B1031" s="69" t="s">
        <v>11164</v>
      </c>
      <c r="C1031" s="44">
        <v>278.10000000000002</v>
      </c>
      <c r="D1031" s="44" t="s">
        <v>11161</v>
      </c>
      <c r="E1031" s="51" t="s">
        <v>14559</v>
      </c>
      <c r="F1031" s="45" t="s">
        <v>11162</v>
      </c>
      <c r="G1031" s="39" t="s">
        <v>17064</v>
      </c>
    </row>
    <row r="1032" spans="2:7" x14ac:dyDescent="0.25">
      <c r="B1032" s="69" t="s">
        <v>18570</v>
      </c>
      <c r="C1032" s="44">
        <v>278</v>
      </c>
      <c r="D1032" s="44">
        <v>278</v>
      </c>
      <c r="E1032" s="51" t="s">
        <v>16403</v>
      </c>
      <c r="F1032" s="45" t="s">
        <v>2534</v>
      </c>
      <c r="G1032" s="39" t="s">
        <v>17063</v>
      </c>
    </row>
    <row r="1033" spans="2:7" x14ac:dyDescent="0.25">
      <c r="B1033" s="69" t="s">
        <v>7714</v>
      </c>
      <c r="C1033" s="44">
        <v>278</v>
      </c>
      <c r="D1033" s="44">
        <v>278</v>
      </c>
      <c r="E1033" s="51" t="s">
        <v>16403</v>
      </c>
      <c r="F1033" s="45" t="s">
        <v>2534</v>
      </c>
      <c r="G1033" s="39" t="s">
        <v>17063</v>
      </c>
    </row>
    <row r="1034" spans="2:7" x14ac:dyDescent="0.25">
      <c r="B1034" s="69" t="s">
        <v>5267</v>
      </c>
      <c r="C1034" s="44">
        <v>278</v>
      </c>
      <c r="D1034" s="44">
        <v>278</v>
      </c>
      <c r="E1034" s="51" t="s">
        <v>16403</v>
      </c>
      <c r="F1034" s="45" t="s">
        <v>2534</v>
      </c>
      <c r="G1034" s="39" t="s">
        <v>17063</v>
      </c>
    </row>
    <row r="1035" spans="2:7" x14ac:dyDescent="0.25">
      <c r="B1035" s="305" t="s">
        <v>17063</v>
      </c>
      <c r="C1035" s="305">
        <v>278</v>
      </c>
      <c r="D1035" s="305">
        <v>278</v>
      </c>
      <c r="E1035" s="305" t="s">
        <v>16403</v>
      </c>
      <c r="F1035" s="305" t="s">
        <v>2534</v>
      </c>
      <c r="G1035" s="305" t="s">
        <v>17063</v>
      </c>
    </row>
    <row r="1036" spans="2:7" x14ac:dyDescent="0.25">
      <c r="B1036" s="69" t="s">
        <v>18571</v>
      </c>
      <c r="C1036" s="44">
        <v>279</v>
      </c>
      <c r="D1036" s="44">
        <v>279</v>
      </c>
      <c r="E1036" s="51" t="s">
        <v>16404</v>
      </c>
      <c r="F1036" s="45" t="s">
        <v>2535</v>
      </c>
      <c r="G1036" s="39" t="s">
        <v>17065</v>
      </c>
    </row>
    <row r="1037" spans="2:7" x14ac:dyDescent="0.25">
      <c r="B1037" s="69" t="s">
        <v>5268</v>
      </c>
      <c r="C1037" s="44">
        <v>279</v>
      </c>
      <c r="D1037" s="44">
        <v>279</v>
      </c>
      <c r="E1037" s="51" t="s">
        <v>16404</v>
      </c>
      <c r="F1037" s="45" t="s">
        <v>2535</v>
      </c>
      <c r="G1037" s="39" t="s">
        <v>17065</v>
      </c>
    </row>
    <row r="1038" spans="2:7" x14ac:dyDescent="0.25">
      <c r="B1038" s="69" t="s">
        <v>7715</v>
      </c>
      <c r="C1038" s="44">
        <v>279</v>
      </c>
      <c r="D1038" s="44">
        <v>279</v>
      </c>
      <c r="E1038" s="51" t="s">
        <v>16404</v>
      </c>
      <c r="F1038" s="45" t="s">
        <v>2535</v>
      </c>
      <c r="G1038" s="39" t="s">
        <v>17065</v>
      </c>
    </row>
    <row r="1039" spans="2:7" x14ac:dyDescent="0.25">
      <c r="B1039" s="305" t="s">
        <v>17065</v>
      </c>
      <c r="C1039" s="305">
        <v>279</v>
      </c>
      <c r="D1039" s="305">
        <v>279</v>
      </c>
      <c r="E1039" s="305" t="s">
        <v>16404</v>
      </c>
      <c r="F1039" s="305" t="s">
        <v>2535</v>
      </c>
      <c r="G1039" s="305" t="s">
        <v>17065</v>
      </c>
    </row>
    <row r="1040" spans="2:7" x14ac:dyDescent="0.25">
      <c r="B1040" s="69" t="s">
        <v>18569</v>
      </c>
      <c r="C1040" s="44">
        <v>277</v>
      </c>
      <c r="D1040" s="44">
        <v>277</v>
      </c>
      <c r="E1040" s="56" t="s">
        <v>12165</v>
      </c>
      <c r="F1040" s="45" t="s">
        <v>2532</v>
      </c>
      <c r="G1040" s="39" t="s">
        <v>2533</v>
      </c>
    </row>
    <row r="1041" spans="2:7" x14ac:dyDescent="0.25">
      <c r="B1041" s="69" t="s">
        <v>7713</v>
      </c>
      <c r="C1041" s="44">
        <v>277</v>
      </c>
      <c r="D1041" s="44">
        <v>277</v>
      </c>
      <c r="E1041" s="56" t="s">
        <v>12165</v>
      </c>
      <c r="F1041" s="45" t="s">
        <v>2532</v>
      </c>
      <c r="G1041" s="39" t="s">
        <v>2533</v>
      </c>
    </row>
    <row r="1042" spans="2:7" x14ac:dyDescent="0.25">
      <c r="B1042" s="69" t="s">
        <v>7393</v>
      </c>
      <c r="C1042" s="44">
        <v>277</v>
      </c>
      <c r="D1042" s="44">
        <v>277</v>
      </c>
      <c r="E1042" s="56" t="s">
        <v>12165</v>
      </c>
      <c r="F1042" s="45" t="s">
        <v>2532</v>
      </c>
      <c r="G1042" s="39" t="s">
        <v>2533</v>
      </c>
    </row>
    <row r="1043" spans="2:7" x14ac:dyDescent="0.25">
      <c r="B1043" s="69" t="s">
        <v>6011</v>
      </c>
      <c r="C1043" s="44">
        <v>277</v>
      </c>
      <c r="D1043" s="44">
        <v>277</v>
      </c>
      <c r="E1043" s="56" t="s">
        <v>12165</v>
      </c>
      <c r="F1043" s="45" t="s">
        <v>2532</v>
      </c>
      <c r="G1043" s="39" t="s">
        <v>2533</v>
      </c>
    </row>
    <row r="1044" spans="2:7" x14ac:dyDescent="0.25">
      <c r="B1044" s="69" t="s">
        <v>3778</v>
      </c>
      <c r="C1044" s="44">
        <v>277</v>
      </c>
      <c r="D1044" s="44">
        <v>277</v>
      </c>
      <c r="E1044" s="56" t="s">
        <v>12165</v>
      </c>
      <c r="F1044" s="45" t="s">
        <v>2532</v>
      </c>
      <c r="G1044" s="39" t="s">
        <v>2533</v>
      </c>
    </row>
    <row r="1045" spans="2:7" x14ac:dyDescent="0.25">
      <c r="B1045" s="69" t="s">
        <v>18490</v>
      </c>
      <c r="C1045" s="44">
        <v>199</v>
      </c>
      <c r="D1045" s="44">
        <v>199</v>
      </c>
      <c r="E1045" s="187" t="s">
        <v>14560</v>
      </c>
      <c r="F1045" s="45" t="s">
        <v>834</v>
      </c>
      <c r="G1045" s="39" t="s">
        <v>16991</v>
      </c>
    </row>
    <row r="1046" spans="2:7" x14ac:dyDescent="0.25">
      <c r="B1046" s="305" t="s">
        <v>16991</v>
      </c>
      <c r="C1046" s="305">
        <v>199</v>
      </c>
      <c r="D1046" s="305">
        <v>199</v>
      </c>
      <c r="E1046" s="305" t="s">
        <v>14560</v>
      </c>
      <c r="F1046" s="305" t="s">
        <v>834</v>
      </c>
      <c r="G1046" s="305" t="s">
        <v>16991</v>
      </c>
    </row>
    <row r="1047" spans="2:7" x14ac:dyDescent="0.25">
      <c r="B1047" s="69" t="s">
        <v>143</v>
      </c>
      <c r="C1047" s="44">
        <v>199</v>
      </c>
      <c r="D1047" s="44">
        <v>199</v>
      </c>
      <c r="E1047" s="187" t="s">
        <v>14560</v>
      </c>
      <c r="F1047" s="45" t="s">
        <v>834</v>
      </c>
      <c r="G1047" s="39" t="s">
        <v>16991</v>
      </c>
    </row>
    <row r="1048" spans="2:7" x14ac:dyDescent="0.25">
      <c r="B1048" s="69" t="s">
        <v>8872</v>
      </c>
      <c r="C1048" s="44">
        <v>199</v>
      </c>
      <c r="D1048" s="44">
        <v>199</v>
      </c>
      <c r="E1048" s="187" t="s">
        <v>14560</v>
      </c>
      <c r="F1048" s="45" t="s">
        <v>834</v>
      </c>
      <c r="G1048" s="39" t="s">
        <v>16991</v>
      </c>
    </row>
    <row r="1049" spans="2:7" x14ac:dyDescent="0.25">
      <c r="B1049" s="69" t="s">
        <v>18491</v>
      </c>
      <c r="C1049" s="44">
        <v>200</v>
      </c>
      <c r="D1049" s="44">
        <v>200</v>
      </c>
      <c r="E1049" s="187" t="s">
        <v>14561</v>
      </c>
      <c r="F1049" s="45" t="s">
        <v>833</v>
      </c>
      <c r="G1049" s="39" t="s">
        <v>16992</v>
      </c>
    </row>
    <row r="1050" spans="2:7" x14ac:dyDescent="0.25">
      <c r="B1050" s="305" t="s">
        <v>16992</v>
      </c>
      <c r="C1050" s="305">
        <v>200</v>
      </c>
      <c r="D1050" s="305">
        <v>200</v>
      </c>
      <c r="E1050" s="305" t="s">
        <v>14561</v>
      </c>
      <c r="F1050" s="305" t="s">
        <v>833</v>
      </c>
      <c r="G1050" s="305" t="s">
        <v>16992</v>
      </c>
    </row>
    <row r="1051" spans="2:7" x14ac:dyDescent="0.25">
      <c r="B1051" s="69" t="s">
        <v>144</v>
      </c>
      <c r="C1051" s="44">
        <v>200</v>
      </c>
      <c r="D1051" s="44">
        <v>200</v>
      </c>
      <c r="E1051" s="187" t="s">
        <v>14561</v>
      </c>
      <c r="F1051" s="45" t="s">
        <v>833</v>
      </c>
      <c r="G1051" s="39" t="s">
        <v>16992</v>
      </c>
    </row>
    <row r="1052" spans="2:7" x14ac:dyDescent="0.25">
      <c r="B1052" s="69" t="s">
        <v>8873</v>
      </c>
      <c r="C1052" s="44">
        <v>200</v>
      </c>
      <c r="D1052" s="44">
        <v>200</v>
      </c>
      <c r="E1052" s="187" t="s">
        <v>14561</v>
      </c>
      <c r="F1052" s="45" t="s">
        <v>833</v>
      </c>
      <c r="G1052" s="39" t="s">
        <v>16992</v>
      </c>
    </row>
    <row r="1053" spans="2:7" x14ac:dyDescent="0.25">
      <c r="B1053" s="69" t="s">
        <v>18749</v>
      </c>
      <c r="C1053" s="44">
        <v>446</v>
      </c>
      <c r="D1053" s="44">
        <v>446</v>
      </c>
      <c r="E1053" s="191" t="s">
        <v>12326</v>
      </c>
      <c r="F1053" s="45" t="s">
        <v>2948</v>
      </c>
      <c r="G1053" s="39" t="s">
        <v>17218</v>
      </c>
    </row>
    <row r="1054" spans="2:7" x14ac:dyDescent="0.25">
      <c r="B1054" s="69" t="s">
        <v>4499</v>
      </c>
      <c r="C1054" s="44">
        <v>446</v>
      </c>
      <c r="D1054" s="44">
        <v>446</v>
      </c>
      <c r="E1054" s="191" t="s">
        <v>12326</v>
      </c>
      <c r="F1054" s="45" t="s">
        <v>2948</v>
      </c>
      <c r="G1054" s="39" t="s">
        <v>17218</v>
      </c>
    </row>
    <row r="1055" spans="2:7" x14ac:dyDescent="0.25">
      <c r="B1055" s="69" t="s">
        <v>8750</v>
      </c>
      <c r="C1055" s="44">
        <v>446</v>
      </c>
      <c r="D1055" s="44">
        <v>446</v>
      </c>
      <c r="E1055" s="191" t="s">
        <v>12326</v>
      </c>
      <c r="F1055" s="45" t="s">
        <v>2948</v>
      </c>
      <c r="G1055" s="39" t="s">
        <v>17218</v>
      </c>
    </row>
    <row r="1056" spans="2:7" x14ac:dyDescent="0.25">
      <c r="B1056" s="305" t="s">
        <v>17218</v>
      </c>
      <c r="C1056" s="305">
        <v>446</v>
      </c>
      <c r="D1056" s="305">
        <v>446</v>
      </c>
      <c r="E1056" s="305" t="s">
        <v>12326</v>
      </c>
      <c r="F1056" s="305" t="s">
        <v>2948</v>
      </c>
      <c r="G1056" s="305" t="s">
        <v>17218</v>
      </c>
    </row>
    <row r="1057" spans="2:7" x14ac:dyDescent="0.25">
      <c r="B1057" s="69" t="s">
        <v>18750</v>
      </c>
      <c r="C1057" s="44">
        <v>447</v>
      </c>
      <c r="D1057" s="44">
        <v>447</v>
      </c>
      <c r="E1057" s="191" t="s">
        <v>12327</v>
      </c>
      <c r="F1057" s="45" t="s">
        <v>4180</v>
      </c>
      <c r="G1057" s="39" t="s">
        <v>17219</v>
      </c>
    </row>
    <row r="1058" spans="2:7" x14ac:dyDescent="0.25">
      <c r="B1058" s="305" t="s">
        <v>17219</v>
      </c>
      <c r="C1058" s="305">
        <v>447</v>
      </c>
      <c r="D1058" s="305">
        <v>447</v>
      </c>
      <c r="E1058" s="305" t="s">
        <v>12327</v>
      </c>
      <c r="F1058" s="305" t="s">
        <v>4180</v>
      </c>
      <c r="G1058" s="305" t="s">
        <v>17219</v>
      </c>
    </row>
    <row r="1059" spans="2:7" x14ac:dyDescent="0.25">
      <c r="B1059" s="69" t="s">
        <v>8751</v>
      </c>
      <c r="C1059" s="44">
        <v>447</v>
      </c>
      <c r="D1059" s="44">
        <v>447</v>
      </c>
      <c r="E1059" s="191" t="s">
        <v>12327</v>
      </c>
      <c r="F1059" s="45" t="s">
        <v>4180</v>
      </c>
      <c r="G1059" s="39" t="s">
        <v>17219</v>
      </c>
    </row>
    <row r="1060" spans="2:7" x14ac:dyDescent="0.25">
      <c r="B1060" s="69" t="s">
        <v>4500</v>
      </c>
      <c r="C1060" s="44">
        <v>447</v>
      </c>
      <c r="D1060" s="44">
        <v>447</v>
      </c>
      <c r="E1060" s="191" t="s">
        <v>12327</v>
      </c>
      <c r="F1060" s="45" t="s">
        <v>4180</v>
      </c>
      <c r="G1060" s="39" t="s">
        <v>17219</v>
      </c>
    </row>
    <row r="1061" spans="2:7" x14ac:dyDescent="0.25">
      <c r="B1061" s="69" t="s">
        <v>18557</v>
      </c>
      <c r="C1061" s="44">
        <v>265</v>
      </c>
      <c r="D1061" s="44">
        <v>265</v>
      </c>
      <c r="E1061" s="56" t="s">
        <v>12151</v>
      </c>
      <c r="F1061" s="45" t="s">
        <v>808</v>
      </c>
      <c r="G1061" s="39" t="s">
        <v>17049</v>
      </c>
    </row>
    <row r="1062" spans="2:7" x14ac:dyDescent="0.25">
      <c r="B1062" s="69" t="s">
        <v>7702</v>
      </c>
      <c r="C1062" s="44">
        <v>265</v>
      </c>
      <c r="D1062" s="44">
        <v>265</v>
      </c>
      <c r="E1062" s="56" t="s">
        <v>12151</v>
      </c>
      <c r="F1062" s="45" t="s">
        <v>808</v>
      </c>
      <c r="G1062" s="39" t="s">
        <v>17049</v>
      </c>
    </row>
    <row r="1063" spans="2:7" x14ac:dyDescent="0.25">
      <c r="B1063" s="69" t="s">
        <v>5257</v>
      </c>
      <c r="C1063" s="44">
        <v>265</v>
      </c>
      <c r="D1063" s="44">
        <v>265</v>
      </c>
      <c r="E1063" s="56" t="s">
        <v>12151</v>
      </c>
      <c r="F1063" s="45" t="s">
        <v>808</v>
      </c>
      <c r="G1063" s="39" t="s">
        <v>17049</v>
      </c>
    </row>
    <row r="1064" spans="2:7" x14ac:dyDescent="0.25">
      <c r="B1064" s="305" t="s">
        <v>17049</v>
      </c>
      <c r="C1064" s="305">
        <v>265</v>
      </c>
      <c r="D1064" s="305">
        <v>265</v>
      </c>
      <c r="E1064" s="305" t="s">
        <v>12151</v>
      </c>
      <c r="F1064" s="305" t="s">
        <v>808</v>
      </c>
      <c r="G1064" s="305" t="s">
        <v>17049</v>
      </c>
    </row>
    <row r="1065" spans="2:7" x14ac:dyDescent="0.25">
      <c r="B1065" s="69" t="s">
        <v>18558</v>
      </c>
      <c r="C1065" s="44">
        <v>266</v>
      </c>
      <c r="D1065" s="44">
        <v>266</v>
      </c>
      <c r="E1065" s="56" t="s">
        <v>12152</v>
      </c>
      <c r="F1065" s="45" t="s">
        <v>807</v>
      </c>
      <c r="G1065" s="39" t="s">
        <v>17050</v>
      </c>
    </row>
    <row r="1066" spans="2:7" x14ac:dyDescent="0.25">
      <c r="B1066" s="69" t="s">
        <v>7703</v>
      </c>
      <c r="C1066" s="44">
        <v>266</v>
      </c>
      <c r="D1066" s="44">
        <v>266</v>
      </c>
      <c r="E1066" s="56" t="s">
        <v>12152</v>
      </c>
      <c r="F1066" s="45" t="s">
        <v>807</v>
      </c>
      <c r="G1066" s="39" t="s">
        <v>17050</v>
      </c>
    </row>
    <row r="1067" spans="2:7" x14ac:dyDescent="0.25">
      <c r="B1067" s="69" t="s">
        <v>5258</v>
      </c>
      <c r="C1067" s="44">
        <v>266</v>
      </c>
      <c r="D1067" s="44">
        <v>266</v>
      </c>
      <c r="E1067" s="56" t="s">
        <v>12152</v>
      </c>
      <c r="F1067" s="45" t="s">
        <v>807</v>
      </c>
      <c r="G1067" s="39" t="s">
        <v>17050</v>
      </c>
    </row>
    <row r="1068" spans="2:7" x14ac:dyDescent="0.25">
      <c r="B1068" s="305" t="s">
        <v>17050</v>
      </c>
      <c r="C1068" s="305">
        <v>266</v>
      </c>
      <c r="D1068" s="305">
        <v>266</v>
      </c>
      <c r="E1068" s="305" t="s">
        <v>12152</v>
      </c>
      <c r="F1068" s="305" t="s">
        <v>807</v>
      </c>
      <c r="G1068" s="305" t="s">
        <v>17050</v>
      </c>
    </row>
    <row r="1069" spans="2:7" x14ac:dyDescent="0.25">
      <c r="B1069" s="69" t="s">
        <v>18559</v>
      </c>
      <c r="C1069" s="44">
        <v>267</v>
      </c>
      <c r="D1069" s="44">
        <v>267</v>
      </c>
      <c r="E1069" s="56" t="s">
        <v>12153</v>
      </c>
      <c r="F1069" s="45" t="s">
        <v>806</v>
      </c>
      <c r="G1069" s="39" t="s">
        <v>17051</v>
      </c>
    </row>
    <row r="1070" spans="2:7" x14ac:dyDescent="0.25">
      <c r="B1070" s="69" t="s">
        <v>7704</v>
      </c>
      <c r="C1070" s="44">
        <v>267</v>
      </c>
      <c r="D1070" s="44">
        <v>267</v>
      </c>
      <c r="E1070" s="56" t="s">
        <v>12153</v>
      </c>
      <c r="F1070" s="45" t="s">
        <v>806</v>
      </c>
      <c r="G1070" s="39" t="s">
        <v>17051</v>
      </c>
    </row>
    <row r="1071" spans="2:7" x14ac:dyDescent="0.25">
      <c r="B1071" s="69" t="s">
        <v>5259</v>
      </c>
      <c r="C1071" s="44">
        <v>267</v>
      </c>
      <c r="D1071" s="44">
        <v>267</v>
      </c>
      <c r="E1071" s="56" t="s">
        <v>12153</v>
      </c>
      <c r="F1071" s="45" t="s">
        <v>806</v>
      </c>
      <c r="G1071" s="39" t="s">
        <v>17051</v>
      </c>
    </row>
    <row r="1072" spans="2:7" x14ac:dyDescent="0.25">
      <c r="B1072" s="305" t="s">
        <v>17051</v>
      </c>
      <c r="C1072" s="305">
        <v>267</v>
      </c>
      <c r="D1072" s="305">
        <v>267</v>
      </c>
      <c r="E1072" s="305" t="s">
        <v>12153</v>
      </c>
      <c r="F1072" s="305" t="s">
        <v>806</v>
      </c>
      <c r="G1072" s="305" t="s">
        <v>17051</v>
      </c>
    </row>
    <row r="1073" spans="2:7" x14ac:dyDescent="0.25">
      <c r="B1073" s="40" t="s">
        <v>12155</v>
      </c>
      <c r="C1073" s="41">
        <v>269.89999999999998</v>
      </c>
      <c r="D1073" s="41" t="s">
        <v>12155</v>
      </c>
      <c r="E1073" s="56" t="s">
        <v>12156</v>
      </c>
      <c r="F1073" s="42" t="s">
        <v>14563</v>
      </c>
      <c r="G1073" s="39" t="s">
        <v>17054</v>
      </c>
    </row>
    <row r="1074" spans="2:7" x14ac:dyDescent="0.25">
      <c r="B1074" s="42" t="s">
        <v>14563</v>
      </c>
      <c r="C1074" s="41">
        <v>269.89999999999998</v>
      </c>
      <c r="D1074" s="41" t="s">
        <v>12155</v>
      </c>
      <c r="E1074" s="56" t="s">
        <v>12156</v>
      </c>
      <c r="F1074" s="42" t="s">
        <v>14563</v>
      </c>
      <c r="G1074" s="39" t="s">
        <v>17054</v>
      </c>
    </row>
    <row r="1075" spans="2:7" x14ac:dyDescent="0.25">
      <c r="B1075" s="305" t="s">
        <v>17054</v>
      </c>
      <c r="C1075" s="305">
        <v>269.89999999999998</v>
      </c>
      <c r="D1075" s="305" t="s">
        <v>12155</v>
      </c>
      <c r="E1075" s="305" t="s">
        <v>12156</v>
      </c>
      <c r="F1075" s="305" t="s">
        <v>14563</v>
      </c>
      <c r="G1075" s="305" t="s">
        <v>17054</v>
      </c>
    </row>
    <row r="1076" spans="2:7" x14ac:dyDescent="0.25">
      <c r="B1076" s="69" t="s">
        <v>18560</v>
      </c>
      <c r="C1076" s="44">
        <v>268</v>
      </c>
      <c r="D1076" s="44">
        <v>268</v>
      </c>
      <c r="E1076" s="56" t="s">
        <v>12154</v>
      </c>
      <c r="F1076" s="45" t="s">
        <v>805</v>
      </c>
      <c r="G1076" s="39" t="s">
        <v>17052</v>
      </c>
    </row>
    <row r="1077" spans="2:7" x14ac:dyDescent="0.25">
      <c r="B1077" s="69" t="s">
        <v>7705</v>
      </c>
      <c r="C1077" s="44">
        <v>268</v>
      </c>
      <c r="D1077" s="44">
        <v>268</v>
      </c>
      <c r="E1077" s="56" t="s">
        <v>12154</v>
      </c>
      <c r="F1077" s="45" t="s">
        <v>805</v>
      </c>
      <c r="G1077" s="39" t="s">
        <v>17052</v>
      </c>
    </row>
    <row r="1078" spans="2:7" x14ac:dyDescent="0.25">
      <c r="B1078" s="69" t="s">
        <v>5260</v>
      </c>
      <c r="C1078" s="44">
        <v>268</v>
      </c>
      <c r="D1078" s="44">
        <v>268</v>
      </c>
      <c r="E1078" s="56" t="s">
        <v>12154</v>
      </c>
      <c r="F1078" s="45" t="s">
        <v>805</v>
      </c>
      <c r="G1078" s="39" t="s">
        <v>17052</v>
      </c>
    </row>
    <row r="1079" spans="2:7" x14ac:dyDescent="0.25">
      <c r="B1079" s="305" t="s">
        <v>17052</v>
      </c>
      <c r="C1079" s="305">
        <v>268</v>
      </c>
      <c r="D1079" s="305">
        <v>268</v>
      </c>
      <c r="E1079" s="305" t="s">
        <v>12154</v>
      </c>
      <c r="F1079" s="305" t="s">
        <v>805</v>
      </c>
      <c r="G1079" s="305" t="s">
        <v>17052</v>
      </c>
    </row>
    <row r="1080" spans="2:7" x14ac:dyDescent="0.25">
      <c r="B1080" s="69" t="s">
        <v>18561</v>
      </c>
      <c r="C1080" s="44">
        <v>270</v>
      </c>
      <c r="D1080" s="44">
        <v>270</v>
      </c>
      <c r="E1080" s="56" t="s">
        <v>12157</v>
      </c>
      <c r="F1080" s="45" t="s">
        <v>804</v>
      </c>
      <c r="G1080" s="39" t="s">
        <v>17055</v>
      </c>
    </row>
    <row r="1081" spans="2:7" x14ac:dyDescent="0.25">
      <c r="B1081" s="69" t="s">
        <v>7706</v>
      </c>
      <c r="C1081" s="44">
        <v>270</v>
      </c>
      <c r="D1081" s="44">
        <v>270</v>
      </c>
      <c r="E1081" s="56" t="s">
        <v>12157</v>
      </c>
      <c r="F1081" s="45" t="s">
        <v>804</v>
      </c>
      <c r="G1081" s="39" t="s">
        <v>17055</v>
      </c>
    </row>
    <row r="1082" spans="2:7" x14ac:dyDescent="0.25">
      <c r="B1082" s="305" t="s">
        <v>17055</v>
      </c>
      <c r="C1082" s="305">
        <v>270</v>
      </c>
      <c r="D1082" s="305">
        <v>270</v>
      </c>
      <c r="E1082" s="305" t="s">
        <v>12157</v>
      </c>
      <c r="F1082" s="305" t="s">
        <v>804</v>
      </c>
      <c r="G1082" s="305" t="s">
        <v>17055</v>
      </c>
    </row>
    <row r="1083" spans="2:7" x14ac:dyDescent="0.25">
      <c r="B1083" s="69" t="s">
        <v>5261</v>
      </c>
      <c r="C1083" s="44">
        <v>270</v>
      </c>
      <c r="D1083" s="44">
        <v>270</v>
      </c>
      <c r="E1083" s="56" t="s">
        <v>12157</v>
      </c>
      <c r="F1083" s="45" t="s">
        <v>804</v>
      </c>
      <c r="G1083" s="39" t="s">
        <v>17055</v>
      </c>
    </row>
    <row r="1084" spans="2:7" x14ac:dyDescent="0.25">
      <c r="B1084" s="69" t="s">
        <v>18562</v>
      </c>
      <c r="C1084" s="44">
        <v>271</v>
      </c>
      <c r="D1084" s="44">
        <v>271</v>
      </c>
      <c r="E1084" s="56" t="s">
        <v>12158</v>
      </c>
      <c r="F1084" s="45" t="s">
        <v>2527</v>
      </c>
      <c r="G1084" s="39" t="s">
        <v>17056</v>
      </c>
    </row>
    <row r="1085" spans="2:7" x14ac:dyDescent="0.25">
      <c r="B1085" s="69" t="s">
        <v>5262</v>
      </c>
      <c r="C1085" s="44">
        <v>271</v>
      </c>
      <c r="D1085" s="44">
        <v>271</v>
      </c>
      <c r="E1085" s="56" t="s">
        <v>12158</v>
      </c>
      <c r="F1085" s="45" t="s">
        <v>2527</v>
      </c>
      <c r="G1085" s="39" t="s">
        <v>17056</v>
      </c>
    </row>
    <row r="1086" spans="2:7" x14ac:dyDescent="0.25">
      <c r="B1086" s="69" t="s">
        <v>7707</v>
      </c>
      <c r="C1086" s="44">
        <v>271</v>
      </c>
      <c r="D1086" s="44">
        <v>271</v>
      </c>
      <c r="E1086" s="56" t="s">
        <v>12158</v>
      </c>
      <c r="F1086" s="45" t="s">
        <v>2527</v>
      </c>
      <c r="G1086" s="39" t="s">
        <v>17056</v>
      </c>
    </row>
    <row r="1087" spans="2:7" x14ac:dyDescent="0.25">
      <c r="B1087" s="305" t="s">
        <v>17056</v>
      </c>
      <c r="C1087" s="305">
        <v>271</v>
      </c>
      <c r="D1087" s="305">
        <v>271</v>
      </c>
      <c r="E1087" s="305" t="s">
        <v>12158</v>
      </c>
      <c r="F1087" s="305" t="s">
        <v>2527</v>
      </c>
      <c r="G1087" s="305" t="s">
        <v>17056</v>
      </c>
    </row>
    <row r="1088" spans="2:7" x14ac:dyDescent="0.25">
      <c r="B1088" s="69" t="s">
        <v>18563</v>
      </c>
      <c r="C1088" s="44">
        <v>272</v>
      </c>
      <c r="D1088" s="44">
        <v>272</v>
      </c>
      <c r="E1088" s="56" t="s">
        <v>12159</v>
      </c>
      <c r="F1088" s="45" t="s">
        <v>803</v>
      </c>
      <c r="G1088" s="39" t="s">
        <v>17057</v>
      </c>
    </row>
    <row r="1089" spans="2:7" x14ac:dyDescent="0.25">
      <c r="B1089" s="305" t="s">
        <v>17057</v>
      </c>
      <c r="C1089" s="305">
        <v>272</v>
      </c>
      <c r="D1089" s="305">
        <v>272</v>
      </c>
      <c r="E1089" s="305" t="s">
        <v>12159</v>
      </c>
      <c r="F1089" s="305" t="s">
        <v>803</v>
      </c>
      <c r="G1089" s="305" t="s">
        <v>17057</v>
      </c>
    </row>
    <row r="1090" spans="2:7" x14ac:dyDescent="0.25">
      <c r="B1090" s="69" t="s">
        <v>7708</v>
      </c>
      <c r="C1090" s="44">
        <v>272</v>
      </c>
      <c r="D1090" s="44">
        <v>272</v>
      </c>
      <c r="E1090" s="56" t="s">
        <v>12159</v>
      </c>
      <c r="F1090" s="45" t="s">
        <v>803</v>
      </c>
      <c r="G1090" s="39" t="s">
        <v>17057</v>
      </c>
    </row>
    <row r="1091" spans="2:7" x14ac:dyDescent="0.25">
      <c r="B1091" s="69" t="s">
        <v>5263</v>
      </c>
      <c r="C1091" s="44">
        <v>272</v>
      </c>
      <c r="D1091" s="44">
        <v>272</v>
      </c>
      <c r="E1091" s="56" t="s">
        <v>12159</v>
      </c>
      <c r="F1091" s="45" t="s">
        <v>803</v>
      </c>
      <c r="G1091" s="39" t="s">
        <v>17057</v>
      </c>
    </row>
    <row r="1092" spans="2:7" x14ac:dyDescent="0.25">
      <c r="B1092" s="69" t="s">
        <v>18564</v>
      </c>
      <c r="C1092" s="44">
        <v>273</v>
      </c>
      <c r="D1092" s="44">
        <v>273</v>
      </c>
      <c r="E1092" s="56" t="s">
        <v>12160</v>
      </c>
      <c r="F1092" s="45" t="s">
        <v>2528</v>
      </c>
      <c r="G1092" s="39" t="s">
        <v>17058</v>
      </c>
    </row>
    <row r="1093" spans="2:7" x14ac:dyDescent="0.25">
      <c r="B1093" s="69" t="s">
        <v>7709</v>
      </c>
      <c r="C1093" s="44">
        <v>273</v>
      </c>
      <c r="D1093" s="44">
        <v>273</v>
      </c>
      <c r="E1093" s="56" t="s">
        <v>12160</v>
      </c>
      <c r="F1093" s="45" t="s">
        <v>2528</v>
      </c>
      <c r="G1093" s="39" t="s">
        <v>17058</v>
      </c>
    </row>
    <row r="1094" spans="2:7" x14ac:dyDescent="0.25">
      <c r="B1094" s="69" t="s">
        <v>5264</v>
      </c>
      <c r="C1094" s="44">
        <v>273</v>
      </c>
      <c r="D1094" s="44">
        <v>273</v>
      </c>
      <c r="E1094" s="56" t="s">
        <v>12160</v>
      </c>
      <c r="F1094" s="45" t="s">
        <v>2528</v>
      </c>
      <c r="G1094" s="39" t="s">
        <v>17058</v>
      </c>
    </row>
    <row r="1095" spans="2:7" x14ac:dyDescent="0.25">
      <c r="B1095" s="305" t="s">
        <v>17058</v>
      </c>
      <c r="C1095" s="305">
        <v>273</v>
      </c>
      <c r="D1095" s="305">
        <v>273</v>
      </c>
      <c r="E1095" s="305" t="s">
        <v>12160</v>
      </c>
      <c r="F1095" s="305" t="s">
        <v>2528</v>
      </c>
      <c r="G1095" s="305" t="s">
        <v>17058</v>
      </c>
    </row>
    <row r="1096" spans="2:7" x14ac:dyDescent="0.25">
      <c r="B1096" s="69" t="s">
        <v>18565</v>
      </c>
      <c r="C1096" s="44">
        <v>274</v>
      </c>
      <c r="D1096" s="44">
        <v>274</v>
      </c>
      <c r="E1096" s="56" t="s">
        <v>12161</v>
      </c>
      <c r="F1096" s="45" t="s">
        <v>802</v>
      </c>
      <c r="G1096" s="39" t="s">
        <v>17059</v>
      </c>
    </row>
    <row r="1097" spans="2:7" x14ac:dyDescent="0.25">
      <c r="B1097" s="69" t="s">
        <v>7710</v>
      </c>
      <c r="C1097" s="44">
        <v>274</v>
      </c>
      <c r="D1097" s="44">
        <v>274</v>
      </c>
      <c r="E1097" s="56" t="s">
        <v>12161</v>
      </c>
      <c r="F1097" s="45" t="s">
        <v>802</v>
      </c>
      <c r="G1097" s="39" t="s">
        <v>17059</v>
      </c>
    </row>
    <row r="1098" spans="2:7" x14ac:dyDescent="0.25">
      <c r="B1098" s="69" t="s">
        <v>14908</v>
      </c>
      <c r="C1098" s="44">
        <v>274</v>
      </c>
      <c r="D1098" s="44">
        <v>274</v>
      </c>
      <c r="E1098" s="56" t="s">
        <v>12161</v>
      </c>
      <c r="F1098" s="45" t="s">
        <v>802</v>
      </c>
      <c r="G1098" s="39" t="s">
        <v>17059</v>
      </c>
    </row>
    <row r="1099" spans="2:7" x14ac:dyDescent="0.25">
      <c r="B1099" s="305" t="s">
        <v>17059</v>
      </c>
      <c r="C1099" s="305">
        <v>274</v>
      </c>
      <c r="D1099" s="305">
        <v>274</v>
      </c>
      <c r="E1099" s="305" t="s">
        <v>12161</v>
      </c>
      <c r="F1099" s="305" t="s">
        <v>802</v>
      </c>
      <c r="G1099" s="305" t="s">
        <v>17059</v>
      </c>
    </row>
    <row r="1100" spans="2:7" x14ac:dyDescent="0.25">
      <c r="B1100" s="69" t="s">
        <v>18566</v>
      </c>
      <c r="C1100" s="44">
        <v>274.10000000000002</v>
      </c>
      <c r="D1100" s="44" t="s">
        <v>796</v>
      </c>
      <c r="E1100" s="56" t="s">
        <v>12162</v>
      </c>
      <c r="F1100" s="45" t="s">
        <v>2529</v>
      </c>
      <c r="G1100" s="39" t="s">
        <v>17060</v>
      </c>
    </row>
    <row r="1101" spans="2:7" x14ac:dyDescent="0.25">
      <c r="B1101" s="69" t="s">
        <v>796</v>
      </c>
      <c r="C1101" s="44">
        <v>274.10000000000002</v>
      </c>
      <c r="D1101" s="44" t="s">
        <v>796</v>
      </c>
      <c r="E1101" s="56" t="s">
        <v>12162</v>
      </c>
      <c r="F1101" s="45" t="s">
        <v>2529</v>
      </c>
      <c r="G1101" s="39" t="s">
        <v>17060</v>
      </c>
    </row>
    <row r="1102" spans="2:7" x14ac:dyDescent="0.25">
      <c r="B1102" s="69" t="s">
        <v>8518</v>
      </c>
      <c r="C1102" s="44">
        <v>274.10000000000002</v>
      </c>
      <c r="D1102" s="44" t="s">
        <v>796</v>
      </c>
      <c r="E1102" s="56" t="s">
        <v>12162</v>
      </c>
      <c r="F1102" s="45" t="s">
        <v>2529</v>
      </c>
      <c r="G1102" s="39" t="s">
        <v>17060</v>
      </c>
    </row>
    <row r="1103" spans="2:7" x14ac:dyDescent="0.25">
      <c r="B1103" s="69" t="s">
        <v>869</v>
      </c>
      <c r="C1103" s="44">
        <v>274.10000000000002</v>
      </c>
      <c r="D1103" s="44" t="s">
        <v>796</v>
      </c>
      <c r="E1103" s="56" t="s">
        <v>12162</v>
      </c>
      <c r="F1103" s="45" t="s">
        <v>2529</v>
      </c>
      <c r="G1103" s="39" t="s">
        <v>17060</v>
      </c>
    </row>
    <row r="1104" spans="2:7" x14ac:dyDescent="0.25">
      <c r="B1104" s="305" t="s">
        <v>17060</v>
      </c>
      <c r="C1104" s="305">
        <v>274.10000000000002</v>
      </c>
      <c r="D1104" s="305" t="s">
        <v>796</v>
      </c>
      <c r="E1104" s="305" t="s">
        <v>12162</v>
      </c>
      <c r="F1104" s="305" t="s">
        <v>2529</v>
      </c>
      <c r="G1104" s="305" t="s">
        <v>17060</v>
      </c>
    </row>
    <row r="1105" spans="2:7" x14ac:dyDescent="0.25">
      <c r="B1105" s="69" t="s">
        <v>18567</v>
      </c>
      <c r="C1105" s="44">
        <v>275</v>
      </c>
      <c r="D1105" s="44">
        <v>275</v>
      </c>
      <c r="E1105" s="56" t="s">
        <v>12163</v>
      </c>
      <c r="F1105" s="45" t="s">
        <v>2530</v>
      </c>
      <c r="G1105" s="39" t="s">
        <v>17061</v>
      </c>
    </row>
    <row r="1106" spans="2:7" x14ac:dyDescent="0.25">
      <c r="B1106" s="69" t="s">
        <v>5265</v>
      </c>
      <c r="C1106" s="44">
        <v>275</v>
      </c>
      <c r="D1106" s="44">
        <v>275</v>
      </c>
      <c r="E1106" s="56" t="s">
        <v>12163</v>
      </c>
      <c r="F1106" s="45" t="s">
        <v>2530</v>
      </c>
      <c r="G1106" s="39" t="s">
        <v>17061</v>
      </c>
    </row>
    <row r="1107" spans="2:7" x14ac:dyDescent="0.25">
      <c r="B1107" s="69" t="s">
        <v>7711</v>
      </c>
      <c r="C1107" s="44">
        <v>275</v>
      </c>
      <c r="D1107" s="44">
        <v>275</v>
      </c>
      <c r="E1107" s="56" t="s">
        <v>12163</v>
      </c>
      <c r="F1107" s="45" t="s">
        <v>2530</v>
      </c>
      <c r="G1107" s="39" t="s">
        <v>17061</v>
      </c>
    </row>
    <row r="1108" spans="2:7" x14ac:dyDescent="0.25">
      <c r="B1108" s="305" t="s">
        <v>17061</v>
      </c>
      <c r="C1108" s="305">
        <v>275</v>
      </c>
      <c r="D1108" s="305">
        <v>275</v>
      </c>
      <c r="E1108" s="305" t="s">
        <v>12163</v>
      </c>
      <c r="F1108" s="305" t="s">
        <v>2530</v>
      </c>
      <c r="G1108" s="305" t="s">
        <v>17061</v>
      </c>
    </row>
    <row r="1109" spans="2:7" x14ac:dyDescent="0.25">
      <c r="B1109" s="69" t="s">
        <v>18568</v>
      </c>
      <c r="C1109" s="44">
        <v>276</v>
      </c>
      <c r="D1109" s="44">
        <v>276</v>
      </c>
      <c r="E1109" s="56" t="s">
        <v>12164</v>
      </c>
      <c r="F1109" s="45" t="s">
        <v>2531</v>
      </c>
      <c r="G1109" s="39" t="s">
        <v>17062</v>
      </c>
    </row>
    <row r="1110" spans="2:7" x14ac:dyDescent="0.25">
      <c r="B1110" s="305" t="s">
        <v>17062</v>
      </c>
      <c r="C1110" s="305">
        <v>276</v>
      </c>
      <c r="D1110" s="305">
        <v>276</v>
      </c>
      <c r="E1110" s="305" t="s">
        <v>12164</v>
      </c>
      <c r="F1110" s="305" t="s">
        <v>2531</v>
      </c>
      <c r="G1110" s="305" t="s">
        <v>17062</v>
      </c>
    </row>
    <row r="1111" spans="2:7" x14ac:dyDescent="0.25">
      <c r="B1111" s="69" t="s">
        <v>7712</v>
      </c>
      <c r="C1111" s="44">
        <v>276</v>
      </c>
      <c r="D1111" s="44">
        <v>276</v>
      </c>
      <c r="E1111" s="56" t="s">
        <v>12164</v>
      </c>
      <c r="F1111" s="45" t="s">
        <v>2531</v>
      </c>
      <c r="G1111" s="39" t="s">
        <v>17062</v>
      </c>
    </row>
    <row r="1112" spans="2:7" x14ac:dyDescent="0.25">
      <c r="B1112" s="69" t="s">
        <v>5266</v>
      </c>
      <c r="C1112" s="44">
        <v>276</v>
      </c>
      <c r="D1112" s="44">
        <v>276</v>
      </c>
      <c r="E1112" s="56" t="s">
        <v>12164</v>
      </c>
      <c r="F1112" s="45" t="s">
        <v>2531</v>
      </c>
      <c r="G1112" s="39" t="s">
        <v>17062</v>
      </c>
    </row>
    <row r="1113" spans="2:7" x14ac:dyDescent="0.25">
      <c r="B1113" s="69" t="s">
        <v>18591</v>
      </c>
      <c r="C1113" s="44">
        <v>299</v>
      </c>
      <c r="D1113" s="44">
        <v>299</v>
      </c>
      <c r="E1113" s="56" t="s">
        <v>12183</v>
      </c>
      <c r="F1113" s="45" t="s">
        <v>2540</v>
      </c>
      <c r="G1113" s="39" t="s">
        <v>17083</v>
      </c>
    </row>
    <row r="1114" spans="2:7" x14ac:dyDescent="0.25">
      <c r="B1114" s="305" t="s">
        <v>17083</v>
      </c>
      <c r="C1114" s="305">
        <v>299</v>
      </c>
      <c r="D1114" s="305">
        <v>299</v>
      </c>
      <c r="E1114" s="305" t="s">
        <v>12183</v>
      </c>
      <c r="F1114" s="305" t="s">
        <v>2540</v>
      </c>
      <c r="G1114" s="305" t="s">
        <v>17083</v>
      </c>
    </row>
    <row r="1115" spans="2:7" x14ac:dyDescent="0.25">
      <c r="B1115" s="69" t="s">
        <v>5283</v>
      </c>
      <c r="C1115" s="44">
        <v>299</v>
      </c>
      <c r="D1115" s="44">
        <v>299</v>
      </c>
      <c r="E1115" s="56" t="s">
        <v>12183</v>
      </c>
      <c r="F1115" s="45" t="s">
        <v>2540</v>
      </c>
      <c r="G1115" s="39" t="s">
        <v>17083</v>
      </c>
    </row>
    <row r="1116" spans="2:7" x14ac:dyDescent="0.25">
      <c r="B1116" s="69" t="s">
        <v>4361</v>
      </c>
      <c r="C1116" s="44">
        <v>299</v>
      </c>
      <c r="D1116" s="44">
        <v>299</v>
      </c>
      <c r="E1116" s="56" t="s">
        <v>12183</v>
      </c>
      <c r="F1116" s="45" t="s">
        <v>2540</v>
      </c>
      <c r="G1116" s="39" t="s">
        <v>17083</v>
      </c>
    </row>
    <row r="1117" spans="2:7" x14ac:dyDescent="0.25">
      <c r="B1117" s="69" t="s">
        <v>18572</v>
      </c>
      <c r="C1117" s="44">
        <v>280</v>
      </c>
      <c r="D1117" s="44">
        <v>280</v>
      </c>
      <c r="E1117" s="56" t="s">
        <v>12166</v>
      </c>
      <c r="F1117" s="45" t="s">
        <v>801</v>
      </c>
      <c r="G1117" s="39" t="s">
        <v>17066</v>
      </c>
    </row>
    <row r="1118" spans="2:7" x14ac:dyDescent="0.25">
      <c r="B1118" s="69" t="s">
        <v>15056</v>
      </c>
      <c r="C1118" s="44">
        <v>280</v>
      </c>
      <c r="D1118" s="44">
        <v>280</v>
      </c>
      <c r="E1118" s="56" t="s">
        <v>12166</v>
      </c>
      <c r="F1118" s="45" t="s">
        <v>801</v>
      </c>
      <c r="G1118" s="39" t="s">
        <v>17066</v>
      </c>
    </row>
    <row r="1119" spans="2:7" x14ac:dyDescent="0.25">
      <c r="B1119" s="69" t="s">
        <v>7716</v>
      </c>
      <c r="C1119" s="44">
        <v>280</v>
      </c>
      <c r="D1119" s="44">
        <v>280</v>
      </c>
      <c r="E1119" s="56" t="s">
        <v>12166</v>
      </c>
      <c r="F1119" s="45" t="s">
        <v>801</v>
      </c>
      <c r="G1119" s="39" t="s">
        <v>17066</v>
      </c>
    </row>
    <row r="1120" spans="2:7" x14ac:dyDescent="0.25">
      <c r="B1120" s="305" t="s">
        <v>17066</v>
      </c>
      <c r="C1120" s="305">
        <v>280</v>
      </c>
      <c r="D1120" s="305">
        <v>280</v>
      </c>
      <c r="E1120" s="305" t="s">
        <v>12166</v>
      </c>
      <c r="F1120" s="305" t="s">
        <v>801</v>
      </c>
      <c r="G1120" s="305" t="s">
        <v>17066</v>
      </c>
    </row>
    <row r="1121" spans="2:7" x14ac:dyDescent="0.25">
      <c r="B1121" s="69" t="s">
        <v>18573</v>
      </c>
      <c r="C1121" s="44">
        <v>281</v>
      </c>
      <c r="D1121" s="44">
        <v>281</v>
      </c>
      <c r="E1121" s="56" t="s">
        <v>12167</v>
      </c>
      <c r="F1121" s="45" t="s">
        <v>2536</v>
      </c>
      <c r="G1121" s="39" t="s">
        <v>17067</v>
      </c>
    </row>
    <row r="1122" spans="2:7" x14ac:dyDescent="0.25">
      <c r="B1122" s="69" t="s">
        <v>7717</v>
      </c>
      <c r="C1122" s="44">
        <v>281</v>
      </c>
      <c r="D1122" s="44">
        <v>281</v>
      </c>
      <c r="E1122" s="56" t="s">
        <v>12167</v>
      </c>
      <c r="F1122" s="45" t="s">
        <v>2536</v>
      </c>
      <c r="G1122" s="39" t="s">
        <v>17067</v>
      </c>
    </row>
    <row r="1123" spans="2:7" x14ac:dyDescent="0.25">
      <c r="B1123" s="69" t="s">
        <v>5269</v>
      </c>
      <c r="C1123" s="44">
        <v>281</v>
      </c>
      <c r="D1123" s="44">
        <v>281</v>
      </c>
      <c r="E1123" s="56" t="s">
        <v>12167</v>
      </c>
      <c r="F1123" s="45" t="s">
        <v>2536</v>
      </c>
      <c r="G1123" s="39" t="s">
        <v>17067</v>
      </c>
    </row>
    <row r="1124" spans="2:7" x14ac:dyDescent="0.25">
      <c r="B1124" s="305" t="s">
        <v>17067</v>
      </c>
      <c r="C1124" s="305">
        <v>281</v>
      </c>
      <c r="D1124" s="305">
        <v>281</v>
      </c>
      <c r="E1124" s="305" t="s">
        <v>12167</v>
      </c>
      <c r="F1124" s="305" t="s">
        <v>2536</v>
      </c>
      <c r="G1124" s="305" t="s">
        <v>17067</v>
      </c>
    </row>
    <row r="1125" spans="2:7" x14ac:dyDescent="0.25">
      <c r="B1125" s="69" t="s">
        <v>18574</v>
      </c>
      <c r="C1125" s="44">
        <v>282</v>
      </c>
      <c r="D1125" s="44">
        <v>282</v>
      </c>
      <c r="E1125" s="56" t="s">
        <v>12168</v>
      </c>
      <c r="F1125" s="45" t="s">
        <v>1402</v>
      </c>
      <c r="G1125" s="39" t="s">
        <v>17068</v>
      </c>
    </row>
    <row r="1126" spans="2:7" x14ac:dyDescent="0.25">
      <c r="B1126" s="69" t="s">
        <v>15057</v>
      </c>
      <c r="C1126" s="44">
        <v>282</v>
      </c>
      <c r="D1126" s="44">
        <v>282</v>
      </c>
      <c r="E1126" s="56" t="s">
        <v>12168</v>
      </c>
      <c r="F1126" s="45" t="s">
        <v>1402</v>
      </c>
      <c r="G1126" s="39" t="s">
        <v>17068</v>
      </c>
    </row>
    <row r="1127" spans="2:7" x14ac:dyDescent="0.25">
      <c r="B1127" s="69" t="s">
        <v>7718</v>
      </c>
      <c r="C1127" s="44">
        <v>282</v>
      </c>
      <c r="D1127" s="44">
        <v>282</v>
      </c>
      <c r="E1127" s="56" t="s">
        <v>12168</v>
      </c>
      <c r="F1127" s="45" t="s">
        <v>1402</v>
      </c>
      <c r="G1127" s="39" t="s">
        <v>17068</v>
      </c>
    </row>
    <row r="1128" spans="2:7" x14ac:dyDescent="0.25">
      <c r="B1128" s="305" t="s">
        <v>17068</v>
      </c>
      <c r="C1128" s="305">
        <v>282</v>
      </c>
      <c r="D1128" s="305">
        <v>282</v>
      </c>
      <c r="E1128" s="305" t="s">
        <v>12168</v>
      </c>
      <c r="F1128" s="305" t="s">
        <v>1402</v>
      </c>
      <c r="G1128" s="305" t="s">
        <v>17068</v>
      </c>
    </row>
    <row r="1129" spans="2:7" x14ac:dyDescent="0.25">
      <c r="B1129" s="69" t="s">
        <v>18575</v>
      </c>
      <c r="C1129" s="44">
        <v>283</v>
      </c>
      <c r="D1129" s="44">
        <v>283</v>
      </c>
      <c r="E1129" s="56" t="s">
        <v>12169</v>
      </c>
      <c r="F1129" s="45" t="s">
        <v>1401</v>
      </c>
      <c r="G1129" s="39" t="s">
        <v>17069</v>
      </c>
    </row>
    <row r="1130" spans="2:7" x14ac:dyDescent="0.25">
      <c r="B1130" s="69" t="s">
        <v>5270</v>
      </c>
      <c r="C1130" s="44">
        <v>283</v>
      </c>
      <c r="D1130" s="44">
        <v>283</v>
      </c>
      <c r="E1130" s="56" t="s">
        <v>12169</v>
      </c>
      <c r="F1130" s="45" t="s">
        <v>1401</v>
      </c>
      <c r="G1130" s="39" t="s">
        <v>17069</v>
      </c>
    </row>
    <row r="1131" spans="2:7" x14ac:dyDescent="0.25">
      <c r="B1131" s="69" t="s">
        <v>7719</v>
      </c>
      <c r="C1131" s="44">
        <v>283</v>
      </c>
      <c r="D1131" s="44">
        <v>283</v>
      </c>
      <c r="E1131" s="56" t="s">
        <v>12169</v>
      </c>
      <c r="F1131" s="45" t="s">
        <v>1401</v>
      </c>
      <c r="G1131" s="39" t="s">
        <v>17069</v>
      </c>
    </row>
    <row r="1132" spans="2:7" x14ac:dyDescent="0.25">
      <c r="B1132" s="305" t="s">
        <v>17069</v>
      </c>
      <c r="C1132" s="305">
        <v>283</v>
      </c>
      <c r="D1132" s="305">
        <v>283</v>
      </c>
      <c r="E1132" s="305" t="s">
        <v>12169</v>
      </c>
      <c r="F1132" s="305" t="s">
        <v>1401</v>
      </c>
      <c r="G1132" s="305" t="s">
        <v>17069</v>
      </c>
    </row>
    <row r="1133" spans="2:7" x14ac:dyDescent="0.25">
      <c r="B1133" s="69" t="s">
        <v>18576</v>
      </c>
      <c r="C1133" s="44">
        <v>284</v>
      </c>
      <c r="D1133" s="44">
        <v>284</v>
      </c>
      <c r="E1133" s="56" t="s">
        <v>12170</v>
      </c>
      <c r="F1133" s="45" t="s">
        <v>1400</v>
      </c>
      <c r="G1133" s="39" t="s">
        <v>17070</v>
      </c>
    </row>
    <row r="1134" spans="2:7" x14ac:dyDescent="0.25">
      <c r="B1134" s="69" t="s">
        <v>4347</v>
      </c>
      <c r="C1134" s="44">
        <v>284</v>
      </c>
      <c r="D1134" s="44">
        <v>284</v>
      </c>
      <c r="E1134" s="56" t="s">
        <v>12170</v>
      </c>
      <c r="F1134" s="45" t="s">
        <v>1400</v>
      </c>
      <c r="G1134" s="39" t="s">
        <v>17070</v>
      </c>
    </row>
    <row r="1135" spans="2:7" x14ac:dyDescent="0.25">
      <c r="B1135" s="69" t="s">
        <v>5271</v>
      </c>
      <c r="C1135" s="44">
        <v>284</v>
      </c>
      <c r="D1135" s="44">
        <v>284</v>
      </c>
      <c r="E1135" s="56" t="s">
        <v>12170</v>
      </c>
      <c r="F1135" s="45" t="s">
        <v>1400</v>
      </c>
      <c r="G1135" s="39" t="s">
        <v>17070</v>
      </c>
    </row>
    <row r="1136" spans="2:7" x14ac:dyDescent="0.25">
      <c r="B1136" s="305" t="s">
        <v>17070</v>
      </c>
      <c r="C1136" s="305">
        <v>284</v>
      </c>
      <c r="D1136" s="305">
        <v>284</v>
      </c>
      <c r="E1136" s="305" t="s">
        <v>12170</v>
      </c>
      <c r="F1136" s="305" t="s">
        <v>1400</v>
      </c>
      <c r="G1136" s="305" t="s">
        <v>17070</v>
      </c>
    </row>
    <row r="1137" spans="2:7" x14ac:dyDescent="0.25">
      <c r="B1137" s="69" t="s">
        <v>18577</v>
      </c>
      <c r="C1137" s="44">
        <v>285</v>
      </c>
      <c r="D1137" s="44">
        <v>285</v>
      </c>
      <c r="E1137" s="56" t="s">
        <v>12171</v>
      </c>
      <c r="F1137" s="45" t="s">
        <v>2537</v>
      </c>
      <c r="G1137" s="39" t="s">
        <v>17071</v>
      </c>
    </row>
    <row r="1138" spans="2:7" x14ac:dyDescent="0.25">
      <c r="B1138" s="69" t="s">
        <v>9796</v>
      </c>
      <c r="C1138" s="44">
        <v>285</v>
      </c>
      <c r="D1138" s="44">
        <v>285</v>
      </c>
      <c r="E1138" s="56" t="s">
        <v>12171</v>
      </c>
      <c r="F1138" s="45" t="s">
        <v>2537</v>
      </c>
      <c r="G1138" s="39" t="s">
        <v>17071</v>
      </c>
    </row>
    <row r="1139" spans="2:7" x14ac:dyDescent="0.25">
      <c r="B1139" s="305" t="s">
        <v>17071</v>
      </c>
      <c r="C1139" s="305">
        <v>285</v>
      </c>
      <c r="D1139" s="305">
        <v>285</v>
      </c>
      <c r="E1139" s="305" t="s">
        <v>12171</v>
      </c>
      <c r="F1139" s="305" t="s">
        <v>2537</v>
      </c>
      <c r="G1139" s="305" t="s">
        <v>17071</v>
      </c>
    </row>
    <row r="1140" spans="2:7" x14ac:dyDescent="0.25">
      <c r="B1140" s="69" t="s">
        <v>3782</v>
      </c>
      <c r="C1140" s="44">
        <v>285</v>
      </c>
      <c r="D1140" s="44">
        <v>285</v>
      </c>
      <c r="E1140" s="56" t="s">
        <v>12171</v>
      </c>
      <c r="F1140" s="45" t="s">
        <v>2537</v>
      </c>
      <c r="G1140" s="39" t="s">
        <v>17071</v>
      </c>
    </row>
    <row r="1141" spans="2:7" x14ac:dyDescent="0.25">
      <c r="B1141" s="69" t="s">
        <v>5272</v>
      </c>
      <c r="C1141" s="44">
        <v>285</v>
      </c>
      <c r="D1141" s="44">
        <v>285</v>
      </c>
      <c r="E1141" s="56" t="s">
        <v>12171</v>
      </c>
      <c r="F1141" s="45" t="s">
        <v>2537</v>
      </c>
      <c r="G1141" s="39" t="s">
        <v>17071</v>
      </c>
    </row>
    <row r="1142" spans="2:7" x14ac:dyDescent="0.25">
      <c r="B1142" s="69" t="s">
        <v>4348</v>
      </c>
      <c r="C1142" s="44">
        <v>285</v>
      </c>
      <c r="D1142" s="44">
        <v>285</v>
      </c>
      <c r="E1142" s="56" t="s">
        <v>12171</v>
      </c>
      <c r="F1142" s="45" t="s">
        <v>2537</v>
      </c>
      <c r="G1142" s="39" t="s">
        <v>17071</v>
      </c>
    </row>
    <row r="1143" spans="2:7" x14ac:dyDescent="0.25">
      <c r="B1143" s="69" t="s">
        <v>18578</v>
      </c>
      <c r="C1143" s="44">
        <v>286</v>
      </c>
      <c r="D1143" s="44">
        <v>286</v>
      </c>
      <c r="E1143" s="56" t="s">
        <v>12172</v>
      </c>
      <c r="F1143" s="45" t="s">
        <v>1399</v>
      </c>
      <c r="G1143" s="39" t="s">
        <v>17072</v>
      </c>
    </row>
    <row r="1144" spans="2:7" x14ac:dyDescent="0.25">
      <c r="B1144" s="69" t="s">
        <v>15055</v>
      </c>
      <c r="C1144" s="44">
        <v>286</v>
      </c>
      <c r="D1144" s="44">
        <v>286</v>
      </c>
      <c r="E1144" s="56" t="s">
        <v>12172</v>
      </c>
      <c r="F1144" s="45" t="s">
        <v>1399</v>
      </c>
      <c r="G1144" s="39" t="s">
        <v>17072</v>
      </c>
    </row>
    <row r="1145" spans="2:7" x14ac:dyDescent="0.25">
      <c r="B1145" s="69" t="s">
        <v>4349</v>
      </c>
      <c r="C1145" s="44">
        <v>286</v>
      </c>
      <c r="D1145" s="44">
        <v>286</v>
      </c>
      <c r="E1145" s="56" t="s">
        <v>12172</v>
      </c>
      <c r="F1145" s="45" t="s">
        <v>1399</v>
      </c>
      <c r="G1145" s="39" t="s">
        <v>17072</v>
      </c>
    </row>
    <row r="1146" spans="2:7" x14ac:dyDescent="0.25">
      <c r="B1146" s="305" t="s">
        <v>17072</v>
      </c>
      <c r="C1146" s="305">
        <v>286</v>
      </c>
      <c r="D1146" s="305">
        <v>286</v>
      </c>
      <c r="E1146" s="305" t="s">
        <v>12172</v>
      </c>
      <c r="F1146" s="305" t="s">
        <v>1399</v>
      </c>
      <c r="G1146" s="305" t="s">
        <v>17072</v>
      </c>
    </row>
    <row r="1147" spans="2:7" x14ac:dyDescent="0.25">
      <c r="B1147" s="69" t="s">
        <v>18580</v>
      </c>
      <c r="C1147" s="44">
        <v>287</v>
      </c>
      <c r="D1147" s="44">
        <v>287</v>
      </c>
      <c r="E1147" s="56" t="s">
        <v>12173</v>
      </c>
      <c r="F1147" s="45" t="s">
        <v>1398</v>
      </c>
      <c r="G1147" s="39" t="s">
        <v>17073</v>
      </c>
    </row>
    <row r="1148" spans="2:7" x14ac:dyDescent="0.25">
      <c r="B1148" s="69" t="s">
        <v>4350</v>
      </c>
      <c r="C1148" s="44">
        <v>287</v>
      </c>
      <c r="D1148" s="44">
        <v>287</v>
      </c>
      <c r="E1148" s="56" t="s">
        <v>12173</v>
      </c>
      <c r="F1148" s="45" t="s">
        <v>1398</v>
      </c>
      <c r="G1148" s="39" t="s">
        <v>17073</v>
      </c>
    </row>
    <row r="1149" spans="2:7" x14ac:dyDescent="0.25">
      <c r="B1149" s="69" t="s">
        <v>5273</v>
      </c>
      <c r="C1149" s="44">
        <v>287</v>
      </c>
      <c r="D1149" s="44">
        <v>287</v>
      </c>
      <c r="E1149" s="56" t="s">
        <v>12173</v>
      </c>
      <c r="F1149" s="45" t="s">
        <v>1398</v>
      </c>
      <c r="G1149" s="39" t="s">
        <v>17073</v>
      </c>
    </row>
    <row r="1150" spans="2:7" x14ac:dyDescent="0.25">
      <c r="B1150" s="305" t="s">
        <v>17073</v>
      </c>
      <c r="C1150" s="305">
        <v>287</v>
      </c>
      <c r="D1150" s="305">
        <v>287</v>
      </c>
      <c r="E1150" s="305" t="s">
        <v>12173</v>
      </c>
      <c r="F1150" s="305" t="s">
        <v>1398</v>
      </c>
      <c r="G1150" s="305" t="s">
        <v>17073</v>
      </c>
    </row>
    <row r="1151" spans="2:7" x14ac:dyDescent="0.25">
      <c r="B1151" s="69" t="s">
        <v>18581</v>
      </c>
      <c r="C1151" s="44">
        <v>288</v>
      </c>
      <c r="D1151" s="44">
        <v>288</v>
      </c>
      <c r="E1151" s="56" t="s">
        <v>12174</v>
      </c>
      <c r="F1151" s="45" t="s">
        <v>1397</v>
      </c>
      <c r="G1151" s="39" t="s">
        <v>17074</v>
      </c>
    </row>
    <row r="1152" spans="2:7" x14ac:dyDescent="0.25">
      <c r="B1152" s="69" t="s">
        <v>4351</v>
      </c>
      <c r="C1152" s="44">
        <v>288</v>
      </c>
      <c r="D1152" s="44">
        <v>288</v>
      </c>
      <c r="E1152" s="56" t="s">
        <v>12174</v>
      </c>
      <c r="F1152" s="45" t="s">
        <v>1397</v>
      </c>
      <c r="G1152" s="39" t="s">
        <v>17074</v>
      </c>
    </row>
    <row r="1153" spans="2:7" x14ac:dyDescent="0.25">
      <c r="B1153" s="69" t="s">
        <v>5274</v>
      </c>
      <c r="C1153" s="44">
        <v>288</v>
      </c>
      <c r="D1153" s="44">
        <v>288</v>
      </c>
      <c r="E1153" s="56" t="s">
        <v>12174</v>
      </c>
      <c r="F1153" s="45" t="s">
        <v>1397</v>
      </c>
      <c r="G1153" s="39" t="s">
        <v>17074</v>
      </c>
    </row>
    <row r="1154" spans="2:7" x14ac:dyDescent="0.25">
      <c r="B1154" s="305" t="s">
        <v>17074</v>
      </c>
      <c r="C1154" s="305">
        <v>288</v>
      </c>
      <c r="D1154" s="305">
        <v>288</v>
      </c>
      <c r="E1154" s="305" t="s">
        <v>12174</v>
      </c>
      <c r="F1154" s="305" t="s">
        <v>1397</v>
      </c>
      <c r="G1154" s="305" t="s">
        <v>17074</v>
      </c>
    </row>
    <row r="1155" spans="2:7" x14ac:dyDescent="0.25">
      <c r="B1155" s="69" t="s">
        <v>18582</v>
      </c>
      <c r="C1155" s="44">
        <v>289</v>
      </c>
      <c r="D1155" s="44">
        <v>289</v>
      </c>
      <c r="E1155" s="56" t="s">
        <v>12175</v>
      </c>
      <c r="F1155" s="45" t="s">
        <v>1396</v>
      </c>
      <c r="G1155" s="39" t="s">
        <v>17075</v>
      </c>
    </row>
    <row r="1156" spans="2:7" x14ac:dyDescent="0.25">
      <c r="B1156" s="69" t="s">
        <v>875</v>
      </c>
      <c r="C1156" s="44">
        <v>289</v>
      </c>
      <c r="D1156" s="44">
        <v>289</v>
      </c>
      <c r="E1156" s="56" t="s">
        <v>12175</v>
      </c>
      <c r="F1156" s="45" t="s">
        <v>1396</v>
      </c>
      <c r="G1156" s="39" t="s">
        <v>17075</v>
      </c>
    </row>
    <row r="1157" spans="2:7" x14ac:dyDescent="0.25">
      <c r="B1157" s="69" t="s">
        <v>4352</v>
      </c>
      <c r="C1157" s="44">
        <v>289</v>
      </c>
      <c r="D1157" s="44">
        <v>289</v>
      </c>
      <c r="E1157" s="56" t="s">
        <v>12175</v>
      </c>
      <c r="F1157" s="45" t="s">
        <v>1396</v>
      </c>
      <c r="G1157" s="39" t="s">
        <v>17075</v>
      </c>
    </row>
    <row r="1158" spans="2:7" x14ac:dyDescent="0.25">
      <c r="B1158" s="305" t="s">
        <v>17075</v>
      </c>
      <c r="C1158" s="305">
        <v>289</v>
      </c>
      <c r="D1158" s="305">
        <v>289</v>
      </c>
      <c r="E1158" s="305" t="s">
        <v>12175</v>
      </c>
      <c r="F1158" s="305" t="s">
        <v>1396</v>
      </c>
      <c r="G1158" s="305" t="s">
        <v>17075</v>
      </c>
    </row>
    <row r="1159" spans="2:7" x14ac:dyDescent="0.25">
      <c r="B1159" s="69" t="s">
        <v>18583</v>
      </c>
      <c r="C1159" s="44">
        <v>290</v>
      </c>
      <c r="D1159" s="44">
        <v>290</v>
      </c>
      <c r="E1159" s="56" t="s">
        <v>12176</v>
      </c>
      <c r="F1159" s="45" t="s">
        <v>1395</v>
      </c>
      <c r="G1159" s="39" t="s">
        <v>17076</v>
      </c>
    </row>
    <row r="1160" spans="2:7" x14ac:dyDescent="0.25">
      <c r="B1160" s="70" t="s">
        <v>18588</v>
      </c>
      <c r="C1160" s="46">
        <v>295</v>
      </c>
      <c r="D1160" s="71">
        <v>295</v>
      </c>
      <c r="E1160" s="53" t="s">
        <v>12176</v>
      </c>
      <c r="F1160" s="211" t="s">
        <v>1395</v>
      </c>
      <c r="G1160" s="71" t="s">
        <v>17076</v>
      </c>
    </row>
    <row r="1161" spans="2:7" x14ac:dyDescent="0.25">
      <c r="B1161" s="70" t="s">
        <v>5280</v>
      </c>
      <c r="C1161" s="46">
        <v>295</v>
      </c>
      <c r="D1161" s="71">
        <v>295</v>
      </c>
      <c r="E1161" s="53" t="s">
        <v>12176</v>
      </c>
      <c r="F1161" s="211" t="s">
        <v>1395</v>
      </c>
      <c r="G1161" s="71" t="s">
        <v>17076</v>
      </c>
    </row>
    <row r="1162" spans="2:7" x14ac:dyDescent="0.25">
      <c r="B1162" s="70" t="s">
        <v>4358</v>
      </c>
      <c r="C1162" s="46">
        <v>295</v>
      </c>
      <c r="D1162" s="71">
        <v>295</v>
      </c>
      <c r="E1162" s="53" t="s">
        <v>12176</v>
      </c>
      <c r="F1162" s="211" t="s">
        <v>1395</v>
      </c>
      <c r="G1162" s="71" t="s">
        <v>17076</v>
      </c>
    </row>
    <row r="1163" spans="2:7" x14ac:dyDescent="0.25">
      <c r="B1163" s="69" t="s">
        <v>4353</v>
      </c>
      <c r="C1163" s="44">
        <v>290</v>
      </c>
      <c r="D1163" s="44">
        <v>290</v>
      </c>
      <c r="E1163" s="56" t="s">
        <v>12176</v>
      </c>
      <c r="F1163" s="45" t="s">
        <v>1395</v>
      </c>
      <c r="G1163" s="39" t="s">
        <v>17076</v>
      </c>
    </row>
    <row r="1164" spans="2:7" x14ac:dyDescent="0.25">
      <c r="B1164" s="69" t="s">
        <v>5275</v>
      </c>
      <c r="C1164" s="44">
        <v>290</v>
      </c>
      <c r="D1164" s="44">
        <v>290</v>
      </c>
      <c r="E1164" s="56" t="s">
        <v>12176</v>
      </c>
      <c r="F1164" s="45" t="s">
        <v>1395</v>
      </c>
      <c r="G1164" s="39" t="s">
        <v>17076</v>
      </c>
    </row>
    <row r="1165" spans="2:7" x14ac:dyDescent="0.25">
      <c r="B1165" s="305" t="s">
        <v>17076</v>
      </c>
      <c r="C1165" s="305">
        <v>290</v>
      </c>
      <c r="D1165" s="305">
        <v>290</v>
      </c>
      <c r="E1165" s="305" t="s">
        <v>12176</v>
      </c>
      <c r="F1165" s="305" t="s">
        <v>1395</v>
      </c>
      <c r="G1165" s="305" t="s">
        <v>17076</v>
      </c>
    </row>
    <row r="1166" spans="2:7" x14ac:dyDescent="0.25">
      <c r="B1166" s="305" t="s">
        <v>17076</v>
      </c>
      <c r="C1166" s="305">
        <v>295</v>
      </c>
      <c r="D1166" s="305">
        <v>295</v>
      </c>
      <c r="E1166" s="305" t="s">
        <v>12176</v>
      </c>
      <c r="F1166" s="305" t="s">
        <v>1395</v>
      </c>
      <c r="G1166" s="305" t="s">
        <v>17076</v>
      </c>
    </row>
    <row r="1167" spans="2:7" x14ac:dyDescent="0.25">
      <c r="B1167" s="69" t="s">
        <v>18584</v>
      </c>
      <c r="C1167" s="44">
        <v>291</v>
      </c>
      <c r="D1167" s="44">
        <v>291</v>
      </c>
      <c r="E1167" s="56" t="s">
        <v>12177</v>
      </c>
      <c r="F1167" s="45" t="s">
        <v>2539</v>
      </c>
      <c r="G1167" s="39" t="s">
        <v>17077</v>
      </c>
    </row>
    <row r="1168" spans="2:7" x14ac:dyDescent="0.25">
      <c r="B1168" s="69" t="s">
        <v>5276</v>
      </c>
      <c r="C1168" s="44">
        <v>291</v>
      </c>
      <c r="D1168" s="44">
        <v>291</v>
      </c>
      <c r="E1168" s="56" t="s">
        <v>12177</v>
      </c>
      <c r="F1168" s="45" t="s">
        <v>2539</v>
      </c>
      <c r="G1168" s="39" t="s">
        <v>17077</v>
      </c>
    </row>
    <row r="1169" spans="2:7" x14ac:dyDescent="0.25">
      <c r="B1169" s="69" t="s">
        <v>4354</v>
      </c>
      <c r="C1169" s="44">
        <v>291</v>
      </c>
      <c r="D1169" s="44">
        <v>291</v>
      </c>
      <c r="E1169" s="56" t="s">
        <v>12177</v>
      </c>
      <c r="F1169" s="45" t="s">
        <v>2539</v>
      </c>
      <c r="G1169" s="39" t="s">
        <v>17077</v>
      </c>
    </row>
    <row r="1170" spans="2:7" x14ac:dyDescent="0.25">
      <c r="B1170" s="305" t="s">
        <v>17077</v>
      </c>
      <c r="C1170" s="305">
        <v>291</v>
      </c>
      <c r="D1170" s="305">
        <v>291</v>
      </c>
      <c r="E1170" s="305" t="s">
        <v>12177</v>
      </c>
      <c r="F1170" s="305" t="s">
        <v>2539</v>
      </c>
      <c r="G1170" s="305" t="s">
        <v>17077</v>
      </c>
    </row>
    <row r="1171" spans="2:7" x14ac:dyDescent="0.25">
      <c r="B1171" s="69" t="s">
        <v>15421</v>
      </c>
      <c r="C1171" s="69">
        <v>269</v>
      </c>
      <c r="D1171" s="69"/>
      <c r="E1171" s="190" t="s">
        <v>15362</v>
      </c>
      <c r="F1171" s="212" t="s">
        <v>15421</v>
      </c>
      <c r="G1171" s="39" t="s">
        <v>17053</v>
      </c>
    </row>
    <row r="1172" spans="2:7" x14ac:dyDescent="0.25">
      <c r="B1172" s="305" t="s">
        <v>17053</v>
      </c>
      <c r="C1172" s="305">
        <v>269</v>
      </c>
      <c r="D1172" s="305">
        <v>0</v>
      </c>
      <c r="E1172" s="305" t="s">
        <v>15362</v>
      </c>
      <c r="F1172" s="305" t="s">
        <v>15421</v>
      </c>
      <c r="G1172" s="305" t="s">
        <v>17053</v>
      </c>
    </row>
    <row r="1173" spans="2:7" x14ac:dyDescent="0.25">
      <c r="B1173" s="69" t="s">
        <v>18586</v>
      </c>
      <c r="C1173" s="44">
        <v>293</v>
      </c>
      <c r="D1173" s="44">
        <v>293</v>
      </c>
      <c r="E1173" s="56" t="s">
        <v>12179</v>
      </c>
      <c r="F1173" s="48" t="s">
        <v>11876</v>
      </c>
      <c r="G1173" s="39" t="s">
        <v>17079</v>
      </c>
    </row>
    <row r="1174" spans="2:7" x14ac:dyDescent="0.25">
      <c r="B1174" s="69" t="s">
        <v>4356</v>
      </c>
      <c r="C1174" s="44">
        <v>293</v>
      </c>
      <c r="D1174" s="44">
        <v>293</v>
      </c>
      <c r="E1174" s="56" t="s">
        <v>12179</v>
      </c>
      <c r="F1174" s="48" t="s">
        <v>11876</v>
      </c>
      <c r="G1174" s="39" t="s">
        <v>17079</v>
      </c>
    </row>
    <row r="1175" spans="2:7" x14ac:dyDescent="0.25">
      <c r="B1175" s="69" t="s">
        <v>5278</v>
      </c>
      <c r="C1175" s="44">
        <v>293</v>
      </c>
      <c r="D1175" s="44">
        <v>293</v>
      </c>
      <c r="E1175" s="56" t="s">
        <v>12179</v>
      </c>
      <c r="F1175" s="48" t="s">
        <v>11876</v>
      </c>
      <c r="G1175" s="39" t="s">
        <v>17079</v>
      </c>
    </row>
    <row r="1176" spans="2:7" x14ac:dyDescent="0.25">
      <c r="B1176" s="305" t="s">
        <v>17079</v>
      </c>
      <c r="C1176" s="305">
        <v>293</v>
      </c>
      <c r="D1176" s="305">
        <v>293</v>
      </c>
      <c r="E1176" s="305" t="s">
        <v>12179</v>
      </c>
      <c r="F1176" s="305" t="s">
        <v>11876</v>
      </c>
      <c r="G1176" s="305" t="s">
        <v>17079</v>
      </c>
    </row>
    <row r="1177" spans="2:7" x14ac:dyDescent="0.25">
      <c r="B1177" s="48" t="s">
        <v>11876</v>
      </c>
      <c r="C1177" s="44">
        <v>293</v>
      </c>
      <c r="D1177" s="44">
        <v>293</v>
      </c>
      <c r="E1177" s="56" t="s">
        <v>12179</v>
      </c>
      <c r="F1177" s="48" t="s">
        <v>11876</v>
      </c>
      <c r="G1177" s="39" t="s">
        <v>17079</v>
      </c>
    </row>
    <row r="1178" spans="2:7" x14ac:dyDescent="0.25">
      <c r="B1178" s="69" t="s">
        <v>18587</v>
      </c>
      <c r="C1178" s="44">
        <v>294</v>
      </c>
      <c r="D1178" s="44">
        <v>294</v>
      </c>
      <c r="E1178" s="56" t="s">
        <v>12180</v>
      </c>
      <c r="F1178" s="45" t="s">
        <v>1394</v>
      </c>
      <c r="G1178" s="39" t="s">
        <v>17080</v>
      </c>
    </row>
    <row r="1179" spans="2:7" x14ac:dyDescent="0.25">
      <c r="B1179" s="69" t="s">
        <v>4357</v>
      </c>
      <c r="C1179" s="44">
        <v>294</v>
      </c>
      <c r="D1179" s="44">
        <v>294</v>
      </c>
      <c r="E1179" s="56" t="s">
        <v>12180</v>
      </c>
      <c r="F1179" s="45" t="s">
        <v>1394</v>
      </c>
      <c r="G1179" s="39" t="s">
        <v>17080</v>
      </c>
    </row>
    <row r="1180" spans="2:7" x14ac:dyDescent="0.25">
      <c r="B1180" s="69" t="s">
        <v>5279</v>
      </c>
      <c r="C1180" s="44">
        <v>294</v>
      </c>
      <c r="D1180" s="44">
        <v>294</v>
      </c>
      <c r="E1180" s="56" t="s">
        <v>12180</v>
      </c>
      <c r="F1180" s="45" t="s">
        <v>1394</v>
      </c>
      <c r="G1180" s="39" t="s">
        <v>17080</v>
      </c>
    </row>
    <row r="1181" spans="2:7" x14ac:dyDescent="0.25">
      <c r="B1181" s="305" t="s">
        <v>17080</v>
      </c>
      <c r="C1181" s="305">
        <v>294</v>
      </c>
      <c r="D1181" s="305">
        <v>294</v>
      </c>
      <c r="E1181" s="305" t="s">
        <v>12180</v>
      </c>
      <c r="F1181" s="305" t="s">
        <v>1394</v>
      </c>
      <c r="G1181" s="305" t="s">
        <v>17080</v>
      </c>
    </row>
    <row r="1182" spans="2:7" x14ac:dyDescent="0.25">
      <c r="B1182" s="69" t="s">
        <v>18590</v>
      </c>
      <c r="C1182" s="44">
        <v>297</v>
      </c>
      <c r="D1182" s="44">
        <v>297</v>
      </c>
      <c r="E1182" s="56" t="s">
        <v>12182</v>
      </c>
      <c r="F1182" s="48" t="s">
        <v>11877</v>
      </c>
      <c r="G1182" s="39" t="s">
        <v>17082</v>
      </c>
    </row>
    <row r="1183" spans="2:7" x14ac:dyDescent="0.25">
      <c r="B1183" s="69" t="s">
        <v>5282</v>
      </c>
      <c r="C1183" s="44">
        <v>297</v>
      </c>
      <c r="D1183" s="44">
        <v>297</v>
      </c>
      <c r="E1183" s="56" t="s">
        <v>12182</v>
      </c>
      <c r="F1183" s="48" t="s">
        <v>11877</v>
      </c>
      <c r="G1183" s="39" t="s">
        <v>17082</v>
      </c>
    </row>
    <row r="1184" spans="2:7" x14ac:dyDescent="0.25">
      <c r="B1184" s="69" t="s">
        <v>4360</v>
      </c>
      <c r="C1184" s="44">
        <v>297</v>
      </c>
      <c r="D1184" s="44">
        <v>297</v>
      </c>
      <c r="E1184" s="56" t="s">
        <v>12182</v>
      </c>
      <c r="F1184" s="48" t="s">
        <v>11877</v>
      </c>
      <c r="G1184" s="39" t="s">
        <v>17082</v>
      </c>
    </row>
    <row r="1185" spans="2:7" x14ac:dyDescent="0.25">
      <c r="B1185" s="48" t="s">
        <v>11877</v>
      </c>
      <c r="C1185" s="44">
        <v>297</v>
      </c>
      <c r="D1185" s="44">
        <v>297</v>
      </c>
      <c r="E1185" s="56" t="s">
        <v>12182</v>
      </c>
      <c r="F1185" s="48" t="s">
        <v>11877</v>
      </c>
      <c r="G1185" s="39" t="s">
        <v>17082</v>
      </c>
    </row>
    <row r="1186" spans="2:7" x14ac:dyDescent="0.25">
      <c r="B1186" s="305" t="s">
        <v>17082</v>
      </c>
      <c r="C1186" s="305">
        <v>297</v>
      </c>
      <c r="D1186" s="305">
        <v>297</v>
      </c>
      <c r="E1186" s="305" t="s">
        <v>12182</v>
      </c>
      <c r="F1186" s="305" t="s">
        <v>11877</v>
      </c>
      <c r="G1186" s="305" t="s">
        <v>17082</v>
      </c>
    </row>
    <row r="1187" spans="2:7" x14ac:dyDescent="0.25">
      <c r="B1187" s="69" t="s">
        <v>18589</v>
      </c>
      <c r="C1187" s="44">
        <v>296</v>
      </c>
      <c r="D1187" s="44">
        <v>296</v>
      </c>
      <c r="E1187" s="56" t="s">
        <v>12181</v>
      </c>
      <c r="F1187" s="45" t="s">
        <v>1393</v>
      </c>
      <c r="G1187" s="39" t="s">
        <v>17081</v>
      </c>
    </row>
    <row r="1188" spans="2:7" x14ac:dyDescent="0.25">
      <c r="B1188" s="69" t="s">
        <v>4359</v>
      </c>
      <c r="C1188" s="44">
        <v>296</v>
      </c>
      <c r="D1188" s="44">
        <v>296</v>
      </c>
      <c r="E1188" s="56" t="s">
        <v>12181</v>
      </c>
      <c r="F1188" s="45" t="s">
        <v>1393</v>
      </c>
      <c r="G1188" s="39" t="s">
        <v>17081</v>
      </c>
    </row>
    <row r="1189" spans="2:7" x14ac:dyDescent="0.25">
      <c r="B1189" s="69" t="s">
        <v>5281</v>
      </c>
      <c r="C1189" s="44">
        <v>296</v>
      </c>
      <c r="D1189" s="44">
        <v>296</v>
      </c>
      <c r="E1189" s="56" t="s">
        <v>12181</v>
      </c>
      <c r="F1189" s="45" t="s">
        <v>1393</v>
      </c>
      <c r="G1189" s="39" t="s">
        <v>17081</v>
      </c>
    </row>
    <row r="1190" spans="2:7" x14ac:dyDescent="0.25">
      <c r="B1190" s="305" t="s">
        <v>17081</v>
      </c>
      <c r="C1190" s="305">
        <v>296</v>
      </c>
      <c r="D1190" s="305">
        <v>296</v>
      </c>
      <c r="E1190" s="305" t="s">
        <v>12181</v>
      </c>
      <c r="F1190" s="305" t="s">
        <v>1393</v>
      </c>
      <c r="G1190" s="305" t="s">
        <v>17081</v>
      </c>
    </row>
    <row r="1191" spans="2:7" x14ac:dyDescent="0.25">
      <c r="B1191" s="69" t="s">
        <v>18585</v>
      </c>
      <c r="C1191" s="44">
        <v>292</v>
      </c>
      <c r="D1191" s="44">
        <v>292</v>
      </c>
      <c r="E1191" s="56" t="s">
        <v>12178</v>
      </c>
      <c r="F1191" s="48" t="s">
        <v>11875</v>
      </c>
      <c r="G1191" s="39" t="s">
        <v>17078</v>
      </c>
    </row>
    <row r="1192" spans="2:7" x14ac:dyDescent="0.25">
      <c r="B1192" s="69" t="s">
        <v>5277</v>
      </c>
      <c r="C1192" s="44">
        <v>292</v>
      </c>
      <c r="D1192" s="44">
        <v>292</v>
      </c>
      <c r="E1192" s="56" t="s">
        <v>12178</v>
      </c>
      <c r="F1192" s="48" t="s">
        <v>11875</v>
      </c>
      <c r="G1192" s="39" t="s">
        <v>17078</v>
      </c>
    </row>
    <row r="1193" spans="2:7" x14ac:dyDescent="0.25">
      <c r="B1193" s="69" t="s">
        <v>4355</v>
      </c>
      <c r="C1193" s="44">
        <v>292</v>
      </c>
      <c r="D1193" s="44">
        <v>292</v>
      </c>
      <c r="E1193" s="56" t="s">
        <v>12178</v>
      </c>
      <c r="F1193" s="48" t="s">
        <v>11875</v>
      </c>
      <c r="G1193" s="39" t="s">
        <v>17078</v>
      </c>
    </row>
    <row r="1194" spans="2:7" x14ac:dyDescent="0.25">
      <c r="B1194" s="48" t="s">
        <v>11875</v>
      </c>
      <c r="C1194" s="44">
        <v>292</v>
      </c>
      <c r="D1194" s="44">
        <v>292</v>
      </c>
      <c r="E1194" s="56" t="s">
        <v>12178</v>
      </c>
      <c r="F1194" s="48" t="s">
        <v>11875</v>
      </c>
      <c r="G1194" s="39" t="s">
        <v>17078</v>
      </c>
    </row>
    <row r="1195" spans="2:7" x14ac:dyDescent="0.25">
      <c r="B1195" s="305" t="s">
        <v>17078</v>
      </c>
      <c r="C1195" s="305">
        <v>292</v>
      </c>
      <c r="D1195" s="305">
        <v>292</v>
      </c>
      <c r="E1195" s="305" t="s">
        <v>12178</v>
      </c>
      <c r="F1195" s="305" t="s">
        <v>11875</v>
      </c>
      <c r="G1195" s="305" t="s">
        <v>17078</v>
      </c>
    </row>
    <row r="1196" spans="2:7" x14ac:dyDescent="0.25">
      <c r="B1196" s="69" t="s">
        <v>18606</v>
      </c>
      <c r="C1196" s="44">
        <v>313</v>
      </c>
      <c r="D1196" s="44">
        <v>313</v>
      </c>
      <c r="E1196" s="56" t="s">
        <v>12195</v>
      </c>
      <c r="F1196" s="45" t="s">
        <v>1388</v>
      </c>
      <c r="G1196" s="39" t="s">
        <v>17098</v>
      </c>
    </row>
    <row r="1197" spans="2:7" x14ac:dyDescent="0.25">
      <c r="B1197" s="69" t="s">
        <v>5298</v>
      </c>
      <c r="C1197" s="44">
        <v>313</v>
      </c>
      <c r="D1197" s="44">
        <v>313</v>
      </c>
      <c r="E1197" s="56" t="s">
        <v>12195</v>
      </c>
      <c r="F1197" s="45" t="s">
        <v>1388</v>
      </c>
      <c r="G1197" s="39" t="s">
        <v>17098</v>
      </c>
    </row>
    <row r="1198" spans="2:7" x14ac:dyDescent="0.25">
      <c r="B1198" s="69" t="s">
        <v>4373</v>
      </c>
      <c r="C1198" s="44">
        <v>313</v>
      </c>
      <c r="D1198" s="44">
        <v>313</v>
      </c>
      <c r="E1198" s="56" t="s">
        <v>12195</v>
      </c>
      <c r="F1198" s="45" t="s">
        <v>1388</v>
      </c>
      <c r="G1198" s="39" t="s">
        <v>17098</v>
      </c>
    </row>
    <row r="1199" spans="2:7" x14ac:dyDescent="0.25">
      <c r="B1199" s="305" t="s">
        <v>17098</v>
      </c>
      <c r="C1199" s="305">
        <v>313</v>
      </c>
      <c r="D1199" s="305">
        <v>313</v>
      </c>
      <c r="E1199" s="305" t="s">
        <v>12195</v>
      </c>
      <c r="F1199" s="305" t="s">
        <v>1388</v>
      </c>
      <c r="G1199" s="305" t="s">
        <v>17098</v>
      </c>
    </row>
    <row r="1200" spans="2:7" x14ac:dyDescent="0.25">
      <c r="B1200" s="69" t="s">
        <v>18604</v>
      </c>
      <c r="C1200" s="44">
        <v>311</v>
      </c>
      <c r="D1200" s="44">
        <v>311</v>
      </c>
      <c r="E1200" s="56" t="s">
        <v>12194</v>
      </c>
      <c r="F1200" s="45" t="s">
        <v>2548</v>
      </c>
      <c r="G1200" s="39" t="s">
        <v>17096</v>
      </c>
    </row>
    <row r="1201" spans="2:7" x14ac:dyDescent="0.25">
      <c r="B1201" s="69" t="s">
        <v>4372</v>
      </c>
      <c r="C1201" s="44">
        <v>311</v>
      </c>
      <c r="D1201" s="44">
        <v>311</v>
      </c>
      <c r="E1201" s="56" t="s">
        <v>12194</v>
      </c>
      <c r="F1201" s="45" t="s">
        <v>2548</v>
      </c>
      <c r="G1201" s="39" t="s">
        <v>17096</v>
      </c>
    </row>
    <row r="1202" spans="2:7" x14ac:dyDescent="0.25">
      <c r="B1202" s="69" t="s">
        <v>5296</v>
      </c>
      <c r="C1202" s="44">
        <v>311</v>
      </c>
      <c r="D1202" s="44">
        <v>311</v>
      </c>
      <c r="E1202" s="56" t="s">
        <v>12194</v>
      </c>
      <c r="F1202" s="45" t="s">
        <v>2548</v>
      </c>
      <c r="G1202" s="39" t="s">
        <v>17096</v>
      </c>
    </row>
    <row r="1203" spans="2:7" x14ac:dyDescent="0.25">
      <c r="B1203" s="305" t="s">
        <v>17096</v>
      </c>
      <c r="C1203" s="305">
        <v>311</v>
      </c>
      <c r="D1203" s="305">
        <v>311</v>
      </c>
      <c r="E1203" s="305" t="s">
        <v>12194</v>
      </c>
      <c r="F1203" s="305" t="s">
        <v>2548</v>
      </c>
      <c r="G1203" s="305" t="s">
        <v>17096</v>
      </c>
    </row>
    <row r="1204" spans="2:7" x14ac:dyDescent="0.25">
      <c r="B1204" s="69" t="s">
        <v>18605</v>
      </c>
      <c r="C1204" s="44">
        <v>311.10000000000002</v>
      </c>
      <c r="D1204" s="44" t="s">
        <v>800</v>
      </c>
      <c r="E1204" s="51" t="s">
        <v>14564</v>
      </c>
      <c r="F1204" s="45" t="s">
        <v>2549</v>
      </c>
      <c r="G1204" s="39" t="s">
        <v>17097</v>
      </c>
    </row>
    <row r="1205" spans="2:7" x14ac:dyDescent="0.25">
      <c r="B1205" s="69" t="s">
        <v>800</v>
      </c>
      <c r="C1205" s="44">
        <v>311.10000000000002</v>
      </c>
      <c r="D1205" s="44" t="s">
        <v>800</v>
      </c>
      <c r="E1205" s="51" t="s">
        <v>14564</v>
      </c>
      <c r="F1205" s="45" t="s">
        <v>2549</v>
      </c>
      <c r="G1205" s="39" t="s">
        <v>17097</v>
      </c>
    </row>
    <row r="1206" spans="2:7" x14ac:dyDescent="0.25">
      <c r="B1206" s="305" t="s">
        <v>17097</v>
      </c>
      <c r="C1206" s="305">
        <v>311.10000000000002</v>
      </c>
      <c r="D1206" s="305" t="s">
        <v>800</v>
      </c>
      <c r="E1206" s="305" t="s">
        <v>14564</v>
      </c>
      <c r="F1206" s="305" t="s">
        <v>2549</v>
      </c>
      <c r="G1206" s="305" t="s">
        <v>17097</v>
      </c>
    </row>
    <row r="1207" spans="2:7" x14ac:dyDescent="0.25">
      <c r="B1207" s="69" t="s">
        <v>8521</v>
      </c>
      <c r="C1207" s="44">
        <v>311.10000000000002</v>
      </c>
      <c r="D1207" s="44" t="s">
        <v>800</v>
      </c>
      <c r="E1207" s="51" t="s">
        <v>14564</v>
      </c>
      <c r="F1207" s="45" t="s">
        <v>2549</v>
      </c>
      <c r="G1207" s="39" t="s">
        <v>17097</v>
      </c>
    </row>
    <row r="1208" spans="2:7" x14ac:dyDescent="0.25">
      <c r="B1208" s="69" t="s">
        <v>5297</v>
      </c>
      <c r="C1208" s="44">
        <v>311.10000000000002</v>
      </c>
      <c r="D1208" s="44" t="s">
        <v>800</v>
      </c>
      <c r="E1208" s="51" t="s">
        <v>14564</v>
      </c>
      <c r="F1208" s="45" t="s">
        <v>2549</v>
      </c>
      <c r="G1208" s="39" t="s">
        <v>17097</v>
      </c>
    </row>
    <row r="1209" spans="2:7" x14ac:dyDescent="0.25">
      <c r="B1209" s="69" t="s">
        <v>18607</v>
      </c>
      <c r="C1209" s="44">
        <v>314</v>
      </c>
      <c r="D1209" s="44">
        <v>314</v>
      </c>
      <c r="E1209" s="56" t="s">
        <v>12196</v>
      </c>
      <c r="F1209" s="45" t="s">
        <v>2550</v>
      </c>
      <c r="G1209" s="39" t="s">
        <v>17099</v>
      </c>
    </row>
    <row r="1210" spans="2:7" x14ac:dyDescent="0.25">
      <c r="B1210" s="69" t="s">
        <v>5299</v>
      </c>
      <c r="C1210" s="44">
        <v>314</v>
      </c>
      <c r="D1210" s="44">
        <v>314</v>
      </c>
      <c r="E1210" s="56" t="s">
        <v>12196</v>
      </c>
      <c r="F1210" s="45" t="s">
        <v>2550</v>
      </c>
      <c r="G1210" s="39" t="s">
        <v>17099</v>
      </c>
    </row>
    <row r="1211" spans="2:7" x14ac:dyDescent="0.25">
      <c r="B1211" s="69" t="s">
        <v>4374</v>
      </c>
      <c r="C1211" s="44">
        <v>314</v>
      </c>
      <c r="D1211" s="44">
        <v>314</v>
      </c>
      <c r="E1211" s="56" t="s">
        <v>12196</v>
      </c>
      <c r="F1211" s="45" t="s">
        <v>2550</v>
      </c>
      <c r="G1211" s="39" t="s">
        <v>17099</v>
      </c>
    </row>
    <row r="1212" spans="2:7" x14ac:dyDescent="0.25">
      <c r="B1212" s="305" t="s">
        <v>17099</v>
      </c>
      <c r="C1212" s="305">
        <v>314</v>
      </c>
      <c r="D1212" s="305">
        <v>314</v>
      </c>
      <c r="E1212" s="305" t="s">
        <v>12196</v>
      </c>
      <c r="F1212" s="305" t="s">
        <v>2550</v>
      </c>
      <c r="G1212" s="305" t="s">
        <v>17099</v>
      </c>
    </row>
    <row r="1213" spans="2:7" x14ac:dyDescent="0.25">
      <c r="B1213" s="69" t="s">
        <v>18602</v>
      </c>
      <c r="C1213" s="44">
        <v>310</v>
      </c>
      <c r="D1213" s="44">
        <v>310</v>
      </c>
      <c r="E1213" s="56" t="s">
        <v>12193</v>
      </c>
      <c r="F1213" s="45" t="s">
        <v>1389</v>
      </c>
      <c r="G1213" s="39" t="s">
        <v>17094</v>
      </c>
    </row>
    <row r="1214" spans="2:7" x14ac:dyDescent="0.25">
      <c r="B1214" s="69" t="s">
        <v>5294</v>
      </c>
      <c r="C1214" s="44">
        <v>310</v>
      </c>
      <c r="D1214" s="44">
        <v>310</v>
      </c>
      <c r="E1214" s="56" t="s">
        <v>12193</v>
      </c>
      <c r="F1214" s="45" t="s">
        <v>1389</v>
      </c>
      <c r="G1214" s="39" t="s">
        <v>17094</v>
      </c>
    </row>
    <row r="1215" spans="2:7" x14ac:dyDescent="0.25">
      <c r="B1215" s="69" t="s">
        <v>4371</v>
      </c>
      <c r="C1215" s="44">
        <v>310</v>
      </c>
      <c r="D1215" s="44">
        <v>310</v>
      </c>
      <c r="E1215" s="56" t="s">
        <v>12193</v>
      </c>
      <c r="F1215" s="45" t="s">
        <v>1389</v>
      </c>
      <c r="G1215" s="39" t="s">
        <v>17094</v>
      </c>
    </row>
    <row r="1216" spans="2:7" x14ac:dyDescent="0.25">
      <c r="B1216" s="305" t="s">
        <v>17094</v>
      </c>
      <c r="C1216" s="305">
        <v>310</v>
      </c>
      <c r="D1216" s="305">
        <v>310</v>
      </c>
      <c r="E1216" s="305" t="s">
        <v>12193</v>
      </c>
      <c r="F1216" s="305" t="s">
        <v>1389</v>
      </c>
      <c r="G1216" s="305" t="s">
        <v>17094</v>
      </c>
    </row>
    <row r="1217" spans="2:7" x14ac:dyDescent="0.25">
      <c r="B1217" s="69" t="s">
        <v>18603</v>
      </c>
      <c r="C1217" s="44">
        <v>310.10000000000002</v>
      </c>
      <c r="D1217" s="44" t="s">
        <v>799</v>
      </c>
      <c r="E1217" s="51" t="s">
        <v>14566</v>
      </c>
      <c r="F1217" s="45" t="s">
        <v>2547</v>
      </c>
      <c r="G1217" s="39" t="s">
        <v>17095</v>
      </c>
    </row>
    <row r="1218" spans="2:7" x14ac:dyDescent="0.25">
      <c r="B1218" s="69" t="s">
        <v>799</v>
      </c>
      <c r="C1218" s="44">
        <v>310.10000000000002</v>
      </c>
      <c r="D1218" s="44" t="s">
        <v>799</v>
      </c>
      <c r="E1218" s="51" t="s">
        <v>14566</v>
      </c>
      <c r="F1218" s="45" t="s">
        <v>2547</v>
      </c>
      <c r="G1218" s="39" t="s">
        <v>17095</v>
      </c>
    </row>
    <row r="1219" spans="2:7" x14ac:dyDescent="0.25">
      <c r="B1219" s="69" t="s">
        <v>5295</v>
      </c>
      <c r="C1219" s="44">
        <v>310.10000000000002</v>
      </c>
      <c r="D1219" s="44" t="s">
        <v>799</v>
      </c>
      <c r="E1219" s="51" t="s">
        <v>14566</v>
      </c>
      <c r="F1219" s="45" t="s">
        <v>2547</v>
      </c>
      <c r="G1219" s="39" t="s">
        <v>17095</v>
      </c>
    </row>
    <row r="1220" spans="2:7" x14ac:dyDescent="0.25">
      <c r="B1220" s="69" t="s">
        <v>8520</v>
      </c>
      <c r="C1220" s="44">
        <v>310.10000000000002</v>
      </c>
      <c r="D1220" s="44" t="s">
        <v>799</v>
      </c>
      <c r="E1220" s="51" t="s">
        <v>14566</v>
      </c>
      <c r="F1220" s="45" t="s">
        <v>2547</v>
      </c>
      <c r="G1220" s="39" t="s">
        <v>17095</v>
      </c>
    </row>
    <row r="1221" spans="2:7" x14ac:dyDescent="0.25">
      <c r="B1221" s="305" t="s">
        <v>17095</v>
      </c>
      <c r="C1221" s="305">
        <v>310.10000000000002</v>
      </c>
      <c r="D1221" s="305" t="s">
        <v>799</v>
      </c>
      <c r="E1221" s="305" t="s">
        <v>14566</v>
      </c>
      <c r="F1221" s="305" t="s">
        <v>2547</v>
      </c>
      <c r="G1221" s="305" t="s">
        <v>17095</v>
      </c>
    </row>
    <row r="1222" spans="2:7" x14ac:dyDescent="0.25">
      <c r="B1222" s="69" t="s">
        <v>18592</v>
      </c>
      <c r="C1222" s="44">
        <v>300</v>
      </c>
      <c r="D1222" s="44">
        <v>300</v>
      </c>
      <c r="E1222" s="56" t="s">
        <v>12184</v>
      </c>
      <c r="F1222" s="45" t="s">
        <v>2541</v>
      </c>
      <c r="G1222" s="39" t="s">
        <v>17084</v>
      </c>
    </row>
    <row r="1223" spans="2:7" x14ac:dyDescent="0.25">
      <c r="B1223" s="305" t="s">
        <v>17084</v>
      </c>
      <c r="C1223" s="305">
        <v>300</v>
      </c>
      <c r="D1223" s="305">
        <v>300</v>
      </c>
      <c r="E1223" s="305" t="s">
        <v>12184</v>
      </c>
      <c r="F1223" s="305" t="s">
        <v>2541</v>
      </c>
      <c r="G1223" s="305" t="s">
        <v>17084</v>
      </c>
    </row>
    <row r="1224" spans="2:7" x14ac:dyDescent="0.25">
      <c r="B1224" s="69" t="s">
        <v>5284</v>
      </c>
      <c r="C1224" s="44">
        <v>300</v>
      </c>
      <c r="D1224" s="44">
        <v>300</v>
      </c>
      <c r="E1224" s="56" t="s">
        <v>12184</v>
      </c>
      <c r="F1224" s="45" t="s">
        <v>2541</v>
      </c>
      <c r="G1224" s="39" t="s">
        <v>17084</v>
      </c>
    </row>
    <row r="1225" spans="2:7" x14ac:dyDescent="0.25">
      <c r="B1225" s="69" t="s">
        <v>4362</v>
      </c>
      <c r="C1225" s="44">
        <v>300</v>
      </c>
      <c r="D1225" s="44">
        <v>300</v>
      </c>
      <c r="E1225" s="56" t="s">
        <v>12184</v>
      </c>
      <c r="F1225" s="45" t="s">
        <v>2541</v>
      </c>
      <c r="G1225" s="39" t="s">
        <v>17084</v>
      </c>
    </row>
    <row r="1226" spans="2:7" x14ac:dyDescent="0.25">
      <c r="B1226" s="69" t="s">
        <v>18593</v>
      </c>
      <c r="C1226" s="44">
        <v>301</v>
      </c>
      <c r="D1226" s="44">
        <v>301</v>
      </c>
      <c r="E1226" s="56" t="s">
        <v>12185</v>
      </c>
      <c r="F1226" s="45" t="s">
        <v>1392</v>
      </c>
      <c r="G1226" s="39" t="s">
        <v>17085</v>
      </c>
    </row>
    <row r="1227" spans="2:7" x14ac:dyDescent="0.25">
      <c r="B1227" s="305" t="s">
        <v>17085</v>
      </c>
      <c r="C1227" s="305">
        <v>301</v>
      </c>
      <c r="D1227" s="305">
        <v>301</v>
      </c>
      <c r="E1227" s="305" t="s">
        <v>12185</v>
      </c>
      <c r="F1227" s="305" t="s">
        <v>1392</v>
      </c>
      <c r="G1227" s="305" t="s">
        <v>17085</v>
      </c>
    </row>
    <row r="1228" spans="2:7" x14ac:dyDescent="0.25">
      <c r="B1228" s="69" t="s">
        <v>5285</v>
      </c>
      <c r="C1228" s="44">
        <v>301</v>
      </c>
      <c r="D1228" s="44">
        <v>301</v>
      </c>
      <c r="E1228" s="56" t="s">
        <v>12185</v>
      </c>
      <c r="F1228" s="45" t="s">
        <v>1392</v>
      </c>
      <c r="G1228" s="39" t="s">
        <v>17085</v>
      </c>
    </row>
    <row r="1229" spans="2:7" x14ac:dyDescent="0.25">
      <c r="B1229" s="69" t="s">
        <v>4363</v>
      </c>
      <c r="C1229" s="44">
        <v>301</v>
      </c>
      <c r="D1229" s="44">
        <v>301</v>
      </c>
      <c r="E1229" s="56" t="s">
        <v>12185</v>
      </c>
      <c r="F1229" s="45" t="s">
        <v>1392</v>
      </c>
      <c r="G1229" s="39" t="s">
        <v>17085</v>
      </c>
    </row>
    <row r="1230" spans="2:7" x14ac:dyDescent="0.25">
      <c r="B1230" s="69" t="s">
        <v>18594</v>
      </c>
      <c r="C1230" s="44">
        <v>302</v>
      </c>
      <c r="D1230" s="44">
        <v>302</v>
      </c>
      <c r="E1230" s="56" t="s">
        <v>12186</v>
      </c>
      <c r="F1230" s="45" t="s">
        <v>2542</v>
      </c>
      <c r="G1230" s="39" t="s">
        <v>17086</v>
      </c>
    </row>
    <row r="1231" spans="2:7" x14ac:dyDescent="0.25">
      <c r="B1231" s="305" t="s">
        <v>17086</v>
      </c>
      <c r="C1231" s="305">
        <v>302</v>
      </c>
      <c r="D1231" s="305">
        <v>302</v>
      </c>
      <c r="E1231" s="305" t="s">
        <v>12186</v>
      </c>
      <c r="F1231" s="305" t="s">
        <v>2542</v>
      </c>
      <c r="G1231" s="305" t="s">
        <v>17086</v>
      </c>
    </row>
    <row r="1232" spans="2:7" x14ac:dyDescent="0.25">
      <c r="B1232" s="69" t="s">
        <v>5286</v>
      </c>
      <c r="C1232" s="44">
        <v>302</v>
      </c>
      <c r="D1232" s="44">
        <v>302</v>
      </c>
      <c r="E1232" s="56" t="s">
        <v>12186</v>
      </c>
      <c r="F1232" s="45" t="s">
        <v>2542</v>
      </c>
      <c r="G1232" s="39" t="s">
        <v>17086</v>
      </c>
    </row>
    <row r="1233" spans="2:7" x14ac:dyDescent="0.25">
      <c r="B1233" s="69" t="s">
        <v>4364</v>
      </c>
      <c r="C1233" s="44">
        <v>302</v>
      </c>
      <c r="D1233" s="44">
        <v>302</v>
      </c>
      <c r="E1233" s="56" t="s">
        <v>12186</v>
      </c>
      <c r="F1233" s="45" t="s">
        <v>2542</v>
      </c>
      <c r="G1233" s="39" t="s">
        <v>17086</v>
      </c>
    </row>
    <row r="1234" spans="2:7" x14ac:dyDescent="0.25">
      <c r="B1234" s="69" t="s">
        <v>18595</v>
      </c>
      <c r="C1234" s="44">
        <v>302.10000000000002</v>
      </c>
      <c r="D1234" s="44" t="s">
        <v>798</v>
      </c>
      <c r="E1234" s="51" t="s">
        <v>14567</v>
      </c>
      <c r="F1234" s="45" t="s">
        <v>2543</v>
      </c>
      <c r="G1234" s="39" t="s">
        <v>17087</v>
      </c>
    </row>
    <row r="1235" spans="2:7" x14ac:dyDescent="0.25">
      <c r="B1235" s="69" t="s">
        <v>798</v>
      </c>
      <c r="C1235" s="44">
        <v>302.10000000000002</v>
      </c>
      <c r="D1235" s="44" t="s">
        <v>798</v>
      </c>
      <c r="E1235" s="51" t="s">
        <v>14567</v>
      </c>
      <c r="F1235" s="45" t="s">
        <v>2543</v>
      </c>
      <c r="G1235" s="39" t="s">
        <v>17087</v>
      </c>
    </row>
    <row r="1236" spans="2:7" x14ac:dyDescent="0.25">
      <c r="B1236" s="305" t="s">
        <v>17087</v>
      </c>
      <c r="C1236" s="305">
        <v>302.10000000000002</v>
      </c>
      <c r="D1236" s="305" t="s">
        <v>798</v>
      </c>
      <c r="E1236" s="305" t="s">
        <v>14567</v>
      </c>
      <c r="F1236" s="305" t="s">
        <v>2543</v>
      </c>
      <c r="G1236" s="305" t="s">
        <v>17087</v>
      </c>
    </row>
    <row r="1237" spans="2:7" x14ac:dyDescent="0.25">
      <c r="B1237" s="69" t="s">
        <v>5287</v>
      </c>
      <c r="C1237" s="44">
        <v>302.10000000000002</v>
      </c>
      <c r="D1237" s="44" t="s">
        <v>798</v>
      </c>
      <c r="E1237" s="51" t="s">
        <v>14567</v>
      </c>
      <c r="F1237" s="45" t="s">
        <v>2543</v>
      </c>
      <c r="G1237" s="39" t="s">
        <v>17087</v>
      </c>
    </row>
    <row r="1238" spans="2:7" x14ac:dyDescent="0.25">
      <c r="B1238" s="69" t="s">
        <v>8519</v>
      </c>
      <c r="C1238" s="44">
        <v>302.10000000000002</v>
      </c>
      <c r="D1238" s="44" t="s">
        <v>798</v>
      </c>
      <c r="E1238" s="51" t="s">
        <v>14567</v>
      </c>
      <c r="F1238" s="45" t="s">
        <v>2543</v>
      </c>
      <c r="G1238" s="39" t="s">
        <v>17087</v>
      </c>
    </row>
    <row r="1239" spans="2:7" x14ac:dyDescent="0.25">
      <c r="B1239" s="69" t="s">
        <v>18596</v>
      </c>
      <c r="C1239" s="44">
        <v>303</v>
      </c>
      <c r="D1239" s="44">
        <v>303</v>
      </c>
      <c r="E1239" s="56" t="s">
        <v>12187</v>
      </c>
      <c r="F1239" s="45" t="s">
        <v>1391</v>
      </c>
      <c r="G1239" s="39" t="s">
        <v>17088</v>
      </c>
    </row>
    <row r="1240" spans="2:7" x14ac:dyDescent="0.25">
      <c r="B1240" s="305" t="s">
        <v>17088</v>
      </c>
      <c r="C1240" s="305">
        <v>303</v>
      </c>
      <c r="D1240" s="305">
        <v>303</v>
      </c>
      <c r="E1240" s="305" t="s">
        <v>12187</v>
      </c>
      <c r="F1240" s="305" t="s">
        <v>1391</v>
      </c>
      <c r="G1240" s="305" t="s">
        <v>17088</v>
      </c>
    </row>
    <row r="1241" spans="2:7" x14ac:dyDescent="0.25">
      <c r="B1241" s="69" t="s">
        <v>5288</v>
      </c>
      <c r="C1241" s="44">
        <v>303</v>
      </c>
      <c r="D1241" s="44">
        <v>303</v>
      </c>
      <c r="E1241" s="56" t="s">
        <v>12187</v>
      </c>
      <c r="F1241" s="45" t="s">
        <v>1391</v>
      </c>
      <c r="G1241" s="39" t="s">
        <v>17088</v>
      </c>
    </row>
    <row r="1242" spans="2:7" x14ac:dyDescent="0.25">
      <c r="B1242" s="69" t="s">
        <v>4365</v>
      </c>
      <c r="C1242" s="44">
        <v>303</v>
      </c>
      <c r="D1242" s="44">
        <v>303</v>
      </c>
      <c r="E1242" s="56" t="s">
        <v>12187</v>
      </c>
      <c r="F1242" s="45" t="s">
        <v>1391</v>
      </c>
      <c r="G1242" s="39" t="s">
        <v>17088</v>
      </c>
    </row>
    <row r="1243" spans="2:7" x14ac:dyDescent="0.25">
      <c r="B1243" s="69" t="s">
        <v>18597</v>
      </c>
      <c r="C1243" s="44">
        <v>304</v>
      </c>
      <c r="D1243" s="44">
        <v>304</v>
      </c>
      <c r="E1243" s="56" t="s">
        <v>12188</v>
      </c>
      <c r="F1243" s="45" t="s">
        <v>1390</v>
      </c>
      <c r="G1243" s="39" t="s">
        <v>17089</v>
      </c>
    </row>
    <row r="1244" spans="2:7" x14ac:dyDescent="0.25">
      <c r="B1244" s="305" t="s">
        <v>17089</v>
      </c>
      <c r="C1244" s="305">
        <v>304</v>
      </c>
      <c r="D1244" s="305">
        <v>304</v>
      </c>
      <c r="E1244" s="305" t="s">
        <v>12188</v>
      </c>
      <c r="F1244" s="305" t="s">
        <v>1390</v>
      </c>
      <c r="G1244" s="305" t="s">
        <v>17089</v>
      </c>
    </row>
    <row r="1245" spans="2:7" x14ac:dyDescent="0.25">
      <c r="B1245" s="69" t="s">
        <v>5289</v>
      </c>
      <c r="C1245" s="44">
        <v>304</v>
      </c>
      <c r="D1245" s="44">
        <v>304</v>
      </c>
      <c r="E1245" s="56" t="s">
        <v>12188</v>
      </c>
      <c r="F1245" s="45" t="s">
        <v>1390</v>
      </c>
      <c r="G1245" s="39" t="s">
        <v>17089</v>
      </c>
    </row>
    <row r="1246" spans="2:7" x14ac:dyDescent="0.25">
      <c r="B1246" s="69" t="s">
        <v>4366</v>
      </c>
      <c r="C1246" s="44">
        <v>304</v>
      </c>
      <c r="D1246" s="44">
        <v>304</v>
      </c>
      <c r="E1246" s="56" t="s">
        <v>12188</v>
      </c>
      <c r="F1246" s="45" t="s">
        <v>1390</v>
      </c>
      <c r="G1246" s="39" t="s">
        <v>17089</v>
      </c>
    </row>
    <row r="1247" spans="2:7" x14ac:dyDescent="0.25">
      <c r="B1247" s="69" t="s">
        <v>18598</v>
      </c>
      <c r="C1247" s="44">
        <v>305</v>
      </c>
      <c r="D1247" s="44">
        <v>305</v>
      </c>
      <c r="E1247" s="56" t="s">
        <v>12189</v>
      </c>
      <c r="F1247" s="45" t="s">
        <v>2544</v>
      </c>
      <c r="G1247" s="39" t="s">
        <v>17090</v>
      </c>
    </row>
    <row r="1248" spans="2:7" x14ac:dyDescent="0.25">
      <c r="B1248" s="69" t="s">
        <v>4367</v>
      </c>
      <c r="C1248" s="44">
        <v>305</v>
      </c>
      <c r="D1248" s="44">
        <v>305</v>
      </c>
      <c r="E1248" s="56" t="s">
        <v>12189</v>
      </c>
      <c r="F1248" s="45" t="s">
        <v>2544</v>
      </c>
      <c r="G1248" s="39" t="s">
        <v>17090</v>
      </c>
    </row>
    <row r="1249" spans="2:7" x14ac:dyDescent="0.25">
      <c r="B1249" s="69" t="s">
        <v>5290</v>
      </c>
      <c r="C1249" s="44">
        <v>305</v>
      </c>
      <c r="D1249" s="44">
        <v>305</v>
      </c>
      <c r="E1249" s="56" t="s">
        <v>12189</v>
      </c>
      <c r="F1249" s="45" t="s">
        <v>2544</v>
      </c>
      <c r="G1249" s="39" t="s">
        <v>17090</v>
      </c>
    </row>
    <row r="1250" spans="2:7" x14ac:dyDescent="0.25">
      <c r="B1250" s="305" t="s">
        <v>17090</v>
      </c>
      <c r="C1250" s="305">
        <v>305</v>
      </c>
      <c r="D1250" s="305">
        <v>305</v>
      </c>
      <c r="E1250" s="305" t="s">
        <v>12189</v>
      </c>
      <c r="F1250" s="305" t="s">
        <v>2544</v>
      </c>
      <c r="G1250" s="305" t="s">
        <v>17090</v>
      </c>
    </row>
    <row r="1251" spans="2:7" x14ac:dyDescent="0.25">
      <c r="B1251" s="69" t="s">
        <v>18599</v>
      </c>
      <c r="C1251" s="44">
        <v>306</v>
      </c>
      <c r="D1251" s="44">
        <v>306</v>
      </c>
      <c r="E1251" s="56" t="s">
        <v>12190</v>
      </c>
      <c r="F1251" s="45" t="s">
        <v>2545</v>
      </c>
      <c r="G1251" s="39" t="s">
        <v>17091</v>
      </c>
    </row>
    <row r="1252" spans="2:7" x14ac:dyDescent="0.25">
      <c r="B1252" s="305" t="s">
        <v>17091</v>
      </c>
      <c r="C1252" s="305">
        <v>306</v>
      </c>
      <c r="D1252" s="305">
        <v>306</v>
      </c>
      <c r="E1252" s="305" t="s">
        <v>12190</v>
      </c>
      <c r="F1252" s="305" t="s">
        <v>2545</v>
      </c>
      <c r="G1252" s="305" t="s">
        <v>17091</v>
      </c>
    </row>
    <row r="1253" spans="2:7" x14ac:dyDescent="0.25">
      <c r="B1253" s="69" t="s">
        <v>5291</v>
      </c>
      <c r="C1253" s="44">
        <v>306</v>
      </c>
      <c r="D1253" s="44">
        <v>306</v>
      </c>
      <c r="E1253" s="56" t="s">
        <v>12190</v>
      </c>
      <c r="F1253" s="45" t="s">
        <v>2545</v>
      </c>
      <c r="G1253" s="39" t="s">
        <v>17091</v>
      </c>
    </row>
    <row r="1254" spans="2:7" x14ac:dyDescent="0.25">
      <c r="B1254" s="69" t="s">
        <v>4368</v>
      </c>
      <c r="C1254" s="44">
        <v>306</v>
      </c>
      <c r="D1254" s="44">
        <v>306</v>
      </c>
      <c r="E1254" s="56" t="s">
        <v>12190</v>
      </c>
      <c r="F1254" s="45" t="s">
        <v>2545</v>
      </c>
      <c r="G1254" s="39" t="s">
        <v>17091</v>
      </c>
    </row>
    <row r="1255" spans="2:7" x14ac:dyDescent="0.25">
      <c r="B1255" s="69" t="s">
        <v>18600</v>
      </c>
      <c r="C1255" s="44">
        <v>308</v>
      </c>
      <c r="D1255" s="44">
        <v>308</v>
      </c>
      <c r="E1255" s="56" t="s">
        <v>12191</v>
      </c>
      <c r="F1255" s="45" t="s">
        <v>2546</v>
      </c>
      <c r="G1255" s="39" t="s">
        <v>17092</v>
      </c>
    </row>
    <row r="1256" spans="2:7" x14ac:dyDescent="0.25">
      <c r="B1256" s="69" t="s">
        <v>5292</v>
      </c>
      <c r="C1256" s="44">
        <v>308</v>
      </c>
      <c r="D1256" s="44">
        <v>308</v>
      </c>
      <c r="E1256" s="56" t="s">
        <v>12191</v>
      </c>
      <c r="F1256" s="45" t="s">
        <v>2546</v>
      </c>
      <c r="G1256" s="39" t="s">
        <v>17092</v>
      </c>
    </row>
    <row r="1257" spans="2:7" x14ac:dyDescent="0.25">
      <c r="B1257" s="69" t="s">
        <v>4369</v>
      </c>
      <c r="C1257" s="44">
        <v>308</v>
      </c>
      <c r="D1257" s="44">
        <v>308</v>
      </c>
      <c r="E1257" s="56" t="s">
        <v>12191</v>
      </c>
      <c r="F1257" s="45" t="s">
        <v>2546</v>
      </c>
      <c r="G1257" s="39" t="s">
        <v>17092</v>
      </c>
    </row>
    <row r="1258" spans="2:7" x14ac:dyDescent="0.25">
      <c r="B1258" s="305" t="s">
        <v>17092</v>
      </c>
      <c r="C1258" s="305">
        <v>308</v>
      </c>
      <c r="D1258" s="305">
        <v>308</v>
      </c>
      <c r="E1258" s="305" t="s">
        <v>12191</v>
      </c>
      <c r="F1258" s="305" t="s">
        <v>2546</v>
      </c>
      <c r="G1258" s="305" t="s">
        <v>17092</v>
      </c>
    </row>
    <row r="1259" spans="2:7" x14ac:dyDescent="0.25">
      <c r="B1259" s="305" t="s">
        <v>15463</v>
      </c>
      <c r="C1259" s="305">
        <v>290</v>
      </c>
      <c r="D1259" s="305">
        <v>0</v>
      </c>
      <c r="E1259" s="305" t="s">
        <v>15363</v>
      </c>
      <c r="F1259" s="305" t="s">
        <v>14569</v>
      </c>
      <c r="G1259" s="305" t="s">
        <v>15463</v>
      </c>
    </row>
    <row r="1260" spans="2:7" x14ac:dyDescent="0.25">
      <c r="B1260" s="69" t="s">
        <v>14569</v>
      </c>
      <c r="C1260" s="69">
        <v>290</v>
      </c>
      <c r="D1260" s="69"/>
      <c r="E1260" s="190" t="s">
        <v>15363</v>
      </c>
      <c r="F1260" s="212" t="s">
        <v>14569</v>
      </c>
      <c r="G1260" s="39" t="s">
        <v>15463</v>
      </c>
    </row>
    <row r="1261" spans="2:7" x14ac:dyDescent="0.25">
      <c r="B1261" s="69" t="s">
        <v>18601</v>
      </c>
      <c r="C1261" s="44">
        <v>309</v>
      </c>
      <c r="D1261" s="44">
        <v>309</v>
      </c>
      <c r="E1261" s="56" t="s">
        <v>12192</v>
      </c>
      <c r="F1261" s="48" t="s">
        <v>11878</v>
      </c>
      <c r="G1261" s="39" t="s">
        <v>17093</v>
      </c>
    </row>
    <row r="1262" spans="2:7" x14ac:dyDescent="0.25">
      <c r="B1262" s="305" t="s">
        <v>17093</v>
      </c>
      <c r="C1262" s="305">
        <v>309</v>
      </c>
      <c r="D1262" s="305">
        <v>309</v>
      </c>
      <c r="E1262" s="305" t="s">
        <v>12192</v>
      </c>
      <c r="F1262" s="305" t="s">
        <v>11878</v>
      </c>
      <c r="G1262" s="305" t="s">
        <v>17093</v>
      </c>
    </row>
    <row r="1263" spans="2:7" x14ac:dyDescent="0.25">
      <c r="B1263" s="69" t="s">
        <v>4370</v>
      </c>
      <c r="C1263" s="44">
        <v>309</v>
      </c>
      <c r="D1263" s="44">
        <v>309</v>
      </c>
      <c r="E1263" s="56" t="s">
        <v>12192</v>
      </c>
      <c r="F1263" s="48" t="s">
        <v>11878</v>
      </c>
      <c r="G1263" s="39" t="s">
        <v>17093</v>
      </c>
    </row>
    <row r="1264" spans="2:7" x14ac:dyDescent="0.25">
      <c r="B1264" s="69" t="s">
        <v>5293</v>
      </c>
      <c r="C1264" s="44">
        <v>309</v>
      </c>
      <c r="D1264" s="44">
        <v>309</v>
      </c>
      <c r="E1264" s="56" t="s">
        <v>12192</v>
      </c>
      <c r="F1264" s="48" t="s">
        <v>11878</v>
      </c>
      <c r="G1264" s="39" t="s">
        <v>17093</v>
      </c>
    </row>
    <row r="1265" spans="2:7" x14ac:dyDescent="0.25">
      <c r="B1265" s="48" t="s">
        <v>11878</v>
      </c>
      <c r="C1265" s="44">
        <v>309</v>
      </c>
      <c r="D1265" s="44">
        <v>309</v>
      </c>
      <c r="E1265" s="56" t="s">
        <v>12192</v>
      </c>
      <c r="F1265" s="48" t="s">
        <v>11878</v>
      </c>
      <c r="G1265" s="39" t="s">
        <v>17093</v>
      </c>
    </row>
    <row r="1266" spans="2:7" x14ac:dyDescent="0.25">
      <c r="B1266" s="69" t="s">
        <v>18608</v>
      </c>
      <c r="C1266" s="44">
        <v>315</v>
      </c>
      <c r="D1266" s="44">
        <v>315</v>
      </c>
      <c r="E1266" s="56" t="s">
        <v>12197</v>
      </c>
      <c r="F1266" s="45" t="s">
        <v>1387</v>
      </c>
      <c r="G1266" s="39" t="s">
        <v>17100</v>
      </c>
    </row>
    <row r="1267" spans="2:7" x14ac:dyDescent="0.25">
      <c r="B1267" s="69" t="s">
        <v>5300</v>
      </c>
      <c r="C1267" s="44">
        <v>315</v>
      </c>
      <c r="D1267" s="44">
        <v>315</v>
      </c>
      <c r="E1267" s="56" t="s">
        <v>12197</v>
      </c>
      <c r="F1267" s="45" t="s">
        <v>1387</v>
      </c>
      <c r="G1267" s="39" t="s">
        <v>17100</v>
      </c>
    </row>
    <row r="1268" spans="2:7" x14ac:dyDescent="0.25">
      <c r="B1268" s="69" t="s">
        <v>4375</v>
      </c>
      <c r="C1268" s="44">
        <v>315</v>
      </c>
      <c r="D1268" s="44">
        <v>315</v>
      </c>
      <c r="E1268" s="56" t="s">
        <v>12197</v>
      </c>
      <c r="F1268" s="45" t="s">
        <v>1387</v>
      </c>
      <c r="G1268" s="39" t="s">
        <v>17100</v>
      </c>
    </row>
    <row r="1269" spans="2:7" x14ac:dyDescent="0.25">
      <c r="B1269" s="305" t="s">
        <v>17100</v>
      </c>
      <c r="C1269" s="305">
        <v>315</v>
      </c>
      <c r="D1269" s="305">
        <v>315</v>
      </c>
      <c r="E1269" s="305" t="s">
        <v>12197</v>
      </c>
      <c r="F1269" s="305" t="s">
        <v>1387</v>
      </c>
      <c r="G1269" s="305" t="s">
        <v>17100</v>
      </c>
    </row>
    <row r="1270" spans="2:7" x14ac:dyDescent="0.25">
      <c r="B1270" s="69" t="s">
        <v>18609</v>
      </c>
      <c r="C1270" s="44">
        <v>316</v>
      </c>
      <c r="D1270" s="44">
        <v>316</v>
      </c>
      <c r="E1270" s="56" t="s">
        <v>12198</v>
      </c>
      <c r="F1270" s="45" t="s">
        <v>2551</v>
      </c>
      <c r="G1270" s="39" t="s">
        <v>17101</v>
      </c>
    </row>
    <row r="1271" spans="2:7" x14ac:dyDescent="0.25">
      <c r="B1271" s="305" t="s">
        <v>17101</v>
      </c>
      <c r="C1271" s="305">
        <v>316</v>
      </c>
      <c r="D1271" s="305">
        <v>316</v>
      </c>
      <c r="E1271" s="305" t="s">
        <v>12198</v>
      </c>
      <c r="F1271" s="305" t="s">
        <v>2551</v>
      </c>
      <c r="G1271" s="305" t="s">
        <v>17101</v>
      </c>
    </row>
    <row r="1272" spans="2:7" x14ac:dyDescent="0.25">
      <c r="B1272" s="69" t="s">
        <v>3376</v>
      </c>
      <c r="C1272" s="44">
        <v>316</v>
      </c>
      <c r="D1272" s="44">
        <v>316</v>
      </c>
      <c r="E1272" s="56" t="s">
        <v>12198</v>
      </c>
      <c r="F1272" s="45" t="s">
        <v>2551</v>
      </c>
      <c r="G1272" s="39" t="s">
        <v>17101</v>
      </c>
    </row>
    <row r="1273" spans="2:7" x14ac:dyDescent="0.25">
      <c r="B1273" s="69" t="s">
        <v>4376</v>
      </c>
      <c r="C1273" s="44">
        <v>316</v>
      </c>
      <c r="D1273" s="44">
        <v>316</v>
      </c>
      <c r="E1273" s="56" t="s">
        <v>12198</v>
      </c>
      <c r="F1273" s="45" t="s">
        <v>2551</v>
      </c>
      <c r="G1273" s="39" t="s">
        <v>17101</v>
      </c>
    </row>
    <row r="1274" spans="2:7" x14ac:dyDescent="0.25">
      <c r="B1274" s="69" t="s">
        <v>18610</v>
      </c>
      <c r="C1274" s="44">
        <v>317</v>
      </c>
      <c r="D1274" s="44">
        <v>317</v>
      </c>
      <c r="E1274" s="56" t="s">
        <v>12199</v>
      </c>
      <c r="F1274" s="45" t="s">
        <v>2552</v>
      </c>
      <c r="G1274" s="39" t="s">
        <v>17102</v>
      </c>
    </row>
    <row r="1275" spans="2:7" x14ac:dyDescent="0.25">
      <c r="B1275" s="305" t="s">
        <v>17102</v>
      </c>
      <c r="C1275" s="305">
        <v>317</v>
      </c>
      <c r="D1275" s="305">
        <v>317</v>
      </c>
      <c r="E1275" s="305" t="s">
        <v>12199</v>
      </c>
      <c r="F1275" s="305" t="s">
        <v>2552</v>
      </c>
      <c r="G1275" s="305" t="s">
        <v>17102</v>
      </c>
    </row>
    <row r="1276" spans="2:7" x14ac:dyDescent="0.25">
      <c r="B1276" s="69" t="s">
        <v>5301</v>
      </c>
      <c r="C1276" s="44">
        <v>317</v>
      </c>
      <c r="D1276" s="44">
        <v>317</v>
      </c>
      <c r="E1276" s="56" t="s">
        <v>12199</v>
      </c>
      <c r="F1276" s="45" t="s">
        <v>2552</v>
      </c>
      <c r="G1276" s="39" t="s">
        <v>17102</v>
      </c>
    </row>
    <row r="1277" spans="2:7" x14ac:dyDescent="0.25">
      <c r="B1277" s="69" t="s">
        <v>4377</v>
      </c>
      <c r="C1277" s="44">
        <v>317</v>
      </c>
      <c r="D1277" s="44">
        <v>317</v>
      </c>
      <c r="E1277" s="56" t="s">
        <v>12199</v>
      </c>
      <c r="F1277" s="45" t="s">
        <v>2552</v>
      </c>
      <c r="G1277" s="39" t="s">
        <v>17102</v>
      </c>
    </row>
    <row r="1278" spans="2:7" x14ac:dyDescent="0.25">
      <c r="B1278" s="69" t="s">
        <v>18611</v>
      </c>
      <c r="C1278" s="44">
        <v>318</v>
      </c>
      <c r="D1278" s="44">
        <v>318</v>
      </c>
      <c r="E1278" s="56" t="s">
        <v>12200</v>
      </c>
      <c r="F1278" s="45" t="s">
        <v>2553</v>
      </c>
      <c r="G1278" s="39" t="s">
        <v>17103</v>
      </c>
    </row>
    <row r="1279" spans="2:7" x14ac:dyDescent="0.25">
      <c r="B1279" s="305" t="s">
        <v>17103</v>
      </c>
      <c r="C1279" s="305">
        <v>318</v>
      </c>
      <c r="D1279" s="305">
        <v>318</v>
      </c>
      <c r="E1279" s="305" t="s">
        <v>12200</v>
      </c>
      <c r="F1279" s="305" t="s">
        <v>2553</v>
      </c>
      <c r="G1279" s="305" t="s">
        <v>17103</v>
      </c>
    </row>
    <row r="1280" spans="2:7" x14ac:dyDescent="0.25">
      <c r="B1280" s="69" t="s">
        <v>5302</v>
      </c>
      <c r="C1280" s="44">
        <v>318</v>
      </c>
      <c r="D1280" s="44">
        <v>318</v>
      </c>
      <c r="E1280" s="56" t="s">
        <v>12200</v>
      </c>
      <c r="F1280" s="45" t="s">
        <v>2553</v>
      </c>
      <c r="G1280" s="39" t="s">
        <v>17103</v>
      </c>
    </row>
    <row r="1281" spans="2:7" x14ac:dyDescent="0.25">
      <c r="B1281" s="69" t="s">
        <v>4378</v>
      </c>
      <c r="C1281" s="44">
        <v>318</v>
      </c>
      <c r="D1281" s="44">
        <v>318</v>
      </c>
      <c r="E1281" s="56" t="s">
        <v>12200</v>
      </c>
      <c r="F1281" s="45" t="s">
        <v>2553</v>
      </c>
      <c r="G1281" s="39" t="s">
        <v>17103</v>
      </c>
    </row>
    <row r="1282" spans="2:7" x14ac:dyDescent="0.25">
      <c r="B1282" s="69" t="s">
        <v>18612</v>
      </c>
      <c r="C1282" s="44">
        <v>319</v>
      </c>
      <c r="D1282" s="44">
        <v>319</v>
      </c>
      <c r="E1282" s="56" t="s">
        <v>12201</v>
      </c>
      <c r="F1282" s="45" t="s">
        <v>1386</v>
      </c>
      <c r="G1282" s="39" t="s">
        <v>17104</v>
      </c>
    </row>
    <row r="1283" spans="2:7" x14ac:dyDescent="0.25">
      <c r="B1283" s="69" t="s">
        <v>5303</v>
      </c>
      <c r="C1283" s="44">
        <v>319</v>
      </c>
      <c r="D1283" s="44">
        <v>319</v>
      </c>
      <c r="E1283" s="56" t="s">
        <v>12201</v>
      </c>
      <c r="F1283" s="45" t="s">
        <v>1386</v>
      </c>
      <c r="G1283" s="39" t="s">
        <v>17104</v>
      </c>
    </row>
    <row r="1284" spans="2:7" x14ac:dyDescent="0.25">
      <c r="B1284" s="69" t="s">
        <v>4379</v>
      </c>
      <c r="C1284" s="44">
        <v>319</v>
      </c>
      <c r="D1284" s="44">
        <v>319</v>
      </c>
      <c r="E1284" s="56" t="s">
        <v>12201</v>
      </c>
      <c r="F1284" s="45" t="s">
        <v>1386</v>
      </c>
      <c r="G1284" s="39" t="s">
        <v>17104</v>
      </c>
    </row>
    <row r="1285" spans="2:7" x14ac:dyDescent="0.25">
      <c r="B1285" s="305" t="s">
        <v>17104</v>
      </c>
      <c r="C1285" s="305">
        <v>319</v>
      </c>
      <c r="D1285" s="305">
        <v>319</v>
      </c>
      <c r="E1285" s="305" t="s">
        <v>12201</v>
      </c>
      <c r="F1285" s="305" t="s">
        <v>1386</v>
      </c>
      <c r="G1285" s="305" t="s">
        <v>17104</v>
      </c>
    </row>
    <row r="1286" spans="2:7" x14ac:dyDescent="0.25">
      <c r="B1286" s="69" t="s">
        <v>18613</v>
      </c>
      <c r="C1286" s="44">
        <v>320</v>
      </c>
      <c r="D1286" s="44">
        <v>320</v>
      </c>
      <c r="E1286" s="56" t="s">
        <v>12202</v>
      </c>
      <c r="F1286" s="45" t="s">
        <v>1385</v>
      </c>
      <c r="G1286" s="39" t="s">
        <v>17105</v>
      </c>
    </row>
    <row r="1287" spans="2:7" x14ac:dyDescent="0.25">
      <c r="B1287" s="305" t="s">
        <v>17105</v>
      </c>
      <c r="C1287" s="305">
        <v>320</v>
      </c>
      <c r="D1287" s="305">
        <v>320</v>
      </c>
      <c r="E1287" s="305" t="s">
        <v>12202</v>
      </c>
      <c r="F1287" s="305" t="s">
        <v>1385</v>
      </c>
      <c r="G1287" s="305" t="s">
        <v>17105</v>
      </c>
    </row>
    <row r="1288" spans="2:7" x14ac:dyDescent="0.25">
      <c r="B1288" s="69" t="s">
        <v>5304</v>
      </c>
      <c r="C1288" s="44">
        <v>320</v>
      </c>
      <c r="D1288" s="44">
        <v>320</v>
      </c>
      <c r="E1288" s="56" t="s">
        <v>12202</v>
      </c>
      <c r="F1288" s="45" t="s">
        <v>1385</v>
      </c>
      <c r="G1288" s="39" t="s">
        <v>17105</v>
      </c>
    </row>
    <row r="1289" spans="2:7" x14ac:dyDescent="0.25">
      <c r="B1289" s="69" t="s">
        <v>4380</v>
      </c>
      <c r="C1289" s="44">
        <v>320</v>
      </c>
      <c r="D1289" s="44">
        <v>320</v>
      </c>
      <c r="E1289" s="56" t="s">
        <v>12202</v>
      </c>
      <c r="F1289" s="45" t="s">
        <v>1385</v>
      </c>
      <c r="G1289" s="39" t="s">
        <v>17105</v>
      </c>
    </row>
    <row r="1290" spans="2:7" x14ac:dyDescent="0.25">
      <c r="B1290" s="69" t="s">
        <v>18614</v>
      </c>
      <c r="C1290" s="44">
        <v>321</v>
      </c>
      <c r="D1290" s="44">
        <v>321</v>
      </c>
      <c r="E1290" s="56" t="s">
        <v>12203</v>
      </c>
      <c r="F1290" s="45" t="s">
        <v>1384</v>
      </c>
      <c r="G1290" s="39" t="s">
        <v>17106</v>
      </c>
    </row>
    <row r="1291" spans="2:7" x14ac:dyDescent="0.25">
      <c r="B1291" s="305" t="s">
        <v>17106</v>
      </c>
      <c r="C1291" s="305">
        <v>321</v>
      </c>
      <c r="D1291" s="305">
        <v>321</v>
      </c>
      <c r="E1291" s="305" t="s">
        <v>12203</v>
      </c>
      <c r="F1291" s="305" t="s">
        <v>1384</v>
      </c>
      <c r="G1291" s="305" t="s">
        <v>17106</v>
      </c>
    </row>
    <row r="1292" spans="2:7" x14ac:dyDescent="0.25">
      <c r="B1292" s="69" t="s">
        <v>14909</v>
      </c>
      <c r="C1292" s="44">
        <v>321</v>
      </c>
      <c r="D1292" s="44">
        <v>321</v>
      </c>
      <c r="E1292" s="56" t="s">
        <v>12203</v>
      </c>
      <c r="F1292" s="45" t="s">
        <v>1384</v>
      </c>
      <c r="G1292" s="39" t="s">
        <v>17106</v>
      </c>
    </row>
    <row r="1293" spans="2:7" x14ac:dyDescent="0.25">
      <c r="B1293" s="69" t="s">
        <v>4381</v>
      </c>
      <c r="C1293" s="44">
        <v>321</v>
      </c>
      <c r="D1293" s="44">
        <v>321</v>
      </c>
      <c r="E1293" s="56" t="s">
        <v>12203</v>
      </c>
      <c r="F1293" s="45" t="s">
        <v>1384</v>
      </c>
      <c r="G1293" s="39" t="s">
        <v>17106</v>
      </c>
    </row>
    <row r="1294" spans="2:7" x14ac:dyDescent="0.25">
      <c r="B1294" s="69" t="s">
        <v>18615</v>
      </c>
      <c r="C1294" s="44">
        <v>321.10000000000002</v>
      </c>
      <c r="D1294" s="44" t="s">
        <v>3206</v>
      </c>
      <c r="E1294" s="51" t="s">
        <v>14572</v>
      </c>
      <c r="F1294" s="45" t="s">
        <v>2554</v>
      </c>
      <c r="G1294" s="39" t="s">
        <v>17107</v>
      </c>
    </row>
    <row r="1295" spans="2:7" x14ac:dyDescent="0.25">
      <c r="B1295" s="69" t="s">
        <v>3206</v>
      </c>
      <c r="C1295" s="44">
        <v>321.10000000000002</v>
      </c>
      <c r="D1295" s="44" t="s">
        <v>3206</v>
      </c>
      <c r="E1295" s="51" t="s">
        <v>14572</v>
      </c>
      <c r="F1295" s="45" t="s">
        <v>2554</v>
      </c>
      <c r="G1295" s="39" t="s">
        <v>17107</v>
      </c>
    </row>
    <row r="1296" spans="2:7" x14ac:dyDescent="0.25">
      <c r="B1296" s="305" t="s">
        <v>17107</v>
      </c>
      <c r="C1296" s="305">
        <v>321.10000000000002</v>
      </c>
      <c r="D1296" s="305" t="s">
        <v>3206</v>
      </c>
      <c r="E1296" s="305" t="s">
        <v>14572</v>
      </c>
      <c r="F1296" s="305" t="s">
        <v>2554</v>
      </c>
      <c r="G1296" s="305" t="s">
        <v>17107</v>
      </c>
    </row>
    <row r="1297" spans="2:7" x14ac:dyDescent="0.25">
      <c r="B1297" s="69" t="s">
        <v>3375</v>
      </c>
      <c r="C1297" s="44">
        <v>321.10000000000002</v>
      </c>
      <c r="D1297" s="44" t="s">
        <v>3206</v>
      </c>
      <c r="E1297" s="51" t="s">
        <v>14572</v>
      </c>
      <c r="F1297" s="45" t="s">
        <v>2554</v>
      </c>
      <c r="G1297" s="39" t="s">
        <v>17107</v>
      </c>
    </row>
    <row r="1298" spans="2:7" x14ac:dyDescent="0.25">
      <c r="B1298" s="69" t="s">
        <v>8522</v>
      </c>
      <c r="C1298" s="44">
        <v>321.10000000000002</v>
      </c>
      <c r="D1298" s="44" t="s">
        <v>3206</v>
      </c>
      <c r="E1298" s="51" t="s">
        <v>14572</v>
      </c>
      <c r="F1298" s="45" t="s">
        <v>2554</v>
      </c>
      <c r="G1298" s="39" t="s">
        <v>17107</v>
      </c>
    </row>
    <row r="1299" spans="2:7" x14ac:dyDescent="0.25">
      <c r="B1299" s="69" t="s">
        <v>18616</v>
      </c>
      <c r="C1299" s="44">
        <v>322</v>
      </c>
      <c r="D1299" s="44">
        <v>322</v>
      </c>
      <c r="E1299" s="56" t="s">
        <v>12204</v>
      </c>
      <c r="F1299" s="45" t="s">
        <v>1383</v>
      </c>
      <c r="G1299" s="39" t="s">
        <v>17108</v>
      </c>
    </row>
    <row r="1300" spans="2:7" x14ac:dyDescent="0.25">
      <c r="B1300" s="69" t="s">
        <v>5305</v>
      </c>
      <c r="C1300" s="44">
        <v>322</v>
      </c>
      <c r="D1300" s="44">
        <v>322</v>
      </c>
      <c r="E1300" s="56" t="s">
        <v>12204</v>
      </c>
      <c r="F1300" s="45" t="s">
        <v>1383</v>
      </c>
      <c r="G1300" s="39" t="s">
        <v>17108</v>
      </c>
    </row>
    <row r="1301" spans="2:7" x14ac:dyDescent="0.25">
      <c r="B1301" s="69" t="s">
        <v>4382</v>
      </c>
      <c r="C1301" s="44">
        <v>322</v>
      </c>
      <c r="D1301" s="44">
        <v>322</v>
      </c>
      <c r="E1301" s="56" t="s">
        <v>12204</v>
      </c>
      <c r="F1301" s="45" t="s">
        <v>1383</v>
      </c>
      <c r="G1301" s="39" t="s">
        <v>17108</v>
      </c>
    </row>
    <row r="1302" spans="2:7" x14ac:dyDescent="0.25">
      <c r="B1302" s="305" t="s">
        <v>17108</v>
      </c>
      <c r="C1302" s="305">
        <v>322</v>
      </c>
      <c r="D1302" s="305">
        <v>322</v>
      </c>
      <c r="E1302" s="305" t="s">
        <v>12204</v>
      </c>
      <c r="F1302" s="305" t="s">
        <v>1383</v>
      </c>
      <c r="G1302" s="305" t="s">
        <v>17108</v>
      </c>
    </row>
    <row r="1303" spans="2:7" x14ac:dyDescent="0.25">
      <c r="B1303" s="69" t="s">
        <v>18617</v>
      </c>
      <c r="C1303" s="44">
        <v>323</v>
      </c>
      <c r="D1303" s="44">
        <v>323</v>
      </c>
      <c r="E1303" s="56" t="s">
        <v>12205</v>
      </c>
      <c r="F1303" s="45" t="s">
        <v>1382</v>
      </c>
      <c r="G1303" s="39" t="s">
        <v>17109</v>
      </c>
    </row>
    <row r="1304" spans="2:7" x14ac:dyDescent="0.25">
      <c r="B1304" s="305" t="s">
        <v>17109</v>
      </c>
      <c r="C1304" s="305">
        <v>323</v>
      </c>
      <c r="D1304" s="305">
        <v>323</v>
      </c>
      <c r="E1304" s="305" t="s">
        <v>12205</v>
      </c>
      <c r="F1304" s="305" t="s">
        <v>1382</v>
      </c>
      <c r="G1304" s="305" t="s">
        <v>17109</v>
      </c>
    </row>
    <row r="1305" spans="2:7" x14ac:dyDescent="0.25">
      <c r="B1305" s="69" t="s">
        <v>5306</v>
      </c>
      <c r="C1305" s="44">
        <v>323</v>
      </c>
      <c r="D1305" s="44">
        <v>323</v>
      </c>
      <c r="E1305" s="56" t="s">
        <v>12205</v>
      </c>
      <c r="F1305" s="45" t="s">
        <v>1382</v>
      </c>
      <c r="G1305" s="39" t="s">
        <v>17109</v>
      </c>
    </row>
    <row r="1306" spans="2:7" x14ac:dyDescent="0.25">
      <c r="B1306" s="69" t="s">
        <v>4383</v>
      </c>
      <c r="C1306" s="44">
        <v>323</v>
      </c>
      <c r="D1306" s="44">
        <v>323</v>
      </c>
      <c r="E1306" s="56" t="s">
        <v>12205</v>
      </c>
      <c r="F1306" s="45" t="s">
        <v>1382</v>
      </c>
      <c r="G1306" s="39" t="s">
        <v>17109</v>
      </c>
    </row>
    <row r="1307" spans="2:7" x14ac:dyDescent="0.25">
      <c r="B1307" s="69" t="s">
        <v>18618</v>
      </c>
      <c r="C1307" s="44">
        <v>324</v>
      </c>
      <c r="D1307" s="44">
        <v>324</v>
      </c>
      <c r="E1307" s="56" t="s">
        <v>12206</v>
      </c>
      <c r="F1307" s="45" t="s">
        <v>2555</v>
      </c>
      <c r="G1307" s="39" t="s">
        <v>17110</v>
      </c>
    </row>
    <row r="1308" spans="2:7" x14ac:dyDescent="0.25">
      <c r="B1308" s="69" t="s">
        <v>5307</v>
      </c>
      <c r="C1308" s="44">
        <v>324</v>
      </c>
      <c r="D1308" s="44">
        <v>324</v>
      </c>
      <c r="E1308" s="56" t="s">
        <v>12206</v>
      </c>
      <c r="F1308" s="45" t="s">
        <v>2555</v>
      </c>
      <c r="G1308" s="39" t="s">
        <v>17110</v>
      </c>
    </row>
    <row r="1309" spans="2:7" x14ac:dyDescent="0.25">
      <c r="B1309" s="69" t="s">
        <v>4384</v>
      </c>
      <c r="C1309" s="44">
        <v>324</v>
      </c>
      <c r="D1309" s="44">
        <v>324</v>
      </c>
      <c r="E1309" s="56" t="s">
        <v>12206</v>
      </c>
      <c r="F1309" s="45" t="s">
        <v>2555</v>
      </c>
      <c r="G1309" s="39" t="s">
        <v>17110</v>
      </c>
    </row>
    <row r="1310" spans="2:7" x14ac:dyDescent="0.25">
      <c r="B1310" s="305" t="s">
        <v>17110</v>
      </c>
      <c r="C1310" s="305">
        <v>324</v>
      </c>
      <c r="D1310" s="305">
        <v>324</v>
      </c>
      <c r="E1310" s="305" t="s">
        <v>12206</v>
      </c>
      <c r="F1310" s="305" t="s">
        <v>2555</v>
      </c>
      <c r="G1310" s="305" t="s">
        <v>17110</v>
      </c>
    </row>
    <row r="1311" spans="2:7" x14ac:dyDescent="0.25">
      <c r="B1311" s="69" t="s">
        <v>18619</v>
      </c>
      <c r="C1311" s="44">
        <v>325</v>
      </c>
      <c r="D1311" s="44">
        <v>325</v>
      </c>
      <c r="E1311" s="56" t="s">
        <v>12207</v>
      </c>
      <c r="F1311" s="45" t="s">
        <v>2556</v>
      </c>
      <c r="G1311" s="39" t="s">
        <v>17111</v>
      </c>
    </row>
    <row r="1312" spans="2:7" x14ac:dyDescent="0.25">
      <c r="B1312" s="69" t="s">
        <v>3374</v>
      </c>
      <c r="C1312" s="44">
        <v>325</v>
      </c>
      <c r="D1312" s="44">
        <v>325</v>
      </c>
      <c r="E1312" s="56" t="s">
        <v>12207</v>
      </c>
      <c r="F1312" s="45" t="s">
        <v>2556</v>
      </c>
      <c r="G1312" s="39" t="s">
        <v>17111</v>
      </c>
    </row>
    <row r="1313" spans="2:7" x14ac:dyDescent="0.25">
      <c r="B1313" s="69" t="s">
        <v>1323</v>
      </c>
      <c r="C1313" s="44">
        <v>325</v>
      </c>
      <c r="D1313" s="44">
        <v>325</v>
      </c>
      <c r="E1313" s="56" t="s">
        <v>12207</v>
      </c>
      <c r="F1313" s="45" t="s">
        <v>2556</v>
      </c>
      <c r="G1313" s="39" t="s">
        <v>17111</v>
      </c>
    </row>
    <row r="1314" spans="2:7" x14ac:dyDescent="0.25">
      <c r="B1314" s="305" t="s">
        <v>17111</v>
      </c>
      <c r="C1314" s="305">
        <v>325</v>
      </c>
      <c r="D1314" s="305">
        <v>325</v>
      </c>
      <c r="E1314" s="305" t="s">
        <v>12207</v>
      </c>
      <c r="F1314" s="305" t="s">
        <v>2556</v>
      </c>
      <c r="G1314" s="305" t="s">
        <v>17111</v>
      </c>
    </row>
    <row r="1315" spans="2:7" x14ac:dyDescent="0.25">
      <c r="B1315" s="69" t="s">
        <v>18620</v>
      </c>
      <c r="C1315" s="44">
        <v>326</v>
      </c>
      <c r="D1315" s="44">
        <v>326</v>
      </c>
      <c r="E1315" s="56" t="s">
        <v>12208</v>
      </c>
      <c r="F1315" s="45" t="s">
        <v>1381</v>
      </c>
      <c r="G1315" s="39" t="s">
        <v>17112</v>
      </c>
    </row>
    <row r="1316" spans="2:7" x14ac:dyDescent="0.25">
      <c r="B1316" s="305" t="s">
        <v>17112</v>
      </c>
      <c r="C1316" s="305">
        <v>326</v>
      </c>
      <c r="D1316" s="305">
        <v>326</v>
      </c>
      <c r="E1316" s="305" t="s">
        <v>12208</v>
      </c>
      <c r="F1316" s="305" t="s">
        <v>1381</v>
      </c>
      <c r="G1316" s="305" t="s">
        <v>17112</v>
      </c>
    </row>
    <row r="1317" spans="2:7" x14ac:dyDescent="0.25">
      <c r="B1317" s="69" t="s">
        <v>5308</v>
      </c>
      <c r="C1317" s="44">
        <v>326</v>
      </c>
      <c r="D1317" s="44">
        <v>326</v>
      </c>
      <c r="E1317" s="56" t="s">
        <v>12208</v>
      </c>
      <c r="F1317" s="45" t="s">
        <v>1381</v>
      </c>
      <c r="G1317" s="39" t="s">
        <v>17112</v>
      </c>
    </row>
    <row r="1318" spans="2:7" x14ac:dyDescent="0.25">
      <c r="B1318" s="69" t="s">
        <v>7761</v>
      </c>
      <c r="C1318" s="44">
        <v>326</v>
      </c>
      <c r="D1318" s="44">
        <v>326</v>
      </c>
      <c r="E1318" s="56" t="s">
        <v>12208</v>
      </c>
      <c r="F1318" s="45" t="s">
        <v>1381</v>
      </c>
      <c r="G1318" s="39" t="s">
        <v>17112</v>
      </c>
    </row>
    <row r="1319" spans="2:7" x14ac:dyDescent="0.25">
      <c r="B1319" s="69" t="s">
        <v>18621</v>
      </c>
      <c r="C1319" s="44">
        <v>327</v>
      </c>
      <c r="D1319" s="44">
        <v>327</v>
      </c>
      <c r="E1319" s="51" t="s">
        <v>14573</v>
      </c>
      <c r="F1319" s="45" t="s">
        <v>11165</v>
      </c>
      <c r="G1319" s="39" t="s">
        <v>17113</v>
      </c>
    </row>
    <row r="1320" spans="2:7" x14ac:dyDescent="0.25">
      <c r="B1320" s="69" t="s">
        <v>11166</v>
      </c>
      <c r="C1320" s="44">
        <v>327</v>
      </c>
      <c r="D1320" s="44">
        <v>327</v>
      </c>
      <c r="E1320" s="51" t="s">
        <v>14573</v>
      </c>
      <c r="F1320" s="45" t="s">
        <v>11165</v>
      </c>
      <c r="G1320" s="39" t="s">
        <v>17113</v>
      </c>
    </row>
    <row r="1321" spans="2:7" x14ac:dyDescent="0.25">
      <c r="B1321" s="69" t="s">
        <v>11167</v>
      </c>
      <c r="C1321" s="44">
        <v>327</v>
      </c>
      <c r="D1321" s="44">
        <v>327</v>
      </c>
      <c r="E1321" s="51" t="s">
        <v>14573</v>
      </c>
      <c r="F1321" s="45" t="s">
        <v>11165</v>
      </c>
      <c r="G1321" s="39" t="s">
        <v>17113</v>
      </c>
    </row>
    <row r="1322" spans="2:7" x14ac:dyDescent="0.25">
      <c r="B1322" s="305" t="s">
        <v>17113</v>
      </c>
      <c r="C1322" s="305">
        <v>327</v>
      </c>
      <c r="D1322" s="305">
        <v>327</v>
      </c>
      <c r="E1322" s="305" t="s">
        <v>14573</v>
      </c>
      <c r="F1322" s="305" t="s">
        <v>11165</v>
      </c>
      <c r="G1322" s="305" t="s">
        <v>17113</v>
      </c>
    </row>
    <row r="1323" spans="2:7" x14ac:dyDescent="0.25">
      <c r="B1323" s="69" t="s">
        <v>18622</v>
      </c>
      <c r="C1323" s="44">
        <v>328</v>
      </c>
      <c r="D1323" s="44">
        <v>328</v>
      </c>
      <c r="E1323" s="191" t="s">
        <v>12209</v>
      </c>
      <c r="F1323" s="45" t="s">
        <v>2557</v>
      </c>
      <c r="G1323" s="39" t="s">
        <v>17114</v>
      </c>
    </row>
    <row r="1324" spans="2:7" x14ac:dyDescent="0.25">
      <c r="B1324" s="69" t="s">
        <v>5309</v>
      </c>
      <c r="C1324" s="44">
        <v>328</v>
      </c>
      <c r="D1324" s="44">
        <v>328</v>
      </c>
      <c r="E1324" s="191" t="s">
        <v>12209</v>
      </c>
      <c r="F1324" s="45" t="s">
        <v>2557</v>
      </c>
      <c r="G1324" s="39" t="s">
        <v>17114</v>
      </c>
    </row>
    <row r="1325" spans="2:7" x14ac:dyDescent="0.25">
      <c r="B1325" s="69" t="s">
        <v>7762</v>
      </c>
      <c r="C1325" s="44">
        <v>328</v>
      </c>
      <c r="D1325" s="44">
        <v>328</v>
      </c>
      <c r="E1325" s="191" t="s">
        <v>12209</v>
      </c>
      <c r="F1325" s="45" t="s">
        <v>2557</v>
      </c>
      <c r="G1325" s="39" t="s">
        <v>17114</v>
      </c>
    </row>
    <row r="1326" spans="2:7" x14ac:dyDescent="0.25">
      <c r="B1326" s="305" t="s">
        <v>17114</v>
      </c>
      <c r="C1326" s="305">
        <v>328</v>
      </c>
      <c r="D1326" s="305">
        <v>328</v>
      </c>
      <c r="E1326" s="305" t="s">
        <v>12209</v>
      </c>
      <c r="F1326" s="305" t="s">
        <v>2557</v>
      </c>
      <c r="G1326" s="305" t="s">
        <v>17114</v>
      </c>
    </row>
    <row r="1327" spans="2:7" x14ac:dyDescent="0.25">
      <c r="B1327" s="69" t="s">
        <v>18623</v>
      </c>
      <c r="C1327" s="44">
        <v>329</v>
      </c>
      <c r="D1327" s="44">
        <v>329</v>
      </c>
      <c r="E1327" s="191" t="s">
        <v>12210</v>
      </c>
      <c r="F1327" s="45" t="s">
        <v>1380</v>
      </c>
      <c r="G1327" s="39" t="s">
        <v>17115</v>
      </c>
    </row>
    <row r="1328" spans="2:7" x14ac:dyDescent="0.25">
      <c r="B1328" s="69" t="s">
        <v>5310</v>
      </c>
      <c r="C1328" s="44">
        <v>329</v>
      </c>
      <c r="D1328" s="44">
        <v>329</v>
      </c>
      <c r="E1328" s="191" t="s">
        <v>12210</v>
      </c>
      <c r="F1328" s="45" t="s">
        <v>1380</v>
      </c>
      <c r="G1328" s="39" t="s">
        <v>17115</v>
      </c>
    </row>
    <row r="1329" spans="2:7" x14ac:dyDescent="0.25">
      <c r="B1329" s="69" t="s">
        <v>7763</v>
      </c>
      <c r="C1329" s="44">
        <v>329</v>
      </c>
      <c r="D1329" s="44">
        <v>329</v>
      </c>
      <c r="E1329" s="191" t="s">
        <v>12210</v>
      </c>
      <c r="F1329" s="45" t="s">
        <v>1380</v>
      </c>
      <c r="G1329" s="39" t="s">
        <v>17115</v>
      </c>
    </row>
    <row r="1330" spans="2:7" x14ac:dyDescent="0.25">
      <c r="B1330" s="305" t="s">
        <v>17115</v>
      </c>
      <c r="C1330" s="305">
        <v>329</v>
      </c>
      <c r="D1330" s="305">
        <v>329</v>
      </c>
      <c r="E1330" s="305" t="s">
        <v>12210</v>
      </c>
      <c r="F1330" s="305" t="s">
        <v>1380</v>
      </c>
      <c r="G1330" s="305" t="s">
        <v>17115</v>
      </c>
    </row>
    <row r="1331" spans="2:7" x14ac:dyDescent="0.25">
      <c r="B1331" s="69" t="s">
        <v>18624</v>
      </c>
      <c r="C1331" s="44">
        <v>330</v>
      </c>
      <c r="D1331" s="44">
        <v>330</v>
      </c>
      <c r="E1331" s="191" t="s">
        <v>12211</v>
      </c>
      <c r="F1331" s="45" t="s">
        <v>1379</v>
      </c>
      <c r="G1331" s="39" t="s">
        <v>17116</v>
      </c>
    </row>
    <row r="1332" spans="2:7" x14ac:dyDescent="0.25">
      <c r="B1332" s="305" t="s">
        <v>17116</v>
      </c>
      <c r="C1332" s="305">
        <v>330</v>
      </c>
      <c r="D1332" s="305">
        <v>330</v>
      </c>
      <c r="E1332" s="305" t="s">
        <v>12211</v>
      </c>
      <c r="F1332" s="305" t="s">
        <v>1379</v>
      </c>
      <c r="G1332" s="305" t="s">
        <v>17116</v>
      </c>
    </row>
    <row r="1333" spans="2:7" x14ac:dyDescent="0.25">
      <c r="B1333" s="69" t="s">
        <v>5311</v>
      </c>
      <c r="C1333" s="44">
        <v>330</v>
      </c>
      <c r="D1333" s="44">
        <v>330</v>
      </c>
      <c r="E1333" s="191" t="s">
        <v>12211</v>
      </c>
      <c r="F1333" s="45" t="s">
        <v>1379</v>
      </c>
      <c r="G1333" s="39" t="s">
        <v>17116</v>
      </c>
    </row>
    <row r="1334" spans="2:7" x14ac:dyDescent="0.25">
      <c r="B1334" s="69" t="s">
        <v>7764</v>
      </c>
      <c r="C1334" s="44">
        <v>330</v>
      </c>
      <c r="D1334" s="44">
        <v>330</v>
      </c>
      <c r="E1334" s="191" t="s">
        <v>12211</v>
      </c>
      <c r="F1334" s="45" t="s">
        <v>1379</v>
      </c>
      <c r="G1334" s="39" t="s">
        <v>17116</v>
      </c>
    </row>
    <row r="1335" spans="2:7" x14ac:dyDescent="0.25">
      <c r="B1335" s="69" t="s">
        <v>18625</v>
      </c>
      <c r="C1335" s="44">
        <v>331</v>
      </c>
      <c r="D1335" s="44">
        <v>331</v>
      </c>
      <c r="E1335" s="191" t="s">
        <v>12212</v>
      </c>
      <c r="F1335" s="45" t="s">
        <v>1378</v>
      </c>
      <c r="G1335" s="39" t="s">
        <v>17117</v>
      </c>
    </row>
    <row r="1336" spans="2:7" x14ac:dyDescent="0.25">
      <c r="B1336" s="69" t="s">
        <v>5312</v>
      </c>
      <c r="C1336" s="44">
        <v>331</v>
      </c>
      <c r="D1336" s="44">
        <v>331</v>
      </c>
      <c r="E1336" s="191" t="s">
        <v>12212</v>
      </c>
      <c r="F1336" s="45" t="s">
        <v>1378</v>
      </c>
      <c r="G1336" s="39" t="s">
        <v>17117</v>
      </c>
    </row>
    <row r="1337" spans="2:7" x14ac:dyDescent="0.25">
      <c r="B1337" s="69" t="s">
        <v>7765</v>
      </c>
      <c r="C1337" s="44">
        <v>331</v>
      </c>
      <c r="D1337" s="44">
        <v>331</v>
      </c>
      <c r="E1337" s="191" t="s">
        <v>12212</v>
      </c>
      <c r="F1337" s="45" t="s">
        <v>1378</v>
      </c>
      <c r="G1337" s="39" t="s">
        <v>17117</v>
      </c>
    </row>
    <row r="1338" spans="2:7" x14ac:dyDescent="0.25">
      <c r="B1338" s="305" t="s">
        <v>17117</v>
      </c>
      <c r="C1338" s="305">
        <v>331</v>
      </c>
      <c r="D1338" s="305">
        <v>331</v>
      </c>
      <c r="E1338" s="305" t="s">
        <v>12212</v>
      </c>
      <c r="F1338" s="305" t="s">
        <v>1378</v>
      </c>
      <c r="G1338" s="305" t="s">
        <v>17117</v>
      </c>
    </row>
    <row r="1339" spans="2:7" x14ac:dyDescent="0.25">
      <c r="B1339" s="69" t="s">
        <v>18626</v>
      </c>
      <c r="C1339" s="44">
        <v>332</v>
      </c>
      <c r="D1339" s="44">
        <v>332</v>
      </c>
      <c r="E1339" s="191" t="s">
        <v>12213</v>
      </c>
      <c r="F1339" s="45" t="s">
        <v>1377</v>
      </c>
      <c r="G1339" s="39" t="s">
        <v>17118</v>
      </c>
    </row>
    <row r="1340" spans="2:7" x14ac:dyDescent="0.25">
      <c r="B1340" s="305" t="s">
        <v>17118</v>
      </c>
      <c r="C1340" s="305">
        <v>332</v>
      </c>
      <c r="D1340" s="305">
        <v>332</v>
      </c>
      <c r="E1340" s="305" t="s">
        <v>12213</v>
      </c>
      <c r="F1340" s="305" t="s">
        <v>1377</v>
      </c>
      <c r="G1340" s="305" t="s">
        <v>17118</v>
      </c>
    </row>
    <row r="1341" spans="2:7" x14ac:dyDescent="0.25">
      <c r="B1341" s="69" t="s">
        <v>14910</v>
      </c>
      <c r="C1341" s="44">
        <v>332</v>
      </c>
      <c r="D1341" s="44">
        <v>332</v>
      </c>
      <c r="E1341" s="191" t="s">
        <v>12213</v>
      </c>
      <c r="F1341" s="45" t="s">
        <v>1377</v>
      </c>
      <c r="G1341" s="39" t="s">
        <v>17118</v>
      </c>
    </row>
    <row r="1342" spans="2:7" x14ac:dyDescent="0.25">
      <c r="B1342" s="69" t="s">
        <v>7766</v>
      </c>
      <c r="C1342" s="44">
        <v>332</v>
      </c>
      <c r="D1342" s="44">
        <v>332</v>
      </c>
      <c r="E1342" s="191" t="s">
        <v>12213</v>
      </c>
      <c r="F1342" s="45" t="s">
        <v>1377</v>
      </c>
      <c r="G1342" s="39" t="s">
        <v>17118</v>
      </c>
    </row>
    <row r="1343" spans="2:7" x14ac:dyDescent="0.25">
      <c r="B1343" s="69" t="s">
        <v>18627</v>
      </c>
      <c r="C1343" s="44">
        <v>332.1</v>
      </c>
      <c r="D1343" s="44" t="s">
        <v>1376</v>
      </c>
      <c r="E1343" s="51" t="s">
        <v>14575</v>
      </c>
      <c r="F1343" s="45" t="s">
        <v>1375</v>
      </c>
      <c r="G1343" s="39" t="s">
        <v>17119</v>
      </c>
    </row>
    <row r="1344" spans="2:7" x14ac:dyDescent="0.25">
      <c r="B1344" s="69" t="s">
        <v>1376</v>
      </c>
      <c r="C1344" s="44">
        <v>332.1</v>
      </c>
      <c r="D1344" s="44" t="s">
        <v>1376</v>
      </c>
      <c r="E1344" s="51" t="s">
        <v>14575</v>
      </c>
      <c r="F1344" s="45" t="s">
        <v>1375</v>
      </c>
      <c r="G1344" s="39" t="s">
        <v>17119</v>
      </c>
    </row>
    <row r="1345" spans="2:7" x14ac:dyDescent="0.25">
      <c r="B1345" s="69" t="s">
        <v>7223</v>
      </c>
      <c r="C1345" s="44">
        <v>332.1</v>
      </c>
      <c r="D1345" s="44" t="s">
        <v>1376</v>
      </c>
      <c r="E1345" s="51" t="s">
        <v>14575</v>
      </c>
      <c r="F1345" s="45" t="s">
        <v>1375</v>
      </c>
      <c r="G1345" s="39" t="s">
        <v>17119</v>
      </c>
    </row>
    <row r="1346" spans="2:7" x14ac:dyDescent="0.25">
      <c r="B1346" s="69" t="s">
        <v>10113</v>
      </c>
      <c r="C1346" s="44">
        <v>332.1</v>
      </c>
      <c r="D1346" s="44" t="s">
        <v>1376</v>
      </c>
      <c r="E1346" s="51" t="s">
        <v>14575</v>
      </c>
      <c r="F1346" s="45" t="s">
        <v>1375</v>
      </c>
      <c r="G1346" s="39" t="s">
        <v>17119</v>
      </c>
    </row>
    <row r="1347" spans="2:7" x14ac:dyDescent="0.25">
      <c r="B1347" s="305" t="s">
        <v>17119</v>
      </c>
      <c r="C1347" s="305">
        <v>332.1</v>
      </c>
      <c r="D1347" s="305" t="s">
        <v>1376</v>
      </c>
      <c r="E1347" s="305" t="s">
        <v>14575</v>
      </c>
      <c r="F1347" s="305" t="s">
        <v>1375</v>
      </c>
      <c r="G1347" s="305" t="s">
        <v>17119</v>
      </c>
    </row>
    <row r="1348" spans="2:7" x14ac:dyDescent="0.25">
      <c r="B1348" s="69" t="s">
        <v>5313</v>
      </c>
      <c r="C1348" s="44">
        <v>332.1</v>
      </c>
      <c r="D1348" s="44" t="s">
        <v>1376</v>
      </c>
      <c r="E1348" s="51" t="s">
        <v>14575</v>
      </c>
      <c r="F1348" s="45" t="s">
        <v>1375</v>
      </c>
      <c r="G1348" s="39" t="s">
        <v>17119</v>
      </c>
    </row>
    <row r="1349" spans="2:7" x14ac:dyDescent="0.25">
      <c r="B1349" s="69" t="s">
        <v>8523</v>
      </c>
      <c r="C1349" s="44">
        <v>332.1</v>
      </c>
      <c r="D1349" s="44" t="s">
        <v>1376</v>
      </c>
      <c r="E1349" s="51" t="s">
        <v>14575</v>
      </c>
      <c r="F1349" s="45" t="s">
        <v>1375</v>
      </c>
      <c r="G1349" s="39" t="s">
        <v>17119</v>
      </c>
    </row>
    <row r="1350" spans="2:7" x14ac:dyDescent="0.25">
      <c r="B1350" s="69" t="s">
        <v>18628</v>
      </c>
      <c r="C1350" s="44">
        <v>333</v>
      </c>
      <c r="D1350" s="44">
        <v>333</v>
      </c>
      <c r="E1350" s="191" t="s">
        <v>12214</v>
      </c>
      <c r="F1350" s="45" t="s">
        <v>14003</v>
      </c>
      <c r="G1350" s="39" t="s">
        <v>17120</v>
      </c>
    </row>
    <row r="1351" spans="2:7" x14ac:dyDescent="0.25">
      <c r="B1351" s="69" t="s">
        <v>14911</v>
      </c>
      <c r="C1351" s="44">
        <v>333</v>
      </c>
      <c r="D1351" s="44">
        <v>333</v>
      </c>
      <c r="E1351" s="191" t="s">
        <v>12214</v>
      </c>
      <c r="F1351" s="45" t="s">
        <v>14003</v>
      </c>
      <c r="G1351" s="39" t="s">
        <v>17120</v>
      </c>
    </row>
    <row r="1352" spans="2:7" x14ac:dyDescent="0.25">
      <c r="B1352" s="69" t="s">
        <v>4385</v>
      </c>
      <c r="C1352" s="44">
        <v>333</v>
      </c>
      <c r="D1352" s="44">
        <v>333</v>
      </c>
      <c r="E1352" s="191" t="s">
        <v>12214</v>
      </c>
      <c r="F1352" s="45" t="s">
        <v>14003</v>
      </c>
      <c r="G1352" s="39" t="s">
        <v>17120</v>
      </c>
    </row>
    <row r="1353" spans="2:7" x14ac:dyDescent="0.25">
      <c r="B1353" s="45" t="s">
        <v>14003</v>
      </c>
      <c r="C1353" s="44">
        <v>333</v>
      </c>
      <c r="D1353" s="44">
        <v>333</v>
      </c>
      <c r="E1353" s="191" t="s">
        <v>12214</v>
      </c>
      <c r="F1353" s="45" t="s">
        <v>14003</v>
      </c>
      <c r="G1353" s="39" t="s">
        <v>17120</v>
      </c>
    </row>
    <row r="1354" spans="2:7" x14ac:dyDescent="0.25">
      <c r="B1354" s="305" t="s">
        <v>17120</v>
      </c>
      <c r="C1354" s="305">
        <v>333</v>
      </c>
      <c r="D1354" s="305">
        <v>333</v>
      </c>
      <c r="E1354" s="305" t="s">
        <v>12214</v>
      </c>
      <c r="F1354" s="305" t="s">
        <v>14003</v>
      </c>
      <c r="G1354" s="305" t="s">
        <v>17120</v>
      </c>
    </row>
    <row r="1355" spans="2:7" x14ac:dyDescent="0.25">
      <c r="B1355" s="69" t="s">
        <v>18629</v>
      </c>
      <c r="C1355" s="44">
        <v>334</v>
      </c>
      <c r="D1355" s="44">
        <v>334</v>
      </c>
      <c r="E1355" s="191" t="s">
        <v>12215</v>
      </c>
      <c r="F1355" s="45" t="s">
        <v>2558</v>
      </c>
      <c r="G1355" s="39" t="s">
        <v>17121</v>
      </c>
    </row>
    <row r="1356" spans="2:7" x14ac:dyDescent="0.25">
      <c r="B1356" s="305" t="s">
        <v>17121</v>
      </c>
      <c r="C1356" s="305">
        <v>334</v>
      </c>
      <c r="D1356" s="305">
        <v>334</v>
      </c>
      <c r="E1356" s="305" t="s">
        <v>12215</v>
      </c>
      <c r="F1356" s="305" t="s">
        <v>2558</v>
      </c>
      <c r="G1356" s="305" t="s">
        <v>17121</v>
      </c>
    </row>
    <row r="1357" spans="2:7" x14ac:dyDescent="0.25">
      <c r="B1357" s="69" t="s">
        <v>5314</v>
      </c>
      <c r="C1357" s="44">
        <v>334</v>
      </c>
      <c r="D1357" s="44">
        <v>334</v>
      </c>
      <c r="E1357" s="191" t="s">
        <v>12215</v>
      </c>
      <c r="F1357" s="45" t="s">
        <v>2558</v>
      </c>
      <c r="G1357" s="39" t="s">
        <v>17121</v>
      </c>
    </row>
    <row r="1358" spans="2:7" x14ac:dyDescent="0.25">
      <c r="B1358" s="69" t="s">
        <v>4386</v>
      </c>
      <c r="C1358" s="44">
        <v>334</v>
      </c>
      <c r="D1358" s="44">
        <v>334</v>
      </c>
      <c r="E1358" s="191" t="s">
        <v>12215</v>
      </c>
      <c r="F1358" s="45" t="s">
        <v>2558</v>
      </c>
      <c r="G1358" s="39" t="s">
        <v>17121</v>
      </c>
    </row>
    <row r="1359" spans="2:7" x14ac:dyDescent="0.25">
      <c r="B1359" s="69" t="s">
        <v>18630</v>
      </c>
      <c r="C1359" s="44">
        <v>335</v>
      </c>
      <c r="D1359" s="44">
        <v>335</v>
      </c>
      <c r="E1359" s="191" t="s">
        <v>12216</v>
      </c>
      <c r="F1359" s="45" t="s">
        <v>2559</v>
      </c>
      <c r="G1359" s="39" t="s">
        <v>17122</v>
      </c>
    </row>
    <row r="1360" spans="2:7" x14ac:dyDescent="0.25">
      <c r="B1360" s="305" t="s">
        <v>17122</v>
      </c>
      <c r="C1360" s="305">
        <v>335</v>
      </c>
      <c r="D1360" s="305">
        <v>335</v>
      </c>
      <c r="E1360" s="305" t="s">
        <v>12216</v>
      </c>
      <c r="F1360" s="305" t="s">
        <v>2559</v>
      </c>
      <c r="G1360" s="305" t="s">
        <v>17122</v>
      </c>
    </row>
    <row r="1361" spans="2:7" x14ac:dyDescent="0.25">
      <c r="B1361" s="69" t="s">
        <v>3377</v>
      </c>
      <c r="C1361" s="44">
        <v>335</v>
      </c>
      <c r="D1361" s="44">
        <v>335</v>
      </c>
      <c r="E1361" s="191" t="s">
        <v>12216</v>
      </c>
      <c r="F1361" s="45" t="s">
        <v>2559</v>
      </c>
      <c r="G1361" s="39" t="s">
        <v>17122</v>
      </c>
    </row>
    <row r="1362" spans="2:7" x14ac:dyDescent="0.25">
      <c r="B1362" s="69" t="s">
        <v>4387</v>
      </c>
      <c r="C1362" s="44">
        <v>335</v>
      </c>
      <c r="D1362" s="44">
        <v>335</v>
      </c>
      <c r="E1362" s="191" t="s">
        <v>12216</v>
      </c>
      <c r="F1362" s="45" t="s">
        <v>2559</v>
      </c>
      <c r="G1362" s="39" t="s">
        <v>17122</v>
      </c>
    </row>
    <row r="1363" spans="2:7" x14ac:dyDescent="0.25">
      <c r="B1363" s="69" t="s">
        <v>18631</v>
      </c>
      <c r="C1363" s="44">
        <v>336</v>
      </c>
      <c r="D1363" s="44">
        <v>336</v>
      </c>
      <c r="E1363" s="191" t="s">
        <v>12217</v>
      </c>
      <c r="F1363" s="45" t="s">
        <v>1373</v>
      </c>
      <c r="G1363" s="39" t="s">
        <v>17123</v>
      </c>
    </row>
    <row r="1364" spans="2:7" x14ac:dyDescent="0.25">
      <c r="B1364" s="69" t="s">
        <v>5315</v>
      </c>
      <c r="C1364" s="44">
        <v>336</v>
      </c>
      <c r="D1364" s="44">
        <v>336</v>
      </c>
      <c r="E1364" s="191" t="s">
        <v>12217</v>
      </c>
      <c r="F1364" s="45" t="s">
        <v>1373</v>
      </c>
      <c r="G1364" s="39" t="s">
        <v>17123</v>
      </c>
    </row>
    <row r="1365" spans="2:7" x14ac:dyDescent="0.25">
      <c r="B1365" s="69" t="s">
        <v>4388</v>
      </c>
      <c r="C1365" s="44">
        <v>336</v>
      </c>
      <c r="D1365" s="44">
        <v>336</v>
      </c>
      <c r="E1365" s="191" t="s">
        <v>12217</v>
      </c>
      <c r="F1365" s="45" t="s">
        <v>1373</v>
      </c>
      <c r="G1365" s="39" t="s">
        <v>17123</v>
      </c>
    </row>
    <row r="1366" spans="2:7" x14ac:dyDescent="0.25">
      <c r="B1366" s="305" t="s">
        <v>17123</v>
      </c>
      <c r="C1366" s="305">
        <v>336</v>
      </c>
      <c r="D1366" s="305">
        <v>336</v>
      </c>
      <c r="E1366" s="305" t="s">
        <v>12217</v>
      </c>
      <c r="F1366" s="305" t="s">
        <v>1373</v>
      </c>
      <c r="G1366" s="305" t="s">
        <v>17123</v>
      </c>
    </row>
    <row r="1367" spans="2:7" x14ac:dyDescent="0.25">
      <c r="B1367" s="69" t="s">
        <v>18632</v>
      </c>
      <c r="C1367" s="44">
        <v>337</v>
      </c>
      <c r="D1367" s="44">
        <v>337</v>
      </c>
      <c r="E1367" s="191" t="s">
        <v>12218</v>
      </c>
      <c r="F1367" s="45" t="s">
        <v>2560</v>
      </c>
      <c r="G1367" s="39" t="s">
        <v>17124</v>
      </c>
    </row>
    <row r="1368" spans="2:7" x14ac:dyDescent="0.25">
      <c r="B1368" s="69" t="s">
        <v>5316</v>
      </c>
      <c r="C1368" s="44">
        <v>337</v>
      </c>
      <c r="D1368" s="44">
        <v>337</v>
      </c>
      <c r="E1368" s="191" t="s">
        <v>12218</v>
      </c>
      <c r="F1368" s="45" t="s">
        <v>2560</v>
      </c>
      <c r="G1368" s="39" t="s">
        <v>17124</v>
      </c>
    </row>
    <row r="1369" spans="2:7" x14ac:dyDescent="0.25">
      <c r="B1369" s="69" t="s">
        <v>4389</v>
      </c>
      <c r="C1369" s="44">
        <v>337</v>
      </c>
      <c r="D1369" s="44">
        <v>337</v>
      </c>
      <c r="E1369" s="191" t="s">
        <v>12218</v>
      </c>
      <c r="F1369" s="45" t="s">
        <v>2560</v>
      </c>
      <c r="G1369" s="39" t="s">
        <v>17124</v>
      </c>
    </row>
    <row r="1370" spans="2:7" x14ac:dyDescent="0.25">
      <c r="B1370" s="305" t="s">
        <v>17124</v>
      </c>
      <c r="C1370" s="305">
        <v>337</v>
      </c>
      <c r="D1370" s="305">
        <v>337</v>
      </c>
      <c r="E1370" s="305" t="s">
        <v>12218</v>
      </c>
      <c r="F1370" s="305" t="s">
        <v>2560</v>
      </c>
      <c r="G1370" s="305" t="s">
        <v>17124</v>
      </c>
    </row>
    <row r="1371" spans="2:7" x14ac:dyDescent="0.25">
      <c r="B1371" s="69" t="s">
        <v>18633</v>
      </c>
      <c r="C1371" s="44">
        <v>338</v>
      </c>
      <c r="D1371" s="44">
        <v>338</v>
      </c>
      <c r="E1371" s="191" t="s">
        <v>12219</v>
      </c>
      <c r="F1371" s="45" t="s">
        <v>2561</v>
      </c>
      <c r="G1371" s="39" t="s">
        <v>17125</v>
      </c>
    </row>
    <row r="1372" spans="2:7" x14ac:dyDescent="0.25">
      <c r="B1372" s="305" t="s">
        <v>17125</v>
      </c>
      <c r="C1372" s="305">
        <v>338</v>
      </c>
      <c r="D1372" s="305">
        <v>338</v>
      </c>
      <c r="E1372" s="305" t="s">
        <v>12219</v>
      </c>
      <c r="F1372" s="305" t="s">
        <v>2561</v>
      </c>
      <c r="G1372" s="305" t="s">
        <v>17125</v>
      </c>
    </row>
    <row r="1373" spans="2:7" x14ac:dyDescent="0.25">
      <c r="B1373" s="69" t="s">
        <v>5317</v>
      </c>
      <c r="C1373" s="44">
        <v>338</v>
      </c>
      <c r="D1373" s="44">
        <v>338</v>
      </c>
      <c r="E1373" s="191" t="s">
        <v>12219</v>
      </c>
      <c r="F1373" s="45" t="s">
        <v>2561</v>
      </c>
      <c r="G1373" s="39" t="s">
        <v>17125</v>
      </c>
    </row>
    <row r="1374" spans="2:7" x14ac:dyDescent="0.25">
      <c r="B1374" s="69" t="s">
        <v>4390</v>
      </c>
      <c r="C1374" s="44">
        <v>338</v>
      </c>
      <c r="D1374" s="44">
        <v>338</v>
      </c>
      <c r="E1374" s="191" t="s">
        <v>12219</v>
      </c>
      <c r="F1374" s="45" t="s">
        <v>2561</v>
      </c>
      <c r="G1374" s="39" t="s">
        <v>17125</v>
      </c>
    </row>
    <row r="1375" spans="2:7" x14ac:dyDescent="0.25">
      <c r="B1375" s="69" t="s">
        <v>18634</v>
      </c>
      <c r="C1375" s="44">
        <v>339</v>
      </c>
      <c r="D1375" s="44">
        <v>339</v>
      </c>
      <c r="E1375" s="191" t="s">
        <v>12220</v>
      </c>
      <c r="F1375" s="45" t="s">
        <v>1372</v>
      </c>
      <c r="G1375" s="39" t="s">
        <v>17126</v>
      </c>
    </row>
    <row r="1376" spans="2:7" x14ac:dyDescent="0.25">
      <c r="B1376" s="305" t="s">
        <v>17126</v>
      </c>
      <c r="C1376" s="305">
        <v>339</v>
      </c>
      <c r="D1376" s="305">
        <v>339</v>
      </c>
      <c r="E1376" s="305" t="s">
        <v>12220</v>
      </c>
      <c r="F1376" s="305" t="s">
        <v>1372</v>
      </c>
      <c r="G1376" s="305" t="s">
        <v>17126</v>
      </c>
    </row>
    <row r="1377" spans="2:7" x14ac:dyDescent="0.25">
      <c r="B1377" s="69" t="s">
        <v>5318</v>
      </c>
      <c r="C1377" s="44">
        <v>339</v>
      </c>
      <c r="D1377" s="44">
        <v>339</v>
      </c>
      <c r="E1377" s="191" t="s">
        <v>12220</v>
      </c>
      <c r="F1377" s="45" t="s">
        <v>1372</v>
      </c>
      <c r="G1377" s="39" t="s">
        <v>17126</v>
      </c>
    </row>
    <row r="1378" spans="2:7" x14ac:dyDescent="0.25">
      <c r="B1378" s="69" t="s">
        <v>4391</v>
      </c>
      <c r="C1378" s="44">
        <v>339</v>
      </c>
      <c r="D1378" s="44">
        <v>339</v>
      </c>
      <c r="E1378" s="191" t="s">
        <v>12220</v>
      </c>
      <c r="F1378" s="45" t="s">
        <v>1372</v>
      </c>
      <c r="G1378" s="39" t="s">
        <v>17126</v>
      </c>
    </row>
    <row r="1379" spans="2:7" x14ac:dyDescent="0.25">
      <c r="B1379" s="69" t="s">
        <v>18635</v>
      </c>
      <c r="C1379" s="44">
        <v>340</v>
      </c>
      <c r="D1379" s="44">
        <v>340</v>
      </c>
      <c r="E1379" s="191" t="s">
        <v>12221</v>
      </c>
      <c r="F1379" s="45" t="s">
        <v>2562</v>
      </c>
      <c r="G1379" s="39" t="s">
        <v>17127</v>
      </c>
    </row>
    <row r="1380" spans="2:7" x14ac:dyDescent="0.25">
      <c r="B1380" s="305" t="s">
        <v>17127</v>
      </c>
      <c r="C1380" s="305">
        <v>340</v>
      </c>
      <c r="D1380" s="305">
        <v>340</v>
      </c>
      <c r="E1380" s="305" t="s">
        <v>12221</v>
      </c>
      <c r="F1380" s="305" t="s">
        <v>2562</v>
      </c>
      <c r="G1380" s="305" t="s">
        <v>17127</v>
      </c>
    </row>
    <row r="1381" spans="2:7" x14ac:dyDescent="0.25">
      <c r="B1381" s="69" t="s">
        <v>5319</v>
      </c>
      <c r="C1381" s="44">
        <v>340</v>
      </c>
      <c r="D1381" s="44">
        <v>340</v>
      </c>
      <c r="E1381" s="191" t="s">
        <v>12221</v>
      </c>
      <c r="F1381" s="45" t="s">
        <v>2562</v>
      </c>
      <c r="G1381" s="39" t="s">
        <v>17127</v>
      </c>
    </row>
    <row r="1382" spans="2:7" x14ac:dyDescent="0.25">
      <c r="B1382" s="69" t="s">
        <v>4392</v>
      </c>
      <c r="C1382" s="44">
        <v>340</v>
      </c>
      <c r="D1382" s="44">
        <v>340</v>
      </c>
      <c r="E1382" s="191" t="s">
        <v>12221</v>
      </c>
      <c r="F1382" s="45" t="s">
        <v>2562</v>
      </c>
      <c r="G1382" s="39" t="s">
        <v>17127</v>
      </c>
    </row>
    <row r="1383" spans="2:7" x14ac:dyDescent="0.25">
      <c r="B1383" s="69" t="s">
        <v>18636</v>
      </c>
      <c r="C1383" s="44">
        <v>340.1</v>
      </c>
      <c r="D1383" s="44" t="s">
        <v>3207</v>
      </c>
      <c r="E1383" s="51" t="s">
        <v>14579</v>
      </c>
      <c r="F1383" s="45" t="s">
        <v>2563</v>
      </c>
      <c r="G1383" s="39" t="s">
        <v>17128</v>
      </c>
    </row>
    <row r="1384" spans="2:7" x14ac:dyDescent="0.25">
      <c r="B1384" s="69" t="s">
        <v>3207</v>
      </c>
      <c r="C1384" s="44">
        <v>340.1</v>
      </c>
      <c r="D1384" s="44" t="s">
        <v>3207</v>
      </c>
      <c r="E1384" s="51" t="s">
        <v>14579</v>
      </c>
      <c r="F1384" s="45" t="s">
        <v>2563</v>
      </c>
      <c r="G1384" s="39" t="s">
        <v>17128</v>
      </c>
    </row>
    <row r="1385" spans="2:7" x14ac:dyDescent="0.25">
      <c r="B1385" s="305" t="s">
        <v>17128</v>
      </c>
      <c r="C1385" s="305">
        <v>340.1</v>
      </c>
      <c r="D1385" s="305" t="s">
        <v>3207</v>
      </c>
      <c r="E1385" s="305" t="s">
        <v>14579</v>
      </c>
      <c r="F1385" s="305" t="s">
        <v>2563</v>
      </c>
      <c r="G1385" s="305" t="s">
        <v>17128</v>
      </c>
    </row>
    <row r="1386" spans="2:7" x14ac:dyDescent="0.25">
      <c r="B1386" s="69" t="s">
        <v>3380</v>
      </c>
      <c r="C1386" s="44">
        <v>340.1</v>
      </c>
      <c r="D1386" s="44" t="s">
        <v>3207</v>
      </c>
      <c r="E1386" s="51" t="s">
        <v>14579</v>
      </c>
      <c r="F1386" s="45" t="s">
        <v>2563</v>
      </c>
      <c r="G1386" s="39" t="s">
        <v>17128</v>
      </c>
    </row>
    <row r="1387" spans="2:7" x14ac:dyDescent="0.25">
      <c r="B1387" s="69" t="s">
        <v>8524</v>
      </c>
      <c r="C1387" s="44">
        <v>340.1</v>
      </c>
      <c r="D1387" s="44" t="s">
        <v>3207</v>
      </c>
      <c r="E1387" s="51" t="s">
        <v>14579</v>
      </c>
      <c r="F1387" s="45" t="s">
        <v>2563</v>
      </c>
      <c r="G1387" s="39" t="s">
        <v>17128</v>
      </c>
    </row>
    <row r="1388" spans="2:7" x14ac:dyDescent="0.25">
      <c r="B1388" s="69" t="s">
        <v>18637</v>
      </c>
      <c r="C1388" s="44">
        <v>341</v>
      </c>
      <c r="D1388" s="44">
        <v>341</v>
      </c>
      <c r="E1388" s="191" t="s">
        <v>12222</v>
      </c>
      <c r="F1388" s="45" t="s">
        <v>1371</v>
      </c>
      <c r="G1388" s="39" t="s">
        <v>17129</v>
      </c>
    </row>
    <row r="1389" spans="2:7" x14ac:dyDescent="0.25">
      <c r="B1389" s="305" t="s">
        <v>17129</v>
      </c>
      <c r="C1389" s="305">
        <v>341</v>
      </c>
      <c r="D1389" s="305">
        <v>341</v>
      </c>
      <c r="E1389" s="305" t="s">
        <v>12222</v>
      </c>
      <c r="F1389" s="305" t="s">
        <v>1371</v>
      </c>
      <c r="G1389" s="305" t="s">
        <v>17129</v>
      </c>
    </row>
    <row r="1390" spans="2:7" x14ac:dyDescent="0.25">
      <c r="B1390" s="69" t="s">
        <v>5320</v>
      </c>
      <c r="C1390" s="44">
        <v>341</v>
      </c>
      <c r="D1390" s="44">
        <v>341</v>
      </c>
      <c r="E1390" s="191" t="s">
        <v>12222</v>
      </c>
      <c r="F1390" s="45" t="s">
        <v>1371</v>
      </c>
      <c r="G1390" s="39" t="s">
        <v>17129</v>
      </c>
    </row>
    <row r="1391" spans="2:7" x14ac:dyDescent="0.25">
      <c r="B1391" s="69" t="s">
        <v>4393</v>
      </c>
      <c r="C1391" s="44">
        <v>341</v>
      </c>
      <c r="D1391" s="44">
        <v>341</v>
      </c>
      <c r="E1391" s="191" t="s">
        <v>12222</v>
      </c>
      <c r="F1391" s="45" t="s">
        <v>1371</v>
      </c>
      <c r="G1391" s="39" t="s">
        <v>17129</v>
      </c>
    </row>
    <row r="1392" spans="2:7" x14ac:dyDescent="0.25">
      <c r="B1392" s="69" t="s">
        <v>18638</v>
      </c>
      <c r="C1392" s="44">
        <v>342</v>
      </c>
      <c r="D1392" s="44">
        <v>342</v>
      </c>
      <c r="E1392" s="191" t="s">
        <v>12223</v>
      </c>
      <c r="F1392" s="45" t="s">
        <v>1370</v>
      </c>
      <c r="G1392" s="39" t="s">
        <v>17130</v>
      </c>
    </row>
    <row r="1393" spans="2:7" x14ac:dyDescent="0.25">
      <c r="B1393" s="69" t="s">
        <v>3586</v>
      </c>
      <c r="C1393" s="44">
        <v>342</v>
      </c>
      <c r="D1393" s="44">
        <v>342</v>
      </c>
      <c r="E1393" s="191" t="s">
        <v>12223</v>
      </c>
      <c r="F1393" s="45" t="s">
        <v>1370</v>
      </c>
      <c r="G1393" s="39" t="s">
        <v>17130</v>
      </c>
    </row>
    <row r="1394" spans="2:7" x14ac:dyDescent="0.25">
      <c r="B1394" s="69" t="s">
        <v>4786</v>
      </c>
      <c r="C1394" s="44">
        <v>342</v>
      </c>
      <c r="D1394" s="44">
        <v>342</v>
      </c>
      <c r="E1394" s="191" t="s">
        <v>12223</v>
      </c>
      <c r="F1394" s="45" t="s">
        <v>1370</v>
      </c>
      <c r="G1394" s="39" t="s">
        <v>17130</v>
      </c>
    </row>
    <row r="1395" spans="2:7" x14ac:dyDescent="0.25">
      <c r="B1395" s="305" t="s">
        <v>17130</v>
      </c>
      <c r="C1395" s="305">
        <v>342</v>
      </c>
      <c r="D1395" s="305">
        <v>342</v>
      </c>
      <c r="E1395" s="305" t="s">
        <v>12223</v>
      </c>
      <c r="F1395" s="305" t="s">
        <v>1370</v>
      </c>
      <c r="G1395" s="305" t="s">
        <v>17130</v>
      </c>
    </row>
    <row r="1396" spans="2:7" x14ac:dyDescent="0.25">
      <c r="B1396" s="69" t="s">
        <v>3371</v>
      </c>
      <c r="C1396" s="44">
        <v>342</v>
      </c>
      <c r="D1396" s="44">
        <v>342</v>
      </c>
      <c r="E1396" s="191" t="s">
        <v>12223</v>
      </c>
      <c r="F1396" s="45" t="s">
        <v>1370</v>
      </c>
      <c r="G1396" s="39" t="s">
        <v>17130</v>
      </c>
    </row>
    <row r="1397" spans="2:7" x14ac:dyDescent="0.25">
      <c r="B1397" s="69" t="s">
        <v>4394</v>
      </c>
      <c r="C1397" s="44">
        <v>342</v>
      </c>
      <c r="D1397" s="44">
        <v>342</v>
      </c>
      <c r="E1397" s="191" t="s">
        <v>12223</v>
      </c>
      <c r="F1397" s="45" t="s">
        <v>1370</v>
      </c>
      <c r="G1397" s="39" t="s">
        <v>17130</v>
      </c>
    </row>
    <row r="1398" spans="2:7" x14ac:dyDescent="0.25">
      <c r="B1398" s="69" t="s">
        <v>18639</v>
      </c>
      <c r="C1398" s="44">
        <v>343</v>
      </c>
      <c r="D1398" s="44">
        <v>343</v>
      </c>
      <c r="E1398" s="191" t="s">
        <v>12224</v>
      </c>
      <c r="F1398" s="45" t="s">
        <v>1368</v>
      </c>
      <c r="G1398" s="39" t="s">
        <v>17131</v>
      </c>
    </row>
    <row r="1399" spans="2:7" x14ac:dyDescent="0.25">
      <c r="B1399" s="305" t="s">
        <v>17131</v>
      </c>
      <c r="C1399" s="305">
        <v>343</v>
      </c>
      <c r="D1399" s="305">
        <v>343</v>
      </c>
      <c r="E1399" s="305" t="s">
        <v>12224</v>
      </c>
      <c r="F1399" s="305" t="s">
        <v>1368</v>
      </c>
      <c r="G1399" s="305" t="s">
        <v>17131</v>
      </c>
    </row>
    <row r="1400" spans="2:7" x14ac:dyDescent="0.25">
      <c r="B1400" s="69" t="s">
        <v>5321</v>
      </c>
      <c r="C1400" s="44">
        <v>343</v>
      </c>
      <c r="D1400" s="44">
        <v>343</v>
      </c>
      <c r="E1400" s="191" t="s">
        <v>12224</v>
      </c>
      <c r="F1400" s="45" t="s">
        <v>1368</v>
      </c>
      <c r="G1400" s="39" t="s">
        <v>17131</v>
      </c>
    </row>
    <row r="1401" spans="2:7" x14ac:dyDescent="0.25">
      <c r="B1401" s="69" t="s">
        <v>4395</v>
      </c>
      <c r="C1401" s="44">
        <v>343</v>
      </c>
      <c r="D1401" s="44">
        <v>343</v>
      </c>
      <c r="E1401" s="191" t="s">
        <v>12224</v>
      </c>
      <c r="F1401" s="45" t="s">
        <v>1368</v>
      </c>
      <c r="G1401" s="39" t="s">
        <v>17131</v>
      </c>
    </row>
    <row r="1402" spans="2:7" x14ac:dyDescent="0.25">
      <c r="B1402" s="69" t="s">
        <v>18640</v>
      </c>
      <c r="C1402" s="44">
        <v>344</v>
      </c>
      <c r="D1402" s="44">
        <v>344</v>
      </c>
      <c r="E1402" s="191" t="s">
        <v>12225</v>
      </c>
      <c r="F1402" s="45" t="s">
        <v>1367</v>
      </c>
      <c r="G1402" s="39" t="s">
        <v>17132</v>
      </c>
    </row>
    <row r="1403" spans="2:7" x14ac:dyDescent="0.25">
      <c r="B1403" s="305" t="s">
        <v>17132</v>
      </c>
      <c r="C1403" s="305">
        <v>344</v>
      </c>
      <c r="D1403" s="305">
        <v>344</v>
      </c>
      <c r="E1403" s="305" t="s">
        <v>12225</v>
      </c>
      <c r="F1403" s="305" t="s">
        <v>1367</v>
      </c>
      <c r="G1403" s="305" t="s">
        <v>17132</v>
      </c>
    </row>
    <row r="1404" spans="2:7" x14ac:dyDescent="0.25">
      <c r="B1404" s="69" t="s">
        <v>5322</v>
      </c>
      <c r="C1404" s="44">
        <v>344</v>
      </c>
      <c r="D1404" s="44">
        <v>344</v>
      </c>
      <c r="E1404" s="191" t="s">
        <v>12225</v>
      </c>
      <c r="F1404" s="45" t="s">
        <v>1367</v>
      </c>
      <c r="G1404" s="39" t="s">
        <v>17132</v>
      </c>
    </row>
    <row r="1405" spans="2:7" x14ac:dyDescent="0.25">
      <c r="B1405" s="69" t="s">
        <v>4396</v>
      </c>
      <c r="C1405" s="44">
        <v>344</v>
      </c>
      <c r="D1405" s="44">
        <v>344</v>
      </c>
      <c r="E1405" s="191" t="s">
        <v>12225</v>
      </c>
      <c r="F1405" s="45" t="s">
        <v>1367</v>
      </c>
      <c r="G1405" s="39" t="s">
        <v>17132</v>
      </c>
    </row>
    <row r="1406" spans="2:7" x14ac:dyDescent="0.25">
      <c r="B1406" s="69" t="s">
        <v>18641</v>
      </c>
      <c r="C1406" s="44">
        <v>345</v>
      </c>
      <c r="D1406" s="44">
        <v>345</v>
      </c>
      <c r="E1406" s="191" t="s">
        <v>12226</v>
      </c>
      <c r="F1406" s="45" t="s">
        <v>2141</v>
      </c>
      <c r="G1406" s="39" t="s">
        <v>17133</v>
      </c>
    </row>
    <row r="1407" spans="2:7" x14ac:dyDescent="0.25">
      <c r="B1407" s="305" t="s">
        <v>17133</v>
      </c>
      <c r="C1407" s="305">
        <v>345</v>
      </c>
      <c r="D1407" s="305">
        <v>345</v>
      </c>
      <c r="E1407" s="305" t="s">
        <v>12226</v>
      </c>
      <c r="F1407" s="305" t="s">
        <v>2141</v>
      </c>
      <c r="G1407" s="305" t="s">
        <v>17133</v>
      </c>
    </row>
    <row r="1408" spans="2:7" x14ac:dyDescent="0.25">
      <c r="B1408" s="69" t="s">
        <v>5323</v>
      </c>
      <c r="C1408" s="44">
        <v>345</v>
      </c>
      <c r="D1408" s="44">
        <v>345</v>
      </c>
      <c r="E1408" s="191" t="s">
        <v>12226</v>
      </c>
      <c r="F1408" s="45" t="s">
        <v>2141</v>
      </c>
      <c r="G1408" s="39" t="s">
        <v>17133</v>
      </c>
    </row>
    <row r="1409" spans="2:7" x14ac:dyDescent="0.25">
      <c r="B1409" s="69" t="s">
        <v>4397</v>
      </c>
      <c r="C1409" s="44">
        <v>345</v>
      </c>
      <c r="D1409" s="44">
        <v>345</v>
      </c>
      <c r="E1409" s="191" t="s">
        <v>12226</v>
      </c>
      <c r="F1409" s="45" t="s">
        <v>2141</v>
      </c>
      <c r="G1409" s="39" t="s">
        <v>17133</v>
      </c>
    </row>
    <row r="1410" spans="2:7" x14ac:dyDescent="0.25">
      <c r="B1410" s="69" t="s">
        <v>18642</v>
      </c>
      <c r="C1410" s="44">
        <v>346</v>
      </c>
      <c r="D1410" s="44">
        <v>346</v>
      </c>
      <c r="E1410" s="191" t="s">
        <v>12227</v>
      </c>
      <c r="F1410" s="45" t="s">
        <v>2564</v>
      </c>
      <c r="G1410" s="39" t="s">
        <v>17134</v>
      </c>
    </row>
    <row r="1411" spans="2:7" x14ac:dyDescent="0.25">
      <c r="B1411" s="69" t="s">
        <v>5324</v>
      </c>
      <c r="C1411" s="44">
        <v>346</v>
      </c>
      <c r="D1411" s="44">
        <v>346</v>
      </c>
      <c r="E1411" s="191" t="s">
        <v>12227</v>
      </c>
      <c r="F1411" s="45" t="s">
        <v>2564</v>
      </c>
      <c r="G1411" s="39" t="s">
        <v>17134</v>
      </c>
    </row>
    <row r="1412" spans="2:7" x14ac:dyDescent="0.25">
      <c r="B1412" s="69" t="s">
        <v>4398</v>
      </c>
      <c r="C1412" s="44">
        <v>346</v>
      </c>
      <c r="D1412" s="44">
        <v>346</v>
      </c>
      <c r="E1412" s="191" t="s">
        <v>12227</v>
      </c>
      <c r="F1412" s="45" t="s">
        <v>2564</v>
      </c>
      <c r="G1412" s="39" t="s">
        <v>17134</v>
      </c>
    </row>
    <row r="1413" spans="2:7" x14ac:dyDescent="0.25">
      <c r="B1413" s="305" t="s">
        <v>17134</v>
      </c>
      <c r="C1413" s="305">
        <v>346</v>
      </c>
      <c r="D1413" s="305">
        <v>346</v>
      </c>
      <c r="E1413" s="305" t="s">
        <v>12227</v>
      </c>
      <c r="F1413" s="305" t="s">
        <v>2564</v>
      </c>
      <c r="G1413" s="305" t="s">
        <v>17134</v>
      </c>
    </row>
    <row r="1414" spans="2:7" x14ac:dyDescent="0.25">
      <c r="B1414" s="69" t="s">
        <v>18643</v>
      </c>
      <c r="C1414" s="44">
        <v>347</v>
      </c>
      <c r="D1414" s="44">
        <v>347</v>
      </c>
      <c r="E1414" s="191" t="s">
        <v>12228</v>
      </c>
      <c r="F1414" s="45" t="s">
        <v>2565</v>
      </c>
      <c r="G1414" s="39" t="s">
        <v>17135</v>
      </c>
    </row>
    <row r="1415" spans="2:7" x14ac:dyDescent="0.25">
      <c r="B1415" s="69" t="s">
        <v>5325</v>
      </c>
      <c r="C1415" s="44">
        <v>347</v>
      </c>
      <c r="D1415" s="44">
        <v>347</v>
      </c>
      <c r="E1415" s="191" t="s">
        <v>12228</v>
      </c>
      <c r="F1415" s="45" t="s">
        <v>2565</v>
      </c>
      <c r="G1415" s="39" t="s">
        <v>17135</v>
      </c>
    </row>
    <row r="1416" spans="2:7" x14ac:dyDescent="0.25">
      <c r="B1416" s="69" t="s">
        <v>4399</v>
      </c>
      <c r="C1416" s="44">
        <v>347</v>
      </c>
      <c r="D1416" s="44">
        <v>347</v>
      </c>
      <c r="E1416" s="191" t="s">
        <v>12228</v>
      </c>
      <c r="F1416" s="45" t="s">
        <v>2565</v>
      </c>
      <c r="G1416" s="39" t="s">
        <v>17135</v>
      </c>
    </row>
    <row r="1417" spans="2:7" x14ac:dyDescent="0.25">
      <c r="B1417" s="305" t="s">
        <v>17135</v>
      </c>
      <c r="C1417" s="305">
        <v>347</v>
      </c>
      <c r="D1417" s="305">
        <v>347</v>
      </c>
      <c r="E1417" s="305" t="s">
        <v>12228</v>
      </c>
      <c r="F1417" s="305" t="s">
        <v>2565</v>
      </c>
      <c r="G1417" s="305" t="s">
        <v>17135</v>
      </c>
    </row>
    <row r="1418" spans="2:7" x14ac:dyDescent="0.25">
      <c r="B1418" s="69" t="s">
        <v>18644</v>
      </c>
      <c r="C1418" s="44">
        <v>348</v>
      </c>
      <c r="D1418" s="44">
        <v>348</v>
      </c>
      <c r="E1418" s="191" t="s">
        <v>12229</v>
      </c>
      <c r="F1418" s="45" t="s">
        <v>2140</v>
      </c>
      <c r="G1418" s="39" t="s">
        <v>17136</v>
      </c>
    </row>
    <row r="1419" spans="2:7" x14ac:dyDescent="0.25">
      <c r="B1419" s="69" t="s">
        <v>5326</v>
      </c>
      <c r="C1419" s="44">
        <v>348</v>
      </c>
      <c r="D1419" s="44">
        <v>348</v>
      </c>
      <c r="E1419" s="191" t="s">
        <v>12229</v>
      </c>
      <c r="F1419" s="45" t="s">
        <v>2140</v>
      </c>
      <c r="G1419" s="39" t="s">
        <v>17136</v>
      </c>
    </row>
    <row r="1420" spans="2:7" x14ac:dyDescent="0.25">
      <c r="B1420" s="69" t="s">
        <v>4400</v>
      </c>
      <c r="C1420" s="44">
        <v>348</v>
      </c>
      <c r="D1420" s="44">
        <v>348</v>
      </c>
      <c r="E1420" s="191" t="s">
        <v>12229</v>
      </c>
      <c r="F1420" s="45" t="s">
        <v>2140</v>
      </c>
      <c r="G1420" s="39" t="s">
        <v>17136</v>
      </c>
    </row>
    <row r="1421" spans="2:7" x14ac:dyDescent="0.25">
      <c r="B1421" s="305" t="s">
        <v>17136</v>
      </c>
      <c r="C1421" s="305">
        <v>348</v>
      </c>
      <c r="D1421" s="305">
        <v>348</v>
      </c>
      <c r="E1421" s="305" t="s">
        <v>12229</v>
      </c>
      <c r="F1421" s="305" t="s">
        <v>2140</v>
      </c>
      <c r="G1421" s="305" t="s">
        <v>17136</v>
      </c>
    </row>
    <row r="1422" spans="2:7" x14ac:dyDescent="0.25">
      <c r="B1422" s="69" t="s">
        <v>18645</v>
      </c>
      <c r="C1422" s="44">
        <v>349</v>
      </c>
      <c r="D1422" s="44">
        <v>349</v>
      </c>
      <c r="E1422" s="191" t="s">
        <v>12230</v>
      </c>
      <c r="F1422" s="45" t="s">
        <v>2139</v>
      </c>
      <c r="G1422" s="39" t="s">
        <v>17137</v>
      </c>
    </row>
    <row r="1423" spans="2:7" x14ac:dyDescent="0.25">
      <c r="B1423" s="69" t="s">
        <v>5327</v>
      </c>
      <c r="C1423" s="44">
        <v>349</v>
      </c>
      <c r="D1423" s="44">
        <v>349</v>
      </c>
      <c r="E1423" s="191" t="s">
        <v>12230</v>
      </c>
      <c r="F1423" s="45" t="s">
        <v>2139</v>
      </c>
      <c r="G1423" s="39" t="s">
        <v>17137</v>
      </c>
    </row>
    <row r="1424" spans="2:7" x14ac:dyDescent="0.25">
      <c r="B1424" s="69" t="s">
        <v>4401</v>
      </c>
      <c r="C1424" s="44">
        <v>349</v>
      </c>
      <c r="D1424" s="44">
        <v>349</v>
      </c>
      <c r="E1424" s="191" t="s">
        <v>12230</v>
      </c>
      <c r="F1424" s="45" t="s">
        <v>2139</v>
      </c>
      <c r="G1424" s="39" t="s">
        <v>17137</v>
      </c>
    </row>
    <row r="1425" spans="2:7" x14ac:dyDescent="0.25">
      <c r="B1425" s="305" t="s">
        <v>17137</v>
      </c>
      <c r="C1425" s="305">
        <v>349</v>
      </c>
      <c r="D1425" s="305">
        <v>349</v>
      </c>
      <c r="E1425" s="305" t="s">
        <v>12230</v>
      </c>
      <c r="F1425" s="305" t="s">
        <v>2139</v>
      </c>
      <c r="G1425" s="305" t="s">
        <v>17137</v>
      </c>
    </row>
    <row r="1426" spans="2:7" x14ac:dyDescent="0.25">
      <c r="B1426" s="69" t="s">
        <v>15422</v>
      </c>
      <c r="C1426" s="69">
        <v>330</v>
      </c>
      <c r="D1426" s="69"/>
      <c r="E1426" s="190" t="s">
        <v>15364</v>
      </c>
      <c r="F1426" s="212" t="s">
        <v>15422</v>
      </c>
      <c r="G1426" s="39" t="s">
        <v>10789</v>
      </c>
    </row>
    <row r="1427" spans="2:7" x14ac:dyDescent="0.25">
      <c r="B1427" s="69" t="s">
        <v>18646</v>
      </c>
      <c r="C1427" s="44">
        <v>350</v>
      </c>
      <c r="D1427" s="44">
        <v>350</v>
      </c>
      <c r="E1427" s="191" t="s">
        <v>12231</v>
      </c>
      <c r="F1427" s="45" t="s">
        <v>2138</v>
      </c>
      <c r="G1427" s="39" t="s">
        <v>17138</v>
      </c>
    </row>
    <row r="1428" spans="2:7" x14ac:dyDescent="0.25">
      <c r="B1428" s="305" t="s">
        <v>17138</v>
      </c>
      <c r="C1428" s="305">
        <v>350</v>
      </c>
      <c r="D1428" s="305">
        <v>350</v>
      </c>
      <c r="E1428" s="305" t="s">
        <v>12231</v>
      </c>
      <c r="F1428" s="305" t="s">
        <v>2138</v>
      </c>
      <c r="G1428" s="305" t="s">
        <v>17138</v>
      </c>
    </row>
    <row r="1429" spans="2:7" x14ac:dyDescent="0.25">
      <c r="B1429" s="69" t="s">
        <v>5328</v>
      </c>
      <c r="C1429" s="44">
        <v>350</v>
      </c>
      <c r="D1429" s="44">
        <v>350</v>
      </c>
      <c r="E1429" s="191" t="s">
        <v>12231</v>
      </c>
      <c r="F1429" s="45" t="s">
        <v>2138</v>
      </c>
      <c r="G1429" s="39" t="s">
        <v>17138</v>
      </c>
    </row>
    <row r="1430" spans="2:7" x14ac:dyDescent="0.25">
      <c r="B1430" s="69" t="s">
        <v>4402</v>
      </c>
      <c r="C1430" s="44">
        <v>350</v>
      </c>
      <c r="D1430" s="44">
        <v>350</v>
      </c>
      <c r="E1430" s="191" t="s">
        <v>12231</v>
      </c>
      <c r="F1430" s="45" t="s">
        <v>2138</v>
      </c>
      <c r="G1430" s="39" t="s">
        <v>17138</v>
      </c>
    </row>
    <row r="1431" spans="2:7" x14ac:dyDescent="0.25">
      <c r="B1431" s="69" t="s">
        <v>18647</v>
      </c>
      <c r="C1431" s="44">
        <v>351</v>
      </c>
      <c r="D1431" s="44">
        <v>351</v>
      </c>
      <c r="E1431" s="191" t="s">
        <v>12232</v>
      </c>
      <c r="F1431" s="45" t="s">
        <v>4718</v>
      </c>
      <c r="G1431" s="39" t="s">
        <v>17139</v>
      </c>
    </row>
    <row r="1432" spans="2:7" x14ac:dyDescent="0.25">
      <c r="B1432" s="305" t="s">
        <v>17139</v>
      </c>
      <c r="C1432" s="305">
        <v>351</v>
      </c>
      <c r="D1432" s="305">
        <v>351</v>
      </c>
      <c r="E1432" s="305" t="s">
        <v>12232</v>
      </c>
      <c r="F1432" s="305" t="s">
        <v>4718</v>
      </c>
      <c r="G1432" s="305" t="s">
        <v>17139</v>
      </c>
    </row>
    <row r="1433" spans="2:7" x14ac:dyDescent="0.25">
      <c r="B1433" s="69" t="s">
        <v>5329</v>
      </c>
      <c r="C1433" s="44">
        <v>351</v>
      </c>
      <c r="D1433" s="44">
        <v>351</v>
      </c>
      <c r="E1433" s="191" t="s">
        <v>12232</v>
      </c>
      <c r="F1433" s="45" t="s">
        <v>4718</v>
      </c>
      <c r="G1433" s="39" t="s">
        <v>17139</v>
      </c>
    </row>
    <row r="1434" spans="2:7" x14ac:dyDescent="0.25">
      <c r="B1434" s="69" t="s">
        <v>4403</v>
      </c>
      <c r="C1434" s="44">
        <v>351</v>
      </c>
      <c r="D1434" s="44">
        <v>351</v>
      </c>
      <c r="E1434" s="191" t="s">
        <v>12232</v>
      </c>
      <c r="F1434" s="45" t="s">
        <v>4718</v>
      </c>
      <c r="G1434" s="39" t="s">
        <v>17139</v>
      </c>
    </row>
    <row r="1435" spans="2:7" x14ac:dyDescent="0.25">
      <c r="B1435" s="69" t="s">
        <v>18648</v>
      </c>
      <c r="C1435" s="44">
        <v>352</v>
      </c>
      <c r="D1435" s="44">
        <v>352</v>
      </c>
      <c r="E1435" s="191" t="s">
        <v>12233</v>
      </c>
      <c r="F1435" s="45" t="s">
        <v>4719</v>
      </c>
      <c r="G1435" s="39" t="s">
        <v>17140</v>
      </c>
    </row>
    <row r="1436" spans="2:7" x14ac:dyDescent="0.25">
      <c r="B1436" s="69" t="s">
        <v>14912</v>
      </c>
      <c r="C1436" s="44">
        <v>352</v>
      </c>
      <c r="D1436" s="44">
        <v>352</v>
      </c>
      <c r="E1436" s="191" t="s">
        <v>12233</v>
      </c>
      <c r="F1436" s="45" t="s">
        <v>4719</v>
      </c>
      <c r="G1436" s="39" t="s">
        <v>17140</v>
      </c>
    </row>
    <row r="1437" spans="2:7" x14ac:dyDescent="0.25">
      <c r="B1437" s="69" t="s">
        <v>4404</v>
      </c>
      <c r="C1437" s="44">
        <v>352</v>
      </c>
      <c r="D1437" s="44">
        <v>352</v>
      </c>
      <c r="E1437" s="191" t="s">
        <v>12233</v>
      </c>
      <c r="F1437" s="45" t="s">
        <v>4719</v>
      </c>
      <c r="G1437" s="39" t="s">
        <v>17140</v>
      </c>
    </row>
    <row r="1438" spans="2:7" x14ac:dyDescent="0.25">
      <c r="B1438" s="305" t="s">
        <v>17140</v>
      </c>
      <c r="C1438" s="305">
        <v>352</v>
      </c>
      <c r="D1438" s="305">
        <v>352</v>
      </c>
      <c r="E1438" s="305" t="s">
        <v>12233</v>
      </c>
      <c r="F1438" s="305" t="s">
        <v>4719</v>
      </c>
      <c r="G1438" s="305" t="s">
        <v>17140</v>
      </c>
    </row>
    <row r="1439" spans="2:7" x14ac:dyDescent="0.25">
      <c r="B1439" s="69" t="s">
        <v>18649</v>
      </c>
      <c r="C1439" s="44">
        <v>353</v>
      </c>
      <c r="D1439" s="44">
        <v>353</v>
      </c>
      <c r="E1439" s="191" t="s">
        <v>12234</v>
      </c>
      <c r="F1439" s="45" t="s">
        <v>2137</v>
      </c>
      <c r="G1439" s="39" t="s">
        <v>17141</v>
      </c>
    </row>
    <row r="1440" spans="2:7" x14ac:dyDescent="0.25">
      <c r="B1440" s="69" t="s">
        <v>5330</v>
      </c>
      <c r="C1440" s="44">
        <v>353</v>
      </c>
      <c r="D1440" s="44">
        <v>353</v>
      </c>
      <c r="E1440" s="191" t="s">
        <v>12234</v>
      </c>
      <c r="F1440" s="45" t="s">
        <v>2137</v>
      </c>
      <c r="G1440" s="39" t="s">
        <v>17141</v>
      </c>
    </row>
    <row r="1441" spans="2:7" x14ac:dyDescent="0.25">
      <c r="B1441" s="69" t="s">
        <v>4405</v>
      </c>
      <c r="C1441" s="44">
        <v>353</v>
      </c>
      <c r="D1441" s="44">
        <v>353</v>
      </c>
      <c r="E1441" s="191" t="s">
        <v>12234</v>
      </c>
      <c r="F1441" s="45" t="s">
        <v>2137</v>
      </c>
      <c r="G1441" s="39" t="s">
        <v>17141</v>
      </c>
    </row>
    <row r="1442" spans="2:7" x14ac:dyDescent="0.25">
      <c r="B1442" s="305" t="s">
        <v>17141</v>
      </c>
      <c r="C1442" s="305">
        <v>353</v>
      </c>
      <c r="D1442" s="305">
        <v>353</v>
      </c>
      <c r="E1442" s="305" t="s">
        <v>12234</v>
      </c>
      <c r="F1442" s="305" t="s">
        <v>2137</v>
      </c>
      <c r="G1442" s="305" t="s">
        <v>17141</v>
      </c>
    </row>
    <row r="1443" spans="2:7" x14ac:dyDescent="0.25">
      <c r="B1443" s="69" t="s">
        <v>18650</v>
      </c>
      <c r="C1443" s="44">
        <v>354</v>
      </c>
      <c r="D1443" s="44">
        <v>354</v>
      </c>
      <c r="E1443" s="191" t="s">
        <v>12235</v>
      </c>
      <c r="F1443" s="45" t="s">
        <v>2136</v>
      </c>
      <c r="G1443" s="39" t="s">
        <v>17142</v>
      </c>
    </row>
    <row r="1444" spans="2:7" x14ac:dyDescent="0.25">
      <c r="B1444" s="305" t="s">
        <v>17142</v>
      </c>
      <c r="C1444" s="305">
        <v>354</v>
      </c>
      <c r="D1444" s="305">
        <v>354</v>
      </c>
      <c r="E1444" s="305" t="s">
        <v>12235</v>
      </c>
      <c r="F1444" s="305" t="s">
        <v>2136</v>
      </c>
      <c r="G1444" s="305" t="s">
        <v>17142</v>
      </c>
    </row>
    <row r="1445" spans="2:7" x14ac:dyDescent="0.25">
      <c r="B1445" s="69" t="s">
        <v>5331</v>
      </c>
      <c r="C1445" s="44">
        <v>354</v>
      </c>
      <c r="D1445" s="44">
        <v>354</v>
      </c>
      <c r="E1445" s="191" t="s">
        <v>12235</v>
      </c>
      <c r="F1445" s="45" t="s">
        <v>2136</v>
      </c>
      <c r="G1445" s="39" t="s">
        <v>17142</v>
      </c>
    </row>
    <row r="1446" spans="2:7" x14ac:dyDescent="0.25">
      <c r="B1446" s="69" t="s">
        <v>4406</v>
      </c>
      <c r="C1446" s="44">
        <v>354</v>
      </c>
      <c r="D1446" s="44">
        <v>354</v>
      </c>
      <c r="E1446" s="191" t="s">
        <v>12235</v>
      </c>
      <c r="F1446" s="45" t="s">
        <v>2136</v>
      </c>
      <c r="G1446" s="39" t="s">
        <v>17142</v>
      </c>
    </row>
    <row r="1447" spans="2:7" x14ac:dyDescent="0.25">
      <c r="B1447" s="69" t="s">
        <v>18651</v>
      </c>
      <c r="C1447" s="44">
        <v>355</v>
      </c>
      <c r="D1447" s="44">
        <v>355</v>
      </c>
      <c r="E1447" s="191" t="s">
        <v>12236</v>
      </c>
      <c r="F1447" s="45" t="s">
        <v>2135</v>
      </c>
      <c r="G1447" s="39" t="s">
        <v>17143</v>
      </c>
    </row>
    <row r="1448" spans="2:7" x14ac:dyDescent="0.25">
      <c r="B1448" s="69" t="s">
        <v>5332</v>
      </c>
      <c r="C1448" s="44">
        <v>355</v>
      </c>
      <c r="D1448" s="44">
        <v>355</v>
      </c>
      <c r="E1448" s="191" t="s">
        <v>12236</v>
      </c>
      <c r="F1448" s="45" t="s">
        <v>2135</v>
      </c>
      <c r="G1448" s="39" t="s">
        <v>17143</v>
      </c>
    </row>
    <row r="1449" spans="2:7" x14ac:dyDescent="0.25">
      <c r="B1449" s="69" t="s">
        <v>4407</v>
      </c>
      <c r="C1449" s="44">
        <v>355</v>
      </c>
      <c r="D1449" s="44">
        <v>355</v>
      </c>
      <c r="E1449" s="191" t="s">
        <v>12236</v>
      </c>
      <c r="F1449" s="45" t="s">
        <v>2135</v>
      </c>
      <c r="G1449" s="39" t="s">
        <v>17143</v>
      </c>
    </row>
    <row r="1450" spans="2:7" x14ac:dyDescent="0.25">
      <c r="B1450" s="305" t="s">
        <v>17143</v>
      </c>
      <c r="C1450" s="305">
        <v>355</v>
      </c>
      <c r="D1450" s="305">
        <v>355</v>
      </c>
      <c r="E1450" s="305" t="s">
        <v>12236</v>
      </c>
      <c r="F1450" s="305" t="s">
        <v>2135</v>
      </c>
      <c r="G1450" s="305" t="s">
        <v>17143</v>
      </c>
    </row>
    <row r="1451" spans="2:7" x14ac:dyDescent="0.25">
      <c r="B1451" s="69" t="s">
        <v>18652</v>
      </c>
      <c r="C1451" s="44">
        <v>356</v>
      </c>
      <c r="D1451" s="44">
        <v>356</v>
      </c>
      <c r="E1451" s="191" t="s">
        <v>12237</v>
      </c>
      <c r="F1451" s="45" t="s">
        <v>2134</v>
      </c>
      <c r="G1451" s="39" t="s">
        <v>17144</v>
      </c>
    </row>
    <row r="1452" spans="2:7" x14ac:dyDescent="0.25">
      <c r="B1452" s="305" t="s">
        <v>17144</v>
      </c>
      <c r="C1452" s="305">
        <v>356</v>
      </c>
      <c r="D1452" s="305">
        <v>356</v>
      </c>
      <c r="E1452" s="305" t="s">
        <v>12237</v>
      </c>
      <c r="F1452" s="305" t="s">
        <v>2134</v>
      </c>
      <c r="G1452" s="305" t="s">
        <v>17144</v>
      </c>
    </row>
    <row r="1453" spans="2:7" x14ac:dyDescent="0.25">
      <c r="B1453" s="69" t="s">
        <v>14913</v>
      </c>
      <c r="C1453" s="44">
        <v>356</v>
      </c>
      <c r="D1453" s="44">
        <v>356</v>
      </c>
      <c r="E1453" s="191" t="s">
        <v>12237</v>
      </c>
      <c r="F1453" s="45" t="s">
        <v>2134</v>
      </c>
      <c r="G1453" s="39" t="s">
        <v>17144</v>
      </c>
    </row>
    <row r="1454" spans="2:7" x14ac:dyDescent="0.25">
      <c r="B1454" s="69" t="s">
        <v>4408</v>
      </c>
      <c r="C1454" s="44">
        <v>356</v>
      </c>
      <c r="D1454" s="44">
        <v>356</v>
      </c>
      <c r="E1454" s="191" t="s">
        <v>12237</v>
      </c>
      <c r="F1454" s="45" t="s">
        <v>2134</v>
      </c>
      <c r="G1454" s="39" t="s">
        <v>17144</v>
      </c>
    </row>
    <row r="1455" spans="2:7" x14ac:dyDescent="0.25">
      <c r="B1455" s="69" t="s">
        <v>18653</v>
      </c>
      <c r="C1455" s="44">
        <v>357</v>
      </c>
      <c r="D1455" s="44">
        <v>357</v>
      </c>
      <c r="E1455" s="191" t="s">
        <v>12238</v>
      </c>
      <c r="F1455" s="45" t="s">
        <v>2133</v>
      </c>
      <c r="G1455" s="39" t="s">
        <v>17145</v>
      </c>
    </row>
    <row r="1456" spans="2:7" x14ac:dyDescent="0.25">
      <c r="B1456" s="69" t="s">
        <v>5333</v>
      </c>
      <c r="C1456" s="44">
        <v>357</v>
      </c>
      <c r="D1456" s="44">
        <v>357</v>
      </c>
      <c r="E1456" s="191" t="s">
        <v>12238</v>
      </c>
      <c r="F1456" s="45" t="s">
        <v>2133</v>
      </c>
      <c r="G1456" s="39" t="s">
        <v>17145</v>
      </c>
    </row>
    <row r="1457" spans="2:7" x14ac:dyDescent="0.25">
      <c r="B1457" s="69" t="s">
        <v>4409</v>
      </c>
      <c r="C1457" s="44">
        <v>357</v>
      </c>
      <c r="D1457" s="44">
        <v>357</v>
      </c>
      <c r="E1457" s="191" t="s">
        <v>12238</v>
      </c>
      <c r="F1457" s="45" t="s">
        <v>2133</v>
      </c>
      <c r="G1457" s="39" t="s">
        <v>17145</v>
      </c>
    </row>
    <row r="1458" spans="2:7" x14ac:dyDescent="0.25">
      <c r="B1458" s="305" t="s">
        <v>17145</v>
      </c>
      <c r="C1458" s="305">
        <v>357</v>
      </c>
      <c r="D1458" s="305">
        <v>357</v>
      </c>
      <c r="E1458" s="305" t="s">
        <v>12238</v>
      </c>
      <c r="F1458" s="305" t="s">
        <v>2133</v>
      </c>
      <c r="G1458" s="305" t="s">
        <v>17145</v>
      </c>
    </row>
    <row r="1459" spans="2:7" x14ac:dyDescent="0.25">
      <c r="B1459" s="69" t="s">
        <v>18654</v>
      </c>
      <c r="C1459" s="44">
        <v>358</v>
      </c>
      <c r="D1459" s="44">
        <v>358</v>
      </c>
      <c r="E1459" s="191" t="s">
        <v>12239</v>
      </c>
      <c r="F1459" s="45" t="s">
        <v>4720</v>
      </c>
      <c r="G1459" s="39" t="s">
        <v>17146</v>
      </c>
    </row>
    <row r="1460" spans="2:7" x14ac:dyDescent="0.25">
      <c r="B1460" s="305" t="s">
        <v>17146</v>
      </c>
      <c r="C1460" s="305">
        <v>358</v>
      </c>
      <c r="D1460" s="305">
        <v>358</v>
      </c>
      <c r="E1460" s="305" t="s">
        <v>12239</v>
      </c>
      <c r="F1460" s="305" t="s">
        <v>4720</v>
      </c>
      <c r="G1460" s="305" t="s">
        <v>17146</v>
      </c>
    </row>
    <row r="1461" spans="2:7" x14ac:dyDescent="0.25">
      <c r="B1461" s="69" t="s">
        <v>5334</v>
      </c>
      <c r="C1461" s="44">
        <v>358</v>
      </c>
      <c r="D1461" s="44">
        <v>358</v>
      </c>
      <c r="E1461" s="191" t="s">
        <v>12239</v>
      </c>
      <c r="F1461" s="45" t="s">
        <v>4720</v>
      </c>
      <c r="G1461" s="39" t="s">
        <v>17146</v>
      </c>
    </row>
    <row r="1462" spans="2:7" x14ac:dyDescent="0.25">
      <c r="B1462" s="69" t="s">
        <v>4410</v>
      </c>
      <c r="C1462" s="44">
        <v>358</v>
      </c>
      <c r="D1462" s="44">
        <v>358</v>
      </c>
      <c r="E1462" s="191" t="s">
        <v>12239</v>
      </c>
      <c r="F1462" s="45" t="s">
        <v>4720</v>
      </c>
      <c r="G1462" s="39" t="s">
        <v>17146</v>
      </c>
    </row>
    <row r="1463" spans="2:7" x14ac:dyDescent="0.25">
      <c r="B1463" s="69" t="s">
        <v>18655</v>
      </c>
      <c r="C1463" s="44">
        <v>359</v>
      </c>
      <c r="D1463" s="44">
        <v>359</v>
      </c>
      <c r="E1463" s="191" t="s">
        <v>12240</v>
      </c>
      <c r="F1463" s="45" t="s">
        <v>2132</v>
      </c>
      <c r="G1463" s="39" t="s">
        <v>17147</v>
      </c>
    </row>
    <row r="1464" spans="2:7" x14ac:dyDescent="0.25">
      <c r="B1464" s="69" t="s">
        <v>5335</v>
      </c>
      <c r="C1464" s="44">
        <v>359</v>
      </c>
      <c r="D1464" s="44">
        <v>359</v>
      </c>
      <c r="E1464" s="191" t="s">
        <v>12240</v>
      </c>
      <c r="F1464" s="45" t="s">
        <v>2132</v>
      </c>
      <c r="G1464" s="39" t="s">
        <v>17147</v>
      </c>
    </row>
    <row r="1465" spans="2:7" x14ac:dyDescent="0.25">
      <c r="B1465" s="69" t="s">
        <v>8931</v>
      </c>
      <c r="C1465" s="44">
        <v>359</v>
      </c>
      <c r="D1465" s="44">
        <v>359</v>
      </c>
      <c r="E1465" s="191" t="s">
        <v>12240</v>
      </c>
      <c r="F1465" s="45" t="s">
        <v>2132</v>
      </c>
      <c r="G1465" s="39" t="s">
        <v>17147</v>
      </c>
    </row>
    <row r="1466" spans="2:7" x14ac:dyDescent="0.25">
      <c r="B1466" s="305" t="s">
        <v>17147</v>
      </c>
      <c r="C1466" s="305">
        <v>359</v>
      </c>
      <c r="D1466" s="305">
        <v>359</v>
      </c>
      <c r="E1466" s="305" t="s">
        <v>12240</v>
      </c>
      <c r="F1466" s="305" t="s">
        <v>2132</v>
      </c>
      <c r="G1466" s="305" t="s">
        <v>17147</v>
      </c>
    </row>
    <row r="1467" spans="2:7" x14ac:dyDescent="0.25">
      <c r="B1467" s="69" t="s">
        <v>18656</v>
      </c>
      <c r="C1467" s="44">
        <v>360</v>
      </c>
      <c r="D1467" s="44">
        <v>360</v>
      </c>
      <c r="E1467" s="191" t="s">
        <v>12241</v>
      </c>
      <c r="F1467" s="48" t="s">
        <v>11879</v>
      </c>
      <c r="G1467" s="39" t="s">
        <v>17148</v>
      </c>
    </row>
    <row r="1468" spans="2:7" x14ac:dyDescent="0.25">
      <c r="B1468" s="305" t="s">
        <v>17148</v>
      </c>
      <c r="C1468" s="305">
        <v>360</v>
      </c>
      <c r="D1468" s="305">
        <v>360</v>
      </c>
      <c r="E1468" s="305" t="s">
        <v>12241</v>
      </c>
      <c r="F1468" s="305" t="s">
        <v>11879</v>
      </c>
      <c r="G1468" s="305" t="s">
        <v>17148</v>
      </c>
    </row>
    <row r="1469" spans="2:7" x14ac:dyDescent="0.25">
      <c r="B1469" s="69" t="s">
        <v>5336</v>
      </c>
      <c r="C1469" s="44">
        <v>360</v>
      </c>
      <c r="D1469" s="44">
        <v>360</v>
      </c>
      <c r="E1469" s="191" t="s">
        <v>12241</v>
      </c>
      <c r="F1469" s="48" t="s">
        <v>11879</v>
      </c>
      <c r="G1469" s="39" t="s">
        <v>17148</v>
      </c>
    </row>
    <row r="1470" spans="2:7" x14ac:dyDescent="0.25">
      <c r="B1470" s="69" t="s">
        <v>8932</v>
      </c>
      <c r="C1470" s="44">
        <v>360</v>
      </c>
      <c r="D1470" s="44">
        <v>360</v>
      </c>
      <c r="E1470" s="191" t="s">
        <v>12241</v>
      </c>
      <c r="F1470" s="48" t="s">
        <v>11879</v>
      </c>
      <c r="G1470" s="39" t="s">
        <v>17148</v>
      </c>
    </row>
    <row r="1471" spans="2:7" x14ac:dyDescent="0.25">
      <c r="B1471" s="48" t="s">
        <v>11879</v>
      </c>
      <c r="C1471" s="44">
        <v>360</v>
      </c>
      <c r="D1471" s="44">
        <v>360</v>
      </c>
      <c r="E1471" s="191" t="s">
        <v>12241</v>
      </c>
      <c r="F1471" s="48" t="s">
        <v>11879</v>
      </c>
      <c r="G1471" s="39" t="s">
        <v>17148</v>
      </c>
    </row>
    <row r="1472" spans="2:7" x14ac:dyDescent="0.25">
      <c r="B1472" s="69" t="s">
        <v>18657</v>
      </c>
      <c r="C1472" s="44">
        <v>361</v>
      </c>
      <c r="D1472" s="44">
        <v>361</v>
      </c>
      <c r="E1472" s="191" t="s">
        <v>12242</v>
      </c>
      <c r="F1472" s="45" t="s">
        <v>2131</v>
      </c>
      <c r="G1472" s="39" t="s">
        <v>17149</v>
      </c>
    </row>
    <row r="1473" spans="2:7" x14ac:dyDescent="0.25">
      <c r="B1473" s="305" t="s">
        <v>17149</v>
      </c>
      <c r="C1473" s="305">
        <v>361</v>
      </c>
      <c r="D1473" s="305">
        <v>361</v>
      </c>
      <c r="E1473" s="305" t="s">
        <v>12242</v>
      </c>
      <c r="F1473" s="305" t="s">
        <v>2131</v>
      </c>
      <c r="G1473" s="305" t="s">
        <v>17149</v>
      </c>
    </row>
    <row r="1474" spans="2:7" x14ac:dyDescent="0.25">
      <c r="B1474" s="69" t="s">
        <v>3381</v>
      </c>
      <c r="C1474" s="44">
        <v>361</v>
      </c>
      <c r="D1474" s="44">
        <v>361</v>
      </c>
      <c r="E1474" s="191" t="s">
        <v>12242</v>
      </c>
      <c r="F1474" s="45" t="s">
        <v>2131</v>
      </c>
      <c r="G1474" s="39" t="s">
        <v>17149</v>
      </c>
    </row>
    <row r="1475" spans="2:7" x14ac:dyDescent="0.25">
      <c r="B1475" s="69" t="s">
        <v>8933</v>
      </c>
      <c r="C1475" s="44">
        <v>361</v>
      </c>
      <c r="D1475" s="44">
        <v>361</v>
      </c>
      <c r="E1475" s="191" t="s">
        <v>12242</v>
      </c>
      <c r="F1475" s="45" t="s">
        <v>2131</v>
      </c>
      <c r="G1475" s="39" t="s">
        <v>17149</v>
      </c>
    </row>
    <row r="1476" spans="2:7" x14ac:dyDescent="0.25">
      <c r="B1476" s="69" t="s">
        <v>18658</v>
      </c>
      <c r="C1476" s="44">
        <v>362</v>
      </c>
      <c r="D1476" s="44">
        <v>362</v>
      </c>
      <c r="E1476" s="191" t="s">
        <v>12243</v>
      </c>
      <c r="F1476" s="45" t="s">
        <v>2130</v>
      </c>
      <c r="G1476" s="39" t="s">
        <v>17150</v>
      </c>
    </row>
    <row r="1477" spans="2:7" x14ac:dyDescent="0.25">
      <c r="B1477" s="305" t="s">
        <v>17150</v>
      </c>
      <c r="C1477" s="305">
        <v>362</v>
      </c>
      <c r="D1477" s="305">
        <v>362</v>
      </c>
      <c r="E1477" s="305" t="s">
        <v>12243</v>
      </c>
      <c r="F1477" s="305" t="s">
        <v>2130</v>
      </c>
      <c r="G1477" s="305" t="s">
        <v>17150</v>
      </c>
    </row>
    <row r="1478" spans="2:7" x14ac:dyDescent="0.25">
      <c r="B1478" s="69" t="s">
        <v>5337</v>
      </c>
      <c r="C1478" s="44">
        <v>362</v>
      </c>
      <c r="D1478" s="44">
        <v>362</v>
      </c>
      <c r="E1478" s="191" t="s">
        <v>12243</v>
      </c>
      <c r="F1478" s="45" t="s">
        <v>2130</v>
      </c>
      <c r="G1478" s="39" t="s">
        <v>17150</v>
      </c>
    </row>
    <row r="1479" spans="2:7" x14ac:dyDescent="0.25">
      <c r="B1479" s="69" t="s">
        <v>8934</v>
      </c>
      <c r="C1479" s="44">
        <v>362</v>
      </c>
      <c r="D1479" s="44">
        <v>362</v>
      </c>
      <c r="E1479" s="191" t="s">
        <v>12243</v>
      </c>
      <c r="F1479" s="45" t="s">
        <v>2130</v>
      </c>
      <c r="G1479" s="39" t="s">
        <v>17150</v>
      </c>
    </row>
    <row r="1480" spans="2:7" x14ac:dyDescent="0.25">
      <c r="B1480" s="69" t="s">
        <v>18659</v>
      </c>
      <c r="C1480" s="44">
        <v>363</v>
      </c>
      <c r="D1480" s="44">
        <v>363</v>
      </c>
      <c r="E1480" s="191" t="s">
        <v>12244</v>
      </c>
      <c r="F1480" s="48" t="s">
        <v>11880</v>
      </c>
      <c r="G1480" s="39" t="s">
        <v>17151</v>
      </c>
    </row>
    <row r="1481" spans="2:7" x14ac:dyDescent="0.25">
      <c r="B1481" s="69" t="s">
        <v>14914</v>
      </c>
      <c r="C1481" s="44">
        <v>363</v>
      </c>
      <c r="D1481" s="44">
        <v>363</v>
      </c>
      <c r="E1481" s="191" t="s">
        <v>12244</v>
      </c>
      <c r="F1481" s="48" t="s">
        <v>11880</v>
      </c>
      <c r="G1481" s="39" t="s">
        <v>17151</v>
      </c>
    </row>
    <row r="1482" spans="2:7" x14ac:dyDescent="0.25">
      <c r="B1482" s="48" t="s">
        <v>11880</v>
      </c>
      <c r="C1482" s="44">
        <v>363</v>
      </c>
      <c r="D1482" s="44">
        <v>363</v>
      </c>
      <c r="E1482" s="191" t="s">
        <v>12244</v>
      </c>
      <c r="F1482" s="48" t="s">
        <v>11880</v>
      </c>
      <c r="G1482" s="39" t="s">
        <v>17151</v>
      </c>
    </row>
    <row r="1483" spans="2:7" x14ac:dyDescent="0.25">
      <c r="B1483" s="69" t="s">
        <v>8935</v>
      </c>
      <c r="C1483" s="44">
        <v>363</v>
      </c>
      <c r="D1483" s="44">
        <v>363</v>
      </c>
      <c r="E1483" s="191" t="s">
        <v>12244</v>
      </c>
      <c r="F1483" s="48" t="s">
        <v>11880</v>
      </c>
      <c r="G1483" s="39" t="s">
        <v>17151</v>
      </c>
    </row>
    <row r="1484" spans="2:7" x14ac:dyDescent="0.25">
      <c r="B1484" s="305" t="s">
        <v>17151</v>
      </c>
      <c r="C1484" s="305">
        <v>363</v>
      </c>
      <c r="D1484" s="305">
        <v>363</v>
      </c>
      <c r="E1484" s="305" t="s">
        <v>12244</v>
      </c>
      <c r="F1484" s="305" t="s">
        <v>11880</v>
      </c>
      <c r="G1484" s="305" t="s">
        <v>17151</v>
      </c>
    </row>
    <row r="1485" spans="2:7" x14ac:dyDescent="0.25">
      <c r="B1485" s="69" t="s">
        <v>18660</v>
      </c>
      <c r="C1485" s="44">
        <v>364</v>
      </c>
      <c r="D1485" s="44">
        <v>364</v>
      </c>
      <c r="E1485" s="191" t="s">
        <v>12245</v>
      </c>
      <c r="F1485" s="45" t="s">
        <v>2129</v>
      </c>
      <c r="G1485" s="39" t="s">
        <v>17152</v>
      </c>
    </row>
    <row r="1486" spans="2:7" x14ac:dyDescent="0.25">
      <c r="B1486" s="69" t="s">
        <v>5338</v>
      </c>
      <c r="C1486" s="44">
        <v>364</v>
      </c>
      <c r="D1486" s="44">
        <v>364</v>
      </c>
      <c r="E1486" s="191" t="s">
        <v>12245</v>
      </c>
      <c r="F1486" s="45" t="s">
        <v>2129</v>
      </c>
      <c r="G1486" s="39" t="s">
        <v>17152</v>
      </c>
    </row>
    <row r="1487" spans="2:7" x14ac:dyDescent="0.25">
      <c r="B1487" s="69" t="s">
        <v>8936</v>
      </c>
      <c r="C1487" s="44">
        <v>364</v>
      </c>
      <c r="D1487" s="44">
        <v>364</v>
      </c>
      <c r="E1487" s="191" t="s">
        <v>12245</v>
      </c>
      <c r="F1487" s="45" t="s">
        <v>2129</v>
      </c>
      <c r="G1487" s="39" t="s">
        <v>17152</v>
      </c>
    </row>
    <row r="1488" spans="2:7" x14ac:dyDescent="0.25">
      <c r="B1488" s="305" t="s">
        <v>17152</v>
      </c>
      <c r="C1488" s="305">
        <v>364</v>
      </c>
      <c r="D1488" s="305">
        <v>364</v>
      </c>
      <c r="E1488" s="305" t="s">
        <v>12245</v>
      </c>
      <c r="F1488" s="305" t="s">
        <v>2129</v>
      </c>
      <c r="G1488" s="305" t="s">
        <v>17152</v>
      </c>
    </row>
    <row r="1489" spans="2:7" x14ac:dyDescent="0.25">
      <c r="B1489" s="305" t="s">
        <v>15464</v>
      </c>
      <c r="C1489" s="305">
        <v>346</v>
      </c>
      <c r="D1489" s="305">
        <v>0</v>
      </c>
      <c r="E1489" s="305" t="s">
        <v>14580</v>
      </c>
      <c r="F1489" s="305" t="s">
        <v>14581</v>
      </c>
      <c r="G1489" s="305" t="s">
        <v>15464</v>
      </c>
    </row>
    <row r="1490" spans="2:7" x14ac:dyDescent="0.25">
      <c r="B1490" s="69" t="s">
        <v>14581</v>
      </c>
      <c r="C1490" s="69">
        <v>346</v>
      </c>
      <c r="D1490" s="69"/>
      <c r="E1490" s="190" t="s">
        <v>14580</v>
      </c>
      <c r="F1490" s="212" t="s">
        <v>14581</v>
      </c>
      <c r="G1490" s="39" t="s">
        <v>15464</v>
      </c>
    </row>
    <row r="1491" spans="2:7" x14ac:dyDescent="0.25">
      <c r="B1491" s="69" t="s">
        <v>15423</v>
      </c>
      <c r="C1491" s="69">
        <v>347</v>
      </c>
      <c r="D1491" s="69"/>
      <c r="E1491" s="190" t="s">
        <v>15365</v>
      </c>
      <c r="F1491" s="212" t="s">
        <v>15423</v>
      </c>
      <c r="G1491" s="39" t="s">
        <v>15465</v>
      </c>
    </row>
    <row r="1492" spans="2:7" x14ac:dyDescent="0.25">
      <c r="B1492" s="305" t="s">
        <v>15465</v>
      </c>
      <c r="C1492" s="305">
        <v>347</v>
      </c>
      <c r="D1492" s="305">
        <v>0</v>
      </c>
      <c r="E1492" s="305" t="s">
        <v>15365</v>
      </c>
      <c r="F1492" s="305" t="s">
        <v>15423</v>
      </c>
      <c r="G1492" s="305" t="s">
        <v>15465</v>
      </c>
    </row>
    <row r="1493" spans="2:7" x14ac:dyDescent="0.25">
      <c r="B1493" s="69" t="s">
        <v>18661</v>
      </c>
      <c r="C1493" s="44">
        <v>365</v>
      </c>
      <c r="D1493" s="44">
        <v>365</v>
      </c>
      <c r="E1493" s="191" t="s">
        <v>12246</v>
      </c>
      <c r="F1493" s="45" t="s">
        <v>2128</v>
      </c>
      <c r="G1493" s="39" t="s">
        <v>17153</v>
      </c>
    </row>
    <row r="1494" spans="2:7" x14ac:dyDescent="0.25">
      <c r="B1494" s="69" t="s">
        <v>5339</v>
      </c>
      <c r="C1494" s="44">
        <v>365</v>
      </c>
      <c r="D1494" s="44">
        <v>365</v>
      </c>
      <c r="E1494" s="191" t="s">
        <v>12246</v>
      </c>
      <c r="F1494" s="45" t="s">
        <v>2128</v>
      </c>
      <c r="G1494" s="39" t="s">
        <v>17153</v>
      </c>
    </row>
    <row r="1495" spans="2:7" x14ac:dyDescent="0.25">
      <c r="B1495" s="69" t="s">
        <v>8937</v>
      </c>
      <c r="C1495" s="44">
        <v>365</v>
      </c>
      <c r="D1495" s="44">
        <v>365</v>
      </c>
      <c r="E1495" s="191" t="s">
        <v>12246</v>
      </c>
      <c r="F1495" s="45" t="s">
        <v>2128</v>
      </c>
      <c r="G1495" s="39" t="s">
        <v>17153</v>
      </c>
    </row>
    <row r="1496" spans="2:7" x14ac:dyDescent="0.25">
      <c r="B1496" s="305" t="s">
        <v>17153</v>
      </c>
      <c r="C1496" s="305">
        <v>365</v>
      </c>
      <c r="D1496" s="305">
        <v>365</v>
      </c>
      <c r="E1496" s="305" t="s">
        <v>12246</v>
      </c>
      <c r="F1496" s="305" t="s">
        <v>2128</v>
      </c>
      <c r="G1496" s="305" t="s">
        <v>17153</v>
      </c>
    </row>
    <row r="1497" spans="2:7" x14ac:dyDescent="0.25">
      <c r="B1497" s="69" t="s">
        <v>18662</v>
      </c>
      <c r="C1497" s="44">
        <v>366</v>
      </c>
      <c r="D1497" s="44">
        <v>366</v>
      </c>
      <c r="E1497" s="191" t="s">
        <v>12247</v>
      </c>
      <c r="F1497" s="45" t="s">
        <v>4721</v>
      </c>
      <c r="G1497" s="39" t="s">
        <v>17154</v>
      </c>
    </row>
    <row r="1498" spans="2:7" x14ac:dyDescent="0.25">
      <c r="B1498" s="69" t="s">
        <v>5340</v>
      </c>
      <c r="C1498" s="44">
        <v>366</v>
      </c>
      <c r="D1498" s="44">
        <v>366</v>
      </c>
      <c r="E1498" s="191" t="s">
        <v>12247</v>
      </c>
      <c r="F1498" s="45" t="s">
        <v>4721</v>
      </c>
      <c r="G1498" s="39" t="s">
        <v>17154</v>
      </c>
    </row>
    <row r="1499" spans="2:7" x14ac:dyDescent="0.25">
      <c r="B1499" s="69" t="s">
        <v>8938</v>
      </c>
      <c r="C1499" s="44">
        <v>366</v>
      </c>
      <c r="D1499" s="44">
        <v>366</v>
      </c>
      <c r="E1499" s="191" t="s">
        <v>12247</v>
      </c>
      <c r="F1499" s="45" t="s">
        <v>4721</v>
      </c>
      <c r="G1499" s="39" t="s">
        <v>17154</v>
      </c>
    </row>
    <row r="1500" spans="2:7" x14ac:dyDescent="0.25">
      <c r="B1500" s="305" t="s">
        <v>17154</v>
      </c>
      <c r="C1500" s="305">
        <v>366</v>
      </c>
      <c r="D1500" s="305">
        <v>366</v>
      </c>
      <c r="E1500" s="305" t="s">
        <v>12247</v>
      </c>
      <c r="F1500" s="305" t="s">
        <v>4721</v>
      </c>
      <c r="G1500" s="305" t="s">
        <v>17154</v>
      </c>
    </row>
    <row r="1501" spans="2:7" x14ac:dyDescent="0.25">
      <c r="B1501" s="69" t="s">
        <v>18663</v>
      </c>
      <c r="C1501" s="44">
        <v>366.1</v>
      </c>
      <c r="D1501" s="44" t="s">
        <v>3208</v>
      </c>
      <c r="E1501" s="51" t="s">
        <v>14582</v>
      </c>
      <c r="F1501" s="45" t="s">
        <v>4722</v>
      </c>
      <c r="G1501" s="39" t="s">
        <v>17155</v>
      </c>
    </row>
    <row r="1502" spans="2:7" x14ac:dyDescent="0.25">
      <c r="B1502" s="69" t="s">
        <v>3208</v>
      </c>
      <c r="C1502" s="44">
        <v>366.1</v>
      </c>
      <c r="D1502" s="44" t="s">
        <v>3208</v>
      </c>
      <c r="E1502" s="51" t="s">
        <v>14582</v>
      </c>
      <c r="F1502" s="45" t="s">
        <v>4722</v>
      </c>
      <c r="G1502" s="39" t="s">
        <v>17155</v>
      </c>
    </row>
    <row r="1503" spans="2:7" x14ac:dyDescent="0.25">
      <c r="B1503" s="69" t="s">
        <v>8525</v>
      </c>
      <c r="C1503" s="44">
        <v>366.1</v>
      </c>
      <c r="D1503" s="44" t="s">
        <v>3208</v>
      </c>
      <c r="E1503" s="51" t="s">
        <v>14582</v>
      </c>
      <c r="F1503" s="45" t="s">
        <v>4722</v>
      </c>
      <c r="G1503" s="39" t="s">
        <v>17155</v>
      </c>
    </row>
    <row r="1504" spans="2:7" x14ac:dyDescent="0.25">
      <c r="B1504" s="69" t="s">
        <v>5341</v>
      </c>
      <c r="C1504" s="44">
        <v>366.1</v>
      </c>
      <c r="D1504" s="44" t="s">
        <v>3208</v>
      </c>
      <c r="E1504" s="51" t="s">
        <v>14582</v>
      </c>
      <c r="F1504" s="45" t="s">
        <v>4722</v>
      </c>
      <c r="G1504" s="39" t="s">
        <v>17155</v>
      </c>
    </row>
    <row r="1505" spans="2:7" x14ac:dyDescent="0.25">
      <c r="B1505" s="305" t="s">
        <v>17155</v>
      </c>
      <c r="C1505" s="305">
        <v>366.1</v>
      </c>
      <c r="D1505" s="305" t="s">
        <v>3208</v>
      </c>
      <c r="E1505" s="305" t="s">
        <v>14582</v>
      </c>
      <c r="F1505" s="305" t="s">
        <v>4722</v>
      </c>
      <c r="G1505" s="305" t="s">
        <v>17155</v>
      </c>
    </row>
    <row r="1506" spans="2:7" x14ac:dyDescent="0.25">
      <c r="B1506" s="69" t="s">
        <v>18664</v>
      </c>
      <c r="C1506" s="44">
        <v>367</v>
      </c>
      <c r="D1506" s="44">
        <v>367</v>
      </c>
      <c r="E1506" s="191" t="s">
        <v>12248</v>
      </c>
      <c r="F1506" s="45" t="s">
        <v>4723</v>
      </c>
      <c r="G1506" s="39" t="s">
        <v>17156</v>
      </c>
    </row>
    <row r="1507" spans="2:7" x14ac:dyDescent="0.25">
      <c r="B1507" s="69" t="s">
        <v>3378</v>
      </c>
      <c r="C1507" s="44">
        <v>367</v>
      </c>
      <c r="D1507" s="44">
        <v>367</v>
      </c>
      <c r="E1507" s="191" t="s">
        <v>12248</v>
      </c>
      <c r="F1507" s="45" t="s">
        <v>4723</v>
      </c>
      <c r="G1507" s="39" t="s">
        <v>17156</v>
      </c>
    </row>
    <row r="1508" spans="2:7" x14ac:dyDescent="0.25">
      <c r="B1508" s="69" t="s">
        <v>8939</v>
      </c>
      <c r="C1508" s="44">
        <v>367</v>
      </c>
      <c r="D1508" s="44">
        <v>367</v>
      </c>
      <c r="E1508" s="191" t="s">
        <v>12248</v>
      </c>
      <c r="F1508" s="45" t="s">
        <v>4723</v>
      </c>
      <c r="G1508" s="39" t="s">
        <v>17156</v>
      </c>
    </row>
    <row r="1509" spans="2:7" x14ac:dyDescent="0.25">
      <c r="B1509" s="305" t="s">
        <v>17156</v>
      </c>
      <c r="C1509" s="305">
        <v>367</v>
      </c>
      <c r="D1509" s="305">
        <v>367</v>
      </c>
      <c r="E1509" s="305" t="s">
        <v>12248</v>
      </c>
      <c r="F1509" s="305" t="s">
        <v>4723</v>
      </c>
      <c r="G1509" s="305" t="s">
        <v>17156</v>
      </c>
    </row>
    <row r="1510" spans="2:7" x14ac:dyDescent="0.25">
      <c r="B1510" s="69" t="s">
        <v>18665</v>
      </c>
      <c r="C1510" s="44">
        <v>367.1</v>
      </c>
      <c r="D1510" s="44" t="s">
        <v>3209</v>
      </c>
      <c r="E1510" s="51" t="s">
        <v>14584</v>
      </c>
      <c r="F1510" s="45" t="s">
        <v>4724</v>
      </c>
      <c r="G1510" s="39" t="s">
        <v>17157</v>
      </c>
    </row>
    <row r="1511" spans="2:7" x14ac:dyDescent="0.25">
      <c r="B1511" s="69" t="s">
        <v>3209</v>
      </c>
      <c r="C1511" s="44">
        <v>367.1</v>
      </c>
      <c r="D1511" s="44" t="s">
        <v>3209</v>
      </c>
      <c r="E1511" s="51" t="s">
        <v>14584</v>
      </c>
      <c r="F1511" s="45" t="s">
        <v>4724</v>
      </c>
      <c r="G1511" s="39" t="s">
        <v>17157</v>
      </c>
    </row>
    <row r="1512" spans="2:7" x14ac:dyDescent="0.25">
      <c r="B1512" s="305" t="s">
        <v>17157</v>
      </c>
      <c r="C1512" s="305">
        <v>367.1</v>
      </c>
      <c r="D1512" s="305" t="s">
        <v>3209</v>
      </c>
      <c r="E1512" s="305" t="s">
        <v>14584</v>
      </c>
      <c r="F1512" s="305" t="s">
        <v>4724</v>
      </c>
      <c r="G1512" s="305" t="s">
        <v>17157</v>
      </c>
    </row>
    <row r="1513" spans="2:7" x14ac:dyDescent="0.25">
      <c r="B1513" s="69" t="s">
        <v>5342</v>
      </c>
      <c r="C1513" s="44">
        <v>367.1</v>
      </c>
      <c r="D1513" s="44" t="s">
        <v>3209</v>
      </c>
      <c r="E1513" s="51" t="s">
        <v>14584</v>
      </c>
      <c r="F1513" s="45" t="s">
        <v>4724</v>
      </c>
      <c r="G1513" s="39" t="s">
        <v>17157</v>
      </c>
    </row>
    <row r="1514" spans="2:7" x14ac:dyDescent="0.25">
      <c r="B1514" s="69" t="s">
        <v>8526</v>
      </c>
      <c r="C1514" s="44">
        <v>367.1</v>
      </c>
      <c r="D1514" s="44" t="s">
        <v>3209</v>
      </c>
      <c r="E1514" s="51" t="s">
        <v>14584</v>
      </c>
      <c r="F1514" s="45" t="s">
        <v>4724</v>
      </c>
      <c r="G1514" s="39" t="s">
        <v>17157</v>
      </c>
    </row>
    <row r="1515" spans="2:7" x14ac:dyDescent="0.25">
      <c r="B1515" s="69" t="s">
        <v>18666</v>
      </c>
      <c r="C1515" s="44">
        <v>368</v>
      </c>
      <c r="D1515" s="44">
        <v>368</v>
      </c>
      <c r="E1515" s="191" t="s">
        <v>12249</v>
      </c>
      <c r="F1515" s="45" t="s">
        <v>4725</v>
      </c>
      <c r="G1515" s="39" t="s">
        <v>17158</v>
      </c>
    </row>
    <row r="1516" spans="2:7" x14ac:dyDescent="0.25">
      <c r="B1516" s="69" t="s">
        <v>5343</v>
      </c>
      <c r="C1516" s="44">
        <v>368</v>
      </c>
      <c r="D1516" s="44">
        <v>368</v>
      </c>
      <c r="E1516" s="191" t="s">
        <v>12249</v>
      </c>
      <c r="F1516" s="45" t="s">
        <v>4725</v>
      </c>
      <c r="G1516" s="39" t="s">
        <v>17158</v>
      </c>
    </row>
    <row r="1517" spans="2:7" x14ac:dyDescent="0.25">
      <c r="B1517" s="69" t="s">
        <v>8940</v>
      </c>
      <c r="C1517" s="44">
        <v>368</v>
      </c>
      <c r="D1517" s="44">
        <v>368</v>
      </c>
      <c r="E1517" s="191" t="s">
        <v>12249</v>
      </c>
      <c r="F1517" s="45" t="s">
        <v>4725</v>
      </c>
      <c r="G1517" s="39" t="s">
        <v>17158</v>
      </c>
    </row>
    <row r="1518" spans="2:7" x14ac:dyDescent="0.25">
      <c r="B1518" s="305" t="s">
        <v>17158</v>
      </c>
      <c r="C1518" s="305">
        <v>368</v>
      </c>
      <c r="D1518" s="305">
        <v>368</v>
      </c>
      <c r="E1518" s="305" t="s">
        <v>12249</v>
      </c>
      <c r="F1518" s="305" t="s">
        <v>4725</v>
      </c>
      <c r="G1518" s="305" t="s">
        <v>17158</v>
      </c>
    </row>
    <row r="1519" spans="2:7" x14ac:dyDescent="0.25">
      <c r="B1519" s="69" t="s">
        <v>18667</v>
      </c>
      <c r="C1519" s="44">
        <v>369</v>
      </c>
      <c r="D1519" s="44">
        <v>369</v>
      </c>
      <c r="E1519" s="191" t="s">
        <v>12250</v>
      </c>
      <c r="F1519" s="45" t="s">
        <v>2127</v>
      </c>
      <c r="G1519" s="39" t="s">
        <v>17159</v>
      </c>
    </row>
    <row r="1520" spans="2:7" x14ac:dyDescent="0.25">
      <c r="B1520" s="305" t="s">
        <v>17159</v>
      </c>
      <c r="C1520" s="305">
        <v>369</v>
      </c>
      <c r="D1520" s="305">
        <v>369</v>
      </c>
      <c r="E1520" s="305" t="s">
        <v>12250</v>
      </c>
      <c r="F1520" s="305" t="s">
        <v>2127</v>
      </c>
      <c r="G1520" s="305" t="s">
        <v>17159</v>
      </c>
    </row>
    <row r="1521" spans="2:7" x14ac:dyDescent="0.25">
      <c r="B1521" s="69" t="s">
        <v>5344</v>
      </c>
      <c r="C1521" s="44">
        <v>369</v>
      </c>
      <c r="D1521" s="44">
        <v>369</v>
      </c>
      <c r="E1521" s="191" t="s">
        <v>12250</v>
      </c>
      <c r="F1521" s="45" t="s">
        <v>2127</v>
      </c>
      <c r="G1521" s="39" t="s">
        <v>17159</v>
      </c>
    </row>
    <row r="1522" spans="2:7" x14ac:dyDescent="0.25">
      <c r="B1522" s="69" t="s">
        <v>8941</v>
      </c>
      <c r="C1522" s="44">
        <v>369</v>
      </c>
      <c r="D1522" s="44">
        <v>369</v>
      </c>
      <c r="E1522" s="191" t="s">
        <v>12250</v>
      </c>
      <c r="F1522" s="45" t="s">
        <v>2127</v>
      </c>
      <c r="G1522" s="39" t="s">
        <v>17159</v>
      </c>
    </row>
    <row r="1523" spans="2:7" x14ac:dyDescent="0.25">
      <c r="B1523" s="305" t="s">
        <v>15466</v>
      </c>
      <c r="C1523" s="305">
        <v>355</v>
      </c>
      <c r="D1523" s="305">
        <v>0</v>
      </c>
      <c r="E1523" s="305" t="s">
        <v>15366</v>
      </c>
      <c r="F1523" s="305" t="s">
        <v>14585</v>
      </c>
      <c r="G1523" s="305" t="s">
        <v>15466</v>
      </c>
    </row>
    <row r="1524" spans="2:7" x14ac:dyDescent="0.25">
      <c r="B1524" s="69" t="s">
        <v>14585</v>
      </c>
      <c r="C1524" s="69">
        <v>355</v>
      </c>
      <c r="D1524" s="69"/>
      <c r="E1524" s="190" t="s">
        <v>15366</v>
      </c>
      <c r="F1524" s="212" t="s">
        <v>14585</v>
      </c>
      <c r="G1524" s="39" t="s">
        <v>15466</v>
      </c>
    </row>
    <row r="1525" spans="2:7" x14ac:dyDescent="0.25">
      <c r="B1525" s="69" t="s">
        <v>18724</v>
      </c>
      <c r="C1525" s="44">
        <v>424</v>
      </c>
      <c r="D1525" s="44">
        <v>424</v>
      </c>
      <c r="E1525" s="191" t="s">
        <v>12304</v>
      </c>
      <c r="F1525" s="45" t="s">
        <v>4200</v>
      </c>
      <c r="G1525" s="39" t="s">
        <v>4199</v>
      </c>
    </row>
    <row r="1526" spans="2:7" x14ac:dyDescent="0.25">
      <c r="B1526" s="69" t="s">
        <v>6888</v>
      </c>
      <c r="C1526" s="44">
        <v>424</v>
      </c>
      <c r="D1526" s="44">
        <v>424</v>
      </c>
      <c r="E1526" s="191" t="s">
        <v>12304</v>
      </c>
      <c r="F1526" s="45" t="s">
        <v>4200</v>
      </c>
      <c r="G1526" s="39" t="s">
        <v>4199</v>
      </c>
    </row>
    <row r="1527" spans="2:7" x14ac:dyDescent="0.25">
      <c r="B1527" s="69" t="s">
        <v>7544</v>
      </c>
      <c r="C1527" s="44">
        <v>424</v>
      </c>
      <c r="D1527" s="44">
        <v>424</v>
      </c>
      <c r="E1527" s="191" t="s">
        <v>12304</v>
      </c>
      <c r="F1527" s="45" t="s">
        <v>4200</v>
      </c>
      <c r="G1527" s="39" t="s">
        <v>4199</v>
      </c>
    </row>
    <row r="1528" spans="2:7" x14ac:dyDescent="0.25">
      <c r="B1528" s="69" t="s">
        <v>9836</v>
      </c>
      <c r="C1528" s="44">
        <v>424</v>
      </c>
      <c r="D1528" s="44">
        <v>424</v>
      </c>
      <c r="E1528" s="191" t="s">
        <v>12304</v>
      </c>
      <c r="F1528" s="45" t="s">
        <v>4200</v>
      </c>
      <c r="G1528" s="39" t="s">
        <v>4199</v>
      </c>
    </row>
    <row r="1529" spans="2:7" x14ac:dyDescent="0.25">
      <c r="B1529" s="69" t="s">
        <v>8729</v>
      </c>
      <c r="C1529" s="44">
        <v>424</v>
      </c>
      <c r="D1529" s="44">
        <v>424</v>
      </c>
      <c r="E1529" s="191" t="s">
        <v>12304</v>
      </c>
      <c r="F1529" s="45" t="s">
        <v>4200</v>
      </c>
      <c r="G1529" s="39" t="s">
        <v>4199</v>
      </c>
    </row>
    <row r="1530" spans="2:7" x14ac:dyDescent="0.25">
      <c r="B1530" s="69" t="s">
        <v>10063</v>
      </c>
      <c r="C1530" s="44">
        <v>424</v>
      </c>
      <c r="D1530" s="44">
        <v>424</v>
      </c>
      <c r="E1530" s="191" t="s">
        <v>12304</v>
      </c>
      <c r="F1530" s="45" t="s">
        <v>4200</v>
      </c>
      <c r="G1530" s="39" t="s">
        <v>4199</v>
      </c>
    </row>
    <row r="1531" spans="2:7" x14ac:dyDescent="0.25">
      <c r="B1531" s="69" t="s">
        <v>18725</v>
      </c>
      <c r="C1531" s="44">
        <v>425</v>
      </c>
      <c r="D1531" s="44">
        <v>425</v>
      </c>
      <c r="E1531" s="191" t="s">
        <v>12305</v>
      </c>
      <c r="F1531" s="45" t="s">
        <v>4198</v>
      </c>
      <c r="G1531" s="39" t="s">
        <v>4197</v>
      </c>
    </row>
    <row r="1532" spans="2:7" x14ac:dyDescent="0.25">
      <c r="B1532" s="69" t="s">
        <v>6670</v>
      </c>
      <c r="C1532" s="44">
        <v>425</v>
      </c>
      <c r="D1532" s="44">
        <v>425</v>
      </c>
      <c r="E1532" s="191" t="s">
        <v>12305</v>
      </c>
      <c r="F1532" s="45" t="s">
        <v>4198</v>
      </c>
      <c r="G1532" s="39" t="s">
        <v>4197</v>
      </c>
    </row>
    <row r="1533" spans="2:7" x14ac:dyDescent="0.25">
      <c r="B1533" s="69" t="s">
        <v>3608</v>
      </c>
      <c r="C1533" s="44">
        <v>425</v>
      </c>
      <c r="D1533" s="44">
        <v>425</v>
      </c>
      <c r="E1533" s="191" t="s">
        <v>12305</v>
      </c>
      <c r="F1533" s="45" t="s">
        <v>4198</v>
      </c>
      <c r="G1533" s="39" t="s">
        <v>4197</v>
      </c>
    </row>
    <row r="1534" spans="2:7" x14ac:dyDescent="0.25">
      <c r="B1534" s="69" t="s">
        <v>10064</v>
      </c>
      <c r="C1534" s="44">
        <v>425</v>
      </c>
      <c r="D1534" s="44">
        <v>425</v>
      </c>
      <c r="E1534" s="191" t="s">
        <v>12305</v>
      </c>
      <c r="F1534" s="45" t="s">
        <v>4198</v>
      </c>
      <c r="G1534" s="39" t="s">
        <v>4197</v>
      </c>
    </row>
    <row r="1535" spans="2:7" x14ac:dyDescent="0.25">
      <c r="B1535" s="69" t="s">
        <v>8730</v>
      </c>
      <c r="C1535" s="44">
        <v>425</v>
      </c>
      <c r="D1535" s="44">
        <v>425</v>
      </c>
      <c r="E1535" s="191" t="s">
        <v>12305</v>
      </c>
      <c r="F1535" s="45" t="s">
        <v>4198</v>
      </c>
      <c r="G1535" s="39" t="s">
        <v>4197</v>
      </c>
    </row>
    <row r="1536" spans="2:7" x14ac:dyDescent="0.25">
      <c r="B1536" s="69" t="s">
        <v>18727</v>
      </c>
      <c r="C1536" s="44">
        <v>426</v>
      </c>
      <c r="D1536" s="44">
        <v>426</v>
      </c>
      <c r="E1536" s="191" t="s">
        <v>12306</v>
      </c>
      <c r="F1536" s="45" t="s">
        <v>4196</v>
      </c>
      <c r="G1536" s="39" t="s">
        <v>4195</v>
      </c>
    </row>
    <row r="1537" spans="2:7" x14ac:dyDescent="0.25">
      <c r="B1537" s="69" t="s">
        <v>6852</v>
      </c>
      <c r="C1537" s="44">
        <v>426</v>
      </c>
      <c r="D1537" s="44">
        <v>426</v>
      </c>
      <c r="E1537" s="191" t="s">
        <v>12306</v>
      </c>
      <c r="F1537" s="45" t="s">
        <v>4196</v>
      </c>
      <c r="G1537" s="39" t="s">
        <v>4195</v>
      </c>
    </row>
    <row r="1538" spans="2:7" x14ac:dyDescent="0.25">
      <c r="B1538" s="69" t="s">
        <v>9779</v>
      </c>
      <c r="C1538" s="44">
        <v>426</v>
      </c>
      <c r="D1538" s="44">
        <v>426</v>
      </c>
      <c r="E1538" s="191" t="s">
        <v>12306</v>
      </c>
      <c r="F1538" s="45" t="s">
        <v>4196</v>
      </c>
      <c r="G1538" s="39" t="s">
        <v>4195</v>
      </c>
    </row>
    <row r="1539" spans="2:7" x14ac:dyDescent="0.25">
      <c r="B1539" s="69" t="s">
        <v>8731</v>
      </c>
      <c r="C1539" s="44">
        <v>426</v>
      </c>
      <c r="D1539" s="44">
        <v>426</v>
      </c>
      <c r="E1539" s="191" t="s">
        <v>12306</v>
      </c>
      <c r="F1539" s="45" t="s">
        <v>4196</v>
      </c>
      <c r="G1539" s="39" t="s">
        <v>4195</v>
      </c>
    </row>
    <row r="1540" spans="2:7" x14ac:dyDescent="0.25">
      <c r="B1540" s="69" t="s">
        <v>10065</v>
      </c>
      <c r="C1540" s="44">
        <v>426</v>
      </c>
      <c r="D1540" s="44">
        <v>426</v>
      </c>
      <c r="E1540" s="191" t="s">
        <v>12306</v>
      </c>
      <c r="F1540" s="45" t="s">
        <v>4196</v>
      </c>
      <c r="G1540" s="39" t="s">
        <v>4195</v>
      </c>
    </row>
    <row r="1541" spans="2:7" x14ac:dyDescent="0.25">
      <c r="B1541" s="69" t="s">
        <v>18728</v>
      </c>
      <c r="C1541" s="44">
        <v>427</v>
      </c>
      <c r="D1541" s="44">
        <v>427</v>
      </c>
      <c r="E1541" s="191" t="s">
        <v>12307</v>
      </c>
      <c r="F1541" s="45" t="s">
        <v>4194</v>
      </c>
      <c r="G1541" s="39" t="s">
        <v>4193</v>
      </c>
    </row>
    <row r="1542" spans="2:7" x14ac:dyDescent="0.25">
      <c r="B1542" s="69" t="s">
        <v>1001</v>
      </c>
      <c r="C1542" s="44">
        <v>427</v>
      </c>
      <c r="D1542" s="44">
        <v>427</v>
      </c>
      <c r="E1542" s="191" t="s">
        <v>12307</v>
      </c>
      <c r="F1542" s="45" t="s">
        <v>4194</v>
      </c>
      <c r="G1542" s="39" t="s">
        <v>4193</v>
      </c>
    </row>
    <row r="1543" spans="2:7" x14ac:dyDescent="0.25">
      <c r="B1543" s="69" t="s">
        <v>2280</v>
      </c>
      <c r="C1543" s="44">
        <v>427</v>
      </c>
      <c r="D1543" s="44">
        <v>427</v>
      </c>
      <c r="E1543" s="191" t="s">
        <v>12307</v>
      </c>
      <c r="F1543" s="45" t="s">
        <v>4194</v>
      </c>
      <c r="G1543" s="39" t="s">
        <v>4193</v>
      </c>
    </row>
    <row r="1544" spans="2:7" x14ac:dyDescent="0.25">
      <c r="B1544" s="69" t="s">
        <v>8732</v>
      </c>
      <c r="C1544" s="44">
        <v>427</v>
      </c>
      <c r="D1544" s="44">
        <v>427</v>
      </c>
      <c r="E1544" s="191" t="s">
        <v>12307</v>
      </c>
      <c r="F1544" s="45" t="s">
        <v>4194</v>
      </c>
      <c r="G1544" s="39" t="s">
        <v>4193</v>
      </c>
    </row>
    <row r="1545" spans="2:7" x14ac:dyDescent="0.25">
      <c r="B1545" s="69" t="s">
        <v>10066</v>
      </c>
      <c r="C1545" s="44">
        <v>427</v>
      </c>
      <c r="D1545" s="44">
        <v>427</v>
      </c>
      <c r="E1545" s="191" t="s">
        <v>12307</v>
      </c>
      <c r="F1545" s="45" t="s">
        <v>4194</v>
      </c>
      <c r="G1545" s="39" t="s">
        <v>4193</v>
      </c>
    </row>
    <row r="1546" spans="2:7" x14ac:dyDescent="0.25">
      <c r="B1546" s="69" t="s">
        <v>18729</v>
      </c>
      <c r="C1546" s="44">
        <v>428</v>
      </c>
      <c r="D1546" s="44">
        <v>428</v>
      </c>
      <c r="E1546" s="191" t="s">
        <v>12308</v>
      </c>
      <c r="F1546" s="45" t="s">
        <v>4192</v>
      </c>
      <c r="G1546" s="39" t="s">
        <v>4191</v>
      </c>
    </row>
    <row r="1547" spans="2:7" x14ac:dyDescent="0.25">
      <c r="B1547" s="69" t="s">
        <v>3768</v>
      </c>
      <c r="C1547" s="44">
        <v>428</v>
      </c>
      <c r="D1547" s="44">
        <v>428</v>
      </c>
      <c r="E1547" s="191" t="s">
        <v>12308</v>
      </c>
      <c r="F1547" s="45" t="s">
        <v>4192</v>
      </c>
      <c r="G1547" s="39" t="s">
        <v>4191</v>
      </c>
    </row>
    <row r="1548" spans="2:7" x14ac:dyDescent="0.25">
      <c r="B1548" s="69" t="s">
        <v>5999</v>
      </c>
      <c r="C1548" s="44">
        <v>428</v>
      </c>
      <c r="D1548" s="44">
        <v>428</v>
      </c>
      <c r="E1548" s="191" t="s">
        <v>12308</v>
      </c>
      <c r="F1548" s="45" t="s">
        <v>4192</v>
      </c>
      <c r="G1548" s="39" t="s">
        <v>4191</v>
      </c>
    </row>
    <row r="1549" spans="2:7" x14ac:dyDescent="0.25">
      <c r="B1549" s="69" t="s">
        <v>10067</v>
      </c>
      <c r="C1549" s="44">
        <v>428</v>
      </c>
      <c r="D1549" s="44">
        <v>428</v>
      </c>
      <c r="E1549" s="191" t="s">
        <v>12308</v>
      </c>
      <c r="F1549" s="45" t="s">
        <v>4192</v>
      </c>
      <c r="G1549" s="39" t="s">
        <v>4191</v>
      </c>
    </row>
    <row r="1550" spans="2:7" x14ac:dyDescent="0.25">
      <c r="B1550" s="69" t="s">
        <v>8733</v>
      </c>
      <c r="C1550" s="44">
        <v>428</v>
      </c>
      <c r="D1550" s="44">
        <v>428</v>
      </c>
      <c r="E1550" s="191" t="s">
        <v>12308</v>
      </c>
      <c r="F1550" s="45" t="s">
        <v>4192</v>
      </c>
      <c r="G1550" s="39" t="s">
        <v>4191</v>
      </c>
    </row>
    <row r="1551" spans="2:7" x14ac:dyDescent="0.25">
      <c r="B1551" s="69" t="s">
        <v>18730</v>
      </c>
      <c r="C1551" s="44">
        <v>429</v>
      </c>
      <c r="D1551" s="44">
        <v>429</v>
      </c>
      <c r="E1551" s="191" t="s">
        <v>12309</v>
      </c>
      <c r="F1551" s="45" t="s">
        <v>4190</v>
      </c>
      <c r="G1551" s="39" t="s">
        <v>17199</v>
      </c>
    </row>
    <row r="1552" spans="2:7" x14ac:dyDescent="0.25">
      <c r="B1552" s="305" t="s">
        <v>17199</v>
      </c>
      <c r="C1552" s="305">
        <v>429</v>
      </c>
      <c r="D1552" s="305">
        <v>429</v>
      </c>
      <c r="E1552" s="305" t="s">
        <v>12309</v>
      </c>
      <c r="F1552" s="305" t="s">
        <v>4190</v>
      </c>
      <c r="G1552" s="305" t="s">
        <v>17199</v>
      </c>
    </row>
    <row r="1553" spans="2:7" x14ac:dyDescent="0.25">
      <c r="B1553" s="69" t="s">
        <v>8734</v>
      </c>
      <c r="C1553" s="44">
        <v>429</v>
      </c>
      <c r="D1553" s="44">
        <v>429</v>
      </c>
      <c r="E1553" s="191" t="s">
        <v>12309</v>
      </c>
      <c r="F1553" s="45" t="s">
        <v>4190</v>
      </c>
      <c r="G1553" s="39" t="s">
        <v>17199</v>
      </c>
    </row>
    <row r="1554" spans="2:7" x14ac:dyDescent="0.25">
      <c r="B1554" s="69" t="s">
        <v>10068</v>
      </c>
      <c r="C1554" s="44">
        <v>429</v>
      </c>
      <c r="D1554" s="44">
        <v>429</v>
      </c>
      <c r="E1554" s="191" t="s">
        <v>12309</v>
      </c>
      <c r="F1554" s="45" t="s">
        <v>4190</v>
      </c>
      <c r="G1554" s="39" t="s">
        <v>17199</v>
      </c>
    </row>
    <row r="1555" spans="2:7" x14ac:dyDescent="0.25">
      <c r="B1555" s="69" t="s">
        <v>18731</v>
      </c>
      <c r="C1555" s="44">
        <v>430</v>
      </c>
      <c r="D1555" s="44">
        <v>430</v>
      </c>
      <c r="E1555" s="191" t="s">
        <v>12310</v>
      </c>
      <c r="F1555" s="45" t="s">
        <v>2941</v>
      </c>
      <c r="G1555" s="39" t="s">
        <v>17200</v>
      </c>
    </row>
    <row r="1556" spans="2:7" x14ac:dyDescent="0.25">
      <c r="B1556" s="305" t="s">
        <v>17200</v>
      </c>
      <c r="C1556" s="305">
        <v>430</v>
      </c>
      <c r="D1556" s="305">
        <v>430</v>
      </c>
      <c r="E1556" s="305" t="s">
        <v>12310</v>
      </c>
      <c r="F1556" s="305" t="s">
        <v>2941</v>
      </c>
      <c r="G1556" s="305" t="s">
        <v>17200</v>
      </c>
    </row>
    <row r="1557" spans="2:7" x14ac:dyDescent="0.25">
      <c r="B1557" s="69" t="s">
        <v>10069</v>
      </c>
      <c r="C1557" s="44">
        <v>430</v>
      </c>
      <c r="D1557" s="44">
        <v>430</v>
      </c>
      <c r="E1557" s="191" t="s">
        <v>12310</v>
      </c>
      <c r="F1557" s="45" t="s">
        <v>2941</v>
      </c>
      <c r="G1557" s="39" t="s">
        <v>17200</v>
      </c>
    </row>
    <row r="1558" spans="2:7" x14ac:dyDescent="0.25">
      <c r="B1558" s="69" t="s">
        <v>8735</v>
      </c>
      <c r="C1558" s="44">
        <v>430</v>
      </c>
      <c r="D1558" s="44">
        <v>430</v>
      </c>
      <c r="E1558" s="191" t="s">
        <v>12310</v>
      </c>
      <c r="F1558" s="45" t="s">
        <v>2941</v>
      </c>
      <c r="G1558" s="39" t="s">
        <v>17200</v>
      </c>
    </row>
    <row r="1559" spans="2:7" x14ac:dyDescent="0.25">
      <c r="B1559" s="69" t="s">
        <v>18732</v>
      </c>
      <c r="C1559" s="44">
        <v>431</v>
      </c>
      <c r="D1559" s="44">
        <v>431</v>
      </c>
      <c r="E1559" s="191" t="s">
        <v>12311</v>
      </c>
      <c r="F1559" s="45" t="s">
        <v>4189</v>
      </c>
      <c r="G1559" s="39" t="s">
        <v>17201</v>
      </c>
    </row>
    <row r="1560" spans="2:7" x14ac:dyDescent="0.25">
      <c r="B1560" s="305" t="s">
        <v>17201</v>
      </c>
      <c r="C1560" s="305">
        <v>431</v>
      </c>
      <c r="D1560" s="305">
        <v>431</v>
      </c>
      <c r="E1560" s="305" t="s">
        <v>12311</v>
      </c>
      <c r="F1560" s="305" t="s">
        <v>4189</v>
      </c>
      <c r="G1560" s="305" t="s">
        <v>17201</v>
      </c>
    </row>
    <row r="1561" spans="2:7" x14ac:dyDescent="0.25">
      <c r="B1561" s="69" t="s">
        <v>10070</v>
      </c>
      <c r="C1561" s="44">
        <v>431</v>
      </c>
      <c r="D1561" s="44">
        <v>431</v>
      </c>
      <c r="E1561" s="191" t="s">
        <v>12311</v>
      </c>
      <c r="F1561" s="45" t="s">
        <v>4189</v>
      </c>
      <c r="G1561" s="39" t="s">
        <v>17201</v>
      </c>
    </row>
    <row r="1562" spans="2:7" x14ac:dyDescent="0.25">
      <c r="B1562" s="69" t="s">
        <v>8736</v>
      </c>
      <c r="C1562" s="44">
        <v>431</v>
      </c>
      <c r="D1562" s="44">
        <v>431</v>
      </c>
      <c r="E1562" s="191" t="s">
        <v>12311</v>
      </c>
      <c r="F1562" s="45" t="s">
        <v>4189</v>
      </c>
      <c r="G1562" s="39" t="s">
        <v>17201</v>
      </c>
    </row>
    <row r="1563" spans="2:7" x14ac:dyDescent="0.25">
      <c r="B1563" s="69" t="s">
        <v>18733</v>
      </c>
      <c r="C1563" s="44">
        <v>432</v>
      </c>
      <c r="D1563" s="44">
        <v>432</v>
      </c>
      <c r="E1563" s="191" t="s">
        <v>12312</v>
      </c>
      <c r="F1563" s="45" t="s">
        <v>4188</v>
      </c>
      <c r="G1563" s="39" t="s">
        <v>17202</v>
      </c>
    </row>
    <row r="1564" spans="2:7" x14ac:dyDescent="0.25">
      <c r="B1564" s="69" t="s">
        <v>4487</v>
      </c>
      <c r="C1564" s="44">
        <v>432</v>
      </c>
      <c r="D1564" s="44">
        <v>432</v>
      </c>
      <c r="E1564" s="191" t="s">
        <v>12312</v>
      </c>
      <c r="F1564" s="45" t="s">
        <v>4188</v>
      </c>
      <c r="G1564" s="39" t="s">
        <v>17202</v>
      </c>
    </row>
    <row r="1565" spans="2:7" x14ac:dyDescent="0.25">
      <c r="B1565" s="69" t="s">
        <v>14917</v>
      </c>
      <c r="C1565" s="44">
        <v>432</v>
      </c>
      <c r="D1565" s="44">
        <v>432</v>
      </c>
      <c r="E1565" s="191" t="s">
        <v>12312</v>
      </c>
      <c r="F1565" s="45" t="s">
        <v>4188</v>
      </c>
      <c r="G1565" s="39" t="s">
        <v>17202</v>
      </c>
    </row>
    <row r="1566" spans="2:7" x14ac:dyDescent="0.25">
      <c r="B1566" s="305" t="s">
        <v>17202</v>
      </c>
      <c r="C1566" s="305">
        <v>432</v>
      </c>
      <c r="D1566" s="305">
        <v>432</v>
      </c>
      <c r="E1566" s="305" t="s">
        <v>12312</v>
      </c>
      <c r="F1566" s="305" t="s">
        <v>4188</v>
      </c>
      <c r="G1566" s="305" t="s">
        <v>17202</v>
      </c>
    </row>
    <row r="1567" spans="2:7" x14ac:dyDescent="0.25">
      <c r="B1567" s="69" t="s">
        <v>18736</v>
      </c>
      <c r="C1567" s="44">
        <v>435</v>
      </c>
      <c r="D1567" s="44">
        <v>435</v>
      </c>
      <c r="E1567" s="191" t="s">
        <v>12315</v>
      </c>
      <c r="F1567" s="45" t="s">
        <v>4186</v>
      </c>
      <c r="G1567" s="39" t="s">
        <v>17205</v>
      </c>
    </row>
    <row r="1568" spans="2:7" x14ac:dyDescent="0.25">
      <c r="B1568" s="305" t="s">
        <v>17205</v>
      </c>
      <c r="C1568" s="305">
        <v>435</v>
      </c>
      <c r="D1568" s="305">
        <v>435</v>
      </c>
      <c r="E1568" s="305" t="s">
        <v>12315</v>
      </c>
      <c r="F1568" s="305" t="s">
        <v>4186</v>
      </c>
      <c r="G1568" s="305" t="s">
        <v>17205</v>
      </c>
    </row>
    <row r="1569" spans="2:7" x14ac:dyDescent="0.25">
      <c r="B1569" s="69" t="s">
        <v>8739</v>
      </c>
      <c r="C1569" s="44">
        <v>435</v>
      </c>
      <c r="D1569" s="44">
        <v>435</v>
      </c>
      <c r="E1569" s="191" t="s">
        <v>12315</v>
      </c>
      <c r="F1569" s="45" t="s">
        <v>4186</v>
      </c>
      <c r="G1569" s="39" t="s">
        <v>17205</v>
      </c>
    </row>
    <row r="1570" spans="2:7" x14ac:dyDescent="0.25">
      <c r="B1570" s="69" t="s">
        <v>4490</v>
      </c>
      <c r="C1570" s="44">
        <v>435</v>
      </c>
      <c r="D1570" s="44">
        <v>435</v>
      </c>
      <c r="E1570" s="191" t="s">
        <v>12315</v>
      </c>
      <c r="F1570" s="45" t="s">
        <v>4186</v>
      </c>
      <c r="G1570" s="39" t="s">
        <v>17205</v>
      </c>
    </row>
    <row r="1571" spans="2:7" x14ac:dyDescent="0.25">
      <c r="B1571" s="69" t="s">
        <v>18737</v>
      </c>
      <c r="C1571" s="44">
        <v>435.1</v>
      </c>
      <c r="D1571" s="44" t="s">
        <v>3212</v>
      </c>
      <c r="E1571" s="51" t="s">
        <v>16405</v>
      </c>
      <c r="F1571" s="45" t="s">
        <v>2943</v>
      </c>
      <c r="G1571" s="39" t="s">
        <v>17206</v>
      </c>
    </row>
    <row r="1572" spans="2:7" x14ac:dyDescent="0.25">
      <c r="B1572" s="69" t="s">
        <v>3212</v>
      </c>
      <c r="C1572" s="44">
        <v>435.1</v>
      </c>
      <c r="D1572" s="44" t="s">
        <v>3212</v>
      </c>
      <c r="E1572" s="51" t="s">
        <v>16405</v>
      </c>
      <c r="F1572" s="45" t="s">
        <v>2943</v>
      </c>
      <c r="G1572" s="39" t="s">
        <v>17206</v>
      </c>
    </row>
    <row r="1573" spans="2:7" x14ac:dyDescent="0.25">
      <c r="B1573" s="305" t="s">
        <v>17206</v>
      </c>
      <c r="C1573" s="305">
        <v>435.1</v>
      </c>
      <c r="D1573" s="305" t="s">
        <v>3212</v>
      </c>
      <c r="E1573" s="305" t="s">
        <v>16405</v>
      </c>
      <c r="F1573" s="305" t="s">
        <v>2943</v>
      </c>
      <c r="G1573" s="305" t="s">
        <v>17206</v>
      </c>
    </row>
    <row r="1574" spans="2:7" x14ac:dyDescent="0.25">
      <c r="B1574" s="69" t="s">
        <v>8531</v>
      </c>
      <c r="C1574" s="44">
        <v>435.1</v>
      </c>
      <c r="D1574" s="44" t="s">
        <v>3212</v>
      </c>
      <c r="E1574" s="51" t="s">
        <v>16405</v>
      </c>
      <c r="F1574" s="45" t="s">
        <v>2943</v>
      </c>
      <c r="G1574" s="39" t="s">
        <v>17206</v>
      </c>
    </row>
    <row r="1575" spans="2:7" x14ac:dyDescent="0.25">
      <c r="B1575" s="69" t="s">
        <v>8740</v>
      </c>
      <c r="C1575" s="44">
        <v>435.1</v>
      </c>
      <c r="D1575" s="44" t="s">
        <v>3212</v>
      </c>
      <c r="E1575" s="51" t="s">
        <v>16405</v>
      </c>
      <c r="F1575" s="45" t="s">
        <v>2943</v>
      </c>
      <c r="G1575" s="39" t="s">
        <v>17206</v>
      </c>
    </row>
    <row r="1576" spans="2:7" x14ac:dyDescent="0.25">
      <c r="B1576" s="69" t="s">
        <v>18735</v>
      </c>
      <c r="C1576" s="44">
        <v>434</v>
      </c>
      <c r="D1576" s="44">
        <v>434</v>
      </c>
      <c r="E1576" s="191" t="s">
        <v>12314</v>
      </c>
      <c r="F1576" s="45" t="s">
        <v>4187</v>
      </c>
      <c r="G1576" s="39" t="s">
        <v>17204</v>
      </c>
    </row>
    <row r="1577" spans="2:7" x14ac:dyDescent="0.25">
      <c r="B1577" s="305" t="s">
        <v>17204</v>
      </c>
      <c r="C1577" s="305">
        <v>434</v>
      </c>
      <c r="D1577" s="305">
        <v>434</v>
      </c>
      <c r="E1577" s="305" t="s">
        <v>12314</v>
      </c>
      <c r="F1577" s="305" t="s">
        <v>4187</v>
      </c>
      <c r="G1577" s="305" t="s">
        <v>17204</v>
      </c>
    </row>
    <row r="1578" spans="2:7" x14ac:dyDescent="0.25">
      <c r="B1578" s="69" t="s">
        <v>8738</v>
      </c>
      <c r="C1578" s="44">
        <v>434</v>
      </c>
      <c r="D1578" s="44">
        <v>434</v>
      </c>
      <c r="E1578" s="191" t="s">
        <v>12314</v>
      </c>
      <c r="F1578" s="45" t="s">
        <v>4187</v>
      </c>
      <c r="G1578" s="39" t="s">
        <v>17204</v>
      </c>
    </row>
    <row r="1579" spans="2:7" x14ac:dyDescent="0.25">
      <c r="B1579" s="69" t="s">
        <v>4489</v>
      </c>
      <c r="C1579" s="44">
        <v>434</v>
      </c>
      <c r="D1579" s="44">
        <v>434</v>
      </c>
      <c r="E1579" s="191" t="s">
        <v>12314</v>
      </c>
      <c r="F1579" s="45" t="s">
        <v>4187</v>
      </c>
      <c r="G1579" s="39" t="s">
        <v>17204</v>
      </c>
    </row>
    <row r="1580" spans="2:7" x14ac:dyDescent="0.25">
      <c r="B1580" s="69" t="s">
        <v>18734</v>
      </c>
      <c r="C1580" s="44">
        <v>433</v>
      </c>
      <c r="D1580" s="44">
        <v>433</v>
      </c>
      <c r="E1580" s="191" t="s">
        <v>12313</v>
      </c>
      <c r="F1580" s="45" t="s">
        <v>2942</v>
      </c>
      <c r="G1580" s="39" t="s">
        <v>17203</v>
      </c>
    </row>
    <row r="1581" spans="2:7" x14ac:dyDescent="0.25">
      <c r="B1581" s="69" t="s">
        <v>8737</v>
      </c>
      <c r="C1581" s="44">
        <v>433</v>
      </c>
      <c r="D1581" s="44">
        <v>433</v>
      </c>
      <c r="E1581" s="191" t="s">
        <v>12313</v>
      </c>
      <c r="F1581" s="45" t="s">
        <v>2942</v>
      </c>
      <c r="G1581" s="39" t="s">
        <v>17203</v>
      </c>
    </row>
    <row r="1582" spans="2:7" x14ac:dyDescent="0.25">
      <c r="B1582" s="69" t="s">
        <v>4488</v>
      </c>
      <c r="C1582" s="44">
        <v>433</v>
      </c>
      <c r="D1582" s="44">
        <v>433</v>
      </c>
      <c r="E1582" s="191" t="s">
        <v>12313</v>
      </c>
      <c r="F1582" s="45" t="s">
        <v>2942</v>
      </c>
      <c r="G1582" s="39" t="s">
        <v>17203</v>
      </c>
    </row>
    <row r="1583" spans="2:7" x14ac:dyDescent="0.25">
      <c r="B1583" s="305" t="s">
        <v>17203</v>
      </c>
      <c r="C1583" s="305">
        <v>433</v>
      </c>
      <c r="D1583" s="305">
        <v>433</v>
      </c>
      <c r="E1583" s="305" t="s">
        <v>12313</v>
      </c>
      <c r="F1583" s="305" t="s">
        <v>2942</v>
      </c>
      <c r="G1583" s="305" t="s">
        <v>17203</v>
      </c>
    </row>
    <row r="1584" spans="2:7" x14ac:dyDescent="0.25">
      <c r="B1584" s="69" t="s">
        <v>18738</v>
      </c>
      <c r="C1584" s="44">
        <v>436</v>
      </c>
      <c r="D1584" s="44">
        <v>436</v>
      </c>
      <c r="E1584" s="191" t="s">
        <v>12316</v>
      </c>
      <c r="F1584" s="45" t="s">
        <v>4185</v>
      </c>
      <c r="G1584" s="39" t="s">
        <v>17207</v>
      </c>
    </row>
    <row r="1585" spans="2:7" x14ac:dyDescent="0.25">
      <c r="B1585" s="305" t="s">
        <v>17207</v>
      </c>
      <c r="C1585" s="305">
        <v>436</v>
      </c>
      <c r="D1585" s="305">
        <v>436</v>
      </c>
      <c r="E1585" s="305" t="s">
        <v>12316</v>
      </c>
      <c r="F1585" s="305" t="s">
        <v>4185</v>
      </c>
      <c r="G1585" s="305" t="s">
        <v>17207</v>
      </c>
    </row>
    <row r="1586" spans="2:7" x14ac:dyDescent="0.25">
      <c r="B1586" s="69" t="s">
        <v>8741</v>
      </c>
      <c r="C1586" s="44">
        <v>436</v>
      </c>
      <c r="D1586" s="44">
        <v>436</v>
      </c>
      <c r="E1586" s="191" t="s">
        <v>12316</v>
      </c>
      <c r="F1586" s="45" t="s">
        <v>4185</v>
      </c>
      <c r="G1586" s="39" t="s">
        <v>17207</v>
      </c>
    </row>
    <row r="1587" spans="2:7" x14ac:dyDescent="0.25">
      <c r="B1587" s="69" t="s">
        <v>4491</v>
      </c>
      <c r="C1587" s="44">
        <v>436</v>
      </c>
      <c r="D1587" s="44">
        <v>436</v>
      </c>
      <c r="E1587" s="191" t="s">
        <v>12316</v>
      </c>
      <c r="F1587" s="45" t="s">
        <v>4185</v>
      </c>
      <c r="G1587" s="39" t="s">
        <v>17207</v>
      </c>
    </row>
    <row r="1588" spans="2:7" x14ac:dyDescent="0.25">
      <c r="B1588" s="69" t="s">
        <v>18739</v>
      </c>
      <c r="C1588" s="44">
        <v>437</v>
      </c>
      <c r="D1588" s="44">
        <v>437</v>
      </c>
      <c r="E1588" s="191" t="s">
        <v>12317</v>
      </c>
      <c r="F1588" s="45" t="s">
        <v>2944</v>
      </c>
      <c r="G1588" s="39" t="s">
        <v>17208</v>
      </c>
    </row>
    <row r="1589" spans="2:7" x14ac:dyDescent="0.25">
      <c r="B1589" s="305" t="s">
        <v>17208</v>
      </c>
      <c r="C1589" s="305">
        <v>437</v>
      </c>
      <c r="D1589" s="305">
        <v>437</v>
      </c>
      <c r="E1589" s="305" t="s">
        <v>12317</v>
      </c>
      <c r="F1589" s="305" t="s">
        <v>2944</v>
      </c>
      <c r="G1589" s="305" t="s">
        <v>17208</v>
      </c>
    </row>
    <row r="1590" spans="2:7" x14ac:dyDescent="0.25">
      <c r="B1590" s="69" t="s">
        <v>4492</v>
      </c>
      <c r="C1590" s="44">
        <v>437</v>
      </c>
      <c r="D1590" s="44">
        <v>437</v>
      </c>
      <c r="E1590" s="191" t="s">
        <v>12317</v>
      </c>
      <c r="F1590" s="45" t="s">
        <v>2944</v>
      </c>
      <c r="G1590" s="39" t="s">
        <v>17208</v>
      </c>
    </row>
    <row r="1591" spans="2:7" x14ac:dyDescent="0.25">
      <c r="B1591" s="69" t="s">
        <v>8742</v>
      </c>
      <c r="C1591" s="44">
        <v>437</v>
      </c>
      <c r="D1591" s="44">
        <v>437</v>
      </c>
      <c r="E1591" s="191" t="s">
        <v>12317</v>
      </c>
      <c r="F1591" s="45" t="s">
        <v>2944</v>
      </c>
      <c r="G1591" s="39" t="s">
        <v>17208</v>
      </c>
    </row>
    <row r="1592" spans="2:7" x14ac:dyDescent="0.25">
      <c r="B1592" s="69" t="s">
        <v>18740</v>
      </c>
      <c r="C1592" s="44">
        <v>437.1</v>
      </c>
      <c r="D1592" s="44" t="s">
        <v>3213</v>
      </c>
      <c r="E1592" s="51" t="s">
        <v>16406</v>
      </c>
      <c r="F1592" s="45" t="s">
        <v>2945</v>
      </c>
      <c r="G1592" s="39" t="s">
        <v>17209</v>
      </c>
    </row>
    <row r="1593" spans="2:7" x14ac:dyDescent="0.25">
      <c r="B1593" s="69" t="s">
        <v>3213</v>
      </c>
      <c r="C1593" s="44">
        <v>437.1</v>
      </c>
      <c r="D1593" s="44" t="s">
        <v>3213</v>
      </c>
      <c r="E1593" s="51" t="s">
        <v>16406</v>
      </c>
      <c r="F1593" s="45" t="s">
        <v>2945</v>
      </c>
      <c r="G1593" s="39" t="s">
        <v>17209</v>
      </c>
    </row>
    <row r="1594" spans="2:7" x14ac:dyDescent="0.25">
      <c r="B1594" s="305" t="s">
        <v>17209</v>
      </c>
      <c r="C1594" s="305">
        <v>437.1</v>
      </c>
      <c r="D1594" s="305" t="s">
        <v>3213</v>
      </c>
      <c r="E1594" s="305" t="s">
        <v>16406</v>
      </c>
      <c r="F1594" s="305" t="s">
        <v>2945</v>
      </c>
      <c r="G1594" s="305" t="s">
        <v>17209</v>
      </c>
    </row>
    <row r="1595" spans="2:7" x14ac:dyDescent="0.25">
      <c r="B1595" s="69" t="s">
        <v>8532</v>
      </c>
      <c r="C1595" s="44">
        <v>437.1</v>
      </c>
      <c r="D1595" s="44" t="s">
        <v>3213</v>
      </c>
      <c r="E1595" s="51" t="s">
        <v>16406</v>
      </c>
      <c r="F1595" s="45" t="s">
        <v>2945</v>
      </c>
      <c r="G1595" s="39" t="s">
        <v>17209</v>
      </c>
    </row>
    <row r="1596" spans="2:7" x14ac:dyDescent="0.25">
      <c r="B1596" s="69" t="s">
        <v>8743</v>
      </c>
      <c r="C1596" s="44">
        <v>437.1</v>
      </c>
      <c r="D1596" s="44" t="s">
        <v>3213</v>
      </c>
      <c r="E1596" s="51" t="s">
        <v>16406</v>
      </c>
      <c r="F1596" s="45" t="s">
        <v>2945</v>
      </c>
      <c r="G1596" s="39" t="s">
        <v>17209</v>
      </c>
    </row>
    <row r="1597" spans="2:7" x14ac:dyDescent="0.25">
      <c r="B1597" s="69" t="s">
        <v>18741</v>
      </c>
      <c r="C1597" s="44">
        <v>438</v>
      </c>
      <c r="D1597" s="44">
        <v>438</v>
      </c>
      <c r="E1597" s="191" t="s">
        <v>12318</v>
      </c>
      <c r="F1597" s="45" t="s">
        <v>2946</v>
      </c>
      <c r="G1597" s="39" t="s">
        <v>17210</v>
      </c>
    </row>
    <row r="1598" spans="2:7" x14ac:dyDescent="0.25">
      <c r="B1598" s="305" t="s">
        <v>17210</v>
      </c>
      <c r="C1598" s="305">
        <v>438</v>
      </c>
      <c r="D1598" s="305">
        <v>438</v>
      </c>
      <c r="E1598" s="305" t="s">
        <v>12318</v>
      </c>
      <c r="F1598" s="305" t="s">
        <v>2946</v>
      </c>
      <c r="G1598" s="305" t="s">
        <v>17210</v>
      </c>
    </row>
    <row r="1599" spans="2:7" x14ac:dyDescent="0.25">
      <c r="B1599" s="69" t="s">
        <v>4493</v>
      </c>
      <c r="C1599" s="44">
        <v>438</v>
      </c>
      <c r="D1599" s="44">
        <v>438</v>
      </c>
      <c r="E1599" s="191" t="s">
        <v>12318</v>
      </c>
      <c r="F1599" s="45" t="s">
        <v>2946</v>
      </c>
      <c r="G1599" s="39" t="s">
        <v>17210</v>
      </c>
    </row>
    <row r="1600" spans="2:7" x14ac:dyDescent="0.25">
      <c r="B1600" s="69" t="s">
        <v>8744</v>
      </c>
      <c r="C1600" s="44">
        <v>438</v>
      </c>
      <c r="D1600" s="44">
        <v>438</v>
      </c>
      <c r="E1600" s="191" t="s">
        <v>12318</v>
      </c>
      <c r="F1600" s="45" t="s">
        <v>2946</v>
      </c>
      <c r="G1600" s="39" t="s">
        <v>17210</v>
      </c>
    </row>
    <row r="1601" spans="2:7" x14ac:dyDescent="0.25">
      <c r="B1601" s="69" t="s">
        <v>18742</v>
      </c>
      <c r="C1601" s="44">
        <v>439</v>
      </c>
      <c r="D1601" s="44">
        <v>439</v>
      </c>
      <c r="E1601" s="191" t="s">
        <v>12319</v>
      </c>
      <c r="F1601" s="45" t="s">
        <v>4184</v>
      </c>
      <c r="G1601" s="39" t="s">
        <v>17211</v>
      </c>
    </row>
    <row r="1602" spans="2:7" x14ac:dyDescent="0.25">
      <c r="B1602" s="305" t="s">
        <v>17211</v>
      </c>
      <c r="C1602" s="305">
        <v>439</v>
      </c>
      <c r="D1602" s="305">
        <v>439</v>
      </c>
      <c r="E1602" s="305" t="s">
        <v>12319</v>
      </c>
      <c r="F1602" s="305" t="s">
        <v>4184</v>
      </c>
      <c r="G1602" s="305" t="s">
        <v>17211</v>
      </c>
    </row>
    <row r="1603" spans="2:7" x14ac:dyDescent="0.25">
      <c r="B1603" s="69" t="s">
        <v>4494</v>
      </c>
      <c r="C1603" s="44">
        <v>439</v>
      </c>
      <c r="D1603" s="44">
        <v>439</v>
      </c>
      <c r="E1603" s="191" t="s">
        <v>12319</v>
      </c>
      <c r="F1603" s="45" t="s">
        <v>4184</v>
      </c>
      <c r="G1603" s="39" t="s">
        <v>17211</v>
      </c>
    </row>
    <row r="1604" spans="2:7" x14ac:dyDescent="0.25">
      <c r="B1604" s="69" t="s">
        <v>8745</v>
      </c>
      <c r="C1604" s="44">
        <v>439</v>
      </c>
      <c r="D1604" s="44">
        <v>439</v>
      </c>
      <c r="E1604" s="191" t="s">
        <v>12319</v>
      </c>
      <c r="F1604" s="45" t="s">
        <v>4184</v>
      </c>
      <c r="G1604" s="39" t="s">
        <v>17211</v>
      </c>
    </row>
    <row r="1605" spans="2:7" x14ac:dyDescent="0.25">
      <c r="B1605" s="69" t="s">
        <v>18743</v>
      </c>
      <c r="C1605" s="44">
        <v>440</v>
      </c>
      <c r="D1605" s="44">
        <v>440</v>
      </c>
      <c r="E1605" s="191" t="s">
        <v>12320</v>
      </c>
      <c r="F1605" s="48" t="s">
        <v>14004</v>
      </c>
      <c r="G1605" s="39" t="s">
        <v>17212</v>
      </c>
    </row>
    <row r="1606" spans="2:7" x14ac:dyDescent="0.25">
      <c r="B1606" s="69" t="s">
        <v>14918</v>
      </c>
      <c r="C1606" s="44">
        <v>440</v>
      </c>
      <c r="D1606" s="44">
        <v>440</v>
      </c>
      <c r="E1606" s="191" t="s">
        <v>12320</v>
      </c>
      <c r="F1606" s="48" t="s">
        <v>14004</v>
      </c>
      <c r="G1606" s="39" t="s">
        <v>17212</v>
      </c>
    </row>
    <row r="1607" spans="2:7" x14ac:dyDescent="0.25">
      <c r="B1607" s="48" t="s">
        <v>14004</v>
      </c>
      <c r="C1607" s="44">
        <v>440</v>
      </c>
      <c r="D1607" s="44">
        <v>440</v>
      </c>
      <c r="E1607" s="191" t="s">
        <v>12320</v>
      </c>
      <c r="F1607" s="48" t="s">
        <v>14004</v>
      </c>
      <c r="G1607" s="39" t="s">
        <v>17212</v>
      </c>
    </row>
    <row r="1608" spans="2:7" x14ac:dyDescent="0.25">
      <c r="B1608" s="305" t="s">
        <v>17212</v>
      </c>
      <c r="C1608" s="305">
        <v>440</v>
      </c>
      <c r="D1608" s="305">
        <v>440</v>
      </c>
      <c r="E1608" s="305" t="s">
        <v>12320</v>
      </c>
      <c r="F1608" s="305" t="s">
        <v>14004</v>
      </c>
      <c r="G1608" s="305" t="s">
        <v>17212</v>
      </c>
    </row>
    <row r="1609" spans="2:7" x14ac:dyDescent="0.25">
      <c r="B1609" s="69" t="s">
        <v>18744</v>
      </c>
      <c r="C1609" s="44">
        <v>441</v>
      </c>
      <c r="D1609" s="44">
        <v>441</v>
      </c>
      <c r="E1609" s="191" t="s">
        <v>12321</v>
      </c>
      <c r="F1609" s="48" t="s">
        <v>14005</v>
      </c>
      <c r="G1609" s="39" t="s">
        <v>17213</v>
      </c>
    </row>
    <row r="1610" spans="2:7" x14ac:dyDescent="0.25">
      <c r="B1610" s="305" t="s">
        <v>17213</v>
      </c>
      <c r="C1610" s="305">
        <v>441</v>
      </c>
      <c r="D1610" s="305">
        <v>441</v>
      </c>
      <c r="E1610" s="305" t="s">
        <v>12321</v>
      </c>
      <c r="F1610" s="305" t="s">
        <v>14005</v>
      </c>
      <c r="G1610" s="305" t="s">
        <v>17213</v>
      </c>
    </row>
    <row r="1611" spans="2:7" x14ac:dyDescent="0.25">
      <c r="B1611" s="69" t="s">
        <v>10790</v>
      </c>
      <c r="C1611" s="44">
        <v>441</v>
      </c>
      <c r="D1611" s="44">
        <v>441</v>
      </c>
      <c r="E1611" s="191" t="s">
        <v>12321</v>
      </c>
      <c r="F1611" s="48" t="s">
        <v>14005</v>
      </c>
      <c r="G1611" s="39" t="s">
        <v>17213</v>
      </c>
    </row>
    <row r="1612" spans="2:7" x14ac:dyDescent="0.25">
      <c r="B1612" s="69" t="s">
        <v>10791</v>
      </c>
      <c r="C1612" s="44">
        <v>441</v>
      </c>
      <c r="D1612" s="44">
        <v>441</v>
      </c>
      <c r="E1612" s="191" t="s">
        <v>12321</v>
      </c>
      <c r="F1612" s="48" t="s">
        <v>14005</v>
      </c>
      <c r="G1612" s="39" t="s">
        <v>17213</v>
      </c>
    </row>
    <row r="1613" spans="2:7" x14ac:dyDescent="0.25">
      <c r="B1613" s="48" t="s">
        <v>14005</v>
      </c>
      <c r="C1613" s="44">
        <v>441</v>
      </c>
      <c r="D1613" s="44">
        <v>441</v>
      </c>
      <c r="E1613" s="191" t="s">
        <v>12321</v>
      </c>
      <c r="F1613" s="48" t="s">
        <v>14005</v>
      </c>
      <c r="G1613" s="39" t="s">
        <v>17213</v>
      </c>
    </row>
    <row r="1614" spans="2:7" x14ac:dyDescent="0.25">
      <c r="B1614" s="69" t="s">
        <v>18745</v>
      </c>
      <c r="C1614" s="44">
        <v>442</v>
      </c>
      <c r="D1614" s="44">
        <v>442</v>
      </c>
      <c r="E1614" s="191" t="s">
        <v>12322</v>
      </c>
      <c r="F1614" s="45" t="s">
        <v>4183</v>
      </c>
      <c r="G1614" s="39" t="s">
        <v>17214</v>
      </c>
    </row>
    <row r="1615" spans="2:7" x14ac:dyDescent="0.25">
      <c r="B1615" s="69" t="s">
        <v>4495</v>
      </c>
      <c r="C1615" s="44">
        <v>442</v>
      </c>
      <c r="D1615" s="44">
        <v>442</v>
      </c>
      <c r="E1615" s="191" t="s">
        <v>12322</v>
      </c>
      <c r="F1615" s="45" t="s">
        <v>4183</v>
      </c>
      <c r="G1615" s="39" t="s">
        <v>17214</v>
      </c>
    </row>
    <row r="1616" spans="2:7" x14ac:dyDescent="0.25">
      <c r="B1616" s="69" t="s">
        <v>8746</v>
      </c>
      <c r="C1616" s="44">
        <v>442</v>
      </c>
      <c r="D1616" s="44">
        <v>442</v>
      </c>
      <c r="E1616" s="191" t="s">
        <v>12322</v>
      </c>
      <c r="F1616" s="45" t="s">
        <v>4183</v>
      </c>
      <c r="G1616" s="39" t="s">
        <v>17214</v>
      </c>
    </row>
    <row r="1617" spans="2:7" x14ac:dyDescent="0.25">
      <c r="B1617" s="305" t="s">
        <v>17214</v>
      </c>
      <c r="C1617" s="305">
        <v>442</v>
      </c>
      <c r="D1617" s="305">
        <v>442</v>
      </c>
      <c r="E1617" s="305" t="s">
        <v>12322</v>
      </c>
      <c r="F1617" s="305" t="s">
        <v>4183</v>
      </c>
      <c r="G1617" s="305" t="s">
        <v>17214</v>
      </c>
    </row>
    <row r="1618" spans="2:7" x14ac:dyDescent="0.25">
      <c r="B1618" s="69" t="s">
        <v>18746</v>
      </c>
      <c r="C1618" s="44">
        <v>443</v>
      </c>
      <c r="D1618" s="44">
        <v>443</v>
      </c>
      <c r="E1618" s="191" t="s">
        <v>12323</v>
      </c>
      <c r="F1618" s="45" t="s">
        <v>4182</v>
      </c>
      <c r="G1618" s="39" t="s">
        <v>17215</v>
      </c>
    </row>
    <row r="1619" spans="2:7" x14ac:dyDescent="0.25">
      <c r="B1619" s="305" t="s">
        <v>17215</v>
      </c>
      <c r="C1619" s="305">
        <v>443</v>
      </c>
      <c r="D1619" s="305">
        <v>443</v>
      </c>
      <c r="E1619" s="305" t="s">
        <v>12323</v>
      </c>
      <c r="F1619" s="305" t="s">
        <v>4182</v>
      </c>
      <c r="G1619" s="305" t="s">
        <v>17215</v>
      </c>
    </row>
    <row r="1620" spans="2:7" x14ac:dyDescent="0.25">
      <c r="B1620" s="69" t="s">
        <v>4496</v>
      </c>
      <c r="C1620" s="44">
        <v>443</v>
      </c>
      <c r="D1620" s="44">
        <v>443</v>
      </c>
      <c r="E1620" s="191" t="s">
        <v>12323</v>
      </c>
      <c r="F1620" s="45" t="s">
        <v>4182</v>
      </c>
      <c r="G1620" s="39" t="s">
        <v>17215</v>
      </c>
    </row>
    <row r="1621" spans="2:7" x14ac:dyDescent="0.25">
      <c r="B1621" s="69" t="s">
        <v>8747</v>
      </c>
      <c r="C1621" s="44">
        <v>443</v>
      </c>
      <c r="D1621" s="44">
        <v>443</v>
      </c>
      <c r="E1621" s="191" t="s">
        <v>12323</v>
      </c>
      <c r="F1621" s="45" t="s">
        <v>4182</v>
      </c>
      <c r="G1621" s="39" t="s">
        <v>17215</v>
      </c>
    </row>
    <row r="1622" spans="2:7" x14ac:dyDescent="0.25">
      <c r="B1622" s="69" t="s">
        <v>18747</v>
      </c>
      <c r="C1622" s="44">
        <v>444</v>
      </c>
      <c r="D1622" s="44">
        <v>444</v>
      </c>
      <c r="E1622" s="191" t="s">
        <v>12324</v>
      </c>
      <c r="F1622" s="45" t="s">
        <v>4181</v>
      </c>
      <c r="G1622" s="39" t="s">
        <v>17216</v>
      </c>
    </row>
    <row r="1623" spans="2:7" x14ac:dyDescent="0.25">
      <c r="B1623" s="69" t="s">
        <v>4497</v>
      </c>
      <c r="C1623" s="44">
        <v>444</v>
      </c>
      <c r="D1623" s="44">
        <v>444</v>
      </c>
      <c r="E1623" s="191" t="s">
        <v>12324</v>
      </c>
      <c r="F1623" s="45" t="s">
        <v>4181</v>
      </c>
      <c r="G1623" s="39" t="s">
        <v>17216</v>
      </c>
    </row>
    <row r="1624" spans="2:7" x14ac:dyDescent="0.25">
      <c r="B1624" s="69" t="s">
        <v>8748</v>
      </c>
      <c r="C1624" s="44">
        <v>444</v>
      </c>
      <c r="D1624" s="44">
        <v>444</v>
      </c>
      <c r="E1624" s="191" t="s">
        <v>12324</v>
      </c>
      <c r="F1624" s="45" t="s">
        <v>4181</v>
      </c>
      <c r="G1624" s="39" t="s">
        <v>17216</v>
      </c>
    </row>
    <row r="1625" spans="2:7" x14ac:dyDescent="0.25">
      <c r="B1625" s="305" t="s">
        <v>17216</v>
      </c>
      <c r="C1625" s="305">
        <v>444</v>
      </c>
      <c r="D1625" s="305">
        <v>444</v>
      </c>
      <c r="E1625" s="305" t="s">
        <v>12324</v>
      </c>
      <c r="F1625" s="305" t="s">
        <v>4181</v>
      </c>
      <c r="G1625" s="305" t="s">
        <v>17216</v>
      </c>
    </row>
    <row r="1626" spans="2:7" x14ac:dyDescent="0.25">
      <c r="B1626" s="69" t="s">
        <v>18748</v>
      </c>
      <c r="C1626" s="44">
        <v>445</v>
      </c>
      <c r="D1626" s="44">
        <v>445</v>
      </c>
      <c r="E1626" s="191" t="s">
        <v>12325</v>
      </c>
      <c r="F1626" s="45" t="s">
        <v>2947</v>
      </c>
      <c r="G1626" s="39" t="s">
        <v>17217</v>
      </c>
    </row>
    <row r="1627" spans="2:7" x14ac:dyDescent="0.25">
      <c r="B1627" s="305" t="s">
        <v>17217</v>
      </c>
      <c r="C1627" s="305">
        <v>445</v>
      </c>
      <c r="D1627" s="305">
        <v>445</v>
      </c>
      <c r="E1627" s="305" t="s">
        <v>12325</v>
      </c>
      <c r="F1627" s="305" t="s">
        <v>2947</v>
      </c>
      <c r="G1627" s="305" t="s">
        <v>17217</v>
      </c>
    </row>
    <row r="1628" spans="2:7" x14ac:dyDescent="0.25">
      <c r="B1628" s="69" t="s">
        <v>8749</v>
      </c>
      <c r="C1628" s="44">
        <v>445</v>
      </c>
      <c r="D1628" s="44">
        <v>445</v>
      </c>
      <c r="E1628" s="191" t="s">
        <v>12325</v>
      </c>
      <c r="F1628" s="45" t="s">
        <v>2947</v>
      </c>
      <c r="G1628" s="39" t="s">
        <v>17217</v>
      </c>
    </row>
    <row r="1629" spans="2:7" x14ac:dyDescent="0.25">
      <c r="B1629" s="69" t="s">
        <v>4498</v>
      </c>
      <c r="C1629" s="44">
        <v>445</v>
      </c>
      <c r="D1629" s="44">
        <v>445</v>
      </c>
      <c r="E1629" s="191" t="s">
        <v>12325</v>
      </c>
      <c r="F1629" s="45" t="s">
        <v>2947</v>
      </c>
      <c r="G1629" s="39" t="s">
        <v>17217</v>
      </c>
    </row>
    <row r="1630" spans="2:7" x14ac:dyDescent="0.25">
      <c r="B1630" s="69" t="s">
        <v>18760</v>
      </c>
      <c r="C1630" s="44">
        <v>451</v>
      </c>
      <c r="D1630" s="44">
        <v>451</v>
      </c>
      <c r="E1630" s="191" t="s">
        <v>12331</v>
      </c>
      <c r="F1630" s="45" t="s">
        <v>4174</v>
      </c>
      <c r="G1630" s="39" t="s">
        <v>17226</v>
      </c>
    </row>
    <row r="1631" spans="2:7" x14ac:dyDescent="0.25">
      <c r="B1631" s="305" t="s">
        <v>17226</v>
      </c>
      <c r="C1631" s="305">
        <v>451</v>
      </c>
      <c r="D1631" s="305">
        <v>451</v>
      </c>
      <c r="E1631" s="305" t="s">
        <v>12331</v>
      </c>
      <c r="F1631" s="305" t="s">
        <v>4174</v>
      </c>
      <c r="G1631" s="305" t="s">
        <v>17226</v>
      </c>
    </row>
    <row r="1632" spans="2:7" x14ac:dyDescent="0.25">
      <c r="B1632" s="69" t="s">
        <v>8756</v>
      </c>
      <c r="C1632" s="44">
        <v>451</v>
      </c>
      <c r="D1632" s="44">
        <v>451</v>
      </c>
      <c r="E1632" s="191" t="s">
        <v>12331</v>
      </c>
      <c r="F1632" s="45" t="s">
        <v>4174</v>
      </c>
      <c r="G1632" s="39" t="s">
        <v>17226</v>
      </c>
    </row>
    <row r="1633" spans="2:7" x14ac:dyDescent="0.25">
      <c r="B1633" s="69" t="s">
        <v>4504</v>
      </c>
      <c r="C1633" s="44">
        <v>451</v>
      </c>
      <c r="D1633" s="44">
        <v>451</v>
      </c>
      <c r="E1633" s="191" t="s">
        <v>12331</v>
      </c>
      <c r="F1633" s="45" t="s">
        <v>4174</v>
      </c>
      <c r="G1633" s="39" t="s">
        <v>17226</v>
      </c>
    </row>
    <row r="1634" spans="2:7" x14ac:dyDescent="0.25">
      <c r="B1634" s="69" t="s">
        <v>18761</v>
      </c>
      <c r="C1634" s="44">
        <v>452</v>
      </c>
      <c r="D1634" s="44">
        <v>452</v>
      </c>
      <c r="E1634" s="191" t="s">
        <v>12332</v>
      </c>
      <c r="F1634" s="45" t="s">
        <v>4173</v>
      </c>
      <c r="G1634" s="39" t="s">
        <v>17227</v>
      </c>
    </row>
    <row r="1635" spans="2:7" x14ac:dyDescent="0.25">
      <c r="B1635" s="305" t="s">
        <v>17227</v>
      </c>
      <c r="C1635" s="305">
        <v>452</v>
      </c>
      <c r="D1635" s="305">
        <v>452</v>
      </c>
      <c r="E1635" s="305" t="s">
        <v>12332</v>
      </c>
      <c r="F1635" s="305" t="s">
        <v>4173</v>
      </c>
      <c r="G1635" s="305" t="s">
        <v>17227</v>
      </c>
    </row>
    <row r="1636" spans="2:7" x14ac:dyDescent="0.25">
      <c r="B1636" s="69" t="s">
        <v>8757</v>
      </c>
      <c r="C1636" s="44">
        <v>452</v>
      </c>
      <c r="D1636" s="44">
        <v>452</v>
      </c>
      <c r="E1636" s="191" t="s">
        <v>12332</v>
      </c>
      <c r="F1636" s="45" t="s">
        <v>4173</v>
      </c>
      <c r="G1636" s="39" t="s">
        <v>17227</v>
      </c>
    </row>
    <row r="1637" spans="2:7" x14ac:dyDescent="0.25">
      <c r="B1637" s="69" t="s">
        <v>4505</v>
      </c>
      <c r="C1637" s="44">
        <v>452</v>
      </c>
      <c r="D1637" s="44">
        <v>452</v>
      </c>
      <c r="E1637" s="191" t="s">
        <v>12332</v>
      </c>
      <c r="F1637" s="45" t="s">
        <v>4173</v>
      </c>
      <c r="G1637" s="39" t="s">
        <v>17227</v>
      </c>
    </row>
    <row r="1638" spans="2:7" x14ac:dyDescent="0.25">
      <c r="B1638" s="69" t="s">
        <v>18762</v>
      </c>
      <c r="C1638" s="44">
        <v>453</v>
      </c>
      <c r="D1638" s="44">
        <v>453</v>
      </c>
      <c r="E1638" s="191" t="s">
        <v>12333</v>
      </c>
      <c r="F1638" s="45" t="s">
        <v>4172</v>
      </c>
      <c r="G1638" s="39" t="s">
        <v>4171</v>
      </c>
    </row>
    <row r="1639" spans="2:7" x14ac:dyDescent="0.25">
      <c r="B1639" s="69" t="s">
        <v>6799</v>
      </c>
      <c r="C1639" s="44">
        <v>453</v>
      </c>
      <c r="D1639" s="44">
        <v>453</v>
      </c>
      <c r="E1639" s="191" t="s">
        <v>12333</v>
      </c>
      <c r="F1639" s="45" t="s">
        <v>4172</v>
      </c>
      <c r="G1639" s="39" t="s">
        <v>4171</v>
      </c>
    </row>
    <row r="1640" spans="2:7" x14ac:dyDescent="0.25">
      <c r="B1640" s="69" t="s">
        <v>6177</v>
      </c>
      <c r="C1640" s="44">
        <v>453</v>
      </c>
      <c r="D1640" s="44">
        <v>453</v>
      </c>
      <c r="E1640" s="191" t="s">
        <v>12333</v>
      </c>
      <c r="F1640" s="45" t="s">
        <v>4172</v>
      </c>
      <c r="G1640" s="39" t="s">
        <v>4171</v>
      </c>
    </row>
    <row r="1641" spans="2:7" x14ac:dyDescent="0.25">
      <c r="B1641" s="69" t="s">
        <v>8758</v>
      </c>
      <c r="C1641" s="44">
        <v>453</v>
      </c>
      <c r="D1641" s="44">
        <v>453</v>
      </c>
      <c r="E1641" s="191" t="s">
        <v>12333</v>
      </c>
      <c r="F1641" s="45" t="s">
        <v>4172</v>
      </c>
      <c r="G1641" s="39" t="s">
        <v>4171</v>
      </c>
    </row>
    <row r="1642" spans="2:7" x14ac:dyDescent="0.25">
      <c r="B1642" s="69" t="s">
        <v>4506</v>
      </c>
      <c r="C1642" s="44">
        <v>453</v>
      </c>
      <c r="D1642" s="44">
        <v>453</v>
      </c>
      <c r="E1642" s="191" t="s">
        <v>12333</v>
      </c>
      <c r="F1642" s="45" t="s">
        <v>4172</v>
      </c>
      <c r="G1642" s="39" t="s">
        <v>4171</v>
      </c>
    </row>
    <row r="1643" spans="2:7" x14ac:dyDescent="0.25">
      <c r="B1643" s="69" t="s">
        <v>18763</v>
      </c>
      <c r="C1643" s="44">
        <v>454</v>
      </c>
      <c r="D1643" s="44">
        <v>454</v>
      </c>
      <c r="E1643" s="191" t="s">
        <v>12334</v>
      </c>
      <c r="F1643" s="45" t="s">
        <v>2951</v>
      </c>
      <c r="G1643" s="39" t="s">
        <v>17228</v>
      </c>
    </row>
    <row r="1644" spans="2:7" x14ac:dyDescent="0.25">
      <c r="B1644" s="305" t="s">
        <v>17228</v>
      </c>
      <c r="C1644" s="305">
        <v>454</v>
      </c>
      <c r="D1644" s="305">
        <v>454</v>
      </c>
      <c r="E1644" s="305" t="s">
        <v>12334</v>
      </c>
      <c r="F1644" s="305" t="s">
        <v>2951</v>
      </c>
      <c r="G1644" s="305" t="s">
        <v>17228</v>
      </c>
    </row>
    <row r="1645" spans="2:7" x14ac:dyDescent="0.25">
      <c r="B1645" s="69" t="s">
        <v>8759</v>
      </c>
      <c r="C1645" s="44">
        <v>454</v>
      </c>
      <c r="D1645" s="44">
        <v>454</v>
      </c>
      <c r="E1645" s="191" t="s">
        <v>12334</v>
      </c>
      <c r="F1645" s="45" t="s">
        <v>2951</v>
      </c>
      <c r="G1645" s="39" t="s">
        <v>17228</v>
      </c>
    </row>
    <row r="1646" spans="2:7" x14ac:dyDescent="0.25">
      <c r="B1646" s="69" t="s">
        <v>4507</v>
      </c>
      <c r="C1646" s="44">
        <v>454</v>
      </c>
      <c r="D1646" s="44">
        <v>454</v>
      </c>
      <c r="E1646" s="191" t="s">
        <v>12334</v>
      </c>
      <c r="F1646" s="45" t="s">
        <v>2951</v>
      </c>
      <c r="G1646" s="39" t="s">
        <v>17228</v>
      </c>
    </row>
    <row r="1647" spans="2:7" x14ac:dyDescent="0.25">
      <c r="B1647" s="69" t="s">
        <v>18764</v>
      </c>
      <c r="C1647" s="44">
        <v>455</v>
      </c>
      <c r="D1647" s="44">
        <v>455</v>
      </c>
      <c r="E1647" s="191" t="s">
        <v>12335</v>
      </c>
      <c r="F1647" s="45" t="s">
        <v>4170</v>
      </c>
      <c r="G1647" s="39" t="s">
        <v>17229</v>
      </c>
    </row>
    <row r="1648" spans="2:7" x14ac:dyDescent="0.25">
      <c r="B1648" s="305" t="s">
        <v>17229</v>
      </c>
      <c r="C1648" s="305">
        <v>455</v>
      </c>
      <c r="D1648" s="305">
        <v>455</v>
      </c>
      <c r="E1648" s="305" t="s">
        <v>12335</v>
      </c>
      <c r="F1648" s="305" t="s">
        <v>4170</v>
      </c>
      <c r="G1648" s="305" t="s">
        <v>17229</v>
      </c>
    </row>
    <row r="1649" spans="2:7" x14ac:dyDescent="0.25">
      <c r="B1649" s="69" t="s">
        <v>8760</v>
      </c>
      <c r="C1649" s="44">
        <v>455</v>
      </c>
      <c r="D1649" s="44">
        <v>455</v>
      </c>
      <c r="E1649" s="191" t="s">
        <v>12335</v>
      </c>
      <c r="F1649" s="45" t="s">
        <v>4170</v>
      </c>
      <c r="G1649" s="39" t="s">
        <v>17229</v>
      </c>
    </row>
    <row r="1650" spans="2:7" x14ac:dyDescent="0.25">
      <c r="B1650" s="69" t="s">
        <v>4508</v>
      </c>
      <c r="C1650" s="44">
        <v>455</v>
      </c>
      <c r="D1650" s="44">
        <v>455</v>
      </c>
      <c r="E1650" s="191" t="s">
        <v>12335</v>
      </c>
      <c r="F1650" s="45" t="s">
        <v>4170</v>
      </c>
      <c r="G1650" s="39" t="s">
        <v>17229</v>
      </c>
    </row>
    <row r="1651" spans="2:7" x14ac:dyDescent="0.25">
      <c r="B1651" s="69" t="s">
        <v>18765</v>
      </c>
      <c r="C1651" s="44">
        <v>456</v>
      </c>
      <c r="D1651" s="44">
        <v>456</v>
      </c>
      <c r="E1651" s="191" t="s">
        <v>12336</v>
      </c>
      <c r="F1651" s="45" t="s">
        <v>2952</v>
      </c>
      <c r="G1651" s="39" t="s">
        <v>17230</v>
      </c>
    </row>
    <row r="1652" spans="2:7" x14ac:dyDescent="0.25">
      <c r="B1652" s="305" t="s">
        <v>17230</v>
      </c>
      <c r="C1652" s="305">
        <v>456</v>
      </c>
      <c r="D1652" s="305">
        <v>456</v>
      </c>
      <c r="E1652" s="305" t="s">
        <v>12336</v>
      </c>
      <c r="F1652" s="305" t="s">
        <v>2952</v>
      </c>
      <c r="G1652" s="305" t="s">
        <v>17230</v>
      </c>
    </row>
    <row r="1653" spans="2:7" x14ac:dyDescent="0.25">
      <c r="B1653" s="69" t="s">
        <v>8761</v>
      </c>
      <c r="C1653" s="44">
        <v>456</v>
      </c>
      <c r="D1653" s="44">
        <v>456</v>
      </c>
      <c r="E1653" s="191" t="s">
        <v>12336</v>
      </c>
      <c r="F1653" s="45" t="s">
        <v>2952</v>
      </c>
      <c r="G1653" s="39" t="s">
        <v>17230</v>
      </c>
    </row>
    <row r="1654" spans="2:7" x14ac:dyDescent="0.25">
      <c r="B1654" s="69" t="s">
        <v>4509</v>
      </c>
      <c r="C1654" s="44">
        <v>456</v>
      </c>
      <c r="D1654" s="44">
        <v>456</v>
      </c>
      <c r="E1654" s="191" t="s">
        <v>12336</v>
      </c>
      <c r="F1654" s="45" t="s">
        <v>2952</v>
      </c>
      <c r="G1654" s="39" t="s">
        <v>17230</v>
      </c>
    </row>
    <row r="1655" spans="2:7" x14ac:dyDescent="0.25">
      <c r="B1655" s="69" t="s">
        <v>18766</v>
      </c>
      <c r="C1655" s="44">
        <v>457</v>
      </c>
      <c r="D1655" s="44">
        <v>457</v>
      </c>
      <c r="E1655" s="191" t="s">
        <v>12337</v>
      </c>
      <c r="F1655" s="45" t="s">
        <v>4169</v>
      </c>
      <c r="G1655" s="39" t="s">
        <v>17231</v>
      </c>
    </row>
    <row r="1656" spans="2:7" x14ac:dyDescent="0.25">
      <c r="B1656" s="305" t="s">
        <v>17231</v>
      </c>
      <c r="C1656" s="305">
        <v>457</v>
      </c>
      <c r="D1656" s="305">
        <v>457</v>
      </c>
      <c r="E1656" s="305" t="s">
        <v>12337</v>
      </c>
      <c r="F1656" s="305" t="s">
        <v>4169</v>
      </c>
      <c r="G1656" s="305" t="s">
        <v>17231</v>
      </c>
    </row>
    <row r="1657" spans="2:7" x14ac:dyDescent="0.25">
      <c r="B1657" s="69" t="s">
        <v>8762</v>
      </c>
      <c r="C1657" s="44">
        <v>457</v>
      </c>
      <c r="D1657" s="44">
        <v>457</v>
      </c>
      <c r="E1657" s="191" t="s">
        <v>12337</v>
      </c>
      <c r="F1657" s="45" t="s">
        <v>4169</v>
      </c>
      <c r="G1657" s="39" t="s">
        <v>17231</v>
      </c>
    </row>
    <row r="1658" spans="2:7" x14ac:dyDescent="0.25">
      <c r="B1658" s="69" t="s">
        <v>4510</v>
      </c>
      <c r="C1658" s="44">
        <v>457</v>
      </c>
      <c r="D1658" s="44">
        <v>457</v>
      </c>
      <c r="E1658" s="191" t="s">
        <v>12337</v>
      </c>
      <c r="F1658" s="45" t="s">
        <v>4169</v>
      </c>
      <c r="G1658" s="39" t="s">
        <v>17231</v>
      </c>
    </row>
    <row r="1659" spans="2:7" x14ac:dyDescent="0.25">
      <c r="B1659" s="69" t="s">
        <v>18767</v>
      </c>
      <c r="C1659" s="44">
        <v>458</v>
      </c>
      <c r="D1659" s="44">
        <v>458</v>
      </c>
      <c r="E1659" s="191" t="s">
        <v>12338</v>
      </c>
      <c r="F1659" s="45" t="s">
        <v>2953</v>
      </c>
      <c r="G1659" s="39" t="s">
        <v>17232</v>
      </c>
    </row>
    <row r="1660" spans="2:7" x14ac:dyDescent="0.25">
      <c r="B1660" s="305" t="s">
        <v>17232</v>
      </c>
      <c r="C1660" s="305">
        <v>458</v>
      </c>
      <c r="D1660" s="305">
        <v>458</v>
      </c>
      <c r="E1660" s="305" t="s">
        <v>12338</v>
      </c>
      <c r="F1660" s="305" t="s">
        <v>2953</v>
      </c>
      <c r="G1660" s="305" t="s">
        <v>17232</v>
      </c>
    </row>
    <row r="1661" spans="2:7" x14ac:dyDescent="0.25">
      <c r="B1661" s="69" t="s">
        <v>8763</v>
      </c>
      <c r="C1661" s="44">
        <v>458</v>
      </c>
      <c r="D1661" s="44">
        <v>458</v>
      </c>
      <c r="E1661" s="191" t="s">
        <v>12338</v>
      </c>
      <c r="F1661" s="45" t="s">
        <v>2953</v>
      </c>
      <c r="G1661" s="39" t="s">
        <v>17232</v>
      </c>
    </row>
    <row r="1662" spans="2:7" x14ac:dyDescent="0.25">
      <c r="B1662" s="69" t="s">
        <v>4511</v>
      </c>
      <c r="C1662" s="44">
        <v>458</v>
      </c>
      <c r="D1662" s="44">
        <v>458</v>
      </c>
      <c r="E1662" s="191" t="s">
        <v>12338</v>
      </c>
      <c r="F1662" s="45" t="s">
        <v>2953</v>
      </c>
      <c r="G1662" s="39" t="s">
        <v>17232</v>
      </c>
    </row>
    <row r="1663" spans="2:7" x14ac:dyDescent="0.25">
      <c r="B1663" s="69" t="s">
        <v>18768</v>
      </c>
      <c r="C1663" s="44">
        <v>459</v>
      </c>
      <c r="D1663" s="44">
        <v>459</v>
      </c>
      <c r="E1663" s="191" t="s">
        <v>12339</v>
      </c>
      <c r="F1663" s="45" t="s">
        <v>2954</v>
      </c>
      <c r="G1663" s="39" t="s">
        <v>17233</v>
      </c>
    </row>
    <row r="1664" spans="2:7" x14ac:dyDescent="0.25">
      <c r="B1664" s="305" t="s">
        <v>17233</v>
      </c>
      <c r="C1664" s="305">
        <v>459</v>
      </c>
      <c r="D1664" s="305">
        <v>459</v>
      </c>
      <c r="E1664" s="305" t="s">
        <v>12339</v>
      </c>
      <c r="F1664" s="305" t="s">
        <v>2954</v>
      </c>
      <c r="G1664" s="305" t="s">
        <v>17233</v>
      </c>
    </row>
    <row r="1665" spans="2:7" x14ac:dyDescent="0.25">
      <c r="B1665" s="69" t="s">
        <v>4512</v>
      </c>
      <c r="C1665" s="44">
        <v>459</v>
      </c>
      <c r="D1665" s="44">
        <v>459</v>
      </c>
      <c r="E1665" s="191" t="s">
        <v>12339</v>
      </c>
      <c r="F1665" s="45" t="s">
        <v>2954</v>
      </c>
      <c r="G1665" s="39" t="s">
        <v>17233</v>
      </c>
    </row>
    <row r="1666" spans="2:7" x14ac:dyDescent="0.25">
      <c r="B1666" s="69" t="s">
        <v>8764</v>
      </c>
      <c r="C1666" s="44">
        <v>459</v>
      </c>
      <c r="D1666" s="44">
        <v>459</v>
      </c>
      <c r="E1666" s="191" t="s">
        <v>12339</v>
      </c>
      <c r="F1666" s="45" t="s">
        <v>2954</v>
      </c>
      <c r="G1666" s="39" t="s">
        <v>17233</v>
      </c>
    </row>
    <row r="1667" spans="2:7" x14ac:dyDescent="0.25">
      <c r="B1667" s="69" t="s">
        <v>18769</v>
      </c>
      <c r="C1667" s="44">
        <v>460</v>
      </c>
      <c r="D1667" s="44">
        <v>460</v>
      </c>
      <c r="E1667" s="191" t="s">
        <v>12340</v>
      </c>
      <c r="F1667" s="45" t="s">
        <v>4168</v>
      </c>
      <c r="G1667" s="39" t="s">
        <v>17234</v>
      </c>
    </row>
    <row r="1668" spans="2:7" x14ac:dyDescent="0.25">
      <c r="B1668" s="305" t="s">
        <v>17234</v>
      </c>
      <c r="C1668" s="305">
        <v>460</v>
      </c>
      <c r="D1668" s="305">
        <v>460</v>
      </c>
      <c r="E1668" s="305" t="s">
        <v>12340</v>
      </c>
      <c r="F1668" s="305" t="s">
        <v>4168</v>
      </c>
      <c r="G1668" s="305" t="s">
        <v>17234</v>
      </c>
    </row>
    <row r="1669" spans="2:7" x14ac:dyDescent="0.25">
      <c r="B1669" s="69" t="s">
        <v>8765</v>
      </c>
      <c r="C1669" s="44">
        <v>460</v>
      </c>
      <c r="D1669" s="44">
        <v>460</v>
      </c>
      <c r="E1669" s="191" t="s">
        <v>12340</v>
      </c>
      <c r="F1669" s="45" t="s">
        <v>4168</v>
      </c>
      <c r="G1669" s="39" t="s">
        <v>17234</v>
      </c>
    </row>
    <row r="1670" spans="2:7" x14ac:dyDescent="0.25">
      <c r="B1670" s="69" t="s">
        <v>4513</v>
      </c>
      <c r="C1670" s="44">
        <v>460</v>
      </c>
      <c r="D1670" s="44">
        <v>460</v>
      </c>
      <c r="E1670" s="191" t="s">
        <v>12340</v>
      </c>
      <c r="F1670" s="45" t="s">
        <v>4168</v>
      </c>
      <c r="G1670" s="39" t="s">
        <v>17234</v>
      </c>
    </row>
    <row r="1671" spans="2:7" x14ac:dyDescent="0.25">
      <c r="B1671" s="69" t="s">
        <v>18770</v>
      </c>
      <c r="C1671" s="44">
        <v>461</v>
      </c>
      <c r="D1671" s="44">
        <v>461</v>
      </c>
      <c r="E1671" s="191" t="s">
        <v>12341</v>
      </c>
      <c r="F1671" s="45" t="s">
        <v>4167</v>
      </c>
      <c r="G1671" s="39" t="s">
        <v>17235</v>
      </c>
    </row>
    <row r="1672" spans="2:7" x14ac:dyDescent="0.25">
      <c r="B1672" s="305" t="s">
        <v>17235</v>
      </c>
      <c r="C1672" s="305">
        <v>461</v>
      </c>
      <c r="D1672" s="305">
        <v>461</v>
      </c>
      <c r="E1672" s="305" t="s">
        <v>12341</v>
      </c>
      <c r="F1672" s="305" t="s">
        <v>4167</v>
      </c>
      <c r="G1672" s="305" t="s">
        <v>17235</v>
      </c>
    </row>
    <row r="1673" spans="2:7" x14ac:dyDescent="0.25">
      <c r="B1673" s="69" t="s">
        <v>7891</v>
      </c>
      <c r="C1673" s="44">
        <v>461</v>
      </c>
      <c r="D1673" s="44">
        <v>461</v>
      </c>
      <c r="E1673" s="191" t="s">
        <v>12341</v>
      </c>
      <c r="F1673" s="45" t="s">
        <v>4167</v>
      </c>
      <c r="G1673" s="39" t="s">
        <v>17235</v>
      </c>
    </row>
    <row r="1674" spans="2:7" x14ac:dyDescent="0.25">
      <c r="B1674" s="69" t="s">
        <v>8766</v>
      </c>
      <c r="C1674" s="44">
        <v>461</v>
      </c>
      <c r="D1674" s="44">
        <v>461</v>
      </c>
      <c r="E1674" s="191" t="s">
        <v>12341</v>
      </c>
      <c r="F1674" s="45" t="s">
        <v>4167</v>
      </c>
      <c r="G1674" s="39" t="s">
        <v>17235</v>
      </c>
    </row>
    <row r="1675" spans="2:7" x14ac:dyDescent="0.25">
      <c r="B1675" s="69" t="s">
        <v>18771</v>
      </c>
      <c r="C1675" s="44">
        <v>462</v>
      </c>
      <c r="D1675" s="44">
        <v>462</v>
      </c>
      <c r="E1675" s="191" t="s">
        <v>12342</v>
      </c>
      <c r="F1675" s="45" t="s">
        <v>4166</v>
      </c>
      <c r="G1675" s="39" t="s">
        <v>17236</v>
      </c>
    </row>
    <row r="1676" spans="2:7" x14ac:dyDescent="0.25">
      <c r="B1676" s="305" t="s">
        <v>17236</v>
      </c>
      <c r="C1676" s="305">
        <v>462</v>
      </c>
      <c r="D1676" s="305">
        <v>462</v>
      </c>
      <c r="E1676" s="305" t="s">
        <v>12342</v>
      </c>
      <c r="F1676" s="305" t="s">
        <v>4166</v>
      </c>
      <c r="G1676" s="305" t="s">
        <v>17236</v>
      </c>
    </row>
    <row r="1677" spans="2:7" x14ac:dyDescent="0.25">
      <c r="B1677" s="69" t="s">
        <v>8767</v>
      </c>
      <c r="C1677" s="44">
        <v>462</v>
      </c>
      <c r="D1677" s="44">
        <v>462</v>
      </c>
      <c r="E1677" s="191" t="s">
        <v>12342</v>
      </c>
      <c r="F1677" s="45" t="s">
        <v>4166</v>
      </c>
      <c r="G1677" s="39" t="s">
        <v>17236</v>
      </c>
    </row>
    <row r="1678" spans="2:7" x14ac:dyDescent="0.25">
      <c r="B1678" s="69" t="s">
        <v>7892</v>
      </c>
      <c r="C1678" s="44">
        <v>462</v>
      </c>
      <c r="D1678" s="44">
        <v>462</v>
      </c>
      <c r="E1678" s="191" t="s">
        <v>12342</v>
      </c>
      <c r="F1678" s="45" t="s">
        <v>4166</v>
      </c>
      <c r="G1678" s="39" t="s">
        <v>17236</v>
      </c>
    </row>
    <row r="1679" spans="2:7" x14ac:dyDescent="0.25">
      <c r="B1679" s="69" t="s">
        <v>18772</v>
      </c>
      <c r="C1679" s="44">
        <v>463</v>
      </c>
      <c r="D1679" s="44">
        <v>463</v>
      </c>
      <c r="E1679" s="191" t="s">
        <v>12343</v>
      </c>
      <c r="F1679" s="45" t="s">
        <v>2955</v>
      </c>
      <c r="G1679" s="39" t="s">
        <v>17237</v>
      </c>
    </row>
    <row r="1680" spans="2:7" x14ac:dyDescent="0.25">
      <c r="B1680" s="305" t="s">
        <v>17237</v>
      </c>
      <c r="C1680" s="305">
        <v>463</v>
      </c>
      <c r="D1680" s="305">
        <v>463</v>
      </c>
      <c r="E1680" s="305" t="s">
        <v>12343</v>
      </c>
      <c r="F1680" s="305" t="s">
        <v>2955</v>
      </c>
      <c r="G1680" s="305" t="s">
        <v>17237</v>
      </c>
    </row>
    <row r="1681" spans="2:7" x14ac:dyDescent="0.25">
      <c r="B1681" s="69" t="s">
        <v>7893</v>
      </c>
      <c r="C1681" s="44">
        <v>463</v>
      </c>
      <c r="D1681" s="44">
        <v>463</v>
      </c>
      <c r="E1681" s="191" t="s">
        <v>12343</v>
      </c>
      <c r="F1681" s="45" t="s">
        <v>2955</v>
      </c>
      <c r="G1681" s="39" t="s">
        <v>17237</v>
      </c>
    </row>
    <row r="1682" spans="2:7" x14ac:dyDescent="0.25">
      <c r="B1682" s="69" t="s">
        <v>8768</v>
      </c>
      <c r="C1682" s="44">
        <v>463</v>
      </c>
      <c r="D1682" s="44">
        <v>463</v>
      </c>
      <c r="E1682" s="191" t="s">
        <v>12343</v>
      </c>
      <c r="F1682" s="45" t="s">
        <v>2955</v>
      </c>
      <c r="G1682" s="39" t="s">
        <v>17237</v>
      </c>
    </row>
    <row r="1683" spans="2:7" x14ac:dyDescent="0.25">
      <c r="B1683" s="69" t="s">
        <v>18544</v>
      </c>
      <c r="C1683" s="44">
        <v>251</v>
      </c>
      <c r="D1683" s="44">
        <v>251</v>
      </c>
      <c r="E1683" s="56" t="s">
        <v>12138</v>
      </c>
      <c r="F1683" s="45" t="s">
        <v>2518</v>
      </c>
      <c r="G1683" s="39" t="s">
        <v>17036</v>
      </c>
    </row>
    <row r="1684" spans="2:7" x14ac:dyDescent="0.25">
      <c r="B1684" s="305" t="s">
        <v>17036</v>
      </c>
      <c r="C1684" s="305">
        <v>251</v>
      </c>
      <c r="D1684" s="305">
        <v>251</v>
      </c>
      <c r="E1684" s="305" t="s">
        <v>12138</v>
      </c>
      <c r="F1684" s="305" t="s">
        <v>2518</v>
      </c>
      <c r="G1684" s="305" t="s">
        <v>17036</v>
      </c>
    </row>
    <row r="1685" spans="2:7" x14ac:dyDescent="0.25">
      <c r="B1685" s="69" t="s">
        <v>7689</v>
      </c>
      <c r="C1685" s="44">
        <v>251</v>
      </c>
      <c r="D1685" s="44">
        <v>251</v>
      </c>
      <c r="E1685" s="56" t="s">
        <v>12138</v>
      </c>
      <c r="F1685" s="45" t="s">
        <v>2518</v>
      </c>
      <c r="G1685" s="39" t="s">
        <v>17036</v>
      </c>
    </row>
    <row r="1686" spans="2:7" x14ac:dyDescent="0.25">
      <c r="B1686" s="69" t="s">
        <v>2032</v>
      </c>
      <c r="C1686" s="44">
        <v>251</v>
      </c>
      <c r="D1686" s="44">
        <v>251</v>
      </c>
      <c r="E1686" s="56" t="s">
        <v>12138</v>
      </c>
      <c r="F1686" s="45" t="s">
        <v>2518</v>
      </c>
      <c r="G1686" s="39" t="s">
        <v>17036</v>
      </c>
    </row>
    <row r="1687" spans="2:7" x14ac:dyDescent="0.25">
      <c r="B1687" s="69" t="s">
        <v>18545</v>
      </c>
      <c r="C1687" s="44">
        <v>252</v>
      </c>
      <c r="D1687" s="44">
        <v>252</v>
      </c>
      <c r="E1687" s="56" t="s">
        <v>12139</v>
      </c>
      <c r="F1687" s="45" t="s">
        <v>816</v>
      </c>
      <c r="G1687" s="39" t="s">
        <v>17037</v>
      </c>
    </row>
    <row r="1688" spans="2:7" x14ac:dyDescent="0.25">
      <c r="B1688" s="69" t="s">
        <v>7690</v>
      </c>
      <c r="C1688" s="44">
        <v>252</v>
      </c>
      <c r="D1688" s="44">
        <v>252</v>
      </c>
      <c r="E1688" s="56" t="s">
        <v>12139</v>
      </c>
      <c r="F1688" s="45" t="s">
        <v>816</v>
      </c>
      <c r="G1688" s="39" t="s">
        <v>17037</v>
      </c>
    </row>
    <row r="1689" spans="2:7" x14ac:dyDescent="0.25">
      <c r="B1689" s="69" t="s">
        <v>2033</v>
      </c>
      <c r="C1689" s="44">
        <v>252</v>
      </c>
      <c r="D1689" s="44">
        <v>252</v>
      </c>
      <c r="E1689" s="56" t="s">
        <v>12139</v>
      </c>
      <c r="F1689" s="45" t="s">
        <v>816</v>
      </c>
      <c r="G1689" s="39" t="s">
        <v>17037</v>
      </c>
    </row>
    <row r="1690" spans="2:7" x14ac:dyDescent="0.25">
      <c r="B1690" s="305" t="s">
        <v>17037</v>
      </c>
      <c r="C1690" s="305">
        <v>252</v>
      </c>
      <c r="D1690" s="305">
        <v>252</v>
      </c>
      <c r="E1690" s="305" t="s">
        <v>12139</v>
      </c>
      <c r="F1690" s="305" t="s">
        <v>816</v>
      </c>
      <c r="G1690" s="305" t="s">
        <v>17037</v>
      </c>
    </row>
    <row r="1691" spans="2:7" x14ac:dyDescent="0.25">
      <c r="B1691" s="69" t="s">
        <v>18546</v>
      </c>
      <c r="C1691" s="44">
        <v>253</v>
      </c>
      <c r="D1691" s="44">
        <v>253</v>
      </c>
      <c r="E1691" s="56" t="s">
        <v>12140</v>
      </c>
      <c r="F1691" s="45" t="s">
        <v>815</v>
      </c>
      <c r="G1691" s="39" t="s">
        <v>17038</v>
      </c>
    </row>
    <row r="1692" spans="2:7" x14ac:dyDescent="0.25">
      <c r="B1692" s="305" t="s">
        <v>17038</v>
      </c>
      <c r="C1692" s="305">
        <v>253</v>
      </c>
      <c r="D1692" s="305">
        <v>253</v>
      </c>
      <c r="E1692" s="305" t="s">
        <v>12140</v>
      </c>
      <c r="F1692" s="305" t="s">
        <v>815</v>
      </c>
      <c r="G1692" s="305" t="s">
        <v>17038</v>
      </c>
    </row>
    <row r="1693" spans="2:7" x14ac:dyDescent="0.25">
      <c r="B1693" s="69" t="s">
        <v>7691</v>
      </c>
      <c r="C1693" s="44">
        <v>253</v>
      </c>
      <c r="D1693" s="44">
        <v>253</v>
      </c>
      <c r="E1693" s="56" t="s">
        <v>12140</v>
      </c>
      <c r="F1693" s="45" t="s">
        <v>815</v>
      </c>
      <c r="G1693" s="39" t="s">
        <v>17038</v>
      </c>
    </row>
    <row r="1694" spans="2:7" x14ac:dyDescent="0.25">
      <c r="B1694" s="69" t="s">
        <v>2034</v>
      </c>
      <c r="C1694" s="44">
        <v>253</v>
      </c>
      <c r="D1694" s="44">
        <v>253</v>
      </c>
      <c r="E1694" s="56" t="s">
        <v>12140</v>
      </c>
      <c r="F1694" s="45" t="s">
        <v>815</v>
      </c>
      <c r="G1694" s="39" t="s">
        <v>17038</v>
      </c>
    </row>
    <row r="1695" spans="2:7" x14ac:dyDescent="0.25">
      <c r="B1695" s="69" t="s">
        <v>18773</v>
      </c>
      <c r="C1695" s="44">
        <v>464</v>
      </c>
      <c r="D1695" s="44">
        <v>464</v>
      </c>
      <c r="E1695" s="191" t="s">
        <v>12344</v>
      </c>
      <c r="F1695" s="45" t="s">
        <v>4165</v>
      </c>
      <c r="G1695" s="39" t="s">
        <v>4164</v>
      </c>
    </row>
    <row r="1696" spans="2:7" x14ac:dyDescent="0.25">
      <c r="B1696" s="69" t="s">
        <v>7398</v>
      </c>
      <c r="C1696" s="44">
        <v>464</v>
      </c>
      <c r="D1696" s="44">
        <v>464</v>
      </c>
      <c r="E1696" s="191" t="s">
        <v>12344</v>
      </c>
      <c r="F1696" s="45" t="s">
        <v>4165</v>
      </c>
      <c r="G1696" s="39" t="s">
        <v>4164</v>
      </c>
    </row>
    <row r="1697" spans="2:7" x14ac:dyDescent="0.25">
      <c r="B1697" s="69" t="s">
        <v>10820</v>
      </c>
      <c r="C1697" s="44">
        <v>464</v>
      </c>
      <c r="D1697" s="44">
        <v>464</v>
      </c>
      <c r="E1697" s="191" t="s">
        <v>12344</v>
      </c>
      <c r="F1697" s="45" t="s">
        <v>4165</v>
      </c>
      <c r="G1697" s="39" t="s">
        <v>4164</v>
      </c>
    </row>
    <row r="1698" spans="2:7" x14ac:dyDescent="0.25">
      <c r="B1698" s="69" t="s">
        <v>8123</v>
      </c>
      <c r="C1698" s="44">
        <v>464</v>
      </c>
      <c r="D1698" s="44">
        <v>464</v>
      </c>
      <c r="E1698" s="191" t="s">
        <v>12344</v>
      </c>
      <c r="F1698" s="45" t="s">
        <v>4165</v>
      </c>
      <c r="G1698" s="39" t="s">
        <v>4164</v>
      </c>
    </row>
    <row r="1699" spans="2:7" x14ac:dyDescent="0.25">
      <c r="B1699" s="69" t="s">
        <v>5568</v>
      </c>
      <c r="C1699" s="44">
        <v>464</v>
      </c>
      <c r="D1699" s="44">
        <v>464</v>
      </c>
      <c r="E1699" s="191" t="s">
        <v>12344</v>
      </c>
      <c r="F1699" s="45" t="s">
        <v>4165</v>
      </c>
      <c r="G1699" s="39" t="s">
        <v>4164</v>
      </c>
    </row>
    <row r="1700" spans="2:7" x14ac:dyDescent="0.25">
      <c r="B1700" s="69" t="s">
        <v>8222</v>
      </c>
      <c r="C1700" s="44">
        <v>464</v>
      </c>
      <c r="D1700" s="44">
        <v>464</v>
      </c>
      <c r="E1700" s="191" t="s">
        <v>12344</v>
      </c>
      <c r="F1700" s="45" t="s">
        <v>4165</v>
      </c>
      <c r="G1700" s="39" t="s">
        <v>4164</v>
      </c>
    </row>
    <row r="1701" spans="2:7" x14ac:dyDescent="0.25">
      <c r="B1701" s="69" t="s">
        <v>7894</v>
      </c>
      <c r="C1701" s="44">
        <v>464</v>
      </c>
      <c r="D1701" s="44">
        <v>464</v>
      </c>
      <c r="E1701" s="191" t="s">
        <v>12344</v>
      </c>
      <c r="F1701" s="45" t="s">
        <v>4165</v>
      </c>
      <c r="G1701" s="39" t="s">
        <v>4164</v>
      </c>
    </row>
    <row r="1702" spans="2:7" x14ac:dyDescent="0.25">
      <c r="B1702" s="69" t="s">
        <v>8769</v>
      </c>
      <c r="C1702" s="44">
        <v>464</v>
      </c>
      <c r="D1702" s="44">
        <v>464</v>
      </c>
      <c r="E1702" s="191" t="s">
        <v>12344</v>
      </c>
      <c r="F1702" s="45" t="s">
        <v>4165</v>
      </c>
      <c r="G1702" s="39" t="s">
        <v>4164</v>
      </c>
    </row>
    <row r="1703" spans="2:7" x14ac:dyDescent="0.25">
      <c r="B1703" s="69" t="s">
        <v>18775</v>
      </c>
      <c r="C1703" s="44">
        <v>465.1</v>
      </c>
      <c r="D1703" s="44" t="s">
        <v>3216</v>
      </c>
      <c r="E1703" s="51" t="s">
        <v>16407</v>
      </c>
      <c r="F1703" s="45" t="s">
        <v>2957</v>
      </c>
      <c r="G1703" s="39" t="s">
        <v>17239</v>
      </c>
    </row>
    <row r="1704" spans="2:7" x14ac:dyDescent="0.25">
      <c r="B1704" s="69" t="s">
        <v>3216</v>
      </c>
      <c r="C1704" s="44">
        <v>465.1</v>
      </c>
      <c r="D1704" s="44" t="s">
        <v>3216</v>
      </c>
      <c r="E1704" s="51" t="s">
        <v>16407</v>
      </c>
      <c r="F1704" s="45" t="s">
        <v>2957</v>
      </c>
      <c r="G1704" s="39" t="s">
        <v>17239</v>
      </c>
    </row>
    <row r="1705" spans="2:7" x14ac:dyDescent="0.25">
      <c r="B1705" s="305" t="s">
        <v>17239</v>
      </c>
      <c r="C1705" s="305">
        <v>465.1</v>
      </c>
      <c r="D1705" s="305" t="s">
        <v>3216</v>
      </c>
      <c r="E1705" s="305" t="s">
        <v>16407</v>
      </c>
      <c r="F1705" s="305" t="s">
        <v>2957</v>
      </c>
      <c r="G1705" s="305" t="s">
        <v>17239</v>
      </c>
    </row>
    <row r="1706" spans="2:7" x14ac:dyDescent="0.25">
      <c r="B1706" s="69" t="s">
        <v>8771</v>
      </c>
      <c r="C1706" s="44">
        <v>465.1</v>
      </c>
      <c r="D1706" s="44" t="s">
        <v>3216</v>
      </c>
      <c r="E1706" s="51" t="s">
        <v>16407</v>
      </c>
      <c r="F1706" s="45" t="s">
        <v>2957</v>
      </c>
      <c r="G1706" s="39" t="s">
        <v>17239</v>
      </c>
    </row>
    <row r="1707" spans="2:7" x14ac:dyDescent="0.25">
      <c r="B1707" s="69" t="s">
        <v>8535</v>
      </c>
      <c r="C1707" s="44">
        <v>465.1</v>
      </c>
      <c r="D1707" s="44" t="s">
        <v>3216</v>
      </c>
      <c r="E1707" s="51" t="s">
        <v>16407</v>
      </c>
      <c r="F1707" s="45" t="s">
        <v>2957</v>
      </c>
      <c r="G1707" s="39" t="s">
        <v>17239</v>
      </c>
    </row>
    <row r="1708" spans="2:7" x14ac:dyDescent="0.25">
      <c r="B1708" s="69" t="s">
        <v>18774</v>
      </c>
      <c r="C1708" s="44">
        <v>465</v>
      </c>
      <c r="D1708" s="44">
        <v>465</v>
      </c>
      <c r="E1708" s="191" t="s">
        <v>12345</v>
      </c>
      <c r="F1708" s="45" t="s">
        <v>2956</v>
      </c>
      <c r="G1708" s="39" t="s">
        <v>17238</v>
      </c>
    </row>
    <row r="1709" spans="2:7" x14ac:dyDescent="0.25">
      <c r="B1709" s="305" t="s">
        <v>17238</v>
      </c>
      <c r="C1709" s="305">
        <v>465</v>
      </c>
      <c r="D1709" s="305">
        <v>465</v>
      </c>
      <c r="E1709" s="305" t="s">
        <v>12345</v>
      </c>
      <c r="F1709" s="305" t="s">
        <v>2956</v>
      </c>
      <c r="G1709" s="305" t="s">
        <v>17238</v>
      </c>
    </row>
    <row r="1710" spans="2:7" x14ac:dyDescent="0.25">
      <c r="B1710" s="69" t="s">
        <v>8770</v>
      </c>
      <c r="C1710" s="44">
        <v>465</v>
      </c>
      <c r="D1710" s="44">
        <v>465</v>
      </c>
      <c r="E1710" s="191" t="s">
        <v>12345</v>
      </c>
      <c r="F1710" s="45" t="s">
        <v>2956</v>
      </c>
      <c r="G1710" s="39" t="s">
        <v>17238</v>
      </c>
    </row>
    <row r="1711" spans="2:7" x14ac:dyDescent="0.25">
      <c r="B1711" s="69" t="s">
        <v>7895</v>
      </c>
      <c r="C1711" s="44">
        <v>465</v>
      </c>
      <c r="D1711" s="44">
        <v>465</v>
      </c>
      <c r="E1711" s="191" t="s">
        <v>12345</v>
      </c>
      <c r="F1711" s="45" t="s">
        <v>2956</v>
      </c>
      <c r="G1711" s="39" t="s">
        <v>17238</v>
      </c>
    </row>
    <row r="1712" spans="2:7" x14ac:dyDescent="0.25">
      <c r="B1712" s="69" t="s">
        <v>18776</v>
      </c>
      <c r="C1712" s="44">
        <v>466</v>
      </c>
      <c r="D1712" s="44">
        <v>466</v>
      </c>
      <c r="E1712" s="191" t="s">
        <v>12346</v>
      </c>
      <c r="F1712" s="45" t="s">
        <v>4163</v>
      </c>
      <c r="G1712" s="39" t="s">
        <v>17240</v>
      </c>
    </row>
    <row r="1713" spans="2:7" x14ac:dyDescent="0.25">
      <c r="B1713" s="69" t="s">
        <v>7896</v>
      </c>
      <c r="C1713" s="44">
        <v>466</v>
      </c>
      <c r="D1713" s="44">
        <v>466</v>
      </c>
      <c r="E1713" s="191" t="s">
        <v>12346</v>
      </c>
      <c r="F1713" s="45" t="s">
        <v>4163</v>
      </c>
      <c r="G1713" s="39" t="s">
        <v>17240</v>
      </c>
    </row>
    <row r="1714" spans="2:7" x14ac:dyDescent="0.25">
      <c r="B1714" s="69" t="s">
        <v>8772</v>
      </c>
      <c r="C1714" s="44">
        <v>466</v>
      </c>
      <c r="D1714" s="44">
        <v>466</v>
      </c>
      <c r="E1714" s="191" t="s">
        <v>12346</v>
      </c>
      <c r="F1714" s="45" t="s">
        <v>4163</v>
      </c>
      <c r="G1714" s="39" t="s">
        <v>17240</v>
      </c>
    </row>
    <row r="1715" spans="2:7" x14ac:dyDescent="0.25">
      <c r="B1715" s="305" t="s">
        <v>17240</v>
      </c>
      <c r="C1715" s="305">
        <v>466</v>
      </c>
      <c r="D1715" s="305">
        <v>466</v>
      </c>
      <c r="E1715" s="305" t="s">
        <v>12346</v>
      </c>
      <c r="F1715" s="305" t="s">
        <v>4163</v>
      </c>
      <c r="G1715" s="305" t="s">
        <v>17240</v>
      </c>
    </row>
    <row r="1716" spans="2:7" x14ac:dyDescent="0.25">
      <c r="B1716" s="69" t="s">
        <v>18777</v>
      </c>
      <c r="C1716" s="44">
        <v>467</v>
      </c>
      <c r="D1716" s="44">
        <v>467</v>
      </c>
      <c r="E1716" s="191" t="s">
        <v>12347</v>
      </c>
      <c r="F1716" s="45" t="s">
        <v>2958</v>
      </c>
      <c r="G1716" s="39" t="s">
        <v>17241</v>
      </c>
    </row>
    <row r="1717" spans="2:7" x14ac:dyDescent="0.25">
      <c r="B1717" s="305" t="s">
        <v>17241</v>
      </c>
      <c r="C1717" s="305">
        <v>467</v>
      </c>
      <c r="D1717" s="305">
        <v>467</v>
      </c>
      <c r="E1717" s="305" t="s">
        <v>12347</v>
      </c>
      <c r="F1717" s="305" t="s">
        <v>2958</v>
      </c>
      <c r="G1717" s="305" t="s">
        <v>17241</v>
      </c>
    </row>
    <row r="1718" spans="2:7" x14ac:dyDescent="0.25">
      <c r="B1718" s="69" t="s">
        <v>8773</v>
      </c>
      <c r="C1718" s="44">
        <v>467</v>
      </c>
      <c r="D1718" s="44">
        <v>467</v>
      </c>
      <c r="E1718" s="191" t="s">
        <v>12347</v>
      </c>
      <c r="F1718" s="45" t="s">
        <v>2958</v>
      </c>
      <c r="G1718" s="39" t="s">
        <v>17241</v>
      </c>
    </row>
    <row r="1719" spans="2:7" x14ac:dyDescent="0.25">
      <c r="B1719" s="69" t="s">
        <v>7897</v>
      </c>
      <c r="C1719" s="44">
        <v>467</v>
      </c>
      <c r="D1719" s="44">
        <v>467</v>
      </c>
      <c r="E1719" s="191" t="s">
        <v>12347</v>
      </c>
      <c r="F1719" s="45" t="s">
        <v>2958</v>
      </c>
      <c r="G1719" s="39" t="s">
        <v>17241</v>
      </c>
    </row>
    <row r="1720" spans="2:7" x14ac:dyDescent="0.25">
      <c r="B1720" s="69" t="s">
        <v>18778</v>
      </c>
      <c r="C1720" s="44">
        <v>468</v>
      </c>
      <c r="D1720" s="44">
        <v>468</v>
      </c>
      <c r="E1720" s="191" t="s">
        <v>12348</v>
      </c>
      <c r="F1720" s="45" t="s">
        <v>4162</v>
      </c>
      <c r="G1720" s="39" t="s">
        <v>17242</v>
      </c>
    </row>
    <row r="1721" spans="2:7" x14ac:dyDescent="0.25">
      <c r="B1721" s="69" t="s">
        <v>7898</v>
      </c>
      <c r="C1721" s="44">
        <v>468</v>
      </c>
      <c r="D1721" s="44">
        <v>468</v>
      </c>
      <c r="E1721" s="191" t="s">
        <v>12348</v>
      </c>
      <c r="F1721" s="45" t="s">
        <v>4162</v>
      </c>
      <c r="G1721" s="39" t="s">
        <v>17242</v>
      </c>
    </row>
    <row r="1722" spans="2:7" x14ac:dyDescent="0.25">
      <c r="B1722" s="69" t="s">
        <v>8774</v>
      </c>
      <c r="C1722" s="44">
        <v>468</v>
      </c>
      <c r="D1722" s="44">
        <v>468</v>
      </c>
      <c r="E1722" s="191" t="s">
        <v>12348</v>
      </c>
      <c r="F1722" s="45" t="s">
        <v>4162</v>
      </c>
      <c r="G1722" s="39" t="s">
        <v>17242</v>
      </c>
    </row>
    <row r="1723" spans="2:7" x14ac:dyDescent="0.25">
      <c r="B1723" s="305" t="s">
        <v>17242</v>
      </c>
      <c r="C1723" s="305">
        <v>468</v>
      </c>
      <c r="D1723" s="305">
        <v>468</v>
      </c>
      <c r="E1723" s="305" t="s">
        <v>12348</v>
      </c>
      <c r="F1723" s="305" t="s">
        <v>4162</v>
      </c>
      <c r="G1723" s="305" t="s">
        <v>17242</v>
      </c>
    </row>
    <row r="1724" spans="2:7" x14ac:dyDescent="0.25">
      <c r="B1724" s="69" t="s">
        <v>18779</v>
      </c>
      <c r="C1724" s="44">
        <v>469</v>
      </c>
      <c r="D1724" s="44">
        <v>469</v>
      </c>
      <c r="E1724" s="191" t="s">
        <v>12349</v>
      </c>
      <c r="F1724" s="45" t="s">
        <v>2959</v>
      </c>
      <c r="G1724" s="39" t="s">
        <v>17243</v>
      </c>
    </row>
    <row r="1725" spans="2:7" x14ac:dyDescent="0.25">
      <c r="B1725" s="305" t="s">
        <v>17243</v>
      </c>
      <c r="C1725" s="305">
        <v>469</v>
      </c>
      <c r="D1725" s="305">
        <v>469</v>
      </c>
      <c r="E1725" s="305" t="s">
        <v>12349</v>
      </c>
      <c r="F1725" s="305" t="s">
        <v>2959</v>
      </c>
      <c r="G1725" s="305" t="s">
        <v>17243</v>
      </c>
    </row>
    <row r="1726" spans="2:7" x14ac:dyDescent="0.25">
      <c r="B1726" s="69" t="s">
        <v>7899</v>
      </c>
      <c r="C1726" s="44">
        <v>469</v>
      </c>
      <c r="D1726" s="44">
        <v>469</v>
      </c>
      <c r="E1726" s="191" t="s">
        <v>12349</v>
      </c>
      <c r="F1726" s="45" t="s">
        <v>2959</v>
      </c>
      <c r="G1726" s="39" t="s">
        <v>17243</v>
      </c>
    </row>
    <row r="1727" spans="2:7" x14ac:dyDescent="0.25">
      <c r="B1727" s="69" t="s">
        <v>8775</v>
      </c>
      <c r="C1727" s="44">
        <v>469</v>
      </c>
      <c r="D1727" s="44">
        <v>469</v>
      </c>
      <c r="E1727" s="191" t="s">
        <v>12349</v>
      </c>
      <c r="F1727" s="45" t="s">
        <v>2959</v>
      </c>
      <c r="G1727" s="39" t="s">
        <v>17243</v>
      </c>
    </row>
    <row r="1728" spans="2:7" x14ac:dyDescent="0.25">
      <c r="B1728" s="69" t="s">
        <v>18780</v>
      </c>
      <c r="C1728" s="44">
        <v>470</v>
      </c>
      <c r="D1728" s="44">
        <v>470</v>
      </c>
      <c r="E1728" s="191" t="s">
        <v>12350</v>
      </c>
      <c r="F1728" s="45" t="s">
        <v>2960</v>
      </c>
      <c r="G1728" s="39" t="s">
        <v>17244</v>
      </c>
    </row>
    <row r="1729" spans="2:7" x14ac:dyDescent="0.25">
      <c r="B1729" s="69" t="s">
        <v>8776</v>
      </c>
      <c r="C1729" s="44">
        <v>470</v>
      </c>
      <c r="D1729" s="44">
        <v>470</v>
      </c>
      <c r="E1729" s="191" t="s">
        <v>12350</v>
      </c>
      <c r="F1729" s="45" t="s">
        <v>2960</v>
      </c>
      <c r="G1729" s="39" t="s">
        <v>17244</v>
      </c>
    </row>
    <row r="1730" spans="2:7" x14ac:dyDescent="0.25">
      <c r="B1730" s="69" t="s">
        <v>7900</v>
      </c>
      <c r="C1730" s="44">
        <v>470</v>
      </c>
      <c r="D1730" s="44">
        <v>470</v>
      </c>
      <c r="E1730" s="191" t="s">
        <v>12350</v>
      </c>
      <c r="F1730" s="45" t="s">
        <v>2960</v>
      </c>
      <c r="G1730" s="39" t="s">
        <v>17244</v>
      </c>
    </row>
    <row r="1731" spans="2:7" x14ac:dyDescent="0.25">
      <c r="B1731" s="305" t="s">
        <v>17244</v>
      </c>
      <c r="C1731" s="305">
        <v>470</v>
      </c>
      <c r="D1731" s="305">
        <v>470</v>
      </c>
      <c r="E1731" s="305" t="s">
        <v>12350</v>
      </c>
      <c r="F1731" s="305" t="s">
        <v>2960</v>
      </c>
      <c r="G1731" s="305" t="s">
        <v>17244</v>
      </c>
    </row>
    <row r="1732" spans="2:7" x14ac:dyDescent="0.25">
      <c r="B1732" s="69" t="s">
        <v>18696</v>
      </c>
      <c r="C1732" s="44">
        <v>397</v>
      </c>
      <c r="D1732" s="44">
        <v>397</v>
      </c>
      <c r="E1732" s="191" t="s">
        <v>12278</v>
      </c>
      <c r="F1732" s="45" t="s">
        <v>7618</v>
      </c>
      <c r="G1732" s="39" t="s">
        <v>17171</v>
      </c>
    </row>
    <row r="1733" spans="2:7" x14ac:dyDescent="0.25">
      <c r="B1733" s="69" t="s">
        <v>8705</v>
      </c>
      <c r="C1733" s="44">
        <v>397</v>
      </c>
      <c r="D1733" s="44">
        <v>397</v>
      </c>
      <c r="E1733" s="191" t="s">
        <v>12278</v>
      </c>
      <c r="F1733" s="45" t="s">
        <v>7618</v>
      </c>
      <c r="G1733" s="39" t="s">
        <v>17171</v>
      </c>
    </row>
    <row r="1734" spans="2:7" x14ac:dyDescent="0.25">
      <c r="B1734" s="69" t="s">
        <v>8969</v>
      </c>
      <c r="C1734" s="44">
        <v>397</v>
      </c>
      <c r="D1734" s="44">
        <v>397</v>
      </c>
      <c r="E1734" s="191" t="s">
        <v>12278</v>
      </c>
      <c r="F1734" s="45" t="s">
        <v>7618</v>
      </c>
      <c r="G1734" s="39" t="s">
        <v>17171</v>
      </c>
    </row>
    <row r="1735" spans="2:7" x14ac:dyDescent="0.25">
      <c r="B1735" s="305" t="s">
        <v>17171</v>
      </c>
      <c r="C1735" s="305">
        <v>397</v>
      </c>
      <c r="D1735" s="305">
        <v>397</v>
      </c>
      <c r="E1735" s="305" t="s">
        <v>12278</v>
      </c>
      <c r="F1735" s="305" t="s">
        <v>7618</v>
      </c>
      <c r="G1735" s="305" t="s">
        <v>17171</v>
      </c>
    </row>
    <row r="1736" spans="2:7" x14ac:dyDescent="0.25">
      <c r="B1736" s="69" t="s">
        <v>18695</v>
      </c>
      <c r="C1736" s="44">
        <v>396</v>
      </c>
      <c r="D1736" s="44">
        <v>396</v>
      </c>
      <c r="E1736" s="191" t="s">
        <v>12277</v>
      </c>
      <c r="F1736" s="45" t="s">
        <v>7619</v>
      </c>
      <c r="G1736" s="39" t="s">
        <v>17170</v>
      </c>
    </row>
    <row r="1737" spans="2:7" x14ac:dyDescent="0.25">
      <c r="B1737" s="69" t="s">
        <v>8704</v>
      </c>
      <c r="C1737" s="44">
        <v>396</v>
      </c>
      <c r="D1737" s="44">
        <v>396</v>
      </c>
      <c r="E1737" s="191" t="s">
        <v>12277</v>
      </c>
      <c r="F1737" s="45" t="s">
        <v>7619</v>
      </c>
      <c r="G1737" s="39" t="s">
        <v>17170</v>
      </c>
    </row>
    <row r="1738" spans="2:7" x14ac:dyDescent="0.25">
      <c r="B1738" s="69" t="s">
        <v>8968</v>
      </c>
      <c r="C1738" s="44">
        <v>396</v>
      </c>
      <c r="D1738" s="44">
        <v>396</v>
      </c>
      <c r="E1738" s="191" t="s">
        <v>12277</v>
      </c>
      <c r="F1738" s="45" t="s">
        <v>7619</v>
      </c>
      <c r="G1738" s="39" t="s">
        <v>17170</v>
      </c>
    </row>
    <row r="1739" spans="2:7" x14ac:dyDescent="0.25">
      <c r="B1739" s="305" t="s">
        <v>17170</v>
      </c>
      <c r="C1739" s="305">
        <v>396</v>
      </c>
      <c r="D1739" s="305">
        <v>396</v>
      </c>
      <c r="E1739" s="305" t="s">
        <v>12277</v>
      </c>
      <c r="F1739" s="305" t="s">
        <v>7619</v>
      </c>
      <c r="G1739" s="305" t="s">
        <v>17170</v>
      </c>
    </row>
    <row r="1740" spans="2:7" x14ac:dyDescent="0.25">
      <c r="B1740" s="69" t="s">
        <v>18692</v>
      </c>
      <c r="C1740" s="44">
        <v>393</v>
      </c>
      <c r="D1740" s="44">
        <v>393</v>
      </c>
      <c r="E1740" s="191" t="s">
        <v>12274</v>
      </c>
      <c r="F1740" s="45" t="s">
        <v>7621</v>
      </c>
      <c r="G1740" s="39" t="s">
        <v>17167</v>
      </c>
    </row>
    <row r="1741" spans="2:7" x14ac:dyDescent="0.25">
      <c r="B1741" s="69" t="s">
        <v>8701</v>
      </c>
      <c r="C1741" s="44">
        <v>393</v>
      </c>
      <c r="D1741" s="44">
        <v>393</v>
      </c>
      <c r="E1741" s="191" t="s">
        <v>12274</v>
      </c>
      <c r="F1741" s="45" t="s">
        <v>7621</v>
      </c>
      <c r="G1741" s="39" t="s">
        <v>17167</v>
      </c>
    </row>
    <row r="1742" spans="2:7" x14ac:dyDescent="0.25">
      <c r="B1742" s="69" t="s">
        <v>8965</v>
      </c>
      <c r="C1742" s="44">
        <v>393</v>
      </c>
      <c r="D1742" s="44">
        <v>393</v>
      </c>
      <c r="E1742" s="191" t="s">
        <v>12274</v>
      </c>
      <c r="F1742" s="45" t="s">
        <v>7621</v>
      </c>
      <c r="G1742" s="39" t="s">
        <v>17167</v>
      </c>
    </row>
    <row r="1743" spans="2:7" x14ac:dyDescent="0.25">
      <c r="B1743" s="305" t="s">
        <v>17167</v>
      </c>
      <c r="C1743" s="305">
        <v>393</v>
      </c>
      <c r="D1743" s="305">
        <v>393</v>
      </c>
      <c r="E1743" s="305" t="s">
        <v>12274</v>
      </c>
      <c r="F1743" s="305" t="s">
        <v>7621</v>
      </c>
      <c r="G1743" s="305" t="s">
        <v>17167</v>
      </c>
    </row>
    <row r="1744" spans="2:7" x14ac:dyDescent="0.25">
      <c r="B1744" s="69" t="s">
        <v>18694</v>
      </c>
      <c r="C1744" s="44">
        <v>395</v>
      </c>
      <c r="D1744" s="44">
        <v>395</v>
      </c>
      <c r="E1744" s="191" t="s">
        <v>12276</v>
      </c>
      <c r="F1744" s="45" t="s">
        <v>4734</v>
      </c>
      <c r="G1744" s="39" t="s">
        <v>17169</v>
      </c>
    </row>
    <row r="1745" spans="2:7" x14ac:dyDescent="0.25">
      <c r="B1745" s="305" t="s">
        <v>17169</v>
      </c>
      <c r="C1745" s="305">
        <v>395</v>
      </c>
      <c r="D1745" s="305">
        <v>395</v>
      </c>
      <c r="E1745" s="305" t="s">
        <v>12276</v>
      </c>
      <c r="F1745" s="305" t="s">
        <v>4734</v>
      </c>
      <c r="G1745" s="305" t="s">
        <v>17169</v>
      </c>
    </row>
    <row r="1746" spans="2:7" x14ac:dyDescent="0.25">
      <c r="B1746" s="69" t="s">
        <v>8703</v>
      </c>
      <c r="C1746" s="44">
        <v>395</v>
      </c>
      <c r="D1746" s="44">
        <v>395</v>
      </c>
      <c r="E1746" s="191" t="s">
        <v>12276</v>
      </c>
      <c r="F1746" s="45" t="s">
        <v>4734</v>
      </c>
      <c r="G1746" s="39" t="s">
        <v>17169</v>
      </c>
    </row>
    <row r="1747" spans="2:7" x14ac:dyDescent="0.25">
      <c r="B1747" s="69" t="s">
        <v>8967</v>
      </c>
      <c r="C1747" s="44">
        <v>395</v>
      </c>
      <c r="D1747" s="44">
        <v>395</v>
      </c>
      <c r="E1747" s="191" t="s">
        <v>12276</v>
      </c>
      <c r="F1747" s="45" t="s">
        <v>4734</v>
      </c>
      <c r="G1747" s="39" t="s">
        <v>17169</v>
      </c>
    </row>
    <row r="1748" spans="2:7" x14ac:dyDescent="0.25">
      <c r="B1748" s="69" t="s">
        <v>18693</v>
      </c>
      <c r="C1748" s="44">
        <v>394</v>
      </c>
      <c r="D1748" s="44">
        <v>394</v>
      </c>
      <c r="E1748" s="191" t="s">
        <v>12275</v>
      </c>
      <c r="F1748" s="45" t="s">
        <v>7620</v>
      </c>
      <c r="G1748" s="39" t="s">
        <v>17168</v>
      </c>
    </row>
    <row r="1749" spans="2:7" x14ac:dyDescent="0.25">
      <c r="B1749" s="69" t="s">
        <v>8702</v>
      </c>
      <c r="C1749" s="44">
        <v>394</v>
      </c>
      <c r="D1749" s="44">
        <v>394</v>
      </c>
      <c r="E1749" s="191" t="s">
        <v>12275</v>
      </c>
      <c r="F1749" s="45" t="s">
        <v>7620</v>
      </c>
      <c r="G1749" s="39" t="s">
        <v>17168</v>
      </c>
    </row>
    <row r="1750" spans="2:7" x14ac:dyDescent="0.25">
      <c r="B1750" s="69" t="s">
        <v>8966</v>
      </c>
      <c r="C1750" s="44">
        <v>394</v>
      </c>
      <c r="D1750" s="44">
        <v>394</v>
      </c>
      <c r="E1750" s="191" t="s">
        <v>12275</v>
      </c>
      <c r="F1750" s="45" t="s">
        <v>7620</v>
      </c>
      <c r="G1750" s="39" t="s">
        <v>17168</v>
      </c>
    </row>
    <row r="1751" spans="2:7" x14ac:dyDescent="0.25">
      <c r="B1751" s="305" t="s">
        <v>17168</v>
      </c>
      <c r="C1751" s="305">
        <v>394</v>
      </c>
      <c r="D1751" s="305">
        <v>394</v>
      </c>
      <c r="E1751" s="305" t="s">
        <v>12275</v>
      </c>
      <c r="F1751" s="305" t="s">
        <v>7620</v>
      </c>
      <c r="G1751" s="305" t="s">
        <v>17168</v>
      </c>
    </row>
    <row r="1752" spans="2:7" x14ac:dyDescent="0.25">
      <c r="B1752" s="69" t="s">
        <v>18690</v>
      </c>
      <c r="C1752" s="44">
        <v>391</v>
      </c>
      <c r="D1752" s="44">
        <v>391</v>
      </c>
      <c r="E1752" s="191" t="s">
        <v>12272</v>
      </c>
      <c r="F1752" s="45" t="s">
        <v>7623</v>
      </c>
      <c r="G1752" s="39" t="s">
        <v>7622</v>
      </c>
    </row>
    <row r="1753" spans="2:7" x14ac:dyDescent="0.25">
      <c r="B1753" s="69" t="s">
        <v>6767</v>
      </c>
      <c r="C1753" s="44">
        <v>391</v>
      </c>
      <c r="D1753" s="44">
        <v>391</v>
      </c>
      <c r="E1753" s="191" t="s">
        <v>12272</v>
      </c>
      <c r="F1753" s="45" t="s">
        <v>7623</v>
      </c>
      <c r="G1753" s="39" t="s">
        <v>7622</v>
      </c>
    </row>
    <row r="1754" spans="2:7" x14ac:dyDescent="0.25">
      <c r="B1754" s="69" t="s">
        <v>9954</v>
      </c>
      <c r="C1754" s="44">
        <v>391</v>
      </c>
      <c r="D1754" s="44">
        <v>391</v>
      </c>
      <c r="E1754" s="191" t="s">
        <v>12272</v>
      </c>
      <c r="F1754" s="45" t="s">
        <v>7623</v>
      </c>
      <c r="G1754" s="39" t="s">
        <v>7622</v>
      </c>
    </row>
    <row r="1755" spans="2:7" x14ac:dyDescent="0.25">
      <c r="B1755" s="69" t="s">
        <v>8699</v>
      </c>
      <c r="C1755" s="44">
        <v>391</v>
      </c>
      <c r="D1755" s="44">
        <v>391</v>
      </c>
      <c r="E1755" s="191" t="s">
        <v>12272</v>
      </c>
      <c r="F1755" s="45" t="s">
        <v>7623</v>
      </c>
      <c r="G1755" s="39" t="s">
        <v>7622</v>
      </c>
    </row>
    <row r="1756" spans="2:7" x14ac:dyDescent="0.25">
      <c r="B1756" s="69" t="s">
        <v>8963</v>
      </c>
      <c r="C1756" s="44">
        <v>391</v>
      </c>
      <c r="D1756" s="44">
        <v>391</v>
      </c>
      <c r="E1756" s="191" t="s">
        <v>12272</v>
      </c>
      <c r="F1756" s="45" t="s">
        <v>7623</v>
      </c>
      <c r="G1756" s="39" t="s">
        <v>7622</v>
      </c>
    </row>
    <row r="1757" spans="2:7" x14ac:dyDescent="0.25">
      <c r="B1757" s="69" t="s">
        <v>18691</v>
      </c>
      <c r="C1757" s="44">
        <v>392</v>
      </c>
      <c r="D1757" s="44">
        <v>392</v>
      </c>
      <c r="E1757" s="191" t="s">
        <v>12273</v>
      </c>
      <c r="F1757" s="45" t="s">
        <v>4733</v>
      </c>
      <c r="G1757" s="39" t="s">
        <v>17166</v>
      </c>
    </row>
    <row r="1758" spans="2:7" x14ac:dyDescent="0.25">
      <c r="B1758" s="305" t="s">
        <v>17166</v>
      </c>
      <c r="C1758" s="305">
        <v>392</v>
      </c>
      <c r="D1758" s="305">
        <v>392</v>
      </c>
      <c r="E1758" s="305" t="s">
        <v>12273</v>
      </c>
      <c r="F1758" s="305" t="s">
        <v>4733</v>
      </c>
      <c r="G1758" s="305" t="s">
        <v>17166</v>
      </c>
    </row>
    <row r="1759" spans="2:7" x14ac:dyDescent="0.25">
      <c r="B1759" s="69" t="s">
        <v>8700</v>
      </c>
      <c r="C1759" s="44">
        <v>392</v>
      </c>
      <c r="D1759" s="44">
        <v>392</v>
      </c>
      <c r="E1759" s="191" t="s">
        <v>12273</v>
      </c>
      <c r="F1759" s="45" t="s">
        <v>4733</v>
      </c>
      <c r="G1759" s="39" t="s">
        <v>17166</v>
      </c>
    </row>
    <row r="1760" spans="2:7" x14ac:dyDescent="0.25">
      <c r="B1760" s="69" t="s">
        <v>8964</v>
      </c>
      <c r="C1760" s="44">
        <v>392</v>
      </c>
      <c r="D1760" s="44">
        <v>392</v>
      </c>
      <c r="E1760" s="191" t="s">
        <v>12273</v>
      </c>
      <c r="F1760" s="45" t="s">
        <v>4733</v>
      </c>
      <c r="G1760" s="39" t="s">
        <v>17166</v>
      </c>
    </row>
    <row r="1761" spans="2:7" x14ac:dyDescent="0.25">
      <c r="B1761" s="69" t="s">
        <v>18781</v>
      </c>
      <c r="C1761" s="44">
        <v>471</v>
      </c>
      <c r="D1761" s="44">
        <v>471</v>
      </c>
      <c r="E1761" s="191" t="s">
        <v>12351</v>
      </c>
      <c r="F1761" s="45" t="s">
        <v>4161</v>
      </c>
      <c r="G1761" s="39" t="s">
        <v>17245</v>
      </c>
    </row>
    <row r="1762" spans="2:7" x14ac:dyDescent="0.25">
      <c r="B1762" s="69" t="s">
        <v>7901</v>
      </c>
      <c r="C1762" s="44">
        <v>471</v>
      </c>
      <c r="D1762" s="44">
        <v>471</v>
      </c>
      <c r="E1762" s="191" t="s">
        <v>12351</v>
      </c>
      <c r="F1762" s="45" t="s">
        <v>4161</v>
      </c>
      <c r="G1762" s="39" t="s">
        <v>17245</v>
      </c>
    </row>
    <row r="1763" spans="2:7" x14ac:dyDescent="0.25">
      <c r="B1763" s="69" t="s">
        <v>14920</v>
      </c>
      <c r="C1763" s="44">
        <v>471</v>
      </c>
      <c r="D1763" s="44">
        <v>471</v>
      </c>
      <c r="E1763" s="191" t="s">
        <v>12351</v>
      </c>
      <c r="F1763" s="45" t="s">
        <v>4161</v>
      </c>
      <c r="G1763" s="39" t="s">
        <v>17245</v>
      </c>
    </row>
    <row r="1764" spans="2:7" x14ac:dyDescent="0.25">
      <c r="B1764" s="305" t="s">
        <v>17245</v>
      </c>
      <c r="C1764" s="305">
        <v>471</v>
      </c>
      <c r="D1764" s="305">
        <v>471</v>
      </c>
      <c r="E1764" s="305" t="s">
        <v>12351</v>
      </c>
      <c r="F1764" s="305" t="s">
        <v>4161</v>
      </c>
      <c r="G1764" s="305" t="s">
        <v>17245</v>
      </c>
    </row>
    <row r="1765" spans="2:7" x14ac:dyDescent="0.25">
      <c r="B1765" s="69" t="s">
        <v>18782</v>
      </c>
      <c r="C1765" s="44">
        <v>472</v>
      </c>
      <c r="D1765" s="44">
        <v>472</v>
      </c>
      <c r="E1765" s="191" t="s">
        <v>12352</v>
      </c>
      <c r="F1765" s="45" t="s">
        <v>4160</v>
      </c>
      <c r="G1765" s="39" t="s">
        <v>17246</v>
      </c>
    </row>
    <row r="1766" spans="2:7" x14ac:dyDescent="0.25">
      <c r="B1766" s="69" t="s">
        <v>7902</v>
      </c>
      <c r="C1766" s="44">
        <v>472</v>
      </c>
      <c r="D1766" s="44">
        <v>472</v>
      </c>
      <c r="E1766" s="191" t="s">
        <v>12352</v>
      </c>
      <c r="F1766" s="45" t="s">
        <v>4160</v>
      </c>
      <c r="G1766" s="39" t="s">
        <v>17246</v>
      </c>
    </row>
    <row r="1767" spans="2:7" x14ac:dyDescent="0.25">
      <c r="B1767" s="69" t="s">
        <v>8777</v>
      </c>
      <c r="C1767" s="44">
        <v>472</v>
      </c>
      <c r="D1767" s="44">
        <v>472</v>
      </c>
      <c r="E1767" s="191" t="s">
        <v>12352</v>
      </c>
      <c r="F1767" s="45" t="s">
        <v>4160</v>
      </c>
      <c r="G1767" s="39" t="s">
        <v>17246</v>
      </c>
    </row>
    <row r="1768" spans="2:7" x14ac:dyDescent="0.25">
      <c r="B1768" s="305" t="s">
        <v>17246</v>
      </c>
      <c r="C1768" s="305">
        <v>472</v>
      </c>
      <c r="D1768" s="305">
        <v>472</v>
      </c>
      <c r="E1768" s="305" t="s">
        <v>12352</v>
      </c>
      <c r="F1768" s="305" t="s">
        <v>4160</v>
      </c>
      <c r="G1768" s="305" t="s">
        <v>17246</v>
      </c>
    </row>
    <row r="1769" spans="2:7" x14ac:dyDescent="0.25">
      <c r="B1769" s="69" t="s">
        <v>18783</v>
      </c>
      <c r="C1769" s="44">
        <v>473</v>
      </c>
      <c r="D1769" s="44">
        <v>473</v>
      </c>
      <c r="E1769" s="191" t="s">
        <v>12353</v>
      </c>
      <c r="F1769" s="45" t="s">
        <v>4159</v>
      </c>
      <c r="G1769" s="39" t="s">
        <v>1277</v>
      </c>
    </row>
    <row r="1770" spans="2:7" x14ac:dyDescent="0.25">
      <c r="B1770" s="69" t="s">
        <v>8778</v>
      </c>
      <c r="C1770" s="44">
        <v>473</v>
      </c>
      <c r="D1770" s="44">
        <v>473</v>
      </c>
      <c r="E1770" s="191" t="s">
        <v>12353</v>
      </c>
      <c r="F1770" s="45" t="s">
        <v>4159</v>
      </c>
      <c r="G1770" s="39" t="s">
        <v>1277</v>
      </c>
    </row>
    <row r="1771" spans="2:7" x14ac:dyDescent="0.25">
      <c r="B1771" s="69" t="s">
        <v>7903</v>
      </c>
      <c r="C1771" s="44">
        <v>473</v>
      </c>
      <c r="D1771" s="44">
        <v>473</v>
      </c>
      <c r="E1771" s="191" t="s">
        <v>12353</v>
      </c>
      <c r="F1771" s="45" t="s">
        <v>4159</v>
      </c>
      <c r="G1771" s="39" t="s">
        <v>1277</v>
      </c>
    </row>
    <row r="1772" spans="2:7" x14ac:dyDescent="0.25">
      <c r="B1772" s="69" t="s">
        <v>6837</v>
      </c>
      <c r="C1772" s="44">
        <v>473</v>
      </c>
      <c r="D1772" s="44">
        <v>473</v>
      </c>
      <c r="E1772" s="191" t="s">
        <v>12353</v>
      </c>
      <c r="F1772" s="45" t="s">
        <v>4159</v>
      </c>
      <c r="G1772" s="39" t="s">
        <v>1277</v>
      </c>
    </row>
    <row r="1773" spans="2:7" x14ac:dyDescent="0.25">
      <c r="B1773" s="69" t="s">
        <v>9475</v>
      </c>
      <c r="C1773" s="44">
        <v>473</v>
      </c>
      <c r="D1773" s="44">
        <v>473</v>
      </c>
      <c r="E1773" s="191" t="s">
        <v>12353</v>
      </c>
      <c r="F1773" s="45" t="s">
        <v>4159</v>
      </c>
      <c r="G1773" s="39" t="s">
        <v>1277</v>
      </c>
    </row>
    <row r="1774" spans="2:7" x14ac:dyDescent="0.25">
      <c r="B1774" s="69" t="s">
        <v>18784</v>
      </c>
      <c r="C1774" s="44">
        <v>474</v>
      </c>
      <c r="D1774" s="44">
        <v>474</v>
      </c>
      <c r="E1774" s="191" t="s">
        <v>12354</v>
      </c>
      <c r="F1774" s="45" t="s">
        <v>2961</v>
      </c>
      <c r="G1774" s="39" t="s">
        <v>17247</v>
      </c>
    </row>
    <row r="1775" spans="2:7" x14ac:dyDescent="0.25">
      <c r="B1775" s="69" t="s">
        <v>8779</v>
      </c>
      <c r="C1775" s="44">
        <v>474</v>
      </c>
      <c r="D1775" s="44">
        <v>474</v>
      </c>
      <c r="E1775" s="191" t="s">
        <v>12354</v>
      </c>
      <c r="F1775" s="45" t="s">
        <v>2961</v>
      </c>
      <c r="G1775" s="39" t="s">
        <v>17247</v>
      </c>
    </row>
    <row r="1776" spans="2:7" x14ac:dyDescent="0.25">
      <c r="B1776" s="69" t="s">
        <v>7904</v>
      </c>
      <c r="C1776" s="44">
        <v>474</v>
      </c>
      <c r="D1776" s="44">
        <v>474</v>
      </c>
      <c r="E1776" s="191" t="s">
        <v>12354</v>
      </c>
      <c r="F1776" s="45" t="s">
        <v>2961</v>
      </c>
      <c r="G1776" s="39" t="s">
        <v>17247</v>
      </c>
    </row>
    <row r="1777" spans="2:7" x14ac:dyDescent="0.25">
      <c r="B1777" s="305" t="s">
        <v>17247</v>
      </c>
      <c r="C1777" s="305">
        <v>474</v>
      </c>
      <c r="D1777" s="305">
        <v>474</v>
      </c>
      <c r="E1777" s="305" t="s">
        <v>12354</v>
      </c>
      <c r="F1777" s="305" t="s">
        <v>2961</v>
      </c>
      <c r="G1777" s="305" t="s">
        <v>17247</v>
      </c>
    </row>
    <row r="1778" spans="2:7" x14ac:dyDescent="0.25">
      <c r="B1778" s="69" t="s">
        <v>18785</v>
      </c>
      <c r="C1778" s="44">
        <v>475</v>
      </c>
      <c r="D1778" s="44">
        <v>475</v>
      </c>
      <c r="E1778" s="191" t="s">
        <v>12355</v>
      </c>
      <c r="F1778" s="45" t="s">
        <v>1276</v>
      </c>
      <c r="G1778" s="39" t="s">
        <v>17248</v>
      </c>
    </row>
    <row r="1779" spans="2:7" x14ac:dyDescent="0.25">
      <c r="B1779" s="69" t="s">
        <v>8780</v>
      </c>
      <c r="C1779" s="44">
        <v>475</v>
      </c>
      <c r="D1779" s="44">
        <v>475</v>
      </c>
      <c r="E1779" s="191" t="s">
        <v>12355</v>
      </c>
      <c r="F1779" s="45" t="s">
        <v>1276</v>
      </c>
      <c r="G1779" s="39" t="s">
        <v>17248</v>
      </c>
    </row>
    <row r="1780" spans="2:7" x14ac:dyDescent="0.25">
      <c r="B1780" s="69" t="s">
        <v>7905</v>
      </c>
      <c r="C1780" s="44">
        <v>475</v>
      </c>
      <c r="D1780" s="44">
        <v>475</v>
      </c>
      <c r="E1780" s="191" t="s">
        <v>12355</v>
      </c>
      <c r="F1780" s="45" t="s">
        <v>1276</v>
      </c>
      <c r="G1780" s="39" t="s">
        <v>17248</v>
      </c>
    </row>
    <row r="1781" spans="2:7" x14ac:dyDescent="0.25">
      <c r="B1781" s="305" t="s">
        <v>17248</v>
      </c>
      <c r="C1781" s="305">
        <v>475</v>
      </c>
      <c r="D1781" s="305">
        <v>475</v>
      </c>
      <c r="E1781" s="305" t="s">
        <v>12355</v>
      </c>
      <c r="F1781" s="305" t="s">
        <v>1276</v>
      </c>
      <c r="G1781" s="305" t="s">
        <v>17248</v>
      </c>
    </row>
    <row r="1782" spans="2:7" x14ac:dyDescent="0.25">
      <c r="B1782" s="69" t="s">
        <v>18786</v>
      </c>
      <c r="C1782" s="44">
        <v>476</v>
      </c>
      <c r="D1782" s="44">
        <v>476</v>
      </c>
      <c r="E1782" s="191" t="s">
        <v>12356</v>
      </c>
      <c r="F1782" s="45" t="s">
        <v>2962</v>
      </c>
      <c r="G1782" s="39" t="s">
        <v>17249</v>
      </c>
    </row>
    <row r="1783" spans="2:7" x14ac:dyDescent="0.25">
      <c r="B1783" s="69" t="s">
        <v>8781</v>
      </c>
      <c r="C1783" s="44">
        <v>476</v>
      </c>
      <c r="D1783" s="44">
        <v>476</v>
      </c>
      <c r="E1783" s="191" t="s">
        <v>12356</v>
      </c>
      <c r="F1783" s="45" t="s">
        <v>2962</v>
      </c>
      <c r="G1783" s="39" t="s">
        <v>17249</v>
      </c>
    </row>
    <row r="1784" spans="2:7" x14ac:dyDescent="0.25">
      <c r="B1784" s="69" t="s">
        <v>7906</v>
      </c>
      <c r="C1784" s="44">
        <v>476</v>
      </c>
      <c r="D1784" s="44">
        <v>476</v>
      </c>
      <c r="E1784" s="191" t="s">
        <v>12356</v>
      </c>
      <c r="F1784" s="45" t="s">
        <v>2962</v>
      </c>
      <c r="G1784" s="39" t="s">
        <v>17249</v>
      </c>
    </row>
    <row r="1785" spans="2:7" x14ac:dyDescent="0.25">
      <c r="B1785" s="305" t="s">
        <v>17249</v>
      </c>
      <c r="C1785" s="305">
        <v>476</v>
      </c>
      <c r="D1785" s="305">
        <v>476</v>
      </c>
      <c r="E1785" s="305" t="s">
        <v>12356</v>
      </c>
      <c r="F1785" s="305" t="s">
        <v>2962</v>
      </c>
      <c r="G1785" s="305" t="s">
        <v>17249</v>
      </c>
    </row>
    <row r="1786" spans="2:7" x14ac:dyDescent="0.25">
      <c r="B1786" s="69" t="s">
        <v>18700</v>
      </c>
      <c r="C1786" s="44">
        <v>401</v>
      </c>
      <c r="D1786" s="44">
        <v>401</v>
      </c>
      <c r="E1786" s="191" t="s">
        <v>12282</v>
      </c>
      <c r="F1786" s="45" t="s">
        <v>1455</v>
      </c>
      <c r="G1786" s="39" t="s">
        <v>17175</v>
      </c>
    </row>
    <row r="1787" spans="2:7" x14ac:dyDescent="0.25">
      <c r="B1787" s="69" t="s">
        <v>8973</v>
      </c>
      <c r="C1787" s="44">
        <v>401</v>
      </c>
      <c r="D1787" s="44">
        <v>401</v>
      </c>
      <c r="E1787" s="191" t="s">
        <v>12282</v>
      </c>
      <c r="F1787" s="45" t="s">
        <v>1455</v>
      </c>
      <c r="G1787" s="39" t="s">
        <v>17175</v>
      </c>
    </row>
    <row r="1788" spans="2:7" x14ac:dyDescent="0.25">
      <c r="B1788" s="69" t="s">
        <v>8709</v>
      </c>
      <c r="C1788" s="44">
        <v>401</v>
      </c>
      <c r="D1788" s="44">
        <v>401</v>
      </c>
      <c r="E1788" s="191" t="s">
        <v>12282</v>
      </c>
      <c r="F1788" s="45" t="s">
        <v>1455</v>
      </c>
      <c r="G1788" s="39" t="s">
        <v>17175</v>
      </c>
    </row>
    <row r="1789" spans="2:7" x14ac:dyDescent="0.25">
      <c r="B1789" s="305" t="s">
        <v>17175</v>
      </c>
      <c r="C1789" s="305">
        <v>401</v>
      </c>
      <c r="D1789" s="305">
        <v>401</v>
      </c>
      <c r="E1789" s="305" t="s">
        <v>12282</v>
      </c>
      <c r="F1789" s="305" t="s">
        <v>1455</v>
      </c>
      <c r="G1789" s="305" t="s">
        <v>17175</v>
      </c>
    </row>
    <row r="1790" spans="2:7" x14ac:dyDescent="0.25">
      <c r="B1790" s="69" t="s">
        <v>18701</v>
      </c>
      <c r="C1790" s="44">
        <v>403</v>
      </c>
      <c r="D1790" s="44">
        <v>403</v>
      </c>
      <c r="E1790" s="191" t="s">
        <v>12283</v>
      </c>
      <c r="F1790" s="45" t="s">
        <v>1456</v>
      </c>
      <c r="G1790" s="39" t="s">
        <v>17176</v>
      </c>
    </row>
    <row r="1791" spans="2:7" x14ac:dyDescent="0.25">
      <c r="B1791" s="69" t="s">
        <v>865</v>
      </c>
      <c r="C1791" s="44">
        <v>403</v>
      </c>
      <c r="D1791" s="44">
        <v>403</v>
      </c>
      <c r="E1791" s="191" t="s">
        <v>12283</v>
      </c>
      <c r="F1791" s="45" t="s">
        <v>1456</v>
      </c>
      <c r="G1791" s="39" t="s">
        <v>17176</v>
      </c>
    </row>
    <row r="1792" spans="2:7" x14ac:dyDescent="0.25">
      <c r="B1792" s="69" t="s">
        <v>8974</v>
      </c>
      <c r="C1792" s="44">
        <v>403</v>
      </c>
      <c r="D1792" s="44">
        <v>403</v>
      </c>
      <c r="E1792" s="191" t="s">
        <v>12283</v>
      </c>
      <c r="F1792" s="45" t="s">
        <v>1456</v>
      </c>
      <c r="G1792" s="39" t="s">
        <v>17176</v>
      </c>
    </row>
    <row r="1793" spans="2:7" x14ac:dyDescent="0.25">
      <c r="B1793" s="305" t="s">
        <v>17176</v>
      </c>
      <c r="C1793" s="305">
        <v>403</v>
      </c>
      <c r="D1793" s="305">
        <v>403</v>
      </c>
      <c r="E1793" s="305" t="s">
        <v>12283</v>
      </c>
      <c r="F1793" s="305" t="s">
        <v>1456</v>
      </c>
      <c r="G1793" s="305" t="s">
        <v>17176</v>
      </c>
    </row>
    <row r="1794" spans="2:7" x14ac:dyDescent="0.25">
      <c r="B1794" s="69" t="s">
        <v>18702</v>
      </c>
      <c r="C1794" s="44">
        <v>404</v>
      </c>
      <c r="D1794" s="44">
        <v>404</v>
      </c>
      <c r="E1794" s="191" t="s">
        <v>12284</v>
      </c>
      <c r="F1794" s="45" t="s">
        <v>7615</v>
      </c>
      <c r="G1794" s="39" t="s">
        <v>17177</v>
      </c>
    </row>
    <row r="1795" spans="2:7" x14ac:dyDescent="0.25">
      <c r="B1795" s="6" t="s">
        <v>8975</v>
      </c>
      <c r="C1795" s="44">
        <v>404</v>
      </c>
      <c r="D1795" s="44">
        <v>404</v>
      </c>
      <c r="E1795" s="191" t="s">
        <v>12284</v>
      </c>
      <c r="F1795" s="45" t="s">
        <v>7615</v>
      </c>
      <c r="G1795" s="39" t="s">
        <v>17177</v>
      </c>
    </row>
    <row r="1796" spans="2:7" x14ac:dyDescent="0.25">
      <c r="B1796" s="69" t="s">
        <v>8710</v>
      </c>
      <c r="C1796" s="44">
        <v>404</v>
      </c>
      <c r="D1796" s="44">
        <v>404</v>
      </c>
      <c r="E1796" s="191" t="s">
        <v>12284</v>
      </c>
      <c r="F1796" s="45" t="s">
        <v>7615</v>
      </c>
      <c r="G1796" s="39" t="s">
        <v>17177</v>
      </c>
    </row>
    <row r="1797" spans="2:7" x14ac:dyDescent="0.25">
      <c r="B1797" s="305" t="s">
        <v>17177</v>
      </c>
      <c r="C1797" s="305">
        <v>404</v>
      </c>
      <c r="D1797" s="305">
        <v>404</v>
      </c>
      <c r="E1797" s="305" t="s">
        <v>12284</v>
      </c>
      <c r="F1797" s="305" t="s">
        <v>7615</v>
      </c>
      <c r="G1797" s="305" t="s">
        <v>17177</v>
      </c>
    </row>
    <row r="1798" spans="2:7" x14ac:dyDescent="0.25">
      <c r="B1798" s="69" t="s">
        <v>18703</v>
      </c>
      <c r="C1798" s="44">
        <v>405</v>
      </c>
      <c r="D1798" s="44">
        <v>405</v>
      </c>
      <c r="E1798" s="191" t="s">
        <v>12285</v>
      </c>
      <c r="F1798" s="45" t="s">
        <v>1457</v>
      </c>
      <c r="G1798" s="39" t="s">
        <v>17178</v>
      </c>
    </row>
    <row r="1799" spans="2:7" x14ac:dyDescent="0.25">
      <c r="B1799" s="69" t="s">
        <v>8711</v>
      </c>
      <c r="C1799" s="44">
        <v>405</v>
      </c>
      <c r="D1799" s="44">
        <v>405</v>
      </c>
      <c r="E1799" s="191" t="s">
        <v>12285</v>
      </c>
      <c r="F1799" s="45" t="s">
        <v>1457</v>
      </c>
      <c r="G1799" s="39" t="s">
        <v>17178</v>
      </c>
    </row>
    <row r="1800" spans="2:7" x14ac:dyDescent="0.25">
      <c r="B1800" s="69" t="s">
        <v>8976</v>
      </c>
      <c r="C1800" s="44">
        <v>405</v>
      </c>
      <c r="D1800" s="44">
        <v>405</v>
      </c>
      <c r="E1800" s="191" t="s">
        <v>12285</v>
      </c>
      <c r="F1800" s="45" t="s">
        <v>1457</v>
      </c>
      <c r="G1800" s="39" t="s">
        <v>17178</v>
      </c>
    </row>
    <row r="1801" spans="2:7" x14ac:dyDescent="0.25">
      <c r="B1801" s="305" t="s">
        <v>17178</v>
      </c>
      <c r="C1801" s="305">
        <v>405</v>
      </c>
      <c r="D1801" s="305">
        <v>405</v>
      </c>
      <c r="E1801" s="305" t="s">
        <v>12285</v>
      </c>
      <c r="F1801" s="305" t="s">
        <v>1457</v>
      </c>
      <c r="G1801" s="305" t="s">
        <v>17178</v>
      </c>
    </row>
    <row r="1802" spans="2:7" x14ac:dyDescent="0.25">
      <c r="B1802" s="69" t="s">
        <v>18708</v>
      </c>
      <c r="C1802" s="44">
        <v>409.1</v>
      </c>
      <c r="D1802" s="44" t="s">
        <v>7613</v>
      </c>
      <c r="E1802" s="51" t="s">
        <v>16408</v>
      </c>
      <c r="F1802" s="45" t="s">
        <v>7612</v>
      </c>
      <c r="G1802" s="39" t="s">
        <v>17183</v>
      </c>
    </row>
    <row r="1803" spans="2:7" x14ac:dyDescent="0.25">
      <c r="B1803" s="69" t="s">
        <v>7613</v>
      </c>
      <c r="C1803" s="44">
        <v>409.1</v>
      </c>
      <c r="D1803" s="44" t="s">
        <v>7613</v>
      </c>
      <c r="E1803" s="51" t="s">
        <v>16408</v>
      </c>
      <c r="F1803" s="45" t="s">
        <v>7612</v>
      </c>
      <c r="G1803" s="39" t="s">
        <v>17183</v>
      </c>
    </row>
    <row r="1804" spans="2:7" x14ac:dyDescent="0.25">
      <c r="B1804" s="69" t="s">
        <v>8528</v>
      </c>
      <c r="C1804" s="44">
        <v>409.1</v>
      </c>
      <c r="D1804" s="44" t="s">
        <v>7613</v>
      </c>
      <c r="E1804" s="51" t="s">
        <v>16408</v>
      </c>
      <c r="F1804" s="45" t="s">
        <v>7612</v>
      </c>
      <c r="G1804" s="39" t="s">
        <v>17183</v>
      </c>
    </row>
    <row r="1805" spans="2:7" x14ac:dyDescent="0.25">
      <c r="B1805" s="69" t="s">
        <v>8716</v>
      </c>
      <c r="C1805" s="44">
        <v>409.1</v>
      </c>
      <c r="D1805" s="44" t="s">
        <v>7613</v>
      </c>
      <c r="E1805" s="51" t="s">
        <v>16408</v>
      </c>
      <c r="F1805" s="45" t="s">
        <v>7612</v>
      </c>
      <c r="G1805" s="39" t="s">
        <v>17183</v>
      </c>
    </row>
    <row r="1806" spans="2:7" x14ac:dyDescent="0.25">
      <c r="B1806" s="305" t="s">
        <v>17183</v>
      </c>
      <c r="C1806" s="305">
        <v>409.1</v>
      </c>
      <c r="D1806" s="305" t="s">
        <v>7613</v>
      </c>
      <c r="E1806" s="305" t="s">
        <v>16408</v>
      </c>
      <c r="F1806" s="305" t="s">
        <v>7612</v>
      </c>
      <c r="G1806" s="305" t="s">
        <v>17183</v>
      </c>
    </row>
    <row r="1807" spans="2:7" x14ac:dyDescent="0.25">
      <c r="B1807" s="69" t="s">
        <v>18705</v>
      </c>
      <c r="C1807" s="44">
        <v>407</v>
      </c>
      <c r="D1807" s="44">
        <v>407</v>
      </c>
      <c r="E1807" s="191" t="s">
        <v>12287</v>
      </c>
      <c r="F1807" s="45" t="s">
        <v>2933</v>
      </c>
      <c r="G1807" s="39" t="s">
        <v>17180</v>
      </c>
    </row>
    <row r="1808" spans="2:7" x14ac:dyDescent="0.25">
      <c r="B1808" s="69" t="s">
        <v>8713</v>
      </c>
      <c r="C1808" s="44">
        <v>407</v>
      </c>
      <c r="D1808" s="44">
        <v>407</v>
      </c>
      <c r="E1808" s="191" t="s">
        <v>12287</v>
      </c>
      <c r="F1808" s="45" t="s">
        <v>2933</v>
      </c>
      <c r="G1808" s="39" t="s">
        <v>17180</v>
      </c>
    </row>
    <row r="1809" spans="2:7" x14ac:dyDescent="0.25">
      <c r="B1809" s="69" t="s">
        <v>8978</v>
      </c>
      <c r="C1809" s="44">
        <v>407</v>
      </c>
      <c r="D1809" s="44">
        <v>407</v>
      </c>
      <c r="E1809" s="191" t="s">
        <v>12287</v>
      </c>
      <c r="F1809" s="45" t="s">
        <v>2933</v>
      </c>
      <c r="G1809" s="39" t="s">
        <v>17180</v>
      </c>
    </row>
    <row r="1810" spans="2:7" x14ac:dyDescent="0.25">
      <c r="B1810" s="305" t="s">
        <v>17180</v>
      </c>
      <c r="C1810" s="305">
        <v>407</v>
      </c>
      <c r="D1810" s="305">
        <v>407</v>
      </c>
      <c r="E1810" s="305" t="s">
        <v>12287</v>
      </c>
      <c r="F1810" s="305" t="s">
        <v>2933</v>
      </c>
      <c r="G1810" s="305" t="s">
        <v>17180</v>
      </c>
    </row>
    <row r="1811" spans="2:7" x14ac:dyDescent="0.25">
      <c r="B1811" s="69" t="s">
        <v>18709</v>
      </c>
      <c r="C1811" s="44">
        <v>409.2</v>
      </c>
      <c r="D1811" s="44" t="s">
        <v>3210</v>
      </c>
      <c r="E1811" s="51" t="s">
        <v>16409</v>
      </c>
      <c r="F1811" s="45" t="s">
        <v>2936</v>
      </c>
      <c r="G1811" s="39" t="s">
        <v>17184</v>
      </c>
    </row>
    <row r="1812" spans="2:7" x14ac:dyDescent="0.25">
      <c r="B1812" s="69" t="s">
        <v>3210</v>
      </c>
      <c r="C1812" s="44">
        <v>409.2</v>
      </c>
      <c r="D1812" s="44" t="s">
        <v>3210</v>
      </c>
      <c r="E1812" s="51" t="s">
        <v>16409</v>
      </c>
      <c r="F1812" s="45" t="s">
        <v>2936</v>
      </c>
      <c r="G1812" s="39" t="s">
        <v>17184</v>
      </c>
    </row>
    <row r="1813" spans="2:7" x14ac:dyDescent="0.25">
      <c r="B1813" s="69" t="s">
        <v>8717</v>
      </c>
      <c r="C1813" s="44">
        <v>409.2</v>
      </c>
      <c r="D1813" s="44" t="s">
        <v>3210</v>
      </c>
      <c r="E1813" s="51" t="s">
        <v>16409</v>
      </c>
      <c r="F1813" s="45" t="s">
        <v>2936</v>
      </c>
      <c r="G1813" s="39" t="s">
        <v>17184</v>
      </c>
    </row>
    <row r="1814" spans="2:7" x14ac:dyDescent="0.25">
      <c r="B1814" s="69" t="s">
        <v>8529</v>
      </c>
      <c r="C1814" s="44">
        <v>409.2</v>
      </c>
      <c r="D1814" s="44" t="s">
        <v>3210</v>
      </c>
      <c r="E1814" s="51" t="s">
        <v>16409</v>
      </c>
      <c r="F1814" s="45" t="s">
        <v>2936</v>
      </c>
      <c r="G1814" s="39" t="s">
        <v>17184</v>
      </c>
    </row>
    <row r="1815" spans="2:7" x14ac:dyDescent="0.25">
      <c r="B1815" s="305" t="s">
        <v>17184</v>
      </c>
      <c r="C1815" s="305">
        <v>409.2</v>
      </c>
      <c r="D1815" s="305" t="s">
        <v>3210</v>
      </c>
      <c r="E1815" s="305" t="s">
        <v>16409</v>
      </c>
      <c r="F1815" s="305" t="s">
        <v>2936</v>
      </c>
      <c r="G1815" s="305" t="s">
        <v>17184</v>
      </c>
    </row>
    <row r="1816" spans="2:7" x14ac:dyDescent="0.25">
      <c r="B1816" s="69" t="s">
        <v>18704</v>
      </c>
      <c r="C1816" s="44">
        <v>406</v>
      </c>
      <c r="D1816" s="44">
        <v>406</v>
      </c>
      <c r="E1816" s="191" t="s">
        <v>12286</v>
      </c>
      <c r="F1816" s="45" t="s">
        <v>7614</v>
      </c>
      <c r="G1816" s="39" t="s">
        <v>17179</v>
      </c>
    </row>
    <row r="1817" spans="2:7" x14ac:dyDescent="0.25">
      <c r="B1817" s="69" t="s">
        <v>8712</v>
      </c>
      <c r="C1817" s="44">
        <v>406</v>
      </c>
      <c r="D1817" s="44">
        <v>406</v>
      </c>
      <c r="E1817" s="191" t="s">
        <v>12286</v>
      </c>
      <c r="F1817" s="45" t="s">
        <v>7614</v>
      </c>
      <c r="G1817" s="39" t="s">
        <v>17179</v>
      </c>
    </row>
    <row r="1818" spans="2:7" x14ac:dyDescent="0.25">
      <c r="B1818" s="69" t="s">
        <v>8977</v>
      </c>
      <c r="C1818" s="44">
        <v>406</v>
      </c>
      <c r="D1818" s="44">
        <v>406</v>
      </c>
      <c r="E1818" s="191" t="s">
        <v>12286</v>
      </c>
      <c r="F1818" s="45" t="s">
        <v>7614</v>
      </c>
      <c r="G1818" s="39" t="s">
        <v>17179</v>
      </c>
    </row>
    <row r="1819" spans="2:7" x14ac:dyDescent="0.25">
      <c r="B1819" s="305" t="s">
        <v>17179</v>
      </c>
      <c r="C1819" s="305">
        <v>406</v>
      </c>
      <c r="D1819" s="305">
        <v>406</v>
      </c>
      <c r="E1819" s="305" t="s">
        <v>12286</v>
      </c>
      <c r="F1819" s="305" t="s">
        <v>7614</v>
      </c>
      <c r="G1819" s="305" t="s">
        <v>17179</v>
      </c>
    </row>
    <row r="1820" spans="2:7" x14ac:dyDescent="0.25">
      <c r="B1820" s="69" t="s">
        <v>18706</v>
      </c>
      <c r="C1820" s="44">
        <v>408</v>
      </c>
      <c r="D1820" s="44">
        <v>408</v>
      </c>
      <c r="E1820" s="191" t="s">
        <v>12288</v>
      </c>
      <c r="F1820" s="45" t="s">
        <v>2934</v>
      </c>
      <c r="G1820" s="39" t="s">
        <v>17181</v>
      </c>
    </row>
    <row r="1821" spans="2:7" x14ac:dyDescent="0.25">
      <c r="B1821" s="69" t="s">
        <v>8714</v>
      </c>
      <c r="C1821" s="44">
        <v>408</v>
      </c>
      <c r="D1821" s="44">
        <v>408</v>
      </c>
      <c r="E1821" s="191" t="s">
        <v>12288</v>
      </c>
      <c r="F1821" s="45" t="s">
        <v>2934</v>
      </c>
      <c r="G1821" s="39" t="s">
        <v>17181</v>
      </c>
    </row>
    <row r="1822" spans="2:7" x14ac:dyDescent="0.25">
      <c r="B1822" s="69" t="s">
        <v>10047</v>
      </c>
      <c r="C1822" s="44">
        <v>408</v>
      </c>
      <c r="D1822" s="44">
        <v>408</v>
      </c>
      <c r="E1822" s="191" t="s">
        <v>12288</v>
      </c>
      <c r="F1822" s="45" t="s">
        <v>2934</v>
      </c>
      <c r="G1822" s="39" t="s">
        <v>17181</v>
      </c>
    </row>
    <row r="1823" spans="2:7" x14ac:dyDescent="0.25">
      <c r="B1823" s="305" t="s">
        <v>17181</v>
      </c>
      <c r="C1823" s="305">
        <v>408</v>
      </c>
      <c r="D1823" s="305">
        <v>408</v>
      </c>
      <c r="E1823" s="305" t="s">
        <v>12288</v>
      </c>
      <c r="F1823" s="305" t="s">
        <v>2934</v>
      </c>
      <c r="G1823" s="305" t="s">
        <v>17181</v>
      </c>
    </row>
    <row r="1824" spans="2:7" x14ac:dyDescent="0.25">
      <c r="B1824" s="69" t="s">
        <v>18707</v>
      </c>
      <c r="C1824" s="44">
        <v>409</v>
      </c>
      <c r="D1824" s="44">
        <v>409</v>
      </c>
      <c r="E1824" s="191" t="s">
        <v>12289</v>
      </c>
      <c r="F1824" s="45" t="s">
        <v>2935</v>
      </c>
      <c r="G1824" s="39" t="s">
        <v>17182</v>
      </c>
    </row>
    <row r="1825" spans="2:7" x14ac:dyDescent="0.25">
      <c r="B1825" s="69" t="s">
        <v>10048</v>
      </c>
      <c r="C1825" s="44">
        <v>409</v>
      </c>
      <c r="D1825" s="44">
        <v>409</v>
      </c>
      <c r="E1825" s="191" t="s">
        <v>12289</v>
      </c>
      <c r="F1825" s="45" t="s">
        <v>2935</v>
      </c>
      <c r="G1825" s="39" t="s">
        <v>17182</v>
      </c>
    </row>
    <row r="1826" spans="2:7" x14ac:dyDescent="0.25">
      <c r="B1826" s="69" t="s">
        <v>8715</v>
      </c>
      <c r="C1826" s="44">
        <v>409</v>
      </c>
      <c r="D1826" s="44">
        <v>409</v>
      </c>
      <c r="E1826" s="191" t="s">
        <v>12289</v>
      </c>
      <c r="F1826" s="45" t="s">
        <v>2935</v>
      </c>
      <c r="G1826" s="39" t="s">
        <v>17182</v>
      </c>
    </row>
    <row r="1827" spans="2:7" x14ac:dyDescent="0.25">
      <c r="B1827" s="305" t="s">
        <v>17182</v>
      </c>
      <c r="C1827" s="305">
        <v>409</v>
      </c>
      <c r="D1827" s="305">
        <v>409</v>
      </c>
      <c r="E1827" s="305" t="s">
        <v>12289</v>
      </c>
      <c r="F1827" s="305" t="s">
        <v>2935</v>
      </c>
      <c r="G1827" s="305" t="s">
        <v>17182</v>
      </c>
    </row>
    <row r="1828" spans="2:7" x14ac:dyDescent="0.25">
      <c r="B1828" s="69" t="s">
        <v>18710</v>
      </c>
      <c r="C1828" s="44">
        <v>410</v>
      </c>
      <c r="D1828" s="44">
        <v>410</v>
      </c>
      <c r="E1828" s="191" t="s">
        <v>12290</v>
      </c>
      <c r="F1828" s="45" t="s">
        <v>7611</v>
      </c>
      <c r="G1828" s="39" t="s">
        <v>17185</v>
      </c>
    </row>
    <row r="1829" spans="2:7" x14ac:dyDescent="0.25">
      <c r="B1829" s="69" t="s">
        <v>8718</v>
      </c>
      <c r="C1829" s="44">
        <v>410</v>
      </c>
      <c r="D1829" s="44">
        <v>410</v>
      </c>
      <c r="E1829" s="191" t="s">
        <v>12290</v>
      </c>
      <c r="F1829" s="45" t="s">
        <v>7611</v>
      </c>
      <c r="G1829" s="39" t="s">
        <v>17185</v>
      </c>
    </row>
    <row r="1830" spans="2:7" x14ac:dyDescent="0.25">
      <c r="B1830" s="69" t="s">
        <v>10049</v>
      </c>
      <c r="C1830" s="44">
        <v>410</v>
      </c>
      <c r="D1830" s="44">
        <v>410</v>
      </c>
      <c r="E1830" s="191" t="s">
        <v>12290</v>
      </c>
      <c r="F1830" s="45" t="s">
        <v>7611</v>
      </c>
      <c r="G1830" s="39" t="s">
        <v>17185</v>
      </c>
    </row>
    <row r="1831" spans="2:7" x14ac:dyDescent="0.25">
      <c r="B1831" s="305" t="s">
        <v>17185</v>
      </c>
      <c r="C1831" s="305">
        <v>410</v>
      </c>
      <c r="D1831" s="305">
        <v>410</v>
      </c>
      <c r="E1831" s="305" t="s">
        <v>12290</v>
      </c>
      <c r="F1831" s="305" t="s">
        <v>7611</v>
      </c>
      <c r="G1831" s="305" t="s">
        <v>17185</v>
      </c>
    </row>
    <row r="1832" spans="2:7" x14ac:dyDescent="0.25">
      <c r="B1832" s="69" t="s">
        <v>18711</v>
      </c>
      <c r="C1832" s="44">
        <v>411</v>
      </c>
      <c r="D1832" s="44">
        <v>411</v>
      </c>
      <c r="E1832" s="191" t="s">
        <v>12291</v>
      </c>
      <c r="F1832" s="45" t="s">
        <v>7610</v>
      </c>
      <c r="G1832" s="39" t="s">
        <v>17186</v>
      </c>
    </row>
    <row r="1833" spans="2:7" x14ac:dyDescent="0.25">
      <c r="B1833" s="69" t="s">
        <v>8719</v>
      </c>
      <c r="C1833" s="44">
        <v>411</v>
      </c>
      <c r="D1833" s="44">
        <v>411</v>
      </c>
      <c r="E1833" s="191" t="s">
        <v>12291</v>
      </c>
      <c r="F1833" s="45" t="s">
        <v>7610</v>
      </c>
      <c r="G1833" s="39" t="s">
        <v>17186</v>
      </c>
    </row>
    <row r="1834" spans="2:7" x14ac:dyDescent="0.25">
      <c r="B1834" s="69" t="s">
        <v>10050</v>
      </c>
      <c r="C1834" s="44">
        <v>411</v>
      </c>
      <c r="D1834" s="44">
        <v>411</v>
      </c>
      <c r="E1834" s="191" t="s">
        <v>12291</v>
      </c>
      <c r="F1834" s="45" t="s">
        <v>7610</v>
      </c>
      <c r="G1834" s="39" t="s">
        <v>17186</v>
      </c>
    </row>
    <row r="1835" spans="2:7" x14ac:dyDescent="0.25">
      <c r="B1835" s="305" t="s">
        <v>17186</v>
      </c>
      <c r="C1835" s="305">
        <v>411</v>
      </c>
      <c r="D1835" s="305">
        <v>411</v>
      </c>
      <c r="E1835" s="305" t="s">
        <v>12291</v>
      </c>
      <c r="F1835" s="305" t="s">
        <v>7610</v>
      </c>
      <c r="G1835" s="305" t="s">
        <v>17186</v>
      </c>
    </row>
    <row r="1836" spans="2:7" x14ac:dyDescent="0.25">
      <c r="B1836" s="69" t="s">
        <v>18712</v>
      </c>
      <c r="C1836" s="44">
        <v>412</v>
      </c>
      <c r="D1836" s="44">
        <v>412</v>
      </c>
      <c r="E1836" s="191" t="s">
        <v>12292</v>
      </c>
      <c r="F1836" s="45" t="s">
        <v>7609</v>
      </c>
      <c r="G1836" s="39" t="s">
        <v>17187</v>
      </c>
    </row>
    <row r="1837" spans="2:7" x14ac:dyDescent="0.25">
      <c r="B1837" s="69" t="s">
        <v>10051</v>
      </c>
      <c r="C1837" s="44">
        <v>412</v>
      </c>
      <c r="D1837" s="44">
        <v>412</v>
      </c>
      <c r="E1837" s="191" t="s">
        <v>12292</v>
      </c>
      <c r="F1837" s="45" t="s">
        <v>7609</v>
      </c>
      <c r="G1837" s="39" t="s">
        <v>17187</v>
      </c>
    </row>
    <row r="1838" spans="2:7" x14ac:dyDescent="0.25">
      <c r="B1838" s="69" t="s">
        <v>8720</v>
      </c>
      <c r="C1838" s="44">
        <v>412</v>
      </c>
      <c r="D1838" s="44">
        <v>412</v>
      </c>
      <c r="E1838" s="191" t="s">
        <v>12292</v>
      </c>
      <c r="F1838" s="45" t="s">
        <v>7609</v>
      </c>
      <c r="G1838" s="39" t="s">
        <v>17187</v>
      </c>
    </row>
    <row r="1839" spans="2:7" x14ac:dyDescent="0.25">
      <c r="B1839" s="305" t="s">
        <v>17187</v>
      </c>
      <c r="C1839" s="305">
        <v>412</v>
      </c>
      <c r="D1839" s="305">
        <v>412</v>
      </c>
      <c r="E1839" s="305" t="s">
        <v>12292</v>
      </c>
      <c r="F1839" s="305" t="s">
        <v>7609</v>
      </c>
      <c r="G1839" s="305" t="s">
        <v>17187</v>
      </c>
    </row>
    <row r="1840" spans="2:7" x14ac:dyDescent="0.25">
      <c r="B1840" s="69" t="s">
        <v>18713</v>
      </c>
      <c r="C1840" s="44">
        <v>413</v>
      </c>
      <c r="D1840" s="44">
        <v>413</v>
      </c>
      <c r="E1840" s="191" t="s">
        <v>12293</v>
      </c>
      <c r="F1840" s="45" t="s">
        <v>2937</v>
      </c>
      <c r="G1840" s="39" t="s">
        <v>17188</v>
      </c>
    </row>
    <row r="1841" spans="2:7" x14ac:dyDescent="0.25">
      <c r="B1841" s="69" t="s">
        <v>10052</v>
      </c>
      <c r="C1841" s="44">
        <v>413</v>
      </c>
      <c r="D1841" s="44">
        <v>413</v>
      </c>
      <c r="E1841" s="191" t="s">
        <v>12293</v>
      </c>
      <c r="F1841" s="45" t="s">
        <v>2937</v>
      </c>
      <c r="G1841" s="39" t="s">
        <v>17188</v>
      </c>
    </row>
    <row r="1842" spans="2:7" x14ac:dyDescent="0.25">
      <c r="B1842" s="69" t="s">
        <v>8721</v>
      </c>
      <c r="C1842" s="44">
        <v>413</v>
      </c>
      <c r="D1842" s="44">
        <v>413</v>
      </c>
      <c r="E1842" s="191" t="s">
        <v>12293</v>
      </c>
      <c r="F1842" s="45" t="s">
        <v>2937</v>
      </c>
      <c r="G1842" s="39" t="s">
        <v>17188</v>
      </c>
    </row>
    <row r="1843" spans="2:7" x14ac:dyDescent="0.25">
      <c r="B1843" s="305" t="s">
        <v>17188</v>
      </c>
      <c r="C1843" s="305">
        <v>413</v>
      </c>
      <c r="D1843" s="305">
        <v>413</v>
      </c>
      <c r="E1843" s="305" t="s">
        <v>12293</v>
      </c>
      <c r="F1843" s="305" t="s">
        <v>2937</v>
      </c>
      <c r="G1843" s="305" t="s">
        <v>17188</v>
      </c>
    </row>
    <row r="1844" spans="2:7" x14ac:dyDescent="0.25">
      <c r="B1844" s="69" t="s">
        <v>18714</v>
      </c>
      <c r="C1844" s="44">
        <v>414</v>
      </c>
      <c r="D1844" s="44">
        <v>414</v>
      </c>
      <c r="E1844" s="191" t="s">
        <v>12294</v>
      </c>
      <c r="F1844" s="45" t="s">
        <v>7608</v>
      </c>
      <c r="G1844" s="39" t="s">
        <v>17189</v>
      </c>
    </row>
    <row r="1845" spans="2:7" x14ac:dyDescent="0.25">
      <c r="B1845" s="69" t="s">
        <v>8722</v>
      </c>
      <c r="C1845" s="44">
        <v>414</v>
      </c>
      <c r="D1845" s="44">
        <v>414</v>
      </c>
      <c r="E1845" s="191" t="s">
        <v>12294</v>
      </c>
      <c r="F1845" s="45" t="s">
        <v>7608</v>
      </c>
      <c r="G1845" s="39" t="s">
        <v>17189</v>
      </c>
    </row>
    <row r="1846" spans="2:7" x14ac:dyDescent="0.25">
      <c r="B1846" s="69" t="s">
        <v>10053</v>
      </c>
      <c r="C1846" s="44">
        <v>414</v>
      </c>
      <c r="D1846" s="44">
        <v>414</v>
      </c>
      <c r="E1846" s="191" t="s">
        <v>12294</v>
      </c>
      <c r="F1846" s="45" t="s">
        <v>7608</v>
      </c>
      <c r="G1846" s="39" t="s">
        <v>17189</v>
      </c>
    </row>
    <row r="1847" spans="2:7" x14ac:dyDescent="0.25">
      <c r="B1847" s="305" t="s">
        <v>17189</v>
      </c>
      <c r="C1847" s="305">
        <v>414</v>
      </c>
      <c r="D1847" s="305">
        <v>414</v>
      </c>
      <c r="E1847" s="305" t="s">
        <v>12294</v>
      </c>
      <c r="F1847" s="305" t="s">
        <v>7608</v>
      </c>
      <c r="G1847" s="305" t="s">
        <v>17189</v>
      </c>
    </row>
    <row r="1848" spans="2:7" x14ac:dyDescent="0.25">
      <c r="B1848" s="69" t="s">
        <v>18715</v>
      </c>
      <c r="C1848" s="44">
        <v>415</v>
      </c>
      <c r="D1848" s="44">
        <v>415</v>
      </c>
      <c r="E1848" s="191" t="s">
        <v>12295</v>
      </c>
      <c r="F1848" s="45" t="s">
        <v>7607</v>
      </c>
      <c r="G1848" s="39" t="s">
        <v>17190</v>
      </c>
    </row>
    <row r="1849" spans="2:7" x14ac:dyDescent="0.25">
      <c r="B1849" s="69" t="s">
        <v>10054</v>
      </c>
      <c r="C1849" s="44">
        <v>415</v>
      </c>
      <c r="D1849" s="44">
        <v>415</v>
      </c>
      <c r="E1849" s="191" t="s">
        <v>12295</v>
      </c>
      <c r="F1849" s="45" t="s">
        <v>7607</v>
      </c>
      <c r="G1849" s="39" t="s">
        <v>17190</v>
      </c>
    </row>
    <row r="1850" spans="2:7" x14ac:dyDescent="0.25">
      <c r="B1850" s="69" t="s">
        <v>8723</v>
      </c>
      <c r="C1850" s="44">
        <v>415</v>
      </c>
      <c r="D1850" s="44">
        <v>415</v>
      </c>
      <c r="E1850" s="191" t="s">
        <v>12295</v>
      </c>
      <c r="F1850" s="45" t="s">
        <v>7607</v>
      </c>
      <c r="G1850" s="39" t="s">
        <v>17190</v>
      </c>
    </row>
    <row r="1851" spans="2:7" x14ac:dyDescent="0.25">
      <c r="B1851" s="305" t="s">
        <v>17190</v>
      </c>
      <c r="C1851" s="305">
        <v>415</v>
      </c>
      <c r="D1851" s="305">
        <v>415</v>
      </c>
      <c r="E1851" s="305" t="s">
        <v>12295</v>
      </c>
      <c r="F1851" s="305" t="s">
        <v>7607</v>
      </c>
      <c r="G1851" s="305" t="s">
        <v>17190</v>
      </c>
    </row>
    <row r="1852" spans="2:7" x14ac:dyDescent="0.25">
      <c r="B1852" s="69" t="s">
        <v>18716</v>
      </c>
      <c r="C1852" s="44">
        <v>416</v>
      </c>
      <c r="D1852" s="44">
        <v>416</v>
      </c>
      <c r="E1852" s="191" t="s">
        <v>12296</v>
      </c>
      <c r="F1852" s="45" t="s">
        <v>2938</v>
      </c>
      <c r="G1852" s="39" t="s">
        <v>17191</v>
      </c>
    </row>
    <row r="1853" spans="2:7" x14ac:dyDescent="0.25">
      <c r="B1853" s="69" t="s">
        <v>14915</v>
      </c>
      <c r="C1853" s="44">
        <v>416</v>
      </c>
      <c r="D1853" s="44">
        <v>416</v>
      </c>
      <c r="E1853" s="191" t="s">
        <v>12296</v>
      </c>
      <c r="F1853" s="45" t="s">
        <v>2938</v>
      </c>
      <c r="G1853" s="39" t="s">
        <v>17191</v>
      </c>
    </row>
    <row r="1854" spans="2:7" x14ac:dyDescent="0.25">
      <c r="B1854" s="69" t="s">
        <v>10055</v>
      </c>
      <c r="C1854" s="44">
        <v>416</v>
      </c>
      <c r="D1854" s="44">
        <v>416</v>
      </c>
      <c r="E1854" s="191" t="s">
        <v>12296</v>
      </c>
      <c r="F1854" s="45" t="s">
        <v>2938</v>
      </c>
      <c r="G1854" s="39" t="s">
        <v>17191</v>
      </c>
    </row>
    <row r="1855" spans="2:7" x14ac:dyDescent="0.25">
      <c r="B1855" s="305" t="s">
        <v>17191</v>
      </c>
      <c r="C1855" s="305">
        <v>416</v>
      </c>
      <c r="D1855" s="305">
        <v>416</v>
      </c>
      <c r="E1855" s="305" t="s">
        <v>12296</v>
      </c>
      <c r="F1855" s="305" t="s">
        <v>2938</v>
      </c>
      <c r="G1855" s="305" t="s">
        <v>17191</v>
      </c>
    </row>
    <row r="1856" spans="2:7" x14ac:dyDescent="0.25">
      <c r="B1856" s="69" t="s">
        <v>18717</v>
      </c>
      <c r="C1856" s="44">
        <v>417</v>
      </c>
      <c r="D1856" s="44">
        <v>417</v>
      </c>
      <c r="E1856" s="191" t="s">
        <v>12297</v>
      </c>
      <c r="F1856" s="45" t="s">
        <v>7606</v>
      </c>
      <c r="G1856" s="39" t="s">
        <v>17192</v>
      </c>
    </row>
    <row r="1857" spans="2:7" x14ac:dyDescent="0.25">
      <c r="B1857" s="69" t="s">
        <v>10056</v>
      </c>
      <c r="C1857" s="44">
        <v>417</v>
      </c>
      <c r="D1857" s="44">
        <v>417</v>
      </c>
      <c r="E1857" s="191" t="s">
        <v>12297</v>
      </c>
      <c r="F1857" s="45" t="s">
        <v>7606</v>
      </c>
      <c r="G1857" s="39" t="s">
        <v>17192</v>
      </c>
    </row>
    <row r="1858" spans="2:7" x14ac:dyDescent="0.25">
      <c r="B1858" s="69" t="s">
        <v>8724</v>
      </c>
      <c r="C1858" s="44">
        <v>417</v>
      </c>
      <c r="D1858" s="44">
        <v>417</v>
      </c>
      <c r="E1858" s="191" t="s">
        <v>12297</v>
      </c>
      <c r="F1858" s="45" t="s">
        <v>7606</v>
      </c>
      <c r="G1858" s="39" t="s">
        <v>17192</v>
      </c>
    </row>
    <row r="1859" spans="2:7" x14ac:dyDescent="0.25">
      <c r="B1859" s="305" t="s">
        <v>17192</v>
      </c>
      <c r="C1859" s="305">
        <v>417</v>
      </c>
      <c r="D1859" s="305">
        <v>417</v>
      </c>
      <c r="E1859" s="305" t="s">
        <v>12297</v>
      </c>
      <c r="F1859" s="305" t="s">
        <v>7606</v>
      </c>
      <c r="G1859" s="305" t="s">
        <v>17192</v>
      </c>
    </row>
    <row r="1860" spans="2:7" x14ac:dyDescent="0.25">
      <c r="B1860" s="69" t="s">
        <v>18718</v>
      </c>
      <c r="C1860" s="44">
        <v>418</v>
      </c>
      <c r="D1860" s="44">
        <v>418</v>
      </c>
      <c r="E1860" s="191" t="s">
        <v>12298</v>
      </c>
      <c r="F1860" s="45" t="s">
        <v>7605</v>
      </c>
      <c r="G1860" s="39" t="s">
        <v>17193</v>
      </c>
    </row>
    <row r="1861" spans="2:7" x14ac:dyDescent="0.25">
      <c r="B1861" s="69" t="s">
        <v>6853</v>
      </c>
      <c r="C1861" s="44">
        <v>418</v>
      </c>
      <c r="D1861" s="44">
        <v>418</v>
      </c>
      <c r="E1861" s="191" t="s">
        <v>12298</v>
      </c>
      <c r="F1861" s="45" t="s">
        <v>7605</v>
      </c>
      <c r="G1861" s="39" t="s">
        <v>17193</v>
      </c>
    </row>
    <row r="1862" spans="2:7" x14ac:dyDescent="0.25">
      <c r="B1862" s="69" t="s">
        <v>9780</v>
      </c>
      <c r="C1862" s="44">
        <v>418</v>
      </c>
      <c r="D1862" s="44">
        <v>418</v>
      </c>
      <c r="E1862" s="191" t="s">
        <v>12298</v>
      </c>
      <c r="F1862" s="45" t="s">
        <v>7605</v>
      </c>
      <c r="G1862" s="39" t="s">
        <v>17193</v>
      </c>
    </row>
    <row r="1863" spans="2:7" x14ac:dyDescent="0.25">
      <c r="B1863" s="305" t="s">
        <v>17193</v>
      </c>
      <c r="C1863" s="305">
        <v>418</v>
      </c>
      <c r="D1863" s="305">
        <v>418</v>
      </c>
      <c r="E1863" s="305" t="s">
        <v>12298</v>
      </c>
      <c r="F1863" s="305" t="s">
        <v>7605</v>
      </c>
      <c r="G1863" s="305" t="s">
        <v>17193</v>
      </c>
    </row>
    <row r="1864" spans="2:7" x14ac:dyDescent="0.25">
      <c r="B1864" s="69" t="s">
        <v>8725</v>
      </c>
      <c r="C1864" s="44">
        <v>418</v>
      </c>
      <c r="D1864" s="44">
        <v>418</v>
      </c>
      <c r="E1864" s="191" t="s">
        <v>12298</v>
      </c>
      <c r="F1864" s="45" t="s">
        <v>7605</v>
      </c>
      <c r="G1864" s="39" t="s">
        <v>17193</v>
      </c>
    </row>
    <row r="1865" spans="2:7" x14ac:dyDescent="0.25">
      <c r="B1865" s="69" t="s">
        <v>10057</v>
      </c>
      <c r="C1865" s="44">
        <v>418</v>
      </c>
      <c r="D1865" s="44">
        <v>418</v>
      </c>
      <c r="E1865" s="191" t="s">
        <v>12298</v>
      </c>
      <c r="F1865" s="45" t="s">
        <v>7605</v>
      </c>
      <c r="G1865" s="39" t="s">
        <v>17193</v>
      </c>
    </row>
    <row r="1866" spans="2:7" x14ac:dyDescent="0.25">
      <c r="B1866" s="69" t="s">
        <v>18719</v>
      </c>
      <c r="C1866" s="44">
        <v>419</v>
      </c>
      <c r="D1866" s="44">
        <v>419</v>
      </c>
      <c r="E1866" s="191" t="s">
        <v>12299</v>
      </c>
      <c r="F1866" s="45" t="s">
        <v>2939</v>
      </c>
      <c r="G1866" s="39" t="s">
        <v>17194</v>
      </c>
    </row>
    <row r="1867" spans="2:7" x14ac:dyDescent="0.25">
      <c r="B1867" s="69" t="s">
        <v>10058</v>
      </c>
      <c r="C1867" s="44">
        <v>419</v>
      </c>
      <c r="D1867" s="44">
        <v>419</v>
      </c>
      <c r="E1867" s="191" t="s">
        <v>12299</v>
      </c>
      <c r="F1867" s="45" t="s">
        <v>2939</v>
      </c>
      <c r="G1867" s="39" t="s">
        <v>17194</v>
      </c>
    </row>
    <row r="1868" spans="2:7" x14ac:dyDescent="0.25">
      <c r="B1868" s="69" t="s">
        <v>14916</v>
      </c>
      <c r="C1868" s="44">
        <v>419</v>
      </c>
      <c r="D1868" s="44">
        <v>419</v>
      </c>
      <c r="E1868" s="191" t="s">
        <v>12299</v>
      </c>
      <c r="F1868" s="45" t="s">
        <v>2939</v>
      </c>
      <c r="G1868" s="39" t="s">
        <v>17194</v>
      </c>
    </row>
    <row r="1869" spans="2:7" x14ac:dyDescent="0.25">
      <c r="B1869" s="305" t="s">
        <v>17194</v>
      </c>
      <c r="C1869" s="305">
        <v>419</v>
      </c>
      <c r="D1869" s="305">
        <v>419</v>
      </c>
      <c r="E1869" s="305" t="s">
        <v>12299</v>
      </c>
      <c r="F1869" s="305" t="s">
        <v>2939</v>
      </c>
      <c r="G1869" s="305" t="s">
        <v>17194</v>
      </c>
    </row>
    <row r="1870" spans="2:7" x14ac:dyDescent="0.25">
      <c r="B1870" s="69" t="s">
        <v>18720</v>
      </c>
      <c r="C1870" s="44">
        <v>420</v>
      </c>
      <c r="D1870" s="44">
        <v>420</v>
      </c>
      <c r="E1870" s="191" t="s">
        <v>12300</v>
      </c>
      <c r="F1870" s="45" t="s">
        <v>4204</v>
      </c>
      <c r="G1870" s="39" t="s">
        <v>17195</v>
      </c>
    </row>
    <row r="1871" spans="2:7" x14ac:dyDescent="0.25">
      <c r="B1871" s="69" t="s">
        <v>10059</v>
      </c>
      <c r="C1871" s="44">
        <v>420</v>
      </c>
      <c r="D1871" s="44">
        <v>420</v>
      </c>
      <c r="E1871" s="191" t="s">
        <v>12300</v>
      </c>
      <c r="F1871" s="45" t="s">
        <v>4204</v>
      </c>
      <c r="G1871" s="39" t="s">
        <v>17195</v>
      </c>
    </row>
    <row r="1872" spans="2:7" x14ac:dyDescent="0.25">
      <c r="B1872" s="69" t="s">
        <v>8726</v>
      </c>
      <c r="C1872" s="44">
        <v>420</v>
      </c>
      <c r="D1872" s="44">
        <v>420</v>
      </c>
      <c r="E1872" s="191" t="s">
        <v>12300</v>
      </c>
      <c r="F1872" s="45" t="s">
        <v>4204</v>
      </c>
      <c r="G1872" s="39" t="s">
        <v>17195</v>
      </c>
    </row>
    <row r="1873" spans="2:7" x14ac:dyDescent="0.25">
      <c r="B1873" s="69" t="s">
        <v>9930</v>
      </c>
      <c r="C1873" s="44">
        <v>420</v>
      </c>
      <c r="D1873" s="44">
        <v>420</v>
      </c>
      <c r="E1873" s="191" t="s">
        <v>12300</v>
      </c>
      <c r="F1873" s="45" t="s">
        <v>4204</v>
      </c>
      <c r="G1873" s="39" t="s">
        <v>17195</v>
      </c>
    </row>
    <row r="1874" spans="2:7" x14ac:dyDescent="0.25">
      <c r="B1874" s="305" t="s">
        <v>17195</v>
      </c>
      <c r="C1874" s="305">
        <v>420</v>
      </c>
      <c r="D1874" s="305">
        <v>420</v>
      </c>
      <c r="E1874" s="305" t="s">
        <v>12300</v>
      </c>
      <c r="F1874" s="305" t="s">
        <v>4204</v>
      </c>
      <c r="G1874" s="305" t="s">
        <v>17195</v>
      </c>
    </row>
    <row r="1875" spans="2:7" x14ac:dyDescent="0.25">
      <c r="B1875" s="69" t="s">
        <v>6934</v>
      </c>
      <c r="C1875" s="44">
        <v>420</v>
      </c>
      <c r="D1875" s="44">
        <v>420</v>
      </c>
      <c r="E1875" s="191" t="s">
        <v>12300</v>
      </c>
      <c r="F1875" s="45" t="s">
        <v>4204</v>
      </c>
      <c r="G1875" s="39" t="s">
        <v>17195</v>
      </c>
    </row>
    <row r="1876" spans="2:7" x14ac:dyDescent="0.25">
      <c r="B1876" s="69" t="s">
        <v>18721</v>
      </c>
      <c r="C1876" s="44">
        <v>421</v>
      </c>
      <c r="D1876" s="44">
        <v>421</v>
      </c>
      <c r="E1876" s="191" t="s">
        <v>12301</v>
      </c>
      <c r="F1876" s="45" t="s">
        <v>4202</v>
      </c>
      <c r="G1876" s="39" t="s">
        <v>17196</v>
      </c>
    </row>
    <row r="1877" spans="2:7" x14ac:dyDescent="0.25">
      <c r="B1877" s="69" t="s">
        <v>8727</v>
      </c>
      <c r="C1877" s="44">
        <v>421</v>
      </c>
      <c r="D1877" s="44">
        <v>421</v>
      </c>
      <c r="E1877" s="191" t="s">
        <v>12301</v>
      </c>
      <c r="F1877" s="45" t="s">
        <v>4202</v>
      </c>
      <c r="G1877" s="39" t="s">
        <v>17196</v>
      </c>
    </row>
    <row r="1878" spans="2:7" x14ac:dyDescent="0.25">
      <c r="B1878" s="69" t="s">
        <v>10060</v>
      </c>
      <c r="C1878" s="44">
        <v>421</v>
      </c>
      <c r="D1878" s="44">
        <v>421</v>
      </c>
      <c r="E1878" s="191" t="s">
        <v>12301</v>
      </c>
      <c r="F1878" s="45" t="s">
        <v>4202</v>
      </c>
      <c r="G1878" s="39" t="s">
        <v>17196</v>
      </c>
    </row>
    <row r="1879" spans="2:7" x14ac:dyDescent="0.25">
      <c r="B1879" s="305" t="s">
        <v>17196</v>
      </c>
      <c r="C1879" s="305">
        <v>421</v>
      </c>
      <c r="D1879" s="305">
        <v>421</v>
      </c>
      <c r="E1879" s="305" t="s">
        <v>12301</v>
      </c>
      <c r="F1879" s="305" t="s">
        <v>4202</v>
      </c>
      <c r="G1879" s="305" t="s">
        <v>17196</v>
      </c>
    </row>
    <row r="1880" spans="2:7" x14ac:dyDescent="0.25">
      <c r="B1880" s="69" t="s">
        <v>18722</v>
      </c>
      <c r="C1880" s="44">
        <v>422</v>
      </c>
      <c r="D1880" s="44">
        <v>422</v>
      </c>
      <c r="E1880" s="191" t="s">
        <v>12302</v>
      </c>
      <c r="F1880" s="45" t="s">
        <v>4201</v>
      </c>
      <c r="G1880" s="39" t="s">
        <v>17197</v>
      </c>
    </row>
    <row r="1881" spans="2:7" x14ac:dyDescent="0.25">
      <c r="B1881" s="69" t="s">
        <v>8728</v>
      </c>
      <c r="C1881" s="44">
        <v>422</v>
      </c>
      <c r="D1881" s="44">
        <v>422</v>
      </c>
      <c r="E1881" s="191" t="s">
        <v>12302</v>
      </c>
      <c r="F1881" s="45" t="s">
        <v>4201</v>
      </c>
      <c r="G1881" s="39" t="s">
        <v>17197</v>
      </c>
    </row>
    <row r="1882" spans="2:7" x14ac:dyDescent="0.25">
      <c r="B1882" s="69" t="s">
        <v>10061</v>
      </c>
      <c r="C1882" s="44">
        <v>422</v>
      </c>
      <c r="D1882" s="44">
        <v>422</v>
      </c>
      <c r="E1882" s="191" t="s">
        <v>12302</v>
      </c>
      <c r="F1882" s="45" t="s">
        <v>4201</v>
      </c>
      <c r="G1882" s="39" t="s">
        <v>17197</v>
      </c>
    </row>
    <row r="1883" spans="2:7" x14ac:dyDescent="0.25">
      <c r="B1883" s="305" t="s">
        <v>17197</v>
      </c>
      <c r="C1883" s="305">
        <v>422</v>
      </c>
      <c r="D1883" s="305">
        <v>422</v>
      </c>
      <c r="E1883" s="305" t="s">
        <v>12302</v>
      </c>
      <c r="F1883" s="305" t="s">
        <v>4201</v>
      </c>
      <c r="G1883" s="305" t="s">
        <v>17197</v>
      </c>
    </row>
    <row r="1884" spans="2:7" x14ac:dyDescent="0.25">
      <c r="B1884" s="69" t="s">
        <v>18723</v>
      </c>
      <c r="C1884" s="44">
        <v>423</v>
      </c>
      <c r="D1884" s="44">
        <v>423</v>
      </c>
      <c r="E1884" s="191" t="s">
        <v>12303</v>
      </c>
      <c r="F1884" s="45" t="s">
        <v>2940</v>
      </c>
      <c r="G1884" s="39" t="s">
        <v>17198</v>
      </c>
    </row>
    <row r="1885" spans="2:7" x14ac:dyDescent="0.25">
      <c r="B1885" s="69" t="s">
        <v>10062</v>
      </c>
      <c r="C1885" s="44">
        <v>423</v>
      </c>
      <c r="D1885" s="44">
        <v>423</v>
      </c>
      <c r="E1885" s="191" t="s">
        <v>12303</v>
      </c>
      <c r="F1885" s="45" t="s">
        <v>2940</v>
      </c>
      <c r="G1885" s="39" t="s">
        <v>17198</v>
      </c>
    </row>
    <row r="1886" spans="2:7" x14ac:dyDescent="0.25">
      <c r="B1886" s="69" t="s">
        <v>866</v>
      </c>
      <c r="C1886" s="44">
        <v>423</v>
      </c>
      <c r="D1886" s="44">
        <v>423</v>
      </c>
      <c r="E1886" s="191" t="s">
        <v>12303</v>
      </c>
      <c r="F1886" s="45" t="s">
        <v>2940</v>
      </c>
      <c r="G1886" s="39" t="s">
        <v>17198</v>
      </c>
    </row>
    <row r="1887" spans="2:7" x14ac:dyDescent="0.25">
      <c r="B1887" s="305" t="s">
        <v>17198</v>
      </c>
      <c r="C1887" s="305">
        <v>423</v>
      </c>
      <c r="D1887" s="305">
        <v>423</v>
      </c>
      <c r="E1887" s="305" t="s">
        <v>12303</v>
      </c>
      <c r="F1887" s="305" t="s">
        <v>2940</v>
      </c>
      <c r="G1887" s="305" t="s">
        <v>17198</v>
      </c>
    </row>
    <row r="1888" spans="2:7" x14ac:dyDescent="0.25">
      <c r="B1888" s="69" t="s">
        <v>18555</v>
      </c>
      <c r="C1888" s="44">
        <v>263</v>
      </c>
      <c r="D1888" s="44">
        <v>263</v>
      </c>
      <c r="E1888" s="56" t="s">
        <v>12149</v>
      </c>
      <c r="F1888" s="45" t="s">
        <v>810</v>
      </c>
      <c r="G1888" s="39" t="s">
        <v>17047</v>
      </c>
    </row>
    <row r="1889" spans="2:7" x14ac:dyDescent="0.25">
      <c r="B1889" s="69" t="s">
        <v>6854</v>
      </c>
      <c r="C1889" s="44">
        <v>263</v>
      </c>
      <c r="D1889" s="44">
        <v>263</v>
      </c>
      <c r="E1889" s="56" t="s">
        <v>12149</v>
      </c>
      <c r="F1889" s="45" t="s">
        <v>810</v>
      </c>
      <c r="G1889" s="39" t="s">
        <v>17047</v>
      </c>
    </row>
    <row r="1890" spans="2:7" x14ac:dyDescent="0.25">
      <c r="B1890" s="69" t="s">
        <v>9781</v>
      </c>
      <c r="C1890" s="44">
        <v>263</v>
      </c>
      <c r="D1890" s="44">
        <v>263</v>
      </c>
      <c r="E1890" s="56" t="s">
        <v>12149</v>
      </c>
      <c r="F1890" s="45" t="s">
        <v>810</v>
      </c>
      <c r="G1890" s="39" t="s">
        <v>17047</v>
      </c>
    </row>
    <row r="1891" spans="2:7" x14ac:dyDescent="0.25">
      <c r="B1891" s="305" t="s">
        <v>17047</v>
      </c>
      <c r="C1891" s="305">
        <v>263</v>
      </c>
      <c r="D1891" s="305">
        <v>263</v>
      </c>
      <c r="E1891" s="305" t="s">
        <v>12149</v>
      </c>
      <c r="F1891" s="305" t="s">
        <v>810</v>
      </c>
      <c r="G1891" s="305" t="s">
        <v>17047</v>
      </c>
    </row>
    <row r="1892" spans="2:7" x14ac:dyDescent="0.25">
      <c r="B1892" s="69" t="s">
        <v>5255</v>
      </c>
      <c r="C1892" s="44">
        <v>263</v>
      </c>
      <c r="D1892" s="44">
        <v>263</v>
      </c>
      <c r="E1892" s="56" t="s">
        <v>12149</v>
      </c>
      <c r="F1892" s="45" t="s">
        <v>810</v>
      </c>
      <c r="G1892" s="39" t="s">
        <v>17047</v>
      </c>
    </row>
    <row r="1893" spans="2:7" x14ac:dyDescent="0.25">
      <c r="B1893" s="69" t="s">
        <v>7700</v>
      </c>
      <c r="C1893" s="44">
        <v>263</v>
      </c>
      <c r="D1893" s="44">
        <v>263</v>
      </c>
      <c r="E1893" s="56" t="s">
        <v>12149</v>
      </c>
      <c r="F1893" s="45" t="s">
        <v>810</v>
      </c>
      <c r="G1893" s="39" t="s">
        <v>17047</v>
      </c>
    </row>
    <row r="1894" spans="2:7" x14ac:dyDescent="0.25">
      <c r="B1894" s="69" t="s">
        <v>18554</v>
      </c>
      <c r="C1894" s="44">
        <v>262</v>
      </c>
      <c r="D1894" s="44">
        <v>262</v>
      </c>
      <c r="E1894" s="56" t="s">
        <v>12148</v>
      </c>
      <c r="F1894" s="45" t="s">
        <v>2524</v>
      </c>
      <c r="G1894" s="39" t="s">
        <v>17046</v>
      </c>
    </row>
    <row r="1895" spans="2:7" x14ac:dyDescent="0.25">
      <c r="B1895" s="69" t="s">
        <v>7699</v>
      </c>
      <c r="C1895" s="44">
        <v>262</v>
      </c>
      <c r="D1895" s="44">
        <v>262</v>
      </c>
      <c r="E1895" s="56" t="s">
        <v>12148</v>
      </c>
      <c r="F1895" s="45" t="s">
        <v>2524</v>
      </c>
      <c r="G1895" s="39" t="s">
        <v>17046</v>
      </c>
    </row>
    <row r="1896" spans="2:7" x14ac:dyDescent="0.25">
      <c r="B1896" s="69" t="s">
        <v>5254</v>
      </c>
      <c r="C1896" s="44">
        <v>262</v>
      </c>
      <c r="D1896" s="44">
        <v>262</v>
      </c>
      <c r="E1896" s="56" t="s">
        <v>12148</v>
      </c>
      <c r="F1896" s="45" t="s">
        <v>2524</v>
      </c>
      <c r="G1896" s="39" t="s">
        <v>17046</v>
      </c>
    </row>
    <row r="1897" spans="2:7" x14ac:dyDescent="0.25">
      <c r="B1897" s="305" t="s">
        <v>17046</v>
      </c>
      <c r="C1897" s="305">
        <v>262</v>
      </c>
      <c r="D1897" s="305">
        <v>262</v>
      </c>
      <c r="E1897" s="305" t="s">
        <v>12148</v>
      </c>
      <c r="F1897" s="305" t="s">
        <v>2524</v>
      </c>
      <c r="G1897" s="305" t="s">
        <v>17046</v>
      </c>
    </row>
    <row r="1898" spans="2:7" x14ac:dyDescent="0.25">
      <c r="B1898" s="69" t="s">
        <v>18551</v>
      </c>
      <c r="C1898" s="44">
        <v>259</v>
      </c>
      <c r="D1898" s="44">
        <v>259</v>
      </c>
      <c r="E1898" s="56" t="s">
        <v>12145</v>
      </c>
      <c r="F1898" s="45" t="s">
        <v>812</v>
      </c>
      <c r="G1898" s="39" t="s">
        <v>17043</v>
      </c>
    </row>
    <row r="1899" spans="2:7" x14ac:dyDescent="0.25">
      <c r="B1899" s="69" t="s">
        <v>5251</v>
      </c>
      <c r="C1899" s="44">
        <v>259</v>
      </c>
      <c r="D1899" s="44">
        <v>259</v>
      </c>
      <c r="E1899" s="56" t="s">
        <v>12145</v>
      </c>
      <c r="F1899" s="45" t="s">
        <v>812</v>
      </c>
      <c r="G1899" s="39" t="s">
        <v>17043</v>
      </c>
    </row>
    <row r="1900" spans="2:7" x14ac:dyDescent="0.25">
      <c r="B1900" s="69" t="s">
        <v>7696</v>
      </c>
      <c r="C1900" s="44">
        <v>259</v>
      </c>
      <c r="D1900" s="44">
        <v>259</v>
      </c>
      <c r="E1900" s="56" t="s">
        <v>12145</v>
      </c>
      <c r="F1900" s="45" t="s">
        <v>812</v>
      </c>
      <c r="G1900" s="39" t="s">
        <v>17043</v>
      </c>
    </row>
    <row r="1901" spans="2:7" x14ac:dyDescent="0.25">
      <c r="B1901" s="305" t="s">
        <v>17043</v>
      </c>
      <c r="C1901" s="305">
        <v>259</v>
      </c>
      <c r="D1901" s="305">
        <v>259</v>
      </c>
      <c r="E1901" s="305" t="s">
        <v>12145</v>
      </c>
      <c r="F1901" s="305" t="s">
        <v>812</v>
      </c>
      <c r="G1901" s="305" t="s">
        <v>17043</v>
      </c>
    </row>
    <row r="1902" spans="2:7" x14ac:dyDescent="0.25">
      <c r="B1902" s="69" t="s">
        <v>18547</v>
      </c>
      <c r="C1902" s="44">
        <v>254</v>
      </c>
      <c r="D1902" s="44">
        <v>254</v>
      </c>
      <c r="E1902" s="56" t="s">
        <v>12141</v>
      </c>
      <c r="F1902" s="45" t="s">
        <v>814</v>
      </c>
      <c r="G1902" s="39" t="s">
        <v>17039</v>
      </c>
    </row>
    <row r="1903" spans="2:7" x14ac:dyDescent="0.25">
      <c r="B1903" s="69" t="s">
        <v>9444</v>
      </c>
      <c r="C1903" s="44">
        <v>254</v>
      </c>
      <c r="D1903" s="44">
        <v>254</v>
      </c>
      <c r="E1903" s="56" t="s">
        <v>12141</v>
      </c>
      <c r="F1903" s="45" t="s">
        <v>814</v>
      </c>
      <c r="G1903" s="39" t="s">
        <v>17039</v>
      </c>
    </row>
    <row r="1904" spans="2:7" x14ac:dyDescent="0.25">
      <c r="B1904" s="305" t="s">
        <v>17039</v>
      </c>
      <c r="C1904" s="305">
        <v>254</v>
      </c>
      <c r="D1904" s="305">
        <v>254</v>
      </c>
      <c r="E1904" s="305" t="s">
        <v>12141</v>
      </c>
      <c r="F1904" s="305" t="s">
        <v>814</v>
      </c>
      <c r="G1904" s="305" t="s">
        <v>17039</v>
      </c>
    </row>
    <row r="1905" spans="2:7" x14ac:dyDescent="0.25">
      <c r="B1905" s="69" t="s">
        <v>7256</v>
      </c>
      <c r="C1905" s="44">
        <v>254</v>
      </c>
      <c r="D1905" s="44">
        <v>254</v>
      </c>
      <c r="E1905" s="56" t="s">
        <v>12141</v>
      </c>
      <c r="F1905" s="45" t="s">
        <v>814</v>
      </c>
      <c r="G1905" s="39" t="s">
        <v>17039</v>
      </c>
    </row>
    <row r="1906" spans="2:7" x14ac:dyDescent="0.25">
      <c r="B1906" s="69" t="s">
        <v>2035</v>
      </c>
      <c r="C1906" s="44">
        <v>254</v>
      </c>
      <c r="D1906" s="44">
        <v>254</v>
      </c>
      <c r="E1906" s="56" t="s">
        <v>12141</v>
      </c>
      <c r="F1906" s="45" t="s">
        <v>814</v>
      </c>
      <c r="G1906" s="39" t="s">
        <v>17039</v>
      </c>
    </row>
    <row r="1907" spans="2:7" x14ac:dyDescent="0.25">
      <c r="B1907" s="69" t="s">
        <v>7692</v>
      </c>
      <c r="C1907" s="44">
        <v>254</v>
      </c>
      <c r="D1907" s="44">
        <v>254</v>
      </c>
      <c r="E1907" s="56" t="s">
        <v>12141</v>
      </c>
      <c r="F1907" s="45" t="s">
        <v>814</v>
      </c>
      <c r="G1907" s="39" t="s">
        <v>17039</v>
      </c>
    </row>
    <row r="1908" spans="2:7" x14ac:dyDescent="0.25">
      <c r="B1908" s="69" t="s">
        <v>18548</v>
      </c>
      <c r="C1908" s="44">
        <v>256</v>
      </c>
      <c r="D1908" s="44">
        <v>256</v>
      </c>
      <c r="E1908" s="56" t="s">
        <v>12142</v>
      </c>
      <c r="F1908" s="45" t="s">
        <v>2520</v>
      </c>
      <c r="G1908" s="39" t="s">
        <v>17040</v>
      </c>
    </row>
    <row r="1909" spans="2:7" x14ac:dyDescent="0.25">
      <c r="B1909" s="305" t="s">
        <v>17040</v>
      </c>
      <c r="C1909" s="305">
        <v>256</v>
      </c>
      <c r="D1909" s="305">
        <v>256</v>
      </c>
      <c r="E1909" s="305" t="s">
        <v>12142</v>
      </c>
      <c r="F1909" s="305" t="s">
        <v>2520</v>
      </c>
      <c r="G1909" s="305" t="s">
        <v>17040</v>
      </c>
    </row>
    <row r="1910" spans="2:7" x14ac:dyDescent="0.25">
      <c r="B1910" s="69" t="s">
        <v>2036</v>
      </c>
      <c r="C1910" s="44">
        <v>256</v>
      </c>
      <c r="D1910" s="44">
        <v>256</v>
      </c>
      <c r="E1910" s="56" t="s">
        <v>12142</v>
      </c>
      <c r="F1910" s="45" t="s">
        <v>2520</v>
      </c>
      <c r="G1910" s="39" t="s">
        <v>17040</v>
      </c>
    </row>
    <row r="1911" spans="2:7" x14ac:dyDescent="0.25">
      <c r="B1911" s="69" t="s">
        <v>7693</v>
      </c>
      <c r="C1911" s="44">
        <v>256</v>
      </c>
      <c r="D1911" s="44">
        <v>256</v>
      </c>
      <c r="E1911" s="56" t="s">
        <v>12142</v>
      </c>
      <c r="F1911" s="45" t="s">
        <v>2520</v>
      </c>
      <c r="G1911" s="39" t="s">
        <v>17040</v>
      </c>
    </row>
    <row r="1912" spans="2:7" x14ac:dyDescent="0.25">
      <c r="B1912" s="69" t="s">
        <v>18550</v>
      </c>
      <c r="C1912" s="44">
        <v>258</v>
      </c>
      <c r="D1912" s="44">
        <v>258</v>
      </c>
      <c r="E1912" s="56" t="s">
        <v>12144</v>
      </c>
      <c r="F1912" s="45" t="s">
        <v>813</v>
      </c>
      <c r="G1912" s="39" t="s">
        <v>17042</v>
      </c>
    </row>
    <row r="1913" spans="2:7" x14ac:dyDescent="0.25">
      <c r="B1913" s="69" t="s">
        <v>2038</v>
      </c>
      <c r="C1913" s="44">
        <v>258</v>
      </c>
      <c r="D1913" s="44">
        <v>258</v>
      </c>
      <c r="E1913" s="56" t="s">
        <v>12144</v>
      </c>
      <c r="F1913" s="45" t="s">
        <v>813</v>
      </c>
      <c r="G1913" s="39" t="s">
        <v>17042</v>
      </c>
    </row>
    <row r="1914" spans="2:7" x14ac:dyDescent="0.25">
      <c r="B1914" s="69" t="s">
        <v>7695</v>
      </c>
      <c r="C1914" s="44">
        <v>258</v>
      </c>
      <c r="D1914" s="44">
        <v>258</v>
      </c>
      <c r="E1914" s="56" t="s">
        <v>12144</v>
      </c>
      <c r="F1914" s="45" t="s">
        <v>813</v>
      </c>
      <c r="G1914" s="39" t="s">
        <v>17042</v>
      </c>
    </row>
    <row r="1915" spans="2:7" x14ac:dyDescent="0.25">
      <c r="B1915" s="305" t="s">
        <v>17042</v>
      </c>
      <c r="C1915" s="305">
        <v>258</v>
      </c>
      <c r="D1915" s="305">
        <v>258</v>
      </c>
      <c r="E1915" s="305" t="s">
        <v>12144</v>
      </c>
      <c r="F1915" s="305" t="s">
        <v>813</v>
      </c>
      <c r="G1915" s="305" t="s">
        <v>17042</v>
      </c>
    </row>
    <row r="1916" spans="2:7" x14ac:dyDescent="0.25">
      <c r="B1916" s="69" t="s">
        <v>18549</v>
      </c>
      <c r="C1916" s="44">
        <v>257</v>
      </c>
      <c r="D1916" s="44">
        <v>257</v>
      </c>
      <c r="E1916" s="56" t="s">
        <v>12143</v>
      </c>
      <c r="F1916" s="45" t="s">
        <v>2521</v>
      </c>
      <c r="G1916" s="39" t="s">
        <v>17041</v>
      </c>
    </row>
    <row r="1917" spans="2:7" x14ac:dyDescent="0.25">
      <c r="B1917" s="69" t="s">
        <v>2037</v>
      </c>
      <c r="C1917" s="44">
        <v>257</v>
      </c>
      <c r="D1917" s="44">
        <v>257</v>
      </c>
      <c r="E1917" s="56" t="s">
        <v>12143</v>
      </c>
      <c r="F1917" s="45" t="s">
        <v>2521</v>
      </c>
      <c r="G1917" s="39" t="s">
        <v>17041</v>
      </c>
    </row>
    <row r="1918" spans="2:7" x14ac:dyDescent="0.25">
      <c r="B1918" s="69" t="s">
        <v>7694</v>
      </c>
      <c r="C1918" s="44">
        <v>257</v>
      </c>
      <c r="D1918" s="44">
        <v>257</v>
      </c>
      <c r="E1918" s="56" t="s">
        <v>12143</v>
      </c>
      <c r="F1918" s="45" t="s">
        <v>2521</v>
      </c>
      <c r="G1918" s="39" t="s">
        <v>17041</v>
      </c>
    </row>
    <row r="1919" spans="2:7" x14ac:dyDescent="0.25">
      <c r="B1919" s="305" t="s">
        <v>17041</v>
      </c>
      <c r="C1919" s="305">
        <v>257</v>
      </c>
      <c r="D1919" s="305">
        <v>257</v>
      </c>
      <c r="E1919" s="305" t="s">
        <v>12143</v>
      </c>
      <c r="F1919" s="305" t="s">
        <v>2521</v>
      </c>
      <c r="G1919" s="305" t="s">
        <v>17041</v>
      </c>
    </row>
    <row r="1920" spans="2:7" x14ac:dyDescent="0.25">
      <c r="B1920" s="69" t="s">
        <v>18552</v>
      </c>
      <c r="C1920" s="44">
        <v>260</v>
      </c>
      <c r="D1920" s="44">
        <v>260</v>
      </c>
      <c r="E1920" s="56" t="s">
        <v>12146</v>
      </c>
      <c r="F1920" s="45" t="s">
        <v>2522</v>
      </c>
      <c r="G1920" s="39" t="s">
        <v>17044</v>
      </c>
    </row>
    <row r="1921" spans="2:7" x14ac:dyDescent="0.25">
      <c r="B1921" s="69" t="s">
        <v>5252</v>
      </c>
      <c r="C1921" s="44">
        <v>260</v>
      </c>
      <c r="D1921" s="44">
        <v>260</v>
      </c>
      <c r="E1921" s="56" t="s">
        <v>12146</v>
      </c>
      <c r="F1921" s="45" t="s">
        <v>2522</v>
      </c>
      <c r="G1921" s="39" t="s">
        <v>17044</v>
      </c>
    </row>
    <row r="1922" spans="2:7" x14ac:dyDescent="0.25">
      <c r="B1922" s="69" t="s">
        <v>7697</v>
      </c>
      <c r="C1922" s="44">
        <v>260</v>
      </c>
      <c r="D1922" s="44">
        <v>260</v>
      </c>
      <c r="E1922" s="56" t="s">
        <v>12146</v>
      </c>
      <c r="F1922" s="45" t="s">
        <v>2522</v>
      </c>
      <c r="G1922" s="39" t="s">
        <v>17044</v>
      </c>
    </row>
    <row r="1923" spans="2:7" x14ac:dyDescent="0.25">
      <c r="B1923" s="69" t="s">
        <v>10472</v>
      </c>
      <c r="C1923" s="44">
        <v>260</v>
      </c>
      <c r="D1923" s="44">
        <v>260</v>
      </c>
      <c r="E1923" s="56" t="s">
        <v>12146</v>
      </c>
      <c r="F1923" s="45" t="s">
        <v>2522</v>
      </c>
      <c r="G1923" s="39" t="s">
        <v>17044</v>
      </c>
    </row>
    <row r="1924" spans="2:7" x14ac:dyDescent="0.25">
      <c r="B1924" s="305" t="s">
        <v>17044</v>
      </c>
      <c r="C1924" s="305">
        <v>260</v>
      </c>
      <c r="D1924" s="305">
        <v>260</v>
      </c>
      <c r="E1924" s="305" t="s">
        <v>12146</v>
      </c>
      <c r="F1924" s="305" t="s">
        <v>2522</v>
      </c>
      <c r="G1924" s="305" t="s">
        <v>17044</v>
      </c>
    </row>
    <row r="1925" spans="2:7" x14ac:dyDescent="0.25">
      <c r="B1925" s="69" t="s">
        <v>3621</v>
      </c>
      <c r="C1925" s="44">
        <v>260</v>
      </c>
      <c r="D1925" s="44">
        <v>260</v>
      </c>
      <c r="E1925" s="56" t="s">
        <v>12146</v>
      </c>
      <c r="F1925" s="45" t="s">
        <v>2522</v>
      </c>
      <c r="G1925" s="39" t="s">
        <v>17044</v>
      </c>
    </row>
    <row r="1926" spans="2:7" x14ac:dyDescent="0.25">
      <c r="B1926" s="69" t="s">
        <v>18553</v>
      </c>
      <c r="C1926" s="44">
        <v>261</v>
      </c>
      <c r="D1926" s="44">
        <v>261</v>
      </c>
      <c r="E1926" s="56" t="s">
        <v>12147</v>
      </c>
      <c r="F1926" s="45" t="s">
        <v>811</v>
      </c>
      <c r="G1926" s="39" t="s">
        <v>17045</v>
      </c>
    </row>
    <row r="1927" spans="2:7" x14ac:dyDescent="0.25">
      <c r="B1927" s="69" t="s">
        <v>5253</v>
      </c>
      <c r="C1927" s="44">
        <v>261</v>
      </c>
      <c r="D1927" s="44">
        <v>261</v>
      </c>
      <c r="E1927" s="56" t="s">
        <v>12147</v>
      </c>
      <c r="F1927" s="45" t="s">
        <v>811</v>
      </c>
      <c r="G1927" s="39" t="s">
        <v>17045</v>
      </c>
    </row>
    <row r="1928" spans="2:7" x14ac:dyDescent="0.25">
      <c r="B1928" s="69" t="s">
        <v>7698</v>
      </c>
      <c r="C1928" s="44">
        <v>261</v>
      </c>
      <c r="D1928" s="44">
        <v>261</v>
      </c>
      <c r="E1928" s="56" t="s">
        <v>12147</v>
      </c>
      <c r="F1928" s="45" t="s">
        <v>811</v>
      </c>
      <c r="G1928" s="39" t="s">
        <v>17045</v>
      </c>
    </row>
    <row r="1929" spans="2:7" x14ac:dyDescent="0.25">
      <c r="B1929" s="305" t="s">
        <v>17045</v>
      </c>
      <c r="C1929" s="305">
        <v>261</v>
      </c>
      <c r="D1929" s="305">
        <v>261</v>
      </c>
      <c r="E1929" s="305" t="s">
        <v>12147</v>
      </c>
      <c r="F1929" s="305" t="s">
        <v>811</v>
      </c>
      <c r="G1929" s="305" t="s">
        <v>17045</v>
      </c>
    </row>
    <row r="1930" spans="2:7" x14ac:dyDescent="0.25">
      <c r="B1930" s="69" t="s">
        <v>18751</v>
      </c>
      <c r="C1930" s="44">
        <v>448</v>
      </c>
      <c r="D1930" s="44">
        <v>448</v>
      </c>
      <c r="E1930" s="191" t="s">
        <v>12328</v>
      </c>
      <c r="F1930" s="45" t="s">
        <v>4179</v>
      </c>
      <c r="G1930" s="39" t="s">
        <v>17220</v>
      </c>
    </row>
    <row r="1931" spans="2:7" x14ac:dyDescent="0.25">
      <c r="B1931" s="69" t="s">
        <v>4501</v>
      </c>
      <c r="C1931" s="44">
        <v>448</v>
      </c>
      <c r="D1931" s="44">
        <v>448</v>
      </c>
      <c r="E1931" s="191" t="s">
        <v>12328</v>
      </c>
      <c r="F1931" s="45" t="s">
        <v>4179</v>
      </c>
      <c r="G1931" s="39" t="s">
        <v>17220</v>
      </c>
    </row>
    <row r="1932" spans="2:7" x14ac:dyDescent="0.25">
      <c r="B1932" s="69" t="s">
        <v>8752</v>
      </c>
      <c r="C1932" s="44">
        <v>448</v>
      </c>
      <c r="D1932" s="44">
        <v>448</v>
      </c>
      <c r="E1932" s="191" t="s">
        <v>12328</v>
      </c>
      <c r="F1932" s="45" t="s">
        <v>4179</v>
      </c>
      <c r="G1932" s="39" t="s">
        <v>17220</v>
      </c>
    </row>
    <row r="1933" spans="2:7" x14ac:dyDescent="0.25">
      <c r="B1933" s="305" t="s">
        <v>17220</v>
      </c>
      <c r="C1933" s="305">
        <v>448</v>
      </c>
      <c r="D1933" s="305">
        <v>448</v>
      </c>
      <c r="E1933" s="305" t="s">
        <v>12328</v>
      </c>
      <c r="F1933" s="305" t="s">
        <v>4179</v>
      </c>
      <c r="G1933" s="305" t="s">
        <v>17220</v>
      </c>
    </row>
    <row r="1934" spans="2:7" x14ac:dyDescent="0.25">
      <c r="B1934" s="69" t="s">
        <v>18755</v>
      </c>
      <c r="C1934" s="44">
        <v>449</v>
      </c>
      <c r="D1934" s="44">
        <v>449</v>
      </c>
      <c r="E1934" s="191" t="s">
        <v>12329</v>
      </c>
      <c r="F1934" s="45" t="s">
        <v>4178</v>
      </c>
      <c r="G1934" s="39" t="s">
        <v>17222</v>
      </c>
    </row>
    <row r="1935" spans="2:7" x14ac:dyDescent="0.25">
      <c r="B1935" s="69" t="s">
        <v>6858</v>
      </c>
      <c r="C1935" s="44">
        <v>449</v>
      </c>
      <c r="D1935" s="44">
        <v>449</v>
      </c>
      <c r="E1935" s="191" t="s">
        <v>12329</v>
      </c>
      <c r="F1935" s="45" t="s">
        <v>4178</v>
      </c>
      <c r="G1935" s="39" t="s">
        <v>17222</v>
      </c>
    </row>
    <row r="1936" spans="2:7" x14ac:dyDescent="0.25">
      <c r="B1936" s="69" t="s">
        <v>9788</v>
      </c>
      <c r="C1936" s="44">
        <v>449</v>
      </c>
      <c r="D1936" s="44">
        <v>449</v>
      </c>
      <c r="E1936" s="191" t="s">
        <v>12329</v>
      </c>
      <c r="F1936" s="45" t="s">
        <v>4178</v>
      </c>
      <c r="G1936" s="39" t="s">
        <v>17222</v>
      </c>
    </row>
    <row r="1937" spans="2:7" x14ac:dyDescent="0.25">
      <c r="B1937" s="305" t="s">
        <v>17222</v>
      </c>
      <c r="C1937" s="305">
        <v>449</v>
      </c>
      <c r="D1937" s="305">
        <v>449</v>
      </c>
      <c r="E1937" s="305" t="s">
        <v>12329</v>
      </c>
      <c r="F1937" s="305" t="s">
        <v>4178</v>
      </c>
      <c r="G1937" s="305" t="s">
        <v>17222</v>
      </c>
    </row>
    <row r="1938" spans="2:7" x14ac:dyDescent="0.25">
      <c r="B1938" s="69" t="s">
        <v>4502</v>
      </c>
      <c r="C1938" s="44">
        <v>449</v>
      </c>
      <c r="D1938" s="44">
        <v>449</v>
      </c>
      <c r="E1938" s="191" t="s">
        <v>12329</v>
      </c>
      <c r="F1938" s="45" t="s">
        <v>4178</v>
      </c>
      <c r="G1938" s="39" t="s">
        <v>17222</v>
      </c>
    </row>
    <row r="1939" spans="2:7" x14ac:dyDescent="0.25">
      <c r="B1939" s="69" t="s">
        <v>8753</v>
      </c>
      <c r="C1939" s="44">
        <v>449</v>
      </c>
      <c r="D1939" s="44">
        <v>449</v>
      </c>
      <c r="E1939" s="191" t="s">
        <v>12329</v>
      </c>
      <c r="F1939" s="45" t="s">
        <v>4178</v>
      </c>
      <c r="G1939" s="39" t="s">
        <v>17222</v>
      </c>
    </row>
    <row r="1940" spans="2:7" x14ac:dyDescent="0.25">
      <c r="B1940" s="69" t="s">
        <v>18752</v>
      </c>
      <c r="C1940" s="44">
        <v>448.1</v>
      </c>
      <c r="D1940" s="44" t="s">
        <v>11810</v>
      </c>
      <c r="E1940" s="51" t="s">
        <v>14594</v>
      </c>
      <c r="F1940" s="45" t="s">
        <v>11811</v>
      </c>
      <c r="G1940" s="39" t="s">
        <v>17221</v>
      </c>
    </row>
    <row r="1941" spans="2:7" x14ac:dyDescent="0.25">
      <c r="B1941" s="69" t="s">
        <v>11810</v>
      </c>
      <c r="C1941" s="44">
        <v>448.1</v>
      </c>
      <c r="D1941" s="44" t="s">
        <v>11810</v>
      </c>
      <c r="E1941" s="51" t="s">
        <v>14594</v>
      </c>
      <c r="F1941" s="45" t="s">
        <v>11811</v>
      </c>
      <c r="G1941" s="39" t="s">
        <v>17221</v>
      </c>
    </row>
    <row r="1942" spans="2:7" x14ac:dyDescent="0.25">
      <c r="B1942" s="305" t="s">
        <v>17221</v>
      </c>
      <c r="C1942" s="305">
        <v>448.1</v>
      </c>
      <c r="D1942" s="305" t="s">
        <v>11810</v>
      </c>
      <c r="E1942" s="305" t="s">
        <v>14594</v>
      </c>
      <c r="F1942" s="305" t="s">
        <v>11811</v>
      </c>
      <c r="G1942" s="305" t="s">
        <v>17221</v>
      </c>
    </row>
    <row r="1943" spans="2:7" x14ac:dyDescent="0.25">
      <c r="B1943" s="69" t="s">
        <v>11813</v>
      </c>
      <c r="C1943" s="44">
        <v>448.1</v>
      </c>
      <c r="D1943" s="44" t="s">
        <v>11810</v>
      </c>
      <c r="E1943" s="51" t="s">
        <v>14594</v>
      </c>
      <c r="F1943" s="45" t="s">
        <v>11811</v>
      </c>
      <c r="G1943" s="39" t="s">
        <v>17221</v>
      </c>
    </row>
    <row r="1944" spans="2:7" x14ac:dyDescent="0.25">
      <c r="B1944" s="69" t="s">
        <v>11812</v>
      </c>
      <c r="C1944" s="44">
        <v>448.1</v>
      </c>
      <c r="D1944" s="44" t="s">
        <v>11810</v>
      </c>
      <c r="E1944" s="51" t="s">
        <v>14594</v>
      </c>
      <c r="F1944" s="45" t="s">
        <v>11811</v>
      </c>
      <c r="G1944" s="39" t="s">
        <v>17221</v>
      </c>
    </row>
    <row r="1945" spans="2:7" x14ac:dyDescent="0.25">
      <c r="B1945" s="69" t="s">
        <v>18758</v>
      </c>
      <c r="C1945" s="44">
        <v>449.3</v>
      </c>
      <c r="D1945" s="44" t="s">
        <v>11175</v>
      </c>
      <c r="E1945" s="51" t="s">
        <v>14595</v>
      </c>
      <c r="F1945" s="45" t="s">
        <v>11176</v>
      </c>
      <c r="G1945" s="39" t="s">
        <v>17225</v>
      </c>
    </row>
    <row r="1946" spans="2:7" x14ac:dyDescent="0.25">
      <c r="B1946" s="69" t="s">
        <v>11175</v>
      </c>
      <c r="C1946" s="44">
        <v>449.3</v>
      </c>
      <c r="D1946" s="44" t="s">
        <v>11175</v>
      </c>
      <c r="E1946" s="51" t="s">
        <v>14595</v>
      </c>
      <c r="F1946" s="45" t="s">
        <v>11176</v>
      </c>
      <c r="G1946" s="39" t="s">
        <v>17225</v>
      </c>
    </row>
    <row r="1947" spans="2:7" x14ac:dyDescent="0.25">
      <c r="B1947" s="69" t="s">
        <v>11177</v>
      </c>
      <c r="C1947" s="44">
        <v>449.3</v>
      </c>
      <c r="D1947" s="44" t="s">
        <v>11175</v>
      </c>
      <c r="E1947" s="51" t="s">
        <v>14595</v>
      </c>
      <c r="F1947" s="45" t="s">
        <v>11176</v>
      </c>
      <c r="G1947" s="39" t="s">
        <v>17225</v>
      </c>
    </row>
    <row r="1948" spans="2:7" x14ac:dyDescent="0.25">
      <c r="B1948" s="69" t="s">
        <v>11178</v>
      </c>
      <c r="C1948" s="44">
        <v>449.3</v>
      </c>
      <c r="D1948" s="44" t="s">
        <v>11175</v>
      </c>
      <c r="E1948" s="51" t="s">
        <v>14595</v>
      </c>
      <c r="F1948" s="45" t="s">
        <v>11176</v>
      </c>
      <c r="G1948" s="39" t="s">
        <v>17225</v>
      </c>
    </row>
    <row r="1949" spans="2:7" x14ac:dyDescent="0.25">
      <c r="B1949" s="305" t="s">
        <v>17225</v>
      </c>
      <c r="C1949" s="305">
        <v>449.3</v>
      </c>
      <c r="D1949" s="305" t="s">
        <v>11175</v>
      </c>
      <c r="E1949" s="305" t="s">
        <v>14595</v>
      </c>
      <c r="F1949" s="305" t="s">
        <v>11176</v>
      </c>
      <c r="G1949" s="305" t="s">
        <v>17225</v>
      </c>
    </row>
    <row r="1950" spans="2:7" x14ac:dyDescent="0.25">
      <c r="B1950" s="69" t="s">
        <v>18756</v>
      </c>
      <c r="C1950" s="44">
        <v>449.1</v>
      </c>
      <c r="D1950" s="44" t="s">
        <v>3214</v>
      </c>
      <c r="E1950" s="51" t="s">
        <v>14596</v>
      </c>
      <c r="F1950" s="45" t="s">
        <v>2949</v>
      </c>
      <c r="G1950" s="39" t="s">
        <v>17223</v>
      </c>
    </row>
    <row r="1951" spans="2:7" x14ac:dyDescent="0.25">
      <c r="B1951" s="69" t="s">
        <v>3214</v>
      </c>
      <c r="C1951" s="44">
        <v>449.1</v>
      </c>
      <c r="D1951" s="44" t="s">
        <v>3214</v>
      </c>
      <c r="E1951" s="51" t="s">
        <v>14596</v>
      </c>
      <c r="F1951" s="45" t="s">
        <v>2949</v>
      </c>
      <c r="G1951" s="39" t="s">
        <v>17223</v>
      </c>
    </row>
    <row r="1952" spans="2:7" x14ac:dyDescent="0.25">
      <c r="B1952" s="305" t="s">
        <v>17223</v>
      </c>
      <c r="C1952" s="305">
        <v>449.1</v>
      </c>
      <c r="D1952" s="305" t="s">
        <v>3214</v>
      </c>
      <c r="E1952" s="305" t="s">
        <v>14596</v>
      </c>
      <c r="F1952" s="305" t="s">
        <v>2949</v>
      </c>
      <c r="G1952" s="305" t="s">
        <v>17223</v>
      </c>
    </row>
    <row r="1953" spans="2:7" x14ac:dyDescent="0.25">
      <c r="B1953" s="69" t="s">
        <v>8533</v>
      </c>
      <c r="C1953" s="44">
        <v>449.1</v>
      </c>
      <c r="D1953" s="44" t="s">
        <v>3214</v>
      </c>
      <c r="E1953" s="51" t="s">
        <v>14596</v>
      </c>
      <c r="F1953" s="45" t="s">
        <v>2949</v>
      </c>
      <c r="G1953" s="39" t="s">
        <v>17223</v>
      </c>
    </row>
    <row r="1954" spans="2:7" x14ac:dyDescent="0.25">
      <c r="B1954" s="69" t="s">
        <v>8754</v>
      </c>
      <c r="C1954" s="44">
        <v>449.1</v>
      </c>
      <c r="D1954" s="44" t="s">
        <v>3214</v>
      </c>
      <c r="E1954" s="51" t="s">
        <v>14596</v>
      </c>
      <c r="F1954" s="45" t="s">
        <v>2949</v>
      </c>
      <c r="G1954" s="39" t="s">
        <v>17223</v>
      </c>
    </row>
    <row r="1955" spans="2:7" x14ac:dyDescent="0.25">
      <c r="B1955" s="69" t="s">
        <v>18757</v>
      </c>
      <c r="C1955" s="44">
        <v>449.2</v>
      </c>
      <c r="D1955" s="44" t="s">
        <v>3215</v>
      </c>
      <c r="E1955" s="51" t="s">
        <v>14597</v>
      </c>
      <c r="F1955" s="45" t="s">
        <v>2950</v>
      </c>
      <c r="G1955" s="39" t="s">
        <v>17224</v>
      </c>
    </row>
    <row r="1956" spans="2:7" x14ac:dyDescent="0.25">
      <c r="B1956" s="69" t="s">
        <v>3215</v>
      </c>
      <c r="C1956" s="44">
        <v>449.2</v>
      </c>
      <c r="D1956" s="44" t="s">
        <v>3215</v>
      </c>
      <c r="E1956" s="51" t="s">
        <v>14597</v>
      </c>
      <c r="F1956" s="45" t="s">
        <v>2950</v>
      </c>
      <c r="G1956" s="39" t="s">
        <v>17224</v>
      </c>
    </row>
    <row r="1957" spans="2:7" x14ac:dyDescent="0.25">
      <c r="B1957" s="305" t="s">
        <v>17224</v>
      </c>
      <c r="C1957" s="305">
        <v>449.2</v>
      </c>
      <c r="D1957" s="305" t="s">
        <v>3215</v>
      </c>
      <c r="E1957" s="305" t="s">
        <v>14597</v>
      </c>
      <c r="F1957" s="305" t="s">
        <v>2950</v>
      </c>
      <c r="G1957" s="305" t="s">
        <v>17224</v>
      </c>
    </row>
    <row r="1958" spans="2:7" x14ac:dyDescent="0.25">
      <c r="B1958" s="69" t="s">
        <v>8534</v>
      </c>
      <c r="C1958" s="44">
        <v>449.2</v>
      </c>
      <c r="D1958" s="44" t="s">
        <v>3215</v>
      </c>
      <c r="E1958" s="51" t="s">
        <v>14597</v>
      </c>
      <c r="F1958" s="45" t="s">
        <v>2950</v>
      </c>
      <c r="G1958" s="39" t="s">
        <v>17224</v>
      </c>
    </row>
    <row r="1959" spans="2:7" x14ac:dyDescent="0.25">
      <c r="B1959" s="69" t="s">
        <v>8755</v>
      </c>
      <c r="C1959" s="44">
        <v>449.2</v>
      </c>
      <c r="D1959" s="44" t="s">
        <v>3215</v>
      </c>
      <c r="E1959" s="51" t="s">
        <v>14597</v>
      </c>
      <c r="F1959" s="45" t="s">
        <v>2950</v>
      </c>
      <c r="G1959" s="39" t="s">
        <v>17224</v>
      </c>
    </row>
    <row r="1960" spans="2:7" x14ac:dyDescent="0.25">
      <c r="B1960" s="69" t="s">
        <v>18699</v>
      </c>
      <c r="C1960" s="44">
        <v>400</v>
      </c>
      <c r="D1960" s="44">
        <v>400</v>
      </c>
      <c r="E1960" s="191" t="s">
        <v>12281</v>
      </c>
      <c r="F1960" s="45" t="s">
        <v>4735</v>
      </c>
      <c r="G1960" s="39" t="s">
        <v>17174</v>
      </c>
    </row>
    <row r="1961" spans="2:7" x14ac:dyDescent="0.25">
      <c r="B1961" s="69" t="s">
        <v>8972</v>
      </c>
      <c r="C1961" s="44">
        <v>400</v>
      </c>
      <c r="D1961" s="44">
        <v>400</v>
      </c>
      <c r="E1961" s="191" t="s">
        <v>12281</v>
      </c>
      <c r="F1961" s="45" t="s">
        <v>4735</v>
      </c>
      <c r="G1961" s="39" t="s">
        <v>17174</v>
      </c>
    </row>
    <row r="1962" spans="2:7" x14ac:dyDescent="0.25">
      <c r="B1962" s="69" t="s">
        <v>8708</v>
      </c>
      <c r="C1962" s="44">
        <v>400</v>
      </c>
      <c r="D1962" s="44">
        <v>400</v>
      </c>
      <c r="E1962" s="191" t="s">
        <v>12281</v>
      </c>
      <c r="F1962" s="45" t="s">
        <v>4735</v>
      </c>
      <c r="G1962" s="39" t="s">
        <v>17174</v>
      </c>
    </row>
    <row r="1963" spans="2:7" x14ac:dyDescent="0.25">
      <c r="B1963" s="305" t="s">
        <v>17174</v>
      </c>
      <c r="C1963" s="305">
        <v>400</v>
      </c>
      <c r="D1963" s="305">
        <v>400</v>
      </c>
      <c r="E1963" s="305" t="s">
        <v>12281</v>
      </c>
      <c r="F1963" s="305" t="s">
        <v>4735</v>
      </c>
      <c r="G1963" s="305" t="s">
        <v>17174</v>
      </c>
    </row>
    <row r="1964" spans="2:7" x14ac:dyDescent="0.25">
      <c r="B1964" s="69" t="s">
        <v>18556</v>
      </c>
      <c r="C1964" s="44">
        <v>264</v>
      </c>
      <c r="D1964" s="44">
        <v>264</v>
      </c>
      <c r="E1964" s="56" t="s">
        <v>12150</v>
      </c>
      <c r="F1964" s="45" t="s">
        <v>2525</v>
      </c>
      <c r="G1964" s="39" t="s">
        <v>17048</v>
      </c>
    </row>
    <row r="1965" spans="2:7" x14ac:dyDescent="0.25">
      <c r="B1965" s="69" t="s">
        <v>7701</v>
      </c>
      <c r="C1965" s="44">
        <v>264</v>
      </c>
      <c r="D1965" s="44">
        <v>264</v>
      </c>
      <c r="E1965" s="56" t="s">
        <v>12150</v>
      </c>
      <c r="F1965" s="45" t="s">
        <v>2525</v>
      </c>
      <c r="G1965" s="39" t="s">
        <v>17048</v>
      </c>
    </row>
    <row r="1966" spans="2:7" x14ac:dyDescent="0.25">
      <c r="B1966" s="69" t="s">
        <v>5256</v>
      </c>
      <c r="C1966" s="44">
        <v>264</v>
      </c>
      <c r="D1966" s="44">
        <v>264</v>
      </c>
      <c r="E1966" s="56" t="s">
        <v>12150</v>
      </c>
      <c r="F1966" s="45" t="s">
        <v>2525</v>
      </c>
      <c r="G1966" s="39" t="s">
        <v>17048</v>
      </c>
    </row>
    <row r="1967" spans="2:7" x14ac:dyDescent="0.25">
      <c r="B1967" s="305" t="s">
        <v>17048</v>
      </c>
      <c r="C1967" s="305">
        <v>264</v>
      </c>
      <c r="D1967" s="305">
        <v>264</v>
      </c>
      <c r="E1967" s="305" t="s">
        <v>12150</v>
      </c>
      <c r="F1967" s="305" t="s">
        <v>2525</v>
      </c>
      <c r="G1967" s="305" t="s">
        <v>17048</v>
      </c>
    </row>
    <row r="1968" spans="2:7" x14ac:dyDescent="0.25">
      <c r="B1968" s="69" t="s">
        <v>18759</v>
      </c>
      <c r="C1968" s="44">
        <v>450</v>
      </c>
      <c r="D1968" s="44">
        <v>450</v>
      </c>
      <c r="E1968" s="191" t="s">
        <v>12330</v>
      </c>
      <c r="F1968" s="45" t="s">
        <v>4176</v>
      </c>
      <c r="G1968" s="39" t="s">
        <v>4175</v>
      </c>
    </row>
    <row r="1969" spans="2:7" x14ac:dyDescent="0.25">
      <c r="B1969" s="69" t="s">
        <v>6796</v>
      </c>
      <c r="C1969" s="44">
        <v>450</v>
      </c>
      <c r="D1969" s="44">
        <v>450</v>
      </c>
      <c r="E1969" s="191" t="s">
        <v>12330</v>
      </c>
      <c r="F1969" s="45" t="s">
        <v>4176</v>
      </c>
      <c r="G1969" s="39" t="s">
        <v>4175</v>
      </c>
    </row>
    <row r="1970" spans="2:7" x14ac:dyDescent="0.25">
      <c r="B1970" s="69" t="s">
        <v>6165</v>
      </c>
      <c r="C1970" s="44">
        <v>450</v>
      </c>
      <c r="D1970" s="44">
        <v>450</v>
      </c>
      <c r="E1970" s="191" t="s">
        <v>12330</v>
      </c>
      <c r="F1970" s="45" t="s">
        <v>4176</v>
      </c>
      <c r="G1970" s="39" t="s">
        <v>4175</v>
      </c>
    </row>
    <row r="1971" spans="2:7" x14ac:dyDescent="0.25">
      <c r="B1971" s="69" t="s">
        <v>14919</v>
      </c>
      <c r="C1971" s="44">
        <v>450</v>
      </c>
      <c r="D1971" s="44">
        <v>450</v>
      </c>
      <c r="E1971" s="191" t="s">
        <v>12330</v>
      </c>
      <c r="F1971" s="45" t="s">
        <v>4176</v>
      </c>
      <c r="G1971" s="39" t="s">
        <v>4175</v>
      </c>
    </row>
    <row r="1972" spans="2:7" x14ac:dyDescent="0.25">
      <c r="B1972" s="69" t="s">
        <v>4503</v>
      </c>
      <c r="C1972" s="44">
        <v>450</v>
      </c>
      <c r="D1972" s="44">
        <v>450</v>
      </c>
      <c r="E1972" s="191" t="s">
        <v>12330</v>
      </c>
      <c r="F1972" s="45" t="s">
        <v>4176</v>
      </c>
      <c r="G1972" s="39" t="s">
        <v>4175</v>
      </c>
    </row>
    <row r="1973" spans="2:7" x14ac:dyDescent="0.25">
      <c r="B1973" s="69" t="s">
        <v>18697</v>
      </c>
      <c r="C1973" s="44">
        <v>398</v>
      </c>
      <c r="D1973" s="44">
        <v>398</v>
      </c>
      <c r="E1973" s="191" t="s">
        <v>12279</v>
      </c>
      <c r="F1973" s="45" t="s">
        <v>7617</v>
      </c>
      <c r="G1973" s="39" t="s">
        <v>17172</v>
      </c>
    </row>
    <row r="1974" spans="2:7" x14ac:dyDescent="0.25">
      <c r="B1974" s="305" t="s">
        <v>17172</v>
      </c>
      <c r="C1974" s="305">
        <v>398</v>
      </c>
      <c r="D1974" s="305">
        <v>398</v>
      </c>
      <c r="E1974" s="305" t="s">
        <v>12279</v>
      </c>
      <c r="F1974" s="305" t="s">
        <v>7617</v>
      </c>
      <c r="G1974" s="305" t="s">
        <v>17172</v>
      </c>
    </row>
    <row r="1975" spans="2:7" x14ac:dyDescent="0.25">
      <c r="B1975" s="69" t="s">
        <v>8970</v>
      </c>
      <c r="C1975" s="44">
        <v>398</v>
      </c>
      <c r="D1975" s="44">
        <v>398</v>
      </c>
      <c r="E1975" s="191" t="s">
        <v>12279</v>
      </c>
      <c r="F1975" s="45" t="s">
        <v>7617</v>
      </c>
      <c r="G1975" s="39" t="s">
        <v>17172</v>
      </c>
    </row>
    <row r="1976" spans="2:7" x14ac:dyDescent="0.25">
      <c r="B1976" s="69" t="s">
        <v>8706</v>
      </c>
      <c r="C1976" s="44">
        <v>398</v>
      </c>
      <c r="D1976" s="44">
        <v>398</v>
      </c>
      <c r="E1976" s="191" t="s">
        <v>12279</v>
      </c>
      <c r="F1976" s="45" t="s">
        <v>7617</v>
      </c>
      <c r="G1976" s="39" t="s">
        <v>17172</v>
      </c>
    </row>
    <row r="1977" spans="2:7" x14ac:dyDescent="0.25">
      <c r="B1977" s="69" t="s">
        <v>18698</v>
      </c>
      <c r="C1977" s="44">
        <v>399</v>
      </c>
      <c r="D1977" s="44">
        <v>399</v>
      </c>
      <c r="E1977" s="191" t="s">
        <v>12280</v>
      </c>
      <c r="F1977" s="45" t="s">
        <v>7616</v>
      </c>
      <c r="G1977" s="39" t="s">
        <v>17173</v>
      </c>
    </row>
    <row r="1978" spans="2:7" x14ac:dyDescent="0.25">
      <c r="B1978" s="305" t="s">
        <v>17173</v>
      </c>
      <c r="C1978" s="305">
        <v>399</v>
      </c>
      <c r="D1978" s="305">
        <v>399</v>
      </c>
      <c r="E1978" s="305" t="s">
        <v>12280</v>
      </c>
      <c r="F1978" s="305" t="s">
        <v>7616</v>
      </c>
      <c r="G1978" s="305" t="s">
        <v>17173</v>
      </c>
    </row>
    <row r="1979" spans="2:7" x14ac:dyDescent="0.25">
      <c r="B1979" s="69" t="s">
        <v>8707</v>
      </c>
      <c r="C1979" s="44">
        <v>399</v>
      </c>
      <c r="D1979" s="44">
        <v>399</v>
      </c>
      <c r="E1979" s="191" t="s">
        <v>12280</v>
      </c>
      <c r="F1979" s="45" t="s">
        <v>7616</v>
      </c>
      <c r="G1979" s="39" t="s">
        <v>17173</v>
      </c>
    </row>
    <row r="1980" spans="2:7" x14ac:dyDescent="0.25">
      <c r="B1980" s="69" t="s">
        <v>8971</v>
      </c>
      <c r="C1980" s="44">
        <v>399</v>
      </c>
      <c r="D1980" s="44">
        <v>399</v>
      </c>
      <c r="E1980" s="191" t="s">
        <v>12280</v>
      </c>
      <c r="F1980" s="45" t="s">
        <v>7616</v>
      </c>
      <c r="G1980" s="39" t="s">
        <v>17173</v>
      </c>
    </row>
    <row r="1981" spans="2:7" x14ac:dyDescent="0.25">
      <c r="B1981" s="69" t="s">
        <v>19209</v>
      </c>
      <c r="C1981" s="44">
        <v>870</v>
      </c>
      <c r="D1981" s="44">
        <v>870</v>
      </c>
      <c r="E1981" s="56" t="s">
        <v>12533</v>
      </c>
      <c r="F1981" s="45" t="s">
        <v>1121</v>
      </c>
      <c r="G1981" s="39" t="s">
        <v>17651</v>
      </c>
    </row>
    <row r="1982" spans="2:7" x14ac:dyDescent="0.25">
      <c r="B1982" s="69" t="s">
        <v>8403</v>
      </c>
      <c r="C1982" s="44">
        <v>870</v>
      </c>
      <c r="D1982" s="44">
        <v>870</v>
      </c>
      <c r="E1982" s="56" t="s">
        <v>12533</v>
      </c>
      <c r="F1982" s="45" t="s">
        <v>1121</v>
      </c>
      <c r="G1982" s="39" t="s">
        <v>17651</v>
      </c>
    </row>
    <row r="1983" spans="2:7" x14ac:dyDescent="0.25">
      <c r="B1983" s="69" t="s">
        <v>2382</v>
      </c>
      <c r="C1983" s="44">
        <v>870</v>
      </c>
      <c r="D1983" s="44">
        <v>870</v>
      </c>
      <c r="E1983" s="56" t="s">
        <v>12533</v>
      </c>
      <c r="F1983" s="45" t="s">
        <v>1121</v>
      </c>
      <c r="G1983" s="39" t="s">
        <v>17651</v>
      </c>
    </row>
    <row r="1984" spans="2:7" x14ac:dyDescent="0.25">
      <c r="B1984" s="69" t="s">
        <v>19211</v>
      </c>
      <c r="C1984" s="44">
        <v>871.1</v>
      </c>
      <c r="D1984" s="44" t="s">
        <v>3244</v>
      </c>
      <c r="E1984" s="51" t="s">
        <v>14598</v>
      </c>
      <c r="F1984" s="45" t="s">
        <v>2114</v>
      </c>
      <c r="G1984" s="39" t="s">
        <v>17653</v>
      </c>
    </row>
    <row r="1985" spans="2:7" x14ac:dyDescent="0.25">
      <c r="B1985" s="69" t="s">
        <v>3244</v>
      </c>
      <c r="C1985" s="44">
        <v>871.1</v>
      </c>
      <c r="D1985" s="44" t="s">
        <v>3244</v>
      </c>
      <c r="E1985" s="51" t="s">
        <v>14598</v>
      </c>
      <c r="F1985" s="45" t="s">
        <v>2114</v>
      </c>
      <c r="G1985" s="39" t="s">
        <v>17653</v>
      </c>
    </row>
    <row r="1986" spans="2:7" x14ac:dyDescent="0.25">
      <c r="B1986" s="69" t="s">
        <v>2384</v>
      </c>
      <c r="C1986" s="44">
        <v>871.1</v>
      </c>
      <c r="D1986" s="44" t="s">
        <v>3244</v>
      </c>
      <c r="E1986" s="51" t="s">
        <v>14598</v>
      </c>
      <c r="F1986" s="45" t="s">
        <v>2114</v>
      </c>
      <c r="G1986" s="39" t="s">
        <v>17653</v>
      </c>
    </row>
    <row r="1987" spans="2:7" x14ac:dyDescent="0.25">
      <c r="B1987" s="69" t="s">
        <v>10769</v>
      </c>
      <c r="C1987" s="44">
        <v>871.1</v>
      </c>
      <c r="D1987" s="44" t="s">
        <v>3244</v>
      </c>
      <c r="E1987" s="51" t="s">
        <v>14598</v>
      </c>
      <c r="F1987" s="45" t="s">
        <v>2114</v>
      </c>
      <c r="G1987" s="39" t="s">
        <v>17653</v>
      </c>
    </row>
    <row r="1988" spans="2:7" x14ac:dyDescent="0.25">
      <c r="B1988" s="69" t="s">
        <v>15424</v>
      </c>
      <c r="C1988" s="69">
        <v>463</v>
      </c>
      <c r="D1988" s="69"/>
      <c r="E1988" s="190" t="s">
        <v>15367</v>
      </c>
      <c r="F1988" s="212" t="s">
        <v>15424</v>
      </c>
      <c r="G1988" s="39" t="s">
        <v>15467</v>
      </c>
    </row>
    <row r="1989" spans="2:7" x14ac:dyDescent="0.25">
      <c r="B1989" s="305" t="s">
        <v>15467</v>
      </c>
      <c r="C1989" s="305">
        <v>463</v>
      </c>
      <c r="D1989" s="305">
        <v>0</v>
      </c>
      <c r="E1989" s="305" t="s">
        <v>15367</v>
      </c>
      <c r="F1989" s="305" t="s">
        <v>15424</v>
      </c>
      <c r="G1989" s="305" t="s">
        <v>15467</v>
      </c>
    </row>
    <row r="1990" spans="2:7" x14ac:dyDescent="0.25">
      <c r="B1990" s="69" t="s">
        <v>19210</v>
      </c>
      <c r="C1990" s="44">
        <v>871</v>
      </c>
      <c r="D1990" s="44">
        <v>871</v>
      </c>
      <c r="E1990" s="56" t="s">
        <v>12534</v>
      </c>
      <c r="F1990" s="45" t="s">
        <v>1120</v>
      </c>
      <c r="G1990" s="39" t="s">
        <v>17652</v>
      </c>
    </row>
    <row r="1991" spans="2:7" x14ac:dyDescent="0.25">
      <c r="B1991" s="69" t="s">
        <v>2383</v>
      </c>
      <c r="C1991" s="44">
        <v>871</v>
      </c>
      <c r="D1991" s="44">
        <v>871</v>
      </c>
      <c r="E1991" s="56" t="s">
        <v>12534</v>
      </c>
      <c r="F1991" s="45" t="s">
        <v>1120</v>
      </c>
      <c r="G1991" s="39" t="s">
        <v>17652</v>
      </c>
    </row>
    <row r="1992" spans="2:7" x14ac:dyDescent="0.25">
      <c r="B1992" s="69" t="s">
        <v>8404</v>
      </c>
      <c r="C1992" s="44">
        <v>871</v>
      </c>
      <c r="D1992" s="44">
        <v>871</v>
      </c>
      <c r="E1992" s="56" t="s">
        <v>12534</v>
      </c>
      <c r="F1992" s="45" t="s">
        <v>1120</v>
      </c>
      <c r="G1992" s="39" t="s">
        <v>17652</v>
      </c>
    </row>
    <row r="1993" spans="2:7" x14ac:dyDescent="0.25">
      <c r="B1993" s="69" t="s">
        <v>19212</v>
      </c>
      <c r="C1993" s="44">
        <v>872</v>
      </c>
      <c r="D1993" s="44">
        <v>872</v>
      </c>
      <c r="E1993" s="56" t="s">
        <v>12535</v>
      </c>
      <c r="F1993" s="45" t="s">
        <v>2115</v>
      </c>
      <c r="G1993" s="39" t="s">
        <v>17654</v>
      </c>
    </row>
    <row r="1994" spans="2:7" x14ac:dyDescent="0.25">
      <c r="B1994" s="69" t="s">
        <v>8405</v>
      </c>
      <c r="C1994" s="44">
        <v>872</v>
      </c>
      <c r="D1994" s="44">
        <v>872</v>
      </c>
      <c r="E1994" s="56" t="s">
        <v>12535</v>
      </c>
      <c r="F1994" s="45" t="s">
        <v>2115</v>
      </c>
      <c r="G1994" s="39" t="s">
        <v>17654</v>
      </c>
    </row>
    <row r="1995" spans="2:7" x14ac:dyDescent="0.25">
      <c r="B1995" s="69" t="s">
        <v>2385</v>
      </c>
      <c r="C1995" s="44">
        <v>872</v>
      </c>
      <c r="D1995" s="44">
        <v>872</v>
      </c>
      <c r="E1995" s="56" t="s">
        <v>12535</v>
      </c>
      <c r="F1995" s="45" t="s">
        <v>2115</v>
      </c>
      <c r="G1995" s="39" t="s">
        <v>17654</v>
      </c>
    </row>
    <row r="1996" spans="2:7" x14ac:dyDescent="0.25">
      <c r="B1996" s="70" t="s">
        <v>18962</v>
      </c>
      <c r="C1996" s="46">
        <v>639</v>
      </c>
      <c r="D1996" s="71">
        <v>639</v>
      </c>
      <c r="E1996" s="53" t="s">
        <v>16410</v>
      </c>
      <c r="F1996" s="211" t="s">
        <v>15295</v>
      </c>
      <c r="G1996" s="71" t="s">
        <v>17417</v>
      </c>
    </row>
    <row r="1997" spans="2:7" x14ac:dyDescent="0.25">
      <c r="B1997" s="70" t="s">
        <v>2257</v>
      </c>
      <c r="C1997" s="46">
        <v>639</v>
      </c>
      <c r="D1997" s="71">
        <v>639</v>
      </c>
      <c r="E1997" s="53" t="s">
        <v>16410</v>
      </c>
      <c r="F1997" s="211" t="s">
        <v>15295</v>
      </c>
      <c r="G1997" s="71" t="s">
        <v>17417</v>
      </c>
    </row>
    <row r="1998" spans="2:7" x14ac:dyDescent="0.25">
      <c r="B1998" s="70" t="s">
        <v>4739</v>
      </c>
      <c r="C1998" s="46">
        <v>639</v>
      </c>
      <c r="D1998" s="71">
        <v>639</v>
      </c>
      <c r="E1998" s="53" t="s">
        <v>16410</v>
      </c>
      <c r="F1998" s="211" t="s">
        <v>15295</v>
      </c>
      <c r="G1998" s="71" t="s">
        <v>17417</v>
      </c>
    </row>
    <row r="1999" spans="2:7" x14ac:dyDescent="0.25">
      <c r="B1999" s="305" t="s">
        <v>17417</v>
      </c>
      <c r="C1999" s="305">
        <v>639</v>
      </c>
      <c r="D1999" s="305">
        <v>639</v>
      </c>
      <c r="E1999" s="305" t="s">
        <v>16410</v>
      </c>
      <c r="F1999" s="305" t="s">
        <v>15295</v>
      </c>
      <c r="G1999" s="305" t="s">
        <v>17417</v>
      </c>
    </row>
    <row r="2000" spans="2:7" x14ac:dyDescent="0.25">
      <c r="B2000" s="211" t="s">
        <v>15295</v>
      </c>
      <c r="C2000" s="44">
        <v>639</v>
      </c>
      <c r="D2000" s="44">
        <v>639</v>
      </c>
      <c r="E2000" s="192" t="s">
        <v>16410</v>
      </c>
      <c r="F2000" s="45" t="s">
        <v>15295</v>
      </c>
      <c r="G2000" s="39" t="s">
        <v>17417</v>
      </c>
    </row>
    <row r="2001" spans="2:7" x14ac:dyDescent="0.25">
      <c r="B2001" s="70" t="s">
        <v>6290</v>
      </c>
      <c r="C2001" s="46">
        <v>639</v>
      </c>
      <c r="D2001" s="71">
        <v>639</v>
      </c>
      <c r="E2001" s="53" t="s">
        <v>16410</v>
      </c>
      <c r="F2001" s="211" t="s">
        <v>15295</v>
      </c>
      <c r="G2001" s="71" t="s">
        <v>17417</v>
      </c>
    </row>
    <row r="2002" spans="2:7" x14ac:dyDescent="0.25">
      <c r="B2002" s="305" t="s">
        <v>15468</v>
      </c>
      <c r="C2002" s="305">
        <v>467</v>
      </c>
      <c r="D2002" s="305">
        <v>0</v>
      </c>
      <c r="E2002" s="305" t="s">
        <v>15368</v>
      </c>
      <c r="F2002" s="305" t="s">
        <v>14599</v>
      </c>
      <c r="G2002" s="305" t="s">
        <v>15468</v>
      </c>
    </row>
    <row r="2003" spans="2:7" x14ac:dyDescent="0.25">
      <c r="B2003" s="69" t="s">
        <v>14599</v>
      </c>
      <c r="C2003" s="69">
        <v>467</v>
      </c>
      <c r="D2003" s="69"/>
      <c r="E2003" s="190" t="s">
        <v>15368</v>
      </c>
      <c r="F2003" s="212" t="s">
        <v>14599</v>
      </c>
      <c r="G2003" s="39" t="s">
        <v>15468</v>
      </c>
    </row>
    <row r="2004" spans="2:7" x14ac:dyDescent="0.25">
      <c r="B2004" s="69" t="s">
        <v>18956</v>
      </c>
      <c r="C2004" s="44">
        <v>634</v>
      </c>
      <c r="D2004" s="44">
        <v>634</v>
      </c>
      <c r="E2004" s="192" t="s">
        <v>16411</v>
      </c>
      <c r="F2004" s="48" t="s">
        <v>11896</v>
      </c>
      <c r="G2004" s="39" t="s">
        <v>17411</v>
      </c>
    </row>
    <row r="2005" spans="2:7" x14ac:dyDescent="0.25">
      <c r="B2005" s="69" t="s">
        <v>14936</v>
      </c>
      <c r="C2005" s="44">
        <v>634</v>
      </c>
      <c r="D2005" s="44">
        <v>634</v>
      </c>
      <c r="E2005" s="192" t="s">
        <v>16411</v>
      </c>
      <c r="F2005" s="48" t="s">
        <v>11896</v>
      </c>
      <c r="G2005" s="39" t="s">
        <v>17411</v>
      </c>
    </row>
    <row r="2006" spans="2:7" x14ac:dyDescent="0.25">
      <c r="B2006" s="48" t="s">
        <v>11896</v>
      </c>
      <c r="C2006" s="44">
        <v>634</v>
      </c>
      <c r="D2006" s="44">
        <v>634</v>
      </c>
      <c r="E2006" s="192" t="s">
        <v>16411</v>
      </c>
      <c r="F2006" s="48" t="s">
        <v>11896</v>
      </c>
      <c r="G2006" s="39" t="s">
        <v>17411</v>
      </c>
    </row>
    <row r="2007" spans="2:7" x14ac:dyDescent="0.25">
      <c r="B2007" s="69" t="s">
        <v>8100</v>
      </c>
      <c r="C2007" s="44">
        <v>634</v>
      </c>
      <c r="D2007" s="44">
        <v>634</v>
      </c>
      <c r="E2007" s="192" t="s">
        <v>16411</v>
      </c>
      <c r="F2007" s="48" t="s">
        <v>11896</v>
      </c>
      <c r="G2007" s="39" t="s">
        <v>17411</v>
      </c>
    </row>
    <row r="2008" spans="2:7" x14ac:dyDescent="0.25">
      <c r="B2008" s="305" t="s">
        <v>17411</v>
      </c>
      <c r="C2008" s="305">
        <v>634</v>
      </c>
      <c r="D2008" s="305">
        <v>634</v>
      </c>
      <c r="E2008" s="305" t="s">
        <v>16411</v>
      </c>
      <c r="F2008" s="305" t="s">
        <v>11896</v>
      </c>
      <c r="G2008" s="305" t="s">
        <v>17411</v>
      </c>
    </row>
    <row r="2009" spans="2:7" x14ac:dyDescent="0.25">
      <c r="B2009" s="69" t="s">
        <v>18958</v>
      </c>
      <c r="C2009" s="44">
        <v>636</v>
      </c>
      <c r="D2009" s="44">
        <v>636</v>
      </c>
      <c r="E2009" s="192" t="s">
        <v>16412</v>
      </c>
      <c r="F2009" s="45" t="s">
        <v>3046</v>
      </c>
      <c r="G2009" s="39" t="s">
        <v>17413</v>
      </c>
    </row>
    <row r="2010" spans="2:7" x14ac:dyDescent="0.25">
      <c r="B2010" s="69" t="s">
        <v>4736</v>
      </c>
      <c r="C2010" s="44">
        <v>636</v>
      </c>
      <c r="D2010" s="44">
        <v>636</v>
      </c>
      <c r="E2010" s="192" t="s">
        <v>16412</v>
      </c>
      <c r="F2010" s="45" t="s">
        <v>3046</v>
      </c>
      <c r="G2010" s="39" t="s">
        <v>17413</v>
      </c>
    </row>
    <row r="2011" spans="2:7" x14ac:dyDescent="0.25">
      <c r="B2011" s="69" t="s">
        <v>2254</v>
      </c>
      <c r="C2011" s="44">
        <v>636</v>
      </c>
      <c r="D2011" s="44">
        <v>636</v>
      </c>
      <c r="E2011" s="192" t="s">
        <v>16412</v>
      </c>
      <c r="F2011" s="45" t="s">
        <v>3046</v>
      </c>
      <c r="G2011" s="39" t="s">
        <v>17413</v>
      </c>
    </row>
    <row r="2012" spans="2:7" x14ac:dyDescent="0.25">
      <c r="B2012" s="305" t="s">
        <v>17413</v>
      </c>
      <c r="C2012" s="305">
        <v>636</v>
      </c>
      <c r="D2012" s="305">
        <v>636</v>
      </c>
      <c r="E2012" s="305" t="s">
        <v>16412</v>
      </c>
      <c r="F2012" s="305" t="s">
        <v>3046</v>
      </c>
      <c r="G2012" s="305" t="s">
        <v>17413</v>
      </c>
    </row>
    <row r="2013" spans="2:7" x14ac:dyDescent="0.25">
      <c r="B2013" s="69" t="s">
        <v>18961</v>
      </c>
      <c r="C2013" s="44">
        <v>638.1</v>
      </c>
      <c r="D2013" s="44" t="s">
        <v>7290</v>
      </c>
      <c r="E2013" s="51" t="s">
        <v>16413</v>
      </c>
      <c r="F2013" s="45" t="s">
        <v>7289</v>
      </c>
      <c r="G2013" s="39" t="s">
        <v>17416</v>
      </c>
    </row>
    <row r="2014" spans="2:7" x14ac:dyDescent="0.25">
      <c r="B2014" s="69" t="s">
        <v>7290</v>
      </c>
      <c r="C2014" s="44">
        <v>638.1</v>
      </c>
      <c r="D2014" s="44" t="s">
        <v>7290</v>
      </c>
      <c r="E2014" s="51" t="s">
        <v>16413</v>
      </c>
      <c r="F2014" s="45" t="s">
        <v>7289</v>
      </c>
      <c r="G2014" s="39" t="s">
        <v>17416</v>
      </c>
    </row>
    <row r="2015" spans="2:7" x14ac:dyDescent="0.25">
      <c r="B2015" s="69" t="s">
        <v>3321</v>
      </c>
      <c r="C2015" s="44">
        <v>638.1</v>
      </c>
      <c r="D2015" s="44" t="s">
        <v>7290</v>
      </c>
      <c r="E2015" s="51" t="s">
        <v>16413</v>
      </c>
      <c r="F2015" s="45" t="s">
        <v>7289</v>
      </c>
      <c r="G2015" s="39" t="s">
        <v>17416</v>
      </c>
    </row>
    <row r="2016" spans="2:7" x14ac:dyDescent="0.25">
      <c r="B2016" s="69" t="s">
        <v>8549</v>
      </c>
      <c r="C2016" s="44">
        <v>638.1</v>
      </c>
      <c r="D2016" s="44" t="s">
        <v>7290</v>
      </c>
      <c r="E2016" s="51" t="s">
        <v>16413</v>
      </c>
      <c r="F2016" s="45" t="s">
        <v>7289</v>
      </c>
      <c r="G2016" s="39" t="s">
        <v>17416</v>
      </c>
    </row>
    <row r="2017" spans="2:7" x14ac:dyDescent="0.25">
      <c r="B2017" s="305" t="s">
        <v>17416</v>
      </c>
      <c r="C2017" s="305">
        <v>638.1</v>
      </c>
      <c r="D2017" s="305" t="s">
        <v>7290</v>
      </c>
      <c r="E2017" s="305" t="s">
        <v>16413</v>
      </c>
      <c r="F2017" s="305" t="s">
        <v>7289</v>
      </c>
      <c r="G2017" s="305" t="s">
        <v>17416</v>
      </c>
    </row>
    <row r="2018" spans="2:7" x14ac:dyDescent="0.25">
      <c r="B2018" s="69" t="s">
        <v>18960</v>
      </c>
      <c r="C2018" s="44">
        <v>638</v>
      </c>
      <c r="D2018" s="44">
        <v>638</v>
      </c>
      <c r="E2018" s="192" t="s">
        <v>16414</v>
      </c>
      <c r="F2018" s="45" t="s">
        <v>3048</v>
      </c>
      <c r="G2018" s="39" t="s">
        <v>17415</v>
      </c>
    </row>
    <row r="2019" spans="2:7" x14ac:dyDescent="0.25">
      <c r="B2019" s="69" t="s">
        <v>2256</v>
      </c>
      <c r="C2019" s="44">
        <v>638</v>
      </c>
      <c r="D2019" s="44">
        <v>638</v>
      </c>
      <c r="E2019" s="192" t="s">
        <v>16414</v>
      </c>
      <c r="F2019" s="45" t="s">
        <v>3048</v>
      </c>
      <c r="G2019" s="39" t="s">
        <v>17415</v>
      </c>
    </row>
    <row r="2020" spans="2:7" x14ac:dyDescent="0.25">
      <c r="B2020" s="69" t="s">
        <v>4738</v>
      </c>
      <c r="C2020" s="44">
        <v>638</v>
      </c>
      <c r="D2020" s="44">
        <v>638</v>
      </c>
      <c r="E2020" s="192" t="s">
        <v>16414</v>
      </c>
      <c r="F2020" s="45" t="s">
        <v>3048</v>
      </c>
      <c r="G2020" s="39" t="s">
        <v>17415</v>
      </c>
    </row>
    <row r="2021" spans="2:7" x14ac:dyDescent="0.25">
      <c r="B2021" s="305" t="s">
        <v>17415</v>
      </c>
      <c r="C2021" s="305">
        <v>638</v>
      </c>
      <c r="D2021" s="305">
        <v>638</v>
      </c>
      <c r="E2021" s="305" t="s">
        <v>16414</v>
      </c>
      <c r="F2021" s="305" t="s">
        <v>3048</v>
      </c>
      <c r="G2021" s="305" t="s">
        <v>17415</v>
      </c>
    </row>
    <row r="2022" spans="2:7" x14ac:dyDescent="0.25">
      <c r="B2022" s="69" t="s">
        <v>18957</v>
      </c>
      <c r="C2022" s="44">
        <v>635</v>
      </c>
      <c r="D2022" s="44">
        <v>635</v>
      </c>
      <c r="E2022" s="192" t="s">
        <v>16415</v>
      </c>
      <c r="F2022" s="45" t="s">
        <v>3045</v>
      </c>
      <c r="G2022" s="39" t="s">
        <v>17412</v>
      </c>
    </row>
    <row r="2023" spans="2:7" x14ac:dyDescent="0.25">
      <c r="B2023" s="69" t="s">
        <v>8101</v>
      </c>
      <c r="C2023" s="44">
        <v>635</v>
      </c>
      <c r="D2023" s="44">
        <v>635</v>
      </c>
      <c r="E2023" s="192" t="s">
        <v>16415</v>
      </c>
      <c r="F2023" s="45" t="s">
        <v>3045</v>
      </c>
      <c r="G2023" s="39" t="s">
        <v>17412</v>
      </c>
    </row>
    <row r="2024" spans="2:7" x14ac:dyDescent="0.25">
      <c r="B2024" s="69" t="s">
        <v>2253</v>
      </c>
      <c r="C2024" s="44">
        <v>635</v>
      </c>
      <c r="D2024" s="44">
        <v>635</v>
      </c>
      <c r="E2024" s="192" t="s">
        <v>16415</v>
      </c>
      <c r="F2024" s="45" t="s">
        <v>3045</v>
      </c>
      <c r="G2024" s="39" t="s">
        <v>17412</v>
      </c>
    </row>
    <row r="2025" spans="2:7" x14ac:dyDescent="0.25">
      <c r="B2025" s="305" t="s">
        <v>17412</v>
      </c>
      <c r="C2025" s="305">
        <v>635</v>
      </c>
      <c r="D2025" s="305">
        <v>635</v>
      </c>
      <c r="E2025" s="305" t="s">
        <v>16415</v>
      </c>
      <c r="F2025" s="305" t="s">
        <v>3045</v>
      </c>
      <c r="G2025" s="305" t="s">
        <v>17412</v>
      </c>
    </row>
    <row r="2026" spans="2:7" x14ac:dyDescent="0.25">
      <c r="B2026" s="69" t="s">
        <v>18967</v>
      </c>
      <c r="C2026" s="44">
        <v>642.1</v>
      </c>
      <c r="D2026" s="44" t="s">
        <v>3228</v>
      </c>
      <c r="E2026" s="51" t="s">
        <v>14600</v>
      </c>
      <c r="F2026" s="45" t="s">
        <v>3050</v>
      </c>
      <c r="G2026" s="39" t="s">
        <v>17422</v>
      </c>
    </row>
    <row r="2027" spans="2:7" x14ac:dyDescent="0.25">
      <c r="B2027" s="69" t="s">
        <v>3228</v>
      </c>
      <c r="C2027" s="44">
        <v>642.1</v>
      </c>
      <c r="D2027" s="44" t="s">
        <v>3228</v>
      </c>
      <c r="E2027" s="51" t="s">
        <v>14600</v>
      </c>
      <c r="F2027" s="45" t="s">
        <v>3050</v>
      </c>
      <c r="G2027" s="39" t="s">
        <v>17422</v>
      </c>
    </row>
    <row r="2028" spans="2:7" x14ac:dyDescent="0.25">
      <c r="B2028" s="305" t="s">
        <v>17422</v>
      </c>
      <c r="C2028" s="305">
        <v>642.1</v>
      </c>
      <c r="D2028" s="305" t="s">
        <v>3228</v>
      </c>
      <c r="E2028" s="305" t="s">
        <v>14600</v>
      </c>
      <c r="F2028" s="305" t="s">
        <v>3050</v>
      </c>
      <c r="G2028" s="305" t="s">
        <v>17422</v>
      </c>
    </row>
    <row r="2029" spans="2:7" x14ac:dyDescent="0.25">
      <c r="B2029" s="69" t="s">
        <v>2262</v>
      </c>
      <c r="C2029" s="44">
        <v>642.1</v>
      </c>
      <c r="D2029" s="44" t="s">
        <v>3228</v>
      </c>
      <c r="E2029" s="51" t="s">
        <v>14600</v>
      </c>
      <c r="F2029" s="45" t="s">
        <v>3050</v>
      </c>
      <c r="G2029" s="39" t="s">
        <v>17422</v>
      </c>
    </row>
    <row r="2030" spans="2:7" x14ac:dyDescent="0.25">
      <c r="B2030" s="69" t="s">
        <v>8551</v>
      </c>
      <c r="C2030" s="44">
        <v>642.1</v>
      </c>
      <c r="D2030" s="44" t="s">
        <v>3228</v>
      </c>
      <c r="E2030" s="51" t="s">
        <v>14600</v>
      </c>
      <c r="F2030" s="45" t="s">
        <v>3050</v>
      </c>
      <c r="G2030" s="39" t="s">
        <v>17422</v>
      </c>
    </row>
    <row r="2031" spans="2:7" x14ac:dyDescent="0.25">
      <c r="B2031" s="69" t="s">
        <v>18973</v>
      </c>
      <c r="C2031" s="44">
        <v>648</v>
      </c>
      <c r="D2031" s="44">
        <v>648</v>
      </c>
      <c r="E2031" s="192" t="s">
        <v>16416</v>
      </c>
      <c r="F2031" s="45" t="s">
        <v>2862</v>
      </c>
      <c r="G2031" s="39" t="s">
        <v>2861</v>
      </c>
    </row>
    <row r="2032" spans="2:7" x14ac:dyDescent="0.25">
      <c r="B2032" s="69" t="s">
        <v>1467</v>
      </c>
      <c r="C2032" s="44">
        <v>648</v>
      </c>
      <c r="D2032" s="44">
        <v>648</v>
      </c>
      <c r="E2032" s="192" t="s">
        <v>16416</v>
      </c>
      <c r="F2032" s="45" t="s">
        <v>2862</v>
      </c>
      <c r="G2032" s="39" t="s">
        <v>2861</v>
      </c>
    </row>
    <row r="2033" spans="2:7" x14ac:dyDescent="0.25">
      <c r="B2033" s="69" t="s">
        <v>230</v>
      </c>
      <c r="C2033" s="44">
        <v>648</v>
      </c>
      <c r="D2033" s="44">
        <v>648</v>
      </c>
      <c r="E2033" s="192" t="s">
        <v>16416</v>
      </c>
      <c r="F2033" s="45" t="s">
        <v>2862</v>
      </c>
      <c r="G2033" s="39" t="s">
        <v>2861</v>
      </c>
    </row>
    <row r="2034" spans="2:7" x14ac:dyDescent="0.25">
      <c r="B2034" s="69" t="s">
        <v>6728</v>
      </c>
      <c r="C2034" s="44">
        <v>648</v>
      </c>
      <c r="D2034" s="44">
        <v>648</v>
      </c>
      <c r="E2034" s="192" t="s">
        <v>16416</v>
      </c>
      <c r="F2034" s="45" t="s">
        <v>2862</v>
      </c>
      <c r="G2034" s="39" t="s">
        <v>2861</v>
      </c>
    </row>
    <row r="2035" spans="2:7" x14ac:dyDescent="0.25">
      <c r="B2035" s="69" t="s">
        <v>5993</v>
      </c>
      <c r="C2035" s="44">
        <v>648</v>
      </c>
      <c r="D2035" s="44">
        <v>648</v>
      </c>
      <c r="E2035" s="192" t="s">
        <v>16416</v>
      </c>
      <c r="F2035" s="45" t="s">
        <v>2862</v>
      </c>
      <c r="G2035" s="39" t="s">
        <v>2861</v>
      </c>
    </row>
    <row r="2036" spans="2:7" x14ac:dyDescent="0.25">
      <c r="B2036" s="69" t="s">
        <v>3946</v>
      </c>
      <c r="C2036" s="44">
        <v>648</v>
      </c>
      <c r="D2036" s="44">
        <v>648</v>
      </c>
      <c r="E2036" s="192" t="s">
        <v>16416</v>
      </c>
      <c r="F2036" s="45" t="s">
        <v>2862</v>
      </c>
      <c r="G2036" s="39" t="s">
        <v>2861</v>
      </c>
    </row>
    <row r="2037" spans="2:7" x14ac:dyDescent="0.25">
      <c r="B2037" s="69" t="s">
        <v>18972</v>
      </c>
      <c r="C2037" s="44">
        <v>647</v>
      </c>
      <c r="D2037" s="44">
        <v>647</v>
      </c>
      <c r="E2037" s="192" t="s">
        <v>14602</v>
      </c>
      <c r="F2037" s="45" t="s">
        <v>2864</v>
      </c>
      <c r="G2037" s="39" t="s">
        <v>2863</v>
      </c>
    </row>
    <row r="2038" spans="2:7" x14ac:dyDescent="0.25">
      <c r="B2038" s="69" t="s">
        <v>6916</v>
      </c>
      <c r="C2038" s="44">
        <v>647</v>
      </c>
      <c r="D2038" s="44">
        <v>647</v>
      </c>
      <c r="E2038" s="192" t="s">
        <v>14602</v>
      </c>
      <c r="F2038" s="45" t="s">
        <v>2864</v>
      </c>
      <c r="G2038" s="39" t="s">
        <v>2863</v>
      </c>
    </row>
    <row r="2039" spans="2:7" x14ac:dyDescent="0.25">
      <c r="B2039" s="69" t="s">
        <v>9895</v>
      </c>
      <c r="C2039" s="44">
        <v>647</v>
      </c>
      <c r="D2039" s="44">
        <v>647</v>
      </c>
      <c r="E2039" s="192" t="s">
        <v>14602</v>
      </c>
      <c r="F2039" s="45" t="s">
        <v>2864</v>
      </c>
      <c r="G2039" s="39" t="s">
        <v>2863</v>
      </c>
    </row>
    <row r="2040" spans="2:7" x14ac:dyDescent="0.25">
      <c r="B2040" s="69" t="s">
        <v>1466</v>
      </c>
      <c r="C2040" s="44">
        <v>647</v>
      </c>
      <c r="D2040" s="44">
        <v>647</v>
      </c>
      <c r="E2040" s="192" t="s">
        <v>14602</v>
      </c>
      <c r="F2040" s="45" t="s">
        <v>2864</v>
      </c>
      <c r="G2040" s="39" t="s">
        <v>2863</v>
      </c>
    </row>
    <row r="2041" spans="2:7" x14ac:dyDescent="0.25">
      <c r="B2041" s="69" t="s">
        <v>229</v>
      </c>
      <c r="C2041" s="44">
        <v>647</v>
      </c>
      <c r="D2041" s="44">
        <v>647</v>
      </c>
      <c r="E2041" s="192" t="s">
        <v>14602</v>
      </c>
      <c r="F2041" s="45" t="s">
        <v>2864</v>
      </c>
      <c r="G2041" s="39" t="s">
        <v>2863</v>
      </c>
    </row>
    <row r="2042" spans="2:7" x14ac:dyDescent="0.25">
      <c r="B2042" s="69" t="s">
        <v>18970</v>
      </c>
      <c r="C2042" s="44">
        <v>645</v>
      </c>
      <c r="D2042" s="44">
        <v>645</v>
      </c>
      <c r="E2042" s="192" t="s">
        <v>16417</v>
      </c>
      <c r="F2042" s="45" t="s">
        <v>3052</v>
      </c>
      <c r="G2042" s="39" t="s">
        <v>17425</v>
      </c>
    </row>
    <row r="2043" spans="2:7" x14ac:dyDescent="0.25">
      <c r="B2043" s="69" t="s">
        <v>227</v>
      </c>
      <c r="C2043" s="44">
        <v>645</v>
      </c>
      <c r="D2043" s="44">
        <v>645</v>
      </c>
      <c r="E2043" s="192" t="s">
        <v>16417</v>
      </c>
      <c r="F2043" s="45" t="s">
        <v>3052</v>
      </c>
      <c r="G2043" s="39" t="s">
        <v>17425</v>
      </c>
    </row>
    <row r="2044" spans="2:7" x14ac:dyDescent="0.25">
      <c r="B2044" s="69" t="s">
        <v>1464</v>
      </c>
      <c r="C2044" s="44">
        <v>645</v>
      </c>
      <c r="D2044" s="44">
        <v>645</v>
      </c>
      <c r="E2044" s="192" t="s">
        <v>16417</v>
      </c>
      <c r="F2044" s="45" t="s">
        <v>3052</v>
      </c>
      <c r="G2044" s="39" t="s">
        <v>17425</v>
      </c>
    </row>
    <row r="2045" spans="2:7" x14ac:dyDescent="0.25">
      <c r="B2045" s="305" t="s">
        <v>17425</v>
      </c>
      <c r="C2045" s="305">
        <v>645</v>
      </c>
      <c r="D2045" s="305">
        <v>645</v>
      </c>
      <c r="E2045" s="305" t="s">
        <v>16417</v>
      </c>
      <c r="F2045" s="305" t="s">
        <v>3052</v>
      </c>
      <c r="G2045" s="305" t="s">
        <v>17425</v>
      </c>
    </row>
    <row r="2046" spans="2:7" x14ac:dyDescent="0.25">
      <c r="B2046" s="69" t="s">
        <v>18969</v>
      </c>
      <c r="C2046" s="44">
        <v>644</v>
      </c>
      <c r="D2046" s="44">
        <v>644</v>
      </c>
      <c r="E2046" s="192" t="s">
        <v>16418</v>
      </c>
      <c r="F2046" s="45" t="s">
        <v>2866</v>
      </c>
      <c r="G2046" s="39" t="s">
        <v>17424</v>
      </c>
    </row>
    <row r="2047" spans="2:7" x14ac:dyDescent="0.25">
      <c r="B2047" s="69" t="s">
        <v>226</v>
      </c>
      <c r="C2047" s="44">
        <v>644</v>
      </c>
      <c r="D2047" s="44">
        <v>644</v>
      </c>
      <c r="E2047" s="192" t="s">
        <v>16418</v>
      </c>
      <c r="F2047" s="45" t="s">
        <v>2866</v>
      </c>
      <c r="G2047" s="39" t="s">
        <v>17424</v>
      </c>
    </row>
    <row r="2048" spans="2:7" x14ac:dyDescent="0.25">
      <c r="B2048" s="69" t="s">
        <v>1463</v>
      </c>
      <c r="C2048" s="44">
        <v>644</v>
      </c>
      <c r="D2048" s="44">
        <v>644</v>
      </c>
      <c r="E2048" s="192" t="s">
        <v>16418</v>
      </c>
      <c r="F2048" s="45" t="s">
        <v>2866</v>
      </c>
      <c r="G2048" s="39" t="s">
        <v>17424</v>
      </c>
    </row>
    <row r="2049" spans="2:7" x14ac:dyDescent="0.25">
      <c r="B2049" s="305" t="s">
        <v>17424</v>
      </c>
      <c r="C2049" s="305">
        <v>644</v>
      </c>
      <c r="D2049" s="305">
        <v>644</v>
      </c>
      <c r="E2049" s="305" t="s">
        <v>16418</v>
      </c>
      <c r="F2049" s="305" t="s">
        <v>2866</v>
      </c>
      <c r="G2049" s="305" t="s">
        <v>17424</v>
      </c>
    </row>
    <row r="2050" spans="2:7" x14ac:dyDescent="0.25">
      <c r="B2050" s="69" t="s">
        <v>18959</v>
      </c>
      <c r="C2050" s="44">
        <v>637</v>
      </c>
      <c r="D2050" s="44">
        <v>637</v>
      </c>
      <c r="E2050" s="192" t="s">
        <v>16419</v>
      </c>
      <c r="F2050" s="45" t="s">
        <v>3047</v>
      </c>
      <c r="G2050" s="39" t="s">
        <v>17414</v>
      </c>
    </row>
    <row r="2051" spans="2:7" x14ac:dyDescent="0.25">
      <c r="B2051" s="69" t="s">
        <v>4737</v>
      </c>
      <c r="C2051" s="44">
        <v>637</v>
      </c>
      <c r="D2051" s="44">
        <v>637</v>
      </c>
      <c r="E2051" s="192" t="s">
        <v>16419</v>
      </c>
      <c r="F2051" s="45" t="s">
        <v>3047</v>
      </c>
      <c r="G2051" s="39" t="s">
        <v>17414</v>
      </c>
    </row>
    <row r="2052" spans="2:7" x14ac:dyDescent="0.25">
      <c r="B2052" s="69" t="s">
        <v>2255</v>
      </c>
      <c r="C2052" s="44">
        <v>637</v>
      </c>
      <c r="D2052" s="44">
        <v>637</v>
      </c>
      <c r="E2052" s="192" t="s">
        <v>16419</v>
      </c>
      <c r="F2052" s="45" t="s">
        <v>3047</v>
      </c>
      <c r="G2052" s="39" t="s">
        <v>17414</v>
      </c>
    </row>
    <row r="2053" spans="2:7" x14ac:dyDescent="0.25">
      <c r="B2053" s="305" t="s">
        <v>17414</v>
      </c>
      <c r="C2053" s="305">
        <v>637</v>
      </c>
      <c r="D2053" s="305">
        <v>637</v>
      </c>
      <c r="E2053" s="305" t="s">
        <v>16419</v>
      </c>
      <c r="F2053" s="305" t="s">
        <v>3047</v>
      </c>
      <c r="G2053" s="305" t="s">
        <v>17414</v>
      </c>
    </row>
    <row r="2054" spans="2:7" x14ac:dyDescent="0.25">
      <c r="B2054" s="69" t="s">
        <v>18966</v>
      </c>
      <c r="C2054" s="44">
        <v>642</v>
      </c>
      <c r="D2054" s="44">
        <v>642</v>
      </c>
      <c r="E2054" s="192" t="s">
        <v>16420</v>
      </c>
      <c r="F2054" s="48" t="s">
        <v>11897</v>
      </c>
      <c r="G2054" s="39" t="s">
        <v>17421</v>
      </c>
    </row>
    <row r="2055" spans="2:7" x14ac:dyDescent="0.25">
      <c r="B2055" s="69" t="s">
        <v>4742</v>
      </c>
      <c r="C2055" s="44">
        <v>642</v>
      </c>
      <c r="D2055" s="44">
        <v>642</v>
      </c>
      <c r="E2055" s="192" t="s">
        <v>16420</v>
      </c>
      <c r="F2055" s="48" t="s">
        <v>11897</v>
      </c>
      <c r="G2055" s="39" t="s">
        <v>17421</v>
      </c>
    </row>
    <row r="2056" spans="2:7" x14ac:dyDescent="0.25">
      <c r="B2056" s="69" t="s">
        <v>2261</v>
      </c>
      <c r="C2056" s="44">
        <v>642</v>
      </c>
      <c r="D2056" s="44">
        <v>642</v>
      </c>
      <c r="E2056" s="192" t="s">
        <v>16420</v>
      </c>
      <c r="F2056" s="48" t="s">
        <v>11897</v>
      </c>
      <c r="G2056" s="39" t="s">
        <v>17421</v>
      </c>
    </row>
    <row r="2057" spans="2:7" x14ac:dyDescent="0.25">
      <c r="B2057" s="48" t="s">
        <v>11897</v>
      </c>
      <c r="C2057" s="44">
        <v>642</v>
      </c>
      <c r="D2057" s="44">
        <v>642</v>
      </c>
      <c r="E2057" s="192" t="s">
        <v>16420</v>
      </c>
      <c r="F2057" s="48" t="s">
        <v>11897</v>
      </c>
      <c r="G2057" s="39" t="s">
        <v>17421</v>
      </c>
    </row>
    <row r="2058" spans="2:7" x14ac:dyDescent="0.25">
      <c r="B2058" s="305" t="s">
        <v>17421</v>
      </c>
      <c r="C2058" s="305">
        <v>642</v>
      </c>
      <c r="D2058" s="305">
        <v>642</v>
      </c>
      <c r="E2058" s="305" t="s">
        <v>16420</v>
      </c>
      <c r="F2058" s="305" t="s">
        <v>11897</v>
      </c>
      <c r="G2058" s="305" t="s">
        <v>17421</v>
      </c>
    </row>
    <row r="2059" spans="2:7" x14ac:dyDescent="0.25">
      <c r="B2059" s="69" t="s">
        <v>18963</v>
      </c>
      <c r="C2059" s="44">
        <v>640</v>
      </c>
      <c r="D2059" s="44">
        <v>640</v>
      </c>
      <c r="E2059" s="192" t="s">
        <v>16421</v>
      </c>
      <c r="F2059" s="45" t="s">
        <v>2868</v>
      </c>
      <c r="G2059" s="39" t="s">
        <v>17418</v>
      </c>
    </row>
    <row r="2060" spans="2:7" x14ac:dyDescent="0.25">
      <c r="B2060" s="69" t="s">
        <v>2258</v>
      </c>
      <c r="C2060" s="44">
        <v>640</v>
      </c>
      <c r="D2060" s="44">
        <v>640</v>
      </c>
      <c r="E2060" s="192" t="s">
        <v>16421</v>
      </c>
      <c r="F2060" s="45" t="s">
        <v>2868</v>
      </c>
      <c r="G2060" s="39" t="s">
        <v>17418</v>
      </c>
    </row>
    <row r="2061" spans="2:7" x14ac:dyDescent="0.25">
      <c r="B2061" s="69" t="s">
        <v>4740</v>
      </c>
      <c r="C2061" s="44">
        <v>640</v>
      </c>
      <c r="D2061" s="44">
        <v>640</v>
      </c>
      <c r="E2061" s="192" t="s">
        <v>16421</v>
      </c>
      <c r="F2061" s="45" t="s">
        <v>2868</v>
      </c>
      <c r="G2061" s="39" t="s">
        <v>17418</v>
      </c>
    </row>
    <row r="2062" spans="2:7" x14ac:dyDescent="0.25">
      <c r="B2062" s="305" t="s">
        <v>17418</v>
      </c>
      <c r="C2062" s="305">
        <v>640</v>
      </c>
      <c r="D2062" s="305">
        <v>640</v>
      </c>
      <c r="E2062" s="305" t="s">
        <v>16421</v>
      </c>
      <c r="F2062" s="305" t="s">
        <v>2868</v>
      </c>
      <c r="G2062" s="305" t="s">
        <v>17418</v>
      </c>
    </row>
    <row r="2063" spans="2:7" x14ac:dyDescent="0.25">
      <c r="B2063" s="69" t="s">
        <v>18964</v>
      </c>
      <c r="C2063" s="44">
        <v>640.1</v>
      </c>
      <c r="D2063" s="44" t="s">
        <v>3227</v>
      </c>
      <c r="E2063" s="51" t="s">
        <v>16422</v>
      </c>
      <c r="F2063" s="45" t="s">
        <v>3049</v>
      </c>
      <c r="G2063" s="39" t="s">
        <v>17419</v>
      </c>
    </row>
    <row r="2064" spans="2:7" x14ac:dyDescent="0.25">
      <c r="B2064" s="69" t="s">
        <v>3227</v>
      </c>
      <c r="C2064" s="44">
        <v>640.1</v>
      </c>
      <c r="D2064" s="44" t="s">
        <v>3227</v>
      </c>
      <c r="E2064" s="51" t="s">
        <v>16422</v>
      </c>
      <c r="F2064" s="45" t="s">
        <v>3049</v>
      </c>
      <c r="G2064" s="39" t="s">
        <v>17419</v>
      </c>
    </row>
    <row r="2065" spans="2:7" x14ac:dyDescent="0.25">
      <c r="B2065" s="69" t="s">
        <v>2259</v>
      </c>
      <c r="C2065" s="44">
        <v>640.1</v>
      </c>
      <c r="D2065" s="44" t="s">
        <v>3227</v>
      </c>
      <c r="E2065" s="51" t="s">
        <v>16422</v>
      </c>
      <c r="F2065" s="45" t="s">
        <v>3049</v>
      </c>
      <c r="G2065" s="39" t="s">
        <v>17419</v>
      </c>
    </row>
    <row r="2066" spans="2:7" x14ac:dyDescent="0.25">
      <c r="B2066" s="69" t="s">
        <v>8550</v>
      </c>
      <c r="C2066" s="44">
        <v>640.1</v>
      </c>
      <c r="D2066" s="44" t="s">
        <v>3227</v>
      </c>
      <c r="E2066" s="51" t="s">
        <v>16422</v>
      </c>
      <c r="F2066" s="45" t="s">
        <v>3049</v>
      </c>
      <c r="G2066" s="39" t="s">
        <v>17419</v>
      </c>
    </row>
    <row r="2067" spans="2:7" x14ac:dyDescent="0.25">
      <c r="B2067" s="305" t="s">
        <v>17419</v>
      </c>
      <c r="C2067" s="305">
        <v>640.1</v>
      </c>
      <c r="D2067" s="305" t="s">
        <v>3227</v>
      </c>
      <c r="E2067" s="305" t="s">
        <v>16422</v>
      </c>
      <c r="F2067" s="305" t="s">
        <v>3049</v>
      </c>
      <c r="G2067" s="305" t="s">
        <v>17419</v>
      </c>
    </row>
    <row r="2068" spans="2:7" x14ac:dyDescent="0.25">
      <c r="B2068" s="69" t="s">
        <v>18965</v>
      </c>
      <c r="C2068" s="44">
        <v>641</v>
      </c>
      <c r="D2068" s="44">
        <v>641</v>
      </c>
      <c r="E2068" s="192" t="s">
        <v>16423</v>
      </c>
      <c r="F2068" s="45" t="s">
        <v>2867</v>
      </c>
      <c r="G2068" s="39" t="s">
        <v>17420</v>
      </c>
    </row>
    <row r="2069" spans="2:7" x14ac:dyDescent="0.25">
      <c r="B2069" s="69" t="s">
        <v>2260</v>
      </c>
      <c r="C2069" s="44">
        <v>641</v>
      </c>
      <c r="D2069" s="44">
        <v>641</v>
      </c>
      <c r="E2069" s="192" t="s">
        <v>16423</v>
      </c>
      <c r="F2069" s="45" t="s">
        <v>2867</v>
      </c>
      <c r="G2069" s="39" t="s">
        <v>17420</v>
      </c>
    </row>
    <row r="2070" spans="2:7" x14ac:dyDescent="0.25">
      <c r="B2070" s="69" t="s">
        <v>4741</v>
      </c>
      <c r="C2070" s="44">
        <v>641</v>
      </c>
      <c r="D2070" s="44">
        <v>641</v>
      </c>
      <c r="E2070" s="192" t="s">
        <v>16423</v>
      </c>
      <c r="F2070" s="45" t="s">
        <v>2867</v>
      </c>
      <c r="G2070" s="39" t="s">
        <v>17420</v>
      </c>
    </row>
    <row r="2071" spans="2:7" x14ac:dyDescent="0.25">
      <c r="B2071" s="305" t="s">
        <v>17420</v>
      </c>
      <c r="C2071" s="305">
        <v>641</v>
      </c>
      <c r="D2071" s="305">
        <v>641</v>
      </c>
      <c r="E2071" s="305" t="s">
        <v>16423</v>
      </c>
      <c r="F2071" s="305" t="s">
        <v>2867</v>
      </c>
      <c r="G2071" s="305" t="s">
        <v>17420</v>
      </c>
    </row>
    <row r="2072" spans="2:7" x14ac:dyDescent="0.25">
      <c r="B2072" s="69" t="s">
        <v>18968</v>
      </c>
      <c r="C2072" s="44">
        <v>643</v>
      </c>
      <c r="D2072" s="44">
        <v>643</v>
      </c>
      <c r="E2072" s="192" t="s">
        <v>16424</v>
      </c>
      <c r="F2072" s="45" t="s">
        <v>3051</v>
      </c>
      <c r="G2072" s="39" t="s">
        <v>17423</v>
      </c>
    </row>
    <row r="2073" spans="2:7" x14ac:dyDescent="0.25">
      <c r="B2073" s="305" t="s">
        <v>17423</v>
      </c>
      <c r="C2073" s="305">
        <v>643</v>
      </c>
      <c r="D2073" s="305">
        <v>643</v>
      </c>
      <c r="E2073" s="305" t="s">
        <v>16424</v>
      </c>
      <c r="F2073" s="305" t="s">
        <v>3051</v>
      </c>
      <c r="G2073" s="305" t="s">
        <v>17423</v>
      </c>
    </row>
    <row r="2074" spans="2:7" x14ac:dyDescent="0.25">
      <c r="B2074" s="69" t="s">
        <v>225</v>
      </c>
      <c r="C2074" s="44">
        <v>643</v>
      </c>
      <c r="D2074" s="44">
        <v>643</v>
      </c>
      <c r="E2074" s="192" t="s">
        <v>16424</v>
      </c>
      <c r="F2074" s="45" t="s">
        <v>3051</v>
      </c>
      <c r="G2074" s="39" t="s">
        <v>17423</v>
      </c>
    </row>
    <row r="2075" spans="2:7" x14ac:dyDescent="0.25">
      <c r="B2075" s="69" t="s">
        <v>4743</v>
      </c>
      <c r="C2075" s="44">
        <v>643</v>
      </c>
      <c r="D2075" s="44">
        <v>643</v>
      </c>
      <c r="E2075" s="192" t="s">
        <v>16424</v>
      </c>
      <c r="F2075" s="45" t="s">
        <v>3051</v>
      </c>
      <c r="G2075" s="39" t="s">
        <v>17423</v>
      </c>
    </row>
    <row r="2076" spans="2:7" x14ac:dyDescent="0.25">
      <c r="B2076" s="69" t="s">
        <v>18974</v>
      </c>
      <c r="C2076" s="44">
        <v>649</v>
      </c>
      <c r="D2076" s="44">
        <v>649</v>
      </c>
      <c r="E2076" s="192" t="s">
        <v>16425</v>
      </c>
      <c r="F2076" s="45" t="s">
        <v>2860</v>
      </c>
      <c r="G2076" s="39" t="s">
        <v>17427</v>
      </c>
    </row>
    <row r="2077" spans="2:7" x14ac:dyDescent="0.25">
      <c r="B2077" s="69" t="s">
        <v>1468</v>
      </c>
      <c r="C2077" s="44">
        <v>649</v>
      </c>
      <c r="D2077" s="44">
        <v>649</v>
      </c>
      <c r="E2077" s="192" t="s">
        <v>16425</v>
      </c>
      <c r="F2077" s="45" t="s">
        <v>2860</v>
      </c>
      <c r="G2077" s="39" t="s">
        <v>17427</v>
      </c>
    </row>
    <row r="2078" spans="2:7" x14ac:dyDescent="0.25">
      <c r="B2078" s="69" t="s">
        <v>231</v>
      </c>
      <c r="C2078" s="44">
        <v>649</v>
      </c>
      <c r="D2078" s="44">
        <v>649</v>
      </c>
      <c r="E2078" s="192" t="s">
        <v>16425</v>
      </c>
      <c r="F2078" s="45" t="s">
        <v>2860</v>
      </c>
      <c r="G2078" s="39" t="s">
        <v>17427</v>
      </c>
    </row>
    <row r="2079" spans="2:7" x14ac:dyDescent="0.25">
      <c r="B2079" s="305" t="s">
        <v>17427</v>
      </c>
      <c r="C2079" s="305">
        <v>649</v>
      </c>
      <c r="D2079" s="305">
        <v>649</v>
      </c>
      <c r="E2079" s="305" t="s">
        <v>16425</v>
      </c>
      <c r="F2079" s="305" t="s">
        <v>2860</v>
      </c>
      <c r="G2079" s="305" t="s">
        <v>17427</v>
      </c>
    </row>
    <row r="2080" spans="2:7" x14ac:dyDescent="0.25">
      <c r="B2080" s="69" t="s">
        <v>18975</v>
      </c>
      <c r="C2080" s="44">
        <v>650</v>
      </c>
      <c r="D2080" s="44">
        <v>650</v>
      </c>
      <c r="E2080" s="192" t="s">
        <v>14604</v>
      </c>
      <c r="F2080" s="48" t="s">
        <v>11898</v>
      </c>
      <c r="G2080" s="39" t="s">
        <v>17428</v>
      </c>
    </row>
    <row r="2081" spans="2:7" x14ac:dyDescent="0.25">
      <c r="B2081" s="48" t="s">
        <v>11898</v>
      </c>
      <c r="C2081" s="44">
        <v>650</v>
      </c>
      <c r="D2081" s="44">
        <v>650</v>
      </c>
      <c r="E2081" s="192" t="s">
        <v>14604</v>
      </c>
      <c r="F2081" s="48" t="s">
        <v>11898</v>
      </c>
      <c r="G2081" s="39" t="s">
        <v>17428</v>
      </c>
    </row>
    <row r="2082" spans="2:7" x14ac:dyDescent="0.25">
      <c r="B2082" s="69" t="s">
        <v>232</v>
      </c>
      <c r="C2082" s="44">
        <v>650</v>
      </c>
      <c r="D2082" s="44">
        <v>650</v>
      </c>
      <c r="E2082" s="192" t="s">
        <v>14604</v>
      </c>
      <c r="F2082" s="48" t="s">
        <v>11898</v>
      </c>
      <c r="G2082" s="39" t="s">
        <v>17428</v>
      </c>
    </row>
    <row r="2083" spans="2:7" x14ac:dyDescent="0.25">
      <c r="B2083" s="69" t="s">
        <v>1469</v>
      </c>
      <c r="C2083" s="44">
        <v>650</v>
      </c>
      <c r="D2083" s="44">
        <v>650</v>
      </c>
      <c r="E2083" s="192" t="s">
        <v>14604</v>
      </c>
      <c r="F2083" s="48" t="s">
        <v>11898</v>
      </c>
      <c r="G2083" s="39" t="s">
        <v>17428</v>
      </c>
    </row>
    <row r="2084" spans="2:7" x14ac:dyDescent="0.25">
      <c r="B2084" s="305" t="s">
        <v>17428</v>
      </c>
      <c r="C2084" s="305">
        <v>650</v>
      </c>
      <c r="D2084" s="305">
        <v>650</v>
      </c>
      <c r="E2084" s="305" t="s">
        <v>14604</v>
      </c>
      <c r="F2084" s="305" t="s">
        <v>11898</v>
      </c>
      <c r="G2084" s="305" t="s">
        <v>17428</v>
      </c>
    </row>
    <row r="2085" spans="2:7" x14ac:dyDescent="0.25">
      <c r="B2085" s="69" t="s">
        <v>18976</v>
      </c>
      <c r="C2085" s="44">
        <v>651</v>
      </c>
      <c r="D2085" s="44">
        <v>651</v>
      </c>
      <c r="E2085" s="192" t="s">
        <v>16426</v>
      </c>
      <c r="F2085" s="45" t="s">
        <v>2859</v>
      </c>
      <c r="G2085" s="39" t="s">
        <v>17429</v>
      </c>
    </row>
    <row r="2086" spans="2:7" x14ac:dyDescent="0.25">
      <c r="B2086" s="305" t="s">
        <v>17429</v>
      </c>
      <c r="C2086" s="305">
        <v>651</v>
      </c>
      <c r="D2086" s="305">
        <v>651</v>
      </c>
      <c r="E2086" s="305" t="s">
        <v>16426</v>
      </c>
      <c r="F2086" s="305" t="s">
        <v>2859</v>
      </c>
      <c r="G2086" s="305" t="s">
        <v>17429</v>
      </c>
    </row>
    <row r="2087" spans="2:7" x14ac:dyDescent="0.25">
      <c r="B2087" s="69" t="s">
        <v>233</v>
      </c>
      <c r="C2087" s="44">
        <v>651</v>
      </c>
      <c r="D2087" s="44">
        <v>651</v>
      </c>
      <c r="E2087" s="192" t="s">
        <v>16426</v>
      </c>
      <c r="F2087" s="45" t="s">
        <v>2859</v>
      </c>
      <c r="G2087" s="39" t="s">
        <v>17429</v>
      </c>
    </row>
    <row r="2088" spans="2:7" x14ac:dyDescent="0.25">
      <c r="B2088" s="69" t="s">
        <v>1470</v>
      </c>
      <c r="C2088" s="44">
        <v>651</v>
      </c>
      <c r="D2088" s="44">
        <v>651</v>
      </c>
      <c r="E2088" s="192" t="s">
        <v>16426</v>
      </c>
      <c r="F2088" s="45" t="s">
        <v>2859</v>
      </c>
      <c r="G2088" s="39" t="s">
        <v>17429</v>
      </c>
    </row>
    <row r="2089" spans="2:7" x14ac:dyDescent="0.25">
      <c r="B2089" s="69" t="s">
        <v>18977</v>
      </c>
      <c r="C2089" s="44">
        <v>652</v>
      </c>
      <c r="D2089" s="44">
        <v>652</v>
      </c>
      <c r="E2089" s="192" t="s">
        <v>16427</v>
      </c>
      <c r="F2089" s="45" t="s">
        <v>2858</v>
      </c>
      <c r="G2089" s="39" t="s">
        <v>17430</v>
      </c>
    </row>
    <row r="2090" spans="2:7" x14ac:dyDescent="0.25">
      <c r="B2090" s="69" t="s">
        <v>1471</v>
      </c>
      <c r="C2090" s="44">
        <v>652</v>
      </c>
      <c r="D2090" s="44">
        <v>652</v>
      </c>
      <c r="E2090" s="192" t="s">
        <v>16427</v>
      </c>
      <c r="F2090" s="45" t="s">
        <v>2858</v>
      </c>
      <c r="G2090" s="39" t="s">
        <v>17430</v>
      </c>
    </row>
    <row r="2091" spans="2:7" x14ac:dyDescent="0.25">
      <c r="B2091" s="69" t="s">
        <v>234</v>
      </c>
      <c r="C2091" s="44">
        <v>652</v>
      </c>
      <c r="D2091" s="44">
        <v>652</v>
      </c>
      <c r="E2091" s="192" t="s">
        <v>16427</v>
      </c>
      <c r="F2091" s="45" t="s">
        <v>2858</v>
      </c>
      <c r="G2091" s="39" t="s">
        <v>17430</v>
      </c>
    </row>
    <row r="2092" spans="2:7" x14ac:dyDescent="0.25">
      <c r="B2092" s="305" t="s">
        <v>17430</v>
      </c>
      <c r="C2092" s="305">
        <v>652</v>
      </c>
      <c r="D2092" s="305">
        <v>652</v>
      </c>
      <c r="E2092" s="305" t="s">
        <v>16427</v>
      </c>
      <c r="F2092" s="305" t="s">
        <v>2858</v>
      </c>
      <c r="G2092" s="305" t="s">
        <v>17430</v>
      </c>
    </row>
    <row r="2093" spans="2:7" x14ac:dyDescent="0.25">
      <c r="B2093" s="69" t="s">
        <v>14605</v>
      </c>
      <c r="C2093" s="69">
        <v>488</v>
      </c>
      <c r="D2093" s="69"/>
      <c r="E2093" s="190" t="s">
        <v>15369</v>
      </c>
      <c r="F2093" s="212" t="s">
        <v>14605</v>
      </c>
      <c r="G2093" s="39" t="s">
        <v>15469</v>
      </c>
    </row>
    <row r="2094" spans="2:7" x14ac:dyDescent="0.25">
      <c r="B2094" s="305" t="s">
        <v>15469</v>
      </c>
      <c r="C2094" s="305">
        <v>488</v>
      </c>
      <c r="D2094" s="305">
        <v>0</v>
      </c>
      <c r="E2094" s="305" t="s">
        <v>15369</v>
      </c>
      <c r="F2094" s="305" t="s">
        <v>14605</v>
      </c>
      <c r="G2094" s="305" t="s">
        <v>15469</v>
      </c>
    </row>
    <row r="2095" spans="2:7" x14ac:dyDescent="0.25">
      <c r="B2095" s="69" t="s">
        <v>18981</v>
      </c>
      <c r="C2095" s="44">
        <v>656</v>
      </c>
      <c r="D2095" s="44">
        <v>656</v>
      </c>
      <c r="E2095" s="192" t="s">
        <v>16428</v>
      </c>
      <c r="F2095" s="45" t="s">
        <v>6141</v>
      </c>
      <c r="G2095" s="39" t="s">
        <v>17434</v>
      </c>
    </row>
    <row r="2096" spans="2:7" x14ac:dyDescent="0.25">
      <c r="B2096" s="305" t="s">
        <v>17434</v>
      </c>
      <c r="C2096" s="305">
        <v>656</v>
      </c>
      <c r="D2096" s="305">
        <v>656</v>
      </c>
      <c r="E2096" s="305" t="s">
        <v>16428</v>
      </c>
      <c r="F2096" s="305" t="s">
        <v>6141</v>
      </c>
      <c r="G2096" s="305" t="s">
        <v>17434</v>
      </c>
    </row>
    <row r="2097" spans="2:7" x14ac:dyDescent="0.25">
      <c r="B2097" s="69" t="s">
        <v>237</v>
      </c>
      <c r="C2097" s="44">
        <v>656</v>
      </c>
      <c r="D2097" s="44">
        <v>656</v>
      </c>
      <c r="E2097" s="192" t="s">
        <v>16428</v>
      </c>
      <c r="F2097" s="45" t="s">
        <v>6141</v>
      </c>
      <c r="G2097" s="39" t="s">
        <v>17434</v>
      </c>
    </row>
    <row r="2098" spans="2:7" x14ac:dyDescent="0.25">
      <c r="B2098" s="69" t="s">
        <v>1474</v>
      </c>
      <c r="C2098" s="44">
        <v>656</v>
      </c>
      <c r="D2098" s="44">
        <v>656</v>
      </c>
      <c r="E2098" s="192" t="s">
        <v>16428</v>
      </c>
      <c r="F2098" s="45" t="s">
        <v>6141</v>
      </c>
      <c r="G2098" s="39" t="s">
        <v>17434</v>
      </c>
    </row>
    <row r="2099" spans="2:7" x14ac:dyDescent="0.25">
      <c r="B2099" s="69" t="s">
        <v>18979</v>
      </c>
      <c r="C2099" s="44">
        <v>654</v>
      </c>
      <c r="D2099" s="44">
        <v>654</v>
      </c>
      <c r="E2099" s="192" t="s">
        <v>16429</v>
      </c>
      <c r="F2099" s="45" t="s">
        <v>6142</v>
      </c>
      <c r="G2099" s="39" t="s">
        <v>17432</v>
      </c>
    </row>
    <row r="2100" spans="2:7" x14ac:dyDescent="0.25">
      <c r="B2100" s="305" t="s">
        <v>17432</v>
      </c>
      <c r="C2100" s="305">
        <v>654</v>
      </c>
      <c r="D2100" s="305">
        <v>654</v>
      </c>
      <c r="E2100" s="305" t="s">
        <v>16429</v>
      </c>
      <c r="F2100" s="305" t="s">
        <v>6142</v>
      </c>
      <c r="G2100" s="305" t="s">
        <v>17432</v>
      </c>
    </row>
    <row r="2101" spans="2:7" x14ac:dyDescent="0.25">
      <c r="B2101" s="69" t="s">
        <v>235</v>
      </c>
      <c r="C2101" s="44">
        <v>654</v>
      </c>
      <c r="D2101" s="44">
        <v>654</v>
      </c>
      <c r="E2101" s="192" t="s">
        <v>16429</v>
      </c>
      <c r="F2101" s="45" t="s">
        <v>6142</v>
      </c>
      <c r="G2101" s="39" t="s">
        <v>17432</v>
      </c>
    </row>
    <row r="2102" spans="2:7" x14ac:dyDescent="0.25">
      <c r="B2102" s="69" t="s">
        <v>1472</v>
      </c>
      <c r="C2102" s="44">
        <v>654</v>
      </c>
      <c r="D2102" s="44">
        <v>654</v>
      </c>
      <c r="E2102" s="192" t="s">
        <v>16429</v>
      </c>
      <c r="F2102" s="45" t="s">
        <v>6142</v>
      </c>
      <c r="G2102" s="39" t="s">
        <v>17432</v>
      </c>
    </row>
    <row r="2103" spans="2:7" x14ac:dyDescent="0.25">
      <c r="B2103" s="69" t="s">
        <v>18980</v>
      </c>
      <c r="C2103" s="44">
        <v>655</v>
      </c>
      <c r="D2103" s="44">
        <v>655</v>
      </c>
      <c r="E2103" s="192" t="s">
        <v>16430</v>
      </c>
      <c r="F2103" s="45" t="s">
        <v>3053</v>
      </c>
      <c r="G2103" s="39" t="s">
        <v>17433</v>
      </c>
    </row>
    <row r="2104" spans="2:7" x14ac:dyDescent="0.25">
      <c r="B2104" s="69" t="s">
        <v>236</v>
      </c>
      <c r="C2104" s="44">
        <v>655</v>
      </c>
      <c r="D2104" s="44">
        <v>655</v>
      </c>
      <c r="E2104" s="192" t="s">
        <v>16430</v>
      </c>
      <c r="F2104" s="45" t="s">
        <v>3053</v>
      </c>
      <c r="G2104" s="39" t="s">
        <v>17433</v>
      </c>
    </row>
    <row r="2105" spans="2:7" x14ac:dyDescent="0.25">
      <c r="B2105" s="69" t="s">
        <v>1473</v>
      </c>
      <c r="C2105" s="44">
        <v>655</v>
      </c>
      <c r="D2105" s="44">
        <v>655</v>
      </c>
      <c r="E2105" s="192" t="s">
        <v>16430</v>
      </c>
      <c r="F2105" s="45" t="s">
        <v>3053</v>
      </c>
      <c r="G2105" s="39" t="s">
        <v>17433</v>
      </c>
    </row>
    <row r="2106" spans="2:7" x14ac:dyDescent="0.25">
      <c r="B2106" s="305" t="s">
        <v>17433</v>
      </c>
      <c r="C2106" s="305">
        <v>655</v>
      </c>
      <c r="D2106" s="305">
        <v>655</v>
      </c>
      <c r="E2106" s="305" t="s">
        <v>16430</v>
      </c>
      <c r="F2106" s="305" t="s">
        <v>3053</v>
      </c>
      <c r="G2106" s="305" t="s">
        <v>17433</v>
      </c>
    </row>
    <row r="2107" spans="2:7" ht="14.4" x14ac:dyDescent="0.3">
      <c r="B2107" s="69" t="s">
        <v>18978</v>
      </c>
      <c r="C2107" s="44">
        <v>653</v>
      </c>
      <c r="D2107" s="44">
        <v>653</v>
      </c>
      <c r="E2107" s="192" t="s">
        <v>16431</v>
      </c>
      <c r="F2107" s="125" t="s">
        <v>14606</v>
      </c>
      <c r="G2107" s="39" t="s">
        <v>17431</v>
      </c>
    </row>
    <row r="2108" spans="2:7" ht="14.4" x14ac:dyDescent="0.3">
      <c r="B2108" s="125" t="s">
        <v>14606</v>
      </c>
      <c r="C2108" s="44">
        <v>653</v>
      </c>
      <c r="D2108" s="44">
        <v>653</v>
      </c>
      <c r="E2108" s="192" t="s">
        <v>16431</v>
      </c>
      <c r="F2108" s="125" t="s">
        <v>14606</v>
      </c>
      <c r="G2108" s="39" t="s">
        <v>17431</v>
      </c>
    </row>
    <row r="2109" spans="2:7" ht="14.4" x14ac:dyDescent="0.3">
      <c r="B2109" s="69" t="s">
        <v>864</v>
      </c>
      <c r="C2109" s="44">
        <v>653</v>
      </c>
      <c r="D2109" s="44">
        <v>653</v>
      </c>
      <c r="E2109" s="192" t="s">
        <v>16431</v>
      </c>
      <c r="F2109" s="125" t="s">
        <v>14606</v>
      </c>
      <c r="G2109" s="39" t="s">
        <v>17431</v>
      </c>
    </row>
    <row r="2110" spans="2:7" x14ac:dyDescent="0.25">
      <c r="B2110" s="305" t="s">
        <v>17431</v>
      </c>
      <c r="C2110" s="305">
        <v>653</v>
      </c>
      <c r="D2110" s="305">
        <v>653</v>
      </c>
      <c r="E2110" s="305" t="s">
        <v>16431</v>
      </c>
      <c r="F2110" s="305" t="s">
        <v>14606</v>
      </c>
      <c r="G2110" s="305" t="s">
        <v>17431</v>
      </c>
    </row>
    <row r="2111" spans="2:7" x14ac:dyDescent="0.25">
      <c r="B2111" s="69" t="s">
        <v>14607</v>
      </c>
      <c r="C2111" s="69">
        <v>493</v>
      </c>
      <c r="D2111" s="69" t="s">
        <v>15370</v>
      </c>
      <c r="E2111" s="190" t="s">
        <v>15371</v>
      </c>
      <c r="F2111" s="212" t="s">
        <v>14607</v>
      </c>
      <c r="G2111" s="39" t="s">
        <v>15470</v>
      </c>
    </row>
    <row r="2112" spans="2:7" x14ac:dyDescent="0.25">
      <c r="B2112" s="305" t="s">
        <v>15470</v>
      </c>
      <c r="C2112" s="305">
        <v>493</v>
      </c>
      <c r="D2112" s="305" t="s">
        <v>15370</v>
      </c>
      <c r="E2112" s="305" t="s">
        <v>15371</v>
      </c>
      <c r="F2112" s="305" t="s">
        <v>14607</v>
      </c>
      <c r="G2112" s="305" t="s">
        <v>15470</v>
      </c>
    </row>
    <row r="2113" spans="2:7" x14ac:dyDescent="0.25">
      <c r="B2113" s="69" t="s">
        <v>15425</v>
      </c>
      <c r="C2113" s="69">
        <v>494</v>
      </c>
      <c r="D2113" s="69"/>
      <c r="E2113" s="190" t="s">
        <v>15372</v>
      </c>
      <c r="F2113" s="212" t="s">
        <v>15425</v>
      </c>
      <c r="G2113" s="39" t="s">
        <v>10789</v>
      </c>
    </row>
    <row r="2114" spans="2:7" x14ac:dyDescent="0.25">
      <c r="B2114" s="69" t="s">
        <v>18988</v>
      </c>
      <c r="C2114" s="44">
        <v>663</v>
      </c>
      <c r="D2114" s="44">
        <v>663</v>
      </c>
      <c r="E2114" s="192" t="s">
        <v>16432</v>
      </c>
      <c r="F2114" s="45" t="s">
        <v>3057</v>
      </c>
      <c r="G2114" s="39" t="s">
        <v>17441</v>
      </c>
    </row>
    <row r="2115" spans="2:7" x14ac:dyDescent="0.25">
      <c r="B2115" s="69" t="s">
        <v>244</v>
      </c>
      <c r="C2115" s="44">
        <v>663</v>
      </c>
      <c r="D2115" s="44">
        <v>663</v>
      </c>
      <c r="E2115" s="192" t="s">
        <v>16432</v>
      </c>
      <c r="F2115" s="45" t="s">
        <v>3057</v>
      </c>
      <c r="G2115" s="39" t="s">
        <v>17441</v>
      </c>
    </row>
    <row r="2116" spans="2:7" x14ac:dyDescent="0.25">
      <c r="B2116" s="69" t="s">
        <v>1481</v>
      </c>
      <c r="C2116" s="44">
        <v>663</v>
      </c>
      <c r="D2116" s="44">
        <v>663</v>
      </c>
      <c r="E2116" s="192" t="s">
        <v>16432</v>
      </c>
      <c r="F2116" s="45" t="s">
        <v>3057</v>
      </c>
      <c r="G2116" s="39" t="s">
        <v>17441</v>
      </c>
    </row>
    <row r="2117" spans="2:7" x14ac:dyDescent="0.25">
      <c r="B2117" s="305" t="s">
        <v>17441</v>
      </c>
      <c r="C2117" s="305">
        <v>663</v>
      </c>
      <c r="D2117" s="305">
        <v>663</v>
      </c>
      <c r="E2117" s="305" t="s">
        <v>16432</v>
      </c>
      <c r="F2117" s="305" t="s">
        <v>3057</v>
      </c>
      <c r="G2117" s="305" t="s">
        <v>17441</v>
      </c>
    </row>
    <row r="2118" spans="2:7" x14ac:dyDescent="0.25">
      <c r="B2118" s="69" t="s">
        <v>18989</v>
      </c>
      <c r="C2118" s="44">
        <v>664</v>
      </c>
      <c r="D2118" s="44">
        <v>664</v>
      </c>
      <c r="E2118" s="192" t="s">
        <v>16433</v>
      </c>
      <c r="F2118" s="45" t="s">
        <v>6139</v>
      </c>
      <c r="G2118" s="39" t="s">
        <v>17442</v>
      </c>
    </row>
    <row r="2119" spans="2:7" x14ac:dyDescent="0.25">
      <c r="B2119" s="69" t="s">
        <v>245</v>
      </c>
      <c r="C2119" s="44">
        <v>664</v>
      </c>
      <c r="D2119" s="44">
        <v>664</v>
      </c>
      <c r="E2119" s="192" t="s">
        <v>16433</v>
      </c>
      <c r="F2119" s="45" t="s">
        <v>6139</v>
      </c>
      <c r="G2119" s="39" t="s">
        <v>17442</v>
      </c>
    </row>
    <row r="2120" spans="2:7" x14ac:dyDescent="0.25">
      <c r="B2120" s="69" t="s">
        <v>1482</v>
      </c>
      <c r="C2120" s="44">
        <v>664</v>
      </c>
      <c r="D2120" s="44">
        <v>664</v>
      </c>
      <c r="E2120" s="192" t="s">
        <v>16433</v>
      </c>
      <c r="F2120" s="45" t="s">
        <v>6139</v>
      </c>
      <c r="G2120" s="39" t="s">
        <v>17442</v>
      </c>
    </row>
    <row r="2121" spans="2:7" x14ac:dyDescent="0.25">
      <c r="B2121" s="305" t="s">
        <v>17442</v>
      </c>
      <c r="C2121" s="305">
        <v>664</v>
      </c>
      <c r="D2121" s="305">
        <v>664</v>
      </c>
      <c r="E2121" s="305" t="s">
        <v>16433</v>
      </c>
      <c r="F2121" s="305" t="s">
        <v>6139</v>
      </c>
      <c r="G2121" s="305" t="s">
        <v>17442</v>
      </c>
    </row>
    <row r="2122" spans="2:7" x14ac:dyDescent="0.25">
      <c r="B2122" s="69" t="s">
        <v>18990</v>
      </c>
      <c r="C2122" s="44">
        <v>665</v>
      </c>
      <c r="D2122" s="44">
        <v>665</v>
      </c>
      <c r="E2122" s="192" t="s">
        <v>16434</v>
      </c>
      <c r="F2122" s="45" t="s">
        <v>3058</v>
      </c>
      <c r="G2122" s="39" t="s">
        <v>17443</v>
      </c>
    </row>
    <row r="2123" spans="2:7" x14ac:dyDescent="0.25">
      <c r="B2123" s="69" t="s">
        <v>246</v>
      </c>
      <c r="C2123" s="44">
        <v>665</v>
      </c>
      <c r="D2123" s="44">
        <v>665</v>
      </c>
      <c r="E2123" s="192" t="s">
        <v>16434</v>
      </c>
      <c r="F2123" s="45" t="s">
        <v>3058</v>
      </c>
      <c r="G2123" s="39" t="s">
        <v>17443</v>
      </c>
    </row>
    <row r="2124" spans="2:7" x14ac:dyDescent="0.25">
      <c r="B2124" s="69" t="s">
        <v>1483</v>
      </c>
      <c r="C2124" s="44">
        <v>665</v>
      </c>
      <c r="D2124" s="44">
        <v>665</v>
      </c>
      <c r="E2124" s="192" t="s">
        <v>16434</v>
      </c>
      <c r="F2124" s="45" t="s">
        <v>3058</v>
      </c>
      <c r="G2124" s="39" t="s">
        <v>17443</v>
      </c>
    </row>
    <row r="2125" spans="2:7" x14ac:dyDescent="0.25">
      <c r="B2125" s="305" t="s">
        <v>17443</v>
      </c>
      <c r="C2125" s="305">
        <v>665</v>
      </c>
      <c r="D2125" s="305">
        <v>665</v>
      </c>
      <c r="E2125" s="305" t="s">
        <v>16434</v>
      </c>
      <c r="F2125" s="305" t="s">
        <v>3058</v>
      </c>
      <c r="G2125" s="305" t="s">
        <v>17443</v>
      </c>
    </row>
    <row r="2126" spans="2:7" x14ac:dyDescent="0.25">
      <c r="B2126" s="70" t="s">
        <v>18986</v>
      </c>
      <c r="C2126" s="46">
        <v>661</v>
      </c>
      <c r="D2126" s="71">
        <v>661</v>
      </c>
      <c r="E2126" s="53" t="s">
        <v>16435</v>
      </c>
      <c r="F2126" s="211" t="s">
        <v>14015</v>
      </c>
      <c r="G2126" s="71" t="s">
        <v>17439</v>
      </c>
    </row>
    <row r="2127" spans="2:7" x14ac:dyDescent="0.25">
      <c r="B2127" s="70" t="s">
        <v>14016</v>
      </c>
      <c r="C2127" s="46">
        <v>661</v>
      </c>
      <c r="D2127" s="71">
        <v>661</v>
      </c>
      <c r="E2127" s="53" t="s">
        <v>16435</v>
      </c>
      <c r="F2127" s="211" t="s">
        <v>14015</v>
      </c>
      <c r="G2127" s="71" t="s">
        <v>17439</v>
      </c>
    </row>
    <row r="2128" spans="2:7" x14ac:dyDescent="0.25">
      <c r="B2128" s="70" t="s">
        <v>14015</v>
      </c>
      <c r="C2128" s="46">
        <v>661</v>
      </c>
      <c r="D2128" s="71">
        <v>661</v>
      </c>
      <c r="E2128" s="53" t="s">
        <v>16435</v>
      </c>
      <c r="F2128" s="211" t="s">
        <v>14015</v>
      </c>
      <c r="G2128" s="71" t="s">
        <v>17439</v>
      </c>
    </row>
    <row r="2129" spans="2:7" x14ac:dyDescent="0.25">
      <c r="B2129" s="70" t="s">
        <v>1479</v>
      </c>
      <c r="C2129" s="46">
        <v>661</v>
      </c>
      <c r="D2129" s="71">
        <v>661</v>
      </c>
      <c r="E2129" s="53" t="s">
        <v>16435</v>
      </c>
      <c r="F2129" s="211" t="s">
        <v>14015</v>
      </c>
      <c r="G2129" s="71" t="s">
        <v>17439</v>
      </c>
    </row>
    <row r="2130" spans="2:7" x14ac:dyDescent="0.25">
      <c r="B2130" s="70" t="s">
        <v>242</v>
      </c>
      <c r="C2130" s="46">
        <v>661</v>
      </c>
      <c r="D2130" s="71">
        <v>661</v>
      </c>
      <c r="E2130" s="53" t="s">
        <v>16435</v>
      </c>
      <c r="F2130" s="211" t="s">
        <v>14015</v>
      </c>
      <c r="G2130" s="71" t="s">
        <v>17439</v>
      </c>
    </row>
    <row r="2131" spans="2:7" x14ac:dyDescent="0.25">
      <c r="B2131" s="305" t="s">
        <v>17439</v>
      </c>
      <c r="C2131" s="305">
        <v>661</v>
      </c>
      <c r="D2131" s="305">
        <v>661</v>
      </c>
      <c r="E2131" s="305" t="s">
        <v>16435</v>
      </c>
      <c r="F2131" s="305" t="s">
        <v>14015</v>
      </c>
      <c r="G2131" s="305" t="s">
        <v>17439</v>
      </c>
    </row>
    <row r="2132" spans="2:7" x14ac:dyDescent="0.25">
      <c r="B2132" s="70" t="s">
        <v>18987</v>
      </c>
      <c r="C2132" s="46">
        <v>662</v>
      </c>
      <c r="D2132" s="71">
        <v>662</v>
      </c>
      <c r="E2132" s="53" t="s">
        <v>16436</v>
      </c>
      <c r="F2132" s="211" t="s">
        <v>15296</v>
      </c>
      <c r="G2132" s="71" t="s">
        <v>17440</v>
      </c>
    </row>
    <row r="2133" spans="2:7" x14ac:dyDescent="0.25">
      <c r="B2133" s="45" t="s">
        <v>15296</v>
      </c>
      <c r="C2133" s="44">
        <v>662</v>
      </c>
      <c r="D2133" s="44">
        <v>662</v>
      </c>
      <c r="E2133" s="192" t="s">
        <v>16436</v>
      </c>
      <c r="F2133" s="45" t="s">
        <v>15296</v>
      </c>
      <c r="G2133" s="39" t="s">
        <v>17440</v>
      </c>
    </row>
    <row r="2134" spans="2:7" x14ac:dyDescent="0.25">
      <c r="B2134" s="70" t="s">
        <v>16798</v>
      </c>
      <c r="C2134" s="46">
        <v>662</v>
      </c>
      <c r="D2134" s="71">
        <v>662</v>
      </c>
      <c r="E2134" s="53" t="s">
        <v>16436</v>
      </c>
      <c r="F2134" s="211" t="s">
        <v>15296</v>
      </c>
      <c r="G2134" s="71" t="s">
        <v>17440</v>
      </c>
    </row>
    <row r="2135" spans="2:7" x14ac:dyDescent="0.25">
      <c r="B2135" s="70" t="s">
        <v>1480</v>
      </c>
      <c r="C2135" s="46">
        <v>662</v>
      </c>
      <c r="D2135" s="71">
        <v>662</v>
      </c>
      <c r="E2135" s="53" t="s">
        <v>16436</v>
      </c>
      <c r="F2135" s="211" t="s">
        <v>15296</v>
      </c>
      <c r="G2135" s="71" t="s">
        <v>17440</v>
      </c>
    </row>
    <row r="2136" spans="2:7" x14ac:dyDescent="0.25">
      <c r="B2136" s="70" t="s">
        <v>243</v>
      </c>
      <c r="C2136" s="46">
        <v>662</v>
      </c>
      <c r="D2136" s="71">
        <v>662</v>
      </c>
      <c r="E2136" s="53" t="s">
        <v>16436</v>
      </c>
      <c r="F2136" s="211" t="s">
        <v>15296</v>
      </c>
      <c r="G2136" s="71" t="s">
        <v>17440</v>
      </c>
    </row>
    <row r="2137" spans="2:7" x14ac:dyDescent="0.25">
      <c r="B2137" s="305" t="s">
        <v>17440</v>
      </c>
      <c r="C2137" s="305">
        <v>662</v>
      </c>
      <c r="D2137" s="305">
        <v>662</v>
      </c>
      <c r="E2137" s="305" t="s">
        <v>16436</v>
      </c>
      <c r="F2137" s="305" t="s">
        <v>15296</v>
      </c>
      <c r="G2137" s="305" t="s">
        <v>17440</v>
      </c>
    </row>
    <row r="2138" spans="2:7" x14ac:dyDescent="0.25">
      <c r="B2138" s="70" t="s">
        <v>18985</v>
      </c>
      <c r="C2138" s="46">
        <v>660</v>
      </c>
      <c r="D2138" s="71">
        <v>660</v>
      </c>
      <c r="E2138" s="53" t="s">
        <v>16437</v>
      </c>
      <c r="F2138" s="211" t="s">
        <v>14013</v>
      </c>
      <c r="G2138" s="71" t="s">
        <v>17438</v>
      </c>
    </row>
    <row r="2139" spans="2:7" x14ac:dyDescent="0.25">
      <c r="B2139" s="70" t="s">
        <v>14014</v>
      </c>
      <c r="C2139" s="46">
        <v>660</v>
      </c>
      <c r="D2139" s="71">
        <v>660</v>
      </c>
      <c r="E2139" s="53" t="s">
        <v>16437</v>
      </c>
      <c r="F2139" s="211" t="s">
        <v>14013</v>
      </c>
      <c r="G2139" s="71" t="s">
        <v>17438</v>
      </c>
    </row>
    <row r="2140" spans="2:7" x14ac:dyDescent="0.25">
      <c r="B2140" s="70" t="s">
        <v>14013</v>
      </c>
      <c r="C2140" s="46">
        <v>660</v>
      </c>
      <c r="D2140" s="71">
        <v>660</v>
      </c>
      <c r="E2140" s="53" t="s">
        <v>16437</v>
      </c>
      <c r="F2140" s="211" t="s">
        <v>14013</v>
      </c>
      <c r="G2140" s="71" t="s">
        <v>17438</v>
      </c>
    </row>
    <row r="2141" spans="2:7" x14ac:dyDescent="0.25">
      <c r="B2141" s="305" t="s">
        <v>17438</v>
      </c>
      <c r="C2141" s="305">
        <v>660</v>
      </c>
      <c r="D2141" s="305">
        <v>660</v>
      </c>
      <c r="E2141" s="305" t="s">
        <v>16437</v>
      </c>
      <c r="F2141" s="305" t="s">
        <v>14013</v>
      </c>
      <c r="G2141" s="305" t="s">
        <v>17438</v>
      </c>
    </row>
    <row r="2142" spans="2:7" x14ac:dyDescent="0.25">
      <c r="B2142" s="70" t="s">
        <v>1478</v>
      </c>
      <c r="C2142" s="46">
        <v>660</v>
      </c>
      <c r="D2142" s="71">
        <v>660</v>
      </c>
      <c r="E2142" s="53" t="s">
        <v>16437</v>
      </c>
      <c r="F2142" s="211" t="s">
        <v>14013</v>
      </c>
      <c r="G2142" s="71" t="s">
        <v>17438</v>
      </c>
    </row>
    <row r="2143" spans="2:7" x14ac:dyDescent="0.25">
      <c r="B2143" s="70" t="s">
        <v>241</v>
      </c>
      <c r="C2143" s="46">
        <v>660</v>
      </c>
      <c r="D2143" s="71">
        <v>660</v>
      </c>
      <c r="E2143" s="53" t="s">
        <v>16437</v>
      </c>
      <c r="F2143" s="211" t="s">
        <v>14013</v>
      </c>
      <c r="G2143" s="71" t="s">
        <v>17438</v>
      </c>
    </row>
    <row r="2144" spans="2:7" x14ac:dyDescent="0.25">
      <c r="B2144" s="69" t="s">
        <v>18984</v>
      </c>
      <c r="C2144" s="44">
        <v>659</v>
      </c>
      <c r="D2144" s="44">
        <v>659</v>
      </c>
      <c r="E2144" s="192" t="s">
        <v>16438</v>
      </c>
      <c r="F2144" s="45" t="s">
        <v>3055</v>
      </c>
      <c r="G2144" s="39" t="s">
        <v>17437</v>
      </c>
    </row>
    <row r="2145" spans="2:7" x14ac:dyDescent="0.25">
      <c r="B2145" s="69" t="s">
        <v>240</v>
      </c>
      <c r="C2145" s="44">
        <v>659</v>
      </c>
      <c r="D2145" s="44">
        <v>659</v>
      </c>
      <c r="E2145" s="192" t="s">
        <v>16438</v>
      </c>
      <c r="F2145" s="45" t="s">
        <v>3055</v>
      </c>
      <c r="G2145" s="39" t="s">
        <v>17437</v>
      </c>
    </row>
    <row r="2146" spans="2:7" x14ac:dyDescent="0.25">
      <c r="B2146" s="69" t="s">
        <v>1477</v>
      </c>
      <c r="C2146" s="44">
        <v>659</v>
      </c>
      <c r="D2146" s="44">
        <v>659</v>
      </c>
      <c r="E2146" s="192" t="s">
        <v>16438</v>
      </c>
      <c r="F2146" s="45" t="s">
        <v>3055</v>
      </c>
      <c r="G2146" s="39" t="s">
        <v>17437</v>
      </c>
    </row>
    <row r="2147" spans="2:7" x14ac:dyDescent="0.25">
      <c r="B2147" s="305" t="s">
        <v>17437</v>
      </c>
      <c r="C2147" s="305">
        <v>659</v>
      </c>
      <c r="D2147" s="305">
        <v>659</v>
      </c>
      <c r="E2147" s="305" t="s">
        <v>16438</v>
      </c>
      <c r="F2147" s="305" t="s">
        <v>3055</v>
      </c>
      <c r="G2147" s="305" t="s">
        <v>17437</v>
      </c>
    </row>
    <row r="2148" spans="2:7" x14ac:dyDescent="0.25">
      <c r="B2148" s="69" t="s">
        <v>18983</v>
      </c>
      <c r="C2148" s="44">
        <v>658</v>
      </c>
      <c r="D2148" s="44">
        <v>658</v>
      </c>
      <c r="E2148" s="192" t="s">
        <v>16439</v>
      </c>
      <c r="F2148" s="45" t="s">
        <v>6140</v>
      </c>
      <c r="G2148" s="39" t="s">
        <v>17436</v>
      </c>
    </row>
    <row r="2149" spans="2:7" x14ac:dyDescent="0.25">
      <c r="B2149" s="69" t="s">
        <v>239</v>
      </c>
      <c r="C2149" s="44">
        <v>658</v>
      </c>
      <c r="D2149" s="44">
        <v>658</v>
      </c>
      <c r="E2149" s="192" t="s">
        <v>16439</v>
      </c>
      <c r="F2149" s="45" t="s">
        <v>6140</v>
      </c>
      <c r="G2149" s="39" t="s">
        <v>17436</v>
      </c>
    </row>
    <row r="2150" spans="2:7" x14ac:dyDescent="0.25">
      <c r="B2150" s="69" t="s">
        <v>1476</v>
      </c>
      <c r="C2150" s="44">
        <v>658</v>
      </c>
      <c r="D2150" s="44">
        <v>658</v>
      </c>
      <c r="E2150" s="192" t="s">
        <v>16439</v>
      </c>
      <c r="F2150" s="45" t="s">
        <v>6140</v>
      </c>
      <c r="G2150" s="39" t="s">
        <v>17436</v>
      </c>
    </row>
    <row r="2151" spans="2:7" x14ac:dyDescent="0.25">
      <c r="B2151" s="305" t="s">
        <v>17436</v>
      </c>
      <c r="C2151" s="305">
        <v>658</v>
      </c>
      <c r="D2151" s="305">
        <v>658</v>
      </c>
      <c r="E2151" s="305" t="s">
        <v>16439</v>
      </c>
      <c r="F2151" s="305" t="s">
        <v>6140</v>
      </c>
      <c r="G2151" s="305" t="s">
        <v>17436</v>
      </c>
    </row>
    <row r="2152" spans="2:7" x14ac:dyDescent="0.25">
      <c r="B2152" s="69" t="s">
        <v>18991</v>
      </c>
      <c r="C2152" s="44">
        <v>666</v>
      </c>
      <c r="D2152" s="44">
        <v>666</v>
      </c>
      <c r="E2152" s="192" t="s">
        <v>16440</v>
      </c>
      <c r="F2152" s="45" t="s">
        <v>3059</v>
      </c>
      <c r="G2152" s="39" t="s">
        <v>17444</v>
      </c>
    </row>
    <row r="2153" spans="2:7" x14ac:dyDescent="0.25">
      <c r="B2153" s="305" t="s">
        <v>17444</v>
      </c>
      <c r="C2153" s="305">
        <v>666</v>
      </c>
      <c r="D2153" s="305">
        <v>666</v>
      </c>
      <c r="E2153" s="305" t="s">
        <v>16440</v>
      </c>
      <c r="F2153" s="305" t="s">
        <v>3059</v>
      </c>
      <c r="G2153" s="305" t="s">
        <v>17444</v>
      </c>
    </row>
    <row r="2154" spans="2:7" x14ac:dyDescent="0.25">
      <c r="B2154" s="69" t="s">
        <v>247</v>
      </c>
      <c r="C2154" s="44">
        <v>666</v>
      </c>
      <c r="D2154" s="44">
        <v>666</v>
      </c>
      <c r="E2154" s="192" t="s">
        <v>16440</v>
      </c>
      <c r="F2154" s="45" t="s">
        <v>3059</v>
      </c>
      <c r="G2154" s="39" t="s">
        <v>17444</v>
      </c>
    </row>
    <row r="2155" spans="2:7" x14ac:dyDescent="0.25">
      <c r="B2155" s="69" t="s">
        <v>1484</v>
      </c>
      <c r="C2155" s="44">
        <v>666</v>
      </c>
      <c r="D2155" s="44">
        <v>666</v>
      </c>
      <c r="E2155" s="192" t="s">
        <v>16440</v>
      </c>
      <c r="F2155" s="45" t="s">
        <v>3059</v>
      </c>
      <c r="G2155" s="39" t="s">
        <v>17444</v>
      </c>
    </row>
    <row r="2156" spans="2:7" x14ac:dyDescent="0.25">
      <c r="B2156" s="69" t="s">
        <v>18992</v>
      </c>
      <c r="C2156" s="44">
        <v>667</v>
      </c>
      <c r="D2156" s="44">
        <v>667</v>
      </c>
      <c r="E2156" s="192" t="s">
        <v>16441</v>
      </c>
      <c r="F2156" s="45" t="s">
        <v>3060</v>
      </c>
      <c r="G2156" s="39" t="s">
        <v>17445</v>
      </c>
    </row>
    <row r="2157" spans="2:7" x14ac:dyDescent="0.25">
      <c r="B2157" s="305" t="s">
        <v>17445</v>
      </c>
      <c r="C2157" s="305">
        <v>667</v>
      </c>
      <c r="D2157" s="305">
        <v>667</v>
      </c>
      <c r="E2157" s="305" t="s">
        <v>16441</v>
      </c>
      <c r="F2157" s="305" t="s">
        <v>3060</v>
      </c>
      <c r="G2157" s="305" t="s">
        <v>17445</v>
      </c>
    </row>
    <row r="2158" spans="2:7" x14ac:dyDescent="0.25">
      <c r="B2158" s="69" t="s">
        <v>1485</v>
      </c>
      <c r="C2158" s="44">
        <v>667</v>
      </c>
      <c r="D2158" s="44">
        <v>667</v>
      </c>
      <c r="E2158" s="192" t="s">
        <v>16441</v>
      </c>
      <c r="F2158" s="45" t="s">
        <v>3060</v>
      </c>
      <c r="G2158" s="39" t="s">
        <v>17445</v>
      </c>
    </row>
    <row r="2159" spans="2:7" x14ac:dyDescent="0.25">
      <c r="B2159" s="69" t="s">
        <v>248</v>
      </c>
      <c r="C2159" s="44">
        <v>667</v>
      </c>
      <c r="D2159" s="44">
        <v>667</v>
      </c>
      <c r="E2159" s="192" t="s">
        <v>16441</v>
      </c>
      <c r="F2159" s="45" t="s">
        <v>3060</v>
      </c>
      <c r="G2159" s="39" t="s">
        <v>17445</v>
      </c>
    </row>
    <row r="2160" spans="2:7" x14ac:dyDescent="0.25">
      <c r="B2160" s="69" t="s">
        <v>18993</v>
      </c>
      <c r="C2160" s="44">
        <v>668</v>
      </c>
      <c r="D2160" s="44">
        <v>668</v>
      </c>
      <c r="E2160" s="192" t="s">
        <v>16442</v>
      </c>
      <c r="F2160" s="45" t="s">
        <v>6138</v>
      </c>
      <c r="G2160" s="39" t="s">
        <v>17446</v>
      </c>
    </row>
    <row r="2161" spans="2:7" x14ac:dyDescent="0.25">
      <c r="B2161" s="69" t="s">
        <v>249</v>
      </c>
      <c r="C2161" s="44">
        <v>668</v>
      </c>
      <c r="D2161" s="44">
        <v>668</v>
      </c>
      <c r="E2161" s="192" t="s">
        <v>16442</v>
      </c>
      <c r="F2161" s="45" t="s">
        <v>6138</v>
      </c>
      <c r="G2161" s="39" t="s">
        <v>17446</v>
      </c>
    </row>
    <row r="2162" spans="2:7" x14ac:dyDescent="0.25">
      <c r="B2162" s="69" t="s">
        <v>1486</v>
      </c>
      <c r="C2162" s="44">
        <v>668</v>
      </c>
      <c r="D2162" s="44">
        <v>668</v>
      </c>
      <c r="E2162" s="192" t="s">
        <v>16442</v>
      </c>
      <c r="F2162" s="45" t="s">
        <v>6138</v>
      </c>
      <c r="G2162" s="39" t="s">
        <v>17446</v>
      </c>
    </row>
    <row r="2163" spans="2:7" x14ac:dyDescent="0.25">
      <c r="B2163" s="305" t="s">
        <v>17446</v>
      </c>
      <c r="C2163" s="305">
        <v>668</v>
      </c>
      <c r="D2163" s="305">
        <v>668</v>
      </c>
      <c r="E2163" s="305" t="s">
        <v>16442</v>
      </c>
      <c r="F2163" s="305" t="s">
        <v>6138</v>
      </c>
      <c r="G2163" s="305" t="s">
        <v>17446</v>
      </c>
    </row>
    <row r="2164" spans="2:7" x14ac:dyDescent="0.25">
      <c r="B2164" s="69" t="s">
        <v>19008</v>
      </c>
      <c r="C2164" s="44">
        <v>685</v>
      </c>
      <c r="D2164" s="44">
        <v>685</v>
      </c>
      <c r="E2164" s="192" t="s">
        <v>16443</v>
      </c>
      <c r="F2164" s="45" t="s">
        <v>3</v>
      </c>
      <c r="G2164" s="39" t="s">
        <v>17460</v>
      </c>
    </row>
    <row r="2165" spans="2:7" x14ac:dyDescent="0.25">
      <c r="B2165" s="69" t="s">
        <v>263</v>
      </c>
      <c r="C2165" s="44">
        <v>685</v>
      </c>
      <c r="D2165" s="44">
        <v>685</v>
      </c>
      <c r="E2165" s="192" t="s">
        <v>16443</v>
      </c>
      <c r="F2165" s="45" t="s">
        <v>3</v>
      </c>
      <c r="G2165" s="39" t="s">
        <v>17460</v>
      </c>
    </row>
    <row r="2166" spans="2:7" x14ac:dyDescent="0.25">
      <c r="B2166" s="69" t="s">
        <v>1501</v>
      </c>
      <c r="C2166" s="44">
        <v>685</v>
      </c>
      <c r="D2166" s="44">
        <v>685</v>
      </c>
      <c r="E2166" s="192" t="s">
        <v>16443</v>
      </c>
      <c r="F2166" s="45" t="s">
        <v>3</v>
      </c>
      <c r="G2166" s="39" t="s">
        <v>17460</v>
      </c>
    </row>
    <row r="2167" spans="2:7" x14ac:dyDescent="0.25">
      <c r="B2167" s="305" t="s">
        <v>17460</v>
      </c>
      <c r="C2167" s="305">
        <v>685</v>
      </c>
      <c r="D2167" s="305">
        <v>685</v>
      </c>
      <c r="E2167" s="305" t="s">
        <v>16443</v>
      </c>
      <c r="F2167" s="305" t="s">
        <v>3</v>
      </c>
      <c r="G2167" s="305" t="s">
        <v>17460</v>
      </c>
    </row>
    <row r="2168" spans="2:7" x14ac:dyDescent="0.25">
      <c r="B2168" s="69" t="s">
        <v>19009</v>
      </c>
      <c r="C2168" s="44">
        <v>686</v>
      </c>
      <c r="D2168" s="44">
        <v>686</v>
      </c>
      <c r="E2168" s="192" t="s">
        <v>16444</v>
      </c>
      <c r="F2168" s="45" t="s">
        <v>4</v>
      </c>
      <c r="G2168" s="39" t="s">
        <v>17461</v>
      </c>
    </row>
    <row r="2169" spans="2:7" x14ac:dyDescent="0.25">
      <c r="B2169" s="69" t="s">
        <v>1502</v>
      </c>
      <c r="C2169" s="44">
        <v>686</v>
      </c>
      <c r="D2169" s="44">
        <v>686</v>
      </c>
      <c r="E2169" s="192" t="s">
        <v>16444</v>
      </c>
      <c r="F2169" s="45" t="s">
        <v>4</v>
      </c>
      <c r="G2169" s="39" t="s">
        <v>17461</v>
      </c>
    </row>
    <row r="2170" spans="2:7" x14ac:dyDescent="0.25">
      <c r="B2170" s="69" t="s">
        <v>264</v>
      </c>
      <c r="C2170" s="44">
        <v>686</v>
      </c>
      <c r="D2170" s="44">
        <v>686</v>
      </c>
      <c r="E2170" s="192" t="s">
        <v>16444</v>
      </c>
      <c r="F2170" s="45" t="s">
        <v>4</v>
      </c>
      <c r="G2170" s="39" t="s">
        <v>17461</v>
      </c>
    </row>
    <row r="2171" spans="2:7" x14ac:dyDescent="0.25">
      <c r="B2171" s="305" t="s">
        <v>17461</v>
      </c>
      <c r="C2171" s="305">
        <v>686</v>
      </c>
      <c r="D2171" s="305">
        <v>686</v>
      </c>
      <c r="E2171" s="305" t="s">
        <v>16444</v>
      </c>
      <c r="F2171" s="305" t="s">
        <v>4</v>
      </c>
      <c r="G2171" s="305" t="s">
        <v>17461</v>
      </c>
    </row>
    <row r="2172" spans="2:7" x14ac:dyDescent="0.25">
      <c r="B2172" s="69" t="s">
        <v>19010</v>
      </c>
      <c r="C2172" s="44">
        <v>687</v>
      </c>
      <c r="D2172" s="44">
        <v>687</v>
      </c>
      <c r="E2172" s="192" t="s">
        <v>16445</v>
      </c>
      <c r="F2172" s="45" t="s">
        <v>3957</v>
      </c>
      <c r="G2172" s="39" t="s">
        <v>17462</v>
      </c>
    </row>
    <row r="2173" spans="2:7" x14ac:dyDescent="0.25">
      <c r="B2173" s="69" t="s">
        <v>1503</v>
      </c>
      <c r="C2173" s="44">
        <v>687</v>
      </c>
      <c r="D2173" s="44">
        <v>687</v>
      </c>
      <c r="E2173" s="192" t="s">
        <v>16445</v>
      </c>
      <c r="F2173" s="45" t="s">
        <v>3957</v>
      </c>
      <c r="G2173" s="39" t="s">
        <v>17462</v>
      </c>
    </row>
    <row r="2174" spans="2:7" x14ac:dyDescent="0.25">
      <c r="B2174" s="69" t="s">
        <v>265</v>
      </c>
      <c r="C2174" s="44">
        <v>687</v>
      </c>
      <c r="D2174" s="44">
        <v>687</v>
      </c>
      <c r="E2174" s="192" t="s">
        <v>16445</v>
      </c>
      <c r="F2174" s="45" t="s">
        <v>3957</v>
      </c>
      <c r="G2174" s="39" t="s">
        <v>17462</v>
      </c>
    </row>
    <row r="2175" spans="2:7" x14ac:dyDescent="0.25">
      <c r="B2175" s="305" t="s">
        <v>17462</v>
      </c>
      <c r="C2175" s="305">
        <v>687</v>
      </c>
      <c r="D2175" s="305">
        <v>687</v>
      </c>
      <c r="E2175" s="305" t="s">
        <v>16445</v>
      </c>
      <c r="F2175" s="305" t="s">
        <v>3957</v>
      </c>
      <c r="G2175" s="305" t="s">
        <v>17462</v>
      </c>
    </row>
    <row r="2176" spans="2:7" x14ac:dyDescent="0.25">
      <c r="B2176" s="69" t="s">
        <v>19025</v>
      </c>
      <c r="C2176" s="44">
        <v>701</v>
      </c>
      <c r="D2176" s="44">
        <v>701</v>
      </c>
      <c r="E2176" s="192" t="s">
        <v>16446</v>
      </c>
      <c r="F2176" s="45" t="s">
        <v>2832</v>
      </c>
      <c r="G2176" s="39" t="s">
        <v>17477</v>
      </c>
    </row>
    <row r="2177" spans="2:7" x14ac:dyDescent="0.25">
      <c r="B2177" s="69" t="s">
        <v>15040</v>
      </c>
      <c r="C2177" s="44">
        <v>701</v>
      </c>
      <c r="D2177" s="44">
        <v>701</v>
      </c>
      <c r="E2177" s="192" t="s">
        <v>16446</v>
      </c>
      <c r="F2177" s="45" t="s">
        <v>2832</v>
      </c>
      <c r="G2177" s="39" t="s">
        <v>17477</v>
      </c>
    </row>
    <row r="2178" spans="2:7" x14ac:dyDescent="0.25">
      <c r="B2178" s="69" t="s">
        <v>4821</v>
      </c>
      <c r="C2178" s="44">
        <v>701</v>
      </c>
      <c r="D2178" s="44">
        <v>701</v>
      </c>
      <c r="E2178" s="192" t="s">
        <v>16446</v>
      </c>
      <c r="F2178" s="45" t="s">
        <v>2832</v>
      </c>
      <c r="G2178" s="39" t="s">
        <v>17477</v>
      </c>
    </row>
    <row r="2179" spans="2:7" x14ac:dyDescent="0.25">
      <c r="B2179" s="305" t="s">
        <v>17477</v>
      </c>
      <c r="C2179" s="305">
        <v>701</v>
      </c>
      <c r="D2179" s="305">
        <v>701</v>
      </c>
      <c r="E2179" s="305" t="s">
        <v>16446</v>
      </c>
      <c r="F2179" s="305" t="s">
        <v>2832</v>
      </c>
      <c r="G2179" s="305" t="s">
        <v>17477</v>
      </c>
    </row>
    <row r="2180" spans="2:7" x14ac:dyDescent="0.25">
      <c r="B2180" s="69" t="s">
        <v>19032</v>
      </c>
      <c r="C2180" s="44">
        <v>709</v>
      </c>
      <c r="D2180" s="44">
        <v>709</v>
      </c>
      <c r="E2180" s="192" t="s">
        <v>16447</v>
      </c>
      <c r="F2180" s="45" t="s">
        <v>3967</v>
      </c>
      <c r="G2180" s="39" t="s">
        <v>17484</v>
      </c>
    </row>
    <row r="2181" spans="2:7" x14ac:dyDescent="0.25">
      <c r="B2181" s="69" t="s">
        <v>857</v>
      </c>
      <c r="C2181" s="44">
        <v>709</v>
      </c>
      <c r="D2181" s="44">
        <v>709</v>
      </c>
      <c r="E2181" s="192" t="s">
        <v>16447</v>
      </c>
      <c r="F2181" s="45" t="s">
        <v>3967</v>
      </c>
      <c r="G2181" s="39" t="s">
        <v>17484</v>
      </c>
    </row>
    <row r="2182" spans="2:7" x14ac:dyDescent="0.25">
      <c r="B2182" s="69" t="s">
        <v>4828</v>
      </c>
      <c r="C2182" s="44">
        <v>709</v>
      </c>
      <c r="D2182" s="44">
        <v>709</v>
      </c>
      <c r="E2182" s="192" t="s">
        <v>16447</v>
      </c>
      <c r="F2182" s="45" t="s">
        <v>3967</v>
      </c>
      <c r="G2182" s="39" t="s">
        <v>17484</v>
      </c>
    </row>
    <row r="2183" spans="2:7" x14ac:dyDescent="0.25">
      <c r="B2183" s="305" t="s">
        <v>17484</v>
      </c>
      <c r="C2183" s="305">
        <v>709</v>
      </c>
      <c r="D2183" s="305">
        <v>709</v>
      </c>
      <c r="E2183" s="305" t="s">
        <v>16447</v>
      </c>
      <c r="F2183" s="305" t="s">
        <v>3967</v>
      </c>
      <c r="G2183" s="305" t="s">
        <v>17484</v>
      </c>
    </row>
    <row r="2184" spans="2:7" x14ac:dyDescent="0.25">
      <c r="B2184" s="69" t="s">
        <v>19014</v>
      </c>
      <c r="C2184" s="44">
        <v>691</v>
      </c>
      <c r="D2184" s="44">
        <v>691</v>
      </c>
      <c r="E2184" s="192" t="s">
        <v>16448</v>
      </c>
      <c r="F2184" s="45" t="s">
        <v>2839</v>
      </c>
      <c r="G2184" s="39" t="s">
        <v>17466</v>
      </c>
    </row>
    <row r="2185" spans="2:7" x14ac:dyDescent="0.25">
      <c r="B2185" s="69" t="s">
        <v>1507</v>
      </c>
      <c r="C2185" s="44">
        <v>691</v>
      </c>
      <c r="D2185" s="44">
        <v>691</v>
      </c>
      <c r="E2185" s="192" t="s">
        <v>16448</v>
      </c>
      <c r="F2185" s="45" t="s">
        <v>2839</v>
      </c>
      <c r="G2185" s="39" t="s">
        <v>17466</v>
      </c>
    </row>
    <row r="2186" spans="2:7" x14ac:dyDescent="0.25">
      <c r="B2186" s="69" t="s">
        <v>268</v>
      </c>
      <c r="C2186" s="44">
        <v>691</v>
      </c>
      <c r="D2186" s="44">
        <v>691</v>
      </c>
      <c r="E2186" s="192" t="s">
        <v>16448</v>
      </c>
      <c r="F2186" s="45" t="s">
        <v>2839</v>
      </c>
      <c r="G2186" s="39" t="s">
        <v>17466</v>
      </c>
    </row>
    <row r="2187" spans="2:7" x14ac:dyDescent="0.25">
      <c r="B2187" s="305" t="s">
        <v>17466</v>
      </c>
      <c r="C2187" s="305">
        <v>691</v>
      </c>
      <c r="D2187" s="305">
        <v>691</v>
      </c>
      <c r="E2187" s="305" t="s">
        <v>16448</v>
      </c>
      <c r="F2187" s="305" t="s">
        <v>2839</v>
      </c>
      <c r="G2187" s="305" t="s">
        <v>17466</v>
      </c>
    </row>
    <row r="2188" spans="2:7" x14ac:dyDescent="0.25">
      <c r="B2188" s="69" t="s">
        <v>19033</v>
      </c>
      <c r="C2188" s="44">
        <v>710</v>
      </c>
      <c r="D2188" s="44">
        <v>710</v>
      </c>
      <c r="E2188" s="192" t="s">
        <v>14612</v>
      </c>
      <c r="F2188" s="45" t="s">
        <v>3968</v>
      </c>
      <c r="G2188" s="39" t="s">
        <v>17485</v>
      </c>
    </row>
    <row r="2189" spans="2:7" x14ac:dyDescent="0.25">
      <c r="B2189" s="69" t="s">
        <v>855</v>
      </c>
      <c r="C2189" s="44">
        <v>710</v>
      </c>
      <c r="D2189" s="44">
        <v>710</v>
      </c>
      <c r="E2189" s="192" t="s">
        <v>14612</v>
      </c>
      <c r="F2189" s="45" t="s">
        <v>3968</v>
      </c>
      <c r="G2189" s="39" t="s">
        <v>17485</v>
      </c>
    </row>
    <row r="2190" spans="2:7" x14ac:dyDescent="0.25">
      <c r="B2190" s="69" t="s">
        <v>4829</v>
      </c>
      <c r="C2190" s="44">
        <v>710</v>
      </c>
      <c r="D2190" s="44">
        <v>710</v>
      </c>
      <c r="E2190" s="192" t="s">
        <v>14612</v>
      </c>
      <c r="F2190" s="45" t="s">
        <v>3968</v>
      </c>
      <c r="G2190" s="39" t="s">
        <v>17485</v>
      </c>
    </row>
    <row r="2191" spans="2:7" x14ac:dyDescent="0.25">
      <c r="B2191" s="305" t="s">
        <v>17485</v>
      </c>
      <c r="C2191" s="305">
        <v>710</v>
      </c>
      <c r="D2191" s="305">
        <v>710</v>
      </c>
      <c r="E2191" s="305" t="s">
        <v>14612</v>
      </c>
      <c r="F2191" s="305" t="s">
        <v>3968</v>
      </c>
      <c r="G2191" s="305" t="s">
        <v>17485</v>
      </c>
    </row>
    <row r="2192" spans="2:7" x14ac:dyDescent="0.25">
      <c r="B2192" s="69" t="s">
        <v>19028</v>
      </c>
      <c r="C2192" s="44">
        <v>704</v>
      </c>
      <c r="D2192" s="44">
        <v>704</v>
      </c>
      <c r="E2192" s="192" t="s">
        <v>16449</v>
      </c>
      <c r="F2192" s="45" t="s">
        <v>3964</v>
      </c>
      <c r="G2192" s="39" t="s">
        <v>17480</v>
      </c>
    </row>
    <row r="2193" spans="2:7" x14ac:dyDescent="0.25">
      <c r="B2193" s="69" t="s">
        <v>4824</v>
      </c>
      <c r="C2193" s="44">
        <v>704</v>
      </c>
      <c r="D2193" s="44">
        <v>704</v>
      </c>
      <c r="E2193" s="192" t="s">
        <v>16449</v>
      </c>
      <c r="F2193" s="45" t="s">
        <v>3964</v>
      </c>
      <c r="G2193" s="39" t="s">
        <v>17480</v>
      </c>
    </row>
    <row r="2194" spans="2:7" x14ac:dyDescent="0.25">
      <c r="B2194" s="69" t="s">
        <v>280</v>
      </c>
      <c r="C2194" s="44">
        <v>704</v>
      </c>
      <c r="D2194" s="44">
        <v>704</v>
      </c>
      <c r="E2194" s="192" t="s">
        <v>16449</v>
      </c>
      <c r="F2194" s="45" t="s">
        <v>3964</v>
      </c>
      <c r="G2194" s="39" t="s">
        <v>17480</v>
      </c>
    </row>
    <row r="2195" spans="2:7" x14ac:dyDescent="0.25">
      <c r="B2195" s="305" t="s">
        <v>17480</v>
      </c>
      <c r="C2195" s="305">
        <v>704</v>
      </c>
      <c r="D2195" s="305">
        <v>704</v>
      </c>
      <c r="E2195" s="305" t="s">
        <v>16449</v>
      </c>
      <c r="F2195" s="305" t="s">
        <v>3964</v>
      </c>
      <c r="G2195" s="305" t="s">
        <v>17480</v>
      </c>
    </row>
    <row r="2196" spans="2:7" x14ac:dyDescent="0.25">
      <c r="B2196" s="69" t="s">
        <v>19027</v>
      </c>
      <c r="C2196" s="44">
        <v>703</v>
      </c>
      <c r="D2196" s="44">
        <v>703</v>
      </c>
      <c r="E2196" s="192" t="s">
        <v>16450</v>
      </c>
      <c r="F2196" s="45" t="s">
        <v>2831</v>
      </c>
      <c r="G2196" s="39" t="s">
        <v>17479</v>
      </c>
    </row>
    <row r="2197" spans="2:7" x14ac:dyDescent="0.25">
      <c r="B2197" s="69" t="s">
        <v>279</v>
      </c>
      <c r="C2197" s="44">
        <v>703</v>
      </c>
      <c r="D2197" s="44">
        <v>703</v>
      </c>
      <c r="E2197" s="192" t="s">
        <v>16450</v>
      </c>
      <c r="F2197" s="45" t="s">
        <v>2831</v>
      </c>
      <c r="G2197" s="39" t="s">
        <v>17479</v>
      </c>
    </row>
    <row r="2198" spans="2:7" x14ac:dyDescent="0.25">
      <c r="B2198" s="69" t="s">
        <v>4823</v>
      </c>
      <c r="C2198" s="44">
        <v>703</v>
      </c>
      <c r="D2198" s="44">
        <v>703</v>
      </c>
      <c r="E2198" s="192" t="s">
        <v>16450</v>
      </c>
      <c r="F2198" s="45" t="s">
        <v>2831</v>
      </c>
      <c r="G2198" s="39" t="s">
        <v>17479</v>
      </c>
    </row>
    <row r="2199" spans="2:7" x14ac:dyDescent="0.25">
      <c r="B2199" s="305" t="s">
        <v>17479</v>
      </c>
      <c r="C2199" s="305">
        <v>703</v>
      </c>
      <c r="D2199" s="305">
        <v>703</v>
      </c>
      <c r="E2199" s="305" t="s">
        <v>16450</v>
      </c>
      <c r="F2199" s="305" t="s">
        <v>2831</v>
      </c>
      <c r="G2199" s="305" t="s">
        <v>17479</v>
      </c>
    </row>
    <row r="2200" spans="2:7" x14ac:dyDescent="0.25">
      <c r="B2200" s="69" t="s">
        <v>19031</v>
      </c>
      <c r="C2200" s="44">
        <v>708</v>
      </c>
      <c r="D2200" s="44">
        <v>708</v>
      </c>
      <c r="E2200" s="192" t="s">
        <v>16451</v>
      </c>
      <c r="F2200" s="45" t="s">
        <v>3966</v>
      </c>
      <c r="G2200" s="39" t="s">
        <v>17483</v>
      </c>
    </row>
    <row r="2201" spans="2:7" x14ac:dyDescent="0.25">
      <c r="B2201" s="69" t="s">
        <v>283</v>
      </c>
      <c r="C2201" s="44">
        <v>708</v>
      </c>
      <c r="D2201" s="44">
        <v>708</v>
      </c>
      <c r="E2201" s="192" t="s">
        <v>16451</v>
      </c>
      <c r="F2201" s="45" t="s">
        <v>3966</v>
      </c>
      <c r="G2201" s="39" t="s">
        <v>17483</v>
      </c>
    </row>
    <row r="2202" spans="2:7" x14ac:dyDescent="0.25">
      <c r="B2202" s="69" t="s">
        <v>4827</v>
      </c>
      <c r="C2202" s="44">
        <v>708</v>
      </c>
      <c r="D2202" s="44">
        <v>708</v>
      </c>
      <c r="E2202" s="192" t="s">
        <v>16451</v>
      </c>
      <c r="F2202" s="45" t="s">
        <v>3966</v>
      </c>
      <c r="G2202" s="39" t="s">
        <v>17483</v>
      </c>
    </row>
    <row r="2203" spans="2:7" x14ac:dyDescent="0.25">
      <c r="B2203" s="305" t="s">
        <v>17483</v>
      </c>
      <c r="C2203" s="305">
        <v>708</v>
      </c>
      <c r="D2203" s="305">
        <v>708</v>
      </c>
      <c r="E2203" s="305" t="s">
        <v>16451</v>
      </c>
      <c r="F2203" s="305" t="s">
        <v>3966</v>
      </c>
      <c r="G2203" s="305" t="s">
        <v>17483</v>
      </c>
    </row>
    <row r="2204" spans="2:7" x14ac:dyDescent="0.25">
      <c r="B2204" s="69" t="s">
        <v>19021</v>
      </c>
      <c r="C2204" s="44">
        <v>697.1</v>
      </c>
      <c r="D2204" s="44" t="s">
        <v>3229</v>
      </c>
      <c r="E2204" s="51" t="s">
        <v>16452</v>
      </c>
      <c r="F2204" s="45" t="s">
        <v>3961</v>
      </c>
      <c r="G2204" s="39" t="s">
        <v>17473</v>
      </c>
    </row>
    <row r="2205" spans="2:7" x14ac:dyDescent="0.25">
      <c r="B2205" s="69" t="s">
        <v>3229</v>
      </c>
      <c r="C2205" s="44">
        <v>697.1</v>
      </c>
      <c r="D2205" s="44" t="s">
        <v>3229</v>
      </c>
      <c r="E2205" s="51" t="s">
        <v>16452</v>
      </c>
      <c r="F2205" s="45" t="s">
        <v>3961</v>
      </c>
      <c r="G2205" s="39" t="s">
        <v>17473</v>
      </c>
    </row>
    <row r="2206" spans="2:7" x14ac:dyDescent="0.25">
      <c r="B2206" s="69" t="s">
        <v>274</v>
      </c>
      <c r="C2206" s="44">
        <v>697.1</v>
      </c>
      <c r="D2206" s="44" t="s">
        <v>3229</v>
      </c>
      <c r="E2206" s="51" t="s">
        <v>16452</v>
      </c>
      <c r="F2206" s="45" t="s">
        <v>3961</v>
      </c>
      <c r="G2206" s="39" t="s">
        <v>17473</v>
      </c>
    </row>
    <row r="2207" spans="2:7" x14ac:dyDescent="0.25">
      <c r="B2207" s="69" t="s">
        <v>8552</v>
      </c>
      <c r="C2207" s="44">
        <v>697.1</v>
      </c>
      <c r="D2207" s="44" t="s">
        <v>3229</v>
      </c>
      <c r="E2207" s="51" t="s">
        <v>16452</v>
      </c>
      <c r="F2207" s="45" t="s">
        <v>3961</v>
      </c>
      <c r="G2207" s="39" t="s">
        <v>17473</v>
      </c>
    </row>
    <row r="2208" spans="2:7" x14ac:dyDescent="0.25">
      <c r="B2208" s="305" t="s">
        <v>17473</v>
      </c>
      <c r="C2208" s="305">
        <v>697.1</v>
      </c>
      <c r="D2208" s="305" t="s">
        <v>3229</v>
      </c>
      <c r="E2208" s="305" t="s">
        <v>16452</v>
      </c>
      <c r="F2208" s="305" t="s">
        <v>3961</v>
      </c>
      <c r="G2208" s="305" t="s">
        <v>17473</v>
      </c>
    </row>
    <row r="2209" spans="2:7" x14ac:dyDescent="0.25">
      <c r="B2209" s="69" t="s">
        <v>19015</v>
      </c>
      <c r="C2209" s="44">
        <v>692</v>
      </c>
      <c r="D2209" s="44">
        <v>692</v>
      </c>
      <c r="E2209" s="192" t="s">
        <v>16453</v>
      </c>
      <c r="F2209" s="45" t="s">
        <v>3959</v>
      </c>
      <c r="G2209" s="39" t="s">
        <v>17467</v>
      </c>
    </row>
    <row r="2210" spans="2:7" x14ac:dyDescent="0.25">
      <c r="B2210" s="69" t="s">
        <v>4812</v>
      </c>
      <c r="C2210" s="44">
        <v>692</v>
      </c>
      <c r="D2210" s="44">
        <v>692</v>
      </c>
      <c r="E2210" s="192" t="s">
        <v>16453</v>
      </c>
      <c r="F2210" s="45" t="s">
        <v>3959</v>
      </c>
      <c r="G2210" s="39" t="s">
        <v>17467</v>
      </c>
    </row>
    <row r="2211" spans="2:7" x14ac:dyDescent="0.25">
      <c r="B2211" s="69" t="s">
        <v>269</v>
      </c>
      <c r="C2211" s="44">
        <v>692</v>
      </c>
      <c r="D2211" s="44">
        <v>692</v>
      </c>
      <c r="E2211" s="192" t="s">
        <v>16453</v>
      </c>
      <c r="F2211" s="45" t="s">
        <v>3959</v>
      </c>
      <c r="G2211" s="39" t="s">
        <v>17467</v>
      </c>
    </row>
    <row r="2212" spans="2:7" x14ac:dyDescent="0.25">
      <c r="B2212" s="305" t="s">
        <v>17467</v>
      </c>
      <c r="C2212" s="305">
        <v>692</v>
      </c>
      <c r="D2212" s="305">
        <v>692</v>
      </c>
      <c r="E2212" s="305" t="s">
        <v>16453</v>
      </c>
      <c r="F2212" s="305" t="s">
        <v>3959</v>
      </c>
      <c r="G2212" s="305" t="s">
        <v>17467</v>
      </c>
    </row>
    <row r="2213" spans="2:7" x14ac:dyDescent="0.25">
      <c r="B2213" s="69" t="s">
        <v>19019</v>
      </c>
      <c r="C2213" s="44">
        <v>696</v>
      </c>
      <c r="D2213" s="44">
        <v>696</v>
      </c>
      <c r="E2213" s="192" t="s">
        <v>16454</v>
      </c>
      <c r="F2213" s="45" t="s">
        <v>2836</v>
      </c>
      <c r="G2213" s="39" t="s">
        <v>17471</v>
      </c>
    </row>
    <row r="2214" spans="2:7" x14ac:dyDescent="0.25">
      <c r="B2214" s="69" t="s">
        <v>4816</v>
      </c>
      <c r="C2214" s="44">
        <v>696</v>
      </c>
      <c r="D2214" s="44">
        <v>696</v>
      </c>
      <c r="E2214" s="192" t="s">
        <v>16454</v>
      </c>
      <c r="F2214" s="45" t="s">
        <v>2836</v>
      </c>
      <c r="G2214" s="39" t="s">
        <v>17471</v>
      </c>
    </row>
    <row r="2215" spans="2:7" x14ac:dyDescent="0.25">
      <c r="B2215" s="69" t="s">
        <v>272</v>
      </c>
      <c r="C2215" s="44">
        <v>696</v>
      </c>
      <c r="D2215" s="44">
        <v>696</v>
      </c>
      <c r="E2215" s="192" t="s">
        <v>16454</v>
      </c>
      <c r="F2215" s="45" t="s">
        <v>2836</v>
      </c>
      <c r="G2215" s="39" t="s">
        <v>17471</v>
      </c>
    </row>
    <row r="2216" spans="2:7" x14ac:dyDescent="0.25">
      <c r="B2216" s="305" t="s">
        <v>17471</v>
      </c>
      <c r="C2216" s="305">
        <v>696</v>
      </c>
      <c r="D2216" s="305">
        <v>696</v>
      </c>
      <c r="E2216" s="305" t="s">
        <v>16454</v>
      </c>
      <c r="F2216" s="305" t="s">
        <v>2836</v>
      </c>
      <c r="G2216" s="305" t="s">
        <v>17471</v>
      </c>
    </row>
    <row r="2217" spans="2:7" x14ac:dyDescent="0.25">
      <c r="B2217" s="69" t="s">
        <v>19020</v>
      </c>
      <c r="C2217" s="44">
        <v>697</v>
      </c>
      <c r="D2217" s="44">
        <v>697</v>
      </c>
      <c r="E2217" s="192" t="s">
        <v>16455</v>
      </c>
      <c r="F2217" s="45" t="s">
        <v>2835</v>
      </c>
      <c r="G2217" s="39" t="s">
        <v>17472</v>
      </c>
    </row>
    <row r="2218" spans="2:7" x14ac:dyDescent="0.25">
      <c r="B2218" s="69" t="s">
        <v>273</v>
      </c>
      <c r="C2218" s="44">
        <v>697</v>
      </c>
      <c r="D2218" s="44">
        <v>697</v>
      </c>
      <c r="E2218" s="192" t="s">
        <v>16455</v>
      </c>
      <c r="F2218" s="45" t="s">
        <v>2835</v>
      </c>
      <c r="G2218" s="39" t="s">
        <v>17472</v>
      </c>
    </row>
    <row r="2219" spans="2:7" x14ac:dyDescent="0.25">
      <c r="B2219" s="69" t="s">
        <v>4817</v>
      </c>
      <c r="C2219" s="44">
        <v>697</v>
      </c>
      <c r="D2219" s="44">
        <v>697</v>
      </c>
      <c r="E2219" s="192" t="s">
        <v>16455</v>
      </c>
      <c r="F2219" s="45" t="s">
        <v>2835</v>
      </c>
      <c r="G2219" s="39" t="s">
        <v>17472</v>
      </c>
    </row>
    <row r="2220" spans="2:7" x14ac:dyDescent="0.25">
      <c r="B2220" s="305" t="s">
        <v>17472</v>
      </c>
      <c r="C2220" s="305">
        <v>697</v>
      </c>
      <c r="D2220" s="305">
        <v>697</v>
      </c>
      <c r="E2220" s="305" t="s">
        <v>16455</v>
      </c>
      <c r="F2220" s="305" t="s">
        <v>2835</v>
      </c>
      <c r="G2220" s="305" t="s">
        <v>17472</v>
      </c>
    </row>
    <row r="2221" spans="2:7" x14ac:dyDescent="0.25">
      <c r="B2221" s="69" t="s">
        <v>19011</v>
      </c>
      <c r="C2221" s="44">
        <v>688</v>
      </c>
      <c r="D2221" s="44">
        <v>688</v>
      </c>
      <c r="E2221" s="192" t="s">
        <v>16456</v>
      </c>
      <c r="F2221" s="45" t="s">
        <v>2841</v>
      </c>
      <c r="G2221" s="39" t="s">
        <v>17463</v>
      </c>
    </row>
    <row r="2222" spans="2:7" x14ac:dyDescent="0.25">
      <c r="B2222" s="69" t="s">
        <v>15039</v>
      </c>
      <c r="C2222" s="44">
        <v>688</v>
      </c>
      <c r="D2222" s="44">
        <v>688</v>
      </c>
      <c r="E2222" s="192" t="s">
        <v>16456</v>
      </c>
      <c r="F2222" s="45" t="s">
        <v>2841</v>
      </c>
      <c r="G2222" s="39" t="s">
        <v>17463</v>
      </c>
    </row>
    <row r="2223" spans="2:7" x14ac:dyDescent="0.25">
      <c r="B2223" s="69" t="s">
        <v>1504</v>
      </c>
      <c r="C2223" s="44">
        <v>688</v>
      </c>
      <c r="D2223" s="44">
        <v>688</v>
      </c>
      <c r="E2223" s="192" t="s">
        <v>16456</v>
      </c>
      <c r="F2223" s="45" t="s">
        <v>2841</v>
      </c>
      <c r="G2223" s="39" t="s">
        <v>17463</v>
      </c>
    </row>
    <row r="2224" spans="2:7" x14ac:dyDescent="0.25">
      <c r="B2224" s="305" t="s">
        <v>17463</v>
      </c>
      <c r="C2224" s="305">
        <v>688</v>
      </c>
      <c r="D2224" s="305">
        <v>688</v>
      </c>
      <c r="E2224" s="305" t="s">
        <v>16456</v>
      </c>
      <c r="F2224" s="305" t="s">
        <v>2841</v>
      </c>
      <c r="G2224" s="305" t="s">
        <v>17463</v>
      </c>
    </row>
    <row r="2225" spans="2:7" x14ac:dyDescent="0.25">
      <c r="B2225" s="69" t="s">
        <v>15137</v>
      </c>
      <c r="C2225" s="44">
        <v>688.9</v>
      </c>
      <c r="D2225" s="44">
        <v>688.9</v>
      </c>
      <c r="E2225" s="192" t="s">
        <v>16457</v>
      </c>
      <c r="F2225" s="69" t="s">
        <v>14897</v>
      </c>
      <c r="G2225" s="39" t="s">
        <v>10789</v>
      </c>
    </row>
    <row r="2226" spans="2:7" x14ac:dyDescent="0.25">
      <c r="B2226" s="69" t="s">
        <v>19012</v>
      </c>
      <c r="C2226" s="44">
        <v>689</v>
      </c>
      <c r="D2226" s="44">
        <v>689</v>
      </c>
      <c r="E2226" s="192" t="s">
        <v>16458</v>
      </c>
      <c r="F2226" s="45" t="s">
        <v>3958</v>
      </c>
      <c r="G2226" s="39" t="s">
        <v>17464</v>
      </c>
    </row>
    <row r="2227" spans="2:7" x14ac:dyDescent="0.25">
      <c r="B2227" s="69" t="s">
        <v>266</v>
      </c>
      <c r="C2227" s="44">
        <v>689</v>
      </c>
      <c r="D2227" s="44">
        <v>689</v>
      </c>
      <c r="E2227" s="192" t="s">
        <v>16458</v>
      </c>
      <c r="F2227" s="45" t="s">
        <v>3958</v>
      </c>
      <c r="G2227" s="39" t="s">
        <v>17464</v>
      </c>
    </row>
    <row r="2228" spans="2:7" x14ac:dyDescent="0.25">
      <c r="B2228" s="69" t="s">
        <v>1505</v>
      </c>
      <c r="C2228" s="44">
        <v>689</v>
      </c>
      <c r="D2228" s="44">
        <v>689</v>
      </c>
      <c r="E2228" s="192" t="s">
        <v>16458</v>
      </c>
      <c r="F2228" s="45" t="s">
        <v>3958</v>
      </c>
      <c r="G2228" s="39" t="s">
        <v>17464</v>
      </c>
    </row>
    <row r="2229" spans="2:7" x14ac:dyDescent="0.25">
      <c r="B2229" s="305" t="s">
        <v>17464</v>
      </c>
      <c r="C2229" s="305">
        <v>689</v>
      </c>
      <c r="D2229" s="305">
        <v>689</v>
      </c>
      <c r="E2229" s="305" t="s">
        <v>16458</v>
      </c>
      <c r="F2229" s="305" t="s">
        <v>3958</v>
      </c>
      <c r="G2229" s="305" t="s">
        <v>17464</v>
      </c>
    </row>
    <row r="2230" spans="2:7" x14ac:dyDescent="0.25">
      <c r="B2230" s="69" t="s">
        <v>19034</v>
      </c>
      <c r="C2230" s="44">
        <v>711</v>
      </c>
      <c r="D2230" s="44">
        <v>711</v>
      </c>
      <c r="E2230" s="192" t="s">
        <v>14614</v>
      </c>
      <c r="F2230" s="45" t="s">
        <v>3969</v>
      </c>
      <c r="G2230" s="39" t="s">
        <v>17486</v>
      </c>
    </row>
    <row r="2231" spans="2:7" x14ac:dyDescent="0.25">
      <c r="B2231" s="69" t="s">
        <v>284</v>
      </c>
      <c r="C2231" s="44">
        <v>711</v>
      </c>
      <c r="D2231" s="44">
        <v>711</v>
      </c>
      <c r="E2231" s="192" t="s">
        <v>14614</v>
      </c>
      <c r="F2231" s="45" t="s">
        <v>3969</v>
      </c>
      <c r="G2231" s="39" t="s">
        <v>17486</v>
      </c>
    </row>
    <row r="2232" spans="2:7" x14ac:dyDescent="0.25">
      <c r="B2232" s="69" t="s">
        <v>4830</v>
      </c>
      <c r="C2232" s="44">
        <v>711</v>
      </c>
      <c r="D2232" s="44">
        <v>711</v>
      </c>
      <c r="E2232" s="192" t="s">
        <v>14614</v>
      </c>
      <c r="F2232" s="45" t="s">
        <v>3969</v>
      </c>
      <c r="G2232" s="39" t="s">
        <v>17486</v>
      </c>
    </row>
    <row r="2233" spans="2:7" x14ac:dyDescent="0.25">
      <c r="B2233" s="305" t="s">
        <v>17486</v>
      </c>
      <c r="C2233" s="305">
        <v>711</v>
      </c>
      <c r="D2233" s="305">
        <v>711</v>
      </c>
      <c r="E2233" s="305" t="s">
        <v>14614</v>
      </c>
      <c r="F2233" s="305" t="s">
        <v>3969</v>
      </c>
      <c r="G2233" s="305" t="s">
        <v>17486</v>
      </c>
    </row>
    <row r="2234" spans="2:7" x14ac:dyDescent="0.25">
      <c r="B2234" s="69" t="s">
        <v>19016</v>
      </c>
      <c r="C2234" s="44">
        <v>693</v>
      </c>
      <c r="D2234" s="44">
        <v>693</v>
      </c>
      <c r="E2234" s="192" t="s">
        <v>16459</v>
      </c>
      <c r="F2234" s="45" t="s">
        <v>3960</v>
      </c>
      <c r="G2234" s="39" t="s">
        <v>17468</v>
      </c>
    </row>
    <row r="2235" spans="2:7" x14ac:dyDescent="0.25">
      <c r="B2235" s="69" t="s">
        <v>4813</v>
      </c>
      <c r="C2235" s="44">
        <v>693</v>
      </c>
      <c r="D2235" s="44">
        <v>693</v>
      </c>
      <c r="E2235" s="192" t="s">
        <v>16459</v>
      </c>
      <c r="F2235" s="45" t="s">
        <v>3960</v>
      </c>
      <c r="G2235" s="39" t="s">
        <v>17468</v>
      </c>
    </row>
    <row r="2236" spans="2:7" x14ac:dyDescent="0.25">
      <c r="B2236" s="69" t="s">
        <v>859</v>
      </c>
      <c r="C2236" s="44">
        <v>693</v>
      </c>
      <c r="D2236" s="44">
        <v>693</v>
      </c>
      <c r="E2236" s="192" t="s">
        <v>16459</v>
      </c>
      <c r="F2236" s="45" t="s">
        <v>3960</v>
      </c>
      <c r="G2236" s="39" t="s">
        <v>17468</v>
      </c>
    </row>
    <row r="2237" spans="2:7" x14ac:dyDescent="0.25">
      <c r="B2237" s="305" t="s">
        <v>17468</v>
      </c>
      <c r="C2237" s="305">
        <v>693</v>
      </c>
      <c r="D2237" s="305">
        <v>693</v>
      </c>
      <c r="E2237" s="305" t="s">
        <v>16459</v>
      </c>
      <c r="F2237" s="305" t="s">
        <v>3960</v>
      </c>
      <c r="G2237" s="305" t="s">
        <v>17468</v>
      </c>
    </row>
    <row r="2238" spans="2:7" x14ac:dyDescent="0.25">
      <c r="B2238" s="69" t="s">
        <v>19038</v>
      </c>
      <c r="C2238" s="44">
        <v>715</v>
      </c>
      <c r="D2238" s="44">
        <v>715</v>
      </c>
      <c r="E2238" s="192" t="s">
        <v>16460</v>
      </c>
      <c r="F2238" s="45" t="s">
        <v>1765</v>
      </c>
      <c r="G2238" s="39" t="s">
        <v>17490</v>
      </c>
    </row>
    <row r="2239" spans="2:7" x14ac:dyDescent="0.25">
      <c r="B2239" s="69" t="s">
        <v>14938</v>
      </c>
      <c r="C2239" s="44">
        <v>715</v>
      </c>
      <c r="D2239" s="44">
        <v>715</v>
      </c>
      <c r="E2239" s="192" t="s">
        <v>16460</v>
      </c>
      <c r="F2239" s="45" t="s">
        <v>1765</v>
      </c>
      <c r="G2239" s="39" t="s">
        <v>17490</v>
      </c>
    </row>
    <row r="2240" spans="2:7" x14ac:dyDescent="0.25">
      <c r="B2240" s="69" t="s">
        <v>1554</v>
      </c>
      <c r="C2240" s="44">
        <v>715</v>
      </c>
      <c r="D2240" s="44">
        <v>715</v>
      </c>
      <c r="E2240" s="192" t="s">
        <v>16460</v>
      </c>
      <c r="F2240" s="45" t="s">
        <v>1765</v>
      </c>
      <c r="G2240" s="39" t="s">
        <v>17490</v>
      </c>
    </row>
    <row r="2241" spans="2:7" x14ac:dyDescent="0.25">
      <c r="B2241" s="305" t="s">
        <v>17490</v>
      </c>
      <c r="C2241" s="305">
        <v>715</v>
      </c>
      <c r="D2241" s="305">
        <v>715</v>
      </c>
      <c r="E2241" s="305" t="s">
        <v>16460</v>
      </c>
      <c r="F2241" s="305" t="s">
        <v>1765</v>
      </c>
      <c r="G2241" s="305" t="s">
        <v>17490</v>
      </c>
    </row>
    <row r="2242" spans="2:7" x14ac:dyDescent="0.25">
      <c r="B2242" s="69" t="s">
        <v>19039</v>
      </c>
      <c r="C2242" s="44">
        <v>716</v>
      </c>
      <c r="D2242" s="44">
        <v>716</v>
      </c>
      <c r="E2242" s="192" t="s">
        <v>16461</v>
      </c>
      <c r="F2242" s="45" t="s">
        <v>1766</v>
      </c>
      <c r="G2242" s="39" t="s">
        <v>17491</v>
      </c>
    </row>
    <row r="2243" spans="2:7" x14ac:dyDescent="0.25">
      <c r="B2243" s="69" t="s">
        <v>1555</v>
      </c>
      <c r="C2243" s="44">
        <v>716</v>
      </c>
      <c r="D2243" s="44">
        <v>716</v>
      </c>
      <c r="E2243" s="192" t="s">
        <v>16461</v>
      </c>
      <c r="F2243" s="45" t="s">
        <v>1766</v>
      </c>
      <c r="G2243" s="39" t="s">
        <v>17491</v>
      </c>
    </row>
    <row r="2244" spans="2:7" x14ac:dyDescent="0.25">
      <c r="B2244" s="69" t="s">
        <v>287</v>
      </c>
      <c r="C2244" s="44">
        <v>716</v>
      </c>
      <c r="D2244" s="44">
        <v>716</v>
      </c>
      <c r="E2244" s="192" t="s">
        <v>16461</v>
      </c>
      <c r="F2244" s="45" t="s">
        <v>1766</v>
      </c>
      <c r="G2244" s="39" t="s">
        <v>17491</v>
      </c>
    </row>
    <row r="2245" spans="2:7" x14ac:dyDescent="0.25">
      <c r="B2245" s="305" t="s">
        <v>17491</v>
      </c>
      <c r="C2245" s="305">
        <v>716</v>
      </c>
      <c r="D2245" s="305">
        <v>716</v>
      </c>
      <c r="E2245" s="305" t="s">
        <v>16461</v>
      </c>
      <c r="F2245" s="305" t="s">
        <v>1766</v>
      </c>
      <c r="G2245" s="305" t="s">
        <v>17491</v>
      </c>
    </row>
    <row r="2246" spans="2:7" x14ac:dyDescent="0.25">
      <c r="B2246" s="69" t="s">
        <v>19026</v>
      </c>
      <c r="C2246" s="44">
        <v>702</v>
      </c>
      <c r="D2246" s="44">
        <v>702</v>
      </c>
      <c r="E2246" s="192" t="s">
        <v>16462</v>
      </c>
      <c r="F2246" s="45" t="s">
        <v>3963</v>
      </c>
      <c r="G2246" s="39" t="s">
        <v>17478</v>
      </c>
    </row>
    <row r="2247" spans="2:7" x14ac:dyDescent="0.25">
      <c r="B2247" s="69" t="s">
        <v>278</v>
      </c>
      <c r="C2247" s="44">
        <v>702</v>
      </c>
      <c r="D2247" s="44">
        <v>702</v>
      </c>
      <c r="E2247" s="192" t="s">
        <v>16462</v>
      </c>
      <c r="F2247" s="45" t="s">
        <v>3963</v>
      </c>
      <c r="G2247" s="39" t="s">
        <v>17478</v>
      </c>
    </row>
    <row r="2248" spans="2:7" x14ac:dyDescent="0.25">
      <c r="B2248" s="69" t="s">
        <v>4822</v>
      </c>
      <c r="C2248" s="44">
        <v>702</v>
      </c>
      <c r="D2248" s="44">
        <v>702</v>
      </c>
      <c r="E2248" s="192" t="s">
        <v>16462</v>
      </c>
      <c r="F2248" s="45" t="s">
        <v>3963</v>
      </c>
      <c r="G2248" s="39" t="s">
        <v>17478</v>
      </c>
    </row>
    <row r="2249" spans="2:7" x14ac:dyDescent="0.25">
      <c r="B2249" s="305" t="s">
        <v>17478</v>
      </c>
      <c r="C2249" s="305">
        <v>702</v>
      </c>
      <c r="D2249" s="305">
        <v>702</v>
      </c>
      <c r="E2249" s="305" t="s">
        <v>16462</v>
      </c>
      <c r="F2249" s="305" t="s">
        <v>3963</v>
      </c>
      <c r="G2249" s="305" t="s">
        <v>17478</v>
      </c>
    </row>
    <row r="2250" spans="2:7" x14ac:dyDescent="0.25">
      <c r="B2250" s="69" t="s">
        <v>19017</v>
      </c>
      <c r="C2250" s="44">
        <v>694</v>
      </c>
      <c r="D2250" s="44">
        <v>694</v>
      </c>
      <c r="E2250" s="192" t="s">
        <v>16463</v>
      </c>
      <c r="F2250" s="45" t="s">
        <v>2838</v>
      </c>
      <c r="G2250" s="39" t="s">
        <v>17469</v>
      </c>
    </row>
    <row r="2251" spans="2:7" x14ac:dyDescent="0.25">
      <c r="B2251" s="69" t="s">
        <v>270</v>
      </c>
      <c r="C2251" s="44">
        <v>694</v>
      </c>
      <c r="D2251" s="44">
        <v>694</v>
      </c>
      <c r="E2251" s="192" t="s">
        <v>16463</v>
      </c>
      <c r="F2251" s="45" t="s">
        <v>2838</v>
      </c>
      <c r="G2251" s="39" t="s">
        <v>17469</v>
      </c>
    </row>
    <row r="2252" spans="2:7" x14ac:dyDescent="0.25">
      <c r="B2252" s="69" t="s">
        <v>4814</v>
      </c>
      <c r="C2252" s="44">
        <v>694</v>
      </c>
      <c r="D2252" s="44">
        <v>694</v>
      </c>
      <c r="E2252" s="192" t="s">
        <v>16463</v>
      </c>
      <c r="F2252" s="45" t="s">
        <v>2838</v>
      </c>
      <c r="G2252" s="39" t="s">
        <v>17469</v>
      </c>
    </row>
    <row r="2253" spans="2:7" x14ac:dyDescent="0.25">
      <c r="B2253" s="305" t="s">
        <v>17469</v>
      </c>
      <c r="C2253" s="305">
        <v>694</v>
      </c>
      <c r="D2253" s="305">
        <v>694</v>
      </c>
      <c r="E2253" s="305" t="s">
        <v>16463</v>
      </c>
      <c r="F2253" s="305" t="s">
        <v>2838</v>
      </c>
      <c r="G2253" s="305" t="s">
        <v>17469</v>
      </c>
    </row>
    <row r="2254" spans="2:7" x14ac:dyDescent="0.25">
      <c r="B2254" s="69" t="s">
        <v>19022</v>
      </c>
      <c r="C2254" s="44">
        <v>698</v>
      </c>
      <c r="D2254" s="44">
        <v>698</v>
      </c>
      <c r="E2254" s="192" t="s">
        <v>16464</v>
      </c>
      <c r="F2254" s="45" t="s">
        <v>3962</v>
      </c>
      <c r="G2254" s="39" t="s">
        <v>17474</v>
      </c>
    </row>
    <row r="2255" spans="2:7" x14ac:dyDescent="0.25">
      <c r="B2255" s="69" t="s">
        <v>275</v>
      </c>
      <c r="C2255" s="44">
        <v>698</v>
      </c>
      <c r="D2255" s="44">
        <v>698</v>
      </c>
      <c r="E2255" s="192" t="s">
        <v>16464</v>
      </c>
      <c r="F2255" s="45" t="s">
        <v>3962</v>
      </c>
      <c r="G2255" s="39" t="s">
        <v>17474</v>
      </c>
    </row>
    <row r="2256" spans="2:7" x14ac:dyDescent="0.25">
      <c r="B2256" s="69" t="s">
        <v>4818</v>
      </c>
      <c r="C2256" s="44">
        <v>698</v>
      </c>
      <c r="D2256" s="44">
        <v>698</v>
      </c>
      <c r="E2256" s="192" t="s">
        <v>16464</v>
      </c>
      <c r="F2256" s="45" t="s">
        <v>3962</v>
      </c>
      <c r="G2256" s="39" t="s">
        <v>17474</v>
      </c>
    </row>
    <row r="2257" spans="2:7" x14ac:dyDescent="0.25">
      <c r="B2257" s="305" t="s">
        <v>17474</v>
      </c>
      <c r="C2257" s="305">
        <v>698</v>
      </c>
      <c r="D2257" s="305">
        <v>698</v>
      </c>
      <c r="E2257" s="305" t="s">
        <v>16464</v>
      </c>
      <c r="F2257" s="305" t="s">
        <v>3962</v>
      </c>
      <c r="G2257" s="305" t="s">
        <v>17474</v>
      </c>
    </row>
    <row r="2258" spans="2:7" x14ac:dyDescent="0.25">
      <c r="B2258" s="69" t="s">
        <v>19023</v>
      </c>
      <c r="C2258" s="44">
        <v>699</v>
      </c>
      <c r="D2258" s="44">
        <v>699</v>
      </c>
      <c r="E2258" s="192" t="s">
        <v>16465</v>
      </c>
      <c r="F2258" s="45" t="s">
        <v>2834</v>
      </c>
      <c r="G2258" s="39" t="s">
        <v>17475</v>
      </c>
    </row>
    <row r="2259" spans="2:7" x14ac:dyDescent="0.25">
      <c r="B2259" s="69" t="s">
        <v>276</v>
      </c>
      <c r="C2259" s="44">
        <v>699</v>
      </c>
      <c r="D2259" s="44">
        <v>699</v>
      </c>
      <c r="E2259" s="192" t="s">
        <v>16465</v>
      </c>
      <c r="F2259" s="45" t="s">
        <v>2834</v>
      </c>
      <c r="G2259" s="39" t="s">
        <v>17475</v>
      </c>
    </row>
    <row r="2260" spans="2:7" x14ac:dyDescent="0.25">
      <c r="B2260" s="69" t="s">
        <v>4819</v>
      </c>
      <c r="C2260" s="44">
        <v>699</v>
      </c>
      <c r="D2260" s="44">
        <v>699</v>
      </c>
      <c r="E2260" s="192" t="s">
        <v>16465</v>
      </c>
      <c r="F2260" s="45" t="s">
        <v>2834</v>
      </c>
      <c r="G2260" s="39" t="s">
        <v>17475</v>
      </c>
    </row>
    <row r="2261" spans="2:7" x14ac:dyDescent="0.25">
      <c r="B2261" s="305" t="s">
        <v>17475</v>
      </c>
      <c r="C2261" s="305">
        <v>699</v>
      </c>
      <c r="D2261" s="305">
        <v>699</v>
      </c>
      <c r="E2261" s="305" t="s">
        <v>16465</v>
      </c>
      <c r="F2261" s="305" t="s">
        <v>2834</v>
      </c>
      <c r="G2261" s="305" t="s">
        <v>17475</v>
      </c>
    </row>
    <row r="2262" spans="2:7" x14ac:dyDescent="0.25">
      <c r="B2262" s="69" t="s">
        <v>19024</v>
      </c>
      <c r="C2262" s="44">
        <v>700</v>
      </c>
      <c r="D2262" s="44">
        <v>700</v>
      </c>
      <c r="E2262" s="192" t="s">
        <v>16466</v>
      </c>
      <c r="F2262" s="45" t="s">
        <v>2833</v>
      </c>
      <c r="G2262" s="39" t="s">
        <v>17476</v>
      </c>
    </row>
    <row r="2263" spans="2:7" x14ac:dyDescent="0.25">
      <c r="B2263" s="69" t="s">
        <v>4820</v>
      </c>
      <c r="C2263" s="44">
        <v>700</v>
      </c>
      <c r="D2263" s="44">
        <v>700</v>
      </c>
      <c r="E2263" s="192" t="s">
        <v>16466</v>
      </c>
      <c r="F2263" s="45" t="s">
        <v>2833</v>
      </c>
      <c r="G2263" s="39" t="s">
        <v>17476</v>
      </c>
    </row>
    <row r="2264" spans="2:7" x14ac:dyDescent="0.25">
      <c r="B2264" s="69" t="s">
        <v>277</v>
      </c>
      <c r="C2264" s="44">
        <v>700</v>
      </c>
      <c r="D2264" s="44">
        <v>700</v>
      </c>
      <c r="E2264" s="192" t="s">
        <v>16466</v>
      </c>
      <c r="F2264" s="45" t="s">
        <v>2833</v>
      </c>
      <c r="G2264" s="39" t="s">
        <v>17476</v>
      </c>
    </row>
    <row r="2265" spans="2:7" x14ac:dyDescent="0.25">
      <c r="B2265" s="305" t="s">
        <v>17476</v>
      </c>
      <c r="C2265" s="305">
        <v>700</v>
      </c>
      <c r="D2265" s="305">
        <v>700</v>
      </c>
      <c r="E2265" s="305" t="s">
        <v>16466</v>
      </c>
      <c r="F2265" s="305" t="s">
        <v>2833</v>
      </c>
      <c r="G2265" s="305" t="s">
        <v>17476</v>
      </c>
    </row>
    <row r="2266" spans="2:7" x14ac:dyDescent="0.25">
      <c r="B2266" s="69" t="s">
        <v>19029</v>
      </c>
      <c r="C2266" s="44">
        <v>705</v>
      </c>
      <c r="D2266" s="44">
        <v>705</v>
      </c>
      <c r="E2266" s="192" t="s">
        <v>16467</v>
      </c>
      <c r="F2266" s="45" t="s">
        <v>3965</v>
      </c>
      <c r="G2266" s="39" t="s">
        <v>17481</v>
      </c>
    </row>
    <row r="2267" spans="2:7" x14ac:dyDescent="0.25">
      <c r="B2267" s="69" t="s">
        <v>4825</v>
      </c>
      <c r="C2267" s="44">
        <v>705</v>
      </c>
      <c r="D2267" s="44">
        <v>705</v>
      </c>
      <c r="E2267" s="192" t="s">
        <v>16467</v>
      </c>
      <c r="F2267" s="45" t="s">
        <v>3965</v>
      </c>
      <c r="G2267" s="39" t="s">
        <v>17481</v>
      </c>
    </row>
    <row r="2268" spans="2:7" x14ac:dyDescent="0.25">
      <c r="B2268" s="69" t="s">
        <v>281</v>
      </c>
      <c r="C2268" s="44">
        <v>705</v>
      </c>
      <c r="D2268" s="44">
        <v>705</v>
      </c>
      <c r="E2268" s="192" t="s">
        <v>16467</v>
      </c>
      <c r="F2268" s="45" t="s">
        <v>3965</v>
      </c>
      <c r="G2268" s="39" t="s">
        <v>17481</v>
      </c>
    </row>
    <row r="2269" spans="2:7" x14ac:dyDescent="0.25">
      <c r="B2269" s="305" t="s">
        <v>17481</v>
      </c>
      <c r="C2269" s="305">
        <v>705</v>
      </c>
      <c r="D2269" s="305">
        <v>705</v>
      </c>
      <c r="E2269" s="305" t="s">
        <v>16467</v>
      </c>
      <c r="F2269" s="305" t="s">
        <v>3965</v>
      </c>
      <c r="G2269" s="305" t="s">
        <v>17481</v>
      </c>
    </row>
    <row r="2270" spans="2:7" x14ac:dyDescent="0.25">
      <c r="B2270" s="69" t="s">
        <v>19030</v>
      </c>
      <c r="C2270" s="44">
        <v>706</v>
      </c>
      <c r="D2270" s="44">
        <v>706</v>
      </c>
      <c r="E2270" s="192" t="s">
        <v>14615</v>
      </c>
      <c r="F2270" s="45" t="s">
        <v>2830</v>
      </c>
      <c r="G2270" s="39" t="s">
        <v>17482</v>
      </c>
    </row>
    <row r="2271" spans="2:7" x14ac:dyDescent="0.25">
      <c r="B2271" s="69" t="s">
        <v>282</v>
      </c>
      <c r="C2271" s="44">
        <v>706</v>
      </c>
      <c r="D2271" s="44">
        <v>706</v>
      </c>
      <c r="E2271" s="192" t="s">
        <v>14615</v>
      </c>
      <c r="F2271" s="45" t="s">
        <v>2830</v>
      </c>
      <c r="G2271" s="39" t="s">
        <v>17482</v>
      </c>
    </row>
    <row r="2272" spans="2:7" x14ac:dyDescent="0.25">
      <c r="B2272" s="69" t="s">
        <v>4826</v>
      </c>
      <c r="C2272" s="44">
        <v>706</v>
      </c>
      <c r="D2272" s="44">
        <v>706</v>
      </c>
      <c r="E2272" s="192" t="s">
        <v>14615</v>
      </c>
      <c r="F2272" s="45" t="s">
        <v>2830</v>
      </c>
      <c r="G2272" s="39" t="s">
        <v>17482</v>
      </c>
    </row>
    <row r="2273" spans="2:7" x14ac:dyDescent="0.25">
      <c r="B2273" s="305" t="s">
        <v>17482</v>
      </c>
      <c r="C2273" s="305">
        <v>706</v>
      </c>
      <c r="D2273" s="305">
        <v>706</v>
      </c>
      <c r="E2273" s="305" t="s">
        <v>14615</v>
      </c>
      <c r="F2273" s="305" t="s">
        <v>2830</v>
      </c>
      <c r="G2273" s="305" t="s">
        <v>17482</v>
      </c>
    </row>
    <row r="2274" spans="2:7" x14ac:dyDescent="0.25">
      <c r="B2274" s="69" t="s">
        <v>19018</v>
      </c>
      <c r="C2274" s="44">
        <v>695</v>
      </c>
      <c r="D2274" s="44">
        <v>695</v>
      </c>
      <c r="E2274" s="192" t="s">
        <v>16468</v>
      </c>
      <c r="F2274" s="45" t="s">
        <v>2837</v>
      </c>
      <c r="G2274" s="39" t="s">
        <v>17470</v>
      </c>
    </row>
    <row r="2275" spans="2:7" x14ac:dyDescent="0.25">
      <c r="B2275" s="69" t="s">
        <v>271</v>
      </c>
      <c r="C2275" s="44">
        <v>695</v>
      </c>
      <c r="D2275" s="44">
        <v>695</v>
      </c>
      <c r="E2275" s="192" t="s">
        <v>16468</v>
      </c>
      <c r="F2275" s="45" t="s">
        <v>2837</v>
      </c>
      <c r="G2275" s="39" t="s">
        <v>17470</v>
      </c>
    </row>
    <row r="2276" spans="2:7" x14ac:dyDescent="0.25">
      <c r="B2276" s="69" t="s">
        <v>4815</v>
      </c>
      <c r="C2276" s="44">
        <v>695</v>
      </c>
      <c r="D2276" s="44">
        <v>695</v>
      </c>
      <c r="E2276" s="192" t="s">
        <v>16468</v>
      </c>
      <c r="F2276" s="45" t="s">
        <v>2837</v>
      </c>
      <c r="G2276" s="39" t="s">
        <v>17470</v>
      </c>
    </row>
    <row r="2277" spans="2:7" x14ac:dyDescent="0.25">
      <c r="B2277" s="305" t="s">
        <v>17470</v>
      </c>
      <c r="C2277" s="305">
        <v>695</v>
      </c>
      <c r="D2277" s="305">
        <v>695</v>
      </c>
      <c r="E2277" s="305" t="s">
        <v>16468</v>
      </c>
      <c r="F2277" s="305" t="s">
        <v>2837</v>
      </c>
      <c r="G2277" s="305" t="s">
        <v>17470</v>
      </c>
    </row>
    <row r="2278" spans="2:7" x14ac:dyDescent="0.25">
      <c r="B2278" s="69" t="s">
        <v>19036</v>
      </c>
      <c r="C2278" s="44">
        <v>713</v>
      </c>
      <c r="D2278" s="44">
        <v>713</v>
      </c>
      <c r="E2278" s="192" t="s">
        <v>16469</v>
      </c>
      <c r="F2278" s="45" t="s">
        <v>3970</v>
      </c>
      <c r="G2278" s="39" t="s">
        <v>17488</v>
      </c>
    </row>
    <row r="2279" spans="2:7" x14ac:dyDescent="0.25">
      <c r="B2279" s="69" t="s">
        <v>15037</v>
      </c>
      <c r="C2279" s="44">
        <v>713</v>
      </c>
      <c r="D2279" s="44">
        <v>713</v>
      </c>
      <c r="E2279" s="192" t="s">
        <v>16469</v>
      </c>
      <c r="F2279" s="45" t="s">
        <v>3970</v>
      </c>
      <c r="G2279" s="39" t="s">
        <v>17488</v>
      </c>
    </row>
    <row r="2280" spans="2:7" x14ac:dyDescent="0.25">
      <c r="B2280" s="69" t="s">
        <v>4832</v>
      </c>
      <c r="C2280" s="44">
        <v>713</v>
      </c>
      <c r="D2280" s="44">
        <v>713</v>
      </c>
      <c r="E2280" s="192" t="s">
        <v>16469</v>
      </c>
      <c r="F2280" s="45" t="s">
        <v>3970</v>
      </c>
      <c r="G2280" s="39" t="s">
        <v>17488</v>
      </c>
    </row>
    <row r="2281" spans="2:7" x14ac:dyDescent="0.25">
      <c r="B2281" s="305" t="s">
        <v>17488</v>
      </c>
      <c r="C2281" s="305">
        <v>713</v>
      </c>
      <c r="D2281" s="305">
        <v>713</v>
      </c>
      <c r="E2281" s="305" t="s">
        <v>16469</v>
      </c>
      <c r="F2281" s="305" t="s">
        <v>3970</v>
      </c>
      <c r="G2281" s="305" t="s">
        <v>17488</v>
      </c>
    </row>
    <row r="2282" spans="2:7" x14ac:dyDescent="0.25">
      <c r="B2282" s="69" t="s">
        <v>19035</v>
      </c>
      <c r="C2282" s="44">
        <v>712</v>
      </c>
      <c r="D2282" s="44">
        <v>712</v>
      </c>
      <c r="E2282" s="192" t="s">
        <v>16470</v>
      </c>
      <c r="F2282" s="45" t="s">
        <v>2829</v>
      </c>
      <c r="G2282" s="39" t="s">
        <v>17487</v>
      </c>
    </row>
    <row r="2283" spans="2:7" x14ac:dyDescent="0.25">
      <c r="B2283" s="69" t="s">
        <v>285</v>
      </c>
      <c r="C2283" s="44">
        <v>712</v>
      </c>
      <c r="D2283" s="44">
        <v>712</v>
      </c>
      <c r="E2283" s="192" t="s">
        <v>16470</v>
      </c>
      <c r="F2283" s="45" t="s">
        <v>2829</v>
      </c>
      <c r="G2283" s="39" t="s">
        <v>17487</v>
      </c>
    </row>
    <row r="2284" spans="2:7" x14ac:dyDescent="0.25">
      <c r="B2284" s="69" t="s">
        <v>4831</v>
      </c>
      <c r="C2284" s="44">
        <v>712</v>
      </c>
      <c r="D2284" s="44">
        <v>712</v>
      </c>
      <c r="E2284" s="192" t="s">
        <v>16470</v>
      </c>
      <c r="F2284" s="45" t="s">
        <v>2829</v>
      </c>
      <c r="G2284" s="39" t="s">
        <v>17487</v>
      </c>
    </row>
    <row r="2285" spans="2:7" x14ac:dyDescent="0.25">
      <c r="B2285" s="305" t="s">
        <v>17487</v>
      </c>
      <c r="C2285" s="305">
        <v>712</v>
      </c>
      <c r="D2285" s="305">
        <v>712</v>
      </c>
      <c r="E2285" s="305" t="s">
        <v>16470</v>
      </c>
      <c r="F2285" s="305" t="s">
        <v>2829</v>
      </c>
      <c r="G2285" s="305" t="s">
        <v>17487</v>
      </c>
    </row>
    <row r="2286" spans="2:7" x14ac:dyDescent="0.25">
      <c r="B2286" s="69" t="s">
        <v>19013</v>
      </c>
      <c r="C2286" s="44">
        <v>690</v>
      </c>
      <c r="D2286" s="44">
        <v>690</v>
      </c>
      <c r="E2286" s="192" t="s">
        <v>16471</v>
      </c>
      <c r="F2286" s="45" t="s">
        <v>2840</v>
      </c>
      <c r="G2286" s="39" t="s">
        <v>17465</v>
      </c>
    </row>
    <row r="2287" spans="2:7" x14ac:dyDescent="0.25">
      <c r="B2287" s="69" t="s">
        <v>267</v>
      </c>
      <c r="C2287" s="44">
        <v>690</v>
      </c>
      <c r="D2287" s="44">
        <v>690</v>
      </c>
      <c r="E2287" s="192" t="s">
        <v>16471</v>
      </c>
      <c r="F2287" s="45" t="s">
        <v>2840</v>
      </c>
      <c r="G2287" s="39" t="s">
        <v>17465</v>
      </c>
    </row>
    <row r="2288" spans="2:7" x14ac:dyDescent="0.25">
      <c r="B2288" s="69" t="s">
        <v>1506</v>
      </c>
      <c r="C2288" s="44">
        <v>690</v>
      </c>
      <c r="D2288" s="44">
        <v>690</v>
      </c>
      <c r="E2288" s="192" t="s">
        <v>16471</v>
      </c>
      <c r="F2288" s="45" t="s">
        <v>2840</v>
      </c>
      <c r="G2288" s="39" t="s">
        <v>17465</v>
      </c>
    </row>
    <row r="2289" spans="2:7" x14ac:dyDescent="0.25">
      <c r="B2289" s="305" t="s">
        <v>17465</v>
      </c>
      <c r="C2289" s="305">
        <v>690</v>
      </c>
      <c r="D2289" s="305">
        <v>690</v>
      </c>
      <c r="E2289" s="305" t="s">
        <v>16471</v>
      </c>
      <c r="F2289" s="305" t="s">
        <v>2840</v>
      </c>
      <c r="G2289" s="305" t="s">
        <v>17465</v>
      </c>
    </row>
    <row r="2290" spans="2:7" x14ac:dyDescent="0.25">
      <c r="B2290" s="69" t="s">
        <v>19037</v>
      </c>
      <c r="C2290" s="44">
        <v>714</v>
      </c>
      <c r="D2290" s="44">
        <v>714</v>
      </c>
      <c r="E2290" s="192" t="s">
        <v>16472</v>
      </c>
      <c r="F2290" s="45" t="s">
        <v>2828</v>
      </c>
      <c r="G2290" s="39" t="s">
        <v>17489</v>
      </c>
    </row>
    <row r="2291" spans="2:7" x14ac:dyDescent="0.25">
      <c r="B2291" s="69" t="s">
        <v>4833</v>
      </c>
      <c r="C2291" s="44">
        <v>714</v>
      </c>
      <c r="D2291" s="44">
        <v>714</v>
      </c>
      <c r="E2291" s="192" t="s">
        <v>16472</v>
      </c>
      <c r="F2291" s="45" t="s">
        <v>2828</v>
      </c>
      <c r="G2291" s="39" t="s">
        <v>17489</v>
      </c>
    </row>
    <row r="2292" spans="2:7" x14ac:dyDescent="0.25">
      <c r="B2292" s="69" t="s">
        <v>286</v>
      </c>
      <c r="C2292" s="44">
        <v>714</v>
      </c>
      <c r="D2292" s="44">
        <v>714</v>
      </c>
      <c r="E2292" s="192" t="s">
        <v>16472</v>
      </c>
      <c r="F2292" s="45" t="s">
        <v>2828</v>
      </c>
      <c r="G2292" s="39" t="s">
        <v>17489</v>
      </c>
    </row>
    <row r="2293" spans="2:7" x14ac:dyDescent="0.25">
      <c r="B2293" s="305" t="s">
        <v>17489</v>
      </c>
      <c r="C2293" s="305">
        <v>714</v>
      </c>
      <c r="D2293" s="305">
        <v>714</v>
      </c>
      <c r="E2293" s="305" t="s">
        <v>16472</v>
      </c>
      <c r="F2293" s="305" t="s">
        <v>2828</v>
      </c>
      <c r="G2293" s="305" t="s">
        <v>17489</v>
      </c>
    </row>
    <row r="2294" spans="2:7" x14ac:dyDescent="0.25">
      <c r="B2294" s="69" t="s">
        <v>18997</v>
      </c>
      <c r="C2294" s="44">
        <v>672</v>
      </c>
      <c r="D2294" s="44">
        <v>672</v>
      </c>
      <c r="E2294" s="192" t="s">
        <v>16473</v>
      </c>
      <c r="F2294" s="48" t="s">
        <v>11899</v>
      </c>
      <c r="G2294" s="39" t="s">
        <v>2844</v>
      </c>
    </row>
    <row r="2295" spans="2:7" x14ac:dyDescent="0.25">
      <c r="B2295" s="69" t="s">
        <v>253</v>
      </c>
      <c r="C2295" s="44">
        <v>672</v>
      </c>
      <c r="D2295" s="44">
        <v>672</v>
      </c>
      <c r="E2295" s="192" t="s">
        <v>16473</v>
      </c>
      <c r="F2295" s="48" t="s">
        <v>11899</v>
      </c>
      <c r="G2295" s="39" t="s">
        <v>2844</v>
      </c>
    </row>
    <row r="2296" spans="2:7" x14ac:dyDescent="0.25">
      <c r="B2296" s="69" t="s">
        <v>3082</v>
      </c>
      <c r="C2296" s="44">
        <v>672</v>
      </c>
      <c r="D2296" s="44">
        <v>672</v>
      </c>
      <c r="E2296" s="192" t="s">
        <v>16473</v>
      </c>
      <c r="F2296" s="48" t="s">
        <v>11899</v>
      </c>
      <c r="G2296" s="39" t="s">
        <v>2844</v>
      </c>
    </row>
    <row r="2297" spans="2:7" x14ac:dyDescent="0.25">
      <c r="B2297" s="69" t="s">
        <v>1490</v>
      </c>
      <c r="C2297" s="44">
        <v>672</v>
      </c>
      <c r="D2297" s="44">
        <v>672</v>
      </c>
      <c r="E2297" s="192" t="s">
        <v>16473</v>
      </c>
      <c r="F2297" s="48" t="s">
        <v>11899</v>
      </c>
      <c r="G2297" s="39" t="s">
        <v>2844</v>
      </c>
    </row>
    <row r="2298" spans="2:7" x14ac:dyDescent="0.25">
      <c r="B2298" s="69" t="s">
        <v>3079</v>
      </c>
      <c r="C2298" s="44">
        <v>672</v>
      </c>
      <c r="D2298" s="44">
        <v>672</v>
      </c>
      <c r="E2298" s="192" t="s">
        <v>16473</v>
      </c>
      <c r="F2298" s="48" t="s">
        <v>11899</v>
      </c>
      <c r="G2298" s="39" t="s">
        <v>2844</v>
      </c>
    </row>
    <row r="2299" spans="2:7" x14ac:dyDescent="0.25">
      <c r="B2299" s="48" t="s">
        <v>11899</v>
      </c>
      <c r="C2299" s="44">
        <v>672</v>
      </c>
      <c r="D2299" s="44">
        <v>672</v>
      </c>
      <c r="E2299" s="192" t="s">
        <v>16473</v>
      </c>
      <c r="F2299" s="48" t="s">
        <v>11899</v>
      </c>
      <c r="G2299" s="39" t="s">
        <v>2844</v>
      </c>
    </row>
    <row r="2300" spans="2:7" x14ac:dyDescent="0.25">
      <c r="B2300" s="69" t="s">
        <v>10410</v>
      </c>
      <c r="C2300" s="44">
        <v>672</v>
      </c>
      <c r="D2300" s="44">
        <v>672</v>
      </c>
      <c r="E2300" s="192" t="s">
        <v>16473</v>
      </c>
      <c r="F2300" s="48" t="s">
        <v>11899</v>
      </c>
      <c r="G2300" s="39" t="s">
        <v>2844</v>
      </c>
    </row>
    <row r="2301" spans="2:7" x14ac:dyDescent="0.25">
      <c r="B2301" s="69" t="s">
        <v>3083</v>
      </c>
      <c r="C2301" s="44">
        <v>672</v>
      </c>
      <c r="D2301" s="44">
        <v>672</v>
      </c>
      <c r="E2301" s="192" t="s">
        <v>16473</v>
      </c>
      <c r="F2301" s="48" t="s">
        <v>11899</v>
      </c>
      <c r="G2301" s="39" t="s">
        <v>2844</v>
      </c>
    </row>
    <row r="2302" spans="2:7" x14ac:dyDescent="0.25">
      <c r="B2302" s="69" t="s">
        <v>10464</v>
      </c>
      <c r="C2302" s="44">
        <v>672</v>
      </c>
      <c r="D2302" s="44">
        <v>672</v>
      </c>
      <c r="E2302" s="192" t="s">
        <v>16473</v>
      </c>
      <c r="F2302" s="48" t="s">
        <v>11899</v>
      </c>
      <c r="G2302" s="39" t="s">
        <v>2844</v>
      </c>
    </row>
    <row r="2303" spans="2:7" x14ac:dyDescent="0.25">
      <c r="B2303" s="69" t="s">
        <v>18998</v>
      </c>
      <c r="C2303" s="44">
        <v>673</v>
      </c>
      <c r="D2303" s="44">
        <v>673</v>
      </c>
      <c r="E2303" s="192" t="s">
        <v>16474</v>
      </c>
      <c r="F2303" s="45" t="s">
        <v>2843</v>
      </c>
      <c r="G2303" s="39" t="s">
        <v>17450</v>
      </c>
    </row>
    <row r="2304" spans="2:7" x14ac:dyDescent="0.25">
      <c r="B2304" s="69" t="s">
        <v>254</v>
      </c>
      <c r="C2304" s="44">
        <v>673</v>
      </c>
      <c r="D2304" s="44">
        <v>673</v>
      </c>
      <c r="E2304" s="192" t="s">
        <v>16474</v>
      </c>
      <c r="F2304" s="45" t="s">
        <v>2843</v>
      </c>
      <c r="G2304" s="39" t="s">
        <v>17450</v>
      </c>
    </row>
    <row r="2305" spans="2:7" x14ac:dyDescent="0.25">
      <c r="B2305" s="69" t="s">
        <v>1491</v>
      </c>
      <c r="C2305" s="44">
        <v>673</v>
      </c>
      <c r="D2305" s="44">
        <v>673</v>
      </c>
      <c r="E2305" s="192" t="s">
        <v>16474</v>
      </c>
      <c r="F2305" s="45" t="s">
        <v>2843</v>
      </c>
      <c r="G2305" s="39" t="s">
        <v>17450</v>
      </c>
    </row>
    <row r="2306" spans="2:7" x14ac:dyDescent="0.25">
      <c r="B2306" s="305" t="s">
        <v>17450</v>
      </c>
      <c r="C2306" s="305">
        <v>673</v>
      </c>
      <c r="D2306" s="305">
        <v>673</v>
      </c>
      <c r="E2306" s="305" t="s">
        <v>16474</v>
      </c>
      <c r="F2306" s="305" t="s">
        <v>2843</v>
      </c>
      <c r="G2306" s="305" t="s">
        <v>17450</v>
      </c>
    </row>
    <row r="2307" spans="2:7" x14ac:dyDescent="0.25">
      <c r="B2307" s="69" t="s">
        <v>18999</v>
      </c>
      <c r="C2307" s="44">
        <v>674</v>
      </c>
      <c r="D2307" s="44">
        <v>674</v>
      </c>
      <c r="E2307" s="192" t="s">
        <v>16475</v>
      </c>
      <c r="F2307" s="45" t="s">
        <v>3062</v>
      </c>
      <c r="G2307" s="39" t="s">
        <v>17451</v>
      </c>
    </row>
    <row r="2308" spans="2:7" x14ac:dyDescent="0.25">
      <c r="B2308" s="305" t="s">
        <v>17451</v>
      </c>
      <c r="C2308" s="305">
        <v>674</v>
      </c>
      <c r="D2308" s="305">
        <v>674</v>
      </c>
      <c r="E2308" s="305" t="s">
        <v>16475</v>
      </c>
      <c r="F2308" s="305" t="s">
        <v>3062</v>
      </c>
      <c r="G2308" s="305" t="s">
        <v>17451</v>
      </c>
    </row>
    <row r="2309" spans="2:7" x14ac:dyDescent="0.25">
      <c r="B2309" s="69" t="s">
        <v>255</v>
      </c>
      <c r="C2309" s="44">
        <v>674</v>
      </c>
      <c r="D2309" s="44">
        <v>674</v>
      </c>
      <c r="E2309" s="192" t="s">
        <v>16475</v>
      </c>
      <c r="F2309" s="45" t="s">
        <v>3062</v>
      </c>
      <c r="G2309" s="39" t="s">
        <v>17451</v>
      </c>
    </row>
    <row r="2310" spans="2:7" x14ac:dyDescent="0.25">
      <c r="B2310" s="69" t="s">
        <v>1492</v>
      </c>
      <c r="C2310" s="44">
        <v>674</v>
      </c>
      <c r="D2310" s="44">
        <v>674</v>
      </c>
      <c r="E2310" s="192" t="s">
        <v>16475</v>
      </c>
      <c r="F2310" s="45" t="s">
        <v>3062</v>
      </c>
      <c r="G2310" s="39" t="s">
        <v>17451</v>
      </c>
    </row>
    <row r="2311" spans="2:7" x14ac:dyDescent="0.25">
      <c r="B2311" s="69" t="s">
        <v>18995</v>
      </c>
      <c r="C2311" s="44">
        <v>670</v>
      </c>
      <c r="D2311" s="44">
        <v>670</v>
      </c>
      <c r="E2311" s="192" t="s">
        <v>16476</v>
      </c>
      <c r="F2311" s="45" t="s">
        <v>6137</v>
      </c>
      <c r="G2311" s="39" t="s">
        <v>17448</v>
      </c>
    </row>
    <row r="2312" spans="2:7" x14ac:dyDescent="0.25">
      <c r="B2312" s="69" t="s">
        <v>251</v>
      </c>
      <c r="C2312" s="44">
        <v>670</v>
      </c>
      <c r="D2312" s="44">
        <v>670</v>
      </c>
      <c r="E2312" s="192" t="s">
        <v>16476</v>
      </c>
      <c r="F2312" s="45" t="s">
        <v>6137</v>
      </c>
      <c r="G2312" s="39" t="s">
        <v>17448</v>
      </c>
    </row>
    <row r="2313" spans="2:7" x14ac:dyDescent="0.25">
      <c r="B2313" s="69" t="s">
        <v>1488</v>
      </c>
      <c r="C2313" s="44">
        <v>670</v>
      </c>
      <c r="D2313" s="44">
        <v>670</v>
      </c>
      <c r="E2313" s="192" t="s">
        <v>16476</v>
      </c>
      <c r="F2313" s="45" t="s">
        <v>6137</v>
      </c>
      <c r="G2313" s="39" t="s">
        <v>17448</v>
      </c>
    </row>
    <row r="2314" spans="2:7" x14ac:dyDescent="0.25">
      <c r="B2314" s="305" t="s">
        <v>17448</v>
      </c>
      <c r="C2314" s="305">
        <v>670</v>
      </c>
      <c r="D2314" s="305">
        <v>670</v>
      </c>
      <c r="E2314" s="305" t="s">
        <v>16476</v>
      </c>
      <c r="F2314" s="305" t="s">
        <v>6137</v>
      </c>
      <c r="G2314" s="305" t="s">
        <v>17448</v>
      </c>
    </row>
    <row r="2315" spans="2:7" x14ac:dyDescent="0.25">
      <c r="B2315" s="69" t="s">
        <v>18996</v>
      </c>
      <c r="C2315" s="44">
        <v>671</v>
      </c>
      <c r="D2315" s="44">
        <v>671</v>
      </c>
      <c r="E2315" s="192" t="s">
        <v>14617</v>
      </c>
      <c r="F2315" s="45" t="s">
        <v>6136</v>
      </c>
      <c r="G2315" s="39" t="s">
        <v>17449</v>
      </c>
    </row>
    <row r="2316" spans="2:7" x14ac:dyDescent="0.25">
      <c r="B2316" s="69" t="s">
        <v>1489</v>
      </c>
      <c r="C2316" s="44">
        <v>671</v>
      </c>
      <c r="D2316" s="44">
        <v>671</v>
      </c>
      <c r="E2316" s="192" t="s">
        <v>14617</v>
      </c>
      <c r="F2316" s="45" t="s">
        <v>6136</v>
      </c>
      <c r="G2316" s="39" t="s">
        <v>17449</v>
      </c>
    </row>
    <row r="2317" spans="2:7" x14ac:dyDescent="0.25">
      <c r="B2317" s="69" t="s">
        <v>252</v>
      </c>
      <c r="C2317" s="44">
        <v>671</v>
      </c>
      <c r="D2317" s="44">
        <v>671</v>
      </c>
      <c r="E2317" s="192" t="s">
        <v>14617</v>
      </c>
      <c r="F2317" s="45" t="s">
        <v>6136</v>
      </c>
      <c r="G2317" s="39" t="s">
        <v>17449</v>
      </c>
    </row>
    <row r="2318" spans="2:7" x14ac:dyDescent="0.25">
      <c r="B2318" s="305" t="s">
        <v>17449</v>
      </c>
      <c r="C2318" s="305">
        <v>671</v>
      </c>
      <c r="D2318" s="305">
        <v>671</v>
      </c>
      <c r="E2318" s="305" t="s">
        <v>14617</v>
      </c>
      <c r="F2318" s="305" t="s">
        <v>6136</v>
      </c>
      <c r="G2318" s="305" t="s">
        <v>17449</v>
      </c>
    </row>
    <row r="2319" spans="2:7" x14ac:dyDescent="0.25">
      <c r="B2319" s="69" t="s">
        <v>19007</v>
      </c>
      <c r="C2319" s="44">
        <v>684</v>
      </c>
      <c r="D2319" s="44">
        <v>684</v>
      </c>
      <c r="E2319" s="192" t="s">
        <v>16477</v>
      </c>
      <c r="F2319" s="45" t="s">
        <v>2</v>
      </c>
      <c r="G2319" s="39" t="s">
        <v>17459</v>
      </c>
    </row>
    <row r="2320" spans="2:7" x14ac:dyDescent="0.25">
      <c r="B2320" s="69" t="s">
        <v>1500</v>
      </c>
      <c r="C2320" s="44">
        <v>684</v>
      </c>
      <c r="D2320" s="44">
        <v>684</v>
      </c>
      <c r="E2320" s="192" t="s">
        <v>16477</v>
      </c>
      <c r="F2320" s="45" t="s">
        <v>2</v>
      </c>
      <c r="G2320" s="39" t="s">
        <v>17459</v>
      </c>
    </row>
    <row r="2321" spans="2:7" x14ac:dyDescent="0.25">
      <c r="B2321" s="69" t="s">
        <v>262</v>
      </c>
      <c r="C2321" s="44">
        <v>684</v>
      </c>
      <c r="D2321" s="44">
        <v>684</v>
      </c>
      <c r="E2321" s="192" t="s">
        <v>16477</v>
      </c>
      <c r="F2321" s="45" t="s">
        <v>2</v>
      </c>
      <c r="G2321" s="39" t="s">
        <v>17459</v>
      </c>
    </row>
    <row r="2322" spans="2:7" x14ac:dyDescent="0.25">
      <c r="B2322" s="305" t="s">
        <v>17459</v>
      </c>
      <c r="C2322" s="305">
        <v>684</v>
      </c>
      <c r="D2322" s="305">
        <v>684</v>
      </c>
      <c r="E2322" s="305" t="s">
        <v>16477</v>
      </c>
      <c r="F2322" s="305" t="s">
        <v>2</v>
      </c>
      <c r="G2322" s="305" t="s">
        <v>17459</v>
      </c>
    </row>
    <row r="2323" spans="2:7" x14ac:dyDescent="0.25">
      <c r="B2323" s="69" t="s">
        <v>19000</v>
      </c>
      <c r="C2323" s="44">
        <v>676</v>
      </c>
      <c r="D2323" s="44">
        <v>676</v>
      </c>
      <c r="E2323" s="192" t="s">
        <v>16478</v>
      </c>
      <c r="F2323" s="45" t="s">
        <v>3063</v>
      </c>
      <c r="G2323" s="39" t="s">
        <v>17452</v>
      </c>
    </row>
    <row r="2324" spans="2:7" x14ac:dyDescent="0.25">
      <c r="B2324" s="69" t="s">
        <v>1493</v>
      </c>
      <c r="C2324" s="44">
        <v>676</v>
      </c>
      <c r="D2324" s="44">
        <v>676</v>
      </c>
      <c r="E2324" s="192" t="s">
        <v>16478</v>
      </c>
      <c r="F2324" s="45" t="s">
        <v>3063</v>
      </c>
      <c r="G2324" s="39" t="s">
        <v>17452</v>
      </c>
    </row>
    <row r="2325" spans="2:7" x14ac:dyDescent="0.25">
      <c r="B2325" s="69" t="s">
        <v>256</v>
      </c>
      <c r="C2325" s="44">
        <v>676</v>
      </c>
      <c r="D2325" s="44">
        <v>676</v>
      </c>
      <c r="E2325" s="192" t="s">
        <v>16478</v>
      </c>
      <c r="F2325" s="45" t="s">
        <v>3063</v>
      </c>
      <c r="G2325" s="39" t="s">
        <v>17452</v>
      </c>
    </row>
    <row r="2326" spans="2:7" x14ac:dyDescent="0.25">
      <c r="B2326" s="305" t="s">
        <v>17452</v>
      </c>
      <c r="C2326" s="305">
        <v>676</v>
      </c>
      <c r="D2326" s="305">
        <v>676</v>
      </c>
      <c r="E2326" s="305" t="s">
        <v>16478</v>
      </c>
      <c r="F2326" s="305" t="s">
        <v>3063</v>
      </c>
      <c r="G2326" s="305" t="s">
        <v>17452</v>
      </c>
    </row>
    <row r="2327" spans="2:7" x14ac:dyDescent="0.25">
      <c r="B2327" s="69" t="s">
        <v>19002</v>
      </c>
      <c r="C2327" s="44">
        <v>678</v>
      </c>
      <c r="D2327" s="44">
        <v>678</v>
      </c>
      <c r="E2327" s="192" t="s">
        <v>16479</v>
      </c>
      <c r="F2327" s="45" t="s">
        <v>3065</v>
      </c>
      <c r="G2327" s="39" t="s">
        <v>17454</v>
      </c>
    </row>
    <row r="2328" spans="2:7" x14ac:dyDescent="0.25">
      <c r="B2328" s="305" t="s">
        <v>17454</v>
      </c>
      <c r="C2328" s="305">
        <v>678</v>
      </c>
      <c r="D2328" s="305">
        <v>678</v>
      </c>
      <c r="E2328" s="305" t="s">
        <v>16479</v>
      </c>
      <c r="F2328" s="305" t="s">
        <v>3065</v>
      </c>
      <c r="G2328" s="305" t="s">
        <v>17454</v>
      </c>
    </row>
    <row r="2329" spans="2:7" x14ac:dyDescent="0.25">
      <c r="B2329" s="69" t="s">
        <v>1495</v>
      </c>
      <c r="C2329" s="44">
        <v>678</v>
      </c>
      <c r="D2329" s="44">
        <v>678</v>
      </c>
      <c r="E2329" s="192" t="s">
        <v>16479</v>
      </c>
      <c r="F2329" s="45" t="s">
        <v>3065</v>
      </c>
      <c r="G2329" s="39" t="s">
        <v>17454</v>
      </c>
    </row>
    <row r="2330" spans="2:7" x14ac:dyDescent="0.25">
      <c r="B2330" s="69" t="s">
        <v>258</v>
      </c>
      <c r="C2330" s="44">
        <v>678</v>
      </c>
      <c r="D2330" s="44">
        <v>678</v>
      </c>
      <c r="E2330" s="192" t="s">
        <v>16479</v>
      </c>
      <c r="F2330" s="45" t="s">
        <v>3065</v>
      </c>
      <c r="G2330" s="39" t="s">
        <v>17454</v>
      </c>
    </row>
    <row r="2331" spans="2:7" x14ac:dyDescent="0.25">
      <c r="B2331" s="69" t="s">
        <v>19001</v>
      </c>
      <c r="C2331" s="44">
        <v>677</v>
      </c>
      <c r="D2331" s="44">
        <v>677</v>
      </c>
      <c r="E2331" s="192" t="s">
        <v>16480</v>
      </c>
      <c r="F2331" s="45" t="s">
        <v>3064</v>
      </c>
      <c r="G2331" s="39" t="s">
        <v>17453</v>
      </c>
    </row>
    <row r="2332" spans="2:7" x14ac:dyDescent="0.25">
      <c r="B2332" s="305" t="s">
        <v>17453</v>
      </c>
      <c r="C2332" s="305">
        <v>677</v>
      </c>
      <c r="D2332" s="305">
        <v>677</v>
      </c>
      <c r="E2332" s="305" t="s">
        <v>16480</v>
      </c>
      <c r="F2332" s="305" t="s">
        <v>3064</v>
      </c>
      <c r="G2332" s="305" t="s">
        <v>17453</v>
      </c>
    </row>
    <row r="2333" spans="2:7" x14ac:dyDescent="0.25">
      <c r="B2333" s="69" t="s">
        <v>257</v>
      </c>
      <c r="C2333" s="44">
        <v>677</v>
      </c>
      <c r="D2333" s="44">
        <v>677</v>
      </c>
      <c r="E2333" s="192" t="s">
        <v>16480</v>
      </c>
      <c r="F2333" s="45" t="s">
        <v>3064</v>
      </c>
      <c r="G2333" s="39" t="s">
        <v>17453</v>
      </c>
    </row>
    <row r="2334" spans="2:7" x14ac:dyDescent="0.25">
      <c r="B2334" s="69" t="s">
        <v>1494</v>
      </c>
      <c r="C2334" s="44">
        <v>677</v>
      </c>
      <c r="D2334" s="44">
        <v>677</v>
      </c>
      <c r="E2334" s="192" t="s">
        <v>16480</v>
      </c>
      <c r="F2334" s="45" t="s">
        <v>3064</v>
      </c>
      <c r="G2334" s="39" t="s">
        <v>17453</v>
      </c>
    </row>
    <row r="2335" spans="2:7" x14ac:dyDescent="0.25">
      <c r="B2335" s="69" t="s">
        <v>19003</v>
      </c>
      <c r="C2335" s="44">
        <v>680</v>
      </c>
      <c r="D2335" s="44">
        <v>680</v>
      </c>
      <c r="E2335" s="192" t="s">
        <v>16481</v>
      </c>
      <c r="F2335" s="45" t="s">
        <v>3067</v>
      </c>
      <c r="G2335" s="39" t="s">
        <v>17455</v>
      </c>
    </row>
    <row r="2336" spans="2:7" x14ac:dyDescent="0.25">
      <c r="B2336" s="69" t="s">
        <v>14937</v>
      </c>
      <c r="C2336" s="44">
        <v>680</v>
      </c>
      <c r="D2336" s="44">
        <v>680</v>
      </c>
      <c r="E2336" s="192" t="s">
        <v>16481</v>
      </c>
      <c r="F2336" s="45" t="s">
        <v>3067</v>
      </c>
      <c r="G2336" s="39" t="s">
        <v>17455</v>
      </c>
    </row>
    <row r="2337" spans="2:7" x14ac:dyDescent="0.25">
      <c r="B2337" s="69" t="s">
        <v>1496</v>
      </c>
      <c r="C2337" s="44">
        <v>680</v>
      </c>
      <c r="D2337" s="44">
        <v>680</v>
      </c>
      <c r="E2337" s="192" t="s">
        <v>16481</v>
      </c>
      <c r="F2337" s="45" t="s">
        <v>3067</v>
      </c>
      <c r="G2337" s="39" t="s">
        <v>17455</v>
      </c>
    </row>
    <row r="2338" spans="2:7" x14ac:dyDescent="0.25">
      <c r="B2338" s="305" t="s">
        <v>17455</v>
      </c>
      <c r="C2338" s="305">
        <v>680</v>
      </c>
      <c r="D2338" s="305">
        <v>680</v>
      </c>
      <c r="E2338" s="305" t="s">
        <v>16481</v>
      </c>
      <c r="F2338" s="305" t="s">
        <v>3067</v>
      </c>
      <c r="G2338" s="305" t="s">
        <v>17455</v>
      </c>
    </row>
    <row r="2339" spans="2:7" x14ac:dyDescent="0.25">
      <c r="B2339" s="69" t="s">
        <v>19004</v>
      </c>
      <c r="C2339" s="44">
        <v>681</v>
      </c>
      <c r="D2339" s="44">
        <v>681</v>
      </c>
      <c r="E2339" s="192" t="s">
        <v>16482</v>
      </c>
      <c r="F2339" s="45" t="s">
        <v>2842</v>
      </c>
      <c r="G2339" s="39" t="s">
        <v>17456</v>
      </c>
    </row>
    <row r="2340" spans="2:7" x14ac:dyDescent="0.25">
      <c r="B2340" s="69" t="s">
        <v>259</v>
      </c>
      <c r="C2340" s="44">
        <v>681</v>
      </c>
      <c r="D2340" s="44">
        <v>681</v>
      </c>
      <c r="E2340" s="192" t="s">
        <v>16482</v>
      </c>
      <c r="F2340" s="45" t="s">
        <v>2842</v>
      </c>
      <c r="G2340" s="39" t="s">
        <v>17456</v>
      </c>
    </row>
    <row r="2341" spans="2:7" x14ac:dyDescent="0.25">
      <c r="B2341" s="69" t="s">
        <v>1497</v>
      </c>
      <c r="C2341" s="44">
        <v>681</v>
      </c>
      <c r="D2341" s="44">
        <v>681</v>
      </c>
      <c r="E2341" s="192" t="s">
        <v>16482</v>
      </c>
      <c r="F2341" s="45" t="s">
        <v>2842</v>
      </c>
      <c r="G2341" s="39" t="s">
        <v>17456</v>
      </c>
    </row>
    <row r="2342" spans="2:7" x14ac:dyDescent="0.25">
      <c r="B2342" s="305" t="s">
        <v>17456</v>
      </c>
      <c r="C2342" s="305">
        <v>681</v>
      </c>
      <c r="D2342" s="305">
        <v>681</v>
      </c>
      <c r="E2342" s="305" t="s">
        <v>16482</v>
      </c>
      <c r="F2342" s="305" t="s">
        <v>2842</v>
      </c>
      <c r="G2342" s="305" t="s">
        <v>17456</v>
      </c>
    </row>
    <row r="2343" spans="2:7" x14ac:dyDescent="0.25">
      <c r="B2343" s="69" t="s">
        <v>19005</v>
      </c>
      <c r="C2343" s="44">
        <v>682</v>
      </c>
      <c r="D2343" s="44">
        <v>682</v>
      </c>
      <c r="E2343" s="192" t="s">
        <v>16483</v>
      </c>
      <c r="F2343" s="45" t="s">
        <v>0</v>
      </c>
      <c r="G2343" s="39" t="s">
        <v>17457</v>
      </c>
    </row>
    <row r="2344" spans="2:7" x14ac:dyDescent="0.25">
      <c r="B2344" s="69" t="s">
        <v>260</v>
      </c>
      <c r="C2344" s="44">
        <v>682</v>
      </c>
      <c r="D2344" s="44">
        <v>682</v>
      </c>
      <c r="E2344" s="192" t="s">
        <v>16483</v>
      </c>
      <c r="F2344" s="45" t="s">
        <v>0</v>
      </c>
      <c r="G2344" s="39" t="s">
        <v>17457</v>
      </c>
    </row>
    <row r="2345" spans="2:7" x14ac:dyDescent="0.25">
      <c r="B2345" s="69" t="s">
        <v>1498</v>
      </c>
      <c r="C2345" s="44">
        <v>682</v>
      </c>
      <c r="D2345" s="44">
        <v>682</v>
      </c>
      <c r="E2345" s="192" t="s">
        <v>16483</v>
      </c>
      <c r="F2345" s="45" t="s">
        <v>0</v>
      </c>
      <c r="G2345" s="39" t="s">
        <v>17457</v>
      </c>
    </row>
    <row r="2346" spans="2:7" x14ac:dyDescent="0.25">
      <c r="B2346" s="305" t="s">
        <v>17457</v>
      </c>
      <c r="C2346" s="305">
        <v>682</v>
      </c>
      <c r="D2346" s="305">
        <v>682</v>
      </c>
      <c r="E2346" s="305" t="s">
        <v>16483</v>
      </c>
      <c r="F2346" s="305" t="s">
        <v>0</v>
      </c>
      <c r="G2346" s="305" t="s">
        <v>17457</v>
      </c>
    </row>
    <row r="2347" spans="2:7" x14ac:dyDescent="0.25">
      <c r="B2347" s="69" t="s">
        <v>19006</v>
      </c>
      <c r="C2347" s="44">
        <v>683</v>
      </c>
      <c r="D2347" s="44">
        <v>683</v>
      </c>
      <c r="E2347" s="192" t="s">
        <v>16484</v>
      </c>
      <c r="F2347" s="45" t="s">
        <v>1</v>
      </c>
      <c r="G2347" s="39" t="s">
        <v>17458</v>
      </c>
    </row>
    <row r="2348" spans="2:7" x14ac:dyDescent="0.25">
      <c r="B2348" s="69" t="s">
        <v>261</v>
      </c>
      <c r="C2348" s="44">
        <v>683</v>
      </c>
      <c r="D2348" s="44">
        <v>683</v>
      </c>
      <c r="E2348" s="192" t="s">
        <v>16484</v>
      </c>
      <c r="F2348" s="45" t="s">
        <v>1</v>
      </c>
      <c r="G2348" s="39" t="s">
        <v>17458</v>
      </c>
    </row>
    <row r="2349" spans="2:7" x14ac:dyDescent="0.25">
      <c r="B2349" s="69" t="s">
        <v>1499</v>
      </c>
      <c r="C2349" s="44">
        <v>683</v>
      </c>
      <c r="D2349" s="44">
        <v>683</v>
      </c>
      <c r="E2349" s="192" t="s">
        <v>16484</v>
      </c>
      <c r="F2349" s="45" t="s">
        <v>1</v>
      </c>
      <c r="G2349" s="39" t="s">
        <v>17458</v>
      </c>
    </row>
    <row r="2350" spans="2:7" x14ac:dyDescent="0.25">
      <c r="B2350" s="305" t="s">
        <v>17458</v>
      </c>
      <c r="C2350" s="305">
        <v>683</v>
      </c>
      <c r="D2350" s="305">
        <v>683</v>
      </c>
      <c r="E2350" s="305" t="s">
        <v>16484</v>
      </c>
      <c r="F2350" s="305" t="s">
        <v>1</v>
      </c>
      <c r="G2350" s="305" t="s">
        <v>17458</v>
      </c>
    </row>
    <row r="2351" spans="2:7" x14ac:dyDescent="0.25">
      <c r="B2351" s="69" t="s">
        <v>18994</v>
      </c>
      <c r="C2351" s="44">
        <v>669</v>
      </c>
      <c r="D2351" s="44">
        <v>669</v>
      </c>
      <c r="E2351" s="192" t="s">
        <v>16485</v>
      </c>
      <c r="F2351" s="45" t="s">
        <v>3061</v>
      </c>
      <c r="G2351" s="39" t="s">
        <v>17447</v>
      </c>
    </row>
    <row r="2352" spans="2:7" x14ac:dyDescent="0.25">
      <c r="B2352" s="69" t="s">
        <v>250</v>
      </c>
      <c r="C2352" s="44">
        <v>669</v>
      </c>
      <c r="D2352" s="44">
        <v>669</v>
      </c>
      <c r="E2352" s="192" t="s">
        <v>16485</v>
      </c>
      <c r="F2352" s="45" t="s">
        <v>3061</v>
      </c>
      <c r="G2352" s="39" t="s">
        <v>17447</v>
      </c>
    </row>
    <row r="2353" spans="2:7" x14ac:dyDescent="0.25">
      <c r="B2353" s="69" t="s">
        <v>1487</v>
      </c>
      <c r="C2353" s="44">
        <v>669</v>
      </c>
      <c r="D2353" s="44">
        <v>669</v>
      </c>
      <c r="E2353" s="192" t="s">
        <v>16485</v>
      </c>
      <c r="F2353" s="45" t="s">
        <v>3061</v>
      </c>
      <c r="G2353" s="39" t="s">
        <v>17447</v>
      </c>
    </row>
    <row r="2354" spans="2:7" x14ac:dyDescent="0.25">
      <c r="B2354" s="305" t="s">
        <v>17447</v>
      </c>
      <c r="C2354" s="305">
        <v>669</v>
      </c>
      <c r="D2354" s="305">
        <v>669</v>
      </c>
      <c r="E2354" s="305" t="s">
        <v>16485</v>
      </c>
      <c r="F2354" s="305" t="s">
        <v>3061</v>
      </c>
      <c r="G2354" s="305" t="s">
        <v>17447</v>
      </c>
    </row>
    <row r="2355" spans="2:7" x14ac:dyDescent="0.25">
      <c r="B2355" s="69" t="s">
        <v>18971</v>
      </c>
      <c r="C2355" s="44">
        <v>646</v>
      </c>
      <c r="D2355" s="44">
        <v>646</v>
      </c>
      <c r="E2355" s="192" t="s">
        <v>14618</v>
      </c>
      <c r="F2355" s="45" t="s">
        <v>2865</v>
      </c>
      <c r="G2355" s="39" t="s">
        <v>17426</v>
      </c>
    </row>
    <row r="2356" spans="2:7" x14ac:dyDescent="0.25">
      <c r="B2356" s="69" t="s">
        <v>1465</v>
      </c>
      <c r="C2356" s="44">
        <v>646</v>
      </c>
      <c r="D2356" s="44">
        <v>646</v>
      </c>
      <c r="E2356" s="192" t="s">
        <v>14618</v>
      </c>
      <c r="F2356" s="45" t="s">
        <v>2865</v>
      </c>
      <c r="G2356" s="39" t="s">
        <v>17426</v>
      </c>
    </row>
    <row r="2357" spans="2:7" x14ac:dyDescent="0.25">
      <c r="B2357" s="69" t="s">
        <v>228</v>
      </c>
      <c r="C2357" s="44">
        <v>646</v>
      </c>
      <c r="D2357" s="44">
        <v>646</v>
      </c>
      <c r="E2357" s="192" t="s">
        <v>14618</v>
      </c>
      <c r="F2357" s="45" t="s">
        <v>2865</v>
      </c>
      <c r="G2357" s="39" t="s">
        <v>17426</v>
      </c>
    </row>
    <row r="2358" spans="2:7" x14ac:dyDescent="0.25">
      <c r="B2358" s="305" t="s">
        <v>17426</v>
      </c>
      <c r="C2358" s="305">
        <v>646</v>
      </c>
      <c r="D2358" s="305">
        <v>646</v>
      </c>
      <c r="E2358" s="305" t="s">
        <v>14618</v>
      </c>
      <c r="F2358" s="305" t="s">
        <v>2865</v>
      </c>
      <c r="G2358" s="305" t="s">
        <v>17426</v>
      </c>
    </row>
    <row r="2359" spans="2:7" x14ac:dyDescent="0.25">
      <c r="B2359" s="69" t="s">
        <v>18982</v>
      </c>
      <c r="C2359" s="44">
        <v>657</v>
      </c>
      <c r="D2359" s="44">
        <v>657</v>
      </c>
      <c r="E2359" s="192" t="s">
        <v>16486</v>
      </c>
      <c r="F2359" s="45" t="s">
        <v>3054</v>
      </c>
      <c r="G2359" s="39" t="s">
        <v>17435</v>
      </c>
    </row>
    <row r="2360" spans="2:7" x14ac:dyDescent="0.25">
      <c r="B2360" s="69" t="s">
        <v>238</v>
      </c>
      <c r="C2360" s="44">
        <v>657</v>
      </c>
      <c r="D2360" s="44">
        <v>657</v>
      </c>
      <c r="E2360" s="192" t="s">
        <v>16486</v>
      </c>
      <c r="F2360" s="45" t="s">
        <v>3054</v>
      </c>
      <c r="G2360" s="39" t="s">
        <v>17435</v>
      </c>
    </row>
    <row r="2361" spans="2:7" x14ac:dyDescent="0.25">
      <c r="B2361" s="69" t="s">
        <v>1475</v>
      </c>
      <c r="C2361" s="44">
        <v>657</v>
      </c>
      <c r="D2361" s="44">
        <v>657</v>
      </c>
      <c r="E2361" s="192" t="s">
        <v>16486</v>
      </c>
      <c r="F2361" s="45" t="s">
        <v>3054</v>
      </c>
      <c r="G2361" s="39" t="s">
        <v>17435</v>
      </c>
    </row>
    <row r="2362" spans="2:7" x14ac:dyDescent="0.25">
      <c r="B2362" s="305" t="s">
        <v>17435</v>
      </c>
      <c r="C2362" s="305">
        <v>657</v>
      </c>
      <c r="D2362" s="305">
        <v>657</v>
      </c>
      <c r="E2362" s="305" t="s">
        <v>16486</v>
      </c>
      <c r="F2362" s="305" t="s">
        <v>3054</v>
      </c>
      <c r="G2362" s="305" t="s">
        <v>17435</v>
      </c>
    </row>
    <row r="2363" spans="2:7" x14ac:dyDescent="0.25">
      <c r="B2363" s="69" t="s">
        <v>19041</v>
      </c>
      <c r="C2363" s="44">
        <v>718</v>
      </c>
      <c r="D2363" s="44">
        <v>718</v>
      </c>
      <c r="E2363" s="192" t="s">
        <v>14620</v>
      </c>
      <c r="F2363" s="45" t="s">
        <v>2826</v>
      </c>
      <c r="G2363" s="39" t="s">
        <v>17493</v>
      </c>
    </row>
    <row r="2364" spans="2:7" x14ac:dyDescent="0.25">
      <c r="B2364" s="305" t="s">
        <v>17493</v>
      </c>
      <c r="C2364" s="305">
        <v>718</v>
      </c>
      <c r="D2364" s="305">
        <v>718</v>
      </c>
      <c r="E2364" s="305" t="s">
        <v>14620</v>
      </c>
      <c r="F2364" s="305" t="s">
        <v>2826</v>
      </c>
      <c r="G2364" s="305" t="s">
        <v>17493</v>
      </c>
    </row>
    <row r="2365" spans="2:7" x14ac:dyDescent="0.25">
      <c r="B2365" s="69" t="s">
        <v>289</v>
      </c>
      <c r="C2365" s="44">
        <v>718</v>
      </c>
      <c r="D2365" s="44">
        <v>718</v>
      </c>
      <c r="E2365" s="192" t="s">
        <v>14620</v>
      </c>
      <c r="F2365" s="45" t="s">
        <v>2826</v>
      </c>
      <c r="G2365" s="39" t="s">
        <v>17493</v>
      </c>
    </row>
    <row r="2366" spans="2:7" x14ac:dyDescent="0.25">
      <c r="B2366" s="69" t="s">
        <v>1557</v>
      </c>
      <c r="C2366" s="44">
        <v>718</v>
      </c>
      <c r="D2366" s="44">
        <v>718</v>
      </c>
      <c r="E2366" s="192" t="s">
        <v>14620</v>
      </c>
      <c r="F2366" s="45" t="s">
        <v>2826</v>
      </c>
      <c r="G2366" s="39" t="s">
        <v>17493</v>
      </c>
    </row>
    <row r="2367" spans="2:7" x14ac:dyDescent="0.25">
      <c r="B2367" s="69" t="s">
        <v>19042</v>
      </c>
      <c r="C2367" s="44">
        <v>719</v>
      </c>
      <c r="D2367" s="44">
        <v>719</v>
      </c>
      <c r="E2367" s="192" t="s">
        <v>14621</v>
      </c>
      <c r="F2367" s="45" t="s">
        <v>2825</v>
      </c>
      <c r="G2367" s="39" t="s">
        <v>17494</v>
      </c>
    </row>
    <row r="2368" spans="2:7" x14ac:dyDescent="0.25">
      <c r="B2368" s="305" t="s">
        <v>17494</v>
      </c>
      <c r="C2368" s="305">
        <v>719</v>
      </c>
      <c r="D2368" s="305">
        <v>719</v>
      </c>
      <c r="E2368" s="305" t="s">
        <v>14621</v>
      </c>
      <c r="F2368" s="305" t="s">
        <v>2825</v>
      </c>
      <c r="G2368" s="305" t="s">
        <v>17494</v>
      </c>
    </row>
    <row r="2369" spans="2:7" x14ac:dyDescent="0.25">
      <c r="B2369" s="69" t="s">
        <v>1558</v>
      </c>
      <c r="C2369" s="44">
        <v>719</v>
      </c>
      <c r="D2369" s="44">
        <v>719</v>
      </c>
      <c r="E2369" s="192" t="s">
        <v>14621</v>
      </c>
      <c r="F2369" s="45" t="s">
        <v>2825</v>
      </c>
      <c r="G2369" s="39" t="s">
        <v>17494</v>
      </c>
    </row>
    <row r="2370" spans="2:7" x14ac:dyDescent="0.25">
      <c r="B2370" s="69" t="s">
        <v>290</v>
      </c>
      <c r="C2370" s="44">
        <v>719</v>
      </c>
      <c r="D2370" s="44">
        <v>719</v>
      </c>
      <c r="E2370" s="192" t="s">
        <v>14621</v>
      </c>
      <c r="F2370" s="45" t="s">
        <v>2825</v>
      </c>
      <c r="G2370" s="39" t="s">
        <v>17494</v>
      </c>
    </row>
    <row r="2371" spans="2:7" x14ac:dyDescent="0.25">
      <c r="B2371" s="69" t="s">
        <v>19044</v>
      </c>
      <c r="C2371" s="44">
        <v>721</v>
      </c>
      <c r="D2371" s="44">
        <v>721</v>
      </c>
      <c r="E2371" s="192" t="s">
        <v>14622</v>
      </c>
      <c r="F2371" s="45" t="s">
        <v>1767</v>
      </c>
      <c r="G2371" s="39" t="s">
        <v>17496</v>
      </c>
    </row>
    <row r="2372" spans="2:7" x14ac:dyDescent="0.25">
      <c r="B2372" s="69" t="s">
        <v>1560</v>
      </c>
      <c r="C2372" s="44">
        <v>721</v>
      </c>
      <c r="D2372" s="44">
        <v>721</v>
      </c>
      <c r="E2372" s="192" t="s">
        <v>14622</v>
      </c>
      <c r="F2372" s="45" t="s">
        <v>1767</v>
      </c>
      <c r="G2372" s="39" t="s">
        <v>17496</v>
      </c>
    </row>
    <row r="2373" spans="2:7" x14ac:dyDescent="0.25">
      <c r="B2373" s="69" t="s">
        <v>292</v>
      </c>
      <c r="C2373" s="44">
        <v>721</v>
      </c>
      <c r="D2373" s="44">
        <v>721</v>
      </c>
      <c r="E2373" s="192" t="s">
        <v>14622</v>
      </c>
      <c r="F2373" s="45" t="s">
        <v>1767</v>
      </c>
      <c r="G2373" s="39" t="s">
        <v>17496</v>
      </c>
    </row>
    <row r="2374" spans="2:7" x14ac:dyDescent="0.25">
      <c r="B2374" s="69" t="s">
        <v>19040</v>
      </c>
      <c r="C2374" s="44">
        <v>717</v>
      </c>
      <c r="D2374" s="44">
        <v>717</v>
      </c>
      <c r="E2374" s="192" t="s">
        <v>14624</v>
      </c>
      <c r="F2374" s="45" t="s">
        <v>2827</v>
      </c>
      <c r="G2374" s="39" t="s">
        <v>17492</v>
      </c>
    </row>
    <row r="2375" spans="2:7" x14ac:dyDescent="0.25">
      <c r="B2375" s="69" t="s">
        <v>1556</v>
      </c>
      <c r="C2375" s="44">
        <v>717</v>
      </c>
      <c r="D2375" s="44">
        <v>717</v>
      </c>
      <c r="E2375" s="192" t="s">
        <v>14624</v>
      </c>
      <c r="F2375" s="45" t="s">
        <v>2827</v>
      </c>
      <c r="G2375" s="39" t="s">
        <v>17492</v>
      </c>
    </row>
    <row r="2376" spans="2:7" x14ac:dyDescent="0.25">
      <c r="B2376" s="69" t="s">
        <v>288</v>
      </c>
      <c r="C2376" s="44">
        <v>717</v>
      </c>
      <c r="D2376" s="44">
        <v>717</v>
      </c>
      <c r="E2376" s="192" t="s">
        <v>14624</v>
      </c>
      <c r="F2376" s="45" t="s">
        <v>2827</v>
      </c>
      <c r="G2376" s="39" t="s">
        <v>17492</v>
      </c>
    </row>
    <row r="2377" spans="2:7" x14ac:dyDescent="0.25">
      <c r="B2377" s="305" t="s">
        <v>17492</v>
      </c>
      <c r="C2377" s="305">
        <v>717</v>
      </c>
      <c r="D2377" s="305">
        <v>717</v>
      </c>
      <c r="E2377" s="305" t="s">
        <v>14624</v>
      </c>
      <c r="F2377" s="305" t="s">
        <v>2827</v>
      </c>
      <c r="G2377" s="305" t="s">
        <v>17492</v>
      </c>
    </row>
    <row r="2378" spans="2:7" x14ac:dyDescent="0.25">
      <c r="B2378" s="69" t="s">
        <v>19045</v>
      </c>
      <c r="C2378" s="44">
        <v>722</v>
      </c>
      <c r="D2378" s="44">
        <v>722</v>
      </c>
      <c r="E2378" s="192" t="s">
        <v>14625</v>
      </c>
      <c r="F2378" s="45" t="s">
        <v>1768</v>
      </c>
      <c r="G2378" s="39" t="s">
        <v>17497</v>
      </c>
    </row>
    <row r="2379" spans="2:7" x14ac:dyDescent="0.25">
      <c r="B2379" s="69" t="s">
        <v>1561</v>
      </c>
      <c r="C2379" s="44">
        <v>722</v>
      </c>
      <c r="D2379" s="44">
        <v>722</v>
      </c>
      <c r="E2379" s="192" t="s">
        <v>14625</v>
      </c>
      <c r="F2379" s="45" t="s">
        <v>1768</v>
      </c>
      <c r="G2379" s="39" t="s">
        <v>17497</v>
      </c>
    </row>
    <row r="2380" spans="2:7" x14ac:dyDescent="0.25">
      <c r="B2380" s="69" t="s">
        <v>293</v>
      </c>
      <c r="C2380" s="44">
        <v>722</v>
      </c>
      <c r="D2380" s="44">
        <v>722</v>
      </c>
      <c r="E2380" s="192" t="s">
        <v>14625</v>
      </c>
      <c r="F2380" s="45" t="s">
        <v>1768</v>
      </c>
      <c r="G2380" s="39" t="s">
        <v>17497</v>
      </c>
    </row>
    <row r="2381" spans="2:7" x14ac:dyDescent="0.25">
      <c r="B2381" s="69" t="s">
        <v>19043</v>
      </c>
      <c r="C2381" s="44">
        <v>720</v>
      </c>
      <c r="D2381" s="44">
        <v>720</v>
      </c>
      <c r="E2381" s="192" t="s">
        <v>14626</v>
      </c>
      <c r="F2381" s="45" t="s">
        <v>2824</v>
      </c>
      <c r="G2381" s="39" t="s">
        <v>17495</v>
      </c>
    </row>
    <row r="2382" spans="2:7" x14ac:dyDescent="0.25">
      <c r="B2382" s="69" t="s">
        <v>291</v>
      </c>
      <c r="C2382" s="44">
        <v>720</v>
      </c>
      <c r="D2382" s="44">
        <v>720</v>
      </c>
      <c r="E2382" s="192" t="s">
        <v>14626</v>
      </c>
      <c r="F2382" s="45" t="s">
        <v>2824</v>
      </c>
      <c r="G2382" s="39" t="s">
        <v>17495</v>
      </c>
    </row>
    <row r="2383" spans="2:7" x14ac:dyDescent="0.25">
      <c r="B2383" s="69" t="s">
        <v>1559</v>
      </c>
      <c r="C2383" s="44">
        <v>720</v>
      </c>
      <c r="D2383" s="44">
        <v>720</v>
      </c>
      <c r="E2383" s="192" t="s">
        <v>14626</v>
      </c>
      <c r="F2383" s="45" t="s">
        <v>2824</v>
      </c>
      <c r="G2383" s="39" t="s">
        <v>17495</v>
      </c>
    </row>
    <row r="2384" spans="2:7" x14ac:dyDescent="0.25">
      <c r="B2384" s="69" t="s">
        <v>19247</v>
      </c>
      <c r="C2384" s="44">
        <v>899</v>
      </c>
      <c r="D2384" s="44">
        <v>899</v>
      </c>
      <c r="E2384" s="56" t="s">
        <v>12561</v>
      </c>
      <c r="F2384" s="45" t="s">
        <v>1100</v>
      </c>
      <c r="G2384" s="39" t="s">
        <v>17690</v>
      </c>
    </row>
    <row r="2385" spans="2:7" x14ac:dyDescent="0.25">
      <c r="B2385" s="69" t="s">
        <v>5634</v>
      </c>
      <c r="C2385" s="44">
        <v>899</v>
      </c>
      <c r="D2385" s="44">
        <v>899</v>
      </c>
      <c r="E2385" s="56" t="s">
        <v>12561</v>
      </c>
      <c r="F2385" s="45" t="s">
        <v>1100</v>
      </c>
      <c r="G2385" s="39" t="s">
        <v>17690</v>
      </c>
    </row>
    <row r="2386" spans="2:7" x14ac:dyDescent="0.25">
      <c r="B2386" s="69" t="s">
        <v>6605</v>
      </c>
      <c r="C2386" s="44">
        <v>899</v>
      </c>
      <c r="D2386" s="44">
        <v>899</v>
      </c>
      <c r="E2386" s="56" t="s">
        <v>12561</v>
      </c>
      <c r="F2386" s="45" t="s">
        <v>1100</v>
      </c>
      <c r="G2386" s="39" t="s">
        <v>17690</v>
      </c>
    </row>
    <row r="2387" spans="2:7" x14ac:dyDescent="0.25">
      <c r="B2387" s="69" t="s">
        <v>19248</v>
      </c>
      <c r="C2387" s="44">
        <v>900</v>
      </c>
      <c r="D2387" s="44">
        <v>900</v>
      </c>
      <c r="E2387" s="56" t="s">
        <v>12562</v>
      </c>
      <c r="F2387" s="45" t="s">
        <v>1247</v>
      </c>
      <c r="G2387" s="39" t="s">
        <v>17691</v>
      </c>
    </row>
    <row r="2388" spans="2:7" x14ac:dyDescent="0.25">
      <c r="B2388" s="69" t="s">
        <v>6606</v>
      </c>
      <c r="C2388" s="44">
        <v>900</v>
      </c>
      <c r="D2388" s="44">
        <v>900</v>
      </c>
      <c r="E2388" s="56" t="s">
        <v>12562</v>
      </c>
      <c r="F2388" s="45" t="s">
        <v>1247</v>
      </c>
      <c r="G2388" s="39" t="s">
        <v>17691</v>
      </c>
    </row>
    <row r="2389" spans="2:7" x14ac:dyDescent="0.25">
      <c r="B2389" s="69" t="s">
        <v>5635</v>
      </c>
      <c r="C2389" s="44">
        <v>900</v>
      </c>
      <c r="D2389" s="44">
        <v>900</v>
      </c>
      <c r="E2389" s="56" t="s">
        <v>12562</v>
      </c>
      <c r="F2389" s="45" t="s">
        <v>1247</v>
      </c>
      <c r="G2389" s="39" t="s">
        <v>17691</v>
      </c>
    </row>
    <row r="2390" spans="2:7" x14ac:dyDescent="0.25">
      <c r="B2390" s="69" t="s">
        <v>19249</v>
      </c>
      <c r="C2390" s="44">
        <v>901</v>
      </c>
      <c r="D2390" s="44">
        <v>901</v>
      </c>
      <c r="E2390" s="56" t="s">
        <v>12563</v>
      </c>
      <c r="F2390" s="45" t="s">
        <v>1248</v>
      </c>
      <c r="G2390" s="39" t="s">
        <v>17692</v>
      </c>
    </row>
    <row r="2391" spans="2:7" x14ac:dyDescent="0.25">
      <c r="B2391" s="69" t="s">
        <v>6607</v>
      </c>
      <c r="C2391" s="44">
        <v>901</v>
      </c>
      <c r="D2391" s="44">
        <v>901</v>
      </c>
      <c r="E2391" s="56" t="s">
        <v>12563</v>
      </c>
      <c r="F2391" s="45" t="s">
        <v>1248</v>
      </c>
      <c r="G2391" s="39" t="s">
        <v>17692</v>
      </c>
    </row>
    <row r="2392" spans="2:7" x14ac:dyDescent="0.25">
      <c r="B2392" s="69" t="s">
        <v>5636</v>
      </c>
      <c r="C2392" s="44">
        <v>901</v>
      </c>
      <c r="D2392" s="44">
        <v>901</v>
      </c>
      <c r="E2392" s="56" t="s">
        <v>12563</v>
      </c>
      <c r="F2392" s="45" t="s">
        <v>1248</v>
      </c>
      <c r="G2392" s="39" t="s">
        <v>17692</v>
      </c>
    </row>
    <row r="2393" spans="2:7" x14ac:dyDescent="0.25">
      <c r="B2393" s="69" t="s">
        <v>19245</v>
      </c>
      <c r="C2393" s="44">
        <v>898</v>
      </c>
      <c r="D2393" s="44">
        <v>898</v>
      </c>
      <c r="E2393" s="56" t="s">
        <v>12560</v>
      </c>
      <c r="F2393" s="45" t="s">
        <v>1101</v>
      </c>
      <c r="G2393" s="39" t="s">
        <v>17688</v>
      </c>
    </row>
    <row r="2394" spans="2:7" x14ac:dyDescent="0.25">
      <c r="B2394" s="69" t="s">
        <v>6604</v>
      </c>
      <c r="C2394" s="44">
        <v>898</v>
      </c>
      <c r="D2394" s="44">
        <v>898</v>
      </c>
      <c r="E2394" s="56" t="s">
        <v>12560</v>
      </c>
      <c r="F2394" s="45" t="s">
        <v>1101</v>
      </c>
      <c r="G2394" s="39" t="s">
        <v>17688</v>
      </c>
    </row>
    <row r="2395" spans="2:7" x14ac:dyDescent="0.25">
      <c r="B2395" s="69" t="s">
        <v>5632</v>
      </c>
      <c r="C2395" s="44">
        <v>898</v>
      </c>
      <c r="D2395" s="44">
        <v>898</v>
      </c>
      <c r="E2395" s="56" t="s">
        <v>12560</v>
      </c>
      <c r="F2395" s="45" t="s">
        <v>1101</v>
      </c>
      <c r="G2395" s="39" t="s">
        <v>17688</v>
      </c>
    </row>
    <row r="2396" spans="2:7" x14ac:dyDescent="0.25">
      <c r="B2396" s="69" t="s">
        <v>19237</v>
      </c>
      <c r="C2396" s="44">
        <v>894</v>
      </c>
      <c r="D2396" s="44">
        <v>894</v>
      </c>
      <c r="E2396" s="56" t="s">
        <v>12556</v>
      </c>
      <c r="F2396" s="45" t="s">
        <v>1103</v>
      </c>
      <c r="G2396" s="39" t="s">
        <v>17680</v>
      </c>
    </row>
    <row r="2397" spans="2:7" x14ac:dyDescent="0.25">
      <c r="B2397" s="69" t="s">
        <v>6600</v>
      </c>
      <c r="C2397" s="44">
        <v>894</v>
      </c>
      <c r="D2397" s="44">
        <v>894</v>
      </c>
      <c r="E2397" s="56" t="s">
        <v>12556</v>
      </c>
      <c r="F2397" s="45" t="s">
        <v>1103</v>
      </c>
      <c r="G2397" s="39" t="s">
        <v>17680</v>
      </c>
    </row>
    <row r="2398" spans="2:7" x14ac:dyDescent="0.25">
      <c r="B2398" s="69" t="s">
        <v>2407</v>
      </c>
      <c r="C2398" s="44">
        <v>894</v>
      </c>
      <c r="D2398" s="44">
        <v>894</v>
      </c>
      <c r="E2398" s="56" t="s">
        <v>12556</v>
      </c>
      <c r="F2398" s="45" t="s">
        <v>1103</v>
      </c>
      <c r="G2398" s="39" t="s">
        <v>17680</v>
      </c>
    </row>
    <row r="2399" spans="2:7" x14ac:dyDescent="0.25">
      <c r="B2399" s="69" t="s">
        <v>19238</v>
      </c>
      <c r="C2399" s="44">
        <v>895</v>
      </c>
      <c r="D2399" s="44">
        <v>895</v>
      </c>
      <c r="E2399" s="56" t="s">
        <v>12557</v>
      </c>
      <c r="F2399" s="45" t="s">
        <v>1240</v>
      </c>
      <c r="G2399" s="39" t="s">
        <v>17681</v>
      </c>
    </row>
    <row r="2400" spans="2:7" x14ac:dyDescent="0.25">
      <c r="B2400" s="69" t="s">
        <v>2408</v>
      </c>
      <c r="C2400" s="44">
        <v>895</v>
      </c>
      <c r="D2400" s="44">
        <v>895</v>
      </c>
      <c r="E2400" s="56" t="s">
        <v>12557</v>
      </c>
      <c r="F2400" s="45" t="s">
        <v>1240</v>
      </c>
      <c r="G2400" s="39" t="s">
        <v>17681</v>
      </c>
    </row>
    <row r="2401" spans="2:7" x14ac:dyDescent="0.25">
      <c r="B2401" s="69" t="s">
        <v>6601</v>
      </c>
      <c r="C2401" s="44">
        <v>895</v>
      </c>
      <c r="D2401" s="44">
        <v>895</v>
      </c>
      <c r="E2401" s="56" t="s">
        <v>12557</v>
      </c>
      <c r="F2401" s="45" t="s">
        <v>1240</v>
      </c>
      <c r="G2401" s="39" t="s">
        <v>17681</v>
      </c>
    </row>
    <row r="2402" spans="2:7" x14ac:dyDescent="0.25">
      <c r="B2402" s="69" t="s">
        <v>19239</v>
      </c>
      <c r="C2402" s="44">
        <v>896</v>
      </c>
      <c r="D2402" s="44">
        <v>896</v>
      </c>
      <c r="E2402" s="56" t="s">
        <v>12558</v>
      </c>
      <c r="F2402" s="45" t="s">
        <v>1241</v>
      </c>
      <c r="G2402" s="39" t="s">
        <v>17682</v>
      </c>
    </row>
    <row r="2403" spans="2:7" x14ac:dyDescent="0.25">
      <c r="B2403" s="69" t="s">
        <v>2409</v>
      </c>
      <c r="C2403" s="44">
        <v>896</v>
      </c>
      <c r="D2403" s="44">
        <v>896</v>
      </c>
      <c r="E2403" s="56" t="s">
        <v>12558</v>
      </c>
      <c r="F2403" s="45" t="s">
        <v>1241</v>
      </c>
      <c r="G2403" s="39" t="s">
        <v>17682</v>
      </c>
    </row>
    <row r="2404" spans="2:7" x14ac:dyDescent="0.25">
      <c r="B2404" s="69" t="s">
        <v>6602</v>
      </c>
      <c r="C2404" s="44">
        <v>896</v>
      </c>
      <c r="D2404" s="44">
        <v>896</v>
      </c>
      <c r="E2404" s="56" t="s">
        <v>12558</v>
      </c>
      <c r="F2404" s="45" t="s">
        <v>1241</v>
      </c>
      <c r="G2404" s="39" t="s">
        <v>17682</v>
      </c>
    </row>
    <row r="2405" spans="2:7" x14ac:dyDescent="0.25">
      <c r="B2405" s="69" t="s">
        <v>19240</v>
      </c>
      <c r="C2405" s="44">
        <v>896.1</v>
      </c>
      <c r="D2405" s="44" t="s">
        <v>3249</v>
      </c>
      <c r="E2405" s="51" t="s">
        <v>14628</v>
      </c>
      <c r="F2405" s="126" t="s">
        <v>1242</v>
      </c>
      <c r="G2405" s="39" t="s">
        <v>17683</v>
      </c>
    </row>
    <row r="2406" spans="2:7" x14ac:dyDescent="0.25">
      <c r="B2406" s="6" t="s">
        <v>3249</v>
      </c>
      <c r="C2406" s="44">
        <v>896.1</v>
      </c>
      <c r="D2406" s="44" t="s">
        <v>3249</v>
      </c>
      <c r="E2406" s="51" t="s">
        <v>14628</v>
      </c>
      <c r="F2406" s="126" t="s">
        <v>1242</v>
      </c>
      <c r="G2406" s="39" t="s">
        <v>17683</v>
      </c>
    </row>
    <row r="2407" spans="2:7" x14ac:dyDescent="0.25">
      <c r="B2407" s="69" t="s">
        <v>2410</v>
      </c>
      <c r="C2407" s="44">
        <v>896.1</v>
      </c>
      <c r="D2407" s="44" t="s">
        <v>3249</v>
      </c>
      <c r="E2407" s="51" t="s">
        <v>14628</v>
      </c>
      <c r="F2407" s="126" t="s">
        <v>1242</v>
      </c>
      <c r="G2407" s="39" t="s">
        <v>17683</v>
      </c>
    </row>
    <row r="2408" spans="2:7" x14ac:dyDescent="0.25">
      <c r="B2408" s="69" t="s">
        <v>10774</v>
      </c>
      <c r="C2408" s="44">
        <v>896.1</v>
      </c>
      <c r="D2408" s="44" t="s">
        <v>3249</v>
      </c>
      <c r="E2408" s="51" t="s">
        <v>14628</v>
      </c>
      <c r="F2408" s="45" t="s">
        <v>1242</v>
      </c>
      <c r="G2408" s="39" t="s">
        <v>17683</v>
      </c>
    </row>
    <row r="2409" spans="2:7" x14ac:dyDescent="0.25">
      <c r="B2409" s="69" t="s">
        <v>19241</v>
      </c>
      <c r="C2409" s="44">
        <v>896.2</v>
      </c>
      <c r="D2409" s="44" t="s">
        <v>3250</v>
      </c>
      <c r="E2409" s="51" t="s">
        <v>14629</v>
      </c>
      <c r="F2409" s="45" t="s">
        <v>1243</v>
      </c>
      <c r="G2409" s="39" t="s">
        <v>17684</v>
      </c>
    </row>
    <row r="2410" spans="2:7" x14ac:dyDescent="0.25">
      <c r="B2410" s="69" t="s">
        <v>3250</v>
      </c>
      <c r="C2410" s="44">
        <v>896.2</v>
      </c>
      <c r="D2410" s="44" t="s">
        <v>3250</v>
      </c>
      <c r="E2410" s="51" t="s">
        <v>14629</v>
      </c>
      <c r="F2410" s="45" t="s">
        <v>1243</v>
      </c>
      <c r="G2410" s="39" t="s">
        <v>17684</v>
      </c>
    </row>
    <row r="2411" spans="2:7" x14ac:dyDescent="0.25">
      <c r="B2411" s="69" t="s">
        <v>2411</v>
      </c>
      <c r="C2411" s="44">
        <v>896.2</v>
      </c>
      <c r="D2411" s="44" t="s">
        <v>3250</v>
      </c>
      <c r="E2411" s="51" t="s">
        <v>14629</v>
      </c>
      <c r="F2411" s="45" t="s">
        <v>1243</v>
      </c>
      <c r="G2411" s="39" t="s">
        <v>17684</v>
      </c>
    </row>
    <row r="2412" spans="2:7" x14ac:dyDescent="0.25">
      <c r="B2412" s="69" t="s">
        <v>10775</v>
      </c>
      <c r="C2412" s="44">
        <v>896.2</v>
      </c>
      <c r="D2412" s="44" t="s">
        <v>3250</v>
      </c>
      <c r="E2412" s="51" t="s">
        <v>14629</v>
      </c>
      <c r="F2412" s="45" t="s">
        <v>1243</v>
      </c>
      <c r="G2412" s="39" t="s">
        <v>17684</v>
      </c>
    </row>
    <row r="2413" spans="2:7" x14ac:dyDescent="0.25">
      <c r="B2413" s="69" t="s">
        <v>19242</v>
      </c>
      <c r="C2413" s="44">
        <v>897</v>
      </c>
      <c r="D2413" s="44">
        <v>897</v>
      </c>
      <c r="E2413" s="56" t="s">
        <v>12559</v>
      </c>
      <c r="F2413" s="45" t="s">
        <v>1102</v>
      </c>
      <c r="G2413" s="39" t="s">
        <v>17685</v>
      </c>
    </row>
    <row r="2414" spans="2:7" x14ac:dyDescent="0.25">
      <c r="B2414" s="69" t="s">
        <v>2412</v>
      </c>
      <c r="C2414" s="44">
        <v>897</v>
      </c>
      <c r="D2414" s="44">
        <v>897</v>
      </c>
      <c r="E2414" s="56" t="s">
        <v>12559</v>
      </c>
      <c r="F2414" s="45" t="s">
        <v>1102</v>
      </c>
      <c r="G2414" s="39" t="s">
        <v>17685</v>
      </c>
    </row>
    <row r="2415" spans="2:7" x14ac:dyDescent="0.25">
      <c r="B2415" s="69" t="s">
        <v>6603</v>
      </c>
      <c r="C2415" s="44">
        <v>897</v>
      </c>
      <c r="D2415" s="44">
        <v>897</v>
      </c>
      <c r="E2415" s="56" t="s">
        <v>12559</v>
      </c>
      <c r="F2415" s="45" t="s">
        <v>1102</v>
      </c>
      <c r="G2415" s="39" t="s">
        <v>17685</v>
      </c>
    </row>
    <row r="2416" spans="2:7" x14ac:dyDescent="0.25">
      <c r="B2416" s="69" t="s">
        <v>19246</v>
      </c>
      <c r="C2416" s="44">
        <v>898.1</v>
      </c>
      <c r="D2416" s="44" t="s">
        <v>3253</v>
      </c>
      <c r="E2416" s="51" t="s">
        <v>14630</v>
      </c>
      <c r="F2416" s="45" t="s">
        <v>1246</v>
      </c>
      <c r="G2416" s="39" t="s">
        <v>17689</v>
      </c>
    </row>
    <row r="2417" spans="2:7" x14ac:dyDescent="0.25">
      <c r="B2417" s="69" t="s">
        <v>3253</v>
      </c>
      <c r="C2417" s="44">
        <v>898.1</v>
      </c>
      <c r="D2417" s="44" t="s">
        <v>3253</v>
      </c>
      <c r="E2417" s="51" t="s">
        <v>14630</v>
      </c>
      <c r="F2417" s="45" t="s">
        <v>1246</v>
      </c>
      <c r="G2417" s="39" t="s">
        <v>17689</v>
      </c>
    </row>
    <row r="2418" spans="2:7" x14ac:dyDescent="0.25">
      <c r="B2418" s="69" t="s">
        <v>5633</v>
      </c>
      <c r="C2418" s="44">
        <v>898.1</v>
      </c>
      <c r="D2418" s="44" t="s">
        <v>3253</v>
      </c>
      <c r="E2418" s="51" t="s">
        <v>14630</v>
      </c>
      <c r="F2418" s="45" t="s">
        <v>1246</v>
      </c>
      <c r="G2418" s="39" t="s">
        <v>17689</v>
      </c>
    </row>
    <row r="2419" spans="2:7" x14ac:dyDescent="0.25">
      <c r="B2419" s="69" t="s">
        <v>10778</v>
      </c>
      <c r="C2419" s="44">
        <v>898.1</v>
      </c>
      <c r="D2419" s="44" t="s">
        <v>3253</v>
      </c>
      <c r="E2419" s="51" t="s">
        <v>14630</v>
      </c>
      <c r="F2419" s="45" t="s">
        <v>1246</v>
      </c>
      <c r="G2419" s="39" t="s">
        <v>17689</v>
      </c>
    </row>
    <row r="2420" spans="2:7" x14ac:dyDescent="0.25">
      <c r="B2420" s="69" t="s">
        <v>19243</v>
      </c>
      <c r="C2420" s="44">
        <v>897.1</v>
      </c>
      <c r="D2420" s="44" t="s">
        <v>3251</v>
      </c>
      <c r="E2420" s="51" t="s">
        <v>14632</v>
      </c>
      <c r="F2420" s="45" t="s">
        <v>1244</v>
      </c>
      <c r="G2420" s="39" t="s">
        <v>17686</v>
      </c>
    </row>
    <row r="2421" spans="2:7" x14ac:dyDescent="0.25">
      <c r="B2421" s="69" t="s">
        <v>3251</v>
      </c>
      <c r="C2421" s="44">
        <v>897.1</v>
      </c>
      <c r="D2421" s="44" t="s">
        <v>3251</v>
      </c>
      <c r="E2421" s="51" t="s">
        <v>14632</v>
      </c>
      <c r="F2421" s="45" t="s">
        <v>1244</v>
      </c>
      <c r="G2421" s="39" t="s">
        <v>17686</v>
      </c>
    </row>
    <row r="2422" spans="2:7" x14ac:dyDescent="0.25">
      <c r="B2422" s="69" t="s">
        <v>10776</v>
      </c>
      <c r="C2422" s="44">
        <v>897.1</v>
      </c>
      <c r="D2422" s="44" t="s">
        <v>3251</v>
      </c>
      <c r="E2422" s="51" t="s">
        <v>14632</v>
      </c>
      <c r="F2422" s="45" t="s">
        <v>1244</v>
      </c>
      <c r="G2422" s="39" t="s">
        <v>17686</v>
      </c>
    </row>
    <row r="2423" spans="2:7" x14ac:dyDescent="0.25">
      <c r="B2423" s="69" t="s">
        <v>6741</v>
      </c>
      <c r="C2423" s="44">
        <v>897.1</v>
      </c>
      <c r="D2423" s="44" t="s">
        <v>3251</v>
      </c>
      <c r="E2423" s="51" t="s">
        <v>14632</v>
      </c>
      <c r="F2423" s="45" t="s">
        <v>1244</v>
      </c>
      <c r="G2423" s="39" t="s">
        <v>17686</v>
      </c>
    </row>
    <row r="2424" spans="2:7" x14ac:dyDescent="0.25">
      <c r="B2424" s="69" t="s">
        <v>19244</v>
      </c>
      <c r="C2424" s="44">
        <v>897.2</v>
      </c>
      <c r="D2424" s="44" t="s">
        <v>3252</v>
      </c>
      <c r="E2424" s="51" t="s">
        <v>14633</v>
      </c>
      <c r="F2424" s="45" t="s">
        <v>1245</v>
      </c>
      <c r="G2424" s="39" t="s">
        <v>17687</v>
      </c>
    </row>
    <row r="2425" spans="2:7" x14ac:dyDescent="0.25">
      <c r="B2425" s="69" t="s">
        <v>3252</v>
      </c>
      <c r="C2425" s="44">
        <v>897.2</v>
      </c>
      <c r="D2425" s="44" t="s">
        <v>3252</v>
      </c>
      <c r="E2425" s="51" t="s">
        <v>14633</v>
      </c>
      <c r="F2425" s="45" t="s">
        <v>1245</v>
      </c>
      <c r="G2425" s="39" t="s">
        <v>17687</v>
      </c>
    </row>
    <row r="2426" spans="2:7" x14ac:dyDescent="0.25">
      <c r="B2426" s="69" t="s">
        <v>10777</v>
      </c>
      <c r="C2426" s="44">
        <v>897.2</v>
      </c>
      <c r="D2426" s="44" t="s">
        <v>3252</v>
      </c>
      <c r="E2426" s="51" t="s">
        <v>14633</v>
      </c>
      <c r="F2426" s="45" t="s">
        <v>1245</v>
      </c>
      <c r="G2426" s="39" t="s">
        <v>17687</v>
      </c>
    </row>
    <row r="2427" spans="2:7" x14ac:dyDescent="0.25">
      <c r="B2427" s="69" t="s">
        <v>2413</v>
      </c>
      <c r="C2427" s="44">
        <v>897.2</v>
      </c>
      <c r="D2427" s="44" t="s">
        <v>3252</v>
      </c>
      <c r="E2427" s="51" t="s">
        <v>14633</v>
      </c>
      <c r="F2427" s="45" t="s">
        <v>1245</v>
      </c>
      <c r="G2427" s="39" t="s">
        <v>17687</v>
      </c>
    </row>
    <row r="2428" spans="2:7" x14ac:dyDescent="0.25">
      <c r="B2428" s="69" t="s">
        <v>19256</v>
      </c>
      <c r="C2428" s="44">
        <v>908</v>
      </c>
      <c r="D2428" s="44">
        <v>908</v>
      </c>
      <c r="E2428" s="56" t="s">
        <v>12570</v>
      </c>
      <c r="F2428" s="45" t="s">
        <v>3939</v>
      </c>
      <c r="G2428" s="39" t="s">
        <v>17699</v>
      </c>
    </row>
    <row r="2429" spans="2:7" x14ac:dyDescent="0.25">
      <c r="B2429" s="69" t="s">
        <v>5642</v>
      </c>
      <c r="C2429" s="44">
        <v>908</v>
      </c>
      <c r="D2429" s="44">
        <v>908</v>
      </c>
      <c r="E2429" s="56" t="s">
        <v>12570</v>
      </c>
      <c r="F2429" s="45" t="s">
        <v>3939</v>
      </c>
      <c r="G2429" s="39" t="s">
        <v>17699</v>
      </c>
    </row>
    <row r="2430" spans="2:7" x14ac:dyDescent="0.25">
      <c r="B2430" s="69" t="s">
        <v>6614</v>
      </c>
      <c r="C2430" s="44">
        <v>908</v>
      </c>
      <c r="D2430" s="44">
        <v>908</v>
      </c>
      <c r="E2430" s="56" t="s">
        <v>12570</v>
      </c>
      <c r="F2430" s="45" t="s">
        <v>3939</v>
      </c>
      <c r="G2430" s="39" t="s">
        <v>17699</v>
      </c>
    </row>
    <row r="2431" spans="2:7" x14ac:dyDescent="0.25">
      <c r="B2431" s="69" t="s">
        <v>19257</v>
      </c>
      <c r="C2431" s="44">
        <v>909</v>
      </c>
      <c r="D2431" s="44">
        <v>909</v>
      </c>
      <c r="E2431" s="56" t="s">
        <v>12571</v>
      </c>
      <c r="F2431" s="126" t="s">
        <v>3938</v>
      </c>
      <c r="G2431" s="39" t="s">
        <v>17700</v>
      </c>
    </row>
    <row r="2432" spans="2:7" x14ac:dyDescent="0.25">
      <c r="B2432" s="69" t="s">
        <v>5643</v>
      </c>
      <c r="C2432" s="44">
        <v>909</v>
      </c>
      <c r="D2432" s="44">
        <v>909</v>
      </c>
      <c r="E2432" s="56" t="s">
        <v>12571</v>
      </c>
      <c r="F2432" s="126" t="s">
        <v>3938</v>
      </c>
      <c r="G2432" s="39" t="s">
        <v>17700</v>
      </c>
    </row>
    <row r="2433" spans="2:7" x14ac:dyDescent="0.25">
      <c r="B2433" s="69" t="s">
        <v>6615</v>
      </c>
      <c r="C2433" s="44">
        <v>909</v>
      </c>
      <c r="D2433" s="44">
        <v>909</v>
      </c>
      <c r="E2433" s="56" t="s">
        <v>12571</v>
      </c>
      <c r="F2433" s="126" t="s">
        <v>3938</v>
      </c>
      <c r="G2433" s="39" t="s">
        <v>17700</v>
      </c>
    </row>
    <row r="2434" spans="2:7" x14ac:dyDescent="0.25">
      <c r="B2434" s="69" t="s">
        <v>19258</v>
      </c>
      <c r="C2434" s="44">
        <v>910</v>
      </c>
      <c r="D2434" s="44">
        <v>910</v>
      </c>
      <c r="E2434" s="56" t="s">
        <v>12572</v>
      </c>
      <c r="F2434" s="126" t="s">
        <v>3937</v>
      </c>
      <c r="G2434" s="39" t="s">
        <v>17701</v>
      </c>
    </row>
    <row r="2435" spans="2:7" x14ac:dyDescent="0.25">
      <c r="B2435" s="69" t="s">
        <v>5644</v>
      </c>
      <c r="C2435" s="44">
        <v>910</v>
      </c>
      <c r="D2435" s="44">
        <v>910</v>
      </c>
      <c r="E2435" s="56" t="s">
        <v>12572</v>
      </c>
      <c r="F2435" s="126" t="s">
        <v>3937</v>
      </c>
      <c r="G2435" s="39" t="s">
        <v>17701</v>
      </c>
    </row>
    <row r="2436" spans="2:7" x14ac:dyDescent="0.25">
      <c r="B2436" s="69" t="s">
        <v>6616</v>
      </c>
      <c r="C2436" s="44">
        <v>910</v>
      </c>
      <c r="D2436" s="44">
        <v>910</v>
      </c>
      <c r="E2436" s="56" t="s">
        <v>12572</v>
      </c>
      <c r="F2436" s="45" t="s">
        <v>3937</v>
      </c>
      <c r="G2436" s="39" t="s">
        <v>17701</v>
      </c>
    </row>
    <row r="2437" spans="2:7" x14ac:dyDescent="0.25">
      <c r="B2437" s="70" t="s">
        <v>19182</v>
      </c>
      <c r="C2437" s="46">
        <v>845</v>
      </c>
      <c r="D2437" s="71">
        <v>845</v>
      </c>
      <c r="E2437" s="53" t="s">
        <v>12508</v>
      </c>
      <c r="F2437" s="211" t="s">
        <v>15303</v>
      </c>
      <c r="G2437" s="71" t="s">
        <v>17625</v>
      </c>
    </row>
    <row r="2438" spans="2:7" x14ac:dyDescent="0.25">
      <c r="B2438" s="69" t="s">
        <v>15303</v>
      </c>
      <c r="C2438" s="44">
        <v>845</v>
      </c>
      <c r="D2438" s="44">
        <v>845</v>
      </c>
      <c r="E2438" s="56" t="s">
        <v>12508</v>
      </c>
      <c r="F2438" s="45" t="s">
        <v>15303</v>
      </c>
      <c r="G2438" s="39" t="s">
        <v>17625</v>
      </c>
    </row>
    <row r="2439" spans="2:7" x14ac:dyDescent="0.25">
      <c r="B2439" s="70" t="s">
        <v>15565</v>
      </c>
      <c r="C2439" s="46">
        <v>845</v>
      </c>
      <c r="D2439" s="71">
        <v>845</v>
      </c>
      <c r="E2439" s="53" t="s">
        <v>12508</v>
      </c>
      <c r="F2439" s="211" t="s">
        <v>15303</v>
      </c>
      <c r="G2439" s="71" t="s">
        <v>17625</v>
      </c>
    </row>
    <row r="2440" spans="2:7" x14ac:dyDescent="0.25">
      <c r="B2440" s="70" t="s">
        <v>8378</v>
      </c>
      <c r="C2440" s="46">
        <v>845</v>
      </c>
      <c r="D2440" s="71">
        <v>845</v>
      </c>
      <c r="E2440" s="53" t="s">
        <v>12508</v>
      </c>
      <c r="F2440" s="211" t="s">
        <v>15303</v>
      </c>
      <c r="G2440" s="71" t="s">
        <v>17625</v>
      </c>
    </row>
    <row r="2441" spans="2:7" x14ac:dyDescent="0.25">
      <c r="B2441" s="70" t="s">
        <v>2360</v>
      </c>
      <c r="C2441" s="46">
        <v>845</v>
      </c>
      <c r="D2441" s="71">
        <v>845</v>
      </c>
      <c r="E2441" s="53" t="s">
        <v>12508</v>
      </c>
      <c r="F2441" s="211" t="s">
        <v>15303</v>
      </c>
      <c r="G2441" s="71" t="s">
        <v>17625</v>
      </c>
    </row>
    <row r="2442" spans="2:7" x14ac:dyDescent="0.25">
      <c r="B2442" s="70" t="s">
        <v>19188</v>
      </c>
      <c r="C2442" s="46">
        <v>849</v>
      </c>
      <c r="D2442" s="71">
        <v>849</v>
      </c>
      <c r="E2442" s="53" t="s">
        <v>12512</v>
      </c>
      <c r="F2442" s="211" t="s">
        <v>15309</v>
      </c>
      <c r="G2442" s="71" t="s">
        <v>17631</v>
      </c>
    </row>
    <row r="2443" spans="2:7" x14ac:dyDescent="0.25">
      <c r="B2443" s="70" t="s">
        <v>15560</v>
      </c>
      <c r="C2443" s="46">
        <v>849</v>
      </c>
      <c r="D2443" s="71">
        <v>849</v>
      </c>
      <c r="E2443" s="53" t="s">
        <v>12512</v>
      </c>
      <c r="F2443" s="211" t="s">
        <v>15309</v>
      </c>
      <c r="G2443" s="71" t="s">
        <v>17631</v>
      </c>
    </row>
    <row r="2444" spans="2:7" x14ac:dyDescent="0.25">
      <c r="B2444" s="69" t="s">
        <v>15309</v>
      </c>
      <c r="C2444" s="44">
        <v>849</v>
      </c>
      <c r="D2444" s="44">
        <v>849</v>
      </c>
      <c r="E2444" s="56" t="s">
        <v>12512</v>
      </c>
      <c r="F2444" s="45" t="s">
        <v>15309</v>
      </c>
      <c r="G2444" s="39" t="s">
        <v>17631</v>
      </c>
    </row>
    <row r="2445" spans="2:7" x14ac:dyDescent="0.25">
      <c r="B2445" s="70" t="s">
        <v>2364</v>
      </c>
      <c r="C2445" s="46">
        <v>849</v>
      </c>
      <c r="D2445" s="71">
        <v>849</v>
      </c>
      <c r="E2445" s="53" t="s">
        <v>12512</v>
      </c>
      <c r="F2445" s="211" t="s">
        <v>15309</v>
      </c>
      <c r="G2445" s="71" t="s">
        <v>17631</v>
      </c>
    </row>
    <row r="2446" spans="2:7" x14ac:dyDescent="0.25">
      <c r="B2446" s="70" t="s">
        <v>8382</v>
      </c>
      <c r="C2446" s="46">
        <v>849</v>
      </c>
      <c r="D2446" s="71">
        <v>849</v>
      </c>
      <c r="E2446" s="53" t="s">
        <v>12512</v>
      </c>
      <c r="F2446" s="211" t="s">
        <v>15309</v>
      </c>
      <c r="G2446" s="71" t="s">
        <v>17631</v>
      </c>
    </row>
    <row r="2447" spans="2:7" x14ac:dyDescent="0.25">
      <c r="B2447" s="70" t="s">
        <v>19179</v>
      </c>
      <c r="C2447" s="46">
        <v>844</v>
      </c>
      <c r="D2447" s="71">
        <v>844</v>
      </c>
      <c r="E2447" s="53" t="s">
        <v>12507</v>
      </c>
      <c r="F2447" s="211" t="s">
        <v>15302</v>
      </c>
      <c r="G2447" s="71" t="s">
        <v>17624</v>
      </c>
    </row>
    <row r="2448" spans="2:7" x14ac:dyDescent="0.25">
      <c r="B2448" s="70" t="s">
        <v>15561</v>
      </c>
      <c r="C2448" s="46">
        <v>844</v>
      </c>
      <c r="D2448" s="71">
        <v>844</v>
      </c>
      <c r="E2448" s="53" t="s">
        <v>12507</v>
      </c>
      <c r="F2448" s="211" t="s">
        <v>15302</v>
      </c>
      <c r="G2448" s="71" t="s">
        <v>17624</v>
      </c>
    </row>
    <row r="2449" spans="2:7" x14ac:dyDescent="0.25">
      <c r="B2449" s="69" t="s">
        <v>15302</v>
      </c>
      <c r="C2449" s="44">
        <v>844</v>
      </c>
      <c r="D2449" s="44">
        <v>844</v>
      </c>
      <c r="E2449" s="56" t="s">
        <v>12507</v>
      </c>
      <c r="F2449" s="45" t="s">
        <v>15302</v>
      </c>
      <c r="G2449" s="39" t="s">
        <v>17624</v>
      </c>
    </row>
    <row r="2450" spans="2:7" x14ac:dyDescent="0.25">
      <c r="B2450" s="70" t="s">
        <v>2359</v>
      </c>
      <c r="C2450" s="46">
        <v>844</v>
      </c>
      <c r="D2450" s="71">
        <v>844</v>
      </c>
      <c r="E2450" s="53" t="s">
        <v>12507</v>
      </c>
      <c r="F2450" s="211" t="s">
        <v>15302</v>
      </c>
      <c r="G2450" s="71" t="s">
        <v>17624</v>
      </c>
    </row>
    <row r="2451" spans="2:7" x14ac:dyDescent="0.25">
      <c r="B2451" s="70" t="s">
        <v>8377</v>
      </c>
      <c r="C2451" s="46">
        <v>844</v>
      </c>
      <c r="D2451" s="71">
        <v>844</v>
      </c>
      <c r="E2451" s="53" t="s">
        <v>12507</v>
      </c>
      <c r="F2451" s="211" t="s">
        <v>15302</v>
      </c>
      <c r="G2451" s="71" t="s">
        <v>17624</v>
      </c>
    </row>
    <row r="2452" spans="2:7" x14ac:dyDescent="0.25">
      <c r="B2452" s="70" t="s">
        <v>19184</v>
      </c>
      <c r="C2452" s="46">
        <v>847</v>
      </c>
      <c r="D2452" s="71">
        <v>847</v>
      </c>
      <c r="E2452" s="53" t="s">
        <v>12510</v>
      </c>
      <c r="F2452" s="211" t="s">
        <v>15305</v>
      </c>
      <c r="G2452" s="71" t="s">
        <v>17627</v>
      </c>
    </row>
    <row r="2453" spans="2:7" x14ac:dyDescent="0.25">
      <c r="B2453" s="69" t="s">
        <v>15305</v>
      </c>
      <c r="C2453" s="44">
        <v>847</v>
      </c>
      <c r="D2453" s="44">
        <v>847</v>
      </c>
      <c r="E2453" s="56" t="s">
        <v>12510</v>
      </c>
      <c r="F2453" s="45" t="s">
        <v>15305</v>
      </c>
      <c r="G2453" s="39" t="s">
        <v>17627</v>
      </c>
    </row>
    <row r="2454" spans="2:7" x14ac:dyDescent="0.25">
      <c r="B2454" s="70" t="s">
        <v>15567</v>
      </c>
      <c r="C2454" s="46">
        <v>847</v>
      </c>
      <c r="D2454" s="71">
        <v>847</v>
      </c>
      <c r="E2454" s="53" t="s">
        <v>12510</v>
      </c>
      <c r="F2454" s="211" t="s">
        <v>15305</v>
      </c>
      <c r="G2454" s="71" t="s">
        <v>17627</v>
      </c>
    </row>
    <row r="2455" spans="2:7" x14ac:dyDescent="0.25">
      <c r="B2455" s="70" t="s">
        <v>8380</v>
      </c>
      <c r="C2455" s="46">
        <v>847</v>
      </c>
      <c r="D2455" s="71">
        <v>847</v>
      </c>
      <c r="E2455" s="53" t="s">
        <v>12510</v>
      </c>
      <c r="F2455" s="211" t="s">
        <v>15305</v>
      </c>
      <c r="G2455" s="71" t="s">
        <v>17627</v>
      </c>
    </row>
    <row r="2456" spans="2:7" x14ac:dyDescent="0.25">
      <c r="B2456" s="70" t="s">
        <v>2362</v>
      </c>
      <c r="C2456" s="46">
        <v>847</v>
      </c>
      <c r="D2456" s="71">
        <v>847</v>
      </c>
      <c r="E2456" s="53" t="s">
        <v>12510</v>
      </c>
      <c r="F2456" s="211" t="s">
        <v>15305</v>
      </c>
      <c r="G2456" s="71" t="s">
        <v>17627</v>
      </c>
    </row>
    <row r="2457" spans="2:7" x14ac:dyDescent="0.25">
      <c r="B2457" s="70" t="s">
        <v>19185</v>
      </c>
      <c r="C2457" s="46">
        <v>847.1</v>
      </c>
      <c r="D2457" s="71" t="s">
        <v>3242</v>
      </c>
      <c r="E2457" s="53" t="s">
        <v>16487</v>
      </c>
      <c r="F2457" s="211" t="s">
        <v>15306</v>
      </c>
      <c r="G2457" s="71" t="s">
        <v>17628</v>
      </c>
    </row>
    <row r="2458" spans="2:7" x14ac:dyDescent="0.25">
      <c r="B2458" s="70" t="s">
        <v>3242</v>
      </c>
      <c r="C2458" s="46">
        <v>847.1</v>
      </c>
      <c r="D2458" s="71" t="s">
        <v>3242</v>
      </c>
      <c r="E2458" s="53" t="s">
        <v>16487</v>
      </c>
      <c r="F2458" s="211" t="s">
        <v>15306</v>
      </c>
      <c r="G2458" s="71" t="s">
        <v>17628</v>
      </c>
    </row>
    <row r="2459" spans="2:7" x14ac:dyDescent="0.25">
      <c r="B2459" s="70" t="s">
        <v>16799</v>
      </c>
      <c r="C2459" s="46">
        <v>847.1</v>
      </c>
      <c r="D2459" s="71" t="s">
        <v>3242</v>
      </c>
      <c r="E2459" s="53" t="s">
        <v>16487</v>
      </c>
      <c r="F2459" s="211" t="s">
        <v>15306</v>
      </c>
      <c r="G2459" s="71" t="s">
        <v>17628</v>
      </c>
    </row>
    <row r="2460" spans="2:7" x14ac:dyDescent="0.25">
      <c r="B2460" s="69" t="s">
        <v>15306</v>
      </c>
      <c r="C2460" s="44">
        <v>847.1</v>
      </c>
      <c r="D2460" s="44" t="s">
        <v>3242</v>
      </c>
      <c r="E2460" s="51" t="s">
        <v>16487</v>
      </c>
      <c r="F2460" s="45" t="s">
        <v>15306</v>
      </c>
      <c r="G2460" s="39" t="s">
        <v>17628</v>
      </c>
    </row>
    <row r="2461" spans="2:7" x14ac:dyDescent="0.25">
      <c r="B2461" s="70" t="s">
        <v>14942</v>
      </c>
      <c r="C2461" s="46">
        <v>847.1</v>
      </c>
      <c r="D2461" s="71" t="s">
        <v>3242</v>
      </c>
      <c r="E2461" s="53" t="s">
        <v>16487</v>
      </c>
      <c r="F2461" s="211" t="s">
        <v>15306</v>
      </c>
      <c r="G2461" s="71" t="s">
        <v>17628</v>
      </c>
    </row>
    <row r="2462" spans="2:7" x14ac:dyDescent="0.25">
      <c r="B2462" s="70" t="s">
        <v>10767</v>
      </c>
      <c r="C2462" s="46">
        <v>847.1</v>
      </c>
      <c r="D2462" s="71" t="s">
        <v>3242</v>
      </c>
      <c r="E2462" s="53" t="s">
        <v>16487</v>
      </c>
      <c r="F2462" s="211" t="s">
        <v>15306</v>
      </c>
      <c r="G2462" s="71" t="s">
        <v>17628</v>
      </c>
    </row>
    <row r="2463" spans="2:7" x14ac:dyDescent="0.25">
      <c r="B2463" s="70" t="s">
        <v>19183</v>
      </c>
      <c r="C2463" s="46">
        <v>846</v>
      </c>
      <c r="D2463" s="71">
        <v>846</v>
      </c>
      <c r="E2463" s="53" t="s">
        <v>12509</v>
      </c>
      <c r="F2463" s="211" t="s">
        <v>15304</v>
      </c>
      <c r="G2463" s="71" t="s">
        <v>17626</v>
      </c>
    </row>
    <row r="2464" spans="2:7" x14ac:dyDescent="0.25">
      <c r="B2464" s="69" t="s">
        <v>15304</v>
      </c>
      <c r="C2464" s="44">
        <v>846</v>
      </c>
      <c r="D2464" s="44">
        <v>846</v>
      </c>
      <c r="E2464" s="56" t="s">
        <v>12509</v>
      </c>
      <c r="F2464" s="45" t="s">
        <v>15304</v>
      </c>
      <c r="G2464" s="39" t="s">
        <v>17626</v>
      </c>
    </row>
    <row r="2465" spans="2:7" x14ac:dyDescent="0.25">
      <c r="B2465" s="70" t="s">
        <v>15568</v>
      </c>
      <c r="C2465" s="46">
        <v>846</v>
      </c>
      <c r="D2465" s="71">
        <v>846</v>
      </c>
      <c r="E2465" s="53" t="s">
        <v>12509</v>
      </c>
      <c r="F2465" s="211" t="s">
        <v>15304</v>
      </c>
      <c r="G2465" s="71" t="s">
        <v>17626</v>
      </c>
    </row>
    <row r="2466" spans="2:7" x14ac:dyDescent="0.25">
      <c r="B2466" s="70" t="s">
        <v>8379</v>
      </c>
      <c r="C2466" s="46">
        <v>846</v>
      </c>
      <c r="D2466" s="71">
        <v>846</v>
      </c>
      <c r="E2466" s="53" t="s">
        <v>12509</v>
      </c>
      <c r="F2466" s="211" t="s">
        <v>15304</v>
      </c>
      <c r="G2466" s="71" t="s">
        <v>17626</v>
      </c>
    </row>
    <row r="2467" spans="2:7" x14ac:dyDescent="0.25">
      <c r="B2467" s="70" t="s">
        <v>2361</v>
      </c>
      <c r="C2467" s="46">
        <v>846</v>
      </c>
      <c r="D2467" s="71">
        <v>846</v>
      </c>
      <c r="E2467" s="53" t="s">
        <v>12509</v>
      </c>
      <c r="F2467" s="211" t="s">
        <v>15304</v>
      </c>
      <c r="G2467" s="71" t="s">
        <v>17626</v>
      </c>
    </row>
    <row r="2468" spans="2:7" x14ac:dyDescent="0.25">
      <c r="B2468" s="70" t="s">
        <v>19186</v>
      </c>
      <c r="C2468" s="46">
        <v>848</v>
      </c>
      <c r="D2468" s="71">
        <v>848</v>
      </c>
      <c r="E2468" s="53" t="s">
        <v>12511</v>
      </c>
      <c r="F2468" s="211" t="s">
        <v>15307</v>
      </c>
      <c r="G2468" s="71" t="s">
        <v>17629</v>
      </c>
    </row>
    <row r="2469" spans="2:7" x14ac:dyDescent="0.25">
      <c r="B2469" s="70" t="s">
        <v>16800</v>
      </c>
      <c r="C2469" s="46">
        <v>848</v>
      </c>
      <c r="D2469" s="71">
        <v>848</v>
      </c>
      <c r="E2469" s="53" t="s">
        <v>12511</v>
      </c>
      <c r="F2469" s="211" t="s">
        <v>15307</v>
      </c>
      <c r="G2469" s="71" t="s">
        <v>17629</v>
      </c>
    </row>
    <row r="2470" spans="2:7" x14ac:dyDescent="0.25">
      <c r="B2470" s="69" t="s">
        <v>15307</v>
      </c>
      <c r="C2470" s="44">
        <v>848</v>
      </c>
      <c r="D2470" s="44">
        <v>848</v>
      </c>
      <c r="E2470" s="56" t="s">
        <v>12511</v>
      </c>
      <c r="F2470" s="45" t="s">
        <v>15307</v>
      </c>
      <c r="G2470" s="39" t="s">
        <v>17629</v>
      </c>
    </row>
    <row r="2471" spans="2:7" x14ac:dyDescent="0.25">
      <c r="B2471" s="70" t="s">
        <v>3399</v>
      </c>
      <c r="C2471" s="46">
        <v>848</v>
      </c>
      <c r="D2471" s="71">
        <v>848</v>
      </c>
      <c r="E2471" s="53" t="s">
        <v>12511</v>
      </c>
      <c r="F2471" s="211" t="s">
        <v>15307</v>
      </c>
      <c r="G2471" s="71" t="s">
        <v>17629</v>
      </c>
    </row>
    <row r="2472" spans="2:7" x14ac:dyDescent="0.25">
      <c r="B2472" s="70" t="s">
        <v>8381</v>
      </c>
      <c r="C2472" s="46">
        <v>848</v>
      </c>
      <c r="D2472" s="71">
        <v>848</v>
      </c>
      <c r="E2472" s="53" t="s">
        <v>12511</v>
      </c>
      <c r="F2472" s="211" t="s">
        <v>15307</v>
      </c>
      <c r="G2472" s="71" t="s">
        <v>17629</v>
      </c>
    </row>
    <row r="2473" spans="2:7" x14ac:dyDescent="0.25">
      <c r="B2473" s="70" t="s">
        <v>19187</v>
      </c>
      <c r="C2473" s="46">
        <v>848.1</v>
      </c>
      <c r="D2473" s="71" t="s">
        <v>3243</v>
      </c>
      <c r="E2473" s="53" t="s">
        <v>16488</v>
      </c>
      <c r="F2473" s="211" t="s">
        <v>15308</v>
      </c>
      <c r="G2473" s="71" t="s">
        <v>17630</v>
      </c>
    </row>
    <row r="2474" spans="2:7" x14ac:dyDescent="0.25">
      <c r="B2474" s="70" t="s">
        <v>3243</v>
      </c>
      <c r="C2474" s="46">
        <v>848.1</v>
      </c>
      <c r="D2474" s="71" t="s">
        <v>3243</v>
      </c>
      <c r="E2474" s="53" t="s">
        <v>16488</v>
      </c>
      <c r="F2474" s="211" t="s">
        <v>15308</v>
      </c>
      <c r="G2474" s="71" t="s">
        <v>17630</v>
      </c>
    </row>
    <row r="2475" spans="2:7" x14ac:dyDescent="0.25">
      <c r="B2475" s="69" t="s">
        <v>15308</v>
      </c>
      <c r="C2475" s="44">
        <v>848.1</v>
      </c>
      <c r="D2475" s="44" t="s">
        <v>3243</v>
      </c>
      <c r="E2475" s="51" t="s">
        <v>16488</v>
      </c>
      <c r="F2475" s="45" t="s">
        <v>15308</v>
      </c>
      <c r="G2475" s="39" t="s">
        <v>17630</v>
      </c>
    </row>
    <row r="2476" spans="2:7" x14ac:dyDescent="0.25">
      <c r="B2476" s="70" t="s">
        <v>15566</v>
      </c>
      <c r="C2476" s="46">
        <v>848.1</v>
      </c>
      <c r="D2476" s="71" t="s">
        <v>3243</v>
      </c>
      <c r="E2476" s="53" t="s">
        <v>16488</v>
      </c>
      <c r="F2476" s="211" t="s">
        <v>15308</v>
      </c>
      <c r="G2476" s="71" t="s">
        <v>17630</v>
      </c>
    </row>
    <row r="2477" spans="2:7" x14ac:dyDescent="0.25">
      <c r="B2477" s="70" t="s">
        <v>10768</v>
      </c>
      <c r="C2477" s="46">
        <v>848.1</v>
      </c>
      <c r="D2477" s="71" t="s">
        <v>3243</v>
      </c>
      <c r="E2477" s="53" t="s">
        <v>16488</v>
      </c>
      <c r="F2477" s="211" t="s">
        <v>15308</v>
      </c>
      <c r="G2477" s="71" t="s">
        <v>17630</v>
      </c>
    </row>
    <row r="2478" spans="2:7" x14ac:dyDescent="0.25">
      <c r="B2478" s="70" t="s">
        <v>2363</v>
      </c>
      <c r="C2478" s="46">
        <v>848.1</v>
      </c>
      <c r="D2478" s="71" t="s">
        <v>3243</v>
      </c>
      <c r="E2478" s="53" t="s">
        <v>16488</v>
      </c>
      <c r="F2478" s="211" t="s">
        <v>15308</v>
      </c>
      <c r="G2478" s="71" t="s">
        <v>17630</v>
      </c>
    </row>
    <row r="2479" spans="2:7" x14ac:dyDescent="0.25">
      <c r="B2479" s="70" t="s">
        <v>19189</v>
      </c>
      <c r="C2479" s="46">
        <v>850</v>
      </c>
      <c r="D2479" s="71">
        <v>850</v>
      </c>
      <c r="E2479" s="53" t="s">
        <v>12513</v>
      </c>
      <c r="F2479" s="211" t="s">
        <v>15310</v>
      </c>
      <c r="G2479" s="71" t="s">
        <v>17632</v>
      </c>
    </row>
    <row r="2480" spans="2:7" x14ac:dyDescent="0.25">
      <c r="B2480" s="70" t="s">
        <v>15564</v>
      </c>
      <c r="C2480" s="46">
        <v>850</v>
      </c>
      <c r="D2480" s="71">
        <v>850</v>
      </c>
      <c r="E2480" s="53" t="s">
        <v>12513</v>
      </c>
      <c r="F2480" s="211" t="s">
        <v>15310</v>
      </c>
      <c r="G2480" s="71" t="s">
        <v>17632</v>
      </c>
    </row>
    <row r="2481" spans="2:7" x14ac:dyDescent="0.25">
      <c r="B2481" s="69" t="s">
        <v>15310</v>
      </c>
      <c r="C2481" s="44">
        <v>850</v>
      </c>
      <c r="D2481" s="44">
        <v>850</v>
      </c>
      <c r="E2481" s="56" t="s">
        <v>12513</v>
      </c>
      <c r="F2481" s="45" t="s">
        <v>15310</v>
      </c>
      <c r="G2481" s="39" t="s">
        <v>17632</v>
      </c>
    </row>
    <row r="2482" spans="2:7" x14ac:dyDescent="0.25">
      <c r="B2482" s="70" t="s">
        <v>8383</v>
      </c>
      <c r="C2482" s="46">
        <v>850</v>
      </c>
      <c r="D2482" s="71">
        <v>850</v>
      </c>
      <c r="E2482" s="53" t="s">
        <v>12513</v>
      </c>
      <c r="F2482" s="211" t="s">
        <v>15310</v>
      </c>
      <c r="G2482" s="71" t="s">
        <v>17632</v>
      </c>
    </row>
    <row r="2483" spans="2:7" x14ac:dyDescent="0.25">
      <c r="B2483" s="70" t="s">
        <v>2365</v>
      </c>
      <c r="C2483" s="46">
        <v>850</v>
      </c>
      <c r="D2483" s="71">
        <v>850</v>
      </c>
      <c r="E2483" s="53" t="s">
        <v>12513</v>
      </c>
      <c r="F2483" s="211" t="s">
        <v>15310</v>
      </c>
      <c r="G2483" s="71" t="s">
        <v>17632</v>
      </c>
    </row>
    <row r="2484" spans="2:7" x14ac:dyDescent="0.25">
      <c r="B2484" s="69" t="s">
        <v>19178</v>
      </c>
      <c r="C2484" s="44">
        <v>843</v>
      </c>
      <c r="D2484" s="44">
        <v>843</v>
      </c>
      <c r="E2484" s="56" t="s">
        <v>12506</v>
      </c>
      <c r="F2484" s="45" t="s">
        <v>1138</v>
      </c>
      <c r="G2484" s="39" t="s">
        <v>17623</v>
      </c>
    </row>
    <row r="2485" spans="2:7" x14ac:dyDescent="0.25">
      <c r="B2485" s="69" t="s">
        <v>2358</v>
      </c>
      <c r="C2485" s="44">
        <v>843</v>
      </c>
      <c r="D2485" s="44">
        <v>843</v>
      </c>
      <c r="E2485" s="56" t="s">
        <v>12506</v>
      </c>
      <c r="F2485" s="45" t="s">
        <v>1138</v>
      </c>
      <c r="G2485" s="39" t="s">
        <v>17623</v>
      </c>
    </row>
    <row r="2486" spans="2:7" x14ac:dyDescent="0.25">
      <c r="B2486" s="69" t="s">
        <v>8376</v>
      </c>
      <c r="C2486" s="44">
        <v>843</v>
      </c>
      <c r="D2486" s="44">
        <v>843</v>
      </c>
      <c r="E2486" s="56" t="s">
        <v>12506</v>
      </c>
      <c r="F2486" s="45" t="s">
        <v>1138</v>
      </c>
      <c r="G2486" s="39" t="s">
        <v>17623</v>
      </c>
    </row>
    <row r="2487" spans="2:7" x14ac:dyDescent="0.25">
      <c r="B2487" s="69" t="s">
        <v>19192</v>
      </c>
      <c r="C2487" s="44">
        <v>853</v>
      </c>
      <c r="D2487" s="44">
        <v>853</v>
      </c>
      <c r="E2487" s="56" t="s">
        <v>12516</v>
      </c>
      <c r="F2487" s="45" t="s">
        <v>1132</v>
      </c>
      <c r="G2487" s="39" t="s">
        <v>17635</v>
      </c>
    </row>
    <row r="2488" spans="2:7" x14ac:dyDescent="0.25">
      <c r="B2488" s="69" t="s">
        <v>8386</v>
      </c>
      <c r="C2488" s="44">
        <v>853</v>
      </c>
      <c r="D2488" s="44">
        <v>853</v>
      </c>
      <c r="E2488" s="56" t="s">
        <v>12516</v>
      </c>
      <c r="F2488" s="45" t="s">
        <v>1132</v>
      </c>
      <c r="G2488" s="39" t="s">
        <v>17635</v>
      </c>
    </row>
    <row r="2489" spans="2:7" x14ac:dyDescent="0.25">
      <c r="B2489" s="69" t="s">
        <v>2368</v>
      </c>
      <c r="C2489" s="44">
        <v>853</v>
      </c>
      <c r="D2489" s="44">
        <v>853</v>
      </c>
      <c r="E2489" s="56" t="s">
        <v>12516</v>
      </c>
      <c r="F2489" s="45" t="s">
        <v>1132</v>
      </c>
      <c r="G2489" s="39" t="s">
        <v>17635</v>
      </c>
    </row>
    <row r="2490" spans="2:7" x14ac:dyDescent="0.25">
      <c r="B2490" s="69" t="s">
        <v>19193</v>
      </c>
      <c r="C2490" s="44">
        <v>854</v>
      </c>
      <c r="D2490" s="44">
        <v>854</v>
      </c>
      <c r="E2490" s="56" t="s">
        <v>12517</v>
      </c>
      <c r="F2490" s="45" t="s">
        <v>2106</v>
      </c>
      <c r="G2490" s="39" t="s">
        <v>17636</v>
      </c>
    </row>
    <row r="2491" spans="2:7" x14ac:dyDescent="0.25">
      <c r="B2491" s="69" t="s">
        <v>8387</v>
      </c>
      <c r="C2491" s="44">
        <v>854</v>
      </c>
      <c r="D2491" s="44">
        <v>854</v>
      </c>
      <c r="E2491" s="56" t="s">
        <v>12517</v>
      </c>
      <c r="F2491" s="45" t="s">
        <v>2106</v>
      </c>
      <c r="G2491" s="39" t="s">
        <v>17636</v>
      </c>
    </row>
    <row r="2492" spans="2:7" x14ac:dyDescent="0.25">
      <c r="B2492" s="69" t="s">
        <v>2369</v>
      </c>
      <c r="C2492" s="44">
        <v>854</v>
      </c>
      <c r="D2492" s="44">
        <v>854</v>
      </c>
      <c r="E2492" s="56" t="s">
        <v>12517</v>
      </c>
      <c r="F2492" s="45" t="s">
        <v>2106</v>
      </c>
      <c r="G2492" s="39" t="s">
        <v>17636</v>
      </c>
    </row>
    <row r="2493" spans="2:7" x14ac:dyDescent="0.25">
      <c r="B2493" s="69" t="s">
        <v>19191</v>
      </c>
      <c r="C2493" s="44">
        <v>852</v>
      </c>
      <c r="D2493" s="44">
        <v>852</v>
      </c>
      <c r="E2493" s="56" t="s">
        <v>12515</v>
      </c>
      <c r="F2493" s="45" t="s">
        <v>2105</v>
      </c>
      <c r="G2493" s="39" t="s">
        <v>17634</v>
      </c>
    </row>
    <row r="2494" spans="2:7" x14ac:dyDescent="0.25">
      <c r="B2494" s="69" t="s">
        <v>8385</v>
      </c>
      <c r="C2494" s="44">
        <v>852</v>
      </c>
      <c r="D2494" s="44">
        <v>852</v>
      </c>
      <c r="E2494" s="56" t="s">
        <v>12515</v>
      </c>
      <c r="F2494" s="45" t="s">
        <v>2105</v>
      </c>
      <c r="G2494" s="39" t="s">
        <v>17634</v>
      </c>
    </row>
    <row r="2495" spans="2:7" x14ac:dyDescent="0.25">
      <c r="B2495" s="69" t="s">
        <v>2367</v>
      </c>
      <c r="C2495" s="44">
        <v>852</v>
      </c>
      <c r="D2495" s="44">
        <v>852</v>
      </c>
      <c r="E2495" s="56" t="s">
        <v>12515</v>
      </c>
      <c r="F2495" s="45" t="s">
        <v>2105</v>
      </c>
      <c r="G2495" s="39" t="s">
        <v>17634</v>
      </c>
    </row>
    <row r="2496" spans="2:7" x14ac:dyDescent="0.25">
      <c r="B2496" s="69" t="s">
        <v>19199</v>
      </c>
      <c r="C2496" s="44">
        <v>860</v>
      </c>
      <c r="D2496" s="44">
        <v>860</v>
      </c>
      <c r="E2496" s="56" t="s">
        <v>12523</v>
      </c>
      <c r="F2496" s="45" t="s">
        <v>2110</v>
      </c>
      <c r="G2496" s="39" t="s">
        <v>17642</v>
      </c>
    </row>
    <row r="2497" spans="2:7" x14ac:dyDescent="0.25">
      <c r="B2497" s="69" t="s">
        <v>2373</v>
      </c>
      <c r="C2497" s="44">
        <v>860</v>
      </c>
      <c r="D2497" s="44">
        <v>860</v>
      </c>
      <c r="E2497" s="56" t="s">
        <v>12523</v>
      </c>
      <c r="F2497" s="45" t="s">
        <v>2110</v>
      </c>
      <c r="G2497" s="39" t="s">
        <v>17642</v>
      </c>
    </row>
    <row r="2498" spans="2:7" x14ac:dyDescent="0.25">
      <c r="B2498" s="69" t="s">
        <v>8393</v>
      </c>
      <c r="C2498" s="44">
        <v>860</v>
      </c>
      <c r="D2498" s="44">
        <v>860</v>
      </c>
      <c r="E2498" s="56" t="s">
        <v>12523</v>
      </c>
      <c r="F2498" s="45" t="s">
        <v>2110</v>
      </c>
      <c r="G2498" s="39" t="s">
        <v>17642</v>
      </c>
    </row>
    <row r="2499" spans="2:7" x14ac:dyDescent="0.25">
      <c r="B2499" s="69" t="s">
        <v>19174</v>
      </c>
      <c r="C2499" s="44">
        <v>838</v>
      </c>
      <c r="D2499" s="44">
        <v>838</v>
      </c>
      <c r="E2499" s="56" t="s">
        <v>12502</v>
      </c>
      <c r="F2499" s="45" t="s">
        <v>2098</v>
      </c>
      <c r="G2499" s="39" t="s">
        <v>17619</v>
      </c>
    </row>
    <row r="2500" spans="2:7" x14ac:dyDescent="0.25">
      <c r="B2500" s="69" t="s">
        <v>8372</v>
      </c>
      <c r="C2500" s="44">
        <v>838</v>
      </c>
      <c r="D2500" s="44">
        <v>838</v>
      </c>
      <c r="E2500" s="56" t="s">
        <v>12502</v>
      </c>
      <c r="F2500" s="45" t="s">
        <v>2098</v>
      </c>
      <c r="G2500" s="39" t="s">
        <v>17619</v>
      </c>
    </row>
    <row r="2501" spans="2:7" x14ac:dyDescent="0.25">
      <c r="B2501" s="69" t="s">
        <v>2355</v>
      </c>
      <c r="C2501" s="44">
        <v>838</v>
      </c>
      <c r="D2501" s="44">
        <v>838</v>
      </c>
      <c r="E2501" s="56" t="s">
        <v>12502</v>
      </c>
      <c r="F2501" s="45" t="s">
        <v>2098</v>
      </c>
      <c r="G2501" s="39" t="s">
        <v>17619</v>
      </c>
    </row>
    <row r="2502" spans="2:7" x14ac:dyDescent="0.25">
      <c r="B2502" s="69" t="s">
        <v>19175</v>
      </c>
      <c r="C2502" s="44">
        <v>839</v>
      </c>
      <c r="D2502" s="44">
        <v>839</v>
      </c>
      <c r="E2502" s="56" t="s">
        <v>12503</v>
      </c>
      <c r="F2502" s="45" t="s">
        <v>1141</v>
      </c>
      <c r="G2502" s="39" t="s">
        <v>17620</v>
      </c>
    </row>
    <row r="2503" spans="2:7" x14ac:dyDescent="0.25">
      <c r="B2503" s="69" t="s">
        <v>3362</v>
      </c>
      <c r="C2503" s="44">
        <v>839</v>
      </c>
      <c r="D2503" s="44">
        <v>839</v>
      </c>
      <c r="E2503" s="56" t="s">
        <v>12503</v>
      </c>
      <c r="F2503" s="45" t="s">
        <v>1141</v>
      </c>
      <c r="G2503" s="39" t="s">
        <v>17620</v>
      </c>
    </row>
    <row r="2504" spans="2:7" x14ac:dyDescent="0.25">
      <c r="B2504" s="69" t="s">
        <v>8373</v>
      </c>
      <c r="C2504" s="44">
        <v>839</v>
      </c>
      <c r="D2504" s="44">
        <v>839</v>
      </c>
      <c r="E2504" s="56" t="s">
        <v>12503</v>
      </c>
      <c r="F2504" s="45" t="s">
        <v>1141</v>
      </c>
      <c r="G2504" s="39" t="s">
        <v>17620</v>
      </c>
    </row>
    <row r="2505" spans="2:7" x14ac:dyDescent="0.25">
      <c r="B2505" s="69" t="s">
        <v>19126</v>
      </c>
      <c r="C2505" s="44">
        <v>797</v>
      </c>
      <c r="D2505" s="44">
        <v>797</v>
      </c>
      <c r="E2505" s="56" t="s">
        <v>12462</v>
      </c>
      <c r="F2505" s="45" t="s">
        <v>4214</v>
      </c>
      <c r="G2505" s="39" t="s">
        <v>17576</v>
      </c>
    </row>
    <row r="2506" spans="2:7" x14ac:dyDescent="0.25">
      <c r="B2506" s="69" t="s">
        <v>368</v>
      </c>
      <c r="C2506" s="44">
        <v>797</v>
      </c>
      <c r="D2506" s="44">
        <v>797</v>
      </c>
      <c r="E2506" s="56" t="s">
        <v>12462</v>
      </c>
      <c r="F2506" s="45" t="s">
        <v>4214</v>
      </c>
      <c r="G2506" s="39" t="s">
        <v>17576</v>
      </c>
    </row>
    <row r="2507" spans="2:7" x14ac:dyDescent="0.25">
      <c r="B2507" s="69" t="s">
        <v>8324</v>
      </c>
      <c r="C2507" s="44">
        <v>797</v>
      </c>
      <c r="D2507" s="44">
        <v>797</v>
      </c>
      <c r="E2507" s="56" t="s">
        <v>12462</v>
      </c>
      <c r="F2507" s="45" t="s">
        <v>4214</v>
      </c>
      <c r="G2507" s="39" t="s">
        <v>17576</v>
      </c>
    </row>
    <row r="2508" spans="2:7" x14ac:dyDescent="0.25">
      <c r="B2508" s="69" t="s">
        <v>19197</v>
      </c>
      <c r="C2508" s="44">
        <v>858</v>
      </c>
      <c r="D2508" s="44">
        <v>858</v>
      </c>
      <c r="E2508" s="56" t="s">
        <v>12521</v>
      </c>
      <c r="F2508" s="45" t="s">
        <v>1130</v>
      </c>
      <c r="G2508" s="39" t="s">
        <v>17640</v>
      </c>
    </row>
    <row r="2509" spans="2:7" x14ac:dyDescent="0.25">
      <c r="B2509" s="69" t="s">
        <v>8391</v>
      </c>
      <c r="C2509" s="44">
        <v>858</v>
      </c>
      <c r="D2509" s="44">
        <v>858</v>
      </c>
      <c r="E2509" s="56" t="s">
        <v>12521</v>
      </c>
      <c r="F2509" s="45" t="s">
        <v>1130</v>
      </c>
      <c r="G2509" s="39" t="s">
        <v>17640</v>
      </c>
    </row>
    <row r="2510" spans="2:7" x14ac:dyDescent="0.25">
      <c r="B2510" s="69" t="s">
        <v>2371</v>
      </c>
      <c r="C2510" s="44">
        <v>858</v>
      </c>
      <c r="D2510" s="44">
        <v>858</v>
      </c>
      <c r="E2510" s="56" t="s">
        <v>12521</v>
      </c>
      <c r="F2510" s="45" t="s">
        <v>1130</v>
      </c>
      <c r="G2510" s="39" t="s">
        <v>17640</v>
      </c>
    </row>
    <row r="2511" spans="2:7" x14ac:dyDescent="0.25">
      <c r="B2511" s="69" t="s">
        <v>19196</v>
      </c>
      <c r="C2511" s="44">
        <v>857</v>
      </c>
      <c r="D2511" s="44">
        <v>857</v>
      </c>
      <c r="E2511" s="56" t="s">
        <v>12520</v>
      </c>
      <c r="F2511" s="45" t="s">
        <v>2108</v>
      </c>
      <c r="G2511" s="39" t="s">
        <v>17639</v>
      </c>
    </row>
    <row r="2512" spans="2:7" x14ac:dyDescent="0.25">
      <c r="B2512" s="69" t="s">
        <v>8390</v>
      </c>
      <c r="C2512" s="44">
        <v>857</v>
      </c>
      <c r="D2512" s="44">
        <v>857</v>
      </c>
      <c r="E2512" s="56" t="s">
        <v>12520</v>
      </c>
      <c r="F2512" s="45" t="s">
        <v>2108</v>
      </c>
      <c r="G2512" s="39" t="s">
        <v>17639</v>
      </c>
    </row>
    <row r="2513" spans="2:7" x14ac:dyDescent="0.25">
      <c r="B2513" s="69" t="s">
        <v>2370</v>
      </c>
      <c r="C2513" s="44">
        <v>857</v>
      </c>
      <c r="D2513" s="44">
        <v>857</v>
      </c>
      <c r="E2513" s="56" t="s">
        <v>12520</v>
      </c>
      <c r="F2513" s="45" t="s">
        <v>2108</v>
      </c>
      <c r="G2513" s="39" t="s">
        <v>17639</v>
      </c>
    </row>
    <row r="2514" spans="2:7" x14ac:dyDescent="0.25">
      <c r="B2514" s="69" t="s">
        <v>10470</v>
      </c>
      <c r="C2514" s="44">
        <v>857</v>
      </c>
      <c r="D2514" s="44">
        <v>857</v>
      </c>
      <c r="E2514" s="56" t="s">
        <v>12520</v>
      </c>
      <c r="F2514" s="45" t="s">
        <v>2108</v>
      </c>
      <c r="G2514" s="39" t="s">
        <v>17639</v>
      </c>
    </row>
    <row r="2515" spans="2:7" x14ac:dyDescent="0.25">
      <c r="B2515" s="69" t="s">
        <v>10685</v>
      </c>
      <c r="C2515" s="44">
        <v>857</v>
      </c>
      <c r="D2515" s="44">
        <v>857</v>
      </c>
      <c r="E2515" s="56" t="s">
        <v>12520</v>
      </c>
      <c r="F2515" s="45" t="s">
        <v>2108</v>
      </c>
      <c r="G2515" s="39" t="s">
        <v>17639</v>
      </c>
    </row>
    <row r="2516" spans="2:7" x14ac:dyDescent="0.25">
      <c r="B2516" s="305" t="s">
        <v>15471</v>
      </c>
      <c r="C2516" s="305">
        <v>595</v>
      </c>
      <c r="D2516" s="305">
        <v>0</v>
      </c>
      <c r="E2516" s="305" t="s">
        <v>15373</v>
      </c>
      <c r="F2516" s="305" t="s">
        <v>15426</v>
      </c>
      <c r="G2516" s="305" t="s">
        <v>15471</v>
      </c>
    </row>
    <row r="2517" spans="2:7" x14ac:dyDescent="0.25">
      <c r="B2517" s="69" t="s">
        <v>15426</v>
      </c>
      <c r="C2517" s="69">
        <v>595</v>
      </c>
      <c r="D2517" s="69"/>
      <c r="E2517" s="190" t="s">
        <v>15373</v>
      </c>
      <c r="F2517" s="212" t="s">
        <v>15426</v>
      </c>
      <c r="G2517" s="39" t="s">
        <v>15471</v>
      </c>
    </row>
    <row r="2518" spans="2:7" x14ac:dyDescent="0.25">
      <c r="B2518" s="69" t="s">
        <v>19195</v>
      </c>
      <c r="C2518" s="44">
        <v>856</v>
      </c>
      <c r="D2518" s="44">
        <v>856</v>
      </c>
      <c r="E2518" s="56" t="s">
        <v>12519</v>
      </c>
      <c r="F2518" s="45" t="s">
        <v>1131</v>
      </c>
      <c r="G2518" s="39" t="s">
        <v>17638</v>
      </c>
    </row>
    <row r="2519" spans="2:7" x14ac:dyDescent="0.25">
      <c r="B2519" s="69" t="s">
        <v>8389</v>
      </c>
      <c r="C2519" s="44">
        <v>856</v>
      </c>
      <c r="D2519" s="44">
        <v>856</v>
      </c>
      <c r="E2519" s="56" t="s">
        <v>12519</v>
      </c>
      <c r="F2519" s="45" t="s">
        <v>1131</v>
      </c>
      <c r="G2519" s="39" t="s">
        <v>17638</v>
      </c>
    </row>
    <row r="2520" spans="2:7" x14ac:dyDescent="0.25">
      <c r="B2520" s="69" t="s">
        <v>862</v>
      </c>
      <c r="C2520" s="44">
        <v>856</v>
      </c>
      <c r="D2520" s="44">
        <v>856</v>
      </c>
      <c r="E2520" s="56" t="s">
        <v>12519</v>
      </c>
      <c r="F2520" s="45" t="s">
        <v>1131</v>
      </c>
      <c r="G2520" s="39" t="s">
        <v>17638</v>
      </c>
    </row>
    <row r="2521" spans="2:7" x14ac:dyDescent="0.25">
      <c r="B2521" s="69" t="s">
        <v>15427</v>
      </c>
      <c r="C2521" s="69">
        <v>597</v>
      </c>
      <c r="D2521" s="69"/>
      <c r="E2521" s="190" t="s">
        <v>15374</v>
      </c>
      <c r="F2521" s="212" t="s">
        <v>15427</v>
      </c>
      <c r="G2521" s="39" t="s">
        <v>15472</v>
      </c>
    </row>
    <row r="2522" spans="2:7" x14ac:dyDescent="0.25">
      <c r="B2522" s="305" t="s">
        <v>15472</v>
      </c>
      <c r="C2522" s="305">
        <v>597</v>
      </c>
      <c r="D2522" s="305">
        <v>0</v>
      </c>
      <c r="E2522" s="305" t="s">
        <v>15374</v>
      </c>
      <c r="F2522" s="305" t="s">
        <v>15427</v>
      </c>
      <c r="G2522" s="305" t="s">
        <v>15472</v>
      </c>
    </row>
    <row r="2523" spans="2:7" x14ac:dyDescent="0.25">
      <c r="B2523" s="69" t="s">
        <v>19202</v>
      </c>
      <c r="C2523" s="44">
        <v>863</v>
      </c>
      <c r="D2523" s="44">
        <v>863</v>
      </c>
      <c r="E2523" s="56" t="s">
        <v>12526</v>
      </c>
      <c r="F2523" s="45" t="s">
        <v>2111</v>
      </c>
      <c r="G2523" s="39" t="s">
        <v>17644</v>
      </c>
    </row>
    <row r="2524" spans="2:7" x14ac:dyDescent="0.25">
      <c r="B2524" s="69" t="s">
        <v>8396</v>
      </c>
      <c r="C2524" s="44">
        <v>863</v>
      </c>
      <c r="D2524" s="44">
        <v>863</v>
      </c>
      <c r="E2524" s="56" t="s">
        <v>12526</v>
      </c>
      <c r="F2524" s="45" t="s">
        <v>2111</v>
      </c>
      <c r="G2524" s="39" t="s">
        <v>17644</v>
      </c>
    </row>
    <row r="2525" spans="2:7" x14ac:dyDescent="0.25">
      <c r="B2525" s="69" t="s">
        <v>2375</v>
      </c>
      <c r="C2525" s="44">
        <v>863</v>
      </c>
      <c r="D2525" s="44">
        <v>863</v>
      </c>
      <c r="E2525" s="56" t="s">
        <v>12526</v>
      </c>
      <c r="F2525" s="45" t="s">
        <v>2111</v>
      </c>
      <c r="G2525" s="39" t="s">
        <v>17644</v>
      </c>
    </row>
    <row r="2526" spans="2:7" x14ac:dyDescent="0.25">
      <c r="B2526" s="69" t="s">
        <v>19201</v>
      </c>
      <c r="C2526" s="44">
        <v>862</v>
      </c>
      <c r="D2526" s="44">
        <v>862</v>
      </c>
      <c r="E2526" s="56" t="s">
        <v>12525</v>
      </c>
      <c r="F2526" s="45" t="s">
        <v>1127</v>
      </c>
      <c r="G2526" s="39" t="s">
        <v>1126</v>
      </c>
    </row>
    <row r="2527" spans="2:7" x14ac:dyDescent="0.25">
      <c r="B2527" s="69" t="s">
        <v>8395</v>
      </c>
      <c r="C2527" s="44">
        <v>862</v>
      </c>
      <c r="D2527" s="44">
        <v>862</v>
      </c>
      <c r="E2527" s="56" t="s">
        <v>12525</v>
      </c>
      <c r="F2527" s="45" t="s">
        <v>1127</v>
      </c>
      <c r="G2527" s="39" t="s">
        <v>1126</v>
      </c>
    </row>
    <row r="2528" spans="2:7" x14ac:dyDescent="0.25">
      <c r="B2528" s="69" t="s">
        <v>2374</v>
      </c>
      <c r="C2528" s="44">
        <v>862</v>
      </c>
      <c r="D2528" s="44">
        <v>862</v>
      </c>
      <c r="E2528" s="56" t="s">
        <v>12525</v>
      </c>
      <c r="F2528" s="45" t="s">
        <v>1127</v>
      </c>
      <c r="G2528" s="39" t="s">
        <v>1126</v>
      </c>
    </row>
    <row r="2529" spans="2:7" x14ac:dyDescent="0.25">
      <c r="B2529" s="69" t="s">
        <v>6196</v>
      </c>
      <c r="C2529" s="44">
        <v>862</v>
      </c>
      <c r="D2529" s="44">
        <v>862</v>
      </c>
      <c r="E2529" s="56" t="s">
        <v>12525</v>
      </c>
      <c r="F2529" s="45" t="s">
        <v>1127</v>
      </c>
      <c r="G2529" s="39" t="s">
        <v>1126</v>
      </c>
    </row>
    <row r="2530" spans="2:7" x14ac:dyDescent="0.25">
      <c r="B2530" s="69" t="s">
        <v>7027</v>
      </c>
      <c r="C2530" s="44">
        <v>862</v>
      </c>
      <c r="D2530" s="44">
        <v>862</v>
      </c>
      <c r="E2530" s="56" t="s">
        <v>12525</v>
      </c>
      <c r="F2530" s="45" t="s">
        <v>1127</v>
      </c>
      <c r="G2530" s="39" t="s">
        <v>1126</v>
      </c>
    </row>
    <row r="2531" spans="2:7" x14ac:dyDescent="0.25">
      <c r="B2531" s="69" t="s">
        <v>19203</v>
      </c>
      <c r="C2531" s="44">
        <v>864</v>
      </c>
      <c r="D2531" s="44">
        <v>864</v>
      </c>
      <c r="E2531" s="56" t="s">
        <v>12527</v>
      </c>
      <c r="F2531" s="45" t="s">
        <v>1125</v>
      </c>
      <c r="G2531" s="39" t="s">
        <v>17645</v>
      </c>
    </row>
    <row r="2532" spans="2:7" x14ac:dyDescent="0.25">
      <c r="B2532" s="69" t="s">
        <v>8397</v>
      </c>
      <c r="C2532" s="44">
        <v>864</v>
      </c>
      <c r="D2532" s="44">
        <v>864</v>
      </c>
      <c r="E2532" s="56" t="s">
        <v>12527</v>
      </c>
      <c r="F2532" s="45" t="s">
        <v>1125</v>
      </c>
      <c r="G2532" s="39" t="s">
        <v>17645</v>
      </c>
    </row>
    <row r="2533" spans="2:7" x14ac:dyDescent="0.25">
      <c r="B2533" s="69" t="s">
        <v>2376</v>
      </c>
      <c r="C2533" s="44">
        <v>864</v>
      </c>
      <c r="D2533" s="44">
        <v>864</v>
      </c>
      <c r="E2533" s="56" t="s">
        <v>12527</v>
      </c>
      <c r="F2533" s="45" t="s">
        <v>1125</v>
      </c>
      <c r="G2533" s="39" t="s">
        <v>17645</v>
      </c>
    </row>
    <row r="2534" spans="2:7" x14ac:dyDescent="0.25">
      <c r="B2534" s="69" t="s">
        <v>19204</v>
      </c>
      <c r="C2534" s="44">
        <v>865</v>
      </c>
      <c r="D2534" s="44">
        <v>865</v>
      </c>
      <c r="E2534" s="56" t="s">
        <v>12528</v>
      </c>
      <c r="F2534" s="45" t="s">
        <v>2112</v>
      </c>
      <c r="G2534" s="39" t="s">
        <v>17646</v>
      </c>
    </row>
    <row r="2535" spans="2:7" x14ac:dyDescent="0.25">
      <c r="B2535" s="69" t="s">
        <v>8398</v>
      </c>
      <c r="C2535" s="44">
        <v>865</v>
      </c>
      <c r="D2535" s="44">
        <v>865</v>
      </c>
      <c r="E2535" s="56" t="s">
        <v>12528</v>
      </c>
      <c r="F2535" s="45" t="s">
        <v>2112</v>
      </c>
      <c r="G2535" s="39" t="s">
        <v>17646</v>
      </c>
    </row>
    <row r="2536" spans="2:7" x14ac:dyDescent="0.25">
      <c r="B2536" s="69" t="s">
        <v>2377</v>
      </c>
      <c r="C2536" s="44">
        <v>865</v>
      </c>
      <c r="D2536" s="44">
        <v>865</v>
      </c>
      <c r="E2536" s="56" t="s">
        <v>12528</v>
      </c>
      <c r="F2536" s="45" t="s">
        <v>2112</v>
      </c>
      <c r="G2536" s="39" t="s">
        <v>17646</v>
      </c>
    </row>
    <row r="2537" spans="2:7" x14ac:dyDescent="0.25">
      <c r="B2537" s="69" t="s">
        <v>19190</v>
      </c>
      <c r="C2537" s="44">
        <v>851</v>
      </c>
      <c r="D2537" s="44">
        <v>851</v>
      </c>
      <c r="E2537" s="56" t="s">
        <v>12514</v>
      </c>
      <c r="F2537" s="45" t="s">
        <v>1133</v>
      </c>
      <c r="G2537" s="39" t="s">
        <v>17633</v>
      </c>
    </row>
    <row r="2538" spans="2:7" x14ac:dyDescent="0.25">
      <c r="B2538" s="69" t="s">
        <v>2366</v>
      </c>
      <c r="C2538" s="44">
        <v>851</v>
      </c>
      <c r="D2538" s="44">
        <v>851</v>
      </c>
      <c r="E2538" s="56" t="s">
        <v>12514</v>
      </c>
      <c r="F2538" s="45" t="s">
        <v>1133</v>
      </c>
      <c r="G2538" s="39" t="s">
        <v>17633</v>
      </c>
    </row>
    <row r="2539" spans="2:7" x14ac:dyDescent="0.25">
      <c r="B2539" s="69" t="s">
        <v>8384</v>
      </c>
      <c r="C2539" s="44">
        <v>851</v>
      </c>
      <c r="D2539" s="44">
        <v>851</v>
      </c>
      <c r="E2539" s="56" t="s">
        <v>12514</v>
      </c>
      <c r="F2539" s="45" t="s">
        <v>1133</v>
      </c>
      <c r="G2539" s="39" t="s">
        <v>17633</v>
      </c>
    </row>
    <row r="2540" spans="2:7" x14ac:dyDescent="0.25">
      <c r="B2540" s="69" t="s">
        <v>19194</v>
      </c>
      <c r="C2540" s="44">
        <v>855</v>
      </c>
      <c r="D2540" s="44">
        <v>855</v>
      </c>
      <c r="E2540" s="56" t="s">
        <v>12518</v>
      </c>
      <c r="F2540" s="45" t="s">
        <v>2107</v>
      </c>
      <c r="G2540" s="39" t="s">
        <v>17637</v>
      </c>
    </row>
    <row r="2541" spans="2:7" x14ac:dyDescent="0.25">
      <c r="B2541" s="69" t="s">
        <v>14943</v>
      </c>
      <c r="C2541" s="44">
        <v>855</v>
      </c>
      <c r="D2541" s="44">
        <v>855</v>
      </c>
      <c r="E2541" s="56" t="s">
        <v>12518</v>
      </c>
      <c r="F2541" s="45" t="s">
        <v>2107</v>
      </c>
      <c r="G2541" s="39" t="s">
        <v>17637</v>
      </c>
    </row>
    <row r="2542" spans="2:7" x14ac:dyDescent="0.25">
      <c r="B2542" s="69" t="s">
        <v>8388</v>
      </c>
      <c r="C2542" s="44">
        <v>855</v>
      </c>
      <c r="D2542" s="44">
        <v>855</v>
      </c>
      <c r="E2542" s="56" t="s">
        <v>12518</v>
      </c>
      <c r="F2542" s="45" t="s">
        <v>2107</v>
      </c>
      <c r="G2542" s="39" t="s">
        <v>17637</v>
      </c>
    </row>
    <row r="2543" spans="2:7" x14ac:dyDescent="0.25">
      <c r="B2543" s="69" t="s">
        <v>19200</v>
      </c>
      <c r="C2543" s="44">
        <v>861</v>
      </c>
      <c r="D2543" s="44">
        <v>861</v>
      </c>
      <c r="E2543" s="56" t="s">
        <v>12524</v>
      </c>
      <c r="F2543" s="45" t="s">
        <v>1128</v>
      </c>
      <c r="G2543" s="39" t="s">
        <v>17643</v>
      </c>
    </row>
    <row r="2544" spans="2:7" x14ac:dyDescent="0.25">
      <c r="B2544" s="69" t="s">
        <v>8394</v>
      </c>
      <c r="C2544" s="44">
        <v>861</v>
      </c>
      <c r="D2544" s="44">
        <v>861</v>
      </c>
      <c r="E2544" s="56" t="s">
        <v>12524</v>
      </c>
      <c r="F2544" s="45" t="s">
        <v>1128</v>
      </c>
      <c r="G2544" s="39" t="s">
        <v>17643</v>
      </c>
    </row>
    <row r="2545" spans="2:7" x14ac:dyDescent="0.25">
      <c r="B2545" s="69" t="s">
        <v>14944</v>
      </c>
      <c r="C2545" s="44">
        <v>861</v>
      </c>
      <c r="D2545" s="44">
        <v>861</v>
      </c>
      <c r="E2545" s="56" t="s">
        <v>12524</v>
      </c>
      <c r="F2545" s="45" t="s">
        <v>1128</v>
      </c>
      <c r="G2545" s="39" t="s">
        <v>17643</v>
      </c>
    </row>
    <row r="2546" spans="2:7" x14ac:dyDescent="0.25">
      <c r="B2546" s="69" t="s">
        <v>19205</v>
      </c>
      <c r="C2546" s="44">
        <v>866</v>
      </c>
      <c r="D2546" s="44">
        <v>866</v>
      </c>
      <c r="E2546" s="56" t="s">
        <v>12529</v>
      </c>
      <c r="F2546" s="45" t="s">
        <v>1124</v>
      </c>
      <c r="G2546" s="39" t="s">
        <v>17647</v>
      </c>
    </row>
    <row r="2547" spans="2:7" x14ac:dyDescent="0.25">
      <c r="B2547" s="69" t="s">
        <v>8399</v>
      </c>
      <c r="C2547" s="44">
        <v>866</v>
      </c>
      <c r="D2547" s="44">
        <v>866</v>
      </c>
      <c r="E2547" s="56" t="s">
        <v>12529</v>
      </c>
      <c r="F2547" s="45" t="s">
        <v>1124</v>
      </c>
      <c r="G2547" s="39" t="s">
        <v>17647</v>
      </c>
    </row>
    <row r="2548" spans="2:7" x14ac:dyDescent="0.25">
      <c r="B2548" s="69" t="s">
        <v>2378</v>
      </c>
      <c r="C2548" s="44">
        <v>866</v>
      </c>
      <c r="D2548" s="44">
        <v>866</v>
      </c>
      <c r="E2548" s="56" t="s">
        <v>12529</v>
      </c>
      <c r="F2548" s="45" t="s">
        <v>1124</v>
      </c>
      <c r="G2548" s="39" t="s">
        <v>17647</v>
      </c>
    </row>
    <row r="2549" spans="2:7" x14ac:dyDescent="0.25">
      <c r="B2549" s="69" t="s">
        <v>19206</v>
      </c>
      <c r="C2549" s="44">
        <v>867</v>
      </c>
      <c r="D2549" s="44">
        <v>867</v>
      </c>
      <c r="E2549" s="56" t="s">
        <v>12530</v>
      </c>
      <c r="F2549" s="45" t="s">
        <v>1123</v>
      </c>
      <c r="G2549" s="39" t="s">
        <v>17648</v>
      </c>
    </row>
    <row r="2550" spans="2:7" x14ac:dyDescent="0.25">
      <c r="B2550" s="69" t="s">
        <v>8400</v>
      </c>
      <c r="C2550" s="44">
        <v>867</v>
      </c>
      <c r="D2550" s="44">
        <v>867</v>
      </c>
      <c r="E2550" s="56" t="s">
        <v>12530</v>
      </c>
      <c r="F2550" s="45" t="s">
        <v>1123</v>
      </c>
      <c r="G2550" s="39" t="s">
        <v>17648</v>
      </c>
    </row>
    <row r="2551" spans="2:7" x14ac:dyDescent="0.25">
      <c r="B2551" s="69" t="s">
        <v>2379</v>
      </c>
      <c r="C2551" s="44">
        <v>867</v>
      </c>
      <c r="D2551" s="44">
        <v>867</v>
      </c>
      <c r="E2551" s="56" t="s">
        <v>12530</v>
      </c>
      <c r="F2551" s="45" t="s">
        <v>1123</v>
      </c>
      <c r="G2551" s="39" t="s">
        <v>17648</v>
      </c>
    </row>
    <row r="2552" spans="2:7" x14ac:dyDescent="0.25">
      <c r="B2552" s="305" t="s">
        <v>15473</v>
      </c>
      <c r="C2552" s="305">
        <v>607</v>
      </c>
      <c r="D2552" s="305">
        <v>0</v>
      </c>
      <c r="E2552" s="305" t="s">
        <v>15375</v>
      </c>
      <c r="F2552" s="305" t="s">
        <v>14635</v>
      </c>
      <c r="G2552" s="305" t="s">
        <v>15473</v>
      </c>
    </row>
    <row r="2553" spans="2:7" x14ac:dyDescent="0.25">
      <c r="B2553" s="69" t="s">
        <v>14635</v>
      </c>
      <c r="C2553" s="69">
        <v>607</v>
      </c>
      <c r="D2553" s="69"/>
      <c r="E2553" s="190" t="s">
        <v>15375</v>
      </c>
      <c r="F2553" s="212" t="s">
        <v>14635</v>
      </c>
      <c r="G2553" s="39" t="s">
        <v>15473</v>
      </c>
    </row>
    <row r="2554" spans="2:7" x14ac:dyDescent="0.25">
      <c r="B2554" s="69" t="s">
        <v>19208</v>
      </c>
      <c r="C2554" s="44">
        <v>869</v>
      </c>
      <c r="D2554" s="44">
        <v>869</v>
      </c>
      <c r="E2554" s="56" t="s">
        <v>12532</v>
      </c>
      <c r="F2554" s="45" t="s">
        <v>2113</v>
      </c>
      <c r="G2554" s="39" t="s">
        <v>17650</v>
      </c>
    </row>
    <row r="2555" spans="2:7" x14ac:dyDescent="0.25">
      <c r="B2555" s="69" t="s">
        <v>8402</v>
      </c>
      <c r="C2555" s="44">
        <v>869</v>
      </c>
      <c r="D2555" s="44">
        <v>869</v>
      </c>
      <c r="E2555" s="56" t="s">
        <v>12532</v>
      </c>
      <c r="F2555" s="45" t="s">
        <v>2113</v>
      </c>
      <c r="G2555" s="39" t="s">
        <v>17650</v>
      </c>
    </row>
    <row r="2556" spans="2:7" x14ac:dyDescent="0.25">
      <c r="B2556" s="69" t="s">
        <v>2381</v>
      </c>
      <c r="C2556" s="44">
        <v>869</v>
      </c>
      <c r="D2556" s="44">
        <v>869</v>
      </c>
      <c r="E2556" s="56" t="s">
        <v>12532</v>
      </c>
      <c r="F2556" s="45" t="s">
        <v>2113</v>
      </c>
      <c r="G2556" s="39" t="s">
        <v>17650</v>
      </c>
    </row>
    <row r="2557" spans="2:7" x14ac:dyDescent="0.25">
      <c r="B2557" s="69" t="s">
        <v>19207</v>
      </c>
      <c r="C2557" s="44">
        <v>868</v>
      </c>
      <c r="D2557" s="44">
        <v>868</v>
      </c>
      <c r="E2557" s="56" t="s">
        <v>12531</v>
      </c>
      <c r="F2557" s="45" t="s">
        <v>1122</v>
      </c>
      <c r="G2557" s="39" t="s">
        <v>17649</v>
      </c>
    </row>
    <row r="2558" spans="2:7" x14ac:dyDescent="0.25">
      <c r="B2558" s="69" t="s">
        <v>8401</v>
      </c>
      <c r="C2558" s="44">
        <v>868</v>
      </c>
      <c r="D2558" s="44">
        <v>868</v>
      </c>
      <c r="E2558" s="56" t="s">
        <v>12531</v>
      </c>
      <c r="F2558" s="45" t="s">
        <v>1122</v>
      </c>
      <c r="G2558" s="39" t="s">
        <v>17649</v>
      </c>
    </row>
    <row r="2559" spans="2:7" x14ac:dyDescent="0.25">
      <c r="B2559" s="69" t="s">
        <v>2380</v>
      </c>
      <c r="C2559" s="44">
        <v>868</v>
      </c>
      <c r="D2559" s="44">
        <v>868</v>
      </c>
      <c r="E2559" s="56" t="s">
        <v>12531</v>
      </c>
      <c r="F2559" s="45" t="s">
        <v>1122</v>
      </c>
      <c r="G2559" s="39" t="s">
        <v>17649</v>
      </c>
    </row>
    <row r="2560" spans="2:7" x14ac:dyDescent="0.25">
      <c r="B2560" s="69" t="s">
        <v>19140</v>
      </c>
      <c r="C2560" s="44">
        <v>809</v>
      </c>
      <c r="D2560" s="44">
        <v>809</v>
      </c>
      <c r="E2560" s="56" t="s">
        <v>12474</v>
      </c>
      <c r="F2560" s="45" t="s">
        <v>4209</v>
      </c>
      <c r="G2560" s="39" t="s">
        <v>4208</v>
      </c>
    </row>
    <row r="2561" spans="2:7" x14ac:dyDescent="0.25">
      <c r="B2561" s="69" t="s">
        <v>6176</v>
      </c>
      <c r="C2561" s="44">
        <v>809</v>
      </c>
      <c r="D2561" s="44">
        <v>809</v>
      </c>
      <c r="E2561" s="56" t="s">
        <v>12474</v>
      </c>
      <c r="F2561" s="45" t="s">
        <v>4209</v>
      </c>
      <c r="G2561" s="39" t="s">
        <v>4208</v>
      </c>
    </row>
    <row r="2562" spans="2:7" x14ac:dyDescent="0.25">
      <c r="B2562" s="69" t="s">
        <v>7012</v>
      </c>
      <c r="C2562" s="44">
        <v>809</v>
      </c>
      <c r="D2562" s="44">
        <v>809</v>
      </c>
      <c r="E2562" s="56" t="s">
        <v>12474</v>
      </c>
      <c r="F2562" s="45" t="s">
        <v>4209</v>
      </c>
      <c r="G2562" s="39" t="s">
        <v>4208</v>
      </c>
    </row>
    <row r="2563" spans="2:7" x14ac:dyDescent="0.25">
      <c r="B2563" s="69" t="s">
        <v>382</v>
      </c>
      <c r="C2563" s="44">
        <v>809</v>
      </c>
      <c r="D2563" s="44">
        <v>809</v>
      </c>
      <c r="E2563" s="56" t="s">
        <v>12474</v>
      </c>
      <c r="F2563" s="45" t="s">
        <v>4209</v>
      </c>
      <c r="G2563" s="39" t="s">
        <v>4208</v>
      </c>
    </row>
    <row r="2564" spans="2:7" x14ac:dyDescent="0.25">
      <c r="B2564" s="69" t="s">
        <v>8336</v>
      </c>
      <c r="C2564" s="44">
        <v>809</v>
      </c>
      <c r="D2564" s="44">
        <v>809</v>
      </c>
      <c r="E2564" s="56" t="s">
        <v>12474</v>
      </c>
      <c r="F2564" s="45" t="s">
        <v>4209</v>
      </c>
      <c r="G2564" s="39" t="s">
        <v>4208</v>
      </c>
    </row>
    <row r="2565" spans="2:7" x14ac:dyDescent="0.25">
      <c r="B2565" s="69" t="s">
        <v>19139</v>
      </c>
      <c r="C2565" s="44">
        <v>808</v>
      </c>
      <c r="D2565" s="44">
        <v>808</v>
      </c>
      <c r="E2565" s="56" t="s">
        <v>12473</v>
      </c>
      <c r="F2565" s="45" t="s">
        <v>4210</v>
      </c>
      <c r="G2565" s="39" t="s">
        <v>17589</v>
      </c>
    </row>
    <row r="2566" spans="2:7" x14ac:dyDescent="0.25">
      <c r="B2566" s="69" t="s">
        <v>8335</v>
      </c>
      <c r="C2566" s="44">
        <v>808</v>
      </c>
      <c r="D2566" s="44">
        <v>808</v>
      </c>
      <c r="E2566" s="56" t="s">
        <v>12473</v>
      </c>
      <c r="F2566" s="45" t="s">
        <v>4210</v>
      </c>
      <c r="G2566" s="39" t="s">
        <v>17589</v>
      </c>
    </row>
    <row r="2567" spans="2:7" x14ac:dyDescent="0.25">
      <c r="B2567" s="69" t="s">
        <v>381</v>
      </c>
      <c r="C2567" s="44">
        <v>808</v>
      </c>
      <c r="D2567" s="44">
        <v>808</v>
      </c>
      <c r="E2567" s="56" t="s">
        <v>12473</v>
      </c>
      <c r="F2567" s="45" t="s">
        <v>4210</v>
      </c>
      <c r="G2567" s="39" t="s">
        <v>17589</v>
      </c>
    </row>
    <row r="2568" spans="2:7" x14ac:dyDescent="0.25">
      <c r="B2568" s="69" t="s">
        <v>19076</v>
      </c>
      <c r="C2568" s="44">
        <v>749</v>
      </c>
      <c r="D2568" s="44">
        <v>749</v>
      </c>
      <c r="E2568" s="192" t="s">
        <v>16489</v>
      </c>
      <c r="F2568" s="45" t="s">
        <v>1782</v>
      </c>
      <c r="G2568" s="39" t="s">
        <v>2039</v>
      </c>
    </row>
    <row r="2569" spans="2:7" x14ac:dyDescent="0.25">
      <c r="B2569" s="69" t="s">
        <v>9773</v>
      </c>
      <c r="C2569" s="44">
        <v>749</v>
      </c>
      <c r="D2569" s="44">
        <v>749</v>
      </c>
      <c r="E2569" s="192" t="s">
        <v>16489</v>
      </c>
      <c r="F2569" s="45" t="s">
        <v>1782</v>
      </c>
      <c r="G2569" s="39" t="s">
        <v>2039</v>
      </c>
    </row>
    <row r="2570" spans="2:7" x14ac:dyDescent="0.25">
      <c r="B2570" s="69" t="s">
        <v>6860</v>
      </c>
      <c r="C2570" s="44">
        <v>749</v>
      </c>
      <c r="D2570" s="44">
        <v>749</v>
      </c>
      <c r="E2570" s="192" t="s">
        <v>16489</v>
      </c>
      <c r="F2570" s="45" t="s">
        <v>1782</v>
      </c>
      <c r="G2570" s="39" t="s">
        <v>2039</v>
      </c>
    </row>
    <row r="2571" spans="2:7" x14ac:dyDescent="0.25">
      <c r="B2571" s="69" t="s">
        <v>321</v>
      </c>
      <c r="C2571" s="44">
        <v>749</v>
      </c>
      <c r="D2571" s="44">
        <v>749</v>
      </c>
      <c r="E2571" s="192" t="s">
        <v>16489</v>
      </c>
      <c r="F2571" s="45" t="s">
        <v>1782</v>
      </c>
      <c r="G2571" s="39" t="s">
        <v>2039</v>
      </c>
    </row>
    <row r="2572" spans="2:7" x14ac:dyDescent="0.25">
      <c r="B2572" s="69" t="s">
        <v>4871</v>
      </c>
      <c r="C2572" s="44">
        <v>749</v>
      </c>
      <c r="D2572" s="44">
        <v>749</v>
      </c>
      <c r="E2572" s="192" t="s">
        <v>16489</v>
      </c>
      <c r="F2572" s="45" t="s">
        <v>1782</v>
      </c>
      <c r="G2572" s="39" t="s">
        <v>2039</v>
      </c>
    </row>
    <row r="2573" spans="2:7" x14ac:dyDescent="0.25">
      <c r="B2573" s="69" t="s">
        <v>19073</v>
      </c>
      <c r="C2573" s="44">
        <v>746</v>
      </c>
      <c r="D2573" s="44">
        <v>746</v>
      </c>
      <c r="E2573" s="192" t="s">
        <v>16490</v>
      </c>
      <c r="F2573" s="45" t="s">
        <v>2808</v>
      </c>
      <c r="G2573" s="39" t="s">
        <v>17525</v>
      </c>
    </row>
    <row r="2574" spans="2:7" x14ac:dyDescent="0.25">
      <c r="B2574" s="69" t="s">
        <v>318</v>
      </c>
      <c r="C2574" s="44">
        <v>746</v>
      </c>
      <c r="D2574" s="44">
        <v>746</v>
      </c>
      <c r="E2574" s="192" t="s">
        <v>16490</v>
      </c>
      <c r="F2574" s="45" t="s">
        <v>2808</v>
      </c>
      <c r="G2574" s="39" t="s">
        <v>17525</v>
      </c>
    </row>
    <row r="2575" spans="2:7" x14ac:dyDescent="0.25">
      <c r="B2575" s="69" t="s">
        <v>4868</v>
      </c>
      <c r="C2575" s="44">
        <v>746</v>
      </c>
      <c r="D2575" s="44">
        <v>746</v>
      </c>
      <c r="E2575" s="192" t="s">
        <v>16490</v>
      </c>
      <c r="F2575" s="45" t="s">
        <v>2808</v>
      </c>
      <c r="G2575" s="39" t="s">
        <v>17525</v>
      </c>
    </row>
    <row r="2576" spans="2:7" x14ac:dyDescent="0.25">
      <c r="B2576" s="69" t="s">
        <v>19074</v>
      </c>
      <c r="C2576" s="44">
        <v>747</v>
      </c>
      <c r="D2576" s="44">
        <v>747</v>
      </c>
      <c r="E2576" s="192" t="s">
        <v>16491</v>
      </c>
      <c r="F2576" s="45" t="s">
        <v>1781</v>
      </c>
      <c r="G2576" s="39" t="s">
        <v>17526</v>
      </c>
    </row>
    <row r="2577" spans="2:7" x14ac:dyDescent="0.25">
      <c r="B2577" s="69" t="s">
        <v>4869</v>
      </c>
      <c r="C2577" s="44">
        <v>747</v>
      </c>
      <c r="D2577" s="44">
        <v>747</v>
      </c>
      <c r="E2577" s="192" t="s">
        <v>16491</v>
      </c>
      <c r="F2577" s="45" t="s">
        <v>1781</v>
      </c>
      <c r="G2577" s="39" t="s">
        <v>17526</v>
      </c>
    </row>
    <row r="2578" spans="2:7" x14ac:dyDescent="0.25">
      <c r="B2578" s="69" t="s">
        <v>319</v>
      </c>
      <c r="C2578" s="44">
        <v>747</v>
      </c>
      <c r="D2578" s="44">
        <v>747</v>
      </c>
      <c r="E2578" s="192" t="s">
        <v>16491</v>
      </c>
      <c r="F2578" s="45" t="s">
        <v>1781</v>
      </c>
      <c r="G2578" s="39" t="s">
        <v>17526</v>
      </c>
    </row>
    <row r="2579" spans="2:7" x14ac:dyDescent="0.25">
      <c r="B2579" s="69" t="s">
        <v>19176</v>
      </c>
      <c r="C2579" s="44">
        <v>840</v>
      </c>
      <c r="D2579" s="44">
        <v>840</v>
      </c>
      <c r="E2579" s="56" t="s">
        <v>12504</v>
      </c>
      <c r="F2579" s="45" t="s">
        <v>1140</v>
      </c>
      <c r="G2579" s="39" t="s">
        <v>17621</v>
      </c>
    </row>
    <row r="2580" spans="2:7" x14ac:dyDescent="0.25">
      <c r="B2580" s="69" t="s">
        <v>8374</v>
      </c>
      <c r="C2580" s="44">
        <v>840</v>
      </c>
      <c r="D2580" s="44">
        <v>840</v>
      </c>
      <c r="E2580" s="56" t="s">
        <v>12504</v>
      </c>
      <c r="F2580" s="45" t="s">
        <v>1140</v>
      </c>
      <c r="G2580" s="39" t="s">
        <v>17621</v>
      </c>
    </row>
    <row r="2581" spans="2:7" x14ac:dyDescent="0.25">
      <c r="B2581" s="69" t="s">
        <v>2356</v>
      </c>
      <c r="C2581" s="44">
        <v>840</v>
      </c>
      <c r="D2581" s="44">
        <v>840</v>
      </c>
      <c r="E2581" s="56" t="s">
        <v>12504</v>
      </c>
      <c r="F2581" s="45" t="s">
        <v>1140</v>
      </c>
      <c r="G2581" s="39" t="s">
        <v>17621</v>
      </c>
    </row>
    <row r="2582" spans="2:7" x14ac:dyDescent="0.25">
      <c r="B2582" s="69" t="s">
        <v>19118</v>
      </c>
      <c r="C2582" s="44">
        <v>789</v>
      </c>
      <c r="D2582" s="44">
        <v>789</v>
      </c>
      <c r="E2582" s="56" t="s">
        <v>12454</v>
      </c>
      <c r="F2582" s="45" t="s">
        <v>4219</v>
      </c>
      <c r="G2582" s="39" t="s">
        <v>17568</v>
      </c>
    </row>
    <row r="2583" spans="2:7" x14ac:dyDescent="0.25">
      <c r="B2583" s="69" t="s">
        <v>360</v>
      </c>
      <c r="C2583" s="44">
        <v>789</v>
      </c>
      <c r="D2583" s="44">
        <v>789</v>
      </c>
      <c r="E2583" s="56" t="s">
        <v>12454</v>
      </c>
      <c r="F2583" s="45" t="s">
        <v>4219</v>
      </c>
      <c r="G2583" s="39" t="s">
        <v>17568</v>
      </c>
    </row>
    <row r="2584" spans="2:7" x14ac:dyDescent="0.25">
      <c r="B2584" s="69" t="s">
        <v>4909</v>
      </c>
      <c r="C2584" s="44">
        <v>789</v>
      </c>
      <c r="D2584" s="44">
        <v>789</v>
      </c>
      <c r="E2584" s="56" t="s">
        <v>12454</v>
      </c>
      <c r="F2584" s="45" t="s">
        <v>4219</v>
      </c>
      <c r="G2584" s="39" t="s">
        <v>17568</v>
      </c>
    </row>
    <row r="2585" spans="2:7" x14ac:dyDescent="0.25">
      <c r="B2585" s="69" t="s">
        <v>19117</v>
      </c>
      <c r="C2585" s="44">
        <v>788</v>
      </c>
      <c r="D2585" s="44">
        <v>788</v>
      </c>
      <c r="E2585" s="56" t="s">
        <v>12453</v>
      </c>
      <c r="F2585" s="45" t="s">
        <v>4220</v>
      </c>
      <c r="G2585" s="39" t="s">
        <v>17567</v>
      </c>
    </row>
    <row r="2586" spans="2:7" x14ac:dyDescent="0.25">
      <c r="B2586" s="69" t="s">
        <v>359</v>
      </c>
      <c r="C2586" s="44">
        <v>788</v>
      </c>
      <c r="D2586" s="44">
        <v>788</v>
      </c>
      <c r="E2586" s="56" t="s">
        <v>12453</v>
      </c>
      <c r="F2586" s="45" t="s">
        <v>4220</v>
      </c>
      <c r="G2586" s="39" t="s">
        <v>17567</v>
      </c>
    </row>
    <row r="2587" spans="2:7" x14ac:dyDescent="0.25">
      <c r="B2587" s="69" t="s">
        <v>4908</v>
      </c>
      <c r="C2587" s="44">
        <v>788</v>
      </c>
      <c r="D2587" s="44">
        <v>788</v>
      </c>
      <c r="E2587" s="56" t="s">
        <v>12453</v>
      </c>
      <c r="F2587" s="45" t="s">
        <v>4220</v>
      </c>
      <c r="G2587" s="39" t="s">
        <v>17567</v>
      </c>
    </row>
    <row r="2588" spans="2:7" x14ac:dyDescent="0.25">
      <c r="B2588" s="69" t="s">
        <v>19116</v>
      </c>
      <c r="C2588" s="44">
        <v>787</v>
      </c>
      <c r="D2588" s="44">
        <v>787</v>
      </c>
      <c r="E2588" s="56" t="s">
        <v>12452</v>
      </c>
      <c r="F2588" s="45" t="s">
        <v>4221</v>
      </c>
      <c r="G2588" s="39" t="s">
        <v>17566</v>
      </c>
    </row>
    <row r="2589" spans="2:7" x14ac:dyDescent="0.25">
      <c r="B2589" s="69" t="s">
        <v>358</v>
      </c>
      <c r="C2589" s="44">
        <v>787</v>
      </c>
      <c r="D2589" s="44">
        <v>787</v>
      </c>
      <c r="E2589" s="56" t="s">
        <v>12452</v>
      </c>
      <c r="F2589" s="45" t="s">
        <v>4221</v>
      </c>
      <c r="G2589" s="39" t="s">
        <v>17566</v>
      </c>
    </row>
    <row r="2590" spans="2:7" x14ac:dyDescent="0.25">
      <c r="B2590" s="69" t="s">
        <v>4907</v>
      </c>
      <c r="C2590" s="44">
        <v>787</v>
      </c>
      <c r="D2590" s="44">
        <v>787</v>
      </c>
      <c r="E2590" s="56" t="s">
        <v>12452</v>
      </c>
      <c r="F2590" s="45" t="s">
        <v>4221</v>
      </c>
      <c r="G2590" s="39" t="s">
        <v>17566</v>
      </c>
    </row>
    <row r="2591" spans="2:7" x14ac:dyDescent="0.25">
      <c r="B2591" s="69" t="s">
        <v>19115</v>
      </c>
      <c r="C2591" s="44">
        <v>786</v>
      </c>
      <c r="D2591" s="44">
        <v>786</v>
      </c>
      <c r="E2591" s="56" t="s">
        <v>12451</v>
      </c>
      <c r="F2591" s="45" t="s">
        <v>2061</v>
      </c>
      <c r="G2591" s="39" t="s">
        <v>17565</v>
      </c>
    </row>
    <row r="2592" spans="2:7" x14ac:dyDescent="0.25">
      <c r="B2592" s="69" t="s">
        <v>357</v>
      </c>
      <c r="C2592" s="44">
        <v>786</v>
      </c>
      <c r="D2592" s="44">
        <v>786</v>
      </c>
      <c r="E2592" s="56" t="s">
        <v>12451</v>
      </c>
      <c r="F2592" s="45" t="s">
        <v>2061</v>
      </c>
      <c r="G2592" s="39" t="s">
        <v>17565</v>
      </c>
    </row>
    <row r="2593" spans="2:7" x14ac:dyDescent="0.25">
      <c r="B2593" s="69" t="s">
        <v>4906</v>
      </c>
      <c r="C2593" s="44">
        <v>786</v>
      </c>
      <c r="D2593" s="44">
        <v>786</v>
      </c>
      <c r="E2593" s="56" t="s">
        <v>12451</v>
      </c>
      <c r="F2593" s="45" t="s">
        <v>2061</v>
      </c>
      <c r="G2593" s="39" t="s">
        <v>17565</v>
      </c>
    </row>
    <row r="2594" spans="2:7" x14ac:dyDescent="0.25">
      <c r="B2594" s="69" t="s">
        <v>19113</v>
      </c>
      <c r="C2594" s="44">
        <v>783</v>
      </c>
      <c r="D2594" s="44">
        <v>783</v>
      </c>
      <c r="E2594" s="56" t="s">
        <v>12449</v>
      </c>
      <c r="F2594" s="45" t="s">
        <v>4223</v>
      </c>
      <c r="G2594" s="39" t="s">
        <v>17563</v>
      </c>
    </row>
    <row r="2595" spans="2:7" x14ac:dyDescent="0.25">
      <c r="B2595" s="69" t="s">
        <v>355</v>
      </c>
      <c r="C2595" s="44">
        <v>783</v>
      </c>
      <c r="D2595" s="44">
        <v>783</v>
      </c>
      <c r="E2595" s="56" t="s">
        <v>12449</v>
      </c>
      <c r="F2595" s="45" t="s">
        <v>4223</v>
      </c>
      <c r="G2595" s="39" t="s">
        <v>17563</v>
      </c>
    </row>
    <row r="2596" spans="2:7" x14ac:dyDescent="0.25">
      <c r="B2596" s="69" t="s">
        <v>4904</v>
      </c>
      <c r="C2596" s="44">
        <v>783</v>
      </c>
      <c r="D2596" s="44">
        <v>783</v>
      </c>
      <c r="E2596" s="56" t="s">
        <v>12449</v>
      </c>
      <c r="F2596" s="45" t="s">
        <v>4223</v>
      </c>
      <c r="G2596" s="39" t="s">
        <v>17563</v>
      </c>
    </row>
    <row r="2597" spans="2:7" x14ac:dyDescent="0.25">
      <c r="B2597" s="69" t="s">
        <v>19114</v>
      </c>
      <c r="C2597" s="44">
        <v>784</v>
      </c>
      <c r="D2597" s="44">
        <v>784</v>
      </c>
      <c r="E2597" s="56" t="s">
        <v>12450</v>
      </c>
      <c r="F2597" s="45" t="s">
        <v>4222</v>
      </c>
      <c r="G2597" s="39" t="s">
        <v>17564</v>
      </c>
    </row>
    <row r="2598" spans="2:7" x14ac:dyDescent="0.25">
      <c r="B2598" s="69" t="s">
        <v>356</v>
      </c>
      <c r="C2598" s="44">
        <v>784</v>
      </c>
      <c r="D2598" s="44">
        <v>784</v>
      </c>
      <c r="E2598" s="56" t="s">
        <v>12450</v>
      </c>
      <c r="F2598" s="45" t="s">
        <v>4222</v>
      </c>
      <c r="G2598" s="39" t="s">
        <v>17564</v>
      </c>
    </row>
    <row r="2599" spans="2:7" x14ac:dyDescent="0.25">
      <c r="B2599" s="69" t="s">
        <v>4905</v>
      </c>
      <c r="C2599" s="44">
        <v>784</v>
      </c>
      <c r="D2599" s="44">
        <v>784</v>
      </c>
      <c r="E2599" s="56" t="s">
        <v>12450</v>
      </c>
      <c r="F2599" s="45" t="s">
        <v>4222</v>
      </c>
      <c r="G2599" s="39" t="s">
        <v>17564</v>
      </c>
    </row>
    <row r="2600" spans="2:7" x14ac:dyDescent="0.25">
      <c r="B2600" s="69" t="s">
        <v>19108</v>
      </c>
      <c r="C2600" s="44">
        <v>777.1</v>
      </c>
      <c r="D2600" s="44" t="s">
        <v>3235</v>
      </c>
      <c r="E2600" s="51" t="s">
        <v>16492</v>
      </c>
      <c r="F2600" s="45" t="s">
        <v>2058</v>
      </c>
      <c r="G2600" s="39" t="s">
        <v>17558</v>
      </c>
    </row>
    <row r="2601" spans="2:7" x14ac:dyDescent="0.25">
      <c r="B2601" s="69" t="s">
        <v>3235</v>
      </c>
      <c r="C2601" s="44">
        <v>777.1</v>
      </c>
      <c r="D2601" s="44" t="s">
        <v>3235</v>
      </c>
      <c r="E2601" s="51" t="s">
        <v>16492</v>
      </c>
      <c r="F2601" s="45" t="s">
        <v>2058</v>
      </c>
      <c r="G2601" s="39" t="s">
        <v>17558</v>
      </c>
    </row>
    <row r="2602" spans="2:7" x14ac:dyDescent="0.25">
      <c r="B2602" s="69" t="s">
        <v>350</v>
      </c>
      <c r="C2602" s="44">
        <v>777.1</v>
      </c>
      <c r="D2602" s="44" t="s">
        <v>3235</v>
      </c>
      <c r="E2602" s="51" t="s">
        <v>16492</v>
      </c>
      <c r="F2602" s="45" t="s">
        <v>2058</v>
      </c>
      <c r="G2602" s="39" t="s">
        <v>17558</v>
      </c>
    </row>
    <row r="2603" spans="2:7" x14ac:dyDescent="0.25">
      <c r="B2603" s="69" t="s">
        <v>8560</v>
      </c>
      <c r="C2603" s="44">
        <v>777.1</v>
      </c>
      <c r="D2603" s="44" t="s">
        <v>3235</v>
      </c>
      <c r="E2603" s="51" t="s">
        <v>16492</v>
      </c>
      <c r="F2603" s="45" t="s">
        <v>2058</v>
      </c>
      <c r="G2603" s="39" t="s">
        <v>17558</v>
      </c>
    </row>
    <row r="2604" spans="2:7" x14ac:dyDescent="0.25">
      <c r="B2604" s="69" t="s">
        <v>19107</v>
      </c>
      <c r="C2604" s="44">
        <v>777</v>
      </c>
      <c r="D2604" s="44">
        <v>777</v>
      </c>
      <c r="E2604" s="56" t="s">
        <v>12444</v>
      </c>
      <c r="F2604" s="45" t="s">
        <v>4227</v>
      </c>
      <c r="G2604" s="39" t="s">
        <v>17557</v>
      </c>
    </row>
    <row r="2605" spans="2:7" x14ac:dyDescent="0.25">
      <c r="B2605" s="69" t="s">
        <v>349</v>
      </c>
      <c r="C2605" s="44">
        <v>777</v>
      </c>
      <c r="D2605" s="44">
        <v>777</v>
      </c>
      <c r="E2605" s="56" t="s">
        <v>12444</v>
      </c>
      <c r="F2605" s="45" t="s">
        <v>4227</v>
      </c>
      <c r="G2605" s="39" t="s">
        <v>17557</v>
      </c>
    </row>
    <row r="2606" spans="2:7" x14ac:dyDescent="0.25">
      <c r="B2606" s="69" t="s">
        <v>4899</v>
      </c>
      <c r="C2606" s="44">
        <v>777</v>
      </c>
      <c r="D2606" s="44">
        <v>777</v>
      </c>
      <c r="E2606" s="56" t="s">
        <v>12444</v>
      </c>
      <c r="F2606" s="45" t="s">
        <v>4227</v>
      </c>
      <c r="G2606" s="39" t="s">
        <v>17557</v>
      </c>
    </row>
    <row r="2607" spans="2:7" x14ac:dyDescent="0.25">
      <c r="B2607" s="69" t="s">
        <v>19112</v>
      </c>
      <c r="C2607" s="44">
        <v>782</v>
      </c>
      <c r="D2607" s="44">
        <v>782</v>
      </c>
      <c r="E2607" s="56" t="s">
        <v>12448</v>
      </c>
      <c r="F2607" s="45" t="s">
        <v>4224</v>
      </c>
      <c r="G2607" s="39" t="s">
        <v>17562</v>
      </c>
    </row>
    <row r="2608" spans="2:7" x14ac:dyDescent="0.25">
      <c r="B2608" s="69" t="s">
        <v>354</v>
      </c>
      <c r="C2608" s="44">
        <v>782</v>
      </c>
      <c r="D2608" s="44">
        <v>782</v>
      </c>
      <c r="E2608" s="56" t="s">
        <v>12448</v>
      </c>
      <c r="F2608" s="45" t="s">
        <v>4224</v>
      </c>
      <c r="G2608" s="39" t="s">
        <v>17562</v>
      </c>
    </row>
    <row r="2609" spans="2:7" x14ac:dyDescent="0.25">
      <c r="B2609" s="69" t="s">
        <v>4903</v>
      </c>
      <c r="C2609" s="44">
        <v>782</v>
      </c>
      <c r="D2609" s="44">
        <v>782</v>
      </c>
      <c r="E2609" s="56" t="s">
        <v>12448</v>
      </c>
      <c r="F2609" s="45" t="s">
        <v>4224</v>
      </c>
      <c r="G2609" s="39" t="s">
        <v>17562</v>
      </c>
    </row>
    <row r="2610" spans="2:7" x14ac:dyDescent="0.25">
      <c r="B2610" s="69" t="s">
        <v>19110</v>
      </c>
      <c r="C2610" s="44">
        <v>779</v>
      </c>
      <c r="D2610" s="44">
        <v>779</v>
      </c>
      <c r="E2610" s="56" t="s">
        <v>12446</v>
      </c>
      <c r="F2610" s="45" t="s">
        <v>4226</v>
      </c>
      <c r="G2610" s="39" t="s">
        <v>17560</v>
      </c>
    </row>
    <row r="2611" spans="2:7" x14ac:dyDescent="0.25">
      <c r="B2611" s="69" t="s">
        <v>352</v>
      </c>
      <c r="C2611" s="44">
        <v>779</v>
      </c>
      <c r="D2611" s="44">
        <v>779</v>
      </c>
      <c r="E2611" s="56" t="s">
        <v>12446</v>
      </c>
      <c r="F2611" s="45" t="s">
        <v>4226</v>
      </c>
      <c r="G2611" s="39" t="s">
        <v>17560</v>
      </c>
    </row>
    <row r="2612" spans="2:7" x14ac:dyDescent="0.25">
      <c r="B2612" s="69" t="s">
        <v>4901</v>
      </c>
      <c r="C2612" s="44">
        <v>779</v>
      </c>
      <c r="D2612" s="44">
        <v>779</v>
      </c>
      <c r="E2612" s="56" t="s">
        <v>12446</v>
      </c>
      <c r="F2612" s="45" t="s">
        <v>4226</v>
      </c>
      <c r="G2612" s="39" t="s">
        <v>17560</v>
      </c>
    </row>
    <row r="2613" spans="2:7" x14ac:dyDescent="0.25">
      <c r="B2613" s="69" t="s">
        <v>19109</v>
      </c>
      <c r="C2613" s="44">
        <v>778</v>
      </c>
      <c r="D2613" s="44">
        <v>778</v>
      </c>
      <c r="E2613" s="56" t="s">
        <v>12445</v>
      </c>
      <c r="F2613" s="45" t="s">
        <v>2059</v>
      </c>
      <c r="G2613" s="39" t="s">
        <v>17559</v>
      </c>
    </row>
    <row r="2614" spans="2:7" x14ac:dyDescent="0.25">
      <c r="B2614" s="69" t="s">
        <v>351</v>
      </c>
      <c r="C2614" s="44">
        <v>778</v>
      </c>
      <c r="D2614" s="44">
        <v>778</v>
      </c>
      <c r="E2614" s="56" t="s">
        <v>12445</v>
      </c>
      <c r="F2614" s="45" t="s">
        <v>2059</v>
      </c>
      <c r="G2614" s="39" t="s">
        <v>17559</v>
      </c>
    </row>
    <row r="2615" spans="2:7" x14ac:dyDescent="0.25">
      <c r="B2615" s="69" t="s">
        <v>4900</v>
      </c>
      <c r="C2615" s="44">
        <v>778</v>
      </c>
      <c r="D2615" s="44">
        <v>778</v>
      </c>
      <c r="E2615" s="56" t="s">
        <v>12445</v>
      </c>
      <c r="F2615" s="45" t="s">
        <v>2059</v>
      </c>
      <c r="G2615" s="39" t="s">
        <v>17559</v>
      </c>
    </row>
    <row r="2616" spans="2:7" x14ac:dyDescent="0.25">
      <c r="B2616" s="69" t="s">
        <v>19111</v>
      </c>
      <c r="C2616" s="44">
        <v>780</v>
      </c>
      <c r="D2616" s="44">
        <v>780</v>
      </c>
      <c r="E2616" s="56" t="s">
        <v>12447</v>
      </c>
      <c r="F2616" s="45" t="s">
        <v>4225</v>
      </c>
      <c r="G2616" s="39" t="s">
        <v>17561</v>
      </c>
    </row>
    <row r="2617" spans="2:7" x14ac:dyDescent="0.25">
      <c r="B2617" s="69" t="s">
        <v>353</v>
      </c>
      <c r="C2617" s="44">
        <v>780</v>
      </c>
      <c r="D2617" s="44">
        <v>780</v>
      </c>
      <c r="E2617" s="56" t="s">
        <v>12447</v>
      </c>
      <c r="F2617" s="45" t="s">
        <v>4225</v>
      </c>
      <c r="G2617" s="39" t="s">
        <v>17561</v>
      </c>
    </row>
    <row r="2618" spans="2:7" x14ac:dyDescent="0.25">
      <c r="B2618" s="69" t="s">
        <v>4902</v>
      </c>
      <c r="C2618" s="44">
        <v>780</v>
      </c>
      <c r="D2618" s="44">
        <v>780</v>
      </c>
      <c r="E2618" s="56" t="s">
        <v>12447</v>
      </c>
      <c r="F2618" s="45" t="s">
        <v>4225</v>
      </c>
      <c r="G2618" s="39" t="s">
        <v>17561</v>
      </c>
    </row>
    <row r="2619" spans="2:7" x14ac:dyDescent="0.25">
      <c r="B2619" s="69" t="s">
        <v>19080</v>
      </c>
      <c r="C2619" s="44">
        <v>752</v>
      </c>
      <c r="D2619" s="44">
        <v>752</v>
      </c>
      <c r="E2619" s="192" t="s">
        <v>14636</v>
      </c>
      <c r="F2619" s="45" t="s">
        <v>2804</v>
      </c>
      <c r="G2619" s="39" t="s">
        <v>17531</v>
      </c>
    </row>
    <row r="2620" spans="2:7" x14ac:dyDescent="0.25">
      <c r="B2620" s="69" t="s">
        <v>325</v>
      </c>
      <c r="C2620" s="44">
        <v>752</v>
      </c>
      <c r="D2620" s="44">
        <v>752</v>
      </c>
      <c r="E2620" s="192" t="s">
        <v>14636</v>
      </c>
      <c r="F2620" s="45" t="s">
        <v>2804</v>
      </c>
      <c r="G2620" s="39" t="s">
        <v>17531</v>
      </c>
    </row>
    <row r="2621" spans="2:7" x14ac:dyDescent="0.25">
      <c r="B2621" s="69" t="s">
        <v>4874</v>
      </c>
      <c r="C2621" s="44">
        <v>752</v>
      </c>
      <c r="D2621" s="44">
        <v>752</v>
      </c>
      <c r="E2621" s="192" t="s">
        <v>14636</v>
      </c>
      <c r="F2621" s="45" t="s">
        <v>2804</v>
      </c>
      <c r="G2621" s="39" t="s">
        <v>17531</v>
      </c>
    </row>
    <row r="2622" spans="2:7" x14ac:dyDescent="0.25">
      <c r="B2622" s="69" t="s">
        <v>19079</v>
      </c>
      <c r="C2622" s="44">
        <v>751</v>
      </c>
      <c r="D2622" s="44">
        <v>751</v>
      </c>
      <c r="E2622" s="192" t="s">
        <v>16493</v>
      </c>
      <c r="F2622" s="45" t="s">
        <v>2041</v>
      </c>
      <c r="G2622" s="39" t="s">
        <v>17530</v>
      </c>
    </row>
    <row r="2623" spans="2:7" x14ac:dyDescent="0.25">
      <c r="B2623" s="69" t="s">
        <v>4873</v>
      </c>
      <c r="C2623" s="44">
        <v>751</v>
      </c>
      <c r="D2623" s="44">
        <v>751</v>
      </c>
      <c r="E2623" s="192" t="s">
        <v>16493</v>
      </c>
      <c r="F2623" s="45" t="s">
        <v>2041</v>
      </c>
      <c r="G2623" s="39" t="s">
        <v>17530</v>
      </c>
    </row>
    <row r="2624" spans="2:7" x14ac:dyDescent="0.25">
      <c r="B2624" s="69" t="s">
        <v>324</v>
      </c>
      <c r="C2624" s="44">
        <v>751</v>
      </c>
      <c r="D2624" s="44">
        <v>751</v>
      </c>
      <c r="E2624" s="192" t="s">
        <v>16493</v>
      </c>
      <c r="F2624" s="45" t="s">
        <v>2041</v>
      </c>
      <c r="G2624" s="39" t="s">
        <v>17530</v>
      </c>
    </row>
    <row r="2625" spans="2:7" x14ac:dyDescent="0.25">
      <c r="B2625" s="69" t="s">
        <v>19081</v>
      </c>
      <c r="C2625" s="44">
        <v>753</v>
      </c>
      <c r="D2625" s="44">
        <v>753</v>
      </c>
      <c r="E2625" s="192" t="s">
        <v>16494</v>
      </c>
      <c r="F2625" s="45" t="s">
        <v>2042</v>
      </c>
      <c r="G2625" s="39" t="s">
        <v>17532</v>
      </c>
    </row>
    <row r="2626" spans="2:7" x14ac:dyDescent="0.25">
      <c r="B2626" s="69" t="s">
        <v>326</v>
      </c>
      <c r="C2626" s="44">
        <v>753</v>
      </c>
      <c r="D2626" s="44">
        <v>753</v>
      </c>
      <c r="E2626" s="192" t="s">
        <v>16494</v>
      </c>
      <c r="F2626" s="45" t="s">
        <v>2042</v>
      </c>
      <c r="G2626" s="39" t="s">
        <v>17532</v>
      </c>
    </row>
    <row r="2627" spans="2:7" x14ac:dyDescent="0.25">
      <c r="B2627" s="69" t="s">
        <v>4875</v>
      </c>
      <c r="C2627" s="44">
        <v>753</v>
      </c>
      <c r="D2627" s="44">
        <v>753</v>
      </c>
      <c r="E2627" s="192" t="s">
        <v>16494</v>
      </c>
      <c r="F2627" s="45" t="s">
        <v>2042</v>
      </c>
      <c r="G2627" s="39" t="s">
        <v>17532</v>
      </c>
    </row>
    <row r="2628" spans="2:7" x14ac:dyDescent="0.25">
      <c r="B2628" s="69" t="s">
        <v>19053</v>
      </c>
      <c r="C2628" s="44">
        <v>729</v>
      </c>
      <c r="D2628" s="44">
        <v>729</v>
      </c>
      <c r="E2628" s="192" t="s">
        <v>16495</v>
      </c>
      <c r="F2628" s="45" t="s">
        <v>1771</v>
      </c>
      <c r="G2628" s="39" t="s">
        <v>17505</v>
      </c>
    </row>
    <row r="2629" spans="2:7" x14ac:dyDescent="0.25">
      <c r="B2629" s="69" t="s">
        <v>1568</v>
      </c>
      <c r="C2629" s="44">
        <v>729</v>
      </c>
      <c r="D2629" s="44">
        <v>729</v>
      </c>
      <c r="E2629" s="192" t="s">
        <v>16495</v>
      </c>
      <c r="F2629" s="45" t="s">
        <v>1771</v>
      </c>
      <c r="G2629" s="39" t="s">
        <v>17505</v>
      </c>
    </row>
    <row r="2630" spans="2:7" x14ac:dyDescent="0.25">
      <c r="B2630" s="69" t="s">
        <v>300</v>
      </c>
      <c r="C2630" s="44">
        <v>729</v>
      </c>
      <c r="D2630" s="44">
        <v>729</v>
      </c>
      <c r="E2630" s="192" t="s">
        <v>16495</v>
      </c>
      <c r="F2630" s="45" t="s">
        <v>1771</v>
      </c>
      <c r="G2630" s="39" t="s">
        <v>17505</v>
      </c>
    </row>
    <row r="2631" spans="2:7" x14ac:dyDescent="0.25">
      <c r="B2631" s="69" t="s">
        <v>19050</v>
      </c>
      <c r="C2631" s="44">
        <v>727</v>
      </c>
      <c r="D2631" s="44">
        <v>727</v>
      </c>
      <c r="E2631" s="192" t="s">
        <v>16496</v>
      </c>
      <c r="F2631" s="45" t="s">
        <v>1770</v>
      </c>
      <c r="G2631" s="39" t="s">
        <v>17502</v>
      </c>
    </row>
    <row r="2632" spans="2:7" x14ac:dyDescent="0.25">
      <c r="B2632" s="69" t="s">
        <v>297</v>
      </c>
      <c r="C2632" s="44">
        <v>727</v>
      </c>
      <c r="D2632" s="44">
        <v>727</v>
      </c>
      <c r="E2632" s="192" t="s">
        <v>16496</v>
      </c>
      <c r="F2632" s="45" t="s">
        <v>1770</v>
      </c>
      <c r="G2632" s="39" t="s">
        <v>17502</v>
      </c>
    </row>
    <row r="2633" spans="2:7" x14ac:dyDescent="0.25">
      <c r="B2633" s="69" t="s">
        <v>1566</v>
      </c>
      <c r="C2633" s="44">
        <v>727</v>
      </c>
      <c r="D2633" s="44">
        <v>727</v>
      </c>
      <c r="E2633" s="192" t="s">
        <v>16496</v>
      </c>
      <c r="F2633" s="45" t="s">
        <v>1770</v>
      </c>
      <c r="G2633" s="39" t="s">
        <v>17502</v>
      </c>
    </row>
    <row r="2634" spans="2:7" x14ac:dyDescent="0.25">
      <c r="B2634" s="69" t="s">
        <v>19048</v>
      </c>
      <c r="C2634" s="44">
        <v>725</v>
      </c>
      <c r="D2634" s="44">
        <v>725</v>
      </c>
      <c r="E2634" s="192" t="s">
        <v>16497</v>
      </c>
      <c r="F2634" s="45" t="s">
        <v>2822</v>
      </c>
      <c r="G2634" s="39" t="s">
        <v>17500</v>
      </c>
    </row>
    <row r="2635" spans="2:7" x14ac:dyDescent="0.25">
      <c r="B2635" s="69" t="s">
        <v>295</v>
      </c>
      <c r="C2635" s="44">
        <v>725</v>
      </c>
      <c r="D2635" s="44">
        <v>725</v>
      </c>
      <c r="E2635" s="192" t="s">
        <v>16497</v>
      </c>
      <c r="F2635" s="45" t="s">
        <v>2822</v>
      </c>
      <c r="G2635" s="39" t="s">
        <v>17500</v>
      </c>
    </row>
    <row r="2636" spans="2:7" x14ac:dyDescent="0.25">
      <c r="B2636" s="69" t="s">
        <v>1564</v>
      </c>
      <c r="C2636" s="44">
        <v>725</v>
      </c>
      <c r="D2636" s="44">
        <v>725</v>
      </c>
      <c r="E2636" s="192" t="s">
        <v>16497</v>
      </c>
      <c r="F2636" s="45" t="s">
        <v>2822</v>
      </c>
      <c r="G2636" s="39" t="s">
        <v>17500</v>
      </c>
    </row>
    <row r="2637" spans="2:7" x14ac:dyDescent="0.25">
      <c r="B2637" s="69" t="s">
        <v>19047</v>
      </c>
      <c r="C2637" s="44">
        <v>724</v>
      </c>
      <c r="D2637" s="44">
        <v>724</v>
      </c>
      <c r="E2637" s="192" t="s">
        <v>16498</v>
      </c>
      <c r="F2637" s="45" t="s">
        <v>2823</v>
      </c>
      <c r="G2637" s="39" t="s">
        <v>17499</v>
      </c>
    </row>
    <row r="2638" spans="2:7" x14ac:dyDescent="0.25">
      <c r="B2638" s="69" t="s">
        <v>294</v>
      </c>
      <c r="C2638" s="44">
        <v>724</v>
      </c>
      <c r="D2638" s="44">
        <v>724</v>
      </c>
      <c r="E2638" s="192" t="s">
        <v>16498</v>
      </c>
      <c r="F2638" s="45" t="s">
        <v>2823</v>
      </c>
      <c r="G2638" s="39" t="s">
        <v>17499</v>
      </c>
    </row>
    <row r="2639" spans="2:7" x14ac:dyDescent="0.25">
      <c r="B2639" s="69" t="s">
        <v>1563</v>
      </c>
      <c r="C2639" s="44">
        <v>724</v>
      </c>
      <c r="D2639" s="44">
        <v>724</v>
      </c>
      <c r="E2639" s="192" t="s">
        <v>16498</v>
      </c>
      <c r="F2639" s="45" t="s">
        <v>2823</v>
      </c>
      <c r="G2639" s="39" t="s">
        <v>17499</v>
      </c>
    </row>
    <row r="2640" spans="2:7" x14ac:dyDescent="0.25">
      <c r="B2640" s="69" t="s">
        <v>19046</v>
      </c>
      <c r="C2640" s="44">
        <v>723</v>
      </c>
      <c r="D2640" s="44">
        <v>723</v>
      </c>
      <c r="E2640" s="192" t="s">
        <v>16499</v>
      </c>
      <c r="F2640" s="45" t="s">
        <v>1769</v>
      </c>
      <c r="G2640" s="39" t="s">
        <v>17498</v>
      </c>
    </row>
    <row r="2641" spans="2:7" x14ac:dyDescent="0.25">
      <c r="B2641" s="69" t="s">
        <v>3358</v>
      </c>
      <c r="C2641" s="44">
        <v>723</v>
      </c>
      <c r="D2641" s="44">
        <v>723</v>
      </c>
      <c r="E2641" s="192" t="s">
        <v>16499</v>
      </c>
      <c r="F2641" s="45" t="s">
        <v>1769</v>
      </c>
      <c r="G2641" s="39" t="s">
        <v>17498</v>
      </c>
    </row>
    <row r="2642" spans="2:7" x14ac:dyDescent="0.25">
      <c r="B2642" s="69" t="s">
        <v>1562</v>
      </c>
      <c r="C2642" s="44">
        <v>723</v>
      </c>
      <c r="D2642" s="44">
        <v>723</v>
      </c>
      <c r="E2642" s="192" t="s">
        <v>16499</v>
      </c>
      <c r="F2642" s="45" t="s">
        <v>1769</v>
      </c>
      <c r="G2642" s="39" t="s">
        <v>17498</v>
      </c>
    </row>
    <row r="2643" spans="2:7" x14ac:dyDescent="0.25">
      <c r="B2643" s="69" t="s">
        <v>19049</v>
      </c>
      <c r="C2643" s="44">
        <v>726</v>
      </c>
      <c r="D2643" s="44">
        <v>726</v>
      </c>
      <c r="E2643" s="192" t="s">
        <v>16500</v>
      </c>
      <c r="F2643" s="45" t="s">
        <v>2821</v>
      </c>
      <c r="G2643" s="39" t="s">
        <v>17501</v>
      </c>
    </row>
    <row r="2644" spans="2:7" x14ac:dyDescent="0.25">
      <c r="B2644" s="69" t="s">
        <v>296</v>
      </c>
      <c r="C2644" s="44">
        <v>726</v>
      </c>
      <c r="D2644" s="44">
        <v>726</v>
      </c>
      <c r="E2644" s="192" t="s">
        <v>16500</v>
      </c>
      <c r="F2644" s="45" t="s">
        <v>2821</v>
      </c>
      <c r="G2644" s="39" t="s">
        <v>17501</v>
      </c>
    </row>
    <row r="2645" spans="2:7" x14ac:dyDescent="0.25">
      <c r="B2645" s="69" t="s">
        <v>1565</v>
      </c>
      <c r="C2645" s="44">
        <v>726</v>
      </c>
      <c r="D2645" s="44">
        <v>726</v>
      </c>
      <c r="E2645" s="192" t="s">
        <v>16500</v>
      </c>
      <c r="F2645" s="45" t="s">
        <v>2821</v>
      </c>
      <c r="G2645" s="39" t="s">
        <v>17501</v>
      </c>
    </row>
    <row r="2646" spans="2:7" x14ac:dyDescent="0.25">
      <c r="B2646" s="69" t="s">
        <v>19051</v>
      </c>
      <c r="C2646" s="44">
        <v>727.1</v>
      </c>
      <c r="D2646" s="44" t="s">
        <v>2820</v>
      </c>
      <c r="E2646" s="51" t="s">
        <v>16501</v>
      </c>
      <c r="F2646" s="45" t="s">
        <v>2819</v>
      </c>
      <c r="G2646" s="39" t="s">
        <v>17503</v>
      </c>
    </row>
    <row r="2647" spans="2:7" x14ac:dyDescent="0.25">
      <c r="B2647" s="69" t="s">
        <v>2820</v>
      </c>
      <c r="C2647" s="44">
        <v>727.1</v>
      </c>
      <c r="D2647" s="44" t="s">
        <v>2820</v>
      </c>
      <c r="E2647" s="51" t="s">
        <v>16501</v>
      </c>
      <c r="F2647" s="45" t="s">
        <v>2819</v>
      </c>
      <c r="G2647" s="39" t="s">
        <v>17503</v>
      </c>
    </row>
    <row r="2648" spans="2:7" x14ac:dyDescent="0.25">
      <c r="B2648" s="69" t="s">
        <v>298</v>
      </c>
      <c r="C2648" s="44">
        <v>727.1</v>
      </c>
      <c r="D2648" s="44" t="s">
        <v>2820</v>
      </c>
      <c r="E2648" s="51" t="s">
        <v>16501</v>
      </c>
      <c r="F2648" s="45" t="s">
        <v>2819</v>
      </c>
      <c r="G2648" s="39" t="s">
        <v>17503</v>
      </c>
    </row>
    <row r="2649" spans="2:7" x14ac:dyDescent="0.25">
      <c r="B2649" s="69" t="s">
        <v>8553</v>
      </c>
      <c r="C2649" s="44">
        <v>727.1</v>
      </c>
      <c r="D2649" s="44" t="s">
        <v>2820</v>
      </c>
      <c r="E2649" s="51" t="s">
        <v>16501</v>
      </c>
      <c r="F2649" s="45" t="s">
        <v>2819</v>
      </c>
      <c r="G2649" s="39" t="s">
        <v>17503</v>
      </c>
    </row>
    <row r="2650" spans="2:7" x14ac:dyDescent="0.25">
      <c r="B2650" s="69" t="s">
        <v>19054</v>
      </c>
      <c r="C2650" s="44">
        <v>730</v>
      </c>
      <c r="D2650" s="44">
        <v>730</v>
      </c>
      <c r="E2650" s="192" t="s">
        <v>14637</v>
      </c>
      <c r="F2650" s="45" t="s">
        <v>2817</v>
      </c>
      <c r="G2650" s="39" t="s">
        <v>17506</v>
      </c>
    </row>
    <row r="2651" spans="2:7" x14ac:dyDescent="0.25">
      <c r="B2651" s="69" t="s">
        <v>301</v>
      </c>
      <c r="C2651" s="44">
        <v>730</v>
      </c>
      <c r="D2651" s="44">
        <v>730</v>
      </c>
      <c r="E2651" s="192" t="s">
        <v>14637</v>
      </c>
      <c r="F2651" s="45" t="s">
        <v>2817</v>
      </c>
      <c r="G2651" s="39" t="s">
        <v>17506</v>
      </c>
    </row>
    <row r="2652" spans="2:7" x14ac:dyDescent="0.25">
      <c r="B2652" s="69" t="s">
        <v>1569</v>
      </c>
      <c r="C2652" s="44">
        <v>730</v>
      </c>
      <c r="D2652" s="44">
        <v>730</v>
      </c>
      <c r="E2652" s="192" t="s">
        <v>14637</v>
      </c>
      <c r="F2652" s="45" t="s">
        <v>2817</v>
      </c>
      <c r="G2652" s="39" t="s">
        <v>17506</v>
      </c>
    </row>
    <row r="2653" spans="2:7" x14ac:dyDescent="0.25">
      <c r="B2653" s="69" t="s">
        <v>19075</v>
      </c>
      <c r="C2653" s="44">
        <v>748</v>
      </c>
      <c r="D2653" s="44">
        <v>748</v>
      </c>
      <c r="E2653" s="192" t="s">
        <v>16502</v>
      </c>
      <c r="F2653" s="45" t="s">
        <v>2807</v>
      </c>
      <c r="G2653" s="39" t="s">
        <v>17527</v>
      </c>
    </row>
    <row r="2654" spans="2:7" x14ac:dyDescent="0.25">
      <c r="B2654" s="69" t="s">
        <v>4870</v>
      </c>
      <c r="C2654" s="44">
        <v>748</v>
      </c>
      <c r="D2654" s="44">
        <v>748</v>
      </c>
      <c r="E2654" s="192" t="s">
        <v>16502</v>
      </c>
      <c r="F2654" s="45" t="s">
        <v>2807</v>
      </c>
      <c r="G2654" s="39" t="s">
        <v>17527</v>
      </c>
    </row>
    <row r="2655" spans="2:7" x14ac:dyDescent="0.25">
      <c r="B2655" s="69" t="s">
        <v>320</v>
      </c>
      <c r="C2655" s="44">
        <v>748</v>
      </c>
      <c r="D2655" s="44">
        <v>748</v>
      </c>
      <c r="E2655" s="192" t="s">
        <v>16502</v>
      </c>
      <c r="F2655" s="45" t="s">
        <v>2807</v>
      </c>
      <c r="G2655" s="39" t="s">
        <v>17527</v>
      </c>
    </row>
    <row r="2656" spans="2:7" x14ac:dyDescent="0.25">
      <c r="B2656" s="69" t="s">
        <v>19077</v>
      </c>
      <c r="C2656" s="44">
        <v>750</v>
      </c>
      <c r="D2656" s="44">
        <v>750</v>
      </c>
      <c r="E2656" s="192" t="s">
        <v>16503</v>
      </c>
      <c r="F2656" s="45" t="s">
        <v>2040</v>
      </c>
      <c r="G2656" s="39" t="s">
        <v>17528</v>
      </c>
    </row>
    <row r="2657" spans="2:7" x14ac:dyDescent="0.25">
      <c r="B2657" s="69" t="s">
        <v>4872</v>
      </c>
      <c r="C2657" s="44">
        <v>750</v>
      </c>
      <c r="D2657" s="44">
        <v>750</v>
      </c>
      <c r="E2657" s="192" t="s">
        <v>16503</v>
      </c>
      <c r="F2657" s="45" t="s">
        <v>2040</v>
      </c>
      <c r="G2657" s="39" t="s">
        <v>17528</v>
      </c>
    </row>
    <row r="2658" spans="2:7" x14ac:dyDescent="0.25">
      <c r="B2658" s="69" t="s">
        <v>322</v>
      </c>
      <c r="C2658" s="44">
        <v>750</v>
      </c>
      <c r="D2658" s="44">
        <v>750</v>
      </c>
      <c r="E2658" s="192" t="s">
        <v>16503</v>
      </c>
      <c r="F2658" s="45" t="s">
        <v>2040</v>
      </c>
      <c r="G2658" s="39" t="s">
        <v>17528</v>
      </c>
    </row>
    <row r="2659" spans="2:7" x14ac:dyDescent="0.25">
      <c r="B2659" s="69" t="s">
        <v>19078</v>
      </c>
      <c r="C2659" s="44">
        <v>750.1</v>
      </c>
      <c r="D2659" s="44" t="s">
        <v>2806</v>
      </c>
      <c r="E2659" s="51" t="s">
        <v>16504</v>
      </c>
      <c r="F2659" s="45" t="s">
        <v>2805</v>
      </c>
      <c r="G2659" s="39" t="s">
        <v>17529</v>
      </c>
    </row>
    <row r="2660" spans="2:7" x14ac:dyDescent="0.25">
      <c r="B2660" s="69" t="s">
        <v>2806</v>
      </c>
      <c r="C2660" s="44">
        <v>750.1</v>
      </c>
      <c r="D2660" s="44" t="s">
        <v>2806</v>
      </c>
      <c r="E2660" s="51" t="s">
        <v>16504</v>
      </c>
      <c r="F2660" s="45" t="s">
        <v>2805</v>
      </c>
      <c r="G2660" s="39" t="s">
        <v>17529</v>
      </c>
    </row>
    <row r="2661" spans="2:7" x14ac:dyDescent="0.25">
      <c r="B2661" s="69" t="s">
        <v>8557</v>
      </c>
      <c r="C2661" s="44">
        <v>750.1</v>
      </c>
      <c r="D2661" s="44" t="s">
        <v>2806</v>
      </c>
      <c r="E2661" s="51" t="s">
        <v>16504</v>
      </c>
      <c r="F2661" s="45" t="s">
        <v>2805</v>
      </c>
      <c r="G2661" s="39" t="s">
        <v>17529</v>
      </c>
    </row>
    <row r="2662" spans="2:7" x14ac:dyDescent="0.25">
      <c r="B2662" s="69" t="s">
        <v>323</v>
      </c>
      <c r="C2662" s="44">
        <v>750.1</v>
      </c>
      <c r="D2662" s="44" t="s">
        <v>2806</v>
      </c>
      <c r="E2662" s="51" t="s">
        <v>16504</v>
      </c>
      <c r="F2662" s="45" t="s">
        <v>2805</v>
      </c>
      <c r="G2662" s="39" t="s">
        <v>17529</v>
      </c>
    </row>
    <row r="2663" spans="2:7" x14ac:dyDescent="0.25">
      <c r="B2663" s="69" t="s">
        <v>19059</v>
      </c>
      <c r="C2663" s="44">
        <v>734</v>
      </c>
      <c r="D2663" s="44">
        <v>734</v>
      </c>
      <c r="E2663" s="192" t="s">
        <v>16505</v>
      </c>
      <c r="F2663" s="45" t="s">
        <v>2814</v>
      </c>
      <c r="G2663" s="39" t="s">
        <v>17511</v>
      </c>
    </row>
    <row r="2664" spans="2:7" x14ac:dyDescent="0.25">
      <c r="B2664" s="69" t="s">
        <v>1573</v>
      </c>
      <c r="C2664" s="44">
        <v>734</v>
      </c>
      <c r="D2664" s="44">
        <v>734</v>
      </c>
      <c r="E2664" s="192" t="s">
        <v>16505</v>
      </c>
      <c r="F2664" s="45" t="s">
        <v>2814</v>
      </c>
      <c r="G2664" s="39" t="s">
        <v>17511</v>
      </c>
    </row>
    <row r="2665" spans="2:7" x14ac:dyDescent="0.25">
      <c r="B2665" s="69" t="s">
        <v>306</v>
      </c>
      <c r="C2665" s="44">
        <v>734</v>
      </c>
      <c r="D2665" s="44">
        <v>734</v>
      </c>
      <c r="E2665" s="192" t="s">
        <v>16505</v>
      </c>
      <c r="F2665" s="45" t="s">
        <v>2814</v>
      </c>
      <c r="G2665" s="39" t="s">
        <v>17511</v>
      </c>
    </row>
    <row r="2666" spans="2:7" x14ac:dyDescent="0.25">
      <c r="B2666" s="69" t="s">
        <v>19052</v>
      </c>
      <c r="C2666" s="44">
        <v>728</v>
      </c>
      <c r="D2666" s="44">
        <v>728</v>
      </c>
      <c r="E2666" s="192" t="s">
        <v>16506</v>
      </c>
      <c r="F2666" s="45" t="s">
        <v>2818</v>
      </c>
      <c r="G2666" s="39" t="s">
        <v>17504</v>
      </c>
    </row>
    <row r="2667" spans="2:7" x14ac:dyDescent="0.25">
      <c r="B2667" s="69" t="s">
        <v>299</v>
      </c>
      <c r="C2667" s="44">
        <v>728</v>
      </c>
      <c r="D2667" s="44">
        <v>728</v>
      </c>
      <c r="E2667" s="192" t="s">
        <v>16506</v>
      </c>
      <c r="F2667" s="45" t="s">
        <v>2818</v>
      </c>
      <c r="G2667" s="39" t="s">
        <v>17504</v>
      </c>
    </row>
    <row r="2668" spans="2:7" x14ac:dyDescent="0.25">
      <c r="B2668" s="69" t="s">
        <v>1567</v>
      </c>
      <c r="C2668" s="44">
        <v>728</v>
      </c>
      <c r="D2668" s="44">
        <v>728</v>
      </c>
      <c r="E2668" s="192" t="s">
        <v>16506</v>
      </c>
      <c r="F2668" s="45" t="s">
        <v>2818</v>
      </c>
      <c r="G2668" s="39" t="s">
        <v>17504</v>
      </c>
    </row>
    <row r="2669" spans="2:7" x14ac:dyDescent="0.25">
      <c r="B2669" s="69" t="s">
        <v>19060</v>
      </c>
      <c r="C2669" s="44">
        <v>735</v>
      </c>
      <c r="D2669" s="44">
        <v>735</v>
      </c>
      <c r="E2669" s="192" t="s">
        <v>16507</v>
      </c>
      <c r="F2669" s="45" t="s">
        <v>1774</v>
      </c>
      <c r="G2669" s="39" t="s">
        <v>17512</v>
      </c>
    </row>
    <row r="2670" spans="2:7" x14ac:dyDescent="0.25">
      <c r="B2670" s="69" t="s">
        <v>1574</v>
      </c>
      <c r="C2670" s="44">
        <v>735</v>
      </c>
      <c r="D2670" s="44">
        <v>735</v>
      </c>
      <c r="E2670" s="192" t="s">
        <v>16507</v>
      </c>
      <c r="F2670" s="45" t="s">
        <v>1774</v>
      </c>
      <c r="G2670" s="39" t="s">
        <v>17512</v>
      </c>
    </row>
    <row r="2671" spans="2:7" x14ac:dyDescent="0.25">
      <c r="B2671" s="69" t="s">
        <v>307</v>
      </c>
      <c r="C2671" s="44">
        <v>735</v>
      </c>
      <c r="D2671" s="44">
        <v>735</v>
      </c>
      <c r="E2671" s="192" t="s">
        <v>16507</v>
      </c>
      <c r="F2671" s="45" t="s">
        <v>1774</v>
      </c>
      <c r="G2671" s="39" t="s">
        <v>17512</v>
      </c>
    </row>
    <row r="2672" spans="2:7" x14ac:dyDescent="0.25">
      <c r="B2672" s="69" t="s">
        <v>19064</v>
      </c>
      <c r="C2672" s="44">
        <v>739</v>
      </c>
      <c r="D2672" s="44">
        <v>739</v>
      </c>
      <c r="E2672" s="192" t="s">
        <v>16508</v>
      </c>
      <c r="F2672" s="45" t="s">
        <v>1776</v>
      </c>
      <c r="G2672" s="39" t="s">
        <v>17516</v>
      </c>
    </row>
    <row r="2673" spans="2:7" x14ac:dyDescent="0.25">
      <c r="B2673" s="69" t="s">
        <v>3359</v>
      </c>
      <c r="C2673" s="44">
        <v>739</v>
      </c>
      <c r="D2673" s="44">
        <v>739</v>
      </c>
      <c r="E2673" s="192" t="s">
        <v>16508</v>
      </c>
      <c r="F2673" s="45" t="s">
        <v>1776</v>
      </c>
      <c r="G2673" s="39" t="s">
        <v>17516</v>
      </c>
    </row>
    <row r="2674" spans="2:7" x14ac:dyDescent="0.25">
      <c r="B2674" s="69" t="s">
        <v>4861</v>
      </c>
      <c r="C2674" s="44">
        <v>739</v>
      </c>
      <c r="D2674" s="44">
        <v>739</v>
      </c>
      <c r="E2674" s="192" t="s">
        <v>16508</v>
      </c>
      <c r="F2674" s="45" t="s">
        <v>1776</v>
      </c>
      <c r="G2674" s="39" t="s">
        <v>17516</v>
      </c>
    </row>
    <row r="2675" spans="2:7" x14ac:dyDescent="0.25">
      <c r="B2675" s="69" t="s">
        <v>19063</v>
      </c>
      <c r="C2675" s="44">
        <v>738</v>
      </c>
      <c r="D2675" s="44">
        <v>738</v>
      </c>
      <c r="E2675" s="192" t="s">
        <v>16509</v>
      </c>
      <c r="F2675" s="45" t="s">
        <v>1775</v>
      </c>
      <c r="G2675" s="39" t="s">
        <v>17515</v>
      </c>
    </row>
    <row r="2676" spans="2:7" x14ac:dyDescent="0.25">
      <c r="B2676" s="69" t="s">
        <v>4860</v>
      </c>
      <c r="C2676" s="44">
        <v>738</v>
      </c>
      <c r="D2676" s="44">
        <v>738</v>
      </c>
      <c r="E2676" s="192" t="s">
        <v>16509</v>
      </c>
      <c r="F2676" s="45" t="s">
        <v>1775</v>
      </c>
      <c r="G2676" s="39" t="s">
        <v>17515</v>
      </c>
    </row>
    <row r="2677" spans="2:7" x14ac:dyDescent="0.25">
      <c r="B2677" s="69" t="s">
        <v>310</v>
      </c>
      <c r="C2677" s="44">
        <v>738</v>
      </c>
      <c r="D2677" s="44">
        <v>738</v>
      </c>
      <c r="E2677" s="192" t="s">
        <v>16509</v>
      </c>
      <c r="F2677" s="45" t="s">
        <v>1775</v>
      </c>
      <c r="G2677" s="39" t="s">
        <v>17515</v>
      </c>
    </row>
    <row r="2678" spans="2:7" x14ac:dyDescent="0.25">
      <c r="B2678" s="69" t="s">
        <v>19069</v>
      </c>
      <c r="C2678" s="44">
        <v>743</v>
      </c>
      <c r="D2678" s="44">
        <v>743</v>
      </c>
      <c r="E2678" s="192" t="s">
        <v>16510</v>
      </c>
      <c r="F2678" s="45" t="s">
        <v>2809</v>
      </c>
      <c r="G2678" s="39" t="s">
        <v>17521</v>
      </c>
    </row>
    <row r="2679" spans="2:7" x14ac:dyDescent="0.25">
      <c r="B2679" s="69" t="s">
        <v>315</v>
      </c>
      <c r="C2679" s="44">
        <v>743</v>
      </c>
      <c r="D2679" s="44">
        <v>743</v>
      </c>
      <c r="E2679" s="192" t="s">
        <v>16510</v>
      </c>
      <c r="F2679" s="45" t="s">
        <v>2809</v>
      </c>
      <c r="G2679" s="39" t="s">
        <v>17521</v>
      </c>
    </row>
    <row r="2680" spans="2:7" x14ac:dyDescent="0.25">
      <c r="B2680" s="69" t="s">
        <v>4865</v>
      </c>
      <c r="C2680" s="44">
        <v>743</v>
      </c>
      <c r="D2680" s="44">
        <v>743</v>
      </c>
      <c r="E2680" s="192" t="s">
        <v>16510</v>
      </c>
      <c r="F2680" s="45" t="s">
        <v>2809</v>
      </c>
      <c r="G2680" s="39" t="s">
        <v>17521</v>
      </c>
    </row>
    <row r="2681" spans="2:7" x14ac:dyDescent="0.25">
      <c r="B2681" s="69" t="s">
        <v>19068</v>
      </c>
      <c r="C2681" s="44">
        <v>742</v>
      </c>
      <c r="D2681" s="44">
        <v>742</v>
      </c>
      <c r="E2681" s="192" t="s">
        <v>14638</v>
      </c>
      <c r="F2681" s="45" t="s">
        <v>2810</v>
      </c>
      <c r="G2681" s="39" t="s">
        <v>17520</v>
      </c>
    </row>
    <row r="2682" spans="2:7" x14ac:dyDescent="0.25">
      <c r="B2682" s="69" t="s">
        <v>314</v>
      </c>
      <c r="C2682" s="44">
        <v>742</v>
      </c>
      <c r="D2682" s="44">
        <v>742</v>
      </c>
      <c r="E2682" s="192" t="s">
        <v>14638</v>
      </c>
      <c r="F2682" s="45" t="s">
        <v>2810</v>
      </c>
      <c r="G2682" s="39" t="s">
        <v>17520</v>
      </c>
    </row>
    <row r="2683" spans="2:7" x14ac:dyDescent="0.25">
      <c r="B2683" s="69" t="s">
        <v>4864</v>
      </c>
      <c r="C2683" s="44">
        <v>742</v>
      </c>
      <c r="D2683" s="44">
        <v>742</v>
      </c>
      <c r="E2683" s="192" t="s">
        <v>14638</v>
      </c>
      <c r="F2683" s="45" t="s">
        <v>2810</v>
      </c>
      <c r="G2683" s="39" t="s">
        <v>17520</v>
      </c>
    </row>
    <row r="2684" spans="2:7" x14ac:dyDescent="0.25">
      <c r="B2684" s="69" t="s">
        <v>19061</v>
      </c>
      <c r="C2684" s="44">
        <v>736</v>
      </c>
      <c r="D2684" s="44">
        <v>736</v>
      </c>
      <c r="E2684" s="192" t="s">
        <v>16511</v>
      </c>
      <c r="F2684" s="45" t="s">
        <v>2813</v>
      </c>
      <c r="G2684" s="39" t="s">
        <v>17513</v>
      </c>
    </row>
    <row r="2685" spans="2:7" x14ac:dyDescent="0.25">
      <c r="B2685" s="69" t="s">
        <v>308</v>
      </c>
      <c r="C2685" s="44">
        <v>736</v>
      </c>
      <c r="D2685" s="44">
        <v>736</v>
      </c>
      <c r="E2685" s="192" t="s">
        <v>16511</v>
      </c>
      <c r="F2685" s="45" t="s">
        <v>2813</v>
      </c>
      <c r="G2685" s="39" t="s">
        <v>17513</v>
      </c>
    </row>
    <row r="2686" spans="2:7" x14ac:dyDescent="0.25">
      <c r="B2686" s="69" t="s">
        <v>1575</v>
      </c>
      <c r="C2686" s="44">
        <v>736</v>
      </c>
      <c r="D2686" s="44">
        <v>736</v>
      </c>
      <c r="E2686" s="192" t="s">
        <v>16511</v>
      </c>
      <c r="F2686" s="45" t="s">
        <v>2813</v>
      </c>
      <c r="G2686" s="39" t="s">
        <v>17513</v>
      </c>
    </row>
    <row r="2687" spans="2:7" x14ac:dyDescent="0.25">
      <c r="B2687" s="69" t="s">
        <v>19072</v>
      </c>
      <c r="C2687" s="44">
        <v>745</v>
      </c>
      <c r="D2687" s="44">
        <v>745</v>
      </c>
      <c r="E2687" s="192" t="s">
        <v>16512</v>
      </c>
      <c r="F2687" s="45" t="s">
        <v>1780</v>
      </c>
      <c r="G2687" s="39" t="s">
        <v>17524</v>
      </c>
    </row>
    <row r="2688" spans="2:7" x14ac:dyDescent="0.25">
      <c r="B2688" s="69" t="s">
        <v>14939</v>
      </c>
      <c r="C2688" s="44">
        <v>745</v>
      </c>
      <c r="D2688" s="44">
        <v>745</v>
      </c>
      <c r="E2688" s="192" t="s">
        <v>16512</v>
      </c>
      <c r="F2688" s="45" t="s">
        <v>1780</v>
      </c>
      <c r="G2688" s="39" t="s">
        <v>17524</v>
      </c>
    </row>
    <row r="2689" spans="2:7" x14ac:dyDescent="0.25">
      <c r="B2689" s="69" t="s">
        <v>4867</v>
      </c>
      <c r="C2689" s="44">
        <v>745</v>
      </c>
      <c r="D2689" s="44">
        <v>745</v>
      </c>
      <c r="E2689" s="192" t="s">
        <v>16512</v>
      </c>
      <c r="F2689" s="45" t="s">
        <v>1780</v>
      </c>
      <c r="G2689" s="39" t="s">
        <v>17524</v>
      </c>
    </row>
    <row r="2690" spans="2:7" x14ac:dyDescent="0.25">
      <c r="B2690" s="69" t="s">
        <v>19062</v>
      </c>
      <c r="C2690" s="44">
        <v>737</v>
      </c>
      <c r="D2690" s="44">
        <v>737</v>
      </c>
      <c r="E2690" s="192" t="s">
        <v>16513</v>
      </c>
      <c r="F2690" s="48" t="s">
        <v>11900</v>
      </c>
      <c r="G2690" s="39" t="s">
        <v>17514</v>
      </c>
    </row>
    <row r="2691" spans="2:7" x14ac:dyDescent="0.25">
      <c r="B2691" s="69" t="s">
        <v>4859</v>
      </c>
      <c r="C2691" s="44">
        <v>737</v>
      </c>
      <c r="D2691" s="44">
        <v>737</v>
      </c>
      <c r="E2691" s="192" t="s">
        <v>16513</v>
      </c>
      <c r="F2691" s="48" t="s">
        <v>11900</v>
      </c>
      <c r="G2691" s="39" t="s">
        <v>17514</v>
      </c>
    </row>
    <row r="2692" spans="2:7" x14ac:dyDescent="0.25">
      <c r="B2692" s="48" t="s">
        <v>11900</v>
      </c>
      <c r="C2692" s="44">
        <v>737</v>
      </c>
      <c r="D2692" s="44">
        <v>737</v>
      </c>
      <c r="E2692" s="192" t="s">
        <v>16513</v>
      </c>
      <c r="F2692" s="48" t="s">
        <v>11900</v>
      </c>
      <c r="G2692" s="39" t="s">
        <v>17514</v>
      </c>
    </row>
    <row r="2693" spans="2:7" x14ac:dyDescent="0.25">
      <c r="B2693" s="69" t="s">
        <v>309</v>
      </c>
      <c r="C2693" s="44">
        <v>737</v>
      </c>
      <c r="D2693" s="44">
        <v>737</v>
      </c>
      <c r="E2693" s="192" t="s">
        <v>16513</v>
      </c>
      <c r="F2693" s="48" t="s">
        <v>11900</v>
      </c>
      <c r="G2693" s="39" t="s">
        <v>17514</v>
      </c>
    </row>
    <row r="2694" spans="2:7" x14ac:dyDescent="0.25">
      <c r="B2694" s="69" t="s">
        <v>19071</v>
      </c>
      <c r="C2694" s="44">
        <v>744.1</v>
      </c>
      <c r="D2694" s="44" t="s">
        <v>3232</v>
      </c>
      <c r="E2694" s="51" t="s">
        <v>16514</v>
      </c>
      <c r="F2694" s="45" t="s">
        <v>1779</v>
      </c>
      <c r="G2694" s="39" t="s">
        <v>17523</v>
      </c>
    </row>
    <row r="2695" spans="2:7" x14ac:dyDescent="0.25">
      <c r="B2695" s="69" t="s">
        <v>3232</v>
      </c>
      <c r="C2695" s="44">
        <v>744.1</v>
      </c>
      <c r="D2695" s="44" t="s">
        <v>3232</v>
      </c>
      <c r="E2695" s="51" t="s">
        <v>16514</v>
      </c>
      <c r="F2695" s="45" t="s">
        <v>1779</v>
      </c>
      <c r="G2695" s="39" t="s">
        <v>17523</v>
      </c>
    </row>
    <row r="2696" spans="2:7" x14ac:dyDescent="0.25">
      <c r="B2696" s="69" t="s">
        <v>317</v>
      </c>
      <c r="C2696" s="44">
        <v>744.1</v>
      </c>
      <c r="D2696" s="44" t="s">
        <v>3232</v>
      </c>
      <c r="E2696" s="51" t="s">
        <v>16514</v>
      </c>
      <c r="F2696" s="45" t="s">
        <v>1779</v>
      </c>
      <c r="G2696" s="39" t="s">
        <v>17523</v>
      </c>
    </row>
    <row r="2697" spans="2:7" x14ac:dyDescent="0.25">
      <c r="B2697" s="69" t="s">
        <v>8556</v>
      </c>
      <c r="C2697" s="44">
        <v>744.1</v>
      </c>
      <c r="D2697" s="44" t="s">
        <v>3232</v>
      </c>
      <c r="E2697" s="51" t="s">
        <v>16514</v>
      </c>
      <c r="F2697" s="45" t="s">
        <v>1779</v>
      </c>
      <c r="G2697" s="39" t="s">
        <v>17523</v>
      </c>
    </row>
    <row r="2698" spans="2:7" x14ac:dyDescent="0.25">
      <c r="B2698" s="69" t="s">
        <v>19070</v>
      </c>
      <c r="C2698" s="44">
        <v>744</v>
      </c>
      <c r="D2698" s="44">
        <v>744</v>
      </c>
      <c r="E2698" s="192" t="s">
        <v>16515</v>
      </c>
      <c r="F2698" s="45" t="s">
        <v>1778</v>
      </c>
      <c r="G2698" s="39" t="s">
        <v>17522</v>
      </c>
    </row>
    <row r="2699" spans="2:7" x14ac:dyDescent="0.25">
      <c r="B2699" s="69" t="s">
        <v>316</v>
      </c>
      <c r="C2699" s="44">
        <v>744</v>
      </c>
      <c r="D2699" s="44">
        <v>744</v>
      </c>
      <c r="E2699" s="192" t="s">
        <v>16515</v>
      </c>
      <c r="F2699" s="45" t="s">
        <v>1778</v>
      </c>
      <c r="G2699" s="39" t="s">
        <v>17522</v>
      </c>
    </row>
    <row r="2700" spans="2:7" x14ac:dyDescent="0.25">
      <c r="B2700" s="69" t="s">
        <v>4866</v>
      </c>
      <c r="C2700" s="44">
        <v>744</v>
      </c>
      <c r="D2700" s="44">
        <v>744</v>
      </c>
      <c r="E2700" s="192" t="s">
        <v>16515</v>
      </c>
      <c r="F2700" s="45" t="s">
        <v>1778</v>
      </c>
      <c r="G2700" s="39" t="s">
        <v>17522</v>
      </c>
    </row>
    <row r="2701" spans="2:7" x14ac:dyDescent="0.25">
      <c r="B2701" s="69" t="s">
        <v>19067</v>
      </c>
      <c r="C2701" s="44">
        <v>741</v>
      </c>
      <c r="D2701" s="44">
        <v>741</v>
      </c>
      <c r="E2701" s="192" t="s">
        <v>16516</v>
      </c>
      <c r="F2701" s="45" t="s">
        <v>2811</v>
      </c>
      <c r="G2701" s="39" t="s">
        <v>17519</v>
      </c>
    </row>
    <row r="2702" spans="2:7" x14ac:dyDescent="0.25">
      <c r="B2702" s="69" t="s">
        <v>4863</v>
      </c>
      <c r="C2702" s="44">
        <v>741</v>
      </c>
      <c r="D2702" s="44">
        <v>741</v>
      </c>
      <c r="E2702" s="192" t="s">
        <v>16516</v>
      </c>
      <c r="F2702" s="45" t="s">
        <v>2811</v>
      </c>
      <c r="G2702" s="39" t="s">
        <v>17519</v>
      </c>
    </row>
    <row r="2703" spans="2:7" x14ac:dyDescent="0.25">
      <c r="B2703" s="69" t="s">
        <v>313</v>
      </c>
      <c r="C2703" s="44">
        <v>741</v>
      </c>
      <c r="D2703" s="44">
        <v>741</v>
      </c>
      <c r="E2703" s="192" t="s">
        <v>16516</v>
      </c>
      <c r="F2703" s="45" t="s">
        <v>2811</v>
      </c>
      <c r="G2703" s="39" t="s">
        <v>17519</v>
      </c>
    </row>
    <row r="2704" spans="2:7" x14ac:dyDescent="0.25">
      <c r="B2704" s="69" t="s">
        <v>19065</v>
      </c>
      <c r="C2704" s="44">
        <v>740</v>
      </c>
      <c r="D2704" s="44">
        <v>740</v>
      </c>
      <c r="E2704" s="192" t="s">
        <v>16517</v>
      </c>
      <c r="F2704" s="45" t="s">
        <v>2812</v>
      </c>
      <c r="G2704" s="39" t="s">
        <v>17517</v>
      </c>
    </row>
    <row r="2705" spans="2:7" x14ac:dyDescent="0.25">
      <c r="B2705" s="69" t="s">
        <v>311</v>
      </c>
      <c r="C2705" s="44">
        <v>740</v>
      </c>
      <c r="D2705" s="44">
        <v>740</v>
      </c>
      <c r="E2705" s="192" t="s">
        <v>16517</v>
      </c>
      <c r="F2705" s="45" t="s">
        <v>2812</v>
      </c>
      <c r="G2705" s="39" t="s">
        <v>17517</v>
      </c>
    </row>
    <row r="2706" spans="2:7" x14ac:dyDescent="0.25">
      <c r="B2706" s="69" t="s">
        <v>4862</v>
      </c>
      <c r="C2706" s="44">
        <v>740</v>
      </c>
      <c r="D2706" s="44">
        <v>740</v>
      </c>
      <c r="E2706" s="192" t="s">
        <v>16517</v>
      </c>
      <c r="F2706" s="45" t="s">
        <v>2812</v>
      </c>
      <c r="G2706" s="39" t="s">
        <v>17517</v>
      </c>
    </row>
    <row r="2707" spans="2:7" x14ac:dyDescent="0.25">
      <c r="B2707" s="69" t="s">
        <v>19066</v>
      </c>
      <c r="C2707" s="44">
        <v>740.1</v>
      </c>
      <c r="D2707" s="44" t="s">
        <v>3231</v>
      </c>
      <c r="E2707" s="51" t="s">
        <v>16518</v>
      </c>
      <c r="F2707" s="45" t="s">
        <v>1777</v>
      </c>
      <c r="G2707" s="39" t="s">
        <v>17518</v>
      </c>
    </row>
    <row r="2708" spans="2:7" x14ac:dyDescent="0.25">
      <c r="B2708" s="69" t="s">
        <v>3231</v>
      </c>
      <c r="C2708" s="44">
        <v>740.1</v>
      </c>
      <c r="D2708" s="44" t="s">
        <v>3231</v>
      </c>
      <c r="E2708" s="51" t="s">
        <v>16518</v>
      </c>
      <c r="F2708" s="45" t="s">
        <v>1777</v>
      </c>
      <c r="G2708" s="39" t="s">
        <v>17518</v>
      </c>
    </row>
    <row r="2709" spans="2:7" x14ac:dyDescent="0.25">
      <c r="B2709" s="69" t="s">
        <v>312</v>
      </c>
      <c r="C2709" s="44">
        <v>740.1</v>
      </c>
      <c r="D2709" s="44" t="s">
        <v>3231</v>
      </c>
      <c r="E2709" s="51" t="s">
        <v>16518</v>
      </c>
      <c r="F2709" s="45" t="s">
        <v>1777</v>
      </c>
      <c r="G2709" s="39" t="s">
        <v>17518</v>
      </c>
    </row>
    <row r="2710" spans="2:7" x14ac:dyDescent="0.25">
      <c r="B2710" s="69" t="s">
        <v>8555</v>
      </c>
      <c r="C2710" s="44">
        <v>740.1</v>
      </c>
      <c r="D2710" s="44" t="s">
        <v>3231</v>
      </c>
      <c r="E2710" s="51" t="s">
        <v>16518</v>
      </c>
      <c r="F2710" s="45" t="s">
        <v>1777</v>
      </c>
      <c r="G2710" s="39" t="s">
        <v>17518</v>
      </c>
    </row>
    <row r="2711" spans="2:7" x14ac:dyDescent="0.25">
      <c r="B2711" s="70" t="s">
        <v>19058</v>
      </c>
      <c r="C2711" s="46">
        <v>733</v>
      </c>
      <c r="D2711" s="71">
        <v>733</v>
      </c>
      <c r="E2711" s="53" t="s">
        <v>16519</v>
      </c>
      <c r="F2711" s="211" t="s">
        <v>15300</v>
      </c>
      <c r="G2711" s="71" t="s">
        <v>17510</v>
      </c>
    </row>
    <row r="2712" spans="2:7" x14ac:dyDescent="0.25">
      <c r="B2712" s="70" t="s">
        <v>1572</v>
      </c>
      <c r="C2712" s="46">
        <v>733</v>
      </c>
      <c r="D2712" s="71">
        <v>733</v>
      </c>
      <c r="E2712" s="53" t="s">
        <v>16519</v>
      </c>
      <c r="F2712" s="211" t="s">
        <v>15300</v>
      </c>
      <c r="G2712" s="71" t="s">
        <v>17510</v>
      </c>
    </row>
    <row r="2713" spans="2:7" x14ac:dyDescent="0.25">
      <c r="B2713" s="70" t="s">
        <v>305</v>
      </c>
      <c r="C2713" s="46">
        <v>733</v>
      </c>
      <c r="D2713" s="71">
        <v>733</v>
      </c>
      <c r="E2713" s="53" t="s">
        <v>16519</v>
      </c>
      <c r="F2713" s="211" t="s">
        <v>15300</v>
      </c>
      <c r="G2713" s="71" t="s">
        <v>17510</v>
      </c>
    </row>
    <row r="2714" spans="2:7" x14ac:dyDescent="0.25">
      <c r="B2714" s="70" t="s">
        <v>15545</v>
      </c>
      <c r="C2714" s="46">
        <v>733</v>
      </c>
      <c r="D2714" s="71">
        <v>733</v>
      </c>
      <c r="E2714" s="53" t="s">
        <v>16519</v>
      </c>
      <c r="F2714" s="211" t="s">
        <v>15300</v>
      </c>
      <c r="G2714" s="71" t="s">
        <v>17510</v>
      </c>
    </row>
    <row r="2715" spans="2:7" x14ac:dyDescent="0.25">
      <c r="B2715" s="211" t="s">
        <v>15300</v>
      </c>
      <c r="C2715" s="44">
        <v>733</v>
      </c>
      <c r="D2715" s="44">
        <v>733</v>
      </c>
      <c r="E2715" s="192" t="s">
        <v>16519</v>
      </c>
      <c r="F2715" s="45" t="s">
        <v>15300</v>
      </c>
      <c r="G2715" s="39" t="s">
        <v>17510</v>
      </c>
    </row>
    <row r="2716" spans="2:7" x14ac:dyDescent="0.25">
      <c r="B2716" s="70" t="s">
        <v>19057</v>
      </c>
      <c r="C2716" s="46">
        <v>732</v>
      </c>
      <c r="D2716" s="71">
        <v>732</v>
      </c>
      <c r="E2716" s="53" t="s">
        <v>14640</v>
      </c>
      <c r="F2716" s="211" t="s">
        <v>15299</v>
      </c>
      <c r="G2716" s="71" t="s">
        <v>17509</v>
      </c>
    </row>
    <row r="2717" spans="2:7" x14ac:dyDescent="0.25">
      <c r="B2717" s="70" t="s">
        <v>1571</v>
      </c>
      <c r="C2717" s="46">
        <v>732</v>
      </c>
      <c r="D2717" s="71">
        <v>732</v>
      </c>
      <c r="E2717" s="53" t="s">
        <v>14640</v>
      </c>
      <c r="F2717" s="211" t="s">
        <v>15299</v>
      </c>
      <c r="G2717" s="71" t="s">
        <v>17509</v>
      </c>
    </row>
    <row r="2718" spans="2:7" x14ac:dyDescent="0.25">
      <c r="B2718" s="70" t="s">
        <v>304</v>
      </c>
      <c r="C2718" s="46">
        <v>732</v>
      </c>
      <c r="D2718" s="71">
        <v>732</v>
      </c>
      <c r="E2718" s="53" t="s">
        <v>14640</v>
      </c>
      <c r="F2718" s="211" t="s">
        <v>15299</v>
      </c>
      <c r="G2718" s="71" t="s">
        <v>17509</v>
      </c>
    </row>
    <row r="2719" spans="2:7" x14ac:dyDescent="0.25">
      <c r="B2719" s="70" t="s">
        <v>15544</v>
      </c>
      <c r="C2719" s="46">
        <v>732</v>
      </c>
      <c r="D2719" s="71">
        <v>732</v>
      </c>
      <c r="E2719" s="53" t="s">
        <v>14640</v>
      </c>
      <c r="F2719" s="211" t="s">
        <v>15299</v>
      </c>
      <c r="G2719" s="71" t="s">
        <v>17509</v>
      </c>
    </row>
    <row r="2720" spans="2:7" x14ac:dyDescent="0.25">
      <c r="B2720" s="211" t="s">
        <v>15299</v>
      </c>
      <c r="C2720" s="44">
        <v>732</v>
      </c>
      <c r="D2720" s="44">
        <v>732</v>
      </c>
      <c r="E2720" s="192" t="s">
        <v>14640</v>
      </c>
      <c r="F2720" s="45" t="s">
        <v>15299</v>
      </c>
      <c r="G2720" s="39" t="s">
        <v>17509</v>
      </c>
    </row>
    <row r="2721" spans="2:7" x14ac:dyDescent="0.25">
      <c r="B2721" s="70" t="s">
        <v>19055</v>
      </c>
      <c r="C2721" s="46">
        <v>731</v>
      </c>
      <c r="D2721" s="71">
        <v>731</v>
      </c>
      <c r="E2721" s="53" t="s">
        <v>16520</v>
      </c>
      <c r="F2721" s="211" t="s">
        <v>15297</v>
      </c>
      <c r="G2721" s="71" t="s">
        <v>17507</v>
      </c>
    </row>
    <row r="2722" spans="2:7" x14ac:dyDescent="0.25">
      <c r="B2722" s="70" t="s">
        <v>302</v>
      </c>
      <c r="C2722" s="46">
        <v>731</v>
      </c>
      <c r="D2722" s="71">
        <v>731</v>
      </c>
      <c r="E2722" s="53" t="s">
        <v>16520</v>
      </c>
      <c r="F2722" s="211" t="s">
        <v>15297</v>
      </c>
      <c r="G2722" s="71" t="s">
        <v>17507</v>
      </c>
    </row>
    <row r="2723" spans="2:7" x14ac:dyDescent="0.25">
      <c r="B2723" s="70" t="s">
        <v>1570</v>
      </c>
      <c r="C2723" s="46">
        <v>731</v>
      </c>
      <c r="D2723" s="71">
        <v>731</v>
      </c>
      <c r="E2723" s="53" t="s">
        <v>16520</v>
      </c>
      <c r="F2723" s="211" t="s">
        <v>15297</v>
      </c>
      <c r="G2723" s="71" t="s">
        <v>17507</v>
      </c>
    </row>
    <row r="2724" spans="2:7" x14ac:dyDescent="0.25">
      <c r="B2724" s="70" t="s">
        <v>15542</v>
      </c>
      <c r="C2724" s="46">
        <v>731</v>
      </c>
      <c r="D2724" s="71">
        <v>731</v>
      </c>
      <c r="E2724" s="53" t="s">
        <v>16520</v>
      </c>
      <c r="F2724" s="211" t="s">
        <v>15297</v>
      </c>
      <c r="G2724" s="71" t="s">
        <v>17507</v>
      </c>
    </row>
    <row r="2725" spans="2:7" x14ac:dyDescent="0.25">
      <c r="B2725" s="211" t="s">
        <v>15297</v>
      </c>
      <c r="C2725" s="44">
        <v>731</v>
      </c>
      <c r="D2725" s="44">
        <v>731</v>
      </c>
      <c r="E2725" s="192" t="s">
        <v>16520</v>
      </c>
      <c r="F2725" s="45" t="s">
        <v>15297</v>
      </c>
      <c r="G2725" s="39" t="s">
        <v>17507</v>
      </c>
    </row>
    <row r="2726" spans="2:7" x14ac:dyDescent="0.25">
      <c r="B2726" s="70" t="s">
        <v>19056</v>
      </c>
      <c r="C2726" s="46">
        <v>731.1</v>
      </c>
      <c r="D2726" s="71" t="s">
        <v>3230</v>
      </c>
      <c r="E2726" s="53" t="s">
        <v>16521</v>
      </c>
      <c r="F2726" s="211" t="s">
        <v>15298</v>
      </c>
      <c r="G2726" s="71" t="s">
        <v>17508</v>
      </c>
    </row>
    <row r="2727" spans="2:7" x14ac:dyDescent="0.25">
      <c r="B2727" s="70" t="s">
        <v>3230</v>
      </c>
      <c r="C2727" s="46">
        <v>731.1</v>
      </c>
      <c r="D2727" s="71" t="s">
        <v>3230</v>
      </c>
      <c r="E2727" s="53" t="s">
        <v>16521</v>
      </c>
      <c r="F2727" s="211" t="s">
        <v>15298</v>
      </c>
      <c r="G2727" s="71" t="s">
        <v>17508</v>
      </c>
    </row>
    <row r="2728" spans="2:7" x14ac:dyDescent="0.25">
      <c r="B2728" s="70" t="s">
        <v>303</v>
      </c>
      <c r="C2728" s="46">
        <v>731.1</v>
      </c>
      <c r="D2728" s="71" t="s">
        <v>3230</v>
      </c>
      <c r="E2728" s="53" t="s">
        <v>16521</v>
      </c>
      <c r="F2728" s="211" t="s">
        <v>15298</v>
      </c>
      <c r="G2728" s="71" t="s">
        <v>17508</v>
      </c>
    </row>
    <row r="2729" spans="2:7" x14ac:dyDescent="0.25">
      <c r="B2729" s="70" t="s">
        <v>8554</v>
      </c>
      <c r="C2729" s="46">
        <v>731.1</v>
      </c>
      <c r="D2729" s="71" t="s">
        <v>3230</v>
      </c>
      <c r="E2729" s="53" t="s">
        <v>16521</v>
      </c>
      <c r="F2729" s="211" t="s">
        <v>15298</v>
      </c>
      <c r="G2729" s="71" t="s">
        <v>17508</v>
      </c>
    </row>
    <row r="2730" spans="2:7" x14ac:dyDescent="0.25">
      <c r="B2730" s="70" t="s">
        <v>15543</v>
      </c>
      <c r="C2730" s="46">
        <v>731.1</v>
      </c>
      <c r="D2730" s="71" t="s">
        <v>3230</v>
      </c>
      <c r="E2730" s="53" t="s">
        <v>16521</v>
      </c>
      <c r="F2730" s="211" t="s">
        <v>15298</v>
      </c>
      <c r="G2730" s="71" t="s">
        <v>17508</v>
      </c>
    </row>
    <row r="2731" spans="2:7" x14ac:dyDescent="0.25">
      <c r="B2731" s="211" t="s">
        <v>15298</v>
      </c>
      <c r="C2731" s="44">
        <v>731.1</v>
      </c>
      <c r="D2731" s="44" t="s">
        <v>3230</v>
      </c>
      <c r="E2731" s="51" t="s">
        <v>16521</v>
      </c>
      <c r="F2731" s="45" t="s">
        <v>15298</v>
      </c>
      <c r="G2731" s="39" t="s">
        <v>17508</v>
      </c>
    </row>
    <row r="2732" spans="2:7" x14ac:dyDescent="0.25">
      <c r="B2732" s="69" t="s">
        <v>19082</v>
      </c>
      <c r="C2732" s="44">
        <v>754</v>
      </c>
      <c r="D2732" s="44">
        <v>754</v>
      </c>
      <c r="E2732" s="192" t="s">
        <v>16522</v>
      </c>
      <c r="F2732" s="45" t="s">
        <v>2043</v>
      </c>
      <c r="G2732" s="39" t="s">
        <v>17533</v>
      </c>
    </row>
    <row r="2733" spans="2:7" x14ac:dyDescent="0.25">
      <c r="B2733" s="69" t="s">
        <v>327</v>
      </c>
      <c r="C2733" s="44">
        <v>754</v>
      </c>
      <c r="D2733" s="44">
        <v>754</v>
      </c>
      <c r="E2733" s="192" t="s">
        <v>16522</v>
      </c>
      <c r="F2733" s="45" t="s">
        <v>2043</v>
      </c>
      <c r="G2733" s="39" t="s">
        <v>17533</v>
      </c>
    </row>
    <row r="2734" spans="2:7" x14ac:dyDescent="0.25">
      <c r="B2734" s="69" t="s">
        <v>4876</v>
      </c>
      <c r="C2734" s="44">
        <v>754</v>
      </c>
      <c r="D2734" s="44">
        <v>754</v>
      </c>
      <c r="E2734" s="192" t="s">
        <v>16522</v>
      </c>
      <c r="F2734" s="45" t="s">
        <v>2043</v>
      </c>
      <c r="G2734" s="39" t="s">
        <v>17533</v>
      </c>
    </row>
    <row r="2735" spans="2:7" x14ac:dyDescent="0.25">
      <c r="B2735" s="69" t="s">
        <v>19090</v>
      </c>
      <c r="C2735" s="44">
        <v>761.1</v>
      </c>
      <c r="D2735" s="44" t="s">
        <v>3233</v>
      </c>
      <c r="E2735" s="51" t="s">
        <v>16523</v>
      </c>
      <c r="F2735" s="45" t="s">
        <v>2049</v>
      </c>
      <c r="G2735" s="39" t="s">
        <v>2050</v>
      </c>
    </row>
    <row r="2736" spans="2:7" x14ac:dyDescent="0.25">
      <c r="B2736" s="69" t="s">
        <v>3233</v>
      </c>
      <c r="C2736" s="44">
        <v>761.1</v>
      </c>
      <c r="D2736" s="44" t="s">
        <v>3233</v>
      </c>
      <c r="E2736" s="51" t="s">
        <v>16523</v>
      </c>
      <c r="F2736" s="45" t="s">
        <v>2049</v>
      </c>
      <c r="G2736" s="39" t="s">
        <v>2050</v>
      </c>
    </row>
    <row r="2737" spans="2:7" x14ac:dyDescent="0.25">
      <c r="B2737" s="69" t="s">
        <v>8558</v>
      </c>
      <c r="C2737" s="44">
        <v>761.1</v>
      </c>
      <c r="D2737" s="44" t="s">
        <v>3233</v>
      </c>
      <c r="E2737" s="51" t="s">
        <v>16523</v>
      </c>
      <c r="F2737" s="45" t="s">
        <v>2049</v>
      </c>
      <c r="G2737" s="39" t="s">
        <v>2050</v>
      </c>
    </row>
    <row r="2738" spans="2:7" x14ac:dyDescent="0.25">
      <c r="B2738" s="69" t="s">
        <v>333</v>
      </c>
      <c r="C2738" s="44">
        <v>761.1</v>
      </c>
      <c r="D2738" s="44" t="s">
        <v>3233</v>
      </c>
      <c r="E2738" s="51" t="s">
        <v>16523</v>
      </c>
      <c r="F2738" s="45" t="s">
        <v>2049</v>
      </c>
      <c r="G2738" s="39" t="s">
        <v>2050</v>
      </c>
    </row>
    <row r="2739" spans="2:7" x14ac:dyDescent="0.25">
      <c r="B2739" s="69" t="s">
        <v>5525</v>
      </c>
      <c r="C2739" s="44">
        <v>761.1</v>
      </c>
      <c r="D2739" s="44" t="s">
        <v>3233</v>
      </c>
      <c r="E2739" s="51" t="s">
        <v>16523</v>
      </c>
      <c r="F2739" s="45" t="s">
        <v>2049</v>
      </c>
      <c r="G2739" s="39" t="s">
        <v>2050</v>
      </c>
    </row>
    <row r="2740" spans="2:7" x14ac:dyDescent="0.25">
      <c r="B2740" s="69" t="s">
        <v>8197</v>
      </c>
      <c r="C2740" s="44">
        <v>761.1</v>
      </c>
      <c r="D2740" s="44" t="s">
        <v>3233</v>
      </c>
      <c r="E2740" s="51" t="s">
        <v>16523</v>
      </c>
      <c r="F2740" s="45" t="s">
        <v>2049</v>
      </c>
      <c r="G2740" s="39" t="s">
        <v>2050</v>
      </c>
    </row>
    <row r="2741" spans="2:7" x14ac:dyDescent="0.25">
      <c r="B2741" s="69" t="s">
        <v>19091</v>
      </c>
      <c r="C2741" s="44">
        <v>762</v>
      </c>
      <c r="D2741" s="44">
        <v>762</v>
      </c>
      <c r="E2741" s="192" t="s">
        <v>16524</v>
      </c>
      <c r="F2741" s="45" t="s">
        <v>2802</v>
      </c>
      <c r="G2741" s="39" t="s">
        <v>17541</v>
      </c>
    </row>
    <row r="2742" spans="2:7" x14ac:dyDescent="0.25">
      <c r="B2742" s="69" t="s">
        <v>4884</v>
      </c>
      <c r="C2742" s="44">
        <v>762</v>
      </c>
      <c r="D2742" s="44">
        <v>762</v>
      </c>
      <c r="E2742" s="192" t="s">
        <v>16524</v>
      </c>
      <c r="F2742" s="45" t="s">
        <v>2802</v>
      </c>
      <c r="G2742" s="39" t="s">
        <v>17541</v>
      </c>
    </row>
    <row r="2743" spans="2:7" x14ac:dyDescent="0.25">
      <c r="B2743" s="69" t="s">
        <v>334</v>
      </c>
      <c r="C2743" s="44">
        <v>762</v>
      </c>
      <c r="D2743" s="44">
        <v>762</v>
      </c>
      <c r="E2743" s="192" t="s">
        <v>16524</v>
      </c>
      <c r="F2743" s="45" t="s">
        <v>2802</v>
      </c>
      <c r="G2743" s="39" t="s">
        <v>17541</v>
      </c>
    </row>
    <row r="2744" spans="2:7" x14ac:dyDescent="0.25">
      <c r="B2744" s="69" t="s">
        <v>19089</v>
      </c>
      <c r="C2744" s="44">
        <v>761</v>
      </c>
      <c r="D2744" s="44">
        <v>761</v>
      </c>
      <c r="E2744" s="192" t="s">
        <v>16525</v>
      </c>
      <c r="F2744" s="45" t="s">
        <v>2048</v>
      </c>
      <c r="G2744" s="39" t="s">
        <v>17540</v>
      </c>
    </row>
    <row r="2745" spans="2:7" x14ac:dyDescent="0.25">
      <c r="B2745" s="69" t="s">
        <v>4883</v>
      </c>
      <c r="C2745" s="44">
        <v>761</v>
      </c>
      <c r="D2745" s="44">
        <v>761</v>
      </c>
      <c r="E2745" s="192" t="s">
        <v>16525</v>
      </c>
      <c r="F2745" s="45" t="s">
        <v>2048</v>
      </c>
      <c r="G2745" s="39" t="s">
        <v>17540</v>
      </c>
    </row>
    <row r="2746" spans="2:7" x14ac:dyDescent="0.25">
      <c r="B2746" s="69" t="s">
        <v>332</v>
      </c>
      <c r="C2746" s="44">
        <v>761</v>
      </c>
      <c r="D2746" s="44">
        <v>761</v>
      </c>
      <c r="E2746" s="192" t="s">
        <v>16525</v>
      </c>
      <c r="F2746" s="45" t="s">
        <v>2048</v>
      </c>
      <c r="G2746" s="39" t="s">
        <v>17540</v>
      </c>
    </row>
    <row r="2747" spans="2:7" x14ac:dyDescent="0.25">
      <c r="B2747" s="69" t="s">
        <v>19127</v>
      </c>
      <c r="C2747" s="44">
        <v>798</v>
      </c>
      <c r="D2747" s="44">
        <v>798</v>
      </c>
      <c r="E2747" s="56" t="s">
        <v>12463</v>
      </c>
      <c r="F2747" s="45" t="s">
        <v>4213</v>
      </c>
      <c r="G2747" s="39" t="s">
        <v>17577</v>
      </c>
    </row>
    <row r="2748" spans="2:7" x14ac:dyDescent="0.25">
      <c r="B2748" s="69" t="s">
        <v>8325</v>
      </c>
      <c r="C2748" s="44">
        <v>798</v>
      </c>
      <c r="D2748" s="44">
        <v>798</v>
      </c>
      <c r="E2748" s="56" t="s">
        <v>12463</v>
      </c>
      <c r="F2748" s="45" t="s">
        <v>4213</v>
      </c>
      <c r="G2748" s="39" t="s">
        <v>17577</v>
      </c>
    </row>
    <row r="2749" spans="2:7" x14ac:dyDescent="0.25">
      <c r="B2749" s="69" t="s">
        <v>369</v>
      </c>
      <c r="C2749" s="44">
        <v>798</v>
      </c>
      <c r="D2749" s="44">
        <v>798</v>
      </c>
      <c r="E2749" s="56" t="s">
        <v>12463</v>
      </c>
      <c r="F2749" s="45" t="s">
        <v>4213</v>
      </c>
      <c r="G2749" s="39" t="s">
        <v>17577</v>
      </c>
    </row>
    <row r="2750" spans="2:7" x14ac:dyDescent="0.25">
      <c r="B2750" s="69" t="s">
        <v>19128</v>
      </c>
      <c r="C2750" s="44">
        <v>799</v>
      </c>
      <c r="D2750" s="44">
        <v>799</v>
      </c>
      <c r="E2750" s="56" t="s">
        <v>12464</v>
      </c>
      <c r="F2750" s="45" t="s">
        <v>2065</v>
      </c>
      <c r="G2750" s="39" t="s">
        <v>17578</v>
      </c>
    </row>
    <row r="2751" spans="2:7" x14ac:dyDescent="0.25">
      <c r="B2751" s="69" t="s">
        <v>8326</v>
      </c>
      <c r="C2751" s="44">
        <v>799</v>
      </c>
      <c r="D2751" s="44">
        <v>799</v>
      </c>
      <c r="E2751" s="56" t="s">
        <v>12464</v>
      </c>
      <c r="F2751" s="45" t="s">
        <v>2065</v>
      </c>
      <c r="G2751" s="39" t="s">
        <v>17578</v>
      </c>
    </row>
    <row r="2752" spans="2:7" x14ac:dyDescent="0.25">
      <c r="B2752" s="69" t="s">
        <v>370</v>
      </c>
      <c r="C2752" s="44">
        <v>799</v>
      </c>
      <c r="D2752" s="44">
        <v>799</v>
      </c>
      <c r="E2752" s="56" t="s">
        <v>12464</v>
      </c>
      <c r="F2752" s="45" t="s">
        <v>2065</v>
      </c>
      <c r="G2752" s="39" t="s">
        <v>17578</v>
      </c>
    </row>
    <row r="2753" spans="2:7" x14ac:dyDescent="0.25">
      <c r="B2753" s="69" t="s">
        <v>19123</v>
      </c>
      <c r="C2753" s="44">
        <v>794</v>
      </c>
      <c r="D2753" s="44">
        <v>794</v>
      </c>
      <c r="E2753" s="56" t="s">
        <v>12459</v>
      </c>
      <c r="F2753" s="45" t="s">
        <v>4216</v>
      </c>
      <c r="G2753" s="39" t="s">
        <v>17573</v>
      </c>
    </row>
    <row r="2754" spans="2:7" x14ac:dyDescent="0.25">
      <c r="B2754" s="69" t="s">
        <v>8321</v>
      </c>
      <c r="C2754" s="44">
        <v>794</v>
      </c>
      <c r="D2754" s="44">
        <v>794</v>
      </c>
      <c r="E2754" s="56" t="s">
        <v>12459</v>
      </c>
      <c r="F2754" s="45" t="s">
        <v>4216</v>
      </c>
      <c r="G2754" s="39" t="s">
        <v>17573</v>
      </c>
    </row>
    <row r="2755" spans="2:7" x14ac:dyDescent="0.25">
      <c r="B2755" s="69" t="s">
        <v>365</v>
      </c>
      <c r="C2755" s="44">
        <v>794</v>
      </c>
      <c r="D2755" s="44">
        <v>794</v>
      </c>
      <c r="E2755" s="56" t="s">
        <v>12459</v>
      </c>
      <c r="F2755" s="45" t="s">
        <v>4216</v>
      </c>
      <c r="G2755" s="39" t="s">
        <v>17573</v>
      </c>
    </row>
    <row r="2756" spans="2:7" x14ac:dyDescent="0.25">
      <c r="B2756" s="69" t="s">
        <v>19124</v>
      </c>
      <c r="C2756" s="44">
        <v>795</v>
      </c>
      <c r="D2756" s="44">
        <v>795</v>
      </c>
      <c r="E2756" s="56" t="s">
        <v>12460</v>
      </c>
      <c r="F2756" s="126" t="s">
        <v>2064</v>
      </c>
      <c r="G2756" s="39" t="s">
        <v>17574</v>
      </c>
    </row>
    <row r="2757" spans="2:7" x14ac:dyDescent="0.25">
      <c r="B2757" s="69" t="s">
        <v>8322</v>
      </c>
      <c r="C2757" s="44">
        <v>795</v>
      </c>
      <c r="D2757" s="44">
        <v>795</v>
      </c>
      <c r="E2757" s="56" t="s">
        <v>12460</v>
      </c>
      <c r="F2757" s="126" t="s">
        <v>2064</v>
      </c>
      <c r="G2757" s="39" t="s">
        <v>17574</v>
      </c>
    </row>
    <row r="2758" spans="2:7" x14ac:dyDescent="0.25">
      <c r="B2758" s="69" t="s">
        <v>366</v>
      </c>
      <c r="C2758" s="44">
        <v>795</v>
      </c>
      <c r="D2758" s="44">
        <v>795</v>
      </c>
      <c r="E2758" s="56" t="s">
        <v>12460</v>
      </c>
      <c r="F2758" s="126" t="s">
        <v>2064</v>
      </c>
      <c r="G2758" s="39" t="s">
        <v>17574</v>
      </c>
    </row>
    <row r="2759" spans="2:7" x14ac:dyDescent="0.25">
      <c r="B2759" s="69" t="s">
        <v>19177</v>
      </c>
      <c r="C2759" s="44">
        <v>841</v>
      </c>
      <c r="D2759" s="44">
        <v>841</v>
      </c>
      <c r="E2759" s="56" t="s">
        <v>12505</v>
      </c>
      <c r="F2759" s="45" t="s">
        <v>1139</v>
      </c>
      <c r="G2759" s="39" t="s">
        <v>17622</v>
      </c>
    </row>
    <row r="2760" spans="2:7" x14ac:dyDescent="0.25">
      <c r="B2760" s="69" t="s">
        <v>8375</v>
      </c>
      <c r="C2760" s="44">
        <v>841</v>
      </c>
      <c r="D2760" s="44">
        <v>841</v>
      </c>
      <c r="E2760" s="56" t="s">
        <v>12505</v>
      </c>
      <c r="F2760" s="45" t="s">
        <v>1139</v>
      </c>
      <c r="G2760" s="39" t="s">
        <v>17622</v>
      </c>
    </row>
    <row r="2761" spans="2:7" x14ac:dyDescent="0.25">
      <c r="B2761" s="69" t="s">
        <v>2357</v>
      </c>
      <c r="C2761" s="44">
        <v>841</v>
      </c>
      <c r="D2761" s="44">
        <v>841</v>
      </c>
      <c r="E2761" s="56" t="s">
        <v>12505</v>
      </c>
      <c r="F2761" s="45" t="s">
        <v>1139</v>
      </c>
      <c r="G2761" s="39" t="s">
        <v>17622</v>
      </c>
    </row>
    <row r="2762" spans="2:7" x14ac:dyDescent="0.25">
      <c r="B2762" s="69" t="s">
        <v>19122</v>
      </c>
      <c r="C2762" s="44">
        <v>793</v>
      </c>
      <c r="D2762" s="44">
        <v>793</v>
      </c>
      <c r="E2762" s="56" t="s">
        <v>12458</v>
      </c>
      <c r="F2762" s="45" t="s">
        <v>4217</v>
      </c>
      <c r="G2762" s="39" t="s">
        <v>17572</v>
      </c>
    </row>
    <row r="2763" spans="2:7" x14ac:dyDescent="0.25">
      <c r="B2763" s="69" t="s">
        <v>364</v>
      </c>
      <c r="C2763" s="44">
        <v>793</v>
      </c>
      <c r="D2763" s="44">
        <v>793</v>
      </c>
      <c r="E2763" s="56" t="s">
        <v>12458</v>
      </c>
      <c r="F2763" s="45" t="s">
        <v>4217</v>
      </c>
      <c r="G2763" s="39" t="s">
        <v>17572</v>
      </c>
    </row>
    <row r="2764" spans="2:7" x14ac:dyDescent="0.25">
      <c r="B2764" s="69" t="s">
        <v>8320</v>
      </c>
      <c r="C2764" s="44">
        <v>793</v>
      </c>
      <c r="D2764" s="44">
        <v>793</v>
      </c>
      <c r="E2764" s="56" t="s">
        <v>12458</v>
      </c>
      <c r="F2764" s="45" t="s">
        <v>4217</v>
      </c>
      <c r="G2764" s="39" t="s">
        <v>17572</v>
      </c>
    </row>
    <row r="2765" spans="2:7" x14ac:dyDescent="0.25">
      <c r="B2765" s="69" t="s">
        <v>19121</v>
      </c>
      <c r="C2765" s="44">
        <v>792</v>
      </c>
      <c r="D2765" s="44">
        <v>792</v>
      </c>
      <c r="E2765" s="56" t="s">
        <v>12457</v>
      </c>
      <c r="F2765" s="45" t="s">
        <v>2063</v>
      </c>
      <c r="G2765" s="39" t="s">
        <v>17571</v>
      </c>
    </row>
    <row r="2766" spans="2:7" x14ac:dyDescent="0.25">
      <c r="B2766" s="69" t="s">
        <v>363</v>
      </c>
      <c r="C2766" s="44">
        <v>792</v>
      </c>
      <c r="D2766" s="44">
        <v>792</v>
      </c>
      <c r="E2766" s="56" t="s">
        <v>12457</v>
      </c>
      <c r="F2766" s="45" t="s">
        <v>2063</v>
      </c>
      <c r="G2766" s="39" t="s">
        <v>17571</v>
      </c>
    </row>
    <row r="2767" spans="2:7" x14ac:dyDescent="0.25">
      <c r="B2767" s="69" t="s">
        <v>8319</v>
      </c>
      <c r="C2767" s="44">
        <v>792</v>
      </c>
      <c r="D2767" s="44">
        <v>792</v>
      </c>
      <c r="E2767" s="56" t="s">
        <v>12457</v>
      </c>
      <c r="F2767" s="45" t="s">
        <v>2063</v>
      </c>
      <c r="G2767" s="39" t="s">
        <v>17571</v>
      </c>
    </row>
    <row r="2768" spans="2:7" x14ac:dyDescent="0.25">
      <c r="B2768" s="69" t="s">
        <v>19125</v>
      </c>
      <c r="C2768" s="44">
        <v>796</v>
      </c>
      <c r="D2768" s="44">
        <v>796</v>
      </c>
      <c r="E2768" s="56" t="s">
        <v>12461</v>
      </c>
      <c r="F2768" s="45" t="s">
        <v>4215</v>
      </c>
      <c r="G2768" s="39" t="s">
        <v>17575</v>
      </c>
    </row>
    <row r="2769" spans="2:7" x14ac:dyDescent="0.25">
      <c r="B2769" s="69" t="s">
        <v>8323</v>
      </c>
      <c r="C2769" s="44">
        <v>796</v>
      </c>
      <c r="D2769" s="44">
        <v>796</v>
      </c>
      <c r="E2769" s="56" t="s">
        <v>12461</v>
      </c>
      <c r="F2769" s="45" t="s">
        <v>4215</v>
      </c>
      <c r="G2769" s="39" t="s">
        <v>17575</v>
      </c>
    </row>
    <row r="2770" spans="2:7" x14ac:dyDescent="0.25">
      <c r="B2770" s="69" t="s">
        <v>367</v>
      </c>
      <c r="C2770" s="44">
        <v>796</v>
      </c>
      <c r="D2770" s="44">
        <v>796</v>
      </c>
      <c r="E2770" s="56" t="s">
        <v>12461</v>
      </c>
      <c r="F2770" s="45" t="s">
        <v>4215</v>
      </c>
      <c r="G2770" s="39" t="s">
        <v>17575</v>
      </c>
    </row>
    <row r="2771" spans="2:7" x14ac:dyDescent="0.25">
      <c r="B2771" s="69" t="s">
        <v>19120</v>
      </c>
      <c r="C2771" s="44">
        <v>791</v>
      </c>
      <c r="D2771" s="44">
        <v>791</v>
      </c>
      <c r="E2771" s="56" t="s">
        <v>12456</v>
      </c>
      <c r="F2771" s="45" t="s">
        <v>2062</v>
      </c>
      <c r="G2771" s="39" t="s">
        <v>17570</v>
      </c>
    </row>
    <row r="2772" spans="2:7" x14ac:dyDescent="0.25">
      <c r="B2772" s="69" t="s">
        <v>362</v>
      </c>
      <c r="C2772" s="44">
        <v>791</v>
      </c>
      <c r="D2772" s="44">
        <v>791</v>
      </c>
      <c r="E2772" s="56" t="s">
        <v>12456</v>
      </c>
      <c r="F2772" s="45" t="s">
        <v>2062</v>
      </c>
      <c r="G2772" s="39" t="s">
        <v>17570</v>
      </c>
    </row>
    <row r="2773" spans="2:7" x14ac:dyDescent="0.25">
      <c r="B2773" s="69" t="s">
        <v>8318</v>
      </c>
      <c r="C2773" s="44">
        <v>791</v>
      </c>
      <c r="D2773" s="44">
        <v>791</v>
      </c>
      <c r="E2773" s="56" t="s">
        <v>12456</v>
      </c>
      <c r="F2773" s="45" t="s">
        <v>2062</v>
      </c>
      <c r="G2773" s="39" t="s">
        <v>17570</v>
      </c>
    </row>
    <row r="2774" spans="2:7" x14ac:dyDescent="0.25">
      <c r="B2774" s="69" t="s">
        <v>19119</v>
      </c>
      <c r="C2774" s="44">
        <v>790</v>
      </c>
      <c r="D2774" s="44">
        <v>790</v>
      </c>
      <c r="E2774" s="56" t="s">
        <v>12455</v>
      </c>
      <c r="F2774" s="45" t="s">
        <v>4218</v>
      </c>
      <c r="G2774" s="39" t="s">
        <v>17569</v>
      </c>
    </row>
    <row r="2775" spans="2:7" x14ac:dyDescent="0.25">
      <c r="B2775" s="69" t="s">
        <v>361</v>
      </c>
      <c r="C2775" s="44">
        <v>790</v>
      </c>
      <c r="D2775" s="44">
        <v>790</v>
      </c>
      <c r="E2775" s="56" t="s">
        <v>12455</v>
      </c>
      <c r="F2775" s="45" t="s">
        <v>4218</v>
      </c>
      <c r="G2775" s="39" t="s">
        <v>17569</v>
      </c>
    </row>
    <row r="2776" spans="2:7" x14ac:dyDescent="0.25">
      <c r="B2776" s="69" t="s">
        <v>4910</v>
      </c>
      <c r="C2776" s="44">
        <v>790</v>
      </c>
      <c r="D2776" s="44">
        <v>790</v>
      </c>
      <c r="E2776" s="56" t="s">
        <v>12455</v>
      </c>
      <c r="F2776" s="45" t="s">
        <v>4218</v>
      </c>
      <c r="G2776" s="39" t="s">
        <v>17569</v>
      </c>
    </row>
    <row r="2777" spans="2:7" x14ac:dyDescent="0.25">
      <c r="B2777" s="69" t="s">
        <v>19129</v>
      </c>
      <c r="C2777" s="44">
        <v>800</v>
      </c>
      <c r="D2777" s="44">
        <v>800</v>
      </c>
      <c r="E2777" s="56" t="s">
        <v>12465</v>
      </c>
      <c r="F2777" s="45" t="s">
        <v>2066</v>
      </c>
      <c r="G2777" s="39" t="s">
        <v>17579</v>
      </c>
    </row>
    <row r="2778" spans="2:7" x14ac:dyDescent="0.25">
      <c r="B2778" s="69" t="s">
        <v>8327</v>
      </c>
      <c r="C2778" s="44">
        <v>800</v>
      </c>
      <c r="D2778" s="44">
        <v>800</v>
      </c>
      <c r="E2778" s="56" t="s">
        <v>12465</v>
      </c>
      <c r="F2778" s="45" t="s">
        <v>2066</v>
      </c>
      <c r="G2778" s="39" t="s">
        <v>17579</v>
      </c>
    </row>
    <row r="2779" spans="2:7" x14ac:dyDescent="0.25">
      <c r="B2779" s="69" t="s">
        <v>371</v>
      </c>
      <c r="C2779" s="44">
        <v>800</v>
      </c>
      <c r="D2779" s="44">
        <v>800</v>
      </c>
      <c r="E2779" s="56" t="s">
        <v>12465</v>
      </c>
      <c r="F2779" s="45" t="s">
        <v>2066</v>
      </c>
      <c r="G2779" s="39" t="s">
        <v>17579</v>
      </c>
    </row>
    <row r="2780" spans="2:7" x14ac:dyDescent="0.25">
      <c r="B2780" s="69" t="s">
        <v>19130</v>
      </c>
      <c r="C2780" s="44">
        <v>801</v>
      </c>
      <c r="D2780" s="44">
        <v>801</v>
      </c>
      <c r="E2780" s="56" t="s">
        <v>12466</v>
      </c>
      <c r="F2780" s="45" t="s">
        <v>2067</v>
      </c>
      <c r="G2780" s="39" t="s">
        <v>17580</v>
      </c>
    </row>
    <row r="2781" spans="2:7" x14ac:dyDescent="0.25">
      <c r="B2781" s="69" t="s">
        <v>8328</v>
      </c>
      <c r="C2781" s="44">
        <v>801</v>
      </c>
      <c r="D2781" s="44">
        <v>801</v>
      </c>
      <c r="E2781" s="56" t="s">
        <v>12466</v>
      </c>
      <c r="F2781" s="45" t="s">
        <v>2067</v>
      </c>
      <c r="G2781" s="39" t="s">
        <v>17580</v>
      </c>
    </row>
    <row r="2782" spans="2:7" x14ac:dyDescent="0.25">
      <c r="B2782" s="69" t="s">
        <v>372</v>
      </c>
      <c r="C2782" s="44">
        <v>801</v>
      </c>
      <c r="D2782" s="44">
        <v>801</v>
      </c>
      <c r="E2782" s="56" t="s">
        <v>12466</v>
      </c>
      <c r="F2782" s="45" t="s">
        <v>2067</v>
      </c>
      <c r="G2782" s="39" t="s">
        <v>17580</v>
      </c>
    </row>
    <row r="2783" spans="2:7" x14ac:dyDescent="0.25">
      <c r="B2783" s="69" t="s">
        <v>19131</v>
      </c>
      <c r="C2783" s="44">
        <v>801.1</v>
      </c>
      <c r="D2783" s="44" t="s">
        <v>3236</v>
      </c>
      <c r="E2783" s="51" t="s">
        <v>16526</v>
      </c>
      <c r="F2783" s="45" t="s">
        <v>2068</v>
      </c>
      <c r="G2783" s="39" t="s">
        <v>17581</v>
      </c>
    </row>
    <row r="2784" spans="2:7" x14ac:dyDescent="0.25">
      <c r="B2784" s="69" t="s">
        <v>3236</v>
      </c>
      <c r="C2784" s="44">
        <v>801.1</v>
      </c>
      <c r="D2784" s="44" t="s">
        <v>3236</v>
      </c>
      <c r="E2784" s="51" t="s">
        <v>16526</v>
      </c>
      <c r="F2784" s="45" t="s">
        <v>2068</v>
      </c>
      <c r="G2784" s="39" t="s">
        <v>17581</v>
      </c>
    </row>
    <row r="2785" spans="2:7" x14ac:dyDescent="0.25">
      <c r="B2785" s="69" t="s">
        <v>8561</v>
      </c>
      <c r="C2785" s="44">
        <v>801.1</v>
      </c>
      <c r="D2785" s="44" t="s">
        <v>3236</v>
      </c>
      <c r="E2785" s="51" t="s">
        <v>16526</v>
      </c>
      <c r="F2785" s="45" t="s">
        <v>2068</v>
      </c>
      <c r="G2785" s="39" t="s">
        <v>17581</v>
      </c>
    </row>
    <row r="2786" spans="2:7" x14ac:dyDescent="0.25">
      <c r="B2786" s="69" t="s">
        <v>373</v>
      </c>
      <c r="C2786" s="44">
        <v>801.1</v>
      </c>
      <c r="D2786" s="44" t="s">
        <v>3236</v>
      </c>
      <c r="E2786" s="51" t="s">
        <v>16526</v>
      </c>
      <c r="F2786" s="45" t="s">
        <v>2068</v>
      </c>
      <c r="G2786" s="39" t="s">
        <v>17581</v>
      </c>
    </row>
    <row r="2787" spans="2:7" x14ac:dyDescent="0.25">
      <c r="B2787" s="69" t="s">
        <v>19132</v>
      </c>
      <c r="C2787" s="44">
        <v>802</v>
      </c>
      <c r="D2787" s="44">
        <v>802</v>
      </c>
      <c r="E2787" s="56" t="s">
        <v>12467</v>
      </c>
      <c r="F2787" s="45" t="s">
        <v>2069</v>
      </c>
      <c r="G2787" s="39" t="s">
        <v>17582</v>
      </c>
    </row>
    <row r="2788" spans="2:7" x14ac:dyDescent="0.25">
      <c r="B2788" s="69" t="s">
        <v>8329</v>
      </c>
      <c r="C2788" s="44">
        <v>802</v>
      </c>
      <c r="D2788" s="44">
        <v>802</v>
      </c>
      <c r="E2788" s="56" t="s">
        <v>12467</v>
      </c>
      <c r="F2788" s="45" t="s">
        <v>2069</v>
      </c>
      <c r="G2788" s="39" t="s">
        <v>17582</v>
      </c>
    </row>
    <row r="2789" spans="2:7" x14ac:dyDescent="0.25">
      <c r="B2789" s="69" t="s">
        <v>374</v>
      </c>
      <c r="C2789" s="44">
        <v>802</v>
      </c>
      <c r="D2789" s="44">
        <v>802</v>
      </c>
      <c r="E2789" s="56" t="s">
        <v>12467</v>
      </c>
      <c r="F2789" s="45" t="s">
        <v>2069</v>
      </c>
      <c r="G2789" s="39" t="s">
        <v>17582</v>
      </c>
    </row>
    <row r="2790" spans="2:7" x14ac:dyDescent="0.25">
      <c r="B2790" s="69" t="s">
        <v>19133</v>
      </c>
      <c r="C2790" s="44">
        <v>802.1</v>
      </c>
      <c r="D2790" s="44" t="s">
        <v>3237</v>
      </c>
      <c r="E2790" s="51" t="s">
        <v>16527</v>
      </c>
      <c r="F2790" s="45" t="s">
        <v>2070</v>
      </c>
      <c r="G2790" s="39" t="s">
        <v>17583</v>
      </c>
    </row>
    <row r="2791" spans="2:7" x14ac:dyDescent="0.25">
      <c r="B2791" s="69" t="s">
        <v>3237</v>
      </c>
      <c r="C2791" s="44">
        <v>802.1</v>
      </c>
      <c r="D2791" s="44" t="s">
        <v>3237</v>
      </c>
      <c r="E2791" s="51" t="s">
        <v>16527</v>
      </c>
      <c r="F2791" s="45" t="s">
        <v>2070</v>
      </c>
      <c r="G2791" s="39" t="s">
        <v>17583</v>
      </c>
    </row>
    <row r="2792" spans="2:7" x14ac:dyDescent="0.25">
      <c r="B2792" s="69" t="s">
        <v>8562</v>
      </c>
      <c r="C2792" s="44">
        <v>802.1</v>
      </c>
      <c r="D2792" s="44" t="s">
        <v>3237</v>
      </c>
      <c r="E2792" s="51" t="s">
        <v>16527</v>
      </c>
      <c r="F2792" s="45" t="s">
        <v>2070</v>
      </c>
      <c r="G2792" s="39" t="s">
        <v>17583</v>
      </c>
    </row>
    <row r="2793" spans="2:7" x14ac:dyDescent="0.25">
      <c r="B2793" s="69" t="s">
        <v>375</v>
      </c>
      <c r="C2793" s="44">
        <v>802.1</v>
      </c>
      <c r="D2793" s="44" t="s">
        <v>3237</v>
      </c>
      <c r="E2793" s="51" t="s">
        <v>16527</v>
      </c>
      <c r="F2793" s="45" t="s">
        <v>2070</v>
      </c>
      <c r="G2793" s="39" t="s">
        <v>17583</v>
      </c>
    </row>
    <row r="2794" spans="2:7" x14ac:dyDescent="0.25">
      <c r="B2794" s="69" t="s">
        <v>19134</v>
      </c>
      <c r="C2794" s="44">
        <v>803</v>
      </c>
      <c r="D2794" s="44">
        <v>803</v>
      </c>
      <c r="E2794" s="56" t="s">
        <v>12468</v>
      </c>
      <c r="F2794" s="45" t="s">
        <v>4212</v>
      </c>
      <c r="G2794" s="39" t="s">
        <v>17584</v>
      </c>
    </row>
    <row r="2795" spans="2:7" x14ac:dyDescent="0.25">
      <c r="B2795" s="69" t="s">
        <v>8330</v>
      </c>
      <c r="C2795" s="44">
        <v>803</v>
      </c>
      <c r="D2795" s="44">
        <v>803</v>
      </c>
      <c r="E2795" s="56" t="s">
        <v>12468</v>
      </c>
      <c r="F2795" s="45" t="s">
        <v>4212</v>
      </c>
      <c r="G2795" s="39" t="s">
        <v>17584</v>
      </c>
    </row>
    <row r="2796" spans="2:7" x14ac:dyDescent="0.25">
      <c r="B2796" s="69" t="s">
        <v>376</v>
      </c>
      <c r="C2796" s="44">
        <v>803</v>
      </c>
      <c r="D2796" s="44">
        <v>803</v>
      </c>
      <c r="E2796" s="56" t="s">
        <v>12468</v>
      </c>
      <c r="F2796" s="45" t="s">
        <v>4212</v>
      </c>
      <c r="G2796" s="39" t="s">
        <v>17584</v>
      </c>
    </row>
    <row r="2797" spans="2:7" x14ac:dyDescent="0.25">
      <c r="B2797" s="69" t="s">
        <v>19135</v>
      </c>
      <c r="C2797" s="44">
        <v>804</v>
      </c>
      <c r="D2797" s="44">
        <v>804</v>
      </c>
      <c r="E2797" s="56" t="s">
        <v>12469</v>
      </c>
      <c r="F2797" s="45" t="s">
        <v>2071</v>
      </c>
      <c r="G2797" s="39" t="s">
        <v>17585</v>
      </c>
    </row>
    <row r="2798" spans="2:7" x14ac:dyDescent="0.25">
      <c r="B2798" s="69" t="s">
        <v>377</v>
      </c>
      <c r="C2798" s="44">
        <v>804</v>
      </c>
      <c r="D2798" s="44">
        <v>804</v>
      </c>
      <c r="E2798" s="56" t="s">
        <v>12469</v>
      </c>
      <c r="F2798" s="45" t="s">
        <v>2071</v>
      </c>
      <c r="G2798" s="39" t="s">
        <v>17585</v>
      </c>
    </row>
    <row r="2799" spans="2:7" x14ac:dyDescent="0.25">
      <c r="B2799" s="69" t="s">
        <v>8331</v>
      </c>
      <c r="C2799" s="44">
        <v>804</v>
      </c>
      <c r="D2799" s="44">
        <v>804</v>
      </c>
      <c r="E2799" s="56" t="s">
        <v>12469</v>
      </c>
      <c r="F2799" s="45" t="s">
        <v>2071</v>
      </c>
      <c r="G2799" s="39" t="s">
        <v>17585</v>
      </c>
    </row>
    <row r="2800" spans="2:7" x14ac:dyDescent="0.25">
      <c r="B2800" s="69" t="s">
        <v>19136</v>
      </c>
      <c r="C2800" s="44">
        <v>805</v>
      </c>
      <c r="D2800" s="44">
        <v>805</v>
      </c>
      <c r="E2800" s="56" t="s">
        <v>12470</v>
      </c>
      <c r="F2800" s="45" t="s">
        <v>2072</v>
      </c>
      <c r="G2800" s="39" t="s">
        <v>17586</v>
      </c>
    </row>
    <row r="2801" spans="2:7" x14ac:dyDescent="0.25">
      <c r="B2801" s="69" t="s">
        <v>378</v>
      </c>
      <c r="C2801" s="44">
        <v>805</v>
      </c>
      <c r="D2801" s="44">
        <v>805</v>
      </c>
      <c r="E2801" s="56" t="s">
        <v>12470</v>
      </c>
      <c r="F2801" s="45" t="s">
        <v>2072</v>
      </c>
      <c r="G2801" s="39" t="s">
        <v>17586</v>
      </c>
    </row>
    <row r="2802" spans="2:7" x14ac:dyDescent="0.25">
      <c r="B2802" s="69" t="s">
        <v>8332</v>
      </c>
      <c r="C2802" s="44">
        <v>805</v>
      </c>
      <c r="D2802" s="44">
        <v>805</v>
      </c>
      <c r="E2802" s="56" t="s">
        <v>12470</v>
      </c>
      <c r="F2802" s="45" t="s">
        <v>2072</v>
      </c>
      <c r="G2802" s="39" t="s">
        <v>17586</v>
      </c>
    </row>
    <row r="2803" spans="2:7" x14ac:dyDescent="0.25">
      <c r="B2803" s="69" t="s">
        <v>19137</v>
      </c>
      <c r="C2803" s="44">
        <v>806</v>
      </c>
      <c r="D2803" s="44">
        <v>806</v>
      </c>
      <c r="E2803" s="56" t="s">
        <v>12471</v>
      </c>
      <c r="F2803" s="45" t="s">
        <v>4211</v>
      </c>
      <c r="G2803" s="39" t="s">
        <v>17587</v>
      </c>
    </row>
    <row r="2804" spans="2:7" x14ac:dyDescent="0.25">
      <c r="B2804" s="69" t="s">
        <v>8333</v>
      </c>
      <c r="C2804" s="44">
        <v>806</v>
      </c>
      <c r="D2804" s="44">
        <v>806</v>
      </c>
      <c r="E2804" s="56" t="s">
        <v>12471</v>
      </c>
      <c r="F2804" s="45" t="s">
        <v>4211</v>
      </c>
      <c r="G2804" s="39" t="s">
        <v>17587</v>
      </c>
    </row>
    <row r="2805" spans="2:7" x14ac:dyDescent="0.25">
      <c r="B2805" s="69" t="s">
        <v>379</v>
      </c>
      <c r="C2805" s="44">
        <v>806</v>
      </c>
      <c r="D2805" s="44">
        <v>806</v>
      </c>
      <c r="E2805" s="56" t="s">
        <v>12471</v>
      </c>
      <c r="F2805" s="45" t="s">
        <v>4211</v>
      </c>
      <c r="G2805" s="39" t="s">
        <v>17587</v>
      </c>
    </row>
    <row r="2806" spans="2:7" x14ac:dyDescent="0.25">
      <c r="B2806" s="69" t="s">
        <v>19138</v>
      </c>
      <c r="C2806" s="44">
        <v>807</v>
      </c>
      <c r="D2806" s="44">
        <v>807</v>
      </c>
      <c r="E2806" s="56" t="s">
        <v>12472</v>
      </c>
      <c r="F2806" s="45" t="s">
        <v>2073</v>
      </c>
      <c r="G2806" s="39" t="s">
        <v>17588</v>
      </c>
    </row>
    <row r="2807" spans="2:7" x14ac:dyDescent="0.25">
      <c r="B2807" s="69" t="s">
        <v>8334</v>
      </c>
      <c r="C2807" s="44">
        <v>807</v>
      </c>
      <c r="D2807" s="44">
        <v>807</v>
      </c>
      <c r="E2807" s="56" t="s">
        <v>12472</v>
      </c>
      <c r="F2807" s="45" t="s">
        <v>2073</v>
      </c>
      <c r="G2807" s="39" t="s">
        <v>17588</v>
      </c>
    </row>
    <row r="2808" spans="2:7" x14ac:dyDescent="0.25">
      <c r="B2808" s="69" t="s">
        <v>380</v>
      </c>
      <c r="C2808" s="44">
        <v>807</v>
      </c>
      <c r="D2808" s="44">
        <v>807</v>
      </c>
      <c r="E2808" s="56" t="s">
        <v>12472</v>
      </c>
      <c r="F2808" s="45" t="s">
        <v>2073</v>
      </c>
      <c r="G2808" s="39" t="s">
        <v>17588</v>
      </c>
    </row>
    <row r="2809" spans="2:7" x14ac:dyDescent="0.25">
      <c r="B2809" s="69" t="s">
        <v>19198</v>
      </c>
      <c r="C2809" s="44">
        <v>859</v>
      </c>
      <c r="D2809" s="44">
        <v>859</v>
      </c>
      <c r="E2809" s="56" t="s">
        <v>12522</v>
      </c>
      <c r="F2809" s="45" t="s">
        <v>1129</v>
      </c>
      <c r="G2809" s="39" t="s">
        <v>17641</v>
      </c>
    </row>
    <row r="2810" spans="2:7" x14ac:dyDescent="0.25">
      <c r="B2810" s="69" t="s">
        <v>2372</v>
      </c>
      <c r="C2810" s="44">
        <v>859</v>
      </c>
      <c r="D2810" s="44">
        <v>859</v>
      </c>
      <c r="E2810" s="56" t="s">
        <v>12522</v>
      </c>
      <c r="F2810" s="45" t="s">
        <v>1129</v>
      </c>
      <c r="G2810" s="39" t="s">
        <v>17641</v>
      </c>
    </row>
    <row r="2811" spans="2:7" x14ac:dyDescent="0.25">
      <c r="B2811" s="69" t="s">
        <v>8392</v>
      </c>
      <c r="C2811" s="44">
        <v>859</v>
      </c>
      <c r="D2811" s="44">
        <v>859</v>
      </c>
      <c r="E2811" s="56" t="s">
        <v>12522</v>
      </c>
      <c r="F2811" s="45" t="s">
        <v>1129</v>
      </c>
      <c r="G2811" s="39" t="s">
        <v>17641</v>
      </c>
    </row>
    <row r="2812" spans="2:7" x14ac:dyDescent="0.25">
      <c r="B2812" s="69" t="s">
        <v>19158</v>
      </c>
      <c r="C2812" s="44">
        <v>824</v>
      </c>
      <c r="D2812" s="44">
        <v>824</v>
      </c>
      <c r="E2812" s="56" t="s">
        <v>12488</v>
      </c>
      <c r="F2812" s="45" t="s">
        <v>2087</v>
      </c>
      <c r="G2812" s="39" t="s">
        <v>17605</v>
      </c>
    </row>
    <row r="2813" spans="2:7" x14ac:dyDescent="0.25">
      <c r="B2813" s="69" t="s">
        <v>9709</v>
      </c>
      <c r="C2813" s="44">
        <v>824</v>
      </c>
      <c r="D2813" s="44">
        <v>824</v>
      </c>
      <c r="E2813" s="56" t="s">
        <v>12488</v>
      </c>
      <c r="F2813" s="45" t="s">
        <v>2087</v>
      </c>
      <c r="G2813" s="39" t="s">
        <v>17605</v>
      </c>
    </row>
    <row r="2814" spans="2:7" x14ac:dyDescent="0.25">
      <c r="B2814" s="69" t="s">
        <v>397</v>
      </c>
      <c r="C2814" s="44">
        <v>824</v>
      </c>
      <c r="D2814" s="44">
        <v>824</v>
      </c>
      <c r="E2814" s="56" t="s">
        <v>12488</v>
      </c>
      <c r="F2814" s="45" t="s">
        <v>2087</v>
      </c>
      <c r="G2814" s="39" t="s">
        <v>17605</v>
      </c>
    </row>
    <row r="2815" spans="2:7" x14ac:dyDescent="0.25">
      <c r="B2815" s="69" t="s">
        <v>19155</v>
      </c>
      <c r="C2815" s="44">
        <v>822</v>
      </c>
      <c r="D2815" s="44">
        <v>822</v>
      </c>
      <c r="E2815" s="56" t="s">
        <v>12486</v>
      </c>
      <c r="F2815" s="45" t="s">
        <v>1146</v>
      </c>
      <c r="G2815" s="39" t="s">
        <v>17602</v>
      </c>
    </row>
    <row r="2816" spans="2:7" x14ac:dyDescent="0.25">
      <c r="B2816" s="69" t="s">
        <v>15110</v>
      </c>
      <c r="C2816" s="44">
        <v>822</v>
      </c>
      <c r="D2816" s="44">
        <v>822</v>
      </c>
      <c r="E2816" s="56" t="s">
        <v>12486</v>
      </c>
      <c r="F2816" s="45" t="s">
        <v>1146</v>
      </c>
      <c r="G2816" s="39" t="s">
        <v>17602</v>
      </c>
    </row>
    <row r="2817" spans="2:7" x14ac:dyDescent="0.25">
      <c r="B2817" s="69" t="s">
        <v>9707</v>
      </c>
      <c r="C2817" s="44">
        <v>822</v>
      </c>
      <c r="D2817" s="44">
        <v>822</v>
      </c>
      <c r="E2817" s="56" t="s">
        <v>12486</v>
      </c>
      <c r="F2817" s="45" t="s">
        <v>1146</v>
      </c>
      <c r="G2817" s="39" t="s">
        <v>17602</v>
      </c>
    </row>
    <row r="2818" spans="2:7" x14ac:dyDescent="0.25">
      <c r="B2818" s="69" t="s">
        <v>19147</v>
      </c>
      <c r="C2818" s="44">
        <v>814.1</v>
      </c>
      <c r="D2818" s="44" t="s">
        <v>3239</v>
      </c>
      <c r="E2818" s="51" t="s">
        <v>14641</v>
      </c>
      <c r="F2818" s="45" t="s">
        <v>2080</v>
      </c>
      <c r="G2818" s="39" t="s">
        <v>17595</v>
      </c>
    </row>
    <row r="2819" spans="2:7" x14ac:dyDescent="0.25">
      <c r="B2819" s="69" t="s">
        <v>3239</v>
      </c>
      <c r="C2819" s="44">
        <v>814.1</v>
      </c>
      <c r="D2819" s="44" t="s">
        <v>3239</v>
      </c>
      <c r="E2819" s="51" t="s">
        <v>14641</v>
      </c>
      <c r="F2819" s="45" t="s">
        <v>2080</v>
      </c>
      <c r="G2819" s="39" t="s">
        <v>17595</v>
      </c>
    </row>
    <row r="2820" spans="2:7" x14ac:dyDescent="0.25">
      <c r="B2820" s="69" t="s">
        <v>388</v>
      </c>
      <c r="C2820" s="44">
        <v>814.1</v>
      </c>
      <c r="D2820" s="44" t="s">
        <v>3239</v>
      </c>
      <c r="E2820" s="51" t="s">
        <v>14641</v>
      </c>
      <c r="F2820" s="45" t="s">
        <v>2080</v>
      </c>
      <c r="G2820" s="39" t="s">
        <v>17595</v>
      </c>
    </row>
    <row r="2821" spans="2:7" x14ac:dyDescent="0.25">
      <c r="B2821" s="69" t="s">
        <v>8564</v>
      </c>
      <c r="C2821" s="44">
        <v>814.1</v>
      </c>
      <c r="D2821" s="44" t="s">
        <v>3239</v>
      </c>
      <c r="E2821" s="51" t="s">
        <v>14641</v>
      </c>
      <c r="F2821" s="45" t="s">
        <v>2080</v>
      </c>
      <c r="G2821" s="39" t="s">
        <v>17595</v>
      </c>
    </row>
    <row r="2822" spans="2:7" x14ac:dyDescent="0.25">
      <c r="B2822" s="69" t="s">
        <v>19154</v>
      </c>
      <c r="C2822" s="44">
        <v>821</v>
      </c>
      <c r="D2822" s="44">
        <v>821</v>
      </c>
      <c r="E2822" s="56" t="s">
        <v>12485</v>
      </c>
      <c r="F2822" s="45" t="s">
        <v>2084</v>
      </c>
      <c r="G2822" s="39" t="s">
        <v>17601</v>
      </c>
    </row>
    <row r="2823" spans="2:7" x14ac:dyDescent="0.25">
      <c r="B2823" s="69" t="s">
        <v>394</v>
      </c>
      <c r="C2823" s="44">
        <v>821</v>
      </c>
      <c r="D2823" s="44">
        <v>821</v>
      </c>
      <c r="E2823" s="56" t="s">
        <v>12485</v>
      </c>
      <c r="F2823" s="45" t="s">
        <v>2084</v>
      </c>
      <c r="G2823" s="39" t="s">
        <v>17601</v>
      </c>
    </row>
    <row r="2824" spans="2:7" x14ac:dyDescent="0.25">
      <c r="B2824" s="69" t="s">
        <v>9706</v>
      </c>
      <c r="C2824" s="44">
        <v>821</v>
      </c>
      <c r="D2824" s="44">
        <v>821</v>
      </c>
      <c r="E2824" s="56" t="s">
        <v>12485</v>
      </c>
      <c r="F2824" s="45" t="s">
        <v>2084</v>
      </c>
      <c r="G2824" s="39" t="s">
        <v>17601</v>
      </c>
    </row>
    <row r="2825" spans="2:7" x14ac:dyDescent="0.25">
      <c r="B2825" s="69" t="s">
        <v>19141</v>
      </c>
      <c r="C2825" s="44">
        <v>810</v>
      </c>
      <c r="D2825" s="44">
        <v>810</v>
      </c>
      <c r="E2825" s="56" t="s">
        <v>12475</v>
      </c>
      <c r="F2825" s="45" t="s">
        <v>2074</v>
      </c>
      <c r="G2825" s="39" t="s">
        <v>17590</v>
      </c>
    </row>
    <row r="2826" spans="2:7" x14ac:dyDescent="0.25">
      <c r="B2826" s="69" t="s">
        <v>8337</v>
      </c>
      <c r="C2826" s="44">
        <v>810</v>
      </c>
      <c r="D2826" s="44">
        <v>810</v>
      </c>
      <c r="E2826" s="56" t="s">
        <v>12475</v>
      </c>
      <c r="F2826" s="45" t="s">
        <v>2074</v>
      </c>
      <c r="G2826" s="39" t="s">
        <v>17590</v>
      </c>
    </row>
    <row r="2827" spans="2:7" x14ac:dyDescent="0.25">
      <c r="B2827" s="69" t="s">
        <v>383</v>
      </c>
      <c r="C2827" s="44">
        <v>810</v>
      </c>
      <c r="D2827" s="44">
        <v>810</v>
      </c>
      <c r="E2827" s="56" t="s">
        <v>12475</v>
      </c>
      <c r="F2827" s="45" t="s">
        <v>2074</v>
      </c>
      <c r="G2827" s="39" t="s">
        <v>17590</v>
      </c>
    </row>
    <row r="2828" spans="2:7" x14ac:dyDescent="0.25">
      <c r="B2828" s="69" t="s">
        <v>19145</v>
      </c>
      <c r="C2828" s="44">
        <v>813</v>
      </c>
      <c r="D2828" s="44">
        <v>813</v>
      </c>
      <c r="E2828" s="51" t="s">
        <v>16528</v>
      </c>
      <c r="F2828" s="45" t="s">
        <v>14017</v>
      </c>
      <c r="G2828" s="39" t="s">
        <v>17594</v>
      </c>
    </row>
    <row r="2829" spans="2:7" x14ac:dyDescent="0.25">
      <c r="B2829" s="69" t="s">
        <v>14018</v>
      </c>
      <c r="C2829" s="44">
        <v>813</v>
      </c>
      <c r="D2829" s="44">
        <v>813</v>
      </c>
      <c r="E2829" s="51" t="s">
        <v>16528</v>
      </c>
      <c r="F2829" s="45" t="s">
        <v>14017</v>
      </c>
      <c r="G2829" s="39" t="s">
        <v>17594</v>
      </c>
    </row>
    <row r="2830" spans="2:7" x14ac:dyDescent="0.25">
      <c r="B2830" s="69" t="s">
        <v>8340</v>
      </c>
      <c r="C2830" s="44">
        <v>813</v>
      </c>
      <c r="D2830" s="44">
        <v>813</v>
      </c>
      <c r="E2830" s="51" t="s">
        <v>16528</v>
      </c>
      <c r="F2830" s="45" t="s">
        <v>14017</v>
      </c>
      <c r="G2830" s="39" t="s">
        <v>17594</v>
      </c>
    </row>
    <row r="2831" spans="2:7" x14ac:dyDescent="0.25">
      <c r="B2831" s="69" t="s">
        <v>386</v>
      </c>
      <c r="C2831" s="44">
        <v>813</v>
      </c>
      <c r="D2831" s="44">
        <v>813</v>
      </c>
      <c r="E2831" s="51" t="s">
        <v>16528</v>
      </c>
      <c r="F2831" s="45" t="s">
        <v>14017</v>
      </c>
      <c r="G2831" s="39" t="s">
        <v>17594</v>
      </c>
    </row>
    <row r="2832" spans="2:7" x14ac:dyDescent="0.25">
      <c r="B2832" s="69" t="s">
        <v>19144</v>
      </c>
      <c r="C2832" s="44">
        <v>812</v>
      </c>
      <c r="D2832" s="44">
        <v>812</v>
      </c>
      <c r="E2832" s="56" t="s">
        <v>12477</v>
      </c>
      <c r="F2832" s="45" t="s">
        <v>2077</v>
      </c>
      <c r="G2832" s="39" t="s">
        <v>17593</v>
      </c>
    </row>
    <row r="2833" spans="2:7" x14ac:dyDescent="0.25">
      <c r="B2833" s="69" t="s">
        <v>15115</v>
      </c>
      <c r="C2833" s="44">
        <v>812</v>
      </c>
      <c r="D2833" s="44">
        <v>812</v>
      </c>
      <c r="E2833" s="56" t="s">
        <v>12477</v>
      </c>
      <c r="F2833" s="45" t="s">
        <v>2077</v>
      </c>
      <c r="G2833" s="39" t="s">
        <v>17593</v>
      </c>
    </row>
    <row r="2834" spans="2:7" x14ac:dyDescent="0.25">
      <c r="B2834" s="69" t="s">
        <v>8339</v>
      </c>
      <c r="C2834" s="44">
        <v>812</v>
      </c>
      <c r="D2834" s="44">
        <v>812</v>
      </c>
      <c r="E2834" s="56" t="s">
        <v>12477</v>
      </c>
      <c r="F2834" s="45" t="s">
        <v>2077</v>
      </c>
      <c r="G2834" s="39" t="s">
        <v>17593</v>
      </c>
    </row>
    <row r="2835" spans="2:7" x14ac:dyDescent="0.25">
      <c r="B2835" s="69" t="s">
        <v>19148</v>
      </c>
      <c r="C2835" s="44">
        <v>815</v>
      </c>
      <c r="D2835" s="44">
        <v>815</v>
      </c>
      <c r="E2835" s="56" t="s">
        <v>12479</v>
      </c>
      <c r="F2835" s="45" t="s">
        <v>2081</v>
      </c>
      <c r="G2835" s="39" t="s">
        <v>17596</v>
      </c>
    </row>
    <row r="2836" spans="2:7" x14ac:dyDescent="0.25">
      <c r="B2836" s="69" t="s">
        <v>389</v>
      </c>
      <c r="C2836" s="44">
        <v>815</v>
      </c>
      <c r="D2836" s="44">
        <v>815</v>
      </c>
      <c r="E2836" s="56" t="s">
        <v>12479</v>
      </c>
      <c r="F2836" s="45" t="s">
        <v>2081</v>
      </c>
      <c r="G2836" s="39" t="s">
        <v>17596</v>
      </c>
    </row>
    <row r="2837" spans="2:7" x14ac:dyDescent="0.25">
      <c r="B2837" s="69" t="s">
        <v>9700</v>
      </c>
      <c r="C2837" s="44">
        <v>815</v>
      </c>
      <c r="D2837" s="44">
        <v>815</v>
      </c>
      <c r="E2837" s="56" t="s">
        <v>12479</v>
      </c>
      <c r="F2837" s="45" t="s">
        <v>2081</v>
      </c>
      <c r="G2837" s="39" t="s">
        <v>17596</v>
      </c>
    </row>
    <row r="2838" spans="2:7" x14ac:dyDescent="0.25">
      <c r="B2838" s="69" t="s">
        <v>19149</v>
      </c>
      <c r="C2838" s="44">
        <v>816</v>
      </c>
      <c r="D2838" s="44">
        <v>816</v>
      </c>
      <c r="E2838" s="56" t="s">
        <v>12480</v>
      </c>
      <c r="F2838" s="45" t="s">
        <v>2082</v>
      </c>
      <c r="G2838" s="39" t="s">
        <v>17597</v>
      </c>
    </row>
    <row r="2839" spans="2:7" x14ac:dyDescent="0.25">
      <c r="B2839" s="69" t="s">
        <v>390</v>
      </c>
      <c r="C2839" s="44">
        <v>816</v>
      </c>
      <c r="D2839" s="44">
        <v>816</v>
      </c>
      <c r="E2839" s="56" t="s">
        <v>12480</v>
      </c>
      <c r="F2839" s="45" t="s">
        <v>2082</v>
      </c>
      <c r="G2839" s="39" t="s">
        <v>17597</v>
      </c>
    </row>
    <row r="2840" spans="2:7" x14ac:dyDescent="0.25">
      <c r="B2840" s="69" t="s">
        <v>9701</v>
      </c>
      <c r="C2840" s="44">
        <v>816</v>
      </c>
      <c r="D2840" s="44">
        <v>816</v>
      </c>
      <c r="E2840" s="56" t="s">
        <v>12480</v>
      </c>
      <c r="F2840" s="45" t="s">
        <v>2082</v>
      </c>
      <c r="G2840" s="39" t="s">
        <v>17597</v>
      </c>
    </row>
    <row r="2841" spans="2:7" x14ac:dyDescent="0.25">
      <c r="B2841" s="69" t="s">
        <v>19151</v>
      </c>
      <c r="C2841" s="44">
        <v>818</v>
      </c>
      <c r="D2841" s="44">
        <v>818</v>
      </c>
      <c r="E2841" s="56" t="s">
        <v>12482</v>
      </c>
      <c r="F2841" s="45" t="s">
        <v>2083</v>
      </c>
      <c r="G2841" s="39" t="s">
        <v>17599</v>
      </c>
    </row>
    <row r="2842" spans="2:7" x14ac:dyDescent="0.25">
      <c r="B2842" s="69" t="s">
        <v>392</v>
      </c>
      <c r="C2842" s="44">
        <v>818</v>
      </c>
      <c r="D2842" s="44">
        <v>818</v>
      </c>
      <c r="E2842" s="56" t="s">
        <v>12482</v>
      </c>
      <c r="F2842" s="45" t="s">
        <v>2083</v>
      </c>
      <c r="G2842" s="39" t="s">
        <v>17599</v>
      </c>
    </row>
    <row r="2843" spans="2:7" x14ac:dyDescent="0.25">
      <c r="B2843" s="69" t="s">
        <v>9703</v>
      </c>
      <c r="C2843" s="44">
        <v>818</v>
      </c>
      <c r="D2843" s="44">
        <v>818</v>
      </c>
      <c r="E2843" s="56" t="s">
        <v>12482</v>
      </c>
      <c r="F2843" s="45" t="s">
        <v>2083</v>
      </c>
      <c r="G2843" s="39" t="s">
        <v>17599</v>
      </c>
    </row>
    <row r="2844" spans="2:7" x14ac:dyDescent="0.25">
      <c r="B2844" s="69" t="s">
        <v>19146</v>
      </c>
      <c r="C2844" s="44">
        <v>814</v>
      </c>
      <c r="D2844" s="44">
        <v>814</v>
      </c>
      <c r="E2844" s="56" t="s">
        <v>12478</v>
      </c>
      <c r="F2844" s="45" t="s">
        <v>2078</v>
      </c>
      <c r="G2844" s="39" t="s">
        <v>2079</v>
      </c>
    </row>
    <row r="2845" spans="2:7" x14ac:dyDescent="0.25">
      <c r="B2845" s="69" t="s">
        <v>10448</v>
      </c>
      <c r="C2845" s="44">
        <v>814</v>
      </c>
      <c r="D2845" s="44">
        <v>814</v>
      </c>
      <c r="E2845" s="56" t="s">
        <v>12478</v>
      </c>
      <c r="F2845" s="45" t="s">
        <v>2078</v>
      </c>
      <c r="G2845" s="39" t="s">
        <v>2079</v>
      </c>
    </row>
    <row r="2846" spans="2:7" x14ac:dyDescent="0.25">
      <c r="B2846" s="69" t="s">
        <v>9830</v>
      </c>
      <c r="C2846" s="44">
        <v>814</v>
      </c>
      <c r="D2846" s="44">
        <v>814</v>
      </c>
      <c r="E2846" s="56" t="s">
        <v>12478</v>
      </c>
      <c r="F2846" s="45" t="s">
        <v>2078</v>
      </c>
      <c r="G2846" s="39" t="s">
        <v>2079</v>
      </c>
    </row>
    <row r="2847" spans="2:7" x14ac:dyDescent="0.25">
      <c r="B2847" s="69" t="s">
        <v>387</v>
      </c>
      <c r="C2847" s="44">
        <v>814</v>
      </c>
      <c r="D2847" s="44">
        <v>814</v>
      </c>
      <c r="E2847" s="56" t="s">
        <v>12478</v>
      </c>
      <c r="F2847" s="45" t="s">
        <v>2078</v>
      </c>
      <c r="G2847" s="39" t="s">
        <v>2079</v>
      </c>
    </row>
    <row r="2848" spans="2:7" x14ac:dyDescent="0.25">
      <c r="B2848" s="69" t="s">
        <v>8341</v>
      </c>
      <c r="C2848" s="44">
        <v>814</v>
      </c>
      <c r="D2848" s="44">
        <v>814</v>
      </c>
      <c r="E2848" s="56" t="s">
        <v>12478</v>
      </c>
      <c r="F2848" s="45" t="s">
        <v>2078</v>
      </c>
      <c r="G2848" s="39" t="s">
        <v>2079</v>
      </c>
    </row>
    <row r="2849" spans="2:7" x14ac:dyDescent="0.25">
      <c r="B2849" s="69" t="s">
        <v>19142</v>
      </c>
      <c r="C2849" s="44">
        <v>811</v>
      </c>
      <c r="D2849" s="44">
        <v>811</v>
      </c>
      <c r="E2849" s="56" t="s">
        <v>12476</v>
      </c>
      <c r="F2849" s="45" t="s">
        <v>2075</v>
      </c>
      <c r="G2849" s="39" t="s">
        <v>17591</v>
      </c>
    </row>
    <row r="2850" spans="2:7" x14ac:dyDescent="0.25">
      <c r="B2850" s="69" t="s">
        <v>8338</v>
      </c>
      <c r="C2850" s="44">
        <v>811</v>
      </c>
      <c r="D2850" s="44">
        <v>811</v>
      </c>
      <c r="E2850" s="56" t="s">
        <v>12476</v>
      </c>
      <c r="F2850" s="45" t="s">
        <v>2075</v>
      </c>
      <c r="G2850" s="39" t="s">
        <v>17591</v>
      </c>
    </row>
    <row r="2851" spans="2:7" x14ac:dyDescent="0.25">
      <c r="B2851" s="69" t="s">
        <v>384</v>
      </c>
      <c r="C2851" s="44">
        <v>811</v>
      </c>
      <c r="D2851" s="44">
        <v>811</v>
      </c>
      <c r="E2851" s="56" t="s">
        <v>12476</v>
      </c>
      <c r="F2851" s="45" t="s">
        <v>2075</v>
      </c>
      <c r="G2851" s="39" t="s">
        <v>17591</v>
      </c>
    </row>
    <row r="2852" spans="2:7" x14ac:dyDescent="0.25">
      <c r="B2852" s="69" t="s">
        <v>19153</v>
      </c>
      <c r="C2852" s="44">
        <v>820</v>
      </c>
      <c r="D2852" s="44">
        <v>820</v>
      </c>
      <c r="E2852" s="56" t="s">
        <v>12484</v>
      </c>
      <c r="F2852" s="45" t="s">
        <v>1148</v>
      </c>
      <c r="G2852" s="39" t="s">
        <v>1147</v>
      </c>
    </row>
    <row r="2853" spans="2:7" x14ac:dyDescent="0.25">
      <c r="B2853" s="69" t="s">
        <v>393</v>
      </c>
      <c r="C2853" s="44">
        <v>820</v>
      </c>
      <c r="D2853" s="44">
        <v>820</v>
      </c>
      <c r="E2853" s="56" t="s">
        <v>12484</v>
      </c>
      <c r="F2853" s="45" t="s">
        <v>1148</v>
      </c>
      <c r="G2853" s="39" t="s">
        <v>1147</v>
      </c>
    </row>
    <row r="2854" spans="2:7" x14ac:dyDescent="0.25">
      <c r="B2854" s="69" t="s">
        <v>9705</v>
      </c>
      <c r="C2854" s="44">
        <v>820</v>
      </c>
      <c r="D2854" s="44">
        <v>820</v>
      </c>
      <c r="E2854" s="56" t="s">
        <v>12484</v>
      </c>
      <c r="F2854" s="45" t="s">
        <v>1148</v>
      </c>
      <c r="G2854" s="39" t="s">
        <v>1147</v>
      </c>
    </row>
    <row r="2855" spans="2:7" x14ac:dyDescent="0.25">
      <c r="B2855" s="69" t="s">
        <v>10437</v>
      </c>
      <c r="C2855" s="44">
        <v>820</v>
      </c>
      <c r="D2855" s="44">
        <v>820</v>
      </c>
      <c r="E2855" s="56" t="s">
        <v>12484</v>
      </c>
      <c r="F2855" s="45" t="s">
        <v>1148</v>
      </c>
      <c r="G2855" s="39" t="s">
        <v>1147</v>
      </c>
    </row>
    <row r="2856" spans="2:7" x14ac:dyDescent="0.25">
      <c r="B2856" s="69" t="s">
        <v>5940</v>
      </c>
      <c r="C2856" s="44">
        <v>820</v>
      </c>
      <c r="D2856" s="44">
        <v>820</v>
      </c>
      <c r="E2856" s="56" t="s">
        <v>12484</v>
      </c>
      <c r="F2856" s="45" t="s">
        <v>1148</v>
      </c>
      <c r="G2856" s="39" t="s">
        <v>1147</v>
      </c>
    </row>
    <row r="2857" spans="2:7" x14ac:dyDescent="0.25">
      <c r="B2857" s="69" t="s">
        <v>19143</v>
      </c>
      <c r="C2857" s="44">
        <v>811.1</v>
      </c>
      <c r="D2857" s="44" t="s">
        <v>3238</v>
      </c>
      <c r="E2857" s="51" t="s">
        <v>16529</v>
      </c>
      <c r="F2857" s="45" t="s">
        <v>2076</v>
      </c>
      <c r="G2857" s="39" t="s">
        <v>17592</v>
      </c>
    </row>
    <row r="2858" spans="2:7" x14ac:dyDescent="0.25">
      <c r="B2858" s="69" t="s">
        <v>3238</v>
      </c>
      <c r="C2858" s="44">
        <v>811.1</v>
      </c>
      <c r="D2858" s="44" t="s">
        <v>3238</v>
      </c>
      <c r="E2858" s="51" t="s">
        <v>16529</v>
      </c>
      <c r="F2858" s="45" t="s">
        <v>2076</v>
      </c>
      <c r="G2858" s="39" t="s">
        <v>17592</v>
      </c>
    </row>
    <row r="2859" spans="2:7" x14ac:dyDescent="0.25">
      <c r="B2859" s="69" t="s">
        <v>8563</v>
      </c>
      <c r="C2859" s="44">
        <v>811.1</v>
      </c>
      <c r="D2859" s="44" t="s">
        <v>3238</v>
      </c>
      <c r="E2859" s="51" t="s">
        <v>16529</v>
      </c>
      <c r="F2859" s="45" t="s">
        <v>2076</v>
      </c>
      <c r="G2859" s="39" t="s">
        <v>17592</v>
      </c>
    </row>
    <row r="2860" spans="2:7" x14ac:dyDescent="0.25">
      <c r="B2860" s="69" t="s">
        <v>385</v>
      </c>
      <c r="C2860" s="44">
        <v>811.1</v>
      </c>
      <c r="D2860" s="44" t="s">
        <v>3238</v>
      </c>
      <c r="E2860" s="51" t="s">
        <v>16529</v>
      </c>
      <c r="F2860" s="45" t="s">
        <v>2076</v>
      </c>
      <c r="G2860" s="39" t="s">
        <v>17592</v>
      </c>
    </row>
    <row r="2861" spans="2:7" x14ac:dyDescent="0.25">
      <c r="B2861" s="69" t="s">
        <v>19150</v>
      </c>
      <c r="C2861" s="44">
        <v>817</v>
      </c>
      <c r="D2861" s="44">
        <v>817</v>
      </c>
      <c r="E2861" s="56" t="s">
        <v>12481</v>
      </c>
      <c r="F2861" s="45" t="s">
        <v>4207</v>
      </c>
      <c r="G2861" s="39" t="s">
        <v>17598</v>
      </c>
    </row>
    <row r="2862" spans="2:7" x14ac:dyDescent="0.25">
      <c r="B2862" s="69" t="s">
        <v>391</v>
      </c>
      <c r="C2862" s="44">
        <v>817</v>
      </c>
      <c r="D2862" s="44">
        <v>817</v>
      </c>
      <c r="E2862" s="56" t="s">
        <v>12481</v>
      </c>
      <c r="F2862" s="45" t="s">
        <v>4207</v>
      </c>
      <c r="G2862" s="39" t="s">
        <v>17598</v>
      </c>
    </row>
    <row r="2863" spans="2:7" x14ac:dyDescent="0.25">
      <c r="B2863" s="69" t="s">
        <v>9702</v>
      </c>
      <c r="C2863" s="44">
        <v>817</v>
      </c>
      <c r="D2863" s="44">
        <v>817</v>
      </c>
      <c r="E2863" s="56" t="s">
        <v>12481</v>
      </c>
      <c r="F2863" s="45" t="s">
        <v>4207</v>
      </c>
      <c r="G2863" s="39" t="s">
        <v>17598</v>
      </c>
    </row>
    <row r="2864" spans="2:7" x14ac:dyDescent="0.25">
      <c r="B2864" s="69" t="s">
        <v>19152</v>
      </c>
      <c r="C2864" s="44">
        <v>819</v>
      </c>
      <c r="D2864" s="44">
        <v>819</v>
      </c>
      <c r="E2864" s="56" t="s">
        <v>12483</v>
      </c>
      <c r="F2864" s="45" t="s">
        <v>4206</v>
      </c>
      <c r="G2864" s="39" t="s">
        <v>17600</v>
      </c>
    </row>
    <row r="2865" spans="2:7" x14ac:dyDescent="0.25">
      <c r="B2865" s="69" t="s">
        <v>15111</v>
      </c>
      <c r="C2865" s="44">
        <v>819</v>
      </c>
      <c r="D2865" s="44">
        <v>819</v>
      </c>
      <c r="E2865" s="56" t="s">
        <v>12483</v>
      </c>
      <c r="F2865" s="45" t="s">
        <v>4206</v>
      </c>
      <c r="G2865" s="39" t="s">
        <v>17600</v>
      </c>
    </row>
    <row r="2866" spans="2:7" x14ac:dyDescent="0.25">
      <c r="B2866" s="69" t="s">
        <v>9704</v>
      </c>
      <c r="C2866" s="44">
        <v>819</v>
      </c>
      <c r="D2866" s="44">
        <v>819</v>
      </c>
      <c r="E2866" s="56" t="s">
        <v>12483</v>
      </c>
      <c r="F2866" s="45" t="s">
        <v>4206</v>
      </c>
      <c r="G2866" s="39" t="s">
        <v>17600</v>
      </c>
    </row>
    <row r="2867" spans="2:7" x14ac:dyDescent="0.25">
      <c r="B2867" s="69" t="s">
        <v>19156</v>
      </c>
      <c r="C2867" s="44">
        <v>823</v>
      </c>
      <c r="D2867" s="44">
        <v>823</v>
      </c>
      <c r="E2867" s="56" t="s">
        <v>12487</v>
      </c>
      <c r="F2867" s="45" t="s">
        <v>2085</v>
      </c>
      <c r="G2867" s="39" t="s">
        <v>17603</v>
      </c>
    </row>
    <row r="2868" spans="2:7" x14ac:dyDescent="0.25">
      <c r="B2868" s="69" t="s">
        <v>395</v>
      </c>
      <c r="C2868" s="44">
        <v>823</v>
      </c>
      <c r="D2868" s="44">
        <v>823</v>
      </c>
      <c r="E2868" s="56" t="s">
        <v>12487</v>
      </c>
      <c r="F2868" s="45" t="s">
        <v>2085</v>
      </c>
      <c r="G2868" s="39" t="s">
        <v>17603</v>
      </c>
    </row>
    <row r="2869" spans="2:7" x14ac:dyDescent="0.25">
      <c r="B2869" s="69" t="s">
        <v>9708</v>
      </c>
      <c r="C2869" s="44">
        <v>823</v>
      </c>
      <c r="D2869" s="44">
        <v>823</v>
      </c>
      <c r="E2869" s="56" t="s">
        <v>12487</v>
      </c>
      <c r="F2869" s="45" t="s">
        <v>2085</v>
      </c>
      <c r="G2869" s="39" t="s">
        <v>17603</v>
      </c>
    </row>
    <row r="2870" spans="2:7" x14ac:dyDescent="0.25">
      <c r="B2870" s="69" t="s">
        <v>19157</v>
      </c>
      <c r="C2870" s="44">
        <v>823.1</v>
      </c>
      <c r="D2870" s="44" t="s">
        <v>3240</v>
      </c>
      <c r="E2870" s="51" t="s">
        <v>16530</v>
      </c>
      <c r="F2870" s="45" t="s">
        <v>2086</v>
      </c>
      <c r="G2870" s="39" t="s">
        <v>17604</v>
      </c>
    </row>
    <row r="2871" spans="2:7" x14ac:dyDescent="0.25">
      <c r="B2871" s="69" t="s">
        <v>3240</v>
      </c>
      <c r="C2871" s="44">
        <v>823.1</v>
      </c>
      <c r="D2871" s="44" t="s">
        <v>3240</v>
      </c>
      <c r="E2871" s="51" t="s">
        <v>16530</v>
      </c>
      <c r="F2871" s="45" t="s">
        <v>2086</v>
      </c>
      <c r="G2871" s="39" t="s">
        <v>17604</v>
      </c>
    </row>
    <row r="2872" spans="2:7" x14ac:dyDescent="0.25">
      <c r="B2872" s="69" t="s">
        <v>8565</v>
      </c>
      <c r="C2872" s="44">
        <v>823.1</v>
      </c>
      <c r="D2872" s="44" t="s">
        <v>3240</v>
      </c>
      <c r="E2872" s="51" t="s">
        <v>16530</v>
      </c>
      <c r="F2872" s="45" t="s">
        <v>2086</v>
      </c>
      <c r="G2872" s="39" t="s">
        <v>17604</v>
      </c>
    </row>
    <row r="2873" spans="2:7" x14ac:dyDescent="0.25">
      <c r="B2873" s="69" t="s">
        <v>396</v>
      </c>
      <c r="C2873" s="44">
        <v>823.1</v>
      </c>
      <c r="D2873" s="44" t="s">
        <v>3240</v>
      </c>
      <c r="E2873" s="51" t="s">
        <v>16530</v>
      </c>
      <c r="F2873" s="45" t="s">
        <v>2086</v>
      </c>
      <c r="G2873" s="39" t="s">
        <v>17604</v>
      </c>
    </row>
    <row r="2874" spans="2:7" x14ac:dyDescent="0.25">
      <c r="B2874" s="69" t="s">
        <v>19159</v>
      </c>
      <c r="C2874" s="44">
        <v>825</v>
      </c>
      <c r="D2874" s="44">
        <v>825</v>
      </c>
      <c r="E2874" s="56" t="s">
        <v>12489</v>
      </c>
      <c r="F2874" s="45" t="s">
        <v>2088</v>
      </c>
      <c r="G2874" s="39" t="s">
        <v>2089</v>
      </c>
    </row>
    <row r="2875" spans="2:7" x14ac:dyDescent="0.25">
      <c r="B2875" s="69" t="s">
        <v>398</v>
      </c>
      <c r="C2875" s="44">
        <v>825</v>
      </c>
      <c r="D2875" s="44">
        <v>825</v>
      </c>
      <c r="E2875" s="56" t="s">
        <v>12489</v>
      </c>
      <c r="F2875" s="45" t="s">
        <v>2088</v>
      </c>
      <c r="G2875" s="39" t="s">
        <v>2089</v>
      </c>
    </row>
    <row r="2876" spans="2:7" x14ac:dyDescent="0.25">
      <c r="B2876" s="69" t="s">
        <v>9710</v>
      </c>
      <c r="C2876" s="44">
        <v>825</v>
      </c>
      <c r="D2876" s="44">
        <v>825</v>
      </c>
      <c r="E2876" s="56" t="s">
        <v>12489</v>
      </c>
      <c r="F2876" s="45" t="s">
        <v>2088</v>
      </c>
      <c r="G2876" s="39" t="s">
        <v>2089</v>
      </c>
    </row>
    <row r="2877" spans="2:7" x14ac:dyDescent="0.25">
      <c r="B2877" s="69" t="s">
        <v>10511</v>
      </c>
      <c r="C2877" s="44">
        <v>825</v>
      </c>
      <c r="D2877" s="44">
        <v>825</v>
      </c>
      <c r="E2877" s="56" t="s">
        <v>12489</v>
      </c>
      <c r="F2877" s="45" t="s">
        <v>2088</v>
      </c>
      <c r="G2877" s="39" t="s">
        <v>2089</v>
      </c>
    </row>
    <row r="2878" spans="2:7" x14ac:dyDescent="0.25">
      <c r="B2878" s="69" t="s">
        <v>3642</v>
      </c>
      <c r="C2878" s="44">
        <v>825</v>
      </c>
      <c r="D2878" s="44">
        <v>825</v>
      </c>
      <c r="E2878" s="56" t="s">
        <v>12489</v>
      </c>
      <c r="F2878" s="45" t="s">
        <v>2088</v>
      </c>
      <c r="G2878" s="39" t="s">
        <v>2089</v>
      </c>
    </row>
    <row r="2879" spans="2:7" x14ac:dyDescent="0.25">
      <c r="B2879" s="69" t="s">
        <v>19160</v>
      </c>
      <c r="C2879" s="44">
        <v>825.1</v>
      </c>
      <c r="D2879" s="44" t="s">
        <v>11179</v>
      </c>
      <c r="E2879" s="51" t="s">
        <v>16531</v>
      </c>
      <c r="F2879" s="45" t="s">
        <v>11180</v>
      </c>
      <c r="G2879" s="39" t="s">
        <v>11181</v>
      </c>
    </row>
    <row r="2880" spans="2:7" x14ac:dyDescent="0.25">
      <c r="B2880" s="69" t="s">
        <v>11179</v>
      </c>
      <c r="C2880" s="44">
        <v>825.1</v>
      </c>
      <c r="D2880" s="44" t="s">
        <v>11179</v>
      </c>
      <c r="E2880" s="51" t="s">
        <v>16531</v>
      </c>
      <c r="F2880" s="45" t="s">
        <v>11180</v>
      </c>
      <c r="G2880" s="39" t="s">
        <v>11181</v>
      </c>
    </row>
    <row r="2881" spans="2:7" x14ac:dyDescent="0.25">
      <c r="B2881" s="69" t="s">
        <v>11182</v>
      </c>
      <c r="C2881" s="44">
        <v>825.1</v>
      </c>
      <c r="D2881" s="44" t="s">
        <v>11179</v>
      </c>
      <c r="E2881" s="51" t="s">
        <v>16531</v>
      </c>
      <c r="F2881" s="45" t="s">
        <v>11180</v>
      </c>
      <c r="G2881" s="39" t="s">
        <v>11181</v>
      </c>
    </row>
    <row r="2882" spans="2:7" x14ac:dyDescent="0.25">
      <c r="B2882" s="69" t="s">
        <v>11183</v>
      </c>
      <c r="C2882" s="44">
        <v>825.1</v>
      </c>
      <c r="D2882" s="44" t="s">
        <v>11179</v>
      </c>
      <c r="E2882" s="51" t="s">
        <v>16531</v>
      </c>
      <c r="F2882" s="45" t="s">
        <v>11180</v>
      </c>
      <c r="G2882" s="39" t="s">
        <v>11181</v>
      </c>
    </row>
    <row r="2883" spans="2:7" x14ac:dyDescent="0.25">
      <c r="B2883" s="69" t="s">
        <v>11184</v>
      </c>
      <c r="C2883" s="44">
        <v>825.1</v>
      </c>
      <c r="D2883" s="44" t="s">
        <v>11179</v>
      </c>
      <c r="E2883" s="51" t="s">
        <v>16531</v>
      </c>
      <c r="F2883" s="45" t="s">
        <v>11180</v>
      </c>
      <c r="G2883" s="39" t="s">
        <v>11181</v>
      </c>
    </row>
    <row r="2884" spans="2:7" x14ac:dyDescent="0.25">
      <c r="B2884" s="69" t="s">
        <v>11185</v>
      </c>
      <c r="C2884" s="44">
        <v>825.1</v>
      </c>
      <c r="D2884" s="44" t="s">
        <v>11179</v>
      </c>
      <c r="E2884" s="51" t="s">
        <v>16531</v>
      </c>
      <c r="F2884" s="45" t="s">
        <v>11180</v>
      </c>
      <c r="G2884" s="39" t="s">
        <v>11181</v>
      </c>
    </row>
    <row r="2885" spans="2:7" x14ac:dyDescent="0.25">
      <c r="B2885" s="69" t="s">
        <v>11186</v>
      </c>
      <c r="C2885" s="44">
        <v>825.1</v>
      </c>
      <c r="D2885" s="44" t="s">
        <v>11179</v>
      </c>
      <c r="E2885" s="51" t="s">
        <v>16531</v>
      </c>
      <c r="F2885" s="45" t="s">
        <v>11180</v>
      </c>
      <c r="G2885" s="39" t="s">
        <v>11181</v>
      </c>
    </row>
    <row r="2886" spans="2:7" x14ac:dyDescent="0.25">
      <c r="B2886" s="69" t="s">
        <v>11187</v>
      </c>
      <c r="C2886" s="44">
        <v>825.1</v>
      </c>
      <c r="D2886" s="44" t="s">
        <v>11179</v>
      </c>
      <c r="E2886" s="51" t="s">
        <v>16531</v>
      </c>
      <c r="F2886" s="45" t="s">
        <v>11180</v>
      </c>
      <c r="G2886" s="39" t="s">
        <v>11181</v>
      </c>
    </row>
    <row r="2887" spans="2:7" x14ac:dyDescent="0.25">
      <c r="B2887" s="69" t="s">
        <v>19162</v>
      </c>
      <c r="C2887" s="44">
        <v>827</v>
      </c>
      <c r="D2887" s="44">
        <v>827</v>
      </c>
      <c r="E2887" s="56" t="s">
        <v>12491</v>
      </c>
      <c r="F2887" s="45" t="s">
        <v>1144</v>
      </c>
      <c r="G2887" s="39" t="s">
        <v>17607</v>
      </c>
    </row>
    <row r="2888" spans="2:7" x14ac:dyDescent="0.25">
      <c r="B2888" s="69" t="s">
        <v>400</v>
      </c>
      <c r="C2888" s="44">
        <v>827</v>
      </c>
      <c r="D2888" s="44">
        <v>827</v>
      </c>
      <c r="E2888" s="56" t="s">
        <v>12491</v>
      </c>
      <c r="F2888" s="45" t="s">
        <v>1144</v>
      </c>
      <c r="G2888" s="39" t="s">
        <v>17607</v>
      </c>
    </row>
    <row r="2889" spans="2:7" x14ac:dyDescent="0.25">
      <c r="B2889" s="69" t="s">
        <v>9712</v>
      </c>
      <c r="C2889" s="44">
        <v>827</v>
      </c>
      <c r="D2889" s="44">
        <v>827</v>
      </c>
      <c r="E2889" s="56" t="s">
        <v>12491</v>
      </c>
      <c r="F2889" s="45" t="s">
        <v>1144</v>
      </c>
      <c r="G2889" s="39" t="s">
        <v>17607</v>
      </c>
    </row>
    <row r="2890" spans="2:7" x14ac:dyDescent="0.25">
      <c r="B2890" s="69" t="s">
        <v>19163</v>
      </c>
      <c r="C2890" s="44">
        <v>828</v>
      </c>
      <c r="D2890" s="44">
        <v>828</v>
      </c>
      <c r="E2890" s="56" t="s">
        <v>12492</v>
      </c>
      <c r="F2890" s="45" t="s">
        <v>1143</v>
      </c>
      <c r="G2890" s="39" t="s">
        <v>17608</v>
      </c>
    </row>
    <row r="2891" spans="2:7" x14ac:dyDescent="0.25">
      <c r="B2891" s="69" t="s">
        <v>9713</v>
      </c>
      <c r="C2891" s="44">
        <v>828</v>
      </c>
      <c r="D2891" s="44">
        <v>828</v>
      </c>
      <c r="E2891" s="56" t="s">
        <v>12492</v>
      </c>
      <c r="F2891" s="45" t="s">
        <v>1143</v>
      </c>
      <c r="G2891" s="39" t="s">
        <v>17608</v>
      </c>
    </row>
    <row r="2892" spans="2:7" x14ac:dyDescent="0.25">
      <c r="B2892" s="69" t="s">
        <v>401</v>
      </c>
      <c r="C2892" s="44">
        <v>828</v>
      </c>
      <c r="D2892" s="44">
        <v>828</v>
      </c>
      <c r="E2892" s="56" t="s">
        <v>12492</v>
      </c>
      <c r="F2892" s="45" t="s">
        <v>1143</v>
      </c>
      <c r="G2892" s="39" t="s">
        <v>17608</v>
      </c>
    </row>
    <row r="2893" spans="2:7" x14ac:dyDescent="0.25">
      <c r="B2893" s="69" t="s">
        <v>19161</v>
      </c>
      <c r="C2893" s="44">
        <v>826</v>
      </c>
      <c r="D2893" s="44">
        <v>826</v>
      </c>
      <c r="E2893" s="56" t="s">
        <v>12490</v>
      </c>
      <c r="F2893" s="45" t="s">
        <v>1145</v>
      </c>
      <c r="G2893" s="39" t="s">
        <v>17606</v>
      </c>
    </row>
    <row r="2894" spans="2:7" x14ac:dyDescent="0.25">
      <c r="B2894" s="69" t="s">
        <v>9711</v>
      </c>
      <c r="C2894" s="44">
        <v>826</v>
      </c>
      <c r="D2894" s="44">
        <v>826</v>
      </c>
      <c r="E2894" s="56" t="s">
        <v>12490</v>
      </c>
      <c r="F2894" s="45" t="s">
        <v>1145</v>
      </c>
      <c r="G2894" s="39" t="s">
        <v>17606</v>
      </c>
    </row>
    <row r="2895" spans="2:7" x14ac:dyDescent="0.25">
      <c r="B2895" s="69" t="s">
        <v>399</v>
      </c>
      <c r="C2895" s="44">
        <v>826</v>
      </c>
      <c r="D2895" s="44">
        <v>826</v>
      </c>
      <c r="E2895" s="56" t="s">
        <v>12490</v>
      </c>
      <c r="F2895" s="45" t="s">
        <v>1145</v>
      </c>
      <c r="G2895" s="39" t="s">
        <v>17606</v>
      </c>
    </row>
    <row r="2896" spans="2:7" x14ac:dyDescent="0.25">
      <c r="B2896" s="69" t="s">
        <v>19164</v>
      </c>
      <c r="C2896" s="44">
        <v>829</v>
      </c>
      <c r="D2896" s="44">
        <v>829</v>
      </c>
      <c r="E2896" s="56" t="s">
        <v>12493</v>
      </c>
      <c r="F2896" s="48" t="s">
        <v>11901</v>
      </c>
      <c r="G2896" s="39" t="s">
        <v>17609</v>
      </c>
    </row>
    <row r="2897" spans="2:7" x14ac:dyDescent="0.25">
      <c r="B2897" s="69" t="s">
        <v>877</v>
      </c>
      <c r="C2897" s="44">
        <v>829</v>
      </c>
      <c r="D2897" s="44">
        <v>829</v>
      </c>
      <c r="E2897" s="56" t="s">
        <v>12493</v>
      </c>
      <c r="F2897" s="48" t="s">
        <v>11901</v>
      </c>
      <c r="G2897" s="39" t="s">
        <v>17609</v>
      </c>
    </row>
    <row r="2898" spans="2:7" x14ac:dyDescent="0.25">
      <c r="B2898" s="48" t="s">
        <v>11901</v>
      </c>
      <c r="C2898" s="44">
        <v>829</v>
      </c>
      <c r="D2898" s="44">
        <v>829</v>
      </c>
      <c r="E2898" s="56" t="s">
        <v>12493</v>
      </c>
      <c r="F2898" s="48" t="s">
        <v>11901</v>
      </c>
      <c r="G2898" s="39" t="s">
        <v>17609</v>
      </c>
    </row>
    <row r="2899" spans="2:7" x14ac:dyDescent="0.25">
      <c r="B2899" s="69" t="s">
        <v>9714</v>
      </c>
      <c r="C2899" s="44">
        <v>829</v>
      </c>
      <c r="D2899" s="44">
        <v>829</v>
      </c>
      <c r="E2899" s="56" t="s">
        <v>12493</v>
      </c>
      <c r="F2899" s="48" t="s">
        <v>11901</v>
      </c>
      <c r="G2899" s="39" t="s">
        <v>17609</v>
      </c>
    </row>
    <row r="2900" spans="2:7" x14ac:dyDescent="0.25">
      <c r="B2900" s="69" t="s">
        <v>19165</v>
      </c>
      <c r="C2900" s="44">
        <v>830</v>
      </c>
      <c r="D2900" s="44">
        <v>830</v>
      </c>
      <c r="E2900" s="56" t="s">
        <v>12494</v>
      </c>
      <c r="F2900" s="45" t="s">
        <v>2090</v>
      </c>
      <c r="G2900" s="39" t="s">
        <v>17610</v>
      </c>
    </row>
    <row r="2901" spans="2:7" x14ac:dyDescent="0.25">
      <c r="B2901" s="69" t="s">
        <v>876</v>
      </c>
      <c r="C2901" s="44">
        <v>830</v>
      </c>
      <c r="D2901" s="44">
        <v>830</v>
      </c>
      <c r="E2901" s="56" t="s">
        <v>12494</v>
      </c>
      <c r="F2901" s="45" t="s">
        <v>2090</v>
      </c>
      <c r="G2901" s="39" t="s">
        <v>17610</v>
      </c>
    </row>
    <row r="2902" spans="2:7" x14ac:dyDescent="0.25">
      <c r="B2902" s="69" t="s">
        <v>9715</v>
      </c>
      <c r="C2902" s="44">
        <v>830</v>
      </c>
      <c r="D2902" s="44">
        <v>830</v>
      </c>
      <c r="E2902" s="56" t="s">
        <v>12494</v>
      </c>
      <c r="F2902" s="45" t="s">
        <v>2090</v>
      </c>
      <c r="G2902" s="39" t="s">
        <v>17610</v>
      </c>
    </row>
    <row r="2903" spans="2:7" x14ac:dyDescent="0.25">
      <c r="B2903" s="69" t="s">
        <v>19167</v>
      </c>
      <c r="C2903" s="44">
        <v>832</v>
      </c>
      <c r="D2903" s="44">
        <v>832</v>
      </c>
      <c r="E2903" s="56" t="s">
        <v>12496</v>
      </c>
      <c r="F2903" s="45" t="s">
        <v>2091</v>
      </c>
      <c r="G2903" s="39" t="s">
        <v>17612</v>
      </c>
    </row>
    <row r="2904" spans="2:7" x14ac:dyDescent="0.25">
      <c r="B2904" s="69" t="s">
        <v>14941</v>
      </c>
      <c r="C2904" s="44">
        <v>832</v>
      </c>
      <c r="D2904" s="44">
        <v>832</v>
      </c>
      <c r="E2904" s="56" t="s">
        <v>12496</v>
      </c>
      <c r="F2904" s="45" t="s">
        <v>2091</v>
      </c>
      <c r="G2904" s="39" t="s">
        <v>17612</v>
      </c>
    </row>
    <row r="2905" spans="2:7" x14ac:dyDescent="0.25">
      <c r="B2905" s="69" t="s">
        <v>9717</v>
      </c>
      <c r="C2905" s="44">
        <v>832</v>
      </c>
      <c r="D2905" s="44">
        <v>832</v>
      </c>
      <c r="E2905" s="56" t="s">
        <v>12496</v>
      </c>
      <c r="F2905" s="45" t="s">
        <v>2091</v>
      </c>
      <c r="G2905" s="39" t="s">
        <v>17612</v>
      </c>
    </row>
    <row r="2906" spans="2:7" x14ac:dyDescent="0.25">
      <c r="B2906" s="69" t="s">
        <v>19168</v>
      </c>
      <c r="C2906" s="44">
        <v>832.1</v>
      </c>
      <c r="D2906" s="44" t="s">
        <v>3241</v>
      </c>
      <c r="E2906" s="51" t="s">
        <v>16532</v>
      </c>
      <c r="F2906" s="45" t="s">
        <v>2092</v>
      </c>
      <c r="G2906" s="39" t="s">
        <v>17613</v>
      </c>
    </row>
    <row r="2907" spans="2:7" x14ac:dyDescent="0.25">
      <c r="B2907" s="69" t="s">
        <v>3241</v>
      </c>
      <c r="C2907" s="44">
        <v>832.1</v>
      </c>
      <c r="D2907" s="44" t="s">
        <v>3241</v>
      </c>
      <c r="E2907" s="51" t="s">
        <v>16532</v>
      </c>
      <c r="F2907" s="45" t="s">
        <v>2092</v>
      </c>
      <c r="G2907" s="39" t="s">
        <v>17613</v>
      </c>
    </row>
    <row r="2908" spans="2:7" x14ac:dyDescent="0.25">
      <c r="B2908" s="69" t="s">
        <v>872</v>
      </c>
      <c r="C2908" s="44">
        <v>832.1</v>
      </c>
      <c r="D2908" s="44" t="s">
        <v>3241</v>
      </c>
      <c r="E2908" s="51" t="s">
        <v>16532</v>
      </c>
      <c r="F2908" s="45" t="s">
        <v>2092</v>
      </c>
      <c r="G2908" s="39" t="s">
        <v>17613</v>
      </c>
    </row>
    <row r="2909" spans="2:7" x14ac:dyDescent="0.25">
      <c r="B2909" s="69" t="s">
        <v>10765</v>
      </c>
      <c r="C2909" s="44">
        <v>832.1</v>
      </c>
      <c r="D2909" s="44" t="s">
        <v>3241</v>
      </c>
      <c r="E2909" s="51" t="s">
        <v>16532</v>
      </c>
      <c r="F2909" s="45" t="s">
        <v>2092</v>
      </c>
      <c r="G2909" s="39" t="s">
        <v>17613</v>
      </c>
    </row>
    <row r="2910" spans="2:7" x14ac:dyDescent="0.25">
      <c r="B2910" s="69" t="s">
        <v>19166</v>
      </c>
      <c r="C2910" s="44">
        <v>831</v>
      </c>
      <c r="D2910" s="44">
        <v>831</v>
      </c>
      <c r="E2910" s="56" t="s">
        <v>12495</v>
      </c>
      <c r="F2910" s="45" t="s">
        <v>1142</v>
      </c>
      <c r="G2910" s="39" t="s">
        <v>17611</v>
      </c>
    </row>
    <row r="2911" spans="2:7" x14ac:dyDescent="0.25">
      <c r="B2911" s="69" t="s">
        <v>880</v>
      </c>
      <c r="C2911" s="44">
        <v>831</v>
      </c>
      <c r="D2911" s="44">
        <v>831</v>
      </c>
      <c r="E2911" s="56" t="s">
        <v>12495</v>
      </c>
      <c r="F2911" s="45" t="s">
        <v>1142</v>
      </c>
      <c r="G2911" s="39" t="s">
        <v>17611</v>
      </c>
    </row>
    <row r="2912" spans="2:7" x14ac:dyDescent="0.25">
      <c r="B2912" s="69" t="s">
        <v>9716</v>
      </c>
      <c r="C2912" s="44">
        <v>831</v>
      </c>
      <c r="D2912" s="44">
        <v>831</v>
      </c>
      <c r="E2912" s="56" t="s">
        <v>12495</v>
      </c>
      <c r="F2912" s="45" t="s">
        <v>1142</v>
      </c>
      <c r="G2912" s="39" t="s">
        <v>17611</v>
      </c>
    </row>
    <row r="2913" spans="2:7" x14ac:dyDescent="0.25">
      <c r="B2913" s="69" t="s">
        <v>19171</v>
      </c>
      <c r="C2913" s="44">
        <v>835</v>
      </c>
      <c r="D2913" s="44">
        <v>835</v>
      </c>
      <c r="E2913" s="56" t="s">
        <v>12499</v>
      </c>
      <c r="F2913" s="45" t="s">
        <v>2095</v>
      </c>
      <c r="G2913" s="39" t="s">
        <v>17616</v>
      </c>
    </row>
    <row r="2914" spans="2:7" x14ac:dyDescent="0.25">
      <c r="B2914" s="69" t="s">
        <v>873</v>
      </c>
      <c r="C2914" s="44">
        <v>835</v>
      </c>
      <c r="D2914" s="44">
        <v>835</v>
      </c>
      <c r="E2914" s="56" t="s">
        <v>12499</v>
      </c>
      <c r="F2914" s="45" t="s">
        <v>2095</v>
      </c>
      <c r="G2914" s="39" t="s">
        <v>17616</v>
      </c>
    </row>
    <row r="2915" spans="2:7" x14ac:dyDescent="0.25">
      <c r="B2915" s="69" t="s">
        <v>8369</v>
      </c>
      <c r="C2915" s="44">
        <v>835</v>
      </c>
      <c r="D2915" s="44">
        <v>835</v>
      </c>
      <c r="E2915" s="56" t="s">
        <v>12499</v>
      </c>
      <c r="F2915" s="45" t="s">
        <v>2095</v>
      </c>
      <c r="G2915" s="39" t="s">
        <v>17616</v>
      </c>
    </row>
    <row r="2916" spans="2:7" x14ac:dyDescent="0.25">
      <c r="B2916" s="69" t="s">
        <v>19170</v>
      </c>
      <c r="C2916" s="44">
        <v>834</v>
      </c>
      <c r="D2916" s="44">
        <v>834</v>
      </c>
      <c r="E2916" s="56" t="s">
        <v>12498</v>
      </c>
      <c r="F2916" s="45" t="s">
        <v>2094</v>
      </c>
      <c r="G2916" s="39" t="s">
        <v>17615</v>
      </c>
    </row>
    <row r="2917" spans="2:7" x14ac:dyDescent="0.25">
      <c r="B2917" s="69" t="s">
        <v>8368</v>
      </c>
      <c r="C2917" s="44">
        <v>834</v>
      </c>
      <c r="D2917" s="44">
        <v>834</v>
      </c>
      <c r="E2917" s="56" t="s">
        <v>12498</v>
      </c>
      <c r="F2917" s="45" t="s">
        <v>2094</v>
      </c>
      <c r="G2917" s="39" t="s">
        <v>17615</v>
      </c>
    </row>
    <row r="2918" spans="2:7" x14ac:dyDescent="0.25">
      <c r="B2918" s="69" t="s">
        <v>881</v>
      </c>
      <c r="C2918" s="44">
        <v>834</v>
      </c>
      <c r="D2918" s="44">
        <v>834</v>
      </c>
      <c r="E2918" s="56" t="s">
        <v>12498</v>
      </c>
      <c r="F2918" s="45" t="s">
        <v>2094</v>
      </c>
      <c r="G2918" s="39" t="s">
        <v>17615</v>
      </c>
    </row>
    <row r="2919" spans="2:7" x14ac:dyDescent="0.25">
      <c r="B2919" s="69" t="s">
        <v>19169</v>
      </c>
      <c r="C2919" s="44">
        <v>833</v>
      </c>
      <c r="D2919" s="44">
        <v>833</v>
      </c>
      <c r="E2919" s="56" t="s">
        <v>12497</v>
      </c>
      <c r="F2919" s="45" t="s">
        <v>2093</v>
      </c>
      <c r="G2919" s="39" t="s">
        <v>17614</v>
      </c>
    </row>
    <row r="2920" spans="2:7" x14ac:dyDescent="0.25">
      <c r="B2920" s="69" t="s">
        <v>2352</v>
      </c>
      <c r="C2920" s="44">
        <v>833</v>
      </c>
      <c r="D2920" s="44">
        <v>833</v>
      </c>
      <c r="E2920" s="56" t="s">
        <v>12497</v>
      </c>
      <c r="F2920" s="45" t="s">
        <v>2093</v>
      </c>
      <c r="G2920" s="39" t="s">
        <v>17614</v>
      </c>
    </row>
    <row r="2921" spans="2:7" x14ac:dyDescent="0.25">
      <c r="B2921" s="69" t="s">
        <v>9718</v>
      </c>
      <c r="C2921" s="44">
        <v>833</v>
      </c>
      <c r="D2921" s="44">
        <v>833</v>
      </c>
      <c r="E2921" s="56" t="s">
        <v>12497</v>
      </c>
      <c r="F2921" s="45" t="s">
        <v>2093</v>
      </c>
      <c r="G2921" s="39" t="s">
        <v>17614</v>
      </c>
    </row>
    <row r="2922" spans="2:7" x14ac:dyDescent="0.25">
      <c r="B2922" s="69" t="s">
        <v>19173</v>
      </c>
      <c r="C2922" s="44">
        <v>837</v>
      </c>
      <c r="D2922" s="44">
        <v>837</v>
      </c>
      <c r="E2922" s="56" t="s">
        <v>12501</v>
      </c>
      <c r="F2922" s="45" t="s">
        <v>2097</v>
      </c>
      <c r="G2922" s="39" t="s">
        <v>17618</v>
      </c>
    </row>
    <row r="2923" spans="2:7" x14ac:dyDescent="0.25">
      <c r="B2923" s="69" t="s">
        <v>2354</v>
      </c>
      <c r="C2923" s="44">
        <v>837</v>
      </c>
      <c r="D2923" s="44">
        <v>837</v>
      </c>
      <c r="E2923" s="56" t="s">
        <v>12501</v>
      </c>
      <c r="F2923" s="45" t="s">
        <v>2097</v>
      </c>
      <c r="G2923" s="39" t="s">
        <v>17618</v>
      </c>
    </row>
    <row r="2924" spans="2:7" x14ac:dyDescent="0.25">
      <c r="B2924" s="69" t="s">
        <v>8371</v>
      </c>
      <c r="C2924" s="44">
        <v>837</v>
      </c>
      <c r="D2924" s="44">
        <v>837</v>
      </c>
      <c r="E2924" s="56" t="s">
        <v>12501</v>
      </c>
      <c r="F2924" s="45" t="s">
        <v>2097</v>
      </c>
      <c r="G2924" s="39" t="s">
        <v>17618</v>
      </c>
    </row>
    <row r="2925" spans="2:7" x14ac:dyDescent="0.25">
      <c r="B2925" s="69" t="s">
        <v>19172</v>
      </c>
      <c r="C2925" s="44">
        <v>836</v>
      </c>
      <c r="D2925" s="44">
        <v>836</v>
      </c>
      <c r="E2925" s="56" t="s">
        <v>12500</v>
      </c>
      <c r="F2925" s="45" t="s">
        <v>2096</v>
      </c>
      <c r="G2925" s="39" t="s">
        <v>17617</v>
      </c>
    </row>
    <row r="2926" spans="2:7" x14ac:dyDescent="0.25">
      <c r="B2926" s="69" t="s">
        <v>2353</v>
      </c>
      <c r="C2926" s="44">
        <v>836</v>
      </c>
      <c r="D2926" s="44">
        <v>836</v>
      </c>
      <c r="E2926" s="56" t="s">
        <v>12500</v>
      </c>
      <c r="F2926" s="45" t="s">
        <v>2096</v>
      </c>
      <c r="G2926" s="39" t="s">
        <v>17617</v>
      </c>
    </row>
    <row r="2927" spans="2:7" x14ac:dyDescent="0.25">
      <c r="B2927" s="69" t="s">
        <v>8370</v>
      </c>
      <c r="C2927" s="44">
        <v>836</v>
      </c>
      <c r="D2927" s="44">
        <v>836</v>
      </c>
      <c r="E2927" s="56" t="s">
        <v>12500</v>
      </c>
      <c r="F2927" s="45" t="s">
        <v>2096</v>
      </c>
      <c r="G2927" s="39" t="s">
        <v>17617</v>
      </c>
    </row>
    <row r="2928" spans="2:7" x14ac:dyDescent="0.25">
      <c r="B2928" s="69" t="s">
        <v>19094</v>
      </c>
      <c r="C2928" s="44">
        <v>765</v>
      </c>
      <c r="D2928" s="44">
        <v>765</v>
      </c>
      <c r="E2928" s="192" t="s">
        <v>16533</v>
      </c>
      <c r="F2928" s="45" t="s">
        <v>4234</v>
      </c>
      <c r="G2928" s="39" t="s">
        <v>17544</v>
      </c>
    </row>
    <row r="2929" spans="2:7" x14ac:dyDescent="0.25">
      <c r="B2929" s="69" t="s">
        <v>4887</v>
      </c>
      <c r="C2929" s="44">
        <v>765</v>
      </c>
      <c r="D2929" s="44">
        <v>765</v>
      </c>
      <c r="E2929" s="192" t="s">
        <v>16533</v>
      </c>
      <c r="F2929" s="45" t="s">
        <v>4234</v>
      </c>
      <c r="G2929" s="39" t="s">
        <v>17544</v>
      </c>
    </row>
    <row r="2930" spans="2:7" x14ac:dyDescent="0.25">
      <c r="B2930" s="69" t="s">
        <v>337</v>
      </c>
      <c r="C2930" s="44">
        <v>765</v>
      </c>
      <c r="D2930" s="44">
        <v>765</v>
      </c>
      <c r="E2930" s="192" t="s">
        <v>16533</v>
      </c>
      <c r="F2930" s="45" t="s">
        <v>4234</v>
      </c>
      <c r="G2930" s="39" t="s">
        <v>17544</v>
      </c>
    </row>
    <row r="2931" spans="2:7" x14ac:dyDescent="0.25">
      <c r="B2931" s="69" t="s">
        <v>19098</v>
      </c>
      <c r="C2931" s="44">
        <v>769</v>
      </c>
      <c r="D2931" s="44">
        <v>769</v>
      </c>
      <c r="E2931" s="56" t="s">
        <v>12436</v>
      </c>
      <c r="F2931" s="45" t="s">
        <v>4233</v>
      </c>
      <c r="G2931" s="39" t="s">
        <v>17548</v>
      </c>
    </row>
    <row r="2932" spans="2:7" x14ac:dyDescent="0.25">
      <c r="B2932" s="69" t="s">
        <v>4891</v>
      </c>
      <c r="C2932" s="44">
        <v>769</v>
      </c>
      <c r="D2932" s="44">
        <v>769</v>
      </c>
      <c r="E2932" s="56" t="s">
        <v>12436</v>
      </c>
      <c r="F2932" s="45" t="s">
        <v>4233</v>
      </c>
      <c r="G2932" s="39" t="s">
        <v>17548</v>
      </c>
    </row>
    <row r="2933" spans="2:7" x14ac:dyDescent="0.25">
      <c r="B2933" s="69" t="s">
        <v>341</v>
      </c>
      <c r="C2933" s="44">
        <v>769</v>
      </c>
      <c r="D2933" s="44">
        <v>769</v>
      </c>
      <c r="E2933" s="56" t="s">
        <v>12436</v>
      </c>
      <c r="F2933" s="45" t="s">
        <v>4233</v>
      </c>
      <c r="G2933" s="39" t="s">
        <v>17548</v>
      </c>
    </row>
    <row r="2934" spans="2:7" x14ac:dyDescent="0.25">
      <c r="B2934" s="69" t="s">
        <v>19103</v>
      </c>
      <c r="C2934" s="44">
        <v>774</v>
      </c>
      <c r="D2934" s="44">
        <v>774</v>
      </c>
      <c r="E2934" s="56" t="s">
        <v>12441</v>
      </c>
      <c r="F2934" s="45" t="s">
        <v>4230</v>
      </c>
      <c r="G2934" s="39" t="s">
        <v>17553</v>
      </c>
    </row>
    <row r="2935" spans="2:7" x14ac:dyDescent="0.25">
      <c r="B2935" s="69" t="s">
        <v>4896</v>
      </c>
      <c r="C2935" s="44">
        <v>774</v>
      </c>
      <c r="D2935" s="44">
        <v>774</v>
      </c>
      <c r="E2935" s="56" t="s">
        <v>12441</v>
      </c>
      <c r="F2935" s="45" t="s">
        <v>4230</v>
      </c>
      <c r="G2935" s="39" t="s">
        <v>17553</v>
      </c>
    </row>
    <row r="2936" spans="2:7" x14ac:dyDescent="0.25">
      <c r="B2936" s="69" t="s">
        <v>345</v>
      </c>
      <c r="C2936" s="44">
        <v>774</v>
      </c>
      <c r="D2936" s="44">
        <v>774</v>
      </c>
      <c r="E2936" s="56" t="s">
        <v>12441</v>
      </c>
      <c r="F2936" s="45" t="s">
        <v>4230</v>
      </c>
      <c r="G2936" s="39" t="s">
        <v>17553</v>
      </c>
    </row>
    <row r="2937" spans="2:7" x14ac:dyDescent="0.25">
      <c r="B2937" s="69" t="s">
        <v>19104</v>
      </c>
      <c r="C2937" s="44">
        <v>774.1</v>
      </c>
      <c r="D2937" s="44" t="s">
        <v>3234</v>
      </c>
      <c r="E2937" s="51" t="s">
        <v>16534</v>
      </c>
      <c r="F2937" s="45" t="s">
        <v>2057</v>
      </c>
      <c r="G2937" s="39" t="s">
        <v>17554</v>
      </c>
    </row>
    <row r="2938" spans="2:7" x14ac:dyDescent="0.25">
      <c r="B2938" s="69" t="s">
        <v>3234</v>
      </c>
      <c r="C2938" s="44">
        <v>774.1</v>
      </c>
      <c r="D2938" s="44" t="s">
        <v>3234</v>
      </c>
      <c r="E2938" s="51" t="s">
        <v>16534</v>
      </c>
      <c r="F2938" s="45" t="s">
        <v>2057</v>
      </c>
      <c r="G2938" s="39" t="s">
        <v>17554</v>
      </c>
    </row>
    <row r="2939" spans="2:7" x14ac:dyDescent="0.25">
      <c r="B2939" s="69" t="s">
        <v>346</v>
      </c>
      <c r="C2939" s="44">
        <v>774.1</v>
      </c>
      <c r="D2939" s="44" t="s">
        <v>3234</v>
      </c>
      <c r="E2939" s="51" t="s">
        <v>16534</v>
      </c>
      <c r="F2939" s="45" t="s">
        <v>2057</v>
      </c>
      <c r="G2939" s="39" t="s">
        <v>17554</v>
      </c>
    </row>
    <row r="2940" spans="2:7" x14ac:dyDescent="0.25">
      <c r="B2940" s="69" t="s">
        <v>8559</v>
      </c>
      <c r="C2940" s="44">
        <v>774.1</v>
      </c>
      <c r="D2940" s="44" t="s">
        <v>3234</v>
      </c>
      <c r="E2940" s="51" t="s">
        <v>16534</v>
      </c>
      <c r="F2940" s="45" t="s">
        <v>2057</v>
      </c>
      <c r="G2940" s="39" t="s">
        <v>17554</v>
      </c>
    </row>
    <row r="2941" spans="2:7" x14ac:dyDescent="0.25">
      <c r="B2941" s="70" t="s">
        <v>19105</v>
      </c>
      <c r="C2941" s="46">
        <v>775</v>
      </c>
      <c r="D2941" s="71">
        <v>775</v>
      </c>
      <c r="E2941" s="53" t="s">
        <v>12442</v>
      </c>
      <c r="F2941" s="211" t="s">
        <v>15301</v>
      </c>
      <c r="G2941" s="71" t="s">
        <v>17555</v>
      </c>
    </row>
    <row r="2942" spans="2:7" x14ac:dyDescent="0.25">
      <c r="B2942" s="69" t="s">
        <v>15301</v>
      </c>
      <c r="C2942" s="44">
        <v>775</v>
      </c>
      <c r="D2942" s="44">
        <v>775</v>
      </c>
      <c r="E2942" s="56" t="s">
        <v>12442</v>
      </c>
      <c r="F2942" s="45" t="s">
        <v>15301</v>
      </c>
      <c r="G2942" s="39" t="s">
        <v>17555</v>
      </c>
    </row>
    <row r="2943" spans="2:7" x14ac:dyDescent="0.25">
      <c r="B2943" s="70" t="s">
        <v>15569</v>
      </c>
      <c r="C2943" s="46">
        <v>775</v>
      </c>
      <c r="D2943" s="71">
        <v>775</v>
      </c>
      <c r="E2943" s="53" t="s">
        <v>12442</v>
      </c>
      <c r="F2943" s="211" t="s">
        <v>15301</v>
      </c>
      <c r="G2943" s="71" t="s">
        <v>17555</v>
      </c>
    </row>
    <row r="2944" spans="2:7" x14ac:dyDescent="0.25">
      <c r="B2944" s="70" t="s">
        <v>4897</v>
      </c>
      <c r="C2944" s="46">
        <v>775</v>
      </c>
      <c r="D2944" s="71">
        <v>775</v>
      </c>
      <c r="E2944" s="53" t="s">
        <v>12442</v>
      </c>
      <c r="F2944" s="211" t="s">
        <v>15301</v>
      </c>
      <c r="G2944" s="71" t="s">
        <v>17555</v>
      </c>
    </row>
    <row r="2945" spans="2:7" x14ac:dyDescent="0.25">
      <c r="B2945" s="70" t="s">
        <v>347</v>
      </c>
      <c r="C2945" s="46">
        <v>775</v>
      </c>
      <c r="D2945" s="71">
        <v>775</v>
      </c>
      <c r="E2945" s="53" t="s">
        <v>12442</v>
      </c>
      <c r="F2945" s="211" t="s">
        <v>15301</v>
      </c>
      <c r="G2945" s="71" t="s">
        <v>17555</v>
      </c>
    </row>
    <row r="2946" spans="2:7" x14ac:dyDescent="0.25">
      <c r="B2946" s="69" t="s">
        <v>19106</v>
      </c>
      <c r="C2946" s="44">
        <v>776</v>
      </c>
      <c r="D2946" s="44">
        <v>776</v>
      </c>
      <c r="E2946" s="56" t="s">
        <v>12443</v>
      </c>
      <c r="F2946" s="45" t="s">
        <v>4228</v>
      </c>
      <c r="G2946" s="39" t="s">
        <v>17556</v>
      </c>
    </row>
    <row r="2947" spans="2:7" x14ac:dyDescent="0.25">
      <c r="B2947" s="69" t="s">
        <v>348</v>
      </c>
      <c r="C2947" s="44">
        <v>776</v>
      </c>
      <c r="D2947" s="44">
        <v>776</v>
      </c>
      <c r="E2947" s="56" t="s">
        <v>12443</v>
      </c>
      <c r="F2947" s="45" t="s">
        <v>4228</v>
      </c>
      <c r="G2947" s="39" t="s">
        <v>17556</v>
      </c>
    </row>
    <row r="2948" spans="2:7" x14ac:dyDescent="0.25">
      <c r="B2948" s="69" t="s">
        <v>4898</v>
      </c>
      <c r="C2948" s="44">
        <v>776</v>
      </c>
      <c r="D2948" s="44">
        <v>776</v>
      </c>
      <c r="E2948" s="56" t="s">
        <v>12443</v>
      </c>
      <c r="F2948" s="45" t="s">
        <v>4228</v>
      </c>
      <c r="G2948" s="39" t="s">
        <v>17556</v>
      </c>
    </row>
    <row r="2949" spans="2:7" x14ac:dyDescent="0.25">
      <c r="B2949" s="69" t="s">
        <v>19096</v>
      </c>
      <c r="C2949" s="44">
        <v>767</v>
      </c>
      <c r="D2949" s="44">
        <v>767</v>
      </c>
      <c r="E2949" s="56" t="s">
        <v>12434</v>
      </c>
      <c r="F2949" s="45" t="s">
        <v>2053</v>
      </c>
      <c r="G2949" s="39" t="s">
        <v>17546</v>
      </c>
    </row>
    <row r="2950" spans="2:7" x14ac:dyDescent="0.25">
      <c r="B2950" s="69" t="s">
        <v>339</v>
      </c>
      <c r="C2950" s="44">
        <v>767</v>
      </c>
      <c r="D2950" s="44">
        <v>767</v>
      </c>
      <c r="E2950" s="56" t="s">
        <v>12434</v>
      </c>
      <c r="F2950" s="45" t="s">
        <v>2053</v>
      </c>
      <c r="G2950" s="39" t="s">
        <v>17546</v>
      </c>
    </row>
    <row r="2951" spans="2:7" x14ac:dyDescent="0.25">
      <c r="B2951" s="69" t="s">
        <v>4889</v>
      </c>
      <c r="C2951" s="44">
        <v>767</v>
      </c>
      <c r="D2951" s="44">
        <v>767</v>
      </c>
      <c r="E2951" s="56" t="s">
        <v>12434</v>
      </c>
      <c r="F2951" s="45" t="s">
        <v>2053</v>
      </c>
      <c r="G2951" s="39" t="s">
        <v>17546</v>
      </c>
    </row>
    <row r="2952" spans="2:7" x14ac:dyDescent="0.25">
      <c r="B2952" s="69" t="s">
        <v>19101</v>
      </c>
      <c r="C2952" s="44">
        <v>772</v>
      </c>
      <c r="D2952" s="44">
        <v>772</v>
      </c>
      <c r="E2952" s="56" t="s">
        <v>12439</v>
      </c>
      <c r="F2952" s="45" t="s">
        <v>2055</v>
      </c>
      <c r="G2952" s="39" t="s">
        <v>17551</v>
      </c>
    </row>
    <row r="2953" spans="2:7" x14ac:dyDescent="0.25">
      <c r="B2953" s="69" t="s">
        <v>343</v>
      </c>
      <c r="C2953" s="44">
        <v>772</v>
      </c>
      <c r="D2953" s="44">
        <v>772</v>
      </c>
      <c r="E2953" s="56" t="s">
        <v>12439</v>
      </c>
      <c r="F2953" s="45" t="s">
        <v>2055</v>
      </c>
      <c r="G2953" s="39" t="s">
        <v>17551</v>
      </c>
    </row>
    <row r="2954" spans="2:7" x14ac:dyDescent="0.25">
      <c r="B2954" s="69" t="s">
        <v>4894</v>
      </c>
      <c r="C2954" s="44">
        <v>772</v>
      </c>
      <c r="D2954" s="44">
        <v>772</v>
      </c>
      <c r="E2954" s="56" t="s">
        <v>12439</v>
      </c>
      <c r="F2954" s="45" t="s">
        <v>2055</v>
      </c>
      <c r="G2954" s="39" t="s">
        <v>17551</v>
      </c>
    </row>
    <row r="2955" spans="2:7" x14ac:dyDescent="0.25">
      <c r="B2955" s="69" t="s">
        <v>19100</v>
      </c>
      <c r="C2955" s="44">
        <v>771</v>
      </c>
      <c r="D2955" s="44">
        <v>771</v>
      </c>
      <c r="E2955" s="56" t="s">
        <v>12438</v>
      </c>
      <c r="F2955" s="45" t="s">
        <v>4231</v>
      </c>
      <c r="G2955" s="39" t="s">
        <v>17550</v>
      </c>
    </row>
    <row r="2956" spans="2:7" x14ac:dyDescent="0.25">
      <c r="B2956" s="69" t="s">
        <v>342</v>
      </c>
      <c r="C2956" s="44">
        <v>771</v>
      </c>
      <c r="D2956" s="44">
        <v>771</v>
      </c>
      <c r="E2956" s="56" t="s">
        <v>12438</v>
      </c>
      <c r="F2956" s="45" t="s">
        <v>4231</v>
      </c>
      <c r="G2956" s="39" t="s">
        <v>17550</v>
      </c>
    </row>
    <row r="2957" spans="2:7" x14ac:dyDescent="0.25">
      <c r="B2957" s="69" t="s">
        <v>4893</v>
      </c>
      <c r="C2957" s="44">
        <v>771</v>
      </c>
      <c r="D2957" s="44">
        <v>771</v>
      </c>
      <c r="E2957" s="56" t="s">
        <v>12438</v>
      </c>
      <c r="F2957" s="45" t="s">
        <v>4231</v>
      </c>
      <c r="G2957" s="39" t="s">
        <v>17550</v>
      </c>
    </row>
    <row r="2958" spans="2:7" x14ac:dyDescent="0.25">
      <c r="B2958" s="69" t="s">
        <v>19097</v>
      </c>
      <c r="C2958" s="44">
        <v>768</v>
      </c>
      <c r="D2958" s="44">
        <v>768</v>
      </c>
      <c r="E2958" s="56" t="s">
        <v>12435</v>
      </c>
      <c r="F2958" s="45" t="s">
        <v>2054</v>
      </c>
      <c r="G2958" s="39" t="s">
        <v>17547</v>
      </c>
    </row>
    <row r="2959" spans="2:7" x14ac:dyDescent="0.25">
      <c r="B2959" s="69" t="s">
        <v>340</v>
      </c>
      <c r="C2959" s="44">
        <v>768</v>
      </c>
      <c r="D2959" s="44">
        <v>768</v>
      </c>
      <c r="E2959" s="56" t="s">
        <v>12435</v>
      </c>
      <c r="F2959" s="45" t="s">
        <v>2054</v>
      </c>
      <c r="G2959" s="39" t="s">
        <v>17547</v>
      </c>
    </row>
    <row r="2960" spans="2:7" x14ac:dyDescent="0.25">
      <c r="B2960" s="69" t="s">
        <v>4890</v>
      </c>
      <c r="C2960" s="44">
        <v>768</v>
      </c>
      <c r="D2960" s="44">
        <v>768</v>
      </c>
      <c r="E2960" s="56" t="s">
        <v>12435</v>
      </c>
      <c r="F2960" s="45" t="s">
        <v>2054</v>
      </c>
      <c r="G2960" s="39" t="s">
        <v>17547</v>
      </c>
    </row>
    <row r="2961" spans="2:7" x14ac:dyDescent="0.25">
      <c r="B2961" s="69" t="s">
        <v>19099</v>
      </c>
      <c r="C2961" s="44">
        <v>770</v>
      </c>
      <c r="D2961" s="44">
        <v>770</v>
      </c>
      <c r="E2961" s="56" t="s">
        <v>12437</v>
      </c>
      <c r="F2961" s="45" t="s">
        <v>4232</v>
      </c>
      <c r="G2961" s="39" t="s">
        <v>17549</v>
      </c>
    </row>
    <row r="2962" spans="2:7" x14ac:dyDescent="0.25">
      <c r="B2962" s="69" t="s">
        <v>14940</v>
      </c>
      <c r="C2962" s="44">
        <v>770</v>
      </c>
      <c r="D2962" s="44">
        <v>770</v>
      </c>
      <c r="E2962" s="56" t="s">
        <v>12437</v>
      </c>
      <c r="F2962" s="45" t="s">
        <v>4232</v>
      </c>
      <c r="G2962" s="39" t="s">
        <v>17549</v>
      </c>
    </row>
    <row r="2963" spans="2:7" x14ac:dyDescent="0.25">
      <c r="B2963" s="69" t="s">
        <v>4892</v>
      </c>
      <c r="C2963" s="44">
        <v>770</v>
      </c>
      <c r="D2963" s="44">
        <v>770</v>
      </c>
      <c r="E2963" s="56" t="s">
        <v>12437</v>
      </c>
      <c r="F2963" s="45" t="s">
        <v>4232</v>
      </c>
      <c r="G2963" s="39" t="s">
        <v>17549</v>
      </c>
    </row>
    <row r="2964" spans="2:7" x14ac:dyDescent="0.25">
      <c r="B2964" s="69" t="s">
        <v>19093</v>
      </c>
      <c r="C2964" s="44">
        <v>764</v>
      </c>
      <c r="D2964" s="44">
        <v>764</v>
      </c>
      <c r="E2964" s="192" t="s">
        <v>16535</v>
      </c>
      <c r="F2964" s="45" t="s">
        <v>2801</v>
      </c>
      <c r="G2964" s="39" t="s">
        <v>17543</v>
      </c>
    </row>
    <row r="2965" spans="2:7" x14ac:dyDescent="0.25">
      <c r="B2965" s="69" t="s">
        <v>4886</v>
      </c>
      <c r="C2965" s="44">
        <v>764</v>
      </c>
      <c r="D2965" s="44">
        <v>764</v>
      </c>
      <c r="E2965" s="192" t="s">
        <v>16535</v>
      </c>
      <c r="F2965" s="45" t="s">
        <v>2801</v>
      </c>
      <c r="G2965" s="39" t="s">
        <v>17543</v>
      </c>
    </row>
    <row r="2966" spans="2:7" x14ac:dyDescent="0.25">
      <c r="B2966" s="69" t="s">
        <v>336</v>
      </c>
      <c r="C2966" s="44">
        <v>764</v>
      </c>
      <c r="D2966" s="44">
        <v>764</v>
      </c>
      <c r="E2966" s="192" t="s">
        <v>16535</v>
      </c>
      <c r="F2966" s="45" t="s">
        <v>2801</v>
      </c>
      <c r="G2966" s="39" t="s">
        <v>17543</v>
      </c>
    </row>
    <row r="2967" spans="2:7" x14ac:dyDescent="0.25">
      <c r="B2967" s="69" t="s">
        <v>19102</v>
      </c>
      <c r="C2967" s="44">
        <v>773</v>
      </c>
      <c r="D2967" s="44">
        <v>773</v>
      </c>
      <c r="E2967" s="56" t="s">
        <v>12440</v>
      </c>
      <c r="F2967" s="45" t="s">
        <v>2056</v>
      </c>
      <c r="G2967" s="39" t="s">
        <v>17552</v>
      </c>
    </row>
    <row r="2968" spans="2:7" x14ac:dyDescent="0.25">
      <c r="B2968" s="69" t="s">
        <v>4895</v>
      </c>
      <c r="C2968" s="44">
        <v>773</v>
      </c>
      <c r="D2968" s="44">
        <v>773</v>
      </c>
      <c r="E2968" s="56" t="s">
        <v>12440</v>
      </c>
      <c r="F2968" s="45" t="s">
        <v>2056</v>
      </c>
      <c r="G2968" s="39" t="s">
        <v>17552</v>
      </c>
    </row>
    <row r="2969" spans="2:7" x14ac:dyDescent="0.25">
      <c r="B2969" s="69" t="s">
        <v>344</v>
      </c>
      <c r="C2969" s="44">
        <v>773</v>
      </c>
      <c r="D2969" s="44">
        <v>773</v>
      </c>
      <c r="E2969" s="56" t="s">
        <v>12440</v>
      </c>
      <c r="F2969" s="45" t="s">
        <v>2056</v>
      </c>
      <c r="G2969" s="39" t="s">
        <v>17552</v>
      </c>
    </row>
    <row r="2970" spans="2:7" x14ac:dyDescent="0.25">
      <c r="B2970" s="69" t="s">
        <v>19092</v>
      </c>
      <c r="C2970" s="44">
        <v>763</v>
      </c>
      <c r="D2970" s="44">
        <v>763</v>
      </c>
      <c r="E2970" s="192" t="s">
        <v>16536</v>
      </c>
      <c r="F2970" s="45" t="s">
        <v>2051</v>
      </c>
      <c r="G2970" s="39" t="s">
        <v>17542</v>
      </c>
    </row>
    <row r="2971" spans="2:7" x14ac:dyDescent="0.25">
      <c r="B2971" s="69" t="s">
        <v>335</v>
      </c>
      <c r="C2971" s="44">
        <v>763</v>
      </c>
      <c r="D2971" s="44">
        <v>763</v>
      </c>
      <c r="E2971" s="192" t="s">
        <v>16536</v>
      </c>
      <c r="F2971" s="45" t="s">
        <v>2051</v>
      </c>
      <c r="G2971" s="39" t="s">
        <v>17542</v>
      </c>
    </row>
    <row r="2972" spans="2:7" x14ac:dyDescent="0.25">
      <c r="B2972" s="69" t="s">
        <v>4885</v>
      </c>
      <c r="C2972" s="44">
        <v>763</v>
      </c>
      <c r="D2972" s="44">
        <v>763</v>
      </c>
      <c r="E2972" s="192" t="s">
        <v>16536</v>
      </c>
      <c r="F2972" s="45" t="s">
        <v>2051</v>
      </c>
      <c r="G2972" s="39" t="s">
        <v>17542</v>
      </c>
    </row>
    <row r="2973" spans="2:7" x14ac:dyDescent="0.25">
      <c r="B2973" s="69" t="s">
        <v>19095</v>
      </c>
      <c r="C2973" s="44">
        <v>766</v>
      </c>
      <c r="D2973" s="44">
        <v>766</v>
      </c>
      <c r="E2973" s="192" t="s">
        <v>16537</v>
      </c>
      <c r="F2973" s="45" t="s">
        <v>2052</v>
      </c>
      <c r="G2973" s="39" t="s">
        <v>17545</v>
      </c>
    </row>
    <row r="2974" spans="2:7" x14ac:dyDescent="0.25">
      <c r="B2974" s="69" t="s">
        <v>338</v>
      </c>
      <c r="C2974" s="44">
        <v>766</v>
      </c>
      <c r="D2974" s="44">
        <v>766</v>
      </c>
      <c r="E2974" s="192" t="s">
        <v>16537</v>
      </c>
      <c r="F2974" s="45" t="s">
        <v>2052</v>
      </c>
      <c r="G2974" s="39" t="s">
        <v>17545</v>
      </c>
    </row>
    <row r="2975" spans="2:7" x14ac:dyDescent="0.25">
      <c r="B2975" s="69" t="s">
        <v>4888</v>
      </c>
      <c r="C2975" s="44">
        <v>766</v>
      </c>
      <c r="D2975" s="44">
        <v>766</v>
      </c>
      <c r="E2975" s="192" t="s">
        <v>16537</v>
      </c>
      <c r="F2975" s="45" t="s">
        <v>2052</v>
      </c>
      <c r="G2975" s="39" t="s">
        <v>17545</v>
      </c>
    </row>
    <row r="2976" spans="2:7" x14ac:dyDescent="0.25">
      <c r="B2976" s="69" t="s">
        <v>19085</v>
      </c>
      <c r="C2976" s="44">
        <v>757</v>
      </c>
      <c r="D2976" s="44">
        <v>757</v>
      </c>
      <c r="E2976" s="192" t="s">
        <v>16538</v>
      </c>
      <c r="F2976" s="45" t="s">
        <v>2046</v>
      </c>
      <c r="G2976" s="39" t="s">
        <v>17536</v>
      </c>
    </row>
    <row r="2977" spans="2:7" x14ac:dyDescent="0.25">
      <c r="B2977" s="69" t="s">
        <v>4879</v>
      </c>
      <c r="C2977" s="44">
        <v>757</v>
      </c>
      <c r="D2977" s="44">
        <v>757</v>
      </c>
      <c r="E2977" s="192" t="s">
        <v>16538</v>
      </c>
      <c r="F2977" s="45" t="s">
        <v>2046</v>
      </c>
      <c r="G2977" s="39" t="s">
        <v>17536</v>
      </c>
    </row>
    <row r="2978" spans="2:7" x14ac:dyDescent="0.25">
      <c r="B2978" s="69" t="s">
        <v>328</v>
      </c>
      <c r="C2978" s="44">
        <v>757</v>
      </c>
      <c r="D2978" s="44">
        <v>757</v>
      </c>
      <c r="E2978" s="192" t="s">
        <v>16538</v>
      </c>
      <c r="F2978" s="45" t="s">
        <v>2046</v>
      </c>
      <c r="G2978" s="39" t="s">
        <v>17536</v>
      </c>
    </row>
    <row r="2979" spans="2:7" x14ac:dyDescent="0.25">
      <c r="B2979" s="69" t="s">
        <v>19086</v>
      </c>
      <c r="C2979" s="44">
        <v>758</v>
      </c>
      <c r="D2979" s="44">
        <v>758</v>
      </c>
      <c r="E2979" s="192" t="s">
        <v>16539</v>
      </c>
      <c r="F2979" s="45" t="s">
        <v>2803</v>
      </c>
      <c r="G2979" s="39" t="s">
        <v>17537</v>
      </c>
    </row>
    <row r="2980" spans="2:7" x14ac:dyDescent="0.25">
      <c r="B2980" s="69" t="s">
        <v>4880</v>
      </c>
      <c r="C2980" s="44">
        <v>758</v>
      </c>
      <c r="D2980" s="44">
        <v>758</v>
      </c>
      <c r="E2980" s="192" t="s">
        <v>16539</v>
      </c>
      <c r="F2980" s="45" t="s">
        <v>2803</v>
      </c>
      <c r="G2980" s="39" t="s">
        <v>17537</v>
      </c>
    </row>
    <row r="2981" spans="2:7" x14ac:dyDescent="0.25">
      <c r="B2981" s="69" t="s">
        <v>329</v>
      </c>
      <c r="C2981" s="44">
        <v>758</v>
      </c>
      <c r="D2981" s="44">
        <v>758</v>
      </c>
      <c r="E2981" s="192" t="s">
        <v>16539</v>
      </c>
      <c r="F2981" s="45" t="s">
        <v>2803</v>
      </c>
      <c r="G2981" s="39" t="s">
        <v>17537</v>
      </c>
    </row>
    <row r="2982" spans="2:7" x14ac:dyDescent="0.25">
      <c r="B2982" s="69" t="s">
        <v>19087</v>
      </c>
      <c r="C2982" s="44">
        <v>759</v>
      </c>
      <c r="D2982" s="44">
        <v>759</v>
      </c>
      <c r="E2982" s="192" t="s">
        <v>16540</v>
      </c>
      <c r="F2982" s="45" t="s">
        <v>2047</v>
      </c>
      <c r="G2982" s="39" t="s">
        <v>17538</v>
      </c>
    </row>
    <row r="2983" spans="2:7" x14ac:dyDescent="0.25">
      <c r="B2983" s="69" t="s">
        <v>4881</v>
      </c>
      <c r="C2983" s="44">
        <v>759</v>
      </c>
      <c r="D2983" s="44">
        <v>759</v>
      </c>
      <c r="E2983" s="192" t="s">
        <v>16540</v>
      </c>
      <c r="F2983" s="45" t="s">
        <v>2047</v>
      </c>
      <c r="G2983" s="39" t="s">
        <v>17538</v>
      </c>
    </row>
    <row r="2984" spans="2:7" x14ac:dyDescent="0.25">
      <c r="B2984" s="69" t="s">
        <v>330</v>
      </c>
      <c r="C2984" s="44">
        <v>759</v>
      </c>
      <c r="D2984" s="44">
        <v>759</v>
      </c>
      <c r="E2984" s="192" t="s">
        <v>16540</v>
      </c>
      <c r="F2984" s="45" t="s">
        <v>2047</v>
      </c>
      <c r="G2984" s="39" t="s">
        <v>17538</v>
      </c>
    </row>
    <row r="2985" spans="2:7" ht="14.4" x14ac:dyDescent="0.3">
      <c r="B2985" s="69" t="s">
        <v>19088</v>
      </c>
      <c r="C2985" s="44">
        <v>760</v>
      </c>
      <c r="D2985" s="44">
        <v>760</v>
      </c>
      <c r="E2985" s="192" t="s">
        <v>16541</v>
      </c>
      <c r="F2985" s="125" t="s">
        <v>14642</v>
      </c>
      <c r="G2985" s="39" t="s">
        <v>17539</v>
      </c>
    </row>
    <row r="2986" spans="2:7" ht="14.4" x14ac:dyDescent="0.3">
      <c r="B2986" s="69" t="s">
        <v>331</v>
      </c>
      <c r="C2986" s="44">
        <v>760</v>
      </c>
      <c r="D2986" s="44">
        <v>760</v>
      </c>
      <c r="E2986" s="192" t="s">
        <v>16541</v>
      </c>
      <c r="F2986" s="125" t="s">
        <v>14642</v>
      </c>
      <c r="G2986" s="39" t="s">
        <v>17539</v>
      </c>
    </row>
    <row r="2987" spans="2:7" ht="14.4" x14ac:dyDescent="0.3">
      <c r="B2987" s="69" t="s">
        <v>4882</v>
      </c>
      <c r="C2987" s="44">
        <v>760</v>
      </c>
      <c r="D2987" s="44">
        <v>760</v>
      </c>
      <c r="E2987" s="192" t="s">
        <v>16541</v>
      </c>
      <c r="F2987" s="125" t="s">
        <v>14642</v>
      </c>
      <c r="G2987" s="39" t="s">
        <v>17539</v>
      </c>
    </row>
    <row r="2988" spans="2:7" x14ac:dyDescent="0.25">
      <c r="B2988" s="69" t="s">
        <v>19083</v>
      </c>
      <c r="C2988" s="44">
        <v>755</v>
      </c>
      <c r="D2988" s="44">
        <v>755</v>
      </c>
      <c r="E2988" s="192" t="s">
        <v>14643</v>
      </c>
      <c r="F2988" s="45" t="s">
        <v>2044</v>
      </c>
      <c r="G2988" s="39" t="s">
        <v>17534</v>
      </c>
    </row>
    <row r="2989" spans="2:7" x14ac:dyDescent="0.25">
      <c r="B2989" s="69" t="s">
        <v>4877</v>
      </c>
      <c r="C2989" s="44">
        <v>755</v>
      </c>
      <c r="D2989" s="44">
        <v>755</v>
      </c>
      <c r="E2989" s="192" t="s">
        <v>14643</v>
      </c>
      <c r="F2989" s="45" t="s">
        <v>2044</v>
      </c>
      <c r="G2989" s="39" t="s">
        <v>17534</v>
      </c>
    </row>
    <row r="2990" spans="2:7" x14ac:dyDescent="0.25">
      <c r="B2990" s="69" t="s">
        <v>7384</v>
      </c>
      <c r="C2990" s="44">
        <v>755</v>
      </c>
      <c r="D2990" s="44">
        <v>755</v>
      </c>
      <c r="E2990" s="192" t="s">
        <v>14643</v>
      </c>
      <c r="F2990" s="45" t="s">
        <v>2044</v>
      </c>
      <c r="G2990" s="39" t="s">
        <v>17534</v>
      </c>
    </row>
    <row r="2991" spans="2:7" x14ac:dyDescent="0.25">
      <c r="B2991" s="69" t="s">
        <v>19084</v>
      </c>
      <c r="C2991" s="44">
        <v>756</v>
      </c>
      <c r="D2991" s="44">
        <v>756</v>
      </c>
      <c r="E2991" s="192" t="s">
        <v>16542</v>
      </c>
      <c r="F2991" s="45" t="s">
        <v>2045</v>
      </c>
      <c r="G2991" s="39" t="s">
        <v>17535</v>
      </c>
    </row>
    <row r="2992" spans="2:7" x14ac:dyDescent="0.25">
      <c r="B2992" s="69" t="s">
        <v>3365</v>
      </c>
      <c r="C2992" s="44">
        <v>756</v>
      </c>
      <c r="D2992" s="44">
        <v>756</v>
      </c>
      <c r="E2992" s="192" t="s">
        <v>16542</v>
      </c>
      <c r="F2992" s="45" t="s">
        <v>2045</v>
      </c>
      <c r="G2992" s="39" t="s">
        <v>17535</v>
      </c>
    </row>
    <row r="2993" spans="2:7" x14ac:dyDescent="0.25">
      <c r="B2993" s="69" t="s">
        <v>4878</v>
      </c>
      <c r="C2993" s="44">
        <v>756</v>
      </c>
      <c r="D2993" s="44">
        <v>756</v>
      </c>
      <c r="E2993" s="192" t="s">
        <v>16542</v>
      </c>
      <c r="F2993" s="45" t="s">
        <v>2045</v>
      </c>
      <c r="G2993" s="39" t="s">
        <v>17535</v>
      </c>
    </row>
    <row r="2994" spans="2:7" x14ac:dyDescent="0.25">
      <c r="B2994" s="69" t="s">
        <v>19219</v>
      </c>
      <c r="C2994" s="44">
        <v>878</v>
      </c>
      <c r="D2994" s="44">
        <v>878</v>
      </c>
      <c r="E2994" s="56" t="s">
        <v>12540</v>
      </c>
      <c r="F2994" s="45" t="s">
        <v>2119</v>
      </c>
      <c r="G2994" s="39" t="s">
        <v>17662</v>
      </c>
    </row>
    <row r="2995" spans="2:7" x14ac:dyDescent="0.25">
      <c r="B2995" s="69" t="s">
        <v>2391</v>
      </c>
      <c r="C2995" s="44">
        <v>878</v>
      </c>
      <c r="D2995" s="44">
        <v>878</v>
      </c>
      <c r="E2995" s="56" t="s">
        <v>12540</v>
      </c>
      <c r="F2995" s="45" t="s">
        <v>2119</v>
      </c>
      <c r="G2995" s="39" t="s">
        <v>17662</v>
      </c>
    </row>
    <row r="2996" spans="2:7" x14ac:dyDescent="0.25">
      <c r="B2996" s="69" t="s">
        <v>8410</v>
      </c>
      <c r="C2996" s="44">
        <v>878</v>
      </c>
      <c r="D2996" s="44">
        <v>878</v>
      </c>
      <c r="E2996" s="56" t="s">
        <v>12540</v>
      </c>
      <c r="F2996" s="45" t="s">
        <v>2119</v>
      </c>
      <c r="G2996" s="39" t="s">
        <v>17662</v>
      </c>
    </row>
    <row r="2997" spans="2:7" x14ac:dyDescent="0.25">
      <c r="B2997" s="69" t="s">
        <v>19220</v>
      </c>
      <c r="C2997" s="44">
        <v>879</v>
      </c>
      <c r="D2997" s="44">
        <v>879</v>
      </c>
      <c r="E2997" s="56" t="s">
        <v>12541</v>
      </c>
      <c r="F2997" s="45" t="s">
        <v>1116</v>
      </c>
      <c r="G2997" s="39" t="s">
        <v>17663</v>
      </c>
    </row>
    <row r="2998" spans="2:7" x14ac:dyDescent="0.25">
      <c r="B2998" s="69" t="s">
        <v>2392</v>
      </c>
      <c r="C2998" s="44">
        <v>879</v>
      </c>
      <c r="D2998" s="44">
        <v>879</v>
      </c>
      <c r="E2998" s="56" t="s">
        <v>12541</v>
      </c>
      <c r="F2998" s="45" t="s">
        <v>1116</v>
      </c>
      <c r="G2998" s="39" t="s">
        <v>17663</v>
      </c>
    </row>
    <row r="2999" spans="2:7" x14ac:dyDescent="0.25">
      <c r="B2999" s="69" t="s">
        <v>8411</v>
      </c>
      <c r="C2999" s="44">
        <v>879</v>
      </c>
      <c r="D2999" s="44">
        <v>879</v>
      </c>
      <c r="E2999" s="56" t="s">
        <v>12541</v>
      </c>
      <c r="F2999" s="45" t="s">
        <v>1116</v>
      </c>
      <c r="G2999" s="39" t="s">
        <v>17663</v>
      </c>
    </row>
    <row r="3000" spans="2:7" x14ac:dyDescent="0.25">
      <c r="B3000" s="69" t="s">
        <v>19221</v>
      </c>
      <c r="C3000" s="44">
        <v>879.1</v>
      </c>
      <c r="D3000" s="44" t="s">
        <v>3247</v>
      </c>
      <c r="E3000" s="51" t="s">
        <v>14644</v>
      </c>
      <c r="F3000" s="45" t="s">
        <v>2120</v>
      </c>
      <c r="G3000" s="39" t="s">
        <v>17664</v>
      </c>
    </row>
    <row r="3001" spans="2:7" x14ac:dyDescent="0.25">
      <c r="B3001" s="69" t="s">
        <v>3247</v>
      </c>
      <c r="C3001" s="44">
        <v>879.1</v>
      </c>
      <c r="D3001" s="44" t="s">
        <v>3247</v>
      </c>
      <c r="E3001" s="51" t="s">
        <v>14644</v>
      </c>
      <c r="F3001" s="45" t="s">
        <v>2120</v>
      </c>
      <c r="G3001" s="39" t="s">
        <v>17664</v>
      </c>
    </row>
    <row r="3002" spans="2:7" x14ac:dyDescent="0.25">
      <c r="B3002" s="69" t="s">
        <v>2393</v>
      </c>
      <c r="C3002" s="44">
        <v>879.1</v>
      </c>
      <c r="D3002" s="44" t="s">
        <v>3247</v>
      </c>
      <c r="E3002" s="51" t="s">
        <v>14644</v>
      </c>
      <c r="F3002" s="45" t="s">
        <v>2120</v>
      </c>
      <c r="G3002" s="39" t="s">
        <v>17664</v>
      </c>
    </row>
    <row r="3003" spans="2:7" x14ac:dyDescent="0.25">
      <c r="B3003" s="69" t="s">
        <v>10772</v>
      </c>
      <c r="C3003" s="44">
        <v>879.1</v>
      </c>
      <c r="D3003" s="44" t="s">
        <v>3247</v>
      </c>
      <c r="E3003" s="51" t="s">
        <v>14644</v>
      </c>
      <c r="F3003" s="45" t="s">
        <v>2120</v>
      </c>
      <c r="G3003" s="39" t="s">
        <v>17664</v>
      </c>
    </row>
    <row r="3004" spans="2:7" x14ac:dyDescent="0.25">
      <c r="B3004" s="69" t="s">
        <v>18796</v>
      </c>
      <c r="C3004" s="44">
        <v>486</v>
      </c>
      <c r="D3004" s="44">
        <v>486</v>
      </c>
      <c r="E3004" s="191" t="s">
        <v>12366</v>
      </c>
      <c r="F3004" s="45" t="s">
        <v>1271</v>
      </c>
      <c r="G3004" s="39" t="s">
        <v>17259</v>
      </c>
    </row>
    <row r="3005" spans="2:7" x14ac:dyDescent="0.25">
      <c r="B3005" s="69" t="s">
        <v>8790</v>
      </c>
      <c r="C3005" s="44">
        <v>486</v>
      </c>
      <c r="D3005" s="44">
        <v>486</v>
      </c>
      <c r="E3005" s="191" t="s">
        <v>12366</v>
      </c>
      <c r="F3005" s="45" t="s">
        <v>1271</v>
      </c>
      <c r="G3005" s="39" t="s">
        <v>17259</v>
      </c>
    </row>
    <row r="3006" spans="2:7" x14ac:dyDescent="0.25">
      <c r="B3006" s="69" t="s">
        <v>7944</v>
      </c>
      <c r="C3006" s="44">
        <v>486</v>
      </c>
      <c r="D3006" s="44">
        <v>486</v>
      </c>
      <c r="E3006" s="191" t="s">
        <v>12366</v>
      </c>
      <c r="F3006" s="45" t="s">
        <v>1271</v>
      </c>
      <c r="G3006" s="39" t="s">
        <v>17259</v>
      </c>
    </row>
    <row r="3007" spans="2:7" x14ac:dyDescent="0.25">
      <c r="B3007" s="305" t="s">
        <v>17259</v>
      </c>
      <c r="C3007" s="305">
        <v>486</v>
      </c>
      <c r="D3007" s="305">
        <v>486</v>
      </c>
      <c r="E3007" s="305" t="s">
        <v>12366</v>
      </c>
      <c r="F3007" s="305" t="s">
        <v>1271</v>
      </c>
      <c r="G3007" s="305" t="s">
        <v>17259</v>
      </c>
    </row>
    <row r="3008" spans="2:7" x14ac:dyDescent="0.25">
      <c r="B3008" s="69" t="s">
        <v>18797</v>
      </c>
      <c r="C3008" s="44">
        <v>487</v>
      </c>
      <c r="D3008" s="44">
        <v>487</v>
      </c>
      <c r="E3008" s="191" t="s">
        <v>12367</v>
      </c>
      <c r="F3008" s="45" t="s">
        <v>14006</v>
      </c>
      <c r="G3008" s="39" t="s">
        <v>17260</v>
      </c>
    </row>
    <row r="3009" spans="2:7" x14ac:dyDescent="0.25">
      <c r="B3009" s="69" t="s">
        <v>14007</v>
      </c>
      <c r="C3009" s="44">
        <v>487</v>
      </c>
      <c r="D3009" s="44">
        <v>487</v>
      </c>
      <c r="E3009" s="191" t="s">
        <v>12367</v>
      </c>
      <c r="F3009" s="45" t="s">
        <v>14006</v>
      </c>
      <c r="G3009" s="39" t="s">
        <v>17260</v>
      </c>
    </row>
    <row r="3010" spans="2:7" x14ac:dyDescent="0.25">
      <c r="B3010" s="69" t="s">
        <v>14456</v>
      </c>
      <c r="C3010" s="44">
        <v>487</v>
      </c>
      <c r="D3010" s="44">
        <v>487</v>
      </c>
      <c r="E3010" s="191" t="s">
        <v>12367</v>
      </c>
      <c r="F3010" s="45" t="s">
        <v>14006</v>
      </c>
      <c r="G3010" s="39" t="s">
        <v>17260</v>
      </c>
    </row>
    <row r="3011" spans="2:7" x14ac:dyDescent="0.25">
      <c r="B3011" s="69" t="s">
        <v>8791</v>
      </c>
      <c r="C3011" s="44">
        <v>487</v>
      </c>
      <c r="D3011" s="44">
        <v>487</v>
      </c>
      <c r="E3011" s="191" t="s">
        <v>12367</v>
      </c>
      <c r="F3011" s="45" t="s">
        <v>14006</v>
      </c>
      <c r="G3011" s="39" t="s">
        <v>17260</v>
      </c>
    </row>
    <row r="3012" spans="2:7" x14ac:dyDescent="0.25">
      <c r="B3012" s="69" t="s">
        <v>7945</v>
      </c>
      <c r="C3012" s="44">
        <v>487</v>
      </c>
      <c r="D3012" s="44">
        <v>487</v>
      </c>
      <c r="E3012" s="191" t="s">
        <v>12367</v>
      </c>
      <c r="F3012" s="45" t="s">
        <v>14006</v>
      </c>
      <c r="G3012" s="39" t="s">
        <v>17260</v>
      </c>
    </row>
    <row r="3013" spans="2:7" x14ac:dyDescent="0.25">
      <c r="B3013" s="305" t="s">
        <v>17260</v>
      </c>
      <c r="C3013" s="305">
        <v>487</v>
      </c>
      <c r="D3013" s="305">
        <v>487</v>
      </c>
      <c r="E3013" s="305" t="s">
        <v>12367</v>
      </c>
      <c r="F3013" s="305" t="s">
        <v>14006</v>
      </c>
      <c r="G3013" s="305" t="s">
        <v>17260</v>
      </c>
    </row>
    <row r="3014" spans="2:7" x14ac:dyDescent="0.25">
      <c r="B3014" s="69" t="s">
        <v>18798</v>
      </c>
      <c r="C3014" s="44">
        <v>488</v>
      </c>
      <c r="D3014" s="44">
        <v>488</v>
      </c>
      <c r="E3014" s="191" t="s">
        <v>12368</v>
      </c>
      <c r="F3014" s="45" t="s">
        <v>14008</v>
      </c>
      <c r="G3014" s="39" t="s">
        <v>17261</v>
      </c>
    </row>
    <row r="3015" spans="2:7" x14ac:dyDescent="0.25">
      <c r="B3015" s="69" t="s">
        <v>14009</v>
      </c>
      <c r="C3015" s="44">
        <v>488</v>
      </c>
      <c r="D3015" s="44">
        <v>488</v>
      </c>
      <c r="E3015" s="191" t="s">
        <v>12368</v>
      </c>
      <c r="F3015" s="45" t="s">
        <v>14008</v>
      </c>
      <c r="G3015" s="39" t="s">
        <v>17261</v>
      </c>
    </row>
    <row r="3016" spans="2:7" x14ac:dyDescent="0.25">
      <c r="B3016" s="69" t="s">
        <v>14457</v>
      </c>
      <c r="C3016" s="44">
        <v>488</v>
      </c>
      <c r="D3016" s="44">
        <v>488</v>
      </c>
      <c r="E3016" s="191" t="s">
        <v>12368</v>
      </c>
      <c r="F3016" s="45" t="s">
        <v>14008</v>
      </c>
      <c r="G3016" s="39" t="s">
        <v>17261</v>
      </c>
    </row>
    <row r="3017" spans="2:7" x14ac:dyDescent="0.25">
      <c r="B3017" s="69" t="s">
        <v>8792</v>
      </c>
      <c r="C3017" s="44">
        <v>488</v>
      </c>
      <c r="D3017" s="44">
        <v>488</v>
      </c>
      <c r="E3017" s="191" t="s">
        <v>12368</v>
      </c>
      <c r="F3017" s="45" t="s">
        <v>14008</v>
      </c>
      <c r="G3017" s="39" t="s">
        <v>17261</v>
      </c>
    </row>
    <row r="3018" spans="2:7" x14ac:dyDescent="0.25">
      <c r="B3018" s="69" t="s">
        <v>7946</v>
      </c>
      <c r="C3018" s="44">
        <v>488</v>
      </c>
      <c r="D3018" s="44">
        <v>488</v>
      </c>
      <c r="E3018" s="191" t="s">
        <v>12368</v>
      </c>
      <c r="F3018" s="45" t="s">
        <v>14008</v>
      </c>
      <c r="G3018" s="39" t="s">
        <v>17261</v>
      </c>
    </row>
    <row r="3019" spans="2:7" x14ac:dyDescent="0.25">
      <c r="B3019" s="305" t="s">
        <v>17261</v>
      </c>
      <c r="C3019" s="305">
        <v>488</v>
      </c>
      <c r="D3019" s="305">
        <v>488</v>
      </c>
      <c r="E3019" s="305" t="s">
        <v>12368</v>
      </c>
      <c r="F3019" s="305" t="s">
        <v>14008</v>
      </c>
      <c r="G3019" s="305" t="s">
        <v>17261</v>
      </c>
    </row>
    <row r="3020" spans="2:7" x14ac:dyDescent="0.25">
      <c r="B3020" s="69" t="s">
        <v>18799</v>
      </c>
      <c r="C3020" s="44">
        <v>489</v>
      </c>
      <c r="D3020" s="44">
        <v>489</v>
      </c>
      <c r="E3020" s="191" t="s">
        <v>12369</v>
      </c>
      <c r="F3020" s="45" t="s">
        <v>1270</v>
      </c>
      <c r="G3020" s="39" t="s">
        <v>17262</v>
      </c>
    </row>
    <row r="3021" spans="2:7" x14ac:dyDescent="0.25">
      <c r="B3021" s="69" t="s">
        <v>3302</v>
      </c>
      <c r="C3021" s="44">
        <v>489</v>
      </c>
      <c r="D3021" s="44">
        <v>489</v>
      </c>
      <c r="E3021" s="191" t="s">
        <v>12369</v>
      </c>
      <c r="F3021" s="45" t="s">
        <v>1270</v>
      </c>
      <c r="G3021" s="39" t="s">
        <v>17262</v>
      </c>
    </row>
    <row r="3022" spans="2:7" x14ac:dyDescent="0.25">
      <c r="B3022" s="69" t="s">
        <v>7947</v>
      </c>
      <c r="C3022" s="44">
        <v>489</v>
      </c>
      <c r="D3022" s="44">
        <v>489</v>
      </c>
      <c r="E3022" s="191" t="s">
        <v>12369</v>
      </c>
      <c r="F3022" s="45" t="s">
        <v>1270</v>
      </c>
      <c r="G3022" s="39" t="s">
        <v>17262</v>
      </c>
    </row>
    <row r="3023" spans="2:7" x14ac:dyDescent="0.25">
      <c r="B3023" s="305" t="s">
        <v>17262</v>
      </c>
      <c r="C3023" s="305">
        <v>489</v>
      </c>
      <c r="D3023" s="305">
        <v>489</v>
      </c>
      <c r="E3023" s="305" t="s">
        <v>12369</v>
      </c>
      <c r="F3023" s="305" t="s">
        <v>1270</v>
      </c>
      <c r="G3023" s="305" t="s">
        <v>17262</v>
      </c>
    </row>
    <row r="3024" spans="2:7" x14ac:dyDescent="0.25">
      <c r="B3024" s="69" t="s">
        <v>18800</v>
      </c>
      <c r="C3024" s="44">
        <v>490</v>
      </c>
      <c r="D3024" s="44">
        <v>490</v>
      </c>
      <c r="E3024" s="191" t="s">
        <v>12370</v>
      </c>
      <c r="F3024" s="45" t="s">
        <v>1269</v>
      </c>
      <c r="G3024" s="39" t="s">
        <v>17263</v>
      </c>
    </row>
    <row r="3025" spans="2:7" x14ac:dyDescent="0.25">
      <c r="B3025" s="69" t="s">
        <v>7948</v>
      </c>
      <c r="C3025" s="44">
        <v>490</v>
      </c>
      <c r="D3025" s="44">
        <v>490</v>
      </c>
      <c r="E3025" s="191" t="s">
        <v>12370</v>
      </c>
      <c r="F3025" s="45" t="s">
        <v>1269</v>
      </c>
      <c r="G3025" s="39" t="s">
        <v>17263</v>
      </c>
    </row>
    <row r="3026" spans="2:7" x14ac:dyDescent="0.25">
      <c r="B3026" s="69" t="s">
        <v>7378</v>
      </c>
      <c r="C3026" s="44">
        <v>490</v>
      </c>
      <c r="D3026" s="44">
        <v>490</v>
      </c>
      <c r="E3026" s="191" t="s">
        <v>12370</v>
      </c>
      <c r="F3026" s="45" t="s">
        <v>1269</v>
      </c>
      <c r="G3026" s="39" t="s">
        <v>17263</v>
      </c>
    </row>
    <row r="3027" spans="2:7" x14ac:dyDescent="0.25">
      <c r="B3027" s="305" t="s">
        <v>17263</v>
      </c>
      <c r="C3027" s="305">
        <v>490</v>
      </c>
      <c r="D3027" s="305">
        <v>490</v>
      </c>
      <c r="E3027" s="305" t="s">
        <v>12370</v>
      </c>
      <c r="F3027" s="305" t="s">
        <v>1269</v>
      </c>
      <c r="G3027" s="305" t="s">
        <v>17263</v>
      </c>
    </row>
    <row r="3028" spans="2:7" x14ac:dyDescent="0.25">
      <c r="B3028" s="69" t="s">
        <v>18801</v>
      </c>
      <c r="C3028" s="44">
        <v>491</v>
      </c>
      <c r="D3028" s="44">
        <v>491</v>
      </c>
      <c r="E3028" s="191" t="s">
        <v>12371</v>
      </c>
      <c r="F3028" s="45" t="s">
        <v>1268</v>
      </c>
      <c r="G3028" s="39" t="s">
        <v>17264</v>
      </c>
    </row>
    <row r="3029" spans="2:7" x14ac:dyDescent="0.25">
      <c r="B3029" s="69" t="s">
        <v>8793</v>
      </c>
      <c r="C3029" s="44">
        <v>491</v>
      </c>
      <c r="D3029" s="44">
        <v>491</v>
      </c>
      <c r="E3029" s="191" t="s">
        <v>12371</v>
      </c>
      <c r="F3029" s="45" t="s">
        <v>1268</v>
      </c>
      <c r="G3029" s="39" t="s">
        <v>17264</v>
      </c>
    </row>
    <row r="3030" spans="2:7" x14ac:dyDescent="0.25">
      <c r="B3030" s="69" t="s">
        <v>7949</v>
      </c>
      <c r="C3030" s="44">
        <v>491</v>
      </c>
      <c r="D3030" s="44">
        <v>491</v>
      </c>
      <c r="E3030" s="191" t="s">
        <v>12371</v>
      </c>
      <c r="F3030" s="45" t="s">
        <v>1268</v>
      </c>
      <c r="G3030" s="39" t="s">
        <v>17264</v>
      </c>
    </row>
    <row r="3031" spans="2:7" x14ac:dyDescent="0.25">
      <c r="B3031" s="305" t="s">
        <v>17264</v>
      </c>
      <c r="C3031" s="305">
        <v>491</v>
      </c>
      <c r="D3031" s="305">
        <v>491</v>
      </c>
      <c r="E3031" s="305" t="s">
        <v>12371</v>
      </c>
      <c r="F3031" s="305" t="s">
        <v>1268</v>
      </c>
      <c r="G3031" s="305" t="s">
        <v>17264</v>
      </c>
    </row>
    <row r="3032" spans="2:7" x14ac:dyDescent="0.25">
      <c r="B3032" s="69" t="s">
        <v>18802</v>
      </c>
      <c r="C3032" s="44">
        <v>492</v>
      </c>
      <c r="D3032" s="44">
        <v>492</v>
      </c>
      <c r="E3032" s="191" t="s">
        <v>12372</v>
      </c>
      <c r="F3032" s="45" t="s">
        <v>1267</v>
      </c>
      <c r="G3032" s="39" t="s">
        <v>17265</v>
      </c>
    </row>
    <row r="3033" spans="2:7" x14ac:dyDescent="0.25">
      <c r="B3033" s="69" t="s">
        <v>15066</v>
      </c>
      <c r="C3033" s="44">
        <v>492</v>
      </c>
      <c r="D3033" s="44">
        <v>492</v>
      </c>
      <c r="E3033" s="191" t="s">
        <v>12372</v>
      </c>
      <c r="F3033" s="45" t="s">
        <v>1267</v>
      </c>
      <c r="G3033" s="39" t="s">
        <v>17265</v>
      </c>
    </row>
    <row r="3034" spans="2:7" x14ac:dyDescent="0.25">
      <c r="B3034" s="69" t="s">
        <v>7950</v>
      </c>
      <c r="C3034" s="44">
        <v>492</v>
      </c>
      <c r="D3034" s="44">
        <v>492</v>
      </c>
      <c r="E3034" s="191" t="s">
        <v>12372</v>
      </c>
      <c r="F3034" s="45" t="s">
        <v>1267</v>
      </c>
      <c r="G3034" s="39" t="s">
        <v>17265</v>
      </c>
    </row>
    <row r="3035" spans="2:7" x14ac:dyDescent="0.25">
      <c r="B3035" s="305" t="s">
        <v>17265</v>
      </c>
      <c r="C3035" s="305">
        <v>492</v>
      </c>
      <c r="D3035" s="305">
        <v>492</v>
      </c>
      <c r="E3035" s="305" t="s">
        <v>12372</v>
      </c>
      <c r="F3035" s="305" t="s">
        <v>1267</v>
      </c>
      <c r="G3035" s="305" t="s">
        <v>17265</v>
      </c>
    </row>
    <row r="3036" spans="2:7" x14ac:dyDescent="0.25">
      <c r="B3036" s="69" t="s">
        <v>18808</v>
      </c>
      <c r="C3036" s="44">
        <v>496.1</v>
      </c>
      <c r="D3036" s="44" t="s">
        <v>3218</v>
      </c>
      <c r="E3036" s="51" t="s">
        <v>16543</v>
      </c>
      <c r="F3036" s="45" t="s">
        <v>2969</v>
      </c>
      <c r="G3036" s="39" t="s">
        <v>17270</v>
      </c>
    </row>
    <row r="3037" spans="2:7" x14ac:dyDescent="0.25">
      <c r="B3037" s="69" t="s">
        <v>3218</v>
      </c>
      <c r="C3037" s="44">
        <v>496.1</v>
      </c>
      <c r="D3037" s="44" t="s">
        <v>3218</v>
      </c>
      <c r="E3037" s="51" t="s">
        <v>16543</v>
      </c>
      <c r="F3037" s="45" t="s">
        <v>2969</v>
      </c>
      <c r="G3037" s="39" t="s">
        <v>17270</v>
      </c>
    </row>
    <row r="3038" spans="2:7" x14ac:dyDescent="0.25">
      <c r="B3038" s="69" t="s">
        <v>884</v>
      </c>
      <c r="C3038" s="44">
        <v>496.1</v>
      </c>
      <c r="D3038" s="44" t="s">
        <v>3218</v>
      </c>
      <c r="E3038" s="51" t="s">
        <v>16543</v>
      </c>
      <c r="F3038" s="45" t="s">
        <v>2969</v>
      </c>
      <c r="G3038" s="39" t="s">
        <v>17270</v>
      </c>
    </row>
    <row r="3039" spans="2:7" x14ac:dyDescent="0.25">
      <c r="B3039" s="69" t="s">
        <v>8538</v>
      </c>
      <c r="C3039" s="44">
        <v>496.1</v>
      </c>
      <c r="D3039" s="44" t="s">
        <v>3218</v>
      </c>
      <c r="E3039" s="51" t="s">
        <v>16543</v>
      </c>
      <c r="F3039" s="45" t="s">
        <v>2969</v>
      </c>
      <c r="G3039" s="39" t="s">
        <v>17270</v>
      </c>
    </row>
    <row r="3040" spans="2:7" x14ac:dyDescent="0.25">
      <c r="B3040" s="305" t="s">
        <v>17270</v>
      </c>
      <c r="C3040" s="305">
        <v>496.1</v>
      </c>
      <c r="D3040" s="305" t="s">
        <v>3218</v>
      </c>
      <c r="E3040" s="305" t="s">
        <v>16543</v>
      </c>
      <c r="F3040" s="305" t="s">
        <v>2969</v>
      </c>
      <c r="G3040" s="305" t="s">
        <v>17270</v>
      </c>
    </row>
    <row r="3041" spans="2:7" x14ac:dyDescent="0.25">
      <c r="B3041" s="69" t="s">
        <v>18807</v>
      </c>
      <c r="C3041" s="44">
        <v>496</v>
      </c>
      <c r="D3041" s="44">
        <v>496</v>
      </c>
      <c r="E3041" s="191" t="s">
        <v>12376</v>
      </c>
      <c r="F3041" s="45" t="s">
        <v>2968</v>
      </c>
      <c r="G3041" s="39" t="s">
        <v>17269</v>
      </c>
    </row>
    <row r="3042" spans="2:7" x14ac:dyDescent="0.25">
      <c r="B3042" s="305" t="s">
        <v>17269</v>
      </c>
      <c r="C3042" s="305">
        <v>496</v>
      </c>
      <c r="D3042" s="305">
        <v>496</v>
      </c>
      <c r="E3042" s="305" t="s">
        <v>12376</v>
      </c>
      <c r="F3042" s="305" t="s">
        <v>2968</v>
      </c>
      <c r="G3042" s="305" t="s">
        <v>17269</v>
      </c>
    </row>
    <row r="3043" spans="2:7" x14ac:dyDescent="0.25">
      <c r="B3043" s="69" t="s">
        <v>7954</v>
      </c>
      <c r="C3043" s="44">
        <v>496</v>
      </c>
      <c r="D3043" s="44">
        <v>496</v>
      </c>
      <c r="E3043" s="191" t="s">
        <v>12376</v>
      </c>
      <c r="F3043" s="45" t="s">
        <v>2968</v>
      </c>
      <c r="G3043" s="39" t="s">
        <v>17269</v>
      </c>
    </row>
    <row r="3044" spans="2:7" x14ac:dyDescent="0.25">
      <c r="B3044" s="69" t="s">
        <v>8796</v>
      </c>
      <c r="C3044" s="44">
        <v>496</v>
      </c>
      <c r="D3044" s="44">
        <v>496</v>
      </c>
      <c r="E3044" s="191" t="s">
        <v>12376</v>
      </c>
      <c r="F3044" s="45" t="s">
        <v>2968</v>
      </c>
      <c r="G3044" s="39" t="s">
        <v>17269</v>
      </c>
    </row>
    <row r="3045" spans="2:7" x14ac:dyDescent="0.25">
      <c r="B3045" s="69" t="s">
        <v>18810</v>
      </c>
      <c r="C3045" s="44">
        <v>498</v>
      </c>
      <c r="D3045" s="44">
        <v>498</v>
      </c>
      <c r="E3045" s="191" t="s">
        <v>12378</v>
      </c>
      <c r="F3045" s="45" t="s">
        <v>1761</v>
      </c>
      <c r="G3045" s="39" t="s">
        <v>17272</v>
      </c>
    </row>
    <row r="3046" spans="2:7" x14ac:dyDescent="0.25">
      <c r="B3046" s="305" t="s">
        <v>17272</v>
      </c>
      <c r="C3046" s="305">
        <v>498</v>
      </c>
      <c r="D3046" s="305">
        <v>498</v>
      </c>
      <c r="E3046" s="305" t="s">
        <v>12378</v>
      </c>
      <c r="F3046" s="305" t="s">
        <v>1761</v>
      </c>
      <c r="G3046" s="305" t="s">
        <v>17272</v>
      </c>
    </row>
    <row r="3047" spans="2:7" x14ac:dyDescent="0.25">
      <c r="B3047" s="69" t="s">
        <v>8798</v>
      </c>
      <c r="C3047" s="44">
        <v>498</v>
      </c>
      <c r="D3047" s="44">
        <v>498</v>
      </c>
      <c r="E3047" s="191" t="s">
        <v>12378</v>
      </c>
      <c r="F3047" s="45" t="s">
        <v>1761</v>
      </c>
      <c r="G3047" s="39" t="s">
        <v>17272</v>
      </c>
    </row>
    <row r="3048" spans="2:7" x14ac:dyDescent="0.25">
      <c r="B3048" s="69" t="s">
        <v>7956</v>
      </c>
      <c r="C3048" s="44">
        <v>498</v>
      </c>
      <c r="D3048" s="44">
        <v>498</v>
      </c>
      <c r="E3048" s="191" t="s">
        <v>12378</v>
      </c>
      <c r="F3048" s="45" t="s">
        <v>1761</v>
      </c>
      <c r="G3048" s="39" t="s">
        <v>17272</v>
      </c>
    </row>
    <row r="3049" spans="2:7" x14ac:dyDescent="0.25">
      <c r="B3049" s="69" t="s">
        <v>18809</v>
      </c>
      <c r="C3049" s="44">
        <v>497</v>
      </c>
      <c r="D3049" s="44">
        <v>497</v>
      </c>
      <c r="E3049" s="191" t="s">
        <v>12377</v>
      </c>
      <c r="F3049" s="45" t="s">
        <v>2970</v>
      </c>
      <c r="G3049" s="39" t="s">
        <v>17271</v>
      </c>
    </row>
    <row r="3050" spans="2:7" x14ac:dyDescent="0.25">
      <c r="B3050" s="69" t="s">
        <v>8797</v>
      </c>
      <c r="C3050" s="44">
        <v>497</v>
      </c>
      <c r="D3050" s="44">
        <v>497</v>
      </c>
      <c r="E3050" s="191" t="s">
        <v>12377</v>
      </c>
      <c r="F3050" s="45" t="s">
        <v>2970</v>
      </c>
      <c r="G3050" s="39" t="s">
        <v>17271</v>
      </c>
    </row>
    <row r="3051" spans="2:7" x14ac:dyDescent="0.25">
      <c r="B3051" s="69" t="s">
        <v>7955</v>
      </c>
      <c r="C3051" s="44">
        <v>497</v>
      </c>
      <c r="D3051" s="44">
        <v>497</v>
      </c>
      <c r="E3051" s="191" t="s">
        <v>12377</v>
      </c>
      <c r="F3051" s="45" t="s">
        <v>2970</v>
      </c>
      <c r="G3051" s="39" t="s">
        <v>17271</v>
      </c>
    </row>
    <row r="3052" spans="2:7" x14ac:dyDescent="0.25">
      <c r="B3052" s="305" t="s">
        <v>17271</v>
      </c>
      <c r="C3052" s="305">
        <v>497</v>
      </c>
      <c r="D3052" s="305">
        <v>497</v>
      </c>
      <c r="E3052" s="305" t="s">
        <v>12377</v>
      </c>
      <c r="F3052" s="305" t="s">
        <v>2970</v>
      </c>
      <c r="G3052" s="305" t="s">
        <v>17271</v>
      </c>
    </row>
    <row r="3053" spans="2:7" x14ac:dyDescent="0.25">
      <c r="B3053" s="69" t="s">
        <v>18811</v>
      </c>
      <c r="C3053" s="44">
        <v>499</v>
      </c>
      <c r="D3053" s="44">
        <v>499</v>
      </c>
      <c r="E3053" s="191" t="s">
        <v>12379</v>
      </c>
      <c r="F3053" s="45" t="s">
        <v>1760</v>
      </c>
      <c r="G3053" s="39" t="s">
        <v>17273</v>
      </c>
    </row>
    <row r="3054" spans="2:7" x14ac:dyDescent="0.25">
      <c r="B3054" s="69" t="s">
        <v>7957</v>
      </c>
      <c r="C3054" s="44">
        <v>499</v>
      </c>
      <c r="D3054" s="44">
        <v>499</v>
      </c>
      <c r="E3054" s="191" t="s">
        <v>12379</v>
      </c>
      <c r="F3054" s="45" t="s">
        <v>1760</v>
      </c>
      <c r="G3054" s="39" t="s">
        <v>17273</v>
      </c>
    </row>
    <row r="3055" spans="2:7" x14ac:dyDescent="0.25">
      <c r="B3055" s="69" t="s">
        <v>14921</v>
      </c>
      <c r="C3055" s="44">
        <v>499</v>
      </c>
      <c r="D3055" s="44">
        <v>499</v>
      </c>
      <c r="E3055" s="191" t="s">
        <v>12379</v>
      </c>
      <c r="F3055" s="45" t="s">
        <v>1760</v>
      </c>
      <c r="G3055" s="39" t="s">
        <v>17273</v>
      </c>
    </row>
    <row r="3056" spans="2:7" x14ac:dyDescent="0.25">
      <c r="B3056" s="305" t="s">
        <v>17273</v>
      </c>
      <c r="C3056" s="305">
        <v>499</v>
      </c>
      <c r="D3056" s="305">
        <v>499</v>
      </c>
      <c r="E3056" s="305" t="s">
        <v>12379</v>
      </c>
      <c r="F3056" s="305" t="s">
        <v>1760</v>
      </c>
      <c r="G3056" s="305" t="s">
        <v>17273</v>
      </c>
    </row>
    <row r="3057" spans="2:7" x14ac:dyDescent="0.25">
      <c r="B3057" s="69" t="s">
        <v>18813</v>
      </c>
      <c r="C3057" s="44">
        <v>501</v>
      </c>
      <c r="D3057" s="44">
        <v>501</v>
      </c>
      <c r="E3057" s="191" t="s">
        <v>12381</v>
      </c>
      <c r="F3057" s="45" t="s">
        <v>2972</v>
      </c>
      <c r="G3057" s="39" t="s">
        <v>17275</v>
      </c>
    </row>
    <row r="3058" spans="2:7" x14ac:dyDescent="0.25">
      <c r="B3058" s="69" t="s">
        <v>7959</v>
      </c>
      <c r="C3058" s="44">
        <v>501</v>
      </c>
      <c r="D3058" s="44">
        <v>501</v>
      </c>
      <c r="E3058" s="191" t="s">
        <v>12381</v>
      </c>
      <c r="F3058" s="45" t="s">
        <v>2972</v>
      </c>
      <c r="G3058" s="39" t="s">
        <v>17275</v>
      </c>
    </row>
    <row r="3059" spans="2:7" x14ac:dyDescent="0.25">
      <c r="B3059" s="69" t="s">
        <v>5423</v>
      </c>
      <c r="C3059" s="44">
        <v>501</v>
      </c>
      <c r="D3059" s="44">
        <v>501</v>
      </c>
      <c r="E3059" s="191" t="s">
        <v>12381</v>
      </c>
      <c r="F3059" s="45" t="s">
        <v>2972</v>
      </c>
      <c r="G3059" s="39" t="s">
        <v>17275</v>
      </c>
    </row>
    <row r="3060" spans="2:7" x14ac:dyDescent="0.25">
      <c r="B3060" s="305" t="s">
        <v>17275</v>
      </c>
      <c r="C3060" s="305">
        <v>501</v>
      </c>
      <c r="D3060" s="305">
        <v>501</v>
      </c>
      <c r="E3060" s="305" t="s">
        <v>12381</v>
      </c>
      <c r="F3060" s="305" t="s">
        <v>2972</v>
      </c>
      <c r="G3060" s="305" t="s">
        <v>17275</v>
      </c>
    </row>
    <row r="3061" spans="2:7" x14ac:dyDescent="0.25">
      <c r="B3061" s="69" t="s">
        <v>18804</v>
      </c>
      <c r="C3061" s="44">
        <v>494</v>
      </c>
      <c r="D3061" s="44">
        <v>494</v>
      </c>
      <c r="E3061" s="191" t="s">
        <v>12374</v>
      </c>
      <c r="F3061" s="45" t="s">
        <v>1764</v>
      </c>
      <c r="G3061" s="39" t="s">
        <v>17267</v>
      </c>
    </row>
    <row r="3062" spans="2:7" x14ac:dyDescent="0.25">
      <c r="B3062" s="305" t="s">
        <v>17267</v>
      </c>
      <c r="C3062" s="305">
        <v>494</v>
      </c>
      <c r="D3062" s="305">
        <v>494</v>
      </c>
      <c r="E3062" s="305" t="s">
        <v>12374</v>
      </c>
      <c r="F3062" s="305" t="s">
        <v>1764</v>
      </c>
      <c r="G3062" s="305" t="s">
        <v>17267</v>
      </c>
    </row>
    <row r="3063" spans="2:7" x14ac:dyDescent="0.25">
      <c r="B3063" s="69" t="s">
        <v>14458</v>
      </c>
      <c r="C3063" s="44">
        <v>494</v>
      </c>
      <c r="D3063" s="44">
        <v>494</v>
      </c>
      <c r="E3063" s="191" t="s">
        <v>12374</v>
      </c>
      <c r="F3063" s="45" t="s">
        <v>1764</v>
      </c>
      <c r="G3063" s="39" t="s">
        <v>17267</v>
      </c>
    </row>
    <row r="3064" spans="2:7" x14ac:dyDescent="0.25">
      <c r="B3064" s="69" t="s">
        <v>7952</v>
      </c>
      <c r="C3064" s="44">
        <v>494</v>
      </c>
      <c r="D3064" s="44">
        <v>494</v>
      </c>
      <c r="E3064" s="191" t="s">
        <v>12374</v>
      </c>
      <c r="F3064" s="45" t="s">
        <v>1764</v>
      </c>
      <c r="G3064" s="39" t="s">
        <v>17267</v>
      </c>
    </row>
    <row r="3065" spans="2:7" x14ac:dyDescent="0.25">
      <c r="B3065" s="69" t="s">
        <v>18803</v>
      </c>
      <c r="C3065" s="44">
        <v>493</v>
      </c>
      <c r="D3065" s="44">
        <v>493</v>
      </c>
      <c r="E3065" s="191" t="s">
        <v>12373</v>
      </c>
      <c r="F3065" s="45" t="s">
        <v>1266</v>
      </c>
      <c r="G3065" s="39" t="s">
        <v>17266</v>
      </c>
    </row>
    <row r="3066" spans="2:7" x14ac:dyDescent="0.25">
      <c r="B3066" s="69" t="s">
        <v>7951</v>
      </c>
      <c r="C3066" s="44">
        <v>493</v>
      </c>
      <c r="D3066" s="44">
        <v>493</v>
      </c>
      <c r="E3066" s="191" t="s">
        <v>12373</v>
      </c>
      <c r="F3066" s="45" t="s">
        <v>1266</v>
      </c>
      <c r="G3066" s="39" t="s">
        <v>17266</v>
      </c>
    </row>
    <row r="3067" spans="2:7" x14ac:dyDescent="0.25">
      <c r="B3067" s="305" t="s">
        <v>17266</v>
      </c>
      <c r="C3067" s="305">
        <v>493</v>
      </c>
      <c r="D3067" s="305">
        <v>493</v>
      </c>
      <c r="E3067" s="305" t="s">
        <v>12373</v>
      </c>
      <c r="F3067" s="305" t="s">
        <v>1266</v>
      </c>
      <c r="G3067" s="305" t="s">
        <v>17266</v>
      </c>
    </row>
    <row r="3068" spans="2:7" x14ac:dyDescent="0.25">
      <c r="B3068" s="69" t="s">
        <v>15068</v>
      </c>
      <c r="C3068" s="44">
        <v>493</v>
      </c>
      <c r="D3068" s="44">
        <v>493</v>
      </c>
      <c r="E3068" s="191" t="s">
        <v>12373</v>
      </c>
      <c r="F3068" s="45" t="s">
        <v>1266</v>
      </c>
      <c r="G3068" s="39" t="s">
        <v>17266</v>
      </c>
    </row>
    <row r="3069" spans="2:7" x14ac:dyDescent="0.25">
      <c r="B3069" s="69" t="s">
        <v>18806</v>
      </c>
      <c r="C3069" s="44">
        <v>495</v>
      </c>
      <c r="D3069" s="44">
        <v>495</v>
      </c>
      <c r="E3069" s="191" t="s">
        <v>12375</v>
      </c>
      <c r="F3069" s="45" t="s">
        <v>1763</v>
      </c>
      <c r="G3069" s="39" t="s">
        <v>1762</v>
      </c>
    </row>
    <row r="3070" spans="2:7" x14ac:dyDescent="0.25">
      <c r="B3070" s="69" t="s">
        <v>6851</v>
      </c>
      <c r="C3070" s="44">
        <v>495</v>
      </c>
      <c r="D3070" s="44">
        <v>495</v>
      </c>
      <c r="E3070" s="191" t="s">
        <v>12375</v>
      </c>
      <c r="F3070" s="45" t="s">
        <v>1763</v>
      </c>
      <c r="G3070" s="39" t="s">
        <v>1762</v>
      </c>
    </row>
    <row r="3071" spans="2:7" x14ac:dyDescent="0.25">
      <c r="B3071" s="69" t="s">
        <v>7535</v>
      </c>
      <c r="C3071" s="44">
        <v>495</v>
      </c>
      <c r="D3071" s="44">
        <v>495</v>
      </c>
      <c r="E3071" s="191" t="s">
        <v>12375</v>
      </c>
      <c r="F3071" s="45" t="s">
        <v>1763</v>
      </c>
      <c r="G3071" s="39" t="s">
        <v>1762</v>
      </c>
    </row>
    <row r="3072" spans="2:7" x14ac:dyDescent="0.25">
      <c r="B3072" s="69" t="s">
        <v>9778</v>
      </c>
      <c r="C3072" s="44">
        <v>495</v>
      </c>
      <c r="D3072" s="44">
        <v>495</v>
      </c>
      <c r="E3072" s="191" t="s">
        <v>12375</v>
      </c>
      <c r="F3072" s="45" t="s">
        <v>1763</v>
      </c>
      <c r="G3072" s="39" t="s">
        <v>1762</v>
      </c>
    </row>
    <row r="3073" spans="2:7" x14ac:dyDescent="0.25">
      <c r="B3073" s="69" t="s">
        <v>8117</v>
      </c>
      <c r="C3073" s="44">
        <v>495</v>
      </c>
      <c r="D3073" s="44">
        <v>495</v>
      </c>
      <c r="E3073" s="191" t="s">
        <v>12375</v>
      </c>
      <c r="F3073" s="45" t="s">
        <v>1763</v>
      </c>
      <c r="G3073" s="39" t="s">
        <v>1762</v>
      </c>
    </row>
    <row r="3074" spans="2:7" x14ac:dyDescent="0.25">
      <c r="B3074" s="69" t="s">
        <v>7953</v>
      </c>
      <c r="C3074" s="44">
        <v>495</v>
      </c>
      <c r="D3074" s="44">
        <v>495</v>
      </c>
      <c r="E3074" s="191" t="s">
        <v>12375</v>
      </c>
      <c r="F3074" s="45" t="s">
        <v>1763</v>
      </c>
      <c r="G3074" s="39" t="s">
        <v>1762</v>
      </c>
    </row>
    <row r="3075" spans="2:7" x14ac:dyDescent="0.25">
      <c r="B3075" s="69" t="s">
        <v>8795</v>
      </c>
      <c r="C3075" s="44">
        <v>495</v>
      </c>
      <c r="D3075" s="44">
        <v>495</v>
      </c>
      <c r="E3075" s="191" t="s">
        <v>12375</v>
      </c>
      <c r="F3075" s="45" t="s">
        <v>1763</v>
      </c>
      <c r="G3075" s="39" t="s">
        <v>1762</v>
      </c>
    </row>
    <row r="3076" spans="2:7" x14ac:dyDescent="0.25">
      <c r="B3076" s="69" t="s">
        <v>18805</v>
      </c>
      <c r="C3076" s="44">
        <v>494.1</v>
      </c>
      <c r="D3076" s="44" t="s">
        <v>3217</v>
      </c>
      <c r="E3076" s="51" t="s">
        <v>16544</v>
      </c>
      <c r="F3076" s="45" t="s">
        <v>2967</v>
      </c>
      <c r="G3076" s="39" t="s">
        <v>17268</v>
      </c>
    </row>
    <row r="3077" spans="2:7" x14ac:dyDescent="0.25">
      <c r="B3077" s="69" t="s">
        <v>3217</v>
      </c>
      <c r="C3077" s="44">
        <v>494.1</v>
      </c>
      <c r="D3077" s="44" t="s">
        <v>3217</v>
      </c>
      <c r="E3077" s="51" t="s">
        <v>16544</v>
      </c>
      <c r="F3077" s="45" t="s">
        <v>2967</v>
      </c>
      <c r="G3077" s="39" t="s">
        <v>17268</v>
      </c>
    </row>
    <row r="3078" spans="2:7" x14ac:dyDescent="0.25">
      <c r="B3078" s="69" t="s">
        <v>8537</v>
      </c>
      <c r="C3078" s="44">
        <v>494.1</v>
      </c>
      <c r="D3078" s="44" t="s">
        <v>3217</v>
      </c>
      <c r="E3078" s="51" t="s">
        <v>16544</v>
      </c>
      <c r="F3078" s="45" t="s">
        <v>2967</v>
      </c>
      <c r="G3078" s="39" t="s">
        <v>17268</v>
      </c>
    </row>
    <row r="3079" spans="2:7" x14ac:dyDescent="0.25">
      <c r="B3079" s="69" t="s">
        <v>8794</v>
      </c>
      <c r="C3079" s="44">
        <v>494.1</v>
      </c>
      <c r="D3079" s="44" t="s">
        <v>3217</v>
      </c>
      <c r="E3079" s="51" t="s">
        <v>16544</v>
      </c>
      <c r="F3079" s="45" t="s">
        <v>2967</v>
      </c>
      <c r="G3079" s="39" t="s">
        <v>17268</v>
      </c>
    </row>
    <row r="3080" spans="2:7" x14ac:dyDescent="0.25">
      <c r="B3080" s="305" t="s">
        <v>17268</v>
      </c>
      <c r="C3080" s="305">
        <v>494.1</v>
      </c>
      <c r="D3080" s="305" t="s">
        <v>3217</v>
      </c>
      <c r="E3080" s="305" t="s">
        <v>16544</v>
      </c>
      <c r="F3080" s="305" t="s">
        <v>2967</v>
      </c>
      <c r="G3080" s="305" t="s">
        <v>17268</v>
      </c>
    </row>
    <row r="3081" spans="2:7" x14ac:dyDescent="0.25">
      <c r="B3081" s="69" t="s">
        <v>18812</v>
      </c>
      <c r="C3081" s="44">
        <v>500</v>
      </c>
      <c r="D3081" s="44">
        <v>500</v>
      </c>
      <c r="E3081" s="191" t="s">
        <v>12380</v>
      </c>
      <c r="F3081" s="45" t="s">
        <v>2971</v>
      </c>
      <c r="G3081" s="39" t="s">
        <v>17274</v>
      </c>
    </row>
    <row r="3082" spans="2:7" x14ac:dyDescent="0.25">
      <c r="B3082" s="69" t="s">
        <v>5422</v>
      </c>
      <c r="C3082" s="44">
        <v>500</v>
      </c>
      <c r="D3082" s="44">
        <v>500</v>
      </c>
      <c r="E3082" s="191" t="s">
        <v>12380</v>
      </c>
      <c r="F3082" s="45" t="s">
        <v>2971</v>
      </c>
      <c r="G3082" s="39" t="s">
        <v>17274</v>
      </c>
    </row>
    <row r="3083" spans="2:7" x14ac:dyDescent="0.25">
      <c r="B3083" s="69" t="s">
        <v>7958</v>
      </c>
      <c r="C3083" s="44">
        <v>500</v>
      </c>
      <c r="D3083" s="44">
        <v>500</v>
      </c>
      <c r="E3083" s="191" t="s">
        <v>12380</v>
      </c>
      <c r="F3083" s="45" t="s">
        <v>2971</v>
      </c>
      <c r="G3083" s="39" t="s">
        <v>17274</v>
      </c>
    </row>
    <row r="3084" spans="2:7" x14ac:dyDescent="0.25">
      <c r="B3084" s="305" t="s">
        <v>17274</v>
      </c>
      <c r="C3084" s="305">
        <v>500</v>
      </c>
      <c r="D3084" s="305">
        <v>500</v>
      </c>
      <c r="E3084" s="305" t="s">
        <v>12380</v>
      </c>
      <c r="F3084" s="305" t="s">
        <v>2971</v>
      </c>
      <c r="G3084" s="305" t="s">
        <v>17274</v>
      </c>
    </row>
    <row r="3085" spans="2:7" x14ac:dyDescent="0.25">
      <c r="B3085" s="69" t="s">
        <v>18814</v>
      </c>
      <c r="C3085" s="44">
        <v>502</v>
      </c>
      <c r="D3085" s="44">
        <v>502</v>
      </c>
      <c r="E3085" s="191" t="s">
        <v>12382</v>
      </c>
      <c r="F3085" s="45" t="s">
        <v>1759</v>
      </c>
      <c r="G3085" s="39" t="s">
        <v>17276</v>
      </c>
    </row>
    <row r="3086" spans="2:7" x14ac:dyDescent="0.25">
      <c r="B3086" s="69" t="s">
        <v>7960</v>
      </c>
      <c r="C3086" s="44">
        <v>502</v>
      </c>
      <c r="D3086" s="44">
        <v>502</v>
      </c>
      <c r="E3086" s="191" t="s">
        <v>12382</v>
      </c>
      <c r="F3086" s="45" t="s">
        <v>1759</v>
      </c>
      <c r="G3086" s="39" t="s">
        <v>17276</v>
      </c>
    </row>
    <row r="3087" spans="2:7" x14ac:dyDescent="0.25">
      <c r="B3087" s="69" t="s">
        <v>14922</v>
      </c>
      <c r="C3087" s="44">
        <v>502</v>
      </c>
      <c r="D3087" s="44">
        <v>502</v>
      </c>
      <c r="E3087" s="191" t="s">
        <v>12382</v>
      </c>
      <c r="F3087" s="45" t="s">
        <v>1759</v>
      </c>
      <c r="G3087" s="39" t="s">
        <v>17276</v>
      </c>
    </row>
    <row r="3088" spans="2:7" x14ac:dyDescent="0.25">
      <c r="B3088" s="305" t="s">
        <v>17276</v>
      </c>
      <c r="C3088" s="305">
        <v>502</v>
      </c>
      <c r="D3088" s="305">
        <v>502</v>
      </c>
      <c r="E3088" s="305" t="s">
        <v>12382</v>
      </c>
      <c r="F3088" s="305" t="s">
        <v>1759</v>
      </c>
      <c r="G3088" s="305" t="s">
        <v>17276</v>
      </c>
    </row>
    <row r="3089" spans="2:7" x14ac:dyDescent="0.25">
      <c r="B3089" s="69" t="s">
        <v>18815</v>
      </c>
      <c r="C3089" s="44">
        <v>503</v>
      </c>
      <c r="D3089" s="44">
        <v>503</v>
      </c>
      <c r="E3089" s="191" t="s">
        <v>12383</v>
      </c>
      <c r="F3089" s="45" t="s">
        <v>2973</v>
      </c>
      <c r="G3089" s="39" t="s">
        <v>17277</v>
      </c>
    </row>
    <row r="3090" spans="2:7" x14ac:dyDescent="0.25">
      <c r="B3090" s="69" t="s">
        <v>14923</v>
      </c>
      <c r="C3090" s="44">
        <v>503</v>
      </c>
      <c r="D3090" s="44">
        <v>503</v>
      </c>
      <c r="E3090" s="191" t="s">
        <v>12383</v>
      </c>
      <c r="F3090" s="45" t="s">
        <v>2973</v>
      </c>
      <c r="G3090" s="39" t="s">
        <v>17277</v>
      </c>
    </row>
    <row r="3091" spans="2:7" x14ac:dyDescent="0.25">
      <c r="B3091" s="69" t="s">
        <v>7961</v>
      </c>
      <c r="C3091" s="44">
        <v>503</v>
      </c>
      <c r="D3091" s="44">
        <v>503</v>
      </c>
      <c r="E3091" s="191" t="s">
        <v>12383</v>
      </c>
      <c r="F3091" s="45" t="s">
        <v>2973</v>
      </c>
      <c r="G3091" s="39" t="s">
        <v>17277</v>
      </c>
    </row>
    <row r="3092" spans="2:7" x14ac:dyDescent="0.25">
      <c r="B3092" s="305" t="s">
        <v>17277</v>
      </c>
      <c r="C3092" s="305">
        <v>503</v>
      </c>
      <c r="D3092" s="305">
        <v>503</v>
      </c>
      <c r="E3092" s="305" t="s">
        <v>12383</v>
      </c>
      <c r="F3092" s="305" t="s">
        <v>2973</v>
      </c>
      <c r="G3092" s="305" t="s">
        <v>17277</v>
      </c>
    </row>
    <row r="3093" spans="2:7" x14ac:dyDescent="0.25">
      <c r="B3093" s="69" t="s">
        <v>18820</v>
      </c>
      <c r="C3093" s="44">
        <v>508</v>
      </c>
      <c r="D3093" s="44">
        <v>508</v>
      </c>
      <c r="E3093" s="191" t="s">
        <v>12388</v>
      </c>
      <c r="F3093" s="45" t="s">
        <v>1755</v>
      </c>
      <c r="G3093" s="39" t="s">
        <v>17282</v>
      </c>
    </row>
    <row r="3094" spans="2:7" x14ac:dyDescent="0.25">
      <c r="B3094" s="305" t="s">
        <v>17282</v>
      </c>
      <c r="C3094" s="305">
        <v>508</v>
      </c>
      <c r="D3094" s="305">
        <v>508</v>
      </c>
      <c r="E3094" s="305" t="s">
        <v>12388</v>
      </c>
      <c r="F3094" s="305" t="s">
        <v>1755</v>
      </c>
      <c r="G3094" s="305" t="s">
        <v>17282</v>
      </c>
    </row>
    <row r="3095" spans="2:7" x14ac:dyDescent="0.25">
      <c r="B3095" s="69" t="s">
        <v>5428</v>
      </c>
      <c r="C3095" s="44">
        <v>508</v>
      </c>
      <c r="D3095" s="44">
        <v>508</v>
      </c>
      <c r="E3095" s="191" t="s">
        <v>12388</v>
      </c>
      <c r="F3095" s="45" t="s">
        <v>1755</v>
      </c>
      <c r="G3095" s="39" t="s">
        <v>17282</v>
      </c>
    </row>
    <row r="3096" spans="2:7" x14ac:dyDescent="0.25">
      <c r="B3096" s="69" t="s">
        <v>7966</v>
      </c>
      <c r="C3096" s="44">
        <v>508</v>
      </c>
      <c r="D3096" s="44">
        <v>508</v>
      </c>
      <c r="E3096" s="191" t="s">
        <v>12388</v>
      </c>
      <c r="F3096" s="45" t="s">
        <v>1755</v>
      </c>
      <c r="G3096" s="39" t="s">
        <v>17282</v>
      </c>
    </row>
    <row r="3097" spans="2:7" x14ac:dyDescent="0.25">
      <c r="B3097" s="69" t="s">
        <v>18816</v>
      </c>
      <c r="C3097" s="44">
        <v>504</v>
      </c>
      <c r="D3097" s="44">
        <v>504</v>
      </c>
      <c r="E3097" s="191" t="s">
        <v>12384</v>
      </c>
      <c r="F3097" s="45" t="s">
        <v>2974</v>
      </c>
      <c r="G3097" s="39" t="s">
        <v>17278</v>
      </c>
    </row>
    <row r="3098" spans="2:7" x14ac:dyDescent="0.25">
      <c r="B3098" s="69" t="s">
        <v>7962</v>
      </c>
      <c r="C3098" s="44">
        <v>504</v>
      </c>
      <c r="D3098" s="44">
        <v>504</v>
      </c>
      <c r="E3098" s="191" t="s">
        <v>12384</v>
      </c>
      <c r="F3098" s="45" t="s">
        <v>2974</v>
      </c>
      <c r="G3098" s="39" t="s">
        <v>17278</v>
      </c>
    </row>
    <row r="3099" spans="2:7" x14ac:dyDescent="0.25">
      <c r="B3099" s="69" t="s">
        <v>5424</v>
      </c>
      <c r="C3099" s="44">
        <v>504</v>
      </c>
      <c r="D3099" s="44">
        <v>504</v>
      </c>
      <c r="E3099" s="191" t="s">
        <v>12384</v>
      </c>
      <c r="F3099" s="45" t="s">
        <v>2974</v>
      </c>
      <c r="G3099" s="39" t="s">
        <v>17278</v>
      </c>
    </row>
    <row r="3100" spans="2:7" x14ac:dyDescent="0.25">
      <c r="B3100" s="305" t="s">
        <v>17278</v>
      </c>
      <c r="C3100" s="305">
        <v>504</v>
      </c>
      <c r="D3100" s="305">
        <v>504</v>
      </c>
      <c r="E3100" s="305" t="s">
        <v>12384</v>
      </c>
      <c r="F3100" s="305" t="s">
        <v>2974</v>
      </c>
      <c r="G3100" s="305" t="s">
        <v>17278</v>
      </c>
    </row>
    <row r="3101" spans="2:7" x14ac:dyDescent="0.25">
      <c r="B3101" s="69" t="s">
        <v>18817</v>
      </c>
      <c r="C3101" s="44">
        <v>505</v>
      </c>
      <c r="D3101" s="44">
        <v>505</v>
      </c>
      <c r="E3101" s="191" t="s">
        <v>12385</v>
      </c>
      <c r="F3101" s="45" t="s">
        <v>1758</v>
      </c>
      <c r="G3101" s="39" t="s">
        <v>17279</v>
      </c>
    </row>
    <row r="3102" spans="2:7" x14ac:dyDescent="0.25">
      <c r="B3102" s="69" t="s">
        <v>5425</v>
      </c>
      <c r="C3102" s="44">
        <v>505</v>
      </c>
      <c r="D3102" s="44">
        <v>505</v>
      </c>
      <c r="E3102" s="191" t="s">
        <v>12385</v>
      </c>
      <c r="F3102" s="45" t="s">
        <v>1758</v>
      </c>
      <c r="G3102" s="39" t="s">
        <v>17279</v>
      </c>
    </row>
    <row r="3103" spans="2:7" x14ac:dyDescent="0.25">
      <c r="B3103" s="69" t="s">
        <v>7963</v>
      </c>
      <c r="C3103" s="44">
        <v>505</v>
      </c>
      <c r="D3103" s="44">
        <v>505</v>
      </c>
      <c r="E3103" s="191" t="s">
        <v>12385</v>
      </c>
      <c r="F3103" s="45" t="s">
        <v>1758</v>
      </c>
      <c r="G3103" s="39" t="s">
        <v>17279</v>
      </c>
    </row>
    <row r="3104" spans="2:7" x14ac:dyDescent="0.25">
      <c r="B3104" s="305" t="s">
        <v>17279</v>
      </c>
      <c r="C3104" s="305">
        <v>505</v>
      </c>
      <c r="D3104" s="305">
        <v>505</v>
      </c>
      <c r="E3104" s="305" t="s">
        <v>12385</v>
      </c>
      <c r="F3104" s="305" t="s">
        <v>1758</v>
      </c>
      <c r="G3104" s="305" t="s">
        <v>17279</v>
      </c>
    </row>
    <row r="3105" spans="2:7" x14ac:dyDescent="0.25">
      <c r="B3105" s="69" t="s">
        <v>18818</v>
      </c>
      <c r="C3105" s="44">
        <v>506</v>
      </c>
      <c r="D3105" s="44">
        <v>506</v>
      </c>
      <c r="E3105" s="191" t="s">
        <v>12386</v>
      </c>
      <c r="F3105" s="45" t="s">
        <v>1757</v>
      </c>
      <c r="G3105" s="39" t="s">
        <v>17280</v>
      </c>
    </row>
    <row r="3106" spans="2:7" x14ac:dyDescent="0.25">
      <c r="B3106" s="69" t="s">
        <v>7964</v>
      </c>
      <c r="C3106" s="44">
        <v>506</v>
      </c>
      <c r="D3106" s="44">
        <v>506</v>
      </c>
      <c r="E3106" s="191" t="s">
        <v>12386</v>
      </c>
      <c r="F3106" s="45" t="s">
        <v>1757</v>
      </c>
      <c r="G3106" s="39" t="s">
        <v>17280</v>
      </c>
    </row>
    <row r="3107" spans="2:7" x14ac:dyDescent="0.25">
      <c r="B3107" s="69" t="s">
        <v>5426</v>
      </c>
      <c r="C3107" s="44">
        <v>506</v>
      </c>
      <c r="D3107" s="44">
        <v>506</v>
      </c>
      <c r="E3107" s="191" t="s">
        <v>12386</v>
      </c>
      <c r="F3107" s="45" t="s">
        <v>1757</v>
      </c>
      <c r="G3107" s="39" t="s">
        <v>17280</v>
      </c>
    </row>
    <row r="3108" spans="2:7" x14ac:dyDescent="0.25">
      <c r="B3108" s="305" t="s">
        <v>17280</v>
      </c>
      <c r="C3108" s="305">
        <v>506</v>
      </c>
      <c r="D3108" s="305">
        <v>506</v>
      </c>
      <c r="E3108" s="305" t="s">
        <v>12386</v>
      </c>
      <c r="F3108" s="305" t="s">
        <v>1757</v>
      </c>
      <c r="G3108" s="305" t="s">
        <v>17280</v>
      </c>
    </row>
    <row r="3109" spans="2:7" x14ac:dyDescent="0.25">
      <c r="B3109" s="69" t="s">
        <v>18819</v>
      </c>
      <c r="C3109" s="44">
        <v>507</v>
      </c>
      <c r="D3109" s="44">
        <v>507</v>
      </c>
      <c r="E3109" s="191" t="s">
        <v>12387</v>
      </c>
      <c r="F3109" s="45" t="s">
        <v>1756</v>
      </c>
      <c r="G3109" s="39" t="s">
        <v>17281</v>
      </c>
    </row>
    <row r="3110" spans="2:7" x14ac:dyDescent="0.25">
      <c r="B3110" s="69" t="s">
        <v>5427</v>
      </c>
      <c r="C3110" s="44">
        <v>507</v>
      </c>
      <c r="D3110" s="44">
        <v>507</v>
      </c>
      <c r="E3110" s="191" t="s">
        <v>12387</v>
      </c>
      <c r="F3110" s="45" t="s">
        <v>1756</v>
      </c>
      <c r="G3110" s="39" t="s">
        <v>17281</v>
      </c>
    </row>
    <row r="3111" spans="2:7" x14ac:dyDescent="0.25">
      <c r="B3111" s="69" t="s">
        <v>7965</v>
      </c>
      <c r="C3111" s="44">
        <v>507</v>
      </c>
      <c r="D3111" s="44">
        <v>507</v>
      </c>
      <c r="E3111" s="191" t="s">
        <v>12387</v>
      </c>
      <c r="F3111" s="45" t="s">
        <v>1756</v>
      </c>
      <c r="G3111" s="39" t="s">
        <v>17281</v>
      </c>
    </row>
    <row r="3112" spans="2:7" x14ac:dyDescent="0.25">
      <c r="B3112" s="305" t="s">
        <v>17281</v>
      </c>
      <c r="C3112" s="305">
        <v>507</v>
      </c>
      <c r="D3112" s="305">
        <v>507</v>
      </c>
      <c r="E3112" s="305" t="s">
        <v>12387</v>
      </c>
      <c r="F3112" s="305" t="s">
        <v>1756</v>
      </c>
      <c r="G3112" s="305" t="s">
        <v>17281</v>
      </c>
    </row>
    <row r="3113" spans="2:7" x14ac:dyDescent="0.25">
      <c r="B3113" s="69" t="s">
        <v>18821</v>
      </c>
      <c r="C3113" s="44">
        <v>509</v>
      </c>
      <c r="D3113" s="44">
        <v>509</v>
      </c>
      <c r="E3113" s="191" t="s">
        <v>12389</v>
      </c>
      <c r="F3113" s="45" t="s">
        <v>2975</v>
      </c>
      <c r="G3113" s="39" t="s">
        <v>17283</v>
      </c>
    </row>
    <row r="3114" spans="2:7" x14ac:dyDescent="0.25">
      <c r="B3114" s="69" t="s">
        <v>7967</v>
      </c>
      <c r="C3114" s="44">
        <v>509</v>
      </c>
      <c r="D3114" s="44">
        <v>509</v>
      </c>
      <c r="E3114" s="191" t="s">
        <v>12389</v>
      </c>
      <c r="F3114" s="45" t="s">
        <v>2975</v>
      </c>
      <c r="G3114" s="39" t="s">
        <v>17283</v>
      </c>
    </row>
    <row r="3115" spans="2:7" x14ac:dyDescent="0.25">
      <c r="B3115" s="69" t="s">
        <v>5429</v>
      </c>
      <c r="C3115" s="44">
        <v>509</v>
      </c>
      <c r="D3115" s="44">
        <v>509</v>
      </c>
      <c r="E3115" s="191" t="s">
        <v>12389</v>
      </c>
      <c r="F3115" s="45" t="s">
        <v>2975</v>
      </c>
      <c r="G3115" s="39" t="s">
        <v>17283</v>
      </c>
    </row>
    <row r="3116" spans="2:7" x14ac:dyDescent="0.25">
      <c r="B3116" s="305" t="s">
        <v>17283</v>
      </c>
      <c r="C3116" s="305">
        <v>509</v>
      </c>
      <c r="D3116" s="305">
        <v>509</v>
      </c>
      <c r="E3116" s="305" t="s">
        <v>12389</v>
      </c>
      <c r="F3116" s="305" t="s">
        <v>2975</v>
      </c>
      <c r="G3116" s="305" t="s">
        <v>17283</v>
      </c>
    </row>
    <row r="3117" spans="2:7" x14ac:dyDescent="0.25">
      <c r="B3117" s="69" t="s">
        <v>18825</v>
      </c>
      <c r="C3117" s="44">
        <v>513</v>
      </c>
      <c r="D3117" s="44">
        <v>513</v>
      </c>
      <c r="E3117" s="191" t="s">
        <v>12393</v>
      </c>
      <c r="F3117" s="45" t="s">
        <v>1752</v>
      </c>
      <c r="G3117" s="39" t="s">
        <v>17287</v>
      </c>
    </row>
    <row r="3118" spans="2:7" x14ac:dyDescent="0.25">
      <c r="B3118" s="69" t="s">
        <v>11078</v>
      </c>
      <c r="C3118" s="44">
        <v>513</v>
      </c>
      <c r="D3118" s="44">
        <v>513</v>
      </c>
      <c r="E3118" s="191" t="s">
        <v>12393</v>
      </c>
      <c r="F3118" s="45" t="s">
        <v>1752</v>
      </c>
      <c r="G3118" s="39" t="s">
        <v>17287</v>
      </c>
    </row>
    <row r="3119" spans="2:7" x14ac:dyDescent="0.25">
      <c r="B3119" s="69" t="s">
        <v>5433</v>
      </c>
      <c r="C3119" s="44">
        <v>513</v>
      </c>
      <c r="D3119" s="44">
        <v>513</v>
      </c>
      <c r="E3119" s="191" t="s">
        <v>12393</v>
      </c>
      <c r="F3119" s="45" t="s">
        <v>1752</v>
      </c>
      <c r="G3119" s="39" t="s">
        <v>17287</v>
      </c>
    </row>
    <row r="3120" spans="2:7" x14ac:dyDescent="0.25">
      <c r="B3120" s="305" t="s">
        <v>17287</v>
      </c>
      <c r="C3120" s="305">
        <v>513</v>
      </c>
      <c r="D3120" s="305">
        <v>513</v>
      </c>
      <c r="E3120" s="305" t="s">
        <v>12393</v>
      </c>
      <c r="F3120" s="305" t="s">
        <v>1752</v>
      </c>
      <c r="G3120" s="305" t="s">
        <v>17287</v>
      </c>
    </row>
    <row r="3121" spans="2:7" x14ac:dyDescent="0.25">
      <c r="B3121" s="69" t="s">
        <v>18822</v>
      </c>
      <c r="C3121" s="44">
        <v>510</v>
      </c>
      <c r="D3121" s="44">
        <v>510</v>
      </c>
      <c r="E3121" s="191" t="s">
        <v>12390</v>
      </c>
      <c r="F3121" s="45" t="s">
        <v>2976</v>
      </c>
      <c r="G3121" s="39" t="s">
        <v>17284</v>
      </c>
    </row>
    <row r="3122" spans="2:7" x14ac:dyDescent="0.25">
      <c r="B3122" s="69" t="s">
        <v>5430</v>
      </c>
      <c r="C3122" s="44">
        <v>510</v>
      </c>
      <c r="D3122" s="44">
        <v>510</v>
      </c>
      <c r="E3122" s="191" t="s">
        <v>12390</v>
      </c>
      <c r="F3122" s="45" t="s">
        <v>2976</v>
      </c>
      <c r="G3122" s="39" t="s">
        <v>17284</v>
      </c>
    </row>
    <row r="3123" spans="2:7" x14ac:dyDescent="0.25">
      <c r="B3123" s="69" t="s">
        <v>7968</v>
      </c>
      <c r="C3123" s="44">
        <v>510</v>
      </c>
      <c r="D3123" s="44">
        <v>510</v>
      </c>
      <c r="E3123" s="191" t="s">
        <v>12390</v>
      </c>
      <c r="F3123" s="45" t="s">
        <v>2976</v>
      </c>
      <c r="G3123" s="39" t="s">
        <v>17284</v>
      </c>
    </row>
    <row r="3124" spans="2:7" x14ac:dyDescent="0.25">
      <c r="B3124" s="305" t="s">
        <v>17284</v>
      </c>
      <c r="C3124" s="305">
        <v>510</v>
      </c>
      <c r="D3124" s="305">
        <v>510</v>
      </c>
      <c r="E3124" s="305" t="s">
        <v>12390</v>
      </c>
      <c r="F3124" s="305" t="s">
        <v>2976</v>
      </c>
      <c r="G3124" s="305" t="s">
        <v>17284</v>
      </c>
    </row>
    <row r="3125" spans="2:7" x14ac:dyDescent="0.25">
      <c r="B3125" s="69" t="s">
        <v>18823</v>
      </c>
      <c r="C3125" s="44">
        <v>511</v>
      </c>
      <c r="D3125" s="44">
        <v>511</v>
      </c>
      <c r="E3125" s="191" t="s">
        <v>12391</v>
      </c>
      <c r="F3125" s="45" t="s">
        <v>1754</v>
      </c>
      <c r="G3125" s="39" t="s">
        <v>17285</v>
      </c>
    </row>
    <row r="3126" spans="2:7" x14ac:dyDescent="0.25">
      <c r="B3126" s="69" t="s">
        <v>7969</v>
      </c>
      <c r="C3126" s="44">
        <v>511</v>
      </c>
      <c r="D3126" s="44">
        <v>511</v>
      </c>
      <c r="E3126" s="191" t="s">
        <v>12391</v>
      </c>
      <c r="F3126" s="45" t="s">
        <v>1754</v>
      </c>
      <c r="G3126" s="39" t="s">
        <v>17285</v>
      </c>
    </row>
    <row r="3127" spans="2:7" x14ac:dyDescent="0.25">
      <c r="B3127" s="69" t="s">
        <v>5431</v>
      </c>
      <c r="C3127" s="44">
        <v>511</v>
      </c>
      <c r="D3127" s="44">
        <v>511</v>
      </c>
      <c r="E3127" s="191" t="s">
        <v>12391</v>
      </c>
      <c r="F3127" s="45" t="s">
        <v>1754</v>
      </c>
      <c r="G3127" s="39" t="s">
        <v>17285</v>
      </c>
    </row>
    <row r="3128" spans="2:7" x14ac:dyDescent="0.25">
      <c r="B3128" s="305" t="s">
        <v>17285</v>
      </c>
      <c r="C3128" s="305">
        <v>511</v>
      </c>
      <c r="D3128" s="305">
        <v>511</v>
      </c>
      <c r="E3128" s="305" t="s">
        <v>12391</v>
      </c>
      <c r="F3128" s="305" t="s">
        <v>1754</v>
      </c>
      <c r="G3128" s="305" t="s">
        <v>17285</v>
      </c>
    </row>
    <row r="3129" spans="2:7" x14ac:dyDescent="0.25">
      <c r="B3129" s="69" t="s">
        <v>18824</v>
      </c>
      <c r="C3129" s="44">
        <v>512</v>
      </c>
      <c r="D3129" s="44">
        <v>512</v>
      </c>
      <c r="E3129" s="191" t="s">
        <v>12392</v>
      </c>
      <c r="F3129" s="45" t="s">
        <v>1753</v>
      </c>
      <c r="G3129" s="39" t="s">
        <v>17286</v>
      </c>
    </row>
    <row r="3130" spans="2:7" x14ac:dyDescent="0.25">
      <c r="B3130" s="69" t="s">
        <v>5432</v>
      </c>
      <c r="C3130" s="44">
        <v>512</v>
      </c>
      <c r="D3130" s="44">
        <v>512</v>
      </c>
      <c r="E3130" s="191" t="s">
        <v>12392</v>
      </c>
      <c r="F3130" s="45" t="s">
        <v>1753</v>
      </c>
      <c r="G3130" s="39" t="s">
        <v>17286</v>
      </c>
    </row>
    <row r="3131" spans="2:7" x14ac:dyDescent="0.25">
      <c r="B3131" s="69" t="s">
        <v>7970</v>
      </c>
      <c r="C3131" s="44">
        <v>512</v>
      </c>
      <c r="D3131" s="44">
        <v>512</v>
      </c>
      <c r="E3131" s="191" t="s">
        <v>12392</v>
      </c>
      <c r="F3131" s="45" t="s">
        <v>1753</v>
      </c>
      <c r="G3131" s="39" t="s">
        <v>17286</v>
      </c>
    </row>
    <row r="3132" spans="2:7" x14ac:dyDescent="0.25">
      <c r="B3132" s="305" t="s">
        <v>17286</v>
      </c>
      <c r="C3132" s="305">
        <v>512</v>
      </c>
      <c r="D3132" s="305">
        <v>512</v>
      </c>
      <c r="E3132" s="305" t="s">
        <v>12392</v>
      </c>
      <c r="F3132" s="305" t="s">
        <v>1753</v>
      </c>
      <c r="G3132" s="305" t="s">
        <v>17286</v>
      </c>
    </row>
    <row r="3133" spans="2:7" x14ac:dyDescent="0.25">
      <c r="B3133" s="69" t="s">
        <v>18826</v>
      </c>
      <c r="C3133" s="44">
        <v>514</v>
      </c>
      <c r="D3133" s="44">
        <v>514</v>
      </c>
      <c r="E3133" s="191" t="s">
        <v>12394</v>
      </c>
      <c r="F3133" s="45" t="s">
        <v>1751</v>
      </c>
      <c r="G3133" s="39" t="s">
        <v>17288</v>
      </c>
    </row>
    <row r="3134" spans="2:7" x14ac:dyDescent="0.25">
      <c r="B3134" s="305" t="s">
        <v>17288</v>
      </c>
      <c r="C3134" s="305">
        <v>514</v>
      </c>
      <c r="D3134" s="305">
        <v>514</v>
      </c>
      <c r="E3134" s="305" t="s">
        <v>12394</v>
      </c>
      <c r="F3134" s="305" t="s">
        <v>1751</v>
      </c>
      <c r="G3134" s="305" t="s">
        <v>17288</v>
      </c>
    </row>
    <row r="3135" spans="2:7" x14ac:dyDescent="0.25">
      <c r="B3135" s="69" t="s">
        <v>5434</v>
      </c>
      <c r="C3135" s="44">
        <v>514</v>
      </c>
      <c r="D3135" s="44">
        <v>514</v>
      </c>
      <c r="E3135" s="191" t="s">
        <v>12394</v>
      </c>
      <c r="F3135" s="45" t="s">
        <v>1751</v>
      </c>
      <c r="G3135" s="39" t="s">
        <v>17288</v>
      </c>
    </row>
    <row r="3136" spans="2:7" x14ac:dyDescent="0.25">
      <c r="B3136" s="69" t="s">
        <v>11079</v>
      </c>
      <c r="C3136" s="44">
        <v>514</v>
      </c>
      <c r="D3136" s="44">
        <v>514</v>
      </c>
      <c r="E3136" s="191" t="s">
        <v>12394</v>
      </c>
      <c r="F3136" s="45" t="s">
        <v>1751</v>
      </c>
      <c r="G3136" s="39" t="s">
        <v>17288</v>
      </c>
    </row>
    <row r="3137" spans="2:7" x14ac:dyDescent="0.25">
      <c r="B3137" s="69" t="s">
        <v>18827</v>
      </c>
      <c r="C3137" s="44">
        <v>515</v>
      </c>
      <c r="D3137" s="44">
        <v>515</v>
      </c>
      <c r="E3137" s="191" t="s">
        <v>12395</v>
      </c>
      <c r="F3137" s="45" t="s">
        <v>1750</v>
      </c>
      <c r="G3137" s="39" t="s">
        <v>17289</v>
      </c>
    </row>
    <row r="3138" spans="2:7" x14ac:dyDescent="0.25">
      <c r="B3138" s="69" t="s">
        <v>3301</v>
      </c>
      <c r="C3138" s="44">
        <v>515</v>
      </c>
      <c r="D3138" s="44">
        <v>515</v>
      </c>
      <c r="E3138" s="191" t="s">
        <v>12395</v>
      </c>
      <c r="F3138" s="45" t="s">
        <v>1750</v>
      </c>
      <c r="G3138" s="39" t="s">
        <v>17289</v>
      </c>
    </row>
    <row r="3139" spans="2:7" x14ac:dyDescent="0.25">
      <c r="B3139" s="69" t="s">
        <v>11080</v>
      </c>
      <c r="C3139" s="44">
        <v>515</v>
      </c>
      <c r="D3139" s="44">
        <v>515</v>
      </c>
      <c r="E3139" s="191" t="s">
        <v>12395</v>
      </c>
      <c r="F3139" s="45" t="s">
        <v>1750</v>
      </c>
      <c r="G3139" s="39" t="s">
        <v>17289</v>
      </c>
    </row>
    <row r="3140" spans="2:7" x14ac:dyDescent="0.25">
      <c r="B3140" s="305" t="s">
        <v>17289</v>
      </c>
      <c r="C3140" s="305">
        <v>515</v>
      </c>
      <c r="D3140" s="305">
        <v>515</v>
      </c>
      <c r="E3140" s="305" t="s">
        <v>12395</v>
      </c>
      <c r="F3140" s="305" t="s">
        <v>1750</v>
      </c>
      <c r="G3140" s="305" t="s">
        <v>17289</v>
      </c>
    </row>
    <row r="3141" spans="2:7" x14ac:dyDescent="0.25">
      <c r="B3141" s="69" t="s">
        <v>18828</v>
      </c>
      <c r="C3141" s="44">
        <v>516</v>
      </c>
      <c r="D3141" s="44">
        <v>516</v>
      </c>
      <c r="E3141" s="191" t="s">
        <v>12396</v>
      </c>
      <c r="F3141" s="45" t="s">
        <v>1749</v>
      </c>
      <c r="G3141" s="39" t="s">
        <v>1748</v>
      </c>
    </row>
    <row r="3142" spans="2:7" x14ac:dyDescent="0.25">
      <c r="B3142" s="69" t="s">
        <v>11081</v>
      </c>
      <c r="C3142" s="44">
        <v>516</v>
      </c>
      <c r="D3142" s="44">
        <v>516</v>
      </c>
      <c r="E3142" s="191" t="s">
        <v>12396</v>
      </c>
      <c r="F3142" s="45" t="s">
        <v>1749</v>
      </c>
      <c r="G3142" s="39" t="s">
        <v>1748</v>
      </c>
    </row>
    <row r="3143" spans="2:7" x14ac:dyDescent="0.25">
      <c r="B3143" s="69" t="s">
        <v>3317</v>
      </c>
      <c r="C3143" s="44">
        <v>516</v>
      </c>
      <c r="D3143" s="44">
        <v>516</v>
      </c>
      <c r="E3143" s="191" t="s">
        <v>12396</v>
      </c>
      <c r="F3143" s="45" t="s">
        <v>1749</v>
      </c>
      <c r="G3143" s="39" t="s">
        <v>1748</v>
      </c>
    </row>
    <row r="3144" spans="2:7" x14ac:dyDescent="0.25">
      <c r="B3144" s="69" t="s">
        <v>7253</v>
      </c>
      <c r="C3144" s="44">
        <v>516</v>
      </c>
      <c r="D3144" s="44">
        <v>516</v>
      </c>
      <c r="E3144" s="191" t="s">
        <v>12396</v>
      </c>
      <c r="F3144" s="45" t="s">
        <v>1749</v>
      </c>
      <c r="G3144" s="39" t="s">
        <v>1748</v>
      </c>
    </row>
    <row r="3145" spans="2:7" x14ac:dyDescent="0.25">
      <c r="B3145" s="69" t="s">
        <v>7772</v>
      </c>
      <c r="C3145" s="44">
        <v>516</v>
      </c>
      <c r="D3145" s="44">
        <v>516</v>
      </c>
      <c r="E3145" s="191" t="s">
        <v>12396</v>
      </c>
      <c r="F3145" s="45" t="s">
        <v>1749</v>
      </c>
      <c r="G3145" s="39" t="s">
        <v>1748</v>
      </c>
    </row>
    <row r="3146" spans="2:7" x14ac:dyDescent="0.25">
      <c r="B3146" s="69" t="s">
        <v>9453</v>
      </c>
      <c r="C3146" s="44">
        <v>516</v>
      </c>
      <c r="D3146" s="44">
        <v>516</v>
      </c>
      <c r="E3146" s="191" t="s">
        <v>12396</v>
      </c>
      <c r="F3146" s="45" t="s">
        <v>1749</v>
      </c>
      <c r="G3146" s="39" t="s">
        <v>1748</v>
      </c>
    </row>
    <row r="3147" spans="2:7" x14ac:dyDescent="0.25">
      <c r="B3147" s="69" t="s">
        <v>18830</v>
      </c>
      <c r="C3147" s="44">
        <v>517.1</v>
      </c>
      <c r="D3147" s="44" t="s">
        <v>1747</v>
      </c>
      <c r="E3147" s="51" t="s">
        <v>16545</v>
      </c>
      <c r="F3147" s="45" t="s">
        <v>1746</v>
      </c>
      <c r="G3147" s="39" t="s">
        <v>17290</v>
      </c>
    </row>
    <row r="3148" spans="2:7" x14ac:dyDescent="0.25">
      <c r="B3148" s="69" t="s">
        <v>1747</v>
      </c>
      <c r="C3148" s="44">
        <v>517.1</v>
      </c>
      <c r="D3148" s="44" t="s">
        <v>1747</v>
      </c>
      <c r="E3148" s="51" t="s">
        <v>16545</v>
      </c>
      <c r="F3148" s="45" t="s">
        <v>1746</v>
      </c>
      <c r="G3148" s="39" t="s">
        <v>17290</v>
      </c>
    </row>
    <row r="3149" spans="2:7" x14ac:dyDescent="0.25">
      <c r="B3149" s="69" t="s">
        <v>5436</v>
      </c>
      <c r="C3149" s="44">
        <v>517.1</v>
      </c>
      <c r="D3149" s="44" t="s">
        <v>1747</v>
      </c>
      <c r="E3149" s="51" t="s">
        <v>16545</v>
      </c>
      <c r="F3149" s="45" t="s">
        <v>1746</v>
      </c>
      <c r="G3149" s="39" t="s">
        <v>17290</v>
      </c>
    </row>
    <row r="3150" spans="2:7" x14ac:dyDescent="0.25">
      <c r="B3150" s="69" t="s">
        <v>8539</v>
      </c>
      <c r="C3150" s="44">
        <v>517.1</v>
      </c>
      <c r="D3150" s="44" t="s">
        <v>1747</v>
      </c>
      <c r="E3150" s="51" t="s">
        <v>16545</v>
      </c>
      <c r="F3150" s="45" t="s">
        <v>1746</v>
      </c>
      <c r="G3150" s="39" t="s">
        <v>17290</v>
      </c>
    </row>
    <row r="3151" spans="2:7" x14ac:dyDescent="0.25">
      <c r="B3151" s="305" t="s">
        <v>17290</v>
      </c>
      <c r="C3151" s="305">
        <v>517.1</v>
      </c>
      <c r="D3151" s="305" t="s">
        <v>1747</v>
      </c>
      <c r="E3151" s="305" t="s">
        <v>16545</v>
      </c>
      <c r="F3151" s="305" t="s">
        <v>1746</v>
      </c>
      <c r="G3151" s="305" t="s">
        <v>17290</v>
      </c>
    </row>
    <row r="3152" spans="2:7" x14ac:dyDescent="0.25">
      <c r="B3152" s="69" t="s">
        <v>18829</v>
      </c>
      <c r="C3152" s="44">
        <v>517</v>
      </c>
      <c r="D3152" s="44">
        <v>517</v>
      </c>
      <c r="E3152" s="191" t="s">
        <v>12397</v>
      </c>
      <c r="F3152" s="45" t="s">
        <v>2977</v>
      </c>
      <c r="G3152" s="39" t="s">
        <v>14654</v>
      </c>
    </row>
    <row r="3153" spans="2:7" x14ac:dyDescent="0.25">
      <c r="B3153" s="305" t="s">
        <v>14654</v>
      </c>
      <c r="C3153" s="305">
        <v>517</v>
      </c>
      <c r="D3153" s="305">
        <v>517</v>
      </c>
      <c r="E3153" s="305" t="s">
        <v>12397</v>
      </c>
      <c r="F3153" s="305" t="s">
        <v>2977</v>
      </c>
      <c r="G3153" s="305" t="s">
        <v>14654</v>
      </c>
    </row>
    <row r="3154" spans="2:7" x14ac:dyDescent="0.25">
      <c r="B3154" s="69" t="s">
        <v>5435</v>
      </c>
      <c r="C3154" s="44">
        <v>517</v>
      </c>
      <c r="D3154" s="44">
        <v>517</v>
      </c>
      <c r="E3154" s="191" t="s">
        <v>12397</v>
      </c>
      <c r="F3154" s="45" t="s">
        <v>2977</v>
      </c>
      <c r="G3154" s="39" t="s">
        <v>14654</v>
      </c>
    </row>
    <row r="3155" spans="2:7" x14ac:dyDescent="0.25">
      <c r="B3155" s="69" t="s">
        <v>11082</v>
      </c>
      <c r="C3155" s="44">
        <v>517</v>
      </c>
      <c r="D3155" s="44">
        <v>517</v>
      </c>
      <c r="E3155" s="191" t="s">
        <v>12397</v>
      </c>
      <c r="F3155" s="45" t="s">
        <v>2977</v>
      </c>
      <c r="G3155" s="39" t="s">
        <v>14654</v>
      </c>
    </row>
    <row r="3156" spans="2:7" x14ac:dyDescent="0.25">
      <c r="B3156" s="69" t="s">
        <v>18835</v>
      </c>
      <c r="C3156" s="44">
        <v>521</v>
      </c>
      <c r="D3156" s="44">
        <v>521</v>
      </c>
      <c r="E3156" s="191" t="s">
        <v>12401</v>
      </c>
      <c r="F3156" s="45" t="s">
        <v>1742</v>
      </c>
      <c r="G3156" s="39" t="s">
        <v>17294</v>
      </c>
    </row>
    <row r="3157" spans="2:7" x14ac:dyDescent="0.25">
      <c r="B3157" s="69" t="s">
        <v>3307</v>
      </c>
      <c r="C3157" s="44">
        <v>521</v>
      </c>
      <c r="D3157" s="44">
        <v>521</v>
      </c>
      <c r="E3157" s="191" t="s">
        <v>12401</v>
      </c>
      <c r="F3157" s="45" t="s">
        <v>1742</v>
      </c>
      <c r="G3157" s="39" t="s">
        <v>17294</v>
      </c>
    </row>
    <row r="3158" spans="2:7" x14ac:dyDescent="0.25">
      <c r="B3158" s="69" t="s">
        <v>11086</v>
      </c>
      <c r="C3158" s="44">
        <v>521</v>
      </c>
      <c r="D3158" s="44">
        <v>521</v>
      </c>
      <c r="E3158" s="191" t="s">
        <v>12401</v>
      </c>
      <c r="F3158" s="45" t="s">
        <v>1742</v>
      </c>
      <c r="G3158" s="39" t="s">
        <v>17294</v>
      </c>
    </row>
    <row r="3159" spans="2:7" x14ac:dyDescent="0.25">
      <c r="B3159" s="305" t="s">
        <v>17294</v>
      </c>
      <c r="C3159" s="305">
        <v>521</v>
      </c>
      <c r="D3159" s="305">
        <v>521</v>
      </c>
      <c r="E3159" s="305" t="s">
        <v>12401</v>
      </c>
      <c r="F3159" s="305" t="s">
        <v>1742</v>
      </c>
      <c r="G3159" s="305" t="s">
        <v>17294</v>
      </c>
    </row>
    <row r="3160" spans="2:7" x14ac:dyDescent="0.25">
      <c r="B3160" s="69" t="s">
        <v>18836</v>
      </c>
      <c r="C3160" s="44">
        <v>521.1</v>
      </c>
      <c r="D3160" s="44" t="s">
        <v>3219</v>
      </c>
      <c r="E3160" s="51" t="s">
        <v>16546</v>
      </c>
      <c r="F3160" s="45" t="s">
        <v>2978</v>
      </c>
      <c r="G3160" s="39" t="s">
        <v>17295</v>
      </c>
    </row>
    <row r="3161" spans="2:7" x14ac:dyDescent="0.25">
      <c r="B3161" s="69" t="s">
        <v>3219</v>
      </c>
      <c r="C3161" s="44">
        <v>521.1</v>
      </c>
      <c r="D3161" s="44" t="s">
        <v>3219</v>
      </c>
      <c r="E3161" s="51" t="s">
        <v>16546</v>
      </c>
      <c r="F3161" s="45" t="s">
        <v>2978</v>
      </c>
      <c r="G3161" s="39" t="s">
        <v>17295</v>
      </c>
    </row>
    <row r="3162" spans="2:7" x14ac:dyDescent="0.25">
      <c r="B3162" s="69" t="s">
        <v>5439</v>
      </c>
      <c r="C3162" s="44">
        <v>521.1</v>
      </c>
      <c r="D3162" s="44" t="s">
        <v>3219</v>
      </c>
      <c r="E3162" s="51" t="s">
        <v>16546</v>
      </c>
      <c r="F3162" s="45" t="s">
        <v>2978</v>
      </c>
      <c r="G3162" s="39" t="s">
        <v>17295</v>
      </c>
    </row>
    <row r="3163" spans="2:7" x14ac:dyDescent="0.25">
      <c r="B3163" s="69" t="s">
        <v>8540</v>
      </c>
      <c r="C3163" s="44">
        <v>521.1</v>
      </c>
      <c r="D3163" s="44" t="s">
        <v>3219</v>
      </c>
      <c r="E3163" s="51" t="s">
        <v>16546</v>
      </c>
      <c r="F3163" s="45" t="s">
        <v>2978</v>
      </c>
      <c r="G3163" s="39" t="s">
        <v>17295</v>
      </c>
    </row>
    <row r="3164" spans="2:7" x14ac:dyDescent="0.25">
      <c r="B3164" s="305" t="s">
        <v>17295</v>
      </c>
      <c r="C3164" s="305">
        <v>521.1</v>
      </c>
      <c r="D3164" s="305" t="s">
        <v>3219</v>
      </c>
      <c r="E3164" s="305" t="s">
        <v>16546</v>
      </c>
      <c r="F3164" s="305" t="s">
        <v>2978</v>
      </c>
      <c r="G3164" s="305" t="s">
        <v>17295</v>
      </c>
    </row>
    <row r="3165" spans="2:7" x14ac:dyDescent="0.25">
      <c r="B3165" s="69" t="s">
        <v>18837</v>
      </c>
      <c r="C3165" s="44">
        <v>522</v>
      </c>
      <c r="D3165" s="44">
        <v>522</v>
      </c>
      <c r="E3165" s="191" t="s">
        <v>12402</v>
      </c>
      <c r="F3165" s="45" t="s">
        <v>1741</v>
      </c>
      <c r="G3165" s="39" t="s">
        <v>17296</v>
      </c>
    </row>
    <row r="3166" spans="2:7" x14ac:dyDescent="0.25">
      <c r="B3166" s="69" t="s">
        <v>11087</v>
      </c>
      <c r="C3166" s="44">
        <v>522</v>
      </c>
      <c r="D3166" s="44">
        <v>522</v>
      </c>
      <c r="E3166" s="191" t="s">
        <v>12402</v>
      </c>
      <c r="F3166" s="45" t="s">
        <v>1741</v>
      </c>
      <c r="G3166" s="39" t="s">
        <v>17296</v>
      </c>
    </row>
    <row r="3167" spans="2:7" x14ac:dyDescent="0.25">
      <c r="B3167" s="69" t="s">
        <v>14924</v>
      </c>
      <c r="C3167" s="44">
        <v>522</v>
      </c>
      <c r="D3167" s="44">
        <v>522</v>
      </c>
      <c r="E3167" s="191" t="s">
        <v>12402</v>
      </c>
      <c r="F3167" s="45" t="s">
        <v>1741</v>
      </c>
      <c r="G3167" s="39" t="s">
        <v>17296</v>
      </c>
    </row>
    <row r="3168" spans="2:7" x14ac:dyDescent="0.25">
      <c r="B3168" s="305" t="s">
        <v>17296</v>
      </c>
      <c r="C3168" s="305">
        <v>522</v>
      </c>
      <c r="D3168" s="305">
        <v>522</v>
      </c>
      <c r="E3168" s="305" t="s">
        <v>12402</v>
      </c>
      <c r="F3168" s="305" t="s">
        <v>1741</v>
      </c>
      <c r="G3168" s="305" t="s">
        <v>17296</v>
      </c>
    </row>
    <row r="3169" spans="2:7" x14ac:dyDescent="0.25">
      <c r="B3169" s="69" t="s">
        <v>18838</v>
      </c>
      <c r="C3169" s="44">
        <v>523</v>
      </c>
      <c r="D3169" s="44">
        <v>523</v>
      </c>
      <c r="E3169" s="191" t="s">
        <v>12403</v>
      </c>
      <c r="F3169" s="45" t="s">
        <v>1740</v>
      </c>
      <c r="G3169" s="39" t="s">
        <v>17297</v>
      </c>
    </row>
    <row r="3170" spans="2:7" x14ac:dyDescent="0.25">
      <c r="B3170" s="305" t="s">
        <v>17297</v>
      </c>
      <c r="C3170" s="305">
        <v>523</v>
      </c>
      <c r="D3170" s="305">
        <v>523</v>
      </c>
      <c r="E3170" s="305" t="s">
        <v>12403</v>
      </c>
      <c r="F3170" s="305" t="s">
        <v>1740</v>
      </c>
      <c r="G3170" s="305" t="s">
        <v>17297</v>
      </c>
    </row>
    <row r="3171" spans="2:7" x14ac:dyDescent="0.25">
      <c r="B3171" s="69" t="s">
        <v>5440</v>
      </c>
      <c r="C3171" s="44">
        <v>523</v>
      </c>
      <c r="D3171" s="44">
        <v>523</v>
      </c>
      <c r="E3171" s="191" t="s">
        <v>12403</v>
      </c>
      <c r="F3171" s="45" t="s">
        <v>1740</v>
      </c>
      <c r="G3171" s="39" t="s">
        <v>17297</v>
      </c>
    </row>
    <row r="3172" spans="2:7" x14ac:dyDescent="0.25">
      <c r="B3172" s="69" t="s">
        <v>11088</v>
      </c>
      <c r="C3172" s="44">
        <v>523</v>
      </c>
      <c r="D3172" s="44">
        <v>523</v>
      </c>
      <c r="E3172" s="191" t="s">
        <v>12403</v>
      </c>
      <c r="F3172" s="45" t="s">
        <v>1740</v>
      </c>
      <c r="G3172" s="39" t="s">
        <v>17297</v>
      </c>
    </row>
    <row r="3173" spans="2:7" x14ac:dyDescent="0.25">
      <c r="B3173" s="69" t="s">
        <v>18839</v>
      </c>
      <c r="C3173" s="44">
        <v>524</v>
      </c>
      <c r="D3173" s="44">
        <v>524</v>
      </c>
      <c r="E3173" s="191" t="s">
        <v>12404</v>
      </c>
      <c r="F3173" s="45" t="s">
        <v>1739</v>
      </c>
      <c r="G3173" s="39" t="s">
        <v>17298</v>
      </c>
    </row>
    <row r="3174" spans="2:7" x14ac:dyDescent="0.25">
      <c r="B3174" s="69" t="s">
        <v>11089</v>
      </c>
      <c r="C3174" s="44">
        <v>524</v>
      </c>
      <c r="D3174" s="44">
        <v>524</v>
      </c>
      <c r="E3174" s="191" t="s">
        <v>12404</v>
      </c>
      <c r="F3174" s="45" t="s">
        <v>1739</v>
      </c>
      <c r="G3174" s="39" t="s">
        <v>17298</v>
      </c>
    </row>
    <row r="3175" spans="2:7" x14ac:dyDescent="0.25">
      <c r="B3175" s="69" t="s">
        <v>5441</v>
      </c>
      <c r="C3175" s="44">
        <v>524</v>
      </c>
      <c r="D3175" s="44">
        <v>524</v>
      </c>
      <c r="E3175" s="191" t="s">
        <v>12404</v>
      </c>
      <c r="F3175" s="45" t="s">
        <v>1739</v>
      </c>
      <c r="G3175" s="39" t="s">
        <v>17298</v>
      </c>
    </row>
    <row r="3176" spans="2:7" x14ac:dyDescent="0.25">
      <c r="B3176" s="305" t="s">
        <v>17298</v>
      </c>
      <c r="C3176" s="305">
        <v>524</v>
      </c>
      <c r="D3176" s="305">
        <v>524</v>
      </c>
      <c r="E3176" s="305" t="s">
        <v>12404</v>
      </c>
      <c r="F3176" s="305" t="s">
        <v>1739</v>
      </c>
      <c r="G3176" s="305" t="s">
        <v>17298</v>
      </c>
    </row>
    <row r="3177" spans="2:7" x14ac:dyDescent="0.25">
      <c r="B3177" s="69" t="s">
        <v>18861</v>
      </c>
      <c r="C3177" s="44">
        <v>546</v>
      </c>
      <c r="D3177" s="44">
        <v>546</v>
      </c>
      <c r="E3177" s="191" t="s">
        <v>12426</v>
      </c>
      <c r="F3177" s="45" t="s">
        <v>7327</v>
      </c>
      <c r="G3177" s="39" t="s">
        <v>17317</v>
      </c>
    </row>
    <row r="3178" spans="2:7" x14ac:dyDescent="0.25">
      <c r="B3178" s="69" t="s">
        <v>5469</v>
      </c>
      <c r="C3178" s="44">
        <v>546</v>
      </c>
      <c r="D3178" s="44">
        <v>546</v>
      </c>
      <c r="E3178" s="191" t="s">
        <v>12426</v>
      </c>
      <c r="F3178" s="45" t="s">
        <v>7327</v>
      </c>
      <c r="G3178" s="39" t="s">
        <v>17317</v>
      </c>
    </row>
    <row r="3179" spans="2:7" x14ac:dyDescent="0.25">
      <c r="B3179" s="69" t="s">
        <v>11111</v>
      </c>
      <c r="C3179" s="44">
        <v>546</v>
      </c>
      <c r="D3179" s="44">
        <v>546</v>
      </c>
      <c r="E3179" s="191" t="s">
        <v>12426</v>
      </c>
      <c r="F3179" s="45" t="s">
        <v>7327</v>
      </c>
      <c r="G3179" s="39" t="s">
        <v>17317</v>
      </c>
    </row>
    <row r="3180" spans="2:7" x14ac:dyDescent="0.25">
      <c r="B3180" s="305" t="s">
        <v>17317</v>
      </c>
      <c r="C3180" s="305">
        <v>546</v>
      </c>
      <c r="D3180" s="305">
        <v>546</v>
      </c>
      <c r="E3180" s="305" t="s">
        <v>12426</v>
      </c>
      <c r="F3180" t="s">
        <v>7327</v>
      </c>
      <c r="G3180" s="305" t="s">
        <v>17317</v>
      </c>
    </row>
    <row r="3181" spans="2:7" x14ac:dyDescent="0.25">
      <c r="B3181" s="6" t="s">
        <v>18860</v>
      </c>
      <c r="C3181" s="44">
        <v>545</v>
      </c>
      <c r="D3181" s="44">
        <v>545</v>
      </c>
      <c r="E3181" s="191" t="s">
        <v>12425</v>
      </c>
      <c r="F3181" s="126" t="s">
        <v>2995</v>
      </c>
      <c r="G3181" s="39" t="s">
        <v>17316</v>
      </c>
    </row>
    <row r="3182" spans="2:7" x14ac:dyDescent="0.25">
      <c r="B3182" s="305" t="s">
        <v>17316</v>
      </c>
      <c r="C3182" s="305">
        <v>545</v>
      </c>
      <c r="D3182" s="305">
        <v>545</v>
      </c>
      <c r="E3182" s="305" t="s">
        <v>12425</v>
      </c>
      <c r="F3182" s="305" t="s">
        <v>2995</v>
      </c>
      <c r="G3182" s="305" t="s">
        <v>17316</v>
      </c>
    </row>
    <row r="3183" spans="2:7" x14ac:dyDescent="0.25">
      <c r="B3183" s="69" t="s">
        <v>11110</v>
      </c>
      <c r="C3183" s="44">
        <v>545</v>
      </c>
      <c r="D3183" s="44">
        <v>545</v>
      </c>
      <c r="E3183" s="191" t="s">
        <v>12425</v>
      </c>
      <c r="F3183" s="45" t="s">
        <v>2995</v>
      </c>
      <c r="G3183" s="39" t="s">
        <v>17316</v>
      </c>
    </row>
    <row r="3184" spans="2:7" x14ac:dyDescent="0.25">
      <c r="B3184" s="69" t="s">
        <v>5468</v>
      </c>
      <c r="C3184" s="44">
        <v>545</v>
      </c>
      <c r="D3184" s="44">
        <v>545</v>
      </c>
      <c r="E3184" s="191" t="s">
        <v>12425</v>
      </c>
      <c r="F3184" s="45" t="s">
        <v>2995</v>
      </c>
      <c r="G3184" s="39" t="s">
        <v>17316</v>
      </c>
    </row>
    <row r="3185" spans="2:7" x14ac:dyDescent="0.25">
      <c r="B3185" s="69" t="s">
        <v>18863</v>
      </c>
      <c r="C3185" s="44">
        <v>548</v>
      </c>
      <c r="D3185" s="44">
        <v>548</v>
      </c>
      <c r="E3185" s="191" t="s">
        <v>12428</v>
      </c>
      <c r="F3185" s="45" t="s">
        <v>2997</v>
      </c>
      <c r="G3185" s="39" t="s">
        <v>17319</v>
      </c>
    </row>
    <row r="3186" spans="2:7" x14ac:dyDescent="0.25">
      <c r="B3186" s="69" t="s">
        <v>11113</v>
      </c>
      <c r="C3186" s="44">
        <v>548</v>
      </c>
      <c r="D3186" s="44">
        <v>548</v>
      </c>
      <c r="E3186" s="191" t="s">
        <v>12428</v>
      </c>
      <c r="F3186" s="45" t="s">
        <v>2997</v>
      </c>
      <c r="G3186" s="39" t="s">
        <v>17319</v>
      </c>
    </row>
    <row r="3187" spans="2:7" x14ac:dyDescent="0.25">
      <c r="B3187" s="69" t="s">
        <v>5471</v>
      </c>
      <c r="C3187" s="44">
        <v>548</v>
      </c>
      <c r="D3187" s="44">
        <v>548</v>
      </c>
      <c r="E3187" s="191" t="s">
        <v>12428</v>
      </c>
      <c r="F3187" s="45" t="s">
        <v>2997</v>
      </c>
      <c r="G3187" s="39" t="s">
        <v>17319</v>
      </c>
    </row>
    <row r="3188" spans="2:7" x14ac:dyDescent="0.25">
      <c r="B3188" s="305" t="s">
        <v>17319</v>
      </c>
      <c r="C3188" s="305">
        <v>548</v>
      </c>
      <c r="D3188" s="305">
        <v>548</v>
      </c>
      <c r="E3188" s="305" t="s">
        <v>12428</v>
      </c>
      <c r="F3188" s="305" t="s">
        <v>2997</v>
      </c>
      <c r="G3188" s="305" t="s">
        <v>17319</v>
      </c>
    </row>
    <row r="3189" spans="2:7" x14ac:dyDescent="0.25">
      <c r="B3189" s="69" t="s">
        <v>18862</v>
      </c>
      <c r="C3189" s="44">
        <v>547</v>
      </c>
      <c r="D3189" s="44">
        <v>547</v>
      </c>
      <c r="E3189" s="191" t="s">
        <v>12427</v>
      </c>
      <c r="F3189" s="45" t="s">
        <v>2996</v>
      </c>
      <c r="G3189" s="39" t="s">
        <v>17318</v>
      </c>
    </row>
    <row r="3190" spans="2:7" x14ac:dyDescent="0.25">
      <c r="B3190" s="69" t="s">
        <v>5470</v>
      </c>
      <c r="C3190" s="44">
        <v>547</v>
      </c>
      <c r="D3190" s="44">
        <v>547</v>
      </c>
      <c r="E3190" s="191" t="s">
        <v>12427</v>
      </c>
      <c r="F3190" s="45" t="s">
        <v>2996</v>
      </c>
      <c r="G3190" s="39" t="s">
        <v>17318</v>
      </c>
    </row>
    <row r="3191" spans="2:7" x14ac:dyDescent="0.25">
      <c r="B3191" s="69" t="s">
        <v>11112</v>
      </c>
      <c r="C3191" s="44">
        <v>547</v>
      </c>
      <c r="D3191" s="44">
        <v>547</v>
      </c>
      <c r="E3191" s="191" t="s">
        <v>12427</v>
      </c>
      <c r="F3191" s="45" t="s">
        <v>2996</v>
      </c>
      <c r="G3191" s="39" t="s">
        <v>17318</v>
      </c>
    </row>
    <row r="3192" spans="2:7" x14ac:dyDescent="0.25">
      <c r="B3192" s="305" t="s">
        <v>17318</v>
      </c>
      <c r="C3192" s="305">
        <v>547</v>
      </c>
      <c r="D3192" s="305">
        <v>547</v>
      </c>
      <c r="E3192" s="305" t="s">
        <v>12427</v>
      </c>
      <c r="F3192" s="305" t="s">
        <v>2996</v>
      </c>
      <c r="G3192" s="305" t="s">
        <v>17318</v>
      </c>
    </row>
    <row r="3193" spans="2:7" x14ac:dyDescent="0.25">
      <c r="B3193" s="69" t="s">
        <v>18843</v>
      </c>
      <c r="C3193" s="44">
        <v>528</v>
      </c>
      <c r="D3193" s="44">
        <v>528</v>
      </c>
      <c r="E3193" s="191" t="s">
        <v>12408</v>
      </c>
      <c r="F3193" s="45" t="s">
        <v>2983</v>
      </c>
      <c r="G3193" s="39" t="s">
        <v>17301</v>
      </c>
    </row>
    <row r="3194" spans="2:7" x14ac:dyDescent="0.25">
      <c r="B3194" s="69" t="s">
        <v>5459</v>
      </c>
      <c r="C3194" s="44">
        <v>528</v>
      </c>
      <c r="D3194" s="44">
        <v>528</v>
      </c>
      <c r="E3194" s="191" t="s">
        <v>12408</v>
      </c>
      <c r="F3194" s="45" t="s">
        <v>2983</v>
      </c>
      <c r="G3194" s="39" t="s">
        <v>17301</v>
      </c>
    </row>
    <row r="3195" spans="2:7" x14ac:dyDescent="0.25">
      <c r="B3195" s="69" t="s">
        <v>11093</v>
      </c>
      <c r="C3195" s="44">
        <v>528</v>
      </c>
      <c r="D3195" s="44">
        <v>528</v>
      </c>
      <c r="E3195" s="191" t="s">
        <v>12408</v>
      </c>
      <c r="F3195" s="45" t="s">
        <v>2983</v>
      </c>
      <c r="G3195" s="39" t="s">
        <v>17301</v>
      </c>
    </row>
    <row r="3196" spans="2:7" x14ac:dyDescent="0.25">
      <c r="B3196" s="305" t="s">
        <v>17301</v>
      </c>
      <c r="C3196" s="305">
        <v>528</v>
      </c>
      <c r="D3196" s="305">
        <v>528</v>
      </c>
      <c r="E3196" s="305" t="s">
        <v>12408</v>
      </c>
      <c r="F3196" s="305" t="s">
        <v>2983</v>
      </c>
      <c r="G3196" s="305" t="s">
        <v>17301</v>
      </c>
    </row>
    <row r="3197" spans="2:7" x14ac:dyDescent="0.25">
      <c r="B3197" s="69" t="s">
        <v>18833</v>
      </c>
      <c r="C3197" s="44">
        <v>519</v>
      </c>
      <c r="D3197" s="44">
        <v>519</v>
      </c>
      <c r="E3197" s="191" t="s">
        <v>12399</v>
      </c>
      <c r="F3197" s="45" t="s">
        <v>1743</v>
      </c>
      <c r="G3197" s="39" t="s">
        <v>17292</v>
      </c>
    </row>
    <row r="3198" spans="2:7" x14ac:dyDescent="0.25">
      <c r="B3198" s="69" t="s">
        <v>5438</v>
      </c>
      <c r="C3198" s="44">
        <v>519</v>
      </c>
      <c r="D3198" s="44">
        <v>519</v>
      </c>
      <c r="E3198" s="191" t="s">
        <v>12399</v>
      </c>
      <c r="F3198" s="45" t="s">
        <v>1743</v>
      </c>
      <c r="G3198" s="39" t="s">
        <v>17292</v>
      </c>
    </row>
    <row r="3199" spans="2:7" x14ac:dyDescent="0.25">
      <c r="B3199" s="69" t="s">
        <v>11084</v>
      </c>
      <c r="C3199" s="44">
        <v>519</v>
      </c>
      <c r="D3199" s="44">
        <v>519</v>
      </c>
      <c r="E3199" s="191" t="s">
        <v>12399</v>
      </c>
      <c r="F3199" s="45" t="s">
        <v>1743</v>
      </c>
      <c r="G3199" s="39" t="s">
        <v>17292</v>
      </c>
    </row>
    <row r="3200" spans="2:7" x14ac:dyDescent="0.25">
      <c r="B3200" s="305" t="s">
        <v>17292</v>
      </c>
      <c r="C3200" s="305">
        <v>519</v>
      </c>
      <c r="D3200" s="305">
        <v>519</v>
      </c>
      <c r="E3200" s="305" t="s">
        <v>12399</v>
      </c>
      <c r="F3200" s="305" t="s">
        <v>1743</v>
      </c>
      <c r="G3200" s="305" t="s">
        <v>17292</v>
      </c>
    </row>
    <row r="3201" spans="2:7" x14ac:dyDescent="0.25">
      <c r="B3201" s="69" t="s">
        <v>18834</v>
      </c>
      <c r="C3201" s="44">
        <v>520</v>
      </c>
      <c r="D3201" s="44">
        <v>520</v>
      </c>
      <c r="E3201" s="191" t="s">
        <v>12400</v>
      </c>
      <c r="F3201" s="48" t="s">
        <v>11883</v>
      </c>
      <c r="G3201" s="39" t="s">
        <v>17293</v>
      </c>
    </row>
    <row r="3202" spans="2:7" x14ac:dyDescent="0.25">
      <c r="B3202" s="305" t="s">
        <v>17293</v>
      </c>
      <c r="C3202" s="305">
        <v>520</v>
      </c>
      <c r="D3202" s="305">
        <v>520</v>
      </c>
      <c r="E3202" s="305" t="s">
        <v>12400</v>
      </c>
      <c r="F3202" s="305" t="s">
        <v>11883</v>
      </c>
      <c r="G3202" s="305" t="s">
        <v>17293</v>
      </c>
    </row>
    <row r="3203" spans="2:7" x14ac:dyDescent="0.25">
      <c r="B3203" s="69" t="s">
        <v>3310</v>
      </c>
      <c r="C3203" s="44">
        <v>520</v>
      </c>
      <c r="D3203" s="44">
        <v>520</v>
      </c>
      <c r="E3203" s="191" t="s">
        <v>12400</v>
      </c>
      <c r="F3203" s="48" t="s">
        <v>11883</v>
      </c>
      <c r="G3203" s="39" t="s">
        <v>17293</v>
      </c>
    </row>
    <row r="3204" spans="2:7" x14ac:dyDescent="0.25">
      <c r="B3204" s="48" t="s">
        <v>11883</v>
      </c>
      <c r="C3204" s="44">
        <v>520</v>
      </c>
      <c r="D3204" s="44">
        <v>520</v>
      </c>
      <c r="E3204" s="191" t="s">
        <v>12400</v>
      </c>
      <c r="F3204" s="48" t="s">
        <v>11883</v>
      </c>
      <c r="G3204" s="39" t="s">
        <v>17293</v>
      </c>
    </row>
    <row r="3205" spans="2:7" x14ac:dyDescent="0.25">
      <c r="B3205" s="69" t="s">
        <v>11085</v>
      </c>
      <c r="C3205" s="44">
        <v>520</v>
      </c>
      <c r="D3205" s="44">
        <v>520</v>
      </c>
      <c r="E3205" s="191" t="s">
        <v>12400</v>
      </c>
      <c r="F3205" s="48" t="s">
        <v>11883</v>
      </c>
      <c r="G3205" s="39" t="s">
        <v>17293</v>
      </c>
    </row>
    <row r="3206" spans="2:7" x14ac:dyDescent="0.25">
      <c r="B3206" s="69" t="s">
        <v>18832</v>
      </c>
      <c r="C3206" s="44">
        <v>518</v>
      </c>
      <c r="D3206" s="44">
        <v>518</v>
      </c>
      <c r="E3206" s="191" t="s">
        <v>12398</v>
      </c>
      <c r="F3206" s="45" t="s">
        <v>1744</v>
      </c>
      <c r="G3206" s="39" t="s">
        <v>17291</v>
      </c>
    </row>
    <row r="3207" spans="2:7" x14ac:dyDescent="0.25">
      <c r="B3207" s="69" t="s">
        <v>11083</v>
      </c>
      <c r="C3207" s="44">
        <v>518</v>
      </c>
      <c r="D3207" s="44">
        <v>518</v>
      </c>
      <c r="E3207" s="191" t="s">
        <v>12398</v>
      </c>
      <c r="F3207" s="45" t="s">
        <v>1744</v>
      </c>
      <c r="G3207" s="39" t="s">
        <v>17291</v>
      </c>
    </row>
    <row r="3208" spans="2:7" x14ac:dyDescent="0.25">
      <c r="B3208" s="69" t="s">
        <v>5437</v>
      </c>
      <c r="C3208" s="44">
        <v>518</v>
      </c>
      <c r="D3208" s="44">
        <v>518</v>
      </c>
      <c r="E3208" s="191" t="s">
        <v>12398</v>
      </c>
      <c r="F3208" s="45" t="s">
        <v>1744</v>
      </c>
      <c r="G3208" s="39" t="s">
        <v>17291</v>
      </c>
    </row>
    <row r="3209" spans="2:7" x14ac:dyDescent="0.25">
      <c r="B3209" s="305" t="s">
        <v>17291</v>
      </c>
      <c r="C3209" s="305">
        <v>518</v>
      </c>
      <c r="D3209" s="305">
        <v>518</v>
      </c>
      <c r="E3209" s="305" t="s">
        <v>12398</v>
      </c>
      <c r="F3209" s="305" t="s">
        <v>1744</v>
      </c>
      <c r="G3209" s="305" t="s">
        <v>17291</v>
      </c>
    </row>
    <row r="3210" spans="2:7" x14ac:dyDescent="0.25">
      <c r="B3210" s="69" t="s">
        <v>18848</v>
      </c>
      <c r="C3210" s="44">
        <v>533</v>
      </c>
      <c r="D3210" s="44">
        <v>533</v>
      </c>
      <c r="E3210" s="191" t="s">
        <v>12413</v>
      </c>
      <c r="F3210" s="45" t="s">
        <v>2987</v>
      </c>
      <c r="G3210" s="39" t="s">
        <v>2988</v>
      </c>
    </row>
    <row r="3211" spans="2:7" x14ac:dyDescent="0.25">
      <c r="B3211" s="69" t="s">
        <v>5462</v>
      </c>
      <c r="C3211" s="44">
        <v>533</v>
      </c>
      <c r="D3211" s="44">
        <v>533</v>
      </c>
      <c r="E3211" s="191" t="s">
        <v>12413</v>
      </c>
      <c r="F3211" s="45" t="s">
        <v>2987</v>
      </c>
      <c r="G3211" s="39" t="s">
        <v>2988</v>
      </c>
    </row>
    <row r="3212" spans="2:7" x14ac:dyDescent="0.25">
      <c r="B3212" s="69" t="s">
        <v>11098</v>
      </c>
      <c r="C3212" s="44">
        <v>533</v>
      </c>
      <c r="D3212" s="44">
        <v>533</v>
      </c>
      <c r="E3212" s="191" t="s">
        <v>12413</v>
      </c>
      <c r="F3212" s="45" t="s">
        <v>2987</v>
      </c>
      <c r="G3212" s="39" t="s">
        <v>2988</v>
      </c>
    </row>
    <row r="3213" spans="2:7" x14ac:dyDescent="0.25">
      <c r="B3213" s="69" t="s">
        <v>10687</v>
      </c>
      <c r="C3213" s="44">
        <v>533</v>
      </c>
      <c r="D3213" s="44">
        <v>533</v>
      </c>
      <c r="E3213" s="191" t="s">
        <v>12413</v>
      </c>
      <c r="F3213" s="45" t="s">
        <v>2987</v>
      </c>
      <c r="G3213" s="39" t="s">
        <v>2988</v>
      </c>
    </row>
    <row r="3214" spans="2:7" x14ac:dyDescent="0.25">
      <c r="B3214" s="69" t="s">
        <v>7816</v>
      </c>
      <c r="C3214" s="44">
        <v>533</v>
      </c>
      <c r="D3214" s="44">
        <v>533</v>
      </c>
      <c r="E3214" s="191" t="s">
        <v>12413</v>
      </c>
      <c r="F3214" s="45" t="s">
        <v>2987</v>
      </c>
      <c r="G3214" s="39" t="s">
        <v>2988</v>
      </c>
    </row>
    <row r="3215" spans="2:7" x14ac:dyDescent="0.25">
      <c r="B3215" s="69" t="s">
        <v>10495</v>
      </c>
      <c r="C3215" s="44">
        <v>533</v>
      </c>
      <c r="D3215" s="44">
        <v>533</v>
      </c>
      <c r="E3215" s="191" t="s">
        <v>12413</v>
      </c>
      <c r="F3215" s="45" t="s">
        <v>2987</v>
      </c>
      <c r="G3215" s="39" t="s">
        <v>2988</v>
      </c>
    </row>
    <row r="3216" spans="2:7" x14ac:dyDescent="0.25">
      <c r="B3216" s="69" t="s">
        <v>18847</v>
      </c>
      <c r="C3216" s="44">
        <v>532</v>
      </c>
      <c r="D3216" s="44">
        <v>532</v>
      </c>
      <c r="E3216" s="191" t="s">
        <v>12412</v>
      </c>
      <c r="F3216" s="45" t="s">
        <v>1737</v>
      </c>
      <c r="G3216" s="39" t="s">
        <v>17304</v>
      </c>
    </row>
    <row r="3217" spans="2:7" x14ac:dyDescent="0.25">
      <c r="B3217" s="69" t="s">
        <v>3303</v>
      </c>
      <c r="C3217" s="44">
        <v>532</v>
      </c>
      <c r="D3217" s="44">
        <v>532</v>
      </c>
      <c r="E3217" s="191" t="s">
        <v>12412</v>
      </c>
      <c r="F3217" s="45" t="s">
        <v>1737</v>
      </c>
      <c r="G3217" s="39" t="s">
        <v>17304</v>
      </c>
    </row>
    <row r="3218" spans="2:7" x14ac:dyDescent="0.25">
      <c r="B3218" s="69" t="s">
        <v>11097</v>
      </c>
      <c r="C3218" s="44">
        <v>532</v>
      </c>
      <c r="D3218" s="44">
        <v>532</v>
      </c>
      <c r="E3218" s="191" t="s">
        <v>12412</v>
      </c>
      <c r="F3218" s="45" t="s">
        <v>1737</v>
      </c>
      <c r="G3218" s="39" t="s">
        <v>17304</v>
      </c>
    </row>
    <row r="3219" spans="2:7" x14ac:dyDescent="0.25">
      <c r="B3219" s="305" t="s">
        <v>17304</v>
      </c>
      <c r="C3219" s="305">
        <v>532</v>
      </c>
      <c r="D3219" s="305">
        <v>532</v>
      </c>
      <c r="E3219" s="305" t="s">
        <v>12412</v>
      </c>
      <c r="F3219" s="305" t="s">
        <v>1737</v>
      </c>
      <c r="G3219" s="305" t="s">
        <v>17304</v>
      </c>
    </row>
    <row r="3220" spans="2:7" x14ac:dyDescent="0.25">
      <c r="B3220" s="69" t="s">
        <v>18852</v>
      </c>
      <c r="C3220" s="44">
        <v>537</v>
      </c>
      <c r="D3220" s="44">
        <v>537</v>
      </c>
      <c r="E3220" s="191" t="s">
        <v>12417</v>
      </c>
      <c r="F3220" s="45" t="s">
        <v>2991</v>
      </c>
      <c r="G3220" s="39" t="s">
        <v>17308</v>
      </c>
    </row>
    <row r="3221" spans="2:7" x14ac:dyDescent="0.25">
      <c r="B3221" s="69" t="s">
        <v>5466</v>
      </c>
      <c r="C3221" s="44">
        <v>537</v>
      </c>
      <c r="D3221" s="44">
        <v>537</v>
      </c>
      <c r="E3221" s="191" t="s">
        <v>12417</v>
      </c>
      <c r="F3221" s="45" t="s">
        <v>2991</v>
      </c>
      <c r="G3221" s="39" t="s">
        <v>17308</v>
      </c>
    </row>
    <row r="3222" spans="2:7" x14ac:dyDescent="0.25">
      <c r="B3222" s="69" t="s">
        <v>11102</v>
      </c>
      <c r="C3222" s="44">
        <v>537</v>
      </c>
      <c r="D3222" s="44">
        <v>537</v>
      </c>
      <c r="E3222" s="191" t="s">
        <v>12417</v>
      </c>
      <c r="F3222" s="45" t="s">
        <v>2991</v>
      </c>
      <c r="G3222" s="39" t="s">
        <v>17308</v>
      </c>
    </row>
    <row r="3223" spans="2:7" x14ac:dyDescent="0.25">
      <c r="B3223" s="305" t="s">
        <v>17308</v>
      </c>
      <c r="C3223" s="305">
        <v>537</v>
      </c>
      <c r="D3223" s="305">
        <v>537</v>
      </c>
      <c r="E3223" s="305" t="s">
        <v>12417</v>
      </c>
      <c r="F3223" s="305" t="s">
        <v>2991</v>
      </c>
      <c r="G3223" s="305" t="s">
        <v>17308</v>
      </c>
    </row>
    <row r="3224" spans="2:7" x14ac:dyDescent="0.25">
      <c r="B3224" s="69" t="s">
        <v>18850</v>
      </c>
      <c r="C3224" s="44">
        <v>535</v>
      </c>
      <c r="D3224" s="44">
        <v>535</v>
      </c>
      <c r="E3224" s="191" t="s">
        <v>12415</v>
      </c>
      <c r="F3224" s="45" t="s">
        <v>2989</v>
      </c>
      <c r="G3224" s="39" t="s">
        <v>17306</v>
      </c>
    </row>
    <row r="3225" spans="2:7" x14ac:dyDescent="0.25">
      <c r="B3225" s="69" t="s">
        <v>5464</v>
      </c>
      <c r="C3225" s="44">
        <v>535</v>
      </c>
      <c r="D3225" s="44">
        <v>535</v>
      </c>
      <c r="E3225" s="191" t="s">
        <v>12415</v>
      </c>
      <c r="F3225" s="45" t="s">
        <v>2989</v>
      </c>
      <c r="G3225" s="39" t="s">
        <v>17306</v>
      </c>
    </row>
    <row r="3226" spans="2:7" x14ac:dyDescent="0.25">
      <c r="B3226" s="69" t="s">
        <v>11100</v>
      </c>
      <c r="C3226" s="44">
        <v>535</v>
      </c>
      <c r="D3226" s="44">
        <v>535</v>
      </c>
      <c r="E3226" s="191" t="s">
        <v>12415</v>
      </c>
      <c r="F3226" s="45" t="s">
        <v>2989</v>
      </c>
      <c r="G3226" s="39" t="s">
        <v>17306</v>
      </c>
    </row>
    <row r="3227" spans="2:7" x14ac:dyDescent="0.25">
      <c r="B3227" s="305" t="s">
        <v>17306</v>
      </c>
      <c r="C3227" s="305">
        <v>535</v>
      </c>
      <c r="D3227" s="305">
        <v>535</v>
      </c>
      <c r="E3227" s="305" t="s">
        <v>12415</v>
      </c>
      <c r="F3227" s="305" t="s">
        <v>2989</v>
      </c>
      <c r="G3227" s="305" t="s">
        <v>17306</v>
      </c>
    </row>
    <row r="3228" spans="2:7" x14ac:dyDescent="0.25">
      <c r="B3228" s="69" t="s">
        <v>18851</v>
      </c>
      <c r="C3228" s="44">
        <v>536</v>
      </c>
      <c r="D3228" s="44">
        <v>536</v>
      </c>
      <c r="E3228" s="191" t="s">
        <v>12416</v>
      </c>
      <c r="F3228" s="45" t="s">
        <v>2990</v>
      </c>
      <c r="G3228" s="39" t="s">
        <v>17307</v>
      </c>
    </row>
    <row r="3229" spans="2:7" x14ac:dyDescent="0.25">
      <c r="B3229" s="69" t="s">
        <v>5465</v>
      </c>
      <c r="C3229" s="44">
        <v>536</v>
      </c>
      <c r="D3229" s="44">
        <v>536</v>
      </c>
      <c r="E3229" s="191" t="s">
        <v>12416</v>
      </c>
      <c r="F3229" s="45" t="s">
        <v>2990</v>
      </c>
      <c r="G3229" s="39" t="s">
        <v>17307</v>
      </c>
    </row>
    <row r="3230" spans="2:7" x14ac:dyDescent="0.25">
      <c r="B3230" s="69" t="s">
        <v>11101</v>
      </c>
      <c r="C3230" s="44">
        <v>536</v>
      </c>
      <c r="D3230" s="44">
        <v>536</v>
      </c>
      <c r="E3230" s="191" t="s">
        <v>12416</v>
      </c>
      <c r="F3230" s="45" t="s">
        <v>2990</v>
      </c>
      <c r="G3230" s="39" t="s">
        <v>17307</v>
      </c>
    </row>
    <row r="3231" spans="2:7" x14ac:dyDescent="0.25">
      <c r="B3231" s="305" t="s">
        <v>17307</v>
      </c>
      <c r="C3231" s="305">
        <v>536</v>
      </c>
      <c r="D3231" s="305">
        <v>536</v>
      </c>
      <c r="E3231" s="305" t="s">
        <v>12416</v>
      </c>
      <c r="F3231" s="305" t="s">
        <v>2990</v>
      </c>
      <c r="G3231" s="305" t="s">
        <v>17307</v>
      </c>
    </row>
    <row r="3232" spans="2:7" x14ac:dyDescent="0.25">
      <c r="B3232" s="69" t="s">
        <v>18849</v>
      </c>
      <c r="C3232" s="44">
        <v>534</v>
      </c>
      <c r="D3232" s="44">
        <v>534</v>
      </c>
      <c r="E3232" s="191" t="s">
        <v>12414</v>
      </c>
      <c r="F3232" s="45" t="s">
        <v>1736</v>
      </c>
      <c r="G3232" s="39" t="s">
        <v>17305</v>
      </c>
    </row>
    <row r="3233" spans="2:7" x14ac:dyDescent="0.25">
      <c r="B3233" s="69" t="s">
        <v>5463</v>
      </c>
      <c r="C3233" s="44">
        <v>534</v>
      </c>
      <c r="D3233" s="44">
        <v>534</v>
      </c>
      <c r="E3233" s="191" t="s">
        <v>12414</v>
      </c>
      <c r="F3233" s="45" t="s">
        <v>1736</v>
      </c>
      <c r="G3233" s="39" t="s">
        <v>17305</v>
      </c>
    </row>
    <row r="3234" spans="2:7" x14ac:dyDescent="0.25">
      <c r="B3234" s="69" t="s">
        <v>11099</v>
      </c>
      <c r="C3234" s="44">
        <v>534</v>
      </c>
      <c r="D3234" s="44">
        <v>534</v>
      </c>
      <c r="E3234" s="191" t="s">
        <v>12414</v>
      </c>
      <c r="F3234" s="45" t="s">
        <v>1736</v>
      </c>
      <c r="G3234" s="39" t="s">
        <v>17305</v>
      </c>
    </row>
    <row r="3235" spans="2:7" x14ac:dyDescent="0.25">
      <c r="B3235" s="305" t="s">
        <v>17305</v>
      </c>
      <c r="C3235" s="305">
        <v>534</v>
      </c>
      <c r="D3235" s="305">
        <v>534</v>
      </c>
      <c r="E3235" s="305" t="s">
        <v>12414</v>
      </c>
      <c r="F3235" s="305" t="s">
        <v>1736</v>
      </c>
      <c r="G3235" s="305" t="s">
        <v>17305</v>
      </c>
    </row>
    <row r="3236" spans="2:7" x14ac:dyDescent="0.25">
      <c r="B3236" s="69" t="s">
        <v>18856</v>
      </c>
      <c r="C3236" s="44">
        <v>541</v>
      </c>
      <c r="D3236" s="44">
        <v>541</v>
      </c>
      <c r="E3236" s="191" t="s">
        <v>12421</v>
      </c>
      <c r="F3236" s="45" t="s">
        <v>1734</v>
      </c>
      <c r="G3236" s="39" t="s">
        <v>17312</v>
      </c>
    </row>
    <row r="3237" spans="2:7" x14ac:dyDescent="0.25">
      <c r="B3237" s="69" t="s">
        <v>11106</v>
      </c>
      <c r="C3237" s="44">
        <v>541</v>
      </c>
      <c r="D3237" s="44">
        <v>541</v>
      </c>
      <c r="E3237" s="191" t="s">
        <v>12421</v>
      </c>
      <c r="F3237" s="45" t="s">
        <v>1734</v>
      </c>
      <c r="G3237" s="39" t="s">
        <v>17312</v>
      </c>
    </row>
    <row r="3238" spans="2:7" x14ac:dyDescent="0.25">
      <c r="B3238" s="69" t="s">
        <v>14926</v>
      </c>
      <c r="C3238" s="44">
        <v>541</v>
      </c>
      <c r="D3238" s="44">
        <v>541</v>
      </c>
      <c r="E3238" s="191" t="s">
        <v>12421</v>
      </c>
      <c r="F3238" s="45" t="s">
        <v>1734</v>
      </c>
      <c r="G3238" s="39" t="s">
        <v>17312</v>
      </c>
    </row>
    <row r="3239" spans="2:7" x14ac:dyDescent="0.25">
      <c r="B3239" s="305" t="s">
        <v>17312</v>
      </c>
      <c r="C3239" s="305">
        <v>541</v>
      </c>
      <c r="D3239" s="305">
        <v>541</v>
      </c>
      <c r="E3239" s="305" t="s">
        <v>12421</v>
      </c>
      <c r="F3239" s="305" t="s">
        <v>1734</v>
      </c>
      <c r="G3239" s="305" t="s">
        <v>17312</v>
      </c>
    </row>
    <row r="3240" spans="2:7" x14ac:dyDescent="0.25">
      <c r="B3240" s="69" t="s">
        <v>18857</v>
      </c>
      <c r="C3240" s="44">
        <v>542</v>
      </c>
      <c r="D3240" s="44">
        <v>542</v>
      </c>
      <c r="E3240" s="191" t="s">
        <v>12422</v>
      </c>
      <c r="F3240" s="45" t="s">
        <v>1733</v>
      </c>
      <c r="G3240" s="39" t="s">
        <v>17313</v>
      </c>
    </row>
    <row r="3241" spans="2:7" x14ac:dyDescent="0.25">
      <c r="B3241" s="305" t="s">
        <v>17313</v>
      </c>
      <c r="C3241" s="305">
        <v>542</v>
      </c>
      <c r="D3241" s="305">
        <v>542</v>
      </c>
      <c r="E3241" s="305" t="s">
        <v>12422</v>
      </c>
      <c r="F3241" s="305" t="s">
        <v>1733</v>
      </c>
      <c r="G3241" s="305" t="s">
        <v>17313</v>
      </c>
    </row>
    <row r="3242" spans="2:7" x14ac:dyDescent="0.25">
      <c r="B3242" s="69" t="s">
        <v>11107</v>
      </c>
      <c r="C3242" s="44">
        <v>542</v>
      </c>
      <c r="D3242" s="44">
        <v>542</v>
      </c>
      <c r="E3242" s="191" t="s">
        <v>12422</v>
      </c>
      <c r="F3242" s="45" t="s">
        <v>1733</v>
      </c>
      <c r="G3242" s="39" t="s">
        <v>17313</v>
      </c>
    </row>
    <row r="3243" spans="2:7" x14ac:dyDescent="0.25">
      <c r="B3243" s="69" t="s">
        <v>3316</v>
      </c>
      <c r="C3243" s="44">
        <v>542</v>
      </c>
      <c r="D3243" s="44">
        <v>542</v>
      </c>
      <c r="E3243" s="191" t="s">
        <v>12422</v>
      </c>
      <c r="F3243" s="45" t="s">
        <v>1733</v>
      </c>
      <c r="G3243" s="39" t="s">
        <v>17313</v>
      </c>
    </row>
    <row r="3244" spans="2:7" x14ac:dyDescent="0.25">
      <c r="B3244" s="69" t="s">
        <v>18855</v>
      </c>
      <c r="C3244" s="44">
        <v>540</v>
      </c>
      <c r="D3244" s="44">
        <v>540</v>
      </c>
      <c r="E3244" s="191" t="s">
        <v>12420</v>
      </c>
      <c r="F3244" s="45" t="s">
        <v>2993</v>
      </c>
      <c r="G3244" s="39" t="s">
        <v>17311</v>
      </c>
    </row>
    <row r="3245" spans="2:7" x14ac:dyDescent="0.25">
      <c r="B3245" s="69" t="s">
        <v>11105</v>
      </c>
      <c r="C3245" s="44">
        <v>540</v>
      </c>
      <c r="D3245" s="44">
        <v>540</v>
      </c>
      <c r="E3245" s="191" t="s">
        <v>12420</v>
      </c>
      <c r="F3245" s="45" t="s">
        <v>2993</v>
      </c>
      <c r="G3245" s="39" t="s">
        <v>17311</v>
      </c>
    </row>
    <row r="3246" spans="2:7" x14ac:dyDescent="0.25">
      <c r="B3246" s="69" t="s">
        <v>3319</v>
      </c>
      <c r="C3246" s="44">
        <v>540</v>
      </c>
      <c r="D3246" s="44">
        <v>540</v>
      </c>
      <c r="E3246" s="191" t="s">
        <v>12420</v>
      </c>
      <c r="F3246" s="45" t="s">
        <v>2993</v>
      </c>
      <c r="G3246" s="39" t="s">
        <v>17311</v>
      </c>
    </row>
    <row r="3247" spans="2:7" x14ac:dyDescent="0.25">
      <c r="B3247" s="305" t="s">
        <v>17311</v>
      </c>
      <c r="C3247" s="305">
        <v>540</v>
      </c>
      <c r="D3247" s="305">
        <v>540</v>
      </c>
      <c r="E3247" s="305" t="s">
        <v>12420</v>
      </c>
      <c r="F3247" s="305" t="s">
        <v>2993</v>
      </c>
      <c r="G3247" s="305" t="s">
        <v>17311</v>
      </c>
    </row>
    <row r="3248" spans="2:7" x14ac:dyDescent="0.25">
      <c r="B3248" s="69" t="s">
        <v>18854</v>
      </c>
      <c r="C3248" s="44">
        <v>539</v>
      </c>
      <c r="D3248" s="44">
        <v>539</v>
      </c>
      <c r="E3248" s="191" t="s">
        <v>12419</v>
      </c>
      <c r="F3248" s="45" t="s">
        <v>2992</v>
      </c>
      <c r="G3248" s="39" t="s">
        <v>17310</v>
      </c>
    </row>
    <row r="3249" spans="2:7" x14ac:dyDescent="0.25">
      <c r="B3249" s="69" t="s">
        <v>3306</v>
      </c>
      <c r="C3249" s="44">
        <v>539</v>
      </c>
      <c r="D3249" s="44">
        <v>539</v>
      </c>
      <c r="E3249" s="191" t="s">
        <v>12419</v>
      </c>
      <c r="F3249" s="45" t="s">
        <v>2992</v>
      </c>
      <c r="G3249" s="39" t="s">
        <v>17310</v>
      </c>
    </row>
    <row r="3250" spans="2:7" x14ac:dyDescent="0.25">
      <c r="B3250" s="69" t="s">
        <v>11104</v>
      </c>
      <c r="C3250" s="44">
        <v>539</v>
      </c>
      <c r="D3250" s="44">
        <v>539</v>
      </c>
      <c r="E3250" s="191" t="s">
        <v>12419</v>
      </c>
      <c r="F3250" s="45" t="s">
        <v>2992</v>
      </c>
      <c r="G3250" s="39" t="s">
        <v>17310</v>
      </c>
    </row>
    <row r="3251" spans="2:7" x14ac:dyDescent="0.25">
      <c r="B3251" s="305" t="s">
        <v>17310</v>
      </c>
      <c r="C3251" s="305">
        <v>539</v>
      </c>
      <c r="D3251" s="305">
        <v>539</v>
      </c>
      <c r="E3251" s="305" t="s">
        <v>12419</v>
      </c>
      <c r="F3251" s="305" t="s">
        <v>2992</v>
      </c>
      <c r="G3251" s="305" t="s">
        <v>17310</v>
      </c>
    </row>
    <row r="3252" spans="2:7" x14ac:dyDescent="0.25">
      <c r="B3252" s="69" t="s">
        <v>18853</v>
      </c>
      <c r="C3252" s="44">
        <v>538</v>
      </c>
      <c r="D3252" s="44">
        <v>538</v>
      </c>
      <c r="E3252" s="191" t="s">
        <v>12418</v>
      </c>
      <c r="F3252" s="45" t="s">
        <v>1735</v>
      </c>
      <c r="G3252" s="39" t="s">
        <v>17309</v>
      </c>
    </row>
    <row r="3253" spans="2:7" x14ac:dyDescent="0.25">
      <c r="B3253" s="69" t="s">
        <v>11103</v>
      </c>
      <c r="C3253" s="44">
        <v>538</v>
      </c>
      <c r="D3253" s="44">
        <v>538</v>
      </c>
      <c r="E3253" s="191" t="s">
        <v>12418</v>
      </c>
      <c r="F3253" s="45" t="s">
        <v>1735</v>
      </c>
      <c r="G3253" s="39" t="s">
        <v>17309</v>
      </c>
    </row>
    <row r="3254" spans="2:7" x14ac:dyDescent="0.25">
      <c r="B3254" s="69" t="s">
        <v>14925</v>
      </c>
      <c r="C3254" s="44">
        <v>538</v>
      </c>
      <c r="D3254" s="44">
        <v>538</v>
      </c>
      <c r="E3254" s="191" t="s">
        <v>12418</v>
      </c>
      <c r="F3254" s="45" t="s">
        <v>1735</v>
      </c>
      <c r="G3254" s="39" t="s">
        <v>17309</v>
      </c>
    </row>
    <row r="3255" spans="2:7" x14ac:dyDescent="0.25">
      <c r="B3255" s="305" t="s">
        <v>17309</v>
      </c>
      <c r="C3255" s="305">
        <v>538</v>
      </c>
      <c r="D3255" s="305">
        <v>538</v>
      </c>
      <c r="E3255" s="305" t="s">
        <v>12418</v>
      </c>
      <c r="F3255" s="305" t="s">
        <v>1735</v>
      </c>
      <c r="G3255" s="305" t="s">
        <v>17309</v>
      </c>
    </row>
    <row r="3256" spans="2:7" x14ac:dyDescent="0.25">
      <c r="B3256" s="69" t="s">
        <v>18846</v>
      </c>
      <c r="C3256" s="44">
        <v>531</v>
      </c>
      <c r="D3256" s="44">
        <v>531</v>
      </c>
      <c r="E3256" s="191" t="s">
        <v>12411</v>
      </c>
      <c r="F3256" s="45" t="s">
        <v>1738</v>
      </c>
      <c r="G3256" s="39" t="s">
        <v>17303</v>
      </c>
    </row>
    <row r="3257" spans="2:7" x14ac:dyDescent="0.25">
      <c r="B3257" s="69" t="s">
        <v>11096</v>
      </c>
      <c r="C3257" s="44">
        <v>531</v>
      </c>
      <c r="D3257" s="44">
        <v>531</v>
      </c>
      <c r="E3257" s="191" t="s">
        <v>12411</v>
      </c>
      <c r="F3257" s="45" t="s">
        <v>1738</v>
      </c>
      <c r="G3257" s="39" t="s">
        <v>17303</v>
      </c>
    </row>
    <row r="3258" spans="2:7" x14ac:dyDescent="0.25">
      <c r="B3258" s="69" t="s">
        <v>5461</v>
      </c>
      <c r="C3258" s="44">
        <v>531</v>
      </c>
      <c r="D3258" s="44">
        <v>531</v>
      </c>
      <c r="E3258" s="191" t="s">
        <v>12411</v>
      </c>
      <c r="F3258" s="45" t="s">
        <v>1738</v>
      </c>
      <c r="G3258" s="39" t="s">
        <v>17303</v>
      </c>
    </row>
    <row r="3259" spans="2:7" x14ac:dyDescent="0.25">
      <c r="B3259" s="305" t="s">
        <v>17303</v>
      </c>
      <c r="C3259" s="305">
        <v>531</v>
      </c>
      <c r="D3259" s="305">
        <v>531</v>
      </c>
      <c r="E3259" s="305" t="s">
        <v>12411</v>
      </c>
      <c r="F3259" s="305" t="s">
        <v>1738</v>
      </c>
      <c r="G3259" s="305" t="s">
        <v>17303</v>
      </c>
    </row>
    <row r="3260" spans="2:7" x14ac:dyDescent="0.25">
      <c r="B3260" s="69" t="s">
        <v>18845</v>
      </c>
      <c r="C3260" s="44">
        <v>530</v>
      </c>
      <c r="D3260" s="44">
        <v>530</v>
      </c>
      <c r="E3260" s="191" t="s">
        <v>12410</v>
      </c>
      <c r="F3260" s="45" t="s">
        <v>2986</v>
      </c>
      <c r="G3260" s="39" t="s">
        <v>17302</v>
      </c>
    </row>
    <row r="3261" spans="2:7" x14ac:dyDescent="0.25">
      <c r="B3261" s="69" t="s">
        <v>11095</v>
      </c>
      <c r="C3261" s="44">
        <v>530</v>
      </c>
      <c r="D3261" s="44">
        <v>530</v>
      </c>
      <c r="E3261" s="191" t="s">
        <v>12410</v>
      </c>
      <c r="F3261" s="45" t="s">
        <v>2986</v>
      </c>
      <c r="G3261" s="39" t="s">
        <v>17302</v>
      </c>
    </row>
    <row r="3262" spans="2:7" x14ac:dyDescent="0.25">
      <c r="B3262" s="69" t="s">
        <v>5460</v>
      </c>
      <c r="C3262" s="44">
        <v>530</v>
      </c>
      <c r="D3262" s="44">
        <v>530</v>
      </c>
      <c r="E3262" s="191" t="s">
        <v>12410</v>
      </c>
      <c r="F3262" s="45" t="s">
        <v>2986</v>
      </c>
      <c r="G3262" s="39" t="s">
        <v>17302</v>
      </c>
    </row>
    <row r="3263" spans="2:7" x14ac:dyDescent="0.25">
      <c r="B3263" s="305" t="s">
        <v>17302</v>
      </c>
      <c r="C3263" s="305">
        <v>530</v>
      </c>
      <c r="D3263" s="305">
        <v>530</v>
      </c>
      <c r="E3263" s="305" t="s">
        <v>12410</v>
      </c>
      <c r="F3263" s="305" t="s">
        <v>2986</v>
      </c>
      <c r="G3263" s="305" t="s">
        <v>17302</v>
      </c>
    </row>
    <row r="3264" spans="2:7" x14ac:dyDescent="0.25">
      <c r="B3264" s="69" t="s">
        <v>18844</v>
      </c>
      <c r="C3264" s="44">
        <v>529</v>
      </c>
      <c r="D3264" s="44">
        <v>529</v>
      </c>
      <c r="E3264" s="191" t="s">
        <v>12409</v>
      </c>
      <c r="F3264" s="45" t="s">
        <v>2984</v>
      </c>
      <c r="G3264" s="39" t="s">
        <v>2985</v>
      </c>
    </row>
    <row r="3265" spans="2:7" x14ac:dyDescent="0.25">
      <c r="B3265" s="69" t="s">
        <v>7539</v>
      </c>
      <c r="C3265" s="44">
        <v>529</v>
      </c>
      <c r="D3265" s="44">
        <v>529</v>
      </c>
      <c r="E3265" s="191" t="s">
        <v>12409</v>
      </c>
      <c r="F3265" s="45" t="s">
        <v>2984</v>
      </c>
      <c r="G3265" s="39" t="s">
        <v>2985</v>
      </c>
    </row>
    <row r="3266" spans="2:7" x14ac:dyDescent="0.25">
      <c r="B3266" s="69" t="s">
        <v>9812</v>
      </c>
      <c r="C3266" s="44">
        <v>529</v>
      </c>
      <c r="D3266" s="44">
        <v>529</v>
      </c>
      <c r="E3266" s="191" t="s">
        <v>12409</v>
      </c>
      <c r="F3266" s="45" t="s">
        <v>2984</v>
      </c>
      <c r="G3266" s="39" t="s">
        <v>2985</v>
      </c>
    </row>
    <row r="3267" spans="2:7" x14ac:dyDescent="0.25">
      <c r="B3267" s="69" t="s">
        <v>3788</v>
      </c>
      <c r="C3267" s="44">
        <v>529</v>
      </c>
      <c r="D3267" s="44">
        <v>529</v>
      </c>
      <c r="E3267" s="191" t="s">
        <v>12409</v>
      </c>
      <c r="F3267" s="45" t="s">
        <v>2984</v>
      </c>
      <c r="G3267" s="39" t="s">
        <v>2985</v>
      </c>
    </row>
    <row r="3268" spans="2:7" x14ac:dyDescent="0.25">
      <c r="B3268" s="69" t="s">
        <v>11094</v>
      </c>
      <c r="C3268" s="44">
        <v>529</v>
      </c>
      <c r="D3268" s="44">
        <v>529</v>
      </c>
      <c r="E3268" s="191" t="s">
        <v>12409</v>
      </c>
      <c r="F3268" s="45" t="s">
        <v>2984</v>
      </c>
      <c r="G3268" s="39" t="s">
        <v>2985</v>
      </c>
    </row>
    <row r="3269" spans="2:7" x14ac:dyDescent="0.25">
      <c r="B3269" s="69" t="s">
        <v>3318</v>
      </c>
      <c r="C3269" s="44">
        <v>529</v>
      </c>
      <c r="D3269" s="44">
        <v>529</v>
      </c>
      <c r="E3269" s="191" t="s">
        <v>12409</v>
      </c>
      <c r="F3269" s="45" t="s">
        <v>2984</v>
      </c>
      <c r="G3269" s="39" t="s">
        <v>2985</v>
      </c>
    </row>
    <row r="3270" spans="2:7" x14ac:dyDescent="0.25">
      <c r="B3270" s="69" t="s">
        <v>18859</v>
      </c>
      <c r="C3270" s="44">
        <v>544</v>
      </c>
      <c r="D3270" s="44">
        <v>544</v>
      </c>
      <c r="E3270" s="191" t="s">
        <v>12424</v>
      </c>
      <c r="F3270" s="45" t="s">
        <v>1732</v>
      </c>
      <c r="G3270" s="39" t="s">
        <v>17315</v>
      </c>
    </row>
    <row r="3271" spans="2:7" x14ac:dyDescent="0.25">
      <c r="B3271" s="69" t="s">
        <v>14927</v>
      </c>
      <c r="C3271" s="44">
        <v>544</v>
      </c>
      <c r="D3271" s="44">
        <v>544</v>
      </c>
      <c r="E3271" s="191" t="s">
        <v>12424</v>
      </c>
      <c r="F3271" s="45" t="s">
        <v>1732</v>
      </c>
      <c r="G3271" s="39" t="s">
        <v>17315</v>
      </c>
    </row>
    <row r="3272" spans="2:7" x14ac:dyDescent="0.25">
      <c r="B3272" s="69" t="s">
        <v>11109</v>
      </c>
      <c r="C3272" s="44">
        <v>544</v>
      </c>
      <c r="D3272" s="44">
        <v>544</v>
      </c>
      <c r="E3272" s="191" t="s">
        <v>12424</v>
      </c>
      <c r="F3272" s="45" t="s">
        <v>1732</v>
      </c>
      <c r="G3272" s="39" t="s">
        <v>17315</v>
      </c>
    </row>
    <row r="3273" spans="2:7" x14ac:dyDescent="0.25">
      <c r="B3273" s="305" t="s">
        <v>17315</v>
      </c>
      <c r="C3273" s="305">
        <v>544</v>
      </c>
      <c r="D3273" s="305">
        <v>544</v>
      </c>
      <c r="E3273" s="305" t="s">
        <v>12424</v>
      </c>
      <c r="F3273" s="305" t="s">
        <v>1732</v>
      </c>
      <c r="G3273" s="305" t="s">
        <v>17315</v>
      </c>
    </row>
    <row r="3274" spans="2:7" x14ac:dyDescent="0.25">
      <c r="B3274" s="69" t="s">
        <v>18858</v>
      </c>
      <c r="C3274" s="44">
        <v>543</v>
      </c>
      <c r="D3274" s="44">
        <v>543</v>
      </c>
      <c r="E3274" s="191" t="s">
        <v>12423</v>
      </c>
      <c r="F3274" s="45" t="s">
        <v>2994</v>
      </c>
      <c r="G3274" s="39" t="s">
        <v>17314</v>
      </c>
    </row>
    <row r="3275" spans="2:7" x14ac:dyDescent="0.25">
      <c r="B3275" s="69" t="s">
        <v>11108</v>
      </c>
      <c r="C3275" s="44">
        <v>543</v>
      </c>
      <c r="D3275" s="44">
        <v>543</v>
      </c>
      <c r="E3275" s="191" t="s">
        <v>12423</v>
      </c>
      <c r="F3275" s="45" t="s">
        <v>2994</v>
      </c>
      <c r="G3275" s="39" t="s">
        <v>17314</v>
      </c>
    </row>
    <row r="3276" spans="2:7" x14ac:dyDescent="0.25">
      <c r="B3276" s="69" t="s">
        <v>5467</v>
      </c>
      <c r="C3276" s="44">
        <v>543</v>
      </c>
      <c r="D3276" s="44">
        <v>543</v>
      </c>
      <c r="E3276" s="191" t="s">
        <v>12423</v>
      </c>
      <c r="F3276" s="45" t="s">
        <v>2994</v>
      </c>
      <c r="G3276" s="39" t="s">
        <v>17314</v>
      </c>
    </row>
    <row r="3277" spans="2:7" x14ac:dyDescent="0.25">
      <c r="B3277" s="305" t="s">
        <v>17314</v>
      </c>
      <c r="C3277" s="305">
        <v>543</v>
      </c>
      <c r="D3277" s="305">
        <v>543</v>
      </c>
      <c r="E3277" s="305" t="s">
        <v>12423</v>
      </c>
      <c r="F3277" s="305" t="s">
        <v>2994</v>
      </c>
      <c r="G3277" s="305" t="s">
        <v>17314</v>
      </c>
    </row>
    <row r="3278" spans="2:7" x14ac:dyDescent="0.25">
      <c r="B3278" s="69" t="s">
        <v>18864</v>
      </c>
      <c r="C3278" s="44">
        <v>549</v>
      </c>
      <c r="D3278" s="44">
        <v>549</v>
      </c>
      <c r="E3278" s="191" t="s">
        <v>12429</v>
      </c>
      <c r="F3278" s="45" t="s">
        <v>2998</v>
      </c>
      <c r="G3278" s="39" t="s">
        <v>17320</v>
      </c>
    </row>
    <row r="3279" spans="2:7" x14ac:dyDescent="0.25">
      <c r="B3279" s="305" t="s">
        <v>17320</v>
      </c>
      <c r="C3279" s="305">
        <v>549</v>
      </c>
      <c r="D3279" s="305">
        <v>549</v>
      </c>
      <c r="E3279" s="305" t="s">
        <v>12429</v>
      </c>
      <c r="F3279" s="305" t="s">
        <v>2998</v>
      </c>
      <c r="G3279" s="305" t="s">
        <v>17320</v>
      </c>
    </row>
    <row r="3280" spans="2:7" x14ac:dyDescent="0.25">
      <c r="B3280" s="69" t="s">
        <v>11114</v>
      </c>
      <c r="C3280" s="44">
        <v>549</v>
      </c>
      <c r="D3280" s="44">
        <v>549</v>
      </c>
      <c r="E3280" s="191" t="s">
        <v>12429</v>
      </c>
      <c r="F3280" s="45" t="s">
        <v>2998</v>
      </c>
      <c r="G3280" s="39" t="s">
        <v>17320</v>
      </c>
    </row>
    <row r="3281" spans="2:7" x14ac:dyDescent="0.25">
      <c r="B3281" s="69" t="s">
        <v>3312</v>
      </c>
      <c r="C3281" s="44">
        <v>549</v>
      </c>
      <c r="D3281" s="44">
        <v>549</v>
      </c>
      <c r="E3281" s="191" t="s">
        <v>12429</v>
      </c>
      <c r="F3281" s="45" t="s">
        <v>2998</v>
      </c>
      <c r="G3281" s="39" t="s">
        <v>17320</v>
      </c>
    </row>
    <row r="3282" spans="2:7" x14ac:dyDescent="0.25">
      <c r="B3282" s="69" t="s">
        <v>18841</v>
      </c>
      <c r="C3282" s="44">
        <v>526</v>
      </c>
      <c r="D3282" s="44">
        <v>526</v>
      </c>
      <c r="E3282" s="191" t="s">
        <v>12406</v>
      </c>
      <c r="F3282" s="45" t="s">
        <v>2980</v>
      </c>
      <c r="G3282" s="39" t="s">
        <v>2981</v>
      </c>
    </row>
    <row r="3283" spans="2:7" x14ac:dyDescent="0.25">
      <c r="B3283" s="69" t="s">
        <v>5457</v>
      </c>
      <c r="C3283" s="44">
        <v>526</v>
      </c>
      <c r="D3283" s="44">
        <v>526</v>
      </c>
      <c r="E3283" s="191" t="s">
        <v>12406</v>
      </c>
      <c r="F3283" s="45" t="s">
        <v>2980</v>
      </c>
      <c r="G3283" s="39" t="s">
        <v>2981</v>
      </c>
    </row>
    <row r="3284" spans="2:7" x14ac:dyDescent="0.25">
      <c r="B3284" s="69" t="s">
        <v>11091</v>
      </c>
      <c r="C3284" s="44">
        <v>526</v>
      </c>
      <c r="D3284" s="44">
        <v>526</v>
      </c>
      <c r="E3284" s="191" t="s">
        <v>12406</v>
      </c>
      <c r="F3284" s="45" t="s">
        <v>2980</v>
      </c>
      <c r="G3284" s="39" t="s">
        <v>2981</v>
      </c>
    </row>
    <row r="3285" spans="2:7" x14ac:dyDescent="0.25">
      <c r="B3285" s="69" t="s">
        <v>7252</v>
      </c>
      <c r="C3285" s="44">
        <v>526</v>
      </c>
      <c r="D3285" s="44">
        <v>526</v>
      </c>
      <c r="E3285" s="191" t="s">
        <v>12406</v>
      </c>
      <c r="F3285" s="45" t="s">
        <v>2980</v>
      </c>
      <c r="G3285" s="39" t="s">
        <v>2981</v>
      </c>
    </row>
    <row r="3286" spans="2:7" x14ac:dyDescent="0.25">
      <c r="B3286" s="69" t="s">
        <v>7771</v>
      </c>
      <c r="C3286" s="44">
        <v>526</v>
      </c>
      <c r="D3286" s="44">
        <v>526</v>
      </c>
      <c r="E3286" s="191" t="s">
        <v>12406</v>
      </c>
      <c r="F3286" s="45" t="s">
        <v>2980</v>
      </c>
      <c r="G3286" s="39" t="s">
        <v>2981</v>
      </c>
    </row>
    <row r="3287" spans="2:7" x14ac:dyDescent="0.25">
      <c r="B3287" s="69" t="s">
        <v>9450</v>
      </c>
      <c r="C3287" s="44">
        <v>526</v>
      </c>
      <c r="D3287" s="44">
        <v>526</v>
      </c>
      <c r="E3287" s="191" t="s">
        <v>12406</v>
      </c>
      <c r="F3287" s="45" t="s">
        <v>2980</v>
      </c>
      <c r="G3287" s="39" t="s">
        <v>2981</v>
      </c>
    </row>
    <row r="3288" spans="2:7" x14ac:dyDescent="0.25">
      <c r="B3288" s="69" t="s">
        <v>18895</v>
      </c>
      <c r="C3288" s="44">
        <v>579</v>
      </c>
      <c r="D3288" s="44">
        <v>579</v>
      </c>
      <c r="E3288" s="192" t="s">
        <v>16547</v>
      </c>
      <c r="F3288" s="45" t="s">
        <v>4949</v>
      </c>
      <c r="G3288" s="39" t="s">
        <v>17351</v>
      </c>
    </row>
    <row r="3289" spans="2:7" x14ac:dyDescent="0.25">
      <c r="B3289" s="69" t="s">
        <v>2202</v>
      </c>
      <c r="C3289" s="44">
        <v>579</v>
      </c>
      <c r="D3289" s="44">
        <v>579</v>
      </c>
      <c r="E3289" s="192" t="s">
        <v>16547</v>
      </c>
      <c r="F3289" s="45" t="s">
        <v>4949</v>
      </c>
      <c r="G3289" s="39" t="s">
        <v>17351</v>
      </c>
    </row>
    <row r="3290" spans="2:7" x14ac:dyDescent="0.25">
      <c r="B3290" s="69" t="s">
        <v>8047</v>
      </c>
      <c r="C3290" s="44">
        <v>579</v>
      </c>
      <c r="D3290" s="44">
        <v>579</v>
      </c>
      <c r="E3290" s="192" t="s">
        <v>16547</v>
      </c>
      <c r="F3290" s="45" t="s">
        <v>4949</v>
      </c>
      <c r="G3290" s="39" t="s">
        <v>17351</v>
      </c>
    </row>
    <row r="3291" spans="2:7" x14ac:dyDescent="0.25">
      <c r="B3291" s="305" t="s">
        <v>17351</v>
      </c>
      <c r="C3291" s="305">
        <v>579</v>
      </c>
      <c r="D3291" s="305">
        <v>579</v>
      </c>
      <c r="E3291" s="305" t="s">
        <v>16547</v>
      </c>
      <c r="F3291" s="305" t="s">
        <v>4949</v>
      </c>
      <c r="G3291" s="305" t="s">
        <v>17351</v>
      </c>
    </row>
    <row r="3292" spans="2:7" x14ac:dyDescent="0.25">
      <c r="B3292" s="69" t="s">
        <v>18903</v>
      </c>
      <c r="C3292" s="44">
        <v>586</v>
      </c>
      <c r="D3292" s="44">
        <v>586</v>
      </c>
      <c r="E3292" s="192" t="s">
        <v>16548</v>
      </c>
      <c r="F3292" s="45" t="s">
        <v>7315</v>
      </c>
      <c r="G3292" s="39" t="s">
        <v>17358</v>
      </c>
    </row>
    <row r="3293" spans="2:7" x14ac:dyDescent="0.25">
      <c r="B3293" s="69" t="s">
        <v>15062</v>
      </c>
      <c r="C3293" s="44">
        <v>586</v>
      </c>
      <c r="D3293" s="44">
        <v>586</v>
      </c>
      <c r="E3293" s="192" t="s">
        <v>16548</v>
      </c>
      <c r="F3293" s="45" t="s">
        <v>7315</v>
      </c>
      <c r="G3293" s="39" t="s">
        <v>17358</v>
      </c>
    </row>
    <row r="3294" spans="2:7" x14ac:dyDescent="0.25">
      <c r="B3294" s="69" t="s">
        <v>8054</v>
      </c>
      <c r="C3294" s="44">
        <v>586</v>
      </c>
      <c r="D3294" s="44">
        <v>586</v>
      </c>
      <c r="E3294" s="192" t="s">
        <v>16548</v>
      </c>
      <c r="F3294" s="45" t="s">
        <v>7315</v>
      </c>
      <c r="G3294" s="39" t="s">
        <v>17358</v>
      </c>
    </row>
    <row r="3295" spans="2:7" x14ac:dyDescent="0.25">
      <c r="B3295" s="305" t="s">
        <v>17358</v>
      </c>
      <c r="C3295" s="305">
        <v>586</v>
      </c>
      <c r="D3295" s="305">
        <v>586</v>
      </c>
      <c r="E3295" s="305" t="s">
        <v>16548</v>
      </c>
      <c r="F3295" s="305" t="s">
        <v>7315</v>
      </c>
      <c r="G3295" s="305" t="s">
        <v>17358</v>
      </c>
    </row>
    <row r="3296" spans="2:7" x14ac:dyDescent="0.25">
      <c r="B3296" s="69" t="s">
        <v>18904</v>
      </c>
      <c r="C3296" s="44">
        <v>587</v>
      </c>
      <c r="D3296" s="44">
        <v>587</v>
      </c>
      <c r="E3296" s="192" t="s">
        <v>16549</v>
      </c>
      <c r="F3296" s="45" t="s">
        <v>7314</v>
      </c>
      <c r="G3296" s="39" t="s">
        <v>17359</v>
      </c>
    </row>
    <row r="3297" spans="2:7" x14ac:dyDescent="0.25">
      <c r="B3297" s="305" t="s">
        <v>17359</v>
      </c>
      <c r="C3297" s="305">
        <v>587</v>
      </c>
      <c r="D3297" s="305">
        <v>587</v>
      </c>
      <c r="E3297" s="305" t="s">
        <v>16549</v>
      </c>
      <c r="F3297" s="305" t="s">
        <v>7314</v>
      </c>
      <c r="G3297" s="305" t="s">
        <v>17359</v>
      </c>
    </row>
    <row r="3298" spans="2:7" x14ac:dyDescent="0.25">
      <c r="B3298" s="69" t="s">
        <v>2208</v>
      </c>
      <c r="C3298" s="44">
        <v>587</v>
      </c>
      <c r="D3298" s="44">
        <v>587</v>
      </c>
      <c r="E3298" s="192" t="s">
        <v>16549</v>
      </c>
      <c r="F3298" s="45" t="s">
        <v>7314</v>
      </c>
      <c r="G3298" s="39" t="s">
        <v>17359</v>
      </c>
    </row>
    <row r="3299" spans="2:7" x14ac:dyDescent="0.25">
      <c r="B3299" s="69" t="s">
        <v>8055</v>
      </c>
      <c r="C3299" s="44">
        <v>587</v>
      </c>
      <c r="D3299" s="44">
        <v>587</v>
      </c>
      <c r="E3299" s="192" t="s">
        <v>16549</v>
      </c>
      <c r="F3299" s="45" t="s">
        <v>7314</v>
      </c>
      <c r="G3299" s="39" t="s">
        <v>17359</v>
      </c>
    </row>
    <row r="3300" spans="2:7" x14ac:dyDescent="0.25">
      <c r="B3300" s="69" t="s">
        <v>18899</v>
      </c>
      <c r="C3300" s="44">
        <v>583</v>
      </c>
      <c r="D3300" s="44">
        <v>583</v>
      </c>
      <c r="E3300" s="192" t="s">
        <v>14661</v>
      </c>
      <c r="F3300" s="45" t="s">
        <v>4950</v>
      </c>
      <c r="G3300" s="39" t="s">
        <v>17355</v>
      </c>
    </row>
    <row r="3301" spans="2:7" x14ac:dyDescent="0.25">
      <c r="B3301" s="69" t="s">
        <v>8051</v>
      </c>
      <c r="C3301" s="44">
        <v>583</v>
      </c>
      <c r="D3301" s="44">
        <v>583</v>
      </c>
      <c r="E3301" s="192" t="s">
        <v>14661</v>
      </c>
      <c r="F3301" s="45" t="s">
        <v>4950</v>
      </c>
      <c r="G3301" s="39" t="s">
        <v>17355</v>
      </c>
    </row>
    <row r="3302" spans="2:7" x14ac:dyDescent="0.25">
      <c r="B3302" s="69" t="s">
        <v>2206</v>
      </c>
      <c r="C3302" s="44">
        <v>583</v>
      </c>
      <c r="D3302" s="44">
        <v>583</v>
      </c>
      <c r="E3302" s="192" t="s">
        <v>14661</v>
      </c>
      <c r="F3302" s="45" t="s">
        <v>4950</v>
      </c>
      <c r="G3302" s="39" t="s">
        <v>17355</v>
      </c>
    </row>
    <row r="3303" spans="2:7" x14ac:dyDescent="0.25">
      <c r="B3303" s="305" t="s">
        <v>17355</v>
      </c>
      <c r="C3303" s="305">
        <v>583</v>
      </c>
      <c r="D3303" s="305">
        <v>583</v>
      </c>
      <c r="E3303" s="305" t="s">
        <v>14661</v>
      </c>
      <c r="F3303" s="305" t="s">
        <v>4950</v>
      </c>
      <c r="G3303" s="305" t="s">
        <v>17355</v>
      </c>
    </row>
    <row r="3304" spans="2:7" x14ac:dyDescent="0.25">
      <c r="B3304" s="69" t="s">
        <v>18898</v>
      </c>
      <c r="C3304" s="44">
        <v>582</v>
      </c>
      <c r="D3304" s="44">
        <v>582</v>
      </c>
      <c r="E3304" s="192" t="s">
        <v>16550</v>
      </c>
      <c r="F3304" s="45" t="s">
        <v>7317</v>
      </c>
      <c r="G3304" s="39" t="s">
        <v>17354</v>
      </c>
    </row>
    <row r="3305" spans="2:7" x14ac:dyDescent="0.25">
      <c r="B3305" s="69" t="s">
        <v>2205</v>
      </c>
      <c r="C3305" s="44">
        <v>582</v>
      </c>
      <c r="D3305" s="44">
        <v>582</v>
      </c>
      <c r="E3305" s="192" t="s">
        <v>16550</v>
      </c>
      <c r="F3305" s="45" t="s">
        <v>7317</v>
      </c>
      <c r="G3305" s="39" t="s">
        <v>17354</v>
      </c>
    </row>
    <row r="3306" spans="2:7" x14ac:dyDescent="0.25">
      <c r="B3306" s="69" t="s">
        <v>8050</v>
      </c>
      <c r="C3306" s="44">
        <v>582</v>
      </c>
      <c r="D3306" s="44">
        <v>582</v>
      </c>
      <c r="E3306" s="192" t="s">
        <v>16550</v>
      </c>
      <c r="F3306" s="45" t="s">
        <v>7317</v>
      </c>
      <c r="G3306" s="39" t="s">
        <v>17354</v>
      </c>
    </row>
    <row r="3307" spans="2:7" x14ac:dyDescent="0.25">
      <c r="B3307" s="305" t="s">
        <v>17354</v>
      </c>
      <c r="C3307" s="305">
        <v>582</v>
      </c>
      <c r="D3307" s="305">
        <v>582</v>
      </c>
      <c r="E3307" s="305" t="s">
        <v>16550</v>
      </c>
      <c r="F3307" s="305" t="s">
        <v>7317</v>
      </c>
      <c r="G3307" s="305" t="s">
        <v>17354</v>
      </c>
    </row>
    <row r="3308" spans="2:7" x14ac:dyDescent="0.25">
      <c r="B3308" s="69" t="s">
        <v>18894</v>
      </c>
      <c r="C3308" s="44">
        <v>578</v>
      </c>
      <c r="D3308" s="44">
        <v>578</v>
      </c>
      <c r="E3308" s="192" t="s">
        <v>16551</v>
      </c>
      <c r="F3308" s="45" t="s">
        <v>7320</v>
      </c>
      <c r="G3308" s="39" t="s">
        <v>17350</v>
      </c>
    </row>
    <row r="3309" spans="2:7" x14ac:dyDescent="0.25">
      <c r="B3309" s="69" t="s">
        <v>8046</v>
      </c>
      <c r="C3309" s="44">
        <v>578</v>
      </c>
      <c r="D3309" s="44">
        <v>578</v>
      </c>
      <c r="E3309" s="192" t="s">
        <v>16551</v>
      </c>
      <c r="F3309" s="45" t="s">
        <v>7320</v>
      </c>
      <c r="G3309" s="39" t="s">
        <v>17350</v>
      </c>
    </row>
    <row r="3310" spans="2:7" x14ac:dyDescent="0.25">
      <c r="B3310" s="69" t="s">
        <v>2201</v>
      </c>
      <c r="C3310" s="44">
        <v>578</v>
      </c>
      <c r="D3310" s="44">
        <v>578</v>
      </c>
      <c r="E3310" s="192" t="s">
        <v>16551</v>
      </c>
      <c r="F3310" s="45" t="s">
        <v>7320</v>
      </c>
      <c r="G3310" s="39" t="s">
        <v>17350</v>
      </c>
    </row>
    <row r="3311" spans="2:7" x14ac:dyDescent="0.25">
      <c r="B3311" s="305" t="s">
        <v>17350</v>
      </c>
      <c r="C3311" s="305">
        <v>578</v>
      </c>
      <c r="D3311" s="305">
        <v>578</v>
      </c>
      <c r="E3311" s="305" t="s">
        <v>16551</v>
      </c>
      <c r="F3311" s="305" t="s">
        <v>7320</v>
      </c>
      <c r="G3311" s="305" t="s">
        <v>17350</v>
      </c>
    </row>
    <row r="3312" spans="2:7" x14ac:dyDescent="0.25">
      <c r="B3312" s="69" t="s">
        <v>18900</v>
      </c>
      <c r="C3312" s="44">
        <v>584</v>
      </c>
      <c r="D3312" s="44">
        <v>584</v>
      </c>
      <c r="E3312" s="192" t="s">
        <v>16552</v>
      </c>
      <c r="F3312" s="45" t="s">
        <v>7316</v>
      </c>
      <c r="G3312" s="39" t="s">
        <v>17356</v>
      </c>
    </row>
    <row r="3313" spans="2:7" x14ac:dyDescent="0.25">
      <c r="B3313" s="69" t="s">
        <v>14932</v>
      </c>
      <c r="C3313" s="44">
        <v>584</v>
      </c>
      <c r="D3313" s="44">
        <v>584</v>
      </c>
      <c r="E3313" s="192" t="s">
        <v>16552</v>
      </c>
      <c r="F3313" s="45" t="s">
        <v>7316</v>
      </c>
      <c r="G3313" s="39" t="s">
        <v>17356</v>
      </c>
    </row>
    <row r="3314" spans="2:7" x14ac:dyDescent="0.25">
      <c r="B3314" s="69" t="s">
        <v>8052</v>
      </c>
      <c r="C3314" s="44">
        <v>584</v>
      </c>
      <c r="D3314" s="44">
        <v>584</v>
      </c>
      <c r="E3314" s="192" t="s">
        <v>16552</v>
      </c>
      <c r="F3314" s="45" t="s">
        <v>7316</v>
      </c>
      <c r="G3314" s="39" t="s">
        <v>17356</v>
      </c>
    </row>
    <row r="3315" spans="2:7" x14ac:dyDescent="0.25">
      <c r="B3315" s="305" t="s">
        <v>17356</v>
      </c>
      <c r="C3315" s="305">
        <v>584</v>
      </c>
      <c r="D3315" s="305">
        <v>584</v>
      </c>
      <c r="E3315" s="305" t="s">
        <v>16552</v>
      </c>
      <c r="F3315" s="305" t="s">
        <v>7316</v>
      </c>
      <c r="G3315" s="305" t="s">
        <v>17356</v>
      </c>
    </row>
    <row r="3316" spans="2:7" x14ac:dyDescent="0.25">
      <c r="B3316" s="69" t="s">
        <v>18897</v>
      </c>
      <c r="C3316" s="44">
        <v>581</v>
      </c>
      <c r="D3316" s="44">
        <v>581</v>
      </c>
      <c r="E3316" s="192" t="s">
        <v>16553</v>
      </c>
      <c r="F3316" s="45" t="s">
        <v>7318</v>
      </c>
      <c r="G3316" s="39" t="s">
        <v>17353</v>
      </c>
    </row>
    <row r="3317" spans="2:7" x14ac:dyDescent="0.25">
      <c r="B3317" s="69" t="s">
        <v>8049</v>
      </c>
      <c r="C3317" s="44">
        <v>581</v>
      </c>
      <c r="D3317" s="44">
        <v>581</v>
      </c>
      <c r="E3317" s="192" t="s">
        <v>16553</v>
      </c>
      <c r="F3317" s="45" t="s">
        <v>7318</v>
      </c>
      <c r="G3317" s="39" t="s">
        <v>17353</v>
      </c>
    </row>
    <row r="3318" spans="2:7" x14ac:dyDescent="0.25">
      <c r="B3318" s="69" t="s">
        <v>2204</v>
      </c>
      <c r="C3318" s="44">
        <v>581</v>
      </c>
      <c r="D3318" s="44">
        <v>581</v>
      </c>
      <c r="E3318" s="192" t="s">
        <v>16553</v>
      </c>
      <c r="F3318" s="45" t="s">
        <v>7318</v>
      </c>
      <c r="G3318" s="39" t="s">
        <v>17353</v>
      </c>
    </row>
    <row r="3319" spans="2:7" x14ac:dyDescent="0.25">
      <c r="B3319" s="305" t="s">
        <v>17353</v>
      </c>
      <c r="C3319" s="305">
        <v>581</v>
      </c>
      <c r="D3319" s="305">
        <v>581</v>
      </c>
      <c r="E3319" s="305" t="s">
        <v>16553</v>
      </c>
      <c r="F3319" s="305" t="s">
        <v>7318</v>
      </c>
      <c r="G3319" s="305" t="s">
        <v>17353</v>
      </c>
    </row>
    <row r="3320" spans="2:7" x14ac:dyDescent="0.25">
      <c r="B3320" s="69" t="s">
        <v>18891</v>
      </c>
      <c r="C3320" s="44">
        <v>575</v>
      </c>
      <c r="D3320" s="44">
        <v>575</v>
      </c>
      <c r="E3320" s="192" t="s">
        <v>16554</v>
      </c>
      <c r="F3320" s="45" t="s">
        <v>4947</v>
      </c>
      <c r="G3320" s="39" t="s">
        <v>17347</v>
      </c>
    </row>
    <row r="3321" spans="2:7" x14ac:dyDescent="0.25">
      <c r="B3321" s="69" t="s">
        <v>8043</v>
      </c>
      <c r="C3321" s="44">
        <v>575</v>
      </c>
      <c r="D3321" s="44">
        <v>575</v>
      </c>
      <c r="E3321" s="192" t="s">
        <v>16554</v>
      </c>
      <c r="F3321" s="45" t="s">
        <v>4947</v>
      </c>
      <c r="G3321" s="39" t="s">
        <v>17347</v>
      </c>
    </row>
    <row r="3322" spans="2:7" x14ac:dyDescent="0.25">
      <c r="B3322" s="69" t="s">
        <v>3314</v>
      </c>
      <c r="C3322" s="44">
        <v>575</v>
      </c>
      <c r="D3322" s="44">
        <v>575</v>
      </c>
      <c r="E3322" s="192" t="s">
        <v>16554</v>
      </c>
      <c r="F3322" s="45" t="s">
        <v>4947</v>
      </c>
      <c r="G3322" s="39" t="s">
        <v>17347</v>
      </c>
    </row>
    <row r="3323" spans="2:7" x14ac:dyDescent="0.25">
      <c r="B3323" s="305" t="s">
        <v>17347</v>
      </c>
      <c r="C3323" s="305">
        <v>575</v>
      </c>
      <c r="D3323" s="305">
        <v>575</v>
      </c>
      <c r="E3323" s="305" t="s">
        <v>16554</v>
      </c>
      <c r="F3323" s="305" t="s">
        <v>4947</v>
      </c>
      <c r="G3323" s="305" t="s">
        <v>17347</v>
      </c>
    </row>
    <row r="3324" spans="2:7" x14ac:dyDescent="0.25">
      <c r="B3324" s="69" t="s">
        <v>18896</v>
      </c>
      <c r="C3324" s="44">
        <v>580</v>
      </c>
      <c r="D3324" s="44">
        <v>580</v>
      </c>
      <c r="E3324" s="192" t="s">
        <v>16555</v>
      </c>
      <c r="F3324" s="45" t="s">
        <v>7319</v>
      </c>
      <c r="G3324" s="39" t="s">
        <v>17352</v>
      </c>
    </row>
    <row r="3325" spans="2:7" x14ac:dyDescent="0.25">
      <c r="B3325" s="69" t="s">
        <v>8048</v>
      </c>
      <c r="C3325" s="44">
        <v>580</v>
      </c>
      <c r="D3325" s="44">
        <v>580</v>
      </c>
      <c r="E3325" s="192" t="s">
        <v>16555</v>
      </c>
      <c r="F3325" s="45" t="s">
        <v>7319</v>
      </c>
      <c r="G3325" s="39" t="s">
        <v>17352</v>
      </c>
    </row>
    <row r="3326" spans="2:7" x14ac:dyDescent="0.25">
      <c r="B3326" s="69" t="s">
        <v>2203</v>
      </c>
      <c r="C3326" s="44">
        <v>580</v>
      </c>
      <c r="D3326" s="44">
        <v>580</v>
      </c>
      <c r="E3326" s="192" t="s">
        <v>16555</v>
      </c>
      <c r="F3326" s="45" t="s">
        <v>7319</v>
      </c>
      <c r="G3326" s="39" t="s">
        <v>17352</v>
      </c>
    </row>
    <row r="3327" spans="2:7" x14ac:dyDescent="0.25">
      <c r="B3327" s="305" t="s">
        <v>17352</v>
      </c>
      <c r="C3327" s="305">
        <v>580</v>
      </c>
      <c r="D3327" s="305">
        <v>580</v>
      </c>
      <c r="E3327" s="305" t="s">
        <v>16555</v>
      </c>
      <c r="F3327" s="305" t="s">
        <v>7319</v>
      </c>
      <c r="G3327" s="305" t="s">
        <v>17352</v>
      </c>
    </row>
    <row r="3328" spans="2:7" x14ac:dyDescent="0.25">
      <c r="B3328" s="69" t="s">
        <v>18867</v>
      </c>
      <c r="C3328" s="44">
        <v>552</v>
      </c>
      <c r="D3328" s="44">
        <v>552</v>
      </c>
      <c r="E3328" s="191" t="s">
        <v>12432</v>
      </c>
      <c r="F3328" s="45" t="s">
        <v>7326</v>
      </c>
      <c r="G3328" s="43" t="s">
        <v>17323</v>
      </c>
    </row>
    <row r="3329" spans="2:7" x14ac:dyDescent="0.25">
      <c r="B3329" s="69" t="s">
        <v>5474</v>
      </c>
      <c r="C3329" s="44">
        <v>552</v>
      </c>
      <c r="D3329" s="44">
        <v>552</v>
      </c>
      <c r="E3329" s="191" t="s">
        <v>12432</v>
      </c>
      <c r="F3329" s="45" t="s">
        <v>7326</v>
      </c>
      <c r="G3329" s="43" t="s">
        <v>17323</v>
      </c>
    </row>
    <row r="3330" spans="2:7" x14ac:dyDescent="0.25">
      <c r="B3330" s="69" t="s">
        <v>11117</v>
      </c>
      <c r="C3330" s="44">
        <v>552</v>
      </c>
      <c r="D3330" s="44">
        <v>552</v>
      </c>
      <c r="E3330" s="191" t="s">
        <v>12432</v>
      </c>
      <c r="F3330" s="45" t="s">
        <v>7326</v>
      </c>
      <c r="G3330" s="43" t="s">
        <v>17323</v>
      </c>
    </row>
    <row r="3331" spans="2:7" x14ac:dyDescent="0.25">
      <c r="B3331" s="305" t="s">
        <v>17323</v>
      </c>
      <c r="C3331" s="305">
        <v>552</v>
      </c>
      <c r="D3331" s="305">
        <v>552</v>
      </c>
      <c r="E3331" s="305" t="s">
        <v>12432</v>
      </c>
      <c r="F3331" s="305" t="s">
        <v>7326</v>
      </c>
      <c r="G3331" s="305" t="s">
        <v>17323</v>
      </c>
    </row>
    <row r="3332" spans="2:7" x14ac:dyDescent="0.25">
      <c r="B3332" s="69" t="s">
        <v>18902</v>
      </c>
      <c r="C3332" s="44">
        <v>585</v>
      </c>
      <c r="D3332" s="44">
        <v>585</v>
      </c>
      <c r="E3332" s="192" t="s">
        <v>16556</v>
      </c>
      <c r="F3332" s="45" t="s">
        <v>4951</v>
      </c>
      <c r="G3332" s="39" t="s">
        <v>17357</v>
      </c>
    </row>
    <row r="3333" spans="2:7" x14ac:dyDescent="0.25">
      <c r="B3333" s="69" t="s">
        <v>8053</v>
      </c>
      <c r="C3333" s="44">
        <v>585</v>
      </c>
      <c r="D3333" s="44">
        <v>585</v>
      </c>
      <c r="E3333" s="192" t="s">
        <v>16556</v>
      </c>
      <c r="F3333" s="45" t="s">
        <v>4951</v>
      </c>
      <c r="G3333" s="39" t="s">
        <v>17357</v>
      </c>
    </row>
    <row r="3334" spans="2:7" x14ac:dyDescent="0.25">
      <c r="B3334" s="69" t="s">
        <v>2207</v>
      </c>
      <c r="C3334" s="44">
        <v>585</v>
      </c>
      <c r="D3334" s="44">
        <v>585</v>
      </c>
      <c r="E3334" s="192" t="s">
        <v>16556</v>
      </c>
      <c r="F3334" s="45" t="s">
        <v>4951</v>
      </c>
      <c r="G3334" s="39" t="s">
        <v>17357</v>
      </c>
    </row>
    <row r="3335" spans="2:7" x14ac:dyDescent="0.25">
      <c r="B3335" s="305" t="s">
        <v>17357</v>
      </c>
      <c r="C3335" s="305">
        <v>585</v>
      </c>
      <c r="D3335" s="305">
        <v>585</v>
      </c>
      <c r="E3335" s="305" t="s">
        <v>16556</v>
      </c>
      <c r="F3335" s="305" t="s">
        <v>4951</v>
      </c>
      <c r="G3335" s="305" t="s">
        <v>17357</v>
      </c>
    </row>
    <row r="3336" spans="2:7" x14ac:dyDescent="0.25">
      <c r="B3336" s="69" t="s">
        <v>18890</v>
      </c>
      <c r="C3336" s="44">
        <v>574.1</v>
      </c>
      <c r="D3336" s="44" t="s">
        <v>3221</v>
      </c>
      <c r="E3336" s="51" t="s">
        <v>16557</v>
      </c>
      <c r="F3336" s="45" t="s">
        <v>4946</v>
      </c>
      <c r="G3336" s="39" t="s">
        <v>17346</v>
      </c>
    </row>
    <row r="3337" spans="2:7" x14ac:dyDescent="0.25">
      <c r="B3337" s="69" t="s">
        <v>3221</v>
      </c>
      <c r="C3337" s="44">
        <v>574.1</v>
      </c>
      <c r="D3337" s="44" t="s">
        <v>3221</v>
      </c>
      <c r="E3337" s="51" t="s">
        <v>16557</v>
      </c>
      <c r="F3337" s="45" t="s">
        <v>4946</v>
      </c>
      <c r="G3337" s="39" t="s">
        <v>17346</v>
      </c>
    </row>
    <row r="3338" spans="2:7" x14ac:dyDescent="0.25">
      <c r="B3338" s="305" t="s">
        <v>17346</v>
      </c>
      <c r="C3338" s="305">
        <v>574.1</v>
      </c>
      <c r="D3338" s="305" t="s">
        <v>3221</v>
      </c>
      <c r="E3338" s="305" t="s">
        <v>16557</v>
      </c>
      <c r="F3338" s="305" t="s">
        <v>4946</v>
      </c>
      <c r="G3338" s="305" t="s">
        <v>17346</v>
      </c>
    </row>
    <row r="3339" spans="2:7" x14ac:dyDescent="0.25">
      <c r="B3339" s="69" t="s">
        <v>2200</v>
      </c>
      <c r="C3339" s="44">
        <v>574.1</v>
      </c>
      <c r="D3339" s="44" t="s">
        <v>3221</v>
      </c>
      <c r="E3339" s="51" t="s">
        <v>16557</v>
      </c>
      <c r="F3339" s="45" t="s">
        <v>4946</v>
      </c>
      <c r="G3339" s="39" t="s">
        <v>17346</v>
      </c>
    </row>
    <row r="3340" spans="2:7" x14ac:dyDescent="0.25">
      <c r="B3340" s="69" t="s">
        <v>8543</v>
      </c>
      <c r="C3340" s="44">
        <v>574.1</v>
      </c>
      <c r="D3340" s="44" t="s">
        <v>3221</v>
      </c>
      <c r="E3340" s="51" t="s">
        <v>16557</v>
      </c>
      <c r="F3340" s="45" t="s">
        <v>4946</v>
      </c>
      <c r="G3340" s="39" t="s">
        <v>17346</v>
      </c>
    </row>
    <row r="3341" spans="2:7" x14ac:dyDescent="0.25">
      <c r="B3341" s="69" t="s">
        <v>18880</v>
      </c>
      <c r="C3341" s="44">
        <v>564</v>
      </c>
      <c r="D3341" s="44">
        <v>564</v>
      </c>
      <c r="E3341" s="191" t="s">
        <v>12433</v>
      </c>
      <c r="F3341" s="45" t="s">
        <v>3007</v>
      </c>
      <c r="G3341" s="39" t="s">
        <v>17336</v>
      </c>
    </row>
    <row r="3342" spans="2:7" x14ac:dyDescent="0.25">
      <c r="B3342" s="69" t="s">
        <v>8033</v>
      </c>
      <c r="C3342" s="44">
        <v>564</v>
      </c>
      <c r="D3342" s="44">
        <v>564</v>
      </c>
      <c r="E3342" s="191" t="s">
        <v>12433</v>
      </c>
      <c r="F3342" s="45" t="s">
        <v>3007</v>
      </c>
      <c r="G3342" s="39" t="s">
        <v>17336</v>
      </c>
    </row>
    <row r="3343" spans="2:7" x14ac:dyDescent="0.25">
      <c r="B3343" s="69" t="s">
        <v>5484</v>
      </c>
      <c r="C3343" s="44">
        <v>564</v>
      </c>
      <c r="D3343" s="44">
        <v>564</v>
      </c>
      <c r="E3343" s="191" t="s">
        <v>12433</v>
      </c>
      <c r="F3343" s="45" t="s">
        <v>3007</v>
      </c>
      <c r="G3343" s="39" t="s">
        <v>17336</v>
      </c>
    </row>
    <row r="3344" spans="2:7" x14ac:dyDescent="0.25">
      <c r="B3344" s="305" t="s">
        <v>17336</v>
      </c>
      <c r="C3344" s="305">
        <v>564</v>
      </c>
      <c r="D3344" s="305">
        <v>564</v>
      </c>
      <c r="E3344" s="305" t="s">
        <v>12433</v>
      </c>
      <c r="F3344" s="305" t="s">
        <v>3007</v>
      </c>
      <c r="G3344" s="305" t="s">
        <v>17336</v>
      </c>
    </row>
    <row r="3345" spans="2:7" x14ac:dyDescent="0.25">
      <c r="B3345" s="69" t="s">
        <v>18877</v>
      </c>
      <c r="C3345" s="44">
        <v>561</v>
      </c>
      <c r="D3345" s="44">
        <v>561</v>
      </c>
      <c r="E3345" s="192" t="s">
        <v>16558</v>
      </c>
      <c r="F3345" s="45" t="s">
        <v>7321</v>
      </c>
      <c r="G3345" s="39" t="s">
        <v>17333</v>
      </c>
    </row>
    <row r="3346" spans="2:7" x14ac:dyDescent="0.25">
      <c r="B3346" s="305" t="s">
        <v>17333</v>
      </c>
      <c r="C3346" s="305">
        <v>561</v>
      </c>
      <c r="D3346" s="305">
        <v>561</v>
      </c>
      <c r="E3346" s="305" t="s">
        <v>16558</v>
      </c>
      <c r="F3346" s="305" t="s">
        <v>7321</v>
      </c>
      <c r="G3346" s="305" t="s">
        <v>17333</v>
      </c>
    </row>
    <row r="3347" spans="2:7" x14ac:dyDescent="0.25">
      <c r="B3347" s="69" t="s">
        <v>8030</v>
      </c>
      <c r="C3347" s="44">
        <v>561</v>
      </c>
      <c r="D3347" s="44">
        <v>561</v>
      </c>
      <c r="E3347" s="192" t="s">
        <v>16558</v>
      </c>
      <c r="F3347" s="45" t="s">
        <v>7321</v>
      </c>
      <c r="G3347" s="39" t="s">
        <v>17333</v>
      </c>
    </row>
    <row r="3348" spans="2:7" x14ac:dyDescent="0.25">
      <c r="B3348" s="69" t="s">
        <v>5481</v>
      </c>
      <c r="C3348" s="44">
        <v>561</v>
      </c>
      <c r="D3348" s="44">
        <v>561</v>
      </c>
      <c r="E3348" s="192" t="s">
        <v>16558</v>
      </c>
      <c r="F3348" s="45" t="s">
        <v>7321</v>
      </c>
      <c r="G3348" s="39" t="s">
        <v>17333</v>
      </c>
    </row>
    <row r="3349" spans="2:7" x14ac:dyDescent="0.25">
      <c r="B3349" s="69" t="s">
        <v>18878</v>
      </c>
      <c r="C3349" s="44">
        <v>562</v>
      </c>
      <c r="D3349" s="44">
        <v>562</v>
      </c>
      <c r="E3349" s="192" t="s">
        <v>16559</v>
      </c>
      <c r="F3349" s="45" t="s">
        <v>3005</v>
      </c>
      <c r="G3349" s="39" t="s">
        <v>17334</v>
      </c>
    </row>
    <row r="3350" spans="2:7" x14ac:dyDescent="0.25">
      <c r="B3350" s="69" t="s">
        <v>5482</v>
      </c>
      <c r="C3350" s="44">
        <v>562</v>
      </c>
      <c r="D3350" s="44">
        <v>562</v>
      </c>
      <c r="E3350" s="192" t="s">
        <v>16559</v>
      </c>
      <c r="F3350" s="45" t="s">
        <v>3005</v>
      </c>
      <c r="G3350" s="39" t="s">
        <v>17334</v>
      </c>
    </row>
    <row r="3351" spans="2:7" x14ac:dyDescent="0.25">
      <c r="B3351" s="69" t="s">
        <v>8031</v>
      </c>
      <c r="C3351" s="44">
        <v>562</v>
      </c>
      <c r="D3351" s="44">
        <v>562</v>
      </c>
      <c r="E3351" s="192" t="s">
        <v>16559</v>
      </c>
      <c r="F3351" s="45" t="s">
        <v>3005</v>
      </c>
      <c r="G3351" s="39" t="s">
        <v>17334</v>
      </c>
    </row>
    <row r="3352" spans="2:7" x14ac:dyDescent="0.25">
      <c r="B3352" s="305" t="s">
        <v>17334</v>
      </c>
      <c r="C3352" s="305">
        <v>562</v>
      </c>
      <c r="D3352" s="305">
        <v>562</v>
      </c>
      <c r="E3352" s="305" t="s">
        <v>16559</v>
      </c>
      <c r="F3352" s="305" t="s">
        <v>3005</v>
      </c>
      <c r="G3352" s="305" t="s">
        <v>17334</v>
      </c>
    </row>
    <row r="3353" spans="2:7" x14ac:dyDescent="0.25">
      <c r="B3353" s="69" t="s">
        <v>18881</v>
      </c>
      <c r="C3353" s="44">
        <v>565</v>
      </c>
      <c r="D3353" s="44">
        <v>565</v>
      </c>
      <c r="E3353" s="192" t="s">
        <v>16560</v>
      </c>
      <c r="F3353" s="45" t="s">
        <v>3008</v>
      </c>
      <c r="G3353" s="39" t="s">
        <v>17337</v>
      </c>
    </row>
    <row r="3354" spans="2:7" x14ac:dyDescent="0.25">
      <c r="B3354" s="69" t="s">
        <v>8034</v>
      </c>
      <c r="C3354" s="44">
        <v>565</v>
      </c>
      <c r="D3354" s="44">
        <v>565</v>
      </c>
      <c r="E3354" s="192" t="s">
        <v>16560</v>
      </c>
      <c r="F3354" s="45" t="s">
        <v>3008</v>
      </c>
      <c r="G3354" s="39" t="s">
        <v>17337</v>
      </c>
    </row>
    <row r="3355" spans="2:7" x14ac:dyDescent="0.25">
      <c r="B3355" s="69" t="s">
        <v>5485</v>
      </c>
      <c r="C3355" s="44">
        <v>565</v>
      </c>
      <c r="D3355" s="44">
        <v>565</v>
      </c>
      <c r="E3355" s="192" t="s">
        <v>16560</v>
      </c>
      <c r="F3355" s="45" t="s">
        <v>3008</v>
      </c>
      <c r="G3355" s="39" t="s">
        <v>17337</v>
      </c>
    </row>
    <row r="3356" spans="2:7" x14ac:dyDescent="0.25">
      <c r="B3356" s="305" t="s">
        <v>17337</v>
      </c>
      <c r="C3356" s="305">
        <v>565</v>
      </c>
      <c r="D3356" s="305">
        <v>565</v>
      </c>
      <c r="E3356" s="305" t="s">
        <v>16560</v>
      </c>
      <c r="F3356" s="305" t="s">
        <v>3008</v>
      </c>
      <c r="G3356" s="305" t="s">
        <v>17337</v>
      </c>
    </row>
    <row r="3357" spans="2:7" x14ac:dyDescent="0.25">
      <c r="B3357" s="69" t="s">
        <v>18882</v>
      </c>
      <c r="C3357" s="44">
        <v>566</v>
      </c>
      <c r="D3357" s="44">
        <v>566</v>
      </c>
      <c r="E3357" s="192" t="s">
        <v>16561</v>
      </c>
      <c r="F3357" s="45" t="s">
        <v>3009</v>
      </c>
      <c r="G3357" s="39" t="s">
        <v>17338</v>
      </c>
    </row>
    <row r="3358" spans="2:7" x14ac:dyDescent="0.25">
      <c r="B3358" s="69" t="s">
        <v>8035</v>
      </c>
      <c r="C3358" s="44">
        <v>566</v>
      </c>
      <c r="D3358" s="44">
        <v>566</v>
      </c>
      <c r="E3358" s="192" t="s">
        <v>16561</v>
      </c>
      <c r="F3358" s="45" t="s">
        <v>3009</v>
      </c>
      <c r="G3358" s="39" t="s">
        <v>17338</v>
      </c>
    </row>
    <row r="3359" spans="2:7" x14ac:dyDescent="0.25">
      <c r="B3359" s="69" t="s">
        <v>5486</v>
      </c>
      <c r="C3359" s="44">
        <v>566</v>
      </c>
      <c r="D3359" s="44">
        <v>566</v>
      </c>
      <c r="E3359" s="192" t="s">
        <v>16561</v>
      </c>
      <c r="F3359" s="45" t="s">
        <v>3009</v>
      </c>
      <c r="G3359" s="39" t="s">
        <v>17338</v>
      </c>
    </row>
    <row r="3360" spans="2:7" x14ac:dyDescent="0.25">
      <c r="B3360" s="305" t="s">
        <v>17338</v>
      </c>
      <c r="C3360" s="305">
        <v>566</v>
      </c>
      <c r="D3360" s="305">
        <v>566</v>
      </c>
      <c r="E3360" s="305" t="s">
        <v>16561</v>
      </c>
      <c r="F3360" s="305" t="s">
        <v>3009</v>
      </c>
      <c r="G3360" s="305" t="s">
        <v>17338</v>
      </c>
    </row>
    <row r="3361" spans="2:7" x14ac:dyDescent="0.25">
      <c r="B3361" s="69" t="s">
        <v>18885</v>
      </c>
      <c r="C3361" s="44">
        <v>569</v>
      </c>
      <c r="D3361" s="44">
        <v>569</v>
      </c>
      <c r="E3361" s="192" t="s">
        <v>16562</v>
      </c>
      <c r="F3361" s="45" t="s">
        <v>4941</v>
      </c>
      <c r="G3361" s="39" t="s">
        <v>17341</v>
      </c>
    </row>
    <row r="3362" spans="2:7" x14ac:dyDescent="0.25">
      <c r="B3362" s="69" t="s">
        <v>8038</v>
      </c>
      <c r="C3362" s="44">
        <v>569</v>
      </c>
      <c r="D3362" s="44">
        <v>569</v>
      </c>
      <c r="E3362" s="192" t="s">
        <v>16562</v>
      </c>
      <c r="F3362" s="45" t="s">
        <v>4941</v>
      </c>
      <c r="G3362" s="39" t="s">
        <v>17341</v>
      </c>
    </row>
    <row r="3363" spans="2:7" x14ac:dyDescent="0.25">
      <c r="B3363" s="69" t="s">
        <v>2196</v>
      </c>
      <c r="C3363" s="44">
        <v>569</v>
      </c>
      <c r="D3363" s="44">
        <v>569</v>
      </c>
      <c r="E3363" s="192" t="s">
        <v>16562</v>
      </c>
      <c r="F3363" s="45" t="s">
        <v>4941</v>
      </c>
      <c r="G3363" s="39" t="s">
        <v>17341</v>
      </c>
    </row>
    <row r="3364" spans="2:7" x14ac:dyDescent="0.25">
      <c r="B3364" s="305" t="s">
        <v>17341</v>
      </c>
      <c r="C3364" s="305">
        <v>569</v>
      </c>
      <c r="D3364" s="305">
        <v>569</v>
      </c>
      <c r="E3364" s="305" t="s">
        <v>16562</v>
      </c>
      <c r="F3364" s="305" t="s">
        <v>4941</v>
      </c>
      <c r="G3364" s="305" t="s">
        <v>17341</v>
      </c>
    </row>
    <row r="3365" spans="2:7" x14ac:dyDescent="0.25">
      <c r="B3365" s="69" t="s">
        <v>18884</v>
      </c>
      <c r="C3365" s="44">
        <v>568</v>
      </c>
      <c r="D3365" s="44">
        <v>568</v>
      </c>
      <c r="E3365" s="192" t="s">
        <v>16563</v>
      </c>
      <c r="F3365" s="45" t="s">
        <v>4940</v>
      </c>
      <c r="G3365" s="39" t="s">
        <v>17340</v>
      </c>
    </row>
    <row r="3366" spans="2:7" x14ac:dyDescent="0.25">
      <c r="B3366" s="69" t="s">
        <v>8037</v>
      </c>
      <c r="C3366" s="44">
        <v>568</v>
      </c>
      <c r="D3366" s="44">
        <v>568</v>
      </c>
      <c r="E3366" s="192" t="s">
        <v>16563</v>
      </c>
      <c r="F3366" s="45" t="s">
        <v>4940</v>
      </c>
      <c r="G3366" s="39" t="s">
        <v>17340</v>
      </c>
    </row>
    <row r="3367" spans="2:7" x14ac:dyDescent="0.25">
      <c r="B3367" s="69" t="s">
        <v>5488</v>
      </c>
      <c r="C3367" s="44">
        <v>568</v>
      </c>
      <c r="D3367" s="44">
        <v>568</v>
      </c>
      <c r="E3367" s="192" t="s">
        <v>16563</v>
      </c>
      <c r="F3367" s="45" t="s">
        <v>4940</v>
      </c>
      <c r="G3367" s="39" t="s">
        <v>17340</v>
      </c>
    </row>
    <row r="3368" spans="2:7" x14ac:dyDescent="0.25">
      <c r="B3368" s="305" t="s">
        <v>17340</v>
      </c>
      <c r="C3368" s="305">
        <v>568</v>
      </c>
      <c r="D3368" s="305">
        <v>568</v>
      </c>
      <c r="E3368" s="305" t="s">
        <v>16563</v>
      </c>
      <c r="F3368" s="305" t="s">
        <v>4940</v>
      </c>
      <c r="G3368" s="305" t="s">
        <v>17340</v>
      </c>
    </row>
    <row r="3369" spans="2:7" x14ac:dyDescent="0.25">
      <c r="B3369" s="69" t="s">
        <v>18887</v>
      </c>
      <c r="C3369" s="44">
        <v>572</v>
      </c>
      <c r="D3369" s="44">
        <v>572</v>
      </c>
      <c r="E3369" s="192" t="s">
        <v>16564</v>
      </c>
      <c r="F3369" s="45" t="s">
        <v>4943</v>
      </c>
      <c r="G3369" s="39" t="s">
        <v>17343</v>
      </c>
    </row>
    <row r="3370" spans="2:7" x14ac:dyDescent="0.25">
      <c r="B3370" s="69" t="s">
        <v>8040</v>
      </c>
      <c r="C3370" s="44">
        <v>572</v>
      </c>
      <c r="D3370" s="44">
        <v>572</v>
      </c>
      <c r="E3370" s="192" t="s">
        <v>16564</v>
      </c>
      <c r="F3370" s="45" t="s">
        <v>4943</v>
      </c>
      <c r="G3370" s="39" t="s">
        <v>17343</v>
      </c>
    </row>
    <row r="3371" spans="2:7" x14ac:dyDescent="0.25">
      <c r="B3371" s="69" t="s">
        <v>2198</v>
      </c>
      <c r="C3371" s="44">
        <v>572</v>
      </c>
      <c r="D3371" s="44">
        <v>572</v>
      </c>
      <c r="E3371" s="192" t="s">
        <v>16564</v>
      </c>
      <c r="F3371" s="45" t="s">
        <v>4943</v>
      </c>
      <c r="G3371" s="39" t="s">
        <v>17343</v>
      </c>
    </row>
    <row r="3372" spans="2:7" x14ac:dyDescent="0.25">
      <c r="B3372" s="305" t="s">
        <v>17343</v>
      </c>
      <c r="C3372" s="305">
        <v>572</v>
      </c>
      <c r="D3372" s="305">
        <v>572</v>
      </c>
      <c r="E3372" s="305" t="s">
        <v>16564</v>
      </c>
      <c r="F3372" s="305" t="s">
        <v>4943</v>
      </c>
      <c r="G3372" s="305" t="s">
        <v>17343</v>
      </c>
    </row>
    <row r="3373" spans="2:7" x14ac:dyDescent="0.25">
      <c r="B3373" s="69" t="s">
        <v>18888</v>
      </c>
      <c r="C3373" s="44">
        <v>573</v>
      </c>
      <c r="D3373" s="44">
        <v>573</v>
      </c>
      <c r="E3373" s="192" t="s">
        <v>16565</v>
      </c>
      <c r="F3373" s="45" t="s">
        <v>4944</v>
      </c>
      <c r="G3373" s="39" t="s">
        <v>17344</v>
      </c>
    </row>
    <row r="3374" spans="2:7" x14ac:dyDescent="0.25">
      <c r="B3374" s="69" t="s">
        <v>14930</v>
      </c>
      <c r="C3374" s="44">
        <v>573</v>
      </c>
      <c r="D3374" s="44">
        <v>573</v>
      </c>
      <c r="E3374" s="192" t="s">
        <v>16565</v>
      </c>
      <c r="F3374" s="45" t="s">
        <v>4944</v>
      </c>
      <c r="G3374" s="39" t="s">
        <v>17344</v>
      </c>
    </row>
    <row r="3375" spans="2:7" x14ac:dyDescent="0.25">
      <c r="B3375" s="69" t="s">
        <v>8041</v>
      </c>
      <c r="C3375" s="44">
        <v>573</v>
      </c>
      <c r="D3375" s="44">
        <v>573</v>
      </c>
      <c r="E3375" s="192" t="s">
        <v>16565</v>
      </c>
      <c r="F3375" s="45" t="s">
        <v>4944</v>
      </c>
      <c r="G3375" s="39" t="s">
        <v>17344</v>
      </c>
    </row>
    <row r="3376" spans="2:7" x14ac:dyDescent="0.25">
      <c r="B3376" s="305" t="s">
        <v>17344</v>
      </c>
      <c r="C3376" s="305">
        <v>573</v>
      </c>
      <c r="D3376" s="305">
        <v>573</v>
      </c>
      <c r="E3376" s="305" t="s">
        <v>16565</v>
      </c>
      <c r="F3376" s="305" t="s">
        <v>4944</v>
      </c>
      <c r="G3376" s="305" t="s">
        <v>17344</v>
      </c>
    </row>
    <row r="3377" spans="2:7" x14ac:dyDescent="0.25">
      <c r="B3377" s="69" t="s">
        <v>18886</v>
      </c>
      <c r="C3377" s="44">
        <v>570</v>
      </c>
      <c r="D3377" s="44">
        <v>570</v>
      </c>
      <c r="E3377" s="192" t="s">
        <v>16566</v>
      </c>
      <c r="F3377" s="45" t="s">
        <v>4942</v>
      </c>
      <c r="G3377" s="39" t="s">
        <v>17342</v>
      </c>
    </row>
    <row r="3378" spans="2:7" x14ac:dyDescent="0.25">
      <c r="B3378" s="305" t="s">
        <v>17342</v>
      </c>
      <c r="C3378" s="305">
        <v>570</v>
      </c>
      <c r="D3378" s="305">
        <v>570</v>
      </c>
      <c r="E3378" s="305" t="s">
        <v>16566</v>
      </c>
      <c r="F3378" s="305" t="s">
        <v>4942</v>
      </c>
      <c r="G3378" s="305" t="s">
        <v>17342</v>
      </c>
    </row>
    <row r="3379" spans="2:7" x14ac:dyDescent="0.25">
      <c r="B3379" s="69" t="s">
        <v>8039</v>
      </c>
      <c r="C3379" s="44">
        <v>570</v>
      </c>
      <c r="D3379" s="44">
        <v>570</v>
      </c>
      <c r="E3379" s="192" t="s">
        <v>16566</v>
      </c>
      <c r="F3379" s="45" t="s">
        <v>4942</v>
      </c>
      <c r="G3379" s="39" t="s">
        <v>17342</v>
      </c>
    </row>
    <row r="3380" spans="2:7" x14ac:dyDescent="0.25">
      <c r="B3380" s="69" t="s">
        <v>2197</v>
      </c>
      <c r="C3380" s="44">
        <v>570</v>
      </c>
      <c r="D3380" s="44">
        <v>570</v>
      </c>
      <c r="E3380" s="192" t="s">
        <v>16566</v>
      </c>
      <c r="F3380" s="45" t="s">
        <v>4942</v>
      </c>
      <c r="G3380" s="39" t="s">
        <v>17342</v>
      </c>
    </row>
    <row r="3381" spans="2:7" x14ac:dyDescent="0.25">
      <c r="B3381" s="69" t="s">
        <v>18893</v>
      </c>
      <c r="C3381" s="44">
        <v>577</v>
      </c>
      <c r="D3381" s="44">
        <v>577</v>
      </c>
      <c r="E3381" s="192" t="s">
        <v>14663</v>
      </c>
      <c r="F3381" s="45" t="s">
        <v>4948</v>
      </c>
      <c r="G3381" s="39" t="s">
        <v>17349</v>
      </c>
    </row>
    <row r="3382" spans="2:7" x14ac:dyDescent="0.25">
      <c r="B3382" s="69" t="s">
        <v>3304</v>
      </c>
      <c r="C3382" s="44">
        <v>577</v>
      </c>
      <c r="D3382" s="44">
        <v>577</v>
      </c>
      <c r="E3382" s="192" t="s">
        <v>14663</v>
      </c>
      <c r="F3382" s="45" t="s">
        <v>4948</v>
      </c>
      <c r="G3382" s="39" t="s">
        <v>17349</v>
      </c>
    </row>
    <row r="3383" spans="2:7" x14ac:dyDescent="0.25">
      <c r="B3383" s="69" t="s">
        <v>8045</v>
      </c>
      <c r="C3383" s="44">
        <v>577</v>
      </c>
      <c r="D3383" s="44">
        <v>577</v>
      </c>
      <c r="E3383" s="192" t="s">
        <v>14663</v>
      </c>
      <c r="F3383" s="45" t="s">
        <v>4948</v>
      </c>
      <c r="G3383" s="39" t="s">
        <v>17349</v>
      </c>
    </row>
    <row r="3384" spans="2:7" x14ac:dyDescent="0.25">
      <c r="B3384" s="305" t="s">
        <v>17349</v>
      </c>
      <c r="C3384" s="305">
        <v>577</v>
      </c>
      <c r="D3384" s="305">
        <v>577</v>
      </c>
      <c r="E3384" s="305" t="s">
        <v>14663</v>
      </c>
      <c r="F3384" s="305" t="s">
        <v>4948</v>
      </c>
      <c r="G3384" s="305" t="s">
        <v>17349</v>
      </c>
    </row>
    <row r="3385" spans="2:7" x14ac:dyDescent="0.25">
      <c r="B3385" s="69" t="s">
        <v>18889</v>
      </c>
      <c r="C3385" s="44">
        <v>574</v>
      </c>
      <c r="D3385" s="44">
        <v>574</v>
      </c>
      <c r="E3385" s="192" t="s">
        <v>16567</v>
      </c>
      <c r="F3385" s="45" t="s">
        <v>4945</v>
      </c>
      <c r="G3385" s="39" t="s">
        <v>17345</v>
      </c>
    </row>
    <row r="3386" spans="2:7" x14ac:dyDescent="0.25">
      <c r="B3386" s="69" t="s">
        <v>2199</v>
      </c>
      <c r="C3386" s="44">
        <v>574</v>
      </c>
      <c r="D3386" s="44">
        <v>574</v>
      </c>
      <c r="E3386" s="192" t="s">
        <v>16567</v>
      </c>
      <c r="F3386" s="45" t="s">
        <v>4945</v>
      </c>
      <c r="G3386" s="39" t="s">
        <v>17345</v>
      </c>
    </row>
    <row r="3387" spans="2:7" x14ac:dyDescent="0.25">
      <c r="B3387" s="69" t="s">
        <v>8042</v>
      </c>
      <c r="C3387" s="44">
        <v>574</v>
      </c>
      <c r="D3387" s="44">
        <v>574</v>
      </c>
      <c r="E3387" s="192" t="s">
        <v>16567</v>
      </c>
      <c r="F3387" s="45" t="s">
        <v>4945</v>
      </c>
      <c r="G3387" s="39" t="s">
        <v>17345</v>
      </c>
    </row>
    <row r="3388" spans="2:7" x14ac:dyDescent="0.25">
      <c r="B3388" s="305" t="s">
        <v>17345</v>
      </c>
      <c r="C3388" s="305">
        <v>574</v>
      </c>
      <c r="D3388" s="305">
        <v>574</v>
      </c>
      <c r="E3388" s="305" t="s">
        <v>16567</v>
      </c>
      <c r="F3388" s="305" t="s">
        <v>4945</v>
      </c>
      <c r="G3388" s="305" t="s">
        <v>17345</v>
      </c>
    </row>
    <row r="3389" spans="2:7" x14ac:dyDescent="0.25">
      <c r="B3389" s="69" t="s">
        <v>18866</v>
      </c>
      <c r="C3389" s="44">
        <v>551</v>
      </c>
      <c r="D3389" s="44">
        <v>551</v>
      </c>
      <c r="E3389" s="191" t="s">
        <v>12431</v>
      </c>
      <c r="F3389" s="45" t="s">
        <v>2999</v>
      </c>
      <c r="G3389" s="39" t="s">
        <v>17322</v>
      </c>
    </row>
    <row r="3390" spans="2:7" x14ac:dyDescent="0.25">
      <c r="B3390" s="69" t="s">
        <v>5473</v>
      </c>
      <c r="C3390" s="44">
        <v>551</v>
      </c>
      <c r="D3390" s="44">
        <v>551</v>
      </c>
      <c r="E3390" s="191" t="s">
        <v>12431</v>
      </c>
      <c r="F3390" s="45" t="s">
        <v>2999</v>
      </c>
      <c r="G3390" s="39" t="s">
        <v>17322</v>
      </c>
    </row>
    <row r="3391" spans="2:7" x14ac:dyDescent="0.25">
      <c r="B3391" s="69" t="s">
        <v>11116</v>
      </c>
      <c r="C3391" s="44">
        <v>551</v>
      </c>
      <c r="D3391" s="44">
        <v>551</v>
      </c>
      <c r="E3391" s="191" t="s">
        <v>12431</v>
      </c>
      <c r="F3391" s="45" t="s">
        <v>2999</v>
      </c>
      <c r="G3391" s="43" t="s">
        <v>17322</v>
      </c>
    </row>
    <row r="3392" spans="2:7" x14ac:dyDescent="0.25">
      <c r="B3392" s="305" t="s">
        <v>17322</v>
      </c>
      <c r="C3392" s="305">
        <v>551</v>
      </c>
      <c r="D3392" s="305">
        <v>551</v>
      </c>
      <c r="E3392" s="305" t="s">
        <v>12431</v>
      </c>
      <c r="F3392" s="305" t="s">
        <v>2999</v>
      </c>
      <c r="G3392" s="305" t="s">
        <v>17322</v>
      </c>
    </row>
    <row r="3393" spans="2:7" x14ac:dyDescent="0.25">
      <c r="B3393" s="69" t="s">
        <v>18875</v>
      </c>
      <c r="C3393" s="44">
        <v>559</v>
      </c>
      <c r="D3393" s="44">
        <v>559</v>
      </c>
      <c r="E3393" s="192" t="s">
        <v>16568</v>
      </c>
      <c r="F3393" s="45" t="s">
        <v>7322</v>
      </c>
      <c r="G3393" s="39" t="s">
        <v>17331</v>
      </c>
    </row>
    <row r="3394" spans="2:7" x14ac:dyDescent="0.25">
      <c r="B3394" s="69" t="s">
        <v>8028</v>
      </c>
      <c r="C3394" s="44">
        <v>559</v>
      </c>
      <c r="D3394" s="44">
        <v>559</v>
      </c>
      <c r="E3394" s="192" t="s">
        <v>16568</v>
      </c>
      <c r="F3394" s="45" t="s">
        <v>7322</v>
      </c>
      <c r="G3394" s="39" t="s">
        <v>17331</v>
      </c>
    </row>
    <row r="3395" spans="2:7" x14ac:dyDescent="0.25">
      <c r="B3395" s="69" t="s">
        <v>5479</v>
      </c>
      <c r="C3395" s="44">
        <v>559</v>
      </c>
      <c r="D3395" s="44">
        <v>559</v>
      </c>
      <c r="E3395" s="192" t="s">
        <v>16568</v>
      </c>
      <c r="F3395" s="45" t="s">
        <v>7322</v>
      </c>
      <c r="G3395" s="39" t="s">
        <v>17331</v>
      </c>
    </row>
    <row r="3396" spans="2:7" x14ac:dyDescent="0.25">
      <c r="B3396" s="305" t="s">
        <v>17331</v>
      </c>
      <c r="C3396" s="305">
        <v>559</v>
      </c>
      <c r="D3396" s="305">
        <v>559</v>
      </c>
      <c r="E3396" s="305" t="s">
        <v>16568</v>
      </c>
      <c r="F3396" s="305" t="s">
        <v>7322</v>
      </c>
      <c r="G3396" s="305" t="s">
        <v>17331</v>
      </c>
    </row>
    <row r="3397" spans="2:7" x14ac:dyDescent="0.25">
      <c r="B3397" s="69" t="s">
        <v>18874</v>
      </c>
      <c r="C3397" s="44">
        <v>558</v>
      </c>
      <c r="D3397" s="44">
        <v>558</v>
      </c>
      <c r="E3397" s="192" t="s">
        <v>16569</v>
      </c>
      <c r="F3397" s="45" t="s">
        <v>3003</v>
      </c>
      <c r="G3397" s="39" t="s">
        <v>17330</v>
      </c>
    </row>
    <row r="3398" spans="2:7" x14ac:dyDescent="0.25">
      <c r="B3398" s="69" t="s">
        <v>11123</v>
      </c>
      <c r="C3398" s="44">
        <v>558</v>
      </c>
      <c r="D3398" s="44">
        <v>558</v>
      </c>
      <c r="E3398" s="192" t="s">
        <v>16569</v>
      </c>
      <c r="F3398" s="45" t="s">
        <v>3003</v>
      </c>
      <c r="G3398" s="39" t="s">
        <v>17330</v>
      </c>
    </row>
    <row r="3399" spans="2:7" x14ac:dyDescent="0.25">
      <c r="B3399" s="69" t="s">
        <v>5478</v>
      </c>
      <c r="C3399" s="44">
        <v>558</v>
      </c>
      <c r="D3399" s="44">
        <v>558</v>
      </c>
      <c r="E3399" s="192" t="s">
        <v>16569</v>
      </c>
      <c r="F3399" s="45" t="s">
        <v>3003</v>
      </c>
      <c r="G3399" s="39" t="s">
        <v>17330</v>
      </c>
    </row>
    <row r="3400" spans="2:7" x14ac:dyDescent="0.25">
      <c r="B3400" s="305" t="s">
        <v>17330</v>
      </c>
      <c r="C3400" s="305">
        <v>558</v>
      </c>
      <c r="D3400" s="305">
        <v>558</v>
      </c>
      <c r="E3400" s="305" t="s">
        <v>16569</v>
      </c>
      <c r="F3400" s="305" t="s">
        <v>3003</v>
      </c>
      <c r="G3400" s="305" t="s">
        <v>17330</v>
      </c>
    </row>
    <row r="3401" spans="2:7" x14ac:dyDescent="0.25">
      <c r="B3401" s="69" t="s">
        <v>18871</v>
      </c>
      <c r="C3401" s="44">
        <v>556</v>
      </c>
      <c r="D3401" s="44">
        <v>556</v>
      </c>
      <c r="E3401" s="192" t="s">
        <v>16570</v>
      </c>
      <c r="F3401" s="45" t="s">
        <v>7323</v>
      </c>
      <c r="G3401" s="39" t="s">
        <v>17327</v>
      </c>
    </row>
    <row r="3402" spans="2:7" x14ac:dyDescent="0.25">
      <c r="B3402" s="69" t="s">
        <v>11121</v>
      </c>
      <c r="C3402" s="44">
        <v>556</v>
      </c>
      <c r="D3402" s="44">
        <v>556</v>
      </c>
      <c r="E3402" s="192" t="s">
        <v>16570</v>
      </c>
      <c r="F3402" s="45" t="s">
        <v>7323</v>
      </c>
      <c r="G3402" s="39" t="s">
        <v>17327</v>
      </c>
    </row>
    <row r="3403" spans="2:7" x14ac:dyDescent="0.25">
      <c r="B3403" s="69" t="s">
        <v>5476</v>
      </c>
      <c r="C3403" s="44">
        <v>556</v>
      </c>
      <c r="D3403" s="44">
        <v>556</v>
      </c>
      <c r="E3403" s="192" t="s">
        <v>16570</v>
      </c>
      <c r="F3403" s="45" t="s">
        <v>7323</v>
      </c>
      <c r="G3403" s="39" t="s">
        <v>17327</v>
      </c>
    </row>
    <row r="3404" spans="2:7" x14ac:dyDescent="0.25">
      <c r="B3404" s="305" t="s">
        <v>17327</v>
      </c>
      <c r="C3404" s="305">
        <v>556</v>
      </c>
      <c r="D3404" s="305">
        <v>556</v>
      </c>
      <c r="E3404" s="305" t="s">
        <v>16570</v>
      </c>
      <c r="F3404" s="305" t="s">
        <v>7323</v>
      </c>
      <c r="G3404" s="305" t="s">
        <v>17327</v>
      </c>
    </row>
    <row r="3405" spans="2:7" x14ac:dyDescent="0.25">
      <c r="B3405" s="69" t="s">
        <v>18873</v>
      </c>
      <c r="C3405" s="44">
        <v>557</v>
      </c>
      <c r="D3405" s="44">
        <v>557</v>
      </c>
      <c r="E3405" s="192" t="s">
        <v>16571</v>
      </c>
      <c r="F3405" s="45" t="s">
        <v>3002</v>
      </c>
      <c r="G3405" s="39" t="s">
        <v>17329</v>
      </c>
    </row>
    <row r="3406" spans="2:7" x14ac:dyDescent="0.25">
      <c r="B3406" s="69" t="s">
        <v>5477</v>
      </c>
      <c r="C3406" s="44">
        <v>557</v>
      </c>
      <c r="D3406" s="44">
        <v>557</v>
      </c>
      <c r="E3406" s="192" t="s">
        <v>16571</v>
      </c>
      <c r="F3406" s="45" t="s">
        <v>3002</v>
      </c>
      <c r="G3406" s="39" t="s">
        <v>17329</v>
      </c>
    </row>
    <row r="3407" spans="2:7" x14ac:dyDescent="0.25">
      <c r="B3407" s="69" t="s">
        <v>11122</v>
      </c>
      <c r="C3407" s="44">
        <v>557</v>
      </c>
      <c r="D3407" s="44">
        <v>557</v>
      </c>
      <c r="E3407" s="192" t="s">
        <v>16571</v>
      </c>
      <c r="F3407" s="45" t="s">
        <v>3002</v>
      </c>
      <c r="G3407" s="39" t="s">
        <v>17329</v>
      </c>
    </row>
    <row r="3408" spans="2:7" x14ac:dyDescent="0.25">
      <c r="B3408" s="305" t="s">
        <v>17329</v>
      </c>
      <c r="C3408" s="305">
        <v>557</v>
      </c>
      <c r="D3408" s="305">
        <v>557</v>
      </c>
      <c r="E3408" s="305" t="s">
        <v>16571</v>
      </c>
      <c r="F3408" s="305" t="s">
        <v>3002</v>
      </c>
      <c r="G3408" s="305" t="s">
        <v>17329</v>
      </c>
    </row>
    <row r="3409" spans="2:7" x14ac:dyDescent="0.25">
      <c r="B3409" s="69" t="s">
        <v>18872</v>
      </c>
      <c r="C3409" s="44">
        <v>556.1</v>
      </c>
      <c r="D3409" s="44" t="s">
        <v>3220</v>
      </c>
      <c r="E3409" s="51" t="s">
        <v>16572</v>
      </c>
      <c r="F3409" s="45" t="s">
        <v>3001</v>
      </c>
      <c r="G3409" s="39" t="s">
        <v>17328</v>
      </c>
    </row>
    <row r="3410" spans="2:7" x14ac:dyDescent="0.25">
      <c r="B3410" s="69" t="s">
        <v>3220</v>
      </c>
      <c r="C3410" s="44">
        <v>556.1</v>
      </c>
      <c r="D3410" s="44" t="s">
        <v>3220</v>
      </c>
      <c r="E3410" s="51" t="s">
        <v>16572</v>
      </c>
      <c r="F3410" s="45" t="s">
        <v>3001</v>
      </c>
      <c r="G3410" s="39" t="s">
        <v>17328</v>
      </c>
    </row>
    <row r="3411" spans="2:7" x14ac:dyDescent="0.25">
      <c r="B3411" s="69" t="s">
        <v>8542</v>
      </c>
      <c r="C3411" s="44">
        <v>556.1</v>
      </c>
      <c r="D3411" s="44" t="s">
        <v>3220</v>
      </c>
      <c r="E3411" s="51" t="s">
        <v>16572</v>
      </c>
      <c r="F3411" s="45" t="s">
        <v>3001</v>
      </c>
      <c r="G3411" s="39" t="s">
        <v>17328</v>
      </c>
    </row>
    <row r="3412" spans="2:7" x14ac:dyDescent="0.25">
      <c r="B3412" s="69" t="s">
        <v>3311</v>
      </c>
      <c r="C3412" s="44">
        <v>556.1</v>
      </c>
      <c r="D3412" s="44" t="s">
        <v>3220</v>
      </c>
      <c r="E3412" s="51" t="s">
        <v>16572</v>
      </c>
      <c r="F3412" s="45" t="s">
        <v>3001</v>
      </c>
      <c r="G3412" s="39" t="s">
        <v>17328</v>
      </c>
    </row>
    <row r="3413" spans="2:7" x14ac:dyDescent="0.25">
      <c r="B3413" s="305" t="s">
        <v>17328</v>
      </c>
      <c r="C3413" s="305">
        <v>556.1</v>
      </c>
      <c r="D3413" s="305" t="s">
        <v>3220</v>
      </c>
      <c r="E3413" s="305" t="s">
        <v>16572</v>
      </c>
      <c r="F3413" s="305" t="s">
        <v>3001</v>
      </c>
      <c r="G3413" s="305" t="s">
        <v>17328</v>
      </c>
    </row>
    <row r="3414" spans="2:7" x14ac:dyDescent="0.25">
      <c r="B3414" s="69" t="s">
        <v>18869</v>
      </c>
      <c r="C3414" s="44">
        <v>554</v>
      </c>
      <c r="D3414" s="44">
        <v>554</v>
      </c>
      <c r="E3414" s="192" t="s">
        <v>16573</v>
      </c>
      <c r="F3414" s="45" t="s">
        <v>7325</v>
      </c>
      <c r="G3414" s="39" t="s">
        <v>17325</v>
      </c>
    </row>
    <row r="3415" spans="2:7" x14ac:dyDescent="0.25">
      <c r="B3415" s="69" t="s">
        <v>5475</v>
      </c>
      <c r="C3415" s="44">
        <v>554</v>
      </c>
      <c r="D3415" s="44">
        <v>554</v>
      </c>
      <c r="E3415" s="192" t="s">
        <v>16573</v>
      </c>
      <c r="F3415" s="45" t="s">
        <v>7325</v>
      </c>
      <c r="G3415" s="39" t="s">
        <v>17325</v>
      </c>
    </row>
    <row r="3416" spans="2:7" x14ac:dyDescent="0.25">
      <c r="B3416" s="69" t="s">
        <v>11119</v>
      </c>
      <c r="C3416" s="44">
        <v>554</v>
      </c>
      <c r="D3416" s="44">
        <v>554</v>
      </c>
      <c r="E3416" s="192" t="s">
        <v>16573</v>
      </c>
      <c r="F3416" s="45" t="s">
        <v>7325</v>
      </c>
      <c r="G3416" s="39" t="s">
        <v>17325</v>
      </c>
    </row>
    <row r="3417" spans="2:7" x14ac:dyDescent="0.25">
      <c r="B3417" s="305" t="s">
        <v>17325</v>
      </c>
      <c r="C3417" s="305">
        <v>554</v>
      </c>
      <c r="D3417" s="305">
        <v>554</v>
      </c>
      <c r="E3417" s="305" t="s">
        <v>16573</v>
      </c>
      <c r="F3417" s="305" t="s">
        <v>7325</v>
      </c>
      <c r="G3417" s="305" t="s">
        <v>17325</v>
      </c>
    </row>
    <row r="3418" spans="2:7" x14ac:dyDescent="0.25">
      <c r="B3418" s="69" t="s">
        <v>18868</v>
      </c>
      <c r="C3418" s="44">
        <v>553</v>
      </c>
      <c r="D3418" s="44">
        <v>553</v>
      </c>
      <c r="E3418" s="192" t="s">
        <v>16574</v>
      </c>
      <c r="F3418" s="45" t="s">
        <v>3000</v>
      </c>
      <c r="G3418" s="39" t="s">
        <v>17324</v>
      </c>
    </row>
    <row r="3419" spans="2:7" x14ac:dyDescent="0.25">
      <c r="B3419" s="69" t="s">
        <v>11118</v>
      </c>
      <c r="C3419" s="44">
        <v>553</v>
      </c>
      <c r="D3419" s="44">
        <v>553</v>
      </c>
      <c r="E3419" s="192" t="s">
        <v>16574</v>
      </c>
      <c r="F3419" s="45" t="s">
        <v>3000</v>
      </c>
      <c r="G3419" s="39" t="s">
        <v>17324</v>
      </c>
    </row>
    <row r="3420" spans="2:7" x14ac:dyDescent="0.25">
      <c r="B3420" s="69" t="s">
        <v>14928</v>
      </c>
      <c r="C3420" s="44">
        <v>553</v>
      </c>
      <c r="D3420" s="44">
        <v>553</v>
      </c>
      <c r="E3420" s="192" t="s">
        <v>16574</v>
      </c>
      <c r="F3420" s="45" t="s">
        <v>3000</v>
      </c>
      <c r="G3420" s="39" t="s">
        <v>17324</v>
      </c>
    </row>
    <row r="3421" spans="2:7" x14ac:dyDescent="0.25">
      <c r="B3421" s="305" t="s">
        <v>17324</v>
      </c>
      <c r="C3421" s="305">
        <v>553</v>
      </c>
      <c r="D3421" s="305">
        <v>553</v>
      </c>
      <c r="E3421" s="305" t="s">
        <v>16574</v>
      </c>
      <c r="F3421" s="305" t="s">
        <v>3000</v>
      </c>
      <c r="G3421" s="305" t="s">
        <v>17324</v>
      </c>
    </row>
    <row r="3422" spans="2:7" x14ac:dyDescent="0.25">
      <c r="B3422" s="69" t="s">
        <v>18840</v>
      </c>
      <c r="C3422" s="44">
        <v>525</v>
      </c>
      <c r="D3422" s="44">
        <v>525</v>
      </c>
      <c r="E3422" s="191" t="s">
        <v>12405</v>
      </c>
      <c r="F3422" s="45" t="s">
        <v>2979</v>
      </c>
      <c r="G3422" s="39" t="s">
        <v>17299</v>
      </c>
    </row>
    <row r="3423" spans="2:7" x14ac:dyDescent="0.25">
      <c r="B3423" s="69" t="s">
        <v>11090</v>
      </c>
      <c r="C3423" s="44">
        <v>525</v>
      </c>
      <c r="D3423" s="44">
        <v>525</v>
      </c>
      <c r="E3423" s="191" t="s">
        <v>12405</v>
      </c>
      <c r="F3423" s="45" t="s">
        <v>2979</v>
      </c>
      <c r="G3423" s="39" t="s">
        <v>17299</v>
      </c>
    </row>
    <row r="3424" spans="2:7" x14ac:dyDescent="0.25">
      <c r="B3424" s="69" t="s">
        <v>5442</v>
      </c>
      <c r="C3424" s="44">
        <v>525</v>
      </c>
      <c r="D3424" s="44">
        <v>525</v>
      </c>
      <c r="E3424" s="191" t="s">
        <v>12405</v>
      </c>
      <c r="F3424" s="45" t="s">
        <v>2979</v>
      </c>
      <c r="G3424" s="39" t="s">
        <v>17299</v>
      </c>
    </row>
    <row r="3425" spans="2:7" x14ac:dyDescent="0.25">
      <c r="B3425" s="305" t="s">
        <v>17299</v>
      </c>
      <c r="C3425" s="305">
        <v>525</v>
      </c>
      <c r="D3425" s="305">
        <v>525</v>
      </c>
      <c r="E3425" s="305" t="s">
        <v>12405</v>
      </c>
      <c r="F3425" s="305" t="s">
        <v>2979</v>
      </c>
      <c r="G3425" s="305" t="s">
        <v>17299</v>
      </c>
    </row>
    <row r="3426" spans="2:7" x14ac:dyDescent="0.25">
      <c r="B3426" s="69" t="s">
        <v>18892</v>
      </c>
      <c r="C3426" s="44">
        <v>576</v>
      </c>
      <c r="D3426" s="44">
        <v>576</v>
      </c>
      <c r="E3426" s="192" t="s">
        <v>16575</v>
      </c>
      <c r="F3426" s="48" t="s">
        <v>11884</v>
      </c>
      <c r="G3426" s="39" t="s">
        <v>17348</v>
      </c>
    </row>
    <row r="3427" spans="2:7" x14ac:dyDescent="0.25">
      <c r="B3427" s="69" t="s">
        <v>14931</v>
      </c>
      <c r="C3427" s="44">
        <v>576</v>
      </c>
      <c r="D3427" s="44">
        <v>576</v>
      </c>
      <c r="E3427" s="192" t="s">
        <v>16575</v>
      </c>
      <c r="F3427" s="48" t="s">
        <v>11884</v>
      </c>
      <c r="G3427" s="39" t="s">
        <v>17348</v>
      </c>
    </row>
    <row r="3428" spans="2:7" x14ac:dyDescent="0.25">
      <c r="B3428" s="48" t="s">
        <v>11884</v>
      </c>
      <c r="C3428" s="44">
        <v>576</v>
      </c>
      <c r="D3428" s="44">
        <v>576</v>
      </c>
      <c r="E3428" s="192" t="s">
        <v>16575</v>
      </c>
      <c r="F3428" s="48" t="s">
        <v>11884</v>
      </c>
      <c r="G3428" s="39" t="s">
        <v>17348</v>
      </c>
    </row>
    <row r="3429" spans="2:7" x14ac:dyDescent="0.25">
      <c r="B3429" s="69" t="s">
        <v>8044</v>
      </c>
      <c r="C3429" s="44">
        <v>576</v>
      </c>
      <c r="D3429" s="44">
        <v>576</v>
      </c>
      <c r="E3429" s="192" t="s">
        <v>16575</v>
      </c>
      <c r="F3429" s="48" t="s">
        <v>11884</v>
      </c>
      <c r="G3429" s="39" t="s">
        <v>17348</v>
      </c>
    </row>
    <row r="3430" spans="2:7" x14ac:dyDescent="0.25">
      <c r="B3430" s="305" t="s">
        <v>17348</v>
      </c>
      <c r="C3430" s="305">
        <v>576</v>
      </c>
      <c r="D3430" s="305">
        <v>576</v>
      </c>
      <c r="E3430" s="305" t="s">
        <v>16575</v>
      </c>
      <c r="F3430" s="305" t="s">
        <v>11884</v>
      </c>
      <c r="G3430" s="305" t="s">
        <v>17348</v>
      </c>
    </row>
    <row r="3431" spans="2:7" x14ac:dyDescent="0.25">
      <c r="B3431" s="69" t="s">
        <v>18879</v>
      </c>
      <c r="C3431" s="44">
        <v>563</v>
      </c>
      <c r="D3431" s="44">
        <v>563</v>
      </c>
      <c r="E3431" s="192" t="s">
        <v>16576</v>
      </c>
      <c r="F3431" s="45" t="s">
        <v>3006</v>
      </c>
      <c r="G3431" s="39" t="s">
        <v>17335</v>
      </c>
    </row>
    <row r="3432" spans="2:7" x14ac:dyDescent="0.25">
      <c r="B3432" s="69" t="s">
        <v>5483</v>
      </c>
      <c r="C3432" s="44">
        <v>563</v>
      </c>
      <c r="D3432" s="44">
        <v>563</v>
      </c>
      <c r="E3432" s="192" t="s">
        <v>16576</v>
      </c>
      <c r="F3432" s="45" t="s">
        <v>3006</v>
      </c>
      <c r="G3432" s="39" t="s">
        <v>17335</v>
      </c>
    </row>
    <row r="3433" spans="2:7" x14ac:dyDescent="0.25">
      <c r="B3433" s="69" t="s">
        <v>8032</v>
      </c>
      <c r="C3433" s="44">
        <v>563</v>
      </c>
      <c r="D3433" s="44">
        <v>563</v>
      </c>
      <c r="E3433" s="192" t="s">
        <v>16576</v>
      </c>
      <c r="F3433" s="45" t="s">
        <v>3006</v>
      </c>
      <c r="G3433" s="39" t="s">
        <v>17335</v>
      </c>
    </row>
    <row r="3434" spans="2:7" x14ac:dyDescent="0.25">
      <c r="B3434" s="305" t="s">
        <v>17335</v>
      </c>
      <c r="C3434" s="305">
        <v>563</v>
      </c>
      <c r="D3434" s="305">
        <v>563</v>
      </c>
      <c r="E3434" s="305" t="s">
        <v>16576</v>
      </c>
      <c r="F3434" s="305" t="s">
        <v>3006</v>
      </c>
      <c r="G3434" s="305" t="s">
        <v>17335</v>
      </c>
    </row>
    <row r="3435" spans="2:7" x14ac:dyDescent="0.25">
      <c r="B3435" s="69" t="s">
        <v>18870</v>
      </c>
      <c r="C3435" s="44">
        <v>555</v>
      </c>
      <c r="D3435" s="44">
        <v>555</v>
      </c>
      <c r="E3435" s="192" t="s">
        <v>16577</v>
      </c>
      <c r="F3435" s="45" t="s">
        <v>7324</v>
      </c>
      <c r="G3435" s="39" t="s">
        <v>17326</v>
      </c>
    </row>
    <row r="3436" spans="2:7" x14ac:dyDescent="0.25">
      <c r="B3436" s="305" t="s">
        <v>17326</v>
      </c>
      <c r="C3436" s="305">
        <v>555</v>
      </c>
      <c r="D3436" s="305">
        <v>555</v>
      </c>
      <c r="E3436" s="305" t="s">
        <v>16577</v>
      </c>
      <c r="F3436" s="305" t="s">
        <v>7324</v>
      </c>
      <c r="G3436" s="305" t="s">
        <v>17326</v>
      </c>
    </row>
    <row r="3437" spans="2:7" x14ac:dyDescent="0.25">
      <c r="B3437" s="69" t="s">
        <v>14929</v>
      </c>
      <c r="C3437" s="44">
        <v>555</v>
      </c>
      <c r="D3437" s="44">
        <v>555</v>
      </c>
      <c r="E3437" s="192" t="s">
        <v>16577</v>
      </c>
      <c r="F3437" s="45" t="s">
        <v>7324</v>
      </c>
      <c r="G3437" s="39" t="s">
        <v>17326</v>
      </c>
    </row>
    <row r="3438" spans="2:7" x14ac:dyDescent="0.25">
      <c r="B3438" s="69" t="s">
        <v>11120</v>
      </c>
      <c r="C3438" s="44">
        <v>555</v>
      </c>
      <c r="D3438" s="44">
        <v>555</v>
      </c>
      <c r="E3438" s="192" t="s">
        <v>16577</v>
      </c>
      <c r="F3438" s="45" t="s">
        <v>7324</v>
      </c>
      <c r="G3438" s="39" t="s">
        <v>17326</v>
      </c>
    </row>
    <row r="3439" spans="2:7" x14ac:dyDescent="0.25">
      <c r="B3439" s="69" t="s">
        <v>18883</v>
      </c>
      <c r="C3439" s="44">
        <v>567</v>
      </c>
      <c r="D3439" s="44">
        <v>567</v>
      </c>
      <c r="E3439" s="192" t="s">
        <v>16578</v>
      </c>
      <c r="F3439" s="45" t="s">
        <v>3010</v>
      </c>
      <c r="G3439" s="39" t="s">
        <v>17339</v>
      </c>
    </row>
    <row r="3440" spans="2:7" x14ac:dyDescent="0.25">
      <c r="B3440" s="69" t="s">
        <v>5487</v>
      </c>
      <c r="C3440" s="44">
        <v>567</v>
      </c>
      <c r="D3440" s="44">
        <v>567</v>
      </c>
      <c r="E3440" s="192" t="s">
        <v>16578</v>
      </c>
      <c r="F3440" s="45" t="s">
        <v>3010</v>
      </c>
      <c r="G3440" s="39" t="s">
        <v>17339</v>
      </c>
    </row>
    <row r="3441" spans="2:7" x14ac:dyDescent="0.25">
      <c r="B3441" s="69" t="s">
        <v>8036</v>
      </c>
      <c r="C3441" s="44">
        <v>567</v>
      </c>
      <c r="D3441" s="44">
        <v>567</v>
      </c>
      <c r="E3441" s="192" t="s">
        <v>16578</v>
      </c>
      <c r="F3441" s="45" t="s">
        <v>3010</v>
      </c>
      <c r="G3441" s="39" t="s">
        <v>17339</v>
      </c>
    </row>
    <row r="3442" spans="2:7" x14ac:dyDescent="0.25">
      <c r="B3442" s="305" t="s">
        <v>17339</v>
      </c>
      <c r="C3442" s="305">
        <v>567</v>
      </c>
      <c r="D3442" s="305">
        <v>567</v>
      </c>
      <c r="E3442" s="305" t="s">
        <v>16578</v>
      </c>
      <c r="F3442" s="305" t="s">
        <v>3010</v>
      </c>
      <c r="G3442" s="305" t="s">
        <v>17339</v>
      </c>
    </row>
    <row r="3443" spans="2:7" x14ac:dyDescent="0.25">
      <c r="B3443" s="69" t="s">
        <v>18865</v>
      </c>
      <c r="C3443" s="44">
        <v>550</v>
      </c>
      <c r="D3443" s="44">
        <v>550</v>
      </c>
      <c r="E3443" s="191" t="s">
        <v>12430</v>
      </c>
      <c r="F3443" s="45" t="s">
        <v>14010</v>
      </c>
      <c r="G3443" s="39" t="s">
        <v>17321</v>
      </c>
    </row>
    <row r="3444" spans="2:7" x14ac:dyDescent="0.25">
      <c r="B3444" s="305" t="s">
        <v>17321</v>
      </c>
      <c r="C3444" s="305">
        <v>550</v>
      </c>
      <c r="D3444" s="305">
        <v>550</v>
      </c>
      <c r="E3444" s="305" t="s">
        <v>12430</v>
      </c>
      <c r="F3444" s="305" t="s">
        <v>14010</v>
      </c>
      <c r="G3444" s="305" t="s">
        <v>17321</v>
      </c>
    </row>
    <row r="3445" spans="2:7" x14ac:dyDescent="0.25">
      <c r="B3445" s="69" t="s">
        <v>14011</v>
      </c>
      <c r="C3445" s="44">
        <v>550</v>
      </c>
      <c r="D3445" s="44">
        <v>550</v>
      </c>
      <c r="E3445" s="191" t="s">
        <v>12430</v>
      </c>
      <c r="F3445" s="45" t="s">
        <v>14010</v>
      </c>
      <c r="G3445" s="39" t="s">
        <v>17321</v>
      </c>
    </row>
    <row r="3446" spans="2:7" x14ac:dyDescent="0.25">
      <c r="B3446" s="69" t="s">
        <v>11115</v>
      </c>
      <c r="C3446" s="44">
        <v>550</v>
      </c>
      <c r="D3446" s="44">
        <v>550</v>
      </c>
      <c r="E3446" s="191" t="s">
        <v>12430</v>
      </c>
      <c r="F3446" s="45" t="s">
        <v>14010</v>
      </c>
      <c r="G3446" s="39" t="s">
        <v>17321</v>
      </c>
    </row>
    <row r="3447" spans="2:7" x14ac:dyDescent="0.25">
      <c r="B3447" s="69" t="s">
        <v>14012</v>
      </c>
      <c r="C3447" s="44">
        <v>550</v>
      </c>
      <c r="D3447" s="44">
        <v>550</v>
      </c>
      <c r="E3447" s="191" t="s">
        <v>12430</v>
      </c>
      <c r="F3447" s="45" t="s">
        <v>14010</v>
      </c>
      <c r="G3447" s="39" t="s">
        <v>17321</v>
      </c>
    </row>
    <row r="3448" spans="2:7" x14ac:dyDescent="0.25">
      <c r="B3448" s="69" t="s">
        <v>5472</v>
      </c>
      <c r="C3448" s="44">
        <v>550</v>
      </c>
      <c r="D3448" s="44">
        <v>550</v>
      </c>
      <c r="E3448" s="191" t="s">
        <v>12430</v>
      </c>
      <c r="F3448" s="45" t="s">
        <v>14010</v>
      </c>
      <c r="G3448" s="39" t="s">
        <v>17321</v>
      </c>
    </row>
    <row r="3449" spans="2:7" x14ac:dyDescent="0.25">
      <c r="B3449" s="69" t="s">
        <v>18876</v>
      </c>
      <c r="C3449" s="44">
        <v>560</v>
      </c>
      <c r="D3449" s="44">
        <v>560</v>
      </c>
      <c r="E3449" s="192" t="s">
        <v>16579</v>
      </c>
      <c r="F3449" s="45" t="s">
        <v>3004</v>
      </c>
      <c r="G3449" s="39" t="s">
        <v>17332</v>
      </c>
    </row>
    <row r="3450" spans="2:7" x14ac:dyDescent="0.25">
      <c r="B3450" s="69" t="s">
        <v>8029</v>
      </c>
      <c r="C3450" s="44">
        <v>560</v>
      </c>
      <c r="D3450" s="44">
        <v>560</v>
      </c>
      <c r="E3450" s="192" t="s">
        <v>16579</v>
      </c>
      <c r="F3450" s="45" t="s">
        <v>3004</v>
      </c>
      <c r="G3450" s="39" t="s">
        <v>17332</v>
      </c>
    </row>
    <row r="3451" spans="2:7" x14ac:dyDescent="0.25">
      <c r="B3451" s="69" t="s">
        <v>5480</v>
      </c>
      <c r="C3451" s="44">
        <v>560</v>
      </c>
      <c r="D3451" s="44">
        <v>560</v>
      </c>
      <c r="E3451" s="192" t="s">
        <v>16579</v>
      </c>
      <c r="F3451" s="45" t="s">
        <v>3004</v>
      </c>
      <c r="G3451" s="39" t="s">
        <v>17332</v>
      </c>
    </row>
    <row r="3452" spans="2:7" x14ac:dyDescent="0.25">
      <c r="B3452" s="305" t="s">
        <v>17332</v>
      </c>
      <c r="C3452" s="305">
        <v>560</v>
      </c>
      <c r="D3452" s="305">
        <v>560</v>
      </c>
      <c r="E3452" s="305" t="s">
        <v>16579</v>
      </c>
      <c r="F3452" s="305" t="s">
        <v>3004</v>
      </c>
      <c r="G3452" s="305" t="s">
        <v>17332</v>
      </c>
    </row>
    <row r="3453" spans="2:7" x14ac:dyDescent="0.25">
      <c r="B3453" s="69" t="s">
        <v>18906</v>
      </c>
      <c r="C3453" s="44">
        <v>589</v>
      </c>
      <c r="D3453" s="44">
        <v>589</v>
      </c>
      <c r="E3453" s="192" t="s">
        <v>16580</v>
      </c>
      <c r="F3453" s="45" t="s">
        <v>4953</v>
      </c>
      <c r="G3453" s="39" t="s">
        <v>17361</v>
      </c>
    </row>
    <row r="3454" spans="2:7" x14ac:dyDescent="0.25">
      <c r="B3454" s="305" t="s">
        <v>17361</v>
      </c>
      <c r="C3454" s="305">
        <v>589</v>
      </c>
      <c r="D3454" s="305">
        <v>589</v>
      </c>
      <c r="E3454" s="305" t="s">
        <v>16580</v>
      </c>
      <c r="F3454" s="305" t="s">
        <v>4953</v>
      </c>
      <c r="G3454" s="305" t="s">
        <v>17361</v>
      </c>
    </row>
    <row r="3455" spans="2:7" x14ac:dyDescent="0.25">
      <c r="B3455" s="69" t="s">
        <v>2209</v>
      </c>
      <c r="C3455" s="44">
        <v>589</v>
      </c>
      <c r="D3455" s="44">
        <v>589</v>
      </c>
      <c r="E3455" s="192" t="s">
        <v>16580</v>
      </c>
      <c r="F3455" s="45" t="s">
        <v>4953</v>
      </c>
      <c r="G3455" s="39" t="s">
        <v>17361</v>
      </c>
    </row>
    <row r="3456" spans="2:7" x14ac:dyDescent="0.25">
      <c r="B3456" s="69" t="s">
        <v>8057</v>
      </c>
      <c r="C3456" s="44">
        <v>589</v>
      </c>
      <c r="D3456" s="44">
        <v>589</v>
      </c>
      <c r="E3456" s="192" t="s">
        <v>16580</v>
      </c>
      <c r="F3456" s="45" t="s">
        <v>4953</v>
      </c>
      <c r="G3456" s="39" t="s">
        <v>17361</v>
      </c>
    </row>
    <row r="3457" spans="2:7" x14ac:dyDescent="0.25">
      <c r="B3457" s="69" t="s">
        <v>18905</v>
      </c>
      <c r="C3457" s="44">
        <v>588</v>
      </c>
      <c r="D3457" s="44">
        <v>588</v>
      </c>
      <c r="E3457" s="192" t="s">
        <v>16581</v>
      </c>
      <c r="F3457" s="45" t="s">
        <v>4952</v>
      </c>
      <c r="G3457" s="39" t="s">
        <v>17360</v>
      </c>
    </row>
    <row r="3458" spans="2:7" x14ac:dyDescent="0.25">
      <c r="B3458" s="69" t="s">
        <v>8056</v>
      </c>
      <c r="C3458" s="44">
        <v>588</v>
      </c>
      <c r="D3458" s="44">
        <v>588</v>
      </c>
      <c r="E3458" s="192" t="s">
        <v>16581</v>
      </c>
      <c r="F3458" s="45" t="s">
        <v>4952</v>
      </c>
      <c r="G3458" s="39" t="s">
        <v>17360</v>
      </c>
    </row>
    <row r="3459" spans="2:7" x14ac:dyDescent="0.25">
      <c r="B3459" s="69" t="s">
        <v>3315</v>
      </c>
      <c r="C3459" s="44">
        <v>588</v>
      </c>
      <c r="D3459" s="44">
        <v>588</v>
      </c>
      <c r="E3459" s="192" t="s">
        <v>16581</v>
      </c>
      <c r="F3459" s="45" t="s">
        <v>4952</v>
      </c>
      <c r="G3459" s="39" t="s">
        <v>17360</v>
      </c>
    </row>
    <row r="3460" spans="2:7" x14ac:dyDescent="0.25">
      <c r="B3460" s="305" t="s">
        <v>17360</v>
      </c>
      <c r="C3460" s="305">
        <v>588</v>
      </c>
      <c r="D3460" s="305">
        <v>588</v>
      </c>
      <c r="E3460" s="305" t="s">
        <v>16581</v>
      </c>
      <c r="F3460" s="305" t="s">
        <v>4952</v>
      </c>
      <c r="G3460" s="305" t="s">
        <v>17360</v>
      </c>
    </row>
    <row r="3461" spans="2:7" x14ac:dyDescent="0.25">
      <c r="B3461" s="69" t="s">
        <v>18842</v>
      </c>
      <c r="C3461" s="44">
        <v>527</v>
      </c>
      <c r="D3461" s="44">
        <v>527</v>
      </c>
      <c r="E3461" s="191" t="s">
        <v>12407</v>
      </c>
      <c r="F3461" s="45" t="s">
        <v>2982</v>
      </c>
      <c r="G3461" s="39" t="s">
        <v>17300</v>
      </c>
    </row>
    <row r="3462" spans="2:7" x14ac:dyDescent="0.25">
      <c r="B3462" s="305" t="s">
        <v>17300</v>
      </c>
      <c r="C3462" s="305">
        <v>527</v>
      </c>
      <c r="D3462" s="305">
        <v>527</v>
      </c>
      <c r="E3462" s="305" t="s">
        <v>12407</v>
      </c>
      <c r="F3462" s="305" t="s">
        <v>2982</v>
      </c>
      <c r="G3462" s="305" t="s">
        <v>17300</v>
      </c>
    </row>
    <row r="3463" spans="2:7" x14ac:dyDescent="0.25">
      <c r="B3463" s="69" t="s">
        <v>11092</v>
      </c>
      <c r="C3463" s="44">
        <v>527</v>
      </c>
      <c r="D3463" s="44">
        <v>527</v>
      </c>
      <c r="E3463" s="191" t="s">
        <v>12407</v>
      </c>
      <c r="F3463" s="45" t="s">
        <v>2982</v>
      </c>
      <c r="G3463" s="39" t="s">
        <v>17300</v>
      </c>
    </row>
    <row r="3464" spans="2:7" x14ac:dyDescent="0.25">
      <c r="B3464" s="69" t="s">
        <v>5458</v>
      </c>
      <c r="C3464" s="44">
        <v>527</v>
      </c>
      <c r="D3464" s="44">
        <v>527</v>
      </c>
      <c r="E3464" s="191" t="s">
        <v>12407</v>
      </c>
      <c r="F3464" s="45" t="s">
        <v>2982</v>
      </c>
      <c r="G3464" s="39" t="s">
        <v>17300</v>
      </c>
    </row>
    <row r="3465" spans="2:7" x14ac:dyDescent="0.25">
      <c r="B3465" s="69" t="s">
        <v>18907</v>
      </c>
      <c r="C3465" s="44">
        <v>590</v>
      </c>
      <c r="D3465" s="44">
        <v>590</v>
      </c>
      <c r="E3465" s="192" t="s">
        <v>14670</v>
      </c>
      <c r="F3465" s="45" t="s">
        <v>4954</v>
      </c>
      <c r="G3465" s="39" t="s">
        <v>17362</v>
      </c>
    </row>
    <row r="3466" spans="2:7" x14ac:dyDescent="0.25">
      <c r="B3466" s="305" t="s">
        <v>17362</v>
      </c>
      <c r="C3466" s="305">
        <v>590</v>
      </c>
      <c r="D3466" s="305">
        <v>590</v>
      </c>
      <c r="E3466" s="305" t="s">
        <v>14670</v>
      </c>
      <c r="F3466" s="305" t="s">
        <v>4954</v>
      </c>
      <c r="G3466" s="305" t="s">
        <v>17362</v>
      </c>
    </row>
    <row r="3467" spans="2:7" x14ac:dyDescent="0.25">
      <c r="B3467" s="69" t="s">
        <v>2210</v>
      </c>
      <c r="C3467" s="44">
        <v>590</v>
      </c>
      <c r="D3467" s="44">
        <v>590</v>
      </c>
      <c r="E3467" s="192" t="s">
        <v>14670</v>
      </c>
      <c r="F3467" s="45" t="s">
        <v>4954</v>
      </c>
      <c r="G3467" s="39" t="s">
        <v>17362</v>
      </c>
    </row>
    <row r="3468" spans="2:7" x14ac:dyDescent="0.25">
      <c r="B3468" s="69" t="s">
        <v>8058</v>
      </c>
      <c r="C3468" s="44">
        <v>590</v>
      </c>
      <c r="D3468" s="44">
        <v>590</v>
      </c>
      <c r="E3468" s="192" t="s">
        <v>14670</v>
      </c>
      <c r="F3468" s="45" t="s">
        <v>4954</v>
      </c>
      <c r="G3468" s="39" t="s">
        <v>17362</v>
      </c>
    </row>
    <row r="3469" spans="2:7" x14ac:dyDescent="0.25">
      <c r="B3469" s="69" t="s">
        <v>18908</v>
      </c>
      <c r="C3469" s="44">
        <v>591</v>
      </c>
      <c r="D3469" s="44">
        <v>591</v>
      </c>
      <c r="E3469" s="192" t="s">
        <v>14671</v>
      </c>
      <c r="F3469" s="48" t="s">
        <v>11885</v>
      </c>
      <c r="G3469" s="39" t="s">
        <v>17363</v>
      </c>
    </row>
    <row r="3470" spans="2:7" x14ac:dyDescent="0.25">
      <c r="B3470" s="305" t="s">
        <v>17363</v>
      </c>
      <c r="C3470" s="305">
        <v>591</v>
      </c>
      <c r="D3470" s="305">
        <v>591</v>
      </c>
      <c r="E3470" s="305" t="s">
        <v>14671</v>
      </c>
      <c r="F3470" s="305" t="s">
        <v>11885</v>
      </c>
      <c r="G3470" s="305" t="s">
        <v>17363</v>
      </c>
    </row>
    <row r="3471" spans="2:7" x14ac:dyDescent="0.25">
      <c r="B3471" s="69" t="s">
        <v>2211</v>
      </c>
      <c r="C3471" s="44">
        <v>591</v>
      </c>
      <c r="D3471" s="44">
        <v>591</v>
      </c>
      <c r="E3471" s="192" t="s">
        <v>14671</v>
      </c>
      <c r="F3471" s="48" t="s">
        <v>11885</v>
      </c>
      <c r="G3471" s="39" t="s">
        <v>17363</v>
      </c>
    </row>
    <row r="3472" spans="2:7" x14ac:dyDescent="0.25">
      <c r="B3472" s="69" t="s">
        <v>8059</v>
      </c>
      <c r="C3472" s="44">
        <v>591</v>
      </c>
      <c r="D3472" s="44">
        <v>591</v>
      </c>
      <c r="E3472" s="192" t="s">
        <v>14671</v>
      </c>
      <c r="F3472" s="48" t="s">
        <v>11885</v>
      </c>
      <c r="G3472" s="39" t="s">
        <v>17363</v>
      </c>
    </row>
    <row r="3473" spans="2:7" x14ac:dyDescent="0.25">
      <c r="B3473" s="48" t="s">
        <v>11885</v>
      </c>
      <c r="C3473" s="44">
        <v>591</v>
      </c>
      <c r="D3473" s="44">
        <v>591</v>
      </c>
      <c r="E3473" s="192" t="s">
        <v>14671</v>
      </c>
      <c r="F3473" s="48" t="s">
        <v>11885</v>
      </c>
      <c r="G3473" s="39" t="s">
        <v>17363</v>
      </c>
    </row>
    <row r="3474" spans="2:7" x14ac:dyDescent="0.25">
      <c r="B3474" s="69" t="s">
        <v>18909</v>
      </c>
      <c r="C3474" s="44">
        <v>592</v>
      </c>
      <c r="D3474" s="44">
        <v>592</v>
      </c>
      <c r="E3474" s="192" t="s">
        <v>14673</v>
      </c>
      <c r="F3474" s="45" t="s">
        <v>4955</v>
      </c>
      <c r="G3474" s="39" t="s">
        <v>17364</v>
      </c>
    </row>
    <row r="3475" spans="2:7" x14ac:dyDescent="0.25">
      <c r="B3475" s="305" t="s">
        <v>17364</v>
      </c>
      <c r="C3475" s="305">
        <v>592</v>
      </c>
      <c r="D3475" s="305">
        <v>592</v>
      </c>
      <c r="E3475" s="305" t="s">
        <v>14673</v>
      </c>
      <c r="F3475" s="305" t="s">
        <v>4955</v>
      </c>
      <c r="G3475" s="305" t="s">
        <v>17364</v>
      </c>
    </row>
    <row r="3476" spans="2:7" x14ac:dyDescent="0.25">
      <c r="B3476" s="69" t="s">
        <v>2212</v>
      </c>
      <c r="C3476" s="44">
        <v>592</v>
      </c>
      <c r="D3476" s="44">
        <v>592</v>
      </c>
      <c r="E3476" s="192" t="s">
        <v>14673</v>
      </c>
      <c r="F3476" s="45" t="s">
        <v>4955</v>
      </c>
      <c r="G3476" s="39" t="s">
        <v>17364</v>
      </c>
    </row>
    <row r="3477" spans="2:7" x14ac:dyDescent="0.25">
      <c r="B3477" s="69" t="s">
        <v>8060</v>
      </c>
      <c r="C3477" s="44">
        <v>592</v>
      </c>
      <c r="D3477" s="44">
        <v>592</v>
      </c>
      <c r="E3477" s="192" t="s">
        <v>14673</v>
      </c>
      <c r="F3477" s="45" t="s">
        <v>4955</v>
      </c>
      <c r="G3477" s="39" t="s">
        <v>17364</v>
      </c>
    </row>
    <row r="3478" spans="2:7" x14ac:dyDescent="0.25">
      <c r="B3478" s="69" t="s">
        <v>18931</v>
      </c>
      <c r="C3478" s="44">
        <v>610</v>
      </c>
      <c r="D3478" s="44">
        <v>610</v>
      </c>
      <c r="E3478" s="192" t="s">
        <v>14674</v>
      </c>
      <c r="F3478" s="45" t="s">
        <v>7304</v>
      </c>
      <c r="G3478" s="39" t="s">
        <v>17386</v>
      </c>
    </row>
    <row r="3479" spans="2:7" x14ac:dyDescent="0.25">
      <c r="B3479" s="69" t="s">
        <v>9363</v>
      </c>
      <c r="C3479" s="44">
        <v>610</v>
      </c>
      <c r="D3479" s="44">
        <v>610</v>
      </c>
      <c r="E3479" s="192" t="s">
        <v>14674</v>
      </c>
      <c r="F3479" s="45" t="s">
        <v>7304</v>
      </c>
      <c r="G3479" s="39" t="s">
        <v>17386</v>
      </c>
    </row>
    <row r="3480" spans="2:7" x14ac:dyDescent="0.25">
      <c r="B3480" s="69" t="s">
        <v>2233</v>
      </c>
      <c r="C3480" s="44">
        <v>610</v>
      </c>
      <c r="D3480" s="44">
        <v>610</v>
      </c>
      <c r="E3480" s="192" t="s">
        <v>14674</v>
      </c>
      <c r="F3480" s="45" t="s">
        <v>7304</v>
      </c>
      <c r="G3480" s="39" t="s">
        <v>17386</v>
      </c>
    </row>
    <row r="3481" spans="2:7" x14ac:dyDescent="0.25">
      <c r="B3481" s="305" t="s">
        <v>17386</v>
      </c>
      <c r="C3481" s="305">
        <v>610</v>
      </c>
      <c r="D3481" s="305">
        <v>610</v>
      </c>
      <c r="E3481" s="305" t="s">
        <v>14674</v>
      </c>
      <c r="F3481" s="305" t="s">
        <v>7304</v>
      </c>
      <c r="G3481" s="305" t="s">
        <v>17386</v>
      </c>
    </row>
    <row r="3482" spans="2:7" x14ac:dyDescent="0.25">
      <c r="B3482" s="69" t="s">
        <v>18932</v>
      </c>
      <c r="C3482" s="44">
        <v>611</v>
      </c>
      <c r="D3482" s="44">
        <v>611</v>
      </c>
      <c r="E3482" s="192" t="s">
        <v>14675</v>
      </c>
      <c r="F3482" s="45" t="s">
        <v>3043</v>
      </c>
      <c r="G3482" s="39" t="s">
        <v>17387</v>
      </c>
    </row>
    <row r="3483" spans="2:7" x14ac:dyDescent="0.25">
      <c r="B3483" s="69" t="s">
        <v>9364</v>
      </c>
      <c r="C3483" s="44">
        <v>611</v>
      </c>
      <c r="D3483" s="44">
        <v>611</v>
      </c>
      <c r="E3483" s="192" t="s">
        <v>14675</v>
      </c>
      <c r="F3483" s="45" t="s">
        <v>3043</v>
      </c>
      <c r="G3483" s="39" t="s">
        <v>17387</v>
      </c>
    </row>
    <row r="3484" spans="2:7" x14ac:dyDescent="0.25">
      <c r="B3484" s="69" t="s">
        <v>14934</v>
      </c>
      <c r="C3484" s="44">
        <v>611</v>
      </c>
      <c r="D3484" s="44">
        <v>611</v>
      </c>
      <c r="E3484" s="192" t="s">
        <v>14675</v>
      </c>
      <c r="F3484" s="45" t="s">
        <v>3043</v>
      </c>
      <c r="G3484" s="39" t="s">
        <v>17387</v>
      </c>
    </row>
    <row r="3485" spans="2:7" x14ac:dyDescent="0.25">
      <c r="B3485" s="305" t="s">
        <v>17387</v>
      </c>
      <c r="C3485" s="305">
        <v>611</v>
      </c>
      <c r="D3485" s="305">
        <v>611</v>
      </c>
      <c r="E3485" s="305" t="s">
        <v>14675</v>
      </c>
      <c r="F3485" s="305" t="s">
        <v>3043</v>
      </c>
      <c r="G3485" s="305" t="s">
        <v>17387</v>
      </c>
    </row>
    <row r="3486" spans="2:7" x14ac:dyDescent="0.25">
      <c r="B3486" s="69" t="s">
        <v>18933</v>
      </c>
      <c r="C3486" s="44">
        <v>612</v>
      </c>
      <c r="D3486" s="44">
        <v>612</v>
      </c>
      <c r="E3486" s="192" t="s">
        <v>14676</v>
      </c>
      <c r="F3486" s="45" t="s">
        <v>7303</v>
      </c>
      <c r="G3486" s="39" t="s">
        <v>17388</v>
      </c>
    </row>
    <row r="3487" spans="2:7" x14ac:dyDescent="0.25">
      <c r="B3487" s="69" t="s">
        <v>9365</v>
      </c>
      <c r="C3487" s="44">
        <v>612</v>
      </c>
      <c r="D3487" s="44">
        <v>612</v>
      </c>
      <c r="E3487" s="192" t="s">
        <v>14676</v>
      </c>
      <c r="F3487" s="45" t="s">
        <v>7303</v>
      </c>
      <c r="G3487" s="39" t="s">
        <v>17388</v>
      </c>
    </row>
    <row r="3488" spans="2:7" x14ac:dyDescent="0.25">
      <c r="B3488" s="69" t="s">
        <v>2234</v>
      </c>
      <c r="C3488" s="44">
        <v>612</v>
      </c>
      <c r="D3488" s="44">
        <v>612</v>
      </c>
      <c r="E3488" s="192" t="s">
        <v>14676</v>
      </c>
      <c r="F3488" s="45" t="s">
        <v>7303</v>
      </c>
      <c r="G3488" s="39" t="s">
        <v>17388</v>
      </c>
    </row>
    <row r="3489" spans="2:7" x14ac:dyDescent="0.25">
      <c r="B3489" s="305" t="s">
        <v>17388</v>
      </c>
      <c r="C3489" s="305">
        <v>612</v>
      </c>
      <c r="D3489" s="305">
        <v>612</v>
      </c>
      <c r="E3489" s="305" t="s">
        <v>14676</v>
      </c>
      <c r="F3489" s="305" t="s">
        <v>7303</v>
      </c>
      <c r="G3489" s="305" t="s">
        <v>17388</v>
      </c>
    </row>
    <row r="3490" spans="2:7" x14ac:dyDescent="0.25">
      <c r="B3490" s="69" t="s">
        <v>18934</v>
      </c>
      <c r="C3490" s="44">
        <v>613</v>
      </c>
      <c r="D3490" s="44">
        <v>613</v>
      </c>
      <c r="E3490" s="192" t="s">
        <v>14677</v>
      </c>
      <c r="F3490" s="45" t="s">
        <v>7302</v>
      </c>
      <c r="G3490" s="39" t="s">
        <v>17389</v>
      </c>
    </row>
    <row r="3491" spans="2:7" x14ac:dyDescent="0.25">
      <c r="B3491" s="305" t="s">
        <v>17389</v>
      </c>
      <c r="C3491" s="305">
        <v>613</v>
      </c>
      <c r="D3491" s="305">
        <v>613</v>
      </c>
      <c r="E3491" s="305" t="s">
        <v>14677</v>
      </c>
      <c r="F3491" s="305" t="s">
        <v>7302</v>
      </c>
      <c r="G3491" s="305" t="s">
        <v>17389</v>
      </c>
    </row>
    <row r="3492" spans="2:7" x14ac:dyDescent="0.25">
      <c r="B3492" s="69" t="s">
        <v>9366</v>
      </c>
      <c r="C3492" s="44">
        <v>613</v>
      </c>
      <c r="D3492" s="44">
        <v>613</v>
      </c>
      <c r="E3492" s="192" t="s">
        <v>14677</v>
      </c>
      <c r="F3492" s="45" t="s">
        <v>7302</v>
      </c>
      <c r="G3492" s="39" t="s">
        <v>17389</v>
      </c>
    </row>
    <row r="3493" spans="2:7" x14ac:dyDescent="0.25">
      <c r="B3493" s="69" t="s">
        <v>3330</v>
      </c>
      <c r="C3493" s="44">
        <v>613</v>
      </c>
      <c r="D3493" s="44">
        <v>613</v>
      </c>
      <c r="E3493" s="192" t="s">
        <v>14677</v>
      </c>
      <c r="F3493" s="45" t="s">
        <v>7302</v>
      </c>
      <c r="G3493" s="39" t="s">
        <v>17389</v>
      </c>
    </row>
    <row r="3494" spans="2:7" x14ac:dyDescent="0.25">
      <c r="B3494" s="69" t="s">
        <v>18935</v>
      </c>
      <c r="C3494" s="44">
        <v>614</v>
      </c>
      <c r="D3494" s="44">
        <v>614</v>
      </c>
      <c r="E3494" s="192" t="s">
        <v>14678</v>
      </c>
      <c r="F3494" s="45" t="s">
        <v>7301</v>
      </c>
      <c r="G3494" s="39" t="s">
        <v>17390</v>
      </c>
    </row>
    <row r="3495" spans="2:7" x14ac:dyDescent="0.25">
      <c r="B3495" s="69" t="s">
        <v>9367</v>
      </c>
      <c r="C3495" s="44">
        <v>614</v>
      </c>
      <c r="D3495" s="44">
        <v>614</v>
      </c>
      <c r="E3495" s="192" t="s">
        <v>14678</v>
      </c>
      <c r="F3495" s="45" t="s">
        <v>7301</v>
      </c>
      <c r="G3495" s="39" t="s">
        <v>17390</v>
      </c>
    </row>
    <row r="3496" spans="2:7" x14ac:dyDescent="0.25">
      <c r="B3496" s="69" t="s">
        <v>3332</v>
      </c>
      <c r="C3496" s="44">
        <v>614</v>
      </c>
      <c r="D3496" s="44">
        <v>614</v>
      </c>
      <c r="E3496" s="192" t="s">
        <v>14678</v>
      </c>
      <c r="F3496" s="45" t="s">
        <v>7301</v>
      </c>
      <c r="G3496" s="39" t="s">
        <v>17390</v>
      </c>
    </row>
    <row r="3497" spans="2:7" x14ac:dyDescent="0.25">
      <c r="B3497" s="305" t="s">
        <v>17390</v>
      </c>
      <c r="C3497" s="305">
        <v>614</v>
      </c>
      <c r="D3497" s="305">
        <v>614</v>
      </c>
      <c r="E3497" s="305" t="s">
        <v>14678</v>
      </c>
      <c r="F3497" s="305" t="s">
        <v>7301</v>
      </c>
      <c r="G3497" s="305" t="s">
        <v>17390</v>
      </c>
    </row>
    <row r="3498" spans="2:7" x14ac:dyDescent="0.25">
      <c r="B3498" s="70" t="s">
        <v>18936</v>
      </c>
      <c r="C3498" s="46">
        <v>615</v>
      </c>
      <c r="D3498" s="71">
        <v>615</v>
      </c>
      <c r="E3498" s="53" t="s">
        <v>14679</v>
      </c>
      <c r="F3498" s="211" t="s">
        <v>15294</v>
      </c>
      <c r="G3498" s="71" t="s">
        <v>17391</v>
      </c>
    </row>
    <row r="3499" spans="2:7" x14ac:dyDescent="0.25">
      <c r="B3499" s="70" t="s">
        <v>9368</v>
      </c>
      <c r="C3499" s="46">
        <v>615</v>
      </c>
      <c r="D3499" s="71">
        <v>615</v>
      </c>
      <c r="E3499" s="53" t="s">
        <v>14679</v>
      </c>
      <c r="F3499" s="211" t="s">
        <v>15294</v>
      </c>
      <c r="G3499" s="71" t="s">
        <v>17391</v>
      </c>
    </row>
    <row r="3500" spans="2:7" x14ac:dyDescent="0.25">
      <c r="B3500" s="211" t="s">
        <v>15294</v>
      </c>
      <c r="C3500" s="44">
        <v>615</v>
      </c>
      <c r="D3500" s="44">
        <v>615</v>
      </c>
      <c r="E3500" s="192" t="s">
        <v>14679</v>
      </c>
      <c r="F3500" s="45" t="s">
        <v>15294</v>
      </c>
      <c r="G3500" s="39" t="s">
        <v>17391</v>
      </c>
    </row>
    <row r="3501" spans="2:7" x14ac:dyDescent="0.25">
      <c r="B3501" s="70" t="s">
        <v>2235</v>
      </c>
      <c r="C3501" s="46">
        <v>615</v>
      </c>
      <c r="D3501" s="71">
        <v>615</v>
      </c>
      <c r="E3501" s="53" t="s">
        <v>14679</v>
      </c>
      <c r="F3501" s="211" t="s">
        <v>15294</v>
      </c>
      <c r="G3501" s="71" t="s">
        <v>17391</v>
      </c>
    </row>
    <row r="3502" spans="2:7" x14ac:dyDescent="0.25">
      <c r="B3502" s="70" t="s">
        <v>15540</v>
      </c>
      <c r="C3502" s="46">
        <v>615</v>
      </c>
      <c r="D3502" s="71">
        <v>615</v>
      </c>
      <c r="E3502" s="53" t="s">
        <v>14679</v>
      </c>
      <c r="F3502" s="211" t="s">
        <v>15294</v>
      </c>
      <c r="G3502" s="71" t="s">
        <v>17391</v>
      </c>
    </row>
    <row r="3503" spans="2:7" x14ac:dyDescent="0.25">
      <c r="B3503" s="305" t="s">
        <v>17391</v>
      </c>
      <c r="C3503" s="305">
        <v>615</v>
      </c>
      <c r="D3503" s="305">
        <v>615</v>
      </c>
      <c r="E3503" s="305" t="s">
        <v>14679</v>
      </c>
      <c r="F3503" s="305" t="s">
        <v>15294</v>
      </c>
      <c r="G3503" s="305" t="s">
        <v>17391</v>
      </c>
    </row>
    <row r="3504" spans="2:7" x14ac:dyDescent="0.25">
      <c r="B3504" s="69" t="s">
        <v>18937</v>
      </c>
      <c r="C3504" s="44">
        <v>616</v>
      </c>
      <c r="D3504" s="44">
        <v>616</v>
      </c>
      <c r="E3504" s="192" t="s">
        <v>14680</v>
      </c>
      <c r="F3504" s="45" t="s">
        <v>3044</v>
      </c>
      <c r="G3504" s="39" t="s">
        <v>17392</v>
      </c>
    </row>
    <row r="3505" spans="2:7" x14ac:dyDescent="0.25">
      <c r="B3505" s="69" t="s">
        <v>9369</v>
      </c>
      <c r="C3505" s="44">
        <v>616</v>
      </c>
      <c r="D3505" s="44">
        <v>616</v>
      </c>
      <c r="E3505" s="192" t="s">
        <v>14680</v>
      </c>
      <c r="F3505" s="45" t="s">
        <v>3044</v>
      </c>
      <c r="G3505" s="39" t="s">
        <v>17392</v>
      </c>
    </row>
    <row r="3506" spans="2:7" x14ac:dyDescent="0.25">
      <c r="B3506" s="69" t="s">
        <v>2236</v>
      </c>
      <c r="C3506" s="44">
        <v>616</v>
      </c>
      <c r="D3506" s="44">
        <v>616</v>
      </c>
      <c r="E3506" s="192" t="s">
        <v>14680</v>
      </c>
      <c r="F3506" s="45" t="s">
        <v>3044</v>
      </c>
      <c r="G3506" s="39" t="s">
        <v>17392</v>
      </c>
    </row>
    <row r="3507" spans="2:7" x14ac:dyDescent="0.25">
      <c r="B3507" s="305" t="s">
        <v>17392</v>
      </c>
      <c r="C3507" s="305">
        <v>616</v>
      </c>
      <c r="D3507" s="305">
        <v>616</v>
      </c>
      <c r="E3507" s="305" t="s">
        <v>14680</v>
      </c>
      <c r="F3507" s="305" t="s">
        <v>3044</v>
      </c>
      <c r="G3507" s="305" t="s">
        <v>17392</v>
      </c>
    </row>
    <row r="3508" spans="2:7" x14ac:dyDescent="0.25">
      <c r="B3508" s="69" t="s">
        <v>18938</v>
      </c>
      <c r="C3508" s="44">
        <v>616.1</v>
      </c>
      <c r="D3508" s="44" t="s">
        <v>7299</v>
      </c>
      <c r="E3508" s="51" t="s">
        <v>14681</v>
      </c>
      <c r="F3508" s="45" t="s">
        <v>7298</v>
      </c>
      <c r="G3508" s="39" t="s">
        <v>17393</v>
      </c>
    </row>
    <row r="3509" spans="2:7" x14ac:dyDescent="0.25">
      <c r="B3509" s="69" t="s">
        <v>7299</v>
      </c>
      <c r="C3509" s="44">
        <v>616.1</v>
      </c>
      <c r="D3509" s="44" t="s">
        <v>7299</v>
      </c>
      <c r="E3509" s="51" t="s">
        <v>14681</v>
      </c>
      <c r="F3509" s="45" t="s">
        <v>7298</v>
      </c>
      <c r="G3509" s="39" t="s">
        <v>17393</v>
      </c>
    </row>
    <row r="3510" spans="2:7" x14ac:dyDescent="0.25">
      <c r="B3510" s="69" t="s">
        <v>8548</v>
      </c>
      <c r="C3510" s="44">
        <v>616.1</v>
      </c>
      <c r="D3510" s="44" t="s">
        <v>7299</v>
      </c>
      <c r="E3510" s="51" t="s">
        <v>14681</v>
      </c>
      <c r="F3510" s="45" t="s">
        <v>7298</v>
      </c>
      <c r="G3510" s="39" t="s">
        <v>17393</v>
      </c>
    </row>
    <row r="3511" spans="2:7" x14ac:dyDescent="0.25">
      <c r="B3511" s="69" t="s">
        <v>2237</v>
      </c>
      <c r="C3511" s="44">
        <v>616.1</v>
      </c>
      <c r="D3511" s="44" t="s">
        <v>7299</v>
      </c>
      <c r="E3511" s="51" t="s">
        <v>14681</v>
      </c>
      <c r="F3511" s="45" t="s">
        <v>7298</v>
      </c>
      <c r="G3511" s="39" t="s">
        <v>17393</v>
      </c>
    </row>
    <row r="3512" spans="2:7" x14ac:dyDescent="0.25">
      <c r="B3512" s="305" t="s">
        <v>17393</v>
      </c>
      <c r="C3512" s="305">
        <v>616.1</v>
      </c>
      <c r="D3512" s="305" t="s">
        <v>7299</v>
      </c>
      <c r="E3512" s="305" t="s">
        <v>14681</v>
      </c>
      <c r="F3512" s="305" t="s">
        <v>7298</v>
      </c>
      <c r="G3512" s="305" t="s">
        <v>17393</v>
      </c>
    </row>
    <row r="3513" spans="2:7" x14ac:dyDescent="0.25">
      <c r="B3513" s="69" t="s">
        <v>18939</v>
      </c>
      <c r="C3513" s="44">
        <v>617</v>
      </c>
      <c r="D3513" s="44">
        <v>617</v>
      </c>
      <c r="E3513" s="192" t="s">
        <v>14682</v>
      </c>
      <c r="F3513" s="45" t="s">
        <v>7297</v>
      </c>
      <c r="G3513" s="39" t="s">
        <v>17394</v>
      </c>
    </row>
    <row r="3514" spans="2:7" x14ac:dyDescent="0.25">
      <c r="B3514" s="69" t="s">
        <v>9370</v>
      </c>
      <c r="C3514" s="44">
        <v>617</v>
      </c>
      <c r="D3514" s="44">
        <v>617</v>
      </c>
      <c r="E3514" s="192" t="s">
        <v>14682</v>
      </c>
      <c r="F3514" s="45" t="s">
        <v>7297</v>
      </c>
      <c r="G3514" s="39" t="s">
        <v>17394</v>
      </c>
    </row>
    <row r="3515" spans="2:7" x14ac:dyDescent="0.25">
      <c r="B3515" s="69" t="s">
        <v>2238</v>
      </c>
      <c r="C3515" s="44">
        <v>617</v>
      </c>
      <c r="D3515" s="44">
        <v>617</v>
      </c>
      <c r="E3515" s="192" t="s">
        <v>14682</v>
      </c>
      <c r="F3515" s="45" t="s">
        <v>7297</v>
      </c>
      <c r="G3515" s="39" t="s">
        <v>17394</v>
      </c>
    </row>
    <row r="3516" spans="2:7" x14ac:dyDescent="0.25">
      <c r="B3516" s="305" t="s">
        <v>17394</v>
      </c>
      <c r="C3516" s="305">
        <v>617</v>
      </c>
      <c r="D3516" s="305">
        <v>617</v>
      </c>
      <c r="E3516" s="305" t="s">
        <v>14682</v>
      </c>
      <c r="F3516" s="305" t="s">
        <v>7297</v>
      </c>
      <c r="G3516" s="305" t="s">
        <v>17394</v>
      </c>
    </row>
    <row r="3517" spans="2:7" x14ac:dyDescent="0.25">
      <c r="B3517" s="69" t="s">
        <v>18940</v>
      </c>
      <c r="C3517" s="44">
        <v>618</v>
      </c>
      <c r="D3517" s="44">
        <v>618</v>
      </c>
      <c r="E3517" s="192" t="s">
        <v>14683</v>
      </c>
      <c r="F3517" s="45" t="s">
        <v>7296</v>
      </c>
      <c r="G3517" s="39" t="s">
        <v>17395</v>
      </c>
    </row>
    <row r="3518" spans="2:7" x14ac:dyDescent="0.25">
      <c r="B3518" s="69" t="s">
        <v>9371</v>
      </c>
      <c r="C3518" s="44">
        <v>618</v>
      </c>
      <c r="D3518" s="44">
        <v>618</v>
      </c>
      <c r="E3518" s="192" t="s">
        <v>14683</v>
      </c>
      <c r="F3518" s="45" t="s">
        <v>7296</v>
      </c>
      <c r="G3518" s="39" t="s">
        <v>17395</v>
      </c>
    </row>
    <row r="3519" spans="2:7" x14ac:dyDescent="0.25">
      <c r="B3519" s="69" t="s">
        <v>2239</v>
      </c>
      <c r="C3519" s="44">
        <v>618</v>
      </c>
      <c r="D3519" s="44">
        <v>618</v>
      </c>
      <c r="E3519" s="192" t="s">
        <v>14683</v>
      </c>
      <c r="F3519" s="45" t="s">
        <v>7296</v>
      </c>
      <c r="G3519" s="39" t="s">
        <v>17395</v>
      </c>
    </row>
    <row r="3520" spans="2:7" x14ac:dyDescent="0.25">
      <c r="B3520" s="305" t="s">
        <v>17395</v>
      </c>
      <c r="C3520" s="305">
        <v>618</v>
      </c>
      <c r="D3520" s="305">
        <v>618</v>
      </c>
      <c r="E3520" s="305" t="s">
        <v>14683</v>
      </c>
      <c r="F3520" s="305" t="s">
        <v>7296</v>
      </c>
      <c r="G3520" s="305" t="s">
        <v>17395</v>
      </c>
    </row>
    <row r="3521" spans="2:7" x14ac:dyDescent="0.25">
      <c r="B3521" s="69" t="s">
        <v>18941</v>
      </c>
      <c r="C3521" s="44">
        <v>619</v>
      </c>
      <c r="D3521" s="44">
        <v>619</v>
      </c>
      <c r="E3521" s="192" t="s">
        <v>14684</v>
      </c>
      <c r="F3521" s="45" t="s">
        <v>7295</v>
      </c>
      <c r="G3521" s="39" t="s">
        <v>17396</v>
      </c>
    </row>
    <row r="3522" spans="2:7" x14ac:dyDescent="0.25">
      <c r="B3522" s="69" t="s">
        <v>9372</v>
      </c>
      <c r="C3522" s="44">
        <v>619</v>
      </c>
      <c r="D3522" s="44">
        <v>619</v>
      </c>
      <c r="E3522" s="192" t="s">
        <v>14684</v>
      </c>
      <c r="F3522" s="45" t="s">
        <v>7295</v>
      </c>
      <c r="G3522" s="39" t="s">
        <v>17396</v>
      </c>
    </row>
    <row r="3523" spans="2:7" x14ac:dyDescent="0.25">
      <c r="B3523" s="69" t="s">
        <v>2240</v>
      </c>
      <c r="C3523" s="44">
        <v>619</v>
      </c>
      <c r="D3523" s="44">
        <v>619</v>
      </c>
      <c r="E3523" s="192" t="s">
        <v>14684</v>
      </c>
      <c r="F3523" s="45" t="s">
        <v>7295</v>
      </c>
      <c r="G3523" s="39" t="s">
        <v>17396</v>
      </c>
    </row>
    <row r="3524" spans="2:7" x14ac:dyDescent="0.25">
      <c r="B3524" s="305" t="s">
        <v>17396</v>
      </c>
      <c r="C3524" s="305">
        <v>619</v>
      </c>
      <c r="D3524" s="305">
        <v>619</v>
      </c>
      <c r="E3524" s="305" t="s">
        <v>14684</v>
      </c>
      <c r="F3524" s="305" t="s">
        <v>7295</v>
      </c>
      <c r="G3524" s="305" t="s">
        <v>17396</v>
      </c>
    </row>
    <row r="3525" spans="2:7" x14ac:dyDescent="0.25">
      <c r="B3525" s="69" t="s">
        <v>18942</v>
      </c>
      <c r="C3525" s="44">
        <v>620</v>
      </c>
      <c r="D3525" s="44">
        <v>620</v>
      </c>
      <c r="E3525" s="192" t="s">
        <v>14685</v>
      </c>
      <c r="F3525" s="45" t="s">
        <v>7294</v>
      </c>
      <c r="G3525" s="39" t="s">
        <v>17397</v>
      </c>
    </row>
    <row r="3526" spans="2:7" x14ac:dyDescent="0.25">
      <c r="B3526" s="69" t="s">
        <v>9373</v>
      </c>
      <c r="C3526" s="44">
        <v>620</v>
      </c>
      <c r="D3526" s="44">
        <v>620</v>
      </c>
      <c r="E3526" s="192" t="s">
        <v>14685</v>
      </c>
      <c r="F3526" s="45" t="s">
        <v>7294</v>
      </c>
      <c r="G3526" s="39" t="s">
        <v>17397</v>
      </c>
    </row>
    <row r="3527" spans="2:7" x14ac:dyDescent="0.25">
      <c r="B3527" s="69" t="s">
        <v>2241</v>
      </c>
      <c r="C3527" s="44">
        <v>620</v>
      </c>
      <c r="D3527" s="44">
        <v>620</v>
      </c>
      <c r="E3527" s="192" t="s">
        <v>14685</v>
      </c>
      <c r="F3527" s="45" t="s">
        <v>7294</v>
      </c>
      <c r="G3527" s="39" t="s">
        <v>17397</v>
      </c>
    </row>
    <row r="3528" spans="2:7" x14ac:dyDescent="0.25">
      <c r="B3528" s="305" t="s">
        <v>17397</v>
      </c>
      <c r="C3528" s="305">
        <v>620</v>
      </c>
      <c r="D3528" s="305">
        <v>620</v>
      </c>
      <c r="E3528" s="305" t="s">
        <v>14685</v>
      </c>
      <c r="F3528" s="305" t="s">
        <v>7294</v>
      </c>
      <c r="G3528" s="305" t="s">
        <v>17397</v>
      </c>
    </row>
    <row r="3529" spans="2:7" x14ac:dyDescent="0.25">
      <c r="B3529" s="69" t="s">
        <v>18943</v>
      </c>
      <c r="C3529" s="44">
        <v>621</v>
      </c>
      <c r="D3529" s="44">
        <v>621</v>
      </c>
      <c r="E3529" s="192" t="s">
        <v>14686</v>
      </c>
      <c r="F3529" s="45" t="s">
        <v>7293</v>
      </c>
      <c r="G3529" s="39" t="s">
        <v>17398</v>
      </c>
    </row>
    <row r="3530" spans="2:7" x14ac:dyDescent="0.25">
      <c r="B3530" s="305" t="s">
        <v>17398</v>
      </c>
      <c r="C3530" s="305">
        <v>621</v>
      </c>
      <c r="D3530" s="305">
        <v>621</v>
      </c>
      <c r="E3530" s="305" t="s">
        <v>14686</v>
      </c>
      <c r="F3530" s="305" t="s">
        <v>7293</v>
      </c>
      <c r="G3530" s="305" t="s">
        <v>17398</v>
      </c>
    </row>
    <row r="3531" spans="2:7" x14ac:dyDescent="0.25">
      <c r="B3531" s="69" t="s">
        <v>9374</v>
      </c>
      <c r="C3531" s="44">
        <v>621</v>
      </c>
      <c r="D3531" s="44">
        <v>621</v>
      </c>
      <c r="E3531" s="192" t="s">
        <v>14686</v>
      </c>
      <c r="F3531" s="45" t="s">
        <v>7293</v>
      </c>
      <c r="G3531" s="39" t="s">
        <v>17398</v>
      </c>
    </row>
    <row r="3532" spans="2:7" x14ac:dyDescent="0.25">
      <c r="B3532" s="69" t="s">
        <v>3331</v>
      </c>
      <c r="C3532" s="44">
        <v>621</v>
      </c>
      <c r="D3532" s="44">
        <v>621</v>
      </c>
      <c r="E3532" s="192" t="s">
        <v>14686</v>
      </c>
      <c r="F3532" s="45" t="s">
        <v>7293</v>
      </c>
      <c r="G3532" s="39" t="s">
        <v>17398</v>
      </c>
    </row>
    <row r="3533" spans="2:7" x14ac:dyDescent="0.25">
      <c r="B3533" s="69" t="s">
        <v>18944</v>
      </c>
      <c r="C3533" s="44">
        <v>622</v>
      </c>
      <c r="D3533" s="44">
        <v>622</v>
      </c>
      <c r="E3533" s="192" t="s">
        <v>14687</v>
      </c>
      <c r="F3533" s="45" t="s">
        <v>7292</v>
      </c>
      <c r="G3533" s="39" t="s">
        <v>17399</v>
      </c>
    </row>
    <row r="3534" spans="2:7" x14ac:dyDescent="0.25">
      <c r="B3534" s="69" t="s">
        <v>9375</v>
      </c>
      <c r="C3534" s="44">
        <v>622</v>
      </c>
      <c r="D3534" s="44">
        <v>622</v>
      </c>
      <c r="E3534" s="192" t="s">
        <v>14687</v>
      </c>
      <c r="F3534" s="45" t="s">
        <v>7292</v>
      </c>
      <c r="G3534" s="39" t="s">
        <v>17399</v>
      </c>
    </row>
    <row r="3535" spans="2:7" x14ac:dyDescent="0.25">
      <c r="B3535" s="69" t="s">
        <v>2242</v>
      </c>
      <c r="C3535" s="44">
        <v>622</v>
      </c>
      <c r="D3535" s="44">
        <v>622</v>
      </c>
      <c r="E3535" s="192" t="s">
        <v>14687</v>
      </c>
      <c r="F3535" s="45" t="s">
        <v>7292</v>
      </c>
      <c r="G3535" s="39" t="s">
        <v>17399</v>
      </c>
    </row>
    <row r="3536" spans="2:7" x14ac:dyDescent="0.25">
      <c r="B3536" s="305" t="s">
        <v>17399</v>
      </c>
      <c r="C3536" s="305">
        <v>622</v>
      </c>
      <c r="D3536" s="305">
        <v>622</v>
      </c>
      <c r="E3536" s="305" t="s">
        <v>14687</v>
      </c>
      <c r="F3536" s="305" t="s">
        <v>7292</v>
      </c>
      <c r="G3536" s="305" t="s">
        <v>17399</v>
      </c>
    </row>
    <row r="3537" spans="2:7" x14ac:dyDescent="0.25">
      <c r="B3537" s="69" t="s">
        <v>18945</v>
      </c>
      <c r="C3537" s="44">
        <v>623</v>
      </c>
      <c r="D3537" s="44">
        <v>623</v>
      </c>
      <c r="E3537" s="192" t="s">
        <v>14688</v>
      </c>
      <c r="F3537" s="45" t="s">
        <v>7291</v>
      </c>
      <c r="G3537" s="39" t="s">
        <v>17400</v>
      </c>
    </row>
    <row r="3538" spans="2:7" x14ac:dyDescent="0.25">
      <c r="B3538" s="69" t="s">
        <v>9376</v>
      </c>
      <c r="C3538" s="44">
        <v>623</v>
      </c>
      <c r="D3538" s="44">
        <v>623</v>
      </c>
      <c r="E3538" s="192" t="s">
        <v>14688</v>
      </c>
      <c r="F3538" s="45" t="s">
        <v>7291</v>
      </c>
      <c r="G3538" s="39" t="s">
        <v>17400</v>
      </c>
    </row>
    <row r="3539" spans="2:7" x14ac:dyDescent="0.25">
      <c r="B3539" s="69" t="s">
        <v>2243</v>
      </c>
      <c r="C3539" s="44">
        <v>623</v>
      </c>
      <c r="D3539" s="44">
        <v>623</v>
      </c>
      <c r="E3539" s="192" t="s">
        <v>14688</v>
      </c>
      <c r="F3539" s="45" t="s">
        <v>7291</v>
      </c>
      <c r="G3539" s="39" t="s">
        <v>17400</v>
      </c>
    </row>
    <row r="3540" spans="2:7" x14ac:dyDescent="0.25">
      <c r="B3540" s="305" t="s">
        <v>17400</v>
      </c>
      <c r="C3540" s="305">
        <v>623</v>
      </c>
      <c r="D3540" s="305">
        <v>623</v>
      </c>
      <c r="E3540" s="305" t="s">
        <v>14688</v>
      </c>
      <c r="F3540" s="305" t="s">
        <v>7291</v>
      </c>
      <c r="G3540" s="305" t="s">
        <v>17400</v>
      </c>
    </row>
    <row r="3541" spans="2:7" x14ac:dyDescent="0.25">
      <c r="B3541" s="69" t="s">
        <v>18910</v>
      </c>
      <c r="C3541" s="44">
        <v>593</v>
      </c>
      <c r="D3541" s="44">
        <v>593</v>
      </c>
      <c r="E3541" s="192" t="s">
        <v>14689</v>
      </c>
      <c r="F3541" s="45" t="s">
        <v>7313</v>
      </c>
      <c r="G3541" s="39" t="s">
        <v>17365</v>
      </c>
    </row>
    <row r="3542" spans="2:7" x14ac:dyDescent="0.25">
      <c r="B3542" s="69" t="s">
        <v>8061</v>
      </c>
      <c r="C3542" s="44">
        <v>593</v>
      </c>
      <c r="D3542" s="44">
        <v>593</v>
      </c>
      <c r="E3542" s="192" t="s">
        <v>14689</v>
      </c>
      <c r="F3542" s="45" t="s">
        <v>7313</v>
      </c>
      <c r="G3542" s="39" t="s">
        <v>17365</v>
      </c>
    </row>
    <row r="3543" spans="2:7" x14ac:dyDescent="0.25">
      <c r="B3543" s="69" t="s">
        <v>2213</v>
      </c>
      <c r="C3543" s="44">
        <v>593</v>
      </c>
      <c r="D3543" s="44">
        <v>593</v>
      </c>
      <c r="E3543" s="192" t="s">
        <v>14689</v>
      </c>
      <c r="F3543" s="45" t="s">
        <v>7313</v>
      </c>
      <c r="G3543" s="39" t="s">
        <v>17365</v>
      </c>
    </row>
    <row r="3544" spans="2:7" x14ac:dyDescent="0.25">
      <c r="B3544" s="305" t="s">
        <v>17365</v>
      </c>
      <c r="C3544" s="305">
        <v>593</v>
      </c>
      <c r="D3544" s="305">
        <v>593</v>
      </c>
      <c r="E3544" s="305" t="s">
        <v>14689</v>
      </c>
      <c r="F3544" s="305" t="s">
        <v>7313</v>
      </c>
      <c r="G3544" s="305" t="s">
        <v>17365</v>
      </c>
    </row>
    <row r="3545" spans="2:7" x14ac:dyDescent="0.25">
      <c r="B3545" s="69" t="s">
        <v>18911</v>
      </c>
      <c r="C3545" s="44">
        <v>593.1</v>
      </c>
      <c r="D3545" s="44" t="s">
        <v>3223</v>
      </c>
      <c r="E3545" s="51" t="s">
        <v>14690</v>
      </c>
      <c r="F3545" s="45" t="s">
        <v>4956</v>
      </c>
      <c r="G3545" s="39" t="s">
        <v>17366</v>
      </c>
    </row>
    <row r="3546" spans="2:7" x14ac:dyDescent="0.25">
      <c r="B3546" s="69" t="s">
        <v>3223</v>
      </c>
      <c r="C3546" s="44">
        <v>593.1</v>
      </c>
      <c r="D3546" s="44" t="s">
        <v>3223</v>
      </c>
      <c r="E3546" s="51" t="s">
        <v>14690</v>
      </c>
      <c r="F3546" s="45" t="s">
        <v>4956</v>
      </c>
      <c r="G3546" s="39" t="s">
        <v>17366</v>
      </c>
    </row>
    <row r="3547" spans="2:7" x14ac:dyDescent="0.25">
      <c r="B3547" s="69" t="s">
        <v>8544</v>
      </c>
      <c r="C3547" s="44">
        <v>593.1</v>
      </c>
      <c r="D3547" s="44" t="s">
        <v>3223</v>
      </c>
      <c r="E3547" s="51" t="s">
        <v>14690</v>
      </c>
      <c r="F3547" s="45" t="s">
        <v>4956</v>
      </c>
      <c r="G3547" s="39" t="s">
        <v>17366</v>
      </c>
    </row>
    <row r="3548" spans="2:7" x14ac:dyDescent="0.25">
      <c r="B3548" s="69" t="s">
        <v>2214</v>
      </c>
      <c r="C3548" s="44">
        <v>593.1</v>
      </c>
      <c r="D3548" s="44" t="s">
        <v>3223</v>
      </c>
      <c r="E3548" s="51" t="s">
        <v>14690</v>
      </c>
      <c r="F3548" s="45" t="s">
        <v>4956</v>
      </c>
      <c r="G3548" s="39" t="s">
        <v>17366</v>
      </c>
    </row>
    <row r="3549" spans="2:7" x14ac:dyDescent="0.25">
      <c r="B3549" s="305" t="s">
        <v>17366</v>
      </c>
      <c r="C3549" s="305">
        <v>593.1</v>
      </c>
      <c r="D3549" s="305" t="s">
        <v>3223</v>
      </c>
      <c r="E3549" s="305" t="s">
        <v>14690</v>
      </c>
      <c r="F3549" s="305" t="s">
        <v>4956</v>
      </c>
      <c r="G3549" s="305" t="s">
        <v>17366</v>
      </c>
    </row>
    <row r="3550" spans="2:7" x14ac:dyDescent="0.25">
      <c r="B3550" s="69" t="s">
        <v>18912</v>
      </c>
      <c r="C3550" s="44">
        <v>593.20000000000005</v>
      </c>
      <c r="D3550" s="44" t="s">
        <v>3224</v>
      </c>
      <c r="E3550" s="51" t="s">
        <v>14691</v>
      </c>
      <c r="F3550" s="45" t="s">
        <v>4957</v>
      </c>
      <c r="G3550" s="39" t="s">
        <v>17367</v>
      </c>
    </row>
    <row r="3551" spans="2:7" x14ac:dyDescent="0.25">
      <c r="B3551" s="69" t="s">
        <v>3224</v>
      </c>
      <c r="C3551" s="44">
        <v>593.20000000000005</v>
      </c>
      <c r="D3551" s="44" t="s">
        <v>3224</v>
      </c>
      <c r="E3551" s="51" t="s">
        <v>14691</v>
      </c>
      <c r="F3551" s="45" t="s">
        <v>4957</v>
      </c>
      <c r="G3551" s="39" t="s">
        <v>17367</v>
      </c>
    </row>
    <row r="3552" spans="2:7" x14ac:dyDescent="0.25">
      <c r="B3552" s="69" t="s">
        <v>8545</v>
      </c>
      <c r="C3552" s="44">
        <v>593.20000000000005</v>
      </c>
      <c r="D3552" s="44" t="s">
        <v>3224</v>
      </c>
      <c r="E3552" s="51" t="s">
        <v>14691</v>
      </c>
      <c r="F3552" s="45" t="s">
        <v>4957</v>
      </c>
      <c r="G3552" s="39" t="s">
        <v>17367</v>
      </c>
    </row>
    <row r="3553" spans="2:7" x14ac:dyDescent="0.25">
      <c r="B3553" s="69" t="s">
        <v>2215</v>
      </c>
      <c r="C3553" s="44">
        <v>593.20000000000005</v>
      </c>
      <c r="D3553" s="44" t="s">
        <v>3224</v>
      </c>
      <c r="E3553" s="51" t="s">
        <v>14691</v>
      </c>
      <c r="F3553" s="45" t="s">
        <v>4957</v>
      </c>
      <c r="G3553" s="39" t="s">
        <v>17367</v>
      </c>
    </row>
    <row r="3554" spans="2:7" x14ac:dyDescent="0.25">
      <c r="B3554" s="305" t="s">
        <v>17367</v>
      </c>
      <c r="C3554" s="305">
        <v>593.20000000000005</v>
      </c>
      <c r="D3554" s="305" t="s">
        <v>3224</v>
      </c>
      <c r="E3554" s="305" t="s">
        <v>14691</v>
      </c>
      <c r="F3554" s="305" t="s">
        <v>4957</v>
      </c>
      <c r="G3554" s="305" t="s">
        <v>17367</v>
      </c>
    </row>
    <row r="3555" spans="2:7" x14ac:dyDescent="0.25">
      <c r="B3555" s="69" t="s">
        <v>18913</v>
      </c>
      <c r="C3555" s="44">
        <v>594</v>
      </c>
      <c r="D3555" s="44">
        <v>594</v>
      </c>
      <c r="E3555" s="192" t="s">
        <v>14692</v>
      </c>
      <c r="F3555" s="45" t="s">
        <v>7312</v>
      </c>
      <c r="G3555" s="39" t="s">
        <v>17368</v>
      </c>
    </row>
    <row r="3556" spans="2:7" x14ac:dyDescent="0.25">
      <c r="B3556" s="69" t="s">
        <v>8062</v>
      </c>
      <c r="C3556" s="44">
        <v>594</v>
      </c>
      <c r="D3556" s="44">
        <v>594</v>
      </c>
      <c r="E3556" s="192" t="s">
        <v>14692</v>
      </c>
      <c r="F3556" s="45" t="s">
        <v>7312</v>
      </c>
      <c r="G3556" s="39" t="s">
        <v>17368</v>
      </c>
    </row>
    <row r="3557" spans="2:7" x14ac:dyDescent="0.25">
      <c r="B3557" s="69" t="s">
        <v>2216</v>
      </c>
      <c r="C3557" s="44">
        <v>594</v>
      </c>
      <c r="D3557" s="44">
        <v>594</v>
      </c>
      <c r="E3557" s="192" t="s">
        <v>14692</v>
      </c>
      <c r="F3557" s="45" t="s">
        <v>7312</v>
      </c>
      <c r="G3557" s="39" t="s">
        <v>17368</v>
      </c>
    </row>
    <row r="3558" spans="2:7" x14ac:dyDescent="0.25">
      <c r="B3558" s="305" t="s">
        <v>17368</v>
      </c>
      <c r="C3558" s="305">
        <v>594</v>
      </c>
      <c r="D3558" s="305">
        <v>594</v>
      </c>
      <c r="E3558" s="305" t="s">
        <v>14692</v>
      </c>
      <c r="F3558" s="305" t="s">
        <v>7312</v>
      </c>
      <c r="G3558" s="305" t="s">
        <v>17368</v>
      </c>
    </row>
    <row r="3559" spans="2:7" x14ac:dyDescent="0.25">
      <c r="B3559" s="69" t="s">
        <v>18914</v>
      </c>
      <c r="C3559" s="44">
        <v>595</v>
      </c>
      <c r="D3559" s="44">
        <v>595</v>
      </c>
      <c r="E3559" s="192" t="s">
        <v>14693</v>
      </c>
      <c r="F3559" s="45" t="s">
        <v>4958</v>
      </c>
      <c r="G3559" s="39" t="s">
        <v>17369</v>
      </c>
    </row>
    <row r="3560" spans="2:7" x14ac:dyDescent="0.25">
      <c r="B3560" s="69" t="s">
        <v>8063</v>
      </c>
      <c r="C3560" s="44">
        <v>595</v>
      </c>
      <c r="D3560" s="44">
        <v>595</v>
      </c>
      <c r="E3560" s="192" t="s">
        <v>14693</v>
      </c>
      <c r="F3560" s="45" t="s">
        <v>4958</v>
      </c>
      <c r="G3560" s="39" t="s">
        <v>17369</v>
      </c>
    </row>
    <row r="3561" spans="2:7" x14ac:dyDescent="0.25">
      <c r="B3561" s="69" t="s">
        <v>2217</v>
      </c>
      <c r="C3561" s="44">
        <v>595</v>
      </c>
      <c r="D3561" s="44">
        <v>595</v>
      </c>
      <c r="E3561" s="192" t="s">
        <v>14693</v>
      </c>
      <c r="F3561" s="45" t="s">
        <v>4958</v>
      </c>
      <c r="G3561" s="39" t="s">
        <v>17369</v>
      </c>
    </row>
    <row r="3562" spans="2:7" x14ac:dyDescent="0.25">
      <c r="B3562" s="305" t="s">
        <v>17369</v>
      </c>
      <c r="C3562" s="305">
        <v>595</v>
      </c>
      <c r="D3562" s="305">
        <v>595</v>
      </c>
      <c r="E3562" s="305" t="s">
        <v>14693</v>
      </c>
      <c r="F3562" s="305" t="s">
        <v>4958</v>
      </c>
      <c r="G3562" s="305" t="s">
        <v>17369</v>
      </c>
    </row>
    <row r="3563" spans="2:7" x14ac:dyDescent="0.25">
      <c r="B3563" s="69" t="s">
        <v>18915</v>
      </c>
      <c r="C3563" s="44">
        <v>596</v>
      </c>
      <c r="D3563" s="44">
        <v>596</v>
      </c>
      <c r="E3563" s="192" t="s">
        <v>14694</v>
      </c>
      <c r="F3563" s="45" t="s">
        <v>4959</v>
      </c>
      <c r="G3563" s="39" t="s">
        <v>17370</v>
      </c>
    </row>
    <row r="3564" spans="2:7" x14ac:dyDescent="0.25">
      <c r="B3564" s="69" t="s">
        <v>8064</v>
      </c>
      <c r="C3564" s="44">
        <v>596</v>
      </c>
      <c r="D3564" s="44">
        <v>596</v>
      </c>
      <c r="E3564" s="192" t="s">
        <v>14694</v>
      </c>
      <c r="F3564" s="45" t="s">
        <v>4959</v>
      </c>
      <c r="G3564" s="39" t="s">
        <v>17370</v>
      </c>
    </row>
    <row r="3565" spans="2:7" x14ac:dyDescent="0.25">
      <c r="B3565" s="69" t="s">
        <v>2218</v>
      </c>
      <c r="C3565" s="44">
        <v>596</v>
      </c>
      <c r="D3565" s="44">
        <v>596</v>
      </c>
      <c r="E3565" s="192" t="s">
        <v>14694</v>
      </c>
      <c r="F3565" s="45" t="s">
        <v>4959</v>
      </c>
      <c r="G3565" s="39" t="s">
        <v>17370</v>
      </c>
    </row>
    <row r="3566" spans="2:7" x14ac:dyDescent="0.25">
      <c r="B3566" s="305" t="s">
        <v>17370</v>
      </c>
      <c r="C3566" s="305">
        <v>596</v>
      </c>
      <c r="D3566" s="305">
        <v>596</v>
      </c>
      <c r="E3566" s="305" t="s">
        <v>14694</v>
      </c>
      <c r="F3566" s="305" t="s">
        <v>4959</v>
      </c>
      <c r="G3566" s="305" t="s">
        <v>17370</v>
      </c>
    </row>
    <row r="3567" spans="2:7" x14ac:dyDescent="0.25">
      <c r="B3567" s="69" t="s">
        <v>18916</v>
      </c>
      <c r="C3567" s="44">
        <v>597</v>
      </c>
      <c r="D3567" s="44">
        <v>597</v>
      </c>
      <c r="E3567" s="192" t="s">
        <v>14695</v>
      </c>
      <c r="F3567" s="45" t="s">
        <v>7311</v>
      </c>
      <c r="G3567" s="39" t="s">
        <v>17371</v>
      </c>
    </row>
    <row r="3568" spans="2:7" x14ac:dyDescent="0.25">
      <c r="B3568" s="305" t="s">
        <v>17371</v>
      </c>
      <c r="C3568" s="305">
        <v>597</v>
      </c>
      <c r="D3568" s="305">
        <v>597</v>
      </c>
      <c r="E3568" s="305" t="s">
        <v>14695</v>
      </c>
      <c r="F3568" s="305" t="s">
        <v>7311</v>
      </c>
      <c r="G3568" s="305" t="s">
        <v>17371</v>
      </c>
    </row>
    <row r="3569" spans="2:7" x14ac:dyDescent="0.25">
      <c r="B3569" s="69" t="s">
        <v>8065</v>
      </c>
      <c r="C3569" s="44">
        <v>597</v>
      </c>
      <c r="D3569" s="44">
        <v>597</v>
      </c>
      <c r="E3569" s="192" t="s">
        <v>14695</v>
      </c>
      <c r="F3569" s="45" t="s">
        <v>7311</v>
      </c>
      <c r="G3569" s="39" t="s">
        <v>17371</v>
      </c>
    </row>
    <row r="3570" spans="2:7" x14ac:dyDescent="0.25">
      <c r="B3570" s="69" t="s">
        <v>2219</v>
      </c>
      <c r="C3570" s="44">
        <v>597</v>
      </c>
      <c r="D3570" s="44">
        <v>597</v>
      </c>
      <c r="E3570" s="192" t="s">
        <v>14695</v>
      </c>
      <c r="F3570" s="45" t="s">
        <v>7311</v>
      </c>
      <c r="G3570" s="39" t="s">
        <v>17371</v>
      </c>
    </row>
    <row r="3571" spans="2:7" x14ac:dyDescent="0.25">
      <c r="B3571" s="69" t="s">
        <v>18917</v>
      </c>
      <c r="C3571" s="44">
        <v>598</v>
      </c>
      <c r="D3571" s="44">
        <v>598</v>
      </c>
      <c r="E3571" s="192" t="s">
        <v>14696</v>
      </c>
      <c r="F3571" s="45" t="s">
        <v>4960</v>
      </c>
      <c r="G3571" s="39" t="s">
        <v>17372</v>
      </c>
    </row>
    <row r="3572" spans="2:7" x14ac:dyDescent="0.25">
      <c r="B3572" s="69" t="s">
        <v>8066</v>
      </c>
      <c r="C3572" s="44">
        <v>598</v>
      </c>
      <c r="D3572" s="44">
        <v>598</v>
      </c>
      <c r="E3572" s="192" t="s">
        <v>14696</v>
      </c>
      <c r="F3572" s="45" t="s">
        <v>4960</v>
      </c>
      <c r="G3572" s="39" t="s">
        <v>17372</v>
      </c>
    </row>
    <row r="3573" spans="2:7" x14ac:dyDescent="0.25">
      <c r="B3573" s="69" t="s">
        <v>2220</v>
      </c>
      <c r="C3573" s="44">
        <v>598</v>
      </c>
      <c r="D3573" s="44">
        <v>598</v>
      </c>
      <c r="E3573" s="192" t="s">
        <v>14696</v>
      </c>
      <c r="F3573" s="45" t="s">
        <v>4960</v>
      </c>
      <c r="G3573" s="39" t="s">
        <v>17372</v>
      </c>
    </row>
    <row r="3574" spans="2:7" x14ac:dyDescent="0.25">
      <c r="B3574" s="305" t="s">
        <v>17372</v>
      </c>
      <c r="C3574" s="305">
        <v>598</v>
      </c>
      <c r="D3574" s="305">
        <v>598</v>
      </c>
      <c r="E3574" s="305" t="s">
        <v>14696</v>
      </c>
      <c r="F3574" s="305" t="s">
        <v>4960</v>
      </c>
      <c r="G3574" s="305" t="s">
        <v>17372</v>
      </c>
    </row>
    <row r="3575" spans="2:7" x14ac:dyDescent="0.25">
      <c r="B3575" s="69" t="s">
        <v>18918</v>
      </c>
      <c r="C3575" s="44">
        <v>598.1</v>
      </c>
      <c r="D3575" s="44" t="s">
        <v>3225</v>
      </c>
      <c r="E3575" s="51" t="s">
        <v>14697</v>
      </c>
      <c r="F3575" s="45" t="s">
        <v>4961</v>
      </c>
      <c r="G3575" s="39" t="s">
        <v>17373</v>
      </c>
    </row>
    <row r="3576" spans="2:7" x14ac:dyDescent="0.25">
      <c r="B3576" s="69" t="s">
        <v>3225</v>
      </c>
      <c r="C3576" s="44">
        <v>598.1</v>
      </c>
      <c r="D3576" s="44" t="s">
        <v>3225</v>
      </c>
      <c r="E3576" s="51" t="s">
        <v>14697</v>
      </c>
      <c r="F3576" s="45" t="s">
        <v>4961</v>
      </c>
      <c r="G3576" s="39" t="s">
        <v>17373</v>
      </c>
    </row>
    <row r="3577" spans="2:7" x14ac:dyDescent="0.25">
      <c r="B3577" s="69" t="s">
        <v>8546</v>
      </c>
      <c r="C3577" s="44">
        <v>598.1</v>
      </c>
      <c r="D3577" s="44" t="s">
        <v>3225</v>
      </c>
      <c r="E3577" s="51" t="s">
        <v>14697</v>
      </c>
      <c r="F3577" s="45" t="s">
        <v>4961</v>
      </c>
      <c r="G3577" s="39" t="s">
        <v>17373</v>
      </c>
    </row>
    <row r="3578" spans="2:7" x14ac:dyDescent="0.25">
      <c r="B3578" s="69" t="s">
        <v>2221</v>
      </c>
      <c r="C3578" s="44">
        <v>598.1</v>
      </c>
      <c r="D3578" s="44" t="s">
        <v>3225</v>
      </c>
      <c r="E3578" s="51" t="s">
        <v>14697</v>
      </c>
      <c r="F3578" s="45" t="s">
        <v>4961</v>
      </c>
      <c r="G3578" s="39" t="s">
        <v>17373</v>
      </c>
    </row>
    <row r="3579" spans="2:7" x14ac:dyDescent="0.25">
      <c r="B3579" s="305" t="s">
        <v>17373</v>
      </c>
      <c r="C3579" s="305">
        <v>598.1</v>
      </c>
      <c r="D3579" s="305" t="s">
        <v>3225</v>
      </c>
      <c r="E3579" s="305" t="s">
        <v>14697</v>
      </c>
      <c r="F3579" s="305" t="s">
        <v>4961</v>
      </c>
      <c r="G3579" s="305" t="s">
        <v>17373</v>
      </c>
    </row>
    <row r="3580" spans="2:7" x14ac:dyDescent="0.25">
      <c r="B3580" s="69" t="s">
        <v>18919</v>
      </c>
      <c r="C3580" s="44">
        <v>599</v>
      </c>
      <c r="D3580" s="44">
        <v>599</v>
      </c>
      <c r="E3580" s="192" t="s">
        <v>14698</v>
      </c>
      <c r="F3580" s="45" t="s">
        <v>4962</v>
      </c>
      <c r="G3580" s="39" t="s">
        <v>17374</v>
      </c>
    </row>
    <row r="3581" spans="2:7" x14ac:dyDescent="0.25">
      <c r="B3581" s="69" t="s">
        <v>8067</v>
      </c>
      <c r="C3581" s="44">
        <v>599</v>
      </c>
      <c r="D3581" s="44">
        <v>599</v>
      </c>
      <c r="E3581" s="192" t="s">
        <v>14698</v>
      </c>
      <c r="F3581" s="45" t="s">
        <v>4962</v>
      </c>
      <c r="G3581" s="39" t="s">
        <v>17374</v>
      </c>
    </row>
    <row r="3582" spans="2:7" x14ac:dyDescent="0.25">
      <c r="B3582" s="69" t="s">
        <v>2222</v>
      </c>
      <c r="C3582" s="44">
        <v>599</v>
      </c>
      <c r="D3582" s="44">
        <v>599</v>
      </c>
      <c r="E3582" s="192" t="s">
        <v>14698</v>
      </c>
      <c r="F3582" s="45" t="s">
        <v>4962</v>
      </c>
      <c r="G3582" s="39" t="s">
        <v>17374</v>
      </c>
    </row>
    <row r="3583" spans="2:7" x14ac:dyDescent="0.25">
      <c r="B3583" s="305" t="s">
        <v>17374</v>
      </c>
      <c r="C3583" s="305">
        <v>599</v>
      </c>
      <c r="D3583" s="305">
        <v>599</v>
      </c>
      <c r="E3583" s="305" t="s">
        <v>14698</v>
      </c>
      <c r="F3583" s="305" t="s">
        <v>4962</v>
      </c>
      <c r="G3583" s="305" t="s">
        <v>17374</v>
      </c>
    </row>
    <row r="3584" spans="2:7" x14ac:dyDescent="0.25">
      <c r="B3584" s="69" t="s">
        <v>18920</v>
      </c>
      <c r="C3584" s="44">
        <v>600</v>
      </c>
      <c r="D3584" s="44">
        <v>600</v>
      </c>
      <c r="E3584" s="192" t="s">
        <v>14699</v>
      </c>
      <c r="F3584" s="45" t="s">
        <v>7310</v>
      </c>
      <c r="G3584" s="39" t="s">
        <v>17375</v>
      </c>
    </row>
    <row r="3585" spans="2:7" x14ac:dyDescent="0.25">
      <c r="B3585" s="69" t="s">
        <v>8068</v>
      </c>
      <c r="C3585" s="44">
        <v>600</v>
      </c>
      <c r="D3585" s="44">
        <v>600</v>
      </c>
      <c r="E3585" s="192" t="s">
        <v>14699</v>
      </c>
      <c r="F3585" s="45" t="s">
        <v>7310</v>
      </c>
      <c r="G3585" s="39" t="s">
        <v>17375</v>
      </c>
    </row>
    <row r="3586" spans="2:7" x14ac:dyDescent="0.25">
      <c r="B3586" s="69" t="s">
        <v>2223</v>
      </c>
      <c r="C3586" s="44">
        <v>600</v>
      </c>
      <c r="D3586" s="44">
        <v>600</v>
      </c>
      <c r="E3586" s="192" t="s">
        <v>14699</v>
      </c>
      <c r="F3586" s="45" t="s">
        <v>7310</v>
      </c>
      <c r="G3586" s="39" t="s">
        <v>17375</v>
      </c>
    </row>
    <row r="3587" spans="2:7" x14ac:dyDescent="0.25">
      <c r="B3587" s="305" t="s">
        <v>17375</v>
      </c>
      <c r="C3587" s="305">
        <v>600</v>
      </c>
      <c r="D3587" s="305">
        <v>600</v>
      </c>
      <c r="E3587" s="305" t="s">
        <v>14699</v>
      </c>
      <c r="F3587" s="305" t="s">
        <v>7310</v>
      </c>
      <c r="G3587" s="305" t="s">
        <v>17375</v>
      </c>
    </row>
    <row r="3588" spans="2:7" x14ac:dyDescent="0.25">
      <c r="B3588" s="69" t="s">
        <v>18921</v>
      </c>
      <c r="C3588" s="44">
        <v>601</v>
      </c>
      <c r="D3588" s="44">
        <v>601</v>
      </c>
      <c r="E3588" s="192" t="s">
        <v>14700</v>
      </c>
      <c r="F3588" s="45" t="s">
        <v>7309</v>
      </c>
      <c r="G3588" s="39" t="s">
        <v>17376</v>
      </c>
    </row>
    <row r="3589" spans="2:7" x14ac:dyDescent="0.25">
      <c r="B3589" s="69" t="s">
        <v>8069</v>
      </c>
      <c r="C3589" s="44">
        <v>601</v>
      </c>
      <c r="D3589" s="44">
        <v>601</v>
      </c>
      <c r="E3589" s="192" t="s">
        <v>14700</v>
      </c>
      <c r="F3589" s="45" t="s">
        <v>7309</v>
      </c>
      <c r="G3589" s="39" t="s">
        <v>17376</v>
      </c>
    </row>
    <row r="3590" spans="2:7" x14ac:dyDescent="0.25">
      <c r="B3590" s="69" t="s">
        <v>2224</v>
      </c>
      <c r="C3590" s="44">
        <v>601</v>
      </c>
      <c r="D3590" s="44">
        <v>601</v>
      </c>
      <c r="E3590" s="192" t="s">
        <v>14700</v>
      </c>
      <c r="F3590" s="45" t="s">
        <v>7309</v>
      </c>
      <c r="G3590" s="39" t="s">
        <v>17376</v>
      </c>
    </row>
    <row r="3591" spans="2:7" x14ac:dyDescent="0.25">
      <c r="B3591" s="305" t="s">
        <v>17376</v>
      </c>
      <c r="C3591" s="305">
        <v>601</v>
      </c>
      <c r="D3591" s="305">
        <v>601</v>
      </c>
      <c r="E3591" s="305" t="s">
        <v>14700</v>
      </c>
      <c r="F3591" s="305" t="s">
        <v>7309</v>
      </c>
      <c r="G3591" s="305" t="s">
        <v>17376</v>
      </c>
    </row>
    <row r="3592" spans="2:7" x14ac:dyDescent="0.25">
      <c r="B3592" s="69" t="s">
        <v>18922</v>
      </c>
      <c r="C3592" s="44">
        <v>601.1</v>
      </c>
      <c r="D3592" s="44" t="s">
        <v>3226</v>
      </c>
      <c r="E3592" s="51" t="s">
        <v>14701</v>
      </c>
      <c r="F3592" s="45" t="s">
        <v>3038</v>
      </c>
      <c r="G3592" s="39" t="s">
        <v>17377</v>
      </c>
    </row>
    <row r="3593" spans="2:7" x14ac:dyDescent="0.25">
      <c r="B3593" s="69" t="s">
        <v>3226</v>
      </c>
      <c r="C3593" s="44">
        <v>601.1</v>
      </c>
      <c r="D3593" s="44" t="s">
        <v>3226</v>
      </c>
      <c r="E3593" s="51" t="s">
        <v>14701</v>
      </c>
      <c r="F3593" s="45" t="s">
        <v>3038</v>
      </c>
      <c r="G3593" s="39" t="s">
        <v>17377</v>
      </c>
    </row>
    <row r="3594" spans="2:7" x14ac:dyDescent="0.25">
      <c r="B3594" s="69" t="s">
        <v>8547</v>
      </c>
      <c r="C3594" s="44">
        <v>601.1</v>
      </c>
      <c r="D3594" s="44" t="s">
        <v>3226</v>
      </c>
      <c r="E3594" s="51" t="s">
        <v>14701</v>
      </c>
      <c r="F3594" s="45" t="s">
        <v>3038</v>
      </c>
      <c r="G3594" s="39" t="s">
        <v>17377</v>
      </c>
    </row>
    <row r="3595" spans="2:7" x14ac:dyDescent="0.25">
      <c r="B3595" s="69" t="s">
        <v>2225</v>
      </c>
      <c r="C3595" s="44">
        <v>601.1</v>
      </c>
      <c r="D3595" s="44" t="s">
        <v>3226</v>
      </c>
      <c r="E3595" s="51" t="s">
        <v>14701</v>
      </c>
      <c r="F3595" s="45" t="s">
        <v>3038</v>
      </c>
      <c r="G3595" s="39" t="s">
        <v>17377</v>
      </c>
    </row>
    <row r="3596" spans="2:7" x14ac:dyDescent="0.25">
      <c r="B3596" s="305" t="s">
        <v>17377</v>
      </c>
      <c r="C3596" s="305">
        <v>601.1</v>
      </c>
      <c r="D3596" s="305" t="s">
        <v>3226</v>
      </c>
      <c r="E3596" s="305" t="s">
        <v>14701</v>
      </c>
      <c r="F3596" s="305" t="s">
        <v>3038</v>
      </c>
      <c r="G3596" s="305" t="s">
        <v>17377</v>
      </c>
    </row>
    <row r="3597" spans="2:7" x14ac:dyDescent="0.25">
      <c r="B3597" s="69" t="s">
        <v>18923</v>
      </c>
      <c r="C3597" s="44">
        <v>602</v>
      </c>
      <c r="D3597" s="44">
        <v>602</v>
      </c>
      <c r="E3597" s="192" t="s">
        <v>14702</v>
      </c>
      <c r="F3597" s="45" t="s">
        <v>3039</v>
      </c>
      <c r="G3597" s="39" t="s">
        <v>17378</v>
      </c>
    </row>
    <row r="3598" spans="2:7" x14ac:dyDescent="0.25">
      <c r="B3598" s="69" t="s">
        <v>8070</v>
      </c>
      <c r="C3598" s="44">
        <v>602</v>
      </c>
      <c r="D3598" s="44">
        <v>602</v>
      </c>
      <c r="E3598" s="192" t="s">
        <v>14702</v>
      </c>
      <c r="F3598" s="45" t="s">
        <v>3039</v>
      </c>
      <c r="G3598" s="39" t="s">
        <v>17378</v>
      </c>
    </row>
    <row r="3599" spans="2:7" x14ac:dyDescent="0.25">
      <c r="B3599" s="69" t="s">
        <v>2226</v>
      </c>
      <c r="C3599" s="44">
        <v>602</v>
      </c>
      <c r="D3599" s="44">
        <v>602</v>
      </c>
      <c r="E3599" s="192" t="s">
        <v>14702</v>
      </c>
      <c r="F3599" s="45" t="s">
        <v>3039</v>
      </c>
      <c r="G3599" s="39" t="s">
        <v>17378</v>
      </c>
    </row>
    <row r="3600" spans="2:7" x14ac:dyDescent="0.25">
      <c r="B3600" s="305" t="s">
        <v>17378</v>
      </c>
      <c r="C3600" s="305">
        <v>602</v>
      </c>
      <c r="D3600" s="305">
        <v>602</v>
      </c>
      <c r="E3600" s="305" t="s">
        <v>14702</v>
      </c>
      <c r="F3600" s="305" t="s">
        <v>3039</v>
      </c>
      <c r="G3600" s="305" t="s">
        <v>17378</v>
      </c>
    </row>
    <row r="3601" spans="2:7" x14ac:dyDescent="0.25">
      <c r="B3601" s="69" t="s">
        <v>18924</v>
      </c>
      <c r="C3601" s="44">
        <v>603</v>
      </c>
      <c r="D3601" s="44">
        <v>603</v>
      </c>
      <c r="E3601" s="192" t="s">
        <v>14703</v>
      </c>
      <c r="F3601" s="45" t="s">
        <v>3040</v>
      </c>
      <c r="G3601" s="39" t="s">
        <v>17379</v>
      </c>
    </row>
    <row r="3602" spans="2:7" x14ac:dyDescent="0.25">
      <c r="B3602" s="305" t="s">
        <v>17379</v>
      </c>
      <c r="C3602" s="305">
        <v>603</v>
      </c>
      <c r="D3602" s="305">
        <v>603</v>
      </c>
      <c r="E3602" s="305" t="s">
        <v>14703</v>
      </c>
      <c r="F3602" s="305" t="s">
        <v>3040</v>
      </c>
      <c r="G3602" s="305" t="s">
        <v>17379</v>
      </c>
    </row>
    <row r="3603" spans="2:7" x14ac:dyDescent="0.25">
      <c r="B3603" s="69" t="s">
        <v>8071</v>
      </c>
      <c r="C3603" s="44">
        <v>603</v>
      </c>
      <c r="D3603" s="44">
        <v>603</v>
      </c>
      <c r="E3603" s="192" t="s">
        <v>14703</v>
      </c>
      <c r="F3603" s="45" t="s">
        <v>3040</v>
      </c>
      <c r="G3603" s="39" t="s">
        <v>17379</v>
      </c>
    </row>
    <row r="3604" spans="2:7" x14ac:dyDescent="0.25">
      <c r="B3604" s="69" t="s">
        <v>14933</v>
      </c>
      <c r="C3604" s="44">
        <v>603</v>
      </c>
      <c r="D3604" s="44">
        <v>603</v>
      </c>
      <c r="E3604" s="192" t="s">
        <v>14703</v>
      </c>
      <c r="F3604" s="45" t="s">
        <v>3040</v>
      </c>
      <c r="G3604" s="39" t="s">
        <v>17379</v>
      </c>
    </row>
    <row r="3605" spans="2:7" x14ac:dyDescent="0.25">
      <c r="B3605" s="69" t="s">
        <v>18925</v>
      </c>
      <c r="C3605" s="44">
        <v>604</v>
      </c>
      <c r="D3605" s="44">
        <v>604</v>
      </c>
      <c r="E3605" s="192" t="s">
        <v>14704</v>
      </c>
      <c r="F3605" s="45" t="s">
        <v>3041</v>
      </c>
      <c r="G3605" s="39" t="s">
        <v>17380</v>
      </c>
    </row>
    <row r="3606" spans="2:7" x14ac:dyDescent="0.25">
      <c r="B3606" s="69" t="s">
        <v>8072</v>
      </c>
      <c r="C3606" s="44">
        <v>604</v>
      </c>
      <c r="D3606" s="44">
        <v>604</v>
      </c>
      <c r="E3606" s="192" t="s">
        <v>14704</v>
      </c>
      <c r="F3606" s="45" t="s">
        <v>3041</v>
      </c>
      <c r="G3606" s="39" t="s">
        <v>17380</v>
      </c>
    </row>
    <row r="3607" spans="2:7" x14ac:dyDescent="0.25">
      <c r="B3607" s="69" t="s">
        <v>2227</v>
      </c>
      <c r="C3607" s="44">
        <v>604</v>
      </c>
      <c r="D3607" s="44">
        <v>604</v>
      </c>
      <c r="E3607" s="192" t="s">
        <v>14704</v>
      </c>
      <c r="F3607" s="45" t="s">
        <v>3041</v>
      </c>
      <c r="G3607" s="39" t="s">
        <v>17380</v>
      </c>
    </row>
    <row r="3608" spans="2:7" x14ac:dyDescent="0.25">
      <c r="B3608" s="305" t="s">
        <v>17380</v>
      </c>
      <c r="C3608" s="305">
        <v>604</v>
      </c>
      <c r="D3608" s="305">
        <v>604</v>
      </c>
      <c r="E3608" s="305" t="s">
        <v>14704</v>
      </c>
      <c r="F3608" s="305" t="s">
        <v>3041</v>
      </c>
      <c r="G3608" s="305" t="s">
        <v>17380</v>
      </c>
    </row>
    <row r="3609" spans="2:7" x14ac:dyDescent="0.25">
      <c r="B3609" s="69" t="s">
        <v>18926</v>
      </c>
      <c r="C3609" s="44">
        <v>605</v>
      </c>
      <c r="D3609" s="44">
        <v>605</v>
      </c>
      <c r="E3609" s="192" t="s">
        <v>14705</v>
      </c>
      <c r="F3609" s="45" t="s">
        <v>3042</v>
      </c>
      <c r="G3609" s="39" t="s">
        <v>17381</v>
      </c>
    </row>
    <row r="3610" spans="2:7" x14ac:dyDescent="0.25">
      <c r="B3610" s="69" t="s">
        <v>8073</v>
      </c>
      <c r="C3610" s="44">
        <v>605</v>
      </c>
      <c r="D3610" s="44">
        <v>605</v>
      </c>
      <c r="E3610" s="192" t="s">
        <v>14705</v>
      </c>
      <c r="F3610" s="45" t="s">
        <v>3042</v>
      </c>
      <c r="G3610" s="39" t="s">
        <v>17381</v>
      </c>
    </row>
    <row r="3611" spans="2:7" x14ac:dyDescent="0.25">
      <c r="B3611" s="69" t="s">
        <v>2228</v>
      </c>
      <c r="C3611" s="44">
        <v>605</v>
      </c>
      <c r="D3611" s="44">
        <v>605</v>
      </c>
      <c r="E3611" s="192" t="s">
        <v>14705</v>
      </c>
      <c r="F3611" s="45" t="s">
        <v>3042</v>
      </c>
      <c r="G3611" s="39" t="s">
        <v>17381</v>
      </c>
    </row>
    <row r="3612" spans="2:7" x14ac:dyDescent="0.25">
      <c r="B3612" s="305" t="s">
        <v>17381</v>
      </c>
      <c r="C3612" s="305">
        <v>605</v>
      </c>
      <c r="D3612" s="305">
        <v>605</v>
      </c>
      <c r="E3612" s="305" t="s">
        <v>14705</v>
      </c>
      <c r="F3612" s="305" t="s">
        <v>3042</v>
      </c>
      <c r="G3612" s="305" t="s">
        <v>17381</v>
      </c>
    </row>
    <row r="3613" spans="2:7" x14ac:dyDescent="0.25">
      <c r="B3613" s="69" t="s">
        <v>18927</v>
      </c>
      <c r="C3613" s="44">
        <v>606</v>
      </c>
      <c r="D3613" s="44">
        <v>606</v>
      </c>
      <c r="E3613" s="192" t="s">
        <v>14706</v>
      </c>
      <c r="F3613" s="45" t="s">
        <v>7308</v>
      </c>
      <c r="G3613" s="39" t="s">
        <v>17382</v>
      </c>
    </row>
    <row r="3614" spans="2:7" x14ac:dyDescent="0.25">
      <c r="B3614" s="69" t="s">
        <v>8074</v>
      </c>
      <c r="C3614" s="44">
        <v>606</v>
      </c>
      <c r="D3614" s="44">
        <v>606</v>
      </c>
      <c r="E3614" s="192" t="s">
        <v>14706</v>
      </c>
      <c r="F3614" s="45" t="s">
        <v>7308</v>
      </c>
      <c r="G3614" s="39" t="s">
        <v>17382</v>
      </c>
    </row>
    <row r="3615" spans="2:7" x14ac:dyDescent="0.25">
      <c r="B3615" s="69" t="s">
        <v>2229</v>
      </c>
      <c r="C3615" s="44">
        <v>606</v>
      </c>
      <c r="D3615" s="44">
        <v>606</v>
      </c>
      <c r="E3615" s="192" t="s">
        <v>14706</v>
      </c>
      <c r="F3615" s="45" t="s">
        <v>7308</v>
      </c>
      <c r="G3615" s="39" t="s">
        <v>17382</v>
      </c>
    </row>
    <row r="3616" spans="2:7" x14ac:dyDescent="0.25">
      <c r="B3616" s="305" t="s">
        <v>17382</v>
      </c>
      <c r="C3616" s="305">
        <v>606</v>
      </c>
      <c r="D3616" s="305">
        <v>606</v>
      </c>
      <c r="E3616" s="305" t="s">
        <v>14706</v>
      </c>
      <c r="F3616" s="305" t="s">
        <v>7308</v>
      </c>
      <c r="G3616" s="305" t="s">
        <v>17382</v>
      </c>
    </row>
    <row r="3617" spans="2:7" x14ac:dyDescent="0.25">
      <c r="B3617" s="69" t="s">
        <v>18928</v>
      </c>
      <c r="C3617" s="44">
        <v>607</v>
      </c>
      <c r="D3617" s="44">
        <v>607</v>
      </c>
      <c r="E3617" s="192" t="s">
        <v>14707</v>
      </c>
      <c r="F3617" s="45" t="s">
        <v>7307</v>
      </c>
      <c r="G3617" s="39" t="s">
        <v>17383</v>
      </c>
    </row>
    <row r="3618" spans="2:7" x14ac:dyDescent="0.25">
      <c r="B3618" s="69" t="s">
        <v>8075</v>
      </c>
      <c r="C3618" s="44">
        <v>607</v>
      </c>
      <c r="D3618" s="44">
        <v>607</v>
      </c>
      <c r="E3618" s="192" t="s">
        <v>14707</v>
      </c>
      <c r="F3618" s="45" t="s">
        <v>7307</v>
      </c>
      <c r="G3618" s="39" t="s">
        <v>17383</v>
      </c>
    </row>
    <row r="3619" spans="2:7" x14ac:dyDescent="0.25">
      <c r="B3619" s="69" t="s">
        <v>2230</v>
      </c>
      <c r="C3619" s="44">
        <v>607</v>
      </c>
      <c r="D3619" s="44">
        <v>607</v>
      </c>
      <c r="E3619" s="192" t="s">
        <v>14707</v>
      </c>
      <c r="F3619" s="45" t="s">
        <v>7307</v>
      </c>
      <c r="G3619" s="39" t="s">
        <v>17383</v>
      </c>
    </row>
    <row r="3620" spans="2:7" x14ac:dyDescent="0.25">
      <c r="B3620" s="305" t="s">
        <v>17383</v>
      </c>
      <c r="C3620" s="305">
        <v>607</v>
      </c>
      <c r="D3620" s="305">
        <v>607</v>
      </c>
      <c r="E3620" s="305" t="s">
        <v>14707</v>
      </c>
      <c r="F3620" s="305" t="s">
        <v>7307</v>
      </c>
      <c r="G3620" s="305" t="s">
        <v>17383</v>
      </c>
    </row>
    <row r="3621" spans="2:7" x14ac:dyDescent="0.25">
      <c r="B3621" s="69" t="s">
        <v>18929</v>
      </c>
      <c r="C3621" s="44">
        <v>608</v>
      </c>
      <c r="D3621" s="44">
        <v>608</v>
      </c>
      <c r="E3621" s="192" t="s">
        <v>14708</v>
      </c>
      <c r="F3621" s="45" t="s">
        <v>7306</v>
      </c>
      <c r="G3621" s="39" t="s">
        <v>17384</v>
      </c>
    </row>
    <row r="3622" spans="2:7" x14ac:dyDescent="0.25">
      <c r="B3622" s="69" t="s">
        <v>9361</v>
      </c>
      <c r="C3622" s="44">
        <v>608</v>
      </c>
      <c r="D3622" s="44">
        <v>608</v>
      </c>
      <c r="E3622" s="192" t="s">
        <v>14708</v>
      </c>
      <c r="F3622" s="45" t="s">
        <v>7306</v>
      </c>
      <c r="G3622" s="39" t="s">
        <v>17384</v>
      </c>
    </row>
    <row r="3623" spans="2:7" x14ac:dyDescent="0.25">
      <c r="B3623" s="69" t="s">
        <v>2231</v>
      </c>
      <c r="C3623" s="44">
        <v>608</v>
      </c>
      <c r="D3623" s="44">
        <v>608</v>
      </c>
      <c r="E3623" s="192" t="s">
        <v>14708</v>
      </c>
      <c r="F3623" s="45" t="s">
        <v>7306</v>
      </c>
      <c r="G3623" s="39" t="s">
        <v>17384</v>
      </c>
    </row>
    <row r="3624" spans="2:7" x14ac:dyDescent="0.25">
      <c r="B3624" s="305" t="s">
        <v>17384</v>
      </c>
      <c r="C3624" s="305">
        <v>608</v>
      </c>
      <c r="D3624" s="305">
        <v>608</v>
      </c>
      <c r="E3624" s="305" t="s">
        <v>14708</v>
      </c>
      <c r="F3624" s="305" t="s">
        <v>7306</v>
      </c>
      <c r="G3624" s="305" t="s">
        <v>17384</v>
      </c>
    </row>
    <row r="3625" spans="2:7" x14ac:dyDescent="0.25">
      <c r="B3625" s="69" t="s">
        <v>18930</v>
      </c>
      <c r="C3625" s="44">
        <v>609</v>
      </c>
      <c r="D3625" s="44">
        <v>609</v>
      </c>
      <c r="E3625" s="192" t="s">
        <v>14709</v>
      </c>
      <c r="F3625" s="45" t="s">
        <v>7305</v>
      </c>
      <c r="G3625" s="39" t="s">
        <v>17385</v>
      </c>
    </row>
    <row r="3626" spans="2:7" x14ac:dyDescent="0.25">
      <c r="B3626" s="69" t="s">
        <v>9362</v>
      </c>
      <c r="C3626" s="44">
        <v>609</v>
      </c>
      <c r="D3626" s="44">
        <v>609</v>
      </c>
      <c r="E3626" s="192" t="s">
        <v>14709</v>
      </c>
      <c r="F3626" s="45" t="s">
        <v>7305</v>
      </c>
      <c r="G3626" s="39" t="s">
        <v>17385</v>
      </c>
    </row>
    <row r="3627" spans="2:7" x14ac:dyDescent="0.25">
      <c r="B3627" s="69" t="s">
        <v>2232</v>
      </c>
      <c r="C3627" s="44">
        <v>609</v>
      </c>
      <c r="D3627" s="44">
        <v>609</v>
      </c>
      <c r="E3627" s="192" t="s">
        <v>14709</v>
      </c>
      <c r="F3627" s="45" t="s">
        <v>7305</v>
      </c>
      <c r="G3627" s="39" t="s">
        <v>17385</v>
      </c>
    </row>
    <row r="3628" spans="2:7" x14ac:dyDescent="0.25">
      <c r="B3628" s="305" t="s">
        <v>17385</v>
      </c>
      <c r="C3628" s="305">
        <v>609</v>
      </c>
      <c r="D3628" s="305">
        <v>609</v>
      </c>
      <c r="E3628" s="305" t="s">
        <v>14709</v>
      </c>
      <c r="F3628" s="305" t="s">
        <v>7305</v>
      </c>
      <c r="G3628" s="305" t="s">
        <v>17385</v>
      </c>
    </row>
    <row r="3629" spans="2:7" x14ac:dyDescent="0.25">
      <c r="B3629" s="69" t="s">
        <v>18946</v>
      </c>
      <c r="C3629" s="44">
        <v>624</v>
      </c>
      <c r="D3629" s="44">
        <v>624</v>
      </c>
      <c r="E3629" s="192" t="s">
        <v>14710</v>
      </c>
      <c r="F3629" s="48" t="s">
        <v>11886</v>
      </c>
      <c r="G3629" s="39" t="s">
        <v>17401</v>
      </c>
    </row>
    <row r="3630" spans="2:7" x14ac:dyDescent="0.25">
      <c r="B3630" s="69" t="s">
        <v>9377</v>
      </c>
      <c r="C3630" s="44">
        <v>624</v>
      </c>
      <c r="D3630" s="44">
        <v>624</v>
      </c>
      <c r="E3630" s="192" t="s">
        <v>14710</v>
      </c>
      <c r="F3630" s="48" t="s">
        <v>11886</v>
      </c>
      <c r="G3630" s="39" t="s">
        <v>17401</v>
      </c>
    </row>
    <row r="3631" spans="2:7" x14ac:dyDescent="0.25">
      <c r="B3631" s="69" t="s">
        <v>2244</v>
      </c>
      <c r="C3631" s="44">
        <v>624</v>
      </c>
      <c r="D3631" s="44">
        <v>624</v>
      </c>
      <c r="E3631" s="192" t="s">
        <v>14710</v>
      </c>
      <c r="F3631" s="48" t="s">
        <v>11886</v>
      </c>
      <c r="G3631" s="39" t="s">
        <v>17401</v>
      </c>
    </row>
    <row r="3632" spans="2:7" x14ac:dyDescent="0.25">
      <c r="B3632" s="48" t="s">
        <v>11886</v>
      </c>
      <c r="C3632" s="44">
        <v>624</v>
      </c>
      <c r="D3632" s="44">
        <v>624</v>
      </c>
      <c r="E3632" s="192" t="s">
        <v>14710</v>
      </c>
      <c r="F3632" s="48" t="s">
        <v>11886</v>
      </c>
      <c r="G3632" s="39" t="s">
        <v>17401</v>
      </c>
    </row>
    <row r="3633" spans="2:7" x14ac:dyDescent="0.25">
      <c r="B3633" s="305" t="s">
        <v>17401</v>
      </c>
      <c r="C3633" s="305">
        <v>624</v>
      </c>
      <c r="D3633" s="305">
        <v>624</v>
      </c>
      <c r="E3633" s="305" t="s">
        <v>14710</v>
      </c>
      <c r="F3633" s="305" t="s">
        <v>11886</v>
      </c>
      <c r="G3633" s="305" t="s">
        <v>17401</v>
      </c>
    </row>
    <row r="3634" spans="2:7" x14ac:dyDescent="0.25">
      <c r="B3634" s="69" t="s">
        <v>18947</v>
      </c>
      <c r="C3634" s="44">
        <v>625</v>
      </c>
      <c r="D3634" s="44">
        <v>625</v>
      </c>
      <c r="E3634" s="192" t="s">
        <v>14711</v>
      </c>
      <c r="F3634" s="48" t="s">
        <v>11887</v>
      </c>
      <c r="G3634" s="39" t="s">
        <v>17402</v>
      </c>
    </row>
    <row r="3635" spans="2:7" x14ac:dyDescent="0.25">
      <c r="B3635" s="69" t="s">
        <v>2245</v>
      </c>
      <c r="C3635" s="44">
        <v>625</v>
      </c>
      <c r="D3635" s="44">
        <v>625</v>
      </c>
      <c r="E3635" s="192" t="s">
        <v>14711</v>
      </c>
      <c r="F3635" s="48" t="s">
        <v>11887</v>
      </c>
      <c r="G3635" s="39" t="s">
        <v>17402</v>
      </c>
    </row>
    <row r="3636" spans="2:7" x14ac:dyDescent="0.25">
      <c r="B3636" s="69" t="s">
        <v>9378</v>
      </c>
      <c r="C3636" s="44">
        <v>625</v>
      </c>
      <c r="D3636" s="44">
        <v>625</v>
      </c>
      <c r="E3636" s="192" t="s">
        <v>14711</v>
      </c>
      <c r="F3636" s="48" t="s">
        <v>11887</v>
      </c>
      <c r="G3636" s="39" t="s">
        <v>17402</v>
      </c>
    </row>
    <row r="3637" spans="2:7" x14ac:dyDescent="0.25">
      <c r="B3637" s="48" t="s">
        <v>11887</v>
      </c>
      <c r="C3637" s="44">
        <v>625</v>
      </c>
      <c r="D3637" s="44">
        <v>625</v>
      </c>
      <c r="E3637" s="192" t="s">
        <v>14711</v>
      </c>
      <c r="F3637" s="48" t="s">
        <v>11887</v>
      </c>
      <c r="G3637" s="39" t="s">
        <v>17402</v>
      </c>
    </row>
    <row r="3638" spans="2:7" x14ac:dyDescent="0.25">
      <c r="B3638" s="305" t="s">
        <v>17402</v>
      </c>
      <c r="C3638" s="305">
        <v>625</v>
      </c>
      <c r="D3638" s="305">
        <v>625</v>
      </c>
      <c r="E3638" s="305" t="s">
        <v>14711</v>
      </c>
      <c r="F3638" s="305" t="s">
        <v>11887</v>
      </c>
      <c r="G3638" s="305" t="s">
        <v>17402</v>
      </c>
    </row>
    <row r="3639" spans="2:7" x14ac:dyDescent="0.25">
      <c r="B3639" s="69" t="s">
        <v>18948</v>
      </c>
      <c r="C3639" s="44">
        <v>626</v>
      </c>
      <c r="D3639" s="44">
        <v>626</v>
      </c>
      <c r="E3639" s="192" t="s">
        <v>14712</v>
      </c>
      <c r="F3639" s="48" t="s">
        <v>11888</v>
      </c>
      <c r="G3639" s="39" t="s">
        <v>17403</v>
      </c>
    </row>
    <row r="3640" spans="2:7" x14ac:dyDescent="0.25">
      <c r="B3640" s="69" t="s">
        <v>9379</v>
      </c>
      <c r="C3640" s="44">
        <v>626</v>
      </c>
      <c r="D3640" s="44">
        <v>626</v>
      </c>
      <c r="E3640" s="192" t="s">
        <v>14712</v>
      </c>
      <c r="F3640" s="48" t="s">
        <v>11888</v>
      </c>
      <c r="G3640" s="39" t="s">
        <v>17403</v>
      </c>
    </row>
    <row r="3641" spans="2:7" x14ac:dyDescent="0.25">
      <c r="B3641" s="69" t="s">
        <v>2246</v>
      </c>
      <c r="C3641" s="44">
        <v>626</v>
      </c>
      <c r="D3641" s="44">
        <v>626</v>
      </c>
      <c r="E3641" s="192" t="s">
        <v>14712</v>
      </c>
      <c r="F3641" s="48" t="s">
        <v>11888</v>
      </c>
      <c r="G3641" s="39" t="s">
        <v>17403</v>
      </c>
    </row>
    <row r="3642" spans="2:7" x14ac:dyDescent="0.25">
      <c r="B3642" s="305" t="s">
        <v>17403</v>
      </c>
      <c r="C3642" s="305">
        <v>626</v>
      </c>
      <c r="D3642" s="305">
        <v>626</v>
      </c>
      <c r="E3642" s="305" t="s">
        <v>14712</v>
      </c>
      <c r="F3642" s="305" t="s">
        <v>11888</v>
      </c>
      <c r="G3642" s="305" t="s">
        <v>17403</v>
      </c>
    </row>
    <row r="3643" spans="2:7" x14ac:dyDescent="0.25">
      <c r="B3643" s="48" t="s">
        <v>11888</v>
      </c>
      <c r="C3643" s="44">
        <v>626</v>
      </c>
      <c r="D3643" s="44">
        <v>626</v>
      </c>
      <c r="E3643" s="192" t="s">
        <v>14712</v>
      </c>
      <c r="F3643" s="48" t="s">
        <v>11888</v>
      </c>
      <c r="G3643" s="39" t="s">
        <v>17403</v>
      </c>
    </row>
    <row r="3644" spans="2:7" x14ac:dyDescent="0.25">
      <c r="B3644" s="69" t="s">
        <v>18949</v>
      </c>
      <c r="C3644" s="44">
        <v>627</v>
      </c>
      <c r="D3644" s="44">
        <v>627</v>
      </c>
      <c r="E3644" s="192" t="s">
        <v>14713</v>
      </c>
      <c r="F3644" s="48" t="s">
        <v>11889</v>
      </c>
      <c r="G3644" s="39" t="s">
        <v>17404</v>
      </c>
    </row>
    <row r="3645" spans="2:7" x14ac:dyDescent="0.25">
      <c r="B3645" s="69" t="s">
        <v>2247</v>
      </c>
      <c r="C3645" s="44">
        <v>627</v>
      </c>
      <c r="D3645" s="44">
        <v>627</v>
      </c>
      <c r="E3645" s="192" t="s">
        <v>14713</v>
      </c>
      <c r="F3645" s="48" t="s">
        <v>11889</v>
      </c>
      <c r="G3645" s="39" t="s">
        <v>17404</v>
      </c>
    </row>
    <row r="3646" spans="2:7" x14ac:dyDescent="0.25">
      <c r="B3646" s="69" t="s">
        <v>9380</v>
      </c>
      <c r="C3646" s="44">
        <v>627</v>
      </c>
      <c r="D3646" s="44">
        <v>627</v>
      </c>
      <c r="E3646" s="192" t="s">
        <v>14713</v>
      </c>
      <c r="F3646" s="48" t="s">
        <v>11889</v>
      </c>
      <c r="G3646" s="39" t="s">
        <v>17404</v>
      </c>
    </row>
    <row r="3647" spans="2:7" x14ac:dyDescent="0.25">
      <c r="B3647" s="48" t="s">
        <v>11889</v>
      </c>
      <c r="C3647" s="44">
        <v>627</v>
      </c>
      <c r="D3647" s="44">
        <v>627</v>
      </c>
      <c r="E3647" s="192" t="s">
        <v>14713</v>
      </c>
      <c r="F3647" s="48" t="s">
        <v>11889</v>
      </c>
      <c r="G3647" s="39" t="s">
        <v>17404</v>
      </c>
    </row>
    <row r="3648" spans="2:7" x14ac:dyDescent="0.25">
      <c r="B3648" s="305" t="s">
        <v>17404</v>
      </c>
      <c r="C3648" s="305">
        <v>627</v>
      </c>
      <c r="D3648" s="305">
        <v>627</v>
      </c>
      <c r="E3648" s="305" t="s">
        <v>14713</v>
      </c>
      <c r="F3648" s="305" t="s">
        <v>11889</v>
      </c>
      <c r="G3648" s="305" t="s">
        <v>17404</v>
      </c>
    </row>
    <row r="3649" spans="2:7" x14ac:dyDescent="0.25">
      <c r="B3649" s="69" t="s">
        <v>18950</v>
      </c>
      <c r="C3649" s="44">
        <v>628</v>
      </c>
      <c r="D3649" s="44">
        <v>628</v>
      </c>
      <c r="E3649" s="192" t="s">
        <v>14714</v>
      </c>
      <c r="F3649" s="48" t="s">
        <v>11890</v>
      </c>
      <c r="G3649" s="39" t="s">
        <v>17405</v>
      </c>
    </row>
    <row r="3650" spans="2:7" x14ac:dyDescent="0.25">
      <c r="B3650" s="69" t="s">
        <v>2248</v>
      </c>
      <c r="C3650" s="44">
        <v>628</v>
      </c>
      <c r="D3650" s="44">
        <v>628</v>
      </c>
      <c r="E3650" s="192" t="s">
        <v>14714</v>
      </c>
      <c r="F3650" s="48" t="s">
        <v>11890</v>
      </c>
      <c r="G3650" s="39" t="s">
        <v>17405</v>
      </c>
    </row>
    <row r="3651" spans="2:7" x14ac:dyDescent="0.25">
      <c r="B3651" s="69" t="s">
        <v>9381</v>
      </c>
      <c r="C3651" s="44">
        <v>628</v>
      </c>
      <c r="D3651" s="44">
        <v>628</v>
      </c>
      <c r="E3651" s="192" t="s">
        <v>14714</v>
      </c>
      <c r="F3651" s="48" t="s">
        <v>11890</v>
      </c>
      <c r="G3651" s="39" t="s">
        <v>17405</v>
      </c>
    </row>
    <row r="3652" spans="2:7" x14ac:dyDescent="0.25">
      <c r="B3652" s="48" t="s">
        <v>11890</v>
      </c>
      <c r="C3652" s="44">
        <v>628</v>
      </c>
      <c r="D3652" s="44">
        <v>628</v>
      </c>
      <c r="E3652" s="192" t="s">
        <v>14714</v>
      </c>
      <c r="F3652" s="48" t="s">
        <v>11890</v>
      </c>
      <c r="G3652" s="39" t="s">
        <v>17405</v>
      </c>
    </row>
    <row r="3653" spans="2:7" x14ac:dyDescent="0.25">
      <c r="B3653" s="305" t="s">
        <v>17405</v>
      </c>
      <c r="C3653" s="305">
        <v>628</v>
      </c>
      <c r="D3653" s="305">
        <v>628</v>
      </c>
      <c r="E3653" s="305" t="s">
        <v>14714</v>
      </c>
      <c r="F3653" s="305" t="s">
        <v>11890</v>
      </c>
      <c r="G3653" s="305" t="s">
        <v>17405</v>
      </c>
    </row>
    <row r="3654" spans="2:7" x14ac:dyDescent="0.25">
      <c r="B3654" s="69" t="s">
        <v>18951</v>
      </c>
      <c r="C3654" s="44">
        <v>629</v>
      </c>
      <c r="D3654" s="44">
        <v>629</v>
      </c>
      <c r="E3654" s="192" t="s">
        <v>14715</v>
      </c>
      <c r="F3654" s="48" t="s">
        <v>11891</v>
      </c>
      <c r="G3654" s="39" t="s">
        <v>17406</v>
      </c>
    </row>
    <row r="3655" spans="2:7" x14ac:dyDescent="0.25">
      <c r="B3655" s="69" t="s">
        <v>9382</v>
      </c>
      <c r="C3655" s="44">
        <v>629</v>
      </c>
      <c r="D3655" s="44">
        <v>629</v>
      </c>
      <c r="E3655" s="192" t="s">
        <v>14715</v>
      </c>
      <c r="F3655" s="48" t="s">
        <v>11891</v>
      </c>
      <c r="G3655" s="39" t="s">
        <v>17406</v>
      </c>
    </row>
    <row r="3656" spans="2:7" x14ac:dyDescent="0.25">
      <c r="B3656" s="69" t="s">
        <v>2249</v>
      </c>
      <c r="C3656" s="44">
        <v>629</v>
      </c>
      <c r="D3656" s="44">
        <v>629</v>
      </c>
      <c r="E3656" s="192" t="s">
        <v>14715</v>
      </c>
      <c r="F3656" s="48" t="s">
        <v>11891</v>
      </c>
      <c r="G3656" s="39" t="s">
        <v>17406</v>
      </c>
    </row>
    <row r="3657" spans="2:7" x14ac:dyDescent="0.25">
      <c r="B3657" s="305" t="s">
        <v>17406</v>
      </c>
      <c r="C3657" s="305">
        <v>629</v>
      </c>
      <c r="D3657" s="305">
        <v>629</v>
      </c>
      <c r="E3657" s="305" t="s">
        <v>14715</v>
      </c>
      <c r="F3657" s="305" t="s">
        <v>11891</v>
      </c>
      <c r="G3657" s="305" t="s">
        <v>17406</v>
      </c>
    </row>
    <row r="3658" spans="2:7" x14ac:dyDescent="0.25">
      <c r="B3658" s="48" t="s">
        <v>11891</v>
      </c>
      <c r="C3658" s="44">
        <v>629</v>
      </c>
      <c r="D3658" s="44">
        <v>629</v>
      </c>
      <c r="E3658" s="192" t="s">
        <v>14715</v>
      </c>
      <c r="F3658" s="48" t="s">
        <v>11891</v>
      </c>
      <c r="G3658" s="39" t="s">
        <v>17406</v>
      </c>
    </row>
    <row r="3659" spans="2:7" x14ac:dyDescent="0.25">
      <c r="B3659" s="69" t="s">
        <v>18952</v>
      </c>
      <c r="C3659" s="44">
        <v>630</v>
      </c>
      <c r="D3659" s="44">
        <v>630</v>
      </c>
      <c r="E3659" s="192" t="s">
        <v>14716</v>
      </c>
      <c r="F3659" s="48" t="s">
        <v>11892</v>
      </c>
      <c r="G3659" s="39" t="s">
        <v>17407</v>
      </c>
    </row>
    <row r="3660" spans="2:7" x14ac:dyDescent="0.25">
      <c r="B3660" s="69" t="s">
        <v>2250</v>
      </c>
      <c r="C3660" s="44">
        <v>630</v>
      </c>
      <c r="D3660" s="44">
        <v>630</v>
      </c>
      <c r="E3660" s="192" t="s">
        <v>14716</v>
      </c>
      <c r="F3660" s="48" t="s">
        <v>11892</v>
      </c>
      <c r="G3660" s="39" t="s">
        <v>17407</v>
      </c>
    </row>
    <row r="3661" spans="2:7" x14ac:dyDescent="0.25">
      <c r="B3661" s="69" t="s">
        <v>9383</v>
      </c>
      <c r="C3661" s="44">
        <v>630</v>
      </c>
      <c r="D3661" s="44">
        <v>630</v>
      </c>
      <c r="E3661" s="192" t="s">
        <v>14716</v>
      </c>
      <c r="F3661" s="48" t="s">
        <v>11892</v>
      </c>
      <c r="G3661" s="39" t="s">
        <v>17407</v>
      </c>
    </row>
    <row r="3662" spans="2:7" x14ac:dyDescent="0.25">
      <c r="B3662" s="305" t="s">
        <v>17407</v>
      </c>
      <c r="C3662" s="305">
        <v>630</v>
      </c>
      <c r="D3662" s="305">
        <v>630</v>
      </c>
      <c r="E3662" s="305" t="s">
        <v>14716</v>
      </c>
      <c r="F3662" s="305" t="s">
        <v>11892</v>
      </c>
      <c r="G3662" s="305" t="s">
        <v>17407</v>
      </c>
    </row>
    <row r="3663" spans="2:7" x14ac:dyDescent="0.25">
      <c r="B3663" s="48" t="s">
        <v>11892</v>
      </c>
      <c r="C3663" s="44">
        <v>630</v>
      </c>
      <c r="D3663" s="44">
        <v>630</v>
      </c>
      <c r="E3663" s="192" t="s">
        <v>14716</v>
      </c>
      <c r="F3663" s="48" t="s">
        <v>11892</v>
      </c>
      <c r="G3663" s="39" t="s">
        <v>17407</v>
      </c>
    </row>
    <row r="3664" spans="2:7" x14ac:dyDescent="0.25">
      <c r="B3664" s="69" t="s">
        <v>18953</v>
      </c>
      <c r="C3664" s="44">
        <v>631</v>
      </c>
      <c r="D3664" s="44">
        <v>631</v>
      </c>
      <c r="E3664" s="192" t="s">
        <v>14717</v>
      </c>
      <c r="F3664" s="48" t="s">
        <v>11893</v>
      </c>
      <c r="G3664" s="39" t="s">
        <v>17408</v>
      </c>
    </row>
    <row r="3665" spans="2:7" x14ac:dyDescent="0.25">
      <c r="B3665" s="305" t="s">
        <v>17408</v>
      </c>
      <c r="C3665" s="305">
        <v>631</v>
      </c>
      <c r="D3665" s="305">
        <v>631</v>
      </c>
      <c r="E3665" s="305" t="s">
        <v>14717</v>
      </c>
      <c r="F3665" s="305" t="s">
        <v>11893</v>
      </c>
      <c r="G3665" s="305" t="s">
        <v>17408</v>
      </c>
    </row>
    <row r="3666" spans="2:7" x14ac:dyDescent="0.25">
      <c r="B3666" s="69" t="s">
        <v>2251</v>
      </c>
      <c r="C3666" s="44">
        <v>631</v>
      </c>
      <c r="D3666" s="44">
        <v>631</v>
      </c>
      <c r="E3666" s="192" t="s">
        <v>14717</v>
      </c>
      <c r="F3666" s="48" t="s">
        <v>11893</v>
      </c>
      <c r="G3666" s="39" t="s">
        <v>17408</v>
      </c>
    </row>
    <row r="3667" spans="2:7" x14ac:dyDescent="0.25">
      <c r="B3667" s="69" t="s">
        <v>8097</v>
      </c>
      <c r="C3667" s="44">
        <v>631</v>
      </c>
      <c r="D3667" s="44">
        <v>631</v>
      </c>
      <c r="E3667" s="192" t="s">
        <v>14717</v>
      </c>
      <c r="F3667" s="48" t="s">
        <v>11893</v>
      </c>
      <c r="G3667" s="39" t="s">
        <v>17408</v>
      </c>
    </row>
    <row r="3668" spans="2:7" x14ac:dyDescent="0.25">
      <c r="B3668" s="48" t="s">
        <v>11893</v>
      </c>
      <c r="C3668" s="44">
        <v>631</v>
      </c>
      <c r="D3668" s="44">
        <v>631</v>
      </c>
      <c r="E3668" s="192" t="s">
        <v>14717</v>
      </c>
      <c r="F3668" s="48" t="s">
        <v>11893</v>
      </c>
      <c r="G3668" s="39" t="s">
        <v>17408</v>
      </c>
    </row>
    <row r="3669" spans="2:7" x14ac:dyDescent="0.25">
      <c r="B3669" s="69" t="s">
        <v>18954</v>
      </c>
      <c r="C3669" s="44">
        <v>632</v>
      </c>
      <c r="D3669" s="44">
        <v>632</v>
      </c>
      <c r="E3669" s="192" t="s">
        <v>14718</v>
      </c>
      <c r="F3669" s="48" t="s">
        <v>11894</v>
      </c>
      <c r="G3669" s="39" t="s">
        <v>17409</v>
      </c>
    </row>
    <row r="3670" spans="2:7" x14ac:dyDescent="0.25">
      <c r="B3670" s="69" t="s">
        <v>14935</v>
      </c>
      <c r="C3670" s="44">
        <v>632</v>
      </c>
      <c r="D3670" s="44">
        <v>632</v>
      </c>
      <c r="E3670" s="192" t="s">
        <v>14718</v>
      </c>
      <c r="F3670" s="48" t="s">
        <v>11894</v>
      </c>
      <c r="G3670" s="39" t="s">
        <v>17409</v>
      </c>
    </row>
    <row r="3671" spans="2:7" x14ac:dyDescent="0.25">
      <c r="B3671" s="69" t="s">
        <v>8098</v>
      </c>
      <c r="C3671" s="44">
        <v>632</v>
      </c>
      <c r="D3671" s="44">
        <v>632</v>
      </c>
      <c r="E3671" s="192" t="s">
        <v>14718</v>
      </c>
      <c r="F3671" s="48" t="s">
        <v>11894</v>
      </c>
      <c r="G3671" s="39" t="s">
        <v>17409</v>
      </c>
    </row>
    <row r="3672" spans="2:7" x14ac:dyDescent="0.25">
      <c r="B3672" s="48" t="s">
        <v>11894</v>
      </c>
      <c r="C3672" s="44">
        <v>632</v>
      </c>
      <c r="D3672" s="44">
        <v>632</v>
      </c>
      <c r="E3672" s="192" t="s">
        <v>14718</v>
      </c>
      <c r="F3672" s="48" t="s">
        <v>11894</v>
      </c>
      <c r="G3672" s="39" t="s">
        <v>17409</v>
      </c>
    </row>
    <row r="3673" spans="2:7" x14ac:dyDescent="0.25">
      <c r="B3673" s="305" t="s">
        <v>17409</v>
      </c>
      <c r="C3673" s="305">
        <v>632</v>
      </c>
      <c r="D3673" s="305">
        <v>632</v>
      </c>
      <c r="E3673" s="305" t="s">
        <v>14718</v>
      </c>
      <c r="F3673" s="305" t="s">
        <v>11894</v>
      </c>
      <c r="G3673" s="305" t="s">
        <v>17409</v>
      </c>
    </row>
    <row r="3674" spans="2:7" x14ac:dyDescent="0.25">
      <c r="B3674" s="69" t="s">
        <v>18955</v>
      </c>
      <c r="C3674" s="44">
        <v>633</v>
      </c>
      <c r="D3674" s="44">
        <v>633</v>
      </c>
      <c r="E3674" s="192" t="s">
        <v>14719</v>
      </c>
      <c r="F3674" s="48" t="s">
        <v>11895</v>
      </c>
      <c r="G3674" s="39" t="s">
        <v>17410</v>
      </c>
    </row>
    <row r="3675" spans="2:7" x14ac:dyDescent="0.25">
      <c r="B3675" s="69" t="s">
        <v>8099</v>
      </c>
      <c r="C3675" s="44">
        <v>633</v>
      </c>
      <c r="D3675" s="44">
        <v>633</v>
      </c>
      <c r="E3675" s="192" t="s">
        <v>14719</v>
      </c>
      <c r="F3675" s="48" t="s">
        <v>11895</v>
      </c>
      <c r="G3675" s="39" t="s">
        <v>17410</v>
      </c>
    </row>
    <row r="3676" spans="2:7" x14ac:dyDescent="0.25">
      <c r="B3676" s="69" t="s">
        <v>2252</v>
      </c>
      <c r="C3676" s="44">
        <v>633</v>
      </c>
      <c r="D3676" s="44">
        <v>633</v>
      </c>
      <c r="E3676" s="192" t="s">
        <v>14719</v>
      </c>
      <c r="F3676" s="48" t="s">
        <v>11895</v>
      </c>
      <c r="G3676" s="39" t="s">
        <v>17410</v>
      </c>
    </row>
    <row r="3677" spans="2:7" x14ac:dyDescent="0.25">
      <c r="B3677" s="48" t="s">
        <v>11895</v>
      </c>
      <c r="C3677" s="44">
        <v>633</v>
      </c>
      <c r="D3677" s="44">
        <v>633</v>
      </c>
      <c r="E3677" s="192" t="s">
        <v>14719</v>
      </c>
      <c r="F3677" s="48" t="s">
        <v>11895</v>
      </c>
      <c r="G3677" s="39" t="s">
        <v>17410</v>
      </c>
    </row>
    <row r="3678" spans="2:7" x14ac:dyDescent="0.25">
      <c r="B3678" s="305" t="s">
        <v>17410</v>
      </c>
      <c r="C3678" s="305">
        <v>633</v>
      </c>
      <c r="D3678" s="305">
        <v>633</v>
      </c>
      <c r="E3678" s="305" t="s">
        <v>14719</v>
      </c>
      <c r="F3678" s="305" t="s">
        <v>11895</v>
      </c>
      <c r="G3678" s="305" t="s">
        <v>17410</v>
      </c>
    </row>
    <row r="3679" spans="2:7" x14ac:dyDescent="0.25">
      <c r="B3679" s="69" t="s">
        <v>19253</v>
      </c>
      <c r="C3679" s="44">
        <v>905</v>
      </c>
      <c r="D3679" s="44">
        <v>905</v>
      </c>
      <c r="E3679" s="56" t="s">
        <v>12567</v>
      </c>
      <c r="F3679" s="45" t="s">
        <v>3943</v>
      </c>
      <c r="G3679" s="39" t="s">
        <v>17696</v>
      </c>
    </row>
    <row r="3680" spans="2:7" x14ac:dyDescent="0.25">
      <c r="B3680" s="69" t="s">
        <v>6611</v>
      </c>
      <c r="C3680" s="44">
        <v>905</v>
      </c>
      <c r="D3680" s="44">
        <v>905</v>
      </c>
      <c r="E3680" s="56" t="s">
        <v>12567</v>
      </c>
      <c r="F3680" s="45" t="s">
        <v>3943</v>
      </c>
      <c r="G3680" s="39" t="s">
        <v>17696</v>
      </c>
    </row>
    <row r="3681" spans="2:7" x14ac:dyDescent="0.25">
      <c r="B3681" s="69" t="s">
        <v>5639</v>
      </c>
      <c r="C3681" s="44">
        <v>905</v>
      </c>
      <c r="D3681" s="44">
        <v>905</v>
      </c>
      <c r="E3681" s="56" t="s">
        <v>12567</v>
      </c>
      <c r="F3681" s="45" t="s">
        <v>3943</v>
      </c>
      <c r="G3681" s="39" t="s">
        <v>17696</v>
      </c>
    </row>
    <row r="3682" spans="2:7" x14ac:dyDescent="0.25">
      <c r="B3682" s="69" t="s">
        <v>19254</v>
      </c>
      <c r="C3682" s="44">
        <v>906</v>
      </c>
      <c r="D3682" s="44">
        <v>906</v>
      </c>
      <c r="E3682" s="56" t="s">
        <v>12568</v>
      </c>
      <c r="F3682" s="45" t="s">
        <v>3942</v>
      </c>
      <c r="G3682" s="39" t="s">
        <v>17697</v>
      </c>
    </row>
    <row r="3683" spans="2:7" x14ac:dyDescent="0.25">
      <c r="B3683" s="69" t="s">
        <v>6856</v>
      </c>
      <c r="C3683" s="44">
        <v>906</v>
      </c>
      <c r="D3683" s="44">
        <v>906</v>
      </c>
      <c r="E3683" s="56" t="s">
        <v>12568</v>
      </c>
      <c r="F3683" s="45" t="s">
        <v>3942</v>
      </c>
      <c r="G3683" s="39" t="s">
        <v>17697</v>
      </c>
    </row>
    <row r="3684" spans="2:7" x14ac:dyDescent="0.25">
      <c r="B3684" s="69" t="s">
        <v>9783</v>
      </c>
      <c r="C3684" s="44">
        <v>906</v>
      </c>
      <c r="D3684" s="44">
        <v>906</v>
      </c>
      <c r="E3684" s="56" t="s">
        <v>12568</v>
      </c>
      <c r="F3684" s="45" t="s">
        <v>3942</v>
      </c>
      <c r="G3684" s="39" t="s">
        <v>17697</v>
      </c>
    </row>
    <row r="3685" spans="2:7" x14ac:dyDescent="0.25">
      <c r="B3685" s="69" t="s">
        <v>6612</v>
      </c>
      <c r="C3685" s="44">
        <v>906</v>
      </c>
      <c r="D3685" s="44">
        <v>906</v>
      </c>
      <c r="E3685" s="56" t="s">
        <v>12568</v>
      </c>
      <c r="F3685" s="45" t="s">
        <v>3942</v>
      </c>
      <c r="G3685" s="39" t="s">
        <v>17697</v>
      </c>
    </row>
    <row r="3686" spans="2:7" x14ac:dyDescent="0.25">
      <c r="B3686" s="69" t="s">
        <v>5640</v>
      </c>
      <c r="C3686" s="44">
        <v>906</v>
      </c>
      <c r="D3686" s="44">
        <v>906</v>
      </c>
      <c r="E3686" s="56" t="s">
        <v>12568</v>
      </c>
      <c r="F3686" s="45" t="s">
        <v>3942</v>
      </c>
      <c r="G3686" s="39" t="s">
        <v>17697</v>
      </c>
    </row>
    <row r="3687" spans="2:7" x14ac:dyDescent="0.25">
      <c r="B3687" s="69" t="s">
        <v>19252</v>
      </c>
      <c r="C3687" s="44">
        <v>904</v>
      </c>
      <c r="D3687" s="44">
        <v>904</v>
      </c>
      <c r="E3687" s="56" t="s">
        <v>12566</v>
      </c>
      <c r="F3687" s="45" t="s">
        <v>3944</v>
      </c>
      <c r="G3687" s="39" t="s">
        <v>17695</v>
      </c>
    </row>
    <row r="3688" spans="2:7" x14ac:dyDescent="0.25">
      <c r="B3688" s="69" t="s">
        <v>5638</v>
      </c>
      <c r="C3688" s="44">
        <v>904</v>
      </c>
      <c r="D3688" s="44">
        <v>904</v>
      </c>
      <c r="E3688" s="56" t="s">
        <v>12566</v>
      </c>
      <c r="F3688" s="45" t="s">
        <v>3944</v>
      </c>
      <c r="G3688" s="39" t="s">
        <v>17695</v>
      </c>
    </row>
    <row r="3689" spans="2:7" x14ac:dyDescent="0.25">
      <c r="B3689" s="69" t="s">
        <v>6610</v>
      </c>
      <c r="C3689" s="44">
        <v>904</v>
      </c>
      <c r="D3689" s="44">
        <v>904</v>
      </c>
      <c r="E3689" s="56" t="s">
        <v>12566</v>
      </c>
      <c r="F3689" s="45" t="s">
        <v>3944</v>
      </c>
      <c r="G3689" s="39" t="s">
        <v>17695</v>
      </c>
    </row>
    <row r="3690" spans="2:7" x14ac:dyDescent="0.25">
      <c r="B3690" s="69" t="s">
        <v>19255</v>
      </c>
      <c r="C3690" s="44">
        <v>907</v>
      </c>
      <c r="D3690" s="44">
        <v>907</v>
      </c>
      <c r="E3690" s="56" t="s">
        <v>12569</v>
      </c>
      <c r="F3690" s="45" t="s">
        <v>3940</v>
      </c>
      <c r="G3690" s="39" t="s">
        <v>17698</v>
      </c>
    </row>
    <row r="3691" spans="2:7" x14ac:dyDescent="0.25">
      <c r="B3691" s="69" t="s">
        <v>5641</v>
      </c>
      <c r="C3691" s="44">
        <v>907</v>
      </c>
      <c r="D3691" s="44">
        <v>907</v>
      </c>
      <c r="E3691" s="56" t="s">
        <v>12569</v>
      </c>
      <c r="F3691" s="45" t="s">
        <v>3940</v>
      </c>
      <c r="G3691" s="39" t="s">
        <v>17698</v>
      </c>
    </row>
    <row r="3692" spans="2:7" x14ac:dyDescent="0.25">
      <c r="B3692" s="69" t="s">
        <v>6613</v>
      </c>
      <c r="C3692" s="44">
        <v>907</v>
      </c>
      <c r="D3692" s="44">
        <v>907</v>
      </c>
      <c r="E3692" s="56" t="s">
        <v>12569</v>
      </c>
      <c r="F3692" s="45" t="s">
        <v>3940</v>
      </c>
      <c r="G3692" s="39" t="s">
        <v>17698</v>
      </c>
    </row>
    <row r="3693" spans="2:7" x14ac:dyDescent="0.25">
      <c r="B3693" s="69" t="s">
        <v>19251</v>
      </c>
      <c r="C3693" s="44">
        <v>903</v>
      </c>
      <c r="D3693" s="44">
        <v>903</v>
      </c>
      <c r="E3693" s="56" t="s">
        <v>12565</v>
      </c>
      <c r="F3693" s="45" t="s">
        <v>3945</v>
      </c>
      <c r="G3693" s="39" t="s">
        <v>17694</v>
      </c>
    </row>
    <row r="3694" spans="2:7" x14ac:dyDescent="0.25">
      <c r="B3694" s="69" t="s">
        <v>14945</v>
      </c>
      <c r="C3694" s="44">
        <v>903</v>
      </c>
      <c r="D3694" s="44">
        <v>903</v>
      </c>
      <c r="E3694" s="56" t="s">
        <v>12565</v>
      </c>
      <c r="F3694" s="45" t="s">
        <v>3945</v>
      </c>
      <c r="G3694" s="39" t="s">
        <v>17694</v>
      </c>
    </row>
    <row r="3695" spans="2:7" x14ac:dyDescent="0.25">
      <c r="B3695" s="69" t="s">
        <v>6609</v>
      </c>
      <c r="C3695" s="44">
        <v>903</v>
      </c>
      <c r="D3695" s="44">
        <v>903</v>
      </c>
      <c r="E3695" s="56" t="s">
        <v>12565</v>
      </c>
      <c r="F3695" s="45" t="s">
        <v>3945</v>
      </c>
      <c r="G3695" s="39" t="s">
        <v>17694</v>
      </c>
    </row>
    <row r="3696" spans="2:7" x14ac:dyDescent="0.25">
      <c r="B3696" s="69" t="s">
        <v>19250</v>
      </c>
      <c r="C3696" s="44">
        <v>902</v>
      </c>
      <c r="D3696" s="44">
        <v>902</v>
      </c>
      <c r="E3696" s="56" t="s">
        <v>12564</v>
      </c>
      <c r="F3696" s="45" t="s">
        <v>1099</v>
      </c>
      <c r="G3696" s="39" t="s">
        <v>17693</v>
      </c>
    </row>
    <row r="3697" spans="2:7" x14ac:dyDescent="0.25">
      <c r="B3697" s="69" t="s">
        <v>5637</v>
      </c>
      <c r="C3697" s="44">
        <v>902</v>
      </c>
      <c r="D3697" s="44">
        <v>902</v>
      </c>
      <c r="E3697" s="56" t="s">
        <v>12564</v>
      </c>
      <c r="F3697" s="45" t="s">
        <v>1099</v>
      </c>
      <c r="G3697" s="39" t="s">
        <v>17693</v>
      </c>
    </row>
    <row r="3698" spans="2:7" x14ac:dyDescent="0.25">
      <c r="B3698" s="69" t="s">
        <v>6608</v>
      </c>
      <c r="C3698" s="44">
        <v>902</v>
      </c>
      <c r="D3698" s="44">
        <v>902</v>
      </c>
      <c r="E3698" s="56" t="s">
        <v>12564</v>
      </c>
      <c r="F3698" s="45" t="s">
        <v>1099</v>
      </c>
      <c r="G3698" s="39" t="s">
        <v>17693</v>
      </c>
    </row>
    <row r="3699" spans="2:7" x14ac:dyDescent="0.25">
      <c r="B3699" s="69" t="s">
        <v>19227</v>
      </c>
      <c r="C3699" s="44">
        <v>885</v>
      </c>
      <c r="D3699" s="44">
        <v>885</v>
      </c>
      <c r="E3699" s="56" t="s">
        <v>12547</v>
      </c>
      <c r="F3699" s="45" t="s">
        <v>1237</v>
      </c>
      <c r="G3699" s="39" t="s">
        <v>17670</v>
      </c>
    </row>
    <row r="3700" spans="2:7" x14ac:dyDescent="0.25">
      <c r="B3700" s="69" t="s">
        <v>15102</v>
      </c>
      <c r="C3700" s="44">
        <v>885</v>
      </c>
      <c r="D3700" s="44">
        <v>885</v>
      </c>
      <c r="E3700" s="56" t="s">
        <v>12547</v>
      </c>
      <c r="F3700" s="45" t="s">
        <v>1237</v>
      </c>
      <c r="G3700" s="39" t="s">
        <v>17670</v>
      </c>
    </row>
    <row r="3701" spans="2:7" x14ac:dyDescent="0.25">
      <c r="B3701" s="69" t="s">
        <v>6591</v>
      </c>
      <c r="C3701" s="44">
        <v>885</v>
      </c>
      <c r="D3701" s="44">
        <v>885</v>
      </c>
      <c r="E3701" s="56" t="s">
        <v>12547</v>
      </c>
      <c r="F3701" s="45" t="s">
        <v>1237</v>
      </c>
      <c r="G3701" s="39" t="s">
        <v>17670</v>
      </c>
    </row>
    <row r="3702" spans="2:7" x14ac:dyDescent="0.25">
      <c r="B3702" s="69" t="s">
        <v>19228</v>
      </c>
      <c r="C3702" s="44">
        <v>886</v>
      </c>
      <c r="D3702" s="44">
        <v>886</v>
      </c>
      <c r="E3702" s="56" t="s">
        <v>12548</v>
      </c>
      <c r="F3702" s="45" t="s">
        <v>1238</v>
      </c>
      <c r="G3702" s="39" t="s">
        <v>17671</v>
      </c>
    </row>
    <row r="3703" spans="2:7" x14ac:dyDescent="0.25">
      <c r="B3703" s="69" t="s">
        <v>6592</v>
      </c>
      <c r="C3703" s="44">
        <v>886</v>
      </c>
      <c r="D3703" s="44">
        <v>886</v>
      </c>
      <c r="E3703" s="56" t="s">
        <v>12548</v>
      </c>
      <c r="F3703" s="45" t="s">
        <v>1238</v>
      </c>
      <c r="G3703" s="39" t="s">
        <v>17671</v>
      </c>
    </row>
    <row r="3704" spans="2:7" x14ac:dyDescent="0.25">
      <c r="B3704" s="69" t="s">
        <v>2399</v>
      </c>
      <c r="C3704" s="44">
        <v>886</v>
      </c>
      <c r="D3704" s="44">
        <v>886</v>
      </c>
      <c r="E3704" s="56" t="s">
        <v>12548</v>
      </c>
      <c r="F3704" s="45" t="s">
        <v>1238</v>
      </c>
      <c r="G3704" s="39" t="s">
        <v>17671</v>
      </c>
    </row>
    <row r="3705" spans="2:7" x14ac:dyDescent="0.25">
      <c r="B3705" s="69" t="s">
        <v>19229</v>
      </c>
      <c r="C3705" s="44">
        <v>887</v>
      </c>
      <c r="D3705" s="44">
        <v>887</v>
      </c>
      <c r="E3705" s="56" t="s">
        <v>12549</v>
      </c>
      <c r="F3705" s="45" t="s">
        <v>1110</v>
      </c>
      <c r="G3705" s="39" t="s">
        <v>17672</v>
      </c>
    </row>
    <row r="3706" spans="2:7" x14ac:dyDescent="0.25">
      <c r="B3706" s="69" t="s">
        <v>2400</v>
      </c>
      <c r="C3706" s="44">
        <v>887</v>
      </c>
      <c r="D3706" s="44">
        <v>887</v>
      </c>
      <c r="E3706" s="56" t="s">
        <v>12549</v>
      </c>
      <c r="F3706" s="45" t="s">
        <v>1110</v>
      </c>
      <c r="G3706" s="39" t="s">
        <v>17672</v>
      </c>
    </row>
    <row r="3707" spans="2:7" x14ac:dyDescent="0.25">
      <c r="B3707" s="69" t="s">
        <v>6593</v>
      </c>
      <c r="C3707" s="44">
        <v>887</v>
      </c>
      <c r="D3707" s="44">
        <v>887</v>
      </c>
      <c r="E3707" s="56" t="s">
        <v>12549</v>
      </c>
      <c r="F3707" s="45" t="s">
        <v>1110</v>
      </c>
      <c r="G3707" s="39" t="s">
        <v>17672</v>
      </c>
    </row>
    <row r="3708" spans="2:7" x14ac:dyDescent="0.25">
      <c r="B3708" s="69" t="s">
        <v>19230</v>
      </c>
      <c r="C3708" s="44">
        <v>888</v>
      </c>
      <c r="D3708" s="44">
        <v>888</v>
      </c>
      <c r="E3708" s="56" t="s">
        <v>12550</v>
      </c>
      <c r="F3708" s="45" t="s">
        <v>1109</v>
      </c>
      <c r="G3708" s="39" t="s">
        <v>17673</v>
      </c>
    </row>
    <row r="3709" spans="2:7" x14ac:dyDescent="0.25">
      <c r="B3709" s="69" t="s">
        <v>6594</v>
      </c>
      <c r="C3709" s="44">
        <v>888</v>
      </c>
      <c r="D3709" s="44">
        <v>888</v>
      </c>
      <c r="E3709" s="56" t="s">
        <v>12550</v>
      </c>
      <c r="F3709" s="45" t="s">
        <v>1109</v>
      </c>
      <c r="G3709" s="39" t="s">
        <v>17673</v>
      </c>
    </row>
    <row r="3710" spans="2:7" x14ac:dyDescent="0.25">
      <c r="B3710" s="69" t="s">
        <v>2401</v>
      </c>
      <c r="C3710" s="44">
        <v>888</v>
      </c>
      <c r="D3710" s="44">
        <v>888</v>
      </c>
      <c r="E3710" s="56" t="s">
        <v>12550</v>
      </c>
      <c r="F3710" s="45" t="s">
        <v>1109</v>
      </c>
      <c r="G3710" s="39" t="s">
        <v>17673</v>
      </c>
    </row>
    <row r="3711" spans="2:7" x14ac:dyDescent="0.25">
      <c r="B3711" s="69" t="s">
        <v>19231</v>
      </c>
      <c r="C3711" s="44">
        <v>889</v>
      </c>
      <c r="D3711" s="44">
        <v>889</v>
      </c>
      <c r="E3711" s="56" t="s">
        <v>12551</v>
      </c>
      <c r="F3711" s="45" t="s">
        <v>1108</v>
      </c>
      <c r="G3711" s="39" t="s">
        <v>17674</v>
      </c>
    </row>
    <row r="3712" spans="2:7" x14ac:dyDescent="0.25">
      <c r="B3712" s="69" t="s">
        <v>3360</v>
      </c>
      <c r="C3712" s="44">
        <v>889</v>
      </c>
      <c r="D3712" s="44">
        <v>889</v>
      </c>
      <c r="E3712" s="56" t="s">
        <v>12551</v>
      </c>
      <c r="F3712" s="45" t="s">
        <v>1108</v>
      </c>
      <c r="G3712" s="39" t="s">
        <v>17674</v>
      </c>
    </row>
    <row r="3713" spans="2:7" x14ac:dyDescent="0.25">
      <c r="B3713" s="69" t="s">
        <v>6595</v>
      </c>
      <c r="C3713" s="44">
        <v>889</v>
      </c>
      <c r="D3713" s="44">
        <v>889</v>
      </c>
      <c r="E3713" s="56" t="s">
        <v>12551</v>
      </c>
      <c r="F3713" s="45" t="s">
        <v>1108</v>
      </c>
      <c r="G3713" s="39" t="s">
        <v>17674</v>
      </c>
    </row>
    <row r="3714" spans="2:7" x14ac:dyDescent="0.25">
      <c r="B3714" s="69" t="s">
        <v>19233</v>
      </c>
      <c r="C3714" s="44">
        <v>890</v>
      </c>
      <c r="D3714" s="44">
        <v>890</v>
      </c>
      <c r="E3714" s="56" t="s">
        <v>12552</v>
      </c>
      <c r="F3714" s="45" t="s">
        <v>1107</v>
      </c>
      <c r="G3714" s="39" t="s">
        <v>17676</v>
      </c>
    </row>
    <row r="3715" spans="2:7" x14ac:dyDescent="0.25">
      <c r="B3715" s="69" t="s">
        <v>2403</v>
      </c>
      <c r="C3715" s="44">
        <v>890</v>
      </c>
      <c r="D3715" s="44">
        <v>890</v>
      </c>
      <c r="E3715" s="56" t="s">
        <v>12552</v>
      </c>
      <c r="F3715" s="45" t="s">
        <v>1107</v>
      </c>
      <c r="G3715" s="39" t="s">
        <v>17676</v>
      </c>
    </row>
    <row r="3716" spans="2:7" x14ac:dyDescent="0.25">
      <c r="B3716" s="69" t="s">
        <v>6596</v>
      </c>
      <c r="C3716" s="44">
        <v>890</v>
      </c>
      <c r="D3716" s="44">
        <v>890</v>
      </c>
      <c r="E3716" s="56" t="s">
        <v>12552</v>
      </c>
      <c r="F3716" s="45" t="s">
        <v>1107</v>
      </c>
      <c r="G3716" s="39" t="s">
        <v>17676</v>
      </c>
    </row>
    <row r="3717" spans="2:7" x14ac:dyDescent="0.25">
      <c r="B3717" s="69" t="s">
        <v>19232</v>
      </c>
      <c r="C3717" s="44">
        <v>889.1</v>
      </c>
      <c r="D3717" s="44" t="s">
        <v>3248</v>
      </c>
      <c r="E3717" s="51" t="s">
        <v>14720</v>
      </c>
      <c r="F3717" s="45" t="s">
        <v>1239</v>
      </c>
      <c r="G3717" s="39" t="s">
        <v>17675</v>
      </c>
    </row>
    <row r="3718" spans="2:7" x14ac:dyDescent="0.25">
      <c r="B3718" s="69" t="s">
        <v>3248</v>
      </c>
      <c r="C3718" s="44">
        <v>889.1</v>
      </c>
      <c r="D3718" s="44" t="s">
        <v>3248</v>
      </c>
      <c r="E3718" s="51" t="s">
        <v>14720</v>
      </c>
      <c r="F3718" s="45" t="s">
        <v>1239</v>
      </c>
      <c r="G3718" s="39" t="s">
        <v>17675</v>
      </c>
    </row>
    <row r="3719" spans="2:7" x14ac:dyDescent="0.25">
      <c r="B3719" s="69" t="s">
        <v>2402</v>
      </c>
      <c r="C3719" s="44">
        <v>889.1</v>
      </c>
      <c r="D3719" s="44" t="s">
        <v>3248</v>
      </c>
      <c r="E3719" s="51" t="s">
        <v>14720</v>
      </c>
      <c r="F3719" s="45" t="s">
        <v>1239</v>
      </c>
      <c r="G3719" s="39" t="s">
        <v>17675</v>
      </c>
    </row>
    <row r="3720" spans="2:7" x14ac:dyDescent="0.25">
      <c r="B3720" s="69" t="s">
        <v>10773</v>
      </c>
      <c r="C3720" s="44">
        <v>889.1</v>
      </c>
      <c r="D3720" s="44" t="s">
        <v>3248</v>
      </c>
      <c r="E3720" s="51" t="s">
        <v>14720</v>
      </c>
      <c r="F3720" s="45" t="s">
        <v>1239</v>
      </c>
      <c r="G3720" s="39" t="s">
        <v>17675</v>
      </c>
    </row>
    <row r="3721" spans="2:7" x14ac:dyDescent="0.25">
      <c r="B3721" s="69" t="s">
        <v>19235</v>
      </c>
      <c r="C3721" s="44">
        <v>892</v>
      </c>
      <c r="D3721" s="44">
        <v>892</v>
      </c>
      <c r="E3721" s="56" t="s">
        <v>12554</v>
      </c>
      <c r="F3721" s="45" t="s">
        <v>1105</v>
      </c>
      <c r="G3721" s="39" t="s">
        <v>17678</v>
      </c>
    </row>
    <row r="3722" spans="2:7" x14ac:dyDescent="0.25">
      <c r="B3722" s="69" t="s">
        <v>6598</v>
      </c>
      <c r="C3722" s="44">
        <v>892</v>
      </c>
      <c r="D3722" s="44">
        <v>892</v>
      </c>
      <c r="E3722" s="56" t="s">
        <v>12554</v>
      </c>
      <c r="F3722" s="45" t="s">
        <v>1105</v>
      </c>
      <c r="G3722" s="39" t="s">
        <v>17678</v>
      </c>
    </row>
    <row r="3723" spans="2:7" x14ac:dyDescent="0.25">
      <c r="B3723" s="69" t="s">
        <v>2405</v>
      </c>
      <c r="C3723" s="44">
        <v>892</v>
      </c>
      <c r="D3723" s="44">
        <v>892</v>
      </c>
      <c r="E3723" s="56" t="s">
        <v>12554</v>
      </c>
      <c r="F3723" s="45" t="s">
        <v>1105</v>
      </c>
      <c r="G3723" s="39" t="s">
        <v>17678</v>
      </c>
    </row>
    <row r="3724" spans="2:7" x14ac:dyDescent="0.25">
      <c r="B3724" s="69" t="s">
        <v>19234</v>
      </c>
      <c r="C3724" s="44">
        <v>891</v>
      </c>
      <c r="D3724" s="44">
        <v>891</v>
      </c>
      <c r="E3724" s="56" t="s">
        <v>12553</v>
      </c>
      <c r="F3724" s="45" t="s">
        <v>1106</v>
      </c>
      <c r="G3724" s="39" t="s">
        <v>17677</v>
      </c>
    </row>
    <row r="3725" spans="2:7" x14ac:dyDescent="0.25">
      <c r="B3725" s="69" t="s">
        <v>6597</v>
      </c>
      <c r="C3725" s="44">
        <v>891</v>
      </c>
      <c r="D3725" s="44">
        <v>891</v>
      </c>
      <c r="E3725" s="56" t="s">
        <v>12553</v>
      </c>
      <c r="F3725" s="45" t="s">
        <v>1106</v>
      </c>
      <c r="G3725" s="39" t="s">
        <v>17677</v>
      </c>
    </row>
    <row r="3726" spans="2:7" x14ac:dyDescent="0.25">
      <c r="B3726" s="69" t="s">
        <v>2404</v>
      </c>
      <c r="C3726" s="44">
        <v>891</v>
      </c>
      <c r="D3726" s="44">
        <v>891</v>
      </c>
      <c r="E3726" s="56" t="s">
        <v>12553</v>
      </c>
      <c r="F3726" s="45" t="s">
        <v>1106</v>
      </c>
      <c r="G3726" s="39" t="s">
        <v>17677</v>
      </c>
    </row>
    <row r="3727" spans="2:7" x14ac:dyDescent="0.25">
      <c r="B3727" s="69" t="s">
        <v>19236</v>
      </c>
      <c r="C3727" s="44">
        <v>893</v>
      </c>
      <c r="D3727" s="44">
        <v>893</v>
      </c>
      <c r="E3727" s="56" t="s">
        <v>12555</v>
      </c>
      <c r="F3727" s="45" t="s">
        <v>1104</v>
      </c>
      <c r="G3727" s="39" t="s">
        <v>17679</v>
      </c>
    </row>
    <row r="3728" spans="2:7" x14ac:dyDescent="0.25">
      <c r="B3728" s="69" t="s">
        <v>2406</v>
      </c>
      <c r="C3728" s="44">
        <v>893</v>
      </c>
      <c r="D3728" s="44">
        <v>893</v>
      </c>
      <c r="E3728" s="56" t="s">
        <v>12555</v>
      </c>
      <c r="F3728" s="45" t="s">
        <v>1104</v>
      </c>
      <c r="G3728" s="39" t="s">
        <v>17679</v>
      </c>
    </row>
    <row r="3729" spans="2:7" x14ac:dyDescent="0.25">
      <c r="B3729" s="69" t="s">
        <v>6599</v>
      </c>
      <c r="C3729" s="44">
        <v>893</v>
      </c>
      <c r="D3729" s="44">
        <v>893</v>
      </c>
      <c r="E3729" s="56" t="s">
        <v>12555</v>
      </c>
      <c r="F3729" s="45" t="s">
        <v>1104</v>
      </c>
      <c r="G3729" s="39" t="s">
        <v>17679</v>
      </c>
    </row>
    <row r="3730" spans="2:7" x14ac:dyDescent="0.25">
      <c r="B3730" s="69" t="s">
        <v>19222</v>
      </c>
      <c r="C3730" s="44">
        <v>880</v>
      </c>
      <c r="D3730" s="44">
        <v>880</v>
      </c>
      <c r="E3730" s="56" t="s">
        <v>12542</v>
      </c>
      <c r="F3730" s="45" t="s">
        <v>1115</v>
      </c>
      <c r="G3730" s="39" t="s">
        <v>17665</v>
      </c>
    </row>
    <row r="3731" spans="2:7" x14ac:dyDescent="0.25">
      <c r="B3731" s="69" t="s">
        <v>2394</v>
      </c>
      <c r="C3731" s="44">
        <v>880</v>
      </c>
      <c r="D3731" s="44">
        <v>880</v>
      </c>
      <c r="E3731" s="56" t="s">
        <v>12542</v>
      </c>
      <c r="F3731" s="45" t="s">
        <v>1115</v>
      </c>
      <c r="G3731" s="39" t="s">
        <v>17665</v>
      </c>
    </row>
    <row r="3732" spans="2:7" x14ac:dyDescent="0.25">
      <c r="B3732" s="69" t="s">
        <v>8412</v>
      </c>
      <c r="C3732" s="44">
        <v>880</v>
      </c>
      <c r="D3732" s="44">
        <v>880</v>
      </c>
      <c r="E3732" s="56" t="s">
        <v>12542</v>
      </c>
      <c r="F3732" s="45" t="s">
        <v>1115</v>
      </c>
      <c r="G3732" s="39" t="s">
        <v>17665</v>
      </c>
    </row>
    <row r="3733" spans="2:7" x14ac:dyDescent="0.25">
      <c r="B3733" s="69" t="s">
        <v>19226</v>
      </c>
      <c r="C3733" s="44">
        <v>884</v>
      </c>
      <c r="D3733" s="44">
        <v>884</v>
      </c>
      <c r="E3733" s="56" t="s">
        <v>12546</v>
      </c>
      <c r="F3733" s="45" t="s">
        <v>1111</v>
      </c>
      <c r="G3733" s="39" t="s">
        <v>17669</v>
      </c>
    </row>
    <row r="3734" spans="2:7" x14ac:dyDescent="0.25">
      <c r="B3734" s="69" t="s">
        <v>2398</v>
      </c>
      <c r="C3734" s="44">
        <v>884</v>
      </c>
      <c r="D3734" s="44">
        <v>884</v>
      </c>
      <c r="E3734" s="56" t="s">
        <v>12546</v>
      </c>
      <c r="F3734" s="45" t="s">
        <v>1111</v>
      </c>
      <c r="G3734" s="39" t="s">
        <v>17669</v>
      </c>
    </row>
    <row r="3735" spans="2:7" x14ac:dyDescent="0.25">
      <c r="B3735" s="69" t="s">
        <v>6590</v>
      </c>
      <c r="C3735" s="44">
        <v>884</v>
      </c>
      <c r="D3735" s="44">
        <v>884</v>
      </c>
      <c r="E3735" s="56" t="s">
        <v>12546</v>
      </c>
      <c r="F3735" s="45" t="s">
        <v>1111</v>
      </c>
      <c r="G3735" s="39" t="s">
        <v>17669</v>
      </c>
    </row>
    <row r="3736" spans="2:7" x14ac:dyDescent="0.25">
      <c r="B3736" s="69" t="s">
        <v>19224</v>
      </c>
      <c r="C3736" s="44">
        <v>882</v>
      </c>
      <c r="D3736" s="44">
        <v>882</v>
      </c>
      <c r="E3736" s="56" t="s">
        <v>12544</v>
      </c>
      <c r="F3736" s="45" t="s">
        <v>1113</v>
      </c>
      <c r="G3736" s="39" t="s">
        <v>17667</v>
      </c>
    </row>
    <row r="3737" spans="2:7" x14ac:dyDescent="0.25">
      <c r="B3737" s="69" t="s">
        <v>2396</v>
      </c>
      <c r="C3737" s="44">
        <v>882</v>
      </c>
      <c r="D3737" s="44">
        <v>882</v>
      </c>
      <c r="E3737" s="56" t="s">
        <v>12544</v>
      </c>
      <c r="F3737" s="45" t="s">
        <v>1113</v>
      </c>
      <c r="G3737" s="39" t="s">
        <v>17667</v>
      </c>
    </row>
    <row r="3738" spans="2:7" x14ac:dyDescent="0.25">
      <c r="B3738" s="69" t="s">
        <v>6588</v>
      </c>
      <c r="C3738" s="44">
        <v>882</v>
      </c>
      <c r="D3738" s="44">
        <v>882</v>
      </c>
      <c r="E3738" s="56" t="s">
        <v>12544</v>
      </c>
      <c r="F3738" s="45" t="s">
        <v>1113</v>
      </c>
      <c r="G3738" s="39" t="s">
        <v>17667</v>
      </c>
    </row>
    <row r="3739" spans="2:7" x14ac:dyDescent="0.25">
      <c r="B3739" s="69" t="s">
        <v>19223</v>
      </c>
      <c r="C3739" s="44">
        <v>881</v>
      </c>
      <c r="D3739" s="44">
        <v>881</v>
      </c>
      <c r="E3739" s="56" t="s">
        <v>12543</v>
      </c>
      <c r="F3739" s="45" t="s">
        <v>1114</v>
      </c>
      <c r="G3739" s="39" t="s">
        <v>17666</v>
      </c>
    </row>
    <row r="3740" spans="2:7" x14ac:dyDescent="0.25">
      <c r="B3740" s="69" t="s">
        <v>8413</v>
      </c>
      <c r="C3740" s="44">
        <v>881</v>
      </c>
      <c r="D3740" s="44">
        <v>881</v>
      </c>
      <c r="E3740" s="56" t="s">
        <v>12543</v>
      </c>
      <c r="F3740" s="45" t="s">
        <v>1114</v>
      </c>
      <c r="G3740" s="39" t="s">
        <v>17666</v>
      </c>
    </row>
    <row r="3741" spans="2:7" x14ac:dyDescent="0.25">
      <c r="B3741" s="69" t="s">
        <v>2395</v>
      </c>
      <c r="C3741" s="44">
        <v>881</v>
      </c>
      <c r="D3741" s="44">
        <v>881</v>
      </c>
      <c r="E3741" s="56" t="s">
        <v>12543</v>
      </c>
      <c r="F3741" s="45" t="s">
        <v>1114</v>
      </c>
      <c r="G3741" s="39" t="s">
        <v>17666</v>
      </c>
    </row>
    <row r="3742" spans="2:7" x14ac:dyDescent="0.25">
      <c r="B3742" s="69" t="s">
        <v>19225</v>
      </c>
      <c r="C3742" s="44">
        <v>883</v>
      </c>
      <c r="D3742" s="44">
        <v>883</v>
      </c>
      <c r="E3742" s="56" t="s">
        <v>12545</v>
      </c>
      <c r="F3742" s="45" t="s">
        <v>1112</v>
      </c>
      <c r="G3742" s="39" t="s">
        <v>17668</v>
      </c>
    </row>
    <row r="3743" spans="2:7" x14ac:dyDescent="0.25">
      <c r="B3743" s="69" t="s">
        <v>6589</v>
      </c>
      <c r="C3743" s="44">
        <v>883</v>
      </c>
      <c r="D3743" s="44">
        <v>883</v>
      </c>
      <c r="E3743" s="56" t="s">
        <v>12545</v>
      </c>
      <c r="F3743" s="45" t="s">
        <v>1112</v>
      </c>
      <c r="G3743" s="39" t="s">
        <v>17668</v>
      </c>
    </row>
    <row r="3744" spans="2:7" x14ac:dyDescent="0.25">
      <c r="B3744" s="69" t="s">
        <v>2397</v>
      </c>
      <c r="C3744" s="44">
        <v>883</v>
      </c>
      <c r="D3744" s="44">
        <v>883</v>
      </c>
      <c r="E3744" s="56" t="s">
        <v>12545</v>
      </c>
      <c r="F3744" s="45" t="s">
        <v>1112</v>
      </c>
      <c r="G3744" s="39" t="s">
        <v>17668</v>
      </c>
    </row>
    <row r="3745" spans="2:7" x14ac:dyDescent="0.25">
      <c r="B3745" s="69" t="s">
        <v>19215</v>
      </c>
      <c r="C3745" s="44">
        <v>875</v>
      </c>
      <c r="D3745" s="44">
        <v>875</v>
      </c>
      <c r="E3745" s="56" t="s">
        <v>12538</v>
      </c>
      <c r="F3745" s="45" t="s">
        <v>2116</v>
      </c>
      <c r="G3745" s="39" t="s">
        <v>17658</v>
      </c>
    </row>
    <row r="3746" spans="2:7" x14ac:dyDescent="0.25">
      <c r="B3746" s="69" t="s">
        <v>8408</v>
      </c>
      <c r="C3746" s="44">
        <v>875</v>
      </c>
      <c r="D3746" s="44">
        <v>875</v>
      </c>
      <c r="E3746" s="56" t="s">
        <v>12538</v>
      </c>
      <c r="F3746" s="45" t="s">
        <v>2116</v>
      </c>
      <c r="G3746" s="39" t="s">
        <v>17658</v>
      </c>
    </row>
    <row r="3747" spans="2:7" x14ac:dyDescent="0.25">
      <c r="B3747" s="69" t="s">
        <v>2387</v>
      </c>
      <c r="C3747" s="44">
        <v>875</v>
      </c>
      <c r="D3747" s="44">
        <v>875</v>
      </c>
      <c r="E3747" s="56" t="s">
        <v>12538</v>
      </c>
      <c r="F3747" s="45" t="s">
        <v>2116</v>
      </c>
      <c r="G3747" s="39" t="s">
        <v>17658</v>
      </c>
    </row>
    <row r="3748" spans="2:7" x14ac:dyDescent="0.25">
      <c r="B3748" s="69" t="s">
        <v>19213</v>
      </c>
      <c r="C3748" s="44">
        <v>873</v>
      </c>
      <c r="D3748" s="44">
        <v>873</v>
      </c>
      <c r="E3748" s="56" t="s">
        <v>12536</v>
      </c>
      <c r="F3748" s="45" t="s">
        <v>1119</v>
      </c>
      <c r="G3748" s="39" t="s">
        <v>17655</v>
      </c>
    </row>
    <row r="3749" spans="2:7" x14ac:dyDescent="0.25">
      <c r="B3749" s="69" t="s">
        <v>15050</v>
      </c>
      <c r="C3749" s="44">
        <v>873</v>
      </c>
      <c r="D3749" s="44">
        <v>873</v>
      </c>
      <c r="E3749" s="56" t="s">
        <v>12536</v>
      </c>
      <c r="F3749" s="45" t="s">
        <v>1119</v>
      </c>
      <c r="G3749" s="39" t="s">
        <v>17655</v>
      </c>
    </row>
    <row r="3750" spans="2:7" x14ac:dyDescent="0.25">
      <c r="B3750" s="69" t="s">
        <v>8406</v>
      </c>
      <c r="C3750" s="44">
        <v>873</v>
      </c>
      <c r="D3750" s="44">
        <v>873</v>
      </c>
      <c r="E3750" s="56" t="s">
        <v>12536</v>
      </c>
      <c r="F3750" s="45" t="s">
        <v>1119</v>
      </c>
      <c r="G3750" s="39" t="s">
        <v>17655</v>
      </c>
    </row>
    <row r="3751" spans="2:7" x14ac:dyDescent="0.25">
      <c r="B3751" s="69" t="s">
        <v>19214</v>
      </c>
      <c r="C3751" s="44">
        <v>874</v>
      </c>
      <c r="D3751" s="44">
        <v>874</v>
      </c>
      <c r="E3751" s="56" t="s">
        <v>12537</v>
      </c>
      <c r="F3751" s="45" t="s">
        <v>1118</v>
      </c>
      <c r="G3751" s="39" t="s">
        <v>17657</v>
      </c>
    </row>
    <row r="3752" spans="2:7" x14ac:dyDescent="0.25">
      <c r="B3752" s="69" t="s">
        <v>8407</v>
      </c>
      <c r="C3752" s="44">
        <v>874</v>
      </c>
      <c r="D3752" s="44">
        <v>874</v>
      </c>
      <c r="E3752" s="56" t="s">
        <v>12537</v>
      </c>
      <c r="F3752" s="45" t="s">
        <v>1118</v>
      </c>
      <c r="G3752" s="39" t="s">
        <v>17657</v>
      </c>
    </row>
    <row r="3753" spans="2:7" x14ac:dyDescent="0.25">
      <c r="B3753" s="69" t="s">
        <v>2386</v>
      </c>
      <c r="C3753" s="44">
        <v>874</v>
      </c>
      <c r="D3753" s="44">
        <v>874</v>
      </c>
      <c r="E3753" s="56" t="s">
        <v>12537</v>
      </c>
      <c r="F3753" s="45" t="s">
        <v>1118</v>
      </c>
      <c r="G3753" s="39" t="s">
        <v>17657</v>
      </c>
    </row>
    <row r="3754" spans="2:7" ht="14.4" x14ac:dyDescent="0.3">
      <c r="B3754" s="125" t="s">
        <v>14723</v>
      </c>
      <c r="C3754" s="44">
        <v>873.1</v>
      </c>
      <c r="D3754" s="44" t="s">
        <v>14722</v>
      </c>
      <c r="E3754" s="56" t="s">
        <v>14721</v>
      </c>
      <c r="F3754" s="125" t="s">
        <v>14723</v>
      </c>
      <c r="G3754" s="39" t="s">
        <v>17656</v>
      </c>
    </row>
    <row r="3755" spans="2:7" ht="14.4" x14ac:dyDescent="0.3">
      <c r="B3755" s="69" t="s">
        <v>14898</v>
      </c>
      <c r="C3755" s="44">
        <v>873.1</v>
      </c>
      <c r="D3755" s="44" t="s">
        <v>14722</v>
      </c>
      <c r="E3755" s="56" t="s">
        <v>14721</v>
      </c>
      <c r="F3755" s="125" t="s">
        <v>14723</v>
      </c>
      <c r="G3755" s="39" t="s">
        <v>17656</v>
      </c>
    </row>
    <row r="3756" spans="2:7" x14ac:dyDescent="0.25">
      <c r="B3756" s="69" t="s">
        <v>14725</v>
      </c>
      <c r="C3756" s="69">
        <v>926</v>
      </c>
      <c r="D3756" s="69"/>
      <c r="E3756" s="190" t="s">
        <v>14724</v>
      </c>
      <c r="F3756" s="212" t="s">
        <v>14725</v>
      </c>
      <c r="G3756" s="39" t="s">
        <v>15474</v>
      </c>
    </row>
    <row r="3757" spans="2:7" x14ac:dyDescent="0.25">
      <c r="B3757" s="69" t="s">
        <v>19216</v>
      </c>
      <c r="C3757" s="44">
        <v>875.1</v>
      </c>
      <c r="D3757" s="44" t="s">
        <v>3245</v>
      </c>
      <c r="E3757" s="51" t="s">
        <v>14726</v>
      </c>
      <c r="F3757" s="45" t="s">
        <v>2117</v>
      </c>
      <c r="G3757" s="39" t="s">
        <v>17659</v>
      </c>
    </row>
    <row r="3758" spans="2:7" x14ac:dyDescent="0.25">
      <c r="B3758" s="69" t="s">
        <v>3245</v>
      </c>
      <c r="C3758" s="44">
        <v>875.1</v>
      </c>
      <c r="D3758" s="44" t="s">
        <v>3245</v>
      </c>
      <c r="E3758" s="51" t="s">
        <v>14726</v>
      </c>
      <c r="F3758" s="45" t="s">
        <v>2117</v>
      </c>
      <c r="G3758" s="39" t="s">
        <v>17659</v>
      </c>
    </row>
    <row r="3759" spans="2:7" x14ac:dyDescent="0.25">
      <c r="B3759" s="69" t="s">
        <v>10770</v>
      </c>
      <c r="C3759" s="44">
        <v>875.1</v>
      </c>
      <c r="D3759" s="44" t="s">
        <v>3245</v>
      </c>
      <c r="E3759" s="51" t="s">
        <v>14726</v>
      </c>
      <c r="F3759" s="45" t="s">
        <v>2117</v>
      </c>
      <c r="G3759" s="39" t="s">
        <v>17659</v>
      </c>
    </row>
    <row r="3760" spans="2:7" x14ac:dyDescent="0.25">
      <c r="B3760" s="69" t="s">
        <v>2388</v>
      </c>
      <c r="C3760" s="44">
        <v>875.1</v>
      </c>
      <c r="D3760" s="44" t="s">
        <v>3245</v>
      </c>
      <c r="E3760" s="51" t="s">
        <v>14726</v>
      </c>
      <c r="F3760" s="45" t="s">
        <v>2117</v>
      </c>
      <c r="G3760" s="39" t="s">
        <v>17659</v>
      </c>
    </row>
    <row r="3761" spans="2:7" x14ac:dyDescent="0.25">
      <c r="B3761" s="69" t="s">
        <v>14728</v>
      </c>
      <c r="C3761" s="69">
        <v>928</v>
      </c>
      <c r="D3761" s="69" t="s">
        <v>15376</v>
      </c>
      <c r="E3761" s="190" t="s">
        <v>14727</v>
      </c>
      <c r="F3761" s="212" t="s">
        <v>14728</v>
      </c>
      <c r="G3761" s="39" t="s">
        <v>15475</v>
      </c>
    </row>
    <row r="3762" spans="2:7" x14ac:dyDescent="0.25">
      <c r="B3762" s="69" t="s">
        <v>14730</v>
      </c>
      <c r="C3762" s="69">
        <v>929</v>
      </c>
      <c r="D3762" s="69"/>
      <c r="E3762" s="190" t="s">
        <v>14729</v>
      </c>
      <c r="F3762" s="212" t="s">
        <v>14730</v>
      </c>
      <c r="G3762" s="39" t="s">
        <v>15476</v>
      </c>
    </row>
    <row r="3763" spans="2:7" x14ac:dyDescent="0.25">
      <c r="B3763" s="69" t="s">
        <v>19217</v>
      </c>
      <c r="C3763" s="44">
        <v>877</v>
      </c>
      <c r="D3763" s="44">
        <v>877</v>
      </c>
      <c r="E3763" s="56" t="s">
        <v>12539</v>
      </c>
      <c r="F3763" s="45" t="s">
        <v>1117</v>
      </c>
      <c r="G3763" s="39" t="s">
        <v>17660</v>
      </c>
    </row>
    <row r="3764" spans="2:7" x14ac:dyDescent="0.25">
      <c r="B3764" s="69" t="s">
        <v>8409</v>
      </c>
      <c r="C3764" s="44">
        <v>877</v>
      </c>
      <c r="D3764" s="44">
        <v>877</v>
      </c>
      <c r="E3764" s="56" t="s">
        <v>12539</v>
      </c>
      <c r="F3764" s="45" t="s">
        <v>1117</v>
      </c>
      <c r="G3764" s="39" t="s">
        <v>17660</v>
      </c>
    </row>
    <row r="3765" spans="2:7" x14ac:dyDescent="0.25">
      <c r="B3765" s="69" t="s">
        <v>2389</v>
      </c>
      <c r="C3765" s="44">
        <v>877</v>
      </c>
      <c r="D3765" s="44">
        <v>877</v>
      </c>
      <c r="E3765" s="56" t="s">
        <v>12539</v>
      </c>
      <c r="F3765" s="45" t="s">
        <v>1117</v>
      </c>
      <c r="G3765" s="39" t="s">
        <v>17660</v>
      </c>
    </row>
    <row r="3766" spans="2:7" x14ac:dyDescent="0.25">
      <c r="B3766" s="69" t="s">
        <v>19218</v>
      </c>
      <c r="C3766" s="44">
        <v>877.1</v>
      </c>
      <c r="D3766" s="44" t="s">
        <v>3246</v>
      </c>
      <c r="E3766" s="51" t="s">
        <v>14732</v>
      </c>
      <c r="F3766" s="45" t="s">
        <v>2118</v>
      </c>
      <c r="G3766" s="39" t="s">
        <v>17661</v>
      </c>
    </row>
    <row r="3767" spans="2:7" x14ac:dyDescent="0.25">
      <c r="B3767" s="69" t="s">
        <v>3246</v>
      </c>
      <c r="C3767" s="44">
        <v>877.1</v>
      </c>
      <c r="D3767" s="44" t="s">
        <v>3246</v>
      </c>
      <c r="E3767" s="51" t="s">
        <v>14732</v>
      </c>
      <c r="F3767" s="45" t="s">
        <v>2118</v>
      </c>
      <c r="G3767" s="39" t="s">
        <v>17661</v>
      </c>
    </row>
    <row r="3768" spans="2:7" x14ac:dyDescent="0.25">
      <c r="B3768" s="69" t="s">
        <v>10771</v>
      </c>
      <c r="C3768" s="44">
        <v>877.1</v>
      </c>
      <c r="D3768" s="44" t="s">
        <v>3246</v>
      </c>
      <c r="E3768" s="51" t="s">
        <v>14732</v>
      </c>
      <c r="F3768" s="45" t="s">
        <v>2118</v>
      </c>
      <c r="G3768" s="39" t="s">
        <v>17661</v>
      </c>
    </row>
    <row r="3769" spans="2:7" x14ac:dyDescent="0.25">
      <c r="B3769" s="69" t="s">
        <v>2390</v>
      </c>
      <c r="C3769" s="44">
        <v>877.1</v>
      </c>
      <c r="D3769" s="44" t="s">
        <v>3246</v>
      </c>
      <c r="E3769" s="51" t="s">
        <v>14732</v>
      </c>
      <c r="F3769" s="45" t="s">
        <v>2118</v>
      </c>
      <c r="G3769" s="39" t="s">
        <v>17661</v>
      </c>
    </row>
    <row r="3770" spans="2:7" x14ac:dyDescent="0.25">
      <c r="B3770" s="69" t="s">
        <v>14734</v>
      </c>
      <c r="C3770" s="69">
        <v>932</v>
      </c>
      <c r="D3770" s="69"/>
      <c r="E3770" s="190" t="s">
        <v>14733</v>
      </c>
      <c r="F3770" s="212" t="s">
        <v>14734</v>
      </c>
      <c r="G3770" s="39" t="s">
        <v>15477</v>
      </c>
    </row>
    <row r="3771" spans="2:7" x14ac:dyDescent="0.25">
      <c r="B3771" s="69" t="s">
        <v>19261</v>
      </c>
      <c r="C3771" s="44">
        <v>913</v>
      </c>
      <c r="D3771" s="44">
        <v>913</v>
      </c>
      <c r="E3771" s="56" t="s">
        <v>12575</v>
      </c>
      <c r="F3771" s="45" t="s">
        <v>1250</v>
      </c>
      <c r="G3771" s="39" t="s">
        <v>17704</v>
      </c>
    </row>
    <row r="3772" spans="2:7" x14ac:dyDescent="0.25">
      <c r="B3772" s="69" t="s">
        <v>5646</v>
      </c>
      <c r="C3772" s="44">
        <v>913</v>
      </c>
      <c r="D3772" s="44">
        <v>913</v>
      </c>
      <c r="E3772" s="56" t="s">
        <v>12575</v>
      </c>
      <c r="F3772" s="45" t="s">
        <v>1250</v>
      </c>
      <c r="G3772" s="39" t="s">
        <v>17704</v>
      </c>
    </row>
    <row r="3773" spans="2:7" x14ac:dyDescent="0.25">
      <c r="B3773" s="69" t="s">
        <v>6619</v>
      </c>
      <c r="C3773" s="44">
        <v>913</v>
      </c>
      <c r="D3773" s="44">
        <v>913</v>
      </c>
      <c r="E3773" s="56" t="s">
        <v>12575</v>
      </c>
      <c r="F3773" s="45" t="s">
        <v>1250</v>
      </c>
      <c r="G3773" s="39" t="s">
        <v>17704</v>
      </c>
    </row>
    <row r="3774" spans="2:7" x14ac:dyDescent="0.25">
      <c r="B3774" s="69" t="s">
        <v>19259</v>
      </c>
      <c r="C3774" s="44">
        <v>911</v>
      </c>
      <c r="D3774" s="44">
        <v>911</v>
      </c>
      <c r="E3774" s="56" t="s">
        <v>12573</v>
      </c>
      <c r="F3774" s="45" t="s">
        <v>3936</v>
      </c>
      <c r="G3774" s="39" t="s">
        <v>17702</v>
      </c>
    </row>
    <row r="3775" spans="2:7" x14ac:dyDescent="0.25">
      <c r="B3775" s="69" t="s">
        <v>3386</v>
      </c>
      <c r="C3775" s="44">
        <v>911</v>
      </c>
      <c r="D3775" s="44">
        <v>911</v>
      </c>
      <c r="E3775" s="56" t="s">
        <v>12573</v>
      </c>
      <c r="F3775" s="45" t="s">
        <v>3936</v>
      </c>
      <c r="G3775" s="39" t="s">
        <v>17702</v>
      </c>
    </row>
    <row r="3776" spans="2:7" x14ac:dyDescent="0.25">
      <c r="B3776" s="69" t="s">
        <v>6617</v>
      </c>
      <c r="C3776" s="44">
        <v>911</v>
      </c>
      <c r="D3776" s="44">
        <v>911</v>
      </c>
      <c r="E3776" s="56" t="s">
        <v>12573</v>
      </c>
      <c r="F3776" s="45" t="s">
        <v>3936</v>
      </c>
      <c r="G3776" s="39" t="s">
        <v>17702</v>
      </c>
    </row>
    <row r="3777" spans="2:7" x14ac:dyDescent="0.25">
      <c r="B3777" s="69" t="s">
        <v>19260</v>
      </c>
      <c r="C3777" s="44">
        <v>912</v>
      </c>
      <c r="D3777" s="44">
        <v>912</v>
      </c>
      <c r="E3777" s="56" t="s">
        <v>12574</v>
      </c>
      <c r="F3777" s="45" t="s">
        <v>1249</v>
      </c>
      <c r="G3777" s="39" t="s">
        <v>17703</v>
      </c>
    </row>
    <row r="3778" spans="2:7" x14ac:dyDescent="0.25">
      <c r="B3778" s="69" t="s">
        <v>5645</v>
      </c>
      <c r="C3778" s="44">
        <v>912</v>
      </c>
      <c r="D3778" s="44">
        <v>912</v>
      </c>
      <c r="E3778" s="56" t="s">
        <v>12574</v>
      </c>
      <c r="F3778" s="45" t="s">
        <v>1249</v>
      </c>
      <c r="G3778" s="39" t="s">
        <v>17703</v>
      </c>
    </row>
    <row r="3779" spans="2:7" x14ac:dyDescent="0.25">
      <c r="B3779" s="69" t="s">
        <v>6618</v>
      </c>
      <c r="C3779" s="44">
        <v>912</v>
      </c>
      <c r="D3779" s="44">
        <v>912</v>
      </c>
      <c r="E3779" s="56" t="s">
        <v>12574</v>
      </c>
      <c r="F3779" s="45" t="s">
        <v>1249</v>
      </c>
      <c r="G3779" s="39" t="s">
        <v>17703</v>
      </c>
    </row>
    <row r="3780" spans="2:7" x14ac:dyDescent="0.25">
      <c r="B3780" s="69" t="s">
        <v>19263</v>
      </c>
      <c r="C3780" s="44">
        <v>915</v>
      </c>
      <c r="D3780" s="44">
        <v>915</v>
      </c>
      <c r="E3780" s="56" t="s">
        <v>12577</v>
      </c>
      <c r="F3780" s="45" t="s">
        <v>3934</v>
      </c>
      <c r="G3780" s="39" t="s">
        <v>17706</v>
      </c>
    </row>
    <row r="3781" spans="2:7" x14ac:dyDescent="0.25">
      <c r="B3781" s="69" t="s">
        <v>5647</v>
      </c>
      <c r="C3781" s="44">
        <v>915</v>
      </c>
      <c r="D3781" s="44">
        <v>915</v>
      </c>
      <c r="E3781" s="56" t="s">
        <v>12577</v>
      </c>
      <c r="F3781" s="45" t="s">
        <v>3934</v>
      </c>
      <c r="G3781" s="39" t="s">
        <v>17706</v>
      </c>
    </row>
    <row r="3782" spans="2:7" x14ac:dyDescent="0.25">
      <c r="B3782" s="69" t="s">
        <v>6621</v>
      </c>
      <c r="C3782" s="44">
        <v>915</v>
      </c>
      <c r="D3782" s="44">
        <v>915</v>
      </c>
      <c r="E3782" s="56" t="s">
        <v>12577</v>
      </c>
      <c r="F3782" s="45" t="s">
        <v>3934</v>
      </c>
      <c r="G3782" s="39" t="s">
        <v>17706</v>
      </c>
    </row>
    <row r="3783" spans="2:7" x14ac:dyDescent="0.25">
      <c r="B3783" s="70" t="s">
        <v>19262</v>
      </c>
      <c r="C3783" s="46">
        <v>914</v>
      </c>
      <c r="D3783" s="71">
        <v>914</v>
      </c>
      <c r="E3783" s="53" t="s">
        <v>12576</v>
      </c>
      <c r="F3783" s="211" t="s">
        <v>15311</v>
      </c>
      <c r="G3783" s="71" t="s">
        <v>17705</v>
      </c>
    </row>
    <row r="3784" spans="2:7" x14ac:dyDescent="0.25">
      <c r="B3784" s="70" t="s">
        <v>3385</v>
      </c>
      <c r="C3784" s="46">
        <v>914</v>
      </c>
      <c r="D3784" s="71">
        <v>914</v>
      </c>
      <c r="E3784" s="53" t="s">
        <v>12576</v>
      </c>
      <c r="F3784" s="211" t="s">
        <v>15311</v>
      </c>
      <c r="G3784" s="71" t="s">
        <v>17705</v>
      </c>
    </row>
    <row r="3785" spans="2:7" x14ac:dyDescent="0.25">
      <c r="B3785" s="70" t="s">
        <v>16797</v>
      </c>
      <c r="C3785" s="46">
        <v>914</v>
      </c>
      <c r="D3785" s="71">
        <v>914</v>
      </c>
      <c r="E3785" s="53" t="s">
        <v>12576</v>
      </c>
      <c r="F3785" s="211" t="s">
        <v>15311</v>
      </c>
      <c r="G3785" s="71" t="s">
        <v>17705</v>
      </c>
    </row>
    <row r="3786" spans="2:7" x14ac:dyDescent="0.25">
      <c r="B3786" s="70" t="s">
        <v>6620</v>
      </c>
      <c r="C3786" s="46">
        <v>914</v>
      </c>
      <c r="D3786" s="71">
        <v>914</v>
      </c>
      <c r="E3786" s="53" t="s">
        <v>12576</v>
      </c>
      <c r="F3786" s="211" t="s">
        <v>15311</v>
      </c>
      <c r="G3786" s="71" t="s">
        <v>17705</v>
      </c>
    </row>
    <row r="3787" spans="2:7" x14ac:dyDescent="0.25">
      <c r="B3787" s="69" t="s">
        <v>15311</v>
      </c>
      <c r="C3787" s="44">
        <v>914</v>
      </c>
      <c r="D3787" s="44">
        <v>914</v>
      </c>
      <c r="E3787" s="56" t="s">
        <v>12576</v>
      </c>
      <c r="F3787" s="45" t="s">
        <v>15311</v>
      </c>
      <c r="G3787" s="39" t="s">
        <v>17705</v>
      </c>
    </row>
    <row r="3788" spans="2:7" x14ac:dyDescent="0.25">
      <c r="B3788" s="69" t="s">
        <v>19268</v>
      </c>
      <c r="C3788" s="44">
        <v>920</v>
      </c>
      <c r="D3788" s="44">
        <v>920</v>
      </c>
      <c r="E3788" s="56" t="s">
        <v>12582</v>
      </c>
      <c r="F3788" s="45" t="s">
        <v>1254</v>
      </c>
      <c r="G3788" s="39" t="s">
        <v>17711</v>
      </c>
    </row>
    <row r="3789" spans="2:7" x14ac:dyDescent="0.25">
      <c r="B3789" s="69" t="s">
        <v>5651</v>
      </c>
      <c r="C3789" s="44">
        <v>920</v>
      </c>
      <c r="D3789" s="44">
        <v>920</v>
      </c>
      <c r="E3789" s="56" t="s">
        <v>12582</v>
      </c>
      <c r="F3789" s="45" t="s">
        <v>1254</v>
      </c>
      <c r="G3789" s="39" t="s">
        <v>17711</v>
      </c>
    </row>
    <row r="3790" spans="2:7" x14ac:dyDescent="0.25">
      <c r="B3790" s="69" t="s">
        <v>6626</v>
      </c>
      <c r="C3790" s="44">
        <v>920</v>
      </c>
      <c r="D3790" s="44">
        <v>920</v>
      </c>
      <c r="E3790" s="56" t="s">
        <v>12582</v>
      </c>
      <c r="F3790" s="45" t="s">
        <v>1254</v>
      </c>
      <c r="G3790" s="39" t="s">
        <v>17711</v>
      </c>
    </row>
    <row r="3791" spans="2:7" x14ac:dyDescent="0.25">
      <c r="B3791" s="69" t="s">
        <v>19270</v>
      </c>
      <c r="C3791" s="44">
        <v>920.2</v>
      </c>
      <c r="D3791" s="44" t="s">
        <v>3254</v>
      </c>
      <c r="E3791" s="51" t="s">
        <v>14736</v>
      </c>
      <c r="F3791" s="45" t="s">
        <v>1255</v>
      </c>
      <c r="G3791" s="39" t="s">
        <v>17713</v>
      </c>
    </row>
    <row r="3792" spans="2:7" x14ac:dyDescent="0.25">
      <c r="B3792" s="69" t="s">
        <v>3254</v>
      </c>
      <c r="C3792" s="44">
        <v>920.2</v>
      </c>
      <c r="D3792" s="44" t="s">
        <v>3254</v>
      </c>
      <c r="E3792" s="51" t="s">
        <v>14736</v>
      </c>
      <c r="F3792" s="45" t="s">
        <v>1255</v>
      </c>
      <c r="G3792" s="39" t="s">
        <v>17713</v>
      </c>
    </row>
    <row r="3793" spans="2:7" x14ac:dyDescent="0.25">
      <c r="B3793" s="69" t="s">
        <v>5652</v>
      </c>
      <c r="C3793" s="44">
        <v>920.2</v>
      </c>
      <c r="D3793" s="44" t="s">
        <v>3254</v>
      </c>
      <c r="E3793" s="51" t="s">
        <v>14736</v>
      </c>
      <c r="F3793" s="45" t="s">
        <v>1255</v>
      </c>
      <c r="G3793" s="39" t="s">
        <v>17713</v>
      </c>
    </row>
    <row r="3794" spans="2:7" x14ac:dyDescent="0.25">
      <c r="B3794" s="69" t="s">
        <v>10780</v>
      </c>
      <c r="C3794" s="44">
        <v>920.2</v>
      </c>
      <c r="D3794" s="44" t="s">
        <v>3254</v>
      </c>
      <c r="E3794" s="51" t="s">
        <v>14736</v>
      </c>
      <c r="F3794" s="45" t="s">
        <v>1255</v>
      </c>
      <c r="G3794" s="39" t="s">
        <v>17713</v>
      </c>
    </row>
    <row r="3795" spans="2:7" x14ac:dyDescent="0.25">
      <c r="B3795" s="69" t="s">
        <v>19266</v>
      </c>
      <c r="C3795" s="44">
        <v>918</v>
      </c>
      <c r="D3795" s="44">
        <v>918</v>
      </c>
      <c r="E3795" s="56" t="s">
        <v>12580</v>
      </c>
      <c r="F3795" s="45" t="s">
        <v>1252</v>
      </c>
      <c r="G3795" s="39" t="s">
        <v>17709</v>
      </c>
    </row>
    <row r="3796" spans="2:7" x14ac:dyDescent="0.25">
      <c r="B3796" s="69" t="s">
        <v>3389</v>
      </c>
      <c r="C3796" s="44">
        <v>918</v>
      </c>
      <c r="D3796" s="44">
        <v>918</v>
      </c>
      <c r="E3796" s="56" t="s">
        <v>12580</v>
      </c>
      <c r="F3796" s="45" t="s">
        <v>1252</v>
      </c>
      <c r="G3796" s="39" t="s">
        <v>17709</v>
      </c>
    </row>
    <row r="3797" spans="2:7" x14ac:dyDescent="0.25">
      <c r="B3797" s="69" t="s">
        <v>6624</v>
      </c>
      <c r="C3797" s="44">
        <v>918</v>
      </c>
      <c r="D3797" s="44">
        <v>918</v>
      </c>
      <c r="E3797" s="56" t="s">
        <v>12580</v>
      </c>
      <c r="F3797" s="45" t="s">
        <v>1252</v>
      </c>
      <c r="G3797" s="39" t="s">
        <v>17709</v>
      </c>
    </row>
    <row r="3798" spans="2:7" x14ac:dyDescent="0.25">
      <c r="B3798" s="69" t="s">
        <v>19269</v>
      </c>
      <c r="C3798" s="44">
        <v>920.1</v>
      </c>
      <c r="D3798" s="44" t="s">
        <v>3932</v>
      </c>
      <c r="E3798" s="51" t="s">
        <v>14737</v>
      </c>
      <c r="F3798" s="45" t="s">
        <v>3931</v>
      </c>
      <c r="G3798" s="39" t="s">
        <v>17712</v>
      </c>
    </row>
    <row r="3799" spans="2:7" x14ac:dyDescent="0.25">
      <c r="B3799" s="69" t="s">
        <v>3932</v>
      </c>
      <c r="C3799" s="44">
        <v>920.1</v>
      </c>
      <c r="D3799" s="44" t="s">
        <v>3932</v>
      </c>
      <c r="E3799" s="51" t="s">
        <v>14737</v>
      </c>
      <c r="F3799" s="45" t="s">
        <v>3931</v>
      </c>
      <c r="G3799" s="39" t="s">
        <v>17712</v>
      </c>
    </row>
    <row r="3800" spans="2:7" x14ac:dyDescent="0.25">
      <c r="B3800" s="69" t="s">
        <v>3388</v>
      </c>
      <c r="C3800" s="44">
        <v>920.1</v>
      </c>
      <c r="D3800" s="44" t="s">
        <v>3932</v>
      </c>
      <c r="E3800" s="51" t="s">
        <v>14737</v>
      </c>
      <c r="F3800" s="45" t="s">
        <v>3931</v>
      </c>
      <c r="G3800" s="39" t="s">
        <v>17712</v>
      </c>
    </row>
    <row r="3801" spans="2:7" x14ac:dyDescent="0.25">
      <c r="B3801" s="69" t="s">
        <v>10779</v>
      </c>
      <c r="C3801" s="44">
        <v>920.1</v>
      </c>
      <c r="D3801" s="44" t="s">
        <v>3932</v>
      </c>
      <c r="E3801" s="51" t="s">
        <v>14737</v>
      </c>
      <c r="F3801" s="45" t="s">
        <v>3931</v>
      </c>
      <c r="G3801" s="39" t="s">
        <v>17712</v>
      </c>
    </row>
    <row r="3802" spans="2:7" x14ac:dyDescent="0.25">
      <c r="B3802" s="69" t="s">
        <v>19265</v>
      </c>
      <c r="C3802" s="44">
        <v>917</v>
      </c>
      <c r="D3802" s="44">
        <v>917</v>
      </c>
      <c r="E3802" s="56" t="s">
        <v>12579</v>
      </c>
      <c r="F3802" s="45" t="s">
        <v>3933</v>
      </c>
      <c r="G3802" s="39" t="s">
        <v>17708</v>
      </c>
    </row>
    <row r="3803" spans="2:7" x14ac:dyDescent="0.25">
      <c r="B3803" s="69" t="s">
        <v>5649</v>
      </c>
      <c r="C3803" s="44">
        <v>917</v>
      </c>
      <c r="D3803" s="44">
        <v>917</v>
      </c>
      <c r="E3803" s="56" t="s">
        <v>12579</v>
      </c>
      <c r="F3803" s="45" t="s">
        <v>3933</v>
      </c>
      <c r="G3803" s="39" t="s">
        <v>17708</v>
      </c>
    </row>
    <row r="3804" spans="2:7" x14ac:dyDescent="0.25">
      <c r="B3804" s="69" t="s">
        <v>6623</v>
      </c>
      <c r="C3804" s="44">
        <v>917</v>
      </c>
      <c r="D3804" s="44">
        <v>917</v>
      </c>
      <c r="E3804" s="56" t="s">
        <v>12579</v>
      </c>
      <c r="F3804" s="45" t="s">
        <v>3933</v>
      </c>
      <c r="G3804" s="39" t="s">
        <v>17708</v>
      </c>
    </row>
    <row r="3805" spans="2:7" x14ac:dyDescent="0.25">
      <c r="B3805" s="69" t="s">
        <v>19264</v>
      </c>
      <c r="C3805" s="44">
        <v>916</v>
      </c>
      <c r="D3805" s="44">
        <v>916</v>
      </c>
      <c r="E3805" s="56" t="s">
        <v>12578</v>
      </c>
      <c r="F3805" s="45" t="s">
        <v>1251</v>
      </c>
      <c r="G3805" s="39" t="s">
        <v>17707</v>
      </c>
    </row>
    <row r="3806" spans="2:7" x14ac:dyDescent="0.25">
      <c r="B3806" s="69" t="s">
        <v>5648</v>
      </c>
      <c r="C3806" s="44">
        <v>916</v>
      </c>
      <c r="D3806" s="44">
        <v>916</v>
      </c>
      <c r="E3806" s="56" t="s">
        <v>12578</v>
      </c>
      <c r="F3806" s="45" t="s">
        <v>1251</v>
      </c>
      <c r="G3806" s="39" t="s">
        <v>17707</v>
      </c>
    </row>
    <row r="3807" spans="2:7" x14ac:dyDescent="0.25">
      <c r="B3807" s="69" t="s">
        <v>6622</v>
      </c>
      <c r="C3807" s="44">
        <v>916</v>
      </c>
      <c r="D3807" s="44">
        <v>916</v>
      </c>
      <c r="E3807" s="56" t="s">
        <v>12578</v>
      </c>
      <c r="F3807" s="45" t="s">
        <v>1251</v>
      </c>
      <c r="G3807" s="39" t="s">
        <v>17707</v>
      </c>
    </row>
    <row r="3808" spans="2:7" x14ac:dyDescent="0.25">
      <c r="B3808" s="69" t="s">
        <v>19267</v>
      </c>
      <c r="C3808" s="44">
        <v>919</v>
      </c>
      <c r="D3808" s="44">
        <v>919</v>
      </c>
      <c r="E3808" s="56" t="s">
        <v>12581</v>
      </c>
      <c r="F3808" s="45" t="s">
        <v>1253</v>
      </c>
      <c r="G3808" s="39" t="s">
        <v>17710</v>
      </c>
    </row>
    <row r="3809" spans="2:7" x14ac:dyDescent="0.25">
      <c r="B3809" s="69" t="s">
        <v>5650</v>
      </c>
      <c r="C3809" s="44">
        <v>919</v>
      </c>
      <c r="D3809" s="44">
        <v>919</v>
      </c>
      <c r="E3809" s="56" t="s">
        <v>12581</v>
      </c>
      <c r="F3809" s="45" t="s">
        <v>1253</v>
      </c>
      <c r="G3809" s="39" t="s">
        <v>17710</v>
      </c>
    </row>
    <row r="3810" spans="2:7" x14ac:dyDescent="0.25">
      <c r="B3810" s="69" t="s">
        <v>6625</v>
      </c>
      <c r="C3810" s="44">
        <v>919</v>
      </c>
      <c r="D3810" s="44">
        <v>919</v>
      </c>
      <c r="E3810" s="56" t="s">
        <v>12581</v>
      </c>
      <c r="F3810" s="45" t="s">
        <v>1253</v>
      </c>
      <c r="G3810" s="39" t="s">
        <v>17710</v>
      </c>
    </row>
    <row r="3811" spans="2:7" x14ac:dyDescent="0.25">
      <c r="B3811" s="69" t="s">
        <v>19647</v>
      </c>
      <c r="C3811" s="44">
        <v>1288</v>
      </c>
      <c r="D3811" s="44">
        <v>1288</v>
      </c>
      <c r="E3811" s="56" t="s">
        <v>12939</v>
      </c>
      <c r="F3811" s="45" t="s">
        <v>1683</v>
      </c>
      <c r="G3811" s="39" t="s">
        <v>18065</v>
      </c>
    </row>
    <row r="3812" spans="2:7" x14ac:dyDescent="0.25">
      <c r="B3812" s="69" t="s">
        <v>8891</v>
      </c>
      <c r="C3812" s="44">
        <v>1288</v>
      </c>
      <c r="D3812" s="44">
        <v>1288</v>
      </c>
      <c r="E3812" s="56" t="s">
        <v>12939</v>
      </c>
      <c r="F3812" s="45" t="s">
        <v>1683</v>
      </c>
      <c r="G3812" s="39" t="s">
        <v>18065</v>
      </c>
    </row>
    <row r="3813" spans="2:7" x14ac:dyDescent="0.25">
      <c r="B3813" s="69" t="s">
        <v>5880</v>
      </c>
      <c r="C3813" s="44">
        <v>1288</v>
      </c>
      <c r="D3813" s="44">
        <v>1288</v>
      </c>
      <c r="E3813" s="56" t="s">
        <v>12939</v>
      </c>
      <c r="F3813" s="45" t="s">
        <v>1683</v>
      </c>
      <c r="G3813" s="39" t="s">
        <v>18065</v>
      </c>
    </row>
    <row r="3814" spans="2:7" x14ac:dyDescent="0.25">
      <c r="B3814" s="69" t="s">
        <v>5614</v>
      </c>
      <c r="C3814" s="44">
        <v>1288</v>
      </c>
      <c r="D3814" s="44">
        <v>1288</v>
      </c>
      <c r="E3814" s="56" t="s">
        <v>12939</v>
      </c>
      <c r="F3814" s="45" t="s">
        <v>1683</v>
      </c>
      <c r="G3814" s="39" t="s">
        <v>18065</v>
      </c>
    </row>
    <row r="3815" spans="2:7" x14ac:dyDescent="0.25">
      <c r="B3815" s="69" t="s">
        <v>6713</v>
      </c>
      <c r="C3815" s="44">
        <v>1288</v>
      </c>
      <c r="D3815" s="44">
        <v>1288</v>
      </c>
      <c r="E3815" s="56" t="s">
        <v>12939</v>
      </c>
      <c r="F3815" s="45" t="s">
        <v>1683</v>
      </c>
      <c r="G3815" s="39" t="s">
        <v>18065</v>
      </c>
    </row>
    <row r="3816" spans="2:7" x14ac:dyDescent="0.25">
      <c r="B3816" s="69" t="s">
        <v>5961</v>
      </c>
      <c r="C3816" s="44">
        <v>1288</v>
      </c>
      <c r="D3816" s="44">
        <v>1288</v>
      </c>
      <c r="E3816" s="56" t="s">
        <v>12939</v>
      </c>
      <c r="F3816" s="45" t="s">
        <v>1683</v>
      </c>
      <c r="G3816" s="39" t="s">
        <v>18065</v>
      </c>
    </row>
    <row r="3817" spans="2:7" x14ac:dyDescent="0.25">
      <c r="B3817" s="69" t="s">
        <v>1044</v>
      </c>
      <c r="C3817" s="44">
        <v>1288</v>
      </c>
      <c r="D3817" s="44">
        <v>1288</v>
      </c>
      <c r="E3817" s="56" t="s">
        <v>12939</v>
      </c>
      <c r="F3817" s="45" t="s">
        <v>1683</v>
      </c>
      <c r="G3817" s="39" t="s">
        <v>18065</v>
      </c>
    </row>
    <row r="3818" spans="2:7" x14ac:dyDescent="0.25">
      <c r="B3818" s="69" t="s">
        <v>19877</v>
      </c>
      <c r="C3818" s="44">
        <v>1488</v>
      </c>
      <c r="D3818" s="44">
        <v>1488</v>
      </c>
      <c r="E3818" s="191" t="s">
        <v>13116</v>
      </c>
      <c r="F3818" s="45" t="s">
        <v>4476</v>
      </c>
      <c r="G3818" s="39" t="s">
        <v>14739</v>
      </c>
    </row>
    <row r="3819" spans="2:7" x14ac:dyDescent="0.25">
      <c r="B3819" s="69" t="s">
        <v>2755</v>
      </c>
      <c r="C3819" s="44">
        <v>1488</v>
      </c>
      <c r="D3819" s="44">
        <v>1488</v>
      </c>
      <c r="E3819" s="191" t="s">
        <v>13116</v>
      </c>
      <c r="F3819" s="45" t="s">
        <v>4476</v>
      </c>
      <c r="G3819" s="39" t="s">
        <v>14739</v>
      </c>
    </row>
    <row r="3820" spans="2:7" x14ac:dyDescent="0.25">
      <c r="B3820" s="69" t="s">
        <v>7414</v>
      </c>
      <c r="C3820" s="44">
        <v>1488</v>
      </c>
      <c r="D3820" s="44">
        <v>1488</v>
      </c>
      <c r="E3820" s="191" t="s">
        <v>13116</v>
      </c>
      <c r="F3820" s="45" t="s">
        <v>4476</v>
      </c>
      <c r="G3820" s="39" t="s">
        <v>14739</v>
      </c>
    </row>
    <row r="3821" spans="2:7" x14ac:dyDescent="0.25">
      <c r="B3821" s="69" t="s">
        <v>19876</v>
      </c>
      <c r="C3821" s="44">
        <v>1487</v>
      </c>
      <c r="D3821" s="44">
        <v>1487</v>
      </c>
      <c r="E3821" s="191" t="s">
        <v>13115</v>
      </c>
      <c r="F3821" s="45" t="s">
        <v>4475</v>
      </c>
      <c r="G3821" s="39" t="s">
        <v>14740</v>
      </c>
    </row>
    <row r="3822" spans="2:7" x14ac:dyDescent="0.25">
      <c r="B3822" s="69" t="s">
        <v>7413</v>
      </c>
      <c r="C3822" s="44">
        <v>1487</v>
      </c>
      <c r="D3822" s="44">
        <v>1487</v>
      </c>
      <c r="E3822" s="191" t="s">
        <v>13115</v>
      </c>
      <c r="F3822" s="45" t="s">
        <v>4475</v>
      </c>
      <c r="G3822" s="39" t="s">
        <v>14740</v>
      </c>
    </row>
    <row r="3823" spans="2:7" x14ac:dyDescent="0.25">
      <c r="B3823" s="69" t="s">
        <v>2754</v>
      </c>
      <c r="C3823" s="44">
        <v>1487</v>
      </c>
      <c r="D3823" s="44">
        <v>1487</v>
      </c>
      <c r="E3823" s="191" t="s">
        <v>13115</v>
      </c>
      <c r="F3823" s="45" t="s">
        <v>4475</v>
      </c>
      <c r="G3823" s="39" t="s">
        <v>14740</v>
      </c>
    </row>
    <row r="3824" spans="2:7" x14ac:dyDescent="0.25">
      <c r="B3824" s="69" t="s">
        <v>19878</v>
      </c>
      <c r="C3824" s="44">
        <v>1488.1</v>
      </c>
      <c r="D3824" s="44" t="s">
        <v>11208</v>
      </c>
      <c r="E3824" s="51" t="s">
        <v>14741</v>
      </c>
      <c r="F3824" s="45" t="s">
        <v>11209</v>
      </c>
      <c r="G3824" s="39" t="s">
        <v>11210</v>
      </c>
    </row>
    <row r="3825" spans="2:7" x14ac:dyDescent="0.25">
      <c r="B3825" s="69" t="s">
        <v>11208</v>
      </c>
      <c r="C3825" s="44">
        <v>1488.1</v>
      </c>
      <c r="D3825" s="44" t="s">
        <v>11208</v>
      </c>
      <c r="E3825" s="51" t="s">
        <v>14741</v>
      </c>
      <c r="F3825" s="45" t="s">
        <v>11209</v>
      </c>
      <c r="G3825" s="39" t="s">
        <v>11210</v>
      </c>
    </row>
    <row r="3826" spans="2:7" x14ac:dyDescent="0.25">
      <c r="B3826" s="69" t="s">
        <v>11211</v>
      </c>
      <c r="C3826" s="44">
        <v>1488.1</v>
      </c>
      <c r="D3826" s="44" t="s">
        <v>11208</v>
      </c>
      <c r="E3826" s="51" t="s">
        <v>14741</v>
      </c>
      <c r="F3826" s="45" t="s">
        <v>11209</v>
      </c>
      <c r="G3826" s="39" t="s">
        <v>11210</v>
      </c>
    </row>
    <row r="3827" spans="2:7" x14ac:dyDescent="0.25">
      <c r="B3827" s="69" t="s">
        <v>11212</v>
      </c>
      <c r="C3827" s="44">
        <v>1488.1</v>
      </c>
      <c r="D3827" s="44" t="s">
        <v>11208</v>
      </c>
      <c r="E3827" s="51" t="s">
        <v>14741</v>
      </c>
      <c r="F3827" s="45" t="s">
        <v>11209</v>
      </c>
      <c r="G3827" s="39" t="s">
        <v>11210</v>
      </c>
    </row>
    <row r="3828" spans="2:7" x14ac:dyDescent="0.25">
      <c r="B3828" s="39" t="s">
        <v>11213</v>
      </c>
      <c r="C3828" s="44">
        <v>1488.1</v>
      </c>
      <c r="D3828" s="44" t="s">
        <v>11208</v>
      </c>
      <c r="E3828" s="51" t="s">
        <v>14741</v>
      </c>
      <c r="F3828" s="45" t="s">
        <v>11209</v>
      </c>
      <c r="G3828" s="39" t="s">
        <v>11210</v>
      </c>
    </row>
    <row r="3829" spans="2:7" x14ac:dyDescent="0.25">
      <c r="B3829" s="69" t="s">
        <v>19891</v>
      </c>
      <c r="C3829" s="44">
        <v>1501</v>
      </c>
      <c r="D3829" s="44">
        <v>1501</v>
      </c>
      <c r="E3829" s="193" t="s">
        <v>13129</v>
      </c>
      <c r="F3829" s="45" t="s">
        <v>3447</v>
      </c>
      <c r="G3829" s="39" t="s">
        <v>14742</v>
      </c>
    </row>
    <row r="3830" spans="2:7" x14ac:dyDescent="0.25">
      <c r="B3830" s="69" t="s">
        <v>7427</v>
      </c>
      <c r="C3830" s="44">
        <v>1501</v>
      </c>
      <c r="D3830" s="44">
        <v>1501</v>
      </c>
      <c r="E3830" s="193" t="s">
        <v>13129</v>
      </c>
      <c r="F3830" s="45" t="s">
        <v>3447</v>
      </c>
      <c r="G3830" s="39" t="s">
        <v>14742</v>
      </c>
    </row>
    <row r="3831" spans="2:7" x14ac:dyDescent="0.25">
      <c r="B3831" s="69" t="s">
        <v>2768</v>
      </c>
      <c r="C3831" s="44">
        <v>1501</v>
      </c>
      <c r="D3831" s="44">
        <v>1501</v>
      </c>
      <c r="E3831" s="193" t="s">
        <v>13129</v>
      </c>
      <c r="F3831" s="45" t="s">
        <v>3447</v>
      </c>
      <c r="G3831" s="39" t="s">
        <v>14742</v>
      </c>
    </row>
    <row r="3832" spans="2:7" x14ac:dyDescent="0.25">
      <c r="B3832" s="69" t="s">
        <v>19890</v>
      </c>
      <c r="C3832" s="44">
        <v>1500</v>
      </c>
      <c r="D3832" s="44">
        <v>1500</v>
      </c>
      <c r="E3832" s="191" t="s">
        <v>13128</v>
      </c>
      <c r="F3832" s="45" t="s">
        <v>4480</v>
      </c>
      <c r="G3832" s="39" t="s">
        <v>18257</v>
      </c>
    </row>
    <row r="3833" spans="2:7" x14ac:dyDescent="0.25">
      <c r="B3833" s="69" t="s">
        <v>7426</v>
      </c>
      <c r="C3833" s="44">
        <v>1500</v>
      </c>
      <c r="D3833" s="44">
        <v>1500</v>
      </c>
      <c r="E3833" s="191" t="s">
        <v>13128</v>
      </c>
      <c r="F3833" s="45" t="s">
        <v>4480</v>
      </c>
      <c r="G3833" s="39" t="s">
        <v>18257</v>
      </c>
    </row>
    <row r="3834" spans="2:7" x14ac:dyDescent="0.25">
      <c r="B3834" s="69" t="s">
        <v>2767</v>
      </c>
      <c r="C3834" s="44">
        <v>1500</v>
      </c>
      <c r="D3834" s="44">
        <v>1500</v>
      </c>
      <c r="E3834" s="191" t="s">
        <v>13128</v>
      </c>
      <c r="F3834" s="45" t="s">
        <v>4480</v>
      </c>
      <c r="G3834" s="39" t="s">
        <v>18257</v>
      </c>
    </row>
    <row r="3835" spans="2:7" x14ac:dyDescent="0.25">
      <c r="B3835" s="69" t="s">
        <v>19892</v>
      </c>
      <c r="C3835" s="44">
        <v>1502</v>
      </c>
      <c r="D3835" s="44">
        <v>1502</v>
      </c>
      <c r="E3835" s="193" t="s">
        <v>13130</v>
      </c>
      <c r="F3835" s="45" t="s">
        <v>4481</v>
      </c>
      <c r="G3835" s="39" t="s">
        <v>14744</v>
      </c>
    </row>
    <row r="3836" spans="2:7" x14ac:dyDescent="0.25">
      <c r="B3836" s="69" t="s">
        <v>7428</v>
      </c>
      <c r="C3836" s="44">
        <v>1502</v>
      </c>
      <c r="D3836" s="44">
        <v>1502</v>
      </c>
      <c r="E3836" s="193" t="s">
        <v>13130</v>
      </c>
      <c r="F3836" s="45" t="s">
        <v>4481</v>
      </c>
      <c r="G3836" s="39" t="s">
        <v>14744</v>
      </c>
    </row>
    <row r="3837" spans="2:7" x14ac:dyDescent="0.25">
      <c r="B3837" s="69" t="s">
        <v>2769</v>
      </c>
      <c r="C3837" s="44">
        <v>1502</v>
      </c>
      <c r="D3837" s="44">
        <v>1502</v>
      </c>
      <c r="E3837" s="193" t="s">
        <v>13130</v>
      </c>
      <c r="F3837" s="45" t="s">
        <v>4481</v>
      </c>
      <c r="G3837" s="39" t="s">
        <v>14744</v>
      </c>
    </row>
    <row r="3838" spans="2:7" x14ac:dyDescent="0.25">
      <c r="B3838" s="69" t="s">
        <v>19889</v>
      </c>
      <c r="C3838" s="44">
        <v>1499</v>
      </c>
      <c r="D3838" s="44">
        <v>1499</v>
      </c>
      <c r="E3838" s="191" t="s">
        <v>13127</v>
      </c>
      <c r="F3838" s="45" t="s">
        <v>4479</v>
      </c>
      <c r="G3838" s="39" t="s">
        <v>14745</v>
      </c>
    </row>
    <row r="3839" spans="2:7" x14ac:dyDescent="0.25">
      <c r="B3839" s="69" t="s">
        <v>7425</v>
      </c>
      <c r="C3839" s="44">
        <v>1499</v>
      </c>
      <c r="D3839" s="44">
        <v>1499</v>
      </c>
      <c r="E3839" s="191" t="s">
        <v>13127</v>
      </c>
      <c r="F3839" s="45" t="s">
        <v>4479</v>
      </c>
      <c r="G3839" s="39" t="s">
        <v>14745</v>
      </c>
    </row>
    <row r="3840" spans="2:7" x14ac:dyDescent="0.25">
      <c r="B3840" s="69" t="s">
        <v>2766</v>
      </c>
      <c r="C3840" s="44">
        <v>1499</v>
      </c>
      <c r="D3840" s="44">
        <v>1499</v>
      </c>
      <c r="E3840" s="191" t="s">
        <v>13127</v>
      </c>
      <c r="F3840" s="45" t="s">
        <v>4479</v>
      </c>
      <c r="G3840" s="39" t="s">
        <v>14745</v>
      </c>
    </row>
    <row r="3841" spans="2:7" x14ac:dyDescent="0.25">
      <c r="B3841" s="69" t="s">
        <v>19894</v>
      </c>
      <c r="C3841" s="44">
        <v>1504</v>
      </c>
      <c r="D3841" s="44">
        <v>1504</v>
      </c>
      <c r="E3841" s="193" t="s">
        <v>13132</v>
      </c>
      <c r="F3841" s="48" t="s">
        <v>11965</v>
      </c>
      <c r="G3841" s="39" t="s">
        <v>14747</v>
      </c>
    </row>
    <row r="3842" spans="2:7" x14ac:dyDescent="0.25">
      <c r="B3842" s="48" t="s">
        <v>11965</v>
      </c>
      <c r="C3842" s="44">
        <v>1504</v>
      </c>
      <c r="D3842" s="44">
        <v>1504</v>
      </c>
      <c r="E3842" s="193" t="s">
        <v>13132</v>
      </c>
      <c r="F3842" s="48" t="s">
        <v>11965</v>
      </c>
      <c r="G3842" s="39" t="s">
        <v>14747</v>
      </c>
    </row>
    <row r="3843" spans="2:7" x14ac:dyDescent="0.25">
      <c r="B3843" s="69" t="s">
        <v>7430</v>
      </c>
      <c r="C3843" s="44">
        <v>1504</v>
      </c>
      <c r="D3843" s="44">
        <v>1504</v>
      </c>
      <c r="E3843" s="193" t="s">
        <v>13132</v>
      </c>
      <c r="F3843" s="48" t="s">
        <v>11965</v>
      </c>
      <c r="G3843" s="39" t="s">
        <v>14747</v>
      </c>
    </row>
    <row r="3844" spans="2:7" x14ac:dyDescent="0.25">
      <c r="B3844" s="69" t="s">
        <v>2771</v>
      </c>
      <c r="C3844" s="44">
        <v>1504</v>
      </c>
      <c r="D3844" s="44">
        <v>1504</v>
      </c>
      <c r="E3844" s="193" t="s">
        <v>13132</v>
      </c>
      <c r="F3844" s="48" t="s">
        <v>11965</v>
      </c>
      <c r="G3844" s="39" t="s">
        <v>14747</v>
      </c>
    </row>
    <row r="3845" spans="2:7" x14ac:dyDescent="0.25">
      <c r="B3845" s="69" t="s">
        <v>19893</v>
      </c>
      <c r="C3845" s="44">
        <v>1503</v>
      </c>
      <c r="D3845" s="44">
        <v>1503</v>
      </c>
      <c r="E3845" s="193" t="s">
        <v>13131</v>
      </c>
      <c r="F3845" s="48" t="s">
        <v>11964</v>
      </c>
      <c r="G3845" s="39" t="s">
        <v>14748</v>
      </c>
    </row>
    <row r="3846" spans="2:7" x14ac:dyDescent="0.25">
      <c r="B3846" s="48" t="s">
        <v>11964</v>
      </c>
      <c r="C3846" s="44">
        <v>1503</v>
      </c>
      <c r="D3846" s="44">
        <v>1503</v>
      </c>
      <c r="E3846" s="193" t="s">
        <v>13131</v>
      </c>
      <c r="F3846" s="48" t="s">
        <v>11964</v>
      </c>
      <c r="G3846" s="39" t="s">
        <v>14748</v>
      </c>
    </row>
    <row r="3847" spans="2:7" x14ac:dyDescent="0.25">
      <c r="B3847" s="69" t="s">
        <v>7429</v>
      </c>
      <c r="C3847" s="44">
        <v>1503</v>
      </c>
      <c r="D3847" s="44">
        <v>1503</v>
      </c>
      <c r="E3847" s="193" t="s">
        <v>13131</v>
      </c>
      <c r="F3847" s="48" t="s">
        <v>11964</v>
      </c>
      <c r="G3847" s="39" t="s">
        <v>14748</v>
      </c>
    </row>
    <row r="3848" spans="2:7" x14ac:dyDescent="0.25">
      <c r="B3848" s="69" t="s">
        <v>2770</v>
      </c>
      <c r="C3848" s="44">
        <v>1503</v>
      </c>
      <c r="D3848" s="44">
        <v>1503</v>
      </c>
      <c r="E3848" s="193" t="s">
        <v>13131</v>
      </c>
      <c r="F3848" s="48" t="s">
        <v>11964</v>
      </c>
      <c r="G3848" s="39" t="s">
        <v>14748</v>
      </c>
    </row>
    <row r="3849" spans="2:7" x14ac:dyDescent="0.25">
      <c r="B3849" s="69" t="s">
        <v>19887</v>
      </c>
      <c r="C3849" s="44">
        <v>1497</v>
      </c>
      <c r="D3849" s="44">
        <v>1497</v>
      </c>
      <c r="E3849" s="191" t="s">
        <v>13125</v>
      </c>
      <c r="F3849" s="45" t="s">
        <v>4478</v>
      </c>
      <c r="G3849" s="39" t="s">
        <v>14749</v>
      </c>
    </row>
    <row r="3850" spans="2:7" x14ac:dyDescent="0.25">
      <c r="B3850" s="69" t="s">
        <v>2764</v>
      </c>
      <c r="C3850" s="44">
        <v>1497</v>
      </c>
      <c r="D3850" s="44">
        <v>1497</v>
      </c>
      <c r="E3850" s="191" t="s">
        <v>13125</v>
      </c>
      <c r="F3850" s="45" t="s">
        <v>4478</v>
      </c>
      <c r="G3850" s="39" t="s">
        <v>14749</v>
      </c>
    </row>
    <row r="3851" spans="2:7" x14ac:dyDescent="0.25">
      <c r="B3851" s="69" t="s">
        <v>7423</v>
      </c>
      <c r="C3851" s="44">
        <v>1497</v>
      </c>
      <c r="D3851" s="44">
        <v>1497</v>
      </c>
      <c r="E3851" s="191" t="s">
        <v>13125</v>
      </c>
      <c r="F3851" s="45" t="s">
        <v>4478</v>
      </c>
      <c r="G3851" s="39" t="s">
        <v>14749</v>
      </c>
    </row>
    <row r="3852" spans="2:7" x14ac:dyDescent="0.25">
      <c r="B3852" s="69" t="s">
        <v>19888</v>
      </c>
      <c r="C3852" s="44">
        <v>1498</v>
      </c>
      <c r="D3852" s="44">
        <v>1498</v>
      </c>
      <c r="E3852" s="191" t="s">
        <v>13126</v>
      </c>
      <c r="F3852" s="45" t="s">
        <v>3448</v>
      </c>
      <c r="G3852" s="39" t="s">
        <v>14750</v>
      </c>
    </row>
    <row r="3853" spans="2:7" x14ac:dyDescent="0.25">
      <c r="B3853" s="69" t="s">
        <v>7424</v>
      </c>
      <c r="C3853" s="44">
        <v>1498</v>
      </c>
      <c r="D3853" s="44">
        <v>1498</v>
      </c>
      <c r="E3853" s="191" t="s">
        <v>13126</v>
      </c>
      <c r="F3853" s="45" t="s">
        <v>3448</v>
      </c>
      <c r="G3853" s="39" t="s">
        <v>14750</v>
      </c>
    </row>
    <row r="3854" spans="2:7" x14ac:dyDescent="0.25">
      <c r="B3854" s="69" t="s">
        <v>2765</v>
      </c>
      <c r="C3854" s="44">
        <v>1498</v>
      </c>
      <c r="D3854" s="44">
        <v>1498</v>
      </c>
      <c r="E3854" s="191" t="s">
        <v>13126</v>
      </c>
      <c r="F3854" s="45" t="s">
        <v>3448</v>
      </c>
      <c r="G3854" s="39" t="s">
        <v>14750</v>
      </c>
    </row>
    <row r="3855" spans="2:7" x14ac:dyDescent="0.25">
      <c r="B3855" s="69" t="s">
        <v>19903</v>
      </c>
      <c r="C3855" s="44">
        <v>1509</v>
      </c>
      <c r="D3855" s="44">
        <v>1509</v>
      </c>
      <c r="E3855" s="193" t="s">
        <v>13137</v>
      </c>
      <c r="F3855" s="45" t="s">
        <v>3444</v>
      </c>
      <c r="G3855" s="39" t="s">
        <v>14751</v>
      </c>
    </row>
    <row r="3856" spans="2:7" x14ac:dyDescent="0.25">
      <c r="B3856" s="69" t="s">
        <v>4041</v>
      </c>
      <c r="C3856" s="44">
        <v>1509</v>
      </c>
      <c r="D3856" s="44">
        <v>1509</v>
      </c>
      <c r="E3856" s="193" t="s">
        <v>13137</v>
      </c>
      <c r="F3856" s="45" t="s">
        <v>3444</v>
      </c>
      <c r="G3856" s="39" t="s">
        <v>14751</v>
      </c>
    </row>
    <row r="3857" spans="2:7" x14ac:dyDescent="0.25">
      <c r="B3857" s="69" t="s">
        <v>2778</v>
      </c>
      <c r="C3857" s="44">
        <v>1509</v>
      </c>
      <c r="D3857" s="44">
        <v>1509</v>
      </c>
      <c r="E3857" s="193" t="s">
        <v>13137</v>
      </c>
      <c r="F3857" s="45" t="s">
        <v>3444</v>
      </c>
      <c r="G3857" s="39" t="s">
        <v>14751</v>
      </c>
    </row>
    <row r="3858" spans="2:7" x14ac:dyDescent="0.25">
      <c r="B3858" s="69" t="s">
        <v>19898</v>
      </c>
      <c r="C3858" s="44">
        <v>1508</v>
      </c>
      <c r="D3858" s="44">
        <v>1508</v>
      </c>
      <c r="E3858" s="193" t="s">
        <v>13136</v>
      </c>
      <c r="F3858" s="45" t="s">
        <v>3445</v>
      </c>
      <c r="G3858" s="39" t="s">
        <v>14752</v>
      </c>
    </row>
    <row r="3859" spans="2:7" x14ac:dyDescent="0.25">
      <c r="B3859" s="69" t="s">
        <v>2775</v>
      </c>
      <c r="C3859" s="44">
        <v>1508</v>
      </c>
      <c r="D3859" s="44">
        <v>1508</v>
      </c>
      <c r="E3859" s="193" t="s">
        <v>13136</v>
      </c>
      <c r="F3859" s="45" t="s">
        <v>3445</v>
      </c>
      <c r="G3859" s="39" t="s">
        <v>14752</v>
      </c>
    </row>
    <row r="3860" spans="2:7" x14ac:dyDescent="0.25">
      <c r="B3860" s="69" t="s">
        <v>4040</v>
      </c>
      <c r="C3860" s="44">
        <v>1508</v>
      </c>
      <c r="D3860" s="44">
        <v>1508</v>
      </c>
      <c r="E3860" s="193" t="s">
        <v>13136</v>
      </c>
      <c r="F3860" s="45" t="s">
        <v>3445</v>
      </c>
      <c r="G3860" s="39" t="s">
        <v>14752</v>
      </c>
    </row>
    <row r="3861" spans="2:7" x14ac:dyDescent="0.25">
      <c r="B3861" s="69" t="s">
        <v>19902</v>
      </c>
      <c r="C3861" s="39">
        <v>1508.5</v>
      </c>
      <c r="D3861" s="44" t="s">
        <v>11218</v>
      </c>
      <c r="E3861" s="51" t="s">
        <v>14753</v>
      </c>
      <c r="F3861" s="45" t="s">
        <v>11219</v>
      </c>
      <c r="G3861" s="39" t="s">
        <v>18258</v>
      </c>
    </row>
    <row r="3862" spans="2:7" x14ac:dyDescent="0.25">
      <c r="B3862" s="69" t="s">
        <v>11218</v>
      </c>
      <c r="C3862" s="39">
        <v>1508.5</v>
      </c>
      <c r="D3862" s="44" t="s">
        <v>11218</v>
      </c>
      <c r="E3862" s="51" t="s">
        <v>14753</v>
      </c>
      <c r="F3862" s="45" t="s">
        <v>11219</v>
      </c>
      <c r="G3862" s="39" t="s">
        <v>18258</v>
      </c>
    </row>
    <row r="3863" spans="2:7" x14ac:dyDescent="0.25">
      <c r="B3863" s="69" t="s">
        <v>11220</v>
      </c>
      <c r="C3863" s="39">
        <v>1508.5</v>
      </c>
      <c r="D3863" s="44" t="s">
        <v>11218</v>
      </c>
      <c r="E3863" s="51" t="s">
        <v>14753</v>
      </c>
      <c r="F3863" s="45" t="s">
        <v>11219</v>
      </c>
      <c r="G3863" s="39" t="s">
        <v>18258</v>
      </c>
    </row>
    <row r="3864" spans="2:7" x14ac:dyDescent="0.25">
      <c r="B3864" s="69" t="s">
        <v>11221</v>
      </c>
      <c r="C3864" s="39">
        <v>1508.5</v>
      </c>
      <c r="D3864" s="44" t="s">
        <v>11218</v>
      </c>
      <c r="E3864" s="51" t="s">
        <v>14753</v>
      </c>
      <c r="F3864" s="45" t="s">
        <v>11219</v>
      </c>
      <c r="G3864" s="39" t="s">
        <v>18258</v>
      </c>
    </row>
    <row r="3865" spans="2:7" x14ac:dyDescent="0.25">
      <c r="B3865" s="69" t="s">
        <v>19901</v>
      </c>
      <c r="C3865" s="44">
        <v>1508.4</v>
      </c>
      <c r="D3865" s="44" t="s">
        <v>11214</v>
      </c>
      <c r="E3865" s="51" t="s">
        <v>14756</v>
      </c>
      <c r="F3865" s="45" t="s">
        <v>11215</v>
      </c>
      <c r="G3865" s="39" t="s">
        <v>14757</v>
      </c>
    </row>
    <row r="3866" spans="2:7" x14ac:dyDescent="0.25">
      <c r="B3866" s="69" t="s">
        <v>11214</v>
      </c>
      <c r="C3866" s="44">
        <v>1508.4</v>
      </c>
      <c r="D3866" s="44" t="s">
        <v>11214</v>
      </c>
      <c r="E3866" s="51" t="s">
        <v>14756</v>
      </c>
      <c r="F3866" s="45" t="s">
        <v>11215</v>
      </c>
      <c r="G3866" s="39" t="s">
        <v>14757</v>
      </c>
    </row>
    <row r="3867" spans="2:7" x14ac:dyDescent="0.25">
      <c r="B3867" s="69" t="s">
        <v>11216</v>
      </c>
      <c r="C3867" s="44">
        <v>1508.4</v>
      </c>
      <c r="D3867" s="44" t="s">
        <v>11214</v>
      </c>
      <c r="E3867" s="51" t="s">
        <v>14756</v>
      </c>
      <c r="F3867" s="45" t="s">
        <v>11215</v>
      </c>
      <c r="G3867" s="39" t="s">
        <v>14757</v>
      </c>
    </row>
    <row r="3868" spans="2:7" x14ac:dyDescent="0.25">
      <c r="B3868" s="69" t="s">
        <v>11217</v>
      </c>
      <c r="C3868" s="39">
        <v>1508.4</v>
      </c>
      <c r="D3868" s="44" t="s">
        <v>11214</v>
      </c>
      <c r="E3868" s="51" t="s">
        <v>14756</v>
      </c>
      <c r="F3868" s="45" t="s">
        <v>11215</v>
      </c>
      <c r="G3868" s="39" t="s">
        <v>14757</v>
      </c>
    </row>
    <row r="3869" spans="2:7" x14ac:dyDescent="0.25">
      <c r="B3869" s="69" t="s">
        <v>14759</v>
      </c>
      <c r="C3869" s="69">
        <v>961</v>
      </c>
      <c r="D3869" s="69"/>
      <c r="E3869" s="190" t="s">
        <v>14758</v>
      </c>
      <c r="F3869" s="212" t="s">
        <v>14759</v>
      </c>
      <c r="G3869" s="39" t="s">
        <v>15478</v>
      </c>
    </row>
    <row r="3870" spans="2:7" x14ac:dyDescent="0.25">
      <c r="B3870" s="69" t="s">
        <v>19900</v>
      </c>
      <c r="C3870" s="44">
        <v>1508.3</v>
      </c>
      <c r="D3870" s="44" t="s">
        <v>1431</v>
      </c>
      <c r="E3870" s="51" t="s">
        <v>14761</v>
      </c>
      <c r="F3870" s="45" t="s">
        <v>1432</v>
      </c>
      <c r="G3870" s="39" t="s">
        <v>14762</v>
      </c>
    </row>
    <row r="3871" spans="2:7" x14ac:dyDescent="0.25">
      <c r="B3871" s="69" t="s">
        <v>1431</v>
      </c>
      <c r="C3871" s="44">
        <v>1508.3</v>
      </c>
      <c r="D3871" s="44" t="s">
        <v>1431</v>
      </c>
      <c r="E3871" s="51" t="s">
        <v>14761</v>
      </c>
      <c r="F3871" s="45" t="s">
        <v>1432</v>
      </c>
      <c r="G3871" s="39" t="s">
        <v>14762</v>
      </c>
    </row>
    <row r="3872" spans="2:7" x14ac:dyDescent="0.25">
      <c r="B3872" s="69" t="s">
        <v>2777</v>
      </c>
      <c r="C3872" s="44">
        <v>1508.3</v>
      </c>
      <c r="D3872" s="44" t="s">
        <v>1431</v>
      </c>
      <c r="E3872" s="51" t="s">
        <v>14761</v>
      </c>
      <c r="F3872" s="45" t="s">
        <v>1432</v>
      </c>
      <c r="G3872" s="39" t="s">
        <v>14762</v>
      </c>
    </row>
    <row r="3873" spans="2:7" x14ac:dyDescent="0.25">
      <c r="B3873" s="69" t="s">
        <v>3747</v>
      </c>
      <c r="C3873" s="44">
        <v>1508.3</v>
      </c>
      <c r="D3873" s="44" t="s">
        <v>1431</v>
      </c>
      <c r="E3873" s="51" t="s">
        <v>14761</v>
      </c>
      <c r="F3873" s="45" t="s">
        <v>1432</v>
      </c>
      <c r="G3873" s="39" t="s">
        <v>14762</v>
      </c>
    </row>
    <row r="3874" spans="2:7" x14ac:dyDescent="0.25">
      <c r="B3874" s="69" t="s">
        <v>19899</v>
      </c>
      <c r="C3874" s="44">
        <v>1508.1</v>
      </c>
      <c r="D3874" s="44" t="s">
        <v>4484</v>
      </c>
      <c r="E3874" s="51" t="s">
        <v>14764</v>
      </c>
      <c r="F3874" s="45" t="s">
        <v>4485</v>
      </c>
      <c r="G3874" s="39" t="s">
        <v>14765</v>
      </c>
    </row>
    <row r="3875" spans="2:7" x14ac:dyDescent="0.25">
      <c r="B3875" s="69" t="s">
        <v>4484</v>
      </c>
      <c r="C3875" s="44">
        <v>1508.1</v>
      </c>
      <c r="D3875" s="44" t="s">
        <v>4484</v>
      </c>
      <c r="E3875" s="51" t="s">
        <v>14764</v>
      </c>
      <c r="F3875" s="45" t="s">
        <v>4485</v>
      </c>
      <c r="G3875" s="39" t="s">
        <v>14765</v>
      </c>
    </row>
    <row r="3876" spans="2:7" x14ac:dyDescent="0.25">
      <c r="B3876" s="69" t="s">
        <v>3746</v>
      </c>
      <c r="C3876" s="44">
        <v>1508.1</v>
      </c>
      <c r="D3876" s="44" t="s">
        <v>4484</v>
      </c>
      <c r="E3876" s="51" t="s">
        <v>14764</v>
      </c>
      <c r="F3876" s="45" t="s">
        <v>4485</v>
      </c>
      <c r="G3876" s="39" t="s">
        <v>14765</v>
      </c>
    </row>
    <row r="3877" spans="2:7" x14ac:dyDescent="0.25">
      <c r="B3877" s="69" t="s">
        <v>2776</v>
      </c>
      <c r="C3877" s="44">
        <v>1508.1</v>
      </c>
      <c r="D3877" s="44" t="s">
        <v>4484</v>
      </c>
      <c r="E3877" s="51" t="s">
        <v>14764</v>
      </c>
      <c r="F3877" s="45" t="s">
        <v>4485</v>
      </c>
      <c r="G3877" s="39" t="s">
        <v>14765</v>
      </c>
    </row>
    <row r="3878" spans="2:7" x14ac:dyDescent="0.25">
      <c r="B3878" s="69" t="s">
        <v>19896</v>
      </c>
      <c r="C3878" s="44">
        <v>1506</v>
      </c>
      <c r="D3878" s="44">
        <v>1506</v>
      </c>
      <c r="E3878" s="193" t="s">
        <v>13134</v>
      </c>
      <c r="F3878" s="45" t="s">
        <v>3446</v>
      </c>
      <c r="G3878" s="39" t="s">
        <v>14767</v>
      </c>
    </row>
    <row r="3879" spans="2:7" x14ac:dyDescent="0.25">
      <c r="B3879" s="69" t="s">
        <v>7432</v>
      </c>
      <c r="C3879" s="44">
        <v>1506</v>
      </c>
      <c r="D3879" s="44">
        <v>1506</v>
      </c>
      <c r="E3879" s="193" t="s">
        <v>13134</v>
      </c>
      <c r="F3879" s="45" t="s">
        <v>3446</v>
      </c>
      <c r="G3879" s="39" t="s">
        <v>14767</v>
      </c>
    </row>
    <row r="3880" spans="2:7" x14ac:dyDescent="0.25">
      <c r="B3880" s="69" t="s">
        <v>2773</v>
      </c>
      <c r="C3880" s="44">
        <v>1506</v>
      </c>
      <c r="D3880" s="44">
        <v>1506</v>
      </c>
      <c r="E3880" s="193" t="s">
        <v>13134</v>
      </c>
      <c r="F3880" s="45" t="s">
        <v>3446</v>
      </c>
      <c r="G3880" s="39" t="s">
        <v>14767</v>
      </c>
    </row>
    <row r="3881" spans="2:7" x14ac:dyDescent="0.25">
      <c r="B3881" s="69" t="s">
        <v>19895</v>
      </c>
      <c r="C3881" s="44">
        <v>1505</v>
      </c>
      <c r="D3881" s="44">
        <v>1505</v>
      </c>
      <c r="E3881" s="193" t="s">
        <v>13133</v>
      </c>
      <c r="F3881" s="45" t="s">
        <v>4482</v>
      </c>
      <c r="G3881" s="39" t="s">
        <v>14768</v>
      </c>
    </row>
    <row r="3882" spans="2:7" x14ac:dyDescent="0.25">
      <c r="B3882" s="69" t="s">
        <v>7431</v>
      </c>
      <c r="C3882" s="44">
        <v>1505</v>
      </c>
      <c r="D3882" s="44">
        <v>1505</v>
      </c>
      <c r="E3882" s="193" t="s">
        <v>13133</v>
      </c>
      <c r="F3882" s="45" t="s">
        <v>4482</v>
      </c>
      <c r="G3882" s="39" t="s">
        <v>14768</v>
      </c>
    </row>
    <row r="3883" spans="2:7" x14ac:dyDescent="0.25">
      <c r="B3883" s="69" t="s">
        <v>2772</v>
      </c>
      <c r="C3883" s="44">
        <v>1505</v>
      </c>
      <c r="D3883" s="44">
        <v>1505</v>
      </c>
      <c r="E3883" s="193" t="s">
        <v>13133</v>
      </c>
      <c r="F3883" s="45" t="s">
        <v>4482</v>
      </c>
      <c r="G3883" s="39" t="s">
        <v>14768</v>
      </c>
    </row>
    <row r="3884" spans="2:7" x14ac:dyDescent="0.25">
      <c r="B3884" s="69" t="s">
        <v>19897</v>
      </c>
      <c r="C3884" s="44">
        <v>1507</v>
      </c>
      <c r="D3884" s="44">
        <v>1507</v>
      </c>
      <c r="E3884" s="193" t="s">
        <v>13135</v>
      </c>
      <c r="F3884" s="45" t="s">
        <v>4483</v>
      </c>
      <c r="G3884" s="39" t="s">
        <v>14769</v>
      </c>
    </row>
    <row r="3885" spans="2:7" x14ac:dyDescent="0.25">
      <c r="B3885" s="69" t="s">
        <v>4039</v>
      </c>
      <c r="C3885" s="44">
        <v>1507</v>
      </c>
      <c r="D3885" s="44">
        <v>1507</v>
      </c>
      <c r="E3885" s="193" t="s">
        <v>13135</v>
      </c>
      <c r="F3885" s="45" t="s">
        <v>4483</v>
      </c>
      <c r="G3885" s="39" t="s">
        <v>14769</v>
      </c>
    </row>
    <row r="3886" spans="2:7" x14ac:dyDescent="0.25">
      <c r="B3886" s="69" t="s">
        <v>2774</v>
      </c>
      <c r="C3886" s="44">
        <v>1507</v>
      </c>
      <c r="D3886" s="44">
        <v>1507</v>
      </c>
      <c r="E3886" s="193" t="s">
        <v>13135</v>
      </c>
      <c r="F3886" s="45" t="s">
        <v>4483</v>
      </c>
      <c r="G3886" s="39" t="s">
        <v>14769</v>
      </c>
    </row>
    <row r="3887" spans="2:7" x14ac:dyDescent="0.25">
      <c r="B3887" s="69" t="s">
        <v>19886</v>
      </c>
      <c r="C3887" s="44">
        <v>1496</v>
      </c>
      <c r="D3887" s="44">
        <v>1496</v>
      </c>
      <c r="E3887" s="191" t="s">
        <v>13124</v>
      </c>
      <c r="F3887" s="45" t="s">
        <v>3449</v>
      </c>
      <c r="G3887" s="39" t="s">
        <v>18256</v>
      </c>
    </row>
    <row r="3888" spans="2:7" x14ac:dyDescent="0.25">
      <c r="B3888" s="69" t="s">
        <v>7422</v>
      </c>
      <c r="C3888" s="44">
        <v>1496</v>
      </c>
      <c r="D3888" s="44">
        <v>1496</v>
      </c>
      <c r="E3888" s="191" t="s">
        <v>13124</v>
      </c>
      <c r="F3888" s="45" t="s">
        <v>3449</v>
      </c>
      <c r="G3888" s="39" t="s">
        <v>18256</v>
      </c>
    </row>
    <row r="3889" spans="2:7" x14ac:dyDescent="0.25">
      <c r="B3889" s="69" t="s">
        <v>2763</v>
      </c>
      <c r="C3889" s="44">
        <v>1496</v>
      </c>
      <c r="D3889" s="44">
        <v>1496</v>
      </c>
      <c r="E3889" s="191" t="s">
        <v>13124</v>
      </c>
      <c r="F3889" s="45" t="s">
        <v>3449</v>
      </c>
      <c r="G3889" s="39" t="s">
        <v>18256</v>
      </c>
    </row>
    <row r="3890" spans="2:7" x14ac:dyDescent="0.25">
      <c r="B3890" s="69" t="s">
        <v>19885</v>
      </c>
      <c r="C3890" s="44">
        <v>1495</v>
      </c>
      <c r="D3890" s="44">
        <v>1495</v>
      </c>
      <c r="E3890" s="191" t="s">
        <v>13123</v>
      </c>
      <c r="F3890" s="45" t="s">
        <v>3450</v>
      </c>
      <c r="G3890" s="39" t="s">
        <v>14771</v>
      </c>
    </row>
    <row r="3891" spans="2:7" x14ac:dyDescent="0.25">
      <c r="B3891" s="69" t="s">
        <v>2762</v>
      </c>
      <c r="C3891" s="44">
        <v>1495</v>
      </c>
      <c r="D3891" s="44">
        <v>1495</v>
      </c>
      <c r="E3891" s="191" t="s">
        <v>13123</v>
      </c>
      <c r="F3891" s="45" t="s">
        <v>3450</v>
      </c>
      <c r="G3891" s="39" t="s">
        <v>14771</v>
      </c>
    </row>
    <row r="3892" spans="2:7" x14ac:dyDescent="0.25">
      <c r="B3892" s="69" t="s">
        <v>7421</v>
      </c>
      <c r="C3892" s="44">
        <v>1495</v>
      </c>
      <c r="D3892" s="44">
        <v>1495</v>
      </c>
      <c r="E3892" s="191" t="s">
        <v>13123</v>
      </c>
      <c r="F3892" s="45" t="s">
        <v>3450</v>
      </c>
      <c r="G3892" s="39" t="s">
        <v>14771</v>
      </c>
    </row>
    <row r="3893" spans="2:7" x14ac:dyDescent="0.25">
      <c r="B3893" s="69" t="s">
        <v>19879</v>
      </c>
      <c r="C3893" s="44">
        <v>1489</v>
      </c>
      <c r="D3893" s="44">
        <v>1489</v>
      </c>
      <c r="E3893" s="191" t="s">
        <v>13117</v>
      </c>
      <c r="F3893" s="45" t="s">
        <v>4477</v>
      </c>
      <c r="G3893" s="39" t="s">
        <v>14772</v>
      </c>
    </row>
    <row r="3894" spans="2:7" x14ac:dyDescent="0.25">
      <c r="B3894" s="69" t="s">
        <v>2756</v>
      </c>
      <c r="C3894" s="44">
        <v>1489</v>
      </c>
      <c r="D3894" s="44">
        <v>1489</v>
      </c>
      <c r="E3894" s="191" t="s">
        <v>13117</v>
      </c>
      <c r="F3894" s="45" t="s">
        <v>4477</v>
      </c>
      <c r="G3894" s="39" t="s">
        <v>14772</v>
      </c>
    </row>
    <row r="3895" spans="2:7" x14ac:dyDescent="0.25">
      <c r="B3895" s="69" t="s">
        <v>7415</v>
      </c>
      <c r="C3895" s="44">
        <v>1489</v>
      </c>
      <c r="D3895" s="44">
        <v>1489</v>
      </c>
      <c r="E3895" s="191" t="s">
        <v>13117</v>
      </c>
      <c r="F3895" s="45" t="s">
        <v>4477</v>
      </c>
      <c r="G3895" s="39" t="s">
        <v>14772</v>
      </c>
    </row>
    <row r="3896" spans="2:7" x14ac:dyDescent="0.25">
      <c r="B3896" s="69" t="s">
        <v>19880</v>
      </c>
      <c r="C3896" s="44">
        <v>1490</v>
      </c>
      <c r="D3896" s="44">
        <v>1490</v>
      </c>
      <c r="E3896" s="191" t="s">
        <v>13118</v>
      </c>
      <c r="F3896" s="48" t="s">
        <v>11960</v>
      </c>
      <c r="G3896" s="39" t="s">
        <v>14773</v>
      </c>
    </row>
    <row r="3897" spans="2:7" x14ac:dyDescent="0.25">
      <c r="B3897" s="69" t="s">
        <v>2757</v>
      </c>
      <c r="C3897" s="44">
        <v>1490</v>
      </c>
      <c r="D3897" s="44">
        <v>1490</v>
      </c>
      <c r="E3897" s="191" t="s">
        <v>13118</v>
      </c>
      <c r="F3897" s="48" t="s">
        <v>11960</v>
      </c>
      <c r="G3897" s="39" t="s">
        <v>14773</v>
      </c>
    </row>
    <row r="3898" spans="2:7" x14ac:dyDescent="0.25">
      <c r="B3898" s="48" t="s">
        <v>11960</v>
      </c>
      <c r="C3898" s="44">
        <v>1490</v>
      </c>
      <c r="D3898" s="44">
        <v>1490</v>
      </c>
      <c r="E3898" s="191" t="s">
        <v>13118</v>
      </c>
      <c r="F3898" s="48" t="s">
        <v>11960</v>
      </c>
      <c r="G3898" s="39" t="s">
        <v>14773</v>
      </c>
    </row>
    <row r="3899" spans="2:7" x14ac:dyDescent="0.25">
      <c r="B3899" s="69" t="s">
        <v>7416</v>
      </c>
      <c r="C3899" s="44">
        <v>1490</v>
      </c>
      <c r="D3899" s="44">
        <v>1490</v>
      </c>
      <c r="E3899" s="191" t="s">
        <v>13118</v>
      </c>
      <c r="F3899" s="48" t="s">
        <v>11960</v>
      </c>
      <c r="G3899" s="39" t="s">
        <v>14773</v>
      </c>
    </row>
    <row r="3900" spans="2:7" x14ac:dyDescent="0.25">
      <c r="B3900" s="70" t="s">
        <v>19881</v>
      </c>
      <c r="C3900" s="46">
        <v>1491</v>
      </c>
      <c r="D3900" s="71">
        <v>1491</v>
      </c>
      <c r="E3900" s="53" t="s">
        <v>13119</v>
      </c>
      <c r="F3900" s="211" t="s">
        <v>15327</v>
      </c>
      <c r="G3900" s="71" t="s">
        <v>14774</v>
      </c>
    </row>
    <row r="3901" spans="2:7" x14ac:dyDescent="0.25">
      <c r="B3901" s="70" t="s">
        <v>11961</v>
      </c>
      <c r="C3901" s="46">
        <v>1491</v>
      </c>
      <c r="D3901" s="71">
        <v>1491</v>
      </c>
      <c r="E3901" s="53" t="s">
        <v>13119</v>
      </c>
      <c r="F3901" s="211" t="s">
        <v>15327</v>
      </c>
      <c r="G3901" s="71" t="s">
        <v>14774</v>
      </c>
    </row>
    <row r="3902" spans="2:7" x14ac:dyDescent="0.25">
      <c r="B3902" s="70" t="s">
        <v>2758</v>
      </c>
      <c r="C3902" s="46">
        <v>1491</v>
      </c>
      <c r="D3902" s="71">
        <v>1491</v>
      </c>
      <c r="E3902" s="53" t="s">
        <v>13119</v>
      </c>
      <c r="F3902" s="211" t="s">
        <v>15327</v>
      </c>
      <c r="G3902" s="71" t="s">
        <v>14774</v>
      </c>
    </row>
    <row r="3903" spans="2:7" x14ac:dyDescent="0.25">
      <c r="B3903" s="70" t="s">
        <v>7417</v>
      </c>
      <c r="C3903" s="46">
        <v>1491</v>
      </c>
      <c r="D3903" s="71">
        <v>1491</v>
      </c>
      <c r="E3903" s="53" t="s">
        <v>13119</v>
      </c>
      <c r="F3903" s="211" t="s">
        <v>15327</v>
      </c>
      <c r="G3903" s="71" t="s">
        <v>14774</v>
      </c>
    </row>
    <row r="3904" spans="2:7" x14ac:dyDescent="0.25">
      <c r="B3904" s="70" t="s">
        <v>19882</v>
      </c>
      <c r="C3904" s="46">
        <v>1492</v>
      </c>
      <c r="D3904" s="71">
        <v>1492</v>
      </c>
      <c r="E3904" s="53" t="s">
        <v>13120</v>
      </c>
      <c r="F3904" s="211" t="s">
        <v>15328</v>
      </c>
      <c r="G3904" s="71" t="s">
        <v>14775</v>
      </c>
    </row>
    <row r="3905" spans="2:7" x14ac:dyDescent="0.25">
      <c r="B3905" s="70" t="s">
        <v>11962</v>
      </c>
      <c r="C3905" s="46">
        <v>1492</v>
      </c>
      <c r="D3905" s="71">
        <v>1492</v>
      </c>
      <c r="E3905" s="53" t="s">
        <v>13120</v>
      </c>
      <c r="F3905" s="211" t="s">
        <v>15328</v>
      </c>
      <c r="G3905" s="71" t="s">
        <v>14775</v>
      </c>
    </row>
    <row r="3906" spans="2:7" x14ac:dyDescent="0.25">
      <c r="B3906" s="70" t="s">
        <v>2759</v>
      </c>
      <c r="C3906" s="46">
        <v>1492</v>
      </c>
      <c r="D3906" s="71">
        <v>1492</v>
      </c>
      <c r="E3906" s="53" t="s">
        <v>13120</v>
      </c>
      <c r="F3906" s="211" t="s">
        <v>15328</v>
      </c>
      <c r="G3906" s="71" t="s">
        <v>14775</v>
      </c>
    </row>
    <row r="3907" spans="2:7" x14ac:dyDescent="0.25">
      <c r="B3907" s="70" t="s">
        <v>7418</v>
      </c>
      <c r="C3907" s="46">
        <v>1492</v>
      </c>
      <c r="D3907" s="71">
        <v>1492</v>
      </c>
      <c r="E3907" s="53" t="s">
        <v>13120</v>
      </c>
      <c r="F3907" s="211" t="s">
        <v>15328</v>
      </c>
      <c r="G3907" s="71" t="s">
        <v>14775</v>
      </c>
    </row>
    <row r="3908" spans="2:7" x14ac:dyDescent="0.25">
      <c r="B3908" s="69" t="s">
        <v>19884</v>
      </c>
      <c r="C3908" s="44">
        <v>1494</v>
      </c>
      <c r="D3908" s="44">
        <v>1494</v>
      </c>
      <c r="E3908" s="191" t="s">
        <v>13122</v>
      </c>
      <c r="F3908" s="48" t="s">
        <v>11963</v>
      </c>
      <c r="G3908" s="39" t="s">
        <v>18255</v>
      </c>
    </row>
    <row r="3909" spans="2:7" x14ac:dyDescent="0.25">
      <c r="B3909" s="69" t="s">
        <v>2761</v>
      </c>
      <c r="C3909" s="44">
        <v>1494</v>
      </c>
      <c r="D3909" s="44">
        <v>1494</v>
      </c>
      <c r="E3909" s="191" t="s">
        <v>13122</v>
      </c>
      <c r="F3909" s="48" t="s">
        <v>11963</v>
      </c>
      <c r="G3909" s="39" t="s">
        <v>18255</v>
      </c>
    </row>
    <row r="3910" spans="2:7" x14ac:dyDescent="0.25">
      <c r="B3910" s="69" t="s">
        <v>7420</v>
      </c>
      <c r="C3910" s="44">
        <v>1494</v>
      </c>
      <c r="D3910" s="44">
        <v>1494</v>
      </c>
      <c r="E3910" s="191" t="s">
        <v>13122</v>
      </c>
      <c r="F3910" s="48" t="s">
        <v>11963</v>
      </c>
      <c r="G3910" s="39" t="s">
        <v>18255</v>
      </c>
    </row>
    <row r="3911" spans="2:7" x14ac:dyDescent="0.25">
      <c r="B3911" s="48" t="s">
        <v>11963</v>
      </c>
      <c r="C3911" s="44">
        <v>1494</v>
      </c>
      <c r="D3911" s="44">
        <v>1494</v>
      </c>
      <c r="E3911" s="191" t="s">
        <v>13122</v>
      </c>
      <c r="F3911" s="48" t="s">
        <v>11963</v>
      </c>
      <c r="G3911" s="39" t="s">
        <v>18255</v>
      </c>
    </row>
    <row r="3912" spans="2:7" x14ac:dyDescent="0.25">
      <c r="B3912" s="69" t="s">
        <v>19883</v>
      </c>
      <c r="C3912" s="44">
        <v>1493</v>
      </c>
      <c r="D3912" s="44">
        <v>1493</v>
      </c>
      <c r="E3912" s="191" t="s">
        <v>13121</v>
      </c>
      <c r="F3912" s="45" t="s">
        <v>3451</v>
      </c>
      <c r="G3912" s="39" t="s">
        <v>14777</v>
      </c>
    </row>
    <row r="3913" spans="2:7" x14ac:dyDescent="0.25">
      <c r="B3913" s="69" t="s">
        <v>7419</v>
      </c>
      <c r="C3913" s="44">
        <v>1493</v>
      </c>
      <c r="D3913" s="44">
        <v>1493</v>
      </c>
      <c r="E3913" s="191" t="s">
        <v>13121</v>
      </c>
      <c r="F3913" s="45" t="s">
        <v>3451</v>
      </c>
      <c r="G3913" s="39" t="s">
        <v>14777</v>
      </c>
    </row>
    <row r="3914" spans="2:7" x14ac:dyDescent="0.25">
      <c r="B3914" s="69" t="s">
        <v>2760</v>
      </c>
      <c r="C3914" s="44">
        <v>1493</v>
      </c>
      <c r="D3914" s="44">
        <v>1493</v>
      </c>
      <c r="E3914" s="191" t="s">
        <v>13121</v>
      </c>
      <c r="F3914" s="45" t="s">
        <v>3451</v>
      </c>
      <c r="G3914" s="39" t="s">
        <v>14777</v>
      </c>
    </row>
    <row r="3915" spans="2:7" x14ac:dyDescent="0.25">
      <c r="B3915" s="69" t="s">
        <v>19907</v>
      </c>
      <c r="C3915" s="44">
        <v>1513</v>
      </c>
      <c r="D3915" s="44">
        <v>1513</v>
      </c>
      <c r="E3915" s="193" t="s">
        <v>13141</v>
      </c>
      <c r="F3915" s="45" t="s">
        <v>6567</v>
      </c>
      <c r="G3915" s="39" t="s">
        <v>14778</v>
      </c>
    </row>
    <row r="3916" spans="2:7" x14ac:dyDescent="0.25">
      <c r="B3916" s="69" t="s">
        <v>4045</v>
      </c>
      <c r="C3916" s="44">
        <v>1513</v>
      </c>
      <c r="D3916" s="44">
        <v>1513</v>
      </c>
      <c r="E3916" s="193" t="s">
        <v>13141</v>
      </c>
      <c r="F3916" s="45" t="s">
        <v>6567</v>
      </c>
      <c r="G3916" s="39" t="s">
        <v>14778</v>
      </c>
    </row>
    <row r="3917" spans="2:7" x14ac:dyDescent="0.25">
      <c r="B3917" s="69" t="s">
        <v>2782</v>
      </c>
      <c r="C3917" s="44">
        <v>1513</v>
      </c>
      <c r="D3917" s="44">
        <v>1513</v>
      </c>
      <c r="E3917" s="193" t="s">
        <v>13141</v>
      </c>
      <c r="F3917" s="45" t="s">
        <v>6567</v>
      </c>
      <c r="G3917" s="39" t="s">
        <v>14778</v>
      </c>
    </row>
    <row r="3918" spans="2:7" x14ac:dyDescent="0.25">
      <c r="B3918" s="69" t="s">
        <v>10177</v>
      </c>
      <c r="C3918" s="44">
        <v>1513</v>
      </c>
      <c r="D3918" s="44">
        <v>1513</v>
      </c>
      <c r="E3918" s="193" t="s">
        <v>13141</v>
      </c>
      <c r="F3918" s="45" t="s">
        <v>6567</v>
      </c>
      <c r="G3918" s="39" t="s">
        <v>14778</v>
      </c>
    </row>
    <row r="3919" spans="2:7" x14ac:dyDescent="0.25">
      <c r="B3919" s="69" t="s">
        <v>3760</v>
      </c>
      <c r="C3919" s="44">
        <v>1513</v>
      </c>
      <c r="D3919" s="44">
        <v>1513</v>
      </c>
      <c r="E3919" s="193" t="s">
        <v>13141</v>
      </c>
      <c r="F3919" s="45" t="s">
        <v>6567</v>
      </c>
      <c r="G3919" s="39" t="s">
        <v>14778</v>
      </c>
    </row>
    <row r="3920" spans="2:7" x14ac:dyDescent="0.25">
      <c r="B3920" s="69" t="s">
        <v>19908</v>
      </c>
      <c r="C3920" s="44">
        <v>1514</v>
      </c>
      <c r="D3920" s="44">
        <v>1514</v>
      </c>
      <c r="E3920" s="193" t="s">
        <v>13142</v>
      </c>
      <c r="F3920" s="48" t="s">
        <v>11966</v>
      </c>
      <c r="G3920" s="39" t="s">
        <v>14779</v>
      </c>
    </row>
    <row r="3921" spans="2:7" x14ac:dyDescent="0.25">
      <c r="B3921" s="48" t="s">
        <v>11966</v>
      </c>
      <c r="C3921" s="44">
        <v>1514</v>
      </c>
      <c r="D3921" s="44">
        <v>1514</v>
      </c>
      <c r="E3921" s="193" t="s">
        <v>13142</v>
      </c>
      <c r="F3921" s="48" t="s">
        <v>11966</v>
      </c>
      <c r="G3921" s="39" t="s">
        <v>14779</v>
      </c>
    </row>
    <row r="3922" spans="2:7" x14ac:dyDescent="0.25">
      <c r="B3922" s="69" t="s">
        <v>4046</v>
      </c>
      <c r="C3922" s="44">
        <v>1514</v>
      </c>
      <c r="D3922" s="44">
        <v>1514</v>
      </c>
      <c r="E3922" s="193" t="s">
        <v>13142</v>
      </c>
      <c r="F3922" s="48" t="s">
        <v>11966</v>
      </c>
      <c r="G3922" s="39" t="s">
        <v>14779</v>
      </c>
    </row>
    <row r="3923" spans="2:7" x14ac:dyDescent="0.25">
      <c r="B3923" s="69" t="s">
        <v>2783</v>
      </c>
      <c r="C3923" s="44">
        <v>1514</v>
      </c>
      <c r="D3923" s="44">
        <v>1514</v>
      </c>
      <c r="E3923" s="193" t="s">
        <v>13142</v>
      </c>
      <c r="F3923" s="48" t="s">
        <v>11966</v>
      </c>
      <c r="G3923" s="39" t="s">
        <v>14779</v>
      </c>
    </row>
    <row r="3924" spans="2:7" x14ac:dyDescent="0.25">
      <c r="B3924" s="69" t="s">
        <v>19905</v>
      </c>
      <c r="C3924" s="44">
        <v>1511</v>
      </c>
      <c r="D3924" s="44">
        <v>1511</v>
      </c>
      <c r="E3924" s="193" t="s">
        <v>13139</v>
      </c>
      <c r="F3924" s="45" t="s">
        <v>3443</v>
      </c>
      <c r="G3924" s="39" t="s">
        <v>14780</v>
      </c>
    </row>
    <row r="3925" spans="2:7" x14ac:dyDescent="0.25">
      <c r="B3925" s="69" t="s">
        <v>4043</v>
      </c>
      <c r="C3925" s="44">
        <v>1511</v>
      </c>
      <c r="D3925" s="44">
        <v>1511</v>
      </c>
      <c r="E3925" s="193" t="s">
        <v>13139</v>
      </c>
      <c r="F3925" s="45" t="s">
        <v>3443</v>
      </c>
      <c r="G3925" s="39" t="s">
        <v>14780</v>
      </c>
    </row>
    <row r="3926" spans="2:7" x14ac:dyDescent="0.25">
      <c r="B3926" s="69" t="s">
        <v>2780</v>
      </c>
      <c r="C3926" s="44">
        <v>1511</v>
      </c>
      <c r="D3926" s="44">
        <v>1511</v>
      </c>
      <c r="E3926" s="193" t="s">
        <v>13139</v>
      </c>
      <c r="F3926" s="45" t="s">
        <v>3443</v>
      </c>
      <c r="G3926" s="39" t="s">
        <v>14780</v>
      </c>
    </row>
    <row r="3927" spans="2:7" x14ac:dyDescent="0.25">
      <c r="B3927" s="69" t="s">
        <v>19904</v>
      </c>
      <c r="C3927" s="44">
        <v>1510</v>
      </c>
      <c r="D3927" s="44">
        <v>1510</v>
      </c>
      <c r="E3927" s="193" t="s">
        <v>13138</v>
      </c>
      <c r="F3927" s="45" t="s">
        <v>1433</v>
      </c>
      <c r="G3927" s="39" t="s">
        <v>14782</v>
      </c>
    </row>
    <row r="3928" spans="2:7" x14ac:dyDescent="0.25">
      <c r="B3928" s="69" t="s">
        <v>2779</v>
      </c>
      <c r="C3928" s="44">
        <v>1510</v>
      </c>
      <c r="D3928" s="44">
        <v>1510</v>
      </c>
      <c r="E3928" s="193" t="s">
        <v>13138</v>
      </c>
      <c r="F3928" s="45" t="s">
        <v>1433</v>
      </c>
      <c r="G3928" s="39" t="s">
        <v>14782</v>
      </c>
    </row>
    <row r="3929" spans="2:7" x14ac:dyDescent="0.25">
      <c r="B3929" s="69" t="s">
        <v>4042</v>
      </c>
      <c r="C3929" s="44">
        <v>1510</v>
      </c>
      <c r="D3929" s="44">
        <v>1510</v>
      </c>
      <c r="E3929" s="193" t="s">
        <v>13138</v>
      </c>
      <c r="F3929" s="45" t="s">
        <v>1433</v>
      </c>
      <c r="G3929" s="39" t="s">
        <v>14782</v>
      </c>
    </row>
    <row r="3930" spans="2:7" x14ac:dyDescent="0.25">
      <c r="B3930" s="69" t="s">
        <v>19906</v>
      </c>
      <c r="C3930" s="44">
        <v>1512</v>
      </c>
      <c r="D3930" s="44">
        <v>1512</v>
      </c>
      <c r="E3930" s="193" t="s">
        <v>13140</v>
      </c>
      <c r="F3930" s="45" t="s">
        <v>3442</v>
      </c>
      <c r="G3930" s="39" t="s">
        <v>14783</v>
      </c>
    </row>
    <row r="3931" spans="2:7" x14ac:dyDescent="0.25">
      <c r="B3931" s="69" t="s">
        <v>2781</v>
      </c>
      <c r="C3931" s="44">
        <v>1512</v>
      </c>
      <c r="D3931" s="44">
        <v>1512</v>
      </c>
      <c r="E3931" s="193" t="s">
        <v>13140</v>
      </c>
      <c r="F3931" s="45" t="s">
        <v>3442</v>
      </c>
      <c r="G3931" s="39" t="s">
        <v>14783</v>
      </c>
    </row>
    <row r="3932" spans="2:7" x14ac:dyDescent="0.25">
      <c r="B3932" s="69" t="s">
        <v>4044</v>
      </c>
      <c r="C3932" s="44">
        <v>1512</v>
      </c>
      <c r="D3932" s="44">
        <v>1512</v>
      </c>
      <c r="E3932" s="193" t="s">
        <v>13140</v>
      </c>
      <c r="F3932" s="45" t="s">
        <v>3442</v>
      </c>
      <c r="G3932" s="39" t="s">
        <v>14783</v>
      </c>
    </row>
    <row r="3933" spans="2:7" x14ac:dyDescent="0.25">
      <c r="B3933" s="69" t="s">
        <v>19909</v>
      </c>
      <c r="C3933" s="44">
        <v>1515</v>
      </c>
      <c r="D3933" s="44">
        <v>1515</v>
      </c>
      <c r="E3933" s="193" t="s">
        <v>13143</v>
      </c>
      <c r="F3933" s="48" t="s">
        <v>11967</v>
      </c>
      <c r="G3933" s="39" t="s">
        <v>14784</v>
      </c>
    </row>
    <row r="3934" spans="2:7" x14ac:dyDescent="0.25">
      <c r="B3934" s="69" t="s">
        <v>4047</v>
      </c>
      <c r="C3934" s="44">
        <v>1515</v>
      </c>
      <c r="D3934" s="44">
        <v>1515</v>
      </c>
      <c r="E3934" s="193" t="s">
        <v>13143</v>
      </c>
      <c r="F3934" s="48" t="s">
        <v>11967</v>
      </c>
      <c r="G3934" s="39" t="s">
        <v>14784</v>
      </c>
    </row>
    <row r="3935" spans="2:7" x14ac:dyDescent="0.25">
      <c r="B3935" s="69" t="s">
        <v>2784</v>
      </c>
      <c r="C3935" s="44">
        <v>1515</v>
      </c>
      <c r="D3935" s="44">
        <v>1515</v>
      </c>
      <c r="E3935" s="193" t="s">
        <v>13143</v>
      </c>
      <c r="F3935" s="48" t="s">
        <v>11967</v>
      </c>
      <c r="G3935" s="39" t="s">
        <v>14784</v>
      </c>
    </row>
    <row r="3936" spans="2:7" x14ac:dyDescent="0.25">
      <c r="B3936" s="48" t="s">
        <v>11967</v>
      </c>
      <c r="C3936" s="44">
        <v>1515</v>
      </c>
      <c r="D3936" s="44">
        <v>1515</v>
      </c>
      <c r="E3936" s="193" t="s">
        <v>13143</v>
      </c>
      <c r="F3936" s="48" t="s">
        <v>11967</v>
      </c>
      <c r="G3936" s="39" t="s">
        <v>14784</v>
      </c>
    </row>
    <row r="3937" spans="2:7" x14ac:dyDescent="0.25">
      <c r="B3937" s="69" t="s">
        <v>19910</v>
      </c>
      <c r="C3937" s="44">
        <v>1516</v>
      </c>
      <c r="D3937" s="44">
        <v>1516</v>
      </c>
      <c r="E3937" s="193" t="s">
        <v>13144</v>
      </c>
      <c r="F3937" s="45" t="s">
        <v>1434</v>
      </c>
      <c r="G3937" s="39" t="s">
        <v>14785</v>
      </c>
    </row>
    <row r="3938" spans="2:7" x14ac:dyDescent="0.25">
      <c r="B3938" s="69" t="s">
        <v>4048</v>
      </c>
      <c r="C3938" s="44">
        <v>1516</v>
      </c>
      <c r="D3938" s="44">
        <v>1516</v>
      </c>
      <c r="E3938" s="193" t="s">
        <v>13144</v>
      </c>
      <c r="F3938" s="45" t="s">
        <v>1434</v>
      </c>
      <c r="G3938" s="39" t="s">
        <v>14785</v>
      </c>
    </row>
    <row r="3939" spans="2:7" x14ac:dyDescent="0.25">
      <c r="B3939" s="69" t="s">
        <v>2785</v>
      </c>
      <c r="C3939" s="44">
        <v>1516</v>
      </c>
      <c r="D3939" s="44">
        <v>1516</v>
      </c>
      <c r="E3939" s="193" t="s">
        <v>13144</v>
      </c>
      <c r="F3939" s="45" t="s">
        <v>1434</v>
      </c>
      <c r="G3939" s="39" t="s">
        <v>14785</v>
      </c>
    </row>
    <row r="3940" spans="2:7" x14ac:dyDescent="0.25">
      <c r="B3940" s="69" t="s">
        <v>19917</v>
      </c>
      <c r="C3940" s="44">
        <v>1523</v>
      </c>
      <c r="D3940" s="44">
        <v>1523</v>
      </c>
      <c r="E3940" s="193" t="s">
        <v>13151</v>
      </c>
      <c r="F3940" s="45" t="s">
        <v>6564</v>
      </c>
      <c r="G3940" s="39" t="s">
        <v>14786</v>
      </c>
    </row>
    <row r="3941" spans="2:7" x14ac:dyDescent="0.25">
      <c r="B3941" s="69" t="s">
        <v>4055</v>
      </c>
      <c r="C3941" s="44">
        <v>1523</v>
      </c>
      <c r="D3941" s="44">
        <v>1523</v>
      </c>
      <c r="E3941" s="193" t="s">
        <v>13151</v>
      </c>
      <c r="F3941" s="45" t="s">
        <v>6564</v>
      </c>
      <c r="G3941" s="39" t="s">
        <v>14786</v>
      </c>
    </row>
    <row r="3942" spans="2:7" x14ac:dyDescent="0.25">
      <c r="B3942" s="69" t="s">
        <v>2791</v>
      </c>
      <c r="C3942" s="44">
        <v>1523</v>
      </c>
      <c r="D3942" s="44">
        <v>1523</v>
      </c>
      <c r="E3942" s="193" t="s">
        <v>13151</v>
      </c>
      <c r="F3942" s="45" t="s">
        <v>6564</v>
      </c>
      <c r="G3942" s="39" t="s">
        <v>14786</v>
      </c>
    </row>
    <row r="3943" spans="2:7" x14ac:dyDescent="0.25">
      <c r="B3943" s="69" t="s">
        <v>19916</v>
      </c>
      <c r="C3943" s="44">
        <v>1522</v>
      </c>
      <c r="D3943" s="44">
        <v>1522</v>
      </c>
      <c r="E3943" s="193" t="s">
        <v>13150</v>
      </c>
      <c r="F3943" s="48" t="s">
        <v>11970</v>
      </c>
      <c r="G3943" s="39" t="s">
        <v>14787</v>
      </c>
    </row>
    <row r="3944" spans="2:7" x14ac:dyDescent="0.25">
      <c r="B3944" s="69" t="s">
        <v>4054</v>
      </c>
      <c r="C3944" s="44">
        <v>1522</v>
      </c>
      <c r="D3944" s="44">
        <v>1522</v>
      </c>
      <c r="E3944" s="193" t="s">
        <v>13150</v>
      </c>
      <c r="F3944" s="48" t="s">
        <v>11970</v>
      </c>
      <c r="G3944" s="39" t="s">
        <v>14787</v>
      </c>
    </row>
    <row r="3945" spans="2:7" x14ac:dyDescent="0.25">
      <c r="B3945" s="69" t="s">
        <v>2790</v>
      </c>
      <c r="C3945" s="44">
        <v>1522</v>
      </c>
      <c r="D3945" s="44">
        <v>1522</v>
      </c>
      <c r="E3945" s="193" t="s">
        <v>13150</v>
      </c>
      <c r="F3945" s="48" t="s">
        <v>11970</v>
      </c>
      <c r="G3945" s="39" t="s">
        <v>14787</v>
      </c>
    </row>
    <row r="3946" spans="2:7" x14ac:dyDescent="0.25">
      <c r="B3946" s="48" t="s">
        <v>11970</v>
      </c>
      <c r="C3946" s="44">
        <v>1522</v>
      </c>
      <c r="D3946" s="44">
        <v>1522</v>
      </c>
      <c r="E3946" s="193" t="s">
        <v>13150</v>
      </c>
      <c r="F3946" s="48" t="s">
        <v>11970</v>
      </c>
      <c r="G3946" s="39" t="s">
        <v>14787</v>
      </c>
    </row>
    <row r="3947" spans="2:7" x14ac:dyDescent="0.25">
      <c r="B3947" s="69" t="s">
        <v>19913</v>
      </c>
      <c r="C3947" s="44">
        <v>1519</v>
      </c>
      <c r="D3947" s="44">
        <v>1519</v>
      </c>
      <c r="E3947" s="193" t="s">
        <v>13147</v>
      </c>
      <c r="F3947" s="48" t="s">
        <v>11969</v>
      </c>
      <c r="G3947" s="39" t="s">
        <v>14788</v>
      </c>
    </row>
    <row r="3948" spans="2:7" x14ac:dyDescent="0.25">
      <c r="B3948" s="69" t="s">
        <v>2788</v>
      </c>
      <c r="C3948" s="44">
        <v>1519</v>
      </c>
      <c r="D3948" s="44">
        <v>1519</v>
      </c>
      <c r="E3948" s="193" t="s">
        <v>13147</v>
      </c>
      <c r="F3948" s="48" t="s">
        <v>11969</v>
      </c>
      <c r="G3948" s="39" t="s">
        <v>14788</v>
      </c>
    </row>
    <row r="3949" spans="2:7" x14ac:dyDescent="0.25">
      <c r="B3949" s="69" t="s">
        <v>4051</v>
      </c>
      <c r="C3949" s="44">
        <v>1519</v>
      </c>
      <c r="D3949" s="44">
        <v>1519</v>
      </c>
      <c r="E3949" s="193" t="s">
        <v>13147</v>
      </c>
      <c r="F3949" s="48" t="s">
        <v>11969</v>
      </c>
      <c r="G3949" s="39" t="s">
        <v>14788</v>
      </c>
    </row>
    <row r="3950" spans="2:7" x14ac:dyDescent="0.25">
      <c r="B3950" s="48" t="s">
        <v>11969</v>
      </c>
      <c r="C3950" s="44">
        <v>1519</v>
      </c>
      <c r="D3950" s="44">
        <v>1519</v>
      </c>
      <c r="E3950" s="193" t="s">
        <v>13147</v>
      </c>
      <c r="F3950" s="48" t="s">
        <v>11969</v>
      </c>
      <c r="G3950" s="39" t="s">
        <v>14788</v>
      </c>
    </row>
    <row r="3951" spans="2:7" x14ac:dyDescent="0.25">
      <c r="B3951" s="69" t="s">
        <v>19912</v>
      </c>
      <c r="C3951" s="44">
        <v>1518</v>
      </c>
      <c r="D3951" s="44">
        <v>1518</v>
      </c>
      <c r="E3951" s="193" t="s">
        <v>13146</v>
      </c>
      <c r="F3951" s="48" t="s">
        <v>11968</v>
      </c>
      <c r="G3951" s="39" t="s">
        <v>14789</v>
      </c>
    </row>
    <row r="3952" spans="2:7" x14ac:dyDescent="0.25">
      <c r="B3952" s="48" t="s">
        <v>11968</v>
      </c>
      <c r="C3952" s="44">
        <v>1518</v>
      </c>
      <c r="D3952" s="44">
        <v>1518</v>
      </c>
      <c r="E3952" s="193" t="s">
        <v>13146</v>
      </c>
      <c r="F3952" s="48" t="s">
        <v>11968</v>
      </c>
      <c r="G3952" s="39" t="s">
        <v>14789</v>
      </c>
    </row>
    <row r="3953" spans="2:7" x14ac:dyDescent="0.25">
      <c r="B3953" s="69" t="s">
        <v>4050</v>
      </c>
      <c r="C3953" s="44">
        <v>1518</v>
      </c>
      <c r="D3953" s="44">
        <v>1518</v>
      </c>
      <c r="E3953" s="193" t="s">
        <v>13146</v>
      </c>
      <c r="F3953" s="48" t="s">
        <v>11968</v>
      </c>
      <c r="G3953" s="39" t="s">
        <v>14789</v>
      </c>
    </row>
    <row r="3954" spans="2:7" x14ac:dyDescent="0.25">
      <c r="B3954" s="69" t="s">
        <v>2787</v>
      </c>
      <c r="C3954" s="44">
        <v>1518</v>
      </c>
      <c r="D3954" s="44">
        <v>1518</v>
      </c>
      <c r="E3954" s="193" t="s">
        <v>13146</v>
      </c>
      <c r="F3954" s="48" t="s">
        <v>11968</v>
      </c>
      <c r="G3954" s="39" t="s">
        <v>14789</v>
      </c>
    </row>
    <row r="3955" spans="2:7" x14ac:dyDescent="0.25">
      <c r="B3955" s="69" t="s">
        <v>19914</v>
      </c>
      <c r="C3955" s="44">
        <v>1520</v>
      </c>
      <c r="D3955" s="44">
        <v>1520</v>
      </c>
      <c r="E3955" s="193" t="s">
        <v>13148</v>
      </c>
      <c r="F3955" s="45" t="s">
        <v>1435</v>
      </c>
      <c r="G3955" s="39" t="s">
        <v>18260</v>
      </c>
    </row>
    <row r="3956" spans="2:7" x14ac:dyDescent="0.25">
      <c r="B3956" s="69" t="s">
        <v>4052</v>
      </c>
      <c r="C3956" s="44">
        <v>1520</v>
      </c>
      <c r="D3956" s="44">
        <v>1520</v>
      </c>
      <c r="E3956" s="193" t="s">
        <v>13148</v>
      </c>
      <c r="F3956" s="45" t="s">
        <v>1435</v>
      </c>
      <c r="G3956" s="39" t="s">
        <v>18260</v>
      </c>
    </row>
    <row r="3957" spans="2:7" x14ac:dyDescent="0.25">
      <c r="B3957" s="69" t="s">
        <v>2789</v>
      </c>
      <c r="C3957" s="44">
        <v>1520</v>
      </c>
      <c r="D3957" s="44">
        <v>1520</v>
      </c>
      <c r="E3957" s="193" t="s">
        <v>13148</v>
      </c>
      <c r="F3957" s="45" t="s">
        <v>1435</v>
      </c>
      <c r="G3957" s="39" t="s">
        <v>18260</v>
      </c>
    </row>
    <row r="3958" spans="2:7" x14ac:dyDescent="0.25">
      <c r="B3958" s="69" t="s">
        <v>19915</v>
      </c>
      <c r="C3958" s="44">
        <v>1521</v>
      </c>
      <c r="D3958" s="44">
        <v>1521</v>
      </c>
      <c r="E3958" s="193" t="s">
        <v>13149</v>
      </c>
      <c r="F3958" s="45" t="s">
        <v>1436</v>
      </c>
      <c r="G3958" s="39" t="s">
        <v>18261</v>
      </c>
    </row>
    <row r="3959" spans="2:7" x14ac:dyDescent="0.25">
      <c r="B3959" s="69" t="s">
        <v>3352</v>
      </c>
      <c r="C3959" s="44">
        <v>1521</v>
      </c>
      <c r="D3959" s="44">
        <v>1521</v>
      </c>
      <c r="E3959" s="193" t="s">
        <v>13149</v>
      </c>
      <c r="F3959" s="45" t="s">
        <v>1436</v>
      </c>
      <c r="G3959" s="39" t="s">
        <v>18261</v>
      </c>
    </row>
    <row r="3960" spans="2:7" x14ac:dyDescent="0.25">
      <c r="B3960" s="69" t="s">
        <v>4053</v>
      </c>
      <c r="C3960" s="44">
        <v>1521</v>
      </c>
      <c r="D3960" s="44">
        <v>1521</v>
      </c>
      <c r="E3960" s="193" t="s">
        <v>13149</v>
      </c>
      <c r="F3960" s="45" t="s">
        <v>1436</v>
      </c>
      <c r="G3960" s="39" t="s">
        <v>18261</v>
      </c>
    </row>
    <row r="3961" spans="2:7" x14ac:dyDescent="0.25">
      <c r="B3961" s="69" t="s">
        <v>19911</v>
      </c>
      <c r="C3961" s="44">
        <v>1517</v>
      </c>
      <c r="D3961" s="44">
        <v>1517</v>
      </c>
      <c r="E3961" s="193" t="s">
        <v>13145</v>
      </c>
      <c r="F3961" s="45" t="s">
        <v>6565</v>
      </c>
      <c r="G3961" s="39" t="s">
        <v>18259</v>
      </c>
    </row>
    <row r="3962" spans="2:7" x14ac:dyDescent="0.25">
      <c r="B3962" s="69" t="s">
        <v>4049</v>
      </c>
      <c r="C3962" s="44">
        <v>1517</v>
      </c>
      <c r="D3962" s="44">
        <v>1517</v>
      </c>
      <c r="E3962" s="193" t="s">
        <v>13145</v>
      </c>
      <c r="F3962" s="45" t="s">
        <v>6565</v>
      </c>
      <c r="G3962" s="39" t="s">
        <v>18259</v>
      </c>
    </row>
    <row r="3963" spans="2:7" x14ac:dyDescent="0.25">
      <c r="B3963" s="69" t="s">
        <v>2786</v>
      </c>
      <c r="C3963" s="44">
        <v>1517</v>
      </c>
      <c r="D3963" s="44">
        <v>1517</v>
      </c>
      <c r="E3963" s="193" t="s">
        <v>13145</v>
      </c>
      <c r="F3963" s="45" t="s">
        <v>6565</v>
      </c>
      <c r="G3963" s="39" t="s">
        <v>18259</v>
      </c>
    </row>
    <row r="3964" spans="2:7" x14ac:dyDescent="0.25">
      <c r="B3964" s="69" t="s">
        <v>19918</v>
      </c>
      <c r="C3964" s="44">
        <v>1524</v>
      </c>
      <c r="D3964" s="44">
        <v>1524</v>
      </c>
      <c r="E3964" s="193" t="s">
        <v>13152</v>
      </c>
      <c r="F3964" s="45" t="s">
        <v>6563</v>
      </c>
      <c r="G3964" s="39" t="s">
        <v>14794</v>
      </c>
    </row>
    <row r="3965" spans="2:7" x14ac:dyDescent="0.25">
      <c r="B3965" s="69" t="s">
        <v>4056</v>
      </c>
      <c r="C3965" s="44">
        <v>1524</v>
      </c>
      <c r="D3965" s="44">
        <v>1524</v>
      </c>
      <c r="E3965" s="193" t="s">
        <v>13152</v>
      </c>
      <c r="F3965" s="45" t="s">
        <v>6563</v>
      </c>
      <c r="G3965" s="39" t="s">
        <v>14794</v>
      </c>
    </row>
    <row r="3966" spans="2:7" x14ac:dyDescent="0.25">
      <c r="B3966" s="69" t="s">
        <v>2792</v>
      </c>
      <c r="C3966" s="44">
        <v>1524</v>
      </c>
      <c r="D3966" s="44">
        <v>1524</v>
      </c>
      <c r="E3966" s="193" t="s">
        <v>13152</v>
      </c>
      <c r="F3966" s="45" t="s">
        <v>6563</v>
      </c>
      <c r="G3966" s="39" t="s">
        <v>14794</v>
      </c>
    </row>
    <row r="3967" spans="2:7" x14ac:dyDescent="0.25">
      <c r="B3967" s="69" t="s">
        <v>19919</v>
      </c>
      <c r="C3967" s="44">
        <v>1524.1</v>
      </c>
      <c r="D3967" s="44" t="s">
        <v>1437</v>
      </c>
      <c r="E3967" s="51" t="s">
        <v>14795</v>
      </c>
      <c r="F3967" s="45" t="s">
        <v>1438</v>
      </c>
      <c r="G3967" s="39" t="s">
        <v>18262</v>
      </c>
    </row>
    <row r="3968" spans="2:7" x14ac:dyDescent="0.25">
      <c r="B3968" s="69" t="s">
        <v>1437</v>
      </c>
      <c r="C3968" s="44">
        <v>1524.1</v>
      </c>
      <c r="D3968" s="44" t="s">
        <v>1437</v>
      </c>
      <c r="E3968" s="51" t="s">
        <v>14795</v>
      </c>
      <c r="F3968" s="45" t="s">
        <v>1438</v>
      </c>
      <c r="G3968" s="39" t="s">
        <v>18262</v>
      </c>
    </row>
    <row r="3969" spans="2:7" x14ac:dyDescent="0.25">
      <c r="B3969" s="69" t="s">
        <v>2793</v>
      </c>
      <c r="C3969" s="44">
        <v>1524.1</v>
      </c>
      <c r="D3969" s="44" t="s">
        <v>1437</v>
      </c>
      <c r="E3969" s="51" t="s">
        <v>14795</v>
      </c>
      <c r="F3969" s="45" t="s">
        <v>1438</v>
      </c>
      <c r="G3969" s="39" t="s">
        <v>18262</v>
      </c>
    </row>
    <row r="3970" spans="2:7" x14ac:dyDescent="0.25">
      <c r="B3970" s="69" t="s">
        <v>3748</v>
      </c>
      <c r="C3970" s="44">
        <v>1524.1</v>
      </c>
      <c r="D3970" s="44" t="s">
        <v>1437</v>
      </c>
      <c r="E3970" s="51" t="s">
        <v>14795</v>
      </c>
      <c r="F3970" s="45" t="s">
        <v>1438</v>
      </c>
      <c r="G3970" s="39" t="s">
        <v>18262</v>
      </c>
    </row>
    <row r="3971" spans="2:7" x14ac:dyDescent="0.25">
      <c r="B3971" s="69" t="s">
        <v>18795</v>
      </c>
      <c r="C3971" s="44">
        <v>485</v>
      </c>
      <c r="D3971" s="44">
        <v>485</v>
      </c>
      <c r="E3971" s="191" t="s">
        <v>12365</v>
      </c>
      <c r="F3971" s="45" t="s">
        <v>15160</v>
      </c>
      <c r="G3971" s="39" t="s">
        <v>17258</v>
      </c>
    </row>
    <row r="3972" spans="2:7" x14ac:dyDescent="0.25">
      <c r="B3972" s="305" t="s">
        <v>17258</v>
      </c>
      <c r="C3972" s="305">
        <v>485</v>
      </c>
      <c r="D3972" s="305">
        <v>485</v>
      </c>
      <c r="E3972" s="305" t="s">
        <v>12365</v>
      </c>
      <c r="F3972" s="305" t="s">
        <v>15160</v>
      </c>
      <c r="G3972" s="305" t="s">
        <v>17258</v>
      </c>
    </row>
    <row r="3973" spans="2:7" x14ac:dyDescent="0.25">
      <c r="B3973" s="69" t="s">
        <v>8789</v>
      </c>
      <c r="C3973" s="44">
        <v>485</v>
      </c>
      <c r="D3973" s="44">
        <v>485</v>
      </c>
      <c r="E3973" s="191" t="s">
        <v>12365</v>
      </c>
      <c r="F3973" s="45" t="s">
        <v>15160</v>
      </c>
      <c r="G3973" s="39" t="s">
        <v>17258</v>
      </c>
    </row>
    <row r="3974" spans="2:7" x14ac:dyDescent="0.25">
      <c r="B3974" s="45" t="s">
        <v>15160</v>
      </c>
      <c r="C3974" s="44">
        <v>485</v>
      </c>
      <c r="D3974" s="44">
        <v>485</v>
      </c>
      <c r="E3974" s="191" t="s">
        <v>12365</v>
      </c>
      <c r="F3974" s="45" t="s">
        <v>15160</v>
      </c>
      <c r="G3974" s="39" t="s">
        <v>17258</v>
      </c>
    </row>
    <row r="3975" spans="2:7" x14ac:dyDescent="0.25">
      <c r="B3975" s="69" t="s">
        <v>18788</v>
      </c>
      <c r="C3975" s="44">
        <v>478</v>
      </c>
      <c r="D3975" s="44">
        <v>478</v>
      </c>
      <c r="E3975" s="191" t="s">
        <v>12358</v>
      </c>
      <c r="F3975" s="45" t="s">
        <v>2963</v>
      </c>
      <c r="G3975" s="39" t="s">
        <v>17251</v>
      </c>
    </row>
    <row r="3976" spans="2:7" x14ac:dyDescent="0.25">
      <c r="B3976" s="69" t="s">
        <v>7908</v>
      </c>
      <c r="C3976" s="44">
        <v>478</v>
      </c>
      <c r="D3976" s="44">
        <v>478</v>
      </c>
      <c r="E3976" s="191" t="s">
        <v>12358</v>
      </c>
      <c r="F3976" s="45" t="s">
        <v>2963</v>
      </c>
      <c r="G3976" s="39" t="s">
        <v>17251</v>
      </c>
    </row>
    <row r="3977" spans="2:7" x14ac:dyDescent="0.25">
      <c r="B3977" s="69" t="s">
        <v>3373</v>
      </c>
      <c r="C3977" s="44">
        <v>478</v>
      </c>
      <c r="D3977" s="44">
        <v>478</v>
      </c>
      <c r="E3977" s="191" t="s">
        <v>12358</v>
      </c>
      <c r="F3977" s="45" t="s">
        <v>2963</v>
      </c>
      <c r="G3977" s="39" t="s">
        <v>17251</v>
      </c>
    </row>
    <row r="3978" spans="2:7" x14ac:dyDescent="0.25">
      <c r="B3978" s="305" t="s">
        <v>17251</v>
      </c>
      <c r="C3978" s="305">
        <v>478</v>
      </c>
      <c r="D3978" s="305">
        <v>478</v>
      </c>
      <c r="E3978" s="305" t="s">
        <v>12358</v>
      </c>
      <c r="F3978" s="305" t="s">
        <v>2963</v>
      </c>
      <c r="G3978" s="305" t="s">
        <v>17251</v>
      </c>
    </row>
    <row r="3979" spans="2:7" x14ac:dyDescent="0.25">
      <c r="B3979" s="69" t="s">
        <v>18787</v>
      </c>
      <c r="C3979" s="44">
        <v>477</v>
      </c>
      <c r="D3979" s="44">
        <v>477</v>
      </c>
      <c r="E3979" s="191" t="s">
        <v>12357</v>
      </c>
      <c r="F3979" s="45" t="s">
        <v>1275</v>
      </c>
      <c r="G3979" s="39" t="s">
        <v>17250</v>
      </c>
    </row>
    <row r="3980" spans="2:7" x14ac:dyDescent="0.25">
      <c r="B3980" s="69" t="s">
        <v>7907</v>
      </c>
      <c r="C3980" s="44">
        <v>477</v>
      </c>
      <c r="D3980" s="44">
        <v>477</v>
      </c>
      <c r="E3980" s="191" t="s">
        <v>12357</v>
      </c>
      <c r="F3980" s="45" t="s">
        <v>1275</v>
      </c>
      <c r="G3980" s="39" t="s">
        <v>17250</v>
      </c>
    </row>
    <row r="3981" spans="2:7" x14ac:dyDescent="0.25">
      <c r="B3981" s="69" t="s">
        <v>8782</v>
      </c>
      <c r="C3981" s="44">
        <v>477</v>
      </c>
      <c r="D3981" s="44">
        <v>477</v>
      </c>
      <c r="E3981" s="191" t="s">
        <v>12357</v>
      </c>
      <c r="F3981" s="45" t="s">
        <v>1275</v>
      </c>
      <c r="G3981" s="39" t="s">
        <v>17250</v>
      </c>
    </row>
    <row r="3982" spans="2:7" x14ac:dyDescent="0.25">
      <c r="B3982" s="305" t="s">
        <v>17250</v>
      </c>
      <c r="C3982" s="305">
        <v>477</v>
      </c>
      <c r="D3982" s="305">
        <v>477</v>
      </c>
      <c r="E3982" s="305" t="s">
        <v>12357</v>
      </c>
      <c r="F3982" s="305" t="s">
        <v>1275</v>
      </c>
      <c r="G3982" s="305" t="s">
        <v>17250</v>
      </c>
    </row>
    <row r="3983" spans="2:7" x14ac:dyDescent="0.25">
      <c r="B3983" s="69" t="s">
        <v>18792</v>
      </c>
      <c r="C3983" s="44">
        <v>482</v>
      </c>
      <c r="D3983" s="44">
        <v>482</v>
      </c>
      <c r="E3983" s="191" t="s">
        <v>12362</v>
      </c>
      <c r="F3983" s="45" t="s">
        <v>1273</v>
      </c>
      <c r="G3983" s="39" t="s">
        <v>17255</v>
      </c>
    </row>
    <row r="3984" spans="2:7" x14ac:dyDescent="0.25">
      <c r="B3984" s="305" t="s">
        <v>17255</v>
      </c>
      <c r="C3984" s="305">
        <v>482</v>
      </c>
      <c r="D3984" s="305">
        <v>482</v>
      </c>
      <c r="E3984" s="305" t="s">
        <v>12362</v>
      </c>
      <c r="F3984" s="305" t="s">
        <v>1273</v>
      </c>
      <c r="G3984" s="305" t="s">
        <v>17255</v>
      </c>
    </row>
    <row r="3985" spans="2:7" x14ac:dyDescent="0.25">
      <c r="B3985" s="69" t="s">
        <v>7941</v>
      </c>
      <c r="C3985" s="44">
        <v>482</v>
      </c>
      <c r="D3985" s="44">
        <v>482</v>
      </c>
      <c r="E3985" s="191" t="s">
        <v>12362</v>
      </c>
      <c r="F3985" s="45" t="s">
        <v>1273</v>
      </c>
      <c r="G3985" s="39" t="s">
        <v>17255</v>
      </c>
    </row>
    <row r="3986" spans="2:7" x14ac:dyDescent="0.25">
      <c r="B3986" s="69" t="s">
        <v>8786</v>
      </c>
      <c r="C3986" s="44">
        <v>482</v>
      </c>
      <c r="D3986" s="44">
        <v>482</v>
      </c>
      <c r="E3986" s="191" t="s">
        <v>12362</v>
      </c>
      <c r="F3986" s="45" t="s">
        <v>1273</v>
      </c>
      <c r="G3986" s="39" t="s">
        <v>17255</v>
      </c>
    </row>
    <row r="3987" spans="2:7" x14ac:dyDescent="0.25">
      <c r="B3987" s="69" t="s">
        <v>18794</v>
      </c>
      <c r="C3987" s="44">
        <v>484</v>
      </c>
      <c r="D3987" s="44">
        <v>484</v>
      </c>
      <c r="E3987" s="191" t="s">
        <v>12364</v>
      </c>
      <c r="F3987" s="45" t="s">
        <v>2966</v>
      </c>
      <c r="G3987" s="39" t="s">
        <v>17257</v>
      </c>
    </row>
    <row r="3988" spans="2:7" x14ac:dyDescent="0.25">
      <c r="B3988" s="305" t="s">
        <v>17257</v>
      </c>
      <c r="C3988" s="305">
        <v>484</v>
      </c>
      <c r="D3988" s="305">
        <v>484</v>
      </c>
      <c r="E3988" s="305" t="s">
        <v>12364</v>
      </c>
      <c r="F3988" s="305" t="s">
        <v>2966</v>
      </c>
      <c r="G3988" s="305" t="s">
        <v>17257</v>
      </c>
    </row>
    <row r="3989" spans="2:7" x14ac:dyDescent="0.25">
      <c r="B3989" s="69" t="s">
        <v>8788</v>
      </c>
      <c r="C3989" s="44">
        <v>484</v>
      </c>
      <c r="D3989" s="44">
        <v>484</v>
      </c>
      <c r="E3989" s="191" t="s">
        <v>12364</v>
      </c>
      <c r="F3989" s="45" t="s">
        <v>2966</v>
      </c>
      <c r="G3989" s="39" t="s">
        <v>17257</v>
      </c>
    </row>
    <row r="3990" spans="2:7" x14ac:dyDescent="0.25">
      <c r="B3990" s="69" t="s">
        <v>7943</v>
      </c>
      <c r="C3990" s="44">
        <v>484</v>
      </c>
      <c r="D3990" s="44">
        <v>484</v>
      </c>
      <c r="E3990" s="191" t="s">
        <v>12364</v>
      </c>
      <c r="F3990" s="45" t="s">
        <v>2966</v>
      </c>
      <c r="G3990" s="39" t="s">
        <v>17257</v>
      </c>
    </row>
    <row r="3991" spans="2:7" x14ac:dyDescent="0.25">
      <c r="B3991" s="69" t="s">
        <v>18793</v>
      </c>
      <c r="C3991" s="44">
        <v>483</v>
      </c>
      <c r="D3991" s="44">
        <v>483</v>
      </c>
      <c r="E3991" s="191" t="s">
        <v>12363</v>
      </c>
      <c r="F3991" s="45" t="s">
        <v>1272</v>
      </c>
      <c r="G3991" s="39" t="s">
        <v>17256</v>
      </c>
    </row>
    <row r="3992" spans="2:7" x14ac:dyDescent="0.25">
      <c r="B3992" s="69" t="s">
        <v>8787</v>
      </c>
      <c r="C3992" s="44">
        <v>483</v>
      </c>
      <c r="D3992" s="44">
        <v>483</v>
      </c>
      <c r="E3992" s="191" t="s">
        <v>12363</v>
      </c>
      <c r="F3992" s="45" t="s">
        <v>1272</v>
      </c>
      <c r="G3992" s="39" t="s">
        <v>17256</v>
      </c>
    </row>
    <row r="3993" spans="2:7" x14ac:dyDescent="0.25">
      <c r="B3993" s="69" t="s">
        <v>7942</v>
      </c>
      <c r="C3993" s="44">
        <v>483</v>
      </c>
      <c r="D3993" s="44">
        <v>483</v>
      </c>
      <c r="E3993" s="191" t="s">
        <v>12363</v>
      </c>
      <c r="F3993" s="45" t="s">
        <v>1272</v>
      </c>
      <c r="G3993" s="39" t="s">
        <v>17256</v>
      </c>
    </row>
    <row r="3994" spans="2:7" x14ac:dyDescent="0.25">
      <c r="B3994" s="305" t="s">
        <v>17256</v>
      </c>
      <c r="C3994" s="305">
        <v>483</v>
      </c>
      <c r="D3994" s="305">
        <v>483</v>
      </c>
      <c r="E3994" s="305" t="s">
        <v>12363</v>
      </c>
      <c r="F3994" s="305" t="s">
        <v>1272</v>
      </c>
      <c r="G3994" s="305" t="s">
        <v>17256</v>
      </c>
    </row>
    <row r="3995" spans="2:7" x14ac:dyDescent="0.25">
      <c r="B3995" s="69" t="s">
        <v>18791</v>
      </c>
      <c r="C3995" s="44">
        <v>481</v>
      </c>
      <c r="D3995" s="44">
        <v>481</v>
      </c>
      <c r="E3995" s="191" t="s">
        <v>12361</v>
      </c>
      <c r="F3995" s="45" t="s">
        <v>1274</v>
      </c>
      <c r="G3995" s="39" t="s">
        <v>17254</v>
      </c>
    </row>
    <row r="3996" spans="2:7" x14ac:dyDescent="0.25">
      <c r="B3996" s="69" t="s">
        <v>7940</v>
      </c>
      <c r="C3996" s="44">
        <v>481</v>
      </c>
      <c r="D3996" s="44">
        <v>481</v>
      </c>
      <c r="E3996" s="191" t="s">
        <v>12361</v>
      </c>
      <c r="F3996" s="45" t="s">
        <v>1274</v>
      </c>
      <c r="G3996" s="39" t="s">
        <v>17254</v>
      </c>
    </row>
    <row r="3997" spans="2:7" x14ac:dyDescent="0.25">
      <c r="B3997" s="69" t="s">
        <v>8785</v>
      </c>
      <c r="C3997" s="44">
        <v>481</v>
      </c>
      <c r="D3997" s="44">
        <v>481</v>
      </c>
      <c r="E3997" s="191" t="s">
        <v>12361</v>
      </c>
      <c r="F3997" s="45" t="s">
        <v>1274</v>
      </c>
      <c r="G3997" s="39" t="s">
        <v>17254</v>
      </c>
    </row>
    <row r="3998" spans="2:7" x14ac:dyDescent="0.25">
      <c r="B3998" s="305" t="s">
        <v>17254</v>
      </c>
      <c r="C3998" s="305">
        <v>481</v>
      </c>
      <c r="D3998" s="305">
        <v>481</v>
      </c>
      <c r="E3998" s="305" t="s">
        <v>12361</v>
      </c>
      <c r="F3998" s="305" t="s">
        <v>1274</v>
      </c>
      <c r="G3998" s="305" t="s">
        <v>17254</v>
      </c>
    </row>
    <row r="3999" spans="2:7" x14ac:dyDescent="0.25">
      <c r="B3999" s="69" t="s">
        <v>18789</v>
      </c>
      <c r="C3999" s="44">
        <v>479</v>
      </c>
      <c r="D3999" s="44">
        <v>479</v>
      </c>
      <c r="E3999" s="191" t="s">
        <v>12359</v>
      </c>
      <c r="F3999" s="45" t="s">
        <v>2964</v>
      </c>
      <c r="G3999" s="39" t="s">
        <v>17252</v>
      </c>
    </row>
    <row r="4000" spans="2:7" x14ac:dyDescent="0.25">
      <c r="B4000" s="69" t="s">
        <v>7909</v>
      </c>
      <c r="C4000" s="44">
        <v>479</v>
      </c>
      <c r="D4000" s="44">
        <v>479</v>
      </c>
      <c r="E4000" s="191" t="s">
        <v>12359</v>
      </c>
      <c r="F4000" s="45" t="s">
        <v>2964</v>
      </c>
      <c r="G4000" s="39" t="s">
        <v>17252</v>
      </c>
    </row>
    <row r="4001" spans="2:7" x14ac:dyDescent="0.25">
      <c r="B4001" s="69" t="s">
        <v>8783</v>
      </c>
      <c r="C4001" s="44">
        <v>479</v>
      </c>
      <c r="D4001" s="44">
        <v>479</v>
      </c>
      <c r="E4001" s="191" t="s">
        <v>12359</v>
      </c>
      <c r="F4001" s="45" t="s">
        <v>2964</v>
      </c>
      <c r="G4001" s="39" t="s">
        <v>17252</v>
      </c>
    </row>
    <row r="4002" spans="2:7" x14ac:dyDescent="0.25">
      <c r="B4002" s="305" t="s">
        <v>17252</v>
      </c>
      <c r="C4002" s="305">
        <v>479</v>
      </c>
      <c r="D4002" s="305">
        <v>479</v>
      </c>
      <c r="E4002" s="305" t="s">
        <v>12359</v>
      </c>
      <c r="F4002" s="305" t="s">
        <v>2964</v>
      </c>
      <c r="G4002" s="305" t="s">
        <v>17252</v>
      </c>
    </row>
    <row r="4003" spans="2:7" x14ac:dyDescent="0.25">
      <c r="B4003" s="69" t="s">
        <v>18790</v>
      </c>
      <c r="C4003" s="44">
        <v>480</v>
      </c>
      <c r="D4003" s="44">
        <v>480</v>
      </c>
      <c r="E4003" s="191" t="s">
        <v>12360</v>
      </c>
      <c r="F4003" s="45" t="s">
        <v>2965</v>
      </c>
      <c r="G4003" s="39" t="s">
        <v>17253</v>
      </c>
    </row>
    <row r="4004" spans="2:7" x14ac:dyDescent="0.25">
      <c r="B4004" s="69" t="s">
        <v>7939</v>
      </c>
      <c r="C4004" s="44">
        <v>480</v>
      </c>
      <c r="D4004" s="44">
        <v>480</v>
      </c>
      <c r="E4004" s="191" t="s">
        <v>12360</v>
      </c>
      <c r="F4004" s="45" t="s">
        <v>2965</v>
      </c>
      <c r="G4004" s="39" t="s">
        <v>17253</v>
      </c>
    </row>
    <row r="4005" spans="2:7" x14ac:dyDescent="0.25">
      <c r="B4005" s="69" t="s">
        <v>8784</v>
      </c>
      <c r="C4005" s="44">
        <v>480</v>
      </c>
      <c r="D4005" s="44">
        <v>480</v>
      </c>
      <c r="E4005" s="191" t="s">
        <v>12360</v>
      </c>
      <c r="F4005" s="45" t="s">
        <v>2965</v>
      </c>
      <c r="G4005" s="39" t="s">
        <v>17253</v>
      </c>
    </row>
    <row r="4006" spans="2:7" x14ac:dyDescent="0.25">
      <c r="B4006" s="305" t="s">
        <v>17253</v>
      </c>
      <c r="C4006" s="305">
        <v>480</v>
      </c>
      <c r="D4006" s="305">
        <v>480</v>
      </c>
      <c r="E4006" s="305" t="s">
        <v>12360</v>
      </c>
      <c r="F4006" s="305" t="s">
        <v>2965</v>
      </c>
      <c r="G4006" s="305" t="s">
        <v>17253</v>
      </c>
    </row>
    <row r="4007" spans="2:7" x14ac:dyDescent="0.25">
      <c r="B4007" s="69" t="s">
        <v>18684</v>
      </c>
      <c r="C4007" s="44">
        <v>385</v>
      </c>
      <c r="D4007" s="44">
        <v>385</v>
      </c>
      <c r="E4007" s="191" t="s">
        <v>12266</v>
      </c>
      <c r="F4007" s="45" t="s">
        <v>7625</v>
      </c>
      <c r="G4007" s="39" t="s">
        <v>17160</v>
      </c>
    </row>
    <row r="4008" spans="2:7" x14ac:dyDescent="0.25">
      <c r="B4008" s="69" t="s">
        <v>8693</v>
      </c>
      <c r="C4008" s="44">
        <v>385</v>
      </c>
      <c r="D4008" s="44">
        <v>385</v>
      </c>
      <c r="E4008" s="191" t="s">
        <v>12266</v>
      </c>
      <c r="F4008" s="45" t="s">
        <v>7625</v>
      </c>
      <c r="G4008" s="39" t="s">
        <v>17160</v>
      </c>
    </row>
    <row r="4009" spans="2:7" x14ac:dyDescent="0.25">
      <c r="B4009" s="69" t="s">
        <v>8957</v>
      </c>
      <c r="C4009" s="44">
        <v>385</v>
      </c>
      <c r="D4009" s="44">
        <v>385</v>
      </c>
      <c r="E4009" s="191" t="s">
        <v>12266</v>
      </c>
      <c r="F4009" s="45" t="s">
        <v>7625</v>
      </c>
      <c r="G4009" s="39" t="s">
        <v>17160</v>
      </c>
    </row>
    <row r="4010" spans="2:7" x14ac:dyDescent="0.25">
      <c r="B4010" s="305" t="s">
        <v>17160</v>
      </c>
      <c r="C4010" s="305">
        <v>385</v>
      </c>
      <c r="D4010" s="305">
        <v>385</v>
      </c>
      <c r="E4010" s="305" t="s">
        <v>12266</v>
      </c>
      <c r="F4010" s="305" t="s">
        <v>7625</v>
      </c>
      <c r="G4010" s="305" t="s">
        <v>17160</v>
      </c>
    </row>
    <row r="4011" spans="2:7" x14ac:dyDescent="0.25">
      <c r="B4011" s="69" t="s">
        <v>11775</v>
      </c>
      <c r="C4011" s="44">
        <v>385</v>
      </c>
      <c r="D4011" s="44">
        <v>385</v>
      </c>
      <c r="E4011" s="191" t="s">
        <v>12266</v>
      </c>
      <c r="F4011" s="45" t="s">
        <v>7625</v>
      </c>
      <c r="G4011" s="39" t="s">
        <v>17160</v>
      </c>
    </row>
    <row r="4012" spans="2:7" x14ac:dyDescent="0.25">
      <c r="B4012" s="69" t="s">
        <v>11773</v>
      </c>
      <c r="C4012" s="44">
        <v>385</v>
      </c>
      <c r="D4012" s="44">
        <v>385</v>
      </c>
      <c r="E4012" s="191" t="s">
        <v>12266</v>
      </c>
      <c r="F4012" s="45" t="s">
        <v>7625</v>
      </c>
      <c r="G4012" s="39" t="s">
        <v>17160</v>
      </c>
    </row>
    <row r="4013" spans="2:7" x14ac:dyDescent="0.25">
      <c r="B4013" s="69" t="s">
        <v>11774</v>
      </c>
      <c r="C4013" s="44">
        <v>385</v>
      </c>
      <c r="D4013" s="44">
        <v>385</v>
      </c>
      <c r="E4013" s="191" t="s">
        <v>12266</v>
      </c>
      <c r="F4013" s="45" t="s">
        <v>7625</v>
      </c>
      <c r="G4013" s="39" t="s">
        <v>17160</v>
      </c>
    </row>
    <row r="4014" spans="2:7" x14ac:dyDescent="0.25">
      <c r="B4014" s="69" t="s">
        <v>18687</v>
      </c>
      <c r="C4014" s="44">
        <v>388</v>
      </c>
      <c r="D4014" s="44">
        <v>388</v>
      </c>
      <c r="E4014" s="191" t="s">
        <v>12269</v>
      </c>
      <c r="F4014" s="45" t="s">
        <v>4729</v>
      </c>
      <c r="G4014" s="39" t="s">
        <v>17163</v>
      </c>
    </row>
    <row r="4015" spans="2:7" x14ac:dyDescent="0.25">
      <c r="B4015" s="69" t="s">
        <v>8696</v>
      </c>
      <c r="C4015" s="44">
        <v>388</v>
      </c>
      <c r="D4015" s="44">
        <v>388</v>
      </c>
      <c r="E4015" s="191" t="s">
        <v>12269</v>
      </c>
      <c r="F4015" s="45" t="s">
        <v>4729</v>
      </c>
      <c r="G4015" s="39" t="s">
        <v>17163</v>
      </c>
    </row>
    <row r="4016" spans="2:7" x14ac:dyDescent="0.25">
      <c r="B4016" s="69" t="s">
        <v>8960</v>
      </c>
      <c r="C4016" s="44">
        <v>388</v>
      </c>
      <c r="D4016" s="44">
        <v>388</v>
      </c>
      <c r="E4016" s="191" t="s">
        <v>12269</v>
      </c>
      <c r="F4016" s="45" t="s">
        <v>4729</v>
      </c>
      <c r="G4016" s="39" t="s">
        <v>17163</v>
      </c>
    </row>
    <row r="4017" spans="2:7" x14ac:dyDescent="0.25">
      <c r="B4017" s="305" t="s">
        <v>17163</v>
      </c>
      <c r="C4017" s="305">
        <v>388</v>
      </c>
      <c r="D4017" s="305">
        <v>388</v>
      </c>
      <c r="E4017" s="305" t="s">
        <v>12269</v>
      </c>
      <c r="F4017" s="305" t="s">
        <v>4729</v>
      </c>
      <c r="G4017" s="305" t="s">
        <v>17163</v>
      </c>
    </row>
    <row r="4018" spans="2:7" x14ac:dyDescent="0.25">
      <c r="B4018" s="69" t="s">
        <v>18686</v>
      </c>
      <c r="C4018" s="44">
        <v>387</v>
      </c>
      <c r="D4018" s="44">
        <v>387</v>
      </c>
      <c r="E4018" s="191" t="s">
        <v>12268</v>
      </c>
      <c r="F4018" s="45" t="s">
        <v>7624</v>
      </c>
      <c r="G4018" s="39" t="s">
        <v>17162</v>
      </c>
    </row>
    <row r="4019" spans="2:7" x14ac:dyDescent="0.25">
      <c r="B4019" s="69" t="s">
        <v>8959</v>
      </c>
      <c r="C4019" s="44">
        <v>387</v>
      </c>
      <c r="D4019" s="44">
        <v>387</v>
      </c>
      <c r="E4019" s="191" t="s">
        <v>12268</v>
      </c>
      <c r="F4019" s="45" t="s">
        <v>7624</v>
      </c>
      <c r="G4019" s="39" t="s">
        <v>17162</v>
      </c>
    </row>
    <row r="4020" spans="2:7" x14ac:dyDescent="0.25">
      <c r="B4020" s="69" t="s">
        <v>8695</v>
      </c>
      <c r="C4020" s="44">
        <v>387</v>
      </c>
      <c r="D4020" s="44">
        <v>387</v>
      </c>
      <c r="E4020" s="191" t="s">
        <v>12268</v>
      </c>
      <c r="F4020" s="45" t="s">
        <v>7624</v>
      </c>
      <c r="G4020" s="39" t="s">
        <v>17162</v>
      </c>
    </row>
    <row r="4021" spans="2:7" x14ac:dyDescent="0.25">
      <c r="B4021" s="305" t="s">
        <v>17162</v>
      </c>
      <c r="C4021" s="305">
        <v>387</v>
      </c>
      <c r="D4021" s="305">
        <v>387</v>
      </c>
      <c r="E4021" s="305" t="s">
        <v>12268</v>
      </c>
      <c r="F4021" s="305" t="s">
        <v>7624</v>
      </c>
      <c r="G4021" s="305" t="s">
        <v>17162</v>
      </c>
    </row>
    <row r="4022" spans="2:7" x14ac:dyDescent="0.25">
      <c r="B4022" s="69" t="s">
        <v>14799</v>
      </c>
      <c r="C4022" s="69">
        <v>1003</v>
      </c>
      <c r="D4022" s="69"/>
      <c r="E4022" s="190" t="s">
        <v>14798</v>
      </c>
      <c r="F4022" s="212" t="s">
        <v>14799</v>
      </c>
      <c r="G4022" s="39" t="s">
        <v>15479</v>
      </c>
    </row>
    <row r="4023" spans="2:7" x14ac:dyDescent="0.25">
      <c r="B4023" s="69" t="s">
        <v>18685</v>
      </c>
      <c r="C4023" s="44">
        <v>386</v>
      </c>
      <c r="D4023" s="44">
        <v>386</v>
      </c>
      <c r="E4023" s="191" t="s">
        <v>12267</v>
      </c>
      <c r="F4023" s="45" t="s">
        <v>4728</v>
      </c>
      <c r="G4023" s="39" t="s">
        <v>17161</v>
      </c>
    </row>
    <row r="4024" spans="2:7" x14ac:dyDescent="0.25">
      <c r="B4024" s="69" t="s">
        <v>8958</v>
      </c>
      <c r="C4024" s="44">
        <v>386</v>
      </c>
      <c r="D4024" s="44">
        <v>386</v>
      </c>
      <c r="E4024" s="191" t="s">
        <v>12267</v>
      </c>
      <c r="F4024" s="45" t="s">
        <v>4728</v>
      </c>
      <c r="G4024" s="39" t="s">
        <v>17161</v>
      </c>
    </row>
    <row r="4025" spans="2:7" x14ac:dyDescent="0.25">
      <c r="B4025" s="69" t="s">
        <v>8694</v>
      </c>
      <c r="C4025" s="44">
        <v>386</v>
      </c>
      <c r="D4025" s="44">
        <v>386</v>
      </c>
      <c r="E4025" s="191" t="s">
        <v>12267</v>
      </c>
      <c r="F4025" s="45" t="s">
        <v>4728</v>
      </c>
      <c r="G4025" s="39" t="s">
        <v>17161</v>
      </c>
    </row>
    <row r="4026" spans="2:7" x14ac:dyDescent="0.25">
      <c r="B4026" s="305" t="s">
        <v>17161</v>
      </c>
      <c r="C4026" s="305">
        <v>386</v>
      </c>
      <c r="D4026" s="305">
        <v>386</v>
      </c>
      <c r="E4026" s="305" t="s">
        <v>12267</v>
      </c>
      <c r="F4026" s="305" t="s">
        <v>4728</v>
      </c>
      <c r="G4026" s="305" t="s">
        <v>17161</v>
      </c>
    </row>
    <row r="4027" spans="2:7" x14ac:dyDescent="0.25">
      <c r="B4027" s="69" t="s">
        <v>18689</v>
      </c>
      <c r="C4027" s="44">
        <v>390</v>
      </c>
      <c r="D4027" s="44">
        <v>390</v>
      </c>
      <c r="E4027" s="191" t="s">
        <v>12271</v>
      </c>
      <c r="F4027" s="45" t="s">
        <v>4732</v>
      </c>
      <c r="G4027" s="39" t="s">
        <v>17165</v>
      </c>
    </row>
    <row r="4028" spans="2:7" x14ac:dyDescent="0.25">
      <c r="B4028" s="69" t="s">
        <v>8698</v>
      </c>
      <c r="C4028" s="44">
        <v>390</v>
      </c>
      <c r="D4028" s="44">
        <v>390</v>
      </c>
      <c r="E4028" s="191" t="s">
        <v>12271</v>
      </c>
      <c r="F4028" s="45" t="s">
        <v>4732</v>
      </c>
      <c r="G4028" s="39" t="s">
        <v>17165</v>
      </c>
    </row>
    <row r="4029" spans="2:7" x14ac:dyDescent="0.25">
      <c r="B4029" s="69" t="s">
        <v>8962</v>
      </c>
      <c r="C4029" s="44">
        <v>390</v>
      </c>
      <c r="D4029" s="44">
        <v>390</v>
      </c>
      <c r="E4029" s="191" t="s">
        <v>12271</v>
      </c>
      <c r="F4029" s="45" t="s">
        <v>4732</v>
      </c>
      <c r="G4029" s="39" t="s">
        <v>17165</v>
      </c>
    </row>
    <row r="4030" spans="2:7" x14ac:dyDescent="0.25">
      <c r="B4030" s="305" t="s">
        <v>17165</v>
      </c>
      <c r="C4030" s="305">
        <v>390</v>
      </c>
      <c r="D4030" s="305">
        <v>390</v>
      </c>
      <c r="E4030" s="305" t="s">
        <v>12271</v>
      </c>
      <c r="F4030" s="305" t="s">
        <v>4732</v>
      </c>
      <c r="G4030" s="305" t="s">
        <v>17165</v>
      </c>
    </row>
    <row r="4031" spans="2:7" x14ac:dyDescent="0.25">
      <c r="B4031" s="69" t="s">
        <v>18688</v>
      </c>
      <c r="C4031" s="44">
        <v>389</v>
      </c>
      <c r="D4031" s="44">
        <v>389</v>
      </c>
      <c r="E4031" s="191" t="s">
        <v>12270</v>
      </c>
      <c r="F4031" s="45" t="s">
        <v>4730</v>
      </c>
      <c r="G4031" s="39" t="s">
        <v>17164</v>
      </c>
    </row>
    <row r="4032" spans="2:7" x14ac:dyDescent="0.25">
      <c r="B4032" s="69" t="s">
        <v>6855</v>
      </c>
      <c r="C4032" s="44">
        <v>389</v>
      </c>
      <c r="D4032" s="44">
        <v>389</v>
      </c>
      <c r="E4032" s="191" t="s">
        <v>12270</v>
      </c>
      <c r="F4032" s="45" t="s">
        <v>4730</v>
      </c>
      <c r="G4032" s="39" t="s">
        <v>17164</v>
      </c>
    </row>
    <row r="4033" spans="2:7" x14ac:dyDescent="0.25">
      <c r="B4033" s="69" t="s">
        <v>9782</v>
      </c>
      <c r="C4033" s="44">
        <v>389</v>
      </c>
      <c r="D4033" s="44">
        <v>389</v>
      </c>
      <c r="E4033" s="191" t="s">
        <v>12270</v>
      </c>
      <c r="F4033" s="45" t="s">
        <v>4730</v>
      </c>
      <c r="G4033" s="39" t="s">
        <v>17164</v>
      </c>
    </row>
    <row r="4034" spans="2:7" x14ac:dyDescent="0.25">
      <c r="B4034" s="305" t="s">
        <v>17164</v>
      </c>
      <c r="C4034" s="305">
        <v>389</v>
      </c>
      <c r="D4034" s="305">
        <v>389</v>
      </c>
      <c r="E4034" s="305" t="s">
        <v>12270</v>
      </c>
      <c r="F4034" s="305" t="s">
        <v>4730</v>
      </c>
      <c r="G4034" s="305" t="s">
        <v>17164</v>
      </c>
    </row>
    <row r="4035" spans="2:7" x14ac:dyDescent="0.25">
      <c r="B4035" s="69" t="s">
        <v>8961</v>
      </c>
      <c r="C4035" s="44">
        <v>389</v>
      </c>
      <c r="D4035" s="44">
        <v>389</v>
      </c>
      <c r="E4035" s="191" t="s">
        <v>12270</v>
      </c>
      <c r="F4035" s="45" t="s">
        <v>4730</v>
      </c>
      <c r="G4035" s="39" t="s">
        <v>17164</v>
      </c>
    </row>
    <row r="4036" spans="2:7" x14ac:dyDescent="0.25">
      <c r="B4036" s="69" t="s">
        <v>8697</v>
      </c>
      <c r="C4036" s="44">
        <v>389</v>
      </c>
      <c r="D4036" s="44">
        <v>389</v>
      </c>
      <c r="E4036" s="191" t="s">
        <v>12270</v>
      </c>
      <c r="F4036" s="45" t="s">
        <v>4730</v>
      </c>
      <c r="G4036" s="39" t="s">
        <v>17164</v>
      </c>
    </row>
    <row r="4037" spans="2:7" x14ac:dyDescent="0.25">
      <c r="B4037" s="69" t="s">
        <v>14802</v>
      </c>
      <c r="C4037" s="69">
        <v>1007</v>
      </c>
      <c r="D4037" s="69"/>
      <c r="E4037" s="190" t="s">
        <v>15377</v>
      </c>
      <c r="F4037" s="212" t="s">
        <v>14802</v>
      </c>
      <c r="G4037" s="39" t="s">
        <v>15480</v>
      </c>
    </row>
    <row r="4038" spans="2:7" x14ac:dyDescent="0.25">
      <c r="B4038" s="69" t="s">
        <v>19364</v>
      </c>
      <c r="C4038" s="44">
        <v>1013</v>
      </c>
      <c r="D4038" s="44">
        <v>1013</v>
      </c>
      <c r="E4038" s="56" t="s">
        <v>12669</v>
      </c>
      <c r="F4038" s="45" t="s">
        <v>5797</v>
      </c>
      <c r="G4038" s="39" t="s">
        <v>17794</v>
      </c>
    </row>
    <row r="4039" spans="2:7" x14ac:dyDescent="0.25">
      <c r="B4039" s="69" t="s">
        <v>5150</v>
      </c>
      <c r="C4039" s="44">
        <v>1013</v>
      </c>
      <c r="D4039" s="44">
        <v>1013</v>
      </c>
      <c r="E4039" s="56" t="s">
        <v>12669</v>
      </c>
      <c r="F4039" s="45" t="s">
        <v>5797</v>
      </c>
      <c r="G4039" s="39" t="s">
        <v>17794</v>
      </c>
    </row>
    <row r="4040" spans="2:7" x14ac:dyDescent="0.25">
      <c r="B4040" s="69" t="s">
        <v>15105</v>
      </c>
      <c r="C4040" s="44">
        <v>1013</v>
      </c>
      <c r="D4040" s="44">
        <v>1013</v>
      </c>
      <c r="E4040" s="56" t="s">
        <v>12669</v>
      </c>
      <c r="F4040" s="45" t="s">
        <v>5797</v>
      </c>
      <c r="G4040" s="39" t="s">
        <v>17794</v>
      </c>
    </row>
    <row r="4041" spans="2:7" x14ac:dyDescent="0.25">
      <c r="B4041" s="69" t="s">
        <v>15255</v>
      </c>
      <c r="C4041" s="44">
        <v>1014</v>
      </c>
      <c r="D4041" s="44">
        <v>1014</v>
      </c>
      <c r="E4041" s="56" t="s">
        <v>12670</v>
      </c>
      <c r="F4041" s="45" t="s">
        <v>9144</v>
      </c>
      <c r="G4041" s="39" t="s">
        <v>17795</v>
      </c>
    </row>
    <row r="4042" spans="2:7" x14ac:dyDescent="0.25">
      <c r="B4042" s="69" t="s">
        <v>5151</v>
      </c>
      <c r="C4042" s="44">
        <v>1014</v>
      </c>
      <c r="D4042" s="44">
        <v>1014</v>
      </c>
      <c r="E4042" s="56" t="s">
        <v>12670</v>
      </c>
      <c r="F4042" s="45" t="s">
        <v>9144</v>
      </c>
      <c r="G4042" s="39" t="s">
        <v>17795</v>
      </c>
    </row>
    <row r="4043" spans="2:7" x14ac:dyDescent="0.25">
      <c r="B4043" s="69" t="s">
        <v>9027</v>
      </c>
      <c r="C4043" s="44">
        <v>1014</v>
      </c>
      <c r="D4043" s="44">
        <v>1014</v>
      </c>
      <c r="E4043" s="56" t="s">
        <v>12670</v>
      </c>
      <c r="F4043" s="45" t="s">
        <v>9144</v>
      </c>
      <c r="G4043" s="39" t="s">
        <v>17795</v>
      </c>
    </row>
    <row r="4044" spans="2:7" x14ac:dyDescent="0.25">
      <c r="B4044" s="69" t="s">
        <v>19362</v>
      </c>
      <c r="C4044" s="44">
        <v>1012</v>
      </c>
      <c r="D4044" s="44">
        <v>1012</v>
      </c>
      <c r="E4044" s="56" t="s">
        <v>12668</v>
      </c>
      <c r="F4044" s="45" t="s">
        <v>5798</v>
      </c>
      <c r="G4044" s="39" t="s">
        <v>17792</v>
      </c>
    </row>
    <row r="4045" spans="2:7" x14ac:dyDescent="0.25">
      <c r="B4045" s="69" t="s">
        <v>5149</v>
      </c>
      <c r="C4045" s="44">
        <v>1012</v>
      </c>
      <c r="D4045" s="44">
        <v>1012</v>
      </c>
      <c r="E4045" s="56" t="s">
        <v>12668</v>
      </c>
      <c r="F4045" s="45" t="s">
        <v>5798</v>
      </c>
      <c r="G4045" s="39" t="s">
        <v>17792</v>
      </c>
    </row>
    <row r="4046" spans="2:7" x14ac:dyDescent="0.25">
      <c r="B4046" s="69" t="s">
        <v>9025</v>
      </c>
      <c r="C4046" s="44">
        <v>1012</v>
      </c>
      <c r="D4046" s="44">
        <v>1012</v>
      </c>
      <c r="E4046" s="56" t="s">
        <v>12668</v>
      </c>
      <c r="F4046" s="45" t="s">
        <v>5798</v>
      </c>
      <c r="G4046" s="39" t="s">
        <v>17792</v>
      </c>
    </row>
    <row r="4047" spans="2:7" x14ac:dyDescent="0.25">
      <c r="B4047" s="69" t="s">
        <v>19363</v>
      </c>
      <c r="C4047" s="44">
        <v>1012.1</v>
      </c>
      <c r="D4047" s="44" t="s">
        <v>7566</v>
      </c>
      <c r="E4047" s="51" t="s">
        <v>16589</v>
      </c>
      <c r="F4047" s="45" t="s">
        <v>7567</v>
      </c>
      <c r="G4047" s="39" t="s">
        <v>17793</v>
      </c>
    </row>
    <row r="4048" spans="2:7" x14ac:dyDescent="0.25">
      <c r="B4048" s="69" t="s">
        <v>7566</v>
      </c>
      <c r="C4048" s="44">
        <v>1012.1</v>
      </c>
      <c r="D4048" s="44" t="s">
        <v>7566</v>
      </c>
      <c r="E4048" s="51" t="s">
        <v>16589</v>
      </c>
      <c r="F4048" s="45" t="s">
        <v>7567</v>
      </c>
      <c r="G4048" s="39" t="s">
        <v>17793</v>
      </c>
    </row>
    <row r="4049" spans="2:7" x14ac:dyDescent="0.25">
      <c r="B4049" s="69" t="s">
        <v>7076</v>
      </c>
      <c r="C4049" s="44">
        <v>1012.1</v>
      </c>
      <c r="D4049" s="44" t="s">
        <v>7566</v>
      </c>
      <c r="E4049" s="51" t="s">
        <v>16589</v>
      </c>
      <c r="F4049" s="45" t="s">
        <v>7567</v>
      </c>
      <c r="G4049" s="39" t="s">
        <v>17793</v>
      </c>
    </row>
    <row r="4050" spans="2:7" x14ac:dyDescent="0.25">
      <c r="B4050" s="69" t="s">
        <v>9026</v>
      </c>
      <c r="C4050" s="44">
        <v>1012.1</v>
      </c>
      <c r="D4050" s="44" t="s">
        <v>7566</v>
      </c>
      <c r="E4050" s="51" t="s">
        <v>16589</v>
      </c>
      <c r="F4050" s="45" t="s">
        <v>7567</v>
      </c>
      <c r="G4050" s="39" t="s">
        <v>17793</v>
      </c>
    </row>
    <row r="4051" spans="2:7" x14ac:dyDescent="0.25">
      <c r="B4051" s="69" t="s">
        <v>19360</v>
      </c>
      <c r="C4051" s="44">
        <v>1010</v>
      </c>
      <c r="D4051" s="44">
        <v>1010</v>
      </c>
      <c r="E4051" s="56" t="s">
        <v>12666</v>
      </c>
      <c r="F4051" s="45" t="s">
        <v>5801</v>
      </c>
      <c r="G4051" s="39" t="s">
        <v>5800</v>
      </c>
    </row>
    <row r="4052" spans="2:7" x14ac:dyDescent="0.25">
      <c r="B4052" s="69" t="s">
        <v>15073</v>
      </c>
      <c r="C4052" s="44">
        <v>1010</v>
      </c>
      <c r="D4052" s="44">
        <v>1010</v>
      </c>
      <c r="E4052" s="56" t="s">
        <v>12666</v>
      </c>
      <c r="F4052" s="45" t="s">
        <v>5801</v>
      </c>
      <c r="G4052" s="39" t="s">
        <v>5800</v>
      </c>
    </row>
    <row r="4053" spans="2:7" x14ac:dyDescent="0.25">
      <c r="B4053" s="69" t="s">
        <v>5147</v>
      </c>
      <c r="C4053" s="44">
        <v>1010</v>
      </c>
      <c r="D4053" s="44">
        <v>1010</v>
      </c>
      <c r="E4053" s="56" t="s">
        <v>12666</v>
      </c>
      <c r="F4053" s="45" t="s">
        <v>5801</v>
      </c>
      <c r="G4053" s="39" t="s">
        <v>5800</v>
      </c>
    </row>
    <row r="4054" spans="2:7" x14ac:dyDescent="0.25">
      <c r="B4054" s="69" t="s">
        <v>10704</v>
      </c>
      <c r="C4054" s="44">
        <v>1010</v>
      </c>
      <c r="D4054" s="44">
        <v>1010</v>
      </c>
      <c r="E4054" s="56" t="s">
        <v>12666</v>
      </c>
      <c r="F4054" s="45" t="s">
        <v>5801</v>
      </c>
      <c r="G4054" s="39" t="s">
        <v>5800</v>
      </c>
    </row>
    <row r="4055" spans="2:7" x14ac:dyDescent="0.25">
      <c r="B4055" s="69" t="s">
        <v>9497</v>
      </c>
      <c r="C4055" s="44">
        <v>1010</v>
      </c>
      <c r="D4055" s="44">
        <v>1010</v>
      </c>
      <c r="E4055" s="56" t="s">
        <v>12666</v>
      </c>
      <c r="F4055" s="45" t="s">
        <v>5801</v>
      </c>
      <c r="G4055" s="39" t="s">
        <v>5800</v>
      </c>
    </row>
    <row r="4056" spans="2:7" x14ac:dyDescent="0.25">
      <c r="B4056" s="69" t="s">
        <v>10538</v>
      </c>
      <c r="C4056" s="44">
        <v>1010</v>
      </c>
      <c r="D4056" s="44">
        <v>1010</v>
      </c>
      <c r="E4056" s="56" t="s">
        <v>12666</v>
      </c>
      <c r="F4056" s="45" t="s">
        <v>5801</v>
      </c>
      <c r="G4056" s="39" t="s">
        <v>5800</v>
      </c>
    </row>
    <row r="4057" spans="2:7" x14ac:dyDescent="0.25">
      <c r="B4057" s="69" t="s">
        <v>19357</v>
      </c>
      <c r="C4057" s="44">
        <v>1006</v>
      </c>
      <c r="D4057" s="44">
        <v>1006</v>
      </c>
      <c r="E4057" s="56" t="s">
        <v>12662</v>
      </c>
      <c r="F4057" s="45" t="s">
        <v>5803</v>
      </c>
      <c r="G4057" s="39" t="s">
        <v>17787</v>
      </c>
    </row>
    <row r="4058" spans="2:7" x14ac:dyDescent="0.25">
      <c r="B4058" s="69" t="s">
        <v>5143</v>
      </c>
      <c r="C4058" s="44">
        <v>1006</v>
      </c>
      <c r="D4058" s="44">
        <v>1006</v>
      </c>
      <c r="E4058" s="56" t="s">
        <v>12662</v>
      </c>
      <c r="F4058" s="45" t="s">
        <v>5803</v>
      </c>
      <c r="G4058" s="39" t="s">
        <v>17787</v>
      </c>
    </row>
    <row r="4059" spans="2:7" x14ac:dyDescent="0.25">
      <c r="B4059" s="69" t="s">
        <v>9020</v>
      </c>
      <c r="C4059" s="44">
        <v>1006</v>
      </c>
      <c r="D4059" s="44">
        <v>1006</v>
      </c>
      <c r="E4059" s="56" t="s">
        <v>12662</v>
      </c>
      <c r="F4059" s="45" t="s">
        <v>5803</v>
      </c>
      <c r="G4059" s="39" t="s">
        <v>17787</v>
      </c>
    </row>
    <row r="4060" spans="2:7" x14ac:dyDescent="0.25">
      <c r="B4060" s="69" t="s">
        <v>19355</v>
      </c>
      <c r="C4060" s="44">
        <v>1004</v>
      </c>
      <c r="D4060" s="44">
        <v>1004</v>
      </c>
      <c r="E4060" s="56" t="s">
        <v>12660</v>
      </c>
      <c r="F4060" s="45" t="s">
        <v>5804</v>
      </c>
      <c r="G4060" s="39" t="s">
        <v>17785</v>
      </c>
    </row>
    <row r="4061" spans="2:7" x14ac:dyDescent="0.25">
      <c r="B4061" s="69" t="s">
        <v>9018</v>
      </c>
      <c r="C4061" s="44">
        <v>1004</v>
      </c>
      <c r="D4061" s="44">
        <v>1004</v>
      </c>
      <c r="E4061" s="56" t="s">
        <v>12660</v>
      </c>
      <c r="F4061" s="45" t="s">
        <v>5804</v>
      </c>
      <c r="G4061" s="39" t="s">
        <v>17785</v>
      </c>
    </row>
    <row r="4062" spans="2:7" x14ac:dyDescent="0.25">
      <c r="B4062" s="69" t="s">
        <v>5141</v>
      </c>
      <c r="C4062" s="44">
        <v>1004</v>
      </c>
      <c r="D4062" s="44">
        <v>1004</v>
      </c>
      <c r="E4062" s="56" t="s">
        <v>12660</v>
      </c>
      <c r="F4062" s="45" t="s">
        <v>5804</v>
      </c>
      <c r="G4062" s="39" t="s">
        <v>17785</v>
      </c>
    </row>
    <row r="4063" spans="2:7" x14ac:dyDescent="0.25">
      <c r="B4063" s="69" t="s">
        <v>19356</v>
      </c>
      <c r="C4063" s="44">
        <v>1005</v>
      </c>
      <c r="D4063" s="44">
        <v>1005</v>
      </c>
      <c r="E4063" s="56" t="s">
        <v>12661</v>
      </c>
      <c r="F4063" s="45" t="s">
        <v>7563</v>
      </c>
      <c r="G4063" s="39" t="s">
        <v>17786</v>
      </c>
    </row>
    <row r="4064" spans="2:7" x14ac:dyDescent="0.25">
      <c r="B4064" s="69" t="s">
        <v>9019</v>
      </c>
      <c r="C4064" s="44">
        <v>1005</v>
      </c>
      <c r="D4064" s="44">
        <v>1005</v>
      </c>
      <c r="E4064" s="56" t="s">
        <v>12661</v>
      </c>
      <c r="F4064" s="45" t="s">
        <v>7563</v>
      </c>
      <c r="G4064" s="39" t="s">
        <v>17786</v>
      </c>
    </row>
    <row r="4065" spans="2:7" x14ac:dyDescent="0.25">
      <c r="B4065" s="69" t="s">
        <v>5142</v>
      </c>
      <c r="C4065" s="44">
        <v>1005</v>
      </c>
      <c r="D4065" s="44">
        <v>1005</v>
      </c>
      <c r="E4065" s="56" t="s">
        <v>12661</v>
      </c>
      <c r="F4065" s="45" t="s">
        <v>7563</v>
      </c>
      <c r="G4065" s="39" t="s">
        <v>17786</v>
      </c>
    </row>
    <row r="4066" spans="2:7" x14ac:dyDescent="0.25">
      <c r="B4066" s="69" t="s">
        <v>19358</v>
      </c>
      <c r="C4066" s="44">
        <v>1008</v>
      </c>
      <c r="D4066" s="44">
        <v>1008</v>
      </c>
      <c r="E4066" s="56" t="s">
        <v>12664</v>
      </c>
      <c r="F4066" s="45" t="s">
        <v>7564</v>
      </c>
      <c r="G4066" s="39" t="s">
        <v>17789</v>
      </c>
    </row>
    <row r="4067" spans="2:7" x14ac:dyDescent="0.25">
      <c r="B4067" s="69" t="s">
        <v>9022</v>
      </c>
      <c r="C4067" s="44">
        <v>1008</v>
      </c>
      <c r="D4067" s="44">
        <v>1008</v>
      </c>
      <c r="E4067" s="56" t="s">
        <v>12664</v>
      </c>
      <c r="F4067" s="45" t="s">
        <v>7564</v>
      </c>
      <c r="G4067" s="39" t="s">
        <v>17789</v>
      </c>
    </row>
    <row r="4068" spans="2:7" x14ac:dyDescent="0.25">
      <c r="B4068" s="69" t="s">
        <v>5145</v>
      </c>
      <c r="C4068" s="44">
        <v>1008</v>
      </c>
      <c r="D4068" s="44">
        <v>1008</v>
      </c>
      <c r="E4068" s="56" t="s">
        <v>12664</v>
      </c>
      <c r="F4068" s="45" t="s">
        <v>7564</v>
      </c>
      <c r="G4068" s="39" t="s">
        <v>17789</v>
      </c>
    </row>
    <row r="4069" spans="2:7" x14ac:dyDescent="0.25">
      <c r="B4069" s="69" t="s">
        <v>15249</v>
      </c>
      <c r="C4069" s="44">
        <v>1007</v>
      </c>
      <c r="D4069" s="44">
        <v>1007</v>
      </c>
      <c r="E4069" s="56" t="s">
        <v>12663</v>
      </c>
      <c r="F4069" s="45" t="s">
        <v>5802</v>
      </c>
      <c r="G4069" s="39" t="s">
        <v>17788</v>
      </c>
    </row>
    <row r="4070" spans="2:7" x14ac:dyDescent="0.25">
      <c r="B4070" s="69" t="s">
        <v>5144</v>
      </c>
      <c r="C4070" s="44">
        <v>1007</v>
      </c>
      <c r="D4070" s="44">
        <v>1007</v>
      </c>
      <c r="E4070" s="56" t="s">
        <v>12663</v>
      </c>
      <c r="F4070" s="45" t="s">
        <v>5802</v>
      </c>
      <c r="G4070" s="39" t="s">
        <v>17788</v>
      </c>
    </row>
    <row r="4071" spans="2:7" x14ac:dyDescent="0.25">
      <c r="B4071" s="69" t="s">
        <v>9021</v>
      </c>
      <c r="C4071" s="44">
        <v>1007</v>
      </c>
      <c r="D4071" s="44">
        <v>1007</v>
      </c>
      <c r="E4071" s="56" t="s">
        <v>12663</v>
      </c>
      <c r="F4071" s="45" t="s">
        <v>5802</v>
      </c>
      <c r="G4071" s="39" t="s">
        <v>17788</v>
      </c>
    </row>
    <row r="4072" spans="2:7" x14ac:dyDescent="0.25">
      <c r="B4072" s="69" t="s">
        <v>19359</v>
      </c>
      <c r="C4072" s="44">
        <v>1009</v>
      </c>
      <c r="D4072" s="44">
        <v>1009</v>
      </c>
      <c r="E4072" s="56" t="s">
        <v>12665</v>
      </c>
      <c r="F4072" s="45" t="s">
        <v>7565</v>
      </c>
      <c r="G4072" s="39" t="s">
        <v>17790</v>
      </c>
    </row>
    <row r="4073" spans="2:7" x14ac:dyDescent="0.25">
      <c r="B4073" s="69" t="s">
        <v>5146</v>
      </c>
      <c r="C4073" s="44">
        <v>1009</v>
      </c>
      <c r="D4073" s="44">
        <v>1009</v>
      </c>
      <c r="E4073" s="56" t="s">
        <v>12665</v>
      </c>
      <c r="F4073" s="45" t="s">
        <v>7565</v>
      </c>
      <c r="G4073" s="39" t="s">
        <v>17790</v>
      </c>
    </row>
    <row r="4074" spans="2:7" x14ac:dyDescent="0.25">
      <c r="B4074" s="69" t="s">
        <v>9023</v>
      </c>
      <c r="C4074" s="44">
        <v>1009</v>
      </c>
      <c r="D4074" s="44">
        <v>1009</v>
      </c>
      <c r="E4074" s="56" t="s">
        <v>12665</v>
      </c>
      <c r="F4074" s="45" t="s">
        <v>7565</v>
      </c>
      <c r="G4074" s="39" t="s">
        <v>17790</v>
      </c>
    </row>
    <row r="4075" spans="2:7" x14ac:dyDescent="0.25">
      <c r="B4075" s="69" t="s">
        <v>19326</v>
      </c>
      <c r="C4075" s="44">
        <v>976</v>
      </c>
      <c r="D4075" s="44">
        <v>976</v>
      </c>
      <c r="E4075" s="56" t="s">
        <v>12636</v>
      </c>
      <c r="F4075" s="45" t="s">
        <v>3896</v>
      </c>
      <c r="G4075" s="39" t="s">
        <v>17764</v>
      </c>
    </row>
    <row r="4076" spans="2:7" x14ac:dyDescent="0.25">
      <c r="B4076" s="69" t="s">
        <v>5116</v>
      </c>
      <c r="C4076" s="44">
        <v>976</v>
      </c>
      <c r="D4076" s="44">
        <v>976</v>
      </c>
      <c r="E4076" s="56" t="s">
        <v>12636</v>
      </c>
      <c r="F4076" s="45" t="s">
        <v>3896</v>
      </c>
      <c r="G4076" s="39" t="s">
        <v>17764</v>
      </c>
    </row>
    <row r="4077" spans="2:7" x14ac:dyDescent="0.25">
      <c r="B4077" s="69" t="s">
        <v>8994</v>
      </c>
      <c r="C4077" s="44">
        <v>976</v>
      </c>
      <c r="D4077" s="44">
        <v>976</v>
      </c>
      <c r="E4077" s="56" t="s">
        <v>12636</v>
      </c>
      <c r="F4077" s="45" t="s">
        <v>3896</v>
      </c>
      <c r="G4077" s="39" t="s">
        <v>17764</v>
      </c>
    </row>
    <row r="4078" spans="2:7" x14ac:dyDescent="0.25">
      <c r="B4078" s="69" t="s">
        <v>19328</v>
      </c>
      <c r="C4078" s="44">
        <v>978</v>
      </c>
      <c r="D4078" s="44">
        <v>978</v>
      </c>
      <c r="E4078" s="56" t="s">
        <v>12638</v>
      </c>
      <c r="F4078" s="45" t="s">
        <v>4151</v>
      </c>
      <c r="G4078" s="39" t="s">
        <v>17765</v>
      </c>
    </row>
    <row r="4079" spans="2:7" x14ac:dyDescent="0.25">
      <c r="B4079" s="69" t="s">
        <v>8996</v>
      </c>
      <c r="C4079" s="44">
        <v>978</v>
      </c>
      <c r="D4079" s="44">
        <v>978</v>
      </c>
      <c r="E4079" s="56" t="s">
        <v>12638</v>
      </c>
      <c r="F4079" s="45" t="s">
        <v>4151</v>
      </c>
      <c r="G4079" s="39" t="s">
        <v>17765</v>
      </c>
    </row>
    <row r="4080" spans="2:7" x14ac:dyDescent="0.25">
      <c r="B4080" s="69" t="s">
        <v>5118</v>
      </c>
      <c r="C4080" s="44">
        <v>978</v>
      </c>
      <c r="D4080" s="44">
        <v>978</v>
      </c>
      <c r="E4080" s="56" t="s">
        <v>12638</v>
      </c>
      <c r="F4080" s="45" t="s">
        <v>4151</v>
      </c>
      <c r="G4080" s="39" t="s">
        <v>17765</v>
      </c>
    </row>
    <row r="4081" spans="2:7" x14ac:dyDescent="0.25">
      <c r="B4081" s="69" t="s">
        <v>19327</v>
      </c>
      <c r="C4081" s="44">
        <v>977</v>
      </c>
      <c r="D4081" s="44">
        <v>977</v>
      </c>
      <c r="E4081" s="56" t="s">
        <v>12637</v>
      </c>
      <c r="F4081" s="45" t="s">
        <v>3895</v>
      </c>
      <c r="G4081" s="39" t="s">
        <v>3894</v>
      </c>
    </row>
    <row r="4082" spans="2:7" x14ac:dyDescent="0.25">
      <c r="B4082" s="69" t="s">
        <v>5117</v>
      </c>
      <c r="C4082" s="44">
        <v>977</v>
      </c>
      <c r="D4082" s="44">
        <v>977</v>
      </c>
      <c r="E4082" s="56" t="s">
        <v>12637</v>
      </c>
      <c r="F4082" s="45" t="s">
        <v>3895</v>
      </c>
      <c r="G4082" s="39" t="s">
        <v>3894</v>
      </c>
    </row>
    <row r="4083" spans="2:7" x14ac:dyDescent="0.25">
      <c r="B4083" s="69" t="s">
        <v>8995</v>
      </c>
      <c r="C4083" s="44">
        <v>977</v>
      </c>
      <c r="D4083" s="44">
        <v>977</v>
      </c>
      <c r="E4083" s="56" t="s">
        <v>12637</v>
      </c>
      <c r="F4083" s="45" t="s">
        <v>3895</v>
      </c>
      <c r="G4083" s="39" t="s">
        <v>3894</v>
      </c>
    </row>
    <row r="4084" spans="2:7" x14ac:dyDescent="0.25">
      <c r="B4084" s="69" t="s">
        <v>7255</v>
      </c>
      <c r="C4084" s="44">
        <v>977</v>
      </c>
      <c r="D4084" s="44">
        <v>977</v>
      </c>
      <c r="E4084" s="56" t="s">
        <v>12637</v>
      </c>
      <c r="F4084" s="45" t="s">
        <v>3895</v>
      </c>
      <c r="G4084" s="39" t="s">
        <v>3894</v>
      </c>
    </row>
    <row r="4085" spans="2:7" x14ac:dyDescent="0.25">
      <c r="B4085" s="69" t="s">
        <v>7773</v>
      </c>
      <c r="C4085" s="44">
        <v>977</v>
      </c>
      <c r="D4085" s="44">
        <v>977</v>
      </c>
      <c r="E4085" s="56" t="s">
        <v>12637</v>
      </c>
      <c r="F4085" s="45" t="s">
        <v>3895</v>
      </c>
      <c r="G4085" s="39" t="s">
        <v>3894</v>
      </c>
    </row>
    <row r="4086" spans="2:7" x14ac:dyDescent="0.25">
      <c r="B4086" s="69" t="s">
        <v>9457</v>
      </c>
      <c r="C4086" s="44">
        <v>977</v>
      </c>
      <c r="D4086" s="44">
        <v>977</v>
      </c>
      <c r="E4086" s="56" t="s">
        <v>12637</v>
      </c>
      <c r="F4086" s="45" t="s">
        <v>3895</v>
      </c>
      <c r="G4086" s="39" t="s">
        <v>3894</v>
      </c>
    </row>
    <row r="4087" spans="2:7" x14ac:dyDescent="0.25">
      <c r="B4087" s="69" t="s">
        <v>19329</v>
      </c>
      <c r="C4087" s="44">
        <v>979</v>
      </c>
      <c r="D4087" s="44">
        <v>979</v>
      </c>
      <c r="E4087" s="56" t="s">
        <v>12639</v>
      </c>
      <c r="F4087" s="45" t="s">
        <v>4152</v>
      </c>
      <c r="G4087" s="39" t="s">
        <v>17766</v>
      </c>
    </row>
    <row r="4088" spans="2:7" x14ac:dyDescent="0.25">
      <c r="B4088" s="69" t="s">
        <v>5119</v>
      </c>
      <c r="C4088" s="44">
        <v>979</v>
      </c>
      <c r="D4088" s="44">
        <v>979</v>
      </c>
      <c r="E4088" s="56" t="s">
        <v>12639</v>
      </c>
      <c r="F4088" s="45" t="s">
        <v>4152</v>
      </c>
      <c r="G4088" s="39" t="s">
        <v>17766</v>
      </c>
    </row>
    <row r="4089" spans="2:7" x14ac:dyDescent="0.25">
      <c r="B4089" s="69" t="s">
        <v>8997</v>
      </c>
      <c r="C4089" s="44">
        <v>979</v>
      </c>
      <c r="D4089" s="44">
        <v>979</v>
      </c>
      <c r="E4089" s="56" t="s">
        <v>12639</v>
      </c>
      <c r="F4089" s="45" t="s">
        <v>4152</v>
      </c>
      <c r="G4089" s="39" t="s">
        <v>17766</v>
      </c>
    </row>
    <row r="4090" spans="2:7" x14ac:dyDescent="0.25">
      <c r="B4090" s="69" t="s">
        <v>19330</v>
      </c>
      <c r="C4090" s="44">
        <v>980</v>
      </c>
      <c r="D4090" s="44">
        <v>980</v>
      </c>
      <c r="E4090" s="56" t="s">
        <v>12640</v>
      </c>
      <c r="F4090" s="45" t="s">
        <v>3893</v>
      </c>
      <c r="G4090" s="39" t="s">
        <v>3892</v>
      </c>
    </row>
    <row r="4091" spans="2:7" x14ac:dyDescent="0.25">
      <c r="B4091" s="69" t="s">
        <v>5120</v>
      </c>
      <c r="C4091" s="44">
        <v>980</v>
      </c>
      <c r="D4091" s="44">
        <v>980</v>
      </c>
      <c r="E4091" s="56" t="s">
        <v>12640</v>
      </c>
      <c r="F4091" s="45" t="s">
        <v>3893</v>
      </c>
      <c r="G4091" s="39" t="s">
        <v>3892</v>
      </c>
    </row>
    <row r="4092" spans="2:7" x14ac:dyDescent="0.25">
      <c r="B4092" s="69" t="s">
        <v>8998</v>
      </c>
      <c r="C4092" s="44">
        <v>980</v>
      </c>
      <c r="D4092" s="44">
        <v>980</v>
      </c>
      <c r="E4092" s="56" t="s">
        <v>12640</v>
      </c>
      <c r="F4092" s="45" t="s">
        <v>3893</v>
      </c>
      <c r="G4092" s="39" t="s">
        <v>3892</v>
      </c>
    </row>
    <row r="4093" spans="2:7" x14ac:dyDescent="0.25">
      <c r="B4093" s="69" t="s">
        <v>7357</v>
      </c>
      <c r="C4093" s="44">
        <v>980</v>
      </c>
      <c r="D4093" s="44">
        <v>980</v>
      </c>
      <c r="E4093" s="56" t="s">
        <v>12640</v>
      </c>
      <c r="F4093" s="45" t="s">
        <v>3893</v>
      </c>
      <c r="G4093" s="39" t="s">
        <v>3892</v>
      </c>
    </row>
    <row r="4094" spans="2:7" x14ac:dyDescent="0.25">
      <c r="B4094" s="69" t="s">
        <v>5970</v>
      </c>
      <c r="C4094" s="44">
        <v>980</v>
      </c>
      <c r="D4094" s="44">
        <v>980</v>
      </c>
      <c r="E4094" s="56" t="s">
        <v>12640</v>
      </c>
      <c r="F4094" s="45" t="s">
        <v>3893</v>
      </c>
      <c r="G4094" s="39" t="s">
        <v>3892</v>
      </c>
    </row>
    <row r="4095" spans="2:7" x14ac:dyDescent="0.25">
      <c r="B4095" s="69" t="s">
        <v>19331</v>
      </c>
      <c r="C4095" s="44">
        <v>981</v>
      </c>
      <c r="D4095" s="44">
        <v>981</v>
      </c>
      <c r="E4095" s="56" t="s">
        <v>12641</v>
      </c>
      <c r="F4095" s="45" t="s">
        <v>3891</v>
      </c>
      <c r="G4095" s="39" t="s">
        <v>3890</v>
      </c>
    </row>
    <row r="4096" spans="2:7" x14ac:dyDescent="0.25">
      <c r="B4096" s="69" t="s">
        <v>5121</v>
      </c>
      <c r="C4096" s="44">
        <v>981</v>
      </c>
      <c r="D4096" s="44">
        <v>981</v>
      </c>
      <c r="E4096" s="56" t="s">
        <v>12641</v>
      </c>
      <c r="F4096" s="45" t="s">
        <v>3891</v>
      </c>
      <c r="G4096" s="39" t="s">
        <v>3890</v>
      </c>
    </row>
    <row r="4097" spans="2:7" x14ac:dyDescent="0.25">
      <c r="B4097" s="69" t="s">
        <v>8999</v>
      </c>
      <c r="C4097" s="44">
        <v>981</v>
      </c>
      <c r="D4097" s="44">
        <v>981</v>
      </c>
      <c r="E4097" s="56" t="s">
        <v>12641</v>
      </c>
      <c r="F4097" s="45" t="s">
        <v>3891</v>
      </c>
      <c r="G4097" s="39" t="s">
        <v>3890</v>
      </c>
    </row>
    <row r="4098" spans="2:7" x14ac:dyDescent="0.25">
      <c r="B4098" s="69" t="s">
        <v>10558</v>
      </c>
      <c r="C4098" s="44">
        <v>981</v>
      </c>
      <c r="D4098" s="44">
        <v>981</v>
      </c>
      <c r="E4098" s="56" t="s">
        <v>12641</v>
      </c>
      <c r="F4098" s="45" t="s">
        <v>3891</v>
      </c>
      <c r="G4098" s="39" t="s">
        <v>3890</v>
      </c>
    </row>
    <row r="4099" spans="2:7" x14ac:dyDescent="0.25">
      <c r="B4099" s="69" t="s">
        <v>3666</v>
      </c>
      <c r="C4099" s="44">
        <v>981</v>
      </c>
      <c r="D4099" s="44">
        <v>981</v>
      </c>
      <c r="E4099" s="56" t="s">
        <v>12641</v>
      </c>
      <c r="F4099" s="45" t="s">
        <v>3891</v>
      </c>
      <c r="G4099" s="39" t="s">
        <v>3890</v>
      </c>
    </row>
    <row r="4100" spans="2:7" x14ac:dyDescent="0.25">
      <c r="B4100" s="69" t="s">
        <v>19332</v>
      </c>
      <c r="C4100" s="44">
        <v>981.1</v>
      </c>
      <c r="D4100" s="44" t="s">
        <v>3256</v>
      </c>
      <c r="E4100" s="51" t="s">
        <v>16582</v>
      </c>
      <c r="F4100" s="45" t="s">
        <v>4153</v>
      </c>
      <c r="G4100" s="39" t="s">
        <v>17767</v>
      </c>
    </row>
    <row r="4101" spans="2:7" x14ac:dyDescent="0.25">
      <c r="B4101" s="69" t="s">
        <v>3256</v>
      </c>
      <c r="C4101" s="44">
        <v>981.1</v>
      </c>
      <c r="D4101" s="44" t="s">
        <v>3256</v>
      </c>
      <c r="E4101" s="51" t="s">
        <v>16582</v>
      </c>
      <c r="F4101" s="45" t="s">
        <v>4153</v>
      </c>
      <c r="G4101" s="39" t="s">
        <v>17767</v>
      </c>
    </row>
    <row r="4102" spans="2:7" x14ac:dyDescent="0.25">
      <c r="B4102" s="69" t="s">
        <v>9000</v>
      </c>
      <c r="C4102" s="44">
        <v>981.1</v>
      </c>
      <c r="D4102" s="44" t="s">
        <v>3256</v>
      </c>
      <c r="E4102" s="51" t="s">
        <v>16582</v>
      </c>
      <c r="F4102" s="45" t="s">
        <v>4153</v>
      </c>
      <c r="G4102" s="39" t="s">
        <v>17767</v>
      </c>
    </row>
    <row r="4103" spans="2:7" x14ac:dyDescent="0.25">
      <c r="B4103" s="69" t="s">
        <v>10782</v>
      </c>
      <c r="C4103" s="44">
        <v>981.1</v>
      </c>
      <c r="D4103" s="44" t="s">
        <v>3256</v>
      </c>
      <c r="E4103" s="51" t="s">
        <v>16582</v>
      </c>
      <c r="F4103" s="45" t="s">
        <v>4153</v>
      </c>
      <c r="G4103" s="39" t="s">
        <v>17767</v>
      </c>
    </row>
    <row r="4104" spans="2:7" x14ac:dyDescent="0.25">
      <c r="B4104" s="69" t="s">
        <v>19333</v>
      </c>
      <c r="C4104" s="44">
        <v>981.2</v>
      </c>
      <c r="D4104" s="44" t="s">
        <v>3257</v>
      </c>
      <c r="E4104" s="51" t="s">
        <v>16583</v>
      </c>
      <c r="F4104" s="45" t="s">
        <v>4154</v>
      </c>
      <c r="G4104" s="39" t="s">
        <v>17768</v>
      </c>
    </row>
    <row r="4105" spans="2:7" x14ac:dyDescent="0.25">
      <c r="B4105" s="69" t="s">
        <v>3257</v>
      </c>
      <c r="C4105" s="44">
        <v>981.2</v>
      </c>
      <c r="D4105" s="44" t="s">
        <v>3257</v>
      </c>
      <c r="E4105" s="51" t="s">
        <v>16583</v>
      </c>
      <c r="F4105" s="45" t="s">
        <v>4154</v>
      </c>
      <c r="G4105" s="39" t="s">
        <v>17768</v>
      </c>
    </row>
    <row r="4106" spans="2:7" x14ac:dyDescent="0.25">
      <c r="B4106" s="69" t="s">
        <v>10783</v>
      </c>
      <c r="C4106" s="44">
        <v>981.2</v>
      </c>
      <c r="D4106" s="44" t="s">
        <v>3257</v>
      </c>
      <c r="E4106" s="51" t="s">
        <v>16583</v>
      </c>
      <c r="F4106" s="45" t="s">
        <v>4154</v>
      </c>
      <c r="G4106" s="39" t="s">
        <v>17768</v>
      </c>
    </row>
    <row r="4107" spans="2:7" x14ac:dyDescent="0.25">
      <c r="B4107" s="69" t="s">
        <v>867</v>
      </c>
      <c r="C4107" s="44">
        <v>981.2</v>
      </c>
      <c r="D4107" s="44" t="s">
        <v>3257</v>
      </c>
      <c r="E4107" s="51" t="s">
        <v>16583</v>
      </c>
      <c r="F4107" s="45" t="s">
        <v>4154</v>
      </c>
      <c r="G4107" s="39" t="s">
        <v>17768</v>
      </c>
    </row>
    <row r="4108" spans="2:7" x14ac:dyDescent="0.25">
      <c r="B4108" s="69" t="s">
        <v>19334</v>
      </c>
      <c r="C4108" s="44">
        <v>982</v>
      </c>
      <c r="D4108" s="44">
        <v>982</v>
      </c>
      <c r="E4108" s="56" t="s">
        <v>12642</v>
      </c>
      <c r="F4108" s="45" t="s">
        <v>5821</v>
      </c>
      <c r="G4108" s="39" t="s">
        <v>17769</v>
      </c>
    </row>
    <row r="4109" spans="2:7" x14ac:dyDescent="0.25">
      <c r="B4109" s="69" t="s">
        <v>9001</v>
      </c>
      <c r="C4109" s="44">
        <v>982</v>
      </c>
      <c r="D4109" s="44">
        <v>982</v>
      </c>
      <c r="E4109" s="56" t="s">
        <v>12642</v>
      </c>
      <c r="F4109" s="45" t="s">
        <v>5821</v>
      </c>
      <c r="G4109" s="39" t="s">
        <v>17769</v>
      </c>
    </row>
    <row r="4110" spans="2:7" x14ac:dyDescent="0.25">
      <c r="B4110" s="69" t="s">
        <v>5122</v>
      </c>
      <c r="C4110" s="44">
        <v>982</v>
      </c>
      <c r="D4110" s="44">
        <v>982</v>
      </c>
      <c r="E4110" s="56" t="s">
        <v>12642</v>
      </c>
      <c r="F4110" s="45" t="s">
        <v>5821</v>
      </c>
      <c r="G4110" s="39" t="s">
        <v>17769</v>
      </c>
    </row>
    <row r="4111" spans="2:7" x14ac:dyDescent="0.25">
      <c r="B4111" s="69" t="s">
        <v>19335</v>
      </c>
      <c r="C4111" s="44">
        <v>983</v>
      </c>
      <c r="D4111" s="44">
        <v>983</v>
      </c>
      <c r="E4111" s="56" t="s">
        <v>12643</v>
      </c>
      <c r="F4111" s="45" t="s">
        <v>5820</v>
      </c>
      <c r="G4111" s="39" t="s">
        <v>17770</v>
      </c>
    </row>
    <row r="4112" spans="2:7" x14ac:dyDescent="0.25">
      <c r="B4112" s="69" t="s">
        <v>9002</v>
      </c>
      <c r="C4112" s="44">
        <v>983</v>
      </c>
      <c r="D4112" s="44">
        <v>983</v>
      </c>
      <c r="E4112" s="56" t="s">
        <v>12643</v>
      </c>
      <c r="F4112" s="45" t="s">
        <v>5820</v>
      </c>
      <c r="G4112" s="39" t="s">
        <v>17770</v>
      </c>
    </row>
    <row r="4113" spans="2:7" x14ac:dyDescent="0.25">
      <c r="B4113" s="69" t="s">
        <v>5123</v>
      </c>
      <c r="C4113" s="44">
        <v>983</v>
      </c>
      <c r="D4113" s="44">
        <v>983</v>
      </c>
      <c r="E4113" s="56" t="s">
        <v>12643</v>
      </c>
      <c r="F4113" s="45" t="s">
        <v>5820</v>
      </c>
      <c r="G4113" s="39" t="s">
        <v>17770</v>
      </c>
    </row>
    <row r="4114" spans="2:7" x14ac:dyDescent="0.25">
      <c r="B4114" s="69" t="s">
        <v>19336</v>
      </c>
      <c r="C4114" s="44">
        <v>984</v>
      </c>
      <c r="D4114" s="44">
        <v>984</v>
      </c>
      <c r="E4114" s="56" t="s">
        <v>12644</v>
      </c>
      <c r="F4114" s="45" t="s">
        <v>4155</v>
      </c>
      <c r="G4114" s="39" t="s">
        <v>17771</v>
      </c>
    </row>
    <row r="4115" spans="2:7" x14ac:dyDescent="0.25">
      <c r="B4115" s="69" t="s">
        <v>9003</v>
      </c>
      <c r="C4115" s="44">
        <v>984</v>
      </c>
      <c r="D4115" s="44">
        <v>984</v>
      </c>
      <c r="E4115" s="56" t="s">
        <v>12644</v>
      </c>
      <c r="F4115" s="45" t="s">
        <v>4155</v>
      </c>
      <c r="G4115" s="39" t="s">
        <v>17771</v>
      </c>
    </row>
    <row r="4116" spans="2:7" x14ac:dyDescent="0.25">
      <c r="B4116" s="69" t="s">
        <v>5124</v>
      </c>
      <c r="C4116" s="44">
        <v>984</v>
      </c>
      <c r="D4116" s="44">
        <v>984</v>
      </c>
      <c r="E4116" s="56" t="s">
        <v>12644</v>
      </c>
      <c r="F4116" s="45" t="s">
        <v>4155</v>
      </c>
      <c r="G4116" s="39" t="s">
        <v>17771</v>
      </c>
    </row>
    <row r="4117" spans="2:7" x14ac:dyDescent="0.25">
      <c r="B4117" s="69" t="s">
        <v>19324</v>
      </c>
      <c r="C4117" s="44">
        <v>974</v>
      </c>
      <c r="D4117" s="44">
        <v>974</v>
      </c>
      <c r="E4117" s="56" t="s">
        <v>12635</v>
      </c>
      <c r="F4117" s="45" t="s">
        <v>3897</v>
      </c>
      <c r="G4117" s="39" t="s">
        <v>17763</v>
      </c>
    </row>
    <row r="4118" spans="2:7" x14ac:dyDescent="0.25">
      <c r="B4118" s="69" t="s">
        <v>5114</v>
      </c>
      <c r="C4118" s="44">
        <v>974</v>
      </c>
      <c r="D4118" s="44">
        <v>974</v>
      </c>
      <c r="E4118" s="56" t="s">
        <v>12635</v>
      </c>
      <c r="F4118" s="45" t="s">
        <v>3897</v>
      </c>
      <c r="G4118" s="39" t="s">
        <v>17763</v>
      </c>
    </row>
    <row r="4119" spans="2:7" x14ac:dyDescent="0.25">
      <c r="B4119" s="69" t="s">
        <v>8992</v>
      </c>
      <c r="C4119" s="44">
        <v>974</v>
      </c>
      <c r="D4119" s="44">
        <v>974</v>
      </c>
      <c r="E4119" s="56" t="s">
        <v>12635</v>
      </c>
      <c r="F4119" s="45" t="s">
        <v>3897</v>
      </c>
      <c r="G4119" s="39" t="s">
        <v>17763</v>
      </c>
    </row>
    <row r="4120" spans="2:7" x14ac:dyDescent="0.25">
      <c r="B4120" s="69" t="s">
        <v>19325</v>
      </c>
      <c r="C4120" s="44">
        <v>975</v>
      </c>
      <c r="D4120" s="44">
        <v>975</v>
      </c>
      <c r="E4120" s="51" t="s">
        <v>16584</v>
      </c>
      <c r="F4120" s="48" t="s">
        <v>11903</v>
      </c>
      <c r="G4120" s="39" t="s">
        <v>4150</v>
      </c>
    </row>
    <row r="4121" spans="2:7" x14ac:dyDescent="0.25">
      <c r="B4121" s="69" t="s">
        <v>9918</v>
      </c>
      <c r="C4121" s="44">
        <v>975</v>
      </c>
      <c r="D4121" s="44">
        <v>975</v>
      </c>
      <c r="E4121" s="51" t="s">
        <v>16584</v>
      </c>
      <c r="F4121" s="48" t="s">
        <v>11903</v>
      </c>
      <c r="G4121" s="39" t="s">
        <v>4150</v>
      </c>
    </row>
    <row r="4122" spans="2:7" x14ac:dyDescent="0.25">
      <c r="B4122" s="69" t="s">
        <v>3812</v>
      </c>
      <c r="C4122" s="44">
        <v>975</v>
      </c>
      <c r="D4122" s="44">
        <v>975</v>
      </c>
      <c r="E4122" s="51" t="s">
        <v>16584</v>
      </c>
      <c r="F4122" s="48" t="s">
        <v>11903</v>
      </c>
      <c r="G4122" s="39" t="s">
        <v>4150</v>
      </c>
    </row>
    <row r="4123" spans="2:7" x14ac:dyDescent="0.25">
      <c r="B4123" s="69" t="s">
        <v>8993</v>
      </c>
      <c r="C4123" s="44">
        <v>975</v>
      </c>
      <c r="D4123" s="44">
        <v>975</v>
      </c>
      <c r="E4123" s="51" t="s">
        <v>16584</v>
      </c>
      <c r="F4123" s="48" t="s">
        <v>11903</v>
      </c>
      <c r="G4123" s="39" t="s">
        <v>4150</v>
      </c>
    </row>
    <row r="4124" spans="2:7" x14ac:dyDescent="0.25">
      <c r="B4124" s="48" t="s">
        <v>11903</v>
      </c>
      <c r="C4124" s="44">
        <v>975</v>
      </c>
      <c r="D4124" s="44">
        <v>975</v>
      </c>
      <c r="E4124" s="51" t="s">
        <v>16584</v>
      </c>
      <c r="F4124" s="48" t="s">
        <v>11903</v>
      </c>
      <c r="G4124" s="39" t="s">
        <v>4150</v>
      </c>
    </row>
    <row r="4125" spans="2:7" x14ac:dyDescent="0.25">
      <c r="B4125" s="69" t="s">
        <v>5115</v>
      </c>
      <c r="C4125" s="44">
        <v>975</v>
      </c>
      <c r="D4125" s="44">
        <v>975</v>
      </c>
      <c r="E4125" s="51" t="s">
        <v>16584</v>
      </c>
      <c r="F4125" s="48" t="s">
        <v>11903</v>
      </c>
      <c r="G4125" s="39" t="s">
        <v>4150</v>
      </c>
    </row>
    <row r="4126" spans="2:7" x14ac:dyDescent="0.25">
      <c r="B4126" s="69" t="s">
        <v>19339</v>
      </c>
      <c r="C4126" s="44">
        <v>987</v>
      </c>
      <c r="D4126" s="44">
        <v>987</v>
      </c>
      <c r="E4126" s="56" t="s">
        <v>12647</v>
      </c>
      <c r="F4126" s="48" t="s">
        <v>11904</v>
      </c>
      <c r="G4126" s="39" t="s">
        <v>17773</v>
      </c>
    </row>
    <row r="4127" spans="2:7" x14ac:dyDescent="0.25">
      <c r="B4127" s="69" t="s">
        <v>9004</v>
      </c>
      <c r="C4127" s="44">
        <v>987</v>
      </c>
      <c r="D4127" s="44">
        <v>987</v>
      </c>
      <c r="E4127" s="56" t="s">
        <v>12647</v>
      </c>
      <c r="F4127" s="48" t="s">
        <v>11904</v>
      </c>
      <c r="G4127" s="39" t="s">
        <v>17773</v>
      </c>
    </row>
    <row r="4128" spans="2:7" x14ac:dyDescent="0.25">
      <c r="B4128" s="48" t="s">
        <v>11904</v>
      </c>
      <c r="C4128" s="44">
        <v>987</v>
      </c>
      <c r="D4128" s="44">
        <v>987</v>
      </c>
      <c r="E4128" s="56" t="s">
        <v>12647</v>
      </c>
      <c r="F4128" s="48" t="s">
        <v>11904</v>
      </c>
      <c r="G4128" s="39" t="s">
        <v>17773</v>
      </c>
    </row>
    <row r="4129" spans="2:7" x14ac:dyDescent="0.25">
      <c r="B4129" s="69" t="s">
        <v>5127</v>
      </c>
      <c r="C4129" s="44">
        <v>987</v>
      </c>
      <c r="D4129" s="44">
        <v>987</v>
      </c>
      <c r="E4129" s="56" t="s">
        <v>12647</v>
      </c>
      <c r="F4129" s="48" t="s">
        <v>11904</v>
      </c>
      <c r="G4129" s="39" t="s">
        <v>17773</v>
      </c>
    </row>
    <row r="4130" spans="2:7" x14ac:dyDescent="0.25">
      <c r="B4130" s="69" t="s">
        <v>19353</v>
      </c>
      <c r="C4130" s="44">
        <v>1000</v>
      </c>
      <c r="D4130" s="44">
        <v>1000</v>
      </c>
      <c r="E4130" s="56" t="s">
        <v>12657</v>
      </c>
      <c r="F4130" s="45" t="s">
        <v>5806</v>
      </c>
      <c r="G4130" s="39" t="s">
        <v>17782</v>
      </c>
    </row>
    <row r="4131" spans="2:7" x14ac:dyDescent="0.25">
      <c r="B4131" s="69" t="s">
        <v>9017</v>
      </c>
      <c r="C4131" s="44">
        <v>1000</v>
      </c>
      <c r="D4131" s="44">
        <v>1000</v>
      </c>
      <c r="E4131" s="56" t="s">
        <v>12657</v>
      </c>
      <c r="F4131" s="45" t="s">
        <v>5806</v>
      </c>
      <c r="G4131" s="39" t="s">
        <v>17782</v>
      </c>
    </row>
    <row r="4132" spans="2:7" x14ac:dyDescent="0.25">
      <c r="B4132" s="69" t="s">
        <v>5138</v>
      </c>
      <c r="C4132" s="44">
        <v>1000</v>
      </c>
      <c r="D4132" s="44">
        <v>1000</v>
      </c>
      <c r="E4132" s="56" t="s">
        <v>12657</v>
      </c>
      <c r="F4132" s="45" t="s">
        <v>5806</v>
      </c>
      <c r="G4132" s="39" t="s">
        <v>17782</v>
      </c>
    </row>
    <row r="4133" spans="2:7" x14ac:dyDescent="0.25">
      <c r="B4133" s="69" t="s">
        <v>19321</v>
      </c>
      <c r="C4133" s="44">
        <v>971</v>
      </c>
      <c r="D4133" s="44">
        <v>971</v>
      </c>
      <c r="E4133" s="56" t="s">
        <v>12632</v>
      </c>
      <c r="F4133" s="45" t="s">
        <v>4149</v>
      </c>
      <c r="G4133" s="39" t="s">
        <v>17761</v>
      </c>
    </row>
    <row r="4134" spans="2:7" x14ac:dyDescent="0.25">
      <c r="B4134" s="69" t="s">
        <v>8989</v>
      </c>
      <c r="C4134" s="44">
        <v>971</v>
      </c>
      <c r="D4134" s="44">
        <v>971</v>
      </c>
      <c r="E4134" s="56" t="s">
        <v>12632</v>
      </c>
      <c r="F4134" s="45" t="s">
        <v>4149</v>
      </c>
      <c r="G4134" s="39" t="s">
        <v>17761</v>
      </c>
    </row>
    <row r="4135" spans="2:7" x14ac:dyDescent="0.25">
      <c r="B4135" s="69" t="s">
        <v>5111</v>
      </c>
      <c r="C4135" s="44">
        <v>971</v>
      </c>
      <c r="D4135" s="44">
        <v>971</v>
      </c>
      <c r="E4135" s="56" t="s">
        <v>12632</v>
      </c>
      <c r="F4135" s="45" t="s">
        <v>4149</v>
      </c>
      <c r="G4135" s="39" t="s">
        <v>17761</v>
      </c>
    </row>
    <row r="4136" spans="2:7" x14ac:dyDescent="0.25">
      <c r="B4136" s="69" t="s">
        <v>19319</v>
      </c>
      <c r="C4136" s="44">
        <v>969</v>
      </c>
      <c r="D4136" s="44">
        <v>969</v>
      </c>
      <c r="E4136" s="56" t="s">
        <v>12630</v>
      </c>
      <c r="F4136" s="45" t="s">
        <v>3904</v>
      </c>
      <c r="G4136" s="39" t="s">
        <v>3903</v>
      </c>
    </row>
    <row r="4137" spans="2:7" x14ac:dyDescent="0.25">
      <c r="B4137" s="69" t="s">
        <v>10806</v>
      </c>
      <c r="C4137" s="44">
        <v>969</v>
      </c>
      <c r="D4137" s="44">
        <v>969</v>
      </c>
      <c r="E4137" s="56" t="s">
        <v>12630</v>
      </c>
      <c r="F4137" s="45" t="s">
        <v>3904</v>
      </c>
      <c r="G4137" s="39" t="s">
        <v>3903</v>
      </c>
    </row>
    <row r="4138" spans="2:7" x14ac:dyDescent="0.25">
      <c r="B4138" s="69" t="s">
        <v>9928</v>
      </c>
      <c r="C4138" s="44">
        <v>969</v>
      </c>
      <c r="D4138" s="44">
        <v>969</v>
      </c>
      <c r="E4138" s="56" t="s">
        <v>12630</v>
      </c>
      <c r="F4138" s="45" t="s">
        <v>3904</v>
      </c>
      <c r="G4138" s="39" t="s">
        <v>3903</v>
      </c>
    </row>
    <row r="4139" spans="2:7" x14ac:dyDescent="0.25">
      <c r="B4139" s="69" t="s">
        <v>3815</v>
      </c>
      <c r="C4139" s="44">
        <v>969</v>
      </c>
      <c r="D4139" s="44">
        <v>969</v>
      </c>
      <c r="E4139" s="56" t="s">
        <v>12630</v>
      </c>
      <c r="F4139" s="45" t="s">
        <v>3904</v>
      </c>
      <c r="G4139" s="39" t="s">
        <v>3903</v>
      </c>
    </row>
    <row r="4140" spans="2:7" x14ac:dyDescent="0.25">
      <c r="B4140" s="69" t="s">
        <v>8987</v>
      </c>
      <c r="C4140" s="44">
        <v>969</v>
      </c>
      <c r="D4140" s="44">
        <v>969</v>
      </c>
      <c r="E4140" s="56" t="s">
        <v>12630</v>
      </c>
      <c r="F4140" s="45" t="s">
        <v>3904</v>
      </c>
      <c r="G4140" s="39" t="s">
        <v>3903</v>
      </c>
    </row>
    <row r="4141" spans="2:7" x14ac:dyDescent="0.25">
      <c r="B4141" s="69" t="s">
        <v>5109</v>
      </c>
      <c r="C4141" s="44">
        <v>969</v>
      </c>
      <c r="D4141" s="44">
        <v>969</v>
      </c>
      <c r="E4141" s="56" t="s">
        <v>12630</v>
      </c>
      <c r="F4141" s="45" t="s">
        <v>3904</v>
      </c>
      <c r="G4141" s="39" t="s">
        <v>3903</v>
      </c>
    </row>
    <row r="4142" spans="2:7" x14ac:dyDescent="0.25">
      <c r="B4142" s="69" t="s">
        <v>19320</v>
      </c>
      <c r="C4142" s="44">
        <v>970</v>
      </c>
      <c r="D4142" s="44">
        <v>970</v>
      </c>
      <c r="E4142" s="56" t="s">
        <v>12631</v>
      </c>
      <c r="F4142" s="45" t="s">
        <v>3902</v>
      </c>
      <c r="G4142" s="39" t="s">
        <v>3901</v>
      </c>
    </row>
    <row r="4143" spans="2:7" x14ac:dyDescent="0.25">
      <c r="B4143" s="69" t="s">
        <v>3785</v>
      </c>
      <c r="C4143" s="44">
        <v>970</v>
      </c>
      <c r="D4143" s="44">
        <v>970</v>
      </c>
      <c r="E4143" s="56" t="s">
        <v>12631</v>
      </c>
      <c r="F4143" s="45" t="s">
        <v>3902</v>
      </c>
      <c r="G4143" s="39" t="s">
        <v>3901</v>
      </c>
    </row>
    <row r="4144" spans="2:7" x14ac:dyDescent="0.25">
      <c r="B4144" s="69" t="s">
        <v>7536</v>
      </c>
      <c r="C4144" s="44">
        <v>970</v>
      </c>
      <c r="D4144" s="44">
        <v>970</v>
      </c>
      <c r="E4144" s="56" t="s">
        <v>12631</v>
      </c>
      <c r="F4144" s="45" t="s">
        <v>3902</v>
      </c>
      <c r="G4144" s="39" t="s">
        <v>3901</v>
      </c>
    </row>
    <row r="4145" spans="2:7" x14ac:dyDescent="0.25">
      <c r="B4145" s="69" t="s">
        <v>9802</v>
      </c>
      <c r="C4145" s="44">
        <v>970</v>
      </c>
      <c r="D4145" s="44">
        <v>970</v>
      </c>
      <c r="E4145" s="56" t="s">
        <v>12631</v>
      </c>
      <c r="F4145" s="45" t="s">
        <v>3902</v>
      </c>
      <c r="G4145" s="39" t="s">
        <v>3901</v>
      </c>
    </row>
    <row r="4146" spans="2:7" x14ac:dyDescent="0.25">
      <c r="B4146" s="69" t="s">
        <v>8988</v>
      </c>
      <c r="C4146" s="44">
        <v>970</v>
      </c>
      <c r="D4146" s="44">
        <v>970</v>
      </c>
      <c r="E4146" s="56" t="s">
        <v>12631</v>
      </c>
      <c r="F4146" s="45" t="s">
        <v>3902</v>
      </c>
      <c r="G4146" s="39" t="s">
        <v>3901</v>
      </c>
    </row>
    <row r="4147" spans="2:7" x14ac:dyDescent="0.25">
      <c r="B4147" s="69" t="s">
        <v>5110</v>
      </c>
      <c r="C4147" s="44">
        <v>970</v>
      </c>
      <c r="D4147" s="44">
        <v>970</v>
      </c>
      <c r="E4147" s="56" t="s">
        <v>12631</v>
      </c>
      <c r="F4147" s="45" t="s">
        <v>3902</v>
      </c>
      <c r="G4147" s="39" t="s">
        <v>3901</v>
      </c>
    </row>
    <row r="4148" spans="2:7" x14ac:dyDescent="0.25">
      <c r="B4148" s="69" t="s">
        <v>19322</v>
      </c>
      <c r="C4148" s="44">
        <v>972</v>
      </c>
      <c r="D4148" s="44">
        <v>972</v>
      </c>
      <c r="E4148" s="56" t="s">
        <v>12633</v>
      </c>
      <c r="F4148" s="45" t="s">
        <v>3900</v>
      </c>
      <c r="G4148" s="39" t="s">
        <v>3899</v>
      </c>
    </row>
    <row r="4149" spans="2:7" x14ac:dyDescent="0.25">
      <c r="B4149" s="69" t="s">
        <v>7201</v>
      </c>
      <c r="C4149" s="44">
        <v>972</v>
      </c>
      <c r="D4149" s="44">
        <v>972</v>
      </c>
      <c r="E4149" s="56" t="s">
        <v>12633</v>
      </c>
      <c r="F4149" s="45" t="s">
        <v>3900</v>
      </c>
      <c r="G4149" s="39" t="s">
        <v>3899</v>
      </c>
    </row>
    <row r="4150" spans="2:7" x14ac:dyDescent="0.25">
      <c r="B4150" s="69" t="s">
        <v>10816</v>
      </c>
      <c r="C4150" s="44">
        <v>972</v>
      </c>
      <c r="D4150" s="44">
        <v>972</v>
      </c>
      <c r="E4150" s="56" t="s">
        <v>12633</v>
      </c>
      <c r="F4150" s="45" t="s">
        <v>3900</v>
      </c>
      <c r="G4150" s="39" t="s">
        <v>3899</v>
      </c>
    </row>
    <row r="4151" spans="2:7" x14ac:dyDescent="0.25">
      <c r="B4151" s="69" t="s">
        <v>5550</v>
      </c>
      <c r="C4151" s="44">
        <v>972</v>
      </c>
      <c r="D4151" s="44">
        <v>972</v>
      </c>
      <c r="E4151" s="56" t="s">
        <v>12633</v>
      </c>
      <c r="F4151" s="45" t="s">
        <v>3900</v>
      </c>
      <c r="G4151" s="39" t="s">
        <v>3899</v>
      </c>
    </row>
    <row r="4152" spans="2:7" x14ac:dyDescent="0.25">
      <c r="B4152" s="69" t="s">
        <v>8990</v>
      </c>
      <c r="C4152" s="44">
        <v>972</v>
      </c>
      <c r="D4152" s="44">
        <v>972</v>
      </c>
      <c r="E4152" s="56" t="s">
        <v>12633</v>
      </c>
      <c r="F4152" s="45" t="s">
        <v>3900</v>
      </c>
      <c r="G4152" s="39" t="s">
        <v>3899</v>
      </c>
    </row>
    <row r="4153" spans="2:7" x14ac:dyDescent="0.25">
      <c r="B4153" s="69" t="s">
        <v>5112</v>
      </c>
      <c r="C4153" s="44">
        <v>972</v>
      </c>
      <c r="D4153" s="44">
        <v>972</v>
      </c>
      <c r="E4153" s="56" t="s">
        <v>12633</v>
      </c>
      <c r="F4153" s="45" t="s">
        <v>3900</v>
      </c>
      <c r="G4153" s="39" t="s">
        <v>3899</v>
      </c>
    </row>
    <row r="4154" spans="2:7" x14ac:dyDescent="0.25">
      <c r="B4154" s="69" t="s">
        <v>19323</v>
      </c>
      <c r="C4154" s="44">
        <v>973</v>
      </c>
      <c r="D4154" s="44">
        <v>973</v>
      </c>
      <c r="E4154" s="56" t="s">
        <v>12634</v>
      </c>
      <c r="F4154" s="45" t="s">
        <v>3898</v>
      </c>
      <c r="G4154" s="39" t="s">
        <v>17762</v>
      </c>
    </row>
    <row r="4155" spans="2:7" x14ac:dyDescent="0.25">
      <c r="B4155" s="69" t="s">
        <v>8991</v>
      </c>
      <c r="C4155" s="44">
        <v>973</v>
      </c>
      <c r="D4155" s="44">
        <v>973</v>
      </c>
      <c r="E4155" s="56" t="s">
        <v>12634</v>
      </c>
      <c r="F4155" s="45" t="s">
        <v>3898</v>
      </c>
      <c r="G4155" s="39" t="s">
        <v>17762</v>
      </c>
    </row>
    <row r="4156" spans="2:7" x14ac:dyDescent="0.25">
      <c r="B4156" s="69" t="s">
        <v>5113</v>
      </c>
      <c r="C4156" s="44">
        <v>973</v>
      </c>
      <c r="D4156" s="44">
        <v>973</v>
      </c>
      <c r="E4156" s="56" t="s">
        <v>12634</v>
      </c>
      <c r="F4156" s="45" t="s">
        <v>3898</v>
      </c>
      <c r="G4156" s="39" t="s">
        <v>17762</v>
      </c>
    </row>
    <row r="4157" spans="2:7" x14ac:dyDescent="0.25">
      <c r="B4157" s="69" t="s">
        <v>19338</v>
      </c>
      <c r="C4157" s="44">
        <v>986</v>
      </c>
      <c r="D4157" s="44">
        <v>986</v>
      </c>
      <c r="E4157" s="56" t="s">
        <v>12646</v>
      </c>
      <c r="F4157" s="45" t="s">
        <v>5817</v>
      </c>
      <c r="G4157" s="39" t="s">
        <v>17772</v>
      </c>
    </row>
    <row r="4158" spans="2:7" x14ac:dyDescent="0.25">
      <c r="B4158" s="69" t="s">
        <v>15124</v>
      </c>
      <c r="C4158" s="44">
        <v>986</v>
      </c>
      <c r="D4158" s="44">
        <v>986</v>
      </c>
      <c r="E4158" s="56" t="s">
        <v>12646</v>
      </c>
      <c r="F4158" s="45" t="s">
        <v>5817</v>
      </c>
      <c r="G4158" s="39" t="s">
        <v>17772</v>
      </c>
    </row>
    <row r="4159" spans="2:7" x14ac:dyDescent="0.25">
      <c r="B4159" s="69" t="s">
        <v>5126</v>
      </c>
      <c r="C4159" s="44">
        <v>986</v>
      </c>
      <c r="D4159" s="44">
        <v>986</v>
      </c>
      <c r="E4159" s="56" t="s">
        <v>12646</v>
      </c>
      <c r="F4159" s="45" t="s">
        <v>5817</v>
      </c>
      <c r="G4159" s="39" t="s">
        <v>17772</v>
      </c>
    </row>
    <row r="4160" spans="2:7" x14ac:dyDescent="0.25">
      <c r="B4160" s="69" t="s">
        <v>19354</v>
      </c>
      <c r="C4160" s="44">
        <v>1002</v>
      </c>
      <c r="D4160" s="44">
        <v>1002</v>
      </c>
      <c r="E4160" s="56" t="s">
        <v>12659</v>
      </c>
      <c r="F4160" s="45" t="s">
        <v>5805</v>
      </c>
      <c r="G4160" s="39" t="s">
        <v>17784</v>
      </c>
    </row>
    <row r="4161" spans="2:7" x14ac:dyDescent="0.25">
      <c r="B4161" s="69" t="s">
        <v>15100</v>
      </c>
      <c r="C4161" s="44">
        <v>1002</v>
      </c>
      <c r="D4161" s="44">
        <v>1002</v>
      </c>
      <c r="E4161" s="56" t="s">
        <v>12659</v>
      </c>
      <c r="F4161" s="45" t="s">
        <v>5805</v>
      </c>
      <c r="G4161" s="39" t="s">
        <v>17784</v>
      </c>
    </row>
    <row r="4162" spans="2:7" x14ac:dyDescent="0.25">
      <c r="B4162" s="69" t="s">
        <v>5140</v>
      </c>
      <c r="C4162" s="44">
        <v>1002</v>
      </c>
      <c r="D4162" s="44">
        <v>1002</v>
      </c>
      <c r="E4162" s="56" t="s">
        <v>12659</v>
      </c>
      <c r="F4162" s="45" t="s">
        <v>5805</v>
      </c>
      <c r="G4162" s="39" t="s">
        <v>17784</v>
      </c>
    </row>
    <row r="4163" spans="2:7" x14ac:dyDescent="0.25">
      <c r="B4163" s="69" t="s">
        <v>19337</v>
      </c>
      <c r="C4163" s="44">
        <v>985</v>
      </c>
      <c r="D4163" s="44">
        <v>985</v>
      </c>
      <c r="E4163" s="56" t="s">
        <v>12645</v>
      </c>
      <c r="F4163" s="45" t="s">
        <v>5819</v>
      </c>
      <c r="G4163" s="39" t="s">
        <v>5818</v>
      </c>
    </row>
    <row r="4164" spans="2:7" x14ac:dyDescent="0.25">
      <c r="B4164" s="69" t="s">
        <v>5125</v>
      </c>
      <c r="C4164" s="44">
        <v>985</v>
      </c>
      <c r="D4164" s="44">
        <v>985</v>
      </c>
      <c r="E4164" s="56" t="s">
        <v>12645</v>
      </c>
      <c r="F4164" s="45" t="s">
        <v>5819</v>
      </c>
      <c r="G4164" s="39" t="s">
        <v>5818</v>
      </c>
    </row>
    <row r="4165" spans="2:7" x14ac:dyDescent="0.25">
      <c r="B4165" s="69" t="s">
        <v>878</v>
      </c>
      <c r="C4165" s="44">
        <v>985</v>
      </c>
      <c r="D4165" s="44">
        <v>985</v>
      </c>
      <c r="E4165" s="56" t="s">
        <v>12645</v>
      </c>
      <c r="F4165" s="45" t="s">
        <v>5819</v>
      </c>
      <c r="G4165" s="39" t="s">
        <v>5818</v>
      </c>
    </row>
    <row r="4166" spans="2:7" x14ac:dyDescent="0.25">
      <c r="B4166" s="69" t="s">
        <v>9922</v>
      </c>
      <c r="C4166" s="44">
        <v>985</v>
      </c>
      <c r="D4166" s="44">
        <v>985</v>
      </c>
      <c r="E4166" s="56" t="s">
        <v>12645</v>
      </c>
      <c r="F4166" s="45" t="s">
        <v>5819</v>
      </c>
      <c r="G4166" s="39" t="s">
        <v>5818</v>
      </c>
    </row>
    <row r="4167" spans="2:7" x14ac:dyDescent="0.25">
      <c r="B4167" s="69" t="s">
        <v>15060</v>
      </c>
      <c r="C4167" s="44">
        <v>985</v>
      </c>
      <c r="D4167" s="44">
        <v>985</v>
      </c>
      <c r="E4167" s="56" t="s">
        <v>12645</v>
      </c>
      <c r="F4167" s="45" t="s">
        <v>5819</v>
      </c>
      <c r="G4167" s="39" t="s">
        <v>5818</v>
      </c>
    </row>
    <row r="4168" spans="2:7" x14ac:dyDescent="0.25">
      <c r="B4168" s="70" t="s">
        <v>19341</v>
      </c>
      <c r="C4168" s="46">
        <v>989</v>
      </c>
      <c r="D4168" s="71">
        <v>989</v>
      </c>
      <c r="E4168" s="53" t="s">
        <v>12649</v>
      </c>
      <c r="F4168" s="211" t="s">
        <v>15318</v>
      </c>
      <c r="G4168" s="71" t="s">
        <v>5815</v>
      </c>
    </row>
    <row r="4169" spans="2:7" x14ac:dyDescent="0.25">
      <c r="B4169" s="70" t="s">
        <v>5129</v>
      </c>
      <c r="C4169" s="46">
        <v>989</v>
      </c>
      <c r="D4169" s="71">
        <v>989</v>
      </c>
      <c r="E4169" s="53" t="s">
        <v>12649</v>
      </c>
      <c r="F4169" s="211" t="s">
        <v>15318</v>
      </c>
      <c r="G4169" s="71" t="s">
        <v>5815</v>
      </c>
    </row>
    <row r="4170" spans="2:7" x14ac:dyDescent="0.25">
      <c r="B4170" s="70" t="s">
        <v>15045</v>
      </c>
      <c r="C4170" s="46">
        <v>989</v>
      </c>
      <c r="D4170" s="71">
        <v>989</v>
      </c>
      <c r="E4170" s="53" t="s">
        <v>12649</v>
      </c>
      <c r="F4170" s="211" t="s">
        <v>15318</v>
      </c>
      <c r="G4170" s="71" t="s">
        <v>5815</v>
      </c>
    </row>
    <row r="4171" spans="2:7" x14ac:dyDescent="0.25">
      <c r="B4171" s="70" t="s">
        <v>5942</v>
      </c>
      <c r="C4171" s="46">
        <v>989</v>
      </c>
      <c r="D4171" s="71">
        <v>989</v>
      </c>
      <c r="E4171" s="53" t="s">
        <v>12649</v>
      </c>
      <c r="F4171" s="211" t="s">
        <v>15318</v>
      </c>
      <c r="G4171" s="71" t="s">
        <v>5815</v>
      </c>
    </row>
    <row r="4172" spans="2:7" x14ac:dyDescent="0.25">
      <c r="B4172" s="70" t="s">
        <v>1037</v>
      </c>
      <c r="C4172" s="46">
        <v>989</v>
      </c>
      <c r="D4172" s="71">
        <v>989</v>
      </c>
      <c r="E4172" s="53" t="s">
        <v>12649</v>
      </c>
      <c r="F4172" s="211" t="s">
        <v>15318</v>
      </c>
      <c r="G4172" s="71" t="s">
        <v>5815</v>
      </c>
    </row>
    <row r="4173" spans="2:7" x14ac:dyDescent="0.25">
      <c r="B4173" s="69" t="s">
        <v>15318</v>
      </c>
      <c r="C4173" s="44">
        <v>989</v>
      </c>
      <c r="D4173" s="44">
        <v>989</v>
      </c>
      <c r="E4173" s="56" t="s">
        <v>12649</v>
      </c>
      <c r="F4173" s="45" t="s">
        <v>15318</v>
      </c>
      <c r="G4173" s="39" t="s">
        <v>5815</v>
      </c>
    </row>
    <row r="4174" spans="2:7" x14ac:dyDescent="0.25">
      <c r="B4174" s="70" t="s">
        <v>15520</v>
      </c>
      <c r="C4174" s="46">
        <v>989</v>
      </c>
      <c r="D4174" s="71">
        <v>989</v>
      </c>
      <c r="E4174" s="53" t="s">
        <v>12649</v>
      </c>
      <c r="F4174" s="211" t="s">
        <v>15318</v>
      </c>
      <c r="G4174" s="71" t="s">
        <v>5815</v>
      </c>
    </row>
    <row r="4175" spans="2:7" x14ac:dyDescent="0.25">
      <c r="B4175" s="70" t="s">
        <v>19342</v>
      </c>
      <c r="C4175" s="46">
        <v>990</v>
      </c>
      <c r="D4175" s="71">
        <v>990</v>
      </c>
      <c r="E4175" s="53" t="s">
        <v>12650</v>
      </c>
      <c r="F4175" s="211" t="s">
        <v>15319</v>
      </c>
      <c r="G4175" s="71" t="s">
        <v>17774</v>
      </c>
    </row>
    <row r="4176" spans="2:7" x14ac:dyDescent="0.25">
      <c r="B4176" s="70" t="s">
        <v>5130</v>
      </c>
      <c r="C4176" s="46">
        <v>990</v>
      </c>
      <c r="D4176" s="71">
        <v>990</v>
      </c>
      <c r="E4176" s="53" t="s">
        <v>12650</v>
      </c>
      <c r="F4176" s="211" t="s">
        <v>15319</v>
      </c>
      <c r="G4176" s="71" t="s">
        <v>17774</v>
      </c>
    </row>
    <row r="4177" spans="2:7" x14ac:dyDescent="0.25">
      <c r="B4177" s="70" t="s">
        <v>9006</v>
      </c>
      <c r="C4177" s="46">
        <v>990</v>
      </c>
      <c r="D4177" s="71">
        <v>990</v>
      </c>
      <c r="E4177" s="53" t="s">
        <v>12650</v>
      </c>
      <c r="F4177" s="211" t="s">
        <v>15319</v>
      </c>
      <c r="G4177" s="71" t="s">
        <v>17774</v>
      </c>
    </row>
    <row r="4178" spans="2:7" x14ac:dyDescent="0.25">
      <c r="B4178" s="69" t="s">
        <v>15319</v>
      </c>
      <c r="C4178" s="44">
        <v>990</v>
      </c>
      <c r="D4178" s="44">
        <v>990</v>
      </c>
      <c r="E4178" s="56" t="s">
        <v>12650</v>
      </c>
      <c r="F4178" s="45" t="s">
        <v>15319</v>
      </c>
      <c r="G4178" s="39" t="s">
        <v>17774</v>
      </c>
    </row>
    <row r="4179" spans="2:7" x14ac:dyDescent="0.25">
      <c r="B4179" s="70" t="s">
        <v>15521</v>
      </c>
      <c r="C4179" s="46">
        <v>990</v>
      </c>
      <c r="D4179" s="71">
        <v>990</v>
      </c>
      <c r="E4179" s="53" t="s">
        <v>12650</v>
      </c>
      <c r="F4179" s="211" t="s">
        <v>15319</v>
      </c>
      <c r="G4179" s="71" t="s">
        <v>17774</v>
      </c>
    </row>
    <row r="4180" spans="2:7" x14ac:dyDescent="0.25">
      <c r="B4180" s="69" t="s">
        <v>19340</v>
      </c>
      <c r="C4180" s="44">
        <v>988</v>
      </c>
      <c r="D4180" s="44">
        <v>988</v>
      </c>
      <c r="E4180" s="56" t="s">
        <v>12648</v>
      </c>
      <c r="F4180" s="45" t="s">
        <v>4156</v>
      </c>
      <c r="G4180" s="39" t="s">
        <v>4157</v>
      </c>
    </row>
    <row r="4181" spans="2:7" x14ac:dyDescent="0.25">
      <c r="B4181" s="69" t="s">
        <v>5128</v>
      </c>
      <c r="C4181" s="44">
        <v>988</v>
      </c>
      <c r="D4181" s="44">
        <v>988</v>
      </c>
      <c r="E4181" s="56" t="s">
        <v>12648</v>
      </c>
      <c r="F4181" s="45" t="s">
        <v>4156</v>
      </c>
      <c r="G4181" s="39" t="s">
        <v>4157</v>
      </c>
    </row>
    <row r="4182" spans="2:7" x14ac:dyDescent="0.25">
      <c r="B4182" s="69" t="s">
        <v>9005</v>
      </c>
      <c r="C4182" s="44">
        <v>988</v>
      </c>
      <c r="D4182" s="44">
        <v>988</v>
      </c>
      <c r="E4182" s="56" t="s">
        <v>12648</v>
      </c>
      <c r="F4182" s="45" t="s">
        <v>4156</v>
      </c>
      <c r="G4182" s="39" t="s">
        <v>4157</v>
      </c>
    </row>
    <row r="4183" spans="2:7" x14ac:dyDescent="0.25">
      <c r="B4183" s="69" t="s">
        <v>9834</v>
      </c>
      <c r="C4183" s="44">
        <v>988</v>
      </c>
      <c r="D4183" s="44">
        <v>988</v>
      </c>
      <c r="E4183" s="56" t="s">
        <v>12648</v>
      </c>
      <c r="F4183" s="45" t="s">
        <v>4156</v>
      </c>
      <c r="G4183" s="39" t="s">
        <v>4157</v>
      </c>
    </row>
    <row r="4184" spans="2:7" x14ac:dyDescent="0.25">
      <c r="B4184" s="69" t="s">
        <v>6886</v>
      </c>
      <c r="C4184" s="44">
        <v>988</v>
      </c>
      <c r="D4184" s="44">
        <v>988</v>
      </c>
      <c r="E4184" s="56" t="s">
        <v>12648</v>
      </c>
      <c r="F4184" s="45" t="s">
        <v>4156</v>
      </c>
      <c r="G4184" s="39" t="s">
        <v>4157</v>
      </c>
    </row>
    <row r="4185" spans="2:7" x14ac:dyDescent="0.25">
      <c r="B4185" s="69" t="s">
        <v>19343</v>
      </c>
      <c r="C4185" s="44">
        <v>990.1</v>
      </c>
      <c r="D4185" s="44" t="s">
        <v>3258</v>
      </c>
      <c r="E4185" s="51" t="s">
        <v>16585</v>
      </c>
      <c r="F4185" s="45" t="s">
        <v>4158</v>
      </c>
      <c r="G4185" s="39" t="s">
        <v>17775</v>
      </c>
    </row>
    <row r="4186" spans="2:7" x14ac:dyDescent="0.25">
      <c r="B4186" s="69" t="s">
        <v>3258</v>
      </c>
      <c r="C4186" s="44">
        <v>990.1</v>
      </c>
      <c r="D4186" s="44" t="s">
        <v>3258</v>
      </c>
      <c r="E4186" s="51" t="s">
        <v>16585</v>
      </c>
      <c r="F4186" s="45" t="s">
        <v>4158</v>
      </c>
      <c r="G4186" s="39" t="s">
        <v>17775</v>
      </c>
    </row>
    <row r="4187" spans="2:7" x14ac:dyDescent="0.25">
      <c r="B4187" s="69" t="s">
        <v>10784</v>
      </c>
      <c r="C4187" s="44">
        <v>990.1</v>
      </c>
      <c r="D4187" s="44" t="s">
        <v>3258</v>
      </c>
      <c r="E4187" s="51" t="s">
        <v>16585</v>
      </c>
      <c r="F4187" s="45" t="s">
        <v>4158</v>
      </c>
      <c r="G4187" s="39" t="s">
        <v>17775</v>
      </c>
    </row>
    <row r="4188" spans="2:7" x14ac:dyDescent="0.25">
      <c r="B4188" s="69" t="s">
        <v>9007</v>
      </c>
      <c r="C4188" s="44">
        <v>990.1</v>
      </c>
      <c r="D4188" s="44" t="s">
        <v>3258</v>
      </c>
      <c r="E4188" s="51" t="s">
        <v>16585</v>
      </c>
      <c r="F4188" s="45" t="s">
        <v>4158</v>
      </c>
      <c r="G4188" s="39" t="s">
        <v>17775</v>
      </c>
    </row>
    <row r="4189" spans="2:7" x14ac:dyDescent="0.25">
      <c r="B4189" s="69" t="s">
        <v>19344</v>
      </c>
      <c r="C4189" s="44">
        <v>991</v>
      </c>
      <c r="D4189" s="44">
        <v>991</v>
      </c>
      <c r="E4189" s="56" t="s">
        <v>12651</v>
      </c>
      <c r="F4189" s="45" t="s">
        <v>7554</v>
      </c>
      <c r="G4189" s="39" t="s">
        <v>17776</v>
      </c>
    </row>
    <row r="4190" spans="2:7" x14ac:dyDescent="0.25">
      <c r="B4190" s="69" t="s">
        <v>5131</v>
      </c>
      <c r="C4190" s="44">
        <v>991</v>
      </c>
      <c r="D4190" s="44">
        <v>991</v>
      </c>
      <c r="E4190" s="56" t="s">
        <v>12651</v>
      </c>
      <c r="F4190" s="45" t="s">
        <v>7554</v>
      </c>
      <c r="G4190" s="39" t="s">
        <v>17776</v>
      </c>
    </row>
    <row r="4191" spans="2:7" x14ac:dyDescent="0.25">
      <c r="B4191" s="69" t="s">
        <v>9008</v>
      </c>
      <c r="C4191" s="44">
        <v>991</v>
      </c>
      <c r="D4191" s="44">
        <v>991</v>
      </c>
      <c r="E4191" s="56" t="s">
        <v>12651</v>
      </c>
      <c r="F4191" s="45" t="s">
        <v>7554</v>
      </c>
      <c r="G4191" s="39" t="s">
        <v>17776</v>
      </c>
    </row>
    <row r="4192" spans="2:7" x14ac:dyDescent="0.25">
      <c r="B4192" s="69" t="s">
        <v>19345</v>
      </c>
      <c r="C4192" s="44">
        <v>992</v>
      </c>
      <c r="D4192" s="44">
        <v>992</v>
      </c>
      <c r="E4192" s="56" t="s">
        <v>12652</v>
      </c>
      <c r="F4192" s="45" t="s">
        <v>7555</v>
      </c>
      <c r="G4192" s="39" t="s">
        <v>17777</v>
      </c>
    </row>
    <row r="4193" spans="2:7" x14ac:dyDescent="0.25">
      <c r="B4193" s="69" t="s">
        <v>5132</v>
      </c>
      <c r="C4193" s="44">
        <v>992</v>
      </c>
      <c r="D4193" s="44">
        <v>992</v>
      </c>
      <c r="E4193" s="56" t="s">
        <v>12652</v>
      </c>
      <c r="F4193" s="45" t="s">
        <v>7555</v>
      </c>
      <c r="G4193" s="39" t="s">
        <v>17777</v>
      </c>
    </row>
    <row r="4194" spans="2:7" x14ac:dyDescent="0.25">
      <c r="B4194" s="69" t="s">
        <v>9009</v>
      </c>
      <c r="C4194" s="44">
        <v>992</v>
      </c>
      <c r="D4194" s="44">
        <v>992</v>
      </c>
      <c r="E4194" s="56" t="s">
        <v>12652</v>
      </c>
      <c r="F4194" s="45" t="s">
        <v>7555</v>
      </c>
      <c r="G4194" s="39" t="s">
        <v>17777</v>
      </c>
    </row>
    <row r="4195" spans="2:7" x14ac:dyDescent="0.25">
      <c r="B4195" s="69" t="s">
        <v>19346</v>
      </c>
      <c r="C4195" s="44">
        <v>993</v>
      </c>
      <c r="D4195" s="44">
        <v>993</v>
      </c>
      <c r="E4195" s="56" t="s">
        <v>12653</v>
      </c>
      <c r="F4195" s="45" t="s">
        <v>5813</v>
      </c>
      <c r="G4195" s="39" t="s">
        <v>5812</v>
      </c>
    </row>
    <row r="4196" spans="2:7" x14ac:dyDescent="0.25">
      <c r="B4196" s="69" t="s">
        <v>5133</v>
      </c>
      <c r="C4196" s="44">
        <v>993</v>
      </c>
      <c r="D4196" s="44">
        <v>993</v>
      </c>
      <c r="E4196" s="56" t="s">
        <v>12653</v>
      </c>
      <c r="F4196" s="45" t="s">
        <v>5813</v>
      </c>
      <c r="G4196" s="39" t="s">
        <v>5812</v>
      </c>
    </row>
    <row r="4197" spans="2:7" x14ac:dyDescent="0.25">
      <c r="B4197" s="69" t="s">
        <v>9010</v>
      </c>
      <c r="C4197" s="44">
        <v>993</v>
      </c>
      <c r="D4197" s="44">
        <v>993</v>
      </c>
      <c r="E4197" s="56" t="s">
        <v>12653</v>
      </c>
      <c r="F4197" s="45" t="s">
        <v>5813</v>
      </c>
      <c r="G4197" s="39" t="s">
        <v>5812</v>
      </c>
    </row>
    <row r="4198" spans="2:7" x14ac:dyDescent="0.25">
      <c r="B4198" s="69" t="s">
        <v>5541</v>
      </c>
      <c r="C4198" s="44">
        <v>993</v>
      </c>
      <c r="D4198" s="44">
        <v>993</v>
      </c>
      <c r="E4198" s="56" t="s">
        <v>12653</v>
      </c>
      <c r="F4198" s="45" t="s">
        <v>5813</v>
      </c>
      <c r="G4198" s="39" t="s">
        <v>5812</v>
      </c>
    </row>
    <row r="4199" spans="2:7" x14ac:dyDescent="0.25">
      <c r="B4199" s="69" t="s">
        <v>8207</v>
      </c>
      <c r="C4199" s="44">
        <v>993</v>
      </c>
      <c r="D4199" s="44">
        <v>993</v>
      </c>
      <c r="E4199" s="56" t="s">
        <v>12653</v>
      </c>
      <c r="F4199" s="45" t="s">
        <v>5813</v>
      </c>
      <c r="G4199" s="39" t="s">
        <v>5812</v>
      </c>
    </row>
    <row r="4200" spans="2:7" x14ac:dyDescent="0.25">
      <c r="B4200" s="70" t="s">
        <v>19347</v>
      </c>
      <c r="C4200" s="46">
        <v>993.1</v>
      </c>
      <c r="D4200" s="71" t="s">
        <v>3259</v>
      </c>
      <c r="E4200" s="53" t="s">
        <v>16586</v>
      </c>
      <c r="F4200" s="211" t="s">
        <v>14809</v>
      </c>
      <c r="G4200" s="71" t="s">
        <v>17778</v>
      </c>
    </row>
    <row r="4201" spans="2:7" x14ac:dyDescent="0.25">
      <c r="B4201" s="70" t="s">
        <v>3259</v>
      </c>
      <c r="C4201" s="46">
        <v>993.1</v>
      </c>
      <c r="D4201" s="71" t="s">
        <v>3259</v>
      </c>
      <c r="E4201" s="53" t="s">
        <v>16586</v>
      </c>
      <c r="F4201" s="211" t="s">
        <v>14809</v>
      </c>
      <c r="G4201" s="71" t="s">
        <v>17778</v>
      </c>
    </row>
    <row r="4202" spans="2:7" x14ac:dyDescent="0.25">
      <c r="B4202" s="70" t="s">
        <v>9011</v>
      </c>
      <c r="C4202" s="46">
        <v>993.1</v>
      </c>
      <c r="D4202" s="71" t="s">
        <v>3259</v>
      </c>
      <c r="E4202" s="53" t="s">
        <v>16586</v>
      </c>
      <c r="F4202" s="211" t="s">
        <v>14809</v>
      </c>
      <c r="G4202" s="71" t="s">
        <v>17778</v>
      </c>
    </row>
    <row r="4203" spans="2:7" x14ac:dyDescent="0.25">
      <c r="B4203" s="70" t="s">
        <v>15525</v>
      </c>
      <c r="C4203" s="46">
        <v>993.1</v>
      </c>
      <c r="D4203" s="71" t="s">
        <v>3259</v>
      </c>
      <c r="E4203" s="53" t="s">
        <v>16586</v>
      </c>
      <c r="F4203" s="211" t="s">
        <v>14809</v>
      </c>
      <c r="G4203" s="71" t="s">
        <v>17778</v>
      </c>
    </row>
    <row r="4204" spans="2:7" x14ac:dyDescent="0.25">
      <c r="B4204" s="70" t="s">
        <v>10785</v>
      </c>
      <c r="C4204" s="46">
        <v>993.1</v>
      </c>
      <c r="D4204" s="71" t="s">
        <v>3259</v>
      </c>
      <c r="E4204" s="53" t="s">
        <v>16586</v>
      </c>
      <c r="F4204" s="211" t="s">
        <v>14809</v>
      </c>
      <c r="G4204" s="71" t="s">
        <v>17778</v>
      </c>
    </row>
    <row r="4205" spans="2:7" x14ac:dyDescent="0.25">
      <c r="B4205" s="69" t="s">
        <v>14809</v>
      </c>
      <c r="C4205" s="44">
        <v>993.1</v>
      </c>
      <c r="D4205" s="44" t="s">
        <v>3259</v>
      </c>
      <c r="E4205" s="51" t="s">
        <v>16586</v>
      </c>
      <c r="F4205" s="45" t="s">
        <v>14809</v>
      </c>
      <c r="G4205" s="39" t="s">
        <v>17778</v>
      </c>
    </row>
    <row r="4206" spans="2:7" x14ac:dyDescent="0.25">
      <c r="B4206" s="69" t="s">
        <v>19348</v>
      </c>
      <c r="C4206" s="44">
        <v>994</v>
      </c>
      <c r="D4206" s="44">
        <v>994</v>
      </c>
      <c r="E4206" s="56" t="s">
        <v>12654</v>
      </c>
      <c r="F4206" s="45" t="s">
        <v>5811</v>
      </c>
      <c r="G4206" s="39" t="s">
        <v>17779</v>
      </c>
    </row>
    <row r="4207" spans="2:7" x14ac:dyDescent="0.25">
      <c r="B4207" s="69" t="s">
        <v>9012</v>
      </c>
      <c r="C4207" s="44">
        <v>994</v>
      </c>
      <c r="D4207" s="44">
        <v>994</v>
      </c>
      <c r="E4207" s="56" t="s">
        <v>12654</v>
      </c>
      <c r="F4207" s="45" t="s">
        <v>5811</v>
      </c>
      <c r="G4207" s="39" t="s">
        <v>17779</v>
      </c>
    </row>
    <row r="4208" spans="2:7" x14ac:dyDescent="0.25">
      <c r="B4208" s="69" t="s">
        <v>5134</v>
      </c>
      <c r="C4208" s="44">
        <v>994</v>
      </c>
      <c r="D4208" s="44">
        <v>994</v>
      </c>
      <c r="E4208" s="56" t="s">
        <v>12654</v>
      </c>
      <c r="F4208" s="45" t="s">
        <v>5811</v>
      </c>
      <c r="G4208" s="39" t="s">
        <v>17779</v>
      </c>
    </row>
    <row r="4209" spans="2:7" x14ac:dyDescent="0.25">
      <c r="B4209" s="69" t="s">
        <v>19349</v>
      </c>
      <c r="C4209" s="44">
        <v>997</v>
      </c>
      <c r="D4209" s="44">
        <v>997</v>
      </c>
      <c r="E4209" s="51" t="s">
        <v>16587</v>
      </c>
      <c r="F4209" s="45" t="s">
        <v>7559</v>
      </c>
      <c r="G4209" s="39" t="s">
        <v>7560</v>
      </c>
    </row>
    <row r="4210" spans="2:7" x14ac:dyDescent="0.25">
      <c r="B4210" s="69" t="s">
        <v>6742</v>
      </c>
      <c r="C4210" s="44">
        <v>997</v>
      </c>
      <c r="D4210" s="44">
        <v>997</v>
      </c>
      <c r="E4210" s="51" t="s">
        <v>16587</v>
      </c>
      <c r="F4210" s="45" t="s">
        <v>7559</v>
      </c>
      <c r="G4210" s="39" t="s">
        <v>7560</v>
      </c>
    </row>
    <row r="4211" spans="2:7" x14ac:dyDescent="0.25">
      <c r="B4211" s="69" t="s">
        <v>7368</v>
      </c>
      <c r="C4211" s="44">
        <v>997</v>
      </c>
      <c r="D4211" s="44">
        <v>997</v>
      </c>
      <c r="E4211" s="51" t="s">
        <v>16587</v>
      </c>
      <c r="F4211" s="45" t="s">
        <v>7559</v>
      </c>
      <c r="G4211" s="39" t="s">
        <v>7560</v>
      </c>
    </row>
    <row r="4212" spans="2:7" x14ac:dyDescent="0.25">
      <c r="B4212" s="69" t="s">
        <v>9013</v>
      </c>
      <c r="C4212" s="44">
        <v>997</v>
      </c>
      <c r="D4212" s="44">
        <v>997</v>
      </c>
      <c r="E4212" s="51" t="s">
        <v>16587</v>
      </c>
      <c r="F4212" s="45" t="s">
        <v>7559</v>
      </c>
      <c r="G4212" s="39" t="s">
        <v>7560</v>
      </c>
    </row>
    <row r="4213" spans="2:7" x14ac:dyDescent="0.25">
      <c r="B4213" s="69" t="s">
        <v>5135</v>
      </c>
      <c r="C4213" s="44">
        <v>997</v>
      </c>
      <c r="D4213" s="44">
        <v>997</v>
      </c>
      <c r="E4213" s="51" t="s">
        <v>16587</v>
      </c>
      <c r="F4213" s="45" t="s">
        <v>7559</v>
      </c>
      <c r="G4213" s="39" t="s">
        <v>7560</v>
      </c>
    </row>
    <row r="4214" spans="2:7" x14ac:dyDescent="0.25">
      <c r="B4214" s="69" t="s">
        <v>19350</v>
      </c>
      <c r="C4214" s="44">
        <v>998</v>
      </c>
      <c r="D4214" s="44">
        <v>998</v>
      </c>
      <c r="E4214" s="56" t="s">
        <v>12655</v>
      </c>
      <c r="F4214" s="45" t="s">
        <v>5810</v>
      </c>
      <c r="G4214" s="39" t="s">
        <v>17780</v>
      </c>
    </row>
    <row r="4215" spans="2:7" x14ac:dyDescent="0.25">
      <c r="B4215" s="69" t="s">
        <v>5136</v>
      </c>
      <c r="C4215" s="44">
        <v>998</v>
      </c>
      <c r="D4215" s="44">
        <v>998</v>
      </c>
      <c r="E4215" s="56" t="s">
        <v>12655</v>
      </c>
      <c r="F4215" s="45" t="s">
        <v>5810</v>
      </c>
      <c r="G4215" s="39" t="s">
        <v>17780</v>
      </c>
    </row>
    <row r="4216" spans="2:7" x14ac:dyDescent="0.25">
      <c r="B4216" s="69" t="s">
        <v>9014</v>
      </c>
      <c r="C4216" s="44">
        <v>998</v>
      </c>
      <c r="D4216" s="44">
        <v>998</v>
      </c>
      <c r="E4216" s="56" t="s">
        <v>12655</v>
      </c>
      <c r="F4216" s="45" t="s">
        <v>5810</v>
      </c>
      <c r="G4216" s="39" t="s">
        <v>17780</v>
      </c>
    </row>
    <row r="4217" spans="2:7" x14ac:dyDescent="0.25">
      <c r="B4217" s="69" t="s">
        <v>4038</v>
      </c>
      <c r="C4217" s="44">
        <v>998</v>
      </c>
      <c r="D4217" s="44">
        <v>998</v>
      </c>
      <c r="E4217" s="56" t="s">
        <v>12655</v>
      </c>
      <c r="F4217" s="45" t="s">
        <v>5810</v>
      </c>
      <c r="G4217" s="39" t="s">
        <v>17780</v>
      </c>
    </row>
    <row r="4218" spans="2:7" x14ac:dyDescent="0.25">
      <c r="B4218" s="69" t="s">
        <v>7271</v>
      </c>
      <c r="C4218" s="44">
        <v>998</v>
      </c>
      <c r="D4218" s="44">
        <v>998</v>
      </c>
      <c r="E4218" s="56" t="s">
        <v>12655</v>
      </c>
      <c r="F4218" s="45" t="s">
        <v>5810</v>
      </c>
      <c r="G4218" s="39" t="s">
        <v>17780</v>
      </c>
    </row>
    <row r="4219" spans="2:7" x14ac:dyDescent="0.25">
      <c r="B4219" s="69" t="s">
        <v>10199</v>
      </c>
      <c r="C4219" s="44">
        <v>998</v>
      </c>
      <c r="D4219" s="44">
        <v>998</v>
      </c>
      <c r="E4219" s="56" t="s">
        <v>12655</v>
      </c>
      <c r="F4219" s="45" t="s">
        <v>5810</v>
      </c>
      <c r="G4219" s="39" t="s">
        <v>17780</v>
      </c>
    </row>
    <row r="4220" spans="2:7" x14ac:dyDescent="0.25">
      <c r="B4220" s="69" t="s">
        <v>15253</v>
      </c>
      <c r="C4220" s="44">
        <v>1001</v>
      </c>
      <c r="D4220" s="44">
        <v>1001</v>
      </c>
      <c r="E4220" s="56" t="s">
        <v>12658</v>
      </c>
      <c r="F4220" s="48" t="s">
        <v>11905</v>
      </c>
      <c r="G4220" s="39" t="s">
        <v>17783</v>
      </c>
    </row>
    <row r="4221" spans="2:7" x14ac:dyDescent="0.25">
      <c r="B4221" s="69" t="s">
        <v>3356</v>
      </c>
      <c r="C4221" s="44">
        <v>1001</v>
      </c>
      <c r="D4221" s="44">
        <v>1001</v>
      </c>
      <c r="E4221" s="56" t="s">
        <v>12658</v>
      </c>
      <c r="F4221" s="48" t="s">
        <v>11905</v>
      </c>
      <c r="G4221" s="39" t="s">
        <v>17783</v>
      </c>
    </row>
    <row r="4222" spans="2:7" x14ac:dyDescent="0.25">
      <c r="B4222" s="48" t="s">
        <v>11905</v>
      </c>
      <c r="C4222" s="44">
        <v>1001</v>
      </c>
      <c r="D4222" s="44">
        <v>1001</v>
      </c>
      <c r="E4222" s="56" t="s">
        <v>12658</v>
      </c>
      <c r="F4222" s="48" t="s">
        <v>11905</v>
      </c>
      <c r="G4222" s="39" t="s">
        <v>17783</v>
      </c>
    </row>
    <row r="4223" spans="2:7" x14ac:dyDescent="0.25">
      <c r="B4223" s="69" t="s">
        <v>5139</v>
      </c>
      <c r="C4223" s="44">
        <v>1001</v>
      </c>
      <c r="D4223" s="44">
        <v>1001</v>
      </c>
      <c r="E4223" s="56" t="s">
        <v>12658</v>
      </c>
      <c r="F4223" s="48" t="s">
        <v>11905</v>
      </c>
      <c r="G4223" s="39" t="s">
        <v>17783</v>
      </c>
    </row>
    <row r="4224" spans="2:7" x14ac:dyDescent="0.25">
      <c r="B4224" s="69" t="s">
        <v>19351</v>
      </c>
      <c r="C4224" s="44">
        <v>999</v>
      </c>
      <c r="D4224" s="44">
        <v>999</v>
      </c>
      <c r="E4224" s="56" t="s">
        <v>12656</v>
      </c>
      <c r="F4224" s="45" t="s">
        <v>5808</v>
      </c>
      <c r="G4224" s="39" t="s">
        <v>5807</v>
      </c>
    </row>
    <row r="4225" spans="2:7" x14ac:dyDescent="0.25">
      <c r="B4225" s="69" t="s">
        <v>9015</v>
      </c>
      <c r="C4225" s="44">
        <v>999</v>
      </c>
      <c r="D4225" s="44">
        <v>999</v>
      </c>
      <c r="E4225" s="56" t="s">
        <v>12656</v>
      </c>
      <c r="F4225" s="45" t="s">
        <v>5808</v>
      </c>
      <c r="G4225" s="39" t="s">
        <v>5807</v>
      </c>
    </row>
    <row r="4226" spans="2:7" x14ac:dyDescent="0.25">
      <c r="B4226" s="69" t="s">
        <v>5137</v>
      </c>
      <c r="C4226" s="44">
        <v>999</v>
      </c>
      <c r="D4226" s="44">
        <v>999</v>
      </c>
      <c r="E4226" s="56" t="s">
        <v>12656</v>
      </c>
      <c r="F4226" s="45" t="s">
        <v>5808</v>
      </c>
      <c r="G4226" s="39" t="s">
        <v>5807</v>
      </c>
    </row>
    <row r="4227" spans="2:7" x14ac:dyDescent="0.25">
      <c r="B4227" s="69" t="s">
        <v>7340</v>
      </c>
      <c r="C4227" s="44">
        <v>999</v>
      </c>
      <c r="D4227" s="44">
        <v>999</v>
      </c>
      <c r="E4227" s="56" t="s">
        <v>12656</v>
      </c>
      <c r="F4227" s="45" t="s">
        <v>5808</v>
      </c>
      <c r="G4227" s="39" t="s">
        <v>5807</v>
      </c>
    </row>
    <row r="4228" spans="2:7" x14ac:dyDescent="0.25">
      <c r="B4228" s="69" t="s">
        <v>2315</v>
      </c>
      <c r="C4228" s="44">
        <v>999</v>
      </c>
      <c r="D4228" s="44">
        <v>999</v>
      </c>
      <c r="E4228" s="56" t="s">
        <v>12656</v>
      </c>
      <c r="F4228" s="45" t="s">
        <v>5808</v>
      </c>
      <c r="G4228" s="39" t="s">
        <v>5807</v>
      </c>
    </row>
    <row r="4229" spans="2:7" x14ac:dyDescent="0.25">
      <c r="B4229" s="69" t="s">
        <v>19352</v>
      </c>
      <c r="C4229" s="44">
        <v>999.1</v>
      </c>
      <c r="D4229" s="44" t="s">
        <v>3260</v>
      </c>
      <c r="E4229" s="51" t="s">
        <v>16588</v>
      </c>
      <c r="F4229" s="45" t="s">
        <v>7561</v>
      </c>
      <c r="G4229" s="39" t="s">
        <v>17781</v>
      </c>
    </row>
    <row r="4230" spans="2:7" x14ac:dyDescent="0.25">
      <c r="B4230" s="69" t="s">
        <v>3260</v>
      </c>
      <c r="C4230" s="44">
        <v>999.1</v>
      </c>
      <c r="D4230" s="44" t="s">
        <v>3260</v>
      </c>
      <c r="E4230" s="51" t="s">
        <v>16588</v>
      </c>
      <c r="F4230" s="45" t="s">
        <v>7561</v>
      </c>
      <c r="G4230" s="39" t="s">
        <v>17781</v>
      </c>
    </row>
    <row r="4231" spans="2:7" x14ac:dyDescent="0.25">
      <c r="B4231" s="69" t="s">
        <v>10786</v>
      </c>
      <c r="C4231" s="44">
        <v>999.1</v>
      </c>
      <c r="D4231" s="44" t="s">
        <v>3260</v>
      </c>
      <c r="E4231" s="51" t="s">
        <v>16588</v>
      </c>
      <c r="F4231" s="45" t="s">
        <v>7561</v>
      </c>
      <c r="G4231" s="39" t="s">
        <v>17781</v>
      </c>
    </row>
    <row r="4232" spans="2:7" x14ac:dyDescent="0.25">
      <c r="B4232" s="69" t="s">
        <v>9016</v>
      </c>
      <c r="C4232" s="44">
        <v>999.1</v>
      </c>
      <c r="D4232" s="44" t="s">
        <v>3260</v>
      </c>
      <c r="E4232" s="51" t="s">
        <v>16588</v>
      </c>
      <c r="F4232" s="45" t="s">
        <v>7561</v>
      </c>
      <c r="G4232" s="39" t="s">
        <v>17781</v>
      </c>
    </row>
    <row r="4233" spans="2:7" x14ac:dyDescent="0.25">
      <c r="B4233" s="69" t="s">
        <v>19374</v>
      </c>
      <c r="C4233" s="44">
        <v>1027</v>
      </c>
      <c r="D4233" s="44">
        <v>1027</v>
      </c>
      <c r="E4233" s="56" t="s">
        <v>12682</v>
      </c>
      <c r="F4233" s="45" t="s">
        <v>7574</v>
      </c>
      <c r="G4233" s="39" t="s">
        <v>17804</v>
      </c>
    </row>
    <row r="4234" spans="2:7" x14ac:dyDescent="0.25">
      <c r="B4234" s="69" t="s">
        <v>9038</v>
      </c>
      <c r="C4234" s="44">
        <v>1027</v>
      </c>
      <c r="D4234" s="44">
        <v>1027</v>
      </c>
      <c r="E4234" s="56" t="s">
        <v>12682</v>
      </c>
      <c r="F4234" s="45" t="s">
        <v>7574</v>
      </c>
      <c r="G4234" s="39" t="s">
        <v>17804</v>
      </c>
    </row>
    <row r="4235" spans="2:7" x14ac:dyDescent="0.25">
      <c r="B4235" s="69" t="s">
        <v>5163</v>
      </c>
      <c r="C4235" s="44">
        <v>1027</v>
      </c>
      <c r="D4235" s="44">
        <v>1027</v>
      </c>
      <c r="E4235" s="56" t="s">
        <v>12682</v>
      </c>
      <c r="F4235" s="45" t="s">
        <v>7574</v>
      </c>
      <c r="G4235" s="39" t="s">
        <v>17804</v>
      </c>
    </row>
    <row r="4236" spans="2:7" x14ac:dyDescent="0.25">
      <c r="B4236" s="69" t="s">
        <v>19373</v>
      </c>
      <c r="C4236" s="44">
        <v>1026</v>
      </c>
      <c r="D4236" s="44">
        <v>1026</v>
      </c>
      <c r="E4236" s="56" t="s">
        <v>12681</v>
      </c>
      <c r="F4236" s="45" t="s">
        <v>7573</v>
      </c>
      <c r="G4236" s="39" t="s">
        <v>17803</v>
      </c>
    </row>
    <row r="4237" spans="2:7" x14ac:dyDescent="0.25">
      <c r="B4237" s="69" t="s">
        <v>5162</v>
      </c>
      <c r="C4237" s="44">
        <v>1026</v>
      </c>
      <c r="D4237" s="44">
        <v>1026</v>
      </c>
      <c r="E4237" s="56" t="s">
        <v>12681</v>
      </c>
      <c r="F4237" s="45" t="s">
        <v>7573</v>
      </c>
      <c r="G4237" s="39" t="s">
        <v>17803</v>
      </c>
    </row>
    <row r="4238" spans="2:7" x14ac:dyDescent="0.25">
      <c r="B4238" s="69" t="s">
        <v>9037</v>
      </c>
      <c r="C4238" s="44">
        <v>1026</v>
      </c>
      <c r="D4238" s="44">
        <v>1026</v>
      </c>
      <c r="E4238" s="56" t="s">
        <v>12681</v>
      </c>
      <c r="F4238" s="45" t="s">
        <v>7573</v>
      </c>
      <c r="G4238" s="39" t="s">
        <v>17803</v>
      </c>
    </row>
    <row r="4239" spans="2:7" x14ac:dyDescent="0.25">
      <c r="B4239" s="69" t="s">
        <v>19372</v>
      </c>
      <c r="C4239" s="44">
        <v>1025</v>
      </c>
      <c r="D4239" s="44">
        <v>1025</v>
      </c>
      <c r="E4239" s="56" t="s">
        <v>12680</v>
      </c>
      <c r="F4239" s="45" t="s">
        <v>7572</v>
      </c>
      <c r="G4239" s="39" t="s">
        <v>17802</v>
      </c>
    </row>
    <row r="4240" spans="2:7" x14ac:dyDescent="0.25">
      <c r="B4240" s="69" t="s">
        <v>9036</v>
      </c>
      <c r="C4240" s="44">
        <v>1025</v>
      </c>
      <c r="D4240" s="44">
        <v>1025</v>
      </c>
      <c r="E4240" s="56" t="s">
        <v>12680</v>
      </c>
      <c r="F4240" s="45" t="s">
        <v>7572</v>
      </c>
      <c r="G4240" s="39" t="s">
        <v>17802</v>
      </c>
    </row>
    <row r="4241" spans="2:7" x14ac:dyDescent="0.25">
      <c r="B4241" s="69" t="s">
        <v>5161</v>
      </c>
      <c r="C4241" s="44">
        <v>1025</v>
      </c>
      <c r="D4241" s="44">
        <v>1025</v>
      </c>
      <c r="E4241" s="56" t="s">
        <v>12680</v>
      </c>
      <c r="F4241" s="45" t="s">
        <v>7572</v>
      </c>
      <c r="G4241" s="39" t="s">
        <v>17802</v>
      </c>
    </row>
    <row r="4242" spans="2:7" x14ac:dyDescent="0.25">
      <c r="B4242" s="69" t="s">
        <v>19376</v>
      </c>
      <c r="C4242" s="44">
        <v>1029</v>
      </c>
      <c r="D4242" s="44">
        <v>1029</v>
      </c>
      <c r="E4242" s="56" t="s">
        <v>12684</v>
      </c>
      <c r="F4242" s="45" t="s">
        <v>7576</v>
      </c>
      <c r="G4242" s="39" t="s">
        <v>17806</v>
      </c>
    </row>
    <row r="4243" spans="2:7" x14ac:dyDescent="0.25">
      <c r="B4243" s="69" t="s">
        <v>5165</v>
      </c>
      <c r="C4243" s="44">
        <v>1029</v>
      </c>
      <c r="D4243" s="44">
        <v>1029</v>
      </c>
      <c r="E4243" s="56" t="s">
        <v>12684</v>
      </c>
      <c r="F4243" s="45" t="s">
        <v>7576</v>
      </c>
      <c r="G4243" s="39" t="s">
        <v>17806</v>
      </c>
    </row>
    <row r="4244" spans="2:7" x14ac:dyDescent="0.25">
      <c r="B4244" s="69" t="s">
        <v>9040</v>
      </c>
      <c r="C4244" s="44">
        <v>1029</v>
      </c>
      <c r="D4244" s="44">
        <v>1029</v>
      </c>
      <c r="E4244" s="56" t="s">
        <v>12684</v>
      </c>
      <c r="F4244" s="45" t="s">
        <v>7576</v>
      </c>
      <c r="G4244" s="39" t="s">
        <v>17806</v>
      </c>
    </row>
    <row r="4245" spans="2:7" x14ac:dyDescent="0.25">
      <c r="B4245" s="69" t="s">
        <v>19375</v>
      </c>
      <c r="C4245" s="44">
        <v>1028</v>
      </c>
      <c r="D4245" s="44">
        <v>1028</v>
      </c>
      <c r="E4245" s="56" t="s">
        <v>12683</v>
      </c>
      <c r="F4245" s="45" t="s">
        <v>7575</v>
      </c>
      <c r="G4245" s="39" t="s">
        <v>17805</v>
      </c>
    </row>
    <row r="4246" spans="2:7" x14ac:dyDescent="0.25">
      <c r="B4246" s="69" t="s">
        <v>9039</v>
      </c>
      <c r="C4246" s="44">
        <v>1028</v>
      </c>
      <c r="D4246" s="44">
        <v>1028</v>
      </c>
      <c r="E4246" s="56" t="s">
        <v>12683</v>
      </c>
      <c r="F4246" s="45" t="s">
        <v>7575</v>
      </c>
      <c r="G4246" s="39" t="s">
        <v>17805</v>
      </c>
    </row>
    <row r="4247" spans="2:7" x14ac:dyDescent="0.25">
      <c r="B4247" s="91" t="s">
        <v>5164</v>
      </c>
      <c r="C4247" s="44">
        <v>1028</v>
      </c>
      <c r="D4247" s="44">
        <v>1028</v>
      </c>
      <c r="E4247" s="56" t="s">
        <v>12683</v>
      </c>
      <c r="F4247" s="89" t="s">
        <v>7575</v>
      </c>
      <c r="G4247" s="39" t="s">
        <v>17805</v>
      </c>
    </row>
    <row r="4248" spans="2:7" x14ac:dyDescent="0.25">
      <c r="B4248" s="69" t="s">
        <v>19377</v>
      </c>
      <c r="C4248" s="44">
        <v>1030</v>
      </c>
      <c r="D4248" s="44">
        <v>1030</v>
      </c>
      <c r="E4248" s="56" t="s">
        <v>12685</v>
      </c>
      <c r="F4248" s="89" t="s">
        <v>7577</v>
      </c>
      <c r="G4248" s="39" t="s">
        <v>17807</v>
      </c>
    </row>
    <row r="4249" spans="2:7" x14ac:dyDescent="0.25">
      <c r="B4249" s="69" t="s">
        <v>9041</v>
      </c>
      <c r="C4249" s="44">
        <v>1030</v>
      </c>
      <c r="D4249" s="44">
        <v>1030</v>
      </c>
      <c r="E4249" s="56" t="s">
        <v>12685</v>
      </c>
      <c r="F4249" s="45" t="s">
        <v>7577</v>
      </c>
      <c r="G4249" s="39" t="s">
        <v>17807</v>
      </c>
    </row>
    <row r="4250" spans="2:7" x14ac:dyDescent="0.25">
      <c r="B4250" s="69" t="s">
        <v>5166</v>
      </c>
      <c r="C4250" s="44">
        <v>1030</v>
      </c>
      <c r="D4250" s="44">
        <v>1030</v>
      </c>
      <c r="E4250" s="56" t="s">
        <v>12685</v>
      </c>
      <c r="F4250" s="45" t="s">
        <v>7577</v>
      </c>
      <c r="G4250" s="39" t="s">
        <v>17807</v>
      </c>
    </row>
    <row r="4251" spans="2:7" x14ac:dyDescent="0.25">
      <c r="B4251" s="69" t="s">
        <v>15230</v>
      </c>
      <c r="C4251" s="44">
        <v>1031</v>
      </c>
      <c r="D4251" s="44">
        <v>1031</v>
      </c>
      <c r="E4251" s="56" t="s">
        <v>12686</v>
      </c>
      <c r="F4251" s="45" t="s">
        <v>9135</v>
      </c>
      <c r="G4251" s="39" t="s">
        <v>17808</v>
      </c>
    </row>
    <row r="4252" spans="2:7" x14ac:dyDescent="0.25">
      <c r="B4252" s="69" t="s">
        <v>5167</v>
      </c>
      <c r="C4252" s="44">
        <v>1031</v>
      </c>
      <c r="D4252" s="44">
        <v>1031</v>
      </c>
      <c r="E4252" s="56" t="s">
        <v>12686</v>
      </c>
      <c r="F4252" s="45" t="s">
        <v>9135</v>
      </c>
      <c r="G4252" s="39" t="s">
        <v>17808</v>
      </c>
    </row>
    <row r="4253" spans="2:7" x14ac:dyDescent="0.25">
      <c r="B4253" s="69" t="s">
        <v>9042</v>
      </c>
      <c r="C4253" s="44">
        <v>1031</v>
      </c>
      <c r="D4253" s="44">
        <v>1031</v>
      </c>
      <c r="E4253" s="56" t="s">
        <v>12686</v>
      </c>
      <c r="F4253" s="45" t="s">
        <v>9135</v>
      </c>
      <c r="G4253" s="39" t="s">
        <v>17808</v>
      </c>
    </row>
    <row r="4254" spans="2:7" x14ac:dyDescent="0.25">
      <c r="B4254" s="69" t="s">
        <v>19371</v>
      </c>
      <c r="C4254" s="44">
        <v>1024</v>
      </c>
      <c r="D4254" s="44">
        <v>1024</v>
      </c>
      <c r="E4254" s="56" t="s">
        <v>12679</v>
      </c>
      <c r="F4254" s="45" t="s">
        <v>9137</v>
      </c>
      <c r="G4254" s="39" t="s">
        <v>9136</v>
      </c>
    </row>
    <row r="4255" spans="2:7" x14ac:dyDescent="0.25">
      <c r="B4255" s="69" t="s">
        <v>5160</v>
      </c>
      <c r="C4255" s="44">
        <v>1024</v>
      </c>
      <c r="D4255" s="44">
        <v>1024</v>
      </c>
      <c r="E4255" s="56" t="s">
        <v>12679</v>
      </c>
      <c r="F4255" s="45" t="s">
        <v>9137</v>
      </c>
      <c r="G4255" s="39" t="s">
        <v>9136</v>
      </c>
    </row>
    <row r="4256" spans="2:7" x14ac:dyDescent="0.25">
      <c r="B4256" s="69" t="s">
        <v>9035</v>
      </c>
      <c r="C4256" s="44">
        <v>1024</v>
      </c>
      <c r="D4256" s="44">
        <v>1024</v>
      </c>
      <c r="E4256" s="56" t="s">
        <v>12679</v>
      </c>
      <c r="F4256" s="45" t="s">
        <v>9137</v>
      </c>
      <c r="G4256" s="39" t="s">
        <v>9136</v>
      </c>
    </row>
    <row r="4257" spans="2:7" x14ac:dyDescent="0.25">
      <c r="B4257" s="69" t="s">
        <v>10203</v>
      </c>
      <c r="C4257" s="44">
        <v>1024</v>
      </c>
      <c r="D4257" s="44">
        <v>1024</v>
      </c>
      <c r="E4257" s="56" t="s">
        <v>12679</v>
      </c>
      <c r="F4257" s="45" t="s">
        <v>9137</v>
      </c>
      <c r="G4257" s="39" t="s">
        <v>9136</v>
      </c>
    </row>
    <row r="4258" spans="2:7" x14ac:dyDescent="0.25">
      <c r="B4258" s="69" t="s">
        <v>7276</v>
      </c>
      <c r="C4258" s="44">
        <v>1024</v>
      </c>
      <c r="D4258" s="44">
        <v>1024</v>
      </c>
      <c r="E4258" s="56" t="s">
        <v>12679</v>
      </c>
      <c r="F4258" s="45" t="s">
        <v>9137</v>
      </c>
      <c r="G4258" s="39" t="s">
        <v>9136</v>
      </c>
    </row>
    <row r="4259" spans="2:7" x14ac:dyDescent="0.25">
      <c r="B4259" s="69" t="s">
        <v>19368</v>
      </c>
      <c r="C4259" s="44">
        <v>1020</v>
      </c>
      <c r="D4259" s="44">
        <v>1020</v>
      </c>
      <c r="E4259" s="56" t="s">
        <v>12675</v>
      </c>
      <c r="F4259" s="45" t="s">
        <v>9142</v>
      </c>
      <c r="G4259" s="39" t="s">
        <v>9141</v>
      </c>
    </row>
    <row r="4260" spans="2:7" x14ac:dyDescent="0.25">
      <c r="B4260" s="69" t="s">
        <v>5156</v>
      </c>
      <c r="C4260" s="44">
        <v>1020</v>
      </c>
      <c r="D4260" s="44">
        <v>1020</v>
      </c>
      <c r="E4260" s="56" t="s">
        <v>12675</v>
      </c>
      <c r="F4260" s="45" t="s">
        <v>9142</v>
      </c>
      <c r="G4260" s="39" t="s">
        <v>9141</v>
      </c>
    </row>
    <row r="4261" spans="2:7" x14ac:dyDescent="0.25">
      <c r="B4261" s="69" t="s">
        <v>9031</v>
      </c>
      <c r="C4261" s="44">
        <v>1020</v>
      </c>
      <c r="D4261" s="44">
        <v>1020</v>
      </c>
      <c r="E4261" s="56" t="s">
        <v>12675</v>
      </c>
      <c r="F4261" s="45" t="s">
        <v>9142</v>
      </c>
      <c r="G4261" s="39" t="s">
        <v>9141</v>
      </c>
    </row>
    <row r="4262" spans="2:7" x14ac:dyDescent="0.25">
      <c r="B4262" s="69" t="s">
        <v>6157</v>
      </c>
      <c r="C4262" s="44">
        <v>1020</v>
      </c>
      <c r="D4262" s="44">
        <v>1020</v>
      </c>
      <c r="E4262" s="56" t="s">
        <v>12675</v>
      </c>
      <c r="F4262" s="45" t="s">
        <v>9142</v>
      </c>
      <c r="G4262" s="39" t="s">
        <v>9141</v>
      </c>
    </row>
    <row r="4263" spans="2:7" x14ac:dyDescent="0.25">
      <c r="B4263" s="69" t="s">
        <v>7003</v>
      </c>
      <c r="C4263" s="44">
        <v>1020</v>
      </c>
      <c r="D4263" s="44">
        <v>1020</v>
      </c>
      <c r="E4263" s="56" t="s">
        <v>12675</v>
      </c>
      <c r="F4263" s="45" t="s">
        <v>9142</v>
      </c>
      <c r="G4263" s="39" t="s">
        <v>9141</v>
      </c>
    </row>
    <row r="4264" spans="2:7" x14ac:dyDescent="0.25">
      <c r="B4264" s="69" t="s">
        <v>15254</v>
      </c>
      <c r="C4264" s="44">
        <v>1021</v>
      </c>
      <c r="D4264" s="44">
        <v>1021</v>
      </c>
      <c r="E4264" s="56" t="s">
        <v>12676</v>
      </c>
      <c r="F4264" s="45" t="s">
        <v>9140</v>
      </c>
      <c r="G4264" s="39" t="s">
        <v>9139</v>
      </c>
    </row>
    <row r="4265" spans="2:7" x14ac:dyDescent="0.25">
      <c r="B4265" s="69" t="s">
        <v>9032</v>
      </c>
      <c r="C4265" s="44">
        <v>1021</v>
      </c>
      <c r="D4265" s="44">
        <v>1021</v>
      </c>
      <c r="E4265" s="56" t="s">
        <v>12676</v>
      </c>
      <c r="F4265" s="45" t="s">
        <v>9140</v>
      </c>
      <c r="G4265" s="39" t="s">
        <v>9139</v>
      </c>
    </row>
    <row r="4266" spans="2:7" x14ac:dyDescent="0.25">
      <c r="B4266" s="69" t="s">
        <v>5157</v>
      </c>
      <c r="C4266" s="44">
        <v>1021</v>
      </c>
      <c r="D4266" s="44">
        <v>1021</v>
      </c>
      <c r="E4266" s="56" t="s">
        <v>12676</v>
      </c>
      <c r="F4266" s="45" t="s">
        <v>9140</v>
      </c>
      <c r="G4266" s="39" t="s">
        <v>9139</v>
      </c>
    </row>
    <row r="4267" spans="2:7" x14ac:dyDescent="0.25">
      <c r="B4267" s="69" t="s">
        <v>10121</v>
      </c>
      <c r="C4267" s="44">
        <v>1021</v>
      </c>
      <c r="D4267" s="44">
        <v>1021</v>
      </c>
      <c r="E4267" s="56" t="s">
        <v>12676</v>
      </c>
      <c r="F4267" s="45" t="s">
        <v>9140</v>
      </c>
      <c r="G4267" s="39" t="s">
        <v>9139</v>
      </c>
    </row>
    <row r="4268" spans="2:7" x14ac:dyDescent="0.25">
      <c r="B4268" s="69" t="s">
        <v>8275</v>
      </c>
      <c r="C4268" s="44">
        <v>1021</v>
      </c>
      <c r="D4268" s="44">
        <v>1021</v>
      </c>
      <c r="E4268" s="56" t="s">
        <v>12676</v>
      </c>
      <c r="F4268" s="45" t="s">
        <v>9140</v>
      </c>
      <c r="G4268" s="39" t="s">
        <v>9139</v>
      </c>
    </row>
    <row r="4269" spans="2:7" x14ac:dyDescent="0.25">
      <c r="B4269" s="69" t="s">
        <v>19369</v>
      </c>
      <c r="C4269" s="44">
        <v>1022</v>
      </c>
      <c r="D4269" s="44">
        <v>1022</v>
      </c>
      <c r="E4269" s="56" t="s">
        <v>12677</v>
      </c>
      <c r="F4269" s="45" t="s">
        <v>7571</v>
      </c>
      <c r="G4269" s="39" t="s">
        <v>17800</v>
      </c>
    </row>
    <row r="4270" spans="2:7" x14ac:dyDescent="0.25">
      <c r="B4270" s="69" t="s">
        <v>5158</v>
      </c>
      <c r="C4270" s="44">
        <v>1022</v>
      </c>
      <c r="D4270" s="44">
        <v>1022</v>
      </c>
      <c r="E4270" s="56" t="s">
        <v>12677</v>
      </c>
      <c r="F4270" s="45" t="s">
        <v>7571</v>
      </c>
      <c r="G4270" s="39" t="s">
        <v>17800</v>
      </c>
    </row>
    <row r="4271" spans="2:7" x14ac:dyDescent="0.25">
      <c r="B4271" s="69" t="s">
        <v>9033</v>
      </c>
      <c r="C4271" s="44">
        <v>1022</v>
      </c>
      <c r="D4271" s="44">
        <v>1022</v>
      </c>
      <c r="E4271" s="56" t="s">
        <v>12677</v>
      </c>
      <c r="F4271" s="45" t="s">
        <v>7571</v>
      </c>
      <c r="G4271" s="39" t="s">
        <v>17800</v>
      </c>
    </row>
    <row r="4272" spans="2:7" x14ac:dyDescent="0.25">
      <c r="B4272" s="69" t="s">
        <v>14811</v>
      </c>
      <c r="C4272" s="69">
        <v>1068</v>
      </c>
      <c r="D4272" s="69" t="s">
        <v>15380</v>
      </c>
      <c r="E4272" s="190" t="s">
        <v>15381</v>
      </c>
      <c r="F4272" s="212" t="s">
        <v>14811</v>
      </c>
      <c r="G4272" s="39" t="s">
        <v>14812</v>
      </c>
    </row>
    <row r="4273" spans="2:7" x14ac:dyDescent="0.25">
      <c r="B4273" s="69" t="s">
        <v>19370</v>
      </c>
      <c r="C4273" s="44">
        <v>1023</v>
      </c>
      <c r="D4273" s="44">
        <v>1023</v>
      </c>
      <c r="E4273" s="56" t="s">
        <v>12678</v>
      </c>
      <c r="F4273" s="45" t="s">
        <v>9138</v>
      </c>
      <c r="G4273" s="39" t="s">
        <v>17801</v>
      </c>
    </row>
    <row r="4274" spans="2:7" x14ac:dyDescent="0.25">
      <c r="B4274" s="69" t="s">
        <v>5159</v>
      </c>
      <c r="C4274" s="44">
        <v>1023</v>
      </c>
      <c r="D4274" s="44">
        <v>1023</v>
      </c>
      <c r="E4274" s="56" t="s">
        <v>12678</v>
      </c>
      <c r="F4274" s="45" t="s">
        <v>9138</v>
      </c>
      <c r="G4274" s="39" t="s">
        <v>17801</v>
      </c>
    </row>
    <row r="4275" spans="2:7" x14ac:dyDescent="0.25">
      <c r="B4275" s="69" t="s">
        <v>9034</v>
      </c>
      <c r="C4275" s="44">
        <v>1023</v>
      </c>
      <c r="D4275" s="44">
        <v>1023</v>
      </c>
      <c r="E4275" s="56" t="s">
        <v>12678</v>
      </c>
      <c r="F4275" s="45" t="s">
        <v>9138</v>
      </c>
      <c r="G4275" s="39" t="s">
        <v>17801</v>
      </c>
    </row>
    <row r="4276" spans="2:7" x14ac:dyDescent="0.25">
      <c r="B4276" s="69" t="s">
        <v>19366</v>
      </c>
      <c r="C4276" s="44">
        <v>1018</v>
      </c>
      <c r="D4276" s="44">
        <v>1018</v>
      </c>
      <c r="E4276" s="56" t="s">
        <v>12673</v>
      </c>
      <c r="F4276" s="45" t="s">
        <v>7569</v>
      </c>
      <c r="G4276" s="39" t="s">
        <v>17798</v>
      </c>
    </row>
    <row r="4277" spans="2:7" x14ac:dyDescent="0.25">
      <c r="B4277" s="69" t="s">
        <v>9029</v>
      </c>
      <c r="C4277" s="44">
        <v>1018</v>
      </c>
      <c r="D4277" s="44">
        <v>1018</v>
      </c>
      <c r="E4277" s="56" t="s">
        <v>12673</v>
      </c>
      <c r="F4277" s="45" t="s">
        <v>7569</v>
      </c>
      <c r="G4277" s="39" t="s">
        <v>17798</v>
      </c>
    </row>
    <row r="4278" spans="2:7" x14ac:dyDescent="0.25">
      <c r="B4278" s="69" t="s">
        <v>5154</v>
      </c>
      <c r="C4278" s="44">
        <v>1018</v>
      </c>
      <c r="D4278" s="44">
        <v>1018</v>
      </c>
      <c r="E4278" s="56" t="s">
        <v>12673</v>
      </c>
      <c r="F4278" s="45" t="s">
        <v>7569</v>
      </c>
      <c r="G4278" s="39" t="s">
        <v>17798</v>
      </c>
    </row>
    <row r="4279" spans="2:7" x14ac:dyDescent="0.25">
      <c r="B4279" s="69" t="s">
        <v>19367</v>
      </c>
      <c r="C4279" s="44">
        <v>1019</v>
      </c>
      <c r="D4279" s="44">
        <v>1019</v>
      </c>
      <c r="E4279" s="56" t="s">
        <v>12674</v>
      </c>
      <c r="F4279" s="45" t="s">
        <v>7570</v>
      </c>
      <c r="G4279" s="39" t="s">
        <v>17799</v>
      </c>
    </row>
    <row r="4280" spans="2:7" x14ac:dyDescent="0.25">
      <c r="B4280" s="69" t="s">
        <v>9030</v>
      </c>
      <c r="C4280" s="44">
        <v>1019</v>
      </c>
      <c r="D4280" s="44">
        <v>1019</v>
      </c>
      <c r="E4280" s="56" t="s">
        <v>12674</v>
      </c>
      <c r="F4280" s="45" t="s">
        <v>7570</v>
      </c>
      <c r="G4280" s="39" t="s">
        <v>17799</v>
      </c>
    </row>
    <row r="4281" spans="2:7" x14ac:dyDescent="0.25">
      <c r="B4281" s="69" t="s">
        <v>5155</v>
      </c>
      <c r="C4281" s="44">
        <v>1019</v>
      </c>
      <c r="D4281" s="44">
        <v>1019</v>
      </c>
      <c r="E4281" s="56" t="s">
        <v>12674</v>
      </c>
      <c r="F4281" s="45" t="s">
        <v>7570</v>
      </c>
      <c r="G4281" s="39" t="s">
        <v>17799</v>
      </c>
    </row>
    <row r="4282" spans="2:7" x14ac:dyDescent="0.25">
      <c r="B4282" s="69" t="s">
        <v>19365</v>
      </c>
      <c r="C4282" s="44">
        <v>1016</v>
      </c>
      <c r="D4282" s="44">
        <v>1016</v>
      </c>
      <c r="E4282" s="56" t="s">
        <v>12672</v>
      </c>
      <c r="F4282" s="45" t="s">
        <v>7568</v>
      </c>
      <c r="G4282" s="39" t="s">
        <v>17797</v>
      </c>
    </row>
    <row r="4283" spans="2:7" x14ac:dyDescent="0.25">
      <c r="B4283" s="69" t="s">
        <v>5153</v>
      </c>
      <c r="C4283" s="44">
        <v>1016</v>
      </c>
      <c r="D4283" s="44">
        <v>1016</v>
      </c>
      <c r="E4283" s="56" t="s">
        <v>12672</v>
      </c>
      <c r="F4283" s="45" t="s">
        <v>7568</v>
      </c>
      <c r="G4283" s="39" t="s">
        <v>17797</v>
      </c>
    </row>
    <row r="4284" spans="2:7" x14ac:dyDescent="0.25">
      <c r="B4284" s="69" t="s">
        <v>9028</v>
      </c>
      <c r="C4284" s="44">
        <v>1016</v>
      </c>
      <c r="D4284" s="44">
        <v>1016</v>
      </c>
      <c r="E4284" s="56" t="s">
        <v>12672</v>
      </c>
      <c r="F4284" s="45" t="s">
        <v>7568</v>
      </c>
      <c r="G4284" s="39" t="s">
        <v>17797</v>
      </c>
    </row>
    <row r="4285" spans="2:7" x14ac:dyDescent="0.25">
      <c r="B4285" s="69" t="s">
        <v>15428</v>
      </c>
      <c r="C4285" s="69">
        <v>1073</v>
      </c>
      <c r="D4285" s="69">
        <v>1017</v>
      </c>
      <c r="E4285" s="190" t="s">
        <v>15382</v>
      </c>
      <c r="F4285" s="212" t="s">
        <v>15428</v>
      </c>
      <c r="G4285" s="39" t="s">
        <v>15481</v>
      </c>
    </row>
    <row r="4286" spans="2:7" x14ac:dyDescent="0.25">
      <c r="B4286" s="69" t="s">
        <v>19380</v>
      </c>
      <c r="C4286" s="44">
        <v>1034</v>
      </c>
      <c r="D4286" s="44">
        <v>1034</v>
      </c>
      <c r="E4286" s="56" t="s">
        <v>12689</v>
      </c>
      <c r="F4286" s="45" t="s">
        <v>9131</v>
      </c>
      <c r="G4286" s="39" t="s">
        <v>17810</v>
      </c>
    </row>
    <row r="4287" spans="2:7" x14ac:dyDescent="0.25">
      <c r="B4287" s="69" t="s">
        <v>5170</v>
      </c>
      <c r="C4287" s="44">
        <v>1034</v>
      </c>
      <c r="D4287" s="44">
        <v>1034</v>
      </c>
      <c r="E4287" s="56" t="s">
        <v>12689</v>
      </c>
      <c r="F4287" s="45" t="s">
        <v>9131</v>
      </c>
      <c r="G4287" s="39" t="s">
        <v>17810</v>
      </c>
    </row>
    <row r="4288" spans="2:7" x14ac:dyDescent="0.25">
      <c r="B4288" s="69" t="s">
        <v>9045</v>
      </c>
      <c r="C4288" s="44">
        <v>1034</v>
      </c>
      <c r="D4288" s="44">
        <v>1034</v>
      </c>
      <c r="E4288" s="56" t="s">
        <v>12689</v>
      </c>
      <c r="F4288" s="45" t="s">
        <v>9131</v>
      </c>
      <c r="G4288" s="39" t="s">
        <v>17810</v>
      </c>
    </row>
    <row r="4289" spans="2:7" x14ac:dyDescent="0.25">
      <c r="B4289" s="69" t="s">
        <v>19379</v>
      </c>
      <c r="C4289" s="44">
        <v>1033</v>
      </c>
      <c r="D4289" s="44">
        <v>1033</v>
      </c>
      <c r="E4289" s="56" t="s">
        <v>12688</v>
      </c>
      <c r="F4289" s="45" t="s">
        <v>9133</v>
      </c>
      <c r="G4289" s="39" t="s">
        <v>9132</v>
      </c>
    </row>
    <row r="4290" spans="2:7" x14ac:dyDescent="0.25">
      <c r="B4290" s="69" t="s">
        <v>10172</v>
      </c>
      <c r="C4290" s="44">
        <v>1033</v>
      </c>
      <c r="D4290" s="44">
        <v>1033</v>
      </c>
      <c r="E4290" s="56" t="s">
        <v>12688</v>
      </c>
      <c r="F4290" s="45" t="s">
        <v>9133</v>
      </c>
      <c r="G4290" s="39" t="s">
        <v>9132</v>
      </c>
    </row>
    <row r="4291" spans="2:7" x14ac:dyDescent="0.25">
      <c r="B4291" s="69" t="s">
        <v>7241</v>
      </c>
      <c r="C4291" s="44">
        <v>1033</v>
      </c>
      <c r="D4291" s="44">
        <v>1033</v>
      </c>
      <c r="E4291" s="56" t="s">
        <v>12688</v>
      </c>
      <c r="F4291" s="45" t="s">
        <v>9133</v>
      </c>
      <c r="G4291" s="39" t="s">
        <v>9132</v>
      </c>
    </row>
    <row r="4292" spans="2:7" x14ac:dyDescent="0.25">
      <c r="B4292" s="69" t="s">
        <v>5169</v>
      </c>
      <c r="C4292" s="44">
        <v>1033</v>
      </c>
      <c r="D4292" s="44">
        <v>1033</v>
      </c>
      <c r="E4292" s="56" t="s">
        <v>12688</v>
      </c>
      <c r="F4292" s="45" t="s">
        <v>9133</v>
      </c>
      <c r="G4292" s="39" t="s">
        <v>9132</v>
      </c>
    </row>
    <row r="4293" spans="2:7" x14ac:dyDescent="0.25">
      <c r="B4293" s="69" t="s">
        <v>9044</v>
      </c>
      <c r="C4293" s="44">
        <v>1033</v>
      </c>
      <c r="D4293" s="44">
        <v>1033</v>
      </c>
      <c r="E4293" s="56" t="s">
        <v>12688</v>
      </c>
      <c r="F4293" s="45" t="s">
        <v>9133</v>
      </c>
      <c r="G4293" s="39" t="s">
        <v>9132</v>
      </c>
    </row>
    <row r="4294" spans="2:7" x14ac:dyDescent="0.25">
      <c r="B4294" s="69" t="s">
        <v>19378</v>
      </c>
      <c r="C4294" s="44">
        <v>1032</v>
      </c>
      <c r="D4294" s="44">
        <v>1032</v>
      </c>
      <c r="E4294" s="56" t="s">
        <v>12687</v>
      </c>
      <c r="F4294" s="45" t="s">
        <v>9134</v>
      </c>
      <c r="G4294" s="39" t="s">
        <v>17809</v>
      </c>
    </row>
    <row r="4295" spans="2:7" x14ac:dyDescent="0.25">
      <c r="B4295" s="69" t="s">
        <v>5168</v>
      </c>
      <c r="C4295" s="44">
        <v>1032</v>
      </c>
      <c r="D4295" s="44">
        <v>1032</v>
      </c>
      <c r="E4295" s="56" t="s">
        <v>12687</v>
      </c>
      <c r="F4295" s="45" t="s">
        <v>9134</v>
      </c>
      <c r="G4295" s="39" t="s">
        <v>17809</v>
      </c>
    </row>
    <row r="4296" spans="2:7" x14ac:dyDescent="0.25">
      <c r="B4296" s="69" t="s">
        <v>9043</v>
      </c>
      <c r="C4296" s="44">
        <v>1032</v>
      </c>
      <c r="D4296" s="44">
        <v>1032</v>
      </c>
      <c r="E4296" s="56" t="s">
        <v>12687</v>
      </c>
      <c r="F4296" s="45" t="s">
        <v>9134</v>
      </c>
      <c r="G4296" s="39" t="s">
        <v>17809</v>
      </c>
    </row>
    <row r="4297" spans="2:7" x14ac:dyDescent="0.25">
      <c r="B4297" s="69" t="s">
        <v>19383</v>
      </c>
      <c r="C4297" s="44">
        <v>1037</v>
      </c>
      <c r="D4297" s="44">
        <v>1037</v>
      </c>
      <c r="E4297" s="56" t="s">
        <v>12692</v>
      </c>
      <c r="F4297" s="45" t="s">
        <v>9128</v>
      </c>
      <c r="G4297" s="39" t="s">
        <v>17813</v>
      </c>
    </row>
    <row r="4298" spans="2:7" x14ac:dyDescent="0.25">
      <c r="B4298" s="69" t="s">
        <v>9048</v>
      </c>
      <c r="C4298" s="44">
        <v>1037</v>
      </c>
      <c r="D4298" s="44">
        <v>1037</v>
      </c>
      <c r="E4298" s="56" t="s">
        <v>12692</v>
      </c>
      <c r="F4298" s="45" t="s">
        <v>9128</v>
      </c>
      <c r="G4298" s="39" t="s">
        <v>17813</v>
      </c>
    </row>
    <row r="4299" spans="2:7" x14ac:dyDescent="0.25">
      <c r="B4299" s="69" t="s">
        <v>5173</v>
      </c>
      <c r="C4299" s="44">
        <v>1037</v>
      </c>
      <c r="D4299" s="44">
        <v>1037</v>
      </c>
      <c r="E4299" s="56" t="s">
        <v>12692</v>
      </c>
      <c r="F4299" s="45" t="s">
        <v>9128</v>
      </c>
      <c r="G4299" s="39" t="s">
        <v>17813</v>
      </c>
    </row>
    <row r="4300" spans="2:7" x14ac:dyDescent="0.25">
      <c r="B4300" s="69" t="s">
        <v>19382</v>
      </c>
      <c r="C4300" s="44">
        <v>1036</v>
      </c>
      <c r="D4300" s="44">
        <v>1036</v>
      </c>
      <c r="E4300" s="56" t="s">
        <v>12691</v>
      </c>
      <c r="F4300" s="45" t="s">
        <v>9129</v>
      </c>
      <c r="G4300" s="39" t="s">
        <v>17812</v>
      </c>
    </row>
    <row r="4301" spans="2:7" x14ac:dyDescent="0.25">
      <c r="B4301" s="69" t="s">
        <v>9047</v>
      </c>
      <c r="C4301" s="44">
        <v>1036</v>
      </c>
      <c r="D4301" s="44">
        <v>1036</v>
      </c>
      <c r="E4301" s="56" t="s">
        <v>12691</v>
      </c>
      <c r="F4301" s="45" t="s">
        <v>9129</v>
      </c>
      <c r="G4301" s="39" t="s">
        <v>17812</v>
      </c>
    </row>
    <row r="4302" spans="2:7" x14ac:dyDescent="0.25">
      <c r="B4302" s="69" t="s">
        <v>5172</v>
      </c>
      <c r="C4302" s="44">
        <v>1036</v>
      </c>
      <c r="D4302" s="44">
        <v>1036</v>
      </c>
      <c r="E4302" s="56" t="s">
        <v>12691</v>
      </c>
      <c r="F4302" s="45" t="s">
        <v>9129</v>
      </c>
      <c r="G4302" s="39" t="s">
        <v>17812</v>
      </c>
    </row>
    <row r="4303" spans="2:7" x14ac:dyDescent="0.25">
      <c r="B4303" s="69" t="s">
        <v>19381</v>
      </c>
      <c r="C4303" s="44">
        <v>1035</v>
      </c>
      <c r="D4303" s="44">
        <v>1035</v>
      </c>
      <c r="E4303" s="56" t="s">
        <v>12690</v>
      </c>
      <c r="F4303" s="45" t="s">
        <v>9130</v>
      </c>
      <c r="G4303" s="39" t="s">
        <v>17811</v>
      </c>
    </row>
    <row r="4304" spans="2:7" x14ac:dyDescent="0.25">
      <c r="B4304" s="69" t="s">
        <v>9046</v>
      </c>
      <c r="C4304" s="44">
        <v>1035</v>
      </c>
      <c r="D4304" s="44">
        <v>1035</v>
      </c>
      <c r="E4304" s="56" t="s">
        <v>12690</v>
      </c>
      <c r="F4304" s="45" t="s">
        <v>9130</v>
      </c>
      <c r="G4304" s="39" t="s">
        <v>17811</v>
      </c>
    </row>
    <row r="4305" spans="2:7" x14ac:dyDescent="0.25">
      <c r="B4305" s="69" t="s">
        <v>5171</v>
      </c>
      <c r="C4305" s="44">
        <v>1035</v>
      </c>
      <c r="D4305" s="44">
        <v>1035</v>
      </c>
      <c r="E4305" s="56" t="s">
        <v>12690</v>
      </c>
      <c r="F4305" s="45" t="s">
        <v>9130</v>
      </c>
      <c r="G4305" s="39" t="s">
        <v>17811</v>
      </c>
    </row>
    <row r="4306" spans="2:7" x14ac:dyDescent="0.25">
      <c r="B4306" s="69" t="s">
        <v>19388</v>
      </c>
      <c r="C4306" s="44">
        <v>1040</v>
      </c>
      <c r="D4306" s="44">
        <v>1040</v>
      </c>
      <c r="E4306" s="56" t="s">
        <v>12695</v>
      </c>
      <c r="F4306" s="45" t="s">
        <v>7581</v>
      </c>
      <c r="G4306" s="39" t="s">
        <v>17815</v>
      </c>
    </row>
    <row r="4307" spans="2:7" x14ac:dyDescent="0.25">
      <c r="B4307" s="69" t="s">
        <v>15038</v>
      </c>
      <c r="C4307" s="44">
        <v>1040</v>
      </c>
      <c r="D4307" s="44">
        <v>1040</v>
      </c>
      <c r="E4307" s="56" t="s">
        <v>12695</v>
      </c>
      <c r="F4307" s="45" t="s">
        <v>7581</v>
      </c>
      <c r="G4307" s="39" t="s">
        <v>17815</v>
      </c>
    </row>
    <row r="4308" spans="2:7" x14ac:dyDescent="0.25">
      <c r="B4308" s="69" t="s">
        <v>848</v>
      </c>
      <c r="C4308" s="44">
        <v>1040</v>
      </c>
      <c r="D4308" s="44">
        <v>1040</v>
      </c>
      <c r="E4308" s="56" t="s">
        <v>12695</v>
      </c>
      <c r="F4308" s="45" t="s">
        <v>7581</v>
      </c>
      <c r="G4308" s="39" t="s">
        <v>17815</v>
      </c>
    </row>
    <row r="4309" spans="2:7" x14ac:dyDescent="0.25">
      <c r="B4309" s="69" t="s">
        <v>5176</v>
      </c>
      <c r="C4309" s="44">
        <v>1040</v>
      </c>
      <c r="D4309" s="44">
        <v>1040</v>
      </c>
      <c r="E4309" s="56" t="s">
        <v>12695</v>
      </c>
      <c r="F4309" s="45" t="s">
        <v>7581</v>
      </c>
      <c r="G4309" s="39" t="s">
        <v>17815</v>
      </c>
    </row>
    <row r="4310" spans="2:7" x14ac:dyDescent="0.25">
      <c r="B4310" s="69" t="s">
        <v>19386</v>
      </c>
      <c r="C4310" s="44">
        <v>1039</v>
      </c>
      <c r="D4310" s="44">
        <v>1039</v>
      </c>
      <c r="E4310" s="56" t="s">
        <v>12694</v>
      </c>
      <c r="F4310" s="45" t="s">
        <v>7579</v>
      </c>
      <c r="G4310" s="39" t="s">
        <v>7580</v>
      </c>
    </row>
    <row r="4311" spans="2:7" x14ac:dyDescent="0.25">
      <c r="B4311" s="69" t="s">
        <v>9050</v>
      </c>
      <c r="C4311" s="44">
        <v>1039</v>
      </c>
      <c r="D4311" s="44">
        <v>1039</v>
      </c>
      <c r="E4311" s="56" t="s">
        <v>12694</v>
      </c>
      <c r="F4311" s="45" t="s">
        <v>7579</v>
      </c>
      <c r="G4311" s="39" t="s">
        <v>7580</v>
      </c>
    </row>
    <row r="4312" spans="2:7" x14ac:dyDescent="0.25">
      <c r="B4312" s="69" t="s">
        <v>5175</v>
      </c>
      <c r="C4312" s="44">
        <v>1039</v>
      </c>
      <c r="D4312" s="44">
        <v>1039</v>
      </c>
      <c r="E4312" s="56" t="s">
        <v>12694</v>
      </c>
      <c r="F4312" s="45" t="s">
        <v>7579</v>
      </c>
      <c r="G4312" s="39" t="s">
        <v>7580</v>
      </c>
    </row>
    <row r="4313" spans="2:7" x14ac:dyDescent="0.25">
      <c r="B4313" s="69" t="s">
        <v>2305</v>
      </c>
      <c r="C4313" s="44">
        <v>1039</v>
      </c>
      <c r="D4313" s="44">
        <v>1039</v>
      </c>
      <c r="E4313" s="56" t="s">
        <v>12694</v>
      </c>
      <c r="F4313" s="45" t="s">
        <v>7579</v>
      </c>
      <c r="G4313" s="39" t="s">
        <v>7580</v>
      </c>
    </row>
    <row r="4314" spans="2:7" x14ac:dyDescent="0.25">
      <c r="B4314" s="69" t="s">
        <v>15122</v>
      </c>
      <c r="C4314" s="44">
        <v>1039</v>
      </c>
      <c r="D4314" s="44">
        <v>1039</v>
      </c>
      <c r="E4314" s="56" t="s">
        <v>12694</v>
      </c>
      <c r="F4314" s="45" t="s">
        <v>7579</v>
      </c>
      <c r="G4314" s="39" t="s">
        <v>7580</v>
      </c>
    </row>
    <row r="4315" spans="2:7" x14ac:dyDescent="0.25">
      <c r="B4315" s="69" t="s">
        <v>19385</v>
      </c>
      <c r="C4315" s="44">
        <v>1038.9000000000001</v>
      </c>
      <c r="D4315" s="52" t="s">
        <v>10789</v>
      </c>
      <c r="E4315" s="51" t="s">
        <v>16590</v>
      </c>
      <c r="F4315" s="69" t="s">
        <v>10971</v>
      </c>
      <c r="G4315" s="39" t="s">
        <v>10789</v>
      </c>
    </row>
    <row r="4316" spans="2:7" x14ac:dyDescent="0.25">
      <c r="B4316" s="69" t="s">
        <v>19387</v>
      </c>
      <c r="C4316" s="44">
        <v>1039.9000000000001</v>
      </c>
      <c r="D4316" s="52" t="s">
        <v>10789</v>
      </c>
      <c r="E4316" s="51" t="s">
        <v>16590</v>
      </c>
      <c r="F4316" s="69" t="s">
        <v>10971</v>
      </c>
      <c r="G4316" s="39" t="s">
        <v>10789</v>
      </c>
    </row>
    <row r="4317" spans="2:7" x14ac:dyDescent="0.25">
      <c r="B4317" s="69" t="s">
        <v>7578</v>
      </c>
      <c r="C4317" s="44">
        <v>1038.9000000000001</v>
      </c>
      <c r="D4317" s="52" t="s">
        <v>10789</v>
      </c>
      <c r="E4317" s="51" t="s">
        <v>16590</v>
      </c>
      <c r="F4317" s="69" t="s">
        <v>10971</v>
      </c>
      <c r="G4317" s="39" t="s">
        <v>10789</v>
      </c>
    </row>
    <row r="4318" spans="2:7" x14ac:dyDescent="0.25">
      <c r="B4318" s="69" t="s">
        <v>3999</v>
      </c>
      <c r="C4318" s="44">
        <v>1039.9000000000001</v>
      </c>
      <c r="D4318" s="52" t="s">
        <v>10789</v>
      </c>
      <c r="E4318" s="51" t="s">
        <v>16590</v>
      </c>
      <c r="F4318" s="69" t="s">
        <v>10971</v>
      </c>
      <c r="G4318" s="39" t="s">
        <v>10789</v>
      </c>
    </row>
    <row r="4319" spans="2:7" x14ac:dyDescent="0.25">
      <c r="B4319" s="69" t="s">
        <v>3270</v>
      </c>
      <c r="C4319" s="44">
        <v>1038.9000000000001</v>
      </c>
      <c r="D4319" s="52" t="s">
        <v>10789</v>
      </c>
      <c r="E4319" s="51" t="s">
        <v>16590</v>
      </c>
      <c r="F4319" s="69" t="s">
        <v>10971</v>
      </c>
      <c r="G4319" s="39" t="s">
        <v>10789</v>
      </c>
    </row>
    <row r="4320" spans="2:7" x14ac:dyDescent="0.25">
      <c r="B4320" s="69" t="s">
        <v>3267</v>
      </c>
      <c r="C4320" s="44">
        <v>1038.9000000000001</v>
      </c>
      <c r="D4320" s="52" t="s">
        <v>10789</v>
      </c>
      <c r="E4320" s="51" t="s">
        <v>16590</v>
      </c>
      <c r="F4320" s="69" t="s">
        <v>10971</v>
      </c>
      <c r="G4320" s="39" t="s">
        <v>10789</v>
      </c>
    </row>
    <row r="4321" spans="2:7" x14ac:dyDescent="0.25">
      <c r="B4321" s="69" t="s">
        <v>10971</v>
      </c>
      <c r="C4321" s="44">
        <v>1038.9000000000001</v>
      </c>
      <c r="D4321" s="52" t="s">
        <v>10789</v>
      </c>
      <c r="E4321" s="51" t="s">
        <v>16590</v>
      </c>
      <c r="F4321" s="69" t="s">
        <v>10971</v>
      </c>
      <c r="G4321" s="39" t="s">
        <v>10789</v>
      </c>
    </row>
    <row r="4322" spans="2:7" x14ac:dyDescent="0.25">
      <c r="B4322" s="69" t="s">
        <v>4000</v>
      </c>
      <c r="C4322" s="44">
        <v>1038.9000000000001</v>
      </c>
      <c r="D4322" s="52" t="s">
        <v>10789</v>
      </c>
      <c r="E4322" s="51" t="s">
        <v>16590</v>
      </c>
      <c r="F4322" s="69" t="s">
        <v>10971</v>
      </c>
      <c r="G4322" s="39" t="s">
        <v>10789</v>
      </c>
    </row>
    <row r="4323" spans="2:7" x14ac:dyDescent="0.25">
      <c r="B4323" s="69" t="s">
        <v>19384</v>
      </c>
      <c r="C4323" s="44">
        <v>1038</v>
      </c>
      <c r="D4323" s="44">
        <v>1038</v>
      </c>
      <c r="E4323" s="56" t="s">
        <v>12693</v>
      </c>
      <c r="F4323" s="45" t="s">
        <v>9127</v>
      </c>
      <c r="G4323" s="39" t="s">
        <v>17814</v>
      </c>
    </row>
    <row r="4324" spans="2:7" x14ac:dyDescent="0.25">
      <c r="B4324" s="69" t="s">
        <v>9049</v>
      </c>
      <c r="C4324" s="44">
        <v>1038</v>
      </c>
      <c r="D4324" s="44">
        <v>1038</v>
      </c>
      <c r="E4324" s="56" t="s">
        <v>12693</v>
      </c>
      <c r="F4324" s="45" t="s">
        <v>9127</v>
      </c>
      <c r="G4324" s="39" t="s">
        <v>17814</v>
      </c>
    </row>
    <row r="4325" spans="2:7" x14ac:dyDescent="0.25">
      <c r="B4325" s="69" t="s">
        <v>5174</v>
      </c>
      <c r="C4325" s="44">
        <v>1038</v>
      </c>
      <c r="D4325" s="44">
        <v>1038</v>
      </c>
      <c r="E4325" s="56" t="s">
        <v>12693</v>
      </c>
      <c r="F4325" s="45" t="s">
        <v>9127</v>
      </c>
      <c r="G4325" s="39" t="s">
        <v>17814</v>
      </c>
    </row>
    <row r="4326" spans="2:7" x14ac:dyDescent="0.25">
      <c r="B4326" s="69" t="s">
        <v>19409</v>
      </c>
      <c r="C4326" s="44">
        <v>1059</v>
      </c>
      <c r="D4326" s="44">
        <v>1059</v>
      </c>
      <c r="E4326" s="56" t="s">
        <v>12714</v>
      </c>
      <c r="F4326" s="45" t="s">
        <v>9985</v>
      </c>
      <c r="G4326" s="39" t="s">
        <v>17832</v>
      </c>
    </row>
    <row r="4327" spans="2:7" x14ac:dyDescent="0.25">
      <c r="B4327" s="69" t="s">
        <v>9068</v>
      </c>
      <c r="C4327" s="44">
        <v>1059</v>
      </c>
      <c r="D4327" s="44">
        <v>1059</v>
      </c>
      <c r="E4327" s="56" t="s">
        <v>12714</v>
      </c>
      <c r="F4327" s="45" t="s">
        <v>9985</v>
      </c>
      <c r="G4327" s="39" t="s">
        <v>17832</v>
      </c>
    </row>
    <row r="4328" spans="2:7" x14ac:dyDescent="0.25">
      <c r="B4328" s="69" t="s">
        <v>1968</v>
      </c>
      <c r="C4328" s="44">
        <v>1059</v>
      </c>
      <c r="D4328" s="44">
        <v>1059</v>
      </c>
      <c r="E4328" s="56" t="s">
        <v>12714</v>
      </c>
      <c r="F4328" s="45" t="s">
        <v>9985</v>
      </c>
      <c r="G4328" s="39" t="s">
        <v>17832</v>
      </c>
    </row>
    <row r="4329" spans="2:7" x14ac:dyDescent="0.25">
      <c r="B4329" s="69" t="s">
        <v>19410</v>
      </c>
      <c r="C4329" s="44">
        <v>1060</v>
      </c>
      <c r="D4329" s="44">
        <v>1060</v>
      </c>
      <c r="E4329" s="56" t="s">
        <v>12715</v>
      </c>
      <c r="F4329" s="45" t="s">
        <v>7591</v>
      </c>
      <c r="G4329" s="39" t="s">
        <v>17833</v>
      </c>
    </row>
    <row r="4330" spans="2:7" x14ac:dyDescent="0.25">
      <c r="B4330" s="69" t="s">
        <v>1969</v>
      </c>
      <c r="C4330" s="44">
        <v>1060</v>
      </c>
      <c r="D4330" s="44">
        <v>1060</v>
      </c>
      <c r="E4330" s="56" t="s">
        <v>12715</v>
      </c>
      <c r="F4330" s="45" t="s">
        <v>7591</v>
      </c>
      <c r="G4330" s="39" t="s">
        <v>17833</v>
      </c>
    </row>
    <row r="4331" spans="2:7" x14ac:dyDescent="0.25">
      <c r="B4331" s="69" t="s">
        <v>9069</v>
      </c>
      <c r="C4331" s="44">
        <v>1060</v>
      </c>
      <c r="D4331" s="44">
        <v>1060</v>
      </c>
      <c r="E4331" s="56" t="s">
        <v>12715</v>
      </c>
      <c r="F4331" s="45" t="s">
        <v>7591</v>
      </c>
      <c r="G4331" s="39" t="s">
        <v>17833</v>
      </c>
    </row>
    <row r="4332" spans="2:7" x14ac:dyDescent="0.25">
      <c r="B4332" s="69" t="s">
        <v>19389</v>
      </c>
      <c r="C4332" s="44">
        <v>1041</v>
      </c>
      <c r="D4332" s="44">
        <v>1041</v>
      </c>
      <c r="E4332" s="56" t="s">
        <v>12696</v>
      </c>
      <c r="F4332" s="45" t="s">
        <v>7582</v>
      </c>
      <c r="G4332" s="39" t="s">
        <v>17816</v>
      </c>
    </row>
    <row r="4333" spans="2:7" x14ac:dyDescent="0.25">
      <c r="B4333" s="69" t="s">
        <v>5177</v>
      </c>
      <c r="C4333" s="44">
        <v>1041</v>
      </c>
      <c r="D4333" s="44">
        <v>1041</v>
      </c>
      <c r="E4333" s="56" t="s">
        <v>12696</v>
      </c>
      <c r="F4333" s="45" t="s">
        <v>7582</v>
      </c>
      <c r="G4333" s="39" t="s">
        <v>17816</v>
      </c>
    </row>
    <row r="4334" spans="2:7" x14ac:dyDescent="0.25">
      <c r="B4334" s="69" t="s">
        <v>9051</v>
      </c>
      <c r="C4334" s="44">
        <v>1041</v>
      </c>
      <c r="D4334" s="44">
        <v>1041</v>
      </c>
      <c r="E4334" s="56" t="s">
        <v>12696</v>
      </c>
      <c r="F4334" s="45" t="s">
        <v>7582</v>
      </c>
      <c r="G4334" s="39" t="s">
        <v>17816</v>
      </c>
    </row>
    <row r="4335" spans="2:7" x14ac:dyDescent="0.25">
      <c r="B4335" s="69" t="s">
        <v>19390</v>
      </c>
      <c r="C4335" s="44">
        <v>1042</v>
      </c>
      <c r="D4335" s="44">
        <v>1042</v>
      </c>
      <c r="E4335" s="56" t="s">
        <v>12697</v>
      </c>
      <c r="F4335" s="45" t="s">
        <v>7583</v>
      </c>
      <c r="G4335" s="39" t="s">
        <v>7584</v>
      </c>
    </row>
    <row r="4336" spans="2:7" x14ac:dyDescent="0.25">
      <c r="B4336" s="69" t="s">
        <v>5178</v>
      </c>
      <c r="C4336" s="44">
        <v>1042</v>
      </c>
      <c r="D4336" s="44">
        <v>1042</v>
      </c>
      <c r="E4336" s="56" t="s">
        <v>12697</v>
      </c>
      <c r="F4336" s="45" t="s">
        <v>7583</v>
      </c>
      <c r="G4336" s="39" t="s">
        <v>7584</v>
      </c>
    </row>
    <row r="4337" spans="2:7" x14ac:dyDescent="0.25">
      <c r="B4337" s="69" t="s">
        <v>9052</v>
      </c>
      <c r="C4337" s="44">
        <v>1042</v>
      </c>
      <c r="D4337" s="44">
        <v>1042</v>
      </c>
      <c r="E4337" s="56" t="s">
        <v>12697</v>
      </c>
      <c r="F4337" s="45" t="s">
        <v>7583</v>
      </c>
      <c r="G4337" s="39" t="s">
        <v>7584</v>
      </c>
    </row>
    <row r="4338" spans="2:7" x14ac:dyDescent="0.25">
      <c r="B4338" s="69" t="s">
        <v>10551</v>
      </c>
      <c r="C4338" s="44">
        <v>1042</v>
      </c>
      <c r="D4338" s="44">
        <v>1042</v>
      </c>
      <c r="E4338" s="56" t="s">
        <v>12697</v>
      </c>
      <c r="F4338" s="45" t="s">
        <v>7583</v>
      </c>
      <c r="G4338" s="39" t="s">
        <v>7584</v>
      </c>
    </row>
    <row r="4339" spans="2:7" x14ac:dyDescent="0.25">
      <c r="B4339" s="69" t="s">
        <v>3662</v>
      </c>
      <c r="C4339" s="44">
        <v>1042</v>
      </c>
      <c r="D4339" s="44">
        <v>1042</v>
      </c>
      <c r="E4339" s="56" t="s">
        <v>12697</v>
      </c>
      <c r="F4339" s="45" t="s">
        <v>7583</v>
      </c>
      <c r="G4339" s="39" t="s">
        <v>7584</v>
      </c>
    </row>
    <row r="4340" spans="2:7" x14ac:dyDescent="0.25">
      <c r="B4340" s="69" t="s">
        <v>19412</v>
      </c>
      <c r="C4340" s="44">
        <v>1062</v>
      </c>
      <c r="D4340" s="44">
        <v>1062</v>
      </c>
      <c r="E4340" s="56" t="s">
        <v>12717</v>
      </c>
      <c r="F4340" s="45" t="s">
        <v>7593</v>
      </c>
      <c r="G4340" s="39" t="s">
        <v>17835</v>
      </c>
    </row>
    <row r="4341" spans="2:7" x14ac:dyDescent="0.25">
      <c r="B4341" s="69" t="s">
        <v>9071</v>
      </c>
      <c r="C4341" s="44">
        <v>1062</v>
      </c>
      <c r="D4341" s="44">
        <v>1062</v>
      </c>
      <c r="E4341" s="56" t="s">
        <v>12717</v>
      </c>
      <c r="F4341" s="45" t="s">
        <v>7593</v>
      </c>
      <c r="G4341" s="39" t="s">
        <v>17835</v>
      </c>
    </row>
    <row r="4342" spans="2:7" x14ac:dyDescent="0.25">
      <c r="B4342" s="69" t="s">
        <v>1971</v>
      </c>
      <c r="C4342" s="44">
        <v>1062</v>
      </c>
      <c r="D4342" s="44">
        <v>1062</v>
      </c>
      <c r="E4342" s="56" t="s">
        <v>12717</v>
      </c>
      <c r="F4342" s="45" t="s">
        <v>7593</v>
      </c>
      <c r="G4342" s="39" t="s">
        <v>17835</v>
      </c>
    </row>
    <row r="4343" spans="2:7" x14ac:dyDescent="0.25">
      <c r="B4343" s="69" t="s">
        <v>19413</v>
      </c>
      <c r="C4343" s="44">
        <v>1062.0999999999999</v>
      </c>
      <c r="D4343" s="44" t="s">
        <v>7594</v>
      </c>
      <c r="E4343" s="51" t="s">
        <v>16591</v>
      </c>
      <c r="F4343" s="45" t="s">
        <v>7595</v>
      </c>
      <c r="G4343" s="39" t="s">
        <v>17836</v>
      </c>
    </row>
    <row r="4344" spans="2:7" x14ac:dyDescent="0.25">
      <c r="B4344" s="69" t="s">
        <v>7594</v>
      </c>
      <c r="C4344" s="44">
        <v>1062.0999999999999</v>
      </c>
      <c r="D4344" s="44" t="s">
        <v>7594</v>
      </c>
      <c r="E4344" s="51" t="s">
        <v>16591</v>
      </c>
      <c r="F4344" s="45" t="s">
        <v>7595</v>
      </c>
      <c r="G4344" s="39" t="s">
        <v>17836</v>
      </c>
    </row>
    <row r="4345" spans="2:7" x14ac:dyDescent="0.25">
      <c r="B4345" s="69" t="s">
        <v>9072</v>
      </c>
      <c r="C4345" s="44">
        <v>1062.0999999999999</v>
      </c>
      <c r="D4345" s="44" t="s">
        <v>7594</v>
      </c>
      <c r="E4345" s="51" t="s">
        <v>16591</v>
      </c>
      <c r="F4345" s="45" t="s">
        <v>7595</v>
      </c>
      <c r="G4345" s="39" t="s">
        <v>17836</v>
      </c>
    </row>
    <row r="4346" spans="2:7" x14ac:dyDescent="0.25">
      <c r="B4346" s="69" t="s">
        <v>7077</v>
      </c>
      <c r="C4346" s="44">
        <v>1062.0999999999999</v>
      </c>
      <c r="D4346" s="44" t="s">
        <v>7594</v>
      </c>
      <c r="E4346" s="51" t="s">
        <v>16591</v>
      </c>
      <c r="F4346" s="45" t="s">
        <v>7595</v>
      </c>
      <c r="G4346" s="39" t="s">
        <v>17836</v>
      </c>
    </row>
    <row r="4347" spans="2:7" x14ac:dyDescent="0.25">
      <c r="B4347" s="69" t="s">
        <v>19397</v>
      </c>
      <c r="C4347" s="44">
        <v>1047</v>
      </c>
      <c r="D4347" s="44">
        <v>1047</v>
      </c>
      <c r="E4347" s="56" t="s">
        <v>12702</v>
      </c>
      <c r="F4347" s="45" t="s">
        <v>9122</v>
      </c>
      <c r="G4347" s="39" t="s">
        <v>17821</v>
      </c>
    </row>
    <row r="4348" spans="2:7" x14ac:dyDescent="0.25">
      <c r="B4348" s="69" t="s">
        <v>5183</v>
      </c>
      <c r="C4348" s="44">
        <v>1047</v>
      </c>
      <c r="D4348" s="44">
        <v>1047</v>
      </c>
      <c r="E4348" s="56" t="s">
        <v>12702</v>
      </c>
      <c r="F4348" s="45" t="s">
        <v>9122</v>
      </c>
      <c r="G4348" s="39" t="s">
        <v>17821</v>
      </c>
    </row>
    <row r="4349" spans="2:7" x14ac:dyDescent="0.25">
      <c r="B4349" s="69" t="s">
        <v>849</v>
      </c>
      <c r="C4349" s="44">
        <v>1047</v>
      </c>
      <c r="D4349" s="44">
        <v>1047</v>
      </c>
      <c r="E4349" s="56" t="s">
        <v>12702</v>
      </c>
      <c r="F4349" s="45" t="s">
        <v>9122</v>
      </c>
      <c r="G4349" s="39" t="s">
        <v>17821</v>
      </c>
    </row>
    <row r="4350" spans="2:7" x14ac:dyDescent="0.25">
      <c r="B4350" s="69" t="s">
        <v>19408</v>
      </c>
      <c r="C4350" s="44">
        <v>1058</v>
      </c>
      <c r="D4350" s="44">
        <v>1058</v>
      </c>
      <c r="E4350" s="56" t="s">
        <v>12713</v>
      </c>
      <c r="F4350" s="45" t="s">
        <v>9986</v>
      </c>
      <c r="G4350" s="39" t="s">
        <v>17831</v>
      </c>
    </row>
    <row r="4351" spans="2:7" x14ac:dyDescent="0.25">
      <c r="B4351" s="69" t="s">
        <v>1967</v>
      </c>
      <c r="C4351" s="44">
        <v>1058</v>
      </c>
      <c r="D4351" s="44">
        <v>1058</v>
      </c>
      <c r="E4351" s="56" t="s">
        <v>12713</v>
      </c>
      <c r="F4351" s="45" t="s">
        <v>9986</v>
      </c>
      <c r="G4351" s="39" t="s">
        <v>17831</v>
      </c>
    </row>
    <row r="4352" spans="2:7" x14ac:dyDescent="0.25">
      <c r="B4352" s="69" t="s">
        <v>9067</v>
      </c>
      <c r="C4352" s="44">
        <v>1058</v>
      </c>
      <c r="D4352" s="44">
        <v>1058</v>
      </c>
      <c r="E4352" s="56" t="s">
        <v>12713</v>
      </c>
      <c r="F4352" s="45" t="s">
        <v>9986</v>
      </c>
      <c r="G4352" s="39" t="s">
        <v>17831</v>
      </c>
    </row>
    <row r="4353" spans="2:7" x14ac:dyDescent="0.25">
      <c r="B4353" s="69" t="s">
        <v>19402</v>
      </c>
      <c r="C4353" s="44">
        <v>1052</v>
      </c>
      <c r="D4353" s="44">
        <v>1052</v>
      </c>
      <c r="E4353" s="56" t="s">
        <v>12707</v>
      </c>
      <c r="F4353" s="45" t="s">
        <v>7588</v>
      </c>
      <c r="G4353" s="39" t="s">
        <v>17825</v>
      </c>
    </row>
    <row r="4354" spans="2:7" x14ac:dyDescent="0.25">
      <c r="B4354" s="69" t="s">
        <v>5188</v>
      </c>
      <c r="C4354" s="44">
        <v>1052</v>
      </c>
      <c r="D4354" s="44">
        <v>1052</v>
      </c>
      <c r="E4354" s="56" t="s">
        <v>12707</v>
      </c>
      <c r="F4354" s="45" t="s">
        <v>7588</v>
      </c>
      <c r="G4354" s="39" t="s">
        <v>17825</v>
      </c>
    </row>
    <row r="4355" spans="2:7" x14ac:dyDescent="0.25">
      <c r="B4355" s="69" t="s">
        <v>9061</v>
      </c>
      <c r="C4355" s="44">
        <v>1052</v>
      </c>
      <c r="D4355" s="44">
        <v>1052</v>
      </c>
      <c r="E4355" s="56" t="s">
        <v>12707</v>
      </c>
      <c r="F4355" s="45" t="s">
        <v>7588</v>
      </c>
      <c r="G4355" s="39" t="s">
        <v>17825</v>
      </c>
    </row>
    <row r="4356" spans="2:7" x14ac:dyDescent="0.25">
      <c r="B4356" s="69" t="s">
        <v>19404</v>
      </c>
      <c r="C4356" s="44">
        <v>1054</v>
      </c>
      <c r="D4356" s="44">
        <v>1054</v>
      </c>
      <c r="E4356" s="56" t="s">
        <v>12709</v>
      </c>
      <c r="F4356" s="45" t="s">
        <v>9988</v>
      </c>
      <c r="G4356" s="39" t="s">
        <v>17827</v>
      </c>
    </row>
    <row r="4357" spans="2:7" x14ac:dyDescent="0.25">
      <c r="B4357" s="69" t="s">
        <v>9063</v>
      </c>
      <c r="C4357" s="44">
        <v>1054</v>
      </c>
      <c r="D4357" s="44">
        <v>1054</v>
      </c>
      <c r="E4357" s="56" t="s">
        <v>12709</v>
      </c>
      <c r="F4357" s="45" t="s">
        <v>9988</v>
      </c>
      <c r="G4357" s="39" t="s">
        <v>17827</v>
      </c>
    </row>
    <row r="4358" spans="2:7" x14ac:dyDescent="0.25">
      <c r="B4358" s="69" t="s">
        <v>5190</v>
      </c>
      <c r="C4358" s="44">
        <v>1054</v>
      </c>
      <c r="D4358" s="44">
        <v>1054</v>
      </c>
      <c r="E4358" s="56" t="s">
        <v>12709</v>
      </c>
      <c r="F4358" s="45" t="s">
        <v>9988</v>
      </c>
      <c r="G4358" s="39" t="s">
        <v>17827</v>
      </c>
    </row>
    <row r="4359" spans="2:7" x14ac:dyDescent="0.25">
      <c r="B4359" s="69" t="s">
        <v>19398</v>
      </c>
      <c r="C4359" s="44">
        <v>1048</v>
      </c>
      <c r="D4359" s="44">
        <v>1048</v>
      </c>
      <c r="E4359" s="56" t="s">
        <v>12703</v>
      </c>
      <c r="F4359" s="45" t="s">
        <v>9121</v>
      </c>
      <c r="G4359" s="39" t="s">
        <v>9991</v>
      </c>
    </row>
    <row r="4360" spans="2:7" x14ac:dyDescent="0.25">
      <c r="B4360" s="69" t="s">
        <v>5184</v>
      </c>
      <c r="C4360" s="44">
        <v>1048</v>
      </c>
      <c r="D4360" s="44">
        <v>1048</v>
      </c>
      <c r="E4360" s="56" t="s">
        <v>12703</v>
      </c>
      <c r="F4360" s="45" t="s">
        <v>9121</v>
      </c>
      <c r="G4360" s="39" t="s">
        <v>9991</v>
      </c>
    </row>
    <row r="4361" spans="2:7" x14ac:dyDescent="0.25">
      <c r="B4361" s="69" t="s">
        <v>9057</v>
      </c>
      <c r="C4361" s="44">
        <v>1048</v>
      </c>
      <c r="D4361" s="44">
        <v>1048</v>
      </c>
      <c r="E4361" s="56" t="s">
        <v>12703</v>
      </c>
      <c r="F4361" s="45" t="s">
        <v>9121</v>
      </c>
      <c r="G4361" s="39" t="s">
        <v>9991</v>
      </c>
    </row>
    <row r="4362" spans="2:7" x14ac:dyDescent="0.25">
      <c r="B4362" s="69" t="s">
        <v>10141</v>
      </c>
      <c r="C4362" s="44">
        <v>1048</v>
      </c>
      <c r="D4362" s="44">
        <v>1048</v>
      </c>
      <c r="E4362" s="56" t="s">
        <v>12703</v>
      </c>
      <c r="F4362" s="45" t="s">
        <v>9121</v>
      </c>
      <c r="G4362" s="39" t="s">
        <v>9991</v>
      </c>
    </row>
    <row r="4363" spans="2:7" x14ac:dyDescent="0.25">
      <c r="B4363" s="69" t="s">
        <v>7230</v>
      </c>
      <c r="C4363" s="44">
        <v>1048</v>
      </c>
      <c r="D4363" s="44">
        <v>1048</v>
      </c>
      <c r="E4363" s="56" t="s">
        <v>12703</v>
      </c>
      <c r="F4363" s="45" t="s">
        <v>9121</v>
      </c>
      <c r="G4363" s="39" t="s">
        <v>9991</v>
      </c>
    </row>
    <row r="4364" spans="2:7" x14ac:dyDescent="0.25">
      <c r="B4364" s="69" t="s">
        <v>19391</v>
      </c>
      <c r="C4364" s="44">
        <v>1043</v>
      </c>
      <c r="D4364" s="44">
        <v>1043</v>
      </c>
      <c r="E4364" s="56" t="s">
        <v>12698</v>
      </c>
      <c r="F4364" s="45" t="s">
        <v>9126</v>
      </c>
      <c r="G4364" s="39" t="s">
        <v>17817</v>
      </c>
    </row>
    <row r="4365" spans="2:7" x14ac:dyDescent="0.25">
      <c r="B4365" s="69" t="s">
        <v>9053</v>
      </c>
      <c r="C4365" s="44">
        <v>1043</v>
      </c>
      <c r="D4365" s="44">
        <v>1043</v>
      </c>
      <c r="E4365" s="56" t="s">
        <v>12698</v>
      </c>
      <c r="F4365" s="45" t="s">
        <v>9126</v>
      </c>
      <c r="G4365" s="39" t="s">
        <v>17817</v>
      </c>
    </row>
    <row r="4366" spans="2:7" x14ac:dyDescent="0.25">
      <c r="B4366" s="69" t="s">
        <v>5179</v>
      </c>
      <c r="C4366" s="44">
        <v>1043</v>
      </c>
      <c r="D4366" s="44">
        <v>1043</v>
      </c>
      <c r="E4366" s="56" t="s">
        <v>12698</v>
      </c>
      <c r="F4366" s="45" t="s">
        <v>9126</v>
      </c>
      <c r="G4366" s="39" t="s">
        <v>17817</v>
      </c>
    </row>
    <row r="4367" spans="2:7" x14ac:dyDescent="0.25">
      <c r="B4367" s="69" t="s">
        <v>19396</v>
      </c>
      <c r="C4367" s="44">
        <v>1046</v>
      </c>
      <c r="D4367" s="44">
        <v>1046</v>
      </c>
      <c r="E4367" s="56" t="s">
        <v>12701</v>
      </c>
      <c r="F4367" s="45" t="s">
        <v>9123</v>
      </c>
      <c r="G4367" s="39" t="s">
        <v>17820</v>
      </c>
    </row>
    <row r="4368" spans="2:7" x14ac:dyDescent="0.25">
      <c r="B4368" s="69" t="s">
        <v>5182</v>
      </c>
      <c r="C4368" s="44">
        <v>1046</v>
      </c>
      <c r="D4368" s="44">
        <v>1046</v>
      </c>
      <c r="E4368" s="56" t="s">
        <v>12701</v>
      </c>
      <c r="F4368" s="45" t="s">
        <v>9123</v>
      </c>
      <c r="G4368" s="39" t="s">
        <v>17820</v>
      </c>
    </row>
    <row r="4369" spans="2:7" x14ac:dyDescent="0.25">
      <c r="B4369" s="69" t="s">
        <v>9056</v>
      </c>
      <c r="C4369" s="44">
        <v>1046</v>
      </c>
      <c r="D4369" s="44">
        <v>1046</v>
      </c>
      <c r="E4369" s="56" t="s">
        <v>12701</v>
      </c>
      <c r="F4369" s="45" t="s">
        <v>9123</v>
      </c>
      <c r="G4369" s="39" t="s">
        <v>17820</v>
      </c>
    </row>
    <row r="4370" spans="2:7" x14ac:dyDescent="0.25">
      <c r="B4370" s="69" t="s">
        <v>19403</v>
      </c>
      <c r="C4370" s="44">
        <v>1053</v>
      </c>
      <c r="D4370" s="44">
        <v>1053</v>
      </c>
      <c r="E4370" s="56" t="s">
        <v>12708</v>
      </c>
      <c r="F4370" s="45" t="s">
        <v>9989</v>
      </c>
      <c r="G4370" s="39" t="s">
        <v>17826</v>
      </c>
    </row>
    <row r="4371" spans="2:7" x14ac:dyDescent="0.25">
      <c r="B4371" s="69" t="s">
        <v>9062</v>
      </c>
      <c r="C4371" s="44">
        <v>1053</v>
      </c>
      <c r="D4371" s="44">
        <v>1053</v>
      </c>
      <c r="E4371" s="56" t="s">
        <v>12708</v>
      </c>
      <c r="F4371" s="45" t="s">
        <v>9989</v>
      </c>
      <c r="G4371" s="39" t="s">
        <v>17826</v>
      </c>
    </row>
    <row r="4372" spans="2:7" x14ac:dyDescent="0.25">
      <c r="B4372" s="69" t="s">
        <v>5189</v>
      </c>
      <c r="C4372" s="44">
        <v>1053</v>
      </c>
      <c r="D4372" s="44">
        <v>1053</v>
      </c>
      <c r="E4372" s="56" t="s">
        <v>12708</v>
      </c>
      <c r="F4372" s="45" t="s">
        <v>9989</v>
      </c>
      <c r="G4372" s="39" t="s">
        <v>17826</v>
      </c>
    </row>
    <row r="4373" spans="2:7" x14ac:dyDescent="0.25">
      <c r="B4373" s="69" t="s">
        <v>19399</v>
      </c>
      <c r="C4373" s="44">
        <v>1049</v>
      </c>
      <c r="D4373" s="44">
        <v>1049</v>
      </c>
      <c r="E4373" s="56" t="s">
        <v>12704</v>
      </c>
      <c r="F4373" s="45" t="s">
        <v>7586</v>
      </c>
      <c r="G4373" s="39" t="s">
        <v>17822</v>
      </c>
    </row>
    <row r="4374" spans="2:7" x14ac:dyDescent="0.25">
      <c r="B4374" s="69" t="s">
        <v>5185</v>
      </c>
      <c r="C4374" s="44">
        <v>1049</v>
      </c>
      <c r="D4374" s="44">
        <v>1049</v>
      </c>
      <c r="E4374" s="56" t="s">
        <v>12704</v>
      </c>
      <c r="F4374" s="45" t="s">
        <v>7586</v>
      </c>
      <c r="G4374" s="39" t="s">
        <v>17822</v>
      </c>
    </row>
    <row r="4375" spans="2:7" x14ac:dyDescent="0.25">
      <c r="B4375" s="69" t="s">
        <v>9058</v>
      </c>
      <c r="C4375" s="44">
        <v>1049</v>
      </c>
      <c r="D4375" s="44">
        <v>1049</v>
      </c>
      <c r="E4375" s="56" t="s">
        <v>12704</v>
      </c>
      <c r="F4375" s="45" t="s">
        <v>7586</v>
      </c>
      <c r="G4375" s="39" t="s">
        <v>17822</v>
      </c>
    </row>
    <row r="4376" spans="2:7" x14ac:dyDescent="0.25">
      <c r="B4376" s="69" t="s">
        <v>19405</v>
      </c>
      <c r="C4376" s="44">
        <v>1055</v>
      </c>
      <c r="D4376" s="44">
        <v>1055</v>
      </c>
      <c r="E4376" s="56" t="s">
        <v>12710</v>
      </c>
      <c r="F4376" s="45" t="s">
        <v>9987</v>
      </c>
      <c r="G4376" s="39" t="s">
        <v>17828</v>
      </c>
    </row>
    <row r="4377" spans="2:7" x14ac:dyDescent="0.25">
      <c r="B4377" s="69" t="s">
        <v>9064</v>
      </c>
      <c r="C4377" s="44">
        <v>1055</v>
      </c>
      <c r="D4377" s="44">
        <v>1055</v>
      </c>
      <c r="E4377" s="56" t="s">
        <v>12710</v>
      </c>
      <c r="F4377" s="45" t="s">
        <v>9987</v>
      </c>
      <c r="G4377" s="39" t="s">
        <v>17828</v>
      </c>
    </row>
    <row r="4378" spans="2:7" x14ac:dyDescent="0.25">
      <c r="B4378" s="69" t="s">
        <v>1964</v>
      </c>
      <c r="C4378" s="44">
        <v>1055</v>
      </c>
      <c r="D4378" s="44">
        <v>1055</v>
      </c>
      <c r="E4378" s="56" t="s">
        <v>12710</v>
      </c>
      <c r="F4378" s="45" t="s">
        <v>9987</v>
      </c>
      <c r="G4378" s="39" t="s">
        <v>17828</v>
      </c>
    </row>
    <row r="4379" spans="2:7" x14ac:dyDescent="0.25">
      <c r="B4379" s="69" t="s">
        <v>19392</v>
      </c>
      <c r="C4379" s="44">
        <v>1044</v>
      </c>
      <c r="D4379" s="44">
        <v>1044</v>
      </c>
      <c r="E4379" s="56" t="s">
        <v>12699</v>
      </c>
      <c r="F4379" s="45" t="s">
        <v>7585</v>
      </c>
      <c r="G4379" s="39" t="s">
        <v>17818</v>
      </c>
    </row>
    <row r="4380" spans="2:7" x14ac:dyDescent="0.25">
      <c r="B4380" s="69" t="s">
        <v>9054</v>
      </c>
      <c r="C4380" s="44">
        <v>1044</v>
      </c>
      <c r="D4380" s="44">
        <v>1044</v>
      </c>
      <c r="E4380" s="56" t="s">
        <v>12699</v>
      </c>
      <c r="F4380" s="45" t="s">
        <v>7585</v>
      </c>
      <c r="G4380" s="39" t="s">
        <v>17818</v>
      </c>
    </row>
    <row r="4381" spans="2:7" x14ac:dyDescent="0.25">
      <c r="B4381" s="69" t="s">
        <v>5180</v>
      </c>
      <c r="C4381" s="44">
        <v>1044</v>
      </c>
      <c r="D4381" s="44">
        <v>1044</v>
      </c>
      <c r="E4381" s="56" t="s">
        <v>12699</v>
      </c>
      <c r="F4381" s="45" t="s">
        <v>7585</v>
      </c>
      <c r="G4381" s="39" t="s">
        <v>17818</v>
      </c>
    </row>
    <row r="4382" spans="2:7" x14ac:dyDescent="0.25">
      <c r="B4382" s="69" t="s">
        <v>19393</v>
      </c>
      <c r="C4382" s="44">
        <v>1044.9000000000001</v>
      </c>
      <c r="D4382" s="52" t="s">
        <v>10789</v>
      </c>
      <c r="E4382" s="56" t="s">
        <v>16592</v>
      </c>
      <c r="F4382" s="69" t="s">
        <v>10972</v>
      </c>
      <c r="G4382" s="39" t="s">
        <v>10789</v>
      </c>
    </row>
    <row r="4383" spans="2:7" x14ac:dyDescent="0.25">
      <c r="B4383" s="69" t="s">
        <v>19395</v>
      </c>
      <c r="C4383" s="44">
        <v>1045.9000000000001</v>
      </c>
      <c r="D4383" s="52" t="s">
        <v>10789</v>
      </c>
      <c r="E4383" s="56" t="s">
        <v>16592</v>
      </c>
      <c r="F4383" s="69" t="s">
        <v>10972</v>
      </c>
      <c r="G4383" s="39" t="s">
        <v>10789</v>
      </c>
    </row>
    <row r="4384" spans="2:7" x14ac:dyDescent="0.25">
      <c r="B4384" s="69" t="s">
        <v>9125</v>
      </c>
      <c r="C4384" s="44">
        <v>1044.9000000000001</v>
      </c>
      <c r="D4384" s="52" t="s">
        <v>10789</v>
      </c>
      <c r="E4384" s="56" t="s">
        <v>16592</v>
      </c>
      <c r="F4384" s="69" t="s">
        <v>10972</v>
      </c>
      <c r="G4384" s="39" t="s">
        <v>10789</v>
      </c>
    </row>
    <row r="4385" spans="2:7" x14ac:dyDescent="0.25">
      <c r="B4385" s="69" t="s">
        <v>3998</v>
      </c>
      <c r="C4385" s="44">
        <v>1045.9000000000001</v>
      </c>
      <c r="D4385" s="52" t="s">
        <v>10789</v>
      </c>
      <c r="E4385" s="56" t="s">
        <v>16592</v>
      </c>
      <c r="F4385" s="69" t="s">
        <v>10972</v>
      </c>
      <c r="G4385" s="39" t="s">
        <v>10789</v>
      </c>
    </row>
    <row r="4386" spans="2:7" x14ac:dyDescent="0.25">
      <c r="B4386" s="69" t="s">
        <v>3266</v>
      </c>
      <c r="C4386" s="44">
        <v>1044.9000000000001</v>
      </c>
      <c r="D4386" s="52" t="s">
        <v>10789</v>
      </c>
      <c r="E4386" s="56" t="s">
        <v>16592</v>
      </c>
      <c r="F4386" s="69" t="s">
        <v>10972</v>
      </c>
      <c r="G4386" s="39" t="s">
        <v>10789</v>
      </c>
    </row>
    <row r="4387" spans="2:7" x14ac:dyDescent="0.25">
      <c r="B4387" s="69" t="s">
        <v>10973</v>
      </c>
      <c r="C4387" s="44">
        <v>1044.9000000000001</v>
      </c>
      <c r="D4387" s="52" t="s">
        <v>10789</v>
      </c>
      <c r="E4387" s="56" t="s">
        <v>16592</v>
      </c>
      <c r="F4387" s="69" t="s">
        <v>10972</v>
      </c>
      <c r="G4387" s="39" t="s">
        <v>10789</v>
      </c>
    </row>
    <row r="4388" spans="2:7" x14ac:dyDescent="0.25">
      <c r="B4388" s="69" t="s">
        <v>3269</v>
      </c>
      <c r="C4388" s="44">
        <v>1044.9000000000001</v>
      </c>
      <c r="D4388" s="52" t="s">
        <v>10789</v>
      </c>
      <c r="E4388" s="56" t="s">
        <v>16592</v>
      </c>
      <c r="F4388" s="69" t="s">
        <v>10972</v>
      </c>
      <c r="G4388" s="39" t="s">
        <v>10789</v>
      </c>
    </row>
    <row r="4389" spans="2:7" x14ac:dyDescent="0.25">
      <c r="B4389" s="69" t="s">
        <v>19394</v>
      </c>
      <c r="C4389" s="44">
        <v>1045</v>
      </c>
      <c r="D4389" s="44">
        <v>1045</v>
      </c>
      <c r="E4389" s="56" t="s">
        <v>12700</v>
      </c>
      <c r="F4389" s="45" t="s">
        <v>9124</v>
      </c>
      <c r="G4389" s="39" t="s">
        <v>17819</v>
      </c>
    </row>
    <row r="4390" spans="2:7" x14ac:dyDescent="0.25">
      <c r="B4390" s="69" t="s">
        <v>5181</v>
      </c>
      <c r="C4390" s="44">
        <v>1045</v>
      </c>
      <c r="D4390" s="44">
        <v>1045</v>
      </c>
      <c r="E4390" s="56" t="s">
        <v>12700</v>
      </c>
      <c r="F4390" s="45" t="s">
        <v>9124</v>
      </c>
      <c r="G4390" s="39" t="s">
        <v>17819</v>
      </c>
    </row>
    <row r="4391" spans="2:7" x14ac:dyDescent="0.25">
      <c r="B4391" s="69" t="s">
        <v>9055</v>
      </c>
      <c r="C4391" s="44">
        <v>1045</v>
      </c>
      <c r="D4391" s="44">
        <v>1045</v>
      </c>
      <c r="E4391" s="56" t="s">
        <v>12700</v>
      </c>
      <c r="F4391" s="45" t="s">
        <v>9124</v>
      </c>
      <c r="G4391" s="39" t="s">
        <v>17819</v>
      </c>
    </row>
    <row r="4392" spans="2:7" x14ac:dyDescent="0.25">
      <c r="B4392" s="69" t="s">
        <v>19400</v>
      </c>
      <c r="C4392" s="44">
        <v>1050</v>
      </c>
      <c r="D4392" s="44">
        <v>1050</v>
      </c>
      <c r="E4392" s="56" t="s">
        <v>12705</v>
      </c>
      <c r="F4392" s="45" t="s">
        <v>7587</v>
      </c>
      <c r="G4392" s="39" t="s">
        <v>17823</v>
      </c>
    </row>
    <row r="4393" spans="2:7" x14ac:dyDescent="0.25">
      <c r="B4393" s="69" t="s">
        <v>9059</v>
      </c>
      <c r="C4393" s="44">
        <v>1050</v>
      </c>
      <c r="D4393" s="44">
        <v>1050</v>
      </c>
      <c r="E4393" s="56" t="s">
        <v>12705</v>
      </c>
      <c r="F4393" s="45" t="s">
        <v>7587</v>
      </c>
      <c r="G4393" s="39" t="s">
        <v>17823</v>
      </c>
    </row>
    <row r="4394" spans="2:7" x14ac:dyDescent="0.25">
      <c r="B4394" s="69" t="s">
        <v>5186</v>
      </c>
      <c r="C4394" s="44">
        <v>1050</v>
      </c>
      <c r="D4394" s="44">
        <v>1050</v>
      </c>
      <c r="E4394" s="56" t="s">
        <v>12705</v>
      </c>
      <c r="F4394" s="45" t="s">
        <v>7587</v>
      </c>
      <c r="G4394" s="39" t="s">
        <v>17823</v>
      </c>
    </row>
    <row r="4395" spans="2:7" x14ac:dyDescent="0.25">
      <c r="B4395" s="69" t="s">
        <v>19401</v>
      </c>
      <c r="C4395" s="44">
        <v>1051</v>
      </c>
      <c r="D4395" s="44">
        <v>1051</v>
      </c>
      <c r="E4395" s="56" t="s">
        <v>12706</v>
      </c>
      <c r="F4395" s="45" t="s">
        <v>9990</v>
      </c>
      <c r="G4395" s="39" t="s">
        <v>17824</v>
      </c>
    </row>
    <row r="4396" spans="2:7" x14ac:dyDescent="0.25">
      <c r="B4396" s="69" t="s">
        <v>5187</v>
      </c>
      <c r="C4396" s="44">
        <v>1051</v>
      </c>
      <c r="D4396" s="44">
        <v>1051</v>
      </c>
      <c r="E4396" s="56" t="s">
        <v>12706</v>
      </c>
      <c r="F4396" s="45" t="s">
        <v>9990</v>
      </c>
      <c r="G4396" s="39" t="s">
        <v>17824</v>
      </c>
    </row>
    <row r="4397" spans="2:7" x14ac:dyDescent="0.25">
      <c r="B4397" s="69" t="s">
        <v>9060</v>
      </c>
      <c r="C4397" s="44">
        <v>1051</v>
      </c>
      <c r="D4397" s="44">
        <v>1051</v>
      </c>
      <c r="E4397" s="56" t="s">
        <v>12706</v>
      </c>
      <c r="F4397" s="45" t="s">
        <v>9990</v>
      </c>
      <c r="G4397" s="39" t="s">
        <v>17824</v>
      </c>
    </row>
    <row r="4398" spans="2:7" x14ac:dyDescent="0.25">
      <c r="B4398" s="69" t="s">
        <v>19411</v>
      </c>
      <c r="C4398" s="44">
        <v>1061</v>
      </c>
      <c r="D4398" s="44">
        <v>1061</v>
      </c>
      <c r="E4398" s="56" t="s">
        <v>12716</v>
      </c>
      <c r="F4398" s="45" t="s">
        <v>7592</v>
      </c>
      <c r="G4398" s="39" t="s">
        <v>17834</v>
      </c>
    </row>
    <row r="4399" spans="2:7" x14ac:dyDescent="0.25">
      <c r="B4399" s="69" t="s">
        <v>1970</v>
      </c>
      <c r="C4399" s="44">
        <v>1061</v>
      </c>
      <c r="D4399" s="44">
        <v>1061</v>
      </c>
      <c r="E4399" s="56" t="s">
        <v>12716</v>
      </c>
      <c r="F4399" s="45" t="s">
        <v>7592</v>
      </c>
      <c r="G4399" s="39" t="s">
        <v>17834</v>
      </c>
    </row>
    <row r="4400" spans="2:7" x14ac:dyDescent="0.25">
      <c r="B4400" s="69" t="s">
        <v>9070</v>
      </c>
      <c r="C4400" s="44">
        <v>1061</v>
      </c>
      <c r="D4400" s="44">
        <v>1061</v>
      </c>
      <c r="E4400" s="56" t="s">
        <v>12716</v>
      </c>
      <c r="F4400" s="45" t="s">
        <v>7592</v>
      </c>
      <c r="G4400" s="39" t="s">
        <v>17834</v>
      </c>
    </row>
    <row r="4401" spans="2:7" x14ac:dyDescent="0.25">
      <c r="B4401" s="69" t="s">
        <v>19406</v>
      </c>
      <c r="C4401" s="44">
        <v>1056</v>
      </c>
      <c r="D4401" s="44">
        <v>1056</v>
      </c>
      <c r="E4401" s="56" t="s">
        <v>12711</v>
      </c>
      <c r="F4401" s="45" t="s">
        <v>7589</v>
      </c>
      <c r="G4401" s="39" t="s">
        <v>17829</v>
      </c>
    </row>
    <row r="4402" spans="2:7" x14ac:dyDescent="0.25">
      <c r="B4402" s="69" t="s">
        <v>1965</v>
      </c>
      <c r="C4402" s="44">
        <v>1056</v>
      </c>
      <c r="D4402" s="44">
        <v>1056</v>
      </c>
      <c r="E4402" s="56" t="s">
        <v>12711</v>
      </c>
      <c r="F4402" s="45" t="s">
        <v>7589</v>
      </c>
      <c r="G4402" s="39" t="s">
        <v>17829</v>
      </c>
    </row>
    <row r="4403" spans="2:7" x14ac:dyDescent="0.25">
      <c r="B4403" s="69" t="s">
        <v>9065</v>
      </c>
      <c r="C4403" s="44">
        <v>1056</v>
      </c>
      <c r="D4403" s="44">
        <v>1056</v>
      </c>
      <c r="E4403" s="56" t="s">
        <v>12711</v>
      </c>
      <c r="F4403" s="45" t="s">
        <v>7589</v>
      </c>
      <c r="G4403" s="39" t="s">
        <v>17829</v>
      </c>
    </row>
    <row r="4404" spans="2:7" x14ac:dyDescent="0.25">
      <c r="B4404" s="69" t="s">
        <v>19407</v>
      </c>
      <c r="C4404" s="44">
        <v>1057</v>
      </c>
      <c r="D4404" s="44">
        <v>1057</v>
      </c>
      <c r="E4404" s="56" t="s">
        <v>12712</v>
      </c>
      <c r="F4404" s="45" t="s">
        <v>7590</v>
      </c>
      <c r="G4404" s="39" t="s">
        <v>17830</v>
      </c>
    </row>
    <row r="4405" spans="2:7" x14ac:dyDescent="0.25">
      <c r="B4405" s="69" t="s">
        <v>1966</v>
      </c>
      <c r="C4405" s="44">
        <v>1057</v>
      </c>
      <c r="D4405" s="44">
        <v>1057</v>
      </c>
      <c r="E4405" s="56" t="s">
        <v>12712</v>
      </c>
      <c r="F4405" s="45" t="s">
        <v>7590</v>
      </c>
      <c r="G4405" s="39" t="s">
        <v>17830</v>
      </c>
    </row>
    <row r="4406" spans="2:7" x14ac:dyDescent="0.25">
      <c r="B4406" s="69" t="s">
        <v>9066</v>
      </c>
      <c r="C4406" s="44">
        <v>1057</v>
      </c>
      <c r="D4406" s="44">
        <v>1057</v>
      </c>
      <c r="E4406" s="56" t="s">
        <v>12712</v>
      </c>
      <c r="F4406" s="45" t="s">
        <v>7590</v>
      </c>
      <c r="G4406" s="39" t="s">
        <v>17830</v>
      </c>
    </row>
    <row r="4407" spans="2:7" x14ac:dyDescent="0.25">
      <c r="B4407" s="69" t="s">
        <v>15250</v>
      </c>
      <c r="C4407" s="44">
        <v>1015</v>
      </c>
      <c r="D4407" s="44">
        <v>1015</v>
      </c>
      <c r="E4407" s="56" t="s">
        <v>12671</v>
      </c>
      <c r="F4407" s="45" t="s">
        <v>9143</v>
      </c>
      <c r="G4407" s="39" t="s">
        <v>17796</v>
      </c>
    </row>
    <row r="4408" spans="2:7" x14ac:dyDescent="0.25">
      <c r="B4408" s="69" t="s">
        <v>5152</v>
      </c>
      <c r="C4408" s="44">
        <v>1015</v>
      </c>
      <c r="D4408" s="44">
        <v>1015</v>
      </c>
      <c r="E4408" s="56" t="s">
        <v>12671</v>
      </c>
      <c r="F4408" s="45" t="s">
        <v>9143</v>
      </c>
      <c r="G4408" s="39" t="s">
        <v>17796</v>
      </c>
    </row>
    <row r="4409" spans="2:7" x14ac:dyDescent="0.25">
      <c r="B4409" s="69" t="s">
        <v>15081</v>
      </c>
      <c r="C4409" s="44">
        <v>1015</v>
      </c>
      <c r="D4409" s="44">
        <v>1015</v>
      </c>
      <c r="E4409" s="56" t="s">
        <v>12671</v>
      </c>
      <c r="F4409" s="45" t="s">
        <v>9143</v>
      </c>
      <c r="G4409" s="39" t="s">
        <v>17796</v>
      </c>
    </row>
    <row r="4410" spans="2:7" x14ac:dyDescent="0.25">
      <c r="B4410" s="69" t="s">
        <v>19361</v>
      </c>
      <c r="C4410" s="44">
        <v>1011</v>
      </c>
      <c r="D4410" s="44">
        <v>1011</v>
      </c>
      <c r="E4410" s="56" t="s">
        <v>12667</v>
      </c>
      <c r="F4410" s="45" t="s">
        <v>5799</v>
      </c>
      <c r="G4410" s="39" t="s">
        <v>17791</v>
      </c>
    </row>
    <row r="4411" spans="2:7" x14ac:dyDescent="0.25">
      <c r="B4411" s="69" t="s">
        <v>9024</v>
      </c>
      <c r="C4411" s="44">
        <v>1011</v>
      </c>
      <c r="D4411" s="44">
        <v>1011</v>
      </c>
      <c r="E4411" s="56" t="s">
        <v>12667</v>
      </c>
      <c r="F4411" s="45" t="s">
        <v>5799</v>
      </c>
      <c r="G4411" s="39" t="s">
        <v>17791</v>
      </c>
    </row>
    <row r="4412" spans="2:7" x14ac:dyDescent="0.25">
      <c r="B4412" s="69" t="s">
        <v>5148</v>
      </c>
      <c r="C4412" s="44">
        <v>1011</v>
      </c>
      <c r="D4412" s="44">
        <v>1011</v>
      </c>
      <c r="E4412" s="56" t="s">
        <v>12667</v>
      </c>
      <c r="F4412" s="45" t="s">
        <v>5799</v>
      </c>
      <c r="G4412" s="39" t="s">
        <v>17791</v>
      </c>
    </row>
    <row r="4413" spans="2:7" x14ac:dyDescent="0.25">
      <c r="B4413" s="69" t="s">
        <v>19271</v>
      </c>
      <c r="C4413" s="44">
        <v>921</v>
      </c>
      <c r="D4413" s="44">
        <v>921</v>
      </c>
      <c r="E4413" s="56" t="s">
        <v>12583</v>
      </c>
      <c r="F4413" s="45" t="s">
        <v>3930</v>
      </c>
      <c r="G4413" s="39" t="s">
        <v>17714</v>
      </c>
    </row>
    <row r="4414" spans="2:7" x14ac:dyDescent="0.25">
      <c r="B4414" s="69" t="s">
        <v>5653</v>
      </c>
      <c r="C4414" s="44">
        <v>921</v>
      </c>
      <c r="D4414" s="44">
        <v>921</v>
      </c>
      <c r="E4414" s="56" t="s">
        <v>12583</v>
      </c>
      <c r="F4414" s="45" t="s">
        <v>3930</v>
      </c>
      <c r="G4414" s="39" t="s">
        <v>17714</v>
      </c>
    </row>
    <row r="4415" spans="2:7" x14ac:dyDescent="0.25">
      <c r="B4415" s="69" t="s">
        <v>6627</v>
      </c>
      <c r="C4415" s="44">
        <v>921</v>
      </c>
      <c r="D4415" s="44">
        <v>921</v>
      </c>
      <c r="E4415" s="56" t="s">
        <v>12583</v>
      </c>
      <c r="F4415" s="45" t="s">
        <v>3930</v>
      </c>
      <c r="G4415" s="39" t="s">
        <v>17714</v>
      </c>
    </row>
    <row r="4416" spans="2:7" x14ac:dyDescent="0.25">
      <c r="B4416" s="69" t="s">
        <v>19272</v>
      </c>
      <c r="C4416" s="44">
        <v>922</v>
      </c>
      <c r="D4416" s="44">
        <v>922</v>
      </c>
      <c r="E4416" s="56" t="s">
        <v>12584</v>
      </c>
      <c r="F4416" s="45" t="s">
        <v>3929</v>
      </c>
      <c r="G4416" s="39" t="s">
        <v>17715</v>
      </c>
    </row>
    <row r="4417" spans="2:7" x14ac:dyDescent="0.25">
      <c r="B4417" s="69" t="s">
        <v>3379</v>
      </c>
      <c r="C4417" s="44">
        <v>922</v>
      </c>
      <c r="D4417" s="44">
        <v>922</v>
      </c>
      <c r="E4417" s="56" t="s">
        <v>12584</v>
      </c>
      <c r="F4417" s="45" t="s">
        <v>3929</v>
      </c>
      <c r="G4417" s="39" t="s">
        <v>17715</v>
      </c>
    </row>
    <row r="4418" spans="2:7" x14ac:dyDescent="0.25">
      <c r="B4418" s="69" t="s">
        <v>6628</v>
      </c>
      <c r="C4418" s="44">
        <v>922</v>
      </c>
      <c r="D4418" s="44">
        <v>922</v>
      </c>
      <c r="E4418" s="56" t="s">
        <v>12584</v>
      </c>
      <c r="F4418" s="45" t="s">
        <v>3929</v>
      </c>
      <c r="G4418" s="39" t="s">
        <v>17715</v>
      </c>
    </row>
    <row r="4419" spans="2:7" x14ac:dyDescent="0.25">
      <c r="B4419" s="69" t="s">
        <v>19273</v>
      </c>
      <c r="C4419" s="44">
        <v>923</v>
      </c>
      <c r="D4419" s="44">
        <v>923</v>
      </c>
      <c r="E4419" s="56" t="s">
        <v>12585</v>
      </c>
      <c r="F4419" s="45" t="s">
        <v>3928</v>
      </c>
      <c r="G4419" s="39" t="s">
        <v>17716</v>
      </c>
    </row>
    <row r="4420" spans="2:7" x14ac:dyDescent="0.25">
      <c r="B4420" s="69" t="s">
        <v>5654</v>
      </c>
      <c r="C4420" s="44">
        <v>923</v>
      </c>
      <c r="D4420" s="44">
        <v>923</v>
      </c>
      <c r="E4420" s="56" t="s">
        <v>12585</v>
      </c>
      <c r="F4420" s="45" t="s">
        <v>3928</v>
      </c>
      <c r="G4420" s="39" t="s">
        <v>17716</v>
      </c>
    </row>
    <row r="4421" spans="2:7" x14ac:dyDescent="0.25">
      <c r="B4421" s="69" t="s">
        <v>6629</v>
      </c>
      <c r="C4421" s="44">
        <v>923</v>
      </c>
      <c r="D4421" s="44">
        <v>923</v>
      </c>
      <c r="E4421" s="56" t="s">
        <v>12585</v>
      </c>
      <c r="F4421" s="45" t="s">
        <v>3928</v>
      </c>
      <c r="G4421" s="39" t="s">
        <v>17716</v>
      </c>
    </row>
    <row r="4422" spans="2:7" x14ac:dyDescent="0.25">
      <c r="B4422" s="69" t="s">
        <v>19275</v>
      </c>
      <c r="C4422" s="44">
        <v>925</v>
      </c>
      <c r="D4422" s="44">
        <v>925</v>
      </c>
      <c r="E4422" s="56" t="s">
        <v>12587</v>
      </c>
      <c r="F4422" s="45" t="s">
        <v>3927</v>
      </c>
      <c r="G4422" s="39" t="s">
        <v>17718</v>
      </c>
    </row>
    <row r="4423" spans="2:7" x14ac:dyDescent="0.25">
      <c r="B4423" s="69" t="s">
        <v>5656</v>
      </c>
      <c r="C4423" s="44">
        <v>925</v>
      </c>
      <c r="D4423" s="44">
        <v>925</v>
      </c>
      <c r="E4423" s="56" t="s">
        <v>12587</v>
      </c>
      <c r="F4423" s="45" t="s">
        <v>3927</v>
      </c>
      <c r="G4423" s="39" t="s">
        <v>17718</v>
      </c>
    </row>
    <row r="4424" spans="2:7" x14ac:dyDescent="0.25">
      <c r="B4424" s="69" t="s">
        <v>6631</v>
      </c>
      <c r="C4424" s="44">
        <v>925</v>
      </c>
      <c r="D4424" s="44">
        <v>925</v>
      </c>
      <c r="E4424" s="56" t="s">
        <v>12587</v>
      </c>
      <c r="F4424" s="45" t="s">
        <v>3927</v>
      </c>
      <c r="G4424" s="39" t="s">
        <v>17718</v>
      </c>
    </row>
    <row r="4425" spans="2:7" x14ac:dyDescent="0.25">
      <c r="B4425" s="69" t="s">
        <v>19274</v>
      </c>
      <c r="C4425" s="44">
        <v>924</v>
      </c>
      <c r="D4425" s="44">
        <v>924</v>
      </c>
      <c r="E4425" s="56" t="s">
        <v>12586</v>
      </c>
      <c r="F4425" s="45" t="s">
        <v>1256</v>
      </c>
      <c r="G4425" s="39" t="s">
        <v>17717</v>
      </c>
    </row>
    <row r="4426" spans="2:7" x14ac:dyDescent="0.25">
      <c r="B4426" s="69" t="s">
        <v>5655</v>
      </c>
      <c r="C4426" s="44">
        <v>924</v>
      </c>
      <c r="D4426" s="44">
        <v>924</v>
      </c>
      <c r="E4426" s="56" t="s">
        <v>12586</v>
      </c>
      <c r="F4426" s="45" t="s">
        <v>1256</v>
      </c>
      <c r="G4426" s="39" t="s">
        <v>17717</v>
      </c>
    </row>
    <row r="4427" spans="2:7" x14ac:dyDescent="0.25">
      <c r="B4427" s="69" t="s">
        <v>6630</v>
      </c>
      <c r="C4427" s="44">
        <v>924</v>
      </c>
      <c r="D4427" s="44">
        <v>924</v>
      </c>
      <c r="E4427" s="56" t="s">
        <v>12586</v>
      </c>
      <c r="F4427" s="45" t="s">
        <v>1256</v>
      </c>
      <c r="G4427" s="39" t="s">
        <v>17717</v>
      </c>
    </row>
    <row r="4428" spans="2:7" x14ac:dyDescent="0.25">
      <c r="B4428" s="69" t="s">
        <v>19286</v>
      </c>
      <c r="C4428" s="44">
        <v>936</v>
      </c>
      <c r="D4428" s="44">
        <v>936</v>
      </c>
      <c r="E4428" s="56" t="s">
        <v>12598</v>
      </c>
      <c r="F4428" s="45" t="s">
        <v>3923</v>
      </c>
      <c r="G4428" s="39" t="s">
        <v>17729</v>
      </c>
    </row>
    <row r="4429" spans="2:7" x14ac:dyDescent="0.25">
      <c r="B4429" s="69" t="s">
        <v>6642</v>
      </c>
      <c r="C4429" s="44">
        <v>936</v>
      </c>
      <c r="D4429" s="44">
        <v>936</v>
      </c>
      <c r="E4429" s="56" t="s">
        <v>12598</v>
      </c>
      <c r="F4429" s="45" t="s">
        <v>3923</v>
      </c>
      <c r="G4429" s="39" t="s">
        <v>17729</v>
      </c>
    </row>
    <row r="4430" spans="2:7" x14ac:dyDescent="0.25">
      <c r="B4430" s="69" t="s">
        <v>16803</v>
      </c>
      <c r="C4430" s="44">
        <v>936</v>
      </c>
      <c r="D4430" s="44">
        <v>936</v>
      </c>
      <c r="E4430" s="56" t="s">
        <v>12598</v>
      </c>
      <c r="F4430" s="45" t="s">
        <v>3923</v>
      </c>
      <c r="G4430" s="39" t="s">
        <v>17729</v>
      </c>
    </row>
    <row r="4431" spans="2:7" x14ac:dyDescent="0.25">
      <c r="B4431" s="69" t="s">
        <v>19285</v>
      </c>
      <c r="C4431" s="44">
        <v>935</v>
      </c>
      <c r="D4431" s="44">
        <v>935</v>
      </c>
      <c r="E4431" s="56" t="s">
        <v>12597</v>
      </c>
      <c r="F4431" s="45" t="s">
        <v>1263</v>
      </c>
      <c r="G4431" s="39" t="s">
        <v>17728</v>
      </c>
    </row>
    <row r="4432" spans="2:7" x14ac:dyDescent="0.25">
      <c r="B4432" s="69" t="s">
        <v>3305</v>
      </c>
      <c r="C4432" s="44">
        <v>935</v>
      </c>
      <c r="D4432" s="44">
        <v>935</v>
      </c>
      <c r="E4432" s="56" t="s">
        <v>12597</v>
      </c>
      <c r="F4432" s="45" t="s">
        <v>1263</v>
      </c>
      <c r="G4432" s="39" t="s">
        <v>17728</v>
      </c>
    </row>
    <row r="4433" spans="2:7" x14ac:dyDescent="0.25">
      <c r="B4433" s="69" t="s">
        <v>6641</v>
      </c>
      <c r="C4433" s="44">
        <v>935</v>
      </c>
      <c r="D4433" s="44">
        <v>935</v>
      </c>
      <c r="E4433" s="56" t="s">
        <v>12597</v>
      </c>
      <c r="F4433" s="45" t="s">
        <v>1263</v>
      </c>
      <c r="G4433" s="39" t="s">
        <v>17728</v>
      </c>
    </row>
    <row r="4434" spans="2:7" x14ac:dyDescent="0.25">
      <c r="B4434" s="69" t="s">
        <v>19283</v>
      </c>
      <c r="C4434" s="44">
        <v>933</v>
      </c>
      <c r="D4434" s="44">
        <v>933</v>
      </c>
      <c r="E4434" s="56" t="s">
        <v>12595</v>
      </c>
      <c r="F4434" s="45" t="s">
        <v>1261</v>
      </c>
      <c r="G4434" s="39" t="s">
        <v>17726</v>
      </c>
    </row>
    <row r="4435" spans="2:7" x14ac:dyDescent="0.25">
      <c r="B4435" s="69" t="s">
        <v>6639</v>
      </c>
      <c r="C4435" s="44">
        <v>933</v>
      </c>
      <c r="D4435" s="44">
        <v>933</v>
      </c>
      <c r="E4435" s="56" t="s">
        <v>12595</v>
      </c>
      <c r="F4435" s="45" t="s">
        <v>1261</v>
      </c>
      <c r="G4435" s="39" t="s">
        <v>17726</v>
      </c>
    </row>
    <row r="4436" spans="2:7" x14ac:dyDescent="0.25">
      <c r="B4436" s="69" t="s">
        <v>5663</v>
      </c>
      <c r="C4436" s="44">
        <v>933</v>
      </c>
      <c r="D4436" s="44">
        <v>933</v>
      </c>
      <c r="E4436" s="56" t="s">
        <v>12595</v>
      </c>
      <c r="F4436" s="45" t="s">
        <v>1261</v>
      </c>
      <c r="G4436" s="39" t="s">
        <v>17726</v>
      </c>
    </row>
    <row r="4437" spans="2:7" x14ac:dyDescent="0.25">
      <c r="B4437" s="69" t="s">
        <v>19284</v>
      </c>
      <c r="C4437" s="44">
        <v>934</v>
      </c>
      <c r="D4437" s="44">
        <v>934</v>
      </c>
      <c r="E4437" s="56" t="s">
        <v>12596</v>
      </c>
      <c r="F4437" s="45" t="s">
        <v>1262</v>
      </c>
      <c r="G4437" s="39" t="s">
        <v>17727</v>
      </c>
    </row>
    <row r="4438" spans="2:7" x14ac:dyDescent="0.25">
      <c r="B4438" s="69" t="s">
        <v>6640</v>
      </c>
      <c r="C4438" s="44">
        <v>934</v>
      </c>
      <c r="D4438" s="44">
        <v>934</v>
      </c>
      <c r="E4438" s="56" t="s">
        <v>12596</v>
      </c>
      <c r="F4438" s="45" t="s">
        <v>1262</v>
      </c>
      <c r="G4438" s="39" t="s">
        <v>17727</v>
      </c>
    </row>
    <row r="4439" spans="2:7" x14ac:dyDescent="0.25">
      <c r="B4439" s="69" t="s">
        <v>5664</v>
      </c>
      <c r="C4439" s="44">
        <v>934</v>
      </c>
      <c r="D4439" s="44">
        <v>934</v>
      </c>
      <c r="E4439" s="56" t="s">
        <v>12596</v>
      </c>
      <c r="F4439" s="45" t="s">
        <v>1262</v>
      </c>
      <c r="G4439" s="39" t="s">
        <v>17727</v>
      </c>
    </row>
    <row r="4440" spans="2:7" x14ac:dyDescent="0.25">
      <c r="B4440" s="69" t="s">
        <v>19276</v>
      </c>
      <c r="C4440" s="44">
        <v>926</v>
      </c>
      <c r="D4440" s="44">
        <v>926</v>
      </c>
      <c r="E4440" s="56" t="s">
        <v>12588</v>
      </c>
      <c r="F4440" s="45" t="s">
        <v>3926</v>
      </c>
      <c r="G4440" s="39" t="s">
        <v>17719</v>
      </c>
    </row>
    <row r="4441" spans="2:7" x14ac:dyDescent="0.25">
      <c r="B4441" s="69" t="s">
        <v>6632</v>
      </c>
      <c r="C4441" s="44">
        <v>926</v>
      </c>
      <c r="D4441" s="44">
        <v>926</v>
      </c>
      <c r="E4441" s="56" t="s">
        <v>12588</v>
      </c>
      <c r="F4441" s="45" t="s">
        <v>3926</v>
      </c>
      <c r="G4441" s="39" t="s">
        <v>17719</v>
      </c>
    </row>
    <row r="4442" spans="2:7" x14ac:dyDescent="0.25">
      <c r="B4442" s="69" t="s">
        <v>5657</v>
      </c>
      <c r="C4442" s="44">
        <v>926</v>
      </c>
      <c r="D4442" s="44">
        <v>926</v>
      </c>
      <c r="E4442" s="56" t="s">
        <v>12588</v>
      </c>
      <c r="F4442" s="45" t="s">
        <v>3926</v>
      </c>
      <c r="G4442" s="39" t="s">
        <v>17719</v>
      </c>
    </row>
    <row r="4443" spans="2:7" x14ac:dyDescent="0.25">
      <c r="B4443" s="69" t="s">
        <v>14816</v>
      </c>
      <c r="C4443" s="69">
        <v>1118</v>
      </c>
      <c r="D4443" s="69"/>
      <c r="E4443" s="190" t="s">
        <v>15383</v>
      </c>
      <c r="F4443" s="212" t="s">
        <v>14816</v>
      </c>
      <c r="G4443" s="39" t="s">
        <v>15482</v>
      </c>
    </row>
    <row r="4444" spans="2:7" x14ac:dyDescent="0.25">
      <c r="B4444" s="69" t="s">
        <v>19282</v>
      </c>
      <c r="C4444" s="44">
        <v>932</v>
      </c>
      <c r="D4444" s="44">
        <v>932</v>
      </c>
      <c r="E4444" s="56" t="s">
        <v>12594</v>
      </c>
      <c r="F4444" s="45" t="s">
        <v>1260</v>
      </c>
      <c r="G4444" s="39" t="s">
        <v>17725</v>
      </c>
    </row>
    <row r="4445" spans="2:7" x14ac:dyDescent="0.25">
      <c r="B4445" s="69" t="s">
        <v>5662</v>
      </c>
      <c r="C4445" s="44">
        <v>932</v>
      </c>
      <c r="D4445" s="44">
        <v>932</v>
      </c>
      <c r="E4445" s="56" t="s">
        <v>12594</v>
      </c>
      <c r="F4445" s="45" t="s">
        <v>1260</v>
      </c>
      <c r="G4445" s="39" t="s">
        <v>17725</v>
      </c>
    </row>
    <row r="4446" spans="2:7" x14ac:dyDescent="0.25">
      <c r="B4446" s="69" t="s">
        <v>6638</v>
      </c>
      <c r="C4446" s="44">
        <v>932</v>
      </c>
      <c r="D4446" s="44">
        <v>932</v>
      </c>
      <c r="E4446" s="56" t="s">
        <v>12594</v>
      </c>
      <c r="F4446" s="45" t="s">
        <v>1260</v>
      </c>
      <c r="G4446" s="39" t="s">
        <v>17725</v>
      </c>
    </row>
    <row r="4447" spans="2:7" x14ac:dyDescent="0.25">
      <c r="B4447" s="69" t="s">
        <v>19281</v>
      </c>
      <c r="C4447" s="44">
        <v>931</v>
      </c>
      <c r="D4447" s="44">
        <v>931</v>
      </c>
      <c r="E4447" s="56" t="s">
        <v>12593</v>
      </c>
      <c r="F4447" s="45" t="s">
        <v>3924</v>
      </c>
      <c r="G4447" s="39" t="s">
        <v>17724</v>
      </c>
    </row>
    <row r="4448" spans="2:7" x14ac:dyDescent="0.25">
      <c r="B4448" s="69" t="s">
        <v>5661</v>
      </c>
      <c r="C4448" s="44">
        <v>931</v>
      </c>
      <c r="D4448" s="44">
        <v>931</v>
      </c>
      <c r="E4448" s="56" t="s">
        <v>12593</v>
      </c>
      <c r="F4448" s="45" t="s">
        <v>3924</v>
      </c>
      <c r="G4448" s="39" t="s">
        <v>17724</v>
      </c>
    </row>
    <row r="4449" spans="2:7" x14ac:dyDescent="0.25">
      <c r="B4449" s="69" t="s">
        <v>6637</v>
      </c>
      <c r="C4449" s="44">
        <v>931</v>
      </c>
      <c r="D4449" s="44">
        <v>931</v>
      </c>
      <c r="E4449" s="56" t="s">
        <v>12593</v>
      </c>
      <c r="F4449" s="45" t="s">
        <v>3924</v>
      </c>
      <c r="G4449" s="39" t="s">
        <v>17724</v>
      </c>
    </row>
    <row r="4450" spans="2:7" x14ac:dyDescent="0.25">
      <c r="B4450" s="69" t="s">
        <v>19279</v>
      </c>
      <c r="C4450" s="44">
        <v>929</v>
      </c>
      <c r="D4450" s="44">
        <v>929</v>
      </c>
      <c r="E4450" s="56" t="s">
        <v>12591</v>
      </c>
      <c r="F4450" s="45" t="s">
        <v>1259</v>
      </c>
      <c r="G4450" s="39" t="s">
        <v>17722</v>
      </c>
    </row>
    <row r="4451" spans="2:7" x14ac:dyDescent="0.25">
      <c r="B4451" s="69" t="s">
        <v>6635</v>
      </c>
      <c r="C4451" s="44">
        <v>929</v>
      </c>
      <c r="D4451" s="44">
        <v>929</v>
      </c>
      <c r="E4451" s="56" t="s">
        <v>12591</v>
      </c>
      <c r="F4451" s="45" t="s">
        <v>1259</v>
      </c>
      <c r="G4451" s="39" t="s">
        <v>17722</v>
      </c>
    </row>
    <row r="4452" spans="2:7" x14ac:dyDescent="0.25">
      <c r="B4452" s="69" t="s">
        <v>5659</v>
      </c>
      <c r="C4452" s="44">
        <v>929</v>
      </c>
      <c r="D4452" s="44">
        <v>929</v>
      </c>
      <c r="E4452" s="56" t="s">
        <v>12591</v>
      </c>
      <c r="F4452" s="45" t="s">
        <v>1259</v>
      </c>
      <c r="G4452" s="39" t="s">
        <v>17722</v>
      </c>
    </row>
    <row r="4453" spans="2:7" x14ac:dyDescent="0.25">
      <c r="B4453" s="69" t="s">
        <v>19277</v>
      </c>
      <c r="C4453" s="44">
        <v>927</v>
      </c>
      <c r="D4453" s="44">
        <v>927</v>
      </c>
      <c r="E4453" s="56" t="s">
        <v>12589</v>
      </c>
      <c r="F4453" s="45" t="s">
        <v>1257</v>
      </c>
      <c r="G4453" s="39" t="s">
        <v>17720</v>
      </c>
    </row>
    <row r="4454" spans="2:7" x14ac:dyDescent="0.25">
      <c r="B4454" s="69" t="s">
        <v>14946</v>
      </c>
      <c r="C4454" s="44">
        <v>927</v>
      </c>
      <c r="D4454" s="44">
        <v>927</v>
      </c>
      <c r="E4454" s="56" t="s">
        <v>12589</v>
      </c>
      <c r="F4454" s="45" t="s">
        <v>1257</v>
      </c>
      <c r="G4454" s="39" t="s">
        <v>17720</v>
      </c>
    </row>
    <row r="4455" spans="2:7" x14ac:dyDescent="0.25">
      <c r="B4455" s="69" t="s">
        <v>6633</v>
      </c>
      <c r="C4455" s="44">
        <v>927</v>
      </c>
      <c r="D4455" s="44">
        <v>927</v>
      </c>
      <c r="E4455" s="56" t="s">
        <v>12589</v>
      </c>
      <c r="F4455" s="45" t="s">
        <v>1257</v>
      </c>
      <c r="G4455" s="39" t="s">
        <v>17720</v>
      </c>
    </row>
    <row r="4456" spans="2:7" x14ac:dyDescent="0.25">
      <c r="B4456" s="69" t="s">
        <v>19278</v>
      </c>
      <c r="C4456" s="44">
        <v>928</v>
      </c>
      <c r="D4456" s="44">
        <v>928</v>
      </c>
      <c r="E4456" s="56" t="s">
        <v>12590</v>
      </c>
      <c r="F4456" s="45" t="s">
        <v>1258</v>
      </c>
      <c r="G4456" s="39" t="s">
        <v>17721</v>
      </c>
    </row>
    <row r="4457" spans="2:7" x14ac:dyDescent="0.25">
      <c r="B4457" s="69" t="s">
        <v>6634</v>
      </c>
      <c r="C4457" s="44">
        <v>928</v>
      </c>
      <c r="D4457" s="44">
        <v>928</v>
      </c>
      <c r="E4457" s="56" t="s">
        <v>12590</v>
      </c>
      <c r="F4457" s="45" t="s">
        <v>1258</v>
      </c>
      <c r="G4457" s="39" t="s">
        <v>17721</v>
      </c>
    </row>
    <row r="4458" spans="2:7" x14ac:dyDescent="0.25">
      <c r="B4458" s="69" t="s">
        <v>5658</v>
      </c>
      <c r="C4458" s="44">
        <v>928</v>
      </c>
      <c r="D4458" s="44">
        <v>928</v>
      </c>
      <c r="E4458" s="56" t="s">
        <v>12590</v>
      </c>
      <c r="F4458" s="45" t="s">
        <v>1258</v>
      </c>
      <c r="G4458" s="39" t="s">
        <v>17721</v>
      </c>
    </row>
    <row r="4459" spans="2:7" x14ac:dyDescent="0.25">
      <c r="B4459" s="69" t="s">
        <v>19280</v>
      </c>
      <c r="C4459" s="44">
        <v>930</v>
      </c>
      <c r="D4459" s="44">
        <v>930</v>
      </c>
      <c r="E4459" s="56" t="s">
        <v>12592</v>
      </c>
      <c r="F4459" s="45" t="s">
        <v>3925</v>
      </c>
      <c r="G4459" s="39" t="s">
        <v>17723</v>
      </c>
    </row>
    <row r="4460" spans="2:7" x14ac:dyDescent="0.25">
      <c r="B4460" s="69" t="s">
        <v>5660</v>
      </c>
      <c r="C4460" s="44">
        <v>930</v>
      </c>
      <c r="D4460" s="44">
        <v>930</v>
      </c>
      <c r="E4460" s="56" t="s">
        <v>12592</v>
      </c>
      <c r="F4460" s="45" t="s">
        <v>3925</v>
      </c>
      <c r="G4460" s="39" t="s">
        <v>17723</v>
      </c>
    </row>
    <row r="4461" spans="2:7" x14ac:dyDescent="0.25">
      <c r="B4461" s="69" t="s">
        <v>6636</v>
      </c>
      <c r="C4461" s="44">
        <v>930</v>
      </c>
      <c r="D4461" s="44">
        <v>930</v>
      </c>
      <c r="E4461" s="56" t="s">
        <v>12592</v>
      </c>
      <c r="F4461" s="45" t="s">
        <v>3925</v>
      </c>
      <c r="G4461" s="39" t="s">
        <v>17723</v>
      </c>
    </row>
    <row r="4462" spans="2:7" x14ac:dyDescent="0.25">
      <c r="B4462" s="69" t="s">
        <v>19287</v>
      </c>
      <c r="C4462" s="44">
        <v>937</v>
      </c>
      <c r="D4462" s="44">
        <v>937</v>
      </c>
      <c r="E4462" s="56" t="s">
        <v>12599</v>
      </c>
      <c r="F4462" s="45" t="s">
        <v>3922</v>
      </c>
      <c r="G4462" s="39" t="s">
        <v>17730</v>
      </c>
    </row>
    <row r="4463" spans="2:7" x14ac:dyDescent="0.25">
      <c r="B4463" s="69" t="s">
        <v>6643</v>
      </c>
      <c r="C4463" s="44">
        <v>937</v>
      </c>
      <c r="D4463" s="44">
        <v>937</v>
      </c>
      <c r="E4463" s="56" t="s">
        <v>12599</v>
      </c>
      <c r="F4463" s="45" t="s">
        <v>3922</v>
      </c>
      <c r="G4463" s="39" t="s">
        <v>17730</v>
      </c>
    </row>
    <row r="4464" spans="2:7" x14ac:dyDescent="0.25">
      <c r="B4464" s="69" t="s">
        <v>5665</v>
      </c>
      <c r="C4464" s="44">
        <v>937</v>
      </c>
      <c r="D4464" s="44">
        <v>937</v>
      </c>
      <c r="E4464" s="56" t="s">
        <v>12599</v>
      </c>
      <c r="F4464" s="45" t="s">
        <v>3922</v>
      </c>
      <c r="G4464" s="39" t="s">
        <v>17730</v>
      </c>
    </row>
    <row r="4465" spans="2:7" x14ac:dyDescent="0.25">
      <c r="B4465" s="69" t="s">
        <v>19288</v>
      </c>
      <c r="C4465" s="44">
        <v>938</v>
      </c>
      <c r="D4465" s="44">
        <v>938</v>
      </c>
      <c r="E4465" s="56" t="s">
        <v>12600</v>
      </c>
      <c r="F4465" s="45" t="s">
        <v>3921</v>
      </c>
      <c r="G4465" s="39" t="s">
        <v>17731</v>
      </c>
    </row>
    <row r="4466" spans="2:7" x14ac:dyDescent="0.25">
      <c r="B4466" s="69" t="s">
        <v>6644</v>
      </c>
      <c r="C4466" s="44">
        <v>938</v>
      </c>
      <c r="D4466" s="44">
        <v>938</v>
      </c>
      <c r="E4466" s="56" t="s">
        <v>12600</v>
      </c>
      <c r="F4466" s="45" t="s">
        <v>3921</v>
      </c>
      <c r="G4466" s="39" t="s">
        <v>17731</v>
      </c>
    </row>
    <row r="4467" spans="2:7" x14ac:dyDescent="0.25">
      <c r="B4467" s="69" t="s">
        <v>5666</v>
      </c>
      <c r="C4467" s="44">
        <v>938</v>
      </c>
      <c r="D4467" s="44">
        <v>938</v>
      </c>
      <c r="E4467" s="56" t="s">
        <v>12600</v>
      </c>
      <c r="F4467" s="45" t="s">
        <v>3921</v>
      </c>
      <c r="G4467" s="39" t="s">
        <v>17731</v>
      </c>
    </row>
    <row r="4468" spans="2:7" x14ac:dyDescent="0.25">
      <c r="B4468" s="69" t="s">
        <v>19303</v>
      </c>
      <c r="C4468" s="44">
        <v>954</v>
      </c>
      <c r="D4468" s="44">
        <v>954</v>
      </c>
      <c r="E4468" s="56" t="s">
        <v>12615</v>
      </c>
      <c r="F4468" s="45" t="s">
        <v>3913</v>
      </c>
      <c r="G4468" s="39" t="s">
        <v>17746</v>
      </c>
    </row>
    <row r="4469" spans="2:7" x14ac:dyDescent="0.25">
      <c r="B4469" s="69" t="s">
        <v>14948</v>
      </c>
      <c r="C4469" s="44">
        <v>954</v>
      </c>
      <c r="D4469" s="44">
        <v>954</v>
      </c>
      <c r="E4469" s="56" t="s">
        <v>12615</v>
      </c>
      <c r="F4469" s="45" t="s">
        <v>3913</v>
      </c>
      <c r="G4469" s="39" t="s">
        <v>17746</v>
      </c>
    </row>
    <row r="4470" spans="2:7" x14ac:dyDescent="0.25">
      <c r="B4470" s="69" t="s">
        <v>6659</v>
      </c>
      <c r="C4470" s="44">
        <v>954</v>
      </c>
      <c r="D4470" s="44">
        <v>954</v>
      </c>
      <c r="E4470" s="56" t="s">
        <v>12615</v>
      </c>
      <c r="F4470" s="45" t="s">
        <v>3913</v>
      </c>
      <c r="G4470" s="39" t="s">
        <v>17746</v>
      </c>
    </row>
    <row r="4471" spans="2:7" x14ac:dyDescent="0.25">
      <c r="B4471" s="69" t="s">
        <v>19304</v>
      </c>
      <c r="C4471" s="44">
        <v>955</v>
      </c>
      <c r="D4471" s="44">
        <v>955</v>
      </c>
      <c r="E4471" s="56" t="s">
        <v>12616</v>
      </c>
      <c r="F4471" s="45" t="s">
        <v>3912</v>
      </c>
      <c r="G4471" s="39" t="s">
        <v>3911</v>
      </c>
    </row>
    <row r="4472" spans="2:7" x14ac:dyDescent="0.25">
      <c r="B4472" s="69" t="s">
        <v>5679</v>
      </c>
      <c r="C4472" s="44">
        <v>955</v>
      </c>
      <c r="D4472" s="44">
        <v>955</v>
      </c>
      <c r="E4472" s="56" t="s">
        <v>12616</v>
      </c>
      <c r="F4472" s="45" t="s">
        <v>3912</v>
      </c>
      <c r="G4472" s="39" t="s">
        <v>3911</v>
      </c>
    </row>
    <row r="4473" spans="2:7" x14ac:dyDescent="0.25">
      <c r="B4473" s="69" t="s">
        <v>6660</v>
      </c>
      <c r="C4473" s="44">
        <v>955</v>
      </c>
      <c r="D4473" s="44">
        <v>955</v>
      </c>
      <c r="E4473" s="56" t="s">
        <v>12616</v>
      </c>
      <c r="F4473" s="45" t="s">
        <v>3912</v>
      </c>
      <c r="G4473" s="39" t="s">
        <v>3911</v>
      </c>
    </row>
    <row r="4474" spans="2:7" x14ac:dyDescent="0.25">
      <c r="B4474" s="69" t="s">
        <v>6845</v>
      </c>
      <c r="C4474" s="44">
        <v>955</v>
      </c>
      <c r="D4474" s="44">
        <v>955</v>
      </c>
      <c r="E4474" s="56" t="s">
        <v>12616</v>
      </c>
      <c r="F4474" s="45" t="s">
        <v>3912</v>
      </c>
      <c r="G4474" s="39" t="s">
        <v>3911</v>
      </c>
    </row>
    <row r="4475" spans="2:7" x14ac:dyDescent="0.25">
      <c r="B4475" s="69" t="s">
        <v>5972</v>
      </c>
      <c r="C4475" s="44">
        <v>955</v>
      </c>
      <c r="D4475" s="44">
        <v>955</v>
      </c>
      <c r="E4475" s="56" t="s">
        <v>12616</v>
      </c>
      <c r="F4475" s="45" t="s">
        <v>3912</v>
      </c>
      <c r="G4475" s="39" t="s">
        <v>3911</v>
      </c>
    </row>
    <row r="4476" spans="2:7" x14ac:dyDescent="0.25">
      <c r="B4476" s="69" t="s">
        <v>19302</v>
      </c>
      <c r="C4476" s="44">
        <v>952</v>
      </c>
      <c r="D4476" s="44">
        <v>952</v>
      </c>
      <c r="E4476" s="56" t="s">
        <v>12614</v>
      </c>
      <c r="F4476" s="45" t="s">
        <v>3914</v>
      </c>
      <c r="G4476" s="39" t="s">
        <v>17745</v>
      </c>
    </row>
    <row r="4477" spans="2:7" x14ac:dyDescent="0.25">
      <c r="B4477" s="69" t="s">
        <v>5678</v>
      </c>
      <c r="C4477" s="44">
        <v>952</v>
      </c>
      <c r="D4477" s="44">
        <v>952</v>
      </c>
      <c r="E4477" s="56" t="s">
        <v>12614</v>
      </c>
      <c r="F4477" s="45" t="s">
        <v>3914</v>
      </c>
      <c r="G4477" s="39" t="s">
        <v>17745</v>
      </c>
    </row>
    <row r="4478" spans="2:7" x14ac:dyDescent="0.25">
      <c r="B4478" s="69" t="s">
        <v>6658</v>
      </c>
      <c r="C4478" s="44">
        <v>952</v>
      </c>
      <c r="D4478" s="44">
        <v>952</v>
      </c>
      <c r="E4478" s="56" t="s">
        <v>12614</v>
      </c>
      <c r="F4478" s="45" t="s">
        <v>3914</v>
      </c>
      <c r="G4478" s="39" t="s">
        <v>17745</v>
      </c>
    </row>
    <row r="4479" spans="2:7" x14ac:dyDescent="0.25">
      <c r="B4479" s="69" t="s">
        <v>19291</v>
      </c>
      <c r="C4479" s="44">
        <v>941</v>
      </c>
      <c r="D4479" s="44">
        <v>941</v>
      </c>
      <c r="E4479" s="56" t="s">
        <v>12603</v>
      </c>
      <c r="F4479" s="45" t="s">
        <v>3919</v>
      </c>
      <c r="G4479" s="39" t="s">
        <v>17734</v>
      </c>
    </row>
    <row r="4480" spans="2:7" x14ac:dyDescent="0.25">
      <c r="B4480" s="69" t="s">
        <v>5669</v>
      </c>
      <c r="C4480" s="44">
        <v>941</v>
      </c>
      <c r="D4480" s="44">
        <v>941</v>
      </c>
      <c r="E4480" s="56" t="s">
        <v>12603</v>
      </c>
      <c r="F4480" s="45" t="s">
        <v>3919</v>
      </c>
      <c r="G4480" s="39" t="s">
        <v>17734</v>
      </c>
    </row>
    <row r="4481" spans="2:7" x14ac:dyDescent="0.25">
      <c r="B4481" s="69" t="s">
        <v>6647</v>
      </c>
      <c r="C4481" s="44">
        <v>941</v>
      </c>
      <c r="D4481" s="44">
        <v>941</v>
      </c>
      <c r="E4481" s="56" t="s">
        <v>12603</v>
      </c>
      <c r="F4481" s="45" t="s">
        <v>3919</v>
      </c>
      <c r="G4481" s="39" t="s">
        <v>17734</v>
      </c>
    </row>
    <row r="4482" spans="2:7" x14ac:dyDescent="0.25">
      <c r="B4482" s="69" t="s">
        <v>19292</v>
      </c>
      <c r="C4482" s="44">
        <v>942</v>
      </c>
      <c r="D4482" s="44">
        <v>942</v>
      </c>
      <c r="E4482" s="56" t="s">
        <v>12604</v>
      </c>
      <c r="F4482" s="45" t="s">
        <v>1265</v>
      </c>
      <c r="G4482" s="39" t="s">
        <v>17735</v>
      </c>
    </row>
    <row r="4483" spans="2:7" x14ac:dyDescent="0.25">
      <c r="B4483" s="69" t="s">
        <v>5670</v>
      </c>
      <c r="C4483" s="44">
        <v>942</v>
      </c>
      <c r="D4483" s="44">
        <v>942</v>
      </c>
      <c r="E4483" s="56" t="s">
        <v>12604</v>
      </c>
      <c r="F4483" s="45" t="s">
        <v>1265</v>
      </c>
      <c r="G4483" s="39" t="s">
        <v>17735</v>
      </c>
    </row>
    <row r="4484" spans="2:7" x14ac:dyDescent="0.25">
      <c r="B4484" s="69" t="s">
        <v>6648</v>
      </c>
      <c r="C4484" s="44">
        <v>942</v>
      </c>
      <c r="D4484" s="44">
        <v>942</v>
      </c>
      <c r="E4484" s="56" t="s">
        <v>12604</v>
      </c>
      <c r="F4484" s="45" t="s">
        <v>1265</v>
      </c>
      <c r="G4484" s="39" t="s">
        <v>17735</v>
      </c>
    </row>
    <row r="4485" spans="2:7" x14ac:dyDescent="0.25">
      <c r="B4485" s="69" t="s">
        <v>19294</v>
      </c>
      <c r="C4485" s="44">
        <v>944</v>
      </c>
      <c r="D4485" s="44">
        <v>944</v>
      </c>
      <c r="E4485" s="56" t="s">
        <v>12606</v>
      </c>
      <c r="F4485" s="45" t="s">
        <v>4136</v>
      </c>
      <c r="G4485" s="39" t="s">
        <v>17737</v>
      </c>
    </row>
    <row r="4486" spans="2:7" x14ac:dyDescent="0.25">
      <c r="B4486" s="69" t="s">
        <v>6650</v>
      </c>
      <c r="C4486" s="44">
        <v>944</v>
      </c>
      <c r="D4486" s="44">
        <v>944</v>
      </c>
      <c r="E4486" s="56" t="s">
        <v>12606</v>
      </c>
      <c r="F4486" s="45" t="s">
        <v>4136</v>
      </c>
      <c r="G4486" s="39" t="s">
        <v>17737</v>
      </c>
    </row>
    <row r="4487" spans="2:7" x14ac:dyDescent="0.25">
      <c r="B4487" s="69" t="s">
        <v>5671</v>
      </c>
      <c r="C4487" s="44">
        <v>944</v>
      </c>
      <c r="D4487" s="44">
        <v>944</v>
      </c>
      <c r="E4487" s="56" t="s">
        <v>12606</v>
      </c>
      <c r="F4487" s="45" t="s">
        <v>4136</v>
      </c>
      <c r="G4487" s="39" t="s">
        <v>17737</v>
      </c>
    </row>
    <row r="4488" spans="2:7" x14ac:dyDescent="0.25">
      <c r="B4488" s="69" t="s">
        <v>19293</v>
      </c>
      <c r="C4488" s="44">
        <v>943</v>
      </c>
      <c r="D4488" s="44">
        <v>943</v>
      </c>
      <c r="E4488" s="56" t="s">
        <v>12605</v>
      </c>
      <c r="F4488" s="45" t="s">
        <v>4135</v>
      </c>
      <c r="G4488" s="39" t="s">
        <v>17736</v>
      </c>
    </row>
    <row r="4489" spans="2:7" x14ac:dyDescent="0.25">
      <c r="B4489" s="69" t="s">
        <v>14947</v>
      </c>
      <c r="C4489" s="44">
        <v>943</v>
      </c>
      <c r="D4489" s="44">
        <v>943</v>
      </c>
      <c r="E4489" s="56" t="s">
        <v>12605</v>
      </c>
      <c r="F4489" s="45" t="s">
        <v>4135</v>
      </c>
      <c r="G4489" s="39" t="s">
        <v>17736</v>
      </c>
    </row>
    <row r="4490" spans="2:7" x14ac:dyDescent="0.25">
      <c r="B4490" s="69" t="s">
        <v>6649</v>
      </c>
      <c r="C4490" s="44">
        <v>943</v>
      </c>
      <c r="D4490" s="44">
        <v>943</v>
      </c>
      <c r="E4490" s="56" t="s">
        <v>12605</v>
      </c>
      <c r="F4490" s="45" t="s">
        <v>4135</v>
      </c>
      <c r="G4490" s="39" t="s">
        <v>17736</v>
      </c>
    </row>
    <row r="4491" spans="2:7" x14ac:dyDescent="0.25">
      <c r="B4491" s="69" t="s">
        <v>19298</v>
      </c>
      <c r="C4491" s="44">
        <v>948</v>
      </c>
      <c r="D4491" s="44">
        <v>948</v>
      </c>
      <c r="E4491" s="56" t="s">
        <v>12610</v>
      </c>
      <c r="F4491" s="45" t="s">
        <v>3915</v>
      </c>
      <c r="G4491" s="39" t="s">
        <v>17741</v>
      </c>
    </row>
    <row r="4492" spans="2:7" x14ac:dyDescent="0.25">
      <c r="B4492" s="69" t="s">
        <v>851</v>
      </c>
      <c r="C4492" s="44">
        <v>948</v>
      </c>
      <c r="D4492" s="44">
        <v>948</v>
      </c>
      <c r="E4492" s="56" t="s">
        <v>12610</v>
      </c>
      <c r="F4492" s="45" t="s">
        <v>3915</v>
      </c>
      <c r="G4492" s="39" t="s">
        <v>17741</v>
      </c>
    </row>
    <row r="4493" spans="2:7" x14ac:dyDescent="0.25">
      <c r="B4493" s="69" t="s">
        <v>6654</v>
      </c>
      <c r="C4493" s="44">
        <v>948</v>
      </c>
      <c r="D4493" s="44">
        <v>948</v>
      </c>
      <c r="E4493" s="56" t="s">
        <v>12610</v>
      </c>
      <c r="F4493" s="45" t="s">
        <v>3915</v>
      </c>
      <c r="G4493" s="39" t="s">
        <v>17741</v>
      </c>
    </row>
    <row r="4494" spans="2:7" x14ac:dyDescent="0.25">
      <c r="B4494" s="69" t="s">
        <v>19290</v>
      </c>
      <c r="C4494" s="44">
        <v>940</v>
      </c>
      <c r="D4494" s="44">
        <v>940</v>
      </c>
      <c r="E4494" s="56" t="s">
        <v>12602</v>
      </c>
      <c r="F4494" s="45" t="s">
        <v>1264</v>
      </c>
      <c r="G4494" s="39" t="s">
        <v>17733</v>
      </c>
    </row>
    <row r="4495" spans="2:7" x14ac:dyDescent="0.25">
      <c r="B4495" s="69" t="s">
        <v>5668</v>
      </c>
      <c r="C4495" s="44">
        <v>940</v>
      </c>
      <c r="D4495" s="44">
        <v>940</v>
      </c>
      <c r="E4495" s="56" t="s">
        <v>12602</v>
      </c>
      <c r="F4495" s="45" t="s">
        <v>1264</v>
      </c>
      <c r="G4495" s="39" t="s">
        <v>17733</v>
      </c>
    </row>
    <row r="4496" spans="2:7" x14ac:dyDescent="0.25">
      <c r="B4496" s="69" t="s">
        <v>6646</v>
      </c>
      <c r="C4496" s="44">
        <v>940</v>
      </c>
      <c r="D4496" s="44">
        <v>940</v>
      </c>
      <c r="E4496" s="56" t="s">
        <v>12602</v>
      </c>
      <c r="F4496" s="45" t="s">
        <v>1264</v>
      </c>
      <c r="G4496" s="39" t="s">
        <v>17733</v>
      </c>
    </row>
    <row r="4497" spans="2:7" x14ac:dyDescent="0.25">
      <c r="B4497" s="69" t="s">
        <v>19297</v>
      </c>
      <c r="C4497" s="44">
        <v>947</v>
      </c>
      <c r="D4497" s="44">
        <v>947</v>
      </c>
      <c r="E4497" s="56" t="s">
        <v>12609</v>
      </c>
      <c r="F4497" s="45" t="s">
        <v>3916</v>
      </c>
      <c r="G4497" s="39" t="s">
        <v>17740</v>
      </c>
    </row>
    <row r="4498" spans="2:7" x14ac:dyDescent="0.25">
      <c r="B4498" s="69" t="s">
        <v>5674</v>
      </c>
      <c r="C4498" s="44">
        <v>947</v>
      </c>
      <c r="D4498" s="44">
        <v>947</v>
      </c>
      <c r="E4498" s="56" t="s">
        <v>12609</v>
      </c>
      <c r="F4498" s="45" t="s">
        <v>3916</v>
      </c>
      <c r="G4498" s="39" t="s">
        <v>17740</v>
      </c>
    </row>
    <row r="4499" spans="2:7" x14ac:dyDescent="0.25">
      <c r="B4499" s="69" t="s">
        <v>6653</v>
      </c>
      <c r="C4499" s="44">
        <v>947</v>
      </c>
      <c r="D4499" s="44">
        <v>947</v>
      </c>
      <c r="E4499" s="56" t="s">
        <v>12609</v>
      </c>
      <c r="F4499" s="45" t="s">
        <v>3916</v>
      </c>
      <c r="G4499" s="39" t="s">
        <v>17740</v>
      </c>
    </row>
    <row r="4500" spans="2:7" x14ac:dyDescent="0.25">
      <c r="B4500" s="69" t="s">
        <v>19289</v>
      </c>
      <c r="C4500" s="44">
        <v>939</v>
      </c>
      <c r="D4500" s="44">
        <v>939</v>
      </c>
      <c r="E4500" s="56" t="s">
        <v>12601</v>
      </c>
      <c r="F4500" s="45" t="s">
        <v>3920</v>
      </c>
      <c r="G4500" s="39" t="s">
        <v>17732</v>
      </c>
    </row>
    <row r="4501" spans="2:7" x14ac:dyDescent="0.25">
      <c r="B4501" s="69" t="s">
        <v>5667</v>
      </c>
      <c r="C4501" s="44">
        <v>939</v>
      </c>
      <c r="D4501" s="44">
        <v>939</v>
      </c>
      <c r="E4501" s="56" t="s">
        <v>12601</v>
      </c>
      <c r="F4501" s="45" t="s">
        <v>3920</v>
      </c>
      <c r="G4501" s="39" t="s">
        <v>17732</v>
      </c>
    </row>
    <row r="4502" spans="2:7" x14ac:dyDescent="0.25">
      <c r="B4502" s="69" t="s">
        <v>6645</v>
      </c>
      <c r="C4502" s="44">
        <v>939</v>
      </c>
      <c r="D4502" s="44">
        <v>939</v>
      </c>
      <c r="E4502" s="56" t="s">
        <v>12601</v>
      </c>
      <c r="F4502" s="45" t="s">
        <v>3920</v>
      </c>
      <c r="G4502" s="39" t="s">
        <v>17732</v>
      </c>
    </row>
    <row r="4503" spans="2:7" x14ac:dyDescent="0.25">
      <c r="B4503" s="69" t="s">
        <v>19299</v>
      </c>
      <c r="C4503" s="44">
        <v>949</v>
      </c>
      <c r="D4503" s="44">
        <v>949</v>
      </c>
      <c r="E4503" s="56" t="s">
        <v>12611</v>
      </c>
      <c r="F4503" s="45" t="s">
        <v>4137</v>
      </c>
      <c r="G4503" s="39" t="s">
        <v>17742</v>
      </c>
    </row>
    <row r="4504" spans="2:7" x14ac:dyDescent="0.25">
      <c r="B4504" s="69" t="s">
        <v>5675</v>
      </c>
      <c r="C4504" s="44">
        <v>949</v>
      </c>
      <c r="D4504" s="44">
        <v>949</v>
      </c>
      <c r="E4504" s="56" t="s">
        <v>12611</v>
      </c>
      <c r="F4504" s="45" t="s">
        <v>4137</v>
      </c>
      <c r="G4504" s="39" t="s">
        <v>17742</v>
      </c>
    </row>
    <row r="4505" spans="2:7" x14ac:dyDescent="0.25">
      <c r="B4505" s="69" t="s">
        <v>6655</v>
      </c>
      <c r="C4505" s="44">
        <v>949</v>
      </c>
      <c r="D4505" s="44">
        <v>949</v>
      </c>
      <c r="E4505" s="56" t="s">
        <v>12611</v>
      </c>
      <c r="F4505" s="45" t="s">
        <v>4137</v>
      </c>
      <c r="G4505" s="39" t="s">
        <v>17742</v>
      </c>
    </row>
    <row r="4506" spans="2:7" x14ac:dyDescent="0.25">
      <c r="B4506" s="69" t="s">
        <v>19301</v>
      </c>
      <c r="C4506" s="44">
        <v>951</v>
      </c>
      <c r="D4506" s="44">
        <v>951</v>
      </c>
      <c r="E4506" s="56" t="s">
        <v>12613</v>
      </c>
      <c r="F4506" s="45" t="s">
        <v>4139</v>
      </c>
      <c r="G4506" s="39" t="s">
        <v>17744</v>
      </c>
    </row>
    <row r="4507" spans="2:7" x14ac:dyDescent="0.25">
      <c r="B4507" s="69" t="s">
        <v>5677</v>
      </c>
      <c r="C4507" s="44">
        <v>951</v>
      </c>
      <c r="D4507" s="44">
        <v>951</v>
      </c>
      <c r="E4507" s="56" t="s">
        <v>12613</v>
      </c>
      <c r="F4507" s="45" t="s">
        <v>4139</v>
      </c>
      <c r="G4507" s="39" t="s">
        <v>17744</v>
      </c>
    </row>
    <row r="4508" spans="2:7" x14ac:dyDescent="0.25">
      <c r="B4508" s="69" t="s">
        <v>6657</v>
      </c>
      <c r="C4508" s="44">
        <v>951</v>
      </c>
      <c r="D4508" s="44">
        <v>951</v>
      </c>
      <c r="E4508" s="56" t="s">
        <v>12613</v>
      </c>
      <c r="F4508" s="45" t="s">
        <v>4139</v>
      </c>
      <c r="G4508" s="39" t="s">
        <v>17744</v>
      </c>
    </row>
    <row r="4509" spans="2:7" x14ac:dyDescent="0.25">
      <c r="B4509" s="69" t="s">
        <v>15429</v>
      </c>
      <c r="C4509" s="69">
        <v>1140</v>
      </c>
      <c r="D4509" s="69"/>
      <c r="E4509" s="190" t="s">
        <v>15384</v>
      </c>
      <c r="F4509" s="212" t="s">
        <v>15429</v>
      </c>
      <c r="G4509" s="39" t="s">
        <v>17916</v>
      </c>
    </row>
    <row r="4510" spans="2:7" x14ac:dyDescent="0.25">
      <c r="B4510" s="69" t="s">
        <v>19300</v>
      </c>
      <c r="C4510" s="44">
        <v>950</v>
      </c>
      <c r="D4510" s="44">
        <v>950</v>
      </c>
      <c r="E4510" s="56" t="s">
        <v>12612</v>
      </c>
      <c r="F4510" s="45" t="s">
        <v>4138</v>
      </c>
      <c r="G4510" s="39" t="s">
        <v>17743</v>
      </c>
    </row>
    <row r="4511" spans="2:7" x14ac:dyDescent="0.25">
      <c r="B4511" s="69" t="s">
        <v>5676</v>
      </c>
      <c r="C4511" s="44">
        <v>950</v>
      </c>
      <c r="D4511" s="44">
        <v>950</v>
      </c>
      <c r="E4511" s="56" t="s">
        <v>12612</v>
      </c>
      <c r="F4511" s="45" t="s">
        <v>4138</v>
      </c>
      <c r="G4511" s="39" t="s">
        <v>17743</v>
      </c>
    </row>
    <row r="4512" spans="2:7" x14ac:dyDescent="0.25">
      <c r="B4512" s="69" t="s">
        <v>6656</v>
      </c>
      <c r="C4512" s="44">
        <v>950</v>
      </c>
      <c r="D4512" s="44">
        <v>950</v>
      </c>
      <c r="E4512" s="56" t="s">
        <v>12612</v>
      </c>
      <c r="F4512" s="45" t="s">
        <v>4138</v>
      </c>
      <c r="G4512" s="39" t="s">
        <v>17743</v>
      </c>
    </row>
    <row r="4513" spans="2:7" x14ac:dyDescent="0.25">
      <c r="B4513" s="69" t="s">
        <v>14818</v>
      </c>
      <c r="C4513" s="69">
        <v>1142</v>
      </c>
      <c r="D4513" s="69" t="s">
        <v>15385</v>
      </c>
      <c r="E4513" s="190" t="s">
        <v>15386</v>
      </c>
      <c r="F4513" s="212" t="s">
        <v>14818</v>
      </c>
      <c r="G4513" s="39" t="s">
        <v>15483</v>
      </c>
    </row>
    <row r="4514" spans="2:7" x14ac:dyDescent="0.25">
      <c r="B4514" s="69" t="s">
        <v>14819</v>
      </c>
      <c r="C4514" s="69">
        <v>1143</v>
      </c>
      <c r="D4514" s="69" t="s">
        <v>15387</v>
      </c>
      <c r="E4514" s="190" t="s">
        <v>15388</v>
      </c>
      <c r="F4514" s="212" t="s">
        <v>14819</v>
      </c>
      <c r="G4514" s="39" t="s">
        <v>15484</v>
      </c>
    </row>
    <row r="4515" spans="2:7" x14ac:dyDescent="0.25">
      <c r="B4515" s="69" t="s">
        <v>19295</v>
      </c>
      <c r="C4515" s="44">
        <v>945</v>
      </c>
      <c r="D4515" s="44">
        <v>945</v>
      </c>
      <c r="E4515" s="56" t="s">
        <v>12607</v>
      </c>
      <c r="F4515" s="45" t="s">
        <v>3918</v>
      </c>
      <c r="G4515" s="39" t="s">
        <v>17738</v>
      </c>
    </row>
    <row r="4516" spans="2:7" x14ac:dyDescent="0.25">
      <c r="B4516" s="69" t="s">
        <v>5672</v>
      </c>
      <c r="C4516" s="44">
        <v>945</v>
      </c>
      <c r="D4516" s="44">
        <v>945</v>
      </c>
      <c r="E4516" s="56" t="s">
        <v>12607</v>
      </c>
      <c r="F4516" s="45" t="s">
        <v>3918</v>
      </c>
      <c r="G4516" s="39" t="s">
        <v>17738</v>
      </c>
    </row>
    <row r="4517" spans="2:7" x14ac:dyDescent="0.25">
      <c r="B4517" s="69" t="s">
        <v>6651</v>
      </c>
      <c r="C4517" s="44">
        <v>945</v>
      </c>
      <c r="D4517" s="44">
        <v>945</v>
      </c>
      <c r="E4517" s="56" t="s">
        <v>12607</v>
      </c>
      <c r="F4517" s="45" t="s">
        <v>3918</v>
      </c>
      <c r="G4517" s="39" t="s">
        <v>17738</v>
      </c>
    </row>
    <row r="4518" spans="2:7" x14ac:dyDescent="0.25">
      <c r="B4518" s="69" t="s">
        <v>19296</v>
      </c>
      <c r="C4518" s="44">
        <v>946</v>
      </c>
      <c r="D4518" s="44">
        <v>946</v>
      </c>
      <c r="E4518" s="56" t="s">
        <v>12608</v>
      </c>
      <c r="F4518" s="45" t="s">
        <v>3917</v>
      </c>
      <c r="G4518" s="39" t="s">
        <v>17739</v>
      </c>
    </row>
    <row r="4519" spans="2:7" x14ac:dyDescent="0.25">
      <c r="B4519" s="69" t="s">
        <v>5673</v>
      </c>
      <c r="C4519" s="44">
        <v>946</v>
      </c>
      <c r="D4519" s="44">
        <v>946</v>
      </c>
      <c r="E4519" s="56" t="s">
        <v>12608</v>
      </c>
      <c r="F4519" s="45" t="s">
        <v>3917</v>
      </c>
      <c r="G4519" s="39" t="s">
        <v>17739</v>
      </c>
    </row>
    <row r="4520" spans="2:7" x14ac:dyDescent="0.25">
      <c r="B4520" s="69" t="s">
        <v>6652</v>
      </c>
      <c r="C4520" s="44">
        <v>946</v>
      </c>
      <c r="D4520" s="44">
        <v>946</v>
      </c>
      <c r="E4520" s="56" t="s">
        <v>12608</v>
      </c>
      <c r="F4520" s="45" t="s">
        <v>3917</v>
      </c>
      <c r="G4520" s="39" t="s">
        <v>17739</v>
      </c>
    </row>
    <row r="4521" spans="2:7" x14ac:dyDescent="0.25">
      <c r="B4521" s="69" t="s">
        <v>19308</v>
      </c>
      <c r="C4521" s="44">
        <v>959</v>
      </c>
      <c r="D4521" s="44">
        <v>959</v>
      </c>
      <c r="E4521" s="56" t="s">
        <v>12620</v>
      </c>
      <c r="F4521" s="45" t="s">
        <v>4143</v>
      </c>
      <c r="G4521" s="39" t="s">
        <v>17750</v>
      </c>
    </row>
    <row r="4522" spans="2:7" x14ac:dyDescent="0.25">
      <c r="B4522" s="69" t="s">
        <v>6664</v>
      </c>
      <c r="C4522" s="44">
        <v>959</v>
      </c>
      <c r="D4522" s="44">
        <v>959</v>
      </c>
      <c r="E4522" s="56" t="s">
        <v>12620</v>
      </c>
      <c r="F4522" s="45" t="s">
        <v>4143</v>
      </c>
      <c r="G4522" s="39" t="s">
        <v>17750</v>
      </c>
    </row>
    <row r="4523" spans="2:7" x14ac:dyDescent="0.25">
      <c r="B4523" s="69" t="s">
        <v>5683</v>
      </c>
      <c r="C4523" s="44">
        <v>959</v>
      </c>
      <c r="D4523" s="44">
        <v>959</v>
      </c>
      <c r="E4523" s="56" t="s">
        <v>12620</v>
      </c>
      <c r="F4523" s="45" t="s">
        <v>4143</v>
      </c>
      <c r="G4523" s="39" t="s">
        <v>17750</v>
      </c>
    </row>
    <row r="4524" spans="2:7" x14ac:dyDescent="0.25">
      <c r="B4524" s="69" t="s">
        <v>19307</v>
      </c>
      <c r="C4524" s="44">
        <v>958</v>
      </c>
      <c r="D4524" s="44">
        <v>958</v>
      </c>
      <c r="E4524" s="56" t="s">
        <v>12619</v>
      </c>
      <c r="F4524" s="45" t="s">
        <v>4142</v>
      </c>
      <c r="G4524" s="39" t="s">
        <v>17749</v>
      </c>
    </row>
    <row r="4525" spans="2:7" x14ac:dyDescent="0.25">
      <c r="B4525" s="69" t="s">
        <v>6663</v>
      </c>
      <c r="C4525" s="44">
        <v>958</v>
      </c>
      <c r="D4525" s="44">
        <v>958</v>
      </c>
      <c r="E4525" s="56" t="s">
        <v>12619</v>
      </c>
      <c r="F4525" s="45" t="s">
        <v>4142</v>
      </c>
      <c r="G4525" s="39" t="s">
        <v>17749</v>
      </c>
    </row>
    <row r="4526" spans="2:7" x14ac:dyDescent="0.25">
      <c r="B4526" s="69" t="s">
        <v>5682</v>
      </c>
      <c r="C4526" s="44">
        <v>958</v>
      </c>
      <c r="D4526" s="44">
        <v>958</v>
      </c>
      <c r="E4526" s="56" t="s">
        <v>12619</v>
      </c>
      <c r="F4526" s="45" t="s">
        <v>4142</v>
      </c>
      <c r="G4526" s="39" t="s">
        <v>17749</v>
      </c>
    </row>
    <row r="4527" spans="2:7" x14ac:dyDescent="0.25">
      <c r="B4527" s="69" t="s">
        <v>19306</v>
      </c>
      <c r="C4527" s="44">
        <v>957</v>
      </c>
      <c r="D4527" s="44">
        <v>957</v>
      </c>
      <c r="E4527" s="56" t="s">
        <v>12618</v>
      </c>
      <c r="F4527" s="45" t="s">
        <v>3910</v>
      </c>
      <c r="G4527" s="39" t="s">
        <v>17748</v>
      </c>
    </row>
    <row r="4528" spans="2:7" x14ac:dyDescent="0.25">
      <c r="B4528" s="69" t="s">
        <v>6662</v>
      </c>
      <c r="C4528" s="44">
        <v>957</v>
      </c>
      <c r="D4528" s="44">
        <v>957</v>
      </c>
      <c r="E4528" s="56" t="s">
        <v>12618</v>
      </c>
      <c r="F4528" s="45" t="s">
        <v>3910</v>
      </c>
      <c r="G4528" s="39" t="s">
        <v>17748</v>
      </c>
    </row>
    <row r="4529" spans="2:7" x14ac:dyDescent="0.25">
      <c r="B4529" s="69" t="s">
        <v>5681</v>
      </c>
      <c r="C4529" s="44">
        <v>957</v>
      </c>
      <c r="D4529" s="44">
        <v>957</v>
      </c>
      <c r="E4529" s="56" t="s">
        <v>12618</v>
      </c>
      <c r="F4529" s="45" t="s">
        <v>3910</v>
      </c>
      <c r="G4529" s="39" t="s">
        <v>17748</v>
      </c>
    </row>
    <row r="4530" spans="2:7" x14ac:dyDescent="0.25">
      <c r="B4530" s="69" t="s">
        <v>19305</v>
      </c>
      <c r="C4530" s="44">
        <v>956</v>
      </c>
      <c r="D4530" s="44">
        <v>956</v>
      </c>
      <c r="E4530" s="56" t="s">
        <v>12617</v>
      </c>
      <c r="F4530" s="45" t="s">
        <v>4141</v>
      </c>
      <c r="G4530" s="39" t="s">
        <v>17747</v>
      </c>
    </row>
    <row r="4531" spans="2:7" x14ac:dyDescent="0.25">
      <c r="B4531" s="69" t="s">
        <v>6661</v>
      </c>
      <c r="C4531" s="44">
        <v>956</v>
      </c>
      <c r="D4531" s="44">
        <v>956</v>
      </c>
      <c r="E4531" s="56" t="s">
        <v>12617</v>
      </c>
      <c r="F4531" s="45" t="s">
        <v>4141</v>
      </c>
      <c r="G4531" s="39" t="s">
        <v>17747</v>
      </c>
    </row>
    <row r="4532" spans="2:7" x14ac:dyDescent="0.25">
      <c r="B4532" s="69" t="s">
        <v>5680</v>
      </c>
      <c r="C4532" s="44">
        <v>956</v>
      </c>
      <c r="D4532" s="44">
        <v>956</v>
      </c>
      <c r="E4532" s="56" t="s">
        <v>12617</v>
      </c>
      <c r="F4532" s="45" t="s">
        <v>4141</v>
      </c>
      <c r="G4532" s="39" t="s">
        <v>17747</v>
      </c>
    </row>
    <row r="4533" spans="2:7" x14ac:dyDescent="0.25">
      <c r="B4533" s="70" t="s">
        <v>19318</v>
      </c>
      <c r="C4533" s="46">
        <v>968</v>
      </c>
      <c r="D4533" s="71">
        <v>968</v>
      </c>
      <c r="E4533" s="53" t="s">
        <v>12629</v>
      </c>
      <c r="F4533" s="211" t="s">
        <v>15317</v>
      </c>
      <c r="G4533" s="71" t="s">
        <v>17760</v>
      </c>
    </row>
    <row r="4534" spans="2:7" x14ac:dyDescent="0.25">
      <c r="B4534" s="70" t="s">
        <v>5108</v>
      </c>
      <c r="C4534" s="46">
        <v>968</v>
      </c>
      <c r="D4534" s="71">
        <v>968</v>
      </c>
      <c r="E4534" s="53" t="s">
        <v>12629</v>
      </c>
      <c r="F4534" s="211" t="s">
        <v>15317</v>
      </c>
      <c r="G4534" s="71" t="s">
        <v>17760</v>
      </c>
    </row>
    <row r="4535" spans="2:7" x14ac:dyDescent="0.25">
      <c r="B4535" s="70" t="s">
        <v>8986</v>
      </c>
      <c r="C4535" s="46">
        <v>968</v>
      </c>
      <c r="D4535" s="71">
        <v>968</v>
      </c>
      <c r="E4535" s="53" t="s">
        <v>12629</v>
      </c>
      <c r="F4535" s="211" t="s">
        <v>15317</v>
      </c>
      <c r="G4535" s="71" t="s">
        <v>17760</v>
      </c>
    </row>
    <row r="4536" spans="2:7" x14ac:dyDescent="0.25">
      <c r="B4536" s="70" t="s">
        <v>15529</v>
      </c>
      <c r="C4536" s="46">
        <v>968</v>
      </c>
      <c r="D4536" s="71">
        <v>968</v>
      </c>
      <c r="E4536" s="53" t="s">
        <v>12629</v>
      </c>
      <c r="F4536" s="211" t="s">
        <v>15317</v>
      </c>
      <c r="G4536" s="71" t="s">
        <v>17760</v>
      </c>
    </row>
    <row r="4537" spans="2:7" x14ac:dyDescent="0.25">
      <c r="B4537" s="69" t="s">
        <v>15317</v>
      </c>
      <c r="C4537" s="44">
        <v>968</v>
      </c>
      <c r="D4537" s="44">
        <v>968</v>
      </c>
      <c r="E4537" s="56" t="s">
        <v>12629</v>
      </c>
      <c r="F4537" s="45" t="s">
        <v>15317</v>
      </c>
      <c r="G4537" s="39" t="s">
        <v>17760</v>
      </c>
    </row>
    <row r="4538" spans="2:7" x14ac:dyDescent="0.25">
      <c r="B4538" s="69" t="s">
        <v>19311</v>
      </c>
      <c r="C4538" s="44">
        <v>962</v>
      </c>
      <c r="D4538" s="44">
        <v>962</v>
      </c>
      <c r="E4538" s="56" t="s">
        <v>12623</v>
      </c>
      <c r="F4538" s="45" t="s">
        <v>3909</v>
      </c>
      <c r="G4538" s="39" t="s">
        <v>17753</v>
      </c>
    </row>
    <row r="4539" spans="2:7" x14ac:dyDescent="0.25">
      <c r="B4539" s="69" t="s">
        <v>5102</v>
      </c>
      <c r="C4539" s="44">
        <v>962</v>
      </c>
      <c r="D4539" s="44">
        <v>962</v>
      </c>
      <c r="E4539" s="56" t="s">
        <v>12623</v>
      </c>
      <c r="F4539" s="45" t="s">
        <v>3909</v>
      </c>
      <c r="G4539" s="39" t="s">
        <v>17753</v>
      </c>
    </row>
    <row r="4540" spans="2:7" x14ac:dyDescent="0.25">
      <c r="B4540" s="69" t="s">
        <v>8981</v>
      </c>
      <c r="C4540" s="44">
        <v>962</v>
      </c>
      <c r="D4540" s="44">
        <v>962</v>
      </c>
      <c r="E4540" s="56" t="s">
        <v>12623</v>
      </c>
      <c r="F4540" s="45" t="s">
        <v>3909</v>
      </c>
      <c r="G4540" s="39" t="s">
        <v>17753</v>
      </c>
    </row>
    <row r="4541" spans="2:7" x14ac:dyDescent="0.25">
      <c r="B4541" s="69" t="s">
        <v>19312</v>
      </c>
      <c r="C4541" s="44">
        <v>963</v>
      </c>
      <c r="D4541" s="44">
        <v>963</v>
      </c>
      <c r="E4541" s="56" t="s">
        <v>12624</v>
      </c>
      <c r="F4541" s="45" t="s">
        <v>3908</v>
      </c>
      <c r="G4541" s="39" t="s">
        <v>17754</v>
      </c>
    </row>
    <row r="4542" spans="2:7" x14ac:dyDescent="0.25">
      <c r="B4542" s="69" t="s">
        <v>5103</v>
      </c>
      <c r="C4542" s="44">
        <v>963</v>
      </c>
      <c r="D4542" s="44">
        <v>963</v>
      </c>
      <c r="E4542" s="56" t="s">
        <v>12624</v>
      </c>
      <c r="F4542" s="45" t="s">
        <v>3908</v>
      </c>
      <c r="G4542" s="39" t="s">
        <v>17754</v>
      </c>
    </row>
    <row r="4543" spans="2:7" x14ac:dyDescent="0.25">
      <c r="B4543" s="69" t="s">
        <v>3309</v>
      </c>
      <c r="C4543" s="44">
        <v>963</v>
      </c>
      <c r="D4543" s="44">
        <v>963</v>
      </c>
      <c r="E4543" s="56" t="s">
        <v>12624</v>
      </c>
      <c r="F4543" s="45" t="s">
        <v>3908</v>
      </c>
      <c r="G4543" s="39" t="s">
        <v>17754</v>
      </c>
    </row>
    <row r="4544" spans="2:7" x14ac:dyDescent="0.25">
      <c r="B4544" s="70" t="s">
        <v>19315</v>
      </c>
      <c r="C4544" s="46">
        <v>965</v>
      </c>
      <c r="D4544" s="71">
        <v>965</v>
      </c>
      <c r="E4544" s="53" t="s">
        <v>12626</v>
      </c>
      <c r="F4544" s="211" t="s">
        <v>15314</v>
      </c>
      <c r="G4544" s="71" t="s">
        <v>17757</v>
      </c>
    </row>
    <row r="4545" spans="2:7" x14ac:dyDescent="0.25">
      <c r="B4545" s="70" t="s">
        <v>5105</v>
      </c>
      <c r="C4545" s="46">
        <v>965</v>
      </c>
      <c r="D4545" s="71">
        <v>965</v>
      </c>
      <c r="E4545" s="53" t="s">
        <v>12626</v>
      </c>
      <c r="F4545" s="211" t="s">
        <v>15314</v>
      </c>
      <c r="G4545" s="71" t="s">
        <v>17757</v>
      </c>
    </row>
    <row r="4546" spans="2:7" x14ac:dyDescent="0.25">
      <c r="B4546" s="70" t="s">
        <v>8984</v>
      </c>
      <c r="C4546" s="46">
        <v>965</v>
      </c>
      <c r="D4546" s="71">
        <v>965</v>
      </c>
      <c r="E4546" s="53" t="s">
        <v>12626</v>
      </c>
      <c r="F4546" s="211" t="s">
        <v>15314</v>
      </c>
      <c r="G4546" s="71" t="s">
        <v>17757</v>
      </c>
    </row>
    <row r="4547" spans="2:7" x14ac:dyDescent="0.25">
      <c r="B4547" s="70" t="s">
        <v>15527</v>
      </c>
      <c r="C4547" s="46">
        <v>965</v>
      </c>
      <c r="D4547" s="71">
        <v>965</v>
      </c>
      <c r="E4547" s="53" t="s">
        <v>12626</v>
      </c>
      <c r="F4547" s="211" t="s">
        <v>15314</v>
      </c>
      <c r="G4547" s="71" t="s">
        <v>17757</v>
      </c>
    </row>
    <row r="4548" spans="2:7" x14ac:dyDescent="0.25">
      <c r="B4548" s="69" t="s">
        <v>15314</v>
      </c>
      <c r="C4548" s="44">
        <v>965</v>
      </c>
      <c r="D4548" s="44">
        <v>965</v>
      </c>
      <c r="E4548" s="56" t="s">
        <v>12626</v>
      </c>
      <c r="F4548" s="45" t="s">
        <v>15314</v>
      </c>
      <c r="G4548" s="39" t="s">
        <v>17757</v>
      </c>
    </row>
    <row r="4549" spans="2:7" x14ac:dyDescent="0.25">
      <c r="B4549" s="70" t="s">
        <v>19313</v>
      </c>
      <c r="C4549" s="46">
        <v>964</v>
      </c>
      <c r="D4549" s="71">
        <v>964</v>
      </c>
      <c r="E4549" s="53" t="s">
        <v>12625</v>
      </c>
      <c r="F4549" s="211" t="s">
        <v>15312</v>
      </c>
      <c r="G4549" s="71" t="s">
        <v>17755</v>
      </c>
    </row>
    <row r="4550" spans="2:7" x14ac:dyDescent="0.25">
      <c r="B4550" s="70" t="s">
        <v>5104</v>
      </c>
      <c r="C4550" s="46">
        <v>964</v>
      </c>
      <c r="D4550" s="71">
        <v>964</v>
      </c>
      <c r="E4550" s="53" t="s">
        <v>12625</v>
      </c>
      <c r="F4550" s="211" t="s">
        <v>15312</v>
      </c>
      <c r="G4550" s="71" t="s">
        <v>17755</v>
      </c>
    </row>
    <row r="4551" spans="2:7" x14ac:dyDescent="0.25">
      <c r="B4551" s="70" t="s">
        <v>8982</v>
      </c>
      <c r="C4551" s="46">
        <v>964</v>
      </c>
      <c r="D4551" s="71">
        <v>964</v>
      </c>
      <c r="E4551" s="53" t="s">
        <v>12625</v>
      </c>
      <c r="F4551" s="211" t="s">
        <v>15312</v>
      </c>
      <c r="G4551" s="71" t="s">
        <v>17755</v>
      </c>
    </row>
    <row r="4552" spans="2:7" x14ac:dyDescent="0.25">
      <c r="B4552" s="70" t="s">
        <v>15526</v>
      </c>
      <c r="C4552" s="46">
        <v>964</v>
      </c>
      <c r="D4552" s="71">
        <v>964</v>
      </c>
      <c r="E4552" s="53" t="s">
        <v>12625</v>
      </c>
      <c r="F4552" s="211" t="s">
        <v>15312</v>
      </c>
      <c r="G4552" s="71" t="s">
        <v>17755</v>
      </c>
    </row>
    <row r="4553" spans="2:7" x14ac:dyDescent="0.25">
      <c r="B4553" s="69" t="s">
        <v>15312</v>
      </c>
      <c r="C4553" s="44">
        <v>964</v>
      </c>
      <c r="D4553" s="44">
        <v>964</v>
      </c>
      <c r="E4553" s="56" t="s">
        <v>12625</v>
      </c>
      <c r="F4553" s="45" t="s">
        <v>15312</v>
      </c>
      <c r="G4553" s="39" t="s">
        <v>17755</v>
      </c>
    </row>
    <row r="4554" spans="2:7" x14ac:dyDescent="0.25">
      <c r="B4554" s="70" t="s">
        <v>19314</v>
      </c>
      <c r="C4554" s="46">
        <v>964.1</v>
      </c>
      <c r="D4554" s="71" t="s">
        <v>3255</v>
      </c>
      <c r="E4554" s="53" t="s">
        <v>16593</v>
      </c>
      <c r="F4554" s="211" t="s">
        <v>15313</v>
      </c>
      <c r="G4554" s="71" t="s">
        <v>17756</v>
      </c>
    </row>
    <row r="4555" spans="2:7" x14ac:dyDescent="0.25">
      <c r="B4555" s="70" t="s">
        <v>3255</v>
      </c>
      <c r="C4555" s="46">
        <v>964.1</v>
      </c>
      <c r="D4555" s="71" t="s">
        <v>3255</v>
      </c>
      <c r="E4555" s="53" t="s">
        <v>16593</v>
      </c>
      <c r="F4555" s="211" t="s">
        <v>15313</v>
      </c>
      <c r="G4555" s="71" t="s">
        <v>17756</v>
      </c>
    </row>
    <row r="4556" spans="2:7" x14ac:dyDescent="0.25">
      <c r="B4556" s="70" t="s">
        <v>10781</v>
      </c>
      <c r="C4556" s="46">
        <v>964.1</v>
      </c>
      <c r="D4556" s="71" t="s">
        <v>3255</v>
      </c>
      <c r="E4556" s="53" t="s">
        <v>16593</v>
      </c>
      <c r="F4556" s="211" t="s">
        <v>15313</v>
      </c>
      <c r="G4556" s="71" t="s">
        <v>17756</v>
      </c>
    </row>
    <row r="4557" spans="2:7" x14ac:dyDescent="0.25">
      <c r="B4557" s="70" t="s">
        <v>8983</v>
      </c>
      <c r="C4557" s="46">
        <v>964.1</v>
      </c>
      <c r="D4557" s="71" t="s">
        <v>3255</v>
      </c>
      <c r="E4557" s="53" t="s">
        <v>16593</v>
      </c>
      <c r="F4557" s="211" t="s">
        <v>15313</v>
      </c>
      <c r="G4557" s="71" t="s">
        <v>17756</v>
      </c>
    </row>
    <row r="4558" spans="2:7" x14ac:dyDescent="0.25">
      <c r="B4558" s="70" t="s">
        <v>15528</v>
      </c>
      <c r="C4558" s="46">
        <v>964.1</v>
      </c>
      <c r="D4558" s="71" t="s">
        <v>3255</v>
      </c>
      <c r="E4558" s="53" t="s">
        <v>16593</v>
      </c>
      <c r="F4558" s="211" t="s">
        <v>15313</v>
      </c>
      <c r="G4558" s="71" t="s">
        <v>17756</v>
      </c>
    </row>
    <row r="4559" spans="2:7" x14ac:dyDescent="0.25">
      <c r="B4559" s="69" t="s">
        <v>15313</v>
      </c>
      <c r="C4559" s="44">
        <v>964.1</v>
      </c>
      <c r="D4559" s="44" t="s">
        <v>3255</v>
      </c>
      <c r="E4559" s="51" t="s">
        <v>16593</v>
      </c>
      <c r="F4559" s="45" t="s">
        <v>15313</v>
      </c>
      <c r="G4559" s="39" t="s">
        <v>17756</v>
      </c>
    </row>
    <row r="4560" spans="2:7" x14ac:dyDescent="0.25">
      <c r="B4560" s="70" t="s">
        <v>19316</v>
      </c>
      <c r="C4560" s="46">
        <v>966</v>
      </c>
      <c r="D4560" s="71">
        <v>966</v>
      </c>
      <c r="E4560" s="53" t="s">
        <v>12627</v>
      </c>
      <c r="F4560" s="211" t="s">
        <v>15315</v>
      </c>
      <c r="G4560" s="71" t="s">
        <v>17758</v>
      </c>
    </row>
    <row r="4561" spans="2:7" x14ac:dyDescent="0.25">
      <c r="B4561" s="70" t="s">
        <v>15063</v>
      </c>
      <c r="C4561" s="46">
        <v>966</v>
      </c>
      <c r="D4561" s="71">
        <v>966</v>
      </c>
      <c r="E4561" s="53" t="s">
        <v>12627</v>
      </c>
      <c r="F4561" s="211" t="s">
        <v>15315</v>
      </c>
      <c r="G4561" s="71" t="s">
        <v>17758</v>
      </c>
    </row>
    <row r="4562" spans="2:7" x14ac:dyDescent="0.25">
      <c r="B4562" s="69" t="s">
        <v>15315</v>
      </c>
      <c r="C4562" s="44">
        <v>966</v>
      </c>
      <c r="D4562" s="44">
        <v>966</v>
      </c>
      <c r="E4562" s="56" t="s">
        <v>12627</v>
      </c>
      <c r="F4562" s="45" t="s">
        <v>15315</v>
      </c>
      <c r="G4562" s="39" t="s">
        <v>17758</v>
      </c>
    </row>
    <row r="4563" spans="2:7" x14ac:dyDescent="0.25">
      <c r="B4563" s="70" t="s">
        <v>5106</v>
      </c>
      <c r="C4563" s="46">
        <v>966</v>
      </c>
      <c r="D4563" s="71">
        <v>966</v>
      </c>
      <c r="E4563" s="53" t="s">
        <v>12627</v>
      </c>
      <c r="F4563" s="211" t="s">
        <v>15315</v>
      </c>
      <c r="G4563" s="71" t="s">
        <v>17758</v>
      </c>
    </row>
    <row r="4564" spans="2:7" x14ac:dyDescent="0.25">
      <c r="B4564" s="70" t="s">
        <v>19317</v>
      </c>
      <c r="C4564" s="46">
        <v>967</v>
      </c>
      <c r="D4564" s="71">
        <v>967</v>
      </c>
      <c r="E4564" s="53" t="s">
        <v>12628</v>
      </c>
      <c r="F4564" s="211" t="s">
        <v>15316</v>
      </c>
      <c r="G4564" s="71" t="s">
        <v>17759</v>
      </c>
    </row>
    <row r="4565" spans="2:7" x14ac:dyDescent="0.25">
      <c r="B4565" s="69" t="s">
        <v>15316</v>
      </c>
      <c r="C4565" s="44">
        <v>967</v>
      </c>
      <c r="D4565" s="44">
        <v>967</v>
      </c>
      <c r="E4565" s="56" t="s">
        <v>12628</v>
      </c>
      <c r="F4565" s="45" t="s">
        <v>15316</v>
      </c>
      <c r="G4565" s="39" t="s">
        <v>17759</v>
      </c>
    </row>
    <row r="4566" spans="2:7" x14ac:dyDescent="0.25">
      <c r="B4566" s="70" t="s">
        <v>15530</v>
      </c>
      <c r="C4566" s="46">
        <v>967</v>
      </c>
      <c r="D4566" s="71">
        <v>967</v>
      </c>
      <c r="E4566" s="53" t="s">
        <v>12628</v>
      </c>
      <c r="F4566" s="211" t="s">
        <v>15316</v>
      </c>
      <c r="G4566" s="71" t="s">
        <v>17759</v>
      </c>
    </row>
    <row r="4567" spans="2:7" x14ac:dyDescent="0.25">
      <c r="B4567" s="70" t="s">
        <v>5107</v>
      </c>
      <c r="C4567" s="46">
        <v>967</v>
      </c>
      <c r="D4567" s="71">
        <v>967</v>
      </c>
      <c r="E4567" s="53" t="s">
        <v>12628</v>
      </c>
      <c r="F4567" s="211" t="s">
        <v>15316</v>
      </c>
      <c r="G4567" s="71" t="s">
        <v>17759</v>
      </c>
    </row>
    <row r="4568" spans="2:7" x14ac:dyDescent="0.25">
      <c r="B4568" s="70" t="s">
        <v>8985</v>
      </c>
      <c r="C4568" s="46">
        <v>967</v>
      </c>
      <c r="D4568" s="71">
        <v>967</v>
      </c>
      <c r="E4568" s="53" t="s">
        <v>12628</v>
      </c>
      <c r="F4568" s="211" t="s">
        <v>15316</v>
      </c>
      <c r="G4568" s="71" t="s">
        <v>17759</v>
      </c>
    </row>
    <row r="4569" spans="2:7" x14ac:dyDescent="0.25">
      <c r="B4569" s="69" t="s">
        <v>19310</v>
      </c>
      <c r="C4569" s="44">
        <v>961</v>
      </c>
      <c r="D4569" s="44">
        <v>961</v>
      </c>
      <c r="E4569" s="56" t="s">
        <v>12622</v>
      </c>
      <c r="F4569" s="45" t="s">
        <v>4145</v>
      </c>
      <c r="G4569" s="39" t="s">
        <v>17752</v>
      </c>
    </row>
    <row r="4570" spans="2:7" x14ac:dyDescent="0.25">
      <c r="B4570" s="69" t="s">
        <v>5685</v>
      </c>
      <c r="C4570" s="44">
        <v>961</v>
      </c>
      <c r="D4570" s="44">
        <v>961</v>
      </c>
      <c r="E4570" s="56" t="s">
        <v>12622</v>
      </c>
      <c r="F4570" s="45" t="s">
        <v>4145</v>
      </c>
      <c r="G4570" s="39" t="s">
        <v>17752</v>
      </c>
    </row>
    <row r="4571" spans="2:7" x14ac:dyDescent="0.25">
      <c r="B4571" s="69" t="s">
        <v>6666</v>
      </c>
      <c r="C4571" s="44">
        <v>961</v>
      </c>
      <c r="D4571" s="44">
        <v>961</v>
      </c>
      <c r="E4571" s="56" t="s">
        <v>12622</v>
      </c>
      <c r="F4571" s="45" t="s">
        <v>4145</v>
      </c>
      <c r="G4571" s="39" t="s">
        <v>17752</v>
      </c>
    </row>
    <row r="4572" spans="2:7" x14ac:dyDescent="0.25">
      <c r="B4572" s="69" t="s">
        <v>19309</v>
      </c>
      <c r="C4572" s="44">
        <v>960</v>
      </c>
      <c r="D4572" s="44">
        <v>960</v>
      </c>
      <c r="E4572" s="56" t="s">
        <v>12621</v>
      </c>
      <c r="F4572" s="45" t="s">
        <v>4144</v>
      </c>
      <c r="G4572" s="39" t="s">
        <v>17751</v>
      </c>
    </row>
    <row r="4573" spans="2:7" x14ac:dyDescent="0.25">
      <c r="B4573" s="69" t="s">
        <v>6665</v>
      </c>
      <c r="C4573" s="44">
        <v>960</v>
      </c>
      <c r="D4573" s="44">
        <v>960</v>
      </c>
      <c r="E4573" s="56" t="s">
        <v>12621</v>
      </c>
      <c r="F4573" s="45" t="s">
        <v>4144</v>
      </c>
      <c r="G4573" s="39" t="s">
        <v>17751</v>
      </c>
    </row>
    <row r="4574" spans="2:7" x14ac:dyDescent="0.25">
      <c r="B4574" s="69" t="s">
        <v>5684</v>
      </c>
      <c r="C4574" s="44">
        <v>960</v>
      </c>
      <c r="D4574" s="44">
        <v>960</v>
      </c>
      <c r="E4574" s="56" t="s">
        <v>12621</v>
      </c>
      <c r="F4574" s="45" t="s">
        <v>4144</v>
      </c>
      <c r="G4574" s="39" t="s">
        <v>17751</v>
      </c>
    </row>
    <row r="4575" spans="2:7" x14ac:dyDescent="0.25">
      <c r="B4575" s="69" t="s">
        <v>19467</v>
      </c>
      <c r="C4575" s="44">
        <v>1114</v>
      </c>
      <c r="D4575" s="44">
        <v>1114</v>
      </c>
      <c r="E4575" s="56" t="s">
        <v>12769</v>
      </c>
      <c r="F4575" s="45" t="s">
        <v>3818</v>
      </c>
      <c r="G4575" s="39" t="s">
        <v>17887</v>
      </c>
    </row>
    <row r="4576" spans="2:7" x14ac:dyDescent="0.25">
      <c r="B4576" s="69" t="s">
        <v>5248</v>
      </c>
      <c r="C4576" s="44">
        <v>1114</v>
      </c>
      <c r="D4576" s="44">
        <v>1114</v>
      </c>
      <c r="E4576" s="56" t="s">
        <v>12769</v>
      </c>
      <c r="F4576" s="45" t="s">
        <v>3818</v>
      </c>
      <c r="G4576" s="39" t="s">
        <v>17887</v>
      </c>
    </row>
    <row r="4577" spans="2:7" x14ac:dyDescent="0.25">
      <c r="B4577" s="69" t="s">
        <v>9995</v>
      </c>
      <c r="C4577" s="44">
        <v>1114</v>
      </c>
      <c r="D4577" s="44">
        <v>1114</v>
      </c>
      <c r="E4577" s="56" t="s">
        <v>12769</v>
      </c>
      <c r="F4577" s="45" t="s">
        <v>3818</v>
      </c>
      <c r="G4577" s="39" t="s">
        <v>17887</v>
      </c>
    </row>
    <row r="4578" spans="2:7" x14ac:dyDescent="0.25">
      <c r="B4578" s="69" t="s">
        <v>19466</v>
      </c>
      <c r="C4578" s="44">
        <v>1113</v>
      </c>
      <c r="D4578" s="44">
        <v>1113</v>
      </c>
      <c r="E4578" s="56" t="s">
        <v>12768</v>
      </c>
      <c r="F4578" s="45" t="s">
        <v>3819</v>
      </c>
      <c r="G4578" s="39" t="s">
        <v>17886</v>
      </c>
    </row>
    <row r="4579" spans="2:7" x14ac:dyDescent="0.25">
      <c r="B4579" s="69" t="s">
        <v>5247</v>
      </c>
      <c r="C4579" s="44">
        <v>1113</v>
      </c>
      <c r="D4579" s="44">
        <v>1113</v>
      </c>
      <c r="E4579" s="56" t="s">
        <v>12768</v>
      </c>
      <c r="F4579" s="45" t="s">
        <v>3819</v>
      </c>
      <c r="G4579" s="39" t="s">
        <v>17886</v>
      </c>
    </row>
    <row r="4580" spans="2:7" x14ac:dyDescent="0.25">
      <c r="B4580" s="69" t="s">
        <v>9994</v>
      </c>
      <c r="C4580" s="44">
        <v>1113</v>
      </c>
      <c r="D4580" s="44">
        <v>1113</v>
      </c>
      <c r="E4580" s="56" t="s">
        <v>12768</v>
      </c>
      <c r="F4580" s="45" t="s">
        <v>3819</v>
      </c>
      <c r="G4580" s="39" t="s">
        <v>17886</v>
      </c>
    </row>
    <row r="4581" spans="2:7" x14ac:dyDescent="0.25">
      <c r="B4581" s="69" t="s">
        <v>19441</v>
      </c>
      <c r="C4581" s="44">
        <v>1088</v>
      </c>
      <c r="D4581" s="44">
        <v>1088</v>
      </c>
      <c r="E4581" s="56" t="s">
        <v>12743</v>
      </c>
      <c r="F4581" s="45" t="s">
        <v>8859</v>
      </c>
      <c r="G4581" s="39" t="s">
        <v>17861</v>
      </c>
    </row>
    <row r="4582" spans="2:7" x14ac:dyDescent="0.25">
      <c r="B4582" s="69" t="s">
        <v>9234</v>
      </c>
      <c r="C4582" s="44">
        <v>1088</v>
      </c>
      <c r="D4582" s="44">
        <v>1088</v>
      </c>
      <c r="E4582" s="56" t="s">
        <v>12743</v>
      </c>
      <c r="F4582" s="45" t="s">
        <v>8859</v>
      </c>
      <c r="G4582" s="39" t="s">
        <v>17861</v>
      </c>
    </row>
    <row r="4583" spans="2:7" x14ac:dyDescent="0.25">
      <c r="B4583" s="69" t="s">
        <v>5222</v>
      </c>
      <c r="C4583" s="44">
        <v>1088</v>
      </c>
      <c r="D4583" s="44">
        <v>1088</v>
      </c>
      <c r="E4583" s="56" t="s">
        <v>12743</v>
      </c>
      <c r="F4583" s="45" t="s">
        <v>8859</v>
      </c>
      <c r="G4583" s="39" t="s">
        <v>17861</v>
      </c>
    </row>
    <row r="4584" spans="2:7" x14ac:dyDescent="0.25">
      <c r="B4584" s="69" t="s">
        <v>19442</v>
      </c>
      <c r="C4584" s="44">
        <v>1089</v>
      </c>
      <c r="D4584" s="44">
        <v>1089</v>
      </c>
      <c r="E4584" s="56" t="s">
        <v>12744</v>
      </c>
      <c r="F4584" s="45" t="s">
        <v>8860</v>
      </c>
      <c r="G4584" s="39" t="s">
        <v>17862</v>
      </c>
    </row>
    <row r="4585" spans="2:7" x14ac:dyDescent="0.25">
      <c r="B4585" s="69" t="s">
        <v>5223</v>
      </c>
      <c r="C4585" s="44">
        <v>1089</v>
      </c>
      <c r="D4585" s="44">
        <v>1089</v>
      </c>
      <c r="E4585" s="56" t="s">
        <v>12744</v>
      </c>
      <c r="F4585" s="45" t="s">
        <v>8860</v>
      </c>
      <c r="G4585" s="39" t="s">
        <v>17862</v>
      </c>
    </row>
    <row r="4586" spans="2:7" x14ac:dyDescent="0.25">
      <c r="B4586" s="69" t="s">
        <v>9235</v>
      </c>
      <c r="C4586" s="44">
        <v>1089</v>
      </c>
      <c r="D4586" s="44">
        <v>1089</v>
      </c>
      <c r="E4586" s="56" t="s">
        <v>12744</v>
      </c>
      <c r="F4586" s="45" t="s">
        <v>8860</v>
      </c>
      <c r="G4586" s="39" t="s">
        <v>17862</v>
      </c>
    </row>
    <row r="4587" spans="2:7" x14ac:dyDescent="0.25">
      <c r="B4587" s="69" t="s">
        <v>19443</v>
      </c>
      <c r="C4587" s="44">
        <v>1090</v>
      </c>
      <c r="D4587" s="44">
        <v>1090</v>
      </c>
      <c r="E4587" s="56" t="s">
        <v>12745</v>
      </c>
      <c r="F4587" s="45" t="s">
        <v>8861</v>
      </c>
      <c r="G4587" s="39" t="s">
        <v>17863</v>
      </c>
    </row>
    <row r="4588" spans="2:7" x14ac:dyDescent="0.25">
      <c r="B4588" s="69" t="s">
        <v>9236</v>
      </c>
      <c r="C4588" s="44">
        <v>1090</v>
      </c>
      <c r="D4588" s="44">
        <v>1090</v>
      </c>
      <c r="E4588" s="56" t="s">
        <v>12745</v>
      </c>
      <c r="F4588" s="45" t="s">
        <v>8861</v>
      </c>
      <c r="G4588" s="39" t="s">
        <v>17863</v>
      </c>
    </row>
    <row r="4589" spans="2:7" x14ac:dyDescent="0.25">
      <c r="B4589" s="69" t="s">
        <v>5224</v>
      </c>
      <c r="C4589" s="44">
        <v>1090</v>
      </c>
      <c r="D4589" s="44">
        <v>1090</v>
      </c>
      <c r="E4589" s="56" t="s">
        <v>12745</v>
      </c>
      <c r="F4589" s="45" t="s">
        <v>8861</v>
      </c>
      <c r="G4589" s="39" t="s">
        <v>17863</v>
      </c>
    </row>
    <row r="4590" spans="2:7" x14ac:dyDescent="0.25">
      <c r="B4590" s="69" t="s">
        <v>19444</v>
      </c>
      <c r="C4590" s="44">
        <v>1091</v>
      </c>
      <c r="D4590" s="44">
        <v>1091</v>
      </c>
      <c r="E4590" s="56" t="s">
        <v>12746</v>
      </c>
      <c r="F4590" s="45" t="s">
        <v>3835</v>
      </c>
      <c r="G4590" s="39" t="s">
        <v>17864</v>
      </c>
    </row>
    <row r="4591" spans="2:7" x14ac:dyDescent="0.25">
      <c r="B4591" s="69" t="s">
        <v>9237</v>
      </c>
      <c r="C4591" s="44">
        <v>1091</v>
      </c>
      <c r="D4591" s="44">
        <v>1091</v>
      </c>
      <c r="E4591" s="56" t="s">
        <v>12746</v>
      </c>
      <c r="F4591" s="45" t="s">
        <v>3835</v>
      </c>
      <c r="G4591" s="39" t="s">
        <v>17864</v>
      </c>
    </row>
    <row r="4592" spans="2:7" x14ac:dyDescent="0.25">
      <c r="B4592" s="69" t="s">
        <v>5225</v>
      </c>
      <c r="C4592" s="44">
        <v>1091</v>
      </c>
      <c r="D4592" s="44">
        <v>1091</v>
      </c>
      <c r="E4592" s="56" t="s">
        <v>12746</v>
      </c>
      <c r="F4592" s="45" t="s">
        <v>3835</v>
      </c>
      <c r="G4592" s="39" t="s">
        <v>17864</v>
      </c>
    </row>
    <row r="4593" spans="2:7" x14ac:dyDescent="0.25">
      <c r="B4593" s="69" t="s">
        <v>19445</v>
      </c>
      <c r="C4593" s="44">
        <v>1092</v>
      </c>
      <c r="D4593" s="44">
        <v>1092</v>
      </c>
      <c r="E4593" s="56" t="s">
        <v>12747</v>
      </c>
      <c r="F4593" s="45" t="s">
        <v>3834</v>
      </c>
      <c r="G4593" s="39" t="s">
        <v>17865</v>
      </c>
    </row>
    <row r="4594" spans="2:7" x14ac:dyDescent="0.25">
      <c r="B4594" s="69" t="s">
        <v>5226</v>
      </c>
      <c r="C4594" s="44">
        <v>1092</v>
      </c>
      <c r="D4594" s="44">
        <v>1092</v>
      </c>
      <c r="E4594" s="56" t="s">
        <v>12747</v>
      </c>
      <c r="F4594" s="45" t="s">
        <v>3834</v>
      </c>
      <c r="G4594" s="39" t="s">
        <v>17865</v>
      </c>
    </row>
    <row r="4595" spans="2:7" x14ac:dyDescent="0.25">
      <c r="B4595" s="69" t="s">
        <v>9238</v>
      </c>
      <c r="C4595" s="44">
        <v>1092</v>
      </c>
      <c r="D4595" s="44">
        <v>1092</v>
      </c>
      <c r="E4595" s="56" t="s">
        <v>12747</v>
      </c>
      <c r="F4595" s="45" t="s">
        <v>3834</v>
      </c>
      <c r="G4595" s="39" t="s">
        <v>17865</v>
      </c>
    </row>
    <row r="4596" spans="2:7" x14ac:dyDescent="0.25">
      <c r="B4596" s="69" t="s">
        <v>19446</v>
      </c>
      <c r="C4596" s="44">
        <v>1093</v>
      </c>
      <c r="D4596" s="44">
        <v>1093</v>
      </c>
      <c r="E4596" s="56" t="s">
        <v>12748</v>
      </c>
      <c r="F4596" s="45" t="s">
        <v>3833</v>
      </c>
      <c r="G4596" s="39" t="s">
        <v>17866</v>
      </c>
    </row>
    <row r="4597" spans="2:7" x14ac:dyDescent="0.25">
      <c r="B4597" s="69" t="s">
        <v>9239</v>
      </c>
      <c r="C4597" s="44">
        <v>1093</v>
      </c>
      <c r="D4597" s="44">
        <v>1093</v>
      </c>
      <c r="E4597" s="56" t="s">
        <v>12748</v>
      </c>
      <c r="F4597" s="45" t="s">
        <v>3833</v>
      </c>
      <c r="G4597" s="39" t="s">
        <v>17866</v>
      </c>
    </row>
    <row r="4598" spans="2:7" x14ac:dyDescent="0.25">
      <c r="B4598" s="69" t="s">
        <v>5227</v>
      </c>
      <c r="C4598" s="44">
        <v>1093</v>
      </c>
      <c r="D4598" s="44">
        <v>1093</v>
      </c>
      <c r="E4598" s="56" t="s">
        <v>12748</v>
      </c>
      <c r="F4598" s="45" t="s">
        <v>3833</v>
      </c>
      <c r="G4598" s="39" t="s">
        <v>17866</v>
      </c>
    </row>
    <row r="4599" spans="2:7" x14ac:dyDescent="0.25">
      <c r="B4599" s="69" t="s">
        <v>19447</v>
      </c>
      <c r="C4599" s="44">
        <v>1094</v>
      </c>
      <c r="D4599" s="44">
        <v>1094</v>
      </c>
      <c r="E4599" s="56" t="s">
        <v>12749</v>
      </c>
      <c r="F4599" s="45" t="s">
        <v>3832</v>
      </c>
      <c r="G4599" s="39" t="s">
        <v>17867</v>
      </c>
    </row>
    <row r="4600" spans="2:7" x14ac:dyDescent="0.25">
      <c r="B4600" s="69" t="s">
        <v>9240</v>
      </c>
      <c r="C4600" s="44">
        <v>1094</v>
      </c>
      <c r="D4600" s="44">
        <v>1094</v>
      </c>
      <c r="E4600" s="56" t="s">
        <v>12749</v>
      </c>
      <c r="F4600" s="45" t="s">
        <v>3832</v>
      </c>
      <c r="G4600" s="39" t="s">
        <v>17867</v>
      </c>
    </row>
    <row r="4601" spans="2:7" x14ac:dyDescent="0.25">
      <c r="B4601" s="69" t="s">
        <v>5228</v>
      </c>
      <c r="C4601" s="44">
        <v>1094</v>
      </c>
      <c r="D4601" s="44">
        <v>1094</v>
      </c>
      <c r="E4601" s="56" t="s">
        <v>12749</v>
      </c>
      <c r="F4601" s="45" t="s">
        <v>3832</v>
      </c>
      <c r="G4601" s="39" t="s">
        <v>17867</v>
      </c>
    </row>
    <row r="4602" spans="2:7" x14ac:dyDescent="0.25">
      <c r="B4602" s="69" t="s">
        <v>19448</v>
      </c>
      <c r="C4602" s="44">
        <v>1095</v>
      </c>
      <c r="D4602" s="44">
        <v>1095</v>
      </c>
      <c r="E4602" s="56" t="s">
        <v>12750</v>
      </c>
      <c r="F4602" s="45" t="s">
        <v>3831</v>
      </c>
      <c r="G4602" s="39" t="s">
        <v>17868</v>
      </c>
    </row>
    <row r="4603" spans="2:7" x14ac:dyDescent="0.25">
      <c r="B4603" s="69" t="s">
        <v>5229</v>
      </c>
      <c r="C4603" s="44">
        <v>1095</v>
      </c>
      <c r="D4603" s="44">
        <v>1095</v>
      </c>
      <c r="E4603" s="56" t="s">
        <v>12750</v>
      </c>
      <c r="F4603" s="45" t="s">
        <v>3831</v>
      </c>
      <c r="G4603" s="39" t="s">
        <v>17868</v>
      </c>
    </row>
    <row r="4604" spans="2:7" x14ac:dyDescent="0.25">
      <c r="B4604" s="69" t="s">
        <v>15046</v>
      </c>
      <c r="C4604" s="44">
        <v>1095</v>
      </c>
      <c r="D4604" s="44">
        <v>1095</v>
      </c>
      <c r="E4604" s="56" t="s">
        <v>12750</v>
      </c>
      <c r="F4604" s="45" t="s">
        <v>3831</v>
      </c>
      <c r="G4604" s="39" t="s">
        <v>17868</v>
      </c>
    </row>
    <row r="4605" spans="2:7" x14ac:dyDescent="0.25">
      <c r="B4605" s="69" t="s">
        <v>19449</v>
      </c>
      <c r="C4605" s="44">
        <v>1096</v>
      </c>
      <c r="D4605" s="44">
        <v>1096</v>
      </c>
      <c r="E4605" s="56" t="s">
        <v>12751</v>
      </c>
      <c r="F4605" s="45" t="s">
        <v>3830</v>
      </c>
      <c r="G4605" s="39" t="s">
        <v>17869</v>
      </c>
    </row>
    <row r="4606" spans="2:7" x14ac:dyDescent="0.25">
      <c r="B4606" s="69" t="s">
        <v>5230</v>
      </c>
      <c r="C4606" s="44">
        <v>1096</v>
      </c>
      <c r="D4606" s="44">
        <v>1096</v>
      </c>
      <c r="E4606" s="56" t="s">
        <v>12751</v>
      </c>
      <c r="F4606" s="45" t="s">
        <v>3830</v>
      </c>
      <c r="G4606" s="39" t="s">
        <v>17869</v>
      </c>
    </row>
    <row r="4607" spans="2:7" x14ac:dyDescent="0.25">
      <c r="B4607" s="69" t="s">
        <v>9241</v>
      </c>
      <c r="C4607" s="44">
        <v>1096</v>
      </c>
      <c r="D4607" s="44">
        <v>1096</v>
      </c>
      <c r="E4607" s="56" t="s">
        <v>12751</v>
      </c>
      <c r="F4607" s="45" t="s">
        <v>3830</v>
      </c>
      <c r="G4607" s="39" t="s">
        <v>17869</v>
      </c>
    </row>
    <row r="4608" spans="2:7" x14ac:dyDescent="0.25">
      <c r="B4608" s="69" t="s">
        <v>19440</v>
      </c>
      <c r="C4608" s="44">
        <v>1087</v>
      </c>
      <c r="D4608" s="44">
        <v>1087</v>
      </c>
      <c r="E4608" s="56" t="s">
        <v>12742</v>
      </c>
      <c r="F4608" s="45" t="s">
        <v>3836</v>
      </c>
      <c r="G4608" s="39" t="s">
        <v>17860</v>
      </c>
    </row>
    <row r="4609" spans="2:7" x14ac:dyDescent="0.25">
      <c r="B4609" s="69" t="s">
        <v>5221</v>
      </c>
      <c r="C4609" s="44">
        <v>1087</v>
      </c>
      <c r="D4609" s="44">
        <v>1087</v>
      </c>
      <c r="E4609" s="56" t="s">
        <v>12742</v>
      </c>
      <c r="F4609" s="45" t="s">
        <v>3836</v>
      </c>
      <c r="G4609" s="39" t="s">
        <v>17860</v>
      </c>
    </row>
    <row r="4610" spans="2:7" x14ac:dyDescent="0.25">
      <c r="B4610" s="69" t="s">
        <v>7382</v>
      </c>
      <c r="C4610" s="44">
        <v>1087</v>
      </c>
      <c r="D4610" s="44">
        <v>1087</v>
      </c>
      <c r="E4610" s="56" t="s">
        <v>12742</v>
      </c>
      <c r="F4610" s="45" t="s">
        <v>3836</v>
      </c>
      <c r="G4610" s="39" t="s">
        <v>17860</v>
      </c>
    </row>
    <row r="4611" spans="2:7" x14ac:dyDescent="0.25">
      <c r="B4611" s="69" t="s">
        <v>19439</v>
      </c>
      <c r="C4611" s="44">
        <v>1086</v>
      </c>
      <c r="D4611" s="44">
        <v>1086</v>
      </c>
      <c r="E4611" s="56" t="s">
        <v>12741</v>
      </c>
      <c r="F4611" s="45" t="s">
        <v>7287</v>
      </c>
      <c r="G4611" s="39" t="s">
        <v>17859</v>
      </c>
    </row>
    <row r="4612" spans="2:7" x14ac:dyDescent="0.25">
      <c r="B4612" s="69" t="s">
        <v>5220</v>
      </c>
      <c r="C4612" s="44">
        <v>1086</v>
      </c>
      <c r="D4612" s="44">
        <v>1086</v>
      </c>
      <c r="E4612" s="56" t="s">
        <v>12741</v>
      </c>
      <c r="F4612" s="45" t="s">
        <v>7287</v>
      </c>
      <c r="G4612" s="39" t="s">
        <v>17859</v>
      </c>
    </row>
    <row r="4613" spans="2:7" x14ac:dyDescent="0.25">
      <c r="B4613" s="69" t="s">
        <v>9233</v>
      </c>
      <c r="C4613" s="44">
        <v>1086</v>
      </c>
      <c r="D4613" s="44">
        <v>1086</v>
      </c>
      <c r="E4613" s="56" t="s">
        <v>12741</v>
      </c>
      <c r="F4613" s="45" t="s">
        <v>7287</v>
      </c>
      <c r="G4613" s="39" t="s">
        <v>17859</v>
      </c>
    </row>
    <row r="4614" spans="2:7" x14ac:dyDescent="0.25">
      <c r="B4614" s="69" t="s">
        <v>19436</v>
      </c>
      <c r="C4614" s="44">
        <v>1083</v>
      </c>
      <c r="D4614" s="44">
        <v>1083</v>
      </c>
      <c r="E4614" s="56" t="s">
        <v>12738</v>
      </c>
      <c r="F4614" s="45" t="s">
        <v>9976</v>
      </c>
      <c r="G4614" s="39" t="s">
        <v>9092</v>
      </c>
    </row>
    <row r="4615" spans="2:7" x14ac:dyDescent="0.25">
      <c r="B4615" s="69" t="s">
        <v>1992</v>
      </c>
      <c r="C4615" s="44">
        <v>1083</v>
      </c>
      <c r="D4615" s="44">
        <v>1083</v>
      </c>
      <c r="E4615" s="56" t="s">
        <v>12738</v>
      </c>
      <c r="F4615" s="45" t="s">
        <v>9976</v>
      </c>
      <c r="G4615" s="39" t="s">
        <v>9092</v>
      </c>
    </row>
    <row r="4616" spans="2:7" x14ac:dyDescent="0.25">
      <c r="B4616" s="69" t="s">
        <v>15090</v>
      </c>
      <c r="C4616" s="44">
        <v>1083</v>
      </c>
      <c r="D4616" s="44">
        <v>1083</v>
      </c>
      <c r="E4616" s="56" t="s">
        <v>12738</v>
      </c>
      <c r="F4616" s="45" t="s">
        <v>9976</v>
      </c>
      <c r="G4616" s="39" t="s">
        <v>9092</v>
      </c>
    </row>
    <row r="4617" spans="2:7" x14ac:dyDescent="0.25">
      <c r="B4617" s="69" t="s">
        <v>10659</v>
      </c>
      <c r="C4617" s="44">
        <v>1083</v>
      </c>
      <c r="D4617" s="44">
        <v>1083</v>
      </c>
      <c r="E4617" s="56" t="s">
        <v>12738</v>
      </c>
      <c r="F4617" s="45" t="s">
        <v>9976</v>
      </c>
      <c r="G4617" s="39" t="s">
        <v>9092</v>
      </c>
    </row>
    <row r="4618" spans="2:7" x14ac:dyDescent="0.25">
      <c r="B4618" s="69" t="s">
        <v>6572</v>
      </c>
      <c r="C4618" s="44">
        <v>1083</v>
      </c>
      <c r="D4618" s="44">
        <v>1083</v>
      </c>
      <c r="E4618" s="56" t="s">
        <v>12738</v>
      </c>
      <c r="F4618" s="45" t="s">
        <v>9976</v>
      </c>
      <c r="G4618" s="39" t="s">
        <v>9092</v>
      </c>
    </row>
    <row r="4619" spans="2:7" x14ac:dyDescent="0.25">
      <c r="B4619" s="69" t="s">
        <v>19435</v>
      </c>
      <c r="C4619" s="44">
        <v>1082</v>
      </c>
      <c r="D4619" s="44">
        <v>1082</v>
      </c>
      <c r="E4619" s="56" t="s">
        <v>12737</v>
      </c>
      <c r="F4619" s="45" t="s">
        <v>9978</v>
      </c>
      <c r="G4619" s="39" t="s">
        <v>9977</v>
      </c>
    </row>
    <row r="4620" spans="2:7" x14ac:dyDescent="0.25">
      <c r="B4620" s="69" t="s">
        <v>1991</v>
      </c>
      <c r="C4620" s="44">
        <v>1082</v>
      </c>
      <c r="D4620" s="44">
        <v>1082</v>
      </c>
      <c r="E4620" s="56" t="s">
        <v>12737</v>
      </c>
      <c r="F4620" s="45" t="s">
        <v>9978</v>
      </c>
      <c r="G4620" s="39" t="s">
        <v>9977</v>
      </c>
    </row>
    <row r="4621" spans="2:7" x14ac:dyDescent="0.25">
      <c r="B4621" s="69" t="s">
        <v>9230</v>
      </c>
      <c r="C4621" s="44">
        <v>1082</v>
      </c>
      <c r="D4621" s="44">
        <v>1082</v>
      </c>
      <c r="E4621" s="56" t="s">
        <v>12737</v>
      </c>
      <c r="F4621" s="45" t="s">
        <v>9978</v>
      </c>
      <c r="G4621" s="39" t="s">
        <v>9977</v>
      </c>
    </row>
    <row r="4622" spans="2:7" x14ac:dyDescent="0.25">
      <c r="B4622" s="69" t="s">
        <v>3636</v>
      </c>
      <c r="C4622" s="44">
        <v>1082</v>
      </c>
      <c r="D4622" s="44">
        <v>1082</v>
      </c>
      <c r="E4622" s="56" t="s">
        <v>12737</v>
      </c>
      <c r="F4622" s="45" t="s">
        <v>9978</v>
      </c>
      <c r="G4622" s="39" t="s">
        <v>9977</v>
      </c>
    </row>
    <row r="4623" spans="2:7" x14ac:dyDescent="0.25">
      <c r="B4623" s="69" t="s">
        <v>10501</v>
      </c>
      <c r="C4623" s="44">
        <v>1082</v>
      </c>
      <c r="D4623" s="44">
        <v>1082</v>
      </c>
      <c r="E4623" s="56" t="s">
        <v>12737</v>
      </c>
      <c r="F4623" s="45" t="s">
        <v>9978</v>
      </c>
      <c r="G4623" s="39" t="s">
        <v>9977</v>
      </c>
    </row>
    <row r="4624" spans="2:7" x14ac:dyDescent="0.25">
      <c r="B4624" s="69" t="s">
        <v>19437</v>
      </c>
      <c r="C4624" s="44">
        <v>1084</v>
      </c>
      <c r="D4624" s="44">
        <v>1084</v>
      </c>
      <c r="E4624" s="56" t="s">
        <v>12739</v>
      </c>
      <c r="F4624" s="45" t="s">
        <v>9091</v>
      </c>
      <c r="G4624" s="39" t="s">
        <v>17857</v>
      </c>
    </row>
    <row r="4625" spans="2:7" x14ac:dyDescent="0.25">
      <c r="B4625" s="69" t="s">
        <v>1993</v>
      </c>
      <c r="C4625" s="44">
        <v>1084</v>
      </c>
      <c r="D4625" s="44">
        <v>1084</v>
      </c>
      <c r="E4625" s="56" t="s">
        <v>12739</v>
      </c>
      <c r="F4625" s="45" t="s">
        <v>9091</v>
      </c>
      <c r="G4625" s="39" t="s">
        <v>17857</v>
      </c>
    </row>
    <row r="4626" spans="2:7" x14ac:dyDescent="0.25">
      <c r="B4626" s="69" t="s">
        <v>9231</v>
      </c>
      <c r="C4626" s="44">
        <v>1084</v>
      </c>
      <c r="D4626" s="44">
        <v>1084</v>
      </c>
      <c r="E4626" s="56" t="s">
        <v>12739</v>
      </c>
      <c r="F4626" s="45" t="s">
        <v>9091</v>
      </c>
      <c r="G4626" s="39" t="s">
        <v>17857</v>
      </c>
    </row>
    <row r="4627" spans="2:7" x14ac:dyDescent="0.25">
      <c r="B4627" s="69" t="s">
        <v>19438</v>
      </c>
      <c r="C4627" s="44">
        <v>1085</v>
      </c>
      <c r="D4627" s="44">
        <v>1085</v>
      </c>
      <c r="E4627" s="56" t="s">
        <v>12740</v>
      </c>
      <c r="F4627" s="45" t="s">
        <v>14019</v>
      </c>
      <c r="G4627" s="39" t="s">
        <v>17858</v>
      </c>
    </row>
    <row r="4628" spans="2:7" x14ac:dyDescent="0.25">
      <c r="B4628" s="69" t="s">
        <v>14020</v>
      </c>
      <c r="C4628" s="44">
        <v>1085</v>
      </c>
      <c r="D4628" s="44">
        <v>1085</v>
      </c>
      <c r="E4628" s="56" t="s">
        <v>12740</v>
      </c>
      <c r="F4628" s="45" t="s">
        <v>14019</v>
      </c>
      <c r="G4628" s="39" t="s">
        <v>17858</v>
      </c>
    </row>
    <row r="4629" spans="2:7" x14ac:dyDescent="0.25">
      <c r="B4629" s="69" t="s">
        <v>14021</v>
      </c>
      <c r="C4629" s="44">
        <v>1085</v>
      </c>
      <c r="D4629" s="44">
        <v>1085</v>
      </c>
      <c r="E4629" s="56" t="s">
        <v>12740</v>
      </c>
      <c r="F4629" s="45" t="s">
        <v>14019</v>
      </c>
      <c r="G4629" s="39" t="s">
        <v>17858</v>
      </c>
    </row>
    <row r="4630" spans="2:7" x14ac:dyDescent="0.25">
      <c r="B4630" s="69" t="s">
        <v>9232</v>
      </c>
      <c r="C4630" s="44">
        <v>1085</v>
      </c>
      <c r="D4630" s="44">
        <v>1085</v>
      </c>
      <c r="E4630" s="56" t="s">
        <v>12740</v>
      </c>
      <c r="F4630" s="45" t="s">
        <v>14019</v>
      </c>
      <c r="G4630" s="39" t="s">
        <v>17858</v>
      </c>
    </row>
    <row r="4631" spans="2:7" x14ac:dyDescent="0.25">
      <c r="B4631" s="69" t="s">
        <v>1994</v>
      </c>
      <c r="C4631" s="44">
        <v>1085</v>
      </c>
      <c r="D4631" s="44">
        <v>1085</v>
      </c>
      <c r="E4631" s="56" t="s">
        <v>12740</v>
      </c>
      <c r="F4631" s="45" t="s">
        <v>14019</v>
      </c>
      <c r="G4631" s="39" t="s">
        <v>17858</v>
      </c>
    </row>
    <row r="4632" spans="2:7" x14ac:dyDescent="0.25">
      <c r="B4632" s="69" t="s">
        <v>19416</v>
      </c>
      <c r="C4632" s="44">
        <v>1065</v>
      </c>
      <c r="D4632" s="44">
        <v>1065</v>
      </c>
      <c r="E4632" s="56" t="s">
        <v>12720</v>
      </c>
      <c r="F4632" s="45" t="s">
        <v>7597</v>
      </c>
      <c r="G4632" s="39" t="s">
        <v>17839</v>
      </c>
    </row>
    <row r="4633" spans="2:7" x14ac:dyDescent="0.25">
      <c r="B4633" s="69" t="s">
        <v>1974</v>
      </c>
      <c r="C4633" s="44">
        <v>1065</v>
      </c>
      <c r="D4633" s="44">
        <v>1065</v>
      </c>
      <c r="E4633" s="56" t="s">
        <v>12720</v>
      </c>
      <c r="F4633" s="45" t="s">
        <v>7597</v>
      </c>
      <c r="G4633" s="39" t="s">
        <v>17839</v>
      </c>
    </row>
    <row r="4634" spans="2:7" x14ac:dyDescent="0.25">
      <c r="B4634" s="69" t="s">
        <v>9075</v>
      </c>
      <c r="C4634" s="44">
        <v>1065</v>
      </c>
      <c r="D4634" s="44">
        <v>1065</v>
      </c>
      <c r="E4634" s="56" t="s">
        <v>12720</v>
      </c>
      <c r="F4634" s="45" t="s">
        <v>7597</v>
      </c>
      <c r="G4634" s="39" t="s">
        <v>17839</v>
      </c>
    </row>
    <row r="4635" spans="2:7" x14ac:dyDescent="0.25">
      <c r="B4635" s="69" t="s">
        <v>19414</v>
      </c>
      <c r="C4635" s="44">
        <v>1063</v>
      </c>
      <c r="D4635" s="44">
        <v>1063</v>
      </c>
      <c r="E4635" s="56" t="s">
        <v>12718</v>
      </c>
      <c r="F4635" s="45" t="s">
        <v>9984</v>
      </c>
      <c r="G4635" s="39" t="s">
        <v>17837</v>
      </c>
    </row>
    <row r="4636" spans="2:7" x14ac:dyDescent="0.25">
      <c r="B4636" s="69" t="s">
        <v>1972</v>
      </c>
      <c r="C4636" s="44">
        <v>1063</v>
      </c>
      <c r="D4636" s="44">
        <v>1063</v>
      </c>
      <c r="E4636" s="56" t="s">
        <v>12718</v>
      </c>
      <c r="F4636" s="45" t="s">
        <v>9984</v>
      </c>
      <c r="G4636" s="39" t="s">
        <v>17837</v>
      </c>
    </row>
    <row r="4637" spans="2:7" x14ac:dyDescent="0.25">
      <c r="B4637" s="69" t="s">
        <v>9073</v>
      </c>
      <c r="C4637" s="44">
        <v>1063</v>
      </c>
      <c r="D4637" s="44">
        <v>1063</v>
      </c>
      <c r="E4637" s="56" t="s">
        <v>12718</v>
      </c>
      <c r="F4637" s="45" t="s">
        <v>9984</v>
      </c>
      <c r="G4637" s="39" t="s">
        <v>17837</v>
      </c>
    </row>
    <row r="4638" spans="2:7" x14ac:dyDescent="0.25">
      <c r="B4638" s="69" t="s">
        <v>19415</v>
      </c>
      <c r="C4638" s="44">
        <v>1064</v>
      </c>
      <c r="D4638" s="44">
        <v>1064</v>
      </c>
      <c r="E4638" s="56" t="s">
        <v>12719</v>
      </c>
      <c r="F4638" s="45" t="s">
        <v>7596</v>
      </c>
      <c r="G4638" s="39" t="s">
        <v>17838</v>
      </c>
    </row>
    <row r="4639" spans="2:7" x14ac:dyDescent="0.25">
      <c r="B4639" s="69" t="s">
        <v>1973</v>
      </c>
      <c r="C4639" s="44">
        <v>1064</v>
      </c>
      <c r="D4639" s="44">
        <v>1064</v>
      </c>
      <c r="E4639" s="56" t="s">
        <v>12719</v>
      </c>
      <c r="F4639" s="45" t="s">
        <v>7596</v>
      </c>
      <c r="G4639" s="39" t="s">
        <v>17838</v>
      </c>
    </row>
    <row r="4640" spans="2:7" x14ac:dyDescent="0.25">
      <c r="B4640" s="69" t="s">
        <v>9074</v>
      </c>
      <c r="C4640" s="44">
        <v>1064</v>
      </c>
      <c r="D4640" s="44">
        <v>1064</v>
      </c>
      <c r="E4640" s="56" t="s">
        <v>12719</v>
      </c>
      <c r="F4640" s="45" t="s">
        <v>7596</v>
      </c>
      <c r="G4640" s="39" t="s">
        <v>17838</v>
      </c>
    </row>
    <row r="4641" spans="2:7" x14ac:dyDescent="0.25">
      <c r="B4641" s="69" t="s">
        <v>19419</v>
      </c>
      <c r="C4641" s="44">
        <v>1067.0999999999999</v>
      </c>
      <c r="D4641" s="44" t="s">
        <v>7599</v>
      </c>
      <c r="E4641" s="51" t="s">
        <v>16594</v>
      </c>
      <c r="F4641" s="45" t="s">
        <v>7600</v>
      </c>
      <c r="G4641" s="39" t="s">
        <v>17842</v>
      </c>
    </row>
    <row r="4642" spans="2:7" x14ac:dyDescent="0.25">
      <c r="B4642" s="69" t="s">
        <v>7599</v>
      </c>
      <c r="C4642" s="44">
        <v>1067.0999999999999</v>
      </c>
      <c r="D4642" s="44" t="s">
        <v>7599</v>
      </c>
      <c r="E4642" s="51" t="s">
        <v>16594</v>
      </c>
      <c r="F4642" s="45" t="s">
        <v>7600</v>
      </c>
      <c r="G4642" s="39" t="s">
        <v>17842</v>
      </c>
    </row>
    <row r="4643" spans="2:7" x14ac:dyDescent="0.25">
      <c r="B4643" s="69" t="s">
        <v>7078</v>
      </c>
      <c r="C4643" s="44">
        <v>1067.0999999999999</v>
      </c>
      <c r="D4643" s="44" t="s">
        <v>7599</v>
      </c>
      <c r="E4643" s="51" t="s">
        <v>16594</v>
      </c>
      <c r="F4643" s="45" t="s">
        <v>7600</v>
      </c>
      <c r="G4643" s="39" t="s">
        <v>17842</v>
      </c>
    </row>
    <row r="4644" spans="2:7" x14ac:dyDescent="0.25">
      <c r="B4644" s="69" t="s">
        <v>9078</v>
      </c>
      <c r="C4644" s="44">
        <v>1067.0999999999999</v>
      </c>
      <c r="D4644" s="44" t="s">
        <v>7599</v>
      </c>
      <c r="E4644" s="51" t="s">
        <v>16594</v>
      </c>
      <c r="F4644" s="45" t="s">
        <v>7600</v>
      </c>
      <c r="G4644" s="39" t="s">
        <v>17842</v>
      </c>
    </row>
    <row r="4645" spans="2:7" x14ac:dyDescent="0.25">
      <c r="B4645" s="69" t="s">
        <v>19418</v>
      </c>
      <c r="C4645" s="44">
        <v>1067</v>
      </c>
      <c r="D4645" s="44">
        <v>1067</v>
      </c>
      <c r="E4645" s="56" t="s">
        <v>12722</v>
      </c>
      <c r="F4645" s="45" t="s">
        <v>9983</v>
      </c>
      <c r="G4645" s="39" t="s">
        <v>17841</v>
      </c>
    </row>
    <row r="4646" spans="2:7" x14ac:dyDescent="0.25">
      <c r="B4646" s="69" t="s">
        <v>9077</v>
      </c>
      <c r="C4646" s="44">
        <v>1067</v>
      </c>
      <c r="D4646" s="44">
        <v>1067</v>
      </c>
      <c r="E4646" s="56" t="s">
        <v>12722</v>
      </c>
      <c r="F4646" s="45" t="s">
        <v>9983</v>
      </c>
      <c r="G4646" s="39" t="s">
        <v>17841</v>
      </c>
    </row>
    <row r="4647" spans="2:7" x14ac:dyDescent="0.25">
      <c r="B4647" s="69" t="s">
        <v>1976</v>
      </c>
      <c r="C4647" s="44">
        <v>1067</v>
      </c>
      <c r="D4647" s="44">
        <v>1067</v>
      </c>
      <c r="E4647" s="56" t="s">
        <v>12722</v>
      </c>
      <c r="F4647" s="45" t="s">
        <v>9983</v>
      </c>
      <c r="G4647" s="39" t="s">
        <v>17841</v>
      </c>
    </row>
    <row r="4648" spans="2:7" x14ac:dyDescent="0.25">
      <c r="B4648" s="69" t="s">
        <v>19417</v>
      </c>
      <c r="C4648" s="44">
        <v>1066</v>
      </c>
      <c r="D4648" s="44">
        <v>1066</v>
      </c>
      <c r="E4648" s="56" t="s">
        <v>12721</v>
      </c>
      <c r="F4648" s="45" t="s">
        <v>7598</v>
      </c>
      <c r="G4648" s="39" t="s">
        <v>17840</v>
      </c>
    </row>
    <row r="4649" spans="2:7" x14ac:dyDescent="0.25">
      <c r="B4649" s="69" t="s">
        <v>1975</v>
      </c>
      <c r="C4649" s="44">
        <v>1066</v>
      </c>
      <c r="D4649" s="44">
        <v>1066</v>
      </c>
      <c r="E4649" s="56" t="s">
        <v>12721</v>
      </c>
      <c r="F4649" s="45" t="s">
        <v>7598</v>
      </c>
      <c r="G4649" s="39" t="s">
        <v>17840</v>
      </c>
    </row>
    <row r="4650" spans="2:7" x14ac:dyDescent="0.25">
      <c r="B4650" s="69" t="s">
        <v>9076</v>
      </c>
      <c r="C4650" s="44">
        <v>1066</v>
      </c>
      <c r="D4650" s="44">
        <v>1066</v>
      </c>
      <c r="E4650" s="56" t="s">
        <v>12721</v>
      </c>
      <c r="F4650" s="45" t="s">
        <v>7598</v>
      </c>
      <c r="G4650" s="39" t="s">
        <v>17840</v>
      </c>
    </row>
    <row r="4651" spans="2:7" x14ac:dyDescent="0.25">
      <c r="B4651" s="69" t="s">
        <v>19428</v>
      </c>
      <c r="C4651" s="44">
        <v>1076</v>
      </c>
      <c r="D4651" s="44">
        <v>1076</v>
      </c>
      <c r="E4651" s="56" t="s">
        <v>12731</v>
      </c>
      <c r="F4651" s="45" t="s">
        <v>9981</v>
      </c>
      <c r="G4651" s="39" t="s">
        <v>17851</v>
      </c>
    </row>
    <row r="4652" spans="2:7" x14ac:dyDescent="0.25">
      <c r="B4652" s="69" t="s">
        <v>9086</v>
      </c>
      <c r="C4652" s="44">
        <v>1076</v>
      </c>
      <c r="D4652" s="44">
        <v>1076</v>
      </c>
      <c r="E4652" s="56" t="s">
        <v>12731</v>
      </c>
      <c r="F4652" s="45" t="s">
        <v>9981</v>
      </c>
      <c r="G4652" s="39" t="s">
        <v>17851</v>
      </c>
    </row>
    <row r="4653" spans="2:7" x14ac:dyDescent="0.25">
      <c r="B4653" s="69" t="s">
        <v>1985</v>
      </c>
      <c r="C4653" s="44">
        <v>1076</v>
      </c>
      <c r="D4653" s="44">
        <v>1076</v>
      </c>
      <c r="E4653" s="56" t="s">
        <v>12731</v>
      </c>
      <c r="F4653" s="45" t="s">
        <v>9981</v>
      </c>
      <c r="G4653" s="39" t="s">
        <v>17851</v>
      </c>
    </row>
    <row r="4654" spans="2:7" x14ac:dyDescent="0.25">
      <c r="B4654" s="69" t="s">
        <v>19420</v>
      </c>
      <c r="C4654" s="44">
        <v>1068</v>
      </c>
      <c r="D4654" s="44">
        <v>1068</v>
      </c>
      <c r="E4654" s="56" t="s">
        <v>12723</v>
      </c>
      <c r="F4654" s="45" t="s">
        <v>9982</v>
      </c>
      <c r="G4654" s="39" t="s">
        <v>17843</v>
      </c>
    </row>
    <row r="4655" spans="2:7" x14ac:dyDescent="0.25">
      <c r="B4655" s="69" t="s">
        <v>1977</v>
      </c>
      <c r="C4655" s="44">
        <v>1068</v>
      </c>
      <c r="D4655" s="44">
        <v>1068</v>
      </c>
      <c r="E4655" s="56" t="s">
        <v>12723</v>
      </c>
      <c r="F4655" s="45" t="s">
        <v>9982</v>
      </c>
      <c r="G4655" s="39" t="s">
        <v>17843</v>
      </c>
    </row>
    <row r="4656" spans="2:7" x14ac:dyDescent="0.25">
      <c r="B4656" s="69" t="s">
        <v>9079</v>
      </c>
      <c r="C4656" s="44">
        <v>1068</v>
      </c>
      <c r="D4656" s="44">
        <v>1068</v>
      </c>
      <c r="E4656" s="56" t="s">
        <v>12723</v>
      </c>
      <c r="F4656" s="45" t="s">
        <v>9982</v>
      </c>
      <c r="G4656" s="39" t="s">
        <v>17843</v>
      </c>
    </row>
    <row r="4657" spans="2:7" x14ac:dyDescent="0.25">
      <c r="B4657" s="69" t="s">
        <v>19430</v>
      </c>
      <c r="C4657" s="44">
        <v>1078</v>
      </c>
      <c r="D4657" s="44">
        <v>1078</v>
      </c>
      <c r="E4657" s="56" t="s">
        <v>12733</v>
      </c>
      <c r="F4657" s="45" t="s">
        <v>8857</v>
      </c>
      <c r="G4657" s="39" t="s">
        <v>17853</v>
      </c>
    </row>
    <row r="4658" spans="2:7" x14ac:dyDescent="0.25">
      <c r="B4658" s="69" t="s">
        <v>9088</v>
      </c>
      <c r="C4658" s="44">
        <v>1078</v>
      </c>
      <c r="D4658" s="44">
        <v>1078</v>
      </c>
      <c r="E4658" s="56" t="s">
        <v>12733</v>
      </c>
      <c r="F4658" s="45" t="s">
        <v>8857</v>
      </c>
      <c r="G4658" s="39" t="s">
        <v>17853</v>
      </c>
    </row>
    <row r="4659" spans="2:7" x14ac:dyDescent="0.25">
      <c r="B4659" s="69" t="s">
        <v>1987</v>
      </c>
      <c r="C4659" s="44">
        <v>1078</v>
      </c>
      <c r="D4659" s="44">
        <v>1078</v>
      </c>
      <c r="E4659" s="56" t="s">
        <v>12733</v>
      </c>
      <c r="F4659" s="45" t="s">
        <v>8857</v>
      </c>
      <c r="G4659" s="39" t="s">
        <v>17853</v>
      </c>
    </row>
    <row r="4660" spans="2:7" x14ac:dyDescent="0.25">
      <c r="B4660" s="69" t="s">
        <v>19421</v>
      </c>
      <c r="C4660" s="44">
        <v>1069</v>
      </c>
      <c r="D4660" s="44">
        <v>1069</v>
      </c>
      <c r="E4660" s="56" t="s">
        <v>12724</v>
      </c>
      <c r="F4660" s="45" t="s">
        <v>7601</v>
      </c>
      <c r="G4660" s="39" t="s">
        <v>17844</v>
      </c>
    </row>
    <row r="4661" spans="2:7" x14ac:dyDescent="0.25">
      <c r="B4661" s="69" t="s">
        <v>9080</v>
      </c>
      <c r="C4661" s="44">
        <v>1069</v>
      </c>
      <c r="D4661" s="44">
        <v>1069</v>
      </c>
      <c r="E4661" s="56" t="s">
        <v>12724</v>
      </c>
      <c r="F4661" s="45" t="s">
        <v>7601</v>
      </c>
      <c r="G4661" s="39" t="s">
        <v>17844</v>
      </c>
    </row>
    <row r="4662" spans="2:7" x14ac:dyDescent="0.25">
      <c r="B4662" s="69" t="s">
        <v>1978</v>
      </c>
      <c r="C4662" s="44">
        <v>1069</v>
      </c>
      <c r="D4662" s="44">
        <v>1069</v>
      </c>
      <c r="E4662" s="56" t="s">
        <v>12724</v>
      </c>
      <c r="F4662" s="45" t="s">
        <v>7601</v>
      </c>
      <c r="G4662" s="39" t="s">
        <v>17844</v>
      </c>
    </row>
    <row r="4663" spans="2:7" x14ac:dyDescent="0.25">
      <c r="B4663" s="69" t="s">
        <v>19429</v>
      </c>
      <c r="C4663" s="44">
        <v>1077</v>
      </c>
      <c r="D4663" s="44">
        <v>1077</v>
      </c>
      <c r="E4663" s="56" t="s">
        <v>12732</v>
      </c>
      <c r="F4663" s="48" t="s">
        <v>11912</v>
      </c>
      <c r="G4663" s="39" t="s">
        <v>17852</v>
      </c>
    </row>
    <row r="4664" spans="2:7" x14ac:dyDescent="0.25">
      <c r="B4664" s="69" t="s">
        <v>1986</v>
      </c>
      <c r="C4664" s="44">
        <v>1077</v>
      </c>
      <c r="D4664" s="44">
        <v>1077</v>
      </c>
      <c r="E4664" s="56" t="s">
        <v>12732</v>
      </c>
      <c r="F4664" s="48" t="s">
        <v>11912</v>
      </c>
      <c r="G4664" s="39" t="s">
        <v>17852</v>
      </c>
    </row>
    <row r="4665" spans="2:7" x14ac:dyDescent="0.25">
      <c r="B4665" s="69" t="s">
        <v>9087</v>
      </c>
      <c r="C4665" s="44">
        <v>1077</v>
      </c>
      <c r="D4665" s="44">
        <v>1077</v>
      </c>
      <c r="E4665" s="56" t="s">
        <v>12732</v>
      </c>
      <c r="F4665" s="48" t="s">
        <v>11912</v>
      </c>
      <c r="G4665" s="39" t="s">
        <v>17852</v>
      </c>
    </row>
    <row r="4666" spans="2:7" x14ac:dyDescent="0.25">
      <c r="B4666" s="48" t="s">
        <v>11912</v>
      </c>
      <c r="C4666" s="44">
        <v>1077</v>
      </c>
      <c r="D4666" s="44">
        <v>1077</v>
      </c>
      <c r="E4666" s="56" t="s">
        <v>12732</v>
      </c>
      <c r="F4666" s="48" t="s">
        <v>11912</v>
      </c>
      <c r="G4666" s="39" t="s">
        <v>17852</v>
      </c>
    </row>
    <row r="4667" spans="2:7" x14ac:dyDescent="0.25">
      <c r="B4667" s="69" t="s">
        <v>19424</v>
      </c>
      <c r="C4667" s="44">
        <v>1072</v>
      </c>
      <c r="D4667" s="44">
        <v>1072</v>
      </c>
      <c r="E4667" s="56" t="s">
        <v>12727</v>
      </c>
      <c r="F4667" s="48" t="s">
        <v>11908</v>
      </c>
      <c r="G4667" s="39" t="s">
        <v>17847</v>
      </c>
    </row>
    <row r="4668" spans="2:7" x14ac:dyDescent="0.25">
      <c r="B4668" s="69" t="s">
        <v>1981</v>
      </c>
      <c r="C4668" s="44">
        <v>1072</v>
      </c>
      <c r="D4668" s="44">
        <v>1072</v>
      </c>
      <c r="E4668" s="56" t="s">
        <v>12727</v>
      </c>
      <c r="F4668" s="48" t="s">
        <v>11908</v>
      </c>
      <c r="G4668" s="39" t="s">
        <v>17847</v>
      </c>
    </row>
    <row r="4669" spans="2:7" x14ac:dyDescent="0.25">
      <c r="B4669" s="69" t="s">
        <v>9083</v>
      </c>
      <c r="C4669" s="44">
        <v>1072</v>
      </c>
      <c r="D4669" s="44">
        <v>1072</v>
      </c>
      <c r="E4669" s="56" t="s">
        <v>12727</v>
      </c>
      <c r="F4669" s="48" t="s">
        <v>11908</v>
      </c>
      <c r="G4669" s="39" t="s">
        <v>17847</v>
      </c>
    </row>
    <row r="4670" spans="2:7" x14ac:dyDescent="0.25">
      <c r="B4670" s="48" t="s">
        <v>11908</v>
      </c>
      <c r="C4670" s="44">
        <v>1072</v>
      </c>
      <c r="D4670" s="44">
        <v>1072</v>
      </c>
      <c r="E4670" s="56" t="s">
        <v>12727</v>
      </c>
      <c r="F4670" s="48" t="s">
        <v>11908</v>
      </c>
      <c r="G4670" s="39" t="s">
        <v>17847</v>
      </c>
    </row>
    <row r="4671" spans="2:7" x14ac:dyDescent="0.25">
      <c r="B4671" s="69" t="s">
        <v>19425</v>
      </c>
      <c r="C4671" s="44">
        <v>1073</v>
      </c>
      <c r="D4671" s="44">
        <v>1073</v>
      </c>
      <c r="E4671" s="56" t="s">
        <v>12728</v>
      </c>
      <c r="F4671" s="48" t="s">
        <v>11909</v>
      </c>
      <c r="G4671" s="39" t="s">
        <v>17848</v>
      </c>
    </row>
    <row r="4672" spans="2:7" x14ac:dyDescent="0.25">
      <c r="B4672" s="69" t="s">
        <v>1982</v>
      </c>
      <c r="C4672" s="44">
        <v>1073</v>
      </c>
      <c r="D4672" s="44">
        <v>1073</v>
      </c>
      <c r="E4672" s="56" t="s">
        <v>12728</v>
      </c>
      <c r="F4672" s="48" t="s">
        <v>11909</v>
      </c>
      <c r="G4672" s="39" t="s">
        <v>17848</v>
      </c>
    </row>
    <row r="4673" spans="2:7" x14ac:dyDescent="0.25">
      <c r="B4673" s="48" t="s">
        <v>11909</v>
      </c>
      <c r="C4673" s="44">
        <v>1073</v>
      </c>
      <c r="D4673" s="44">
        <v>1073</v>
      </c>
      <c r="E4673" s="56" t="s">
        <v>12728</v>
      </c>
      <c r="F4673" s="48" t="s">
        <v>11909</v>
      </c>
      <c r="G4673" s="39" t="s">
        <v>17848</v>
      </c>
    </row>
    <row r="4674" spans="2:7" x14ac:dyDescent="0.25">
      <c r="B4674" s="69" t="s">
        <v>19427</v>
      </c>
      <c r="C4674" s="44">
        <v>1075</v>
      </c>
      <c r="D4674" s="44">
        <v>1075</v>
      </c>
      <c r="E4674" s="56" t="s">
        <v>12730</v>
      </c>
      <c r="F4674" s="48" t="s">
        <v>11911</v>
      </c>
      <c r="G4674" s="39" t="s">
        <v>17850</v>
      </c>
    </row>
    <row r="4675" spans="2:7" x14ac:dyDescent="0.25">
      <c r="B4675" s="69" t="s">
        <v>1984</v>
      </c>
      <c r="C4675" s="44">
        <v>1075</v>
      </c>
      <c r="D4675" s="44">
        <v>1075</v>
      </c>
      <c r="E4675" s="56" t="s">
        <v>12730</v>
      </c>
      <c r="F4675" s="48" t="s">
        <v>11911</v>
      </c>
      <c r="G4675" s="39" t="s">
        <v>17850</v>
      </c>
    </row>
    <row r="4676" spans="2:7" x14ac:dyDescent="0.25">
      <c r="B4676" s="69" t="s">
        <v>9085</v>
      </c>
      <c r="C4676" s="44">
        <v>1075</v>
      </c>
      <c r="D4676" s="44">
        <v>1075</v>
      </c>
      <c r="E4676" s="56" t="s">
        <v>12730</v>
      </c>
      <c r="F4676" s="48" t="s">
        <v>11911</v>
      </c>
      <c r="G4676" s="39" t="s">
        <v>17850</v>
      </c>
    </row>
    <row r="4677" spans="2:7" x14ac:dyDescent="0.25">
      <c r="B4677" s="48" t="s">
        <v>11911</v>
      </c>
      <c r="C4677" s="44">
        <v>1075</v>
      </c>
      <c r="D4677" s="44">
        <v>1075</v>
      </c>
      <c r="E4677" s="56" t="s">
        <v>12730</v>
      </c>
      <c r="F4677" s="48" t="s">
        <v>11911</v>
      </c>
      <c r="G4677" s="39" t="s">
        <v>17850</v>
      </c>
    </row>
    <row r="4678" spans="2:7" x14ac:dyDescent="0.25">
      <c r="B4678" s="69" t="s">
        <v>19426</v>
      </c>
      <c r="C4678" s="44">
        <v>1074</v>
      </c>
      <c r="D4678" s="44">
        <v>1074</v>
      </c>
      <c r="E4678" s="56" t="s">
        <v>12729</v>
      </c>
      <c r="F4678" s="48" t="s">
        <v>11910</v>
      </c>
      <c r="G4678" s="39" t="s">
        <v>17849</v>
      </c>
    </row>
    <row r="4679" spans="2:7" x14ac:dyDescent="0.25">
      <c r="B4679" s="69" t="s">
        <v>1983</v>
      </c>
      <c r="C4679" s="44">
        <v>1074</v>
      </c>
      <c r="D4679" s="44">
        <v>1074</v>
      </c>
      <c r="E4679" s="56" t="s">
        <v>12729</v>
      </c>
      <c r="F4679" s="48" t="s">
        <v>11910</v>
      </c>
      <c r="G4679" s="39" t="s">
        <v>17849</v>
      </c>
    </row>
    <row r="4680" spans="2:7" x14ac:dyDescent="0.25">
      <c r="B4680" s="69" t="s">
        <v>9084</v>
      </c>
      <c r="C4680" s="44">
        <v>1074</v>
      </c>
      <c r="D4680" s="44">
        <v>1074</v>
      </c>
      <c r="E4680" s="56" t="s">
        <v>12729</v>
      </c>
      <c r="F4680" s="48" t="s">
        <v>11910</v>
      </c>
      <c r="G4680" s="39" t="s">
        <v>17849</v>
      </c>
    </row>
    <row r="4681" spans="2:7" x14ac:dyDescent="0.25">
      <c r="B4681" s="48" t="s">
        <v>11910</v>
      </c>
      <c r="C4681" s="44">
        <v>1074</v>
      </c>
      <c r="D4681" s="44">
        <v>1074</v>
      </c>
      <c r="E4681" s="56" t="s">
        <v>12729</v>
      </c>
      <c r="F4681" s="48" t="s">
        <v>11910</v>
      </c>
      <c r="G4681" s="39" t="s">
        <v>17849</v>
      </c>
    </row>
    <row r="4682" spans="2:7" x14ac:dyDescent="0.25">
      <c r="B4682" s="69" t="s">
        <v>19434</v>
      </c>
      <c r="C4682" s="44">
        <v>1081</v>
      </c>
      <c r="D4682" s="44">
        <v>1081</v>
      </c>
      <c r="E4682" s="56" t="s">
        <v>12736</v>
      </c>
      <c r="F4682" s="45" t="s">
        <v>8858</v>
      </c>
      <c r="G4682" s="39" t="s">
        <v>17856</v>
      </c>
    </row>
    <row r="4683" spans="2:7" x14ac:dyDescent="0.25">
      <c r="B4683" s="69" t="s">
        <v>1990</v>
      </c>
      <c r="C4683" s="44">
        <v>1081</v>
      </c>
      <c r="D4683" s="44">
        <v>1081</v>
      </c>
      <c r="E4683" s="56" t="s">
        <v>12736</v>
      </c>
      <c r="F4683" s="45" t="s">
        <v>8858</v>
      </c>
      <c r="G4683" s="39" t="s">
        <v>17856</v>
      </c>
    </row>
    <row r="4684" spans="2:7" x14ac:dyDescent="0.25">
      <c r="B4684" s="69" t="s">
        <v>9229</v>
      </c>
      <c r="C4684" s="44">
        <v>1081</v>
      </c>
      <c r="D4684" s="44">
        <v>1081</v>
      </c>
      <c r="E4684" s="56" t="s">
        <v>12736</v>
      </c>
      <c r="F4684" s="45" t="s">
        <v>8858</v>
      </c>
      <c r="G4684" s="39" t="s">
        <v>17856</v>
      </c>
    </row>
    <row r="4685" spans="2:7" x14ac:dyDescent="0.25">
      <c r="B4685" s="69" t="s">
        <v>19433</v>
      </c>
      <c r="C4685" s="44">
        <v>1080.9000000000001</v>
      </c>
      <c r="D4685" s="44" t="s">
        <v>11190</v>
      </c>
      <c r="E4685" s="51" t="s">
        <v>16595</v>
      </c>
      <c r="F4685" s="45" t="s">
        <v>11191</v>
      </c>
      <c r="G4685" s="39" t="s">
        <v>11192</v>
      </c>
    </row>
    <row r="4686" spans="2:7" x14ac:dyDescent="0.25">
      <c r="B4686" s="69" t="s">
        <v>11190</v>
      </c>
      <c r="C4686" s="44">
        <v>1080.9000000000001</v>
      </c>
      <c r="D4686" s="44" t="s">
        <v>11190</v>
      </c>
      <c r="E4686" s="51" t="s">
        <v>16595</v>
      </c>
      <c r="F4686" s="45" t="s">
        <v>11191</v>
      </c>
      <c r="G4686" s="39" t="s">
        <v>11192</v>
      </c>
    </row>
    <row r="4687" spans="2:7" x14ac:dyDescent="0.25">
      <c r="B4687" s="69" t="s">
        <v>11193</v>
      </c>
      <c r="C4687" s="44">
        <v>1080.9000000000001</v>
      </c>
      <c r="D4687" s="44" t="s">
        <v>11190</v>
      </c>
      <c r="E4687" s="51" t="s">
        <v>16595</v>
      </c>
      <c r="F4687" s="45" t="s">
        <v>11191</v>
      </c>
      <c r="G4687" s="39" t="s">
        <v>11192</v>
      </c>
    </row>
    <row r="4688" spans="2:7" x14ac:dyDescent="0.25">
      <c r="B4688" s="69" t="s">
        <v>11194</v>
      </c>
      <c r="C4688" s="44">
        <v>1080.9000000000001</v>
      </c>
      <c r="D4688" s="44" t="s">
        <v>11190</v>
      </c>
      <c r="E4688" s="51" t="s">
        <v>16595</v>
      </c>
      <c r="F4688" s="45" t="s">
        <v>11191</v>
      </c>
      <c r="G4688" s="39" t="s">
        <v>11192</v>
      </c>
    </row>
    <row r="4689" spans="2:7" x14ac:dyDescent="0.25">
      <c r="B4689" s="69" t="s">
        <v>11195</v>
      </c>
      <c r="C4689" s="44">
        <v>1080.9000000000001</v>
      </c>
      <c r="D4689" s="44" t="s">
        <v>11190</v>
      </c>
      <c r="E4689" s="51" t="s">
        <v>16595</v>
      </c>
      <c r="F4689" s="45" t="s">
        <v>11191</v>
      </c>
      <c r="G4689" s="39" t="s">
        <v>11192</v>
      </c>
    </row>
    <row r="4690" spans="2:7" x14ac:dyDescent="0.25">
      <c r="B4690" s="69" t="s">
        <v>11196</v>
      </c>
      <c r="C4690" s="44">
        <v>1080.9000000000001</v>
      </c>
      <c r="D4690" s="44" t="s">
        <v>11190</v>
      </c>
      <c r="E4690" s="51" t="s">
        <v>16595</v>
      </c>
      <c r="F4690" s="45" t="s">
        <v>11191</v>
      </c>
      <c r="G4690" s="39" t="s">
        <v>11192</v>
      </c>
    </row>
    <row r="4691" spans="2:7" x14ac:dyDescent="0.25">
      <c r="B4691" s="69" t="s">
        <v>19423</v>
      </c>
      <c r="C4691" s="44">
        <v>1071</v>
      </c>
      <c r="D4691" s="44">
        <v>1071</v>
      </c>
      <c r="E4691" s="56" t="s">
        <v>12726</v>
      </c>
      <c r="F4691" s="48" t="s">
        <v>11907</v>
      </c>
      <c r="G4691" s="39" t="s">
        <v>17846</v>
      </c>
    </row>
    <row r="4692" spans="2:7" x14ac:dyDescent="0.25">
      <c r="B4692" s="48" t="s">
        <v>11907</v>
      </c>
      <c r="C4692" s="44">
        <v>1071</v>
      </c>
      <c r="D4692" s="44">
        <v>1071</v>
      </c>
      <c r="E4692" s="56" t="s">
        <v>12726</v>
      </c>
      <c r="F4692" s="48" t="s">
        <v>11907</v>
      </c>
      <c r="G4692" s="39" t="s">
        <v>17846</v>
      </c>
    </row>
    <row r="4693" spans="2:7" x14ac:dyDescent="0.25">
      <c r="B4693" s="69" t="s">
        <v>9082</v>
      </c>
      <c r="C4693" s="44">
        <v>1071</v>
      </c>
      <c r="D4693" s="44">
        <v>1071</v>
      </c>
      <c r="E4693" s="56" t="s">
        <v>12726</v>
      </c>
      <c r="F4693" s="48" t="s">
        <v>11907</v>
      </c>
      <c r="G4693" s="39" t="s">
        <v>17846</v>
      </c>
    </row>
    <row r="4694" spans="2:7" x14ac:dyDescent="0.25">
      <c r="B4694" s="69" t="s">
        <v>1980</v>
      </c>
      <c r="C4694" s="44">
        <v>1071</v>
      </c>
      <c r="D4694" s="44">
        <v>1071</v>
      </c>
      <c r="E4694" s="56" t="s">
        <v>12726</v>
      </c>
      <c r="F4694" s="48" t="s">
        <v>11907</v>
      </c>
      <c r="G4694" s="39" t="s">
        <v>17846</v>
      </c>
    </row>
    <row r="4695" spans="2:7" x14ac:dyDescent="0.25">
      <c r="B4695" s="69" t="s">
        <v>19422</v>
      </c>
      <c r="C4695" s="44">
        <v>1070</v>
      </c>
      <c r="D4695" s="44">
        <v>1070</v>
      </c>
      <c r="E4695" s="56" t="s">
        <v>12725</v>
      </c>
      <c r="F4695" s="48" t="s">
        <v>11906</v>
      </c>
      <c r="G4695" s="39" t="s">
        <v>17845</v>
      </c>
    </row>
    <row r="4696" spans="2:7" x14ac:dyDescent="0.25">
      <c r="B4696" s="69" t="s">
        <v>1979</v>
      </c>
      <c r="C4696" s="44">
        <v>1070</v>
      </c>
      <c r="D4696" s="44">
        <v>1070</v>
      </c>
      <c r="E4696" s="56" t="s">
        <v>12725</v>
      </c>
      <c r="F4696" s="48" t="s">
        <v>11906</v>
      </c>
      <c r="G4696" s="39" t="s">
        <v>17845</v>
      </c>
    </row>
    <row r="4697" spans="2:7" x14ac:dyDescent="0.25">
      <c r="B4697" s="69" t="s">
        <v>9081</v>
      </c>
      <c r="C4697" s="44">
        <v>1070</v>
      </c>
      <c r="D4697" s="44">
        <v>1070</v>
      </c>
      <c r="E4697" s="56" t="s">
        <v>12725</v>
      </c>
      <c r="F4697" s="48" t="s">
        <v>11906</v>
      </c>
      <c r="G4697" s="39" t="s">
        <v>17845</v>
      </c>
    </row>
    <row r="4698" spans="2:7" x14ac:dyDescent="0.25">
      <c r="B4698" s="48" t="s">
        <v>11906</v>
      </c>
      <c r="C4698" s="44">
        <v>1070</v>
      </c>
      <c r="D4698" s="44">
        <v>1070</v>
      </c>
      <c r="E4698" s="56" t="s">
        <v>12725</v>
      </c>
      <c r="F4698" s="48" t="s">
        <v>11906</v>
      </c>
      <c r="G4698" s="39" t="s">
        <v>17845</v>
      </c>
    </row>
    <row r="4699" spans="2:7" x14ac:dyDescent="0.25">
      <c r="B4699" s="69" t="s">
        <v>19432</v>
      </c>
      <c r="C4699" s="44">
        <v>1080</v>
      </c>
      <c r="D4699" s="44">
        <v>1080</v>
      </c>
      <c r="E4699" s="56" t="s">
        <v>12735</v>
      </c>
      <c r="F4699" s="45" t="s">
        <v>9979</v>
      </c>
      <c r="G4699" s="39" t="s">
        <v>17855</v>
      </c>
    </row>
    <row r="4700" spans="2:7" x14ac:dyDescent="0.25">
      <c r="B4700" s="69" t="s">
        <v>9090</v>
      </c>
      <c r="C4700" s="44">
        <v>1080</v>
      </c>
      <c r="D4700" s="44">
        <v>1080</v>
      </c>
      <c r="E4700" s="56" t="s">
        <v>12735</v>
      </c>
      <c r="F4700" s="45" t="s">
        <v>9979</v>
      </c>
      <c r="G4700" s="39" t="s">
        <v>17855</v>
      </c>
    </row>
    <row r="4701" spans="2:7" x14ac:dyDescent="0.25">
      <c r="B4701" s="69" t="s">
        <v>1989</v>
      </c>
      <c r="C4701" s="44">
        <v>1080</v>
      </c>
      <c r="D4701" s="44">
        <v>1080</v>
      </c>
      <c r="E4701" s="56" t="s">
        <v>12735</v>
      </c>
      <c r="F4701" s="45" t="s">
        <v>9979</v>
      </c>
      <c r="G4701" s="39" t="s">
        <v>17855</v>
      </c>
    </row>
    <row r="4702" spans="2:7" x14ac:dyDescent="0.25">
      <c r="B4702" s="69" t="s">
        <v>19431</v>
      </c>
      <c r="C4702" s="44">
        <v>1079</v>
      </c>
      <c r="D4702" s="44">
        <v>1079</v>
      </c>
      <c r="E4702" s="56" t="s">
        <v>12734</v>
      </c>
      <c r="F4702" s="45" t="s">
        <v>9980</v>
      </c>
      <c r="G4702" s="39" t="s">
        <v>17854</v>
      </c>
    </row>
    <row r="4703" spans="2:7" x14ac:dyDescent="0.25">
      <c r="B4703" s="69" t="s">
        <v>9089</v>
      </c>
      <c r="C4703" s="44">
        <v>1079</v>
      </c>
      <c r="D4703" s="44">
        <v>1079</v>
      </c>
      <c r="E4703" s="56" t="s">
        <v>12734</v>
      </c>
      <c r="F4703" s="45" t="s">
        <v>9980</v>
      </c>
      <c r="G4703" s="39" t="s">
        <v>17854</v>
      </c>
    </row>
    <row r="4704" spans="2:7" x14ac:dyDescent="0.25">
      <c r="B4704" s="69" t="s">
        <v>1988</v>
      </c>
      <c r="C4704" s="44">
        <v>1079</v>
      </c>
      <c r="D4704" s="44">
        <v>1079</v>
      </c>
      <c r="E4704" s="56" t="s">
        <v>12734</v>
      </c>
      <c r="F4704" s="45" t="s">
        <v>9980</v>
      </c>
      <c r="G4704" s="39" t="s">
        <v>17854</v>
      </c>
    </row>
    <row r="4705" spans="2:7" x14ac:dyDescent="0.25">
      <c r="B4705" s="69" t="s">
        <v>19457</v>
      </c>
      <c r="C4705" s="44">
        <v>1105</v>
      </c>
      <c r="D4705" s="44">
        <v>1105</v>
      </c>
      <c r="E4705" s="56" t="s">
        <v>12760</v>
      </c>
      <c r="F4705" s="45" t="s">
        <v>8865</v>
      </c>
      <c r="G4705" s="39" t="s">
        <v>17878</v>
      </c>
    </row>
    <row r="4706" spans="2:7" x14ac:dyDescent="0.25">
      <c r="B4706" s="69" t="s">
        <v>5239</v>
      </c>
      <c r="C4706" s="44">
        <v>1105</v>
      </c>
      <c r="D4706" s="44">
        <v>1105</v>
      </c>
      <c r="E4706" s="56" t="s">
        <v>12760</v>
      </c>
      <c r="F4706" s="45" t="s">
        <v>8865</v>
      </c>
      <c r="G4706" s="39" t="s">
        <v>17878</v>
      </c>
    </row>
    <row r="4707" spans="2:7" x14ac:dyDescent="0.25">
      <c r="B4707" s="69" t="s">
        <v>9250</v>
      </c>
      <c r="C4707" s="44">
        <v>1105</v>
      </c>
      <c r="D4707" s="44">
        <v>1105</v>
      </c>
      <c r="E4707" s="56" t="s">
        <v>12760</v>
      </c>
      <c r="F4707" s="45" t="s">
        <v>8865</v>
      </c>
      <c r="G4707" s="39" t="s">
        <v>17878</v>
      </c>
    </row>
    <row r="4708" spans="2:7" x14ac:dyDescent="0.25">
      <c r="B4708" s="69" t="s">
        <v>15259</v>
      </c>
      <c r="C4708" s="44">
        <v>1107</v>
      </c>
      <c r="D4708" s="44">
        <v>1107</v>
      </c>
      <c r="E4708" s="56" t="s">
        <v>12762</v>
      </c>
      <c r="F4708" s="45" t="s">
        <v>8866</v>
      </c>
      <c r="G4708" s="39" t="s">
        <v>8867</v>
      </c>
    </row>
    <row r="4709" spans="2:7" x14ac:dyDescent="0.25">
      <c r="B4709" s="69" t="s">
        <v>10093</v>
      </c>
      <c r="C4709" s="44">
        <v>1107</v>
      </c>
      <c r="D4709" s="44">
        <v>1107</v>
      </c>
      <c r="E4709" s="56" t="s">
        <v>12762</v>
      </c>
      <c r="F4709" s="45" t="s">
        <v>8866</v>
      </c>
      <c r="G4709" s="39" t="s">
        <v>8867</v>
      </c>
    </row>
    <row r="4710" spans="2:7" x14ac:dyDescent="0.25">
      <c r="B4710" s="69" t="s">
        <v>8256</v>
      </c>
      <c r="C4710" s="44">
        <v>1107</v>
      </c>
      <c r="D4710" s="44">
        <v>1107</v>
      </c>
      <c r="E4710" s="56" t="s">
        <v>12762</v>
      </c>
      <c r="F4710" s="45" t="s">
        <v>8866</v>
      </c>
      <c r="G4710" s="39" t="s">
        <v>8867</v>
      </c>
    </row>
    <row r="4711" spans="2:7" x14ac:dyDescent="0.25">
      <c r="B4711" s="69" t="s">
        <v>5241</v>
      </c>
      <c r="C4711" s="44">
        <v>1107</v>
      </c>
      <c r="D4711" s="44">
        <v>1107</v>
      </c>
      <c r="E4711" s="56" t="s">
        <v>12762</v>
      </c>
      <c r="F4711" s="45" t="s">
        <v>8866</v>
      </c>
      <c r="G4711" s="39" t="s">
        <v>8867</v>
      </c>
    </row>
    <row r="4712" spans="2:7" x14ac:dyDescent="0.25">
      <c r="B4712" s="69" t="s">
        <v>9252</v>
      </c>
      <c r="C4712" s="44">
        <v>1107</v>
      </c>
      <c r="D4712" s="44">
        <v>1107</v>
      </c>
      <c r="E4712" s="56" t="s">
        <v>12762</v>
      </c>
      <c r="F4712" s="45" t="s">
        <v>8866</v>
      </c>
      <c r="G4712" s="39" t="s">
        <v>8867</v>
      </c>
    </row>
    <row r="4713" spans="2:7" x14ac:dyDescent="0.25">
      <c r="B4713" s="69" t="s">
        <v>19459</v>
      </c>
      <c r="C4713" s="44">
        <v>1108</v>
      </c>
      <c r="D4713" s="44">
        <v>1108</v>
      </c>
      <c r="E4713" s="56" t="s">
        <v>12763</v>
      </c>
      <c r="F4713" s="45" t="s">
        <v>3823</v>
      </c>
      <c r="G4713" s="39" t="s">
        <v>17880</v>
      </c>
    </row>
    <row r="4714" spans="2:7" x14ac:dyDescent="0.25">
      <c r="B4714" s="69" t="s">
        <v>9253</v>
      </c>
      <c r="C4714" s="44">
        <v>1108</v>
      </c>
      <c r="D4714" s="44">
        <v>1108</v>
      </c>
      <c r="E4714" s="56" t="s">
        <v>12763</v>
      </c>
      <c r="F4714" s="45" t="s">
        <v>3823</v>
      </c>
      <c r="G4714" s="39" t="s">
        <v>17880</v>
      </c>
    </row>
    <row r="4715" spans="2:7" x14ac:dyDescent="0.25">
      <c r="B4715" s="69" t="s">
        <v>5242</v>
      </c>
      <c r="C4715" s="44">
        <v>1108</v>
      </c>
      <c r="D4715" s="44">
        <v>1108</v>
      </c>
      <c r="E4715" s="56" t="s">
        <v>12763</v>
      </c>
      <c r="F4715" s="45" t="s">
        <v>3823</v>
      </c>
      <c r="G4715" s="39" t="s">
        <v>17880</v>
      </c>
    </row>
    <row r="4716" spans="2:7" x14ac:dyDescent="0.25">
      <c r="B4716" s="69" t="s">
        <v>19458</v>
      </c>
      <c r="C4716" s="44">
        <v>1106</v>
      </c>
      <c r="D4716" s="44">
        <v>1106</v>
      </c>
      <c r="E4716" s="56" t="s">
        <v>12761</v>
      </c>
      <c r="F4716" s="45" t="s">
        <v>3824</v>
      </c>
      <c r="G4716" s="39" t="s">
        <v>17879</v>
      </c>
    </row>
    <row r="4717" spans="2:7" x14ac:dyDescent="0.25">
      <c r="B4717" s="69" t="s">
        <v>5240</v>
      </c>
      <c r="C4717" s="44">
        <v>1106</v>
      </c>
      <c r="D4717" s="44">
        <v>1106</v>
      </c>
      <c r="E4717" s="56" t="s">
        <v>12761</v>
      </c>
      <c r="F4717" s="45" t="s">
        <v>3824</v>
      </c>
      <c r="G4717" s="39" t="s">
        <v>17879</v>
      </c>
    </row>
    <row r="4718" spans="2:7" x14ac:dyDescent="0.25">
      <c r="B4718" s="69" t="s">
        <v>9251</v>
      </c>
      <c r="C4718" s="44">
        <v>1106</v>
      </c>
      <c r="D4718" s="44">
        <v>1106</v>
      </c>
      <c r="E4718" s="56" t="s">
        <v>12761</v>
      </c>
      <c r="F4718" s="45" t="s">
        <v>3824</v>
      </c>
      <c r="G4718" s="39" t="s">
        <v>17879</v>
      </c>
    </row>
    <row r="4719" spans="2:7" x14ac:dyDescent="0.25">
      <c r="B4719" s="69" t="s">
        <v>19460</v>
      </c>
      <c r="C4719" s="44">
        <v>1109</v>
      </c>
      <c r="D4719" s="44">
        <v>1109</v>
      </c>
      <c r="E4719" s="56" t="s">
        <v>12764</v>
      </c>
      <c r="F4719" s="45" t="s">
        <v>3822</v>
      </c>
      <c r="G4719" s="39" t="s">
        <v>17881</v>
      </c>
    </row>
    <row r="4720" spans="2:7" x14ac:dyDescent="0.25">
      <c r="B4720" s="69" t="s">
        <v>5243</v>
      </c>
      <c r="C4720" s="44">
        <v>1109</v>
      </c>
      <c r="D4720" s="44">
        <v>1109</v>
      </c>
      <c r="E4720" s="56" t="s">
        <v>12764</v>
      </c>
      <c r="F4720" s="45" t="s">
        <v>3822</v>
      </c>
      <c r="G4720" s="39" t="s">
        <v>17881</v>
      </c>
    </row>
    <row r="4721" spans="2:7" x14ac:dyDescent="0.25">
      <c r="B4721" s="69" t="s">
        <v>9254</v>
      </c>
      <c r="C4721" s="44">
        <v>1109</v>
      </c>
      <c r="D4721" s="44">
        <v>1109</v>
      </c>
      <c r="E4721" s="56" t="s">
        <v>12764</v>
      </c>
      <c r="F4721" s="45" t="s">
        <v>3822</v>
      </c>
      <c r="G4721" s="39" t="s">
        <v>17881</v>
      </c>
    </row>
    <row r="4722" spans="2:7" x14ac:dyDescent="0.25">
      <c r="B4722" s="69" t="s">
        <v>19450</v>
      </c>
      <c r="C4722" s="44">
        <v>1097</v>
      </c>
      <c r="D4722" s="44">
        <v>1097</v>
      </c>
      <c r="E4722" s="56" t="s">
        <v>12752</v>
      </c>
      <c r="F4722" s="45" t="s">
        <v>8862</v>
      </c>
      <c r="G4722" s="39" t="s">
        <v>17870</v>
      </c>
    </row>
    <row r="4723" spans="2:7" x14ac:dyDescent="0.25">
      <c r="B4723" s="69" t="s">
        <v>5231</v>
      </c>
      <c r="C4723" s="44">
        <v>1097</v>
      </c>
      <c r="D4723" s="44">
        <v>1097</v>
      </c>
      <c r="E4723" s="56" t="s">
        <v>12752</v>
      </c>
      <c r="F4723" s="45" t="s">
        <v>8862</v>
      </c>
      <c r="G4723" s="39" t="s">
        <v>17870</v>
      </c>
    </row>
    <row r="4724" spans="2:7" x14ac:dyDescent="0.25">
      <c r="B4724" s="69" t="s">
        <v>9242</v>
      </c>
      <c r="C4724" s="44">
        <v>1097</v>
      </c>
      <c r="D4724" s="44">
        <v>1097</v>
      </c>
      <c r="E4724" s="56" t="s">
        <v>12752</v>
      </c>
      <c r="F4724" s="45" t="s">
        <v>8862</v>
      </c>
      <c r="G4724" s="39" t="s">
        <v>17870</v>
      </c>
    </row>
    <row r="4725" spans="2:7" x14ac:dyDescent="0.25">
      <c r="B4725" s="69" t="s">
        <v>19451</v>
      </c>
      <c r="C4725" s="44">
        <v>1098</v>
      </c>
      <c r="D4725" s="44">
        <v>1098</v>
      </c>
      <c r="E4725" s="56" t="s">
        <v>12753</v>
      </c>
      <c r="F4725" s="45" t="s">
        <v>3829</v>
      </c>
      <c r="G4725" s="39" t="s">
        <v>17871</v>
      </c>
    </row>
    <row r="4726" spans="2:7" x14ac:dyDescent="0.25">
      <c r="B4726" s="69" t="s">
        <v>5232</v>
      </c>
      <c r="C4726" s="44">
        <v>1098</v>
      </c>
      <c r="D4726" s="44">
        <v>1098</v>
      </c>
      <c r="E4726" s="56" t="s">
        <v>12753</v>
      </c>
      <c r="F4726" s="45" t="s">
        <v>3829</v>
      </c>
      <c r="G4726" s="39" t="s">
        <v>17871</v>
      </c>
    </row>
    <row r="4727" spans="2:7" x14ac:dyDescent="0.25">
      <c r="B4727" s="69" t="s">
        <v>9243</v>
      </c>
      <c r="C4727" s="44">
        <v>1098</v>
      </c>
      <c r="D4727" s="44">
        <v>1098</v>
      </c>
      <c r="E4727" s="56" t="s">
        <v>12753</v>
      </c>
      <c r="F4727" s="45" t="s">
        <v>3829</v>
      </c>
      <c r="G4727" s="39" t="s">
        <v>17871</v>
      </c>
    </row>
    <row r="4728" spans="2:7" x14ac:dyDescent="0.25">
      <c r="B4728" s="69" t="s">
        <v>19452</v>
      </c>
      <c r="C4728" s="44">
        <v>1099</v>
      </c>
      <c r="D4728" s="44">
        <v>1099</v>
      </c>
      <c r="E4728" s="56" t="s">
        <v>12754</v>
      </c>
      <c r="F4728" s="45" t="s">
        <v>3828</v>
      </c>
      <c r="G4728" s="39" t="s">
        <v>17872</v>
      </c>
    </row>
    <row r="4729" spans="2:7" x14ac:dyDescent="0.25">
      <c r="B4729" s="69" t="s">
        <v>5233</v>
      </c>
      <c r="C4729" s="44">
        <v>1099</v>
      </c>
      <c r="D4729" s="44">
        <v>1099</v>
      </c>
      <c r="E4729" s="56" t="s">
        <v>12754</v>
      </c>
      <c r="F4729" s="45" t="s">
        <v>3828</v>
      </c>
      <c r="G4729" s="39" t="s">
        <v>17872</v>
      </c>
    </row>
    <row r="4730" spans="2:7" x14ac:dyDescent="0.25">
      <c r="B4730" s="69" t="s">
        <v>9244</v>
      </c>
      <c r="C4730" s="44">
        <v>1099</v>
      </c>
      <c r="D4730" s="44">
        <v>1099</v>
      </c>
      <c r="E4730" s="56" t="s">
        <v>12754</v>
      </c>
      <c r="F4730" s="45" t="s">
        <v>3828</v>
      </c>
      <c r="G4730" s="39" t="s">
        <v>17872</v>
      </c>
    </row>
    <row r="4731" spans="2:7" x14ac:dyDescent="0.25">
      <c r="B4731" s="69" t="s">
        <v>19453</v>
      </c>
      <c r="C4731" s="44">
        <v>1100</v>
      </c>
      <c r="D4731" s="44">
        <v>1100</v>
      </c>
      <c r="E4731" s="56" t="s">
        <v>12755</v>
      </c>
      <c r="F4731" s="45" t="s">
        <v>3827</v>
      </c>
      <c r="G4731" s="39" t="s">
        <v>17873</v>
      </c>
    </row>
    <row r="4732" spans="2:7" x14ac:dyDescent="0.25">
      <c r="B4732" s="69" t="s">
        <v>5234</v>
      </c>
      <c r="C4732" s="44">
        <v>1100</v>
      </c>
      <c r="D4732" s="44">
        <v>1100</v>
      </c>
      <c r="E4732" s="56" t="s">
        <v>12755</v>
      </c>
      <c r="F4732" s="45" t="s">
        <v>3827</v>
      </c>
      <c r="G4732" s="39" t="s">
        <v>17873</v>
      </c>
    </row>
    <row r="4733" spans="2:7" x14ac:dyDescent="0.25">
      <c r="B4733" s="69" t="s">
        <v>9245</v>
      </c>
      <c r="C4733" s="44">
        <v>1100</v>
      </c>
      <c r="D4733" s="44">
        <v>1100</v>
      </c>
      <c r="E4733" s="56" t="s">
        <v>12755</v>
      </c>
      <c r="F4733" s="45" t="s">
        <v>3827</v>
      </c>
      <c r="G4733" s="39" t="s">
        <v>17873</v>
      </c>
    </row>
    <row r="4734" spans="2:7" x14ac:dyDescent="0.25">
      <c r="B4734" s="69" t="s">
        <v>15267</v>
      </c>
      <c r="C4734" s="44">
        <v>1101</v>
      </c>
      <c r="D4734" s="44">
        <v>1101</v>
      </c>
      <c r="E4734" s="56" t="s">
        <v>12756</v>
      </c>
      <c r="F4734" s="45" t="s">
        <v>3826</v>
      </c>
      <c r="G4734" s="39" t="s">
        <v>17874</v>
      </c>
    </row>
    <row r="4735" spans="2:7" x14ac:dyDescent="0.25">
      <c r="B4735" s="69" t="s">
        <v>5235</v>
      </c>
      <c r="C4735" s="44">
        <v>1101</v>
      </c>
      <c r="D4735" s="44">
        <v>1101</v>
      </c>
      <c r="E4735" s="56" t="s">
        <v>12756</v>
      </c>
      <c r="F4735" s="45" t="s">
        <v>3826</v>
      </c>
      <c r="G4735" s="39" t="s">
        <v>17874</v>
      </c>
    </row>
    <row r="4736" spans="2:7" x14ac:dyDescent="0.25">
      <c r="B4736" s="69" t="s">
        <v>9246</v>
      </c>
      <c r="C4736" s="44">
        <v>1101</v>
      </c>
      <c r="D4736" s="44">
        <v>1101</v>
      </c>
      <c r="E4736" s="56" t="s">
        <v>12756</v>
      </c>
      <c r="F4736" s="45" t="s">
        <v>3826</v>
      </c>
      <c r="G4736" s="39" t="s">
        <v>17874</v>
      </c>
    </row>
    <row r="4737" spans="2:7" x14ac:dyDescent="0.25">
      <c r="B4737" s="69" t="s">
        <v>19454</v>
      </c>
      <c r="C4737" s="44">
        <v>1102</v>
      </c>
      <c r="D4737" s="44">
        <v>1102</v>
      </c>
      <c r="E4737" s="56" t="s">
        <v>12757</v>
      </c>
      <c r="F4737" s="45" t="s">
        <v>3825</v>
      </c>
      <c r="G4737" s="39" t="s">
        <v>17875</v>
      </c>
    </row>
    <row r="4738" spans="2:7" x14ac:dyDescent="0.25">
      <c r="B4738" s="69" t="s">
        <v>5236</v>
      </c>
      <c r="C4738" s="44">
        <v>1102</v>
      </c>
      <c r="D4738" s="44">
        <v>1102</v>
      </c>
      <c r="E4738" s="56" t="s">
        <v>12757</v>
      </c>
      <c r="F4738" s="45" t="s">
        <v>3825</v>
      </c>
      <c r="G4738" s="39" t="s">
        <v>17875</v>
      </c>
    </row>
    <row r="4739" spans="2:7" x14ac:dyDescent="0.25">
      <c r="B4739" s="69" t="s">
        <v>9247</v>
      </c>
      <c r="C4739" s="44">
        <v>1102</v>
      </c>
      <c r="D4739" s="44">
        <v>1102</v>
      </c>
      <c r="E4739" s="56" t="s">
        <v>12757</v>
      </c>
      <c r="F4739" s="45" t="s">
        <v>3825</v>
      </c>
      <c r="G4739" s="39" t="s">
        <v>17875</v>
      </c>
    </row>
    <row r="4740" spans="2:7" x14ac:dyDescent="0.25">
      <c r="B4740" s="69" t="s">
        <v>19455</v>
      </c>
      <c r="C4740" s="44">
        <v>1103</v>
      </c>
      <c r="D4740" s="44">
        <v>1103</v>
      </c>
      <c r="E4740" s="56" t="s">
        <v>12758</v>
      </c>
      <c r="F4740" s="45" t="s">
        <v>8863</v>
      </c>
      <c r="G4740" s="39" t="s">
        <v>17876</v>
      </c>
    </row>
    <row r="4741" spans="2:7" x14ac:dyDescent="0.25">
      <c r="B4741" s="69" t="s">
        <v>5237</v>
      </c>
      <c r="C4741" s="44">
        <v>1103</v>
      </c>
      <c r="D4741" s="44">
        <v>1103</v>
      </c>
      <c r="E4741" s="56" t="s">
        <v>12758</v>
      </c>
      <c r="F4741" s="45" t="s">
        <v>8863</v>
      </c>
      <c r="G4741" s="39" t="s">
        <v>17876</v>
      </c>
    </row>
    <row r="4742" spans="2:7" x14ac:dyDescent="0.25">
      <c r="B4742" s="69" t="s">
        <v>9248</v>
      </c>
      <c r="C4742" s="44">
        <v>1103</v>
      </c>
      <c r="D4742" s="44">
        <v>1103</v>
      </c>
      <c r="E4742" s="56" t="s">
        <v>12758</v>
      </c>
      <c r="F4742" s="45" t="s">
        <v>8863</v>
      </c>
      <c r="G4742" s="39" t="s">
        <v>17876</v>
      </c>
    </row>
    <row r="4743" spans="2:7" x14ac:dyDescent="0.25">
      <c r="B4743" s="69" t="s">
        <v>19456</v>
      </c>
      <c r="C4743" s="44">
        <v>1104</v>
      </c>
      <c r="D4743" s="44">
        <v>1104</v>
      </c>
      <c r="E4743" s="56" t="s">
        <v>12759</v>
      </c>
      <c r="F4743" s="45" t="s">
        <v>8864</v>
      </c>
      <c r="G4743" s="39" t="s">
        <v>17877</v>
      </c>
    </row>
    <row r="4744" spans="2:7" x14ac:dyDescent="0.25">
      <c r="B4744" s="69" t="s">
        <v>5238</v>
      </c>
      <c r="C4744" s="44">
        <v>1104</v>
      </c>
      <c r="D4744" s="44">
        <v>1104</v>
      </c>
      <c r="E4744" s="56" t="s">
        <v>12759</v>
      </c>
      <c r="F4744" s="45" t="s">
        <v>8864</v>
      </c>
      <c r="G4744" s="39" t="s">
        <v>17877</v>
      </c>
    </row>
    <row r="4745" spans="2:7" x14ac:dyDescent="0.25">
      <c r="B4745" s="69" t="s">
        <v>9249</v>
      </c>
      <c r="C4745" s="44">
        <v>1104</v>
      </c>
      <c r="D4745" s="44">
        <v>1104</v>
      </c>
      <c r="E4745" s="56" t="s">
        <v>12759</v>
      </c>
      <c r="F4745" s="45" t="s">
        <v>8864</v>
      </c>
      <c r="G4745" s="39" t="s">
        <v>17877</v>
      </c>
    </row>
    <row r="4746" spans="2:7" x14ac:dyDescent="0.25">
      <c r="B4746" s="69" t="s">
        <v>19462</v>
      </c>
      <c r="C4746" s="44">
        <v>1111</v>
      </c>
      <c r="D4746" s="44">
        <v>1111</v>
      </c>
      <c r="E4746" s="56" t="s">
        <v>12766</v>
      </c>
      <c r="F4746" s="45" t="s">
        <v>3821</v>
      </c>
      <c r="G4746" s="39" t="s">
        <v>17883</v>
      </c>
    </row>
    <row r="4747" spans="2:7" x14ac:dyDescent="0.25">
      <c r="B4747" s="69" t="s">
        <v>5245</v>
      </c>
      <c r="C4747" s="44">
        <v>1111</v>
      </c>
      <c r="D4747" s="44">
        <v>1111</v>
      </c>
      <c r="E4747" s="56" t="s">
        <v>12766</v>
      </c>
      <c r="F4747" s="45" t="s">
        <v>3821</v>
      </c>
      <c r="G4747" s="39" t="s">
        <v>17883</v>
      </c>
    </row>
    <row r="4748" spans="2:7" x14ac:dyDescent="0.25">
      <c r="B4748" s="69" t="s">
        <v>9256</v>
      </c>
      <c r="C4748" s="44">
        <v>1111</v>
      </c>
      <c r="D4748" s="44">
        <v>1111</v>
      </c>
      <c r="E4748" s="56" t="s">
        <v>12766</v>
      </c>
      <c r="F4748" s="45" t="s">
        <v>3821</v>
      </c>
      <c r="G4748" s="39" t="s">
        <v>17883</v>
      </c>
    </row>
    <row r="4749" spans="2:7" x14ac:dyDescent="0.25">
      <c r="B4749" s="69" t="s">
        <v>19461</v>
      </c>
      <c r="C4749" s="44">
        <v>1110</v>
      </c>
      <c r="D4749" s="44">
        <v>1110</v>
      </c>
      <c r="E4749" s="56" t="s">
        <v>12765</v>
      </c>
      <c r="F4749" s="45" t="s">
        <v>8868</v>
      </c>
      <c r="G4749" s="39" t="s">
        <v>17882</v>
      </c>
    </row>
    <row r="4750" spans="2:7" x14ac:dyDescent="0.25">
      <c r="B4750" s="69" t="s">
        <v>5244</v>
      </c>
      <c r="C4750" s="44">
        <v>1110</v>
      </c>
      <c r="D4750" s="44">
        <v>1110</v>
      </c>
      <c r="E4750" s="56" t="s">
        <v>12765</v>
      </c>
      <c r="F4750" s="45" t="s">
        <v>8868</v>
      </c>
      <c r="G4750" s="39" t="s">
        <v>17882</v>
      </c>
    </row>
    <row r="4751" spans="2:7" x14ac:dyDescent="0.25">
      <c r="B4751" s="69" t="s">
        <v>9255</v>
      </c>
      <c r="C4751" s="44">
        <v>1110</v>
      </c>
      <c r="D4751" s="44">
        <v>1110</v>
      </c>
      <c r="E4751" s="56" t="s">
        <v>12765</v>
      </c>
      <c r="F4751" s="45" t="s">
        <v>8868</v>
      </c>
      <c r="G4751" s="39" t="s">
        <v>17882</v>
      </c>
    </row>
    <row r="4752" spans="2:7" x14ac:dyDescent="0.25">
      <c r="B4752" s="69" t="s">
        <v>19463</v>
      </c>
      <c r="C4752" s="44">
        <v>1111.0999999999999</v>
      </c>
      <c r="D4752" s="44" t="s">
        <v>8869</v>
      </c>
      <c r="E4752" s="51" t="s">
        <v>16596</v>
      </c>
      <c r="F4752" s="45" t="s">
        <v>10863</v>
      </c>
      <c r="G4752" s="39" t="s">
        <v>17884</v>
      </c>
    </row>
    <row r="4753" spans="2:7" x14ac:dyDescent="0.25">
      <c r="B4753" s="69" t="s">
        <v>8869</v>
      </c>
      <c r="C4753" s="44">
        <v>1111.0999999999999</v>
      </c>
      <c r="D4753" s="44" t="s">
        <v>8869</v>
      </c>
      <c r="E4753" s="51" t="s">
        <v>16596</v>
      </c>
      <c r="F4753" s="45" t="s">
        <v>10863</v>
      </c>
      <c r="G4753" s="39" t="s">
        <v>17884</v>
      </c>
    </row>
    <row r="4754" spans="2:7" x14ac:dyDescent="0.25">
      <c r="B4754" s="69" t="s">
        <v>7079</v>
      </c>
      <c r="C4754" s="44">
        <v>1111.0999999999999</v>
      </c>
      <c r="D4754" s="44" t="s">
        <v>8869</v>
      </c>
      <c r="E4754" s="51" t="s">
        <v>16596</v>
      </c>
      <c r="F4754" s="45" t="s">
        <v>10863</v>
      </c>
      <c r="G4754" s="39" t="s">
        <v>17884</v>
      </c>
    </row>
    <row r="4755" spans="2:7" x14ac:dyDescent="0.25">
      <c r="B4755" s="69" t="s">
        <v>9992</v>
      </c>
      <c r="C4755" s="44">
        <v>1111.0999999999999</v>
      </c>
      <c r="D4755" s="44" t="s">
        <v>8869</v>
      </c>
      <c r="E4755" s="51" t="s">
        <v>16596</v>
      </c>
      <c r="F4755" s="45" t="s">
        <v>10863</v>
      </c>
      <c r="G4755" s="39" t="s">
        <v>17884</v>
      </c>
    </row>
    <row r="4756" spans="2:7" x14ac:dyDescent="0.25">
      <c r="B4756" s="69" t="s">
        <v>19465</v>
      </c>
      <c r="C4756" s="44">
        <v>1112</v>
      </c>
      <c r="D4756" s="44">
        <v>1112</v>
      </c>
      <c r="E4756" s="56" t="s">
        <v>12767</v>
      </c>
      <c r="F4756" s="45" t="s">
        <v>3820</v>
      </c>
      <c r="G4756" s="39" t="s">
        <v>17885</v>
      </c>
    </row>
    <row r="4757" spans="2:7" x14ac:dyDescent="0.25">
      <c r="B4757" s="69" t="s">
        <v>5246</v>
      </c>
      <c r="C4757" s="44">
        <v>1112</v>
      </c>
      <c r="D4757" s="44">
        <v>1112</v>
      </c>
      <c r="E4757" s="56" t="s">
        <v>12767</v>
      </c>
      <c r="F4757" s="45" t="s">
        <v>3820</v>
      </c>
      <c r="G4757" s="39" t="s">
        <v>17885</v>
      </c>
    </row>
    <row r="4758" spans="2:7" x14ac:dyDescent="0.25">
      <c r="B4758" s="69" t="s">
        <v>9993</v>
      </c>
      <c r="C4758" s="44">
        <v>1112</v>
      </c>
      <c r="D4758" s="44">
        <v>1112</v>
      </c>
      <c r="E4758" s="56" t="s">
        <v>12767</v>
      </c>
      <c r="F4758" s="45" t="s">
        <v>3820</v>
      </c>
      <c r="G4758" s="39" t="s">
        <v>17885</v>
      </c>
    </row>
    <row r="4759" spans="2:7" x14ac:dyDescent="0.25">
      <c r="B4759" s="69" t="s">
        <v>15430</v>
      </c>
      <c r="C4759" s="69">
        <v>1215</v>
      </c>
      <c r="D4759" s="69" t="s">
        <v>15389</v>
      </c>
      <c r="E4759" s="190" t="s">
        <v>15390</v>
      </c>
      <c r="F4759" s="212" t="s">
        <v>15430</v>
      </c>
      <c r="G4759" s="39" t="s">
        <v>15485</v>
      </c>
    </row>
    <row r="4760" spans="2:7" x14ac:dyDescent="0.25">
      <c r="B4760" s="69" t="s">
        <v>19571</v>
      </c>
      <c r="C4760" s="44">
        <v>1217</v>
      </c>
      <c r="D4760" s="44">
        <v>1217</v>
      </c>
      <c r="E4760" s="56" t="s">
        <v>12870</v>
      </c>
      <c r="F4760" s="45" t="s">
        <v>1720</v>
      </c>
      <c r="G4760" s="39" t="s">
        <v>17990</v>
      </c>
    </row>
    <row r="4761" spans="2:7" x14ac:dyDescent="0.25">
      <c r="B4761" s="69" t="s">
        <v>9194</v>
      </c>
      <c r="C4761" s="44">
        <v>1217</v>
      </c>
      <c r="D4761" s="44">
        <v>1217</v>
      </c>
      <c r="E4761" s="56" t="s">
        <v>12870</v>
      </c>
      <c r="F4761" s="45" t="s">
        <v>1720</v>
      </c>
      <c r="G4761" s="39" t="s">
        <v>17990</v>
      </c>
    </row>
    <row r="4762" spans="2:7" x14ac:dyDescent="0.25">
      <c r="B4762" s="69" t="s">
        <v>8806</v>
      </c>
      <c r="C4762" s="44">
        <v>1217</v>
      </c>
      <c r="D4762" s="44">
        <v>1217</v>
      </c>
      <c r="E4762" s="56" t="s">
        <v>12870</v>
      </c>
      <c r="F4762" s="45" t="s">
        <v>1720</v>
      </c>
      <c r="G4762" s="39" t="s">
        <v>17990</v>
      </c>
    </row>
    <row r="4763" spans="2:7" x14ac:dyDescent="0.25">
      <c r="B4763" s="69" t="s">
        <v>19570</v>
      </c>
      <c r="C4763" s="44">
        <v>1216</v>
      </c>
      <c r="D4763" s="44">
        <v>1216</v>
      </c>
      <c r="E4763" s="56" t="s">
        <v>12869</v>
      </c>
      <c r="F4763" s="45" t="s">
        <v>2158</v>
      </c>
      <c r="G4763" s="39" t="s">
        <v>17989</v>
      </c>
    </row>
    <row r="4764" spans="2:7" x14ac:dyDescent="0.25">
      <c r="B4764" s="69" t="s">
        <v>6935</v>
      </c>
      <c r="C4764" s="44">
        <v>1216</v>
      </c>
      <c r="D4764" s="44">
        <v>1216</v>
      </c>
      <c r="E4764" s="56" t="s">
        <v>12869</v>
      </c>
      <c r="F4764" s="45" t="s">
        <v>2158</v>
      </c>
      <c r="G4764" s="39" t="s">
        <v>17989</v>
      </c>
    </row>
    <row r="4765" spans="2:7" x14ac:dyDescent="0.25">
      <c r="B4765" s="69" t="s">
        <v>9929</v>
      </c>
      <c r="C4765" s="44">
        <v>1216</v>
      </c>
      <c r="D4765" s="44">
        <v>1216</v>
      </c>
      <c r="E4765" s="56" t="s">
        <v>12869</v>
      </c>
      <c r="F4765" s="45" t="s">
        <v>2158</v>
      </c>
      <c r="G4765" s="39" t="s">
        <v>17989</v>
      </c>
    </row>
    <row r="4766" spans="2:7" x14ac:dyDescent="0.25">
      <c r="B4766" s="69" t="s">
        <v>8805</v>
      </c>
      <c r="C4766" s="44">
        <v>1216</v>
      </c>
      <c r="D4766" s="44">
        <v>1216</v>
      </c>
      <c r="E4766" s="56" t="s">
        <v>12869</v>
      </c>
      <c r="F4766" s="45" t="s">
        <v>2158</v>
      </c>
      <c r="G4766" s="39" t="s">
        <v>17989</v>
      </c>
    </row>
    <row r="4767" spans="2:7" x14ac:dyDescent="0.25">
      <c r="B4767" s="69" t="s">
        <v>9193</v>
      </c>
      <c r="C4767" s="44">
        <v>1216</v>
      </c>
      <c r="D4767" s="44">
        <v>1216</v>
      </c>
      <c r="E4767" s="56" t="s">
        <v>12869</v>
      </c>
      <c r="F4767" s="45" t="s">
        <v>2158</v>
      </c>
      <c r="G4767" s="39" t="s">
        <v>17989</v>
      </c>
    </row>
    <row r="4768" spans="2:7" x14ac:dyDescent="0.25">
      <c r="B4768" s="69" t="s">
        <v>14825</v>
      </c>
      <c r="C4768" s="69">
        <v>1218</v>
      </c>
      <c r="D4768" s="69"/>
      <c r="E4768" s="190" t="s">
        <v>14824</v>
      </c>
      <c r="F4768" s="212" t="s">
        <v>14825</v>
      </c>
      <c r="G4768" s="39" t="s">
        <v>15486</v>
      </c>
    </row>
    <row r="4769" spans="2:7" x14ac:dyDescent="0.25">
      <c r="B4769" s="69" t="s">
        <v>19469</v>
      </c>
      <c r="C4769" s="44">
        <v>1117</v>
      </c>
      <c r="D4769" s="44">
        <v>1117</v>
      </c>
      <c r="E4769" s="56" t="s">
        <v>12772</v>
      </c>
      <c r="F4769" s="45" t="s">
        <v>10865</v>
      </c>
      <c r="G4769" s="39" t="s">
        <v>17890</v>
      </c>
    </row>
    <row r="4770" spans="2:7" x14ac:dyDescent="0.25">
      <c r="B4770" s="69" t="s">
        <v>8641</v>
      </c>
      <c r="C4770" s="44">
        <v>1117</v>
      </c>
      <c r="D4770" s="44">
        <v>1117</v>
      </c>
      <c r="E4770" s="56" t="s">
        <v>12772</v>
      </c>
      <c r="F4770" s="45" t="s">
        <v>10865</v>
      </c>
      <c r="G4770" s="39" t="s">
        <v>17890</v>
      </c>
    </row>
    <row r="4771" spans="2:7" x14ac:dyDescent="0.25">
      <c r="B4771" s="69" t="s">
        <v>9998</v>
      </c>
      <c r="C4771" s="44">
        <v>1117</v>
      </c>
      <c r="D4771" s="44">
        <v>1117</v>
      </c>
      <c r="E4771" s="56" t="s">
        <v>12772</v>
      </c>
      <c r="F4771" s="45" t="s">
        <v>10865</v>
      </c>
      <c r="G4771" s="39" t="s">
        <v>17890</v>
      </c>
    </row>
    <row r="4772" spans="2:7" x14ac:dyDescent="0.25">
      <c r="B4772" s="69" t="s">
        <v>19470</v>
      </c>
      <c r="C4772" s="44">
        <v>1118</v>
      </c>
      <c r="D4772" s="44">
        <v>1118</v>
      </c>
      <c r="E4772" s="56" t="s">
        <v>12773</v>
      </c>
      <c r="F4772" s="45" t="s">
        <v>10866</v>
      </c>
      <c r="G4772" s="39" t="s">
        <v>17891</v>
      </c>
    </row>
    <row r="4773" spans="2:7" x14ac:dyDescent="0.25">
      <c r="B4773" s="69" t="s">
        <v>8642</v>
      </c>
      <c r="C4773" s="44">
        <v>1118</v>
      </c>
      <c r="D4773" s="44">
        <v>1118</v>
      </c>
      <c r="E4773" s="56" t="s">
        <v>12773</v>
      </c>
      <c r="F4773" s="45" t="s">
        <v>10866</v>
      </c>
      <c r="G4773" s="39" t="s">
        <v>17891</v>
      </c>
    </row>
    <row r="4774" spans="2:7" x14ac:dyDescent="0.25">
      <c r="B4774" s="69" t="s">
        <v>15044</v>
      </c>
      <c r="C4774" s="44">
        <v>1118</v>
      </c>
      <c r="D4774" s="44">
        <v>1118</v>
      </c>
      <c r="E4774" s="56" t="s">
        <v>12773</v>
      </c>
      <c r="F4774" s="45" t="s">
        <v>10866</v>
      </c>
      <c r="G4774" s="39" t="s">
        <v>17891</v>
      </c>
    </row>
    <row r="4775" spans="2:7" x14ac:dyDescent="0.25">
      <c r="B4775" s="69" t="s">
        <v>19476</v>
      </c>
      <c r="C4775" s="44">
        <v>1123</v>
      </c>
      <c r="D4775" s="44">
        <v>1123</v>
      </c>
      <c r="E4775" s="56" t="s">
        <v>12778</v>
      </c>
      <c r="F4775" s="45" t="s">
        <v>10872</v>
      </c>
      <c r="G4775" s="39" t="s">
        <v>17898</v>
      </c>
    </row>
    <row r="4776" spans="2:7" x14ac:dyDescent="0.25">
      <c r="B4776" s="69" t="s">
        <v>8647</v>
      </c>
      <c r="C4776" s="44">
        <v>1123</v>
      </c>
      <c r="D4776" s="44">
        <v>1123</v>
      </c>
      <c r="E4776" s="56" t="s">
        <v>12778</v>
      </c>
      <c r="F4776" s="45" t="s">
        <v>10872</v>
      </c>
      <c r="G4776" s="39" t="s">
        <v>17898</v>
      </c>
    </row>
    <row r="4777" spans="2:7" x14ac:dyDescent="0.25">
      <c r="B4777" s="69" t="s">
        <v>10004</v>
      </c>
      <c r="C4777" s="44">
        <v>1123</v>
      </c>
      <c r="D4777" s="44">
        <v>1123</v>
      </c>
      <c r="E4777" s="56" t="s">
        <v>12778</v>
      </c>
      <c r="F4777" s="45" t="s">
        <v>10872</v>
      </c>
      <c r="G4777" s="39" t="s">
        <v>17898</v>
      </c>
    </row>
    <row r="4778" spans="2:7" x14ac:dyDescent="0.25">
      <c r="B4778" s="69" t="s">
        <v>19475</v>
      </c>
      <c r="C4778" s="44">
        <v>1122</v>
      </c>
      <c r="D4778" s="44">
        <v>1122</v>
      </c>
      <c r="E4778" s="56" t="s">
        <v>12777</v>
      </c>
      <c r="F4778" s="45" t="s">
        <v>10871</v>
      </c>
      <c r="G4778" s="39" t="s">
        <v>17897</v>
      </c>
    </row>
    <row r="4779" spans="2:7" x14ac:dyDescent="0.25">
      <c r="B4779" s="69" t="s">
        <v>8646</v>
      </c>
      <c r="C4779" s="44">
        <v>1122</v>
      </c>
      <c r="D4779" s="44">
        <v>1122</v>
      </c>
      <c r="E4779" s="56" t="s">
        <v>12777</v>
      </c>
      <c r="F4779" s="45" t="s">
        <v>10871</v>
      </c>
      <c r="G4779" s="39" t="s">
        <v>17897</v>
      </c>
    </row>
    <row r="4780" spans="2:7" x14ac:dyDescent="0.25">
      <c r="B4780" s="69" t="s">
        <v>10003</v>
      </c>
      <c r="C4780" s="44">
        <v>1122</v>
      </c>
      <c r="D4780" s="44">
        <v>1122</v>
      </c>
      <c r="E4780" s="56" t="s">
        <v>12777</v>
      </c>
      <c r="F4780" s="45" t="s">
        <v>10871</v>
      </c>
      <c r="G4780" s="39" t="s">
        <v>17897</v>
      </c>
    </row>
    <row r="4781" spans="2:7" x14ac:dyDescent="0.25">
      <c r="B4781" s="69" t="s">
        <v>19468</v>
      </c>
      <c r="C4781" s="44">
        <v>1116</v>
      </c>
      <c r="D4781" s="44">
        <v>1116</v>
      </c>
      <c r="E4781" s="56" t="s">
        <v>12771</v>
      </c>
      <c r="F4781" s="45" t="s">
        <v>3816</v>
      </c>
      <c r="G4781" s="39" t="s">
        <v>17889</v>
      </c>
    </row>
    <row r="4782" spans="2:7" x14ac:dyDescent="0.25">
      <c r="B4782" s="69" t="s">
        <v>9997</v>
      </c>
      <c r="C4782" s="44">
        <v>1116</v>
      </c>
      <c r="D4782" s="44">
        <v>1116</v>
      </c>
      <c r="E4782" s="56" t="s">
        <v>12771</v>
      </c>
      <c r="F4782" s="45" t="s">
        <v>3816</v>
      </c>
      <c r="G4782" s="39" t="s">
        <v>17889</v>
      </c>
    </row>
    <row r="4783" spans="2:7" x14ac:dyDescent="0.25">
      <c r="B4783" s="69" t="s">
        <v>5250</v>
      </c>
      <c r="C4783" s="44">
        <v>1116</v>
      </c>
      <c r="D4783" s="44">
        <v>1116</v>
      </c>
      <c r="E4783" s="56" t="s">
        <v>12771</v>
      </c>
      <c r="F4783" s="45" t="s">
        <v>3816</v>
      </c>
      <c r="G4783" s="39" t="s">
        <v>17889</v>
      </c>
    </row>
    <row r="4784" spans="2:7" x14ac:dyDescent="0.25">
      <c r="B4784" s="69" t="s">
        <v>15257</v>
      </c>
      <c r="C4784" s="44">
        <v>1121</v>
      </c>
      <c r="D4784" s="44">
        <v>1121</v>
      </c>
      <c r="E4784" s="56" t="s">
        <v>12776</v>
      </c>
      <c r="F4784" s="45" t="s">
        <v>1096</v>
      </c>
      <c r="G4784" s="39" t="s">
        <v>17896</v>
      </c>
    </row>
    <row r="4785" spans="2:7" x14ac:dyDescent="0.25">
      <c r="B4785" s="69" t="s">
        <v>8645</v>
      </c>
      <c r="C4785" s="44">
        <v>1121</v>
      </c>
      <c r="D4785" s="44">
        <v>1121</v>
      </c>
      <c r="E4785" s="56" t="s">
        <v>12776</v>
      </c>
      <c r="F4785" s="45" t="s">
        <v>1096</v>
      </c>
      <c r="G4785" s="39" t="s">
        <v>17896</v>
      </c>
    </row>
    <row r="4786" spans="2:7" x14ac:dyDescent="0.25">
      <c r="B4786" s="69" t="s">
        <v>10002</v>
      </c>
      <c r="C4786" s="44">
        <v>1121</v>
      </c>
      <c r="D4786" s="44">
        <v>1121</v>
      </c>
      <c r="E4786" s="56" t="s">
        <v>12776</v>
      </c>
      <c r="F4786" s="45" t="s">
        <v>1096</v>
      </c>
      <c r="G4786" s="39" t="s">
        <v>17896</v>
      </c>
    </row>
    <row r="4787" spans="2:7" x14ac:dyDescent="0.25">
      <c r="B4787" s="69" t="s">
        <v>19471</v>
      </c>
      <c r="C4787" s="44">
        <v>1119</v>
      </c>
      <c r="D4787" s="44">
        <v>1119</v>
      </c>
      <c r="E4787" s="56" t="s">
        <v>12774</v>
      </c>
      <c r="F4787" s="45" t="s">
        <v>10867</v>
      </c>
      <c r="G4787" s="39" t="s">
        <v>17892</v>
      </c>
    </row>
    <row r="4788" spans="2:7" x14ac:dyDescent="0.25">
      <c r="B4788" s="69" t="s">
        <v>8643</v>
      </c>
      <c r="C4788" s="44">
        <v>1119</v>
      </c>
      <c r="D4788" s="44">
        <v>1119</v>
      </c>
      <c r="E4788" s="56" t="s">
        <v>12774</v>
      </c>
      <c r="F4788" s="45" t="s">
        <v>10867</v>
      </c>
      <c r="G4788" s="39" t="s">
        <v>17892</v>
      </c>
    </row>
    <row r="4789" spans="2:7" x14ac:dyDescent="0.25">
      <c r="B4789" s="69" t="s">
        <v>15042</v>
      </c>
      <c r="C4789" s="44">
        <v>1119</v>
      </c>
      <c r="D4789" s="44">
        <v>1119</v>
      </c>
      <c r="E4789" s="56" t="s">
        <v>12774</v>
      </c>
      <c r="F4789" s="45" t="s">
        <v>10867</v>
      </c>
      <c r="G4789" s="39" t="s">
        <v>17892</v>
      </c>
    </row>
    <row r="4790" spans="2:7" x14ac:dyDescent="0.25">
      <c r="B4790" s="69" t="s">
        <v>19473</v>
      </c>
      <c r="C4790" s="44">
        <v>1119.2</v>
      </c>
      <c r="D4790" s="44" t="s">
        <v>10868</v>
      </c>
      <c r="E4790" s="51" t="s">
        <v>16597</v>
      </c>
      <c r="F4790" s="45" t="s">
        <v>10869</v>
      </c>
      <c r="G4790" s="39" t="s">
        <v>17894</v>
      </c>
    </row>
    <row r="4791" spans="2:7" x14ac:dyDescent="0.25">
      <c r="B4791" s="69" t="s">
        <v>10868</v>
      </c>
      <c r="C4791" s="44">
        <v>1119.2</v>
      </c>
      <c r="D4791" s="44" t="s">
        <v>10868</v>
      </c>
      <c r="E4791" s="51" t="s">
        <v>16597</v>
      </c>
      <c r="F4791" s="45" t="s">
        <v>10869</v>
      </c>
      <c r="G4791" s="39" t="s">
        <v>17894</v>
      </c>
    </row>
    <row r="4792" spans="2:7" x14ac:dyDescent="0.25">
      <c r="B4792" s="69" t="s">
        <v>7081</v>
      </c>
      <c r="C4792" s="44">
        <v>1119.2</v>
      </c>
      <c r="D4792" s="44" t="s">
        <v>10868</v>
      </c>
      <c r="E4792" s="51" t="s">
        <v>16597</v>
      </c>
      <c r="F4792" s="45" t="s">
        <v>10869</v>
      </c>
      <c r="G4792" s="39" t="s">
        <v>17894</v>
      </c>
    </row>
    <row r="4793" spans="2:7" x14ac:dyDescent="0.25">
      <c r="B4793" s="69" t="s">
        <v>10000</v>
      </c>
      <c r="C4793" s="44">
        <v>1119.2</v>
      </c>
      <c r="D4793" s="44" t="s">
        <v>10868</v>
      </c>
      <c r="E4793" s="51" t="s">
        <v>16597</v>
      </c>
      <c r="F4793" s="45" t="s">
        <v>10869</v>
      </c>
      <c r="G4793" s="39" t="s">
        <v>17894</v>
      </c>
    </row>
    <row r="4794" spans="2:7" x14ac:dyDescent="0.25">
      <c r="B4794" s="69" t="s">
        <v>19472</v>
      </c>
      <c r="C4794" s="44">
        <v>1119.0999999999999</v>
      </c>
      <c r="D4794" s="44" t="s">
        <v>1098</v>
      </c>
      <c r="E4794" s="51" t="s">
        <v>16598</v>
      </c>
      <c r="F4794" s="45" t="s">
        <v>1097</v>
      </c>
      <c r="G4794" s="39" t="s">
        <v>17893</v>
      </c>
    </row>
    <row r="4795" spans="2:7" x14ac:dyDescent="0.25">
      <c r="B4795" s="69" t="s">
        <v>1098</v>
      </c>
      <c r="C4795" s="44">
        <v>1119.0999999999999</v>
      </c>
      <c r="D4795" s="44" t="s">
        <v>1098</v>
      </c>
      <c r="E4795" s="51" t="s">
        <v>16598</v>
      </c>
      <c r="F4795" s="45" t="s">
        <v>1097</v>
      </c>
      <c r="G4795" s="39" t="s">
        <v>17893</v>
      </c>
    </row>
    <row r="4796" spans="2:7" x14ac:dyDescent="0.25">
      <c r="B4796" s="69" t="s">
        <v>7080</v>
      </c>
      <c r="C4796" s="44">
        <v>1119.0999999999999</v>
      </c>
      <c r="D4796" s="44" t="s">
        <v>1098</v>
      </c>
      <c r="E4796" s="51" t="s">
        <v>16598</v>
      </c>
      <c r="F4796" s="45" t="s">
        <v>1097</v>
      </c>
      <c r="G4796" s="39" t="s">
        <v>17893</v>
      </c>
    </row>
    <row r="4797" spans="2:7" x14ac:dyDescent="0.25">
      <c r="B4797" s="69" t="s">
        <v>9999</v>
      </c>
      <c r="C4797" s="44">
        <v>1119.0999999999999</v>
      </c>
      <c r="D4797" s="44" t="s">
        <v>1098</v>
      </c>
      <c r="E4797" s="51" t="s">
        <v>16598</v>
      </c>
      <c r="F4797" s="45" t="s">
        <v>1097</v>
      </c>
      <c r="G4797" s="39" t="s">
        <v>17893</v>
      </c>
    </row>
    <row r="4798" spans="2:7" x14ac:dyDescent="0.25">
      <c r="B4798" s="69" t="s">
        <v>19478</v>
      </c>
      <c r="C4798" s="44">
        <v>1125</v>
      </c>
      <c r="D4798" s="44">
        <v>1125</v>
      </c>
      <c r="E4798" s="56" t="s">
        <v>12780</v>
      </c>
      <c r="F4798" s="45" t="s">
        <v>1094</v>
      </c>
      <c r="G4798" s="39" t="s">
        <v>17900</v>
      </c>
    </row>
    <row r="4799" spans="2:7" x14ac:dyDescent="0.25">
      <c r="B4799" s="69" t="s">
        <v>8649</v>
      </c>
      <c r="C4799" s="44">
        <v>1125</v>
      </c>
      <c r="D4799" s="44">
        <v>1125</v>
      </c>
      <c r="E4799" s="56" t="s">
        <v>12780</v>
      </c>
      <c r="F4799" s="45" t="s">
        <v>1094</v>
      </c>
      <c r="G4799" s="39" t="s">
        <v>17900</v>
      </c>
    </row>
    <row r="4800" spans="2:7" x14ac:dyDescent="0.25">
      <c r="B4800" s="69" t="s">
        <v>863</v>
      </c>
      <c r="C4800" s="44">
        <v>1125</v>
      </c>
      <c r="D4800" s="44">
        <v>1125</v>
      </c>
      <c r="E4800" s="56" t="s">
        <v>12780</v>
      </c>
      <c r="F4800" s="45" t="s">
        <v>1094</v>
      </c>
      <c r="G4800" s="39" t="s">
        <v>17900</v>
      </c>
    </row>
    <row r="4801" spans="2:7" x14ac:dyDescent="0.25">
      <c r="B4801" s="69" t="s">
        <v>19481</v>
      </c>
      <c r="C4801" s="44">
        <v>1128</v>
      </c>
      <c r="D4801" s="44">
        <v>1128</v>
      </c>
      <c r="E4801" s="56" t="s">
        <v>12783</v>
      </c>
      <c r="F4801" s="45" t="s">
        <v>10874</v>
      </c>
      <c r="G4801" s="39" t="s">
        <v>17903</v>
      </c>
    </row>
    <row r="4802" spans="2:7" x14ac:dyDescent="0.25">
      <c r="B4802" s="69" t="s">
        <v>8652</v>
      </c>
      <c r="C4802" s="44">
        <v>1128</v>
      </c>
      <c r="D4802" s="44">
        <v>1128</v>
      </c>
      <c r="E4802" s="56" t="s">
        <v>12783</v>
      </c>
      <c r="F4802" s="45" t="s">
        <v>10874</v>
      </c>
      <c r="G4802" s="39" t="s">
        <v>17903</v>
      </c>
    </row>
    <row r="4803" spans="2:7" x14ac:dyDescent="0.25">
      <c r="B4803" s="69" t="s">
        <v>15043</v>
      </c>
      <c r="C4803" s="44">
        <v>1128</v>
      </c>
      <c r="D4803" s="44">
        <v>1128</v>
      </c>
      <c r="E4803" s="56" t="s">
        <v>12783</v>
      </c>
      <c r="F4803" s="45" t="s">
        <v>10874</v>
      </c>
      <c r="G4803" s="39" t="s">
        <v>17903</v>
      </c>
    </row>
    <row r="4804" spans="2:7" x14ac:dyDescent="0.25">
      <c r="B4804" s="69" t="s">
        <v>19482</v>
      </c>
      <c r="C4804" s="44">
        <v>1129</v>
      </c>
      <c r="D4804" s="44">
        <v>1129</v>
      </c>
      <c r="E4804" s="56" t="s">
        <v>12784</v>
      </c>
      <c r="F4804" s="45" t="s">
        <v>10875</v>
      </c>
      <c r="G4804" s="39" t="s">
        <v>17904</v>
      </c>
    </row>
    <row r="4805" spans="2:7" x14ac:dyDescent="0.25">
      <c r="B4805" s="69" t="s">
        <v>10006</v>
      </c>
      <c r="C4805" s="44">
        <v>1129</v>
      </c>
      <c r="D4805" s="44">
        <v>1129</v>
      </c>
      <c r="E4805" s="56" t="s">
        <v>12784</v>
      </c>
      <c r="F4805" s="45" t="s">
        <v>10875</v>
      </c>
      <c r="G4805" s="39" t="s">
        <v>17904</v>
      </c>
    </row>
    <row r="4806" spans="2:7" x14ac:dyDescent="0.25">
      <c r="B4806" s="69" t="s">
        <v>8653</v>
      </c>
      <c r="C4806" s="44">
        <v>1129</v>
      </c>
      <c r="D4806" s="44">
        <v>1129</v>
      </c>
      <c r="E4806" s="56" t="s">
        <v>12784</v>
      </c>
      <c r="F4806" s="45" t="s">
        <v>10875</v>
      </c>
      <c r="G4806" s="39" t="s">
        <v>17904</v>
      </c>
    </row>
    <row r="4807" spans="2:7" x14ac:dyDescent="0.25">
      <c r="B4807" s="69" t="s">
        <v>19480</v>
      </c>
      <c r="C4807" s="44">
        <v>1127</v>
      </c>
      <c r="D4807" s="44">
        <v>1127</v>
      </c>
      <c r="E4807" s="56" t="s">
        <v>12782</v>
      </c>
      <c r="F4807" s="45" t="s">
        <v>10873</v>
      </c>
      <c r="G4807" s="39" t="s">
        <v>17902</v>
      </c>
    </row>
    <row r="4808" spans="2:7" x14ac:dyDescent="0.25">
      <c r="B4808" s="69" t="s">
        <v>8651</v>
      </c>
      <c r="C4808" s="44">
        <v>1127</v>
      </c>
      <c r="D4808" s="44">
        <v>1127</v>
      </c>
      <c r="E4808" s="56" t="s">
        <v>12782</v>
      </c>
      <c r="F4808" s="45" t="s">
        <v>10873</v>
      </c>
      <c r="G4808" s="39" t="s">
        <v>17902</v>
      </c>
    </row>
    <row r="4809" spans="2:7" x14ac:dyDescent="0.25">
      <c r="B4809" s="69" t="s">
        <v>14949</v>
      </c>
      <c r="C4809" s="44">
        <v>1127</v>
      </c>
      <c r="D4809" s="44">
        <v>1127</v>
      </c>
      <c r="E4809" s="56" t="s">
        <v>12782</v>
      </c>
      <c r="F4809" s="45" t="s">
        <v>10873</v>
      </c>
      <c r="G4809" s="39" t="s">
        <v>17902</v>
      </c>
    </row>
    <row r="4810" spans="2:7" x14ac:dyDescent="0.25">
      <c r="B4810" s="69" t="s">
        <v>19479</v>
      </c>
      <c r="C4810" s="44">
        <v>1126</v>
      </c>
      <c r="D4810" s="44">
        <v>1126</v>
      </c>
      <c r="E4810" s="56" t="s">
        <v>12781</v>
      </c>
      <c r="F4810" s="45" t="s">
        <v>1093</v>
      </c>
      <c r="G4810" s="39" t="s">
        <v>17901</v>
      </c>
    </row>
    <row r="4811" spans="2:7" x14ac:dyDescent="0.25">
      <c r="B4811" s="69" t="s">
        <v>15041</v>
      </c>
      <c r="C4811" s="44">
        <v>1126</v>
      </c>
      <c r="D4811" s="44">
        <v>1126</v>
      </c>
      <c r="E4811" s="56" t="s">
        <v>12781</v>
      </c>
      <c r="F4811" s="45" t="s">
        <v>1093</v>
      </c>
      <c r="G4811" s="39" t="s">
        <v>17901</v>
      </c>
    </row>
    <row r="4812" spans="2:7" x14ac:dyDescent="0.25">
      <c r="B4812" s="69" t="s">
        <v>8650</v>
      </c>
      <c r="C4812" s="44">
        <v>1126</v>
      </c>
      <c r="D4812" s="44">
        <v>1126</v>
      </c>
      <c r="E4812" s="56" t="s">
        <v>12781</v>
      </c>
      <c r="F4812" s="45" t="s">
        <v>1093</v>
      </c>
      <c r="G4812" s="39" t="s">
        <v>17901</v>
      </c>
    </row>
    <row r="4813" spans="2:7" x14ac:dyDescent="0.25">
      <c r="B4813" s="69" t="s">
        <v>15246</v>
      </c>
      <c r="C4813" s="44">
        <v>1115</v>
      </c>
      <c r="D4813" s="44">
        <v>1115</v>
      </c>
      <c r="E4813" s="56" t="s">
        <v>12770</v>
      </c>
      <c r="F4813" s="45" t="s">
        <v>3817</v>
      </c>
      <c r="G4813" s="39" t="s">
        <v>17888</v>
      </c>
    </row>
    <row r="4814" spans="2:7" x14ac:dyDescent="0.25">
      <c r="B4814" s="69" t="s">
        <v>9996</v>
      </c>
      <c r="C4814" s="44">
        <v>1115</v>
      </c>
      <c r="D4814" s="44">
        <v>1115</v>
      </c>
      <c r="E4814" s="56" t="s">
        <v>12770</v>
      </c>
      <c r="F4814" s="45" t="s">
        <v>3817</v>
      </c>
      <c r="G4814" s="39" t="s">
        <v>17888</v>
      </c>
    </row>
    <row r="4815" spans="2:7" x14ac:dyDescent="0.25">
      <c r="B4815" s="69" t="s">
        <v>5249</v>
      </c>
      <c r="C4815" s="44">
        <v>1115</v>
      </c>
      <c r="D4815" s="44">
        <v>1115</v>
      </c>
      <c r="E4815" s="56" t="s">
        <v>12770</v>
      </c>
      <c r="F4815" s="45" t="s">
        <v>3817</v>
      </c>
      <c r="G4815" s="39" t="s">
        <v>17888</v>
      </c>
    </row>
    <row r="4816" spans="2:7" x14ac:dyDescent="0.25">
      <c r="B4816" s="69" t="s">
        <v>19474</v>
      </c>
      <c r="C4816" s="44">
        <v>1120</v>
      </c>
      <c r="D4816" s="44">
        <v>1120</v>
      </c>
      <c r="E4816" s="56" t="s">
        <v>12775</v>
      </c>
      <c r="F4816" s="45" t="s">
        <v>10870</v>
      </c>
      <c r="G4816" s="39" t="s">
        <v>17895</v>
      </c>
    </row>
    <row r="4817" spans="2:7" x14ac:dyDescent="0.25">
      <c r="B4817" s="69" t="s">
        <v>8644</v>
      </c>
      <c r="C4817" s="44">
        <v>1120</v>
      </c>
      <c r="D4817" s="44">
        <v>1120</v>
      </c>
      <c r="E4817" s="56" t="s">
        <v>12775</v>
      </c>
      <c r="F4817" s="45" t="s">
        <v>10870</v>
      </c>
      <c r="G4817" s="39" t="s">
        <v>17895</v>
      </c>
    </row>
    <row r="4818" spans="2:7" x14ac:dyDescent="0.25">
      <c r="B4818" s="69" t="s">
        <v>10001</v>
      </c>
      <c r="C4818" s="44">
        <v>1120</v>
      </c>
      <c r="D4818" s="44">
        <v>1120</v>
      </c>
      <c r="E4818" s="56" t="s">
        <v>12775</v>
      </c>
      <c r="F4818" s="45" t="s">
        <v>10870</v>
      </c>
      <c r="G4818" s="39" t="s">
        <v>17895</v>
      </c>
    </row>
    <row r="4819" spans="2:7" x14ac:dyDescent="0.25">
      <c r="B4819" s="69" t="s">
        <v>19477</v>
      </c>
      <c r="C4819" s="44">
        <v>1124</v>
      </c>
      <c r="D4819" s="44">
        <v>1124</v>
      </c>
      <c r="E4819" s="56" t="s">
        <v>12779</v>
      </c>
      <c r="F4819" s="45" t="s">
        <v>1095</v>
      </c>
      <c r="G4819" s="39" t="s">
        <v>17899</v>
      </c>
    </row>
    <row r="4820" spans="2:7" x14ac:dyDescent="0.25">
      <c r="B4820" s="69" t="s">
        <v>8648</v>
      </c>
      <c r="C4820" s="44">
        <v>1124</v>
      </c>
      <c r="D4820" s="44">
        <v>1124</v>
      </c>
      <c r="E4820" s="56" t="s">
        <v>12779</v>
      </c>
      <c r="F4820" s="45" t="s">
        <v>1095</v>
      </c>
      <c r="G4820" s="39" t="s">
        <v>17899</v>
      </c>
    </row>
    <row r="4821" spans="2:7" x14ac:dyDescent="0.25">
      <c r="B4821" s="69" t="s">
        <v>10005</v>
      </c>
      <c r="C4821" s="44">
        <v>1124</v>
      </c>
      <c r="D4821" s="44">
        <v>1124</v>
      </c>
      <c r="E4821" s="56" t="s">
        <v>12779</v>
      </c>
      <c r="F4821" s="45" t="s">
        <v>1095</v>
      </c>
      <c r="G4821" s="39" t="s">
        <v>17899</v>
      </c>
    </row>
    <row r="4822" spans="2:7" x14ac:dyDescent="0.25">
      <c r="B4822" s="69" t="s">
        <v>19543</v>
      </c>
      <c r="C4822" s="44">
        <v>1189</v>
      </c>
      <c r="D4822" s="44">
        <v>1189</v>
      </c>
      <c r="E4822" s="56" t="s">
        <v>12844</v>
      </c>
      <c r="F4822" s="45" t="s">
        <v>1061</v>
      </c>
      <c r="G4822" s="39" t="s">
        <v>17965</v>
      </c>
    </row>
    <row r="4823" spans="2:7" x14ac:dyDescent="0.25">
      <c r="B4823" s="69" t="s">
        <v>9858</v>
      </c>
      <c r="C4823" s="44">
        <v>1189</v>
      </c>
      <c r="D4823" s="44">
        <v>1189</v>
      </c>
      <c r="E4823" s="56" t="s">
        <v>12844</v>
      </c>
      <c r="F4823" s="45" t="s">
        <v>1061</v>
      </c>
      <c r="G4823" s="39" t="s">
        <v>17965</v>
      </c>
    </row>
    <row r="4824" spans="2:7" x14ac:dyDescent="0.25">
      <c r="B4824" s="69" t="s">
        <v>9169</v>
      </c>
      <c r="C4824" s="44">
        <v>1189</v>
      </c>
      <c r="D4824" s="44">
        <v>1189</v>
      </c>
      <c r="E4824" s="56" t="s">
        <v>12844</v>
      </c>
      <c r="F4824" s="45" t="s">
        <v>1061</v>
      </c>
      <c r="G4824" s="39" t="s">
        <v>17965</v>
      </c>
    </row>
    <row r="4825" spans="2:7" x14ac:dyDescent="0.25">
      <c r="B4825" s="69" t="s">
        <v>19559</v>
      </c>
      <c r="C4825" s="44">
        <v>1204</v>
      </c>
      <c r="D4825" s="44">
        <v>1204</v>
      </c>
      <c r="E4825" s="56" t="s">
        <v>12858</v>
      </c>
      <c r="F4825" s="45" t="s">
        <v>2146</v>
      </c>
      <c r="G4825" s="39" t="s">
        <v>17981</v>
      </c>
    </row>
    <row r="4826" spans="2:7" x14ac:dyDescent="0.25">
      <c r="B4826" s="69" t="s">
        <v>9182</v>
      </c>
      <c r="C4826" s="44">
        <v>1204</v>
      </c>
      <c r="D4826" s="44">
        <v>1204</v>
      </c>
      <c r="E4826" s="56" t="s">
        <v>12858</v>
      </c>
      <c r="F4826" s="45" t="s">
        <v>2146</v>
      </c>
      <c r="G4826" s="39" t="s">
        <v>17981</v>
      </c>
    </row>
    <row r="4827" spans="2:7" x14ac:dyDescent="0.25">
      <c r="B4827" s="69" t="s">
        <v>9872</v>
      </c>
      <c r="C4827" s="44">
        <v>1204</v>
      </c>
      <c r="D4827" s="44">
        <v>1204</v>
      </c>
      <c r="E4827" s="56" t="s">
        <v>12858</v>
      </c>
      <c r="F4827" s="45" t="s">
        <v>2146</v>
      </c>
      <c r="G4827" s="39" t="s">
        <v>17981</v>
      </c>
    </row>
    <row r="4828" spans="2:7" x14ac:dyDescent="0.25">
      <c r="B4828" s="69" t="s">
        <v>19515</v>
      </c>
      <c r="C4828" s="44">
        <v>1162</v>
      </c>
      <c r="D4828" s="44">
        <v>1162</v>
      </c>
      <c r="E4828" s="56" t="s">
        <v>12817</v>
      </c>
      <c r="F4828" s="45" t="s">
        <v>7658</v>
      </c>
      <c r="G4828" s="39" t="s">
        <v>17938</v>
      </c>
    </row>
    <row r="4829" spans="2:7" x14ac:dyDescent="0.25">
      <c r="B4829" s="69" t="s">
        <v>9145</v>
      </c>
      <c r="C4829" s="44">
        <v>1162</v>
      </c>
      <c r="D4829" s="44">
        <v>1162</v>
      </c>
      <c r="E4829" s="56" t="s">
        <v>12817</v>
      </c>
      <c r="F4829" s="45" t="s">
        <v>7658</v>
      </c>
      <c r="G4829" s="39" t="s">
        <v>17938</v>
      </c>
    </row>
    <row r="4830" spans="2:7" x14ac:dyDescent="0.25">
      <c r="B4830" s="69" t="s">
        <v>8686</v>
      </c>
      <c r="C4830" s="44">
        <v>1162</v>
      </c>
      <c r="D4830" s="44">
        <v>1162</v>
      </c>
      <c r="E4830" s="56" t="s">
        <v>12817</v>
      </c>
      <c r="F4830" s="45" t="s">
        <v>7658</v>
      </c>
      <c r="G4830" s="39" t="s">
        <v>17938</v>
      </c>
    </row>
    <row r="4831" spans="2:7" x14ac:dyDescent="0.25">
      <c r="B4831" s="69" t="s">
        <v>19514</v>
      </c>
      <c r="C4831" s="44">
        <v>1161</v>
      </c>
      <c r="D4831" s="44">
        <v>1161</v>
      </c>
      <c r="E4831" s="56" t="s">
        <v>12816</v>
      </c>
      <c r="F4831" s="45" t="s">
        <v>7657</v>
      </c>
      <c r="G4831" s="39" t="s">
        <v>17937</v>
      </c>
    </row>
    <row r="4832" spans="2:7" x14ac:dyDescent="0.25">
      <c r="B4832" s="69" t="s">
        <v>8685</v>
      </c>
      <c r="C4832" s="44">
        <v>1161</v>
      </c>
      <c r="D4832" s="44">
        <v>1161</v>
      </c>
      <c r="E4832" s="56" t="s">
        <v>12816</v>
      </c>
      <c r="F4832" s="45" t="s">
        <v>7657</v>
      </c>
      <c r="G4832" s="39" t="s">
        <v>17937</v>
      </c>
    </row>
    <row r="4833" spans="2:7" x14ac:dyDescent="0.25">
      <c r="B4833" s="69" t="s">
        <v>10034</v>
      </c>
      <c r="C4833" s="44">
        <v>1161</v>
      </c>
      <c r="D4833" s="44">
        <v>1161</v>
      </c>
      <c r="E4833" s="56" t="s">
        <v>12816</v>
      </c>
      <c r="F4833" s="45" t="s">
        <v>7657</v>
      </c>
      <c r="G4833" s="39" t="s">
        <v>17937</v>
      </c>
    </row>
    <row r="4834" spans="2:7" x14ac:dyDescent="0.25">
      <c r="B4834" s="69" t="s">
        <v>19511</v>
      </c>
      <c r="C4834" s="44">
        <v>1158</v>
      </c>
      <c r="D4834" s="44">
        <v>1158</v>
      </c>
      <c r="E4834" s="56" t="s">
        <v>12813</v>
      </c>
      <c r="F4834" s="45" t="s">
        <v>7655</v>
      </c>
      <c r="G4834" s="39" t="s">
        <v>17935</v>
      </c>
    </row>
    <row r="4835" spans="2:7" x14ac:dyDescent="0.25">
      <c r="B4835" s="69" t="s">
        <v>8682</v>
      </c>
      <c r="C4835" s="44">
        <v>1158</v>
      </c>
      <c r="D4835" s="44">
        <v>1158</v>
      </c>
      <c r="E4835" s="56" t="s">
        <v>12813</v>
      </c>
      <c r="F4835" s="45" t="s">
        <v>7655</v>
      </c>
      <c r="G4835" s="39" t="s">
        <v>17935</v>
      </c>
    </row>
    <row r="4836" spans="2:7" x14ac:dyDescent="0.25">
      <c r="B4836" s="69" t="s">
        <v>10031</v>
      </c>
      <c r="C4836" s="44">
        <v>1158</v>
      </c>
      <c r="D4836" s="44">
        <v>1158</v>
      </c>
      <c r="E4836" s="56" t="s">
        <v>12813</v>
      </c>
      <c r="F4836" s="45" t="s">
        <v>7655</v>
      </c>
      <c r="G4836" s="39" t="s">
        <v>17935</v>
      </c>
    </row>
    <row r="4837" spans="2:7" x14ac:dyDescent="0.25">
      <c r="B4837" s="69" t="s">
        <v>19512</v>
      </c>
      <c r="C4837" s="44">
        <v>1159</v>
      </c>
      <c r="D4837" s="44">
        <v>1159</v>
      </c>
      <c r="E4837" s="56" t="s">
        <v>12814</v>
      </c>
      <c r="F4837" s="45" t="s">
        <v>1076</v>
      </c>
      <c r="G4837" s="39" t="s">
        <v>1075</v>
      </c>
    </row>
    <row r="4838" spans="2:7" x14ac:dyDescent="0.25">
      <c r="B4838" s="69" t="s">
        <v>6175</v>
      </c>
      <c r="C4838" s="44">
        <v>1159</v>
      </c>
      <c r="D4838" s="44">
        <v>1159</v>
      </c>
      <c r="E4838" s="56" t="s">
        <v>12814</v>
      </c>
      <c r="F4838" s="45" t="s">
        <v>1076</v>
      </c>
      <c r="G4838" s="39" t="s">
        <v>1075</v>
      </c>
    </row>
    <row r="4839" spans="2:7" x14ac:dyDescent="0.25">
      <c r="B4839" s="69" t="s">
        <v>7011</v>
      </c>
      <c r="C4839" s="44">
        <v>1159</v>
      </c>
      <c r="D4839" s="44">
        <v>1159</v>
      </c>
      <c r="E4839" s="56" t="s">
        <v>12814</v>
      </c>
      <c r="F4839" s="45" t="s">
        <v>1076</v>
      </c>
      <c r="G4839" s="39" t="s">
        <v>1075</v>
      </c>
    </row>
    <row r="4840" spans="2:7" x14ac:dyDescent="0.25">
      <c r="B4840" s="69" t="s">
        <v>10032</v>
      </c>
      <c r="C4840" s="44">
        <v>1159</v>
      </c>
      <c r="D4840" s="44">
        <v>1159</v>
      </c>
      <c r="E4840" s="56" t="s">
        <v>12814</v>
      </c>
      <c r="F4840" s="45" t="s">
        <v>1076</v>
      </c>
      <c r="G4840" s="39" t="s">
        <v>1075</v>
      </c>
    </row>
    <row r="4841" spans="2:7" x14ac:dyDescent="0.25">
      <c r="B4841" s="69" t="s">
        <v>8683</v>
      </c>
      <c r="C4841" s="44">
        <v>1159</v>
      </c>
      <c r="D4841" s="44">
        <v>1159</v>
      </c>
      <c r="E4841" s="56" t="s">
        <v>12814</v>
      </c>
      <c r="F4841" s="45" t="s">
        <v>1076</v>
      </c>
      <c r="G4841" s="39" t="s">
        <v>1075</v>
      </c>
    </row>
    <row r="4842" spans="2:7" x14ac:dyDescent="0.25">
      <c r="B4842" s="69" t="s">
        <v>19560</v>
      </c>
      <c r="C4842" s="44">
        <v>1205</v>
      </c>
      <c r="D4842" s="44">
        <v>1205</v>
      </c>
      <c r="E4842" s="56" t="s">
        <v>12859</v>
      </c>
      <c r="F4842" s="45" t="s">
        <v>1730</v>
      </c>
      <c r="G4842" s="39" t="s">
        <v>1729</v>
      </c>
    </row>
    <row r="4843" spans="2:7" x14ac:dyDescent="0.25">
      <c r="B4843" s="69" t="s">
        <v>10449</v>
      </c>
      <c r="C4843" s="44">
        <v>1205</v>
      </c>
      <c r="D4843" s="44">
        <v>1205</v>
      </c>
      <c r="E4843" s="56" t="s">
        <v>12859</v>
      </c>
      <c r="F4843" s="45" t="s">
        <v>1730</v>
      </c>
      <c r="G4843" s="39" t="s">
        <v>1729</v>
      </c>
    </row>
    <row r="4844" spans="2:7" x14ac:dyDescent="0.25">
      <c r="B4844" s="69" t="s">
        <v>9905</v>
      </c>
      <c r="C4844" s="44">
        <v>1205</v>
      </c>
      <c r="D4844" s="44">
        <v>1205</v>
      </c>
      <c r="E4844" s="56" t="s">
        <v>12859</v>
      </c>
      <c r="F4844" s="45" t="s">
        <v>1730</v>
      </c>
      <c r="G4844" s="39" t="s">
        <v>1729</v>
      </c>
    </row>
    <row r="4845" spans="2:7" x14ac:dyDescent="0.25">
      <c r="B4845" s="69" t="s">
        <v>9873</v>
      </c>
      <c r="C4845" s="44">
        <v>1205</v>
      </c>
      <c r="D4845" s="44">
        <v>1205</v>
      </c>
      <c r="E4845" s="56" t="s">
        <v>12859</v>
      </c>
      <c r="F4845" s="45" t="s">
        <v>1730</v>
      </c>
      <c r="G4845" s="39" t="s">
        <v>1729</v>
      </c>
    </row>
    <row r="4846" spans="2:7" x14ac:dyDescent="0.25">
      <c r="B4846" s="69" t="s">
        <v>9183</v>
      </c>
      <c r="C4846" s="44">
        <v>1205</v>
      </c>
      <c r="D4846" s="44">
        <v>1205</v>
      </c>
      <c r="E4846" s="56" t="s">
        <v>12859</v>
      </c>
      <c r="F4846" s="45" t="s">
        <v>1730</v>
      </c>
      <c r="G4846" s="39" t="s">
        <v>1729</v>
      </c>
    </row>
    <row r="4847" spans="2:7" x14ac:dyDescent="0.25">
      <c r="B4847" s="69" t="s">
        <v>19561</v>
      </c>
      <c r="C4847" s="44">
        <v>1205.0999999999999</v>
      </c>
      <c r="D4847" s="44" t="s">
        <v>2147</v>
      </c>
      <c r="E4847" s="51" t="s">
        <v>16599</v>
      </c>
      <c r="F4847" s="45" t="s">
        <v>2148</v>
      </c>
      <c r="G4847" s="39" t="s">
        <v>17982</v>
      </c>
    </row>
    <row r="4848" spans="2:7" x14ac:dyDescent="0.25">
      <c r="B4848" s="69" t="s">
        <v>2147</v>
      </c>
      <c r="C4848" s="44">
        <v>1205.0999999999999</v>
      </c>
      <c r="D4848" s="44" t="s">
        <v>2147</v>
      </c>
      <c r="E4848" s="51" t="s">
        <v>16599</v>
      </c>
      <c r="F4848" s="45" t="s">
        <v>2148</v>
      </c>
      <c r="G4848" s="39" t="s">
        <v>17982</v>
      </c>
    </row>
    <row r="4849" spans="2:7" x14ac:dyDescent="0.25">
      <c r="B4849" s="69" t="s">
        <v>7086</v>
      </c>
      <c r="C4849" s="44">
        <v>1205.0999999999999</v>
      </c>
      <c r="D4849" s="44" t="s">
        <v>2147</v>
      </c>
      <c r="E4849" s="51" t="s">
        <v>16599</v>
      </c>
      <c r="F4849" s="45" t="s">
        <v>2148</v>
      </c>
      <c r="G4849" s="39" t="s">
        <v>17982</v>
      </c>
    </row>
    <row r="4850" spans="2:7" x14ac:dyDescent="0.25">
      <c r="B4850" s="69" t="s">
        <v>9184</v>
      </c>
      <c r="C4850" s="44">
        <v>1205.0999999999999</v>
      </c>
      <c r="D4850" s="44" t="s">
        <v>2147</v>
      </c>
      <c r="E4850" s="51" t="s">
        <v>16599</v>
      </c>
      <c r="F4850" s="45" t="s">
        <v>2148</v>
      </c>
      <c r="G4850" s="39" t="s">
        <v>17982</v>
      </c>
    </row>
    <row r="4851" spans="2:7" x14ac:dyDescent="0.25">
      <c r="B4851" s="69" t="s">
        <v>19513</v>
      </c>
      <c r="C4851" s="44">
        <v>1160</v>
      </c>
      <c r="D4851" s="44">
        <v>1160</v>
      </c>
      <c r="E4851" s="56" t="s">
        <v>12815</v>
      </c>
      <c r="F4851" s="45" t="s">
        <v>7656</v>
      </c>
      <c r="G4851" s="39" t="s">
        <v>17936</v>
      </c>
    </row>
    <row r="4852" spans="2:7" x14ac:dyDescent="0.25">
      <c r="B4852" s="69" t="s">
        <v>8684</v>
      </c>
      <c r="C4852" s="44">
        <v>1160</v>
      </c>
      <c r="D4852" s="44">
        <v>1160</v>
      </c>
      <c r="E4852" s="56" t="s">
        <v>12815</v>
      </c>
      <c r="F4852" s="45" t="s">
        <v>7656</v>
      </c>
      <c r="G4852" s="39" t="s">
        <v>17936</v>
      </c>
    </row>
    <row r="4853" spans="2:7" x14ac:dyDescent="0.25">
      <c r="B4853" s="69" t="s">
        <v>10033</v>
      </c>
      <c r="C4853" s="44">
        <v>1160</v>
      </c>
      <c r="D4853" s="44">
        <v>1160</v>
      </c>
      <c r="E4853" s="56" t="s">
        <v>12815</v>
      </c>
      <c r="F4853" s="45" t="s">
        <v>7656</v>
      </c>
      <c r="G4853" s="39" t="s">
        <v>17936</v>
      </c>
    </row>
    <row r="4854" spans="2:7" x14ac:dyDescent="0.25">
      <c r="B4854" s="69" t="s">
        <v>19526</v>
      </c>
      <c r="C4854" s="44">
        <v>1173</v>
      </c>
      <c r="D4854" s="44">
        <v>1173</v>
      </c>
      <c r="E4854" s="56" t="s">
        <v>12828</v>
      </c>
      <c r="F4854" s="45" t="s">
        <v>1069</v>
      </c>
      <c r="G4854" s="39" t="s">
        <v>17948</v>
      </c>
    </row>
    <row r="4855" spans="2:7" x14ac:dyDescent="0.25">
      <c r="B4855" s="69" t="s">
        <v>9842</v>
      </c>
      <c r="C4855" s="44">
        <v>1173</v>
      </c>
      <c r="D4855" s="44">
        <v>1173</v>
      </c>
      <c r="E4855" s="56" t="s">
        <v>12828</v>
      </c>
      <c r="F4855" s="45" t="s">
        <v>1069</v>
      </c>
      <c r="G4855" s="39" t="s">
        <v>17948</v>
      </c>
    </row>
    <row r="4856" spans="2:7" x14ac:dyDescent="0.25">
      <c r="B4856" s="69" t="s">
        <v>9155</v>
      </c>
      <c r="C4856" s="44">
        <v>1173</v>
      </c>
      <c r="D4856" s="44">
        <v>1173</v>
      </c>
      <c r="E4856" s="56" t="s">
        <v>12828</v>
      </c>
      <c r="F4856" s="45" t="s">
        <v>1069</v>
      </c>
      <c r="G4856" s="39" t="s">
        <v>17948</v>
      </c>
    </row>
    <row r="4857" spans="2:7" x14ac:dyDescent="0.25">
      <c r="B4857" s="69" t="s">
        <v>19506</v>
      </c>
      <c r="C4857" s="44">
        <v>1153</v>
      </c>
      <c r="D4857" s="44">
        <v>1153</v>
      </c>
      <c r="E4857" s="56" t="s">
        <v>12808</v>
      </c>
      <c r="F4857" s="45" t="s">
        <v>1079</v>
      </c>
      <c r="G4857" s="39" t="s">
        <v>17930</v>
      </c>
    </row>
    <row r="4858" spans="2:7" x14ac:dyDescent="0.25">
      <c r="B4858" s="69" t="s">
        <v>8677</v>
      </c>
      <c r="C4858" s="44">
        <v>1153</v>
      </c>
      <c r="D4858" s="44">
        <v>1153</v>
      </c>
      <c r="E4858" s="56" t="s">
        <v>12808</v>
      </c>
      <c r="F4858" s="45" t="s">
        <v>1079</v>
      </c>
      <c r="G4858" s="39" t="s">
        <v>17930</v>
      </c>
    </row>
    <row r="4859" spans="2:7" x14ac:dyDescent="0.25">
      <c r="B4859" s="69" t="s">
        <v>10026</v>
      </c>
      <c r="C4859" s="44">
        <v>1153</v>
      </c>
      <c r="D4859" s="44">
        <v>1153</v>
      </c>
      <c r="E4859" s="56" t="s">
        <v>12808</v>
      </c>
      <c r="F4859" s="45" t="s">
        <v>1079</v>
      </c>
      <c r="G4859" s="39" t="s">
        <v>17930</v>
      </c>
    </row>
    <row r="4860" spans="2:7" x14ac:dyDescent="0.25">
      <c r="B4860" s="69" t="s">
        <v>19507</v>
      </c>
      <c r="C4860" s="44">
        <v>1154</v>
      </c>
      <c r="D4860" s="44">
        <v>1154</v>
      </c>
      <c r="E4860" s="56" t="s">
        <v>12809</v>
      </c>
      <c r="F4860" s="45" t="s">
        <v>7653</v>
      </c>
      <c r="G4860" s="39" t="s">
        <v>17931</v>
      </c>
    </row>
    <row r="4861" spans="2:7" x14ac:dyDescent="0.25">
      <c r="B4861" s="69" t="s">
        <v>10027</v>
      </c>
      <c r="C4861" s="44">
        <v>1154</v>
      </c>
      <c r="D4861" s="44">
        <v>1154</v>
      </c>
      <c r="E4861" s="56" t="s">
        <v>12809</v>
      </c>
      <c r="F4861" s="45" t="s">
        <v>7653</v>
      </c>
      <c r="G4861" s="39" t="s">
        <v>17931</v>
      </c>
    </row>
    <row r="4862" spans="2:7" x14ac:dyDescent="0.25">
      <c r="B4862" s="69" t="s">
        <v>8678</v>
      </c>
      <c r="C4862" s="44">
        <v>1154</v>
      </c>
      <c r="D4862" s="44">
        <v>1154</v>
      </c>
      <c r="E4862" s="56" t="s">
        <v>12809</v>
      </c>
      <c r="F4862" s="45" t="s">
        <v>7653</v>
      </c>
      <c r="G4862" s="39" t="s">
        <v>17931</v>
      </c>
    </row>
    <row r="4863" spans="2:7" x14ac:dyDescent="0.25">
      <c r="B4863" s="69" t="s">
        <v>19504</v>
      </c>
      <c r="C4863" s="44">
        <v>1151</v>
      </c>
      <c r="D4863" s="44">
        <v>1151</v>
      </c>
      <c r="E4863" s="56" t="s">
        <v>12806</v>
      </c>
      <c r="F4863" s="45" t="s">
        <v>7651</v>
      </c>
      <c r="G4863" s="39" t="s">
        <v>17928</v>
      </c>
    </row>
    <row r="4864" spans="2:7" x14ac:dyDescent="0.25">
      <c r="B4864" s="69" t="s">
        <v>8675</v>
      </c>
      <c r="C4864" s="44">
        <v>1151</v>
      </c>
      <c r="D4864" s="44">
        <v>1151</v>
      </c>
      <c r="E4864" s="56" t="s">
        <v>12806</v>
      </c>
      <c r="F4864" s="45" t="s">
        <v>7651</v>
      </c>
      <c r="G4864" s="39" t="s">
        <v>17928</v>
      </c>
    </row>
    <row r="4865" spans="2:7" x14ac:dyDescent="0.25">
      <c r="B4865" s="69" t="s">
        <v>15079</v>
      </c>
      <c r="C4865" s="44">
        <v>1151</v>
      </c>
      <c r="D4865" s="44">
        <v>1151</v>
      </c>
      <c r="E4865" s="56" t="s">
        <v>12806</v>
      </c>
      <c r="F4865" s="45" t="s">
        <v>7651</v>
      </c>
      <c r="G4865" s="39" t="s">
        <v>17928</v>
      </c>
    </row>
    <row r="4866" spans="2:7" x14ac:dyDescent="0.25">
      <c r="B4866" s="69" t="s">
        <v>19508</v>
      </c>
      <c r="C4866" s="44">
        <v>1155</v>
      </c>
      <c r="D4866" s="44">
        <v>1155</v>
      </c>
      <c r="E4866" s="56" t="s">
        <v>12810</v>
      </c>
      <c r="F4866" s="45" t="s">
        <v>1078</v>
      </c>
      <c r="G4866" s="39" t="s">
        <v>17932</v>
      </c>
    </row>
    <row r="4867" spans="2:7" x14ac:dyDescent="0.25">
      <c r="B4867" s="69" t="s">
        <v>10028</v>
      </c>
      <c r="C4867" s="44">
        <v>1155</v>
      </c>
      <c r="D4867" s="44">
        <v>1155</v>
      </c>
      <c r="E4867" s="56" t="s">
        <v>12810</v>
      </c>
      <c r="F4867" s="45" t="s">
        <v>1078</v>
      </c>
      <c r="G4867" s="39" t="s">
        <v>17932</v>
      </c>
    </row>
    <row r="4868" spans="2:7" x14ac:dyDescent="0.25">
      <c r="B4868" s="69" t="s">
        <v>8679</v>
      </c>
      <c r="C4868" s="44">
        <v>1155</v>
      </c>
      <c r="D4868" s="44">
        <v>1155</v>
      </c>
      <c r="E4868" s="56" t="s">
        <v>12810</v>
      </c>
      <c r="F4868" s="45" t="s">
        <v>1078</v>
      </c>
      <c r="G4868" s="39" t="s">
        <v>17932</v>
      </c>
    </row>
    <row r="4869" spans="2:7" x14ac:dyDescent="0.25">
      <c r="B4869" s="69" t="s">
        <v>19505</v>
      </c>
      <c r="C4869" s="44">
        <v>1152</v>
      </c>
      <c r="D4869" s="44">
        <v>1152</v>
      </c>
      <c r="E4869" s="56" t="s">
        <v>12807</v>
      </c>
      <c r="F4869" s="45" t="s">
        <v>7652</v>
      </c>
      <c r="G4869" s="39" t="s">
        <v>17929</v>
      </c>
    </row>
    <row r="4870" spans="2:7" x14ac:dyDescent="0.25">
      <c r="B4870" s="69" t="s">
        <v>8676</v>
      </c>
      <c r="C4870" s="44">
        <v>1152</v>
      </c>
      <c r="D4870" s="44">
        <v>1152</v>
      </c>
      <c r="E4870" s="56" t="s">
        <v>12807</v>
      </c>
      <c r="F4870" s="45" t="s">
        <v>7652</v>
      </c>
      <c r="G4870" s="39" t="s">
        <v>17929</v>
      </c>
    </row>
    <row r="4871" spans="2:7" x14ac:dyDescent="0.25">
      <c r="B4871" s="69" t="s">
        <v>10025</v>
      </c>
      <c r="C4871" s="44">
        <v>1152</v>
      </c>
      <c r="D4871" s="44">
        <v>1152</v>
      </c>
      <c r="E4871" s="56" t="s">
        <v>12807</v>
      </c>
      <c r="F4871" s="45" t="s">
        <v>7652</v>
      </c>
      <c r="G4871" s="39" t="s">
        <v>17929</v>
      </c>
    </row>
    <row r="4872" spans="2:7" x14ac:dyDescent="0.25">
      <c r="B4872" s="69" t="s">
        <v>19509</v>
      </c>
      <c r="C4872" s="44">
        <v>1156</v>
      </c>
      <c r="D4872" s="44">
        <v>1156</v>
      </c>
      <c r="E4872" s="56" t="s">
        <v>12811</v>
      </c>
      <c r="F4872" s="45" t="s">
        <v>7654</v>
      </c>
      <c r="G4872" s="39" t="s">
        <v>17933</v>
      </c>
    </row>
    <row r="4873" spans="2:7" x14ac:dyDescent="0.25">
      <c r="B4873" s="69" t="s">
        <v>8680</v>
      </c>
      <c r="C4873" s="44">
        <v>1156</v>
      </c>
      <c r="D4873" s="44">
        <v>1156</v>
      </c>
      <c r="E4873" s="56" t="s">
        <v>12811</v>
      </c>
      <c r="F4873" s="45" t="s">
        <v>7654</v>
      </c>
      <c r="G4873" s="39" t="s">
        <v>17933</v>
      </c>
    </row>
    <row r="4874" spans="2:7" x14ac:dyDescent="0.25">
      <c r="B4874" s="69" t="s">
        <v>10029</v>
      </c>
      <c r="C4874" s="44">
        <v>1156</v>
      </c>
      <c r="D4874" s="44">
        <v>1156</v>
      </c>
      <c r="E4874" s="56" t="s">
        <v>12811</v>
      </c>
      <c r="F4874" s="45" t="s">
        <v>7654</v>
      </c>
      <c r="G4874" s="39" t="s">
        <v>17933</v>
      </c>
    </row>
    <row r="4875" spans="2:7" x14ac:dyDescent="0.25">
      <c r="B4875" s="69" t="s">
        <v>19503</v>
      </c>
      <c r="C4875" s="44">
        <v>1150</v>
      </c>
      <c r="D4875" s="44">
        <v>1150</v>
      </c>
      <c r="E4875" s="56" t="s">
        <v>12805</v>
      </c>
      <c r="F4875" s="45" t="s">
        <v>1080</v>
      </c>
      <c r="G4875" s="39" t="s">
        <v>17927</v>
      </c>
    </row>
    <row r="4876" spans="2:7" x14ac:dyDescent="0.25">
      <c r="B4876" s="69" t="s">
        <v>10024</v>
      </c>
      <c r="C4876" s="44">
        <v>1150</v>
      </c>
      <c r="D4876" s="44">
        <v>1150</v>
      </c>
      <c r="E4876" s="56" t="s">
        <v>12805</v>
      </c>
      <c r="F4876" s="45" t="s">
        <v>1080</v>
      </c>
      <c r="G4876" s="39" t="s">
        <v>17927</v>
      </c>
    </row>
    <row r="4877" spans="2:7" x14ac:dyDescent="0.25">
      <c r="B4877" s="69" t="s">
        <v>8674</v>
      </c>
      <c r="C4877" s="44">
        <v>1150</v>
      </c>
      <c r="D4877" s="44">
        <v>1150</v>
      </c>
      <c r="E4877" s="56" t="s">
        <v>12805</v>
      </c>
      <c r="F4877" s="45" t="s">
        <v>1080</v>
      </c>
      <c r="G4877" s="39" t="s">
        <v>17927</v>
      </c>
    </row>
    <row r="4878" spans="2:7" x14ac:dyDescent="0.25">
      <c r="B4878" s="69" t="s">
        <v>19493</v>
      </c>
      <c r="C4878" s="44">
        <v>1141</v>
      </c>
      <c r="D4878" s="44">
        <v>1141</v>
      </c>
      <c r="E4878" s="56" t="s">
        <v>12796</v>
      </c>
      <c r="F4878" s="45" t="s">
        <v>10878</v>
      </c>
      <c r="G4878" s="39" t="s">
        <v>17918</v>
      </c>
    </row>
    <row r="4879" spans="2:7" x14ac:dyDescent="0.25">
      <c r="B4879" s="69" t="s">
        <v>8665</v>
      </c>
      <c r="C4879" s="44">
        <v>1141</v>
      </c>
      <c r="D4879" s="44">
        <v>1141</v>
      </c>
      <c r="E4879" s="56" t="s">
        <v>12796</v>
      </c>
      <c r="F4879" s="45" t="s">
        <v>10878</v>
      </c>
      <c r="G4879" s="39" t="s">
        <v>17918</v>
      </c>
    </row>
    <row r="4880" spans="2:7" x14ac:dyDescent="0.25">
      <c r="B4880" s="69" t="s">
        <v>10015</v>
      </c>
      <c r="C4880" s="44">
        <v>1141</v>
      </c>
      <c r="D4880" s="44">
        <v>1141</v>
      </c>
      <c r="E4880" s="56" t="s">
        <v>12796</v>
      </c>
      <c r="F4880" s="45" t="s">
        <v>10878</v>
      </c>
      <c r="G4880" s="39" t="s">
        <v>17918</v>
      </c>
    </row>
    <row r="4881" spans="2:7" x14ac:dyDescent="0.25">
      <c r="B4881" s="69" t="s">
        <v>19497</v>
      </c>
      <c r="C4881" s="44">
        <v>1144.0999999999999</v>
      </c>
      <c r="D4881" s="44" t="s">
        <v>10882</v>
      </c>
      <c r="E4881" s="51" t="s">
        <v>16600</v>
      </c>
      <c r="F4881" s="45" t="s">
        <v>10883</v>
      </c>
      <c r="G4881" s="39" t="s">
        <v>17922</v>
      </c>
    </row>
    <row r="4882" spans="2:7" x14ac:dyDescent="0.25">
      <c r="B4882" s="69" t="s">
        <v>10882</v>
      </c>
      <c r="C4882" s="44">
        <v>1144.0999999999999</v>
      </c>
      <c r="D4882" s="44" t="s">
        <v>10882</v>
      </c>
      <c r="E4882" s="51" t="s">
        <v>16600</v>
      </c>
      <c r="F4882" s="45" t="s">
        <v>10883</v>
      </c>
      <c r="G4882" s="39" t="s">
        <v>17922</v>
      </c>
    </row>
    <row r="4883" spans="2:7" x14ac:dyDescent="0.25">
      <c r="B4883" s="69" t="s">
        <v>3334</v>
      </c>
      <c r="C4883" s="44">
        <v>1144.0999999999999</v>
      </c>
      <c r="D4883" s="44" t="s">
        <v>10882</v>
      </c>
      <c r="E4883" s="51" t="s">
        <v>16600</v>
      </c>
      <c r="F4883" s="45" t="s">
        <v>10883</v>
      </c>
      <c r="G4883" s="39" t="s">
        <v>17922</v>
      </c>
    </row>
    <row r="4884" spans="2:7" x14ac:dyDescent="0.25">
      <c r="B4884" s="69" t="s">
        <v>7082</v>
      </c>
      <c r="C4884" s="44">
        <v>1144.0999999999999</v>
      </c>
      <c r="D4884" s="44" t="s">
        <v>10882</v>
      </c>
      <c r="E4884" s="51" t="s">
        <v>16600</v>
      </c>
      <c r="F4884" s="45" t="s">
        <v>10883</v>
      </c>
      <c r="G4884" s="39" t="s">
        <v>17922</v>
      </c>
    </row>
    <row r="4885" spans="2:7" x14ac:dyDescent="0.25">
      <c r="B4885" s="69" t="s">
        <v>19496</v>
      </c>
      <c r="C4885" s="44">
        <v>1144</v>
      </c>
      <c r="D4885" s="44">
        <v>1144</v>
      </c>
      <c r="E4885" s="56" t="s">
        <v>12799</v>
      </c>
      <c r="F4885" s="45" t="s">
        <v>10881</v>
      </c>
      <c r="G4885" s="39" t="s">
        <v>17921</v>
      </c>
    </row>
    <row r="4886" spans="2:7" x14ac:dyDescent="0.25">
      <c r="B4886" s="69" t="s">
        <v>8668</v>
      </c>
      <c r="C4886" s="44">
        <v>1144</v>
      </c>
      <c r="D4886" s="44">
        <v>1144</v>
      </c>
      <c r="E4886" s="56" t="s">
        <v>12799</v>
      </c>
      <c r="F4886" s="45" t="s">
        <v>10881</v>
      </c>
      <c r="G4886" s="39" t="s">
        <v>17921</v>
      </c>
    </row>
    <row r="4887" spans="2:7" x14ac:dyDescent="0.25">
      <c r="B4887" s="69" t="s">
        <v>10018</v>
      </c>
      <c r="C4887" s="44">
        <v>1144</v>
      </c>
      <c r="D4887" s="44">
        <v>1144</v>
      </c>
      <c r="E4887" s="56" t="s">
        <v>12799</v>
      </c>
      <c r="F4887" s="45" t="s">
        <v>10881</v>
      </c>
      <c r="G4887" s="39" t="s">
        <v>17921</v>
      </c>
    </row>
    <row r="4888" spans="2:7" x14ac:dyDescent="0.25">
      <c r="B4888" s="69" t="s">
        <v>19500</v>
      </c>
      <c r="C4888" s="44">
        <v>1147</v>
      </c>
      <c r="D4888" s="44">
        <v>1147</v>
      </c>
      <c r="E4888" s="56" t="s">
        <v>12802</v>
      </c>
      <c r="F4888" s="45" t="s">
        <v>1082</v>
      </c>
      <c r="G4888" s="39" t="s">
        <v>1081</v>
      </c>
    </row>
    <row r="4889" spans="2:7" x14ac:dyDescent="0.25">
      <c r="B4889" s="69" t="s">
        <v>10021</v>
      </c>
      <c r="C4889" s="44">
        <v>1147</v>
      </c>
      <c r="D4889" s="44">
        <v>1147</v>
      </c>
      <c r="E4889" s="56" t="s">
        <v>12802</v>
      </c>
      <c r="F4889" s="45" t="s">
        <v>1082</v>
      </c>
      <c r="G4889" s="39" t="s">
        <v>1081</v>
      </c>
    </row>
    <row r="4890" spans="2:7" x14ac:dyDescent="0.25">
      <c r="B4890" s="69" t="s">
        <v>8671</v>
      </c>
      <c r="C4890" s="44">
        <v>1147</v>
      </c>
      <c r="D4890" s="44">
        <v>1147</v>
      </c>
      <c r="E4890" s="56" t="s">
        <v>12802</v>
      </c>
      <c r="F4890" s="45" t="s">
        <v>1082</v>
      </c>
      <c r="G4890" s="39" t="s">
        <v>1081</v>
      </c>
    </row>
    <row r="4891" spans="2:7" x14ac:dyDescent="0.25">
      <c r="B4891" s="69" t="s">
        <v>6000</v>
      </c>
      <c r="C4891" s="44">
        <v>1147</v>
      </c>
      <c r="D4891" s="44">
        <v>1147</v>
      </c>
      <c r="E4891" s="56" t="s">
        <v>12802</v>
      </c>
      <c r="F4891" s="45" t="s">
        <v>1082</v>
      </c>
      <c r="G4891" s="39" t="s">
        <v>1081</v>
      </c>
    </row>
    <row r="4892" spans="2:7" x14ac:dyDescent="0.25">
      <c r="B4892" s="69" t="s">
        <v>3769</v>
      </c>
      <c r="C4892" s="44">
        <v>1147</v>
      </c>
      <c r="D4892" s="44">
        <v>1147</v>
      </c>
      <c r="E4892" s="56" t="s">
        <v>12802</v>
      </c>
      <c r="F4892" s="45" t="s">
        <v>1082</v>
      </c>
      <c r="G4892" s="39" t="s">
        <v>1081</v>
      </c>
    </row>
    <row r="4893" spans="2:7" x14ac:dyDescent="0.25">
      <c r="B4893" s="69" t="s">
        <v>19501</v>
      </c>
      <c r="C4893" s="44">
        <v>1148</v>
      </c>
      <c r="D4893" s="44">
        <v>1148</v>
      </c>
      <c r="E4893" s="56" t="s">
        <v>12803</v>
      </c>
      <c r="F4893" s="45" t="s">
        <v>7649</v>
      </c>
      <c r="G4893" s="39" t="s">
        <v>17925</v>
      </c>
    </row>
    <row r="4894" spans="2:7" x14ac:dyDescent="0.25">
      <c r="B4894" s="69" t="s">
        <v>8672</v>
      </c>
      <c r="C4894" s="44">
        <v>1148</v>
      </c>
      <c r="D4894" s="44">
        <v>1148</v>
      </c>
      <c r="E4894" s="56" t="s">
        <v>12803</v>
      </c>
      <c r="F4894" s="45" t="s">
        <v>7649</v>
      </c>
      <c r="G4894" s="39" t="s">
        <v>17925</v>
      </c>
    </row>
    <row r="4895" spans="2:7" x14ac:dyDescent="0.25">
      <c r="B4895" s="69" t="s">
        <v>10022</v>
      </c>
      <c r="C4895" s="44">
        <v>1148</v>
      </c>
      <c r="D4895" s="44">
        <v>1148</v>
      </c>
      <c r="E4895" s="56" t="s">
        <v>12803</v>
      </c>
      <c r="F4895" s="45" t="s">
        <v>7649</v>
      </c>
      <c r="G4895" s="39" t="s">
        <v>17925</v>
      </c>
    </row>
    <row r="4896" spans="2:7" x14ac:dyDescent="0.25">
      <c r="B4896" s="69" t="s">
        <v>19488</v>
      </c>
      <c r="C4896" s="44">
        <v>1136</v>
      </c>
      <c r="D4896" s="44">
        <v>1136</v>
      </c>
      <c r="E4896" s="56" t="s">
        <v>12791</v>
      </c>
      <c r="F4896" s="45" t="s">
        <v>1087</v>
      </c>
      <c r="G4896" s="39" t="s">
        <v>17911</v>
      </c>
    </row>
    <row r="4897" spans="2:7" x14ac:dyDescent="0.25">
      <c r="B4897" s="69" t="s">
        <v>10011</v>
      </c>
      <c r="C4897" s="44">
        <v>1136</v>
      </c>
      <c r="D4897" s="44">
        <v>1136</v>
      </c>
      <c r="E4897" s="56" t="s">
        <v>12791</v>
      </c>
      <c r="F4897" s="45" t="s">
        <v>1087</v>
      </c>
      <c r="G4897" s="39" t="s">
        <v>17911</v>
      </c>
    </row>
    <row r="4898" spans="2:7" x14ac:dyDescent="0.25">
      <c r="B4898" s="69" t="s">
        <v>8660</v>
      </c>
      <c r="C4898" s="44">
        <v>1136</v>
      </c>
      <c r="D4898" s="44">
        <v>1136</v>
      </c>
      <c r="E4898" s="56" t="s">
        <v>12791</v>
      </c>
      <c r="F4898" s="45" t="s">
        <v>1087</v>
      </c>
      <c r="G4898" s="39" t="s">
        <v>17911</v>
      </c>
    </row>
    <row r="4899" spans="2:7" x14ac:dyDescent="0.25">
      <c r="B4899" s="69" t="s">
        <v>19502</v>
      </c>
      <c r="C4899" s="44">
        <v>1149</v>
      </c>
      <c r="D4899" s="44">
        <v>1149</v>
      </c>
      <c r="E4899" s="56" t="s">
        <v>12804</v>
      </c>
      <c r="F4899" s="45" t="s">
        <v>7650</v>
      </c>
      <c r="G4899" s="39" t="s">
        <v>17926</v>
      </c>
    </row>
    <row r="4900" spans="2:7" x14ac:dyDescent="0.25">
      <c r="B4900" s="69" t="s">
        <v>10023</v>
      </c>
      <c r="C4900" s="44">
        <v>1149</v>
      </c>
      <c r="D4900" s="44">
        <v>1149</v>
      </c>
      <c r="E4900" s="56" t="s">
        <v>12804</v>
      </c>
      <c r="F4900" s="45" t="s">
        <v>7650</v>
      </c>
      <c r="G4900" s="39" t="s">
        <v>17926</v>
      </c>
    </row>
    <row r="4901" spans="2:7" x14ac:dyDescent="0.25">
      <c r="B4901" s="69" t="s">
        <v>8673</v>
      </c>
      <c r="C4901" s="44">
        <v>1149</v>
      </c>
      <c r="D4901" s="44">
        <v>1149</v>
      </c>
      <c r="E4901" s="56" t="s">
        <v>12804</v>
      </c>
      <c r="F4901" s="45" t="s">
        <v>7650</v>
      </c>
      <c r="G4901" s="39" t="s">
        <v>17926</v>
      </c>
    </row>
    <row r="4902" spans="2:7" x14ac:dyDescent="0.25">
      <c r="B4902" s="69" t="s">
        <v>19498</v>
      </c>
      <c r="C4902" s="44">
        <v>1145</v>
      </c>
      <c r="D4902" s="44">
        <v>1145</v>
      </c>
      <c r="E4902" s="56" t="s">
        <v>12800</v>
      </c>
      <c r="F4902" s="45" t="s">
        <v>10884</v>
      </c>
      <c r="G4902" s="39" t="s">
        <v>17923</v>
      </c>
    </row>
    <row r="4903" spans="2:7" x14ac:dyDescent="0.25">
      <c r="B4903" s="69" t="s">
        <v>8669</v>
      </c>
      <c r="C4903" s="44">
        <v>1145</v>
      </c>
      <c r="D4903" s="44">
        <v>1145</v>
      </c>
      <c r="E4903" s="56" t="s">
        <v>12800</v>
      </c>
      <c r="F4903" s="45" t="s">
        <v>10884</v>
      </c>
      <c r="G4903" s="39" t="s">
        <v>17923</v>
      </c>
    </row>
    <row r="4904" spans="2:7" x14ac:dyDescent="0.25">
      <c r="B4904" s="69" t="s">
        <v>10019</v>
      </c>
      <c r="C4904" s="44">
        <v>1145</v>
      </c>
      <c r="D4904" s="44">
        <v>1145</v>
      </c>
      <c r="E4904" s="56" t="s">
        <v>12800</v>
      </c>
      <c r="F4904" s="45" t="s">
        <v>10884</v>
      </c>
      <c r="G4904" s="39" t="s">
        <v>17923</v>
      </c>
    </row>
    <row r="4905" spans="2:7" x14ac:dyDescent="0.25">
      <c r="B4905" s="69" t="s">
        <v>19487</v>
      </c>
      <c r="C4905" s="44">
        <v>1135</v>
      </c>
      <c r="D4905" s="44">
        <v>1135</v>
      </c>
      <c r="E4905" s="56" t="s">
        <v>12790</v>
      </c>
      <c r="F4905" s="45" t="s">
        <v>1088</v>
      </c>
      <c r="G4905" s="39" t="s">
        <v>17910</v>
      </c>
    </row>
    <row r="4906" spans="2:7" x14ac:dyDescent="0.25">
      <c r="B4906" s="69" t="s">
        <v>10010</v>
      </c>
      <c r="C4906" s="44">
        <v>1135</v>
      </c>
      <c r="D4906" s="44">
        <v>1135</v>
      </c>
      <c r="E4906" s="56" t="s">
        <v>12790</v>
      </c>
      <c r="F4906" s="45" t="s">
        <v>1088</v>
      </c>
      <c r="G4906" s="39" t="s">
        <v>17910</v>
      </c>
    </row>
    <row r="4907" spans="2:7" x14ac:dyDescent="0.25">
      <c r="B4907" s="69" t="s">
        <v>8659</v>
      </c>
      <c r="C4907" s="44">
        <v>1135</v>
      </c>
      <c r="D4907" s="44">
        <v>1135</v>
      </c>
      <c r="E4907" s="56" t="s">
        <v>12790</v>
      </c>
      <c r="F4907" s="45" t="s">
        <v>1088</v>
      </c>
      <c r="G4907" s="39" t="s">
        <v>17910</v>
      </c>
    </row>
    <row r="4908" spans="2:7" x14ac:dyDescent="0.25">
      <c r="B4908" s="69" t="s">
        <v>19484</v>
      </c>
      <c r="C4908" s="44">
        <v>1132</v>
      </c>
      <c r="D4908" s="44">
        <v>1132</v>
      </c>
      <c r="E4908" s="56" t="s">
        <v>12787</v>
      </c>
      <c r="F4908" s="45" t="s">
        <v>1091</v>
      </c>
      <c r="G4908" s="39" t="s">
        <v>17907</v>
      </c>
    </row>
    <row r="4909" spans="2:7" x14ac:dyDescent="0.25">
      <c r="B4909" s="69" t="s">
        <v>8656</v>
      </c>
      <c r="C4909" s="44">
        <v>1132</v>
      </c>
      <c r="D4909" s="44">
        <v>1132</v>
      </c>
      <c r="E4909" s="56" t="s">
        <v>12787</v>
      </c>
      <c r="F4909" s="45" t="s">
        <v>1091</v>
      </c>
      <c r="G4909" s="39" t="s">
        <v>17907</v>
      </c>
    </row>
    <row r="4910" spans="2:7" x14ac:dyDescent="0.25">
      <c r="B4910" s="69" t="s">
        <v>15078</v>
      </c>
      <c r="C4910" s="44">
        <v>1132</v>
      </c>
      <c r="D4910" s="44">
        <v>1132</v>
      </c>
      <c r="E4910" s="56" t="s">
        <v>12787</v>
      </c>
      <c r="F4910" s="45" t="s">
        <v>1091</v>
      </c>
      <c r="G4910" s="39" t="s">
        <v>17907</v>
      </c>
    </row>
    <row r="4911" spans="2:7" x14ac:dyDescent="0.25">
      <c r="B4911" s="69" t="s">
        <v>19489</v>
      </c>
      <c r="C4911" s="44">
        <v>1137</v>
      </c>
      <c r="D4911" s="44">
        <v>1137</v>
      </c>
      <c r="E4911" s="56" t="s">
        <v>12792</v>
      </c>
      <c r="F4911" s="45" t="s">
        <v>1086</v>
      </c>
      <c r="G4911" s="39" t="s">
        <v>17912</v>
      </c>
    </row>
    <row r="4912" spans="2:7" x14ac:dyDescent="0.25">
      <c r="B4912" s="69" t="s">
        <v>8661</v>
      </c>
      <c r="C4912" s="44">
        <v>1137</v>
      </c>
      <c r="D4912" s="44">
        <v>1137</v>
      </c>
      <c r="E4912" s="56" t="s">
        <v>12792</v>
      </c>
      <c r="F4912" s="45" t="s">
        <v>1086</v>
      </c>
      <c r="G4912" s="39" t="s">
        <v>17912</v>
      </c>
    </row>
    <row r="4913" spans="2:7" x14ac:dyDescent="0.25">
      <c r="B4913" s="69" t="s">
        <v>14950</v>
      </c>
      <c r="C4913" s="44">
        <v>1137</v>
      </c>
      <c r="D4913" s="44">
        <v>1137</v>
      </c>
      <c r="E4913" s="56" t="s">
        <v>12792</v>
      </c>
      <c r="F4913" s="45" t="s">
        <v>1086</v>
      </c>
      <c r="G4913" s="39" t="s">
        <v>17912</v>
      </c>
    </row>
    <row r="4914" spans="2:7" x14ac:dyDescent="0.25">
      <c r="B4914" s="69" t="s">
        <v>15243</v>
      </c>
      <c r="C4914" s="44">
        <v>1130</v>
      </c>
      <c r="D4914" s="44">
        <v>1130</v>
      </c>
      <c r="E4914" s="56" t="s">
        <v>12785</v>
      </c>
      <c r="F4914" s="45" t="s">
        <v>10876</v>
      </c>
      <c r="G4914" s="39" t="s">
        <v>17905</v>
      </c>
    </row>
    <row r="4915" spans="2:7" x14ac:dyDescent="0.25">
      <c r="B4915" s="69" t="s">
        <v>8654</v>
      </c>
      <c r="C4915" s="44">
        <v>1130</v>
      </c>
      <c r="D4915" s="44">
        <v>1130</v>
      </c>
      <c r="E4915" s="56" t="s">
        <v>12785</v>
      </c>
      <c r="F4915" s="45" t="s">
        <v>10876</v>
      </c>
      <c r="G4915" s="39" t="s">
        <v>17905</v>
      </c>
    </row>
    <row r="4916" spans="2:7" x14ac:dyDescent="0.25">
      <c r="B4916" s="69" t="s">
        <v>10007</v>
      </c>
      <c r="C4916" s="44">
        <v>1130</v>
      </c>
      <c r="D4916" s="44">
        <v>1130</v>
      </c>
      <c r="E4916" s="56" t="s">
        <v>12785</v>
      </c>
      <c r="F4916" s="45" t="s">
        <v>10876</v>
      </c>
      <c r="G4916" s="39" t="s">
        <v>17905</v>
      </c>
    </row>
    <row r="4917" spans="2:7" x14ac:dyDescent="0.25">
      <c r="B4917" s="69" t="s">
        <v>19483</v>
      </c>
      <c r="C4917" s="44">
        <v>1131</v>
      </c>
      <c r="D4917" s="44">
        <v>1131</v>
      </c>
      <c r="E4917" s="56" t="s">
        <v>12786</v>
      </c>
      <c r="F4917" s="45" t="s">
        <v>1092</v>
      </c>
      <c r="G4917" s="39" t="s">
        <v>17906</v>
      </c>
    </row>
    <row r="4918" spans="2:7" x14ac:dyDescent="0.25">
      <c r="B4918" s="69" t="s">
        <v>8655</v>
      </c>
      <c r="C4918" s="44">
        <v>1131</v>
      </c>
      <c r="D4918" s="44">
        <v>1131</v>
      </c>
      <c r="E4918" s="56" t="s">
        <v>12786</v>
      </c>
      <c r="F4918" s="45" t="s">
        <v>1092</v>
      </c>
      <c r="G4918" s="39" t="s">
        <v>17906</v>
      </c>
    </row>
    <row r="4919" spans="2:7" x14ac:dyDescent="0.25">
      <c r="B4919" s="69" t="s">
        <v>3335</v>
      </c>
      <c r="C4919" s="44">
        <v>1131</v>
      </c>
      <c r="D4919" s="44">
        <v>1131</v>
      </c>
      <c r="E4919" s="56" t="s">
        <v>12786</v>
      </c>
      <c r="F4919" s="45" t="s">
        <v>1092</v>
      </c>
      <c r="G4919" s="39" t="s">
        <v>17906</v>
      </c>
    </row>
    <row r="4920" spans="2:7" x14ac:dyDescent="0.25">
      <c r="B4920" s="69" t="s">
        <v>19491</v>
      </c>
      <c r="C4920" s="44">
        <v>1139</v>
      </c>
      <c r="D4920" s="44">
        <v>1139</v>
      </c>
      <c r="E4920" s="56" t="s">
        <v>12794</v>
      </c>
      <c r="F4920" s="45" t="s">
        <v>1084</v>
      </c>
      <c r="G4920" s="39" t="s">
        <v>17915</v>
      </c>
    </row>
    <row r="4921" spans="2:7" x14ac:dyDescent="0.25">
      <c r="B4921" s="69" t="s">
        <v>8663</v>
      </c>
      <c r="C4921" s="44">
        <v>1139</v>
      </c>
      <c r="D4921" s="44">
        <v>1139</v>
      </c>
      <c r="E4921" s="56" t="s">
        <v>12794</v>
      </c>
      <c r="F4921" s="45" t="s">
        <v>1084</v>
      </c>
      <c r="G4921" s="39" t="s">
        <v>17915</v>
      </c>
    </row>
    <row r="4922" spans="2:7" x14ac:dyDescent="0.25">
      <c r="B4922" s="69" t="s">
        <v>10013</v>
      </c>
      <c r="C4922" s="44">
        <v>1139</v>
      </c>
      <c r="D4922" s="44">
        <v>1139</v>
      </c>
      <c r="E4922" s="56" t="s">
        <v>12794</v>
      </c>
      <c r="F4922" s="45" t="s">
        <v>1084</v>
      </c>
      <c r="G4922" s="39" t="s">
        <v>17915</v>
      </c>
    </row>
    <row r="4923" spans="2:7" x14ac:dyDescent="0.25">
      <c r="B4923" s="69" t="s">
        <v>3585</v>
      </c>
      <c r="C4923" s="44">
        <v>1139</v>
      </c>
      <c r="D4923" s="44">
        <v>1139</v>
      </c>
      <c r="E4923" s="56" t="s">
        <v>12794</v>
      </c>
      <c r="F4923" s="45" t="s">
        <v>1084</v>
      </c>
      <c r="G4923" s="39" t="s">
        <v>17915</v>
      </c>
    </row>
    <row r="4924" spans="2:7" x14ac:dyDescent="0.25">
      <c r="B4924" s="69" t="s">
        <v>4785</v>
      </c>
      <c r="C4924" s="44">
        <v>1139</v>
      </c>
      <c r="D4924" s="44">
        <v>1139</v>
      </c>
      <c r="E4924" s="56" t="s">
        <v>12794</v>
      </c>
      <c r="F4924" s="45" t="s">
        <v>1084</v>
      </c>
      <c r="G4924" s="39" t="s">
        <v>17915</v>
      </c>
    </row>
    <row r="4925" spans="2:7" x14ac:dyDescent="0.25">
      <c r="B4925" s="69" t="s">
        <v>19486</v>
      </c>
      <c r="C4925" s="44">
        <v>1134</v>
      </c>
      <c r="D4925" s="44">
        <v>1134</v>
      </c>
      <c r="E4925" s="56" t="s">
        <v>12789</v>
      </c>
      <c r="F4925" s="45" t="s">
        <v>1089</v>
      </c>
      <c r="G4925" s="39" t="s">
        <v>17909</v>
      </c>
    </row>
    <row r="4926" spans="2:7" x14ac:dyDescent="0.25">
      <c r="B4926" s="69" t="s">
        <v>8658</v>
      </c>
      <c r="C4926" s="44">
        <v>1134</v>
      </c>
      <c r="D4926" s="44">
        <v>1134</v>
      </c>
      <c r="E4926" s="56" t="s">
        <v>12789</v>
      </c>
      <c r="F4926" s="45" t="s">
        <v>1089</v>
      </c>
      <c r="G4926" s="39" t="s">
        <v>17909</v>
      </c>
    </row>
    <row r="4927" spans="2:7" x14ac:dyDescent="0.25">
      <c r="B4927" s="69" t="s">
        <v>10009</v>
      </c>
      <c r="C4927" s="44">
        <v>1134</v>
      </c>
      <c r="D4927" s="44">
        <v>1134</v>
      </c>
      <c r="E4927" s="56" t="s">
        <v>12789</v>
      </c>
      <c r="F4927" s="45" t="s">
        <v>1089</v>
      </c>
      <c r="G4927" s="39" t="s">
        <v>17909</v>
      </c>
    </row>
    <row r="4928" spans="2:7" x14ac:dyDescent="0.25">
      <c r="B4928" s="69" t="s">
        <v>19492</v>
      </c>
      <c r="C4928" s="44">
        <v>1140</v>
      </c>
      <c r="D4928" s="44">
        <v>1140</v>
      </c>
      <c r="E4928" s="56" t="s">
        <v>12795</v>
      </c>
      <c r="F4928" s="45" t="s">
        <v>10877</v>
      </c>
      <c r="G4928" s="39" t="s">
        <v>17917</v>
      </c>
    </row>
    <row r="4929" spans="2:7" x14ac:dyDescent="0.25">
      <c r="B4929" s="69" t="s">
        <v>8664</v>
      </c>
      <c r="C4929" s="44">
        <v>1140</v>
      </c>
      <c r="D4929" s="44">
        <v>1140</v>
      </c>
      <c r="E4929" s="56" t="s">
        <v>12795</v>
      </c>
      <c r="F4929" s="45" t="s">
        <v>10877</v>
      </c>
      <c r="G4929" s="39" t="s">
        <v>17917</v>
      </c>
    </row>
    <row r="4930" spans="2:7" x14ac:dyDescent="0.25">
      <c r="B4930" s="69" t="s">
        <v>10014</v>
      </c>
      <c r="C4930" s="44">
        <v>1140</v>
      </c>
      <c r="D4930" s="44">
        <v>1140</v>
      </c>
      <c r="E4930" s="56" t="s">
        <v>12795</v>
      </c>
      <c r="F4930" s="45" t="s">
        <v>10877</v>
      </c>
      <c r="G4930" s="39" t="s">
        <v>17917</v>
      </c>
    </row>
    <row r="4931" spans="2:7" x14ac:dyDescent="0.25">
      <c r="B4931" s="69" t="s">
        <v>19499</v>
      </c>
      <c r="C4931" s="44">
        <v>1146</v>
      </c>
      <c r="D4931" s="44">
        <v>1146</v>
      </c>
      <c r="E4931" s="56" t="s">
        <v>12801</v>
      </c>
      <c r="F4931" s="45" t="s">
        <v>7648</v>
      </c>
      <c r="G4931" s="39" t="s">
        <v>17924</v>
      </c>
    </row>
    <row r="4932" spans="2:7" x14ac:dyDescent="0.25">
      <c r="B4932" s="69" t="s">
        <v>8670</v>
      </c>
      <c r="C4932" s="44">
        <v>1146</v>
      </c>
      <c r="D4932" s="44">
        <v>1146</v>
      </c>
      <c r="E4932" s="56" t="s">
        <v>12801</v>
      </c>
      <c r="F4932" s="45" t="s">
        <v>7648</v>
      </c>
      <c r="G4932" s="39" t="s">
        <v>17924</v>
      </c>
    </row>
    <row r="4933" spans="2:7" x14ac:dyDescent="0.25">
      <c r="B4933" s="69" t="s">
        <v>10020</v>
      </c>
      <c r="C4933" s="44">
        <v>1146</v>
      </c>
      <c r="D4933" s="44">
        <v>1146</v>
      </c>
      <c r="E4933" s="56" t="s">
        <v>12801</v>
      </c>
      <c r="F4933" s="45" t="s">
        <v>7648</v>
      </c>
      <c r="G4933" s="39" t="s">
        <v>17924</v>
      </c>
    </row>
    <row r="4934" spans="2:7" x14ac:dyDescent="0.25">
      <c r="B4934" s="69" t="s">
        <v>19494</v>
      </c>
      <c r="C4934" s="44">
        <v>1142</v>
      </c>
      <c r="D4934" s="44">
        <v>1142</v>
      </c>
      <c r="E4934" s="56" t="s">
        <v>12797</v>
      </c>
      <c r="F4934" s="45" t="s">
        <v>10879</v>
      </c>
      <c r="G4934" s="39" t="s">
        <v>17919</v>
      </c>
    </row>
    <row r="4935" spans="2:7" x14ac:dyDescent="0.25">
      <c r="B4935" s="69" t="s">
        <v>8666</v>
      </c>
      <c r="C4935" s="44">
        <v>1142</v>
      </c>
      <c r="D4935" s="44">
        <v>1142</v>
      </c>
      <c r="E4935" s="56" t="s">
        <v>12797</v>
      </c>
      <c r="F4935" s="45" t="s">
        <v>10879</v>
      </c>
      <c r="G4935" s="39" t="s">
        <v>17919</v>
      </c>
    </row>
    <row r="4936" spans="2:7" x14ac:dyDescent="0.25">
      <c r="B4936" s="69" t="s">
        <v>10016</v>
      </c>
      <c r="C4936" s="44">
        <v>1142</v>
      </c>
      <c r="D4936" s="44">
        <v>1142</v>
      </c>
      <c r="E4936" s="56" t="s">
        <v>12797</v>
      </c>
      <c r="F4936" s="45" t="s">
        <v>10879</v>
      </c>
      <c r="G4936" s="39" t="s">
        <v>17919</v>
      </c>
    </row>
    <row r="4937" spans="2:7" x14ac:dyDescent="0.25">
      <c r="B4937" s="69" t="s">
        <v>19495</v>
      </c>
      <c r="C4937" s="44">
        <v>1143</v>
      </c>
      <c r="D4937" s="44">
        <v>1143</v>
      </c>
      <c r="E4937" s="56" t="s">
        <v>12798</v>
      </c>
      <c r="F4937" s="45" t="s">
        <v>10880</v>
      </c>
      <c r="G4937" s="39" t="s">
        <v>17920</v>
      </c>
    </row>
    <row r="4938" spans="2:7" x14ac:dyDescent="0.25">
      <c r="B4938" s="69" t="s">
        <v>10017</v>
      </c>
      <c r="C4938" s="44">
        <v>1143</v>
      </c>
      <c r="D4938" s="44">
        <v>1143</v>
      </c>
      <c r="E4938" s="56" t="s">
        <v>12798</v>
      </c>
      <c r="F4938" s="45" t="s">
        <v>10880</v>
      </c>
      <c r="G4938" s="39" t="s">
        <v>17920</v>
      </c>
    </row>
    <row r="4939" spans="2:7" x14ac:dyDescent="0.25">
      <c r="B4939" s="69" t="s">
        <v>8667</v>
      </c>
      <c r="C4939" s="44">
        <v>1143</v>
      </c>
      <c r="D4939" s="44">
        <v>1143</v>
      </c>
      <c r="E4939" s="56" t="s">
        <v>12798</v>
      </c>
      <c r="F4939" s="45" t="s">
        <v>10880</v>
      </c>
      <c r="G4939" s="39" t="s">
        <v>17920</v>
      </c>
    </row>
    <row r="4940" spans="2:7" x14ac:dyDescent="0.25">
      <c r="B4940" s="69" t="s">
        <v>19485</v>
      </c>
      <c r="C4940" s="44">
        <v>1133</v>
      </c>
      <c r="D4940" s="44">
        <v>1133</v>
      </c>
      <c r="E4940" s="56" t="s">
        <v>12788</v>
      </c>
      <c r="F4940" s="45" t="s">
        <v>1090</v>
      </c>
      <c r="G4940" s="39" t="s">
        <v>17908</v>
      </c>
    </row>
    <row r="4941" spans="2:7" x14ac:dyDescent="0.25">
      <c r="B4941" s="69" t="s">
        <v>10008</v>
      </c>
      <c r="C4941" s="44">
        <v>1133</v>
      </c>
      <c r="D4941" s="44">
        <v>1133</v>
      </c>
      <c r="E4941" s="56" t="s">
        <v>12788</v>
      </c>
      <c r="F4941" s="45" t="s">
        <v>1090</v>
      </c>
      <c r="G4941" s="39" t="s">
        <v>17908</v>
      </c>
    </row>
    <row r="4942" spans="2:7" x14ac:dyDescent="0.25">
      <c r="B4942" s="69" t="s">
        <v>8657</v>
      </c>
      <c r="C4942" s="44">
        <v>1133</v>
      </c>
      <c r="D4942" s="44">
        <v>1133</v>
      </c>
      <c r="E4942" s="56" t="s">
        <v>12788</v>
      </c>
      <c r="F4942" s="45" t="s">
        <v>1090</v>
      </c>
      <c r="G4942" s="39" t="s">
        <v>17908</v>
      </c>
    </row>
    <row r="4943" spans="2:7" x14ac:dyDescent="0.25">
      <c r="B4943" s="69" t="s">
        <v>19490</v>
      </c>
      <c r="C4943" s="44">
        <v>1138</v>
      </c>
      <c r="D4943" s="44">
        <v>1138</v>
      </c>
      <c r="E4943" s="56" t="s">
        <v>12793</v>
      </c>
      <c r="F4943" s="45" t="s">
        <v>1085</v>
      </c>
      <c r="G4943" s="39" t="s">
        <v>17913</v>
      </c>
    </row>
    <row r="4944" spans="2:7" x14ac:dyDescent="0.25">
      <c r="B4944" s="69" t="s">
        <v>8662</v>
      </c>
      <c r="C4944" s="44">
        <v>1138</v>
      </c>
      <c r="D4944" s="44">
        <v>1138</v>
      </c>
      <c r="E4944" s="56" t="s">
        <v>12793</v>
      </c>
      <c r="F4944" s="45" t="s">
        <v>1085</v>
      </c>
      <c r="G4944" s="39" t="s">
        <v>17913</v>
      </c>
    </row>
    <row r="4945" spans="2:7" x14ac:dyDescent="0.25">
      <c r="B4945" s="69" t="s">
        <v>10012</v>
      </c>
      <c r="C4945" s="44">
        <v>1138</v>
      </c>
      <c r="D4945" s="44">
        <v>1138</v>
      </c>
      <c r="E4945" s="56" t="s">
        <v>12793</v>
      </c>
      <c r="F4945" s="45" t="s">
        <v>1085</v>
      </c>
      <c r="G4945" s="39" t="s">
        <v>17913</v>
      </c>
    </row>
    <row r="4946" spans="2:7" x14ac:dyDescent="0.25">
      <c r="B4946" s="49" t="s">
        <v>16808</v>
      </c>
      <c r="C4946" s="44"/>
      <c r="D4946" s="44"/>
      <c r="E4946" s="56" t="s">
        <v>15272</v>
      </c>
      <c r="F4946" s="49" t="s">
        <v>14827</v>
      </c>
      <c r="G4946" s="39" t="s">
        <v>17914</v>
      </c>
    </row>
    <row r="4947" spans="2:7" x14ac:dyDescent="0.25">
      <c r="B4947" s="69" t="s">
        <v>10012</v>
      </c>
      <c r="C4947" s="44"/>
      <c r="D4947" s="44"/>
      <c r="E4947" s="56" t="s">
        <v>15272</v>
      </c>
      <c r="F4947" s="49" t="s">
        <v>14827</v>
      </c>
      <c r="G4947" s="39" t="s">
        <v>17914</v>
      </c>
    </row>
    <row r="4948" spans="2:7" x14ac:dyDescent="0.25">
      <c r="B4948" s="69" t="s">
        <v>19519</v>
      </c>
      <c r="C4948" s="44">
        <v>1166</v>
      </c>
      <c r="D4948" s="44">
        <v>1166</v>
      </c>
      <c r="E4948" s="56" t="s">
        <v>12821</v>
      </c>
      <c r="F4948" s="45" t="s">
        <v>1073</v>
      </c>
      <c r="G4948" s="39" t="s">
        <v>1072</v>
      </c>
    </row>
    <row r="4949" spans="2:7" x14ac:dyDescent="0.25">
      <c r="B4949" s="69" t="s">
        <v>9452</v>
      </c>
      <c r="C4949" s="44">
        <v>1166</v>
      </c>
      <c r="D4949" s="44">
        <v>1166</v>
      </c>
      <c r="E4949" s="56" t="s">
        <v>12821</v>
      </c>
      <c r="F4949" s="45" t="s">
        <v>1073</v>
      </c>
      <c r="G4949" s="39" t="s">
        <v>1072</v>
      </c>
    </row>
    <row r="4950" spans="2:7" x14ac:dyDescent="0.25">
      <c r="B4950" s="69" t="s">
        <v>7034</v>
      </c>
      <c r="C4950" s="44">
        <v>1166</v>
      </c>
      <c r="D4950" s="44">
        <v>1166</v>
      </c>
      <c r="E4950" s="56" t="s">
        <v>12821</v>
      </c>
      <c r="F4950" s="45" t="s">
        <v>1073</v>
      </c>
      <c r="G4950" s="39" t="s">
        <v>1072</v>
      </c>
    </row>
    <row r="4951" spans="2:7" x14ac:dyDescent="0.25">
      <c r="B4951" s="69" t="s">
        <v>9149</v>
      </c>
      <c r="C4951" s="44">
        <v>1166</v>
      </c>
      <c r="D4951" s="44">
        <v>1166</v>
      </c>
      <c r="E4951" s="56" t="s">
        <v>12821</v>
      </c>
      <c r="F4951" s="45" t="s">
        <v>1073</v>
      </c>
      <c r="G4951" s="39" t="s">
        <v>1072</v>
      </c>
    </row>
    <row r="4952" spans="2:7" x14ac:dyDescent="0.25">
      <c r="B4952" s="69" t="s">
        <v>8690</v>
      </c>
      <c r="C4952" s="44">
        <v>1166</v>
      </c>
      <c r="D4952" s="44">
        <v>1166</v>
      </c>
      <c r="E4952" s="56" t="s">
        <v>12821</v>
      </c>
      <c r="F4952" s="45" t="s">
        <v>1073</v>
      </c>
      <c r="G4952" s="39" t="s">
        <v>1072</v>
      </c>
    </row>
    <row r="4953" spans="2:7" x14ac:dyDescent="0.25">
      <c r="B4953" s="69" t="s">
        <v>19517</v>
      </c>
      <c r="C4953" s="44">
        <v>1164</v>
      </c>
      <c r="D4953" s="44">
        <v>1164</v>
      </c>
      <c r="E4953" s="56" t="s">
        <v>12819</v>
      </c>
      <c r="F4953" s="45" t="s">
        <v>7661</v>
      </c>
      <c r="G4953" s="39" t="s">
        <v>17940</v>
      </c>
    </row>
    <row r="4954" spans="2:7" x14ac:dyDescent="0.25">
      <c r="B4954" s="69" t="s">
        <v>8688</v>
      </c>
      <c r="C4954" s="44">
        <v>1164</v>
      </c>
      <c r="D4954" s="44">
        <v>1164</v>
      </c>
      <c r="E4954" s="56" t="s">
        <v>12819</v>
      </c>
      <c r="F4954" s="45" t="s">
        <v>7661</v>
      </c>
      <c r="G4954" s="39" t="s">
        <v>17940</v>
      </c>
    </row>
    <row r="4955" spans="2:7" x14ac:dyDescent="0.25">
      <c r="B4955" s="69" t="s">
        <v>9147</v>
      </c>
      <c r="C4955" s="44">
        <v>1164</v>
      </c>
      <c r="D4955" s="44">
        <v>1164</v>
      </c>
      <c r="E4955" s="56" t="s">
        <v>12819</v>
      </c>
      <c r="F4955" s="45" t="s">
        <v>7661</v>
      </c>
      <c r="G4955" s="39" t="s">
        <v>17940</v>
      </c>
    </row>
    <row r="4956" spans="2:7" x14ac:dyDescent="0.25">
      <c r="B4956" s="69" t="s">
        <v>19516</v>
      </c>
      <c r="C4956" s="44">
        <v>1163</v>
      </c>
      <c r="D4956" s="44">
        <v>1163</v>
      </c>
      <c r="E4956" s="56" t="s">
        <v>12818</v>
      </c>
      <c r="F4956" s="45" t="s">
        <v>7659</v>
      </c>
      <c r="G4956" s="39" t="s">
        <v>17939</v>
      </c>
    </row>
    <row r="4957" spans="2:7" x14ac:dyDescent="0.25">
      <c r="B4957" s="69" t="s">
        <v>1008</v>
      </c>
      <c r="C4957" s="44">
        <v>1163</v>
      </c>
      <c r="D4957" s="44">
        <v>1163</v>
      </c>
      <c r="E4957" s="56" t="s">
        <v>12818</v>
      </c>
      <c r="F4957" s="45" t="s">
        <v>7659</v>
      </c>
      <c r="G4957" s="39" t="s">
        <v>17939</v>
      </c>
    </row>
    <row r="4958" spans="2:7" x14ac:dyDescent="0.25">
      <c r="B4958" s="69" t="s">
        <v>2288</v>
      </c>
      <c r="C4958" s="44">
        <v>1163</v>
      </c>
      <c r="D4958" s="44">
        <v>1163</v>
      </c>
      <c r="E4958" s="56" t="s">
        <v>12818</v>
      </c>
      <c r="F4958" s="45" t="s">
        <v>7659</v>
      </c>
      <c r="G4958" s="39" t="s">
        <v>17939</v>
      </c>
    </row>
    <row r="4959" spans="2:7" x14ac:dyDescent="0.25">
      <c r="B4959" s="69" t="s">
        <v>8687</v>
      </c>
      <c r="C4959" s="44">
        <v>1163</v>
      </c>
      <c r="D4959" s="44">
        <v>1163</v>
      </c>
      <c r="E4959" s="56" t="s">
        <v>12818</v>
      </c>
      <c r="F4959" s="45" t="s">
        <v>7659</v>
      </c>
      <c r="G4959" s="39" t="s">
        <v>17939</v>
      </c>
    </row>
    <row r="4960" spans="2:7" x14ac:dyDescent="0.25">
      <c r="B4960" s="69" t="s">
        <v>9146</v>
      </c>
      <c r="C4960" s="44">
        <v>1163</v>
      </c>
      <c r="D4960" s="44">
        <v>1163</v>
      </c>
      <c r="E4960" s="56" t="s">
        <v>12818</v>
      </c>
      <c r="F4960" s="45" t="s">
        <v>7659</v>
      </c>
      <c r="G4960" s="39" t="s">
        <v>17939</v>
      </c>
    </row>
    <row r="4961" spans="2:7" x14ac:dyDescent="0.25">
      <c r="B4961" s="69" t="s">
        <v>19518</v>
      </c>
      <c r="C4961" s="44">
        <v>1165</v>
      </c>
      <c r="D4961" s="44">
        <v>1165</v>
      </c>
      <c r="E4961" s="56" t="s">
        <v>12820</v>
      </c>
      <c r="F4961" s="45" t="s">
        <v>1074</v>
      </c>
      <c r="G4961" s="39" t="s">
        <v>17941</v>
      </c>
    </row>
    <row r="4962" spans="2:7" x14ac:dyDescent="0.25">
      <c r="B4962" s="69" t="s">
        <v>8689</v>
      </c>
      <c r="C4962" s="44">
        <v>1165</v>
      </c>
      <c r="D4962" s="44">
        <v>1165</v>
      </c>
      <c r="E4962" s="56" t="s">
        <v>12820</v>
      </c>
      <c r="F4962" s="45" t="s">
        <v>1074</v>
      </c>
      <c r="G4962" s="39" t="s">
        <v>17941</v>
      </c>
    </row>
    <row r="4963" spans="2:7" x14ac:dyDescent="0.25">
      <c r="B4963" s="69" t="s">
        <v>9148</v>
      </c>
      <c r="C4963" s="44">
        <v>1165</v>
      </c>
      <c r="D4963" s="44">
        <v>1165</v>
      </c>
      <c r="E4963" s="56" t="s">
        <v>12820</v>
      </c>
      <c r="F4963" s="45" t="s">
        <v>1074</v>
      </c>
      <c r="G4963" s="39" t="s">
        <v>17941</v>
      </c>
    </row>
    <row r="4964" spans="2:7" x14ac:dyDescent="0.25">
      <c r="B4964" s="69" t="s">
        <v>19510</v>
      </c>
      <c r="C4964" s="44">
        <v>1157</v>
      </c>
      <c r="D4964" s="44">
        <v>1157</v>
      </c>
      <c r="E4964" s="56" t="s">
        <v>12812</v>
      </c>
      <c r="F4964" s="45" t="s">
        <v>1077</v>
      </c>
      <c r="G4964" s="39" t="s">
        <v>17934</v>
      </c>
    </row>
    <row r="4965" spans="2:7" x14ac:dyDescent="0.25">
      <c r="B4965" s="69" t="s">
        <v>8681</v>
      </c>
      <c r="C4965" s="44">
        <v>1157</v>
      </c>
      <c r="D4965" s="44">
        <v>1157</v>
      </c>
      <c r="E4965" s="56" t="s">
        <v>12812</v>
      </c>
      <c r="F4965" s="45" t="s">
        <v>1077</v>
      </c>
      <c r="G4965" s="39" t="s">
        <v>17934</v>
      </c>
    </row>
    <row r="4966" spans="2:7" x14ac:dyDescent="0.25">
      <c r="B4966" s="69" t="s">
        <v>10030</v>
      </c>
      <c r="C4966" s="44">
        <v>1157</v>
      </c>
      <c r="D4966" s="44">
        <v>1157</v>
      </c>
      <c r="E4966" s="56" t="s">
        <v>12812</v>
      </c>
      <c r="F4966" s="45" t="s">
        <v>1077</v>
      </c>
      <c r="G4966" s="39" t="s">
        <v>17934</v>
      </c>
    </row>
    <row r="4967" spans="2:7" x14ac:dyDescent="0.25">
      <c r="B4967" s="69" t="s">
        <v>19552</v>
      </c>
      <c r="C4967" s="44">
        <v>1198</v>
      </c>
      <c r="D4967" s="44">
        <v>1198</v>
      </c>
      <c r="E4967" s="56" t="s">
        <v>12853</v>
      </c>
      <c r="F4967" s="48" t="s">
        <v>11920</v>
      </c>
      <c r="G4967" s="39" t="s">
        <v>17974</v>
      </c>
    </row>
    <row r="4968" spans="2:7" x14ac:dyDescent="0.25">
      <c r="B4968" s="69" t="s">
        <v>9867</v>
      </c>
      <c r="C4968" s="44">
        <v>1198</v>
      </c>
      <c r="D4968" s="44">
        <v>1198</v>
      </c>
      <c r="E4968" s="56" t="s">
        <v>12853</v>
      </c>
      <c r="F4968" s="48" t="s">
        <v>11920</v>
      </c>
      <c r="G4968" s="39" t="s">
        <v>17974</v>
      </c>
    </row>
    <row r="4969" spans="2:7" x14ac:dyDescent="0.25">
      <c r="B4969" s="69" t="s">
        <v>9176</v>
      </c>
      <c r="C4969" s="44">
        <v>1198</v>
      </c>
      <c r="D4969" s="44">
        <v>1198</v>
      </c>
      <c r="E4969" s="56" t="s">
        <v>12853</v>
      </c>
      <c r="F4969" s="48" t="s">
        <v>11920</v>
      </c>
      <c r="G4969" s="39" t="s">
        <v>17974</v>
      </c>
    </row>
    <row r="4970" spans="2:7" x14ac:dyDescent="0.25">
      <c r="B4970" s="48" t="s">
        <v>11920</v>
      </c>
      <c r="C4970" s="44">
        <v>1198</v>
      </c>
      <c r="D4970" s="44">
        <v>1198</v>
      </c>
      <c r="E4970" s="56" t="s">
        <v>12853</v>
      </c>
      <c r="F4970" s="48" t="s">
        <v>11920</v>
      </c>
      <c r="G4970" s="39" t="s">
        <v>17974</v>
      </c>
    </row>
    <row r="4971" spans="2:7" x14ac:dyDescent="0.25">
      <c r="B4971" s="69" t="s">
        <v>19542</v>
      </c>
      <c r="C4971" s="44">
        <v>1188</v>
      </c>
      <c r="D4971" s="44">
        <v>1188</v>
      </c>
      <c r="E4971" s="56" t="s">
        <v>12843</v>
      </c>
      <c r="F4971" s="45" t="s">
        <v>1062</v>
      </c>
      <c r="G4971" s="39" t="s">
        <v>17964</v>
      </c>
    </row>
    <row r="4972" spans="2:7" x14ac:dyDescent="0.25">
      <c r="B4972" s="69" t="s">
        <v>9168</v>
      </c>
      <c r="C4972" s="44">
        <v>1188</v>
      </c>
      <c r="D4972" s="44">
        <v>1188</v>
      </c>
      <c r="E4972" s="56" t="s">
        <v>12843</v>
      </c>
      <c r="F4972" s="45" t="s">
        <v>1062</v>
      </c>
      <c r="G4972" s="39" t="s">
        <v>17964</v>
      </c>
    </row>
    <row r="4973" spans="2:7" x14ac:dyDescent="0.25">
      <c r="B4973" s="69" t="s">
        <v>9857</v>
      </c>
      <c r="C4973" s="44">
        <v>1188</v>
      </c>
      <c r="D4973" s="44">
        <v>1188</v>
      </c>
      <c r="E4973" s="56" t="s">
        <v>12843</v>
      </c>
      <c r="F4973" s="45" t="s">
        <v>1062</v>
      </c>
      <c r="G4973" s="39" t="s">
        <v>17964</v>
      </c>
    </row>
    <row r="4974" spans="2:7" x14ac:dyDescent="0.25">
      <c r="B4974" s="69" t="s">
        <v>19558</v>
      </c>
      <c r="C4974" s="44">
        <v>1202</v>
      </c>
      <c r="D4974" s="44">
        <v>1202</v>
      </c>
      <c r="E4974" s="56" t="s">
        <v>12857</v>
      </c>
      <c r="F4974" s="45" t="s">
        <v>2144</v>
      </c>
      <c r="G4974" s="39" t="s">
        <v>17980</v>
      </c>
    </row>
    <row r="4975" spans="2:7" x14ac:dyDescent="0.25">
      <c r="B4975" s="69" t="s">
        <v>9871</v>
      </c>
      <c r="C4975" s="44">
        <v>1202</v>
      </c>
      <c r="D4975" s="44">
        <v>1202</v>
      </c>
      <c r="E4975" s="56" t="s">
        <v>12857</v>
      </c>
      <c r="F4975" s="45" t="s">
        <v>2144</v>
      </c>
      <c r="G4975" s="39" t="s">
        <v>17980</v>
      </c>
    </row>
    <row r="4976" spans="2:7" x14ac:dyDescent="0.25">
      <c r="B4976" s="69" t="s">
        <v>9181</v>
      </c>
      <c r="C4976" s="44">
        <v>1202</v>
      </c>
      <c r="D4976" s="44">
        <v>1202</v>
      </c>
      <c r="E4976" s="56" t="s">
        <v>12857</v>
      </c>
      <c r="F4976" s="45" t="s">
        <v>2144</v>
      </c>
      <c r="G4976" s="39" t="s">
        <v>17980</v>
      </c>
    </row>
    <row r="4977" spans="2:7" x14ac:dyDescent="0.25">
      <c r="B4977" s="69" t="s">
        <v>19557</v>
      </c>
      <c r="C4977" s="44">
        <v>1201</v>
      </c>
      <c r="D4977" s="44">
        <v>1201</v>
      </c>
      <c r="E4977" s="56" t="s">
        <v>12856</v>
      </c>
      <c r="F4977" s="45" t="s">
        <v>1731</v>
      </c>
      <c r="G4977" s="39" t="s">
        <v>17979</v>
      </c>
    </row>
    <row r="4978" spans="2:7" x14ac:dyDescent="0.25">
      <c r="B4978" s="69" t="s">
        <v>9180</v>
      </c>
      <c r="C4978" s="44">
        <v>1201</v>
      </c>
      <c r="D4978" s="44">
        <v>1201</v>
      </c>
      <c r="E4978" s="56" t="s">
        <v>12856</v>
      </c>
      <c r="F4978" s="45" t="s">
        <v>1731</v>
      </c>
      <c r="G4978" s="39" t="s">
        <v>17979</v>
      </c>
    </row>
    <row r="4979" spans="2:7" x14ac:dyDescent="0.25">
      <c r="B4979" s="69" t="s">
        <v>9870</v>
      </c>
      <c r="C4979" s="44">
        <v>1201</v>
      </c>
      <c r="D4979" s="44">
        <v>1201</v>
      </c>
      <c r="E4979" s="56" t="s">
        <v>12856</v>
      </c>
      <c r="F4979" s="45" t="s">
        <v>1731</v>
      </c>
      <c r="G4979" s="39" t="s">
        <v>17979</v>
      </c>
    </row>
    <row r="4980" spans="2:7" x14ac:dyDescent="0.25">
      <c r="B4980" s="69" t="s">
        <v>19554</v>
      </c>
      <c r="C4980" s="44">
        <v>1200</v>
      </c>
      <c r="D4980" s="44">
        <v>1200</v>
      </c>
      <c r="E4980" s="56" t="s">
        <v>12855</v>
      </c>
      <c r="F4980" s="45" t="s">
        <v>1056</v>
      </c>
      <c r="G4980" s="39" t="s">
        <v>17976</v>
      </c>
    </row>
    <row r="4981" spans="2:7" x14ac:dyDescent="0.25">
      <c r="B4981" s="69" t="s">
        <v>9869</v>
      </c>
      <c r="C4981" s="44">
        <v>1200</v>
      </c>
      <c r="D4981" s="44">
        <v>1200</v>
      </c>
      <c r="E4981" s="56" t="s">
        <v>12855</v>
      </c>
      <c r="F4981" s="45" t="s">
        <v>1056</v>
      </c>
      <c r="G4981" s="39" t="s">
        <v>17976</v>
      </c>
    </row>
    <row r="4982" spans="2:7" x14ac:dyDescent="0.25">
      <c r="B4982" s="69" t="s">
        <v>9178</v>
      </c>
      <c r="C4982" s="44">
        <v>1200</v>
      </c>
      <c r="D4982" s="44">
        <v>1200</v>
      </c>
      <c r="E4982" s="56" t="s">
        <v>12855</v>
      </c>
      <c r="F4982" s="45" t="s">
        <v>1056</v>
      </c>
      <c r="G4982" s="39" t="s">
        <v>17976</v>
      </c>
    </row>
    <row r="4983" spans="2:7" x14ac:dyDescent="0.25">
      <c r="B4983" s="69" t="s">
        <v>19556</v>
      </c>
      <c r="C4983" s="44">
        <v>1200.2</v>
      </c>
      <c r="D4983" s="44" t="s">
        <v>2142</v>
      </c>
      <c r="E4983" s="51" t="s">
        <v>16601</v>
      </c>
      <c r="F4983" s="45" t="s">
        <v>2143</v>
      </c>
      <c r="G4983" s="39" t="s">
        <v>17978</v>
      </c>
    </row>
    <row r="4984" spans="2:7" x14ac:dyDescent="0.25">
      <c r="B4984" s="69" t="s">
        <v>2142</v>
      </c>
      <c r="C4984" s="44">
        <v>1200.2</v>
      </c>
      <c r="D4984" s="44" t="s">
        <v>2142</v>
      </c>
      <c r="E4984" s="51" t="s">
        <v>16601</v>
      </c>
      <c r="F4984" s="45" t="s">
        <v>2143</v>
      </c>
      <c r="G4984" s="39" t="s">
        <v>17978</v>
      </c>
    </row>
    <row r="4985" spans="2:7" x14ac:dyDescent="0.25">
      <c r="B4985" s="69" t="s">
        <v>7085</v>
      </c>
      <c r="C4985" s="44">
        <v>1200.2</v>
      </c>
      <c r="D4985" s="44" t="s">
        <v>2142</v>
      </c>
      <c r="E4985" s="51" t="s">
        <v>16601</v>
      </c>
      <c r="F4985" s="45" t="s">
        <v>2143</v>
      </c>
      <c r="G4985" s="39" t="s">
        <v>17978</v>
      </c>
    </row>
    <row r="4986" spans="2:7" x14ac:dyDescent="0.25">
      <c r="B4986" s="69" t="s">
        <v>9179</v>
      </c>
      <c r="C4986" s="44">
        <v>1200.2</v>
      </c>
      <c r="D4986" s="44" t="s">
        <v>2142</v>
      </c>
      <c r="E4986" s="51" t="s">
        <v>16601</v>
      </c>
      <c r="F4986" s="45" t="s">
        <v>2143</v>
      </c>
      <c r="G4986" s="39" t="s">
        <v>17978</v>
      </c>
    </row>
    <row r="4987" spans="2:7" x14ac:dyDescent="0.25">
      <c r="B4987" s="69" t="s">
        <v>19555</v>
      </c>
      <c r="C4987" s="44">
        <v>1200.0999999999999</v>
      </c>
      <c r="D4987" s="44" t="s">
        <v>7675</v>
      </c>
      <c r="E4987" s="51" t="s">
        <v>16602</v>
      </c>
      <c r="F4987" s="45" t="s">
        <v>7676</v>
      </c>
      <c r="G4987" s="39" t="s">
        <v>17977</v>
      </c>
    </row>
    <row r="4988" spans="2:7" x14ac:dyDescent="0.25">
      <c r="B4988" s="69" t="s">
        <v>7675</v>
      </c>
      <c r="C4988" s="44">
        <v>1200.0999999999999</v>
      </c>
      <c r="D4988" s="44" t="s">
        <v>7675</v>
      </c>
      <c r="E4988" s="51" t="s">
        <v>16602</v>
      </c>
      <c r="F4988" s="45" t="s">
        <v>7676</v>
      </c>
      <c r="G4988" s="39" t="s">
        <v>17977</v>
      </c>
    </row>
    <row r="4989" spans="2:7" x14ac:dyDescent="0.25">
      <c r="B4989" s="69" t="s">
        <v>7084</v>
      </c>
      <c r="C4989" s="44">
        <v>1200.0999999999999</v>
      </c>
      <c r="D4989" s="44" t="s">
        <v>7675</v>
      </c>
      <c r="E4989" s="51" t="s">
        <v>16602</v>
      </c>
      <c r="F4989" s="45" t="s">
        <v>7676</v>
      </c>
      <c r="G4989" s="39" t="s">
        <v>17977</v>
      </c>
    </row>
    <row r="4990" spans="2:7" x14ac:dyDescent="0.25">
      <c r="B4990" s="69" t="s">
        <v>3342</v>
      </c>
      <c r="C4990" s="44">
        <v>1200.0999999999999</v>
      </c>
      <c r="D4990" s="44" t="s">
        <v>7675</v>
      </c>
      <c r="E4990" s="51" t="s">
        <v>16602</v>
      </c>
      <c r="F4990" s="45" t="s">
        <v>7676</v>
      </c>
      <c r="G4990" s="39" t="s">
        <v>17977</v>
      </c>
    </row>
    <row r="4991" spans="2:7" x14ac:dyDescent="0.25">
      <c r="B4991" s="69" t="s">
        <v>19551</v>
      </c>
      <c r="C4991" s="44">
        <v>1197</v>
      </c>
      <c r="D4991" s="44">
        <v>1197</v>
      </c>
      <c r="E4991" s="56" t="s">
        <v>12852</v>
      </c>
      <c r="F4991" s="45" t="s">
        <v>1058</v>
      </c>
      <c r="G4991" s="39" t="s">
        <v>17973</v>
      </c>
    </row>
    <row r="4992" spans="2:7" x14ac:dyDescent="0.25">
      <c r="B4992" s="69" t="s">
        <v>15080</v>
      </c>
      <c r="C4992" s="44">
        <v>1197</v>
      </c>
      <c r="D4992" s="44">
        <v>1197</v>
      </c>
      <c r="E4992" s="56" t="s">
        <v>12852</v>
      </c>
      <c r="F4992" s="45" t="s">
        <v>1058</v>
      </c>
      <c r="G4992" s="39" t="s">
        <v>17973</v>
      </c>
    </row>
    <row r="4993" spans="2:7" x14ac:dyDescent="0.25">
      <c r="B4993" s="69" t="s">
        <v>9866</v>
      </c>
      <c r="C4993" s="44">
        <v>1197</v>
      </c>
      <c r="D4993" s="44">
        <v>1197</v>
      </c>
      <c r="E4993" s="56" t="s">
        <v>12852</v>
      </c>
      <c r="F4993" s="45" t="s">
        <v>1058</v>
      </c>
      <c r="G4993" s="39" t="s">
        <v>17973</v>
      </c>
    </row>
    <row r="4994" spans="2:7" x14ac:dyDescent="0.25">
      <c r="B4994" s="69" t="s">
        <v>19548</v>
      </c>
      <c r="C4994" s="44">
        <v>1194</v>
      </c>
      <c r="D4994" s="44">
        <v>1194</v>
      </c>
      <c r="E4994" s="56" t="s">
        <v>12849</v>
      </c>
      <c r="F4994" s="45" t="s">
        <v>7672</v>
      </c>
      <c r="G4994" s="39" t="s">
        <v>17970</v>
      </c>
    </row>
    <row r="4995" spans="2:7" x14ac:dyDescent="0.25">
      <c r="B4995" s="69" t="s">
        <v>9173</v>
      </c>
      <c r="C4995" s="44">
        <v>1194</v>
      </c>
      <c r="D4995" s="44">
        <v>1194</v>
      </c>
      <c r="E4995" s="56" t="s">
        <v>12849</v>
      </c>
      <c r="F4995" s="45" t="s">
        <v>7672</v>
      </c>
      <c r="G4995" s="39" t="s">
        <v>17970</v>
      </c>
    </row>
    <row r="4996" spans="2:7" x14ac:dyDescent="0.25">
      <c r="B4996" s="69" t="s">
        <v>9863</v>
      </c>
      <c r="C4996" s="44">
        <v>1194</v>
      </c>
      <c r="D4996" s="44">
        <v>1194</v>
      </c>
      <c r="E4996" s="56" t="s">
        <v>12849</v>
      </c>
      <c r="F4996" s="45" t="s">
        <v>7672</v>
      </c>
      <c r="G4996" s="39" t="s">
        <v>17970</v>
      </c>
    </row>
    <row r="4997" spans="2:7" x14ac:dyDescent="0.25">
      <c r="B4997" s="69" t="s">
        <v>19545</v>
      </c>
      <c r="C4997" s="44">
        <v>1191</v>
      </c>
      <c r="D4997" s="44">
        <v>1191</v>
      </c>
      <c r="E4997" s="56" t="s">
        <v>12846</v>
      </c>
      <c r="F4997" s="45" t="s">
        <v>7671</v>
      </c>
      <c r="G4997" s="39" t="s">
        <v>17967</v>
      </c>
    </row>
    <row r="4998" spans="2:7" x14ac:dyDescent="0.25">
      <c r="B4998" s="69" t="s">
        <v>9860</v>
      </c>
      <c r="C4998" s="44">
        <v>1191</v>
      </c>
      <c r="D4998" s="44">
        <v>1191</v>
      </c>
      <c r="E4998" s="56" t="s">
        <v>12846</v>
      </c>
      <c r="F4998" s="45" t="s">
        <v>7671</v>
      </c>
      <c r="G4998" s="39" t="s">
        <v>17967</v>
      </c>
    </row>
    <row r="4999" spans="2:7" x14ac:dyDescent="0.25">
      <c r="B4999" s="69" t="s">
        <v>9171</v>
      </c>
      <c r="C4999" s="44">
        <v>1191</v>
      </c>
      <c r="D4999" s="44">
        <v>1191</v>
      </c>
      <c r="E4999" s="56" t="s">
        <v>12846</v>
      </c>
      <c r="F4999" s="45" t="s">
        <v>7671</v>
      </c>
      <c r="G4999" s="39" t="s">
        <v>17967</v>
      </c>
    </row>
    <row r="5000" spans="2:7" x14ac:dyDescent="0.25">
      <c r="B5000" s="69" t="s">
        <v>19547</v>
      </c>
      <c r="C5000" s="44">
        <v>1193</v>
      </c>
      <c r="D5000" s="44">
        <v>1193</v>
      </c>
      <c r="E5000" s="56" t="s">
        <v>12848</v>
      </c>
      <c r="F5000" s="45" t="s">
        <v>1059</v>
      </c>
      <c r="G5000" s="39" t="s">
        <v>17969</v>
      </c>
    </row>
    <row r="5001" spans="2:7" x14ac:dyDescent="0.25">
      <c r="B5001" s="69" t="s">
        <v>9862</v>
      </c>
      <c r="C5001" s="44">
        <v>1193</v>
      </c>
      <c r="D5001" s="44">
        <v>1193</v>
      </c>
      <c r="E5001" s="56" t="s">
        <v>12848</v>
      </c>
      <c r="F5001" s="45" t="s">
        <v>1059</v>
      </c>
      <c r="G5001" s="39" t="s">
        <v>17969</v>
      </c>
    </row>
    <row r="5002" spans="2:7" x14ac:dyDescent="0.25">
      <c r="B5002" s="69" t="s">
        <v>3349</v>
      </c>
      <c r="C5002" s="44">
        <v>1193</v>
      </c>
      <c r="D5002" s="44">
        <v>1193</v>
      </c>
      <c r="E5002" s="56" t="s">
        <v>12848</v>
      </c>
      <c r="F5002" s="45" t="s">
        <v>1059</v>
      </c>
      <c r="G5002" s="39" t="s">
        <v>17969</v>
      </c>
    </row>
    <row r="5003" spans="2:7" x14ac:dyDescent="0.25">
      <c r="B5003" s="69" t="s">
        <v>19549</v>
      </c>
      <c r="C5003" s="44">
        <v>1195</v>
      </c>
      <c r="D5003" s="44">
        <v>1195</v>
      </c>
      <c r="E5003" s="56" t="s">
        <v>12850</v>
      </c>
      <c r="F5003" s="45" t="s">
        <v>7673</v>
      </c>
      <c r="G5003" s="39" t="s">
        <v>17971</v>
      </c>
    </row>
    <row r="5004" spans="2:7" x14ac:dyDescent="0.25">
      <c r="B5004" s="69" t="s">
        <v>9864</v>
      </c>
      <c r="C5004" s="44">
        <v>1195</v>
      </c>
      <c r="D5004" s="44">
        <v>1195</v>
      </c>
      <c r="E5004" s="56" t="s">
        <v>12850</v>
      </c>
      <c r="F5004" s="45" t="s">
        <v>7673</v>
      </c>
      <c r="G5004" s="39" t="s">
        <v>17971</v>
      </c>
    </row>
    <row r="5005" spans="2:7" x14ac:dyDescent="0.25">
      <c r="B5005" s="69" t="s">
        <v>9174</v>
      </c>
      <c r="C5005" s="44">
        <v>1195</v>
      </c>
      <c r="D5005" s="44">
        <v>1195</v>
      </c>
      <c r="E5005" s="56" t="s">
        <v>12850</v>
      </c>
      <c r="F5005" s="45" t="s">
        <v>7673</v>
      </c>
      <c r="G5005" s="39" t="s">
        <v>17971</v>
      </c>
    </row>
    <row r="5006" spans="2:7" x14ac:dyDescent="0.25">
      <c r="B5006" s="69" t="s">
        <v>19550</v>
      </c>
      <c r="C5006" s="44">
        <v>1196</v>
      </c>
      <c r="D5006" s="44">
        <v>1196</v>
      </c>
      <c r="E5006" s="56" t="s">
        <v>12851</v>
      </c>
      <c r="F5006" s="45" t="s">
        <v>7674</v>
      </c>
      <c r="G5006" s="39" t="s">
        <v>17972</v>
      </c>
    </row>
    <row r="5007" spans="2:7" x14ac:dyDescent="0.25">
      <c r="B5007" s="69" t="s">
        <v>9865</v>
      </c>
      <c r="C5007" s="44">
        <v>1196</v>
      </c>
      <c r="D5007" s="44">
        <v>1196</v>
      </c>
      <c r="E5007" s="56" t="s">
        <v>12851</v>
      </c>
      <c r="F5007" s="45" t="s">
        <v>7674</v>
      </c>
      <c r="G5007" s="39" t="s">
        <v>17972</v>
      </c>
    </row>
    <row r="5008" spans="2:7" x14ac:dyDescent="0.25">
      <c r="B5008" s="69" t="s">
        <v>9175</v>
      </c>
      <c r="C5008" s="44">
        <v>1196</v>
      </c>
      <c r="D5008" s="44">
        <v>1196</v>
      </c>
      <c r="E5008" s="56" t="s">
        <v>12851</v>
      </c>
      <c r="F5008" s="45" t="s">
        <v>7674</v>
      </c>
      <c r="G5008" s="39" t="s">
        <v>17972</v>
      </c>
    </row>
    <row r="5009" spans="2:7" x14ac:dyDescent="0.25">
      <c r="B5009" s="69" t="s">
        <v>19546</v>
      </c>
      <c r="C5009" s="44">
        <v>1192</v>
      </c>
      <c r="D5009" s="44">
        <v>1192</v>
      </c>
      <c r="E5009" s="56" t="s">
        <v>12847</v>
      </c>
      <c r="F5009" s="45" t="s">
        <v>1060</v>
      </c>
      <c r="G5009" s="39" t="s">
        <v>17968</v>
      </c>
    </row>
    <row r="5010" spans="2:7" x14ac:dyDescent="0.25">
      <c r="B5010" s="69" t="s">
        <v>9172</v>
      </c>
      <c r="C5010" s="44">
        <v>1192</v>
      </c>
      <c r="D5010" s="44">
        <v>1192</v>
      </c>
      <c r="E5010" s="56" t="s">
        <v>12847</v>
      </c>
      <c r="F5010" s="45" t="s">
        <v>1060</v>
      </c>
      <c r="G5010" s="39" t="s">
        <v>17968</v>
      </c>
    </row>
    <row r="5011" spans="2:7" x14ac:dyDescent="0.25">
      <c r="B5011" s="69" t="s">
        <v>9861</v>
      </c>
      <c r="C5011" s="44">
        <v>1192</v>
      </c>
      <c r="D5011" s="44">
        <v>1192</v>
      </c>
      <c r="E5011" s="56" t="s">
        <v>12847</v>
      </c>
      <c r="F5011" s="45" t="s">
        <v>1060</v>
      </c>
      <c r="G5011" s="39" t="s">
        <v>17968</v>
      </c>
    </row>
    <row r="5012" spans="2:7" x14ac:dyDescent="0.25">
      <c r="B5012" s="69" t="s">
        <v>19544</v>
      </c>
      <c r="C5012" s="44">
        <v>1190</v>
      </c>
      <c r="D5012" s="44">
        <v>1190</v>
      </c>
      <c r="E5012" s="56" t="s">
        <v>12845</v>
      </c>
      <c r="F5012" s="45" t="s">
        <v>7670</v>
      </c>
      <c r="G5012" s="39" t="s">
        <v>17966</v>
      </c>
    </row>
    <row r="5013" spans="2:7" x14ac:dyDescent="0.25">
      <c r="B5013" s="69" t="s">
        <v>9170</v>
      </c>
      <c r="C5013" s="44">
        <v>1190</v>
      </c>
      <c r="D5013" s="44">
        <v>1190</v>
      </c>
      <c r="E5013" s="56" t="s">
        <v>12845</v>
      </c>
      <c r="F5013" s="45" t="s">
        <v>7670</v>
      </c>
      <c r="G5013" s="39" t="s">
        <v>17966</v>
      </c>
    </row>
    <row r="5014" spans="2:7" x14ac:dyDescent="0.25">
      <c r="B5014" s="69" t="s">
        <v>9859</v>
      </c>
      <c r="C5014" s="44">
        <v>1190</v>
      </c>
      <c r="D5014" s="44">
        <v>1190</v>
      </c>
      <c r="E5014" s="56" t="s">
        <v>12845</v>
      </c>
      <c r="F5014" s="45" t="s">
        <v>7670</v>
      </c>
      <c r="G5014" s="39" t="s">
        <v>17966</v>
      </c>
    </row>
    <row r="5015" spans="2:7" x14ac:dyDescent="0.25">
      <c r="B5015" s="69" t="s">
        <v>19553</v>
      </c>
      <c r="C5015" s="44">
        <v>1199</v>
      </c>
      <c r="D5015" s="44">
        <v>1199</v>
      </c>
      <c r="E5015" s="56" t="s">
        <v>12854</v>
      </c>
      <c r="F5015" s="45" t="s">
        <v>1057</v>
      </c>
      <c r="G5015" s="39" t="s">
        <v>17975</v>
      </c>
    </row>
    <row r="5016" spans="2:7" x14ac:dyDescent="0.25">
      <c r="B5016" s="69" t="s">
        <v>9868</v>
      </c>
      <c r="C5016" s="44">
        <v>1199</v>
      </c>
      <c r="D5016" s="44">
        <v>1199</v>
      </c>
      <c r="E5016" s="56" t="s">
        <v>12854</v>
      </c>
      <c r="F5016" s="45" t="s">
        <v>1057</v>
      </c>
      <c r="G5016" s="39" t="s">
        <v>17975</v>
      </c>
    </row>
    <row r="5017" spans="2:7" x14ac:dyDescent="0.25">
      <c r="B5017" s="69" t="s">
        <v>9177</v>
      </c>
      <c r="C5017" s="44">
        <v>1199</v>
      </c>
      <c r="D5017" s="44">
        <v>1199</v>
      </c>
      <c r="E5017" s="56" t="s">
        <v>12854</v>
      </c>
      <c r="F5017" s="45" t="s">
        <v>1057</v>
      </c>
      <c r="G5017" s="39" t="s">
        <v>17975</v>
      </c>
    </row>
    <row r="5018" spans="2:7" x14ac:dyDescent="0.25">
      <c r="B5018" s="69" t="s">
        <v>19524</v>
      </c>
      <c r="C5018" s="44">
        <v>1171</v>
      </c>
      <c r="D5018" s="44">
        <v>1171</v>
      </c>
      <c r="E5018" s="56" t="s">
        <v>12826</v>
      </c>
      <c r="F5018" s="45" t="s">
        <v>1070</v>
      </c>
      <c r="G5018" s="39" t="s">
        <v>17946</v>
      </c>
    </row>
    <row r="5019" spans="2:7" x14ac:dyDescent="0.25">
      <c r="B5019" s="69" t="s">
        <v>3351</v>
      </c>
      <c r="C5019" s="44">
        <v>1171</v>
      </c>
      <c r="D5019" s="44">
        <v>1171</v>
      </c>
      <c r="E5019" s="56" t="s">
        <v>12826</v>
      </c>
      <c r="F5019" s="45" t="s">
        <v>1070</v>
      </c>
      <c r="G5019" s="39" t="s">
        <v>17946</v>
      </c>
    </row>
    <row r="5020" spans="2:7" x14ac:dyDescent="0.25">
      <c r="B5020" s="69" t="s">
        <v>9840</v>
      </c>
      <c r="C5020" s="44">
        <v>1171</v>
      </c>
      <c r="D5020" s="44">
        <v>1171</v>
      </c>
      <c r="E5020" s="56" t="s">
        <v>12826</v>
      </c>
      <c r="F5020" s="45" t="s">
        <v>1070</v>
      </c>
      <c r="G5020" s="39" t="s">
        <v>17946</v>
      </c>
    </row>
    <row r="5021" spans="2:7" x14ac:dyDescent="0.25">
      <c r="B5021" s="69" t="s">
        <v>19522</v>
      </c>
      <c r="C5021" s="44">
        <v>1169</v>
      </c>
      <c r="D5021" s="44">
        <v>1169</v>
      </c>
      <c r="E5021" s="56" t="s">
        <v>12824</v>
      </c>
      <c r="F5021" s="45" t="s">
        <v>1071</v>
      </c>
      <c r="G5021" s="39" t="s">
        <v>17944</v>
      </c>
    </row>
    <row r="5022" spans="2:7" x14ac:dyDescent="0.25">
      <c r="B5022" s="69" t="s">
        <v>9152</v>
      </c>
      <c r="C5022" s="44">
        <v>1169</v>
      </c>
      <c r="D5022" s="44">
        <v>1169</v>
      </c>
      <c r="E5022" s="56" t="s">
        <v>12824</v>
      </c>
      <c r="F5022" s="45" t="s">
        <v>1071</v>
      </c>
      <c r="G5022" s="39" t="s">
        <v>17944</v>
      </c>
    </row>
    <row r="5023" spans="2:7" x14ac:dyDescent="0.25">
      <c r="B5023" s="69" t="s">
        <v>9838</v>
      </c>
      <c r="C5023" s="44">
        <v>1169</v>
      </c>
      <c r="D5023" s="44">
        <v>1169</v>
      </c>
      <c r="E5023" s="56" t="s">
        <v>12824</v>
      </c>
      <c r="F5023" s="45" t="s">
        <v>1071</v>
      </c>
      <c r="G5023" s="39" t="s">
        <v>17944</v>
      </c>
    </row>
    <row r="5024" spans="2:7" x14ac:dyDescent="0.25">
      <c r="B5024" s="69" t="s">
        <v>19523</v>
      </c>
      <c r="C5024" s="44">
        <v>1170</v>
      </c>
      <c r="D5024" s="44">
        <v>1170</v>
      </c>
      <c r="E5024" s="56" t="s">
        <v>12825</v>
      </c>
      <c r="F5024" s="45" t="s">
        <v>7664</v>
      </c>
      <c r="G5024" s="39" t="s">
        <v>17945</v>
      </c>
    </row>
    <row r="5025" spans="2:7" x14ac:dyDescent="0.25">
      <c r="B5025" s="69" t="s">
        <v>9153</v>
      </c>
      <c r="C5025" s="44">
        <v>1170</v>
      </c>
      <c r="D5025" s="44">
        <v>1170</v>
      </c>
      <c r="E5025" s="56" t="s">
        <v>12825</v>
      </c>
      <c r="F5025" s="45" t="s">
        <v>7664</v>
      </c>
      <c r="G5025" s="39" t="s">
        <v>17945</v>
      </c>
    </row>
    <row r="5026" spans="2:7" x14ac:dyDescent="0.25">
      <c r="B5026" s="69" t="s">
        <v>9839</v>
      </c>
      <c r="C5026" s="44">
        <v>1170</v>
      </c>
      <c r="D5026" s="44">
        <v>1170</v>
      </c>
      <c r="E5026" s="56" t="s">
        <v>12825</v>
      </c>
      <c r="F5026" s="45" t="s">
        <v>7664</v>
      </c>
      <c r="G5026" s="39" t="s">
        <v>17945</v>
      </c>
    </row>
    <row r="5027" spans="2:7" x14ac:dyDescent="0.25">
      <c r="B5027" s="69" t="s">
        <v>19521</v>
      </c>
      <c r="C5027" s="44">
        <v>1168</v>
      </c>
      <c r="D5027" s="44">
        <v>1168</v>
      </c>
      <c r="E5027" s="56" t="s">
        <v>12823</v>
      </c>
      <c r="F5027" s="45" t="s">
        <v>7663</v>
      </c>
      <c r="G5027" s="39" t="s">
        <v>17943</v>
      </c>
    </row>
    <row r="5028" spans="2:7" x14ac:dyDescent="0.25">
      <c r="B5028" s="69" t="s">
        <v>9837</v>
      </c>
      <c r="C5028" s="44">
        <v>1168</v>
      </c>
      <c r="D5028" s="44">
        <v>1168</v>
      </c>
      <c r="E5028" s="56" t="s">
        <v>12823</v>
      </c>
      <c r="F5028" s="45" t="s">
        <v>7663</v>
      </c>
      <c r="G5028" s="39" t="s">
        <v>17943</v>
      </c>
    </row>
    <row r="5029" spans="2:7" x14ac:dyDescent="0.25">
      <c r="B5029" s="69" t="s">
        <v>9151</v>
      </c>
      <c r="C5029" s="44">
        <v>1168</v>
      </c>
      <c r="D5029" s="44">
        <v>1168</v>
      </c>
      <c r="E5029" s="56" t="s">
        <v>12823</v>
      </c>
      <c r="F5029" s="45" t="s">
        <v>7663</v>
      </c>
      <c r="G5029" s="39" t="s">
        <v>17943</v>
      </c>
    </row>
    <row r="5030" spans="2:7" x14ac:dyDescent="0.25">
      <c r="B5030" s="69" t="s">
        <v>19525</v>
      </c>
      <c r="C5030" s="44">
        <v>1172</v>
      </c>
      <c r="D5030" s="44">
        <v>1172</v>
      </c>
      <c r="E5030" s="56" t="s">
        <v>12827</v>
      </c>
      <c r="F5030" s="45" t="s">
        <v>7665</v>
      </c>
      <c r="G5030" s="39" t="s">
        <v>17947</v>
      </c>
    </row>
    <row r="5031" spans="2:7" x14ac:dyDescent="0.25">
      <c r="B5031" s="69" t="s">
        <v>9154</v>
      </c>
      <c r="C5031" s="44">
        <v>1172</v>
      </c>
      <c r="D5031" s="44">
        <v>1172</v>
      </c>
      <c r="E5031" s="56" t="s">
        <v>12827</v>
      </c>
      <c r="F5031" s="45" t="s">
        <v>7665</v>
      </c>
      <c r="G5031" s="39" t="s">
        <v>17947</v>
      </c>
    </row>
    <row r="5032" spans="2:7" x14ac:dyDescent="0.25">
      <c r="B5032" s="69" t="s">
        <v>9841</v>
      </c>
      <c r="C5032" s="44">
        <v>1172</v>
      </c>
      <c r="D5032" s="44">
        <v>1172</v>
      </c>
      <c r="E5032" s="56" t="s">
        <v>12827</v>
      </c>
      <c r="F5032" s="45" t="s">
        <v>7665</v>
      </c>
      <c r="G5032" s="39" t="s">
        <v>17947</v>
      </c>
    </row>
    <row r="5033" spans="2:7" x14ac:dyDescent="0.25">
      <c r="B5033" s="69" t="s">
        <v>19520</v>
      </c>
      <c r="C5033" s="44">
        <v>1167</v>
      </c>
      <c r="D5033" s="44">
        <v>1167</v>
      </c>
      <c r="E5033" s="56" t="s">
        <v>12822</v>
      </c>
      <c r="F5033" s="45" t="s">
        <v>7662</v>
      </c>
      <c r="G5033" s="39" t="s">
        <v>17942</v>
      </c>
    </row>
    <row r="5034" spans="2:7" x14ac:dyDescent="0.25">
      <c r="B5034" s="69" t="s">
        <v>9150</v>
      </c>
      <c r="C5034" s="44">
        <v>1167</v>
      </c>
      <c r="D5034" s="44">
        <v>1167</v>
      </c>
      <c r="E5034" s="56" t="s">
        <v>12822</v>
      </c>
      <c r="F5034" s="45" t="s">
        <v>7662</v>
      </c>
      <c r="G5034" s="39" t="s">
        <v>17942</v>
      </c>
    </row>
    <row r="5035" spans="2:7" x14ac:dyDescent="0.25">
      <c r="B5035" s="69" t="s">
        <v>8691</v>
      </c>
      <c r="C5035" s="44">
        <v>1167</v>
      </c>
      <c r="D5035" s="44">
        <v>1167</v>
      </c>
      <c r="E5035" s="56" t="s">
        <v>12822</v>
      </c>
      <c r="F5035" s="45" t="s">
        <v>7662</v>
      </c>
      <c r="G5035" s="39" t="s">
        <v>17942</v>
      </c>
    </row>
    <row r="5036" spans="2:7" x14ac:dyDescent="0.25">
      <c r="B5036" s="69" t="s">
        <v>19540</v>
      </c>
      <c r="C5036" s="44">
        <v>1186</v>
      </c>
      <c r="D5036" s="44">
        <v>1186</v>
      </c>
      <c r="E5036" s="56" t="s">
        <v>12841</v>
      </c>
      <c r="F5036" s="45" t="s">
        <v>1063</v>
      </c>
      <c r="G5036" s="39" t="s">
        <v>17962</v>
      </c>
    </row>
    <row r="5037" spans="2:7" x14ac:dyDescent="0.25">
      <c r="B5037" s="69" t="s">
        <v>9855</v>
      </c>
      <c r="C5037" s="44">
        <v>1186</v>
      </c>
      <c r="D5037" s="44">
        <v>1186</v>
      </c>
      <c r="E5037" s="56" t="s">
        <v>12841</v>
      </c>
      <c r="F5037" s="45" t="s">
        <v>1063</v>
      </c>
      <c r="G5037" s="39" t="s">
        <v>17962</v>
      </c>
    </row>
    <row r="5038" spans="2:7" x14ac:dyDescent="0.25">
      <c r="B5038" s="69" t="s">
        <v>9166</v>
      </c>
      <c r="C5038" s="44">
        <v>1186</v>
      </c>
      <c r="D5038" s="44">
        <v>1186</v>
      </c>
      <c r="E5038" s="56" t="s">
        <v>12841</v>
      </c>
      <c r="F5038" s="45" t="s">
        <v>1063</v>
      </c>
      <c r="G5038" s="39" t="s">
        <v>17962</v>
      </c>
    </row>
    <row r="5039" spans="2:7" x14ac:dyDescent="0.25">
      <c r="B5039" s="69" t="s">
        <v>19537</v>
      </c>
      <c r="C5039" s="44">
        <v>1184</v>
      </c>
      <c r="D5039" s="44">
        <v>1184</v>
      </c>
      <c r="E5039" s="56" t="s">
        <v>12839</v>
      </c>
      <c r="F5039" s="45" t="s">
        <v>1065</v>
      </c>
      <c r="G5039" s="39" t="s">
        <v>17959</v>
      </c>
    </row>
    <row r="5040" spans="2:7" x14ac:dyDescent="0.25">
      <c r="B5040" s="69" t="s">
        <v>9853</v>
      </c>
      <c r="C5040" s="44">
        <v>1184</v>
      </c>
      <c r="D5040" s="44">
        <v>1184</v>
      </c>
      <c r="E5040" s="56" t="s">
        <v>12839</v>
      </c>
      <c r="F5040" s="45" t="s">
        <v>1065</v>
      </c>
      <c r="G5040" s="39" t="s">
        <v>17959</v>
      </c>
    </row>
    <row r="5041" spans="2:7" x14ac:dyDescent="0.25">
      <c r="B5041" s="69" t="s">
        <v>9163</v>
      </c>
      <c r="C5041" s="44">
        <v>1184</v>
      </c>
      <c r="D5041" s="44">
        <v>1184</v>
      </c>
      <c r="E5041" s="56" t="s">
        <v>12839</v>
      </c>
      <c r="F5041" s="45" t="s">
        <v>1065</v>
      </c>
      <c r="G5041" s="39" t="s">
        <v>17959</v>
      </c>
    </row>
    <row r="5042" spans="2:7" x14ac:dyDescent="0.25">
      <c r="B5042" s="69" t="s">
        <v>19538</v>
      </c>
      <c r="C5042" s="44">
        <v>1184.0999999999999</v>
      </c>
      <c r="D5042" s="44" t="s">
        <v>7667</v>
      </c>
      <c r="E5042" s="51" t="s">
        <v>16603</v>
      </c>
      <c r="F5042" s="45" t="s">
        <v>7668</v>
      </c>
      <c r="G5042" s="39" t="s">
        <v>17960</v>
      </c>
    </row>
    <row r="5043" spans="2:7" x14ac:dyDescent="0.25">
      <c r="B5043" s="69" t="s">
        <v>7667</v>
      </c>
      <c r="C5043" s="44">
        <v>1184.0999999999999</v>
      </c>
      <c r="D5043" s="44" t="s">
        <v>7667</v>
      </c>
      <c r="E5043" s="51" t="s">
        <v>16603</v>
      </c>
      <c r="F5043" s="45" t="s">
        <v>7668</v>
      </c>
      <c r="G5043" s="39" t="s">
        <v>17960</v>
      </c>
    </row>
    <row r="5044" spans="2:7" x14ac:dyDescent="0.25">
      <c r="B5044" s="69" t="s">
        <v>9164</v>
      </c>
      <c r="C5044" s="44">
        <v>1184.0999999999999</v>
      </c>
      <c r="D5044" s="44" t="s">
        <v>7667</v>
      </c>
      <c r="E5044" s="51" t="s">
        <v>16603</v>
      </c>
      <c r="F5044" s="45" t="s">
        <v>7668</v>
      </c>
      <c r="G5044" s="39" t="s">
        <v>17960</v>
      </c>
    </row>
    <row r="5045" spans="2:7" x14ac:dyDescent="0.25">
      <c r="B5045" s="69" t="s">
        <v>7083</v>
      </c>
      <c r="C5045" s="44">
        <v>1184.0999999999999</v>
      </c>
      <c r="D5045" s="44" t="s">
        <v>7667</v>
      </c>
      <c r="E5045" s="51" t="s">
        <v>16603</v>
      </c>
      <c r="F5045" s="45" t="s">
        <v>7668</v>
      </c>
      <c r="G5045" s="39" t="s">
        <v>17960</v>
      </c>
    </row>
    <row r="5046" spans="2:7" x14ac:dyDescent="0.25">
      <c r="B5046" s="69" t="s">
        <v>19539</v>
      </c>
      <c r="C5046" s="44">
        <v>1185</v>
      </c>
      <c r="D5046" s="44">
        <v>1185</v>
      </c>
      <c r="E5046" s="56" t="s">
        <v>12840</v>
      </c>
      <c r="F5046" s="45" t="s">
        <v>1064</v>
      </c>
      <c r="G5046" s="39" t="s">
        <v>17961</v>
      </c>
    </row>
    <row r="5047" spans="2:7" x14ac:dyDescent="0.25">
      <c r="B5047" s="69" t="s">
        <v>9165</v>
      </c>
      <c r="C5047" s="44">
        <v>1185</v>
      </c>
      <c r="D5047" s="44">
        <v>1185</v>
      </c>
      <c r="E5047" s="56" t="s">
        <v>12840</v>
      </c>
      <c r="F5047" s="45" t="s">
        <v>1064</v>
      </c>
      <c r="G5047" s="39" t="s">
        <v>17961</v>
      </c>
    </row>
    <row r="5048" spans="2:7" x14ac:dyDescent="0.25">
      <c r="B5048" s="69" t="s">
        <v>9854</v>
      </c>
      <c r="C5048" s="44">
        <v>1185</v>
      </c>
      <c r="D5048" s="44">
        <v>1185</v>
      </c>
      <c r="E5048" s="56" t="s">
        <v>12840</v>
      </c>
      <c r="F5048" s="45" t="s">
        <v>1064</v>
      </c>
      <c r="G5048" s="39" t="s">
        <v>17961</v>
      </c>
    </row>
    <row r="5049" spans="2:7" x14ac:dyDescent="0.25">
      <c r="B5049" s="69" t="s">
        <v>19536</v>
      </c>
      <c r="C5049" s="44">
        <v>1183</v>
      </c>
      <c r="D5049" s="44">
        <v>1183</v>
      </c>
      <c r="E5049" s="56" t="s">
        <v>12838</v>
      </c>
      <c r="F5049" s="45" t="s">
        <v>1066</v>
      </c>
      <c r="G5049" s="39" t="s">
        <v>17958</v>
      </c>
    </row>
    <row r="5050" spans="2:7" x14ac:dyDescent="0.25">
      <c r="B5050" s="69" t="s">
        <v>9162</v>
      </c>
      <c r="C5050" s="44">
        <v>1183</v>
      </c>
      <c r="D5050" s="44">
        <v>1183</v>
      </c>
      <c r="E5050" s="56" t="s">
        <v>12838</v>
      </c>
      <c r="F5050" s="45" t="s">
        <v>1066</v>
      </c>
      <c r="G5050" s="39" t="s">
        <v>17958</v>
      </c>
    </row>
    <row r="5051" spans="2:7" x14ac:dyDescent="0.25">
      <c r="B5051" s="69" t="s">
        <v>9852</v>
      </c>
      <c r="C5051" s="44">
        <v>1183</v>
      </c>
      <c r="D5051" s="44">
        <v>1183</v>
      </c>
      <c r="E5051" s="56" t="s">
        <v>12838</v>
      </c>
      <c r="F5051" s="45" t="s">
        <v>1066</v>
      </c>
      <c r="G5051" s="39" t="s">
        <v>17958</v>
      </c>
    </row>
    <row r="5052" spans="2:7" x14ac:dyDescent="0.25">
      <c r="B5052" s="69" t="s">
        <v>19541</v>
      </c>
      <c r="C5052" s="44">
        <v>1187</v>
      </c>
      <c r="D5052" s="44">
        <v>1187</v>
      </c>
      <c r="E5052" s="56" t="s">
        <v>12842</v>
      </c>
      <c r="F5052" s="45" t="s">
        <v>7669</v>
      </c>
      <c r="G5052" s="39" t="s">
        <v>17963</v>
      </c>
    </row>
    <row r="5053" spans="2:7" x14ac:dyDescent="0.25">
      <c r="B5053" s="69" t="s">
        <v>9167</v>
      </c>
      <c r="C5053" s="44">
        <v>1187</v>
      </c>
      <c r="D5053" s="44">
        <v>1187</v>
      </c>
      <c r="E5053" s="56" t="s">
        <v>12842</v>
      </c>
      <c r="F5053" s="45" t="s">
        <v>7669</v>
      </c>
      <c r="G5053" s="39" t="s">
        <v>17963</v>
      </c>
    </row>
    <row r="5054" spans="2:7" x14ac:dyDescent="0.25">
      <c r="B5054" s="69" t="s">
        <v>9856</v>
      </c>
      <c r="C5054" s="44">
        <v>1187</v>
      </c>
      <c r="D5054" s="44">
        <v>1187</v>
      </c>
      <c r="E5054" s="56" t="s">
        <v>12842</v>
      </c>
      <c r="F5054" s="45" t="s">
        <v>7669</v>
      </c>
      <c r="G5054" s="39" t="s">
        <v>17963</v>
      </c>
    </row>
    <row r="5055" spans="2:7" x14ac:dyDescent="0.25">
      <c r="B5055" s="69" t="s">
        <v>19535</v>
      </c>
      <c r="C5055" s="44">
        <v>1182</v>
      </c>
      <c r="D5055" s="44">
        <v>1182</v>
      </c>
      <c r="E5055" s="56" t="s">
        <v>12837</v>
      </c>
      <c r="F5055" s="45" t="s">
        <v>1067</v>
      </c>
      <c r="G5055" s="39" t="s">
        <v>17957</v>
      </c>
    </row>
    <row r="5056" spans="2:7" x14ac:dyDescent="0.25">
      <c r="B5056" s="69" t="s">
        <v>9851</v>
      </c>
      <c r="C5056" s="44">
        <v>1182</v>
      </c>
      <c r="D5056" s="44">
        <v>1182</v>
      </c>
      <c r="E5056" s="56" t="s">
        <v>12837</v>
      </c>
      <c r="F5056" s="45" t="s">
        <v>1067</v>
      </c>
      <c r="G5056" s="39" t="s">
        <v>17957</v>
      </c>
    </row>
    <row r="5057" spans="2:7" x14ac:dyDescent="0.25">
      <c r="B5057" s="69" t="s">
        <v>9161</v>
      </c>
      <c r="C5057" s="44">
        <v>1182</v>
      </c>
      <c r="D5057" s="44">
        <v>1182</v>
      </c>
      <c r="E5057" s="56" t="s">
        <v>12837</v>
      </c>
      <c r="F5057" s="45" t="s">
        <v>1067</v>
      </c>
      <c r="G5057" s="39" t="s">
        <v>17957</v>
      </c>
    </row>
    <row r="5058" spans="2:7" x14ac:dyDescent="0.25">
      <c r="B5058" s="69" t="s">
        <v>19534</v>
      </c>
      <c r="C5058" s="44">
        <v>1181</v>
      </c>
      <c r="D5058" s="44">
        <v>1181</v>
      </c>
      <c r="E5058" s="56" t="s">
        <v>12836</v>
      </c>
      <c r="F5058" s="45" t="s">
        <v>7666</v>
      </c>
      <c r="G5058" s="39" t="s">
        <v>17956</v>
      </c>
    </row>
    <row r="5059" spans="2:7" x14ac:dyDescent="0.25">
      <c r="B5059" s="69" t="s">
        <v>14951</v>
      </c>
      <c r="C5059" s="44">
        <v>1181</v>
      </c>
      <c r="D5059" s="44">
        <v>1181</v>
      </c>
      <c r="E5059" s="56" t="s">
        <v>12836</v>
      </c>
      <c r="F5059" s="45" t="s">
        <v>7666</v>
      </c>
      <c r="G5059" s="39" t="s">
        <v>17956</v>
      </c>
    </row>
    <row r="5060" spans="2:7" x14ac:dyDescent="0.25">
      <c r="B5060" s="69" t="s">
        <v>9850</v>
      </c>
      <c r="C5060" s="44">
        <v>1181</v>
      </c>
      <c r="D5060" s="44">
        <v>1181</v>
      </c>
      <c r="E5060" s="56" t="s">
        <v>12836</v>
      </c>
      <c r="F5060" s="45" t="s">
        <v>7666</v>
      </c>
      <c r="G5060" s="39" t="s">
        <v>17956</v>
      </c>
    </row>
    <row r="5061" spans="2:7" x14ac:dyDescent="0.25">
      <c r="B5061" s="69" t="s">
        <v>19527</v>
      </c>
      <c r="C5061" s="44">
        <v>1174</v>
      </c>
      <c r="D5061" s="44">
        <v>1174</v>
      </c>
      <c r="E5061" s="56" t="s">
        <v>12829</v>
      </c>
      <c r="F5061" s="48" t="s">
        <v>11913</v>
      </c>
      <c r="G5061" s="39" t="s">
        <v>17949</v>
      </c>
    </row>
    <row r="5062" spans="2:7" x14ac:dyDescent="0.25">
      <c r="B5062" s="69" t="s">
        <v>9156</v>
      </c>
      <c r="C5062" s="44">
        <v>1174</v>
      </c>
      <c r="D5062" s="44">
        <v>1174</v>
      </c>
      <c r="E5062" s="56" t="s">
        <v>12829</v>
      </c>
      <c r="F5062" s="48" t="s">
        <v>11913</v>
      </c>
      <c r="G5062" s="39" t="s">
        <v>17949</v>
      </c>
    </row>
    <row r="5063" spans="2:7" x14ac:dyDescent="0.25">
      <c r="B5063" s="69" t="s">
        <v>9843</v>
      </c>
      <c r="C5063" s="44">
        <v>1174</v>
      </c>
      <c r="D5063" s="44">
        <v>1174</v>
      </c>
      <c r="E5063" s="56" t="s">
        <v>12829</v>
      </c>
      <c r="F5063" s="48" t="s">
        <v>11913</v>
      </c>
      <c r="G5063" s="39" t="s">
        <v>17949</v>
      </c>
    </row>
    <row r="5064" spans="2:7" x14ac:dyDescent="0.25">
      <c r="B5064" s="48" t="s">
        <v>11913</v>
      </c>
      <c r="C5064" s="44">
        <v>1174</v>
      </c>
      <c r="D5064" s="44">
        <v>1174</v>
      </c>
      <c r="E5064" s="56" t="s">
        <v>12829</v>
      </c>
      <c r="F5064" s="48" t="s">
        <v>11913</v>
      </c>
      <c r="G5064" s="39" t="s">
        <v>17949</v>
      </c>
    </row>
    <row r="5065" spans="2:7" x14ac:dyDescent="0.25">
      <c r="B5065" s="69" t="s">
        <v>19533</v>
      </c>
      <c r="C5065" s="44">
        <v>1180</v>
      </c>
      <c r="D5065" s="44">
        <v>1180</v>
      </c>
      <c r="E5065" s="56" t="s">
        <v>12835</v>
      </c>
      <c r="F5065" s="48" t="s">
        <v>11919</v>
      </c>
      <c r="G5065" s="39" t="s">
        <v>17955</v>
      </c>
    </row>
    <row r="5066" spans="2:7" x14ac:dyDescent="0.25">
      <c r="B5066" s="69" t="s">
        <v>9849</v>
      </c>
      <c r="C5066" s="44">
        <v>1180</v>
      </c>
      <c r="D5066" s="44">
        <v>1180</v>
      </c>
      <c r="E5066" s="56" t="s">
        <v>12835</v>
      </c>
      <c r="F5066" s="48" t="s">
        <v>11919</v>
      </c>
      <c r="G5066" s="39" t="s">
        <v>17955</v>
      </c>
    </row>
    <row r="5067" spans="2:7" x14ac:dyDescent="0.25">
      <c r="B5067" s="69" t="s">
        <v>3336</v>
      </c>
      <c r="C5067" s="44">
        <v>1180</v>
      </c>
      <c r="D5067" s="44">
        <v>1180</v>
      </c>
      <c r="E5067" s="56" t="s">
        <v>12835</v>
      </c>
      <c r="F5067" s="48" t="s">
        <v>11919</v>
      </c>
      <c r="G5067" s="39" t="s">
        <v>17955</v>
      </c>
    </row>
    <row r="5068" spans="2:7" x14ac:dyDescent="0.25">
      <c r="B5068" s="48" t="s">
        <v>11919</v>
      </c>
      <c r="C5068" s="44">
        <v>1180</v>
      </c>
      <c r="D5068" s="44">
        <v>1180</v>
      </c>
      <c r="E5068" s="56" t="s">
        <v>12835</v>
      </c>
      <c r="F5068" s="48" t="s">
        <v>11919</v>
      </c>
      <c r="G5068" s="39" t="s">
        <v>17955</v>
      </c>
    </row>
    <row r="5069" spans="2:7" x14ac:dyDescent="0.25">
      <c r="B5069" s="69" t="s">
        <v>19528</v>
      </c>
      <c r="C5069" s="44">
        <v>1175</v>
      </c>
      <c r="D5069" s="44">
        <v>1175</v>
      </c>
      <c r="E5069" s="56" t="s">
        <v>12830</v>
      </c>
      <c r="F5069" s="48" t="s">
        <v>11914</v>
      </c>
      <c r="G5069" s="39" t="s">
        <v>17950</v>
      </c>
    </row>
    <row r="5070" spans="2:7" x14ac:dyDescent="0.25">
      <c r="B5070" s="69" t="s">
        <v>5218</v>
      </c>
      <c r="C5070" s="44">
        <v>1175</v>
      </c>
      <c r="D5070" s="44">
        <v>1175</v>
      </c>
      <c r="E5070" s="56" t="s">
        <v>12830</v>
      </c>
      <c r="F5070" s="48" t="s">
        <v>11914</v>
      </c>
      <c r="G5070" s="39" t="s">
        <v>17950</v>
      </c>
    </row>
    <row r="5071" spans="2:7" x14ac:dyDescent="0.25">
      <c r="B5071" s="69" t="s">
        <v>6909</v>
      </c>
      <c r="C5071" s="44">
        <v>1175</v>
      </c>
      <c r="D5071" s="44">
        <v>1175</v>
      </c>
      <c r="E5071" s="56" t="s">
        <v>12830</v>
      </c>
      <c r="F5071" s="48" t="s">
        <v>11914</v>
      </c>
      <c r="G5071" s="39" t="s">
        <v>17950</v>
      </c>
    </row>
    <row r="5072" spans="2:7" x14ac:dyDescent="0.25">
      <c r="B5072" s="69" t="s">
        <v>9844</v>
      </c>
      <c r="C5072" s="44">
        <v>1175</v>
      </c>
      <c r="D5072" s="44">
        <v>1175</v>
      </c>
      <c r="E5072" s="56" t="s">
        <v>12830</v>
      </c>
      <c r="F5072" s="48" t="s">
        <v>11914</v>
      </c>
      <c r="G5072" s="39" t="s">
        <v>17950</v>
      </c>
    </row>
    <row r="5073" spans="2:7" x14ac:dyDescent="0.25">
      <c r="B5073" s="69" t="s">
        <v>9157</v>
      </c>
      <c r="C5073" s="44">
        <v>1175</v>
      </c>
      <c r="D5073" s="44">
        <v>1175</v>
      </c>
      <c r="E5073" s="56" t="s">
        <v>12830</v>
      </c>
      <c r="F5073" s="48" t="s">
        <v>11914</v>
      </c>
      <c r="G5073" s="39" t="s">
        <v>17950</v>
      </c>
    </row>
    <row r="5074" spans="2:7" x14ac:dyDescent="0.25">
      <c r="B5074" s="48" t="s">
        <v>11914</v>
      </c>
      <c r="C5074" s="44">
        <v>1175</v>
      </c>
      <c r="D5074" s="44">
        <v>1175</v>
      </c>
      <c r="E5074" s="56" t="s">
        <v>12830</v>
      </c>
      <c r="F5074" s="48" t="s">
        <v>11914</v>
      </c>
      <c r="G5074" s="39" t="s">
        <v>17950</v>
      </c>
    </row>
    <row r="5075" spans="2:7" x14ac:dyDescent="0.25">
      <c r="B5075" s="69" t="s">
        <v>19531</v>
      </c>
      <c r="C5075" s="44">
        <v>1178</v>
      </c>
      <c r="D5075" s="44">
        <v>1178</v>
      </c>
      <c r="E5075" s="56" t="s">
        <v>12833</v>
      </c>
      <c r="F5075" s="48" t="s">
        <v>11917</v>
      </c>
      <c r="G5075" s="39" t="s">
        <v>17953</v>
      </c>
    </row>
    <row r="5076" spans="2:7" x14ac:dyDescent="0.25">
      <c r="B5076" s="69" t="s">
        <v>9847</v>
      </c>
      <c r="C5076" s="44">
        <v>1178</v>
      </c>
      <c r="D5076" s="44">
        <v>1178</v>
      </c>
      <c r="E5076" s="56" t="s">
        <v>12833</v>
      </c>
      <c r="F5076" s="48" t="s">
        <v>11917</v>
      </c>
      <c r="G5076" s="39" t="s">
        <v>17953</v>
      </c>
    </row>
    <row r="5077" spans="2:7" x14ac:dyDescent="0.25">
      <c r="B5077" s="69" t="s">
        <v>9159</v>
      </c>
      <c r="C5077" s="44">
        <v>1178</v>
      </c>
      <c r="D5077" s="44">
        <v>1178</v>
      </c>
      <c r="E5077" s="56" t="s">
        <v>12833</v>
      </c>
      <c r="F5077" s="48" t="s">
        <v>11917</v>
      </c>
      <c r="G5077" s="39" t="s">
        <v>17953</v>
      </c>
    </row>
    <row r="5078" spans="2:7" x14ac:dyDescent="0.25">
      <c r="B5078" s="48" t="s">
        <v>11917</v>
      </c>
      <c r="C5078" s="44">
        <v>1178</v>
      </c>
      <c r="D5078" s="44">
        <v>1178</v>
      </c>
      <c r="E5078" s="56" t="s">
        <v>12833</v>
      </c>
      <c r="F5078" s="48" t="s">
        <v>11917</v>
      </c>
      <c r="G5078" s="39" t="s">
        <v>17953</v>
      </c>
    </row>
    <row r="5079" spans="2:7" x14ac:dyDescent="0.25">
      <c r="B5079" s="69" t="s">
        <v>19532</v>
      </c>
      <c r="C5079" s="44">
        <v>1179</v>
      </c>
      <c r="D5079" s="44">
        <v>1179</v>
      </c>
      <c r="E5079" s="56" t="s">
        <v>12834</v>
      </c>
      <c r="F5079" s="48" t="s">
        <v>11918</v>
      </c>
      <c r="G5079" s="39" t="s">
        <v>17954</v>
      </c>
    </row>
    <row r="5080" spans="2:7" x14ac:dyDescent="0.25">
      <c r="B5080" s="69" t="s">
        <v>9848</v>
      </c>
      <c r="C5080" s="44">
        <v>1179</v>
      </c>
      <c r="D5080" s="44">
        <v>1179</v>
      </c>
      <c r="E5080" s="56" t="s">
        <v>12834</v>
      </c>
      <c r="F5080" s="48" t="s">
        <v>11918</v>
      </c>
      <c r="G5080" s="39" t="s">
        <v>17954</v>
      </c>
    </row>
    <row r="5081" spans="2:7" x14ac:dyDescent="0.25">
      <c r="B5081" s="69" t="s">
        <v>9160</v>
      </c>
      <c r="C5081" s="44">
        <v>1179</v>
      </c>
      <c r="D5081" s="44">
        <v>1179</v>
      </c>
      <c r="E5081" s="56" t="s">
        <v>12834</v>
      </c>
      <c r="F5081" s="48" t="s">
        <v>11918</v>
      </c>
      <c r="G5081" s="39" t="s">
        <v>17954</v>
      </c>
    </row>
    <row r="5082" spans="2:7" x14ac:dyDescent="0.25">
      <c r="B5082" s="48" t="s">
        <v>11918</v>
      </c>
      <c r="C5082" s="44">
        <v>1179</v>
      </c>
      <c r="D5082" s="44">
        <v>1179</v>
      </c>
      <c r="E5082" s="56" t="s">
        <v>12834</v>
      </c>
      <c r="F5082" s="48" t="s">
        <v>11918</v>
      </c>
      <c r="G5082" s="39" t="s">
        <v>17954</v>
      </c>
    </row>
    <row r="5083" spans="2:7" x14ac:dyDescent="0.25">
      <c r="B5083" s="69" t="s">
        <v>19530</v>
      </c>
      <c r="C5083" s="44">
        <v>1177</v>
      </c>
      <c r="D5083" s="44">
        <v>1177</v>
      </c>
      <c r="E5083" s="56" t="s">
        <v>12832</v>
      </c>
      <c r="F5083" s="48" t="s">
        <v>11916</v>
      </c>
      <c r="G5083" s="39" t="s">
        <v>17952</v>
      </c>
    </row>
    <row r="5084" spans="2:7" x14ac:dyDescent="0.25">
      <c r="B5084" s="69" t="s">
        <v>9846</v>
      </c>
      <c r="C5084" s="44">
        <v>1177</v>
      </c>
      <c r="D5084" s="44">
        <v>1177</v>
      </c>
      <c r="E5084" s="56" t="s">
        <v>12832</v>
      </c>
      <c r="F5084" s="48" t="s">
        <v>11916</v>
      </c>
      <c r="G5084" s="39" t="s">
        <v>17952</v>
      </c>
    </row>
    <row r="5085" spans="2:7" x14ac:dyDescent="0.25">
      <c r="B5085" s="69" t="s">
        <v>9158</v>
      </c>
      <c r="C5085" s="44">
        <v>1177</v>
      </c>
      <c r="D5085" s="44">
        <v>1177</v>
      </c>
      <c r="E5085" s="56" t="s">
        <v>12832</v>
      </c>
      <c r="F5085" s="48" t="s">
        <v>11916</v>
      </c>
      <c r="G5085" s="39" t="s">
        <v>17952</v>
      </c>
    </row>
    <row r="5086" spans="2:7" x14ac:dyDescent="0.25">
      <c r="B5086" s="48" t="s">
        <v>11916</v>
      </c>
      <c r="C5086" s="44">
        <v>1177</v>
      </c>
      <c r="D5086" s="44">
        <v>1177</v>
      </c>
      <c r="E5086" s="56" t="s">
        <v>12832</v>
      </c>
      <c r="F5086" s="48" t="s">
        <v>11916</v>
      </c>
      <c r="G5086" s="39" t="s">
        <v>17952</v>
      </c>
    </row>
    <row r="5087" spans="2:7" x14ac:dyDescent="0.25">
      <c r="B5087" s="69" t="s">
        <v>19529</v>
      </c>
      <c r="C5087" s="44">
        <v>1176</v>
      </c>
      <c r="D5087" s="44">
        <v>1176</v>
      </c>
      <c r="E5087" s="56" t="s">
        <v>12831</v>
      </c>
      <c r="F5087" s="48" t="s">
        <v>11915</v>
      </c>
      <c r="G5087" s="39" t="s">
        <v>17951</v>
      </c>
    </row>
    <row r="5088" spans="2:7" x14ac:dyDescent="0.25">
      <c r="B5088" s="69" t="s">
        <v>9845</v>
      </c>
      <c r="C5088" s="44">
        <v>1176</v>
      </c>
      <c r="D5088" s="44">
        <v>1176</v>
      </c>
      <c r="E5088" s="56" t="s">
        <v>12831</v>
      </c>
      <c r="F5088" s="48" t="s">
        <v>11915</v>
      </c>
      <c r="G5088" s="39" t="s">
        <v>17951</v>
      </c>
    </row>
    <row r="5089" spans="2:7" x14ac:dyDescent="0.25">
      <c r="B5089" s="69" t="s">
        <v>6739</v>
      </c>
      <c r="C5089" s="44">
        <v>1176</v>
      </c>
      <c r="D5089" s="44">
        <v>1176</v>
      </c>
      <c r="E5089" s="56" t="s">
        <v>12831</v>
      </c>
      <c r="F5089" s="48" t="s">
        <v>11915</v>
      </c>
      <c r="G5089" s="39" t="s">
        <v>17951</v>
      </c>
    </row>
    <row r="5090" spans="2:7" x14ac:dyDescent="0.25">
      <c r="B5090" s="48" t="s">
        <v>11915</v>
      </c>
      <c r="C5090" s="44">
        <v>1176</v>
      </c>
      <c r="D5090" s="44">
        <v>1176</v>
      </c>
      <c r="E5090" s="56" t="s">
        <v>12831</v>
      </c>
      <c r="F5090" s="48" t="s">
        <v>11915</v>
      </c>
      <c r="G5090" s="39" t="s">
        <v>17951</v>
      </c>
    </row>
    <row r="5091" spans="2:7" x14ac:dyDescent="0.25">
      <c r="B5091" s="69" t="s">
        <v>14829</v>
      </c>
      <c r="C5091" s="69">
        <v>1317</v>
      </c>
      <c r="D5091" s="69"/>
      <c r="E5091" s="190" t="s">
        <v>15391</v>
      </c>
      <c r="F5091" s="212" t="s">
        <v>14829</v>
      </c>
      <c r="G5091" s="39" t="s">
        <v>15487</v>
      </c>
    </row>
    <row r="5092" spans="2:7" x14ac:dyDescent="0.25">
      <c r="B5092" s="69" t="s">
        <v>19563</v>
      </c>
      <c r="C5092" s="44">
        <v>1208</v>
      </c>
      <c r="D5092" s="44">
        <v>1208</v>
      </c>
      <c r="E5092" s="56" t="s">
        <v>12862</v>
      </c>
      <c r="F5092" s="45" t="s">
        <v>2149</v>
      </c>
      <c r="G5092" s="39" t="s">
        <v>17984</v>
      </c>
    </row>
    <row r="5093" spans="2:7" x14ac:dyDescent="0.25">
      <c r="B5093" s="69" t="s">
        <v>9876</v>
      </c>
      <c r="C5093" s="44">
        <v>1208</v>
      </c>
      <c r="D5093" s="44">
        <v>1208</v>
      </c>
      <c r="E5093" s="56" t="s">
        <v>12862</v>
      </c>
      <c r="F5093" s="45" t="s">
        <v>2149</v>
      </c>
      <c r="G5093" s="39" t="s">
        <v>17984</v>
      </c>
    </row>
    <row r="5094" spans="2:7" x14ac:dyDescent="0.25">
      <c r="B5094" s="69" t="s">
        <v>9187</v>
      </c>
      <c r="C5094" s="44">
        <v>1208</v>
      </c>
      <c r="D5094" s="44">
        <v>1208</v>
      </c>
      <c r="E5094" s="56" t="s">
        <v>12862</v>
      </c>
      <c r="F5094" s="45" t="s">
        <v>2149</v>
      </c>
      <c r="G5094" s="39" t="s">
        <v>17984</v>
      </c>
    </row>
    <row r="5095" spans="2:7" x14ac:dyDescent="0.25">
      <c r="B5095" s="69" t="s">
        <v>19564</v>
      </c>
      <c r="C5095" s="44">
        <v>1209</v>
      </c>
      <c r="D5095" s="44">
        <v>1209</v>
      </c>
      <c r="E5095" s="56" t="s">
        <v>12863</v>
      </c>
      <c r="F5095" s="45" t="s">
        <v>2150</v>
      </c>
      <c r="G5095" s="39" t="s">
        <v>2151</v>
      </c>
    </row>
    <row r="5096" spans="2:7" x14ac:dyDescent="0.25">
      <c r="B5096" s="69" t="s">
        <v>3627</v>
      </c>
      <c r="C5096" s="44">
        <v>1209</v>
      </c>
      <c r="D5096" s="44">
        <v>1209</v>
      </c>
      <c r="E5096" s="56" t="s">
        <v>12863</v>
      </c>
      <c r="F5096" s="45" t="s">
        <v>2150</v>
      </c>
      <c r="G5096" s="39" t="s">
        <v>2151</v>
      </c>
    </row>
    <row r="5097" spans="2:7" x14ac:dyDescent="0.25">
      <c r="B5097" s="69" t="s">
        <v>10483</v>
      </c>
      <c r="C5097" s="44">
        <v>1209</v>
      </c>
      <c r="D5097" s="44">
        <v>1209</v>
      </c>
      <c r="E5097" s="56" t="s">
        <v>12863</v>
      </c>
      <c r="F5097" s="45" t="s">
        <v>2150</v>
      </c>
      <c r="G5097" s="39" t="s">
        <v>2151</v>
      </c>
    </row>
    <row r="5098" spans="2:7" x14ac:dyDescent="0.25">
      <c r="B5098" s="69" t="s">
        <v>9877</v>
      </c>
      <c r="C5098" s="44">
        <v>1209</v>
      </c>
      <c r="D5098" s="44">
        <v>1209</v>
      </c>
      <c r="E5098" s="56" t="s">
        <v>12863</v>
      </c>
      <c r="F5098" s="45" t="s">
        <v>2150</v>
      </c>
      <c r="G5098" s="39" t="s">
        <v>2151</v>
      </c>
    </row>
    <row r="5099" spans="2:7" x14ac:dyDescent="0.25">
      <c r="B5099" s="69" t="s">
        <v>9188</v>
      </c>
      <c r="C5099" s="44">
        <v>1209</v>
      </c>
      <c r="D5099" s="44">
        <v>1209</v>
      </c>
      <c r="E5099" s="56" t="s">
        <v>12863</v>
      </c>
      <c r="F5099" s="45" t="s">
        <v>2150</v>
      </c>
      <c r="G5099" s="39" t="s">
        <v>2151</v>
      </c>
    </row>
    <row r="5100" spans="2:7" x14ac:dyDescent="0.25">
      <c r="B5100" s="69" t="s">
        <v>19569</v>
      </c>
      <c r="C5100" s="44">
        <v>1214</v>
      </c>
      <c r="D5100" s="44">
        <v>1214</v>
      </c>
      <c r="E5100" s="56" t="s">
        <v>12868</v>
      </c>
      <c r="F5100" s="45" t="s">
        <v>2154</v>
      </c>
      <c r="G5100" s="39" t="s">
        <v>2155</v>
      </c>
    </row>
    <row r="5101" spans="2:7" x14ac:dyDescent="0.25">
      <c r="B5101" s="69" t="s">
        <v>7811</v>
      </c>
      <c r="C5101" s="44">
        <v>1214</v>
      </c>
      <c r="D5101" s="44">
        <v>1214</v>
      </c>
      <c r="E5101" s="56" t="s">
        <v>12868</v>
      </c>
      <c r="F5101" s="45" t="s">
        <v>2154</v>
      </c>
      <c r="G5101" s="39" t="s">
        <v>2155</v>
      </c>
    </row>
    <row r="5102" spans="2:7" x14ac:dyDescent="0.25">
      <c r="B5102" s="69" t="s">
        <v>10488</v>
      </c>
      <c r="C5102" s="44">
        <v>1214</v>
      </c>
      <c r="D5102" s="44">
        <v>1214</v>
      </c>
      <c r="E5102" s="56" t="s">
        <v>12868</v>
      </c>
      <c r="F5102" s="45" t="s">
        <v>2154</v>
      </c>
      <c r="G5102" s="39" t="s">
        <v>2155</v>
      </c>
    </row>
    <row r="5103" spans="2:7" x14ac:dyDescent="0.25">
      <c r="B5103" s="69" t="s">
        <v>3631</v>
      </c>
      <c r="C5103" s="44">
        <v>1214</v>
      </c>
      <c r="D5103" s="44">
        <v>1214</v>
      </c>
      <c r="E5103" s="56" t="s">
        <v>12868</v>
      </c>
      <c r="F5103" s="45" t="s">
        <v>2154</v>
      </c>
      <c r="G5103" s="39" t="s">
        <v>2155</v>
      </c>
    </row>
    <row r="5104" spans="2:7" x14ac:dyDescent="0.25">
      <c r="B5104" s="69" t="s">
        <v>9191</v>
      </c>
      <c r="C5104" s="44">
        <v>1214</v>
      </c>
      <c r="D5104" s="44">
        <v>1214</v>
      </c>
      <c r="E5104" s="56" t="s">
        <v>12868</v>
      </c>
      <c r="F5104" s="45" t="s">
        <v>2154</v>
      </c>
      <c r="G5104" s="39" t="s">
        <v>2155</v>
      </c>
    </row>
    <row r="5105" spans="2:7" x14ac:dyDescent="0.25">
      <c r="B5105" s="69" t="s">
        <v>8803</v>
      </c>
      <c r="C5105" s="44">
        <v>1214</v>
      </c>
      <c r="D5105" s="44">
        <v>1214</v>
      </c>
      <c r="E5105" s="56" t="s">
        <v>12868</v>
      </c>
      <c r="F5105" s="45" t="s">
        <v>2154</v>
      </c>
      <c r="G5105" s="39" t="s">
        <v>2155</v>
      </c>
    </row>
    <row r="5106" spans="2:7" x14ac:dyDescent="0.25">
      <c r="B5106" s="69" t="s">
        <v>14832</v>
      </c>
      <c r="C5106" s="69">
        <v>1321</v>
      </c>
      <c r="D5106" s="69"/>
      <c r="E5106" s="190" t="s">
        <v>15392</v>
      </c>
      <c r="F5106" s="212" t="s">
        <v>14832</v>
      </c>
      <c r="G5106" s="39" t="s">
        <v>15488</v>
      </c>
    </row>
    <row r="5107" spans="2:7" x14ac:dyDescent="0.25">
      <c r="B5107" s="69" t="s">
        <v>19562</v>
      </c>
      <c r="C5107" s="44">
        <v>1206</v>
      </c>
      <c r="D5107" s="44">
        <v>1206</v>
      </c>
      <c r="E5107" s="56" t="s">
        <v>12860</v>
      </c>
      <c r="F5107" s="45" t="s">
        <v>1728</v>
      </c>
      <c r="G5107" s="39" t="s">
        <v>17983</v>
      </c>
    </row>
    <row r="5108" spans="2:7" x14ac:dyDescent="0.25">
      <c r="B5108" s="69" t="s">
        <v>9874</v>
      </c>
      <c r="C5108" s="44">
        <v>1206</v>
      </c>
      <c r="D5108" s="44">
        <v>1206</v>
      </c>
      <c r="E5108" s="56" t="s">
        <v>12860</v>
      </c>
      <c r="F5108" s="45" t="s">
        <v>1728</v>
      </c>
      <c r="G5108" s="39" t="s">
        <v>17983</v>
      </c>
    </row>
    <row r="5109" spans="2:7" x14ac:dyDescent="0.25">
      <c r="B5109" s="69" t="s">
        <v>9185</v>
      </c>
      <c r="C5109" s="44">
        <v>1206</v>
      </c>
      <c r="D5109" s="44">
        <v>1206</v>
      </c>
      <c r="E5109" s="56" t="s">
        <v>12860</v>
      </c>
      <c r="F5109" s="45" t="s">
        <v>1728</v>
      </c>
      <c r="G5109" s="39" t="s">
        <v>17983</v>
      </c>
    </row>
    <row r="5110" spans="2:7" x14ac:dyDescent="0.25">
      <c r="B5110" s="69" t="s">
        <v>15252</v>
      </c>
      <c r="C5110" s="44">
        <v>1207</v>
      </c>
      <c r="D5110" s="44">
        <v>1207</v>
      </c>
      <c r="E5110" s="56" t="s">
        <v>12861</v>
      </c>
      <c r="F5110" s="45" t="s">
        <v>1727</v>
      </c>
      <c r="G5110" s="39" t="s">
        <v>1726</v>
      </c>
    </row>
    <row r="5111" spans="2:7" x14ac:dyDescent="0.25">
      <c r="B5111" s="69" t="s">
        <v>9875</v>
      </c>
      <c r="C5111" s="44">
        <v>1207</v>
      </c>
      <c r="D5111" s="44">
        <v>1207</v>
      </c>
      <c r="E5111" s="56" t="s">
        <v>12861</v>
      </c>
      <c r="F5111" s="45" t="s">
        <v>1727</v>
      </c>
      <c r="G5111" s="39" t="s">
        <v>1726</v>
      </c>
    </row>
    <row r="5112" spans="2:7" x14ac:dyDescent="0.25">
      <c r="B5112" s="69" t="s">
        <v>9186</v>
      </c>
      <c r="C5112" s="44">
        <v>1207</v>
      </c>
      <c r="D5112" s="44">
        <v>1207</v>
      </c>
      <c r="E5112" s="56" t="s">
        <v>12861</v>
      </c>
      <c r="F5112" s="45" t="s">
        <v>1727</v>
      </c>
      <c r="G5112" s="39" t="s">
        <v>1726</v>
      </c>
    </row>
    <row r="5113" spans="2:7" x14ac:dyDescent="0.25">
      <c r="B5113" s="69" t="s">
        <v>3630</v>
      </c>
      <c r="C5113" s="44">
        <v>1207</v>
      </c>
      <c r="D5113" s="44">
        <v>1207</v>
      </c>
      <c r="E5113" s="56" t="s">
        <v>12861</v>
      </c>
      <c r="F5113" s="45" t="s">
        <v>1727</v>
      </c>
      <c r="G5113" s="39" t="s">
        <v>1726</v>
      </c>
    </row>
    <row r="5114" spans="2:7" x14ac:dyDescent="0.25">
      <c r="B5114" s="69" t="s">
        <v>7810</v>
      </c>
      <c r="C5114" s="44">
        <v>1207</v>
      </c>
      <c r="D5114" s="44">
        <v>1207</v>
      </c>
      <c r="E5114" s="56" t="s">
        <v>12861</v>
      </c>
      <c r="F5114" s="45" t="s">
        <v>1727</v>
      </c>
      <c r="G5114" s="39" t="s">
        <v>1726</v>
      </c>
    </row>
    <row r="5115" spans="2:7" x14ac:dyDescent="0.25">
      <c r="B5115" s="69" t="s">
        <v>10486</v>
      </c>
      <c r="C5115" s="44">
        <v>1207</v>
      </c>
      <c r="D5115" s="44">
        <v>1207</v>
      </c>
      <c r="E5115" s="56" t="s">
        <v>12861</v>
      </c>
      <c r="F5115" s="45" t="s">
        <v>1727</v>
      </c>
      <c r="G5115" s="39" t="s">
        <v>1726</v>
      </c>
    </row>
    <row r="5116" spans="2:7" x14ac:dyDescent="0.25">
      <c r="B5116" s="69" t="s">
        <v>19565</v>
      </c>
      <c r="C5116" s="44">
        <v>1210</v>
      </c>
      <c r="D5116" s="44">
        <v>1210</v>
      </c>
      <c r="E5116" s="56" t="s">
        <v>12864</v>
      </c>
      <c r="F5116" s="45" t="s">
        <v>1725</v>
      </c>
      <c r="G5116" s="39" t="s">
        <v>17985</v>
      </c>
    </row>
    <row r="5117" spans="2:7" x14ac:dyDescent="0.25">
      <c r="B5117" s="69" t="s">
        <v>10489</v>
      </c>
      <c r="C5117" s="44">
        <v>1210</v>
      </c>
      <c r="D5117" s="44">
        <v>1210</v>
      </c>
      <c r="E5117" s="56" t="s">
        <v>12864</v>
      </c>
      <c r="F5117" s="45" t="s">
        <v>1725</v>
      </c>
      <c r="G5117" s="39" t="s">
        <v>17985</v>
      </c>
    </row>
    <row r="5118" spans="2:7" x14ac:dyDescent="0.25">
      <c r="B5118" s="69" t="s">
        <v>10689</v>
      </c>
      <c r="C5118" s="44">
        <v>1210</v>
      </c>
      <c r="D5118" s="44">
        <v>1210</v>
      </c>
      <c r="E5118" s="56" t="s">
        <v>12864</v>
      </c>
      <c r="F5118" s="45" t="s">
        <v>1725</v>
      </c>
      <c r="G5118" s="39" t="s">
        <v>17985</v>
      </c>
    </row>
    <row r="5119" spans="2:7" x14ac:dyDescent="0.25">
      <c r="B5119" s="69" t="s">
        <v>9189</v>
      </c>
      <c r="C5119" s="44">
        <v>1210</v>
      </c>
      <c r="D5119" s="44">
        <v>1210</v>
      </c>
      <c r="E5119" s="56" t="s">
        <v>12864</v>
      </c>
      <c r="F5119" s="45" t="s">
        <v>1725</v>
      </c>
      <c r="G5119" s="39" t="s">
        <v>17985</v>
      </c>
    </row>
    <row r="5120" spans="2:7" x14ac:dyDescent="0.25">
      <c r="B5120" s="69" t="s">
        <v>8799</v>
      </c>
      <c r="C5120" s="44">
        <v>1210</v>
      </c>
      <c r="D5120" s="44">
        <v>1210</v>
      </c>
      <c r="E5120" s="56" t="s">
        <v>12864</v>
      </c>
      <c r="F5120" s="45" t="s">
        <v>1725</v>
      </c>
      <c r="G5120" s="39" t="s">
        <v>17985</v>
      </c>
    </row>
    <row r="5121" spans="2:7" x14ac:dyDescent="0.25">
      <c r="B5121" s="69" t="s">
        <v>19566</v>
      </c>
      <c r="C5121" s="44">
        <v>1211</v>
      </c>
      <c r="D5121" s="44">
        <v>1211</v>
      </c>
      <c r="E5121" s="56" t="s">
        <v>12865</v>
      </c>
      <c r="F5121" s="45" t="s">
        <v>1723</v>
      </c>
      <c r="G5121" s="39" t="s">
        <v>17986</v>
      </c>
    </row>
    <row r="5122" spans="2:7" x14ac:dyDescent="0.25">
      <c r="B5122" s="69" t="s">
        <v>3383</v>
      </c>
      <c r="C5122" s="44">
        <v>1211</v>
      </c>
      <c r="D5122" s="44">
        <v>1211</v>
      </c>
      <c r="E5122" s="56" t="s">
        <v>12865</v>
      </c>
      <c r="F5122" s="45" t="s">
        <v>1723</v>
      </c>
      <c r="G5122" s="39" t="s">
        <v>17986</v>
      </c>
    </row>
    <row r="5123" spans="2:7" x14ac:dyDescent="0.25">
      <c r="B5123" s="69" t="s">
        <v>8800</v>
      </c>
      <c r="C5123" s="44">
        <v>1211</v>
      </c>
      <c r="D5123" s="44">
        <v>1211</v>
      </c>
      <c r="E5123" s="56" t="s">
        <v>12865</v>
      </c>
      <c r="F5123" s="45" t="s">
        <v>1723</v>
      </c>
      <c r="G5123" s="39" t="s">
        <v>17986</v>
      </c>
    </row>
    <row r="5124" spans="2:7" x14ac:dyDescent="0.25">
      <c r="B5124" s="69" t="s">
        <v>19567</v>
      </c>
      <c r="C5124" s="44">
        <v>1212</v>
      </c>
      <c r="D5124" s="44">
        <v>1212</v>
      </c>
      <c r="E5124" s="56" t="s">
        <v>12866</v>
      </c>
      <c r="F5124" s="45" t="s">
        <v>1722</v>
      </c>
      <c r="G5124" s="39" t="s">
        <v>17987</v>
      </c>
    </row>
    <row r="5125" spans="2:7" x14ac:dyDescent="0.25">
      <c r="B5125" s="69" t="s">
        <v>14952</v>
      </c>
      <c r="C5125" s="44">
        <v>1212</v>
      </c>
      <c r="D5125" s="44">
        <v>1212</v>
      </c>
      <c r="E5125" s="56" t="s">
        <v>12866</v>
      </c>
      <c r="F5125" s="45" t="s">
        <v>1722</v>
      </c>
      <c r="G5125" s="39" t="s">
        <v>17987</v>
      </c>
    </row>
    <row r="5126" spans="2:7" x14ac:dyDescent="0.25">
      <c r="B5126" s="69" t="s">
        <v>8801</v>
      </c>
      <c r="C5126" s="44">
        <v>1212</v>
      </c>
      <c r="D5126" s="44">
        <v>1212</v>
      </c>
      <c r="E5126" s="56" t="s">
        <v>12866</v>
      </c>
      <c r="F5126" s="45" t="s">
        <v>1722</v>
      </c>
      <c r="G5126" s="39" t="s">
        <v>17987</v>
      </c>
    </row>
    <row r="5127" spans="2:7" x14ac:dyDescent="0.25">
      <c r="B5127" s="69" t="s">
        <v>2284</v>
      </c>
      <c r="C5127" s="44">
        <v>1212</v>
      </c>
      <c r="D5127" s="44">
        <v>1212</v>
      </c>
      <c r="E5127" s="56" t="s">
        <v>12866</v>
      </c>
      <c r="F5127" s="45" t="s">
        <v>1722</v>
      </c>
      <c r="G5127" s="39" t="s">
        <v>17987</v>
      </c>
    </row>
    <row r="5128" spans="2:7" x14ac:dyDescent="0.25">
      <c r="B5128" s="69" t="s">
        <v>1005</v>
      </c>
      <c r="C5128" s="44">
        <v>1212</v>
      </c>
      <c r="D5128" s="44">
        <v>1212</v>
      </c>
      <c r="E5128" s="56" t="s">
        <v>12866</v>
      </c>
      <c r="F5128" s="45" t="s">
        <v>1722</v>
      </c>
      <c r="G5128" s="39" t="s">
        <v>17987</v>
      </c>
    </row>
    <row r="5129" spans="2:7" x14ac:dyDescent="0.25">
      <c r="B5129" s="69" t="s">
        <v>19568</v>
      </c>
      <c r="C5129" s="44">
        <v>1213</v>
      </c>
      <c r="D5129" s="44">
        <v>1213</v>
      </c>
      <c r="E5129" s="56" t="s">
        <v>12867</v>
      </c>
      <c r="F5129" s="45" t="s">
        <v>2152</v>
      </c>
      <c r="G5129" s="39" t="s">
        <v>17988</v>
      </c>
    </row>
    <row r="5130" spans="2:7" x14ac:dyDescent="0.25">
      <c r="B5130" s="69" t="s">
        <v>10086</v>
      </c>
      <c r="C5130" s="44">
        <v>1213</v>
      </c>
      <c r="D5130" s="44">
        <v>1213</v>
      </c>
      <c r="E5130" s="56" t="s">
        <v>12867</v>
      </c>
      <c r="F5130" s="45" t="s">
        <v>2152</v>
      </c>
      <c r="G5130" s="39" t="s">
        <v>17988</v>
      </c>
    </row>
    <row r="5131" spans="2:7" x14ac:dyDescent="0.25">
      <c r="B5131" s="69" t="s">
        <v>8252</v>
      </c>
      <c r="C5131" s="44">
        <v>1213</v>
      </c>
      <c r="D5131" s="44">
        <v>1213</v>
      </c>
      <c r="E5131" s="56" t="s">
        <v>12867</v>
      </c>
      <c r="F5131" s="45" t="s">
        <v>2152</v>
      </c>
      <c r="G5131" s="39" t="s">
        <v>17988</v>
      </c>
    </row>
    <row r="5132" spans="2:7" x14ac:dyDescent="0.25">
      <c r="B5132" s="69" t="s">
        <v>9190</v>
      </c>
      <c r="C5132" s="44">
        <v>1213</v>
      </c>
      <c r="D5132" s="44">
        <v>1213</v>
      </c>
      <c r="E5132" s="56" t="s">
        <v>12867</v>
      </c>
      <c r="F5132" s="45" t="s">
        <v>2152</v>
      </c>
      <c r="G5132" s="39" t="s">
        <v>17988</v>
      </c>
    </row>
    <row r="5133" spans="2:7" x14ac:dyDescent="0.25">
      <c r="B5133" s="69" t="s">
        <v>8802</v>
      </c>
      <c r="C5133" s="44">
        <v>1213</v>
      </c>
      <c r="D5133" s="44">
        <v>1213</v>
      </c>
      <c r="E5133" s="56" t="s">
        <v>12867</v>
      </c>
      <c r="F5133" s="45" t="s">
        <v>2152</v>
      </c>
      <c r="G5133" s="39" t="s">
        <v>17988</v>
      </c>
    </row>
    <row r="5134" spans="2:7" x14ac:dyDescent="0.25">
      <c r="B5134" s="69" t="s">
        <v>19644</v>
      </c>
      <c r="C5134" s="44">
        <v>1285</v>
      </c>
      <c r="D5134" s="44">
        <v>1285</v>
      </c>
      <c r="E5134" s="56" t="s">
        <v>12936</v>
      </c>
      <c r="F5134" s="45" t="s">
        <v>1684</v>
      </c>
      <c r="G5134" s="39" t="s">
        <v>18062</v>
      </c>
    </row>
    <row r="5135" spans="2:7" x14ac:dyDescent="0.25">
      <c r="B5135" s="69" t="s">
        <v>5611</v>
      </c>
      <c r="C5135" s="44">
        <v>1285</v>
      </c>
      <c r="D5135" s="44">
        <v>1285</v>
      </c>
      <c r="E5135" s="56" t="s">
        <v>12936</v>
      </c>
      <c r="F5135" s="45" t="s">
        <v>1684</v>
      </c>
      <c r="G5135" s="39" t="s">
        <v>18062</v>
      </c>
    </row>
    <row r="5136" spans="2:7" x14ac:dyDescent="0.25">
      <c r="B5136" s="69" t="s">
        <v>3325</v>
      </c>
      <c r="C5136" s="44">
        <v>1285</v>
      </c>
      <c r="D5136" s="44">
        <v>1285</v>
      </c>
      <c r="E5136" s="56" t="s">
        <v>12936</v>
      </c>
      <c r="F5136" s="45" t="s">
        <v>1684</v>
      </c>
      <c r="G5136" s="39" t="s">
        <v>18062</v>
      </c>
    </row>
    <row r="5137" spans="2:7" x14ac:dyDescent="0.25">
      <c r="B5137" s="69" t="s">
        <v>19645</v>
      </c>
      <c r="C5137" s="44">
        <v>1286</v>
      </c>
      <c r="D5137" s="44">
        <v>1286</v>
      </c>
      <c r="E5137" s="56" t="s">
        <v>12937</v>
      </c>
      <c r="F5137" s="45" t="s">
        <v>2470</v>
      </c>
      <c r="G5137" s="39" t="s">
        <v>18063</v>
      </c>
    </row>
    <row r="5138" spans="2:7" x14ac:dyDescent="0.25">
      <c r="B5138" s="69" t="s">
        <v>5612</v>
      </c>
      <c r="C5138" s="44">
        <v>1286</v>
      </c>
      <c r="D5138" s="44">
        <v>1286</v>
      </c>
      <c r="E5138" s="56" t="s">
        <v>12937</v>
      </c>
      <c r="F5138" s="45" t="s">
        <v>2470</v>
      </c>
      <c r="G5138" s="39" t="s">
        <v>18063</v>
      </c>
    </row>
    <row r="5139" spans="2:7" x14ac:dyDescent="0.25">
      <c r="B5139" s="69" t="s">
        <v>5878</v>
      </c>
      <c r="C5139" s="44">
        <v>1286</v>
      </c>
      <c r="D5139" s="44">
        <v>1286</v>
      </c>
      <c r="E5139" s="56" t="s">
        <v>12937</v>
      </c>
      <c r="F5139" s="45" t="s">
        <v>2470</v>
      </c>
      <c r="G5139" s="39" t="s">
        <v>18063</v>
      </c>
    </row>
    <row r="5140" spans="2:7" x14ac:dyDescent="0.25">
      <c r="B5140" s="69" t="s">
        <v>19646</v>
      </c>
      <c r="C5140" s="44">
        <v>1287</v>
      </c>
      <c r="D5140" s="44">
        <v>1287</v>
      </c>
      <c r="E5140" s="56" t="s">
        <v>12938</v>
      </c>
      <c r="F5140" s="45" t="s">
        <v>2471</v>
      </c>
      <c r="G5140" s="39" t="s">
        <v>18064</v>
      </c>
    </row>
    <row r="5141" spans="2:7" x14ac:dyDescent="0.25">
      <c r="B5141" s="69" t="s">
        <v>5879</v>
      </c>
      <c r="C5141" s="44">
        <v>1287</v>
      </c>
      <c r="D5141" s="44">
        <v>1287</v>
      </c>
      <c r="E5141" s="56" t="s">
        <v>12938</v>
      </c>
      <c r="F5141" s="45" t="s">
        <v>2471</v>
      </c>
      <c r="G5141" s="39" t="s">
        <v>18064</v>
      </c>
    </row>
    <row r="5142" spans="2:7" x14ac:dyDescent="0.25">
      <c r="B5142" s="69" t="s">
        <v>5613</v>
      </c>
      <c r="C5142" s="44">
        <v>1287</v>
      </c>
      <c r="D5142" s="44">
        <v>1287</v>
      </c>
      <c r="E5142" s="56" t="s">
        <v>12938</v>
      </c>
      <c r="F5142" s="45" t="s">
        <v>2471</v>
      </c>
      <c r="G5142" s="39" t="s">
        <v>18064</v>
      </c>
    </row>
    <row r="5143" spans="2:7" x14ac:dyDescent="0.25">
      <c r="B5143" s="69" t="s">
        <v>19639</v>
      </c>
      <c r="C5143" s="44">
        <v>1280</v>
      </c>
      <c r="D5143" s="44">
        <v>1280</v>
      </c>
      <c r="E5143" s="56" t="s">
        <v>12931</v>
      </c>
      <c r="F5143" s="45" t="s">
        <v>1687</v>
      </c>
      <c r="G5143" s="39" t="s">
        <v>18056</v>
      </c>
    </row>
    <row r="5144" spans="2:7" x14ac:dyDescent="0.25">
      <c r="B5144" s="69" t="s">
        <v>5606</v>
      </c>
      <c r="C5144" s="44">
        <v>1280</v>
      </c>
      <c r="D5144" s="44">
        <v>1280</v>
      </c>
      <c r="E5144" s="56" t="s">
        <v>12931</v>
      </c>
      <c r="F5144" s="45" t="s">
        <v>1687</v>
      </c>
      <c r="G5144" s="39" t="s">
        <v>18056</v>
      </c>
    </row>
    <row r="5145" spans="2:7" x14ac:dyDescent="0.25">
      <c r="B5145" s="69" t="s">
        <v>5875</v>
      </c>
      <c r="C5145" s="44">
        <v>1280</v>
      </c>
      <c r="D5145" s="44">
        <v>1280</v>
      </c>
      <c r="E5145" s="56" t="s">
        <v>12931</v>
      </c>
      <c r="F5145" s="45" t="s">
        <v>1687</v>
      </c>
      <c r="G5145" s="39" t="s">
        <v>18056</v>
      </c>
    </row>
    <row r="5146" spans="2:7" x14ac:dyDescent="0.25">
      <c r="B5146" s="69" t="s">
        <v>19638</v>
      </c>
      <c r="C5146" s="44">
        <v>1279</v>
      </c>
      <c r="D5146" s="44">
        <v>1279</v>
      </c>
      <c r="E5146" s="56" t="s">
        <v>12930</v>
      </c>
      <c r="F5146" s="45" t="s">
        <v>2467</v>
      </c>
      <c r="G5146" s="39" t="s">
        <v>18055</v>
      </c>
    </row>
    <row r="5147" spans="2:7" x14ac:dyDescent="0.25">
      <c r="B5147" s="69" t="s">
        <v>5874</v>
      </c>
      <c r="C5147" s="44">
        <v>1279</v>
      </c>
      <c r="D5147" s="44">
        <v>1279</v>
      </c>
      <c r="E5147" s="56" t="s">
        <v>12930</v>
      </c>
      <c r="F5147" s="45" t="s">
        <v>2467</v>
      </c>
      <c r="G5147" s="39" t="s">
        <v>18055</v>
      </c>
    </row>
    <row r="5148" spans="2:7" x14ac:dyDescent="0.25">
      <c r="B5148" s="69" t="s">
        <v>5605</v>
      </c>
      <c r="C5148" s="44">
        <v>1279</v>
      </c>
      <c r="D5148" s="44">
        <v>1279</v>
      </c>
      <c r="E5148" s="56" t="s">
        <v>12930</v>
      </c>
      <c r="F5148" s="45" t="s">
        <v>2467</v>
      </c>
      <c r="G5148" s="39" t="s">
        <v>18055</v>
      </c>
    </row>
    <row r="5149" spans="2:7" x14ac:dyDescent="0.25">
      <c r="B5149" s="69" t="s">
        <v>19641</v>
      </c>
      <c r="C5149" s="44">
        <v>1282</v>
      </c>
      <c r="D5149" s="44">
        <v>1282</v>
      </c>
      <c r="E5149" s="56" t="s">
        <v>12933</v>
      </c>
      <c r="F5149" s="45" t="s">
        <v>1685</v>
      </c>
      <c r="G5149" s="39" t="s">
        <v>18058</v>
      </c>
    </row>
    <row r="5150" spans="2:7" x14ac:dyDescent="0.25">
      <c r="B5150" s="69" t="s">
        <v>5608</v>
      </c>
      <c r="C5150" s="44">
        <v>1282</v>
      </c>
      <c r="D5150" s="44">
        <v>1282</v>
      </c>
      <c r="E5150" s="56" t="s">
        <v>12933</v>
      </c>
      <c r="F5150" s="45" t="s">
        <v>1685</v>
      </c>
      <c r="G5150" s="39" t="s">
        <v>18058</v>
      </c>
    </row>
    <row r="5151" spans="2:7" x14ac:dyDescent="0.25">
      <c r="B5151" s="69" t="s">
        <v>14956</v>
      </c>
      <c r="C5151" s="44">
        <v>1282</v>
      </c>
      <c r="D5151" s="44">
        <v>1282</v>
      </c>
      <c r="E5151" s="56" t="s">
        <v>12933</v>
      </c>
      <c r="F5151" s="45" t="s">
        <v>1685</v>
      </c>
      <c r="G5151" s="39" t="s">
        <v>18058</v>
      </c>
    </row>
    <row r="5152" spans="2:7" x14ac:dyDescent="0.25">
      <c r="B5152" s="69" t="s">
        <v>19640</v>
      </c>
      <c r="C5152" s="44">
        <v>1281</v>
      </c>
      <c r="D5152" s="44">
        <v>1281</v>
      </c>
      <c r="E5152" s="56" t="s">
        <v>12932</v>
      </c>
      <c r="F5152" s="45" t="s">
        <v>1686</v>
      </c>
      <c r="G5152" s="39" t="s">
        <v>18057</v>
      </c>
    </row>
    <row r="5153" spans="2:7" x14ac:dyDescent="0.25">
      <c r="B5153" s="69" t="s">
        <v>5607</v>
      </c>
      <c r="C5153" s="44">
        <v>1281</v>
      </c>
      <c r="D5153" s="44">
        <v>1281</v>
      </c>
      <c r="E5153" s="56" t="s">
        <v>12932</v>
      </c>
      <c r="F5153" s="45" t="s">
        <v>1686</v>
      </c>
      <c r="G5153" s="39" t="s">
        <v>18057</v>
      </c>
    </row>
    <row r="5154" spans="2:7" x14ac:dyDescent="0.25">
      <c r="B5154" s="69" t="s">
        <v>3326</v>
      </c>
      <c r="C5154" s="44">
        <v>1281</v>
      </c>
      <c r="D5154" s="44">
        <v>1281</v>
      </c>
      <c r="E5154" s="56" t="s">
        <v>12932</v>
      </c>
      <c r="F5154" s="45" t="s">
        <v>1686</v>
      </c>
      <c r="G5154" s="39" t="s">
        <v>18057</v>
      </c>
    </row>
    <row r="5155" spans="2:7" x14ac:dyDescent="0.25">
      <c r="B5155" s="69" t="s">
        <v>19637</v>
      </c>
      <c r="C5155" s="44">
        <v>1278</v>
      </c>
      <c r="D5155" s="44">
        <v>1278</v>
      </c>
      <c r="E5155" s="56" t="s">
        <v>12929</v>
      </c>
      <c r="F5155" s="45" t="s">
        <v>2466</v>
      </c>
      <c r="G5155" s="39" t="s">
        <v>18054</v>
      </c>
    </row>
    <row r="5156" spans="2:7" x14ac:dyDescent="0.25">
      <c r="B5156" s="69" t="s">
        <v>5604</v>
      </c>
      <c r="C5156" s="44">
        <v>1278</v>
      </c>
      <c r="D5156" s="44">
        <v>1278</v>
      </c>
      <c r="E5156" s="56" t="s">
        <v>12929</v>
      </c>
      <c r="F5156" s="45" t="s">
        <v>2466</v>
      </c>
      <c r="G5156" s="39" t="s">
        <v>18054</v>
      </c>
    </row>
    <row r="5157" spans="2:7" x14ac:dyDescent="0.25">
      <c r="B5157" s="69" t="s">
        <v>5873</v>
      </c>
      <c r="C5157" s="44">
        <v>1278</v>
      </c>
      <c r="D5157" s="44">
        <v>1278</v>
      </c>
      <c r="E5157" s="56" t="s">
        <v>12929</v>
      </c>
      <c r="F5157" s="45" t="s">
        <v>2466</v>
      </c>
      <c r="G5157" s="39" t="s">
        <v>18054</v>
      </c>
    </row>
    <row r="5158" spans="2:7" x14ac:dyDescent="0.25">
      <c r="B5158" s="69" t="s">
        <v>19636</v>
      </c>
      <c r="C5158" s="44">
        <v>1277</v>
      </c>
      <c r="D5158" s="44">
        <v>1277</v>
      </c>
      <c r="E5158" s="56" t="s">
        <v>12928</v>
      </c>
      <c r="F5158" s="45" t="s">
        <v>2465</v>
      </c>
      <c r="G5158" s="39" t="s">
        <v>18053</v>
      </c>
    </row>
    <row r="5159" spans="2:7" x14ac:dyDescent="0.25">
      <c r="B5159" s="69" t="s">
        <v>5603</v>
      </c>
      <c r="C5159" s="44">
        <v>1277</v>
      </c>
      <c r="D5159" s="44">
        <v>1277</v>
      </c>
      <c r="E5159" s="56" t="s">
        <v>12928</v>
      </c>
      <c r="F5159" s="45" t="s">
        <v>2465</v>
      </c>
      <c r="G5159" s="39" t="s">
        <v>18053</v>
      </c>
    </row>
    <row r="5160" spans="2:7" x14ac:dyDescent="0.25">
      <c r="B5160" s="69" t="s">
        <v>5872</v>
      </c>
      <c r="C5160" s="44">
        <v>1277</v>
      </c>
      <c r="D5160" s="44">
        <v>1277</v>
      </c>
      <c r="E5160" s="56" t="s">
        <v>12928</v>
      </c>
      <c r="F5160" s="45" t="s">
        <v>2465</v>
      </c>
      <c r="G5160" s="39" t="s">
        <v>18053</v>
      </c>
    </row>
    <row r="5161" spans="2:7" x14ac:dyDescent="0.25">
      <c r="B5161" s="69" t="s">
        <v>19643</v>
      </c>
      <c r="C5161" s="44">
        <v>1284</v>
      </c>
      <c r="D5161" s="44">
        <v>1284</v>
      </c>
      <c r="E5161" s="56" t="s">
        <v>12935</v>
      </c>
      <c r="F5161" s="45" t="s">
        <v>2469</v>
      </c>
      <c r="G5161" s="39" t="s">
        <v>18061</v>
      </c>
    </row>
    <row r="5162" spans="2:7" x14ac:dyDescent="0.25">
      <c r="B5162" s="69" t="s">
        <v>5610</v>
      </c>
      <c r="C5162" s="44">
        <v>1284</v>
      </c>
      <c r="D5162" s="44">
        <v>1284</v>
      </c>
      <c r="E5162" s="56" t="s">
        <v>12935</v>
      </c>
      <c r="F5162" s="45" t="s">
        <v>2469</v>
      </c>
      <c r="G5162" s="39" t="s">
        <v>18061</v>
      </c>
    </row>
    <row r="5163" spans="2:7" x14ac:dyDescent="0.25">
      <c r="B5163" s="69" t="s">
        <v>5877</v>
      </c>
      <c r="C5163" s="44">
        <v>1284</v>
      </c>
      <c r="D5163" s="44">
        <v>1284</v>
      </c>
      <c r="E5163" s="56" t="s">
        <v>12935</v>
      </c>
      <c r="F5163" s="45" t="s">
        <v>2469</v>
      </c>
      <c r="G5163" s="39" t="s">
        <v>18061</v>
      </c>
    </row>
    <row r="5164" spans="2:7" x14ac:dyDescent="0.25">
      <c r="B5164" s="69" t="s">
        <v>19634</v>
      </c>
      <c r="C5164" s="44">
        <v>1275</v>
      </c>
      <c r="D5164" s="44">
        <v>1275</v>
      </c>
      <c r="E5164" s="56" t="s">
        <v>12926</v>
      </c>
      <c r="F5164" s="45" t="s">
        <v>2463</v>
      </c>
      <c r="G5164" s="39" t="s">
        <v>18051</v>
      </c>
    </row>
    <row r="5165" spans="2:7" x14ac:dyDescent="0.25">
      <c r="B5165" s="69" t="s">
        <v>5601</v>
      </c>
      <c r="C5165" s="44">
        <v>1275</v>
      </c>
      <c r="D5165" s="44">
        <v>1275</v>
      </c>
      <c r="E5165" s="56" t="s">
        <v>12926</v>
      </c>
      <c r="F5165" s="45" t="s">
        <v>2463</v>
      </c>
      <c r="G5165" s="39" t="s">
        <v>18051</v>
      </c>
    </row>
    <row r="5166" spans="2:7" x14ac:dyDescent="0.25">
      <c r="B5166" s="69" t="s">
        <v>14954</v>
      </c>
      <c r="C5166" s="44">
        <v>1275</v>
      </c>
      <c r="D5166" s="44">
        <v>1275</v>
      </c>
      <c r="E5166" s="56" t="s">
        <v>12926</v>
      </c>
      <c r="F5166" s="45" t="s">
        <v>2463</v>
      </c>
      <c r="G5166" s="39" t="s">
        <v>18051</v>
      </c>
    </row>
    <row r="5167" spans="2:7" x14ac:dyDescent="0.25">
      <c r="B5167" s="69" t="s">
        <v>19633</v>
      </c>
      <c r="C5167" s="44">
        <v>1274</v>
      </c>
      <c r="D5167" s="44">
        <v>1274</v>
      </c>
      <c r="E5167" s="56" t="s">
        <v>12925</v>
      </c>
      <c r="F5167" s="45" t="s">
        <v>2462</v>
      </c>
      <c r="G5167" s="39" t="s">
        <v>18050</v>
      </c>
    </row>
    <row r="5168" spans="2:7" x14ac:dyDescent="0.25">
      <c r="B5168" s="69" t="s">
        <v>5871</v>
      </c>
      <c r="C5168" s="44">
        <v>1274</v>
      </c>
      <c r="D5168" s="44">
        <v>1274</v>
      </c>
      <c r="E5168" s="56" t="s">
        <v>12925</v>
      </c>
      <c r="F5168" s="45" t="s">
        <v>2462</v>
      </c>
      <c r="G5168" s="39" t="s">
        <v>18050</v>
      </c>
    </row>
    <row r="5169" spans="2:7" x14ac:dyDescent="0.25">
      <c r="B5169" s="69" t="s">
        <v>5600</v>
      </c>
      <c r="C5169" s="44">
        <v>1274</v>
      </c>
      <c r="D5169" s="44">
        <v>1274</v>
      </c>
      <c r="E5169" s="56" t="s">
        <v>12925</v>
      </c>
      <c r="F5169" s="45" t="s">
        <v>2462</v>
      </c>
      <c r="G5169" s="39" t="s">
        <v>18050</v>
      </c>
    </row>
    <row r="5170" spans="2:7" x14ac:dyDescent="0.25">
      <c r="B5170" s="69" t="s">
        <v>19632</v>
      </c>
      <c r="C5170" s="44">
        <v>1273</v>
      </c>
      <c r="D5170" s="44">
        <v>1273</v>
      </c>
      <c r="E5170" s="56" t="s">
        <v>12924</v>
      </c>
      <c r="F5170" s="45" t="s">
        <v>1688</v>
      </c>
      <c r="G5170" s="39" t="s">
        <v>18049</v>
      </c>
    </row>
    <row r="5171" spans="2:7" x14ac:dyDescent="0.25">
      <c r="B5171" s="69" t="s">
        <v>5599</v>
      </c>
      <c r="C5171" s="44">
        <v>1273</v>
      </c>
      <c r="D5171" s="44">
        <v>1273</v>
      </c>
      <c r="E5171" s="56" t="s">
        <v>12924</v>
      </c>
      <c r="F5171" s="45" t="s">
        <v>1688</v>
      </c>
      <c r="G5171" s="39" t="s">
        <v>18049</v>
      </c>
    </row>
    <row r="5172" spans="2:7" x14ac:dyDescent="0.25">
      <c r="B5172" s="69" t="s">
        <v>5870</v>
      </c>
      <c r="C5172" s="44">
        <v>1273</v>
      </c>
      <c r="D5172" s="44">
        <v>1273</v>
      </c>
      <c r="E5172" s="56" t="s">
        <v>12924</v>
      </c>
      <c r="F5172" s="45" t="s">
        <v>1688</v>
      </c>
      <c r="G5172" s="39" t="s">
        <v>18049</v>
      </c>
    </row>
    <row r="5173" spans="2:7" x14ac:dyDescent="0.25">
      <c r="B5173" s="69" t="s">
        <v>19635</v>
      </c>
      <c r="C5173" s="44">
        <v>1276</v>
      </c>
      <c r="D5173" s="44">
        <v>1276</v>
      </c>
      <c r="E5173" s="56" t="s">
        <v>12927</v>
      </c>
      <c r="F5173" s="45" t="s">
        <v>2464</v>
      </c>
      <c r="G5173" s="39" t="s">
        <v>18052</v>
      </c>
    </row>
    <row r="5174" spans="2:7" x14ac:dyDescent="0.25">
      <c r="B5174" s="69" t="s">
        <v>5602</v>
      </c>
      <c r="C5174" s="44">
        <v>1276</v>
      </c>
      <c r="D5174" s="44">
        <v>1276</v>
      </c>
      <c r="E5174" s="56" t="s">
        <v>12927</v>
      </c>
      <c r="F5174" s="45" t="s">
        <v>2464</v>
      </c>
      <c r="G5174" s="39" t="s">
        <v>18052</v>
      </c>
    </row>
    <row r="5175" spans="2:7" x14ac:dyDescent="0.25">
      <c r="B5175" s="69" t="s">
        <v>14955</v>
      </c>
      <c r="C5175" s="44">
        <v>1276</v>
      </c>
      <c r="D5175" s="44">
        <v>1276</v>
      </c>
      <c r="E5175" s="56" t="s">
        <v>12927</v>
      </c>
      <c r="F5175" s="45" t="s">
        <v>2464</v>
      </c>
      <c r="G5175" s="39" t="s">
        <v>18052</v>
      </c>
    </row>
    <row r="5176" spans="2:7" x14ac:dyDescent="0.25">
      <c r="B5176" s="69" t="s">
        <v>19642</v>
      </c>
      <c r="C5176" s="44">
        <v>1283</v>
      </c>
      <c r="D5176" s="44">
        <v>1283</v>
      </c>
      <c r="E5176" s="56" t="s">
        <v>12934</v>
      </c>
      <c r="F5176" s="45" t="s">
        <v>18059</v>
      </c>
      <c r="G5176" s="39" t="s">
        <v>18060</v>
      </c>
    </row>
    <row r="5177" spans="2:7" x14ac:dyDescent="0.25">
      <c r="B5177" s="45" t="s">
        <v>18059</v>
      </c>
      <c r="C5177" s="44">
        <v>1283</v>
      </c>
      <c r="D5177" s="44">
        <v>1283</v>
      </c>
      <c r="E5177" s="56" t="s">
        <v>12934</v>
      </c>
      <c r="F5177" s="45" t="s">
        <v>18059</v>
      </c>
      <c r="G5177" s="39" t="s">
        <v>18060</v>
      </c>
    </row>
    <row r="5178" spans="2:7" x14ac:dyDescent="0.25">
      <c r="B5178" s="69" t="s">
        <v>5609</v>
      </c>
      <c r="C5178" s="44">
        <v>1283</v>
      </c>
      <c r="D5178" s="44">
        <v>1283</v>
      </c>
      <c r="E5178" s="56" t="s">
        <v>12934</v>
      </c>
      <c r="F5178" s="45" t="s">
        <v>18059</v>
      </c>
      <c r="G5178" s="39" t="s">
        <v>18060</v>
      </c>
    </row>
    <row r="5179" spans="2:7" x14ac:dyDescent="0.25">
      <c r="B5179" s="69" t="s">
        <v>5876</v>
      </c>
      <c r="C5179" s="44">
        <v>1283</v>
      </c>
      <c r="D5179" s="44">
        <v>1283</v>
      </c>
      <c r="E5179" s="56" t="s">
        <v>12934</v>
      </c>
      <c r="F5179" s="45" t="s">
        <v>18059</v>
      </c>
      <c r="G5179" s="39" t="s">
        <v>18060</v>
      </c>
    </row>
    <row r="5180" spans="2:7" x14ac:dyDescent="0.25">
      <c r="B5180" s="69" t="s">
        <v>19612</v>
      </c>
      <c r="C5180" s="44">
        <v>1257</v>
      </c>
      <c r="D5180" s="44">
        <v>1257</v>
      </c>
      <c r="E5180" s="56" t="s">
        <v>12908</v>
      </c>
      <c r="F5180" s="45" t="s">
        <v>1697</v>
      </c>
      <c r="G5180" s="39" t="s">
        <v>1696</v>
      </c>
    </row>
    <row r="5181" spans="2:7" x14ac:dyDescent="0.25">
      <c r="B5181" s="69" t="s">
        <v>2336</v>
      </c>
      <c r="C5181" s="44">
        <v>1257</v>
      </c>
      <c r="D5181" s="44">
        <v>1257</v>
      </c>
      <c r="E5181" s="56" t="s">
        <v>12908</v>
      </c>
      <c r="F5181" s="45" t="s">
        <v>1697</v>
      </c>
      <c r="G5181" s="39" t="s">
        <v>1696</v>
      </c>
    </row>
    <row r="5182" spans="2:7" x14ac:dyDescent="0.25">
      <c r="B5182" s="69" t="s">
        <v>5854</v>
      </c>
      <c r="C5182" s="44">
        <v>1257</v>
      </c>
      <c r="D5182" s="44">
        <v>1257</v>
      </c>
      <c r="E5182" s="56" t="s">
        <v>12908</v>
      </c>
      <c r="F5182" s="45" t="s">
        <v>1697</v>
      </c>
      <c r="G5182" s="39" t="s">
        <v>1696</v>
      </c>
    </row>
    <row r="5183" spans="2:7" x14ac:dyDescent="0.25">
      <c r="B5183" s="69" t="s">
        <v>6841</v>
      </c>
      <c r="C5183" s="44">
        <v>1257</v>
      </c>
      <c r="D5183" s="44">
        <v>1257</v>
      </c>
      <c r="E5183" s="56" t="s">
        <v>12908</v>
      </c>
      <c r="F5183" s="45" t="s">
        <v>1697</v>
      </c>
      <c r="G5183" s="39" t="s">
        <v>1696</v>
      </c>
    </row>
    <row r="5184" spans="2:7" x14ac:dyDescent="0.25">
      <c r="B5184" s="69" t="s">
        <v>10468</v>
      </c>
      <c r="C5184" s="44">
        <v>1257</v>
      </c>
      <c r="D5184" s="44">
        <v>1257</v>
      </c>
      <c r="E5184" s="56" t="s">
        <v>12908</v>
      </c>
      <c r="F5184" s="45" t="s">
        <v>1697</v>
      </c>
      <c r="G5184" s="39" t="s">
        <v>1696</v>
      </c>
    </row>
    <row r="5185" spans="2:7" x14ac:dyDescent="0.25">
      <c r="B5185" s="69" t="s">
        <v>19609</v>
      </c>
      <c r="C5185" s="44">
        <v>1255</v>
      </c>
      <c r="D5185" s="44">
        <v>1255</v>
      </c>
      <c r="E5185" s="51" t="s">
        <v>16604</v>
      </c>
      <c r="F5185" s="45" t="s">
        <v>1698</v>
      </c>
      <c r="G5185" s="39" t="s">
        <v>18028</v>
      </c>
    </row>
    <row r="5186" spans="2:7" x14ac:dyDescent="0.25">
      <c r="B5186" s="69" t="s">
        <v>2334</v>
      </c>
      <c r="C5186" s="44">
        <v>1255</v>
      </c>
      <c r="D5186" s="44">
        <v>1255</v>
      </c>
      <c r="E5186" s="51" t="s">
        <v>16604</v>
      </c>
      <c r="F5186" s="45" t="s">
        <v>1698</v>
      </c>
      <c r="G5186" s="39" t="s">
        <v>18028</v>
      </c>
    </row>
    <row r="5187" spans="2:7" x14ac:dyDescent="0.25">
      <c r="B5187" s="69" t="s">
        <v>5851</v>
      </c>
      <c r="C5187" s="44">
        <v>1255</v>
      </c>
      <c r="D5187" s="44">
        <v>1255</v>
      </c>
      <c r="E5187" s="51" t="s">
        <v>16604</v>
      </c>
      <c r="F5187" s="45" t="s">
        <v>1698</v>
      </c>
      <c r="G5187" s="39" t="s">
        <v>18028</v>
      </c>
    </row>
    <row r="5188" spans="2:7" x14ac:dyDescent="0.25">
      <c r="B5188" s="69" t="s">
        <v>19610</v>
      </c>
      <c r="C5188" s="44">
        <v>1255.0999999999999</v>
      </c>
      <c r="D5188" s="44" t="s">
        <v>2442</v>
      </c>
      <c r="E5188" s="51" t="s">
        <v>16605</v>
      </c>
      <c r="F5188" s="45" t="s">
        <v>2443</v>
      </c>
      <c r="G5188" s="39" t="s">
        <v>2444</v>
      </c>
    </row>
    <row r="5189" spans="2:7" x14ac:dyDescent="0.25">
      <c r="B5189" s="69" t="s">
        <v>2442</v>
      </c>
      <c r="C5189" s="44">
        <v>1255.0999999999999</v>
      </c>
      <c r="D5189" s="44" t="s">
        <v>2442</v>
      </c>
      <c r="E5189" s="51" t="s">
        <v>16605</v>
      </c>
      <c r="F5189" s="45" t="s">
        <v>2443</v>
      </c>
      <c r="G5189" s="39" t="s">
        <v>2444</v>
      </c>
    </row>
    <row r="5190" spans="2:7" x14ac:dyDescent="0.25">
      <c r="B5190" s="69" t="s">
        <v>6746</v>
      </c>
      <c r="C5190" s="44">
        <v>1255.0999999999999</v>
      </c>
      <c r="D5190" s="44" t="s">
        <v>2442</v>
      </c>
      <c r="E5190" s="51" t="s">
        <v>16605</v>
      </c>
      <c r="F5190" s="45" t="s">
        <v>2443</v>
      </c>
      <c r="G5190" s="39" t="s">
        <v>2444</v>
      </c>
    </row>
    <row r="5191" spans="2:7" x14ac:dyDescent="0.25">
      <c r="B5191" s="69" t="s">
        <v>7372</v>
      </c>
      <c r="C5191" s="44">
        <v>1255.0999999999999</v>
      </c>
      <c r="D5191" s="44" t="s">
        <v>2442</v>
      </c>
      <c r="E5191" s="51" t="s">
        <v>16605</v>
      </c>
      <c r="F5191" s="45" t="s">
        <v>2443</v>
      </c>
      <c r="G5191" s="39" t="s">
        <v>2444</v>
      </c>
    </row>
    <row r="5192" spans="2:7" x14ac:dyDescent="0.25">
      <c r="B5192" s="69" t="s">
        <v>7089</v>
      </c>
      <c r="C5192" s="44">
        <v>1255.0999999999999</v>
      </c>
      <c r="D5192" s="44" t="s">
        <v>2442</v>
      </c>
      <c r="E5192" s="51" t="s">
        <v>16605</v>
      </c>
      <c r="F5192" s="45" t="s">
        <v>2443</v>
      </c>
      <c r="G5192" s="39" t="s">
        <v>2444</v>
      </c>
    </row>
    <row r="5193" spans="2:7" x14ac:dyDescent="0.25">
      <c r="B5193" s="69" t="s">
        <v>5852</v>
      </c>
      <c r="C5193" s="44">
        <v>1255.0999999999999</v>
      </c>
      <c r="D5193" s="44" t="s">
        <v>2442</v>
      </c>
      <c r="E5193" s="51" t="s">
        <v>16605</v>
      </c>
      <c r="F5193" s="45" t="s">
        <v>2443</v>
      </c>
      <c r="G5193" s="39" t="s">
        <v>2444</v>
      </c>
    </row>
    <row r="5194" spans="2:7" x14ac:dyDescent="0.25">
      <c r="B5194" s="69" t="s">
        <v>19574</v>
      </c>
      <c r="C5194" s="44">
        <v>1220</v>
      </c>
      <c r="D5194" s="44">
        <v>1220</v>
      </c>
      <c r="E5194" s="56" t="s">
        <v>12873</v>
      </c>
      <c r="F5194" s="45" t="s">
        <v>2161</v>
      </c>
      <c r="G5194" s="39" t="s">
        <v>17993</v>
      </c>
    </row>
    <row r="5195" spans="2:7" x14ac:dyDescent="0.25">
      <c r="B5195" s="69" t="s">
        <v>8809</v>
      </c>
      <c r="C5195" s="44">
        <v>1220</v>
      </c>
      <c r="D5195" s="44">
        <v>1220</v>
      </c>
      <c r="E5195" s="56" t="s">
        <v>12873</v>
      </c>
      <c r="F5195" s="45" t="s">
        <v>2161</v>
      </c>
      <c r="G5195" s="39" t="s">
        <v>17993</v>
      </c>
    </row>
    <row r="5196" spans="2:7" x14ac:dyDescent="0.25">
      <c r="B5196" s="69" t="s">
        <v>9197</v>
      </c>
      <c r="C5196" s="44">
        <v>1220</v>
      </c>
      <c r="D5196" s="44">
        <v>1220</v>
      </c>
      <c r="E5196" s="56" t="s">
        <v>12873</v>
      </c>
      <c r="F5196" s="45" t="s">
        <v>2161</v>
      </c>
      <c r="G5196" s="39" t="s">
        <v>17993</v>
      </c>
    </row>
    <row r="5197" spans="2:7" x14ac:dyDescent="0.25">
      <c r="B5197" s="69" t="s">
        <v>15431</v>
      </c>
      <c r="C5197" s="69">
        <v>1347</v>
      </c>
      <c r="D5197" s="69"/>
      <c r="E5197" s="190" t="s">
        <v>15393</v>
      </c>
      <c r="F5197" s="212" t="s">
        <v>15431</v>
      </c>
      <c r="G5197" s="39" t="s">
        <v>18122</v>
      </c>
    </row>
    <row r="5198" spans="2:7" x14ac:dyDescent="0.25">
      <c r="B5198" s="69" t="s">
        <v>19621</v>
      </c>
      <c r="C5198" s="44">
        <v>1265</v>
      </c>
      <c r="D5198" s="44">
        <v>1265</v>
      </c>
      <c r="E5198" s="56" t="s">
        <v>12916</v>
      </c>
      <c r="F5198" s="45" t="s">
        <v>2453</v>
      </c>
      <c r="G5198" s="39" t="s">
        <v>18038</v>
      </c>
    </row>
    <row r="5199" spans="2:7" x14ac:dyDescent="0.25">
      <c r="B5199" s="69" t="s">
        <v>5863</v>
      </c>
      <c r="C5199" s="44">
        <v>1265</v>
      </c>
      <c r="D5199" s="44">
        <v>1265</v>
      </c>
      <c r="E5199" s="56" t="s">
        <v>12916</v>
      </c>
      <c r="F5199" s="45" t="s">
        <v>2453</v>
      </c>
      <c r="G5199" s="39" t="s">
        <v>18038</v>
      </c>
    </row>
    <row r="5200" spans="2:7" x14ac:dyDescent="0.25">
      <c r="B5200" s="69" t="s">
        <v>2344</v>
      </c>
      <c r="C5200" s="44">
        <v>1265</v>
      </c>
      <c r="D5200" s="44">
        <v>1265</v>
      </c>
      <c r="E5200" s="56" t="s">
        <v>12916</v>
      </c>
      <c r="F5200" s="45" t="s">
        <v>2453</v>
      </c>
      <c r="G5200" s="39" t="s">
        <v>18038</v>
      </c>
    </row>
    <row r="5201" spans="2:7" x14ac:dyDescent="0.25">
      <c r="B5201" s="69" t="s">
        <v>19623</v>
      </c>
      <c r="C5201" s="44">
        <v>1266.0999999999999</v>
      </c>
      <c r="D5201" s="44" t="s">
        <v>2454</v>
      </c>
      <c r="E5201" s="51" t="s">
        <v>16606</v>
      </c>
      <c r="F5201" s="45" t="s">
        <v>2455</v>
      </c>
      <c r="G5201" s="39" t="s">
        <v>18040</v>
      </c>
    </row>
    <row r="5202" spans="2:7" x14ac:dyDescent="0.25">
      <c r="B5202" s="69" t="s">
        <v>2454</v>
      </c>
      <c r="C5202" s="44">
        <v>1266.0999999999999</v>
      </c>
      <c r="D5202" s="44" t="s">
        <v>2454</v>
      </c>
      <c r="E5202" s="51" t="s">
        <v>16606</v>
      </c>
      <c r="F5202" s="45" t="s">
        <v>2455</v>
      </c>
      <c r="G5202" s="39" t="s">
        <v>18040</v>
      </c>
    </row>
    <row r="5203" spans="2:7" x14ac:dyDescent="0.25">
      <c r="B5203" s="69" t="s">
        <v>7092</v>
      </c>
      <c r="C5203" s="44">
        <v>1266.0999999999999</v>
      </c>
      <c r="D5203" s="44" t="s">
        <v>2454</v>
      </c>
      <c r="E5203" s="51" t="s">
        <v>16606</v>
      </c>
      <c r="F5203" s="45" t="s">
        <v>2455</v>
      </c>
      <c r="G5203" s="39" t="s">
        <v>18040</v>
      </c>
    </row>
    <row r="5204" spans="2:7" x14ac:dyDescent="0.25">
      <c r="B5204" s="69" t="s">
        <v>5865</v>
      </c>
      <c r="C5204" s="44">
        <v>1266.0999999999999</v>
      </c>
      <c r="D5204" s="44" t="s">
        <v>2454</v>
      </c>
      <c r="E5204" s="51" t="s">
        <v>16606</v>
      </c>
      <c r="F5204" s="45" t="s">
        <v>2455</v>
      </c>
      <c r="G5204" s="39" t="s">
        <v>18040</v>
      </c>
    </row>
    <row r="5205" spans="2:7" x14ac:dyDescent="0.25">
      <c r="B5205" s="69" t="s">
        <v>19627</v>
      </c>
      <c r="C5205" s="44">
        <v>1269</v>
      </c>
      <c r="D5205" s="44">
        <v>1269</v>
      </c>
      <c r="E5205" s="56" t="s">
        <v>12920</v>
      </c>
      <c r="F5205" s="45" t="s">
        <v>2457</v>
      </c>
      <c r="G5205" s="39" t="s">
        <v>18044</v>
      </c>
    </row>
    <row r="5206" spans="2:7" x14ac:dyDescent="0.25">
      <c r="B5206" s="69" t="s">
        <v>3320</v>
      </c>
      <c r="C5206" s="44">
        <v>1269</v>
      </c>
      <c r="D5206" s="44">
        <v>1269</v>
      </c>
      <c r="E5206" s="56" t="s">
        <v>12920</v>
      </c>
      <c r="F5206" s="45" t="s">
        <v>2457</v>
      </c>
      <c r="G5206" s="39" t="s">
        <v>18044</v>
      </c>
    </row>
    <row r="5207" spans="2:7" x14ac:dyDescent="0.25">
      <c r="B5207" s="69" t="s">
        <v>2348</v>
      </c>
      <c r="C5207" s="44">
        <v>1269</v>
      </c>
      <c r="D5207" s="44">
        <v>1269</v>
      </c>
      <c r="E5207" s="56" t="s">
        <v>12920</v>
      </c>
      <c r="F5207" s="45" t="s">
        <v>2457</v>
      </c>
      <c r="G5207" s="39" t="s">
        <v>18044</v>
      </c>
    </row>
    <row r="5208" spans="2:7" x14ac:dyDescent="0.25">
      <c r="B5208" s="69" t="s">
        <v>19629</v>
      </c>
      <c r="C5208" s="44">
        <v>1270</v>
      </c>
      <c r="D5208" s="44">
        <v>1270</v>
      </c>
      <c r="E5208" s="56" t="s">
        <v>12921</v>
      </c>
      <c r="F5208" s="45" t="s">
        <v>2460</v>
      </c>
      <c r="G5208" s="39" t="s">
        <v>18046</v>
      </c>
    </row>
    <row r="5209" spans="2:7" x14ac:dyDescent="0.25">
      <c r="B5209" s="69" t="s">
        <v>5868</v>
      </c>
      <c r="C5209" s="44">
        <v>1270</v>
      </c>
      <c r="D5209" s="44">
        <v>1270</v>
      </c>
      <c r="E5209" s="56" t="s">
        <v>12921</v>
      </c>
      <c r="F5209" s="45" t="s">
        <v>2460</v>
      </c>
      <c r="G5209" s="39" t="s">
        <v>18046</v>
      </c>
    </row>
    <row r="5210" spans="2:7" x14ac:dyDescent="0.25">
      <c r="B5210" s="69" t="s">
        <v>2349</v>
      </c>
      <c r="C5210" s="44">
        <v>1270</v>
      </c>
      <c r="D5210" s="44">
        <v>1270</v>
      </c>
      <c r="E5210" s="56" t="s">
        <v>12921</v>
      </c>
      <c r="F5210" s="45" t="s">
        <v>2460</v>
      </c>
      <c r="G5210" s="39" t="s">
        <v>18046</v>
      </c>
    </row>
    <row r="5211" spans="2:7" x14ac:dyDescent="0.25">
      <c r="B5211" s="69" t="s">
        <v>19626</v>
      </c>
      <c r="C5211" s="44">
        <v>1268</v>
      </c>
      <c r="D5211" s="44">
        <v>1268</v>
      </c>
      <c r="E5211" s="56" t="s">
        <v>12919</v>
      </c>
      <c r="F5211" s="45" t="s">
        <v>1690</v>
      </c>
      <c r="G5211" s="39" t="s">
        <v>18043</v>
      </c>
    </row>
    <row r="5212" spans="2:7" x14ac:dyDescent="0.25">
      <c r="B5212" s="69" t="s">
        <v>15070</v>
      </c>
      <c r="C5212" s="44">
        <v>1268</v>
      </c>
      <c r="D5212" s="44">
        <v>1268</v>
      </c>
      <c r="E5212" s="56" t="s">
        <v>12919</v>
      </c>
      <c r="F5212" s="45" t="s">
        <v>1690</v>
      </c>
      <c r="G5212" s="39" t="s">
        <v>18043</v>
      </c>
    </row>
    <row r="5213" spans="2:7" x14ac:dyDescent="0.25">
      <c r="B5213" s="69" t="s">
        <v>2347</v>
      </c>
      <c r="C5213" s="44">
        <v>1268</v>
      </c>
      <c r="D5213" s="44">
        <v>1268</v>
      </c>
      <c r="E5213" s="56" t="s">
        <v>12919</v>
      </c>
      <c r="F5213" s="45" t="s">
        <v>1690</v>
      </c>
      <c r="G5213" s="39" t="s">
        <v>18043</v>
      </c>
    </row>
    <row r="5214" spans="2:7" x14ac:dyDescent="0.25">
      <c r="B5214" s="69" t="s">
        <v>19624</v>
      </c>
      <c r="C5214" s="69">
        <v>1266.2</v>
      </c>
      <c r="D5214" s="69" t="s">
        <v>11197</v>
      </c>
      <c r="E5214" s="51" t="s">
        <v>16607</v>
      </c>
      <c r="F5214" s="45" t="s">
        <v>11198</v>
      </c>
      <c r="G5214" s="39" t="s">
        <v>18041</v>
      </c>
    </row>
    <row r="5215" spans="2:7" x14ac:dyDescent="0.25">
      <c r="B5215" s="69" t="s">
        <v>11197</v>
      </c>
      <c r="C5215" s="69">
        <v>1266.2</v>
      </c>
      <c r="D5215" s="69" t="s">
        <v>11197</v>
      </c>
      <c r="E5215" s="51" t="s">
        <v>16607</v>
      </c>
      <c r="F5215" s="45" t="s">
        <v>11198</v>
      </c>
      <c r="G5215" s="39" t="s">
        <v>18041</v>
      </c>
    </row>
    <row r="5216" spans="2:7" x14ac:dyDescent="0.25">
      <c r="B5216" s="69" t="s">
        <v>11199</v>
      </c>
      <c r="C5216" s="69">
        <v>1266.2</v>
      </c>
      <c r="D5216" s="69" t="s">
        <v>11197</v>
      </c>
      <c r="E5216" s="51" t="s">
        <v>16607</v>
      </c>
      <c r="F5216" s="45" t="s">
        <v>11198</v>
      </c>
      <c r="G5216" s="39" t="s">
        <v>18041</v>
      </c>
    </row>
    <row r="5217" spans="2:7" x14ac:dyDescent="0.25">
      <c r="B5217" s="69" t="s">
        <v>11200</v>
      </c>
      <c r="C5217" s="69">
        <v>1266.2</v>
      </c>
      <c r="D5217" s="69" t="s">
        <v>11197</v>
      </c>
      <c r="E5217" s="51" t="s">
        <v>16607</v>
      </c>
      <c r="F5217" s="45" t="s">
        <v>11198</v>
      </c>
      <c r="G5217" s="39" t="s">
        <v>18041</v>
      </c>
    </row>
    <row r="5218" spans="2:7" x14ac:dyDescent="0.25">
      <c r="B5218" s="69" t="s">
        <v>19625</v>
      </c>
      <c r="C5218" s="44">
        <v>1267</v>
      </c>
      <c r="D5218" s="44">
        <v>1267</v>
      </c>
      <c r="E5218" s="56" t="s">
        <v>12918</v>
      </c>
      <c r="F5218" s="45" t="s">
        <v>2456</v>
      </c>
      <c r="G5218" s="39" t="s">
        <v>18042</v>
      </c>
    </row>
    <row r="5219" spans="2:7" x14ac:dyDescent="0.25">
      <c r="B5219" s="69" t="s">
        <v>5866</v>
      </c>
      <c r="C5219" s="44">
        <v>1267</v>
      </c>
      <c r="D5219" s="44">
        <v>1267</v>
      </c>
      <c r="E5219" s="56" t="s">
        <v>12918</v>
      </c>
      <c r="F5219" s="45" t="s">
        <v>2456</v>
      </c>
      <c r="G5219" s="39" t="s">
        <v>18042</v>
      </c>
    </row>
    <row r="5220" spans="2:7" x14ac:dyDescent="0.25">
      <c r="B5220" s="69" t="s">
        <v>2346</v>
      </c>
      <c r="C5220" s="44">
        <v>1267</v>
      </c>
      <c r="D5220" s="44">
        <v>1267</v>
      </c>
      <c r="E5220" s="56" t="s">
        <v>12918</v>
      </c>
      <c r="F5220" s="45" t="s">
        <v>2456</v>
      </c>
      <c r="G5220" s="39" t="s">
        <v>18042</v>
      </c>
    </row>
    <row r="5221" spans="2:7" x14ac:dyDescent="0.25">
      <c r="B5221" s="69" t="s">
        <v>19608</v>
      </c>
      <c r="C5221" s="44">
        <v>1254</v>
      </c>
      <c r="D5221" s="44">
        <v>1254</v>
      </c>
      <c r="E5221" s="56" t="s">
        <v>12906</v>
      </c>
      <c r="F5221" s="45" t="s">
        <v>2440</v>
      </c>
      <c r="G5221" s="39" t="s">
        <v>18027</v>
      </c>
    </row>
    <row r="5222" spans="2:7" x14ac:dyDescent="0.25">
      <c r="B5222" s="69" t="s">
        <v>2333</v>
      </c>
      <c r="C5222" s="44">
        <v>1254</v>
      </c>
      <c r="D5222" s="44">
        <v>1254</v>
      </c>
      <c r="E5222" s="56" t="s">
        <v>12906</v>
      </c>
      <c r="F5222" s="45" t="s">
        <v>2440</v>
      </c>
      <c r="G5222" s="39" t="s">
        <v>18027</v>
      </c>
    </row>
    <row r="5223" spans="2:7" x14ac:dyDescent="0.25">
      <c r="B5223" s="69" t="s">
        <v>5850</v>
      </c>
      <c r="C5223" s="44">
        <v>1254</v>
      </c>
      <c r="D5223" s="44">
        <v>1254</v>
      </c>
      <c r="E5223" s="56" t="s">
        <v>12906</v>
      </c>
      <c r="F5223" s="45" t="s">
        <v>2440</v>
      </c>
      <c r="G5223" s="39" t="s">
        <v>18027</v>
      </c>
    </row>
    <row r="5224" spans="2:7" x14ac:dyDescent="0.25">
      <c r="B5224" s="69" t="s">
        <v>2290</v>
      </c>
      <c r="C5224" s="44">
        <v>1254</v>
      </c>
      <c r="D5224" s="44">
        <v>1254</v>
      </c>
      <c r="E5224" s="56" t="s">
        <v>12906</v>
      </c>
      <c r="F5224" s="45" t="s">
        <v>2440</v>
      </c>
      <c r="G5224" s="39" t="s">
        <v>18027</v>
      </c>
    </row>
    <row r="5225" spans="2:7" x14ac:dyDescent="0.25">
      <c r="B5225" s="69" t="s">
        <v>1009</v>
      </c>
      <c r="C5225" s="44">
        <v>1254</v>
      </c>
      <c r="D5225" s="44">
        <v>1254</v>
      </c>
      <c r="E5225" s="56" t="s">
        <v>12906</v>
      </c>
      <c r="F5225" s="45" t="s">
        <v>2440</v>
      </c>
      <c r="G5225" s="39" t="s">
        <v>18027</v>
      </c>
    </row>
    <row r="5226" spans="2:7" x14ac:dyDescent="0.25">
      <c r="B5226" s="69" t="s">
        <v>19622</v>
      </c>
      <c r="C5226" s="44">
        <v>1266</v>
      </c>
      <c r="D5226" s="44">
        <v>1266</v>
      </c>
      <c r="E5226" s="56" t="s">
        <v>12917</v>
      </c>
      <c r="F5226" s="45" t="s">
        <v>1691</v>
      </c>
      <c r="G5226" s="39" t="s">
        <v>18039</v>
      </c>
    </row>
    <row r="5227" spans="2:7" x14ac:dyDescent="0.25">
      <c r="B5227" s="69" t="s">
        <v>2345</v>
      </c>
      <c r="C5227" s="44">
        <v>1266</v>
      </c>
      <c r="D5227" s="44">
        <v>1266</v>
      </c>
      <c r="E5227" s="56" t="s">
        <v>12917</v>
      </c>
      <c r="F5227" s="45" t="s">
        <v>1691</v>
      </c>
      <c r="G5227" s="39" t="s">
        <v>18039</v>
      </c>
    </row>
    <row r="5228" spans="2:7" x14ac:dyDescent="0.25">
      <c r="B5228" s="69" t="s">
        <v>5864</v>
      </c>
      <c r="C5228" s="44">
        <v>1266</v>
      </c>
      <c r="D5228" s="44">
        <v>1266</v>
      </c>
      <c r="E5228" s="56" t="s">
        <v>12917</v>
      </c>
      <c r="F5228" s="45" t="s">
        <v>1691</v>
      </c>
      <c r="G5228" s="39" t="s">
        <v>18039</v>
      </c>
    </row>
    <row r="5229" spans="2:7" x14ac:dyDescent="0.25">
      <c r="B5229" s="69" t="s">
        <v>19613</v>
      </c>
      <c r="C5229" s="44">
        <v>1258</v>
      </c>
      <c r="D5229" s="44">
        <v>1258</v>
      </c>
      <c r="E5229" s="56" t="s">
        <v>12909</v>
      </c>
      <c r="F5229" s="45" t="s">
        <v>2446</v>
      </c>
      <c r="G5229" s="39" t="s">
        <v>18030</v>
      </c>
    </row>
    <row r="5230" spans="2:7" x14ac:dyDescent="0.25">
      <c r="B5230" s="69" t="s">
        <v>2337</v>
      </c>
      <c r="C5230" s="44">
        <v>1258</v>
      </c>
      <c r="D5230" s="44">
        <v>1258</v>
      </c>
      <c r="E5230" s="56" t="s">
        <v>12909</v>
      </c>
      <c r="F5230" s="45" t="s">
        <v>2446</v>
      </c>
      <c r="G5230" s="39" t="s">
        <v>18030</v>
      </c>
    </row>
    <row r="5231" spans="2:7" x14ac:dyDescent="0.25">
      <c r="B5231" s="69" t="s">
        <v>5855</v>
      </c>
      <c r="C5231" s="44">
        <v>1258</v>
      </c>
      <c r="D5231" s="44">
        <v>1258</v>
      </c>
      <c r="E5231" s="56" t="s">
        <v>12909</v>
      </c>
      <c r="F5231" s="45" t="s">
        <v>2446</v>
      </c>
      <c r="G5231" s="39" t="s">
        <v>18030</v>
      </c>
    </row>
    <row r="5232" spans="2:7" x14ac:dyDescent="0.25">
      <c r="B5232" s="69" t="s">
        <v>19616</v>
      </c>
      <c r="C5232" s="44">
        <v>1261</v>
      </c>
      <c r="D5232" s="44">
        <v>1261</v>
      </c>
      <c r="E5232" s="56" t="s">
        <v>12912</v>
      </c>
      <c r="F5232" s="45" t="s">
        <v>1693</v>
      </c>
      <c r="G5232" s="39" t="s">
        <v>1692</v>
      </c>
    </row>
    <row r="5233" spans="2:7" x14ac:dyDescent="0.25">
      <c r="B5233" s="69" t="s">
        <v>6768</v>
      </c>
      <c r="C5233" s="44">
        <v>1261</v>
      </c>
      <c r="D5233" s="44">
        <v>1261</v>
      </c>
      <c r="E5233" s="56" t="s">
        <v>12912</v>
      </c>
      <c r="F5233" s="45" t="s">
        <v>1693</v>
      </c>
      <c r="G5233" s="39" t="s">
        <v>1692</v>
      </c>
    </row>
    <row r="5234" spans="2:7" x14ac:dyDescent="0.25">
      <c r="B5234" s="69" t="s">
        <v>9955</v>
      </c>
      <c r="C5234" s="44">
        <v>1261</v>
      </c>
      <c r="D5234" s="44">
        <v>1261</v>
      </c>
      <c r="E5234" s="56" t="s">
        <v>12912</v>
      </c>
      <c r="F5234" s="45" t="s">
        <v>1693</v>
      </c>
      <c r="G5234" s="39" t="s">
        <v>1692</v>
      </c>
    </row>
    <row r="5235" spans="2:7" x14ac:dyDescent="0.25">
      <c r="B5235" s="69" t="s">
        <v>2340</v>
      </c>
      <c r="C5235" s="44">
        <v>1261</v>
      </c>
      <c r="D5235" s="44">
        <v>1261</v>
      </c>
      <c r="E5235" s="56" t="s">
        <v>12912</v>
      </c>
      <c r="F5235" s="45" t="s">
        <v>1693</v>
      </c>
      <c r="G5235" s="39" t="s">
        <v>1692</v>
      </c>
    </row>
    <row r="5236" spans="2:7" x14ac:dyDescent="0.25">
      <c r="B5236" s="69" t="s">
        <v>5858</v>
      </c>
      <c r="C5236" s="44">
        <v>1261</v>
      </c>
      <c r="D5236" s="44">
        <v>1261</v>
      </c>
      <c r="E5236" s="56" t="s">
        <v>12912</v>
      </c>
      <c r="F5236" s="45" t="s">
        <v>1693</v>
      </c>
      <c r="G5236" s="39" t="s">
        <v>1692</v>
      </c>
    </row>
    <row r="5237" spans="2:7" x14ac:dyDescent="0.25">
      <c r="B5237" s="69" t="s">
        <v>19611</v>
      </c>
      <c r="C5237" s="44">
        <v>1256</v>
      </c>
      <c r="D5237" s="44">
        <v>1256</v>
      </c>
      <c r="E5237" s="56" t="s">
        <v>12907</v>
      </c>
      <c r="F5237" s="45" t="s">
        <v>2445</v>
      </c>
      <c r="G5237" s="39" t="s">
        <v>18029</v>
      </c>
    </row>
    <row r="5238" spans="2:7" x14ac:dyDescent="0.25">
      <c r="B5238" s="69" t="s">
        <v>2335</v>
      </c>
      <c r="C5238" s="44">
        <v>1256</v>
      </c>
      <c r="D5238" s="44">
        <v>1256</v>
      </c>
      <c r="E5238" s="56" t="s">
        <v>12907</v>
      </c>
      <c r="F5238" s="45" t="s">
        <v>2445</v>
      </c>
      <c r="G5238" s="39" t="s">
        <v>18029</v>
      </c>
    </row>
    <row r="5239" spans="2:7" x14ac:dyDescent="0.25">
      <c r="B5239" s="69" t="s">
        <v>5853</v>
      </c>
      <c r="C5239" s="44">
        <v>1256</v>
      </c>
      <c r="D5239" s="44">
        <v>1256</v>
      </c>
      <c r="E5239" s="56" t="s">
        <v>12907</v>
      </c>
      <c r="F5239" s="45" t="s">
        <v>2445</v>
      </c>
      <c r="G5239" s="39" t="s">
        <v>18029</v>
      </c>
    </row>
    <row r="5240" spans="2:7" x14ac:dyDescent="0.25">
      <c r="B5240" s="69" t="s">
        <v>19620</v>
      </c>
      <c r="C5240" s="44">
        <v>1264</v>
      </c>
      <c r="D5240" s="44">
        <v>1264</v>
      </c>
      <c r="E5240" s="56" t="s">
        <v>12915</v>
      </c>
      <c r="F5240" s="45" t="s">
        <v>2452</v>
      </c>
      <c r="G5240" s="39" t="s">
        <v>18037</v>
      </c>
    </row>
    <row r="5241" spans="2:7" x14ac:dyDescent="0.25">
      <c r="B5241" s="69" t="s">
        <v>2343</v>
      </c>
      <c r="C5241" s="44">
        <v>1264</v>
      </c>
      <c r="D5241" s="44">
        <v>1264</v>
      </c>
      <c r="E5241" s="56" t="s">
        <v>12915</v>
      </c>
      <c r="F5241" s="45" t="s">
        <v>2452</v>
      </c>
      <c r="G5241" s="39" t="s">
        <v>18037</v>
      </c>
    </row>
    <row r="5242" spans="2:7" x14ac:dyDescent="0.25">
      <c r="B5242" s="69" t="s">
        <v>5862</v>
      </c>
      <c r="C5242" s="44">
        <v>1264</v>
      </c>
      <c r="D5242" s="44">
        <v>1264</v>
      </c>
      <c r="E5242" s="56" t="s">
        <v>12915</v>
      </c>
      <c r="F5242" s="45" t="s">
        <v>2452</v>
      </c>
      <c r="G5242" s="39" t="s">
        <v>18037</v>
      </c>
    </row>
    <row r="5243" spans="2:7" x14ac:dyDescent="0.25">
      <c r="B5243" s="69" t="s">
        <v>19615</v>
      </c>
      <c r="C5243" s="44">
        <v>1260</v>
      </c>
      <c r="D5243" s="44">
        <v>1260</v>
      </c>
      <c r="E5243" s="56" t="s">
        <v>12911</v>
      </c>
      <c r="F5243" s="45" t="s">
        <v>1694</v>
      </c>
      <c r="G5243" s="39" t="s">
        <v>18032</v>
      </c>
    </row>
    <row r="5244" spans="2:7" x14ac:dyDescent="0.25">
      <c r="B5244" s="69" t="s">
        <v>2339</v>
      </c>
      <c r="C5244" s="44">
        <v>1260</v>
      </c>
      <c r="D5244" s="44">
        <v>1260</v>
      </c>
      <c r="E5244" s="56" t="s">
        <v>12911</v>
      </c>
      <c r="F5244" s="45" t="s">
        <v>1694</v>
      </c>
      <c r="G5244" s="39" t="s">
        <v>18032</v>
      </c>
    </row>
    <row r="5245" spans="2:7" x14ac:dyDescent="0.25">
      <c r="B5245" s="69" t="s">
        <v>5857</v>
      </c>
      <c r="C5245" s="44">
        <v>1260</v>
      </c>
      <c r="D5245" s="44">
        <v>1260</v>
      </c>
      <c r="E5245" s="56" t="s">
        <v>12911</v>
      </c>
      <c r="F5245" s="45" t="s">
        <v>1694</v>
      </c>
      <c r="G5245" s="39" t="s">
        <v>18032</v>
      </c>
    </row>
    <row r="5246" spans="2:7" x14ac:dyDescent="0.25">
      <c r="B5246" s="69" t="s">
        <v>19618</v>
      </c>
      <c r="C5246" s="44">
        <v>1262.0999999999999</v>
      </c>
      <c r="D5246" s="44" t="s">
        <v>2448</v>
      </c>
      <c r="E5246" s="51" t="s">
        <v>16608</v>
      </c>
      <c r="F5246" s="45" t="s">
        <v>18034</v>
      </c>
      <c r="G5246" s="39" t="s">
        <v>18035</v>
      </c>
    </row>
    <row r="5247" spans="2:7" x14ac:dyDescent="0.25">
      <c r="B5247" s="69" t="s">
        <v>2448</v>
      </c>
      <c r="C5247" s="44">
        <v>1262.0999999999999</v>
      </c>
      <c r="D5247" s="44" t="s">
        <v>2448</v>
      </c>
      <c r="E5247" s="51" t="s">
        <v>16608</v>
      </c>
      <c r="F5247" s="45" t="s">
        <v>18034</v>
      </c>
      <c r="G5247" s="39" t="s">
        <v>18035</v>
      </c>
    </row>
    <row r="5248" spans="2:7" x14ac:dyDescent="0.25">
      <c r="B5248" s="69" t="s">
        <v>5860</v>
      </c>
      <c r="C5248" s="44">
        <v>1262.0999999999999</v>
      </c>
      <c r="D5248" s="44" t="s">
        <v>2448</v>
      </c>
      <c r="E5248" s="51" t="s">
        <v>16608</v>
      </c>
      <c r="F5248" s="45" t="s">
        <v>18034</v>
      </c>
      <c r="G5248" s="39" t="s">
        <v>18035</v>
      </c>
    </row>
    <row r="5249" spans="2:7" x14ac:dyDescent="0.25">
      <c r="B5249" s="69" t="s">
        <v>7091</v>
      </c>
      <c r="C5249" s="44">
        <v>1262.0999999999999</v>
      </c>
      <c r="D5249" s="44" t="s">
        <v>2448</v>
      </c>
      <c r="E5249" s="51" t="s">
        <v>16608</v>
      </c>
      <c r="F5249" s="45" t="s">
        <v>18034</v>
      </c>
      <c r="G5249" s="39" t="s">
        <v>18035</v>
      </c>
    </row>
    <row r="5250" spans="2:7" x14ac:dyDescent="0.25">
      <c r="B5250" s="45" t="s">
        <v>18034</v>
      </c>
      <c r="C5250" s="44">
        <v>1262.0999999999999</v>
      </c>
      <c r="D5250" s="44" t="s">
        <v>2448</v>
      </c>
      <c r="E5250" s="51" t="s">
        <v>16608</v>
      </c>
      <c r="F5250" s="45" t="s">
        <v>18034</v>
      </c>
      <c r="G5250" s="39" t="s">
        <v>18035</v>
      </c>
    </row>
    <row r="5251" spans="2:7" x14ac:dyDescent="0.25">
      <c r="B5251" s="69" t="s">
        <v>7024</v>
      </c>
      <c r="C5251" s="44">
        <v>1262.0999999999999</v>
      </c>
      <c r="D5251" s="44" t="s">
        <v>2448</v>
      </c>
      <c r="E5251" s="51" t="s">
        <v>16608</v>
      </c>
      <c r="F5251" s="45" t="s">
        <v>18034</v>
      </c>
      <c r="G5251" s="39" t="s">
        <v>18035</v>
      </c>
    </row>
    <row r="5252" spans="2:7" x14ac:dyDescent="0.25">
      <c r="B5252" s="69" t="s">
        <v>6193</v>
      </c>
      <c r="C5252" s="44">
        <v>1262.0999999999999</v>
      </c>
      <c r="D5252" s="44" t="s">
        <v>2448</v>
      </c>
      <c r="E5252" s="51" t="s">
        <v>16608</v>
      </c>
      <c r="F5252" s="45" t="s">
        <v>18034</v>
      </c>
      <c r="G5252" s="39" t="s">
        <v>18035</v>
      </c>
    </row>
    <row r="5253" spans="2:7" x14ac:dyDescent="0.25">
      <c r="B5253" s="69" t="s">
        <v>19614</v>
      </c>
      <c r="C5253" s="44">
        <v>1259</v>
      </c>
      <c r="D5253" s="44">
        <v>1259</v>
      </c>
      <c r="E5253" s="56" t="s">
        <v>12910</v>
      </c>
      <c r="F5253" s="45" t="s">
        <v>1695</v>
      </c>
      <c r="G5253" s="39" t="s">
        <v>18031</v>
      </c>
    </row>
    <row r="5254" spans="2:7" x14ac:dyDescent="0.25">
      <c r="B5254" s="69" t="s">
        <v>2338</v>
      </c>
      <c r="C5254" s="44">
        <v>1259</v>
      </c>
      <c r="D5254" s="44">
        <v>1259</v>
      </c>
      <c r="E5254" s="56" t="s">
        <v>12910</v>
      </c>
      <c r="F5254" s="45" t="s">
        <v>1695</v>
      </c>
      <c r="G5254" s="39" t="s">
        <v>18031</v>
      </c>
    </row>
    <row r="5255" spans="2:7" x14ac:dyDescent="0.25">
      <c r="B5255" s="69" t="s">
        <v>5856</v>
      </c>
      <c r="C5255" s="44">
        <v>1259</v>
      </c>
      <c r="D5255" s="44">
        <v>1259</v>
      </c>
      <c r="E5255" s="56" t="s">
        <v>12910</v>
      </c>
      <c r="F5255" s="45" t="s">
        <v>1695</v>
      </c>
      <c r="G5255" s="39" t="s">
        <v>18031</v>
      </c>
    </row>
    <row r="5256" spans="2:7" x14ac:dyDescent="0.25">
      <c r="B5256" s="69" t="s">
        <v>19628</v>
      </c>
      <c r="C5256" s="44">
        <v>1269.0999999999999</v>
      </c>
      <c r="D5256" s="44" t="s">
        <v>2458</v>
      </c>
      <c r="E5256" s="51" t="s">
        <v>16609</v>
      </c>
      <c r="F5256" s="45" t="s">
        <v>2459</v>
      </c>
      <c r="G5256" s="39" t="s">
        <v>18045</v>
      </c>
    </row>
    <row r="5257" spans="2:7" x14ac:dyDescent="0.25">
      <c r="B5257" s="69" t="s">
        <v>2458</v>
      </c>
      <c r="C5257" s="44">
        <v>1269.0999999999999</v>
      </c>
      <c r="D5257" s="44" t="s">
        <v>2458</v>
      </c>
      <c r="E5257" s="51" t="s">
        <v>16609</v>
      </c>
      <c r="F5257" s="45" t="s">
        <v>2459</v>
      </c>
      <c r="G5257" s="39" t="s">
        <v>18045</v>
      </c>
    </row>
    <row r="5258" spans="2:7" x14ac:dyDescent="0.25">
      <c r="B5258" s="69" t="s">
        <v>7093</v>
      </c>
      <c r="C5258" s="44">
        <v>1269.0999999999999</v>
      </c>
      <c r="D5258" s="44" t="s">
        <v>2458</v>
      </c>
      <c r="E5258" s="51" t="s">
        <v>16609</v>
      </c>
      <c r="F5258" s="45" t="s">
        <v>2459</v>
      </c>
      <c r="G5258" s="39" t="s">
        <v>18045</v>
      </c>
    </row>
    <row r="5259" spans="2:7" x14ac:dyDescent="0.25">
      <c r="B5259" s="69" t="s">
        <v>5867</v>
      </c>
      <c r="C5259" s="44">
        <v>1269.0999999999999</v>
      </c>
      <c r="D5259" s="44" t="s">
        <v>2458</v>
      </c>
      <c r="E5259" s="51" t="s">
        <v>16609</v>
      </c>
      <c r="F5259" s="45" t="s">
        <v>2459</v>
      </c>
      <c r="G5259" s="39" t="s">
        <v>18045</v>
      </c>
    </row>
    <row r="5260" spans="2:7" x14ac:dyDescent="0.25">
      <c r="B5260" s="69" t="s">
        <v>19617</v>
      </c>
      <c r="C5260" s="44">
        <v>1262</v>
      </c>
      <c r="D5260" s="44">
        <v>1262</v>
      </c>
      <c r="E5260" s="56" t="s">
        <v>12913</v>
      </c>
      <c r="F5260" s="45" t="s">
        <v>2447</v>
      </c>
      <c r="G5260" s="39" t="s">
        <v>18033</v>
      </c>
    </row>
    <row r="5261" spans="2:7" x14ac:dyDescent="0.25">
      <c r="B5261" s="69" t="s">
        <v>5859</v>
      </c>
      <c r="C5261" s="44">
        <v>1262</v>
      </c>
      <c r="D5261" s="44">
        <v>1262</v>
      </c>
      <c r="E5261" s="56" t="s">
        <v>12913</v>
      </c>
      <c r="F5261" s="45" t="s">
        <v>2447</v>
      </c>
      <c r="G5261" s="39" t="s">
        <v>18033</v>
      </c>
    </row>
    <row r="5262" spans="2:7" x14ac:dyDescent="0.25">
      <c r="B5262" s="69" t="s">
        <v>2341</v>
      </c>
      <c r="C5262" s="44">
        <v>1262</v>
      </c>
      <c r="D5262" s="44">
        <v>1262</v>
      </c>
      <c r="E5262" s="56" t="s">
        <v>12913</v>
      </c>
      <c r="F5262" s="45" t="s">
        <v>2447</v>
      </c>
      <c r="G5262" s="39" t="s">
        <v>18033</v>
      </c>
    </row>
    <row r="5263" spans="2:7" x14ac:dyDescent="0.25">
      <c r="B5263" s="69" t="s">
        <v>15256</v>
      </c>
      <c r="C5263" s="44">
        <v>1215</v>
      </c>
      <c r="D5263" s="44">
        <v>1215</v>
      </c>
      <c r="E5263" s="51" t="s">
        <v>16610</v>
      </c>
      <c r="F5263" s="45" t="s">
        <v>2156</v>
      </c>
      <c r="G5263" s="39" t="s">
        <v>2157</v>
      </c>
    </row>
    <row r="5264" spans="2:7" x14ac:dyDescent="0.25">
      <c r="B5264" s="69" t="s">
        <v>8259</v>
      </c>
      <c r="C5264" s="44">
        <v>1215</v>
      </c>
      <c r="D5264" s="44">
        <v>1215</v>
      </c>
      <c r="E5264" s="51" t="s">
        <v>16610</v>
      </c>
      <c r="F5264" s="45" t="s">
        <v>2156</v>
      </c>
      <c r="G5264" s="39" t="s">
        <v>2157</v>
      </c>
    </row>
    <row r="5265" spans="2:7" x14ac:dyDescent="0.25">
      <c r="B5265" s="69" t="s">
        <v>10096</v>
      </c>
      <c r="C5265" s="44">
        <v>1215</v>
      </c>
      <c r="D5265" s="44">
        <v>1215</v>
      </c>
      <c r="E5265" s="51" t="s">
        <v>16610</v>
      </c>
      <c r="F5265" s="45" t="s">
        <v>2156</v>
      </c>
      <c r="G5265" s="39" t="s">
        <v>2157</v>
      </c>
    </row>
    <row r="5266" spans="2:7" x14ac:dyDescent="0.25">
      <c r="B5266" s="69" t="s">
        <v>8804</v>
      </c>
      <c r="C5266" s="44">
        <v>1215</v>
      </c>
      <c r="D5266" s="44">
        <v>1215</v>
      </c>
      <c r="E5266" s="51" t="s">
        <v>16610</v>
      </c>
      <c r="F5266" s="45" t="s">
        <v>2156</v>
      </c>
      <c r="G5266" s="39" t="s">
        <v>2157</v>
      </c>
    </row>
    <row r="5267" spans="2:7" x14ac:dyDescent="0.25">
      <c r="B5267" s="69" t="s">
        <v>9192</v>
      </c>
      <c r="C5267" s="44">
        <v>1215</v>
      </c>
      <c r="D5267" s="44">
        <v>1215</v>
      </c>
      <c r="E5267" s="51" t="s">
        <v>16610</v>
      </c>
      <c r="F5267" s="45" t="s">
        <v>2156</v>
      </c>
      <c r="G5267" s="39" t="s">
        <v>2157</v>
      </c>
    </row>
    <row r="5268" spans="2:7" x14ac:dyDescent="0.25">
      <c r="B5268" s="69" t="s">
        <v>19619</v>
      </c>
      <c r="C5268" s="44">
        <v>1263</v>
      </c>
      <c r="D5268" s="44">
        <v>1263</v>
      </c>
      <c r="E5268" s="56" t="s">
        <v>12914</v>
      </c>
      <c r="F5268" s="45" t="s">
        <v>2451</v>
      </c>
      <c r="G5268" s="39" t="s">
        <v>18036</v>
      </c>
    </row>
    <row r="5269" spans="2:7" x14ac:dyDescent="0.25">
      <c r="B5269" s="69" t="s">
        <v>2342</v>
      </c>
      <c r="C5269" s="44">
        <v>1263</v>
      </c>
      <c r="D5269" s="44">
        <v>1263</v>
      </c>
      <c r="E5269" s="56" t="s">
        <v>12914</v>
      </c>
      <c r="F5269" s="45" t="s">
        <v>2451</v>
      </c>
      <c r="G5269" s="39" t="s">
        <v>18036</v>
      </c>
    </row>
    <row r="5270" spans="2:7" x14ac:dyDescent="0.25">
      <c r="B5270" s="69" t="s">
        <v>5861</v>
      </c>
      <c r="C5270" s="44">
        <v>1263</v>
      </c>
      <c r="D5270" s="44">
        <v>1263</v>
      </c>
      <c r="E5270" s="56" t="s">
        <v>12914</v>
      </c>
      <c r="F5270" s="45" t="s">
        <v>2451</v>
      </c>
      <c r="G5270" s="39" t="s">
        <v>18036</v>
      </c>
    </row>
    <row r="5271" spans="2:7" x14ac:dyDescent="0.25">
      <c r="B5271" s="69" t="s">
        <v>19573</v>
      </c>
      <c r="C5271" s="44">
        <v>1219</v>
      </c>
      <c r="D5271" s="44">
        <v>1219</v>
      </c>
      <c r="E5271" s="56" t="s">
        <v>12872</v>
      </c>
      <c r="F5271" s="45" t="s">
        <v>1719</v>
      </c>
      <c r="G5271" s="39" t="s">
        <v>17992</v>
      </c>
    </row>
    <row r="5272" spans="2:7" x14ac:dyDescent="0.25">
      <c r="B5272" s="69" t="s">
        <v>9196</v>
      </c>
      <c r="C5272" s="44">
        <v>1219</v>
      </c>
      <c r="D5272" s="44">
        <v>1219</v>
      </c>
      <c r="E5272" s="56" t="s">
        <v>12872</v>
      </c>
      <c r="F5272" s="45" t="s">
        <v>1719</v>
      </c>
      <c r="G5272" s="39" t="s">
        <v>17992</v>
      </c>
    </row>
    <row r="5273" spans="2:7" x14ac:dyDescent="0.25">
      <c r="B5273" s="69" t="s">
        <v>8808</v>
      </c>
      <c r="C5273" s="44">
        <v>1219</v>
      </c>
      <c r="D5273" s="44">
        <v>1219</v>
      </c>
      <c r="E5273" s="56" t="s">
        <v>12872</v>
      </c>
      <c r="F5273" s="45" t="s">
        <v>1719</v>
      </c>
      <c r="G5273" s="39" t="s">
        <v>17992</v>
      </c>
    </row>
    <row r="5274" spans="2:7" x14ac:dyDescent="0.25">
      <c r="B5274" s="69" t="s">
        <v>19572</v>
      </c>
      <c r="C5274" s="44">
        <v>1218</v>
      </c>
      <c r="D5274" s="44">
        <v>1218</v>
      </c>
      <c r="E5274" s="56" t="s">
        <v>12871</v>
      </c>
      <c r="F5274" s="45" t="s">
        <v>2160</v>
      </c>
      <c r="G5274" s="39" t="s">
        <v>17991</v>
      </c>
    </row>
    <row r="5275" spans="2:7" x14ac:dyDescent="0.25">
      <c r="B5275" s="69" t="s">
        <v>8807</v>
      </c>
      <c r="C5275" s="44">
        <v>1218</v>
      </c>
      <c r="D5275" s="44">
        <v>1218</v>
      </c>
      <c r="E5275" s="56" t="s">
        <v>12871</v>
      </c>
      <c r="F5275" s="45" t="s">
        <v>2160</v>
      </c>
      <c r="G5275" s="39" t="s">
        <v>17991</v>
      </c>
    </row>
    <row r="5276" spans="2:7" x14ac:dyDescent="0.25">
      <c r="B5276" s="69" t="s">
        <v>9195</v>
      </c>
      <c r="C5276" s="44">
        <v>1218</v>
      </c>
      <c r="D5276" s="44">
        <v>1218</v>
      </c>
      <c r="E5276" s="56" t="s">
        <v>12871</v>
      </c>
      <c r="F5276" s="45" t="s">
        <v>2160</v>
      </c>
      <c r="G5276" s="39" t="s">
        <v>17991</v>
      </c>
    </row>
    <row r="5277" spans="2:7" x14ac:dyDescent="0.25">
      <c r="B5277" s="69" t="s">
        <v>19595</v>
      </c>
      <c r="C5277" s="44">
        <v>1241</v>
      </c>
      <c r="D5277" s="44">
        <v>1241</v>
      </c>
      <c r="E5277" s="56" t="s">
        <v>12894</v>
      </c>
      <c r="F5277" s="45" t="s">
        <v>1703</v>
      </c>
      <c r="G5277" s="39" t="s">
        <v>18016</v>
      </c>
    </row>
    <row r="5278" spans="2:7" x14ac:dyDescent="0.25">
      <c r="B5278" s="69" t="s">
        <v>2320</v>
      </c>
      <c r="C5278" s="44">
        <v>1241</v>
      </c>
      <c r="D5278" s="44">
        <v>1241</v>
      </c>
      <c r="E5278" s="56" t="s">
        <v>12894</v>
      </c>
      <c r="F5278" s="45" t="s">
        <v>1703</v>
      </c>
      <c r="G5278" s="39" t="s">
        <v>18016</v>
      </c>
    </row>
    <row r="5279" spans="2:7" x14ac:dyDescent="0.25">
      <c r="B5279" s="69" t="s">
        <v>5837</v>
      </c>
      <c r="C5279" s="44">
        <v>1241</v>
      </c>
      <c r="D5279" s="44">
        <v>1241</v>
      </c>
      <c r="E5279" s="56" t="s">
        <v>12894</v>
      </c>
      <c r="F5279" s="45" t="s">
        <v>1703</v>
      </c>
      <c r="G5279" s="39" t="s">
        <v>18016</v>
      </c>
    </row>
    <row r="5280" spans="2:7" x14ac:dyDescent="0.25">
      <c r="B5280" s="69" t="s">
        <v>19597</v>
      </c>
      <c r="C5280" s="44">
        <v>1243</v>
      </c>
      <c r="D5280" s="44">
        <v>1243</v>
      </c>
      <c r="E5280" s="56" t="s">
        <v>12896</v>
      </c>
      <c r="F5280" s="45" t="s">
        <v>2431</v>
      </c>
      <c r="G5280" s="39" t="s">
        <v>18018</v>
      </c>
    </row>
    <row r="5281" spans="2:7" x14ac:dyDescent="0.25">
      <c r="B5281" s="69" t="s">
        <v>2322</v>
      </c>
      <c r="C5281" s="44">
        <v>1243</v>
      </c>
      <c r="D5281" s="44">
        <v>1243</v>
      </c>
      <c r="E5281" s="56" t="s">
        <v>12896</v>
      </c>
      <c r="F5281" s="45" t="s">
        <v>2431</v>
      </c>
      <c r="G5281" s="39" t="s">
        <v>18018</v>
      </c>
    </row>
    <row r="5282" spans="2:7" x14ac:dyDescent="0.25">
      <c r="B5282" s="69" t="s">
        <v>5839</v>
      </c>
      <c r="C5282" s="44">
        <v>1243</v>
      </c>
      <c r="D5282" s="44">
        <v>1243</v>
      </c>
      <c r="E5282" s="56" t="s">
        <v>12896</v>
      </c>
      <c r="F5282" s="45" t="s">
        <v>2431</v>
      </c>
      <c r="G5282" s="39" t="s">
        <v>18018</v>
      </c>
    </row>
    <row r="5283" spans="2:7" x14ac:dyDescent="0.25">
      <c r="B5283" s="69" t="s">
        <v>19596</v>
      </c>
      <c r="C5283" s="44">
        <v>1242</v>
      </c>
      <c r="D5283" s="44">
        <v>1242</v>
      </c>
      <c r="E5283" s="56" t="s">
        <v>12895</v>
      </c>
      <c r="F5283" s="45" t="s">
        <v>2172</v>
      </c>
      <c r="G5283" s="39" t="s">
        <v>18017</v>
      </c>
    </row>
    <row r="5284" spans="2:7" x14ac:dyDescent="0.25">
      <c r="B5284" s="69" t="s">
        <v>2321</v>
      </c>
      <c r="C5284" s="44">
        <v>1242</v>
      </c>
      <c r="D5284" s="44">
        <v>1242</v>
      </c>
      <c r="E5284" s="56" t="s">
        <v>12895</v>
      </c>
      <c r="F5284" s="45" t="s">
        <v>2172</v>
      </c>
      <c r="G5284" s="39" t="s">
        <v>18017</v>
      </c>
    </row>
    <row r="5285" spans="2:7" x14ac:dyDescent="0.25">
      <c r="B5285" s="69" t="s">
        <v>5838</v>
      </c>
      <c r="C5285" s="44">
        <v>1242</v>
      </c>
      <c r="D5285" s="44">
        <v>1242</v>
      </c>
      <c r="E5285" s="56" t="s">
        <v>12895</v>
      </c>
      <c r="F5285" s="45" t="s">
        <v>2172</v>
      </c>
      <c r="G5285" s="39" t="s">
        <v>18017</v>
      </c>
    </row>
    <row r="5286" spans="2:7" x14ac:dyDescent="0.25">
      <c r="B5286" s="69" t="s">
        <v>19594</v>
      </c>
      <c r="C5286" s="44">
        <v>1240</v>
      </c>
      <c r="D5286" s="44">
        <v>1240</v>
      </c>
      <c r="E5286" s="56" t="s">
        <v>12893</v>
      </c>
      <c r="F5286" s="45" t="s">
        <v>1704</v>
      </c>
      <c r="G5286" s="39" t="s">
        <v>18015</v>
      </c>
    </row>
    <row r="5287" spans="2:7" x14ac:dyDescent="0.25">
      <c r="B5287" s="69" t="s">
        <v>2319</v>
      </c>
      <c r="C5287" s="44">
        <v>1240</v>
      </c>
      <c r="D5287" s="44">
        <v>1240</v>
      </c>
      <c r="E5287" s="56" t="s">
        <v>12893</v>
      </c>
      <c r="F5287" s="45" t="s">
        <v>1704</v>
      </c>
      <c r="G5287" s="39" t="s">
        <v>18015</v>
      </c>
    </row>
    <row r="5288" spans="2:7" x14ac:dyDescent="0.25">
      <c r="B5288" s="69" t="s">
        <v>5836</v>
      </c>
      <c r="C5288" s="44">
        <v>1240</v>
      </c>
      <c r="D5288" s="44">
        <v>1240</v>
      </c>
      <c r="E5288" s="56" t="s">
        <v>12893</v>
      </c>
      <c r="F5288" s="45" t="s">
        <v>1704</v>
      </c>
      <c r="G5288" s="39" t="s">
        <v>18015</v>
      </c>
    </row>
    <row r="5289" spans="2:7" x14ac:dyDescent="0.25">
      <c r="B5289" s="69" t="s">
        <v>19606</v>
      </c>
      <c r="C5289" s="44">
        <v>1252</v>
      </c>
      <c r="D5289" s="44">
        <v>1252</v>
      </c>
      <c r="E5289" s="56" t="s">
        <v>12904</v>
      </c>
      <c r="F5289" s="45" t="s">
        <v>1699</v>
      </c>
      <c r="G5289" s="39" t="s">
        <v>18025</v>
      </c>
    </row>
    <row r="5290" spans="2:7" x14ac:dyDescent="0.25">
      <c r="B5290" s="69" t="s">
        <v>2331</v>
      </c>
      <c r="C5290" s="44">
        <v>1252</v>
      </c>
      <c r="D5290" s="44">
        <v>1252</v>
      </c>
      <c r="E5290" s="56" t="s">
        <v>12904</v>
      </c>
      <c r="F5290" s="45" t="s">
        <v>1699</v>
      </c>
      <c r="G5290" s="39" t="s">
        <v>18025</v>
      </c>
    </row>
    <row r="5291" spans="2:7" x14ac:dyDescent="0.25">
      <c r="B5291" s="69" t="s">
        <v>5848</v>
      </c>
      <c r="C5291" s="44">
        <v>1252</v>
      </c>
      <c r="D5291" s="44">
        <v>1252</v>
      </c>
      <c r="E5291" s="56" t="s">
        <v>12904</v>
      </c>
      <c r="F5291" s="45" t="s">
        <v>1699</v>
      </c>
      <c r="G5291" s="39" t="s">
        <v>18025</v>
      </c>
    </row>
    <row r="5292" spans="2:7" x14ac:dyDescent="0.25">
      <c r="B5292" s="69" t="s">
        <v>19607</v>
      </c>
      <c r="C5292" s="44">
        <v>1253</v>
      </c>
      <c r="D5292" s="44">
        <v>1253</v>
      </c>
      <c r="E5292" s="56" t="s">
        <v>12905</v>
      </c>
      <c r="F5292" s="45" t="s">
        <v>2439</v>
      </c>
      <c r="G5292" s="39" t="s">
        <v>18026</v>
      </c>
    </row>
    <row r="5293" spans="2:7" x14ac:dyDescent="0.25">
      <c r="B5293" s="69" t="s">
        <v>2332</v>
      </c>
      <c r="C5293" s="44">
        <v>1253</v>
      </c>
      <c r="D5293" s="44">
        <v>1253</v>
      </c>
      <c r="E5293" s="56" t="s">
        <v>12905</v>
      </c>
      <c r="F5293" s="45" t="s">
        <v>2439</v>
      </c>
      <c r="G5293" s="39" t="s">
        <v>18026</v>
      </c>
    </row>
    <row r="5294" spans="2:7" x14ac:dyDescent="0.25">
      <c r="B5294" s="69" t="s">
        <v>5849</v>
      </c>
      <c r="C5294" s="44">
        <v>1253</v>
      </c>
      <c r="D5294" s="44">
        <v>1253</v>
      </c>
      <c r="E5294" s="56" t="s">
        <v>12905</v>
      </c>
      <c r="F5294" s="45" t="s">
        <v>2439</v>
      </c>
      <c r="G5294" s="39" t="s">
        <v>18026</v>
      </c>
    </row>
    <row r="5295" spans="2:7" x14ac:dyDescent="0.25">
      <c r="B5295" s="69" t="s">
        <v>19598</v>
      </c>
      <c r="C5295" s="44">
        <v>1244</v>
      </c>
      <c r="D5295" s="44">
        <v>1244</v>
      </c>
      <c r="E5295" s="56" t="s">
        <v>12897</v>
      </c>
      <c r="F5295" s="45" t="s">
        <v>2432</v>
      </c>
      <c r="G5295" s="39" t="s">
        <v>18019</v>
      </c>
    </row>
    <row r="5296" spans="2:7" x14ac:dyDescent="0.25">
      <c r="B5296" s="69" t="s">
        <v>2323</v>
      </c>
      <c r="C5296" s="44">
        <v>1244</v>
      </c>
      <c r="D5296" s="44">
        <v>1244</v>
      </c>
      <c r="E5296" s="56" t="s">
        <v>12897</v>
      </c>
      <c r="F5296" s="45" t="s">
        <v>2432</v>
      </c>
      <c r="G5296" s="39" t="s">
        <v>18019</v>
      </c>
    </row>
    <row r="5297" spans="2:7" x14ac:dyDescent="0.25">
      <c r="B5297" s="69" t="s">
        <v>5840</v>
      </c>
      <c r="C5297" s="44">
        <v>1244</v>
      </c>
      <c r="D5297" s="44">
        <v>1244</v>
      </c>
      <c r="E5297" s="56" t="s">
        <v>12897</v>
      </c>
      <c r="F5297" s="45" t="s">
        <v>2432</v>
      </c>
      <c r="G5297" s="39" t="s">
        <v>18019</v>
      </c>
    </row>
    <row r="5298" spans="2:7" x14ac:dyDescent="0.25">
      <c r="B5298" s="69" t="s">
        <v>19605</v>
      </c>
      <c r="C5298" s="44">
        <v>1251</v>
      </c>
      <c r="D5298" s="44">
        <v>1251</v>
      </c>
      <c r="E5298" s="56" t="s">
        <v>12903</v>
      </c>
      <c r="F5298" s="45" t="s">
        <v>1700</v>
      </c>
      <c r="G5298" s="39" t="s">
        <v>18024</v>
      </c>
    </row>
    <row r="5299" spans="2:7" x14ac:dyDescent="0.25">
      <c r="B5299" s="69" t="s">
        <v>2330</v>
      </c>
      <c r="C5299" s="44">
        <v>1251</v>
      </c>
      <c r="D5299" s="44">
        <v>1251</v>
      </c>
      <c r="E5299" s="56" t="s">
        <v>12903</v>
      </c>
      <c r="F5299" s="45" t="s">
        <v>1700</v>
      </c>
      <c r="G5299" s="39" t="s">
        <v>18024</v>
      </c>
    </row>
    <row r="5300" spans="2:7" x14ac:dyDescent="0.25">
      <c r="B5300" s="69" t="s">
        <v>5847</v>
      </c>
      <c r="C5300" s="44">
        <v>1251</v>
      </c>
      <c r="D5300" s="44">
        <v>1251</v>
      </c>
      <c r="E5300" s="56" t="s">
        <v>12903</v>
      </c>
      <c r="F5300" s="45" t="s">
        <v>1700</v>
      </c>
      <c r="G5300" s="39" t="s">
        <v>18024</v>
      </c>
    </row>
    <row r="5301" spans="2:7" x14ac:dyDescent="0.25">
      <c r="B5301" s="69" t="s">
        <v>19602</v>
      </c>
      <c r="C5301" s="44">
        <v>1248</v>
      </c>
      <c r="D5301" s="44">
        <v>1248</v>
      </c>
      <c r="E5301" s="51" t="s">
        <v>16611</v>
      </c>
      <c r="F5301" s="45" t="s">
        <v>2436</v>
      </c>
      <c r="G5301" s="39" t="s">
        <v>2437</v>
      </c>
    </row>
    <row r="5302" spans="2:7" x14ac:dyDescent="0.25">
      <c r="B5302" s="69" t="s">
        <v>2327</v>
      </c>
      <c r="C5302" s="44">
        <v>1248</v>
      </c>
      <c r="D5302" s="44">
        <v>1248</v>
      </c>
      <c r="E5302" s="51" t="s">
        <v>16611</v>
      </c>
      <c r="F5302" s="45" t="s">
        <v>2436</v>
      </c>
      <c r="G5302" s="39" t="s">
        <v>2437</v>
      </c>
    </row>
    <row r="5303" spans="2:7" x14ac:dyDescent="0.25">
      <c r="B5303" s="69" t="s">
        <v>5844</v>
      </c>
      <c r="C5303" s="44">
        <v>1248</v>
      </c>
      <c r="D5303" s="44">
        <v>1248</v>
      </c>
      <c r="E5303" s="51" t="s">
        <v>16611</v>
      </c>
      <c r="F5303" s="45" t="s">
        <v>2436</v>
      </c>
      <c r="G5303" s="39" t="s">
        <v>2437</v>
      </c>
    </row>
    <row r="5304" spans="2:7" x14ac:dyDescent="0.25">
      <c r="B5304" s="69" t="s">
        <v>3609</v>
      </c>
      <c r="C5304" s="44">
        <v>1248</v>
      </c>
      <c r="D5304" s="44">
        <v>1248</v>
      </c>
      <c r="E5304" s="51" t="s">
        <v>16611</v>
      </c>
      <c r="F5304" s="45" t="s">
        <v>2436</v>
      </c>
      <c r="G5304" s="39" t="s">
        <v>2437</v>
      </c>
    </row>
    <row r="5305" spans="2:7" x14ac:dyDescent="0.25">
      <c r="B5305" s="69" t="s">
        <v>6671</v>
      </c>
      <c r="C5305" s="44">
        <v>1248</v>
      </c>
      <c r="D5305" s="44">
        <v>1248</v>
      </c>
      <c r="E5305" s="51" t="s">
        <v>16611</v>
      </c>
      <c r="F5305" s="45" t="s">
        <v>2436</v>
      </c>
      <c r="G5305" s="39" t="s">
        <v>2437</v>
      </c>
    </row>
    <row r="5306" spans="2:7" x14ac:dyDescent="0.25">
      <c r="B5306" s="69" t="s">
        <v>19604</v>
      </c>
      <c r="C5306" s="44">
        <v>1250</v>
      </c>
      <c r="D5306" s="44">
        <v>1250</v>
      </c>
      <c r="E5306" s="56" t="s">
        <v>12902</v>
      </c>
      <c r="F5306" s="45" t="s">
        <v>2438</v>
      </c>
      <c r="G5306" s="39" t="s">
        <v>18023</v>
      </c>
    </row>
    <row r="5307" spans="2:7" x14ac:dyDescent="0.25">
      <c r="B5307" s="69" t="s">
        <v>2329</v>
      </c>
      <c r="C5307" s="44">
        <v>1250</v>
      </c>
      <c r="D5307" s="44">
        <v>1250</v>
      </c>
      <c r="E5307" s="56" t="s">
        <v>12902</v>
      </c>
      <c r="F5307" s="45" t="s">
        <v>2438</v>
      </c>
      <c r="G5307" s="39" t="s">
        <v>18023</v>
      </c>
    </row>
    <row r="5308" spans="2:7" x14ac:dyDescent="0.25">
      <c r="B5308" s="69" t="s">
        <v>5846</v>
      </c>
      <c r="C5308" s="44">
        <v>1250</v>
      </c>
      <c r="D5308" s="44">
        <v>1250</v>
      </c>
      <c r="E5308" s="56" t="s">
        <v>12902</v>
      </c>
      <c r="F5308" s="45" t="s">
        <v>2438</v>
      </c>
      <c r="G5308" s="39" t="s">
        <v>18023</v>
      </c>
    </row>
    <row r="5309" spans="2:7" x14ac:dyDescent="0.25">
      <c r="B5309" s="69" t="s">
        <v>19603</v>
      </c>
      <c r="C5309" s="44">
        <v>1249</v>
      </c>
      <c r="D5309" s="44">
        <v>1249</v>
      </c>
      <c r="E5309" s="56" t="s">
        <v>12901</v>
      </c>
      <c r="F5309" s="45" t="s">
        <v>1701</v>
      </c>
      <c r="G5309" s="39" t="s">
        <v>18022</v>
      </c>
    </row>
    <row r="5310" spans="2:7" x14ac:dyDescent="0.25">
      <c r="B5310" s="69" t="s">
        <v>2328</v>
      </c>
      <c r="C5310" s="44">
        <v>1249</v>
      </c>
      <c r="D5310" s="44">
        <v>1249</v>
      </c>
      <c r="E5310" s="56" t="s">
        <v>12901</v>
      </c>
      <c r="F5310" s="45" t="s">
        <v>1701</v>
      </c>
      <c r="G5310" s="39" t="s">
        <v>18022</v>
      </c>
    </row>
    <row r="5311" spans="2:7" x14ac:dyDescent="0.25">
      <c r="B5311" s="69" t="s">
        <v>5845</v>
      </c>
      <c r="C5311" s="44">
        <v>1249</v>
      </c>
      <c r="D5311" s="44">
        <v>1249</v>
      </c>
      <c r="E5311" s="56" t="s">
        <v>12901</v>
      </c>
      <c r="F5311" s="45" t="s">
        <v>1701</v>
      </c>
      <c r="G5311" s="39" t="s">
        <v>18022</v>
      </c>
    </row>
    <row r="5312" spans="2:7" x14ac:dyDescent="0.25">
      <c r="B5312" s="69" t="s">
        <v>19601</v>
      </c>
      <c r="C5312" s="44">
        <v>1247</v>
      </c>
      <c r="D5312" s="44">
        <v>1247</v>
      </c>
      <c r="E5312" s="56" t="s">
        <v>12900</v>
      </c>
      <c r="F5312" s="45" t="s">
        <v>2434</v>
      </c>
      <c r="G5312" s="39" t="s">
        <v>2435</v>
      </c>
    </row>
    <row r="5313" spans="2:7" x14ac:dyDescent="0.25">
      <c r="B5313" s="69" t="s">
        <v>2326</v>
      </c>
      <c r="C5313" s="44">
        <v>1247</v>
      </c>
      <c r="D5313" s="44">
        <v>1247</v>
      </c>
      <c r="E5313" s="56" t="s">
        <v>12900</v>
      </c>
      <c r="F5313" s="45" t="s">
        <v>2434</v>
      </c>
      <c r="G5313" s="39" t="s">
        <v>2435</v>
      </c>
    </row>
    <row r="5314" spans="2:7" x14ac:dyDescent="0.25">
      <c r="B5314" s="69" t="s">
        <v>5843</v>
      </c>
      <c r="C5314" s="44">
        <v>1247</v>
      </c>
      <c r="D5314" s="44">
        <v>1247</v>
      </c>
      <c r="E5314" s="56" t="s">
        <v>12900</v>
      </c>
      <c r="F5314" s="45" t="s">
        <v>2434</v>
      </c>
      <c r="G5314" s="39" t="s">
        <v>2435</v>
      </c>
    </row>
    <row r="5315" spans="2:7" x14ac:dyDescent="0.25">
      <c r="B5315" s="69" t="s">
        <v>3635</v>
      </c>
      <c r="C5315" s="44">
        <v>1247</v>
      </c>
      <c r="D5315" s="44">
        <v>1247</v>
      </c>
      <c r="E5315" s="56" t="s">
        <v>12900</v>
      </c>
      <c r="F5315" s="45" t="s">
        <v>2434</v>
      </c>
      <c r="G5315" s="39" t="s">
        <v>2435</v>
      </c>
    </row>
    <row r="5316" spans="2:7" x14ac:dyDescent="0.25">
      <c r="B5316" s="69" t="s">
        <v>10500</v>
      </c>
      <c r="C5316" s="44">
        <v>1247</v>
      </c>
      <c r="D5316" s="44">
        <v>1247</v>
      </c>
      <c r="E5316" s="56" t="s">
        <v>12900</v>
      </c>
      <c r="F5316" s="45" t="s">
        <v>2434</v>
      </c>
      <c r="G5316" s="39" t="s">
        <v>2435</v>
      </c>
    </row>
    <row r="5317" spans="2:7" x14ac:dyDescent="0.25">
      <c r="B5317" s="69" t="s">
        <v>19600</v>
      </c>
      <c r="C5317" s="44">
        <v>1246</v>
      </c>
      <c r="D5317" s="44">
        <v>1246</v>
      </c>
      <c r="E5317" s="56" t="s">
        <v>12899</v>
      </c>
      <c r="F5317" s="45" t="s">
        <v>2433</v>
      </c>
      <c r="G5317" s="39" t="s">
        <v>18021</v>
      </c>
    </row>
    <row r="5318" spans="2:7" x14ac:dyDescent="0.25">
      <c r="B5318" s="69" t="s">
        <v>2325</v>
      </c>
      <c r="C5318" s="44">
        <v>1246</v>
      </c>
      <c r="D5318" s="44">
        <v>1246</v>
      </c>
      <c r="E5318" s="56" t="s">
        <v>12899</v>
      </c>
      <c r="F5318" s="45" t="s">
        <v>2433</v>
      </c>
      <c r="G5318" s="39" t="s">
        <v>18021</v>
      </c>
    </row>
    <row r="5319" spans="2:7" x14ac:dyDescent="0.25">
      <c r="B5319" s="69" t="s">
        <v>5842</v>
      </c>
      <c r="C5319" s="44">
        <v>1246</v>
      </c>
      <c r="D5319" s="44">
        <v>1246</v>
      </c>
      <c r="E5319" s="56" t="s">
        <v>12899</v>
      </c>
      <c r="F5319" s="45" t="s">
        <v>2433</v>
      </c>
      <c r="G5319" s="39" t="s">
        <v>18021</v>
      </c>
    </row>
    <row r="5320" spans="2:7" x14ac:dyDescent="0.25">
      <c r="B5320" s="69" t="s">
        <v>19599</v>
      </c>
      <c r="C5320" s="44">
        <v>1245</v>
      </c>
      <c r="D5320" s="44">
        <v>1245</v>
      </c>
      <c r="E5320" s="56" t="s">
        <v>12898</v>
      </c>
      <c r="F5320" s="45" t="s">
        <v>1702</v>
      </c>
      <c r="G5320" s="39" t="s">
        <v>18020</v>
      </c>
    </row>
    <row r="5321" spans="2:7" x14ac:dyDescent="0.25">
      <c r="B5321" s="69" t="s">
        <v>2324</v>
      </c>
      <c r="C5321" s="44">
        <v>1245</v>
      </c>
      <c r="D5321" s="44">
        <v>1245</v>
      </c>
      <c r="E5321" s="56" t="s">
        <v>12898</v>
      </c>
      <c r="F5321" s="45" t="s">
        <v>1702</v>
      </c>
      <c r="G5321" s="39" t="s">
        <v>18020</v>
      </c>
    </row>
    <row r="5322" spans="2:7" x14ac:dyDescent="0.25">
      <c r="B5322" s="69" t="s">
        <v>5841</v>
      </c>
      <c r="C5322" s="44">
        <v>1245</v>
      </c>
      <c r="D5322" s="44">
        <v>1245</v>
      </c>
      <c r="E5322" s="56" t="s">
        <v>12898</v>
      </c>
      <c r="F5322" s="45" t="s">
        <v>1702</v>
      </c>
      <c r="G5322" s="39" t="s">
        <v>18020</v>
      </c>
    </row>
    <row r="5323" spans="2:7" x14ac:dyDescent="0.25">
      <c r="B5323" s="69" t="s">
        <v>19576</v>
      </c>
      <c r="C5323" s="44">
        <v>1223</v>
      </c>
      <c r="D5323" s="44">
        <v>1223</v>
      </c>
      <c r="E5323" s="56" t="s">
        <v>12876</v>
      </c>
      <c r="F5323" s="45" t="s">
        <v>2162</v>
      </c>
      <c r="G5323" s="39" t="s">
        <v>17996</v>
      </c>
    </row>
    <row r="5324" spans="2:7" x14ac:dyDescent="0.25">
      <c r="B5324" s="69" t="s">
        <v>8812</v>
      </c>
      <c r="C5324" s="44">
        <v>1223</v>
      </c>
      <c r="D5324" s="44">
        <v>1223</v>
      </c>
      <c r="E5324" s="56" t="s">
        <v>12876</v>
      </c>
      <c r="F5324" s="45" t="s">
        <v>2162</v>
      </c>
      <c r="G5324" s="39" t="s">
        <v>17996</v>
      </c>
    </row>
    <row r="5325" spans="2:7" x14ac:dyDescent="0.25">
      <c r="B5325" s="69" t="s">
        <v>9200</v>
      </c>
      <c r="C5325" s="44">
        <v>1223</v>
      </c>
      <c r="D5325" s="44">
        <v>1223</v>
      </c>
      <c r="E5325" s="56" t="s">
        <v>12876</v>
      </c>
      <c r="F5325" s="45" t="s">
        <v>2162</v>
      </c>
      <c r="G5325" s="39" t="s">
        <v>17996</v>
      </c>
    </row>
    <row r="5326" spans="2:7" x14ac:dyDescent="0.25">
      <c r="B5326" s="69" t="s">
        <v>19582</v>
      </c>
      <c r="C5326" s="44">
        <v>1228.0999999999999</v>
      </c>
      <c r="D5326" s="44" t="s">
        <v>2167</v>
      </c>
      <c r="E5326" s="51" t="s">
        <v>16612</v>
      </c>
      <c r="F5326" s="45" t="s">
        <v>2168</v>
      </c>
      <c r="G5326" s="39" t="s">
        <v>18002</v>
      </c>
    </row>
    <row r="5327" spans="2:7" x14ac:dyDescent="0.25">
      <c r="B5327" s="69" t="s">
        <v>2167</v>
      </c>
      <c r="C5327" s="44">
        <v>1228.0999999999999</v>
      </c>
      <c r="D5327" s="44" t="s">
        <v>2167</v>
      </c>
      <c r="E5327" s="51" t="s">
        <v>16612</v>
      </c>
      <c r="F5327" s="45" t="s">
        <v>2168</v>
      </c>
      <c r="G5327" s="39" t="s">
        <v>18002</v>
      </c>
    </row>
    <row r="5328" spans="2:7" x14ac:dyDescent="0.25">
      <c r="B5328" s="69" t="s">
        <v>5826</v>
      </c>
      <c r="C5328" s="44">
        <v>1228.0999999999999</v>
      </c>
      <c r="D5328" s="44" t="s">
        <v>2167</v>
      </c>
      <c r="E5328" s="51" t="s">
        <v>16612</v>
      </c>
      <c r="F5328" s="45" t="s">
        <v>2168</v>
      </c>
      <c r="G5328" s="39" t="s">
        <v>18002</v>
      </c>
    </row>
    <row r="5329" spans="2:7" x14ac:dyDescent="0.25">
      <c r="B5329" s="69" t="s">
        <v>7087</v>
      </c>
      <c r="C5329" s="44">
        <v>1228.0999999999999</v>
      </c>
      <c r="D5329" s="44" t="s">
        <v>2167</v>
      </c>
      <c r="E5329" s="51" t="s">
        <v>16612</v>
      </c>
      <c r="F5329" s="45" t="s">
        <v>2168</v>
      </c>
      <c r="G5329" s="39" t="s">
        <v>18002</v>
      </c>
    </row>
    <row r="5330" spans="2:7" x14ac:dyDescent="0.25">
      <c r="B5330" s="69" t="s">
        <v>19580</v>
      </c>
      <c r="C5330" s="44">
        <v>1227</v>
      </c>
      <c r="D5330" s="44">
        <v>1227</v>
      </c>
      <c r="E5330" s="56" t="s">
        <v>12880</v>
      </c>
      <c r="F5330" s="45" t="s">
        <v>2165</v>
      </c>
      <c r="G5330" s="39" t="s">
        <v>18000</v>
      </c>
    </row>
    <row r="5331" spans="2:7" x14ac:dyDescent="0.25">
      <c r="B5331" s="69" t="s">
        <v>5824</v>
      </c>
      <c r="C5331" s="44">
        <v>1227</v>
      </c>
      <c r="D5331" s="44">
        <v>1227</v>
      </c>
      <c r="E5331" s="56" t="s">
        <v>12880</v>
      </c>
      <c r="F5331" s="45" t="s">
        <v>2165</v>
      </c>
      <c r="G5331" s="39" t="s">
        <v>18000</v>
      </c>
    </row>
    <row r="5332" spans="2:7" x14ac:dyDescent="0.25">
      <c r="B5332" s="69" t="s">
        <v>8816</v>
      </c>
      <c r="C5332" s="44">
        <v>1227</v>
      </c>
      <c r="D5332" s="44">
        <v>1227</v>
      </c>
      <c r="E5332" s="56" t="s">
        <v>12880</v>
      </c>
      <c r="F5332" s="45" t="s">
        <v>2165</v>
      </c>
      <c r="G5332" s="39" t="s">
        <v>18000</v>
      </c>
    </row>
    <row r="5333" spans="2:7" x14ac:dyDescent="0.25">
      <c r="B5333" s="69" t="s">
        <v>19581</v>
      </c>
      <c r="C5333" s="44">
        <v>1228</v>
      </c>
      <c r="D5333" s="44">
        <v>1228</v>
      </c>
      <c r="E5333" s="56" t="s">
        <v>12881</v>
      </c>
      <c r="F5333" s="45" t="s">
        <v>2166</v>
      </c>
      <c r="G5333" s="39" t="s">
        <v>18001</v>
      </c>
    </row>
    <row r="5334" spans="2:7" x14ac:dyDescent="0.25">
      <c r="B5334" s="69" t="s">
        <v>5825</v>
      </c>
      <c r="C5334" s="44">
        <v>1228</v>
      </c>
      <c r="D5334" s="44">
        <v>1228</v>
      </c>
      <c r="E5334" s="56" t="s">
        <v>12881</v>
      </c>
      <c r="F5334" s="45" t="s">
        <v>2166</v>
      </c>
      <c r="G5334" s="39" t="s">
        <v>18001</v>
      </c>
    </row>
    <row r="5335" spans="2:7" x14ac:dyDescent="0.25">
      <c r="B5335" s="69" t="s">
        <v>8817</v>
      </c>
      <c r="C5335" s="44">
        <v>1228</v>
      </c>
      <c r="D5335" s="44">
        <v>1228</v>
      </c>
      <c r="E5335" s="56" t="s">
        <v>12881</v>
      </c>
      <c r="F5335" s="45" t="s">
        <v>2166</v>
      </c>
      <c r="G5335" s="39" t="s">
        <v>18001</v>
      </c>
    </row>
    <row r="5336" spans="2:7" x14ac:dyDescent="0.25">
      <c r="B5336" s="69" t="s">
        <v>19584</v>
      </c>
      <c r="C5336" s="44">
        <v>1230</v>
      </c>
      <c r="D5336" s="44">
        <v>1230</v>
      </c>
      <c r="E5336" s="56" t="s">
        <v>12883</v>
      </c>
      <c r="F5336" s="45" t="s">
        <v>2169</v>
      </c>
      <c r="G5336" s="39" t="s">
        <v>18004</v>
      </c>
    </row>
    <row r="5337" spans="2:7" x14ac:dyDescent="0.25">
      <c r="B5337" s="69" t="s">
        <v>5448</v>
      </c>
      <c r="C5337" s="44">
        <v>1230</v>
      </c>
      <c r="D5337" s="44">
        <v>1230</v>
      </c>
      <c r="E5337" s="56" t="s">
        <v>12883</v>
      </c>
      <c r="F5337" s="45" t="s">
        <v>2169</v>
      </c>
      <c r="G5337" s="39" t="s">
        <v>18004</v>
      </c>
    </row>
    <row r="5338" spans="2:7" x14ac:dyDescent="0.25">
      <c r="B5338" s="69" t="s">
        <v>3369</v>
      </c>
      <c r="C5338" s="44">
        <v>1230</v>
      </c>
      <c r="D5338" s="44">
        <v>1230</v>
      </c>
      <c r="E5338" s="56" t="s">
        <v>12883</v>
      </c>
      <c r="F5338" s="45" t="s">
        <v>2169</v>
      </c>
      <c r="G5338" s="39" t="s">
        <v>18004</v>
      </c>
    </row>
    <row r="5339" spans="2:7" x14ac:dyDescent="0.25">
      <c r="B5339" s="69" t="s">
        <v>19583</v>
      </c>
      <c r="C5339" s="44">
        <v>1229</v>
      </c>
      <c r="D5339" s="44">
        <v>1229</v>
      </c>
      <c r="E5339" s="56" t="s">
        <v>12882</v>
      </c>
      <c r="F5339" s="45" t="s">
        <v>1715</v>
      </c>
      <c r="G5339" s="39" t="s">
        <v>18003</v>
      </c>
    </row>
    <row r="5340" spans="2:7" x14ac:dyDescent="0.25">
      <c r="B5340" s="69" t="s">
        <v>3364</v>
      </c>
      <c r="C5340" s="44">
        <v>1229</v>
      </c>
      <c r="D5340" s="44">
        <v>1229</v>
      </c>
      <c r="E5340" s="56" t="s">
        <v>12882</v>
      </c>
      <c r="F5340" s="45" t="s">
        <v>1715</v>
      </c>
      <c r="G5340" s="39" t="s">
        <v>18003</v>
      </c>
    </row>
    <row r="5341" spans="2:7" x14ac:dyDescent="0.25">
      <c r="B5341" s="69" t="s">
        <v>5447</v>
      </c>
      <c r="C5341" s="44">
        <v>1229</v>
      </c>
      <c r="D5341" s="44">
        <v>1229</v>
      </c>
      <c r="E5341" s="56" t="s">
        <v>12882</v>
      </c>
      <c r="F5341" s="45" t="s">
        <v>1715</v>
      </c>
      <c r="G5341" s="39" t="s">
        <v>18003</v>
      </c>
    </row>
    <row r="5342" spans="2:7" x14ac:dyDescent="0.25">
      <c r="B5342" s="69" t="s">
        <v>19578</v>
      </c>
      <c r="C5342" s="44">
        <v>1225</v>
      </c>
      <c r="D5342" s="44">
        <v>1225</v>
      </c>
      <c r="E5342" s="56" t="s">
        <v>12878</v>
      </c>
      <c r="F5342" s="45" t="s">
        <v>1716</v>
      </c>
      <c r="G5342" s="39" t="s">
        <v>17998</v>
      </c>
    </row>
    <row r="5343" spans="2:7" x14ac:dyDescent="0.25">
      <c r="B5343" s="69" t="s">
        <v>8814</v>
      </c>
      <c r="C5343" s="44">
        <v>1225</v>
      </c>
      <c r="D5343" s="44">
        <v>1225</v>
      </c>
      <c r="E5343" s="56" t="s">
        <v>12878</v>
      </c>
      <c r="F5343" s="45" t="s">
        <v>1716</v>
      </c>
      <c r="G5343" s="39" t="s">
        <v>17998</v>
      </c>
    </row>
    <row r="5344" spans="2:7" x14ac:dyDescent="0.25">
      <c r="B5344" s="69" t="s">
        <v>15106</v>
      </c>
      <c r="C5344" s="44">
        <v>1225</v>
      </c>
      <c r="D5344" s="44">
        <v>1225</v>
      </c>
      <c r="E5344" s="56" t="s">
        <v>12878</v>
      </c>
      <c r="F5344" s="45" t="s">
        <v>1716</v>
      </c>
      <c r="G5344" s="39" t="s">
        <v>17998</v>
      </c>
    </row>
    <row r="5345" spans="2:7" x14ac:dyDescent="0.25">
      <c r="B5345" s="69" t="s">
        <v>19589</v>
      </c>
      <c r="C5345" s="44">
        <v>1236</v>
      </c>
      <c r="D5345" s="44">
        <v>1236</v>
      </c>
      <c r="E5345" s="56" t="s">
        <v>12889</v>
      </c>
      <c r="F5345" s="45" t="s">
        <v>1711</v>
      </c>
      <c r="G5345" s="39" t="s">
        <v>18010</v>
      </c>
    </row>
    <row r="5346" spans="2:7" x14ac:dyDescent="0.25">
      <c r="B5346" s="69" t="s">
        <v>5831</v>
      </c>
      <c r="C5346" s="44">
        <v>1236</v>
      </c>
      <c r="D5346" s="44">
        <v>1236</v>
      </c>
      <c r="E5346" s="56" t="s">
        <v>12889</v>
      </c>
      <c r="F5346" s="45" t="s">
        <v>1711</v>
      </c>
      <c r="G5346" s="39" t="s">
        <v>18010</v>
      </c>
    </row>
    <row r="5347" spans="2:7" x14ac:dyDescent="0.25">
      <c r="B5347" s="69" t="s">
        <v>5454</v>
      </c>
      <c r="C5347" s="44">
        <v>1236</v>
      </c>
      <c r="D5347" s="44">
        <v>1236</v>
      </c>
      <c r="E5347" s="56" t="s">
        <v>12889</v>
      </c>
      <c r="F5347" s="45" t="s">
        <v>1711</v>
      </c>
      <c r="G5347" s="39" t="s">
        <v>18010</v>
      </c>
    </row>
    <row r="5348" spans="2:7" x14ac:dyDescent="0.25">
      <c r="B5348" s="69" t="s">
        <v>19590</v>
      </c>
      <c r="C5348" s="44">
        <v>1236.0999999999999</v>
      </c>
      <c r="D5348" s="44" t="s">
        <v>1710</v>
      </c>
      <c r="E5348" s="51" t="s">
        <v>16613</v>
      </c>
      <c r="F5348" s="45" t="s">
        <v>1709</v>
      </c>
      <c r="G5348" s="39" t="s">
        <v>18011</v>
      </c>
    </row>
    <row r="5349" spans="2:7" x14ac:dyDescent="0.25">
      <c r="B5349" s="69" t="s">
        <v>1710</v>
      </c>
      <c r="C5349" s="44">
        <v>1236.0999999999999</v>
      </c>
      <c r="D5349" s="44" t="s">
        <v>1710</v>
      </c>
      <c r="E5349" s="51" t="s">
        <v>16613</v>
      </c>
      <c r="F5349" s="45" t="s">
        <v>1709</v>
      </c>
      <c r="G5349" s="39" t="s">
        <v>18011</v>
      </c>
    </row>
    <row r="5350" spans="2:7" x14ac:dyDescent="0.25">
      <c r="B5350" s="69" t="s">
        <v>5832</v>
      </c>
      <c r="C5350" s="44">
        <v>1236.0999999999999</v>
      </c>
      <c r="D5350" s="44" t="s">
        <v>1710</v>
      </c>
      <c r="E5350" s="51" t="s">
        <v>16613</v>
      </c>
      <c r="F5350" s="45" t="s">
        <v>1709</v>
      </c>
      <c r="G5350" s="39" t="s">
        <v>18011</v>
      </c>
    </row>
    <row r="5351" spans="2:7" x14ac:dyDescent="0.25">
      <c r="B5351" s="69" t="s">
        <v>7088</v>
      </c>
      <c r="C5351" s="44">
        <v>1236.0999999999999</v>
      </c>
      <c r="D5351" s="44" t="s">
        <v>1710</v>
      </c>
      <c r="E5351" s="51" t="s">
        <v>16613</v>
      </c>
      <c r="F5351" s="45" t="s">
        <v>1709</v>
      </c>
      <c r="G5351" s="39" t="s">
        <v>18011</v>
      </c>
    </row>
    <row r="5352" spans="2:7" x14ac:dyDescent="0.25">
      <c r="B5352" s="69" t="s">
        <v>19579</v>
      </c>
      <c r="C5352" s="44">
        <v>1226</v>
      </c>
      <c r="D5352" s="44">
        <v>1226</v>
      </c>
      <c r="E5352" s="56" t="s">
        <v>12879</v>
      </c>
      <c r="F5352" s="45" t="s">
        <v>2164</v>
      </c>
      <c r="G5352" s="39" t="s">
        <v>17999</v>
      </c>
    </row>
    <row r="5353" spans="2:7" x14ac:dyDescent="0.25">
      <c r="B5353" s="69" t="s">
        <v>5823</v>
      </c>
      <c r="C5353" s="44">
        <v>1226</v>
      </c>
      <c r="D5353" s="44">
        <v>1226</v>
      </c>
      <c r="E5353" s="56" t="s">
        <v>12879</v>
      </c>
      <c r="F5353" s="45" t="s">
        <v>2164</v>
      </c>
      <c r="G5353" s="39" t="s">
        <v>17999</v>
      </c>
    </row>
    <row r="5354" spans="2:7" x14ac:dyDescent="0.25">
      <c r="B5354" s="69" t="s">
        <v>8815</v>
      </c>
      <c r="C5354" s="44">
        <v>1226</v>
      </c>
      <c r="D5354" s="44">
        <v>1226</v>
      </c>
      <c r="E5354" s="56" t="s">
        <v>12879</v>
      </c>
      <c r="F5354" s="45" t="s">
        <v>2164</v>
      </c>
      <c r="G5354" s="39" t="s">
        <v>17999</v>
      </c>
    </row>
    <row r="5355" spans="2:7" x14ac:dyDescent="0.25">
      <c r="B5355" s="69" t="s">
        <v>19577</v>
      </c>
      <c r="C5355" s="44">
        <v>1224</v>
      </c>
      <c r="D5355" s="44">
        <v>1224</v>
      </c>
      <c r="E5355" s="56" t="s">
        <v>12877</v>
      </c>
      <c r="F5355" s="45" t="s">
        <v>2163</v>
      </c>
      <c r="G5355" s="39" t="s">
        <v>17997</v>
      </c>
    </row>
    <row r="5356" spans="2:7" x14ac:dyDescent="0.25">
      <c r="B5356" s="69" t="s">
        <v>5822</v>
      </c>
      <c r="C5356" s="44">
        <v>1224</v>
      </c>
      <c r="D5356" s="44">
        <v>1224</v>
      </c>
      <c r="E5356" s="56" t="s">
        <v>12877</v>
      </c>
      <c r="F5356" s="45" t="s">
        <v>2163</v>
      </c>
      <c r="G5356" s="39" t="s">
        <v>17997</v>
      </c>
    </row>
    <row r="5357" spans="2:7" x14ac:dyDescent="0.25">
      <c r="B5357" s="69" t="s">
        <v>8813</v>
      </c>
      <c r="C5357" s="44">
        <v>1224</v>
      </c>
      <c r="D5357" s="44">
        <v>1224</v>
      </c>
      <c r="E5357" s="56" t="s">
        <v>12877</v>
      </c>
      <c r="F5357" s="45" t="s">
        <v>2163</v>
      </c>
      <c r="G5357" s="39" t="s">
        <v>17997</v>
      </c>
    </row>
    <row r="5358" spans="2:7" x14ac:dyDescent="0.25">
      <c r="B5358" s="69" t="s">
        <v>19593</v>
      </c>
      <c r="C5358" s="44">
        <v>1239</v>
      </c>
      <c r="D5358" s="44">
        <v>1239</v>
      </c>
      <c r="E5358" s="56" t="s">
        <v>12892</v>
      </c>
      <c r="F5358" s="45" t="s">
        <v>1706</v>
      </c>
      <c r="G5358" s="39" t="s">
        <v>18014</v>
      </c>
    </row>
    <row r="5359" spans="2:7" x14ac:dyDescent="0.25">
      <c r="B5359" s="69" t="s">
        <v>7228</v>
      </c>
      <c r="C5359" s="44">
        <v>1239</v>
      </c>
      <c r="D5359" s="44">
        <v>1239</v>
      </c>
      <c r="E5359" s="56" t="s">
        <v>12892</v>
      </c>
      <c r="F5359" s="45" t="s">
        <v>1706</v>
      </c>
      <c r="G5359" s="39" t="s">
        <v>18014</v>
      </c>
    </row>
    <row r="5360" spans="2:7" x14ac:dyDescent="0.25">
      <c r="B5360" s="69" t="s">
        <v>10135</v>
      </c>
      <c r="C5360" s="44">
        <v>1239</v>
      </c>
      <c r="D5360" s="44">
        <v>1239</v>
      </c>
      <c r="E5360" s="56" t="s">
        <v>12892</v>
      </c>
      <c r="F5360" s="45" t="s">
        <v>1706</v>
      </c>
      <c r="G5360" s="39" t="s">
        <v>18014</v>
      </c>
    </row>
    <row r="5361" spans="2:7" x14ac:dyDescent="0.25">
      <c r="B5361" s="69" t="s">
        <v>2318</v>
      </c>
      <c r="C5361" s="44">
        <v>1239</v>
      </c>
      <c r="D5361" s="44">
        <v>1239</v>
      </c>
      <c r="E5361" s="56" t="s">
        <v>12892</v>
      </c>
      <c r="F5361" s="45" t="s">
        <v>1706</v>
      </c>
      <c r="G5361" s="39" t="s">
        <v>18014</v>
      </c>
    </row>
    <row r="5362" spans="2:7" x14ac:dyDescent="0.25">
      <c r="B5362" s="69" t="s">
        <v>5835</v>
      </c>
      <c r="C5362" s="44">
        <v>1239</v>
      </c>
      <c r="D5362" s="44">
        <v>1239</v>
      </c>
      <c r="E5362" s="56" t="s">
        <v>12892</v>
      </c>
      <c r="F5362" s="45" t="s">
        <v>1706</v>
      </c>
      <c r="G5362" s="39" t="s">
        <v>18014</v>
      </c>
    </row>
    <row r="5363" spans="2:7" x14ac:dyDescent="0.25">
      <c r="B5363" s="69" t="s">
        <v>19585</v>
      </c>
      <c r="C5363" s="44">
        <v>1232</v>
      </c>
      <c r="D5363" s="44">
        <v>1232</v>
      </c>
      <c r="E5363" s="56" t="s">
        <v>12885</v>
      </c>
      <c r="F5363" s="45" t="s">
        <v>2171</v>
      </c>
      <c r="G5363" s="39" t="s">
        <v>18006</v>
      </c>
    </row>
    <row r="5364" spans="2:7" x14ac:dyDescent="0.25">
      <c r="B5364" s="69" t="s">
        <v>5450</v>
      </c>
      <c r="C5364" s="44">
        <v>1232</v>
      </c>
      <c r="D5364" s="44">
        <v>1232</v>
      </c>
      <c r="E5364" s="56" t="s">
        <v>12885</v>
      </c>
      <c r="F5364" s="45" t="s">
        <v>2171</v>
      </c>
      <c r="G5364" s="39" t="s">
        <v>18006</v>
      </c>
    </row>
    <row r="5365" spans="2:7" x14ac:dyDescent="0.25">
      <c r="B5365" s="69" t="s">
        <v>5828</v>
      </c>
      <c r="C5365" s="44">
        <v>1232</v>
      </c>
      <c r="D5365" s="44">
        <v>1232</v>
      </c>
      <c r="E5365" s="56" t="s">
        <v>12885</v>
      </c>
      <c r="F5365" s="45" t="s">
        <v>2171</v>
      </c>
      <c r="G5365" s="39" t="s">
        <v>18006</v>
      </c>
    </row>
    <row r="5366" spans="2:7" x14ac:dyDescent="0.25">
      <c r="B5366" s="69" t="s">
        <v>15245</v>
      </c>
      <c r="C5366" s="44">
        <v>1231</v>
      </c>
      <c r="D5366" s="44">
        <v>1231</v>
      </c>
      <c r="E5366" s="56" t="s">
        <v>12884</v>
      </c>
      <c r="F5366" s="45" t="s">
        <v>2170</v>
      </c>
      <c r="G5366" s="39" t="s">
        <v>18005</v>
      </c>
    </row>
    <row r="5367" spans="2:7" x14ac:dyDescent="0.25">
      <c r="B5367" s="69" t="s">
        <v>5449</v>
      </c>
      <c r="C5367" s="44">
        <v>1231</v>
      </c>
      <c r="D5367" s="44">
        <v>1231</v>
      </c>
      <c r="E5367" s="56" t="s">
        <v>12884</v>
      </c>
      <c r="F5367" s="45" t="s">
        <v>2170</v>
      </c>
      <c r="G5367" s="39" t="s">
        <v>18005</v>
      </c>
    </row>
    <row r="5368" spans="2:7" x14ac:dyDescent="0.25">
      <c r="B5368" s="69" t="s">
        <v>5827</v>
      </c>
      <c r="C5368" s="44">
        <v>1231</v>
      </c>
      <c r="D5368" s="44">
        <v>1231</v>
      </c>
      <c r="E5368" s="56" t="s">
        <v>12884</v>
      </c>
      <c r="F5368" s="45" t="s">
        <v>2170</v>
      </c>
      <c r="G5368" s="39" t="s">
        <v>18005</v>
      </c>
    </row>
    <row r="5369" spans="2:7" x14ac:dyDescent="0.25">
      <c r="B5369" s="69" t="s">
        <v>19588</v>
      </c>
      <c r="C5369" s="44">
        <v>1235</v>
      </c>
      <c r="D5369" s="44">
        <v>1235</v>
      </c>
      <c r="E5369" s="56" t="s">
        <v>12888</v>
      </c>
      <c r="F5369" s="45" t="s">
        <v>1712</v>
      </c>
      <c r="G5369" s="39" t="s">
        <v>18009</v>
      </c>
    </row>
    <row r="5370" spans="2:7" x14ac:dyDescent="0.25">
      <c r="B5370" s="69" t="s">
        <v>5453</v>
      </c>
      <c r="C5370" s="44">
        <v>1235</v>
      </c>
      <c r="D5370" s="44">
        <v>1235</v>
      </c>
      <c r="E5370" s="56" t="s">
        <v>12888</v>
      </c>
      <c r="F5370" s="45" t="s">
        <v>1712</v>
      </c>
      <c r="G5370" s="39" t="s">
        <v>18009</v>
      </c>
    </row>
    <row r="5371" spans="2:7" x14ac:dyDescent="0.25">
      <c r="B5371" s="69" t="s">
        <v>5830</v>
      </c>
      <c r="C5371" s="44">
        <v>1235</v>
      </c>
      <c r="D5371" s="44">
        <v>1235</v>
      </c>
      <c r="E5371" s="56" t="s">
        <v>12888</v>
      </c>
      <c r="F5371" s="45" t="s">
        <v>1712</v>
      </c>
      <c r="G5371" s="39" t="s">
        <v>18009</v>
      </c>
    </row>
    <row r="5372" spans="2:7" x14ac:dyDescent="0.25">
      <c r="B5372" s="69" t="s">
        <v>19587</v>
      </c>
      <c r="C5372" s="44">
        <v>1234</v>
      </c>
      <c r="D5372" s="44">
        <v>1234</v>
      </c>
      <c r="E5372" s="56" t="s">
        <v>12887</v>
      </c>
      <c r="F5372" s="45" t="s">
        <v>1713</v>
      </c>
      <c r="G5372" s="39" t="s">
        <v>18008</v>
      </c>
    </row>
    <row r="5373" spans="2:7" x14ac:dyDescent="0.25">
      <c r="B5373" s="69" t="s">
        <v>5452</v>
      </c>
      <c r="C5373" s="44">
        <v>1234</v>
      </c>
      <c r="D5373" s="44">
        <v>1234</v>
      </c>
      <c r="E5373" s="56" t="s">
        <v>12887</v>
      </c>
      <c r="F5373" s="45" t="s">
        <v>1713</v>
      </c>
      <c r="G5373" s="39" t="s">
        <v>18008</v>
      </c>
    </row>
    <row r="5374" spans="2:7" x14ac:dyDescent="0.25">
      <c r="B5374" s="69" t="s">
        <v>5829</v>
      </c>
      <c r="C5374" s="44">
        <v>1234</v>
      </c>
      <c r="D5374" s="44">
        <v>1234</v>
      </c>
      <c r="E5374" s="56" t="s">
        <v>12887</v>
      </c>
      <c r="F5374" s="45" t="s">
        <v>1713</v>
      </c>
      <c r="G5374" s="39" t="s">
        <v>18008</v>
      </c>
    </row>
    <row r="5375" spans="2:7" x14ac:dyDescent="0.25">
      <c r="B5375" s="69" t="s">
        <v>19586</v>
      </c>
      <c r="C5375" s="44">
        <v>1233</v>
      </c>
      <c r="D5375" s="44">
        <v>1233</v>
      </c>
      <c r="E5375" s="56" t="s">
        <v>12886</v>
      </c>
      <c r="F5375" s="45" t="s">
        <v>1714</v>
      </c>
      <c r="G5375" s="39" t="s">
        <v>18007</v>
      </c>
    </row>
    <row r="5376" spans="2:7" x14ac:dyDescent="0.25">
      <c r="B5376" s="69" t="s">
        <v>3366</v>
      </c>
      <c r="C5376" s="44">
        <v>1233</v>
      </c>
      <c r="D5376" s="44">
        <v>1233</v>
      </c>
      <c r="E5376" s="56" t="s">
        <v>12886</v>
      </c>
      <c r="F5376" s="45" t="s">
        <v>1714</v>
      </c>
      <c r="G5376" s="39" t="s">
        <v>18007</v>
      </c>
    </row>
    <row r="5377" spans="2:7" x14ac:dyDescent="0.25">
      <c r="B5377" s="69" t="s">
        <v>5451</v>
      </c>
      <c r="C5377" s="44">
        <v>1233</v>
      </c>
      <c r="D5377" s="44">
        <v>1233</v>
      </c>
      <c r="E5377" s="56" t="s">
        <v>12886</v>
      </c>
      <c r="F5377" s="45" t="s">
        <v>1714</v>
      </c>
      <c r="G5377" s="39" t="s">
        <v>18007</v>
      </c>
    </row>
    <row r="5378" spans="2:7" x14ac:dyDescent="0.25">
      <c r="B5378" s="69" t="s">
        <v>19591</v>
      </c>
      <c r="C5378" s="44">
        <v>1237</v>
      </c>
      <c r="D5378" s="44">
        <v>1237</v>
      </c>
      <c r="E5378" s="56" t="s">
        <v>12890</v>
      </c>
      <c r="F5378" s="45" t="s">
        <v>1708</v>
      </c>
      <c r="G5378" s="39" t="s">
        <v>18012</v>
      </c>
    </row>
    <row r="5379" spans="2:7" x14ac:dyDescent="0.25">
      <c r="B5379" s="69" t="s">
        <v>5833</v>
      </c>
      <c r="C5379" s="44">
        <v>1237</v>
      </c>
      <c r="D5379" s="44">
        <v>1237</v>
      </c>
      <c r="E5379" s="56" t="s">
        <v>12890</v>
      </c>
      <c r="F5379" s="45" t="s">
        <v>1708</v>
      </c>
      <c r="G5379" s="39" t="s">
        <v>18012</v>
      </c>
    </row>
    <row r="5380" spans="2:7" x14ac:dyDescent="0.25">
      <c r="B5380" s="69" t="s">
        <v>5455</v>
      </c>
      <c r="C5380" s="44">
        <v>1237</v>
      </c>
      <c r="D5380" s="44">
        <v>1237</v>
      </c>
      <c r="E5380" s="56" t="s">
        <v>12890</v>
      </c>
      <c r="F5380" s="45" t="s">
        <v>1708</v>
      </c>
      <c r="G5380" s="39" t="s">
        <v>18012</v>
      </c>
    </row>
    <row r="5381" spans="2:7" x14ac:dyDescent="0.25">
      <c r="B5381" s="69" t="s">
        <v>15432</v>
      </c>
      <c r="C5381" s="69">
        <v>1402</v>
      </c>
      <c r="D5381" s="69"/>
      <c r="E5381" s="190" t="s">
        <v>15394</v>
      </c>
      <c r="F5381" s="212" t="s">
        <v>15432</v>
      </c>
      <c r="G5381" s="39" t="s">
        <v>18174</v>
      </c>
    </row>
    <row r="5382" spans="2:7" x14ac:dyDescent="0.25">
      <c r="B5382" s="69" t="s">
        <v>19592</v>
      </c>
      <c r="C5382" s="44">
        <v>1238</v>
      </c>
      <c r="D5382" s="44">
        <v>1238</v>
      </c>
      <c r="E5382" s="56" t="s">
        <v>12891</v>
      </c>
      <c r="F5382" s="45" t="s">
        <v>1707</v>
      </c>
      <c r="G5382" s="39" t="s">
        <v>18013</v>
      </c>
    </row>
    <row r="5383" spans="2:7" x14ac:dyDescent="0.25">
      <c r="B5383" s="69" t="s">
        <v>5456</v>
      </c>
      <c r="C5383" s="44">
        <v>1238</v>
      </c>
      <c r="D5383" s="44">
        <v>1238</v>
      </c>
      <c r="E5383" s="56" t="s">
        <v>12891</v>
      </c>
      <c r="F5383" s="45" t="s">
        <v>1707</v>
      </c>
      <c r="G5383" s="39" t="s">
        <v>18013</v>
      </c>
    </row>
    <row r="5384" spans="2:7" x14ac:dyDescent="0.25">
      <c r="B5384" s="69" t="s">
        <v>5834</v>
      </c>
      <c r="C5384" s="44">
        <v>1238</v>
      </c>
      <c r="D5384" s="44">
        <v>1238</v>
      </c>
      <c r="E5384" s="56" t="s">
        <v>12891</v>
      </c>
      <c r="F5384" s="45" t="s">
        <v>1707</v>
      </c>
      <c r="G5384" s="39" t="s">
        <v>18013</v>
      </c>
    </row>
    <row r="5385" spans="2:7" x14ac:dyDescent="0.25">
      <c r="B5385" s="69" t="s">
        <v>19631</v>
      </c>
      <c r="C5385" s="44">
        <v>1272</v>
      </c>
      <c r="D5385" s="44">
        <v>1272</v>
      </c>
      <c r="E5385" s="56" t="s">
        <v>12923</v>
      </c>
      <c r="F5385" s="45" t="s">
        <v>1689</v>
      </c>
      <c r="G5385" s="39" t="s">
        <v>18048</v>
      </c>
    </row>
    <row r="5386" spans="2:7" x14ac:dyDescent="0.25">
      <c r="B5386" s="69" t="s">
        <v>14953</v>
      </c>
      <c r="C5386" s="44">
        <v>1272</v>
      </c>
      <c r="D5386" s="44">
        <v>1272</v>
      </c>
      <c r="E5386" s="56" t="s">
        <v>12923</v>
      </c>
      <c r="F5386" s="45" t="s">
        <v>1689</v>
      </c>
      <c r="G5386" s="39" t="s">
        <v>18048</v>
      </c>
    </row>
    <row r="5387" spans="2:7" x14ac:dyDescent="0.25">
      <c r="B5387" s="69" t="s">
        <v>2351</v>
      </c>
      <c r="C5387" s="44">
        <v>1272</v>
      </c>
      <c r="D5387" s="44">
        <v>1272</v>
      </c>
      <c r="E5387" s="56" t="s">
        <v>12923</v>
      </c>
      <c r="F5387" s="45" t="s">
        <v>1689</v>
      </c>
      <c r="G5387" s="39" t="s">
        <v>18048</v>
      </c>
    </row>
    <row r="5388" spans="2:7" x14ac:dyDescent="0.25">
      <c r="B5388" s="69" t="s">
        <v>19630</v>
      </c>
      <c r="C5388" s="44">
        <v>1271</v>
      </c>
      <c r="D5388" s="44">
        <v>1271</v>
      </c>
      <c r="E5388" s="56" t="s">
        <v>12922</v>
      </c>
      <c r="F5388" s="45" t="s">
        <v>2461</v>
      </c>
      <c r="G5388" s="39" t="s">
        <v>18047</v>
      </c>
    </row>
    <row r="5389" spans="2:7" x14ac:dyDescent="0.25">
      <c r="B5389" s="69" t="s">
        <v>5869</v>
      </c>
      <c r="C5389" s="44">
        <v>1271</v>
      </c>
      <c r="D5389" s="44">
        <v>1271</v>
      </c>
      <c r="E5389" s="56" t="s">
        <v>12922</v>
      </c>
      <c r="F5389" s="45" t="s">
        <v>2461</v>
      </c>
      <c r="G5389" s="39" t="s">
        <v>18047</v>
      </c>
    </row>
    <row r="5390" spans="2:7" x14ac:dyDescent="0.25">
      <c r="B5390" s="69" t="s">
        <v>2350</v>
      </c>
      <c r="C5390" s="44">
        <v>1271</v>
      </c>
      <c r="D5390" s="44">
        <v>1271</v>
      </c>
      <c r="E5390" s="56" t="s">
        <v>12922</v>
      </c>
      <c r="F5390" s="45" t="s">
        <v>2461</v>
      </c>
      <c r="G5390" s="39" t="s">
        <v>18047</v>
      </c>
    </row>
    <row r="5391" spans="2:7" x14ac:dyDescent="0.25">
      <c r="B5391" s="69" t="s">
        <v>15266</v>
      </c>
      <c r="C5391" s="44">
        <v>1221</v>
      </c>
      <c r="D5391" s="44">
        <v>1221</v>
      </c>
      <c r="E5391" s="56" t="s">
        <v>12874</v>
      </c>
      <c r="F5391" s="45" t="s">
        <v>1718</v>
      </c>
      <c r="G5391" s="39" t="s">
        <v>17994</v>
      </c>
    </row>
    <row r="5392" spans="2:7" x14ac:dyDescent="0.25">
      <c r="B5392" s="69" t="s">
        <v>8810</v>
      </c>
      <c r="C5392" s="44">
        <v>1221</v>
      </c>
      <c r="D5392" s="44">
        <v>1221</v>
      </c>
      <c r="E5392" s="56" t="s">
        <v>12874</v>
      </c>
      <c r="F5392" s="45" t="s">
        <v>1718</v>
      </c>
      <c r="G5392" s="39" t="s">
        <v>17994</v>
      </c>
    </row>
    <row r="5393" spans="2:7" x14ac:dyDescent="0.25">
      <c r="B5393" s="69" t="s">
        <v>9198</v>
      </c>
      <c r="C5393" s="44">
        <v>1221</v>
      </c>
      <c r="D5393" s="44">
        <v>1221</v>
      </c>
      <c r="E5393" s="56" t="s">
        <v>12874</v>
      </c>
      <c r="F5393" s="45" t="s">
        <v>1718</v>
      </c>
      <c r="G5393" s="39" t="s">
        <v>17994</v>
      </c>
    </row>
    <row r="5394" spans="2:7" x14ac:dyDescent="0.25">
      <c r="B5394" s="69" t="s">
        <v>19575</v>
      </c>
      <c r="C5394" s="44">
        <v>1222</v>
      </c>
      <c r="D5394" s="44">
        <v>1222</v>
      </c>
      <c r="E5394" s="56" t="s">
        <v>12875</v>
      </c>
      <c r="F5394" s="45" t="s">
        <v>1717</v>
      </c>
      <c r="G5394" s="39" t="s">
        <v>17995</v>
      </c>
    </row>
    <row r="5395" spans="2:7" x14ac:dyDescent="0.25">
      <c r="B5395" s="69" t="s">
        <v>9199</v>
      </c>
      <c r="C5395" s="44">
        <v>1222</v>
      </c>
      <c r="D5395" s="44">
        <v>1222</v>
      </c>
      <c r="E5395" s="56" t="s">
        <v>12875</v>
      </c>
      <c r="F5395" s="45" t="s">
        <v>1717</v>
      </c>
      <c r="G5395" s="39" t="s">
        <v>17995</v>
      </c>
    </row>
    <row r="5396" spans="2:7" x14ac:dyDescent="0.25">
      <c r="B5396" s="69" t="s">
        <v>8811</v>
      </c>
      <c r="C5396" s="44">
        <v>1222</v>
      </c>
      <c r="D5396" s="44">
        <v>1222</v>
      </c>
      <c r="E5396" s="56" t="s">
        <v>12875</v>
      </c>
      <c r="F5396" s="45" t="s">
        <v>1717</v>
      </c>
      <c r="G5396" s="39" t="s">
        <v>17995</v>
      </c>
    </row>
    <row r="5397" spans="2:7" x14ac:dyDescent="0.25">
      <c r="B5397" s="69" t="s">
        <v>18453</v>
      </c>
      <c r="C5397" s="44">
        <v>162</v>
      </c>
      <c r="D5397" s="44">
        <v>162</v>
      </c>
      <c r="E5397" s="186" t="s">
        <v>12077</v>
      </c>
      <c r="F5397" s="45" t="s">
        <v>4564</v>
      </c>
      <c r="G5397" s="39" t="s">
        <v>4563</v>
      </c>
    </row>
    <row r="5398" spans="2:7" x14ac:dyDescent="0.25">
      <c r="B5398" s="69" t="s">
        <v>111</v>
      </c>
      <c r="C5398" s="44">
        <v>162</v>
      </c>
      <c r="D5398" s="44">
        <v>162</v>
      </c>
      <c r="E5398" s="186" t="s">
        <v>12077</v>
      </c>
      <c r="F5398" s="45" t="s">
        <v>4564</v>
      </c>
      <c r="G5398" s="39" t="s">
        <v>4563</v>
      </c>
    </row>
    <row r="5399" spans="2:7" x14ac:dyDescent="0.25">
      <c r="B5399" s="69" t="s">
        <v>8832</v>
      </c>
      <c r="C5399" s="44">
        <v>162</v>
      </c>
      <c r="D5399" s="44">
        <v>162</v>
      </c>
      <c r="E5399" s="186" t="s">
        <v>12077</v>
      </c>
      <c r="F5399" s="45" t="s">
        <v>4564</v>
      </c>
      <c r="G5399" s="39" t="s">
        <v>4563</v>
      </c>
    </row>
    <row r="5400" spans="2:7" x14ac:dyDescent="0.25">
      <c r="B5400" s="69" t="s">
        <v>6836</v>
      </c>
      <c r="C5400" s="44">
        <v>162</v>
      </c>
      <c r="D5400" s="44">
        <v>162</v>
      </c>
      <c r="E5400" s="186" t="s">
        <v>12077</v>
      </c>
      <c r="F5400" s="45" t="s">
        <v>4564</v>
      </c>
      <c r="G5400" s="39" t="s">
        <v>4563</v>
      </c>
    </row>
    <row r="5401" spans="2:7" x14ac:dyDescent="0.25">
      <c r="B5401" s="69" t="s">
        <v>10146</v>
      </c>
      <c r="C5401" s="44">
        <v>162</v>
      </c>
      <c r="D5401" s="44">
        <v>162</v>
      </c>
      <c r="E5401" s="186" t="s">
        <v>12077</v>
      </c>
      <c r="F5401" s="45" t="s">
        <v>4564</v>
      </c>
      <c r="G5401" s="39" t="s">
        <v>4563</v>
      </c>
    </row>
    <row r="5402" spans="2:7" x14ac:dyDescent="0.25">
      <c r="B5402" s="69" t="s">
        <v>18452</v>
      </c>
      <c r="C5402" s="44">
        <v>161</v>
      </c>
      <c r="D5402" s="44">
        <v>161</v>
      </c>
      <c r="E5402" s="186" t="s">
        <v>12076</v>
      </c>
      <c r="F5402" s="45" t="s">
        <v>4566</v>
      </c>
      <c r="G5402" s="39" t="s">
        <v>4565</v>
      </c>
    </row>
    <row r="5403" spans="2:7" x14ac:dyDescent="0.25">
      <c r="B5403" s="69" t="s">
        <v>6804</v>
      </c>
      <c r="C5403" s="44">
        <v>161</v>
      </c>
      <c r="D5403" s="44">
        <v>161</v>
      </c>
      <c r="E5403" s="186" t="s">
        <v>12076</v>
      </c>
      <c r="F5403" s="45" t="s">
        <v>4566</v>
      </c>
      <c r="G5403" s="39" t="s">
        <v>4565</v>
      </c>
    </row>
    <row r="5404" spans="2:7" x14ac:dyDescent="0.25">
      <c r="B5404" s="69" t="s">
        <v>9477</v>
      </c>
      <c r="C5404" s="44">
        <v>161</v>
      </c>
      <c r="D5404" s="44">
        <v>161</v>
      </c>
      <c r="E5404" s="186" t="s">
        <v>12076</v>
      </c>
      <c r="F5404" s="45" t="s">
        <v>4566</v>
      </c>
      <c r="G5404" s="39" t="s">
        <v>4565</v>
      </c>
    </row>
    <row r="5405" spans="2:7" x14ac:dyDescent="0.25">
      <c r="B5405" s="69" t="s">
        <v>110</v>
      </c>
      <c r="C5405" s="44">
        <v>161</v>
      </c>
      <c r="D5405" s="44">
        <v>161</v>
      </c>
      <c r="E5405" s="186" t="s">
        <v>12076</v>
      </c>
      <c r="F5405" s="45" t="s">
        <v>4566</v>
      </c>
      <c r="G5405" s="39" t="s">
        <v>4565</v>
      </c>
    </row>
    <row r="5406" spans="2:7" x14ac:dyDescent="0.25">
      <c r="B5406" s="69" t="s">
        <v>8831</v>
      </c>
      <c r="C5406" s="44">
        <v>161</v>
      </c>
      <c r="D5406" s="44">
        <v>161</v>
      </c>
      <c r="E5406" s="186" t="s">
        <v>12076</v>
      </c>
      <c r="F5406" s="45" t="s">
        <v>4566</v>
      </c>
      <c r="G5406" s="39" t="s">
        <v>4565</v>
      </c>
    </row>
    <row r="5407" spans="2:7" x14ac:dyDescent="0.25">
      <c r="B5407" s="69" t="s">
        <v>18451</v>
      </c>
      <c r="C5407" s="44">
        <v>160</v>
      </c>
      <c r="D5407" s="44">
        <v>160</v>
      </c>
      <c r="E5407" s="186" t="s">
        <v>12075</v>
      </c>
      <c r="F5407" s="45" t="s">
        <v>4568</v>
      </c>
      <c r="G5407" s="39" t="s">
        <v>4567</v>
      </c>
    </row>
    <row r="5408" spans="2:7" x14ac:dyDescent="0.25">
      <c r="B5408" s="69" t="s">
        <v>109</v>
      </c>
      <c r="C5408" s="44">
        <v>160</v>
      </c>
      <c r="D5408" s="44">
        <v>160</v>
      </c>
      <c r="E5408" s="186" t="s">
        <v>12075</v>
      </c>
      <c r="F5408" s="45" t="s">
        <v>4568</v>
      </c>
      <c r="G5408" s="39" t="s">
        <v>4567</v>
      </c>
    </row>
    <row r="5409" spans="2:7" x14ac:dyDescent="0.25">
      <c r="B5409" s="69" t="s">
        <v>8830</v>
      </c>
      <c r="C5409" s="44">
        <v>160</v>
      </c>
      <c r="D5409" s="44">
        <v>160</v>
      </c>
      <c r="E5409" s="186" t="s">
        <v>12075</v>
      </c>
      <c r="F5409" s="45" t="s">
        <v>4568</v>
      </c>
      <c r="G5409" s="39" t="s">
        <v>4567</v>
      </c>
    </row>
    <row r="5410" spans="2:7" x14ac:dyDescent="0.25">
      <c r="B5410" s="69" t="s">
        <v>10548</v>
      </c>
      <c r="C5410" s="44">
        <v>160</v>
      </c>
      <c r="D5410" s="44">
        <v>160</v>
      </c>
      <c r="E5410" s="186" t="s">
        <v>12075</v>
      </c>
      <c r="F5410" s="45" t="s">
        <v>4568</v>
      </c>
      <c r="G5410" s="39" t="s">
        <v>4567</v>
      </c>
    </row>
    <row r="5411" spans="2:7" x14ac:dyDescent="0.25">
      <c r="B5411" s="69" t="s">
        <v>3659</v>
      </c>
      <c r="C5411" s="44">
        <v>160</v>
      </c>
      <c r="D5411" s="44">
        <v>160</v>
      </c>
      <c r="E5411" s="186" t="s">
        <v>12075</v>
      </c>
      <c r="F5411" s="45" t="s">
        <v>4568</v>
      </c>
      <c r="G5411" s="39" t="s">
        <v>4567</v>
      </c>
    </row>
    <row r="5412" spans="2:7" x14ac:dyDescent="0.25">
      <c r="B5412" s="69" t="s">
        <v>18668</v>
      </c>
      <c r="C5412" s="44">
        <v>369.1</v>
      </c>
      <c r="D5412" s="44">
        <v>369</v>
      </c>
      <c r="E5412" s="51" t="s">
        <v>16614</v>
      </c>
      <c r="F5412" s="45" t="s">
        <v>11168</v>
      </c>
      <c r="G5412" s="39" t="s">
        <v>11169</v>
      </c>
    </row>
    <row r="5413" spans="2:7" x14ac:dyDescent="0.25">
      <c r="B5413" s="69" t="s">
        <v>11170</v>
      </c>
      <c r="C5413" s="44">
        <v>369.1</v>
      </c>
      <c r="D5413" s="44">
        <v>369</v>
      </c>
      <c r="E5413" s="51" t="s">
        <v>16614</v>
      </c>
      <c r="F5413" s="45" t="s">
        <v>11168</v>
      </c>
      <c r="G5413" s="39" t="s">
        <v>11169</v>
      </c>
    </row>
    <row r="5414" spans="2:7" x14ac:dyDescent="0.25">
      <c r="B5414" s="69" t="s">
        <v>11171</v>
      </c>
      <c r="C5414" s="44">
        <v>369.1</v>
      </c>
      <c r="D5414" s="44">
        <v>369</v>
      </c>
      <c r="E5414" s="51" t="s">
        <v>16614</v>
      </c>
      <c r="F5414" s="45" t="s">
        <v>11168</v>
      </c>
      <c r="G5414" s="39" t="s">
        <v>11169</v>
      </c>
    </row>
    <row r="5415" spans="2:7" x14ac:dyDescent="0.25">
      <c r="B5415" s="69" t="s">
        <v>11172</v>
      </c>
      <c r="C5415" s="44">
        <v>369.1</v>
      </c>
      <c r="D5415" s="44">
        <v>369</v>
      </c>
      <c r="E5415" s="51" t="s">
        <v>16614</v>
      </c>
      <c r="F5415" s="45" t="s">
        <v>11168</v>
      </c>
      <c r="G5415" s="39" t="s">
        <v>11169</v>
      </c>
    </row>
    <row r="5416" spans="2:7" x14ac:dyDescent="0.25">
      <c r="B5416" s="69" t="s">
        <v>11173</v>
      </c>
      <c r="C5416" s="44">
        <v>369.1</v>
      </c>
      <c r="D5416" s="44">
        <v>369</v>
      </c>
      <c r="E5416" s="51" t="s">
        <v>16614</v>
      </c>
      <c r="F5416" s="45" t="s">
        <v>11168</v>
      </c>
      <c r="G5416" s="39" t="s">
        <v>11169</v>
      </c>
    </row>
    <row r="5417" spans="2:7" x14ac:dyDescent="0.25">
      <c r="B5417" s="69" t="s">
        <v>11174</v>
      </c>
      <c r="C5417" s="44">
        <v>369.1</v>
      </c>
      <c r="D5417" s="44">
        <v>369</v>
      </c>
      <c r="E5417" s="51" t="s">
        <v>16614</v>
      </c>
      <c r="F5417" s="45" t="s">
        <v>11168</v>
      </c>
      <c r="G5417" s="39" t="s">
        <v>11169</v>
      </c>
    </row>
    <row r="5418" spans="2:7" x14ac:dyDescent="0.25">
      <c r="B5418" s="69" t="s">
        <v>18669</v>
      </c>
      <c r="C5418" s="44">
        <v>370</v>
      </c>
      <c r="D5418" s="44">
        <v>370</v>
      </c>
      <c r="E5418" s="191" t="s">
        <v>12251</v>
      </c>
      <c r="F5418" s="45" t="s">
        <v>2126</v>
      </c>
      <c r="G5418" s="39" t="s">
        <v>2125</v>
      </c>
    </row>
    <row r="5419" spans="2:7" x14ac:dyDescent="0.25">
      <c r="B5419" s="69" t="s">
        <v>6800</v>
      </c>
      <c r="C5419" s="44">
        <v>370</v>
      </c>
      <c r="D5419" s="44">
        <v>370</v>
      </c>
      <c r="E5419" s="191" t="s">
        <v>12251</v>
      </c>
      <c r="F5419" s="45" t="s">
        <v>2126</v>
      </c>
      <c r="G5419" s="39" t="s">
        <v>2125</v>
      </c>
    </row>
    <row r="5420" spans="2:7" x14ac:dyDescent="0.25">
      <c r="B5420" s="69" t="s">
        <v>3075</v>
      </c>
      <c r="C5420" s="44">
        <v>370</v>
      </c>
      <c r="D5420" s="44">
        <v>370</v>
      </c>
      <c r="E5420" s="191" t="s">
        <v>12251</v>
      </c>
      <c r="F5420" s="45" t="s">
        <v>2126</v>
      </c>
      <c r="G5420" s="39" t="s">
        <v>2125</v>
      </c>
    </row>
    <row r="5421" spans="2:7" x14ac:dyDescent="0.25">
      <c r="B5421" s="69" t="s">
        <v>6178</v>
      </c>
      <c r="C5421" s="44">
        <v>370</v>
      </c>
      <c r="D5421" s="44">
        <v>370</v>
      </c>
      <c r="E5421" s="191" t="s">
        <v>12251</v>
      </c>
      <c r="F5421" s="45" t="s">
        <v>2126</v>
      </c>
      <c r="G5421" s="39" t="s">
        <v>2125</v>
      </c>
    </row>
    <row r="5422" spans="2:7" x14ac:dyDescent="0.25">
      <c r="B5422" s="69" t="s">
        <v>5345</v>
      </c>
      <c r="C5422" s="44">
        <v>370</v>
      </c>
      <c r="D5422" s="44">
        <v>370</v>
      </c>
      <c r="E5422" s="191" t="s">
        <v>12251</v>
      </c>
      <c r="F5422" s="45" t="s">
        <v>2126</v>
      </c>
      <c r="G5422" s="39" t="s">
        <v>2125</v>
      </c>
    </row>
    <row r="5423" spans="2:7" x14ac:dyDescent="0.25">
      <c r="B5423" s="69" t="s">
        <v>8942</v>
      </c>
      <c r="C5423" s="44">
        <v>370</v>
      </c>
      <c r="D5423" s="44">
        <v>370</v>
      </c>
      <c r="E5423" s="191" t="s">
        <v>12251</v>
      </c>
      <c r="F5423" s="45" t="s">
        <v>2126</v>
      </c>
      <c r="G5423" s="39" t="s">
        <v>2125</v>
      </c>
    </row>
    <row r="5424" spans="2:7" x14ac:dyDescent="0.25">
      <c r="B5424" s="69" t="s">
        <v>18670</v>
      </c>
      <c r="C5424" s="44">
        <v>371</v>
      </c>
      <c r="D5424" s="44">
        <v>371</v>
      </c>
      <c r="E5424" s="191" t="s">
        <v>12252</v>
      </c>
      <c r="F5424" s="45" t="s">
        <v>2124</v>
      </c>
      <c r="G5424" s="39" t="s">
        <v>2123</v>
      </c>
    </row>
    <row r="5425" spans="2:7" x14ac:dyDescent="0.25">
      <c r="B5425" s="69" t="s">
        <v>3543</v>
      </c>
      <c r="C5425" s="44">
        <v>371</v>
      </c>
      <c r="D5425" s="44">
        <v>371</v>
      </c>
      <c r="E5425" s="191" t="s">
        <v>12252</v>
      </c>
      <c r="F5425" s="45" t="s">
        <v>2124</v>
      </c>
      <c r="G5425" s="39" t="s">
        <v>2123</v>
      </c>
    </row>
    <row r="5426" spans="2:7" x14ac:dyDescent="0.25">
      <c r="B5426" s="69" t="s">
        <v>3076</v>
      </c>
      <c r="C5426" s="44">
        <v>371</v>
      </c>
      <c r="D5426" s="44">
        <v>371</v>
      </c>
      <c r="E5426" s="191" t="s">
        <v>12252</v>
      </c>
      <c r="F5426" s="45" t="s">
        <v>2124</v>
      </c>
      <c r="G5426" s="39" t="s">
        <v>2123</v>
      </c>
    </row>
    <row r="5427" spans="2:7" x14ac:dyDescent="0.25">
      <c r="B5427" s="69" t="s">
        <v>10215</v>
      </c>
      <c r="C5427" s="44">
        <v>371</v>
      </c>
      <c r="D5427" s="44">
        <v>371</v>
      </c>
      <c r="E5427" s="191" t="s">
        <v>12252</v>
      </c>
      <c r="F5427" s="45" t="s">
        <v>2124</v>
      </c>
      <c r="G5427" s="39" t="s">
        <v>2123</v>
      </c>
    </row>
    <row r="5428" spans="2:7" x14ac:dyDescent="0.25">
      <c r="B5428" s="69" t="s">
        <v>5346</v>
      </c>
      <c r="C5428" s="44">
        <v>371</v>
      </c>
      <c r="D5428" s="44">
        <v>371</v>
      </c>
      <c r="E5428" s="191" t="s">
        <v>12252</v>
      </c>
      <c r="F5428" s="45" t="s">
        <v>2124</v>
      </c>
      <c r="G5428" s="39" t="s">
        <v>2123</v>
      </c>
    </row>
    <row r="5429" spans="2:7" x14ac:dyDescent="0.25">
      <c r="B5429" s="69" t="s">
        <v>8943</v>
      </c>
      <c r="C5429" s="44">
        <v>371</v>
      </c>
      <c r="D5429" s="44">
        <v>371</v>
      </c>
      <c r="E5429" s="191" t="s">
        <v>12252</v>
      </c>
      <c r="F5429" s="45" t="s">
        <v>2124</v>
      </c>
      <c r="G5429" s="39" t="s">
        <v>2123</v>
      </c>
    </row>
    <row r="5430" spans="2:7" x14ac:dyDescent="0.25">
      <c r="B5430" s="69" t="s">
        <v>18671</v>
      </c>
      <c r="C5430" s="44">
        <v>372</v>
      </c>
      <c r="D5430" s="44">
        <v>372</v>
      </c>
      <c r="E5430" s="191" t="s">
        <v>12253</v>
      </c>
      <c r="F5430" s="45" t="s">
        <v>4726</v>
      </c>
      <c r="G5430" s="39" t="s">
        <v>4727</v>
      </c>
    </row>
    <row r="5431" spans="2:7" x14ac:dyDescent="0.25">
      <c r="B5431" s="69" t="s">
        <v>8241</v>
      </c>
      <c r="C5431" s="44">
        <v>372</v>
      </c>
      <c r="D5431" s="44">
        <v>372</v>
      </c>
      <c r="E5431" s="191" t="s">
        <v>12253</v>
      </c>
      <c r="F5431" s="45" t="s">
        <v>4726</v>
      </c>
      <c r="G5431" s="39" t="s">
        <v>4727</v>
      </c>
    </row>
    <row r="5432" spans="2:7" x14ac:dyDescent="0.25">
      <c r="B5432" s="69" t="s">
        <v>10035</v>
      </c>
      <c r="C5432" s="44">
        <v>372</v>
      </c>
      <c r="D5432" s="44">
        <v>372</v>
      </c>
      <c r="E5432" s="191" t="s">
        <v>12253</v>
      </c>
      <c r="F5432" s="45" t="s">
        <v>4726</v>
      </c>
      <c r="G5432" s="39" t="s">
        <v>4727</v>
      </c>
    </row>
    <row r="5433" spans="2:7" x14ac:dyDescent="0.25">
      <c r="B5433" s="69" t="s">
        <v>8944</v>
      </c>
      <c r="C5433" s="44">
        <v>372</v>
      </c>
      <c r="D5433" s="44">
        <v>372</v>
      </c>
      <c r="E5433" s="191" t="s">
        <v>12253</v>
      </c>
      <c r="F5433" s="45" t="s">
        <v>4726</v>
      </c>
      <c r="G5433" s="39" t="s">
        <v>4727</v>
      </c>
    </row>
    <row r="5434" spans="2:7" x14ac:dyDescent="0.25">
      <c r="B5434" s="69" t="s">
        <v>5347</v>
      </c>
      <c r="C5434" s="44">
        <v>372</v>
      </c>
      <c r="D5434" s="44">
        <v>372</v>
      </c>
      <c r="E5434" s="191" t="s">
        <v>12253</v>
      </c>
      <c r="F5434" s="45" t="s">
        <v>4726</v>
      </c>
      <c r="G5434" s="39" t="s">
        <v>4727</v>
      </c>
    </row>
    <row r="5435" spans="2:7" x14ac:dyDescent="0.25">
      <c r="B5435" s="69" t="s">
        <v>18675</v>
      </c>
      <c r="C5435" s="44">
        <v>376</v>
      </c>
      <c r="D5435" s="44">
        <v>376</v>
      </c>
      <c r="E5435" s="191" t="s">
        <v>12257</v>
      </c>
      <c r="F5435" s="45" t="s">
        <v>7642</v>
      </c>
      <c r="G5435" s="39" t="s">
        <v>7641</v>
      </c>
    </row>
    <row r="5436" spans="2:7" x14ac:dyDescent="0.25">
      <c r="B5436" s="69" t="s">
        <v>8948</v>
      </c>
      <c r="C5436" s="44">
        <v>376</v>
      </c>
      <c r="D5436" s="44">
        <v>376</v>
      </c>
      <c r="E5436" s="191" t="s">
        <v>12257</v>
      </c>
      <c r="F5436" s="45" t="s">
        <v>7642</v>
      </c>
      <c r="G5436" s="39" t="s">
        <v>7641</v>
      </c>
    </row>
    <row r="5437" spans="2:7" x14ac:dyDescent="0.25">
      <c r="B5437" s="69" t="s">
        <v>5351</v>
      </c>
      <c r="C5437" s="44">
        <v>376</v>
      </c>
      <c r="D5437" s="44">
        <v>376</v>
      </c>
      <c r="E5437" s="191" t="s">
        <v>12257</v>
      </c>
      <c r="F5437" s="45" t="s">
        <v>7642</v>
      </c>
      <c r="G5437" s="39" t="s">
        <v>7641</v>
      </c>
    </row>
    <row r="5438" spans="2:7" x14ac:dyDescent="0.25">
      <c r="B5438" s="69" t="s">
        <v>3757</v>
      </c>
      <c r="C5438" s="44">
        <v>376</v>
      </c>
      <c r="D5438" s="44">
        <v>376</v>
      </c>
      <c r="E5438" s="191" t="s">
        <v>12257</v>
      </c>
      <c r="F5438" s="45" t="s">
        <v>7642</v>
      </c>
      <c r="G5438" s="39" t="s">
        <v>7641</v>
      </c>
    </row>
    <row r="5439" spans="2:7" x14ac:dyDescent="0.25">
      <c r="B5439" s="69" t="s">
        <v>10173</v>
      </c>
      <c r="C5439" s="44">
        <v>376</v>
      </c>
      <c r="D5439" s="44">
        <v>376</v>
      </c>
      <c r="E5439" s="191" t="s">
        <v>12257</v>
      </c>
      <c r="F5439" s="45" t="s">
        <v>7642</v>
      </c>
      <c r="G5439" s="39" t="s">
        <v>7641</v>
      </c>
    </row>
    <row r="5440" spans="2:7" x14ac:dyDescent="0.25">
      <c r="B5440" s="69" t="s">
        <v>18674</v>
      </c>
      <c r="C5440" s="44">
        <v>375</v>
      </c>
      <c r="D5440" s="44">
        <v>375</v>
      </c>
      <c r="E5440" s="191" t="s">
        <v>12256</v>
      </c>
      <c r="F5440" s="45" t="s">
        <v>7644</v>
      </c>
      <c r="G5440" s="39" t="s">
        <v>7643</v>
      </c>
    </row>
    <row r="5441" spans="2:7" x14ac:dyDescent="0.25">
      <c r="B5441" s="69" t="s">
        <v>8947</v>
      </c>
      <c r="C5441" s="44">
        <v>375</v>
      </c>
      <c r="D5441" s="44">
        <v>375</v>
      </c>
      <c r="E5441" s="191" t="s">
        <v>12256</v>
      </c>
      <c r="F5441" s="45" t="s">
        <v>7644</v>
      </c>
      <c r="G5441" s="39" t="s">
        <v>7643</v>
      </c>
    </row>
    <row r="5442" spans="2:7" x14ac:dyDescent="0.25">
      <c r="B5442" s="69" t="s">
        <v>5350</v>
      </c>
      <c r="C5442" s="44">
        <v>375</v>
      </c>
      <c r="D5442" s="44">
        <v>375</v>
      </c>
      <c r="E5442" s="191" t="s">
        <v>12256</v>
      </c>
      <c r="F5442" s="45" t="s">
        <v>7644</v>
      </c>
      <c r="G5442" s="39" t="s">
        <v>7643</v>
      </c>
    </row>
    <row r="5443" spans="2:7" x14ac:dyDescent="0.25">
      <c r="B5443" s="69" t="s">
        <v>7360</v>
      </c>
      <c r="C5443" s="44">
        <v>375</v>
      </c>
      <c r="D5443" s="44">
        <v>375</v>
      </c>
      <c r="E5443" s="191" t="s">
        <v>12256</v>
      </c>
      <c r="F5443" s="45" t="s">
        <v>7644</v>
      </c>
      <c r="G5443" s="39" t="s">
        <v>7643</v>
      </c>
    </row>
    <row r="5444" spans="2:7" x14ac:dyDescent="0.25">
      <c r="B5444" s="69" t="s">
        <v>6720</v>
      </c>
      <c r="C5444" s="44">
        <v>375</v>
      </c>
      <c r="D5444" s="44">
        <v>375</v>
      </c>
      <c r="E5444" s="191" t="s">
        <v>12256</v>
      </c>
      <c r="F5444" s="45" t="s">
        <v>7644</v>
      </c>
      <c r="G5444" s="39" t="s">
        <v>7643</v>
      </c>
    </row>
    <row r="5445" spans="2:7" x14ac:dyDescent="0.25">
      <c r="B5445" s="69" t="s">
        <v>10182</v>
      </c>
      <c r="C5445" s="44">
        <v>375</v>
      </c>
      <c r="D5445" s="44">
        <v>375</v>
      </c>
      <c r="E5445" s="191" t="s">
        <v>12256</v>
      </c>
      <c r="F5445" s="45" t="s">
        <v>7644</v>
      </c>
      <c r="G5445" s="39" t="s">
        <v>7643</v>
      </c>
    </row>
    <row r="5446" spans="2:7" x14ac:dyDescent="0.25">
      <c r="B5446" s="69" t="s">
        <v>18680</v>
      </c>
      <c r="C5446" s="44">
        <v>381</v>
      </c>
      <c r="D5446" s="44">
        <v>381</v>
      </c>
      <c r="E5446" s="191" t="s">
        <v>12262</v>
      </c>
      <c r="F5446" s="45" t="s">
        <v>7632</v>
      </c>
      <c r="G5446" s="39" t="s">
        <v>7631</v>
      </c>
    </row>
    <row r="5447" spans="2:7" x14ac:dyDescent="0.25">
      <c r="B5447" s="69" t="s">
        <v>7258</v>
      </c>
      <c r="C5447" s="44">
        <v>381</v>
      </c>
      <c r="D5447" s="44">
        <v>381</v>
      </c>
      <c r="E5447" s="191" t="s">
        <v>12262</v>
      </c>
      <c r="F5447" s="45" t="s">
        <v>7632</v>
      </c>
      <c r="G5447" s="39" t="s">
        <v>7631</v>
      </c>
    </row>
    <row r="5448" spans="2:7" x14ac:dyDescent="0.25">
      <c r="B5448" s="69" t="s">
        <v>7774</v>
      </c>
      <c r="C5448" s="44">
        <v>381</v>
      </c>
      <c r="D5448" s="44">
        <v>381</v>
      </c>
      <c r="E5448" s="191" t="s">
        <v>12262</v>
      </c>
      <c r="F5448" s="45" t="s">
        <v>7632</v>
      </c>
      <c r="G5448" s="39" t="s">
        <v>7631</v>
      </c>
    </row>
    <row r="5449" spans="2:7" x14ac:dyDescent="0.25">
      <c r="B5449" s="69" t="s">
        <v>9461</v>
      </c>
      <c r="C5449" s="44">
        <v>381</v>
      </c>
      <c r="D5449" s="44">
        <v>381</v>
      </c>
      <c r="E5449" s="191" t="s">
        <v>12262</v>
      </c>
      <c r="F5449" s="45" t="s">
        <v>7632</v>
      </c>
      <c r="G5449" s="39" t="s">
        <v>7631</v>
      </c>
    </row>
    <row r="5450" spans="2:7" x14ac:dyDescent="0.25">
      <c r="B5450" s="69" t="s">
        <v>5356</v>
      </c>
      <c r="C5450" s="44">
        <v>381</v>
      </c>
      <c r="D5450" s="44">
        <v>381</v>
      </c>
      <c r="E5450" s="191" t="s">
        <v>12262</v>
      </c>
      <c r="F5450" s="45" t="s">
        <v>7632</v>
      </c>
      <c r="G5450" s="39" t="s">
        <v>7631</v>
      </c>
    </row>
    <row r="5451" spans="2:7" x14ac:dyDescent="0.25">
      <c r="B5451" s="69" t="s">
        <v>8953</v>
      </c>
      <c r="C5451" s="44">
        <v>381</v>
      </c>
      <c r="D5451" s="44">
        <v>381</v>
      </c>
      <c r="E5451" s="191" t="s">
        <v>12262</v>
      </c>
      <c r="F5451" s="45" t="s">
        <v>7632</v>
      </c>
      <c r="G5451" s="39" t="s">
        <v>7631</v>
      </c>
    </row>
    <row r="5452" spans="2:7" x14ac:dyDescent="0.25">
      <c r="B5452" s="69" t="s">
        <v>18679</v>
      </c>
      <c r="C5452" s="44">
        <v>380</v>
      </c>
      <c r="D5452" s="44">
        <v>380</v>
      </c>
      <c r="E5452" s="191" t="s">
        <v>12261</v>
      </c>
      <c r="F5452" s="45" t="s">
        <v>7634</v>
      </c>
      <c r="G5452" s="39" t="s">
        <v>7633</v>
      </c>
    </row>
    <row r="5453" spans="2:7" x14ac:dyDescent="0.25">
      <c r="B5453" s="69" t="s">
        <v>9503</v>
      </c>
      <c r="C5453" s="44">
        <v>380</v>
      </c>
      <c r="D5453" s="44">
        <v>380</v>
      </c>
      <c r="E5453" s="191" t="s">
        <v>12261</v>
      </c>
      <c r="F5453" s="45" t="s">
        <v>7634</v>
      </c>
      <c r="G5453" s="39" t="s">
        <v>7633</v>
      </c>
    </row>
    <row r="5454" spans="2:7" x14ac:dyDescent="0.25">
      <c r="B5454" s="69" t="s">
        <v>10546</v>
      </c>
      <c r="C5454" s="44">
        <v>380</v>
      </c>
      <c r="D5454" s="44">
        <v>380</v>
      </c>
      <c r="E5454" s="191" t="s">
        <v>12261</v>
      </c>
      <c r="F5454" s="45" t="s">
        <v>7634</v>
      </c>
      <c r="G5454" s="39" t="s">
        <v>7633</v>
      </c>
    </row>
    <row r="5455" spans="2:7" x14ac:dyDescent="0.25">
      <c r="B5455" s="69" t="s">
        <v>10714</v>
      </c>
      <c r="C5455" s="44">
        <v>380</v>
      </c>
      <c r="D5455" s="44">
        <v>380</v>
      </c>
      <c r="E5455" s="191" t="s">
        <v>12261</v>
      </c>
      <c r="F5455" s="45" t="s">
        <v>7634</v>
      </c>
      <c r="G5455" s="39" t="s">
        <v>7633</v>
      </c>
    </row>
    <row r="5456" spans="2:7" x14ac:dyDescent="0.25">
      <c r="B5456" s="69" t="s">
        <v>5355</v>
      </c>
      <c r="C5456" s="44">
        <v>380</v>
      </c>
      <c r="D5456" s="44">
        <v>380</v>
      </c>
      <c r="E5456" s="191" t="s">
        <v>12261</v>
      </c>
      <c r="F5456" s="45" t="s">
        <v>7634</v>
      </c>
      <c r="G5456" s="39" t="s">
        <v>7633</v>
      </c>
    </row>
    <row r="5457" spans="2:7" x14ac:dyDescent="0.25">
      <c r="B5457" s="69" t="s">
        <v>8952</v>
      </c>
      <c r="C5457" s="44">
        <v>380</v>
      </c>
      <c r="D5457" s="44">
        <v>380</v>
      </c>
      <c r="E5457" s="191" t="s">
        <v>12261</v>
      </c>
      <c r="F5457" s="126" t="s">
        <v>7634</v>
      </c>
      <c r="G5457" s="39" t="s">
        <v>7633</v>
      </c>
    </row>
    <row r="5458" spans="2:7" x14ac:dyDescent="0.25">
      <c r="B5458" s="69" t="s">
        <v>18676</v>
      </c>
      <c r="C5458" s="44">
        <v>377</v>
      </c>
      <c r="D5458" s="44">
        <v>377</v>
      </c>
      <c r="E5458" s="191" t="s">
        <v>12258</v>
      </c>
      <c r="F5458" s="126" t="s">
        <v>7640</v>
      </c>
      <c r="G5458" s="39" t="s">
        <v>7639</v>
      </c>
    </row>
    <row r="5459" spans="2:7" x14ac:dyDescent="0.25">
      <c r="B5459" s="69" t="s">
        <v>3680</v>
      </c>
      <c r="C5459" s="44">
        <v>377</v>
      </c>
      <c r="D5459" s="44">
        <v>377</v>
      </c>
      <c r="E5459" s="191" t="s">
        <v>12258</v>
      </c>
      <c r="F5459" s="126" t="s">
        <v>7640</v>
      </c>
      <c r="G5459" s="39" t="s">
        <v>7639</v>
      </c>
    </row>
    <row r="5460" spans="2:7" x14ac:dyDescent="0.25">
      <c r="B5460" s="69" t="s">
        <v>10580</v>
      </c>
      <c r="C5460" s="44">
        <v>377</v>
      </c>
      <c r="D5460" s="44">
        <v>377</v>
      </c>
      <c r="E5460" s="191" t="s">
        <v>12258</v>
      </c>
      <c r="F5460" s="126" t="s">
        <v>7640</v>
      </c>
      <c r="G5460" s="39" t="s">
        <v>7639</v>
      </c>
    </row>
    <row r="5461" spans="2:7" x14ac:dyDescent="0.25">
      <c r="B5461" s="69" t="s">
        <v>5352</v>
      </c>
      <c r="C5461" s="44">
        <v>377</v>
      </c>
      <c r="D5461" s="44">
        <v>377</v>
      </c>
      <c r="E5461" s="191" t="s">
        <v>12258</v>
      </c>
      <c r="F5461" s="126" t="s">
        <v>7640</v>
      </c>
      <c r="G5461" s="39" t="s">
        <v>7639</v>
      </c>
    </row>
    <row r="5462" spans="2:7" x14ac:dyDescent="0.25">
      <c r="B5462" s="69" t="s">
        <v>8949</v>
      </c>
      <c r="C5462" s="44">
        <v>377</v>
      </c>
      <c r="D5462" s="44">
        <v>377</v>
      </c>
      <c r="E5462" s="191" t="s">
        <v>12258</v>
      </c>
      <c r="F5462" s="45" t="s">
        <v>7640</v>
      </c>
      <c r="G5462" s="39" t="s">
        <v>7639</v>
      </c>
    </row>
    <row r="5463" spans="2:7" x14ac:dyDescent="0.25">
      <c r="B5463" s="69" t="s">
        <v>18677</v>
      </c>
      <c r="C5463" s="44">
        <v>378</v>
      </c>
      <c r="D5463" s="44">
        <v>378</v>
      </c>
      <c r="E5463" s="191" t="s">
        <v>12259</v>
      </c>
      <c r="F5463" s="45" t="s">
        <v>7638</v>
      </c>
      <c r="G5463" s="39" t="s">
        <v>7637</v>
      </c>
    </row>
    <row r="5464" spans="2:7" x14ac:dyDescent="0.25">
      <c r="B5464" s="69" t="s">
        <v>7803</v>
      </c>
      <c r="C5464" s="44">
        <v>378</v>
      </c>
      <c r="D5464" s="44">
        <v>378</v>
      </c>
      <c r="E5464" s="191" t="s">
        <v>12259</v>
      </c>
      <c r="F5464" s="45" t="s">
        <v>7638</v>
      </c>
      <c r="G5464" s="39" t="s">
        <v>7637</v>
      </c>
    </row>
    <row r="5465" spans="2:7" x14ac:dyDescent="0.25">
      <c r="B5465" s="69" t="s">
        <v>6669</v>
      </c>
      <c r="C5465" s="44">
        <v>378</v>
      </c>
      <c r="D5465" s="44">
        <v>378</v>
      </c>
      <c r="E5465" s="191" t="s">
        <v>12259</v>
      </c>
      <c r="F5465" s="45" t="s">
        <v>7638</v>
      </c>
      <c r="G5465" s="39" t="s">
        <v>7637</v>
      </c>
    </row>
    <row r="5466" spans="2:7" x14ac:dyDescent="0.25">
      <c r="B5466" s="69" t="s">
        <v>10677</v>
      </c>
      <c r="C5466" s="44">
        <v>378</v>
      </c>
      <c r="D5466" s="44">
        <v>378</v>
      </c>
      <c r="E5466" s="191" t="s">
        <v>12259</v>
      </c>
      <c r="F5466" s="45" t="s">
        <v>7638</v>
      </c>
      <c r="G5466" s="39" t="s">
        <v>7637</v>
      </c>
    </row>
    <row r="5467" spans="2:7" x14ac:dyDescent="0.25">
      <c r="B5467" s="69" t="s">
        <v>5353</v>
      </c>
      <c r="C5467" s="44">
        <v>378</v>
      </c>
      <c r="D5467" s="44">
        <v>378</v>
      </c>
      <c r="E5467" s="191" t="s">
        <v>12259</v>
      </c>
      <c r="F5467" s="45" t="s">
        <v>7638</v>
      </c>
      <c r="G5467" s="39" t="s">
        <v>7637</v>
      </c>
    </row>
    <row r="5468" spans="2:7" x14ac:dyDescent="0.25">
      <c r="B5468" s="69" t="s">
        <v>8950</v>
      </c>
      <c r="C5468" s="44">
        <v>378</v>
      </c>
      <c r="D5468" s="44">
        <v>378</v>
      </c>
      <c r="E5468" s="191" t="s">
        <v>12259</v>
      </c>
      <c r="F5468" s="45" t="s">
        <v>7638</v>
      </c>
      <c r="G5468" s="39" t="s">
        <v>7637</v>
      </c>
    </row>
    <row r="5469" spans="2:7" x14ac:dyDescent="0.25">
      <c r="B5469" s="69" t="s">
        <v>18678</v>
      </c>
      <c r="C5469" s="44">
        <v>379</v>
      </c>
      <c r="D5469" s="44">
        <v>379</v>
      </c>
      <c r="E5469" s="191" t="s">
        <v>12260</v>
      </c>
      <c r="F5469" s="45" t="s">
        <v>7636</v>
      </c>
      <c r="G5469" s="39" t="s">
        <v>7635</v>
      </c>
    </row>
    <row r="5470" spans="2:7" x14ac:dyDescent="0.25">
      <c r="B5470" s="69" t="s">
        <v>10707</v>
      </c>
      <c r="C5470" s="44">
        <v>379</v>
      </c>
      <c r="D5470" s="44">
        <v>379</v>
      </c>
      <c r="E5470" s="191" t="s">
        <v>12260</v>
      </c>
      <c r="F5470" s="45" t="s">
        <v>7636</v>
      </c>
      <c r="G5470" s="39" t="s">
        <v>7635</v>
      </c>
    </row>
    <row r="5471" spans="2:7" x14ac:dyDescent="0.25">
      <c r="B5471" s="69" t="s">
        <v>9498</v>
      </c>
      <c r="C5471" s="44">
        <v>379</v>
      </c>
      <c r="D5471" s="44">
        <v>379</v>
      </c>
      <c r="E5471" s="191" t="s">
        <v>12260</v>
      </c>
      <c r="F5471" s="45" t="s">
        <v>7636</v>
      </c>
      <c r="G5471" s="39" t="s">
        <v>7635</v>
      </c>
    </row>
    <row r="5472" spans="2:7" x14ac:dyDescent="0.25">
      <c r="B5472" s="69" t="s">
        <v>10539</v>
      </c>
      <c r="C5472" s="44">
        <v>379</v>
      </c>
      <c r="D5472" s="44">
        <v>379</v>
      </c>
      <c r="E5472" s="191" t="s">
        <v>12260</v>
      </c>
      <c r="F5472" s="45" t="s">
        <v>7636</v>
      </c>
      <c r="G5472" s="39" t="s">
        <v>7635</v>
      </c>
    </row>
    <row r="5473" spans="2:7" x14ac:dyDescent="0.25">
      <c r="B5473" s="69" t="s">
        <v>5354</v>
      </c>
      <c r="C5473" s="44">
        <v>379</v>
      </c>
      <c r="D5473" s="44">
        <v>379</v>
      </c>
      <c r="E5473" s="191" t="s">
        <v>12260</v>
      </c>
      <c r="F5473" s="45" t="s">
        <v>7636</v>
      </c>
      <c r="G5473" s="39" t="s">
        <v>7635</v>
      </c>
    </row>
    <row r="5474" spans="2:7" x14ac:dyDescent="0.25">
      <c r="B5474" s="69" t="s">
        <v>8951</v>
      </c>
      <c r="C5474" s="44">
        <v>379</v>
      </c>
      <c r="D5474" s="44">
        <v>379</v>
      </c>
      <c r="E5474" s="191" t="s">
        <v>12260</v>
      </c>
      <c r="F5474" s="45" t="s">
        <v>7636</v>
      </c>
      <c r="G5474" s="39" t="s">
        <v>7635</v>
      </c>
    </row>
    <row r="5475" spans="2:7" x14ac:dyDescent="0.25">
      <c r="B5475" s="69" t="s">
        <v>18673</v>
      </c>
      <c r="C5475" s="44">
        <v>374</v>
      </c>
      <c r="D5475" s="44">
        <v>374</v>
      </c>
      <c r="E5475" s="191" t="s">
        <v>12255</v>
      </c>
      <c r="F5475" s="45" t="s">
        <v>7646</v>
      </c>
      <c r="G5475" s="39" t="s">
        <v>7645</v>
      </c>
    </row>
    <row r="5476" spans="2:7" x14ac:dyDescent="0.25">
      <c r="B5476" s="69" t="s">
        <v>8946</v>
      </c>
      <c r="C5476" s="44">
        <v>374</v>
      </c>
      <c r="D5476" s="44">
        <v>374</v>
      </c>
      <c r="E5476" s="191" t="s">
        <v>12255</v>
      </c>
      <c r="F5476" s="45" t="s">
        <v>7646</v>
      </c>
      <c r="G5476" s="39" t="s">
        <v>7645</v>
      </c>
    </row>
    <row r="5477" spans="2:7" x14ac:dyDescent="0.25">
      <c r="B5477" s="69" t="s">
        <v>5349</v>
      </c>
      <c r="C5477" s="44">
        <v>374</v>
      </c>
      <c r="D5477" s="44">
        <v>374</v>
      </c>
      <c r="E5477" s="191" t="s">
        <v>12255</v>
      </c>
      <c r="F5477" s="45" t="s">
        <v>7646</v>
      </c>
      <c r="G5477" s="39" t="s">
        <v>7645</v>
      </c>
    </row>
    <row r="5478" spans="2:7" x14ac:dyDescent="0.25">
      <c r="B5478" s="69" t="s">
        <v>3950</v>
      </c>
      <c r="C5478" s="44">
        <v>374</v>
      </c>
      <c r="D5478" s="44">
        <v>374</v>
      </c>
      <c r="E5478" s="191" t="s">
        <v>12255</v>
      </c>
      <c r="F5478" s="45" t="s">
        <v>7646</v>
      </c>
      <c r="G5478" s="39" t="s">
        <v>7645</v>
      </c>
    </row>
    <row r="5479" spans="2:7" x14ac:dyDescent="0.25">
      <c r="B5479" s="69" t="s">
        <v>6734</v>
      </c>
      <c r="C5479" s="44">
        <v>374</v>
      </c>
      <c r="D5479" s="44">
        <v>374</v>
      </c>
      <c r="E5479" s="191" t="s">
        <v>12255</v>
      </c>
      <c r="F5479" s="45" t="s">
        <v>7646</v>
      </c>
      <c r="G5479" s="39" t="s">
        <v>7645</v>
      </c>
    </row>
    <row r="5480" spans="2:7" x14ac:dyDescent="0.25">
      <c r="B5480" s="69" t="s">
        <v>6013</v>
      </c>
      <c r="C5480" s="44">
        <v>374</v>
      </c>
      <c r="D5480" s="44">
        <v>374</v>
      </c>
      <c r="E5480" s="191" t="s">
        <v>12255</v>
      </c>
      <c r="F5480" s="45" t="s">
        <v>7646</v>
      </c>
      <c r="G5480" s="39" t="s">
        <v>7645</v>
      </c>
    </row>
    <row r="5481" spans="2:7" x14ac:dyDescent="0.25">
      <c r="B5481" s="69" t="s">
        <v>18672</v>
      </c>
      <c r="C5481" s="44">
        <v>373</v>
      </c>
      <c r="D5481" s="44">
        <v>373</v>
      </c>
      <c r="E5481" s="191" t="s">
        <v>12254</v>
      </c>
      <c r="F5481" s="45" t="s">
        <v>2122</v>
      </c>
      <c r="G5481" s="39" t="s">
        <v>7647</v>
      </c>
    </row>
    <row r="5482" spans="2:7" x14ac:dyDescent="0.25">
      <c r="B5482" s="69" t="s">
        <v>8205</v>
      </c>
      <c r="C5482" s="44">
        <v>373</v>
      </c>
      <c r="D5482" s="44">
        <v>373</v>
      </c>
      <c r="E5482" s="191" t="s">
        <v>12254</v>
      </c>
      <c r="F5482" s="45" t="s">
        <v>2122</v>
      </c>
      <c r="G5482" s="39" t="s">
        <v>7647</v>
      </c>
    </row>
    <row r="5483" spans="2:7" x14ac:dyDescent="0.25">
      <c r="B5483" s="69" t="s">
        <v>5538</v>
      </c>
      <c r="C5483" s="44">
        <v>373</v>
      </c>
      <c r="D5483" s="44">
        <v>373</v>
      </c>
      <c r="E5483" s="191" t="s">
        <v>12254</v>
      </c>
      <c r="F5483" s="45" t="s">
        <v>2122</v>
      </c>
      <c r="G5483" s="39" t="s">
        <v>7647</v>
      </c>
    </row>
    <row r="5484" spans="2:7" x14ac:dyDescent="0.25">
      <c r="B5484" s="69" t="s">
        <v>8945</v>
      </c>
      <c r="C5484" s="44">
        <v>373</v>
      </c>
      <c r="D5484" s="44">
        <v>373</v>
      </c>
      <c r="E5484" s="191" t="s">
        <v>12254</v>
      </c>
      <c r="F5484" s="45" t="s">
        <v>2122</v>
      </c>
      <c r="G5484" s="39" t="s">
        <v>7647</v>
      </c>
    </row>
    <row r="5485" spans="2:7" x14ac:dyDescent="0.25">
      <c r="B5485" s="69" t="s">
        <v>5348</v>
      </c>
      <c r="C5485" s="44">
        <v>373</v>
      </c>
      <c r="D5485" s="44">
        <v>373</v>
      </c>
      <c r="E5485" s="191" t="s">
        <v>12254</v>
      </c>
      <c r="F5485" s="45" t="s">
        <v>2122</v>
      </c>
      <c r="G5485" s="39" t="s">
        <v>7647</v>
      </c>
    </row>
    <row r="5486" spans="2:7" x14ac:dyDescent="0.25">
      <c r="B5486" s="69" t="s">
        <v>18681</v>
      </c>
      <c r="C5486" s="44">
        <v>382</v>
      </c>
      <c r="D5486" s="44">
        <v>382</v>
      </c>
      <c r="E5486" s="191" t="s">
        <v>12263</v>
      </c>
      <c r="F5486" s="45" t="s">
        <v>7630</v>
      </c>
      <c r="G5486" s="39" t="s">
        <v>7629</v>
      </c>
    </row>
    <row r="5487" spans="2:7" x14ac:dyDescent="0.25">
      <c r="B5487" s="69" t="s">
        <v>5357</v>
      </c>
      <c r="C5487" s="44">
        <v>382</v>
      </c>
      <c r="D5487" s="44">
        <v>382</v>
      </c>
      <c r="E5487" s="191" t="s">
        <v>12263</v>
      </c>
      <c r="F5487" s="45" t="s">
        <v>7630</v>
      </c>
      <c r="G5487" s="39" t="s">
        <v>7629</v>
      </c>
    </row>
    <row r="5488" spans="2:7" x14ac:dyDescent="0.25">
      <c r="B5488" s="69" t="s">
        <v>8954</v>
      </c>
      <c r="C5488" s="44">
        <v>382</v>
      </c>
      <c r="D5488" s="44">
        <v>382</v>
      </c>
      <c r="E5488" s="191" t="s">
        <v>12263</v>
      </c>
      <c r="F5488" s="45" t="s">
        <v>7630</v>
      </c>
      <c r="G5488" s="39" t="s">
        <v>7629</v>
      </c>
    </row>
    <row r="5489" spans="2:7" x14ac:dyDescent="0.25">
      <c r="B5489" s="69" t="s">
        <v>10737</v>
      </c>
      <c r="C5489" s="44">
        <v>382</v>
      </c>
      <c r="D5489" s="44">
        <v>382</v>
      </c>
      <c r="E5489" s="191" t="s">
        <v>12263</v>
      </c>
      <c r="F5489" s="45" t="s">
        <v>7630</v>
      </c>
      <c r="G5489" s="39" t="s">
        <v>7629</v>
      </c>
    </row>
    <row r="5490" spans="2:7" x14ac:dyDescent="0.25">
      <c r="B5490" s="69" t="s">
        <v>6684</v>
      </c>
      <c r="C5490" s="44">
        <v>382</v>
      </c>
      <c r="D5490" s="44">
        <v>382</v>
      </c>
      <c r="E5490" s="191" t="s">
        <v>12263</v>
      </c>
      <c r="F5490" s="45" t="s">
        <v>7630</v>
      </c>
      <c r="G5490" s="39" t="s">
        <v>7629</v>
      </c>
    </row>
    <row r="5491" spans="2:7" x14ac:dyDescent="0.25">
      <c r="B5491" s="69" t="s">
        <v>7173</v>
      </c>
      <c r="C5491" s="44">
        <v>382</v>
      </c>
      <c r="D5491" s="44">
        <v>382</v>
      </c>
      <c r="E5491" s="191" t="s">
        <v>12263</v>
      </c>
      <c r="F5491" s="45" t="s">
        <v>7630</v>
      </c>
      <c r="G5491" s="39" t="s">
        <v>7629</v>
      </c>
    </row>
    <row r="5492" spans="2:7" x14ac:dyDescent="0.25">
      <c r="B5492" s="69" t="s">
        <v>18683</v>
      </c>
      <c r="C5492" s="44">
        <v>384</v>
      </c>
      <c r="D5492" s="44">
        <v>384</v>
      </c>
      <c r="E5492" s="191" t="s">
        <v>12265</v>
      </c>
      <c r="F5492" s="45" t="s">
        <v>7627</v>
      </c>
      <c r="G5492" s="39" t="s">
        <v>7626</v>
      </c>
    </row>
    <row r="5493" spans="2:7" x14ac:dyDescent="0.25">
      <c r="B5493" s="69" t="s">
        <v>8269</v>
      </c>
      <c r="C5493" s="44">
        <v>384</v>
      </c>
      <c r="D5493" s="44">
        <v>384</v>
      </c>
      <c r="E5493" s="191" t="s">
        <v>12265</v>
      </c>
      <c r="F5493" s="45" t="s">
        <v>7627</v>
      </c>
      <c r="G5493" s="39" t="s">
        <v>7626</v>
      </c>
    </row>
    <row r="5494" spans="2:7" x14ac:dyDescent="0.25">
      <c r="B5494" s="69" t="s">
        <v>10110</v>
      </c>
      <c r="C5494" s="44">
        <v>384</v>
      </c>
      <c r="D5494" s="44">
        <v>384</v>
      </c>
      <c r="E5494" s="191" t="s">
        <v>12265</v>
      </c>
      <c r="F5494" s="45" t="s">
        <v>7627</v>
      </c>
      <c r="G5494" s="39" t="s">
        <v>7626</v>
      </c>
    </row>
    <row r="5495" spans="2:7" x14ac:dyDescent="0.25">
      <c r="B5495" s="69" t="s">
        <v>8692</v>
      </c>
      <c r="C5495" s="44">
        <v>384</v>
      </c>
      <c r="D5495" s="44">
        <v>384</v>
      </c>
      <c r="E5495" s="191" t="s">
        <v>12265</v>
      </c>
      <c r="F5495" s="45" t="s">
        <v>7627</v>
      </c>
      <c r="G5495" s="39" t="s">
        <v>7626</v>
      </c>
    </row>
    <row r="5496" spans="2:7" x14ac:dyDescent="0.25">
      <c r="B5496" s="69" t="s">
        <v>8956</v>
      </c>
      <c r="C5496" s="44">
        <v>384</v>
      </c>
      <c r="D5496" s="44">
        <v>384</v>
      </c>
      <c r="E5496" s="191" t="s">
        <v>12265</v>
      </c>
      <c r="F5496" s="45" t="s">
        <v>7627</v>
      </c>
      <c r="G5496" s="39" t="s">
        <v>7626</v>
      </c>
    </row>
    <row r="5497" spans="2:7" x14ac:dyDescent="0.25">
      <c r="B5497" s="70" t="s">
        <v>18682</v>
      </c>
      <c r="C5497" s="46">
        <v>383</v>
      </c>
      <c r="D5497" s="71">
        <v>383</v>
      </c>
      <c r="E5497" s="53" t="s">
        <v>12264</v>
      </c>
      <c r="F5497" s="211" t="s">
        <v>15293</v>
      </c>
      <c r="G5497" s="71" t="s">
        <v>7628</v>
      </c>
    </row>
    <row r="5498" spans="2:7" x14ac:dyDescent="0.25">
      <c r="B5498" s="70" t="s">
        <v>15562</v>
      </c>
      <c r="C5498" s="46">
        <v>383</v>
      </c>
      <c r="D5498" s="71">
        <v>383</v>
      </c>
      <c r="E5498" s="53" t="s">
        <v>12264</v>
      </c>
      <c r="F5498" s="211" t="s">
        <v>15293</v>
      </c>
      <c r="G5498" s="71" t="s">
        <v>7628</v>
      </c>
    </row>
    <row r="5499" spans="2:7" x14ac:dyDescent="0.25">
      <c r="B5499" s="211" t="s">
        <v>15293</v>
      </c>
      <c r="C5499" s="44">
        <v>383</v>
      </c>
      <c r="D5499" s="44">
        <v>383</v>
      </c>
      <c r="E5499" s="191" t="s">
        <v>12264</v>
      </c>
      <c r="F5499" s="45" t="s">
        <v>15293</v>
      </c>
      <c r="G5499" s="39" t="s">
        <v>7628</v>
      </c>
    </row>
    <row r="5500" spans="2:7" x14ac:dyDescent="0.25">
      <c r="B5500" s="70" t="s">
        <v>6738</v>
      </c>
      <c r="C5500" s="46">
        <v>383</v>
      </c>
      <c r="D5500" s="71">
        <v>383</v>
      </c>
      <c r="E5500" s="53" t="s">
        <v>12264</v>
      </c>
      <c r="F5500" s="211" t="s">
        <v>15293</v>
      </c>
      <c r="G5500" s="71" t="s">
        <v>7628</v>
      </c>
    </row>
    <row r="5501" spans="2:7" x14ac:dyDescent="0.25">
      <c r="B5501" s="70" t="s">
        <v>8955</v>
      </c>
      <c r="C5501" s="46">
        <v>383</v>
      </c>
      <c r="D5501" s="71">
        <v>383</v>
      </c>
      <c r="E5501" s="53" t="s">
        <v>12264</v>
      </c>
      <c r="F5501" s="211" t="s">
        <v>15293</v>
      </c>
      <c r="G5501" s="71" t="s">
        <v>7628</v>
      </c>
    </row>
    <row r="5502" spans="2:7" x14ac:dyDescent="0.25">
      <c r="B5502" s="70" t="s">
        <v>1035</v>
      </c>
      <c r="C5502" s="46">
        <v>383</v>
      </c>
      <c r="D5502" s="71">
        <v>383</v>
      </c>
      <c r="E5502" s="53" t="s">
        <v>12264</v>
      </c>
      <c r="F5502" s="211" t="s">
        <v>15293</v>
      </c>
      <c r="G5502" s="71" t="s">
        <v>7628</v>
      </c>
    </row>
    <row r="5503" spans="2:7" x14ac:dyDescent="0.25">
      <c r="B5503" s="70" t="s">
        <v>5939</v>
      </c>
      <c r="C5503" s="46">
        <v>383</v>
      </c>
      <c r="D5503" s="71">
        <v>383</v>
      </c>
      <c r="E5503" s="53" t="s">
        <v>12264</v>
      </c>
      <c r="F5503" s="211" t="s">
        <v>15293</v>
      </c>
      <c r="G5503" s="71" t="s">
        <v>7628</v>
      </c>
    </row>
    <row r="5504" spans="2:7" x14ac:dyDescent="0.25">
      <c r="B5504" s="69" t="s">
        <v>18468</v>
      </c>
      <c r="C5504" s="44">
        <v>173</v>
      </c>
      <c r="D5504" s="44">
        <v>173</v>
      </c>
      <c r="E5504" s="186" t="s">
        <v>12088</v>
      </c>
      <c r="F5504" s="45" t="s">
        <v>4546</v>
      </c>
      <c r="G5504" s="39" t="s">
        <v>4545</v>
      </c>
    </row>
    <row r="5505" spans="2:7" x14ac:dyDescent="0.25">
      <c r="B5505" s="69" t="s">
        <v>122</v>
      </c>
      <c r="C5505" s="44">
        <v>173</v>
      </c>
      <c r="D5505" s="44">
        <v>173</v>
      </c>
      <c r="E5505" s="186" t="s">
        <v>12088</v>
      </c>
      <c r="F5505" s="45" t="s">
        <v>4546</v>
      </c>
      <c r="G5505" s="39" t="s">
        <v>4545</v>
      </c>
    </row>
    <row r="5506" spans="2:7" x14ac:dyDescent="0.25">
      <c r="B5506" s="69" t="s">
        <v>8843</v>
      </c>
      <c r="C5506" s="44">
        <v>173</v>
      </c>
      <c r="D5506" s="44">
        <v>173</v>
      </c>
      <c r="E5506" s="186" t="s">
        <v>12088</v>
      </c>
      <c r="F5506" s="45" t="s">
        <v>4546</v>
      </c>
      <c r="G5506" s="39" t="s">
        <v>4545</v>
      </c>
    </row>
    <row r="5507" spans="2:7" x14ac:dyDescent="0.25">
      <c r="B5507" s="69" t="s">
        <v>6785</v>
      </c>
      <c r="C5507" s="44">
        <v>173</v>
      </c>
      <c r="D5507" s="44">
        <v>173</v>
      </c>
      <c r="E5507" s="186" t="s">
        <v>12088</v>
      </c>
      <c r="F5507" s="45" t="s">
        <v>4546</v>
      </c>
      <c r="G5507" s="39" t="s">
        <v>4545</v>
      </c>
    </row>
    <row r="5508" spans="2:7" x14ac:dyDescent="0.25">
      <c r="B5508" s="69" t="s">
        <v>10109</v>
      </c>
      <c r="C5508" s="44">
        <v>173</v>
      </c>
      <c r="D5508" s="44">
        <v>173</v>
      </c>
      <c r="E5508" s="186" t="s">
        <v>12088</v>
      </c>
      <c r="F5508" s="45" t="s">
        <v>4546</v>
      </c>
      <c r="G5508" s="39" t="s">
        <v>4545</v>
      </c>
    </row>
    <row r="5509" spans="2:7" x14ac:dyDescent="0.25">
      <c r="B5509" s="69" t="s">
        <v>18469</v>
      </c>
      <c r="C5509" s="44">
        <v>174</v>
      </c>
      <c r="D5509" s="44">
        <v>174</v>
      </c>
      <c r="E5509" s="186" t="s">
        <v>12089</v>
      </c>
      <c r="F5509" s="45" t="s">
        <v>4544</v>
      </c>
      <c r="G5509" s="39" t="s">
        <v>839</v>
      </c>
    </row>
    <row r="5510" spans="2:7" x14ac:dyDescent="0.25">
      <c r="B5510" s="69" t="s">
        <v>123</v>
      </c>
      <c r="C5510" s="44">
        <v>174</v>
      </c>
      <c r="D5510" s="44">
        <v>174</v>
      </c>
      <c r="E5510" s="186" t="s">
        <v>12089</v>
      </c>
      <c r="F5510" s="45" t="s">
        <v>4544</v>
      </c>
      <c r="G5510" s="39" t="s">
        <v>839</v>
      </c>
    </row>
    <row r="5511" spans="2:7" x14ac:dyDescent="0.25">
      <c r="B5511" s="69" t="s">
        <v>8844</v>
      </c>
      <c r="C5511" s="44">
        <v>174</v>
      </c>
      <c r="D5511" s="44">
        <v>174</v>
      </c>
      <c r="E5511" s="186" t="s">
        <v>12089</v>
      </c>
      <c r="F5511" s="45" t="s">
        <v>4544</v>
      </c>
      <c r="G5511" s="39" t="s">
        <v>839</v>
      </c>
    </row>
    <row r="5512" spans="2:7" x14ac:dyDescent="0.25">
      <c r="B5512" s="69" t="s">
        <v>10440</v>
      </c>
      <c r="C5512" s="44">
        <v>174</v>
      </c>
      <c r="D5512" s="44">
        <v>174</v>
      </c>
      <c r="E5512" s="186" t="s">
        <v>12089</v>
      </c>
      <c r="F5512" s="45" t="s">
        <v>4544</v>
      </c>
      <c r="G5512" s="39" t="s">
        <v>839</v>
      </c>
    </row>
    <row r="5513" spans="2:7" x14ac:dyDescent="0.25">
      <c r="B5513" s="69" t="s">
        <v>5954</v>
      </c>
      <c r="C5513" s="44">
        <v>174</v>
      </c>
      <c r="D5513" s="44">
        <v>174</v>
      </c>
      <c r="E5513" s="186" t="s">
        <v>12089</v>
      </c>
      <c r="F5513" s="45" t="s">
        <v>4544</v>
      </c>
      <c r="G5513" s="39" t="s">
        <v>839</v>
      </c>
    </row>
    <row r="5514" spans="2:7" x14ac:dyDescent="0.25">
      <c r="B5514" s="69" t="s">
        <v>18458</v>
      </c>
      <c r="C5514" s="44">
        <v>165</v>
      </c>
      <c r="D5514" s="44">
        <v>165</v>
      </c>
      <c r="E5514" s="186" t="s">
        <v>12080</v>
      </c>
      <c r="F5514" s="45" t="s">
        <v>4558</v>
      </c>
      <c r="G5514" s="39" t="s">
        <v>4557</v>
      </c>
    </row>
    <row r="5515" spans="2:7" x14ac:dyDescent="0.25">
      <c r="B5515" s="69" t="s">
        <v>114</v>
      </c>
      <c r="C5515" s="44">
        <v>165</v>
      </c>
      <c r="D5515" s="44">
        <v>165</v>
      </c>
      <c r="E5515" s="186" t="s">
        <v>12080</v>
      </c>
      <c r="F5515" s="45" t="s">
        <v>4558</v>
      </c>
      <c r="G5515" s="39" t="s">
        <v>4557</v>
      </c>
    </row>
    <row r="5516" spans="2:7" x14ac:dyDescent="0.25">
      <c r="B5516" s="69" t="s">
        <v>8835</v>
      </c>
      <c r="C5516" s="44">
        <v>165</v>
      </c>
      <c r="D5516" s="44">
        <v>165</v>
      </c>
      <c r="E5516" s="186" t="s">
        <v>12080</v>
      </c>
      <c r="F5516" s="45" t="s">
        <v>4558</v>
      </c>
      <c r="G5516" s="39" t="s">
        <v>4557</v>
      </c>
    </row>
    <row r="5517" spans="2:7" x14ac:dyDescent="0.25">
      <c r="B5517" s="69" t="s">
        <v>7127</v>
      </c>
      <c r="C5517" s="44">
        <v>165</v>
      </c>
      <c r="D5517" s="44">
        <v>165</v>
      </c>
      <c r="E5517" s="186" t="s">
        <v>12080</v>
      </c>
      <c r="F5517" s="45" t="s">
        <v>4558</v>
      </c>
      <c r="G5517" s="39" t="s">
        <v>4557</v>
      </c>
    </row>
    <row r="5518" spans="2:7" x14ac:dyDescent="0.25">
      <c r="B5518" s="69" t="s">
        <v>3697</v>
      </c>
      <c r="C5518" s="44">
        <v>165</v>
      </c>
      <c r="D5518" s="44">
        <v>165</v>
      </c>
      <c r="E5518" s="186" t="s">
        <v>12080</v>
      </c>
      <c r="F5518" s="45" t="s">
        <v>4558</v>
      </c>
      <c r="G5518" s="39" t="s">
        <v>4557</v>
      </c>
    </row>
    <row r="5519" spans="2:7" x14ac:dyDescent="0.25">
      <c r="B5519" s="69" t="s">
        <v>18454</v>
      </c>
      <c r="C5519" s="44">
        <v>163</v>
      </c>
      <c r="D5519" s="44">
        <v>163</v>
      </c>
      <c r="E5519" s="186" t="s">
        <v>12078</v>
      </c>
      <c r="F5519" s="45" t="s">
        <v>4562</v>
      </c>
      <c r="G5519" s="39" t="s">
        <v>4561</v>
      </c>
    </row>
    <row r="5520" spans="2:7" x14ac:dyDescent="0.25">
      <c r="B5520" s="69" t="s">
        <v>8833</v>
      </c>
      <c r="C5520" s="44">
        <v>163</v>
      </c>
      <c r="D5520" s="44">
        <v>163</v>
      </c>
      <c r="E5520" s="186" t="s">
        <v>12078</v>
      </c>
      <c r="F5520" s="45" t="s">
        <v>4562</v>
      </c>
      <c r="G5520" s="39" t="s">
        <v>4561</v>
      </c>
    </row>
    <row r="5521" spans="2:7" x14ac:dyDescent="0.25">
      <c r="B5521" s="69" t="s">
        <v>112</v>
      </c>
      <c r="C5521" s="44">
        <v>163</v>
      </c>
      <c r="D5521" s="44">
        <v>163</v>
      </c>
      <c r="E5521" s="186" t="s">
        <v>12078</v>
      </c>
      <c r="F5521" s="45" t="s">
        <v>4562</v>
      </c>
      <c r="G5521" s="39" t="s">
        <v>4561</v>
      </c>
    </row>
    <row r="5522" spans="2:7" x14ac:dyDescent="0.25">
      <c r="B5522" s="69" t="s">
        <v>6787</v>
      </c>
      <c r="C5522" s="44">
        <v>163</v>
      </c>
      <c r="D5522" s="44">
        <v>163</v>
      </c>
      <c r="E5522" s="186" t="s">
        <v>12078</v>
      </c>
      <c r="F5522" s="45" t="s">
        <v>4562</v>
      </c>
      <c r="G5522" s="39" t="s">
        <v>4561</v>
      </c>
    </row>
    <row r="5523" spans="2:7" x14ac:dyDescent="0.25">
      <c r="B5523" s="69" t="s">
        <v>10124</v>
      </c>
      <c r="C5523" s="44">
        <v>163</v>
      </c>
      <c r="D5523" s="44">
        <v>163</v>
      </c>
      <c r="E5523" s="186" t="s">
        <v>12078</v>
      </c>
      <c r="F5523" s="45" t="s">
        <v>4562</v>
      </c>
      <c r="G5523" s="39" t="s">
        <v>4561</v>
      </c>
    </row>
    <row r="5524" spans="2:7" x14ac:dyDescent="0.25">
      <c r="B5524" s="69" t="s">
        <v>18456</v>
      </c>
      <c r="C5524" s="44">
        <v>164</v>
      </c>
      <c r="D5524" s="44">
        <v>164</v>
      </c>
      <c r="E5524" s="186" t="s">
        <v>12079</v>
      </c>
      <c r="F5524" s="45" t="s">
        <v>4560</v>
      </c>
      <c r="G5524" s="39" t="s">
        <v>4559</v>
      </c>
    </row>
    <row r="5525" spans="2:7" x14ac:dyDescent="0.25">
      <c r="B5525" s="69" t="s">
        <v>113</v>
      </c>
      <c r="C5525" s="44">
        <v>164</v>
      </c>
      <c r="D5525" s="44">
        <v>164</v>
      </c>
      <c r="E5525" s="186" t="s">
        <v>12079</v>
      </c>
      <c r="F5525" s="45" t="s">
        <v>4560</v>
      </c>
      <c r="G5525" s="39" t="s">
        <v>4559</v>
      </c>
    </row>
    <row r="5526" spans="2:7" x14ac:dyDescent="0.25">
      <c r="B5526" s="69" t="s">
        <v>8834</v>
      </c>
      <c r="C5526" s="44">
        <v>164</v>
      </c>
      <c r="D5526" s="44">
        <v>164</v>
      </c>
      <c r="E5526" s="186" t="s">
        <v>12079</v>
      </c>
      <c r="F5526" s="45" t="s">
        <v>4560</v>
      </c>
      <c r="G5526" s="39" t="s">
        <v>4559</v>
      </c>
    </row>
    <row r="5527" spans="2:7" x14ac:dyDescent="0.25">
      <c r="B5527" s="69" t="s">
        <v>6938</v>
      </c>
      <c r="C5527" s="44">
        <v>164</v>
      </c>
      <c r="D5527" s="44">
        <v>164</v>
      </c>
      <c r="E5527" s="186" t="s">
        <v>12079</v>
      </c>
      <c r="F5527" s="45" t="s">
        <v>4560</v>
      </c>
      <c r="G5527" s="39" t="s">
        <v>4559</v>
      </c>
    </row>
    <row r="5528" spans="2:7" x14ac:dyDescent="0.25">
      <c r="B5528" s="69" t="s">
        <v>9938</v>
      </c>
      <c r="C5528" s="44">
        <v>164</v>
      </c>
      <c r="D5528" s="44">
        <v>164</v>
      </c>
      <c r="E5528" s="186" t="s">
        <v>12079</v>
      </c>
      <c r="F5528" s="45" t="s">
        <v>4560</v>
      </c>
      <c r="G5528" s="39" t="s">
        <v>4559</v>
      </c>
    </row>
    <row r="5529" spans="2:7" x14ac:dyDescent="0.25">
      <c r="B5529" s="69" t="s">
        <v>18467</v>
      </c>
      <c r="C5529" s="44">
        <v>172</v>
      </c>
      <c r="D5529" s="44">
        <v>172</v>
      </c>
      <c r="E5529" s="186" t="s">
        <v>12087</v>
      </c>
      <c r="F5529" s="45" t="s">
        <v>4548</v>
      </c>
      <c r="G5529" s="39" t="s">
        <v>4547</v>
      </c>
    </row>
    <row r="5530" spans="2:7" x14ac:dyDescent="0.25">
      <c r="B5530" s="69" t="s">
        <v>5947</v>
      </c>
      <c r="C5530" s="44">
        <v>172</v>
      </c>
      <c r="D5530" s="44">
        <v>172</v>
      </c>
      <c r="E5530" s="186" t="s">
        <v>12087</v>
      </c>
      <c r="F5530" s="45" t="s">
        <v>4548</v>
      </c>
      <c r="G5530" s="39" t="s">
        <v>4547</v>
      </c>
    </row>
    <row r="5531" spans="2:7" x14ac:dyDescent="0.25">
      <c r="B5531" s="69" t="s">
        <v>1041</v>
      </c>
      <c r="C5531" s="44">
        <v>172</v>
      </c>
      <c r="D5531" s="44">
        <v>172</v>
      </c>
      <c r="E5531" s="186" t="s">
        <v>12087</v>
      </c>
      <c r="F5531" s="45" t="s">
        <v>4548</v>
      </c>
      <c r="G5531" s="39" t="s">
        <v>4547</v>
      </c>
    </row>
    <row r="5532" spans="2:7" x14ac:dyDescent="0.25">
      <c r="B5532" s="69" t="s">
        <v>11154</v>
      </c>
      <c r="C5532" s="44">
        <v>172</v>
      </c>
      <c r="D5532" s="44">
        <v>172</v>
      </c>
      <c r="E5532" s="186" t="s">
        <v>12087</v>
      </c>
      <c r="F5532" s="45" t="s">
        <v>4548</v>
      </c>
      <c r="G5532" s="39" t="s">
        <v>4547</v>
      </c>
    </row>
    <row r="5533" spans="2:7" x14ac:dyDescent="0.25">
      <c r="B5533" s="69" t="s">
        <v>14906</v>
      </c>
      <c r="C5533" s="44">
        <v>172</v>
      </c>
      <c r="D5533" s="44">
        <v>172</v>
      </c>
      <c r="E5533" s="186" t="s">
        <v>12087</v>
      </c>
      <c r="F5533" s="45" t="s">
        <v>4548</v>
      </c>
      <c r="G5533" s="39" t="s">
        <v>4547</v>
      </c>
    </row>
    <row r="5534" spans="2:7" x14ac:dyDescent="0.25">
      <c r="B5534" s="69" t="s">
        <v>11155</v>
      </c>
      <c r="C5534" s="44">
        <v>172</v>
      </c>
      <c r="D5534" s="44">
        <v>172</v>
      </c>
      <c r="E5534" s="186" t="s">
        <v>12087</v>
      </c>
      <c r="F5534" s="45" t="s">
        <v>4548</v>
      </c>
      <c r="G5534" s="39" t="s">
        <v>4547</v>
      </c>
    </row>
    <row r="5535" spans="2:7" x14ac:dyDescent="0.25">
      <c r="B5535" s="69" t="s">
        <v>8842</v>
      </c>
      <c r="C5535" s="44">
        <v>172</v>
      </c>
      <c r="D5535" s="44">
        <v>172</v>
      </c>
      <c r="E5535" s="186" t="s">
        <v>12087</v>
      </c>
      <c r="F5535" s="45" t="s">
        <v>4548</v>
      </c>
      <c r="G5535" s="39" t="s">
        <v>4547</v>
      </c>
    </row>
    <row r="5536" spans="2:7" x14ac:dyDescent="0.25">
      <c r="B5536" s="69" t="s">
        <v>11156</v>
      </c>
      <c r="C5536" s="44">
        <v>172</v>
      </c>
      <c r="D5536" s="44">
        <v>172</v>
      </c>
      <c r="E5536" s="186" t="s">
        <v>12087</v>
      </c>
      <c r="F5536" s="45" t="s">
        <v>4548</v>
      </c>
      <c r="G5536" s="39" t="s">
        <v>4547</v>
      </c>
    </row>
    <row r="5537" spans="2:7" x14ac:dyDescent="0.25">
      <c r="B5537" s="69" t="s">
        <v>11157</v>
      </c>
      <c r="C5537" s="44">
        <v>172</v>
      </c>
      <c r="D5537" s="44">
        <v>172</v>
      </c>
      <c r="E5537" s="186" t="s">
        <v>12087</v>
      </c>
      <c r="F5537" s="45" t="s">
        <v>4548</v>
      </c>
      <c r="G5537" s="39" t="s">
        <v>4547</v>
      </c>
    </row>
    <row r="5538" spans="2:7" x14ac:dyDescent="0.25">
      <c r="B5538" s="69" t="s">
        <v>11158</v>
      </c>
      <c r="C5538" s="44">
        <v>172</v>
      </c>
      <c r="D5538" s="44">
        <v>172</v>
      </c>
      <c r="E5538" s="186" t="s">
        <v>12087</v>
      </c>
      <c r="F5538" s="45" t="s">
        <v>4548</v>
      </c>
      <c r="G5538" s="39" t="s">
        <v>4547</v>
      </c>
    </row>
    <row r="5539" spans="2:7" x14ac:dyDescent="0.25">
      <c r="B5539" s="69" t="s">
        <v>121</v>
      </c>
      <c r="C5539" s="44">
        <v>172</v>
      </c>
      <c r="D5539" s="44">
        <v>172</v>
      </c>
      <c r="E5539" s="186" t="s">
        <v>12087</v>
      </c>
      <c r="F5539" s="45" t="s">
        <v>4548</v>
      </c>
      <c r="G5539" s="39" t="s">
        <v>4547</v>
      </c>
    </row>
    <row r="5540" spans="2:7" x14ac:dyDescent="0.25">
      <c r="B5540" s="69" t="s">
        <v>11159</v>
      </c>
      <c r="C5540" s="44">
        <v>172</v>
      </c>
      <c r="D5540" s="44">
        <v>172</v>
      </c>
      <c r="E5540" s="186" t="s">
        <v>12087</v>
      </c>
      <c r="F5540" s="45" t="s">
        <v>4548</v>
      </c>
      <c r="G5540" s="39" t="s">
        <v>4547</v>
      </c>
    </row>
    <row r="5541" spans="2:7" x14ac:dyDescent="0.25">
      <c r="B5541" s="69" t="s">
        <v>14907</v>
      </c>
      <c r="C5541" s="44">
        <v>172</v>
      </c>
      <c r="D5541" s="44">
        <v>172</v>
      </c>
      <c r="E5541" s="186" t="s">
        <v>12087</v>
      </c>
      <c r="F5541" s="45" t="s">
        <v>4548</v>
      </c>
      <c r="G5541" s="39" t="s">
        <v>4547</v>
      </c>
    </row>
    <row r="5542" spans="2:7" x14ac:dyDescent="0.25">
      <c r="B5542" s="69" t="s">
        <v>11160</v>
      </c>
      <c r="C5542" s="44">
        <v>172</v>
      </c>
      <c r="D5542" s="44">
        <v>172</v>
      </c>
      <c r="E5542" s="186" t="s">
        <v>12087</v>
      </c>
      <c r="F5542" s="45" t="s">
        <v>4548</v>
      </c>
      <c r="G5542" s="39" t="s">
        <v>4547</v>
      </c>
    </row>
    <row r="5543" spans="2:7" x14ac:dyDescent="0.25">
      <c r="B5543" s="69" t="s">
        <v>18460</v>
      </c>
      <c r="C5543" s="44">
        <v>167</v>
      </c>
      <c r="D5543" s="44">
        <v>167</v>
      </c>
      <c r="E5543" s="186" t="s">
        <v>12082</v>
      </c>
      <c r="F5543" s="45" t="s">
        <v>4556</v>
      </c>
      <c r="G5543" s="39" t="s">
        <v>4555</v>
      </c>
    </row>
    <row r="5544" spans="2:7" x14ac:dyDescent="0.25">
      <c r="B5544" s="69" t="s">
        <v>7180</v>
      </c>
      <c r="C5544" s="44">
        <v>167</v>
      </c>
      <c r="D5544" s="44">
        <v>167</v>
      </c>
      <c r="E5544" s="186" t="s">
        <v>12082</v>
      </c>
      <c r="F5544" s="45" t="s">
        <v>4556</v>
      </c>
      <c r="G5544" s="39" t="s">
        <v>4555</v>
      </c>
    </row>
    <row r="5545" spans="2:7" x14ac:dyDescent="0.25">
      <c r="B5545" s="69" t="s">
        <v>10743</v>
      </c>
      <c r="C5545" s="44">
        <v>167</v>
      </c>
      <c r="D5545" s="44">
        <v>167</v>
      </c>
      <c r="E5545" s="186" t="s">
        <v>12082</v>
      </c>
      <c r="F5545" s="45" t="s">
        <v>4556</v>
      </c>
      <c r="G5545" s="39" t="s">
        <v>4555</v>
      </c>
    </row>
    <row r="5546" spans="2:7" x14ac:dyDescent="0.25">
      <c r="B5546" s="69" t="s">
        <v>8837</v>
      </c>
      <c r="C5546" s="44">
        <v>167</v>
      </c>
      <c r="D5546" s="44">
        <v>167</v>
      </c>
      <c r="E5546" s="186" t="s">
        <v>12082</v>
      </c>
      <c r="F5546" s="45" t="s">
        <v>4556</v>
      </c>
      <c r="G5546" s="39" t="s">
        <v>4555</v>
      </c>
    </row>
    <row r="5547" spans="2:7" x14ac:dyDescent="0.25">
      <c r="B5547" s="69" t="s">
        <v>116</v>
      </c>
      <c r="C5547" s="44">
        <v>167</v>
      </c>
      <c r="D5547" s="44">
        <v>167</v>
      </c>
      <c r="E5547" s="186" t="s">
        <v>12082</v>
      </c>
      <c r="F5547" s="45" t="s">
        <v>4556</v>
      </c>
      <c r="G5547" s="39" t="s">
        <v>4555</v>
      </c>
    </row>
    <row r="5548" spans="2:7" x14ac:dyDescent="0.25">
      <c r="B5548" s="69" t="s">
        <v>18459</v>
      </c>
      <c r="C5548" s="44">
        <v>166</v>
      </c>
      <c r="D5548" s="44">
        <v>166</v>
      </c>
      <c r="E5548" s="186" t="s">
        <v>12081</v>
      </c>
      <c r="F5548" s="45" t="s">
        <v>6974</v>
      </c>
      <c r="G5548" s="39" t="s">
        <v>16971</v>
      </c>
    </row>
    <row r="5549" spans="2:7" x14ac:dyDescent="0.25">
      <c r="B5549" s="69" t="s">
        <v>3694</v>
      </c>
      <c r="C5549" s="44">
        <v>166</v>
      </c>
      <c r="D5549" s="44">
        <v>166</v>
      </c>
      <c r="E5549" s="186" t="s">
        <v>12081</v>
      </c>
      <c r="F5549" s="45" t="s">
        <v>6974</v>
      </c>
      <c r="G5549" s="39" t="s">
        <v>16971</v>
      </c>
    </row>
    <row r="5550" spans="2:7" x14ac:dyDescent="0.25">
      <c r="B5550" s="69" t="s">
        <v>7143</v>
      </c>
      <c r="C5550" s="44">
        <v>166</v>
      </c>
      <c r="D5550" s="44">
        <v>166</v>
      </c>
      <c r="E5550" s="186" t="s">
        <v>12081</v>
      </c>
      <c r="F5550" s="45" t="s">
        <v>6974</v>
      </c>
      <c r="G5550" s="39" t="s">
        <v>16971</v>
      </c>
    </row>
    <row r="5551" spans="2:7" x14ac:dyDescent="0.25">
      <c r="B5551" s="305" t="s">
        <v>16971</v>
      </c>
      <c r="C5551" s="305">
        <v>166</v>
      </c>
      <c r="D5551" s="305">
        <v>166</v>
      </c>
      <c r="E5551" s="305" t="s">
        <v>12081</v>
      </c>
      <c r="F5551" s="305" t="s">
        <v>6974</v>
      </c>
      <c r="G5551" s="305" t="s">
        <v>16971</v>
      </c>
    </row>
    <row r="5552" spans="2:7" x14ac:dyDescent="0.25">
      <c r="B5552" s="69" t="s">
        <v>115</v>
      </c>
      <c r="C5552" s="44">
        <v>166</v>
      </c>
      <c r="D5552" s="44">
        <v>166</v>
      </c>
      <c r="E5552" s="186" t="s">
        <v>12081</v>
      </c>
      <c r="F5552" s="45" t="s">
        <v>6974</v>
      </c>
      <c r="G5552" s="39" t="s">
        <v>16971</v>
      </c>
    </row>
    <row r="5553" spans="2:7" x14ac:dyDescent="0.25">
      <c r="B5553" s="69" t="s">
        <v>8836</v>
      </c>
      <c r="C5553" s="44">
        <v>166</v>
      </c>
      <c r="D5553" s="44">
        <v>166</v>
      </c>
      <c r="E5553" s="186" t="s">
        <v>12081</v>
      </c>
      <c r="F5553" s="45" t="s">
        <v>6974</v>
      </c>
      <c r="G5553" s="39" t="s">
        <v>16971</v>
      </c>
    </row>
    <row r="5554" spans="2:7" x14ac:dyDescent="0.25">
      <c r="B5554" s="69" t="s">
        <v>18461</v>
      </c>
      <c r="C5554" s="44">
        <v>168</v>
      </c>
      <c r="D5554" s="44">
        <v>168</v>
      </c>
      <c r="E5554" s="186" t="s">
        <v>12083</v>
      </c>
      <c r="F5554" s="45" t="s">
        <v>6976</v>
      </c>
      <c r="G5554" s="39" t="s">
        <v>6977</v>
      </c>
    </row>
    <row r="5555" spans="2:7" x14ac:dyDescent="0.25">
      <c r="B5555" s="69" t="s">
        <v>10673</v>
      </c>
      <c r="C5555" s="44">
        <v>168</v>
      </c>
      <c r="D5555" s="44">
        <v>168</v>
      </c>
      <c r="E5555" s="186" t="s">
        <v>12083</v>
      </c>
      <c r="F5555" s="45" t="s">
        <v>6976</v>
      </c>
      <c r="G5555" s="39" t="s">
        <v>6977</v>
      </c>
    </row>
    <row r="5556" spans="2:7" x14ac:dyDescent="0.25">
      <c r="B5556" s="69" t="s">
        <v>4773</v>
      </c>
      <c r="C5556" s="44">
        <v>168</v>
      </c>
      <c r="D5556" s="44">
        <v>168</v>
      </c>
      <c r="E5556" s="186" t="s">
        <v>12083</v>
      </c>
      <c r="F5556" s="45" t="s">
        <v>6976</v>
      </c>
      <c r="G5556" s="39" t="s">
        <v>6977</v>
      </c>
    </row>
    <row r="5557" spans="2:7" x14ac:dyDescent="0.25">
      <c r="B5557" s="69" t="s">
        <v>8838</v>
      </c>
      <c r="C5557" s="44">
        <v>168</v>
      </c>
      <c r="D5557" s="44">
        <v>168</v>
      </c>
      <c r="E5557" s="186" t="s">
        <v>12083</v>
      </c>
      <c r="F5557" s="45" t="s">
        <v>6976</v>
      </c>
      <c r="G5557" s="39" t="s">
        <v>6977</v>
      </c>
    </row>
    <row r="5558" spans="2:7" x14ac:dyDescent="0.25">
      <c r="B5558" s="69" t="s">
        <v>117</v>
      </c>
      <c r="C5558" s="44">
        <v>168</v>
      </c>
      <c r="D5558" s="44">
        <v>168</v>
      </c>
      <c r="E5558" s="186" t="s">
        <v>12083</v>
      </c>
      <c r="F5558" s="45" t="s">
        <v>6976</v>
      </c>
      <c r="G5558" s="39" t="s">
        <v>6977</v>
      </c>
    </row>
    <row r="5559" spans="2:7" x14ac:dyDescent="0.25">
      <c r="B5559" s="69" t="s">
        <v>18462</v>
      </c>
      <c r="C5559" s="44">
        <v>169</v>
      </c>
      <c r="D5559" s="44">
        <v>169</v>
      </c>
      <c r="E5559" s="186" t="s">
        <v>12084</v>
      </c>
      <c r="F5559" s="45" t="s">
        <v>4554</v>
      </c>
      <c r="G5559" s="39" t="s">
        <v>4553</v>
      </c>
    </row>
    <row r="5560" spans="2:7" x14ac:dyDescent="0.25">
      <c r="B5560" s="69" t="s">
        <v>8890</v>
      </c>
      <c r="C5560" s="44">
        <v>169</v>
      </c>
      <c r="D5560" s="44">
        <v>169</v>
      </c>
      <c r="E5560" s="186" t="s">
        <v>12084</v>
      </c>
      <c r="F5560" s="45" t="s">
        <v>4554</v>
      </c>
      <c r="G5560" s="39" t="s">
        <v>4553</v>
      </c>
    </row>
    <row r="5561" spans="2:7" x14ac:dyDescent="0.25">
      <c r="B5561" s="69" t="s">
        <v>8162</v>
      </c>
      <c r="C5561" s="44">
        <v>169</v>
      </c>
      <c r="D5561" s="44">
        <v>169</v>
      </c>
      <c r="E5561" s="186" t="s">
        <v>12084</v>
      </c>
      <c r="F5561" s="45" t="s">
        <v>4554</v>
      </c>
      <c r="G5561" s="39" t="s">
        <v>4553</v>
      </c>
    </row>
    <row r="5562" spans="2:7" x14ac:dyDescent="0.25">
      <c r="B5562" s="69" t="s">
        <v>11135</v>
      </c>
      <c r="C5562" s="44">
        <v>169</v>
      </c>
      <c r="D5562" s="44">
        <v>169</v>
      </c>
      <c r="E5562" s="186" t="s">
        <v>12084</v>
      </c>
      <c r="F5562" s="45" t="s">
        <v>4554</v>
      </c>
      <c r="G5562" s="39" t="s">
        <v>4553</v>
      </c>
    </row>
    <row r="5563" spans="2:7" x14ac:dyDescent="0.25">
      <c r="B5563" s="69" t="s">
        <v>6685</v>
      </c>
      <c r="C5563" s="44">
        <v>169</v>
      </c>
      <c r="D5563" s="44">
        <v>169</v>
      </c>
      <c r="E5563" s="186" t="s">
        <v>12084</v>
      </c>
      <c r="F5563" s="45" t="s">
        <v>4554</v>
      </c>
      <c r="G5563" s="39" t="s">
        <v>4553</v>
      </c>
    </row>
    <row r="5564" spans="2:7" x14ac:dyDescent="0.25">
      <c r="B5564" s="69" t="s">
        <v>7174</v>
      </c>
      <c r="C5564" s="44">
        <v>169</v>
      </c>
      <c r="D5564" s="44">
        <v>169</v>
      </c>
      <c r="E5564" s="186" t="s">
        <v>12084</v>
      </c>
      <c r="F5564" s="45" t="s">
        <v>4554</v>
      </c>
      <c r="G5564" s="39" t="s">
        <v>4553</v>
      </c>
    </row>
    <row r="5565" spans="2:7" x14ac:dyDescent="0.25">
      <c r="B5565" s="69" t="s">
        <v>118</v>
      </c>
      <c r="C5565" s="44">
        <v>169</v>
      </c>
      <c r="D5565" s="44">
        <v>169</v>
      </c>
      <c r="E5565" s="186" t="s">
        <v>12084</v>
      </c>
      <c r="F5565" s="45" t="s">
        <v>4554</v>
      </c>
      <c r="G5565" s="39" t="s">
        <v>4553</v>
      </c>
    </row>
    <row r="5566" spans="2:7" x14ac:dyDescent="0.25">
      <c r="B5566" s="69" t="s">
        <v>11136</v>
      </c>
      <c r="C5566" s="44">
        <v>169</v>
      </c>
      <c r="D5566" s="44">
        <v>169</v>
      </c>
      <c r="E5566" s="186" t="s">
        <v>12084</v>
      </c>
      <c r="F5566" s="45" t="s">
        <v>4554</v>
      </c>
      <c r="G5566" s="39" t="s">
        <v>4553</v>
      </c>
    </row>
    <row r="5567" spans="2:7" x14ac:dyDescent="0.25">
      <c r="B5567" s="69" t="s">
        <v>8839</v>
      </c>
      <c r="C5567" s="44">
        <v>169</v>
      </c>
      <c r="D5567" s="44">
        <v>169</v>
      </c>
      <c r="E5567" s="186" t="s">
        <v>12084</v>
      </c>
      <c r="F5567" s="45" t="s">
        <v>4554</v>
      </c>
      <c r="G5567" s="39" t="s">
        <v>4553</v>
      </c>
    </row>
    <row r="5568" spans="2:7" x14ac:dyDescent="0.25">
      <c r="B5568" s="69" t="s">
        <v>11137</v>
      </c>
      <c r="C5568" s="44">
        <v>169</v>
      </c>
      <c r="D5568" s="44">
        <v>169</v>
      </c>
      <c r="E5568" s="186" t="s">
        <v>12084</v>
      </c>
      <c r="F5568" s="45" t="s">
        <v>4554</v>
      </c>
      <c r="G5568" s="39" t="s">
        <v>4553</v>
      </c>
    </row>
    <row r="5569" spans="2:7" x14ac:dyDescent="0.25">
      <c r="B5569" s="69" t="s">
        <v>18465</v>
      </c>
      <c r="C5569" s="44">
        <v>171</v>
      </c>
      <c r="D5569" s="44">
        <v>171</v>
      </c>
      <c r="E5569" s="186" t="s">
        <v>12086</v>
      </c>
      <c r="F5569" s="45" t="s">
        <v>4550</v>
      </c>
      <c r="G5569" s="39" t="s">
        <v>4549</v>
      </c>
    </row>
    <row r="5570" spans="2:7" x14ac:dyDescent="0.25">
      <c r="B5570" s="69" t="s">
        <v>10671</v>
      </c>
      <c r="C5570" s="44">
        <v>171</v>
      </c>
      <c r="D5570" s="44">
        <v>171</v>
      </c>
      <c r="E5570" s="186" t="s">
        <v>12086</v>
      </c>
      <c r="F5570" s="45" t="s">
        <v>4550</v>
      </c>
      <c r="G5570" s="39" t="s">
        <v>4549</v>
      </c>
    </row>
    <row r="5571" spans="2:7" x14ac:dyDescent="0.25">
      <c r="B5571" s="69" t="s">
        <v>7795</v>
      </c>
      <c r="C5571" s="44">
        <v>171</v>
      </c>
      <c r="D5571" s="44">
        <v>171</v>
      </c>
      <c r="E5571" s="186" t="s">
        <v>12086</v>
      </c>
      <c r="F5571" s="45" t="s">
        <v>4550</v>
      </c>
      <c r="G5571" s="39" t="s">
        <v>4549</v>
      </c>
    </row>
    <row r="5572" spans="2:7" x14ac:dyDescent="0.25">
      <c r="B5572" s="69" t="s">
        <v>4767</v>
      </c>
      <c r="C5572" s="44">
        <v>171</v>
      </c>
      <c r="D5572" s="44">
        <v>171</v>
      </c>
      <c r="E5572" s="186" t="s">
        <v>12086</v>
      </c>
      <c r="F5572" s="45" t="s">
        <v>4550</v>
      </c>
      <c r="G5572" s="39" t="s">
        <v>4549</v>
      </c>
    </row>
    <row r="5573" spans="2:7" x14ac:dyDescent="0.25">
      <c r="B5573" s="69" t="s">
        <v>11146</v>
      </c>
      <c r="C5573" s="44">
        <v>171</v>
      </c>
      <c r="D5573" s="44">
        <v>171</v>
      </c>
      <c r="E5573" s="186" t="s">
        <v>12086</v>
      </c>
      <c r="F5573" s="45" t="s">
        <v>4550</v>
      </c>
      <c r="G5573" s="39" t="s">
        <v>4549</v>
      </c>
    </row>
    <row r="5574" spans="2:7" x14ac:dyDescent="0.25">
      <c r="B5574" s="69" t="s">
        <v>8841</v>
      </c>
      <c r="C5574" s="44">
        <v>171</v>
      </c>
      <c r="D5574" s="44">
        <v>171</v>
      </c>
      <c r="E5574" s="186" t="s">
        <v>12086</v>
      </c>
      <c r="F5574" s="45" t="s">
        <v>4550</v>
      </c>
      <c r="G5574" s="39" t="s">
        <v>4549</v>
      </c>
    </row>
    <row r="5575" spans="2:7" x14ac:dyDescent="0.25">
      <c r="B5575" s="69" t="s">
        <v>11147</v>
      </c>
      <c r="C5575" s="44">
        <v>171</v>
      </c>
      <c r="D5575" s="44">
        <v>171</v>
      </c>
      <c r="E5575" s="186" t="s">
        <v>12086</v>
      </c>
      <c r="F5575" s="45" t="s">
        <v>4550</v>
      </c>
      <c r="G5575" s="39" t="s">
        <v>4549</v>
      </c>
    </row>
    <row r="5576" spans="2:7" x14ac:dyDescent="0.25">
      <c r="B5576" s="69" t="s">
        <v>11148</v>
      </c>
      <c r="C5576" s="44">
        <v>171</v>
      </c>
      <c r="D5576" s="44">
        <v>171</v>
      </c>
      <c r="E5576" s="186" t="s">
        <v>12086</v>
      </c>
      <c r="F5576" s="45" t="s">
        <v>4550</v>
      </c>
      <c r="G5576" s="39" t="s">
        <v>4549</v>
      </c>
    </row>
    <row r="5577" spans="2:7" x14ac:dyDescent="0.25">
      <c r="B5577" s="69" t="s">
        <v>11150</v>
      </c>
      <c r="C5577" s="44">
        <v>171</v>
      </c>
      <c r="D5577" s="44">
        <v>171</v>
      </c>
      <c r="E5577" s="186" t="s">
        <v>12086</v>
      </c>
      <c r="F5577" s="45" t="s">
        <v>4550</v>
      </c>
      <c r="G5577" s="39" t="s">
        <v>4549</v>
      </c>
    </row>
    <row r="5578" spans="2:7" x14ac:dyDescent="0.25">
      <c r="B5578" s="69" t="s">
        <v>120</v>
      </c>
      <c r="C5578" s="44">
        <v>171</v>
      </c>
      <c r="D5578" s="44">
        <v>171</v>
      </c>
      <c r="E5578" s="186" t="s">
        <v>12086</v>
      </c>
      <c r="F5578" s="45" t="s">
        <v>4550</v>
      </c>
      <c r="G5578" s="39" t="s">
        <v>4549</v>
      </c>
    </row>
    <row r="5579" spans="2:7" x14ac:dyDescent="0.25">
      <c r="B5579" s="69" t="s">
        <v>11151</v>
      </c>
      <c r="C5579" s="44">
        <v>171</v>
      </c>
      <c r="D5579" s="44">
        <v>171</v>
      </c>
      <c r="E5579" s="186" t="s">
        <v>12086</v>
      </c>
      <c r="F5579" s="45" t="s">
        <v>4550</v>
      </c>
      <c r="G5579" s="39" t="s">
        <v>4549</v>
      </c>
    </row>
    <row r="5580" spans="2:7" x14ac:dyDescent="0.25">
      <c r="B5580" s="69" t="s">
        <v>11152</v>
      </c>
      <c r="C5580" s="44">
        <v>171</v>
      </c>
      <c r="D5580" s="44">
        <v>171</v>
      </c>
      <c r="E5580" s="186" t="s">
        <v>12086</v>
      </c>
      <c r="F5580" s="45" t="s">
        <v>4550</v>
      </c>
      <c r="G5580" s="39" t="s">
        <v>4549</v>
      </c>
    </row>
    <row r="5581" spans="2:7" x14ac:dyDescent="0.25">
      <c r="B5581" s="69" t="s">
        <v>11153</v>
      </c>
      <c r="C5581" s="44">
        <v>171</v>
      </c>
      <c r="D5581" s="44">
        <v>171</v>
      </c>
      <c r="E5581" s="186" t="s">
        <v>12086</v>
      </c>
      <c r="F5581" s="45" t="s">
        <v>4550</v>
      </c>
      <c r="G5581" s="39" t="s">
        <v>4549</v>
      </c>
    </row>
    <row r="5582" spans="2:7" x14ac:dyDescent="0.25">
      <c r="B5582" s="69" t="s">
        <v>18464</v>
      </c>
      <c r="C5582" s="44">
        <v>170</v>
      </c>
      <c r="D5582" s="44">
        <v>170</v>
      </c>
      <c r="E5582" s="186" t="s">
        <v>12085</v>
      </c>
      <c r="F5582" s="45" t="s">
        <v>4552</v>
      </c>
      <c r="G5582" s="39" t="s">
        <v>4551</v>
      </c>
    </row>
    <row r="5583" spans="2:7" x14ac:dyDescent="0.25">
      <c r="B5583" s="69" t="s">
        <v>7224</v>
      </c>
      <c r="C5583" s="44">
        <v>170</v>
      </c>
      <c r="D5583" s="44">
        <v>170</v>
      </c>
      <c r="E5583" s="186" t="s">
        <v>12085</v>
      </c>
      <c r="F5583" s="45" t="s">
        <v>4552</v>
      </c>
      <c r="G5583" s="39" t="s">
        <v>4551</v>
      </c>
    </row>
    <row r="5584" spans="2:7" x14ac:dyDescent="0.25">
      <c r="B5584" s="69" t="s">
        <v>11138</v>
      </c>
      <c r="C5584" s="44">
        <v>170</v>
      </c>
      <c r="D5584" s="44">
        <v>170</v>
      </c>
      <c r="E5584" s="186" t="s">
        <v>12085</v>
      </c>
      <c r="F5584" s="45" t="s">
        <v>4552</v>
      </c>
      <c r="G5584" s="39" t="s">
        <v>4551</v>
      </c>
    </row>
    <row r="5585" spans="2:7" x14ac:dyDescent="0.25">
      <c r="B5585" s="69" t="s">
        <v>11139</v>
      </c>
      <c r="C5585" s="44">
        <v>170</v>
      </c>
      <c r="D5585" s="44">
        <v>170</v>
      </c>
      <c r="E5585" s="186" t="s">
        <v>12085</v>
      </c>
      <c r="F5585" s="45" t="s">
        <v>4552</v>
      </c>
      <c r="G5585" s="39" t="s">
        <v>4551</v>
      </c>
    </row>
    <row r="5586" spans="2:7" x14ac:dyDescent="0.25">
      <c r="B5586" s="69" t="s">
        <v>10834</v>
      </c>
      <c r="C5586" s="44">
        <v>170</v>
      </c>
      <c r="D5586" s="44">
        <v>170</v>
      </c>
      <c r="E5586" s="186" t="s">
        <v>12085</v>
      </c>
      <c r="F5586" s="45" t="s">
        <v>4552</v>
      </c>
      <c r="G5586" s="39" t="s">
        <v>4551</v>
      </c>
    </row>
    <row r="5587" spans="2:7" x14ac:dyDescent="0.25">
      <c r="B5587" s="69" t="s">
        <v>10115</v>
      </c>
      <c r="C5587" s="44">
        <v>170</v>
      </c>
      <c r="D5587" s="44">
        <v>170</v>
      </c>
      <c r="E5587" s="186" t="s">
        <v>12085</v>
      </c>
      <c r="F5587" s="45" t="s">
        <v>4552</v>
      </c>
      <c r="G5587" s="39" t="s">
        <v>4551</v>
      </c>
    </row>
    <row r="5588" spans="2:7" x14ac:dyDescent="0.25">
      <c r="B5588" s="69" t="s">
        <v>8840</v>
      </c>
      <c r="C5588" s="44">
        <v>170</v>
      </c>
      <c r="D5588" s="44">
        <v>170</v>
      </c>
      <c r="E5588" s="186" t="s">
        <v>12085</v>
      </c>
      <c r="F5588" s="45" t="s">
        <v>4552</v>
      </c>
      <c r="G5588" s="39" t="s">
        <v>4551</v>
      </c>
    </row>
    <row r="5589" spans="2:7" x14ac:dyDescent="0.25">
      <c r="B5589" s="69" t="s">
        <v>11140</v>
      </c>
      <c r="C5589" s="44">
        <v>170</v>
      </c>
      <c r="D5589" s="44">
        <v>170</v>
      </c>
      <c r="E5589" s="186" t="s">
        <v>12085</v>
      </c>
      <c r="F5589" s="45" t="s">
        <v>4552</v>
      </c>
      <c r="G5589" s="39" t="s">
        <v>4551</v>
      </c>
    </row>
    <row r="5590" spans="2:7" x14ac:dyDescent="0.25">
      <c r="B5590" s="69" t="s">
        <v>11141</v>
      </c>
      <c r="C5590" s="44">
        <v>170</v>
      </c>
      <c r="D5590" s="44">
        <v>170</v>
      </c>
      <c r="E5590" s="186" t="s">
        <v>12085</v>
      </c>
      <c r="F5590" s="45" t="s">
        <v>4552</v>
      </c>
      <c r="G5590" s="39" t="s">
        <v>4551</v>
      </c>
    </row>
    <row r="5591" spans="2:7" x14ac:dyDescent="0.25">
      <c r="B5591" s="69" t="s">
        <v>11142</v>
      </c>
      <c r="C5591" s="44">
        <v>170</v>
      </c>
      <c r="D5591" s="44">
        <v>170</v>
      </c>
      <c r="E5591" s="186" t="s">
        <v>12085</v>
      </c>
      <c r="F5591" s="45" t="s">
        <v>4552</v>
      </c>
      <c r="G5591" s="39" t="s">
        <v>4551</v>
      </c>
    </row>
    <row r="5592" spans="2:7" x14ac:dyDescent="0.25">
      <c r="B5592" s="69" t="s">
        <v>11143</v>
      </c>
      <c r="C5592" s="44">
        <v>170</v>
      </c>
      <c r="D5592" s="44">
        <v>170</v>
      </c>
      <c r="E5592" s="186" t="s">
        <v>12085</v>
      </c>
      <c r="F5592" s="45" t="s">
        <v>4552</v>
      </c>
      <c r="G5592" s="39" t="s">
        <v>4551</v>
      </c>
    </row>
    <row r="5593" spans="2:7" x14ac:dyDescent="0.25">
      <c r="B5593" s="69" t="s">
        <v>119</v>
      </c>
      <c r="C5593" s="44">
        <v>170</v>
      </c>
      <c r="D5593" s="44">
        <v>170</v>
      </c>
      <c r="E5593" s="186" t="s">
        <v>12085</v>
      </c>
      <c r="F5593" s="45" t="s">
        <v>4552</v>
      </c>
      <c r="G5593" s="39" t="s">
        <v>4551</v>
      </c>
    </row>
    <row r="5594" spans="2:7" x14ac:dyDescent="0.25">
      <c r="B5594" s="69" t="s">
        <v>11144</v>
      </c>
      <c r="C5594" s="44">
        <v>170</v>
      </c>
      <c r="D5594" s="44">
        <v>170</v>
      </c>
      <c r="E5594" s="186" t="s">
        <v>12085</v>
      </c>
      <c r="F5594" s="45" t="s">
        <v>4552</v>
      </c>
      <c r="G5594" s="39" t="s">
        <v>4551</v>
      </c>
    </row>
    <row r="5595" spans="2:7" x14ac:dyDescent="0.25">
      <c r="B5595" s="69" t="s">
        <v>11145</v>
      </c>
      <c r="C5595" s="44">
        <v>170</v>
      </c>
      <c r="D5595" s="44">
        <v>170</v>
      </c>
      <c r="E5595" s="186" t="s">
        <v>12085</v>
      </c>
      <c r="F5595" s="45" t="s">
        <v>4552</v>
      </c>
      <c r="G5595" s="39" t="s">
        <v>4551</v>
      </c>
    </row>
    <row r="5596" spans="2:7" x14ac:dyDescent="0.25">
      <c r="B5596" s="69" t="s">
        <v>19875</v>
      </c>
      <c r="C5596" s="44">
        <v>1486.1</v>
      </c>
      <c r="D5596" s="44" t="s">
        <v>4473</v>
      </c>
      <c r="E5596" s="51" t="s">
        <v>16615</v>
      </c>
      <c r="F5596" s="45" t="s">
        <v>4474</v>
      </c>
      <c r="G5596" s="39" t="s">
        <v>10789</v>
      </c>
    </row>
    <row r="5597" spans="2:7" x14ac:dyDescent="0.25">
      <c r="B5597" s="69" t="s">
        <v>4473</v>
      </c>
      <c r="C5597" s="44">
        <v>1486.1</v>
      </c>
      <c r="D5597" s="44" t="s">
        <v>4473</v>
      </c>
      <c r="E5597" s="51" t="s">
        <v>16615</v>
      </c>
      <c r="F5597" s="45" t="s">
        <v>4474</v>
      </c>
      <c r="G5597" s="39" t="s">
        <v>10789</v>
      </c>
    </row>
    <row r="5598" spans="2:7" x14ac:dyDescent="0.25">
      <c r="B5598" s="69" t="s">
        <v>3745</v>
      </c>
      <c r="C5598" s="44">
        <v>1486.1</v>
      </c>
      <c r="D5598" s="44" t="s">
        <v>4473</v>
      </c>
      <c r="E5598" s="51" t="s">
        <v>16615</v>
      </c>
      <c r="F5598" s="45" t="s">
        <v>4474</v>
      </c>
      <c r="G5598" s="39" t="s">
        <v>10789</v>
      </c>
    </row>
    <row r="5599" spans="2:7" x14ac:dyDescent="0.25">
      <c r="B5599" s="69" t="s">
        <v>2753</v>
      </c>
      <c r="C5599" s="44">
        <v>1486.1</v>
      </c>
      <c r="D5599" s="44" t="s">
        <v>4473</v>
      </c>
      <c r="E5599" s="51" t="s">
        <v>16615</v>
      </c>
      <c r="F5599" s="45" t="s">
        <v>4474</v>
      </c>
      <c r="G5599" s="39" t="s">
        <v>10789</v>
      </c>
    </row>
    <row r="5600" spans="2:7" x14ac:dyDescent="0.25">
      <c r="B5600" s="69" t="s">
        <v>19804</v>
      </c>
      <c r="C5600" s="44">
        <v>1428</v>
      </c>
      <c r="D5600" s="44">
        <v>1428</v>
      </c>
      <c r="E5600" s="191" t="s">
        <v>13061</v>
      </c>
      <c r="F5600" s="45" t="s">
        <v>3481</v>
      </c>
      <c r="G5600" s="39" t="s">
        <v>3480</v>
      </c>
    </row>
    <row r="5601" spans="2:7" x14ac:dyDescent="0.25">
      <c r="B5601" s="69" t="s">
        <v>7515</v>
      </c>
      <c r="C5601" s="44">
        <v>1428</v>
      </c>
      <c r="D5601" s="44">
        <v>1428</v>
      </c>
      <c r="E5601" s="191" t="s">
        <v>13061</v>
      </c>
      <c r="F5601" s="45" t="s">
        <v>3481</v>
      </c>
      <c r="G5601" s="39" t="s">
        <v>3480</v>
      </c>
    </row>
    <row r="5602" spans="2:7" x14ac:dyDescent="0.25">
      <c r="B5602" s="69" t="s">
        <v>2692</v>
      </c>
      <c r="C5602" s="44">
        <v>1428</v>
      </c>
      <c r="D5602" s="44">
        <v>1428</v>
      </c>
      <c r="E5602" s="191" t="s">
        <v>13061</v>
      </c>
      <c r="F5602" s="45" t="s">
        <v>3481</v>
      </c>
      <c r="G5602" s="39" t="s">
        <v>3480</v>
      </c>
    </row>
    <row r="5603" spans="2:7" x14ac:dyDescent="0.25">
      <c r="B5603" s="69" t="s">
        <v>10447</v>
      </c>
      <c r="C5603" s="44">
        <v>1428</v>
      </c>
      <c r="D5603" s="44">
        <v>1428</v>
      </c>
      <c r="E5603" s="191" t="s">
        <v>13061</v>
      </c>
      <c r="F5603" s="45" t="s">
        <v>3481</v>
      </c>
      <c r="G5603" s="39" t="s">
        <v>3480</v>
      </c>
    </row>
    <row r="5604" spans="2:7" x14ac:dyDescent="0.25">
      <c r="B5604" s="69" t="s">
        <v>9828</v>
      </c>
      <c r="C5604" s="44">
        <v>1428</v>
      </c>
      <c r="D5604" s="44">
        <v>1428</v>
      </c>
      <c r="E5604" s="191" t="s">
        <v>13061</v>
      </c>
      <c r="F5604" s="45" t="s">
        <v>3481</v>
      </c>
      <c r="G5604" s="39" t="s">
        <v>3480</v>
      </c>
    </row>
    <row r="5605" spans="2:7" x14ac:dyDescent="0.25">
      <c r="B5605" s="70" t="s">
        <v>19805</v>
      </c>
      <c r="C5605" s="46">
        <v>1429</v>
      </c>
      <c r="D5605" s="71">
        <v>1429</v>
      </c>
      <c r="E5605" s="53" t="s">
        <v>13062</v>
      </c>
      <c r="F5605" s="211" t="s">
        <v>15322</v>
      </c>
      <c r="G5605" s="71" t="s">
        <v>18193</v>
      </c>
    </row>
    <row r="5606" spans="2:7" x14ac:dyDescent="0.25">
      <c r="B5606" s="70" t="s">
        <v>11942</v>
      </c>
      <c r="C5606" s="46">
        <v>1429</v>
      </c>
      <c r="D5606" s="71">
        <v>1429</v>
      </c>
      <c r="E5606" s="53" t="s">
        <v>13062</v>
      </c>
      <c r="F5606" s="211" t="s">
        <v>15322</v>
      </c>
      <c r="G5606" s="71" t="s">
        <v>18193</v>
      </c>
    </row>
    <row r="5607" spans="2:7" x14ac:dyDescent="0.25">
      <c r="B5607" s="48" t="s">
        <v>15322</v>
      </c>
      <c r="C5607" s="44">
        <v>1429</v>
      </c>
      <c r="D5607" s="44">
        <v>1429</v>
      </c>
      <c r="E5607" s="191" t="s">
        <v>13062</v>
      </c>
      <c r="F5607" s="48" t="s">
        <v>15322</v>
      </c>
      <c r="G5607" s="39" t="s">
        <v>18193</v>
      </c>
    </row>
    <row r="5608" spans="2:7" x14ac:dyDescent="0.25">
      <c r="B5608" s="70" t="s">
        <v>7516</v>
      </c>
      <c r="C5608" s="46">
        <v>1429</v>
      </c>
      <c r="D5608" s="71">
        <v>1429</v>
      </c>
      <c r="E5608" s="53" t="s">
        <v>13062</v>
      </c>
      <c r="F5608" s="211" t="s">
        <v>15322</v>
      </c>
      <c r="G5608" s="71" t="s">
        <v>18193</v>
      </c>
    </row>
    <row r="5609" spans="2:7" x14ac:dyDescent="0.25">
      <c r="B5609" s="70" t="s">
        <v>2693</v>
      </c>
      <c r="C5609" s="46">
        <v>1429</v>
      </c>
      <c r="D5609" s="71">
        <v>1429</v>
      </c>
      <c r="E5609" s="53" t="s">
        <v>13062</v>
      </c>
      <c r="F5609" s="211" t="s">
        <v>15322</v>
      </c>
      <c r="G5609" s="71" t="s">
        <v>18193</v>
      </c>
    </row>
    <row r="5610" spans="2:7" x14ac:dyDescent="0.25">
      <c r="B5610" s="69" t="s">
        <v>19807</v>
      </c>
      <c r="C5610" s="44">
        <v>1431</v>
      </c>
      <c r="D5610" s="44">
        <v>1431</v>
      </c>
      <c r="E5610" s="51" t="s">
        <v>16616</v>
      </c>
      <c r="F5610" s="48" t="s">
        <v>11943</v>
      </c>
      <c r="G5610" s="39" t="s">
        <v>18194</v>
      </c>
    </row>
    <row r="5611" spans="2:7" x14ac:dyDescent="0.25">
      <c r="B5611" s="48" t="s">
        <v>11943</v>
      </c>
      <c r="C5611" s="44">
        <v>1431</v>
      </c>
      <c r="D5611" s="44">
        <v>1431</v>
      </c>
      <c r="E5611" s="51" t="s">
        <v>16616</v>
      </c>
      <c r="F5611" s="48" t="s">
        <v>11943</v>
      </c>
      <c r="G5611" s="39" t="s">
        <v>18194</v>
      </c>
    </row>
    <row r="5612" spans="2:7" x14ac:dyDescent="0.25">
      <c r="B5612" s="69" t="s">
        <v>7518</v>
      </c>
      <c r="C5612" s="44">
        <v>1431</v>
      </c>
      <c r="D5612" s="44">
        <v>1431</v>
      </c>
      <c r="E5612" s="51" t="s">
        <v>16616</v>
      </c>
      <c r="F5612" s="48" t="s">
        <v>11943</v>
      </c>
      <c r="G5612" s="39" t="s">
        <v>18194</v>
      </c>
    </row>
    <row r="5613" spans="2:7" x14ac:dyDescent="0.25">
      <c r="B5613" s="69" t="s">
        <v>7376</v>
      </c>
      <c r="C5613" s="44">
        <v>1431</v>
      </c>
      <c r="D5613" s="44">
        <v>1431</v>
      </c>
      <c r="E5613" s="51" t="s">
        <v>16616</v>
      </c>
      <c r="F5613" s="48" t="s">
        <v>11943</v>
      </c>
      <c r="G5613" s="39" t="s">
        <v>18194</v>
      </c>
    </row>
    <row r="5614" spans="2:7" x14ac:dyDescent="0.25">
      <c r="B5614" s="69" t="s">
        <v>15433</v>
      </c>
      <c r="C5614" s="69">
        <v>1443</v>
      </c>
      <c r="D5614" s="69"/>
      <c r="E5614" s="190" t="s">
        <v>15395</v>
      </c>
      <c r="F5614" s="212" t="s">
        <v>15433</v>
      </c>
      <c r="G5614" s="39" t="s">
        <v>10789</v>
      </c>
    </row>
    <row r="5615" spans="2:7" x14ac:dyDescent="0.25">
      <c r="B5615" s="69" t="s">
        <v>19806</v>
      </c>
      <c r="C5615" s="44">
        <v>1430</v>
      </c>
      <c r="D5615" s="44">
        <v>1430</v>
      </c>
      <c r="E5615" s="191" t="s">
        <v>13063</v>
      </c>
      <c r="F5615" s="45" t="s">
        <v>4421</v>
      </c>
      <c r="G5615" s="39" t="s">
        <v>4422</v>
      </c>
    </row>
    <row r="5616" spans="2:7" x14ac:dyDescent="0.25">
      <c r="B5616" s="69" t="s">
        <v>2694</v>
      </c>
      <c r="C5616" s="44">
        <v>1430</v>
      </c>
      <c r="D5616" s="44">
        <v>1430</v>
      </c>
      <c r="E5616" s="191" t="s">
        <v>13063</v>
      </c>
      <c r="F5616" s="45" t="s">
        <v>4421</v>
      </c>
      <c r="G5616" s="39" t="s">
        <v>4422</v>
      </c>
    </row>
    <row r="5617" spans="2:7" x14ac:dyDescent="0.25">
      <c r="B5617" s="69" t="s">
        <v>7517</v>
      </c>
      <c r="C5617" s="44">
        <v>1430</v>
      </c>
      <c r="D5617" s="44">
        <v>1430</v>
      </c>
      <c r="E5617" s="191" t="s">
        <v>13063</v>
      </c>
      <c r="F5617" s="45" t="s">
        <v>4421</v>
      </c>
      <c r="G5617" s="39" t="s">
        <v>4422</v>
      </c>
    </row>
    <row r="5618" spans="2:7" x14ac:dyDescent="0.25">
      <c r="B5618" s="69" t="s">
        <v>1013</v>
      </c>
      <c r="C5618" s="44">
        <v>1430</v>
      </c>
      <c r="D5618" s="44">
        <v>1430</v>
      </c>
      <c r="E5618" s="191" t="s">
        <v>13063</v>
      </c>
      <c r="F5618" s="45" t="s">
        <v>4421</v>
      </c>
      <c r="G5618" s="39" t="s">
        <v>4422</v>
      </c>
    </row>
    <row r="5619" spans="2:7" x14ac:dyDescent="0.25">
      <c r="B5619" s="69" t="s">
        <v>2298</v>
      </c>
      <c r="C5619" s="44">
        <v>1430</v>
      </c>
      <c r="D5619" s="44">
        <v>1430</v>
      </c>
      <c r="E5619" s="191" t="s">
        <v>13063</v>
      </c>
      <c r="F5619" s="45" t="s">
        <v>4421</v>
      </c>
      <c r="G5619" s="39" t="s">
        <v>4422</v>
      </c>
    </row>
    <row r="5620" spans="2:7" x14ac:dyDescent="0.25">
      <c r="B5620" s="69" t="s">
        <v>19803</v>
      </c>
      <c r="C5620" s="44">
        <v>1427</v>
      </c>
      <c r="D5620" s="44">
        <v>1427</v>
      </c>
      <c r="E5620" s="191" t="s">
        <v>13060</v>
      </c>
      <c r="F5620" s="45" t="s">
        <v>4419</v>
      </c>
      <c r="G5620" s="39" t="s">
        <v>4420</v>
      </c>
    </row>
    <row r="5621" spans="2:7" x14ac:dyDescent="0.25">
      <c r="B5621" s="69" t="s">
        <v>2691</v>
      </c>
      <c r="C5621" s="44">
        <v>1427</v>
      </c>
      <c r="D5621" s="44">
        <v>1427</v>
      </c>
      <c r="E5621" s="191" t="s">
        <v>13060</v>
      </c>
      <c r="F5621" s="45" t="s">
        <v>4419</v>
      </c>
      <c r="G5621" s="39" t="s">
        <v>4420</v>
      </c>
    </row>
    <row r="5622" spans="2:7" x14ac:dyDescent="0.25">
      <c r="B5622" s="69" t="s">
        <v>7514</v>
      </c>
      <c r="C5622" s="44">
        <v>1427</v>
      </c>
      <c r="D5622" s="44">
        <v>1427</v>
      </c>
      <c r="E5622" s="191" t="s">
        <v>13060</v>
      </c>
      <c r="F5622" s="45" t="s">
        <v>4419</v>
      </c>
      <c r="G5622" s="39" t="s">
        <v>4420</v>
      </c>
    </row>
    <row r="5623" spans="2:7" x14ac:dyDescent="0.25">
      <c r="B5623" s="69" t="s">
        <v>6843</v>
      </c>
      <c r="C5623" s="44">
        <v>1427</v>
      </c>
      <c r="D5623" s="44">
        <v>1427</v>
      </c>
      <c r="E5623" s="191" t="s">
        <v>13060</v>
      </c>
      <c r="F5623" s="45" t="s">
        <v>4419</v>
      </c>
      <c r="G5623" s="39" t="s">
        <v>4420</v>
      </c>
    </row>
    <row r="5624" spans="2:7" x14ac:dyDescent="0.25">
      <c r="B5624" s="69" t="s">
        <v>10553</v>
      </c>
      <c r="C5624" s="44">
        <v>1427</v>
      </c>
      <c r="D5624" s="44">
        <v>1427</v>
      </c>
      <c r="E5624" s="191" t="s">
        <v>13060</v>
      </c>
      <c r="F5624" s="45" t="s">
        <v>4419</v>
      </c>
      <c r="G5624" s="39" t="s">
        <v>4420</v>
      </c>
    </row>
    <row r="5625" spans="2:7" x14ac:dyDescent="0.25">
      <c r="B5625" s="69" t="s">
        <v>19802</v>
      </c>
      <c r="C5625" s="44">
        <v>1426</v>
      </c>
      <c r="D5625" s="44">
        <v>1426</v>
      </c>
      <c r="E5625" s="191" t="s">
        <v>13059</v>
      </c>
      <c r="F5625" s="45" t="s">
        <v>4417</v>
      </c>
      <c r="G5625" s="39" t="s">
        <v>4418</v>
      </c>
    </row>
    <row r="5626" spans="2:7" x14ac:dyDescent="0.25">
      <c r="B5626" s="69" t="s">
        <v>2690</v>
      </c>
      <c r="C5626" s="44">
        <v>1426</v>
      </c>
      <c r="D5626" s="44">
        <v>1426</v>
      </c>
      <c r="E5626" s="191" t="s">
        <v>13059</v>
      </c>
      <c r="F5626" s="45" t="s">
        <v>4417</v>
      </c>
      <c r="G5626" s="39" t="s">
        <v>4418</v>
      </c>
    </row>
    <row r="5627" spans="2:7" x14ac:dyDescent="0.25">
      <c r="B5627" s="69" t="s">
        <v>7513</v>
      </c>
      <c r="C5627" s="44">
        <v>1426</v>
      </c>
      <c r="D5627" s="44">
        <v>1426</v>
      </c>
      <c r="E5627" s="191" t="s">
        <v>13059</v>
      </c>
      <c r="F5627" s="45" t="s">
        <v>4417</v>
      </c>
      <c r="G5627" s="39" t="s">
        <v>4418</v>
      </c>
    </row>
    <row r="5628" spans="2:7" x14ac:dyDescent="0.25">
      <c r="B5628" s="69" t="s">
        <v>10191</v>
      </c>
      <c r="C5628" s="44">
        <v>1426</v>
      </c>
      <c r="D5628" s="44">
        <v>1426</v>
      </c>
      <c r="E5628" s="191" t="s">
        <v>13059</v>
      </c>
      <c r="F5628" s="45" t="s">
        <v>4417</v>
      </c>
      <c r="G5628" s="39" t="s">
        <v>4418</v>
      </c>
    </row>
    <row r="5629" spans="2:7" x14ac:dyDescent="0.25">
      <c r="B5629" s="69" t="s">
        <v>3534</v>
      </c>
      <c r="C5629" s="44">
        <v>1426</v>
      </c>
      <c r="D5629" s="44">
        <v>1426</v>
      </c>
      <c r="E5629" s="191" t="s">
        <v>13059</v>
      </c>
      <c r="F5629" s="45" t="s">
        <v>4417</v>
      </c>
      <c r="G5629" s="39" t="s">
        <v>4418</v>
      </c>
    </row>
    <row r="5630" spans="2:7" x14ac:dyDescent="0.25">
      <c r="B5630" s="69" t="s">
        <v>19801</v>
      </c>
      <c r="C5630" s="44">
        <v>1425</v>
      </c>
      <c r="D5630" s="44">
        <v>1425</v>
      </c>
      <c r="E5630" s="191" t="s">
        <v>13058</v>
      </c>
      <c r="F5630" s="45" t="s">
        <v>3483</v>
      </c>
      <c r="G5630" s="39" t="s">
        <v>3482</v>
      </c>
    </row>
    <row r="5631" spans="2:7" x14ac:dyDescent="0.25">
      <c r="B5631" s="69" t="s">
        <v>7512</v>
      </c>
      <c r="C5631" s="44">
        <v>1425</v>
      </c>
      <c r="D5631" s="44">
        <v>1425</v>
      </c>
      <c r="E5631" s="191" t="s">
        <v>13058</v>
      </c>
      <c r="F5631" s="45" t="s">
        <v>3483</v>
      </c>
      <c r="G5631" s="39" t="s">
        <v>3482</v>
      </c>
    </row>
    <row r="5632" spans="2:7" x14ac:dyDescent="0.25">
      <c r="B5632" s="69" t="s">
        <v>2689</v>
      </c>
      <c r="C5632" s="44">
        <v>1425</v>
      </c>
      <c r="D5632" s="44">
        <v>1425</v>
      </c>
      <c r="E5632" s="191" t="s">
        <v>13058</v>
      </c>
      <c r="F5632" s="45" t="s">
        <v>3483</v>
      </c>
      <c r="G5632" s="39" t="s">
        <v>3482</v>
      </c>
    </row>
    <row r="5633" spans="2:7" x14ac:dyDescent="0.25">
      <c r="B5633" s="69" t="s">
        <v>6847</v>
      </c>
      <c r="C5633" s="44">
        <v>1425</v>
      </c>
      <c r="D5633" s="44">
        <v>1425</v>
      </c>
      <c r="E5633" s="191" t="s">
        <v>13058</v>
      </c>
      <c r="F5633" s="45" t="s">
        <v>3483</v>
      </c>
      <c r="G5633" s="39" t="s">
        <v>3482</v>
      </c>
    </row>
    <row r="5634" spans="2:7" x14ac:dyDescent="0.25">
      <c r="B5634" s="69" t="s">
        <v>5984</v>
      </c>
      <c r="C5634" s="44">
        <v>1425</v>
      </c>
      <c r="D5634" s="44">
        <v>1425</v>
      </c>
      <c r="E5634" s="191" t="s">
        <v>13058</v>
      </c>
      <c r="F5634" s="45" t="s">
        <v>3483</v>
      </c>
      <c r="G5634" s="39" t="s">
        <v>3482</v>
      </c>
    </row>
    <row r="5635" spans="2:7" x14ac:dyDescent="0.25">
      <c r="B5635" s="69" t="s">
        <v>19809</v>
      </c>
      <c r="C5635" s="44">
        <v>1433</v>
      </c>
      <c r="D5635" s="44">
        <v>1433</v>
      </c>
      <c r="E5635" s="191" t="s">
        <v>13065</v>
      </c>
      <c r="F5635" s="45" t="s">
        <v>3479</v>
      </c>
      <c r="G5635" s="39" t="s">
        <v>18196</v>
      </c>
    </row>
    <row r="5636" spans="2:7" x14ac:dyDescent="0.25">
      <c r="B5636" s="69" t="s">
        <v>2696</v>
      </c>
      <c r="C5636" s="44">
        <v>1433</v>
      </c>
      <c r="D5636" s="44">
        <v>1433</v>
      </c>
      <c r="E5636" s="191" t="s">
        <v>13065</v>
      </c>
      <c r="F5636" s="45" t="s">
        <v>3479</v>
      </c>
      <c r="G5636" s="39" t="s">
        <v>18196</v>
      </c>
    </row>
    <row r="5637" spans="2:7" x14ac:dyDescent="0.25">
      <c r="B5637" s="69" t="s">
        <v>7520</v>
      </c>
      <c r="C5637" s="44">
        <v>1433</v>
      </c>
      <c r="D5637" s="44">
        <v>1433</v>
      </c>
      <c r="E5637" s="191" t="s">
        <v>13065</v>
      </c>
      <c r="F5637" s="45" t="s">
        <v>3479</v>
      </c>
      <c r="G5637" s="39" t="s">
        <v>18196</v>
      </c>
    </row>
    <row r="5638" spans="2:7" x14ac:dyDescent="0.25">
      <c r="B5638" s="69" t="s">
        <v>19810</v>
      </c>
      <c r="C5638" s="44">
        <v>1434</v>
      </c>
      <c r="D5638" s="44">
        <v>1434</v>
      </c>
      <c r="E5638" s="51" t="s">
        <v>16617</v>
      </c>
      <c r="F5638" s="45" t="s">
        <v>4424</v>
      </c>
      <c r="G5638" s="39" t="s">
        <v>18197</v>
      </c>
    </row>
    <row r="5639" spans="2:7" x14ac:dyDescent="0.25">
      <c r="B5639" s="69" t="s">
        <v>2697</v>
      </c>
      <c r="C5639" s="44">
        <v>1434</v>
      </c>
      <c r="D5639" s="44">
        <v>1434</v>
      </c>
      <c r="E5639" s="51" t="s">
        <v>16617</v>
      </c>
      <c r="F5639" s="45" t="s">
        <v>4424</v>
      </c>
      <c r="G5639" s="39" t="s">
        <v>18197</v>
      </c>
    </row>
    <row r="5640" spans="2:7" x14ac:dyDescent="0.25">
      <c r="B5640" s="69" t="s">
        <v>7521</v>
      </c>
      <c r="C5640" s="44">
        <v>1434</v>
      </c>
      <c r="D5640" s="44">
        <v>1434</v>
      </c>
      <c r="E5640" s="51" t="s">
        <v>16617</v>
      </c>
      <c r="F5640" s="45" t="s">
        <v>4424</v>
      </c>
      <c r="G5640" s="39" t="s">
        <v>18197</v>
      </c>
    </row>
    <row r="5641" spans="2:7" x14ac:dyDescent="0.25">
      <c r="B5641" s="69" t="s">
        <v>19822</v>
      </c>
      <c r="C5641" s="44">
        <v>1446</v>
      </c>
      <c r="D5641" s="44">
        <v>1446</v>
      </c>
      <c r="E5641" s="191" t="s">
        <v>13077</v>
      </c>
      <c r="F5641" s="45" t="s">
        <v>3474</v>
      </c>
      <c r="G5641" s="39" t="s">
        <v>18209</v>
      </c>
    </row>
    <row r="5642" spans="2:7" x14ac:dyDescent="0.25">
      <c r="B5642" s="69" t="s">
        <v>2704</v>
      </c>
      <c r="C5642" s="44">
        <v>1446</v>
      </c>
      <c r="D5642" s="44">
        <v>1446</v>
      </c>
      <c r="E5642" s="191" t="s">
        <v>13077</v>
      </c>
      <c r="F5642" s="45" t="s">
        <v>3474</v>
      </c>
      <c r="G5642" s="39" t="s">
        <v>18209</v>
      </c>
    </row>
    <row r="5643" spans="2:7" x14ac:dyDescent="0.25">
      <c r="B5643" s="69" t="s">
        <v>7533</v>
      </c>
      <c r="C5643" s="44">
        <v>1446</v>
      </c>
      <c r="D5643" s="44">
        <v>1446</v>
      </c>
      <c r="E5643" s="191" t="s">
        <v>13077</v>
      </c>
      <c r="F5643" s="45" t="s">
        <v>3474</v>
      </c>
      <c r="G5643" s="39" t="s">
        <v>18209</v>
      </c>
    </row>
    <row r="5644" spans="2:7" x14ac:dyDescent="0.25">
      <c r="B5644" s="69" t="s">
        <v>19827</v>
      </c>
      <c r="C5644" s="44">
        <v>1448.1</v>
      </c>
      <c r="D5644" s="44" t="s">
        <v>4432</v>
      </c>
      <c r="E5644" s="51" t="s">
        <v>14835</v>
      </c>
      <c r="F5644" s="45" t="s">
        <v>4433</v>
      </c>
      <c r="G5644" s="39" t="s">
        <v>18214</v>
      </c>
    </row>
    <row r="5645" spans="2:7" x14ac:dyDescent="0.25">
      <c r="B5645" s="69" t="s">
        <v>4432</v>
      </c>
      <c r="C5645" s="44">
        <v>1448.1</v>
      </c>
      <c r="D5645" s="44" t="s">
        <v>4432</v>
      </c>
      <c r="E5645" s="51" t="s">
        <v>14835</v>
      </c>
      <c r="F5645" s="45" t="s">
        <v>4433</v>
      </c>
      <c r="G5645" s="39" t="s">
        <v>18214</v>
      </c>
    </row>
    <row r="5646" spans="2:7" x14ac:dyDescent="0.25">
      <c r="B5646" s="69" t="s">
        <v>3735</v>
      </c>
      <c r="C5646" s="44">
        <v>1448.1</v>
      </c>
      <c r="D5646" s="44" t="s">
        <v>4432</v>
      </c>
      <c r="E5646" s="51" t="s">
        <v>14835</v>
      </c>
      <c r="F5646" s="45" t="s">
        <v>4433</v>
      </c>
      <c r="G5646" s="39" t="s">
        <v>18214</v>
      </c>
    </row>
    <row r="5647" spans="2:7" x14ac:dyDescent="0.25">
      <c r="B5647" s="69" t="s">
        <v>2709</v>
      </c>
      <c r="C5647" s="44">
        <v>1448.1</v>
      </c>
      <c r="D5647" s="44" t="s">
        <v>4432</v>
      </c>
      <c r="E5647" s="51" t="s">
        <v>14835</v>
      </c>
      <c r="F5647" s="45" t="s">
        <v>4433</v>
      </c>
      <c r="G5647" s="39" t="s">
        <v>18214</v>
      </c>
    </row>
    <row r="5648" spans="2:7" x14ac:dyDescent="0.25">
      <c r="B5648" s="69" t="s">
        <v>19828</v>
      </c>
      <c r="C5648" s="44">
        <v>1449</v>
      </c>
      <c r="D5648" s="44">
        <v>1449</v>
      </c>
      <c r="E5648" s="191" t="s">
        <v>13079</v>
      </c>
      <c r="F5648" s="45" t="s">
        <v>3472</v>
      </c>
      <c r="G5648" s="39" t="s">
        <v>18215</v>
      </c>
    </row>
    <row r="5649" spans="2:7" x14ac:dyDescent="0.25">
      <c r="B5649" s="69" t="s">
        <v>9202</v>
      </c>
      <c r="C5649" s="44">
        <v>1449</v>
      </c>
      <c r="D5649" s="44">
        <v>1449</v>
      </c>
      <c r="E5649" s="191" t="s">
        <v>13079</v>
      </c>
      <c r="F5649" s="45" t="s">
        <v>3472</v>
      </c>
      <c r="G5649" s="39" t="s">
        <v>18215</v>
      </c>
    </row>
    <row r="5650" spans="2:7" x14ac:dyDescent="0.25">
      <c r="B5650" s="69" t="s">
        <v>2710</v>
      </c>
      <c r="C5650" s="44">
        <v>1449</v>
      </c>
      <c r="D5650" s="44">
        <v>1449</v>
      </c>
      <c r="E5650" s="191" t="s">
        <v>13079</v>
      </c>
      <c r="F5650" s="45" t="s">
        <v>3472</v>
      </c>
      <c r="G5650" s="39" t="s">
        <v>18215</v>
      </c>
    </row>
    <row r="5651" spans="2:7" x14ac:dyDescent="0.25">
      <c r="B5651" s="69" t="s">
        <v>19829</v>
      </c>
      <c r="C5651" s="44">
        <v>1450</v>
      </c>
      <c r="D5651" s="44">
        <v>1450</v>
      </c>
      <c r="E5651" s="191" t="s">
        <v>13080</v>
      </c>
      <c r="F5651" s="45" t="s">
        <v>4434</v>
      </c>
      <c r="G5651" s="39" t="s">
        <v>18216</v>
      </c>
    </row>
    <row r="5652" spans="2:7" x14ac:dyDescent="0.25">
      <c r="B5652" s="69" t="s">
        <v>2711</v>
      </c>
      <c r="C5652" s="44">
        <v>1450</v>
      </c>
      <c r="D5652" s="44">
        <v>1450</v>
      </c>
      <c r="E5652" s="191" t="s">
        <v>13080</v>
      </c>
      <c r="F5652" s="45" t="s">
        <v>4434</v>
      </c>
      <c r="G5652" s="39" t="s">
        <v>18216</v>
      </c>
    </row>
    <row r="5653" spans="2:7" x14ac:dyDescent="0.25">
      <c r="B5653" s="69" t="s">
        <v>9203</v>
      </c>
      <c r="C5653" s="44">
        <v>1450</v>
      </c>
      <c r="D5653" s="44">
        <v>1450</v>
      </c>
      <c r="E5653" s="191" t="s">
        <v>13080</v>
      </c>
      <c r="F5653" s="45" t="s">
        <v>4434</v>
      </c>
      <c r="G5653" s="39" t="s">
        <v>18216</v>
      </c>
    </row>
    <row r="5654" spans="2:7" x14ac:dyDescent="0.25">
      <c r="B5654" s="69" t="s">
        <v>19830</v>
      </c>
      <c r="C5654" s="44">
        <v>1451</v>
      </c>
      <c r="D5654" s="44">
        <v>1451</v>
      </c>
      <c r="E5654" s="191" t="s">
        <v>13081</v>
      </c>
      <c r="F5654" s="48" t="s">
        <v>11951</v>
      </c>
      <c r="G5654" s="39" t="s">
        <v>18217</v>
      </c>
    </row>
    <row r="5655" spans="2:7" x14ac:dyDescent="0.25">
      <c r="B5655" s="48" t="s">
        <v>11951</v>
      </c>
      <c r="C5655" s="44">
        <v>1451</v>
      </c>
      <c r="D5655" s="44">
        <v>1451</v>
      </c>
      <c r="E5655" s="191" t="s">
        <v>13081</v>
      </c>
      <c r="F5655" s="48" t="s">
        <v>11951</v>
      </c>
      <c r="G5655" s="39" t="s">
        <v>18217</v>
      </c>
    </row>
    <row r="5656" spans="2:7" x14ac:dyDescent="0.25">
      <c r="B5656" s="69" t="s">
        <v>2712</v>
      </c>
      <c r="C5656" s="44">
        <v>1451</v>
      </c>
      <c r="D5656" s="44">
        <v>1451</v>
      </c>
      <c r="E5656" s="191" t="s">
        <v>13081</v>
      </c>
      <c r="F5656" s="48" t="s">
        <v>11951</v>
      </c>
      <c r="G5656" s="39" t="s">
        <v>18217</v>
      </c>
    </row>
    <row r="5657" spans="2:7" x14ac:dyDescent="0.25">
      <c r="B5657" s="69" t="s">
        <v>9204</v>
      </c>
      <c r="C5657" s="44">
        <v>1451</v>
      </c>
      <c r="D5657" s="44">
        <v>1451</v>
      </c>
      <c r="E5657" s="191" t="s">
        <v>13081</v>
      </c>
      <c r="F5657" s="48" t="s">
        <v>11951</v>
      </c>
      <c r="G5657" s="39" t="s">
        <v>18217</v>
      </c>
    </row>
    <row r="5658" spans="2:7" x14ac:dyDescent="0.25">
      <c r="B5658" s="70" t="s">
        <v>19820</v>
      </c>
      <c r="C5658" s="46">
        <v>1444</v>
      </c>
      <c r="D5658" s="71">
        <v>1444</v>
      </c>
      <c r="E5658" s="53" t="s">
        <v>13075</v>
      </c>
      <c r="F5658" s="211" t="s">
        <v>15323</v>
      </c>
      <c r="G5658" s="71" t="s">
        <v>18207</v>
      </c>
    </row>
    <row r="5659" spans="2:7" x14ac:dyDescent="0.25">
      <c r="B5659" s="70" t="s">
        <v>11949</v>
      </c>
      <c r="C5659" s="46">
        <v>1444</v>
      </c>
      <c r="D5659" s="71">
        <v>1444</v>
      </c>
      <c r="E5659" s="53" t="s">
        <v>13075</v>
      </c>
      <c r="F5659" s="211" t="s">
        <v>15323</v>
      </c>
      <c r="G5659" s="71" t="s">
        <v>18207</v>
      </c>
    </row>
    <row r="5660" spans="2:7" x14ac:dyDescent="0.25">
      <c r="B5660" s="70" t="s">
        <v>7531</v>
      </c>
      <c r="C5660" s="46">
        <v>1444</v>
      </c>
      <c r="D5660" s="71">
        <v>1444</v>
      </c>
      <c r="E5660" s="53" t="s">
        <v>13075</v>
      </c>
      <c r="F5660" s="211" t="s">
        <v>15323</v>
      </c>
      <c r="G5660" s="71" t="s">
        <v>18207</v>
      </c>
    </row>
    <row r="5661" spans="2:7" x14ac:dyDescent="0.25">
      <c r="B5661" s="70" t="s">
        <v>512</v>
      </c>
      <c r="C5661" s="46">
        <v>1444</v>
      </c>
      <c r="D5661" s="71">
        <v>1444</v>
      </c>
      <c r="E5661" s="53" t="s">
        <v>13075</v>
      </c>
      <c r="F5661" s="211" t="s">
        <v>15323</v>
      </c>
      <c r="G5661" s="71" t="s">
        <v>18207</v>
      </c>
    </row>
    <row r="5662" spans="2:7" x14ac:dyDescent="0.25">
      <c r="B5662" s="48" t="s">
        <v>15323</v>
      </c>
      <c r="C5662" s="44">
        <v>1444</v>
      </c>
      <c r="D5662" s="44">
        <v>1444</v>
      </c>
      <c r="E5662" s="191" t="s">
        <v>13075</v>
      </c>
      <c r="F5662" s="48" t="s">
        <v>15323</v>
      </c>
      <c r="G5662" s="39" t="s">
        <v>18207</v>
      </c>
    </row>
    <row r="5663" spans="2:7" x14ac:dyDescent="0.25">
      <c r="B5663" s="69" t="s">
        <v>19846</v>
      </c>
      <c r="C5663" s="44">
        <v>1463</v>
      </c>
      <c r="D5663" s="44">
        <v>1463</v>
      </c>
      <c r="E5663" s="191" t="s">
        <v>13093</v>
      </c>
      <c r="F5663" s="45" t="s">
        <v>4444</v>
      </c>
      <c r="G5663" s="39" t="s">
        <v>18231</v>
      </c>
    </row>
    <row r="5664" spans="2:7" x14ac:dyDescent="0.25">
      <c r="B5664" s="69" t="s">
        <v>9216</v>
      </c>
      <c r="C5664" s="44">
        <v>1463</v>
      </c>
      <c r="D5664" s="44">
        <v>1463</v>
      </c>
      <c r="E5664" s="191" t="s">
        <v>13093</v>
      </c>
      <c r="F5664" s="45" t="s">
        <v>4444</v>
      </c>
      <c r="G5664" s="39" t="s">
        <v>18231</v>
      </c>
    </row>
    <row r="5665" spans="2:7" x14ac:dyDescent="0.25">
      <c r="B5665" s="69" t="s">
        <v>2725</v>
      </c>
      <c r="C5665" s="44">
        <v>1463</v>
      </c>
      <c r="D5665" s="44">
        <v>1463</v>
      </c>
      <c r="E5665" s="191" t="s">
        <v>13093</v>
      </c>
      <c r="F5665" s="45" t="s">
        <v>4444</v>
      </c>
      <c r="G5665" s="39" t="s">
        <v>18231</v>
      </c>
    </row>
    <row r="5666" spans="2:7" x14ac:dyDescent="0.25">
      <c r="B5666" s="69" t="s">
        <v>19845</v>
      </c>
      <c r="C5666" s="44">
        <v>1462</v>
      </c>
      <c r="D5666" s="44">
        <v>1462</v>
      </c>
      <c r="E5666" s="191" t="s">
        <v>13092</v>
      </c>
      <c r="F5666" s="48" t="s">
        <v>11953</v>
      </c>
      <c r="G5666" s="39" t="s">
        <v>18230</v>
      </c>
    </row>
    <row r="5667" spans="2:7" x14ac:dyDescent="0.25">
      <c r="B5667" s="48" t="s">
        <v>11953</v>
      </c>
      <c r="C5667" s="44">
        <v>1462</v>
      </c>
      <c r="D5667" s="44">
        <v>1462</v>
      </c>
      <c r="E5667" s="191" t="s">
        <v>13092</v>
      </c>
      <c r="F5667" s="48" t="s">
        <v>11953</v>
      </c>
      <c r="G5667" s="39" t="s">
        <v>18230</v>
      </c>
    </row>
    <row r="5668" spans="2:7" x14ac:dyDescent="0.25">
      <c r="B5668" s="69" t="s">
        <v>2724</v>
      </c>
      <c r="C5668" s="44">
        <v>1462</v>
      </c>
      <c r="D5668" s="44">
        <v>1462</v>
      </c>
      <c r="E5668" s="191" t="s">
        <v>13092</v>
      </c>
      <c r="F5668" s="48" t="s">
        <v>11953</v>
      </c>
      <c r="G5668" s="39" t="s">
        <v>18230</v>
      </c>
    </row>
    <row r="5669" spans="2:7" x14ac:dyDescent="0.25">
      <c r="B5669" s="69" t="s">
        <v>9215</v>
      </c>
      <c r="C5669" s="44">
        <v>1462</v>
      </c>
      <c r="D5669" s="44">
        <v>1462</v>
      </c>
      <c r="E5669" s="191" t="s">
        <v>13092</v>
      </c>
      <c r="F5669" s="48" t="s">
        <v>11953</v>
      </c>
      <c r="G5669" s="39" t="s">
        <v>18230</v>
      </c>
    </row>
    <row r="5670" spans="2:7" x14ac:dyDescent="0.25">
      <c r="B5670" s="69" t="s">
        <v>14839</v>
      </c>
      <c r="C5670" s="69">
        <v>1458</v>
      </c>
      <c r="D5670" s="69"/>
      <c r="E5670" s="190" t="s">
        <v>14838</v>
      </c>
      <c r="F5670" s="212" t="s">
        <v>14839</v>
      </c>
      <c r="G5670" s="39" t="s">
        <v>15489</v>
      </c>
    </row>
    <row r="5671" spans="2:7" x14ac:dyDescent="0.25">
      <c r="B5671" s="69" t="s">
        <v>19823</v>
      </c>
      <c r="C5671" s="44">
        <v>1447</v>
      </c>
      <c r="D5671" s="44">
        <v>1447</v>
      </c>
      <c r="E5671" s="191" t="s">
        <v>13078</v>
      </c>
      <c r="F5671" s="45" t="s">
        <v>3473</v>
      </c>
      <c r="G5671" s="39" t="s">
        <v>18210</v>
      </c>
    </row>
    <row r="5672" spans="2:7" x14ac:dyDescent="0.25">
      <c r="B5672" s="69" t="s">
        <v>2705</v>
      </c>
      <c r="C5672" s="44">
        <v>1447</v>
      </c>
      <c r="D5672" s="44">
        <v>1447</v>
      </c>
      <c r="E5672" s="191" t="s">
        <v>13078</v>
      </c>
      <c r="F5672" s="45" t="s">
        <v>3473</v>
      </c>
      <c r="G5672" s="39" t="s">
        <v>18210</v>
      </c>
    </row>
    <row r="5673" spans="2:7" x14ac:dyDescent="0.25">
      <c r="B5673" s="69" t="s">
        <v>7534</v>
      </c>
      <c r="C5673" s="44">
        <v>1447</v>
      </c>
      <c r="D5673" s="44">
        <v>1447</v>
      </c>
      <c r="E5673" s="191" t="s">
        <v>13078</v>
      </c>
      <c r="F5673" s="45" t="s">
        <v>3473</v>
      </c>
      <c r="G5673" s="39" t="s">
        <v>18210</v>
      </c>
    </row>
    <row r="5674" spans="2:7" x14ac:dyDescent="0.25">
      <c r="B5674" s="69" t="s">
        <v>19824</v>
      </c>
      <c r="C5674" s="44">
        <v>1447.1</v>
      </c>
      <c r="D5674" s="44" t="s">
        <v>4427</v>
      </c>
      <c r="E5674" s="51" t="s">
        <v>14840</v>
      </c>
      <c r="F5674" s="45" t="s">
        <v>4428</v>
      </c>
      <c r="G5674" s="39" t="s">
        <v>18211</v>
      </c>
    </row>
    <row r="5675" spans="2:7" x14ac:dyDescent="0.25">
      <c r="B5675" s="69" t="s">
        <v>4427</v>
      </c>
      <c r="C5675" s="44">
        <v>1447.1</v>
      </c>
      <c r="D5675" s="44" t="s">
        <v>4427</v>
      </c>
      <c r="E5675" s="51" t="s">
        <v>14840</v>
      </c>
      <c r="F5675" s="45" t="s">
        <v>4428</v>
      </c>
      <c r="G5675" s="39" t="s">
        <v>18211</v>
      </c>
    </row>
    <row r="5676" spans="2:7" x14ac:dyDescent="0.25">
      <c r="B5676" s="69" t="s">
        <v>2706</v>
      </c>
      <c r="C5676" s="44">
        <v>1447.1</v>
      </c>
      <c r="D5676" s="44" t="s">
        <v>4427</v>
      </c>
      <c r="E5676" s="51" t="s">
        <v>14840</v>
      </c>
      <c r="F5676" s="45" t="s">
        <v>4428</v>
      </c>
      <c r="G5676" s="39" t="s">
        <v>18211</v>
      </c>
    </row>
    <row r="5677" spans="2:7" x14ac:dyDescent="0.25">
      <c r="B5677" s="69" t="s">
        <v>7113</v>
      </c>
      <c r="C5677" s="44">
        <v>1447.1</v>
      </c>
      <c r="D5677" s="44" t="s">
        <v>4427</v>
      </c>
      <c r="E5677" s="51" t="s">
        <v>14840</v>
      </c>
      <c r="F5677" s="45" t="s">
        <v>4428</v>
      </c>
      <c r="G5677" s="39" t="s">
        <v>18211</v>
      </c>
    </row>
    <row r="5678" spans="2:7" x14ac:dyDescent="0.25">
      <c r="B5678" s="69" t="s">
        <v>19825</v>
      </c>
      <c r="C5678" s="44">
        <v>1447.2</v>
      </c>
      <c r="D5678" s="44" t="s">
        <v>4429</v>
      </c>
      <c r="E5678" s="51" t="s">
        <v>14841</v>
      </c>
      <c r="F5678" s="45" t="s">
        <v>4430</v>
      </c>
      <c r="G5678" s="39" t="s">
        <v>18212</v>
      </c>
    </row>
    <row r="5679" spans="2:7" x14ac:dyDescent="0.25">
      <c r="B5679" s="69" t="s">
        <v>4429</v>
      </c>
      <c r="C5679" s="44">
        <v>1447.2</v>
      </c>
      <c r="D5679" s="44" t="s">
        <v>4429</v>
      </c>
      <c r="E5679" s="51" t="s">
        <v>14841</v>
      </c>
      <c r="F5679" s="45" t="s">
        <v>4430</v>
      </c>
      <c r="G5679" s="39" t="s">
        <v>18212</v>
      </c>
    </row>
    <row r="5680" spans="2:7" x14ac:dyDescent="0.25">
      <c r="B5680" s="69" t="s">
        <v>3734</v>
      </c>
      <c r="C5680" s="44">
        <v>1447.2</v>
      </c>
      <c r="D5680" s="44" t="s">
        <v>4429</v>
      </c>
      <c r="E5680" s="51" t="s">
        <v>14841</v>
      </c>
      <c r="F5680" s="45" t="s">
        <v>4430</v>
      </c>
      <c r="G5680" s="39" t="s">
        <v>18212</v>
      </c>
    </row>
    <row r="5681" spans="2:7" x14ac:dyDescent="0.25">
      <c r="B5681" s="69" t="s">
        <v>2707</v>
      </c>
      <c r="C5681" s="44">
        <v>1447.2</v>
      </c>
      <c r="D5681" s="44" t="s">
        <v>4429</v>
      </c>
      <c r="E5681" s="51" t="s">
        <v>14841</v>
      </c>
      <c r="F5681" s="45" t="s">
        <v>4430</v>
      </c>
      <c r="G5681" s="39" t="s">
        <v>18212</v>
      </c>
    </row>
    <row r="5682" spans="2:7" x14ac:dyDescent="0.25">
      <c r="B5682" s="69" t="s">
        <v>19826</v>
      </c>
      <c r="C5682" s="44">
        <v>1448</v>
      </c>
      <c r="D5682" s="44">
        <v>1448</v>
      </c>
      <c r="E5682" s="51" t="s">
        <v>16618</v>
      </c>
      <c r="F5682" s="45" t="s">
        <v>4431</v>
      </c>
      <c r="G5682" s="39" t="s">
        <v>18213</v>
      </c>
    </row>
    <row r="5683" spans="2:7" x14ac:dyDescent="0.25">
      <c r="B5683" s="69" t="s">
        <v>2708</v>
      </c>
      <c r="C5683" s="44">
        <v>1448</v>
      </c>
      <c r="D5683" s="44">
        <v>1448</v>
      </c>
      <c r="E5683" s="51" t="s">
        <v>16618</v>
      </c>
      <c r="F5683" s="45" t="s">
        <v>4431</v>
      </c>
      <c r="G5683" s="39" t="s">
        <v>18213</v>
      </c>
    </row>
    <row r="5684" spans="2:7" x14ac:dyDescent="0.25">
      <c r="B5684" s="69" t="s">
        <v>9201</v>
      </c>
      <c r="C5684" s="44">
        <v>1448</v>
      </c>
      <c r="D5684" s="44">
        <v>1448</v>
      </c>
      <c r="E5684" s="51" t="s">
        <v>16618</v>
      </c>
      <c r="F5684" s="45" t="s">
        <v>4431</v>
      </c>
      <c r="G5684" s="39" t="s">
        <v>18213</v>
      </c>
    </row>
    <row r="5685" spans="2:7" x14ac:dyDescent="0.25">
      <c r="B5685" s="69" t="s">
        <v>19833</v>
      </c>
      <c r="C5685" s="44">
        <v>1453</v>
      </c>
      <c r="D5685" s="44">
        <v>1453</v>
      </c>
      <c r="E5685" s="191" t="s">
        <v>13083</v>
      </c>
      <c r="F5685" s="45" t="s">
        <v>4437</v>
      </c>
      <c r="G5685" s="39" t="s">
        <v>18220</v>
      </c>
    </row>
    <row r="5686" spans="2:7" x14ac:dyDescent="0.25">
      <c r="B5686" s="69" t="s">
        <v>2714</v>
      </c>
      <c r="C5686" s="44">
        <v>1453</v>
      </c>
      <c r="D5686" s="44">
        <v>1453</v>
      </c>
      <c r="E5686" s="191" t="s">
        <v>13083</v>
      </c>
      <c r="F5686" s="45" t="s">
        <v>4437</v>
      </c>
      <c r="G5686" s="39" t="s">
        <v>18220</v>
      </c>
    </row>
    <row r="5687" spans="2:7" x14ac:dyDescent="0.25">
      <c r="B5687" s="69" t="s">
        <v>9206</v>
      </c>
      <c r="C5687" s="44">
        <v>1453</v>
      </c>
      <c r="D5687" s="44">
        <v>1453</v>
      </c>
      <c r="E5687" s="191" t="s">
        <v>13083</v>
      </c>
      <c r="F5687" s="45" t="s">
        <v>4437</v>
      </c>
      <c r="G5687" s="39" t="s">
        <v>18220</v>
      </c>
    </row>
    <row r="5688" spans="2:7" x14ac:dyDescent="0.25">
      <c r="B5688" s="69" t="s">
        <v>19831</v>
      </c>
      <c r="C5688" s="44">
        <v>1451.1</v>
      </c>
      <c r="D5688" s="44" t="s">
        <v>4435</v>
      </c>
      <c r="E5688" s="51" t="s">
        <v>14844</v>
      </c>
      <c r="F5688" s="45" t="s">
        <v>4436</v>
      </c>
      <c r="G5688" s="39" t="s">
        <v>18218</v>
      </c>
    </row>
    <row r="5689" spans="2:7" x14ac:dyDescent="0.25">
      <c r="B5689" s="69" t="s">
        <v>4435</v>
      </c>
      <c r="C5689" s="44">
        <v>1451.1</v>
      </c>
      <c r="D5689" s="44" t="s">
        <v>4435</v>
      </c>
      <c r="E5689" s="51" t="s">
        <v>14844</v>
      </c>
      <c r="F5689" s="45" t="s">
        <v>4436</v>
      </c>
      <c r="G5689" s="39" t="s">
        <v>18218</v>
      </c>
    </row>
    <row r="5690" spans="2:7" x14ac:dyDescent="0.25">
      <c r="B5690" s="69" t="s">
        <v>3736</v>
      </c>
      <c r="C5690" s="44">
        <v>1451.1</v>
      </c>
      <c r="D5690" s="44" t="s">
        <v>4435</v>
      </c>
      <c r="E5690" s="51" t="s">
        <v>14844</v>
      </c>
      <c r="F5690" s="45" t="s">
        <v>4436</v>
      </c>
      <c r="G5690" s="39" t="s">
        <v>18218</v>
      </c>
    </row>
    <row r="5691" spans="2:7" x14ac:dyDescent="0.25">
      <c r="B5691" s="69" t="s">
        <v>2713</v>
      </c>
      <c r="C5691" s="44">
        <v>1451.1</v>
      </c>
      <c r="D5691" s="44" t="s">
        <v>4435</v>
      </c>
      <c r="E5691" s="51" t="s">
        <v>14844</v>
      </c>
      <c r="F5691" s="45" t="s">
        <v>4436</v>
      </c>
      <c r="G5691" s="39" t="s">
        <v>18218</v>
      </c>
    </row>
    <row r="5692" spans="2:7" x14ac:dyDescent="0.25">
      <c r="B5692" s="69" t="s">
        <v>19817</v>
      </c>
      <c r="C5692" s="44">
        <v>1441</v>
      </c>
      <c r="D5692" s="44">
        <v>1441</v>
      </c>
      <c r="E5692" s="191" t="s">
        <v>13072</v>
      </c>
      <c r="F5692" s="45" t="s">
        <v>3477</v>
      </c>
      <c r="G5692" s="39" t="s">
        <v>18204</v>
      </c>
    </row>
    <row r="5693" spans="2:7" x14ac:dyDescent="0.25">
      <c r="B5693" s="69" t="s">
        <v>7528</v>
      </c>
      <c r="C5693" s="44">
        <v>1441</v>
      </c>
      <c r="D5693" s="44">
        <v>1441</v>
      </c>
      <c r="E5693" s="191" t="s">
        <v>13072</v>
      </c>
      <c r="F5693" s="45" t="s">
        <v>3477</v>
      </c>
      <c r="G5693" s="39" t="s">
        <v>18204</v>
      </c>
    </row>
    <row r="5694" spans="2:7" x14ac:dyDescent="0.25">
      <c r="B5694" s="69" t="s">
        <v>509</v>
      </c>
      <c r="C5694" s="44">
        <v>1441</v>
      </c>
      <c r="D5694" s="44">
        <v>1441</v>
      </c>
      <c r="E5694" s="191" t="s">
        <v>13072</v>
      </c>
      <c r="F5694" s="45" t="s">
        <v>3477</v>
      </c>
      <c r="G5694" s="39" t="s">
        <v>18204</v>
      </c>
    </row>
    <row r="5695" spans="2:7" x14ac:dyDescent="0.25">
      <c r="B5695" s="69" t="s">
        <v>19819</v>
      </c>
      <c r="C5695" s="44">
        <v>1443</v>
      </c>
      <c r="D5695" s="44">
        <v>1443</v>
      </c>
      <c r="E5695" s="191" t="s">
        <v>13074</v>
      </c>
      <c r="F5695" s="45" t="s">
        <v>3475</v>
      </c>
      <c r="G5695" s="39" t="s">
        <v>18206</v>
      </c>
    </row>
    <row r="5696" spans="2:7" x14ac:dyDescent="0.25">
      <c r="B5696" s="69" t="s">
        <v>511</v>
      </c>
      <c r="C5696" s="44">
        <v>1443</v>
      </c>
      <c r="D5696" s="44">
        <v>1443</v>
      </c>
      <c r="E5696" s="191" t="s">
        <v>13074</v>
      </c>
      <c r="F5696" s="45" t="s">
        <v>3475</v>
      </c>
      <c r="G5696" s="39" t="s">
        <v>18206</v>
      </c>
    </row>
    <row r="5697" spans="2:7" x14ac:dyDescent="0.25">
      <c r="B5697" s="69" t="s">
        <v>7530</v>
      </c>
      <c r="C5697" s="44">
        <v>1443</v>
      </c>
      <c r="D5697" s="44">
        <v>1443</v>
      </c>
      <c r="E5697" s="191" t="s">
        <v>13074</v>
      </c>
      <c r="F5697" s="45" t="s">
        <v>3475</v>
      </c>
      <c r="G5697" s="39" t="s">
        <v>18206</v>
      </c>
    </row>
    <row r="5698" spans="2:7" x14ac:dyDescent="0.25">
      <c r="B5698" s="69" t="s">
        <v>19818</v>
      </c>
      <c r="C5698" s="44">
        <v>1442</v>
      </c>
      <c r="D5698" s="44">
        <v>1442</v>
      </c>
      <c r="E5698" s="191" t="s">
        <v>13073</v>
      </c>
      <c r="F5698" s="45" t="s">
        <v>3476</v>
      </c>
      <c r="G5698" s="39" t="s">
        <v>18205</v>
      </c>
    </row>
    <row r="5699" spans="2:7" x14ac:dyDescent="0.25">
      <c r="B5699" s="69" t="s">
        <v>7529</v>
      </c>
      <c r="C5699" s="44">
        <v>1442</v>
      </c>
      <c r="D5699" s="44">
        <v>1442</v>
      </c>
      <c r="E5699" s="191" t="s">
        <v>13073</v>
      </c>
      <c r="F5699" s="45" t="s">
        <v>3476</v>
      </c>
      <c r="G5699" s="39" t="s">
        <v>18205</v>
      </c>
    </row>
    <row r="5700" spans="2:7" x14ac:dyDescent="0.25">
      <c r="B5700" s="69" t="s">
        <v>510</v>
      </c>
      <c r="C5700" s="44">
        <v>1442</v>
      </c>
      <c r="D5700" s="44">
        <v>1442</v>
      </c>
      <c r="E5700" s="191" t="s">
        <v>13073</v>
      </c>
      <c r="F5700" s="45" t="s">
        <v>3476</v>
      </c>
      <c r="G5700" s="39" t="s">
        <v>18205</v>
      </c>
    </row>
    <row r="5701" spans="2:7" x14ac:dyDescent="0.25">
      <c r="B5701" s="69" t="s">
        <v>19821</v>
      </c>
      <c r="C5701" s="44">
        <v>1445</v>
      </c>
      <c r="D5701" s="44">
        <v>1445</v>
      </c>
      <c r="E5701" s="191" t="s">
        <v>13076</v>
      </c>
      <c r="F5701" s="48" t="s">
        <v>11950</v>
      </c>
      <c r="G5701" s="39" t="s">
        <v>18208</v>
      </c>
    </row>
    <row r="5702" spans="2:7" x14ac:dyDescent="0.25">
      <c r="B5702" s="69" t="s">
        <v>5987</v>
      </c>
      <c r="C5702" s="44">
        <v>1445</v>
      </c>
      <c r="D5702" s="44">
        <v>1445</v>
      </c>
      <c r="E5702" s="191" t="s">
        <v>13076</v>
      </c>
      <c r="F5702" s="48" t="s">
        <v>11950</v>
      </c>
      <c r="G5702" s="39" t="s">
        <v>18208</v>
      </c>
    </row>
    <row r="5703" spans="2:7" x14ac:dyDescent="0.25">
      <c r="B5703" s="69" t="s">
        <v>7532</v>
      </c>
      <c r="C5703" s="44">
        <v>1445</v>
      </c>
      <c r="D5703" s="44">
        <v>1445</v>
      </c>
      <c r="E5703" s="191" t="s">
        <v>13076</v>
      </c>
      <c r="F5703" s="48" t="s">
        <v>11950</v>
      </c>
      <c r="G5703" s="39" t="s">
        <v>18208</v>
      </c>
    </row>
    <row r="5704" spans="2:7" x14ac:dyDescent="0.25">
      <c r="B5704" s="48" t="s">
        <v>11950</v>
      </c>
      <c r="C5704" s="44">
        <v>1445</v>
      </c>
      <c r="D5704" s="44">
        <v>1445</v>
      </c>
      <c r="E5704" s="191" t="s">
        <v>13076</v>
      </c>
      <c r="F5704" s="48" t="s">
        <v>11950</v>
      </c>
      <c r="G5704" s="39" t="s">
        <v>18208</v>
      </c>
    </row>
    <row r="5705" spans="2:7" x14ac:dyDescent="0.25">
      <c r="B5705" s="69" t="s">
        <v>19836</v>
      </c>
      <c r="C5705" s="44">
        <v>1454.2</v>
      </c>
      <c r="D5705" s="44" t="s">
        <v>3469</v>
      </c>
      <c r="E5705" s="51" t="s">
        <v>14845</v>
      </c>
      <c r="F5705" s="45" t="s">
        <v>3468</v>
      </c>
      <c r="G5705" s="39" t="s">
        <v>18223</v>
      </c>
    </row>
    <row r="5706" spans="2:7" x14ac:dyDescent="0.25">
      <c r="B5706" s="69" t="s">
        <v>3469</v>
      </c>
      <c r="C5706" s="44">
        <v>1454.2</v>
      </c>
      <c r="D5706" s="44" t="s">
        <v>3469</v>
      </c>
      <c r="E5706" s="51" t="s">
        <v>14845</v>
      </c>
      <c r="F5706" s="45" t="s">
        <v>3468</v>
      </c>
      <c r="G5706" s="39" t="s">
        <v>18223</v>
      </c>
    </row>
    <row r="5707" spans="2:7" x14ac:dyDescent="0.25">
      <c r="B5707" s="69" t="s">
        <v>3738</v>
      </c>
      <c r="C5707" s="44">
        <v>1454.2</v>
      </c>
      <c r="D5707" s="44" t="s">
        <v>3469</v>
      </c>
      <c r="E5707" s="51" t="s">
        <v>14845</v>
      </c>
      <c r="F5707" s="45" t="s">
        <v>3468</v>
      </c>
      <c r="G5707" s="39" t="s">
        <v>18223</v>
      </c>
    </row>
    <row r="5708" spans="2:7" x14ac:dyDescent="0.25">
      <c r="B5708" s="69" t="s">
        <v>3327</v>
      </c>
      <c r="C5708" s="44">
        <v>1454.2</v>
      </c>
      <c r="D5708" s="44" t="s">
        <v>3469</v>
      </c>
      <c r="E5708" s="51" t="s">
        <v>14845</v>
      </c>
      <c r="F5708" s="45" t="s">
        <v>3468</v>
      </c>
      <c r="G5708" s="39" t="s">
        <v>18223</v>
      </c>
    </row>
    <row r="5709" spans="2:7" x14ac:dyDescent="0.25">
      <c r="B5709" s="69" t="s">
        <v>19835</v>
      </c>
      <c r="C5709" s="44">
        <v>1454.1</v>
      </c>
      <c r="D5709" s="44" t="s">
        <v>4438</v>
      </c>
      <c r="E5709" s="51" t="s">
        <v>14846</v>
      </c>
      <c r="F5709" s="45" t="s">
        <v>4439</v>
      </c>
      <c r="G5709" s="39" t="s">
        <v>18222</v>
      </c>
    </row>
    <row r="5710" spans="2:7" x14ac:dyDescent="0.25">
      <c r="B5710" s="69" t="s">
        <v>4438</v>
      </c>
      <c r="C5710" s="44">
        <v>1454.1</v>
      </c>
      <c r="D5710" s="44" t="s">
        <v>4438</v>
      </c>
      <c r="E5710" s="51" t="s">
        <v>14846</v>
      </c>
      <c r="F5710" s="45" t="s">
        <v>4439</v>
      </c>
      <c r="G5710" s="39" t="s">
        <v>18222</v>
      </c>
    </row>
    <row r="5711" spans="2:7" x14ac:dyDescent="0.25">
      <c r="B5711" s="69" t="s">
        <v>3737</v>
      </c>
      <c r="C5711" s="44">
        <v>1454.1</v>
      </c>
      <c r="D5711" s="44" t="s">
        <v>4438</v>
      </c>
      <c r="E5711" s="51" t="s">
        <v>14846</v>
      </c>
      <c r="F5711" s="45" t="s">
        <v>4439</v>
      </c>
      <c r="G5711" s="39" t="s">
        <v>18222</v>
      </c>
    </row>
    <row r="5712" spans="2:7" x14ac:dyDescent="0.25">
      <c r="B5712" s="69" t="s">
        <v>2716</v>
      </c>
      <c r="C5712" s="44">
        <v>1454.1</v>
      </c>
      <c r="D5712" s="44" t="s">
        <v>4438</v>
      </c>
      <c r="E5712" s="51" t="s">
        <v>14846</v>
      </c>
      <c r="F5712" s="45" t="s">
        <v>4439</v>
      </c>
      <c r="G5712" s="39" t="s">
        <v>18222</v>
      </c>
    </row>
    <row r="5713" spans="2:7" x14ac:dyDescent="0.25">
      <c r="B5713" s="69" t="s">
        <v>19837</v>
      </c>
      <c r="C5713" s="44">
        <v>1455</v>
      </c>
      <c r="D5713" s="44">
        <v>1455</v>
      </c>
      <c r="E5713" s="191" t="s">
        <v>13085</v>
      </c>
      <c r="F5713" s="45" t="s">
        <v>3467</v>
      </c>
      <c r="G5713" s="39" t="s">
        <v>18224</v>
      </c>
    </row>
    <row r="5714" spans="2:7" x14ac:dyDescent="0.25">
      <c r="B5714" s="69" t="s">
        <v>9208</v>
      </c>
      <c r="C5714" s="44">
        <v>1455</v>
      </c>
      <c r="D5714" s="44">
        <v>1455</v>
      </c>
      <c r="E5714" s="191" t="s">
        <v>13085</v>
      </c>
      <c r="F5714" s="45" t="s">
        <v>3467</v>
      </c>
      <c r="G5714" s="39" t="s">
        <v>18224</v>
      </c>
    </row>
    <row r="5715" spans="2:7" x14ac:dyDescent="0.25">
      <c r="B5715" s="69" t="s">
        <v>15076</v>
      </c>
      <c r="C5715" s="44">
        <v>1455</v>
      </c>
      <c r="D5715" s="44">
        <v>1455</v>
      </c>
      <c r="E5715" s="191" t="s">
        <v>13085</v>
      </c>
      <c r="F5715" s="45" t="s">
        <v>3467</v>
      </c>
      <c r="G5715" s="39" t="s">
        <v>18224</v>
      </c>
    </row>
    <row r="5716" spans="2:7" x14ac:dyDescent="0.25">
      <c r="B5716" s="69" t="s">
        <v>19834</v>
      </c>
      <c r="C5716" s="44">
        <v>1454</v>
      </c>
      <c r="D5716" s="44">
        <v>1454</v>
      </c>
      <c r="E5716" s="191" t="s">
        <v>13084</v>
      </c>
      <c r="F5716" s="45" t="s">
        <v>3470</v>
      </c>
      <c r="G5716" s="39" t="s">
        <v>18221</v>
      </c>
    </row>
    <row r="5717" spans="2:7" x14ac:dyDescent="0.25">
      <c r="B5717" s="69" t="s">
        <v>2715</v>
      </c>
      <c r="C5717" s="44">
        <v>1454</v>
      </c>
      <c r="D5717" s="44">
        <v>1454</v>
      </c>
      <c r="E5717" s="191" t="s">
        <v>13084</v>
      </c>
      <c r="F5717" s="45" t="s">
        <v>3470</v>
      </c>
      <c r="G5717" s="39" t="s">
        <v>18221</v>
      </c>
    </row>
    <row r="5718" spans="2:7" x14ac:dyDescent="0.25">
      <c r="B5718" s="69" t="s">
        <v>9207</v>
      </c>
      <c r="C5718" s="44">
        <v>1454</v>
      </c>
      <c r="D5718" s="44">
        <v>1454</v>
      </c>
      <c r="E5718" s="191" t="s">
        <v>13084</v>
      </c>
      <c r="F5718" s="45" t="s">
        <v>3470</v>
      </c>
      <c r="G5718" s="39" t="s">
        <v>18221</v>
      </c>
    </row>
    <row r="5719" spans="2:7" x14ac:dyDescent="0.25">
      <c r="B5719" s="69" t="s">
        <v>19832</v>
      </c>
      <c r="C5719" s="44">
        <v>1452</v>
      </c>
      <c r="D5719" s="44">
        <v>1452</v>
      </c>
      <c r="E5719" s="191" t="s">
        <v>13082</v>
      </c>
      <c r="F5719" s="45" t="s">
        <v>3471</v>
      </c>
      <c r="G5719" s="39" t="s">
        <v>18219</v>
      </c>
    </row>
    <row r="5720" spans="2:7" x14ac:dyDescent="0.25">
      <c r="B5720" s="69" t="s">
        <v>15109</v>
      </c>
      <c r="C5720" s="44">
        <v>1452</v>
      </c>
      <c r="D5720" s="44">
        <v>1452</v>
      </c>
      <c r="E5720" s="191" t="s">
        <v>13082</v>
      </c>
      <c r="F5720" s="45" t="s">
        <v>3471</v>
      </c>
      <c r="G5720" s="39" t="s">
        <v>18219</v>
      </c>
    </row>
    <row r="5721" spans="2:7" x14ac:dyDescent="0.25">
      <c r="B5721" s="69" t="s">
        <v>9205</v>
      </c>
      <c r="C5721" s="44">
        <v>1452</v>
      </c>
      <c r="D5721" s="44">
        <v>1452</v>
      </c>
      <c r="E5721" s="191" t="s">
        <v>13082</v>
      </c>
      <c r="F5721" s="45" t="s">
        <v>3471</v>
      </c>
      <c r="G5721" s="39" t="s">
        <v>18219</v>
      </c>
    </row>
    <row r="5722" spans="2:7" x14ac:dyDescent="0.25">
      <c r="B5722" s="69" t="s">
        <v>19839</v>
      </c>
      <c r="C5722" s="44">
        <v>1457</v>
      </c>
      <c r="D5722" s="44">
        <v>1457</v>
      </c>
      <c r="E5722" s="191" t="s">
        <v>13087</v>
      </c>
      <c r="F5722" s="45" t="s">
        <v>4440</v>
      </c>
      <c r="G5722" s="39" t="s">
        <v>18226</v>
      </c>
    </row>
    <row r="5723" spans="2:7" x14ac:dyDescent="0.25">
      <c r="B5723" s="69" t="s">
        <v>2718</v>
      </c>
      <c r="C5723" s="44">
        <v>1457</v>
      </c>
      <c r="D5723" s="44">
        <v>1457</v>
      </c>
      <c r="E5723" s="191" t="s">
        <v>13087</v>
      </c>
      <c r="F5723" s="45" t="s">
        <v>4440</v>
      </c>
      <c r="G5723" s="39" t="s">
        <v>18226</v>
      </c>
    </row>
    <row r="5724" spans="2:7" x14ac:dyDescent="0.25">
      <c r="B5724" s="69" t="s">
        <v>9210</v>
      </c>
      <c r="C5724" s="44">
        <v>1457</v>
      </c>
      <c r="D5724" s="44">
        <v>1457</v>
      </c>
      <c r="E5724" s="191" t="s">
        <v>13087</v>
      </c>
      <c r="F5724" s="45" t="s">
        <v>4440</v>
      </c>
      <c r="G5724" s="39" t="s">
        <v>18226</v>
      </c>
    </row>
    <row r="5725" spans="2:7" x14ac:dyDescent="0.25">
      <c r="B5725" s="69" t="s">
        <v>19838</v>
      </c>
      <c r="C5725" s="44">
        <v>1456</v>
      </c>
      <c r="D5725" s="44">
        <v>1456</v>
      </c>
      <c r="E5725" s="191" t="s">
        <v>13086</v>
      </c>
      <c r="F5725" s="48" t="s">
        <v>11952</v>
      </c>
      <c r="G5725" s="39" t="s">
        <v>18225</v>
      </c>
    </row>
    <row r="5726" spans="2:7" x14ac:dyDescent="0.25">
      <c r="B5726" s="69" t="s">
        <v>2717</v>
      </c>
      <c r="C5726" s="44">
        <v>1456</v>
      </c>
      <c r="D5726" s="44">
        <v>1456</v>
      </c>
      <c r="E5726" s="191" t="s">
        <v>13086</v>
      </c>
      <c r="F5726" s="48" t="s">
        <v>11952</v>
      </c>
      <c r="G5726" s="39" t="s">
        <v>18225</v>
      </c>
    </row>
    <row r="5727" spans="2:7" x14ac:dyDescent="0.25">
      <c r="B5727" s="48" t="s">
        <v>11952</v>
      </c>
      <c r="C5727" s="44">
        <v>1456</v>
      </c>
      <c r="D5727" s="44">
        <v>1456</v>
      </c>
      <c r="E5727" s="191" t="s">
        <v>13086</v>
      </c>
      <c r="F5727" s="48" t="s">
        <v>11952</v>
      </c>
      <c r="G5727" s="39" t="s">
        <v>18225</v>
      </c>
    </row>
    <row r="5728" spans="2:7" x14ac:dyDescent="0.25">
      <c r="B5728" s="69" t="s">
        <v>9209</v>
      </c>
      <c r="C5728" s="44">
        <v>1456</v>
      </c>
      <c r="D5728" s="44">
        <v>1456</v>
      </c>
      <c r="E5728" s="191" t="s">
        <v>13086</v>
      </c>
      <c r="F5728" s="48" t="s">
        <v>11952</v>
      </c>
      <c r="G5728" s="39" t="s">
        <v>18225</v>
      </c>
    </row>
    <row r="5729" spans="2:7" x14ac:dyDescent="0.25">
      <c r="B5729" s="69" t="s">
        <v>19850</v>
      </c>
      <c r="C5729" s="44">
        <v>1465</v>
      </c>
      <c r="D5729" s="44">
        <v>1465</v>
      </c>
      <c r="E5729" s="191" t="s">
        <v>13095</v>
      </c>
      <c r="F5729" s="45" t="s">
        <v>3460</v>
      </c>
      <c r="G5729" s="39" t="s">
        <v>18235</v>
      </c>
    </row>
    <row r="5730" spans="2:7" x14ac:dyDescent="0.25">
      <c r="B5730" s="69" t="s">
        <v>2728</v>
      </c>
      <c r="C5730" s="44">
        <v>1465</v>
      </c>
      <c r="D5730" s="44">
        <v>1465</v>
      </c>
      <c r="E5730" s="191" t="s">
        <v>13095</v>
      </c>
      <c r="F5730" s="45" t="s">
        <v>3460</v>
      </c>
      <c r="G5730" s="39" t="s">
        <v>18235</v>
      </c>
    </row>
    <row r="5731" spans="2:7" x14ac:dyDescent="0.25">
      <c r="B5731" s="69" t="s">
        <v>9218</v>
      </c>
      <c r="C5731" s="44">
        <v>1465</v>
      </c>
      <c r="D5731" s="44">
        <v>1465</v>
      </c>
      <c r="E5731" s="191" t="s">
        <v>13095</v>
      </c>
      <c r="F5731" s="45" t="s">
        <v>3460</v>
      </c>
      <c r="G5731" s="39" t="s">
        <v>18235</v>
      </c>
    </row>
    <row r="5732" spans="2:7" x14ac:dyDescent="0.25">
      <c r="B5732" s="69" t="s">
        <v>19851</v>
      </c>
      <c r="C5732" s="44">
        <v>1466</v>
      </c>
      <c r="D5732" s="44">
        <v>1466</v>
      </c>
      <c r="E5732" s="51" t="s">
        <v>16619</v>
      </c>
      <c r="F5732" s="45" t="s">
        <v>4449</v>
      </c>
      <c r="G5732" s="39" t="s">
        <v>18236</v>
      </c>
    </row>
    <row r="5733" spans="2:7" x14ac:dyDescent="0.25">
      <c r="B5733" s="69" t="s">
        <v>2729</v>
      </c>
      <c r="C5733" s="44">
        <v>1466</v>
      </c>
      <c r="D5733" s="44">
        <v>1466</v>
      </c>
      <c r="E5733" s="51" t="s">
        <v>16619</v>
      </c>
      <c r="F5733" s="45" t="s">
        <v>4449</v>
      </c>
      <c r="G5733" s="39" t="s">
        <v>18236</v>
      </c>
    </row>
    <row r="5734" spans="2:7" x14ac:dyDescent="0.25">
      <c r="B5734" s="69" t="s">
        <v>9219</v>
      </c>
      <c r="C5734" s="44">
        <v>1466</v>
      </c>
      <c r="D5734" s="44">
        <v>1466</v>
      </c>
      <c r="E5734" s="51" t="s">
        <v>16619</v>
      </c>
      <c r="F5734" s="45" t="s">
        <v>4449</v>
      </c>
      <c r="G5734" s="39" t="s">
        <v>18236</v>
      </c>
    </row>
    <row r="5735" spans="2:7" x14ac:dyDescent="0.25">
      <c r="B5735" s="69" t="s">
        <v>19811</v>
      </c>
      <c r="C5735" s="44">
        <v>1435</v>
      </c>
      <c r="D5735" s="44">
        <v>1435</v>
      </c>
      <c r="E5735" s="191" t="s">
        <v>13066</v>
      </c>
      <c r="F5735" s="48" t="s">
        <v>11944</v>
      </c>
      <c r="G5735" s="39" t="s">
        <v>18198</v>
      </c>
    </row>
    <row r="5736" spans="2:7" x14ac:dyDescent="0.25">
      <c r="B5736" s="48" t="s">
        <v>11944</v>
      </c>
      <c r="C5736" s="44">
        <v>1435</v>
      </c>
      <c r="D5736" s="44">
        <v>1435</v>
      </c>
      <c r="E5736" s="191" t="s">
        <v>13066</v>
      </c>
      <c r="F5736" s="48" t="s">
        <v>11944</v>
      </c>
      <c r="G5736" s="39" t="s">
        <v>18198</v>
      </c>
    </row>
    <row r="5737" spans="2:7" x14ac:dyDescent="0.25">
      <c r="B5737" s="69" t="s">
        <v>7522</v>
      </c>
      <c r="C5737" s="44">
        <v>1435</v>
      </c>
      <c r="D5737" s="44">
        <v>1435</v>
      </c>
      <c r="E5737" s="191" t="s">
        <v>13066</v>
      </c>
      <c r="F5737" s="48" t="s">
        <v>11944</v>
      </c>
      <c r="G5737" s="39" t="s">
        <v>18198</v>
      </c>
    </row>
    <row r="5738" spans="2:7" x14ac:dyDescent="0.25">
      <c r="B5738" s="69" t="s">
        <v>2698</v>
      </c>
      <c r="C5738" s="44">
        <v>1435</v>
      </c>
      <c r="D5738" s="44">
        <v>1435</v>
      </c>
      <c r="E5738" s="191" t="s">
        <v>13066</v>
      </c>
      <c r="F5738" s="48" t="s">
        <v>11944</v>
      </c>
      <c r="G5738" s="39" t="s">
        <v>18198</v>
      </c>
    </row>
    <row r="5739" spans="2:7" x14ac:dyDescent="0.25">
      <c r="B5739" s="69" t="s">
        <v>19812</v>
      </c>
      <c r="C5739" s="44">
        <v>1436</v>
      </c>
      <c r="D5739" s="44">
        <v>1436</v>
      </c>
      <c r="E5739" s="191" t="s">
        <v>13067</v>
      </c>
      <c r="F5739" s="48" t="s">
        <v>11945</v>
      </c>
      <c r="G5739" s="39" t="s">
        <v>18199</v>
      </c>
    </row>
    <row r="5740" spans="2:7" x14ac:dyDescent="0.25">
      <c r="B5740" s="48" t="s">
        <v>11945</v>
      </c>
      <c r="C5740" s="44">
        <v>1436</v>
      </c>
      <c r="D5740" s="44">
        <v>1436</v>
      </c>
      <c r="E5740" s="191" t="s">
        <v>13067</v>
      </c>
      <c r="F5740" s="48" t="s">
        <v>11945</v>
      </c>
      <c r="G5740" s="39" t="s">
        <v>18199</v>
      </c>
    </row>
    <row r="5741" spans="2:7" x14ac:dyDescent="0.25">
      <c r="B5741" s="69" t="s">
        <v>7523</v>
      </c>
      <c r="C5741" s="44">
        <v>1436</v>
      </c>
      <c r="D5741" s="44">
        <v>1436</v>
      </c>
      <c r="E5741" s="191" t="s">
        <v>13067</v>
      </c>
      <c r="F5741" s="48" t="s">
        <v>11945</v>
      </c>
      <c r="G5741" s="39" t="s">
        <v>18199</v>
      </c>
    </row>
    <row r="5742" spans="2:7" x14ac:dyDescent="0.25">
      <c r="B5742" s="69" t="s">
        <v>2699</v>
      </c>
      <c r="C5742" s="44">
        <v>1436</v>
      </c>
      <c r="D5742" s="44">
        <v>1436</v>
      </c>
      <c r="E5742" s="191" t="s">
        <v>13067</v>
      </c>
      <c r="F5742" s="48" t="s">
        <v>11945</v>
      </c>
      <c r="G5742" s="39" t="s">
        <v>18199</v>
      </c>
    </row>
    <row r="5743" spans="2:7" x14ac:dyDescent="0.25">
      <c r="B5743" s="69" t="s">
        <v>19815</v>
      </c>
      <c r="C5743" s="44">
        <v>1439</v>
      </c>
      <c r="D5743" s="44">
        <v>1439</v>
      </c>
      <c r="E5743" s="191" t="s">
        <v>13070</v>
      </c>
      <c r="F5743" s="48" t="s">
        <v>11947</v>
      </c>
      <c r="G5743" s="39" t="s">
        <v>18202</v>
      </c>
    </row>
    <row r="5744" spans="2:7" x14ac:dyDescent="0.25">
      <c r="B5744" s="48" t="s">
        <v>11947</v>
      </c>
      <c r="C5744" s="44">
        <v>1439</v>
      </c>
      <c r="D5744" s="44">
        <v>1439</v>
      </c>
      <c r="E5744" s="191" t="s">
        <v>13070</v>
      </c>
      <c r="F5744" s="48" t="s">
        <v>11947</v>
      </c>
      <c r="G5744" s="39" t="s">
        <v>18202</v>
      </c>
    </row>
    <row r="5745" spans="2:7" x14ac:dyDescent="0.25">
      <c r="B5745" s="69" t="s">
        <v>7526</v>
      </c>
      <c r="C5745" s="44">
        <v>1439</v>
      </c>
      <c r="D5745" s="44">
        <v>1439</v>
      </c>
      <c r="E5745" s="191" t="s">
        <v>13070</v>
      </c>
      <c r="F5745" s="48" t="s">
        <v>11947</v>
      </c>
      <c r="G5745" s="39" t="s">
        <v>18202</v>
      </c>
    </row>
    <row r="5746" spans="2:7" x14ac:dyDescent="0.25">
      <c r="B5746" s="69" t="s">
        <v>2702</v>
      </c>
      <c r="C5746" s="44">
        <v>1439</v>
      </c>
      <c r="D5746" s="44">
        <v>1439</v>
      </c>
      <c r="E5746" s="191" t="s">
        <v>13070</v>
      </c>
      <c r="F5746" s="48" t="s">
        <v>11947</v>
      </c>
      <c r="G5746" s="39" t="s">
        <v>18202</v>
      </c>
    </row>
    <row r="5747" spans="2:7" x14ac:dyDescent="0.25">
      <c r="B5747" s="69" t="s">
        <v>19814</v>
      </c>
      <c r="C5747" s="44">
        <v>1438</v>
      </c>
      <c r="D5747" s="44">
        <v>1438</v>
      </c>
      <c r="E5747" s="191" t="s">
        <v>13069</v>
      </c>
      <c r="F5747" s="48" t="s">
        <v>11946</v>
      </c>
      <c r="G5747" s="39" t="s">
        <v>18201</v>
      </c>
    </row>
    <row r="5748" spans="2:7" x14ac:dyDescent="0.25">
      <c r="B5748" s="48" t="s">
        <v>11946</v>
      </c>
      <c r="C5748" s="44">
        <v>1438</v>
      </c>
      <c r="D5748" s="44">
        <v>1438</v>
      </c>
      <c r="E5748" s="191" t="s">
        <v>13069</v>
      </c>
      <c r="F5748" s="48" t="s">
        <v>11946</v>
      </c>
      <c r="G5748" s="39" t="s">
        <v>18201</v>
      </c>
    </row>
    <row r="5749" spans="2:7" x14ac:dyDescent="0.25">
      <c r="B5749" s="69" t="s">
        <v>7525</v>
      </c>
      <c r="C5749" s="44">
        <v>1438</v>
      </c>
      <c r="D5749" s="44">
        <v>1438</v>
      </c>
      <c r="E5749" s="191" t="s">
        <v>13069</v>
      </c>
      <c r="F5749" s="48" t="s">
        <v>11946</v>
      </c>
      <c r="G5749" s="39" t="s">
        <v>18201</v>
      </c>
    </row>
    <row r="5750" spans="2:7" x14ac:dyDescent="0.25">
      <c r="B5750" s="69" t="s">
        <v>2701</v>
      </c>
      <c r="C5750" s="44">
        <v>1438</v>
      </c>
      <c r="D5750" s="44">
        <v>1438</v>
      </c>
      <c r="E5750" s="191" t="s">
        <v>13069</v>
      </c>
      <c r="F5750" s="48" t="s">
        <v>11946</v>
      </c>
      <c r="G5750" s="39" t="s">
        <v>18201</v>
      </c>
    </row>
    <row r="5751" spans="2:7" x14ac:dyDescent="0.25">
      <c r="B5751" s="69" t="s">
        <v>19816</v>
      </c>
      <c r="C5751" s="44">
        <v>1440</v>
      </c>
      <c r="D5751" s="44">
        <v>1440</v>
      </c>
      <c r="E5751" s="191" t="s">
        <v>13071</v>
      </c>
      <c r="F5751" s="48" t="s">
        <v>11948</v>
      </c>
      <c r="G5751" s="39" t="s">
        <v>18203</v>
      </c>
    </row>
    <row r="5752" spans="2:7" x14ac:dyDescent="0.25">
      <c r="B5752" s="48" t="s">
        <v>11948</v>
      </c>
      <c r="C5752" s="44">
        <v>1440</v>
      </c>
      <c r="D5752" s="44">
        <v>1440</v>
      </c>
      <c r="E5752" s="191" t="s">
        <v>13071</v>
      </c>
      <c r="F5752" s="48" t="s">
        <v>11948</v>
      </c>
      <c r="G5752" s="39" t="s">
        <v>18203</v>
      </c>
    </row>
    <row r="5753" spans="2:7" x14ac:dyDescent="0.25">
      <c r="B5753" s="69" t="s">
        <v>7527</v>
      </c>
      <c r="C5753" s="44">
        <v>1440</v>
      </c>
      <c r="D5753" s="44">
        <v>1440</v>
      </c>
      <c r="E5753" s="191" t="s">
        <v>13071</v>
      </c>
      <c r="F5753" s="48" t="s">
        <v>11948</v>
      </c>
      <c r="G5753" s="39" t="s">
        <v>18203</v>
      </c>
    </row>
    <row r="5754" spans="2:7" x14ac:dyDescent="0.25">
      <c r="B5754" s="69" t="s">
        <v>2703</v>
      </c>
      <c r="C5754" s="44">
        <v>1440</v>
      </c>
      <c r="D5754" s="44">
        <v>1440</v>
      </c>
      <c r="E5754" s="191" t="s">
        <v>13071</v>
      </c>
      <c r="F5754" s="48" t="s">
        <v>11948</v>
      </c>
      <c r="G5754" s="39" t="s">
        <v>18203</v>
      </c>
    </row>
    <row r="5755" spans="2:7" x14ac:dyDescent="0.25">
      <c r="B5755" s="69" t="s">
        <v>19813</v>
      </c>
      <c r="C5755" s="44">
        <v>1437</v>
      </c>
      <c r="D5755" s="44">
        <v>1437</v>
      </c>
      <c r="E5755" s="191" t="s">
        <v>13068</v>
      </c>
      <c r="F5755" s="45" t="s">
        <v>3478</v>
      </c>
      <c r="G5755" s="39" t="s">
        <v>18200</v>
      </c>
    </row>
    <row r="5756" spans="2:7" x14ac:dyDescent="0.25">
      <c r="B5756" s="69" t="s">
        <v>2700</v>
      </c>
      <c r="C5756" s="44">
        <v>1437</v>
      </c>
      <c r="D5756" s="44">
        <v>1437</v>
      </c>
      <c r="E5756" s="191" t="s">
        <v>13068</v>
      </c>
      <c r="F5756" s="45" t="s">
        <v>3478</v>
      </c>
      <c r="G5756" s="39" t="s">
        <v>18200</v>
      </c>
    </row>
    <row r="5757" spans="2:7" x14ac:dyDescent="0.25">
      <c r="B5757" s="69" t="s">
        <v>7524</v>
      </c>
      <c r="C5757" s="44">
        <v>1437</v>
      </c>
      <c r="D5757" s="44">
        <v>1437</v>
      </c>
      <c r="E5757" s="191" t="s">
        <v>13068</v>
      </c>
      <c r="F5757" s="45" t="s">
        <v>3478</v>
      </c>
      <c r="G5757" s="39" t="s">
        <v>18200</v>
      </c>
    </row>
    <row r="5758" spans="2:7" x14ac:dyDescent="0.25">
      <c r="B5758" s="69" t="s">
        <v>15434</v>
      </c>
      <c r="C5758" s="69">
        <v>1484</v>
      </c>
      <c r="D5758" s="69"/>
      <c r="E5758" s="190" t="s">
        <v>15396</v>
      </c>
      <c r="F5758" s="212" t="s">
        <v>15434</v>
      </c>
      <c r="G5758" s="39" t="s">
        <v>10789</v>
      </c>
    </row>
    <row r="5759" spans="2:7" x14ac:dyDescent="0.25">
      <c r="B5759" s="69" t="s">
        <v>19874</v>
      </c>
      <c r="C5759" s="44">
        <v>1486</v>
      </c>
      <c r="D5759" s="44">
        <v>1486</v>
      </c>
      <c r="E5759" s="191" t="s">
        <v>13114</v>
      </c>
      <c r="F5759" s="45" t="s">
        <v>3452</v>
      </c>
      <c r="G5759" s="39" t="s">
        <v>18253</v>
      </c>
    </row>
    <row r="5760" spans="2:7" x14ac:dyDescent="0.25">
      <c r="B5760" s="69" t="s">
        <v>2752</v>
      </c>
      <c r="C5760" s="44">
        <v>1486</v>
      </c>
      <c r="D5760" s="44">
        <v>1486</v>
      </c>
      <c r="E5760" s="191" t="s">
        <v>13114</v>
      </c>
      <c r="F5760" s="45" t="s">
        <v>3452</v>
      </c>
      <c r="G5760" s="39" t="s">
        <v>18253</v>
      </c>
    </row>
    <row r="5761" spans="2:7" x14ac:dyDescent="0.25">
      <c r="B5761" s="69" t="s">
        <v>7412</v>
      </c>
      <c r="C5761" s="44">
        <v>1486</v>
      </c>
      <c r="D5761" s="44">
        <v>1486</v>
      </c>
      <c r="E5761" s="191" t="s">
        <v>13114</v>
      </c>
      <c r="F5761" s="45" t="s">
        <v>3452</v>
      </c>
      <c r="G5761" s="39" t="s">
        <v>18253</v>
      </c>
    </row>
    <row r="5762" spans="2:7" x14ac:dyDescent="0.25">
      <c r="B5762" s="69" t="s">
        <v>19842</v>
      </c>
      <c r="C5762" s="44">
        <v>1460</v>
      </c>
      <c r="D5762" s="44">
        <v>1460</v>
      </c>
      <c r="E5762" s="191" t="s">
        <v>13090</v>
      </c>
      <c r="F5762" s="45" t="s">
        <v>3464</v>
      </c>
      <c r="G5762" s="39" t="s">
        <v>3463</v>
      </c>
    </row>
    <row r="5763" spans="2:7" x14ac:dyDescent="0.25">
      <c r="B5763" s="69" t="s">
        <v>2721</v>
      </c>
      <c r="C5763" s="44">
        <v>1460</v>
      </c>
      <c r="D5763" s="44">
        <v>1460</v>
      </c>
      <c r="E5763" s="191" t="s">
        <v>13090</v>
      </c>
      <c r="F5763" s="45" t="s">
        <v>3464</v>
      </c>
      <c r="G5763" s="39" t="s">
        <v>3463</v>
      </c>
    </row>
    <row r="5764" spans="2:7" x14ac:dyDescent="0.25">
      <c r="B5764" s="69" t="s">
        <v>9213</v>
      </c>
      <c r="C5764" s="44">
        <v>1460</v>
      </c>
      <c r="D5764" s="44">
        <v>1460</v>
      </c>
      <c r="E5764" s="191" t="s">
        <v>13090</v>
      </c>
      <c r="F5764" s="45" t="s">
        <v>3464</v>
      </c>
      <c r="G5764" s="39" t="s">
        <v>3463</v>
      </c>
    </row>
    <row r="5765" spans="2:7" x14ac:dyDescent="0.25">
      <c r="B5765" s="69" t="s">
        <v>3541</v>
      </c>
      <c r="C5765" s="44">
        <v>1460</v>
      </c>
      <c r="D5765" s="44">
        <v>1460</v>
      </c>
      <c r="E5765" s="191" t="s">
        <v>13090</v>
      </c>
      <c r="F5765" s="45" t="s">
        <v>3464</v>
      </c>
      <c r="G5765" s="39" t="s">
        <v>3463</v>
      </c>
    </row>
    <row r="5766" spans="2:7" x14ac:dyDescent="0.25">
      <c r="B5766" s="69" t="s">
        <v>10212</v>
      </c>
      <c r="C5766" s="44">
        <v>1460</v>
      </c>
      <c r="D5766" s="44">
        <v>1460</v>
      </c>
      <c r="E5766" s="191" t="s">
        <v>13090</v>
      </c>
      <c r="F5766" s="45" t="s">
        <v>3464</v>
      </c>
      <c r="G5766" s="39" t="s">
        <v>3463</v>
      </c>
    </row>
    <row r="5767" spans="2:7" x14ac:dyDescent="0.25">
      <c r="B5767" s="69" t="s">
        <v>19841</v>
      </c>
      <c r="C5767" s="44">
        <v>1459</v>
      </c>
      <c r="D5767" s="44">
        <v>1459</v>
      </c>
      <c r="E5767" s="191" t="s">
        <v>13089</v>
      </c>
      <c r="F5767" s="45" t="s">
        <v>4441</v>
      </c>
      <c r="G5767" s="39" t="s">
        <v>18227</v>
      </c>
    </row>
    <row r="5768" spans="2:7" x14ac:dyDescent="0.25">
      <c r="B5768" s="69" t="s">
        <v>2720</v>
      </c>
      <c r="C5768" s="44">
        <v>1459</v>
      </c>
      <c r="D5768" s="44">
        <v>1459</v>
      </c>
      <c r="E5768" s="191" t="s">
        <v>13089</v>
      </c>
      <c r="F5768" s="45" t="s">
        <v>4441</v>
      </c>
      <c r="G5768" s="39" t="s">
        <v>18227</v>
      </c>
    </row>
    <row r="5769" spans="2:7" x14ac:dyDescent="0.25">
      <c r="B5769" s="69" t="s">
        <v>9212</v>
      </c>
      <c r="C5769" s="44">
        <v>1459</v>
      </c>
      <c r="D5769" s="44">
        <v>1459</v>
      </c>
      <c r="E5769" s="191" t="s">
        <v>13089</v>
      </c>
      <c r="F5769" s="45" t="s">
        <v>4441</v>
      </c>
      <c r="G5769" s="39" t="s">
        <v>18227</v>
      </c>
    </row>
    <row r="5770" spans="2:7" x14ac:dyDescent="0.25">
      <c r="B5770" s="69" t="s">
        <v>15435</v>
      </c>
      <c r="C5770" s="69">
        <v>1488</v>
      </c>
      <c r="D5770" s="69"/>
      <c r="E5770" s="190" t="s">
        <v>15397</v>
      </c>
      <c r="F5770" s="212" t="s">
        <v>15435</v>
      </c>
      <c r="G5770" s="39" t="s">
        <v>18254</v>
      </c>
    </row>
    <row r="5771" spans="2:7" x14ac:dyDescent="0.25">
      <c r="B5771" s="69" t="s">
        <v>19840</v>
      </c>
      <c r="C5771" s="44">
        <v>1458</v>
      </c>
      <c r="D5771" s="44">
        <v>1458</v>
      </c>
      <c r="E5771" s="191" t="s">
        <v>13088</v>
      </c>
      <c r="F5771" s="45" t="s">
        <v>3466</v>
      </c>
      <c r="G5771" s="39" t="s">
        <v>3465</v>
      </c>
    </row>
    <row r="5772" spans="2:7" x14ac:dyDescent="0.25">
      <c r="B5772" s="69" t="s">
        <v>2719</v>
      </c>
      <c r="C5772" s="44">
        <v>1458</v>
      </c>
      <c r="D5772" s="44">
        <v>1458</v>
      </c>
      <c r="E5772" s="191" t="s">
        <v>13088</v>
      </c>
      <c r="F5772" s="45" t="s">
        <v>3466</v>
      </c>
      <c r="G5772" s="39" t="s">
        <v>3465</v>
      </c>
    </row>
    <row r="5773" spans="2:7" x14ac:dyDescent="0.25">
      <c r="B5773" s="69" t="s">
        <v>9211</v>
      </c>
      <c r="C5773" s="44">
        <v>1458</v>
      </c>
      <c r="D5773" s="44">
        <v>1458</v>
      </c>
      <c r="E5773" s="191" t="s">
        <v>13088</v>
      </c>
      <c r="F5773" s="45" t="s">
        <v>3466</v>
      </c>
      <c r="G5773" s="39" t="s">
        <v>3465</v>
      </c>
    </row>
    <row r="5774" spans="2:7" x14ac:dyDescent="0.25">
      <c r="B5774" s="69" t="s">
        <v>1034</v>
      </c>
      <c r="C5774" s="44">
        <v>1458</v>
      </c>
      <c r="D5774" s="44">
        <v>1458</v>
      </c>
      <c r="E5774" s="191" t="s">
        <v>13088</v>
      </c>
      <c r="F5774" s="45" t="s">
        <v>3466</v>
      </c>
      <c r="G5774" s="39" t="s">
        <v>3465</v>
      </c>
    </row>
    <row r="5775" spans="2:7" x14ac:dyDescent="0.25">
      <c r="B5775" s="69" t="s">
        <v>5937</v>
      </c>
      <c r="C5775" s="44">
        <v>1458</v>
      </c>
      <c r="D5775" s="44">
        <v>1458</v>
      </c>
      <c r="E5775" s="191" t="s">
        <v>13088</v>
      </c>
      <c r="F5775" s="45" t="s">
        <v>3466</v>
      </c>
      <c r="G5775" s="39" t="s">
        <v>3465</v>
      </c>
    </row>
    <row r="5776" spans="2:7" x14ac:dyDescent="0.25">
      <c r="B5776" s="69" t="s">
        <v>19847</v>
      </c>
      <c r="C5776" s="44">
        <v>1464</v>
      </c>
      <c r="D5776" s="44">
        <v>1464</v>
      </c>
      <c r="E5776" s="191" t="s">
        <v>13094</v>
      </c>
      <c r="F5776" s="45" t="s">
        <v>3461</v>
      </c>
      <c r="G5776" s="39" t="s">
        <v>18232</v>
      </c>
    </row>
    <row r="5777" spans="2:7" x14ac:dyDescent="0.25">
      <c r="B5777" s="69" t="s">
        <v>2726</v>
      </c>
      <c r="C5777" s="44">
        <v>1464</v>
      </c>
      <c r="D5777" s="44">
        <v>1464</v>
      </c>
      <c r="E5777" s="191" t="s">
        <v>13094</v>
      </c>
      <c r="F5777" s="45" t="s">
        <v>3461</v>
      </c>
      <c r="G5777" s="39" t="s">
        <v>18232</v>
      </c>
    </row>
    <row r="5778" spans="2:7" x14ac:dyDescent="0.25">
      <c r="B5778" s="69" t="s">
        <v>9217</v>
      </c>
      <c r="C5778" s="44">
        <v>1464</v>
      </c>
      <c r="D5778" s="44">
        <v>1464</v>
      </c>
      <c r="E5778" s="191" t="s">
        <v>13094</v>
      </c>
      <c r="F5778" s="45" t="s">
        <v>3461</v>
      </c>
      <c r="G5778" s="39" t="s">
        <v>18232</v>
      </c>
    </row>
    <row r="5779" spans="2:7" x14ac:dyDescent="0.25">
      <c r="B5779" s="69" t="s">
        <v>19849</v>
      </c>
      <c r="C5779" s="44">
        <v>1464.2</v>
      </c>
      <c r="D5779" s="44" t="s">
        <v>4447</v>
      </c>
      <c r="E5779" s="51" t="s">
        <v>14851</v>
      </c>
      <c r="F5779" s="45" t="s">
        <v>4448</v>
      </c>
      <c r="G5779" s="39" t="s">
        <v>18234</v>
      </c>
    </row>
    <row r="5780" spans="2:7" x14ac:dyDescent="0.25">
      <c r="B5780" s="69" t="s">
        <v>4447</v>
      </c>
      <c r="C5780" s="44">
        <v>1464.2</v>
      </c>
      <c r="D5780" s="44" t="s">
        <v>4447</v>
      </c>
      <c r="E5780" s="51" t="s">
        <v>14851</v>
      </c>
      <c r="F5780" s="45" t="s">
        <v>4448</v>
      </c>
      <c r="G5780" s="39" t="s">
        <v>18234</v>
      </c>
    </row>
    <row r="5781" spans="2:7" x14ac:dyDescent="0.25">
      <c r="B5781" s="69" t="s">
        <v>3741</v>
      </c>
      <c r="C5781" s="44">
        <v>1464.2</v>
      </c>
      <c r="D5781" s="44" t="s">
        <v>4447</v>
      </c>
      <c r="E5781" s="51" t="s">
        <v>14851</v>
      </c>
      <c r="F5781" s="45" t="s">
        <v>4448</v>
      </c>
      <c r="G5781" s="39" t="s">
        <v>18234</v>
      </c>
    </row>
    <row r="5782" spans="2:7" x14ac:dyDescent="0.25">
      <c r="B5782" s="69" t="s">
        <v>861</v>
      </c>
      <c r="C5782" s="44">
        <v>1464.2</v>
      </c>
      <c r="D5782" s="44" t="s">
        <v>4447</v>
      </c>
      <c r="E5782" s="51" t="s">
        <v>14851</v>
      </c>
      <c r="F5782" s="45" t="s">
        <v>4448</v>
      </c>
      <c r="G5782" s="39" t="s">
        <v>18234</v>
      </c>
    </row>
    <row r="5783" spans="2:7" x14ac:dyDescent="0.25">
      <c r="B5783" s="69" t="s">
        <v>19848</v>
      </c>
      <c r="C5783" s="44">
        <v>1464.1</v>
      </c>
      <c r="D5783" s="44" t="s">
        <v>4445</v>
      </c>
      <c r="E5783" s="51" t="s">
        <v>14852</v>
      </c>
      <c r="F5783" s="45" t="s">
        <v>4446</v>
      </c>
      <c r="G5783" s="39" t="s">
        <v>18233</v>
      </c>
    </row>
    <row r="5784" spans="2:7" x14ac:dyDescent="0.25">
      <c r="B5784" s="69" t="s">
        <v>4445</v>
      </c>
      <c r="C5784" s="44">
        <v>1464.1</v>
      </c>
      <c r="D5784" s="44" t="s">
        <v>4445</v>
      </c>
      <c r="E5784" s="51" t="s">
        <v>14852</v>
      </c>
      <c r="F5784" s="45" t="s">
        <v>4446</v>
      </c>
      <c r="G5784" s="39" t="s">
        <v>18233</v>
      </c>
    </row>
    <row r="5785" spans="2:7" x14ac:dyDescent="0.25">
      <c r="B5785" s="69" t="s">
        <v>2727</v>
      </c>
      <c r="C5785" s="44">
        <v>1464.1</v>
      </c>
      <c r="D5785" s="44" t="s">
        <v>4445</v>
      </c>
      <c r="E5785" s="51" t="s">
        <v>14852</v>
      </c>
      <c r="F5785" s="45" t="s">
        <v>4446</v>
      </c>
      <c r="G5785" s="39" t="s">
        <v>18233</v>
      </c>
    </row>
    <row r="5786" spans="2:7" x14ac:dyDescent="0.25">
      <c r="B5786" s="69" t="s">
        <v>3740</v>
      </c>
      <c r="C5786" s="44">
        <v>1464.1</v>
      </c>
      <c r="D5786" s="44" t="s">
        <v>4445</v>
      </c>
      <c r="E5786" s="51" t="s">
        <v>14852</v>
      </c>
      <c r="F5786" s="45" t="s">
        <v>4446</v>
      </c>
      <c r="G5786" s="39" t="s">
        <v>18233</v>
      </c>
    </row>
    <row r="5787" spans="2:7" x14ac:dyDescent="0.25">
      <c r="B5787" s="69" t="s">
        <v>19844</v>
      </c>
      <c r="C5787" s="44">
        <v>1461.1</v>
      </c>
      <c r="D5787" s="44" t="s">
        <v>4442</v>
      </c>
      <c r="E5787" s="51" t="s">
        <v>14854</v>
      </c>
      <c r="F5787" s="45" t="s">
        <v>4443</v>
      </c>
      <c r="G5787" s="39" t="s">
        <v>18229</v>
      </c>
    </row>
    <row r="5788" spans="2:7" x14ac:dyDescent="0.25">
      <c r="B5788" s="69" t="s">
        <v>4442</v>
      </c>
      <c r="C5788" s="44">
        <v>1461.1</v>
      </c>
      <c r="D5788" s="44" t="s">
        <v>4442</v>
      </c>
      <c r="E5788" s="51" t="s">
        <v>14854</v>
      </c>
      <c r="F5788" s="45" t="s">
        <v>4443</v>
      </c>
      <c r="G5788" s="39" t="s">
        <v>18229</v>
      </c>
    </row>
    <row r="5789" spans="2:7" x14ac:dyDescent="0.25">
      <c r="B5789" s="69" t="s">
        <v>3739</v>
      </c>
      <c r="C5789" s="44">
        <v>1461.1</v>
      </c>
      <c r="D5789" s="44" t="s">
        <v>4442</v>
      </c>
      <c r="E5789" s="51" t="s">
        <v>14854</v>
      </c>
      <c r="F5789" s="45" t="s">
        <v>4443</v>
      </c>
      <c r="G5789" s="39" t="s">
        <v>18229</v>
      </c>
    </row>
    <row r="5790" spans="2:7" x14ac:dyDescent="0.25">
      <c r="B5790" s="69" t="s">
        <v>2723</v>
      </c>
      <c r="C5790" s="44">
        <v>1461.1</v>
      </c>
      <c r="D5790" s="44" t="s">
        <v>4442</v>
      </c>
      <c r="E5790" s="51" t="s">
        <v>14854</v>
      </c>
      <c r="F5790" s="45" t="s">
        <v>4443</v>
      </c>
      <c r="G5790" s="39" t="s">
        <v>18229</v>
      </c>
    </row>
    <row r="5791" spans="2:7" x14ac:dyDescent="0.25">
      <c r="B5791" s="69" t="s">
        <v>19843</v>
      </c>
      <c r="C5791" s="44">
        <v>1461</v>
      </c>
      <c r="D5791" s="44">
        <v>1461</v>
      </c>
      <c r="E5791" s="191" t="s">
        <v>13091</v>
      </c>
      <c r="F5791" s="45" t="s">
        <v>3462</v>
      </c>
      <c r="G5791" s="39" t="s">
        <v>18228</v>
      </c>
    </row>
    <row r="5792" spans="2:7" x14ac:dyDescent="0.25">
      <c r="B5792" s="69" t="s">
        <v>9214</v>
      </c>
      <c r="C5792" s="44">
        <v>1461</v>
      </c>
      <c r="D5792" s="44">
        <v>1461</v>
      </c>
      <c r="E5792" s="191" t="s">
        <v>13091</v>
      </c>
      <c r="F5792" s="45" t="s">
        <v>3462</v>
      </c>
      <c r="G5792" s="39" t="s">
        <v>18228</v>
      </c>
    </row>
    <row r="5793" spans="2:7" x14ac:dyDescent="0.25">
      <c r="B5793" s="69" t="s">
        <v>2722</v>
      </c>
      <c r="C5793" s="44">
        <v>1461</v>
      </c>
      <c r="D5793" s="44">
        <v>1461</v>
      </c>
      <c r="E5793" s="191" t="s">
        <v>13091</v>
      </c>
      <c r="F5793" s="45" t="s">
        <v>3462</v>
      </c>
      <c r="G5793" s="39" t="s">
        <v>18228</v>
      </c>
    </row>
    <row r="5794" spans="2:7" x14ac:dyDescent="0.25">
      <c r="B5794" s="69" t="s">
        <v>19856</v>
      </c>
      <c r="C5794" s="44">
        <v>1470</v>
      </c>
      <c r="D5794" s="44">
        <v>1470</v>
      </c>
      <c r="E5794" s="191" t="s">
        <v>13099</v>
      </c>
      <c r="F5794" s="45" t="s">
        <v>3458</v>
      </c>
      <c r="G5794" s="39" t="s">
        <v>18241</v>
      </c>
    </row>
    <row r="5795" spans="2:7" x14ac:dyDescent="0.25">
      <c r="B5795" s="69" t="s">
        <v>2734</v>
      </c>
      <c r="C5795" s="44">
        <v>1470</v>
      </c>
      <c r="D5795" s="44">
        <v>1470</v>
      </c>
      <c r="E5795" s="191" t="s">
        <v>13099</v>
      </c>
      <c r="F5795" s="45" t="s">
        <v>3458</v>
      </c>
      <c r="G5795" s="39" t="s">
        <v>18241</v>
      </c>
    </row>
    <row r="5796" spans="2:7" x14ac:dyDescent="0.25">
      <c r="B5796" s="69" t="s">
        <v>9223</v>
      </c>
      <c r="C5796" s="44">
        <v>1470</v>
      </c>
      <c r="D5796" s="44">
        <v>1470</v>
      </c>
      <c r="E5796" s="191" t="s">
        <v>13099</v>
      </c>
      <c r="F5796" s="45" t="s">
        <v>3458</v>
      </c>
      <c r="G5796" s="39" t="s">
        <v>18241</v>
      </c>
    </row>
    <row r="5797" spans="2:7" x14ac:dyDescent="0.25">
      <c r="B5797" s="69" t="s">
        <v>19858</v>
      </c>
      <c r="C5797" s="44">
        <v>1472</v>
      </c>
      <c r="D5797" s="44">
        <v>1472</v>
      </c>
      <c r="E5797" s="191" t="s">
        <v>13100</v>
      </c>
      <c r="F5797" s="45" t="s">
        <v>4456</v>
      </c>
      <c r="G5797" s="39" t="s">
        <v>18243</v>
      </c>
    </row>
    <row r="5798" spans="2:7" x14ac:dyDescent="0.25">
      <c r="B5798" s="69" t="s">
        <v>2736</v>
      </c>
      <c r="C5798" s="44">
        <v>1472</v>
      </c>
      <c r="D5798" s="44">
        <v>1472</v>
      </c>
      <c r="E5798" s="191" t="s">
        <v>13100</v>
      </c>
      <c r="F5798" s="45" t="s">
        <v>4456</v>
      </c>
      <c r="G5798" s="39" t="s">
        <v>18243</v>
      </c>
    </row>
    <row r="5799" spans="2:7" x14ac:dyDescent="0.25">
      <c r="B5799" s="69" t="s">
        <v>9225</v>
      </c>
      <c r="C5799" s="44">
        <v>1472</v>
      </c>
      <c r="D5799" s="44">
        <v>1472</v>
      </c>
      <c r="E5799" s="191" t="s">
        <v>13100</v>
      </c>
      <c r="F5799" s="45" t="s">
        <v>4456</v>
      </c>
      <c r="G5799" s="39" t="s">
        <v>18243</v>
      </c>
    </row>
    <row r="5800" spans="2:7" x14ac:dyDescent="0.25">
      <c r="B5800" s="69" t="s">
        <v>19857</v>
      </c>
      <c r="C5800" s="44">
        <v>1471</v>
      </c>
      <c r="D5800" s="44">
        <v>1471</v>
      </c>
      <c r="E5800" s="51" t="s">
        <v>16620</v>
      </c>
      <c r="F5800" s="45" t="s">
        <v>4455</v>
      </c>
      <c r="G5800" s="39" t="s">
        <v>18242</v>
      </c>
    </row>
    <row r="5801" spans="2:7" x14ac:dyDescent="0.25">
      <c r="B5801" s="69" t="s">
        <v>2735</v>
      </c>
      <c r="C5801" s="44">
        <v>1471</v>
      </c>
      <c r="D5801" s="44">
        <v>1471</v>
      </c>
      <c r="E5801" s="51" t="s">
        <v>16620</v>
      </c>
      <c r="F5801" s="45" t="s">
        <v>4455</v>
      </c>
      <c r="G5801" s="39" t="s">
        <v>18242</v>
      </c>
    </row>
    <row r="5802" spans="2:7" x14ac:dyDescent="0.25">
      <c r="B5802" s="69" t="s">
        <v>9224</v>
      </c>
      <c r="C5802" s="44">
        <v>1471</v>
      </c>
      <c r="D5802" s="44">
        <v>1471</v>
      </c>
      <c r="E5802" s="51" t="s">
        <v>16620</v>
      </c>
      <c r="F5802" s="45" t="s">
        <v>4455</v>
      </c>
      <c r="G5802" s="39" t="s">
        <v>18242</v>
      </c>
    </row>
    <row r="5803" spans="2:7" x14ac:dyDescent="0.25">
      <c r="B5803" s="69" t="s">
        <v>19855</v>
      </c>
      <c r="C5803" s="44">
        <v>1469</v>
      </c>
      <c r="D5803" s="44">
        <v>1469</v>
      </c>
      <c r="E5803" s="191" t="s">
        <v>13098</v>
      </c>
      <c r="F5803" s="45" t="s">
        <v>3459</v>
      </c>
      <c r="G5803" s="39" t="s">
        <v>18240</v>
      </c>
    </row>
    <row r="5804" spans="2:7" x14ac:dyDescent="0.25">
      <c r="B5804" s="69" t="s">
        <v>2733</v>
      </c>
      <c r="C5804" s="44">
        <v>1469</v>
      </c>
      <c r="D5804" s="44">
        <v>1469</v>
      </c>
      <c r="E5804" s="191" t="s">
        <v>13098</v>
      </c>
      <c r="F5804" s="45" t="s">
        <v>3459</v>
      </c>
      <c r="G5804" s="39" t="s">
        <v>18240</v>
      </c>
    </row>
    <row r="5805" spans="2:7" x14ac:dyDescent="0.25">
      <c r="B5805" s="69" t="s">
        <v>9222</v>
      </c>
      <c r="C5805" s="44">
        <v>1469</v>
      </c>
      <c r="D5805" s="44">
        <v>1469</v>
      </c>
      <c r="E5805" s="191" t="s">
        <v>13098</v>
      </c>
      <c r="F5805" s="45" t="s">
        <v>3459</v>
      </c>
      <c r="G5805" s="39" t="s">
        <v>18240</v>
      </c>
    </row>
    <row r="5806" spans="2:7" x14ac:dyDescent="0.25">
      <c r="B5806" s="69" t="s">
        <v>19854</v>
      </c>
      <c r="C5806" s="44">
        <v>1468</v>
      </c>
      <c r="D5806" s="44">
        <v>1468</v>
      </c>
      <c r="E5806" s="191" t="s">
        <v>13097</v>
      </c>
      <c r="F5806" s="45" t="s">
        <v>4452</v>
      </c>
      <c r="G5806" s="39" t="s">
        <v>18239</v>
      </c>
    </row>
    <row r="5807" spans="2:7" x14ac:dyDescent="0.25">
      <c r="B5807" s="69" t="s">
        <v>9221</v>
      </c>
      <c r="C5807" s="44">
        <v>1468</v>
      </c>
      <c r="D5807" s="44">
        <v>1468</v>
      </c>
      <c r="E5807" s="191" t="s">
        <v>13097</v>
      </c>
      <c r="F5807" s="45" t="s">
        <v>4452</v>
      </c>
      <c r="G5807" s="39" t="s">
        <v>18239</v>
      </c>
    </row>
    <row r="5808" spans="2:7" x14ac:dyDescent="0.25">
      <c r="B5808" s="69" t="s">
        <v>2732</v>
      </c>
      <c r="C5808" s="44">
        <v>1468</v>
      </c>
      <c r="D5808" s="44">
        <v>1468</v>
      </c>
      <c r="E5808" s="191" t="s">
        <v>13097</v>
      </c>
      <c r="F5808" s="45" t="s">
        <v>4452</v>
      </c>
      <c r="G5808" s="39" t="s">
        <v>18239</v>
      </c>
    </row>
    <row r="5809" spans="2:7" x14ac:dyDescent="0.25">
      <c r="B5809" s="69" t="s">
        <v>19852</v>
      </c>
      <c r="C5809" s="44">
        <v>1466.1</v>
      </c>
      <c r="D5809" s="44" t="s">
        <v>4450</v>
      </c>
      <c r="E5809" s="51" t="s">
        <v>14857</v>
      </c>
      <c r="F5809" s="45" t="s">
        <v>4451</v>
      </c>
      <c r="G5809" s="39" t="s">
        <v>18237</v>
      </c>
    </row>
    <row r="5810" spans="2:7" x14ac:dyDescent="0.25">
      <c r="B5810" s="69" t="s">
        <v>4450</v>
      </c>
      <c r="C5810" s="44">
        <v>1466.1</v>
      </c>
      <c r="D5810" s="44" t="s">
        <v>4450</v>
      </c>
      <c r="E5810" s="51" t="s">
        <v>14857</v>
      </c>
      <c r="F5810" s="45" t="s">
        <v>4451</v>
      </c>
      <c r="G5810" s="39" t="s">
        <v>18237</v>
      </c>
    </row>
    <row r="5811" spans="2:7" x14ac:dyDescent="0.25">
      <c r="B5811" s="69" t="s">
        <v>2730</v>
      </c>
      <c r="C5811" s="44">
        <v>1466.1</v>
      </c>
      <c r="D5811" s="44" t="s">
        <v>4450</v>
      </c>
      <c r="E5811" s="51" t="s">
        <v>14857</v>
      </c>
      <c r="F5811" s="45" t="s">
        <v>4451</v>
      </c>
      <c r="G5811" s="39" t="s">
        <v>18237</v>
      </c>
    </row>
    <row r="5812" spans="2:7" x14ac:dyDescent="0.25">
      <c r="B5812" s="69" t="s">
        <v>3742</v>
      </c>
      <c r="C5812" s="44">
        <v>1466.1</v>
      </c>
      <c r="D5812" s="44" t="s">
        <v>4450</v>
      </c>
      <c r="E5812" s="51" t="s">
        <v>14857</v>
      </c>
      <c r="F5812" s="45" t="s">
        <v>4451</v>
      </c>
      <c r="G5812" s="39" t="s">
        <v>18237</v>
      </c>
    </row>
    <row r="5813" spans="2:7" x14ac:dyDescent="0.25">
      <c r="B5813" s="70" t="s">
        <v>19853</v>
      </c>
      <c r="C5813" s="46">
        <v>1467</v>
      </c>
      <c r="D5813" s="71">
        <v>1467</v>
      </c>
      <c r="E5813" s="53" t="s">
        <v>13096</v>
      </c>
      <c r="F5813" s="211" t="s">
        <v>14859</v>
      </c>
      <c r="G5813" s="71" t="s">
        <v>18238</v>
      </c>
    </row>
    <row r="5814" spans="2:7" x14ac:dyDescent="0.25">
      <c r="B5814" s="70" t="s">
        <v>9220</v>
      </c>
      <c r="C5814" s="46">
        <v>1467</v>
      </c>
      <c r="D5814" s="71">
        <v>1467</v>
      </c>
      <c r="E5814" s="53" t="s">
        <v>13096</v>
      </c>
      <c r="F5814" s="211" t="s">
        <v>14859</v>
      </c>
      <c r="G5814" s="71" t="s">
        <v>18238</v>
      </c>
    </row>
    <row r="5815" spans="2:7" x14ac:dyDescent="0.25">
      <c r="B5815" s="70" t="s">
        <v>2731</v>
      </c>
      <c r="C5815" s="46">
        <v>1467</v>
      </c>
      <c r="D5815" s="71">
        <v>1467</v>
      </c>
      <c r="E5815" s="53" t="s">
        <v>13096</v>
      </c>
      <c r="F5815" s="211" t="s">
        <v>14859</v>
      </c>
      <c r="G5815" s="71" t="s">
        <v>18238</v>
      </c>
    </row>
    <row r="5816" spans="2:7" x14ac:dyDescent="0.25">
      <c r="B5816" s="70" t="s">
        <v>14022</v>
      </c>
      <c r="C5816" s="46">
        <v>1467</v>
      </c>
      <c r="D5816" s="71">
        <v>1467</v>
      </c>
      <c r="E5816" s="53" t="s">
        <v>13096</v>
      </c>
      <c r="F5816" s="211" t="s">
        <v>14859</v>
      </c>
      <c r="G5816" s="71" t="s">
        <v>18238</v>
      </c>
    </row>
    <row r="5817" spans="2:7" x14ac:dyDescent="0.25">
      <c r="B5817" s="70" t="s">
        <v>14023</v>
      </c>
      <c r="C5817" s="46">
        <v>1467</v>
      </c>
      <c r="D5817" s="71">
        <v>1467</v>
      </c>
      <c r="E5817" s="53" t="s">
        <v>13096</v>
      </c>
      <c r="F5817" s="211" t="s">
        <v>14859</v>
      </c>
      <c r="G5817" s="71" t="s">
        <v>18238</v>
      </c>
    </row>
    <row r="5818" spans="2:7" x14ac:dyDescent="0.25">
      <c r="B5818" s="69" t="s">
        <v>19869</v>
      </c>
      <c r="C5818" s="44">
        <v>1481</v>
      </c>
      <c r="D5818" s="44">
        <v>1481</v>
      </c>
      <c r="E5818" s="191" t="s">
        <v>13109</v>
      </c>
      <c r="F5818" s="45" t="s">
        <v>3456</v>
      </c>
      <c r="G5818" s="39" t="s">
        <v>18248</v>
      </c>
    </row>
    <row r="5819" spans="2:7" x14ac:dyDescent="0.25">
      <c r="B5819" s="69" t="s">
        <v>7407</v>
      </c>
      <c r="C5819" s="44">
        <v>1481</v>
      </c>
      <c r="D5819" s="44">
        <v>1481</v>
      </c>
      <c r="E5819" s="191" t="s">
        <v>13109</v>
      </c>
      <c r="F5819" s="45" t="s">
        <v>3456</v>
      </c>
      <c r="G5819" s="39" t="s">
        <v>18248</v>
      </c>
    </row>
    <row r="5820" spans="2:7" x14ac:dyDescent="0.25">
      <c r="B5820" s="69" t="s">
        <v>2747</v>
      </c>
      <c r="C5820" s="44">
        <v>1481</v>
      </c>
      <c r="D5820" s="44">
        <v>1481</v>
      </c>
      <c r="E5820" s="191" t="s">
        <v>13109</v>
      </c>
      <c r="F5820" s="45" t="s">
        <v>3456</v>
      </c>
      <c r="G5820" s="39" t="s">
        <v>18248</v>
      </c>
    </row>
    <row r="5821" spans="2:7" x14ac:dyDescent="0.25">
      <c r="B5821" s="69" t="s">
        <v>19868</v>
      </c>
      <c r="C5821" s="44">
        <v>1480</v>
      </c>
      <c r="D5821" s="44">
        <v>1480</v>
      </c>
      <c r="E5821" s="191" t="s">
        <v>13108</v>
      </c>
      <c r="F5821" s="45" t="s">
        <v>3457</v>
      </c>
      <c r="G5821" s="39" t="s">
        <v>18247</v>
      </c>
    </row>
    <row r="5822" spans="2:7" x14ac:dyDescent="0.25">
      <c r="B5822" s="69" t="s">
        <v>7406</v>
      </c>
      <c r="C5822" s="44">
        <v>1480</v>
      </c>
      <c r="D5822" s="44">
        <v>1480</v>
      </c>
      <c r="E5822" s="191" t="s">
        <v>13108</v>
      </c>
      <c r="F5822" s="45" t="s">
        <v>3457</v>
      </c>
      <c r="G5822" s="39" t="s">
        <v>18247</v>
      </c>
    </row>
    <row r="5823" spans="2:7" x14ac:dyDescent="0.25">
      <c r="B5823" s="69" t="s">
        <v>2746</v>
      </c>
      <c r="C5823" s="44">
        <v>1480</v>
      </c>
      <c r="D5823" s="44">
        <v>1480</v>
      </c>
      <c r="E5823" s="191" t="s">
        <v>13108</v>
      </c>
      <c r="F5823" s="45" t="s">
        <v>3457</v>
      </c>
      <c r="G5823" s="39" t="s">
        <v>18247</v>
      </c>
    </row>
    <row r="5824" spans="2:7" x14ac:dyDescent="0.25">
      <c r="B5824" s="69" t="s">
        <v>19870</v>
      </c>
      <c r="C5824" s="44">
        <v>1482</v>
      </c>
      <c r="D5824" s="44">
        <v>1482</v>
      </c>
      <c r="E5824" s="191" t="s">
        <v>13110</v>
      </c>
      <c r="F5824" s="45" t="s">
        <v>3455</v>
      </c>
      <c r="G5824" s="39" t="s">
        <v>18249</v>
      </c>
    </row>
    <row r="5825" spans="2:7" x14ac:dyDescent="0.25">
      <c r="B5825" s="69" t="s">
        <v>7408</v>
      </c>
      <c r="C5825" s="44">
        <v>1482</v>
      </c>
      <c r="D5825" s="44">
        <v>1482</v>
      </c>
      <c r="E5825" s="191" t="s">
        <v>13110</v>
      </c>
      <c r="F5825" s="45" t="s">
        <v>3455</v>
      </c>
      <c r="G5825" s="39" t="s">
        <v>18249</v>
      </c>
    </row>
    <row r="5826" spans="2:7" x14ac:dyDescent="0.25">
      <c r="B5826" s="69" t="s">
        <v>2748</v>
      </c>
      <c r="C5826" s="44">
        <v>1482</v>
      </c>
      <c r="D5826" s="44">
        <v>1482</v>
      </c>
      <c r="E5826" s="191" t="s">
        <v>13110</v>
      </c>
      <c r="F5826" s="45" t="s">
        <v>3455</v>
      </c>
      <c r="G5826" s="39" t="s">
        <v>18249</v>
      </c>
    </row>
    <row r="5827" spans="2:7" x14ac:dyDescent="0.25">
      <c r="B5827" s="69" t="s">
        <v>19873</v>
      </c>
      <c r="C5827" s="44">
        <v>1485</v>
      </c>
      <c r="D5827" s="44">
        <v>1485</v>
      </c>
      <c r="E5827" s="191" t="s">
        <v>13113</v>
      </c>
      <c r="F5827" s="45" t="s">
        <v>3453</v>
      </c>
      <c r="G5827" s="39" t="s">
        <v>18252</v>
      </c>
    </row>
    <row r="5828" spans="2:7" x14ac:dyDescent="0.25">
      <c r="B5828" s="69" t="s">
        <v>2751</v>
      </c>
      <c r="C5828" s="44">
        <v>1485</v>
      </c>
      <c r="D5828" s="44">
        <v>1485</v>
      </c>
      <c r="E5828" s="191" t="s">
        <v>13113</v>
      </c>
      <c r="F5828" s="45" t="s">
        <v>3453</v>
      </c>
      <c r="G5828" s="39" t="s">
        <v>18252</v>
      </c>
    </row>
    <row r="5829" spans="2:7" x14ac:dyDescent="0.25">
      <c r="B5829" s="69" t="s">
        <v>7411</v>
      </c>
      <c r="C5829" s="44">
        <v>1485</v>
      </c>
      <c r="D5829" s="44">
        <v>1485</v>
      </c>
      <c r="E5829" s="191" t="s">
        <v>13113</v>
      </c>
      <c r="F5829" s="45" t="s">
        <v>3453</v>
      </c>
      <c r="G5829" s="39" t="s">
        <v>18252</v>
      </c>
    </row>
    <row r="5830" spans="2:7" x14ac:dyDescent="0.25">
      <c r="B5830" s="69" t="s">
        <v>19871</v>
      </c>
      <c r="C5830" s="44">
        <v>1483</v>
      </c>
      <c r="D5830" s="44">
        <v>1483</v>
      </c>
      <c r="E5830" s="191" t="s">
        <v>13111</v>
      </c>
      <c r="F5830" s="45" t="s">
        <v>3454</v>
      </c>
      <c r="G5830" s="39" t="s">
        <v>18250</v>
      </c>
    </row>
    <row r="5831" spans="2:7" x14ac:dyDescent="0.25">
      <c r="B5831" s="69" t="s">
        <v>2749</v>
      </c>
      <c r="C5831" s="44">
        <v>1483</v>
      </c>
      <c r="D5831" s="44">
        <v>1483</v>
      </c>
      <c r="E5831" s="191" t="s">
        <v>13111</v>
      </c>
      <c r="F5831" s="45" t="s">
        <v>3454</v>
      </c>
      <c r="G5831" s="39" t="s">
        <v>18250</v>
      </c>
    </row>
    <row r="5832" spans="2:7" x14ac:dyDescent="0.25">
      <c r="B5832" s="69" t="s">
        <v>7409</v>
      </c>
      <c r="C5832" s="44">
        <v>1483</v>
      </c>
      <c r="D5832" s="44">
        <v>1483</v>
      </c>
      <c r="E5832" s="191" t="s">
        <v>13111</v>
      </c>
      <c r="F5832" s="45" t="s">
        <v>3454</v>
      </c>
      <c r="G5832" s="39" t="s">
        <v>18250</v>
      </c>
    </row>
    <row r="5833" spans="2:7" x14ac:dyDescent="0.25">
      <c r="B5833" s="69" t="s">
        <v>19872</v>
      </c>
      <c r="C5833" s="44">
        <v>1484</v>
      </c>
      <c r="D5833" s="44">
        <v>1484</v>
      </c>
      <c r="E5833" s="191" t="s">
        <v>13112</v>
      </c>
      <c r="F5833" s="45" t="s">
        <v>4472</v>
      </c>
      <c r="G5833" s="39" t="s">
        <v>18251</v>
      </c>
    </row>
    <row r="5834" spans="2:7" x14ac:dyDescent="0.25">
      <c r="B5834" s="69" t="s">
        <v>2750</v>
      </c>
      <c r="C5834" s="44">
        <v>1484</v>
      </c>
      <c r="D5834" s="44">
        <v>1484</v>
      </c>
      <c r="E5834" s="191" t="s">
        <v>13112</v>
      </c>
      <c r="F5834" s="45" t="s">
        <v>4472</v>
      </c>
      <c r="G5834" s="39" t="s">
        <v>18251</v>
      </c>
    </row>
    <row r="5835" spans="2:7" x14ac:dyDescent="0.25">
      <c r="B5835" s="69" t="s">
        <v>7410</v>
      </c>
      <c r="C5835" s="44">
        <v>1484</v>
      </c>
      <c r="D5835" s="44">
        <v>1484</v>
      </c>
      <c r="E5835" s="191" t="s">
        <v>13112</v>
      </c>
      <c r="F5835" s="45" t="s">
        <v>4472</v>
      </c>
      <c r="G5835" s="39" t="s">
        <v>18251</v>
      </c>
    </row>
    <row r="5836" spans="2:7" x14ac:dyDescent="0.25">
      <c r="B5836" s="70" t="s">
        <v>19865</v>
      </c>
      <c r="C5836" s="46">
        <v>1478.1</v>
      </c>
      <c r="D5836" s="71" t="s">
        <v>8980</v>
      </c>
      <c r="E5836" s="53" t="s">
        <v>14861</v>
      </c>
      <c r="F5836" s="211" t="s">
        <v>15326</v>
      </c>
      <c r="G5836" s="71" t="s">
        <v>18245</v>
      </c>
    </row>
    <row r="5837" spans="2:7" x14ac:dyDescent="0.25">
      <c r="B5837" s="70" t="s">
        <v>8980</v>
      </c>
      <c r="C5837" s="46">
        <v>1478.1</v>
      </c>
      <c r="D5837" s="71" t="s">
        <v>8980</v>
      </c>
      <c r="E5837" s="53" t="s">
        <v>14861</v>
      </c>
      <c r="F5837" s="211" t="s">
        <v>15326</v>
      </c>
      <c r="G5837" s="71" t="s">
        <v>18245</v>
      </c>
    </row>
    <row r="5838" spans="2:7" x14ac:dyDescent="0.25">
      <c r="B5838" s="70" t="s">
        <v>2743</v>
      </c>
      <c r="C5838" s="46">
        <v>1478.1</v>
      </c>
      <c r="D5838" s="71" t="s">
        <v>8980</v>
      </c>
      <c r="E5838" s="53" t="s">
        <v>14861</v>
      </c>
      <c r="F5838" s="211" t="s">
        <v>15326</v>
      </c>
      <c r="G5838" s="71" t="s">
        <v>18245</v>
      </c>
    </row>
    <row r="5839" spans="2:7" x14ac:dyDescent="0.25">
      <c r="B5839" s="70" t="s">
        <v>15572</v>
      </c>
      <c r="C5839" s="46">
        <v>1478.1</v>
      </c>
      <c r="D5839" s="71" t="s">
        <v>8980</v>
      </c>
      <c r="E5839" s="53" t="s">
        <v>14861</v>
      </c>
      <c r="F5839" s="211" t="s">
        <v>15326</v>
      </c>
      <c r="G5839" s="71" t="s">
        <v>18245</v>
      </c>
    </row>
    <row r="5840" spans="2:7" x14ac:dyDescent="0.25">
      <c r="B5840" s="70" t="s">
        <v>3743</v>
      </c>
      <c r="C5840" s="46">
        <v>1478.1</v>
      </c>
      <c r="D5840" s="71" t="s">
        <v>8980</v>
      </c>
      <c r="E5840" s="53" t="s">
        <v>14861</v>
      </c>
      <c r="F5840" s="211" t="s">
        <v>15326</v>
      </c>
      <c r="G5840" s="71" t="s">
        <v>18245</v>
      </c>
    </row>
    <row r="5841" spans="2:7" x14ac:dyDescent="0.25">
      <c r="B5841" s="69" t="s">
        <v>15326</v>
      </c>
      <c r="C5841" s="44">
        <v>1478.1</v>
      </c>
      <c r="D5841" s="44" t="s">
        <v>8980</v>
      </c>
      <c r="E5841" s="51" t="s">
        <v>14861</v>
      </c>
      <c r="F5841" s="45" t="s">
        <v>15326</v>
      </c>
      <c r="G5841" s="39" t="s">
        <v>18245</v>
      </c>
    </row>
    <row r="5842" spans="2:7" x14ac:dyDescent="0.25">
      <c r="B5842" s="69" t="s">
        <v>19866</v>
      </c>
      <c r="C5842" s="44">
        <v>1478.2</v>
      </c>
      <c r="D5842" s="44" t="s">
        <v>9269</v>
      </c>
      <c r="E5842" s="51" t="s">
        <v>14862</v>
      </c>
      <c r="F5842" s="45" t="s">
        <v>4469</v>
      </c>
      <c r="G5842" s="39" t="s">
        <v>18246</v>
      </c>
    </row>
    <row r="5843" spans="2:7" x14ac:dyDescent="0.25">
      <c r="B5843" s="69" t="s">
        <v>9269</v>
      </c>
      <c r="C5843" s="44">
        <v>1478.2</v>
      </c>
      <c r="D5843" s="44" t="s">
        <v>9269</v>
      </c>
      <c r="E5843" s="51" t="s">
        <v>14862</v>
      </c>
      <c r="F5843" s="45" t="s">
        <v>4469</v>
      </c>
      <c r="G5843" s="39" t="s">
        <v>18246</v>
      </c>
    </row>
    <row r="5844" spans="2:7" x14ac:dyDescent="0.25">
      <c r="B5844" s="69" t="s">
        <v>2744</v>
      </c>
      <c r="C5844" s="44">
        <v>1478.2</v>
      </c>
      <c r="D5844" s="44" t="s">
        <v>9269</v>
      </c>
      <c r="E5844" s="51" t="s">
        <v>14862</v>
      </c>
      <c r="F5844" s="45" t="s">
        <v>4469</v>
      </c>
      <c r="G5844" s="39" t="s">
        <v>18246</v>
      </c>
    </row>
    <row r="5845" spans="2:7" x14ac:dyDescent="0.25">
      <c r="B5845" s="69" t="s">
        <v>3744</v>
      </c>
      <c r="C5845" s="44">
        <v>1478.2</v>
      </c>
      <c r="D5845" s="44" t="s">
        <v>9269</v>
      </c>
      <c r="E5845" s="51" t="s">
        <v>14862</v>
      </c>
      <c r="F5845" s="45" t="s">
        <v>4469</v>
      </c>
      <c r="G5845" s="39" t="s">
        <v>18246</v>
      </c>
    </row>
    <row r="5846" spans="2:7" x14ac:dyDescent="0.25">
      <c r="B5846" s="69" t="s">
        <v>19867</v>
      </c>
      <c r="C5846" s="44">
        <v>1479</v>
      </c>
      <c r="D5846" s="44">
        <v>1479</v>
      </c>
      <c r="E5846" s="191" t="s">
        <v>13107</v>
      </c>
      <c r="F5846" s="45" t="s">
        <v>4470</v>
      </c>
      <c r="G5846" s="39" t="s">
        <v>4471</v>
      </c>
    </row>
    <row r="5847" spans="2:7" x14ac:dyDescent="0.25">
      <c r="B5847" s="69" t="s">
        <v>6181</v>
      </c>
      <c r="C5847" s="44">
        <v>1479</v>
      </c>
      <c r="D5847" s="44">
        <v>1479</v>
      </c>
      <c r="E5847" s="191" t="s">
        <v>13107</v>
      </c>
      <c r="F5847" s="45" t="s">
        <v>4470</v>
      </c>
      <c r="G5847" s="39" t="s">
        <v>4471</v>
      </c>
    </row>
    <row r="5848" spans="2:7" x14ac:dyDescent="0.25">
      <c r="B5848" s="69" t="s">
        <v>7014</v>
      </c>
      <c r="C5848" s="44">
        <v>1479</v>
      </c>
      <c r="D5848" s="44">
        <v>1479</v>
      </c>
      <c r="E5848" s="191" t="s">
        <v>13107</v>
      </c>
      <c r="F5848" s="45" t="s">
        <v>4470</v>
      </c>
      <c r="G5848" s="39" t="s">
        <v>4471</v>
      </c>
    </row>
    <row r="5849" spans="2:7" x14ac:dyDescent="0.25">
      <c r="B5849" s="69" t="s">
        <v>2745</v>
      </c>
      <c r="C5849" s="44">
        <v>1479</v>
      </c>
      <c r="D5849" s="44">
        <v>1479</v>
      </c>
      <c r="E5849" s="191" t="s">
        <v>13107</v>
      </c>
      <c r="F5849" s="45" t="s">
        <v>4470</v>
      </c>
      <c r="G5849" s="39" t="s">
        <v>4471</v>
      </c>
    </row>
    <row r="5850" spans="2:7" x14ac:dyDescent="0.25">
      <c r="B5850" s="69" t="s">
        <v>7405</v>
      </c>
      <c r="C5850" s="44">
        <v>1479</v>
      </c>
      <c r="D5850" s="44">
        <v>1479</v>
      </c>
      <c r="E5850" s="191" t="s">
        <v>13107</v>
      </c>
      <c r="F5850" s="45" t="s">
        <v>4470</v>
      </c>
      <c r="G5850" s="39" t="s">
        <v>4471</v>
      </c>
    </row>
    <row r="5851" spans="2:7" x14ac:dyDescent="0.25">
      <c r="B5851" s="69" t="s">
        <v>19861</v>
      </c>
      <c r="C5851" s="44">
        <v>1475</v>
      </c>
      <c r="D5851" s="44">
        <v>1475</v>
      </c>
      <c r="E5851" s="191" t="s">
        <v>13103</v>
      </c>
      <c r="F5851" s="45" t="s">
        <v>4459</v>
      </c>
      <c r="G5851" s="39" t="s">
        <v>4460</v>
      </c>
    </row>
    <row r="5852" spans="2:7" x14ac:dyDescent="0.25">
      <c r="B5852" s="69" t="s">
        <v>9228</v>
      </c>
      <c r="C5852" s="44">
        <v>1475</v>
      </c>
      <c r="D5852" s="44">
        <v>1475</v>
      </c>
      <c r="E5852" s="191" t="s">
        <v>13103</v>
      </c>
      <c r="F5852" s="45" t="s">
        <v>4459</v>
      </c>
      <c r="G5852" s="39" t="s">
        <v>4460</v>
      </c>
    </row>
    <row r="5853" spans="2:7" x14ac:dyDescent="0.25">
      <c r="B5853" s="69" t="s">
        <v>2739</v>
      </c>
      <c r="C5853" s="44">
        <v>1475</v>
      </c>
      <c r="D5853" s="44">
        <v>1475</v>
      </c>
      <c r="E5853" s="191" t="s">
        <v>13103</v>
      </c>
      <c r="F5853" s="45" t="s">
        <v>4459</v>
      </c>
      <c r="G5853" s="39" t="s">
        <v>4460</v>
      </c>
    </row>
    <row r="5854" spans="2:7" x14ac:dyDescent="0.25">
      <c r="B5854" s="69" t="s">
        <v>6587</v>
      </c>
      <c r="C5854" s="44">
        <v>1475</v>
      </c>
      <c r="D5854" s="44">
        <v>1475</v>
      </c>
      <c r="E5854" s="191" t="s">
        <v>13103</v>
      </c>
      <c r="F5854" s="45" t="s">
        <v>4459</v>
      </c>
      <c r="G5854" s="39" t="s">
        <v>4460</v>
      </c>
    </row>
    <row r="5855" spans="2:7" x14ac:dyDescent="0.25">
      <c r="B5855" s="69" t="s">
        <v>3562</v>
      </c>
      <c r="C5855" s="44">
        <v>1475</v>
      </c>
      <c r="D5855" s="44">
        <v>1475</v>
      </c>
      <c r="E5855" s="191" t="s">
        <v>13103</v>
      </c>
      <c r="F5855" s="45" t="s">
        <v>4459</v>
      </c>
      <c r="G5855" s="39" t="s">
        <v>4460</v>
      </c>
    </row>
    <row r="5856" spans="2:7" x14ac:dyDescent="0.25">
      <c r="B5856" s="69" t="s">
        <v>19859</v>
      </c>
      <c r="C5856" s="44">
        <v>1473</v>
      </c>
      <c r="D5856" s="44">
        <v>1473</v>
      </c>
      <c r="E5856" s="191" t="s">
        <v>13101</v>
      </c>
      <c r="F5856" s="45" t="s">
        <v>4457</v>
      </c>
      <c r="G5856" s="39" t="s">
        <v>4458</v>
      </c>
    </row>
    <row r="5857" spans="2:7" x14ac:dyDescent="0.25">
      <c r="B5857" s="69" t="s">
        <v>6760</v>
      </c>
      <c r="C5857" s="44">
        <v>1473</v>
      </c>
      <c r="D5857" s="44">
        <v>1473</v>
      </c>
      <c r="E5857" s="191" t="s">
        <v>13101</v>
      </c>
      <c r="F5857" s="45" t="s">
        <v>4457</v>
      </c>
      <c r="G5857" s="39" t="s">
        <v>4458</v>
      </c>
    </row>
    <row r="5858" spans="2:7" x14ac:dyDescent="0.25">
      <c r="B5858" s="69" t="s">
        <v>9917</v>
      </c>
      <c r="C5858" s="44">
        <v>1473</v>
      </c>
      <c r="D5858" s="44">
        <v>1473</v>
      </c>
      <c r="E5858" s="191" t="s">
        <v>13101</v>
      </c>
      <c r="F5858" s="45" t="s">
        <v>4457</v>
      </c>
      <c r="G5858" s="39" t="s">
        <v>4458</v>
      </c>
    </row>
    <row r="5859" spans="2:7" x14ac:dyDescent="0.25">
      <c r="B5859" s="69" t="s">
        <v>2737</v>
      </c>
      <c r="C5859" s="44">
        <v>1473</v>
      </c>
      <c r="D5859" s="44">
        <v>1473</v>
      </c>
      <c r="E5859" s="191" t="s">
        <v>13101</v>
      </c>
      <c r="F5859" s="45" t="s">
        <v>4457</v>
      </c>
      <c r="G5859" s="39" t="s">
        <v>4458</v>
      </c>
    </row>
    <row r="5860" spans="2:7" x14ac:dyDescent="0.25">
      <c r="B5860" s="69" t="s">
        <v>9226</v>
      </c>
      <c r="C5860" s="44">
        <v>1473</v>
      </c>
      <c r="D5860" s="44">
        <v>1473</v>
      </c>
      <c r="E5860" s="191" t="s">
        <v>13101</v>
      </c>
      <c r="F5860" s="45" t="s">
        <v>4457</v>
      </c>
      <c r="G5860" s="39" t="s">
        <v>4458</v>
      </c>
    </row>
    <row r="5861" spans="2:7" x14ac:dyDescent="0.25">
      <c r="B5861" s="70" t="s">
        <v>19860</v>
      </c>
      <c r="C5861" s="46">
        <v>1474</v>
      </c>
      <c r="D5861" s="71">
        <v>1474</v>
      </c>
      <c r="E5861" s="53" t="s">
        <v>13102</v>
      </c>
      <c r="F5861" s="211" t="s">
        <v>15325</v>
      </c>
      <c r="G5861" s="71" t="s">
        <v>18244</v>
      </c>
    </row>
    <row r="5862" spans="2:7" x14ac:dyDescent="0.25">
      <c r="B5862" s="70" t="s">
        <v>9227</v>
      </c>
      <c r="C5862" s="46">
        <v>1474</v>
      </c>
      <c r="D5862" s="71">
        <v>1474</v>
      </c>
      <c r="E5862" s="53" t="s">
        <v>13102</v>
      </c>
      <c r="F5862" s="211" t="s">
        <v>15325</v>
      </c>
      <c r="G5862" s="71" t="s">
        <v>18244</v>
      </c>
    </row>
    <row r="5863" spans="2:7" x14ac:dyDescent="0.25">
      <c r="B5863" s="70" t="s">
        <v>11956</v>
      </c>
      <c r="C5863" s="46">
        <v>1474</v>
      </c>
      <c r="D5863" s="71">
        <v>1474</v>
      </c>
      <c r="E5863" s="53" t="s">
        <v>13102</v>
      </c>
      <c r="F5863" s="211" t="s">
        <v>15325</v>
      </c>
      <c r="G5863" s="71" t="s">
        <v>18244</v>
      </c>
    </row>
    <row r="5864" spans="2:7" x14ac:dyDescent="0.25">
      <c r="B5864" s="48" t="s">
        <v>15325</v>
      </c>
      <c r="C5864" s="44">
        <v>1474</v>
      </c>
      <c r="D5864" s="44">
        <v>1474</v>
      </c>
      <c r="E5864" s="191" t="s">
        <v>13102</v>
      </c>
      <c r="F5864" s="48" t="s">
        <v>15325</v>
      </c>
      <c r="G5864" s="39" t="s">
        <v>18244</v>
      </c>
    </row>
    <row r="5865" spans="2:7" x14ac:dyDescent="0.25">
      <c r="B5865" s="70" t="s">
        <v>2738</v>
      </c>
      <c r="C5865" s="46">
        <v>1474</v>
      </c>
      <c r="D5865" s="71">
        <v>1474</v>
      </c>
      <c r="E5865" s="53" t="s">
        <v>13102</v>
      </c>
      <c r="F5865" s="211" t="s">
        <v>15325</v>
      </c>
      <c r="G5865" s="71" t="s">
        <v>18244</v>
      </c>
    </row>
    <row r="5866" spans="2:7" x14ac:dyDescent="0.25">
      <c r="B5866" s="70" t="s">
        <v>15541</v>
      </c>
      <c r="C5866" s="46">
        <v>1474</v>
      </c>
      <c r="D5866" s="71">
        <v>1474</v>
      </c>
      <c r="E5866" s="53" t="s">
        <v>13102</v>
      </c>
      <c r="F5866" s="211" t="s">
        <v>15325</v>
      </c>
      <c r="G5866" s="71" t="s">
        <v>18244</v>
      </c>
    </row>
    <row r="5867" spans="2:7" x14ac:dyDescent="0.25">
      <c r="B5867" s="69" t="s">
        <v>19863</v>
      </c>
      <c r="C5867" s="44">
        <v>1477</v>
      </c>
      <c r="D5867" s="44">
        <v>1477</v>
      </c>
      <c r="E5867" s="191" t="s">
        <v>13105</v>
      </c>
      <c r="F5867" s="48" t="s">
        <v>11958</v>
      </c>
      <c r="G5867" s="39" t="s">
        <v>4462</v>
      </c>
    </row>
    <row r="5868" spans="2:7" x14ac:dyDescent="0.25">
      <c r="B5868" s="48" t="s">
        <v>11958</v>
      </c>
      <c r="C5868" s="44">
        <v>1477</v>
      </c>
      <c r="D5868" s="44">
        <v>1477</v>
      </c>
      <c r="E5868" s="191" t="s">
        <v>13105</v>
      </c>
      <c r="F5868" s="48" t="s">
        <v>11958</v>
      </c>
      <c r="G5868" s="39" t="s">
        <v>4462</v>
      </c>
    </row>
    <row r="5869" spans="2:7" x14ac:dyDescent="0.25">
      <c r="B5869" s="69" t="s">
        <v>2741</v>
      </c>
      <c r="C5869" s="44">
        <v>1477</v>
      </c>
      <c r="D5869" s="44">
        <v>1477</v>
      </c>
      <c r="E5869" s="191" t="s">
        <v>13105</v>
      </c>
      <c r="F5869" s="48" t="s">
        <v>11958</v>
      </c>
      <c r="G5869" s="39" t="s">
        <v>4462</v>
      </c>
    </row>
    <row r="5870" spans="2:7" x14ac:dyDescent="0.25">
      <c r="B5870" s="69" t="s">
        <v>7403</v>
      </c>
      <c r="C5870" s="44">
        <v>1477</v>
      </c>
      <c r="D5870" s="44">
        <v>1477</v>
      </c>
      <c r="E5870" s="191" t="s">
        <v>13105</v>
      </c>
      <c r="F5870" s="48" t="s">
        <v>11958</v>
      </c>
      <c r="G5870" s="39" t="s">
        <v>4462</v>
      </c>
    </row>
    <row r="5871" spans="2:7" x14ac:dyDescent="0.25">
      <c r="B5871" s="69" t="s">
        <v>10416</v>
      </c>
      <c r="C5871" s="44">
        <v>1477</v>
      </c>
      <c r="D5871" s="44">
        <v>1477</v>
      </c>
      <c r="E5871" s="191" t="s">
        <v>13105</v>
      </c>
      <c r="F5871" s="48" t="s">
        <v>11958</v>
      </c>
      <c r="G5871" s="39" t="s">
        <v>4462</v>
      </c>
    </row>
    <row r="5872" spans="2:7" x14ac:dyDescent="0.25">
      <c r="B5872" s="69" t="s">
        <v>10528</v>
      </c>
      <c r="C5872" s="44">
        <v>1477</v>
      </c>
      <c r="D5872" s="44">
        <v>1477</v>
      </c>
      <c r="E5872" s="191" t="s">
        <v>13105</v>
      </c>
      <c r="F5872" s="48" t="s">
        <v>11958</v>
      </c>
      <c r="G5872" s="39" t="s">
        <v>4462</v>
      </c>
    </row>
    <row r="5873" spans="2:7" x14ac:dyDescent="0.25">
      <c r="B5873" s="69" t="s">
        <v>19862</v>
      </c>
      <c r="C5873" s="44">
        <v>1476</v>
      </c>
      <c r="D5873" s="44">
        <v>1476</v>
      </c>
      <c r="E5873" s="191" t="s">
        <v>13104</v>
      </c>
      <c r="F5873" s="48" t="s">
        <v>11957</v>
      </c>
      <c r="G5873" s="39" t="s">
        <v>4461</v>
      </c>
    </row>
    <row r="5874" spans="2:7" x14ac:dyDescent="0.25">
      <c r="B5874" s="48" t="s">
        <v>11957</v>
      </c>
      <c r="C5874" s="44">
        <v>1476</v>
      </c>
      <c r="D5874" s="44">
        <v>1476</v>
      </c>
      <c r="E5874" s="191" t="s">
        <v>13104</v>
      </c>
      <c r="F5874" s="48" t="s">
        <v>11957</v>
      </c>
      <c r="G5874" s="39" t="s">
        <v>4461</v>
      </c>
    </row>
    <row r="5875" spans="2:7" x14ac:dyDescent="0.25">
      <c r="B5875" s="69" t="s">
        <v>14958</v>
      </c>
      <c r="C5875" s="44">
        <v>1476</v>
      </c>
      <c r="D5875" s="44">
        <v>1476</v>
      </c>
      <c r="E5875" s="191" t="s">
        <v>13104</v>
      </c>
      <c r="F5875" s="48" t="s">
        <v>11957</v>
      </c>
      <c r="G5875" s="39" t="s">
        <v>4461</v>
      </c>
    </row>
    <row r="5876" spans="2:7" x14ac:dyDescent="0.25">
      <c r="B5876" s="69" t="s">
        <v>5593</v>
      </c>
      <c r="C5876" s="44">
        <v>1476</v>
      </c>
      <c r="D5876" s="44">
        <v>1476</v>
      </c>
      <c r="E5876" s="191" t="s">
        <v>13104</v>
      </c>
      <c r="F5876" s="48" t="s">
        <v>11957</v>
      </c>
      <c r="G5876" s="39" t="s">
        <v>4461</v>
      </c>
    </row>
    <row r="5877" spans="2:7" x14ac:dyDescent="0.25">
      <c r="B5877" s="69" t="s">
        <v>2740</v>
      </c>
      <c r="C5877" s="44">
        <v>1476</v>
      </c>
      <c r="D5877" s="44">
        <v>1476</v>
      </c>
      <c r="E5877" s="191" t="s">
        <v>13104</v>
      </c>
      <c r="F5877" s="48" t="s">
        <v>11957</v>
      </c>
      <c r="G5877" s="39" t="s">
        <v>4461</v>
      </c>
    </row>
    <row r="5878" spans="2:7" x14ac:dyDescent="0.25">
      <c r="B5878" s="69" t="s">
        <v>7402</v>
      </c>
      <c r="C5878" s="44">
        <v>1476</v>
      </c>
      <c r="D5878" s="44">
        <v>1476</v>
      </c>
      <c r="E5878" s="191" t="s">
        <v>13104</v>
      </c>
      <c r="F5878" s="48" t="s">
        <v>11957</v>
      </c>
      <c r="G5878" s="39" t="s">
        <v>4461</v>
      </c>
    </row>
    <row r="5879" spans="2:7" x14ac:dyDescent="0.25">
      <c r="B5879" s="69" t="s">
        <v>19864</v>
      </c>
      <c r="C5879" s="44">
        <v>1478</v>
      </c>
      <c r="D5879" s="44">
        <v>1478</v>
      </c>
      <c r="E5879" s="191" t="s">
        <v>13106</v>
      </c>
      <c r="F5879" s="48" t="s">
        <v>11959</v>
      </c>
      <c r="G5879" s="39" t="s">
        <v>8979</v>
      </c>
    </row>
    <row r="5880" spans="2:7" x14ac:dyDescent="0.25">
      <c r="B5880" s="48" t="s">
        <v>11959</v>
      </c>
      <c r="C5880" s="44">
        <v>1478</v>
      </c>
      <c r="D5880" s="44">
        <v>1478</v>
      </c>
      <c r="E5880" s="191" t="s">
        <v>13106</v>
      </c>
      <c r="F5880" s="48" t="s">
        <v>11959</v>
      </c>
      <c r="G5880" s="39" t="s">
        <v>8979</v>
      </c>
    </row>
    <row r="5881" spans="2:7" x14ac:dyDescent="0.25">
      <c r="B5881" s="69" t="s">
        <v>8237</v>
      </c>
      <c r="C5881" s="44">
        <v>1478</v>
      </c>
      <c r="D5881" s="44">
        <v>1478</v>
      </c>
      <c r="E5881" s="191" t="s">
        <v>13106</v>
      </c>
      <c r="F5881" s="48" t="s">
        <v>11959</v>
      </c>
      <c r="G5881" s="39" t="s">
        <v>8979</v>
      </c>
    </row>
    <row r="5882" spans="2:7" x14ac:dyDescent="0.25">
      <c r="B5882" s="69" t="s">
        <v>5594</v>
      </c>
      <c r="C5882" s="44">
        <v>1478</v>
      </c>
      <c r="D5882" s="44">
        <v>1478</v>
      </c>
      <c r="E5882" s="191" t="s">
        <v>13106</v>
      </c>
      <c r="F5882" s="48" t="s">
        <v>11959</v>
      </c>
      <c r="G5882" s="39" t="s">
        <v>8979</v>
      </c>
    </row>
    <row r="5883" spans="2:7" x14ac:dyDescent="0.25">
      <c r="B5883" s="69" t="s">
        <v>2742</v>
      </c>
      <c r="C5883" s="44">
        <v>1478</v>
      </c>
      <c r="D5883" s="44">
        <v>1478</v>
      </c>
      <c r="E5883" s="191" t="s">
        <v>13106</v>
      </c>
      <c r="F5883" s="48" t="s">
        <v>11959</v>
      </c>
      <c r="G5883" s="39" t="s">
        <v>8979</v>
      </c>
    </row>
    <row r="5884" spans="2:7" x14ac:dyDescent="0.25">
      <c r="B5884" s="69" t="s">
        <v>7404</v>
      </c>
      <c r="C5884" s="44">
        <v>1478</v>
      </c>
      <c r="D5884" s="44">
        <v>1478</v>
      </c>
      <c r="E5884" s="191" t="s">
        <v>13106</v>
      </c>
      <c r="F5884" s="48" t="s">
        <v>11959</v>
      </c>
      <c r="G5884" s="39" t="s">
        <v>8979</v>
      </c>
    </row>
    <row r="5885" spans="2:7" x14ac:dyDescent="0.25">
      <c r="B5885" s="69" t="s">
        <v>19808</v>
      </c>
      <c r="C5885" s="44">
        <v>1432</v>
      </c>
      <c r="D5885" s="44">
        <v>1432</v>
      </c>
      <c r="E5885" s="191" t="s">
        <v>13064</v>
      </c>
      <c r="F5885" s="45" t="s">
        <v>4423</v>
      </c>
      <c r="G5885" s="39" t="s">
        <v>18195</v>
      </c>
    </row>
    <row r="5886" spans="2:7" x14ac:dyDescent="0.25">
      <c r="B5886" s="69" t="s">
        <v>7519</v>
      </c>
      <c r="C5886" s="44">
        <v>1432</v>
      </c>
      <c r="D5886" s="44">
        <v>1432</v>
      </c>
      <c r="E5886" s="191" t="s">
        <v>13064</v>
      </c>
      <c r="F5886" s="45" t="s">
        <v>4423</v>
      </c>
      <c r="G5886" s="39" t="s">
        <v>18195</v>
      </c>
    </row>
    <row r="5887" spans="2:7" x14ac:dyDescent="0.25">
      <c r="B5887" s="69" t="s">
        <v>2695</v>
      </c>
      <c r="C5887" s="44">
        <v>1432</v>
      </c>
      <c r="D5887" s="44">
        <v>1432</v>
      </c>
      <c r="E5887" s="191" t="s">
        <v>13064</v>
      </c>
      <c r="F5887" s="45" t="s">
        <v>4423</v>
      </c>
      <c r="G5887" s="39" t="s">
        <v>18195</v>
      </c>
    </row>
    <row r="5888" spans="2:7" x14ac:dyDescent="0.25">
      <c r="B5888" s="69" t="s">
        <v>19789</v>
      </c>
      <c r="C5888" s="44">
        <v>1414</v>
      </c>
      <c r="D5888" s="44">
        <v>1414</v>
      </c>
      <c r="E5888" s="191" t="s">
        <v>13051</v>
      </c>
      <c r="F5888" s="45" t="s">
        <v>3489</v>
      </c>
      <c r="G5888" s="39" t="s">
        <v>18186</v>
      </c>
    </row>
    <row r="5889" spans="2:7" x14ac:dyDescent="0.25">
      <c r="B5889" s="69" t="s">
        <v>7501</v>
      </c>
      <c r="C5889" s="44">
        <v>1414</v>
      </c>
      <c r="D5889" s="44">
        <v>1414</v>
      </c>
      <c r="E5889" s="191" t="s">
        <v>13051</v>
      </c>
      <c r="F5889" s="45" t="s">
        <v>3489</v>
      </c>
      <c r="G5889" s="39" t="s">
        <v>18186</v>
      </c>
    </row>
    <row r="5890" spans="2:7" x14ac:dyDescent="0.25">
      <c r="B5890" s="69" t="s">
        <v>2680</v>
      </c>
      <c r="C5890" s="44">
        <v>1414</v>
      </c>
      <c r="D5890" s="44">
        <v>1414</v>
      </c>
      <c r="E5890" s="191" t="s">
        <v>13051</v>
      </c>
      <c r="F5890" s="45" t="s">
        <v>3489</v>
      </c>
      <c r="G5890" s="39" t="s">
        <v>18186</v>
      </c>
    </row>
    <row r="5891" spans="2:7" x14ac:dyDescent="0.25">
      <c r="B5891" s="69" t="s">
        <v>19791</v>
      </c>
      <c r="C5891" s="44">
        <v>1416</v>
      </c>
      <c r="D5891" s="44">
        <v>1416</v>
      </c>
      <c r="E5891" s="191" t="s">
        <v>13053</v>
      </c>
      <c r="F5891" s="45" t="s">
        <v>1363</v>
      </c>
      <c r="G5891" s="39" t="s">
        <v>18188</v>
      </c>
    </row>
    <row r="5892" spans="2:7" x14ac:dyDescent="0.25">
      <c r="B5892" s="69" t="s">
        <v>2682</v>
      </c>
      <c r="C5892" s="44">
        <v>1416</v>
      </c>
      <c r="D5892" s="44">
        <v>1416</v>
      </c>
      <c r="E5892" s="191" t="s">
        <v>13053</v>
      </c>
      <c r="F5892" s="45" t="s">
        <v>1363</v>
      </c>
      <c r="G5892" s="39" t="s">
        <v>18188</v>
      </c>
    </row>
    <row r="5893" spans="2:7" x14ac:dyDescent="0.25">
      <c r="B5893" s="69" t="s">
        <v>7503</v>
      </c>
      <c r="C5893" s="44">
        <v>1416</v>
      </c>
      <c r="D5893" s="44">
        <v>1416</v>
      </c>
      <c r="E5893" s="191" t="s">
        <v>13053</v>
      </c>
      <c r="F5893" s="45" t="s">
        <v>1363</v>
      </c>
      <c r="G5893" s="39" t="s">
        <v>18188</v>
      </c>
    </row>
    <row r="5894" spans="2:7" x14ac:dyDescent="0.25">
      <c r="B5894" s="69" t="s">
        <v>19794</v>
      </c>
      <c r="C5894" s="44">
        <v>1419</v>
      </c>
      <c r="D5894" s="44">
        <v>1419</v>
      </c>
      <c r="E5894" s="51" t="s">
        <v>16621</v>
      </c>
      <c r="F5894" s="45" t="s">
        <v>1365</v>
      </c>
      <c r="G5894" s="39" t="s">
        <v>1366</v>
      </c>
    </row>
    <row r="5895" spans="2:7" x14ac:dyDescent="0.25">
      <c r="B5895" s="69" t="s">
        <v>6673</v>
      </c>
      <c r="C5895" s="44">
        <v>1419</v>
      </c>
      <c r="D5895" s="44">
        <v>1419</v>
      </c>
      <c r="E5895" s="51" t="s">
        <v>16621</v>
      </c>
      <c r="F5895" s="45" t="s">
        <v>1365</v>
      </c>
      <c r="G5895" s="39" t="s">
        <v>1366</v>
      </c>
    </row>
    <row r="5896" spans="2:7" x14ac:dyDescent="0.25">
      <c r="B5896" s="69" t="s">
        <v>3611</v>
      </c>
      <c r="C5896" s="44">
        <v>1419</v>
      </c>
      <c r="D5896" s="44">
        <v>1419</v>
      </c>
      <c r="E5896" s="51" t="s">
        <v>16621</v>
      </c>
      <c r="F5896" s="45" t="s">
        <v>1365</v>
      </c>
      <c r="G5896" s="39" t="s">
        <v>1366</v>
      </c>
    </row>
    <row r="5897" spans="2:7" x14ac:dyDescent="0.25">
      <c r="B5897" s="69" t="s">
        <v>2685</v>
      </c>
      <c r="C5897" s="44">
        <v>1419</v>
      </c>
      <c r="D5897" s="44">
        <v>1419</v>
      </c>
      <c r="E5897" s="51" t="s">
        <v>16621</v>
      </c>
      <c r="F5897" s="45" t="s">
        <v>1365</v>
      </c>
      <c r="G5897" s="39" t="s">
        <v>1366</v>
      </c>
    </row>
    <row r="5898" spans="2:7" x14ac:dyDescent="0.25">
      <c r="B5898" s="69" t="s">
        <v>7506</v>
      </c>
      <c r="C5898" s="44">
        <v>1419</v>
      </c>
      <c r="D5898" s="44">
        <v>1419</v>
      </c>
      <c r="E5898" s="51" t="s">
        <v>16621</v>
      </c>
      <c r="F5898" s="45" t="s">
        <v>1365</v>
      </c>
      <c r="G5898" s="39" t="s">
        <v>1366</v>
      </c>
    </row>
    <row r="5899" spans="2:7" x14ac:dyDescent="0.25">
      <c r="B5899" s="69" t="s">
        <v>19793</v>
      </c>
      <c r="C5899" s="44">
        <v>1418</v>
      </c>
      <c r="D5899" s="44">
        <v>1418</v>
      </c>
      <c r="E5899" s="51" t="s">
        <v>16622</v>
      </c>
      <c r="F5899" s="45" t="s">
        <v>1364</v>
      </c>
      <c r="G5899" s="39" t="s">
        <v>18189</v>
      </c>
    </row>
    <row r="5900" spans="2:7" x14ac:dyDescent="0.25">
      <c r="B5900" s="69" t="s">
        <v>2684</v>
      </c>
      <c r="C5900" s="44">
        <v>1418</v>
      </c>
      <c r="D5900" s="44">
        <v>1418</v>
      </c>
      <c r="E5900" s="51" t="s">
        <v>16622</v>
      </c>
      <c r="F5900" s="45" t="s">
        <v>1364</v>
      </c>
      <c r="G5900" s="39" t="s">
        <v>18189</v>
      </c>
    </row>
    <row r="5901" spans="2:7" x14ac:dyDescent="0.25">
      <c r="B5901" s="69" t="s">
        <v>7505</v>
      </c>
      <c r="C5901" s="44">
        <v>1418</v>
      </c>
      <c r="D5901" s="44">
        <v>1418</v>
      </c>
      <c r="E5901" s="51" t="s">
        <v>16622</v>
      </c>
      <c r="F5901" s="45" t="s">
        <v>1364</v>
      </c>
      <c r="G5901" s="39" t="s">
        <v>18189</v>
      </c>
    </row>
    <row r="5902" spans="2:7" x14ac:dyDescent="0.25">
      <c r="B5902" s="69" t="s">
        <v>19792</v>
      </c>
      <c r="C5902" s="44">
        <v>1417</v>
      </c>
      <c r="D5902" s="44">
        <v>1417</v>
      </c>
      <c r="E5902" s="191" t="s">
        <v>13054</v>
      </c>
      <c r="F5902" s="45" t="s">
        <v>3488</v>
      </c>
      <c r="G5902" s="39" t="s">
        <v>3487</v>
      </c>
    </row>
    <row r="5903" spans="2:7" x14ac:dyDescent="0.25">
      <c r="B5903" s="69" t="s">
        <v>6838</v>
      </c>
      <c r="C5903" s="44">
        <v>1417</v>
      </c>
      <c r="D5903" s="44">
        <v>1417</v>
      </c>
      <c r="E5903" s="191" t="s">
        <v>13054</v>
      </c>
      <c r="F5903" s="45" t="s">
        <v>3488</v>
      </c>
      <c r="G5903" s="39" t="s">
        <v>3487</v>
      </c>
    </row>
    <row r="5904" spans="2:7" x14ac:dyDescent="0.25">
      <c r="B5904" s="69" t="s">
        <v>6585</v>
      </c>
      <c r="C5904" s="44">
        <v>1417</v>
      </c>
      <c r="D5904" s="44">
        <v>1417</v>
      </c>
      <c r="E5904" s="191" t="s">
        <v>13054</v>
      </c>
      <c r="F5904" s="45" t="s">
        <v>3488</v>
      </c>
      <c r="G5904" s="39" t="s">
        <v>3487</v>
      </c>
    </row>
    <row r="5905" spans="2:7" x14ac:dyDescent="0.25">
      <c r="B5905" s="69" t="s">
        <v>2683</v>
      </c>
      <c r="C5905" s="44">
        <v>1417</v>
      </c>
      <c r="D5905" s="44">
        <v>1417</v>
      </c>
      <c r="E5905" s="191" t="s">
        <v>13054</v>
      </c>
      <c r="F5905" s="45" t="s">
        <v>3488</v>
      </c>
      <c r="G5905" s="39" t="s">
        <v>3487</v>
      </c>
    </row>
    <row r="5906" spans="2:7" x14ac:dyDescent="0.25">
      <c r="B5906" s="69" t="s">
        <v>7504</v>
      </c>
      <c r="C5906" s="44">
        <v>1417</v>
      </c>
      <c r="D5906" s="44">
        <v>1417</v>
      </c>
      <c r="E5906" s="191" t="s">
        <v>13054</v>
      </c>
      <c r="F5906" s="45" t="s">
        <v>3488</v>
      </c>
      <c r="G5906" s="39" t="s">
        <v>3487</v>
      </c>
    </row>
    <row r="5907" spans="2:7" x14ac:dyDescent="0.25">
      <c r="B5907" s="69" t="s">
        <v>19797</v>
      </c>
      <c r="C5907" s="44">
        <v>1422</v>
      </c>
      <c r="D5907" s="44">
        <v>1422</v>
      </c>
      <c r="E5907" s="51" t="s">
        <v>16623</v>
      </c>
      <c r="F5907" s="48" t="s">
        <v>11941</v>
      </c>
      <c r="G5907" s="39" t="s">
        <v>4413</v>
      </c>
    </row>
    <row r="5908" spans="2:7" x14ac:dyDescent="0.25">
      <c r="B5908" s="69" t="s">
        <v>2687</v>
      </c>
      <c r="C5908" s="44">
        <v>1422</v>
      </c>
      <c r="D5908" s="44">
        <v>1422</v>
      </c>
      <c r="E5908" s="51" t="s">
        <v>16623</v>
      </c>
      <c r="F5908" s="48" t="s">
        <v>11941</v>
      </c>
      <c r="G5908" s="39" t="s">
        <v>4413</v>
      </c>
    </row>
    <row r="5909" spans="2:7" x14ac:dyDescent="0.25">
      <c r="B5909" s="69" t="s">
        <v>7509</v>
      </c>
      <c r="C5909" s="44">
        <v>1422</v>
      </c>
      <c r="D5909" s="44">
        <v>1422</v>
      </c>
      <c r="E5909" s="51" t="s">
        <v>16623</v>
      </c>
      <c r="F5909" s="48" t="s">
        <v>11941</v>
      </c>
      <c r="G5909" s="39" t="s">
        <v>4413</v>
      </c>
    </row>
    <row r="5910" spans="2:7" x14ac:dyDescent="0.25">
      <c r="B5910" s="48" t="s">
        <v>11941</v>
      </c>
      <c r="C5910" s="44">
        <v>1422</v>
      </c>
      <c r="D5910" s="44">
        <v>1422</v>
      </c>
      <c r="E5910" s="51" t="s">
        <v>16623</v>
      </c>
      <c r="F5910" s="48" t="s">
        <v>11941</v>
      </c>
      <c r="G5910" s="39" t="s">
        <v>4413</v>
      </c>
    </row>
    <row r="5911" spans="2:7" x14ac:dyDescent="0.25">
      <c r="B5911" s="69" t="s">
        <v>5935</v>
      </c>
      <c r="C5911" s="44">
        <v>1422</v>
      </c>
      <c r="D5911" s="44">
        <v>1422</v>
      </c>
      <c r="E5911" s="51" t="s">
        <v>16623</v>
      </c>
      <c r="F5911" s="48" t="s">
        <v>11941</v>
      </c>
      <c r="G5911" s="39" t="s">
        <v>4413</v>
      </c>
    </row>
    <row r="5912" spans="2:7" x14ac:dyDescent="0.25">
      <c r="B5912" s="69" t="s">
        <v>1032</v>
      </c>
      <c r="C5912" s="44">
        <v>1422</v>
      </c>
      <c r="D5912" s="44">
        <v>1422</v>
      </c>
      <c r="E5912" s="51" t="s">
        <v>16623</v>
      </c>
      <c r="F5912" s="48" t="s">
        <v>11941</v>
      </c>
      <c r="G5912" s="39" t="s">
        <v>4413</v>
      </c>
    </row>
    <row r="5913" spans="2:7" x14ac:dyDescent="0.25">
      <c r="B5913" s="69" t="s">
        <v>19798</v>
      </c>
      <c r="C5913" s="44">
        <v>1423</v>
      </c>
      <c r="D5913" s="44">
        <v>1423</v>
      </c>
      <c r="E5913" s="51" t="s">
        <v>16624</v>
      </c>
      <c r="F5913" s="45" t="s">
        <v>4414</v>
      </c>
      <c r="G5913" s="39" t="s">
        <v>18190</v>
      </c>
    </row>
    <row r="5914" spans="2:7" x14ac:dyDescent="0.25">
      <c r="B5914" s="69" t="s">
        <v>7510</v>
      </c>
      <c r="C5914" s="44">
        <v>1423</v>
      </c>
      <c r="D5914" s="44">
        <v>1423</v>
      </c>
      <c r="E5914" s="51" t="s">
        <v>16624</v>
      </c>
      <c r="F5914" s="45" t="s">
        <v>4414</v>
      </c>
      <c r="G5914" s="39" t="s">
        <v>18190</v>
      </c>
    </row>
    <row r="5915" spans="2:7" x14ac:dyDescent="0.25">
      <c r="B5915" s="69" t="s">
        <v>858</v>
      </c>
      <c r="C5915" s="44">
        <v>1423</v>
      </c>
      <c r="D5915" s="44">
        <v>1423</v>
      </c>
      <c r="E5915" s="51" t="s">
        <v>16624</v>
      </c>
      <c r="F5915" s="45" t="s">
        <v>4414</v>
      </c>
      <c r="G5915" s="39" t="s">
        <v>18190</v>
      </c>
    </row>
    <row r="5916" spans="2:7" x14ac:dyDescent="0.25">
      <c r="B5916" s="69" t="s">
        <v>19795</v>
      </c>
      <c r="C5916" s="44">
        <v>1420</v>
      </c>
      <c r="D5916" s="44">
        <v>1420</v>
      </c>
      <c r="E5916" s="191" t="s">
        <v>13055</v>
      </c>
      <c r="F5916" s="45" t="s">
        <v>4411</v>
      </c>
      <c r="G5916" s="39" t="s">
        <v>4412</v>
      </c>
    </row>
    <row r="5917" spans="2:7" x14ac:dyDescent="0.25">
      <c r="B5917" s="69" t="s">
        <v>853</v>
      </c>
      <c r="C5917" s="44">
        <v>1420</v>
      </c>
      <c r="D5917" s="44">
        <v>1420</v>
      </c>
      <c r="E5917" s="191" t="s">
        <v>13055</v>
      </c>
      <c r="F5917" s="45" t="s">
        <v>4411</v>
      </c>
      <c r="G5917" s="39" t="s">
        <v>4412</v>
      </c>
    </row>
    <row r="5918" spans="2:7" x14ac:dyDescent="0.25">
      <c r="B5918" s="69" t="s">
        <v>7507</v>
      </c>
      <c r="C5918" s="44">
        <v>1420</v>
      </c>
      <c r="D5918" s="44">
        <v>1420</v>
      </c>
      <c r="E5918" s="191" t="s">
        <v>13055</v>
      </c>
      <c r="F5918" s="45" t="s">
        <v>4411</v>
      </c>
      <c r="G5918" s="39" t="s">
        <v>4412</v>
      </c>
    </row>
    <row r="5919" spans="2:7" x14ac:dyDescent="0.25">
      <c r="B5919" s="69" t="s">
        <v>5515</v>
      </c>
      <c r="C5919" s="44">
        <v>1420</v>
      </c>
      <c r="D5919" s="44">
        <v>1420</v>
      </c>
      <c r="E5919" s="191" t="s">
        <v>13055</v>
      </c>
      <c r="F5919" s="45" t="s">
        <v>4411</v>
      </c>
      <c r="G5919" s="39" t="s">
        <v>4412</v>
      </c>
    </row>
    <row r="5920" spans="2:7" x14ac:dyDescent="0.25">
      <c r="B5920" s="69" t="s">
        <v>990</v>
      </c>
      <c r="C5920" s="44">
        <v>1420</v>
      </c>
      <c r="D5920" s="44">
        <v>1420</v>
      </c>
      <c r="E5920" s="191" t="s">
        <v>13055</v>
      </c>
      <c r="F5920" s="45" t="s">
        <v>4411</v>
      </c>
      <c r="G5920" s="39" t="s">
        <v>4412</v>
      </c>
    </row>
    <row r="5921" spans="2:7" x14ac:dyDescent="0.25">
      <c r="B5921" s="69" t="s">
        <v>19796</v>
      </c>
      <c r="C5921" s="44">
        <v>1421</v>
      </c>
      <c r="D5921" s="44">
        <v>1421</v>
      </c>
      <c r="E5921" s="191" t="s">
        <v>13056</v>
      </c>
      <c r="F5921" s="45" t="s">
        <v>3486</v>
      </c>
      <c r="G5921" s="39" t="s">
        <v>3485</v>
      </c>
    </row>
    <row r="5922" spans="2:7" x14ac:dyDescent="0.25">
      <c r="B5922" s="69" t="s">
        <v>7508</v>
      </c>
      <c r="C5922" s="44">
        <v>1421</v>
      </c>
      <c r="D5922" s="44">
        <v>1421</v>
      </c>
      <c r="E5922" s="191" t="s">
        <v>13056</v>
      </c>
      <c r="F5922" s="45" t="s">
        <v>3486</v>
      </c>
      <c r="G5922" s="39" t="s">
        <v>3485</v>
      </c>
    </row>
    <row r="5923" spans="2:7" x14ac:dyDescent="0.25">
      <c r="B5923" s="69" t="s">
        <v>2686</v>
      </c>
      <c r="C5923" s="44">
        <v>1421</v>
      </c>
      <c r="D5923" s="44">
        <v>1421</v>
      </c>
      <c r="E5923" s="191" t="s">
        <v>13056</v>
      </c>
      <c r="F5923" s="45" t="s">
        <v>3486</v>
      </c>
      <c r="G5923" s="39" t="s">
        <v>3485</v>
      </c>
    </row>
    <row r="5924" spans="2:7" x14ac:dyDescent="0.25">
      <c r="B5924" s="69" t="s">
        <v>9462</v>
      </c>
      <c r="C5924" s="44">
        <v>1421</v>
      </c>
      <c r="D5924" s="44">
        <v>1421</v>
      </c>
      <c r="E5924" s="191" t="s">
        <v>13056</v>
      </c>
      <c r="F5924" s="45" t="s">
        <v>3486</v>
      </c>
      <c r="G5924" s="39" t="s">
        <v>3485</v>
      </c>
    </row>
    <row r="5925" spans="2:7" x14ac:dyDescent="0.25">
      <c r="B5925" s="69" t="s">
        <v>7039</v>
      </c>
      <c r="C5925" s="44">
        <v>1421</v>
      </c>
      <c r="D5925" s="44">
        <v>1421</v>
      </c>
      <c r="E5925" s="191" t="s">
        <v>13056</v>
      </c>
      <c r="F5925" s="45" t="s">
        <v>3486</v>
      </c>
      <c r="G5925" s="39" t="s">
        <v>3485</v>
      </c>
    </row>
    <row r="5926" spans="2:7" x14ac:dyDescent="0.25">
      <c r="B5926" s="69" t="s">
        <v>19788</v>
      </c>
      <c r="C5926" s="44">
        <v>1413</v>
      </c>
      <c r="D5926" s="44">
        <v>1413</v>
      </c>
      <c r="E5926" s="191" t="s">
        <v>13050</v>
      </c>
      <c r="F5926" s="45" t="s">
        <v>3491</v>
      </c>
      <c r="G5926" s="39" t="s">
        <v>3490</v>
      </c>
    </row>
    <row r="5927" spans="2:7" x14ac:dyDescent="0.25">
      <c r="B5927" s="69" t="s">
        <v>10150</v>
      </c>
      <c r="C5927" s="44">
        <v>1413</v>
      </c>
      <c r="D5927" s="44">
        <v>1413</v>
      </c>
      <c r="E5927" s="191" t="s">
        <v>13050</v>
      </c>
      <c r="F5927" s="45" t="s">
        <v>3491</v>
      </c>
      <c r="G5927" s="39" t="s">
        <v>3490</v>
      </c>
    </row>
    <row r="5928" spans="2:7" x14ac:dyDescent="0.25">
      <c r="B5928" s="69" t="s">
        <v>10600</v>
      </c>
      <c r="C5928" s="44">
        <v>1413</v>
      </c>
      <c r="D5928" s="44">
        <v>1413</v>
      </c>
      <c r="E5928" s="191" t="s">
        <v>13050</v>
      </c>
      <c r="F5928" s="45" t="s">
        <v>3491</v>
      </c>
      <c r="G5928" s="39" t="s">
        <v>3490</v>
      </c>
    </row>
    <row r="5929" spans="2:7" x14ac:dyDescent="0.25">
      <c r="B5929" s="69" t="s">
        <v>2679</v>
      </c>
      <c r="C5929" s="44">
        <v>1413</v>
      </c>
      <c r="D5929" s="44">
        <v>1413</v>
      </c>
      <c r="E5929" s="191" t="s">
        <v>13050</v>
      </c>
      <c r="F5929" s="45" t="s">
        <v>3491</v>
      </c>
      <c r="G5929" s="39" t="s">
        <v>3490</v>
      </c>
    </row>
    <row r="5930" spans="2:7" x14ac:dyDescent="0.25">
      <c r="B5930" s="69" t="s">
        <v>7500</v>
      </c>
      <c r="C5930" s="44">
        <v>1413</v>
      </c>
      <c r="D5930" s="44">
        <v>1413</v>
      </c>
      <c r="E5930" s="191" t="s">
        <v>13050</v>
      </c>
      <c r="F5930" s="45" t="s">
        <v>3491</v>
      </c>
      <c r="G5930" s="39" t="s">
        <v>3490</v>
      </c>
    </row>
    <row r="5931" spans="2:7" x14ac:dyDescent="0.25">
      <c r="B5931" s="69" t="s">
        <v>19790</v>
      </c>
      <c r="C5931" s="44">
        <v>1415</v>
      </c>
      <c r="D5931" s="44">
        <v>1415</v>
      </c>
      <c r="E5931" s="191" t="s">
        <v>13052</v>
      </c>
      <c r="F5931" s="48" t="s">
        <v>11940</v>
      </c>
      <c r="G5931" s="39" t="s">
        <v>18187</v>
      </c>
    </row>
    <row r="5932" spans="2:7" x14ac:dyDescent="0.25">
      <c r="B5932" s="48" t="s">
        <v>11940</v>
      </c>
      <c r="C5932" s="44">
        <v>1415</v>
      </c>
      <c r="D5932" s="44">
        <v>1415</v>
      </c>
      <c r="E5932" s="191" t="s">
        <v>13052</v>
      </c>
      <c r="F5932" s="48" t="s">
        <v>11940</v>
      </c>
      <c r="G5932" s="39" t="s">
        <v>18187</v>
      </c>
    </row>
    <row r="5933" spans="2:7" x14ac:dyDescent="0.25">
      <c r="B5933" s="69" t="s">
        <v>2681</v>
      </c>
      <c r="C5933" s="44">
        <v>1415</v>
      </c>
      <c r="D5933" s="44">
        <v>1415</v>
      </c>
      <c r="E5933" s="191" t="s">
        <v>13052</v>
      </c>
      <c r="F5933" s="48" t="s">
        <v>11940</v>
      </c>
      <c r="G5933" s="39" t="s">
        <v>18187</v>
      </c>
    </row>
    <row r="5934" spans="2:7" x14ac:dyDescent="0.25">
      <c r="B5934" s="69" t="s">
        <v>7502</v>
      </c>
      <c r="C5934" s="44">
        <v>1415</v>
      </c>
      <c r="D5934" s="44">
        <v>1415</v>
      </c>
      <c r="E5934" s="191" t="s">
        <v>13052</v>
      </c>
      <c r="F5934" s="48" t="s">
        <v>11940</v>
      </c>
      <c r="G5934" s="39" t="s">
        <v>18187</v>
      </c>
    </row>
    <row r="5935" spans="2:7" x14ac:dyDescent="0.25">
      <c r="B5935" s="69" t="s">
        <v>19800</v>
      </c>
      <c r="C5935" s="44">
        <v>1424.1</v>
      </c>
      <c r="D5935" s="44" t="s">
        <v>4415</v>
      </c>
      <c r="E5935" s="51" t="s">
        <v>16625</v>
      </c>
      <c r="F5935" s="45" t="s">
        <v>4416</v>
      </c>
      <c r="G5935" s="39" t="s">
        <v>18192</v>
      </c>
    </row>
    <row r="5936" spans="2:7" x14ac:dyDescent="0.25">
      <c r="B5936" s="69" t="s">
        <v>4415</v>
      </c>
      <c r="C5936" s="44">
        <v>1424.1</v>
      </c>
      <c r="D5936" s="44" t="s">
        <v>4415</v>
      </c>
      <c r="E5936" s="51" t="s">
        <v>16625</v>
      </c>
      <c r="F5936" s="45" t="s">
        <v>4416</v>
      </c>
      <c r="G5936" s="39" t="s">
        <v>18192</v>
      </c>
    </row>
    <row r="5937" spans="2:7" x14ac:dyDescent="0.25">
      <c r="B5937" s="69" t="s">
        <v>2688</v>
      </c>
      <c r="C5937" s="44">
        <v>1424.1</v>
      </c>
      <c r="D5937" s="44" t="s">
        <v>4415</v>
      </c>
      <c r="E5937" s="51" t="s">
        <v>16625</v>
      </c>
      <c r="F5937" s="45" t="s">
        <v>4416</v>
      </c>
      <c r="G5937" s="39" t="s">
        <v>18192</v>
      </c>
    </row>
    <row r="5938" spans="2:7" x14ac:dyDescent="0.25">
      <c r="B5938" s="69" t="s">
        <v>7111</v>
      </c>
      <c r="C5938" s="44">
        <v>1424.1</v>
      </c>
      <c r="D5938" s="44" t="s">
        <v>4415</v>
      </c>
      <c r="E5938" s="51" t="s">
        <v>16625</v>
      </c>
      <c r="F5938" s="45" t="s">
        <v>4416</v>
      </c>
      <c r="G5938" s="39" t="s">
        <v>18192</v>
      </c>
    </row>
    <row r="5939" spans="2:7" x14ac:dyDescent="0.25">
      <c r="B5939" s="69" t="s">
        <v>19799</v>
      </c>
      <c r="C5939" s="44">
        <v>1424</v>
      </c>
      <c r="D5939" s="44">
        <v>1424</v>
      </c>
      <c r="E5939" s="191" t="s">
        <v>13057</v>
      </c>
      <c r="F5939" s="45" t="s">
        <v>3484</v>
      </c>
      <c r="G5939" s="39" t="s">
        <v>18191</v>
      </c>
    </row>
    <row r="5940" spans="2:7" x14ac:dyDescent="0.25">
      <c r="B5940" s="69" t="s">
        <v>7511</v>
      </c>
      <c r="C5940" s="44">
        <v>1424</v>
      </c>
      <c r="D5940" s="44">
        <v>1424</v>
      </c>
      <c r="E5940" s="191" t="s">
        <v>13057</v>
      </c>
      <c r="F5940" s="45" t="s">
        <v>3484</v>
      </c>
      <c r="G5940" s="39" t="s">
        <v>18191</v>
      </c>
    </row>
    <row r="5941" spans="2:7" x14ac:dyDescent="0.25">
      <c r="B5941" s="69" t="s">
        <v>3333</v>
      </c>
      <c r="C5941" s="44">
        <v>1424</v>
      </c>
      <c r="D5941" s="44">
        <v>1424</v>
      </c>
      <c r="E5941" s="191" t="s">
        <v>13057</v>
      </c>
      <c r="F5941" s="45" t="s">
        <v>3484</v>
      </c>
      <c r="G5941" s="39" t="s">
        <v>18191</v>
      </c>
    </row>
    <row r="5942" spans="2:7" x14ac:dyDescent="0.25">
      <c r="B5942" s="69" t="s">
        <v>19739</v>
      </c>
      <c r="C5942" s="44">
        <v>1372</v>
      </c>
      <c r="D5942" s="44">
        <v>1372</v>
      </c>
      <c r="E5942" s="191" t="s">
        <v>13015</v>
      </c>
      <c r="F5942" s="45" t="s">
        <v>1331</v>
      </c>
      <c r="G5942" s="39" t="s">
        <v>18148</v>
      </c>
    </row>
    <row r="5943" spans="2:7" x14ac:dyDescent="0.25">
      <c r="B5943" s="69" t="s">
        <v>7461</v>
      </c>
      <c r="C5943" s="44">
        <v>1372</v>
      </c>
      <c r="D5943" s="44">
        <v>1372</v>
      </c>
      <c r="E5943" s="191" t="s">
        <v>13015</v>
      </c>
      <c r="F5943" s="45" t="s">
        <v>1331</v>
      </c>
      <c r="G5943" s="39" t="s">
        <v>18148</v>
      </c>
    </row>
    <row r="5944" spans="2:7" x14ac:dyDescent="0.25">
      <c r="B5944" s="69" t="s">
        <v>2636</v>
      </c>
      <c r="C5944" s="44">
        <v>1372</v>
      </c>
      <c r="D5944" s="44">
        <v>1372</v>
      </c>
      <c r="E5944" s="191" t="s">
        <v>13015</v>
      </c>
      <c r="F5944" s="45" t="s">
        <v>1331</v>
      </c>
      <c r="G5944" s="39" t="s">
        <v>18148</v>
      </c>
    </row>
    <row r="5945" spans="2:7" x14ac:dyDescent="0.25">
      <c r="B5945" s="69" t="s">
        <v>19734</v>
      </c>
      <c r="C5945" s="44">
        <v>1368</v>
      </c>
      <c r="D5945" s="44">
        <v>1368</v>
      </c>
      <c r="E5945" s="191" t="s">
        <v>13011</v>
      </c>
      <c r="F5945" s="45" t="s">
        <v>4659</v>
      </c>
      <c r="G5945" s="39" t="s">
        <v>18143</v>
      </c>
    </row>
    <row r="5946" spans="2:7" x14ac:dyDescent="0.25">
      <c r="B5946" s="69" t="s">
        <v>2631</v>
      </c>
      <c r="C5946" s="44">
        <v>1368</v>
      </c>
      <c r="D5946" s="44">
        <v>1368</v>
      </c>
      <c r="E5946" s="191" t="s">
        <v>13011</v>
      </c>
      <c r="F5946" s="45" t="s">
        <v>4659</v>
      </c>
      <c r="G5946" s="39" t="s">
        <v>18143</v>
      </c>
    </row>
    <row r="5947" spans="2:7" x14ac:dyDescent="0.25">
      <c r="B5947" s="69" t="s">
        <v>7457</v>
      </c>
      <c r="C5947" s="44">
        <v>1368</v>
      </c>
      <c r="D5947" s="44">
        <v>1368</v>
      </c>
      <c r="E5947" s="191" t="s">
        <v>13011</v>
      </c>
      <c r="F5947" s="45" t="s">
        <v>4659</v>
      </c>
      <c r="G5947" s="39" t="s">
        <v>18143</v>
      </c>
    </row>
    <row r="5948" spans="2:7" x14ac:dyDescent="0.25">
      <c r="B5948" s="69" t="s">
        <v>19733</v>
      </c>
      <c r="C5948" s="44">
        <v>1367</v>
      </c>
      <c r="D5948" s="44">
        <v>1367</v>
      </c>
      <c r="E5948" s="191" t="s">
        <v>13010</v>
      </c>
      <c r="F5948" s="45" t="s">
        <v>4660</v>
      </c>
      <c r="G5948" s="39" t="s">
        <v>18142</v>
      </c>
    </row>
    <row r="5949" spans="2:7" x14ac:dyDescent="0.25">
      <c r="B5949" s="69" t="s">
        <v>2630</v>
      </c>
      <c r="C5949" s="44">
        <v>1367</v>
      </c>
      <c r="D5949" s="44">
        <v>1367</v>
      </c>
      <c r="E5949" s="191" t="s">
        <v>13010</v>
      </c>
      <c r="F5949" s="45" t="s">
        <v>4660</v>
      </c>
      <c r="G5949" s="39" t="s">
        <v>18142</v>
      </c>
    </row>
    <row r="5950" spans="2:7" x14ac:dyDescent="0.25">
      <c r="B5950" s="69" t="s">
        <v>7456</v>
      </c>
      <c r="C5950" s="44">
        <v>1367</v>
      </c>
      <c r="D5950" s="44">
        <v>1367</v>
      </c>
      <c r="E5950" s="191" t="s">
        <v>13010</v>
      </c>
      <c r="F5950" s="45" t="s">
        <v>4660</v>
      </c>
      <c r="G5950" s="39" t="s">
        <v>18142</v>
      </c>
    </row>
    <row r="5951" spans="2:7" x14ac:dyDescent="0.25">
      <c r="B5951" s="69" t="s">
        <v>19730</v>
      </c>
      <c r="C5951" s="44">
        <v>1364</v>
      </c>
      <c r="D5951" s="44">
        <v>1364</v>
      </c>
      <c r="E5951" s="191" t="s">
        <v>13007</v>
      </c>
      <c r="F5951" s="45" t="s">
        <v>1326</v>
      </c>
      <c r="G5951" s="39" t="s">
        <v>18139</v>
      </c>
    </row>
    <row r="5952" spans="2:7" x14ac:dyDescent="0.25">
      <c r="B5952" s="69" t="s">
        <v>7453</v>
      </c>
      <c r="C5952" s="44">
        <v>1364</v>
      </c>
      <c r="D5952" s="44">
        <v>1364</v>
      </c>
      <c r="E5952" s="191" t="s">
        <v>13007</v>
      </c>
      <c r="F5952" s="45" t="s">
        <v>1326</v>
      </c>
      <c r="G5952" s="39" t="s">
        <v>18139</v>
      </c>
    </row>
    <row r="5953" spans="2:7" x14ac:dyDescent="0.25">
      <c r="B5953" s="69" t="s">
        <v>2627</v>
      </c>
      <c r="C5953" s="44">
        <v>1364</v>
      </c>
      <c r="D5953" s="44">
        <v>1364</v>
      </c>
      <c r="E5953" s="191" t="s">
        <v>13007</v>
      </c>
      <c r="F5953" s="45" t="s">
        <v>1326</v>
      </c>
      <c r="G5953" s="39" t="s">
        <v>18139</v>
      </c>
    </row>
    <row r="5954" spans="2:7" x14ac:dyDescent="0.25">
      <c r="B5954" s="69" t="s">
        <v>19731</v>
      </c>
      <c r="C5954" s="44">
        <v>1365</v>
      </c>
      <c r="D5954" s="44">
        <v>1365</v>
      </c>
      <c r="E5954" s="191" t="s">
        <v>13008</v>
      </c>
      <c r="F5954" s="45" t="s">
        <v>4662</v>
      </c>
      <c r="G5954" s="39" t="s">
        <v>18140</v>
      </c>
    </row>
    <row r="5955" spans="2:7" x14ac:dyDescent="0.25">
      <c r="B5955" s="69" t="s">
        <v>2628</v>
      </c>
      <c r="C5955" s="44">
        <v>1365</v>
      </c>
      <c r="D5955" s="44">
        <v>1365</v>
      </c>
      <c r="E5955" s="191" t="s">
        <v>13008</v>
      </c>
      <c r="F5955" s="45" t="s">
        <v>4662</v>
      </c>
      <c r="G5955" s="39" t="s">
        <v>18140</v>
      </c>
    </row>
    <row r="5956" spans="2:7" x14ac:dyDescent="0.25">
      <c r="B5956" s="69" t="s">
        <v>7454</v>
      </c>
      <c r="C5956" s="44">
        <v>1365</v>
      </c>
      <c r="D5956" s="44">
        <v>1365</v>
      </c>
      <c r="E5956" s="191" t="s">
        <v>13008</v>
      </c>
      <c r="F5956" s="45" t="s">
        <v>4662</v>
      </c>
      <c r="G5956" s="39" t="s">
        <v>18140</v>
      </c>
    </row>
    <row r="5957" spans="2:7" x14ac:dyDescent="0.25">
      <c r="B5957" s="69" t="s">
        <v>19727</v>
      </c>
      <c r="C5957" s="44">
        <v>1361</v>
      </c>
      <c r="D5957" s="44">
        <v>1361</v>
      </c>
      <c r="E5957" s="191" t="s">
        <v>13004</v>
      </c>
      <c r="F5957" s="45" t="s">
        <v>4665</v>
      </c>
      <c r="G5957" s="39" t="s">
        <v>18136</v>
      </c>
    </row>
    <row r="5958" spans="2:7" x14ac:dyDescent="0.25">
      <c r="B5958" s="69" t="s">
        <v>2624</v>
      </c>
      <c r="C5958" s="44">
        <v>1361</v>
      </c>
      <c r="D5958" s="44">
        <v>1361</v>
      </c>
      <c r="E5958" s="191" t="s">
        <v>13004</v>
      </c>
      <c r="F5958" s="45" t="s">
        <v>4665</v>
      </c>
      <c r="G5958" s="39" t="s">
        <v>18136</v>
      </c>
    </row>
    <row r="5959" spans="2:7" x14ac:dyDescent="0.25">
      <c r="B5959" s="69" t="s">
        <v>7450</v>
      </c>
      <c r="C5959" s="44">
        <v>1361</v>
      </c>
      <c r="D5959" s="44">
        <v>1361</v>
      </c>
      <c r="E5959" s="191" t="s">
        <v>13004</v>
      </c>
      <c r="F5959" s="45" t="s">
        <v>4665</v>
      </c>
      <c r="G5959" s="39" t="s">
        <v>18136</v>
      </c>
    </row>
    <row r="5960" spans="2:7" x14ac:dyDescent="0.25">
      <c r="B5960" s="69" t="s">
        <v>19728</v>
      </c>
      <c r="C5960" s="44">
        <v>1362</v>
      </c>
      <c r="D5960" s="44">
        <v>1362</v>
      </c>
      <c r="E5960" s="191" t="s">
        <v>13005</v>
      </c>
      <c r="F5960" s="45" t="s">
        <v>4664</v>
      </c>
      <c r="G5960" s="39" t="s">
        <v>18137</v>
      </c>
    </row>
    <row r="5961" spans="2:7" x14ac:dyDescent="0.25">
      <c r="B5961" s="69" t="s">
        <v>2625</v>
      </c>
      <c r="C5961" s="44">
        <v>1362</v>
      </c>
      <c r="D5961" s="44">
        <v>1362</v>
      </c>
      <c r="E5961" s="191" t="s">
        <v>13005</v>
      </c>
      <c r="F5961" s="45" t="s">
        <v>4664</v>
      </c>
      <c r="G5961" s="39" t="s">
        <v>18137</v>
      </c>
    </row>
    <row r="5962" spans="2:7" x14ac:dyDescent="0.25">
      <c r="B5962" s="69" t="s">
        <v>7451</v>
      </c>
      <c r="C5962" s="44">
        <v>1362</v>
      </c>
      <c r="D5962" s="44">
        <v>1362</v>
      </c>
      <c r="E5962" s="191" t="s">
        <v>13005</v>
      </c>
      <c r="F5962" s="45" t="s">
        <v>4664</v>
      </c>
      <c r="G5962" s="39" t="s">
        <v>18137</v>
      </c>
    </row>
    <row r="5963" spans="2:7" x14ac:dyDescent="0.25">
      <c r="B5963" s="69" t="s">
        <v>19729</v>
      </c>
      <c r="C5963" s="44">
        <v>1363</v>
      </c>
      <c r="D5963" s="44">
        <v>1363</v>
      </c>
      <c r="E5963" s="191" t="s">
        <v>13006</v>
      </c>
      <c r="F5963" s="45" t="s">
        <v>4663</v>
      </c>
      <c r="G5963" s="39" t="s">
        <v>18138</v>
      </c>
    </row>
    <row r="5964" spans="2:7" x14ac:dyDescent="0.25">
      <c r="B5964" s="69" t="s">
        <v>2626</v>
      </c>
      <c r="C5964" s="44">
        <v>1363</v>
      </c>
      <c r="D5964" s="44">
        <v>1363</v>
      </c>
      <c r="E5964" s="191" t="s">
        <v>13006</v>
      </c>
      <c r="F5964" s="45" t="s">
        <v>4663</v>
      </c>
      <c r="G5964" s="39" t="s">
        <v>18138</v>
      </c>
    </row>
    <row r="5965" spans="2:7" x14ac:dyDescent="0.25">
      <c r="B5965" s="69" t="s">
        <v>7452</v>
      </c>
      <c r="C5965" s="44">
        <v>1363</v>
      </c>
      <c r="D5965" s="44">
        <v>1363</v>
      </c>
      <c r="E5965" s="191" t="s">
        <v>13006</v>
      </c>
      <c r="F5965" s="45" t="s">
        <v>4663</v>
      </c>
      <c r="G5965" s="39" t="s">
        <v>18138</v>
      </c>
    </row>
    <row r="5966" spans="2:7" x14ac:dyDescent="0.25">
      <c r="B5966" s="69" t="s">
        <v>19732</v>
      </c>
      <c r="C5966" s="44">
        <v>1366</v>
      </c>
      <c r="D5966" s="44">
        <v>1366</v>
      </c>
      <c r="E5966" s="191" t="s">
        <v>13009</v>
      </c>
      <c r="F5966" s="45" t="s">
        <v>4661</v>
      </c>
      <c r="G5966" s="39" t="s">
        <v>18141</v>
      </c>
    </row>
    <row r="5967" spans="2:7" x14ac:dyDescent="0.25">
      <c r="B5967" s="69" t="s">
        <v>2629</v>
      </c>
      <c r="C5967" s="44">
        <v>1366</v>
      </c>
      <c r="D5967" s="44">
        <v>1366</v>
      </c>
      <c r="E5967" s="191" t="s">
        <v>13009</v>
      </c>
      <c r="F5967" s="45" t="s">
        <v>4661</v>
      </c>
      <c r="G5967" s="39" t="s">
        <v>18141</v>
      </c>
    </row>
    <row r="5968" spans="2:7" x14ac:dyDescent="0.25">
      <c r="B5968" s="69" t="s">
        <v>7455</v>
      </c>
      <c r="C5968" s="44">
        <v>1366</v>
      </c>
      <c r="D5968" s="44">
        <v>1366</v>
      </c>
      <c r="E5968" s="191" t="s">
        <v>13009</v>
      </c>
      <c r="F5968" s="45" t="s">
        <v>4661</v>
      </c>
      <c r="G5968" s="39" t="s">
        <v>18141</v>
      </c>
    </row>
    <row r="5969" spans="2:7" x14ac:dyDescent="0.25">
      <c r="B5969" s="69" t="s">
        <v>14868</v>
      </c>
      <c r="C5969" s="69">
        <v>1540</v>
      </c>
      <c r="D5969" s="69"/>
      <c r="E5969" s="190" t="s">
        <v>14867</v>
      </c>
      <c r="F5969" s="212" t="s">
        <v>14868</v>
      </c>
      <c r="G5969" s="39" t="s">
        <v>15490</v>
      </c>
    </row>
    <row r="5970" spans="2:7" x14ac:dyDescent="0.25">
      <c r="B5970" s="69" t="s">
        <v>19735</v>
      </c>
      <c r="C5970" s="44">
        <v>1369</v>
      </c>
      <c r="D5970" s="44">
        <v>1369</v>
      </c>
      <c r="E5970" s="191" t="s">
        <v>13012</v>
      </c>
      <c r="F5970" s="45" t="s">
        <v>1327</v>
      </c>
      <c r="G5970" s="39" t="s">
        <v>18144</v>
      </c>
    </row>
    <row r="5971" spans="2:7" x14ac:dyDescent="0.25">
      <c r="B5971" s="69" t="s">
        <v>7458</v>
      </c>
      <c r="C5971" s="44">
        <v>1369</v>
      </c>
      <c r="D5971" s="44">
        <v>1369</v>
      </c>
      <c r="E5971" s="191" t="s">
        <v>13012</v>
      </c>
      <c r="F5971" s="45" t="s">
        <v>1327</v>
      </c>
      <c r="G5971" s="39" t="s">
        <v>18144</v>
      </c>
    </row>
    <row r="5972" spans="2:7" x14ac:dyDescent="0.25">
      <c r="B5972" s="69" t="s">
        <v>2632</v>
      </c>
      <c r="C5972" s="44">
        <v>1369</v>
      </c>
      <c r="D5972" s="44">
        <v>1369</v>
      </c>
      <c r="E5972" s="191" t="s">
        <v>13012</v>
      </c>
      <c r="F5972" s="45" t="s">
        <v>1327</v>
      </c>
      <c r="G5972" s="39" t="s">
        <v>18144</v>
      </c>
    </row>
    <row r="5973" spans="2:7" x14ac:dyDescent="0.25">
      <c r="B5973" s="69" t="s">
        <v>19736</v>
      </c>
      <c r="C5973" s="44">
        <v>1369.1</v>
      </c>
      <c r="D5973" s="44" t="s">
        <v>1328</v>
      </c>
      <c r="E5973" s="51" t="s">
        <v>14869</v>
      </c>
      <c r="F5973" s="45" t="s">
        <v>1329</v>
      </c>
      <c r="G5973" s="39" t="s">
        <v>18145</v>
      </c>
    </row>
    <row r="5974" spans="2:7" x14ac:dyDescent="0.25">
      <c r="B5974" s="69" t="s">
        <v>1328</v>
      </c>
      <c r="C5974" s="44">
        <v>1369.1</v>
      </c>
      <c r="D5974" s="44" t="s">
        <v>1328</v>
      </c>
      <c r="E5974" s="51" t="s">
        <v>14869</v>
      </c>
      <c r="F5974" s="45" t="s">
        <v>1329</v>
      </c>
      <c r="G5974" s="39" t="s">
        <v>18145</v>
      </c>
    </row>
    <row r="5975" spans="2:7" x14ac:dyDescent="0.25">
      <c r="B5975" s="69" t="s">
        <v>7101</v>
      </c>
      <c r="C5975" s="44">
        <v>1369.1</v>
      </c>
      <c r="D5975" s="44" t="s">
        <v>1328</v>
      </c>
      <c r="E5975" s="51" t="s">
        <v>14869</v>
      </c>
      <c r="F5975" s="45" t="s">
        <v>1329</v>
      </c>
      <c r="G5975" s="39" t="s">
        <v>18145</v>
      </c>
    </row>
    <row r="5976" spans="2:7" x14ac:dyDescent="0.25">
      <c r="B5976" s="69" t="s">
        <v>2633</v>
      </c>
      <c r="C5976" s="44">
        <v>1369.1</v>
      </c>
      <c r="D5976" s="44" t="s">
        <v>1328</v>
      </c>
      <c r="E5976" s="51" t="s">
        <v>14869</v>
      </c>
      <c r="F5976" s="45" t="s">
        <v>1329</v>
      </c>
      <c r="G5976" s="39" t="s">
        <v>18145</v>
      </c>
    </row>
    <row r="5977" spans="2:7" x14ac:dyDescent="0.25">
      <c r="B5977" s="69" t="s">
        <v>19755</v>
      </c>
      <c r="C5977" s="44">
        <v>1387</v>
      </c>
      <c r="D5977" s="44">
        <v>1387</v>
      </c>
      <c r="E5977" s="191" t="s">
        <v>13030</v>
      </c>
      <c r="F5977" s="45" t="s">
        <v>4650</v>
      </c>
      <c r="G5977" s="39" t="s">
        <v>18161</v>
      </c>
    </row>
    <row r="5978" spans="2:7" x14ac:dyDescent="0.25">
      <c r="B5978" s="69" t="s">
        <v>2649</v>
      </c>
      <c r="C5978" s="44">
        <v>1387</v>
      </c>
      <c r="D5978" s="44">
        <v>1387</v>
      </c>
      <c r="E5978" s="191" t="s">
        <v>13030</v>
      </c>
      <c r="F5978" s="45" t="s">
        <v>4650</v>
      </c>
      <c r="G5978" s="39" t="s">
        <v>18161</v>
      </c>
    </row>
    <row r="5979" spans="2:7" x14ac:dyDescent="0.25">
      <c r="B5979" s="69" t="s">
        <v>7476</v>
      </c>
      <c r="C5979" s="44">
        <v>1387</v>
      </c>
      <c r="D5979" s="44">
        <v>1387</v>
      </c>
      <c r="E5979" s="191" t="s">
        <v>13030</v>
      </c>
      <c r="F5979" s="45" t="s">
        <v>4650</v>
      </c>
      <c r="G5979" s="39" t="s">
        <v>18161</v>
      </c>
    </row>
    <row r="5980" spans="2:7" x14ac:dyDescent="0.25">
      <c r="B5980" s="69" t="s">
        <v>19737</v>
      </c>
      <c r="C5980" s="44">
        <v>1370</v>
      </c>
      <c r="D5980" s="44">
        <v>1370</v>
      </c>
      <c r="E5980" s="191" t="s">
        <v>13013</v>
      </c>
      <c r="F5980" s="45" t="s">
        <v>4658</v>
      </c>
      <c r="G5980" s="39" t="s">
        <v>18146</v>
      </c>
    </row>
    <row r="5981" spans="2:7" x14ac:dyDescent="0.25">
      <c r="B5981" s="69" t="s">
        <v>2634</v>
      </c>
      <c r="C5981" s="44">
        <v>1370</v>
      </c>
      <c r="D5981" s="44">
        <v>1370</v>
      </c>
      <c r="E5981" s="191" t="s">
        <v>13013</v>
      </c>
      <c r="F5981" s="45" t="s">
        <v>4658</v>
      </c>
      <c r="G5981" s="39" t="s">
        <v>18146</v>
      </c>
    </row>
    <row r="5982" spans="2:7" x14ac:dyDescent="0.25">
      <c r="B5982" s="69" t="s">
        <v>7459</v>
      </c>
      <c r="C5982" s="44">
        <v>1370</v>
      </c>
      <c r="D5982" s="44">
        <v>1370</v>
      </c>
      <c r="E5982" s="191" t="s">
        <v>13013</v>
      </c>
      <c r="F5982" s="45" t="s">
        <v>4658</v>
      </c>
      <c r="G5982" s="39" t="s">
        <v>18146</v>
      </c>
    </row>
    <row r="5983" spans="2:7" x14ac:dyDescent="0.25">
      <c r="B5983" s="69" t="s">
        <v>19738</v>
      </c>
      <c r="C5983" s="44">
        <v>1371</v>
      </c>
      <c r="D5983" s="44">
        <v>1371</v>
      </c>
      <c r="E5983" s="191" t="s">
        <v>13014</v>
      </c>
      <c r="F5983" s="45" t="s">
        <v>1330</v>
      </c>
      <c r="G5983" s="39" t="s">
        <v>18147</v>
      </c>
    </row>
    <row r="5984" spans="2:7" x14ac:dyDescent="0.25">
      <c r="B5984" s="69" t="s">
        <v>7460</v>
      </c>
      <c r="C5984" s="44">
        <v>1371</v>
      </c>
      <c r="D5984" s="44">
        <v>1371</v>
      </c>
      <c r="E5984" s="191" t="s">
        <v>13014</v>
      </c>
      <c r="F5984" s="45" t="s">
        <v>1330</v>
      </c>
      <c r="G5984" s="39" t="s">
        <v>18147</v>
      </c>
    </row>
    <row r="5985" spans="2:7" x14ac:dyDescent="0.25">
      <c r="B5985" s="69" t="s">
        <v>2635</v>
      </c>
      <c r="C5985" s="44">
        <v>1371</v>
      </c>
      <c r="D5985" s="44">
        <v>1371</v>
      </c>
      <c r="E5985" s="191" t="s">
        <v>13014</v>
      </c>
      <c r="F5985" s="45" t="s">
        <v>1330</v>
      </c>
      <c r="G5985" s="39" t="s">
        <v>18147</v>
      </c>
    </row>
    <row r="5986" spans="2:7" x14ac:dyDescent="0.25">
      <c r="B5986" s="69" t="s">
        <v>19754</v>
      </c>
      <c r="C5986" s="44">
        <v>1386</v>
      </c>
      <c r="D5986" s="44">
        <v>1386</v>
      </c>
      <c r="E5986" s="191" t="s">
        <v>13029</v>
      </c>
      <c r="F5986" s="48" t="s">
        <v>11936</v>
      </c>
      <c r="G5986" s="39" t="s">
        <v>18160</v>
      </c>
    </row>
    <row r="5987" spans="2:7" x14ac:dyDescent="0.25">
      <c r="B5987" s="48" t="s">
        <v>11936</v>
      </c>
      <c r="C5987" s="44">
        <v>1386</v>
      </c>
      <c r="D5987" s="44">
        <v>1386</v>
      </c>
      <c r="E5987" s="191" t="s">
        <v>13029</v>
      </c>
      <c r="F5987" s="48" t="s">
        <v>11936</v>
      </c>
      <c r="G5987" s="39" t="s">
        <v>18160</v>
      </c>
    </row>
    <row r="5988" spans="2:7" x14ac:dyDescent="0.25">
      <c r="B5988" s="69" t="s">
        <v>2648</v>
      </c>
      <c r="C5988" s="44">
        <v>1386</v>
      </c>
      <c r="D5988" s="44">
        <v>1386</v>
      </c>
      <c r="E5988" s="191" t="s">
        <v>13029</v>
      </c>
      <c r="F5988" s="48" t="s">
        <v>11936</v>
      </c>
      <c r="G5988" s="39" t="s">
        <v>18160</v>
      </c>
    </row>
    <row r="5989" spans="2:7" x14ac:dyDescent="0.25">
      <c r="B5989" s="69" t="s">
        <v>7475</v>
      </c>
      <c r="C5989" s="44">
        <v>1386</v>
      </c>
      <c r="D5989" s="44">
        <v>1386</v>
      </c>
      <c r="E5989" s="191" t="s">
        <v>13029</v>
      </c>
      <c r="F5989" s="48" t="s">
        <v>11936</v>
      </c>
      <c r="G5989" s="39" t="s">
        <v>18160</v>
      </c>
    </row>
    <row r="5990" spans="2:7" x14ac:dyDescent="0.25">
      <c r="B5990" s="69" t="s">
        <v>19745</v>
      </c>
      <c r="C5990" s="44">
        <v>1377</v>
      </c>
      <c r="D5990" s="44">
        <v>1377</v>
      </c>
      <c r="E5990" s="191" t="s">
        <v>13020</v>
      </c>
      <c r="F5990" s="48" t="s">
        <v>11930</v>
      </c>
      <c r="G5990" s="39" t="s">
        <v>18151</v>
      </c>
    </row>
    <row r="5991" spans="2:7" x14ac:dyDescent="0.25">
      <c r="B5991" s="48" t="s">
        <v>11930</v>
      </c>
      <c r="C5991" s="44">
        <v>1377</v>
      </c>
      <c r="D5991" s="44">
        <v>1377</v>
      </c>
      <c r="E5991" s="191" t="s">
        <v>13020</v>
      </c>
      <c r="F5991" s="48" t="s">
        <v>11930</v>
      </c>
      <c r="G5991" s="39" t="s">
        <v>18151</v>
      </c>
    </row>
    <row r="5992" spans="2:7" x14ac:dyDescent="0.25">
      <c r="B5992" s="69" t="s">
        <v>2641</v>
      </c>
      <c r="C5992" s="44">
        <v>1377</v>
      </c>
      <c r="D5992" s="44">
        <v>1377</v>
      </c>
      <c r="E5992" s="191" t="s">
        <v>13020</v>
      </c>
      <c r="F5992" s="48" t="s">
        <v>11930</v>
      </c>
      <c r="G5992" s="39" t="s">
        <v>18151</v>
      </c>
    </row>
    <row r="5993" spans="2:7" x14ac:dyDescent="0.25">
      <c r="B5993" s="69" t="s">
        <v>7466</v>
      </c>
      <c r="C5993" s="44">
        <v>1377</v>
      </c>
      <c r="D5993" s="44">
        <v>1377</v>
      </c>
      <c r="E5993" s="191" t="s">
        <v>13020</v>
      </c>
      <c r="F5993" s="48" t="s">
        <v>11930</v>
      </c>
      <c r="G5993" s="39" t="s">
        <v>18151</v>
      </c>
    </row>
    <row r="5994" spans="2:7" x14ac:dyDescent="0.25">
      <c r="B5994" s="69" t="s">
        <v>19746</v>
      </c>
      <c r="C5994" s="44">
        <v>1378</v>
      </c>
      <c r="D5994" s="44">
        <v>1378</v>
      </c>
      <c r="E5994" s="191" t="s">
        <v>13021</v>
      </c>
      <c r="F5994" s="48" t="s">
        <v>11931</v>
      </c>
      <c r="G5994" s="39" t="s">
        <v>18152</v>
      </c>
    </row>
    <row r="5995" spans="2:7" x14ac:dyDescent="0.25">
      <c r="B5995" s="48" t="s">
        <v>11931</v>
      </c>
      <c r="C5995" s="44">
        <v>1378</v>
      </c>
      <c r="D5995" s="44">
        <v>1378</v>
      </c>
      <c r="E5995" s="191" t="s">
        <v>13021</v>
      </c>
      <c r="F5995" s="48" t="s">
        <v>11931</v>
      </c>
      <c r="G5995" s="39" t="s">
        <v>18152</v>
      </c>
    </row>
    <row r="5996" spans="2:7" x14ac:dyDescent="0.25">
      <c r="B5996" s="69" t="s">
        <v>3372</v>
      </c>
      <c r="C5996" s="44">
        <v>1378</v>
      </c>
      <c r="D5996" s="44">
        <v>1378</v>
      </c>
      <c r="E5996" s="191" t="s">
        <v>13021</v>
      </c>
      <c r="F5996" s="48" t="s">
        <v>11931</v>
      </c>
      <c r="G5996" s="39" t="s">
        <v>18152</v>
      </c>
    </row>
    <row r="5997" spans="2:7" x14ac:dyDescent="0.25">
      <c r="B5997" s="69" t="s">
        <v>7467</v>
      </c>
      <c r="C5997" s="44">
        <v>1378</v>
      </c>
      <c r="D5997" s="44">
        <v>1378</v>
      </c>
      <c r="E5997" s="191" t="s">
        <v>13021</v>
      </c>
      <c r="F5997" s="48" t="s">
        <v>11931</v>
      </c>
      <c r="G5997" s="39" t="s">
        <v>18152</v>
      </c>
    </row>
    <row r="5998" spans="2:7" x14ac:dyDescent="0.25">
      <c r="B5998" s="69" t="s">
        <v>19752</v>
      </c>
      <c r="C5998" s="44">
        <v>1384</v>
      </c>
      <c r="D5998" s="44">
        <v>1384</v>
      </c>
      <c r="E5998" s="191" t="s">
        <v>13027</v>
      </c>
      <c r="F5998" s="48" t="s">
        <v>11934</v>
      </c>
      <c r="G5998" s="39" t="s">
        <v>18158</v>
      </c>
    </row>
    <row r="5999" spans="2:7" x14ac:dyDescent="0.25">
      <c r="B5999" s="48" t="s">
        <v>11934</v>
      </c>
      <c r="C5999" s="44">
        <v>1384</v>
      </c>
      <c r="D5999" s="44">
        <v>1384</v>
      </c>
      <c r="E5999" s="191" t="s">
        <v>13027</v>
      </c>
      <c r="F5999" s="48" t="s">
        <v>11934</v>
      </c>
      <c r="G5999" s="39" t="s">
        <v>18158</v>
      </c>
    </row>
    <row r="6000" spans="2:7" x14ac:dyDescent="0.25">
      <c r="B6000" s="69" t="s">
        <v>7473</v>
      </c>
      <c r="C6000" s="44">
        <v>1384</v>
      </c>
      <c r="D6000" s="44">
        <v>1384</v>
      </c>
      <c r="E6000" s="191" t="s">
        <v>13027</v>
      </c>
      <c r="F6000" s="48" t="s">
        <v>11934</v>
      </c>
      <c r="G6000" s="39" t="s">
        <v>18158</v>
      </c>
    </row>
    <row r="6001" spans="2:7" x14ac:dyDescent="0.25">
      <c r="B6001" s="69" t="s">
        <v>14957</v>
      </c>
      <c r="C6001" s="44">
        <v>1384</v>
      </c>
      <c r="D6001" s="44">
        <v>1384</v>
      </c>
      <c r="E6001" s="191" t="s">
        <v>13027</v>
      </c>
      <c r="F6001" s="48" t="s">
        <v>11934</v>
      </c>
      <c r="G6001" s="39" t="s">
        <v>18158</v>
      </c>
    </row>
    <row r="6002" spans="2:7" x14ac:dyDescent="0.25">
      <c r="B6002" s="69" t="s">
        <v>19748</v>
      </c>
      <c r="C6002" s="44">
        <v>1380</v>
      </c>
      <c r="D6002" s="44">
        <v>1380</v>
      </c>
      <c r="E6002" s="191" t="s">
        <v>13023</v>
      </c>
      <c r="F6002" s="48" t="s">
        <v>11933</v>
      </c>
      <c r="G6002" s="39" t="s">
        <v>18154</v>
      </c>
    </row>
    <row r="6003" spans="2:7" x14ac:dyDescent="0.25">
      <c r="B6003" s="48" t="s">
        <v>11933</v>
      </c>
      <c r="C6003" s="44">
        <v>1380</v>
      </c>
      <c r="D6003" s="44">
        <v>1380</v>
      </c>
      <c r="E6003" s="191" t="s">
        <v>13023</v>
      </c>
      <c r="F6003" s="48" t="s">
        <v>11933</v>
      </c>
      <c r="G6003" s="39" t="s">
        <v>18154</v>
      </c>
    </row>
    <row r="6004" spans="2:7" x14ac:dyDescent="0.25">
      <c r="B6004" s="69" t="s">
        <v>7469</v>
      </c>
      <c r="C6004" s="44">
        <v>1380</v>
      </c>
      <c r="D6004" s="44">
        <v>1380</v>
      </c>
      <c r="E6004" s="191" t="s">
        <v>13023</v>
      </c>
      <c r="F6004" s="48" t="s">
        <v>11933</v>
      </c>
      <c r="G6004" s="39" t="s">
        <v>18154</v>
      </c>
    </row>
    <row r="6005" spans="2:7" x14ac:dyDescent="0.25">
      <c r="B6005" s="69" t="s">
        <v>2643</v>
      </c>
      <c r="C6005" s="44">
        <v>1380</v>
      </c>
      <c r="D6005" s="44">
        <v>1380</v>
      </c>
      <c r="E6005" s="191" t="s">
        <v>13023</v>
      </c>
      <c r="F6005" s="48" t="s">
        <v>11933</v>
      </c>
      <c r="G6005" s="39" t="s">
        <v>18154</v>
      </c>
    </row>
    <row r="6006" spans="2:7" x14ac:dyDescent="0.25">
      <c r="B6006" s="69" t="s">
        <v>19747</v>
      </c>
      <c r="C6006" s="44">
        <v>1379</v>
      </c>
      <c r="D6006" s="44">
        <v>1379</v>
      </c>
      <c r="E6006" s="191" t="s">
        <v>13022</v>
      </c>
      <c r="F6006" s="48" t="s">
        <v>11932</v>
      </c>
      <c r="G6006" s="39" t="s">
        <v>18153</v>
      </c>
    </row>
    <row r="6007" spans="2:7" x14ac:dyDescent="0.25">
      <c r="B6007" s="69" t="s">
        <v>7468</v>
      </c>
      <c r="C6007" s="44">
        <v>1379</v>
      </c>
      <c r="D6007" s="44">
        <v>1379</v>
      </c>
      <c r="E6007" s="191" t="s">
        <v>13022</v>
      </c>
      <c r="F6007" s="48" t="s">
        <v>11932</v>
      </c>
      <c r="G6007" s="39" t="s">
        <v>18153</v>
      </c>
    </row>
    <row r="6008" spans="2:7" x14ac:dyDescent="0.25">
      <c r="B6008" s="69" t="s">
        <v>2642</v>
      </c>
      <c r="C6008" s="44">
        <v>1379</v>
      </c>
      <c r="D6008" s="44">
        <v>1379</v>
      </c>
      <c r="E6008" s="191" t="s">
        <v>13022</v>
      </c>
      <c r="F6008" s="48" t="s">
        <v>11932</v>
      </c>
      <c r="G6008" s="39" t="s">
        <v>18153</v>
      </c>
    </row>
    <row r="6009" spans="2:7" x14ac:dyDescent="0.25">
      <c r="B6009" s="48" t="s">
        <v>11932</v>
      </c>
      <c r="C6009" s="44">
        <v>1379</v>
      </c>
      <c r="D6009" s="44">
        <v>1379</v>
      </c>
      <c r="E6009" s="191" t="s">
        <v>13022</v>
      </c>
      <c r="F6009" s="48" t="s">
        <v>11932</v>
      </c>
      <c r="G6009" s="39" t="s">
        <v>18153</v>
      </c>
    </row>
    <row r="6010" spans="2:7" x14ac:dyDescent="0.25">
      <c r="B6010" s="69" t="s">
        <v>19753</v>
      </c>
      <c r="C6010" s="44">
        <v>1385</v>
      </c>
      <c r="D6010" s="44">
        <v>1385</v>
      </c>
      <c r="E6010" s="191" t="s">
        <v>13028</v>
      </c>
      <c r="F6010" s="48" t="s">
        <v>11935</v>
      </c>
      <c r="G6010" s="39" t="s">
        <v>18159</v>
      </c>
    </row>
    <row r="6011" spans="2:7" x14ac:dyDescent="0.25">
      <c r="B6011" s="48" t="s">
        <v>11935</v>
      </c>
      <c r="C6011" s="44">
        <v>1385</v>
      </c>
      <c r="D6011" s="44">
        <v>1385</v>
      </c>
      <c r="E6011" s="191" t="s">
        <v>13028</v>
      </c>
      <c r="F6011" s="48" t="s">
        <v>11935</v>
      </c>
      <c r="G6011" s="39" t="s">
        <v>18159</v>
      </c>
    </row>
    <row r="6012" spans="2:7" x14ac:dyDescent="0.25">
      <c r="B6012" s="69" t="s">
        <v>2647</v>
      </c>
      <c r="C6012" s="44">
        <v>1385</v>
      </c>
      <c r="D6012" s="44">
        <v>1385</v>
      </c>
      <c r="E6012" s="191" t="s">
        <v>13028</v>
      </c>
      <c r="F6012" s="48" t="s">
        <v>11935</v>
      </c>
      <c r="G6012" s="39" t="s">
        <v>18159</v>
      </c>
    </row>
    <row r="6013" spans="2:7" x14ac:dyDescent="0.25">
      <c r="B6013" s="69" t="s">
        <v>7474</v>
      </c>
      <c r="C6013" s="44">
        <v>1385</v>
      </c>
      <c r="D6013" s="44">
        <v>1385</v>
      </c>
      <c r="E6013" s="191" t="s">
        <v>13028</v>
      </c>
      <c r="F6013" s="48" t="s">
        <v>11935</v>
      </c>
      <c r="G6013" s="39" t="s">
        <v>18159</v>
      </c>
    </row>
    <row r="6014" spans="2:7" x14ac:dyDescent="0.25">
      <c r="B6014" s="69" t="s">
        <v>19750</v>
      </c>
      <c r="C6014" s="44">
        <v>1382</v>
      </c>
      <c r="D6014" s="44">
        <v>1382</v>
      </c>
      <c r="E6014" s="191" t="s">
        <v>13025</v>
      </c>
      <c r="F6014" s="45" t="s">
        <v>4651</v>
      </c>
      <c r="G6014" s="39" t="s">
        <v>18156</v>
      </c>
    </row>
    <row r="6015" spans="2:7" x14ac:dyDescent="0.25">
      <c r="B6015" s="69" t="s">
        <v>7471</v>
      </c>
      <c r="C6015" s="44">
        <v>1382</v>
      </c>
      <c r="D6015" s="44">
        <v>1382</v>
      </c>
      <c r="E6015" s="191" t="s">
        <v>13025</v>
      </c>
      <c r="F6015" s="45" t="s">
        <v>4651</v>
      </c>
      <c r="G6015" s="39" t="s">
        <v>18156</v>
      </c>
    </row>
    <row r="6016" spans="2:7" x14ac:dyDescent="0.25">
      <c r="B6016" s="69" t="s">
        <v>2645</v>
      </c>
      <c r="C6016" s="44">
        <v>1382</v>
      </c>
      <c r="D6016" s="44">
        <v>1382</v>
      </c>
      <c r="E6016" s="191" t="s">
        <v>13025</v>
      </c>
      <c r="F6016" s="45" t="s">
        <v>4651</v>
      </c>
      <c r="G6016" s="39" t="s">
        <v>18156</v>
      </c>
    </row>
    <row r="6017" spans="2:7" x14ac:dyDescent="0.25">
      <c r="B6017" s="69" t="s">
        <v>19749</v>
      </c>
      <c r="C6017" s="44">
        <v>1381</v>
      </c>
      <c r="D6017" s="44">
        <v>1381</v>
      </c>
      <c r="E6017" s="191" t="s">
        <v>13024</v>
      </c>
      <c r="F6017" s="45" t="s">
        <v>4652</v>
      </c>
      <c r="G6017" s="39" t="s">
        <v>18155</v>
      </c>
    </row>
    <row r="6018" spans="2:7" x14ac:dyDescent="0.25">
      <c r="B6018" s="69" t="s">
        <v>7470</v>
      </c>
      <c r="C6018" s="44">
        <v>1381</v>
      </c>
      <c r="D6018" s="44">
        <v>1381</v>
      </c>
      <c r="E6018" s="191" t="s">
        <v>13024</v>
      </c>
      <c r="F6018" s="45" t="s">
        <v>4652</v>
      </c>
      <c r="G6018" s="39" t="s">
        <v>18155</v>
      </c>
    </row>
    <row r="6019" spans="2:7" x14ac:dyDescent="0.25">
      <c r="B6019" s="69" t="s">
        <v>2644</v>
      </c>
      <c r="C6019" s="44">
        <v>1381</v>
      </c>
      <c r="D6019" s="44">
        <v>1381</v>
      </c>
      <c r="E6019" s="191" t="s">
        <v>13024</v>
      </c>
      <c r="F6019" s="45" t="s">
        <v>4652</v>
      </c>
      <c r="G6019" s="39" t="s">
        <v>18155</v>
      </c>
    </row>
    <row r="6020" spans="2:7" x14ac:dyDescent="0.25">
      <c r="B6020" s="69" t="s">
        <v>19744</v>
      </c>
      <c r="C6020" s="44">
        <v>1376</v>
      </c>
      <c r="D6020" s="44">
        <v>1376</v>
      </c>
      <c r="E6020" s="191" t="s">
        <v>13019</v>
      </c>
      <c r="F6020" s="48" t="s">
        <v>11929</v>
      </c>
      <c r="G6020" s="39" t="s">
        <v>4653</v>
      </c>
    </row>
    <row r="6021" spans="2:7" x14ac:dyDescent="0.25">
      <c r="B6021" s="48" t="s">
        <v>11929</v>
      </c>
      <c r="C6021" s="44">
        <v>1376</v>
      </c>
      <c r="D6021" s="44">
        <v>1376</v>
      </c>
      <c r="E6021" s="191" t="s">
        <v>13019</v>
      </c>
      <c r="F6021" s="48" t="s">
        <v>11929</v>
      </c>
      <c r="G6021" s="39" t="s">
        <v>4653</v>
      </c>
    </row>
    <row r="6022" spans="2:7" x14ac:dyDescent="0.25">
      <c r="B6022" s="69" t="s">
        <v>2640</v>
      </c>
      <c r="C6022" s="44">
        <v>1376</v>
      </c>
      <c r="D6022" s="44">
        <v>1376</v>
      </c>
      <c r="E6022" s="191" t="s">
        <v>13019</v>
      </c>
      <c r="F6022" s="48" t="s">
        <v>11929</v>
      </c>
      <c r="G6022" s="39" t="s">
        <v>4653</v>
      </c>
    </row>
    <row r="6023" spans="2:7" x14ac:dyDescent="0.25">
      <c r="B6023" s="69" t="s">
        <v>7465</v>
      </c>
      <c r="C6023" s="44">
        <v>1376</v>
      </c>
      <c r="D6023" s="44">
        <v>1376</v>
      </c>
      <c r="E6023" s="191" t="s">
        <v>13019</v>
      </c>
      <c r="F6023" s="48" t="s">
        <v>11929</v>
      </c>
      <c r="G6023" s="39" t="s">
        <v>4653</v>
      </c>
    </row>
    <row r="6024" spans="2:7" x14ac:dyDescent="0.25">
      <c r="B6024" s="69" t="s">
        <v>5503</v>
      </c>
      <c r="C6024" s="44">
        <v>1376</v>
      </c>
      <c r="D6024" s="44">
        <v>1376</v>
      </c>
      <c r="E6024" s="191" t="s">
        <v>13019</v>
      </c>
      <c r="F6024" s="48" t="s">
        <v>11929</v>
      </c>
      <c r="G6024" s="39" t="s">
        <v>4653</v>
      </c>
    </row>
    <row r="6025" spans="2:7" x14ac:dyDescent="0.25">
      <c r="B6025" s="69" t="s">
        <v>981</v>
      </c>
      <c r="C6025" s="44">
        <v>1376</v>
      </c>
      <c r="D6025" s="44">
        <v>1376</v>
      </c>
      <c r="E6025" s="191" t="s">
        <v>13019</v>
      </c>
      <c r="F6025" s="48" t="s">
        <v>11929</v>
      </c>
      <c r="G6025" s="39" t="s">
        <v>4653</v>
      </c>
    </row>
    <row r="6026" spans="2:7" x14ac:dyDescent="0.25">
      <c r="B6026" s="69" t="s">
        <v>19742</v>
      </c>
      <c r="C6026" s="44">
        <v>1374.1</v>
      </c>
      <c r="D6026" s="44" t="s">
        <v>1332</v>
      </c>
      <c r="E6026" s="51" t="s">
        <v>14870</v>
      </c>
      <c r="F6026" s="45" t="s">
        <v>1333</v>
      </c>
      <c r="G6026" s="39" t="s">
        <v>18150</v>
      </c>
    </row>
    <row r="6027" spans="2:7" x14ac:dyDescent="0.25">
      <c r="B6027" s="69" t="s">
        <v>1332</v>
      </c>
      <c r="C6027" s="44">
        <v>1374.1</v>
      </c>
      <c r="D6027" s="44" t="s">
        <v>1332</v>
      </c>
      <c r="E6027" s="51" t="s">
        <v>14870</v>
      </c>
      <c r="F6027" s="45" t="s">
        <v>1333</v>
      </c>
      <c r="G6027" s="39" t="s">
        <v>18150</v>
      </c>
    </row>
    <row r="6028" spans="2:7" x14ac:dyDescent="0.25">
      <c r="B6028" s="69" t="s">
        <v>3384</v>
      </c>
      <c r="C6028" s="44">
        <v>1374.1</v>
      </c>
      <c r="D6028" s="44" t="s">
        <v>1332</v>
      </c>
      <c r="E6028" s="51" t="s">
        <v>14870</v>
      </c>
      <c r="F6028" s="45" t="s">
        <v>1333</v>
      </c>
      <c r="G6028" s="39" t="s">
        <v>18150</v>
      </c>
    </row>
    <row r="6029" spans="2:7" x14ac:dyDescent="0.25">
      <c r="B6029" s="69" t="s">
        <v>7102</v>
      </c>
      <c r="C6029" s="44">
        <v>1374.1</v>
      </c>
      <c r="D6029" s="44" t="s">
        <v>1332</v>
      </c>
      <c r="E6029" s="51" t="s">
        <v>14870</v>
      </c>
      <c r="F6029" s="45" t="s">
        <v>1333</v>
      </c>
      <c r="G6029" s="39" t="s">
        <v>18150</v>
      </c>
    </row>
    <row r="6030" spans="2:7" x14ac:dyDescent="0.25">
      <c r="B6030" s="69" t="s">
        <v>19751</v>
      </c>
      <c r="C6030" s="44">
        <v>1383</v>
      </c>
      <c r="D6030" s="44">
        <v>1383</v>
      </c>
      <c r="E6030" s="191" t="s">
        <v>13026</v>
      </c>
      <c r="F6030" s="45" t="s">
        <v>1334</v>
      </c>
      <c r="G6030" s="39" t="s">
        <v>18157</v>
      </c>
    </row>
    <row r="6031" spans="2:7" x14ac:dyDescent="0.25">
      <c r="B6031" s="69" t="s">
        <v>7472</v>
      </c>
      <c r="C6031" s="44">
        <v>1383</v>
      </c>
      <c r="D6031" s="44">
        <v>1383</v>
      </c>
      <c r="E6031" s="191" t="s">
        <v>13026</v>
      </c>
      <c r="F6031" s="45" t="s">
        <v>1334</v>
      </c>
      <c r="G6031" s="39" t="s">
        <v>18157</v>
      </c>
    </row>
    <row r="6032" spans="2:7" x14ac:dyDescent="0.25">
      <c r="B6032" s="69" t="s">
        <v>2646</v>
      </c>
      <c r="C6032" s="44">
        <v>1383</v>
      </c>
      <c r="D6032" s="44">
        <v>1383</v>
      </c>
      <c r="E6032" s="191" t="s">
        <v>13026</v>
      </c>
      <c r="F6032" s="45" t="s">
        <v>1334</v>
      </c>
      <c r="G6032" s="39" t="s">
        <v>18157</v>
      </c>
    </row>
    <row r="6033" spans="2:7" x14ac:dyDescent="0.25">
      <c r="B6033" s="69" t="s">
        <v>19743</v>
      </c>
      <c r="C6033" s="44">
        <v>1375</v>
      </c>
      <c r="D6033" s="44">
        <v>1375</v>
      </c>
      <c r="E6033" s="191" t="s">
        <v>13018</v>
      </c>
      <c r="F6033" s="45" t="s">
        <v>4655</v>
      </c>
      <c r="G6033" s="39" t="s">
        <v>14871</v>
      </c>
    </row>
    <row r="6034" spans="2:7" x14ac:dyDescent="0.25">
      <c r="B6034" s="69" t="s">
        <v>7221</v>
      </c>
      <c r="C6034" s="44">
        <v>1375</v>
      </c>
      <c r="D6034" s="44">
        <v>1375</v>
      </c>
      <c r="E6034" s="191" t="s">
        <v>13018</v>
      </c>
      <c r="F6034" s="45" t="s">
        <v>4655</v>
      </c>
      <c r="G6034" s="39" t="s">
        <v>14871</v>
      </c>
    </row>
    <row r="6035" spans="2:7" x14ac:dyDescent="0.25">
      <c r="B6035" s="69" t="s">
        <v>10092</v>
      </c>
      <c r="C6035" s="44">
        <v>1375</v>
      </c>
      <c r="D6035" s="44">
        <v>1375</v>
      </c>
      <c r="E6035" s="191" t="s">
        <v>13018</v>
      </c>
      <c r="F6035" s="45" t="s">
        <v>4655</v>
      </c>
      <c r="G6035" s="39" t="s">
        <v>14871</v>
      </c>
    </row>
    <row r="6036" spans="2:7" x14ac:dyDescent="0.25">
      <c r="B6036" s="69" t="s">
        <v>2639</v>
      </c>
      <c r="C6036" s="44">
        <v>1375</v>
      </c>
      <c r="D6036" s="44">
        <v>1375</v>
      </c>
      <c r="E6036" s="191" t="s">
        <v>13018</v>
      </c>
      <c r="F6036" s="45" t="s">
        <v>4655</v>
      </c>
      <c r="G6036" s="39" t="s">
        <v>14871</v>
      </c>
    </row>
    <row r="6037" spans="2:7" x14ac:dyDescent="0.25">
      <c r="B6037" s="69" t="s">
        <v>7464</v>
      </c>
      <c r="C6037" s="44">
        <v>1375</v>
      </c>
      <c r="D6037" s="44">
        <v>1375</v>
      </c>
      <c r="E6037" s="191" t="s">
        <v>13018</v>
      </c>
      <c r="F6037" s="45" t="s">
        <v>4655</v>
      </c>
      <c r="G6037" s="39" t="s">
        <v>14871</v>
      </c>
    </row>
    <row r="6038" spans="2:7" x14ac:dyDescent="0.25">
      <c r="B6038" s="69" t="s">
        <v>19740</v>
      </c>
      <c r="C6038" s="44">
        <v>1373</v>
      </c>
      <c r="D6038" s="44">
        <v>1373</v>
      </c>
      <c r="E6038" s="191" t="s">
        <v>13016</v>
      </c>
      <c r="F6038" s="45" t="s">
        <v>4657</v>
      </c>
      <c r="G6038" s="39" t="s">
        <v>14872</v>
      </c>
    </row>
    <row r="6039" spans="2:7" x14ac:dyDescent="0.25">
      <c r="B6039" s="69" t="s">
        <v>2637</v>
      </c>
      <c r="C6039" s="44">
        <v>1373</v>
      </c>
      <c r="D6039" s="44">
        <v>1373</v>
      </c>
      <c r="E6039" s="191" t="s">
        <v>13016</v>
      </c>
      <c r="F6039" s="45" t="s">
        <v>4657</v>
      </c>
      <c r="G6039" s="39" t="s">
        <v>14872</v>
      </c>
    </row>
    <row r="6040" spans="2:7" x14ac:dyDescent="0.25">
      <c r="B6040" s="69" t="s">
        <v>7462</v>
      </c>
      <c r="C6040" s="44">
        <v>1373</v>
      </c>
      <c r="D6040" s="44">
        <v>1373</v>
      </c>
      <c r="E6040" s="191" t="s">
        <v>13016</v>
      </c>
      <c r="F6040" s="45" t="s">
        <v>4657</v>
      </c>
      <c r="G6040" s="39" t="s">
        <v>14872</v>
      </c>
    </row>
    <row r="6041" spans="2:7" x14ac:dyDescent="0.25">
      <c r="B6041" s="69" t="s">
        <v>19741</v>
      </c>
      <c r="C6041" s="44">
        <v>1374</v>
      </c>
      <c r="D6041" s="44">
        <v>1374</v>
      </c>
      <c r="E6041" s="191" t="s">
        <v>13017</v>
      </c>
      <c r="F6041" s="45" t="s">
        <v>4656</v>
      </c>
      <c r="G6041" s="39" t="s">
        <v>18149</v>
      </c>
    </row>
    <row r="6042" spans="2:7" x14ac:dyDescent="0.25">
      <c r="B6042" s="69" t="s">
        <v>2638</v>
      </c>
      <c r="C6042" s="44">
        <v>1374</v>
      </c>
      <c r="D6042" s="44">
        <v>1374</v>
      </c>
      <c r="E6042" s="191" t="s">
        <v>13017</v>
      </c>
      <c r="F6042" s="45" t="s">
        <v>4656</v>
      </c>
      <c r="G6042" s="39" t="s">
        <v>18149</v>
      </c>
    </row>
    <row r="6043" spans="2:7" x14ac:dyDescent="0.25">
      <c r="B6043" s="69" t="s">
        <v>7463</v>
      </c>
      <c r="C6043" s="44">
        <v>1374</v>
      </c>
      <c r="D6043" s="44">
        <v>1374</v>
      </c>
      <c r="E6043" s="191" t="s">
        <v>13017</v>
      </c>
      <c r="F6043" s="45" t="s">
        <v>4656</v>
      </c>
      <c r="G6043" s="39" t="s">
        <v>18149</v>
      </c>
    </row>
    <row r="6044" spans="2:7" x14ac:dyDescent="0.25">
      <c r="B6044" s="69" t="s">
        <v>19762</v>
      </c>
      <c r="C6044" s="44">
        <v>1395</v>
      </c>
      <c r="D6044" s="44">
        <v>1395</v>
      </c>
      <c r="E6044" s="191" t="s">
        <v>13037</v>
      </c>
      <c r="F6044" s="45" t="s">
        <v>4643</v>
      </c>
      <c r="G6044" s="39" t="s">
        <v>4642</v>
      </c>
    </row>
    <row r="6045" spans="2:7" x14ac:dyDescent="0.25">
      <c r="B6045" s="69" t="s">
        <v>4010</v>
      </c>
      <c r="C6045" s="44">
        <v>1395</v>
      </c>
      <c r="D6045" s="44">
        <v>1395</v>
      </c>
      <c r="E6045" s="191" t="s">
        <v>13037</v>
      </c>
      <c r="F6045" s="45" t="s">
        <v>4643</v>
      </c>
      <c r="G6045" s="39" t="s">
        <v>4642</v>
      </c>
    </row>
    <row r="6046" spans="2:7" x14ac:dyDescent="0.25">
      <c r="B6046" s="69" t="s">
        <v>10719</v>
      </c>
      <c r="C6046" s="44">
        <v>1395</v>
      </c>
      <c r="D6046" s="44">
        <v>1395</v>
      </c>
      <c r="E6046" s="191" t="s">
        <v>13037</v>
      </c>
      <c r="F6046" s="45" t="s">
        <v>4643</v>
      </c>
      <c r="G6046" s="39" t="s">
        <v>4642</v>
      </c>
    </row>
    <row r="6047" spans="2:7" x14ac:dyDescent="0.25">
      <c r="B6047" s="69" t="s">
        <v>3293</v>
      </c>
      <c r="C6047" s="44">
        <v>1395</v>
      </c>
      <c r="D6047" s="44">
        <v>1395</v>
      </c>
      <c r="E6047" s="191" t="s">
        <v>13037</v>
      </c>
      <c r="F6047" s="45" t="s">
        <v>4643</v>
      </c>
      <c r="G6047" s="39" t="s">
        <v>4642</v>
      </c>
    </row>
    <row r="6048" spans="2:7" x14ac:dyDescent="0.25">
      <c r="B6048" s="69" t="s">
        <v>10578</v>
      </c>
      <c r="C6048" s="44">
        <v>1395</v>
      </c>
      <c r="D6048" s="44">
        <v>1395</v>
      </c>
      <c r="E6048" s="191" t="s">
        <v>13037</v>
      </c>
      <c r="F6048" s="45" t="s">
        <v>4643</v>
      </c>
      <c r="G6048" s="39" t="s">
        <v>4642</v>
      </c>
    </row>
    <row r="6049" spans="2:7" x14ac:dyDescent="0.25">
      <c r="B6049" s="69" t="s">
        <v>7483</v>
      </c>
      <c r="C6049" s="44">
        <v>1395</v>
      </c>
      <c r="D6049" s="44">
        <v>1395</v>
      </c>
      <c r="E6049" s="191" t="s">
        <v>13037</v>
      </c>
      <c r="F6049" s="45" t="s">
        <v>4643</v>
      </c>
      <c r="G6049" s="39" t="s">
        <v>4642</v>
      </c>
    </row>
    <row r="6050" spans="2:7" x14ac:dyDescent="0.25">
      <c r="B6050" s="69" t="s">
        <v>2656</v>
      </c>
      <c r="C6050" s="44">
        <v>1395</v>
      </c>
      <c r="D6050" s="44">
        <v>1395</v>
      </c>
      <c r="E6050" s="191" t="s">
        <v>13037</v>
      </c>
      <c r="F6050" s="45" t="s">
        <v>4643</v>
      </c>
      <c r="G6050" s="39" t="s">
        <v>4642</v>
      </c>
    </row>
    <row r="6051" spans="2:7" x14ac:dyDescent="0.25">
      <c r="B6051" s="69" t="s">
        <v>19757</v>
      </c>
      <c r="C6051" s="44">
        <v>1389</v>
      </c>
      <c r="D6051" s="44">
        <v>1389</v>
      </c>
      <c r="E6051" s="191" t="s">
        <v>13032</v>
      </c>
      <c r="F6051" s="45" t="s">
        <v>4648</v>
      </c>
      <c r="G6051" s="39" t="s">
        <v>18163</v>
      </c>
    </row>
    <row r="6052" spans="2:7" x14ac:dyDescent="0.25">
      <c r="B6052" s="69" t="s">
        <v>7478</v>
      </c>
      <c r="C6052" s="44">
        <v>1389</v>
      </c>
      <c r="D6052" s="44">
        <v>1389</v>
      </c>
      <c r="E6052" s="191" t="s">
        <v>13032</v>
      </c>
      <c r="F6052" s="45" t="s">
        <v>4648</v>
      </c>
      <c r="G6052" s="39" t="s">
        <v>18163</v>
      </c>
    </row>
    <row r="6053" spans="2:7" x14ac:dyDescent="0.25">
      <c r="B6053" s="69" t="s">
        <v>2651</v>
      </c>
      <c r="C6053" s="44">
        <v>1389</v>
      </c>
      <c r="D6053" s="44">
        <v>1389</v>
      </c>
      <c r="E6053" s="191" t="s">
        <v>13032</v>
      </c>
      <c r="F6053" s="45" t="s">
        <v>4648</v>
      </c>
      <c r="G6053" s="39" t="s">
        <v>18163</v>
      </c>
    </row>
    <row r="6054" spans="2:7" x14ac:dyDescent="0.25">
      <c r="B6054" s="69" t="s">
        <v>19756</v>
      </c>
      <c r="C6054" s="44">
        <v>1388</v>
      </c>
      <c r="D6054" s="44">
        <v>1388</v>
      </c>
      <c r="E6054" s="191" t="s">
        <v>13031</v>
      </c>
      <c r="F6054" s="45" t="s">
        <v>4649</v>
      </c>
      <c r="G6054" s="39" t="s">
        <v>18162</v>
      </c>
    </row>
    <row r="6055" spans="2:7" x14ac:dyDescent="0.25">
      <c r="B6055" s="69" t="s">
        <v>7477</v>
      </c>
      <c r="C6055" s="44">
        <v>1388</v>
      </c>
      <c r="D6055" s="44">
        <v>1388</v>
      </c>
      <c r="E6055" s="191" t="s">
        <v>13031</v>
      </c>
      <c r="F6055" s="45" t="s">
        <v>4649</v>
      </c>
      <c r="G6055" s="39" t="s">
        <v>18162</v>
      </c>
    </row>
    <row r="6056" spans="2:7" x14ac:dyDescent="0.25">
      <c r="B6056" s="69" t="s">
        <v>2650</v>
      </c>
      <c r="C6056" s="44">
        <v>1388</v>
      </c>
      <c r="D6056" s="44">
        <v>1388</v>
      </c>
      <c r="E6056" s="191" t="s">
        <v>13031</v>
      </c>
      <c r="F6056" s="45" t="s">
        <v>4649</v>
      </c>
      <c r="G6056" s="39" t="s">
        <v>18162</v>
      </c>
    </row>
    <row r="6057" spans="2:7" x14ac:dyDescent="0.25">
      <c r="B6057" s="69" t="s">
        <v>19758</v>
      </c>
      <c r="C6057" s="44">
        <v>1390</v>
      </c>
      <c r="D6057" s="44">
        <v>1390</v>
      </c>
      <c r="E6057" s="191" t="s">
        <v>13033</v>
      </c>
      <c r="F6057" s="45" t="s">
        <v>4647</v>
      </c>
      <c r="G6057" s="39" t="s">
        <v>18164</v>
      </c>
    </row>
    <row r="6058" spans="2:7" x14ac:dyDescent="0.25">
      <c r="B6058" s="69" t="s">
        <v>7479</v>
      </c>
      <c r="C6058" s="44">
        <v>1390</v>
      </c>
      <c r="D6058" s="44">
        <v>1390</v>
      </c>
      <c r="E6058" s="191" t="s">
        <v>13033</v>
      </c>
      <c r="F6058" s="45" t="s">
        <v>4647</v>
      </c>
      <c r="G6058" s="39" t="s">
        <v>18164</v>
      </c>
    </row>
    <row r="6059" spans="2:7" x14ac:dyDescent="0.25">
      <c r="B6059" s="69" t="s">
        <v>2652</v>
      </c>
      <c r="C6059" s="44">
        <v>1390</v>
      </c>
      <c r="D6059" s="44">
        <v>1390</v>
      </c>
      <c r="E6059" s="191" t="s">
        <v>13033</v>
      </c>
      <c r="F6059" s="45" t="s">
        <v>4647</v>
      </c>
      <c r="G6059" s="39" t="s">
        <v>18164</v>
      </c>
    </row>
    <row r="6060" spans="2:7" x14ac:dyDescent="0.25">
      <c r="B6060" s="69" t="s">
        <v>19761</v>
      </c>
      <c r="C6060" s="44">
        <v>1393</v>
      </c>
      <c r="D6060" s="44">
        <v>1393</v>
      </c>
      <c r="E6060" s="191" t="s">
        <v>13036</v>
      </c>
      <c r="F6060" s="45" t="s">
        <v>4644</v>
      </c>
      <c r="G6060" s="39" t="s">
        <v>18167</v>
      </c>
    </row>
    <row r="6061" spans="2:7" x14ac:dyDescent="0.25">
      <c r="B6061" s="69" t="s">
        <v>7482</v>
      </c>
      <c r="C6061" s="44">
        <v>1393</v>
      </c>
      <c r="D6061" s="44">
        <v>1393</v>
      </c>
      <c r="E6061" s="191" t="s">
        <v>13036</v>
      </c>
      <c r="F6061" s="45" t="s">
        <v>4644</v>
      </c>
      <c r="G6061" s="39" t="s">
        <v>18167</v>
      </c>
    </row>
    <row r="6062" spans="2:7" x14ac:dyDescent="0.25">
      <c r="B6062" s="69" t="s">
        <v>2655</v>
      </c>
      <c r="C6062" s="44">
        <v>1393</v>
      </c>
      <c r="D6062" s="44">
        <v>1393</v>
      </c>
      <c r="E6062" s="191" t="s">
        <v>13036</v>
      </c>
      <c r="F6062" s="45" t="s">
        <v>4644</v>
      </c>
      <c r="G6062" s="39" t="s">
        <v>18167</v>
      </c>
    </row>
    <row r="6063" spans="2:7" x14ac:dyDescent="0.25">
      <c r="B6063" s="69" t="s">
        <v>19759</v>
      </c>
      <c r="C6063" s="44">
        <v>1391</v>
      </c>
      <c r="D6063" s="44">
        <v>1391</v>
      </c>
      <c r="E6063" s="191" t="s">
        <v>13034</v>
      </c>
      <c r="F6063" s="45" t="s">
        <v>4646</v>
      </c>
      <c r="G6063" s="39" t="s">
        <v>18165</v>
      </c>
    </row>
    <row r="6064" spans="2:7" x14ac:dyDescent="0.25">
      <c r="B6064" s="69" t="s">
        <v>2653</v>
      </c>
      <c r="C6064" s="44">
        <v>1391</v>
      </c>
      <c r="D6064" s="44">
        <v>1391</v>
      </c>
      <c r="E6064" s="191" t="s">
        <v>13034</v>
      </c>
      <c r="F6064" s="45" t="s">
        <v>4646</v>
      </c>
      <c r="G6064" s="39" t="s">
        <v>18165</v>
      </c>
    </row>
    <row r="6065" spans="2:7" x14ac:dyDescent="0.25">
      <c r="B6065" s="69" t="s">
        <v>7480</v>
      </c>
      <c r="C6065" s="44">
        <v>1391</v>
      </c>
      <c r="D6065" s="44">
        <v>1391</v>
      </c>
      <c r="E6065" s="191" t="s">
        <v>13034</v>
      </c>
      <c r="F6065" s="45" t="s">
        <v>4646</v>
      </c>
      <c r="G6065" s="39" t="s">
        <v>18165</v>
      </c>
    </row>
    <row r="6066" spans="2:7" x14ac:dyDescent="0.25">
      <c r="B6066" s="69" t="s">
        <v>19760</v>
      </c>
      <c r="C6066" s="44">
        <v>1392</v>
      </c>
      <c r="D6066" s="44">
        <v>1392</v>
      </c>
      <c r="E6066" s="191" t="s">
        <v>13035</v>
      </c>
      <c r="F6066" s="45" t="s">
        <v>4645</v>
      </c>
      <c r="G6066" s="39" t="s">
        <v>18166</v>
      </c>
    </row>
    <row r="6067" spans="2:7" x14ac:dyDescent="0.25">
      <c r="B6067" s="69" t="s">
        <v>7481</v>
      </c>
      <c r="C6067" s="44">
        <v>1392</v>
      </c>
      <c r="D6067" s="44">
        <v>1392</v>
      </c>
      <c r="E6067" s="191" t="s">
        <v>13035</v>
      </c>
      <c r="F6067" s="45" t="s">
        <v>4645</v>
      </c>
      <c r="G6067" s="39" t="s">
        <v>18166</v>
      </c>
    </row>
    <row r="6068" spans="2:7" x14ac:dyDescent="0.25">
      <c r="B6068" s="69" t="s">
        <v>2654</v>
      </c>
      <c r="C6068" s="44">
        <v>1392</v>
      </c>
      <c r="D6068" s="44">
        <v>1392</v>
      </c>
      <c r="E6068" s="191" t="s">
        <v>13035</v>
      </c>
      <c r="F6068" s="45" t="s">
        <v>4645</v>
      </c>
      <c r="G6068" s="39" t="s">
        <v>18166</v>
      </c>
    </row>
    <row r="6069" spans="2:7" x14ac:dyDescent="0.25">
      <c r="B6069" s="70" t="s">
        <v>19776</v>
      </c>
      <c r="C6069" s="46">
        <v>1405</v>
      </c>
      <c r="D6069" s="71">
        <v>1405</v>
      </c>
      <c r="E6069" s="53" t="s">
        <v>13047</v>
      </c>
      <c r="F6069" s="211" t="s">
        <v>15321</v>
      </c>
      <c r="G6069" s="71" t="s">
        <v>3494</v>
      </c>
    </row>
    <row r="6070" spans="2:7" x14ac:dyDescent="0.25">
      <c r="B6070" s="70" t="s">
        <v>10669</v>
      </c>
      <c r="C6070" s="46">
        <v>1405</v>
      </c>
      <c r="D6070" s="71">
        <v>1405</v>
      </c>
      <c r="E6070" s="53" t="s">
        <v>13047</v>
      </c>
      <c r="F6070" s="211" t="s">
        <v>15321</v>
      </c>
      <c r="G6070" s="71" t="s">
        <v>3494</v>
      </c>
    </row>
    <row r="6071" spans="2:7" x14ac:dyDescent="0.25">
      <c r="B6071" s="70" t="s">
        <v>4753</v>
      </c>
      <c r="C6071" s="46">
        <v>1405</v>
      </c>
      <c r="D6071" s="71">
        <v>1405</v>
      </c>
      <c r="E6071" s="53" t="s">
        <v>13047</v>
      </c>
      <c r="F6071" s="211" t="s">
        <v>15321</v>
      </c>
      <c r="G6071" s="71" t="s">
        <v>3494</v>
      </c>
    </row>
    <row r="6072" spans="2:7" x14ac:dyDescent="0.25">
      <c r="B6072" s="70" t="s">
        <v>15556</v>
      </c>
      <c r="C6072" s="46">
        <v>1405</v>
      </c>
      <c r="D6072" s="71">
        <v>1405</v>
      </c>
      <c r="E6072" s="53" t="s">
        <v>13047</v>
      </c>
      <c r="F6072" s="211" t="s">
        <v>15321</v>
      </c>
      <c r="G6072" s="71" t="s">
        <v>3494</v>
      </c>
    </row>
    <row r="6073" spans="2:7" x14ac:dyDescent="0.25">
      <c r="B6073" s="69" t="s">
        <v>15321</v>
      </c>
      <c r="C6073" s="44">
        <v>1405</v>
      </c>
      <c r="D6073" s="44">
        <v>1405</v>
      </c>
      <c r="E6073" s="191" t="s">
        <v>13047</v>
      </c>
      <c r="F6073" s="45" t="s">
        <v>15321</v>
      </c>
      <c r="G6073" s="39" t="s">
        <v>3494</v>
      </c>
    </row>
    <row r="6074" spans="2:7" x14ac:dyDescent="0.25">
      <c r="B6074" s="70" t="s">
        <v>7493</v>
      </c>
      <c r="C6074" s="46">
        <v>1405</v>
      </c>
      <c r="D6074" s="71">
        <v>1405</v>
      </c>
      <c r="E6074" s="53" t="s">
        <v>13047</v>
      </c>
      <c r="F6074" s="211" t="s">
        <v>15321</v>
      </c>
      <c r="G6074" s="71" t="s">
        <v>3494</v>
      </c>
    </row>
    <row r="6075" spans="2:7" x14ac:dyDescent="0.25">
      <c r="B6075" s="70" t="s">
        <v>2668</v>
      </c>
      <c r="C6075" s="46">
        <v>1405</v>
      </c>
      <c r="D6075" s="71">
        <v>1405</v>
      </c>
      <c r="E6075" s="53" t="s">
        <v>13047</v>
      </c>
      <c r="F6075" s="211" t="s">
        <v>15321</v>
      </c>
      <c r="G6075" s="71" t="s">
        <v>3494</v>
      </c>
    </row>
    <row r="6076" spans="2:7" x14ac:dyDescent="0.25">
      <c r="B6076" s="69" t="s">
        <v>19778</v>
      </c>
      <c r="C6076" s="44">
        <v>1407</v>
      </c>
      <c r="D6076" s="44">
        <v>1407</v>
      </c>
      <c r="E6076" s="51" t="s">
        <v>16626</v>
      </c>
      <c r="F6076" s="48" t="s">
        <v>11938</v>
      </c>
      <c r="G6076" s="39" t="s">
        <v>18180</v>
      </c>
    </row>
    <row r="6077" spans="2:7" x14ac:dyDescent="0.25">
      <c r="B6077" s="69" t="s">
        <v>2670</v>
      </c>
      <c r="C6077" s="44">
        <v>1407</v>
      </c>
      <c r="D6077" s="44">
        <v>1407</v>
      </c>
      <c r="E6077" s="51" t="s">
        <v>16626</v>
      </c>
      <c r="F6077" s="48" t="s">
        <v>11938</v>
      </c>
      <c r="G6077" s="39" t="s">
        <v>18180</v>
      </c>
    </row>
    <row r="6078" spans="2:7" x14ac:dyDescent="0.25">
      <c r="B6078" s="69" t="s">
        <v>7494</v>
      </c>
      <c r="C6078" s="44">
        <v>1407</v>
      </c>
      <c r="D6078" s="44">
        <v>1407</v>
      </c>
      <c r="E6078" s="51" t="s">
        <v>16626</v>
      </c>
      <c r="F6078" s="48" t="s">
        <v>11938</v>
      </c>
      <c r="G6078" s="39" t="s">
        <v>18180</v>
      </c>
    </row>
    <row r="6079" spans="2:7" x14ac:dyDescent="0.25">
      <c r="B6079" s="48" t="s">
        <v>11938</v>
      </c>
      <c r="C6079" s="44">
        <v>1407</v>
      </c>
      <c r="D6079" s="44">
        <v>1407</v>
      </c>
      <c r="E6079" s="51" t="s">
        <v>16626</v>
      </c>
      <c r="F6079" s="48" t="s">
        <v>11938</v>
      </c>
      <c r="G6079" s="39" t="s">
        <v>18180</v>
      </c>
    </row>
    <row r="6080" spans="2:7" x14ac:dyDescent="0.25">
      <c r="B6080" s="69" t="s">
        <v>19763</v>
      </c>
      <c r="C6080" s="44">
        <v>1396</v>
      </c>
      <c r="D6080" s="44">
        <v>1396</v>
      </c>
      <c r="E6080" s="191" t="s">
        <v>13038</v>
      </c>
      <c r="F6080" s="45" t="s">
        <v>4641</v>
      </c>
      <c r="G6080" s="39" t="s">
        <v>18168</v>
      </c>
    </row>
    <row r="6081" spans="2:7" x14ac:dyDescent="0.25">
      <c r="B6081" s="69" t="s">
        <v>7484</v>
      </c>
      <c r="C6081" s="44">
        <v>1396</v>
      </c>
      <c r="D6081" s="44">
        <v>1396</v>
      </c>
      <c r="E6081" s="191" t="s">
        <v>13038</v>
      </c>
      <c r="F6081" s="45" t="s">
        <v>4641</v>
      </c>
      <c r="G6081" s="39" t="s">
        <v>18168</v>
      </c>
    </row>
    <row r="6082" spans="2:7" x14ac:dyDescent="0.25">
      <c r="B6082" s="69" t="s">
        <v>2657</v>
      </c>
      <c r="C6082" s="44">
        <v>1396</v>
      </c>
      <c r="D6082" s="44">
        <v>1396</v>
      </c>
      <c r="E6082" s="191" t="s">
        <v>13038</v>
      </c>
      <c r="F6082" s="45" t="s">
        <v>4641</v>
      </c>
      <c r="G6082" s="39" t="s">
        <v>18168</v>
      </c>
    </row>
    <row r="6083" spans="2:7" x14ac:dyDescent="0.25">
      <c r="B6083" s="69" t="s">
        <v>19764</v>
      </c>
      <c r="C6083" s="44">
        <v>1397</v>
      </c>
      <c r="D6083" s="44">
        <v>1397</v>
      </c>
      <c r="E6083" s="191" t="s">
        <v>13039</v>
      </c>
      <c r="F6083" s="45" t="s">
        <v>4640</v>
      </c>
      <c r="G6083" s="39" t="s">
        <v>18169</v>
      </c>
    </row>
    <row r="6084" spans="2:7" x14ac:dyDescent="0.25">
      <c r="B6084" s="69" t="s">
        <v>2658</v>
      </c>
      <c r="C6084" s="44">
        <v>1397</v>
      </c>
      <c r="D6084" s="44">
        <v>1397</v>
      </c>
      <c r="E6084" s="191" t="s">
        <v>13039</v>
      </c>
      <c r="F6084" s="45" t="s">
        <v>4640</v>
      </c>
      <c r="G6084" s="39" t="s">
        <v>18169</v>
      </c>
    </row>
    <row r="6085" spans="2:7" x14ac:dyDescent="0.25">
      <c r="B6085" s="69" t="s">
        <v>7485</v>
      </c>
      <c r="C6085" s="44">
        <v>1397</v>
      </c>
      <c r="D6085" s="44">
        <v>1397</v>
      </c>
      <c r="E6085" s="191" t="s">
        <v>13039</v>
      </c>
      <c r="F6085" s="45" t="s">
        <v>4640</v>
      </c>
      <c r="G6085" s="39" t="s">
        <v>18169</v>
      </c>
    </row>
    <row r="6086" spans="2:7" x14ac:dyDescent="0.25">
      <c r="B6086" s="69" t="s">
        <v>19783</v>
      </c>
      <c r="C6086" s="44">
        <v>1410</v>
      </c>
      <c r="D6086" s="44">
        <v>1410</v>
      </c>
      <c r="E6086" s="191" t="s">
        <v>13049</v>
      </c>
      <c r="F6086" s="45" t="s">
        <v>3492</v>
      </c>
      <c r="G6086" s="39" t="s">
        <v>18184</v>
      </c>
    </row>
    <row r="6087" spans="2:7" x14ac:dyDescent="0.25">
      <c r="B6087" s="69" t="s">
        <v>2674</v>
      </c>
      <c r="C6087" s="44">
        <v>1410</v>
      </c>
      <c r="D6087" s="44">
        <v>1410</v>
      </c>
      <c r="E6087" s="191" t="s">
        <v>13049</v>
      </c>
      <c r="F6087" s="45" t="s">
        <v>3492</v>
      </c>
      <c r="G6087" s="39" t="s">
        <v>18184</v>
      </c>
    </row>
    <row r="6088" spans="2:7" x14ac:dyDescent="0.25">
      <c r="B6088" s="69" t="s">
        <v>7497</v>
      </c>
      <c r="C6088" s="44">
        <v>1410</v>
      </c>
      <c r="D6088" s="44">
        <v>1410</v>
      </c>
      <c r="E6088" s="191" t="s">
        <v>13049</v>
      </c>
      <c r="F6088" s="45" t="s">
        <v>3492</v>
      </c>
      <c r="G6088" s="39" t="s">
        <v>18184</v>
      </c>
    </row>
    <row r="6089" spans="2:7" x14ac:dyDescent="0.25">
      <c r="B6089" s="69" t="s">
        <v>19765</v>
      </c>
      <c r="C6089" s="44">
        <v>1397.1</v>
      </c>
      <c r="D6089" s="44" t="s">
        <v>1336</v>
      </c>
      <c r="E6089" s="51" t="s">
        <v>14873</v>
      </c>
      <c r="F6089" s="45" t="s">
        <v>1337</v>
      </c>
      <c r="G6089" s="39" t="s">
        <v>18170</v>
      </c>
    </row>
    <row r="6090" spans="2:7" x14ac:dyDescent="0.25">
      <c r="B6090" s="69" t="s">
        <v>1336</v>
      </c>
      <c r="C6090" s="44">
        <v>1397.1</v>
      </c>
      <c r="D6090" s="44" t="s">
        <v>1336</v>
      </c>
      <c r="E6090" s="51" t="s">
        <v>14873</v>
      </c>
      <c r="F6090" s="45" t="s">
        <v>1337</v>
      </c>
      <c r="G6090" s="39" t="s">
        <v>18170</v>
      </c>
    </row>
    <row r="6091" spans="2:7" x14ac:dyDescent="0.25">
      <c r="B6091" s="69" t="s">
        <v>3324</v>
      </c>
      <c r="C6091" s="44">
        <v>1397.1</v>
      </c>
      <c r="D6091" s="44" t="s">
        <v>1336</v>
      </c>
      <c r="E6091" s="51" t="s">
        <v>14873</v>
      </c>
      <c r="F6091" s="45" t="s">
        <v>1337</v>
      </c>
      <c r="G6091" s="39" t="s">
        <v>18170</v>
      </c>
    </row>
    <row r="6092" spans="2:7" x14ac:dyDescent="0.25">
      <c r="B6092" s="69" t="s">
        <v>7103</v>
      </c>
      <c r="C6092" s="44">
        <v>1397.1</v>
      </c>
      <c r="D6092" s="44" t="s">
        <v>1336</v>
      </c>
      <c r="E6092" s="51" t="s">
        <v>14873</v>
      </c>
      <c r="F6092" s="45" t="s">
        <v>1337</v>
      </c>
      <c r="G6092" s="39" t="s">
        <v>18170</v>
      </c>
    </row>
    <row r="6093" spans="2:7" x14ac:dyDescent="0.25">
      <c r="B6093" s="69" t="s">
        <v>19772</v>
      </c>
      <c r="C6093" s="44">
        <v>1402.1</v>
      </c>
      <c r="D6093" s="44" t="s">
        <v>1344</v>
      </c>
      <c r="E6093" s="51" t="s">
        <v>16627</v>
      </c>
      <c r="F6093" s="45" t="s">
        <v>1345</v>
      </c>
      <c r="G6093" s="39" t="s">
        <v>18176</v>
      </c>
    </row>
    <row r="6094" spans="2:7" x14ac:dyDescent="0.25">
      <c r="B6094" s="69" t="s">
        <v>1344</v>
      </c>
      <c r="C6094" s="44">
        <v>1402.1</v>
      </c>
      <c r="D6094" s="44" t="s">
        <v>1344</v>
      </c>
      <c r="E6094" s="51" t="s">
        <v>16627</v>
      </c>
      <c r="F6094" s="45" t="s">
        <v>1345</v>
      </c>
      <c r="G6094" s="39" t="s">
        <v>18176</v>
      </c>
    </row>
    <row r="6095" spans="2:7" x14ac:dyDescent="0.25">
      <c r="B6095" s="69" t="s">
        <v>2665</v>
      </c>
      <c r="C6095" s="44">
        <v>1402.1</v>
      </c>
      <c r="D6095" s="44" t="s">
        <v>1344</v>
      </c>
      <c r="E6095" s="51" t="s">
        <v>16627</v>
      </c>
      <c r="F6095" s="45" t="s">
        <v>1345</v>
      </c>
      <c r="G6095" s="39" t="s">
        <v>18176</v>
      </c>
    </row>
    <row r="6096" spans="2:7" x14ac:dyDescent="0.25">
      <c r="B6096" s="69" t="s">
        <v>7105</v>
      </c>
      <c r="C6096" s="44">
        <v>1402.1</v>
      </c>
      <c r="D6096" s="44" t="s">
        <v>1344</v>
      </c>
      <c r="E6096" s="51" t="s">
        <v>16627</v>
      </c>
      <c r="F6096" s="45" t="s">
        <v>1345</v>
      </c>
      <c r="G6096" s="39" t="s">
        <v>18176</v>
      </c>
    </row>
    <row r="6097" spans="2:7" x14ac:dyDescent="0.25">
      <c r="B6097" s="69" t="s">
        <v>19771</v>
      </c>
      <c r="C6097" s="44">
        <v>1402</v>
      </c>
      <c r="D6097" s="44">
        <v>1402</v>
      </c>
      <c r="E6097" s="191" t="s">
        <v>13044</v>
      </c>
      <c r="F6097" s="45" t="s">
        <v>1343</v>
      </c>
      <c r="G6097" s="39" t="s">
        <v>18175</v>
      </c>
    </row>
    <row r="6098" spans="2:7" x14ac:dyDescent="0.25">
      <c r="B6098" s="69" t="s">
        <v>7490</v>
      </c>
      <c r="C6098" s="44">
        <v>1402</v>
      </c>
      <c r="D6098" s="44">
        <v>1402</v>
      </c>
      <c r="E6098" s="191" t="s">
        <v>13044</v>
      </c>
      <c r="F6098" s="45" t="s">
        <v>1343</v>
      </c>
      <c r="G6098" s="39" t="s">
        <v>18175</v>
      </c>
    </row>
    <row r="6099" spans="2:7" x14ac:dyDescent="0.25">
      <c r="B6099" s="69" t="s">
        <v>2664</v>
      </c>
      <c r="C6099" s="44">
        <v>1402</v>
      </c>
      <c r="D6099" s="44">
        <v>1402</v>
      </c>
      <c r="E6099" s="191" t="s">
        <v>13044</v>
      </c>
      <c r="F6099" s="45" t="s">
        <v>1343</v>
      </c>
      <c r="G6099" s="39" t="s">
        <v>18175</v>
      </c>
    </row>
    <row r="6100" spans="2:7" x14ac:dyDescent="0.25">
      <c r="B6100" s="69" t="s">
        <v>19773</v>
      </c>
      <c r="C6100" s="44">
        <v>1403</v>
      </c>
      <c r="D6100" s="44">
        <v>1403</v>
      </c>
      <c r="E6100" s="191" t="s">
        <v>13045</v>
      </c>
      <c r="F6100" s="45" t="s">
        <v>1346</v>
      </c>
      <c r="G6100" s="39" t="s">
        <v>18177</v>
      </c>
    </row>
    <row r="6101" spans="2:7" x14ac:dyDescent="0.25">
      <c r="B6101" s="69" t="s">
        <v>7491</v>
      </c>
      <c r="C6101" s="44">
        <v>1403</v>
      </c>
      <c r="D6101" s="44">
        <v>1403</v>
      </c>
      <c r="E6101" s="191" t="s">
        <v>13045</v>
      </c>
      <c r="F6101" s="45" t="s">
        <v>1346</v>
      </c>
      <c r="G6101" s="39" t="s">
        <v>18177</v>
      </c>
    </row>
    <row r="6102" spans="2:7" x14ac:dyDescent="0.25">
      <c r="B6102" s="69" t="s">
        <v>2666</v>
      </c>
      <c r="C6102" s="44">
        <v>1403</v>
      </c>
      <c r="D6102" s="44">
        <v>1403</v>
      </c>
      <c r="E6102" s="191" t="s">
        <v>13045</v>
      </c>
      <c r="F6102" s="45" t="s">
        <v>1346</v>
      </c>
      <c r="G6102" s="39" t="s">
        <v>18177</v>
      </c>
    </row>
    <row r="6103" spans="2:7" x14ac:dyDescent="0.25">
      <c r="B6103" s="69" t="s">
        <v>19770</v>
      </c>
      <c r="C6103" s="44">
        <v>1401</v>
      </c>
      <c r="D6103" s="44">
        <v>1401</v>
      </c>
      <c r="E6103" s="191" t="s">
        <v>13043</v>
      </c>
      <c r="F6103" s="45" t="s">
        <v>1341</v>
      </c>
      <c r="G6103" s="39" t="s">
        <v>14874</v>
      </c>
    </row>
    <row r="6104" spans="2:7" x14ac:dyDescent="0.25">
      <c r="B6104" s="69" t="s">
        <v>7489</v>
      </c>
      <c r="C6104" s="44">
        <v>1401</v>
      </c>
      <c r="D6104" s="44">
        <v>1401</v>
      </c>
      <c r="E6104" s="191" t="s">
        <v>13043</v>
      </c>
      <c r="F6104" s="45" t="s">
        <v>1341</v>
      </c>
      <c r="G6104" s="39" t="s">
        <v>14874</v>
      </c>
    </row>
    <row r="6105" spans="2:7" x14ac:dyDescent="0.25">
      <c r="B6105" s="69" t="s">
        <v>2663</v>
      </c>
      <c r="C6105" s="44">
        <v>1401</v>
      </c>
      <c r="D6105" s="44">
        <v>1401</v>
      </c>
      <c r="E6105" s="191" t="s">
        <v>13043</v>
      </c>
      <c r="F6105" s="45" t="s">
        <v>1341</v>
      </c>
      <c r="G6105" s="39" t="s">
        <v>14874</v>
      </c>
    </row>
    <row r="6106" spans="2:7" x14ac:dyDescent="0.25">
      <c r="B6106" s="69" t="s">
        <v>6839</v>
      </c>
      <c r="C6106" s="44">
        <v>1401</v>
      </c>
      <c r="D6106" s="44">
        <v>1401</v>
      </c>
      <c r="E6106" s="191" t="s">
        <v>13043</v>
      </c>
      <c r="F6106" s="45" t="s">
        <v>1341</v>
      </c>
      <c r="G6106" s="39" t="s">
        <v>14874</v>
      </c>
    </row>
    <row r="6107" spans="2:7" x14ac:dyDescent="0.25">
      <c r="B6107" s="69" t="s">
        <v>4763</v>
      </c>
      <c r="C6107" s="44">
        <v>1401</v>
      </c>
      <c r="D6107" s="44">
        <v>1401</v>
      </c>
      <c r="E6107" s="191" t="s">
        <v>13043</v>
      </c>
      <c r="F6107" s="45" t="s">
        <v>1341</v>
      </c>
      <c r="G6107" s="39" t="s">
        <v>14874</v>
      </c>
    </row>
    <row r="6108" spans="2:7" x14ac:dyDescent="0.25">
      <c r="B6108" s="69" t="s">
        <v>19774</v>
      </c>
      <c r="C6108" s="44">
        <v>1403.1</v>
      </c>
      <c r="D6108" s="44" t="s">
        <v>1347</v>
      </c>
      <c r="E6108" s="51" t="s">
        <v>14875</v>
      </c>
      <c r="F6108" s="45" t="s">
        <v>1348</v>
      </c>
      <c r="G6108" s="39" t="s">
        <v>18178</v>
      </c>
    </row>
    <row r="6109" spans="2:7" x14ac:dyDescent="0.25">
      <c r="B6109" s="69" t="s">
        <v>1347</v>
      </c>
      <c r="C6109" s="44">
        <v>1403.1</v>
      </c>
      <c r="D6109" s="44" t="s">
        <v>1347</v>
      </c>
      <c r="E6109" s="51" t="s">
        <v>14875</v>
      </c>
      <c r="F6109" s="45" t="s">
        <v>1348</v>
      </c>
      <c r="G6109" s="39" t="s">
        <v>18178</v>
      </c>
    </row>
    <row r="6110" spans="2:7" x14ac:dyDescent="0.25">
      <c r="B6110" s="69" t="s">
        <v>2667</v>
      </c>
      <c r="C6110" s="44">
        <v>1403.1</v>
      </c>
      <c r="D6110" s="44" t="s">
        <v>1347</v>
      </c>
      <c r="E6110" s="51" t="s">
        <v>14875</v>
      </c>
      <c r="F6110" s="45" t="s">
        <v>1348</v>
      </c>
      <c r="G6110" s="39" t="s">
        <v>18178</v>
      </c>
    </row>
    <row r="6111" spans="2:7" x14ac:dyDescent="0.25">
      <c r="B6111" s="69" t="s">
        <v>7106</v>
      </c>
      <c r="C6111" s="44">
        <v>1403.1</v>
      </c>
      <c r="D6111" s="44" t="s">
        <v>1347</v>
      </c>
      <c r="E6111" s="51" t="s">
        <v>14875</v>
      </c>
      <c r="F6111" s="45" t="s">
        <v>1348</v>
      </c>
      <c r="G6111" s="39" t="s">
        <v>18178</v>
      </c>
    </row>
    <row r="6112" spans="2:7" x14ac:dyDescent="0.25">
      <c r="B6112" s="69" t="s">
        <v>19775</v>
      </c>
      <c r="C6112" s="44">
        <v>1404</v>
      </c>
      <c r="D6112" s="44">
        <v>1404</v>
      </c>
      <c r="E6112" s="191" t="s">
        <v>13046</v>
      </c>
      <c r="F6112" s="48" t="s">
        <v>11937</v>
      </c>
      <c r="G6112" s="39" t="s">
        <v>18179</v>
      </c>
    </row>
    <row r="6113" spans="2:7" x14ac:dyDescent="0.25">
      <c r="B6113" s="69" t="s">
        <v>7492</v>
      </c>
      <c r="C6113" s="44">
        <v>1404</v>
      </c>
      <c r="D6113" s="44">
        <v>1404</v>
      </c>
      <c r="E6113" s="191" t="s">
        <v>13046</v>
      </c>
      <c r="F6113" s="48" t="s">
        <v>11937</v>
      </c>
      <c r="G6113" s="39" t="s">
        <v>18179</v>
      </c>
    </row>
    <row r="6114" spans="2:7" x14ac:dyDescent="0.25">
      <c r="B6114" s="69" t="s">
        <v>3354</v>
      </c>
      <c r="C6114" s="44">
        <v>1404</v>
      </c>
      <c r="D6114" s="44">
        <v>1404</v>
      </c>
      <c r="E6114" s="191" t="s">
        <v>13046</v>
      </c>
      <c r="F6114" s="48" t="s">
        <v>11937</v>
      </c>
      <c r="G6114" s="39" t="s">
        <v>18179</v>
      </c>
    </row>
    <row r="6115" spans="2:7" x14ac:dyDescent="0.25">
      <c r="B6115" s="48" t="s">
        <v>11937</v>
      </c>
      <c r="C6115" s="44">
        <v>1404</v>
      </c>
      <c r="D6115" s="44">
        <v>1404</v>
      </c>
      <c r="E6115" s="191" t="s">
        <v>13046</v>
      </c>
      <c r="F6115" s="48" t="s">
        <v>11937</v>
      </c>
      <c r="G6115" s="39" t="s">
        <v>18179</v>
      </c>
    </row>
    <row r="6116" spans="2:7" x14ac:dyDescent="0.25">
      <c r="B6116" s="69" t="s">
        <v>19779</v>
      </c>
      <c r="C6116" s="44">
        <v>1408</v>
      </c>
      <c r="D6116" s="44">
        <v>1408</v>
      </c>
      <c r="E6116" s="191" t="s">
        <v>13048</v>
      </c>
      <c r="F6116" s="45" t="s">
        <v>3493</v>
      </c>
      <c r="G6116" s="39" t="s">
        <v>18181</v>
      </c>
    </row>
    <row r="6117" spans="2:7" x14ac:dyDescent="0.25">
      <c r="B6117" s="69" t="s">
        <v>3080</v>
      </c>
      <c r="C6117" s="44">
        <v>1408</v>
      </c>
      <c r="D6117" s="44">
        <v>1408</v>
      </c>
      <c r="E6117" s="191" t="s">
        <v>13048</v>
      </c>
      <c r="F6117" s="45" t="s">
        <v>3493</v>
      </c>
      <c r="G6117" s="39" t="s">
        <v>18181</v>
      </c>
    </row>
    <row r="6118" spans="2:7" x14ac:dyDescent="0.25">
      <c r="B6118" s="69" t="s">
        <v>7495</v>
      </c>
      <c r="C6118" s="44">
        <v>1408</v>
      </c>
      <c r="D6118" s="44">
        <v>1408</v>
      </c>
      <c r="E6118" s="191" t="s">
        <v>13048</v>
      </c>
      <c r="F6118" s="45" t="s">
        <v>3493</v>
      </c>
      <c r="G6118" s="39" t="s">
        <v>18181</v>
      </c>
    </row>
    <row r="6119" spans="2:7" x14ac:dyDescent="0.25">
      <c r="B6119" s="69" t="s">
        <v>3081</v>
      </c>
      <c r="C6119" s="44">
        <v>1408</v>
      </c>
      <c r="D6119" s="44">
        <v>1408</v>
      </c>
      <c r="E6119" s="191" t="s">
        <v>13048</v>
      </c>
      <c r="F6119" s="45" t="s">
        <v>3493</v>
      </c>
      <c r="G6119" s="39" t="s">
        <v>18181</v>
      </c>
    </row>
    <row r="6120" spans="2:7" x14ac:dyDescent="0.25">
      <c r="B6120" s="69" t="s">
        <v>2671</v>
      </c>
      <c r="C6120" s="44">
        <v>1408</v>
      </c>
      <c r="D6120" s="44">
        <v>1408</v>
      </c>
      <c r="E6120" s="191" t="s">
        <v>13048</v>
      </c>
      <c r="F6120" s="45" t="s">
        <v>3493</v>
      </c>
      <c r="G6120" s="39" t="s">
        <v>18181</v>
      </c>
    </row>
    <row r="6121" spans="2:7" x14ac:dyDescent="0.25">
      <c r="B6121" s="69" t="s">
        <v>19780</v>
      </c>
      <c r="C6121" s="44">
        <v>1408.1</v>
      </c>
      <c r="D6121" s="44" t="s">
        <v>1353</v>
      </c>
      <c r="E6121" s="51" t="s">
        <v>14876</v>
      </c>
      <c r="F6121" s="45" t="s">
        <v>1354</v>
      </c>
      <c r="G6121" s="39" t="s">
        <v>18182</v>
      </c>
    </row>
    <row r="6122" spans="2:7" x14ac:dyDescent="0.25">
      <c r="B6122" s="69" t="s">
        <v>1353</v>
      </c>
      <c r="C6122" s="44">
        <v>1408.1</v>
      </c>
      <c r="D6122" s="44" t="s">
        <v>1353</v>
      </c>
      <c r="E6122" s="51" t="s">
        <v>14876</v>
      </c>
      <c r="F6122" s="45" t="s">
        <v>1354</v>
      </c>
      <c r="G6122" s="39" t="s">
        <v>18182</v>
      </c>
    </row>
    <row r="6123" spans="2:7" x14ac:dyDescent="0.25">
      <c r="B6123" s="69" t="s">
        <v>7108</v>
      </c>
      <c r="C6123" s="44">
        <v>1408.1</v>
      </c>
      <c r="D6123" s="44" t="s">
        <v>1353</v>
      </c>
      <c r="E6123" s="51" t="s">
        <v>14876</v>
      </c>
      <c r="F6123" s="45" t="s">
        <v>1354</v>
      </c>
      <c r="G6123" s="39" t="s">
        <v>18182</v>
      </c>
    </row>
    <row r="6124" spans="2:7" x14ac:dyDescent="0.25">
      <c r="B6124" s="69" t="s">
        <v>2672</v>
      </c>
      <c r="C6124" s="44">
        <v>1408.1</v>
      </c>
      <c r="D6124" s="44" t="s">
        <v>1353</v>
      </c>
      <c r="E6124" s="51" t="s">
        <v>14876</v>
      </c>
      <c r="F6124" s="45" t="s">
        <v>1354</v>
      </c>
      <c r="G6124" s="39" t="s">
        <v>18182</v>
      </c>
    </row>
    <row r="6125" spans="2:7" x14ac:dyDescent="0.25">
      <c r="B6125" s="69" t="s">
        <v>19781</v>
      </c>
      <c r="C6125" s="44">
        <v>1409</v>
      </c>
      <c r="D6125" s="44">
        <v>1409</v>
      </c>
      <c r="E6125" s="51" t="s">
        <v>16628</v>
      </c>
      <c r="F6125" s="45" t="s">
        <v>1356</v>
      </c>
      <c r="G6125" s="39" t="s">
        <v>14877</v>
      </c>
    </row>
    <row r="6126" spans="2:7" x14ac:dyDescent="0.25">
      <c r="B6126" s="69" t="s">
        <v>7496</v>
      </c>
      <c r="C6126" s="44">
        <v>1409</v>
      </c>
      <c r="D6126" s="44">
        <v>1409</v>
      </c>
      <c r="E6126" s="51" t="s">
        <v>16628</v>
      </c>
      <c r="F6126" s="45" t="s">
        <v>1356</v>
      </c>
      <c r="G6126" s="39" t="s">
        <v>14877</v>
      </c>
    </row>
    <row r="6127" spans="2:7" x14ac:dyDescent="0.25">
      <c r="B6127" s="69" t="s">
        <v>2673</v>
      </c>
      <c r="C6127" s="44">
        <v>1409</v>
      </c>
      <c r="D6127" s="44">
        <v>1409</v>
      </c>
      <c r="E6127" s="51" t="s">
        <v>16628</v>
      </c>
      <c r="F6127" s="45" t="s">
        <v>1356</v>
      </c>
      <c r="G6127" s="39" t="s">
        <v>14877</v>
      </c>
    </row>
    <row r="6128" spans="2:7" x14ac:dyDescent="0.25">
      <c r="B6128" s="69" t="s">
        <v>6811</v>
      </c>
      <c r="C6128" s="44">
        <v>1409</v>
      </c>
      <c r="D6128" s="44">
        <v>1409</v>
      </c>
      <c r="E6128" s="51" t="s">
        <v>16628</v>
      </c>
      <c r="F6128" s="45" t="s">
        <v>1356</v>
      </c>
      <c r="G6128" s="39" t="s">
        <v>14877</v>
      </c>
    </row>
    <row r="6129" spans="2:7" x14ac:dyDescent="0.25">
      <c r="B6129" s="69" t="s">
        <v>4745</v>
      </c>
      <c r="C6129" s="44">
        <v>1409</v>
      </c>
      <c r="D6129" s="44">
        <v>1409</v>
      </c>
      <c r="E6129" s="51" t="s">
        <v>16628</v>
      </c>
      <c r="F6129" s="45" t="s">
        <v>1356</v>
      </c>
      <c r="G6129" s="39" t="s">
        <v>14877</v>
      </c>
    </row>
    <row r="6130" spans="2:7" x14ac:dyDescent="0.25">
      <c r="B6130" s="69" t="s">
        <v>19768</v>
      </c>
      <c r="C6130" s="44">
        <v>1399</v>
      </c>
      <c r="D6130" s="44">
        <v>1399</v>
      </c>
      <c r="E6130" s="191" t="s">
        <v>13041</v>
      </c>
      <c r="F6130" s="45" t="s">
        <v>3496</v>
      </c>
      <c r="G6130" s="39" t="s">
        <v>18172</v>
      </c>
    </row>
    <row r="6131" spans="2:7" x14ac:dyDescent="0.25">
      <c r="B6131" s="69" t="s">
        <v>7487</v>
      </c>
      <c r="C6131" s="44">
        <v>1399</v>
      </c>
      <c r="D6131" s="44">
        <v>1399</v>
      </c>
      <c r="E6131" s="191" t="s">
        <v>13041</v>
      </c>
      <c r="F6131" s="45" t="s">
        <v>3496</v>
      </c>
      <c r="G6131" s="39" t="s">
        <v>18172</v>
      </c>
    </row>
    <row r="6132" spans="2:7" x14ac:dyDescent="0.25">
      <c r="B6132" s="69" t="s">
        <v>2661</v>
      </c>
      <c r="C6132" s="44">
        <v>1399</v>
      </c>
      <c r="D6132" s="44">
        <v>1399</v>
      </c>
      <c r="E6132" s="191" t="s">
        <v>13041</v>
      </c>
      <c r="F6132" s="45" t="s">
        <v>3496</v>
      </c>
      <c r="G6132" s="39" t="s">
        <v>18172</v>
      </c>
    </row>
    <row r="6133" spans="2:7" x14ac:dyDescent="0.25">
      <c r="B6133" s="69" t="s">
        <v>19769</v>
      </c>
      <c r="C6133" s="44">
        <v>1400</v>
      </c>
      <c r="D6133" s="44">
        <v>1400</v>
      </c>
      <c r="E6133" s="191" t="s">
        <v>13042</v>
      </c>
      <c r="F6133" s="45" t="s">
        <v>1340</v>
      </c>
      <c r="G6133" s="39" t="s">
        <v>18173</v>
      </c>
    </row>
    <row r="6134" spans="2:7" x14ac:dyDescent="0.25">
      <c r="B6134" s="69" t="s">
        <v>2662</v>
      </c>
      <c r="C6134" s="44">
        <v>1400</v>
      </c>
      <c r="D6134" s="44">
        <v>1400</v>
      </c>
      <c r="E6134" s="191" t="s">
        <v>13042</v>
      </c>
      <c r="F6134" s="45" t="s">
        <v>1340</v>
      </c>
      <c r="G6134" s="39" t="s">
        <v>18173</v>
      </c>
    </row>
    <row r="6135" spans="2:7" x14ac:dyDescent="0.25">
      <c r="B6135" s="69" t="s">
        <v>7488</v>
      </c>
      <c r="C6135" s="44">
        <v>1400</v>
      </c>
      <c r="D6135" s="44">
        <v>1400</v>
      </c>
      <c r="E6135" s="191" t="s">
        <v>13042</v>
      </c>
      <c r="F6135" s="45" t="s">
        <v>1340</v>
      </c>
      <c r="G6135" s="39" t="s">
        <v>18173</v>
      </c>
    </row>
    <row r="6136" spans="2:7" x14ac:dyDescent="0.25">
      <c r="B6136" s="69" t="s">
        <v>19766</v>
      </c>
      <c r="C6136" s="44">
        <v>1398</v>
      </c>
      <c r="D6136" s="44">
        <v>1398</v>
      </c>
      <c r="E6136" s="191" t="s">
        <v>13040</v>
      </c>
      <c r="F6136" s="45" t="s">
        <v>3520</v>
      </c>
      <c r="G6136" s="39" t="s">
        <v>3519</v>
      </c>
    </row>
    <row r="6137" spans="2:7" x14ac:dyDescent="0.25">
      <c r="B6137" s="69" t="s">
        <v>7486</v>
      </c>
      <c r="C6137" s="44">
        <v>1398</v>
      </c>
      <c r="D6137" s="44">
        <v>1398</v>
      </c>
      <c r="E6137" s="191" t="s">
        <v>13040</v>
      </c>
      <c r="F6137" s="45" t="s">
        <v>3520</v>
      </c>
      <c r="G6137" s="39" t="s">
        <v>3519</v>
      </c>
    </row>
    <row r="6138" spans="2:7" x14ac:dyDescent="0.25">
      <c r="B6138" s="69" t="s">
        <v>2659</v>
      </c>
      <c r="C6138" s="44">
        <v>1398</v>
      </c>
      <c r="D6138" s="44">
        <v>1398</v>
      </c>
      <c r="E6138" s="191" t="s">
        <v>13040</v>
      </c>
      <c r="F6138" s="45" t="s">
        <v>3520</v>
      </c>
      <c r="G6138" s="39" t="s">
        <v>3519</v>
      </c>
    </row>
    <row r="6139" spans="2:7" x14ac:dyDescent="0.25">
      <c r="B6139" s="69" t="s">
        <v>10572</v>
      </c>
      <c r="C6139" s="44">
        <v>1398</v>
      </c>
      <c r="D6139" s="44">
        <v>1398</v>
      </c>
      <c r="E6139" s="191" t="s">
        <v>13040</v>
      </c>
      <c r="F6139" s="45" t="s">
        <v>3520</v>
      </c>
      <c r="G6139" s="39" t="s">
        <v>3519</v>
      </c>
    </row>
    <row r="6140" spans="2:7" x14ac:dyDescent="0.25">
      <c r="B6140" s="69" t="s">
        <v>3676</v>
      </c>
      <c r="C6140" s="44">
        <v>1398</v>
      </c>
      <c r="D6140" s="44">
        <v>1398</v>
      </c>
      <c r="E6140" s="191" t="s">
        <v>13040</v>
      </c>
      <c r="F6140" s="45" t="s">
        <v>3520</v>
      </c>
      <c r="G6140" s="39" t="s">
        <v>3519</v>
      </c>
    </row>
    <row r="6141" spans="2:7" x14ac:dyDescent="0.25">
      <c r="B6141" s="69" t="s">
        <v>19787</v>
      </c>
      <c r="C6141" s="44">
        <v>1412.1</v>
      </c>
      <c r="D6141" s="44" t="s">
        <v>1361</v>
      </c>
      <c r="E6141" s="51" t="s">
        <v>16629</v>
      </c>
      <c r="F6141" s="69" t="s">
        <v>1362</v>
      </c>
      <c r="G6141" s="39" t="s">
        <v>10789</v>
      </c>
    </row>
    <row r="6142" spans="2:7" x14ac:dyDescent="0.25">
      <c r="B6142" s="69" t="s">
        <v>1361</v>
      </c>
      <c r="C6142" s="44">
        <v>1412.1</v>
      </c>
      <c r="D6142" s="44" t="s">
        <v>1361</v>
      </c>
      <c r="E6142" s="51" t="s">
        <v>16629</v>
      </c>
      <c r="F6142" s="69" t="s">
        <v>1362</v>
      </c>
      <c r="G6142" s="39" t="s">
        <v>10789</v>
      </c>
    </row>
    <row r="6143" spans="2:7" x14ac:dyDescent="0.25">
      <c r="B6143" s="69" t="s">
        <v>7110</v>
      </c>
      <c r="C6143" s="44">
        <v>1412.1</v>
      </c>
      <c r="D6143" s="44" t="s">
        <v>1361</v>
      </c>
      <c r="E6143" s="51" t="s">
        <v>16629</v>
      </c>
      <c r="F6143" s="69" t="s">
        <v>1362</v>
      </c>
      <c r="G6143" s="39" t="s">
        <v>10789</v>
      </c>
    </row>
    <row r="6144" spans="2:7" x14ac:dyDescent="0.25">
      <c r="B6144" s="69" t="s">
        <v>2678</v>
      </c>
      <c r="C6144" s="44">
        <v>1412.1</v>
      </c>
      <c r="D6144" s="44" t="s">
        <v>1361</v>
      </c>
      <c r="E6144" s="51" t="s">
        <v>16629</v>
      </c>
      <c r="F6144" s="69" t="s">
        <v>1362</v>
      </c>
      <c r="G6144" s="39" t="s">
        <v>10789</v>
      </c>
    </row>
    <row r="6145" spans="2:7" x14ac:dyDescent="0.25">
      <c r="B6145" s="69" t="s">
        <v>19784</v>
      </c>
      <c r="C6145" s="44">
        <v>1411</v>
      </c>
      <c r="D6145" s="44">
        <v>1411</v>
      </c>
      <c r="E6145" s="51" t="s">
        <v>16630</v>
      </c>
      <c r="F6145" s="69" t="s">
        <v>1357</v>
      </c>
      <c r="G6145" s="39" t="s">
        <v>10789</v>
      </c>
    </row>
    <row r="6146" spans="2:7" x14ac:dyDescent="0.25">
      <c r="B6146" s="69" t="s">
        <v>7498</v>
      </c>
      <c r="C6146" s="44">
        <v>1411</v>
      </c>
      <c r="D6146" s="44">
        <v>1411</v>
      </c>
      <c r="E6146" s="51" t="s">
        <v>16630</v>
      </c>
      <c r="F6146" s="69" t="s">
        <v>1357</v>
      </c>
      <c r="G6146" s="39" t="s">
        <v>10789</v>
      </c>
    </row>
    <row r="6147" spans="2:7" x14ac:dyDescent="0.25">
      <c r="B6147" s="69" t="s">
        <v>2675</v>
      </c>
      <c r="C6147" s="44">
        <v>1411</v>
      </c>
      <c r="D6147" s="44">
        <v>1411</v>
      </c>
      <c r="E6147" s="51" t="s">
        <v>16630</v>
      </c>
      <c r="F6147" s="69" t="s">
        <v>1357</v>
      </c>
      <c r="G6147" s="39" t="s">
        <v>10789</v>
      </c>
    </row>
    <row r="6148" spans="2:7" x14ac:dyDescent="0.25">
      <c r="B6148" s="69" t="s">
        <v>19785</v>
      </c>
      <c r="C6148" s="44">
        <v>1411.1</v>
      </c>
      <c r="D6148" s="44" t="s">
        <v>1358</v>
      </c>
      <c r="E6148" s="51" t="s">
        <v>16631</v>
      </c>
      <c r="F6148" s="45" t="s">
        <v>1359</v>
      </c>
      <c r="G6148" s="39" t="s">
        <v>18185</v>
      </c>
    </row>
    <row r="6149" spans="2:7" x14ac:dyDescent="0.25">
      <c r="B6149" s="69" t="s">
        <v>1358</v>
      </c>
      <c r="C6149" s="44">
        <v>1411.1</v>
      </c>
      <c r="D6149" s="44" t="s">
        <v>1358</v>
      </c>
      <c r="E6149" s="51" t="s">
        <v>16631</v>
      </c>
      <c r="F6149" s="45" t="s">
        <v>1359</v>
      </c>
      <c r="G6149" s="39" t="s">
        <v>18185</v>
      </c>
    </row>
    <row r="6150" spans="2:7" x14ac:dyDescent="0.25">
      <c r="B6150" s="69" t="s">
        <v>2676</v>
      </c>
      <c r="C6150" s="44">
        <v>1411.1</v>
      </c>
      <c r="D6150" s="44" t="s">
        <v>1358</v>
      </c>
      <c r="E6150" s="51" t="s">
        <v>16631</v>
      </c>
      <c r="F6150" s="45" t="s">
        <v>1359</v>
      </c>
      <c r="G6150" s="39" t="s">
        <v>18185</v>
      </c>
    </row>
    <row r="6151" spans="2:7" x14ac:dyDescent="0.25">
      <c r="B6151" s="69" t="s">
        <v>7109</v>
      </c>
      <c r="C6151" s="44">
        <v>1411.1</v>
      </c>
      <c r="D6151" s="44" t="s">
        <v>1358</v>
      </c>
      <c r="E6151" s="51" t="s">
        <v>16631</v>
      </c>
      <c r="F6151" s="45" t="s">
        <v>1359</v>
      </c>
      <c r="G6151" s="39" t="s">
        <v>18185</v>
      </c>
    </row>
    <row r="6152" spans="2:7" x14ac:dyDescent="0.25">
      <c r="B6152" s="69" t="s">
        <v>19786</v>
      </c>
      <c r="C6152" s="44">
        <v>1412</v>
      </c>
      <c r="D6152" s="44">
        <v>1412</v>
      </c>
      <c r="E6152" s="51" t="s">
        <v>16632</v>
      </c>
      <c r="F6152" s="69" t="s">
        <v>1360</v>
      </c>
      <c r="G6152" s="39" t="s">
        <v>10789</v>
      </c>
    </row>
    <row r="6153" spans="2:7" x14ac:dyDescent="0.25">
      <c r="B6153" s="69" t="s">
        <v>7499</v>
      </c>
      <c r="C6153" s="44">
        <v>1412</v>
      </c>
      <c r="D6153" s="44">
        <v>1412</v>
      </c>
      <c r="E6153" s="51" t="s">
        <v>16632</v>
      </c>
      <c r="F6153" s="69" t="s">
        <v>1360</v>
      </c>
      <c r="G6153" s="39" t="s">
        <v>10789</v>
      </c>
    </row>
    <row r="6154" spans="2:7" x14ac:dyDescent="0.25">
      <c r="B6154" s="69" t="s">
        <v>2677</v>
      </c>
      <c r="C6154" s="44">
        <v>1412</v>
      </c>
      <c r="D6154" s="44">
        <v>1412</v>
      </c>
      <c r="E6154" s="51" t="s">
        <v>16632</v>
      </c>
      <c r="F6154" s="69" t="s">
        <v>1360</v>
      </c>
      <c r="G6154" s="39" t="s">
        <v>10789</v>
      </c>
    </row>
    <row r="6155" spans="2:7" x14ac:dyDescent="0.25">
      <c r="B6155" s="69" t="s">
        <v>19767</v>
      </c>
      <c r="C6155" s="44">
        <v>1398.1</v>
      </c>
      <c r="D6155" s="44" t="s">
        <v>1338</v>
      </c>
      <c r="E6155" s="51" t="s">
        <v>14878</v>
      </c>
      <c r="F6155" s="45" t="s">
        <v>1339</v>
      </c>
      <c r="G6155" s="39" t="s">
        <v>18171</v>
      </c>
    </row>
    <row r="6156" spans="2:7" x14ac:dyDescent="0.25">
      <c r="B6156" s="69" t="s">
        <v>1338</v>
      </c>
      <c r="C6156" s="44">
        <v>1398.1</v>
      </c>
      <c r="D6156" s="44" t="s">
        <v>1338</v>
      </c>
      <c r="E6156" s="51" t="s">
        <v>14878</v>
      </c>
      <c r="F6156" s="45" t="s">
        <v>1339</v>
      </c>
      <c r="G6156" s="39" t="s">
        <v>18171</v>
      </c>
    </row>
    <row r="6157" spans="2:7" x14ac:dyDescent="0.25">
      <c r="B6157" s="69" t="s">
        <v>7104</v>
      </c>
      <c r="C6157" s="44">
        <v>1398.1</v>
      </c>
      <c r="D6157" s="44" t="s">
        <v>1338</v>
      </c>
      <c r="E6157" s="51" t="s">
        <v>14878</v>
      </c>
      <c r="F6157" s="45" t="s">
        <v>1339</v>
      </c>
      <c r="G6157" s="39" t="s">
        <v>18171</v>
      </c>
    </row>
    <row r="6158" spans="2:7" x14ac:dyDescent="0.25">
      <c r="B6158" s="69" t="s">
        <v>2660</v>
      </c>
      <c r="C6158" s="44">
        <v>1398.1</v>
      </c>
      <c r="D6158" s="44" t="s">
        <v>1338</v>
      </c>
      <c r="E6158" s="51" t="s">
        <v>14878</v>
      </c>
      <c r="F6158" s="45" t="s">
        <v>1339</v>
      </c>
      <c r="G6158" s="39" t="s">
        <v>18171</v>
      </c>
    </row>
    <row r="6159" spans="2:7" x14ac:dyDescent="0.25">
      <c r="B6159" s="69" t="s">
        <v>19782</v>
      </c>
      <c r="C6159" s="44">
        <v>1409.1</v>
      </c>
      <c r="D6159" s="44" t="s">
        <v>11201</v>
      </c>
      <c r="E6159" s="51" t="s">
        <v>14881</v>
      </c>
      <c r="F6159" s="48" t="s">
        <v>11939</v>
      </c>
      <c r="G6159" s="39" t="s">
        <v>18183</v>
      </c>
    </row>
    <row r="6160" spans="2:7" x14ac:dyDescent="0.25">
      <c r="B6160" s="69" t="s">
        <v>11203</v>
      </c>
      <c r="C6160" s="44">
        <v>1409.1</v>
      </c>
      <c r="D6160" s="44" t="s">
        <v>11201</v>
      </c>
      <c r="E6160" s="51" t="s">
        <v>14881</v>
      </c>
      <c r="F6160" s="48" t="s">
        <v>11939</v>
      </c>
      <c r="G6160" s="39" t="s">
        <v>18183</v>
      </c>
    </row>
    <row r="6161" spans="2:7" x14ac:dyDescent="0.25">
      <c r="B6161" s="69" t="s">
        <v>11204</v>
      </c>
      <c r="C6161" s="44">
        <v>1409.1</v>
      </c>
      <c r="D6161" s="44" t="s">
        <v>11201</v>
      </c>
      <c r="E6161" s="51" t="s">
        <v>14881</v>
      </c>
      <c r="F6161" s="48" t="s">
        <v>11939</v>
      </c>
      <c r="G6161" s="39" t="s">
        <v>18183</v>
      </c>
    </row>
    <row r="6162" spans="2:7" x14ac:dyDescent="0.25">
      <c r="B6162" s="69" t="s">
        <v>11205</v>
      </c>
      <c r="C6162" s="44">
        <v>1409.1</v>
      </c>
      <c r="D6162" s="44" t="s">
        <v>11201</v>
      </c>
      <c r="E6162" s="51" t="s">
        <v>14881</v>
      </c>
      <c r="F6162" s="48" t="s">
        <v>11939</v>
      </c>
      <c r="G6162" s="39" t="s">
        <v>18183</v>
      </c>
    </row>
    <row r="6163" spans="2:7" x14ac:dyDescent="0.25">
      <c r="B6163" s="48" t="s">
        <v>11939</v>
      </c>
      <c r="C6163" s="44">
        <v>1409.1</v>
      </c>
      <c r="D6163" s="44" t="s">
        <v>11201</v>
      </c>
      <c r="E6163" s="51" t="s">
        <v>14881</v>
      </c>
      <c r="F6163" s="48" t="s">
        <v>11939</v>
      </c>
      <c r="G6163" s="39" t="s">
        <v>18183</v>
      </c>
    </row>
    <row r="6164" spans="2:7" x14ac:dyDescent="0.25">
      <c r="B6164" s="69" t="s">
        <v>11206</v>
      </c>
      <c r="C6164" s="44">
        <v>1409.1</v>
      </c>
      <c r="D6164" s="44" t="s">
        <v>11201</v>
      </c>
      <c r="E6164" s="51" t="s">
        <v>14881</v>
      </c>
      <c r="F6164" s="48" t="s">
        <v>11939</v>
      </c>
      <c r="G6164" s="39" t="s">
        <v>18183</v>
      </c>
    </row>
    <row r="6165" spans="2:7" x14ac:dyDescent="0.25">
      <c r="B6165" s="69" t="s">
        <v>11207</v>
      </c>
      <c r="C6165" s="44">
        <v>1409.1</v>
      </c>
      <c r="D6165" s="44" t="s">
        <v>11201</v>
      </c>
      <c r="E6165" s="51" t="s">
        <v>14881</v>
      </c>
      <c r="F6165" s="48" t="s">
        <v>11939</v>
      </c>
      <c r="G6165" s="39" t="s">
        <v>18183</v>
      </c>
    </row>
    <row r="6166" spans="2:7" x14ac:dyDescent="0.25">
      <c r="B6166" s="69" t="s">
        <v>19777</v>
      </c>
      <c r="C6166" s="44">
        <v>1406.1</v>
      </c>
      <c r="D6166" s="44" t="s">
        <v>1350</v>
      </c>
      <c r="E6166" s="51" t="s">
        <v>14882</v>
      </c>
      <c r="F6166" s="45" t="s">
        <v>1351</v>
      </c>
      <c r="G6166" s="39" t="s">
        <v>1352</v>
      </c>
    </row>
    <row r="6167" spans="2:7" x14ac:dyDescent="0.25">
      <c r="B6167" s="69" t="s">
        <v>1350</v>
      </c>
      <c r="C6167" s="44">
        <v>1406.1</v>
      </c>
      <c r="D6167" s="44" t="s">
        <v>1350</v>
      </c>
      <c r="E6167" s="51" t="s">
        <v>14882</v>
      </c>
      <c r="F6167" s="45" t="s">
        <v>1351</v>
      </c>
      <c r="G6167" s="39" t="s">
        <v>1352</v>
      </c>
    </row>
    <row r="6168" spans="2:7" x14ac:dyDescent="0.25">
      <c r="B6168" s="69" t="s">
        <v>10163</v>
      </c>
      <c r="C6168" s="44">
        <v>1406.1</v>
      </c>
      <c r="D6168" s="44" t="s">
        <v>1350</v>
      </c>
      <c r="E6168" s="51" t="s">
        <v>14882</v>
      </c>
      <c r="F6168" s="45" t="s">
        <v>1351</v>
      </c>
      <c r="G6168" s="39" t="s">
        <v>1352</v>
      </c>
    </row>
    <row r="6169" spans="2:7" x14ac:dyDescent="0.25">
      <c r="B6169" s="69" t="s">
        <v>10608</v>
      </c>
      <c r="C6169" s="44">
        <v>1406.1</v>
      </c>
      <c r="D6169" s="44" t="s">
        <v>1350</v>
      </c>
      <c r="E6169" s="51" t="s">
        <v>14882</v>
      </c>
      <c r="F6169" s="45" t="s">
        <v>1351</v>
      </c>
      <c r="G6169" s="39" t="s">
        <v>1352</v>
      </c>
    </row>
    <row r="6170" spans="2:7" x14ac:dyDescent="0.25">
      <c r="B6170" s="69" t="s">
        <v>2669</v>
      </c>
      <c r="C6170" s="44">
        <v>1406.1</v>
      </c>
      <c r="D6170" s="44" t="s">
        <v>1350</v>
      </c>
      <c r="E6170" s="51" t="s">
        <v>14882</v>
      </c>
      <c r="F6170" s="45" t="s">
        <v>1351</v>
      </c>
      <c r="G6170" s="39" t="s">
        <v>1352</v>
      </c>
    </row>
    <row r="6171" spans="2:7" x14ac:dyDescent="0.25">
      <c r="B6171" s="69" t="s">
        <v>7107</v>
      </c>
      <c r="C6171" s="44">
        <v>1406.1</v>
      </c>
      <c r="D6171" s="44" t="s">
        <v>1350</v>
      </c>
      <c r="E6171" s="51" t="s">
        <v>14882</v>
      </c>
      <c r="F6171" s="45" t="s">
        <v>1351</v>
      </c>
      <c r="G6171" s="39" t="s">
        <v>1352</v>
      </c>
    </row>
    <row r="6172" spans="2:7" x14ac:dyDescent="0.25">
      <c r="B6172" s="69" t="s">
        <v>19725</v>
      </c>
      <c r="C6172" s="44">
        <v>1359</v>
      </c>
      <c r="D6172" s="44">
        <v>1359</v>
      </c>
      <c r="E6172" s="191" t="s">
        <v>13002</v>
      </c>
      <c r="F6172" s="45" t="s">
        <v>1452</v>
      </c>
      <c r="G6172" s="39" t="s">
        <v>18135</v>
      </c>
    </row>
    <row r="6173" spans="2:7" x14ac:dyDescent="0.25">
      <c r="B6173" s="69" t="s">
        <v>2622</v>
      </c>
      <c r="C6173" s="44">
        <v>1359</v>
      </c>
      <c r="D6173" s="44">
        <v>1359</v>
      </c>
      <c r="E6173" s="191" t="s">
        <v>13002</v>
      </c>
      <c r="F6173" s="45" t="s">
        <v>1452</v>
      </c>
      <c r="G6173" s="39" t="s">
        <v>18135</v>
      </c>
    </row>
    <row r="6174" spans="2:7" x14ac:dyDescent="0.25">
      <c r="B6174" s="69" t="s">
        <v>7448</v>
      </c>
      <c r="C6174" s="44">
        <v>1359</v>
      </c>
      <c r="D6174" s="44">
        <v>1359</v>
      </c>
      <c r="E6174" s="191" t="s">
        <v>13002</v>
      </c>
      <c r="F6174" s="45" t="s">
        <v>1452</v>
      </c>
      <c r="G6174" s="39" t="s">
        <v>18135</v>
      </c>
    </row>
    <row r="6175" spans="2:7" x14ac:dyDescent="0.25">
      <c r="B6175" s="69" t="s">
        <v>14884</v>
      </c>
      <c r="C6175" s="69">
        <v>1594</v>
      </c>
      <c r="D6175" s="69"/>
      <c r="E6175" s="190" t="s">
        <v>14883</v>
      </c>
      <c r="F6175" s="212" t="s">
        <v>14884</v>
      </c>
      <c r="G6175" s="39" t="s">
        <v>15491</v>
      </c>
    </row>
    <row r="6176" spans="2:7" x14ac:dyDescent="0.25">
      <c r="B6176" s="69" t="s">
        <v>19721</v>
      </c>
      <c r="C6176" s="44">
        <v>1356</v>
      </c>
      <c r="D6176" s="44">
        <v>1356</v>
      </c>
      <c r="E6176" s="191" t="s">
        <v>12999</v>
      </c>
      <c r="F6176" s="45" t="s">
        <v>1631</v>
      </c>
      <c r="G6176" s="39" t="s">
        <v>1630</v>
      </c>
    </row>
    <row r="6177" spans="2:7" x14ac:dyDescent="0.25">
      <c r="B6177" s="69" t="s">
        <v>7445</v>
      </c>
      <c r="C6177" s="44">
        <v>1356</v>
      </c>
      <c r="D6177" s="44">
        <v>1356</v>
      </c>
      <c r="E6177" s="191" t="s">
        <v>12999</v>
      </c>
      <c r="F6177" s="45" t="s">
        <v>1631</v>
      </c>
      <c r="G6177" s="39" t="s">
        <v>1630</v>
      </c>
    </row>
    <row r="6178" spans="2:7" x14ac:dyDescent="0.25">
      <c r="B6178" s="69" t="s">
        <v>2618</v>
      </c>
      <c r="C6178" s="44">
        <v>1356</v>
      </c>
      <c r="D6178" s="44">
        <v>1356</v>
      </c>
      <c r="E6178" s="191" t="s">
        <v>12999</v>
      </c>
      <c r="F6178" s="45" t="s">
        <v>1631</v>
      </c>
      <c r="G6178" s="39" t="s">
        <v>1630</v>
      </c>
    </row>
    <row r="6179" spans="2:7" x14ac:dyDescent="0.25">
      <c r="B6179" s="69" t="s">
        <v>10594</v>
      </c>
      <c r="C6179" s="44">
        <v>1356</v>
      </c>
      <c r="D6179" s="44">
        <v>1356</v>
      </c>
      <c r="E6179" s="191" t="s">
        <v>12999</v>
      </c>
      <c r="F6179" s="45" t="s">
        <v>1631</v>
      </c>
      <c r="G6179" s="39" t="s">
        <v>1630</v>
      </c>
    </row>
    <row r="6180" spans="2:7" x14ac:dyDescent="0.25">
      <c r="B6180" s="69" t="s">
        <v>10140</v>
      </c>
      <c r="C6180" s="44">
        <v>1356</v>
      </c>
      <c r="D6180" s="44">
        <v>1356</v>
      </c>
      <c r="E6180" s="191" t="s">
        <v>12999</v>
      </c>
      <c r="F6180" s="45" t="s">
        <v>1631</v>
      </c>
      <c r="G6180" s="39" t="s">
        <v>1630</v>
      </c>
    </row>
    <row r="6181" spans="2:7" x14ac:dyDescent="0.25">
      <c r="B6181" s="69" t="s">
        <v>19723</v>
      </c>
      <c r="C6181" s="44">
        <v>1357</v>
      </c>
      <c r="D6181" s="44">
        <v>1357</v>
      </c>
      <c r="E6181" s="191" t="s">
        <v>13000</v>
      </c>
      <c r="F6181" s="45" t="s">
        <v>1454</v>
      </c>
      <c r="G6181" s="39" t="s">
        <v>18133</v>
      </c>
    </row>
    <row r="6182" spans="2:7" x14ac:dyDescent="0.25">
      <c r="B6182" s="69" t="s">
        <v>7446</v>
      </c>
      <c r="C6182" s="44">
        <v>1357</v>
      </c>
      <c r="D6182" s="44">
        <v>1357</v>
      </c>
      <c r="E6182" s="191" t="s">
        <v>13000</v>
      </c>
      <c r="F6182" s="45" t="s">
        <v>1454</v>
      </c>
      <c r="G6182" s="39" t="s">
        <v>18133</v>
      </c>
    </row>
    <row r="6183" spans="2:7" x14ac:dyDescent="0.25">
      <c r="B6183" s="69" t="s">
        <v>2620</v>
      </c>
      <c r="C6183" s="44">
        <v>1357</v>
      </c>
      <c r="D6183" s="44">
        <v>1357</v>
      </c>
      <c r="E6183" s="191" t="s">
        <v>13000</v>
      </c>
      <c r="F6183" s="45" t="s">
        <v>1454</v>
      </c>
      <c r="G6183" s="39" t="s">
        <v>18133</v>
      </c>
    </row>
    <row r="6184" spans="2:7" x14ac:dyDescent="0.25">
      <c r="B6184" s="69" t="s">
        <v>19722</v>
      </c>
      <c r="C6184" s="44">
        <v>1356.1</v>
      </c>
      <c r="D6184" s="44" t="s">
        <v>1629</v>
      </c>
      <c r="E6184" s="51" t="s">
        <v>14885</v>
      </c>
      <c r="F6184" s="45" t="s">
        <v>1628</v>
      </c>
      <c r="G6184" s="39" t="s">
        <v>18132</v>
      </c>
    </row>
    <row r="6185" spans="2:7" x14ac:dyDescent="0.25">
      <c r="B6185" s="69" t="s">
        <v>1629</v>
      </c>
      <c r="C6185" s="44">
        <v>1356.1</v>
      </c>
      <c r="D6185" s="44" t="s">
        <v>1629</v>
      </c>
      <c r="E6185" s="51" t="s">
        <v>14885</v>
      </c>
      <c r="F6185" s="45" t="s">
        <v>1628</v>
      </c>
      <c r="G6185" s="39" t="s">
        <v>18132</v>
      </c>
    </row>
    <row r="6186" spans="2:7" x14ac:dyDescent="0.25">
      <c r="B6186" s="69" t="s">
        <v>7100</v>
      </c>
      <c r="C6186" s="44">
        <v>1356.1</v>
      </c>
      <c r="D6186" s="44" t="s">
        <v>1629</v>
      </c>
      <c r="E6186" s="51" t="s">
        <v>14885</v>
      </c>
      <c r="F6186" s="45" t="s">
        <v>1628</v>
      </c>
      <c r="G6186" s="39" t="s">
        <v>18132</v>
      </c>
    </row>
    <row r="6187" spans="2:7" x14ac:dyDescent="0.25">
      <c r="B6187" s="69" t="s">
        <v>2619</v>
      </c>
      <c r="C6187" s="44">
        <v>1356.1</v>
      </c>
      <c r="D6187" s="44" t="s">
        <v>1629</v>
      </c>
      <c r="E6187" s="51" t="s">
        <v>14885</v>
      </c>
      <c r="F6187" s="45" t="s">
        <v>1628</v>
      </c>
      <c r="G6187" s="39" t="s">
        <v>18132</v>
      </c>
    </row>
    <row r="6188" spans="2:7" x14ac:dyDescent="0.25">
      <c r="B6188" s="69" t="s">
        <v>19724</v>
      </c>
      <c r="C6188" s="44">
        <v>1358</v>
      </c>
      <c r="D6188" s="44">
        <v>1358</v>
      </c>
      <c r="E6188" s="191" t="s">
        <v>13001</v>
      </c>
      <c r="F6188" s="45" t="s">
        <v>1453</v>
      </c>
      <c r="G6188" s="39" t="s">
        <v>18134</v>
      </c>
    </row>
    <row r="6189" spans="2:7" x14ac:dyDescent="0.25">
      <c r="B6189" s="69" t="s">
        <v>7447</v>
      </c>
      <c r="C6189" s="44">
        <v>1358</v>
      </c>
      <c r="D6189" s="44">
        <v>1358</v>
      </c>
      <c r="E6189" s="191" t="s">
        <v>13001</v>
      </c>
      <c r="F6189" s="45" t="s">
        <v>1453</v>
      </c>
      <c r="G6189" s="39" t="s">
        <v>18134</v>
      </c>
    </row>
    <row r="6190" spans="2:7" x14ac:dyDescent="0.25">
      <c r="B6190" s="69" t="s">
        <v>2621</v>
      </c>
      <c r="C6190" s="44">
        <v>1358</v>
      </c>
      <c r="D6190" s="44">
        <v>1358</v>
      </c>
      <c r="E6190" s="191" t="s">
        <v>13001</v>
      </c>
      <c r="F6190" s="45" t="s">
        <v>1453</v>
      </c>
      <c r="G6190" s="39" t="s">
        <v>18134</v>
      </c>
    </row>
    <row r="6191" spans="2:7" x14ac:dyDescent="0.25">
      <c r="B6191" s="69" t="s">
        <v>15436</v>
      </c>
      <c r="C6191" s="69">
        <v>1599</v>
      </c>
      <c r="D6191" s="69"/>
      <c r="E6191" s="190" t="s">
        <v>15398</v>
      </c>
      <c r="F6191" s="212" t="s">
        <v>15436</v>
      </c>
      <c r="G6191" s="39" t="s">
        <v>15492</v>
      </c>
    </row>
    <row r="6192" spans="2:7" x14ac:dyDescent="0.25">
      <c r="B6192" s="69" t="s">
        <v>19726</v>
      </c>
      <c r="C6192" s="44">
        <v>1360</v>
      </c>
      <c r="D6192" s="44">
        <v>1360</v>
      </c>
      <c r="E6192" s="191" t="s">
        <v>13003</v>
      </c>
      <c r="F6192" s="45" t="s">
        <v>1451</v>
      </c>
      <c r="G6192" s="39" t="s">
        <v>4666</v>
      </c>
    </row>
    <row r="6193" spans="2:7" x14ac:dyDescent="0.25">
      <c r="B6193" s="69" t="s">
        <v>7449</v>
      </c>
      <c r="C6193" s="44">
        <v>1360</v>
      </c>
      <c r="D6193" s="44">
        <v>1360</v>
      </c>
      <c r="E6193" s="191" t="s">
        <v>13003</v>
      </c>
      <c r="F6193" s="45" t="s">
        <v>1451</v>
      </c>
      <c r="G6193" s="39" t="s">
        <v>4666</v>
      </c>
    </row>
    <row r="6194" spans="2:7" x14ac:dyDescent="0.25">
      <c r="B6194" s="69" t="s">
        <v>2623</v>
      </c>
      <c r="C6194" s="44">
        <v>1360</v>
      </c>
      <c r="D6194" s="44">
        <v>1360</v>
      </c>
      <c r="E6194" s="191" t="s">
        <v>13003</v>
      </c>
      <c r="F6194" s="45" t="s">
        <v>1451</v>
      </c>
      <c r="G6194" s="39" t="s">
        <v>4666</v>
      </c>
    </row>
    <row r="6195" spans="2:7" x14ac:dyDescent="0.25">
      <c r="B6195" s="69" t="s">
        <v>4804</v>
      </c>
      <c r="C6195" s="44">
        <v>1360</v>
      </c>
      <c r="D6195" s="44">
        <v>1360</v>
      </c>
      <c r="E6195" s="191" t="s">
        <v>13003</v>
      </c>
      <c r="F6195" s="45" t="s">
        <v>1451</v>
      </c>
      <c r="G6195" s="39" t="s">
        <v>4666</v>
      </c>
    </row>
    <row r="6196" spans="2:7" x14ac:dyDescent="0.25">
      <c r="B6196" s="69" t="s">
        <v>10676</v>
      </c>
      <c r="C6196" s="44">
        <v>1360</v>
      </c>
      <c r="D6196" s="44">
        <v>1360</v>
      </c>
      <c r="E6196" s="191" t="s">
        <v>13003</v>
      </c>
      <c r="F6196" s="45" t="s">
        <v>1451</v>
      </c>
      <c r="G6196" s="39" t="s">
        <v>4666</v>
      </c>
    </row>
    <row r="6197" spans="2:7" x14ac:dyDescent="0.25">
      <c r="B6197" s="69" t="s">
        <v>19692</v>
      </c>
      <c r="C6197" s="44">
        <v>1332</v>
      </c>
      <c r="D6197" s="44">
        <v>1332</v>
      </c>
      <c r="E6197" s="191" t="s">
        <v>12982</v>
      </c>
      <c r="F6197" s="45" t="s">
        <v>1650</v>
      </c>
      <c r="G6197" s="39" t="s">
        <v>18107</v>
      </c>
    </row>
    <row r="6198" spans="2:7" x14ac:dyDescent="0.25">
      <c r="B6198" s="69" t="s">
        <v>10647</v>
      </c>
      <c r="C6198" s="44">
        <v>1332</v>
      </c>
      <c r="D6198" s="44">
        <v>1332</v>
      </c>
      <c r="E6198" s="191" t="s">
        <v>12982</v>
      </c>
      <c r="F6198" s="45" t="s">
        <v>1650</v>
      </c>
      <c r="G6198" s="39" t="s">
        <v>18107</v>
      </c>
    </row>
    <row r="6199" spans="2:7" x14ac:dyDescent="0.25">
      <c r="B6199" s="69" t="s">
        <v>5921</v>
      </c>
      <c r="C6199" s="44">
        <v>1332</v>
      </c>
      <c r="D6199" s="44">
        <v>1332</v>
      </c>
      <c r="E6199" s="191" t="s">
        <v>12982</v>
      </c>
      <c r="F6199" s="45" t="s">
        <v>1650</v>
      </c>
      <c r="G6199" s="39" t="s">
        <v>18107</v>
      </c>
    </row>
    <row r="6200" spans="2:7" x14ac:dyDescent="0.25">
      <c r="B6200" s="69" t="s">
        <v>19695</v>
      </c>
      <c r="C6200" s="44">
        <v>1334.1</v>
      </c>
      <c r="D6200" s="44" t="s">
        <v>2486</v>
      </c>
      <c r="E6200" s="51" t="s">
        <v>14888</v>
      </c>
      <c r="F6200" s="45" t="s">
        <v>2487</v>
      </c>
      <c r="G6200" s="39" t="s">
        <v>18110</v>
      </c>
    </row>
    <row r="6201" spans="2:7" x14ac:dyDescent="0.25">
      <c r="B6201" s="69" t="s">
        <v>2486</v>
      </c>
      <c r="C6201" s="44">
        <v>1334.1</v>
      </c>
      <c r="D6201" s="44" t="s">
        <v>2486</v>
      </c>
      <c r="E6201" s="51" t="s">
        <v>14888</v>
      </c>
      <c r="F6201" s="45" t="s">
        <v>2487</v>
      </c>
      <c r="G6201" s="39" t="s">
        <v>18110</v>
      </c>
    </row>
    <row r="6202" spans="2:7" x14ac:dyDescent="0.25">
      <c r="B6202" s="69" t="s">
        <v>5924</v>
      </c>
      <c r="C6202" s="44">
        <v>1334.1</v>
      </c>
      <c r="D6202" s="44" t="s">
        <v>2486</v>
      </c>
      <c r="E6202" s="51" t="s">
        <v>14888</v>
      </c>
      <c r="F6202" s="45" t="s">
        <v>2487</v>
      </c>
      <c r="G6202" s="39" t="s">
        <v>18110</v>
      </c>
    </row>
    <row r="6203" spans="2:7" x14ac:dyDescent="0.25">
      <c r="B6203" s="69" t="s">
        <v>7095</v>
      </c>
      <c r="C6203" s="44">
        <v>1334.1</v>
      </c>
      <c r="D6203" s="44" t="s">
        <v>2486</v>
      </c>
      <c r="E6203" s="51" t="s">
        <v>14888</v>
      </c>
      <c r="F6203" s="45" t="s">
        <v>2487</v>
      </c>
      <c r="G6203" s="39" t="s">
        <v>18110</v>
      </c>
    </row>
    <row r="6204" spans="2:7" x14ac:dyDescent="0.25">
      <c r="B6204" s="69" t="s">
        <v>19694</v>
      </c>
      <c r="C6204" s="44">
        <v>1334</v>
      </c>
      <c r="D6204" s="44">
        <v>1334</v>
      </c>
      <c r="E6204" s="191" t="s">
        <v>12984</v>
      </c>
      <c r="F6204" s="45" t="s">
        <v>1648</v>
      </c>
      <c r="G6204" s="39" t="s">
        <v>18109</v>
      </c>
    </row>
    <row r="6205" spans="2:7" x14ac:dyDescent="0.25">
      <c r="B6205" s="69" t="s">
        <v>5923</v>
      </c>
      <c r="C6205" s="44">
        <v>1334</v>
      </c>
      <c r="D6205" s="44">
        <v>1334</v>
      </c>
      <c r="E6205" s="191" t="s">
        <v>12984</v>
      </c>
      <c r="F6205" s="45" t="s">
        <v>1648</v>
      </c>
      <c r="G6205" s="39" t="s">
        <v>18109</v>
      </c>
    </row>
    <row r="6206" spans="2:7" x14ac:dyDescent="0.25">
      <c r="B6206" s="69" t="s">
        <v>10649</v>
      </c>
      <c r="C6206" s="44">
        <v>1334</v>
      </c>
      <c r="D6206" s="44">
        <v>1334</v>
      </c>
      <c r="E6206" s="191" t="s">
        <v>12984</v>
      </c>
      <c r="F6206" s="45" t="s">
        <v>1648</v>
      </c>
      <c r="G6206" s="39" t="s">
        <v>18109</v>
      </c>
    </row>
    <row r="6207" spans="2:7" x14ac:dyDescent="0.25">
      <c r="B6207" s="69" t="s">
        <v>19696</v>
      </c>
      <c r="C6207" s="44">
        <v>1335</v>
      </c>
      <c r="D6207" s="44">
        <v>1335</v>
      </c>
      <c r="E6207" s="191" t="s">
        <v>12985</v>
      </c>
      <c r="F6207" s="45" t="s">
        <v>1647</v>
      </c>
      <c r="G6207" s="39" t="s">
        <v>18111</v>
      </c>
    </row>
    <row r="6208" spans="2:7" x14ac:dyDescent="0.25">
      <c r="B6208" s="69" t="s">
        <v>5925</v>
      </c>
      <c r="C6208" s="44">
        <v>1335</v>
      </c>
      <c r="D6208" s="44">
        <v>1335</v>
      </c>
      <c r="E6208" s="191" t="s">
        <v>12985</v>
      </c>
      <c r="F6208" s="45" t="s">
        <v>1647</v>
      </c>
      <c r="G6208" s="39" t="s">
        <v>18111</v>
      </c>
    </row>
    <row r="6209" spans="2:7" x14ac:dyDescent="0.25">
      <c r="B6209" s="69" t="s">
        <v>10650</v>
      </c>
      <c r="C6209" s="44">
        <v>1335</v>
      </c>
      <c r="D6209" s="44">
        <v>1335</v>
      </c>
      <c r="E6209" s="191" t="s">
        <v>12985</v>
      </c>
      <c r="F6209" s="45" t="s">
        <v>1647</v>
      </c>
      <c r="G6209" s="39" t="s">
        <v>18111</v>
      </c>
    </row>
    <row r="6210" spans="2:7" x14ac:dyDescent="0.25">
      <c r="B6210" s="69" t="s">
        <v>19693</v>
      </c>
      <c r="C6210" s="44">
        <v>1333</v>
      </c>
      <c r="D6210" s="44">
        <v>1333</v>
      </c>
      <c r="E6210" s="191" t="s">
        <v>12983</v>
      </c>
      <c r="F6210" s="45" t="s">
        <v>1649</v>
      </c>
      <c r="G6210" s="39" t="s">
        <v>18108</v>
      </c>
    </row>
    <row r="6211" spans="2:7" x14ac:dyDescent="0.25">
      <c r="B6211" s="69" t="s">
        <v>10648</v>
      </c>
      <c r="C6211" s="44">
        <v>1333</v>
      </c>
      <c r="D6211" s="44">
        <v>1333</v>
      </c>
      <c r="E6211" s="191" t="s">
        <v>12983</v>
      </c>
      <c r="F6211" s="45" t="s">
        <v>1649</v>
      </c>
      <c r="G6211" s="39" t="s">
        <v>18108</v>
      </c>
    </row>
    <row r="6212" spans="2:7" x14ac:dyDescent="0.25">
      <c r="B6212" s="69" t="s">
        <v>5922</v>
      </c>
      <c r="C6212" s="44">
        <v>1333</v>
      </c>
      <c r="D6212" s="44">
        <v>1333</v>
      </c>
      <c r="E6212" s="191" t="s">
        <v>12983</v>
      </c>
      <c r="F6212" s="45" t="s">
        <v>1649</v>
      </c>
      <c r="G6212" s="39" t="s">
        <v>18108</v>
      </c>
    </row>
    <row r="6213" spans="2:7" x14ac:dyDescent="0.25">
      <c r="B6213" s="69" t="s">
        <v>19699</v>
      </c>
      <c r="C6213" s="44">
        <v>1338</v>
      </c>
      <c r="D6213" s="44">
        <v>1338</v>
      </c>
      <c r="E6213" s="191" t="s">
        <v>12988</v>
      </c>
      <c r="F6213" s="48" t="s">
        <v>11924</v>
      </c>
      <c r="G6213" s="39" t="s">
        <v>18114</v>
      </c>
    </row>
    <row r="6214" spans="2:7" x14ac:dyDescent="0.25">
      <c r="B6214" s="69" t="s">
        <v>5928</v>
      </c>
      <c r="C6214" s="44">
        <v>1338</v>
      </c>
      <c r="D6214" s="44">
        <v>1338</v>
      </c>
      <c r="E6214" s="191" t="s">
        <v>12988</v>
      </c>
      <c r="F6214" s="48" t="s">
        <v>11924</v>
      </c>
      <c r="G6214" s="39" t="s">
        <v>18114</v>
      </c>
    </row>
    <row r="6215" spans="2:7" x14ac:dyDescent="0.25">
      <c r="B6215" s="69" t="s">
        <v>10653</v>
      </c>
      <c r="C6215" s="44">
        <v>1338</v>
      </c>
      <c r="D6215" s="44">
        <v>1338</v>
      </c>
      <c r="E6215" s="191" t="s">
        <v>12988</v>
      </c>
      <c r="F6215" s="48" t="s">
        <v>11924</v>
      </c>
      <c r="G6215" s="39" t="s">
        <v>18114</v>
      </c>
    </row>
    <row r="6216" spans="2:7" x14ac:dyDescent="0.25">
      <c r="B6216" s="48" t="s">
        <v>11924</v>
      </c>
      <c r="C6216" s="44">
        <v>1338</v>
      </c>
      <c r="D6216" s="44">
        <v>1338</v>
      </c>
      <c r="E6216" s="191" t="s">
        <v>12988</v>
      </c>
      <c r="F6216" s="48" t="s">
        <v>11924</v>
      </c>
      <c r="G6216" s="39" t="s">
        <v>18114</v>
      </c>
    </row>
    <row r="6217" spans="2:7" x14ac:dyDescent="0.25">
      <c r="B6217" s="69" t="s">
        <v>19700</v>
      </c>
      <c r="C6217" s="44">
        <v>1339</v>
      </c>
      <c r="D6217" s="44">
        <v>1339</v>
      </c>
      <c r="E6217" s="191" t="s">
        <v>12989</v>
      </c>
      <c r="F6217" s="45" t="s">
        <v>1644</v>
      </c>
      <c r="G6217" s="39" t="s">
        <v>18115</v>
      </c>
    </row>
    <row r="6218" spans="2:7" x14ac:dyDescent="0.25">
      <c r="B6218" s="69" t="s">
        <v>10654</v>
      </c>
      <c r="C6218" s="44">
        <v>1339</v>
      </c>
      <c r="D6218" s="44">
        <v>1339</v>
      </c>
      <c r="E6218" s="191" t="s">
        <v>12989</v>
      </c>
      <c r="F6218" s="45" t="s">
        <v>1644</v>
      </c>
      <c r="G6218" s="39" t="s">
        <v>18115</v>
      </c>
    </row>
    <row r="6219" spans="2:7" x14ac:dyDescent="0.25">
      <c r="B6219" s="69" t="s">
        <v>5929</v>
      </c>
      <c r="C6219" s="44">
        <v>1339</v>
      </c>
      <c r="D6219" s="44">
        <v>1339</v>
      </c>
      <c r="E6219" s="191" t="s">
        <v>12989</v>
      </c>
      <c r="F6219" s="45" t="s">
        <v>1644</v>
      </c>
      <c r="G6219" s="39" t="s">
        <v>18115</v>
      </c>
    </row>
    <row r="6220" spans="2:7" x14ac:dyDescent="0.25">
      <c r="B6220" s="69" t="s">
        <v>19703</v>
      </c>
      <c r="C6220" s="44">
        <v>1342</v>
      </c>
      <c r="D6220" s="44">
        <v>1342</v>
      </c>
      <c r="E6220" s="191" t="s">
        <v>12992</v>
      </c>
      <c r="F6220" s="45" t="s">
        <v>1641</v>
      </c>
      <c r="G6220" s="39" t="s">
        <v>18118</v>
      </c>
    </row>
    <row r="6221" spans="2:7" x14ac:dyDescent="0.25">
      <c r="B6221" s="69" t="s">
        <v>3337</v>
      </c>
      <c r="C6221" s="44">
        <v>1342</v>
      </c>
      <c r="D6221" s="44">
        <v>1342</v>
      </c>
      <c r="E6221" s="191" t="s">
        <v>12992</v>
      </c>
      <c r="F6221" s="45" t="s">
        <v>1641</v>
      </c>
      <c r="G6221" s="39" t="s">
        <v>18118</v>
      </c>
    </row>
    <row r="6222" spans="2:7" x14ac:dyDescent="0.25">
      <c r="B6222" s="69" t="s">
        <v>10657</v>
      </c>
      <c r="C6222" s="44">
        <v>1342</v>
      </c>
      <c r="D6222" s="44">
        <v>1342</v>
      </c>
      <c r="E6222" s="191" t="s">
        <v>12992</v>
      </c>
      <c r="F6222" s="45" t="s">
        <v>1641</v>
      </c>
      <c r="G6222" s="39" t="s">
        <v>18118</v>
      </c>
    </row>
    <row r="6223" spans="2:7" x14ac:dyDescent="0.25">
      <c r="B6223" s="69" t="s">
        <v>19698</v>
      </c>
      <c r="C6223" s="44">
        <v>1337</v>
      </c>
      <c r="D6223" s="44">
        <v>1337</v>
      </c>
      <c r="E6223" s="191" t="s">
        <v>12987</v>
      </c>
      <c r="F6223" s="45" t="s">
        <v>1645</v>
      </c>
      <c r="G6223" s="39" t="s">
        <v>18113</v>
      </c>
    </row>
    <row r="6224" spans="2:7" x14ac:dyDescent="0.25">
      <c r="B6224" s="69" t="s">
        <v>5927</v>
      </c>
      <c r="C6224" s="44">
        <v>1337</v>
      </c>
      <c r="D6224" s="44">
        <v>1337</v>
      </c>
      <c r="E6224" s="191" t="s">
        <v>12987</v>
      </c>
      <c r="F6224" s="45" t="s">
        <v>1645</v>
      </c>
      <c r="G6224" s="39" t="s">
        <v>18113</v>
      </c>
    </row>
    <row r="6225" spans="2:7" x14ac:dyDescent="0.25">
      <c r="B6225" s="69" t="s">
        <v>10652</v>
      </c>
      <c r="C6225" s="44">
        <v>1337</v>
      </c>
      <c r="D6225" s="44">
        <v>1337</v>
      </c>
      <c r="E6225" s="191" t="s">
        <v>12987</v>
      </c>
      <c r="F6225" s="45" t="s">
        <v>1645</v>
      </c>
      <c r="G6225" s="39" t="s">
        <v>18113</v>
      </c>
    </row>
    <row r="6226" spans="2:7" x14ac:dyDescent="0.25">
      <c r="B6226" s="69" t="s">
        <v>19702</v>
      </c>
      <c r="C6226" s="44">
        <v>1341</v>
      </c>
      <c r="D6226" s="44">
        <v>1341</v>
      </c>
      <c r="E6226" s="191" t="s">
        <v>12991</v>
      </c>
      <c r="F6226" s="45" t="s">
        <v>1642</v>
      </c>
      <c r="G6226" s="39" t="s">
        <v>18117</v>
      </c>
    </row>
    <row r="6227" spans="2:7" x14ac:dyDescent="0.25">
      <c r="B6227" s="69" t="s">
        <v>10656</v>
      </c>
      <c r="C6227" s="44">
        <v>1341</v>
      </c>
      <c r="D6227" s="44">
        <v>1341</v>
      </c>
      <c r="E6227" s="191" t="s">
        <v>12991</v>
      </c>
      <c r="F6227" s="45" t="s">
        <v>1642</v>
      </c>
      <c r="G6227" s="39" t="s">
        <v>18117</v>
      </c>
    </row>
    <row r="6228" spans="2:7" x14ac:dyDescent="0.25">
      <c r="B6228" s="69" t="s">
        <v>3340</v>
      </c>
      <c r="C6228" s="44">
        <v>1341</v>
      </c>
      <c r="D6228" s="44">
        <v>1341</v>
      </c>
      <c r="E6228" s="191" t="s">
        <v>12991</v>
      </c>
      <c r="F6228" s="45" t="s">
        <v>1642</v>
      </c>
      <c r="G6228" s="39" t="s">
        <v>18117</v>
      </c>
    </row>
    <row r="6229" spans="2:7" x14ac:dyDescent="0.25">
      <c r="B6229" s="69" t="s">
        <v>19704</v>
      </c>
      <c r="C6229" s="44">
        <v>1343</v>
      </c>
      <c r="D6229" s="44">
        <v>1343</v>
      </c>
      <c r="E6229" s="191" t="s">
        <v>12993</v>
      </c>
      <c r="F6229" s="45" t="s">
        <v>1640</v>
      </c>
      <c r="G6229" s="39" t="s">
        <v>18119</v>
      </c>
    </row>
    <row r="6230" spans="2:7" x14ac:dyDescent="0.25">
      <c r="B6230" s="69" t="s">
        <v>2603</v>
      </c>
      <c r="C6230" s="44">
        <v>1343</v>
      </c>
      <c r="D6230" s="44">
        <v>1343</v>
      </c>
      <c r="E6230" s="191" t="s">
        <v>12993</v>
      </c>
      <c r="F6230" s="45" t="s">
        <v>1640</v>
      </c>
      <c r="G6230" s="39" t="s">
        <v>18119</v>
      </c>
    </row>
    <row r="6231" spans="2:7" x14ac:dyDescent="0.25">
      <c r="B6231" s="69" t="s">
        <v>10658</v>
      </c>
      <c r="C6231" s="44">
        <v>1343</v>
      </c>
      <c r="D6231" s="44">
        <v>1343</v>
      </c>
      <c r="E6231" s="191" t="s">
        <v>12993</v>
      </c>
      <c r="F6231" s="45" t="s">
        <v>1640</v>
      </c>
      <c r="G6231" s="39" t="s">
        <v>18119</v>
      </c>
    </row>
    <row r="6232" spans="2:7" x14ac:dyDescent="0.25">
      <c r="B6232" s="69" t="s">
        <v>19701</v>
      </c>
      <c r="C6232" s="44">
        <v>1340</v>
      </c>
      <c r="D6232" s="44">
        <v>1340</v>
      </c>
      <c r="E6232" s="191" t="s">
        <v>12990</v>
      </c>
      <c r="F6232" s="45" t="s">
        <v>1643</v>
      </c>
      <c r="G6232" s="39" t="s">
        <v>18116</v>
      </c>
    </row>
    <row r="6233" spans="2:7" x14ac:dyDescent="0.25">
      <c r="B6233" s="69" t="s">
        <v>10655</v>
      </c>
      <c r="C6233" s="44">
        <v>1340</v>
      </c>
      <c r="D6233" s="44">
        <v>1340</v>
      </c>
      <c r="E6233" s="191" t="s">
        <v>12990</v>
      </c>
      <c r="F6233" s="45" t="s">
        <v>1643</v>
      </c>
      <c r="G6233" s="39" t="s">
        <v>18116</v>
      </c>
    </row>
    <row r="6234" spans="2:7" x14ac:dyDescent="0.25">
      <c r="B6234" s="69" t="s">
        <v>5930</v>
      </c>
      <c r="C6234" s="44">
        <v>1340</v>
      </c>
      <c r="D6234" s="44">
        <v>1340</v>
      </c>
      <c r="E6234" s="191" t="s">
        <v>12990</v>
      </c>
      <c r="F6234" s="45" t="s">
        <v>1643</v>
      </c>
      <c r="G6234" s="39" t="s">
        <v>18116</v>
      </c>
    </row>
    <row r="6235" spans="2:7" x14ac:dyDescent="0.25">
      <c r="B6235" s="69" t="s">
        <v>19705</v>
      </c>
      <c r="C6235" s="44">
        <v>1344</v>
      </c>
      <c r="D6235" s="44">
        <v>1344</v>
      </c>
      <c r="E6235" s="191" t="s">
        <v>12994</v>
      </c>
      <c r="F6235" s="45" t="s">
        <v>1639</v>
      </c>
      <c r="G6235" s="39" t="s">
        <v>18120</v>
      </c>
    </row>
    <row r="6236" spans="2:7" x14ac:dyDescent="0.25">
      <c r="B6236" s="69" t="s">
        <v>7433</v>
      </c>
      <c r="C6236" s="44">
        <v>1344</v>
      </c>
      <c r="D6236" s="44">
        <v>1344</v>
      </c>
      <c r="E6236" s="191" t="s">
        <v>12994</v>
      </c>
      <c r="F6236" s="45" t="s">
        <v>1639</v>
      </c>
      <c r="G6236" s="39" t="s">
        <v>18120</v>
      </c>
    </row>
    <row r="6237" spans="2:7" x14ac:dyDescent="0.25">
      <c r="B6237" s="69" t="s">
        <v>2604</v>
      </c>
      <c r="C6237" s="44">
        <v>1344</v>
      </c>
      <c r="D6237" s="44">
        <v>1344</v>
      </c>
      <c r="E6237" s="191" t="s">
        <v>12994</v>
      </c>
      <c r="F6237" s="45" t="s">
        <v>1639</v>
      </c>
      <c r="G6237" s="39" t="s">
        <v>18120</v>
      </c>
    </row>
    <row r="6238" spans="2:7" x14ac:dyDescent="0.25">
      <c r="B6238" s="69" t="s">
        <v>19697</v>
      </c>
      <c r="C6238" s="44">
        <v>1336</v>
      </c>
      <c r="D6238" s="44">
        <v>1336</v>
      </c>
      <c r="E6238" s="191" t="s">
        <v>12986</v>
      </c>
      <c r="F6238" s="45" t="s">
        <v>1646</v>
      </c>
      <c r="G6238" s="39" t="s">
        <v>18112</v>
      </c>
    </row>
    <row r="6239" spans="2:7" x14ac:dyDescent="0.25">
      <c r="B6239" s="69" t="s">
        <v>10651</v>
      </c>
      <c r="C6239" s="44">
        <v>1336</v>
      </c>
      <c r="D6239" s="44">
        <v>1336</v>
      </c>
      <c r="E6239" s="191" t="s">
        <v>12986</v>
      </c>
      <c r="F6239" s="45" t="s">
        <v>1646</v>
      </c>
      <c r="G6239" s="39" t="s">
        <v>18112</v>
      </c>
    </row>
    <row r="6240" spans="2:7" x14ac:dyDescent="0.25">
      <c r="B6240" s="69" t="s">
        <v>5926</v>
      </c>
      <c r="C6240" s="44">
        <v>1336</v>
      </c>
      <c r="D6240" s="44">
        <v>1336</v>
      </c>
      <c r="E6240" s="191" t="s">
        <v>12986</v>
      </c>
      <c r="F6240" s="45" t="s">
        <v>1646</v>
      </c>
      <c r="G6240" s="39" t="s">
        <v>18112</v>
      </c>
    </row>
    <row r="6241" spans="2:7" x14ac:dyDescent="0.25">
      <c r="B6241" s="69" t="s">
        <v>19648</v>
      </c>
      <c r="C6241" s="44">
        <v>1289</v>
      </c>
      <c r="D6241" s="44">
        <v>1289</v>
      </c>
      <c r="E6241" s="56" t="s">
        <v>12940</v>
      </c>
      <c r="F6241" s="45" t="s">
        <v>2472</v>
      </c>
      <c r="G6241" s="39" t="s">
        <v>18066</v>
      </c>
    </row>
    <row r="6242" spans="2:7" x14ac:dyDescent="0.25">
      <c r="B6242" s="69" t="s">
        <v>5615</v>
      </c>
      <c r="C6242" s="44">
        <v>1289</v>
      </c>
      <c r="D6242" s="44">
        <v>1289</v>
      </c>
      <c r="E6242" s="56" t="s">
        <v>12940</v>
      </c>
      <c r="F6242" s="45" t="s">
        <v>2472</v>
      </c>
      <c r="G6242" s="39" t="s">
        <v>18066</v>
      </c>
    </row>
    <row r="6243" spans="2:7" x14ac:dyDescent="0.25">
      <c r="B6243" s="69" t="s">
        <v>5881</v>
      </c>
      <c r="C6243" s="44">
        <v>1289</v>
      </c>
      <c r="D6243" s="44">
        <v>1289</v>
      </c>
      <c r="E6243" s="56" t="s">
        <v>12940</v>
      </c>
      <c r="F6243" s="45" t="s">
        <v>2472</v>
      </c>
      <c r="G6243" s="39" t="s">
        <v>18066</v>
      </c>
    </row>
    <row r="6244" spans="2:7" x14ac:dyDescent="0.25">
      <c r="B6244" s="69" t="s">
        <v>19649</v>
      </c>
      <c r="C6244" s="44">
        <v>1289.0999999999999</v>
      </c>
      <c r="D6244" s="44" t="s">
        <v>2473</v>
      </c>
      <c r="E6244" s="51" t="s">
        <v>16633</v>
      </c>
      <c r="F6244" s="45" t="s">
        <v>2474</v>
      </c>
      <c r="G6244" s="39" t="s">
        <v>18067</v>
      </c>
    </row>
    <row r="6245" spans="2:7" x14ac:dyDescent="0.25">
      <c r="B6245" s="69" t="s">
        <v>2473</v>
      </c>
      <c r="C6245" s="44">
        <v>1289.0999999999999</v>
      </c>
      <c r="D6245" s="44" t="s">
        <v>2473</v>
      </c>
      <c r="E6245" s="51" t="s">
        <v>16633</v>
      </c>
      <c r="F6245" s="45" t="s">
        <v>2474</v>
      </c>
      <c r="G6245" s="39" t="s">
        <v>18067</v>
      </c>
    </row>
    <row r="6246" spans="2:7" x14ac:dyDescent="0.25">
      <c r="B6246" s="69" t="s">
        <v>3338</v>
      </c>
      <c r="C6246" s="44">
        <v>1289.0999999999999</v>
      </c>
      <c r="D6246" s="44" t="s">
        <v>2473</v>
      </c>
      <c r="E6246" s="51" t="s">
        <v>16633</v>
      </c>
      <c r="F6246" s="45" t="s">
        <v>2474</v>
      </c>
      <c r="G6246" s="39" t="s">
        <v>18067</v>
      </c>
    </row>
    <row r="6247" spans="2:7" x14ac:dyDescent="0.25">
      <c r="B6247" s="69" t="s">
        <v>7094</v>
      </c>
      <c r="C6247" s="44">
        <v>1289.0999999999999</v>
      </c>
      <c r="D6247" s="44" t="s">
        <v>2473</v>
      </c>
      <c r="E6247" s="51" t="s">
        <v>16633</v>
      </c>
      <c r="F6247" s="45" t="s">
        <v>2474</v>
      </c>
      <c r="G6247" s="39" t="s">
        <v>18067</v>
      </c>
    </row>
    <row r="6248" spans="2:7" x14ac:dyDescent="0.25">
      <c r="B6248" s="69" t="s">
        <v>15437</v>
      </c>
      <c r="C6248" s="69">
        <v>1617</v>
      </c>
      <c r="D6248" s="69"/>
      <c r="E6248" s="190" t="s">
        <v>15399</v>
      </c>
      <c r="F6248" s="212" t="s">
        <v>15437</v>
      </c>
      <c r="G6248" s="39" t="s">
        <v>18263</v>
      </c>
    </row>
    <row r="6249" spans="2:7" x14ac:dyDescent="0.25">
      <c r="B6249" s="69" t="s">
        <v>19650</v>
      </c>
      <c r="C6249" s="44">
        <v>1290</v>
      </c>
      <c r="D6249" s="44">
        <v>1290</v>
      </c>
      <c r="E6249" s="56" t="s">
        <v>12941</v>
      </c>
      <c r="F6249" s="45" t="s">
        <v>1681</v>
      </c>
      <c r="G6249" s="39" t="s">
        <v>18068</v>
      </c>
    </row>
    <row r="6250" spans="2:7" x14ac:dyDescent="0.25">
      <c r="B6250" s="69" t="s">
        <v>5616</v>
      </c>
      <c r="C6250" s="44">
        <v>1290</v>
      </c>
      <c r="D6250" s="44">
        <v>1290</v>
      </c>
      <c r="E6250" s="56" t="s">
        <v>12941</v>
      </c>
      <c r="F6250" s="45" t="s">
        <v>1681</v>
      </c>
      <c r="G6250" s="39" t="s">
        <v>18068</v>
      </c>
    </row>
    <row r="6251" spans="2:7" x14ac:dyDescent="0.25">
      <c r="B6251" s="69" t="s">
        <v>5882</v>
      </c>
      <c r="C6251" s="44">
        <v>1290</v>
      </c>
      <c r="D6251" s="44">
        <v>1290</v>
      </c>
      <c r="E6251" s="56" t="s">
        <v>12941</v>
      </c>
      <c r="F6251" s="45" t="s">
        <v>1681</v>
      </c>
      <c r="G6251" s="39" t="s">
        <v>18068</v>
      </c>
    </row>
    <row r="6252" spans="2:7" x14ac:dyDescent="0.25">
      <c r="B6252" s="69" t="s">
        <v>19651</v>
      </c>
      <c r="C6252" s="44">
        <v>1291</v>
      </c>
      <c r="D6252" s="44">
        <v>1291</v>
      </c>
      <c r="E6252" s="56" t="s">
        <v>12942</v>
      </c>
      <c r="F6252" s="48" t="s">
        <v>11921</v>
      </c>
      <c r="G6252" s="39" t="s">
        <v>18069</v>
      </c>
    </row>
    <row r="6253" spans="2:7" x14ac:dyDescent="0.25">
      <c r="B6253" s="48" t="s">
        <v>11921</v>
      </c>
      <c r="C6253" s="44">
        <v>1291</v>
      </c>
      <c r="D6253" s="44">
        <v>1291</v>
      </c>
      <c r="E6253" s="56" t="s">
        <v>12942</v>
      </c>
      <c r="F6253" s="48" t="s">
        <v>11921</v>
      </c>
      <c r="G6253" s="39" t="s">
        <v>18069</v>
      </c>
    </row>
    <row r="6254" spans="2:7" x14ac:dyDescent="0.25">
      <c r="B6254" s="69" t="s">
        <v>5883</v>
      </c>
      <c r="C6254" s="44">
        <v>1291</v>
      </c>
      <c r="D6254" s="44">
        <v>1291</v>
      </c>
      <c r="E6254" s="56" t="s">
        <v>12942</v>
      </c>
      <c r="F6254" s="48" t="s">
        <v>11921</v>
      </c>
      <c r="G6254" s="39" t="s">
        <v>18069</v>
      </c>
    </row>
    <row r="6255" spans="2:7" x14ac:dyDescent="0.25">
      <c r="B6255" s="69" t="s">
        <v>5617</v>
      </c>
      <c r="C6255" s="44">
        <v>1291</v>
      </c>
      <c r="D6255" s="44">
        <v>1291</v>
      </c>
      <c r="E6255" s="56" t="s">
        <v>12942</v>
      </c>
      <c r="F6255" s="48" t="s">
        <v>11921</v>
      </c>
      <c r="G6255" s="39" t="s">
        <v>18069</v>
      </c>
    </row>
    <row r="6256" spans="2:7" x14ac:dyDescent="0.25">
      <c r="B6256" s="69" t="s">
        <v>19652</v>
      </c>
      <c r="C6256" s="44">
        <v>1292</v>
      </c>
      <c r="D6256" s="44">
        <v>1292</v>
      </c>
      <c r="E6256" s="56" t="s">
        <v>12943</v>
      </c>
      <c r="F6256" s="45" t="s">
        <v>1680</v>
      </c>
      <c r="G6256" s="39" t="s">
        <v>18070</v>
      </c>
    </row>
    <row r="6257" spans="2:7" x14ac:dyDescent="0.25">
      <c r="B6257" s="69" t="s">
        <v>5618</v>
      </c>
      <c r="C6257" s="44">
        <v>1292</v>
      </c>
      <c r="D6257" s="44">
        <v>1292</v>
      </c>
      <c r="E6257" s="56" t="s">
        <v>12943</v>
      </c>
      <c r="F6257" s="45" t="s">
        <v>1680</v>
      </c>
      <c r="G6257" s="39" t="s">
        <v>18070</v>
      </c>
    </row>
    <row r="6258" spans="2:7" x14ac:dyDescent="0.25">
      <c r="B6258" s="69" t="s">
        <v>5884</v>
      </c>
      <c r="C6258" s="44">
        <v>1292</v>
      </c>
      <c r="D6258" s="44">
        <v>1292</v>
      </c>
      <c r="E6258" s="56" t="s">
        <v>12943</v>
      </c>
      <c r="F6258" s="45" t="s">
        <v>1680</v>
      </c>
      <c r="G6258" s="39" t="s">
        <v>18070</v>
      </c>
    </row>
    <row r="6259" spans="2:7" x14ac:dyDescent="0.25">
      <c r="B6259" s="69" t="s">
        <v>19653</v>
      </c>
      <c r="C6259" s="44">
        <v>1293</v>
      </c>
      <c r="D6259" s="44">
        <v>1293</v>
      </c>
      <c r="E6259" s="56" t="s">
        <v>12944</v>
      </c>
      <c r="F6259" s="45" t="s">
        <v>1679</v>
      </c>
      <c r="G6259" s="39" t="s">
        <v>1678</v>
      </c>
    </row>
    <row r="6260" spans="2:7" x14ac:dyDescent="0.25">
      <c r="B6260" s="69" t="s">
        <v>5885</v>
      </c>
      <c r="C6260" s="44">
        <v>1293</v>
      </c>
      <c r="D6260" s="44">
        <v>1293</v>
      </c>
      <c r="E6260" s="56" t="s">
        <v>12944</v>
      </c>
      <c r="F6260" s="45" t="s">
        <v>1679</v>
      </c>
      <c r="G6260" s="39" t="s">
        <v>1678</v>
      </c>
    </row>
    <row r="6261" spans="2:7" x14ac:dyDescent="0.25">
      <c r="B6261" s="69" t="s">
        <v>5619</v>
      </c>
      <c r="C6261" s="44">
        <v>1293</v>
      </c>
      <c r="D6261" s="44">
        <v>1293</v>
      </c>
      <c r="E6261" s="56" t="s">
        <v>12944</v>
      </c>
      <c r="F6261" s="45" t="s">
        <v>1679</v>
      </c>
      <c r="G6261" s="39" t="s">
        <v>1678</v>
      </c>
    </row>
    <row r="6262" spans="2:7" x14ac:dyDescent="0.25">
      <c r="B6262" s="69" t="s">
        <v>7229</v>
      </c>
      <c r="C6262" s="44">
        <v>1293</v>
      </c>
      <c r="D6262" s="44">
        <v>1293</v>
      </c>
      <c r="E6262" s="56" t="s">
        <v>12944</v>
      </c>
      <c r="F6262" s="45" t="s">
        <v>1679</v>
      </c>
      <c r="G6262" s="39" t="s">
        <v>1678</v>
      </c>
    </row>
    <row r="6263" spans="2:7" x14ac:dyDescent="0.25">
      <c r="B6263" s="69" t="s">
        <v>10839</v>
      </c>
      <c r="C6263" s="44">
        <v>1293</v>
      </c>
      <c r="D6263" s="44">
        <v>1293</v>
      </c>
      <c r="E6263" s="56" t="s">
        <v>12944</v>
      </c>
      <c r="F6263" s="45" t="s">
        <v>1679</v>
      </c>
      <c r="G6263" s="39" t="s">
        <v>1678</v>
      </c>
    </row>
    <row r="6264" spans="2:7" x14ac:dyDescent="0.25">
      <c r="B6264" s="69" t="s">
        <v>10139</v>
      </c>
      <c r="C6264" s="44">
        <v>1293</v>
      </c>
      <c r="D6264" s="44">
        <v>1293</v>
      </c>
      <c r="E6264" s="56" t="s">
        <v>12944</v>
      </c>
      <c r="F6264" s="45" t="s">
        <v>1679</v>
      </c>
      <c r="G6264" s="39" t="s">
        <v>1678</v>
      </c>
    </row>
    <row r="6265" spans="2:7" x14ac:dyDescent="0.25">
      <c r="B6265" s="69" t="s">
        <v>19654</v>
      </c>
      <c r="C6265" s="44">
        <v>1294</v>
      </c>
      <c r="D6265" s="44">
        <v>1294</v>
      </c>
      <c r="E6265" s="56" t="s">
        <v>12945</v>
      </c>
      <c r="F6265" s="45" t="s">
        <v>1677</v>
      </c>
      <c r="G6265" s="39" t="s">
        <v>18071</v>
      </c>
    </row>
    <row r="6266" spans="2:7" x14ac:dyDescent="0.25">
      <c r="B6266" s="69" t="s">
        <v>5620</v>
      </c>
      <c r="C6266" s="44">
        <v>1294</v>
      </c>
      <c r="D6266" s="44">
        <v>1294</v>
      </c>
      <c r="E6266" s="56" t="s">
        <v>12945</v>
      </c>
      <c r="F6266" s="45" t="s">
        <v>1677</v>
      </c>
      <c r="G6266" s="39" t="s">
        <v>18071</v>
      </c>
    </row>
    <row r="6267" spans="2:7" x14ac:dyDescent="0.25">
      <c r="B6267" s="69" t="s">
        <v>5886</v>
      </c>
      <c r="C6267" s="44">
        <v>1294</v>
      </c>
      <c r="D6267" s="44">
        <v>1294</v>
      </c>
      <c r="E6267" s="56" t="s">
        <v>12945</v>
      </c>
      <c r="F6267" s="45" t="s">
        <v>1677</v>
      </c>
      <c r="G6267" s="39" t="s">
        <v>18071</v>
      </c>
    </row>
    <row r="6268" spans="2:7" x14ac:dyDescent="0.25">
      <c r="B6268" s="69" t="s">
        <v>19656</v>
      </c>
      <c r="C6268" s="44">
        <v>1296</v>
      </c>
      <c r="D6268" s="44">
        <v>1296</v>
      </c>
      <c r="E6268" s="56" t="s">
        <v>12946</v>
      </c>
      <c r="F6268" s="45" t="s">
        <v>1676</v>
      </c>
      <c r="G6268" s="39" t="s">
        <v>18073</v>
      </c>
    </row>
    <row r="6269" spans="2:7" x14ac:dyDescent="0.25">
      <c r="B6269" s="69" t="s">
        <v>5622</v>
      </c>
      <c r="C6269" s="44">
        <v>1296</v>
      </c>
      <c r="D6269" s="44">
        <v>1296</v>
      </c>
      <c r="E6269" s="56" t="s">
        <v>12946</v>
      </c>
      <c r="F6269" s="45" t="s">
        <v>1676</v>
      </c>
      <c r="G6269" s="39" t="s">
        <v>18073</v>
      </c>
    </row>
    <row r="6270" spans="2:7" x14ac:dyDescent="0.25">
      <c r="B6270" s="69" t="s">
        <v>5888</v>
      </c>
      <c r="C6270" s="44">
        <v>1296</v>
      </c>
      <c r="D6270" s="44">
        <v>1296</v>
      </c>
      <c r="E6270" s="56" t="s">
        <v>12946</v>
      </c>
      <c r="F6270" s="45" t="s">
        <v>1676</v>
      </c>
      <c r="G6270" s="39" t="s">
        <v>18073</v>
      </c>
    </row>
    <row r="6271" spans="2:7" x14ac:dyDescent="0.25">
      <c r="B6271" s="69" t="s">
        <v>19657</v>
      </c>
      <c r="C6271" s="44">
        <v>1297</v>
      </c>
      <c r="D6271" s="44">
        <v>1297</v>
      </c>
      <c r="E6271" s="56" t="s">
        <v>12947</v>
      </c>
      <c r="F6271" s="45" t="s">
        <v>1675</v>
      </c>
      <c r="G6271" s="39" t="s">
        <v>18074</v>
      </c>
    </row>
    <row r="6272" spans="2:7" x14ac:dyDescent="0.25">
      <c r="B6272" s="69" t="s">
        <v>5623</v>
      </c>
      <c r="C6272" s="44">
        <v>1297</v>
      </c>
      <c r="D6272" s="44">
        <v>1297</v>
      </c>
      <c r="E6272" s="56" t="s">
        <v>12947</v>
      </c>
      <c r="F6272" s="45" t="s">
        <v>1675</v>
      </c>
      <c r="G6272" s="39" t="s">
        <v>18074</v>
      </c>
    </row>
    <row r="6273" spans="2:7" x14ac:dyDescent="0.25">
      <c r="B6273" s="69" t="s">
        <v>5889</v>
      </c>
      <c r="C6273" s="44">
        <v>1297</v>
      </c>
      <c r="D6273" s="44">
        <v>1297</v>
      </c>
      <c r="E6273" s="56" t="s">
        <v>12947</v>
      </c>
      <c r="F6273" s="45" t="s">
        <v>1675</v>
      </c>
      <c r="G6273" s="39" t="s">
        <v>18074</v>
      </c>
    </row>
    <row r="6274" spans="2:7" x14ac:dyDescent="0.25">
      <c r="B6274" s="69" t="s">
        <v>19658</v>
      </c>
      <c r="C6274" s="44">
        <v>1298</v>
      </c>
      <c r="D6274" s="44">
        <v>1298</v>
      </c>
      <c r="E6274" s="56" t="s">
        <v>12948</v>
      </c>
      <c r="F6274" s="45" t="s">
        <v>1674</v>
      </c>
      <c r="G6274" s="39" t="s">
        <v>18075</v>
      </c>
    </row>
    <row r="6275" spans="2:7" x14ac:dyDescent="0.25">
      <c r="B6275" s="69" t="s">
        <v>5624</v>
      </c>
      <c r="C6275" s="44">
        <v>1298</v>
      </c>
      <c r="D6275" s="44">
        <v>1298</v>
      </c>
      <c r="E6275" s="56" t="s">
        <v>12948</v>
      </c>
      <c r="F6275" s="45" t="s">
        <v>1674</v>
      </c>
      <c r="G6275" s="39" t="s">
        <v>18075</v>
      </c>
    </row>
    <row r="6276" spans="2:7" x14ac:dyDescent="0.25">
      <c r="B6276" s="69" t="s">
        <v>5890</v>
      </c>
      <c r="C6276" s="44">
        <v>1298</v>
      </c>
      <c r="D6276" s="44">
        <v>1298</v>
      </c>
      <c r="E6276" s="56" t="s">
        <v>12948</v>
      </c>
      <c r="F6276" s="45" t="s">
        <v>1674</v>
      </c>
      <c r="G6276" s="39" t="s">
        <v>18075</v>
      </c>
    </row>
    <row r="6277" spans="2:7" x14ac:dyDescent="0.25">
      <c r="B6277" s="69" t="s">
        <v>19660</v>
      </c>
      <c r="C6277" s="44">
        <v>1300</v>
      </c>
      <c r="D6277" s="44">
        <v>1300</v>
      </c>
      <c r="E6277" s="191" t="s">
        <v>12950</v>
      </c>
      <c r="F6277" s="45" t="s">
        <v>1672</v>
      </c>
      <c r="G6277" s="39" t="s">
        <v>18077</v>
      </c>
    </row>
    <row r="6278" spans="2:7" x14ac:dyDescent="0.25">
      <c r="B6278" s="69" t="s">
        <v>5626</v>
      </c>
      <c r="C6278" s="44">
        <v>1300</v>
      </c>
      <c r="D6278" s="44">
        <v>1300</v>
      </c>
      <c r="E6278" s="191" t="s">
        <v>12950</v>
      </c>
      <c r="F6278" s="45" t="s">
        <v>1672</v>
      </c>
      <c r="G6278" s="39" t="s">
        <v>18077</v>
      </c>
    </row>
    <row r="6279" spans="2:7" x14ac:dyDescent="0.25">
      <c r="B6279" s="69" t="s">
        <v>5892</v>
      </c>
      <c r="C6279" s="44">
        <v>1300</v>
      </c>
      <c r="D6279" s="44">
        <v>1300</v>
      </c>
      <c r="E6279" s="191" t="s">
        <v>12950</v>
      </c>
      <c r="F6279" s="45" t="s">
        <v>1672</v>
      </c>
      <c r="G6279" s="39" t="s">
        <v>18077</v>
      </c>
    </row>
    <row r="6280" spans="2:7" x14ac:dyDescent="0.25">
      <c r="B6280" s="69" t="s">
        <v>19661</v>
      </c>
      <c r="C6280" s="44">
        <v>1301</v>
      </c>
      <c r="D6280" s="44">
        <v>1301</v>
      </c>
      <c r="E6280" s="191" t="s">
        <v>12951</v>
      </c>
      <c r="F6280" s="45" t="s">
        <v>1671</v>
      </c>
      <c r="G6280" s="39" t="s">
        <v>18078</v>
      </c>
    </row>
    <row r="6281" spans="2:7" x14ac:dyDescent="0.25">
      <c r="B6281" s="69" t="s">
        <v>5627</v>
      </c>
      <c r="C6281" s="44">
        <v>1301</v>
      </c>
      <c r="D6281" s="44">
        <v>1301</v>
      </c>
      <c r="E6281" s="191" t="s">
        <v>12951</v>
      </c>
      <c r="F6281" s="45" t="s">
        <v>1671</v>
      </c>
      <c r="G6281" s="39" t="s">
        <v>18078</v>
      </c>
    </row>
    <row r="6282" spans="2:7" x14ac:dyDescent="0.25">
      <c r="B6282" s="69" t="s">
        <v>5893</v>
      </c>
      <c r="C6282" s="44">
        <v>1301</v>
      </c>
      <c r="D6282" s="44">
        <v>1301</v>
      </c>
      <c r="E6282" s="191" t="s">
        <v>12951</v>
      </c>
      <c r="F6282" s="45" t="s">
        <v>1671</v>
      </c>
      <c r="G6282" s="39" t="s">
        <v>18078</v>
      </c>
    </row>
    <row r="6283" spans="2:7" x14ac:dyDescent="0.25">
      <c r="B6283" s="69" t="s">
        <v>19659</v>
      </c>
      <c r="C6283" s="44">
        <v>1299</v>
      </c>
      <c r="D6283" s="44">
        <v>1299</v>
      </c>
      <c r="E6283" s="56" t="s">
        <v>12949</v>
      </c>
      <c r="F6283" s="45" t="s">
        <v>1673</v>
      </c>
      <c r="G6283" s="39" t="s">
        <v>18076</v>
      </c>
    </row>
    <row r="6284" spans="2:7" x14ac:dyDescent="0.25">
      <c r="B6284" s="69" t="s">
        <v>5625</v>
      </c>
      <c r="C6284" s="44">
        <v>1299</v>
      </c>
      <c r="D6284" s="44">
        <v>1299</v>
      </c>
      <c r="E6284" s="56" t="s">
        <v>12949</v>
      </c>
      <c r="F6284" s="45" t="s">
        <v>1673</v>
      </c>
      <c r="G6284" s="39" t="s">
        <v>18076</v>
      </c>
    </row>
    <row r="6285" spans="2:7" x14ac:dyDescent="0.25">
      <c r="B6285" s="69" t="s">
        <v>5891</v>
      </c>
      <c r="C6285" s="44">
        <v>1299</v>
      </c>
      <c r="D6285" s="44">
        <v>1299</v>
      </c>
      <c r="E6285" s="56" t="s">
        <v>12949</v>
      </c>
      <c r="F6285" s="45" t="s">
        <v>1673</v>
      </c>
      <c r="G6285" s="39" t="s">
        <v>18076</v>
      </c>
    </row>
    <row r="6286" spans="2:7" x14ac:dyDescent="0.25">
      <c r="B6286" s="69" t="s">
        <v>19662</v>
      </c>
      <c r="C6286" s="44">
        <v>1302</v>
      </c>
      <c r="D6286" s="44">
        <v>1302</v>
      </c>
      <c r="E6286" s="191" t="s">
        <v>12952</v>
      </c>
      <c r="F6286" s="45" t="s">
        <v>1670</v>
      </c>
      <c r="G6286" s="39" t="s">
        <v>18079</v>
      </c>
    </row>
    <row r="6287" spans="2:7" x14ac:dyDescent="0.25">
      <c r="B6287" s="69" t="s">
        <v>5628</v>
      </c>
      <c r="C6287" s="44">
        <v>1302</v>
      </c>
      <c r="D6287" s="44">
        <v>1302</v>
      </c>
      <c r="E6287" s="191" t="s">
        <v>12952</v>
      </c>
      <c r="F6287" s="45" t="s">
        <v>1670</v>
      </c>
      <c r="G6287" s="39" t="s">
        <v>18079</v>
      </c>
    </row>
    <row r="6288" spans="2:7" x14ac:dyDescent="0.25">
      <c r="B6288" s="69" t="s">
        <v>5894</v>
      </c>
      <c r="C6288" s="44">
        <v>1302</v>
      </c>
      <c r="D6288" s="44">
        <v>1302</v>
      </c>
      <c r="E6288" s="191" t="s">
        <v>12952</v>
      </c>
      <c r="F6288" s="45" t="s">
        <v>1670</v>
      </c>
      <c r="G6288" s="39" t="s">
        <v>18079</v>
      </c>
    </row>
    <row r="6289" spans="2:7" x14ac:dyDescent="0.25">
      <c r="B6289" s="69" t="s">
        <v>19655</v>
      </c>
      <c r="C6289" s="44">
        <v>1295</v>
      </c>
      <c r="D6289" s="44">
        <v>1295</v>
      </c>
      <c r="E6289" s="51" t="s">
        <v>14891</v>
      </c>
      <c r="F6289" s="45" t="s">
        <v>2475</v>
      </c>
      <c r="G6289" s="39" t="s">
        <v>18072</v>
      </c>
    </row>
    <row r="6290" spans="2:7" x14ac:dyDescent="0.25">
      <c r="B6290" s="69" t="s">
        <v>5621</v>
      </c>
      <c r="C6290" s="44">
        <v>1295</v>
      </c>
      <c r="D6290" s="44">
        <v>1295</v>
      </c>
      <c r="E6290" s="51" t="s">
        <v>14891</v>
      </c>
      <c r="F6290" s="45" t="s">
        <v>2475</v>
      </c>
      <c r="G6290" s="39" t="s">
        <v>18072</v>
      </c>
    </row>
    <row r="6291" spans="2:7" x14ac:dyDescent="0.25">
      <c r="B6291" s="69" t="s">
        <v>5887</v>
      </c>
      <c r="C6291" s="44">
        <v>1295</v>
      </c>
      <c r="D6291" s="44">
        <v>1295</v>
      </c>
      <c r="E6291" s="51" t="s">
        <v>14891</v>
      </c>
      <c r="F6291" s="45" t="s">
        <v>2475</v>
      </c>
      <c r="G6291" s="39" t="s">
        <v>18072</v>
      </c>
    </row>
    <row r="6292" spans="2:7" x14ac:dyDescent="0.25">
      <c r="B6292" s="69" t="s">
        <v>19665</v>
      </c>
      <c r="C6292" s="44">
        <v>1305</v>
      </c>
      <c r="D6292" s="44">
        <v>1305</v>
      </c>
      <c r="E6292" s="191" t="s">
        <v>12955</v>
      </c>
      <c r="F6292" s="45" t="s">
        <v>1667</v>
      </c>
      <c r="G6292" s="39" t="s">
        <v>18082</v>
      </c>
    </row>
    <row r="6293" spans="2:7" x14ac:dyDescent="0.25">
      <c r="B6293" s="69" t="s">
        <v>5631</v>
      </c>
      <c r="C6293" s="44">
        <v>1305</v>
      </c>
      <c r="D6293" s="44">
        <v>1305</v>
      </c>
      <c r="E6293" s="191" t="s">
        <v>12955</v>
      </c>
      <c r="F6293" s="45" t="s">
        <v>1667</v>
      </c>
      <c r="G6293" s="39" t="s">
        <v>18082</v>
      </c>
    </row>
    <row r="6294" spans="2:7" x14ac:dyDescent="0.25">
      <c r="B6294" s="69" t="s">
        <v>5897</v>
      </c>
      <c r="C6294" s="44">
        <v>1305</v>
      </c>
      <c r="D6294" s="44">
        <v>1305</v>
      </c>
      <c r="E6294" s="191" t="s">
        <v>12955</v>
      </c>
      <c r="F6294" s="45" t="s">
        <v>1667</v>
      </c>
      <c r="G6294" s="39" t="s">
        <v>18082</v>
      </c>
    </row>
    <row r="6295" spans="2:7" x14ac:dyDescent="0.25">
      <c r="B6295" s="69" t="s">
        <v>19666</v>
      </c>
      <c r="C6295" s="44">
        <v>1306</v>
      </c>
      <c r="D6295" s="44">
        <v>1306</v>
      </c>
      <c r="E6295" s="191" t="s">
        <v>12956</v>
      </c>
      <c r="F6295" s="45" t="s">
        <v>1666</v>
      </c>
      <c r="G6295" s="39" t="s">
        <v>18083</v>
      </c>
    </row>
    <row r="6296" spans="2:7" x14ac:dyDescent="0.25">
      <c r="B6296" s="69" t="s">
        <v>5898</v>
      </c>
      <c r="C6296" s="44">
        <v>1306</v>
      </c>
      <c r="D6296" s="44">
        <v>1306</v>
      </c>
      <c r="E6296" s="191" t="s">
        <v>12956</v>
      </c>
      <c r="F6296" s="45" t="s">
        <v>1666</v>
      </c>
      <c r="G6296" s="39" t="s">
        <v>18083</v>
      </c>
    </row>
    <row r="6297" spans="2:7" x14ac:dyDescent="0.25">
      <c r="B6297" s="69" t="s">
        <v>10621</v>
      </c>
      <c r="C6297" s="44">
        <v>1306</v>
      </c>
      <c r="D6297" s="44">
        <v>1306</v>
      </c>
      <c r="E6297" s="191" t="s">
        <v>12956</v>
      </c>
      <c r="F6297" s="45" t="s">
        <v>1666</v>
      </c>
      <c r="G6297" s="39" t="s">
        <v>18083</v>
      </c>
    </row>
    <row r="6298" spans="2:7" x14ac:dyDescent="0.25">
      <c r="B6298" s="69" t="s">
        <v>19667</v>
      </c>
      <c r="C6298" s="44">
        <v>1307</v>
      </c>
      <c r="D6298" s="44">
        <v>1307</v>
      </c>
      <c r="E6298" s="191" t="s">
        <v>12957</v>
      </c>
      <c r="F6298" s="45" t="s">
        <v>2476</v>
      </c>
      <c r="G6298" s="39" t="s">
        <v>18084</v>
      </c>
    </row>
    <row r="6299" spans="2:7" x14ac:dyDescent="0.25">
      <c r="B6299" s="69" t="s">
        <v>5899</v>
      </c>
      <c r="C6299" s="44">
        <v>1307</v>
      </c>
      <c r="D6299" s="44">
        <v>1307</v>
      </c>
      <c r="E6299" s="191" t="s">
        <v>12957</v>
      </c>
      <c r="F6299" s="45" t="s">
        <v>2476</v>
      </c>
      <c r="G6299" s="39" t="s">
        <v>18084</v>
      </c>
    </row>
    <row r="6300" spans="2:7" x14ac:dyDescent="0.25">
      <c r="B6300" s="69" t="s">
        <v>10622</v>
      </c>
      <c r="C6300" s="44">
        <v>1307</v>
      </c>
      <c r="D6300" s="44">
        <v>1307</v>
      </c>
      <c r="E6300" s="191" t="s">
        <v>12957</v>
      </c>
      <c r="F6300" s="45" t="s">
        <v>2476</v>
      </c>
      <c r="G6300" s="39" t="s">
        <v>18084</v>
      </c>
    </row>
    <row r="6301" spans="2:7" x14ac:dyDescent="0.25">
      <c r="B6301" s="69" t="s">
        <v>19663</v>
      </c>
      <c r="C6301" s="44">
        <v>1303</v>
      </c>
      <c r="D6301" s="44">
        <v>1303</v>
      </c>
      <c r="E6301" s="191" t="s">
        <v>12953</v>
      </c>
      <c r="F6301" s="45" t="s">
        <v>1669</v>
      </c>
      <c r="G6301" s="39" t="s">
        <v>18080</v>
      </c>
    </row>
    <row r="6302" spans="2:7" x14ac:dyDescent="0.25">
      <c r="B6302" s="69" t="s">
        <v>5629</v>
      </c>
      <c r="C6302" s="44">
        <v>1303</v>
      </c>
      <c r="D6302" s="44">
        <v>1303</v>
      </c>
      <c r="E6302" s="191" t="s">
        <v>12953</v>
      </c>
      <c r="F6302" s="45" t="s">
        <v>1669</v>
      </c>
      <c r="G6302" s="39" t="s">
        <v>18080</v>
      </c>
    </row>
    <row r="6303" spans="2:7" x14ac:dyDescent="0.25">
      <c r="B6303" s="69" t="s">
        <v>5895</v>
      </c>
      <c r="C6303" s="44">
        <v>1303</v>
      </c>
      <c r="D6303" s="44">
        <v>1303</v>
      </c>
      <c r="E6303" s="191" t="s">
        <v>12953</v>
      </c>
      <c r="F6303" s="45" t="s">
        <v>1669</v>
      </c>
      <c r="G6303" s="39" t="s">
        <v>18080</v>
      </c>
    </row>
    <row r="6304" spans="2:7" x14ac:dyDescent="0.25">
      <c r="B6304" s="69" t="s">
        <v>19664</v>
      </c>
      <c r="C6304" s="44">
        <v>1304</v>
      </c>
      <c r="D6304" s="44">
        <v>1304</v>
      </c>
      <c r="E6304" s="191" t="s">
        <v>12954</v>
      </c>
      <c r="F6304" s="45" t="s">
        <v>1668</v>
      </c>
      <c r="G6304" s="39" t="s">
        <v>18081</v>
      </c>
    </row>
    <row r="6305" spans="2:7" x14ac:dyDescent="0.25">
      <c r="B6305" s="69" t="s">
        <v>5630</v>
      </c>
      <c r="C6305" s="44">
        <v>1304</v>
      </c>
      <c r="D6305" s="44">
        <v>1304</v>
      </c>
      <c r="E6305" s="191" t="s">
        <v>12954</v>
      </c>
      <c r="F6305" s="45" t="s">
        <v>1668</v>
      </c>
      <c r="G6305" s="39" t="s">
        <v>18081</v>
      </c>
    </row>
    <row r="6306" spans="2:7" x14ac:dyDescent="0.25">
      <c r="B6306" s="69" t="s">
        <v>5896</v>
      </c>
      <c r="C6306" s="44">
        <v>1304</v>
      </c>
      <c r="D6306" s="44">
        <v>1304</v>
      </c>
      <c r="E6306" s="191" t="s">
        <v>12954</v>
      </c>
      <c r="F6306" s="45" t="s">
        <v>1668</v>
      </c>
      <c r="G6306" s="39" t="s">
        <v>18081</v>
      </c>
    </row>
    <row r="6307" spans="2:7" x14ac:dyDescent="0.25">
      <c r="B6307" s="69" t="s">
        <v>19668</v>
      </c>
      <c r="C6307" s="44">
        <v>1308</v>
      </c>
      <c r="D6307" s="44">
        <v>1308</v>
      </c>
      <c r="E6307" s="191" t="s">
        <v>12958</v>
      </c>
      <c r="F6307" s="45" t="s">
        <v>2477</v>
      </c>
      <c r="G6307" s="39" t="s">
        <v>18085</v>
      </c>
    </row>
    <row r="6308" spans="2:7" x14ac:dyDescent="0.25">
      <c r="B6308" s="69" t="s">
        <v>5900</v>
      </c>
      <c r="C6308" s="44">
        <v>1308</v>
      </c>
      <c r="D6308" s="44">
        <v>1308</v>
      </c>
      <c r="E6308" s="191" t="s">
        <v>12958</v>
      </c>
      <c r="F6308" s="45" t="s">
        <v>2477</v>
      </c>
      <c r="G6308" s="39" t="s">
        <v>18085</v>
      </c>
    </row>
    <row r="6309" spans="2:7" x14ac:dyDescent="0.25">
      <c r="B6309" s="69" t="s">
        <v>10623</v>
      </c>
      <c r="C6309" s="44">
        <v>1308</v>
      </c>
      <c r="D6309" s="44">
        <v>1308</v>
      </c>
      <c r="E6309" s="191" t="s">
        <v>12958</v>
      </c>
      <c r="F6309" s="45" t="s">
        <v>2477</v>
      </c>
      <c r="G6309" s="39" t="s">
        <v>18085</v>
      </c>
    </row>
    <row r="6310" spans="2:7" x14ac:dyDescent="0.25">
      <c r="B6310" s="69" t="s">
        <v>19669</v>
      </c>
      <c r="C6310" s="44">
        <v>1309</v>
      </c>
      <c r="D6310" s="44">
        <v>1309</v>
      </c>
      <c r="E6310" s="191" t="s">
        <v>12959</v>
      </c>
      <c r="F6310" s="45" t="s">
        <v>1665</v>
      </c>
      <c r="G6310" s="39" t="s">
        <v>18086</v>
      </c>
    </row>
    <row r="6311" spans="2:7" x14ac:dyDescent="0.25">
      <c r="B6311" s="69" t="s">
        <v>5901</v>
      </c>
      <c r="C6311" s="44">
        <v>1309</v>
      </c>
      <c r="D6311" s="44">
        <v>1309</v>
      </c>
      <c r="E6311" s="191" t="s">
        <v>12959</v>
      </c>
      <c r="F6311" s="45" t="s">
        <v>1665</v>
      </c>
      <c r="G6311" s="39" t="s">
        <v>18086</v>
      </c>
    </row>
    <row r="6312" spans="2:7" x14ac:dyDescent="0.25">
      <c r="B6312" s="69" t="s">
        <v>10624</v>
      </c>
      <c r="C6312" s="44">
        <v>1309</v>
      </c>
      <c r="D6312" s="44">
        <v>1309</v>
      </c>
      <c r="E6312" s="191" t="s">
        <v>12959</v>
      </c>
      <c r="F6312" s="45" t="s">
        <v>1665</v>
      </c>
      <c r="G6312" s="39" t="s">
        <v>18086</v>
      </c>
    </row>
    <row r="6313" spans="2:7" x14ac:dyDescent="0.25">
      <c r="B6313" s="69" t="s">
        <v>19670</v>
      </c>
      <c r="C6313" s="44">
        <v>1310</v>
      </c>
      <c r="D6313" s="44">
        <v>1310</v>
      </c>
      <c r="E6313" s="191" t="s">
        <v>12960</v>
      </c>
      <c r="F6313" s="48" t="s">
        <v>11922</v>
      </c>
      <c r="G6313" s="39" t="s">
        <v>18087</v>
      </c>
    </row>
    <row r="6314" spans="2:7" x14ac:dyDescent="0.25">
      <c r="B6314" s="69" t="s">
        <v>5902</v>
      </c>
      <c r="C6314" s="44">
        <v>1310</v>
      </c>
      <c r="D6314" s="44">
        <v>1310</v>
      </c>
      <c r="E6314" s="191" t="s">
        <v>12960</v>
      </c>
      <c r="F6314" s="48" t="s">
        <v>11922</v>
      </c>
      <c r="G6314" s="39" t="s">
        <v>18087</v>
      </c>
    </row>
    <row r="6315" spans="2:7" x14ac:dyDescent="0.25">
      <c r="B6315" s="69" t="s">
        <v>10625</v>
      </c>
      <c r="C6315" s="44">
        <v>1310</v>
      </c>
      <c r="D6315" s="44">
        <v>1310</v>
      </c>
      <c r="E6315" s="191" t="s">
        <v>12960</v>
      </c>
      <c r="F6315" s="48" t="s">
        <v>11922</v>
      </c>
      <c r="G6315" s="39" t="s">
        <v>18087</v>
      </c>
    </row>
    <row r="6316" spans="2:7" x14ac:dyDescent="0.25">
      <c r="B6316" s="48" t="s">
        <v>11922</v>
      </c>
      <c r="C6316" s="44">
        <v>1310</v>
      </c>
      <c r="D6316" s="44">
        <v>1310</v>
      </c>
      <c r="E6316" s="191" t="s">
        <v>12960</v>
      </c>
      <c r="F6316" s="48" t="s">
        <v>11922</v>
      </c>
      <c r="G6316" s="39" t="s">
        <v>18087</v>
      </c>
    </row>
    <row r="6317" spans="2:7" x14ac:dyDescent="0.25">
      <c r="B6317" s="69" t="s">
        <v>19671</v>
      </c>
      <c r="C6317" s="44">
        <v>1311</v>
      </c>
      <c r="D6317" s="44">
        <v>1311</v>
      </c>
      <c r="E6317" s="191" t="s">
        <v>12961</v>
      </c>
      <c r="F6317" s="45" t="s">
        <v>2478</v>
      </c>
      <c r="G6317" s="39" t="s">
        <v>18088</v>
      </c>
    </row>
    <row r="6318" spans="2:7" x14ac:dyDescent="0.25">
      <c r="B6318" s="69" t="s">
        <v>5903</v>
      </c>
      <c r="C6318" s="44">
        <v>1311</v>
      </c>
      <c r="D6318" s="44">
        <v>1311</v>
      </c>
      <c r="E6318" s="191" t="s">
        <v>12961</v>
      </c>
      <c r="F6318" s="45" t="s">
        <v>2478</v>
      </c>
      <c r="G6318" s="39" t="s">
        <v>18088</v>
      </c>
    </row>
    <row r="6319" spans="2:7" x14ac:dyDescent="0.25">
      <c r="B6319" s="69" t="s">
        <v>10626</v>
      </c>
      <c r="C6319" s="44">
        <v>1311</v>
      </c>
      <c r="D6319" s="44">
        <v>1311</v>
      </c>
      <c r="E6319" s="191" t="s">
        <v>12961</v>
      </c>
      <c r="F6319" s="45" t="s">
        <v>2478</v>
      </c>
      <c r="G6319" s="39" t="s">
        <v>18088</v>
      </c>
    </row>
    <row r="6320" spans="2:7" x14ac:dyDescent="0.25">
      <c r="B6320" s="69" t="s">
        <v>19672</v>
      </c>
      <c r="C6320" s="44">
        <v>1312</v>
      </c>
      <c r="D6320" s="44">
        <v>1312</v>
      </c>
      <c r="E6320" s="191" t="s">
        <v>12962</v>
      </c>
      <c r="F6320" s="45" t="s">
        <v>2479</v>
      </c>
      <c r="G6320" s="39" t="s">
        <v>18089</v>
      </c>
    </row>
    <row r="6321" spans="2:7" x14ac:dyDescent="0.25">
      <c r="B6321" s="69" t="s">
        <v>5904</v>
      </c>
      <c r="C6321" s="44">
        <v>1312</v>
      </c>
      <c r="D6321" s="44">
        <v>1312</v>
      </c>
      <c r="E6321" s="191" t="s">
        <v>12962</v>
      </c>
      <c r="F6321" s="45" t="s">
        <v>2479</v>
      </c>
      <c r="G6321" s="39" t="s">
        <v>18089</v>
      </c>
    </row>
    <row r="6322" spans="2:7" x14ac:dyDescent="0.25">
      <c r="B6322" s="69" t="s">
        <v>10627</v>
      </c>
      <c r="C6322" s="44">
        <v>1312</v>
      </c>
      <c r="D6322" s="44">
        <v>1312</v>
      </c>
      <c r="E6322" s="191" t="s">
        <v>12962</v>
      </c>
      <c r="F6322" s="45" t="s">
        <v>2479</v>
      </c>
      <c r="G6322" s="39" t="s">
        <v>18089</v>
      </c>
    </row>
    <row r="6323" spans="2:7" x14ac:dyDescent="0.25">
      <c r="B6323" s="69" t="s">
        <v>19673</v>
      </c>
      <c r="C6323" s="44">
        <v>1313</v>
      </c>
      <c r="D6323" s="44">
        <v>1313</v>
      </c>
      <c r="E6323" s="191" t="s">
        <v>12963</v>
      </c>
      <c r="F6323" s="45" t="s">
        <v>1664</v>
      </c>
      <c r="G6323" s="39" t="s">
        <v>18090</v>
      </c>
    </row>
    <row r="6324" spans="2:7" x14ac:dyDescent="0.25">
      <c r="B6324" s="69" t="s">
        <v>5905</v>
      </c>
      <c r="C6324" s="44">
        <v>1313</v>
      </c>
      <c r="D6324" s="44">
        <v>1313</v>
      </c>
      <c r="E6324" s="191" t="s">
        <v>12963</v>
      </c>
      <c r="F6324" s="45" t="s">
        <v>1664</v>
      </c>
      <c r="G6324" s="39" t="s">
        <v>18090</v>
      </c>
    </row>
    <row r="6325" spans="2:7" x14ac:dyDescent="0.25">
      <c r="B6325" s="69" t="s">
        <v>10628</v>
      </c>
      <c r="C6325" s="44">
        <v>1313</v>
      </c>
      <c r="D6325" s="44">
        <v>1313</v>
      </c>
      <c r="E6325" s="191" t="s">
        <v>12963</v>
      </c>
      <c r="F6325" s="45" t="s">
        <v>1664</v>
      </c>
      <c r="G6325" s="39" t="s">
        <v>18090</v>
      </c>
    </row>
    <row r="6326" spans="2:7" x14ac:dyDescent="0.25">
      <c r="B6326" s="69" t="s">
        <v>19674</v>
      </c>
      <c r="C6326" s="44">
        <v>1314</v>
      </c>
      <c r="D6326" s="44">
        <v>1314</v>
      </c>
      <c r="E6326" s="191" t="s">
        <v>12964</v>
      </c>
      <c r="F6326" s="45" t="s">
        <v>1663</v>
      </c>
      <c r="G6326" s="39" t="s">
        <v>1662</v>
      </c>
    </row>
    <row r="6327" spans="2:7" x14ac:dyDescent="0.25">
      <c r="B6327" s="69" t="s">
        <v>15059</v>
      </c>
      <c r="C6327" s="44">
        <v>1314</v>
      </c>
      <c r="D6327" s="44">
        <v>1314</v>
      </c>
      <c r="E6327" s="191" t="s">
        <v>12964</v>
      </c>
      <c r="F6327" s="45" t="s">
        <v>1663</v>
      </c>
      <c r="G6327" s="39" t="s">
        <v>1662</v>
      </c>
    </row>
    <row r="6328" spans="2:7" x14ac:dyDescent="0.25">
      <c r="B6328" s="69" t="s">
        <v>10629</v>
      </c>
      <c r="C6328" s="44">
        <v>1314</v>
      </c>
      <c r="D6328" s="44">
        <v>1314</v>
      </c>
      <c r="E6328" s="191" t="s">
        <v>12964</v>
      </c>
      <c r="F6328" s="45" t="s">
        <v>1663</v>
      </c>
      <c r="G6328" s="39" t="s">
        <v>1662</v>
      </c>
    </row>
    <row r="6329" spans="2:7" x14ac:dyDescent="0.25">
      <c r="B6329" s="69" t="s">
        <v>7807</v>
      </c>
      <c r="C6329" s="44">
        <v>1314</v>
      </c>
      <c r="D6329" s="44">
        <v>1314</v>
      </c>
      <c r="E6329" s="191" t="s">
        <v>12964</v>
      </c>
      <c r="F6329" s="45" t="s">
        <v>1663</v>
      </c>
      <c r="G6329" s="39" t="s">
        <v>1662</v>
      </c>
    </row>
    <row r="6330" spans="2:7" x14ac:dyDescent="0.25">
      <c r="B6330" s="69" t="s">
        <v>10473</v>
      </c>
      <c r="C6330" s="44">
        <v>1314</v>
      </c>
      <c r="D6330" s="44">
        <v>1314</v>
      </c>
      <c r="E6330" s="191" t="s">
        <v>12964</v>
      </c>
      <c r="F6330" s="45" t="s">
        <v>1663</v>
      </c>
      <c r="G6330" s="39" t="s">
        <v>1662</v>
      </c>
    </row>
    <row r="6331" spans="2:7" x14ac:dyDescent="0.25">
      <c r="B6331" s="69" t="s">
        <v>10683</v>
      </c>
      <c r="C6331" s="44">
        <v>1314</v>
      </c>
      <c r="D6331" s="44">
        <v>1314</v>
      </c>
      <c r="E6331" s="191" t="s">
        <v>12964</v>
      </c>
      <c r="F6331" s="45" t="s">
        <v>1663</v>
      </c>
      <c r="G6331" s="39" t="s">
        <v>1662</v>
      </c>
    </row>
    <row r="6332" spans="2:7" x14ac:dyDescent="0.25">
      <c r="B6332" s="69" t="s">
        <v>19675</v>
      </c>
      <c r="C6332" s="44">
        <v>1315</v>
      </c>
      <c r="D6332" s="44">
        <v>1315</v>
      </c>
      <c r="E6332" s="191" t="s">
        <v>12965</v>
      </c>
      <c r="F6332" s="45" t="s">
        <v>2480</v>
      </c>
      <c r="G6332" s="39" t="s">
        <v>18091</v>
      </c>
    </row>
    <row r="6333" spans="2:7" x14ac:dyDescent="0.25">
      <c r="B6333" s="69" t="s">
        <v>5906</v>
      </c>
      <c r="C6333" s="44">
        <v>1315</v>
      </c>
      <c r="D6333" s="44">
        <v>1315</v>
      </c>
      <c r="E6333" s="191" t="s">
        <v>12965</v>
      </c>
      <c r="F6333" s="45" t="s">
        <v>2480</v>
      </c>
      <c r="G6333" s="39" t="s">
        <v>18091</v>
      </c>
    </row>
    <row r="6334" spans="2:7" x14ac:dyDescent="0.25">
      <c r="B6334" s="69" t="s">
        <v>10630</v>
      </c>
      <c r="C6334" s="44">
        <v>1315</v>
      </c>
      <c r="D6334" s="44">
        <v>1315</v>
      </c>
      <c r="E6334" s="191" t="s">
        <v>12965</v>
      </c>
      <c r="F6334" s="45" t="s">
        <v>2480</v>
      </c>
      <c r="G6334" s="39" t="s">
        <v>18091</v>
      </c>
    </row>
    <row r="6335" spans="2:7" x14ac:dyDescent="0.25">
      <c r="B6335" s="69" t="s">
        <v>19676</v>
      </c>
      <c r="C6335" s="44">
        <v>1316</v>
      </c>
      <c r="D6335" s="44">
        <v>1316</v>
      </c>
      <c r="E6335" s="191" t="s">
        <v>12966</v>
      </c>
      <c r="F6335" s="45" t="s">
        <v>1661</v>
      </c>
      <c r="G6335" s="39" t="s">
        <v>18092</v>
      </c>
    </row>
    <row r="6336" spans="2:7" x14ac:dyDescent="0.25">
      <c r="B6336" s="69" t="s">
        <v>15058</v>
      </c>
      <c r="C6336" s="44">
        <v>1316</v>
      </c>
      <c r="D6336" s="44">
        <v>1316</v>
      </c>
      <c r="E6336" s="191" t="s">
        <v>12966</v>
      </c>
      <c r="F6336" s="45" t="s">
        <v>1661</v>
      </c>
      <c r="G6336" s="39" t="s">
        <v>18092</v>
      </c>
    </row>
    <row r="6337" spans="2:7" x14ac:dyDescent="0.25">
      <c r="B6337" s="69" t="s">
        <v>10631</v>
      </c>
      <c r="C6337" s="44">
        <v>1316</v>
      </c>
      <c r="D6337" s="44">
        <v>1316</v>
      </c>
      <c r="E6337" s="191" t="s">
        <v>12966</v>
      </c>
      <c r="F6337" s="45" t="s">
        <v>1661</v>
      </c>
      <c r="G6337" s="39" t="s">
        <v>18092</v>
      </c>
    </row>
    <row r="6338" spans="2:7" x14ac:dyDescent="0.25">
      <c r="B6338" s="69" t="s">
        <v>19677</v>
      </c>
      <c r="C6338" s="44">
        <v>1317</v>
      </c>
      <c r="D6338" s="44">
        <v>1317</v>
      </c>
      <c r="E6338" s="191" t="s">
        <v>12967</v>
      </c>
      <c r="F6338" s="45" t="s">
        <v>2481</v>
      </c>
      <c r="G6338" s="39" t="s">
        <v>18093</v>
      </c>
    </row>
    <row r="6339" spans="2:7" x14ac:dyDescent="0.25">
      <c r="B6339" s="69" t="s">
        <v>10632</v>
      </c>
      <c r="C6339" s="44">
        <v>1317</v>
      </c>
      <c r="D6339" s="44">
        <v>1317</v>
      </c>
      <c r="E6339" s="191" t="s">
        <v>12967</v>
      </c>
      <c r="F6339" s="45" t="s">
        <v>2481</v>
      </c>
      <c r="G6339" s="39" t="s">
        <v>18093</v>
      </c>
    </row>
    <row r="6340" spans="2:7" x14ac:dyDescent="0.25">
      <c r="B6340" s="69" t="s">
        <v>5907</v>
      </c>
      <c r="C6340" s="44">
        <v>1317</v>
      </c>
      <c r="D6340" s="44">
        <v>1317</v>
      </c>
      <c r="E6340" s="191" t="s">
        <v>12967</v>
      </c>
      <c r="F6340" s="45" t="s">
        <v>2481</v>
      </c>
      <c r="G6340" s="39" t="s">
        <v>18093</v>
      </c>
    </row>
    <row r="6341" spans="2:7" x14ac:dyDescent="0.25">
      <c r="B6341" s="69" t="s">
        <v>19678</v>
      </c>
      <c r="C6341" s="44">
        <v>1318</v>
      </c>
      <c r="D6341" s="44">
        <v>1318</v>
      </c>
      <c r="E6341" s="191" t="s">
        <v>12968</v>
      </c>
      <c r="F6341" s="45" t="s">
        <v>2482</v>
      </c>
      <c r="G6341" s="39" t="s">
        <v>18094</v>
      </c>
    </row>
    <row r="6342" spans="2:7" x14ac:dyDescent="0.25">
      <c r="B6342" s="69" t="s">
        <v>5908</v>
      </c>
      <c r="C6342" s="44">
        <v>1318</v>
      </c>
      <c r="D6342" s="44">
        <v>1318</v>
      </c>
      <c r="E6342" s="191" t="s">
        <v>12968</v>
      </c>
      <c r="F6342" s="45" t="s">
        <v>2482</v>
      </c>
      <c r="G6342" s="39" t="s">
        <v>18094</v>
      </c>
    </row>
    <row r="6343" spans="2:7" x14ac:dyDescent="0.25">
      <c r="B6343" s="69" t="s">
        <v>10633</v>
      </c>
      <c r="C6343" s="44">
        <v>1318</v>
      </c>
      <c r="D6343" s="44">
        <v>1318</v>
      </c>
      <c r="E6343" s="191" t="s">
        <v>12968</v>
      </c>
      <c r="F6343" s="45" t="s">
        <v>2482</v>
      </c>
      <c r="G6343" s="39" t="s">
        <v>18094</v>
      </c>
    </row>
    <row r="6344" spans="2:7" x14ac:dyDescent="0.25">
      <c r="B6344" s="69" t="s">
        <v>19679</v>
      </c>
      <c r="C6344" s="44">
        <v>1319</v>
      </c>
      <c r="D6344" s="44">
        <v>1319</v>
      </c>
      <c r="E6344" s="191" t="s">
        <v>12969</v>
      </c>
      <c r="F6344" s="45" t="s">
        <v>2483</v>
      </c>
      <c r="G6344" s="39" t="s">
        <v>18095</v>
      </c>
    </row>
    <row r="6345" spans="2:7" x14ac:dyDescent="0.25">
      <c r="B6345" s="69" t="s">
        <v>883</v>
      </c>
      <c r="C6345" s="44">
        <v>1319</v>
      </c>
      <c r="D6345" s="44">
        <v>1319</v>
      </c>
      <c r="E6345" s="191" t="s">
        <v>12969</v>
      </c>
      <c r="F6345" s="45" t="s">
        <v>2483</v>
      </c>
      <c r="G6345" s="39" t="s">
        <v>18095</v>
      </c>
    </row>
    <row r="6346" spans="2:7" x14ac:dyDescent="0.25">
      <c r="B6346" s="69" t="s">
        <v>10634</v>
      </c>
      <c r="C6346" s="44">
        <v>1319</v>
      </c>
      <c r="D6346" s="44">
        <v>1319</v>
      </c>
      <c r="E6346" s="191" t="s">
        <v>12969</v>
      </c>
      <c r="F6346" s="45" t="s">
        <v>2483</v>
      </c>
      <c r="G6346" s="39" t="s">
        <v>18095</v>
      </c>
    </row>
    <row r="6347" spans="2:7" x14ac:dyDescent="0.25">
      <c r="B6347" s="69" t="s">
        <v>19680</v>
      </c>
      <c r="C6347" s="44">
        <v>1320</v>
      </c>
      <c r="D6347" s="44">
        <v>1320</v>
      </c>
      <c r="E6347" s="191" t="s">
        <v>12970</v>
      </c>
      <c r="F6347" s="45" t="s">
        <v>2484</v>
      </c>
      <c r="G6347" s="39" t="s">
        <v>18096</v>
      </c>
    </row>
    <row r="6348" spans="2:7" x14ac:dyDescent="0.25">
      <c r="B6348" s="69" t="s">
        <v>5909</v>
      </c>
      <c r="C6348" s="44">
        <v>1320</v>
      </c>
      <c r="D6348" s="44">
        <v>1320</v>
      </c>
      <c r="E6348" s="191" t="s">
        <v>12970</v>
      </c>
      <c r="F6348" s="45" t="s">
        <v>2484</v>
      </c>
      <c r="G6348" s="39" t="s">
        <v>18096</v>
      </c>
    </row>
    <row r="6349" spans="2:7" x14ac:dyDescent="0.25">
      <c r="B6349" s="69" t="s">
        <v>10635</v>
      </c>
      <c r="C6349" s="44">
        <v>1320</v>
      </c>
      <c r="D6349" s="44">
        <v>1320</v>
      </c>
      <c r="E6349" s="191" t="s">
        <v>12970</v>
      </c>
      <c r="F6349" s="45" t="s">
        <v>2484</v>
      </c>
      <c r="G6349" s="39" t="s">
        <v>18096</v>
      </c>
    </row>
    <row r="6350" spans="2:7" x14ac:dyDescent="0.25">
      <c r="B6350" s="69" t="s">
        <v>19681</v>
      </c>
      <c r="C6350" s="44">
        <v>1321</v>
      </c>
      <c r="D6350" s="44">
        <v>1321</v>
      </c>
      <c r="E6350" s="191" t="s">
        <v>12971</v>
      </c>
      <c r="F6350" s="45" t="s">
        <v>1660</v>
      </c>
      <c r="G6350" s="39" t="s">
        <v>18097</v>
      </c>
    </row>
    <row r="6351" spans="2:7" x14ac:dyDescent="0.25">
      <c r="B6351" s="69" t="s">
        <v>5910</v>
      </c>
      <c r="C6351" s="44">
        <v>1321</v>
      </c>
      <c r="D6351" s="44">
        <v>1321</v>
      </c>
      <c r="E6351" s="191" t="s">
        <v>12971</v>
      </c>
      <c r="F6351" s="45" t="s">
        <v>1660</v>
      </c>
      <c r="G6351" s="39" t="s">
        <v>18097</v>
      </c>
    </row>
    <row r="6352" spans="2:7" x14ac:dyDescent="0.25">
      <c r="B6352" s="69" t="s">
        <v>10636</v>
      </c>
      <c r="C6352" s="44">
        <v>1321</v>
      </c>
      <c r="D6352" s="44">
        <v>1321</v>
      </c>
      <c r="E6352" s="191" t="s">
        <v>12971</v>
      </c>
      <c r="F6352" s="45" t="s">
        <v>1660</v>
      </c>
      <c r="G6352" s="39" t="s">
        <v>18097</v>
      </c>
    </row>
    <row r="6353" spans="2:7" x14ac:dyDescent="0.25">
      <c r="B6353" s="69" t="s">
        <v>19682</v>
      </c>
      <c r="C6353" s="44">
        <v>1322</v>
      </c>
      <c r="D6353" s="44">
        <v>1322</v>
      </c>
      <c r="E6353" s="191" t="s">
        <v>12972</v>
      </c>
      <c r="F6353" s="45" t="s">
        <v>1659</v>
      </c>
      <c r="G6353" s="39" t="s">
        <v>18098</v>
      </c>
    </row>
    <row r="6354" spans="2:7" x14ac:dyDescent="0.25">
      <c r="B6354" s="69" t="s">
        <v>10637</v>
      </c>
      <c r="C6354" s="44">
        <v>1322</v>
      </c>
      <c r="D6354" s="44">
        <v>1322</v>
      </c>
      <c r="E6354" s="191" t="s">
        <v>12972</v>
      </c>
      <c r="F6354" s="45" t="s">
        <v>1659</v>
      </c>
      <c r="G6354" s="39" t="s">
        <v>18098</v>
      </c>
    </row>
    <row r="6355" spans="2:7" x14ac:dyDescent="0.25">
      <c r="B6355" s="69" t="s">
        <v>5911</v>
      </c>
      <c r="C6355" s="44">
        <v>1322</v>
      </c>
      <c r="D6355" s="44">
        <v>1322</v>
      </c>
      <c r="E6355" s="191" t="s">
        <v>12972</v>
      </c>
      <c r="F6355" s="45" t="s">
        <v>1659</v>
      </c>
      <c r="G6355" s="39" t="s">
        <v>18098</v>
      </c>
    </row>
    <row r="6356" spans="2:7" x14ac:dyDescent="0.25">
      <c r="B6356" s="69" t="s">
        <v>19683</v>
      </c>
      <c r="C6356" s="44">
        <v>1323</v>
      </c>
      <c r="D6356" s="44">
        <v>1323</v>
      </c>
      <c r="E6356" s="191" t="s">
        <v>12973</v>
      </c>
      <c r="F6356" s="45" t="s">
        <v>1658</v>
      </c>
      <c r="G6356" s="39" t="s">
        <v>18099</v>
      </c>
    </row>
    <row r="6357" spans="2:7" x14ac:dyDescent="0.25">
      <c r="B6357" s="69" t="s">
        <v>5912</v>
      </c>
      <c r="C6357" s="44">
        <v>1323</v>
      </c>
      <c r="D6357" s="44">
        <v>1323</v>
      </c>
      <c r="E6357" s="191" t="s">
        <v>12973</v>
      </c>
      <c r="F6357" s="45" t="s">
        <v>1658</v>
      </c>
      <c r="G6357" s="39" t="s">
        <v>18099</v>
      </c>
    </row>
    <row r="6358" spans="2:7" x14ac:dyDescent="0.25">
      <c r="B6358" s="69" t="s">
        <v>10638</v>
      </c>
      <c r="C6358" s="44">
        <v>1323</v>
      </c>
      <c r="D6358" s="44">
        <v>1323</v>
      </c>
      <c r="E6358" s="191" t="s">
        <v>12973</v>
      </c>
      <c r="F6358" s="45" t="s">
        <v>1658</v>
      </c>
      <c r="G6358" s="39" t="s">
        <v>18099</v>
      </c>
    </row>
    <row r="6359" spans="2:7" x14ac:dyDescent="0.25">
      <c r="B6359" s="69" t="s">
        <v>19684</v>
      </c>
      <c r="C6359" s="44">
        <v>1324</v>
      </c>
      <c r="D6359" s="44">
        <v>1324</v>
      </c>
      <c r="E6359" s="191" t="s">
        <v>12974</v>
      </c>
      <c r="F6359" s="45" t="s">
        <v>1657</v>
      </c>
      <c r="G6359" s="39" t="s">
        <v>18100</v>
      </c>
    </row>
    <row r="6360" spans="2:7" x14ac:dyDescent="0.25">
      <c r="B6360" s="69" t="s">
        <v>5913</v>
      </c>
      <c r="C6360" s="44">
        <v>1324</v>
      </c>
      <c r="D6360" s="44">
        <v>1324</v>
      </c>
      <c r="E6360" s="191" t="s">
        <v>12974</v>
      </c>
      <c r="F6360" s="45" t="s">
        <v>1657</v>
      </c>
      <c r="G6360" s="39" t="s">
        <v>18100</v>
      </c>
    </row>
    <row r="6361" spans="2:7" x14ac:dyDescent="0.25">
      <c r="B6361" s="69" t="s">
        <v>10639</v>
      </c>
      <c r="C6361" s="44">
        <v>1324</v>
      </c>
      <c r="D6361" s="44">
        <v>1324</v>
      </c>
      <c r="E6361" s="191" t="s">
        <v>12974</v>
      </c>
      <c r="F6361" s="45" t="s">
        <v>1657</v>
      </c>
      <c r="G6361" s="39" t="s">
        <v>18100</v>
      </c>
    </row>
    <row r="6362" spans="2:7" x14ac:dyDescent="0.25">
      <c r="B6362" s="69" t="s">
        <v>19686</v>
      </c>
      <c r="C6362" s="44">
        <v>1326</v>
      </c>
      <c r="D6362" s="44">
        <v>1326</v>
      </c>
      <c r="E6362" s="191" t="s">
        <v>12976</v>
      </c>
      <c r="F6362" s="45" t="s">
        <v>1655</v>
      </c>
      <c r="G6362" s="39" t="s">
        <v>18102</v>
      </c>
    </row>
    <row r="6363" spans="2:7" x14ac:dyDescent="0.25">
      <c r="B6363" s="69" t="s">
        <v>10641</v>
      </c>
      <c r="C6363" s="44">
        <v>1326</v>
      </c>
      <c r="D6363" s="44">
        <v>1326</v>
      </c>
      <c r="E6363" s="191" t="s">
        <v>12976</v>
      </c>
      <c r="F6363" s="45" t="s">
        <v>1655</v>
      </c>
      <c r="G6363" s="39" t="s">
        <v>18102</v>
      </c>
    </row>
    <row r="6364" spans="2:7" x14ac:dyDescent="0.25">
      <c r="B6364" s="69" t="s">
        <v>5915</v>
      </c>
      <c r="C6364" s="44">
        <v>1326</v>
      </c>
      <c r="D6364" s="44">
        <v>1326</v>
      </c>
      <c r="E6364" s="191" t="s">
        <v>12976</v>
      </c>
      <c r="F6364" s="45" t="s">
        <v>1655</v>
      </c>
      <c r="G6364" s="39" t="s">
        <v>18102</v>
      </c>
    </row>
    <row r="6365" spans="2:7" x14ac:dyDescent="0.25">
      <c r="B6365" s="69" t="s">
        <v>19685</v>
      </c>
      <c r="C6365" s="44">
        <v>1325</v>
      </c>
      <c r="D6365" s="44">
        <v>1325</v>
      </c>
      <c r="E6365" s="191" t="s">
        <v>12975</v>
      </c>
      <c r="F6365" s="45" t="s">
        <v>1656</v>
      </c>
      <c r="G6365" s="39" t="s">
        <v>18101</v>
      </c>
    </row>
    <row r="6366" spans="2:7" x14ac:dyDescent="0.25">
      <c r="B6366" s="69" t="s">
        <v>5914</v>
      </c>
      <c r="C6366" s="44">
        <v>1325</v>
      </c>
      <c r="D6366" s="44">
        <v>1325</v>
      </c>
      <c r="E6366" s="191" t="s">
        <v>12975</v>
      </c>
      <c r="F6366" s="45" t="s">
        <v>1656</v>
      </c>
      <c r="G6366" s="39" t="s">
        <v>18101</v>
      </c>
    </row>
    <row r="6367" spans="2:7" x14ac:dyDescent="0.25">
      <c r="B6367" s="69" t="s">
        <v>10640</v>
      </c>
      <c r="C6367" s="44">
        <v>1325</v>
      </c>
      <c r="D6367" s="44">
        <v>1325</v>
      </c>
      <c r="E6367" s="191" t="s">
        <v>12975</v>
      </c>
      <c r="F6367" s="45" t="s">
        <v>1656</v>
      </c>
      <c r="G6367" s="39" t="s">
        <v>18101</v>
      </c>
    </row>
    <row r="6368" spans="2:7" x14ac:dyDescent="0.25">
      <c r="B6368" s="69" t="s">
        <v>19687</v>
      </c>
      <c r="C6368" s="44">
        <v>1327</v>
      </c>
      <c r="D6368" s="44">
        <v>1327</v>
      </c>
      <c r="E6368" s="191" t="s">
        <v>12977</v>
      </c>
      <c r="F6368" s="45" t="s">
        <v>2485</v>
      </c>
      <c r="G6368" s="39" t="s">
        <v>18103</v>
      </c>
    </row>
    <row r="6369" spans="2:7" x14ac:dyDescent="0.25">
      <c r="B6369" s="69" t="s">
        <v>10642</v>
      </c>
      <c r="C6369" s="44">
        <v>1327</v>
      </c>
      <c r="D6369" s="44">
        <v>1327</v>
      </c>
      <c r="E6369" s="191" t="s">
        <v>12977</v>
      </c>
      <c r="F6369" s="45" t="s">
        <v>2485</v>
      </c>
      <c r="G6369" s="39" t="s">
        <v>18103</v>
      </c>
    </row>
    <row r="6370" spans="2:7" x14ac:dyDescent="0.25">
      <c r="B6370" s="69" t="s">
        <v>5916</v>
      </c>
      <c r="C6370" s="44">
        <v>1327</v>
      </c>
      <c r="D6370" s="44">
        <v>1327</v>
      </c>
      <c r="E6370" s="191" t="s">
        <v>12977</v>
      </c>
      <c r="F6370" s="45" t="s">
        <v>2485</v>
      </c>
      <c r="G6370" s="39" t="s">
        <v>18103</v>
      </c>
    </row>
    <row r="6371" spans="2:7" x14ac:dyDescent="0.25">
      <c r="B6371" s="69" t="s">
        <v>19706</v>
      </c>
      <c r="C6371" s="44">
        <v>1345</v>
      </c>
      <c r="D6371" s="44">
        <v>1345</v>
      </c>
      <c r="E6371" s="191" t="s">
        <v>12995</v>
      </c>
      <c r="F6371" s="45" t="s">
        <v>1638</v>
      </c>
      <c r="G6371" s="39" t="s">
        <v>1637</v>
      </c>
    </row>
    <row r="6372" spans="2:7" x14ac:dyDescent="0.25">
      <c r="B6372" s="69" t="s">
        <v>3804</v>
      </c>
      <c r="C6372" s="44">
        <v>1345</v>
      </c>
      <c r="D6372" s="44">
        <v>1345</v>
      </c>
      <c r="E6372" s="191" t="s">
        <v>12995</v>
      </c>
      <c r="F6372" s="45" t="s">
        <v>1638</v>
      </c>
      <c r="G6372" s="39" t="s">
        <v>1637</v>
      </c>
    </row>
    <row r="6373" spans="2:7" x14ac:dyDescent="0.25">
      <c r="B6373" s="69" t="s">
        <v>10795</v>
      </c>
      <c r="C6373" s="44">
        <v>1345</v>
      </c>
      <c r="D6373" s="44">
        <v>1345</v>
      </c>
      <c r="E6373" s="191" t="s">
        <v>12995</v>
      </c>
      <c r="F6373" s="45" t="s">
        <v>1638</v>
      </c>
      <c r="G6373" s="39" t="s">
        <v>1637</v>
      </c>
    </row>
    <row r="6374" spans="2:7" x14ac:dyDescent="0.25">
      <c r="B6374" s="69" t="s">
        <v>9894</v>
      </c>
      <c r="C6374" s="44">
        <v>1345</v>
      </c>
      <c r="D6374" s="44">
        <v>1345</v>
      </c>
      <c r="E6374" s="191" t="s">
        <v>12995</v>
      </c>
      <c r="F6374" s="45" t="s">
        <v>1638</v>
      </c>
      <c r="G6374" s="39" t="s">
        <v>1637</v>
      </c>
    </row>
    <row r="6375" spans="2:7" x14ac:dyDescent="0.25">
      <c r="B6375" s="69" t="s">
        <v>2605</v>
      </c>
      <c r="C6375" s="44">
        <v>1345</v>
      </c>
      <c r="D6375" s="44">
        <v>1345</v>
      </c>
      <c r="E6375" s="191" t="s">
        <v>12995</v>
      </c>
      <c r="F6375" s="45" t="s">
        <v>1638</v>
      </c>
      <c r="G6375" s="39" t="s">
        <v>1637</v>
      </c>
    </row>
    <row r="6376" spans="2:7" x14ac:dyDescent="0.25">
      <c r="B6376" s="69" t="s">
        <v>7434</v>
      </c>
      <c r="C6376" s="44">
        <v>1345</v>
      </c>
      <c r="D6376" s="44">
        <v>1345</v>
      </c>
      <c r="E6376" s="191" t="s">
        <v>12995</v>
      </c>
      <c r="F6376" s="45" t="s">
        <v>1638</v>
      </c>
      <c r="G6376" s="39" t="s">
        <v>1637</v>
      </c>
    </row>
    <row r="6377" spans="2:7" x14ac:dyDescent="0.25">
      <c r="B6377" s="70" t="s">
        <v>19707</v>
      </c>
      <c r="C6377" s="46">
        <v>1346</v>
      </c>
      <c r="D6377" s="71">
        <v>1346</v>
      </c>
      <c r="E6377" s="53" t="s">
        <v>16634</v>
      </c>
      <c r="F6377" s="211" t="s">
        <v>2488</v>
      </c>
      <c r="G6377" s="71" t="s">
        <v>18121</v>
      </c>
    </row>
    <row r="6378" spans="2:7" x14ac:dyDescent="0.25">
      <c r="B6378" s="70" t="s">
        <v>2606</v>
      </c>
      <c r="C6378" s="46">
        <v>1346</v>
      </c>
      <c r="D6378" s="71">
        <v>1346</v>
      </c>
      <c r="E6378" s="53" t="s">
        <v>16634</v>
      </c>
      <c r="F6378" s="211" t="s">
        <v>2488</v>
      </c>
      <c r="G6378" s="71" t="s">
        <v>18121</v>
      </c>
    </row>
    <row r="6379" spans="2:7" x14ac:dyDescent="0.25">
      <c r="B6379" s="70" t="s">
        <v>7435</v>
      </c>
      <c r="C6379" s="46">
        <v>1346</v>
      </c>
      <c r="D6379" s="71">
        <v>1346</v>
      </c>
      <c r="E6379" s="53" t="s">
        <v>16634</v>
      </c>
      <c r="F6379" s="211" t="s">
        <v>2488</v>
      </c>
      <c r="G6379" s="71" t="s">
        <v>18121</v>
      </c>
    </row>
    <row r="6380" spans="2:7" x14ac:dyDescent="0.25">
      <c r="B6380" s="69" t="s">
        <v>15320</v>
      </c>
      <c r="C6380" s="44">
        <v>1346</v>
      </c>
      <c r="D6380" s="44">
        <v>1346</v>
      </c>
      <c r="E6380" s="51" t="s">
        <v>16634</v>
      </c>
      <c r="F6380" s="45" t="s">
        <v>2488</v>
      </c>
      <c r="G6380" s="39" t="s">
        <v>18121</v>
      </c>
    </row>
    <row r="6381" spans="2:7" x14ac:dyDescent="0.25">
      <c r="B6381" s="69" t="s">
        <v>19708</v>
      </c>
      <c r="C6381" s="44">
        <v>1347</v>
      </c>
      <c r="D6381" s="44">
        <v>1347</v>
      </c>
      <c r="E6381" s="51" t="s">
        <v>16635</v>
      </c>
      <c r="F6381" s="45" t="s">
        <v>2489</v>
      </c>
      <c r="G6381" s="39" t="s">
        <v>18123</v>
      </c>
    </row>
    <row r="6382" spans="2:7" x14ac:dyDescent="0.25">
      <c r="B6382" s="69" t="s">
        <v>2607</v>
      </c>
      <c r="C6382" s="44">
        <v>1347</v>
      </c>
      <c r="D6382" s="44">
        <v>1347</v>
      </c>
      <c r="E6382" s="51" t="s">
        <v>16635</v>
      </c>
      <c r="F6382" s="45" t="s">
        <v>2489</v>
      </c>
      <c r="G6382" s="39" t="s">
        <v>18123</v>
      </c>
    </row>
    <row r="6383" spans="2:7" x14ac:dyDescent="0.25">
      <c r="B6383" s="69" t="s">
        <v>7436</v>
      </c>
      <c r="C6383" s="44">
        <v>1347</v>
      </c>
      <c r="D6383" s="44">
        <v>1347</v>
      </c>
      <c r="E6383" s="51" t="s">
        <v>16635</v>
      </c>
      <c r="F6383" s="45" t="s">
        <v>2489</v>
      </c>
      <c r="G6383" s="39" t="s">
        <v>18123</v>
      </c>
    </row>
    <row r="6384" spans="2:7" x14ac:dyDescent="0.25">
      <c r="B6384" s="69" t="s">
        <v>19709</v>
      </c>
      <c r="C6384" s="44">
        <v>1347.1</v>
      </c>
      <c r="D6384" s="44" t="s">
        <v>2490</v>
      </c>
      <c r="E6384" s="51" t="s">
        <v>16636</v>
      </c>
      <c r="F6384" s="45" t="s">
        <v>2491</v>
      </c>
      <c r="G6384" s="39" t="s">
        <v>18124</v>
      </c>
    </row>
    <row r="6385" spans="2:7" x14ac:dyDescent="0.25">
      <c r="B6385" s="69" t="s">
        <v>2490</v>
      </c>
      <c r="C6385" s="44">
        <v>1347.1</v>
      </c>
      <c r="D6385" s="44" t="s">
        <v>2490</v>
      </c>
      <c r="E6385" s="51" t="s">
        <v>16636</v>
      </c>
      <c r="F6385" s="45" t="s">
        <v>2491</v>
      </c>
      <c r="G6385" s="39" t="s">
        <v>18124</v>
      </c>
    </row>
    <row r="6386" spans="2:7" x14ac:dyDescent="0.25">
      <c r="B6386" s="69" t="s">
        <v>2608</v>
      </c>
      <c r="C6386" s="44">
        <v>1347.1</v>
      </c>
      <c r="D6386" s="44" t="s">
        <v>2490</v>
      </c>
      <c r="E6386" s="51" t="s">
        <v>16636</v>
      </c>
      <c r="F6386" s="45" t="s">
        <v>2491</v>
      </c>
      <c r="G6386" s="39" t="s">
        <v>18124</v>
      </c>
    </row>
    <row r="6387" spans="2:7" x14ac:dyDescent="0.25">
      <c r="B6387" s="69" t="s">
        <v>7096</v>
      </c>
      <c r="C6387" s="44">
        <v>1347.1</v>
      </c>
      <c r="D6387" s="44" t="s">
        <v>2490</v>
      </c>
      <c r="E6387" s="51" t="s">
        <v>16636</v>
      </c>
      <c r="F6387" s="45" t="s">
        <v>2491</v>
      </c>
      <c r="G6387" s="39" t="s">
        <v>18124</v>
      </c>
    </row>
    <row r="6388" spans="2:7" x14ac:dyDescent="0.25">
      <c r="B6388" s="69" t="s">
        <v>19720</v>
      </c>
      <c r="C6388" s="44">
        <v>1355</v>
      </c>
      <c r="D6388" s="44">
        <v>1355</v>
      </c>
      <c r="E6388" s="51" t="s">
        <v>16637</v>
      </c>
      <c r="F6388" s="48" t="s">
        <v>11928</v>
      </c>
      <c r="G6388" s="39" t="s">
        <v>18131</v>
      </c>
    </row>
    <row r="6389" spans="2:7" x14ac:dyDescent="0.25">
      <c r="B6389" s="48" t="s">
        <v>11928</v>
      </c>
      <c r="C6389" s="44">
        <v>1355</v>
      </c>
      <c r="D6389" s="44">
        <v>1355</v>
      </c>
      <c r="E6389" s="51" t="s">
        <v>16637</v>
      </c>
      <c r="F6389" s="48" t="s">
        <v>11928</v>
      </c>
      <c r="G6389" s="39" t="s">
        <v>18131</v>
      </c>
    </row>
    <row r="6390" spans="2:7" x14ac:dyDescent="0.25">
      <c r="B6390" s="69" t="s">
        <v>7444</v>
      </c>
      <c r="C6390" s="44">
        <v>1355</v>
      </c>
      <c r="D6390" s="44">
        <v>1355</v>
      </c>
      <c r="E6390" s="51" t="s">
        <v>16637</v>
      </c>
      <c r="F6390" s="48" t="s">
        <v>11928</v>
      </c>
      <c r="G6390" s="39" t="s">
        <v>18131</v>
      </c>
    </row>
    <row r="6391" spans="2:7" x14ac:dyDescent="0.25">
      <c r="B6391" s="69" t="s">
        <v>2617</v>
      </c>
      <c r="C6391" s="44">
        <v>1355</v>
      </c>
      <c r="D6391" s="44">
        <v>1355</v>
      </c>
      <c r="E6391" s="51" t="s">
        <v>16637</v>
      </c>
      <c r="F6391" s="48" t="s">
        <v>11928</v>
      </c>
      <c r="G6391" s="39" t="s">
        <v>18131</v>
      </c>
    </row>
    <row r="6392" spans="2:7" x14ac:dyDescent="0.25">
      <c r="B6392" s="69" t="s">
        <v>15438</v>
      </c>
      <c r="C6392" s="69">
        <v>1661</v>
      </c>
      <c r="D6392" s="69"/>
      <c r="E6392" s="190" t="s">
        <v>15400</v>
      </c>
      <c r="F6392" s="212" t="s">
        <v>15438</v>
      </c>
      <c r="G6392" s="39" t="s">
        <v>18264</v>
      </c>
    </row>
    <row r="6393" spans="2:7" x14ac:dyDescent="0.25">
      <c r="B6393" s="69" t="s">
        <v>19691</v>
      </c>
      <c r="C6393" s="44">
        <v>1331</v>
      </c>
      <c r="D6393" s="44">
        <v>1331</v>
      </c>
      <c r="E6393" s="191" t="s">
        <v>12981</v>
      </c>
      <c r="F6393" s="45" t="s">
        <v>1652</v>
      </c>
      <c r="G6393" s="39" t="s">
        <v>1651</v>
      </c>
    </row>
    <row r="6394" spans="2:7" x14ac:dyDescent="0.25">
      <c r="B6394" s="69" t="s">
        <v>10646</v>
      </c>
      <c r="C6394" s="44">
        <v>1331</v>
      </c>
      <c r="D6394" s="44">
        <v>1331</v>
      </c>
      <c r="E6394" s="191" t="s">
        <v>12981</v>
      </c>
      <c r="F6394" s="45" t="s">
        <v>1652</v>
      </c>
      <c r="G6394" s="39" t="s">
        <v>1651</v>
      </c>
    </row>
    <row r="6395" spans="2:7" x14ac:dyDescent="0.25">
      <c r="B6395" s="69" t="s">
        <v>5920</v>
      </c>
      <c r="C6395" s="44">
        <v>1331</v>
      </c>
      <c r="D6395" s="44">
        <v>1331</v>
      </c>
      <c r="E6395" s="191" t="s">
        <v>12981</v>
      </c>
      <c r="F6395" s="45" t="s">
        <v>1652</v>
      </c>
      <c r="G6395" s="39" t="s">
        <v>1651</v>
      </c>
    </row>
    <row r="6396" spans="2:7" x14ac:dyDescent="0.25">
      <c r="B6396" s="69" t="s">
        <v>5980</v>
      </c>
      <c r="C6396" s="44">
        <v>1331</v>
      </c>
      <c r="D6396" s="44">
        <v>1331</v>
      </c>
      <c r="E6396" s="191" t="s">
        <v>12981</v>
      </c>
      <c r="F6396" s="45" t="s">
        <v>1652</v>
      </c>
      <c r="G6396" s="39" t="s">
        <v>1651</v>
      </c>
    </row>
    <row r="6397" spans="2:7" x14ac:dyDescent="0.25">
      <c r="B6397" s="69" t="s">
        <v>1052</v>
      </c>
      <c r="C6397" s="44">
        <v>1331</v>
      </c>
      <c r="D6397" s="44">
        <v>1331</v>
      </c>
      <c r="E6397" s="191" t="s">
        <v>12981</v>
      </c>
      <c r="F6397" s="45" t="s">
        <v>1652</v>
      </c>
      <c r="G6397" s="39" t="s">
        <v>1651</v>
      </c>
    </row>
    <row r="6398" spans="2:7" x14ac:dyDescent="0.25">
      <c r="B6398" s="69" t="s">
        <v>19719</v>
      </c>
      <c r="C6398" s="44">
        <v>1354</v>
      </c>
      <c r="D6398" s="44">
        <v>1354</v>
      </c>
      <c r="E6398" s="191" t="s">
        <v>12998</v>
      </c>
      <c r="F6398" s="45" t="s">
        <v>1633</v>
      </c>
      <c r="G6398" s="39" t="s">
        <v>1632</v>
      </c>
    </row>
    <row r="6399" spans="2:7" x14ac:dyDescent="0.25">
      <c r="B6399" s="69" t="s">
        <v>2616</v>
      </c>
      <c r="C6399" s="44">
        <v>1354</v>
      </c>
      <c r="D6399" s="44">
        <v>1354</v>
      </c>
      <c r="E6399" s="191" t="s">
        <v>12998</v>
      </c>
      <c r="F6399" s="45" t="s">
        <v>1633</v>
      </c>
      <c r="G6399" s="39" t="s">
        <v>1632</v>
      </c>
    </row>
    <row r="6400" spans="2:7" x14ac:dyDescent="0.25">
      <c r="B6400" s="69" t="s">
        <v>7443</v>
      </c>
      <c r="C6400" s="44">
        <v>1354</v>
      </c>
      <c r="D6400" s="44">
        <v>1354</v>
      </c>
      <c r="E6400" s="191" t="s">
        <v>12998</v>
      </c>
      <c r="F6400" s="45" t="s">
        <v>1633</v>
      </c>
      <c r="G6400" s="39" t="s">
        <v>1632</v>
      </c>
    </row>
    <row r="6401" spans="2:7" x14ac:dyDescent="0.25">
      <c r="B6401" s="69" t="s">
        <v>6689</v>
      </c>
      <c r="C6401" s="44">
        <v>1354</v>
      </c>
      <c r="D6401" s="44">
        <v>1354</v>
      </c>
      <c r="E6401" s="191" t="s">
        <v>12998</v>
      </c>
      <c r="F6401" s="45" t="s">
        <v>1633</v>
      </c>
      <c r="G6401" s="39" t="s">
        <v>1632</v>
      </c>
    </row>
    <row r="6402" spans="2:7" x14ac:dyDescent="0.25">
      <c r="B6402" s="69" t="s">
        <v>10619</v>
      </c>
      <c r="C6402" s="44">
        <v>1354</v>
      </c>
      <c r="D6402" s="44">
        <v>1354</v>
      </c>
      <c r="E6402" s="191" t="s">
        <v>12998</v>
      </c>
      <c r="F6402" s="45" t="s">
        <v>1633</v>
      </c>
      <c r="G6402" s="39" t="s">
        <v>1632</v>
      </c>
    </row>
    <row r="6403" spans="2:7" x14ac:dyDescent="0.25">
      <c r="B6403" s="69" t="s">
        <v>10748</v>
      </c>
      <c r="C6403" s="44">
        <v>1354</v>
      </c>
      <c r="D6403" s="44">
        <v>1354</v>
      </c>
      <c r="E6403" s="191" t="s">
        <v>12998</v>
      </c>
      <c r="F6403" s="45" t="s">
        <v>1633</v>
      </c>
      <c r="G6403" s="39" t="s">
        <v>1632</v>
      </c>
    </row>
    <row r="6404" spans="2:7" x14ac:dyDescent="0.25">
      <c r="B6404" s="69" t="s">
        <v>19710</v>
      </c>
      <c r="C6404" s="44">
        <v>1348</v>
      </c>
      <c r="D6404" s="44">
        <v>1348</v>
      </c>
      <c r="E6404" s="191" t="s">
        <v>12996</v>
      </c>
      <c r="F6404" s="45" t="s">
        <v>1636</v>
      </c>
      <c r="G6404" s="39" t="s">
        <v>1635</v>
      </c>
    </row>
    <row r="6405" spans="2:7" x14ac:dyDescent="0.25">
      <c r="B6405" s="69" t="s">
        <v>7437</v>
      </c>
      <c r="C6405" s="44">
        <v>1348</v>
      </c>
      <c r="D6405" s="44">
        <v>1348</v>
      </c>
      <c r="E6405" s="191" t="s">
        <v>12996</v>
      </c>
      <c r="F6405" s="45" t="s">
        <v>1636</v>
      </c>
      <c r="G6405" s="39" t="s">
        <v>1635</v>
      </c>
    </row>
    <row r="6406" spans="2:7" x14ac:dyDescent="0.25">
      <c r="B6406" s="69" t="s">
        <v>2609</v>
      </c>
      <c r="C6406" s="44">
        <v>1348</v>
      </c>
      <c r="D6406" s="44">
        <v>1348</v>
      </c>
      <c r="E6406" s="191" t="s">
        <v>12996</v>
      </c>
      <c r="F6406" s="45" t="s">
        <v>1636</v>
      </c>
      <c r="G6406" s="39" t="s">
        <v>1635</v>
      </c>
    </row>
    <row r="6407" spans="2:7" x14ac:dyDescent="0.25">
      <c r="B6407" s="69" t="s">
        <v>10716</v>
      </c>
      <c r="C6407" s="44">
        <v>1348</v>
      </c>
      <c r="D6407" s="44">
        <v>1348</v>
      </c>
      <c r="E6407" s="191" t="s">
        <v>12996</v>
      </c>
      <c r="F6407" s="45" t="s">
        <v>1636</v>
      </c>
      <c r="G6407" s="39" t="s">
        <v>1635</v>
      </c>
    </row>
    <row r="6408" spans="2:7" x14ac:dyDescent="0.25">
      <c r="B6408" s="69" t="s">
        <v>9504</v>
      </c>
      <c r="C6408" s="44">
        <v>1348</v>
      </c>
      <c r="D6408" s="44">
        <v>1348</v>
      </c>
      <c r="E6408" s="191" t="s">
        <v>12996</v>
      </c>
      <c r="F6408" s="45" t="s">
        <v>1636</v>
      </c>
      <c r="G6408" s="39" t="s">
        <v>1635</v>
      </c>
    </row>
    <row r="6409" spans="2:7" x14ac:dyDescent="0.25">
      <c r="B6409" s="69" t="s">
        <v>10555</v>
      </c>
      <c r="C6409" s="44">
        <v>1348</v>
      </c>
      <c r="D6409" s="44">
        <v>1348</v>
      </c>
      <c r="E6409" s="191" t="s">
        <v>12996</v>
      </c>
      <c r="F6409" s="45" t="s">
        <v>1636</v>
      </c>
      <c r="G6409" s="39" t="s">
        <v>1635</v>
      </c>
    </row>
    <row r="6410" spans="2:7" x14ac:dyDescent="0.25">
      <c r="B6410" s="69" t="s">
        <v>19713</v>
      </c>
      <c r="C6410" s="44">
        <v>1351</v>
      </c>
      <c r="D6410" s="44">
        <v>1351</v>
      </c>
      <c r="E6410" s="51" t="s">
        <v>16638</v>
      </c>
      <c r="F6410" s="45" t="s">
        <v>2493</v>
      </c>
      <c r="G6410" s="39" t="s">
        <v>18126</v>
      </c>
    </row>
    <row r="6411" spans="2:7" x14ac:dyDescent="0.25">
      <c r="B6411" s="69" t="s">
        <v>2611</v>
      </c>
      <c r="C6411" s="44">
        <v>1351</v>
      </c>
      <c r="D6411" s="44">
        <v>1351</v>
      </c>
      <c r="E6411" s="51" t="s">
        <v>16638</v>
      </c>
      <c r="F6411" s="45" t="s">
        <v>2493</v>
      </c>
      <c r="G6411" s="39" t="s">
        <v>18126</v>
      </c>
    </row>
    <row r="6412" spans="2:7" x14ac:dyDescent="0.25">
      <c r="B6412" s="69" t="s">
        <v>7440</v>
      </c>
      <c r="C6412" s="44">
        <v>1351</v>
      </c>
      <c r="D6412" s="44">
        <v>1351</v>
      </c>
      <c r="E6412" s="51" t="s">
        <v>16638</v>
      </c>
      <c r="F6412" s="45" t="s">
        <v>2493</v>
      </c>
      <c r="G6412" s="39" t="s">
        <v>18126</v>
      </c>
    </row>
    <row r="6413" spans="2:7" x14ac:dyDescent="0.25">
      <c r="B6413" s="69" t="s">
        <v>19714</v>
      </c>
      <c r="C6413" s="44">
        <v>1351.1</v>
      </c>
      <c r="D6413" s="44" t="s">
        <v>2494</v>
      </c>
      <c r="E6413" s="51" t="s">
        <v>16639</v>
      </c>
      <c r="F6413" s="45" t="s">
        <v>2495</v>
      </c>
      <c r="G6413" s="39" t="s">
        <v>18127</v>
      </c>
    </row>
    <row r="6414" spans="2:7" x14ac:dyDescent="0.25">
      <c r="B6414" s="69" t="s">
        <v>2494</v>
      </c>
      <c r="C6414" s="44">
        <v>1351.1</v>
      </c>
      <c r="D6414" s="44" t="s">
        <v>2494</v>
      </c>
      <c r="E6414" s="51" t="s">
        <v>16639</v>
      </c>
      <c r="F6414" s="45" t="s">
        <v>2495</v>
      </c>
      <c r="G6414" s="39" t="s">
        <v>18127</v>
      </c>
    </row>
    <row r="6415" spans="2:7" x14ac:dyDescent="0.25">
      <c r="B6415" s="69" t="s">
        <v>2612</v>
      </c>
      <c r="C6415" s="44">
        <v>1351.1</v>
      </c>
      <c r="D6415" s="44" t="s">
        <v>2494</v>
      </c>
      <c r="E6415" s="51" t="s">
        <v>16639</v>
      </c>
      <c r="F6415" s="45" t="s">
        <v>2495</v>
      </c>
      <c r="G6415" s="39" t="s">
        <v>18127</v>
      </c>
    </row>
    <row r="6416" spans="2:7" x14ac:dyDescent="0.25">
      <c r="B6416" s="69" t="s">
        <v>7097</v>
      </c>
      <c r="C6416" s="44">
        <v>1351.1</v>
      </c>
      <c r="D6416" s="44" t="s">
        <v>2494</v>
      </c>
      <c r="E6416" s="51" t="s">
        <v>16639</v>
      </c>
      <c r="F6416" s="45" t="s">
        <v>2495</v>
      </c>
      <c r="G6416" s="39" t="s">
        <v>18127</v>
      </c>
    </row>
    <row r="6417" spans="2:7" x14ac:dyDescent="0.25">
      <c r="B6417" s="69" t="s">
        <v>19715</v>
      </c>
      <c r="C6417" s="44">
        <v>1351.2</v>
      </c>
      <c r="D6417" s="44" t="s">
        <v>2496</v>
      </c>
      <c r="E6417" s="51" t="s">
        <v>16640</v>
      </c>
      <c r="F6417" s="45" t="s">
        <v>2497</v>
      </c>
      <c r="G6417" s="39" t="s">
        <v>18128</v>
      </c>
    </row>
    <row r="6418" spans="2:7" x14ac:dyDescent="0.25">
      <c r="B6418" s="69" t="s">
        <v>2496</v>
      </c>
      <c r="C6418" s="44">
        <v>1351.2</v>
      </c>
      <c r="D6418" s="44" t="s">
        <v>2496</v>
      </c>
      <c r="E6418" s="51" t="s">
        <v>16640</v>
      </c>
      <c r="F6418" s="45" t="s">
        <v>2497</v>
      </c>
      <c r="G6418" s="39" t="s">
        <v>18128</v>
      </c>
    </row>
    <row r="6419" spans="2:7" x14ac:dyDescent="0.25">
      <c r="B6419" s="69" t="s">
        <v>2613</v>
      </c>
      <c r="C6419" s="44">
        <v>1351.2</v>
      </c>
      <c r="D6419" s="44" t="s">
        <v>2496</v>
      </c>
      <c r="E6419" s="51" t="s">
        <v>16640</v>
      </c>
      <c r="F6419" s="45" t="s">
        <v>2497</v>
      </c>
      <c r="G6419" s="39" t="s">
        <v>18128</v>
      </c>
    </row>
    <row r="6420" spans="2:7" x14ac:dyDescent="0.25">
      <c r="B6420" s="69" t="s">
        <v>7098</v>
      </c>
      <c r="C6420" s="44">
        <v>1351.2</v>
      </c>
      <c r="D6420" s="44" t="s">
        <v>2496</v>
      </c>
      <c r="E6420" s="51" t="s">
        <v>16640</v>
      </c>
      <c r="F6420" s="45" t="s">
        <v>2497</v>
      </c>
      <c r="G6420" s="39" t="s">
        <v>18128</v>
      </c>
    </row>
    <row r="6421" spans="2:7" x14ac:dyDescent="0.25">
      <c r="B6421" s="69" t="s">
        <v>19711</v>
      </c>
      <c r="C6421" s="44">
        <v>1349</v>
      </c>
      <c r="D6421" s="44">
        <v>1349</v>
      </c>
      <c r="E6421" s="51" t="s">
        <v>16641</v>
      </c>
      <c r="F6421" s="45" t="s">
        <v>2492</v>
      </c>
      <c r="G6421" s="39" t="s">
        <v>18125</v>
      </c>
    </row>
    <row r="6422" spans="2:7" x14ac:dyDescent="0.25">
      <c r="B6422" s="69" t="s">
        <v>3368</v>
      </c>
      <c r="C6422" s="44">
        <v>1349</v>
      </c>
      <c r="D6422" s="44">
        <v>1349</v>
      </c>
      <c r="E6422" s="51" t="s">
        <v>16641</v>
      </c>
      <c r="F6422" s="45" t="s">
        <v>2492</v>
      </c>
      <c r="G6422" s="39" t="s">
        <v>18125</v>
      </c>
    </row>
    <row r="6423" spans="2:7" x14ac:dyDescent="0.25">
      <c r="B6423" s="69" t="s">
        <v>7438</v>
      </c>
      <c r="C6423" s="44">
        <v>1349</v>
      </c>
      <c r="D6423" s="44">
        <v>1349</v>
      </c>
      <c r="E6423" s="51" t="s">
        <v>16641</v>
      </c>
      <c r="F6423" s="45" t="s">
        <v>2492</v>
      </c>
      <c r="G6423" s="39" t="s">
        <v>18125</v>
      </c>
    </row>
    <row r="6424" spans="2:7" x14ac:dyDescent="0.25">
      <c r="B6424" s="69" t="s">
        <v>19717</v>
      </c>
      <c r="C6424" s="44">
        <v>1353</v>
      </c>
      <c r="D6424" s="44">
        <v>1353</v>
      </c>
      <c r="E6424" s="51" t="s">
        <v>16642</v>
      </c>
      <c r="F6424" s="48" t="s">
        <v>11926</v>
      </c>
      <c r="G6424" s="39" t="s">
        <v>18129</v>
      </c>
    </row>
    <row r="6425" spans="2:7" x14ac:dyDescent="0.25">
      <c r="B6425" s="69" t="s">
        <v>2614</v>
      </c>
      <c r="C6425" s="44">
        <v>1353</v>
      </c>
      <c r="D6425" s="44">
        <v>1353</v>
      </c>
      <c r="E6425" s="51" t="s">
        <v>16642</v>
      </c>
      <c r="F6425" s="48" t="s">
        <v>11926</v>
      </c>
      <c r="G6425" s="39" t="s">
        <v>18129</v>
      </c>
    </row>
    <row r="6426" spans="2:7" x14ac:dyDescent="0.25">
      <c r="B6426" s="69" t="s">
        <v>7442</v>
      </c>
      <c r="C6426" s="44">
        <v>1353</v>
      </c>
      <c r="D6426" s="44">
        <v>1353</v>
      </c>
      <c r="E6426" s="51" t="s">
        <v>16642</v>
      </c>
      <c r="F6426" s="48" t="s">
        <v>11926</v>
      </c>
      <c r="G6426" s="39" t="s">
        <v>18129</v>
      </c>
    </row>
    <row r="6427" spans="2:7" x14ac:dyDescent="0.25">
      <c r="B6427" s="48" t="s">
        <v>11926</v>
      </c>
      <c r="C6427" s="44">
        <v>1353</v>
      </c>
      <c r="D6427" s="44">
        <v>1353</v>
      </c>
      <c r="E6427" s="51" t="s">
        <v>16642</v>
      </c>
      <c r="F6427" s="48" t="s">
        <v>11926</v>
      </c>
      <c r="G6427" s="39" t="s">
        <v>18129</v>
      </c>
    </row>
    <row r="6428" spans="2:7" x14ac:dyDescent="0.25">
      <c r="B6428" s="69" t="s">
        <v>19718</v>
      </c>
      <c r="C6428" s="44">
        <v>1353.1</v>
      </c>
      <c r="D6428" s="44" t="s">
        <v>2499</v>
      </c>
      <c r="E6428" s="51" t="s">
        <v>16643</v>
      </c>
      <c r="F6428" s="48" t="s">
        <v>11927</v>
      </c>
      <c r="G6428" s="39" t="s">
        <v>18130</v>
      </c>
    </row>
    <row r="6429" spans="2:7" x14ac:dyDescent="0.25">
      <c r="B6429" s="69" t="s">
        <v>2499</v>
      </c>
      <c r="C6429" s="44">
        <v>1353.1</v>
      </c>
      <c r="D6429" s="44" t="s">
        <v>2499</v>
      </c>
      <c r="E6429" s="51" t="s">
        <v>16643</v>
      </c>
      <c r="F6429" s="48" t="s">
        <v>11927</v>
      </c>
      <c r="G6429" s="39" t="s">
        <v>18130</v>
      </c>
    </row>
    <row r="6430" spans="2:7" x14ac:dyDescent="0.25">
      <c r="B6430" s="69" t="s">
        <v>7099</v>
      </c>
      <c r="C6430" s="44">
        <v>1353.1</v>
      </c>
      <c r="D6430" s="44" t="s">
        <v>2499</v>
      </c>
      <c r="E6430" s="51" t="s">
        <v>16643</v>
      </c>
      <c r="F6430" s="48" t="s">
        <v>11927</v>
      </c>
      <c r="G6430" s="39" t="s">
        <v>18130</v>
      </c>
    </row>
    <row r="6431" spans="2:7" x14ac:dyDescent="0.25">
      <c r="B6431" s="69" t="s">
        <v>2615</v>
      </c>
      <c r="C6431" s="44">
        <v>1353.1</v>
      </c>
      <c r="D6431" s="44" t="s">
        <v>2499</v>
      </c>
      <c r="E6431" s="51" t="s">
        <v>16643</v>
      </c>
      <c r="F6431" s="48" t="s">
        <v>11927</v>
      </c>
      <c r="G6431" s="39" t="s">
        <v>18130</v>
      </c>
    </row>
    <row r="6432" spans="2:7" x14ac:dyDescent="0.25">
      <c r="B6432" s="48" t="s">
        <v>11927</v>
      </c>
      <c r="C6432" s="44">
        <v>1353.1</v>
      </c>
      <c r="D6432" s="44" t="s">
        <v>2499</v>
      </c>
      <c r="E6432" s="51" t="s">
        <v>16643</v>
      </c>
      <c r="F6432" s="48" t="s">
        <v>11927</v>
      </c>
      <c r="G6432" s="39" t="s">
        <v>18130</v>
      </c>
    </row>
    <row r="6433" spans="2:7" x14ac:dyDescent="0.25">
      <c r="B6433" s="69" t="s">
        <v>19716</v>
      </c>
      <c r="C6433" s="44">
        <v>1352</v>
      </c>
      <c r="D6433" s="44">
        <v>1352</v>
      </c>
      <c r="E6433" s="51" t="s">
        <v>16644</v>
      </c>
      <c r="F6433" s="45" t="s">
        <v>2498</v>
      </c>
      <c r="G6433" s="39" t="s">
        <v>10789</v>
      </c>
    </row>
    <row r="6434" spans="2:7" x14ac:dyDescent="0.25">
      <c r="B6434" s="69" t="s">
        <v>852</v>
      </c>
      <c r="C6434" s="44">
        <v>1352</v>
      </c>
      <c r="D6434" s="44">
        <v>1352</v>
      </c>
      <c r="E6434" s="51" t="s">
        <v>16644</v>
      </c>
      <c r="F6434" s="45" t="s">
        <v>2498</v>
      </c>
      <c r="G6434" s="39" t="s">
        <v>10789</v>
      </c>
    </row>
    <row r="6435" spans="2:7" x14ac:dyDescent="0.25">
      <c r="B6435" s="69" t="s">
        <v>7441</v>
      </c>
      <c r="C6435" s="44">
        <v>1352</v>
      </c>
      <c r="D6435" s="44">
        <v>1352</v>
      </c>
      <c r="E6435" s="51" t="s">
        <v>16644</v>
      </c>
      <c r="F6435" s="45" t="s">
        <v>2498</v>
      </c>
      <c r="G6435" s="39" t="s">
        <v>10789</v>
      </c>
    </row>
    <row r="6436" spans="2:7" x14ac:dyDescent="0.25">
      <c r="B6436" s="69" t="s">
        <v>19712</v>
      </c>
      <c r="C6436" s="44">
        <v>1350</v>
      </c>
      <c r="D6436" s="44">
        <v>1350</v>
      </c>
      <c r="E6436" s="191" t="s">
        <v>12997</v>
      </c>
      <c r="F6436" s="48" t="s">
        <v>11925</v>
      </c>
      <c r="G6436" s="39" t="s">
        <v>1634</v>
      </c>
    </row>
    <row r="6437" spans="2:7" x14ac:dyDescent="0.25">
      <c r="B6437" s="69" t="s">
        <v>7540</v>
      </c>
      <c r="C6437" s="44">
        <v>1350</v>
      </c>
      <c r="D6437" s="44">
        <v>1350</v>
      </c>
      <c r="E6437" s="191" t="s">
        <v>12997</v>
      </c>
      <c r="F6437" s="48" t="s">
        <v>11925</v>
      </c>
      <c r="G6437" s="39" t="s">
        <v>1634</v>
      </c>
    </row>
    <row r="6438" spans="2:7" x14ac:dyDescent="0.25">
      <c r="B6438" s="69" t="s">
        <v>9818</v>
      </c>
      <c r="C6438" s="44">
        <v>1350</v>
      </c>
      <c r="D6438" s="44">
        <v>1350</v>
      </c>
      <c r="E6438" s="191" t="s">
        <v>12997</v>
      </c>
      <c r="F6438" s="48" t="s">
        <v>11925</v>
      </c>
      <c r="G6438" s="39" t="s">
        <v>1634</v>
      </c>
    </row>
    <row r="6439" spans="2:7" x14ac:dyDescent="0.25">
      <c r="B6439" s="69" t="s">
        <v>3791</v>
      </c>
      <c r="C6439" s="44">
        <v>1350</v>
      </c>
      <c r="D6439" s="44">
        <v>1350</v>
      </c>
      <c r="E6439" s="191" t="s">
        <v>12997</v>
      </c>
      <c r="F6439" s="48" t="s">
        <v>11925</v>
      </c>
      <c r="G6439" s="39" t="s">
        <v>1634</v>
      </c>
    </row>
    <row r="6440" spans="2:7" x14ac:dyDescent="0.25">
      <c r="B6440" s="48" t="s">
        <v>11925</v>
      </c>
      <c r="C6440" s="44">
        <v>1350</v>
      </c>
      <c r="D6440" s="44">
        <v>1350</v>
      </c>
      <c r="E6440" s="191" t="s">
        <v>12997</v>
      </c>
      <c r="F6440" s="48" t="s">
        <v>11925</v>
      </c>
      <c r="G6440" s="39" t="s">
        <v>1634</v>
      </c>
    </row>
    <row r="6441" spans="2:7" x14ac:dyDescent="0.25">
      <c r="B6441" s="69" t="s">
        <v>7439</v>
      </c>
      <c r="C6441" s="44">
        <v>1350</v>
      </c>
      <c r="D6441" s="44">
        <v>1350</v>
      </c>
      <c r="E6441" s="191" t="s">
        <v>12997</v>
      </c>
      <c r="F6441" s="48" t="s">
        <v>11925</v>
      </c>
      <c r="G6441" s="39" t="s">
        <v>1634</v>
      </c>
    </row>
    <row r="6442" spans="2:7" x14ac:dyDescent="0.25">
      <c r="B6442" s="69" t="s">
        <v>2610</v>
      </c>
      <c r="C6442" s="44">
        <v>1350</v>
      </c>
      <c r="D6442" s="44">
        <v>1350</v>
      </c>
      <c r="E6442" s="191" t="s">
        <v>12997</v>
      </c>
      <c r="F6442" s="48" t="s">
        <v>11925</v>
      </c>
      <c r="G6442" s="39" t="s">
        <v>1634</v>
      </c>
    </row>
    <row r="6443" spans="2:7" x14ac:dyDescent="0.25">
      <c r="B6443" s="69" t="s">
        <v>14896</v>
      </c>
      <c r="C6443" s="69">
        <v>1673</v>
      </c>
      <c r="D6443" s="69"/>
      <c r="E6443" s="190" t="s">
        <v>14895</v>
      </c>
      <c r="F6443" s="212" t="s">
        <v>14896</v>
      </c>
      <c r="G6443" s="39" t="s">
        <v>15493</v>
      </c>
    </row>
    <row r="6444" spans="2:7" x14ac:dyDescent="0.25">
      <c r="B6444" s="69" t="s">
        <v>19688</v>
      </c>
      <c r="C6444" s="44">
        <v>1328</v>
      </c>
      <c r="D6444" s="44">
        <v>1328</v>
      </c>
      <c r="E6444" s="191" t="s">
        <v>12978</v>
      </c>
      <c r="F6444" s="45" t="s">
        <v>1654</v>
      </c>
      <c r="G6444" s="39" t="s">
        <v>18104</v>
      </c>
    </row>
    <row r="6445" spans="2:7" x14ac:dyDescent="0.25">
      <c r="B6445" s="69" t="s">
        <v>5917</v>
      </c>
      <c r="C6445" s="44">
        <v>1328</v>
      </c>
      <c r="D6445" s="44">
        <v>1328</v>
      </c>
      <c r="E6445" s="191" t="s">
        <v>12978</v>
      </c>
      <c r="F6445" s="45" t="s">
        <v>1654</v>
      </c>
      <c r="G6445" s="39" t="s">
        <v>18104</v>
      </c>
    </row>
    <row r="6446" spans="2:7" x14ac:dyDescent="0.25">
      <c r="B6446" s="69" t="s">
        <v>10643</v>
      </c>
      <c r="C6446" s="44">
        <v>1328</v>
      </c>
      <c r="D6446" s="44">
        <v>1328</v>
      </c>
      <c r="E6446" s="191" t="s">
        <v>12978</v>
      </c>
      <c r="F6446" s="45" t="s">
        <v>1654</v>
      </c>
      <c r="G6446" s="39" t="s">
        <v>18104</v>
      </c>
    </row>
    <row r="6447" spans="2:7" x14ac:dyDescent="0.25">
      <c r="B6447" s="69" t="s">
        <v>19689</v>
      </c>
      <c r="C6447" s="44">
        <v>1329</v>
      </c>
      <c r="D6447" s="44">
        <v>1329</v>
      </c>
      <c r="E6447" s="191" t="s">
        <v>12979</v>
      </c>
      <c r="F6447" s="45" t="s">
        <v>1653</v>
      </c>
      <c r="G6447" s="39" t="s">
        <v>18105</v>
      </c>
    </row>
    <row r="6448" spans="2:7" x14ac:dyDescent="0.25">
      <c r="B6448" s="69" t="s">
        <v>5918</v>
      </c>
      <c r="C6448" s="44">
        <v>1329</v>
      </c>
      <c r="D6448" s="44">
        <v>1329</v>
      </c>
      <c r="E6448" s="191" t="s">
        <v>12979</v>
      </c>
      <c r="F6448" s="45" t="s">
        <v>1653</v>
      </c>
      <c r="G6448" s="39" t="s">
        <v>18105</v>
      </c>
    </row>
    <row r="6449" spans="2:7" x14ac:dyDescent="0.25">
      <c r="B6449" s="69" t="s">
        <v>10644</v>
      </c>
      <c r="C6449" s="44">
        <v>1329</v>
      </c>
      <c r="D6449" s="44">
        <v>1329</v>
      </c>
      <c r="E6449" s="191" t="s">
        <v>12979</v>
      </c>
      <c r="F6449" s="45" t="s">
        <v>1653</v>
      </c>
      <c r="G6449" s="39" t="s">
        <v>18105</v>
      </c>
    </row>
    <row r="6450" spans="2:7" x14ac:dyDescent="0.25">
      <c r="B6450" s="69" t="s">
        <v>19690</v>
      </c>
      <c r="C6450" s="44">
        <v>1330</v>
      </c>
      <c r="D6450" s="44">
        <v>1330</v>
      </c>
      <c r="E6450" s="191" t="s">
        <v>12980</v>
      </c>
      <c r="F6450" s="48" t="s">
        <v>11923</v>
      </c>
      <c r="G6450" s="39" t="s">
        <v>18106</v>
      </c>
    </row>
    <row r="6451" spans="2:7" x14ac:dyDescent="0.25">
      <c r="B6451" s="69" t="s">
        <v>5919</v>
      </c>
      <c r="C6451" s="44">
        <v>1330</v>
      </c>
      <c r="D6451" s="44">
        <v>1330</v>
      </c>
      <c r="E6451" s="191" t="s">
        <v>12980</v>
      </c>
      <c r="F6451" s="48" t="s">
        <v>11923</v>
      </c>
      <c r="G6451" s="39" t="s">
        <v>18106</v>
      </c>
    </row>
    <row r="6452" spans="2:7" x14ac:dyDescent="0.25">
      <c r="B6452" s="48" t="s">
        <v>11923</v>
      </c>
      <c r="C6452" s="44">
        <v>1330</v>
      </c>
      <c r="D6452" s="44">
        <v>1330</v>
      </c>
      <c r="E6452" s="191" t="s">
        <v>12980</v>
      </c>
      <c r="F6452" s="48" t="s">
        <v>11923</v>
      </c>
      <c r="G6452" s="39" t="s">
        <v>18106</v>
      </c>
    </row>
    <row r="6453" spans="2:7" x14ac:dyDescent="0.25">
      <c r="B6453" s="69" t="s">
        <v>10645</v>
      </c>
      <c r="C6453" s="44">
        <v>1330</v>
      </c>
      <c r="D6453" s="44">
        <v>1330</v>
      </c>
      <c r="E6453" s="191" t="s">
        <v>12980</v>
      </c>
      <c r="F6453" s="48" t="s">
        <v>11923</v>
      </c>
      <c r="G6453" s="39" t="s">
        <v>18106</v>
      </c>
    </row>
    <row r="6454" spans="2:7" x14ac:dyDescent="0.25">
      <c r="B6454" s="69" t="s">
        <v>19935</v>
      </c>
      <c r="C6454" s="44">
        <v>1645</v>
      </c>
      <c r="D6454" s="44">
        <v>1645</v>
      </c>
      <c r="E6454" s="193" t="s">
        <v>13167</v>
      </c>
      <c r="F6454" s="45" t="s">
        <v>1318</v>
      </c>
      <c r="G6454" s="39" t="s">
        <v>1317</v>
      </c>
    </row>
    <row r="6455" spans="2:7" x14ac:dyDescent="0.25">
      <c r="B6455" s="69" t="s">
        <v>6028</v>
      </c>
      <c r="C6455" s="44">
        <v>1645</v>
      </c>
      <c r="D6455" s="44">
        <v>1645</v>
      </c>
      <c r="E6455" s="193" t="s">
        <v>13167</v>
      </c>
      <c r="F6455" s="45" t="s">
        <v>1318</v>
      </c>
      <c r="G6455" s="39" t="s">
        <v>1317</v>
      </c>
    </row>
    <row r="6456" spans="2:7" x14ac:dyDescent="0.25">
      <c r="B6456" s="69" t="s">
        <v>4071</v>
      </c>
      <c r="C6456" s="44">
        <v>1645</v>
      </c>
      <c r="D6456" s="44">
        <v>1645</v>
      </c>
      <c r="E6456" s="193" t="s">
        <v>13167</v>
      </c>
      <c r="F6456" s="45" t="s">
        <v>1318</v>
      </c>
      <c r="G6456" s="39" t="s">
        <v>1317</v>
      </c>
    </row>
    <row r="6457" spans="2:7" x14ac:dyDescent="0.25">
      <c r="B6457" s="69" t="s">
        <v>3294</v>
      </c>
      <c r="C6457" s="44">
        <v>1645</v>
      </c>
      <c r="D6457" s="44">
        <v>1645</v>
      </c>
      <c r="E6457" s="193" t="s">
        <v>13167</v>
      </c>
      <c r="F6457" s="45" t="s">
        <v>1318</v>
      </c>
      <c r="G6457" s="39" t="s">
        <v>1317</v>
      </c>
    </row>
    <row r="6458" spans="2:7" x14ac:dyDescent="0.25">
      <c r="B6458" s="69" t="s">
        <v>7115</v>
      </c>
      <c r="C6458" s="44">
        <v>1645</v>
      </c>
      <c r="D6458" s="44">
        <v>1645</v>
      </c>
      <c r="E6458" s="193" t="s">
        <v>13167</v>
      </c>
      <c r="F6458" s="45" t="s">
        <v>1318</v>
      </c>
      <c r="G6458" s="39" t="s">
        <v>1317</v>
      </c>
    </row>
    <row r="6459" spans="2:7" x14ac:dyDescent="0.25">
      <c r="B6459" s="69" t="s">
        <v>15113</v>
      </c>
      <c r="C6459" s="44">
        <v>1645</v>
      </c>
      <c r="D6459" s="44">
        <v>1645</v>
      </c>
      <c r="E6459" s="193" t="s">
        <v>13167</v>
      </c>
      <c r="F6459" s="45" t="s">
        <v>1318</v>
      </c>
      <c r="G6459" s="39" t="s">
        <v>1317</v>
      </c>
    </row>
    <row r="6460" spans="2:7" x14ac:dyDescent="0.25">
      <c r="B6460" s="69" t="s">
        <v>19936</v>
      </c>
      <c r="C6460" s="44">
        <v>1646</v>
      </c>
      <c r="D6460" s="44">
        <v>1646</v>
      </c>
      <c r="E6460" s="193" t="s">
        <v>13168</v>
      </c>
      <c r="F6460" s="45" t="s">
        <v>1316</v>
      </c>
      <c r="G6460" s="39" t="s">
        <v>1315</v>
      </c>
    </row>
    <row r="6461" spans="2:7" x14ac:dyDescent="0.25">
      <c r="B6461" s="69" t="s">
        <v>3590</v>
      </c>
      <c r="C6461" s="44">
        <v>1646</v>
      </c>
      <c r="D6461" s="44">
        <v>1646</v>
      </c>
      <c r="E6461" s="193" t="s">
        <v>13168</v>
      </c>
      <c r="F6461" s="45" t="s">
        <v>1316</v>
      </c>
      <c r="G6461" s="39" t="s">
        <v>1315</v>
      </c>
    </row>
    <row r="6462" spans="2:7" x14ac:dyDescent="0.25">
      <c r="B6462" s="69" t="s">
        <v>7800</v>
      </c>
      <c r="C6462" s="44">
        <v>1646</v>
      </c>
      <c r="D6462" s="44">
        <v>1646</v>
      </c>
      <c r="E6462" s="193" t="s">
        <v>13168</v>
      </c>
      <c r="F6462" s="45" t="s">
        <v>1316</v>
      </c>
      <c r="G6462" s="39" t="s">
        <v>1315</v>
      </c>
    </row>
    <row r="6463" spans="2:7" x14ac:dyDescent="0.25">
      <c r="B6463" s="69" t="s">
        <v>4791</v>
      </c>
      <c r="C6463" s="44">
        <v>1646</v>
      </c>
      <c r="D6463" s="44">
        <v>1646</v>
      </c>
      <c r="E6463" s="193" t="s">
        <v>13168</v>
      </c>
      <c r="F6463" s="45" t="s">
        <v>1316</v>
      </c>
      <c r="G6463" s="39" t="s">
        <v>1315</v>
      </c>
    </row>
    <row r="6464" spans="2:7" x14ac:dyDescent="0.25">
      <c r="B6464" s="69" t="s">
        <v>11799</v>
      </c>
      <c r="C6464" s="44">
        <v>1646</v>
      </c>
      <c r="D6464" s="44">
        <v>1646</v>
      </c>
      <c r="E6464" s="193" t="s">
        <v>13168</v>
      </c>
      <c r="F6464" s="45" t="s">
        <v>1316</v>
      </c>
      <c r="G6464" s="39" t="s">
        <v>1315</v>
      </c>
    </row>
    <row r="6465" spans="2:7" x14ac:dyDescent="0.25">
      <c r="B6465" s="69" t="s">
        <v>6029</v>
      </c>
      <c r="C6465" s="44">
        <v>1646</v>
      </c>
      <c r="D6465" s="44">
        <v>1646</v>
      </c>
      <c r="E6465" s="193" t="s">
        <v>13168</v>
      </c>
      <c r="F6465" s="45" t="s">
        <v>1316</v>
      </c>
      <c r="G6465" s="39" t="s">
        <v>1315</v>
      </c>
    </row>
    <row r="6466" spans="2:7" x14ac:dyDescent="0.25">
      <c r="B6466" s="69" t="s">
        <v>4072</v>
      </c>
      <c r="C6466" s="44">
        <v>1646</v>
      </c>
      <c r="D6466" s="44">
        <v>1646</v>
      </c>
      <c r="E6466" s="193" t="s">
        <v>13168</v>
      </c>
      <c r="F6466" s="45" t="s">
        <v>1316</v>
      </c>
      <c r="G6466" s="39" t="s">
        <v>1315</v>
      </c>
    </row>
    <row r="6467" spans="2:7" x14ac:dyDescent="0.25">
      <c r="B6467" s="69" t="s">
        <v>19937</v>
      </c>
      <c r="C6467" s="44">
        <v>1647</v>
      </c>
      <c r="D6467" s="44">
        <v>1647</v>
      </c>
      <c r="E6467" s="193" t="s">
        <v>13169</v>
      </c>
      <c r="F6467" s="45" t="s">
        <v>1314</v>
      </c>
      <c r="G6467" s="39" t="s">
        <v>1313</v>
      </c>
    </row>
    <row r="6468" spans="2:7" x14ac:dyDescent="0.25">
      <c r="B6468" s="69" t="s">
        <v>3786</v>
      </c>
      <c r="C6468" s="44">
        <v>1647</v>
      </c>
      <c r="D6468" s="44">
        <v>1647</v>
      </c>
      <c r="E6468" s="193" t="s">
        <v>13169</v>
      </c>
      <c r="F6468" s="45" t="s">
        <v>1314</v>
      </c>
      <c r="G6468" s="39" t="s">
        <v>1313</v>
      </c>
    </row>
    <row r="6469" spans="2:7" x14ac:dyDescent="0.25">
      <c r="B6469" s="69" t="s">
        <v>7537</v>
      </c>
      <c r="C6469" s="44">
        <v>1647</v>
      </c>
      <c r="D6469" s="44">
        <v>1647</v>
      </c>
      <c r="E6469" s="193" t="s">
        <v>13169</v>
      </c>
      <c r="F6469" s="45" t="s">
        <v>1314</v>
      </c>
      <c r="G6469" s="39" t="s">
        <v>1313</v>
      </c>
    </row>
    <row r="6470" spans="2:7" x14ac:dyDescent="0.25">
      <c r="B6470" s="69" t="s">
        <v>9803</v>
      </c>
      <c r="C6470" s="44">
        <v>1647</v>
      </c>
      <c r="D6470" s="44">
        <v>1647</v>
      </c>
      <c r="E6470" s="193" t="s">
        <v>13169</v>
      </c>
      <c r="F6470" s="45" t="s">
        <v>1314</v>
      </c>
      <c r="G6470" s="39" t="s">
        <v>1313</v>
      </c>
    </row>
    <row r="6471" spans="2:7" x14ac:dyDescent="0.25">
      <c r="B6471" s="69" t="s">
        <v>6030</v>
      </c>
      <c r="C6471" s="44">
        <v>1647</v>
      </c>
      <c r="D6471" s="44">
        <v>1647</v>
      </c>
      <c r="E6471" s="193" t="s">
        <v>13169</v>
      </c>
      <c r="F6471" s="45" t="s">
        <v>1314</v>
      </c>
      <c r="G6471" s="39" t="s">
        <v>1313</v>
      </c>
    </row>
    <row r="6472" spans="2:7" x14ac:dyDescent="0.25">
      <c r="B6472" s="69" t="s">
        <v>4073</v>
      </c>
      <c r="C6472" s="44">
        <v>1647</v>
      </c>
      <c r="D6472" s="44">
        <v>1647</v>
      </c>
      <c r="E6472" s="193" t="s">
        <v>13169</v>
      </c>
      <c r="F6472" s="45" t="s">
        <v>1314</v>
      </c>
      <c r="G6472" s="39" t="s">
        <v>1313</v>
      </c>
    </row>
    <row r="6473" spans="2:7" x14ac:dyDescent="0.25">
      <c r="B6473" s="69" t="s">
        <v>19939</v>
      </c>
      <c r="C6473" s="44">
        <v>1649</v>
      </c>
      <c r="D6473" s="44">
        <v>1649</v>
      </c>
      <c r="E6473" s="193" t="s">
        <v>13171</v>
      </c>
      <c r="F6473" s="45" t="s">
        <v>1447</v>
      </c>
      <c r="G6473" s="39" t="s">
        <v>1448</v>
      </c>
    </row>
    <row r="6474" spans="2:7" x14ac:dyDescent="0.25">
      <c r="B6474" s="69" t="s">
        <v>7380</v>
      </c>
      <c r="C6474" s="44">
        <v>1649</v>
      </c>
      <c r="D6474" s="44">
        <v>1649</v>
      </c>
      <c r="E6474" s="193" t="s">
        <v>13171</v>
      </c>
      <c r="F6474" s="45" t="s">
        <v>1447</v>
      </c>
      <c r="G6474" s="39" t="s">
        <v>1448</v>
      </c>
    </row>
    <row r="6475" spans="2:7" x14ac:dyDescent="0.25">
      <c r="B6475" s="69" t="s">
        <v>4075</v>
      </c>
      <c r="C6475" s="44">
        <v>1649</v>
      </c>
      <c r="D6475" s="44">
        <v>1649</v>
      </c>
      <c r="E6475" s="193" t="s">
        <v>13171</v>
      </c>
      <c r="F6475" s="45" t="s">
        <v>1447</v>
      </c>
      <c r="G6475" s="39" t="s">
        <v>1448</v>
      </c>
    </row>
    <row r="6476" spans="2:7" x14ac:dyDescent="0.25">
      <c r="B6476" s="69" t="s">
        <v>8242</v>
      </c>
      <c r="C6476" s="44">
        <v>1649</v>
      </c>
      <c r="D6476" s="44">
        <v>1649</v>
      </c>
      <c r="E6476" s="193" t="s">
        <v>13171</v>
      </c>
      <c r="F6476" s="45" t="s">
        <v>1447</v>
      </c>
      <c r="G6476" s="39" t="s">
        <v>1448</v>
      </c>
    </row>
    <row r="6477" spans="2:7" x14ac:dyDescent="0.25">
      <c r="B6477" s="69" t="s">
        <v>10827</v>
      </c>
      <c r="C6477" s="44">
        <v>1649</v>
      </c>
      <c r="D6477" s="44">
        <v>1649</v>
      </c>
      <c r="E6477" s="193" t="s">
        <v>13171</v>
      </c>
      <c r="F6477" s="45" t="s">
        <v>1447</v>
      </c>
      <c r="G6477" s="39" t="s">
        <v>1448</v>
      </c>
    </row>
    <row r="6478" spans="2:7" x14ac:dyDescent="0.25">
      <c r="B6478" s="69" t="s">
        <v>10037</v>
      </c>
      <c r="C6478" s="44">
        <v>1649</v>
      </c>
      <c r="D6478" s="44">
        <v>1649</v>
      </c>
      <c r="E6478" s="193" t="s">
        <v>13171</v>
      </c>
      <c r="F6478" s="45" t="s">
        <v>1447</v>
      </c>
      <c r="G6478" s="39" t="s">
        <v>1448</v>
      </c>
    </row>
    <row r="6479" spans="2:7" x14ac:dyDescent="0.25">
      <c r="B6479" s="69" t="s">
        <v>19938</v>
      </c>
      <c r="C6479" s="44">
        <v>1648</v>
      </c>
      <c r="D6479" s="44">
        <v>1648</v>
      </c>
      <c r="E6479" s="193" t="s">
        <v>13170</v>
      </c>
      <c r="F6479" s="45" t="s">
        <v>1312</v>
      </c>
      <c r="G6479" s="39" t="s">
        <v>1311</v>
      </c>
    </row>
    <row r="6480" spans="2:7" x14ac:dyDescent="0.25">
      <c r="B6480" s="69" t="s">
        <v>4074</v>
      </c>
      <c r="C6480" s="44">
        <v>1648</v>
      </c>
      <c r="D6480" s="44">
        <v>1648</v>
      </c>
      <c r="E6480" s="193" t="s">
        <v>13170</v>
      </c>
      <c r="F6480" s="45" t="s">
        <v>1312</v>
      </c>
      <c r="G6480" s="39" t="s">
        <v>1311</v>
      </c>
    </row>
    <row r="6481" spans="2:7" x14ac:dyDescent="0.25">
      <c r="B6481" s="69" t="s">
        <v>11231</v>
      </c>
      <c r="C6481" s="44">
        <v>1648</v>
      </c>
      <c r="D6481" s="44">
        <v>1648</v>
      </c>
      <c r="E6481" s="193" t="s">
        <v>13170</v>
      </c>
      <c r="F6481" s="45" t="s">
        <v>1312</v>
      </c>
      <c r="G6481" s="39" t="s">
        <v>1311</v>
      </c>
    </row>
    <row r="6482" spans="2:7" x14ac:dyDescent="0.25">
      <c r="B6482" s="69" t="s">
        <v>6031</v>
      </c>
      <c r="C6482" s="44">
        <v>1648</v>
      </c>
      <c r="D6482" s="44">
        <v>1648</v>
      </c>
      <c r="E6482" s="193" t="s">
        <v>13170</v>
      </c>
      <c r="F6482" s="45" t="s">
        <v>1312</v>
      </c>
      <c r="G6482" s="39" t="s">
        <v>1311</v>
      </c>
    </row>
    <row r="6483" spans="2:7" x14ac:dyDescent="0.25">
      <c r="B6483" s="69" t="s">
        <v>11232</v>
      </c>
      <c r="C6483" s="44">
        <v>1648</v>
      </c>
      <c r="D6483" s="44">
        <v>1648</v>
      </c>
      <c r="E6483" s="193" t="s">
        <v>13170</v>
      </c>
      <c r="F6483" s="45" t="s">
        <v>1312</v>
      </c>
      <c r="G6483" s="39" t="s">
        <v>1311</v>
      </c>
    </row>
    <row r="6484" spans="2:7" x14ac:dyDescent="0.25">
      <c r="B6484" s="69" t="s">
        <v>7808</v>
      </c>
      <c r="C6484" s="44">
        <v>1648</v>
      </c>
      <c r="D6484" s="44">
        <v>1648</v>
      </c>
      <c r="E6484" s="193" t="s">
        <v>13170</v>
      </c>
      <c r="F6484" s="45" t="s">
        <v>1312</v>
      </c>
      <c r="G6484" s="39" t="s">
        <v>1311</v>
      </c>
    </row>
    <row r="6485" spans="2:7" x14ac:dyDescent="0.25">
      <c r="B6485" s="69" t="s">
        <v>10476</v>
      </c>
      <c r="C6485" s="44">
        <v>1648</v>
      </c>
      <c r="D6485" s="44">
        <v>1648</v>
      </c>
      <c r="E6485" s="193" t="s">
        <v>13170</v>
      </c>
      <c r="F6485" s="45" t="s">
        <v>1312</v>
      </c>
      <c r="G6485" s="39" t="s">
        <v>1311</v>
      </c>
    </row>
    <row r="6486" spans="2:7" x14ac:dyDescent="0.25">
      <c r="B6486" s="69" t="s">
        <v>10684</v>
      </c>
      <c r="C6486" s="44">
        <v>1648</v>
      </c>
      <c r="D6486" s="44">
        <v>1648</v>
      </c>
      <c r="E6486" s="193" t="s">
        <v>13170</v>
      </c>
      <c r="F6486" s="45" t="s">
        <v>1312</v>
      </c>
      <c r="G6486" s="39" t="s">
        <v>1311</v>
      </c>
    </row>
    <row r="6487" spans="2:7" x14ac:dyDescent="0.25">
      <c r="B6487" s="69" t="s">
        <v>11233</v>
      </c>
      <c r="C6487" s="44">
        <v>1648</v>
      </c>
      <c r="D6487" s="44">
        <v>1648</v>
      </c>
      <c r="E6487" s="193" t="s">
        <v>13170</v>
      </c>
      <c r="F6487" s="45" t="s">
        <v>1312</v>
      </c>
      <c r="G6487" s="39" t="s">
        <v>1311</v>
      </c>
    </row>
    <row r="6488" spans="2:7" x14ac:dyDescent="0.25">
      <c r="B6488" s="69" t="s">
        <v>4033</v>
      </c>
      <c r="C6488" s="44">
        <v>1648</v>
      </c>
      <c r="D6488" s="44">
        <v>1648</v>
      </c>
      <c r="E6488" s="193" t="s">
        <v>13170</v>
      </c>
      <c r="F6488" s="45" t="s">
        <v>1312</v>
      </c>
      <c r="G6488" s="39" t="s">
        <v>1311</v>
      </c>
    </row>
    <row r="6489" spans="2:7" x14ac:dyDescent="0.25">
      <c r="B6489" s="69" t="s">
        <v>11234</v>
      </c>
      <c r="C6489" s="44">
        <v>1648</v>
      </c>
      <c r="D6489" s="44">
        <v>1648</v>
      </c>
      <c r="E6489" s="193" t="s">
        <v>13170</v>
      </c>
      <c r="F6489" s="45" t="s">
        <v>1312</v>
      </c>
      <c r="G6489" s="39" t="s">
        <v>1311</v>
      </c>
    </row>
    <row r="6490" spans="2:7" x14ac:dyDescent="0.25">
      <c r="B6490" s="69" t="s">
        <v>19940</v>
      </c>
      <c r="C6490" s="44">
        <v>1650</v>
      </c>
      <c r="D6490" s="44">
        <v>1650</v>
      </c>
      <c r="E6490" s="193" t="s">
        <v>13172</v>
      </c>
      <c r="F6490" s="45" t="s">
        <v>1310</v>
      </c>
      <c r="G6490" s="39" t="s">
        <v>1309</v>
      </c>
    </row>
    <row r="6491" spans="2:7" x14ac:dyDescent="0.25">
      <c r="B6491" s="69" t="s">
        <v>4076</v>
      </c>
      <c r="C6491" s="44">
        <v>1650</v>
      </c>
      <c r="D6491" s="44">
        <v>1650</v>
      </c>
      <c r="E6491" s="193" t="s">
        <v>13172</v>
      </c>
      <c r="F6491" s="45" t="s">
        <v>1310</v>
      </c>
      <c r="G6491" s="39" t="s">
        <v>1309</v>
      </c>
    </row>
    <row r="6492" spans="2:7" x14ac:dyDescent="0.25">
      <c r="B6492" s="69" t="s">
        <v>6032</v>
      </c>
      <c r="C6492" s="44">
        <v>1650</v>
      </c>
      <c r="D6492" s="44">
        <v>1650</v>
      </c>
      <c r="E6492" s="193" t="s">
        <v>13172</v>
      </c>
      <c r="F6492" s="45" t="s">
        <v>1310</v>
      </c>
      <c r="G6492" s="39" t="s">
        <v>1309</v>
      </c>
    </row>
    <row r="6493" spans="2:7" x14ac:dyDescent="0.25">
      <c r="B6493" s="69" t="s">
        <v>3296</v>
      </c>
      <c r="C6493" s="44">
        <v>1650</v>
      </c>
      <c r="D6493" s="44">
        <v>1650</v>
      </c>
      <c r="E6493" s="193" t="s">
        <v>13172</v>
      </c>
      <c r="F6493" s="45" t="s">
        <v>1310</v>
      </c>
      <c r="G6493" s="39" t="s">
        <v>1309</v>
      </c>
    </row>
    <row r="6494" spans="2:7" x14ac:dyDescent="0.25">
      <c r="B6494" s="69" t="s">
        <v>7128</v>
      </c>
      <c r="C6494" s="44">
        <v>1650</v>
      </c>
      <c r="D6494" s="44">
        <v>1650</v>
      </c>
      <c r="E6494" s="193" t="s">
        <v>13172</v>
      </c>
      <c r="F6494" s="45" t="s">
        <v>1310</v>
      </c>
      <c r="G6494" s="39" t="s">
        <v>1309</v>
      </c>
    </row>
    <row r="6495" spans="2:7" x14ac:dyDescent="0.25">
      <c r="B6495" s="69" t="s">
        <v>10726</v>
      </c>
      <c r="C6495" s="44">
        <v>1650</v>
      </c>
      <c r="D6495" s="44">
        <v>1650</v>
      </c>
      <c r="E6495" s="193" t="s">
        <v>13172</v>
      </c>
      <c r="F6495" s="45" t="s">
        <v>1310</v>
      </c>
      <c r="G6495" s="39" t="s">
        <v>1309</v>
      </c>
    </row>
    <row r="6496" spans="2:7" x14ac:dyDescent="0.25">
      <c r="B6496" s="69" t="s">
        <v>19941</v>
      </c>
      <c r="C6496" s="44">
        <v>1651</v>
      </c>
      <c r="D6496" s="44">
        <v>1651</v>
      </c>
      <c r="E6496" s="193" t="s">
        <v>13173</v>
      </c>
      <c r="F6496" s="45" t="s">
        <v>1308</v>
      </c>
      <c r="G6496" s="39" t="s">
        <v>1307</v>
      </c>
    </row>
    <row r="6497" spans="2:7" x14ac:dyDescent="0.25">
      <c r="B6497" s="69" t="s">
        <v>4025</v>
      </c>
      <c r="C6497" s="44">
        <v>1651</v>
      </c>
      <c r="D6497" s="44">
        <v>1651</v>
      </c>
      <c r="E6497" s="193" t="s">
        <v>13173</v>
      </c>
      <c r="F6497" s="45" t="s">
        <v>1308</v>
      </c>
      <c r="G6497" s="39" t="s">
        <v>1307</v>
      </c>
    </row>
    <row r="6498" spans="2:7" x14ac:dyDescent="0.25">
      <c r="B6498" s="69" t="s">
        <v>15061</v>
      </c>
      <c r="C6498" s="44">
        <v>1651</v>
      </c>
      <c r="D6498" s="44">
        <v>1651</v>
      </c>
      <c r="E6498" s="193" t="s">
        <v>13173</v>
      </c>
      <c r="F6498" s="45" t="s">
        <v>1308</v>
      </c>
      <c r="G6498" s="39" t="s">
        <v>1307</v>
      </c>
    </row>
    <row r="6499" spans="2:7" x14ac:dyDescent="0.25">
      <c r="B6499" s="69" t="s">
        <v>9935</v>
      </c>
      <c r="C6499" s="44">
        <v>1651</v>
      </c>
      <c r="D6499" s="44">
        <v>1651</v>
      </c>
      <c r="E6499" s="193" t="s">
        <v>13173</v>
      </c>
      <c r="F6499" s="45" t="s">
        <v>1308</v>
      </c>
      <c r="G6499" s="39" t="s">
        <v>1307</v>
      </c>
    </row>
    <row r="6500" spans="2:7" x14ac:dyDescent="0.25">
      <c r="B6500" s="69" t="s">
        <v>6033</v>
      </c>
      <c r="C6500" s="44">
        <v>1651</v>
      </c>
      <c r="D6500" s="44">
        <v>1651</v>
      </c>
      <c r="E6500" s="193" t="s">
        <v>13173</v>
      </c>
      <c r="F6500" s="45" t="s">
        <v>1308</v>
      </c>
      <c r="G6500" s="39" t="s">
        <v>1307</v>
      </c>
    </row>
    <row r="6501" spans="2:7" x14ac:dyDescent="0.25">
      <c r="B6501" s="69" t="s">
        <v>4077</v>
      </c>
      <c r="C6501" s="44">
        <v>1651</v>
      </c>
      <c r="D6501" s="44">
        <v>1651</v>
      </c>
      <c r="E6501" s="193" t="s">
        <v>13173</v>
      </c>
      <c r="F6501" s="45" t="s">
        <v>1308</v>
      </c>
      <c r="G6501" s="39" t="s">
        <v>1307</v>
      </c>
    </row>
    <row r="6502" spans="2:7" x14ac:dyDescent="0.25">
      <c r="B6502" s="69" t="s">
        <v>19942</v>
      </c>
      <c r="C6502" s="44">
        <v>1652</v>
      </c>
      <c r="D6502" s="44">
        <v>1652</v>
      </c>
      <c r="E6502" s="193" t="s">
        <v>13174</v>
      </c>
      <c r="F6502" s="45" t="s">
        <v>1306</v>
      </c>
      <c r="G6502" s="39" t="s">
        <v>1305</v>
      </c>
    </row>
    <row r="6503" spans="2:7" x14ac:dyDescent="0.25">
      <c r="B6503" s="69" t="s">
        <v>10469</v>
      </c>
      <c r="C6503" s="44">
        <v>1652</v>
      </c>
      <c r="D6503" s="44">
        <v>1652</v>
      </c>
      <c r="E6503" s="193" t="s">
        <v>13174</v>
      </c>
      <c r="F6503" s="45" t="s">
        <v>1306</v>
      </c>
      <c r="G6503" s="39" t="s">
        <v>1305</v>
      </c>
    </row>
    <row r="6504" spans="2:7" x14ac:dyDescent="0.25">
      <c r="B6504" s="69" t="s">
        <v>15108</v>
      </c>
      <c r="C6504" s="44">
        <v>1652</v>
      </c>
      <c r="D6504" s="44">
        <v>1652</v>
      </c>
      <c r="E6504" s="193" t="s">
        <v>13174</v>
      </c>
      <c r="F6504" s="45" t="s">
        <v>1306</v>
      </c>
      <c r="G6504" s="39" t="s">
        <v>1305</v>
      </c>
    </row>
    <row r="6505" spans="2:7" x14ac:dyDescent="0.25">
      <c r="B6505" s="69" t="s">
        <v>6034</v>
      </c>
      <c r="C6505" s="44">
        <v>1652</v>
      </c>
      <c r="D6505" s="44">
        <v>1652</v>
      </c>
      <c r="E6505" s="193" t="s">
        <v>13174</v>
      </c>
      <c r="F6505" s="45" t="s">
        <v>1306</v>
      </c>
      <c r="G6505" s="39" t="s">
        <v>1305</v>
      </c>
    </row>
    <row r="6506" spans="2:7" x14ac:dyDescent="0.25">
      <c r="B6506" s="69" t="s">
        <v>4078</v>
      </c>
      <c r="C6506" s="44">
        <v>1652</v>
      </c>
      <c r="D6506" s="44">
        <v>1652</v>
      </c>
      <c r="E6506" s="193" t="s">
        <v>13174</v>
      </c>
      <c r="F6506" s="45" t="s">
        <v>1306</v>
      </c>
      <c r="G6506" s="39" t="s">
        <v>1305</v>
      </c>
    </row>
    <row r="6507" spans="2:7" x14ac:dyDescent="0.25">
      <c r="B6507" s="69" t="s">
        <v>19943</v>
      </c>
      <c r="C6507" s="44">
        <v>1653</v>
      </c>
      <c r="D6507" s="44">
        <v>1653</v>
      </c>
      <c r="E6507" s="193" t="s">
        <v>13175</v>
      </c>
      <c r="F6507" s="45" t="s">
        <v>1304</v>
      </c>
      <c r="G6507" s="39" t="s">
        <v>1303</v>
      </c>
    </row>
    <row r="6508" spans="2:7" x14ac:dyDescent="0.25">
      <c r="B6508" s="69" t="s">
        <v>6922</v>
      </c>
      <c r="C6508" s="44">
        <v>1653</v>
      </c>
      <c r="D6508" s="44">
        <v>1653</v>
      </c>
      <c r="E6508" s="193" t="s">
        <v>13175</v>
      </c>
      <c r="F6508" s="45" t="s">
        <v>1304</v>
      </c>
      <c r="G6508" s="39" t="s">
        <v>1303</v>
      </c>
    </row>
    <row r="6509" spans="2:7" x14ac:dyDescent="0.25">
      <c r="B6509" s="69" t="s">
        <v>9906</v>
      </c>
      <c r="C6509" s="44">
        <v>1653</v>
      </c>
      <c r="D6509" s="44">
        <v>1653</v>
      </c>
      <c r="E6509" s="193" t="s">
        <v>13175</v>
      </c>
      <c r="F6509" s="45" t="s">
        <v>1304</v>
      </c>
      <c r="G6509" s="39" t="s">
        <v>1303</v>
      </c>
    </row>
    <row r="6510" spans="2:7" x14ac:dyDescent="0.25">
      <c r="B6510" s="69" t="s">
        <v>4079</v>
      </c>
      <c r="C6510" s="44">
        <v>1653</v>
      </c>
      <c r="D6510" s="44">
        <v>1653</v>
      </c>
      <c r="E6510" s="193" t="s">
        <v>13175</v>
      </c>
      <c r="F6510" s="45" t="s">
        <v>1304</v>
      </c>
      <c r="G6510" s="39" t="s">
        <v>1303</v>
      </c>
    </row>
    <row r="6511" spans="2:7" x14ac:dyDescent="0.25">
      <c r="B6511" s="69" t="s">
        <v>6035</v>
      </c>
      <c r="C6511" s="44">
        <v>1653</v>
      </c>
      <c r="D6511" s="44">
        <v>1653</v>
      </c>
      <c r="E6511" s="193" t="s">
        <v>13175</v>
      </c>
      <c r="F6511" s="45" t="s">
        <v>1304</v>
      </c>
      <c r="G6511" s="39" t="s">
        <v>1303</v>
      </c>
    </row>
    <row r="6512" spans="2:7" x14ac:dyDescent="0.25">
      <c r="B6512" s="69" t="s">
        <v>19944</v>
      </c>
      <c r="C6512" s="44">
        <v>1654</v>
      </c>
      <c r="D6512" s="44">
        <v>1654</v>
      </c>
      <c r="E6512" s="193" t="s">
        <v>13176</v>
      </c>
      <c r="F6512" s="45" t="s">
        <v>1302</v>
      </c>
      <c r="G6512" s="39" t="s">
        <v>1301</v>
      </c>
    </row>
    <row r="6513" spans="2:7" x14ac:dyDescent="0.25">
      <c r="B6513" s="69" t="s">
        <v>10112</v>
      </c>
      <c r="C6513" s="44">
        <v>1654</v>
      </c>
      <c r="D6513" s="44">
        <v>1654</v>
      </c>
      <c r="E6513" s="193" t="s">
        <v>13176</v>
      </c>
      <c r="F6513" s="45" t="s">
        <v>1302</v>
      </c>
      <c r="G6513" s="39" t="s">
        <v>1301</v>
      </c>
    </row>
    <row r="6514" spans="2:7" x14ac:dyDescent="0.25">
      <c r="B6514" s="69" t="s">
        <v>15083</v>
      </c>
      <c r="C6514" s="44">
        <v>1654</v>
      </c>
      <c r="D6514" s="44">
        <v>1654</v>
      </c>
      <c r="E6514" s="193" t="s">
        <v>13176</v>
      </c>
      <c r="F6514" s="45" t="s">
        <v>1302</v>
      </c>
      <c r="G6514" s="39" t="s">
        <v>1301</v>
      </c>
    </row>
    <row r="6515" spans="2:7" x14ac:dyDescent="0.25">
      <c r="B6515" s="69" t="s">
        <v>14959</v>
      </c>
      <c r="C6515" s="44">
        <v>1654</v>
      </c>
      <c r="D6515" s="44">
        <v>1654</v>
      </c>
      <c r="E6515" s="193" t="s">
        <v>13176</v>
      </c>
      <c r="F6515" s="45" t="s">
        <v>1302</v>
      </c>
      <c r="G6515" s="39" t="s">
        <v>1301</v>
      </c>
    </row>
    <row r="6516" spans="2:7" x14ac:dyDescent="0.25">
      <c r="B6516" s="69" t="s">
        <v>11235</v>
      </c>
      <c r="C6516" s="44">
        <v>1654</v>
      </c>
      <c r="D6516" s="44">
        <v>1654</v>
      </c>
      <c r="E6516" s="193" t="s">
        <v>13176</v>
      </c>
      <c r="F6516" s="45" t="s">
        <v>1302</v>
      </c>
      <c r="G6516" s="39" t="s">
        <v>1301</v>
      </c>
    </row>
    <row r="6517" spans="2:7" x14ac:dyDescent="0.25">
      <c r="B6517" s="69" t="s">
        <v>6036</v>
      </c>
      <c r="C6517" s="44">
        <v>1654</v>
      </c>
      <c r="D6517" s="44">
        <v>1654</v>
      </c>
      <c r="E6517" s="193" t="s">
        <v>13176</v>
      </c>
      <c r="F6517" s="45" t="s">
        <v>1302</v>
      </c>
      <c r="G6517" s="39" t="s">
        <v>1301</v>
      </c>
    </row>
    <row r="6518" spans="2:7" x14ac:dyDescent="0.25">
      <c r="B6518" s="69" t="s">
        <v>11236</v>
      </c>
      <c r="C6518" s="44">
        <v>1654</v>
      </c>
      <c r="D6518" s="44">
        <v>1654</v>
      </c>
      <c r="E6518" s="193" t="s">
        <v>13176</v>
      </c>
      <c r="F6518" s="45" t="s">
        <v>1302</v>
      </c>
      <c r="G6518" s="39" t="s">
        <v>1301</v>
      </c>
    </row>
    <row r="6519" spans="2:7" x14ac:dyDescent="0.25">
      <c r="B6519" s="69" t="s">
        <v>4080</v>
      </c>
      <c r="C6519" s="44">
        <v>1654</v>
      </c>
      <c r="D6519" s="44">
        <v>1654</v>
      </c>
      <c r="E6519" s="193" t="s">
        <v>13176</v>
      </c>
      <c r="F6519" s="45" t="s">
        <v>1302</v>
      </c>
      <c r="G6519" s="39" t="s">
        <v>1301</v>
      </c>
    </row>
    <row r="6520" spans="2:7" x14ac:dyDescent="0.25">
      <c r="B6520" s="69" t="s">
        <v>11237</v>
      </c>
      <c r="C6520" s="44">
        <v>1654</v>
      </c>
      <c r="D6520" s="44">
        <v>1654</v>
      </c>
      <c r="E6520" s="193" t="s">
        <v>13176</v>
      </c>
      <c r="F6520" s="45" t="s">
        <v>1302</v>
      </c>
      <c r="G6520" s="39" t="s">
        <v>1301</v>
      </c>
    </row>
    <row r="6521" spans="2:7" x14ac:dyDescent="0.25">
      <c r="B6521" s="69" t="s">
        <v>19945</v>
      </c>
      <c r="C6521" s="44">
        <v>1655</v>
      </c>
      <c r="D6521" s="44">
        <v>1655</v>
      </c>
      <c r="E6521" s="193" t="s">
        <v>13177</v>
      </c>
      <c r="F6521" s="45" t="s">
        <v>1300</v>
      </c>
      <c r="G6521" s="39" t="s">
        <v>1299</v>
      </c>
    </row>
    <row r="6522" spans="2:7" x14ac:dyDescent="0.25">
      <c r="B6522" s="69" t="s">
        <v>3641</v>
      </c>
      <c r="C6522" s="44">
        <v>1655</v>
      </c>
      <c r="D6522" s="44">
        <v>1655</v>
      </c>
      <c r="E6522" s="193" t="s">
        <v>13177</v>
      </c>
      <c r="F6522" s="45" t="s">
        <v>1300</v>
      </c>
      <c r="G6522" s="39" t="s">
        <v>1299</v>
      </c>
    </row>
    <row r="6523" spans="2:7" x14ac:dyDescent="0.25">
      <c r="B6523" s="69" t="s">
        <v>11238</v>
      </c>
      <c r="C6523" s="44">
        <v>1655</v>
      </c>
      <c r="D6523" s="44">
        <v>1655</v>
      </c>
      <c r="E6523" s="193" t="s">
        <v>13177</v>
      </c>
      <c r="F6523" s="45" t="s">
        <v>1300</v>
      </c>
      <c r="G6523" s="39" t="s">
        <v>1299</v>
      </c>
    </row>
    <row r="6524" spans="2:7" x14ac:dyDescent="0.25">
      <c r="B6524" s="69" t="s">
        <v>11239</v>
      </c>
      <c r="C6524" s="44">
        <v>1655</v>
      </c>
      <c r="D6524" s="44">
        <v>1655</v>
      </c>
      <c r="E6524" s="193" t="s">
        <v>13177</v>
      </c>
      <c r="F6524" s="45" t="s">
        <v>1300</v>
      </c>
      <c r="G6524" s="39" t="s">
        <v>1299</v>
      </c>
    </row>
    <row r="6525" spans="2:7" x14ac:dyDescent="0.25">
      <c r="B6525" s="69" t="s">
        <v>10507</v>
      </c>
      <c r="C6525" s="44">
        <v>1655</v>
      </c>
      <c r="D6525" s="44">
        <v>1655</v>
      </c>
      <c r="E6525" s="193" t="s">
        <v>13177</v>
      </c>
      <c r="F6525" s="45" t="s">
        <v>1300</v>
      </c>
      <c r="G6525" s="39" t="s">
        <v>1299</v>
      </c>
    </row>
    <row r="6526" spans="2:7" x14ac:dyDescent="0.25">
      <c r="B6526" s="69" t="s">
        <v>6037</v>
      </c>
      <c r="C6526" s="44">
        <v>1655</v>
      </c>
      <c r="D6526" s="44">
        <v>1655</v>
      </c>
      <c r="E6526" s="193" t="s">
        <v>13177</v>
      </c>
      <c r="F6526" s="45" t="s">
        <v>1300</v>
      </c>
      <c r="G6526" s="39" t="s">
        <v>1299</v>
      </c>
    </row>
    <row r="6527" spans="2:7" x14ac:dyDescent="0.25">
      <c r="B6527" s="69" t="s">
        <v>11240</v>
      </c>
      <c r="C6527" s="44">
        <v>1655</v>
      </c>
      <c r="D6527" s="44">
        <v>1655</v>
      </c>
      <c r="E6527" s="193" t="s">
        <v>13177</v>
      </c>
      <c r="F6527" s="45" t="s">
        <v>1300</v>
      </c>
      <c r="G6527" s="39" t="s">
        <v>1299</v>
      </c>
    </row>
    <row r="6528" spans="2:7" x14ac:dyDescent="0.25">
      <c r="B6528" s="69" t="s">
        <v>11241</v>
      </c>
      <c r="C6528" s="44">
        <v>1655</v>
      </c>
      <c r="D6528" s="44">
        <v>1655</v>
      </c>
      <c r="E6528" s="193" t="s">
        <v>13177</v>
      </c>
      <c r="F6528" s="45" t="s">
        <v>1300</v>
      </c>
      <c r="G6528" s="39" t="s">
        <v>1299</v>
      </c>
    </row>
    <row r="6529" spans="2:7" x14ac:dyDescent="0.25">
      <c r="B6529" s="69" t="s">
        <v>4081</v>
      </c>
      <c r="C6529" s="44">
        <v>1655</v>
      </c>
      <c r="D6529" s="44">
        <v>1655</v>
      </c>
      <c r="E6529" s="193" t="s">
        <v>13177</v>
      </c>
      <c r="F6529" s="45" t="s">
        <v>1300</v>
      </c>
      <c r="G6529" s="39" t="s">
        <v>1299</v>
      </c>
    </row>
    <row r="6530" spans="2:7" x14ac:dyDescent="0.25">
      <c r="B6530" s="69" t="s">
        <v>11242</v>
      </c>
      <c r="C6530" s="44">
        <v>1655</v>
      </c>
      <c r="D6530" s="44">
        <v>1655</v>
      </c>
      <c r="E6530" s="193" t="s">
        <v>13177</v>
      </c>
      <c r="F6530" s="45" t="s">
        <v>1300</v>
      </c>
      <c r="G6530" s="39" t="s">
        <v>1299</v>
      </c>
    </row>
    <row r="6531" spans="2:7" x14ac:dyDescent="0.25">
      <c r="B6531" s="69" t="s">
        <v>11243</v>
      </c>
      <c r="C6531" s="44">
        <v>1655</v>
      </c>
      <c r="D6531" s="44">
        <v>1655</v>
      </c>
      <c r="E6531" s="193" t="s">
        <v>13177</v>
      </c>
      <c r="F6531" s="45" t="s">
        <v>1300</v>
      </c>
      <c r="G6531" s="39" t="s">
        <v>1299</v>
      </c>
    </row>
    <row r="6532" spans="2:7" x14ac:dyDescent="0.25">
      <c r="B6532" s="69" t="s">
        <v>19946</v>
      </c>
      <c r="C6532" s="44">
        <v>1656</v>
      </c>
      <c r="D6532" s="44">
        <v>1656</v>
      </c>
      <c r="E6532" s="193" t="s">
        <v>13178</v>
      </c>
      <c r="F6532" s="45" t="s">
        <v>1298</v>
      </c>
      <c r="G6532" s="39" t="s">
        <v>1297</v>
      </c>
    </row>
    <row r="6533" spans="2:7" x14ac:dyDescent="0.25">
      <c r="B6533" s="69" t="s">
        <v>3687</v>
      </c>
      <c r="C6533" s="44">
        <v>1656</v>
      </c>
      <c r="D6533" s="44">
        <v>1656</v>
      </c>
      <c r="E6533" s="193" t="s">
        <v>13178</v>
      </c>
      <c r="F6533" s="45" t="s">
        <v>1298</v>
      </c>
      <c r="G6533" s="39" t="s">
        <v>1297</v>
      </c>
    </row>
    <row r="6534" spans="2:7" x14ac:dyDescent="0.25">
      <c r="B6534" s="69" t="s">
        <v>10588</v>
      </c>
      <c r="C6534" s="44">
        <v>1656</v>
      </c>
      <c r="D6534" s="44">
        <v>1656</v>
      </c>
      <c r="E6534" s="193" t="s">
        <v>13178</v>
      </c>
      <c r="F6534" s="45" t="s">
        <v>1298</v>
      </c>
      <c r="G6534" s="39" t="s">
        <v>1297</v>
      </c>
    </row>
    <row r="6535" spans="2:7" x14ac:dyDescent="0.25">
      <c r="B6535" s="69" t="s">
        <v>6038</v>
      </c>
      <c r="C6535" s="44">
        <v>1656</v>
      </c>
      <c r="D6535" s="44">
        <v>1656</v>
      </c>
      <c r="E6535" s="193" t="s">
        <v>13178</v>
      </c>
      <c r="F6535" s="45" t="s">
        <v>1298</v>
      </c>
      <c r="G6535" s="39" t="s">
        <v>1297</v>
      </c>
    </row>
    <row r="6536" spans="2:7" x14ac:dyDescent="0.25">
      <c r="B6536" s="69" t="s">
        <v>4082</v>
      </c>
      <c r="C6536" s="44">
        <v>1656</v>
      </c>
      <c r="D6536" s="44">
        <v>1656</v>
      </c>
      <c r="E6536" s="193" t="s">
        <v>13178</v>
      </c>
      <c r="F6536" s="45" t="s">
        <v>1298</v>
      </c>
      <c r="G6536" s="39" t="s">
        <v>1297</v>
      </c>
    </row>
    <row r="6537" spans="2:7" x14ac:dyDescent="0.25">
      <c r="B6537" s="69" t="s">
        <v>19947</v>
      </c>
      <c r="C6537" s="44">
        <v>1657</v>
      </c>
      <c r="D6537" s="44">
        <v>1657</v>
      </c>
      <c r="E6537" s="193" t="s">
        <v>13179</v>
      </c>
      <c r="F6537" s="45" t="s">
        <v>1296</v>
      </c>
      <c r="G6537" s="39" t="s">
        <v>1295</v>
      </c>
    </row>
    <row r="6538" spans="2:7" x14ac:dyDescent="0.25">
      <c r="B6538" s="69" t="s">
        <v>15067</v>
      </c>
      <c r="C6538" s="44">
        <v>1657</v>
      </c>
      <c r="D6538" s="44">
        <v>1657</v>
      </c>
      <c r="E6538" s="193" t="s">
        <v>13179</v>
      </c>
      <c r="F6538" s="45" t="s">
        <v>1296</v>
      </c>
      <c r="G6538" s="39" t="s">
        <v>1295</v>
      </c>
    </row>
    <row r="6539" spans="2:7" x14ac:dyDescent="0.25">
      <c r="B6539" s="69" t="s">
        <v>9962</v>
      </c>
      <c r="C6539" s="44">
        <v>1657</v>
      </c>
      <c r="D6539" s="44">
        <v>1657</v>
      </c>
      <c r="E6539" s="193" t="s">
        <v>13179</v>
      </c>
      <c r="F6539" s="45" t="s">
        <v>1296</v>
      </c>
      <c r="G6539" s="39" t="s">
        <v>1295</v>
      </c>
    </row>
    <row r="6540" spans="2:7" x14ac:dyDescent="0.25">
      <c r="B6540" s="69" t="s">
        <v>6039</v>
      </c>
      <c r="C6540" s="44">
        <v>1657</v>
      </c>
      <c r="D6540" s="44">
        <v>1657</v>
      </c>
      <c r="E6540" s="193" t="s">
        <v>13179</v>
      </c>
      <c r="F6540" s="45" t="s">
        <v>1296</v>
      </c>
      <c r="G6540" s="39" t="s">
        <v>1295</v>
      </c>
    </row>
    <row r="6541" spans="2:7" x14ac:dyDescent="0.25">
      <c r="B6541" s="69" t="s">
        <v>4083</v>
      </c>
      <c r="C6541" s="44">
        <v>1657</v>
      </c>
      <c r="D6541" s="44">
        <v>1657</v>
      </c>
      <c r="E6541" s="193" t="s">
        <v>13179</v>
      </c>
      <c r="F6541" s="45" t="s">
        <v>1296</v>
      </c>
      <c r="G6541" s="39" t="s">
        <v>1295</v>
      </c>
    </row>
    <row r="6542" spans="2:7" x14ac:dyDescent="0.25">
      <c r="B6542" s="70" t="s">
        <v>19948</v>
      </c>
      <c r="C6542" s="46">
        <v>1658</v>
      </c>
      <c r="D6542" s="71">
        <v>1658</v>
      </c>
      <c r="E6542" s="53" t="s">
        <v>13180</v>
      </c>
      <c r="F6542" s="211" t="s">
        <v>15329</v>
      </c>
      <c r="G6542" s="71" t="s">
        <v>1449</v>
      </c>
    </row>
    <row r="6543" spans="2:7" x14ac:dyDescent="0.25">
      <c r="B6543" s="70" t="s">
        <v>6040</v>
      </c>
      <c r="C6543" s="46">
        <v>1658</v>
      </c>
      <c r="D6543" s="71">
        <v>1658</v>
      </c>
      <c r="E6543" s="53" t="s">
        <v>13180</v>
      </c>
      <c r="F6543" s="211" t="s">
        <v>15329</v>
      </c>
      <c r="G6543" s="71" t="s">
        <v>1449</v>
      </c>
    </row>
    <row r="6544" spans="2:7" x14ac:dyDescent="0.25">
      <c r="B6544" s="70" t="s">
        <v>11244</v>
      </c>
      <c r="C6544" s="46">
        <v>1658</v>
      </c>
      <c r="D6544" s="71">
        <v>1658</v>
      </c>
      <c r="E6544" s="53" t="s">
        <v>13180</v>
      </c>
      <c r="F6544" s="211" t="s">
        <v>15329</v>
      </c>
      <c r="G6544" s="71" t="s">
        <v>1449</v>
      </c>
    </row>
    <row r="6545" spans="2:7" x14ac:dyDescent="0.25">
      <c r="B6545" s="70" t="s">
        <v>4084</v>
      </c>
      <c r="C6545" s="46">
        <v>1658</v>
      </c>
      <c r="D6545" s="71">
        <v>1658</v>
      </c>
      <c r="E6545" s="53" t="s">
        <v>13180</v>
      </c>
      <c r="F6545" s="211" t="s">
        <v>15329</v>
      </c>
      <c r="G6545" s="71" t="s">
        <v>1449</v>
      </c>
    </row>
    <row r="6546" spans="2:7" x14ac:dyDescent="0.25">
      <c r="B6546" s="70" t="s">
        <v>11245</v>
      </c>
      <c r="C6546" s="46">
        <v>1658</v>
      </c>
      <c r="D6546" s="71">
        <v>1658</v>
      </c>
      <c r="E6546" s="53" t="s">
        <v>13180</v>
      </c>
      <c r="F6546" s="211" t="s">
        <v>15329</v>
      </c>
      <c r="G6546" s="71" t="s">
        <v>1449</v>
      </c>
    </row>
    <row r="6547" spans="2:7" x14ac:dyDescent="0.25">
      <c r="B6547" s="69" t="s">
        <v>15329</v>
      </c>
      <c r="C6547" s="44">
        <v>1658</v>
      </c>
      <c r="D6547" s="44">
        <v>1658</v>
      </c>
      <c r="E6547" s="193" t="s">
        <v>13180</v>
      </c>
      <c r="F6547" s="45" t="s">
        <v>15329</v>
      </c>
      <c r="G6547" s="39" t="s">
        <v>1449</v>
      </c>
    </row>
    <row r="6548" spans="2:7" x14ac:dyDescent="0.25">
      <c r="B6548" s="69" t="s">
        <v>15512</v>
      </c>
      <c r="C6548" s="44">
        <v>1658</v>
      </c>
      <c r="D6548" s="44">
        <v>1658</v>
      </c>
      <c r="E6548" s="193" t="s">
        <v>13180</v>
      </c>
      <c r="F6548" s="45" t="s">
        <v>15329</v>
      </c>
      <c r="G6548" s="39" t="s">
        <v>1449</v>
      </c>
    </row>
    <row r="6549" spans="2:7" x14ac:dyDescent="0.25">
      <c r="B6549" s="70" t="s">
        <v>4792</v>
      </c>
      <c r="C6549" s="46">
        <v>1658</v>
      </c>
      <c r="D6549" s="71">
        <v>1658</v>
      </c>
      <c r="E6549" s="53" t="s">
        <v>13180</v>
      </c>
      <c r="F6549" s="211" t="s">
        <v>15329</v>
      </c>
      <c r="G6549" s="71" t="s">
        <v>1449</v>
      </c>
    </row>
    <row r="6550" spans="2:7" x14ac:dyDescent="0.25">
      <c r="B6550" s="70" t="s">
        <v>3591</v>
      </c>
      <c r="C6550" s="46">
        <v>1658</v>
      </c>
      <c r="D6550" s="71">
        <v>1658</v>
      </c>
      <c r="E6550" s="53" t="s">
        <v>13180</v>
      </c>
      <c r="F6550" s="211" t="s">
        <v>15329</v>
      </c>
      <c r="G6550" s="71" t="s">
        <v>1449</v>
      </c>
    </row>
    <row r="6551" spans="2:7" x14ac:dyDescent="0.25">
      <c r="B6551" s="70" t="s">
        <v>11246</v>
      </c>
      <c r="C6551" s="46">
        <v>1658</v>
      </c>
      <c r="D6551" s="71">
        <v>1658</v>
      </c>
      <c r="E6551" s="53" t="s">
        <v>13180</v>
      </c>
      <c r="F6551" s="211" t="s">
        <v>15329</v>
      </c>
      <c r="G6551" s="71" t="s">
        <v>1449</v>
      </c>
    </row>
    <row r="6552" spans="2:7" x14ac:dyDescent="0.25">
      <c r="B6552" s="69" t="s">
        <v>19950</v>
      </c>
      <c r="C6552" s="44">
        <v>1660</v>
      </c>
      <c r="D6552" s="44">
        <v>1660</v>
      </c>
      <c r="E6552" s="193" t="s">
        <v>13182</v>
      </c>
      <c r="F6552" s="45" t="s">
        <v>1294</v>
      </c>
      <c r="G6552" s="39" t="s">
        <v>1293</v>
      </c>
    </row>
    <row r="6553" spans="2:7" x14ac:dyDescent="0.25">
      <c r="B6553" s="69" t="s">
        <v>8282</v>
      </c>
      <c r="C6553" s="44">
        <v>1660</v>
      </c>
      <c r="D6553" s="44">
        <v>1660</v>
      </c>
      <c r="E6553" s="193" t="s">
        <v>13182</v>
      </c>
      <c r="F6553" s="45" t="s">
        <v>1294</v>
      </c>
      <c r="G6553" s="39" t="s">
        <v>1293</v>
      </c>
    </row>
    <row r="6554" spans="2:7" x14ac:dyDescent="0.25">
      <c r="B6554" s="69" t="s">
        <v>10132</v>
      </c>
      <c r="C6554" s="44">
        <v>1660</v>
      </c>
      <c r="D6554" s="44">
        <v>1660</v>
      </c>
      <c r="E6554" s="193" t="s">
        <v>13182</v>
      </c>
      <c r="F6554" s="45" t="s">
        <v>1294</v>
      </c>
      <c r="G6554" s="39" t="s">
        <v>1293</v>
      </c>
    </row>
    <row r="6555" spans="2:7" x14ac:dyDescent="0.25">
      <c r="B6555" s="69" t="s">
        <v>4086</v>
      </c>
      <c r="C6555" s="44">
        <v>1660</v>
      </c>
      <c r="D6555" s="44">
        <v>1660</v>
      </c>
      <c r="E6555" s="193" t="s">
        <v>13182</v>
      </c>
      <c r="F6555" s="45" t="s">
        <v>1294</v>
      </c>
      <c r="G6555" s="39" t="s">
        <v>1293</v>
      </c>
    </row>
    <row r="6556" spans="2:7" x14ac:dyDescent="0.25">
      <c r="B6556" s="69" t="s">
        <v>6042</v>
      </c>
      <c r="C6556" s="44">
        <v>1660</v>
      </c>
      <c r="D6556" s="44">
        <v>1660</v>
      </c>
      <c r="E6556" s="193" t="s">
        <v>13182</v>
      </c>
      <c r="F6556" s="45" t="s">
        <v>1294</v>
      </c>
      <c r="G6556" s="39" t="s">
        <v>1293</v>
      </c>
    </row>
    <row r="6557" spans="2:7" x14ac:dyDescent="0.25">
      <c r="B6557" s="69" t="s">
        <v>19949</v>
      </c>
      <c r="C6557" s="44">
        <v>1659</v>
      </c>
      <c r="D6557" s="44">
        <v>1659</v>
      </c>
      <c r="E6557" s="193" t="s">
        <v>13181</v>
      </c>
      <c r="F6557" s="45" t="s">
        <v>1450</v>
      </c>
      <c r="G6557" s="39" t="s">
        <v>4514</v>
      </c>
    </row>
    <row r="6558" spans="2:7" x14ac:dyDescent="0.25">
      <c r="B6558" s="69" t="s">
        <v>6041</v>
      </c>
      <c r="C6558" s="44">
        <v>1659</v>
      </c>
      <c r="D6558" s="44">
        <v>1659</v>
      </c>
      <c r="E6558" s="193" t="s">
        <v>13181</v>
      </c>
      <c r="F6558" s="45" t="s">
        <v>1450</v>
      </c>
      <c r="G6558" s="39" t="s">
        <v>4514</v>
      </c>
    </row>
    <row r="6559" spans="2:7" x14ac:dyDescent="0.25">
      <c r="B6559" s="69" t="s">
        <v>11247</v>
      </c>
      <c r="C6559" s="44">
        <v>1659</v>
      </c>
      <c r="D6559" s="44">
        <v>1659</v>
      </c>
      <c r="E6559" s="193" t="s">
        <v>13181</v>
      </c>
      <c r="F6559" s="45" t="s">
        <v>1450</v>
      </c>
      <c r="G6559" s="39" t="s">
        <v>4514</v>
      </c>
    </row>
    <row r="6560" spans="2:7" x14ac:dyDescent="0.25">
      <c r="B6560" s="69" t="s">
        <v>11248</v>
      </c>
      <c r="C6560" s="44">
        <v>1659</v>
      </c>
      <c r="D6560" s="44">
        <v>1659</v>
      </c>
      <c r="E6560" s="193" t="s">
        <v>13181</v>
      </c>
      <c r="F6560" s="45" t="s">
        <v>1450</v>
      </c>
      <c r="G6560" s="39" t="s">
        <v>4514</v>
      </c>
    </row>
    <row r="6561" spans="2:7" x14ac:dyDescent="0.25">
      <c r="B6561" s="69" t="s">
        <v>4085</v>
      </c>
      <c r="C6561" s="44">
        <v>1659</v>
      </c>
      <c r="D6561" s="44">
        <v>1659</v>
      </c>
      <c r="E6561" s="193" t="s">
        <v>13181</v>
      </c>
      <c r="F6561" s="45" t="s">
        <v>1450</v>
      </c>
      <c r="G6561" s="39" t="s">
        <v>4514</v>
      </c>
    </row>
    <row r="6562" spans="2:7" x14ac:dyDescent="0.25">
      <c r="B6562" s="69" t="s">
        <v>11249</v>
      </c>
      <c r="C6562" s="44">
        <v>1659</v>
      </c>
      <c r="D6562" s="44">
        <v>1659</v>
      </c>
      <c r="E6562" s="193" t="s">
        <v>13181</v>
      </c>
      <c r="F6562" s="45" t="s">
        <v>1450</v>
      </c>
      <c r="G6562" s="39" t="s">
        <v>4514</v>
      </c>
    </row>
    <row r="6563" spans="2:7" x14ac:dyDescent="0.25">
      <c r="B6563" s="69" t="s">
        <v>11250</v>
      </c>
      <c r="C6563" s="44">
        <v>1659</v>
      </c>
      <c r="D6563" s="44">
        <v>1659</v>
      </c>
      <c r="E6563" s="193" t="s">
        <v>13181</v>
      </c>
      <c r="F6563" s="45" t="s">
        <v>1450</v>
      </c>
      <c r="G6563" s="39" t="s">
        <v>4514</v>
      </c>
    </row>
    <row r="6564" spans="2:7" x14ac:dyDescent="0.25">
      <c r="B6564" s="69" t="s">
        <v>3776</v>
      </c>
      <c r="C6564" s="44">
        <v>1659</v>
      </c>
      <c r="D6564" s="44">
        <v>1659</v>
      </c>
      <c r="E6564" s="193" t="s">
        <v>13181</v>
      </c>
      <c r="F6564" s="45" t="s">
        <v>1450</v>
      </c>
      <c r="G6564" s="39" t="s">
        <v>4514</v>
      </c>
    </row>
    <row r="6565" spans="2:7" x14ac:dyDescent="0.25">
      <c r="B6565" s="69" t="s">
        <v>11251</v>
      </c>
      <c r="C6565" s="44">
        <v>1659</v>
      </c>
      <c r="D6565" s="44">
        <v>1659</v>
      </c>
      <c r="E6565" s="193" t="s">
        <v>13181</v>
      </c>
      <c r="F6565" s="45" t="s">
        <v>1450</v>
      </c>
      <c r="G6565" s="39" t="s">
        <v>4514</v>
      </c>
    </row>
    <row r="6566" spans="2:7" x14ac:dyDescent="0.25">
      <c r="B6566" s="69" t="s">
        <v>11252</v>
      </c>
      <c r="C6566" s="44">
        <v>1659</v>
      </c>
      <c r="D6566" s="44">
        <v>1659</v>
      </c>
      <c r="E6566" s="193" t="s">
        <v>13181</v>
      </c>
      <c r="F6566" s="45" t="s">
        <v>1450</v>
      </c>
      <c r="G6566" s="39" t="s">
        <v>4514</v>
      </c>
    </row>
    <row r="6567" spans="2:7" x14ac:dyDescent="0.25">
      <c r="B6567" s="69" t="s">
        <v>6009</v>
      </c>
      <c r="C6567" s="44">
        <v>1659</v>
      </c>
      <c r="D6567" s="44">
        <v>1659</v>
      </c>
      <c r="E6567" s="193" t="s">
        <v>13181</v>
      </c>
      <c r="F6567" s="45" t="s">
        <v>1450</v>
      </c>
      <c r="G6567" s="39" t="s">
        <v>4514</v>
      </c>
    </row>
    <row r="6568" spans="2:7" x14ac:dyDescent="0.25">
      <c r="B6568" s="69" t="s">
        <v>11800</v>
      </c>
      <c r="C6568" s="44">
        <v>1659</v>
      </c>
      <c r="D6568" s="44">
        <v>1659</v>
      </c>
      <c r="E6568" s="193" t="s">
        <v>13181</v>
      </c>
      <c r="F6568" s="45" t="s">
        <v>1450</v>
      </c>
      <c r="G6568" s="39" t="s">
        <v>4514</v>
      </c>
    </row>
    <row r="6569" spans="2:7" x14ac:dyDescent="0.25">
      <c r="B6569" s="69" t="s">
        <v>19920</v>
      </c>
      <c r="C6569" s="44">
        <v>1631</v>
      </c>
      <c r="D6569" s="44">
        <v>1631</v>
      </c>
      <c r="E6569" s="193" t="s">
        <v>13153</v>
      </c>
      <c r="F6569" s="45" t="s">
        <v>1439</v>
      </c>
      <c r="G6569" s="39" t="s">
        <v>1440</v>
      </c>
    </row>
    <row r="6570" spans="2:7" x14ac:dyDescent="0.25">
      <c r="B6570" s="69" t="s">
        <v>6776</v>
      </c>
      <c r="C6570" s="44">
        <v>1631</v>
      </c>
      <c r="D6570" s="44">
        <v>1631</v>
      </c>
      <c r="E6570" s="193" t="s">
        <v>13153</v>
      </c>
      <c r="F6570" s="45" t="s">
        <v>1439</v>
      </c>
      <c r="G6570" s="39" t="s">
        <v>1440</v>
      </c>
    </row>
    <row r="6571" spans="2:7" x14ac:dyDescent="0.25">
      <c r="B6571" s="69" t="s">
        <v>5560</v>
      </c>
      <c r="C6571" s="44">
        <v>1631</v>
      </c>
      <c r="D6571" s="44">
        <v>1631</v>
      </c>
      <c r="E6571" s="193" t="s">
        <v>13153</v>
      </c>
      <c r="F6571" s="45" t="s">
        <v>1439</v>
      </c>
      <c r="G6571" s="39" t="s">
        <v>1440</v>
      </c>
    </row>
    <row r="6572" spans="2:7" x14ac:dyDescent="0.25">
      <c r="B6572" s="69" t="s">
        <v>4057</v>
      </c>
      <c r="C6572" s="44">
        <v>1631</v>
      </c>
      <c r="D6572" s="44">
        <v>1631</v>
      </c>
      <c r="E6572" s="193" t="s">
        <v>13153</v>
      </c>
      <c r="F6572" s="45" t="s">
        <v>1439</v>
      </c>
      <c r="G6572" s="39" t="s">
        <v>1440</v>
      </c>
    </row>
    <row r="6573" spans="2:7" x14ac:dyDescent="0.25">
      <c r="B6573" s="69" t="s">
        <v>2794</v>
      </c>
      <c r="C6573" s="44">
        <v>1631</v>
      </c>
      <c r="D6573" s="44">
        <v>1631</v>
      </c>
      <c r="E6573" s="193" t="s">
        <v>13153</v>
      </c>
      <c r="F6573" s="45" t="s">
        <v>1439</v>
      </c>
      <c r="G6573" s="39" t="s">
        <v>1440</v>
      </c>
    </row>
    <row r="6574" spans="2:7" x14ac:dyDescent="0.25">
      <c r="B6574" s="69" t="s">
        <v>19921</v>
      </c>
      <c r="C6574" s="44">
        <v>1632</v>
      </c>
      <c r="D6574" s="44">
        <v>1632</v>
      </c>
      <c r="E6574" s="193" t="s">
        <v>13154</v>
      </c>
      <c r="F6574" s="45" t="s">
        <v>1441</v>
      </c>
      <c r="G6574" s="39" t="s">
        <v>1442</v>
      </c>
    </row>
    <row r="6575" spans="2:7" x14ac:dyDescent="0.25">
      <c r="B6575" s="69" t="s">
        <v>3612</v>
      </c>
      <c r="C6575" s="44">
        <v>1632</v>
      </c>
      <c r="D6575" s="44">
        <v>1632</v>
      </c>
      <c r="E6575" s="193" t="s">
        <v>13154</v>
      </c>
      <c r="F6575" s="45" t="s">
        <v>1441</v>
      </c>
      <c r="G6575" s="39" t="s">
        <v>1442</v>
      </c>
    </row>
    <row r="6576" spans="2:7" x14ac:dyDescent="0.25">
      <c r="B6576" s="69" t="s">
        <v>10451</v>
      </c>
      <c r="C6576" s="44">
        <v>1632</v>
      </c>
      <c r="D6576" s="44">
        <v>1632</v>
      </c>
      <c r="E6576" s="193" t="s">
        <v>13154</v>
      </c>
      <c r="F6576" s="45" t="s">
        <v>1441</v>
      </c>
      <c r="G6576" s="39" t="s">
        <v>1442</v>
      </c>
    </row>
    <row r="6577" spans="2:7" x14ac:dyDescent="0.25">
      <c r="B6577" s="69" t="s">
        <v>2795</v>
      </c>
      <c r="C6577" s="44">
        <v>1632</v>
      </c>
      <c r="D6577" s="44">
        <v>1632</v>
      </c>
      <c r="E6577" s="193" t="s">
        <v>13154</v>
      </c>
      <c r="F6577" s="45" t="s">
        <v>1441</v>
      </c>
      <c r="G6577" s="39" t="s">
        <v>1442</v>
      </c>
    </row>
    <row r="6578" spans="2:7" x14ac:dyDescent="0.25">
      <c r="B6578" s="69" t="s">
        <v>4058</v>
      </c>
      <c r="C6578" s="44">
        <v>1632</v>
      </c>
      <c r="D6578" s="44">
        <v>1632</v>
      </c>
      <c r="E6578" s="193" t="s">
        <v>13154</v>
      </c>
      <c r="F6578" s="45" t="s">
        <v>1441</v>
      </c>
      <c r="G6578" s="39" t="s">
        <v>1442</v>
      </c>
    </row>
    <row r="6579" spans="2:7" x14ac:dyDescent="0.25">
      <c r="B6579" s="69" t="s">
        <v>19923</v>
      </c>
      <c r="C6579" s="44">
        <v>1634</v>
      </c>
      <c r="D6579" s="44">
        <v>1634</v>
      </c>
      <c r="E6579" s="193" t="s">
        <v>13156</v>
      </c>
      <c r="F6579" s="45" t="s">
        <v>6560</v>
      </c>
      <c r="G6579" s="39" t="s">
        <v>6559</v>
      </c>
    </row>
    <row r="6580" spans="2:7" x14ac:dyDescent="0.25">
      <c r="B6580" s="69" t="s">
        <v>6801</v>
      </c>
      <c r="C6580" s="44">
        <v>1634</v>
      </c>
      <c r="D6580" s="44">
        <v>1634</v>
      </c>
      <c r="E6580" s="193" t="s">
        <v>13156</v>
      </c>
      <c r="F6580" s="45" t="s">
        <v>6560</v>
      </c>
      <c r="G6580" s="39" t="s">
        <v>6559</v>
      </c>
    </row>
    <row r="6581" spans="2:7" x14ac:dyDescent="0.25">
      <c r="B6581" s="69" t="s">
        <v>9446</v>
      </c>
      <c r="C6581" s="44">
        <v>1634</v>
      </c>
      <c r="D6581" s="44">
        <v>1634</v>
      </c>
      <c r="E6581" s="193" t="s">
        <v>13156</v>
      </c>
      <c r="F6581" s="45" t="s">
        <v>6560</v>
      </c>
      <c r="G6581" s="39" t="s">
        <v>6559</v>
      </c>
    </row>
    <row r="6582" spans="2:7" x14ac:dyDescent="0.25">
      <c r="B6582" s="69" t="s">
        <v>4060</v>
      </c>
      <c r="C6582" s="44">
        <v>1634</v>
      </c>
      <c r="D6582" s="44">
        <v>1634</v>
      </c>
      <c r="E6582" s="193" t="s">
        <v>13156</v>
      </c>
      <c r="F6582" s="45" t="s">
        <v>6560</v>
      </c>
      <c r="G6582" s="39" t="s">
        <v>6559</v>
      </c>
    </row>
    <row r="6583" spans="2:7" x14ac:dyDescent="0.25">
      <c r="B6583" s="69" t="s">
        <v>2797</v>
      </c>
      <c r="C6583" s="44">
        <v>1634</v>
      </c>
      <c r="D6583" s="44">
        <v>1634</v>
      </c>
      <c r="E6583" s="193" t="s">
        <v>13156</v>
      </c>
      <c r="F6583" s="45" t="s">
        <v>6560</v>
      </c>
      <c r="G6583" s="39" t="s">
        <v>6559</v>
      </c>
    </row>
    <row r="6584" spans="2:7" x14ac:dyDescent="0.25">
      <c r="B6584" s="69" t="s">
        <v>19924</v>
      </c>
      <c r="C6584" s="44">
        <v>1635</v>
      </c>
      <c r="D6584" s="44">
        <v>1635</v>
      </c>
      <c r="E6584" s="193" t="s">
        <v>13157</v>
      </c>
      <c r="F6584" s="45" t="s">
        <v>6558</v>
      </c>
      <c r="G6584" s="39" t="s">
        <v>6557</v>
      </c>
    </row>
    <row r="6585" spans="2:7" x14ac:dyDescent="0.25">
      <c r="B6585" s="69" t="s">
        <v>7004</v>
      </c>
      <c r="C6585" s="44">
        <v>1635</v>
      </c>
      <c r="D6585" s="44">
        <v>1635</v>
      </c>
      <c r="E6585" s="193" t="s">
        <v>13157</v>
      </c>
      <c r="F6585" s="45" t="s">
        <v>6558</v>
      </c>
      <c r="G6585" s="39" t="s">
        <v>6557</v>
      </c>
    </row>
    <row r="6586" spans="2:7" x14ac:dyDescent="0.25">
      <c r="B6586" s="69" t="s">
        <v>6158</v>
      </c>
      <c r="C6586" s="44">
        <v>1635</v>
      </c>
      <c r="D6586" s="44">
        <v>1635</v>
      </c>
      <c r="E6586" s="193" t="s">
        <v>13157</v>
      </c>
      <c r="F6586" s="45" t="s">
        <v>6558</v>
      </c>
      <c r="G6586" s="39" t="s">
        <v>6557</v>
      </c>
    </row>
    <row r="6587" spans="2:7" x14ac:dyDescent="0.25">
      <c r="B6587" s="69" t="s">
        <v>2798</v>
      </c>
      <c r="C6587" s="44">
        <v>1635</v>
      </c>
      <c r="D6587" s="44">
        <v>1635</v>
      </c>
      <c r="E6587" s="193" t="s">
        <v>13157</v>
      </c>
      <c r="F6587" s="45" t="s">
        <v>6558</v>
      </c>
      <c r="G6587" s="39" t="s">
        <v>6557</v>
      </c>
    </row>
    <row r="6588" spans="2:7" x14ac:dyDescent="0.25">
      <c r="B6588" s="69" t="s">
        <v>4061</v>
      </c>
      <c r="C6588" s="44">
        <v>1635</v>
      </c>
      <c r="D6588" s="44">
        <v>1635</v>
      </c>
      <c r="E6588" s="193" t="s">
        <v>13157</v>
      </c>
      <c r="F6588" s="45" t="s">
        <v>6558</v>
      </c>
      <c r="G6588" s="39" t="s">
        <v>6557</v>
      </c>
    </row>
    <row r="6589" spans="2:7" x14ac:dyDescent="0.25">
      <c r="B6589" s="69" t="s">
        <v>19922</v>
      </c>
      <c r="C6589" s="44">
        <v>1633</v>
      </c>
      <c r="D6589" s="44">
        <v>1633</v>
      </c>
      <c r="E6589" s="193" t="s">
        <v>13155</v>
      </c>
      <c r="F6589" s="45" t="s">
        <v>6562</v>
      </c>
      <c r="G6589" s="39" t="s">
        <v>6561</v>
      </c>
    </row>
    <row r="6590" spans="2:7" x14ac:dyDescent="0.25">
      <c r="B6590" s="69" t="s">
        <v>4059</v>
      </c>
      <c r="C6590" s="44">
        <v>1633</v>
      </c>
      <c r="D6590" s="44">
        <v>1633</v>
      </c>
      <c r="E6590" s="193" t="s">
        <v>13155</v>
      </c>
      <c r="F6590" s="45" t="s">
        <v>6562</v>
      </c>
      <c r="G6590" s="39" t="s">
        <v>6561</v>
      </c>
    </row>
    <row r="6591" spans="2:7" x14ac:dyDescent="0.25">
      <c r="B6591" s="69" t="s">
        <v>2796</v>
      </c>
      <c r="C6591" s="44">
        <v>1633</v>
      </c>
      <c r="D6591" s="44">
        <v>1633</v>
      </c>
      <c r="E6591" s="193" t="s">
        <v>13155</v>
      </c>
      <c r="F6591" s="45" t="s">
        <v>6562</v>
      </c>
      <c r="G6591" s="39" t="s">
        <v>6561</v>
      </c>
    </row>
    <row r="6592" spans="2:7" x14ac:dyDescent="0.25">
      <c r="B6592" s="69" t="s">
        <v>5495</v>
      </c>
      <c r="C6592" s="44">
        <v>1633</v>
      </c>
      <c r="D6592" s="44">
        <v>1633</v>
      </c>
      <c r="E6592" s="193" t="s">
        <v>13155</v>
      </c>
      <c r="F6592" s="45" t="s">
        <v>6562</v>
      </c>
      <c r="G6592" s="39" t="s">
        <v>6561</v>
      </c>
    </row>
    <row r="6593" spans="2:7" x14ac:dyDescent="0.25">
      <c r="B6593" s="69" t="s">
        <v>3730</v>
      </c>
      <c r="C6593" s="44">
        <v>1633</v>
      </c>
      <c r="D6593" s="44">
        <v>1633</v>
      </c>
      <c r="E6593" s="193" t="s">
        <v>13155</v>
      </c>
      <c r="F6593" s="45" t="s">
        <v>6562</v>
      </c>
      <c r="G6593" s="39" t="s">
        <v>6561</v>
      </c>
    </row>
    <row r="6594" spans="2:7" x14ac:dyDescent="0.25">
      <c r="B6594" s="69" t="s">
        <v>19925</v>
      </c>
      <c r="C6594" s="44">
        <v>1636</v>
      </c>
      <c r="D6594" s="44">
        <v>1636</v>
      </c>
      <c r="E6594" s="193" t="s">
        <v>13158</v>
      </c>
      <c r="F6594" s="45" t="s">
        <v>6556</v>
      </c>
      <c r="G6594" s="39" t="s">
        <v>6555</v>
      </c>
    </row>
    <row r="6595" spans="2:7" x14ac:dyDescent="0.25">
      <c r="B6595" s="69" t="s">
        <v>10159</v>
      </c>
      <c r="C6595" s="44">
        <v>1636</v>
      </c>
      <c r="D6595" s="44">
        <v>1636</v>
      </c>
      <c r="E6595" s="193" t="s">
        <v>13158</v>
      </c>
      <c r="F6595" s="45" t="s">
        <v>6556</v>
      </c>
      <c r="G6595" s="39" t="s">
        <v>6555</v>
      </c>
    </row>
    <row r="6596" spans="2:7" x14ac:dyDescent="0.25">
      <c r="B6596" s="69" t="s">
        <v>10604</v>
      </c>
      <c r="C6596" s="44">
        <v>1636</v>
      </c>
      <c r="D6596" s="44">
        <v>1636</v>
      </c>
      <c r="E6596" s="193" t="s">
        <v>13158</v>
      </c>
      <c r="F6596" s="45" t="s">
        <v>6556</v>
      </c>
      <c r="G6596" s="39" t="s">
        <v>6555</v>
      </c>
    </row>
    <row r="6597" spans="2:7" x14ac:dyDescent="0.25">
      <c r="B6597" s="69" t="s">
        <v>11222</v>
      </c>
      <c r="C6597" s="44">
        <v>1636</v>
      </c>
      <c r="D6597" s="44">
        <v>1636</v>
      </c>
      <c r="E6597" s="193" t="s">
        <v>13158</v>
      </c>
      <c r="F6597" s="45" t="s">
        <v>6556</v>
      </c>
      <c r="G6597" s="39" t="s">
        <v>6555</v>
      </c>
    </row>
    <row r="6598" spans="2:7" x14ac:dyDescent="0.25">
      <c r="B6598" s="69" t="s">
        <v>4062</v>
      </c>
      <c r="C6598" s="44">
        <v>1636</v>
      </c>
      <c r="D6598" s="44">
        <v>1636</v>
      </c>
      <c r="E6598" s="193" t="s">
        <v>13158</v>
      </c>
      <c r="F6598" s="45" t="s">
        <v>6556</v>
      </c>
      <c r="G6598" s="39" t="s">
        <v>6555</v>
      </c>
    </row>
    <row r="6599" spans="2:7" x14ac:dyDescent="0.25">
      <c r="B6599" s="69" t="s">
        <v>11223</v>
      </c>
      <c r="C6599" s="44">
        <v>1636</v>
      </c>
      <c r="D6599" s="44">
        <v>1636</v>
      </c>
      <c r="E6599" s="193" t="s">
        <v>13158</v>
      </c>
      <c r="F6599" s="45" t="s">
        <v>6556</v>
      </c>
      <c r="G6599" s="39" t="s">
        <v>6555</v>
      </c>
    </row>
    <row r="6600" spans="2:7" x14ac:dyDescent="0.25">
      <c r="B6600" s="69" t="s">
        <v>2799</v>
      </c>
      <c r="C6600" s="44">
        <v>1636</v>
      </c>
      <c r="D6600" s="44">
        <v>1636</v>
      </c>
      <c r="E6600" s="193" t="s">
        <v>13158</v>
      </c>
      <c r="F6600" s="45" t="s">
        <v>6556</v>
      </c>
      <c r="G6600" s="39" t="s">
        <v>6555</v>
      </c>
    </row>
    <row r="6601" spans="2:7" x14ac:dyDescent="0.25">
      <c r="B6601" s="69" t="s">
        <v>11224</v>
      </c>
      <c r="C6601" s="44">
        <v>1636</v>
      </c>
      <c r="D6601" s="44">
        <v>1636</v>
      </c>
      <c r="E6601" s="193" t="s">
        <v>13158</v>
      </c>
      <c r="F6601" s="45" t="s">
        <v>6556</v>
      </c>
      <c r="G6601" s="39" t="s">
        <v>6555</v>
      </c>
    </row>
    <row r="6602" spans="2:7" x14ac:dyDescent="0.25">
      <c r="B6602" s="69" t="s">
        <v>19926</v>
      </c>
      <c r="C6602" s="44">
        <v>1637</v>
      </c>
      <c r="D6602" s="44">
        <v>1637</v>
      </c>
      <c r="E6602" s="193" t="s">
        <v>13159</v>
      </c>
      <c r="F6602" s="45" t="s">
        <v>6554</v>
      </c>
      <c r="G6602" s="39" t="s">
        <v>6553</v>
      </c>
    </row>
    <row r="6603" spans="2:7" x14ac:dyDescent="0.25">
      <c r="B6603" s="69" t="s">
        <v>2800</v>
      </c>
      <c r="C6603" s="44">
        <v>1637</v>
      </c>
      <c r="D6603" s="44">
        <v>1637</v>
      </c>
      <c r="E6603" s="193" t="s">
        <v>13159</v>
      </c>
      <c r="F6603" s="45" t="s">
        <v>6554</v>
      </c>
      <c r="G6603" s="39" t="s">
        <v>6553</v>
      </c>
    </row>
    <row r="6604" spans="2:7" x14ac:dyDescent="0.25">
      <c r="B6604" s="69" t="s">
        <v>11225</v>
      </c>
      <c r="C6604" s="44">
        <v>1637</v>
      </c>
      <c r="D6604" s="44">
        <v>1637</v>
      </c>
      <c r="E6604" s="193" t="s">
        <v>13159</v>
      </c>
      <c r="F6604" s="45" t="s">
        <v>6554</v>
      </c>
      <c r="G6604" s="39" t="s">
        <v>6553</v>
      </c>
    </row>
    <row r="6605" spans="2:7" x14ac:dyDescent="0.25">
      <c r="B6605" s="69" t="s">
        <v>4063</v>
      </c>
      <c r="C6605" s="44">
        <v>1637</v>
      </c>
      <c r="D6605" s="44">
        <v>1637</v>
      </c>
      <c r="E6605" s="193" t="s">
        <v>13159</v>
      </c>
      <c r="F6605" s="45" t="s">
        <v>6554</v>
      </c>
      <c r="G6605" s="39" t="s">
        <v>6553</v>
      </c>
    </row>
    <row r="6606" spans="2:7" x14ac:dyDescent="0.25">
      <c r="B6606" s="69" t="s">
        <v>11227</v>
      </c>
      <c r="C6606" s="44">
        <v>1637</v>
      </c>
      <c r="D6606" s="44">
        <v>1637</v>
      </c>
      <c r="E6606" s="193" t="s">
        <v>13159</v>
      </c>
      <c r="F6606" s="45" t="s">
        <v>6554</v>
      </c>
      <c r="G6606" s="39" t="s">
        <v>6553</v>
      </c>
    </row>
    <row r="6607" spans="2:7" x14ac:dyDescent="0.25">
      <c r="B6607" s="69" t="s">
        <v>11228</v>
      </c>
      <c r="C6607" s="44">
        <v>1637</v>
      </c>
      <c r="D6607" s="44">
        <v>1637</v>
      </c>
      <c r="E6607" s="193" t="s">
        <v>13159</v>
      </c>
      <c r="F6607" s="45" t="s">
        <v>6554</v>
      </c>
      <c r="G6607" s="39" t="s">
        <v>6553</v>
      </c>
    </row>
    <row r="6608" spans="2:7" x14ac:dyDescent="0.25">
      <c r="B6608" s="69" t="s">
        <v>11229</v>
      </c>
      <c r="C6608" s="44">
        <v>1637</v>
      </c>
      <c r="D6608" s="44">
        <v>1637</v>
      </c>
      <c r="E6608" s="193" t="s">
        <v>13159</v>
      </c>
      <c r="F6608" s="45" t="s">
        <v>6554</v>
      </c>
      <c r="G6608" s="39" t="s">
        <v>6553</v>
      </c>
    </row>
    <row r="6609" spans="2:7" x14ac:dyDescent="0.25">
      <c r="B6609" s="39" t="s">
        <v>11230</v>
      </c>
      <c r="C6609" s="44">
        <v>1637</v>
      </c>
      <c r="D6609" s="44">
        <v>1637</v>
      </c>
      <c r="E6609" s="193" t="s">
        <v>13159</v>
      </c>
      <c r="F6609" s="45" t="s">
        <v>6554</v>
      </c>
      <c r="G6609" s="39" t="s">
        <v>6553</v>
      </c>
    </row>
    <row r="6610" spans="2:7" x14ac:dyDescent="0.25">
      <c r="B6610" s="69" t="s">
        <v>3589</v>
      </c>
      <c r="C6610" s="44">
        <v>1637</v>
      </c>
      <c r="D6610" s="44">
        <v>1637</v>
      </c>
      <c r="E6610" s="193" t="s">
        <v>13159</v>
      </c>
      <c r="F6610" s="45" t="s">
        <v>6554</v>
      </c>
      <c r="G6610" s="39" t="s">
        <v>6553</v>
      </c>
    </row>
    <row r="6611" spans="2:7" x14ac:dyDescent="0.25">
      <c r="B6611" s="69" t="s">
        <v>4790</v>
      </c>
      <c r="C6611" s="44">
        <v>1637</v>
      </c>
      <c r="D6611" s="44">
        <v>1637</v>
      </c>
      <c r="E6611" s="193" t="s">
        <v>13159</v>
      </c>
      <c r="F6611" s="45" t="s">
        <v>6554</v>
      </c>
      <c r="G6611" s="39" t="s">
        <v>6553</v>
      </c>
    </row>
    <row r="6612" spans="2:7" x14ac:dyDescent="0.25">
      <c r="B6612" s="69" t="s">
        <v>19927</v>
      </c>
      <c r="C6612" s="44">
        <v>1638</v>
      </c>
      <c r="D6612" s="44">
        <v>1638</v>
      </c>
      <c r="E6612" s="193" t="s">
        <v>13160</v>
      </c>
      <c r="F6612" s="45" t="s">
        <v>6552</v>
      </c>
      <c r="G6612" s="39" t="s">
        <v>6551</v>
      </c>
    </row>
    <row r="6613" spans="2:7" x14ac:dyDescent="0.25">
      <c r="B6613" s="69" t="s">
        <v>6835</v>
      </c>
      <c r="C6613" s="44">
        <v>1638</v>
      </c>
      <c r="D6613" s="44">
        <v>1638</v>
      </c>
      <c r="E6613" s="193" t="s">
        <v>13160</v>
      </c>
      <c r="F6613" s="45" t="s">
        <v>6552</v>
      </c>
      <c r="G6613" s="39" t="s">
        <v>6551</v>
      </c>
    </row>
    <row r="6614" spans="2:7" x14ac:dyDescent="0.25">
      <c r="B6614" s="69" t="s">
        <v>10129</v>
      </c>
      <c r="C6614" s="44">
        <v>1638</v>
      </c>
      <c r="D6614" s="44">
        <v>1638</v>
      </c>
      <c r="E6614" s="193" t="s">
        <v>13160</v>
      </c>
      <c r="F6614" s="45" t="s">
        <v>6552</v>
      </c>
      <c r="G6614" s="39" t="s">
        <v>6551</v>
      </c>
    </row>
    <row r="6615" spans="2:7" x14ac:dyDescent="0.25">
      <c r="B6615" s="69" t="s">
        <v>4064</v>
      </c>
      <c r="C6615" s="44">
        <v>1638</v>
      </c>
      <c r="D6615" s="44">
        <v>1638</v>
      </c>
      <c r="E6615" s="193" t="s">
        <v>13160</v>
      </c>
      <c r="F6615" s="45" t="s">
        <v>6552</v>
      </c>
      <c r="G6615" s="39" t="s">
        <v>6551</v>
      </c>
    </row>
    <row r="6616" spans="2:7" x14ac:dyDescent="0.25">
      <c r="B6616" s="69" t="s">
        <v>6020</v>
      </c>
      <c r="C6616" s="44">
        <v>1638</v>
      </c>
      <c r="D6616" s="44">
        <v>1638</v>
      </c>
      <c r="E6616" s="193" t="s">
        <v>13160</v>
      </c>
      <c r="F6616" s="45" t="s">
        <v>6552</v>
      </c>
      <c r="G6616" s="39" t="s">
        <v>6551</v>
      </c>
    </row>
    <row r="6617" spans="2:7" x14ac:dyDescent="0.25">
      <c r="B6617" s="69" t="s">
        <v>19928</v>
      </c>
      <c r="C6617" s="44">
        <v>1639</v>
      </c>
      <c r="D6617" s="44">
        <v>1639</v>
      </c>
      <c r="E6617" s="193" t="s">
        <v>13161</v>
      </c>
      <c r="F6617" s="45" t="s">
        <v>1443</v>
      </c>
      <c r="G6617" s="39" t="s">
        <v>14444</v>
      </c>
    </row>
    <row r="6618" spans="2:7" x14ac:dyDescent="0.25">
      <c r="B6618" s="69" t="s">
        <v>4065</v>
      </c>
      <c r="C6618" s="44">
        <v>1639</v>
      </c>
      <c r="D6618" s="44">
        <v>1639</v>
      </c>
      <c r="E6618" s="193" t="s">
        <v>13161</v>
      </c>
      <c r="F6618" s="45" t="s">
        <v>1443</v>
      </c>
      <c r="G6618" s="39" t="s">
        <v>14444</v>
      </c>
    </row>
    <row r="6619" spans="2:7" x14ac:dyDescent="0.25">
      <c r="B6619" s="69" t="s">
        <v>6021</v>
      </c>
      <c r="C6619" s="44">
        <v>1639</v>
      </c>
      <c r="D6619" s="44">
        <v>1639</v>
      </c>
      <c r="E6619" s="193" t="s">
        <v>13161</v>
      </c>
      <c r="F6619" s="45" t="s">
        <v>1443</v>
      </c>
      <c r="G6619" s="39" t="s">
        <v>14444</v>
      </c>
    </row>
    <row r="6620" spans="2:7" x14ac:dyDescent="0.25">
      <c r="B6620" s="69" t="s">
        <v>10490</v>
      </c>
      <c r="C6620" s="44">
        <v>1639</v>
      </c>
      <c r="D6620" s="44">
        <v>1639</v>
      </c>
      <c r="E6620" s="193" t="s">
        <v>13161</v>
      </c>
      <c r="F6620" s="45" t="s">
        <v>1443</v>
      </c>
      <c r="G6620" s="39" t="s">
        <v>14444</v>
      </c>
    </row>
    <row r="6621" spans="2:7" x14ac:dyDescent="0.25">
      <c r="B6621" s="39" t="s">
        <v>14444</v>
      </c>
      <c r="C6621" s="44">
        <v>1639</v>
      </c>
      <c r="D6621" s="44">
        <v>1639</v>
      </c>
      <c r="E6621" s="193" t="s">
        <v>13161</v>
      </c>
      <c r="F6621" s="45" t="s">
        <v>1443</v>
      </c>
      <c r="G6621" s="39" t="s">
        <v>14444</v>
      </c>
    </row>
    <row r="6622" spans="2:7" x14ac:dyDescent="0.25">
      <c r="B6622" s="69" t="s">
        <v>10693</v>
      </c>
      <c r="C6622" s="44">
        <v>1639</v>
      </c>
      <c r="D6622" s="44">
        <v>1639</v>
      </c>
      <c r="E6622" s="193" t="s">
        <v>13161</v>
      </c>
      <c r="F6622" s="45" t="s">
        <v>1443</v>
      </c>
      <c r="G6622" s="39" t="s">
        <v>14444</v>
      </c>
    </row>
    <row r="6623" spans="2:7" x14ac:dyDescent="0.25">
      <c r="B6623" s="69" t="s">
        <v>19929</v>
      </c>
      <c r="C6623" s="44">
        <v>1640</v>
      </c>
      <c r="D6623" s="44">
        <v>1640</v>
      </c>
      <c r="E6623" s="193" t="s">
        <v>13162</v>
      </c>
      <c r="F6623" s="45" t="s">
        <v>6550</v>
      </c>
      <c r="G6623" s="39" t="s">
        <v>6549</v>
      </c>
    </row>
    <row r="6624" spans="2:7" x14ac:dyDescent="0.25">
      <c r="B6624" s="69" t="s">
        <v>6779</v>
      </c>
      <c r="C6624" s="44">
        <v>1640</v>
      </c>
      <c r="D6624" s="44">
        <v>1640</v>
      </c>
      <c r="E6624" s="193" t="s">
        <v>13162</v>
      </c>
      <c r="F6624" s="45" t="s">
        <v>6550</v>
      </c>
      <c r="G6624" s="39" t="s">
        <v>6549</v>
      </c>
    </row>
    <row r="6625" spans="2:7" x14ac:dyDescent="0.25">
      <c r="B6625" s="69" t="s">
        <v>5595</v>
      </c>
      <c r="C6625" s="44">
        <v>1640</v>
      </c>
      <c r="D6625" s="44">
        <v>1640</v>
      </c>
      <c r="E6625" s="193" t="s">
        <v>13162</v>
      </c>
      <c r="F6625" s="45" t="s">
        <v>6550</v>
      </c>
      <c r="G6625" s="39" t="s">
        <v>6549</v>
      </c>
    </row>
    <row r="6626" spans="2:7" x14ac:dyDescent="0.25">
      <c r="B6626" s="69" t="s">
        <v>6022</v>
      </c>
      <c r="C6626" s="44">
        <v>1640</v>
      </c>
      <c r="D6626" s="44">
        <v>1640</v>
      </c>
      <c r="E6626" s="193" t="s">
        <v>13162</v>
      </c>
      <c r="F6626" s="45" t="s">
        <v>6550</v>
      </c>
      <c r="G6626" s="39" t="s">
        <v>6549</v>
      </c>
    </row>
    <row r="6627" spans="2:7" x14ac:dyDescent="0.25">
      <c r="B6627" s="69" t="s">
        <v>4066</v>
      </c>
      <c r="C6627" s="44">
        <v>1640</v>
      </c>
      <c r="D6627" s="44">
        <v>1640</v>
      </c>
      <c r="E6627" s="193" t="s">
        <v>13162</v>
      </c>
      <c r="F6627" s="45" t="s">
        <v>6550</v>
      </c>
      <c r="G6627" s="39" t="s">
        <v>6549</v>
      </c>
    </row>
    <row r="6628" spans="2:7" x14ac:dyDescent="0.25">
      <c r="B6628" s="69" t="s">
        <v>19930</v>
      </c>
      <c r="C6628" s="44">
        <v>1641</v>
      </c>
      <c r="D6628" s="44">
        <v>1641</v>
      </c>
      <c r="E6628" s="193" t="s">
        <v>13163</v>
      </c>
      <c r="F6628" s="45" t="s">
        <v>6548</v>
      </c>
      <c r="G6628" s="39" t="s">
        <v>6547</v>
      </c>
    </row>
    <row r="6629" spans="2:7" x14ac:dyDescent="0.25">
      <c r="B6629" s="69" t="s">
        <v>6023</v>
      </c>
      <c r="C6629" s="44">
        <v>1641</v>
      </c>
      <c r="D6629" s="44">
        <v>1641</v>
      </c>
      <c r="E6629" s="193" t="s">
        <v>13163</v>
      </c>
      <c r="F6629" s="45" t="s">
        <v>6548</v>
      </c>
      <c r="G6629" s="39" t="s">
        <v>6547</v>
      </c>
    </row>
    <row r="6630" spans="2:7" x14ac:dyDescent="0.25">
      <c r="B6630" s="69" t="s">
        <v>4067</v>
      </c>
      <c r="C6630" s="44">
        <v>1641</v>
      </c>
      <c r="D6630" s="44">
        <v>1641</v>
      </c>
      <c r="E6630" s="193" t="s">
        <v>13163</v>
      </c>
      <c r="F6630" s="45" t="s">
        <v>6548</v>
      </c>
      <c r="G6630" s="39" t="s">
        <v>6547</v>
      </c>
    </row>
    <row r="6631" spans="2:7" x14ac:dyDescent="0.25">
      <c r="B6631" s="69" t="s">
        <v>5502</v>
      </c>
      <c r="C6631" s="44">
        <v>1641</v>
      </c>
      <c r="D6631" s="44">
        <v>1641</v>
      </c>
      <c r="E6631" s="193" t="s">
        <v>13163</v>
      </c>
      <c r="F6631" s="45" t="s">
        <v>6548</v>
      </c>
      <c r="G6631" s="39" t="s">
        <v>6547</v>
      </c>
    </row>
    <row r="6632" spans="2:7" x14ac:dyDescent="0.25">
      <c r="B6632" s="69" t="s">
        <v>3733</v>
      </c>
      <c r="C6632" s="44">
        <v>1641</v>
      </c>
      <c r="D6632" s="44">
        <v>1641</v>
      </c>
      <c r="E6632" s="193" t="s">
        <v>13163</v>
      </c>
      <c r="F6632" s="45" t="s">
        <v>6548</v>
      </c>
      <c r="G6632" s="39" t="s">
        <v>6547</v>
      </c>
    </row>
    <row r="6633" spans="2:7" x14ac:dyDescent="0.25">
      <c r="B6633" s="69" t="s">
        <v>19931</v>
      </c>
      <c r="C6633" s="44">
        <v>1642</v>
      </c>
      <c r="D6633" s="44">
        <v>1642</v>
      </c>
      <c r="E6633" s="193" t="s">
        <v>13164</v>
      </c>
      <c r="F6633" s="45" t="s">
        <v>4543</v>
      </c>
      <c r="G6633" s="39" t="s">
        <v>4542</v>
      </c>
    </row>
    <row r="6634" spans="2:7" x14ac:dyDescent="0.25">
      <c r="B6634" s="69" t="s">
        <v>6024</v>
      </c>
      <c r="C6634" s="44">
        <v>1642</v>
      </c>
      <c r="D6634" s="44">
        <v>1642</v>
      </c>
      <c r="E6634" s="193" t="s">
        <v>13164</v>
      </c>
      <c r="F6634" s="45" t="s">
        <v>4543</v>
      </c>
      <c r="G6634" s="39" t="s">
        <v>4542</v>
      </c>
    </row>
    <row r="6635" spans="2:7" x14ac:dyDescent="0.25">
      <c r="B6635" s="69" t="s">
        <v>4068</v>
      </c>
      <c r="C6635" s="44">
        <v>1642</v>
      </c>
      <c r="D6635" s="44">
        <v>1642</v>
      </c>
      <c r="E6635" s="193" t="s">
        <v>13164</v>
      </c>
      <c r="F6635" s="45" t="s">
        <v>4543</v>
      </c>
      <c r="G6635" s="39" t="s">
        <v>4542</v>
      </c>
    </row>
    <row r="6636" spans="2:7" x14ac:dyDescent="0.25">
      <c r="B6636" s="69" t="s">
        <v>6802</v>
      </c>
      <c r="C6636" s="44">
        <v>1642</v>
      </c>
      <c r="D6636" s="44">
        <v>1642</v>
      </c>
      <c r="E6636" s="193" t="s">
        <v>13164</v>
      </c>
      <c r="F6636" s="45" t="s">
        <v>4543</v>
      </c>
      <c r="G6636" s="39" t="s">
        <v>4542</v>
      </c>
    </row>
    <row r="6637" spans="2:7" x14ac:dyDescent="0.25">
      <c r="B6637" s="69" t="s">
        <v>9449</v>
      </c>
      <c r="C6637" s="44">
        <v>1642</v>
      </c>
      <c r="D6637" s="44">
        <v>1642</v>
      </c>
      <c r="E6637" s="193" t="s">
        <v>13164</v>
      </c>
      <c r="F6637" s="45" t="s">
        <v>4543</v>
      </c>
      <c r="G6637" s="39" t="s">
        <v>4542</v>
      </c>
    </row>
    <row r="6638" spans="2:7" x14ac:dyDescent="0.25">
      <c r="B6638" s="69" t="s">
        <v>19934</v>
      </c>
      <c r="C6638" s="44">
        <v>1644</v>
      </c>
      <c r="D6638" s="44">
        <v>1644</v>
      </c>
      <c r="E6638" s="193" t="s">
        <v>13166</v>
      </c>
      <c r="F6638" s="45" t="s">
        <v>1320</v>
      </c>
      <c r="G6638" s="39" t="s">
        <v>1319</v>
      </c>
    </row>
    <row r="6639" spans="2:7" x14ac:dyDescent="0.25">
      <c r="B6639" s="69" t="s">
        <v>4070</v>
      </c>
      <c r="C6639" s="44">
        <v>1644</v>
      </c>
      <c r="D6639" s="44">
        <v>1644</v>
      </c>
      <c r="E6639" s="193" t="s">
        <v>13166</v>
      </c>
      <c r="F6639" s="45" t="s">
        <v>1320</v>
      </c>
      <c r="G6639" s="39" t="s">
        <v>1319</v>
      </c>
    </row>
    <row r="6640" spans="2:7" x14ac:dyDescent="0.25">
      <c r="B6640" s="69" t="s">
        <v>6027</v>
      </c>
      <c r="C6640" s="44">
        <v>1644</v>
      </c>
      <c r="D6640" s="44">
        <v>1644</v>
      </c>
      <c r="E6640" s="193" t="s">
        <v>13166</v>
      </c>
      <c r="F6640" s="45" t="s">
        <v>1320</v>
      </c>
      <c r="G6640" s="39" t="s">
        <v>1319</v>
      </c>
    </row>
    <row r="6641" spans="2:7" x14ac:dyDescent="0.25">
      <c r="B6641" s="69" t="s">
        <v>7029</v>
      </c>
      <c r="C6641" s="44">
        <v>1644</v>
      </c>
      <c r="D6641" s="44">
        <v>1644</v>
      </c>
      <c r="E6641" s="193" t="s">
        <v>13166</v>
      </c>
      <c r="F6641" s="45" t="s">
        <v>1320</v>
      </c>
      <c r="G6641" s="39" t="s">
        <v>1319</v>
      </c>
    </row>
    <row r="6642" spans="2:7" x14ac:dyDescent="0.25">
      <c r="B6642" s="69" t="s">
        <v>9441</v>
      </c>
      <c r="C6642" s="44">
        <v>1644</v>
      </c>
      <c r="D6642" s="44">
        <v>1644</v>
      </c>
      <c r="E6642" s="193" t="s">
        <v>13166</v>
      </c>
      <c r="F6642" s="45" t="s">
        <v>1320</v>
      </c>
      <c r="G6642" s="39" t="s">
        <v>1319</v>
      </c>
    </row>
    <row r="6643" spans="2:7" x14ac:dyDescent="0.25">
      <c r="B6643" s="69" t="s">
        <v>19932</v>
      </c>
      <c r="C6643" s="44">
        <v>1643</v>
      </c>
      <c r="D6643" s="44">
        <v>1643</v>
      </c>
      <c r="E6643" s="193" t="s">
        <v>13165</v>
      </c>
      <c r="F6643" s="45" t="s">
        <v>1322</v>
      </c>
      <c r="G6643" s="39" t="s">
        <v>1321</v>
      </c>
    </row>
    <row r="6644" spans="2:7" x14ac:dyDescent="0.25">
      <c r="B6644" s="69" t="s">
        <v>6781</v>
      </c>
      <c r="C6644" s="44">
        <v>1643</v>
      </c>
      <c r="D6644" s="44">
        <v>1643</v>
      </c>
      <c r="E6644" s="193" t="s">
        <v>13165</v>
      </c>
      <c r="F6644" s="45" t="s">
        <v>1322</v>
      </c>
      <c r="G6644" s="39" t="s">
        <v>1321</v>
      </c>
    </row>
    <row r="6645" spans="2:7" x14ac:dyDescent="0.25">
      <c r="B6645" s="69" t="s">
        <v>10087</v>
      </c>
      <c r="C6645" s="44">
        <v>1643</v>
      </c>
      <c r="D6645" s="44">
        <v>1643</v>
      </c>
      <c r="E6645" s="193" t="s">
        <v>13165</v>
      </c>
      <c r="F6645" s="45" t="s">
        <v>1322</v>
      </c>
      <c r="G6645" s="39" t="s">
        <v>1321</v>
      </c>
    </row>
    <row r="6646" spans="2:7" x14ac:dyDescent="0.25">
      <c r="B6646" s="69" t="s">
        <v>6025</v>
      </c>
      <c r="C6646" s="44">
        <v>1643</v>
      </c>
      <c r="D6646" s="44">
        <v>1643</v>
      </c>
      <c r="E6646" s="193" t="s">
        <v>13165</v>
      </c>
      <c r="F6646" s="45" t="s">
        <v>1322</v>
      </c>
      <c r="G6646" s="39" t="s">
        <v>1321</v>
      </c>
    </row>
    <row r="6647" spans="2:7" x14ac:dyDescent="0.25">
      <c r="B6647" s="69" t="s">
        <v>4069</v>
      </c>
      <c r="C6647" s="44">
        <v>1643</v>
      </c>
      <c r="D6647" s="44">
        <v>1643</v>
      </c>
      <c r="E6647" s="193" t="s">
        <v>13165</v>
      </c>
      <c r="F6647" s="45" t="s">
        <v>1322</v>
      </c>
      <c r="G6647" s="39" t="s">
        <v>1321</v>
      </c>
    </row>
    <row r="6648" spans="2:7" x14ac:dyDescent="0.25">
      <c r="B6648" s="69" t="s">
        <v>19933</v>
      </c>
      <c r="C6648" s="44">
        <v>1643.1</v>
      </c>
      <c r="D6648" s="44" t="s">
        <v>1444</v>
      </c>
      <c r="E6648" s="51" t="s">
        <v>16645</v>
      </c>
      <c r="F6648" s="45" t="s">
        <v>1445</v>
      </c>
      <c r="G6648" s="39" t="s">
        <v>1446</v>
      </c>
    </row>
    <row r="6649" spans="2:7" x14ac:dyDescent="0.25">
      <c r="B6649" s="69" t="s">
        <v>1444</v>
      </c>
      <c r="C6649" s="44">
        <v>1643.1</v>
      </c>
      <c r="D6649" s="44" t="s">
        <v>1444</v>
      </c>
      <c r="E6649" s="51" t="s">
        <v>16645</v>
      </c>
      <c r="F6649" s="45" t="s">
        <v>1445</v>
      </c>
      <c r="G6649" s="39" t="s">
        <v>1446</v>
      </c>
    </row>
    <row r="6650" spans="2:7" x14ac:dyDescent="0.25">
      <c r="B6650" s="69" t="s">
        <v>10168</v>
      </c>
      <c r="C6650" s="44">
        <v>1643.1</v>
      </c>
      <c r="D6650" s="44" t="s">
        <v>1444</v>
      </c>
      <c r="E6650" s="51" t="s">
        <v>16645</v>
      </c>
      <c r="F6650" s="45" t="s">
        <v>1445</v>
      </c>
      <c r="G6650" s="39" t="s">
        <v>1446</v>
      </c>
    </row>
    <row r="6651" spans="2:7" x14ac:dyDescent="0.25">
      <c r="B6651" s="69" t="s">
        <v>10611</v>
      </c>
      <c r="C6651" s="44">
        <v>1643.1</v>
      </c>
      <c r="D6651" s="44" t="s">
        <v>1444</v>
      </c>
      <c r="E6651" s="51" t="s">
        <v>16645</v>
      </c>
      <c r="F6651" s="45" t="s">
        <v>1445</v>
      </c>
      <c r="G6651" s="39" t="s">
        <v>1446</v>
      </c>
    </row>
    <row r="6652" spans="2:7" x14ac:dyDescent="0.25">
      <c r="B6652" s="69" t="s">
        <v>6026</v>
      </c>
      <c r="C6652" s="44">
        <v>1643.1</v>
      </c>
      <c r="D6652" s="44" t="s">
        <v>1444</v>
      </c>
      <c r="E6652" s="51" t="s">
        <v>16645</v>
      </c>
      <c r="F6652" s="45" t="s">
        <v>1445</v>
      </c>
      <c r="G6652" s="39" t="s">
        <v>1446</v>
      </c>
    </row>
    <row r="6653" spans="2:7" x14ac:dyDescent="0.25">
      <c r="B6653" s="69" t="s">
        <v>3749</v>
      </c>
      <c r="C6653" s="44">
        <v>1643.1</v>
      </c>
      <c r="D6653" s="44" t="s">
        <v>1444</v>
      </c>
      <c r="E6653" s="51" t="s">
        <v>16645</v>
      </c>
      <c r="F6653" s="45" t="s">
        <v>1445</v>
      </c>
      <c r="G6653" s="39" t="s">
        <v>1446</v>
      </c>
    </row>
    <row r="6654" spans="2:7" x14ac:dyDescent="0.25">
      <c r="B6654" s="69" t="s">
        <v>20282</v>
      </c>
      <c r="C6654" s="44">
        <v>1979</v>
      </c>
      <c r="D6654" s="44">
        <v>1979</v>
      </c>
      <c r="E6654" s="193" t="s">
        <v>13466</v>
      </c>
      <c r="F6654" s="45" t="s">
        <v>2192</v>
      </c>
      <c r="G6654" s="39" t="s">
        <v>2191</v>
      </c>
    </row>
    <row r="6655" spans="2:7" x14ac:dyDescent="0.25">
      <c r="B6655" s="69" t="s">
        <v>1153</v>
      </c>
      <c r="C6655" s="44">
        <v>1979</v>
      </c>
      <c r="D6655" s="44">
        <v>1979</v>
      </c>
      <c r="E6655" s="193" t="s">
        <v>13466</v>
      </c>
      <c r="F6655" s="45" t="s">
        <v>2192</v>
      </c>
      <c r="G6655" s="39" t="s">
        <v>2191</v>
      </c>
    </row>
    <row r="6656" spans="2:7" x14ac:dyDescent="0.25">
      <c r="B6656" s="69" t="s">
        <v>3539</v>
      </c>
      <c r="C6656" s="44">
        <v>1979</v>
      </c>
      <c r="D6656" s="44">
        <v>1979</v>
      </c>
      <c r="E6656" s="193" t="s">
        <v>13466</v>
      </c>
      <c r="F6656" s="45" t="s">
        <v>2192</v>
      </c>
      <c r="G6656" s="39" t="s">
        <v>2191</v>
      </c>
    </row>
    <row r="6657" spans="2:7" x14ac:dyDescent="0.25">
      <c r="B6657" s="69" t="s">
        <v>7783</v>
      </c>
      <c r="C6657" s="44">
        <v>1979</v>
      </c>
      <c r="D6657" s="44">
        <v>1979</v>
      </c>
      <c r="E6657" s="193" t="s">
        <v>13466</v>
      </c>
      <c r="F6657" s="45" t="s">
        <v>2192</v>
      </c>
      <c r="G6657" s="39" t="s">
        <v>2191</v>
      </c>
    </row>
    <row r="6658" spans="2:7" x14ac:dyDescent="0.25">
      <c r="B6658" s="69" t="s">
        <v>8131</v>
      </c>
      <c r="C6658" s="44">
        <v>1979</v>
      </c>
      <c r="D6658" s="44">
        <v>1979</v>
      </c>
      <c r="E6658" s="193" t="s">
        <v>13466</v>
      </c>
      <c r="F6658" s="45" t="s">
        <v>2192</v>
      </c>
      <c r="G6658" s="39" t="s">
        <v>2191</v>
      </c>
    </row>
    <row r="6659" spans="2:7" x14ac:dyDescent="0.25">
      <c r="B6659" s="69" t="s">
        <v>10207</v>
      </c>
      <c r="C6659" s="44">
        <v>1979</v>
      </c>
      <c r="D6659" s="44">
        <v>1979</v>
      </c>
      <c r="E6659" s="193" t="s">
        <v>13466</v>
      </c>
      <c r="F6659" s="45" t="s">
        <v>2192</v>
      </c>
      <c r="G6659" s="39" t="s">
        <v>2191</v>
      </c>
    </row>
    <row r="6660" spans="2:7" x14ac:dyDescent="0.25">
      <c r="B6660" s="69" t="s">
        <v>7839</v>
      </c>
      <c r="C6660" s="44">
        <v>1979</v>
      </c>
      <c r="D6660" s="44">
        <v>1979</v>
      </c>
      <c r="E6660" s="193" t="s">
        <v>13466</v>
      </c>
      <c r="F6660" s="45" t="s">
        <v>2192</v>
      </c>
      <c r="G6660" s="39" t="s">
        <v>2191</v>
      </c>
    </row>
    <row r="6661" spans="2:7" x14ac:dyDescent="0.25">
      <c r="B6661" s="69" t="s">
        <v>6284</v>
      </c>
      <c r="C6661" s="44">
        <v>1979</v>
      </c>
      <c r="D6661" s="44">
        <v>1979</v>
      </c>
      <c r="E6661" s="193" t="s">
        <v>13466</v>
      </c>
      <c r="F6661" s="45" t="s">
        <v>2192</v>
      </c>
      <c r="G6661" s="39" t="s">
        <v>2191</v>
      </c>
    </row>
    <row r="6662" spans="2:7" x14ac:dyDescent="0.25">
      <c r="B6662" s="69" t="s">
        <v>20283</v>
      </c>
      <c r="C6662" s="44">
        <v>1980</v>
      </c>
      <c r="D6662" s="44">
        <v>1980</v>
      </c>
      <c r="E6662" s="193" t="s">
        <v>13467</v>
      </c>
      <c r="F6662" s="45" t="s">
        <v>2190</v>
      </c>
      <c r="G6662" s="39" t="s">
        <v>2189</v>
      </c>
    </row>
    <row r="6663" spans="2:7" x14ac:dyDescent="0.25">
      <c r="B6663" s="69" t="s">
        <v>10831</v>
      </c>
      <c r="C6663" s="44">
        <v>1980</v>
      </c>
      <c r="D6663" s="44">
        <v>1980</v>
      </c>
      <c r="E6663" s="193" t="s">
        <v>13467</v>
      </c>
      <c r="F6663" s="45" t="s">
        <v>2190</v>
      </c>
      <c r="G6663" s="39" t="s">
        <v>2189</v>
      </c>
    </row>
    <row r="6664" spans="2:7" x14ac:dyDescent="0.25">
      <c r="B6664" s="69" t="s">
        <v>8125</v>
      </c>
      <c r="C6664" s="44">
        <v>1980</v>
      </c>
      <c r="D6664" s="44">
        <v>1980</v>
      </c>
      <c r="E6664" s="193" t="s">
        <v>13467</v>
      </c>
      <c r="F6664" s="45" t="s">
        <v>2190</v>
      </c>
      <c r="G6664" s="39" t="s">
        <v>2189</v>
      </c>
    </row>
    <row r="6665" spans="2:7" x14ac:dyDescent="0.25">
      <c r="B6665" s="69" t="s">
        <v>10095</v>
      </c>
      <c r="C6665" s="44">
        <v>1980</v>
      </c>
      <c r="D6665" s="44">
        <v>1980</v>
      </c>
      <c r="E6665" s="193" t="s">
        <v>13467</v>
      </c>
      <c r="F6665" s="45" t="s">
        <v>2190</v>
      </c>
      <c r="G6665" s="39" t="s">
        <v>2189</v>
      </c>
    </row>
    <row r="6666" spans="2:7" x14ac:dyDescent="0.25">
      <c r="B6666" s="69" t="s">
        <v>8258</v>
      </c>
      <c r="C6666" s="44">
        <v>1980</v>
      </c>
      <c r="D6666" s="44">
        <v>1980</v>
      </c>
      <c r="E6666" s="193" t="s">
        <v>13467</v>
      </c>
      <c r="F6666" s="45" t="s">
        <v>2190</v>
      </c>
      <c r="G6666" s="39" t="s">
        <v>2189</v>
      </c>
    </row>
    <row r="6667" spans="2:7" x14ac:dyDescent="0.25">
      <c r="B6667" s="69" t="s">
        <v>7840</v>
      </c>
      <c r="C6667" s="44">
        <v>1980</v>
      </c>
      <c r="D6667" s="44">
        <v>1980</v>
      </c>
      <c r="E6667" s="193" t="s">
        <v>13467</v>
      </c>
      <c r="F6667" s="45" t="s">
        <v>2190</v>
      </c>
      <c r="G6667" s="39" t="s">
        <v>2189</v>
      </c>
    </row>
    <row r="6668" spans="2:7" x14ac:dyDescent="0.25">
      <c r="B6668" s="69" t="s">
        <v>6285</v>
      </c>
      <c r="C6668" s="44">
        <v>1980</v>
      </c>
      <c r="D6668" s="44">
        <v>1980</v>
      </c>
      <c r="E6668" s="193" t="s">
        <v>13467</v>
      </c>
      <c r="F6668" s="45" t="s">
        <v>2190</v>
      </c>
      <c r="G6668" s="39" t="s">
        <v>2189</v>
      </c>
    </row>
    <row r="6669" spans="2:7" x14ac:dyDescent="0.25">
      <c r="B6669" s="69" t="s">
        <v>20284</v>
      </c>
      <c r="C6669" s="44">
        <v>1981</v>
      </c>
      <c r="D6669" s="44">
        <v>1981</v>
      </c>
      <c r="E6669" s="193" t="s">
        <v>13468</v>
      </c>
      <c r="F6669" s="45" t="s">
        <v>2188</v>
      </c>
      <c r="G6669" s="39" t="s">
        <v>2187</v>
      </c>
    </row>
    <row r="6670" spans="2:7" x14ac:dyDescent="0.25">
      <c r="B6670" s="69" t="s">
        <v>7841</v>
      </c>
      <c r="C6670" s="44">
        <v>1981</v>
      </c>
      <c r="D6670" s="44">
        <v>1981</v>
      </c>
      <c r="E6670" s="193" t="s">
        <v>13468</v>
      </c>
      <c r="F6670" s="45" t="s">
        <v>2188</v>
      </c>
      <c r="G6670" s="39" t="s">
        <v>2187</v>
      </c>
    </row>
    <row r="6671" spans="2:7" x14ac:dyDescent="0.25">
      <c r="B6671" s="69" t="s">
        <v>6286</v>
      </c>
      <c r="C6671" s="44">
        <v>1981</v>
      </c>
      <c r="D6671" s="44">
        <v>1981</v>
      </c>
      <c r="E6671" s="193" t="s">
        <v>13468</v>
      </c>
      <c r="F6671" s="45" t="s">
        <v>2188</v>
      </c>
      <c r="G6671" s="39" t="s">
        <v>2187</v>
      </c>
    </row>
    <row r="6672" spans="2:7" x14ac:dyDescent="0.25">
      <c r="B6672" s="69" t="s">
        <v>1152</v>
      </c>
      <c r="C6672" s="44">
        <v>1981</v>
      </c>
      <c r="D6672" s="44">
        <v>1981</v>
      </c>
      <c r="E6672" s="193" t="s">
        <v>13468</v>
      </c>
      <c r="F6672" s="45" t="s">
        <v>2188</v>
      </c>
      <c r="G6672" s="39" t="s">
        <v>2187</v>
      </c>
    </row>
    <row r="6673" spans="2:7" x14ac:dyDescent="0.25">
      <c r="B6673" s="69" t="s">
        <v>3639</v>
      </c>
      <c r="C6673" s="44">
        <v>1981</v>
      </c>
      <c r="D6673" s="44">
        <v>1981</v>
      </c>
      <c r="E6673" s="193" t="s">
        <v>13468</v>
      </c>
      <c r="F6673" s="45" t="s">
        <v>2188</v>
      </c>
      <c r="G6673" s="39" t="s">
        <v>2187</v>
      </c>
    </row>
    <row r="6674" spans="2:7" x14ac:dyDescent="0.25">
      <c r="B6674" s="69" t="s">
        <v>7818</v>
      </c>
      <c r="C6674" s="44">
        <v>1981</v>
      </c>
      <c r="D6674" s="44">
        <v>1981</v>
      </c>
      <c r="E6674" s="193" t="s">
        <v>13468</v>
      </c>
      <c r="F6674" s="45" t="s">
        <v>2188</v>
      </c>
      <c r="G6674" s="39" t="s">
        <v>2187</v>
      </c>
    </row>
    <row r="6675" spans="2:7" x14ac:dyDescent="0.25">
      <c r="B6675" s="69" t="s">
        <v>8137</v>
      </c>
      <c r="C6675" s="44">
        <v>1981</v>
      </c>
      <c r="D6675" s="44">
        <v>1981</v>
      </c>
      <c r="E6675" s="193" t="s">
        <v>13468</v>
      </c>
      <c r="F6675" s="45" t="s">
        <v>2188</v>
      </c>
      <c r="G6675" s="39" t="s">
        <v>2187</v>
      </c>
    </row>
    <row r="6676" spans="2:7" x14ac:dyDescent="0.25">
      <c r="B6676" s="69" t="s">
        <v>10505</v>
      </c>
      <c r="C6676" s="44">
        <v>1981</v>
      </c>
      <c r="D6676" s="44">
        <v>1981</v>
      </c>
      <c r="E6676" s="193" t="s">
        <v>13468</v>
      </c>
      <c r="F6676" s="45" t="s">
        <v>2188</v>
      </c>
      <c r="G6676" s="39" t="s">
        <v>2187</v>
      </c>
    </row>
    <row r="6677" spans="2:7" x14ac:dyDescent="0.25">
      <c r="B6677" s="69" t="s">
        <v>20274</v>
      </c>
      <c r="C6677" s="44">
        <v>1972</v>
      </c>
      <c r="D6677" s="44">
        <v>1972</v>
      </c>
      <c r="E6677" s="193" t="s">
        <v>13462</v>
      </c>
      <c r="F6677" s="45" t="s">
        <v>3498</v>
      </c>
      <c r="G6677" s="39" t="s">
        <v>3497</v>
      </c>
    </row>
    <row r="6678" spans="2:7" x14ac:dyDescent="0.25">
      <c r="B6678" s="69" t="s">
        <v>14988</v>
      </c>
      <c r="C6678" s="44">
        <v>1972</v>
      </c>
      <c r="D6678" s="44">
        <v>1972</v>
      </c>
      <c r="E6678" s="193" t="s">
        <v>13462</v>
      </c>
      <c r="F6678" s="45" t="s">
        <v>3498</v>
      </c>
      <c r="G6678" s="39" t="s">
        <v>3497</v>
      </c>
    </row>
    <row r="6679" spans="2:7" x14ac:dyDescent="0.25">
      <c r="B6679" s="69" t="s">
        <v>7832</v>
      </c>
      <c r="C6679" s="44">
        <v>1972</v>
      </c>
      <c r="D6679" s="44">
        <v>1972</v>
      </c>
      <c r="E6679" s="193" t="s">
        <v>13462</v>
      </c>
      <c r="F6679" s="45" t="s">
        <v>3498</v>
      </c>
      <c r="G6679" s="39" t="s">
        <v>3497</v>
      </c>
    </row>
    <row r="6680" spans="2:7" x14ac:dyDescent="0.25">
      <c r="B6680" s="69" t="s">
        <v>8195</v>
      </c>
      <c r="C6680" s="44">
        <v>1972</v>
      </c>
      <c r="D6680" s="44">
        <v>1972</v>
      </c>
      <c r="E6680" s="193" t="s">
        <v>13462</v>
      </c>
      <c r="F6680" s="45" t="s">
        <v>3498</v>
      </c>
      <c r="G6680" s="39" t="s">
        <v>3497</v>
      </c>
    </row>
    <row r="6681" spans="2:7" x14ac:dyDescent="0.25">
      <c r="B6681" s="69" t="s">
        <v>10813</v>
      </c>
      <c r="C6681" s="44">
        <v>1972</v>
      </c>
      <c r="D6681" s="44">
        <v>1972</v>
      </c>
      <c r="E6681" s="193" t="s">
        <v>13462</v>
      </c>
      <c r="F6681" s="45" t="s">
        <v>3498</v>
      </c>
      <c r="G6681" s="39" t="s">
        <v>3497</v>
      </c>
    </row>
    <row r="6682" spans="2:7" x14ac:dyDescent="0.25">
      <c r="B6682" s="69" t="s">
        <v>8121</v>
      </c>
      <c r="C6682" s="44">
        <v>1972</v>
      </c>
      <c r="D6682" s="44">
        <v>1972</v>
      </c>
      <c r="E6682" s="193" t="s">
        <v>13462</v>
      </c>
      <c r="F6682" s="45" t="s">
        <v>3498</v>
      </c>
      <c r="G6682" s="39" t="s">
        <v>3497</v>
      </c>
    </row>
    <row r="6683" spans="2:7" x14ac:dyDescent="0.25">
      <c r="B6683" s="69" t="s">
        <v>9975</v>
      </c>
      <c r="C6683" s="44">
        <v>1972</v>
      </c>
      <c r="D6683" s="44">
        <v>1972</v>
      </c>
      <c r="E6683" s="193" t="s">
        <v>13462</v>
      </c>
      <c r="F6683" s="45" t="s">
        <v>3498</v>
      </c>
      <c r="G6683" s="39" t="s">
        <v>3497</v>
      </c>
    </row>
    <row r="6684" spans="2:7" x14ac:dyDescent="0.25">
      <c r="B6684" s="69" t="s">
        <v>20273</v>
      </c>
      <c r="C6684" s="44">
        <v>1971</v>
      </c>
      <c r="D6684" s="44">
        <v>1971</v>
      </c>
      <c r="E6684" s="51" t="s">
        <v>16646</v>
      </c>
      <c r="F6684" s="45" t="s">
        <v>4675</v>
      </c>
      <c r="G6684" s="39" t="s">
        <v>4676</v>
      </c>
    </row>
    <row r="6685" spans="2:7" x14ac:dyDescent="0.25">
      <c r="B6685" s="69" t="s">
        <v>854</v>
      </c>
      <c r="C6685" s="44">
        <v>1971</v>
      </c>
      <c r="D6685" s="44">
        <v>1971</v>
      </c>
      <c r="E6685" s="51" t="s">
        <v>16646</v>
      </c>
      <c r="F6685" s="45" t="s">
        <v>4675</v>
      </c>
      <c r="G6685" s="39" t="s">
        <v>4676</v>
      </c>
    </row>
    <row r="6686" spans="2:7" x14ac:dyDescent="0.25">
      <c r="B6686" s="69" t="s">
        <v>7831</v>
      </c>
      <c r="C6686" s="44">
        <v>1971</v>
      </c>
      <c r="D6686" s="44">
        <v>1971</v>
      </c>
      <c r="E6686" s="51" t="s">
        <v>16646</v>
      </c>
      <c r="F6686" s="45" t="s">
        <v>4675</v>
      </c>
      <c r="G6686" s="39" t="s">
        <v>4676</v>
      </c>
    </row>
    <row r="6687" spans="2:7" x14ac:dyDescent="0.25">
      <c r="B6687" s="69" t="s">
        <v>7815</v>
      </c>
      <c r="C6687" s="44">
        <v>1971</v>
      </c>
      <c r="D6687" s="44">
        <v>1971</v>
      </c>
      <c r="E6687" s="51" t="s">
        <v>16646</v>
      </c>
      <c r="F6687" s="45" t="s">
        <v>4675</v>
      </c>
      <c r="G6687" s="39" t="s">
        <v>4676</v>
      </c>
    </row>
    <row r="6688" spans="2:7" x14ac:dyDescent="0.25">
      <c r="B6688" s="69" t="s">
        <v>8136</v>
      </c>
      <c r="C6688" s="44">
        <v>1971</v>
      </c>
      <c r="D6688" s="44">
        <v>1971</v>
      </c>
      <c r="E6688" s="51" t="s">
        <v>16646</v>
      </c>
      <c r="F6688" s="45" t="s">
        <v>4675</v>
      </c>
      <c r="G6688" s="39" t="s">
        <v>4676</v>
      </c>
    </row>
    <row r="6689" spans="2:7" x14ac:dyDescent="0.25">
      <c r="B6689" s="69" t="s">
        <v>10494</v>
      </c>
      <c r="C6689" s="44">
        <v>1971</v>
      </c>
      <c r="D6689" s="44">
        <v>1971</v>
      </c>
      <c r="E6689" s="51" t="s">
        <v>16646</v>
      </c>
      <c r="F6689" s="45" t="s">
        <v>4675</v>
      </c>
      <c r="G6689" s="39" t="s">
        <v>4676</v>
      </c>
    </row>
    <row r="6690" spans="2:7" x14ac:dyDescent="0.25">
      <c r="B6690" s="69" t="s">
        <v>10691</v>
      </c>
      <c r="C6690" s="44">
        <v>1971</v>
      </c>
      <c r="D6690" s="44">
        <v>1971</v>
      </c>
      <c r="E6690" s="51" t="s">
        <v>16646</v>
      </c>
      <c r="F6690" s="45" t="s">
        <v>4675</v>
      </c>
      <c r="G6690" s="39" t="s">
        <v>4676</v>
      </c>
    </row>
    <row r="6691" spans="2:7" x14ac:dyDescent="0.25">
      <c r="B6691" s="69" t="s">
        <v>20275</v>
      </c>
      <c r="C6691" s="44">
        <v>1973</v>
      </c>
      <c r="D6691" s="44">
        <v>1973</v>
      </c>
      <c r="E6691" s="193" t="s">
        <v>13463</v>
      </c>
      <c r="F6691" s="45" t="s">
        <v>4677</v>
      </c>
      <c r="G6691" s="39" t="s">
        <v>4678</v>
      </c>
    </row>
    <row r="6692" spans="2:7" x14ac:dyDescent="0.25">
      <c r="B6692" s="69" t="s">
        <v>14989</v>
      </c>
      <c r="C6692" s="44">
        <v>1973</v>
      </c>
      <c r="D6692" s="44">
        <v>1973</v>
      </c>
      <c r="E6692" s="193" t="s">
        <v>13463</v>
      </c>
      <c r="F6692" s="45" t="s">
        <v>4677</v>
      </c>
      <c r="G6692" s="39" t="s">
        <v>4678</v>
      </c>
    </row>
    <row r="6693" spans="2:7" x14ac:dyDescent="0.25">
      <c r="B6693" s="69" t="s">
        <v>7833</v>
      </c>
      <c r="C6693" s="44">
        <v>1973</v>
      </c>
      <c r="D6693" s="44">
        <v>1973</v>
      </c>
      <c r="E6693" s="193" t="s">
        <v>13463</v>
      </c>
      <c r="F6693" s="45" t="s">
        <v>4677</v>
      </c>
      <c r="G6693" s="39" t="s">
        <v>4678</v>
      </c>
    </row>
    <row r="6694" spans="2:7" x14ac:dyDescent="0.25">
      <c r="B6694" s="69" t="s">
        <v>10387</v>
      </c>
      <c r="C6694" s="44">
        <v>1973</v>
      </c>
      <c r="D6694" s="44">
        <v>1973</v>
      </c>
      <c r="E6694" s="193" t="s">
        <v>13463</v>
      </c>
      <c r="F6694" s="45" t="s">
        <v>4677</v>
      </c>
      <c r="G6694" s="39" t="s">
        <v>4678</v>
      </c>
    </row>
    <row r="6695" spans="2:7" x14ac:dyDescent="0.25">
      <c r="B6695" s="69" t="s">
        <v>8122</v>
      </c>
      <c r="C6695" s="44">
        <v>1973</v>
      </c>
      <c r="D6695" s="44">
        <v>1973</v>
      </c>
      <c r="E6695" s="193" t="s">
        <v>13463</v>
      </c>
      <c r="F6695" s="45" t="s">
        <v>4677</v>
      </c>
      <c r="G6695" s="39" t="s">
        <v>4678</v>
      </c>
    </row>
    <row r="6696" spans="2:7" x14ac:dyDescent="0.25">
      <c r="B6696" s="69" t="s">
        <v>5559</v>
      </c>
      <c r="C6696" s="44">
        <v>1973</v>
      </c>
      <c r="D6696" s="44">
        <v>1973</v>
      </c>
      <c r="E6696" s="193" t="s">
        <v>13463</v>
      </c>
      <c r="F6696" s="45" t="s">
        <v>4677</v>
      </c>
      <c r="G6696" s="39" t="s">
        <v>4678</v>
      </c>
    </row>
    <row r="6697" spans="2:7" x14ac:dyDescent="0.25">
      <c r="B6697" s="69" t="s">
        <v>7206</v>
      </c>
      <c r="C6697" s="44">
        <v>1973</v>
      </c>
      <c r="D6697" s="44">
        <v>1973</v>
      </c>
      <c r="E6697" s="193" t="s">
        <v>13463</v>
      </c>
      <c r="F6697" s="45" t="s">
        <v>4677</v>
      </c>
      <c r="G6697" s="39" t="s">
        <v>4678</v>
      </c>
    </row>
    <row r="6698" spans="2:7" x14ac:dyDescent="0.25">
      <c r="B6698" s="69" t="s">
        <v>20276</v>
      </c>
      <c r="C6698" s="44">
        <v>1974</v>
      </c>
      <c r="D6698" s="44">
        <v>1974</v>
      </c>
      <c r="E6698" s="51" t="s">
        <v>16647</v>
      </c>
      <c r="F6698" s="45" t="s">
        <v>4679</v>
      </c>
      <c r="G6698" s="39" t="s">
        <v>4680</v>
      </c>
    </row>
    <row r="6699" spans="2:7" x14ac:dyDescent="0.25">
      <c r="B6699" s="69" t="s">
        <v>7225</v>
      </c>
      <c r="C6699" s="44">
        <v>1974</v>
      </c>
      <c r="D6699" s="44">
        <v>1974</v>
      </c>
      <c r="E6699" s="51" t="s">
        <v>16647</v>
      </c>
      <c r="F6699" s="45" t="s">
        <v>4679</v>
      </c>
      <c r="G6699" s="39" t="s">
        <v>4680</v>
      </c>
    </row>
    <row r="6700" spans="2:7" x14ac:dyDescent="0.25">
      <c r="B6700" s="69" t="s">
        <v>10835</v>
      </c>
      <c r="C6700" s="44">
        <v>1974</v>
      </c>
      <c r="D6700" s="44">
        <v>1974</v>
      </c>
      <c r="E6700" s="51" t="s">
        <v>16647</v>
      </c>
      <c r="F6700" s="45" t="s">
        <v>4679</v>
      </c>
      <c r="G6700" s="39" t="s">
        <v>4680</v>
      </c>
    </row>
    <row r="6701" spans="2:7" x14ac:dyDescent="0.25">
      <c r="B6701" s="69" t="s">
        <v>8126</v>
      </c>
      <c r="C6701" s="44">
        <v>1974</v>
      </c>
      <c r="D6701" s="44">
        <v>1974</v>
      </c>
      <c r="E6701" s="51" t="s">
        <v>16647</v>
      </c>
      <c r="F6701" s="45" t="s">
        <v>4679</v>
      </c>
      <c r="G6701" s="39" t="s">
        <v>4680</v>
      </c>
    </row>
    <row r="6702" spans="2:7" x14ac:dyDescent="0.25">
      <c r="B6702" s="69" t="s">
        <v>10116</v>
      </c>
      <c r="C6702" s="44">
        <v>1974</v>
      </c>
      <c r="D6702" s="44">
        <v>1974</v>
      </c>
      <c r="E6702" s="51" t="s">
        <v>16647</v>
      </c>
      <c r="F6702" s="45" t="s">
        <v>4679</v>
      </c>
      <c r="G6702" s="39" t="s">
        <v>4680</v>
      </c>
    </row>
    <row r="6703" spans="2:7" x14ac:dyDescent="0.25">
      <c r="B6703" s="69" t="s">
        <v>7834</v>
      </c>
      <c r="C6703" s="44">
        <v>1974</v>
      </c>
      <c r="D6703" s="44">
        <v>1974</v>
      </c>
      <c r="E6703" s="51" t="s">
        <v>16647</v>
      </c>
      <c r="F6703" s="45" t="s">
        <v>4679</v>
      </c>
      <c r="G6703" s="39" t="s">
        <v>4680</v>
      </c>
    </row>
    <row r="6704" spans="2:7" x14ac:dyDescent="0.25">
      <c r="B6704" s="69" t="s">
        <v>6278</v>
      </c>
      <c r="C6704" s="44">
        <v>1974</v>
      </c>
      <c r="D6704" s="44">
        <v>1974</v>
      </c>
      <c r="E6704" s="51" t="s">
        <v>16647</v>
      </c>
      <c r="F6704" s="45" t="s">
        <v>4679</v>
      </c>
      <c r="G6704" s="39" t="s">
        <v>4680</v>
      </c>
    </row>
    <row r="6705" spans="2:7" x14ac:dyDescent="0.25">
      <c r="B6705" s="69" t="s">
        <v>20278</v>
      </c>
      <c r="C6705" s="44">
        <v>1975.1</v>
      </c>
      <c r="D6705" s="44" t="s">
        <v>4683</v>
      </c>
      <c r="E6705" s="51" t="s">
        <v>16648</v>
      </c>
      <c r="F6705" s="45" t="s">
        <v>4684</v>
      </c>
      <c r="G6705" s="39" t="s">
        <v>4685</v>
      </c>
    </row>
    <row r="6706" spans="2:7" x14ac:dyDescent="0.25">
      <c r="B6706" s="69" t="s">
        <v>4683</v>
      </c>
      <c r="C6706" s="44">
        <v>1975.1</v>
      </c>
      <c r="D6706" s="44" t="s">
        <v>4683</v>
      </c>
      <c r="E6706" s="51" t="s">
        <v>16648</v>
      </c>
      <c r="F6706" s="45" t="s">
        <v>4684</v>
      </c>
      <c r="G6706" s="39" t="s">
        <v>4685</v>
      </c>
    </row>
    <row r="6707" spans="2:7" x14ac:dyDescent="0.25">
      <c r="B6707" s="69" t="s">
        <v>8292</v>
      </c>
      <c r="C6707" s="44">
        <v>1975.1</v>
      </c>
      <c r="D6707" s="44" t="s">
        <v>4683</v>
      </c>
      <c r="E6707" s="51" t="s">
        <v>16648</v>
      </c>
      <c r="F6707" s="45" t="s">
        <v>4684</v>
      </c>
      <c r="G6707" s="39" t="s">
        <v>4685</v>
      </c>
    </row>
    <row r="6708" spans="2:7" x14ac:dyDescent="0.25">
      <c r="B6708" s="69" t="s">
        <v>6280</v>
      </c>
      <c r="C6708" s="44">
        <v>1975.1</v>
      </c>
      <c r="D6708" s="44" t="s">
        <v>4683</v>
      </c>
      <c r="E6708" s="51" t="s">
        <v>16648</v>
      </c>
      <c r="F6708" s="45" t="s">
        <v>4684</v>
      </c>
      <c r="G6708" s="39" t="s">
        <v>4685</v>
      </c>
    </row>
    <row r="6709" spans="2:7" x14ac:dyDescent="0.25">
      <c r="B6709" s="69" t="s">
        <v>3678</v>
      </c>
      <c r="C6709" s="44">
        <v>1975.1</v>
      </c>
      <c r="D6709" s="44" t="s">
        <v>4683</v>
      </c>
      <c r="E6709" s="51" t="s">
        <v>16648</v>
      </c>
      <c r="F6709" s="45" t="s">
        <v>4684</v>
      </c>
      <c r="G6709" s="39" t="s">
        <v>4685</v>
      </c>
    </row>
    <row r="6710" spans="2:7" x14ac:dyDescent="0.25">
      <c r="B6710" s="69" t="s">
        <v>10576</v>
      </c>
      <c r="C6710" s="44">
        <v>1975.1</v>
      </c>
      <c r="D6710" s="44" t="s">
        <v>4683</v>
      </c>
      <c r="E6710" s="51" t="s">
        <v>16648</v>
      </c>
      <c r="F6710" s="45" t="s">
        <v>4684</v>
      </c>
      <c r="G6710" s="39" t="s">
        <v>4685</v>
      </c>
    </row>
    <row r="6711" spans="2:7" x14ac:dyDescent="0.25">
      <c r="B6711" s="69" t="s">
        <v>20277</v>
      </c>
      <c r="C6711" s="44">
        <v>1975</v>
      </c>
      <c r="D6711" s="44">
        <v>1975</v>
      </c>
      <c r="E6711" s="51" t="s">
        <v>16649</v>
      </c>
      <c r="F6711" s="45" t="s">
        <v>4681</v>
      </c>
      <c r="G6711" s="39" t="s">
        <v>4682</v>
      </c>
    </row>
    <row r="6712" spans="2:7" x14ac:dyDescent="0.25">
      <c r="B6712" s="69" t="s">
        <v>7835</v>
      </c>
      <c r="C6712" s="44">
        <v>1975</v>
      </c>
      <c r="D6712" s="44">
        <v>1975</v>
      </c>
      <c r="E6712" s="51" t="s">
        <v>16649</v>
      </c>
      <c r="F6712" s="45" t="s">
        <v>4681</v>
      </c>
      <c r="G6712" s="39" t="s">
        <v>4682</v>
      </c>
    </row>
    <row r="6713" spans="2:7" x14ac:dyDescent="0.25">
      <c r="B6713" s="69" t="s">
        <v>6279</v>
      </c>
      <c r="C6713" s="44">
        <v>1975</v>
      </c>
      <c r="D6713" s="44">
        <v>1975</v>
      </c>
      <c r="E6713" s="51" t="s">
        <v>16649</v>
      </c>
      <c r="F6713" s="45" t="s">
        <v>4681</v>
      </c>
      <c r="G6713" s="39" t="s">
        <v>4682</v>
      </c>
    </row>
    <row r="6714" spans="2:7" x14ac:dyDescent="0.25">
      <c r="B6714" s="69" t="s">
        <v>5946</v>
      </c>
      <c r="C6714" s="44">
        <v>1975</v>
      </c>
      <c r="D6714" s="44">
        <v>1975</v>
      </c>
      <c r="E6714" s="51" t="s">
        <v>16649</v>
      </c>
      <c r="F6714" s="45" t="s">
        <v>4681</v>
      </c>
      <c r="G6714" s="39" t="s">
        <v>4682</v>
      </c>
    </row>
    <row r="6715" spans="2:7" x14ac:dyDescent="0.25">
      <c r="B6715" s="69" t="s">
        <v>1040</v>
      </c>
      <c r="C6715" s="44">
        <v>1975</v>
      </c>
      <c r="D6715" s="44">
        <v>1975</v>
      </c>
      <c r="E6715" s="51" t="s">
        <v>16649</v>
      </c>
      <c r="F6715" s="45" t="s">
        <v>4681</v>
      </c>
      <c r="G6715" s="39" t="s">
        <v>4682</v>
      </c>
    </row>
    <row r="6716" spans="2:7" x14ac:dyDescent="0.25">
      <c r="B6716" s="69" t="s">
        <v>20279</v>
      </c>
      <c r="C6716" s="44">
        <v>1976</v>
      </c>
      <c r="D6716" s="44">
        <v>1976</v>
      </c>
      <c r="E6716" s="193" t="s">
        <v>13464</v>
      </c>
      <c r="F6716" s="45" t="s">
        <v>2195</v>
      </c>
      <c r="G6716" s="39" t="s">
        <v>2194</v>
      </c>
    </row>
    <row r="6717" spans="2:7" x14ac:dyDescent="0.25">
      <c r="B6717" s="69" t="s">
        <v>3646</v>
      </c>
      <c r="C6717" s="44">
        <v>1976</v>
      </c>
      <c r="D6717" s="44">
        <v>1976</v>
      </c>
      <c r="E6717" s="193" t="s">
        <v>13464</v>
      </c>
      <c r="F6717" s="45" t="s">
        <v>2195</v>
      </c>
      <c r="G6717" s="39" t="s">
        <v>2194</v>
      </c>
    </row>
    <row r="6718" spans="2:7" x14ac:dyDescent="0.25">
      <c r="B6718" s="69" t="s">
        <v>7819</v>
      </c>
      <c r="C6718" s="44">
        <v>1976</v>
      </c>
      <c r="D6718" s="44">
        <v>1976</v>
      </c>
      <c r="E6718" s="193" t="s">
        <v>13464</v>
      </c>
      <c r="F6718" s="45" t="s">
        <v>2195</v>
      </c>
      <c r="G6718" s="39" t="s">
        <v>2194</v>
      </c>
    </row>
    <row r="6719" spans="2:7" x14ac:dyDescent="0.25">
      <c r="B6719" s="69" t="s">
        <v>8138</v>
      </c>
      <c r="C6719" s="44">
        <v>1976</v>
      </c>
      <c r="D6719" s="44">
        <v>1976</v>
      </c>
      <c r="E6719" s="193" t="s">
        <v>13464</v>
      </c>
      <c r="F6719" s="45" t="s">
        <v>2195</v>
      </c>
      <c r="G6719" s="39" t="s">
        <v>2194</v>
      </c>
    </row>
    <row r="6720" spans="2:7" x14ac:dyDescent="0.25">
      <c r="B6720" s="69" t="s">
        <v>10517</v>
      </c>
      <c r="C6720" s="44">
        <v>1976</v>
      </c>
      <c r="D6720" s="44">
        <v>1976</v>
      </c>
      <c r="E6720" s="193" t="s">
        <v>13464</v>
      </c>
      <c r="F6720" s="45" t="s">
        <v>2195</v>
      </c>
      <c r="G6720" s="39" t="s">
        <v>2194</v>
      </c>
    </row>
    <row r="6721" spans="2:7" x14ac:dyDescent="0.25">
      <c r="B6721" s="69" t="s">
        <v>7836</v>
      </c>
      <c r="C6721" s="44">
        <v>1976</v>
      </c>
      <c r="D6721" s="44">
        <v>1976</v>
      </c>
      <c r="E6721" s="193" t="s">
        <v>13464</v>
      </c>
      <c r="F6721" s="45" t="s">
        <v>2195</v>
      </c>
      <c r="G6721" s="39" t="s">
        <v>2194</v>
      </c>
    </row>
    <row r="6722" spans="2:7" x14ac:dyDescent="0.25">
      <c r="B6722" s="69" t="s">
        <v>6281</v>
      </c>
      <c r="C6722" s="44">
        <v>1976</v>
      </c>
      <c r="D6722" s="44">
        <v>1976</v>
      </c>
      <c r="E6722" s="193" t="s">
        <v>13464</v>
      </c>
      <c r="F6722" s="45" t="s">
        <v>2195</v>
      </c>
      <c r="G6722" s="39" t="s">
        <v>2194</v>
      </c>
    </row>
    <row r="6723" spans="2:7" x14ac:dyDescent="0.25">
      <c r="B6723" s="69" t="s">
        <v>20280</v>
      </c>
      <c r="C6723" s="44">
        <v>1977</v>
      </c>
      <c r="D6723" s="44">
        <v>1977</v>
      </c>
      <c r="E6723" s="51" t="s">
        <v>16650</v>
      </c>
      <c r="F6723" s="45" t="s">
        <v>4686</v>
      </c>
      <c r="G6723" s="39" t="s">
        <v>4687</v>
      </c>
    </row>
    <row r="6724" spans="2:7" x14ac:dyDescent="0.25">
      <c r="B6724" s="69" t="s">
        <v>6282</v>
      </c>
      <c r="C6724" s="44">
        <v>1977</v>
      </c>
      <c r="D6724" s="44">
        <v>1977</v>
      </c>
      <c r="E6724" s="51" t="s">
        <v>16650</v>
      </c>
      <c r="F6724" s="45" t="s">
        <v>4686</v>
      </c>
      <c r="G6724" s="39" t="s">
        <v>4687</v>
      </c>
    </row>
    <row r="6725" spans="2:7" x14ac:dyDescent="0.25">
      <c r="B6725" s="69" t="s">
        <v>7837</v>
      </c>
      <c r="C6725" s="44">
        <v>1977</v>
      </c>
      <c r="D6725" s="44">
        <v>1977</v>
      </c>
      <c r="E6725" s="51" t="s">
        <v>16650</v>
      </c>
      <c r="F6725" s="45" t="s">
        <v>4686</v>
      </c>
      <c r="G6725" s="39" t="s">
        <v>4687</v>
      </c>
    </row>
    <row r="6726" spans="2:7" x14ac:dyDescent="0.25">
      <c r="B6726" s="69" t="s">
        <v>3948</v>
      </c>
      <c r="C6726" s="44">
        <v>1977</v>
      </c>
      <c r="D6726" s="44">
        <v>1977</v>
      </c>
      <c r="E6726" s="51" t="s">
        <v>16650</v>
      </c>
      <c r="F6726" s="45" t="s">
        <v>4686</v>
      </c>
      <c r="G6726" s="39" t="s">
        <v>4687</v>
      </c>
    </row>
    <row r="6727" spans="2:7" x14ac:dyDescent="0.25">
      <c r="B6727" s="69" t="s">
        <v>5997</v>
      </c>
      <c r="C6727" s="44">
        <v>1977</v>
      </c>
      <c r="D6727" s="44">
        <v>1977</v>
      </c>
      <c r="E6727" s="51" t="s">
        <v>16650</v>
      </c>
      <c r="F6727" s="45" t="s">
        <v>4686</v>
      </c>
      <c r="G6727" s="39" t="s">
        <v>4687</v>
      </c>
    </row>
    <row r="6728" spans="2:7" x14ac:dyDescent="0.25">
      <c r="B6728" s="69" t="s">
        <v>20281</v>
      </c>
      <c r="C6728" s="44">
        <v>1978</v>
      </c>
      <c r="D6728" s="44">
        <v>1978</v>
      </c>
      <c r="E6728" s="193" t="s">
        <v>13465</v>
      </c>
      <c r="F6728" s="45" t="s">
        <v>14063</v>
      </c>
      <c r="G6728" s="39" t="s">
        <v>2193</v>
      </c>
    </row>
    <row r="6729" spans="2:7" x14ac:dyDescent="0.25">
      <c r="B6729" s="69" t="s">
        <v>7838</v>
      </c>
      <c r="C6729" s="44">
        <v>1978</v>
      </c>
      <c r="D6729" s="44">
        <v>1978</v>
      </c>
      <c r="E6729" s="193" t="s">
        <v>13465</v>
      </c>
      <c r="F6729" s="45" t="s">
        <v>14063</v>
      </c>
      <c r="G6729" s="39" t="s">
        <v>2193</v>
      </c>
    </row>
    <row r="6730" spans="2:7" x14ac:dyDescent="0.25">
      <c r="B6730" s="69" t="s">
        <v>6283</v>
      </c>
      <c r="C6730" s="44">
        <v>1978</v>
      </c>
      <c r="D6730" s="44">
        <v>1978</v>
      </c>
      <c r="E6730" s="193" t="s">
        <v>13465</v>
      </c>
      <c r="F6730" s="45" t="s">
        <v>14063</v>
      </c>
      <c r="G6730" s="39" t="s">
        <v>2193</v>
      </c>
    </row>
    <row r="6731" spans="2:7" x14ac:dyDescent="0.25">
      <c r="B6731" s="69" t="s">
        <v>3629</v>
      </c>
      <c r="C6731" s="44">
        <v>1978</v>
      </c>
      <c r="D6731" s="44">
        <v>1978</v>
      </c>
      <c r="E6731" s="193" t="s">
        <v>13465</v>
      </c>
      <c r="F6731" s="45" t="s">
        <v>14063</v>
      </c>
      <c r="G6731" s="39" t="s">
        <v>2193</v>
      </c>
    </row>
    <row r="6732" spans="2:7" x14ac:dyDescent="0.25">
      <c r="B6732" s="69" t="s">
        <v>7809</v>
      </c>
      <c r="C6732" s="44">
        <v>1978</v>
      </c>
      <c r="D6732" s="44">
        <v>1978</v>
      </c>
      <c r="E6732" s="193" t="s">
        <v>13465</v>
      </c>
      <c r="F6732" s="45" t="s">
        <v>14063</v>
      </c>
      <c r="G6732" s="39" t="s">
        <v>2193</v>
      </c>
    </row>
    <row r="6733" spans="2:7" x14ac:dyDescent="0.25">
      <c r="B6733" s="69" t="s">
        <v>8135</v>
      </c>
      <c r="C6733" s="44">
        <v>1978</v>
      </c>
      <c r="D6733" s="44">
        <v>1978</v>
      </c>
      <c r="E6733" s="193" t="s">
        <v>13465</v>
      </c>
      <c r="F6733" s="45" t="s">
        <v>14063</v>
      </c>
      <c r="G6733" s="39" t="s">
        <v>2193</v>
      </c>
    </row>
    <row r="6734" spans="2:7" x14ac:dyDescent="0.25">
      <c r="B6734" s="69" t="s">
        <v>10485</v>
      </c>
      <c r="C6734" s="44">
        <v>1978</v>
      </c>
      <c r="D6734" s="44">
        <v>1978</v>
      </c>
      <c r="E6734" s="193" t="s">
        <v>13465</v>
      </c>
      <c r="F6734" s="45" t="s">
        <v>14063</v>
      </c>
      <c r="G6734" s="39" t="s">
        <v>2193</v>
      </c>
    </row>
    <row r="6735" spans="2:7" x14ac:dyDescent="0.25">
      <c r="B6735" s="69" t="s">
        <v>14063</v>
      </c>
      <c r="C6735" s="44">
        <v>1978</v>
      </c>
      <c r="D6735" s="44">
        <v>1978</v>
      </c>
      <c r="E6735" s="193" t="s">
        <v>13465</v>
      </c>
      <c r="F6735" s="45" t="s">
        <v>14063</v>
      </c>
      <c r="G6735" s="39" t="s">
        <v>2193</v>
      </c>
    </row>
    <row r="6736" spans="2:7" x14ac:dyDescent="0.25">
      <c r="B6736" s="69" t="s">
        <v>14064</v>
      </c>
      <c r="C6736" s="44">
        <v>1978</v>
      </c>
      <c r="D6736" s="44">
        <v>1978</v>
      </c>
      <c r="E6736" s="193" t="s">
        <v>13465</v>
      </c>
      <c r="F6736" s="45" t="s">
        <v>14063</v>
      </c>
      <c r="G6736" s="39" t="s">
        <v>2193</v>
      </c>
    </row>
    <row r="6737" spans="2:7" x14ac:dyDescent="0.25">
      <c r="B6737" s="69" t="s">
        <v>20285</v>
      </c>
      <c r="C6737" s="44">
        <v>1982</v>
      </c>
      <c r="D6737" s="44">
        <v>1982</v>
      </c>
      <c r="E6737" s="193" t="s">
        <v>13469</v>
      </c>
      <c r="F6737" s="45" t="s">
        <v>2186</v>
      </c>
      <c r="G6737" s="39" t="s">
        <v>2185</v>
      </c>
    </row>
    <row r="6738" spans="2:7" x14ac:dyDescent="0.25">
      <c r="B6738" s="69" t="s">
        <v>7842</v>
      </c>
      <c r="C6738" s="44">
        <v>1982</v>
      </c>
      <c r="D6738" s="44">
        <v>1982</v>
      </c>
      <c r="E6738" s="193" t="s">
        <v>13469</v>
      </c>
      <c r="F6738" s="45" t="s">
        <v>2186</v>
      </c>
      <c r="G6738" s="39" t="s">
        <v>2185</v>
      </c>
    </row>
    <row r="6739" spans="2:7" x14ac:dyDescent="0.25">
      <c r="B6739" s="69" t="s">
        <v>6287</v>
      </c>
      <c r="C6739" s="44">
        <v>1982</v>
      </c>
      <c r="D6739" s="44">
        <v>1982</v>
      </c>
      <c r="E6739" s="193" t="s">
        <v>13469</v>
      </c>
      <c r="F6739" s="45" t="s">
        <v>2186</v>
      </c>
      <c r="G6739" s="39" t="s">
        <v>2185</v>
      </c>
    </row>
    <row r="6740" spans="2:7" x14ac:dyDescent="0.25">
      <c r="B6740" s="69" t="s">
        <v>10670</v>
      </c>
      <c r="C6740" s="44">
        <v>1982</v>
      </c>
      <c r="D6740" s="44">
        <v>1982</v>
      </c>
      <c r="E6740" s="193" t="s">
        <v>13469</v>
      </c>
      <c r="F6740" s="45" t="s">
        <v>2186</v>
      </c>
      <c r="G6740" s="39" t="s">
        <v>2185</v>
      </c>
    </row>
    <row r="6741" spans="2:7" x14ac:dyDescent="0.25">
      <c r="B6741" s="69" t="s">
        <v>7794</v>
      </c>
      <c r="C6741" s="44">
        <v>1982</v>
      </c>
      <c r="D6741" s="44">
        <v>1982</v>
      </c>
      <c r="E6741" s="193" t="s">
        <v>13469</v>
      </c>
      <c r="F6741" s="45" t="s">
        <v>2186</v>
      </c>
      <c r="G6741" s="39" t="s">
        <v>2185</v>
      </c>
    </row>
    <row r="6742" spans="2:7" x14ac:dyDescent="0.25">
      <c r="B6742" s="69" t="s">
        <v>8133</v>
      </c>
      <c r="C6742" s="44">
        <v>1982</v>
      </c>
      <c r="D6742" s="44">
        <v>1982</v>
      </c>
      <c r="E6742" s="193" t="s">
        <v>13469</v>
      </c>
      <c r="F6742" s="45" t="s">
        <v>2186</v>
      </c>
      <c r="G6742" s="39" t="s">
        <v>2185</v>
      </c>
    </row>
    <row r="6743" spans="2:7" x14ac:dyDescent="0.25">
      <c r="B6743" s="69" t="s">
        <v>4766</v>
      </c>
      <c r="C6743" s="44">
        <v>1982</v>
      </c>
      <c r="D6743" s="44">
        <v>1982</v>
      </c>
      <c r="E6743" s="193" t="s">
        <v>13469</v>
      </c>
      <c r="F6743" s="45" t="s">
        <v>2186</v>
      </c>
      <c r="G6743" s="39" t="s">
        <v>2185</v>
      </c>
    </row>
    <row r="6744" spans="2:7" x14ac:dyDescent="0.25">
      <c r="B6744" s="69" t="s">
        <v>7394</v>
      </c>
      <c r="C6744" s="44">
        <v>1982</v>
      </c>
      <c r="D6744" s="44">
        <v>1982</v>
      </c>
      <c r="E6744" s="193" t="s">
        <v>13469</v>
      </c>
      <c r="F6744" s="45" t="s">
        <v>2186</v>
      </c>
      <c r="G6744" s="39" t="s">
        <v>2185</v>
      </c>
    </row>
    <row r="6745" spans="2:7" x14ac:dyDescent="0.25">
      <c r="B6745" s="69" t="s">
        <v>20286</v>
      </c>
      <c r="C6745" s="44">
        <v>1983</v>
      </c>
      <c r="D6745" s="44">
        <v>1983</v>
      </c>
      <c r="E6745" s="193" t="s">
        <v>13470</v>
      </c>
      <c r="F6745" s="45" t="s">
        <v>2184</v>
      </c>
      <c r="G6745" s="39" t="s">
        <v>2183</v>
      </c>
    </row>
    <row r="6746" spans="2:7" x14ac:dyDescent="0.25">
      <c r="B6746" s="69" t="s">
        <v>7395</v>
      </c>
      <c r="C6746" s="44">
        <v>1983</v>
      </c>
      <c r="D6746" s="44">
        <v>1983</v>
      </c>
      <c r="E6746" s="193" t="s">
        <v>13470</v>
      </c>
      <c r="F6746" s="45" t="s">
        <v>2184</v>
      </c>
      <c r="G6746" s="39" t="s">
        <v>2183</v>
      </c>
    </row>
    <row r="6747" spans="2:7" x14ac:dyDescent="0.25">
      <c r="B6747" s="69" t="s">
        <v>3801</v>
      </c>
      <c r="C6747" s="44">
        <v>1983</v>
      </c>
      <c r="D6747" s="44">
        <v>1983</v>
      </c>
      <c r="E6747" s="193" t="s">
        <v>13470</v>
      </c>
      <c r="F6747" s="45" t="s">
        <v>2184</v>
      </c>
      <c r="G6747" s="39" t="s">
        <v>2183</v>
      </c>
    </row>
    <row r="6748" spans="2:7" x14ac:dyDescent="0.25">
      <c r="B6748" s="69" t="s">
        <v>7552</v>
      </c>
      <c r="C6748" s="44">
        <v>1983</v>
      </c>
      <c r="D6748" s="44">
        <v>1983</v>
      </c>
      <c r="E6748" s="193" t="s">
        <v>13470</v>
      </c>
      <c r="F6748" s="45" t="s">
        <v>2184</v>
      </c>
      <c r="G6748" s="39" t="s">
        <v>2183</v>
      </c>
    </row>
    <row r="6749" spans="2:7" x14ac:dyDescent="0.25">
      <c r="B6749" s="69" t="s">
        <v>8120</v>
      </c>
      <c r="C6749" s="44">
        <v>1983</v>
      </c>
      <c r="D6749" s="44">
        <v>1983</v>
      </c>
      <c r="E6749" s="193" t="s">
        <v>13470</v>
      </c>
      <c r="F6749" s="45" t="s">
        <v>2184</v>
      </c>
      <c r="G6749" s="39" t="s">
        <v>2183</v>
      </c>
    </row>
    <row r="6750" spans="2:7" x14ac:dyDescent="0.25">
      <c r="B6750" s="69" t="s">
        <v>9887</v>
      </c>
      <c r="C6750" s="44">
        <v>1983</v>
      </c>
      <c r="D6750" s="44">
        <v>1983</v>
      </c>
      <c r="E6750" s="193" t="s">
        <v>13470</v>
      </c>
      <c r="F6750" s="45" t="s">
        <v>2184</v>
      </c>
      <c r="G6750" s="39" t="s">
        <v>2183</v>
      </c>
    </row>
    <row r="6751" spans="2:7" x14ac:dyDescent="0.25">
      <c r="B6751" s="69" t="s">
        <v>6288</v>
      </c>
      <c r="C6751" s="44">
        <v>1983</v>
      </c>
      <c r="D6751" s="44">
        <v>1983</v>
      </c>
      <c r="E6751" s="193" t="s">
        <v>13470</v>
      </c>
      <c r="F6751" s="45" t="s">
        <v>2184</v>
      </c>
      <c r="G6751" s="39" t="s">
        <v>2183</v>
      </c>
    </row>
    <row r="6752" spans="2:7" x14ac:dyDescent="0.25">
      <c r="B6752" s="69" t="s">
        <v>7843</v>
      </c>
      <c r="C6752" s="44">
        <v>1983</v>
      </c>
      <c r="D6752" s="44">
        <v>1983</v>
      </c>
      <c r="E6752" s="193" t="s">
        <v>13470</v>
      </c>
      <c r="F6752" s="45" t="s">
        <v>2184</v>
      </c>
      <c r="G6752" s="39" t="s">
        <v>2183</v>
      </c>
    </row>
    <row r="6753" spans="2:7" x14ac:dyDescent="0.25">
      <c r="B6753" s="69" t="s">
        <v>20287</v>
      </c>
      <c r="C6753" s="44">
        <v>1984</v>
      </c>
      <c r="D6753" s="44">
        <v>1984</v>
      </c>
      <c r="E6753" s="193" t="s">
        <v>13471</v>
      </c>
      <c r="F6753" s="45" t="s">
        <v>2182</v>
      </c>
      <c r="G6753" s="39" t="s">
        <v>2181</v>
      </c>
    </row>
    <row r="6754" spans="2:7" x14ac:dyDescent="0.25">
      <c r="B6754" s="69" t="s">
        <v>7396</v>
      </c>
      <c r="C6754" s="44">
        <v>1984</v>
      </c>
      <c r="D6754" s="44">
        <v>1984</v>
      </c>
      <c r="E6754" s="193" t="s">
        <v>13471</v>
      </c>
      <c r="F6754" s="45" t="s">
        <v>2182</v>
      </c>
      <c r="G6754" s="39" t="s">
        <v>2181</v>
      </c>
    </row>
    <row r="6755" spans="2:7" x14ac:dyDescent="0.25">
      <c r="B6755" s="69" t="s">
        <v>7249</v>
      </c>
      <c r="C6755" s="44">
        <v>1984</v>
      </c>
      <c r="D6755" s="44">
        <v>1984</v>
      </c>
      <c r="E6755" s="193" t="s">
        <v>13471</v>
      </c>
      <c r="F6755" s="45" t="s">
        <v>2182</v>
      </c>
      <c r="G6755" s="39" t="s">
        <v>2181</v>
      </c>
    </row>
    <row r="6756" spans="2:7" x14ac:dyDescent="0.25">
      <c r="B6756" s="69" t="s">
        <v>7768</v>
      </c>
      <c r="C6756" s="44">
        <v>1984</v>
      </c>
      <c r="D6756" s="44">
        <v>1984</v>
      </c>
      <c r="E6756" s="193" t="s">
        <v>13471</v>
      </c>
      <c r="F6756" s="45" t="s">
        <v>2182</v>
      </c>
      <c r="G6756" s="39" t="s">
        <v>2181</v>
      </c>
    </row>
    <row r="6757" spans="2:7" x14ac:dyDescent="0.25">
      <c r="B6757" s="69" t="s">
        <v>8129</v>
      </c>
      <c r="C6757" s="44">
        <v>1984</v>
      </c>
      <c r="D6757" s="44">
        <v>1984</v>
      </c>
      <c r="E6757" s="193" t="s">
        <v>13471</v>
      </c>
      <c r="F6757" s="45" t="s">
        <v>2182</v>
      </c>
      <c r="G6757" s="39" t="s">
        <v>2181</v>
      </c>
    </row>
    <row r="6758" spans="2:7" x14ac:dyDescent="0.25">
      <c r="B6758" s="69" t="s">
        <v>8130</v>
      </c>
      <c r="C6758" s="44">
        <v>1984</v>
      </c>
      <c r="D6758" s="44">
        <v>1984</v>
      </c>
      <c r="E6758" s="193" t="s">
        <v>13471</v>
      </c>
      <c r="F6758" s="45" t="s">
        <v>2182</v>
      </c>
      <c r="G6758" s="39" t="s">
        <v>2181</v>
      </c>
    </row>
    <row r="6759" spans="2:7" x14ac:dyDescent="0.25">
      <c r="B6759" s="69" t="s">
        <v>11478</v>
      </c>
      <c r="C6759" s="44">
        <v>1984</v>
      </c>
      <c r="D6759" s="44">
        <v>1984</v>
      </c>
      <c r="E6759" s="193" t="s">
        <v>13471</v>
      </c>
      <c r="F6759" s="45" t="s">
        <v>2182</v>
      </c>
      <c r="G6759" s="39" t="s">
        <v>2181</v>
      </c>
    </row>
    <row r="6760" spans="2:7" x14ac:dyDescent="0.25">
      <c r="B6760" s="69" t="s">
        <v>6180</v>
      </c>
      <c r="C6760" s="44">
        <v>1984</v>
      </c>
      <c r="D6760" s="44">
        <v>1984</v>
      </c>
      <c r="E6760" s="193" t="s">
        <v>13471</v>
      </c>
      <c r="F6760" s="45" t="s">
        <v>2182</v>
      </c>
      <c r="G6760" s="39" t="s">
        <v>2181</v>
      </c>
    </row>
    <row r="6761" spans="2:7" x14ac:dyDescent="0.25">
      <c r="B6761" s="69" t="s">
        <v>7844</v>
      </c>
      <c r="C6761" s="44">
        <v>1984</v>
      </c>
      <c r="D6761" s="44">
        <v>1984</v>
      </c>
      <c r="E6761" s="193" t="s">
        <v>13471</v>
      </c>
      <c r="F6761" s="45" t="s">
        <v>2182</v>
      </c>
      <c r="G6761" s="39" t="s">
        <v>2181</v>
      </c>
    </row>
    <row r="6762" spans="2:7" x14ac:dyDescent="0.25">
      <c r="B6762" s="69" t="s">
        <v>6289</v>
      </c>
      <c r="C6762" s="44">
        <v>1984</v>
      </c>
      <c r="D6762" s="44">
        <v>1984</v>
      </c>
      <c r="E6762" s="193" t="s">
        <v>13471</v>
      </c>
      <c r="F6762" s="45" t="s">
        <v>2182</v>
      </c>
      <c r="G6762" s="39" t="s">
        <v>2181</v>
      </c>
    </row>
    <row r="6763" spans="2:7" x14ac:dyDescent="0.25">
      <c r="B6763" s="69" t="s">
        <v>20289</v>
      </c>
      <c r="C6763" s="44">
        <v>1985</v>
      </c>
      <c r="D6763" s="44">
        <v>1985</v>
      </c>
      <c r="E6763" s="193" t="s">
        <v>13472</v>
      </c>
      <c r="F6763" s="45" t="s">
        <v>4691</v>
      </c>
      <c r="G6763" s="39" t="s">
        <v>4692</v>
      </c>
    </row>
    <row r="6764" spans="2:7" x14ac:dyDescent="0.25">
      <c r="B6764" s="69" t="s">
        <v>6291</v>
      </c>
      <c r="C6764" s="44">
        <v>1985</v>
      </c>
      <c r="D6764" s="44">
        <v>1985</v>
      </c>
      <c r="E6764" s="193" t="s">
        <v>13472</v>
      </c>
      <c r="F6764" s="45" t="s">
        <v>4691</v>
      </c>
      <c r="G6764" s="39" t="s">
        <v>4692</v>
      </c>
    </row>
    <row r="6765" spans="2:7" x14ac:dyDescent="0.25">
      <c r="B6765" s="69" t="s">
        <v>7845</v>
      </c>
      <c r="C6765" s="44">
        <v>1985</v>
      </c>
      <c r="D6765" s="44">
        <v>1985</v>
      </c>
      <c r="E6765" s="193" t="s">
        <v>13472</v>
      </c>
      <c r="F6765" s="45" t="s">
        <v>4691</v>
      </c>
      <c r="G6765" s="39" t="s">
        <v>4692</v>
      </c>
    </row>
    <row r="6766" spans="2:7" x14ac:dyDescent="0.25">
      <c r="B6766" s="69" t="s">
        <v>7802</v>
      </c>
      <c r="C6766" s="44">
        <v>1985</v>
      </c>
      <c r="D6766" s="44">
        <v>1985</v>
      </c>
      <c r="E6766" s="193" t="s">
        <v>13472</v>
      </c>
      <c r="F6766" s="45" t="s">
        <v>4691</v>
      </c>
      <c r="G6766" s="39" t="s">
        <v>4692</v>
      </c>
    </row>
    <row r="6767" spans="2:7" x14ac:dyDescent="0.25">
      <c r="B6767" s="69" t="s">
        <v>8134</v>
      </c>
      <c r="C6767" s="44">
        <v>1985</v>
      </c>
      <c r="D6767" s="44">
        <v>1985</v>
      </c>
      <c r="E6767" s="193" t="s">
        <v>13472</v>
      </c>
      <c r="F6767" s="45" t="s">
        <v>4691</v>
      </c>
      <c r="G6767" s="39" t="s">
        <v>4692</v>
      </c>
    </row>
    <row r="6768" spans="2:7" x14ac:dyDescent="0.25">
      <c r="B6768" s="69" t="s">
        <v>4805</v>
      </c>
      <c r="C6768" s="44">
        <v>1985</v>
      </c>
      <c r="D6768" s="44">
        <v>1985</v>
      </c>
      <c r="E6768" s="193" t="s">
        <v>13472</v>
      </c>
      <c r="F6768" s="45" t="s">
        <v>4691</v>
      </c>
      <c r="G6768" s="39" t="s">
        <v>4692</v>
      </c>
    </row>
    <row r="6769" spans="2:7" x14ac:dyDescent="0.25">
      <c r="B6769" s="69" t="s">
        <v>3602</v>
      </c>
      <c r="C6769" s="44">
        <v>1985</v>
      </c>
      <c r="D6769" s="44">
        <v>1985</v>
      </c>
      <c r="E6769" s="193" t="s">
        <v>13472</v>
      </c>
      <c r="F6769" s="45" t="s">
        <v>4691</v>
      </c>
      <c r="G6769" s="39" t="s">
        <v>4692</v>
      </c>
    </row>
    <row r="6770" spans="2:7" x14ac:dyDescent="0.25">
      <c r="B6770" s="69" t="s">
        <v>20288</v>
      </c>
      <c r="C6770" s="44">
        <v>1984.1</v>
      </c>
      <c r="D6770" s="44" t="s">
        <v>4688</v>
      </c>
      <c r="E6770" s="51" t="s">
        <v>16651</v>
      </c>
      <c r="F6770" s="45" t="s">
        <v>4689</v>
      </c>
      <c r="G6770" s="39" t="s">
        <v>4690</v>
      </c>
    </row>
    <row r="6771" spans="2:7" x14ac:dyDescent="0.25">
      <c r="B6771" s="69" t="s">
        <v>4688</v>
      </c>
      <c r="C6771" s="44">
        <v>1984.1</v>
      </c>
      <c r="D6771" s="44" t="s">
        <v>4688</v>
      </c>
      <c r="E6771" s="51" t="s">
        <v>16651</v>
      </c>
      <c r="F6771" s="45" t="s">
        <v>4689</v>
      </c>
      <c r="G6771" s="39" t="s">
        <v>4690</v>
      </c>
    </row>
    <row r="6772" spans="2:7" x14ac:dyDescent="0.25">
      <c r="B6772" s="69" t="s">
        <v>8293</v>
      </c>
      <c r="C6772" s="44">
        <v>1984.1</v>
      </c>
      <c r="D6772" s="44" t="s">
        <v>4688</v>
      </c>
      <c r="E6772" s="51" t="s">
        <v>16651</v>
      </c>
      <c r="F6772" s="45" t="s">
        <v>4689</v>
      </c>
      <c r="G6772" s="39" t="s">
        <v>4690</v>
      </c>
    </row>
    <row r="6773" spans="2:7" x14ac:dyDescent="0.25">
      <c r="B6773" s="69" t="s">
        <v>16807</v>
      </c>
      <c r="C6773" s="44">
        <v>1984.1</v>
      </c>
      <c r="D6773" s="44" t="s">
        <v>4688</v>
      </c>
      <c r="E6773" s="51" t="s">
        <v>16651</v>
      </c>
      <c r="F6773" s="45" t="s">
        <v>4689</v>
      </c>
      <c r="G6773" s="39" t="s">
        <v>4690</v>
      </c>
    </row>
    <row r="6774" spans="2:7" x14ac:dyDescent="0.25">
      <c r="B6774" s="69" t="s">
        <v>3770</v>
      </c>
      <c r="C6774" s="44">
        <v>1984.1</v>
      </c>
      <c r="D6774" s="44" t="s">
        <v>4688</v>
      </c>
      <c r="E6774" s="51" t="s">
        <v>16651</v>
      </c>
      <c r="F6774" s="45" t="s">
        <v>4689</v>
      </c>
      <c r="G6774" s="39" t="s">
        <v>4690</v>
      </c>
    </row>
    <row r="6775" spans="2:7" x14ac:dyDescent="0.25">
      <c r="B6775" s="69" t="s">
        <v>6732</v>
      </c>
      <c r="C6775" s="44">
        <v>1984.1</v>
      </c>
      <c r="D6775" s="44" t="s">
        <v>4688</v>
      </c>
      <c r="E6775" s="51" t="s">
        <v>16651</v>
      </c>
      <c r="F6775" s="45" t="s">
        <v>4689</v>
      </c>
      <c r="G6775" s="39" t="s">
        <v>4690</v>
      </c>
    </row>
    <row r="6776" spans="2:7" x14ac:dyDescent="0.25">
      <c r="B6776" s="69" t="s">
        <v>8143</v>
      </c>
      <c r="C6776" s="44">
        <v>1984.1</v>
      </c>
      <c r="D6776" s="44" t="s">
        <v>4688</v>
      </c>
      <c r="E6776" s="51" t="s">
        <v>16651</v>
      </c>
      <c r="F6776" s="45" t="s">
        <v>4689</v>
      </c>
      <c r="G6776" s="39" t="s">
        <v>4690</v>
      </c>
    </row>
    <row r="6777" spans="2:7" x14ac:dyDescent="0.25">
      <c r="B6777" s="69" t="s">
        <v>6001</v>
      </c>
      <c r="C6777" s="44">
        <v>1984.1</v>
      </c>
      <c r="D6777" s="44" t="s">
        <v>4688</v>
      </c>
      <c r="E6777" s="51" t="s">
        <v>16651</v>
      </c>
      <c r="F6777" s="45" t="s">
        <v>4689</v>
      </c>
      <c r="G6777" s="39" t="s">
        <v>4690</v>
      </c>
    </row>
    <row r="6778" spans="2:7" x14ac:dyDescent="0.25">
      <c r="B6778" s="69" t="s">
        <v>20290</v>
      </c>
      <c r="C6778" s="44">
        <v>1986</v>
      </c>
      <c r="D6778" s="44">
        <v>1986</v>
      </c>
      <c r="E6778" s="193" t="s">
        <v>13473</v>
      </c>
      <c r="F6778" s="45" t="s">
        <v>4693</v>
      </c>
      <c r="G6778" s="39" t="s">
        <v>4694</v>
      </c>
    </row>
    <row r="6779" spans="2:7" x14ac:dyDescent="0.25">
      <c r="B6779" s="69" t="s">
        <v>6292</v>
      </c>
      <c r="C6779" s="44">
        <v>1986</v>
      </c>
      <c r="D6779" s="44">
        <v>1986</v>
      </c>
      <c r="E6779" s="193" t="s">
        <v>13473</v>
      </c>
      <c r="F6779" s="45" t="s">
        <v>4693</v>
      </c>
      <c r="G6779" s="39" t="s">
        <v>4694</v>
      </c>
    </row>
    <row r="6780" spans="2:7" x14ac:dyDescent="0.25">
      <c r="B6780" s="69" t="s">
        <v>7846</v>
      </c>
      <c r="C6780" s="44">
        <v>1986</v>
      </c>
      <c r="D6780" s="44">
        <v>1986</v>
      </c>
      <c r="E6780" s="193" t="s">
        <v>13473</v>
      </c>
      <c r="F6780" s="45" t="s">
        <v>4693</v>
      </c>
      <c r="G6780" s="39" t="s">
        <v>4694</v>
      </c>
    </row>
    <row r="6781" spans="2:7" x14ac:dyDescent="0.25">
      <c r="B6781" s="69" t="s">
        <v>1010</v>
      </c>
      <c r="C6781" s="44">
        <v>1986</v>
      </c>
      <c r="D6781" s="44">
        <v>1986</v>
      </c>
      <c r="E6781" s="193" t="s">
        <v>13473</v>
      </c>
      <c r="F6781" s="45" t="s">
        <v>4693</v>
      </c>
      <c r="G6781" s="39" t="s">
        <v>4694</v>
      </c>
    </row>
    <row r="6782" spans="2:7" x14ac:dyDescent="0.25">
      <c r="B6782" s="69" t="s">
        <v>6696</v>
      </c>
      <c r="C6782" s="44">
        <v>1986</v>
      </c>
      <c r="D6782" s="44">
        <v>1986</v>
      </c>
      <c r="E6782" s="193" t="s">
        <v>13473</v>
      </c>
      <c r="F6782" s="45" t="s">
        <v>4693</v>
      </c>
      <c r="G6782" s="39" t="s">
        <v>4694</v>
      </c>
    </row>
    <row r="6783" spans="2:7" x14ac:dyDescent="0.25">
      <c r="B6783" s="69" t="s">
        <v>2291</v>
      </c>
      <c r="C6783" s="44">
        <v>1986</v>
      </c>
      <c r="D6783" s="44">
        <v>1986</v>
      </c>
      <c r="E6783" s="193" t="s">
        <v>13473</v>
      </c>
      <c r="F6783" s="45" t="s">
        <v>4693</v>
      </c>
      <c r="G6783" s="39" t="s">
        <v>4694</v>
      </c>
    </row>
    <row r="6784" spans="2:7" x14ac:dyDescent="0.25">
      <c r="B6784" s="69" t="s">
        <v>20291</v>
      </c>
      <c r="C6784" s="44">
        <v>1987</v>
      </c>
      <c r="D6784" s="44">
        <v>1987</v>
      </c>
      <c r="E6784" s="193" t="s">
        <v>13474</v>
      </c>
      <c r="F6784" s="45" t="s">
        <v>4695</v>
      </c>
      <c r="G6784" s="39" t="s">
        <v>4696</v>
      </c>
    </row>
    <row r="6785" spans="2:7" x14ac:dyDescent="0.25">
      <c r="B6785" s="69" t="s">
        <v>7542</v>
      </c>
      <c r="C6785" s="44">
        <v>1987</v>
      </c>
      <c r="D6785" s="44">
        <v>1987</v>
      </c>
      <c r="E6785" s="193" t="s">
        <v>13474</v>
      </c>
      <c r="F6785" s="45" t="s">
        <v>4695</v>
      </c>
      <c r="G6785" s="39" t="s">
        <v>4696</v>
      </c>
    </row>
    <row r="6786" spans="2:7" x14ac:dyDescent="0.25">
      <c r="B6786" s="69" t="s">
        <v>8119</v>
      </c>
      <c r="C6786" s="44">
        <v>1987</v>
      </c>
      <c r="D6786" s="44">
        <v>1987</v>
      </c>
      <c r="E6786" s="193" t="s">
        <v>13474</v>
      </c>
      <c r="F6786" s="45" t="s">
        <v>4695</v>
      </c>
      <c r="G6786" s="39" t="s">
        <v>4696</v>
      </c>
    </row>
    <row r="6787" spans="2:7" x14ac:dyDescent="0.25">
      <c r="B6787" s="69" t="s">
        <v>9827</v>
      </c>
      <c r="C6787" s="44">
        <v>1987</v>
      </c>
      <c r="D6787" s="44">
        <v>1987</v>
      </c>
      <c r="E6787" s="193" t="s">
        <v>13474</v>
      </c>
      <c r="F6787" s="45" t="s">
        <v>4695</v>
      </c>
      <c r="G6787" s="39" t="s">
        <v>4696</v>
      </c>
    </row>
    <row r="6788" spans="2:7" x14ac:dyDescent="0.25">
      <c r="B6788" s="69" t="s">
        <v>6883</v>
      </c>
      <c r="C6788" s="44">
        <v>1987</v>
      </c>
      <c r="D6788" s="44">
        <v>1987</v>
      </c>
      <c r="E6788" s="193" t="s">
        <v>13474</v>
      </c>
      <c r="F6788" s="45" t="s">
        <v>4695</v>
      </c>
      <c r="G6788" s="39" t="s">
        <v>4696</v>
      </c>
    </row>
    <row r="6789" spans="2:7" x14ac:dyDescent="0.25">
      <c r="B6789" s="69" t="s">
        <v>6293</v>
      </c>
      <c r="C6789" s="44">
        <v>1987</v>
      </c>
      <c r="D6789" s="44">
        <v>1987</v>
      </c>
      <c r="E6789" s="193" t="s">
        <v>13474</v>
      </c>
      <c r="F6789" s="45" t="s">
        <v>4695</v>
      </c>
      <c r="G6789" s="39" t="s">
        <v>4696</v>
      </c>
    </row>
    <row r="6790" spans="2:7" x14ac:dyDescent="0.25">
      <c r="B6790" s="69" t="s">
        <v>7847</v>
      </c>
      <c r="C6790" s="44">
        <v>1987</v>
      </c>
      <c r="D6790" s="44">
        <v>1987</v>
      </c>
      <c r="E6790" s="193" t="s">
        <v>13474</v>
      </c>
      <c r="F6790" s="45" t="s">
        <v>4695</v>
      </c>
      <c r="G6790" s="39" t="s">
        <v>4696</v>
      </c>
    </row>
    <row r="6791" spans="2:7" x14ac:dyDescent="0.25">
      <c r="B6791" s="69" t="s">
        <v>20292</v>
      </c>
      <c r="C6791" s="44">
        <v>1988</v>
      </c>
      <c r="D6791" s="44">
        <v>1988</v>
      </c>
      <c r="E6791" s="51" t="s">
        <v>16652</v>
      </c>
      <c r="F6791" s="45" t="s">
        <v>4697</v>
      </c>
      <c r="G6791" s="39" t="s">
        <v>4698</v>
      </c>
    </row>
    <row r="6792" spans="2:7" x14ac:dyDescent="0.25">
      <c r="B6792" s="69" t="s">
        <v>7848</v>
      </c>
      <c r="C6792" s="44">
        <v>1988</v>
      </c>
      <c r="D6792" s="44">
        <v>1988</v>
      </c>
      <c r="E6792" s="51" t="s">
        <v>16652</v>
      </c>
      <c r="F6792" s="45" t="s">
        <v>4697</v>
      </c>
      <c r="G6792" s="39" t="s">
        <v>4698</v>
      </c>
    </row>
    <row r="6793" spans="2:7" x14ac:dyDescent="0.25">
      <c r="B6793" s="69" t="s">
        <v>6294</v>
      </c>
      <c r="C6793" s="44">
        <v>1988</v>
      </c>
      <c r="D6793" s="44">
        <v>1988</v>
      </c>
      <c r="E6793" s="51" t="s">
        <v>16652</v>
      </c>
      <c r="F6793" s="45" t="s">
        <v>4697</v>
      </c>
      <c r="G6793" s="39" t="s">
        <v>4698</v>
      </c>
    </row>
    <row r="6794" spans="2:7" x14ac:dyDescent="0.25">
      <c r="B6794" s="69" t="s">
        <v>7791</v>
      </c>
      <c r="C6794" s="44">
        <v>1988</v>
      </c>
      <c r="D6794" s="44">
        <v>1988</v>
      </c>
      <c r="E6794" s="51" t="s">
        <v>16652</v>
      </c>
      <c r="F6794" s="45" t="s">
        <v>4697</v>
      </c>
      <c r="G6794" s="39" t="s">
        <v>4698</v>
      </c>
    </row>
    <row r="6795" spans="2:7" x14ac:dyDescent="0.25">
      <c r="B6795" s="69" t="s">
        <v>8132</v>
      </c>
      <c r="C6795" s="44">
        <v>1988</v>
      </c>
      <c r="D6795" s="44">
        <v>1988</v>
      </c>
      <c r="E6795" s="51" t="s">
        <v>16652</v>
      </c>
      <c r="F6795" s="45" t="s">
        <v>4697</v>
      </c>
      <c r="G6795" s="39" t="s">
        <v>4698</v>
      </c>
    </row>
    <row r="6796" spans="2:7" x14ac:dyDescent="0.25">
      <c r="B6796" s="69" t="s">
        <v>4744</v>
      </c>
      <c r="C6796" s="44">
        <v>1988</v>
      </c>
      <c r="D6796" s="44">
        <v>1988</v>
      </c>
      <c r="E6796" s="51" t="s">
        <v>16652</v>
      </c>
      <c r="F6796" s="45" t="s">
        <v>4697</v>
      </c>
      <c r="G6796" s="39" t="s">
        <v>4698</v>
      </c>
    </row>
    <row r="6797" spans="2:7" x14ac:dyDescent="0.25">
      <c r="B6797" s="69" t="s">
        <v>3563</v>
      </c>
      <c r="C6797" s="44">
        <v>1988</v>
      </c>
      <c r="D6797" s="44">
        <v>1988</v>
      </c>
      <c r="E6797" s="51" t="s">
        <v>16652</v>
      </c>
      <c r="F6797" s="45" t="s">
        <v>4697</v>
      </c>
      <c r="G6797" s="39" t="s">
        <v>4698</v>
      </c>
    </row>
    <row r="6798" spans="2:7" x14ac:dyDescent="0.25">
      <c r="B6798" s="69" t="s">
        <v>20293</v>
      </c>
      <c r="C6798" s="44">
        <v>1989</v>
      </c>
      <c r="D6798" s="44">
        <v>1989</v>
      </c>
      <c r="E6798" s="51" t="s">
        <v>16653</v>
      </c>
      <c r="F6798" s="45" t="s">
        <v>4699</v>
      </c>
      <c r="G6798" s="39" t="s">
        <v>4700</v>
      </c>
    </row>
    <row r="6799" spans="2:7" x14ac:dyDescent="0.25">
      <c r="B6799" s="69" t="s">
        <v>6295</v>
      </c>
      <c r="C6799" s="44">
        <v>1989</v>
      </c>
      <c r="D6799" s="44">
        <v>1989</v>
      </c>
      <c r="E6799" s="51" t="s">
        <v>16653</v>
      </c>
      <c r="F6799" s="45" t="s">
        <v>4699</v>
      </c>
      <c r="G6799" s="39" t="s">
        <v>4700</v>
      </c>
    </row>
    <row r="6800" spans="2:7" x14ac:dyDescent="0.25">
      <c r="B6800" s="69" t="s">
        <v>7849</v>
      </c>
      <c r="C6800" s="44">
        <v>1989</v>
      </c>
      <c r="D6800" s="44">
        <v>1989</v>
      </c>
      <c r="E6800" s="51" t="s">
        <v>16653</v>
      </c>
      <c r="F6800" s="45" t="s">
        <v>4699</v>
      </c>
      <c r="G6800" s="39" t="s">
        <v>4700</v>
      </c>
    </row>
    <row r="6801" spans="2:7" x14ac:dyDescent="0.25">
      <c r="B6801" s="69" t="s">
        <v>3298</v>
      </c>
      <c r="C6801" s="44">
        <v>1989</v>
      </c>
      <c r="D6801" s="44">
        <v>1989</v>
      </c>
      <c r="E6801" s="51" t="s">
        <v>16653</v>
      </c>
      <c r="F6801" s="45" t="s">
        <v>4699</v>
      </c>
      <c r="G6801" s="39" t="s">
        <v>4700</v>
      </c>
    </row>
    <row r="6802" spans="2:7" x14ac:dyDescent="0.25">
      <c r="B6802" s="69" t="s">
        <v>8139</v>
      </c>
      <c r="C6802" s="44">
        <v>1989</v>
      </c>
      <c r="D6802" s="44">
        <v>1989</v>
      </c>
      <c r="E6802" s="51" t="s">
        <v>16653</v>
      </c>
      <c r="F6802" s="45" t="s">
        <v>4699</v>
      </c>
      <c r="G6802" s="39" t="s">
        <v>4700</v>
      </c>
    </row>
    <row r="6803" spans="2:7" x14ac:dyDescent="0.25">
      <c r="B6803" s="69" t="s">
        <v>7144</v>
      </c>
      <c r="C6803" s="44">
        <v>1989</v>
      </c>
      <c r="D6803" s="44">
        <v>1989</v>
      </c>
      <c r="E6803" s="51" t="s">
        <v>16653</v>
      </c>
      <c r="F6803" s="45" t="s">
        <v>4699</v>
      </c>
      <c r="G6803" s="39" t="s">
        <v>4700</v>
      </c>
    </row>
    <row r="6804" spans="2:7" x14ac:dyDescent="0.25">
      <c r="B6804" s="69" t="s">
        <v>3709</v>
      </c>
      <c r="C6804" s="44">
        <v>1989</v>
      </c>
      <c r="D6804" s="44">
        <v>1989</v>
      </c>
      <c r="E6804" s="51" t="s">
        <v>16653</v>
      </c>
      <c r="F6804" s="45" t="s">
        <v>4699</v>
      </c>
      <c r="G6804" s="39" t="s">
        <v>4700</v>
      </c>
    </row>
    <row r="6805" spans="2:7" x14ac:dyDescent="0.25">
      <c r="B6805" s="69" t="s">
        <v>20294</v>
      </c>
      <c r="C6805" s="44">
        <v>1990</v>
      </c>
      <c r="D6805" s="44">
        <v>1990</v>
      </c>
      <c r="E6805" s="193" t="s">
        <v>13475</v>
      </c>
      <c r="F6805" s="45" t="s">
        <v>2180</v>
      </c>
      <c r="G6805" s="39" t="s">
        <v>2179</v>
      </c>
    </row>
    <row r="6806" spans="2:7" x14ac:dyDescent="0.25">
      <c r="B6806" s="69" t="s">
        <v>7850</v>
      </c>
      <c r="C6806" s="44">
        <v>1990</v>
      </c>
      <c r="D6806" s="44">
        <v>1990</v>
      </c>
      <c r="E6806" s="193" t="s">
        <v>13475</v>
      </c>
      <c r="F6806" s="45" t="s">
        <v>2180</v>
      </c>
      <c r="G6806" s="39" t="s">
        <v>2179</v>
      </c>
    </row>
    <row r="6807" spans="2:7" x14ac:dyDescent="0.25">
      <c r="B6807" s="69" t="s">
        <v>6296</v>
      </c>
      <c r="C6807" s="44">
        <v>1990</v>
      </c>
      <c r="D6807" s="44">
        <v>1990</v>
      </c>
      <c r="E6807" s="193" t="s">
        <v>13475</v>
      </c>
      <c r="F6807" s="45" t="s">
        <v>2180</v>
      </c>
      <c r="G6807" s="39" t="s">
        <v>2179</v>
      </c>
    </row>
    <row r="6808" spans="2:7" x14ac:dyDescent="0.25">
      <c r="B6808" s="69" t="s">
        <v>1019</v>
      </c>
      <c r="C6808" s="44">
        <v>1990</v>
      </c>
      <c r="D6808" s="44">
        <v>1990</v>
      </c>
      <c r="E6808" s="193" t="s">
        <v>13475</v>
      </c>
      <c r="F6808" s="45" t="s">
        <v>2180</v>
      </c>
      <c r="G6808" s="39" t="s">
        <v>2179</v>
      </c>
    </row>
    <row r="6809" spans="2:7" x14ac:dyDescent="0.25">
      <c r="B6809" s="69" t="s">
        <v>6701</v>
      </c>
      <c r="C6809" s="44">
        <v>1990</v>
      </c>
      <c r="D6809" s="44">
        <v>1990</v>
      </c>
      <c r="E6809" s="193" t="s">
        <v>13475</v>
      </c>
      <c r="F6809" s="45" t="s">
        <v>2180</v>
      </c>
      <c r="G6809" s="39" t="s">
        <v>2179</v>
      </c>
    </row>
    <row r="6810" spans="2:7" x14ac:dyDescent="0.25">
      <c r="B6810" s="69" t="s">
        <v>2310</v>
      </c>
      <c r="C6810" s="44">
        <v>1990</v>
      </c>
      <c r="D6810" s="44">
        <v>1990</v>
      </c>
      <c r="E6810" s="193" t="s">
        <v>13475</v>
      </c>
      <c r="F6810" s="45" t="s">
        <v>2180</v>
      </c>
      <c r="G6810" s="39" t="s">
        <v>2179</v>
      </c>
    </row>
    <row r="6811" spans="2:7" x14ac:dyDescent="0.25">
      <c r="B6811" s="69" t="s">
        <v>20295</v>
      </c>
      <c r="C6811" s="44">
        <v>1990.1</v>
      </c>
      <c r="D6811" s="44" t="s">
        <v>4701</v>
      </c>
      <c r="E6811" s="51" t="s">
        <v>16654</v>
      </c>
      <c r="F6811" s="45" t="s">
        <v>4702</v>
      </c>
      <c r="G6811" s="39" t="s">
        <v>4703</v>
      </c>
    </row>
    <row r="6812" spans="2:7" x14ac:dyDescent="0.25">
      <c r="B6812" s="69" t="s">
        <v>4701</v>
      </c>
      <c r="C6812" s="44">
        <v>1990.1</v>
      </c>
      <c r="D6812" s="44" t="s">
        <v>4701</v>
      </c>
      <c r="E6812" s="51" t="s">
        <v>16654</v>
      </c>
      <c r="F6812" s="45" t="s">
        <v>4702</v>
      </c>
      <c r="G6812" s="39" t="s">
        <v>4703</v>
      </c>
    </row>
    <row r="6813" spans="2:7" x14ac:dyDescent="0.25">
      <c r="B6813" s="69" t="s">
        <v>8294</v>
      </c>
      <c r="C6813" s="44">
        <v>1990.1</v>
      </c>
      <c r="D6813" s="44" t="s">
        <v>4701</v>
      </c>
      <c r="E6813" s="51" t="s">
        <v>16654</v>
      </c>
      <c r="F6813" s="45" t="s">
        <v>4702</v>
      </c>
      <c r="G6813" s="39" t="s">
        <v>4703</v>
      </c>
    </row>
    <row r="6814" spans="2:7" x14ac:dyDescent="0.25">
      <c r="B6814" s="69" t="s">
        <v>6297</v>
      </c>
      <c r="C6814" s="44">
        <v>1990.1</v>
      </c>
      <c r="D6814" s="44" t="s">
        <v>4701</v>
      </c>
      <c r="E6814" s="51" t="s">
        <v>16654</v>
      </c>
      <c r="F6814" s="45" t="s">
        <v>4702</v>
      </c>
      <c r="G6814" s="39" t="s">
        <v>4703</v>
      </c>
    </row>
    <row r="6815" spans="2:7" x14ac:dyDescent="0.25">
      <c r="B6815" s="69" t="s">
        <v>6723</v>
      </c>
      <c r="C6815" s="44">
        <v>1990.1</v>
      </c>
      <c r="D6815" s="44" t="s">
        <v>4701</v>
      </c>
      <c r="E6815" s="51" t="s">
        <v>16654</v>
      </c>
      <c r="F6815" s="45" t="s">
        <v>4702</v>
      </c>
      <c r="G6815" s="39" t="s">
        <v>4703</v>
      </c>
    </row>
    <row r="6816" spans="2:7" x14ac:dyDescent="0.25">
      <c r="B6816" s="69" t="s">
        <v>8142</v>
      </c>
      <c r="C6816" s="44">
        <v>1990.1</v>
      </c>
      <c r="D6816" s="44" t="s">
        <v>4701</v>
      </c>
      <c r="E6816" s="51" t="s">
        <v>16654</v>
      </c>
      <c r="F6816" s="45" t="s">
        <v>4702</v>
      </c>
      <c r="G6816" s="39" t="s">
        <v>4703</v>
      </c>
    </row>
    <row r="6817" spans="2:7" x14ac:dyDescent="0.25">
      <c r="B6817" s="69" t="s">
        <v>5988</v>
      </c>
      <c r="C6817" s="44">
        <v>1990.1</v>
      </c>
      <c r="D6817" s="44" t="s">
        <v>4701</v>
      </c>
      <c r="E6817" s="51" t="s">
        <v>16654</v>
      </c>
      <c r="F6817" s="45" t="s">
        <v>4702</v>
      </c>
      <c r="G6817" s="39" t="s">
        <v>4703</v>
      </c>
    </row>
    <row r="6818" spans="2:7" x14ac:dyDescent="0.25">
      <c r="B6818" s="69" t="s">
        <v>7365</v>
      </c>
      <c r="C6818" s="44">
        <v>1990.1</v>
      </c>
      <c r="D6818" s="44" t="s">
        <v>4701</v>
      </c>
      <c r="E6818" s="51" t="s">
        <v>16654</v>
      </c>
      <c r="F6818" s="45" t="s">
        <v>4702</v>
      </c>
      <c r="G6818" s="39" t="s">
        <v>4703</v>
      </c>
    </row>
    <row r="6819" spans="2:7" x14ac:dyDescent="0.25">
      <c r="B6819" s="69" t="s">
        <v>20296</v>
      </c>
      <c r="C6819" s="44">
        <v>1991</v>
      </c>
      <c r="D6819" s="44">
        <v>1991</v>
      </c>
      <c r="E6819" s="193" t="s">
        <v>13476</v>
      </c>
      <c r="F6819" s="45" t="s">
        <v>2178</v>
      </c>
      <c r="G6819" s="39" t="s">
        <v>2177</v>
      </c>
    </row>
    <row r="6820" spans="2:7" x14ac:dyDescent="0.25">
      <c r="B6820" s="69" t="s">
        <v>6298</v>
      </c>
      <c r="C6820" s="44">
        <v>1991</v>
      </c>
      <c r="D6820" s="44">
        <v>1991</v>
      </c>
      <c r="E6820" s="193" t="s">
        <v>13476</v>
      </c>
      <c r="F6820" s="45" t="s">
        <v>2178</v>
      </c>
      <c r="G6820" s="39" t="s">
        <v>2177</v>
      </c>
    </row>
    <row r="6821" spans="2:7" x14ac:dyDescent="0.25">
      <c r="B6821" s="69" t="s">
        <v>7851</v>
      </c>
      <c r="C6821" s="44">
        <v>1991</v>
      </c>
      <c r="D6821" s="44">
        <v>1991</v>
      </c>
      <c r="E6821" s="193" t="s">
        <v>13476</v>
      </c>
      <c r="F6821" s="45" t="s">
        <v>2178</v>
      </c>
      <c r="G6821" s="39" t="s">
        <v>2177</v>
      </c>
    </row>
    <row r="6822" spans="2:7" x14ac:dyDescent="0.25">
      <c r="B6822" s="69" t="s">
        <v>4027</v>
      </c>
      <c r="C6822" s="44">
        <v>1991</v>
      </c>
      <c r="D6822" s="44">
        <v>1991</v>
      </c>
      <c r="E6822" s="193" t="s">
        <v>13476</v>
      </c>
      <c r="F6822" s="45" t="s">
        <v>2178</v>
      </c>
      <c r="G6822" s="39" t="s">
        <v>2177</v>
      </c>
    </row>
    <row r="6823" spans="2:7" x14ac:dyDescent="0.25">
      <c r="B6823" s="69" t="s">
        <v>10830</v>
      </c>
      <c r="C6823" s="44">
        <v>1991</v>
      </c>
      <c r="D6823" s="44">
        <v>1991</v>
      </c>
      <c r="E6823" s="193" t="s">
        <v>13476</v>
      </c>
      <c r="F6823" s="45" t="s">
        <v>2178</v>
      </c>
      <c r="G6823" s="39" t="s">
        <v>2177</v>
      </c>
    </row>
    <row r="6824" spans="2:7" x14ac:dyDescent="0.25">
      <c r="B6824" s="69" t="s">
        <v>8124</v>
      </c>
      <c r="C6824" s="44">
        <v>1991</v>
      </c>
      <c r="D6824" s="44">
        <v>1991</v>
      </c>
      <c r="E6824" s="193" t="s">
        <v>13476</v>
      </c>
      <c r="F6824" s="45" t="s">
        <v>2178</v>
      </c>
      <c r="G6824" s="39" t="s">
        <v>2177</v>
      </c>
    </row>
    <row r="6825" spans="2:7" x14ac:dyDescent="0.25">
      <c r="B6825" s="69" t="s">
        <v>10085</v>
      </c>
      <c r="C6825" s="44">
        <v>1991</v>
      </c>
      <c r="D6825" s="44">
        <v>1991</v>
      </c>
      <c r="E6825" s="193" t="s">
        <v>13476</v>
      </c>
      <c r="F6825" s="45" t="s">
        <v>2178</v>
      </c>
      <c r="G6825" s="39" t="s">
        <v>2177</v>
      </c>
    </row>
    <row r="6826" spans="2:7" x14ac:dyDescent="0.25">
      <c r="B6826" s="69" t="s">
        <v>8251</v>
      </c>
      <c r="C6826" s="44">
        <v>1991</v>
      </c>
      <c r="D6826" s="44">
        <v>1991</v>
      </c>
      <c r="E6826" s="193" t="s">
        <v>13476</v>
      </c>
      <c r="F6826" s="45" t="s">
        <v>2178</v>
      </c>
      <c r="G6826" s="39" t="s">
        <v>2177</v>
      </c>
    </row>
    <row r="6827" spans="2:7" x14ac:dyDescent="0.25">
      <c r="B6827" s="69" t="s">
        <v>20297</v>
      </c>
      <c r="C6827" s="44">
        <v>1992</v>
      </c>
      <c r="D6827" s="44">
        <v>1992</v>
      </c>
      <c r="E6827" s="193" t="s">
        <v>13477</v>
      </c>
      <c r="F6827" s="45" t="s">
        <v>2176</v>
      </c>
      <c r="G6827" s="39" t="s">
        <v>1786</v>
      </c>
    </row>
    <row r="6828" spans="2:7" x14ac:dyDescent="0.25">
      <c r="B6828" s="69" t="s">
        <v>7852</v>
      </c>
      <c r="C6828" s="44">
        <v>1992</v>
      </c>
      <c r="D6828" s="44">
        <v>1992</v>
      </c>
      <c r="E6828" s="193" t="s">
        <v>13477</v>
      </c>
      <c r="F6828" s="45" t="s">
        <v>2176</v>
      </c>
      <c r="G6828" s="39" t="s">
        <v>1786</v>
      </c>
    </row>
    <row r="6829" spans="2:7" x14ac:dyDescent="0.25">
      <c r="B6829" s="69" t="s">
        <v>6299</v>
      </c>
      <c r="C6829" s="44">
        <v>1992</v>
      </c>
      <c r="D6829" s="44">
        <v>1992</v>
      </c>
      <c r="E6829" s="193" t="s">
        <v>13477</v>
      </c>
      <c r="F6829" s="45" t="s">
        <v>2176</v>
      </c>
      <c r="G6829" s="39" t="s">
        <v>1786</v>
      </c>
    </row>
    <row r="6830" spans="2:7" x14ac:dyDescent="0.25">
      <c r="B6830" s="69" t="s">
        <v>6691</v>
      </c>
      <c r="C6830" s="44">
        <v>1992</v>
      </c>
      <c r="D6830" s="44">
        <v>1992</v>
      </c>
      <c r="E6830" s="193" t="s">
        <v>13477</v>
      </c>
      <c r="F6830" s="45" t="s">
        <v>2176</v>
      </c>
      <c r="G6830" s="39" t="s">
        <v>1786</v>
      </c>
    </row>
    <row r="6831" spans="2:7" x14ac:dyDescent="0.25">
      <c r="B6831" s="69" t="s">
        <v>8141</v>
      </c>
      <c r="C6831" s="44">
        <v>1992</v>
      </c>
      <c r="D6831" s="44">
        <v>1992</v>
      </c>
      <c r="E6831" s="193" t="s">
        <v>13477</v>
      </c>
      <c r="F6831" s="45" t="s">
        <v>2176</v>
      </c>
      <c r="G6831" s="39" t="s">
        <v>1786</v>
      </c>
    </row>
    <row r="6832" spans="2:7" x14ac:dyDescent="0.25">
      <c r="B6832" s="69" t="s">
        <v>5496</v>
      </c>
      <c r="C6832" s="44">
        <v>1992</v>
      </c>
      <c r="D6832" s="44">
        <v>1992</v>
      </c>
      <c r="E6832" s="193" t="s">
        <v>13477</v>
      </c>
      <c r="F6832" s="45" t="s">
        <v>2176</v>
      </c>
      <c r="G6832" s="39" t="s">
        <v>1786</v>
      </c>
    </row>
    <row r="6833" spans="2:7" x14ac:dyDescent="0.25">
      <c r="B6833" s="69" t="s">
        <v>10755</v>
      </c>
      <c r="C6833" s="44">
        <v>1992</v>
      </c>
      <c r="D6833" s="44">
        <v>1992</v>
      </c>
      <c r="E6833" s="193" t="s">
        <v>13477</v>
      </c>
      <c r="F6833" s="45" t="s">
        <v>2176</v>
      </c>
      <c r="G6833" s="39" t="s">
        <v>1786</v>
      </c>
    </row>
    <row r="6834" spans="2:7" x14ac:dyDescent="0.25">
      <c r="B6834" s="69" t="s">
        <v>20298</v>
      </c>
      <c r="C6834" s="44">
        <v>1993</v>
      </c>
      <c r="D6834" s="44">
        <v>1993</v>
      </c>
      <c r="E6834" s="193" t="s">
        <v>13478</v>
      </c>
      <c r="F6834" s="45" t="s">
        <v>4704</v>
      </c>
      <c r="G6834" s="39" t="s">
        <v>4705</v>
      </c>
    </row>
    <row r="6835" spans="2:7" x14ac:dyDescent="0.25">
      <c r="B6835" s="69" t="s">
        <v>6300</v>
      </c>
      <c r="C6835" s="44">
        <v>1993</v>
      </c>
      <c r="D6835" s="44">
        <v>1993</v>
      </c>
      <c r="E6835" s="193" t="s">
        <v>13478</v>
      </c>
      <c r="F6835" s="45" t="s">
        <v>4704</v>
      </c>
      <c r="G6835" s="39" t="s">
        <v>4705</v>
      </c>
    </row>
    <row r="6836" spans="2:7" x14ac:dyDescent="0.25">
      <c r="B6836" s="69" t="s">
        <v>7853</v>
      </c>
      <c r="C6836" s="44">
        <v>1993</v>
      </c>
      <c r="D6836" s="44">
        <v>1993</v>
      </c>
      <c r="E6836" s="193" t="s">
        <v>13478</v>
      </c>
      <c r="F6836" s="45" t="s">
        <v>4704</v>
      </c>
      <c r="G6836" s="39" t="s">
        <v>4705</v>
      </c>
    </row>
    <row r="6837" spans="2:7" x14ac:dyDescent="0.25">
      <c r="B6837" s="69" t="s">
        <v>6682</v>
      </c>
      <c r="C6837" s="44">
        <v>1993</v>
      </c>
      <c r="D6837" s="44">
        <v>1993</v>
      </c>
      <c r="E6837" s="193" t="s">
        <v>13478</v>
      </c>
      <c r="F6837" s="45" t="s">
        <v>4704</v>
      </c>
      <c r="G6837" s="39" t="s">
        <v>4705</v>
      </c>
    </row>
    <row r="6838" spans="2:7" x14ac:dyDescent="0.25">
      <c r="B6838" s="69" t="s">
        <v>8140</v>
      </c>
      <c r="C6838" s="44">
        <v>1993</v>
      </c>
      <c r="D6838" s="44">
        <v>1993</v>
      </c>
      <c r="E6838" s="193" t="s">
        <v>13478</v>
      </c>
      <c r="F6838" s="45" t="s">
        <v>4704</v>
      </c>
      <c r="G6838" s="39" t="s">
        <v>4705</v>
      </c>
    </row>
    <row r="6839" spans="2:7" x14ac:dyDescent="0.25">
      <c r="B6839" s="69" t="s">
        <v>7169</v>
      </c>
      <c r="C6839" s="44">
        <v>1993</v>
      </c>
      <c r="D6839" s="44">
        <v>1993</v>
      </c>
      <c r="E6839" s="193" t="s">
        <v>13478</v>
      </c>
      <c r="F6839" s="45" t="s">
        <v>4704</v>
      </c>
      <c r="G6839" s="39" t="s">
        <v>4705</v>
      </c>
    </row>
    <row r="6840" spans="2:7" x14ac:dyDescent="0.25">
      <c r="B6840" s="69" t="s">
        <v>10740</v>
      </c>
      <c r="C6840" s="44">
        <v>1993</v>
      </c>
      <c r="D6840" s="44">
        <v>1993</v>
      </c>
      <c r="E6840" s="193" t="s">
        <v>13478</v>
      </c>
      <c r="F6840" s="45" t="s">
        <v>4704</v>
      </c>
      <c r="G6840" s="39" t="s">
        <v>4705</v>
      </c>
    </row>
    <row r="6841" spans="2:7" x14ac:dyDescent="0.25">
      <c r="B6841" s="69" t="s">
        <v>19986</v>
      </c>
      <c r="C6841" s="44">
        <v>1697</v>
      </c>
      <c r="D6841" s="44">
        <v>1697</v>
      </c>
      <c r="E6841" s="193" t="s">
        <v>13213</v>
      </c>
      <c r="F6841" s="45" t="s">
        <v>4538</v>
      </c>
      <c r="G6841" s="39" t="s">
        <v>4539</v>
      </c>
    </row>
    <row r="6842" spans="2:7" x14ac:dyDescent="0.25">
      <c r="B6842" s="69" t="s">
        <v>8583</v>
      </c>
      <c r="C6842" s="44">
        <v>1697</v>
      </c>
      <c r="D6842" s="44">
        <v>1697</v>
      </c>
      <c r="E6842" s="193" t="s">
        <v>13213</v>
      </c>
      <c r="F6842" s="45" t="s">
        <v>4538</v>
      </c>
      <c r="G6842" s="39" t="s">
        <v>4539</v>
      </c>
    </row>
    <row r="6843" spans="2:7" x14ac:dyDescent="0.25">
      <c r="B6843" s="69" t="s">
        <v>3355</v>
      </c>
      <c r="C6843" s="44">
        <v>1697</v>
      </c>
      <c r="D6843" s="44">
        <v>1697</v>
      </c>
      <c r="E6843" s="193" t="s">
        <v>13213</v>
      </c>
      <c r="F6843" s="45" t="s">
        <v>4538</v>
      </c>
      <c r="G6843" s="39" t="s">
        <v>4539</v>
      </c>
    </row>
    <row r="6844" spans="2:7" x14ac:dyDescent="0.25">
      <c r="B6844" s="69" t="s">
        <v>4801</v>
      </c>
      <c r="C6844" s="44">
        <v>1697</v>
      </c>
      <c r="D6844" s="44">
        <v>1697</v>
      </c>
      <c r="E6844" s="193" t="s">
        <v>13213</v>
      </c>
      <c r="F6844" s="45" t="s">
        <v>4538</v>
      </c>
      <c r="G6844" s="39" t="s">
        <v>4539</v>
      </c>
    </row>
    <row r="6845" spans="2:7" x14ac:dyDescent="0.25">
      <c r="B6845" s="69" t="s">
        <v>3599</v>
      </c>
      <c r="C6845" s="44">
        <v>1697</v>
      </c>
      <c r="D6845" s="44">
        <v>1697</v>
      </c>
      <c r="E6845" s="193" t="s">
        <v>13213</v>
      </c>
      <c r="F6845" s="45" t="s">
        <v>4538</v>
      </c>
      <c r="G6845" s="39" t="s">
        <v>4539</v>
      </c>
    </row>
    <row r="6846" spans="2:7" x14ac:dyDescent="0.25">
      <c r="B6846" s="69" t="s">
        <v>19987</v>
      </c>
      <c r="C6846" s="44">
        <v>1698</v>
      </c>
      <c r="D6846" s="44">
        <v>1698</v>
      </c>
      <c r="E6846" s="193" t="s">
        <v>13214</v>
      </c>
      <c r="F6846" s="45" t="s">
        <v>4310</v>
      </c>
      <c r="G6846" s="39" t="s">
        <v>4309</v>
      </c>
    </row>
    <row r="6847" spans="2:7" x14ac:dyDescent="0.25">
      <c r="B6847" s="69" t="s">
        <v>8584</v>
      </c>
      <c r="C6847" s="44">
        <v>1698</v>
      </c>
      <c r="D6847" s="44">
        <v>1698</v>
      </c>
      <c r="E6847" s="193" t="s">
        <v>13214</v>
      </c>
      <c r="F6847" s="45" t="s">
        <v>4310</v>
      </c>
      <c r="G6847" s="39" t="s">
        <v>4309</v>
      </c>
    </row>
    <row r="6848" spans="2:7" x14ac:dyDescent="0.25">
      <c r="B6848" s="69" t="s">
        <v>6073</v>
      </c>
      <c r="C6848" s="44">
        <v>1698</v>
      </c>
      <c r="D6848" s="44">
        <v>1698</v>
      </c>
      <c r="E6848" s="193" t="s">
        <v>13214</v>
      </c>
      <c r="F6848" s="45" t="s">
        <v>4310</v>
      </c>
      <c r="G6848" s="39" t="s">
        <v>4309</v>
      </c>
    </row>
    <row r="6849" spans="2:7" x14ac:dyDescent="0.25">
      <c r="B6849" s="69" t="s">
        <v>10699</v>
      </c>
      <c r="C6849" s="44">
        <v>1698</v>
      </c>
      <c r="D6849" s="44">
        <v>1698</v>
      </c>
      <c r="E6849" s="193" t="s">
        <v>13214</v>
      </c>
      <c r="F6849" s="45" t="s">
        <v>4310</v>
      </c>
      <c r="G6849" s="39" t="s">
        <v>4309</v>
      </c>
    </row>
    <row r="6850" spans="2:7" x14ac:dyDescent="0.25">
      <c r="B6850" s="69" t="s">
        <v>9493</v>
      </c>
      <c r="C6850" s="44">
        <v>1698</v>
      </c>
      <c r="D6850" s="44">
        <v>1698</v>
      </c>
      <c r="E6850" s="193" t="s">
        <v>13214</v>
      </c>
      <c r="F6850" s="45" t="s">
        <v>4310</v>
      </c>
      <c r="G6850" s="39" t="s">
        <v>4309</v>
      </c>
    </row>
    <row r="6851" spans="2:7" x14ac:dyDescent="0.25">
      <c r="B6851" s="69" t="s">
        <v>10524</v>
      </c>
      <c r="C6851" s="44">
        <v>1698</v>
      </c>
      <c r="D6851" s="44">
        <v>1698</v>
      </c>
      <c r="E6851" s="193" t="s">
        <v>13214</v>
      </c>
      <c r="F6851" s="45" t="s">
        <v>4310</v>
      </c>
      <c r="G6851" s="39" t="s">
        <v>4309</v>
      </c>
    </row>
    <row r="6852" spans="2:7" x14ac:dyDescent="0.25">
      <c r="B6852" s="69" t="s">
        <v>19985</v>
      </c>
      <c r="C6852" s="44">
        <v>1696</v>
      </c>
      <c r="D6852" s="44">
        <v>1696</v>
      </c>
      <c r="E6852" s="193" t="s">
        <v>13212</v>
      </c>
      <c r="F6852" s="45" t="s">
        <v>4312</v>
      </c>
      <c r="G6852" s="39" t="s">
        <v>4311</v>
      </c>
    </row>
    <row r="6853" spans="2:7" x14ac:dyDescent="0.25">
      <c r="B6853" s="69" t="s">
        <v>5219</v>
      </c>
      <c r="C6853" s="44">
        <v>1696</v>
      </c>
      <c r="D6853" s="44">
        <v>1696</v>
      </c>
      <c r="E6853" s="193" t="s">
        <v>13212</v>
      </c>
      <c r="F6853" s="45" t="s">
        <v>4312</v>
      </c>
      <c r="G6853" s="39" t="s">
        <v>4311</v>
      </c>
    </row>
    <row r="6854" spans="2:7" x14ac:dyDescent="0.25">
      <c r="B6854" s="69" t="s">
        <v>6910</v>
      </c>
      <c r="C6854" s="44">
        <v>1696</v>
      </c>
      <c r="D6854" s="44">
        <v>1696</v>
      </c>
      <c r="E6854" s="193" t="s">
        <v>13212</v>
      </c>
      <c r="F6854" s="45" t="s">
        <v>4312</v>
      </c>
      <c r="G6854" s="39" t="s">
        <v>4311</v>
      </c>
    </row>
    <row r="6855" spans="2:7" x14ac:dyDescent="0.25">
      <c r="B6855" s="69" t="s">
        <v>11265</v>
      </c>
      <c r="C6855" s="44">
        <v>1696</v>
      </c>
      <c r="D6855" s="44">
        <v>1696</v>
      </c>
      <c r="E6855" s="193" t="s">
        <v>13212</v>
      </c>
      <c r="F6855" s="45" t="s">
        <v>4312</v>
      </c>
      <c r="G6855" s="39" t="s">
        <v>4311</v>
      </c>
    </row>
    <row r="6856" spans="2:7" x14ac:dyDescent="0.25">
      <c r="B6856" s="69" t="s">
        <v>8582</v>
      </c>
      <c r="C6856" s="44">
        <v>1696</v>
      </c>
      <c r="D6856" s="44">
        <v>1696</v>
      </c>
      <c r="E6856" s="193" t="s">
        <v>13212</v>
      </c>
      <c r="F6856" s="45" t="s">
        <v>4312</v>
      </c>
      <c r="G6856" s="39" t="s">
        <v>4311</v>
      </c>
    </row>
    <row r="6857" spans="2:7" x14ac:dyDescent="0.25">
      <c r="B6857" s="69" t="s">
        <v>11266</v>
      </c>
      <c r="C6857" s="44">
        <v>1696</v>
      </c>
      <c r="D6857" s="44">
        <v>1696</v>
      </c>
      <c r="E6857" s="193" t="s">
        <v>13212</v>
      </c>
      <c r="F6857" s="45" t="s">
        <v>4312</v>
      </c>
      <c r="G6857" s="39" t="s">
        <v>4311</v>
      </c>
    </row>
    <row r="6858" spans="2:7" x14ac:dyDescent="0.25">
      <c r="B6858" s="69" t="s">
        <v>6072</v>
      </c>
      <c r="C6858" s="44">
        <v>1696</v>
      </c>
      <c r="D6858" s="44">
        <v>1696</v>
      </c>
      <c r="E6858" s="193" t="s">
        <v>13212</v>
      </c>
      <c r="F6858" s="45" t="s">
        <v>4312</v>
      </c>
      <c r="G6858" s="39" t="s">
        <v>4311</v>
      </c>
    </row>
    <row r="6859" spans="2:7" x14ac:dyDescent="0.25">
      <c r="B6859" s="69" t="s">
        <v>11267</v>
      </c>
      <c r="C6859" s="44">
        <v>1696</v>
      </c>
      <c r="D6859" s="44">
        <v>1696</v>
      </c>
      <c r="E6859" s="193" t="s">
        <v>13212</v>
      </c>
      <c r="F6859" s="45" t="s">
        <v>4312</v>
      </c>
      <c r="G6859" s="39" t="s">
        <v>4311</v>
      </c>
    </row>
    <row r="6860" spans="2:7" x14ac:dyDescent="0.25">
      <c r="B6860" s="69" t="s">
        <v>19988</v>
      </c>
      <c r="C6860" s="44">
        <v>1699</v>
      </c>
      <c r="D6860" s="44">
        <v>1699</v>
      </c>
      <c r="E6860" s="193" t="s">
        <v>13215</v>
      </c>
      <c r="F6860" s="45" t="s">
        <v>4308</v>
      </c>
      <c r="G6860" s="39" t="s">
        <v>4307</v>
      </c>
    </row>
    <row r="6861" spans="2:7" x14ac:dyDescent="0.25">
      <c r="B6861" s="69" t="s">
        <v>8585</v>
      </c>
      <c r="C6861" s="44">
        <v>1699</v>
      </c>
      <c r="D6861" s="44">
        <v>1699</v>
      </c>
      <c r="E6861" s="193" t="s">
        <v>13215</v>
      </c>
      <c r="F6861" s="45" t="s">
        <v>4308</v>
      </c>
      <c r="G6861" s="39" t="s">
        <v>4307</v>
      </c>
    </row>
    <row r="6862" spans="2:7" x14ac:dyDescent="0.25">
      <c r="B6862" s="69" t="s">
        <v>11268</v>
      </c>
      <c r="C6862" s="44">
        <v>1699</v>
      </c>
      <c r="D6862" s="44">
        <v>1699</v>
      </c>
      <c r="E6862" s="193" t="s">
        <v>13215</v>
      </c>
      <c r="F6862" s="45" t="s">
        <v>4308</v>
      </c>
      <c r="G6862" s="39" t="s">
        <v>4307</v>
      </c>
    </row>
    <row r="6863" spans="2:7" x14ac:dyDescent="0.25">
      <c r="B6863" s="69" t="s">
        <v>3101</v>
      </c>
      <c r="C6863" s="44">
        <v>1699</v>
      </c>
      <c r="D6863" s="44">
        <v>1699</v>
      </c>
      <c r="E6863" s="193" t="s">
        <v>13215</v>
      </c>
      <c r="F6863" s="45" t="s">
        <v>4308</v>
      </c>
      <c r="G6863" s="39" t="s">
        <v>4307</v>
      </c>
    </row>
    <row r="6864" spans="2:7" x14ac:dyDescent="0.25">
      <c r="B6864" s="69" t="s">
        <v>6074</v>
      </c>
      <c r="C6864" s="44">
        <v>1699</v>
      </c>
      <c r="D6864" s="44">
        <v>1699</v>
      </c>
      <c r="E6864" s="193" t="s">
        <v>13215</v>
      </c>
      <c r="F6864" s="45" t="s">
        <v>4308</v>
      </c>
      <c r="G6864" s="39" t="s">
        <v>4307</v>
      </c>
    </row>
    <row r="6865" spans="2:7" x14ac:dyDescent="0.25">
      <c r="B6865" s="69" t="s">
        <v>11269</v>
      </c>
      <c r="C6865" s="44">
        <v>1699</v>
      </c>
      <c r="D6865" s="44">
        <v>1699</v>
      </c>
      <c r="E6865" s="193" t="s">
        <v>13215</v>
      </c>
      <c r="F6865" s="45" t="s">
        <v>4308</v>
      </c>
      <c r="G6865" s="39" t="s">
        <v>4307</v>
      </c>
    </row>
    <row r="6866" spans="2:7" x14ac:dyDescent="0.25">
      <c r="B6866" s="69" t="s">
        <v>9472</v>
      </c>
      <c r="C6866" s="44">
        <v>1699</v>
      </c>
      <c r="D6866" s="44">
        <v>1699</v>
      </c>
      <c r="E6866" s="193" t="s">
        <v>13215</v>
      </c>
      <c r="F6866" s="45" t="s">
        <v>4308</v>
      </c>
      <c r="G6866" s="39" t="s">
        <v>4307</v>
      </c>
    </row>
    <row r="6867" spans="2:7" x14ac:dyDescent="0.25">
      <c r="B6867" s="69" t="s">
        <v>3531</v>
      </c>
      <c r="C6867" s="44">
        <v>1699</v>
      </c>
      <c r="D6867" s="44">
        <v>1699</v>
      </c>
      <c r="E6867" s="193" t="s">
        <v>13215</v>
      </c>
      <c r="F6867" s="45" t="s">
        <v>4308</v>
      </c>
      <c r="G6867" s="39" t="s">
        <v>4307</v>
      </c>
    </row>
    <row r="6868" spans="2:7" x14ac:dyDescent="0.25">
      <c r="B6868" s="69" t="s">
        <v>11270</v>
      </c>
      <c r="C6868" s="44">
        <v>1699</v>
      </c>
      <c r="D6868" s="44">
        <v>1699</v>
      </c>
      <c r="E6868" s="193" t="s">
        <v>13215</v>
      </c>
      <c r="F6868" s="45" t="s">
        <v>4308</v>
      </c>
      <c r="G6868" s="39" t="s">
        <v>4307</v>
      </c>
    </row>
    <row r="6869" spans="2:7" x14ac:dyDescent="0.25">
      <c r="B6869" s="69" t="s">
        <v>19992</v>
      </c>
      <c r="C6869" s="44">
        <v>1703</v>
      </c>
      <c r="D6869" s="44">
        <v>1703</v>
      </c>
      <c r="E6869" s="51" t="s">
        <v>16655</v>
      </c>
      <c r="F6869" s="45" t="s">
        <v>7919</v>
      </c>
      <c r="G6869" s="39" t="s">
        <v>7920</v>
      </c>
    </row>
    <row r="6870" spans="2:7" x14ac:dyDescent="0.25">
      <c r="B6870" s="69" t="s">
        <v>8589</v>
      </c>
      <c r="C6870" s="44">
        <v>1703</v>
      </c>
      <c r="D6870" s="44">
        <v>1703</v>
      </c>
      <c r="E6870" s="51" t="s">
        <v>16655</v>
      </c>
      <c r="F6870" s="45" t="s">
        <v>7919</v>
      </c>
      <c r="G6870" s="39" t="s">
        <v>7920</v>
      </c>
    </row>
    <row r="6871" spans="2:7" x14ac:dyDescent="0.25">
      <c r="B6871" s="69" t="s">
        <v>6078</v>
      </c>
      <c r="C6871" s="44">
        <v>1703</v>
      </c>
      <c r="D6871" s="44">
        <v>1703</v>
      </c>
      <c r="E6871" s="51" t="s">
        <v>16655</v>
      </c>
      <c r="F6871" s="45" t="s">
        <v>7919</v>
      </c>
      <c r="G6871" s="39" t="s">
        <v>7920</v>
      </c>
    </row>
    <row r="6872" spans="2:7" x14ac:dyDescent="0.25">
      <c r="B6872" s="69" t="s">
        <v>10577</v>
      </c>
      <c r="C6872" s="44">
        <v>1703</v>
      </c>
      <c r="D6872" s="44">
        <v>1703</v>
      </c>
      <c r="E6872" s="51" t="s">
        <v>16655</v>
      </c>
      <c r="F6872" s="45" t="s">
        <v>7919</v>
      </c>
      <c r="G6872" s="39" t="s">
        <v>7920</v>
      </c>
    </row>
    <row r="6873" spans="2:7" x14ac:dyDescent="0.25">
      <c r="B6873" s="69" t="s">
        <v>3679</v>
      </c>
      <c r="C6873" s="44">
        <v>1703</v>
      </c>
      <c r="D6873" s="44">
        <v>1703</v>
      </c>
      <c r="E6873" s="51" t="s">
        <v>16655</v>
      </c>
      <c r="F6873" s="45" t="s">
        <v>7919</v>
      </c>
      <c r="G6873" s="39" t="s">
        <v>7920</v>
      </c>
    </row>
    <row r="6874" spans="2:7" x14ac:dyDescent="0.25">
      <c r="B6874" s="69" t="s">
        <v>19989</v>
      </c>
      <c r="C6874" s="44">
        <v>1700</v>
      </c>
      <c r="D6874" s="44">
        <v>1700</v>
      </c>
      <c r="E6874" s="51" t="s">
        <v>16656</v>
      </c>
      <c r="F6874" s="45" t="s">
        <v>4540</v>
      </c>
      <c r="G6874" s="39" t="s">
        <v>4541</v>
      </c>
    </row>
    <row r="6875" spans="2:7" x14ac:dyDescent="0.25">
      <c r="B6875" s="69" t="s">
        <v>8586</v>
      </c>
      <c r="C6875" s="44">
        <v>1700</v>
      </c>
      <c r="D6875" s="44">
        <v>1700</v>
      </c>
      <c r="E6875" s="51" t="s">
        <v>16656</v>
      </c>
      <c r="F6875" s="45" t="s">
        <v>4540</v>
      </c>
      <c r="G6875" s="39" t="s">
        <v>4541</v>
      </c>
    </row>
    <row r="6876" spans="2:7" x14ac:dyDescent="0.25">
      <c r="B6876" s="69" t="s">
        <v>6075</v>
      </c>
      <c r="C6876" s="44">
        <v>1700</v>
      </c>
      <c r="D6876" s="44">
        <v>1700</v>
      </c>
      <c r="E6876" s="51" t="s">
        <v>16656</v>
      </c>
      <c r="F6876" s="45" t="s">
        <v>4540</v>
      </c>
      <c r="G6876" s="39" t="s">
        <v>4541</v>
      </c>
    </row>
    <row r="6877" spans="2:7" x14ac:dyDescent="0.25">
      <c r="B6877" s="69" t="s">
        <v>2300</v>
      </c>
      <c r="C6877" s="44">
        <v>1700</v>
      </c>
      <c r="D6877" s="44">
        <v>1700</v>
      </c>
      <c r="E6877" s="51" t="s">
        <v>16656</v>
      </c>
      <c r="F6877" s="45" t="s">
        <v>4540</v>
      </c>
      <c r="G6877" s="39" t="s">
        <v>4541</v>
      </c>
    </row>
    <row r="6878" spans="2:7" x14ac:dyDescent="0.25">
      <c r="B6878" s="69" t="s">
        <v>14963</v>
      </c>
      <c r="C6878" s="44">
        <v>1700</v>
      </c>
      <c r="D6878" s="44">
        <v>1700</v>
      </c>
      <c r="E6878" s="51" t="s">
        <v>16656</v>
      </c>
      <c r="F6878" s="45" t="s">
        <v>4540</v>
      </c>
      <c r="G6878" s="39" t="s">
        <v>4541</v>
      </c>
    </row>
    <row r="6879" spans="2:7" x14ac:dyDescent="0.25">
      <c r="B6879" s="69" t="s">
        <v>19993</v>
      </c>
      <c r="C6879" s="44">
        <v>1704</v>
      </c>
      <c r="D6879" s="44">
        <v>1704</v>
      </c>
      <c r="E6879" s="193" t="s">
        <v>13218</v>
      </c>
      <c r="F6879" s="45" t="s">
        <v>4302</v>
      </c>
      <c r="G6879" s="39" t="s">
        <v>4301</v>
      </c>
    </row>
    <row r="6880" spans="2:7" x14ac:dyDescent="0.25">
      <c r="B6880" s="69" t="s">
        <v>8590</v>
      </c>
      <c r="C6880" s="44">
        <v>1704</v>
      </c>
      <c r="D6880" s="44">
        <v>1704</v>
      </c>
      <c r="E6880" s="193" t="s">
        <v>13218</v>
      </c>
      <c r="F6880" s="45" t="s">
        <v>4302</v>
      </c>
      <c r="G6880" s="39" t="s">
        <v>4301</v>
      </c>
    </row>
    <row r="6881" spans="2:7" x14ac:dyDescent="0.25">
      <c r="B6881" s="69" t="s">
        <v>6079</v>
      </c>
      <c r="C6881" s="44">
        <v>1704</v>
      </c>
      <c r="D6881" s="44">
        <v>1704</v>
      </c>
      <c r="E6881" s="193" t="s">
        <v>13218</v>
      </c>
      <c r="F6881" s="45" t="s">
        <v>4302</v>
      </c>
      <c r="G6881" s="39" t="s">
        <v>4301</v>
      </c>
    </row>
    <row r="6882" spans="2:7" x14ac:dyDescent="0.25">
      <c r="B6882" s="69" t="s">
        <v>7162</v>
      </c>
      <c r="C6882" s="44">
        <v>1704</v>
      </c>
      <c r="D6882" s="44">
        <v>1704</v>
      </c>
      <c r="E6882" s="193" t="s">
        <v>13218</v>
      </c>
      <c r="F6882" s="45" t="s">
        <v>4302</v>
      </c>
      <c r="G6882" s="39" t="s">
        <v>4301</v>
      </c>
    </row>
    <row r="6883" spans="2:7" x14ac:dyDescent="0.25">
      <c r="B6883" s="69" t="s">
        <v>3717</v>
      </c>
      <c r="C6883" s="44">
        <v>1704</v>
      </c>
      <c r="D6883" s="44">
        <v>1704</v>
      </c>
      <c r="E6883" s="193" t="s">
        <v>13218</v>
      </c>
      <c r="F6883" s="45" t="s">
        <v>4302</v>
      </c>
      <c r="G6883" s="39" t="s">
        <v>4301</v>
      </c>
    </row>
    <row r="6884" spans="2:7" x14ac:dyDescent="0.25">
      <c r="B6884" s="69" t="s">
        <v>19994</v>
      </c>
      <c r="C6884" s="44">
        <v>1705</v>
      </c>
      <c r="D6884" s="44">
        <v>1705</v>
      </c>
      <c r="E6884" s="193" t="s">
        <v>13219</v>
      </c>
      <c r="F6884" s="45" t="s">
        <v>4300</v>
      </c>
      <c r="G6884" s="39" t="s">
        <v>4299</v>
      </c>
    </row>
    <row r="6885" spans="2:7" x14ac:dyDescent="0.25">
      <c r="B6885" s="69" t="s">
        <v>10074</v>
      </c>
      <c r="C6885" s="44">
        <v>1705</v>
      </c>
      <c r="D6885" s="44">
        <v>1705</v>
      </c>
      <c r="E6885" s="193" t="s">
        <v>13219</v>
      </c>
      <c r="F6885" s="45" t="s">
        <v>4300</v>
      </c>
      <c r="G6885" s="39" t="s">
        <v>4299</v>
      </c>
    </row>
    <row r="6886" spans="2:7" x14ac:dyDescent="0.25">
      <c r="B6886" s="69" t="s">
        <v>7217</v>
      </c>
      <c r="C6886" s="44">
        <v>1705</v>
      </c>
      <c r="D6886" s="44">
        <v>1705</v>
      </c>
      <c r="E6886" s="193" t="s">
        <v>13219</v>
      </c>
      <c r="F6886" s="45" t="s">
        <v>4300</v>
      </c>
      <c r="G6886" s="39" t="s">
        <v>4299</v>
      </c>
    </row>
    <row r="6887" spans="2:7" x14ac:dyDescent="0.25">
      <c r="B6887" s="69" t="s">
        <v>8591</v>
      </c>
      <c r="C6887" s="44">
        <v>1705</v>
      </c>
      <c r="D6887" s="44">
        <v>1705</v>
      </c>
      <c r="E6887" s="193" t="s">
        <v>13219</v>
      </c>
      <c r="F6887" s="45" t="s">
        <v>4300</v>
      </c>
      <c r="G6887" s="39" t="s">
        <v>4299</v>
      </c>
    </row>
    <row r="6888" spans="2:7" x14ac:dyDescent="0.25">
      <c r="B6888" s="69" t="s">
        <v>6080</v>
      </c>
      <c r="C6888" s="44">
        <v>1705</v>
      </c>
      <c r="D6888" s="44">
        <v>1705</v>
      </c>
      <c r="E6888" s="193" t="s">
        <v>13219</v>
      </c>
      <c r="F6888" s="45" t="s">
        <v>4300</v>
      </c>
      <c r="G6888" s="39" t="s">
        <v>4299</v>
      </c>
    </row>
    <row r="6889" spans="2:7" x14ac:dyDescent="0.25">
      <c r="B6889" s="69" t="s">
        <v>19995</v>
      </c>
      <c r="C6889" s="44">
        <v>1706</v>
      </c>
      <c r="D6889" s="44">
        <v>1706</v>
      </c>
      <c r="E6889" s="193" t="s">
        <v>13220</v>
      </c>
      <c r="F6889" s="45" t="s">
        <v>7921</v>
      </c>
      <c r="G6889" s="39" t="s">
        <v>7922</v>
      </c>
    </row>
    <row r="6890" spans="2:7" x14ac:dyDescent="0.25">
      <c r="B6890" s="69" t="s">
        <v>8592</v>
      </c>
      <c r="C6890" s="44">
        <v>1706</v>
      </c>
      <c r="D6890" s="44">
        <v>1706</v>
      </c>
      <c r="E6890" s="193" t="s">
        <v>13220</v>
      </c>
      <c r="F6890" s="45" t="s">
        <v>7921</v>
      </c>
      <c r="G6890" s="39" t="s">
        <v>7922</v>
      </c>
    </row>
    <row r="6891" spans="2:7" x14ac:dyDescent="0.25">
      <c r="B6891" s="69" t="s">
        <v>6081</v>
      </c>
      <c r="C6891" s="44">
        <v>1706</v>
      </c>
      <c r="D6891" s="44">
        <v>1706</v>
      </c>
      <c r="E6891" s="193" t="s">
        <v>13220</v>
      </c>
      <c r="F6891" s="45" t="s">
        <v>7921</v>
      </c>
      <c r="G6891" s="39" t="s">
        <v>7922</v>
      </c>
    </row>
    <row r="6892" spans="2:7" x14ac:dyDescent="0.25">
      <c r="B6892" s="69" t="s">
        <v>6186</v>
      </c>
      <c r="C6892" s="44">
        <v>1706</v>
      </c>
      <c r="D6892" s="44">
        <v>1706</v>
      </c>
      <c r="E6892" s="193" t="s">
        <v>13220</v>
      </c>
      <c r="F6892" s="45" t="s">
        <v>7921</v>
      </c>
      <c r="G6892" s="39" t="s">
        <v>7922</v>
      </c>
    </row>
    <row r="6893" spans="2:7" x14ac:dyDescent="0.25">
      <c r="B6893" s="69" t="s">
        <v>7250</v>
      </c>
      <c r="C6893" s="44">
        <v>1706</v>
      </c>
      <c r="D6893" s="44">
        <v>1706</v>
      </c>
      <c r="E6893" s="193" t="s">
        <v>13220</v>
      </c>
      <c r="F6893" s="45" t="s">
        <v>7921</v>
      </c>
      <c r="G6893" s="39" t="s">
        <v>7922</v>
      </c>
    </row>
    <row r="6894" spans="2:7" x14ac:dyDescent="0.25">
      <c r="B6894" s="69" t="s">
        <v>19996</v>
      </c>
      <c r="C6894" s="44">
        <v>1707</v>
      </c>
      <c r="D6894" s="44">
        <v>1707</v>
      </c>
      <c r="E6894" s="193" t="s">
        <v>13221</v>
      </c>
      <c r="F6894" s="45" t="s">
        <v>4298</v>
      </c>
      <c r="G6894" s="39" t="s">
        <v>4297</v>
      </c>
    </row>
    <row r="6895" spans="2:7" x14ac:dyDescent="0.25">
      <c r="B6895" s="69" t="s">
        <v>8593</v>
      </c>
      <c r="C6895" s="44">
        <v>1707</v>
      </c>
      <c r="D6895" s="44">
        <v>1707</v>
      </c>
      <c r="E6895" s="193" t="s">
        <v>13221</v>
      </c>
      <c r="F6895" s="45" t="s">
        <v>4298</v>
      </c>
      <c r="G6895" s="39" t="s">
        <v>4297</v>
      </c>
    </row>
    <row r="6896" spans="2:7" x14ac:dyDescent="0.25">
      <c r="B6896" s="69" t="s">
        <v>14965</v>
      </c>
      <c r="C6896" s="44">
        <v>1707</v>
      </c>
      <c r="D6896" s="44">
        <v>1707</v>
      </c>
      <c r="E6896" s="193" t="s">
        <v>13221</v>
      </c>
      <c r="F6896" s="45" t="s">
        <v>4298</v>
      </c>
      <c r="G6896" s="39" t="s">
        <v>4297</v>
      </c>
    </row>
    <row r="6897" spans="2:7" x14ac:dyDescent="0.25">
      <c r="B6897" s="69" t="s">
        <v>5494</v>
      </c>
      <c r="C6897" s="44">
        <v>1707</v>
      </c>
      <c r="D6897" s="44">
        <v>1707</v>
      </c>
      <c r="E6897" s="193" t="s">
        <v>13221</v>
      </c>
      <c r="F6897" s="45" t="s">
        <v>4298</v>
      </c>
      <c r="G6897" s="39" t="s">
        <v>4297</v>
      </c>
    </row>
    <row r="6898" spans="2:7" x14ac:dyDescent="0.25">
      <c r="B6898" s="69" t="s">
        <v>10754</v>
      </c>
      <c r="C6898" s="44">
        <v>1707</v>
      </c>
      <c r="D6898" s="44">
        <v>1707</v>
      </c>
      <c r="E6898" s="193" t="s">
        <v>13221</v>
      </c>
      <c r="F6898" s="45" t="s">
        <v>4298</v>
      </c>
      <c r="G6898" s="39" t="s">
        <v>4297</v>
      </c>
    </row>
    <row r="6899" spans="2:7" x14ac:dyDescent="0.25">
      <c r="B6899" s="69" t="s">
        <v>19998</v>
      </c>
      <c r="C6899" s="44">
        <v>1709</v>
      </c>
      <c r="D6899" s="44">
        <v>1709</v>
      </c>
      <c r="E6899" s="193" t="s">
        <v>13223</v>
      </c>
      <c r="F6899" s="45" t="s">
        <v>4294</v>
      </c>
      <c r="G6899" s="39" t="s">
        <v>4293</v>
      </c>
    </row>
    <row r="6900" spans="2:7" x14ac:dyDescent="0.25">
      <c r="B6900" s="69" t="s">
        <v>8595</v>
      </c>
      <c r="C6900" s="44">
        <v>1709</v>
      </c>
      <c r="D6900" s="44">
        <v>1709</v>
      </c>
      <c r="E6900" s="193" t="s">
        <v>13223</v>
      </c>
      <c r="F6900" s="45" t="s">
        <v>4294</v>
      </c>
      <c r="G6900" s="39" t="s">
        <v>4293</v>
      </c>
    </row>
    <row r="6901" spans="2:7" x14ac:dyDescent="0.25">
      <c r="B6901" s="69" t="s">
        <v>6083</v>
      </c>
      <c r="C6901" s="44">
        <v>1709</v>
      </c>
      <c r="D6901" s="44">
        <v>1709</v>
      </c>
      <c r="E6901" s="193" t="s">
        <v>13223</v>
      </c>
      <c r="F6901" s="45" t="s">
        <v>4294</v>
      </c>
      <c r="G6901" s="39" t="s">
        <v>4293</v>
      </c>
    </row>
    <row r="6902" spans="2:7" x14ac:dyDescent="0.25">
      <c r="B6902" s="69" t="s">
        <v>10589</v>
      </c>
      <c r="C6902" s="44">
        <v>1709</v>
      </c>
      <c r="D6902" s="44">
        <v>1709</v>
      </c>
      <c r="E6902" s="193" t="s">
        <v>13223</v>
      </c>
      <c r="F6902" s="45" t="s">
        <v>4294</v>
      </c>
      <c r="G6902" s="39" t="s">
        <v>4293</v>
      </c>
    </row>
    <row r="6903" spans="2:7" x14ac:dyDescent="0.25">
      <c r="B6903" s="69" t="s">
        <v>3688</v>
      </c>
      <c r="C6903" s="44">
        <v>1709</v>
      </c>
      <c r="D6903" s="44">
        <v>1709</v>
      </c>
      <c r="E6903" s="193" t="s">
        <v>13223</v>
      </c>
      <c r="F6903" s="45" t="s">
        <v>4294</v>
      </c>
      <c r="G6903" s="39" t="s">
        <v>4293</v>
      </c>
    </row>
    <row r="6904" spans="2:7" x14ac:dyDescent="0.25">
      <c r="B6904" s="69" t="s">
        <v>19990</v>
      </c>
      <c r="C6904" s="44">
        <v>1701</v>
      </c>
      <c r="D6904" s="44">
        <v>1701</v>
      </c>
      <c r="E6904" s="193" t="s">
        <v>13216</v>
      </c>
      <c r="F6904" s="45" t="s">
        <v>4306</v>
      </c>
      <c r="G6904" s="39" t="s">
        <v>4305</v>
      </c>
    </row>
    <row r="6905" spans="2:7" x14ac:dyDescent="0.25">
      <c r="B6905" s="69" t="s">
        <v>7208</v>
      </c>
      <c r="C6905" s="44">
        <v>1701</v>
      </c>
      <c r="D6905" s="44">
        <v>1701</v>
      </c>
      <c r="E6905" s="193" t="s">
        <v>13216</v>
      </c>
      <c r="F6905" s="45" t="s">
        <v>4306</v>
      </c>
      <c r="G6905" s="39" t="s">
        <v>4305</v>
      </c>
    </row>
    <row r="6906" spans="2:7" x14ac:dyDescent="0.25">
      <c r="B6906" s="69" t="s">
        <v>5578</v>
      </c>
      <c r="C6906" s="44">
        <v>1701</v>
      </c>
      <c r="D6906" s="44">
        <v>1701</v>
      </c>
      <c r="E6906" s="193" t="s">
        <v>13216</v>
      </c>
      <c r="F6906" s="45" t="s">
        <v>4306</v>
      </c>
      <c r="G6906" s="39" t="s">
        <v>4305</v>
      </c>
    </row>
    <row r="6907" spans="2:7" x14ac:dyDescent="0.25">
      <c r="B6907" s="69" t="s">
        <v>8587</v>
      </c>
      <c r="C6907" s="44">
        <v>1701</v>
      </c>
      <c r="D6907" s="44">
        <v>1701</v>
      </c>
      <c r="E6907" s="193" t="s">
        <v>13216</v>
      </c>
      <c r="F6907" s="45" t="s">
        <v>4306</v>
      </c>
      <c r="G6907" s="39" t="s">
        <v>4305</v>
      </c>
    </row>
    <row r="6908" spans="2:7" x14ac:dyDescent="0.25">
      <c r="B6908" s="69" t="s">
        <v>6076</v>
      </c>
      <c r="C6908" s="44">
        <v>1701</v>
      </c>
      <c r="D6908" s="44">
        <v>1701</v>
      </c>
      <c r="E6908" s="193" t="s">
        <v>13216</v>
      </c>
      <c r="F6908" s="45" t="s">
        <v>4306</v>
      </c>
      <c r="G6908" s="39" t="s">
        <v>4305</v>
      </c>
    </row>
    <row r="6909" spans="2:7" x14ac:dyDescent="0.25">
      <c r="B6909" s="69" t="s">
        <v>19997</v>
      </c>
      <c r="C6909" s="44">
        <v>1708</v>
      </c>
      <c r="D6909" s="44">
        <v>1708</v>
      </c>
      <c r="E6909" s="193" t="s">
        <v>13222</v>
      </c>
      <c r="F6909" s="45" t="s">
        <v>4296</v>
      </c>
      <c r="G6909" s="39" t="s">
        <v>4295</v>
      </c>
    </row>
    <row r="6910" spans="2:7" x14ac:dyDescent="0.25">
      <c r="B6910" s="69" t="s">
        <v>8594</v>
      </c>
      <c r="C6910" s="44">
        <v>1708</v>
      </c>
      <c r="D6910" s="44">
        <v>1708</v>
      </c>
      <c r="E6910" s="193" t="s">
        <v>13222</v>
      </c>
      <c r="F6910" s="45" t="s">
        <v>4296</v>
      </c>
      <c r="G6910" s="39" t="s">
        <v>4295</v>
      </c>
    </row>
    <row r="6911" spans="2:7" x14ac:dyDescent="0.25">
      <c r="B6911" s="69" t="s">
        <v>6082</v>
      </c>
      <c r="C6911" s="44">
        <v>1708</v>
      </c>
      <c r="D6911" s="44">
        <v>1708</v>
      </c>
      <c r="E6911" s="193" t="s">
        <v>13222</v>
      </c>
      <c r="F6911" s="45" t="s">
        <v>4296</v>
      </c>
      <c r="G6911" s="39" t="s">
        <v>4295</v>
      </c>
    </row>
    <row r="6912" spans="2:7" x14ac:dyDescent="0.25">
      <c r="B6912" s="69" t="s">
        <v>1150</v>
      </c>
      <c r="C6912" s="44">
        <v>1708</v>
      </c>
      <c r="D6912" s="44">
        <v>1708</v>
      </c>
      <c r="E6912" s="193" t="s">
        <v>13222</v>
      </c>
      <c r="F6912" s="45" t="s">
        <v>4296</v>
      </c>
      <c r="G6912" s="39" t="s">
        <v>4295</v>
      </c>
    </row>
    <row r="6913" spans="2:7" x14ac:dyDescent="0.25">
      <c r="B6913" s="69" t="s">
        <v>10738</v>
      </c>
      <c r="C6913" s="44">
        <v>1708</v>
      </c>
      <c r="D6913" s="44">
        <v>1708</v>
      </c>
      <c r="E6913" s="193" t="s">
        <v>13222</v>
      </c>
      <c r="F6913" s="45" t="s">
        <v>4296</v>
      </c>
      <c r="G6913" s="39" t="s">
        <v>4295</v>
      </c>
    </row>
    <row r="6914" spans="2:7" x14ac:dyDescent="0.25">
      <c r="B6914" s="69" t="s">
        <v>6683</v>
      </c>
      <c r="C6914" s="44">
        <v>1708</v>
      </c>
      <c r="D6914" s="44">
        <v>1708</v>
      </c>
      <c r="E6914" s="193" t="s">
        <v>13222</v>
      </c>
      <c r="F6914" s="45" t="s">
        <v>4296</v>
      </c>
      <c r="G6914" s="39" t="s">
        <v>4295</v>
      </c>
    </row>
    <row r="6915" spans="2:7" x14ac:dyDescent="0.25">
      <c r="B6915" s="69" t="s">
        <v>7172</v>
      </c>
      <c r="C6915" s="44">
        <v>1708</v>
      </c>
      <c r="D6915" s="44">
        <v>1708</v>
      </c>
      <c r="E6915" s="193" t="s">
        <v>13222</v>
      </c>
      <c r="F6915" s="45" t="s">
        <v>4296</v>
      </c>
      <c r="G6915" s="39" t="s">
        <v>4295</v>
      </c>
    </row>
    <row r="6916" spans="2:7" x14ac:dyDescent="0.25">
      <c r="B6916" s="69" t="s">
        <v>20000</v>
      </c>
      <c r="C6916" s="44">
        <v>1711</v>
      </c>
      <c r="D6916" s="44">
        <v>1711</v>
      </c>
      <c r="E6916" s="193" t="s">
        <v>13224</v>
      </c>
      <c r="F6916" s="45" t="s">
        <v>4291</v>
      </c>
      <c r="G6916" s="39" t="s">
        <v>4290</v>
      </c>
    </row>
    <row r="6917" spans="2:7" x14ac:dyDescent="0.25">
      <c r="B6917" s="69" t="s">
        <v>8597</v>
      </c>
      <c r="C6917" s="44">
        <v>1711</v>
      </c>
      <c r="D6917" s="44">
        <v>1711</v>
      </c>
      <c r="E6917" s="193" t="s">
        <v>13224</v>
      </c>
      <c r="F6917" s="45" t="s">
        <v>4291</v>
      </c>
      <c r="G6917" s="39" t="s">
        <v>4290</v>
      </c>
    </row>
    <row r="6918" spans="2:7" x14ac:dyDescent="0.25">
      <c r="B6918" s="69" t="s">
        <v>6085</v>
      </c>
      <c r="C6918" s="44">
        <v>1711</v>
      </c>
      <c r="D6918" s="44">
        <v>1711</v>
      </c>
      <c r="E6918" s="193" t="s">
        <v>13224</v>
      </c>
      <c r="F6918" s="45" t="s">
        <v>4291</v>
      </c>
      <c r="G6918" s="39" t="s">
        <v>4290</v>
      </c>
    </row>
    <row r="6919" spans="2:7" x14ac:dyDescent="0.25">
      <c r="B6919" s="69" t="s">
        <v>7346</v>
      </c>
      <c r="C6919" s="44">
        <v>1711</v>
      </c>
      <c r="D6919" s="44">
        <v>1711</v>
      </c>
      <c r="E6919" s="193" t="s">
        <v>13224</v>
      </c>
      <c r="F6919" s="45" t="s">
        <v>4291</v>
      </c>
      <c r="G6919" s="39" t="s">
        <v>4290</v>
      </c>
    </row>
    <row r="6920" spans="2:7" x14ac:dyDescent="0.25">
      <c r="B6920" s="69" t="s">
        <v>5949</v>
      </c>
      <c r="C6920" s="44">
        <v>1711</v>
      </c>
      <c r="D6920" s="44">
        <v>1711</v>
      </c>
      <c r="E6920" s="193" t="s">
        <v>13224</v>
      </c>
      <c r="F6920" s="45" t="s">
        <v>4291</v>
      </c>
      <c r="G6920" s="39" t="s">
        <v>4290</v>
      </c>
    </row>
    <row r="6921" spans="2:7" x14ac:dyDescent="0.25">
      <c r="B6921" s="69" t="s">
        <v>19991</v>
      </c>
      <c r="C6921" s="44">
        <v>1702</v>
      </c>
      <c r="D6921" s="44">
        <v>1702</v>
      </c>
      <c r="E6921" s="193" t="s">
        <v>13217</v>
      </c>
      <c r="F6921" s="45" t="s">
        <v>4304</v>
      </c>
      <c r="G6921" s="39" t="s">
        <v>4303</v>
      </c>
    </row>
    <row r="6922" spans="2:7" x14ac:dyDescent="0.25">
      <c r="B6922" s="69" t="s">
        <v>8588</v>
      </c>
      <c r="C6922" s="44">
        <v>1702</v>
      </c>
      <c r="D6922" s="44">
        <v>1702</v>
      </c>
      <c r="E6922" s="193" t="s">
        <v>13217</v>
      </c>
      <c r="F6922" s="45" t="s">
        <v>4304</v>
      </c>
      <c r="G6922" s="39" t="s">
        <v>4303</v>
      </c>
    </row>
    <row r="6923" spans="2:7" x14ac:dyDescent="0.25">
      <c r="B6923" s="69" t="s">
        <v>6077</v>
      </c>
      <c r="C6923" s="44">
        <v>1702</v>
      </c>
      <c r="D6923" s="44">
        <v>1702</v>
      </c>
      <c r="E6923" s="193" t="s">
        <v>13217</v>
      </c>
      <c r="F6923" s="45" t="s">
        <v>4304</v>
      </c>
      <c r="G6923" s="39" t="s">
        <v>4303</v>
      </c>
    </row>
    <row r="6924" spans="2:7" x14ac:dyDescent="0.25">
      <c r="B6924" s="69" t="s">
        <v>1151</v>
      </c>
      <c r="C6924" s="44">
        <v>1702</v>
      </c>
      <c r="D6924" s="44">
        <v>1702</v>
      </c>
      <c r="E6924" s="193" t="s">
        <v>13217</v>
      </c>
      <c r="F6924" s="45" t="s">
        <v>4304</v>
      </c>
      <c r="G6924" s="39" t="s">
        <v>4303</v>
      </c>
    </row>
    <row r="6925" spans="2:7" x14ac:dyDescent="0.25">
      <c r="B6925" s="69" t="s">
        <v>6693</v>
      </c>
      <c r="C6925" s="44">
        <v>1702</v>
      </c>
      <c r="D6925" s="44">
        <v>1702</v>
      </c>
      <c r="E6925" s="193" t="s">
        <v>13217</v>
      </c>
      <c r="F6925" s="45" t="s">
        <v>4304</v>
      </c>
      <c r="G6925" s="39" t="s">
        <v>4303</v>
      </c>
    </row>
    <row r="6926" spans="2:7" x14ac:dyDescent="0.25">
      <c r="B6926" s="69" t="s">
        <v>8153</v>
      </c>
      <c r="C6926" s="44">
        <v>1702</v>
      </c>
      <c r="D6926" s="44">
        <v>1702</v>
      </c>
      <c r="E6926" s="193" t="s">
        <v>13217</v>
      </c>
      <c r="F6926" s="45" t="s">
        <v>4304</v>
      </c>
      <c r="G6926" s="39" t="s">
        <v>4303</v>
      </c>
    </row>
    <row r="6927" spans="2:7" x14ac:dyDescent="0.25">
      <c r="B6927" s="69" t="s">
        <v>5500</v>
      </c>
      <c r="C6927" s="44">
        <v>1702</v>
      </c>
      <c r="D6927" s="44">
        <v>1702</v>
      </c>
      <c r="E6927" s="193" t="s">
        <v>13217</v>
      </c>
      <c r="F6927" s="45" t="s">
        <v>4304</v>
      </c>
      <c r="G6927" s="39" t="s">
        <v>4303</v>
      </c>
    </row>
    <row r="6928" spans="2:7" x14ac:dyDescent="0.25">
      <c r="B6928" s="69" t="s">
        <v>14964</v>
      </c>
      <c r="C6928" s="44">
        <v>1702</v>
      </c>
      <c r="D6928" s="44">
        <v>1702</v>
      </c>
      <c r="E6928" s="193" t="s">
        <v>13217</v>
      </c>
      <c r="F6928" s="45" t="s">
        <v>4304</v>
      </c>
      <c r="G6928" s="39" t="s">
        <v>4303</v>
      </c>
    </row>
    <row r="6929" spans="2:7" x14ac:dyDescent="0.25">
      <c r="B6929" s="69" t="s">
        <v>8164</v>
      </c>
      <c r="C6929" s="44">
        <v>1702</v>
      </c>
      <c r="D6929" s="44">
        <v>1702</v>
      </c>
      <c r="E6929" s="193" t="s">
        <v>13217</v>
      </c>
      <c r="F6929" s="45" t="s">
        <v>4304</v>
      </c>
      <c r="G6929" s="39" t="s">
        <v>4303</v>
      </c>
    </row>
    <row r="6930" spans="2:7" x14ac:dyDescent="0.25">
      <c r="B6930" s="69" t="s">
        <v>19999</v>
      </c>
      <c r="C6930" s="44">
        <v>1710</v>
      </c>
      <c r="D6930" s="44">
        <v>1710</v>
      </c>
      <c r="E6930" s="51" t="s">
        <v>16657</v>
      </c>
      <c r="F6930" s="45" t="s">
        <v>7923</v>
      </c>
      <c r="G6930" s="39" t="s">
        <v>4292</v>
      </c>
    </row>
    <row r="6931" spans="2:7" x14ac:dyDescent="0.25">
      <c r="B6931" s="69" t="s">
        <v>8596</v>
      </c>
      <c r="C6931" s="44">
        <v>1710</v>
      </c>
      <c r="D6931" s="44">
        <v>1710</v>
      </c>
      <c r="E6931" s="51" t="s">
        <v>16657</v>
      </c>
      <c r="F6931" s="45" t="s">
        <v>7923</v>
      </c>
      <c r="G6931" s="39" t="s">
        <v>4292</v>
      </c>
    </row>
    <row r="6932" spans="2:7" x14ac:dyDescent="0.25">
      <c r="B6932" s="69" t="s">
        <v>11271</v>
      </c>
      <c r="C6932" s="44">
        <v>1710</v>
      </c>
      <c r="D6932" s="44">
        <v>1710</v>
      </c>
      <c r="E6932" s="51" t="s">
        <v>16657</v>
      </c>
      <c r="F6932" s="45" t="s">
        <v>7923</v>
      </c>
      <c r="G6932" s="39" t="s">
        <v>4292</v>
      </c>
    </row>
    <row r="6933" spans="2:7" x14ac:dyDescent="0.25">
      <c r="B6933" s="69" t="s">
        <v>6084</v>
      </c>
      <c r="C6933" s="44">
        <v>1710</v>
      </c>
      <c r="D6933" s="44">
        <v>1710</v>
      </c>
      <c r="E6933" s="51" t="s">
        <v>16657</v>
      </c>
      <c r="F6933" s="45" t="s">
        <v>7923</v>
      </c>
      <c r="G6933" s="39" t="s">
        <v>4292</v>
      </c>
    </row>
    <row r="6934" spans="2:7" x14ac:dyDescent="0.25">
      <c r="B6934" s="69" t="s">
        <v>11272</v>
      </c>
      <c r="C6934" s="44">
        <v>1710</v>
      </c>
      <c r="D6934" s="44">
        <v>1710</v>
      </c>
      <c r="E6934" s="51" t="s">
        <v>16657</v>
      </c>
      <c r="F6934" s="45" t="s">
        <v>7923</v>
      </c>
      <c r="G6934" s="39" t="s">
        <v>4292</v>
      </c>
    </row>
    <row r="6935" spans="2:7" x14ac:dyDescent="0.25">
      <c r="B6935" s="69" t="s">
        <v>8115</v>
      </c>
      <c r="C6935" s="44">
        <v>1710</v>
      </c>
      <c r="D6935" s="44">
        <v>1710</v>
      </c>
      <c r="E6935" s="51" t="s">
        <v>16657</v>
      </c>
      <c r="F6935" s="45" t="s">
        <v>7923</v>
      </c>
      <c r="G6935" s="39" t="s">
        <v>4292</v>
      </c>
    </row>
    <row r="6936" spans="2:7" x14ac:dyDescent="0.25">
      <c r="B6936" s="69" t="s">
        <v>5985</v>
      </c>
      <c r="C6936" s="44">
        <v>1710</v>
      </c>
      <c r="D6936" s="44">
        <v>1710</v>
      </c>
      <c r="E6936" s="51" t="s">
        <v>16657</v>
      </c>
      <c r="F6936" s="45" t="s">
        <v>7923</v>
      </c>
      <c r="G6936" s="39" t="s">
        <v>4292</v>
      </c>
    </row>
    <row r="6937" spans="2:7" x14ac:dyDescent="0.25">
      <c r="B6937" s="69" t="s">
        <v>7359</v>
      </c>
      <c r="C6937" s="44">
        <v>1710</v>
      </c>
      <c r="D6937" s="44">
        <v>1710</v>
      </c>
      <c r="E6937" s="51" t="s">
        <v>16657</v>
      </c>
      <c r="F6937" s="45" t="s">
        <v>7923</v>
      </c>
      <c r="G6937" s="39" t="s">
        <v>4292</v>
      </c>
    </row>
    <row r="6938" spans="2:7" x14ac:dyDescent="0.25">
      <c r="B6938" s="69" t="s">
        <v>11273</v>
      </c>
      <c r="C6938" s="44">
        <v>1710</v>
      </c>
      <c r="D6938" s="44">
        <v>1710</v>
      </c>
      <c r="E6938" s="51" t="s">
        <v>16657</v>
      </c>
      <c r="F6938" s="45" t="s">
        <v>7923</v>
      </c>
      <c r="G6938" s="39" t="s">
        <v>4292</v>
      </c>
    </row>
    <row r="6939" spans="2:7" x14ac:dyDescent="0.25">
      <c r="B6939" s="69" t="s">
        <v>20001</v>
      </c>
      <c r="C6939" s="44">
        <v>1712</v>
      </c>
      <c r="D6939" s="44">
        <v>1712</v>
      </c>
      <c r="E6939" s="193" t="s">
        <v>13225</v>
      </c>
      <c r="F6939" s="45" t="s">
        <v>4289</v>
      </c>
      <c r="G6939" s="39" t="s">
        <v>4288</v>
      </c>
    </row>
    <row r="6940" spans="2:7" x14ac:dyDescent="0.25">
      <c r="B6940" s="69" t="s">
        <v>8598</v>
      </c>
      <c r="C6940" s="44">
        <v>1712</v>
      </c>
      <c r="D6940" s="44">
        <v>1712</v>
      </c>
      <c r="E6940" s="193" t="s">
        <v>13225</v>
      </c>
      <c r="F6940" s="45" t="s">
        <v>4289</v>
      </c>
      <c r="G6940" s="39" t="s">
        <v>4288</v>
      </c>
    </row>
    <row r="6941" spans="2:7" x14ac:dyDescent="0.25">
      <c r="B6941" s="69" t="s">
        <v>6086</v>
      </c>
      <c r="C6941" s="44">
        <v>1712</v>
      </c>
      <c r="D6941" s="44">
        <v>1712</v>
      </c>
      <c r="E6941" s="193" t="s">
        <v>13225</v>
      </c>
      <c r="F6941" s="45" t="s">
        <v>4289</v>
      </c>
      <c r="G6941" s="39" t="s">
        <v>4288</v>
      </c>
    </row>
    <row r="6942" spans="2:7" x14ac:dyDescent="0.25">
      <c r="B6942" s="69" t="s">
        <v>5512</v>
      </c>
      <c r="C6942" s="44">
        <v>1712</v>
      </c>
      <c r="D6942" s="44">
        <v>1712</v>
      </c>
      <c r="E6942" s="193" t="s">
        <v>13225</v>
      </c>
      <c r="F6942" s="45" t="s">
        <v>4289</v>
      </c>
      <c r="G6942" s="39" t="s">
        <v>4288</v>
      </c>
    </row>
    <row r="6943" spans="2:7" x14ac:dyDescent="0.25">
      <c r="B6943" s="69" t="s">
        <v>988</v>
      </c>
      <c r="C6943" s="44">
        <v>1712</v>
      </c>
      <c r="D6943" s="44">
        <v>1712</v>
      </c>
      <c r="E6943" s="193" t="s">
        <v>13225</v>
      </c>
      <c r="F6943" s="45" t="s">
        <v>4289</v>
      </c>
      <c r="G6943" s="39" t="s">
        <v>4288</v>
      </c>
    </row>
    <row r="6944" spans="2:7" x14ac:dyDescent="0.25">
      <c r="B6944" s="69" t="s">
        <v>20002</v>
      </c>
      <c r="C6944" s="44">
        <v>1713</v>
      </c>
      <c r="D6944" s="44">
        <v>1713</v>
      </c>
      <c r="E6944" s="193" t="s">
        <v>13226</v>
      </c>
      <c r="F6944" s="45" t="s">
        <v>4287</v>
      </c>
      <c r="G6944" s="39" t="s">
        <v>4286</v>
      </c>
    </row>
    <row r="6945" spans="2:7" x14ac:dyDescent="0.25">
      <c r="B6945" s="69" t="s">
        <v>8599</v>
      </c>
      <c r="C6945" s="44">
        <v>1713</v>
      </c>
      <c r="D6945" s="44">
        <v>1713</v>
      </c>
      <c r="E6945" s="193" t="s">
        <v>13226</v>
      </c>
      <c r="F6945" s="45" t="s">
        <v>4287</v>
      </c>
      <c r="G6945" s="39" t="s">
        <v>4286</v>
      </c>
    </row>
    <row r="6946" spans="2:7" x14ac:dyDescent="0.25">
      <c r="B6946" s="69" t="s">
        <v>11274</v>
      </c>
      <c r="C6946" s="44">
        <v>1713</v>
      </c>
      <c r="D6946" s="44">
        <v>1713</v>
      </c>
      <c r="E6946" s="193" t="s">
        <v>13226</v>
      </c>
      <c r="F6946" s="45" t="s">
        <v>4287</v>
      </c>
      <c r="G6946" s="39" t="s">
        <v>4286</v>
      </c>
    </row>
    <row r="6947" spans="2:7" x14ac:dyDescent="0.25">
      <c r="B6947" s="69" t="s">
        <v>11275</v>
      </c>
      <c r="C6947" s="44">
        <v>1713</v>
      </c>
      <c r="D6947" s="44">
        <v>1713</v>
      </c>
      <c r="E6947" s="193" t="s">
        <v>13226</v>
      </c>
      <c r="F6947" s="45" t="s">
        <v>4287</v>
      </c>
      <c r="G6947" s="39" t="s">
        <v>4286</v>
      </c>
    </row>
    <row r="6948" spans="2:7" x14ac:dyDescent="0.25">
      <c r="B6948" s="69" t="s">
        <v>6087</v>
      </c>
      <c r="C6948" s="44">
        <v>1713</v>
      </c>
      <c r="D6948" s="44">
        <v>1713</v>
      </c>
      <c r="E6948" s="193" t="s">
        <v>13226</v>
      </c>
      <c r="F6948" s="45" t="s">
        <v>4287</v>
      </c>
      <c r="G6948" s="39" t="s">
        <v>4286</v>
      </c>
    </row>
    <row r="6949" spans="2:7" x14ac:dyDescent="0.25">
      <c r="B6949" s="69" t="s">
        <v>10552</v>
      </c>
      <c r="C6949" s="44">
        <v>1713</v>
      </c>
      <c r="D6949" s="44">
        <v>1713</v>
      </c>
      <c r="E6949" s="193" t="s">
        <v>13226</v>
      </c>
      <c r="F6949" s="45" t="s">
        <v>4287</v>
      </c>
      <c r="G6949" s="39" t="s">
        <v>4286</v>
      </c>
    </row>
    <row r="6950" spans="2:7" x14ac:dyDescent="0.25">
      <c r="B6950" s="69" t="s">
        <v>3663</v>
      </c>
      <c r="C6950" s="44">
        <v>1713</v>
      </c>
      <c r="D6950" s="44">
        <v>1713</v>
      </c>
      <c r="E6950" s="193" t="s">
        <v>13226</v>
      </c>
      <c r="F6950" s="45" t="s">
        <v>4287</v>
      </c>
      <c r="G6950" s="39" t="s">
        <v>4286</v>
      </c>
    </row>
    <row r="6951" spans="2:7" x14ac:dyDescent="0.25">
      <c r="B6951" s="69" t="s">
        <v>11276</v>
      </c>
      <c r="C6951" s="44">
        <v>1713</v>
      </c>
      <c r="D6951" s="44">
        <v>1713</v>
      </c>
      <c r="E6951" s="193" t="s">
        <v>13226</v>
      </c>
      <c r="F6951" s="45" t="s">
        <v>4287</v>
      </c>
      <c r="G6951" s="39" t="s">
        <v>4286</v>
      </c>
    </row>
    <row r="6952" spans="2:7" x14ac:dyDescent="0.25">
      <c r="B6952" s="69" t="s">
        <v>11801</v>
      </c>
      <c r="C6952" s="44">
        <v>1713</v>
      </c>
      <c r="D6952" s="44">
        <v>1713</v>
      </c>
      <c r="E6952" s="193" t="s">
        <v>13226</v>
      </c>
      <c r="F6952" s="45" t="s">
        <v>4287</v>
      </c>
      <c r="G6952" s="39" t="s">
        <v>4286</v>
      </c>
    </row>
    <row r="6953" spans="2:7" x14ac:dyDescent="0.25">
      <c r="B6953" s="69" t="s">
        <v>20003</v>
      </c>
      <c r="C6953" s="44">
        <v>1714</v>
      </c>
      <c r="D6953" s="44">
        <v>1714</v>
      </c>
      <c r="E6953" s="193" t="s">
        <v>13227</v>
      </c>
      <c r="F6953" s="45" t="s">
        <v>4285</v>
      </c>
      <c r="G6953" s="39" t="s">
        <v>4284</v>
      </c>
    </row>
    <row r="6954" spans="2:7" x14ac:dyDescent="0.25">
      <c r="B6954" s="69" t="s">
        <v>8600</v>
      </c>
      <c r="C6954" s="44">
        <v>1714</v>
      </c>
      <c r="D6954" s="44">
        <v>1714</v>
      </c>
      <c r="E6954" s="193" t="s">
        <v>13227</v>
      </c>
      <c r="F6954" s="45" t="s">
        <v>4285</v>
      </c>
      <c r="G6954" s="39" t="s">
        <v>4284</v>
      </c>
    </row>
    <row r="6955" spans="2:7" x14ac:dyDescent="0.25">
      <c r="B6955" s="69" t="s">
        <v>6088</v>
      </c>
      <c r="C6955" s="44">
        <v>1714</v>
      </c>
      <c r="D6955" s="44">
        <v>1714</v>
      </c>
      <c r="E6955" s="193" t="s">
        <v>13227</v>
      </c>
      <c r="F6955" s="45" t="s">
        <v>4285</v>
      </c>
      <c r="G6955" s="39" t="s">
        <v>4284</v>
      </c>
    </row>
    <row r="6956" spans="2:7" x14ac:dyDescent="0.25">
      <c r="B6956" s="69" t="s">
        <v>10696</v>
      </c>
      <c r="C6956" s="44">
        <v>1714</v>
      </c>
      <c r="D6956" s="44">
        <v>1714</v>
      </c>
      <c r="E6956" s="193" t="s">
        <v>13227</v>
      </c>
      <c r="F6956" s="45" t="s">
        <v>4285</v>
      </c>
      <c r="G6956" s="39" t="s">
        <v>4284</v>
      </c>
    </row>
    <row r="6957" spans="2:7" x14ac:dyDescent="0.25">
      <c r="B6957" s="69" t="s">
        <v>10510</v>
      </c>
      <c r="C6957" s="44">
        <v>1714</v>
      </c>
      <c r="D6957" s="44">
        <v>1714</v>
      </c>
      <c r="E6957" s="193" t="s">
        <v>13227</v>
      </c>
      <c r="F6957" s="45" t="s">
        <v>4285</v>
      </c>
      <c r="G6957" s="39" t="s">
        <v>4284</v>
      </c>
    </row>
    <row r="6958" spans="2:7" x14ac:dyDescent="0.25">
      <c r="B6958" s="69" t="s">
        <v>20004</v>
      </c>
      <c r="C6958" s="44">
        <v>1715</v>
      </c>
      <c r="D6958" s="44">
        <v>1715</v>
      </c>
      <c r="E6958" s="193" t="s">
        <v>13228</v>
      </c>
      <c r="F6958" s="45" t="s">
        <v>4283</v>
      </c>
      <c r="G6958" s="39" t="s">
        <v>4282</v>
      </c>
    </row>
    <row r="6959" spans="2:7" x14ac:dyDescent="0.25">
      <c r="B6959" s="69" t="s">
        <v>8601</v>
      </c>
      <c r="C6959" s="44">
        <v>1715</v>
      </c>
      <c r="D6959" s="44">
        <v>1715</v>
      </c>
      <c r="E6959" s="193" t="s">
        <v>13228</v>
      </c>
      <c r="F6959" s="45" t="s">
        <v>4283</v>
      </c>
      <c r="G6959" s="39" t="s">
        <v>4282</v>
      </c>
    </row>
    <row r="6960" spans="2:7" x14ac:dyDescent="0.25">
      <c r="B6960" s="69" t="s">
        <v>6089</v>
      </c>
      <c r="C6960" s="44">
        <v>1715</v>
      </c>
      <c r="D6960" s="44">
        <v>1715</v>
      </c>
      <c r="E6960" s="193" t="s">
        <v>13228</v>
      </c>
      <c r="F6960" s="45" t="s">
        <v>4283</v>
      </c>
      <c r="G6960" s="39" t="s">
        <v>4282</v>
      </c>
    </row>
    <row r="6961" spans="2:7" x14ac:dyDescent="0.25">
      <c r="B6961" s="69" t="s">
        <v>10499</v>
      </c>
      <c r="C6961" s="44">
        <v>1715</v>
      </c>
      <c r="D6961" s="44">
        <v>1715</v>
      </c>
      <c r="E6961" s="193" t="s">
        <v>13228</v>
      </c>
      <c r="F6961" s="45" t="s">
        <v>4283</v>
      </c>
      <c r="G6961" s="39" t="s">
        <v>4282</v>
      </c>
    </row>
    <row r="6962" spans="2:7" x14ac:dyDescent="0.25">
      <c r="B6962" s="69" t="s">
        <v>3634</v>
      </c>
      <c r="C6962" s="44">
        <v>1715</v>
      </c>
      <c r="D6962" s="44">
        <v>1715</v>
      </c>
      <c r="E6962" s="193" t="s">
        <v>13228</v>
      </c>
      <c r="F6962" s="45" t="s">
        <v>4283</v>
      </c>
      <c r="G6962" s="39" t="s">
        <v>4282</v>
      </c>
    </row>
    <row r="6963" spans="2:7" x14ac:dyDescent="0.25">
      <c r="B6963" s="69" t="s">
        <v>19974</v>
      </c>
      <c r="C6963" s="44">
        <v>1683</v>
      </c>
      <c r="D6963" s="44">
        <v>1683</v>
      </c>
      <c r="E6963" s="193" t="s">
        <v>13202</v>
      </c>
      <c r="F6963" s="45" t="s">
        <v>4528</v>
      </c>
      <c r="G6963" s="39" t="s">
        <v>4529</v>
      </c>
    </row>
    <row r="6964" spans="2:7" x14ac:dyDescent="0.25">
      <c r="B6964" s="69" t="s">
        <v>3535</v>
      </c>
      <c r="C6964" s="44">
        <v>1683</v>
      </c>
      <c r="D6964" s="44">
        <v>1683</v>
      </c>
      <c r="E6964" s="193" t="s">
        <v>13202</v>
      </c>
      <c r="F6964" s="45" t="s">
        <v>4528</v>
      </c>
      <c r="G6964" s="39" t="s">
        <v>4529</v>
      </c>
    </row>
    <row r="6965" spans="2:7" x14ac:dyDescent="0.25">
      <c r="B6965" s="69" t="s">
        <v>10195</v>
      </c>
      <c r="C6965" s="44">
        <v>1683</v>
      </c>
      <c r="D6965" s="44">
        <v>1683</v>
      </c>
      <c r="E6965" s="193" t="s">
        <v>13202</v>
      </c>
      <c r="F6965" s="45" t="s">
        <v>4528</v>
      </c>
      <c r="G6965" s="39" t="s">
        <v>4529</v>
      </c>
    </row>
    <row r="6966" spans="2:7" x14ac:dyDescent="0.25">
      <c r="B6966" s="69" t="s">
        <v>3387</v>
      </c>
      <c r="C6966" s="44">
        <v>1683</v>
      </c>
      <c r="D6966" s="44">
        <v>1683</v>
      </c>
      <c r="E6966" s="193" t="s">
        <v>13202</v>
      </c>
      <c r="F6966" s="45" t="s">
        <v>4528</v>
      </c>
      <c r="G6966" s="39" t="s">
        <v>4529</v>
      </c>
    </row>
    <row r="6967" spans="2:7" x14ac:dyDescent="0.25">
      <c r="B6967" s="69" t="s">
        <v>8571</v>
      </c>
      <c r="C6967" s="44">
        <v>1683</v>
      </c>
      <c r="D6967" s="44">
        <v>1683</v>
      </c>
      <c r="E6967" s="193" t="s">
        <v>13202</v>
      </c>
      <c r="F6967" s="45" t="s">
        <v>4528</v>
      </c>
      <c r="G6967" s="39" t="s">
        <v>4529</v>
      </c>
    </row>
    <row r="6968" spans="2:7" x14ac:dyDescent="0.25">
      <c r="B6968" s="69" t="s">
        <v>19975</v>
      </c>
      <c r="C6968" s="44">
        <v>1684</v>
      </c>
      <c r="D6968" s="44">
        <v>1684</v>
      </c>
      <c r="E6968" s="193" t="s">
        <v>13203</v>
      </c>
      <c r="F6968" s="45" t="s">
        <v>4328</v>
      </c>
      <c r="G6968" s="39" t="s">
        <v>4327</v>
      </c>
    </row>
    <row r="6969" spans="2:7" x14ac:dyDescent="0.25">
      <c r="B6969" s="69" t="s">
        <v>6064</v>
      </c>
      <c r="C6969" s="44">
        <v>1684</v>
      </c>
      <c r="D6969" s="44">
        <v>1684</v>
      </c>
      <c r="E6969" s="193" t="s">
        <v>13203</v>
      </c>
      <c r="F6969" s="45" t="s">
        <v>4328</v>
      </c>
      <c r="G6969" s="39" t="s">
        <v>4327</v>
      </c>
    </row>
    <row r="6970" spans="2:7" x14ac:dyDescent="0.25">
      <c r="B6970" s="69" t="s">
        <v>8572</v>
      </c>
      <c r="C6970" s="44">
        <v>1684</v>
      </c>
      <c r="D6970" s="44">
        <v>1684</v>
      </c>
      <c r="E6970" s="193" t="s">
        <v>13203</v>
      </c>
      <c r="F6970" s="45" t="s">
        <v>4328</v>
      </c>
      <c r="G6970" s="39" t="s">
        <v>4327</v>
      </c>
    </row>
    <row r="6971" spans="2:7" x14ac:dyDescent="0.25">
      <c r="B6971" s="69" t="s">
        <v>7339</v>
      </c>
      <c r="C6971" s="44">
        <v>1684</v>
      </c>
      <c r="D6971" s="44">
        <v>1684</v>
      </c>
      <c r="E6971" s="193" t="s">
        <v>13203</v>
      </c>
      <c r="F6971" s="45" t="s">
        <v>4328</v>
      </c>
      <c r="G6971" s="39" t="s">
        <v>4327</v>
      </c>
    </row>
    <row r="6972" spans="2:7" x14ac:dyDescent="0.25">
      <c r="B6972" s="69" t="s">
        <v>6703</v>
      </c>
      <c r="C6972" s="44">
        <v>1684</v>
      </c>
      <c r="D6972" s="44">
        <v>1684</v>
      </c>
      <c r="E6972" s="193" t="s">
        <v>13203</v>
      </c>
      <c r="F6972" s="45" t="s">
        <v>4328</v>
      </c>
      <c r="G6972" s="39" t="s">
        <v>4327</v>
      </c>
    </row>
    <row r="6973" spans="2:7" x14ac:dyDescent="0.25">
      <c r="B6973" s="69" t="s">
        <v>2314</v>
      </c>
      <c r="C6973" s="44">
        <v>1684</v>
      </c>
      <c r="D6973" s="44">
        <v>1684</v>
      </c>
      <c r="E6973" s="193" t="s">
        <v>13203</v>
      </c>
      <c r="F6973" s="45" t="s">
        <v>4328</v>
      </c>
      <c r="G6973" s="39" t="s">
        <v>4327</v>
      </c>
    </row>
    <row r="6974" spans="2:7" x14ac:dyDescent="0.25">
      <c r="B6974" s="69" t="s">
        <v>19976</v>
      </c>
      <c r="C6974" s="44">
        <v>1685</v>
      </c>
      <c r="D6974" s="44">
        <v>1685</v>
      </c>
      <c r="E6974" s="51" t="s">
        <v>16658</v>
      </c>
      <c r="F6974" s="45" t="s">
        <v>4530</v>
      </c>
      <c r="G6974" s="39" t="s">
        <v>4531</v>
      </c>
    </row>
    <row r="6975" spans="2:7" x14ac:dyDescent="0.25">
      <c r="B6975" s="69" t="s">
        <v>8573</v>
      </c>
      <c r="C6975" s="44">
        <v>1685</v>
      </c>
      <c r="D6975" s="44">
        <v>1685</v>
      </c>
      <c r="E6975" s="51" t="s">
        <v>16658</v>
      </c>
      <c r="F6975" s="45" t="s">
        <v>4530</v>
      </c>
      <c r="G6975" s="39" t="s">
        <v>4531</v>
      </c>
    </row>
    <row r="6976" spans="2:7" x14ac:dyDescent="0.25">
      <c r="B6976" s="69" t="s">
        <v>6065</v>
      </c>
      <c r="C6976" s="44">
        <v>1685</v>
      </c>
      <c r="D6976" s="44">
        <v>1685</v>
      </c>
      <c r="E6976" s="51" t="s">
        <v>16658</v>
      </c>
      <c r="F6976" s="45" t="s">
        <v>4530</v>
      </c>
      <c r="G6976" s="39" t="s">
        <v>4531</v>
      </c>
    </row>
    <row r="6977" spans="2:7" x14ac:dyDescent="0.25">
      <c r="B6977" s="69" t="s">
        <v>2308</v>
      </c>
      <c r="C6977" s="44">
        <v>1685</v>
      </c>
      <c r="D6977" s="44">
        <v>1685</v>
      </c>
      <c r="E6977" s="51" t="s">
        <v>16658</v>
      </c>
      <c r="F6977" s="45" t="s">
        <v>4530</v>
      </c>
      <c r="G6977" s="39" t="s">
        <v>4531</v>
      </c>
    </row>
    <row r="6978" spans="2:7" x14ac:dyDescent="0.25">
      <c r="B6978" s="69" t="s">
        <v>7338</v>
      </c>
      <c r="C6978" s="44">
        <v>1685</v>
      </c>
      <c r="D6978" s="44">
        <v>1685</v>
      </c>
      <c r="E6978" s="51" t="s">
        <v>16658</v>
      </c>
      <c r="F6978" s="45" t="s">
        <v>4530</v>
      </c>
      <c r="G6978" s="39" t="s">
        <v>4531</v>
      </c>
    </row>
    <row r="6979" spans="2:7" x14ac:dyDescent="0.25">
      <c r="B6979" s="69" t="s">
        <v>19977</v>
      </c>
      <c r="C6979" s="44">
        <v>1687</v>
      </c>
      <c r="D6979" s="44">
        <v>1687</v>
      </c>
      <c r="E6979" s="193" t="s">
        <v>13204</v>
      </c>
      <c r="F6979" s="45" t="s">
        <v>4326</v>
      </c>
      <c r="G6979" s="39" t="s">
        <v>4325</v>
      </c>
    </row>
    <row r="6980" spans="2:7" x14ac:dyDescent="0.25">
      <c r="B6980" s="69" t="s">
        <v>7032</v>
      </c>
      <c r="C6980" s="44">
        <v>1687</v>
      </c>
      <c r="D6980" s="44">
        <v>1687</v>
      </c>
      <c r="E6980" s="193" t="s">
        <v>13204</v>
      </c>
      <c r="F6980" s="45" t="s">
        <v>4326</v>
      </c>
      <c r="G6980" s="39" t="s">
        <v>4325</v>
      </c>
    </row>
    <row r="6981" spans="2:7" x14ac:dyDescent="0.25">
      <c r="B6981" s="69" t="s">
        <v>9445</v>
      </c>
      <c r="C6981" s="44">
        <v>1687</v>
      </c>
      <c r="D6981" s="44">
        <v>1687</v>
      </c>
      <c r="E6981" s="193" t="s">
        <v>13204</v>
      </c>
      <c r="F6981" s="45" t="s">
        <v>4326</v>
      </c>
      <c r="G6981" s="39" t="s">
        <v>4325</v>
      </c>
    </row>
    <row r="6982" spans="2:7" x14ac:dyDescent="0.25">
      <c r="B6982" s="69" t="s">
        <v>8574</v>
      </c>
      <c r="C6982" s="44">
        <v>1687</v>
      </c>
      <c r="D6982" s="44">
        <v>1687</v>
      </c>
      <c r="E6982" s="193" t="s">
        <v>13204</v>
      </c>
      <c r="F6982" s="45" t="s">
        <v>4326</v>
      </c>
      <c r="G6982" s="39" t="s">
        <v>4325</v>
      </c>
    </row>
    <row r="6983" spans="2:7" x14ac:dyDescent="0.25">
      <c r="B6983" s="69" t="s">
        <v>6066</v>
      </c>
      <c r="C6983" s="44">
        <v>1687</v>
      </c>
      <c r="D6983" s="44">
        <v>1687</v>
      </c>
      <c r="E6983" s="193" t="s">
        <v>13204</v>
      </c>
      <c r="F6983" s="45" t="s">
        <v>4326</v>
      </c>
      <c r="G6983" s="39" t="s">
        <v>4325</v>
      </c>
    </row>
    <row r="6984" spans="2:7" x14ac:dyDescent="0.25">
      <c r="B6984" s="69" t="s">
        <v>19978</v>
      </c>
      <c r="C6984" s="44">
        <v>1688</v>
      </c>
      <c r="D6984" s="44">
        <v>1688</v>
      </c>
      <c r="E6984" s="193" t="s">
        <v>13205</v>
      </c>
      <c r="F6984" s="45" t="s">
        <v>4324</v>
      </c>
      <c r="G6984" s="39" t="s">
        <v>4323</v>
      </c>
    </row>
    <row r="6985" spans="2:7" x14ac:dyDescent="0.25">
      <c r="B6985" s="69" t="s">
        <v>8575</v>
      </c>
      <c r="C6985" s="44">
        <v>1688</v>
      </c>
      <c r="D6985" s="44">
        <v>1688</v>
      </c>
      <c r="E6985" s="193" t="s">
        <v>13205</v>
      </c>
      <c r="F6985" s="45" t="s">
        <v>4324</v>
      </c>
      <c r="G6985" s="39" t="s">
        <v>4323</v>
      </c>
    </row>
    <row r="6986" spans="2:7" x14ac:dyDescent="0.25">
      <c r="B6986" s="69" t="s">
        <v>6067</v>
      </c>
      <c r="C6986" s="44">
        <v>1688</v>
      </c>
      <c r="D6986" s="44">
        <v>1688</v>
      </c>
      <c r="E6986" s="193" t="s">
        <v>13205</v>
      </c>
      <c r="F6986" s="45" t="s">
        <v>4324</v>
      </c>
      <c r="G6986" s="39" t="s">
        <v>4323</v>
      </c>
    </row>
    <row r="6987" spans="2:7" x14ac:dyDescent="0.25">
      <c r="B6987" s="69" t="s">
        <v>1031</v>
      </c>
      <c r="C6987" s="44">
        <v>1688</v>
      </c>
      <c r="D6987" s="44">
        <v>1688</v>
      </c>
      <c r="E6987" s="193" t="s">
        <v>13205</v>
      </c>
      <c r="F6987" s="45" t="s">
        <v>4324</v>
      </c>
      <c r="G6987" s="39" t="s">
        <v>4323</v>
      </c>
    </row>
    <row r="6988" spans="2:7" x14ac:dyDescent="0.25">
      <c r="B6988" s="69" t="s">
        <v>5933</v>
      </c>
      <c r="C6988" s="44">
        <v>1688</v>
      </c>
      <c r="D6988" s="44">
        <v>1688</v>
      </c>
      <c r="E6988" s="193" t="s">
        <v>13205</v>
      </c>
      <c r="F6988" s="45" t="s">
        <v>4324</v>
      </c>
      <c r="G6988" s="39" t="s">
        <v>4323</v>
      </c>
    </row>
    <row r="6989" spans="2:7" x14ac:dyDescent="0.25">
      <c r="B6989" s="69" t="s">
        <v>19979</v>
      </c>
      <c r="C6989" s="44">
        <v>1689</v>
      </c>
      <c r="D6989" s="44">
        <v>1689</v>
      </c>
      <c r="E6989" s="193" t="s">
        <v>13206</v>
      </c>
      <c r="F6989" s="45" t="s">
        <v>4322</v>
      </c>
      <c r="G6989" s="39" t="s">
        <v>4321</v>
      </c>
    </row>
    <row r="6990" spans="2:7" x14ac:dyDescent="0.25">
      <c r="B6990" s="69" t="s">
        <v>4762</v>
      </c>
      <c r="C6990" s="44">
        <v>1689</v>
      </c>
      <c r="D6990" s="44">
        <v>1689</v>
      </c>
      <c r="E6990" s="193" t="s">
        <v>13206</v>
      </c>
      <c r="F6990" s="45" t="s">
        <v>4322</v>
      </c>
      <c r="G6990" s="39" t="s">
        <v>4321</v>
      </c>
    </row>
    <row r="6991" spans="2:7" x14ac:dyDescent="0.25">
      <c r="B6991" s="69" t="s">
        <v>3572</v>
      </c>
      <c r="C6991" s="44">
        <v>1689</v>
      </c>
      <c r="D6991" s="44">
        <v>1689</v>
      </c>
      <c r="E6991" s="193" t="s">
        <v>13206</v>
      </c>
      <c r="F6991" s="45" t="s">
        <v>4322</v>
      </c>
      <c r="G6991" s="39" t="s">
        <v>4321</v>
      </c>
    </row>
    <row r="6992" spans="2:7" x14ac:dyDescent="0.25">
      <c r="B6992" s="69" t="s">
        <v>14962</v>
      </c>
      <c r="C6992" s="44">
        <v>1689</v>
      </c>
      <c r="D6992" s="44">
        <v>1689</v>
      </c>
      <c r="E6992" s="193" t="s">
        <v>13206</v>
      </c>
      <c r="F6992" s="45" t="s">
        <v>4322</v>
      </c>
      <c r="G6992" s="39" t="s">
        <v>4321</v>
      </c>
    </row>
    <row r="6993" spans="2:7" x14ac:dyDescent="0.25">
      <c r="B6993" s="69" t="s">
        <v>8576</v>
      </c>
      <c r="C6993" s="44">
        <v>1689</v>
      </c>
      <c r="D6993" s="44">
        <v>1689</v>
      </c>
      <c r="E6993" s="193" t="s">
        <v>13206</v>
      </c>
      <c r="F6993" s="45" t="s">
        <v>4322</v>
      </c>
      <c r="G6993" s="39" t="s">
        <v>4321</v>
      </c>
    </row>
    <row r="6994" spans="2:7" x14ac:dyDescent="0.25">
      <c r="B6994" s="69" t="s">
        <v>19980</v>
      </c>
      <c r="C6994" s="44">
        <v>1690</v>
      </c>
      <c r="D6994" s="44">
        <v>1690</v>
      </c>
      <c r="E6994" s="193" t="s">
        <v>13207</v>
      </c>
      <c r="F6994" s="45" t="s">
        <v>4320</v>
      </c>
      <c r="G6994" s="39" t="s">
        <v>4319</v>
      </c>
    </row>
    <row r="6995" spans="2:7" x14ac:dyDescent="0.25">
      <c r="B6995" s="69" t="s">
        <v>6068</v>
      </c>
      <c r="C6995" s="44">
        <v>1690</v>
      </c>
      <c r="D6995" s="44">
        <v>1690</v>
      </c>
      <c r="E6995" s="193" t="s">
        <v>13207</v>
      </c>
      <c r="F6995" s="45" t="s">
        <v>4320</v>
      </c>
      <c r="G6995" s="39" t="s">
        <v>4319</v>
      </c>
    </row>
    <row r="6996" spans="2:7" x14ac:dyDescent="0.25">
      <c r="B6996" s="69" t="s">
        <v>8577</v>
      </c>
      <c r="C6996" s="44">
        <v>1690</v>
      </c>
      <c r="D6996" s="44">
        <v>1690</v>
      </c>
      <c r="E6996" s="193" t="s">
        <v>13207</v>
      </c>
      <c r="F6996" s="45" t="s">
        <v>4320</v>
      </c>
      <c r="G6996" s="39" t="s">
        <v>4319</v>
      </c>
    </row>
    <row r="6997" spans="2:7" x14ac:dyDescent="0.25">
      <c r="B6997" s="69" t="s">
        <v>6688</v>
      </c>
      <c r="C6997" s="44">
        <v>1690</v>
      </c>
      <c r="D6997" s="44">
        <v>1690</v>
      </c>
      <c r="E6997" s="193" t="s">
        <v>13207</v>
      </c>
      <c r="F6997" s="45" t="s">
        <v>4320</v>
      </c>
      <c r="G6997" s="39" t="s">
        <v>4319</v>
      </c>
    </row>
    <row r="6998" spans="2:7" x14ac:dyDescent="0.25">
      <c r="B6998" s="69" t="s">
        <v>8158</v>
      </c>
      <c r="C6998" s="44">
        <v>1690</v>
      </c>
      <c r="D6998" s="44">
        <v>1690</v>
      </c>
      <c r="E6998" s="193" t="s">
        <v>13207</v>
      </c>
      <c r="F6998" s="45" t="s">
        <v>4320</v>
      </c>
      <c r="G6998" s="39" t="s">
        <v>4319</v>
      </c>
    </row>
    <row r="6999" spans="2:7" x14ac:dyDescent="0.25">
      <c r="B6999" s="69" t="s">
        <v>10617</v>
      </c>
      <c r="C6999" s="44">
        <v>1690</v>
      </c>
      <c r="D6999" s="44">
        <v>1690</v>
      </c>
      <c r="E6999" s="193" t="s">
        <v>13207</v>
      </c>
      <c r="F6999" s="45" t="s">
        <v>4320</v>
      </c>
      <c r="G6999" s="39" t="s">
        <v>4319</v>
      </c>
    </row>
    <row r="7000" spans="2:7" x14ac:dyDescent="0.25">
      <c r="B7000" s="69" t="s">
        <v>10746</v>
      </c>
      <c r="C7000" s="44">
        <v>1690</v>
      </c>
      <c r="D7000" s="44">
        <v>1690</v>
      </c>
      <c r="E7000" s="193" t="s">
        <v>13207</v>
      </c>
      <c r="F7000" s="45" t="s">
        <v>4320</v>
      </c>
      <c r="G7000" s="39" t="s">
        <v>4319</v>
      </c>
    </row>
    <row r="7001" spans="2:7" x14ac:dyDescent="0.25">
      <c r="B7001" s="69" t="s">
        <v>19982</v>
      </c>
      <c r="C7001" s="44">
        <v>1692</v>
      </c>
      <c r="D7001" s="44">
        <v>1692</v>
      </c>
      <c r="E7001" s="193" t="s">
        <v>13209</v>
      </c>
      <c r="F7001" s="45" t="s">
        <v>4316</v>
      </c>
      <c r="G7001" s="39" t="s">
        <v>4315</v>
      </c>
    </row>
    <row r="7002" spans="2:7" x14ac:dyDescent="0.25">
      <c r="B7002" s="69" t="s">
        <v>7266</v>
      </c>
      <c r="C7002" s="44">
        <v>1692</v>
      </c>
      <c r="D7002" s="44">
        <v>1692</v>
      </c>
      <c r="E7002" s="193" t="s">
        <v>13209</v>
      </c>
      <c r="F7002" s="45" t="s">
        <v>4316</v>
      </c>
      <c r="G7002" s="39" t="s">
        <v>4315</v>
      </c>
    </row>
    <row r="7003" spans="2:7" x14ac:dyDescent="0.25">
      <c r="B7003" s="69" t="s">
        <v>10187</v>
      </c>
      <c r="C7003" s="44">
        <v>1692</v>
      </c>
      <c r="D7003" s="44">
        <v>1692</v>
      </c>
      <c r="E7003" s="193" t="s">
        <v>13209</v>
      </c>
      <c r="F7003" s="45" t="s">
        <v>4316</v>
      </c>
      <c r="G7003" s="39" t="s">
        <v>4315</v>
      </c>
    </row>
    <row r="7004" spans="2:7" x14ac:dyDescent="0.25">
      <c r="B7004" s="69" t="s">
        <v>15114</v>
      </c>
      <c r="C7004" s="44">
        <v>1692</v>
      </c>
      <c r="D7004" s="44">
        <v>1692</v>
      </c>
      <c r="E7004" s="193" t="s">
        <v>13209</v>
      </c>
      <c r="F7004" s="45" t="s">
        <v>4316</v>
      </c>
      <c r="G7004" s="39" t="s">
        <v>4315</v>
      </c>
    </row>
    <row r="7005" spans="2:7" x14ac:dyDescent="0.25">
      <c r="B7005" s="69" t="s">
        <v>8579</v>
      </c>
      <c r="C7005" s="44">
        <v>1692</v>
      </c>
      <c r="D7005" s="44">
        <v>1692</v>
      </c>
      <c r="E7005" s="193" t="s">
        <v>13209</v>
      </c>
      <c r="F7005" s="45" t="s">
        <v>4316</v>
      </c>
      <c r="G7005" s="39" t="s">
        <v>4315</v>
      </c>
    </row>
    <row r="7006" spans="2:7" x14ac:dyDescent="0.25">
      <c r="B7006" s="69" t="s">
        <v>19984</v>
      </c>
      <c r="C7006" s="44">
        <v>1694</v>
      </c>
      <c r="D7006" s="44">
        <v>1694</v>
      </c>
      <c r="E7006" s="193" t="s">
        <v>13211</v>
      </c>
      <c r="F7006" s="45" t="s">
        <v>4534</v>
      </c>
      <c r="G7006" s="39" t="s">
        <v>4535</v>
      </c>
    </row>
    <row r="7007" spans="2:7" x14ac:dyDescent="0.25">
      <c r="B7007" s="69" t="s">
        <v>8581</v>
      </c>
      <c r="C7007" s="44">
        <v>1694</v>
      </c>
      <c r="D7007" s="44">
        <v>1694</v>
      </c>
      <c r="E7007" s="193" t="s">
        <v>13211</v>
      </c>
      <c r="F7007" s="45" t="s">
        <v>4534</v>
      </c>
      <c r="G7007" s="39" t="s">
        <v>4535</v>
      </c>
    </row>
    <row r="7008" spans="2:7" x14ac:dyDescent="0.25">
      <c r="B7008" s="69" t="s">
        <v>6071</v>
      </c>
      <c r="C7008" s="44">
        <v>1694</v>
      </c>
      <c r="D7008" s="44">
        <v>1694</v>
      </c>
      <c r="E7008" s="193" t="s">
        <v>13211</v>
      </c>
      <c r="F7008" s="45" t="s">
        <v>4534</v>
      </c>
      <c r="G7008" s="39" t="s">
        <v>4535</v>
      </c>
    </row>
    <row r="7009" spans="2:7" x14ac:dyDescent="0.25">
      <c r="B7009" s="69" t="s">
        <v>2265</v>
      </c>
      <c r="C7009" s="44">
        <v>1694</v>
      </c>
      <c r="D7009" s="44">
        <v>1694</v>
      </c>
      <c r="E7009" s="193" t="s">
        <v>13211</v>
      </c>
      <c r="F7009" s="45" t="s">
        <v>4534</v>
      </c>
      <c r="G7009" s="39" t="s">
        <v>4535</v>
      </c>
    </row>
    <row r="7010" spans="2:7" x14ac:dyDescent="0.25">
      <c r="B7010" s="69" t="s">
        <v>991</v>
      </c>
      <c r="C7010" s="44">
        <v>1694</v>
      </c>
      <c r="D7010" s="44">
        <v>1694</v>
      </c>
      <c r="E7010" s="193" t="s">
        <v>13211</v>
      </c>
      <c r="F7010" s="45" t="s">
        <v>4534</v>
      </c>
      <c r="G7010" s="39" t="s">
        <v>4535</v>
      </c>
    </row>
    <row r="7011" spans="2:7" x14ac:dyDescent="0.25">
      <c r="B7011" s="69" t="s">
        <v>19983</v>
      </c>
      <c r="C7011" s="44">
        <v>1693</v>
      </c>
      <c r="D7011" s="44">
        <v>1693</v>
      </c>
      <c r="E7011" s="193" t="s">
        <v>13210</v>
      </c>
      <c r="F7011" s="45" t="s">
        <v>4314</v>
      </c>
      <c r="G7011" s="39" t="s">
        <v>4313</v>
      </c>
    </row>
    <row r="7012" spans="2:7" x14ac:dyDescent="0.25">
      <c r="B7012" s="69" t="s">
        <v>5528</v>
      </c>
      <c r="C7012" s="44">
        <v>1693</v>
      </c>
      <c r="D7012" s="44">
        <v>1693</v>
      </c>
      <c r="E7012" s="193" t="s">
        <v>13210</v>
      </c>
      <c r="F7012" s="45" t="s">
        <v>4314</v>
      </c>
      <c r="G7012" s="39" t="s">
        <v>4313</v>
      </c>
    </row>
    <row r="7013" spans="2:7" x14ac:dyDescent="0.25">
      <c r="B7013" s="69" t="s">
        <v>8200</v>
      </c>
      <c r="C7013" s="44">
        <v>1693</v>
      </c>
      <c r="D7013" s="44">
        <v>1693</v>
      </c>
      <c r="E7013" s="193" t="s">
        <v>13210</v>
      </c>
      <c r="F7013" s="45" t="s">
        <v>4314</v>
      </c>
      <c r="G7013" s="39" t="s">
        <v>4313</v>
      </c>
    </row>
    <row r="7014" spans="2:7" x14ac:dyDescent="0.25">
      <c r="B7014" s="69" t="s">
        <v>11262</v>
      </c>
      <c r="C7014" s="44">
        <v>1693</v>
      </c>
      <c r="D7014" s="44">
        <v>1693</v>
      </c>
      <c r="E7014" s="193" t="s">
        <v>13210</v>
      </c>
      <c r="F7014" s="45" t="s">
        <v>4314</v>
      </c>
      <c r="G7014" s="39" t="s">
        <v>4313</v>
      </c>
    </row>
    <row r="7015" spans="2:7" x14ac:dyDescent="0.25">
      <c r="B7015" s="69" t="s">
        <v>6070</v>
      </c>
      <c r="C7015" s="44">
        <v>1693</v>
      </c>
      <c r="D7015" s="44">
        <v>1693</v>
      </c>
      <c r="E7015" s="193" t="s">
        <v>13210</v>
      </c>
      <c r="F7015" s="45" t="s">
        <v>4314</v>
      </c>
      <c r="G7015" s="39" t="s">
        <v>4313</v>
      </c>
    </row>
    <row r="7016" spans="2:7" x14ac:dyDescent="0.25">
      <c r="B7016" s="69" t="s">
        <v>11263</v>
      </c>
      <c r="C7016" s="44">
        <v>1693</v>
      </c>
      <c r="D7016" s="44">
        <v>1693</v>
      </c>
      <c r="E7016" s="193" t="s">
        <v>13210</v>
      </c>
      <c r="F7016" s="45" t="s">
        <v>4314</v>
      </c>
      <c r="G7016" s="39" t="s">
        <v>4313</v>
      </c>
    </row>
    <row r="7017" spans="2:7" x14ac:dyDescent="0.25">
      <c r="B7017" s="69" t="s">
        <v>8580</v>
      </c>
      <c r="C7017" s="44">
        <v>1693</v>
      </c>
      <c r="D7017" s="44">
        <v>1693</v>
      </c>
      <c r="E7017" s="193" t="s">
        <v>13210</v>
      </c>
      <c r="F7017" s="45" t="s">
        <v>4314</v>
      </c>
      <c r="G7017" s="39" t="s">
        <v>4313</v>
      </c>
    </row>
    <row r="7018" spans="2:7" x14ac:dyDescent="0.25">
      <c r="B7018" s="69" t="s">
        <v>11264</v>
      </c>
      <c r="C7018" s="44">
        <v>1693</v>
      </c>
      <c r="D7018" s="44">
        <v>1693</v>
      </c>
      <c r="E7018" s="193" t="s">
        <v>13210</v>
      </c>
      <c r="F7018" s="45" t="s">
        <v>4314</v>
      </c>
      <c r="G7018" s="39" t="s">
        <v>4313</v>
      </c>
    </row>
    <row r="7019" spans="2:7" x14ac:dyDescent="0.25">
      <c r="B7019" s="69" t="s">
        <v>19981</v>
      </c>
      <c r="C7019" s="44">
        <v>1691</v>
      </c>
      <c r="D7019" s="44">
        <v>1691</v>
      </c>
      <c r="E7019" s="193" t="s">
        <v>13208</v>
      </c>
      <c r="F7019" s="45" t="s">
        <v>4318</v>
      </c>
      <c r="G7019" s="39" t="s">
        <v>4317</v>
      </c>
    </row>
    <row r="7020" spans="2:7" x14ac:dyDescent="0.25">
      <c r="B7020" s="69" t="s">
        <v>10565</v>
      </c>
      <c r="C7020" s="44">
        <v>1691</v>
      </c>
      <c r="D7020" s="44">
        <v>1691</v>
      </c>
      <c r="E7020" s="193" t="s">
        <v>13208</v>
      </c>
      <c r="F7020" s="45" t="s">
        <v>4318</v>
      </c>
      <c r="G7020" s="39" t="s">
        <v>4317</v>
      </c>
    </row>
    <row r="7021" spans="2:7" x14ac:dyDescent="0.25">
      <c r="B7021" s="69" t="s">
        <v>3670</v>
      </c>
      <c r="C7021" s="44">
        <v>1691</v>
      </c>
      <c r="D7021" s="44">
        <v>1691</v>
      </c>
      <c r="E7021" s="193" t="s">
        <v>13208</v>
      </c>
      <c r="F7021" s="45" t="s">
        <v>4318</v>
      </c>
      <c r="G7021" s="39" t="s">
        <v>4317</v>
      </c>
    </row>
    <row r="7022" spans="2:7" x14ac:dyDescent="0.25">
      <c r="B7022" s="69" t="s">
        <v>6069</v>
      </c>
      <c r="C7022" s="44">
        <v>1691</v>
      </c>
      <c r="D7022" s="44">
        <v>1691</v>
      </c>
      <c r="E7022" s="193" t="s">
        <v>13208</v>
      </c>
      <c r="F7022" s="45" t="s">
        <v>4318</v>
      </c>
      <c r="G7022" s="39" t="s">
        <v>4317</v>
      </c>
    </row>
    <row r="7023" spans="2:7" x14ac:dyDescent="0.25">
      <c r="B7023" s="69" t="s">
        <v>8578</v>
      </c>
      <c r="C7023" s="44">
        <v>1691</v>
      </c>
      <c r="D7023" s="44">
        <v>1691</v>
      </c>
      <c r="E7023" s="193" t="s">
        <v>13208</v>
      </c>
      <c r="F7023" s="45" t="s">
        <v>4318</v>
      </c>
      <c r="G7023" s="39" t="s">
        <v>4317</v>
      </c>
    </row>
    <row r="7024" spans="2:7" x14ac:dyDescent="0.25">
      <c r="B7024" s="69" t="s">
        <v>19973</v>
      </c>
      <c r="C7024" s="44">
        <v>1682</v>
      </c>
      <c r="D7024" s="44">
        <v>1682</v>
      </c>
      <c r="E7024" s="193" t="s">
        <v>13201</v>
      </c>
      <c r="F7024" s="45" t="s">
        <v>4330</v>
      </c>
      <c r="G7024" s="39" t="s">
        <v>18265</v>
      </c>
    </row>
    <row r="7025" spans="2:7" x14ac:dyDescent="0.25">
      <c r="B7025" s="69" t="s">
        <v>7547</v>
      </c>
      <c r="C7025" s="44">
        <v>1682</v>
      </c>
      <c r="D7025" s="44">
        <v>1682</v>
      </c>
      <c r="E7025" s="193" t="s">
        <v>13201</v>
      </c>
      <c r="F7025" s="45" t="s">
        <v>4330</v>
      </c>
      <c r="G7025" s="39" t="s">
        <v>18265</v>
      </c>
    </row>
    <row r="7026" spans="2:7" x14ac:dyDescent="0.25">
      <c r="B7026" s="69" t="s">
        <v>8157</v>
      </c>
      <c r="C7026" s="44">
        <v>1682</v>
      </c>
      <c r="D7026" s="44">
        <v>1682</v>
      </c>
      <c r="E7026" s="193" t="s">
        <v>13201</v>
      </c>
      <c r="F7026" s="45" t="s">
        <v>4330</v>
      </c>
      <c r="G7026" s="39" t="s">
        <v>18265</v>
      </c>
    </row>
    <row r="7027" spans="2:7" x14ac:dyDescent="0.25">
      <c r="B7027" s="69" t="s">
        <v>5206</v>
      </c>
      <c r="C7027" s="44">
        <v>1682</v>
      </c>
      <c r="D7027" s="44">
        <v>1682</v>
      </c>
      <c r="E7027" s="193" t="s">
        <v>13201</v>
      </c>
      <c r="F7027" s="45" t="s">
        <v>4330</v>
      </c>
      <c r="G7027" s="39" t="s">
        <v>18265</v>
      </c>
    </row>
    <row r="7028" spans="2:7" x14ac:dyDescent="0.25">
      <c r="B7028" s="69" t="s">
        <v>15051</v>
      </c>
      <c r="C7028" s="44">
        <v>1682</v>
      </c>
      <c r="D7028" s="44">
        <v>1682</v>
      </c>
      <c r="E7028" s="193" t="s">
        <v>13201</v>
      </c>
      <c r="F7028" s="45" t="s">
        <v>4330</v>
      </c>
      <c r="G7028" s="39" t="s">
        <v>18265</v>
      </c>
    </row>
    <row r="7029" spans="2:7" x14ac:dyDescent="0.25">
      <c r="B7029" s="69" t="s">
        <v>8892</v>
      </c>
      <c r="C7029" s="44">
        <v>1682</v>
      </c>
      <c r="D7029" s="44">
        <v>1682</v>
      </c>
      <c r="E7029" s="193" t="s">
        <v>13201</v>
      </c>
      <c r="F7029" s="45" t="s">
        <v>4330</v>
      </c>
      <c r="G7029" s="39" t="s">
        <v>18265</v>
      </c>
    </row>
    <row r="7030" spans="2:7" x14ac:dyDescent="0.25">
      <c r="B7030" s="69" t="s">
        <v>6063</v>
      </c>
      <c r="C7030" s="44">
        <v>1682</v>
      </c>
      <c r="D7030" s="44">
        <v>1682</v>
      </c>
      <c r="E7030" s="193" t="s">
        <v>13201</v>
      </c>
      <c r="F7030" s="45" t="s">
        <v>4330</v>
      </c>
      <c r="G7030" s="39" t="s">
        <v>18265</v>
      </c>
    </row>
    <row r="7031" spans="2:7" x14ac:dyDescent="0.25">
      <c r="B7031" s="69" t="s">
        <v>8570</v>
      </c>
      <c r="C7031" s="44">
        <v>1682</v>
      </c>
      <c r="D7031" s="44">
        <v>1682</v>
      </c>
      <c r="E7031" s="193" t="s">
        <v>13201</v>
      </c>
      <c r="F7031" s="45" t="s">
        <v>4330</v>
      </c>
      <c r="G7031" s="39" t="s">
        <v>18265</v>
      </c>
    </row>
    <row r="7032" spans="2:7" x14ac:dyDescent="0.25">
      <c r="B7032" s="69" t="s">
        <v>19965</v>
      </c>
      <c r="C7032" s="44">
        <v>1675</v>
      </c>
      <c r="D7032" s="44">
        <v>1675</v>
      </c>
      <c r="E7032" s="193" t="s">
        <v>13194</v>
      </c>
      <c r="F7032" s="45" t="s">
        <v>4340</v>
      </c>
      <c r="G7032" s="39" t="s">
        <v>4339</v>
      </c>
    </row>
    <row r="7033" spans="2:7" x14ac:dyDescent="0.25">
      <c r="B7033" s="69" t="s">
        <v>4099</v>
      </c>
      <c r="C7033" s="44">
        <v>1675</v>
      </c>
      <c r="D7033" s="44">
        <v>1675</v>
      </c>
      <c r="E7033" s="193" t="s">
        <v>13194</v>
      </c>
      <c r="F7033" s="45" t="s">
        <v>4340</v>
      </c>
      <c r="G7033" s="39" t="s">
        <v>4339</v>
      </c>
    </row>
    <row r="7034" spans="2:7" x14ac:dyDescent="0.25">
      <c r="B7034" s="69" t="s">
        <v>6055</v>
      </c>
      <c r="C7034" s="44">
        <v>1675</v>
      </c>
      <c r="D7034" s="44">
        <v>1675</v>
      </c>
      <c r="E7034" s="193" t="s">
        <v>13194</v>
      </c>
      <c r="F7034" s="45" t="s">
        <v>4340</v>
      </c>
      <c r="G7034" s="39" t="s">
        <v>4339</v>
      </c>
    </row>
    <row r="7035" spans="2:7" x14ac:dyDescent="0.25">
      <c r="B7035" s="69" t="s">
        <v>8224</v>
      </c>
      <c r="C7035" s="44">
        <v>1675</v>
      </c>
      <c r="D7035" s="44">
        <v>1675</v>
      </c>
      <c r="E7035" s="193" t="s">
        <v>13194</v>
      </c>
      <c r="F7035" s="45" t="s">
        <v>4340</v>
      </c>
      <c r="G7035" s="39" t="s">
        <v>4339</v>
      </c>
    </row>
    <row r="7036" spans="2:7" x14ac:dyDescent="0.25">
      <c r="B7036" s="69" t="s">
        <v>5570</v>
      </c>
      <c r="C7036" s="44">
        <v>1675</v>
      </c>
      <c r="D7036" s="44">
        <v>1675</v>
      </c>
      <c r="E7036" s="193" t="s">
        <v>13194</v>
      </c>
      <c r="F7036" s="45" t="s">
        <v>4340</v>
      </c>
      <c r="G7036" s="39" t="s">
        <v>4339</v>
      </c>
    </row>
    <row r="7037" spans="2:7" x14ac:dyDescent="0.25">
      <c r="B7037" s="69" t="s">
        <v>19966</v>
      </c>
      <c r="C7037" s="44">
        <v>1676</v>
      </c>
      <c r="D7037" s="44">
        <v>1676</v>
      </c>
      <c r="E7037" s="193" t="s">
        <v>13195</v>
      </c>
      <c r="F7037" s="45" t="s">
        <v>4338</v>
      </c>
      <c r="G7037" s="39" t="s">
        <v>4337</v>
      </c>
    </row>
    <row r="7038" spans="2:7" x14ac:dyDescent="0.25">
      <c r="B7038" s="69" t="s">
        <v>6056</v>
      </c>
      <c r="C7038" s="44">
        <v>1676</v>
      </c>
      <c r="D7038" s="44">
        <v>1676</v>
      </c>
      <c r="E7038" s="193" t="s">
        <v>13195</v>
      </c>
      <c r="F7038" s="45" t="s">
        <v>4338</v>
      </c>
      <c r="G7038" s="39" t="s">
        <v>4337</v>
      </c>
    </row>
    <row r="7039" spans="2:7" x14ac:dyDescent="0.25">
      <c r="B7039" s="69" t="s">
        <v>4100</v>
      </c>
      <c r="C7039" s="44">
        <v>1676</v>
      </c>
      <c r="D7039" s="44">
        <v>1676</v>
      </c>
      <c r="E7039" s="193" t="s">
        <v>13195</v>
      </c>
      <c r="F7039" s="45" t="s">
        <v>4338</v>
      </c>
      <c r="G7039" s="39" t="s">
        <v>4337</v>
      </c>
    </row>
    <row r="7040" spans="2:7" x14ac:dyDescent="0.25">
      <c r="B7040" s="69" t="s">
        <v>6813</v>
      </c>
      <c r="C7040" s="44">
        <v>1676</v>
      </c>
      <c r="D7040" s="44">
        <v>1676</v>
      </c>
      <c r="E7040" s="193" t="s">
        <v>13195</v>
      </c>
      <c r="F7040" s="45" t="s">
        <v>4338</v>
      </c>
      <c r="G7040" s="39" t="s">
        <v>4337</v>
      </c>
    </row>
    <row r="7041" spans="2:7" x14ac:dyDescent="0.25">
      <c r="B7041" s="69" t="s">
        <v>19967</v>
      </c>
      <c r="C7041" s="44">
        <v>1677</v>
      </c>
      <c r="D7041" s="44">
        <v>1677</v>
      </c>
      <c r="E7041" s="193" t="s">
        <v>13196</v>
      </c>
      <c r="F7041" s="45" t="s">
        <v>4336</v>
      </c>
      <c r="G7041" s="39" t="s">
        <v>4335</v>
      </c>
    </row>
    <row r="7042" spans="2:7" x14ac:dyDescent="0.25">
      <c r="B7042" s="69" t="s">
        <v>6887</v>
      </c>
      <c r="C7042" s="44">
        <v>1677</v>
      </c>
      <c r="D7042" s="44">
        <v>1677</v>
      </c>
      <c r="E7042" s="193" t="s">
        <v>13196</v>
      </c>
      <c r="F7042" s="45" t="s">
        <v>4336</v>
      </c>
      <c r="G7042" s="39" t="s">
        <v>4335</v>
      </c>
    </row>
    <row r="7043" spans="2:7" x14ac:dyDescent="0.25">
      <c r="B7043" s="69" t="s">
        <v>9835</v>
      </c>
      <c r="C7043" s="44">
        <v>1677</v>
      </c>
      <c r="D7043" s="44">
        <v>1677</v>
      </c>
      <c r="E7043" s="193" t="s">
        <v>13196</v>
      </c>
      <c r="F7043" s="45" t="s">
        <v>4336</v>
      </c>
      <c r="G7043" s="39" t="s">
        <v>4335</v>
      </c>
    </row>
    <row r="7044" spans="2:7" x14ac:dyDescent="0.25">
      <c r="B7044" s="69" t="s">
        <v>6057</v>
      </c>
      <c r="C7044" s="44">
        <v>1677</v>
      </c>
      <c r="D7044" s="44">
        <v>1677</v>
      </c>
      <c r="E7044" s="193" t="s">
        <v>13196</v>
      </c>
      <c r="F7044" s="45" t="s">
        <v>4336</v>
      </c>
      <c r="G7044" s="39" t="s">
        <v>4335</v>
      </c>
    </row>
    <row r="7045" spans="2:7" x14ac:dyDescent="0.25">
      <c r="B7045" s="69" t="s">
        <v>4101</v>
      </c>
      <c r="C7045" s="44">
        <v>1677</v>
      </c>
      <c r="D7045" s="44">
        <v>1677</v>
      </c>
      <c r="E7045" s="193" t="s">
        <v>13196</v>
      </c>
      <c r="F7045" s="45" t="s">
        <v>4336</v>
      </c>
      <c r="G7045" s="39" t="s">
        <v>4335</v>
      </c>
    </row>
    <row r="7046" spans="2:7" x14ac:dyDescent="0.25">
      <c r="B7046" s="69" t="s">
        <v>19968</v>
      </c>
      <c r="C7046" s="44">
        <v>1678</v>
      </c>
      <c r="D7046" s="44">
        <v>1678</v>
      </c>
      <c r="E7046" s="193" t="s">
        <v>13197</v>
      </c>
      <c r="F7046" s="45" t="s">
        <v>4521</v>
      </c>
      <c r="G7046" s="39" t="s">
        <v>4522</v>
      </c>
    </row>
    <row r="7047" spans="2:7" x14ac:dyDescent="0.25">
      <c r="B7047" s="69" t="s">
        <v>10382</v>
      </c>
      <c r="C7047" s="44">
        <v>1678</v>
      </c>
      <c r="D7047" s="44">
        <v>1678</v>
      </c>
      <c r="E7047" s="193" t="s">
        <v>13197</v>
      </c>
      <c r="F7047" s="45" t="s">
        <v>4521</v>
      </c>
      <c r="G7047" s="39" t="s">
        <v>4522</v>
      </c>
    </row>
    <row r="7048" spans="2:7" x14ac:dyDescent="0.25">
      <c r="B7048" s="69" t="s">
        <v>5201</v>
      </c>
      <c r="C7048" s="44">
        <v>1678</v>
      </c>
      <c r="D7048" s="44">
        <v>1678</v>
      </c>
      <c r="E7048" s="193" t="s">
        <v>13197</v>
      </c>
      <c r="F7048" s="45" t="s">
        <v>4521</v>
      </c>
      <c r="G7048" s="39" t="s">
        <v>4522</v>
      </c>
    </row>
    <row r="7049" spans="2:7" x14ac:dyDescent="0.25">
      <c r="B7049" s="69" t="s">
        <v>6896</v>
      </c>
      <c r="C7049" s="44">
        <v>1678</v>
      </c>
      <c r="D7049" s="44">
        <v>1678</v>
      </c>
      <c r="E7049" s="193" t="s">
        <v>13197</v>
      </c>
      <c r="F7049" s="45" t="s">
        <v>4521</v>
      </c>
      <c r="G7049" s="39" t="s">
        <v>4522</v>
      </c>
    </row>
    <row r="7050" spans="2:7" x14ac:dyDescent="0.25">
      <c r="B7050" s="69" t="s">
        <v>8566</v>
      </c>
      <c r="C7050" s="44">
        <v>1678</v>
      </c>
      <c r="D7050" s="44">
        <v>1678</v>
      </c>
      <c r="E7050" s="193" t="s">
        <v>13197</v>
      </c>
      <c r="F7050" s="45" t="s">
        <v>4521</v>
      </c>
      <c r="G7050" s="39" t="s">
        <v>4522</v>
      </c>
    </row>
    <row r="7051" spans="2:7" x14ac:dyDescent="0.25">
      <c r="B7051" s="69" t="s">
        <v>6058</v>
      </c>
      <c r="C7051" s="44">
        <v>1678</v>
      </c>
      <c r="D7051" s="44">
        <v>1678</v>
      </c>
      <c r="E7051" s="193" t="s">
        <v>13197</v>
      </c>
      <c r="F7051" s="45" t="s">
        <v>4521</v>
      </c>
      <c r="G7051" s="39" t="s">
        <v>4522</v>
      </c>
    </row>
    <row r="7052" spans="2:7" x14ac:dyDescent="0.25">
      <c r="B7052" s="69" t="s">
        <v>19969</v>
      </c>
      <c r="C7052" s="44">
        <v>1678.1</v>
      </c>
      <c r="D7052" s="44" t="s">
        <v>4523</v>
      </c>
      <c r="E7052" s="51" t="s">
        <v>16659</v>
      </c>
      <c r="F7052" s="45" t="s">
        <v>4524</v>
      </c>
      <c r="G7052" s="39" t="s">
        <v>4525</v>
      </c>
    </row>
    <row r="7053" spans="2:7" x14ac:dyDescent="0.25">
      <c r="B7053" s="69" t="s">
        <v>4523</v>
      </c>
      <c r="C7053" s="44">
        <v>1678.1</v>
      </c>
      <c r="D7053" s="44" t="s">
        <v>4523</v>
      </c>
      <c r="E7053" s="51" t="s">
        <v>16659</v>
      </c>
      <c r="F7053" s="45" t="s">
        <v>4524</v>
      </c>
      <c r="G7053" s="39" t="s">
        <v>4525</v>
      </c>
    </row>
    <row r="7054" spans="2:7" x14ac:dyDescent="0.25">
      <c r="B7054" s="69" t="s">
        <v>3751</v>
      </c>
      <c r="C7054" s="44">
        <v>1678.1</v>
      </c>
      <c r="D7054" s="44" t="s">
        <v>4523</v>
      </c>
      <c r="E7054" s="51" t="s">
        <v>16659</v>
      </c>
      <c r="F7054" s="45" t="s">
        <v>4524</v>
      </c>
      <c r="G7054" s="39" t="s">
        <v>4525</v>
      </c>
    </row>
    <row r="7055" spans="2:7" x14ac:dyDescent="0.25">
      <c r="B7055" s="69" t="s">
        <v>6059</v>
      </c>
      <c r="C7055" s="44">
        <v>1678.1</v>
      </c>
      <c r="D7055" s="44" t="s">
        <v>4523</v>
      </c>
      <c r="E7055" s="51" t="s">
        <v>16659</v>
      </c>
      <c r="F7055" s="45" t="s">
        <v>4524</v>
      </c>
      <c r="G7055" s="39" t="s">
        <v>4525</v>
      </c>
    </row>
    <row r="7056" spans="2:7" x14ac:dyDescent="0.25">
      <c r="B7056" s="69" t="s">
        <v>7020</v>
      </c>
      <c r="C7056" s="44">
        <v>1678.1</v>
      </c>
      <c r="D7056" s="44" t="s">
        <v>4523</v>
      </c>
      <c r="E7056" s="51" t="s">
        <v>16659</v>
      </c>
      <c r="F7056" s="45" t="s">
        <v>4524</v>
      </c>
      <c r="G7056" s="39" t="s">
        <v>4525</v>
      </c>
    </row>
    <row r="7057" spans="2:7" x14ac:dyDescent="0.25">
      <c r="B7057" s="69" t="s">
        <v>6188</v>
      </c>
      <c r="C7057" s="44">
        <v>1678.1</v>
      </c>
      <c r="D7057" s="44" t="s">
        <v>4523</v>
      </c>
      <c r="E7057" s="51" t="s">
        <v>16659</v>
      </c>
      <c r="F7057" s="45" t="s">
        <v>4524</v>
      </c>
      <c r="G7057" s="39" t="s">
        <v>4525</v>
      </c>
    </row>
    <row r="7058" spans="2:7" x14ac:dyDescent="0.25">
      <c r="B7058" s="69" t="s">
        <v>19970</v>
      </c>
      <c r="C7058" s="44">
        <v>1679</v>
      </c>
      <c r="D7058" s="44">
        <v>1679</v>
      </c>
      <c r="E7058" s="193" t="s">
        <v>13198</v>
      </c>
      <c r="F7058" s="45" t="s">
        <v>4526</v>
      </c>
      <c r="G7058" s="39" t="s">
        <v>4527</v>
      </c>
    </row>
    <row r="7059" spans="2:7" x14ac:dyDescent="0.25">
      <c r="B7059" s="69" t="s">
        <v>8567</v>
      </c>
      <c r="C7059" s="44">
        <v>1679</v>
      </c>
      <c r="D7059" s="44">
        <v>1679</v>
      </c>
      <c r="E7059" s="193" t="s">
        <v>13198</v>
      </c>
      <c r="F7059" s="45" t="s">
        <v>4526</v>
      </c>
      <c r="G7059" s="39" t="s">
        <v>4527</v>
      </c>
    </row>
    <row r="7060" spans="2:7" x14ac:dyDescent="0.25">
      <c r="B7060" s="69" t="s">
        <v>6060</v>
      </c>
      <c r="C7060" s="44">
        <v>1679</v>
      </c>
      <c r="D7060" s="44">
        <v>1679</v>
      </c>
      <c r="E7060" s="193" t="s">
        <v>13198</v>
      </c>
      <c r="F7060" s="45" t="s">
        <v>4526</v>
      </c>
      <c r="G7060" s="39" t="s">
        <v>4527</v>
      </c>
    </row>
    <row r="7061" spans="2:7" x14ac:dyDescent="0.25">
      <c r="B7061" s="69" t="s">
        <v>10097</v>
      </c>
      <c r="C7061" s="44">
        <v>1679</v>
      </c>
      <c r="D7061" s="44">
        <v>1679</v>
      </c>
      <c r="E7061" s="193" t="s">
        <v>13198</v>
      </c>
      <c r="F7061" s="45" t="s">
        <v>4526</v>
      </c>
      <c r="G7061" s="39" t="s">
        <v>4527</v>
      </c>
    </row>
    <row r="7062" spans="2:7" x14ac:dyDescent="0.25">
      <c r="B7062" s="69" t="s">
        <v>8260</v>
      </c>
      <c r="C7062" s="44">
        <v>1679</v>
      </c>
      <c r="D7062" s="44">
        <v>1679</v>
      </c>
      <c r="E7062" s="193" t="s">
        <v>13198</v>
      </c>
      <c r="F7062" s="45" t="s">
        <v>4526</v>
      </c>
      <c r="G7062" s="39" t="s">
        <v>4527</v>
      </c>
    </row>
    <row r="7063" spans="2:7" x14ac:dyDescent="0.25">
      <c r="B7063" s="69" t="s">
        <v>19971</v>
      </c>
      <c r="C7063" s="44">
        <v>1680</v>
      </c>
      <c r="D7063" s="44">
        <v>1680</v>
      </c>
      <c r="E7063" s="193" t="s">
        <v>13199</v>
      </c>
      <c r="F7063" s="45" t="s">
        <v>4334</v>
      </c>
      <c r="G7063" s="39" t="s">
        <v>4333</v>
      </c>
    </row>
    <row r="7064" spans="2:7" x14ac:dyDescent="0.25">
      <c r="B7064" s="69" t="s">
        <v>8568</v>
      </c>
      <c r="C7064" s="44">
        <v>1680</v>
      </c>
      <c r="D7064" s="44">
        <v>1680</v>
      </c>
      <c r="E7064" s="193" t="s">
        <v>13199</v>
      </c>
      <c r="F7064" s="45" t="s">
        <v>4334</v>
      </c>
      <c r="G7064" s="39" t="s">
        <v>4333</v>
      </c>
    </row>
    <row r="7065" spans="2:7" x14ac:dyDescent="0.25">
      <c r="B7065" s="69" t="s">
        <v>6061</v>
      </c>
      <c r="C7065" s="44">
        <v>1680</v>
      </c>
      <c r="D7065" s="44">
        <v>1680</v>
      </c>
      <c r="E7065" s="193" t="s">
        <v>13199</v>
      </c>
      <c r="F7065" s="45" t="s">
        <v>4334</v>
      </c>
      <c r="G7065" s="39" t="s">
        <v>4333</v>
      </c>
    </row>
    <row r="7066" spans="2:7" x14ac:dyDescent="0.25">
      <c r="B7066" s="69" t="s">
        <v>3548</v>
      </c>
      <c r="C7066" s="44">
        <v>1680</v>
      </c>
      <c r="D7066" s="44">
        <v>1680</v>
      </c>
      <c r="E7066" s="193" t="s">
        <v>13199</v>
      </c>
      <c r="F7066" s="45" t="s">
        <v>4334</v>
      </c>
      <c r="G7066" s="39" t="s">
        <v>4333</v>
      </c>
    </row>
    <row r="7067" spans="2:7" x14ac:dyDescent="0.25">
      <c r="B7067" s="69" t="s">
        <v>8102</v>
      </c>
      <c r="C7067" s="44">
        <v>1680</v>
      </c>
      <c r="D7067" s="44">
        <v>1680</v>
      </c>
      <c r="E7067" s="193" t="s">
        <v>13199</v>
      </c>
      <c r="F7067" s="45" t="s">
        <v>4334</v>
      </c>
      <c r="G7067" s="39" t="s">
        <v>4333</v>
      </c>
    </row>
    <row r="7068" spans="2:7" x14ac:dyDescent="0.25">
      <c r="B7068" s="69" t="s">
        <v>10225</v>
      </c>
      <c r="C7068" s="44">
        <v>1680</v>
      </c>
      <c r="D7068" s="44">
        <v>1680</v>
      </c>
      <c r="E7068" s="193" t="s">
        <v>13199</v>
      </c>
      <c r="F7068" s="45" t="s">
        <v>4334</v>
      </c>
      <c r="G7068" s="39" t="s">
        <v>4333</v>
      </c>
    </row>
    <row r="7069" spans="2:7" x14ac:dyDescent="0.25">
      <c r="B7069" s="69" t="s">
        <v>19972</v>
      </c>
      <c r="C7069" s="44">
        <v>1681</v>
      </c>
      <c r="D7069" s="44">
        <v>1681</v>
      </c>
      <c r="E7069" s="193" t="s">
        <v>13200</v>
      </c>
      <c r="F7069" s="45" t="s">
        <v>4332</v>
      </c>
      <c r="G7069" s="39" t="s">
        <v>4331</v>
      </c>
    </row>
    <row r="7070" spans="2:7" x14ac:dyDescent="0.25">
      <c r="B7070" s="69" t="s">
        <v>10810</v>
      </c>
      <c r="C7070" s="44">
        <v>1681</v>
      </c>
      <c r="D7070" s="44">
        <v>1681</v>
      </c>
      <c r="E7070" s="193" t="s">
        <v>13200</v>
      </c>
      <c r="F7070" s="45" t="s">
        <v>4332</v>
      </c>
      <c r="G7070" s="39" t="s">
        <v>4331</v>
      </c>
    </row>
    <row r="7071" spans="2:7" x14ac:dyDescent="0.25">
      <c r="B7071" s="69" t="s">
        <v>9941</v>
      </c>
      <c r="C7071" s="44">
        <v>1681</v>
      </c>
      <c r="D7071" s="44">
        <v>1681</v>
      </c>
      <c r="E7071" s="193" t="s">
        <v>13200</v>
      </c>
      <c r="F7071" s="45" t="s">
        <v>4332</v>
      </c>
      <c r="G7071" s="39" t="s">
        <v>4331</v>
      </c>
    </row>
    <row r="7072" spans="2:7" x14ac:dyDescent="0.25">
      <c r="B7072" s="69" t="s">
        <v>7187</v>
      </c>
      <c r="C7072" s="44">
        <v>1681</v>
      </c>
      <c r="D7072" s="44">
        <v>1681</v>
      </c>
      <c r="E7072" s="193" t="s">
        <v>13200</v>
      </c>
      <c r="F7072" s="45" t="s">
        <v>4332</v>
      </c>
      <c r="G7072" s="39" t="s">
        <v>4331</v>
      </c>
    </row>
    <row r="7073" spans="2:7" x14ac:dyDescent="0.25">
      <c r="B7073" s="69" t="s">
        <v>8569</v>
      </c>
      <c r="C7073" s="44">
        <v>1681</v>
      </c>
      <c r="D7073" s="44">
        <v>1681</v>
      </c>
      <c r="E7073" s="193" t="s">
        <v>13200</v>
      </c>
      <c r="F7073" s="45" t="s">
        <v>4332</v>
      </c>
      <c r="G7073" s="39" t="s">
        <v>4331</v>
      </c>
    </row>
    <row r="7074" spans="2:7" x14ac:dyDescent="0.25">
      <c r="B7074" s="69" t="s">
        <v>6062</v>
      </c>
      <c r="C7074" s="44">
        <v>1681</v>
      </c>
      <c r="D7074" s="44">
        <v>1681</v>
      </c>
      <c r="E7074" s="193" t="s">
        <v>13200</v>
      </c>
      <c r="F7074" s="45" t="s">
        <v>4332</v>
      </c>
      <c r="G7074" s="39" t="s">
        <v>4331</v>
      </c>
    </row>
    <row r="7075" spans="2:7" x14ac:dyDescent="0.25">
      <c r="B7075" s="69" t="s">
        <v>15439</v>
      </c>
      <c r="C7075" s="69">
        <v>1774</v>
      </c>
      <c r="D7075" s="69"/>
      <c r="E7075" s="190" t="s">
        <v>15401</v>
      </c>
      <c r="F7075" s="212" t="s">
        <v>15439</v>
      </c>
      <c r="G7075" s="39" t="s">
        <v>15494</v>
      </c>
    </row>
    <row r="7076" spans="2:7" x14ac:dyDescent="0.25">
      <c r="B7076" s="69" t="s">
        <v>20005</v>
      </c>
      <c r="C7076" s="44">
        <v>1716</v>
      </c>
      <c r="D7076" s="44">
        <v>1716</v>
      </c>
      <c r="E7076" s="193" t="s">
        <v>13229</v>
      </c>
      <c r="F7076" s="45" t="s">
        <v>4281</v>
      </c>
      <c r="G7076" s="39" t="s">
        <v>4280</v>
      </c>
    </row>
    <row r="7077" spans="2:7" x14ac:dyDescent="0.25">
      <c r="B7077" s="69" t="s">
        <v>10907</v>
      </c>
      <c r="C7077" s="44">
        <v>1716</v>
      </c>
      <c r="D7077" s="44">
        <v>1716</v>
      </c>
      <c r="E7077" s="193" t="s">
        <v>13229</v>
      </c>
      <c r="F7077" s="45" t="s">
        <v>4281</v>
      </c>
      <c r="G7077" s="39" t="s">
        <v>4280</v>
      </c>
    </row>
    <row r="7078" spans="2:7" x14ac:dyDescent="0.25">
      <c r="B7078" s="69" t="s">
        <v>6090</v>
      </c>
      <c r="C7078" s="44">
        <v>1716</v>
      </c>
      <c r="D7078" s="44">
        <v>1716</v>
      </c>
      <c r="E7078" s="193" t="s">
        <v>13229</v>
      </c>
      <c r="F7078" s="45" t="s">
        <v>4281</v>
      </c>
      <c r="G7078" s="39" t="s">
        <v>4280</v>
      </c>
    </row>
    <row r="7079" spans="2:7" x14ac:dyDescent="0.25">
      <c r="B7079" s="69" t="s">
        <v>10444</v>
      </c>
      <c r="C7079" s="44">
        <v>1716</v>
      </c>
      <c r="D7079" s="44">
        <v>1716</v>
      </c>
      <c r="E7079" s="193" t="s">
        <v>13229</v>
      </c>
      <c r="F7079" s="45" t="s">
        <v>4281</v>
      </c>
      <c r="G7079" s="39" t="s">
        <v>4280</v>
      </c>
    </row>
    <row r="7080" spans="2:7" x14ac:dyDescent="0.25">
      <c r="B7080" s="69" t="s">
        <v>5971</v>
      </c>
      <c r="C7080" s="44">
        <v>1716</v>
      </c>
      <c r="D7080" s="44">
        <v>1716</v>
      </c>
      <c r="E7080" s="193" t="s">
        <v>13229</v>
      </c>
      <c r="F7080" s="45" t="s">
        <v>4281</v>
      </c>
      <c r="G7080" s="39" t="s">
        <v>4280</v>
      </c>
    </row>
    <row r="7081" spans="2:7" x14ac:dyDescent="0.25">
      <c r="B7081" s="69" t="s">
        <v>20006</v>
      </c>
      <c r="C7081" s="44">
        <v>1718</v>
      </c>
      <c r="D7081" s="44">
        <v>1718</v>
      </c>
      <c r="E7081" s="193" t="s">
        <v>13230</v>
      </c>
      <c r="F7081" s="45" t="s">
        <v>4279</v>
      </c>
      <c r="G7081" s="39" t="s">
        <v>4278</v>
      </c>
    </row>
    <row r="7082" spans="2:7" x14ac:dyDescent="0.25">
      <c r="B7082" s="69" t="s">
        <v>4799</v>
      </c>
      <c r="C7082" s="44">
        <v>1718</v>
      </c>
      <c r="D7082" s="44">
        <v>1718</v>
      </c>
      <c r="E7082" s="193" t="s">
        <v>13230</v>
      </c>
      <c r="F7082" s="45" t="s">
        <v>4279</v>
      </c>
      <c r="G7082" s="39" t="s">
        <v>4278</v>
      </c>
    </row>
    <row r="7083" spans="2:7" x14ac:dyDescent="0.25">
      <c r="B7083" s="69" t="s">
        <v>3597</v>
      </c>
      <c r="C7083" s="44">
        <v>1718</v>
      </c>
      <c r="D7083" s="44">
        <v>1718</v>
      </c>
      <c r="E7083" s="193" t="s">
        <v>13230</v>
      </c>
      <c r="F7083" s="45" t="s">
        <v>4279</v>
      </c>
      <c r="G7083" s="39" t="s">
        <v>4278</v>
      </c>
    </row>
    <row r="7084" spans="2:7" x14ac:dyDescent="0.25">
      <c r="B7084" s="69" t="s">
        <v>10908</v>
      </c>
      <c r="C7084" s="44">
        <v>1718</v>
      </c>
      <c r="D7084" s="44">
        <v>1718</v>
      </c>
      <c r="E7084" s="193" t="s">
        <v>13230</v>
      </c>
      <c r="F7084" s="45" t="s">
        <v>4279</v>
      </c>
      <c r="G7084" s="39" t="s">
        <v>4278</v>
      </c>
    </row>
    <row r="7085" spans="2:7" x14ac:dyDescent="0.25">
      <c r="B7085" s="69" t="s">
        <v>3382</v>
      </c>
      <c r="C7085" s="44">
        <v>1718</v>
      </c>
      <c r="D7085" s="44">
        <v>1718</v>
      </c>
      <c r="E7085" s="193" t="s">
        <v>13230</v>
      </c>
      <c r="F7085" s="45" t="s">
        <v>4279</v>
      </c>
      <c r="G7085" s="39" t="s">
        <v>4278</v>
      </c>
    </row>
    <row r="7086" spans="2:7" x14ac:dyDescent="0.25">
      <c r="B7086" s="69" t="s">
        <v>20023</v>
      </c>
      <c r="C7086" s="44">
        <v>1733</v>
      </c>
      <c r="D7086" s="44">
        <v>1733</v>
      </c>
      <c r="E7086" s="51" t="s">
        <v>16660</v>
      </c>
      <c r="F7086" s="45" t="s">
        <v>4257</v>
      </c>
      <c r="G7086" s="39" t="s">
        <v>4256</v>
      </c>
    </row>
    <row r="7087" spans="2:7" x14ac:dyDescent="0.25">
      <c r="B7087" s="69" t="s">
        <v>9468</v>
      </c>
      <c r="C7087" s="44">
        <v>1733</v>
      </c>
      <c r="D7087" s="44">
        <v>1733</v>
      </c>
      <c r="E7087" s="51" t="s">
        <v>16660</v>
      </c>
      <c r="F7087" s="45" t="s">
        <v>4257</v>
      </c>
      <c r="G7087" s="39" t="s">
        <v>4256</v>
      </c>
    </row>
    <row r="7088" spans="2:7" x14ac:dyDescent="0.25">
      <c r="B7088" s="69" t="s">
        <v>15095</v>
      </c>
      <c r="C7088" s="44">
        <v>1733</v>
      </c>
      <c r="D7088" s="44">
        <v>1733</v>
      </c>
      <c r="E7088" s="51" t="s">
        <v>16660</v>
      </c>
      <c r="F7088" s="45" t="s">
        <v>4257</v>
      </c>
      <c r="G7088" s="39" t="s">
        <v>4256</v>
      </c>
    </row>
    <row r="7089" spans="2:7" x14ac:dyDescent="0.25">
      <c r="B7089" s="69" t="s">
        <v>11290</v>
      </c>
      <c r="C7089" s="44">
        <v>1733</v>
      </c>
      <c r="D7089" s="44">
        <v>1733</v>
      </c>
      <c r="E7089" s="51" t="s">
        <v>16660</v>
      </c>
      <c r="F7089" s="45" t="s">
        <v>4257</v>
      </c>
      <c r="G7089" s="39" t="s">
        <v>4256</v>
      </c>
    </row>
    <row r="7090" spans="2:7" x14ac:dyDescent="0.25">
      <c r="B7090" s="69" t="s">
        <v>11291</v>
      </c>
      <c r="C7090" s="44">
        <v>1733</v>
      </c>
      <c r="D7090" s="44">
        <v>1733</v>
      </c>
      <c r="E7090" s="51" t="s">
        <v>16660</v>
      </c>
      <c r="F7090" s="45" t="s">
        <v>4257</v>
      </c>
      <c r="G7090" s="39" t="s">
        <v>4256</v>
      </c>
    </row>
    <row r="7091" spans="2:7" x14ac:dyDescent="0.25">
      <c r="B7091" s="69" t="s">
        <v>6105</v>
      </c>
      <c r="C7091" s="44">
        <v>1733</v>
      </c>
      <c r="D7091" s="44">
        <v>1733</v>
      </c>
      <c r="E7091" s="51" t="s">
        <v>16660</v>
      </c>
      <c r="F7091" s="45" t="s">
        <v>4257</v>
      </c>
      <c r="G7091" s="39" t="s">
        <v>4256</v>
      </c>
    </row>
    <row r="7092" spans="2:7" x14ac:dyDescent="0.25">
      <c r="B7092" s="69" t="s">
        <v>11292</v>
      </c>
      <c r="C7092" s="44">
        <v>1733</v>
      </c>
      <c r="D7092" s="44">
        <v>1733</v>
      </c>
      <c r="E7092" s="51" t="s">
        <v>16660</v>
      </c>
      <c r="F7092" s="45" t="s">
        <v>4257</v>
      </c>
      <c r="G7092" s="39" t="s">
        <v>4256</v>
      </c>
    </row>
    <row r="7093" spans="2:7" x14ac:dyDescent="0.25">
      <c r="B7093" s="69" t="s">
        <v>11293</v>
      </c>
      <c r="C7093" s="44">
        <v>1733</v>
      </c>
      <c r="D7093" s="44">
        <v>1733</v>
      </c>
      <c r="E7093" s="51" t="s">
        <v>16660</v>
      </c>
      <c r="F7093" s="45" t="s">
        <v>4257</v>
      </c>
      <c r="G7093" s="39" t="s">
        <v>4256</v>
      </c>
    </row>
    <row r="7094" spans="2:7" x14ac:dyDescent="0.25">
      <c r="B7094" s="69" t="s">
        <v>10923</v>
      </c>
      <c r="C7094" s="44">
        <v>1733</v>
      </c>
      <c r="D7094" s="44">
        <v>1733</v>
      </c>
      <c r="E7094" s="51" t="s">
        <v>16660</v>
      </c>
      <c r="F7094" s="45" t="s">
        <v>4257</v>
      </c>
      <c r="G7094" s="39" t="s">
        <v>4256</v>
      </c>
    </row>
    <row r="7095" spans="2:7" x14ac:dyDescent="0.25">
      <c r="B7095" s="69" t="s">
        <v>11294</v>
      </c>
      <c r="C7095" s="44">
        <v>1733</v>
      </c>
      <c r="D7095" s="44">
        <v>1733</v>
      </c>
      <c r="E7095" s="51" t="s">
        <v>16660</v>
      </c>
      <c r="F7095" s="45" t="s">
        <v>4257</v>
      </c>
      <c r="G7095" s="39" t="s">
        <v>4256</v>
      </c>
    </row>
    <row r="7096" spans="2:7" x14ac:dyDescent="0.25">
      <c r="B7096" s="69" t="s">
        <v>11295</v>
      </c>
      <c r="C7096" s="44">
        <v>1733</v>
      </c>
      <c r="D7096" s="44">
        <v>1733</v>
      </c>
      <c r="E7096" s="51" t="s">
        <v>16660</v>
      </c>
      <c r="F7096" s="45" t="s">
        <v>4257</v>
      </c>
      <c r="G7096" s="39" t="s">
        <v>4256</v>
      </c>
    </row>
    <row r="7097" spans="2:7" x14ac:dyDescent="0.25">
      <c r="B7097" s="69" t="s">
        <v>20024</v>
      </c>
      <c r="C7097" s="44">
        <v>1734</v>
      </c>
      <c r="D7097" s="44">
        <v>1734</v>
      </c>
      <c r="E7097" s="51" t="s">
        <v>16661</v>
      </c>
      <c r="F7097" s="45" t="s">
        <v>4255</v>
      </c>
      <c r="G7097" s="39" t="s">
        <v>4254</v>
      </c>
    </row>
    <row r="7098" spans="2:7" x14ac:dyDescent="0.25">
      <c r="B7098" s="69" t="s">
        <v>7022</v>
      </c>
      <c r="C7098" s="44">
        <v>1734</v>
      </c>
      <c r="D7098" s="44">
        <v>1734</v>
      </c>
      <c r="E7098" s="51" t="s">
        <v>16661</v>
      </c>
      <c r="F7098" s="45" t="s">
        <v>4255</v>
      </c>
      <c r="G7098" s="39" t="s">
        <v>4254</v>
      </c>
    </row>
    <row r="7099" spans="2:7" x14ac:dyDescent="0.25">
      <c r="B7099" s="69" t="s">
        <v>11296</v>
      </c>
      <c r="C7099" s="44">
        <v>1734</v>
      </c>
      <c r="D7099" s="44">
        <v>1734</v>
      </c>
      <c r="E7099" s="51" t="s">
        <v>16661</v>
      </c>
      <c r="F7099" s="45" t="s">
        <v>4255</v>
      </c>
      <c r="G7099" s="39" t="s">
        <v>4254</v>
      </c>
    </row>
    <row r="7100" spans="2:7" x14ac:dyDescent="0.25">
      <c r="B7100" s="69" t="s">
        <v>6191</v>
      </c>
      <c r="C7100" s="44">
        <v>1734</v>
      </c>
      <c r="D7100" s="44">
        <v>1734</v>
      </c>
      <c r="E7100" s="51" t="s">
        <v>16661</v>
      </c>
      <c r="F7100" s="45" t="s">
        <v>4255</v>
      </c>
      <c r="G7100" s="39" t="s">
        <v>4254</v>
      </c>
    </row>
    <row r="7101" spans="2:7" x14ac:dyDescent="0.25">
      <c r="B7101" s="69" t="s">
        <v>6106</v>
      </c>
      <c r="C7101" s="44">
        <v>1734</v>
      </c>
      <c r="D7101" s="44">
        <v>1734</v>
      </c>
      <c r="E7101" s="51" t="s">
        <v>16661</v>
      </c>
      <c r="F7101" s="45" t="s">
        <v>4255</v>
      </c>
      <c r="G7101" s="39" t="s">
        <v>4254</v>
      </c>
    </row>
    <row r="7102" spans="2:7" x14ac:dyDescent="0.25">
      <c r="B7102" s="69" t="s">
        <v>11297</v>
      </c>
      <c r="C7102" s="44">
        <v>1734</v>
      </c>
      <c r="D7102" s="44">
        <v>1734</v>
      </c>
      <c r="E7102" s="51" t="s">
        <v>16661</v>
      </c>
      <c r="F7102" s="45" t="s">
        <v>4255</v>
      </c>
      <c r="G7102" s="39" t="s">
        <v>4254</v>
      </c>
    </row>
    <row r="7103" spans="2:7" x14ac:dyDescent="0.25">
      <c r="B7103" s="69" t="s">
        <v>10924</v>
      </c>
      <c r="C7103" s="44">
        <v>1734</v>
      </c>
      <c r="D7103" s="44">
        <v>1734</v>
      </c>
      <c r="E7103" s="51" t="s">
        <v>16661</v>
      </c>
      <c r="F7103" s="45" t="s">
        <v>4255</v>
      </c>
      <c r="G7103" s="39" t="s">
        <v>4254</v>
      </c>
    </row>
    <row r="7104" spans="2:7" x14ac:dyDescent="0.25">
      <c r="B7104" s="69" t="s">
        <v>11298</v>
      </c>
      <c r="C7104" s="44">
        <v>1734</v>
      </c>
      <c r="D7104" s="44">
        <v>1734</v>
      </c>
      <c r="E7104" s="51" t="s">
        <v>16661</v>
      </c>
      <c r="F7104" s="45" t="s">
        <v>4255</v>
      </c>
      <c r="G7104" s="39" t="s">
        <v>4254</v>
      </c>
    </row>
    <row r="7105" spans="2:7" x14ac:dyDescent="0.25">
      <c r="B7105" s="69" t="s">
        <v>20020</v>
      </c>
      <c r="C7105" s="44">
        <v>1730</v>
      </c>
      <c r="D7105" s="44">
        <v>1730</v>
      </c>
      <c r="E7105" s="193" t="s">
        <v>13242</v>
      </c>
      <c r="F7105" s="45" t="s">
        <v>7932</v>
      </c>
      <c r="G7105" s="39" t="s">
        <v>7933</v>
      </c>
    </row>
    <row r="7106" spans="2:7" x14ac:dyDescent="0.25">
      <c r="B7106" s="69" t="s">
        <v>10920</v>
      </c>
      <c r="C7106" s="44">
        <v>1730</v>
      </c>
      <c r="D7106" s="44">
        <v>1730</v>
      </c>
      <c r="E7106" s="193" t="s">
        <v>13242</v>
      </c>
      <c r="F7106" s="45" t="s">
        <v>7932</v>
      </c>
      <c r="G7106" s="39" t="s">
        <v>7933</v>
      </c>
    </row>
    <row r="7107" spans="2:7" x14ac:dyDescent="0.25">
      <c r="B7107" s="69" t="s">
        <v>6102</v>
      </c>
      <c r="C7107" s="44">
        <v>1730</v>
      </c>
      <c r="D7107" s="44">
        <v>1730</v>
      </c>
      <c r="E7107" s="193" t="s">
        <v>13242</v>
      </c>
      <c r="F7107" s="45" t="s">
        <v>7932</v>
      </c>
      <c r="G7107" s="39" t="s">
        <v>7933</v>
      </c>
    </row>
    <row r="7108" spans="2:7" x14ac:dyDescent="0.25">
      <c r="B7108" s="69" t="s">
        <v>2274</v>
      </c>
      <c r="C7108" s="44">
        <v>1730</v>
      </c>
      <c r="D7108" s="44">
        <v>1730</v>
      </c>
      <c r="E7108" s="193" t="s">
        <v>13242</v>
      </c>
      <c r="F7108" s="45" t="s">
        <v>7932</v>
      </c>
      <c r="G7108" s="39" t="s">
        <v>7933</v>
      </c>
    </row>
    <row r="7109" spans="2:7" x14ac:dyDescent="0.25">
      <c r="B7109" s="69" t="s">
        <v>7332</v>
      </c>
      <c r="C7109" s="44">
        <v>1730</v>
      </c>
      <c r="D7109" s="44">
        <v>1730</v>
      </c>
      <c r="E7109" s="193" t="s">
        <v>13242</v>
      </c>
      <c r="F7109" s="45" t="s">
        <v>7932</v>
      </c>
      <c r="G7109" s="39" t="s">
        <v>7933</v>
      </c>
    </row>
    <row r="7110" spans="2:7" x14ac:dyDescent="0.25">
      <c r="B7110" s="69" t="s">
        <v>20021</v>
      </c>
      <c r="C7110" s="44">
        <v>1731</v>
      </c>
      <c r="D7110" s="44">
        <v>1731</v>
      </c>
      <c r="E7110" s="51" t="s">
        <v>16662</v>
      </c>
      <c r="F7110" s="45" t="s">
        <v>4261</v>
      </c>
      <c r="G7110" s="39" t="s">
        <v>4260</v>
      </c>
    </row>
    <row r="7111" spans="2:7" x14ac:dyDescent="0.25">
      <c r="B7111" s="69" t="s">
        <v>9925</v>
      </c>
      <c r="C7111" s="44">
        <v>1731</v>
      </c>
      <c r="D7111" s="44">
        <v>1731</v>
      </c>
      <c r="E7111" s="51" t="s">
        <v>16662</v>
      </c>
      <c r="F7111" s="45" t="s">
        <v>4261</v>
      </c>
      <c r="G7111" s="39" t="s">
        <v>4260</v>
      </c>
    </row>
    <row r="7112" spans="2:7" x14ac:dyDescent="0.25">
      <c r="B7112" s="69" t="s">
        <v>6932</v>
      </c>
      <c r="C7112" s="44">
        <v>1731</v>
      </c>
      <c r="D7112" s="44">
        <v>1731</v>
      </c>
      <c r="E7112" s="51" t="s">
        <v>16662</v>
      </c>
      <c r="F7112" s="45" t="s">
        <v>4261</v>
      </c>
      <c r="G7112" s="39" t="s">
        <v>4260</v>
      </c>
    </row>
    <row r="7113" spans="2:7" x14ac:dyDescent="0.25">
      <c r="B7113" s="69" t="s">
        <v>11287</v>
      </c>
      <c r="C7113" s="44">
        <v>1731</v>
      </c>
      <c r="D7113" s="44">
        <v>1731</v>
      </c>
      <c r="E7113" s="51" t="s">
        <v>16662</v>
      </c>
      <c r="F7113" s="45" t="s">
        <v>4261</v>
      </c>
      <c r="G7113" s="39" t="s">
        <v>4260</v>
      </c>
    </row>
    <row r="7114" spans="2:7" x14ac:dyDescent="0.25">
      <c r="B7114" s="69" t="s">
        <v>6103</v>
      </c>
      <c r="C7114" s="44">
        <v>1731</v>
      </c>
      <c r="D7114" s="44">
        <v>1731</v>
      </c>
      <c r="E7114" s="51" t="s">
        <v>16662</v>
      </c>
      <c r="F7114" s="45" t="s">
        <v>4261</v>
      </c>
      <c r="G7114" s="39" t="s">
        <v>4260</v>
      </c>
    </row>
    <row r="7115" spans="2:7" x14ac:dyDescent="0.25">
      <c r="B7115" s="69" t="s">
        <v>11288</v>
      </c>
      <c r="C7115" s="44">
        <v>1731</v>
      </c>
      <c r="D7115" s="44">
        <v>1731</v>
      </c>
      <c r="E7115" s="51" t="s">
        <v>16662</v>
      </c>
      <c r="F7115" s="45" t="s">
        <v>4261</v>
      </c>
      <c r="G7115" s="39" t="s">
        <v>4260</v>
      </c>
    </row>
    <row r="7116" spans="2:7" x14ac:dyDescent="0.25">
      <c r="B7116" s="69" t="s">
        <v>10921</v>
      </c>
      <c r="C7116" s="44">
        <v>1731</v>
      </c>
      <c r="D7116" s="44">
        <v>1731</v>
      </c>
      <c r="E7116" s="51" t="s">
        <v>16662</v>
      </c>
      <c r="F7116" s="45" t="s">
        <v>4261</v>
      </c>
      <c r="G7116" s="39" t="s">
        <v>4260</v>
      </c>
    </row>
    <row r="7117" spans="2:7" x14ac:dyDescent="0.25">
      <c r="B7117" s="69" t="s">
        <v>11289</v>
      </c>
      <c r="C7117" s="44">
        <v>1731</v>
      </c>
      <c r="D7117" s="44">
        <v>1731</v>
      </c>
      <c r="E7117" s="51" t="s">
        <v>16662</v>
      </c>
      <c r="F7117" s="45" t="s">
        <v>4261</v>
      </c>
      <c r="G7117" s="39" t="s">
        <v>4260</v>
      </c>
    </row>
    <row r="7118" spans="2:7" x14ac:dyDescent="0.25">
      <c r="B7118" s="69" t="s">
        <v>20019</v>
      </c>
      <c r="C7118" s="44">
        <v>1729</v>
      </c>
      <c r="D7118" s="44">
        <v>1729</v>
      </c>
      <c r="E7118" s="193" t="s">
        <v>13241</v>
      </c>
      <c r="F7118" s="45" t="s">
        <v>7930</v>
      </c>
      <c r="G7118" s="39" t="s">
        <v>7931</v>
      </c>
    </row>
    <row r="7119" spans="2:7" x14ac:dyDescent="0.25">
      <c r="B7119" s="69" t="s">
        <v>8278</v>
      </c>
      <c r="C7119" s="44">
        <v>1729</v>
      </c>
      <c r="D7119" s="44">
        <v>1729</v>
      </c>
      <c r="E7119" s="193" t="s">
        <v>13241</v>
      </c>
      <c r="F7119" s="45" t="s">
        <v>7930</v>
      </c>
      <c r="G7119" s="39" t="s">
        <v>7931</v>
      </c>
    </row>
    <row r="7120" spans="2:7" x14ac:dyDescent="0.25">
      <c r="B7120" s="69" t="s">
        <v>10125</v>
      </c>
      <c r="C7120" s="44">
        <v>1729</v>
      </c>
      <c r="D7120" s="44">
        <v>1729</v>
      </c>
      <c r="E7120" s="193" t="s">
        <v>13241</v>
      </c>
      <c r="F7120" s="45" t="s">
        <v>7930</v>
      </c>
      <c r="G7120" s="39" t="s">
        <v>7931</v>
      </c>
    </row>
    <row r="7121" spans="2:7" x14ac:dyDescent="0.25">
      <c r="B7121" s="69" t="s">
        <v>6101</v>
      </c>
      <c r="C7121" s="44">
        <v>1729</v>
      </c>
      <c r="D7121" s="44">
        <v>1729</v>
      </c>
      <c r="E7121" s="193" t="s">
        <v>13241</v>
      </c>
      <c r="F7121" s="45" t="s">
        <v>7930</v>
      </c>
      <c r="G7121" s="39" t="s">
        <v>7931</v>
      </c>
    </row>
    <row r="7122" spans="2:7" x14ac:dyDescent="0.25">
      <c r="B7122" s="69" t="s">
        <v>10919</v>
      </c>
      <c r="C7122" s="44">
        <v>1729</v>
      </c>
      <c r="D7122" s="44">
        <v>1729</v>
      </c>
      <c r="E7122" s="193" t="s">
        <v>13241</v>
      </c>
      <c r="F7122" s="45" t="s">
        <v>7930</v>
      </c>
      <c r="G7122" s="39" t="s">
        <v>7931</v>
      </c>
    </row>
    <row r="7123" spans="2:7" x14ac:dyDescent="0.25">
      <c r="B7123" s="69" t="s">
        <v>20022</v>
      </c>
      <c r="C7123" s="44">
        <v>1732</v>
      </c>
      <c r="D7123" s="44">
        <v>1732</v>
      </c>
      <c r="E7123" s="193" t="s">
        <v>13243</v>
      </c>
      <c r="F7123" s="45" t="s">
        <v>4259</v>
      </c>
      <c r="G7123" s="39" t="s">
        <v>4258</v>
      </c>
    </row>
    <row r="7124" spans="2:7" x14ac:dyDescent="0.25">
      <c r="B7124" s="69" t="s">
        <v>6104</v>
      </c>
      <c r="C7124" s="44">
        <v>1732</v>
      </c>
      <c r="D7124" s="44">
        <v>1732</v>
      </c>
      <c r="E7124" s="193" t="s">
        <v>13243</v>
      </c>
      <c r="F7124" s="45" t="s">
        <v>4259</v>
      </c>
      <c r="G7124" s="39" t="s">
        <v>4258</v>
      </c>
    </row>
    <row r="7125" spans="2:7" x14ac:dyDescent="0.25">
      <c r="B7125" s="69" t="s">
        <v>10922</v>
      </c>
      <c r="C7125" s="44">
        <v>1732</v>
      </c>
      <c r="D7125" s="44">
        <v>1732</v>
      </c>
      <c r="E7125" s="193" t="s">
        <v>13243</v>
      </c>
      <c r="F7125" s="45" t="s">
        <v>4259</v>
      </c>
      <c r="G7125" s="39" t="s">
        <v>4258</v>
      </c>
    </row>
    <row r="7126" spans="2:7" x14ac:dyDescent="0.25">
      <c r="B7126" s="69" t="s">
        <v>3299</v>
      </c>
      <c r="C7126" s="44">
        <v>1732</v>
      </c>
      <c r="D7126" s="44">
        <v>1732</v>
      </c>
      <c r="E7126" s="193" t="s">
        <v>13243</v>
      </c>
      <c r="F7126" s="45" t="s">
        <v>4259</v>
      </c>
      <c r="G7126" s="39" t="s">
        <v>4258</v>
      </c>
    </row>
    <row r="7127" spans="2:7" x14ac:dyDescent="0.25">
      <c r="B7127" s="69" t="s">
        <v>7148</v>
      </c>
      <c r="C7127" s="44">
        <v>1732</v>
      </c>
      <c r="D7127" s="44">
        <v>1732</v>
      </c>
      <c r="E7127" s="193" t="s">
        <v>13243</v>
      </c>
      <c r="F7127" s="45" t="s">
        <v>4259</v>
      </c>
      <c r="G7127" s="39" t="s">
        <v>4258</v>
      </c>
    </row>
    <row r="7128" spans="2:7" x14ac:dyDescent="0.25">
      <c r="B7128" s="69" t="s">
        <v>10732</v>
      </c>
      <c r="C7128" s="44">
        <v>1732</v>
      </c>
      <c r="D7128" s="44">
        <v>1732</v>
      </c>
      <c r="E7128" s="193" t="s">
        <v>13243</v>
      </c>
      <c r="F7128" s="45" t="s">
        <v>4259</v>
      </c>
      <c r="G7128" s="39" t="s">
        <v>4258</v>
      </c>
    </row>
    <row r="7129" spans="2:7" x14ac:dyDescent="0.25">
      <c r="B7129" s="69" t="s">
        <v>20007</v>
      </c>
      <c r="C7129" s="44">
        <v>1719</v>
      </c>
      <c r="D7129" s="44">
        <v>1719</v>
      </c>
      <c r="E7129" s="193" t="s">
        <v>13231</v>
      </c>
      <c r="F7129" s="45" t="s">
        <v>4277</v>
      </c>
      <c r="G7129" s="39" t="s">
        <v>4276</v>
      </c>
    </row>
    <row r="7130" spans="2:7" x14ac:dyDescent="0.25">
      <c r="B7130" s="69" t="s">
        <v>3596</v>
      </c>
      <c r="C7130" s="44">
        <v>1719</v>
      </c>
      <c r="D7130" s="44">
        <v>1719</v>
      </c>
      <c r="E7130" s="193" t="s">
        <v>13231</v>
      </c>
      <c r="F7130" s="45" t="s">
        <v>4277</v>
      </c>
      <c r="G7130" s="39" t="s">
        <v>4276</v>
      </c>
    </row>
    <row r="7131" spans="2:7" x14ac:dyDescent="0.25">
      <c r="B7131" s="69" t="s">
        <v>4798</v>
      </c>
      <c r="C7131" s="44">
        <v>1719</v>
      </c>
      <c r="D7131" s="44">
        <v>1719</v>
      </c>
      <c r="E7131" s="193" t="s">
        <v>13231</v>
      </c>
      <c r="F7131" s="45" t="s">
        <v>4277</v>
      </c>
      <c r="G7131" s="39" t="s">
        <v>4276</v>
      </c>
    </row>
    <row r="7132" spans="2:7" x14ac:dyDescent="0.25">
      <c r="B7132" s="69" t="s">
        <v>10909</v>
      </c>
      <c r="C7132" s="44">
        <v>1719</v>
      </c>
      <c r="D7132" s="44">
        <v>1719</v>
      </c>
      <c r="E7132" s="193" t="s">
        <v>13231</v>
      </c>
      <c r="F7132" s="45" t="s">
        <v>4277</v>
      </c>
      <c r="G7132" s="39" t="s">
        <v>4276</v>
      </c>
    </row>
    <row r="7133" spans="2:7" x14ac:dyDescent="0.25">
      <c r="B7133" s="69" t="s">
        <v>6091</v>
      </c>
      <c r="C7133" s="44">
        <v>1719</v>
      </c>
      <c r="D7133" s="44">
        <v>1719</v>
      </c>
      <c r="E7133" s="193" t="s">
        <v>13231</v>
      </c>
      <c r="F7133" s="45" t="s">
        <v>4277</v>
      </c>
      <c r="G7133" s="39" t="s">
        <v>4276</v>
      </c>
    </row>
    <row r="7134" spans="2:7" x14ac:dyDescent="0.25">
      <c r="B7134" s="69" t="s">
        <v>20008</v>
      </c>
      <c r="C7134" s="44">
        <v>1720</v>
      </c>
      <c r="D7134" s="44">
        <v>1720</v>
      </c>
      <c r="E7134" s="193" t="s">
        <v>13232</v>
      </c>
      <c r="F7134" s="45" t="s">
        <v>14026</v>
      </c>
      <c r="G7134" s="39" t="s">
        <v>4275</v>
      </c>
    </row>
    <row r="7135" spans="2:7" x14ac:dyDescent="0.25">
      <c r="B7135" s="69" t="s">
        <v>6788</v>
      </c>
      <c r="C7135" s="44">
        <v>1720</v>
      </c>
      <c r="D7135" s="44">
        <v>1720</v>
      </c>
      <c r="E7135" s="193" t="s">
        <v>13232</v>
      </c>
      <c r="F7135" s="45" t="s">
        <v>14026</v>
      </c>
      <c r="G7135" s="39" t="s">
        <v>4275</v>
      </c>
    </row>
    <row r="7136" spans="2:7" x14ac:dyDescent="0.25">
      <c r="B7136" s="69" t="s">
        <v>14026</v>
      </c>
      <c r="C7136" s="44">
        <v>1720</v>
      </c>
      <c r="D7136" s="44">
        <v>1720</v>
      </c>
      <c r="E7136" s="193" t="s">
        <v>13232</v>
      </c>
      <c r="F7136" s="45" t="s">
        <v>14026</v>
      </c>
      <c r="G7136" s="39" t="s">
        <v>4275</v>
      </c>
    </row>
    <row r="7137" spans="2:7" x14ac:dyDescent="0.25">
      <c r="B7137" s="69" t="s">
        <v>14027</v>
      </c>
      <c r="C7137" s="44">
        <v>1720</v>
      </c>
      <c r="D7137" s="44">
        <v>1720</v>
      </c>
      <c r="E7137" s="193" t="s">
        <v>13232</v>
      </c>
      <c r="F7137" s="45" t="s">
        <v>14026</v>
      </c>
      <c r="G7137" s="39" t="s">
        <v>4275</v>
      </c>
    </row>
    <row r="7138" spans="2:7" x14ac:dyDescent="0.25">
      <c r="B7138" s="69" t="s">
        <v>6092</v>
      </c>
      <c r="C7138" s="44">
        <v>1720</v>
      </c>
      <c r="D7138" s="44">
        <v>1720</v>
      </c>
      <c r="E7138" s="193" t="s">
        <v>13232</v>
      </c>
      <c r="F7138" s="45" t="s">
        <v>14026</v>
      </c>
      <c r="G7138" s="39" t="s">
        <v>4275</v>
      </c>
    </row>
    <row r="7139" spans="2:7" x14ac:dyDescent="0.25">
      <c r="B7139" s="69" t="s">
        <v>10910</v>
      </c>
      <c r="C7139" s="44">
        <v>1720</v>
      </c>
      <c r="D7139" s="44">
        <v>1720</v>
      </c>
      <c r="E7139" s="193" t="s">
        <v>13232</v>
      </c>
      <c r="F7139" s="45" t="s">
        <v>14026</v>
      </c>
      <c r="G7139" s="39" t="s">
        <v>4275</v>
      </c>
    </row>
    <row r="7140" spans="2:7" x14ac:dyDescent="0.25">
      <c r="B7140" s="69" t="s">
        <v>20011</v>
      </c>
      <c r="C7140" s="44">
        <v>1723</v>
      </c>
      <c r="D7140" s="44">
        <v>1723</v>
      </c>
      <c r="E7140" s="193" t="s">
        <v>13235</v>
      </c>
      <c r="F7140" s="45" t="s">
        <v>7926</v>
      </c>
      <c r="G7140" s="39" t="s">
        <v>7927</v>
      </c>
    </row>
    <row r="7141" spans="2:7" x14ac:dyDescent="0.25">
      <c r="B7141" s="69" t="s">
        <v>3654</v>
      </c>
      <c r="C7141" s="44">
        <v>1723</v>
      </c>
      <c r="D7141" s="44">
        <v>1723</v>
      </c>
      <c r="E7141" s="193" t="s">
        <v>13235</v>
      </c>
      <c r="F7141" s="45" t="s">
        <v>7926</v>
      </c>
      <c r="G7141" s="39" t="s">
        <v>7927</v>
      </c>
    </row>
    <row r="7142" spans="2:7" x14ac:dyDescent="0.25">
      <c r="B7142" s="69" t="s">
        <v>11277</v>
      </c>
      <c r="C7142" s="44">
        <v>1723</v>
      </c>
      <c r="D7142" s="44">
        <v>1723</v>
      </c>
      <c r="E7142" s="193" t="s">
        <v>13235</v>
      </c>
      <c r="F7142" s="45" t="s">
        <v>7926</v>
      </c>
      <c r="G7142" s="39" t="s">
        <v>7927</v>
      </c>
    </row>
    <row r="7143" spans="2:7" x14ac:dyDescent="0.25">
      <c r="B7143" s="69" t="s">
        <v>10533</v>
      </c>
      <c r="C7143" s="44">
        <v>1723</v>
      </c>
      <c r="D7143" s="44">
        <v>1723</v>
      </c>
      <c r="E7143" s="193" t="s">
        <v>13235</v>
      </c>
      <c r="F7143" s="45" t="s">
        <v>7926</v>
      </c>
      <c r="G7143" s="39" t="s">
        <v>7927</v>
      </c>
    </row>
    <row r="7144" spans="2:7" x14ac:dyDescent="0.25">
      <c r="B7144" s="69" t="s">
        <v>6095</v>
      </c>
      <c r="C7144" s="44">
        <v>1723</v>
      </c>
      <c r="D7144" s="44">
        <v>1723</v>
      </c>
      <c r="E7144" s="193" t="s">
        <v>13235</v>
      </c>
      <c r="F7144" s="45" t="s">
        <v>7926</v>
      </c>
      <c r="G7144" s="39" t="s">
        <v>7927</v>
      </c>
    </row>
    <row r="7145" spans="2:7" x14ac:dyDescent="0.25">
      <c r="B7145" s="69" t="s">
        <v>11278</v>
      </c>
      <c r="C7145" s="44">
        <v>1723</v>
      </c>
      <c r="D7145" s="44">
        <v>1723</v>
      </c>
      <c r="E7145" s="193" t="s">
        <v>13235</v>
      </c>
      <c r="F7145" s="45" t="s">
        <v>7926</v>
      </c>
      <c r="G7145" s="39" t="s">
        <v>7927</v>
      </c>
    </row>
    <row r="7146" spans="2:7" x14ac:dyDescent="0.25">
      <c r="B7146" s="69" t="s">
        <v>10913</v>
      </c>
      <c r="C7146" s="44">
        <v>1723</v>
      </c>
      <c r="D7146" s="44">
        <v>1723</v>
      </c>
      <c r="E7146" s="193" t="s">
        <v>13235</v>
      </c>
      <c r="F7146" s="45" t="s">
        <v>7926</v>
      </c>
      <c r="G7146" s="39" t="s">
        <v>7927</v>
      </c>
    </row>
    <row r="7147" spans="2:7" x14ac:dyDescent="0.25">
      <c r="B7147" s="69" t="s">
        <v>11279</v>
      </c>
      <c r="C7147" s="44">
        <v>1723</v>
      </c>
      <c r="D7147" s="44">
        <v>1723</v>
      </c>
      <c r="E7147" s="193" t="s">
        <v>13235</v>
      </c>
      <c r="F7147" s="45" t="s">
        <v>7926</v>
      </c>
      <c r="G7147" s="39" t="s">
        <v>7927</v>
      </c>
    </row>
    <row r="7148" spans="2:7" x14ac:dyDescent="0.25">
      <c r="B7148" s="69" t="s">
        <v>20018</v>
      </c>
      <c r="C7148" s="44">
        <v>1728</v>
      </c>
      <c r="D7148" s="44">
        <v>1728</v>
      </c>
      <c r="E7148" s="193" t="s">
        <v>13240</v>
      </c>
      <c r="F7148" s="45" t="s">
        <v>4263</v>
      </c>
      <c r="G7148" s="39" t="s">
        <v>4262</v>
      </c>
    </row>
    <row r="7149" spans="2:7" x14ac:dyDescent="0.25">
      <c r="B7149" s="69" t="s">
        <v>15084</v>
      </c>
      <c r="C7149" s="44">
        <v>1728</v>
      </c>
      <c r="D7149" s="44">
        <v>1728</v>
      </c>
      <c r="E7149" s="193" t="s">
        <v>13240</v>
      </c>
      <c r="F7149" s="45" t="s">
        <v>4263</v>
      </c>
      <c r="G7149" s="39" t="s">
        <v>4262</v>
      </c>
    </row>
    <row r="7150" spans="2:7" x14ac:dyDescent="0.25">
      <c r="B7150" s="69" t="s">
        <v>11283</v>
      </c>
      <c r="C7150" s="44">
        <v>1728</v>
      </c>
      <c r="D7150" s="44">
        <v>1728</v>
      </c>
      <c r="E7150" s="193" t="s">
        <v>13240</v>
      </c>
      <c r="F7150" s="45" t="s">
        <v>4263</v>
      </c>
      <c r="G7150" s="39" t="s">
        <v>4262</v>
      </c>
    </row>
    <row r="7151" spans="2:7" x14ac:dyDescent="0.25">
      <c r="B7151" s="69" t="s">
        <v>10137</v>
      </c>
      <c r="C7151" s="44">
        <v>1728</v>
      </c>
      <c r="D7151" s="44">
        <v>1728</v>
      </c>
      <c r="E7151" s="193" t="s">
        <v>13240</v>
      </c>
      <c r="F7151" s="45" t="s">
        <v>4263</v>
      </c>
      <c r="G7151" s="39" t="s">
        <v>4262</v>
      </c>
    </row>
    <row r="7152" spans="2:7" x14ac:dyDescent="0.25">
      <c r="B7152" s="69" t="s">
        <v>4011</v>
      </c>
      <c r="C7152" s="44">
        <v>1728</v>
      </c>
      <c r="D7152" s="44">
        <v>1728</v>
      </c>
      <c r="E7152" s="193" t="s">
        <v>13240</v>
      </c>
      <c r="F7152" s="45" t="s">
        <v>4263</v>
      </c>
      <c r="G7152" s="39" t="s">
        <v>4262</v>
      </c>
    </row>
    <row r="7153" spans="2:7" x14ac:dyDescent="0.25">
      <c r="B7153" s="69" t="s">
        <v>11284</v>
      </c>
      <c r="C7153" s="44">
        <v>1728</v>
      </c>
      <c r="D7153" s="44">
        <v>1728</v>
      </c>
      <c r="E7153" s="193" t="s">
        <v>13240</v>
      </c>
      <c r="F7153" s="45" t="s">
        <v>4263</v>
      </c>
      <c r="G7153" s="39" t="s">
        <v>4262</v>
      </c>
    </row>
    <row r="7154" spans="2:7" x14ac:dyDescent="0.25">
      <c r="B7154" s="69" t="s">
        <v>6100</v>
      </c>
      <c r="C7154" s="44">
        <v>1728</v>
      </c>
      <c r="D7154" s="44">
        <v>1728</v>
      </c>
      <c r="E7154" s="193" t="s">
        <v>13240</v>
      </c>
      <c r="F7154" s="45" t="s">
        <v>4263</v>
      </c>
      <c r="G7154" s="39" t="s">
        <v>4262</v>
      </c>
    </row>
    <row r="7155" spans="2:7" x14ac:dyDescent="0.25">
      <c r="B7155" s="69" t="s">
        <v>11285</v>
      </c>
      <c r="C7155" s="44">
        <v>1728</v>
      </c>
      <c r="D7155" s="44">
        <v>1728</v>
      </c>
      <c r="E7155" s="193" t="s">
        <v>13240</v>
      </c>
      <c r="F7155" s="45" t="s">
        <v>4263</v>
      </c>
      <c r="G7155" s="39" t="s">
        <v>4262</v>
      </c>
    </row>
    <row r="7156" spans="2:7" x14ac:dyDescent="0.25">
      <c r="B7156" s="69" t="s">
        <v>10918</v>
      </c>
      <c r="C7156" s="44">
        <v>1728</v>
      </c>
      <c r="D7156" s="44">
        <v>1728</v>
      </c>
      <c r="E7156" s="193" t="s">
        <v>13240</v>
      </c>
      <c r="F7156" s="45" t="s">
        <v>4263</v>
      </c>
      <c r="G7156" s="39" t="s">
        <v>4262</v>
      </c>
    </row>
    <row r="7157" spans="2:7" x14ac:dyDescent="0.25">
      <c r="B7157" s="69" t="s">
        <v>11286</v>
      </c>
      <c r="C7157" s="44">
        <v>1728</v>
      </c>
      <c r="D7157" s="44">
        <v>1728</v>
      </c>
      <c r="E7157" s="193" t="s">
        <v>13240</v>
      </c>
      <c r="F7157" s="45" t="s">
        <v>4263</v>
      </c>
      <c r="G7157" s="39" t="s">
        <v>4262</v>
      </c>
    </row>
    <row r="7158" spans="2:7" x14ac:dyDescent="0.25">
      <c r="B7158" s="69" t="s">
        <v>20009</v>
      </c>
      <c r="C7158" s="44">
        <v>1721</v>
      </c>
      <c r="D7158" s="44">
        <v>1721</v>
      </c>
      <c r="E7158" s="193" t="s">
        <v>13233</v>
      </c>
      <c r="F7158" s="45" t="s">
        <v>4274</v>
      </c>
      <c r="G7158" s="39" t="s">
        <v>4273</v>
      </c>
    </row>
    <row r="7159" spans="2:7" x14ac:dyDescent="0.25">
      <c r="B7159" s="69" t="s">
        <v>3784</v>
      </c>
      <c r="C7159" s="44">
        <v>1721</v>
      </c>
      <c r="D7159" s="44">
        <v>1721</v>
      </c>
      <c r="E7159" s="193" t="s">
        <v>13233</v>
      </c>
      <c r="F7159" s="45" t="s">
        <v>4274</v>
      </c>
      <c r="G7159" s="39" t="s">
        <v>4273</v>
      </c>
    </row>
    <row r="7160" spans="2:7" x14ac:dyDescent="0.25">
      <c r="B7160" s="69" t="s">
        <v>9797</v>
      </c>
      <c r="C7160" s="44">
        <v>1721</v>
      </c>
      <c r="D7160" s="44">
        <v>1721</v>
      </c>
      <c r="E7160" s="193" t="s">
        <v>13233</v>
      </c>
      <c r="F7160" s="45" t="s">
        <v>4274</v>
      </c>
      <c r="G7160" s="39" t="s">
        <v>4273</v>
      </c>
    </row>
    <row r="7161" spans="2:7" x14ac:dyDescent="0.25">
      <c r="B7161" s="69" t="s">
        <v>6093</v>
      </c>
      <c r="C7161" s="44">
        <v>1721</v>
      </c>
      <c r="D7161" s="44">
        <v>1721</v>
      </c>
      <c r="E7161" s="193" t="s">
        <v>13233</v>
      </c>
      <c r="F7161" s="45" t="s">
        <v>4274</v>
      </c>
      <c r="G7161" s="39" t="s">
        <v>4273</v>
      </c>
    </row>
    <row r="7162" spans="2:7" x14ac:dyDescent="0.25">
      <c r="B7162" s="69" t="s">
        <v>10911</v>
      </c>
      <c r="C7162" s="44">
        <v>1721</v>
      </c>
      <c r="D7162" s="44">
        <v>1721</v>
      </c>
      <c r="E7162" s="193" t="s">
        <v>13233</v>
      </c>
      <c r="F7162" s="45" t="s">
        <v>4274</v>
      </c>
      <c r="G7162" s="39" t="s">
        <v>4273</v>
      </c>
    </row>
    <row r="7163" spans="2:7" x14ac:dyDescent="0.25">
      <c r="B7163" s="69" t="s">
        <v>20012</v>
      </c>
      <c r="C7163" s="44">
        <v>1724</v>
      </c>
      <c r="D7163" s="44">
        <v>1724</v>
      </c>
      <c r="E7163" s="193" t="s">
        <v>13236</v>
      </c>
      <c r="F7163" s="45" t="s">
        <v>4270</v>
      </c>
      <c r="G7163" s="39" t="s">
        <v>4269</v>
      </c>
    </row>
    <row r="7164" spans="2:7" x14ac:dyDescent="0.25">
      <c r="B7164" s="69" t="s">
        <v>9496</v>
      </c>
      <c r="C7164" s="44">
        <v>1724</v>
      </c>
      <c r="D7164" s="44">
        <v>1724</v>
      </c>
      <c r="E7164" s="193" t="s">
        <v>13236</v>
      </c>
      <c r="F7164" s="45" t="s">
        <v>4270</v>
      </c>
      <c r="G7164" s="39" t="s">
        <v>4269</v>
      </c>
    </row>
    <row r="7165" spans="2:7" x14ac:dyDescent="0.25">
      <c r="B7165" s="69" t="s">
        <v>10536</v>
      </c>
      <c r="C7165" s="44">
        <v>1724</v>
      </c>
      <c r="D7165" s="44">
        <v>1724</v>
      </c>
      <c r="E7165" s="193" t="s">
        <v>13236</v>
      </c>
      <c r="F7165" s="45" t="s">
        <v>4270</v>
      </c>
      <c r="G7165" s="39" t="s">
        <v>4269</v>
      </c>
    </row>
    <row r="7166" spans="2:7" x14ac:dyDescent="0.25">
      <c r="B7166" s="69" t="s">
        <v>10715</v>
      </c>
      <c r="C7166" s="44">
        <v>1724</v>
      </c>
      <c r="D7166" s="44">
        <v>1724</v>
      </c>
      <c r="E7166" s="193" t="s">
        <v>13236</v>
      </c>
      <c r="F7166" s="45" t="s">
        <v>4270</v>
      </c>
      <c r="G7166" s="39" t="s">
        <v>4269</v>
      </c>
    </row>
    <row r="7167" spans="2:7" x14ac:dyDescent="0.25">
      <c r="B7167" s="69" t="s">
        <v>8893</v>
      </c>
      <c r="C7167" s="44">
        <v>1724</v>
      </c>
      <c r="D7167" s="44">
        <v>1724</v>
      </c>
      <c r="E7167" s="193" t="s">
        <v>13236</v>
      </c>
      <c r="F7167" s="45" t="s">
        <v>4270</v>
      </c>
      <c r="G7167" s="39" t="s">
        <v>4269</v>
      </c>
    </row>
    <row r="7168" spans="2:7" x14ac:dyDescent="0.25">
      <c r="B7168" s="69" t="s">
        <v>10914</v>
      </c>
      <c r="C7168" s="44">
        <v>1724</v>
      </c>
      <c r="D7168" s="44">
        <v>1724</v>
      </c>
      <c r="E7168" s="193" t="s">
        <v>13236</v>
      </c>
      <c r="F7168" s="45" t="s">
        <v>4270</v>
      </c>
      <c r="G7168" s="39" t="s">
        <v>4269</v>
      </c>
    </row>
    <row r="7169" spans="2:7" x14ac:dyDescent="0.25">
      <c r="B7169" s="69" t="s">
        <v>6096</v>
      </c>
      <c r="C7169" s="44">
        <v>1724</v>
      </c>
      <c r="D7169" s="44">
        <v>1724</v>
      </c>
      <c r="E7169" s="193" t="s">
        <v>13236</v>
      </c>
      <c r="F7169" s="45" t="s">
        <v>4270</v>
      </c>
      <c r="G7169" s="39" t="s">
        <v>4269</v>
      </c>
    </row>
    <row r="7170" spans="2:7" x14ac:dyDescent="0.25">
      <c r="B7170" s="69" t="s">
        <v>20014</v>
      </c>
      <c r="C7170" s="44">
        <v>1725</v>
      </c>
      <c r="D7170" s="44">
        <v>1725</v>
      </c>
      <c r="E7170" s="193" t="s">
        <v>13237</v>
      </c>
      <c r="F7170" s="45" t="s">
        <v>4267</v>
      </c>
      <c r="G7170" s="39" t="s">
        <v>4266</v>
      </c>
    </row>
    <row r="7171" spans="2:7" x14ac:dyDescent="0.25">
      <c r="B7171" s="69" t="s">
        <v>7198</v>
      </c>
      <c r="C7171" s="44">
        <v>1725</v>
      </c>
      <c r="D7171" s="44">
        <v>1725</v>
      </c>
      <c r="E7171" s="193" t="s">
        <v>13237</v>
      </c>
      <c r="F7171" s="45" t="s">
        <v>4267</v>
      </c>
      <c r="G7171" s="39" t="s">
        <v>4266</v>
      </c>
    </row>
    <row r="7172" spans="2:7" x14ac:dyDescent="0.25">
      <c r="B7172" s="69" t="s">
        <v>10818</v>
      </c>
      <c r="C7172" s="44">
        <v>1725</v>
      </c>
      <c r="D7172" s="44">
        <v>1725</v>
      </c>
      <c r="E7172" s="193" t="s">
        <v>13237</v>
      </c>
      <c r="F7172" s="45" t="s">
        <v>4267</v>
      </c>
      <c r="G7172" s="39" t="s">
        <v>4266</v>
      </c>
    </row>
    <row r="7173" spans="2:7" x14ac:dyDescent="0.25">
      <c r="B7173" s="69" t="s">
        <v>5558</v>
      </c>
      <c r="C7173" s="44">
        <v>1725</v>
      </c>
      <c r="D7173" s="44">
        <v>1725</v>
      </c>
      <c r="E7173" s="193" t="s">
        <v>13237</v>
      </c>
      <c r="F7173" s="45" t="s">
        <v>4267</v>
      </c>
      <c r="G7173" s="39" t="s">
        <v>4266</v>
      </c>
    </row>
    <row r="7174" spans="2:7" x14ac:dyDescent="0.25">
      <c r="B7174" s="69" t="s">
        <v>8894</v>
      </c>
      <c r="C7174" s="44">
        <v>1725</v>
      </c>
      <c r="D7174" s="44">
        <v>1725</v>
      </c>
      <c r="E7174" s="193" t="s">
        <v>13237</v>
      </c>
      <c r="F7174" s="45" t="s">
        <v>4267</v>
      </c>
      <c r="G7174" s="39" t="s">
        <v>4266</v>
      </c>
    </row>
    <row r="7175" spans="2:7" x14ac:dyDescent="0.25">
      <c r="B7175" s="69" t="s">
        <v>6097</v>
      </c>
      <c r="C7175" s="44">
        <v>1725</v>
      </c>
      <c r="D7175" s="44">
        <v>1725</v>
      </c>
      <c r="E7175" s="193" t="s">
        <v>13237</v>
      </c>
      <c r="F7175" s="45" t="s">
        <v>4267</v>
      </c>
      <c r="G7175" s="39" t="s">
        <v>4266</v>
      </c>
    </row>
    <row r="7176" spans="2:7" x14ac:dyDescent="0.25">
      <c r="B7176" s="69" t="s">
        <v>10915</v>
      </c>
      <c r="C7176" s="44">
        <v>1725</v>
      </c>
      <c r="D7176" s="44">
        <v>1725</v>
      </c>
      <c r="E7176" s="193" t="s">
        <v>13237</v>
      </c>
      <c r="F7176" s="45" t="s">
        <v>4267</v>
      </c>
      <c r="G7176" s="39" t="s">
        <v>4266</v>
      </c>
    </row>
    <row r="7177" spans="2:7" x14ac:dyDescent="0.25">
      <c r="B7177" s="69" t="s">
        <v>20010</v>
      </c>
      <c r="C7177" s="44">
        <v>1722</v>
      </c>
      <c r="D7177" s="44">
        <v>1722</v>
      </c>
      <c r="E7177" s="193" t="s">
        <v>13234</v>
      </c>
      <c r="F7177" s="45" t="s">
        <v>4272</v>
      </c>
      <c r="G7177" s="39" t="s">
        <v>4271</v>
      </c>
    </row>
    <row r="7178" spans="2:7" x14ac:dyDescent="0.25">
      <c r="B7178" s="69" t="s">
        <v>10118</v>
      </c>
      <c r="C7178" s="44">
        <v>1722</v>
      </c>
      <c r="D7178" s="44">
        <v>1722</v>
      </c>
      <c r="E7178" s="193" t="s">
        <v>13234</v>
      </c>
      <c r="F7178" s="45" t="s">
        <v>4272</v>
      </c>
      <c r="G7178" s="39" t="s">
        <v>4271</v>
      </c>
    </row>
    <row r="7179" spans="2:7" x14ac:dyDescent="0.25">
      <c r="B7179" s="69" t="s">
        <v>8272</v>
      </c>
      <c r="C7179" s="44">
        <v>1722</v>
      </c>
      <c r="D7179" s="44">
        <v>1722</v>
      </c>
      <c r="E7179" s="193" t="s">
        <v>13234</v>
      </c>
      <c r="F7179" s="45" t="s">
        <v>4272</v>
      </c>
      <c r="G7179" s="39" t="s">
        <v>4271</v>
      </c>
    </row>
    <row r="7180" spans="2:7" x14ac:dyDescent="0.25">
      <c r="B7180" s="69" t="s">
        <v>6094</v>
      </c>
      <c r="C7180" s="44">
        <v>1722</v>
      </c>
      <c r="D7180" s="44">
        <v>1722</v>
      </c>
      <c r="E7180" s="193" t="s">
        <v>13234</v>
      </c>
      <c r="F7180" s="45" t="s">
        <v>4272</v>
      </c>
      <c r="G7180" s="39" t="s">
        <v>4271</v>
      </c>
    </row>
    <row r="7181" spans="2:7" x14ac:dyDescent="0.25">
      <c r="B7181" s="69" t="s">
        <v>10912</v>
      </c>
      <c r="C7181" s="44">
        <v>1722</v>
      </c>
      <c r="D7181" s="44">
        <v>1722</v>
      </c>
      <c r="E7181" s="193" t="s">
        <v>13234</v>
      </c>
      <c r="F7181" s="45" t="s">
        <v>4272</v>
      </c>
      <c r="G7181" s="39" t="s">
        <v>4271</v>
      </c>
    </row>
    <row r="7182" spans="2:7" x14ac:dyDescent="0.25">
      <c r="B7182" s="69" t="s">
        <v>20017</v>
      </c>
      <c r="C7182" s="44">
        <v>1727</v>
      </c>
      <c r="D7182" s="44">
        <v>1727</v>
      </c>
      <c r="E7182" s="193" t="s">
        <v>13239</v>
      </c>
      <c r="F7182" s="45" t="s">
        <v>4265</v>
      </c>
      <c r="G7182" s="39" t="s">
        <v>4264</v>
      </c>
    </row>
    <row r="7183" spans="2:7" x14ac:dyDescent="0.25">
      <c r="B7183" s="69" t="s">
        <v>10739</v>
      </c>
      <c r="C7183" s="44">
        <v>1727</v>
      </c>
      <c r="D7183" s="44">
        <v>1727</v>
      </c>
      <c r="E7183" s="193" t="s">
        <v>13239</v>
      </c>
      <c r="F7183" s="45" t="s">
        <v>4265</v>
      </c>
      <c r="G7183" s="39" t="s">
        <v>4264</v>
      </c>
    </row>
    <row r="7184" spans="2:7" x14ac:dyDescent="0.25">
      <c r="B7184" s="69" t="s">
        <v>11280</v>
      </c>
      <c r="C7184" s="44">
        <v>1727</v>
      </c>
      <c r="D7184" s="44">
        <v>1727</v>
      </c>
      <c r="E7184" s="193" t="s">
        <v>13239</v>
      </c>
      <c r="F7184" s="45" t="s">
        <v>4265</v>
      </c>
      <c r="G7184" s="39" t="s">
        <v>4264</v>
      </c>
    </row>
    <row r="7185" spans="2:7" x14ac:dyDescent="0.25">
      <c r="B7185" s="69" t="s">
        <v>6681</v>
      </c>
      <c r="C7185" s="44">
        <v>1727</v>
      </c>
      <c r="D7185" s="44">
        <v>1727</v>
      </c>
      <c r="E7185" s="193" t="s">
        <v>13239</v>
      </c>
      <c r="F7185" s="45" t="s">
        <v>4265</v>
      </c>
      <c r="G7185" s="39" t="s">
        <v>4264</v>
      </c>
    </row>
    <row r="7186" spans="2:7" x14ac:dyDescent="0.25">
      <c r="B7186" s="69" t="s">
        <v>7168</v>
      </c>
      <c r="C7186" s="44">
        <v>1727</v>
      </c>
      <c r="D7186" s="44">
        <v>1727</v>
      </c>
      <c r="E7186" s="193" t="s">
        <v>13239</v>
      </c>
      <c r="F7186" s="45" t="s">
        <v>4265</v>
      </c>
      <c r="G7186" s="39" t="s">
        <v>4264</v>
      </c>
    </row>
    <row r="7187" spans="2:7" x14ac:dyDescent="0.25">
      <c r="B7187" s="69" t="s">
        <v>6099</v>
      </c>
      <c r="C7187" s="44">
        <v>1727</v>
      </c>
      <c r="D7187" s="44">
        <v>1727</v>
      </c>
      <c r="E7187" s="193" t="s">
        <v>13239</v>
      </c>
      <c r="F7187" s="45" t="s">
        <v>4265</v>
      </c>
      <c r="G7187" s="39" t="s">
        <v>4264</v>
      </c>
    </row>
    <row r="7188" spans="2:7" x14ac:dyDescent="0.25">
      <c r="B7188" s="69" t="s">
        <v>11281</v>
      </c>
      <c r="C7188" s="44">
        <v>1727</v>
      </c>
      <c r="D7188" s="44">
        <v>1727</v>
      </c>
      <c r="E7188" s="193" t="s">
        <v>13239</v>
      </c>
      <c r="F7188" s="45" t="s">
        <v>4265</v>
      </c>
      <c r="G7188" s="39" t="s">
        <v>4264</v>
      </c>
    </row>
    <row r="7189" spans="2:7" x14ac:dyDescent="0.25">
      <c r="B7189" s="69" t="s">
        <v>10917</v>
      </c>
      <c r="C7189" s="44">
        <v>1727</v>
      </c>
      <c r="D7189" s="44">
        <v>1727</v>
      </c>
      <c r="E7189" s="193" t="s">
        <v>13239</v>
      </c>
      <c r="F7189" s="45" t="s">
        <v>4265</v>
      </c>
      <c r="G7189" s="39" t="s">
        <v>4264</v>
      </c>
    </row>
    <row r="7190" spans="2:7" x14ac:dyDescent="0.25">
      <c r="B7190" s="69" t="s">
        <v>11282</v>
      </c>
      <c r="C7190" s="44">
        <v>1727</v>
      </c>
      <c r="D7190" s="44">
        <v>1727</v>
      </c>
      <c r="E7190" s="193" t="s">
        <v>13239</v>
      </c>
      <c r="F7190" s="45" t="s">
        <v>4265</v>
      </c>
      <c r="G7190" s="39" t="s">
        <v>4264</v>
      </c>
    </row>
    <row r="7191" spans="2:7" x14ac:dyDescent="0.25">
      <c r="B7191" s="69" t="s">
        <v>20016</v>
      </c>
      <c r="C7191" s="44">
        <v>1726</v>
      </c>
      <c r="D7191" s="44">
        <v>1726</v>
      </c>
      <c r="E7191" s="193" t="s">
        <v>13238</v>
      </c>
      <c r="F7191" s="45" t="s">
        <v>7928</v>
      </c>
      <c r="G7191" s="39" t="s">
        <v>7929</v>
      </c>
    </row>
    <row r="7192" spans="2:7" x14ac:dyDescent="0.25">
      <c r="B7192" s="69" t="s">
        <v>7775</v>
      </c>
      <c r="C7192" s="44">
        <v>1726</v>
      </c>
      <c r="D7192" s="44">
        <v>1726</v>
      </c>
      <c r="E7192" s="193" t="s">
        <v>13238</v>
      </c>
      <c r="F7192" s="45" t="s">
        <v>7928</v>
      </c>
      <c r="G7192" s="39" t="s">
        <v>7929</v>
      </c>
    </row>
    <row r="7193" spans="2:7" x14ac:dyDescent="0.25">
      <c r="B7193" s="69" t="s">
        <v>9464</v>
      </c>
      <c r="C7193" s="44">
        <v>1726</v>
      </c>
      <c r="D7193" s="44">
        <v>1726</v>
      </c>
      <c r="E7193" s="193" t="s">
        <v>13238</v>
      </c>
      <c r="F7193" s="45" t="s">
        <v>7928</v>
      </c>
      <c r="G7193" s="39" t="s">
        <v>7929</v>
      </c>
    </row>
    <row r="7194" spans="2:7" x14ac:dyDescent="0.25">
      <c r="B7194" s="69" t="s">
        <v>7259</v>
      </c>
      <c r="C7194" s="44">
        <v>1726</v>
      </c>
      <c r="D7194" s="44">
        <v>1726</v>
      </c>
      <c r="E7194" s="193" t="s">
        <v>13238</v>
      </c>
      <c r="F7194" s="45" t="s">
        <v>7928</v>
      </c>
      <c r="G7194" s="39" t="s">
        <v>7929</v>
      </c>
    </row>
    <row r="7195" spans="2:7" x14ac:dyDescent="0.25">
      <c r="B7195" s="69" t="s">
        <v>10916</v>
      </c>
      <c r="C7195" s="44">
        <v>1726</v>
      </c>
      <c r="D7195" s="44">
        <v>1726</v>
      </c>
      <c r="E7195" s="193" t="s">
        <v>13238</v>
      </c>
      <c r="F7195" s="45" t="s">
        <v>7928</v>
      </c>
      <c r="G7195" s="39" t="s">
        <v>7929</v>
      </c>
    </row>
    <row r="7196" spans="2:7" x14ac:dyDescent="0.25">
      <c r="B7196" s="69" t="s">
        <v>6098</v>
      </c>
      <c r="C7196" s="44">
        <v>1726</v>
      </c>
      <c r="D7196" s="44">
        <v>1726</v>
      </c>
      <c r="E7196" s="193" t="s">
        <v>13238</v>
      </c>
      <c r="F7196" s="45" t="s">
        <v>7928</v>
      </c>
      <c r="G7196" s="39" t="s">
        <v>7929</v>
      </c>
    </row>
    <row r="7197" spans="2:7" x14ac:dyDescent="0.25">
      <c r="B7197" s="69" t="s">
        <v>20026</v>
      </c>
      <c r="C7197" s="44">
        <v>1736</v>
      </c>
      <c r="D7197" s="44">
        <v>1736</v>
      </c>
      <c r="E7197" s="193" t="s">
        <v>13245</v>
      </c>
      <c r="F7197" s="45" t="s">
        <v>7934</v>
      </c>
      <c r="G7197" s="39" t="s">
        <v>7935</v>
      </c>
    </row>
    <row r="7198" spans="2:7" x14ac:dyDescent="0.25">
      <c r="B7198" s="69" t="s">
        <v>14966</v>
      </c>
      <c r="C7198" s="44">
        <v>1736</v>
      </c>
      <c r="D7198" s="44">
        <v>1736</v>
      </c>
      <c r="E7198" s="193" t="s">
        <v>13245</v>
      </c>
      <c r="F7198" s="45" t="s">
        <v>7934</v>
      </c>
      <c r="G7198" s="39" t="s">
        <v>7935</v>
      </c>
    </row>
    <row r="7199" spans="2:7" x14ac:dyDescent="0.25">
      <c r="B7199" s="69" t="s">
        <v>10926</v>
      </c>
      <c r="C7199" s="44">
        <v>1736</v>
      </c>
      <c r="D7199" s="44">
        <v>1736</v>
      </c>
      <c r="E7199" s="193" t="s">
        <v>13245</v>
      </c>
      <c r="F7199" s="45" t="s">
        <v>7934</v>
      </c>
      <c r="G7199" s="39" t="s">
        <v>7935</v>
      </c>
    </row>
    <row r="7200" spans="2:7" x14ac:dyDescent="0.25">
      <c r="B7200" s="69" t="s">
        <v>3671</v>
      </c>
      <c r="C7200" s="44">
        <v>1736</v>
      </c>
      <c r="D7200" s="44">
        <v>1736</v>
      </c>
      <c r="E7200" s="193" t="s">
        <v>13245</v>
      </c>
      <c r="F7200" s="45" t="s">
        <v>7934</v>
      </c>
      <c r="G7200" s="39" t="s">
        <v>7935</v>
      </c>
    </row>
    <row r="7201" spans="2:7" x14ac:dyDescent="0.25">
      <c r="B7201" s="69" t="s">
        <v>10567</v>
      </c>
      <c r="C7201" s="44">
        <v>1736</v>
      </c>
      <c r="D7201" s="44">
        <v>1736</v>
      </c>
      <c r="E7201" s="193" t="s">
        <v>13245</v>
      </c>
      <c r="F7201" s="45" t="s">
        <v>7934</v>
      </c>
      <c r="G7201" s="39" t="s">
        <v>7935</v>
      </c>
    </row>
    <row r="7202" spans="2:7" x14ac:dyDescent="0.25">
      <c r="B7202" s="69" t="s">
        <v>20025</v>
      </c>
      <c r="C7202" s="44">
        <v>1735</v>
      </c>
      <c r="D7202" s="44">
        <v>1735</v>
      </c>
      <c r="E7202" s="193" t="s">
        <v>13244</v>
      </c>
      <c r="F7202" s="45" t="s">
        <v>4253</v>
      </c>
      <c r="G7202" s="39" t="s">
        <v>4252</v>
      </c>
    </row>
    <row r="7203" spans="2:7" x14ac:dyDescent="0.25">
      <c r="B7203" s="69" t="s">
        <v>6107</v>
      </c>
      <c r="C7203" s="44">
        <v>1735</v>
      </c>
      <c r="D7203" s="44">
        <v>1735</v>
      </c>
      <c r="E7203" s="193" t="s">
        <v>13244</v>
      </c>
      <c r="F7203" s="45" t="s">
        <v>4253</v>
      </c>
      <c r="G7203" s="39" t="s">
        <v>4252</v>
      </c>
    </row>
    <row r="7204" spans="2:7" x14ac:dyDescent="0.25">
      <c r="B7204" s="69" t="s">
        <v>10925</v>
      </c>
      <c r="C7204" s="44">
        <v>1735</v>
      </c>
      <c r="D7204" s="44">
        <v>1735</v>
      </c>
      <c r="E7204" s="193" t="s">
        <v>13244</v>
      </c>
      <c r="F7204" s="45" t="s">
        <v>4253</v>
      </c>
      <c r="G7204" s="39" t="s">
        <v>4252</v>
      </c>
    </row>
    <row r="7205" spans="2:7" x14ac:dyDescent="0.25">
      <c r="B7205" s="69" t="s">
        <v>3673</v>
      </c>
      <c r="C7205" s="44">
        <v>1735</v>
      </c>
      <c r="D7205" s="44">
        <v>1735</v>
      </c>
      <c r="E7205" s="193" t="s">
        <v>13244</v>
      </c>
      <c r="F7205" s="45" t="s">
        <v>4253</v>
      </c>
      <c r="G7205" s="39" t="s">
        <v>4252</v>
      </c>
    </row>
    <row r="7206" spans="2:7" x14ac:dyDescent="0.25">
      <c r="B7206" s="69" t="s">
        <v>10569</v>
      </c>
      <c r="C7206" s="44">
        <v>1735</v>
      </c>
      <c r="D7206" s="44">
        <v>1735</v>
      </c>
      <c r="E7206" s="193" t="s">
        <v>13244</v>
      </c>
      <c r="F7206" s="45" t="s">
        <v>4253</v>
      </c>
      <c r="G7206" s="39" t="s">
        <v>4252</v>
      </c>
    </row>
    <row r="7207" spans="2:7" x14ac:dyDescent="0.25">
      <c r="B7207" s="69" t="s">
        <v>20031</v>
      </c>
      <c r="C7207" s="44">
        <v>1741</v>
      </c>
      <c r="D7207" s="44">
        <v>1741</v>
      </c>
      <c r="E7207" s="193" t="s">
        <v>13250</v>
      </c>
      <c r="F7207" s="45" t="s">
        <v>7936</v>
      </c>
      <c r="G7207" s="39" t="s">
        <v>7937</v>
      </c>
    </row>
    <row r="7208" spans="2:7" x14ac:dyDescent="0.25">
      <c r="B7208" s="69" t="s">
        <v>6111</v>
      </c>
      <c r="C7208" s="44">
        <v>1741</v>
      </c>
      <c r="D7208" s="44">
        <v>1741</v>
      </c>
      <c r="E7208" s="193" t="s">
        <v>13250</v>
      </c>
      <c r="F7208" s="45" t="s">
        <v>7936</v>
      </c>
      <c r="G7208" s="39" t="s">
        <v>7937</v>
      </c>
    </row>
    <row r="7209" spans="2:7" x14ac:dyDescent="0.25">
      <c r="B7209" s="69" t="s">
        <v>10931</v>
      </c>
      <c r="C7209" s="44">
        <v>1741</v>
      </c>
      <c r="D7209" s="44">
        <v>1741</v>
      </c>
      <c r="E7209" s="193" t="s">
        <v>13250</v>
      </c>
      <c r="F7209" s="45" t="s">
        <v>7936</v>
      </c>
      <c r="G7209" s="39" t="s">
        <v>7937</v>
      </c>
    </row>
    <row r="7210" spans="2:7" x14ac:dyDescent="0.25">
      <c r="B7210" s="69" t="s">
        <v>3549</v>
      </c>
      <c r="C7210" s="44">
        <v>1741</v>
      </c>
      <c r="D7210" s="44">
        <v>1741</v>
      </c>
      <c r="E7210" s="193" t="s">
        <v>13250</v>
      </c>
      <c r="F7210" s="45" t="s">
        <v>7936</v>
      </c>
      <c r="G7210" s="39" t="s">
        <v>7937</v>
      </c>
    </row>
    <row r="7211" spans="2:7" x14ac:dyDescent="0.25">
      <c r="B7211" s="69" t="s">
        <v>7788</v>
      </c>
      <c r="C7211" s="44">
        <v>1741</v>
      </c>
      <c r="D7211" s="44">
        <v>1741</v>
      </c>
      <c r="E7211" s="193" t="s">
        <v>13250</v>
      </c>
      <c r="F7211" s="45" t="s">
        <v>7936</v>
      </c>
      <c r="G7211" s="39" t="s">
        <v>7937</v>
      </c>
    </row>
    <row r="7212" spans="2:7" x14ac:dyDescent="0.25">
      <c r="B7212" s="69" t="s">
        <v>10371</v>
      </c>
      <c r="C7212" s="44">
        <v>1741</v>
      </c>
      <c r="D7212" s="44">
        <v>1741</v>
      </c>
      <c r="E7212" s="193" t="s">
        <v>13250</v>
      </c>
      <c r="F7212" s="45" t="s">
        <v>7936</v>
      </c>
      <c r="G7212" s="39" t="s">
        <v>7937</v>
      </c>
    </row>
    <row r="7213" spans="2:7" x14ac:dyDescent="0.25">
      <c r="B7213" s="69" t="s">
        <v>20032</v>
      </c>
      <c r="C7213" s="44">
        <v>1741.1</v>
      </c>
      <c r="D7213" s="44" t="s">
        <v>7938</v>
      </c>
      <c r="E7213" s="51" t="s">
        <v>16663</v>
      </c>
      <c r="F7213" s="45" t="s">
        <v>2566</v>
      </c>
      <c r="G7213" s="39" t="s">
        <v>2567</v>
      </c>
    </row>
    <row r="7214" spans="2:7" x14ac:dyDescent="0.25">
      <c r="B7214" s="69" t="s">
        <v>7938</v>
      </c>
      <c r="C7214" s="44">
        <v>1741.1</v>
      </c>
      <c r="D7214" s="44" t="s">
        <v>7938</v>
      </c>
      <c r="E7214" s="51" t="s">
        <v>16663</v>
      </c>
      <c r="F7214" s="45" t="s">
        <v>2566</v>
      </c>
      <c r="G7214" s="39" t="s">
        <v>2567</v>
      </c>
    </row>
    <row r="7215" spans="2:7" x14ac:dyDescent="0.25">
      <c r="B7215" s="69" t="s">
        <v>6112</v>
      </c>
      <c r="C7215" s="44">
        <v>1741.1</v>
      </c>
      <c r="D7215" s="44" t="s">
        <v>7938</v>
      </c>
      <c r="E7215" s="51" t="s">
        <v>16663</v>
      </c>
      <c r="F7215" s="45" t="s">
        <v>2566</v>
      </c>
      <c r="G7215" s="39" t="s">
        <v>2567</v>
      </c>
    </row>
    <row r="7216" spans="2:7" x14ac:dyDescent="0.25">
      <c r="B7216" s="69" t="s">
        <v>3752</v>
      </c>
      <c r="C7216" s="44">
        <v>1741.1</v>
      </c>
      <c r="D7216" s="44" t="s">
        <v>7938</v>
      </c>
      <c r="E7216" s="51" t="s">
        <v>16663</v>
      </c>
      <c r="F7216" s="45" t="s">
        <v>2566</v>
      </c>
      <c r="G7216" s="39" t="s">
        <v>2567</v>
      </c>
    </row>
    <row r="7217" spans="2:7" x14ac:dyDescent="0.25">
      <c r="B7217" s="69" t="s">
        <v>10439</v>
      </c>
      <c r="C7217" s="44">
        <v>1741.1</v>
      </c>
      <c r="D7217" s="44" t="s">
        <v>7938</v>
      </c>
      <c r="E7217" s="51" t="s">
        <v>16663</v>
      </c>
      <c r="F7217" s="45" t="s">
        <v>2566</v>
      </c>
      <c r="G7217" s="39" t="s">
        <v>2567</v>
      </c>
    </row>
    <row r="7218" spans="2:7" x14ac:dyDescent="0.25">
      <c r="B7218" s="69" t="s">
        <v>5948</v>
      </c>
      <c r="C7218" s="44">
        <v>1741.1</v>
      </c>
      <c r="D7218" s="44" t="s">
        <v>7938</v>
      </c>
      <c r="E7218" s="51" t="s">
        <v>16663</v>
      </c>
      <c r="F7218" s="45" t="s">
        <v>2566</v>
      </c>
      <c r="G7218" s="39" t="s">
        <v>2567</v>
      </c>
    </row>
    <row r="7219" spans="2:7" x14ac:dyDescent="0.25">
      <c r="B7219" s="69" t="s">
        <v>20033</v>
      </c>
      <c r="C7219" s="44">
        <v>1742</v>
      </c>
      <c r="D7219" s="44">
        <v>1742</v>
      </c>
      <c r="E7219" s="193" t="s">
        <v>13251</v>
      </c>
      <c r="F7219" s="45" t="s">
        <v>4243</v>
      </c>
      <c r="G7219" s="39" t="s">
        <v>4242</v>
      </c>
    </row>
    <row r="7220" spans="2:7" x14ac:dyDescent="0.25">
      <c r="B7220" s="69" t="s">
        <v>6113</v>
      </c>
      <c r="C7220" s="44">
        <v>1742</v>
      </c>
      <c r="D7220" s="44">
        <v>1742</v>
      </c>
      <c r="E7220" s="193" t="s">
        <v>13251</v>
      </c>
      <c r="F7220" s="45" t="s">
        <v>4243</v>
      </c>
      <c r="G7220" s="39" t="s">
        <v>4242</v>
      </c>
    </row>
    <row r="7221" spans="2:7" x14ac:dyDescent="0.25">
      <c r="B7221" s="69" t="s">
        <v>11302</v>
      </c>
      <c r="C7221" s="44">
        <v>1742</v>
      </c>
      <c r="D7221" s="44">
        <v>1742</v>
      </c>
      <c r="E7221" s="193" t="s">
        <v>13251</v>
      </c>
      <c r="F7221" s="45" t="s">
        <v>4243</v>
      </c>
      <c r="G7221" s="39" t="s">
        <v>4242</v>
      </c>
    </row>
    <row r="7222" spans="2:7" x14ac:dyDescent="0.25">
      <c r="B7222" s="69" t="s">
        <v>11303</v>
      </c>
      <c r="C7222" s="44">
        <v>1742</v>
      </c>
      <c r="D7222" s="44">
        <v>1742</v>
      </c>
      <c r="E7222" s="193" t="s">
        <v>13251</v>
      </c>
      <c r="F7222" s="45" t="s">
        <v>4243</v>
      </c>
      <c r="G7222" s="39" t="s">
        <v>4242</v>
      </c>
    </row>
    <row r="7223" spans="2:7" x14ac:dyDescent="0.25">
      <c r="B7223" s="69" t="s">
        <v>11304</v>
      </c>
      <c r="C7223" s="44">
        <v>1742</v>
      </c>
      <c r="D7223" s="44">
        <v>1742</v>
      </c>
      <c r="E7223" s="193" t="s">
        <v>13251</v>
      </c>
      <c r="F7223" s="45" t="s">
        <v>4243</v>
      </c>
      <c r="G7223" s="39" t="s">
        <v>4242</v>
      </c>
    </row>
    <row r="7224" spans="2:7" x14ac:dyDescent="0.25">
      <c r="B7224" s="69" t="s">
        <v>10932</v>
      </c>
      <c r="C7224" s="44">
        <v>1742</v>
      </c>
      <c r="D7224" s="44">
        <v>1742</v>
      </c>
      <c r="E7224" s="193" t="s">
        <v>13251</v>
      </c>
      <c r="F7224" s="45" t="s">
        <v>4243</v>
      </c>
      <c r="G7224" s="39" t="s">
        <v>4242</v>
      </c>
    </row>
    <row r="7225" spans="2:7" x14ac:dyDescent="0.25">
      <c r="B7225" s="69" t="s">
        <v>11305</v>
      </c>
      <c r="C7225" s="44">
        <v>1742</v>
      </c>
      <c r="D7225" s="44">
        <v>1742</v>
      </c>
      <c r="E7225" s="193" t="s">
        <v>13251</v>
      </c>
      <c r="F7225" s="45" t="s">
        <v>4243</v>
      </c>
      <c r="G7225" s="39" t="s">
        <v>4242</v>
      </c>
    </row>
    <row r="7226" spans="2:7" x14ac:dyDescent="0.25">
      <c r="B7226" s="69" t="s">
        <v>11306</v>
      </c>
      <c r="C7226" s="44">
        <v>1742</v>
      </c>
      <c r="D7226" s="44">
        <v>1742</v>
      </c>
      <c r="E7226" s="193" t="s">
        <v>13251</v>
      </c>
      <c r="F7226" s="45" t="s">
        <v>4243</v>
      </c>
      <c r="G7226" s="39" t="s">
        <v>4242</v>
      </c>
    </row>
    <row r="7227" spans="2:7" x14ac:dyDescent="0.25">
      <c r="B7227" s="69" t="s">
        <v>11307</v>
      </c>
      <c r="C7227" s="44">
        <v>1742</v>
      </c>
      <c r="D7227" s="44">
        <v>1742</v>
      </c>
      <c r="E7227" s="193" t="s">
        <v>13251</v>
      </c>
      <c r="F7227" s="45" t="s">
        <v>4243</v>
      </c>
      <c r="G7227" s="39" t="s">
        <v>4242</v>
      </c>
    </row>
    <row r="7228" spans="2:7" x14ac:dyDescent="0.25">
      <c r="B7228" s="69" t="s">
        <v>6010</v>
      </c>
      <c r="C7228" s="44">
        <v>1742</v>
      </c>
      <c r="D7228" s="44">
        <v>1742</v>
      </c>
      <c r="E7228" s="193" t="s">
        <v>13251</v>
      </c>
      <c r="F7228" s="45" t="s">
        <v>4243</v>
      </c>
      <c r="G7228" s="39" t="s">
        <v>4242</v>
      </c>
    </row>
    <row r="7229" spans="2:7" x14ac:dyDescent="0.25">
      <c r="B7229" s="69" t="s">
        <v>3777</v>
      </c>
      <c r="C7229" s="44">
        <v>1742</v>
      </c>
      <c r="D7229" s="44">
        <v>1742</v>
      </c>
      <c r="E7229" s="193" t="s">
        <v>13251</v>
      </c>
      <c r="F7229" s="45" t="s">
        <v>4243</v>
      </c>
      <c r="G7229" s="39" t="s">
        <v>4242</v>
      </c>
    </row>
    <row r="7230" spans="2:7" x14ac:dyDescent="0.25">
      <c r="B7230" s="69" t="s">
        <v>11308</v>
      </c>
      <c r="C7230" s="44">
        <v>1742</v>
      </c>
      <c r="D7230" s="44">
        <v>1742</v>
      </c>
      <c r="E7230" s="193" t="s">
        <v>13251</v>
      </c>
      <c r="F7230" s="45" t="s">
        <v>4243</v>
      </c>
      <c r="G7230" s="39" t="s">
        <v>4242</v>
      </c>
    </row>
    <row r="7231" spans="2:7" x14ac:dyDescent="0.25">
      <c r="B7231" s="69" t="s">
        <v>11309</v>
      </c>
      <c r="C7231" s="44">
        <v>1742</v>
      </c>
      <c r="D7231" s="44">
        <v>1742</v>
      </c>
      <c r="E7231" s="193" t="s">
        <v>13251</v>
      </c>
      <c r="F7231" s="45" t="s">
        <v>4243</v>
      </c>
      <c r="G7231" s="39" t="s">
        <v>4242</v>
      </c>
    </row>
    <row r="7232" spans="2:7" x14ac:dyDescent="0.25">
      <c r="B7232" s="69" t="s">
        <v>11310</v>
      </c>
      <c r="C7232" s="44">
        <v>1742</v>
      </c>
      <c r="D7232" s="44">
        <v>1742</v>
      </c>
      <c r="E7232" s="193" t="s">
        <v>13251</v>
      </c>
      <c r="F7232" s="45" t="s">
        <v>4243</v>
      </c>
      <c r="G7232" s="39" t="s">
        <v>4242</v>
      </c>
    </row>
    <row r="7233" spans="2:7" x14ac:dyDescent="0.25">
      <c r="B7233" s="69" t="s">
        <v>20027</v>
      </c>
      <c r="C7233" s="44">
        <v>1737</v>
      </c>
      <c r="D7233" s="44">
        <v>1737</v>
      </c>
      <c r="E7233" s="193" t="s">
        <v>13246</v>
      </c>
      <c r="F7233" s="45" t="s">
        <v>4251</v>
      </c>
      <c r="G7233" s="39" t="s">
        <v>4250</v>
      </c>
    </row>
    <row r="7234" spans="2:7" x14ac:dyDescent="0.25">
      <c r="B7234" s="69" t="s">
        <v>10927</v>
      </c>
      <c r="C7234" s="44">
        <v>1737</v>
      </c>
      <c r="D7234" s="44">
        <v>1737</v>
      </c>
      <c r="E7234" s="193" t="s">
        <v>13246</v>
      </c>
      <c r="F7234" s="45" t="s">
        <v>4251</v>
      </c>
      <c r="G7234" s="39" t="s">
        <v>4250</v>
      </c>
    </row>
    <row r="7235" spans="2:7" x14ac:dyDescent="0.25">
      <c r="B7235" s="69" t="s">
        <v>14967</v>
      </c>
      <c r="C7235" s="44">
        <v>1737</v>
      </c>
      <c r="D7235" s="44">
        <v>1737</v>
      </c>
      <c r="E7235" s="193" t="s">
        <v>13246</v>
      </c>
      <c r="F7235" s="45" t="s">
        <v>4251</v>
      </c>
      <c r="G7235" s="39" t="s">
        <v>4250</v>
      </c>
    </row>
    <row r="7236" spans="2:7" x14ac:dyDescent="0.25">
      <c r="B7236" s="69" t="s">
        <v>10614</v>
      </c>
      <c r="C7236" s="44">
        <v>1737</v>
      </c>
      <c r="D7236" s="44">
        <v>1737</v>
      </c>
      <c r="E7236" s="193" t="s">
        <v>13246</v>
      </c>
      <c r="F7236" s="45" t="s">
        <v>4251</v>
      </c>
      <c r="G7236" s="39" t="s">
        <v>4250</v>
      </c>
    </row>
    <row r="7237" spans="2:7" x14ac:dyDescent="0.25">
      <c r="B7237" s="69" t="s">
        <v>8161</v>
      </c>
      <c r="C7237" s="44">
        <v>1737</v>
      </c>
      <c r="D7237" s="44">
        <v>1737</v>
      </c>
      <c r="E7237" s="193" t="s">
        <v>13246</v>
      </c>
      <c r="F7237" s="45" t="s">
        <v>4251</v>
      </c>
      <c r="G7237" s="39" t="s">
        <v>4250</v>
      </c>
    </row>
    <row r="7238" spans="2:7" x14ac:dyDescent="0.25">
      <c r="B7238" s="69" t="s">
        <v>10745</v>
      </c>
      <c r="C7238" s="44">
        <v>1737</v>
      </c>
      <c r="D7238" s="44">
        <v>1737</v>
      </c>
      <c r="E7238" s="193" t="s">
        <v>13246</v>
      </c>
      <c r="F7238" s="45" t="s">
        <v>4251</v>
      </c>
      <c r="G7238" s="39" t="s">
        <v>4250</v>
      </c>
    </row>
    <row r="7239" spans="2:7" x14ac:dyDescent="0.25">
      <c r="B7239" s="69" t="s">
        <v>20028</v>
      </c>
      <c r="C7239" s="44">
        <v>1738</v>
      </c>
      <c r="D7239" s="44">
        <v>1738</v>
      </c>
      <c r="E7239" s="193" t="s">
        <v>13247</v>
      </c>
      <c r="F7239" s="45" t="s">
        <v>4249</v>
      </c>
      <c r="G7239" s="39" t="s">
        <v>4248</v>
      </c>
    </row>
    <row r="7240" spans="2:7" x14ac:dyDescent="0.25">
      <c r="B7240" s="69" t="s">
        <v>8184</v>
      </c>
      <c r="C7240" s="44">
        <v>1738</v>
      </c>
      <c r="D7240" s="44">
        <v>1738</v>
      </c>
      <c r="E7240" s="193" t="s">
        <v>13247</v>
      </c>
      <c r="F7240" s="45" t="s">
        <v>4249</v>
      </c>
      <c r="G7240" s="39" t="s">
        <v>4248</v>
      </c>
    </row>
    <row r="7241" spans="2:7" x14ac:dyDescent="0.25">
      <c r="B7241" s="69" t="s">
        <v>11299</v>
      </c>
      <c r="C7241" s="44">
        <v>1738</v>
      </c>
      <c r="D7241" s="44">
        <v>1738</v>
      </c>
      <c r="E7241" s="193" t="s">
        <v>13247</v>
      </c>
      <c r="F7241" s="45" t="s">
        <v>4249</v>
      </c>
      <c r="G7241" s="39" t="s">
        <v>4248</v>
      </c>
    </row>
    <row r="7242" spans="2:7" x14ac:dyDescent="0.25">
      <c r="B7242" s="69" t="s">
        <v>9956</v>
      </c>
      <c r="C7242" s="44">
        <v>1738</v>
      </c>
      <c r="D7242" s="44">
        <v>1738</v>
      </c>
      <c r="E7242" s="193" t="s">
        <v>13247</v>
      </c>
      <c r="F7242" s="45" t="s">
        <v>4249</v>
      </c>
      <c r="G7242" s="39" t="s">
        <v>4248</v>
      </c>
    </row>
    <row r="7243" spans="2:7" x14ac:dyDescent="0.25">
      <c r="B7243" s="69" t="s">
        <v>6108</v>
      </c>
      <c r="C7243" s="44">
        <v>1738</v>
      </c>
      <c r="D7243" s="44">
        <v>1738</v>
      </c>
      <c r="E7243" s="193" t="s">
        <v>13247</v>
      </c>
      <c r="F7243" s="45" t="s">
        <v>4249</v>
      </c>
      <c r="G7243" s="39" t="s">
        <v>4248</v>
      </c>
    </row>
    <row r="7244" spans="2:7" x14ac:dyDescent="0.25">
      <c r="B7244" s="69" t="s">
        <v>11300</v>
      </c>
      <c r="C7244" s="44">
        <v>1738</v>
      </c>
      <c r="D7244" s="44">
        <v>1738</v>
      </c>
      <c r="E7244" s="193" t="s">
        <v>13247</v>
      </c>
      <c r="F7244" s="45" t="s">
        <v>4249</v>
      </c>
      <c r="G7244" s="39" t="s">
        <v>4248</v>
      </c>
    </row>
    <row r="7245" spans="2:7" x14ac:dyDescent="0.25">
      <c r="B7245" s="69" t="s">
        <v>10928</v>
      </c>
      <c r="C7245" s="44">
        <v>1738</v>
      </c>
      <c r="D7245" s="44">
        <v>1738</v>
      </c>
      <c r="E7245" s="193" t="s">
        <v>13247</v>
      </c>
      <c r="F7245" s="45" t="s">
        <v>4249</v>
      </c>
      <c r="G7245" s="39" t="s">
        <v>4248</v>
      </c>
    </row>
    <row r="7246" spans="2:7" x14ac:dyDescent="0.25">
      <c r="B7246" s="69" t="s">
        <v>11301</v>
      </c>
      <c r="C7246" s="44">
        <v>1738</v>
      </c>
      <c r="D7246" s="44">
        <v>1738</v>
      </c>
      <c r="E7246" s="193" t="s">
        <v>13247</v>
      </c>
      <c r="F7246" s="45" t="s">
        <v>4249</v>
      </c>
      <c r="G7246" s="39" t="s">
        <v>4248</v>
      </c>
    </row>
    <row r="7247" spans="2:7" x14ac:dyDescent="0.25">
      <c r="B7247" s="69" t="s">
        <v>20029</v>
      </c>
      <c r="C7247" s="44">
        <v>1739</v>
      </c>
      <c r="D7247" s="44">
        <v>1739</v>
      </c>
      <c r="E7247" s="193" t="s">
        <v>13248</v>
      </c>
      <c r="F7247" s="45" t="s">
        <v>4247</v>
      </c>
      <c r="G7247" s="39" t="s">
        <v>4246</v>
      </c>
    </row>
    <row r="7248" spans="2:7" x14ac:dyDescent="0.25">
      <c r="B7248" s="69" t="s">
        <v>10929</v>
      </c>
      <c r="C7248" s="44">
        <v>1739</v>
      </c>
      <c r="D7248" s="44">
        <v>1739</v>
      </c>
      <c r="E7248" s="193" t="s">
        <v>13248</v>
      </c>
      <c r="F7248" s="45" t="s">
        <v>4247</v>
      </c>
      <c r="G7248" s="39" t="s">
        <v>4246</v>
      </c>
    </row>
    <row r="7249" spans="2:7" x14ac:dyDescent="0.25">
      <c r="B7249" s="69" t="s">
        <v>6109</v>
      </c>
      <c r="C7249" s="44">
        <v>1739</v>
      </c>
      <c r="D7249" s="44">
        <v>1739</v>
      </c>
      <c r="E7249" s="193" t="s">
        <v>13248</v>
      </c>
      <c r="F7249" s="45" t="s">
        <v>4247</v>
      </c>
      <c r="G7249" s="39" t="s">
        <v>4246</v>
      </c>
    </row>
    <row r="7250" spans="2:7" x14ac:dyDescent="0.25">
      <c r="B7250" s="69" t="s">
        <v>3771</v>
      </c>
      <c r="C7250" s="44">
        <v>1739</v>
      </c>
      <c r="D7250" s="44">
        <v>1739</v>
      </c>
      <c r="E7250" s="193" t="s">
        <v>13248</v>
      </c>
      <c r="F7250" s="45" t="s">
        <v>4247</v>
      </c>
      <c r="G7250" s="39" t="s">
        <v>4246</v>
      </c>
    </row>
    <row r="7251" spans="2:7" x14ac:dyDescent="0.25">
      <c r="B7251" s="69" t="s">
        <v>6003</v>
      </c>
      <c r="C7251" s="44">
        <v>1739</v>
      </c>
      <c r="D7251" s="44">
        <v>1739</v>
      </c>
      <c r="E7251" s="193" t="s">
        <v>13248</v>
      </c>
      <c r="F7251" s="45" t="s">
        <v>4247</v>
      </c>
      <c r="G7251" s="39" t="s">
        <v>4246</v>
      </c>
    </row>
    <row r="7252" spans="2:7" x14ac:dyDescent="0.25">
      <c r="B7252" s="69" t="s">
        <v>20030</v>
      </c>
      <c r="C7252" s="44">
        <v>1740</v>
      </c>
      <c r="D7252" s="44">
        <v>1740</v>
      </c>
      <c r="E7252" s="193" t="s">
        <v>13249</v>
      </c>
      <c r="F7252" s="45" t="s">
        <v>4245</v>
      </c>
      <c r="G7252" s="39" t="s">
        <v>4244</v>
      </c>
    </row>
    <row r="7253" spans="2:7" x14ac:dyDescent="0.25">
      <c r="B7253" s="69" t="s">
        <v>6110</v>
      </c>
      <c r="C7253" s="44">
        <v>1740</v>
      </c>
      <c r="D7253" s="44">
        <v>1740</v>
      </c>
      <c r="E7253" s="193" t="s">
        <v>13249</v>
      </c>
      <c r="F7253" s="45" t="s">
        <v>4245</v>
      </c>
      <c r="G7253" s="39" t="s">
        <v>4244</v>
      </c>
    </row>
    <row r="7254" spans="2:7" x14ac:dyDescent="0.25">
      <c r="B7254" s="69" t="s">
        <v>10930</v>
      </c>
      <c r="C7254" s="44">
        <v>1740</v>
      </c>
      <c r="D7254" s="44">
        <v>1740</v>
      </c>
      <c r="E7254" s="193" t="s">
        <v>13249</v>
      </c>
      <c r="F7254" s="45" t="s">
        <v>4245</v>
      </c>
      <c r="G7254" s="39" t="s">
        <v>4244</v>
      </c>
    </row>
    <row r="7255" spans="2:7" x14ac:dyDescent="0.25">
      <c r="B7255" s="69" t="s">
        <v>7231</v>
      </c>
      <c r="C7255" s="44">
        <v>1740</v>
      </c>
      <c r="D7255" s="44">
        <v>1740</v>
      </c>
      <c r="E7255" s="193" t="s">
        <v>13249</v>
      </c>
      <c r="F7255" s="45" t="s">
        <v>4245</v>
      </c>
      <c r="G7255" s="39" t="s">
        <v>4244</v>
      </c>
    </row>
    <row r="7256" spans="2:7" x14ac:dyDescent="0.25">
      <c r="B7256" s="69" t="s">
        <v>10136</v>
      </c>
      <c r="C7256" s="44">
        <v>1740</v>
      </c>
      <c r="D7256" s="44">
        <v>1740</v>
      </c>
      <c r="E7256" s="193" t="s">
        <v>13249</v>
      </c>
      <c r="F7256" s="45" t="s">
        <v>4245</v>
      </c>
      <c r="G7256" s="39" t="s">
        <v>4244</v>
      </c>
    </row>
    <row r="7257" spans="2:7" x14ac:dyDescent="0.25">
      <c r="B7257" s="69" t="s">
        <v>20086</v>
      </c>
      <c r="C7257" s="44">
        <v>1793</v>
      </c>
      <c r="D7257" s="44">
        <v>1793</v>
      </c>
      <c r="E7257" s="193" t="s">
        <v>13299</v>
      </c>
      <c r="F7257" s="45" t="s">
        <v>634</v>
      </c>
      <c r="G7257" s="39" t="s">
        <v>633</v>
      </c>
    </row>
    <row r="7258" spans="2:7" x14ac:dyDescent="0.25">
      <c r="B7258" s="69" t="s">
        <v>6941</v>
      </c>
      <c r="C7258" s="44">
        <v>1793</v>
      </c>
      <c r="D7258" s="44">
        <v>1793</v>
      </c>
      <c r="E7258" s="193" t="s">
        <v>13299</v>
      </c>
      <c r="F7258" s="45" t="s">
        <v>634</v>
      </c>
      <c r="G7258" s="39" t="s">
        <v>633</v>
      </c>
    </row>
    <row r="7259" spans="2:7" x14ac:dyDescent="0.25">
      <c r="B7259" s="69" t="s">
        <v>9943</v>
      </c>
      <c r="C7259" s="44">
        <v>1793</v>
      </c>
      <c r="D7259" s="44">
        <v>1793</v>
      </c>
      <c r="E7259" s="193" t="s">
        <v>13299</v>
      </c>
      <c r="F7259" s="45" t="s">
        <v>634</v>
      </c>
      <c r="G7259" s="39" t="s">
        <v>633</v>
      </c>
    </row>
    <row r="7260" spans="2:7" x14ac:dyDescent="0.25">
      <c r="B7260" s="69" t="s">
        <v>9531</v>
      </c>
      <c r="C7260" s="44">
        <v>1793</v>
      </c>
      <c r="D7260" s="44">
        <v>1793</v>
      </c>
      <c r="E7260" s="193" t="s">
        <v>13299</v>
      </c>
      <c r="F7260" s="45" t="s">
        <v>634</v>
      </c>
      <c r="G7260" s="39" t="s">
        <v>633</v>
      </c>
    </row>
    <row r="7261" spans="2:7" x14ac:dyDescent="0.25">
      <c r="B7261" s="69" t="s">
        <v>7740</v>
      </c>
      <c r="C7261" s="44">
        <v>1793</v>
      </c>
      <c r="D7261" s="44">
        <v>1793</v>
      </c>
      <c r="E7261" s="193" t="s">
        <v>13299</v>
      </c>
      <c r="F7261" s="45" t="s">
        <v>634</v>
      </c>
      <c r="G7261" s="39" t="s">
        <v>633</v>
      </c>
    </row>
    <row r="7262" spans="2:7" x14ac:dyDescent="0.25">
      <c r="B7262" s="69" t="s">
        <v>20087</v>
      </c>
      <c r="C7262" s="44">
        <v>1794</v>
      </c>
      <c r="D7262" s="44">
        <v>1794</v>
      </c>
      <c r="E7262" s="193" t="s">
        <v>13300</v>
      </c>
      <c r="F7262" s="45" t="s">
        <v>632</v>
      </c>
      <c r="G7262" s="39" t="s">
        <v>631</v>
      </c>
    </row>
    <row r="7263" spans="2:7" x14ac:dyDescent="0.25">
      <c r="B7263" s="69" t="s">
        <v>7741</v>
      </c>
      <c r="C7263" s="44">
        <v>1794</v>
      </c>
      <c r="D7263" s="44">
        <v>1794</v>
      </c>
      <c r="E7263" s="193" t="s">
        <v>13300</v>
      </c>
      <c r="F7263" s="45" t="s">
        <v>632</v>
      </c>
      <c r="G7263" s="39" t="s">
        <v>631</v>
      </c>
    </row>
    <row r="7264" spans="2:7" x14ac:dyDescent="0.25">
      <c r="B7264" s="69" t="s">
        <v>9532</v>
      </c>
      <c r="C7264" s="44">
        <v>1794</v>
      </c>
      <c r="D7264" s="44">
        <v>1794</v>
      </c>
      <c r="E7264" s="193" t="s">
        <v>13300</v>
      </c>
      <c r="F7264" s="45" t="s">
        <v>632</v>
      </c>
      <c r="G7264" s="39" t="s">
        <v>631</v>
      </c>
    </row>
    <row r="7265" spans="2:7" x14ac:dyDescent="0.25">
      <c r="B7265" s="69" t="s">
        <v>10730</v>
      </c>
      <c r="C7265" s="44">
        <v>1794</v>
      </c>
      <c r="D7265" s="44">
        <v>1794</v>
      </c>
      <c r="E7265" s="193" t="s">
        <v>13300</v>
      </c>
      <c r="F7265" s="45" t="s">
        <v>632</v>
      </c>
      <c r="G7265" s="39" t="s">
        <v>631</v>
      </c>
    </row>
    <row r="7266" spans="2:7" x14ac:dyDescent="0.25">
      <c r="B7266" s="69" t="s">
        <v>6675</v>
      </c>
      <c r="C7266" s="44">
        <v>1794</v>
      </c>
      <c r="D7266" s="44">
        <v>1794</v>
      </c>
      <c r="E7266" s="193" t="s">
        <v>13300</v>
      </c>
      <c r="F7266" s="45" t="s">
        <v>632</v>
      </c>
      <c r="G7266" s="39" t="s">
        <v>631</v>
      </c>
    </row>
    <row r="7267" spans="2:7" x14ac:dyDescent="0.25">
      <c r="B7267" s="69" t="s">
        <v>7151</v>
      </c>
      <c r="C7267" s="44">
        <v>1794</v>
      </c>
      <c r="D7267" s="44">
        <v>1794</v>
      </c>
      <c r="E7267" s="193" t="s">
        <v>13300</v>
      </c>
      <c r="F7267" s="45" t="s">
        <v>632</v>
      </c>
      <c r="G7267" s="39" t="s">
        <v>631</v>
      </c>
    </row>
    <row r="7268" spans="2:7" x14ac:dyDescent="0.25">
      <c r="B7268" s="69" t="s">
        <v>20037</v>
      </c>
      <c r="C7268" s="44">
        <v>1746</v>
      </c>
      <c r="D7268" s="44">
        <v>1746</v>
      </c>
      <c r="E7268" s="193" t="s">
        <v>13255</v>
      </c>
      <c r="F7268" s="49" t="s">
        <v>14028</v>
      </c>
      <c r="G7268" s="39" t="s">
        <v>4239</v>
      </c>
    </row>
    <row r="7269" spans="2:7" x14ac:dyDescent="0.25">
      <c r="B7269" s="69" t="s">
        <v>14969</v>
      </c>
      <c r="C7269" s="44">
        <v>1746</v>
      </c>
      <c r="D7269" s="44">
        <v>1746</v>
      </c>
      <c r="E7269" s="193" t="s">
        <v>13255</v>
      </c>
      <c r="F7269" s="49" t="s">
        <v>14028</v>
      </c>
      <c r="G7269" s="39" t="s">
        <v>4239</v>
      </c>
    </row>
    <row r="7270" spans="2:7" x14ac:dyDescent="0.25">
      <c r="B7270" s="69" t="s">
        <v>10936</v>
      </c>
      <c r="C7270" s="44">
        <v>1746</v>
      </c>
      <c r="D7270" s="44">
        <v>1746</v>
      </c>
      <c r="E7270" s="193" t="s">
        <v>13255</v>
      </c>
      <c r="F7270" s="49" t="s">
        <v>14028</v>
      </c>
      <c r="G7270" s="39" t="s">
        <v>4239</v>
      </c>
    </row>
    <row r="7271" spans="2:7" x14ac:dyDescent="0.25">
      <c r="B7271" s="69" t="s">
        <v>14029</v>
      </c>
      <c r="C7271" s="44">
        <v>1746</v>
      </c>
      <c r="D7271" s="44">
        <v>1746</v>
      </c>
      <c r="E7271" s="193" t="s">
        <v>13255</v>
      </c>
      <c r="F7271" s="49" t="s">
        <v>14028</v>
      </c>
      <c r="G7271" s="39" t="s">
        <v>4239</v>
      </c>
    </row>
    <row r="7272" spans="2:7" x14ac:dyDescent="0.25">
      <c r="B7272" s="69" t="s">
        <v>14028</v>
      </c>
      <c r="C7272" s="44">
        <v>1746</v>
      </c>
      <c r="D7272" s="44">
        <v>1746</v>
      </c>
      <c r="E7272" s="193" t="s">
        <v>13255</v>
      </c>
      <c r="F7272" s="49" t="s">
        <v>14028</v>
      </c>
      <c r="G7272" s="39" t="s">
        <v>4239</v>
      </c>
    </row>
    <row r="7273" spans="2:7" x14ac:dyDescent="0.25">
      <c r="B7273" s="69" t="s">
        <v>7157</v>
      </c>
      <c r="C7273" s="44">
        <v>1746</v>
      </c>
      <c r="D7273" s="44">
        <v>1746</v>
      </c>
      <c r="E7273" s="193" t="s">
        <v>13255</v>
      </c>
      <c r="F7273" s="49" t="s">
        <v>14028</v>
      </c>
      <c r="G7273" s="39" t="s">
        <v>4239</v>
      </c>
    </row>
    <row r="7274" spans="2:7" x14ac:dyDescent="0.25">
      <c r="B7274" s="69" t="s">
        <v>3715</v>
      </c>
      <c r="C7274" s="44">
        <v>1746</v>
      </c>
      <c r="D7274" s="44">
        <v>1746</v>
      </c>
      <c r="E7274" s="193" t="s">
        <v>13255</v>
      </c>
      <c r="F7274" s="49" t="s">
        <v>14028</v>
      </c>
      <c r="G7274" s="39" t="s">
        <v>4239</v>
      </c>
    </row>
    <row r="7275" spans="2:7" x14ac:dyDescent="0.25">
      <c r="B7275" s="69" t="s">
        <v>4017</v>
      </c>
      <c r="C7275" s="44">
        <v>1746</v>
      </c>
      <c r="D7275" s="44">
        <v>1746</v>
      </c>
      <c r="E7275" s="193" t="s">
        <v>13255</v>
      </c>
      <c r="F7275" s="49" t="s">
        <v>14028</v>
      </c>
      <c r="G7275" s="39" t="s">
        <v>4239</v>
      </c>
    </row>
    <row r="7276" spans="2:7" x14ac:dyDescent="0.25">
      <c r="B7276" s="69" t="s">
        <v>20038</v>
      </c>
      <c r="C7276" s="44">
        <v>1747</v>
      </c>
      <c r="D7276" s="44">
        <v>1747</v>
      </c>
      <c r="E7276" s="193" t="s">
        <v>13256</v>
      </c>
      <c r="F7276" s="45" t="s">
        <v>4238</v>
      </c>
      <c r="G7276" s="39" t="s">
        <v>4237</v>
      </c>
    </row>
    <row r="7277" spans="2:7" x14ac:dyDescent="0.25">
      <c r="B7277" s="69" t="s">
        <v>6116</v>
      </c>
      <c r="C7277" s="44">
        <v>1747</v>
      </c>
      <c r="D7277" s="44">
        <v>1747</v>
      </c>
      <c r="E7277" s="193" t="s">
        <v>13256</v>
      </c>
      <c r="F7277" s="45" t="s">
        <v>4238</v>
      </c>
      <c r="G7277" s="39" t="s">
        <v>4237</v>
      </c>
    </row>
    <row r="7278" spans="2:7" x14ac:dyDescent="0.25">
      <c r="B7278" s="69" t="s">
        <v>10937</v>
      </c>
      <c r="C7278" s="44">
        <v>1747</v>
      </c>
      <c r="D7278" s="44">
        <v>1747</v>
      </c>
      <c r="E7278" s="193" t="s">
        <v>13256</v>
      </c>
      <c r="F7278" s="45" t="s">
        <v>4238</v>
      </c>
      <c r="G7278" s="39" t="s">
        <v>4237</v>
      </c>
    </row>
    <row r="7279" spans="2:7" x14ac:dyDescent="0.25">
      <c r="B7279" s="69" t="s">
        <v>7336</v>
      </c>
      <c r="C7279" s="44">
        <v>1747</v>
      </c>
      <c r="D7279" s="44">
        <v>1747</v>
      </c>
      <c r="E7279" s="193" t="s">
        <v>13256</v>
      </c>
      <c r="F7279" s="45" t="s">
        <v>4238</v>
      </c>
      <c r="G7279" s="39" t="s">
        <v>4237</v>
      </c>
    </row>
    <row r="7280" spans="2:7" x14ac:dyDescent="0.25">
      <c r="B7280" s="69" t="s">
        <v>15121</v>
      </c>
      <c r="C7280" s="44">
        <v>1747</v>
      </c>
      <c r="D7280" s="44">
        <v>1747</v>
      </c>
      <c r="E7280" s="193" t="s">
        <v>13256</v>
      </c>
      <c r="F7280" s="45" t="s">
        <v>4238</v>
      </c>
      <c r="G7280" s="39" t="s">
        <v>4237</v>
      </c>
    </row>
    <row r="7281" spans="2:7" x14ac:dyDescent="0.25">
      <c r="B7281" s="69" t="s">
        <v>2309</v>
      </c>
      <c r="C7281" s="44">
        <v>1747</v>
      </c>
      <c r="D7281" s="44">
        <v>1747</v>
      </c>
      <c r="E7281" s="193" t="s">
        <v>13256</v>
      </c>
      <c r="F7281" s="45" t="s">
        <v>4238</v>
      </c>
      <c r="G7281" s="39" t="s">
        <v>4237</v>
      </c>
    </row>
    <row r="7282" spans="2:7" x14ac:dyDescent="0.25">
      <c r="B7282" s="69" t="s">
        <v>20039</v>
      </c>
      <c r="C7282" s="44">
        <v>1748</v>
      </c>
      <c r="D7282" s="44">
        <v>1748</v>
      </c>
      <c r="E7282" s="193" t="s">
        <v>13257</v>
      </c>
      <c r="F7282" s="45" t="s">
        <v>4236</v>
      </c>
      <c r="G7282" s="39" t="s">
        <v>4235</v>
      </c>
    </row>
    <row r="7283" spans="2:7" x14ac:dyDescent="0.25">
      <c r="B7283" s="69" t="s">
        <v>9817</v>
      </c>
      <c r="C7283" s="44">
        <v>1748</v>
      </c>
      <c r="D7283" s="44">
        <v>1748</v>
      </c>
      <c r="E7283" s="193" t="s">
        <v>13257</v>
      </c>
      <c r="F7283" s="45" t="s">
        <v>4236</v>
      </c>
      <c r="G7283" s="39" t="s">
        <v>4235</v>
      </c>
    </row>
    <row r="7284" spans="2:7" x14ac:dyDescent="0.25">
      <c r="B7284" s="69" t="s">
        <v>6878</v>
      </c>
      <c r="C7284" s="44">
        <v>1748</v>
      </c>
      <c r="D7284" s="44">
        <v>1748</v>
      </c>
      <c r="E7284" s="193" t="s">
        <v>13257</v>
      </c>
      <c r="F7284" s="45" t="s">
        <v>4236</v>
      </c>
      <c r="G7284" s="39" t="s">
        <v>4235</v>
      </c>
    </row>
    <row r="7285" spans="2:7" x14ac:dyDescent="0.25">
      <c r="B7285" s="69" t="s">
        <v>14970</v>
      </c>
      <c r="C7285" s="44">
        <v>1748</v>
      </c>
      <c r="D7285" s="44">
        <v>1748</v>
      </c>
      <c r="E7285" s="193" t="s">
        <v>13257</v>
      </c>
      <c r="F7285" s="45" t="s">
        <v>4236</v>
      </c>
      <c r="G7285" s="39" t="s">
        <v>4235</v>
      </c>
    </row>
    <row r="7286" spans="2:7" x14ac:dyDescent="0.25">
      <c r="B7286" s="69" t="s">
        <v>10938</v>
      </c>
      <c r="C7286" s="44">
        <v>1748</v>
      </c>
      <c r="D7286" s="44">
        <v>1748</v>
      </c>
      <c r="E7286" s="193" t="s">
        <v>13257</v>
      </c>
      <c r="F7286" s="45" t="s">
        <v>4236</v>
      </c>
      <c r="G7286" s="39" t="s">
        <v>4235</v>
      </c>
    </row>
    <row r="7287" spans="2:7" x14ac:dyDescent="0.25">
      <c r="B7287" s="69" t="s">
        <v>20040</v>
      </c>
      <c r="C7287" s="44">
        <v>1749</v>
      </c>
      <c r="D7287" s="44">
        <v>1749</v>
      </c>
      <c r="E7287" s="193" t="s">
        <v>13258</v>
      </c>
      <c r="F7287" s="45" t="s">
        <v>6277</v>
      </c>
      <c r="G7287" s="39" t="s">
        <v>6276</v>
      </c>
    </row>
    <row r="7288" spans="2:7" x14ac:dyDescent="0.25">
      <c r="B7288" s="69" t="s">
        <v>5554</v>
      </c>
      <c r="C7288" s="44">
        <v>1749</v>
      </c>
      <c r="D7288" s="44">
        <v>1749</v>
      </c>
      <c r="E7288" s="193" t="s">
        <v>13258</v>
      </c>
      <c r="F7288" s="45" t="s">
        <v>6277</v>
      </c>
      <c r="G7288" s="39" t="s">
        <v>6276</v>
      </c>
    </row>
    <row r="7289" spans="2:7" x14ac:dyDescent="0.25">
      <c r="B7289" s="69" t="s">
        <v>8215</v>
      </c>
      <c r="C7289" s="44">
        <v>1749</v>
      </c>
      <c r="D7289" s="44">
        <v>1749</v>
      </c>
      <c r="E7289" s="193" t="s">
        <v>13258</v>
      </c>
      <c r="F7289" s="45" t="s">
        <v>6277</v>
      </c>
      <c r="G7289" s="39" t="s">
        <v>6276</v>
      </c>
    </row>
    <row r="7290" spans="2:7" x14ac:dyDescent="0.25">
      <c r="B7290" s="69" t="s">
        <v>6117</v>
      </c>
      <c r="C7290" s="44">
        <v>1749</v>
      </c>
      <c r="D7290" s="44">
        <v>1749</v>
      </c>
      <c r="E7290" s="193" t="s">
        <v>13258</v>
      </c>
      <c r="F7290" s="45" t="s">
        <v>6277</v>
      </c>
      <c r="G7290" s="39" t="s">
        <v>6276</v>
      </c>
    </row>
    <row r="7291" spans="2:7" x14ac:dyDescent="0.25">
      <c r="B7291" s="69" t="s">
        <v>10939</v>
      </c>
      <c r="C7291" s="44">
        <v>1749</v>
      </c>
      <c r="D7291" s="44">
        <v>1749</v>
      </c>
      <c r="E7291" s="193" t="s">
        <v>13258</v>
      </c>
      <c r="F7291" s="45" t="s">
        <v>6277</v>
      </c>
      <c r="G7291" s="39" t="s">
        <v>6276</v>
      </c>
    </row>
    <row r="7292" spans="2:7" x14ac:dyDescent="0.25">
      <c r="B7292" s="69" t="s">
        <v>20036</v>
      </c>
      <c r="C7292" s="44">
        <v>1745</v>
      </c>
      <c r="D7292" s="44">
        <v>1745</v>
      </c>
      <c r="E7292" s="193" t="s">
        <v>13254</v>
      </c>
      <c r="F7292" s="45" t="s">
        <v>2570</v>
      </c>
      <c r="G7292" s="39" t="s">
        <v>2571</v>
      </c>
    </row>
    <row r="7293" spans="2:7" x14ac:dyDescent="0.25">
      <c r="B7293" s="69" t="s">
        <v>6115</v>
      </c>
      <c r="C7293" s="44">
        <v>1745</v>
      </c>
      <c r="D7293" s="44">
        <v>1745</v>
      </c>
      <c r="E7293" s="193" t="s">
        <v>13254</v>
      </c>
      <c r="F7293" s="45" t="s">
        <v>2570</v>
      </c>
      <c r="G7293" s="39" t="s">
        <v>2571</v>
      </c>
    </row>
    <row r="7294" spans="2:7" x14ac:dyDescent="0.25">
      <c r="B7294" s="69" t="s">
        <v>10935</v>
      </c>
      <c r="C7294" s="44">
        <v>1745</v>
      </c>
      <c r="D7294" s="44">
        <v>1745</v>
      </c>
      <c r="E7294" s="193" t="s">
        <v>13254</v>
      </c>
      <c r="F7294" s="45" t="s">
        <v>2570</v>
      </c>
      <c r="G7294" s="39" t="s">
        <v>2571</v>
      </c>
    </row>
    <row r="7295" spans="2:7" x14ac:dyDescent="0.25">
      <c r="B7295" s="69" t="s">
        <v>6808</v>
      </c>
      <c r="C7295" s="44">
        <v>1745</v>
      </c>
      <c r="D7295" s="44">
        <v>1745</v>
      </c>
      <c r="E7295" s="193" t="s">
        <v>13254</v>
      </c>
      <c r="F7295" s="45" t="s">
        <v>2570</v>
      </c>
      <c r="G7295" s="39" t="s">
        <v>2571</v>
      </c>
    </row>
    <row r="7296" spans="2:7" x14ac:dyDescent="0.25">
      <c r="B7296" s="69" t="s">
        <v>10369</v>
      </c>
      <c r="C7296" s="44">
        <v>1745</v>
      </c>
      <c r="D7296" s="44">
        <v>1745</v>
      </c>
      <c r="E7296" s="193" t="s">
        <v>13254</v>
      </c>
      <c r="F7296" s="45" t="s">
        <v>2570</v>
      </c>
      <c r="G7296" s="39" t="s">
        <v>2571</v>
      </c>
    </row>
    <row r="7297" spans="2:7" x14ac:dyDescent="0.25">
      <c r="B7297" s="69" t="s">
        <v>20034</v>
      </c>
      <c r="C7297" s="44">
        <v>1743</v>
      </c>
      <c r="D7297" s="44">
        <v>1743</v>
      </c>
      <c r="E7297" s="193" t="s">
        <v>13252</v>
      </c>
      <c r="F7297" s="45" t="s">
        <v>4241</v>
      </c>
      <c r="G7297" s="39" t="s">
        <v>4240</v>
      </c>
    </row>
    <row r="7298" spans="2:7" x14ac:dyDescent="0.25">
      <c r="B7298" s="69" t="s">
        <v>14968</v>
      </c>
      <c r="C7298" s="44">
        <v>1743</v>
      </c>
      <c r="D7298" s="44">
        <v>1743</v>
      </c>
      <c r="E7298" s="193" t="s">
        <v>13252</v>
      </c>
      <c r="F7298" s="45" t="s">
        <v>4241</v>
      </c>
      <c r="G7298" s="39" t="s">
        <v>4240</v>
      </c>
    </row>
    <row r="7299" spans="2:7" x14ac:dyDescent="0.25">
      <c r="B7299" s="69" t="s">
        <v>11311</v>
      </c>
      <c r="C7299" s="44">
        <v>1743</v>
      </c>
      <c r="D7299" s="44">
        <v>1743</v>
      </c>
      <c r="E7299" s="193" t="s">
        <v>13252</v>
      </c>
      <c r="F7299" s="45" t="s">
        <v>4241</v>
      </c>
      <c r="G7299" s="39" t="s">
        <v>4240</v>
      </c>
    </row>
    <row r="7300" spans="2:7" x14ac:dyDescent="0.25">
      <c r="B7300" s="69" t="s">
        <v>10933</v>
      </c>
      <c r="C7300" s="44">
        <v>1743</v>
      </c>
      <c r="D7300" s="44">
        <v>1743</v>
      </c>
      <c r="E7300" s="193" t="s">
        <v>13252</v>
      </c>
      <c r="F7300" s="45" t="s">
        <v>4241</v>
      </c>
      <c r="G7300" s="39" t="s">
        <v>4240</v>
      </c>
    </row>
    <row r="7301" spans="2:7" x14ac:dyDescent="0.25">
      <c r="B7301" s="69" t="s">
        <v>11312</v>
      </c>
      <c r="C7301" s="44">
        <v>1743</v>
      </c>
      <c r="D7301" s="44">
        <v>1743</v>
      </c>
      <c r="E7301" s="193" t="s">
        <v>13252</v>
      </c>
      <c r="F7301" s="45" t="s">
        <v>4241</v>
      </c>
      <c r="G7301" s="39" t="s">
        <v>4240</v>
      </c>
    </row>
    <row r="7302" spans="2:7" x14ac:dyDescent="0.25">
      <c r="B7302" s="69" t="s">
        <v>6736</v>
      </c>
      <c r="C7302" s="44">
        <v>1743</v>
      </c>
      <c r="D7302" s="44">
        <v>1743</v>
      </c>
      <c r="E7302" s="193" t="s">
        <v>13252</v>
      </c>
      <c r="F7302" s="45" t="s">
        <v>4241</v>
      </c>
      <c r="G7302" s="39" t="s">
        <v>4240</v>
      </c>
    </row>
    <row r="7303" spans="2:7" x14ac:dyDescent="0.25">
      <c r="B7303" s="69" t="s">
        <v>6015</v>
      </c>
      <c r="C7303" s="44">
        <v>1743</v>
      </c>
      <c r="D7303" s="44">
        <v>1743</v>
      </c>
      <c r="E7303" s="193" t="s">
        <v>13252</v>
      </c>
      <c r="F7303" s="45" t="s">
        <v>4241</v>
      </c>
      <c r="G7303" s="39" t="s">
        <v>4240</v>
      </c>
    </row>
    <row r="7304" spans="2:7" x14ac:dyDescent="0.25">
      <c r="B7304" s="69" t="s">
        <v>3952</v>
      </c>
      <c r="C7304" s="44">
        <v>1743</v>
      </c>
      <c r="D7304" s="44">
        <v>1743</v>
      </c>
      <c r="E7304" s="193" t="s">
        <v>13252</v>
      </c>
      <c r="F7304" s="45" t="s">
        <v>4241</v>
      </c>
      <c r="G7304" s="39" t="s">
        <v>4240</v>
      </c>
    </row>
    <row r="7305" spans="2:7" x14ac:dyDescent="0.25">
      <c r="B7305" s="69" t="s">
        <v>11313</v>
      </c>
      <c r="C7305" s="44">
        <v>1743</v>
      </c>
      <c r="D7305" s="44">
        <v>1743</v>
      </c>
      <c r="E7305" s="193" t="s">
        <v>13252</v>
      </c>
      <c r="F7305" s="45" t="s">
        <v>4241</v>
      </c>
      <c r="G7305" s="39" t="s">
        <v>4240</v>
      </c>
    </row>
    <row r="7306" spans="2:7" x14ac:dyDescent="0.25">
      <c r="B7306" s="69" t="s">
        <v>20035</v>
      </c>
      <c r="C7306" s="44">
        <v>1744</v>
      </c>
      <c r="D7306" s="44">
        <v>1744</v>
      </c>
      <c r="E7306" s="193" t="s">
        <v>13253</v>
      </c>
      <c r="F7306" s="45" t="s">
        <v>2568</v>
      </c>
      <c r="G7306" s="39" t="s">
        <v>2569</v>
      </c>
    </row>
    <row r="7307" spans="2:7" x14ac:dyDescent="0.25">
      <c r="B7307" s="69" t="s">
        <v>6114</v>
      </c>
      <c r="C7307" s="44">
        <v>1744</v>
      </c>
      <c r="D7307" s="44">
        <v>1744</v>
      </c>
      <c r="E7307" s="193" t="s">
        <v>13253</v>
      </c>
      <c r="F7307" s="45" t="s">
        <v>2568</v>
      </c>
      <c r="G7307" s="39" t="s">
        <v>2569</v>
      </c>
    </row>
    <row r="7308" spans="2:7" x14ac:dyDescent="0.25">
      <c r="B7308" s="69" t="s">
        <v>10934</v>
      </c>
      <c r="C7308" s="44">
        <v>1744</v>
      </c>
      <c r="D7308" s="44">
        <v>1744</v>
      </c>
      <c r="E7308" s="193" t="s">
        <v>13253</v>
      </c>
      <c r="F7308" s="45" t="s">
        <v>2568</v>
      </c>
      <c r="G7308" s="39" t="s">
        <v>2569</v>
      </c>
    </row>
    <row r="7309" spans="2:7" x14ac:dyDescent="0.25">
      <c r="B7309" s="69" t="s">
        <v>6151</v>
      </c>
      <c r="C7309" s="44">
        <v>1744</v>
      </c>
      <c r="D7309" s="44">
        <v>1744</v>
      </c>
      <c r="E7309" s="193" t="s">
        <v>13253</v>
      </c>
      <c r="F7309" s="45" t="s">
        <v>2568</v>
      </c>
      <c r="G7309" s="39" t="s">
        <v>2569</v>
      </c>
    </row>
    <row r="7310" spans="2:7" x14ac:dyDescent="0.25">
      <c r="B7310" s="69" t="s">
        <v>7239</v>
      </c>
      <c r="C7310" s="44">
        <v>1744</v>
      </c>
      <c r="D7310" s="44">
        <v>1744</v>
      </c>
      <c r="E7310" s="193" t="s">
        <v>13253</v>
      </c>
      <c r="F7310" s="45" t="s">
        <v>2568</v>
      </c>
      <c r="G7310" s="39" t="s">
        <v>2569</v>
      </c>
    </row>
    <row r="7311" spans="2:7" x14ac:dyDescent="0.25">
      <c r="B7311" s="69" t="s">
        <v>20079</v>
      </c>
      <c r="C7311" s="44">
        <v>1786</v>
      </c>
      <c r="D7311" s="44">
        <v>1786</v>
      </c>
      <c r="E7311" s="193" t="s">
        <v>13292</v>
      </c>
      <c r="F7311" s="45" t="s">
        <v>644</v>
      </c>
      <c r="G7311" s="39" t="s">
        <v>643</v>
      </c>
    </row>
    <row r="7312" spans="2:7" x14ac:dyDescent="0.25">
      <c r="B7312" s="69" t="s">
        <v>7733</v>
      </c>
      <c r="C7312" s="44">
        <v>1786</v>
      </c>
      <c r="D7312" s="44">
        <v>1786</v>
      </c>
      <c r="E7312" s="193" t="s">
        <v>13292</v>
      </c>
      <c r="F7312" s="45" t="s">
        <v>644</v>
      </c>
      <c r="G7312" s="39" t="s">
        <v>643</v>
      </c>
    </row>
    <row r="7313" spans="2:7" x14ac:dyDescent="0.25">
      <c r="B7313" s="69" t="s">
        <v>9524</v>
      </c>
      <c r="C7313" s="44">
        <v>1786</v>
      </c>
      <c r="D7313" s="44">
        <v>1786</v>
      </c>
      <c r="E7313" s="193" t="s">
        <v>13292</v>
      </c>
      <c r="F7313" s="45" t="s">
        <v>644</v>
      </c>
      <c r="G7313" s="39" t="s">
        <v>643</v>
      </c>
    </row>
    <row r="7314" spans="2:7" x14ac:dyDescent="0.25">
      <c r="B7314" s="69" t="s">
        <v>14971</v>
      </c>
      <c r="C7314" s="44">
        <v>1786</v>
      </c>
      <c r="D7314" s="44">
        <v>1786</v>
      </c>
      <c r="E7314" s="193" t="s">
        <v>13292</v>
      </c>
      <c r="F7314" s="45" t="s">
        <v>644</v>
      </c>
      <c r="G7314" s="39" t="s">
        <v>643</v>
      </c>
    </row>
    <row r="7315" spans="2:7" x14ac:dyDescent="0.25">
      <c r="B7315" s="69" t="s">
        <v>6719</v>
      </c>
      <c r="C7315" s="44">
        <v>1786</v>
      </c>
      <c r="D7315" s="44">
        <v>1786</v>
      </c>
      <c r="E7315" s="193" t="s">
        <v>13292</v>
      </c>
      <c r="F7315" s="45" t="s">
        <v>644</v>
      </c>
      <c r="G7315" s="39" t="s">
        <v>643</v>
      </c>
    </row>
    <row r="7316" spans="2:7" x14ac:dyDescent="0.25">
      <c r="B7316" s="69" t="s">
        <v>10181</v>
      </c>
      <c r="C7316" s="44">
        <v>1786</v>
      </c>
      <c r="D7316" s="44">
        <v>1786</v>
      </c>
      <c r="E7316" s="193" t="s">
        <v>13292</v>
      </c>
      <c r="F7316" s="45" t="s">
        <v>644</v>
      </c>
      <c r="G7316" s="39" t="s">
        <v>643</v>
      </c>
    </row>
    <row r="7317" spans="2:7" x14ac:dyDescent="0.25">
      <c r="B7317" s="69" t="s">
        <v>20071</v>
      </c>
      <c r="C7317" s="44">
        <v>1777</v>
      </c>
      <c r="D7317" s="44">
        <v>1777</v>
      </c>
      <c r="E7317" s="193" t="s">
        <v>13284</v>
      </c>
      <c r="F7317" s="45" t="s">
        <v>658</v>
      </c>
      <c r="G7317" s="39" t="s">
        <v>657</v>
      </c>
    </row>
    <row r="7318" spans="2:7" x14ac:dyDescent="0.25">
      <c r="B7318" s="69" t="s">
        <v>7725</v>
      </c>
      <c r="C7318" s="44">
        <v>1777</v>
      </c>
      <c r="D7318" s="44">
        <v>1777</v>
      </c>
      <c r="E7318" s="193" t="s">
        <v>13284</v>
      </c>
      <c r="F7318" s="45" t="s">
        <v>658</v>
      </c>
      <c r="G7318" s="39" t="s">
        <v>657</v>
      </c>
    </row>
    <row r="7319" spans="2:7" x14ac:dyDescent="0.25">
      <c r="B7319" s="69" t="s">
        <v>9516</v>
      </c>
      <c r="C7319" s="44">
        <v>1777</v>
      </c>
      <c r="D7319" s="44">
        <v>1777</v>
      </c>
      <c r="E7319" s="193" t="s">
        <v>13284</v>
      </c>
      <c r="F7319" s="45" t="s">
        <v>658</v>
      </c>
      <c r="G7319" s="39" t="s">
        <v>657</v>
      </c>
    </row>
    <row r="7320" spans="2:7" x14ac:dyDescent="0.25">
      <c r="B7320" s="69" t="s">
        <v>7023</v>
      </c>
      <c r="C7320" s="44">
        <v>1777</v>
      </c>
      <c r="D7320" s="44">
        <v>1777</v>
      </c>
      <c r="E7320" s="193" t="s">
        <v>13284</v>
      </c>
      <c r="F7320" s="45" t="s">
        <v>658</v>
      </c>
      <c r="G7320" s="39" t="s">
        <v>657</v>
      </c>
    </row>
    <row r="7321" spans="2:7" x14ac:dyDescent="0.25">
      <c r="B7321" s="69" t="s">
        <v>6192</v>
      </c>
      <c r="C7321" s="44">
        <v>1777</v>
      </c>
      <c r="D7321" s="44">
        <v>1777</v>
      </c>
      <c r="E7321" s="193" t="s">
        <v>13284</v>
      </c>
      <c r="F7321" s="45" t="s">
        <v>658</v>
      </c>
      <c r="G7321" s="39" t="s">
        <v>657</v>
      </c>
    </row>
    <row r="7322" spans="2:7" x14ac:dyDescent="0.25">
      <c r="B7322" s="69" t="s">
        <v>20072</v>
      </c>
      <c r="C7322" s="44">
        <v>1778</v>
      </c>
      <c r="D7322" s="44">
        <v>1778</v>
      </c>
      <c r="E7322" s="193" t="s">
        <v>13285</v>
      </c>
      <c r="F7322" s="45" t="s">
        <v>656</v>
      </c>
      <c r="G7322" s="39" t="s">
        <v>655</v>
      </c>
    </row>
    <row r="7323" spans="2:7" x14ac:dyDescent="0.25">
      <c r="B7323" s="69" t="s">
        <v>7726</v>
      </c>
      <c r="C7323" s="44">
        <v>1778</v>
      </c>
      <c r="D7323" s="44">
        <v>1778</v>
      </c>
      <c r="E7323" s="193" t="s">
        <v>13285</v>
      </c>
      <c r="F7323" s="45" t="s">
        <v>656</v>
      </c>
      <c r="G7323" s="39" t="s">
        <v>655</v>
      </c>
    </row>
    <row r="7324" spans="2:7" x14ac:dyDescent="0.25">
      <c r="B7324" s="69" t="s">
        <v>9517</v>
      </c>
      <c r="C7324" s="44">
        <v>1778</v>
      </c>
      <c r="D7324" s="44">
        <v>1778</v>
      </c>
      <c r="E7324" s="193" t="s">
        <v>13285</v>
      </c>
      <c r="F7324" s="45" t="s">
        <v>656</v>
      </c>
      <c r="G7324" s="39" t="s">
        <v>655</v>
      </c>
    </row>
    <row r="7325" spans="2:7" x14ac:dyDescent="0.25">
      <c r="B7325" s="69" t="s">
        <v>3560</v>
      </c>
      <c r="C7325" s="44">
        <v>1778</v>
      </c>
      <c r="D7325" s="44">
        <v>1778</v>
      </c>
      <c r="E7325" s="193" t="s">
        <v>13285</v>
      </c>
      <c r="F7325" s="45" t="s">
        <v>656</v>
      </c>
      <c r="G7325" s="39" t="s">
        <v>655</v>
      </c>
    </row>
    <row r="7326" spans="2:7" x14ac:dyDescent="0.25">
      <c r="B7326" s="69" t="s">
        <v>6584</v>
      </c>
      <c r="C7326" s="44">
        <v>1778</v>
      </c>
      <c r="D7326" s="44">
        <v>1778</v>
      </c>
      <c r="E7326" s="193" t="s">
        <v>13285</v>
      </c>
      <c r="F7326" s="45" t="s">
        <v>656</v>
      </c>
      <c r="G7326" s="39" t="s">
        <v>655</v>
      </c>
    </row>
    <row r="7327" spans="2:7" x14ac:dyDescent="0.25">
      <c r="B7327" s="69" t="s">
        <v>20073</v>
      </c>
      <c r="C7327" s="44">
        <v>1779</v>
      </c>
      <c r="D7327" s="44">
        <v>1779</v>
      </c>
      <c r="E7327" s="193" t="s">
        <v>13286</v>
      </c>
      <c r="F7327" s="45" t="s">
        <v>654</v>
      </c>
      <c r="G7327" s="39" t="s">
        <v>653</v>
      </c>
    </row>
    <row r="7328" spans="2:7" x14ac:dyDescent="0.25">
      <c r="B7328" s="69" t="s">
        <v>7727</v>
      </c>
      <c r="C7328" s="44">
        <v>1779</v>
      </c>
      <c r="D7328" s="44">
        <v>1779</v>
      </c>
      <c r="E7328" s="193" t="s">
        <v>13286</v>
      </c>
      <c r="F7328" s="45" t="s">
        <v>654</v>
      </c>
      <c r="G7328" s="39" t="s">
        <v>653</v>
      </c>
    </row>
    <row r="7329" spans="2:7" x14ac:dyDescent="0.25">
      <c r="B7329" s="69" t="s">
        <v>9518</v>
      </c>
      <c r="C7329" s="44">
        <v>1779</v>
      </c>
      <c r="D7329" s="44">
        <v>1779</v>
      </c>
      <c r="E7329" s="193" t="s">
        <v>13286</v>
      </c>
      <c r="F7329" s="45" t="s">
        <v>654</v>
      </c>
      <c r="G7329" s="39" t="s">
        <v>653</v>
      </c>
    </row>
    <row r="7330" spans="2:7" x14ac:dyDescent="0.25">
      <c r="B7330" s="69" t="s">
        <v>10570</v>
      </c>
      <c r="C7330" s="44">
        <v>1779</v>
      </c>
      <c r="D7330" s="44">
        <v>1779</v>
      </c>
      <c r="E7330" s="193" t="s">
        <v>13286</v>
      </c>
      <c r="F7330" s="45" t="s">
        <v>654</v>
      </c>
      <c r="G7330" s="39" t="s">
        <v>653</v>
      </c>
    </row>
    <row r="7331" spans="2:7" x14ac:dyDescent="0.25">
      <c r="B7331" s="69" t="s">
        <v>3674</v>
      </c>
      <c r="C7331" s="44">
        <v>1779</v>
      </c>
      <c r="D7331" s="44">
        <v>1779</v>
      </c>
      <c r="E7331" s="193" t="s">
        <v>13286</v>
      </c>
      <c r="F7331" s="45" t="s">
        <v>654</v>
      </c>
      <c r="G7331" s="39" t="s">
        <v>653</v>
      </c>
    </row>
    <row r="7332" spans="2:7" x14ac:dyDescent="0.25">
      <c r="B7332" s="69" t="s">
        <v>20060</v>
      </c>
      <c r="C7332" s="44">
        <v>1767</v>
      </c>
      <c r="D7332" s="44">
        <v>1767</v>
      </c>
      <c r="E7332" s="193" t="s">
        <v>13274</v>
      </c>
      <c r="F7332" s="49" t="s">
        <v>14044</v>
      </c>
      <c r="G7332" s="39" t="s">
        <v>675</v>
      </c>
    </row>
    <row r="7333" spans="2:7" x14ac:dyDescent="0.25">
      <c r="B7333" s="69" t="s">
        <v>14045</v>
      </c>
      <c r="C7333" s="44">
        <v>1767</v>
      </c>
      <c r="D7333" s="44">
        <v>1767</v>
      </c>
      <c r="E7333" s="193" t="s">
        <v>13274</v>
      </c>
      <c r="F7333" s="49" t="s">
        <v>14044</v>
      </c>
      <c r="G7333" s="39" t="s">
        <v>675</v>
      </c>
    </row>
    <row r="7334" spans="2:7" x14ac:dyDescent="0.25">
      <c r="B7334" s="69" t="s">
        <v>14044</v>
      </c>
      <c r="C7334" s="44">
        <v>1767</v>
      </c>
      <c r="D7334" s="44">
        <v>1767</v>
      </c>
      <c r="E7334" s="193" t="s">
        <v>13274</v>
      </c>
      <c r="F7334" s="49" t="s">
        <v>14044</v>
      </c>
      <c r="G7334" s="39" t="s">
        <v>675</v>
      </c>
    </row>
    <row r="7335" spans="2:7" x14ac:dyDescent="0.25">
      <c r="B7335" s="69" t="s">
        <v>3628</v>
      </c>
      <c r="C7335" s="44">
        <v>1767</v>
      </c>
      <c r="D7335" s="44">
        <v>1767</v>
      </c>
      <c r="E7335" s="193" t="s">
        <v>13274</v>
      </c>
      <c r="F7335" s="49" t="s">
        <v>14044</v>
      </c>
      <c r="G7335" s="39" t="s">
        <v>675</v>
      </c>
    </row>
    <row r="7336" spans="2:7" x14ac:dyDescent="0.25">
      <c r="B7336" s="69" t="s">
        <v>10484</v>
      </c>
      <c r="C7336" s="44">
        <v>1767</v>
      </c>
      <c r="D7336" s="44">
        <v>1767</v>
      </c>
      <c r="E7336" s="193" t="s">
        <v>13274</v>
      </c>
      <c r="F7336" s="49" t="s">
        <v>14044</v>
      </c>
      <c r="G7336" s="39" t="s">
        <v>675</v>
      </c>
    </row>
    <row r="7337" spans="2:7" x14ac:dyDescent="0.25">
      <c r="B7337" s="69" t="s">
        <v>10957</v>
      </c>
      <c r="C7337" s="44">
        <v>1767</v>
      </c>
      <c r="D7337" s="44">
        <v>1767</v>
      </c>
      <c r="E7337" s="193" t="s">
        <v>13274</v>
      </c>
      <c r="F7337" s="49" t="s">
        <v>14044</v>
      </c>
      <c r="G7337" s="39" t="s">
        <v>675</v>
      </c>
    </row>
    <row r="7338" spans="2:7" x14ac:dyDescent="0.25">
      <c r="B7338" s="69" t="s">
        <v>6135</v>
      </c>
      <c r="C7338" s="44">
        <v>1767</v>
      </c>
      <c r="D7338" s="44">
        <v>1767</v>
      </c>
      <c r="E7338" s="193" t="s">
        <v>13274</v>
      </c>
      <c r="F7338" s="49" t="s">
        <v>14044</v>
      </c>
      <c r="G7338" s="39" t="s">
        <v>675</v>
      </c>
    </row>
    <row r="7339" spans="2:7" x14ac:dyDescent="0.25">
      <c r="B7339" s="69" t="s">
        <v>20063</v>
      </c>
      <c r="C7339" s="44">
        <v>1770</v>
      </c>
      <c r="D7339" s="44">
        <v>1770</v>
      </c>
      <c r="E7339" s="193" t="s">
        <v>13277</v>
      </c>
      <c r="F7339" s="45" t="s">
        <v>670</v>
      </c>
      <c r="G7339" s="39" t="s">
        <v>669</v>
      </c>
    </row>
    <row r="7340" spans="2:7" x14ac:dyDescent="0.25">
      <c r="B7340" s="69" t="s">
        <v>3814</v>
      </c>
      <c r="C7340" s="44">
        <v>1770</v>
      </c>
      <c r="D7340" s="44">
        <v>1770</v>
      </c>
      <c r="E7340" s="193" t="s">
        <v>13277</v>
      </c>
      <c r="F7340" s="45" t="s">
        <v>670</v>
      </c>
      <c r="G7340" s="39" t="s">
        <v>669</v>
      </c>
    </row>
    <row r="7341" spans="2:7" x14ac:dyDescent="0.25">
      <c r="B7341" s="69" t="s">
        <v>10807</v>
      </c>
      <c r="C7341" s="44">
        <v>1770</v>
      </c>
      <c r="D7341" s="44">
        <v>1770</v>
      </c>
      <c r="E7341" s="193" t="s">
        <v>13277</v>
      </c>
      <c r="F7341" s="45" t="s">
        <v>670</v>
      </c>
      <c r="G7341" s="39" t="s">
        <v>669</v>
      </c>
    </row>
    <row r="7342" spans="2:7" x14ac:dyDescent="0.25">
      <c r="B7342" s="69" t="s">
        <v>9932</v>
      </c>
      <c r="C7342" s="44">
        <v>1770</v>
      </c>
      <c r="D7342" s="44">
        <v>1770</v>
      </c>
      <c r="E7342" s="193" t="s">
        <v>13277</v>
      </c>
      <c r="F7342" s="45" t="s">
        <v>670</v>
      </c>
      <c r="G7342" s="39" t="s">
        <v>669</v>
      </c>
    </row>
    <row r="7343" spans="2:7" x14ac:dyDescent="0.25">
      <c r="B7343" s="69" t="s">
        <v>9508</v>
      </c>
      <c r="C7343" s="44">
        <v>1770</v>
      </c>
      <c r="D7343" s="44">
        <v>1770</v>
      </c>
      <c r="E7343" s="193" t="s">
        <v>13277</v>
      </c>
      <c r="F7343" s="45" t="s">
        <v>670</v>
      </c>
      <c r="G7343" s="39" t="s">
        <v>669</v>
      </c>
    </row>
    <row r="7344" spans="2:7" x14ac:dyDescent="0.25">
      <c r="B7344" s="69" t="s">
        <v>10960</v>
      </c>
      <c r="C7344" s="44">
        <v>1770</v>
      </c>
      <c r="D7344" s="44">
        <v>1770</v>
      </c>
      <c r="E7344" s="193" t="s">
        <v>13277</v>
      </c>
      <c r="F7344" s="45" t="s">
        <v>670</v>
      </c>
      <c r="G7344" s="39" t="s">
        <v>669</v>
      </c>
    </row>
    <row r="7345" spans="2:7" x14ac:dyDescent="0.25">
      <c r="B7345" s="69" t="s">
        <v>20062</v>
      </c>
      <c r="C7345" s="44">
        <v>1769</v>
      </c>
      <c r="D7345" s="44">
        <v>1769</v>
      </c>
      <c r="E7345" s="193" t="s">
        <v>13276</v>
      </c>
      <c r="F7345" s="45" t="s">
        <v>672</v>
      </c>
      <c r="G7345" s="39" t="s">
        <v>671</v>
      </c>
    </row>
    <row r="7346" spans="2:7" x14ac:dyDescent="0.25">
      <c r="B7346" s="69" t="s">
        <v>15120</v>
      </c>
      <c r="C7346" s="44">
        <v>1769</v>
      </c>
      <c r="D7346" s="44">
        <v>1769</v>
      </c>
      <c r="E7346" s="193" t="s">
        <v>13276</v>
      </c>
      <c r="F7346" s="45" t="s">
        <v>672</v>
      </c>
      <c r="G7346" s="39" t="s">
        <v>671</v>
      </c>
    </row>
    <row r="7347" spans="2:7" x14ac:dyDescent="0.25">
      <c r="B7347" s="69" t="s">
        <v>2289</v>
      </c>
      <c r="C7347" s="44">
        <v>1769</v>
      </c>
      <c r="D7347" s="44">
        <v>1769</v>
      </c>
      <c r="E7347" s="193" t="s">
        <v>13276</v>
      </c>
      <c r="F7347" s="45" t="s">
        <v>672</v>
      </c>
      <c r="G7347" s="39" t="s">
        <v>671</v>
      </c>
    </row>
    <row r="7348" spans="2:7" x14ac:dyDescent="0.25">
      <c r="B7348" s="69" t="s">
        <v>9507</v>
      </c>
      <c r="C7348" s="44">
        <v>1769</v>
      </c>
      <c r="D7348" s="44">
        <v>1769</v>
      </c>
      <c r="E7348" s="193" t="s">
        <v>13276</v>
      </c>
      <c r="F7348" s="45" t="s">
        <v>672</v>
      </c>
      <c r="G7348" s="39" t="s">
        <v>671</v>
      </c>
    </row>
    <row r="7349" spans="2:7" x14ac:dyDescent="0.25">
      <c r="B7349" s="69" t="s">
        <v>10959</v>
      </c>
      <c r="C7349" s="44">
        <v>1769</v>
      </c>
      <c r="D7349" s="44">
        <v>1769</v>
      </c>
      <c r="E7349" s="193" t="s">
        <v>13276</v>
      </c>
      <c r="F7349" s="45" t="s">
        <v>672</v>
      </c>
      <c r="G7349" s="39" t="s">
        <v>671</v>
      </c>
    </row>
    <row r="7350" spans="2:7" x14ac:dyDescent="0.25">
      <c r="B7350" s="39" t="s">
        <v>15495</v>
      </c>
      <c r="C7350" s="69">
        <v>1818</v>
      </c>
      <c r="D7350" s="69"/>
      <c r="E7350" s="190" t="s">
        <v>15402</v>
      </c>
      <c r="F7350" s="212" t="s">
        <v>15440</v>
      </c>
      <c r="G7350" s="39" t="s">
        <v>15495</v>
      </c>
    </row>
    <row r="7351" spans="2:7" x14ac:dyDescent="0.25">
      <c r="B7351" s="69" t="s">
        <v>15440</v>
      </c>
      <c r="C7351" s="69">
        <v>1818</v>
      </c>
      <c r="D7351" s="69"/>
      <c r="E7351" s="190" t="s">
        <v>15402</v>
      </c>
      <c r="F7351" s="212" t="s">
        <v>15440</v>
      </c>
      <c r="G7351" s="39" t="s">
        <v>15495</v>
      </c>
    </row>
    <row r="7352" spans="2:7" x14ac:dyDescent="0.25">
      <c r="B7352" s="69" t="s">
        <v>20061</v>
      </c>
      <c r="C7352" s="44">
        <v>1768</v>
      </c>
      <c r="D7352" s="44">
        <v>1768</v>
      </c>
      <c r="E7352" s="193" t="s">
        <v>13275</v>
      </c>
      <c r="F7352" s="45" t="s">
        <v>674</v>
      </c>
      <c r="G7352" s="39" t="s">
        <v>673</v>
      </c>
    </row>
    <row r="7353" spans="2:7" x14ac:dyDescent="0.25">
      <c r="B7353" s="69" t="s">
        <v>6152</v>
      </c>
      <c r="C7353" s="44">
        <v>1768</v>
      </c>
      <c r="D7353" s="44">
        <v>1768</v>
      </c>
      <c r="E7353" s="193" t="s">
        <v>13275</v>
      </c>
      <c r="F7353" s="45" t="s">
        <v>674</v>
      </c>
      <c r="G7353" s="39" t="s">
        <v>673</v>
      </c>
    </row>
    <row r="7354" spans="2:7" x14ac:dyDescent="0.25">
      <c r="B7354" s="69" t="s">
        <v>7242</v>
      </c>
      <c r="C7354" s="44">
        <v>1768</v>
      </c>
      <c r="D7354" s="44">
        <v>1768</v>
      </c>
      <c r="E7354" s="193" t="s">
        <v>13275</v>
      </c>
      <c r="F7354" s="45" t="s">
        <v>674</v>
      </c>
      <c r="G7354" s="39" t="s">
        <v>673</v>
      </c>
    </row>
    <row r="7355" spans="2:7" x14ac:dyDescent="0.25">
      <c r="B7355" s="69" t="s">
        <v>10958</v>
      </c>
      <c r="C7355" s="44">
        <v>1768</v>
      </c>
      <c r="D7355" s="44">
        <v>1768</v>
      </c>
      <c r="E7355" s="193" t="s">
        <v>13275</v>
      </c>
      <c r="F7355" s="45" t="s">
        <v>674</v>
      </c>
      <c r="G7355" s="39" t="s">
        <v>673</v>
      </c>
    </row>
    <row r="7356" spans="2:7" x14ac:dyDescent="0.25">
      <c r="B7356" s="69" t="s">
        <v>9506</v>
      </c>
      <c r="C7356" s="44">
        <v>1768</v>
      </c>
      <c r="D7356" s="44">
        <v>1768</v>
      </c>
      <c r="E7356" s="193" t="s">
        <v>13275</v>
      </c>
      <c r="F7356" s="45" t="s">
        <v>674</v>
      </c>
      <c r="G7356" s="39" t="s">
        <v>673</v>
      </c>
    </row>
    <row r="7357" spans="2:7" x14ac:dyDescent="0.25">
      <c r="B7357" s="69" t="s">
        <v>20064</v>
      </c>
      <c r="C7357" s="44">
        <v>1771</v>
      </c>
      <c r="D7357" s="44">
        <v>1771</v>
      </c>
      <c r="E7357" s="193" t="s">
        <v>13278</v>
      </c>
      <c r="F7357" s="45" t="s">
        <v>2576</v>
      </c>
      <c r="G7357" s="39" t="s">
        <v>2577</v>
      </c>
    </row>
    <row r="7358" spans="2:7" x14ac:dyDescent="0.25">
      <c r="B7358" s="69" t="s">
        <v>7025</v>
      </c>
      <c r="C7358" s="44">
        <v>1771</v>
      </c>
      <c r="D7358" s="44">
        <v>1771</v>
      </c>
      <c r="E7358" s="193" t="s">
        <v>13278</v>
      </c>
      <c r="F7358" s="45" t="s">
        <v>2576</v>
      </c>
      <c r="G7358" s="39" t="s">
        <v>2577</v>
      </c>
    </row>
    <row r="7359" spans="2:7" x14ac:dyDescent="0.25">
      <c r="B7359" s="69" t="s">
        <v>11323</v>
      </c>
      <c r="C7359" s="44">
        <v>1771</v>
      </c>
      <c r="D7359" s="44">
        <v>1771</v>
      </c>
      <c r="E7359" s="193" t="s">
        <v>13278</v>
      </c>
      <c r="F7359" s="45" t="s">
        <v>2576</v>
      </c>
      <c r="G7359" s="39" t="s">
        <v>2577</v>
      </c>
    </row>
    <row r="7360" spans="2:7" x14ac:dyDescent="0.25">
      <c r="B7360" s="69" t="s">
        <v>11324</v>
      </c>
      <c r="C7360" s="44">
        <v>1771</v>
      </c>
      <c r="D7360" s="44">
        <v>1771</v>
      </c>
      <c r="E7360" s="193" t="s">
        <v>13278</v>
      </c>
      <c r="F7360" s="45" t="s">
        <v>2576</v>
      </c>
      <c r="G7360" s="39" t="s">
        <v>2577</v>
      </c>
    </row>
    <row r="7361" spans="2:7" x14ac:dyDescent="0.25">
      <c r="B7361" s="69" t="s">
        <v>6194</v>
      </c>
      <c r="C7361" s="44">
        <v>1771</v>
      </c>
      <c r="D7361" s="44">
        <v>1771</v>
      </c>
      <c r="E7361" s="193" t="s">
        <v>13278</v>
      </c>
      <c r="F7361" s="45" t="s">
        <v>2576</v>
      </c>
      <c r="G7361" s="39" t="s">
        <v>2577</v>
      </c>
    </row>
    <row r="7362" spans="2:7" x14ac:dyDescent="0.25">
      <c r="B7362" s="69" t="s">
        <v>10961</v>
      </c>
      <c r="C7362" s="44">
        <v>1771</v>
      </c>
      <c r="D7362" s="44">
        <v>1771</v>
      </c>
      <c r="E7362" s="193" t="s">
        <v>13278</v>
      </c>
      <c r="F7362" s="45" t="s">
        <v>2576</v>
      </c>
      <c r="G7362" s="39" t="s">
        <v>2577</v>
      </c>
    </row>
    <row r="7363" spans="2:7" x14ac:dyDescent="0.25">
      <c r="B7363" s="69" t="s">
        <v>11325</v>
      </c>
      <c r="C7363" s="44">
        <v>1771</v>
      </c>
      <c r="D7363" s="44">
        <v>1771</v>
      </c>
      <c r="E7363" s="193" t="s">
        <v>13278</v>
      </c>
      <c r="F7363" s="45" t="s">
        <v>2576</v>
      </c>
      <c r="G7363" s="39" t="s">
        <v>2577</v>
      </c>
    </row>
    <row r="7364" spans="2:7" x14ac:dyDescent="0.25">
      <c r="B7364" s="69" t="s">
        <v>11326</v>
      </c>
      <c r="C7364" s="44">
        <v>1771</v>
      </c>
      <c r="D7364" s="44">
        <v>1771</v>
      </c>
      <c r="E7364" s="193" t="s">
        <v>13278</v>
      </c>
      <c r="F7364" s="45" t="s">
        <v>2576</v>
      </c>
      <c r="G7364" s="39" t="s">
        <v>2577</v>
      </c>
    </row>
    <row r="7365" spans="2:7" x14ac:dyDescent="0.25">
      <c r="B7365" s="69" t="s">
        <v>9509</v>
      </c>
      <c r="C7365" s="44">
        <v>1771</v>
      </c>
      <c r="D7365" s="44">
        <v>1771</v>
      </c>
      <c r="E7365" s="193" t="s">
        <v>13278</v>
      </c>
      <c r="F7365" s="45" t="s">
        <v>2576</v>
      </c>
      <c r="G7365" s="39" t="s">
        <v>2577</v>
      </c>
    </row>
    <row r="7366" spans="2:7" x14ac:dyDescent="0.25">
      <c r="B7366" s="69" t="s">
        <v>11327</v>
      </c>
      <c r="C7366" s="44">
        <v>1771</v>
      </c>
      <c r="D7366" s="44">
        <v>1771</v>
      </c>
      <c r="E7366" s="193" t="s">
        <v>13278</v>
      </c>
      <c r="F7366" s="45" t="s">
        <v>2576</v>
      </c>
      <c r="G7366" s="39" t="s">
        <v>2577</v>
      </c>
    </row>
    <row r="7367" spans="2:7" x14ac:dyDescent="0.25">
      <c r="B7367" s="69" t="s">
        <v>11328</v>
      </c>
      <c r="C7367" s="44">
        <v>1771</v>
      </c>
      <c r="D7367" s="44">
        <v>1771</v>
      </c>
      <c r="E7367" s="193" t="s">
        <v>13278</v>
      </c>
      <c r="F7367" s="45" t="s">
        <v>2576</v>
      </c>
      <c r="G7367" s="39" t="s">
        <v>2577</v>
      </c>
    </row>
    <row r="7368" spans="2:7" x14ac:dyDescent="0.25">
      <c r="B7368" s="69" t="s">
        <v>20065</v>
      </c>
      <c r="C7368" s="44">
        <v>1771.1</v>
      </c>
      <c r="D7368" s="44" t="s">
        <v>668</v>
      </c>
      <c r="E7368" s="51" t="s">
        <v>16664</v>
      </c>
      <c r="F7368" s="45" t="s">
        <v>667</v>
      </c>
      <c r="G7368" s="39" t="s">
        <v>666</v>
      </c>
    </row>
    <row r="7369" spans="2:7" x14ac:dyDescent="0.25">
      <c r="B7369" s="69" t="s">
        <v>668</v>
      </c>
      <c r="C7369" s="44">
        <v>1771.1</v>
      </c>
      <c r="D7369" s="44" t="s">
        <v>668</v>
      </c>
      <c r="E7369" s="51" t="s">
        <v>16664</v>
      </c>
      <c r="F7369" s="45" t="s">
        <v>667</v>
      </c>
      <c r="G7369" s="39" t="s">
        <v>666</v>
      </c>
    </row>
    <row r="7370" spans="2:7" x14ac:dyDescent="0.25">
      <c r="B7370" s="69" t="s">
        <v>8208</v>
      </c>
      <c r="C7370" s="44">
        <v>1771.1</v>
      </c>
      <c r="D7370" s="44" t="s">
        <v>668</v>
      </c>
      <c r="E7370" s="51" t="s">
        <v>16664</v>
      </c>
      <c r="F7370" s="45" t="s">
        <v>667</v>
      </c>
      <c r="G7370" s="39" t="s">
        <v>666</v>
      </c>
    </row>
    <row r="7371" spans="2:7" x14ac:dyDescent="0.25">
      <c r="B7371" s="69" t="s">
        <v>5542</v>
      </c>
      <c r="C7371" s="44">
        <v>1771.1</v>
      </c>
      <c r="D7371" s="44" t="s">
        <v>668</v>
      </c>
      <c r="E7371" s="51" t="s">
        <v>16664</v>
      </c>
      <c r="F7371" s="45" t="s">
        <v>667</v>
      </c>
      <c r="G7371" s="39" t="s">
        <v>666</v>
      </c>
    </row>
    <row r="7372" spans="2:7" x14ac:dyDescent="0.25">
      <c r="B7372" s="69" t="s">
        <v>9510</v>
      </c>
      <c r="C7372" s="44">
        <v>1771.1</v>
      </c>
      <c r="D7372" s="44" t="s">
        <v>668</v>
      </c>
      <c r="E7372" s="51" t="s">
        <v>16664</v>
      </c>
      <c r="F7372" s="45" t="s">
        <v>667</v>
      </c>
      <c r="G7372" s="39" t="s">
        <v>666</v>
      </c>
    </row>
    <row r="7373" spans="2:7" x14ac:dyDescent="0.25">
      <c r="B7373" s="69" t="s">
        <v>3753</v>
      </c>
      <c r="C7373" s="44">
        <v>1771.1</v>
      </c>
      <c r="D7373" s="44" t="s">
        <v>668</v>
      </c>
      <c r="E7373" s="51" t="s">
        <v>16664</v>
      </c>
      <c r="F7373" s="45" t="s">
        <v>667</v>
      </c>
      <c r="G7373" s="39" t="s">
        <v>666</v>
      </c>
    </row>
    <row r="7374" spans="2:7" x14ac:dyDescent="0.25">
      <c r="B7374" s="69" t="s">
        <v>20059</v>
      </c>
      <c r="C7374" s="44">
        <v>1766</v>
      </c>
      <c r="D7374" s="44">
        <v>1766</v>
      </c>
      <c r="E7374" s="193" t="s">
        <v>13273</v>
      </c>
      <c r="F7374" s="45" t="s">
        <v>677</v>
      </c>
      <c r="G7374" s="39" t="s">
        <v>676</v>
      </c>
    </row>
    <row r="7375" spans="2:7" x14ac:dyDescent="0.25">
      <c r="B7375" s="69" t="s">
        <v>3796</v>
      </c>
      <c r="C7375" s="44">
        <v>1766</v>
      </c>
      <c r="D7375" s="44">
        <v>1766</v>
      </c>
      <c r="E7375" s="193" t="s">
        <v>13273</v>
      </c>
      <c r="F7375" s="45" t="s">
        <v>677</v>
      </c>
      <c r="G7375" s="39" t="s">
        <v>676</v>
      </c>
    </row>
    <row r="7376" spans="2:7" x14ac:dyDescent="0.25">
      <c r="B7376" s="69" t="s">
        <v>11320</v>
      </c>
      <c r="C7376" s="44">
        <v>1766</v>
      </c>
      <c r="D7376" s="44">
        <v>1766</v>
      </c>
      <c r="E7376" s="193" t="s">
        <v>13273</v>
      </c>
      <c r="F7376" s="45" t="s">
        <v>677</v>
      </c>
      <c r="G7376" s="39" t="s">
        <v>676</v>
      </c>
    </row>
    <row r="7377" spans="2:7" x14ac:dyDescent="0.25">
      <c r="B7377" s="69" t="s">
        <v>7548</v>
      </c>
      <c r="C7377" s="44">
        <v>1766</v>
      </c>
      <c r="D7377" s="44">
        <v>1766</v>
      </c>
      <c r="E7377" s="193" t="s">
        <v>13273</v>
      </c>
      <c r="F7377" s="45" t="s">
        <v>677</v>
      </c>
      <c r="G7377" s="39" t="s">
        <v>676</v>
      </c>
    </row>
    <row r="7378" spans="2:7" x14ac:dyDescent="0.25">
      <c r="B7378" s="69" t="s">
        <v>5210</v>
      </c>
      <c r="C7378" s="44">
        <v>1766</v>
      </c>
      <c r="D7378" s="44">
        <v>1766</v>
      </c>
      <c r="E7378" s="193" t="s">
        <v>13273</v>
      </c>
      <c r="F7378" s="45" t="s">
        <v>677</v>
      </c>
      <c r="G7378" s="39" t="s">
        <v>676</v>
      </c>
    </row>
    <row r="7379" spans="2:7" x14ac:dyDescent="0.25">
      <c r="B7379" s="69" t="s">
        <v>10956</v>
      </c>
      <c r="C7379" s="44">
        <v>1766</v>
      </c>
      <c r="D7379" s="44">
        <v>1766</v>
      </c>
      <c r="E7379" s="193" t="s">
        <v>13273</v>
      </c>
      <c r="F7379" s="45" t="s">
        <v>677</v>
      </c>
      <c r="G7379" s="39" t="s">
        <v>676</v>
      </c>
    </row>
    <row r="7380" spans="2:7" x14ac:dyDescent="0.25">
      <c r="B7380" s="69" t="s">
        <v>11321</v>
      </c>
      <c r="C7380" s="44">
        <v>1766</v>
      </c>
      <c r="D7380" s="44">
        <v>1766</v>
      </c>
      <c r="E7380" s="193" t="s">
        <v>13273</v>
      </c>
      <c r="F7380" s="45" t="s">
        <v>677</v>
      </c>
      <c r="G7380" s="39" t="s">
        <v>676</v>
      </c>
    </row>
    <row r="7381" spans="2:7" x14ac:dyDescent="0.25">
      <c r="B7381" s="69" t="s">
        <v>6134</v>
      </c>
      <c r="C7381" s="44">
        <v>1766</v>
      </c>
      <c r="D7381" s="44">
        <v>1766</v>
      </c>
      <c r="E7381" s="193" t="s">
        <v>13273</v>
      </c>
      <c r="F7381" s="45" t="s">
        <v>677</v>
      </c>
      <c r="G7381" s="39" t="s">
        <v>676</v>
      </c>
    </row>
    <row r="7382" spans="2:7" x14ac:dyDescent="0.25">
      <c r="B7382" s="69" t="s">
        <v>11322</v>
      </c>
      <c r="C7382" s="44">
        <v>1766</v>
      </c>
      <c r="D7382" s="44">
        <v>1766</v>
      </c>
      <c r="E7382" s="193" t="s">
        <v>13273</v>
      </c>
      <c r="F7382" s="45" t="s">
        <v>677</v>
      </c>
      <c r="G7382" s="39" t="s">
        <v>676</v>
      </c>
    </row>
    <row r="7383" spans="2:7" x14ac:dyDescent="0.25">
      <c r="B7383" s="69" t="s">
        <v>20058</v>
      </c>
      <c r="C7383" s="44">
        <v>1765</v>
      </c>
      <c r="D7383" s="44">
        <v>1765</v>
      </c>
      <c r="E7383" s="193" t="s">
        <v>13272</v>
      </c>
      <c r="F7383" s="45" t="s">
        <v>679</v>
      </c>
      <c r="G7383" s="39" t="s">
        <v>678</v>
      </c>
    </row>
    <row r="7384" spans="2:7" x14ac:dyDescent="0.25">
      <c r="B7384" s="69" t="s">
        <v>9810</v>
      </c>
      <c r="C7384" s="44">
        <v>1765</v>
      </c>
      <c r="D7384" s="44">
        <v>1765</v>
      </c>
      <c r="E7384" s="193" t="s">
        <v>13272</v>
      </c>
      <c r="F7384" s="45" t="s">
        <v>679</v>
      </c>
      <c r="G7384" s="39" t="s">
        <v>678</v>
      </c>
    </row>
    <row r="7385" spans="2:7" x14ac:dyDescent="0.25">
      <c r="B7385" s="69" t="s">
        <v>6875</v>
      </c>
      <c r="C7385" s="44">
        <v>1765</v>
      </c>
      <c r="D7385" s="44">
        <v>1765</v>
      </c>
      <c r="E7385" s="193" t="s">
        <v>13272</v>
      </c>
      <c r="F7385" s="45" t="s">
        <v>679</v>
      </c>
      <c r="G7385" s="39" t="s">
        <v>678</v>
      </c>
    </row>
    <row r="7386" spans="2:7" x14ac:dyDescent="0.25">
      <c r="B7386" s="69" t="s">
        <v>10955</v>
      </c>
      <c r="C7386" s="44">
        <v>1765</v>
      </c>
      <c r="D7386" s="44">
        <v>1765</v>
      </c>
      <c r="E7386" s="193" t="s">
        <v>13272</v>
      </c>
      <c r="F7386" s="45" t="s">
        <v>679</v>
      </c>
      <c r="G7386" s="39" t="s">
        <v>678</v>
      </c>
    </row>
    <row r="7387" spans="2:7" x14ac:dyDescent="0.25">
      <c r="B7387" s="69" t="s">
        <v>6133</v>
      </c>
      <c r="C7387" s="44">
        <v>1765</v>
      </c>
      <c r="D7387" s="44">
        <v>1765</v>
      </c>
      <c r="E7387" s="193" t="s">
        <v>13272</v>
      </c>
      <c r="F7387" s="45" t="s">
        <v>679</v>
      </c>
      <c r="G7387" s="39" t="s">
        <v>678</v>
      </c>
    </row>
    <row r="7388" spans="2:7" x14ac:dyDescent="0.25">
      <c r="B7388" s="69" t="s">
        <v>20067</v>
      </c>
      <c r="C7388" s="44">
        <v>1773</v>
      </c>
      <c r="D7388" s="44">
        <v>1773</v>
      </c>
      <c r="E7388" s="193" t="s">
        <v>13280</v>
      </c>
      <c r="F7388" s="45" t="s">
        <v>664</v>
      </c>
      <c r="G7388" s="39" t="s">
        <v>663</v>
      </c>
    </row>
    <row r="7389" spans="2:7" x14ac:dyDescent="0.25">
      <c r="B7389" s="69" t="s">
        <v>3800</v>
      </c>
      <c r="C7389" s="44">
        <v>1773</v>
      </c>
      <c r="D7389" s="44">
        <v>1773</v>
      </c>
      <c r="E7389" s="193" t="s">
        <v>13280</v>
      </c>
      <c r="F7389" s="45" t="s">
        <v>664</v>
      </c>
      <c r="G7389" s="39" t="s">
        <v>663</v>
      </c>
    </row>
    <row r="7390" spans="2:7" x14ac:dyDescent="0.25">
      <c r="B7390" s="69" t="s">
        <v>10793</v>
      </c>
      <c r="C7390" s="44">
        <v>1773</v>
      </c>
      <c r="D7390" s="44">
        <v>1773</v>
      </c>
      <c r="E7390" s="193" t="s">
        <v>13280</v>
      </c>
      <c r="F7390" s="45" t="s">
        <v>664</v>
      </c>
      <c r="G7390" s="39" t="s">
        <v>663</v>
      </c>
    </row>
    <row r="7391" spans="2:7" x14ac:dyDescent="0.25">
      <c r="B7391" s="69" t="s">
        <v>9890</v>
      </c>
      <c r="C7391" s="44">
        <v>1773</v>
      </c>
      <c r="D7391" s="44">
        <v>1773</v>
      </c>
      <c r="E7391" s="193" t="s">
        <v>13280</v>
      </c>
      <c r="F7391" s="45" t="s">
        <v>664</v>
      </c>
      <c r="G7391" s="39" t="s">
        <v>663</v>
      </c>
    </row>
    <row r="7392" spans="2:7" x14ac:dyDescent="0.25">
      <c r="B7392" s="69" t="s">
        <v>9512</v>
      </c>
      <c r="C7392" s="44">
        <v>1773</v>
      </c>
      <c r="D7392" s="44">
        <v>1773</v>
      </c>
      <c r="E7392" s="193" t="s">
        <v>13280</v>
      </c>
      <c r="F7392" s="45" t="s">
        <v>664</v>
      </c>
      <c r="G7392" s="39" t="s">
        <v>663</v>
      </c>
    </row>
    <row r="7393" spans="2:7" x14ac:dyDescent="0.25">
      <c r="B7393" s="69" t="s">
        <v>7721</v>
      </c>
      <c r="C7393" s="44">
        <v>1773</v>
      </c>
      <c r="D7393" s="44">
        <v>1773</v>
      </c>
      <c r="E7393" s="193" t="s">
        <v>13280</v>
      </c>
      <c r="F7393" s="45" t="s">
        <v>664</v>
      </c>
      <c r="G7393" s="39" t="s">
        <v>663</v>
      </c>
    </row>
    <row r="7394" spans="2:7" x14ac:dyDescent="0.25">
      <c r="B7394" s="69" t="s">
        <v>20043</v>
      </c>
      <c r="C7394" s="44">
        <v>1752</v>
      </c>
      <c r="D7394" s="44">
        <v>1752</v>
      </c>
      <c r="E7394" s="193" t="s">
        <v>13261</v>
      </c>
      <c r="F7394" s="45" t="s">
        <v>6271</v>
      </c>
      <c r="G7394" s="39" t="s">
        <v>6270</v>
      </c>
    </row>
    <row r="7395" spans="2:7" x14ac:dyDescent="0.25">
      <c r="B7395" s="69" t="s">
        <v>6120</v>
      </c>
      <c r="C7395" s="44">
        <v>1752</v>
      </c>
      <c r="D7395" s="44">
        <v>1752</v>
      </c>
      <c r="E7395" s="193" t="s">
        <v>13261</v>
      </c>
      <c r="F7395" s="45" t="s">
        <v>6271</v>
      </c>
      <c r="G7395" s="39" t="s">
        <v>6270</v>
      </c>
    </row>
    <row r="7396" spans="2:7" x14ac:dyDescent="0.25">
      <c r="B7396" s="69" t="s">
        <v>10942</v>
      </c>
      <c r="C7396" s="44">
        <v>1752</v>
      </c>
      <c r="D7396" s="44">
        <v>1752</v>
      </c>
      <c r="E7396" s="193" t="s">
        <v>13261</v>
      </c>
      <c r="F7396" s="45" t="s">
        <v>6271</v>
      </c>
      <c r="G7396" s="39" t="s">
        <v>6270</v>
      </c>
    </row>
    <row r="7397" spans="2:7" x14ac:dyDescent="0.25">
      <c r="B7397" s="69" t="s">
        <v>3647</v>
      </c>
      <c r="C7397" s="44">
        <v>1752</v>
      </c>
      <c r="D7397" s="44">
        <v>1752</v>
      </c>
      <c r="E7397" s="193" t="s">
        <v>13261</v>
      </c>
      <c r="F7397" s="45" t="s">
        <v>6271</v>
      </c>
      <c r="G7397" s="39" t="s">
        <v>6270</v>
      </c>
    </row>
    <row r="7398" spans="2:7" x14ac:dyDescent="0.25">
      <c r="B7398" s="69" t="s">
        <v>10518</v>
      </c>
      <c r="C7398" s="44">
        <v>1752</v>
      </c>
      <c r="D7398" s="44">
        <v>1752</v>
      </c>
      <c r="E7398" s="193" t="s">
        <v>13261</v>
      </c>
      <c r="F7398" s="45" t="s">
        <v>6271</v>
      </c>
      <c r="G7398" s="39" t="s">
        <v>6270</v>
      </c>
    </row>
    <row r="7399" spans="2:7" x14ac:dyDescent="0.25">
      <c r="B7399" s="69" t="s">
        <v>20066</v>
      </c>
      <c r="C7399" s="44">
        <v>1772</v>
      </c>
      <c r="D7399" s="44">
        <v>1772</v>
      </c>
      <c r="E7399" s="193" t="s">
        <v>13279</v>
      </c>
      <c r="F7399" s="45" t="s">
        <v>14046</v>
      </c>
      <c r="G7399" s="39" t="s">
        <v>665</v>
      </c>
    </row>
    <row r="7400" spans="2:7" x14ac:dyDescent="0.25">
      <c r="B7400" s="69" t="s">
        <v>9511</v>
      </c>
      <c r="C7400" s="44">
        <v>1772</v>
      </c>
      <c r="D7400" s="44">
        <v>1772</v>
      </c>
      <c r="E7400" s="193" t="s">
        <v>13279</v>
      </c>
      <c r="F7400" s="45" t="s">
        <v>14046</v>
      </c>
      <c r="G7400" s="39" t="s">
        <v>665</v>
      </c>
    </row>
    <row r="7401" spans="2:7" x14ac:dyDescent="0.25">
      <c r="B7401" s="45" t="s">
        <v>14046</v>
      </c>
      <c r="C7401" s="44">
        <v>1772</v>
      </c>
      <c r="D7401" s="44">
        <v>1772</v>
      </c>
      <c r="E7401" s="193" t="s">
        <v>13279</v>
      </c>
      <c r="F7401" s="45" t="s">
        <v>14046</v>
      </c>
      <c r="G7401" s="39" t="s">
        <v>665</v>
      </c>
    </row>
    <row r="7402" spans="2:7" x14ac:dyDescent="0.25">
      <c r="B7402" s="69" t="s">
        <v>7720</v>
      </c>
      <c r="C7402" s="44">
        <v>1772</v>
      </c>
      <c r="D7402" s="44">
        <v>1772</v>
      </c>
      <c r="E7402" s="193" t="s">
        <v>13279</v>
      </c>
      <c r="F7402" s="45" t="s">
        <v>14046</v>
      </c>
      <c r="G7402" s="39" t="s">
        <v>665</v>
      </c>
    </row>
    <row r="7403" spans="2:7" x14ac:dyDescent="0.25">
      <c r="B7403" s="69" t="s">
        <v>3575</v>
      </c>
      <c r="C7403" s="44">
        <v>1772</v>
      </c>
      <c r="D7403" s="44">
        <v>1772</v>
      </c>
      <c r="E7403" s="193" t="s">
        <v>13279</v>
      </c>
      <c r="F7403" s="45" t="s">
        <v>14046</v>
      </c>
      <c r="G7403" s="39" t="s">
        <v>665</v>
      </c>
    </row>
    <row r="7404" spans="2:7" x14ac:dyDescent="0.25">
      <c r="B7404" s="69" t="s">
        <v>4770</v>
      </c>
      <c r="C7404" s="44">
        <v>1772</v>
      </c>
      <c r="D7404" s="44">
        <v>1772</v>
      </c>
      <c r="E7404" s="193" t="s">
        <v>13279</v>
      </c>
      <c r="F7404" s="45" t="s">
        <v>14046</v>
      </c>
      <c r="G7404" s="39" t="s">
        <v>665</v>
      </c>
    </row>
    <row r="7405" spans="2:7" x14ac:dyDescent="0.25">
      <c r="B7405" s="69" t="s">
        <v>20045</v>
      </c>
      <c r="C7405" s="44">
        <v>1754</v>
      </c>
      <c r="D7405" s="44">
        <v>1754</v>
      </c>
      <c r="E7405" s="193" t="s">
        <v>13262</v>
      </c>
      <c r="F7405" s="45" t="s">
        <v>6269</v>
      </c>
      <c r="G7405" s="39" t="s">
        <v>6268</v>
      </c>
    </row>
    <row r="7406" spans="2:7" x14ac:dyDescent="0.25">
      <c r="B7406" s="69" t="s">
        <v>10944</v>
      </c>
      <c r="C7406" s="44">
        <v>1754</v>
      </c>
      <c r="D7406" s="44">
        <v>1754</v>
      </c>
      <c r="E7406" s="193" t="s">
        <v>13262</v>
      </c>
      <c r="F7406" s="45" t="s">
        <v>6269</v>
      </c>
      <c r="G7406" s="39" t="s">
        <v>6268</v>
      </c>
    </row>
    <row r="7407" spans="2:7" x14ac:dyDescent="0.25">
      <c r="B7407" s="69" t="s">
        <v>6122</v>
      </c>
      <c r="C7407" s="44">
        <v>1754</v>
      </c>
      <c r="D7407" s="44">
        <v>1754</v>
      </c>
      <c r="E7407" s="193" t="s">
        <v>13262</v>
      </c>
      <c r="F7407" s="45" t="s">
        <v>6269</v>
      </c>
      <c r="G7407" s="39" t="s">
        <v>6268</v>
      </c>
    </row>
    <row r="7408" spans="2:7" x14ac:dyDescent="0.25">
      <c r="B7408" s="69" t="s">
        <v>10414</v>
      </c>
      <c r="C7408" s="44">
        <v>1754</v>
      </c>
      <c r="D7408" s="44">
        <v>1754</v>
      </c>
      <c r="E7408" s="193" t="s">
        <v>13262</v>
      </c>
      <c r="F7408" s="45" t="s">
        <v>6269</v>
      </c>
      <c r="G7408" s="39" t="s">
        <v>6268</v>
      </c>
    </row>
    <row r="7409" spans="2:7" x14ac:dyDescent="0.25">
      <c r="B7409" s="69" t="s">
        <v>10479</v>
      </c>
      <c r="C7409" s="44">
        <v>1754</v>
      </c>
      <c r="D7409" s="44">
        <v>1754</v>
      </c>
      <c r="E7409" s="193" t="s">
        <v>13262</v>
      </c>
      <c r="F7409" s="45" t="s">
        <v>6269</v>
      </c>
      <c r="G7409" s="39" t="s">
        <v>6268</v>
      </c>
    </row>
    <row r="7410" spans="2:7" x14ac:dyDescent="0.25">
      <c r="B7410" s="69" t="s">
        <v>20046</v>
      </c>
      <c r="C7410" s="44">
        <v>1755</v>
      </c>
      <c r="D7410" s="44">
        <v>1755</v>
      </c>
      <c r="E7410" s="193" t="s">
        <v>13263</v>
      </c>
      <c r="F7410" s="45" t="s">
        <v>6267</v>
      </c>
      <c r="G7410" s="39" t="s">
        <v>6266</v>
      </c>
    </row>
    <row r="7411" spans="2:7" x14ac:dyDescent="0.25">
      <c r="B7411" s="69" t="s">
        <v>6764</v>
      </c>
      <c r="C7411" s="44">
        <v>1755</v>
      </c>
      <c r="D7411" s="44">
        <v>1755</v>
      </c>
      <c r="E7411" s="193" t="s">
        <v>13263</v>
      </c>
      <c r="F7411" s="45" t="s">
        <v>6267</v>
      </c>
      <c r="G7411" s="39" t="s">
        <v>6266</v>
      </c>
    </row>
    <row r="7412" spans="2:7" x14ac:dyDescent="0.25">
      <c r="B7412" s="69" t="s">
        <v>9933</v>
      </c>
      <c r="C7412" s="44">
        <v>1755</v>
      </c>
      <c r="D7412" s="44">
        <v>1755</v>
      </c>
      <c r="E7412" s="193" t="s">
        <v>13263</v>
      </c>
      <c r="F7412" s="45" t="s">
        <v>6267</v>
      </c>
      <c r="G7412" s="39" t="s">
        <v>6266</v>
      </c>
    </row>
    <row r="7413" spans="2:7" x14ac:dyDescent="0.25">
      <c r="B7413" s="69" t="s">
        <v>10945</v>
      </c>
      <c r="C7413" s="44">
        <v>1755</v>
      </c>
      <c r="D7413" s="44">
        <v>1755</v>
      </c>
      <c r="E7413" s="193" t="s">
        <v>13263</v>
      </c>
      <c r="F7413" s="45" t="s">
        <v>6267</v>
      </c>
      <c r="G7413" s="39" t="s">
        <v>6266</v>
      </c>
    </row>
    <row r="7414" spans="2:7" x14ac:dyDescent="0.25">
      <c r="B7414" s="69" t="s">
        <v>6123</v>
      </c>
      <c r="C7414" s="44">
        <v>1755</v>
      </c>
      <c r="D7414" s="44">
        <v>1755</v>
      </c>
      <c r="E7414" s="193" t="s">
        <v>13263</v>
      </c>
      <c r="F7414" s="45" t="s">
        <v>6267</v>
      </c>
      <c r="G7414" s="39" t="s">
        <v>6266</v>
      </c>
    </row>
    <row r="7415" spans="2:7" x14ac:dyDescent="0.25">
      <c r="B7415" s="69" t="s">
        <v>20047</v>
      </c>
      <c r="C7415" s="44">
        <v>1756</v>
      </c>
      <c r="D7415" s="44">
        <v>1756</v>
      </c>
      <c r="E7415" s="193" t="s">
        <v>13264</v>
      </c>
      <c r="F7415" s="45" t="s">
        <v>6265</v>
      </c>
      <c r="G7415" s="39" t="s">
        <v>6264</v>
      </c>
    </row>
    <row r="7416" spans="2:7" x14ac:dyDescent="0.25">
      <c r="B7416" s="69" t="s">
        <v>10946</v>
      </c>
      <c r="C7416" s="44">
        <v>1756</v>
      </c>
      <c r="D7416" s="44">
        <v>1756</v>
      </c>
      <c r="E7416" s="193" t="s">
        <v>13264</v>
      </c>
      <c r="F7416" s="45" t="s">
        <v>6265</v>
      </c>
      <c r="G7416" s="39" t="s">
        <v>6264</v>
      </c>
    </row>
    <row r="7417" spans="2:7" x14ac:dyDescent="0.25">
      <c r="B7417" s="69" t="s">
        <v>6124</v>
      </c>
      <c r="C7417" s="44">
        <v>1756</v>
      </c>
      <c r="D7417" s="44">
        <v>1756</v>
      </c>
      <c r="E7417" s="193" t="s">
        <v>13264</v>
      </c>
      <c r="F7417" s="45" t="s">
        <v>6265</v>
      </c>
      <c r="G7417" s="39" t="s">
        <v>6264</v>
      </c>
    </row>
    <row r="7418" spans="2:7" x14ac:dyDescent="0.25">
      <c r="B7418" s="69" t="s">
        <v>4781</v>
      </c>
      <c r="C7418" s="44">
        <v>1756</v>
      </c>
      <c r="D7418" s="44">
        <v>1756</v>
      </c>
      <c r="E7418" s="193" t="s">
        <v>13264</v>
      </c>
      <c r="F7418" s="45" t="s">
        <v>6265</v>
      </c>
      <c r="G7418" s="39" t="s">
        <v>6264</v>
      </c>
    </row>
    <row r="7419" spans="2:7" x14ac:dyDescent="0.25">
      <c r="B7419" s="69" t="s">
        <v>3582</v>
      </c>
      <c r="C7419" s="44">
        <v>1756</v>
      </c>
      <c r="D7419" s="44">
        <v>1756</v>
      </c>
      <c r="E7419" s="193" t="s">
        <v>13264</v>
      </c>
      <c r="F7419" s="45" t="s">
        <v>6265</v>
      </c>
      <c r="G7419" s="39" t="s">
        <v>6264</v>
      </c>
    </row>
    <row r="7420" spans="2:7" x14ac:dyDescent="0.25">
      <c r="B7420" s="69" t="s">
        <v>20048</v>
      </c>
      <c r="C7420" s="44">
        <v>1757</v>
      </c>
      <c r="D7420" s="44">
        <v>1757</v>
      </c>
      <c r="E7420" s="193" t="s">
        <v>13265</v>
      </c>
      <c r="F7420" s="45" t="s">
        <v>6263</v>
      </c>
      <c r="G7420" s="39" t="s">
        <v>6262</v>
      </c>
    </row>
    <row r="7421" spans="2:7" x14ac:dyDescent="0.25">
      <c r="B7421" s="69" t="s">
        <v>10947</v>
      </c>
      <c r="C7421" s="44">
        <v>1757</v>
      </c>
      <c r="D7421" s="44">
        <v>1757</v>
      </c>
      <c r="E7421" s="193" t="s">
        <v>13265</v>
      </c>
      <c r="F7421" s="45" t="s">
        <v>6263</v>
      </c>
      <c r="G7421" s="39" t="s">
        <v>6262</v>
      </c>
    </row>
    <row r="7422" spans="2:7" x14ac:dyDescent="0.25">
      <c r="B7422" s="69" t="s">
        <v>6125</v>
      </c>
      <c r="C7422" s="44">
        <v>1757</v>
      </c>
      <c r="D7422" s="44">
        <v>1757</v>
      </c>
      <c r="E7422" s="193" t="s">
        <v>13265</v>
      </c>
      <c r="F7422" s="45" t="s">
        <v>6263</v>
      </c>
      <c r="G7422" s="39" t="s">
        <v>6262</v>
      </c>
    </row>
    <row r="7423" spans="2:7" x14ac:dyDescent="0.25">
      <c r="B7423" s="69" t="s">
        <v>10431</v>
      </c>
      <c r="C7423" s="44">
        <v>1757</v>
      </c>
      <c r="D7423" s="44">
        <v>1757</v>
      </c>
      <c r="E7423" s="193" t="s">
        <v>13265</v>
      </c>
      <c r="F7423" s="45" t="s">
        <v>6263</v>
      </c>
      <c r="G7423" s="39" t="s">
        <v>6262</v>
      </c>
    </row>
    <row r="7424" spans="2:7" x14ac:dyDescent="0.25">
      <c r="B7424" s="69" t="s">
        <v>2279</v>
      </c>
      <c r="C7424" s="44">
        <v>1757</v>
      </c>
      <c r="D7424" s="44">
        <v>1757</v>
      </c>
      <c r="E7424" s="193" t="s">
        <v>13265</v>
      </c>
      <c r="F7424" s="45" t="s">
        <v>6263</v>
      </c>
      <c r="G7424" s="39" t="s">
        <v>6262</v>
      </c>
    </row>
    <row r="7425" spans="2:7" x14ac:dyDescent="0.25">
      <c r="B7425" s="69" t="s">
        <v>20049</v>
      </c>
      <c r="C7425" s="44">
        <v>1758</v>
      </c>
      <c r="D7425" s="44">
        <v>1758</v>
      </c>
      <c r="E7425" s="193" t="s">
        <v>13266</v>
      </c>
      <c r="F7425" s="49" t="s">
        <v>14030</v>
      </c>
      <c r="G7425" s="39" t="s">
        <v>6261</v>
      </c>
    </row>
    <row r="7426" spans="2:7" x14ac:dyDescent="0.25">
      <c r="B7426" s="69" t="s">
        <v>9807</v>
      </c>
      <c r="C7426" s="44">
        <v>1758</v>
      </c>
      <c r="D7426" s="44">
        <v>1758</v>
      </c>
      <c r="E7426" s="193" t="s">
        <v>13266</v>
      </c>
      <c r="F7426" s="49" t="s">
        <v>14030</v>
      </c>
      <c r="G7426" s="39" t="s">
        <v>6261</v>
      </c>
    </row>
    <row r="7427" spans="2:7" x14ac:dyDescent="0.25">
      <c r="B7427" s="69" t="s">
        <v>6873</v>
      </c>
      <c r="C7427" s="44">
        <v>1758</v>
      </c>
      <c r="D7427" s="44">
        <v>1758</v>
      </c>
      <c r="E7427" s="193" t="s">
        <v>13266</v>
      </c>
      <c r="F7427" s="49" t="s">
        <v>14030</v>
      </c>
      <c r="G7427" s="39" t="s">
        <v>6261</v>
      </c>
    </row>
    <row r="7428" spans="2:7" x14ac:dyDescent="0.25">
      <c r="B7428" s="69" t="s">
        <v>10948</v>
      </c>
      <c r="C7428" s="44">
        <v>1758</v>
      </c>
      <c r="D7428" s="44">
        <v>1758</v>
      </c>
      <c r="E7428" s="193" t="s">
        <v>13266</v>
      </c>
      <c r="F7428" s="49" t="s">
        <v>14030</v>
      </c>
      <c r="G7428" s="39" t="s">
        <v>6261</v>
      </c>
    </row>
    <row r="7429" spans="2:7" x14ac:dyDescent="0.25">
      <c r="B7429" s="69" t="s">
        <v>6126</v>
      </c>
      <c r="C7429" s="44">
        <v>1758</v>
      </c>
      <c r="D7429" s="44">
        <v>1758</v>
      </c>
      <c r="E7429" s="193" t="s">
        <v>13266</v>
      </c>
      <c r="F7429" s="49" t="s">
        <v>14030</v>
      </c>
      <c r="G7429" s="39" t="s">
        <v>6261</v>
      </c>
    </row>
    <row r="7430" spans="2:7" x14ac:dyDescent="0.25">
      <c r="B7430" s="69" t="s">
        <v>14030</v>
      </c>
      <c r="C7430" s="44">
        <v>1758</v>
      </c>
      <c r="D7430" s="44">
        <v>1758</v>
      </c>
      <c r="E7430" s="193" t="s">
        <v>13266</v>
      </c>
      <c r="F7430" s="49" t="s">
        <v>14030</v>
      </c>
      <c r="G7430" s="39" t="s">
        <v>6261</v>
      </c>
    </row>
    <row r="7431" spans="2:7" x14ac:dyDescent="0.25">
      <c r="B7431" s="69" t="s">
        <v>14031</v>
      </c>
      <c r="C7431" s="44">
        <v>1758</v>
      </c>
      <c r="D7431" s="44">
        <v>1758</v>
      </c>
      <c r="E7431" s="193" t="s">
        <v>13266</v>
      </c>
      <c r="F7431" s="49" t="s">
        <v>14030</v>
      </c>
      <c r="G7431" s="39" t="s">
        <v>6261</v>
      </c>
    </row>
    <row r="7432" spans="2:7" x14ac:dyDescent="0.25">
      <c r="B7432" s="69" t="s">
        <v>20050</v>
      </c>
      <c r="C7432" s="44">
        <v>1759</v>
      </c>
      <c r="D7432" s="44">
        <v>1759</v>
      </c>
      <c r="E7432" s="193" t="s">
        <v>13267</v>
      </c>
      <c r="F7432" s="45" t="s">
        <v>685</v>
      </c>
      <c r="G7432" s="39" t="s">
        <v>684</v>
      </c>
    </row>
    <row r="7433" spans="2:7" x14ac:dyDescent="0.25">
      <c r="B7433" s="69" t="s">
        <v>10949</v>
      </c>
      <c r="C7433" s="44">
        <v>1759</v>
      </c>
      <c r="D7433" s="44">
        <v>1759</v>
      </c>
      <c r="E7433" s="193" t="s">
        <v>13267</v>
      </c>
      <c r="F7433" s="45" t="s">
        <v>685</v>
      </c>
      <c r="G7433" s="39" t="s">
        <v>684</v>
      </c>
    </row>
    <row r="7434" spans="2:7" x14ac:dyDescent="0.25">
      <c r="B7434" s="69" t="s">
        <v>6127</v>
      </c>
      <c r="C7434" s="44">
        <v>1759</v>
      </c>
      <c r="D7434" s="44">
        <v>1759</v>
      </c>
      <c r="E7434" s="193" t="s">
        <v>13267</v>
      </c>
      <c r="F7434" s="45" t="s">
        <v>685</v>
      </c>
      <c r="G7434" s="39" t="s">
        <v>684</v>
      </c>
    </row>
    <row r="7435" spans="2:7" x14ac:dyDescent="0.25">
      <c r="B7435" s="69" t="s">
        <v>5506</v>
      </c>
      <c r="C7435" s="44">
        <v>1759</v>
      </c>
      <c r="D7435" s="44">
        <v>1759</v>
      </c>
      <c r="E7435" s="193" t="s">
        <v>13267</v>
      </c>
      <c r="F7435" s="45" t="s">
        <v>685</v>
      </c>
      <c r="G7435" s="39" t="s">
        <v>684</v>
      </c>
    </row>
    <row r="7436" spans="2:7" x14ac:dyDescent="0.25">
      <c r="B7436" s="69" t="s">
        <v>983</v>
      </c>
      <c r="C7436" s="44">
        <v>1759</v>
      </c>
      <c r="D7436" s="44">
        <v>1759</v>
      </c>
      <c r="E7436" s="193" t="s">
        <v>13267</v>
      </c>
      <c r="F7436" s="45" t="s">
        <v>685</v>
      </c>
      <c r="G7436" s="39" t="s">
        <v>684</v>
      </c>
    </row>
    <row r="7437" spans="2:7" x14ac:dyDescent="0.25">
      <c r="B7437" s="69" t="s">
        <v>20051</v>
      </c>
      <c r="C7437" s="44">
        <v>1760</v>
      </c>
      <c r="D7437" s="44">
        <v>1760</v>
      </c>
      <c r="E7437" s="193" t="s">
        <v>13268</v>
      </c>
      <c r="F7437" s="45" t="s">
        <v>683</v>
      </c>
      <c r="G7437" s="39" t="s">
        <v>18266</v>
      </c>
    </row>
    <row r="7438" spans="2:7" x14ac:dyDescent="0.25">
      <c r="B7438" s="69" t="s">
        <v>10950</v>
      </c>
      <c r="C7438" s="44">
        <v>1760</v>
      </c>
      <c r="D7438" s="44">
        <v>1760</v>
      </c>
      <c r="E7438" s="193" t="s">
        <v>13268</v>
      </c>
      <c r="F7438" s="45" t="s">
        <v>683</v>
      </c>
      <c r="G7438" s="39" t="s">
        <v>18266</v>
      </c>
    </row>
    <row r="7439" spans="2:7" x14ac:dyDescent="0.25">
      <c r="B7439" s="69" t="s">
        <v>6128</v>
      </c>
      <c r="C7439" s="44">
        <v>1760</v>
      </c>
      <c r="D7439" s="44">
        <v>1760</v>
      </c>
      <c r="E7439" s="193" t="s">
        <v>13268</v>
      </c>
      <c r="F7439" s="45" t="s">
        <v>683</v>
      </c>
      <c r="G7439" s="39" t="s">
        <v>18266</v>
      </c>
    </row>
    <row r="7440" spans="2:7" x14ac:dyDescent="0.25">
      <c r="B7440" s="69" t="s">
        <v>9499</v>
      </c>
      <c r="C7440" s="44">
        <v>1760</v>
      </c>
      <c r="D7440" s="44">
        <v>1760</v>
      </c>
      <c r="E7440" s="193" t="s">
        <v>13268</v>
      </c>
      <c r="F7440" s="45" t="s">
        <v>683</v>
      </c>
      <c r="G7440" s="39" t="s">
        <v>18266</v>
      </c>
    </row>
    <row r="7441" spans="2:7" x14ac:dyDescent="0.25">
      <c r="B7441" s="69" t="s">
        <v>10542</v>
      </c>
      <c r="C7441" s="44">
        <v>1760</v>
      </c>
      <c r="D7441" s="44">
        <v>1760</v>
      </c>
      <c r="E7441" s="193" t="s">
        <v>13268</v>
      </c>
      <c r="F7441" s="45" t="s">
        <v>683</v>
      </c>
      <c r="G7441" s="39" t="s">
        <v>18266</v>
      </c>
    </row>
    <row r="7442" spans="2:7" x14ac:dyDescent="0.25">
      <c r="B7442" s="69" t="s">
        <v>10708</v>
      </c>
      <c r="C7442" s="44">
        <v>1760</v>
      </c>
      <c r="D7442" s="44">
        <v>1760</v>
      </c>
      <c r="E7442" s="193" t="s">
        <v>13268</v>
      </c>
      <c r="F7442" s="45" t="s">
        <v>683</v>
      </c>
      <c r="G7442" s="39" t="s">
        <v>18266</v>
      </c>
    </row>
    <row r="7443" spans="2:7" x14ac:dyDescent="0.25">
      <c r="B7443" s="69" t="s">
        <v>4024</v>
      </c>
      <c r="C7443" s="44">
        <v>1760</v>
      </c>
      <c r="D7443" s="44">
        <v>1760</v>
      </c>
      <c r="E7443" s="193" t="s">
        <v>13268</v>
      </c>
      <c r="F7443" s="45" t="s">
        <v>683</v>
      </c>
      <c r="G7443" s="39" t="s">
        <v>18266</v>
      </c>
    </row>
    <row r="7444" spans="2:7" x14ac:dyDescent="0.25">
      <c r="B7444" s="69" t="s">
        <v>20052</v>
      </c>
      <c r="C7444" s="44">
        <v>1761</v>
      </c>
      <c r="D7444" s="44">
        <v>1761</v>
      </c>
      <c r="E7444" s="193" t="s">
        <v>13269</v>
      </c>
      <c r="F7444" s="45" t="s">
        <v>2573</v>
      </c>
      <c r="G7444" s="39" t="s">
        <v>2574</v>
      </c>
    </row>
    <row r="7445" spans="2:7" x14ac:dyDescent="0.25">
      <c r="B7445" s="69" t="s">
        <v>3781</v>
      </c>
      <c r="C7445" s="44">
        <v>1761</v>
      </c>
      <c r="D7445" s="44">
        <v>1761</v>
      </c>
      <c r="E7445" s="193" t="s">
        <v>13269</v>
      </c>
      <c r="F7445" s="45" t="s">
        <v>2573</v>
      </c>
      <c r="G7445" s="39" t="s">
        <v>2574</v>
      </c>
    </row>
    <row r="7446" spans="2:7" x14ac:dyDescent="0.25">
      <c r="B7446" s="69" t="s">
        <v>9793</v>
      </c>
      <c r="C7446" s="44">
        <v>1761</v>
      </c>
      <c r="D7446" s="44">
        <v>1761</v>
      </c>
      <c r="E7446" s="193" t="s">
        <v>13269</v>
      </c>
      <c r="F7446" s="45" t="s">
        <v>2573</v>
      </c>
      <c r="G7446" s="39" t="s">
        <v>2574</v>
      </c>
    </row>
    <row r="7447" spans="2:7" x14ac:dyDescent="0.25">
      <c r="B7447" s="69" t="s">
        <v>10951</v>
      </c>
      <c r="C7447" s="44">
        <v>1761</v>
      </c>
      <c r="D7447" s="44">
        <v>1761</v>
      </c>
      <c r="E7447" s="193" t="s">
        <v>13269</v>
      </c>
      <c r="F7447" s="45" t="s">
        <v>2573</v>
      </c>
      <c r="G7447" s="39" t="s">
        <v>2574</v>
      </c>
    </row>
    <row r="7448" spans="2:7" x14ac:dyDescent="0.25">
      <c r="B7448" s="69" t="s">
        <v>6129</v>
      </c>
      <c r="C7448" s="44">
        <v>1761</v>
      </c>
      <c r="D7448" s="44">
        <v>1761</v>
      </c>
      <c r="E7448" s="193" t="s">
        <v>13269</v>
      </c>
      <c r="F7448" s="45" t="s">
        <v>2573</v>
      </c>
      <c r="G7448" s="39" t="s">
        <v>2574</v>
      </c>
    </row>
    <row r="7449" spans="2:7" x14ac:dyDescent="0.25">
      <c r="B7449" s="69" t="s">
        <v>20055</v>
      </c>
      <c r="C7449" s="44">
        <v>1763</v>
      </c>
      <c r="D7449" s="44">
        <v>1763</v>
      </c>
      <c r="E7449" s="51" t="s">
        <v>13271</v>
      </c>
      <c r="F7449" s="45" t="s">
        <v>14041</v>
      </c>
      <c r="G7449" s="39" t="s">
        <v>680</v>
      </c>
    </row>
    <row r="7450" spans="2:7" x14ac:dyDescent="0.25">
      <c r="B7450" s="69" t="s">
        <v>20056</v>
      </c>
      <c r="C7450" s="44">
        <v>1764</v>
      </c>
      <c r="D7450" s="44">
        <v>1764</v>
      </c>
      <c r="E7450" s="193" t="s">
        <v>13271</v>
      </c>
      <c r="F7450" s="49" t="s">
        <v>14041</v>
      </c>
      <c r="G7450" s="39" t="s">
        <v>680</v>
      </c>
    </row>
    <row r="7451" spans="2:7" x14ac:dyDescent="0.25">
      <c r="B7451" s="69" t="s">
        <v>6864</v>
      </c>
      <c r="C7451" s="44">
        <v>1763</v>
      </c>
      <c r="D7451" s="44">
        <v>1763</v>
      </c>
      <c r="E7451" s="51" t="s">
        <v>13271</v>
      </c>
      <c r="F7451" s="45" t="s">
        <v>14041</v>
      </c>
      <c r="G7451" s="39" t="s">
        <v>680</v>
      </c>
    </row>
    <row r="7452" spans="2:7" x14ac:dyDescent="0.25">
      <c r="B7452" s="69" t="s">
        <v>9787</v>
      </c>
      <c r="C7452" s="44">
        <v>1763</v>
      </c>
      <c r="D7452" s="44">
        <v>1763</v>
      </c>
      <c r="E7452" s="51" t="s">
        <v>13271</v>
      </c>
      <c r="F7452" s="45" t="s">
        <v>14041</v>
      </c>
      <c r="G7452" s="39" t="s">
        <v>680</v>
      </c>
    </row>
    <row r="7453" spans="2:7" x14ac:dyDescent="0.25">
      <c r="B7453" s="69" t="s">
        <v>6131</v>
      </c>
      <c r="C7453" s="44">
        <v>1763</v>
      </c>
      <c r="D7453" s="44">
        <v>1763</v>
      </c>
      <c r="E7453" s="51" t="s">
        <v>13271</v>
      </c>
      <c r="F7453" s="45" t="s">
        <v>14041</v>
      </c>
      <c r="G7453" s="39" t="s">
        <v>680</v>
      </c>
    </row>
    <row r="7454" spans="2:7" x14ac:dyDescent="0.25">
      <c r="B7454" s="69" t="s">
        <v>10953</v>
      </c>
      <c r="C7454" s="44">
        <v>1763</v>
      </c>
      <c r="D7454" s="44">
        <v>1763</v>
      </c>
      <c r="E7454" s="51" t="s">
        <v>13271</v>
      </c>
      <c r="F7454" s="45" t="s">
        <v>14041</v>
      </c>
      <c r="G7454" s="39" t="s">
        <v>680</v>
      </c>
    </row>
    <row r="7455" spans="2:7" x14ac:dyDescent="0.25">
      <c r="B7455" s="69" t="s">
        <v>10954</v>
      </c>
      <c r="C7455" s="44">
        <v>1764</v>
      </c>
      <c r="D7455" s="44">
        <v>1764</v>
      </c>
      <c r="E7455" s="193" t="s">
        <v>13271</v>
      </c>
      <c r="F7455" s="49" t="s">
        <v>14041</v>
      </c>
      <c r="G7455" s="39" t="s">
        <v>680</v>
      </c>
    </row>
    <row r="7456" spans="2:7" x14ac:dyDescent="0.25">
      <c r="B7456" s="69" t="s">
        <v>6132</v>
      </c>
      <c r="C7456" s="44">
        <v>1764</v>
      </c>
      <c r="D7456" s="44">
        <v>1764</v>
      </c>
      <c r="E7456" s="193" t="s">
        <v>13271</v>
      </c>
      <c r="F7456" s="49" t="s">
        <v>14041</v>
      </c>
      <c r="G7456" s="39" t="s">
        <v>680</v>
      </c>
    </row>
    <row r="7457" spans="2:7" x14ac:dyDescent="0.25">
      <c r="B7457" s="69" t="s">
        <v>4013</v>
      </c>
      <c r="C7457" s="44">
        <v>1764</v>
      </c>
      <c r="D7457" s="44">
        <v>1764</v>
      </c>
      <c r="E7457" s="193" t="s">
        <v>13271</v>
      </c>
      <c r="F7457" s="49" t="s">
        <v>14041</v>
      </c>
      <c r="G7457" s="39" t="s">
        <v>680</v>
      </c>
    </row>
    <row r="7458" spans="2:7" x14ac:dyDescent="0.25">
      <c r="B7458" s="69" t="s">
        <v>7189</v>
      </c>
      <c r="C7458" s="44">
        <v>1764</v>
      </c>
      <c r="D7458" s="44">
        <v>1764</v>
      </c>
      <c r="E7458" s="193" t="s">
        <v>13271</v>
      </c>
      <c r="F7458" s="49" t="s">
        <v>14041</v>
      </c>
      <c r="G7458" s="39" t="s">
        <v>680</v>
      </c>
    </row>
    <row r="7459" spans="2:7" x14ac:dyDescent="0.25">
      <c r="B7459" s="69" t="s">
        <v>9963</v>
      </c>
      <c r="C7459" s="44">
        <v>1764</v>
      </c>
      <c r="D7459" s="44">
        <v>1764</v>
      </c>
      <c r="E7459" s="193" t="s">
        <v>13271</v>
      </c>
      <c r="F7459" s="49" t="s">
        <v>14041</v>
      </c>
      <c r="G7459" s="39" t="s">
        <v>680</v>
      </c>
    </row>
    <row r="7460" spans="2:7" x14ac:dyDescent="0.25">
      <c r="B7460" s="69" t="s">
        <v>14039</v>
      </c>
      <c r="C7460" s="44">
        <v>1763</v>
      </c>
      <c r="D7460" s="44">
        <v>1763</v>
      </c>
      <c r="E7460" s="51" t="s">
        <v>13271</v>
      </c>
      <c r="F7460" s="45" t="s">
        <v>14041</v>
      </c>
      <c r="G7460" s="39" t="s">
        <v>680</v>
      </c>
    </row>
    <row r="7461" spans="2:7" x14ac:dyDescent="0.25">
      <c r="B7461" s="69" t="s">
        <v>14040</v>
      </c>
      <c r="C7461" s="44">
        <v>1763</v>
      </c>
      <c r="D7461" s="44">
        <v>1763</v>
      </c>
      <c r="E7461" s="51" t="s">
        <v>13271</v>
      </c>
      <c r="F7461" s="45" t="s">
        <v>14041</v>
      </c>
      <c r="G7461" s="39" t="s">
        <v>680</v>
      </c>
    </row>
    <row r="7462" spans="2:7" x14ac:dyDescent="0.25">
      <c r="B7462" s="69" t="s">
        <v>14041</v>
      </c>
      <c r="C7462" s="44">
        <v>1764</v>
      </c>
      <c r="D7462" s="44">
        <v>1764</v>
      </c>
      <c r="E7462" s="193" t="s">
        <v>13271</v>
      </c>
      <c r="F7462" s="49" t="s">
        <v>14041</v>
      </c>
      <c r="G7462" s="39" t="s">
        <v>680</v>
      </c>
    </row>
    <row r="7463" spans="2:7" x14ac:dyDescent="0.25">
      <c r="B7463" s="69" t="s">
        <v>14042</v>
      </c>
      <c r="C7463" s="44">
        <v>1764</v>
      </c>
      <c r="D7463" s="44">
        <v>1764</v>
      </c>
      <c r="E7463" s="193" t="s">
        <v>13271</v>
      </c>
      <c r="F7463" s="49" t="s">
        <v>14041</v>
      </c>
      <c r="G7463" s="39" t="s">
        <v>680</v>
      </c>
    </row>
    <row r="7464" spans="2:7" x14ac:dyDescent="0.25">
      <c r="B7464" s="69" t="s">
        <v>20053</v>
      </c>
      <c r="C7464" s="44">
        <v>1762</v>
      </c>
      <c r="D7464" s="44">
        <v>1762</v>
      </c>
      <c r="E7464" s="193" t="s">
        <v>13270</v>
      </c>
      <c r="F7464" s="45" t="s">
        <v>14032</v>
      </c>
      <c r="G7464" s="39" t="s">
        <v>681</v>
      </c>
    </row>
    <row r="7465" spans="2:7" x14ac:dyDescent="0.25">
      <c r="B7465" s="69" t="s">
        <v>6130</v>
      </c>
      <c r="C7465" s="44">
        <v>1762</v>
      </c>
      <c r="D7465" s="44">
        <v>1762</v>
      </c>
      <c r="E7465" s="193" t="s">
        <v>13270</v>
      </c>
      <c r="F7465" s="45" t="s">
        <v>14032</v>
      </c>
      <c r="G7465" s="39" t="s">
        <v>681</v>
      </c>
    </row>
    <row r="7466" spans="2:7" x14ac:dyDescent="0.25">
      <c r="B7466" s="69" t="s">
        <v>11317</v>
      </c>
      <c r="C7466" s="44">
        <v>1762</v>
      </c>
      <c r="D7466" s="44">
        <v>1762</v>
      </c>
      <c r="E7466" s="193" t="s">
        <v>13270</v>
      </c>
      <c r="F7466" s="45" t="s">
        <v>14032</v>
      </c>
      <c r="G7466" s="39" t="s">
        <v>681</v>
      </c>
    </row>
    <row r="7467" spans="2:7" x14ac:dyDescent="0.25">
      <c r="B7467" s="69" t="s">
        <v>10952</v>
      </c>
      <c r="C7467" s="44">
        <v>1762</v>
      </c>
      <c r="D7467" s="44">
        <v>1762</v>
      </c>
      <c r="E7467" s="193" t="s">
        <v>13270</v>
      </c>
      <c r="F7467" s="45" t="s">
        <v>14032</v>
      </c>
      <c r="G7467" s="39" t="s">
        <v>681</v>
      </c>
    </row>
    <row r="7468" spans="2:7" x14ac:dyDescent="0.25">
      <c r="B7468" s="69" t="s">
        <v>11318</v>
      </c>
      <c r="C7468" s="44">
        <v>1762</v>
      </c>
      <c r="D7468" s="44">
        <v>1762</v>
      </c>
      <c r="E7468" s="193" t="s">
        <v>13270</v>
      </c>
      <c r="F7468" s="45" t="s">
        <v>14032</v>
      </c>
      <c r="G7468" s="39" t="s">
        <v>681</v>
      </c>
    </row>
    <row r="7469" spans="2:7" x14ac:dyDescent="0.25">
      <c r="B7469" s="69" t="s">
        <v>7202</v>
      </c>
      <c r="C7469" s="44">
        <v>1762</v>
      </c>
      <c r="D7469" s="44">
        <v>1762</v>
      </c>
      <c r="E7469" s="193" t="s">
        <v>13270</v>
      </c>
      <c r="F7469" s="45" t="s">
        <v>14032</v>
      </c>
      <c r="G7469" s="39" t="s">
        <v>681</v>
      </c>
    </row>
    <row r="7470" spans="2:7" x14ac:dyDescent="0.25">
      <c r="B7470" s="69" t="s">
        <v>11319</v>
      </c>
      <c r="C7470" s="44">
        <v>1762</v>
      </c>
      <c r="D7470" s="44">
        <v>1762</v>
      </c>
      <c r="E7470" s="193" t="s">
        <v>13270</v>
      </c>
      <c r="F7470" s="45" t="s">
        <v>14032</v>
      </c>
      <c r="G7470" s="39" t="s">
        <v>681</v>
      </c>
    </row>
    <row r="7471" spans="2:7" x14ac:dyDescent="0.25">
      <c r="B7471" s="69" t="s">
        <v>5551</v>
      </c>
      <c r="C7471" s="44">
        <v>1762</v>
      </c>
      <c r="D7471" s="44">
        <v>1762</v>
      </c>
      <c r="E7471" s="193" t="s">
        <v>13270</v>
      </c>
      <c r="F7471" s="45" t="s">
        <v>14032</v>
      </c>
      <c r="G7471" s="39" t="s">
        <v>681</v>
      </c>
    </row>
    <row r="7472" spans="2:7" x14ac:dyDescent="0.25">
      <c r="B7472" s="69" t="s">
        <v>14033</v>
      </c>
      <c r="C7472" s="44">
        <v>1762</v>
      </c>
      <c r="D7472" s="44">
        <v>1762</v>
      </c>
      <c r="E7472" s="193" t="s">
        <v>13270</v>
      </c>
      <c r="F7472" s="45" t="s">
        <v>14032</v>
      </c>
      <c r="G7472" s="39" t="s">
        <v>681</v>
      </c>
    </row>
    <row r="7473" spans="2:7" x14ac:dyDescent="0.25">
      <c r="B7473" s="69" t="s">
        <v>14034</v>
      </c>
      <c r="C7473" s="44">
        <v>1762</v>
      </c>
      <c r="D7473" s="44">
        <v>1762</v>
      </c>
      <c r="E7473" s="193" t="s">
        <v>13270</v>
      </c>
      <c r="F7473" s="45" t="s">
        <v>14032</v>
      </c>
      <c r="G7473" s="39" t="s">
        <v>681</v>
      </c>
    </row>
    <row r="7474" spans="2:7" x14ac:dyDescent="0.25">
      <c r="B7474" s="69" t="s">
        <v>14032</v>
      </c>
      <c r="C7474" s="44">
        <v>1762</v>
      </c>
      <c r="D7474" s="44">
        <v>1762</v>
      </c>
      <c r="E7474" s="193" t="s">
        <v>13270</v>
      </c>
      <c r="F7474" s="45" t="s">
        <v>14032</v>
      </c>
      <c r="G7474" s="39" t="s">
        <v>681</v>
      </c>
    </row>
    <row r="7475" spans="2:7" x14ac:dyDescent="0.25">
      <c r="B7475" s="69" t="s">
        <v>14035</v>
      </c>
      <c r="C7475" s="44">
        <v>1762</v>
      </c>
      <c r="D7475" s="44">
        <v>1762</v>
      </c>
      <c r="E7475" s="193" t="s">
        <v>13270</v>
      </c>
      <c r="F7475" s="45" t="s">
        <v>14032</v>
      </c>
      <c r="G7475" s="39" t="s">
        <v>681</v>
      </c>
    </row>
    <row r="7476" spans="2:7" x14ac:dyDescent="0.25">
      <c r="B7476" s="69" t="s">
        <v>20068</v>
      </c>
      <c r="C7476" s="44">
        <v>1774</v>
      </c>
      <c r="D7476" s="44">
        <v>1774</v>
      </c>
      <c r="E7476" s="193" t="s">
        <v>13281</v>
      </c>
      <c r="F7476" s="45" t="s">
        <v>662</v>
      </c>
      <c r="G7476" s="39" t="s">
        <v>661</v>
      </c>
    </row>
    <row r="7477" spans="2:7" x14ac:dyDescent="0.25">
      <c r="B7477" s="69" t="s">
        <v>7543</v>
      </c>
      <c r="C7477" s="44">
        <v>1774</v>
      </c>
      <c r="D7477" s="44">
        <v>1774</v>
      </c>
      <c r="E7477" s="193" t="s">
        <v>13281</v>
      </c>
      <c r="F7477" s="45" t="s">
        <v>662</v>
      </c>
      <c r="G7477" s="39" t="s">
        <v>661</v>
      </c>
    </row>
    <row r="7478" spans="2:7" x14ac:dyDescent="0.25">
      <c r="B7478" s="69" t="s">
        <v>9829</v>
      </c>
      <c r="C7478" s="44">
        <v>1774</v>
      </c>
      <c r="D7478" s="44">
        <v>1774</v>
      </c>
      <c r="E7478" s="193" t="s">
        <v>13281</v>
      </c>
      <c r="F7478" s="45" t="s">
        <v>662</v>
      </c>
      <c r="G7478" s="39" t="s">
        <v>661</v>
      </c>
    </row>
    <row r="7479" spans="2:7" x14ac:dyDescent="0.25">
      <c r="B7479" s="69" t="s">
        <v>3793</v>
      </c>
      <c r="C7479" s="44">
        <v>1774</v>
      </c>
      <c r="D7479" s="44">
        <v>1774</v>
      </c>
      <c r="E7479" s="193" t="s">
        <v>13281</v>
      </c>
      <c r="F7479" s="45" t="s">
        <v>662</v>
      </c>
      <c r="G7479" s="39" t="s">
        <v>661</v>
      </c>
    </row>
    <row r="7480" spans="2:7" x14ac:dyDescent="0.25">
      <c r="B7480" s="69" t="s">
        <v>7722</v>
      </c>
      <c r="C7480" s="44">
        <v>1774</v>
      </c>
      <c r="D7480" s="44">
        <v>1774</v>
      </c>
      <c r="E7480" s="193" t="s">
        <v>13281</v>
      </c>
      <c r="F7480" s="45" t="s">
        <v>662</v>
      </c>
      <c r="G7480" s="39" t="s">
        <v>661</v>
      </c>
    </row>
    <row r="7481" spans="2:7" x14ac:dyDescent="0.25">
      <c r="B7481" s="69" t="s">
        <v>9513</v>
      </c>
      <c r="C7481" s="44">
        <v>1774</v>
      </c>
      <c r="D7481" s="44">
        <v>1774</v>
      </c>
      <c r="E7481" s="193" t="s">
        <v>13281</v>
      </c>
      <c r="F7481" s="45" t="s">
        <v>662</v>
      </c>
      <c r="G7481" s="39" t="s">
        <v>661</v>
      </c>
    </row>
    <row r="7482" spans="2:7" x14ac:dyDescent="0.25">
      <c r="B7482" s="69" t="s">
        <v>20070</v>
      </c>
      <c r="C7482" s="44">
        <v>1776</v>
      </c>
      <c r="D7482" s="44">
        <v>1776</v>
      </c>
      <c r="E7482" s="193" t="s">
        <v>13283</v>
      </c>
      <c r="F7482" s="45" t="s">
        <v>660</v>
      </c>
      <c r="G7482" s="39" t="s">
        <v>659</v>
      </c>
    </row>
    <row r="7483" spans="2:7" x14ac:dyDescent="0.25">
      <c r="B7483" s="69" t="s">
        <v>7724</v>
      </c>
      <c r="C7483" s="44">
        <v>1776</v>
      </c>
      <c r="D7483" s="44">
        <v>1776</v>
      </c>
      <c r="E7483" s="193" t="s">
        <v>13283</v>
      </c>
      <c r="F7483" s="45" t="s">
        <v>660</v>
      </c>
      <c r="G7483" s="39" t="s">
        <v>659</v>
      </c>
    </row>
    <row r="7484" spans="2:7" x14ac:dyDescent="0.25">
      <c r="B7484" s="69" t="s">
        <v>9515</v>
      </c>
      <c r="C7484" s="44">
        <v>1776</v>
      </c>
      <c r="D7484" s="44">
        <v>1776</v>
      </c>
      <c r="E7484" s="193" t="s">
        <v>13283</v>
      </c>
      <c r="F7484" s="45" t="s">
        <v>660</v>
      </c>
      <c r="G7484" s="39" t="s">
        <v>659</v>
      </c>
    </row>
    <row r="7485" spans="2:7" x14ac:dyDescent="0.25">
      <c r="B7485" s="69" t="s">
        <v>15087</v>
      </c>
      <c r="C7485" s="44">
        <v>1776</v>
      </c>
      <c r="D7485" s="44">
        <v>1776</v>
      </c>
      <c r="E7485" s="193" t="s">
        <v>13283</v>
      </c>
      <c r="F7485" s="45" t="s">
        <v>660</v>
      </c>
      <c r="G7485" s="39" t="s">
        <v>659</v>
      </c>
    </row>
    <row r="7486" spans="2:7" x14ac:dyDescent="0.25">
      <c r="B7486" s="69" t="s">
        <v>10171</v>
      </c>
      <c r="C7486" s="44">
        <v>1776</v>
      </c>
      <c r="D7486" s="44">
        <v>1776</v>
      </c>
      <c r="E7486" s="193" t="s">
        <v>13283</v>
      </c>
      <c r="F7486" s="45" t="s">
        <v>660</v>
      </c>
      <c r="G7486" s="39" t="s">
        <v>659</v>
      </c>
    </row>
    <row r="7487" spans="2:7" x14ac:dyDescent="0.25">
      <c r="B7487" s="69" t="s">
        <v>20069</v>
      </c>
      <c r="C7487" s="44">
        <v>1775</v>
      </c>
      <c r="D7487" s="44">
        <v>1775</v>
      </c>
      <c r="E7487" s="193" t="s">
        <v>13282</v>
      </c>
      <c r="F7487" s="45" t="s">
        <v>2578</v>
      </c>
      <c r="G7487" s="39" t="s">
        <v>2579</v>
      </c>
    </row>
    <row r="7488" spans="2:7" x14ac:dyDescent="0.25">
      <c r="B7488" s="69" t="s">
        <v>7723</v>
      </c>
      <c r="C7488" s="44">
        <v>1775</v>
      </c>
      <c r="D7488" s="44">
        <v>1775</v>
      </c>
      <c r="E7488" s="193" t="s">
        <v>13282</v>
      </c>
      <c r="F7488" s="45" t="s">
        <v>2578</v>
      </c>
      <c r="G7488" s="39" t="s">
        <v>2579</v>
      </c>
    </row>
    <row r="7489" spans="2:7" x14ac:dyDescent="0.25">
      <c r="B7489" s="69" t="s">
        <v>9514</v>
      </c>
      <c r="C7489" s="44">
        <v>1775</v>
      </c>
      <c r="D7489" s="44">
        <v>1775</v>
      </c>
      <c r="E7489" s="193" t="s">
        <v>13282</v>
      </c>
      <c r="F7489" s="45" t="s">
        <v>2578</v>
      </c>
      <c r="G7489" s="39" t="s">
        <v>2579</v>
      </c>
    </row>
    <row r="7490" spans="2:7" x14ac:dyDescent="0.25">
      <c r="B7490" s="69" t="s">
        <v>3568</v>
      </c>
      <c r="C7490" s="44">
        <v>1775</v>
      </c>
      <c r="D7490" s="44">
        <v>1775</v>
      </c>
      <c r="E7490" s="193" t="s">
        <v>13282</v>
      </c>
      <c r="F7490" s="45" t="s">
        <v>2578</v>
      </c>
      <c r="G7490" s="39" t="s">
        <v>2579</v>
      </c>
    </row>
    <row r="7491" spans="2:7" x14ac:dyDescent="0.25">
      <c r="B7491" s="69" t="s">
        <v>4756</v>
      </c>
      <c r="C7491" s="44">
        <v>1775</v>
      </c>
      <c r="D7491" s="44">
        <v>1775</v>
      </c>
      <c r="E7491" s="193" t="s">
        <v>13282</v>
      </c>
      <c r="F7491" s="45" t="s">
        <v>2578</v>
      </c>
      <c r="G7491" s="39" t="s">
        <v>2579</v>
      </c>
    </row>
    <row r="7492" spans="2:7" x14ac:dyDescent="0.25">
      <c r="B7492" s="70" t="s">
        <v>20044</v>
      </c>
      <c r="C7492" s="46">
        <v>1753</v>
      </c>
      <c r="D7492" s="71">
        <v>1753</v>
      </c>
      <c r="E7492" s="53" t="s">
        <v>16666</v>
      </c>
      <c r="F7492" s="211" t="s">
        <v>15331</v>
      </c>
      <c r="G7492" s="71" t="s">
        <v>2572</v>
      </c>
    </row>
    <row r="7493" spans="2:7" x14ac:dyDescent="0.25">
      <c r="B7493" s="69" t="s">
        <v>15331</v>
      </c>
      <c r="C7493" s="44">
        <v>1753</v>
      </c>
      <c r="D7493" s="44">
        <v>1753</v>
      </c>
      <c r="E7493" s="51" t="s">
        <v>16666</v>
      </c>
      <c r="F7493" s="45" t="s">
        <v>15331</v>
      </c>
      <c r="G7493" s="39" t="s">
        <v>2572</v>
      </c>
    </row>
    <row r="7494" spans="2:7" x14ac:dyDescent="0.25">
      <c r="B7494" s="69" t="s">
        <v>15514</v>
      </c>
      <c r="C7494" s="44">
        <v>1753</v>
      </c>
      <c r="D7494" s="44">
        <v>1753</v>
      </c>
      <c r="E7494" s="51" t="s">
        <v>16666</v>
      </c>
      <c r="F7494" s="45" t="s">
        <v>15331</v>
      </c>
      <c r="G7494" s="39" t="s">
        <v>2572</v>
      </c>
    </row>
    <row r="7495" spans="2:7" x14ac:dyDescent="0.25">
      <c r="B7495" s="70" t="s">
        <v>15548</v>
      </c>
      <c r="C7495" s="46">
        <v>1753</v>
      </c>
      <c r="D7495" s="71">
        <v>1753</v>
      </c>
      <c r="E7495" s="53" t="s">
        <v>16666</v>
      </c>
      <c r="F7495" s="211" t="s">
        <v>15331</v>
      </c>
      <c r="G7495" s="71" t="s">
        <v>2572</v>
      </c>
    </row>
    <row r="7496" spans="2:7" x14ac:dyDescent="0.25">
      <c r="B7496" s="70" t="s">
        <v>16802</v>
      </c>
      <c r="C7496" s="46">
        <v>1753</v>
      </c>
      <c r="D7496" s="71">
        <v>1753</v>
      </c>
      <c r="E7496" s="53" t="s">
        <v>16666</v>
      </c>
      <c r="F7496" s="211" t="s">
        <v>15331</v>
      </c>
      <c r="G7496" s="71" t="s">
        <v>2572</v>
      </c>
    </row>
    <row r="7497" spans="2:7" x14ac:dyDescent="0.25">
      <c r="B7497" s="70" t="s">
        <v>10943</v>
      </c>
      <c r="C7497" s="46">
        <v>1753</v>
      </c>
      <c r="D7497" s="71">
        <v>1753</v>
      </c>
      <c r="E7497" s="53" t="s">
        <v>16666</v>
      </c>
      <c r="F7497" s="211" t="s">
        <v>15331</v>
      </c>
      <c r="G7497" s="71" t="s">
        <v>2572</v>
      </c>
    </row>
    <row r="7498" spans="2:7" x14ac:dyDescent="0.25">
      <c r="B7498" s="70" t="s">
        <v>11314</v>
      </c>
      <c r="C7498" s="46">
        <v>1753</v>
      </c>
      <c r="D7498" s="71">
        <v>1753</v>
      </c>
      <c r="E7498" s="53" t="s">
        <v>16666</v>
      </c>
      <c r="F7498" s="211" t="s">
        <v>15331</v>
      </c>
      <c r="G7498" s="71" t="s">
        <v>2572</v>
      </c>
    </row>
    <row r="7499" spans="2:7" x14ac:dyDescent="0.25">
      <c r="B7499" s="70" t="s">
        <v>6121</v>
      </c>
      <c r="C7499" s="46">
        <v>1753</v>
      </c>
      <c r="D7499" s="71">
        <v>1753</v>
      </c>
      <c r="E7499" s="53" t="s">
        <v>16666</v>
      </c>
      <c r="F7499" s="211" t="s">
        <v>15331</v>
      </c>
      <c r="G7499" s="71" t="s">
        <v>2572</v>
      </c>
    </row>
    <row r="7500" spans="2:7" x14ac:dyDescent="0.25">
      <c r="B7500" s="70" t="s">
        <v>11315</v>
      </c>
      <c r="C7500" s="46">
        <v>1753</v>
      </c>
      <c r="D7500" s="71">
        <v>1753</v>
      </c>
      <c r="E7500" s="53" t="s">
        <v>16666</v>
      </c>
      <c r="F7500" s="211" t="s">
        <v>15331</v>
      </c>
      <c r="G7500" s="71" t="s">
        <v>2572</v>
      </c>
    </row>
    <row r="7501" spans="2:7" x14ac:dyDescent="0.25">
      <c r="B7501" s="70" t="s">
        <v>6702</v>
      </c>
      <c r="C7501" s="46">
        <v>1753</v>
      </c>
      <c r="D7501" s="71">
        <v>1753</v>
      </c>
      <c r="E7501" s="53" t="s">
        <v>16666</v>
      </c>
      <c r="F7501" s="211" t="s">
        <v>15331</v>
      </c>
      <c r="G7501" s="71" t="s">
        <v>2572</v>
      </c>
    </row>
    <row r="7502" spans="2:7" x14ac:dyDescent="0.25">
      <c r="B7502" s="70" t="s">
        <v>2312</v>
      </c>
      <c r="C7502" s="46">
        <v>1753</v>
      </c>
      <c r="D7502" s="71">
        <v>1753</v>
      </c>
      <c r="E7502" s="53" t="s">
        <v>16666</v>
      </c>
      <c r="F7502" s="211" t="s">
        <v>15331</v>
      </c>
      <c r="G7502" s="71" t="s">
        <v>2572</v>
      </c>
    </row>
    <row r="7503" spans="2:7" x14ac:dyDescent="0.25">
      <c r="B7503" s="70" t="s">
        <v>7337</v>
      </c>
      <c r="C7503" s="46">
        <v>1753</v>
      </c>
      <c r="D7503" s="71">
        <v>1753</v>
      </c>
      <c r="E7503" s="53" t="s">
        <v>16666</v>
      </c>
      <c r="F7503" s="211" t="s">
        <v>15331</v>
      </c>
      <c r="G7503" s="71" t="s">
        <v>2572</v>
      </c>
    </row>
    <row r="7504" spans="2:7" x14ac:dyDescent="0.25">
      <c r="B7504" s="70" t="s">
        <v>11316</v>
      </c>
      <c r="C7504" s="46">
        <v>1753</v>
      </c>
      <c r="D7504" s="71">
        <v>1753</v>
      </c>
      <c r="E7504" s="53" t="s">
        <v>16666</v>
      </c>
      <c r="F7504" s="211" t="s">
        <v>15331</v>
      </c>
      <c r="G7504" s="71" t="s">
        <v>2572</v>
      </c>
    </row>
    <row r="7505" spans="2:7" x14ac:dyDescent="0.25">
      <c r="B7505" s="69" t="s">
        <v>20041</v>
      </c>
      <c r="C7505" s="44">
        <v>1750</v>
      </c>
      <c r="D7505" s="44">
        <v>1750</v>
      </c>
      <c r="E7505" s="193" t="s">
        <v>13259</v>
      </c>
      <c r="F7505" s="45" t="s">
        <v>6275</v>
      </c>
      <c r="G7505" s="39" t="s">
        <v>6274</v>
      </c>
    </row>
    <row r="7506" spans="2:7" x14ac:dyDescent="0.25">
      <c r="B7506" s="69" t="s">
        <v>10940</v>
      </c>
      <c r="C7506" s="44">
        <v>1750</v>
      </c>
      <c r="D7506" s="44">
        <v>1750</v>
      </c>
      <c r="E7506" s="193" t="s">
        <v>13259</v>
      </c>
      <c r="F7506" s="45" t="s">
        <v>6275</v>
      </c>
      <c r="G7506" s="39" t="s">
        <v>6274</v>
      </c>
    </row>
    <row r="7507" spans="2:7" x14ac:dyDescent="0.25">
      <c r="B7507" s="69" t="s">
        <v>6118</v>
      </c>
      <c r="C7507" s="44">
        <v>1750</v>
      </c>
      <c r="D7507" s="44">
        <v>1750</v>
      </c>
      <c r="E7507" s="193" t="s">
        <v>13259</v>
      </c>
      <c r="F7507" s="45" t="s">
        <v>6275</v>
      </c>
      <c r="G7507" s="39" t="s">
        <v>6274</v>
      </c>
    </row>
    <row r="7508" spans="2:7" x14ac:dyDescent="0.25">
      <c r="B7508" s="69" t="s">
        <v>15126</v>
      </c>
      <c r="C7508" s="44">
        <v>1750</v>
      </c>
      <c r="D7508" s="44">
        <v>1750</v>
      </c>
      <c r="E7508" s="193" t="s">
        <v>13259</v>
      </c>
      <c r="F7508" s="45" t="s">
        <v>6275</v>
      </c>
      <c r="G7508" s="39" t="s">
        <v>6274</v>
      </c>
    </row>
    <row r="7509" spans="2:7" x14ac:dyDescent="0.25">
      <c r="B7509" s="69" t="s">
        <v>5978</v>
      </c>
      <c r="C7509" s="44">
        <v>1750</v>
      </c>
      <c r="D7509" s="44">
        <v>1750</v>
      </c>
      <c r="E7509" s="193" t="s">
        <v>13259</v>
      </c>
      <c r="F7509" s="45" t="s">
        <v>6275</v>
      </c>
      <c r="G7509" s="39" t="s">
        <v>6274</v>
      </c>
    </row>
    <row r="7510" spans="2:7" x14ac:dyDescent="0.25">
      <c r="B7510" s="69" t="s">
        <v>20042</v>
      </c>
      <c r="C7510" s="44">
        <v>1751</v>
      </c>
      <c r="D7510" s="44">
        <v>1751</v>
      </c>
      <c r="E7510" s="193" t="s">
        <v>13260</v>
      </c>
      <c r="F7510" s="45" t="s">
        <v>6273</v>
      </c>
      <c r="G7510" s="39" t="s">
        <v>6272</v>
      </c>
    </row>
    <row r="7511" spans="2:7" x14ac:dyDescent="0.25">
      <c r="B7511" s="69" t="s">
        <v>8219</v>
      </c>
      <c r="C7511" s="44">
        <v>1751</v>
      </c>
      <c r="D7511" s="44">
        <v>1751</v>
      </c>
      <c r="E7511" s="193" t="s">
        <v>13260</v>
      </c>
      <c r="F7511" s="45" t="s">
        <v>6273</v>
      </c>
      <c r="G7511" s="39" t="s">
        <v>6272</v>
      </c>
    </row>
    <row r="7512" spans="2:7" x14ac:dyDescent="0.25">
      <c r="B7512" s="69" t="s">
        <v>5564</v>
      </c>
      <c r="C7512" s="44">
        <v>1751</v>
      </c>
      <c r="D7512" s="44">
        <v>1751</v>
      </c>
      <c r="E7512" s="193" t="s">
        <v>13260</v>
      </c>
      <c r="F7512" s="45" t="s">
        <v>6273</v>
      </c>
      <c r="G7512" s="39" t="s">
        <v>6272</v>
      </c>
    </row>
    <row r="7513" spans="2:7" x14ac:dyDescent="0.25">
      <c r="B7513" s="69" t="s">
        <v>10941</v>
      </c>
      <c r="C7513" s="44">
        <v>1751</v>
      </c>
      <c r="D7513" s="44">
        <v>1751</v>
      </c>
      <c r="E7513" s="193" t="s">
        <v>13260</v>
      </c>
      <c r="F7513" s="45" t="s">
        <v>6273</v>
      </c>
      <c r="G7513" s="39" t="s">
        <v>6272</v>
      </c>
    </row>
    <row r="7514" spans="2:7" x14ac:dyDescent="0.25">
      <c r="B7514" s="69" t="s">
        <v>6119</v>
      </c>
      <c r="C7514" s="44">
        <v>1751</v>
      </c>
      <c r="D7514" s="44">
        <v>1751</v>
      </c>
      <c r="E7514" s="193" t="s">
        <v>13260</v>
      </c>
      <c r="F7514" s="45" t="s">
        <v>6273</v>
      </c>
      <c r="G7514" s="39" t="s">
        <v>6272</v>
      </c>
    </row>
    <row r="7515" spans="2:7" x14ac:dyDescent="0.25">
      <c r="B7515" s="69" t="s">
        <v>20096</v>
      </c>
      <c r="C7515" s="44">
        <v>1800</v>
      </c>
      <c r="D7515" s="44">
        <v>1800</v>
      </c>
      <c r="E7515" s="193" t="s">
        <v>13306</v>
      </c>
      <c r="F7515" s="45" t="s">
        <v>2596</v>
      </c>
      <c r="G7515" s="39" t="s">
        <v>2597</v>
      </c>
    </row>
    <row r="7516" spans="2:7" x14ac:dyDescent="0.25">
      <c r="B7516" s="69" t="s">
        <v>4782</v>
      </c>
      <c r="C7516" s="44">
        <v>1800</v>
      </c>
      <c r="D7516" s="44">
        <v>1800</v>
      </c>
      <c r="E7516" s="193" t="s">
        <v>13306</v>
      </c>
      <c r="F7516" s="45" t="s">
        <v>2596</v>
      </c>
      <c r="G7516" s="39" t="s">
        <v>2597</v>
      </c>
    </row>
    <row r="7517" spans="2:7" x14ac:dyDescent="0.25">
      <c r="B7517" s="69" t="s">
        <v>3583</v>
      </c>
      <c r="C7517" s="44">
        <v>1800</v>
      </c>
      <c r="D7517" s="44">
        <v>1800</v>
      </c>
      <c r="E7517" s="193" t="s">
        <v>13306</v>
      </c>
      <c r="F7517" s="45" t="s">
        <v>2596</v>
      </c>
      <c r="G7517" s="39" t="s">
        <v>2597</v>
      </c>
    </row>
    <row r="7518" spans="2:7" x14ac:dyDescent="0.25">
      <c r="B7518" s="69" t="s">
        <v>7747</v>
      </c>
      <c r="C7518" s="44">
        <v>1800</v>
      </c>
      <c r="D7518" s="44">
        <v>1800</v>
      </c>
      <c r="E7518" s="193" t="s">
        <v>13306</v>
      </c>
      <c r="F7518" s="45" t="s">
        <v>2596</v>
      </c>
      <c r="G7518" s="39" t="s">
        <v>2597</v>
      </c>
    </row>
    <row r="7519" spans="2:7" x14ac:dyDescent="0.25">
      <c r="B7519" s="69" t="s">
        <v>9538</v>
      </c>
      <c r="C7519" s="44">
        <v>1800</v>
      </c>
      <c r="D7519" s="44">
        <v>1800</v>
      </c>
      <c r="E7519" s="193" t="s">
        <v>13306</v>
      </c>
      <c r="F7519" s="45" t="s">
        <v>2596</v>
      </c>
      <c r="G7519" s="39" t="s">
        <v>2597</v>
      </c>
    </row>
    <row r="7520" spans="2:7" x14ac:dyDescent="0.25">
      <c r="B7520" s="69" t="s">
        <v>20095</v>
      </c>
      <c r="C7520" s="44">
        <v>1799</v>
      </c>
      <c r="D7520" s="44">
        <v>1799</v>
      </c>
      <c r="E7520" s="193" t="s">
        <v>13305</v>
      </c>
      <c r="F7520" s="45" t="s">
        <v>630</v>
      </c>
      <c r="G7520" s="39" t="s">
        <v>629</v>
      </c>
    </row>
    <row r="7521" spans="2:7" x14ac:dyDescent="0.25">
      <c r="B7521" s="69" t="s">
        <v>9537</v>
      </c>
      <c r="C7521" s="44">
        <v>1799</v>
      </c>
      <c r="D7521" s="44">
        <v>1799</v>
      </c>
      <c r="E7521" s="193" t="s">
        <v>13305</v>
      </c>
      <c r="F7521" s="45" t="s">
        <v>630</v>
      </c>
      <c r="G7521" s="39" t="s">
        <v>629</v>
      </c>
    </row>
    <row r="7522" spans="2:7" x14ac:dyDescent="0.25">
      <c r="B7522" s="69" t="s">
        <v>7746</v>
      </c>
      <c r="C7522" s="44">
        <v>1799</v>
      </c>
      <c r="D7522" s="44">
        <v>1799</v>
      </c>
      <c r="E7522" s="193" t="s">
        <v>13305</v>
      </c>
      <c r="F7522" s="45" t="s">
        <v>630</v>
      </c>
      <c r="G7522" s="39" t="s">
        <v>629</v>
      </c>
    </row>
    <row r="7523" spans="2:7" x14ac:dyDescent="0.25">
      <c r="B7523" s="69" t="s">
        <v>10445</v>
      </c>
      <c r="C7523" s="44">
        <v>1799</v>
      </c>
      <c r="D7523" s="44">
        <v>1799</v>
      </c>
      <c r="E7523" s="193" t="s">
        <v>13305</v>
      </c>
      <c r="F7523" s="45" t="s">
        <v>630</v>
      </c>
      <c r="G7523" s="39" t="s">
        <v>629</v>
      </c>
    </row>
    <row r="7524" spans="2:7" x14ac:dyDescent="0.25">
      <c r="B7524" s="69" t="s">
        <v>6002</v>
      </c>
      <c r="C7524" s="44">
        <v>1799</v>
      </c>
      <c r="D7524" s="44">
        <v>1799</v>
      </c>
      <c r="E7524" s="193" t="s">
        <v>13305</v>
      </c>
      <c r="F7524" s="45" t="s">
        <v>630</v>
      </c>
      <c r="G7524" s="39" t="s">
        <v>629</v>
      </c>
    </row>
    <row r="7525" spans="2:7" x14ac:dyDescent="0.25">
      <c r="B7525" s="69" t="s">
        <v>20088</v>
      </c>
      <c r="C7525" s="44">
        <v>1795</v>
      </c>
      <c r="D7525" s="44">
        <v>1795</v>
      </c>
      <c r="E7525" s="193" t="s">
        <v>13301</v>
      </c>
      <c r="F7525" s="45" t="s">
        <v>2586</v>
      </c>
      <c r="G7525" s="39" t="s">
        <v>2587</v>
      </c>
    </row>
    <row r="7526" spans="2:7" x14ac:dyDescent="0.25">
      <c r="B7526" s="69" t="s">
        <v>9533</v>
      </c>
      <c r="C7526" s="44">
        <v>1795</v>
      </c>
      <c r="D7526" s="44">
        <v>1795</v>
      </c>
      <c r="E7526" s="193" t="s">
        <v>13301</v>
      </c>
      <c r="F7526" s="45" t="s">
        <v>2586</v>
      </c>
      <c r="G7526" s="39" t="s">
        <v>2587</v>
      </c>
    </row>
    <row r="7527" spans="2:7" x14ac:dyDescent="0.25">
      <c r="B7527" s="69" t="s">
        <v>7742</v>
      </c>
      <c r="C7527" s="44">
        <v>1795</v>
      </c>
      <c r="D7527" s="44">
        <v>1795</v>
      </c>
      <c r="E7527" s="193" t="s">
        <v>13301</v>
      </c>
      <c r="F7527" s="45" t="s">
        <v>2586</v>
      </c>
      <c r="G7527" s="39" t="s">
        <v>2587</v>
      </c>
    </row>
    <row r="7528" spans="2:7" x14ac:dyDescent="0.25">
      <c r="B7528" s="69" t="s">
        <v>10404</v>
      </c>
      <c r="C7528" s="44">
        <v>1795</v>
      </c>
      <c r="D7528" s="44">
        <v>1795</v>
      </c>
      <c r="E7528" s="193" t="s">
        <v>13301</v>
      </c>
      <c r="F7528" s="45" t="s">
        <v>2586</v>
      </c>
      <c r="G7528" s="39" t="s">
        <v>2587</v>
      </c>
    </row>
    <row r="7529" spans="2:7" x14ac:dyDescent="0.25">
      <c r="B7529" s="69" t="s">
        <v>4783</v>
      </c>
      <c r="C7529" s="44">
        <v>1795</v>
      </c>
      <c r="D7529" s="44">
        <v>1795</v>
      </c>
      <c r="E7529" s="193" t="s">
        <v>13301</v>
      </c>
      <c r="F7529" s="45" t="s">
        <v>2586</v>
      </c>
      <c r="G7529" s="39" t="s">
        <v>2587</v>
      </c>
    </row>
    <row r="7530" spans="2:7" x14ac:dyDescent="0.25">
      <c r="B7530" s="69" t="s">
        <v>20089</v>
      </c>
      <c r="C7530" s="44">
        <v>1795.9</v>
      </c>
      <c r="D7530" s="52" t="s">
        <v>10789</v>
      </c>
      <c r="E7530" s="51" t="s">
        <v>16667</v>
      </c>
      <c r="F7530" s="45" t="s">
        <v>2589</v>
      </c>
      <c r="G7530" s="39" t="s">
        <v>11833</v>
      </c>
    </row>
    <row r="7531" spans="2:7" x14ac:dyDescent="0.25">
      <c r="B7531" s="69" t="s">
        <v>20091</v>
      </c>
      <c r="C7531" s="44">
        <v>1796.9</v>
      </c>
      <c r="D7531" s="52" t="s">
        <v>10789</v>
      </c>
      <c r="E7531" s="51" t="s">
        <v>16667</v>
      </c>
      <c r="F7531" s="45" t="s">
        <v>2589</v>
      </c>
      <c r="G7531" s="39" t="s">
        <v>11833</v>
      </c>
    </row>
    <row r="7532" spans="2:7" x14ac:dyDescent="0.25">
      <c r="B7532" s="69" t="s">
        <v>20093</v>
      </c>
      <c r="C7532" s="44">
        <v>1797.9</v>
      </c>
      <c r="D7532" s="52" t="s">
        <v>10789</v>
      </c>
      <c r="E7532" s="51" t="s">
        <v>16667</v>
      </c>
      <c r="F7532" s="45" t="s">
        <v>2589</v>
      </c>
      <c r="G7532" s="39" t="s">
        <v>11833</v>
      </c>
    </row>
    <row r="7533" spans="2:7" x14ac:dyDescent="0.25">
      <c r="B7533" s="69" t="s">
        <v>2588</v>
      </c>
      <c r="C7533" s="44">
        <v>1795.9</v>
      </c>
      <c r="D7533" s="52" t="s">
        <v>10789</v>
      </c>
      <c r="E7533" s="51" t="s">
        <v>16667</v>
      </c>
      <c r="F7533" s="45" t="s">
        <v>2589</v>
      </c>
      <c r="G7533" s="39" t="s">
        <v>11833</v>
      </c>
    </row>
    <row r="7534" spans="2:7" x14ac:dyDescent="0.25">
      <c r="B7534" s="69" t="s">
        <v>3983</v>
      </c>
      <c r="C7534" s="44">
        <v>1796.9</v>
      </c>
      <c r="D7534" s="52" t="s">
        <v>10789</v>
      </c>
      <c r="E7534" s="51" t="s">
        <v>16667</v>
      </c>
      <c r="F7534" s="45" t="s">
        <v>2589</v>
      </c>
      <c r="G7534" s="39" t="s">
        <v>11833</v>
      </c>
    </row>
    <row r="7535" spans="2:7" x14ac:dyDescent="0.25">
      <c r="B7535" s="69" t="s">
        <v>3980</v>
      </c>
      <c r="C7535" s="44">
        <v>1797.9</v>
      </c>
      <c r="D7535" s="52" t="s">
        <v>10789</v>
      </c>
      <c r="E7535" s="51" t="s">
        <v>16667</v>
      </c>
      <c r="F7535" s="45" t="s">
        <v>2589</v>
      </c>
      <c r="G7535" s="39" t="s">
        <v>11833</v>
      </c>
    </row>
    <row r="7536" spans="2:7" x14ac:dyDescent="0.25">
      <c r="B7536" s="69" t="s">
        <v>3981</v>
      </c>
      <c r="C7536" s="44">
        <v>1795.9</v>
      </c>
      <c r="D7536" s="52" t="s">
        <v>10789</v>
      </c>
      <c r="E7536" s="51" t="s">
        <v>16667</v>
      </c>
      <c r="F7536" s="45" t="s">
        <v>2589</v>
      </c>
      <c r="G7536" s="39" t="s">
        <v>11833</v>
      </c>
    </row>
    <row r="7537" spans="2:7" x14ac:dyDescent="0.25">
      <c r="B7537" s="69" t="s">
        <v>3982</v>
      </c>
      <c r="C7537" s="44">
        <v>1795.9</v>
      </c>
      <c r="D7537" s="52" t="s">
        <v>10789</v>
      </c>
      <c r="E7537" s="51" t="s">
        <v>16667</v>
      </c>
      <c r="F7537" s="45" t="s">
        <v>2589</v>
      </c>
      <c r="G7537" s="39" t="s">
        <v>11833</v>
      </c>
    </row>
    <row r="7538" spans="2:7" x14ac:dyDescent="0.25">
      <c r="B7538" s="69" t="s">
        <v>3984</v>
      </c>
      <c r="C7538" s="44">
        <v>1795.9</v>
      </c>
      <c r="D7538" s="52" t="s">
        <v>10789</v>
      </c>
      <c r="E7538" s="51" t="s">
        <v>16667</v>
      </c>
      <c r="F7538" s="45" t="s">
        <v>2589</v>
      </c>
      <c r="G7538" s="39" t="s">
        <v>11833</v>
      </c>
    </row>
    <row r="7539" spans="2:7" x14ac:dyDescent="0.25">
      <c r="B7539" s="69" t="s">
        <v>3262</v>
      </c>
      <c r="C7539" s="44">
        <v>1795.9</v>
      </c>
      <c r="D7539" s="52" t="s">
        <v>10789</v>
      </c>
      <c r="E7539" s="51" t="s">
        <v>16667</v>
      </c>
      <c r="F7539" s="45" t="s">
        <v>2589</v>
      </c>
      <c r="G7539" s="39" t="s">
        <v>11833</v>
      </c>
    </row>
    <row r="7540" spans="2:7" x14ac:dyDescent="0.25">
      <c r="B7540" s="69" t="s">
        <v>3754</v>
      </c>
      <c r="C7540" s="44">
        <v>1795.9</v>
      </c>
      <c r="D7540" s="52" t="s">
        <v>10789</v>
      </c>
      <c r="E7540" s="51" t="s">
        <v>16667</v>
      </c>
      <c r="F7540" s="45" t="s">
        <v>2589</v>
      </c>
      <c r="G7540" s="39" t="s">
        <v>11833</v>
      </c>
    </row>
    <row r="7541" spans="2:7" x14ac:dyDescent="0.25">
      <c r="B7541" s="69" t="s">
        <v>890</v>
      </c>
      <c r="C7541" s="44">
        <v>1798.9</v>
      </c>
      <c r="D7541" s="44"/>
      <c r="E7541" s="194" t="s">
        <v>16667</v>
      </c>
      <c r="F7541" s="45" t="s">
        <v>2589</v>
      </c>
      <c r="G7541" s="39" t="s">
        <v>11833</v>
      </c>
    </row>
    <row r="7542" spans="2:7" x14ac:dyDescent="0.25">
      <c r="B7542" s="69" t="s">
        <v>3584</v>
      </c>
      <c r="C7542" s="44">
        <v>1795.9</v>
      </c>
      <c r="D7542" s="52" t="s">
        <v>10789</v>
      </c>
      <c r="E7542" s="51" t="s">
        <v>16667</v>
      </c>
      <c r="F7542" s="45" t="s">
        <v>2589</v>
      </c>
      <c r="G7542" s="39" t="s">
        <v>11833</v>
      </c>
    </row>
    <row r="7543" spans="2:7" x14ac:dyDescent="0.25">
      <c r="B7543" s="69" t="s">
        <v>4784</v>
      </c>
      <c r="C7543" s="44">
        <v>1795.9</v>
      </c>
      <c r="D7543" s="52" t="s">
        <v>10789</v>
      </c>
      <c r="E7543" s="51" t="s">
        <v>16667</v>
      </c>
      <c r="F7543" s="45" t="s">
        <v>2589</v>
      </c>
      <c r="G7543" s="39" t="s">
        <v>11833</v>
      </c>
    </row>
    <row r="7544" spans="2:7" x14ac:dyDescent="0.25">
      <c r="B7544" s="69" t="s">
        <v>3985</v>
      </c>
      <c r="C7544" s="44">
        <v>1795.9</v>
      </c>
      <c r="D7544" s="52" t="s">
        <v>10789</v>
      </c>
      <c r="E7544" s="51" t="s">
        <v>16667</v>
      </c>
      <c r="F7544" s="45" t="s">
        <v>2589</v>
      </c>
      <c r="G7544" s="39" t="s">
        <v>11833</v>
      </c>
    </row>
    <row r="7545" spans="2:7" x14ac:dyDescent="0.25">
      <c r="B7545" s="69" t="s">
        <v>20090</v>
      </c>
      <c r="C7545" s="44">
        <v>1796</v>
      </c>
      <c r="D7545" s="44">
        <v>1796</v>
      </c>
      <c r="E7545" s="193" t="s">
        <v>13302</v>
      </c>
      <c r="F7545" s="45" t="s">
        <v>2590</v>
      </c>
      <c r="G7545" s="39" t="s">
        <v>2591</v>
      </c>
    </row>
    <row r="7546" spans="2:7" x14ac:dyDescent="0.25">
      <c r="B7546" s="69" t="s">
        <v>9534</v>
      </c>
      <c r="C7546" s="44">
        <v>1796</v>
      </c>
      <c r="D7546" s="44">
        <v>1796</v>
      </c>
      <c r="E7546" s="193" t="s">
        <v>13302</v>
      </c>
      <c r="F7546" s="45" t="s">
        <v>2590</v>
      </c>
      <c r="G7546" s="39" t="s">
        <v>2591</v>
      </c>
    </row>
    <row r="7547" spans="2:7" x14ac:dyDescent="0.25">
      <c r="B7547" s="69" t="s">
        <v>7743</v>
      </c>
      <c r="C7547" s="44">
        <v>1796</v>
      </c>
      <c r="D7547" s="44">
        <v>1796</v>
      </c>
      <c r="E7547" s="193" t="s">
        <v>13302</v>
      </c>
      <c r="F7547" s="45" t="s">
        <v>2590</v>
      </c>
      <c r="G7547" s="39" t="s">
        <v>2591</v>
      </c>
    </row>
    <row r="7548" spans="2:7" x14ac:dyDescent="0.25">
      <c r="B7548" s="69" t="s">
        <v>10453</v>
      </c>
      <c r="C7548" s="44">
        <v>1796</v>
      </c>
      <c r="D7548" s="44">
        <v>1796</v>
      </c>
      <c r="E7548" s="193" t="s">
        <v>13302</v>
      </c>
      <c r="F7548" s="45" t="s">
        <v>2590</v>
      </c>
      <c r="G7548" s="39" t="s">
        <v>2591</v>
      </c>
    </row>
    <row r="7549" spans="2:7" x14ac:dyDescent="0.25">
      <c r="B7549" s="69" t="s">
        <v>3613</v>
      </c>
      <c r="C7549" s="44">
        <v>1796</v>
      </c>
      <c r="D7549" s="44">
        <v>1796</v>
      </c>
      <c r="E7549" s="193" t="s">
        <v>13302</v>
      </c>
      <c r="F7549" s="45" t="s">
        <v>2590</v>
      </c>
      <c r="G7549" s="39" t="s">
        <v>2591</v>
      </c>
    </row>
    <row r="7550" spans="2:7" x14ac:dyDescent="0.25">
      <c r="B7550" s="69" t="s">
        <v>20092</v>
      </c>
      <c r="C7550" s="44">
        <v>1797</v>
      </c>
      <c r="D7550" s="44">
        <v>1797</v>
      </c>
      <c r="E7550" s="193" t="s">
        <v>13303</v>
      </c>
      <c r="F7550" s="45" t="s">
        <v>2592</v>
      </c>
      <c r="G7550" s="39" t="s">
        <v>2593</v>
      </c>
    </row>
    <row r="7551" spans="2:7" x14ac:dyDescent="0.25">
      <c r="B7551" s="69" t="s">
        <v>6750</v>
      </c>
      <c r="C7551" s="44">
        <v>1797</v>
      </c>
      <c r="D7551" s="44">
        <v>1797</v>
      </c>
      <c r="E7551" s="193" t="s">
        <v>13303</v>
      </c>
      <c r="F7551" s="45" t="s">
        <v>2592</v>
      </c>
      <c r="G7551" s="39" t="s">
        <v>2593</v>
      </c>
    </row>
    <row r="7552" spans="2:7" x14ac:dyDescent="0.25">
      <c r="B7552" s="69" t="s">
        <v>9794</v>
      </c>
      <c r="C7552" s="44">
        <v>1797</v>
      </c>
      <c r="D7552" s="44">
        <v>1797</v>
      </c>
      <c r="E7552" s="193" t="s">
        <v>13303</v>
      </c>
      <c r="F7552" s="45" t="s">
        <v>2592</v>
      </c>
      <c r="G7552" s="39" t="s">
        <v>2593</v>
      </c>
    </row>
    <row r="7553" spans="2:7" x14ac:dyDescent="0.25">
      <c r="B7553" s="69" t="s">
        <v>9535</v>
      </c>
      <c r="C7553" s="44">
        <v>1797</v>
      </c>
      <c r="D7553" s="44">
        <v>1797</v>
      </c>
      <c r="E7553" s="193" t="s">
        <v>13303</v>
      </c>
      <c r="F7553" s="45" t="s">
        <v>2592</v>
      </c>
      <c r="G7553" s="39" t="s">
        <v>2593</v>
      </c>
    </row>
    <row r="7554" spans="2:7" x14ac:dyDescent="0.25">
      <c r="B7554" s="69" t="s">
        <v>7744</v>
      </c>
      <c r="C7554" s="44">
        <v>1797</v>
      </c>
      <c r="D7554" s="44">
        <v>1797</v>
      </c>
      <c r="E7554" s="193" t="s">
        <v>13303</v>
      </c>
      <c r="F7554" s="45" t="s">
        <v>2592</v>
      </c>
      <c r="G7554" s="39" t="s">
        <v>2593</v>
      </c>
    </row>
    <row r="7555" spans="2:7" x14ac:dyDescent="0.25">
      <c r="B7555" s="69" t="s">
        <v>20094</v>
      </c>
      <c r="C7555" s="44">
        <v>1798</v>
      </c>
      <c r="D7555" s="44">
        <v>1798</v>
      </c>
      <c r="E7555" s="193" t="s">
        <v>13304</v>
      </c>
      <c r="F7555" s="45" t="s">
        <v>2594</v>
      </c>
      <c r="G7555" s="39" t="s">
        <v>2595</v>
      </c>
    </row>
    <row r="7556" spans="2:7" x14ac:dyDescent="0.25">
      <c r="B7556" s="69" t="s">
        <v>9536</v>
      </c>
      <c r="C7556" s="44">
        <v>1798</v>
      </c>
      <c r="D7556" s="44">
        <v>1798</v>
      </c>
      <c r="E7556" s="193" t="s">
        <v>13304</v>
      </c>
      <c r="F7556" s="45" t="s">
        <v>2594</v>
      </c>
      <c r="G7556" s="39" t="s">
        <v>2595</v>
      </c>
    </row>
    <row r="7557" spans="2:7" x14ac:dyDescent="0.25">
      <c r="B7557" s="69" t="s">
        <v>7745</v>
      </c>
      <c r="C7557" s="44">
        <v>1798</v>
      </c>
      <c r="D7557" s="44">
        <v>1798</v>
      </c>
      <c r="E7557" s="193" t="s">
        <v>13304</v>
      </c>
      <c r="F7557" s="45" t="s">
        <v>2594</v>
      </c>
      <c r="G7557" s="39" t="s">
        <v>2595</v>
      </c>
    </row>
    <row r="7558" spans="2:7" x14ac:dyDescent="0.25">
      <c r="B7558" s="69" t="s">
        <v>10615</v>
      </c>
      <c r="C7558" s="44">
        <v>1798</v>
      </c>
      <c r="D7558" s="44">
        <v>1798</v>
      </c>
      <c r="E7558" s="193" t="s">
        <v>13304</v>
      </c>
      <c r="F7558" s="45" t="s">
        <v>2594</v>
      </c>
      <c r="G7558" s="39" t="s">
        <v>2595</v>
      </c>
    </row>
    <row r="7559" spans="2:7" x14ac:dyDescent="0.25">
      <c r="B7559" s="69" t="s">
        <v>3728</v>
      </c>
      <c r="C7559" s="44">
        <v>1798</v>
      </c>
      <c r="D7559" s="44">
        <v>1798</v>
      </c>
      <c r="E7559" s="193" t="s">
        <v>13304</v>
      </c>
      <c r="F7559" s="45" t="s">
        <v>2594</v>
      </c>
      <c r="G7559" s="39" t="s">
        <v>2595</v>
      </c>
    </row>
    <row r="7560" spans="2:7" x14ac:dyDescent="0.25">
      <c r="B7560" s="69" t="s">
        <v>20173</v>
      </c>
      <c r="C7560" s="44">
        <v>1875</v>
      </c>
      <c r="D7560" s="44">
        <v>1875</v>
      </c>
      <c r="E7560" s="193" t="s">
        <v>13375</v>
      </c>
      <c r="F7560" s="45" t="s">
        <v>2414</v>
      </c>
      <c r="G7560" s="39" t="s">
        <v>3889</v>
      </c>
    </row>
    <row r="7561" spans="2:7" x14ac:dyDescent="0.25">
      <c r="B7561" s="69" t="s">
        <v>2909</v>
      </c>
      <c r="C7561" s="44">
        <v>1875</v>
      </c>
      <c r="D7561" s="44">
        <v>1875</v>
      </c>
      <c r="E7561" s="193" t="s">
        <v>13375</v>
      </c>
      <c r="F7561" s="45" t="s">
        <v>2414</v>
      </c>
      <c r="G7561" s="39" t="s">
        <v>3889</v>
      </c>
    </row>
    <row r="7562" spans="2:7" x14ac:dyDescent="0.25">
      <c r="B7562" s="69" t="s">
        <v>10246</v>
      </c>
      <c r="C7562" s="44">
        <v>1875</v>
      </c>
      <c r="D7562" s="44">
        <v>1875</v>
      </c>
      <c r="E7562" s="193" t="s">
        <v>13375</v>
      </c>
      <c r="F7562" s="45" t="s">
        <v>2414</v>
      </c>
      <c r="G7562" s="39" t="s">
        <v>3889</v>
      </c>
    </row>
    <row r="7563" spans="2:7" x14ac:dyDescent="0.25">
      <c r="B7563" s="69" t="s">
        <v>5518</v>
      </c>
      <c r="C7563" s="44">
        <v>1875</v>
      </c>
      <c r="D7563" s="44">
        <v>1875</v>
      </c>
      <c r="E7563" s="193" t="s">
        <v>13375</v>
      </c>
      <c r="F7563" s="45" t="s">
        <v>2414</v>
      </c>
      <c r="G7563" s="39" t="s">
        <v>3889</v>
      </c>
    </row>
    <row r="7564" spans="2:7" x14ac:dyDescent="0.25">
      <c r="B7564" s="69" t="s">
        <v>10763</v>
      </c>
      <c r="C7564" s="44">
        <v>1875</v>
      </c>
      <c r="D7564" s="44">
        <v>1875</v>
      </c>
      <c r="E7564" s="193" t="s">
        <v>13375</v>
      </c>
      <c r="F7564" s="45" t="s">
        <v>2414</v>
      </c>
      <c r="G7564" s="39" t="s">
        <v>3889</v>
      </c>
    </row>
    <row r="7565" spans="2:7" x14ac:dyDescent="0.25">
      <c r="B7565" s="69" t="s">
        <v>20172</v>
      </c>
      <c r="C7565" s="44">
        <v>1874</v>
      </c>
      <c r="D7565" s="44">
        <v>1874</v>
      </c>
      <c r="E7565" s="193" t="s">
        <v>13374</v>
      </c>
      <c r="F7565" s="45" t="s">
        <v>2416</v>
      </c>
      <c r="G7565" s="39" t="s">
        <v>2415</v>
      </c>
    </row>
    <row r="7566" spans="2:7" x14ac:dyDescent="0.25">
      <c r="B7566" s="69" t="s">
        <v>5572</v>
      </c>
      <c r="C7566" s="44">
        <v>1874</v>
      </c>
      <c r="D7566" s="44">
        <v>1874</v>
      </c>
      <c r="E7566" s="193" t="s">
        <v>13374</v>
      </c>
      <c r="F7566" s="45" t="s">
        <v>2416</v>
      </c>
      <c r="G7566" s="39" t="s">
        <v>2415</v>
      </c>
    </row>
    <row r="7567" spans="2:7" x14ac:dyDescent="0.25">
      <c r="B7567" s="69" t="s">
        <v>7207</v>
      </c>
      <c r="C7567" s="44">
        <v>1874</v>
      </c>
      <c r="D7567" s="44">
        <v>1874</v>
      </c>
      <c r="E7567" s="193" t="s">
        <v>13374</v>
      </c>
      <c r="F7567" s="45" t="s">
        <v>2416</v>
      </c>
      <c r="G7567" s="39" t="s">
        <v>2415</v>
      </c>
    </row>
    <row r="7568" spans="2:7" x14ac:dyDescent="0.25">
      <c r="B7568" s="69" t="s">
        <v>15074</v>
      </c>
      <c r="C7568" s="44">
        <v>1874</v>
      </c>
      <c r="D7568" s="44">
        <v>1874</v>
      </c>
      <c r="E7568" s="193" t="s">
        <v>13374</v>
      </c>
      <c r="F7568" s="45" t="s">
        <v>2416</v>
      </c>
      <c r="G7568" s="39" t="s">
        <v>2415</v>
      </c>
    </row>
    <row r="7569" spans="2:7" x14ac:dyDescent="0.25">
      <c r="B7569" s="69" t="s">
        <v>10245</v>
      </c>
      <c r="C7569" s="44">
        <v>1874</v>
      </c>
      <c r="D7569" s="44">
        <v>1874</v>
      </c>
      <c r="E7569" s="193" t="s">
        <v>13374</v>
      </c>
      <c r="F7569" s="45" t="s">
        <v>2416</v>
      </c>
      <c r="G7569" s="39" t="s">
        <v>2415</v>
      </c>
    </row>
    <row r="7570" spans="2:7" x14ac:dyDescent="0.25">
      <c r="B7570" s="69" t="s">
        <v>2908</v>
      </c>
      <c r="C7570" s="44">
        <v>1874</v>
      </c>
      <c r="D7570" s="44">
        <v>1874</v>
      </c>
      <c r="E7570" s="193" t="s">
        <v>13374</v>
      </c>
      <c r="F7570" s="45" t="s">
        <v>2416</v>
      </c>
      <c r="G7570" s="39" t="s">
        <v>2415</v>
      </c>
    </row>
    <row r="7571" spans="2:7" x14ac:dyDescent="0.25">
      <c r="B7571" s="69" t="s">
        <v>20175</v>
      </c>
      <c r="C7571" s="44">
        <v>1877</v>
      </c>
      <c r="D7571" s="44">
        <v>1877</v>
      </c>
      <c r="E7571" s="193" t="s">
        <v>13377</v>
      </c>
      <c r="F7571" s="45" t="s">
        <v>3886</v>
      </c>
      <c r="G7571" s="39" t="s">
        <v>3885</v>
      </c>
    </row>
    <row r="7572" spans="2:7" x14ac:dyDescent="0.25">
      <c r="B7572" s="69" t="s">
        <v>10248</v>
      </c>
      <c r="C7572" s="44">
        <v>1877</v>
      </c>
      <c r="D7572" s="44">
        <v>1877</v>
      </c>
      <c r="E7572" s="193" t="s">
        <v>13377</v>
      </c>
      <c r="F7572" s="45" t="s">
        <v>3886</v>
      </c>
      <c r="G7572" s="39" t="s">
        <v>3885</v>
      </c>
    </row>
    <row r="7573" spans="2:7" x14ac:dyDescent="0.25">
      <c r="B7573" s="69" t="s">
        <v>2911</v>
      </c>
      <c r="C7573" s="44">
        <v>1877</v>
      </c>
      <c r="D7573" s="44">
        <v>1877</v>
      </c>
      <c r="E7573" s="193" t="s">
        <v>13377</v>
      </c>
      <c r="F7573" s="45" t="s">
        <v>3886</v>
      </c>
      <c r="G7573" s="39" t="s">
        <v>3885</v>
      </c>
    </row>
    <row r="7574" spans="2:7" x14ac:dyDescent="0.25">
      <c r="B7574" s="69" t="s">
        <v>7358</v>
      </c>
      <c r="C7574" s="44">
        <v>1877</v>
      </c>
      <c r="D7574" s="44">
        <v>1877</v>
      </c>
      <c r="E7574" s="193" t="s">
        <v>13377</v>
      </c>
      <c r="F7574" s="45" t="s">
        <v>3886</v>
      </c>
      <c r="G7574" s="39" t="s">
        <v>3885</v>
      </c>
    </row>
    <row r="7575" spans="2:7" x14ac:dyDescent="0.25">
      <c r="B7575" s="69" t="s">
        <v>5982</v>
      </c>
      <c r="C7575" s="44">
        <v>1877</v>
      </c>
      <c r="D7575" s="44">
        <v>1877</v>
      </c>
      <c r="E7575" s="193" t="s">
        <v>13377</v>
      </c>
      <c r="F7575" s="45" t="s">
        <v>3886</v>
      </c>
      <c r="G7575" s="39" t="s">
        <v>3885</v>
      </c>
    </row>
    <row r="7576" spans="2:7" x14ac:dyDescent="0.25">
      <c r="B7576" s="69" t="s">
        <v>20174</v>
      </c>
      <c r="C7576" s="44">
        <v>1876</v>
      </c>
      <c r="D7576" s="44">
        <v>1876</v>
      </c>
      <c r="E7576" s="193" t="s">
        <v>13376</v>
      </c>
      <c r="F7576" s="45" t="s">
        <v>3888</v>
      </c>
      <c r="G7576" s="39" t="s">
        <v>3887</v>
      </c>
    </row>
    <row r="7577" spans="2:7" x14ac:dyDescent="0.25">
      <c r="B7577" s="69" t="s">
        <v>10247</v>
      </c>
      <c r="C7577" s="44">
        <v>1876</v>
      </c>
      <c r="D7577" s="44">
        <v>1876</v>
      </c>
      <c r="E7577" s="193" t="s">
        <v>13376</v>
      </c>
      <c r="F7577" s="45" t="s">
        <v>3888</v>
      </c>
      <c r="G7577" s="39" t="s">
        <v>3887</v>
      </c>
    </row>
    <row r="7578" spans="2:7" x14ac:dyDescent="0.25">
      <c r="B7578" s="69" t="s">
        <v>2910</v>
      </c>
      <c r="C7578" s="44">
        <v>1876</v>
      </c>
      <c r="D7578" s="44">
        <v>1876</v>
      </c>
      <c r="E7578" s="193" t="s">
        <v>13376</v>
      </c>
      <c r="F7578" s="45" t="s">
        <v>3888</v>
      </c>
      <c r="G7578" s="39" t="s">
        <v>3887</v>
      </c>
    </row>
    <row r="7579" spans="2:7" x14ac:dyDescent="0.25">
      <c r="B7579" s="69" t="s">
        <v>2263</v>
      </c>
      <c r="C7579" s="44">
        <v>1876</v>
      </c>
      <c r="D7579" s="44">
        <v>1876</v>
      </c>
      <c r="E7579" s="193" t="s">
        <v>13376</v>
      </c>
      <c r="F7579" s="45" t="s">
        <v>3888</v>
      </c>
      <c r="G7579" s="39" t="s">
        <v>3887</v>
      </c>
    </row>
    <row r="7580" spans="2:7" x14ac:dyDescent="0.25">
      <c r="B7580" s="69" t="s">
        <v>7328</v>
      </c>
      <c r="C7580" s="44">
        <v>1876</v>
      </c>
      <c r="D7580" s="44">
        <v>1876</v>
      </c>
      <c r="E7580" s="193" t="s">
        <v>13376</v>
      </c>
      <c r="F7580" s="45" t="s">
        <v>3888</v>
      </c>
      <c r="G7580" s="39" t="s">
        <v>3887</v>
      </c>
    </row>
    <row r="7581" spans="2:7" x14ac:dyDescent="0.25">
      <c r="B7581" s="69" t="s">
        <v>20171</v>
      </c>
      <c r="C7581" s="44">
        <v>1873</v>
      </c>
      <c r="D7581" s="44">
        <v>1873</v>
      </c>
      <c r="E7581" s="193" t="s">
        <v>13373</v>
      </c>
      <c r="F7581" s="45" t="s">
        <v>7983</v>
      </c>
      <c r="G7581" s="39" t="s">
        <v>7984</v>
      </c>
    </row>
    <row r="7582" spans="2:7" x14ac:dyDescent="0.25">
      <c r="B7582" s="69" t="s">
        <v>2907</v>
      </c>
      <c r="C7582" s="44">
        <v>1873</v>
      </c>
      <c r="D7582" s="44">
        <v>1873</v>
      </c>
      <c r="E7582" s="193" t="s">
        <v>13373</v>
      </c>
      <c r="F7582" s="45" t="s">
        <v>7983</v>
      </c>
      <c r="G7582" s="39" t="s">
        <v>7984</v>
      </c>
    </row>
    <row r="7583" spans="2:7" x14ac:dyDescent="0.25">
      <c r="B7583" s="69" t="s">
        <v>10244</v>
      </c>
      <c r="C7583" s="44">
        <v>1873</v>
      </c>
      <c r="D7583" s="44">
        <v>1873</v>
      </c>
      <c r="E7583" s="193" t="s">
        <v>13373</v>
      </c>
      <c r="F7583" s="45" t="s">
        <v>7983</v>
      </c>
      <c r="G7583" s="39" t="s">
        <v>7984</v>
      </c>
    </row>
    <row r="7584" spans="2:7" x14ac:dyDescent="0.25">
      <c r="B7584" s="69" t="s">
        <v>10174</v>
      </c>
      <c r="C7584" s="44">
        <v>1873</v>
      </c>
      <c r="D7584" s="44">
        <v>1873</v>
      </c>
      <c r="E7584" s="193" t="s">
        <v>13373</v>
      </c>
      <c r="F7584" s="45" t="s">
        <v>7983</v>
      </c>
      <c r="G7584" s="39" t="s">
        <v>7984</v>
      </c>
    </row>
    <row r="7585" spans="2:7" x14ac:dyDescent="0.25">
      <c r="B7585" s="69" t="s">
        <v>15127</v>
      </c>
      <c r="C7585" s="44">
        <v>1873</v>
      </c>
      <c r="D7585" s="44">
        <v>1873</v>
      </c>
      <c r="E7585" s="193" t="s">
        <v>13373</v>
      </c>
      <c r="F7585" s="45" t="s">
        <v>7983</v>
      </c>
      <c r="G7585" s="39" t="s">
        <v>7984</v>
      </c>
    </row>
    <row r="7586" spans="2:7" x14ac:dyDescent="0.25">
      <c r="B7586" s="70" t="s">
        <v>20170</v>
      </c>
      <c r="C7586" s="46">
        <v>1872</v>
      </c>
      <c r="D7586" s="71">
        <v>1872</v>
      </c>
      <c r="E7586" s="53" t="s">
        <v>13372</v>
      </c>
      <c r="F7586" s="211" t="s">
        <v>15335</v>
      </c>
      <c r="G7586" s="71" t="s">
        <v>2417</v>
      </c>
    </row>
    <row r="7587" spans="2:7" x14ac:dyDescent="0.25">
      <c r="B7587" s="70" t="s">
        <v>10385</v>
      </c>
      <c r="C7587" s="46">
        <v>1872</v>
      </c>
      <c r="D7587" s="71">
        <v>1872</v>
      </c>
      <c r="E7587" s="53" t="s">
        <v>13372</v>
      </c>
      <c r="F7587" s="211" t="s">
        <v>15335</v>
      </c>
      <c r="G7587" s="71" t="s">
        <v>2417</v>
      </c>
    </row>
    <row r="7588" spans="2:7" x14ac:dyDescent="0.25">
      <c r="B7588" s="70" t="s">
        <v>5205</v>
      </c>
      <c r="C7588" s="46">
        <v>1872</v>
      </c>
      <c r="D7588" s="71">
        <v>1872</v>
      </c>
      <c r="E7588" s="53" t="s">
        <v>13372</v>
      </c>
      <c r="F7588" s="211" t="s">
        <v>15335</v>
      </c>
      <c r="G7588" s="71" t="s">
        <v>2417</v>
      </c>
    </row>
    <row r="7589" spans="2:7" x14ac:dyDescent="0.25">
      <c r="B7589" s="70" t="s">
        <v>6899</v>
      </c>
      <c r="C7589" s="46">
        <v>1872</v>
      </c>
      <c r="D7589" s="71">
        <v>1872</v>
      </c>
      <c r="E7589" s="53" t="s">
        <v>13372</v>
      </c>
      <c r="F7589" s="211" t="s">
        <v>15335</v>
      </c>
      <c r="G7589" s="71" t="s">
        <v>2417</v>
      </c>
    </row>
    <row r="7590" spans="2:7" x14ac:dyDescent="0.25">
      <c r="B7590" s="70" t="s">
        <v>2906</v>
      </c>
      <c r="C7590" s="46">
        <v>1872</v>
      </c>
      <c r="D7590" s="71">
        <v>1872</v>
      </c>
      <c r="E7590" s="53" t="s">
        <v>13372</v>
      </c>
      <c r="F7590" s="211" t="s">
        <v>15335</v>
      </c>
      <c r="G7590" s="71" t="s">
        <v>2417</v>
      </c>
    </row>
    <row r="7591" spans="2:7" x14ac:dyDescent="0.25">
      <c r="B7591" s="70" t="s">
        <v>10243</v>
      </c>
      <c r="C7591" s="46">
        <v>1872</v>
      </c>
      <c r="D7591" s="71">
        <v>1872</v>
      </c>
      <c r="E7591" s="53" t="s">
        <v>13372</v>
      </c>
      <c r="F7591" s="211" t="s">
        <v>15335</v>
      </c>
      <c r="G7591" s="71" t="s">
        <v>2417</v>
      </c>
    </row>
    <row r="7592" spans="2:7" x14ac:dyDescent="0.25">
      <c r="B7592" s="70" t="s">
        <v>15531</v>
      </c>
      <c r="C7592" s="46">
        <v>1872</v>
      </c>
      <c r="D7592" s="71">
        <v>1872</v>
      </c>
      <c r="E7592" s="53" t="s">
        <v>13372</v>
      </c>
      <c r="F7592" s="211" t="s">
        <v>15335</v>
      </c>
      <c r="G7592" s="71" t="s">
        <v>2417</v>
      </c>
    </row>
    <row r="7593" spans="2:7" x14ac:dyDescent="0.25">
      <c r="B7593" s="69" t="s">
        <v>15335</v>
      </c>
      <c r="C7593" s="44">
        <v>1872</v>
      </c>
      <c r="D7593" s="44">
        <v>1872</v>
      </c>
      <c r="E7593" s="193" t="s">
        <v>13372</v>
      </c>
      <c r="F7593" s="45" t="s">
        <v>15335</v>
      </c>
      <c r="G7593" s="39" t="s">
        <v>2417</v>
      </c>
    </row>
    <row r="7594" spans="2:7" x14ac:dyDescent="0.25">
      <c r="B7594" s="69" t="s">
        <v>20176</v>
      </c>
      <c r="C7594" s="44">
        <v>1878</v>
      </c>
      <c r="D7594" s="44">
        <v>1878</v>
      </c>
      <c r="E7594" s="193" t="s">
        <v>13378</v>
      </c>
      <c r="F7594" s="45" t="s">
        <v>3884</v>
      </c>
      <c r="G7594" s="39" t="s">
        <v>3883</v>
      </c>
    </row>
    <row r="7595" spans="2:7" x14ac:dyDescent="0.25">
      <c r="B7595" s="69" t="s">
        <v>5592</v>
      </c>
      <c r="C7595" s="44">
        <v>1878</v>
      </c>
      <c r="D7595" s="44">
        <v>1878</v>
      </c>
      <c r="E7595" s="193" t="s">
        <v>13378</v>
      </c>
      <c r="F7595" s="45" t="s">
        <v>3884</v>
      </c>
      <c r="G7595" s="39" t="s">
        <v>3883</v>
      </c>
    </row>
    <row r="7596" spans="2:7" x14ac:dyDescent="0.25">
      <c r="B7596" s="69" t="s">
        <v>8236</v>
      </c>
      <c r="C7596" s="44">
        <v>1878</v>
      </c>
      <c r="D7596" s="44">
        <v>1878</v>
      </c>
      <c r="E7596" s="193" t="s">
        <v>13378</v>
      </c>
      <c r="F7596" s="45" t="s">
        <v>3884</v>
      </c>
      <c r="G7596" s="39" t="s">
        <v>3883</v>
      </c>
    </row>
    <row r="7597" spans="2:7" x14ac:dyDescent="0.25">
      <c r="B7597" s="69" t="s">
        <v>2912</v>
      </c>
      <c r="C7597" s="44">
        <v>1878</v>
      </c>
      <c r="D7597" s="44">
        <v>1878</v>
      </c>
      <c r="E7597" s="193" t="s">
        <v>13378</v>
      </c>
      <c r="F7597" s="45" t="s">
        <v>3884</v>
      </c>
      <c r="G7597" s="39" t="s">
        <v>3883</v>
      </c>
    </row>
    <row r="7598" spans="2:7" x14ac:dyDescent="0.25">
      <c r="B7598" s="69" t="s">
        <v>10249</v>
      </c>
      <c r="C7598" s="44">
        <v>1878</v>
      </c>
      <c r="D7598" s="44">
        <v>1878</v>
      </c>
      <c r="E7598" s="193" t="s">
        <v>13378</v>
      </c>
      <c r="F7598" s="45" t="s">
        <v>3884</v>
      </c>
      <c r="G7598" s="39" t="s">
        <v>3883</v>
      </c>
    </row>
    <row r="7599" spans="2:7" x14ac:dyDescent="0.25">
      <c r="B7599" s="69" t="s">
        <v>20084</v>
      </c>
      <c r="C7599" s="44">
        <v>1791</v>
      </c>
      <c r="D7599" s="44">
        <v>1791</v>
      </c>
      <c r="E7599" s="193" t="s">
        <v>13297</v>
      </c>
      <c r="F7599" s="45" t="s">
        <v>638</v>
      </c>
      <c r="G7599" s="39" t="s">
        <v>637</v>
      </c>
    </row>
    <row r="7600" spans="2:7" x14ac:dyDescent="0.25">
      <c r="B7600" s="69" t="s">
        <v>9897</v>
      </c>
      <c r="C7600" s="44">
        <v>1791</v>
      </c>
      <c r="D7600" s="44">
        <v>1791</v>
      </c>
      <c r="E7600" s="193" t="s">
        <v>13297</v>
      </c>
      <c r="F7600" s="45" t="s">
        <v>638</v>
      </c>
      <c r="G7600" s="39" t="s">
        <v>637</v>
      </c>
    </row>
    <row r="7601" spans="2:7" x14ac:dyDescent="0.25">
      <c r="B7601" s="69" t="s">
        <v>6918</v>
      </c>
      <c r="C7601" s="44">
        <v>1791</v>
      </c>
      <c r="D7601" s="44">
        <v>1791</v>
      </c>
      <c r="E7601" s="193" t="s">
        <v>13297</v>
      </c>
      <c r="F7601" s="45" t="s">
        <v>638</v>
      </c>
      <c r="G7601" s="39" t="s">
        <v>637</v>
      </c>
    </row>
    <row r="7602" spans="2:7" x14ac:dyDescent="0.25">
      <c r="B7602" s="69" t="s">
        <v>7738</v>
      </c>
      <c r="C7602" s="44">
        <v>1791</v>
      </c>
      <c r="D7602" s="44">
        <v>1791</v>
      </c>
      <c r="E7602" s="193" t="s">
        <v>13297</v>
      </c>
      <c r="F7602" s="45" t="s">
        <v>638</v>
      </c>
      <c r="G7602" s="39" t="s">
        <v>637</v>
      </c>
    </row>
    <row r="7603" spans="2:7" x14ac:dyDescent="0.25">
      <c r="B7603" s="69" t="s">
        <v>9529</v>
      </c>
      <c r="C7603" s="44">
        <v>1791</v>
      </c>
      <c r="D7603" s="44">
        <v>1791</v>
      </c>
      <c r="E7603" s="193" t="s">
        <v>13297</v>
      </c>
      <c r="F7603" s="45" t="s">
        <v>638</v>
      </c>
      <c r="G7603" s="39" t="s">
        <v>637</v>
      </c>
    </row>
    <row r="7604" spans="2:7" x14ac:dyDescent="0.25">
      <c r="B7604" s="69" t="s">
        <v>20085</v>
      </c>
      <c r="C7604" s="44">
        <v>1792</v>
      </c>
      <c r="D7604" s="44">
        <v>1792</v>
      </c>
      <c r="E7604" s="193" t="s">
        <v>13298</v>
      </c>
      <c r="F7604" s="45" t="s">
        <v>636</v>
      </c>
      <c r="G7604" s="39" t="s">
        <v>635</v>
      </c>
    </row>
    <row r="7605" spans="2:7" x14ac:dyDescent="0.25">
      <c r="B7605" s="69" t="s">
        <v>5557</v>
      </c>
      <c r="C7605" s="44">
        <v>1792</v>
      </c>
      <c r="D7605" s="44">
        <v>1792</v>
      </c>
      <c r="E7605" s="193" t="s">
        <v>13298</v>
      </c>
      <c r="F7605" s="45" t="s">
        <v>636</v>
      </c>
      <c r="G7605" s="39" t="s">
        <v>635</v>
      </c>
    </row>
    <row r="7606" spans="2:7" x14ac:dyDescent="0.25">
      <c r="B7606" s="69" t="s">
        <v>8217</v>
      </c>
      <c r="C7606" s="44">
        <v>1792</v>
      </c>
      <c r="D7606" s="44">
        <v>1792</v>
      </c>
      <c r="E7606" s="193" t="s">
        <v>13298</v>
      </c>
      <c r="F7606" s="45" t="s">
        <v>636</v>
      </c>
      <c r="G7606" s="39" t="s">
        <v>635</v>
      </c>
    </row>
    <row r="7607" spans="2:7" x14ac:dyDescent="0.25">
      <c r="B7607" s="69" t="s">
        <v>11332</v>
      </c>
      <c r="C7607" s="44">
        <v>1792</v>
      </c>
      <c r="D7607" s="44">
        <v>1792</v>
      </c>
      <c r="E7607" s="193" t="s">
        <v>13298</v>
      </c>
      <c r="F7607" s="45" t="s">
        <v>636</v>
      </c>
      <c r="G7607" s="39" t="s">
        <v>635</v>
      </c>
    </row>
    <row r="7608" spans="2:7" x14ac:dyDescent="0.25">
      <c r="B7608" s="69" t="s">
        <v>7739</v>
      </c>
      <c r="C7608" s="44">
        <v>1792</v>
      </c>
      <c r="D7608" s="44">
        <v>1792</v>
      </c>
      <c r="E7608" s="193" t="s">
        <v>13298</v>
      </c>
      <c r="F7608" s="45" t="s">
        <v>636</v>
      </c>
      <c r="G7608" s="39" t="s">
        <v>635</v>
      </c>
    </row>
    <row r="7609" spans="2:7" x14ac:dyDescent="0.25">
      <c r="B7609" s="69" t="s">
        <v>11333</v>
      </c>
      <c r="C7609" s="44">
        <v>1792</v>
      </c>
      <c r="D7609" s="44">
        <v>1792</v>
      </c>
      <c r="E7609" s="193" t="s">
        <v>13298</v>
      </c>
      <c r="F7609" s="45" t="s">
        <v>636</v>
      </c>
      <c r="G7609" s="39" t="s">
        <v>635</v>
      </c>
    </row>
    <row r="7610" spans="2:7" x14ac:dyDescent="0.25">
      <c r="B7610" s="69" t="s">
        <v>9530</v>
      </c>
      <c r="C7610" s="44">
        <v>1792</v>
      </c>
      <c r="D7610" s="44">
        <v>1792</v>
      </c>
      <c r="E7610" s="193" t="s">
        <v>13298</v>
      </c>
      <c r="F7610" s="45" t="s">
        <v>636</v>
      </c>
      <c r="G7610" s="39" t="s">
        <v>635</v>
      </c>
    </row>
    <row r="7611" spans="2:7" x14ac:dyDescent="0.25">
      <c r="B7611" s="69" t="s">
        <v>11334</v>
      </c>
      <c r="C7611" s="44">
        <v>1792</v>
      </c>
      <c r="D7611" s="44">
        <v>1792</v>
      </c>
      <c r="E7611" s="193" t="s">
        <v>13298</v>
      </c>
      <c r="F7611" s="45" t="s">
        <v>636</v>
      </c>
      <c r="G7611" s="39" t="s">
        <v>635</v>
      </c>
    </row>
    <row r="7612" spans="2:7" x14ac:dyDescent="0.25">
      <c r="B7612" s="69" t="s">
        <v>20080</v>
      </c>
      <c r="C7612" s="44">
        <v>1787</v>
      </c>
      <c r="D7612" s="44">
        <v>1787</v>
      </c>
      <c r="E7612" s="193" t="s">
        <v>13293</v>
      </c>
      <c r="F7612" s="45" t="s">
        <v>642</v>
      </c>
      <c r="G7612" s="39" t="s">
        <v>641</v>
      </c>
    </row>
    <row r="7613" spans="2:7" x14ac:dyDescent="0.25">
      <c r="B7613" s="69" t="s">
        <v>9786</v>
      </c>
      <c r="C7613" s="44">
        <v>1787</v>
      </c>
      <c r="D7613" s="44">
        <v>1787</v>
      </c>
      <c r="E7613" s="193" t="s">
        <v>13293</v>
      </c>
      <c r="F7613" s="45" t="s">
        <v>642</v>
      </c>
      <c r="G7613" s="39" t="s">
        <v>641</v>
      </c>
    </row>
    <row r="7614" spans="2:7" x14ac:dyDescent="0.25">
      <c r="B7614" s="69" t="s">
        <v>8118</v>
      </c>
      <c r="C7614" s="44">
        <v>1787</v>
      </c>
      <c r="D7614" s="44">
        <v>1787</v>
      </c>
      <c r="E7614" s="193" t="s">
        <v>13293</v>
      </c>
      <c r="F7614" s="45" t="s">
        <v>642</v>
      </c>
      <c r="G7614" s="39" t="s">
        <v>641</v>
      </c>
    </row>
    <row r="7615" spans="2:7" x14ac:dyDescent="0.25">
      <c r="B7615" s="69" t="s">
        <v>15047</v>
      </c>
      <c r="C7615" s="44">
        <v>1787</v>
      </c>
      <c r="D7615" s="44">
        <v>1787</v>
      </c>
      <c r="E7615" s="193" t="s">
        <v>13293</v>
      </c>
      <c r="F7615" s="45" t="s">
        <v>642</v>
      </c>
      <c r="G7615" s="39" t="s">
        <v>641</v>
      </c>
    </row>
    <row r="7616" spans="2:7" x14ac:dyDescent="0.25">
      <c r="B7616" s="69" t="s">
        <v>11329</v>
      </c>
      <c r="C7616" s="44">
        <v>1787</v>
      </c>
      <c r="D7616" s="44">
        <v>1787</v>
      </c>
      <c r="E7616" s="193" t="s">
        <v>13293</v>
      </c>
      <c r="F7616" s="45" t="s">
        <v>642</v>
      </c>
      <c r="G7616" s="39" t="s">
        <v>641</v>
      </c>
    </row>
    <row r="7617" spans="2:7" x14ac:dyDescent="0.25">
      <c r="B7617" s="69" t="s">
        <v>7734</v>
      </c>
      <c r="C7617" s="44">
        <v>1787</v>
      </c>
      <c r="D7617" s="44">
        <v>1787</v>
      </c>
      <c r="E7617" s="193" t="s">
        <v>13293</v>
      </c>
      <c r="F7617" s="45" t="s">
        <v>642</v>
      </c>
      <c r="G7617" s="39" t="s">
        <v>641</v>
      </c>
    </row>
    <row r="7618" spans="2:7" x14ac:dyDescent="0.25">
      <c r="B7618" s="69" t="s">
        <v>11330</v>
      </c>
      <c r="C7618" s="44">
        <v>1787</v>
      </c>
      <c r="D7618" s="44">
        <v>1787</v>
      </c>
      <c r="E7618" s="193" t="s">
        <v>13293</v>
      </c>
      <c r="F7618" s="45" t="s">
        <v>642</v>
      </c>
      <c r="G7618" s="39" t="s">
        <v>641</v>
      </c>
    </row>
    <row r="7619" spans="2:7" x14ac:dyDescent="0.25">
      <c r="B7619" s="69" t="s">
        <v>9525</v>
      </c>
      <c r="C7619" s="44">
        <v>1787</v>
      </c>
      <c r="D7619" s="44">
        <v>1787</v>
      </c>
      <c r="E7619" s="193" t="s">
        <v>13293</v>
      </c>
      <c r="F7619" s="45" t="s">
        <v>642</v>
      </c>
      <c r="G7619" s="39" t="s">
        <v>641</v>
      </c>
    </row>
    <row r="7620" spans="2:7" x14ac:dyDescent="0.25">
      <c r="B7620" s="69" t="s">
        <v>11331</v>
      </c>
      <c r="C7620" s="44">
        <v>1787</v>
      </c>
      <c r="D7620" s="44">
        <v>1787</v>
      </c>
      <c r="E7620" s="193" t="s">
        <v>13293</v>
      </c>
      <c r="F7620" s="45" t="s">
        <v>642</v>
      </c>
      <c r="G7620" s="39" t="s">
        <v>641</v>
      </c>
    </row>
    <row r="7621" spans="2:7" x14ac:dyDescent="0.25">
      <c r="B7621" s="70" t="s">
        <v>20082</v>
      </c>
      <c r="C7621" s="46">
        <v>1789</v>
      </c>
      <c r="D7621" s="71">
        <v>1789</v>
      </c>
      <c r="E7621" s="53" t="s">
        <v>13295</v>
      </c>
      <c r="F7621" s="211" t="s">
        <v>15333</v>
      </c>
      <c r="G7621" s="71" t="s">
        <v>639</v>
      </c>
    </row>
    <row r="7622" spans="2:7" x14ac:dyDescent="0.25">
      <c r="B7622" s="70" t="s">
        <v>14049</v>
      </c>
      <c r="C7622" s="46">
        <v>1789</v>
      </c>
      <c r="D7622" s="71">
        <v>1789</v>
      </c>
      <c r="E7622" s="53" t="s">
        <v>13295</v>
      </c>
      <c r="F7622" s="211" t="s">
        <v>15333</v>
      </c>
      <c r="G7622" s="71" t="s">
        <v>639</v>
      </c>
    </row>
    <row r="7623" spans="2:7" x14ac:dyDescent="0.25">
      <c r="B7623" s="70" t="s">
        <v>14050</v>
      </c>
      <c r="C7623" s="46">
        <v>1789</v>
      </c>
      <c r="D7623" s="71">
        <v>1789</v>
      </c>
      <c r="E7623" s="53" t="s">
        <v>13295</v>
      </c>
      <c r="F7623" s="211" t="s">
        <v>15333</v>
      </c>
      <c r="G7623" s="71" t="s">
        <v>639</v>
      </c>
    </row>
    <row r="7624" spans="2:7" x14ac:dyDescent="0.25">
      <c r="B7624" s="70" t="s">
        <v>7736</v>
      </c>
      <c r="C7624" s="46">
        <v>1789</v>
      </c>
      <c r="D7624" s="71">
        <v>1789</v>
      </c>
      <c r="E7624" s="53" t="s">
        <v>13295</v>
      </c>
      <c r="F7624" s="211" t="s">
        <v>15333</v>
      </c>
      <c r="G7624" s="71" t="s">
        <v>639</v>
      </c>
    </row>
    <row r="7625" spans="2:7" x14ac:dyDescent="0.25">
      <c r="B7625" s="70" t="s">
        <v>9527</v>
      </c>
      <c r="C7625" s="46">
        <v>1789</v>
      </c>
      <c r="D7625" s="71">
        <v>1789</v>
      </c>
      <c r="E7625" s="53" t="s">
        <v>13295</v>
      </c>
      <c r="F7625" s="211" t="s">
        <v>15333</v>
      </c>
      <c r="G7625" s="71" t="s">
        <v>639</v>
      </c>
    </row>
    <row r="7626" spans="2:7" x14ac:dyDescent="0.25">
      <c r="B7626" s="70" t="s">
        <v>10591</v>
      </c>
      <c r="C7626" s="46">
        <v>1789</v>
      </c>
      <c r="D7626" s="71">
        <v>1789</v>
      </c>
      <c r="E7626" s="53" t="s">
        <v>13295</v>
      </c>
      <c r="F7626" s="211" t="s">
        <v>15333</v>
      </c>
      <c r="G7626" s="71" t="s">
        <v>639</v>
      </c>
    </row>
    <row r="7627" spans="2:7" x14ac:dyDescent="0.25">
      <c r="B7627" s="70" t="s">
        <v>3690</v>
      </c>
      <c r="C7627" s="46">
        <v>1789</v>
      </c>
      <c r="D7627" s="71">
        <v>1789</v>
      </c>
      <c r="E7627" s="53" t="s">
        <v>13295</v>
      </c>
      <c r="F7627" s="211" t="s">
        <v>15333</v>
      </c>
      <c r="G7627" s="71" t="s">
        <v>639</v>
      </c>
    </row>
    <row r="7628" spans="2:7" x14ac:dyDescent="0.25">
      <c r="B7628" s="70" t="s">
        <v>20081</v>
      </c>
      <c r="C7628" s="46">
        <v>1788</v>
      </c>
      <c r="D7628" s="71">
        <v>1788</v>
      </c>
      <c r="E7628" s="53" t="s">
        <v>13294</v>
      </c>
      <c r="F7628" s="211" t="s">
        <v>15332</v>
      </c>
      <c r="G7628" s="71" t="s">
        <v>640</v>
      </c>
    </row>
    <row r="7629" spans="2:7" x14ac:dyDescent="0.25">
      <c r="B7629" s="70" t="s">
        <v>14048</v>
      </c>
      <c r="C7629" s="46">
        <v>1788</v>
      </c>
      <c r="D7629" s="71">
        <v>1788</v>
      </c>
      <c r="E7629" s="53" t="s">
        <v>13294</v>
      </c>
      <c r="F7629" s="211" t="s">
        <v>15332</v>
      </c>
      <c r="G7629" s="71" t="s">
        <v>640</v>
      </c>
    </row>
    <row r="7630" spans="2:7" x14ac:dyDescent="0.25">
      <c r="B7630" s="70" t="s">
        <v>14047</v>
      </c>
      <c r="C7630" s="46">
        <v>1788</v>
      </c>
      <c r="D7630" s="71">
        <v>1788</v>
      </c>
      <c r="E7630" s="53" t="s">
        <v>13294</v>
      </c>
      <c r="F7630" s="211" t="s">
        <v>15332</v>
      </c>
      <c r="G7630" s="71" t="s">
        <v>640</v>
      </c>
    </row>
    <row r="7631" spans="2:7" x14ac:dyDescent="0.25">
      <c r="B7631" s="70" t="s">
        <v>9526</v>
      </c>
      <c r="C7631" s="46">
        <v>1788</v>
      </c>
      <c r="D7631" s="71">
        <v>1788</v>
      </c>
      <c r="E7631" s="53" t="s">
        <v>13294</v>
      </c>
      <c r="F7631" s="211" t="s">
        <v>15332</v>
      </c>
      <c r="G7631" s="71" t="s">
        <v>640</v>
      </c>
    </row>
    <row r="7632" spans="2:7" x14ac:dyDescent="0.25">
      <c r="B7632" s="70" t="s">
        <v>7735</v>
      </c>
      <c r="C7632" s="46">
        <v>1788</v>
      </c>
      <c r="D7632" s="71">
        <v>1788</v>
      </c>
      <c r="E7632" s="53" t="s">
        <v>13294</v>
      </c>
      <c r="F7632" s="211" t="s">
        <v>15332</v>
      </c>
      <c r="G7632" s="71" t="s">
        <v>640</v>
      </c>
    </row>
    <row r="7633" spans="2:7" x14ac:dyDescent="0.25">
      <c r="B7633" s="70" t="s">
        <v>7135</v>
      </c>
      <c r="C7633" s="46">
        <v>1788</v>
      </c>
      <c r="D7633" s="71">
        <v>1788</v>
      </c>
      <c r="E7633" s="53" t="s">
        <v>13294</v>
      </c>
      <c r="F7633" s="211" t="s">
        <v>15332</v>
      </c>
      <c r="G7633" s="71" t="s">
        <v>640</v>
      </c>
    </row>
    <row r="7634" spans="2:7" x14ac:dyDescent="0.25">
      <c r="B7634" s="70" t="s">
        <v>3701</v>
      </c>
      <c r="C7634" s="46">
        <v>1788</v>
      </c>
      <c r="D7634" s="71">
        <v>1788</v>
      </c>
      <c r="E7634" s="53" t="s">
        <v>13294</v>
      </c>
      <c r="F7634" s="211" t="s">
        <v>15332</v>
      </c>
      <c r="G7634" s="71" t="s">
        <v>640</v>
      </c>
    </row>
    <row r="7635" spans="2:7" x14ac:dyDescent="0.25">
      <c r="B7635" s="69" t="s">
        <v>20083</v>
      </c>
      <c r="C7635" s="44">
        <v>1790</v>
      </c>
      <c r="D7635" s="44">
        <v>1790</v>
      </c>
      <c r="E7635" s="193" t="s">
        <v>13296</v>
      </c>
      <c r="F7635" s="45" t="s">
        <v>2584</v>
      </c>
      <c r="G7635" s="39" t="s">
        <v>2585</v>
      </c>
    </row>
    <row r="7636" spans="2:7" x14ac:dyDescent="0.25">
      <c r="B7636" s="69" t="s">
        <v>10438</v>
      </c>
      <c r="C7636" s="44">
        <v>1790</v>
      </c>
      <c r="D7636" s="44">
        <v>1790</v>
      </c>
      <c r="E7636" s="193" t="s">
        <v>13296</v>
      </c>
      <c r="F7636" s="45" t="s">
        <v>2584</v>
      </c>
      <c r="G7636" s="39" t="s">
        <v>2585</v>
      </c>
    </row>
    <row r="7637" spans="2:7" x14ac:dyDescent="0.25">
      <c r="B7637" s="69" t="s">
        <v>5943</v>
      </c>
      <c r="C7637" s="44">
        <v>1790</v>
      </c>
      <c r="D7637" s="44">
        <v>1790</v>
      </c>
      <c r="E7637" s="193" t="s">
        <v>13296</v>
      </c>
      <c r="F7637" s="45" t="s">
        <v>2584</v>
      </c>
      <c r="G7637" s="39" t="s">
        <v>2585</v>
      </c>
    </row>
    <row r="7638" spans="2:7" x14ac:dyDescent="0.25">
      <c r="B7638" s="69" t="s">
        <v>9528</v>
      </c>
      <c r="C7638" s="44">
        <v>1790</v>
      </c>
      <c r="D7638" s="44">
        <v>1790</v>
      </c>
      <c r="E7638" s="193" t="s">
        <v>13296</v>
      </c>
      <c r="F7638" s="45" t="s">
        <v>2584</v>
      </c>
      <c r="G7638" s="39" t="s">
        <v>2585</v>
      </c>
    </row>
    <row r="7639" spans="2:7" x14ac:dyDescent="0.25">
      <c r="B7639" s="69" t="s">
        <v>7737</v>
      </c>
      <c r="C7639" s="44">
        <v>1790</v>
      </c>
      <c r="D7639" s="44">
        <v>1790</v>
      </c>
      <c r="E7639" s="193" t="s">
        <v>13296</v>
      </c>
      <c r="F7639" s="45" t="s">
        <v>2584</v>
      </c>
      <c r="G7639" s="39" t="s">
        <v>2585</v>
      </c>
    </row>
    <row r="7640" spans="2:7" x14ac:dyDescent="0.25">
      <c r="B7640" s="69" t="s">
        <v>20078</v>
      </c>
      <c r="C7640" s="44">
        <v>1785</v>
      </c>
      <c r="D7640" s="44">
        <v>1785</v>
      </c>
      <c r="E7640" s="193" t="s">
        <v>13291</v>
      </c>
      <c r="F7640" s="45" t="s">
        <v>646</v>
      </c>
      <c r="G7640" s="39" t="s">
        <v>645</v>
      </c>
    </row>
    <row r="7641" spans="2:7" x14ac:dyDescent="0.25">
      <c r="B7641" s="69" t="s">
        <v>3783</v>
      </c>
      <c r="C7641" s="44">
        <v>1785</v>
      </c>
      <c r="D7641" s="44">
        <v>1785</v>
      </c>
      <c r="E7641" s="193" t="s">
        <v>13291</v>
      </c>
      <c r="F7641" s="45" t="s">
        <v>646</v>
      </c>
      <c r="G7641" s="39" t="s">
        <v>645</v>
      </c>
    </row>
    <row r="7642" spans="2:7" x14ac:dyDescent="0.25">
      <c r="B7642" s="69" t="s">
        <v>9799</v>
      </c>
      <c r="C7642" s="44">
        <v>1785</v>
      </c>
      <c r="D7642" s="44">
        <v>1785</v>
      </c>
      <c r="E7642" s="193" t="s">
        <v>13291</v>
      </c>
      <c r="F7642" s="45" t="s">
        <v>646</v>
      </c>
      <c r="G7642" s="39" t="s">
        <v>645</v>
      </c>
    </row>
    <row r="7643" spans="2:7" x14ac:dyDescent="0.25">
      <c r="B7643" s="69" t="s">
        <v>9523</v>
      </c>
      <c r="C7643" s="44">
        <v>1785</v>
      </c>
      <c r="D7643" s="44">
        <v>1785</v>
      </c>
      <c r="E7643" s="193" t="s">
        <v>13291</v>
      </c>
      <c r="F7643" s="45" t="s">
        <v>646</v>
      </c>
      <c r="G7643" s="39" t="s">
        <v>645</v>
      </c>
    </row>
    <row r="7644" spans="2:7" x14ac:dyDescent="0.25">
      <c r="B7644" s="69" t="s">
        <v>7732</v>
      </c>
      <c r="C7644" s="44">
        <v>1785</v>
      </c>
      <c r="D7644" s="44">
        <v>1785</v>
      </c>
      <c r="E7644" s="193" t="s">
        <v>13291</v>
      </c>
      <c r="F7644" s="45" t="s">
        <v>646</v>
      </c>
      <c r="G7644" s="39" t="s">
        <v>645</v>
      </c>
    </row>
    <row r="7645" spans="2:7" x14ac:dyDescent="0.25">
      <c r="B7645" s="69" t="s">
        <v>20074</v>
      </c>
      <c r="C7645" s="44">
        <v>1780</v>
      </c>
      <c r="D7645" s="44">
        <v>1780</v>
      </c>
      <c r="E7645" s="193" t="s">
        <v>13287</v>
      </c>
      <c r="F7645" s="45" t="s">
        <v>2580</v>
      </c>
      <c r="G7645" s="39" t="s">
        <v>2581</v>
      </c>
    </row>
    <row r="7646" spans="2:7" x14ac:dyDescent="0.25">
      <c r="B7646" s="69" t="s">
        <v>7728</v>
      </c>
      <c r="C7646" s="44">
        <v>1780</v>
      </c>
      <c r="D7646" s="44">
        <v>1780</v>
      </c>
      <c r="E7646" s="193" t="s">
        <v>13287</v>
      </c>
      <c r="F7646" s="45" t="s">
        <v>2580</v>
      </c>
      <c r="G7646" s="39" t="s">
        <v>2581</v>
      </c>
    </row>
    <row r="7647" spans="2:7" x14ac:dyDescent="0.25">
      <c r="B7647" s="69" t="s">
        <v>9519</v>
      </c>
      <c r="C7647" s="44">
        <v>1780</v>
      </c>
      <c r="D7647" s="44">
        <v>1780</v>
      </c>
      <c r="E7647" s="193" t="s">
        <v>13287</v>
      </c>
      <c r="F7647" s="45" t="s">
        <v>2580</v>
      </c>
      <c r="G7647" s="39" t="s">
        <v>2581</v>
      </c>
    </row>
    <row r="7648" spans="2:7" x14ac:dyDescent="0.25">
      <c r="B7648" s="69" t="s">
        <v>6687</v>
      </c>
      <c r="C7648" s="44">
        <v>1780</v>
      </c>
      <c r="D7648" s="44">
        <v>1780</v>
      </c>
      <c r="E7648" s="193" t="s">
        <v>13287</v>
      </c>
      <c r="F7648" s="45" t="s">
        <v>2580</v>
      </c>
      <c r="G7648" s="39" t="s">
        <v>2581</v>
      </c>
    </row>
    <row r="7649" spans="2:7" x14ac:dyDescent="0.25">
      <c r="B7649" s="69" t="s">
        <v>7181</v>
      </c>
      <c r="C7649" s="44">
        <v>1780</v>
      </c>
      <c r="D7649" s="44">
        <v>1780</v>
      </c>
      <c r="E7649" s="193" t="s">
        <v>13287</v>
      </c>
      <c r="F7649" s="45" t="s">
        <v>2580</v>
      </c>
      <c r="G7649" s="39" t="s">
        <v>2581</v>
      </c>
    </row>
    <row r="7650" spans="2:7" x14ac:dyDescent="0.25">
      <c r="B7650" s="69" t="s">
        <v>3726</v>
      </c>
      <c r="C7650" s="44">
        <v>1780</v>
      </c>
      <c r="D7650" s="44">
        <v>1780</v>
      </c>
      <c r="E7650" s="193" t="s">
        <v>13287</v>
      </c>
      <c r="F7650" s="45" t="s">
        <v>2580</v>
      </c>
      <c r="G7650" s="39" t="s">
        <v>2581</v>
      </c>
    </row>
    <row r="7651" spans="2:7" x14ac:dyDescent="0.25">
      <c r="B7651" s="69" t="s">
        <v>20075</v>
      </c>
      <c r="C7651" s="44">
        <v>1781</v>
      </c>
      <c r="D7651" s="44">
        <v>1781</v>
      </c>
      <c r="E7651" s="193" t="s">
        <v>13288</v>
      </c>
      <c r="F7651" s="45" t="s">
        <v>652</v>
      </c>
      <c r="G7651" s="39" t="s">
        <v>651</v>
      </c>
    </row>
    <row r="7652" spans="2:7" x14ac:dyDescent="0.25">
      <c r="B7652" s="69" t="s">
        <v>7729</v>
      </c>
      <c r="C7652" s="44">
        <v>1781</v>
      </c>
      <c r="D7652" s="44">
        <v>1781</v>
      </c>
      <c r="E7652" s="193" t="s">
        <v>13288</v>
      </c>
      <c r="F7652" s="45" t="s">
        <v>652</v>
      </c>
      <c r="G7652" s="39" t="s">
        <v>651</v>
      </c>
    </row>
    <row r="7653" spans="2:7" x14ac:dyDescent="0.25">
      <c r="B7653" s="69" t="s">
        <v>9520</v>
      </c>
      <c r="C7653" s="44">
        <v>1781</v>
      </c>
      <c r="D7653" s="44">
        <v>1781</v>
      </c>
      <c r="E7653" s="193" t="s">
        <v>13288</v>
      </c>
      <c r="F7653" s="45" t="s">
        <v>652</v>
      </c>
      <c r="G7653" s="39" t="s">
        <v>651</v>
      </c>
    </row>
    <row r="7654" spans="2:7" x14ac:dyDescent="0.25">
      <c r="B7654" s="69" t="s">
        <v>5517</v>
      </c>
      <c r="C7654" s="44">
        <v>1781</v>
      </c>
      <c r="D7654" s="44">
        <v>1781</v>
      </c>
      <c r="E7654" s="193" t="s">
        <v>13288</v>
      </c>
      <c r="F7654" s="45" t="s">
        <v>652</v>
      </c>
      <c r="G7654" s="39" t="s">
        <v>651</v>
      </c>
    </row>
    <row r="7655" spans="2:7" x14ac:dyDescent="0.25">
      <c r="B7655" s="69" t="s">
        <v>10761</v>
      </c>
      <c r="C7655" s="44">
        <v>1781</v>
      </c>
      <c r="D7655" s="44">
        <v>1781</v>
      </c>
      <c r="E7655" s="193" t="s">
        <v>13288</v>
      </c>
      <c r="F7655" s="45" t="s">
        <v>652</v>
      </c>
      <c r="G7655" s="39" t="s">
        <v>651</v>
      </c>
    </row>
    <row r="7656" spans="2:7" x14ac:dyDescent="0.25">
      <c r="B7656" s="69" t="s">
        <v>20076</v>
      </c>
      <c r="C7656" s="44">
        <v>1782</v>
      </c>
      <c r="D7656" s="44">
        <v>1782</v>
      </c>
      <c r="E7656" s="193" t="s">
        <v>13289</v>
      </c>
      <c r="F7656" s="45" t="s">
        <v>650</v>
      </c>
      <c r="G7656" s="39" t="s">
        <v>649</v>
      </c>
    </row>
    <row r="7657" spans="2:7" x14ac:dyDescent="0.25">
      <c r="B7657" s="69" t="s">
        <v>6784</v>
      </c>
      <c r="C7657" s="44">
        <v>1782</v>
      </c>
      <c r="D7657" s="44">
        <v>1782</v>
      </c>
      <c r="E7657" s="193" t="s">
        <v>13289</v>
      </c>
      <c r="F7657" s="45" t="s">
        <v>650</v>
      </c>
      <c r="G7657" s="39" t="s">
        <v>649</v>
      </c>
    </row>
    <row r="7658" spans="2:7" x14ac:dyDescent="0.25">
      <c r="B7658" s="69" t="s">
        <v>7730</v>
      </c>
      <c r="C7658" s="44">
        <v>1782</v>
      </c>
      <c r="D7658" s="44">
        <v>1782</v>
      </c>
      <c r="E7658" s="193" t="s">
        <v>13289</v>
      </c>
      <c r="F7658" s="45" t="s">
        <v>650</v>
      </c>
      <c r="G7658" s="39" t="s">
        <v>649</v>
      </c>
    </row>
    <row r="7659" spans="2:7" x14ac:dyDescent="0.25">
      <c r="B7659" s="69" t="s">
        <v>9521</v>
      </c>
      <c r="C7659" s="44">
        <v>1782</v>
      </c>
      <c r="D7659" s="44">
        <v>1782</v>
      </c>
      <c r="E7659" s="193" t="s">
        <v>13289</v>
      </c>
      <c r="F7659" s="45" t="s">
        <v>650</v>
      </c>
      <c r="G7659" s="39" t="s">
        <v>649</v>
      </c>
    </row>
    <row r="7660" spans="2:7" x14ac:dyDescent="0.25">
      <c r="B7660" s="69" t="s">
        <v>15441</v>
      </c>
      <c r="C7660" s="69">
        <v>1866</v>
      </c>
      <c r="D7660" s="69"/>
      <c r="E7660" s="190" t="s">
        <v>15403</v>
      </c>
      <c r="F7660" s="212" t="s">
        <v>15441</v>
      </c>
      <c r="G7660" s="39" t="s">
        <v>15496</v>
      </c>
    </row>
    <row r="7661" spans="2:7" x14ac:dyDescent="0.25">
      <c r="B7661" s="69" t="s">
        <v>20077</v>
      </c>
      <c r="C7661" s="44">
        <v>1784</v>
      </c>
      <c r="D7661" s="44">
        <v>1784</v>
      </c>
      <c r="E7661" s="193" t="s">
        <v>13290</v>
      </c>
      <c r="F7661" s="45" t="s">
        <v>648</v>
      </c>
      <c r="G7661" s="39" t="s">
        <v>647</v>
      </c>
    </row>
    <row r="7662" spans="2:7" x14ac:dyDescent="0.25">
      <c r="B7662" s="69" t="s">
        <v>7731</v>
      </c>
      <c r="C7662" s="44">
        <v>1784</v>
      </c>
      <c r="D7662" s="44">
        <v>1784</v>
      </c>
      <c r="E7662" s="193" t="s">
        <v>13290</v>
      </c>
      <c r="F7662" s="45" t="s">
        <v>648</v>
      </c>
      <c r="G7662" s="39" t="s">
        <v>647</v>
      </c>
    </row>
    <row r="7663" spans="2:7" x14ac:dyDescent="0.25">
      <c r="B7663" s="69" t="s">
        <v>9522</v>
      </c>
      <c r="C7663" s="44">
        <v>1784</v>
      </c>
      <c r="D7663" s="44">
        <v>1784</v>
      </c>
      <c r="E7663" s="193" t="s">
        <v>13290</v>
      </c>
      <c r="F7663" s="45" t="s">
        <v>648</v>
      </c>
      <c r="G7663" s="39" t="s">
        <v>647</v>
      </c>
    </row>
    <row r="7664" spans="2:7" x14ac:dyDescent="0.25">
      <c r="B7664" s="69" t="s">
        <v>10698</v>
      </c>
      <c r="C7664" s="44">
        <v>1784</v>
      </c>
      <c r="D7664" s="44">
        <v>1784</v>
      </c>
      <c r="E7664" s="193" t="s">
        <v>13290</v>
      </c>
      <c r="F7664" s="45" t="s">
        <v>648</v>
      </c>
      <c r="G7664" s="39" t="s">
        <v>647</v>
      </c>
    </row>
    <row r="7665" spans="2:7" x14ac:dyDescent="0.25">
      <c r="B7665" s="69" t="s">
        <v>10514</v>
      </c>
      <c r="C7665" s="44">
        <v>1784</v>
      </c>
      <c r="D7665" s="44">
        <v>1784</v>
      </c>
      <c r="E7665" s="193" t="s">
        <v>13290</v>
      </c>
      <c r="F7665" s="45" t="s">
        <v>648</v>
      </c>
      <c r="G7665" s="39" t="s">
        <v>647</v>
      </c>
    </row>
    <row r="7666" spans="2:7" x14ac:dyDescent="0.25">
      <c r="B7666" s="69" t="s">
        <v>20161</v>
      </c>
      <c r="C7666" s="44">
        <v>1863</v>
      </c>
      <c r="D7666" s="44">
        <v>1863</v>
      </c>
      <c r="E7666" s="193" t="s">
        <v>13364</v>
      </c>
      <c r="F7666" s="45" t="s">
        <v>5686</v>
      </c>
      <c r="G7666" s="39" t="s">
        <v>2430</v>
      </c>
    </row>
    <row r="7667" spans="2:7" x14ac:dyDescent="0.25">
      <c r="B7667" s="69" t="s">
        <v>14982</v>
      </c>
      <c r="C7667" s="44">
        <v>1863</v>
      </c>
      <c r="D7667" s="44">
        <v>1863</v>
      </c>
      <c r="E7667" s="193" t="s">
        <v>13364</v>
      </c>
      <c r="F7667" s="45" t="s">
        <v>5686</v>
      </c>
      <c r="G7667" s="39" t="s">
        <v>2430</v>
      </c>
    </row>
    <row r="7668" spans="2:7" x14ac:dyDescent="0.25">
      <c r="B7668" s="69" t="s">
        <v>10234</v>
      </c>
      <c r="C7668" s="44">
        <v>1863</v>
      </c>
      <c r="D7668" s="44">
        <v>1863</v>
      </c>
      <c r="E7668" s="193" t="s">
        <v>13364</v>
      </c>
      <c r="F7668" s="45" t="s">
        <v>5686</v>
      </c>
      <c r="G7668" s="39" t="s">
        <v>2430</v>
      </c>
    </row>
    <row r="7669" spans="2:7" x14ac:dyDescent="0.25">
      <c r="B7669" s="69" t="s">
        <v>5563</v>
      </c>
      <c r="C7669" s="44">
        <v>1863</v>
      </c>
      <c r="D7669" s="44">
        <v>1863</v>
      </c>
      <c r="E7669" s="193" t="s">
        <v>13364</v>
      </c>
      <c r="F7669" s="45" t="s">
        <v>5686</v>
      </c>
      <c r="G7669" s="39" t="s">
        <v>2430</v>
      </c>
    </row>
    <row r="7670" spans="2:7" x14ac:dyDescent="0.25">
      <c r="B7670" s="69" t="s">
        <v>8218</v>
      </c>
      <c r="C7670" s="44">
        <v>1863</v>
      </c>
      <c r="D7670" s="44">
        <v>1863</v>
      </c>
      <c r="E7670" s="193" t="s">
        <v>13364</v>
      </c>
      <c r="F7670" s="45" t="s">
        <v>5686</v>
      </c>
      <c r="G7670" s="39" t="s">
        <v>2430</v>
      </c>
    </row>
    <row r="7671" spans="2:7" x14ac:dyDescent="0.25">
      <c r="B7671" s="69" t="s">
        <v>20168</v>
      </c>
      <c r="C7671" s="44">
        <v>1870</v>
      </c>
      <c r="D7671" s="44">
        <v>1870</v>
      </c>
      <c r="E7671" s="193" t="s">
        <v>13370</v>
      </c>
      <c r="F7671" s="45" t="s">
        <v>2421</v>
      </c>
      <c r="G7671" s="39" t="s">
        <v>2420</v>
      </c>
    </row>
    <row r="7672" spans="2:7" x14ac:dyDescent="0.25">
      <c r="B7672" s="69" t="s">
        <v>9934</v>
      </c>
      <c r="C7672" s="44">
        <v>1870</v>
      </c>
      <c r="D7672" s="44">
        <v>1870</v>
      </c>
      <c r="E7672" s="193" t="s">
        <v>13370</v>
      </c>
      <c r="F7672" s="45" t="s">
        <v>2421</v>
      </c>
      <c r="G7672" s="39" t="s">
        <v>2420</v>
      </c>
    </row>
    <row r="7673" spans="2:7" x14ac:dyDescent="0.25">
      <c r="B7673" s="69" t="s">
        <v>6936</v>
      </c>
      <c r="C7673" s="44">
        <v>1870</v>
      </c>
      <c r="D7673" s="44">
        <v>1870</v>
      </c>
      <c r="E7673" s="193" t="s">
        <v>13370</v>
      </c>
      <c r="F7673" s="45" t="s">
        <v>2421</v>
      </c>
      <c r="G7673" s="39" t="s">
        <v>2420</v>
      </c>
    </row>
    <row r="7674" spans="2:7" x14ac:dyDescent="0.25">
      <c r="B7674" s="69" t="s">
        <v>2904</v>
      </c>
      <c r="C7674" s="44">
        <v>1870</v>
      </c>
      <c r="D7674" s="44">
        <v>1870</v>
      </c>
      <c r="E7674" s="193" t="s">
        <v>13370</v>
      </c>
      <c r="F7674" s="45" t="s">
        <v>2421</v>
      </c>
      <c r="G7674" s="39" t="s">
        <v>2420</v>
      </c>
    </row>
    <row r="7675" spans="2:7" x14ac:dyDescent="0.25">
      <c r="B7675" s="69" t="s">
        <v>10241</v>
      </c>
      <c r="C7675" s="44">
        <v>1870</v>
      </c>
      <c r="D7675" s="44">
        <v>1870</v>
      </c>
      <c r="E7675" s="193" t="s">
        <v>13370</v>
      </c>
      <c r="F7675" s="45" t="s">
        <v>2421</v>
      </c>
      <c r="G7675" s="39" t="s">
        <v>2420</v>
      </c>
    </row>
    <row r="7676" spans="2:7" x14ac:dyDescent="0.25">
      <c r="B7676" s="69" t="s">
        <v>20105</v>
      </c>
      <c r="C7676" s="44">
        <v>1809</v>
      </c>
      <c r="D7676" s="44">
        <v>1809</v>
      </c>
      <c r="E7676" s="193" t="s">
        <v>13314</v>
      </c>
      <c r="F7676" s="49" t="s">
        <v>14051</v>
      </c>
      <c r="G7676" s="39" t="s">
        <v>2847</v>
      </c>
    </row>
    <row r="7677" spans="2:7" x14ac:dyDescent="0.25">
      <c r="B7677" s="69" t="s">
        <v>14459</v>
      </c>
      <c r="C7677" s="44">
        <v>1809</v>
      </c>
      <c r="D7677" s="44">
        <v>1809</v>
      </c>
      <c r="E7677" s="193" t="s">
        <v>13314</v>
      </c>
      <c r="F7677" s="49" t="s">
        <v>14051</v>
      </c>
      <c r="G7677" s="39" t="s">
        <v>2847</v>
      </c>
    </row>
    <row r="7678" spans="2:7" x14ac:dyDescent="0.25">
      <c r="B7678" s="69" t="s">
        <v>14053</v>
      </c>
      <c r="C7678" s="44">
        <v>1809</v>
      </c>
      <c r="D7678" s="44">
        <v>1809</v>
      </c>
      <c r="E7678" s="193" t="s">
        <v>13314</v>
      </c>
      <c r="F7678" s="45" t="s">
        <v>14051</v>
      </c>
      <c r="G7678" s="39" t="s">
        <v>2847</v>
      </c>
    </row>
    <row r="7679" spans="2:7" x14ac:dyDescent="0.25">
      <c r="B7679" s="69" t="s">
        <v>14051</v>
      </c>
      <c r="C7679" s="44">
        <v>1809</v>
      </c>
      <c r="D7679" s="44">
        <v>1809</v>
      </c>
      <c r="E7679" s="193" t="s">
        <v>13314</v>
      </c>
      <c r="F7679" s="49" t="s">
        <v>14051</v>
      </c>
      <c r="G7679" s="39" t="s">
        <v>2847</v>
      </c>
    </row>
    <row r="7680" spans="2:7" x14ac:dyDescent="0.25">
      <c r="B7680" s="69" t="s">
        <v>14052</v>
      </c>
      <c r="C7680" s="44">
        <v>1809</v>
      </c>
      <c r="D7680" s="44">
        <v>1809</v>
      </c>
      <c r="E7680" s="193" t="s">
        <v>13314</v>
      </c>
      <c r="F7680" s="45" t="s">
        <v>14051</v>
      </c>
      <c r="G7680" s="39" t="s">
        <v>2847</v>
      </c>
    </row>
    <row r="7681" spans="2:7" x14ac:dyDescent="0.25">
      <c r="B7681" s="69" t="s">
        <v>9547</v>
      </c>
      <c r="C7681" s="44">
        <v>1809</v>
      </c>
      <c r="D7681" s="44">
        <v>1809</v>
      </c>
      <c r="E7681" s="193" t="s">
        <v>13314</v>
      </c>
      <c r="F7681" s="49" t="s">
        <v>14051</v>
      </c>
      <c r="G7681" s="39" t="s">
        <v>2847</v>
      </c>
    </row>
    <row r="7682" spans="2:7" x14ac:dyDescent="0.25">
      <c r="B7682" s="69" t="s">
        <v>11344</v>
      </c>
      <c r="C7682" s="44">
        <v>1809</v>
      </c>
      <c r="D7682" s="44">
        <v>1809</v>
      </c>
      <c r="E7682" s="193" t="s">
        <v>13314</v>
      </c>
      <c r="F7682" s="45" t="s">
        <v>14051</v>
      </c>
      <c r="G7682" s="39" t="s">
        <v>2847</v>
      </c>
    </row>
    <row r="7683" spans="2:7" x14ac:dyDescent="0.25">
      <c r="B7683" s="69" t="s">
        <v>7756</v>
      </c>
      <c r="C7683" s="44">
        <v>1809</v>
      </c>
      <c r="D7683" s="44">
        <v>1809</v>
      </c>
      <c r="E7683" s="193" t="s">
        <v>13314</v>
      </c>
      <c r="F7683" s="49" t="s">
        <v>14051</v>
      </c>
      <c r="G7683" s="39" t="s">
        <v>2847</v>
      </c>
    </row>
    <row r="7684" spans="2:7" x14ac:dyDescent="0.25">
      <c r="B7684" s="69" t="s">
        <v>11345</v>
      </c>
      <c r="C7684" s="44">
        <v>1809</v>
      </c>
      <c r="D7684" s="44">
        <v>1809</v>
      </c>
      <c r="E7684" s="193" t="s">
        <v>13314</v>
      </c>
      <c r="F7684" s="45" t="s">
        <v>14051</v>
      </c>
      <c r="G7684" s="39" t="s">
        <v>2847</v>
      </c>
    </row>
    <row r="7685" spans="2:7" x14ac:dyDescent="0.25">
      <c r="B7685" s="69" t="s">
        <v>6714</v>
      </c>
      <c r="C7685" s="44">
        <v>1809</v>
      </c>
      <c r="D7685" s="44">
        <v>1809</v>
      </c>
      <c r="E7685" s="193" t="s">
        <v>13314</v>
      </c>
      <c r="F7685" s="49" t="s">
        <v>14051</v>
      </c>
      <c r="G7685" s="39" t="s">
        <v>2847</v>
      </c>
    </row>
    <row r="7686" spans="2:7" x14ac:dyDescent="0.25">
      <c r="B7686" s="69" t="s">
        <v>5962</v>
      </c>
      <c r="C7686" s="44">
        <v>1809</v>
      </c>
      <c r="D7686" s="44">
        <v>1809</v>
      </c>
      <c r="E7686" s="193" t="s">
        <v>13314</v>
      </c>
      <c r="F7686" s="49" t="s">
        <v>14051</v>
      </c>
      <c r="G7686" s="39" t="s">
        <v>2847</v>
      </c>
    </row>
    <row r="7687" spans="2:7" x14ac:dyDescent="0.25">
      <c r="B7687" s="69" t="s">
        <v>7353</v>
      </c>
      <c r="C7687" s="44">
        <v>1809</v>
      </c>
      <c r="D7687" s="44">
        <v>1809</v>
      </c>
      <c r="E7687" s="193" t="s">
        <v>13314</v>
      </c>
      <c r="F7687" s="49" t="s">
        <v>14051</v>
      </c>
      <c r="G7687" s="39" t="s">
        <v>2847</v>
      </c>
    </row>
    <row r="7688" spans="2:7" x14ac:dyDescent="0.25">
      <c r="B7688" s="69" t="s">
        <v>11346</v>
      </c>
      <c r="C7688" s="44">
        <v>1809</v>
      </c>
      <c r="D7688" s="44">
        <v>1809</v>
      </c>
      <c r="E7688" s="193" t="s">
        <v>13314</v>
      </c>
      <c r="F7688" s="45" t="s">
        <v>14051</v>
      </c>
      <c r="G7688" s="39" t="s">
        <v>2847</v>
      </c>
    </row>
    <row r="7689" spans="2:7" x14ac:dyDescent="0.25">
      <c r="B7689" s="69" t="s">
        <v>20098</v>
      </c>
      <c r="C7689" s="44">
        <v>1802</v>
      </c>
      <c r="D7689" s="44">
        <v>1802</v>
      </c>
      <c r="E7689" s="193" t="s">
        <v>13308</v>
      </c>
      <c r="F7689" s="45" t="s">
        <v>627</v>
      </c>
      <c r="G7689" s="39" t="s">
        <v>626</v>
      </c>
    </row>
    <row r="7690" spans="2:7" x14ac:dyDescent="0.25">
      <c r="B7690" s="69" t="s">
        <v>9540</v>
      </c>
      <c r="C7690" s="44">
        <v>1802</v>
      </c>
      <c r="D7690" s="44">
        <v>1802</v>
      </c>
      <c r="E7690" s="193" t="s">
        <v>13308</v>
      </c>
      <c r="F7690" s="45" t="s">
        <v>627</v>
      </c>
      <c r="G7690" s="39" t="s">
        <v>626</v>
      </c>
    </row>
    <row r="7691" spans="2:7" x14ac:dyDescent="0.25">
      <c r="B7691" s="69" t="s">
        <v>7749</v>
      </c>
      <c r="C7691" s="44">
        <v>1802</v>
      </c>
      <c r="D7691" s="44">
        <v>1802</v>
      </c>
      <c r="E7691" s="193" t="s">
        <v>13308</v>
      </c>
      <c r="F7691" s="45" t="s">
        <v>627</v>
      </c>
      <c r="G7691" s="39" t="s">
        <v>626</v>
      </c>
    </row>
    <row r="7692" spans="2:7" x14ac:dyDescent="0.25">
      <c r="B7692" s="69" t="s">
        <v>10418</v>
      </c>
      <c r="C7692" s="44">
        <v>1802</v>
      </c>
      <c r="D7692" s="44">
        <v>1802</v>
      </c>
      <c r="E7692" s="193" t="s">
        <v>13308</v>
      </c>
      <c r="F7692" s="45" t="s">
        <v>627</v>
      </c>
      <c r="G7692" s="39" t="s">
        <v>626</v>
      </c>
    </row>
    <row r="7693" spans="2:7" x14ac:dyDescent="0.25">
      <c r="B7693" s="69" t="s">
        <v>10556</v>
      </c>
      <c r="C7693" s="44">
        <v>1802</v>
      </c>
      <c r="D7693" s="44">
        <v>1802</v>
      </c>
      <c r="E7693" s="193" t="s">
        <v>13308</v>
      </c>
      <c r="F7693" s="45" t="s">
        <v>627</v>
      </c>
      <c r="G7693" s="39" t="s">
        <v>626</v>
      </c>
    </row>
    <row r="7694" spans="2:7" x14ac:dyDescent="0.25">
      <c r="B7694" s="69" t="s">
        <v>20099</v>
      </c>
      <c r="C7694" s="44">
        <v>1803</v>
      </c>
      <c r="D7694" s="44">
        <v>1803</v>
      </c>
      <c r="E7694" s="193" t="s">
        <v>13309</v>
      </c>
      <c r="F7694" s="45" t="s">
        <v>625</v>
      </c>
      <c r="G7694" s="39" t="s">
        <v>624</v>
      </c>
    </row>
    <row r="7695" spans="2:7" x14ac:dyDescent="0.25">
      <c r="B7695" s="69" t="s">
        <v>9541</v>
      </c>
      <c r="C7695" s="44">
        <v>1803</v>
      </c>
      <c r="D7695" s="44">
        <v>1803</v>
      </c>
      <c r="E7695" s="193" t="s">
        <v>13309</v>
      </c>
      <c r="F7695" s="45" t="s">
        <v>625</v>
      </c>
      <c r="G7695" s="39" t="s">
        <v>624</v>
      </c>
    </row>
    <row r="7696" spans="2:7" x14ac:dyDescent="0.25">
      <c r="B7696" s="69" t="s">
        <v>7750</v>
      </c>
      <c r="C7696" s="44">
        <v>1803</v>
      </c>
      <c r="D7696" s="44">
        <v>1803</v>
      </c>
      <c r="E7696" s="193" t="s">
        <v>13309</v>
      </c>
      <c r="F7696" s="45" t="s">
        <v>625</v>
      </c>
      <c r="G7696" s="39" t="s">
        <v>624</v>
      </c>
    </row>
    <row r="7697" spans="2:7" x14ac:dyDescent="0.25">
      <c r="B7697" s="69" t="s">
        <v>5510</v>
      </c>
      <c r="C7697" s="44">
        <v>1803</v>
      </c>
      <c r="D7697" s="44">
        <v>1803</v>
      </c>
      <c r="E7697" s="193" t="s">
        <v>13309</v>
      </c>
      <c r="F7697" s="45" t="s">
        <v>625</v>
      </c>
      <c r="G7697" s="39" t="s">
        <v>624</v>
      </c>
    </row>
    <row r="7698" spans="2:7" x14ac:dyDescent="0.25">
      <c r="B7698" s="69" t="s">
        <v>986</v>
      </c>
      <c r="C7698" s="44">
        <v>1803</v>
      </c>
      <c r="D7698" s="44">
        <v>1803</v>
      </c>
      <c r="E7698" s="193" t="s">
        <v>13309</v>
      </c>
      <c r="F7698" s="45" t="s">
        <v>625</v>
      </c>
      <c r="G7698" s="39" t="s">
        <v>624</v>
      </c>
    </row>
    <row r="7699" spans="2:7" x14ac:dyDescent="0.25">
      <c r="B7699" s="69" t="s">
        <v>20100</v>
      </c>
      <c r="C7699" s="44">
        <v>1804</v>
      </c>
      <c r="D7699" s="44">
        <v>1804</v>
      </c>
      <c r="E7699" s="193" t="s">
        <v>13310</v>
      </c>
      <c r="F7699" s="45" t="s">
        <v>2857</v>
      </c>
      <c r="G7699" s="39" t="s">
        <v>2856</v>
      </c>
    </row>
    <row r="7700" spans="2:7" x14ac:dyDescent="0.25">
      <c r="B7700" s="69" t="s">
        <v>6871</v>
      </c>
      <c r="C7700" s="44">
        <v>1804</v>
      </c>
      <c r="D7700" s="44">
        <v>1804</v>
      </c>
      <c r="E7700" s="193" t="s">
        <v>13310</v>
      </c>
      <c r="F7700" s="45" t="s">
        <v>2857</v>
      </c>
      <c r="G7700" s="39" t="s">
        <v>2856</v>
      </c>
    </row>
    <row r="7701" spans="2:7" x14ac:dyDescent="0.25">
      <c r="B7701" s="69" t="s">
        <v>9805</v>
      </c>
      <c r="C7701" s="44">
        <v>1804</v>
      </c>
      <c r="D7701" s="44">
        <v>1804</v>
      </c>
      <c r="E7701" s="193" t="s">
        <v>13310</v>
      </c>
      <c r="F7701" s="45" t="s">
        <v>2857</v>
      </c>
      <c r="G7701" s="39" t="s">
        <v>2856</v>
      </c>
    </row>
    <row r="7702" spans="2:7" x14ac:dyDescent="0.25">
      <c r="B7702" s="69" t="s">
        <v>9542</v>
      </c>
      <c r="C7702" s="44">
        <v>1804</v>
      </c>
      <c r="D7702" s="44">
        <v>1804</v>
      </c>
      <c r="E7702" s="193" t="s">
        <v>13310</v>
      </c>
      <c r="F7702" s="45" t="s">
        <v>2857</v>
      </c>
      <c r="G7702" s="39" t="s">
        <v>2856</v>
      </c>
    </row>
    <row r="7703" spans="2:7" x14ac:dyDescent="0.25">
      <c r="B7703" s="69" t="s">
        <v>7751</v>
      </c>
      <c r="C7703" s="44">
        <v>1804</v>
      </c>
      <c r="D7703" s="44">
        <v>1804</v>
      </c>
      <c r="E7703" s="193" t="s">
        <v>13310</v>
      </c>
      <c r="F7703" s="45" t="s">
        <v>2857</v>
      </c>
      <c r="G7703" s="39" t="s">
        <v>2856</v>
      </c>
    </row>
    <row r="7704" spans="2:7" x14ac:dyDescent="0.25">
      <c r="B7704" s="69" t="s">
        <v>20101</v>
      </c>
      <c r="C7704" s="44">
        <v>1805</v>
      </c>
      <c r="D7704" s="44">
        <v>1805</v>
      </c>
      <c r="E7704" s="51" t="s">
        <v>16668</v>
      </c>
      <c r="F7704" s="45" t="s">
        <v>2855</v>
      </c>
      <c r="G7704" s="39" t="s">
        <v>2854</v>
      </c>
    </row>
    <row r="7705" spans="2:7" x14ac:dyDescent="0.25">
      <c r="B7705" s="69" t="s">
        <v>6169</v>
      </c>
      <c r="C7705" s="44">
        <v>1805</v>
      </c>
      <c r="D7705" s="44">
        <v>1805</v>
      </c>
      <c r="E7705" s="51" t="s">
        <v>16668</v>
      </c>
      <c r="F7705" s="45" t="s">
        <v>2855</v>
      </c>
      <c r="G7705" s="39" t="s">
        <v>2854</v>
      </c>
    </row>
    <row r="7706" spans="2:7" x14ac:dyDescent="0.25">
      <c r="B7706" s="69" t="s">
        <v>7008</v>
      </c>
      <c r="C7706" s="44">
        <v>1805</v>
      </c>
      <c r="D7706" s="44">
        <v>1805</v>
      </c>
      <c r="E7706" s="51" t="s">
        <v>16668</v>
      </c>
      <c r="F7706" s="45" t="s">
        <v>2855</v>
      </c>
      <c r="G7706" s="39" t="s">
        <v>2854</v>
      </c>
    </row>
    <row r="7707" spans="2:7" x14ac:dyDescent="0.25">
      <c r="B7707" s="69" t="s">
        <v>11335</v>
      </c>
      <c r="C7707" s="44">
        <v>1805</v>
      </c>
      <c r="D7707" s="44">
        <v>1805</v>
      </c>
      <c r="E7707" s="51" t="s">
        <v>16668</v>
      </c>
      <c r="F7707" s="45" t="s">
        <v>2855</v>
      </c>
      <c r="G7707" s="39" t="s">
        <v>2854</v>
      </c>
    </row>
    <row r="7708" spans="2:7" x14ac:dyDescent="0.25">
      <c r="B7708" s="69" t="s">
        <v>9543</v>
      </c>
      <c r="C7708" s="44">
        <v>1805</v>
      </c>
      <c r="D7708" s="44">
        <v>1805</v>
      </c>
      <c r="E7708" s="51" t="s">
        <v>16668</v>
      </c>
      <c r="F7708" s="45" t="s">
        <v>2855</v>
      </c>
      <c r="G7708" s="39" t="s">
        <v>2854</v>
      </c>
    </row>
    <row r="7709" spans="2:7" x14ac:dyDescent="0.25">
      <c r="B7709" s="69" t="s">
        <v>11336</v>
      </c>
      <c r="C7709" s="44">
        <v>1805</v>
      </c>
      <c r="D7709" s="44">
        <v>1805</v>
      </c>
      <c r="E7709" s="51" t="s">
        <v>16668</v>
      </c>
      <c r="F7709" s="45" t="s">
        <v>2855</v>
      </c>
      <c r="G7709" s="39" t="s">
        <v>2854</v>
      </c>
    </row>
    <row r="7710" spans="2:7" x14ac:dyDescent="0.25">
      <c r="B7710" s="69" t="s">
        <v>7752</v>
      </c>
      <c r="C7710" s="44">
        <v>1805</v>
      </c>
      <c r="D7710" s="44">
        <v>1805</v>
      </c>
      <c r="E7710" s="51" t="s">
        <v>16668</v>
      </c>
      <c r="F7710" s="45" t="s">
        <v>2855</v>
      </c>
      <c r="G7710" s="39" t="s">
        <v>2854</v>
      </c>
    </row>
    <row r="7711" spans="2:7" x14ac:dyDescent="0.25">
      <c r="B7711" s="69" t="s">
        <v>11337</v>
      </c>
      <c r="C7711" s="44">
        <v>1805</v>
      </c>
      <c r="D7711" s="44">
        <v>1805</v>
      </c>
      <c r="E7711" s="51" t="s">
        <v>16668</v>
      </c>
      <c r="F7711" s="45" t="s">
        <v>2855</v>
      </c>
      <c r="G7711" s="39" t="s">
        <v>2854</v>
      </c>
    </row>
    <row r="7712" spans="2:7" x14ac:dyDescent="0.25">
      <c r="B7712" s="69" t="s">
        <v>20102</v>
      </c>
      <c r="C7712" s="44">
        <v>1806</v>
      </c>
      <c r="D7712" s="44">
        <v>1806</v>
      </c>
      <c r="E7712" s="193" t="s">
        <v>13311</v>
      </c>
      <c r="F7712" s="45" t="s">
        <v>2853</v>
      </c>
      <c r="G7712" s="39" t="s">
        <v>2852</v>
      </c>
    </row>
    <row r="7713" spans="2:7" x14ac:dyDescent="0.25">
      <c r="B7713" s="69" t="s">
        <v>9544</v>
      </c>
      <c r="C7713" s="44">
        <v>1806</v>
      </c>
      <c r="D7713" s="44">
        <v>1806</v>
      </c>
      <c r="E7713" s="193" t="s">
        <v>13311</v>
      </c>
      <c r="F7713" s="45" t="s">
        <v>2853</v>
      </c>
      <c r="G7713" s="39" t="s">
        <v>2852</v>
      </c>
    </row>
    <row r="7714" spans="2:7" x14ac:dyDescent="0.25">
      <c r="B7714" s="69" t="s">
        <v>11338</v>
      </c>
      <c r="C7714" s="44">
        <v>1806</v>
      </c>
      <c r="D7714" s="44">
        <v>1806</v>
      </c>
      <c r="E7714" s="193" t="s">
        <v>13311</v>
      </c>
      <c r="F7714" s="45" t="s">
        <v>2853</v>
      </c>
      <c r="G7714" s="39" t="s">
        <v>2852</v>
      </c>
    </row>
    <row r="7715" spans="2:7" x14ac:dyDescent="0.25">
      <c r="B7715" s="69" t="s">
        <v>7753</v>
      </c>
      <c r="C7715" s="44">
        <v>1806</v>
      </c>
      <c r="D7715" s="44">
        <v>1806</v>
      </c>
      <c r="E7715" s="193" t="s">
        <v>13311</v>
      </c>
      <c r="F7715" s="45" t="s">
        <v>2853</v>
      </c>
      <c r="G7715" s="39" t="s">
        <v>2852</v>
      </c>
    </row>
    <row r="7716" spans="2:7" x14ac:dyDescent="0.25">
      <c r="B7716" s="69" t="s">
        <v>11339</v>
      </c>
      <c r="C7716" s="44">
        <v>1806</v>
      </c>
      <c r="D7716" s="44">
        <v>1806</v>
      </c>
      <c r="E7716" s="193" t="s">
        <v>13311</v>
      </c>
      <c r="F7716" s="45" t="s">
        <v>2853</v>
      </c>
      <c r="G7716" s="39" t="s">
        <v>2852</v>
      </c>
    </row>
    <row r="7717" spans="2:7" x14ac:dyDescent="0.25">
      <c r="B7717" s="69" t="s">
        <v>10516</v>
      </c>
      <c r="C7717" s="44">
        <v>1806</v>
      </c>
      <c r="D7717" s="44">
        <v>1806</v>
      </c>
      <c r="E7717" s="193" t="s">
        <v>13311</v>
      </c>
      <c r="F7717" s="45" t="s">
        <v>2853</v>
      </c>
      <c r="G7717" s="39" t="s">
        <v>2852</v>
      </c>
    </row>
    <row r="7718" spans="2:7" x14ac:dyDescent="0.25">
      <c r="B7718" s="69" t="s">
        <v>3645</v>
      </c>
      <c r="C7718" s="44">
        <v>1806</v>
      </c>
      <c r="D7718" s="44">
        <v>1806</v>
      </c>
      <c r="E7718" s="193" t="s">
        <v>13311</v>
      </c>
      <c r="F7718" s="45" t="s">
        <v>2853</v>
      </c>
      <c r="G7718" s="39" t="s">
        <v>2852</v>
      </c>
    </row>
    <row r="7719" spans="2:7" x14ac:dyDescent="0.25">
      <c r="B7719" s="69" t="s">
        <v>11340</v>
      </c>
      <c r="C7719" s="44">
        <v>1806</v>
      </c>
      <c r="D7719" s="44">
        <v>1806</v>
      </c>
      <c r="E7719" s="193" t="s">
        <v>13311</v>
      </c>
      <c r="F7719" s="45" t="s">
        <v>2853</v>
      </c>
      <c r="G7719" s="39" t="s">
        <v>2852</v>
      </c>
    </row>
    <row r="7720" spans="2:7" x14ac:dyDescent="0.25">
      <c r="B7720" s="69" t="s">
        <v>20103</v>
      </c>
      <c r="C7720" s="44">
        <v>1807</v>
      </c>
      <c r="D7720" s="44">
        <v>1807</v>
      </c>
      <c r="E7720" s="193" t="s">
        <v>13312</v>
      </c>
      <c r="F7720" s="45" t="s">
        <v>2851</v>
      </c>
      <c r="G7720" s="39" t="s">
        <v>2850</v>
      </c>
    </row>
    <row r="7721" spans="2:7" x14ac:dyDescent="0.25">
      <c r="B7721" s="69" t="s">
        <v>10161</v>
      </c>
      <c r="C7721" s="44">
        <v>1807</v>
      </c>
      <c r="D7721" s="44">
        <v>1807</v>
      </c>
      <c r="E7721" s="193" t="s">
        <v>13312</v>
      </c>
      <c r="F7721" s="45" t="s">
        <v>2851</v>
      </c>
      <c r="G7721" s="39" t="s">
        <v>2850</v>
      </c>
    </row>
    <row r="7722" spans="2:7" x14ac:dyDescent="0.25">
      <c r="B7722" s="69" t="s">
        <v>10606</v>
      </c>
      <c r="C7722" s="44">
        <v>1807</v>
      </c>
      <c r="D7722" s="44">
        <v>1807</v>
      </c>
      <c r="E7722" s="193" t="s">
        <v>13312</v>
      </c>
      <c r="F7722" s="45" t="s">
        <v>2851</v>
      </c>
      <c r="G7722" s="39" t="s">
        <v>2850</v>
      </c>
    </row>
    <row r="7723" spans="2:7" x14ac:dyDescent="0.25">
      <c r="B7723" s="69" t="s">
        <v>11341</v>
      </c>
      <c r="C7723" s="44">
        <v>1807</v>
      </c>
      <c r="D7723" s="44">
        <v>1807</v>
      </c>
      <c r="E7723" s="193" t="s">
        <v>13312</v>
      </c>
      <c r="F7723" s="45" t="s">
        <v>2851</v>
      </c>
      <c r="G7723" s="39" t="s">
        <v>2850</v>
      </c>
    </row>
    <row r="7724" spans="2:7" x14ac:dyDescent="0.25">
      <c r="B7724" s="69" t="s">
        <v>9545</v>
      </c>
      <c r="C7724" s="44">
        <v>1807</v>
      </c>
      <c r="D7724" s="44">
        <v>1807</v>
      </c>
      <c r="E7724" s="193" t="s">
        <v>13312</v>
      </c>
      <c r="F7724" s="45" t="s">
        <v>2851</v>
      </c>
      <c r="G7724" s="39" t="s">
        <v>2850</v>
      </c>
    </row>
    <row r="7725" spans="2:7" x14ac:dyDescent="0.25">
      <c r="B7725" s="69" t="s">
        <v>11342</v>
      </c>
      <c r="C7725" s="44">
        <v>1807</v>
      </c>
      <c r="D7725" s="44">
        <v>1807</v>
      </c>
      <c r="E7725" s="193" t="s">
        <v>13312</v>
      </c>
      <c r="F7725" s="45" t="s">
        <v>2851</v>
      </c>
      <c r="G7725" s="39" t="s">
        <v>2850</v>
      </c>
    </row>
    <row r="7726" spans="2:7" x14ac:dyDescent="0.25">
      <c r="B7726" s="69" t="s">
        <v>7754</v>
      </c>
      <c r="C7726" s="44">
        <v>1807</v>
      </c>
      <c r="D7726" s="44">
        <v>1807</v>
      </c>
      <c r="E7726" s="193" t="s">
        <v>13312</v>
      </c>
      <c r="F7726" s="45" t="s">
        <v>2851</v>
      </c>
      <c r="G7726" s="39" t="s">
        <v>2850</v>
      </c>
    </row>
    <row r="7727" spans="2:7" x14ac:dyDescent="0.25">
      <c r="B7727" s="69" t="s">
        <v>11343</v>
      </c>
      <c r="C7727" s="44">
        <v>1807</v>
      </c>
      <c r="D7727" s="44">
        <v>1807</v>
      </c>
      <c r="E7727" s="193" t="s">
        <v>13312</v>
      </c>
      <c r="F7727" s="45" t="s">
        <v>2851</v>
      </c>
      <c r="G7727" s="39" t="s">
        <v>2850</v>
      </c>
    </row>
    <row r="7728" spans="2:7" x14ac:dyDescent="0.25">
      <c r="B7728" s="69" t="s">
        <v>20104</v>
      </c>
      <c r="C7728" s="44">
        <v>1808</v>
      </c>
      <c r="D7728" s="44">
        <v>1808</v>
      </c>
      <c r="E7728" s="193" t="s">
        <v>13313</v>
      </c>
      <c r="F7728" s="45" t="s">
        <v>2849</v>
      </c>
      <c r="G7728" s="39" t="s">
        <v>2848</v>
      </c>
    </row>
    <row r="7729" spans="2:7" x14ac:dyDescent="0.25">
      <c r="B7729" s="69" t="s">
        <v>9546</v>
      </c>
      <c r="C7729" s="44">
        <v>1808</v>
      </c>
      <c r="D7729" s="44">
        <v>1808</v>
      </c>
      <c r="E7729" s="193" t="s">
        <v>13313</v>
      </c>
      <c r="F7729" s="45" t="s">
        <v>2849</v>
      </c>
      <c r="G7729" s="39" t="s">
        <v>2848</v>
      </c>
    </row>
    <row r="7730" spans="2:7" x14ac:dyDescent="0.25">
      <c r="B7730" s="69" t="s">
        <v>7755</v>
      </c>
      <c r="C7730" s="44">
        <v>1808</v>
      </c>
      <c r="D7730" s="44">
        <v>1808</v>
      </c>
      <c r="E7730" s="193" t="s">
        <v>13313</v>
      </c>
      <c r="F7730" s="45" t="s">
        <v>2849</v>
      </c>
      <c r="G7730" s="39" t="s">
        <v>2848</v>
      </c>
    </row>
    <row r="7731" spans="2:7" x14ac:dyDescent="0.25">
      <c r="B7731" s="69" t="s">
        <v>3685</v>
      </c>
      <c r="C7731" s="44">
        <v>1808</v>
      </c>
      <c r="D7731" s="44">
        <v>1808</v>
      </c>
      <c r="E7731" s="193" t="s">
        <v>13313</v>
      </c>
      <c r="F7731" s="45" t="s">
        <v>2849</v>
      </c>
      <c r="G7731" s="39" t="s">
        <v>2848</v>
      </c>
    </row>
    <row r="7732" spans="2:7" x14ac:dyDescent="0.25">
      <c r="B7732" s="69" t="s">
        <v>10585</v>
      </c>
      <c r="C7732" s="44">
        <v>1808</v>
      </c>
      <c r="D7732" s="44">
        <v>1808</v>
      </c>
      <c r="E7732" s="193" t="s">
        <v>13313</v>
      </c>
      <c r="F7732" s="45" t="s">
        <v>2849</v>
      </c>
      <c r="G7732" s="39" t="s">
        <v>2848</v>
      </c>
    </row>
    <row r="7733" spans="2:7" x14ac:dyDescent="0.25">
      <c r="B7733" s="70" t="s">
        <v>20097</v>
      </c>
      <c r="C7733" s="46">
        <v>1801</v>
      </c>
      <c r="D7733" s="71">
        <v>1801</v>
      </c>
      <c r="E7733" s="53" t="s">
        <v>13307</v>
      </c>
      <c r="F7733" s="211" t="s">
        <v>15334</v>
      </c>
      <c r="G7733" s="71" t="s">
        <v>628</v>
      </c>
    </row>
    <row r="7734" spans="2:7" x14ac:dyDescent="0.25">
      <c r="B7734" s="70" t="s">
        <v>15048</v>
      </c>
      <c r="C7734" s="46">
        <v>1801</v>
      </c>
      <c r="D7734" s="71">
        <v>1801</v>
      </c>
      <c r="E7734" s="53" t="s">
        <v>13307</v>
      </c>
      <c r="F7734" s="211" t="s">
        <v>15334</v>
      </c>
      <c r="G7734" s="71" t="s">
        <v>628</v>
      </c>
    </row>
    <row r="7735" spans="2:7" x14ac:dyDescent="0.25">
      <c r="B7735" s="70" t="s">
        <v>9800</v>
      </c>
      <c r="C7735" s="46">
        <v>1801</v>
      </c>
      <c r="D7735" s="71">
        <v>1801</v>
      </c>
      <c r="E7735" s="53" t="s">
        <v>13307</v>
      </c>
      <c r="F7735" s="211" t="s">
        <v>15334</v>
      </c>
      <c r="G7735" s="71" t="s">
        <v>628</v>
      </c>
    </row>
    <row r="7736" spans="2:7" x14ac:dyDescent="0.25">
      <c r="B7736" s="69" t="s">
        <v>15334</v>
      </c>
      <c r="C7736" s="44">
        <v>1801</v>
      </c>
      <c r="D7736" s="44">
        <v>1801</v>
      </c>
      <c r="E7736" s="193" t="s">
        <v>13307</v>
      </c>
      <c r="F7736" s="45" t="s">
        <v>15334</v>
      </c>
      <c r="G7736" s="39" t="s">
        <v>628</v>
      </c>
    </row>
    <row r="7737" spans="2:7" x14ac:dyDescent="0.25">
      <c r="B7737" s="70" t="s">
        <v>15554</v>
      </c>
      <c r="C7737" s="46">
        <v>1801</v>
      </c>
      <c r="D7737" s="71">
        <v>1801</v>
      </c>
      <c r="E7737" s="53" t="s">
        <v>13307</v>
      </c>
      <c r="F7737" s="211" t="s">
        <v>15334</v>
      </c>
      <c r="G7737" s="71" t="s">
        <v>628</v>
      </c>
    </row>
    <row r="7738" spans="2:7" x14ac:dyDescent="0.25">
      <c r="B7738" s="70" t="s">
        <v>7748</v>
      </c>
      <c r="C7738" s="46">
        <v>1801</v>
      </c>
      <c r="D7738" s="71">
        <v>1801</v>
      </c>
      <c r="E7738" s="53" t="s">
        <v>13307</v>
      </c>
      <c r="F7738" s="211" t="s">
        <v>15334</v>
      </c>
      <c r="G7738" s="71" t="s">
        <v>628</v>
      </c>
    </row>
    <row r="7739" spans="2:7" x14ac:dyDescent="0.25">
      <c r="B7739" s="70" t="s">
        <v>9539</v>
      </c>
      <c r="C7739" s="46">
        <v>1801</v>
      </c>
      <c r="D7739" s="71">
        <v>1801</v>
      </c>
      <c r="E7739" s="53" t="s">
        <v>13307</v>
      </c>
      <c r="F7739" s="211" t="s">
        <v>15334</v>
      </c>
      <c r="G7739" s="71" t="s">
        <v>628</v>
      </c>
    </row>
    <row r="7740" spans="2:7" x14ac:dyDescent="0.25">
      <c r="B7740" s="69" t="s">
        <v>20106</v>
      </c>
      <c r="C7740" s="44">
        <v>1810</v>
      </c>
      <c r="D7740" s="44">
        <v>1810</v>
      </c>
      <c r="E7740" s="193" t="s">
        <v>13315</v>
      </c>
      <c r="F7740" s="45" t="s">
        <v>14054</v>
      </c>
      <c r="G7740" s="39" t="s">
        <v>2598</v>
      </c>
    </row>
    <row r="7741" spans="2:7" x14ac:dyDescent="0.25">
      <c r="B7741" s="69" t="s">
        <v>14054</v>
      </c>
      <c r="C7741" s="44">
        <v>1810</v>
      </c>
      <c r="D7741" s="44">
        <v>1810</v>
      </c>
      <c r="E7741" s="193" t="s">
        <v>13315</v>
      </c>
      <c r="F7741" s="45" t="s">
        <v>14054</v>
      </c>
      <c r="G7741" s="39" t="s">
        <v>2598</v>
      </c>
    </row>
    <row r="7742" spans="2:7" x14ac:dyDescent="0.25">
      <c r="B7742" s="69" t="s">
        <v>14055</v>
      </c>
      <c r="C7742" s="44">
        <v>1810</v>
      </c>
      <c r="D7742" s="44">
        <v>1810</v>
      </c>
      <c r="E7742" s="193" t="s">
        <v>13315</v>
      </c>
      <c r="F7742" s="45" t="s">
        <v>14054</v>
      </c>
      <c r="G7742" s="39" t="s">
        <v>2598</v>
      </c>
    </row>
    <row r="7743" spans="2:7" x14ac:dyDescent="0.25">
      <c r="B7743" s="69" t="s">
        <v>7381</v>
      </c>
      <c r="C7743" s="44">
        <v>1810</v>
      </c>
      <c r="D7743" s="44">
        <v>1810</v>
      </c>
      <c r="E7743" s="193" t="s">
        <v>13315</v>
      </c>
      <c r="F7743" s="45" t="s">
        <v>14054</v>
      </c>
      <c r="G7743" s="39" t="s">
        <v>2598</v>
      </c>
    </row>
    <row r="7744" spans="2:7" x14ac:dyDescent="0.25">
      <c r="B7744" s="69" t="s">
        <v>6577</v>
      </c>
      <c r="C7744" s="44">
        <v>1810</v>
      </c>
      <c r="D7744" s="44">
        <v>1810</v>
      </c>
      <c r="E7744" s="193" t="s">
        <v>13315</v>
      </c>
      <c r="F7744" s="45" t="s">
        <v>14054</v>
      </c>
      <c r="G7744" s="39" t="s">
        <v>2598</v>
      </c>
    </row>
    <row r="7745" spans="2:7" x14ac:dyDescent="0.25">
      <c r="B7745" s="69" t="s">
        <v>7757</v>
      </c>
      <c r="C7745" s="44">
        <v>1810</v>
      </c>
      <c r="D7745" s="44">
        <v>1810</v>
      </c>
      <c r="E7745" s="193" t="s">
        <v>13315</v>
      </c>
      <c r="F7745" s="45" t="s">
        <v>14054</v>
      </c>
      <c r="G7745" s="39" t="s">
        <v>2598</v>
      </c>
    </row>
    <row r="7746" spans="2:7" x14ac:dyDescent="0.25">
      <c r="B7746" s="69" t="s">
        <v>9548</v>
      </c>
      <c r="C7746" s="44">
        <v>1810</v>
      </c>
      <c r="D7746" s="44">
        <v>1810</v>
      </c>
      <c r="E7746" s="193" t="s">
        <v>13315</v>
      </c>
      <c r="F7746" s="45" t="s">
        <v>14054</v>
      </c>
      <c r="G7746" s="39" t="s">
        <v>2598</v>
      </c>
    </row>
    <row r="7747" spans="2:7" x14ac:dyDescent="0.25">
      <c r="B7747" s="69" t="s">
        <v>20160</v>
      </c>
      <c r="C7747" s="44">
        <v>1862</v>
      </c>
      <c r="D7747" s="44">
        <v>1862</v>
      </c>
      <c r="E7747" s="193" t="s">
        <v>13363</v>
      </c>
      <c r="F7747" s="45" t="s">
        <v>5688</v>
      </c>
      <c r="G7747" s="39" t="s">
        <v>5687</v>
      </c>
    </row>
    <row r="7748" spans="2:7" x14ac:dyDescent="0.25">
      <c r="B7748" s="69" t="s">
        <v>7213</v>
      </c>
      <c r="C7748" s="44">
        <v>1862</v>
      </c>
      <c r="D7748" s="44">
        <v>1862</v>
      </c>
      <c r="E7748" s="193" t="s">
        <v>13363</v>
      </c>
      <c r="F7748" s="45" t="s">
        <v>5688</v>
      </c>
      <c r="G7748" s="39" t="s">
        <v>5687</v>
      </c>
    </row>
    <row r="7749" spans="2:7" x14ac:dyDescent="0.25">
      <c r="B7749" s="69" t="s">
        <v>10824</v>
      </c>
      <c r="C7749" s="44">
        <v>1862</v>
      </c>
      <c r="D7749" s="44">
        <v>1862</v>
      </c>
      <c r="E7749" s="193" t="s">
        <v>13363</v>
      </c>
      <c r="F7749" s="45" t="s">
        <v>5688</v>
      </c>
      <c r="G7749" s="39" t="s">
        <v>5687</v>
      </c>
    </row>
    <row r="7750" spans="2:7" x14ac:dyDescent="0.25">
      <c r="B7750" s="69" t="s">
        <v>5591</v>
      </c>
      <c r="C7750" s="44">
        <v>1862</v>
      </c>
      <c r="D7750" s="44">
        <v>1862</v>
      </c>
      <c r="E7750" s="193" t="s">
        <v>13363</v>
      </c>
      <c r="F7750" s="45" t="s">
        <v>5688</v>
      </c>
      <c r="G7750" s="39" t="s">
        <v>5687</v>
      </c>
    </row>
    <row r="7751" spans="2:7" x14ac:dyDescent="0.25">
      <c r="B7751" s="69" t="s">
        <v>1149</v>
      </c>
      <c r="C7751" s="44">
        <v>1862</v>
      </c>
      <c r="D7751" s="44">
        <v>1862</v>
      </c>
      <c r="E7751" s="193" t="s">
        <v>13363</v>
      </c>
      <c r="F7751" s="45" t="s">
        <v>5688</v>
      </c>
      <c r="G7751" s="39" t="s">
        <v>5687</v>
      </c>
    </row>
    <row r="7752" spans="2:7" x14ac:dyDescent="0.25">
      <c r="B7752" s="69" t="s">
        <v>10233</v>
      </c>
      <c r="C7752" s="44">
        <v>1862</v>
      </c>
      <c r="D7752" s="44">
        <v>1862</v>
      </c>
      <c r="E7752" s="193" t="s">
        <v>13363</v>
      </c>
      <c r="F7752" s="45" t="s">
        <v>5688</v>
      </c>
      <c r="G7752" s="39" t="s">
        <v>5687</v>
      </c>
    </row>
    <row r="7753" spans="2:7" x14ac:dyDescent="0.25">
      <c r="B7753" s="69" t="s">
        <v>2897</v>
      </c>
      <c r="C7753" s="44">
        <v>1862</v>
      </c>
      <c r="D7753" s="44">
        <v>1862</v>
      </c>
      <c r="E7753" s="193" t="s">
        <v>13363</v>
      </c>
      <c r="F7753" s="45" t="s">
        <v>5688</v>
      </c>
      <c r="G7753" s="39" t="s">
        <v>5687</v>
      </c>
    </row>
    <row r="7754" spans="2:7" x14ac:dyDescent="0.25">
      <c r="B7754" s="69" t="s">
        <v>20156</v>
      </c>
      <c r="C7754" s="44">
        <v>1858</v>
      </c>
      <c r="D7754" s="44">
        <v>1858</v>
      </c>
      <c r="E7754" s="193" t="s">
        <v>13359</v>
      </c>
      <c r="F7754" s="45" t="s">
        <v>5696</v>
      </c>
      <c r="G7754" s="39" t="s">
        <v>5695</v>
      </c>
    </row>
    <row r="7755" spans="2:7" x14ac:dyDescent="0.25">
      <c r="B7755" s="69" t="s">
        <v>10229</v>
      </c>
      <c r="C7755" s="44">
        <v>1858</v>
      </c>
      <c r="D7755" s="44">
        <v>1858</v>
      </c>
      <c r="E7755" s="193" t="s">
        <v>13359</v>
      </c>
      <c r="F7755" s="45" t="s">
        <v>5696</v>
      </c>
      <c r="G7755" s="39" t="s">
        <v>5695</v>
      </c>
    </row>
    <row r="7756" spans="2:7" x14ac:dyDescent="0.25">
      <c r="B7756" s="69" t="s">
        <v>7390</v>
      </c>
      <c r="C7756" s="44">
        <v>1858</v>
      </c>
      <c r="D7756" s="44">
        <v>1858</v>
      </c>
      <c r="E7756" s="193" t="s">
        <v>13359</v>
      </c>
      <c r="F7756" s="45" t="s">
        <v>5696</v>
      </c>
      <c r="G7756" s="39" t="s">
        <v>5695</v>
      </c>
    </row>
    <row r="7757" spans="2:7" x14ac:dyDescent="0.25">
      <c r="B7757" s="69" t="s">
        <v>6718</v>
      </c>
      <c r="C7757" s="44">
        <v>1858</v>
      </c>
      <c r="D7757" s="44">
        <v>1858</v>
      </c>
      <c r="E7757" s="193" t="s">
        <v>13359</v>
      </c>
      <c r="F7757" s="45" t="s">
        <v>5696</v>
      </c>
      <c r="G7757" s="39" t="s">
        <v>5695</v>
      </c>
    </row>
    <row r="7758" spans="2:7" x14ac:dyDescent="0.25">
      <c r="B7758" s="69" t="s">
        <v>7356</v>
      </c>
      <c r="C7758" s="44">
        <v>1858</v>
      </c>
      <c r="D7758" s="44">
        <v>1858</v>
      </c>
      <c r="E7758" s="193" t="s">
        <v>13359</v>
      </c>
      <c r="F7758" s="45" t="s">
        <v>5696</v>
      </c>
      <c r="G7758" s="39" t="s">
        <v>5695</v>
      </c>
    </row>
    <row r="7759" spans="2:7" x14ac:dyDescent="0.25">
      <c r="B7759" s="69" t="s">
        <v>5976</v>
      </c>
      <c r="C7759" s="44">
        <v>1858</v>
      </c>
      <c r="D7759" s="44">
        <v>1858</v>
      </c>
      <c r="E7759" s="193" t="s">
        <v>13359</v>
      </c>
      <c r="F7759" s="45" t="s">
        <v>5696</v>
      </c>
      <c r="G7759" s="39" t="s">
        <v>5695</v>
      </c>
    </row>
    <row r="7760" spans="2:7" x14ac:dyDescent="0.25">
      <c r="B7760" s="69" t="s">
        <v>20157</v>
      </c>
      <c r="C7760" s="44">
        <v>1859</v>
      </c>
      <c r="D7760" s="44">
        <v>1859</v>
      </c>
      <c r="E7760" s="193" t="s">
        <v>13360</v>
      </c>
      <c r="F7760" s="45" t="s">
        <v>5694</v>
      </c>
      <c r="G7760" s="39" t="s">
        <v>5693</v>
      </c>
    </row>
    <row r="7761" spans="2:7" x14ac:dyDescent="0.25">
      <c r="B7761" s="69" t="s">
        <v>2894</v>
      </c>
      <c r="C7761" s="44">
        <v>1859</v>
      </c>
      <c r="D7761" s="44">
        <v>1859</v>
      </c>
      <c r="E7761" s="193" t="s">
        <v>13360</v>
      </c>
      <c r="F7761" s="45" t="s">
        <v>5694</v>
      </c>
      <c r="G7761" s="39" t="s">
        <v>5693</v>
      </c>
    </row>
    <row r="7762" spans="2:7" x14ac:dyDescent="0.25">
      <c r="B7762" s="69" t="s">
        <v>10230</v>
      </c>
      <c r="C7762" s="44">
        <v>1859</v>
      </c>
      <c r="D7762" s="44">
        <v>1859</v>
      </c>
      <c r="E7762" s="193" t="s">
        <v>13360</v>
      </c>
      <c r="F7762" s="45" t="s">
        <v>5694</v>
      </c>
      <c r="G7762" s="39" t="s">
        <v>5693</v>
      </c>
    </row>
    <row r="7763" spans="2:7" x14ac:dyDescent="0.25">
      <c r="B7763" s="69" t="s">
        <v>7183</v>
      </c>
      <c r="C7763" s="44">
        <v>1859</v>
      </c>
      <c r="D7763" s="44">
        <v>1859</v>
      </c>
      <c r="E7763" s="193" t="s">
        <v>13360</v>
      </c>
      <c r="F7763" s="45" t="s">
        <v>5694</v>
      </c>
      <c r="G7763" s="39" t="s">
        <v>5693</v>
      </c>
    </row>
    <row r="7764" spans="2:7" x14ac:dyDescent="0.25">
      <c r="B7764" s="69" t="s">
        <v>15116</v>
      </c>
      <c r="C7764" s="44">
        <v>1859</v>
      </c>
      <c r="D7764" s="44">
        <v>1859</v>
      </c>
      <c r="E7764" s="193" t="s">
        <v>13360</v>
      </c>
      <c r="F7764" s="45" t="s">
        <v>5694</v>
      </c>
      <c r="G7764" s="39" t="s">
        <v>5693</v>
      </c>
    </row>
    <row r="7765" spans="2:7" x14ac:dyDescent="0.25">
      <c r="B7765" s="69" t="s">
        <v>10742</v>
      </c>
      <c r="C7765" s="44">
        <v>1859</v>
      </c>
      <c r="D7765" s="44">
        <v>1859</v>
      </c>
      <c r="E7765" s="193" t="s">
        <v>13360</v>
      </c>
      <c r="F7765" s="45" t="s">
        <v>5694</v>
      </c>
      <c r="G7765" s="39" t="s">
        <v>5693</v>
      </c>
    </row>
    <row r="7766" spans="2:7" x14ac:dyDescent="0.25">
      <c r="B7766" s="69" t="s">
        <v>20158</v>
      </c>
      <c r="C7766" s="44">
        <v>1860</v>
      </c>
      <c r="D7766" s="44">
        <v>1860</v>
      </c>
      <c r="E7766" s="193" t="s">
        <v>13361</v>
      </c>
      <c r="F7766" s="45" t="s">
        <v>5692</v>
      </c>
      <c r="G7766" s="39" t="s">
        <v>5691</v>
      </c>
    </row>
    <row r="7767" spans="2:7" x14ac:dyDescent="0.25">
      <c r="B7767" s="69" t="s">
        <v>6143</v>
      </c>
      <c r="C7767" s="44">
        <v>1860</v>
      </c>
      <c r="D7767" s="44">
        <v>1860</v>
      </c>
      <c r="E7767" s="193" t="s">
        <v>13361</v>
      </c>
      <c r="F7767" s="45" t="s">
        <v>5692</v>
      </c>
      <c r="G7767" s="39" t="s">
        <v>5691</v>
      </c>
    </row>
    <row r="7768" spans="2:7" x14ac:dyDescent="0.25">
      <c r="B7768" s="69" t="s">
        <v>15088</v>
      </c>
      <c r="C7768" s="44">
        <v>1860</v>
      </c>
      <c r="D7768" s="44">
        <v>1860</v>
      </c>
      <c r="E7768" s="193" t="s">
        <v>13361</v>
      </c>
      <c r="F7768" s="45" t="s">
        <v>5692</v>
      </c>
      <c r="G7768" s="39" t="s">
        <v>5691</v>
      </c>
    </row>
    <row r="7769" spans="2:7" x14ac:dyDescent="0.25">
      <c r="B7769" s="69" t="s">
        <v>7243</v>
      </c>
      <c r="C7769" s="44">
        <v>1860</v>
      </c>
      <c r="D7769" s="44">
        <v>1860</v>
      </c>
      <c r="E7769" s="193" t="s">
        <v>13361</v>
      </c>
      <c r="F7769" s="45" t="s">
        <v>5692</v>
      </c>
      <c r="G7769" s="39" t="s">
        <v>5691</v>
      </c>
    </row>
    <row r="7770" spans="2:7" x14ac:dyDescent="0.25">
      <c r="B7770" s="69" t="s">
        <v>2895</v>
      </c>
      <c r="C7770" s="44">
        <v>1860</v>
      </c>
      <c r="D7770" s="44">
        <v>1860</v>
      </c>
      <c r="E7770" s="193" t="s">
        <v>13361</v>
      </c>
      <c r="F7770" s="45" t="s">
        <v>5692</v>
      </c>
      <c r="G7770" s="39" t="s">
        <v>5691</v>
      </c>
    </row>
    <row r="7771" spans="2:7" x14ac:dyDescent="0.25">
      <c r="B7771" s="69" t="s">
        <v>10231</v>
      </c>
      <c r="C7771" s="44">
        <v>1860</v>
      </c>
      <c r="D7771" s="44">
        <v>1860</v>
      </c>
      <c r="E7771" s="193" t="s">
        <v>13361</v>
      </c>
      <c r="F7771" s="45" t="s">
        <v>5692</v>
      </c>
      <c r="G7771" s="39" t="s">
        <v>5691</v>
      </c>
    </row>
    <row r="7772" spans="2:7" x14ac:dyDescent="0.25">
      <c r="B7772" s="69" t="s">
        <v>20159</v>
      </c>
      <c r="C7772" s="44">
        <v>1861</v>
      </c>
      <c r="D7772" s="44">
        <v>1861</v>
      </c>
      <c r="E7772" s="193" t="s">
        <v>13362</v>
      </c>
      <c r="F7772" s="45" t="s">
        <v>5690</v>
      </c>
      <c r="G7772" s="39" t="s">
        <v>5689</v>
      </c>
    </row>
    <row r="7773" spans="2:7" x14ac:dyDescent="0.25">
      <c r="B7773" s="69" t="s">
        <v>9833</v>
      </c>
      <c r="C7773" s="44">
        <v>1861</v>
      </c>
      <c r="D7773" s="44">
        <v>1861</v>
      </c>
      <c r="E7773" s="193" t="s">
        <v>13362</v>
      </c>
      <c r="F7773" s="45" t="s">
        <v>5690</v>
      </c>
      <c r="G7773" s="39" t="s">
        <v>5689</v>
      </c>
    </row>
    <row r="7774" spans="2:7" x14ac:dyDescent="0.25">
      <c r="B7774" s="69" t="s">
        <v>6885</v>
      </c>
      <c r="C7774" s="44">
        <v>1861</v>
      </c>
      <c r="D7774" s="44">
        <v>1861</v>
      </c>
      <c r="E7774" s="193" t="s">
        <v>13362</v>
      </c>
      <c r="F7774" s="45" t="s">
        <v>5690</v>
      </c>
      <c r="G7774" s="39" t="s">
        <v>5689</v>
      </c>
    </row>
    <row r="7775" spans="2:7" x14ac:dyDescent="0.25">
      <c r="B7775" s="69" t="s">
        <v>2896</v>
      </c>
      <c r="C7775" s="44">
        <v>1861</v>
      </c>
      <c r="D7775" s="44">
        <v>1861</v>
      </c>
      <c r="E7775" s="193" t="s">
        <v>13362</v>
      </c>
      <c r="F7775" s="45" t="s">
        <v>5690</v>
      </c>
      <c r="G7775" s="39" t="s">
        <v>5689</v>
      </c>
    </row>
    <row r="7776" spans="2:7" x14ac:dyDescent="0.25">
      <c r="B7776" s="69" t="s">
        <v>10232</v>
      </c>
      <c r="C7776" s="44">
        <v>1861</v>
      </c>
      <c r="D7776" s="44">
        <v>1861</v>
      </c>
      <c r="E7776" s="193" t="s">
        <v>13362</v>
      </c>
      <c r="F7776" s="45" t="s">
        <v>5690</v>
      </c>
      <c r="G7776" s="39" t="s">
        <v>5689</v>
      </c>
    </row>
    <row r="7777" spans="2:7" x14ac:dyDescent="0.25">
      <c r="B7777" s="69" t="s">
        <v>20109</v>
      </c>
      <c r="C7777" s="44">
        <v>1813</v>
      </c>
      <c r="D7777" s="44">
        <v>1813</v>
      </c>
      <c r="E7777" s="193" t="s">
        <v>13318</v>
      </c>
      <c r="F7777" s="45" t="s">
        <v>9118</v>
      </c>
      <c r="G7777" s="39" t="s">
        <v>9117</v>
      </c>
    </row>
    <row r="7778" spans="2:7" x14ac:dyDescent="0.25">
      <c r="B7778" s="69" t="s">
        <v>9550</v>
      </c>
      <c r="C7778" s="44">
        <v>1813</v>
      </c>
      <c r="D7778" s="44">
        <v>1813</v>
      </c>
      <c r="E7778" s="193" t="s">
        <v>13318</v>
      </c>
      <c r="F7778" s="45" t="s">
        <v>9118</v>
      </c>
      <c r="G7778" s="39" t="s">
        <v>9117</v>
      </c>
    </row>
    <row r="7779" spans="2:7" x14ac:dyDescent="0.25">
      <c r="B7779" s="69" t="s">
        <v>7760</v>
      </c>
      <c r="C7779" s="44">
        <v>1813</v>
      </c>
      <c r="D7779" s="44">
        <v>1813</v>
      </c>
      <c r="E7779" s="193" t="s">
        <v>13318</v>
      </c>
      <c r="F7779" s="45" t="s">
        <v>9118</v>
      </c>
      <c r="G7779" s="39" t="s">
        <v>9117</v>
      </c>
    </row>
    <row r="7780" spans="2:7" x14ac:dyDescent="0.25">
      <c r="B7780" s="69" t="s">
        <v>7007</v>
      </c>
      <c r="C7780" s="44">
        <v>1813</v>
      </c>
      <c r="D7780" s="44">
        <v>1813</v>
      </c>
      <c r="E7780" s="193" t="s">
        <v>13318</v>
      </c>
      <c r="F7780" s="45" t="s">
        <v>9118</v>
      </c>
      <c r="G7780" s="39" t="s">
        <v>9117</v>
      </c>
    </row>
    <row r="7781" spans="2:7" x14ac:dyDescent="0.25">
      <c r="B7781" s="69" t="s">
        <v>10396</v>
      </c>
      <c r="C7781" s="44">
        <v>1813</v>
      </c>
      <c r="D7781" s="44">
        <v>1813</v>
      </c>
      <c r="E7781" s="193" t="s">
        <v>13318</v>
      </c>
      <c r="F7781" s="45" t="s">
        <v>9118</v>
      </c>
      <c r="G7781" s="39" t="s">
        <v>9117</v>
      </c>
    </row>
    <row r="7782" spans="2:7" x14ac:dyDescent="0.25">
      <c r="B7782" s="69" t="s">
        <v>6164</v>
      </c>
      <c r="C7782" s="44">
        <v>1813</v>
      </c>
      <c r="D7782" s="44">
        <v>1813</v>
      </c>
      <c r="E7782" s="193" t="s">
        <v>13318</v>
      </c>
      <c r="F7782" s="45" t="s">
        <v>9118</v>
      </c>
      <c r="G7782" s="39" t="s">
        <v>9117</v>
      </c>
    </row>
    <row r="7783" spans="2:7" x14ac:dyDescent="0.25">
      <c r="B7783" s="69" t="s">
        <v>20107</v>
      </c>
      <c r="C7783" s="44">
        <v>1811</v>
      </c>
      <c r="D7783" s="44">
        <v>1811</v>
      </c>
      <c r="E7783" s="193" t="s">
        <v>13316</v>
      </c>
      <c r="F7783" s="45" t="s">
        <v>2846</v>
      </c>
      <c r="G7783" s="39" t="s">
        <v>2845</v>
      </c>
    </row>
    <row r="7784" spans="2:7" x14ac:dyDescent="0.25">
      <c r="B7784" s="69" t="s">
        <v>7758</v>
      </c>
      <c r="C7784" s="44">
        <v>1811</v>
      </c>
      <c r="D7784" s="44">
        <v>1811</v>
      </c>
      <c r="E7784" s="193" t="s">
        <v>13316</v>
      </c>
      <c r="F7784" s="45" t="s">
        <v>2846</v>
      </c>
      <c r="G7784" s="39" t="s">
        <v>2845</v>
      </c>
    </row>
    <row r="7785" spans="2:7" x14ac:dyDescent="0.25">
      <c r="B7785" s="69" t="s">
        <v>9549</v>
      </c>
      <c r="C7785" s="44">
        <v>1811</v>
      </c>
      <c r="D7785" s="44">
        <v>1811</v>
      </c>
      <c r="E7785" s="193" t="s">
        <v>13316</v>
      </c>
      <c r="F7785" s="45" t="s">
        <v>2846</v>
      </c>
      <c r="G7785" s="39" t="s">
        <v>2845</v>
      </c>
    </row>
    <row r="7786" spans="2:7" x14ac:dyDescent="0.25">
      <c r="B7786" s="69" t="s">
        <v>7179</v>
      </c>
      <c r="C7786" s="44">
        <v>1811</v>
      </c>
      <c r="D7786" s="44">
        <v>1811</v>
      </c>
      <c r="E7786" s="193" t="s">
        <v>13316</v>
      </c>
      <c r="F7786" s="45" t="s">
        <v>2846</v>
      </c>
      <c r="G7786" s="39" t="s">
        <v>2845</v>
      </c>
    </row>
    <row r="7787" spans="2:7" x14ac:dyDescent="0.25">
      <c r="B7787" s="69" t="s">
        <v>15117</v>
      </c>
      <c r="C7787" s="44">
        <v>1811</v>
      </c>
      <c r="D7787" s="44">
        <v>1811</v>
      </c>
      <c r="E7787" s="193" t="s">
        <v>13316</v>
      </c>
      <c r="F7787" s="45" t="s">
        <v>2846</v>
      </c>
      <c r="G7787" s="39" t="s">
        <v>2845</v>
      </c>
    </row>
    <row r="7788" spans="2:7" x14ac:dyDescent="0.25">
      <c r="B7788" s="69" t="s">
        <v>14972</v>
      </c>
      <c r="C7788" s="44">
        <v>1811</v>
      </c>
      <c r="D7788" s="44">
        <v>1811</v>
      </c>
      <c r="E7788" s="193" t="s">
        <v>13316</v>
      </c>
      <c r="F7788" s="45" t="s">
        <v>2846</v>
      </c>
      <c r="G7788" s="39" t="s">
        <v>2845</v>
      </c>
    </row>
    <row r="7789" spans="2:7" x14ac:dyDescent="0.25">
      <c r="B7789" s="69" t="s">
        <v>20108</v>
      </c>
      <c r="C7789" s="44">
        <v>1812</v>
      </c>
      <c r="D7789" s="44">
        <v>1812</v>
      </c>
      <c r="E7789" s="193" t="s">
        <v>13317</v>
      </c>
      <c r="F7789" s="45" t="s">
        <v>9120</v>
      </c>
      <c r="G7789" s="39" t="s">
        <v>9119</v>
      </c>
    </row>
    <row r="7790" spans="2:7" x14ac:dyDescent="0.25">
      <c r="B7790" s="69" t="s">
        <v>14973</v>
      </c>
      <c r="C7790" s="44">
        <v>1812</v>
      </c>
      <c r="D7790" s="44">
        <v>1812</v>
      </c>
      <c r="E7790" s="193" t="s">
        <v>13317</v>
      </c>
      <c r="F7790" s="45" t="s">
        <v>9120</v>
      </c>
      <c r="G7790" s="39" t="s">
        <v>9119</v>
      </c>
    </row>
    <row r="7791" spans="2:7" x14ac:dyDescent="0.25">
      <c r="B7791" s="69" t="s">
        <v>7759</v>
      </c>
      <c r="C7791" s="44">
        <v>1812</v>
      </c>
      <c r="D7791" s="44">
        <v>1812</v>
      </c>
      <c r="E7791" s="193" t="s">
        <v>13317</v>
      </c>
      <c r="F7791" s="45" t="s">
        <v>9120</v>
      </c>
      <c r="G7791" s="39" t="s">
        <v>9119</v>
      </c>
    </row>
    <row r="7792" spans="2:7" x14ac:dyDescent="0.25">
      <c r="B7792" s="69" t="s">
        <v>10373</v>
      </c>
      <c r="C7792" s="44">
        <v>1812</v>
      </c>
      <c r="D7792" s="44">
        <v>1812</v>
      </c>
      <c r="E7792" s="193" t="s">
        <v>13317</v>
      </c>
      <c r="F7792" s="45" t="s">
        <v>9120</v>
      </c>
      <c r="G7792" s="39" t="s">
        <v>9119</v>
      </c>
    </row>
    <row r="7793" spans="2:7" x14ac:dyDescent="0.25">
      <c r="B7793" s="69" t="s">
        <v>10660</v>
      </c>
      <c r="C7793" s="44">
        <v>1812</v>
      </c>
      <c r="D7793" s="44">
        <v>1812</v>
      </c>
      <c r="E7793" s="193" t="s">
        <v>13317</v>
      </c>
      <c r="F7793" s="45" t="s">
        <v>9120</v>
      </c>
      <c r="G7793" s="39" t="s">
        <v>9119</v>
      </c>
    </row>
    <row r="7794" spans="2:7" x14ac:dyDescent="0.25">
      <c r="B7794" s="69" t="s">
        <v>20111</v>
      </c>
      <c r="C7794" s="44">
        <v>1815</v>
      </c>
      <c r="D7794" s="44">
        <v>1815</v>
      </c>
      <c r="E7794" s="193" t="s">
        <v>13320</v>
      </c>
      <c r="F7794" s="45" t="s">
        <v>2599</v>
      </c>
      <c r="G7794" s="39" t="s">
        <v>2600</v>
      </c>
    </row>
    <row r="7795" spans="2:7" x14ac:dyDescent="0.25">
      <c r="B7795" s="69" t="s">
        <v>9945</v>
      </c>
      <c r="C7795" s="44">
        <v>1815</v>
      </c>
      <c r="D7795" s="44">
        <v>1815</v>
      </c>
      <c r="E7795" s="193" t="s">
        <v>13320</v>
      </c>
      <c r="F7795" s="45" t="s">
        <v>2599</v>
      </c>
      <c r="G7795" s="39" t="s">
        <v>2600</v>
      </c>
    </row>
    <row r="7796" spans="2:7" x14ac:dyDescent="0.25">
      <c r="B7796" s="69" t="s">
        <v>6943</v>
      </c>
      <c r="C7796" s="44">
        <v>1815</v>
      </c>
      <c r="D7796" s="44">
        <v>1815</v>
      </c>
      <c r="E7796" s="193" t="s">
        <v>13320</v>
      </c>
      <c r="F7796" s="45" t="s">
        <v>2599</v>
      </c>
      <c r="G7796" s="39" t="s">
        <v>2600</v>
      </c>
    </row>
    <row r="7797" spans="2:7" x14ac:dyDescent="0.25">
      <c r="B7797" s="69" t="s">
        <v>9552</v>
      </c>
      <c r="C7797" s="44">
        <v>1815</v>
      </c>
      <c r="D7797" s="44">
        <v>1815</v>
      </c>
      <c r="E7797" s="193" t="s">
        <v>13320</v>
      </c>
      <c r="F7797" s="45" t="s">
        <v>2599</v>
      </c>
      <c r="G7797" s="39" t="s">
        <v>2600</v>
      </c>
    </row>
    <row r="7798" spans="2:7" x14ac:dyDescent="0.25">
      <c r="B7798" s="69" t="s">
        <v>8901</v>
      </c>
      <c r="C7798" s="44">
        <v>1815</v>
      </c>
      <c r="D7798" s="44">
        <v>1815</v>
      </c>
      <c r="E7798" s="193" t="s">
        <v>13320</v>
      </c>
      <c r="F7798" s="45" t="s">
        <v>2599</v>
      </c>
      <c r="G7798" s="39" t="s">
        <v>2600</v>
      </c>
    </row>
    <row r="7799" spans="2:7" x14ac:dyDescent="0.25">
      <c r="B7799" s="69" t="s">
        <v>20112</v>
      </c>
      <c r="C7799" s="44">
        <v>1816</v>
      </c>
      <c r="D7799" s="44">
        <v>1816</v>
      </c>
      <c r="E7799" s="193" t="s">
        <v>13321</v>
      </c>
      <c r="F7799" s="45" t="s">
        <v>9114</v>
      </c>
      <c r="G7799" s="39" t="s">
        <v>9113</v>
      </c>
    </row>
    <row r="7800" spans="2:7" x14ac:dyDescent="0.25">
      <c r="B7800" s="69" t="s">
        <v>14974</v>
      </c>
      <c r="C7800" s="44">
        <v>1816</v>
      </c>
      <c r="D7800" s="44">
        <v>1816</v>
      </c>
      <c r="E7800" s="193" t="s">
        <v>13321</v>
      </c>
      <c r="F7800" s="45" t="s">
        <v>9114</v>
      </c>
      <c r="G7800" s="39" t="s">
        <v>9113</v>
      </c>
    </row>
    <row r="7801" spans="2:7" x14ac:dyDescent="0.25">
      <c r="B7801" s="69" t="s">
        <v>8902</v>
      </c>
      <c r="C7801" s="44">
        <v>1816</v>
      </c>
      <c r="D7801" s="44">
        <v>1816</v>
      </c>
      <c r="E7801" s="193" t="s">
        <v>13321</v>
      </c>
      <c r="F7801" s="45" t="s">
        <v>9114</v>
      </c>
      <c r="G7801" s="39" t="s">
        <v>9113</v>
      </c>
    </row>
    <row r="7802" spans="2:7" x14ac:dyDescent="0.25">
      <c r="B7802" s="69" t="s">
        <v>5945</v>
      </c>
      <c r="C7802" s="44">
        <v>1816</v>
      </c>
      <c r="D7802" s="44">
        <v>1816</v>
      </c>
      <c r="E7802" s="193" t="s">
        <v>13321</v>
      </c>
      <c r="F7802" s="45" t="s">
        <v>9114</v>
      </c>
      <c r="G7802" s="39" t="s">
        <v>9113</v>
      </c>
    </row>
    <row r="7803" spans="2:7" x14ac:dyDescent="0.25">
      <c r="B7803" s="69" t="s">
        <v>1039</v>
      </c>
      <c r="C7803" s="44">
        <v>1816</v>
      </c>
      <c r="D7803" s="44">
        <v>1816</v>
      </c>
      <c r="E7803" s="193" t="s">
        <v>13321</v>
      </c>
      <c r="F7803" s="45" t="s">
        <v>9114</v>
      </c>
      <c r="G7803" s="39" t="s">
        <v>9113</v>
      </c>
    </row>
    <row r="7804" spans="2:7" x14ac:dyDescent="0.25">
      <c r="B7804" s="69" t="s">
        <v>20113</v>
      </c>
      <c r="C7804" s="44">
        <v>1817</v>
      </c>
      <c r="D7804" s="44">
        <v>1817</v>
      </c>
      <c r="E7804" s="193" t="s">
        <v>13322</v>
      </c>
      <c r="F7804" s="45" t="s">
        <v>9112</v>
      </c>
      <c r="G7804" s="39" t="s">
        <v>9111</v>
      </c>
    </row>
    <row r="7805" spans="2:7" x14ac:dyDescent="0.25">
      <c r="B7805" s="69" t="s">
        <v>8903</v>
      </c>
      <c r="C7805" s="44">
        <v>1817</v>
      </c>
      <c r="D7805" s="44">
        <v>1817</v>
      </c>
      <c r="E7805" s="193" t="s">
        <v>13322</v>
      </c>
      <c r="F7805" s="45" t="s">
        <v>9112</v>
      </c>
      <c r="G7805" s="39" t="s">
        <v>9111</v>
      </c>
    </row>
    <row r="7806" spans="2:7" x14ac:dyDescent="0.25">
      <c r="B7806" s="69" t="s">
        <v>11347</v>
      </c>
      <c r="C7806" s="44">
        <v>1817</v>
      </c>
      <c r="D7806" s="44">
        <v>1817</v>
      </c>
      <c r="E7806" s="193" t="s">
        <v>13322</v>
      </c>
      <c r="F7806" s="45" t="s">
        <v>9112</v>
      </c>
      <c r="G7806" s="39" t="s">
        <v>9111</v>
      </c>
    </row>
    <row r="7807" spans="2:7" x14ac:dyDescent="0.25">
      <c r="B7807" s="69" t="s">
        <v>9553</v>
      </c>
      <c r="C7807" s="44">
        <v>1817</v>
      </c>
      <c r="D7807" s="44">
        <v>1817</v>
      </c>
      <c r="E7807" s="193" t="s">
        <v>13322</v>
      </c>
      <c r="F7807" s="45" t="s">
        <v>9112</v>
      </c>
      <c r="G7807" s="39" t="s">
        <v>9111</v>
      </c>
    </row>
    <row r="7808" spans="2:7" x14ac:dyDescent="0.25">
      <c r="B7808" s="69" t="s">
        <v>11348</v>
      </c>
      <c r="C7808" s="44">
        <v>1817</v>
      </c>
      <c r="D7808" s="44">
        <v>1817</v>
      </c>
      <c r="E7808" s="193" t="s">
        <v>13322</v>
      </c>
      <c r="F7808" s="45" t="s">
        <v>9112</v>
      </c>
      <c r="G7808" s="39" t="s">
        <v>9111</v>
      </c>
    </row>
    <row r="7809" spans="2:7" x14ac:dyDescent="0.25">
      <c r="B7809" s="69" t="s">
        <v>8280</v>
      </c>
      <c r="C7809" s="44">
        <v>1817</v>
      </c>
      <c r="D7809" s="44">
        <v>1817</v>
      </c>
      <c r="E7809" s="193" t="s">
        <v>13322</v>
      </c>
      <c r="F7809" s="45" t="s">
        <v>9112</v>
      </c>
      <c r="G7809" s="39" t="s">
        <v>9111</v>
      </c>
    </row>
    <row r="7810" spans="2:7" x14ac:dyDescent="0.25">
      <c r="B7810" s="69" t="s">
        <v>11349</v>
      </c>
      <c r="C7810" s="44">
        <v>1817</v>
      </c>
      <c r="D7810" s="44">
        <v>1817</v>
      </c>
      <c r="E7810" s="193" t="s">
        <v>13322</v>
      </c>
      <c r="F7810" s="45" t="s">
        <v>9112</v>
      </c>
      <c r="G7810" s="39" t="s">
        <v>9111</v>
      </c>
    </row>
    <row r="7811" spans="2:7" x14ac:dyDescent="0.25">
      <c r="B7811" s="69" t="s">
        <v>10130</v>
      </c>
      <c r="C7811" s="44">
        <v>1817</v>
      </c>
      <c r="D7811" s="44">
        <v>1817</v>
      </c>
      <c r="E7811" s="193" t="s">
        <v>13322</v>
      </c>
      <c r="F7811" s="45" t="s">
        <v>9112</v>
      </c>
      <c r="G7811" s="39" t="s">
        <v>9111</v>
      </c>
    </row>
    <row r="7812" spans="2:7" x14ac:dyDescent="0.25">
      <c r="B7812" s="69" t="s">
        <v>20153</v>
      </c>
      <c r="C7812" s="44">
        <v>1855.1</v>
      </c>
      <c r="D7812" s="44" t="s">
        <v>7976</v>
      </c>
      <c r="E7812" s="51" t="s">
        <v>16669</v>
      </c>
      <c r="F7812" s="45" t="s">
        <v>7977</v>
      </c>
      <c r="G7812" s="39" t="s">
        <v>7978</v>
      </c>
    </row>
    <row r="7813" spans="2:7" x14ac:dyDescent="0.25">
      <c r="B7813" s="69" t="s">
        <v>7976</v>
      </c>
      <c r="C7813" s="44">
        <v>1855.1</v>
      </c>
      <c r="D7813" s="44" t="s">
        <v>7976</v>
      </c>
      <c r="E7813" s="51" t="s">
        <v>16669</v>
      </c>
      <c r="F7813" s="45" t="s">
        <v>7977</v>
      </c>
      <c r="G7813" s="39" t="s">
        <v>7978</v>
      </c>
    </row>
    <row r="7814" spans="2:7" x14ac:dyDescent="0.25">
      <c r="B7814" s="69" t="s">
        <v>9927</v>
      </c>
      <c r="C7814" s="44">
        <v>1855.1</v>
      </c>
      <c r="D7814" s="44" t="s">
        <v>7976</v>
      </c>
      <c r="E7814" s="51" t="s">
        <v>16669</v>
      </c>
      <c r="F7814" s="45" t="s">
        <v>7977</v>
      </c>
      <c r="G7814" s="39" t="s">
        <v>7978</v>
      </c>
    </row>
    <row r="7815" spans="2:7" x14ac:dyDescent="0.25">
      <c r="B7815" s="69" t="s">
        <v>7184</v>
      </c>
      <c r="C7815" s="44">
        <v>1855.1</v>
      </c>
      <c r="D7815" s="44" t="s">
        <v>7976</v>
      </c>
      <c r="E7815" s="51" t="s">
        <v>16669</v>
      </c>
      <c r="F7815" s="45" t="s">
        <v>7977</v>
      </c>
      <c r="G7815" s="39" t="s">
        <v>7978</v>
      </c>
    </row>
    <row r="7816" spans="2:7" x14ac:dyDescent="0.25">
      <c r="B7816" s="69" t="s">
        <v>8284</v>
      </c>
      <c r="C7816" s="44">
        <v>1855.1</v>
      </c>
      <c r="D7816" s="44" t="s">
        <v>7976</v>
      </c>
      <c r="E7816" s="51" t="s">
        <v>16669</v>
      </c>
      <c r="F7816" s="45" t="s">
        <v>7977</v>
      </c>
      <c r="G7816" s="39" t="s">
        <v>7978</v>
      </c>
    </row>
    <row r="7817" spans="2:7" x14ac:dyDescent="0.25">
      <c r="B7817" s="69" t="s">
        <v>2891</v>
      </c>
      <c r="C7817" s="44">
        <v>1855.1</v>
      </c>
      <c r="D7817" s="44" t="s">
        <v>7976</v>
      </c>
      <c r="E7817" s="51" t="s">
        <v>16669</v>
      </c>
      <c r="F7817" s="45" t="s">
        <v>7977</v>
      </c>
      <c r="G7817" s="39" t="s">
        <v>7978</v>
      </c>
    </row>
    <row r="7818" spans="2:7" x14ac:dyDescent="0.25">
      <c r="B7818" s="69" t="s">
        <v>20110</v>
      </c>
      <c r="C7818" s="44">
        <v>1814</v>
      </c>
      <c r="D7818" s="44">
        <v>1814</v>
      </c>
      <c r="E7818" s="193" t="s">
        <v>13319</v>
      </c>
      <c r="F7818" s="45" t="s">
        <v>9116</v>
      </c>
      <c r="G7818" s="39" t="s">
        <v>9115</v>
      </c>
    </row>
    <row r="7819" spans="2:7" x14ac:dyDescent="0.25">
      <c r="B7819" s="69" t="s">
        <v>8900</v>
      </c>
      <c r="C7819" s="44">
        <v>1814</v>
      </c>
      <c r="D7819" s="44">
        <v>1814</v>
      </c>
      <c r="E7819" s="193" t="s">
        <v>13319</v>
      </c>
      <c r="F7819" s="45" t="s">
        <v>9116</v>
      </c>
      <c r="G7819" s="39" t="s">
        <v>9115</v>
      </c>
    </row>
    <row r="7820" spans="2:7" x14ac:dyDescent="0.25">
      <c r="B7820" s="69" t="s">
        <v>9551</v>
      </c>
      <c r="C7820" s="44">
        <v>1814</v>
      </c>
      <c r="D7820" s="44">
        <v>1814</v>
      </c>
      <c r="E7820" s="193" t="s">
        <v>13319</v>
      </c>
      <c r="F7820" s="45" t="s">
        <v>9116</v>
      </c>
      <c r="G7820" s="39" t="s">
        <v>9115</v>
      </c>
    </row>
    <row r="7821" spans="2:7" x14ac:dyDescent="0.25">
      <c r="B7821" s="69" t="s">
        <v>7777</v>
      </c>
      <c r="C7821" s="44">
        <v>1814</v>
      </c>
      <c r="D7821" s="44">
        <v>1814</v>
      </c>
      <c r="E7821" s="193" t="s">
        <v>13319</v>
      </c>
      <c r="F7821" s="45" t="s">
        <v>9116</v>
      </c>
      <c r="G7821" s="39" t="s">
        <v>9115</v>
      </c>
    </row>
    <row r="7822" spans="2:7" x14ac:dyDescent="0.25">
      <c r="B7822" s="69" t="s">
        <v>9470</v>
      </c>
      <c r="C7822" s="44">
        <v>1814</v>
      </c>
      <c r="D7822" s="44">
        <v>1814</v>
      </c>
      <c r="E7822" s="193" t="s">
        <v>13319</v>
      </c>
      <c r="F7822" s="45" t="s">
        <v>9116</v>
      </c>
      <c r="G7822" s="39" t="s">
        <v>9115</v>
      </c>
    </row>
    <row r="7823" spans="2:7" x14ac:dyDescent="0.25">
      <c r="B7823" s="69" t="s">
        <v>7263</v>
      </c>
      <c r="C7823" s="44">
        <v>1814</v>
      </c>
      <c r="D7823" s="44">
        <v>1814</v>
      </c>
      <c r="E7823" s="193" t="s">
        <v>13319</v>
      </c>
      <c r="F7823" s="45" t="s">
        <v>9116</v>
      </c>
      <c r="G7823" s="39" t="s">
        <v>9115</v>
      </c>
    </row>
    <row r="7824" spans="2:7" x14ac:dyDescent="0.25">
      <c r="B7824" s="69" t="s">
        <v>20118</v>
      </c>
      <c r="C7824" s="44">
        <v>1822</v>
      </c>
      <c r="D7824" s="44">
        <v>1822</v>
      </c>
      <c r="E7824" s="193" t="s">
        <v>13327</v>
      </c>
      <c r="F7824" s="45" t="s">
        <v>9102</v>
      </c>
      <c r="G7824" s="39" t="s">
        <v>9101</v>
      </c>
    </row>
    <row r="7825" spans="2:7" x14ac:dyDescent="0.25">
      <c r="B7825" s="69" t="s">
        <v>8908</v>
      </c>
      <c r="C7825" s="44">
        <v>1822</v>
      </c>
      <c r="D7825" s="44">
        <v>1822</v>
      </c>
      <c r="E7825" s="193" t="s">
        <v>13327</v>
      </c>
      <c r="F7825" s="45" t="s">
        <v>9102</v>
      </c>
      <c r="G7825" s="39" t="s">
        <v>9101</v>
      </c>
    </row>
    <row r="7826" spans="2:7" x14ac:dyDescent="0.25">
      <c r="B7826" s="69" t="s">
        <v>9558</v>
      </c>
      <c r="C7826" s="44">
        <v>1822</v>
      </c>
      <c r="D7826" s="44">
        <v>1822</v>
      </c>
      <c r="E7826" s="193" t="s">
        <v>13327</v>
      </c>
      <c r="F7826" s="45" t="s">
        <v>9102</v>
      </c>
      <c r="G7826" s="39" t="s">
        <v>9101</v>
      </c>
    </row>
    <row r="7827" spans="2:7" x14ac:dyDescent="0.25">
      <c r="B7827" s="69" t="s">
        <v>14975</v>
      </c>
      <c r="C7827" s="44">
        <v>1822</v>
      </c>
      <c r="D7827" s="44">
        <v>1822</v>
      </c>
      <c r="E7827" s="193" t="s">
        <v>13327</v>
      </c>
      <c r="F7827" s="45" t="s">
        <v>9102</v>
      </c>
      <c r="G7827" s="39" t="s">
        <v>9101</v>
      </c>
    </row>
    <row r="7828" spans="2:7" x14ac:dyDescent="0.25">
      <c r="B7828" s="69" t="s">
        <v>15118</v>
      </c>
      <c r="C7828" s="44">
        <v>1822</v>
      </c>
      <c r="D7828" s="44">
        <v>1822</v>
      </c>
      <c r="E7828" s="193" t="s">
        <v>13327</v>
      </c>
      <c r="F7828" s="45" t="s">
        <v>9102</v>
      </c>
      <c r="G7828" s="39" t="s">
        <v>9101</v>
      </c>
    </row>
    <row r="7829" spans="2:7" x14ac:dyDescent="0.25">
      <c r="B7829" s="69" t="s">
        <v>6582</v>
      </c>
      <c r="C7829" s="44">
        <v>1822</v>
      </c>
      <c r="D7829" s="44">
        <v>1822</v>
      </c>
      <c r="E7829" s="193" t="s">
        <v>13327</v>
      </c>
      <c r="F7829" s="45" t="s">
        <v>9102</v>
      </c>
      <c r="G7829" s="39" t="s">
        <v>9101</v>
      </c>
    </row>
    <row r="7830" spans="2:7" x14ac:dyDescent="0.25">
      <c r="B7830" s="69" t="s">
        <v>20119</v>
      </c>
      <c r="C7830" s="44">
        <v>1823</v>
      </c>
      <c r="D7830" s="44">
        <v>1823</v>
      </c>
      <c r="E7830" s="193" t="s">
        <v>13328</v>
      </c>
      <c r="F7830" s="45" t="s">
        <v>2601</v>
      </c>
      <c r="G7830" s="39" t="s">
        <v>2602</v>
      </c>
    </row>
    <row r="7831" spans="2:7" x14ac:dyDescent="0.25">
      <c r="B7831" s="69" t="s">
        <v>8909</v>
      </c>
      <c r="C7831" s="44">
        <v>1823</v>
      </c>
      <c r="D7831" s="44">
        <v>1823</v>
      </c>
      <c r="E7831" s="193" t="s">
        <v>13328</v>
      </c>
      <c r="F7831" s="45" t="s">
        <v>2601</v>
      </c>
      <c r="G7831" s="39" t="s">
        <v>2602</v>
      </c>
    </row>
    <row r="7832" spans="2:7" x14ac:dyDescent="0.25">
      <c r="B7832" s="69" t="s">
        <v>11353</v>
      </c>
      <c r="C7832" s="44">
        <v>1823</v>
      </c>
      <c r="D7832" s="44">
        <v>1823</v>
      </c>
      <c r="E7832" s="193" t="s">
        <v>13328</v>
      </c>
      <c r="F7832" s="45" t="s">
        <v>2601</v>
      </c>
      <c r="G7832" s="39" t="s">
        <v>2602</v>
      </c>
    </row>
    <row r="7833" spans="2:7" x14ac:dyDescent="0.25">
      <c r="B7833" s="69" t="s">
        <v>11354</v>
      </c>
      <c r="C7833" s="44">
        <v>1823</v>
      </c>
      <c r="D7833" s="44">
        <v>1823</v>
      </c>
      <c r="E7833" s="193" t="s">
        <v>13328</v>
      </c>
      <c r="F7833" s="45" t="s">
        <v>2601</v>
      </c>
      <c r="G7833" s="39" t="s">
        <v>2602</v>
      </c>
    </row>
    <row r="7834" spans="2:7" x14ac:dyDescent="0.25">
      <c r="B7834" s="69" t="s">
        <v>11355</v>
      </c>
      <c r="C7834" s="44">
        <v>1823</v>
      </c>
      <c r="D7834" s="44">
        <v>1823</v>
      </c>
      <c r="E7834" s="193" t="s">
        <v>13328</v>
      </c>
      <c r="F7834" s="45" t="s">
        <v>2601</v>
      </c>
      <c r="G7834" s="39" t="s">
        <v>2602</v>
      </c>
    </row>
    <row r="7835" spans="2:7" x14ac:dyDescent="0.25">
      <c r="B7835" s="69" t="s">
        <v>11356</v>
      </c>
      <c r="C7835" s="44">
        <v>1823</v>
      </c>
      <c r="D7835" s="44">
        <v>1823</v>
      </c>
      <c r="E7835" s="193" t="s">
        <v>13328</v>
      </c>
      <c r="F7835" s="45" t="s">
        <v>2601</v>
      </c>
      <c r="G7835" s="39" t="s">
        <v>2602</v>
      </c>
    </row>
    <row r="7836" spans="2:7" x14ac:dyDescent="0.25">
      <c r="B7836" s="69" t="s">
        <v>9559</v>
      </c>
      <c r="C7836" s="44">
        <v>1823</v>
      </c>
      <c r="D7836" s="44">
        <v>1823</v>
      </c>
      <c r="E7836" s="193" t="s">
        <v>13328</v>
      </c>
      <c r="F7836" s="45" t="s">
        <v>2601</v>
      </c>
      <c r="G7836" s="39" t="s">
        <v>2602</v>
      </c>
    </row>
    <row r="7837" spans="2:7" x14ac:dyDescent="0.25">
      <c r="B7837" s="69" t="s">
        <v>11357</v>
      </c>
      <c r="C7837" s="44">
        <v>1823</v>
      </c>
      <c r="D7837" s="44">
        <v>1823</v>
      </c>
      <c r="E7837" s="193" t="s">
        <v>13328</v>
      </c>
      <c r="F7837" s="45" t="s">
        <v>2601</v>
      </c>
      <c r="G7837" s="39" t="s">
        <v>2602</v>
      </c>
    </row>
    <row r="7838" spans="2:7" x14ac:dyDescent="0.25">
      <c r="B7838" s="69" t="s">
        <v>11358</v>
      </c>
      <c r="C7838" s="44">
        <v>1823</v>
      </c>
      <c r="D7838" s="44">
        <v>1823</v>
      </c>
      <c r="E7838" s="193" t="s">
        <v>13328</v>
      </c>
      <c r="F7838" s="45" t="s">
        <v>2601</v>
      </c>
      <c r="G7838" s="39" t="s">
        <v>2602</v>
      </c>
    </row>
    <row r="7839" spans="2:7" x14ac:dyDescent="0.25">
      <c r="B7839" s="69" t="s">
        <v>11359</v>
      </c>
      <c r="C7839" s="44">
        <v>1823</v>
      </c>
      <c r="D7839" s="44">
        <v>1823</v>
      </c>
      <c r="E7839" s="193" t="s">
        <v>13328</v>
      </c>
      <c r="F7839" s="45" t="s">
        <v>2601</v>
      </c>
      <c r="G7839" s="39" t="s">
        <v>2602</v>
      </c>
    </row>
    <row r="7840" spans="2:7" x14ac:dyDescent="0.25">
      <c r="B7840" s="69" t="s">
        <v>11360</v>
      </c>
      <c r="C7840" s="44">
        <v>1823</v>
      </c>
      <c r="D7840" s="44">
        <v>1823</v>
      </c>
      <c r="E7840" s="193" t="s">
        <v>13328</v>
      </c>
      <c r="F7840" s="45" t="s">
        <v>2601</v>
      </c>
      <c r="G7840" s="39" t="s">
        <v>2602</v>
      </c>
    </row>
    <row r="7841" spans="2:7" x14ac:dyDescent="0.25">
      <c r="B7841" s="69" t="s">
        <v>3577</v>
      </c>
      <c r="C7841" s="44">
        <v>1823</v>
      </c>
      <c r="D7841" s="44">
        <v>1823</v>
      </c>
      <c r="E7841" s="193" t="s">
        <v>13328</v>
      </c>
      <c r="F7841" s="45" t="s">
        <v>2601</v>
      </c>
      <c r="G7841" s="39" t="s">
        <v>2602</v>
      </c>
    </row>
    <row r="7842" spans="2:7" x14ac:dyDescent="0.25">
      <c r="B7842" s="69" t="s">
        <v>11361</v>
      </c>
      <c r="C7842" s="44">
        <v>1823</v>
      </c>
      <c r="D7842" s="44">
        <v>1823</v>
      </c>
      <c r="E7842" s="193" t="s">
        <v>13328</v>
      </c>
      <c r="F7842" s="45" t="s">
        <v>2601</v>
      </c>
      <c r="G7842" s="39" t="s">
        <v>2602</v>
      </c>
    </row>
    <row r="7843" spans="2:7" x14ac:dyDescent="0.25">
      <c r="B7843" s="69" t="s">
        <v>11362</v>
      </c>
      <c r="C7843" s="44">
        <v>1823</v>
      </c>
      <c r="D7843" s="44">
        <v>1823</v>
      </c>
      <c r="E7843" s="193" t="s">
        <v>13328</v>
      </c>
      <c r="F7843" s="45" t="s">
        <v>2601</v>
      </c>
      <c r="G7843" s="39" t="s">
        <v>2602</v>
      </c>
    </row>
    <row r="7844" spans="2:7" x14ac:dyDescent="0.25">
      <c r="B7844" s="69" t="s">
        <v>11363</v>
      </c>
      <c r="C7844" s="44">
        <v>1823</v>
      </c>
      <c r="D7844" s="44">
        <v>1823</v>
      </c>
      <c r="E7844" s="193" t="s">
        <v>13328</v>
      </c>
      <c r="F7844" s="45" t="s">
        <v>2601</v>
      </c>
      <c r="G7844" s="39" t="s">
        <v>2602</v>
      </c>
    </row>
    <row r="7845" spans="2:7" x14ac:dyDescent="0.25">
      <c r="B7845" s="69" t="s">
        <v>11364</v>
      </c>
      <c r="C7845" s="44">
        <v>1823</v>
      </c>
      <c r="D7845" s="44">
        <v>1823</v>
      </c>
      <c r="E7845" s="193" t="s">
        <v>13328</v>
      </c>
      <c r="F7845" s="45" t="s">
        <v>2601</v>
      </c>
      <c r="G7845" s="39" t="s">
        <v>2602</v>
      </c>
    </row>
    <row r="7846" spans="2:7" x14ac:dyDescent="0.25">
      <c r="B7846" s="69" t="s">
        <v>4772</v>
      </c>
      <c r="C7846" s="44">
        <v>1823</v>
      </c>
      <c r="D7846" s="44">
        <v>1823</v>
      </c>
      <c r="E7846" s="193" t="s">
        <v>13328</v>
      </c>
      <c r="F7846" s="45" t="s">
        <v>2601</v>
      </c>
      <c r="G7846" s="39" t="s">
        <v>2602</v>
      </c>
    </row>
    <row r="7847" spans="2:7" x14ac:dyDescent="0.25">
      <c r="B7847" s="69" t="s">
        <v>20148</v>
      </c>
      <c r="C7847" s="44">
        <v>1852</v>
      </c>
      <c r="D7847" s="44">
        <v>1852</v>
      </c>
      <c r="E7847" s="193" t="s">
        <v>13353</v>
      </c>
      <c r="F7847" s="45" t="s">
        <v>5706</v>
      </c>
      <c r="G7847" s="39" t="s">
        <v>5705</v>
      </c>
    </row>
    <row r="7848" spans="2:7" x14ac:dyDescent="0.25">
      <c r="B7848" s="69" t="s">
        <v>9884</v>
      </c>
      <c r="C7848" s="44">
        <v>1852</v>
      </c>
      <c r="D7848" s="44">
        <v>1852</v>
      </c>
      <c r="E7848" s="193" t="s">
        <v>13353</v>
      </c>
      <c r="F7848" s="45" t="s">
        <v>5706</v>
      </c>
      <c r="G7848" s="39" t="s">
        <v>5705</v>
      </c>
    </row>
    <row r="7849" spans="2:7" x14ac:dyDescent="0.25">
      <c r="B7849" s="69" t="s">
        <v>6914</v>
      </c>
      <c r="C7849" s="44">
        <v>1852</v>
      </c>
      <c r="D7849" s="44">
        <v>1852</v>
      </c>
      <c r="E7849" s="193" t="s">
        <v>13353</v>
      </c>
      <c r="F7849" s="45" t="s">
        <v>5706</v>
      </c>
      <c r="G7849" s="39" t="s">
        <v>5705</v>
      </c>
    </row>
    <row r="7850" spans="2:7" x14ac:dyDescent="0.25">
      <c r="B7850" s="69" t="s">
        <v>2886</v>
      </c>
      <c r="C7850" s="44">
        <v>1852</v>
      </c>
      <c r="D7850" s="44">
        <v>1852</v>
      </c>
      <c r="E7850" s="193" t="s">
        <v>13353</v>
      </c>
      <c r="F7850" s="45" t="s">
        <v>5706</v>
      </c>
      <c r="G7850" s="39" t="s">
        <v>5705</v>
      </c>
    </row>
    <row r="7851" spans="2:7" x14ac:dyDescent="0.25">
      <c r="B7851" s="69" t="s">
        <v>9564</v>
      </c>
      <c r="C7851" s="44">
        <v>1852</v>
      </c>
      <c r="D7851" s="44">
        <v>1852</v>
      </c>
      <c r="E7851" s="193" t="s">
        <v>13353</v>
      </c>
      <c r="F7851" s="45" t="s">
        <v>5706</v>
      </c>
      <c r="G7851" s="39" t="s">
        <v>5705</v>
      </c>
    </row>
    <row r="7852" spans="2:7" x14ac:dyDescent="0.25">
      <c r="B7852" s="69" t="s">
        <v>20150</v>
      </c>
      <c r="C7852" s="44">
        <v>1853.1</v>
      </c>
      <c r="D7852" s="44" t="s">
        <v>7971</v>
      </c>
      <c r="E7852" s="51" t="s">
        <v>16670</v>
      </c>
      <c r="F7852" s="45" t="s">
        <v>7972</v>
      </c>
      <c r="G7852" s="39" t="s">
        <v>7973</v>
      </c>
    </row>
    <row r="7853" spans="2:7" x14ac:dyDescent="0.25">
      <c r="B7853" s="69" t="s">
        <v>7971</v>
      </c>
      <c r="C7853" s="44">
        <v>1853.1</v>
      </c>
      <c r="D7853" s="44" t="s">
        <v>7971</v>
      </c>
      <c r="E7853" s="51" t="s">
        <v>16670</v>
      </c>
      <c r="F7853" s="45" t="s">
        <v>7972</v>
      </c>
      <c r="G7853" s="39" t="s">
        <v>7973</v>
      </c>
    </row>
    <row r="7854" spans="2:7" x14ac:dyDescent="0.25">
      <c r="B7854" s="69" t="s">
        <v>10089</v>
      </c>
      <c r="C7854" s="44">
        <v>1853.1</v>
      </c>
      <c r="D7854" s="44" t="s">
        <v>7971</v>
      </c>
      <c r="E7854" s="51" t="s">
        <v>16670</v>
      </c>
      <c r="F7854" s="45" t="s">
        <v>7972</v>
      </c>
      <c r="G7854" s="39" t="s">
        <v>7973</v>
      </c>
    </row>
    <row r="7855" spans="2:7" x14ac:dyDescent="0.25">
      <c r="B7855" s="69" t="s">
        <v>8253</v>
      </c>
      <c r="C7855" s="44">
        <v>1853.1</v>
      </c>
      <c r="D7855" s="44" t="s">
        <v>7971</v>
      </c>
      <c r="E7855" s="51" t="s">
        <v>16670</v>
      </c>
      <c r="F7855" s="45" t="s">
        <v>7972</v>
      </c>
      <c r="G7855" s="39" t="s">
        <v>7973</v>
      </c>
    </row>
    <row r="7856" spans="2:7" x14ac:dyDescent="0.25">
      <c r="B7856" s="69" t="s">
        <v>2888</v>
      </c>
      <c r="C7856" s="44">
        <v>1853.1</v>
      </c>
      <c r="D7856" s="44" t="s">
        <v>7971</v>
      </c>
      <c r="E7856" s="51" t="s">
        <v>16670</v>
      </c>
      <c r="F7856" s="45" t="s">
        <v>7972</v>
      </c>
      <c r="G7856" s="39" t="s">
        <v>7973</v>
      </c>
    </row>
    <row r="7857" spans="2:7" x14ac:dyDescent="0.25">
      <c r="B7857" s="69" t="s">
        <v>3756</v>
      </c>
      <c r="C7857" s="44">
        <v>1853.1</v>
      </c>
      <c r="D7857" s="44" t="s">
        <v>7971</v>
      </c>
      <c r="E7857" s="51" t="s">
        <v>16670</v>
      </c>
      <c r="F7857" s="45" t="s">
        <v>7972</v>
      </c>
      <c r="G7857" s="39" t="s">
        <v>7973</v>
      </c>
    </row>
    <row r="7858" spans="2:7" x14ac:dyDescent="0.25">
      <c r="B7858" s="69" t="s">
        <v>20149</v>
      </c>
      <c r="C7858" s="44">
        <v>1853</v>
      </c>
      <c r="D7858" s="44">
        <v>1853</v>
      </c>
      <c r="E7858" s="193" t="s">
        <v>13354</v>
      </c>
      <c r="F7858" s="45" t="s">
        <v>5704</v>
      </c>
      <c r="G7858" s="39" t="s">
        <v>5703</v>
      </c>
    </row>
    <row r="7859" spans="2:7" x14ac:dyDescent="0.25">
      <c r="B7859" s="69" t="s">
        <v>2887</v>
      </c>
      <c r="C7859" s="44">
        <v>1853</v>
      </c>
      <c r="D7859" s="44">
        <v>1853</v>
      </c>
      <c r="E7859" s="193" t="s">
        <v>13354</v>
      </c>
      <c r="F7859" s="45" t="s">
        <v>5704</v>
      </c>
      <c r="G7859" s="39" t="s">
        <v>5703</v>
      </c>
    </row>
    <row r="7860" spans="2:7" x14ac:dyDescent="0.25">
      <c r="B7860" s="69" t="s">
        <v>9565</v>
      </c>
      <c r="C7860" s="44">
        <v>1853</v>
      </c>
      <c r="D7860" s="44">
        <v>1853</v>
      </c>
      <c r="E7860" s="193" t="s">
        <v>13354</v>
      </c>
      <c r="F7860" s="45" t="s">
        <v>5704</v>
      </c>
      <c r="G7860" s="39" t="s">
        <v>5703</v>
      </c>
    </row>
    <row r="7861" spans="2:7" x14ac:dyDescent="0.25">
      <c r="B7861" s="69" t="s">
        <v>7801</v>
      </c>
      <c r="C7861" s="44">
        <v>1853</v>
      </c>
      <c r="D7861" s="44">
        <v>1853</v>
      </c>
      <c r="E7861" s="193" t="s">
        <v>13354</v>
      </c>
      <c r="F7861" s="45" t="s">
        <v>5704</v>
      </c>
      <c r="G7861" s="39" t="s">
        <v>5703</v>
      </c>
    </row>
    <row r="7862" spans="2:7" x14ac:dyDescent="0.25">
      <c r="B7862" s="69" t="s">
        <v>4797</v>
      </c>
      <c r="C7862" s="44">
        <v>1853</v>
      </c>
      <c r="D7862" s="44">
        <v>1853</v>
      </c>
      <c r="E7862" s="193" t="s">
        <v>13354</v>
      </c>
      <c r="F7862" s="45" t="s">
        <v>5704</v>
      </c>
      <c r="G7862" s="39" t="s">
        <v>5703</v>
      </c>
    </row>
    <row r="7863" spans="2:7" x14ac:dyDescent="0.25">
      <c r="B7863" s="69" t="s">
        <v>3595</v>
      </c>
      <c r="C7863" s="44">
        <v>1853</v>
      </c>
      <c r="D7863" s="44">
        <v>1853</v>
      </c>
      <c r="E7863" s="193" t="s">
        <v>13354</v>
      </c>
      <c r="F7863" s="45" t="s">
        <v>5704</v>
      </c>
      <c r="G7863" s="39" t="s">
        <v>5703</v>
      </c>
    </row>
    <row r="7864" spans="2:7" x14ac:dyDescent="0.25">
      <c r="B7864" s="69" t="s">
        <v>20151</v>
      </c>
      <c r="C7864" s="44">
        <v>1854</v>
      </c>
      <c r="D7864" s="44">
        <v>1854</v>
      </c>
      <c r="E7864" s="193" t="s">
        <v>13355</v>
      </c>
      <c r="F7864" s="45" t="s">
        <v>7974</v>
      </c>
      <c r="G7864" s="39" t="s">
        <v>7975</v>
      </c>
    </row>
    <row r="7865" spans="2:7" x14ac:dyDescent="0.25">
      <c r="B7865" s="69" t="s">
        <v>9566</v>
      </c>
      <c r="C7865" s="44">
        <v>1854</v>
      </c>
      <c r="D7865" s="44">
        <v>1854</v>
      </c>
      <c r="E7865" s="193" t="s">
        <v>13355</v>
      </c>
      <c r="F7865" s="45" t="s">
        <v>7974</v>
      </c>
      <c r="G7865" s="39" t="s">
        <v>7975</v>
      </c>
    </row>
    <row r="7866" spans="2:7" x14ac:dyDescent="0.25">
      <c r="B7866" s="69" t="s">
        <v>11404</v>
      </c>
      <c r="C7866" s="44">
        <v>1854</v>
      </c>
      <c r="D7866" s="44">
        <v>1854</v>
      </c>
      <c r="E7866" s="193" t="s">
        <v>13355</v>
      </c>
      <c r="F7866" s="45" t="s">
        <v>7974</v>
      </c>
      <c r="G7866" s="39" t="s">
        <v>7975</v>
      </c>
    </row>
    <row r="7867" spans="2:7" x14ac:dyDescent="0.25">
      <c r="B7867" s="69" t="s">
        <v>2889</v>
      </c>
      <c r="C7867" s="44">
        <v>1854</v>
      </c>
      <c r="D7867" s="44">
        <v>1854</v>
      </c>
      <c r="E7867" s="193" t="s">
        <v>13355</v>
      </c>
      <c r="F7867" s="45" t="s">
        <v>7974</v>
      </c>
      <c r="G7867" s="39" t="s">
        <v>7975</v>
      </c>
    </row>
    <row r="7868" spans="2:7" x14ac:dyDescent="0.25">
      <c r="B7868" s="69" t="s">
        <v>11405</v>
      </c>
      <c r="C7868" s="44">
        <v>1854</v>
      </c>
      <c r="D7868" s="44">
        <v>1854</v>
      </c>
      <c r="E7868" s="193" t="s">
        <v>13355</v>
      </c>
      <c r="F7868" s="45" t="s">
        <v>7974</v>
      </c>
      <c r="G7868" s="39" t="s">
        <v>7975</v>
      </c>
    </row>
    <row r="7869" spans="2:7" x14ac:dyDescent="0.25">
      <c r="B7869" s="69" t="s">
        <v>6195</v>
      </c>
      <c r="C7869" s="44">
        <v>1854</v>
      </c>
      <c r="D7869" s="44">
        <v>1854</v>
      </c>
      <c r="E7869" s="193" t="s">
        <v>13355</v>
      </c>
      <c r="F7869" s="45" t="s">
        <v>7974</v>
      </c>
      <c r="G7869" s="39" t="s">
        <v>7975</v>
      </c>
    </row>
    <row r="7870" spans="2:7" x14ac:dyDescent="0.25">
      <c r="B7870" s="69" t="s">
        <v>7026</v>
      </c>
      <c r="C7870" s="44">
        <v>1854</v>
      </c>
      <c r="D7870" s="44">
        <v>1854</v>
      </c>
      <c r="E7870" s="193" t="s">
        <v>13355</v>
      </c>
      <c r="F7870" s="45" t="s">
        <v>7974</v>
      </c>
      <c r="G7870" s="39" t="s">
        <v>7975</v>
      </c>
    </row>
    <row r="7871" spans="2:7" x14ac:dyDescent="0.25">
      <c r="B7871" s="69" t="s">
        <v>11406</v>
      </c>
      <c r="C7871" s="44">
        <v>1854</v>
      </c>
      <c r="D7871" s="44">
        <v>1854</v>
      </c>
      <c r="E7871" s="193" t="s">
        <v>13355</v>
      </c>
      <c r="F7871" s="45" t="s">
        <v>7974</v>
      </c>
      <c r="G7871" s="39" t="s">
        <v>7975</v>
      </c>
    </row>
    <row r="7872" spans="2:7" x14ac:dyDescent="0.25">
      <c r="B7872" s="69" t="s">
        <v>20152</v>
      </c>
      <c r="C7872" s="44">
        <v>1855</v>
      </c>
      <c r="D7872" s="44">
        <v>1855</v>
      </c>
      <c r="E7872" s="193" t="s">
        <v>13356</v>
      </c>
      <c r="F7872" s="45" t="s">
        <v>5702</v>
      </c>
      <c r="G7872" s="39" t="s">
        <v>5701</v>
      </c>
    </row>
    <row r="7873" spans="2:7" x14ac:dyDescent="0.25">
      <c r="B7873" s="69" t="s">
        <v>5543</v>
      </c>
      <c r="C7873" s="44">
        <v>1855</v>
      </c>
      <c r="D7873" s="44">
        <v>1855</v>
      </c>
      <c r="E7873" s="193" t="s">
        <v>13356</v>
      </c>
      <c r="F7873" s="45" t="s">
        <v>5702</v>
      </c>
      <c r="G7873" s="39" t="s">
        <v>5701</v>
      </c>
    </row>
    <row r="7874" spans="2:7" x14ac:dyDescent="0.25">
      <c r="B7874" s="69" t="s">
        <v>8209</v>
      </c>
      <c r="C7874" s="44">
        <v>1855</v>
      </c>
      <c r="D7874" s="44">
        <v>1855</v>
      </c>
      <c r="E7874" s="193" t="s">
        <v>13356</v>
      </c>
      <c r="F7874" s="45" t="s">
        <v>5702</v>
      </c>
      <c r="G7874" s="39" t="s">
        <v>5701</v>
      </c>
    </row>
    <row r="7875" spans="2:7" x14ac:dyDescent="0.25">
      <c r="B7875" s="69" t="s">
        <v>2890</v>
      </c>
      <c r="C7875" s="44">
        <v>1855</v>
      </c>
      <c r="D7875" s="44">
        <v>1855</v>
      </c>
      <c r="E7875" s="193" t="s">
        <v>13356</v>
      </c>
      <c r="F7875" s="45" t="s">
        <v>5702</v>
      </c>
      <c r="G7875" s="39" t="s">
        <v>5701</v>
      </c>
    </row>
    <row r="7876" spans="2:7" x14ac:dyDescent="0.25">
      <c r="B7876" s="69" t="s">
        <v>10226</v>
      </c>
      <c r="C7876" s="44">
        <v>1855</v>
      </c>
      <c r="D7876" s="44">
        <v>1855</v>
      </c>
      <c r="E7876" s="193" t="s">
        <v>13356</v>
      </c>
      <c r="F7876" s="45" t="s">
        <v>5702</v>
      </c>
      <c r="G7876" s="39" t="s">
        <v>5701</v>
      </c>
    </row>
    <row r="7877" spans="2:7" x14ac:dyDescent="0.25">
      <c r="B7877" s="69" t="s">
        <v>20130</v>
      </c>
      <c r="C7877" s="44">
        <v>1835</v>
      </c>
      <c r="D7877" s="44">
        <v>1835</v>
      </c>
      <c r="E7877" s="193" t="s">
        <v>13338</v>
      </c>
      <c r="F7877" s="45" t="s">
        <v>5732</v>
      </c>
      <c r="G7877" s="39" t="s">
        <v>5731</v>
      </c>
    </row>
    <row r="7878" spans="2:7" x14ac:dyDescent="0.25">
      <c r="B7878" s="69" t="s">
        <v>8919</v>
      </c>
      <c r="C7878" s="44">
        <v>1835</v>
      </c>
      <c r="D7878" s="44">
        <v>1835</v>
      </c>
      <c r="E7878" s="193" t="s">
        <v>13338</v>
      </c>
      <c r="F7878" s="45" t="s">
        <v>5732</v>
      </c>
      <c r="G7878" s="39" t="s">
        <v>5731</v>
      </c>
    </row>
    <row r="7879" spans="2:7" x14ac:dyDescent="0.25">
      <c r="B7879" s="69" t="s">
        <v>3348</v>
      </c>
      <c r="C7879" s="44">
        <v>1835</v>
      </c>
      <c r="D7879" s="44">
        <v>1835</v>
      </c>
      <c r="E7879" s="193" t="s">
        <v>13338</v>
      </c>
      <c r="F7879" s="45" t="s">
        <v>5732</v>
      </c>
      <c r="G7879" s="39" t="s">
        <v>5731</v>
      </c>
    </row>
    <row r="7880" spans="2:7" x14ac:dyDescent="0.25">
      <c r="B7880" s="69" t="s">
        <v>6731</v>
      </c>
      <c r="C7880" s="44">
        <v>1835</v>
      </c>
      <c r="D7880" s="44">
        <v>1835</v>
      </c>
      <c r="E7880" s="193" t="s">
        <v>13338</v>
      </c>
      <c r="F7880" s="45" t="s">
        <v>5732</v>
      </c>
      <c r="G7880" s="39" t="s">
        <v>5731</v>
      </c>
    </row>
    <row r="7881" spans="2:7" x14ac:dyDescent="0.25">
      <c r="B7881" s="69" t="s">
        <v>5996</v>
      </c>
      <c r="C7881" s="44">
        <v>1835</v>
      </c>
      <c r="D7881" s="44">
        <v>1835</v>
      </c>
      <c r="E7881" s="193" t="s">
        <v>13338</v>
      </c>
      <c r="F7881" s="45" t="s">
        <v>5732</v>
      </c>
      <c r="G7881" s="39" t="s">
        <v>5731</v>
      </c>
    </row>
    <row r="7882" spans="2:7" x14ac:dyDescent="0.25">
      <c r="B7882" s="69" t="s">
        <v>15128</v>
      </c>
      <c r="C7882" s="44">
        <v>1835</v>
      </c>
      <c r="D7882" s="44">
        <v>1835</v>
      </c>
      <c r="E7882" s="193" t="s">
        <v>13338</v>
      </c>
      <c r="F7882" s="45" t="s">
        <v>5732</v>
      </c>
      <c r="G7882" s="39" t="s">
        <v>5731</v>
      </c>
    </row>
    <row r="7883" spans="2:7" x14ac:dyDescent="0.25">
      <c r="B7883" s="69" t="s">
        <v>20147</v>
      </c>
      <c r="C7883" s="44">
        <v>1851</v>
      </c>
      <c r="D7883" s="44">
        <v>1851</v>
      </c>
      <c r="E7883" s="193" t="s">
        <v>13352</v>
      </c>
      <c r="F7883" s="45" t="s">
        <v>5708</v>
      </c>
      <c r="G7883" s="39" t="s">
        <v>5707</v>
      </c>
    </row>
    <row r="7884" spans="2:7" x14ac:dyDescent="0.25">
      <c r="B7884" s="69" t="s">
        <v>9563</v>
      </c>
      <c r="C7884" s="44">
        <v>1851</v>
      </c>
      <c r="D7884" s="44">
        <v>1851</v>
      </c>
      <c r="E7884" s="193" t="s">
        <v>13352</v>
      </c>
      <c r="F7884" s="45" t="s">
        <v>5708</v>
      </c>
      <c r="G7884" s="39" t="s">
        <v>5707</v>
      </c>
    </row>
    <row r="7885" spans="2:7" x14ac:dyDescent="0.25">
      <c r="B7885" s="69" t="s">
        <v>14981</v>
      </c>
      <c r="C7885" s="44">
        <v>1851</v>
      </c>
      <c r="D7885" s="44">
        <v>1851</v>
      </c>
      <c r="E7885" s="193" t="s">
        <v>13352</v>
      </c>
      <c r="F7885" s="45" t="s">
        <v>5708</v>
      </c>
      <c r="G7885" s="39" t="s">
        <v>5707</v>
      </c>
    </row>
    <row r="7886" spans="2:7" x14ac:dyDescent="0.25">
      <c r="B7886" s="69" t="s">
        <v>10842</v>
      </c>
      <c r="C7886" s="44">
        <v>1851</v>
      </c>
      <c r="D7886" s="44">
        <v>1851</v>
      </c>
      <c r="E7886" s="193" t="s">
        <v>13352</v>
      </c>
      <c r="F7886" s="45" t="s">
        <v>5708</v>
      </c>
      <c r="G7886" s="39" t="s">
        <v>5707</v>
      </c>
    </row>
    <row r="7887" spans="2:7" x14ac:dyDescent="0.25">
      <c r="B7887" s="69" t="s">
        <v>8128</v>
      </c>
      <c r="C7887" s="44">
        <v>1851</v>
      </c>
      <c r="D7887" s="44">
        <v>1851</v>
      </c>
      <c r="E7887" s="193" t="s">
        <v>13352</v>
      </c>
      <c r="F7887" s="45" t="s">
        <v>5708</v>
      </c>
      <c r="G7887" s="39" t="s">
        <v>5707</v>
      </c>
    </row>
    <row r="7888" spans="2:7" x14ac:dyDescent="0.25">
      <c r="B7888" s="69" t="s">
        <v>10154</v>
      </c>
      <c r="C7888" s="44">
        <v>1851</v>
      </c>
      <c r="D7888" s="44">
        <v>1851</v>
      </c>
      <c r="E7888" s="193" t="s">
        <v>13352</v>
      </c>
      <c r="F7888" s="45" t="s">
        <v>5708</v>
      </c>
      <c r="G7888" s="39" t="s">
        <v>5707</v>
      </c>
    </row>
    <row r="7889" spans="2:7" x14ac:dyDescent="0.25">
      <c r="B7889" s="69" t="s">
        <v>7233</v>
      </c>
      <c r="C7889" s="44">
        <v>1851</v>
      </c>
      <c r="D7889" s="44">
        <v>1851</v>
      </c>
      <c r="E7889" s="193" t="s">
        <v>13352</v>
      </c>
      <c r="F7889" s="45" t="s">
        <v>5708</v>
      </c>
      <c r="G7889" s="39" t="s">
        <v>5707</v>
      </c>
    </row>
    <row r="7890" spans="2:7" x14ac:dyDescent="0.25">
      <c r="B7890" s="69" t="s">
        <v>20155</v>
      </c>
      <c r="C7890" s="44">
        <v>1857</v>
      </c>
      <c r="D7890" s="44">
        <v>1857</v>
      </c>
      <c r="E7890" s="193" t="s">
        <v>13358</v>
      </c>
      <c r="F7890" s="45" t="s">
        <v>5698</v>
      </c>
      <c r="G7890" s="39" t="s">
        <v>5697</v>
      </c>
    </row>
    <row r="7891" spans="2:7" x14ac:dyDescent="0.25">
      <c r="B7891" s="69" t="s">
        <v>10075</v>
      </c>
      <c r="C7891" s="44">
        <v>1857</v>
      </c>
      <c r="D7891" s="44">
        <v>1857</v>
      </c>
      <c r="E7891" s="193" t="s">
        <v>13358</v>
      </c>
      <c r="F7891" s="45" t="s">
        <v>5698</v>
      </c>
      <c r="G7891" s="39" t="s">
        <v>5697</v>
      </c>
    </row>
    <row r="7892" spans="2:7" x14ac:dyDescent="0.25">
      <c r="B7892" s="69" t="s">
        <v>8246</v>
      </c>
      <c r="C7892" s="44">
        <v>1857</v>
      </c>
      <c r="D7892" s="44">
        <v>1857</v>
      </c>
      <c r="E7892" s="193" t="s">
        <v>13358</v>
      </c>
      <c r="F7892" s="45" t="s">
        <v>5698</v>
      </c>
      <c r="G7892" s="39" t="s">
        <v>5697</v>
      </c>
    </row>
    <row r="7893" spans="2:7" x14ac:dyDescent="0.25">
      <c r="B7893" s="69" t="s">
        <v>10228</v>
      </c>
      <c r="C7893" s="44">
        <v>1857</v>
      </c>
      <c r="D7893" s="44">
        <v>1857</v>
      </c>
      <c r="E7893" s="193" t="s">
        <v>13358</v>
      </c>
      <c r="F7893" s="45" t="s">
        <v>5698</v>
      </c>
      <c r="G7893" s="39" t="s">
        <v>5697</v>
      </c>
    </row>
    <row r="7894" spans="2:7" x14ac:dyDescent="0.25">
      <c r="B7894" s="69" t="s">
        <v>2893</v>
      </c>
      <c r="C7894" s="44">
        <v>1857</v>
      </c>
      <c r="D7894" s="44">
        <v>1857</v>
      </c>
      <c r="E7894" s="193" t="s">
        <v>13358</v>
      </c>
      <c r="F7894" s="45" t="s">
        <v>5698</v>
      </c>
      <c r="G7894" s="39" t="s">
        <v>5697</v>
      </c>
    </row>
    <row r="7895" spans="2:7" x14ac:dyDescent="0.25">
      <c r="B7895" s="69" t="s">
        <v>20154</v>
      </c>
      <c r="C7895" s="44">
        <v>1856</v>
      </c>
      <c r="D7895" s="44">
        <v>1856</v>
      </c>
      <c r="E7895" s="193" t="s">
        <v>13357</v>
      </c>
      <c r="F7895" s="45" t="s">
        <v>5700</v>
      </c>
      <c r="G7895" s="39" t="s">
        <v>5699</v>
      </c>
    </row>
    <row r="7896" spans="2:7" x14ac:dyDescent="0.25">
      <c r="B7896" s="69" t="s">
        <v>2892</v>
      </c>
      <c r="C7896" s="44">
        <v>1856</v>
      </c>
      <c r="D7896" s="44">
        <v>1856</v>
      </c>
      <c r="E7896" s="193" t="s">
        <v>13357</v>
      </c>
      <c r="F7896" s="45" t="s">
        <v>5700</v>
      </c>
      <c r="G7896" s="39" t="s">
        <v>5699</v>
      </c>
    </row>
    <row r="7897" spans="2:7" x14ac:dyDescent="0.25">
      <c r="B7897" s="69" t="s">
        <v>10227</v>
      </c>
      <c r="C7897" s="44">
        <v>1856</v>
      </c>
      <c r="D7897" s="44">
        <v>1856</v>
      </c>
      <c r="E7897" s="193" t="s">
        <v>13357</v>
      </c>
      <c r="F7897" s="45" t="s">
        <v>5700</v>
      </c>
      <c r="G7897" s="39" t="s">
        <v>5699</v>
      </c>
    </row>
    <row r="7898" spans="2:7" x14ac:dyDescent="0.25">
      <c r="B7898" s="69" t="s">
        <v>7033</v>
      </c>
      <c r="C7898" s="44">
        <v>1856</v>
      </c>
      <c r="D7898" s="44">
        <v>1856</v>
      </c>
      <c r="E7898" s="193" t="s">
        <v>13357</v>
      </c>
      <c r="F7898" s="45" t="s">
        <v>5700</v>
      </c>
      <c r="G7898" s="39" t="s">
        <v>5699</v>
      </c>
    </row>
    <row r="7899" spans="2:7" x14ac:dyDescent="0.25">
      <c r="B7899" s="69" t="s">
        <v>9451</v>
      </c>
      <c r="C7899" s="44">
        <v>1856</v>
      </c>
      <c r="D7899" s="44">
        <v>1856</v>
      </c>
      <c r="E7899" s="193" t="s">
        <v>13357</v>
      </c>
      <c r="F7899" s="45" t="s">
        <v>5700</v>
      </c>
      <c r="G7899" s="39" t="s">
        <v>5699</v>
      </c>
    </row>
    <row r="7900" spans="2:7" x14ac:dyDescent="0.25">
      <c r="B7900" s="69" t="s">
        <v>20120</v>
      </c>
      <c r="C7900" s="44">
        <v>1824</v>
      </c>
      <c r="D7900" s="44">
        <v>1824</v>
      </c>
      <c r="E7900" s="193" t="s">
        <v>13329</v>
      </c>
      <c r="F7900" s="45" t="s">
        <v>9100</v>
      </c>
      <c r="G7900" s="39" t="s">
        <v>18267</v>
      </c>
    </row>
    <row r="7901" spans="2:7" x14ac:dyDescent="0.25">
      <c r="B7901" s="69" t="s">
        <v>9560</v>
      </c>
      <c r="C7901" s="44">
        <v>1824</v>
      </c>
      <c r="D7901" s="44">
        <v>1824</v>
      </c>
      <c r="E7901" s="193" t="s">
        <v>13329</v>
      </c>
      <c r="F7901" s="45" t="s">
        <v>9100</v>
      </c>
      <c r="G7901" s="39" t="s">
        <v>18267</v>
      </c>
    </row>
    <row r="7902" spans="2:7" x14ac:dyDescent="0.25">
      <c r="B7902" s="69" t="s">
        <v>8910</v>
      </c>
      <c r="C7902" s="44">
        <v>1824</v>
      </c>
      <c r="D7902" s="44">
        <v>1824</v>
      </c>
      <c r="E7902" s="193" t="s">
        <v>13329</v>
      </c>
      <c r="F7902" s="45" t="s">
        <v>9100</v>
      </c>
      <c r="G7902" s="39" t="s">
        <v>18267</v>
      </c>
    </row>
    <row r="7903" spans="2:7" x14ac:dyDescent="0.25">
      <c r="B7903" s="69" t="s">
        <v>3620</v>
      </c>
      <c r="C7903" s="44">
        <v>1824</v>
      </c>
      <c r="D7903" s="44">
        <v>1824</v>
      </c>
      <c r="E7903" s="193" t="s">
        <v>13329</v>
      </c>
      <c r="F7903" s="45" t="s">
        <v>9100</v>
      </c>
      <c r="G7903" s="39" t="s">
        <v>18267</v>
      </c>
    </row>
    <row r="7904" spans="2:7" x14ac:dyDescent="0.25">
      <c r="B7904" s="69" t="s">
        <v>10467</v>
      </c>
      <c r="C7904" s="44">
        <v>1824</v>
      </c>
      <c r="D7904" s="44">
        <v>1824</v>
      </c>
      <c r="E7904" s="193" t="s">
        <v>13329</v>
      </c>
      <c r="F7904" s="45" t="s">
        <v>9100</v>
      </c>
      <c r="G7904" s="39" t="s">
        <v>18267</v>
      </c>
    </row>
    <row r="7905" spans="2:7" x14ac:dyDescent="0.25">
      <c r="B7905" s="69" t="s">
        <v>20141</v>
      </c>
      <c r="C7905" s="44">
        <v>1845</v>
      </c>
      <c r="D7905" s="44">
        <v>1845</v>
      </c>
      <c r="E7905" s="193" t="s">
        <v>13348</v>
      </c>
      <c r="F7905" s="45" t="s">
        <v>5712</v>
      </c>
      <c r="G7905" s="39" t="s">
        <v>5711</v>
      </c>
    </row>
    <row r="7906" spans="2:7" x14ac:dyDescent="0.25">
      <c r="B7906" s="69" t="s">
        <v>2880</v>
      </c>
      <c r="C7906" s="44">
        <v>1845</v>
      </c>
      <c r="D7906" s="44">
        <v>1845</v>
      </c>
      <c r="E7906" s="193" t="s">
        <v>13348</v>
      </c>
      <c r="F7906" s="45" t="s">
        <v>5712</v>
      </c>
      <c r="G7906" s="39" t="s">
        <v>5711</v>
      </c>
    </row>
    <row r="7907" spans="2:7" x14ac:dyDescent="0.25">
      <c r="B7907" s="69" t="s">
        <v>8929</v>
      </c>
      <c r="C7907" s="44">
        <v>1845</v>
      </c>
      <c r="D7907" s="44">
        <v>1845</v>
      </c>
      <c r="E7907" s="193" t="s">
        <v>13348</v>
      </c>
      <c r="F7907" s="45" t="s">
        <v>5712</v>
      </c>
      <c r="G7907" s="39" t="s">
        <v>5711</v>
      </c>
    </row>
    <row r="7908" spans="2:7" x14ac:dyDescent="0.25">
      <c r="B7908" s="69" t="s">
        <v>10481</v>
      </c>
      <c r="C7908" s="44">
        <v>1845</v>
      </c>
      <c r="D7908" s="44">
        <v>1845</v>
      </c>
      <c r="E7908" s="193" t="s">
        <v>13348</v>
      </c>
      <c r="F7908" s="45" t="s">
        <v>5712</v>
      </c>
      <c r="G7908" s="39" t="s">
        <v>5711</v>
      </c>
    </row>
    <row r="7909" spans="2:7" x14ac:dyDescent="0.25">
      <c r="B7909" s="69" t="s">
        <v>3625</v>
      </c>
      <c r="C7909" s="44">
        <v>1845</v>
      </c>
      <c r="D7909" s="44">
        <v>1845</v>
      </c>
      <c r="E7909" s="193" t="s">
        <v>13348</v>
      </c>
      <c r="F7909" s="45" t="s">
        <v>5712</v>
      </c>
      <c r="G7909" s="39" t="s">
        <v>5711</v>
      </c>
    </row>
    <row r="7910" spans="2:7" x14ac:dyDescent="0.25">
      <c r="B7910" s="69" t="s">
        <v>20137</v>
      </c>
      <c r="C7910" s="44">
        <v>1842</v>
      </c>
      <c r="D7910" s="44">
        <v>1842</v>
      </c>
      <c r="E7910" s="193" t="s">
        <v>13345</v>
      </c>
      <c r="F7910" s="45" t="s">
        <v>5718</v>
      </c>
      <c r="G7910" s="39" t="s">
        <v>5717</v>
      </c>
    </row>
    <row r="7911" spans="2:7" x14ac:dyDescent="0.25">
      <c r="B7911" s="69" t="s">
        <v>8926</v>
      </c>
      <c r="C7911" s="44">
        <v>1842</v>
      </c>
      <c r="D7911" s="44">
        <v>1842</v>
      </c>
      <c r="E7911" s="193" t="s">
        <v>13345</v>
      </c>
      <c r="F7911" s="45" t="s">
        <v>5718</v>
      </c>
      <c r="G7911" s="39" t="s">
        <v>5717</v>
      </c>
    </row>
    <row r="7912" spans="2:7" x14ac:dyDescent="0.25">
      <c r="B7912" s="69" t="s">
        <v>14980</v>
      </c>
      <c r="C7912" s="44">
        <v>1842</v>
      </c>
      <c r="D7912" s="44">
        <v>1842</v>
      </c>
      <c r="E7912" s="193" t="s">
        <v>13345</v>
      </c>
      <c r="F7912" s="45" t="s">
        <v>5718</v>
      </c>
      <c r="G7912" s="39" t="s">
        <v>5717</v>
      </c>
    </row>
    <row r="7913" spans="2:7" x14ac:dyDescent="0.25">
      <c r="B7913" s="69" t="s">
        <v>10498</v>
      </c>
      <c r="C7913" s="44">
        <v>1842</v>
      </c>
      <c r="D7913" s="44">
        <v>1842</v>
      </c>
      <c r="E7913" s="193" t="s">
        <v>13345</v>
      </c>
      <c r="F7913" s="45" t="s">
        <v>5718</v>
      </c>
      <c r="G7913" s="39" t="s">
        <v>5717</v>
      </c>
    </row>
    <row r="7914" spans="2:7" x14ac:dyDescent="0.25">
      <c r="B7914" s="69" t="s">
        <v>3633</v>
      </c>
      <c r="C7914" s="44">
        <v>1842</v>
      </c>
      <c r="D7914" s="44">
        <v>1842</v>
      </c>
      <c r="E7914" s="193" t="s">
        <v>13345</v>
      </c>
      <c r="F7914" s="45" t="s">
        <v>5718</v>
      </c>
      <c r="G7914" s="39" t="s">
        <v>5717</v>
      </c>
    </row>
    <row r="7915" spans="2:7" x14ac:dyDescent="0.25">
      <c r="B7915" s="69" t="s">
        <v>20138</v>
      </c>
      <c r="C7915" s="44">
        <v>1842.1</v>
      </c>
      <c r="D7915" s="44" t="s">
        <v>2924</v>
      </c>
      <c r="E7915" s="51" t="s">
        <v>16671</v>
      </c>
      <c r="F7915" s="45" t="s">
        <v>2925</v>
      </c>
      <c r="G7915" s="39" t="s">
        <v>2926</v>
      </c>
    </row>
    <row r="7916" spans="2:7" x14ac:dyDescent="0.25">
      <c r="B7916" s="69" t="s">
        <v>2924</v>
      </c>
      <c r="C7916" s="44">
        <v>1842.1</v>
      </c>
      <c r="D7916" s="44" t="s">
        <v>2924</v>
      </c>
      <c r="E7916" s="51" t="s">
        <v>16671</v>
      </c>
      <c r="F7916" s="45" t="s">
        <v>2925</v>
      </c>
      <c r="G7916" s="39" t="s">
        <v>2926</v>
      </c>
    </row>
    <row r="7917" spans="2:7" x14ac:dyDescent="0.25">
      <c r="B7917" s="69" t="s">
        <v>3755</v>
      </c>
      <c r="C7917" s="44">
        <v>1842.1</v>
      </c>
      <c r="D7917" s="44" t="s">
        <v>2924</v>
      </c>
      <c r="E7917" s="51" t="s">
        <v>16671</v>
      </c>
      <c r="F7917" s="45" t="s">
        <v>2925</v>
      </c>
      <c r="G7917" s="39" t="s">
        <v>2926</v>
      </c>
    </row>
    <row r="7918" spans="2:7" x14ac:dyDescent="0.25">
      <c r="B7918" s="69" t="s">
        <v>2877</v>
      </c>
      <c r="C7918" s="44">
        <v>1842.1</v>
      </c>
      <c r="D7918" s="44" t="s">
        <v>2924</v>
      </c>
      <c r="E7918" s="51" t="s">
        <v>16671</v>
      </c>
      <c r="F7918" s="45" t="s">
        <v>2925</v>
      </c>
      <c r="G7918" s="39" t="s">
        <v>2926</v>
      </c>
    </row>
    <row r="7919" spans="2:7" x14ac:dyDescent="0.25">
      <c r="B7919" s="69" t="s">
        <v>10156</v>
      </c>
      <c r="C7919" s="44">
        <v>1842.1</v>
      </c>
      <c r="D7919" s="44" t="s">
        <v>2924</v>
      </c>
      <c r="E7919" s="51" t="s">
        <v>16671</v>
      </c>
      <c r="F7919" s="45" t="s">
        <v>2925</v>
      </c>
      <c r="G7919" s="39" t="s">
        <v>2926</v>
      </c>
    </row>
    <row r="7920" spans="2:7" x14ac:dyDescent="0.25">
      <c r="B7920" s="69" t="s">
        <v>10602</v>
      </c>
      <c r="C7920" s="44">
        <v>1842.1</v>
      </c>
      <c r="D7920" s="44" t="s">
        <v>2924</v>
      </c>
      <c r="E7920" s="51" t="s">
        <v>16671</v>
      </c>
      <c r="F7920" s="45" t="s">
        <v>2925</v>
      </c>
      <c r="G7920" s="39" t="s">
        <v>2926</v>
      </c>
    </row>
    <row r="7921" spans="2:7" x14ac:dyDescent="0.25">
      <c r="B7921" s="69" t="s">
        <v>20142</v>
      </c>
      <c r="C7921" s="44">
        <v>1846</v>
      </c>
      <c r="D7921" s="44">
        <v>1846</v>
      </c>
      <c r="E7921" s="193" t="s">
        <v>13349</v>
      </c>
      <c r="F7921" s="45" t="s">
        <v>5710</v>
      </c>
      <c r="G7921" s="39" t="s">
        <v>5709</v>
      </c>
    </row>
    <row r="7922" spans="2:7" x14ac:dyDescent="0.25">
      <c r="B7922" s="69" t="s">
        <v>2881</v>
      </c>
      <c r="C7922" s="44">
        <v>1846</v>
      </c>
      <c r="D7922" s="44">
        <v>1846</v>
      </c>
      <c r="E7922" s="193" t="s">
        <v>13349</v>
      </c>
      <c r="F7922" s="45" t="s">
        <v>5710</v>
      </c>
      <c r="G7922" s="39" t="s">
        <v>5709</v>
      </c>
    </row>
    <row r="7923" spans="2:7" x14ac:dyDescent="0.25">
      <c r="B7923" s="69" t="s">
        <v>8930</v>
      </c>
      <c r="C7923" s="44">
        <v>1846</v>
      </c>
      <c r="D7923" s="44">
        <v>1846</v>
      </c>
      <c r="E7923" s="193" t="s">
        <v>13349</v>
      </c>
      <c r="F7923" s="45" t="s">
        <v>5710</v>
      </c>
      <c r="G7923" s="39" t="s">
        <v>5709</v>
      </c>
    </row>
    <row r="7924" spans="2:7" x14ac:dyDescent="0.25">
      <c r="B7924" s="69" t="s">
        <v>7796</v>
      </c>
      <c r="C7924" s="44">
        <v>1846</v>
      </c>
      <c r="D7924" s="44">
        <v>1846</v>
      </c>
      <c r="E7924" s="193" t="s">
        <v>13349</v>
      </c>
      <c r="F7924" s="45" t="s">
        <v>5710</v>
      </c>
      <c r="G7924" s="39" t="s">
        <v>5709</v>
      </c>
    </row>
    <row r="7925" spans="2:7" x14ac:dyDescent="0.25">
      <c r="B7925" s="69" t="s">
        <v>4768</v>
      </c>
      <c r="C7925" s="44">
        <v>1846</v>
      </c>
      <c r="D7925" s="44">
        <v>1846</v>
      </c>
      <c r="E7925" s="193" t="s">
        <v>13349</v>
      </c>
      <c r="F7925" s="45" t="s">
        <v>5710</v>
      </c>
      <c r="G7925" s="39" t="s">
        <v>5709</v>
      </c>
    </row>
    <row r="7926" spans="2:7" x14ac:dyDescent="0.25">
      <c r="B7926" s="69" t="s">
        <v>10672</v>
      </c>
      <c r="C7926" s="44">
        <v>1846</v>
      </c>
      <c r="D7926" s="44">
        <v>1846</v>
      </c>
      <c r="E7926" s="193" t="s">
        <v>13349</v>
      </c>
      <c r="F7926" s="45" t="s">
        <v>5710</v>
      </c>
      <c r="G7926" s="39" t="s">
        <v>5709</v>
      </c>
    </row>
    <row r="7927" spans="2:7" x14ac:dyDescent="0.25">
      <c r="B7927" s="69" t="s">
        <v>20144</v>
      </c>
      <c r="C7927" s="44">
        <v>1848</v>
      </c>
      <c r="D7927" s="44">
        <v>1848</v>
      </c>
      <c r="E7927" s="193" t="s">
        <v>13351</v>
      </c>
      <c r="F7927" s="45" t="s">
        <v>2929</v>
      </c>
      <c r="G7927" s="39" t="s">
        <v>2930</v>
      </c>
    </row>
    <row r="7928" spans="2:7" x14ac:dyDescent="0.25">
      <c r="B7928" s="69" t="s">
        <v>20145</v>
      </c>
      <c r="C7928" s="44">
        <v>1849</v>
      </c>
      <c r="D7928" s="44">
        <v>1849</v>
      </c>
      <c r="E7928" s="193" t="s">
        <v>13351</v>
      </c>
      <c r="F7928" s="45" t="s">
        <v>2929</v>
      </c>
      <c r="G7928" s="39" t="s">
        <v>2930</v>
      </c>
    </row>
    <row r="7929" spans="2:7" x14ac:dyDescent="0.25">
      <c r="B7929" s="69" t="s">
        <v>20146</v>
      </c>
      <c r="C7929" s="44">
        <v>1850</v>
      </c>
      <c r="D7929" s="44">
        <v>1850</v>
      </c>
      <c r="E7929" s="193" t="s">
        <v>13351</v>
      </c>
      <c r="F7929" s="45" t="s">
        <v>2929</v>
      </c>
      <c r="G7929" s="39" t="s">
        <v>2930</v>
      </c>
    </row>
    <row r="7930" spans="2:7" x14ac:dyDescent="0.25">
      <c r="B7930" s="69" t="s">
        <v>6849</v>
      </c>
      <c r="C7930" s="44">
        <v>1848</v>
      </c>
      <c r="D7930" s="44">
        <v>1848</v>
      </c>
      <c r="E7930" s="193" t="s">
        <v>13351</v>
      </c>
      <c r="F7930" s="45" t="s">
        <v>2929</v>
      </c>
      <c r="G7930" s="39" t="s">
        <v>2930</v>
      </c>
    </row>
    <row r="7931" spans="2:7" x14ac:dyDescent="0.25">
      <c r="B7931" s="69" t="s">
        <v>6017</v>
      </c>
      <c r="C7931" s="44">
        <v>1848</v>
      </c>
      <c r="D7931" s="44">
        <v>1848</v>
      </c>
      <c r="E7931" s="193" t="s">
        <v>13351</v>
      </c>
      <c r="F7931" s="45" t="s">
        <v>2929</v>
      </c>
      <c r="G7931" s="39" t="s">
        <v>2930</v>
      </c>
    </row>
    <row r="7932" spans="2:7" x14ac:dyDescent="0.25">
      <c r="B7932" s="69" t="s">
        <v>9770</v>
      </c>
      <c r="C7932" s="44">
        <v>1848</v>
      </c>
      <c r="D7932" s="44">
        <v>1848</v>
      </c>
      <c r="E7932" s="193" t="s">
        <v>13351</v>
      </c>
      <c r="F7932" s="45" t="s">
        <v>2929</v>
      </c>
      <c r="G7932" s="39" t="s">
        <v>2930</v>
      </c>
    </row>
    <row r="7933" spans="2:7" x14ac:dyDescent="0.25">
      <c r="B7933" s="69" t="s">
        <v>9789</v>
      </c>
      <c r="C7933" s="44">
        <v>1849</v>
      </c>
      <c r="D7933" s="44">
        <v>1849</v>
      </c>
      <c r="E7933" s="193" t="s">
        <v>13351</v>
      </c>
      <c r="F7933" s="45" t="s">
        <v>2929</v>
      </c>
      <c r="G7933" s="39" t="s">
        <v>2930</v>
      </c>
    </row>
    <row r="7934" spans="2:7" x14ac:dyDescent="0.25">
      <c r="B7934" s="69" t="s">
        <v>6859</v>
      </c>
      <c r="C7934" s="44">
        <v>1849</v>
      </c>
      <c r="D7934" s="44">
        <v>1849</v>
      </c>
      <c r="E7934" s="193" t="s">
        <v>13351</v>
      </c>
      <c r="F7934" s="45" t="s">
        <v>2929</v>
      </c>
      <c r="G7934" s="39" t="s">
        <v>2930</v>
      </c>
    </row>
    <row r="7935" spans="2:7" x14ac:dyDescent="0.25">
      <c r="B7935" s="69" t="s">
        <v>2884</v>
      </c>
      <c r="C7935" s="44">
        <v>1849</v>
      </c>
      <c r="D7935" s="44">
        <v>1849</v>
      </c>
      <c r="E7935" s="193" t="s">
        <v>13351</v>
      </c>
      <c r="F7935" s="45" t="s">
        <v>2929</v>
      </c>
      <c r="G7935" s="39" t="s">
        <v>2930</v>
      </c>
    </row>
    <row r="7936" spans="2:7" x14ac:dyDescent="0.25">
      <c r="B7936" s="69" t="s">
        <v>2883</v>
      </c>
      <c r="C7936" s="44">
        <v>1848</v>
      </c>
      <c r="D7936" s="44">
        <v>1848</v>
      </c>
      <c r="E7936" s="193" t="s">
        <v>13351</v>
      </c>
      <c r="F7936" s="45" t="s">
        <v>2929</v>
      </c>
      <c r="G7936" s="39" t="s">
        <v>2930</v>
      </c>
    </row>
    <row r="7937" spans="2:7" x14ac:dyDescent="0.25">
      <c r="B7937" s="69" t="s">
        <v>7912</v>
      </c>
      <c r="C7937" s="44">
        <v>1849</v>
      </c>
      <c r="D7937" s="44">
        <v>1849</v>
      </c>
      <c r="E7937" s="193" t="s">
        <v>13351</v>
      </c>
      <c r="F7937" s="45" t="s">
        <v>2929</v>
      </c>
      <c r="G7937" s="39" t="s">
        <v>2930</v>
      </c>
    </row>
    <row r="7938" spans="2:7" x14ac:dyDescent="0.25">
      <c r="B7938" s="69" t="s">
        <v>7911</v>
      </c>
      <c r="C7938" s="44">
        <v>1848</v>
      </c>
      <c r="D7938" s="44">
        <v>1848</v>
      </c>
      <c r="E7938" s="193" t="s">
        <v>13351</v>
      </c>
      <c r="F7938" s="45" t="s">
        <v>2929</v>
      </c>
      <c r="G7938" s="39" t="s">
        <v>2930</v>
      </c>
    </row>
    <row r="7939" spans="2:7" x14ac:dyDescent="0.25">
      <c r="B7939" s="69" t="s">
        <v>11403</v>
      </c>
      <c r="C7939" s="44">
        <v>1849</v>
      </c>
      <c r="D7939" s="44">
        <v>1849</v>
      </c>
      <c r="E7939" s="193" t="s">
        <v>13351</v>
      </c>
      <c r="F7939" s="45" t="s">
        <v>2929</v>
      </c>
      <c r="G7939" s="39" t="s">
        <v>2930</v>
      </c>
    </row>
    <row r="7940" spans="2:7" x14ac:dyDescent="0.25">
      <c r="B7940" s="69" t="s">
        <v>7913</v>
      </c>
      <c r="C7940" s="44">
        <v>1850</v>
      </c>
      <c r="D7940" s="44">
        <v>1850</v>
      </c>
      <c r="E7940" s="193" t="s">
        <v>13351</v>
      </c>
      <c r="F7940" s="45" t="s">
        <v>2929</v>
      </c>
      <c r="G7940" s="39" t="s">
        <v>2930</v>
      </c>
    </row>
    <row r="7941" spans="2:7" x14ac:dyDescent="0.25">
      <c r="B7941" s="69" t="s">
        <v>2885</v>
      </c>
      <c r="C7941" s="44">
        <v>1850</v>
      </c>
      <c r="D7941" s="44">
        <v>1850</v>
      </c>
      <c r="E7941" s="193" t="s">
        <v>13351</v>
      </c>
      <c r="F7941" s="45" t="s">
        <v>2929</v>
      </c>
      <c r="G7941" s="39" t="s">
        <v>2930</v>
      </c>
    </row>
    <row r="7942" spans="2:7" x14ac:dyDescent="0.25">
      <c r="B7942" s="69" t="s">
        <v>9263</v>
      </c>
      <c r="C7942" s="44">
        <v>1850</v>
      </c>
      <c r="D7942" s="44">
        <v>1850</v>
      </c>
      <c r="E7942" s="193" t="s">
        <v>13351</v>
      </c>
      <c r="F7942" s="45" t="s">
        <v>2929</v>
      </c>
      <c r="G7942" s="39" t="s">
        <v>2930</v>
      </c>
    </row>
    <row r="7943" spans="2:7" x14ac:dyDescent="0.25">
      <c r="B7943" s="69" t="s">
        <v>1027</v>
      </c>
      <c r="C7943" s="44">
        <v>1850</v>
      </c>
      <c r="D7943" s="44">
        <v>1850</v>
      </c>
      <c r="E7943" s="193" t="s">
        <v>13351</v>
      </c>
      <c r="F7943" s="45" t="s">
        <v>2929</v>
      </c>
      <c r="G7943" s="39" t="s">
        <v>2930</v>
      </c>
    </row>
    <row r="7944" spans="2:7" x14ac:dyDescent="0.25">
      <c r="B7944" s="69" t="s">
        <v>15442</v>
      </c>
      <c r="C7944" s="69">
        <v>1910</v>
      </c>
      <c r="D7944" s="69"/>
      <c r="E7944" s="190" t="s">
        <v>15404</v>
      </c>
      <c r="F7944" s="212" t="s">
        <v>15442</v>
      </c>
      <c r="G7944" s="39" t="s">
        <v>15497</v>
      </c>
    </row>
    <row r="7945" spans="2:7" x14ac:dyDescent="0.25">
      <c r="B7945" s="69" t="s">
        <v>20114</v>
      </c>
      <c r="C7945" s="44">
        <v>1818</v>
      </c>
      <c r="D7945" s="44">
        <v>1818</v>
      </c>
      <c r="E7945" s="193" t="s">
        <v>13323</v>
      </c>
      <c r="F7945" s="45" t="s">
        <v>9110</v>
      </c>
      <c r="G7945" s="39" t="s">
        <v>9109</v>
      </c>
    </row>
    <row r="7946" spans="2:7" x14ac:dyDescent="0.25">
      <c r="B7946" s="69" t="s">
        <v>9554</v>
      </c>
      <c r="C7946" s="44">
        <v>1818</v>
      </c>
      <c r="D7946" s="44">
        <v>1818</v>
      </c>
      <c r="E7946" s="193" t="s">
        <v>13323</v>
      </c>
      <c r="F7946" s="45" t="s">
        <v>9110</v>
      </c>
      <c r="G7946" s="39" t="s">
        <v>9109</v>
      </c>
    </row>
    <row r="7947" spans="2:7" x14ac:dyDescent="0.25">
      <c r="B7947" s="69" t="s">
        <v>8904</v>
      </c>
      <c r="C7947" s="44">
        <v>1818</v>
      </c>
      <c r="D7947" s="44">
        <v>1818</v>
      </c>
      <c r="E7947" s="193" t="s">
        <v>13323</v>
      </c>
      <c r="F7947" s="45" t="s">
        <v>9110</v>
      </c>
      <c r="G7947" s="39" t="s">
        <v>9109</v>
      </c>
    </row>
    <row r="7948" spans="2:7" x14ac:dyDescent="0.25">
      <c r="B7948" s="69" t="s">
        <v>10661</v>
      </c>
      <c r="C7948" s="44">
        <v>1818</v>
      </c>
      <c r="D7948" s="44">
        <v>1818</v>
      </c>
      <c r="E7948" s="193" t="s">
        <v>13323</v>
      </c>
      <c r="F7948" s="45" t="s">
        <v>9110</v>
      </c>
      <c r="G7948" s="39" t="s">
        <v>9109</v>
      </c>
    </row>
    <row r="7949" spans="2:7" x14ac:dyDescent="0.25">
      <c r="B7949" s="69" t="s">
        <v>6573</v>
      </c>
      <c r="C7949" s="44">
        <v>1818</v>
      </c>
      <c r="D7949" s="44">
        <v>1818</v>
      </c>
      <c r="E7949" s="193" t="s">
        <v>13323</v>
      </c>
      <c r="F7949" s="45" t="s">
        <v>9110</v>
      </c>
      <c r="G7949" s="39" t="s">
        <v>9109</v>
      </c>
    </row>
    <row r="7950" spans="2:7" x14ac:dyDescent="0.25">
      <c r="B7950" s="69" t="s">
        <v>20140</v>
      </c>
      <c r="C7950" s="44">
        <v>1844</v>
      </c>
      <c r="D7950" s="44">
        <v>1844</v>
      </c>
      <c r="E7950" s="193" t="s">
        <v>13347</v>
      </c>
      <c r="F7950" s="45" t="s">
        <v>5714</v>
      </c>
      <c r="G7950" s="39" t="s">
        <v>5713</v>
      </c>
    </row>
    <row r="7951" spans="2:7" x14ac:dyDescent="0.25">
      <c r="B7951" s="69" t="s">
        <v>2879</v>
      </c>
      <c r="C7951" s="44">
        <v>1844</v>
      </c>
      <c r="D7951" s="44">
        <v>1844</v>
      </c>
      <c r="E7951" s="193" t="s">
        <v>13347</v>
      </c>
      <c r="F7951" s="45" t="s">
        <v>5714</v>
      </c>
      <c r="G7951" s="39" t="s">
        <v>5713</v>
      </c>
    </row>
    <row r="7952" spans="2:7" x14ac:dyDescent="0.25">
      <c r="B7952" s="69" t="s">
        <v>8928</v>
      </c>
      <c r="C7952" s="44">
        <v>1844</v>
      </c>
      <c r="D7952" s="44">
        <v>1844</v>
      </c>
      <c r="E7952" s="193" t="s">
        <v>13347</v>
      </c>
      <c r="F7952" s="45" t="s">
        <v>5714</v>
      </c>
      <c r="G7952" s="39" t="s">
        <v>5713</v>
      </c>
    </row>
    <row r="7953" spans="2:7" x14ac:dyDescent="0.25">
      <c r="B7953" s="69" t="s">
        <v>4802</v>
      </c>
      <c r="C7953" s="44">
        <v>1844</v>
      </c>
      <c r="D7953" s="44">
        <v>1844</v>
      </c>
      <c r="E7953" s="193" t="s">
        <v>13347</v>
      </c>
      <c r="F7953" s="45" t="s">
        <v>5714</v>
      </c>
      <c r="G7953" s="39" t="s">
        <v>5713</v>
      </c>
    </row>
    <row r="7954" spans="2:7" x14ac:dyDescent="0.25">
      <c r="B7954" s="69" t="s">
        <v>3600</v>
      </c>
      <c r="C7954" s="44">
        <v>1844</v>
      </c>
      <c r="D7954" s="44">
        <v>1844</v>
      </c>
      <c r="E7954" s="193" t="s">
        <v>13347</v>
      </c>
      <c r="F7954" s="45" t="s">
        <v>5714</v>
      </c>
      <c r="G7954" s="39" t="s">
        <v>5713</v>
      </c>
    </row>
    <row r="7955" spans="2:7" x14ac:dyDescent="0.25">
      <c r="B7955" s="69" t="s">
        <v>20139</v>
      </c>
      <c r="C7955" s="44">
        <v>1843</v>
      </c>
      <c r="D7955" s="44">
        <v>1843</v>
      </c>
      <c r="E7955" s="193" t="s">
        <v>13346</v>
      </c>
      <c r="F7955" s="45" t="s">
        <v>5716</v>
      </c>
      <c r="G7955" s="39" t="s">
        <v>5715</v>
      </c>
    </row>
    <row r="7956" spans="2:7" x14ac:dyDescent="0.25">
      <c r="B7956" s="69" t="s">
        <v>2878</v>
      </c>
      <c r="C7956" s="44">
        <v>1843</v>
      </c>
      <c r="D7956" s="44">
        <v>1843</v>
      </c>
      <c r="E7956" s="193" t="s">
        <v>13346</v>
      </c>
      <c r="F7956" s="45" t="s">
        <v>5716</v>
      </c>
      <c r="G7956" s="39" t="s">
        <v>5715</v>
      </c>
    </row>
    <row r="7957" spans="2:7" x14ac:dyDescent="0.25">
      <c r="B7957" s="69" t="s">
        <v>11396</v>
      </c>
      <c r="C7957" s="44">
        <v>1843</v>
      </c>
      <c r="D7957" s="44">
        <v>1843</v>
      </c>
      <c r="E7957" s="193" t="s">
        <v>13346</v>
      </c>
      <c r="F7957" s="45" t="s">
        <v>5716</v>
      </c>
      <c r="G7957" s="39" t="s">
        <v>5715</v>
      </c>
    </row>
    <row r="7958" spans="2:7" x14ac:dyDescent="0.25">
      <c r="B7958" s="69" t="s">
        <v>8927</v>
      </c>
      <c r="C7958" s="44">
        <v>1843</v>
      </c>
      <c r="D7958" s="44">
        <v>1843</v>
      </c>
      <c r="E7958" s="193" t="s">
        <v>13346</v>
      </c>
      <c r="F7958" s="45" t="s">
        <v>5716</v>
      </c>
      <c r="G7958" s="39" t="s">
        <v>5715</v>
      </c>
    </row>
    <row r="7959" spans="2:7" x14ac:dyDescent="0.25">
      <c r="B7959" s="69" t="s">
        <v>11397</v>
      </c>
      <c r="C7959" s="44">
        <v>1843</v>
      </c>
      <c r="D7959" s="44">
        <v>1843</v>
      </c>
      <c r="E7959" s="193" t="s">
        <v>13346</v>
      </c>
      <c r="F7959" s="45" t="s">
        <v>5716</v>
      </c>
      <c r="G7959" s="39" t="s">
        <v>5715</v>
      </c>
    </row>
    <row r="7960" spans="2:7" x14ac:dyDescent="0.25">
      <c r="B7960" s="69" t="s">
        <v>1036</v>
      </c>
      <c r="C7960" s="44">
        <v>1843</v>
      </c>
      <c r="D7960" s="44">
        <v>1843</v>
      </c>
      <c r="E7960" s="193" t="s">
        <v>13346</v>
      </c>
      <c r="F7960" s="45" t="s">
        <v>5716</v>
      </c>
      <c r="G7960" s="39" t="s">
        <v>5715</v>
      </c>
    </row>
    <row r="7961" spans="2:7" x14ac:dyDescent="0.25">
      <c r="B7961" s="69" t="s">
        <v>11398</v>
      </c>
      <c r="C7961" s="44">
        <v>1843</v>
      </c>
      <c r="D7961" s="44">
        <v>1843</v>
      </c>
      <c r="E7961" s="193" t="s">
        <v>13346</v>
      </c>
      <c r="F7961" s="45" t="s">
        <v>5716</v>
      </c>
      <c r="G7961" s="39" t="s">
        <v>5715</v>
      </c>
    </row>
    <row r="7962" spans="2:7" x14ac:dyDescent="0.25">
      <c r="B7962" s="69" t="s">
        <v>5941</v>
      </c>
      <c r="C7962" s="44">
        <v>1843</v>
      </c>
      <c r="D7962" s="44">
        <v>1843</v>
      </c>
      <c r="E7962" s="193" t="s">
        <v>13346</v>
      </c>
      <c r="F7962" s="45" t="s">
        <v>5716</v>
      </c>
      <c r="G7962" s="39" t="s">
        <v>5715</v>
      </c>
    </row>
    <row r="7963" spans="2:7" x14ac:dyDescent="0.25">
      <c r="B7963" s="69" t="s">
        <v>20121</v>
      </c>
      <c r="C7963" s="44">
        <v>1825</v>
      </c>
      <c r="D7963" s="44">
        <v>1825</v>
      </c>
      <c r="E7963" s="193" t="s">
        <v>13330</v>
      </c>
      <c r="F7963" s="45" t="s">
        <v>9098</v>
      </c>
      <c r="G7963" s="39" t="s">
        <v>9097</v>
      </c>
    </row>
    <row r="7964" spans="2:7" x14ac:dyDescent="0.25">
      <c r="B7964" s="69" t="s">
        <v>9561</v>
      </c>
      <c r="C7964" s="44">
        <v>1825</v>
      </c>
      <c r="D7964" s="44">
        <v>1825</v>
      </c>
      <c r="E7964" s="193" t="s">
        <v>13330</v>
      </c>
      <c r="F7964" s="45" t="s">
        <v>9098</v>
      </c>
      <c r="G7964" s="39" t="s">
        <v>9097</v>
      </c>
    </row>
    <row r="7965" spans="2:7" x14ac:dyDescent="0.25">
      <c r="B7965" s="69" t="s">
        <v>8911</v>
      </c>
      <c r="C7965" s="44">
        <v>1825</v>
      </c>
      <c r="D7965" s="44">
        <v>1825</v>
      </c>
      <c r="E7965" s="193" t="s">
        <v>13330</v>
      </c>
      <c r="F7965" s="45" t="s">
        <v>9098</v>
      </c>
      <c r="G7965" s="39" t="s">
        <v>9097</v>
      </c>
    </row>
    <row r="7966" spans="2:7" x14ac:dyDescent="0.25">
      <c r="B7966" s="69" t="s">
        <v>7784</v>
      </c>
      <c r="C7966" s="44">
        <v>1825</v>
      </c>
      <c r="D7966" s="44">
        <v>1825</v>
      </c>
      <c r="E7966" s="193" t="s">
        <v>13330</v>
      </c>
      <c r="F7966" s="45" t="s">
        <v>9098</v>
      </c>
      <c r="G7966" s="39" t="s">
        <v>9097</v>
      </c>
    </row>
    <row r="7967" spans="2:7" x14ac:dyDescent="0.25">
      <c r="B7967" s="69" t="s">
        <v>10208</v>
      </c>
      <c r="C7967" s="44">
        <v>1825</v>
      </c>
      <c r="D7967" s="44">
        <v>1825</v>
      </c>
      <c r="E7967" s="193" t="s">
        <v>13330</v>
      </c>
      <c r="F7967" s="45" t="s">
        <v>9098</v>
      </c>
      <c r="G7967" s="39" t="s">
        <v>9097</v>
      </c>
    </row>
    <row r="7968" spans="2:7" x14ac:dyDescent="0.25">
      <c r="B7968" s="69" t="s">
        <v>7279</v>
      </c>
      <c r="C7968" s="44">
        <v>1825</v>
      </c>
      <c r="D7968" s="44">
        <v>1825</v>
      </c>
      <c r="E7968" s="193" t="s">
        <v>13330</v>
      </c>
      <c r="F7968" s="45" t="s">
        <v>9098</v>
      </c>
      <c r="G7968" s="39" t="s">
        <v>9097</v>
      </c>
    </row>
    <row r="7969" spans="2:7" x14ac:dyDescent="0.25">
      <c r="B7969" s="69" t="s">
        <v>8897</v>
      </c>
      <c r="C7969" s="44">
        <v>1825</v>
      </c>
      <c r="D7969" s="44">
        <v>1825</v>
      </c>
      <c r="E7969" s="193" t="s">
        <v>13330</v>
      </c>
      <c r="F7969" s="45" t="s">
        <v>9098</v>
      </c>
      <c r="G7969" s="39" t="s">
        <v>9097</v>
      </c>
    </row>
    <row r="7970" spans="2:7" x14ac:dyDescent="0.25">
      <c r="B7970" s="69" t="s">
        <v>20116</v>
      </c>
      <c r="C7970" s="44">
        <v>1820</v>
      </c>
      <c r="D7970" s="44">
        <v>1820</v>
      </c>
      <c r="E7970" s="193" t="s">
        <v>13325</v>
      </c>
      <c r="F7970" s="45" t="s">
        <v>9106</v>
      </c>
      <c r="G7970" s="39" t="s">
        <v>9105</v>
      </c>
    </row>
    <row r="7971" spans="2:7" x14ac:dyDescent="0.25">
      <c r="B7971" s="69" t="s">
        <v>9556</v>
      </c>
      <c r="C7971" s="44">
        <v>1820</v>
      </c>
      <c r="D7971" s="44">
        <v>1820</v>
      </c>
      <c r="E7971" s="193" t="s">
        <v>13325</v>
      </c>
      <c r="F7971" s="45" t="s">
        <v>9106</v>
      </c>
      <c r="G7971" s="39" t="s">
        <v>9105</v>
      </c>
    </row>
    <row r="7972" spans="2:7" x14ac:dyDescent="0.25">
      <c r="B7972" s="69" t="s">
        <v>8906</v>
      </c>
      <c r="C7972" s="44">
        <v>1820</v>
      </c>
      <c r="D7972" s="44">
        <v>1820</v>
      </c>
      <c r="E7972" s="193" t="s">
        <v>13325</v>
      </c>
      <c r="F7972" s="45" t="s">
        <v>9106</v>
      </c>
      <c r="G7972" s="39" t="s">
        <v>9105</v>
      </c>
    </row>
    <row r="7973" spans="2:7" x14ac:dyDescent="0.25">
      <c r="B7973" s="69" t="s">
        <v>7812</v>
      </c>
      <c r="C7973" s="44">
        <v>1820</v>
      </c>
      <c r="D7973" s="44">
        <v>1820</v>
      </c>
      <c r="E7973" s="193" t="s">
        <v>13325</v>
      </c>
      <c r="F7973" s="45" t="s">
        <v>9106</v>
      </c>
      <c r="G7973" s="39" t="s">
        <v>9105</v>
      </c>
    </row>
    <row r="7974" spans="2:7" x14ac:dyDescent="0.25">
      <c r="B7974" s="69" t="s">
        <v>10491</v>
      </c>
      <c r="C7974" s="44">
        <v>1820</v>
      </c>
      <c r="D7974" s="44">
        <v>1820</v>
      </c>
      <c r="E7974" s="193" t="s">
        <v>13325</v>
      </c>
      <c r="F7974" s="45" t="s">
        <v>9106</v>
      </c>
      <c r="G7974" s="39" t="s">
        <v>9105</v>
      </c>
    </row>
    <row r="7975" spans="2:7" x14ac:dyDescent="0.25">
      <c r="B7975" s="69" t="s">
        <v>10690</v>
      </c>
      <c r="C7975" s="44">
        <v>1820</v>
      </c>
      <c r="D7975" s="44">
        <v>1820</v>
      </c>
      <c r="E7975" s="193" t="s">
        <v>13325</v>
      </c>
      <c r="F7975" s="45" t="s">
        <v>9106</v>
      </c>
      <c r="G7975" s="39" t="s">
        <v>9105</v>
      </c>
    </row>
    <row r="7976" spans="2:7" x14ac:dyDescent="0.25">
      <c r="B7976" s="69" t="s">
        <v>20122</v>
      </c>
      <c r="C7976" s="44">
        <v>1826</v>
      </c>
      <c r="D7976" s="44">
        <v>1826</v>
      </c>
      <c r="E7976" s="193" t="s">
        <v>13331</v>
      </c>
      <c r="F7976" s="45" t="s">
        <v>9096</v>
      </c>
      <c r="G7976" s="39" t="s">
        <v>9095</v>
      </c>
    </row>
    <row r="7977" spans="2:7" x14ac:dyDescent="0.25">
      <c r="B7977" s="69" t="s">
        <v>8912</v>
      </c>
      <c r="C7977" s="44">
        <v>1826</v>
      </c>
      <c r="D7977" s="44">
        <v>1826</v>
      </c>
      <c r="E7977" s="193" t="s">
        <v>13331</v>
      </c>
      <c r="F7977" s="45" t="s">
        <v>9096</v>
      </c>
      <c r="G7977" s="39" t="s">
        <v>9095</v>
      </c>
    </row>
    <row r="7978" spans="2:7" x14ac:dyDescent="0.25">
      <c r="B7978" s="69" t="s">
        <v>3347</v>
      </c>
      <c r="C7978" s="44">
        <v>1826</v>
      </c>
      <c r="D7978" s="44">
        <v>1826</v>
      </c>
      <c r="E7978" s="193" t="s">
        <v>13331</v>
      </c>
      <c r="F7978" s="45" t="s">
        <v>9096</v>
      </c>
      <c r="G7978" s="39" t="s">
        <v>9095</v>
      </c>
    </row>
    <row r="7979" spans="2:7" x14ac:dyDescent="0.25">
      <c r="B7979" s="69" t="s">
        <v>6712</v>
      </c>
      <c r="C7979" s="44">
        <v>1826</v>
      </c>
      <c r="D7979" s="44">
        <v>1826</v>
      </c>
      <c r="E7979" s="193" t="s">
        <v>13331</v>
      </c>
      <c r="F7979" s="45" t="s">
        <v>9096</v>
      </c>
      <c r="G7979" s="39" t="s">
        <v>9095</v>
      </c>
    </row>
    <row r="7980" spans="2:7" x14ac:dyDescent="0.25">
      <c r="B7980" s="69" t="s">
        <v>5956</v>
      </c>
      <c r="C7980" s="44">
        <v>1826</v>
      </c>
      <c r="D7980" s="44">
        <v>1826</v>
      </c>
      <c r="E7980" s="193" t="s">
        <v>13331</v>
      </c>
      <c r="F7980" s="45" t="s">
        <v>9096</v>
      </c>
      <c r="G7980" s="39" t="s">
        <v>9095</v>
      </c>
    </row>
    <row r="7981" spans="2:7" x14ac:dyDescent="0.25">
      <c r="B7981" s="69" t="s">
        <v>7351</v>
      </c>
      <c r="C7981" s="44">
        <v>1826</v>
      </c>
      <c r="D7981" s="44">
        <v>1826</v>
      </c>
      <c r="E7981" s="193" t="s">
        <v>13331</v>
      </c>
      <c r="F7981" s="45" t="s">
        <v>9096</v>
      </c>
      <c r="G7981" s="39" t="s">
        <v>9095</v>
      </c>
    </row>
    <row r="7982" spans="2:7" x14ac:dyDescent="0.25">
      <c r="B7982" s="69" t="s">
        <v>20123</v>
      </c>
      <c r="C7982" s="44">
        <v>1827</v>
      </c>
      <c r="D7982" s="44">
        <v>1827</v>
      </c>
      <c r="E7982" s="193" t="s">
        <v>13332</v>
      </c>
      <c r="F7982" s="45" t="s">
        <v>9094</v>
      </c>
      <c r="G7982" s="39" t="s">
        <v>9093</v>
      </c>
    </row>
    <row r="7983" spans="2:7" x14ac:dyDescent="0.25">
      <c r="B7983" s="69" t="s">
        <v>11365</v>
      </c>
      <c r="C7983" s="44">
        <v>1827</v>
      </c>
      <c r="D7983" s="44">
        <v>1827</v>
      </c>
      <c r="E7983" s="193" t="s">
        <v>13332</v>
      </c>
      <c r="F7983" s="45" t="s">
        <v>9094</v>
      </c>
      <c r="G7983" s="39" t="s">
        <v>9093</v>
      </c>
    </row>
    <row r="7984" spans="2:7" x14ac:dyDescent="0.25">
      <c r="B7984" s="39" t="s">
        <v>16792</v>
      </c>
      <c r="C7984" s="44">
        <v>1827</v>
      </c>
      <c r="D7984" s="44">
        <v>1827</v>
      </c>
      <c r="E7984" s="193" t="s">
        <v>13332</v>
      </c>
      <c r="F7984" s="45" t="s">
        <v>9094</v>
      </c>
      <c r="G7984" s="39" t="s">
        <v>9093</v>
      </c>
    </row>
    <row r="7985" spans="2:7" x14ac:dyDescent="0.25">
      <c r="B7985" s="69" t="s">
        <v>3339</v>
      </c>
      <c r="C7985" s="44">
        <v>1827</v>
      </c>
      <c r="D7985" s="44">
        <v>1827</v>
      </c>
      <c r="E7985" s="193" t="s">
        <v>13332</v>
      </c>
      <c r="F7985" s="45" t="s">
        <v>9094</v>
      </c>
      <c r="G7985" s="39" t="s">
        <v>9093</v>
      </c>
    </row>
    <row r="7986" spans="2:7" x14ac:dyDescent="0.25">
      <c r="B7986" s="69" t="s">
        <v>11367</v>
      </c>
      <c r="C7986" s="44">
        <v>1827</v>
      </c>
      <c r="D7986" s="44">
        <v>1827</v>
      </c>
      <c r="E7986" s="193" t="s">
        <v>13332</v>
      </c>
      <c r="F7986" s="45" t="s">
        <v>9094</v>
      </c>
      <c r="G7986" s="39" t="s">
        <v>9093</v>
      </c>
    </row>
    <row r="7987" spans="2:7" x14ac:dyDescent="0.25">
      <c r="B7987" s="69" t="s">
        <v>11368</v>
      </c>
      <c r="C7987" s="44">
        <v>1827</v>
      </c>
      <c r="D7987" s="44">
        <v>1827</v>
      </c>
      <c r="E7987" s="193" t="s">
        <v>13332</v>
      </c>
      <c r="F7987" s="45" t="s">
        <v>9094</v>
      </c>
      <c r="G7987" s="39" t="s">
        <v>9093</v>
      </c>
    </row>
    <row r="7988" spans="2:7" x14ac:dyDescent="0.25">
      <c r="B7988" s="69" t="s">
        <v>11369</v>
      </c>
      <c r="C7988" s="44">
        <v>1827</v>
      </c>
      <c r="D7988" s="44">
        <v>1827</v>
      </c>
      <c r="E7988" s="193" t="s">
        <v>13332</v>
      </c>
      <c r="F7988" s="45" t="s">
        <v>9094</v>
      </c>
      <c r="G7988" s="39" t="s">
        <v>9093</v>
      </c>
    </row>
    <row r="7989" spans="2:7" x14ac:dyDescent="0.25">
      <c r="B7989" s="69" t="s">
        <v>8913</v>
      </c>
      <c r="C7989" s="44">
        <v>1827</v>
      </c>
      <c r="D7989" s="44">
        <v>1827</v>
      </c>
      <c r="E7989" s="193" t="s">
        <v>13332</v>
      </c>
      <c r="F7989" s="45" t="s">
        <v>9094</v>
      </c>
      <c r="G7989" s="39" t="s">
        <v>9093</v>
      </c>
    </row>
    <row r="7990" spans="2:7" x14ac:dyDescent="0.25">
      <c r="B7990" s="69" t="s">
        <v>11370</v>
      </c>
      <c r="C7990" s="44">
        <v>1827</v>
      </c>
      <c r="D7990" s="44">
        <v>1827</v>
      </c>
      <c r="E7990" s="193" t="s">
        <v>13332</v>
      </c>
      <c r="F7990" s="45" t="s">
        <v>9094</v>
      </c>
      <c r="G7990" s="39" t="s">
        <v>9093</v>
      </c>
    </row>
    <row r="7991" spans="2:7" x14ac:dyDescent="0.25">
      <c r="B7991" s="69" t="s">
        <v>11371</v>
      </c>
      <c r="C7991" s="44">
        <v>1827</v>
      </c>
      <c r="D7991" s="44">
        <v>1827</v>
      </c>
      <c r="E7991" s="193" t="s">
        <v>13332</v>
      </c>
      <c r="F7991" s="45" t="s">
        <v>9094</v>
      </c>
      <c r="G7991" s="39" t="s">
        <v>9093</v>
      </c>
    </row>
    <row r="7992" spans="2:7" x14ac:dyDescent="0.25">
      <c r="B7992" s="39" t="s">
        <v>11372</v>
      </c>
      <c r="C7992" s="44">
        <v>1827</v>
      </c>
      <c r="D7992" s="44">
        <v>1827</v>
      </c>
      <c r="E7992" s="193" t="s">
        <v>13332</v>
      </c>
      <c r="F7992" s="45" t="s">
        <v>9094</v>
      </c>
      <c r="G7992" s="39" t="s">
        <v>9093</v>
      </c>
    </row>
    <row r="7993" spans="2:7" x14ac:dyDescent="0.25">
      <c r="B7993" s="69" t="s">
        <v>10394</v>
      </c>
      <c r="C7993" s="44">
        <v>1827</v>
      </c>
      <c r="D7993" s="44">
        <v>1827</v>
      </c>
      <c r="E7993" s="193" t="s">
        <v>13332</v>
      </c>
      <c r="F7993" s="45" t="s">
        <v>9094</v>
      </c>
      <c r="G7993" s="39" t="s">
        <v>9093</v>
      </c>
    </row>
    <row r="7994" spans="2:7" x14ac:dyDescent="0.25">
      <c r="B7994" s="69" t="s">
        <v>10131</v>
      </c>
      <c r="C7994" s="44">
        <v>1827</v>
      </c>
      <c r="D7994" s="44">
        <v>1827</v>
      </c>
      <c r="E7994" s="193" t="s">
        <v>13332</v>
      </c>
      <c r="F7994" s="45" t="s">
        <v>9094</v>
      </c>
      <c r="G7994" s="39" t="s">
        <v>9093</v>
      </c>
    </row>
    <row r="7995" spans="2:7" x14ac:dyDescent="0.25">
      <c r="B7995" s="69" t="s">
        <v>8281</v>
      </c>
      <c r="C7995" s="44">
        <v>1827</v>
      </c>
      <c r="D7995" s="44">
        <v>1827</v>
      </c>
      <c r="E7995" s="193" t="s">
        <v>13332</v>
      </c>
      <c r="F7995" s="45" t="s">
        <v>9094</v>
      </c>
      <c r="G7995" s="39" t="s">
        <v>9093</v>
      </c>
    </row>
    <row r="7996" spans="2:7" x14ac:dyDescent="0.25">
      <c r="B7996" s="69" t="s">
        <v>11373</v>
      </c>
      <c r="C7996" s="44">
        <v>1827</v>
      </c>
      <c r="D7996" s="44">
        <v>1827</v>
      </c>
      <c r="E7996" s="193" t="s">
        <v>13332</v>
      </c>
      <c r="F7996" s="45" t="s">
        <v>9094</v>
      </c>
      <c r="G7996" s="39" t="s">
        <v>9093</v>
      </c>
    </row>
    <row r="7997" spans="2:7" x14ac:dyDescent="0.25">
      <c r="B7997" s="69" t="s">
        <v>11374</v>
      </c>
      <c r="C7997" s="44">
        <v>1827</v>
      </c>
      <c r="D7997" s="44">
        <v>1827</v>
      </c>
      <c r="E7997" s="193" t="s">
        <v>13332</v>
      </c>
      <c r="F7997" s="45" t="s">
        <v>9094</v>
      </c>
      <c r="G7997" s="39" t="s">
        <v>9093</v>
      </c>
    </row>
    <row r="7998" spans="2:7" x14ac:dyDescent="0.25">
      <c r="B7998" s="69" t="s">
        <v>11375</v>
      </c>
      <c r="C7998" s="44">
        <v>1827</v>
      </c>
      <c r="D7998" s="44">
        <v>1827</v>
      </c>
      <c r="E7998" s="193" t="s">
        <v>13332</v>
      </c>
      <c r="F7998" s="45" t="s">
        <v>9094</v>
      </c>
      <c r="G7998" s="39" t="s">
        <v>9093</v>
      </c>
    </row>
    <row r="7999" spans="2:7" x14ac:dyDescent="0.25">
      <c r="B7999" s="39" t="s">
        <v>11376</v>
      </c>
      <c r="C7999" s="44">
        <v>1827</v>
      </c>
      <c r="D7999" s="44">
        <v>1827</v>
      </c>
      <c r="E7999" s="193" t="s">
        <v>13332</v>
      </c>
      <c r="F7999" s="45" t="s">
        <v>9094</v>
      </c>
      <c r="G7999" s="39" t="s">
        <v>9093</v>
      </c>
    </row>
    <row r="8000" spans="2:7" x14ac:dyDescent="0.25">
      <c r="B8000" s="39" t="s">
        <v>11377</v>
      </c>
      <c r="C8000" s="44">
        <v>1827</v>
      </c>
      <c r="D8000" s="44">
        <v>1827</v>
      </c>
      <c r="E8000" s="193" t="s">
        <v>13332</v>
      </c>
      <c r="F8000" s="45" t="s">
        <v>9094</v>
      </c>
      <c r="G8000" s="39" t="s">
        <v>9093</v>
      </c>
    </row>
    <row r="8001" spans="2:7" x14ac:dyDescent="0.25">
      <c r="B8001" s="69" t="s">
        <v>20124</v>
      </c>
      <c r="C8001" s="44">
        <v>1828</v>
      </c>
      <c r="D8001" s="44">
        <v>1828</v>
      </c>
      <c r="E8001" s="193" t="s">
        <v>13333</v>
      </c>
      <c r="F8001" s="45" t="s">
        <v>5742</v>
      </c>
      <c r="G8001" s="39" t="s">
        <v>5741</v>
      </c>
    </row>
    <row r="8002" spans="2:7" x14ac:dyDescent="0.25">
      <c r="B8002" s="69" t="s">
        <v>8914</v>
      </c>
      <c r="C8002" s="44">
        <v>1828</v>
      </c>
      <c r="D8002" s="44">
        <v>1828</v>
      </c>
      <c r="E8002" s="193" t="s">
        <v>13333</v>
      </c>
      <c r="F8002" s="45" t="s">
        <v>5742</v>
      </c>
      <c r="G8002" s="39" t="s">
        <v>5741</v>
      </c>
    </row>
    <row r="8003" spans="2:7" x14ac:dyDescent="0.25">
      <c r="B8003" s="69" t="s">
        <v>11378</v>
      </c>
      <c r="C8003" s="44">
        <v>1828</v>
      </c>
      <c r="D8003" s="44">
        <v>1828</v>
      </c>
      <c r="E8003" s="193" t="s">
        <v>13333</v>
      </c>
      <c r="F8003" s="45" t="s">
        <v>5742</v>
      </c>
      <c r="G8003" s="39" t="s">
        <v>5741</v>
      </c>
    </row>
    <row r="8004" spans="2:7" x14ac:dyDescent="0.25">
      <c r="B8004" s="69" t="s">
        <v>11379</v>
      </c>
      <c r="C8004" s="44">
        <v>1828</v>
      </c>
      <c r="D8004" s="44">
        <v>1828</v>
      </c>
      <c r="E8004" s="193" t="s">
        <v>13333</v>
      </c>
      <c r="F8004" s="45" t="s">
        <v>5742</v>
      </c>
      <c r="G8004" s="39" t="s">
        <v>5741</v>
      </c>
    </row>
    <row r="8005" spans="2:7" x14ac:dyDescent="0.25">
      <c r="B8005" s="69" t="s">
        <v>9562</v>
      </c>
      <c r="C8005" s="44">
        <v>1828</v>
      </c>
      <c r="D8005" s="44">
        <v>1828</v>
      </c>
      <c r="E8005" s="193" t="s">
        <v>13333</v>
      </c>
      <c r="F8005" s="45" t="s">
        <v>5742</v>
      </c>
      <c r="G8005" s="39" t="s">
        <v>5741</v>
      </c>
    </row>
    <row r="8006" spans="2:7" x14ac:dyDescent="0.25">
      <c r="B8006" s="69" t="s">
        <v>14976</v>
      </c>
      <c r="C8006" s="44">
        <v>1828</v>
      </c>
      <c r="D8006" s="44">
        <v>1828</v>
      </c>
      <c r="E8006" s="193" t="s">
        <v>13333</v>
      </c>
      <c r="F8006" s="45" t="s">
        <v>5742</v>
      </c>
      <c r="G8006" s="39" t="s">
        <v>5741</v>
      </c>
    </row>
    <row r="8007" spans="2:7" x14ac:dyDescent="0.25">
      <c r="B8007" s="69" t="s">
        <v>11380</v>
      </c>
      <c r="C8007" s="44">
        <v>1828</v>
      </c>
      <c r="D8007" s="44">
        <v>1828</v>
      </c>
      <c r="E8007" s="193" t="s">
        <v>13333</v>
      </c>
      <c r="F8007" s="45" t="s">
        <v>5742</v>
      </c>
      <c r="G8007" s="39" t="s">
        <v>5741</v>
      </c>
    </row>
    <row r="8008" spans="2:7" x14ac:dyDescent="0.25">
      <c r="B8008" s="69" t="s">
        <v>3689</v>
      </c>
      <c r="C8008" s="44">
        <v>1828</v>
      </c>
      <c r="D8008" s="44">
        <v>1828</v>
      </c>
      <c r="E8008" s="193" t="s">
        <v>13333</v>
      </c>
      <c r="F8008" s="45" t="s">
        <v>5742</v>
      </c>
      <c r="G8008" s="39" t="s">
        <v>5741</v>
      </c>
    </row>
    <row r="8009" spans="2:7" x14ac:dyDescent="0.25">
      <c r="B8009" s="69" t="s">
        <v>14977</v>
      </c>
      <c r="C8009" s="44">
        <v>1828</v>
      </c>
      <c r="D8009" s="44">
        <v>1828</v>
      </c>
      <c r="E8009" s="193" t="s">
        <v>13333</v>
      </c>
      <c r="F8009" s="45" t="s">
        <v>5742</v>
      </c>
      <c r="G8009" s="39" t="s">
        <v>5741</v>
      </c>
    </row>
    <row r="8010" spans="2:7" x14ac:dyDescent="0.25">
      <c r="B8010" s="69" t="s">
        <v>11381</v>
      </c>
      <c r="C8010" s="44">
        <v>1828</v>
      </c>
      <c r="D8010" s="44">
        <v>1828</v>
      </c>
      <c r="E8010" s="193" t="s">
        <v>13333</v>
      </c>
      <c r="F8010" s="45" t="s">
        <v>5742</v>
      </c>
      <c r="G8010" s="39" t="s">
        <v>5741</v>
      </c>
    </row>
    <row r="8011" spans="2:7" x14ac:dyDescent="0.25">
      <c r="B8011" s="69" t="s">
        <v>10590</v>
      </c>
      <c r="C8011" s="44">
        <v>1828</v>
      </c>
      <c r="D8011" s="44">
        <v>1828</v>
      </c>
      <c r="E8011" s="193" t="s">
        <v>13333</v>
      </c>
      <c r="F8011" s="45" t="s">
        <v>5742</v>
      </c>
      <c r="G8011" s="39" t="s">
        <v>5741</v>
      </c>
    </row>
    <row r="8012" spans="2:7" x14ac:dyDescent="0.25">
      <c r="B8012" s="69" t="s">
        <v>20143</v>
      </c>
      <c r="C8012" s="44">
        <v>1847</v>
      </c>
      <c r="D8012" s="44">
        <v>1847</v>
      </c>
      <c r="E8012" s="193" t="s">
        <v>13350</v>
      </c>
      <c r="F8012" s="45" t="s">
        <v>2927</v>
      </c>
      <c r="G8012" s="39" t="s">
        <v>2928</v>
      </c>
    </row>
    <row r="8013" spans="2:7" x14ac:dyDescent="0.25">
      <c r="B8013" s="69" t="s">
        <v>2882</v>
      </c>
      <c r="C8013" s="44">
        <v>1847</v>
      </c>
      <c r="D8013" s="44">
        <v>1847</v>
      </c>
      <c r="E8013" s="193" t="s">
        <v>13350</v>
      </c>
      <c r="F8013" s="45" t="s">
        <v>2927</v>
      </c>
      <c r="G8013" s="39" t="s">
        <v>2928</v>
      </c>
    </row>
    <row r="8014" spans="2:7" x14ac:dyDescent="0.25">
      <c r="B8014" s="69" t="s">
        <v>11399</v>
      </c>
      <c r="C8014" s="44">
        <v>1847</v>
      </c>
      <c r="D8014" s="44">
        <v>1847</v>
      </c>
      <c r="E8014" s="193" t="s">
        <v>13350</v>
      </c>
      <c r="F8014" s="45" t="s">
        <v>2927</v>
      </c>
      <c r="G8014" s="39" t="s">
        <v>2928</v>
      </c>
    </row>
    <row r="8015" spans="2:7" x14ac:dyDescent="0.25">
      <c r="B8015" s="69" t="s">
        <v>7910</v>
      </c>
      <c r="C8015" s="44">
        <v>1847</v>
      </c>
      <c r="D8015" s="44">
        <v>1847</v>
      </c>
      <c r="E8015" s="193" t="s">
        <v>13350</v>
      </c>
      <c r="F8015" s="45" t="s">
        <v>2927</v>
      </c>
      <c r="G8015" s="39" t="s">
        <v>2928</v>
      </c>
    </row>
    <row r="8016" spans="2:7" x14ac:dyDescent="0.25">
      <c r="B8016" s="69" t="s">
        <v>11400</v>
      </c>
      <c r="C8016" s="44">
        <v>1847</v>
      </c>
      <c r="D8016" s="44">
        <v>1847</v>
      </c>
      <c r="E8016" s="193" t="s">
        <v>13350</v>
      </c>
      <c r="F8016" s="45" t="s">
        <v>2927</v>
      </c>
      <c r="G8016" s="39" t="s">
        <v>2928</v>
      </c>
    </row>
    <row r="8017" spans="2:7" x14ac:dyDescent="0.25">
      <c r="B8017" s="69" t="s">
        <v>7132</v>
      </c>
      <c r="C8017" s="44">
        <v>1847</v>
      </c>
      <c r="D8017" s="44">
        <v>1847</v>
      </c>
      <c r="E8017" s="193" t="s">
        <v>13350</v>
      </c>
      <c r="F8017" s="45" t="s">
        <v>2927</v>
      </c>
      <c r="G8017" s="39" t="s">
        <v>2928</v>
      </c>
    </row>
    <row r="8018" spans="2:7" x14ac:dyDescent="0.25">
      <c r="B8018" s="69" t="s">
        <v>3699</v>
      </c>
      <c r="C8018" s="44">
        <v>1847</v>
      </c>
      <c r="D8018" s="44">
        <v>1847</v>
      </c>
      <c r="E8018" s="193" t="s">
        <v>13350</v>
      </c>
      <c r="F8018" s="45" t="s">
        <v>2927</v>
      </c>
      <c r="G8018" s="39" t="s">
        <v>2928</v>
      </c>
    </row>
    <row r="8019" spans="2:7" x14ac:dyDescent="0.25">
      <c r="B8019" s="69" t="s">
        <v>11401</v>
      </c>
      <c r="C8019" s="44">
        <v>1847</v>
      </c>
      <c r="D8019" s="44">
        <v>1847</v>
      </c>
      <c r="E8019" s="193" t="s">
        <v>13350</v>
      </c>
      <c r="F8019" s="45" t="s">
        <v>2927</v>
      </c>
      <c r="G8019" s="39" t="s">
        <v>2928</v>
      </c>
    </row>
    <row r="8020" spans="2:7" x14ac:dyDescent="0.25">
      <c r="B8020" s="69" t="s">
        <v>20125</v>
      </c>
      <c r="C8020" s="44">
        <v>1830</v>
      </c>
      <c r="D8020" s="44">
        <v>1830</v>
      </c>
      <c r="E8020" s="193" t="s">
        <v>13334</v>
      </c>
      <c r="F8020" s="45" t="s">
        <v>5740</v>
      </c>
      <c r="G8020" s="39" t="s">
        <v>5739</v>
      </c>
    </row>
    <row r="8021" spans="2:7" x14ac:dyDescent="0.25">
      <c r="B8021" s="69" t="s">
        <v>20126</v>
      </c>
      <c r="C8021" s="44">
        <v>1831</v>
      </c>
      <c r="D8021" s="44">
        <v>1831</v>
      </c>
      <c r="E8021" s="193" t="s">
        <v>13334</v>
      </c>
      <c r="F8021" s="45" t="s">
        <v>5740</v>
      </c>
      <c r="G8021" s="39" t="s">
        <v>5739</v>
      </c>
    </row>
    <row r="8022" spans="2:7" x14ac:dyDescent="0.25">
      <c r="B8022" s="69" t="s">
        <v>9766</v>
      </c>
      <c r="C8022" s="44">
        <v>1831</v>
      </c>
      <c r="D8022" s="44">
        <v>1831</v>
      </c>
      <c r="E8022" s="193" t="s">
        <v>13334</v>
      </c>
      <c r="F8022" s="45" t="s">
        <v>5740</v>
      </c>
      <c r="G8022" s="39" t="s">
        <v>5739</v>
      </c>
    </row>
    <row r="8023" spans="2:7" x14ac:dyDescent="0.25">
      <c r="B8023" s="69" t="s">
        <v>2869</v>
      </c>
      <c r="C8023" s="44">
        <v>1830</v>
      </c>
      <c r="D8023" s="44">
        <v>1830</v>
      </c>
      <c r="E8023" s="193" t="s">
        <v>13334</v>
      </c>
      <c r="F8023" s="45" t="s">
        <v>5740</v>
      </c>
      <c r="G8023" s="39" t="s">
        <v>5739</v>
      </c>
    </row>
    <row r="8024" spans="2:7" x14ac:dyDescent="0.25">
      <c r="B8024" s="69" t="s">
        <v>8915</v>
      </c>
      <c r="C8024" s="44">
        <v>1830</v>
      </c>
      <c r="D8024" s="44">
        <v>1830</v>
      </c>
      <c r="E8024" s="193" t="s">
        <v>13334</v>
      </c>
      <c r="F8024" s="45" t="s">
        <v>5740</v>
      </c>
      <c r="G8024" s="39" t="s">
        <v>5739</v>
      </c>
    </row>
    <row r="8025" spans="2:7" x14ac:dyDescent="0.25">
      <c r="B8025" s="69" t="s">
        <v>11382</v>
      </c>
      <c r="C8025" s="44">
        <v>1831</v>
      </c>
      <c r="D8025" s="44">
        <v>1831</v>
      </c>
      <c r="E8025" s="193" t="s">
        <v>13334</v>
      </c>
      <c r="F8025" s="45" t="s">
        <v>5740</v>
      </c>
      <c r="G8025" s="39" t="s">
        <v>5739</v>
      </c>
    </row>
    <row r="8026" spans="2:7" x14ac:dyDescent="0.25">
      <c r="B8026" s="69" t="s">
        <v>9769</v>
      </c>
      <c r="C8026" s="44">
        <v>1831</v>
      </c>
      <c r="D8026" s="44">
        <v>1831</v>
      </c>
      <c r="E8026" s="193" t="s">
        <v>13334</v>
      </c>
      <c r="F8026" s="45" t="s">
        <v>5740</v>
      </c>
      <c r="G8026" s="39" t="s">
        <v>5739</v>
      </c>
    </row>
    <row r="8027" spans="2:7" x14ac:dyDescent="0.25">
      <c r="B8027" s="69" t="s">
        <v>9768</v>
      </c>
      <c r="C8027" s="44">
        <v>1831</v>
      </c>
      <c r="D8027" s="44">
        <v>1831</v>
      </c>
      <c r="E8027" s="193" t="s">
        <v>13334</v>
      </c>
      <c r="F8027" s="45" t="s">
        <v>5740</v>
      </c>
      <c r="G8027" s="39" t="s">
        <v>5739</v>
      </c>
    </row>
    <row r="8028" spans="2:7" x14ac:dyDescent="0.25">
      <c r="B8028" s="69" t="s">
        <v>9767</v>
      </c>
      <c r="C8028" s="44">
        <v>1831</v>
      </c>
      <c r="D8028" s="44">
        <v>1831</v>
      </c>
      <c r="E8028" s="193" t="s">
        <v>13334</v>
      </c>
      <c r="F8028" s="45" t="s">
        <v>5740</v>
      </c>
      <c r="G8028" s="39" t="s">
        <v>5739</v>
      </c>
    </row>
    <row r="8029" spans="2:7" x14ac:dyDescent="0.25">
      <c r="B8029" s="69" t="s">
        <v>3773</v>
      </c>
      <c r="C8029" s="44">
        <v>1830</v>
      </c>
      <c r="D8029" s="44">
        <v>1830</v>
      </c>
      <c r="E8029" s="193" t="s">
        <v>13334</v>
      </c>
      <c r="F8029" s="45" t="s">
        <v>5740</v>
      </c>
      <c r="G8029" s="39" t="s">
        <v>5739</v>
      </c>
    </row>
    <row r="8030" spans="2:7" x14ac:dyDescent="0.25">
      <c r="B8030" s="69" t="s">
        <v>6006</v>
      </c>
      <c r="C8030" s="44">
        <v>1830</v>
      </c>
      <c r="D8030" s="44">
        <v>1830</v>
      </c>
      <c r="E8030" s="193" t="s">
        <v>13334</v>
      </c>
      <c r="F8030" s="45" t="s">
        <v>5740</v>
      </c>
      <c r="G8030" s="39" t="s">
        <v>5739</v>
      </c>
    </row>
    <row r="8031" spans="2:7" x14ac:dyDescent="0.25">
      <c r="B8031" s="69" t="s">
        <v>20128</v>
      </c>
      <c r="C8031" s="44">
        <v>1833</v>
      </c>
      <c r="D8031" s="44">
        <v>1833</v>
      </c>
      <c r="E8031" s="193" t="s">
        <v>13336</v>
      </c>
      <c r="F8031" s="45" t="s">
        <v>5736</v>
      </c>
      <c r="G8031" s="39" t="s">
        <v>5735</v>
      </c>
    </row>
    <row r="8032" spans="2:7" x14ac:dyDescent="0.25">
      <c r="B8032" s="69" t="s">
        <v>5204</v>
      </c>
      <c r="C8032" s="44">
        <v>1833</v>
      </c>
      <c r="D8032" s="44">
        <v>1833</v>
      </c>
      <c r="E8032" s="193" t="s">
        <v>13336</v>
      </c>
      <c r="F8032" s="45" t="s">
        <v>5736</v>
      </c>
      <c r="G8032" s="39" t="s">
        <v>5735</v>
      </c>
    </row>
    <row r="8033" spans="2:7" x14ac:dyDescent="0.25">
      <c r="B8033" s="69" t="s">
        <v>6898</v>
      </c>
      <c r="C8033" s="44">
        <v>1833</v>
      </c>
      <c r="D8033" s="44">
        <v>1833</v>
      </c>
      <c r="E8033" s="193" t="s">
        <v>13336</v>
      </c>
      <c r="F8033" s="45" t="s">
        <v>5736</v>
      </c>
      <c r="G8033" s="39" t="s">
        <v>5735</v>
      </c>
    </row>
    <row r="8034" spans="2:7" x14ac:dyDescent="0.25">
      <c r="B8034" s="69" t="s">
        <v>2871</v>
      </c>
      <c r="C8034" s="44">
        <v>1833</v>
      </c>
      <c r="D8034" s="44">
        <v>1833</v>
      </c>
      <c r="E8034" s="193" t="s">
        <v>13336</v>
      </c>
      <c r="F8034" s="45" t="s">
        <v>5736</v>
      </c>
      <c r="G8034" s="39" t="s">
        <v>5735</v>
      </c>
    </row>
    <row r="8035" spans="2:7" x14ac:dyDescent="0.25">
      <c r="B8035" s="69" t="s">
        <v>8917</v>
      </c>
      <c r="C8035" s="44">
        <v>1833</v>
      </c>
      <c r="D8035" s="44">
        <v>1833</v>
      </c>
      <c r="E8035" s="193" t="s">
        <v>13336</v>
      </c>
      <c r="F8035" s="45" t="s">
        <v>5736</v>
      </c>
      <c r="G8035" s="39" t="s">
        <v>5735</v>
      </c>
    </row>
    <row r="8036" spans="2:7" x14ac:dyDescent="0.25">
      <c r="B8036" s="69" t="s">
        <v>20117</v>
      </c>
      <c r="C8036" s="44">
        <v>1821</v>
      </c>
      <c r="D8036" s="44">
        <v>1821</v>
      </c>
      <c r="E8036" s="193" t="s">
        <v>13326</v>
      </c>
      <c r="F8036" s="45" t="s">
        <v>9104</v>
      </c>
      <c r="G8036" s="39" t="s">
        <v>9103</v>
      </c>
    </row>
    <row r="8037" spans="2:7" x14ac:dyDescent="0.25">
      <c r="B8037" s="69" t="s">
        <v>8907</v>
      </c>
      <c r="C8037" s="44">
        <v>1821</v>
      </c>
      <c r="D8037" s="44">
        <v>1821</v>
      </c>
      <c r="E8037" s="193" t="s">
        <v>13326</v>
      </c>
      <c r="F8037" s="45" t="s">
        <v>9104</v>
      </c>
      <c r="G8037" s="39" t="s">
        <v>9103</v>
      </c>
    </row>
    <row r="8038" spans="2:7" x14ac:dyDescent="0.25">
      <c r="B8038" s="69" t="s">
        <v>9557</v>
      </c>
      <c r="C8038" s="44">
        <v>1821</v>
      </c>
      <c r="D8038" s="44">
        <v>1821</v>
      </c>
      <c r="E8038" s="193" t="s">
        <v>13326</v>
      </c>
      <c r="F8038" s="45" t="s">
        <v>9104</v>
      </c>
      <c r="G8038" s="39" t="s">
        <v>9103</v>
      </c>
    </row>
    <row r="8039" spans="2:7" x14ac:dyDescent="0.25">
      <c r="B8039" s="69" t="s">
        <v>5967</v>
      </c>
      <c r="C8039" s="44">
        <v>1821</v>
      </c>
      <c r="D8039" s="44">
        <v>1821</v>
      </c>
      <c r="E8039" s="193" t="s">
        <v>13326</v>
      </c>
      <c r="F8039" s="45" t="s">
        <v>9104</v>
      </c>
      <c r="G8039" s="39" t="s">
        <v>9103</v>
      </c>
    </row>
    <row r="8040" spans="2:7" x14ac:dyDescent="0.25">
      <c r="B8040" s="69" t="s">
        <v>1046</v>
      </c>
      <c r="C8040" s="44">
        <v>1821</v>
      </c>
      <c r="D8040" s="44">
        <v>1821</v>
      </c>
      <c r="E8040" s="193" t="s">
        <v>13326</v>
      </c>
      <c r="F8040" s="45" t="s">
        <v>9104</v>
      </c>
      <c r="G8040" s="39" t="s">
        <v>9103</v>
      </c>
    </row>
    <row r="8041" spans="2:7" x14ac:dyDescent="0.25">
      <c r="B8041" s="69" t="s">
        <v>20127</v>
      </c>
      <c r="C8041" s="44">
        <v>1832</v>
      </c>
      <c r="D8041" s="44">
        <v>1832</v>
      </c>
      <c r="E8041" s="193" t="s">
        <v>13335</v>
      </c>
      <c r="F8041" s="45" t="s">
        <v>5738</v>
      </c>
      <c r="G8041" s="39" t="s">
        <v>5737</v>
      </c>
    </row>
    <row r="8042" spans="2:7" x14ac:dyDescent="0.25">
      <c r="B8042" s="69" t="s">
        <v>8206</v>
      </c>
      <c r="C8042" s="44">
        <v>1832</v>
      </c>
      <c r="D8042" s="44">
        <v>1832</v>
      </c>
      <c r="E8042" s="193" t="s">
        <v>13335</v>
      </c>
      <c r="F8042" s="45" t="s">
        <v>5738</v>
      </c>
      <c r="G8042" s="39" t="s">
        <v>5737</v>
      </c>
    </row>
    <row r="8043" spans="2:7" x14ac:dyDescent="0.25">
      <c r="B8043" s="69" t="s">
        <v>5539</v>
      </c>
      <c r="C8043" s="44">
        <v>1832</v>
      </c>
      <c r="D8043" s="44">
        <v>1832</v>
      </c>
      <c r="E8043" s="193" t="s">
        <v>13335</v>
      </c>
      <c r="F8043" s="45" t="s">
        <v>5738</v>
      </c>
      <c r="G8043" s="39" t="s">
        <v>5737</v>
      </c>
    </row>
    <row r="8044" spans="2:7" x14ac:dyDescent="0.25">
      <c r="B8044" s="69" t="s">
        <v>2870</v>
      </c>
      <c r="C8044" s="44">
        <v>1832</v>
      </c>
      <c r="D8044" s="44">
        <v>1832</v>
      </c>
      <c r="E8044" s="193" t="s">
        <v>13335</v>
      </c>
      <c r="F8044" s="45" t="s">
        <v>5738</v>
      </c>
      <c r="G8044" s="39" t="s">
        <v>5737</v>
      </c>
    </row>
    <row r="8045" spans="2:7" x14ac:dyDescent="0.25">
      <c r="B8045" s="69" t="s">
        <v>8916</v>
      </c>
      <c r="C8045" s="44">
        <v>1832</v>
      </c>
      <c r="D8045" s="44">
        <v>1832</v>
      </c>
      <c r="E8045" s="193" t="s">
        <v>13335</v>
      </c>
      <c r="F8045" s="45" t="s">
        <v>5738</v>
      </c>
      <c r="G8045" s="39" t="s">
        <v>5737</v>
      </c>
    </row>
    <row r="8046" spans="2:7" x14ac:dyDescent="0.25">
      <c r="B8046" s="69" t="s">
        <v>20129</v>
      </c>
      <c r="C8046" s="44">
        <v>1834</v>
      </c>
      <c r="D8046" s="44">
        <v>1834</v>
      </c>
      <c r="E8046" s="193" t="s">
        <v>13337</v>
      </c>
      <c r="F8046" s="45" t="s">
        <v>5734</v>
      </c>
      <c r="G8046" s="39" t="s">
        <v>5733</v>
      </c>
    </row>
    <row r="8047" spans="2:7" x14ac:dyDescent="0.25">
      <c r="B8047" s="69" t="s">
        <v>9964</v>
      </c>
      <c r="C8047" s="44">
        <v>1834</v>
      </c>
      <c r="D8047" s="44">
        <v>1834</v>
      </c>
      <c r="E8047" s="193" t="s">
        <v>13337</v>
      </c>
      <c r="F8047" s="45" t="s">
        <v>5734</v>
      </c>
      <c r="G8047" s="39" t="s">
        <v>5733</v>
      </c>
    </row>
    <row r="8048" spans="2:7" x14ac:dyDescent="0.25">
      <c r="B8048" s="69" t="s">
        <v>8189</v>
      </c>
      <c r="C8048" s="44">
        <v>1834</v>
      </c>
      <c r="D8048" s="44">
        <v>1834</v>
      </c>
      <c r="E8048" s="193" t="s">
        <v>13337</v>
      </c>
      <c r="F8048" s="45" t="s">
        <v>5734</v>
      </c>
      <c r="G8048" s="39" t="s">
        <v>5733</v>
      </c>
    </row>
    <row r="8049" spans="2:7" x14ac:dyDescent="0.25">
      <c r="B8049" s="69" t="s">
        <v>11383</v>
      </c>
      <c r="C8049" s="44">
        <v>1834</v>
      </c>
      <c r="D8049" s="44">
        <v>1834</v>
      </c>
      <c r="E8049" s="193" t="s">
        <v>13337</v>
      </c>
      <c r="F8049" s="45" t="s">
        <v>5734</v>
      </c>
      <c r="G8049" s="39" t="s">
        <v>5733</v>
      </c>
    </row>
    <row r="8050" spans="2:7" x14ac:dyDescent="0.25">
      <c r="B8050" s="69" t="s">
        <v>11384</v>
      </c>
      <c r="C8050" s="44">
        <v>1834</v>
      </c>
      <c r="D8050" s="44">
        <v>1834</v>
      </c>
      <c r="E8050" s="193" t="s">
        <v>13337</v>
      </c>
      <c r="F8050" s="45" t="s">
        <v>5734</v>
      </c>
      <c r="G8050" s="39" t="s">
        <v>5733</v>
      </c>
    </row>
    <row r="8051" spans="2:7" x14ac:dyDescent="0.25">
      <c r="B8051" s="69" t="s">
        <v>8918</v>
      </c>
      <c r="C8051" s="44">
        <v>1834</v>
      </c>
      <c r="D8051" s="44">
        <v>1834</v>
      </c>
      <c r="E8051" s="193" t="s">
        <v>13337</v>
      </c>
      <c r="F8051" s="45" t="s">
        <v>5734</v>
      </c>
      <c r="G8051" s="39" t="s">
        <v>5733</v>
      </c>
    </row>
    <row r="8052" spans="2:7" x14ac:dyDescent="0.25">
      <c r="B8052" s="69" t="s">
        <v>11385</v>
      </c>
      <c r="C8052" s="44">
        <v>1834</v>
      </c>
      <c r="D8052" s="44">
        <v>1834</v>
      </c>
      <c r="E8052" s="193" t="s">
        <v>13337</v>
      </c>
      <c r="F8052" s="45" t="s">
        <v>5734</v>
      </c>
      <c r="G8052" s="39" t="s">
        <v>5733</v>
      </c>
    </row>
    <row r="8053" spans="2:7" x14ac:dyDescent="0.25">
      <c r="B8053" s="69" t="s">
        <v>11386</v>
      </c>
      <c r="C8053" s="44">
        <v>1834</v>
      </c>
      <c r="D8053" s="44">
        <v>1834</v>
      </c>
      <c r="E8053" s="193" t="s">
        <v>13337</v>
      </c>
      <c r="F8053" s="45" t="s">
        <v>5734</v>
      </c>
      <c r="G8053" s="39" t="s">
        <v>5733</v>
      </c>
    </row>
    <row r="8054" spans="2:7" x14ac:dyDescent="0.25">
      <c r="B8054" s="69" t="s">
        <v>2872</v>
      </c>
      <c r="C8054" s="44">
        <v>1834</v>
      </c>
      <c r="D8054" s="44">
        <v>1834</v>
      </c>
      <c r="E8054" s="193" t="s">
        <v>13337</v>
      </c>
      <c r="F8054" s="45" t="s">
        <v>5734</v>
      </c>
      <c r="G8054" s="39" t="s">
        <v>5733</v>
      </c>
    </row>
    <row r="8055" spans="2:7" x14ac:dyDescent="0.25">
      <c r="B8055" s="69" t="s">
        <v>11387</v>
      </c>
      <c r="C8055" s="44">
        <v>1834</v>
      </c>
      <c r="D8055" s="44">
        <v>1834</v>
      </c>
      <c r="E8055" s="193" t="s">
        <v>13337</v>
      </c>
      <c r="F8055" s="45" t="s">
        <v>5734</v>
      </c>
      <c r="G8055" s="39" t="s">
        <v>5733</v>
      </c>
    </row>
    <row r="8056" spans="2:7" x14ac:dyDescent="0.25">
      <c r="B8056" s="69" t="s">
        <v>11388</v>
      </c>
      <c r="C8056" s="44">
        <v>1834</v>
      </c>
      <c r="D8056" s="44">
        <v>1834</v>
      </c>
      <c r="E8056" s="193" t="s">
        <v>13337</v>
      </c>
      <c r="F8056" s="45" t="s">
        <v>5734</v>
      </c>
      <c r="G8056" s="39" t="s">
        <v>5733</v>
      </c>
    </row>
    <row r="8057" spans="2:7" x14ac:dyDescent="0.25">
      <c r="B8057" s="69" t="s">
        <v>20115</v>
      </c>
      <c r="C8057" s="44">
        <v>1819</v>
      </c>
      <c r="D8057" s="44">
        <v>1819</v>
      </c>
      <c r="E8057" s="193" t="s">
        <v>13324</v>
      </c>
      <c r="F8057" s="45" t="s">
        <v>9108</v>
      </c>
      <c r="G8057" s="39" t="s">
        <v>9107</v>
      </c>
    </row>
    <row r="8058" spans="2:7" x14ac:dyDescent="0.25">
      <c r="B8058" s="69" t="s">
        <v>9555</v>
      </c>
      <c r="C8058" s="44">
        <v>1819</v>
      </c>
      <c r="D8058" s="44">
        <v>1819</v>
      </c>
      <c r="E8058" s="193" t="s">
        <v>13324</v>
      </c>
      <c r="F8058" s="45" t="s">
        <v>9108</v>
      </c>
      <c r="G8058" s="39" t="s">
        <v>9107</v>
      </c>
    </row>
    <row r="8059" spans="2:7" x14ac:dyDescent="0.25">
      <c r="B8059" s="69" t="s">
        <v>11350</v>
      </c>
      <c r="C8059" s="44">
        <v>1819</v>
      </c>
      <c r="D8059" s="44">
        <v>1819</v>
      </c>
      <c r="E8059" s="193" t="s">
        <v>13324</v>
      </c>
      <c r="F8059" s="45" t="s">
        <v>9108</v>
      </c>
      <c r="G8059" s="39" t="s">
        <v>9107</v>
      </c>
    </row>
    <row r="8060" spans="2:7" x14ac:dyDescent="0.25">
      <c r="B8060" s="69" t="s">
        <v>8905</v>
      </c>
      <c r="C8060" s="44">
        <v>1819</v>
      </c>
      <c r="D8060" s="44">
        <v>1819</v>
      </c>
      <c r="E8060" s="193" t="s">
        <v>13324</v>
      </c>
      <c r="F8060" s="45" t="s">
        <v>9108</v>
      </c>
      <c r="G8060" s="39" t="s">
        <v>9107</v>
      </c>
    </row>
    <row r="8061" spans="2:7" x14ac:dyDescent="0.25">
      <c r="B8061" s="69" t="s">
        <v>11351</v>
      </c>
      <c r="C8061" s="44">
        <v>1819</v>
      </c>
      <c r="D8061" s="44">
        <v>1819</v>
      </c>
      <c r="E8061" s="193" t="s">
        <v>13324</v>
      </c>
      <c r="F8061" s="45" t="s">
        <v>9108</v>
      </c>
      <c r="G8061" s="39" t="s">
        <v>9107</v>
      </c>
    </row>
    <row r="8062" spans="2:7" x14ac:dyDescent="0.25">
      <c r="B8062" s="69" t="s">
        <v>3569</v>
      </c>
      <c r="C8062" s="44">
        <v>1819</v>
      </c>
      <c r="D8062" s="44">
        <v>1819</v>
      </c>
      <c r="E8062" s="193" t="s">
        <v>13324</v>
      </c>
      <c r="F8062" s="45" t="s">
        <v>9108</v>
      </c>
      <c r="G8062" s="39" t="s">
        <v>9107</v>
      </c>
    </row>
    <row r="8063" spans="2:7" x14ac:dyDescent="0.25">
      <c r="B8063" s="69" t="s">
        <v>11352</v>
      </c>
      <c r="C8063" s="44">
        <v>1819</v>
      </c>
      <c r="D8063" s="44">
        <v>1819</v>
      </c>
      <c r="E8063" s="193" t="s">
        <v>13324</v>
      </c>
      <c r="F8063" s="45" t="s">
        <v>9108</v>
      </c>
      <c r="G8063" s="39" t="s">
        <v>9107</v>
      </c>
    </row>
    <row r="8064" spans="2:7" x14ac:dyDescent="0.25">
      <c r="B8064" s="69" t="s">
        <v>4757</v>
      </c>
      <c r="C8064" s="44">
        <v>1819</v>
      </c>
      <c r="D8064" s="44">
        <v>1819</v>
      </c>
      <c r="E8064" s="193" t="s">
        <v>13324</v>
      </c>
      <c r="F8064" s="45" t="s">
        <v>9108</v>
      </c>
      <c r="G8064" s="39" t="s">
        <v>9107</v>
      </c>
    </row>
    <row r="8065" spans="2:7" x14ac:dyDescent="0.25">
      <c r="B8065" s="69" t="s">
        <v>20131</v>
      </c>
      <c r="C8065" s="44">
        <v>1836</v>
      </c>
      <c r="D8065" s="44">
        <v>1836</v>
      </c>
      <c r="E8065" s="193" t="s">
        <v>13339</v>
      </c>
      <c r="F8065" s="45" t="s">
        <v>5730</v>
      </c>
      <c r="G8065" s="39" t="s">
        <v>5729</v>
      </c>
    </row>
    <row r="8066" spans="2:7" x14ac:dyDescent="0.25">
      <c r="B8066" s="69" t="s">
        <v>9919</v>
      </c>
      <c r="C8066" s="44">
        <v>1836</v>
      </c>
      <c r="D8066" s="44">
        <v>1836</v>
      </c>
      <c r="E8066" s="193" t="s">
        <v>13339</v>
      </c>
      <c r="F8066" s="45" t="s">
        <v>5730</v>
      </c>
      <c r="G8066" s="39" t="s">
        <v>5729</v>
      </c>
    </row>
    <row r="8067" spans="2:7" x14ac:dyDescent="0.25">
      <c r="B8067" s="69" t="s">
        <v>6931</v>
      </c>
      <c r="C8067" s="44">
        <v>1836</v>
      </c>
      <c r="D8067" s="44">
        <v>1836</v>
      </c>
      <c r="E8067" s="193" t="s">
        <v>13339</v>
      </c>
      <c r="F8067" s="45" t="s">
        <v>5730</v>
      </c>
      <c r="G8067" s="39" t="s">
        <v>5729</v>
      </c>
    </row>
    <row r="8068" spans="2:7" x14ac:dyDescent="0.25">
      <c r="B8068" s="69" t="s">
        <v>2873</v>
      </c>
      <c r="C8068" s="44">
        <v>1836</v>
      </c>
      <c r="D8068" s="44">
        <v>1836</v>
      </c>
      <c r="E8068" s="193" t="s">
        <v>13339</v>
      </c>
      <c r="F8068" s="45" t="s">
        <v>5730</v>
      </c>
      <c r="G8068" s="39" t="s">
        <v>5729</v>
      </c>
    </row>
    <row r="8069" spans="2:7" x14ac:dyDescent="0.25">
      <c r="B8069" s="69" t="s">
        <v>11389</v>
      </c>
      <c r="C8069" s="44">
        <v>1836</v>
      </c>
      <c r="D8069" s="44">
        <v>1836</v>
      </c>
      <c r="E8069" s="193" t="s">
        <v>13339</v>
      </c>
      <c r="F8069" s="45" t="s">
        <v>5730</v>
      </c>
      <c r="G8069" s="39" t="s">
        <v>5729</v>
      </c>
    </row>
    <row r="8070" spans="2:7" x14ac:dyDescent="0.25">
      <c r="B8070" s="69" t="s">
        <v>8920</v>
      </c>
      <c r="C8070" s="44">
        <v>1836</v>
      </c>
      <c r="D8070" s="44">
        <v>1836</v>
      </c>
      <c r="E8070" s="193" t="s">
        <v>13339</v>
      </c>
      <c r="F8070" s="45" t="s">
        <v>5730</v>
      </c>
      <c r="G8070" s="39" t="s">
        <v>5729</v>
      </c>
    </row>
    <row r="8071" spans="2:7" x14ac:dyDescent="0.25">
      <c r="B8071" s="69" t="s">
        <v>3105</v>
      </c>
      <c r="C8071" s="44">
        <v>1836</v>
      </c>
      <c r="D8071" s="44">
        <v>1836</v>
      </c>
      <c r="E8071" s="193" t="s">
        <v>13339</v>
      </c>
      <c r="F8071" s="45" t="s">
        <v>5730</v>
      </c>
      <c r="G8071" s="39" t="s">
        <v>5729</v>
      </c>
    </row>
    <row r="8072" spans="2:7" x14ac:dyDescent="0.25">
      <c r="B8072" s="69" t="s">
        <v>3104</v>
      </c>
      <c r="C8072" s="44">
        <v>1836</v>
      </c>
      <c r="D8072" s="44">
        <v>1836</v>
      </c>
      <c r="E8072" s="193" t="s">
        <v>13339</v>
      </c>
      <c r="F8072" s="45" t="s">
        <v>5730</v>
      </c>
      <c r="G8072" s="39" t="s">
        <v>5729</v>
      </c>
    </row>
    <row r="8073" spans="2:7" x14ac:dyDescent="0.25">
      <c r="B8073" s="69" t="s">
        <v>3103</v>
      </c>
      <c r="C8073" s="44">
        <v>1836</v>
      </c>
      <c r="D8073" s="44">
        <v>1836</v>
      </c>
      <c r="E8073" s="193" t="s">
        <v>13339</v>
      </c>
      <c r="F8073" s="45" t="s">
        <v>5730</v>
      </c>
      <c r="G8073" s="39" t="s">
        <v>5729</v>
      </c>
    </row>
    <row r="8074" spans="2:7" x14ac:dyDescent="0.25">
      <c r="B8074" s="69" t="s">
        <v>20136</v>
      </c>
      <c r="C8074" s="44">
        <v>1841</v>
      </c>
      <c r="D8074" s="44">
        <v>1841</v>
      </c>
      <c r="E8074" s="193" t="s">
        <v>13344</v>
      </c>
      <c r="F8074" s="45" t="s">
        <v>5720</v>
      </c>
      <c r="G8074" s="39" t="s">
        <v>5719</v>
      </c>
    </row>
    <row r="8075" spans="2:7" x14ac:dyDescent="0.25">
      <c r="B8075" s="69" t="s">
        <v>2876</v>
      </c>
      <c r="C8075" s="44">
        <v>1841</v>
      </c>
      <c r="D8075" s="44">
        <v>1841</v>
      </c>
      <c r="E8075" s="193" t="s">
        <v>13344</v>
      </c>
      <c r="F8075" s="45" t="s">
        <v>5720</v>
      </c>
      <c r="G8075" s="39" t="s">
        <v>5719</v>
      </c>
    </row>
    <row r="8076" spans="2:7" x14ac:dyDescent="0.25">
      <c r="B8076" s="69" t="s">
        <v>8925</v>
      </c>
      <c r="C8076" s="44">
        <v>1841</v>
      </c>
      <c r="D8076" s="44">
        <v>1841</v>
      </c>
      <c r="E8076" s="193" t="s">
        <v>13344</v>
      </c>
      <c r="F8076" s="45" t="s">
        <v>5720</v>
      </c>
      <c r="G8076" s="39" t="s">
        <v>5719</v>
      </c>
    </row>
    <row r="8077" spans="2:7" x14ac:dyDescent="0.25">
      <c r="B8077" s="69" t="s">
        <v>3774</v>
      </c>
      <c r="C8077" s="44">
        <v>1841</v>
      </c>
      <c r="D8077" s="44">
        <v>1841</v>
      </c>
      <c r="E8077" s="193" t="s">
        <v>13344</v>
      </c>
      <c r="F8077" s="45" t="s">
        <v>5720</v>
      </c>
      <c r="G8077" s="39" t="s">
        <v>5719</v>
      </c>
    </row>
    <row r="8078" spans="2:7" x14ac:dyDescent="0.25">
      <c r="B8078" s="69" t="s">
        <v>6007</v>
      </c>
      <c r="C8078" s="44">
        <v>1841</v>
      </c>
      <c r="D8078" s="44">
        <v>1841</v>
      </c>
      <c r="E8078" s="193" t="s">
        <v>13344</v>
      </c>
      <c r="F8078" s="45" t="s">
        <v>5720</v>
      </c>
      <c r="G8078" s="39" t="s">
        <v>5719</v>
      </c>
    </row>
    <row r="8079" spans="2:7" x14ac:dyDescent="0.25">
      <c r="B8079" s="69" t="s">
        <v>20133</v>
      </c>
      <c r="C8079" s="44">
        <v>1838</v>
      </c>
      <c r="D8079" s="44">
        <v>1838</v>
      </c>
      <c r="E8079" s="193" t="s">
        <v>13341</v>
      </c>
      <c r="F8079" s="45" t="s">
        <v>5726</v>
      </c>
      <c r="G8079" s="39" t="s">
        <v>5725</v>
      </c>
    </row>
    <row r="8080" spans="2:7" x14ac:dyDescent="0.25">
      <c r="B8080" s="69" t="s">
        <v>2874</v>
      </c>
      <c r="C8080" s="44">
        <v>1838</v>
      </c>
      <c r="D8080" s="44">
        <v>1838</v>
      </c>
      <c r="E8080" s="193" t="s">
        <v>13341</v>
      </c>
      <c r="F8080" s="45" t="s">
        <v>5726</v>
      </c>
      <c r="G8080" s="39" t="s">
        <v>5725</v>
      </c>
    </row>
    <row r="8081" spans="2:7" x14ac:dyDescent="0.25">
      <c r="B8081" s="69" t="s">
        <v>11390</v>
      </c>
      <c r="C8081" s="44">
        <v>1838</v>
      </c>
      <c r="D8081" s="44">
        <v>1838</v>
      </c>
      <c r="E8081" s="193" t="s">
        <v>13341</v>
      </c>
      <c r="F8081" s="45" t="s">
        <v>5726</v>
      </c>
      <c r="G8081" s="39" t="s">
        <v>5725</v>
      </c>
    </row>
    <row r="8082" spans="2:7" x14ac:dyDescent="0.25">
      <c r="B8082" s="69" t="s">
        <v>11391</v>
      </c>
      <c r="C8082" s="44">
        <v>1838</v>
      </c>
      <c r="D8082" s="44">
        <v>1838</v>
      </c>
      <c r="E8082" s="193" t="s">
        <v>13341</v>
      </c>
      <c r="F8082" s="45" t="s">
        <v>5726</v>
      </c>
      <c r="G8082" s="39" t="s">
        <v>5725</v>
      </c>
    </row>
    <row r="8083" spans="2:7" x14ac:dyDescent="0.25">
      <c r="B8083" s="69" t="s">
        <v>8922</v>
      </c>
      <c r="C8083" s="44">
        <v>1838</v>
      </c>
      <c r="D8083" s="44">
        <v>1838</v>
      </c>
      <c r="E8083" s="193" t="s">
        <v>13341</v>
      </c>
      <c r="F8083" s="45" t="s">
        <v>5726</v>
      </c>
      <c r="G8083" s="39" t="s">
        <v>5725</v>
      </c>
    </row>
    <row r="8084" spans="2:7" x14ac:dyDescent="0.25">
      <c r="B8084" s="69" t="s">
        <v>11392</v>
      </c>
      <c r="C8084" s="44">
        <v>1838</v>
      </c>
      <c r="D8084" s="44">
        <v>1838</v>
      </c>
      <c r="E8084" s="193" t="s">
        <v>13341</v>
      </c>
      <c r="F8084" s="45" t="s">
        <v>5726</v>
      </c>
      <c r="G8084" s="39" t="s">
        <v>5725</v>
      </c>
    </row>
    <row r="8085" spans="2:7" x14ac:dyDescent="0.25">
      <c r="B8085" s="69" t="s">
        <v>11393</v>
      </c>
      <c r="C8085" s="44">
        <v>1838</v>
      </c>
      <c r="D8085" s="44">
        <v>1838</v>
      </c>
      <c r="E8085" s="193" t="s">
        <v>13341</v>
      </c>
      <c r="F8085" s="45" t="s">
        <v>5726</v>
      </c>
      <c r="G8085" s="39" t="s">
        <v>5725</v>
      </c>
    </row>
    <row r="8086" spans="2:7" x14ac:dyDescent="0.25">
      <c r="B8086" s="69" t="s">
        <v>7344</v>
      </c>
      <c r="C8086" s="44">
        <v>1838</v>
      </c>
      <c r="D8086" s="44">
        <v>1838</v>
      </c>
      <c r="E8086" s="193" t="s">
        <v>13341</v>
      </c>
      <c r="F8086" s="45" t="s">
        <v>5726</v>
      </c>
      <c r="G8086" s="39" t="s">
        <v>5725</v>
      </c>
    </row>
    <row r="8087" spans="2:7" x14ac:dyDescent="0.25">
      <c r="B8087" s="69" t="s">
        <v>11394</v>
      </c>
      <c r="C8087" s="44">
        <v>1838</v>
      </c>
      <c r="D8087" s="44">
        <v>1838</v>
      </c>
      <c r="E8087" s="193" t="s">
        <v>13341</v>
      </c>
      <c r="F8087" s="45" t="s">
        <v>5726</v>
      </c>
      <c r="G8087" s="39" t="s">
        <v>5725</v>
      </c>
    </row>
    <row r="8088" spans="2:7" x14ac:dyDescent="0.25">
      <c r="B8088" s="69" t="s">
        <v>11395</v>
      </c>
      <c r="C8088" s="44">
        <v>1838</v>
      </c>
      <c r="D8088" s="44">
        <v>1838</v>
      </c>
      <c r="E8088" s="193" t="s">
        <v>13341</v>
      </c>
      <c r="F8088" s="45" t="s">
        <v>5726</v>
      </c>
      <c r="G8088" s="39" t="s">
        <v>5725</v>
      </c>
    </row>
    <row r="8089" spans="2:7" x14ac:dyDescent="0.25">
      <c r="B8089" s="69" t="s">
        <v>5932</v>
      </c>
      <c r="C8089" s="44">
        <v>1838</v>
      </c>
      <c r="D8089" s="44">
        <v>1838</v>
      </c>
      <c r="E8089" s="193" t="s">
        <v>13341</v>
      </c>
      <c r="F8089" s="45" t="s">
        <v>5726</v>
      </c>
      <c r="G8089" s="39" t="s">
        <v>5725</v>
      </c>
    </row>
    <row r="8090" spans="2:7" x14ac:dyDescent="0.25">
      <c r="B8090" s="69" t="s">
        <v>20134</v>
      </c>
      <c r="C8090" s="44">
        <v>1839</v>
      </c>
      <c r="D8090" s="44">
        <v>1839</v>
      </c>
      <c r="E8090" s="193" t="s">
        <v>13342</v>
      </c>
      <c r="F8090" s="45" t="s">
        <v>5724</v>
      </c>
      <c r="G8090" s="39" t="s">
        <v>5723</v>
      </c>
    </row>
    <row r="8091" spans="2:7" x14ac:dyDescent="0.25">
      <c r="B8091" s="69" t="s">
        <v>6905</v>
      </c>
      <c r="C8091" s="44">
        <v>1839</v>
      </c>
      <c r="D8091" s="44">
        <v>1839</v>
      </c>
      <c r="E8091" s="193" t="s">
        <v>13342</v>
      </c>
      <c r="F8091" s="45" t="s">
        <v>5724</v>
      </c>
      <c r="G8091" s="39" t="s">
        <v>5723</v>
      </c>
    </row>
    <row r="8092" spans="2:7" x14ac:dyDescent="0.25">
      <c r="B8092" s="69" t="s">
        <v>5214</v>
      </c>
      <c r="C8092" s="44">
        <v>1839</v>
      </c>
      <c r="D8092" s="44">
        <v>1839</v>
      </c>
      <c r="E8092" s="193" t="s">
        <v>13342</v>
      </c>
      <c r="F8092" s="45" t="s">
        <v>5724</v>
      </c>
      <c r="G8092" s="39" t="s">
        <v>5723</v>
      </c>
    </row>
    <row r="8093" spans="2:7" x14ac:dyDescent="0.25">
      <c r="B8093" s="69" t="s">
        <v>8923</v>
      </c>
      <c r="C8093" s="44">
        <v>1839</v>
      </c>
      <c r="D8093" s="44">
        <v>1839</v>
      </c>
      <c r="E8093" s="193" t="s">
        <v>13342</v>
      </c>
      <c r="F8093" s="45" t="s">
        <v>5724</v>
      </c>
      <c r="G8093" s="39" t="s">
        <v>5723</v>
      </c>
    </row>
    <row r="8094" spans="2:7" x14ac:dyDescent="0.25">
      <c r="B8094" s="69" t="s">
        <v>2875</v>
      </c>
      <c r="C8094" s="44">
        <v>1839</v>
      </c>
      <c r="D8094" s="44">
        <v>1839</v>
      </c>
      <c r="E8094" s="193" t="s">
        <v>13342</v>
      </c>
      <c r="F8094" s="45" t="s">
        <v>5724</v>
      </c>
      <c r="G8094" s="39" t="s">
        <v>5723</v>
      </c>
    </row>
    <row r="8095" spans="2:7" x14ac:dyDescent="0.25">
      <c r="B8095" s="69" t="s">
        <v>20135</v>
      </c>
      <c r="C8095" s="44">
        <v>1840</v>
      </c>
      <c r="D8095" s="44">
        <v>1840</v>
      </c>
      <c r="E8095" s="193" t="s">
        <v>13343</v>
      </c>
      <c r="F8095" s="45" t="s">
        <v>5722</v>
      </c>
      <c r="G8095" s="39" t="s">
        <v>5721</v>
      </c>
    </row>
    <row r="8096" spans="2:7" x14ac:dyDescent="0.25">
      <c r="B8096" s="69" t="s">
        <v>8924</v>
      </c>
      <c r="C8096" s="44">
        <v>1840</v>
      </c>
      <c r="D8096" s="44">
        <v>1840</v>
      </c>
      <c r="E8096" s="193" t="s">
        <v>13343</v>
      </c>
      <c r="F8096" s="45" t="s">
        <v>5722</v>
      </c>
      <c r="G8096" s="39" t="s">
        <v>5721</v>
      </c>
    </row>
    <row r="8097" spans="2:7" x14ac:dyDescent="0.25">
      <c r="B8097" s="69" t="s">
        <v>3345</v>
      </c>
      <c r="C8097" s="44">
        <v>1840</v>
      </c>
      <c r="D8097" s="44">
        <v>1840</v>
      </c>
      <c r="E8097" s="193" t="s">
        <v>13343</v>
      </c>
      <c r="F8097" s="45" t="s">
        <v>5722</v>
      </c>
      <c r="G8097" s="39" t="s">
        <v>5721</v>
      </c>
    </row>
    <row r="8098" spans="2:7" x14ac:dyDescent="0.25">
      <c r="B8098" s="69" t="s">
        <v>7150</v>
      </c>
      <c r="C8098" s="44">
        <v>1840</v>
      </c>
      <c r="D8098" s="44">
        <v>1840</v>
      </c>
      <c r="E8098" s="193" t="s">
        <v>13343</v>
      </c>
      <c r="F8098" s="45" t="s">
        <v>5722</v>
      </c>
      <c r="G8098" s="39" t="s">
        <v>5721</v>
      </c>
    </row>
    <row r="8099" spans="2:7" x14ac:dyDescent="0.25">
      <c r="B8099" s="69" t="s">
        <v>3711</v>
      </c>
      <c r="C8099" s="44">
        <v>1840</v>
      </c>
      <c r="D8099" s="44">
        <v>1840</v>
      </c>
      <c r="E8099" s="193" t="s">
        <v>13343</v>
      </c>
      <c r="F8099" s="45" t="s">
        <v>5722</v>
      </c>
      <c r="G8099" s="39" t="s">
        <v>5721</v>
      </c>
    </row>
    <row r="8100" spans="2:7" x14ac:dyDescent="0.25">
      <c r="B8100" s="69" t="s">
        <v>20132</v>
      </c>
      <c r="C8100" s="44">
        <v>1837</v>
      </c>
      <c r="D8100" s="44">
        <v>1837</v>
      </c>
      <c r="E8100" s="193" t="s">
        <v>13340</v>
      </c>
      <c r="F8100" s="45" t="s">
        <v>5728</v>
      </c>
      <c r="G8100" s="39" t="s">
        <v>5727</v>
      </c>
    </row>
    <row r="8101" spans="2:7" x14ac:dyDescent="0.25">
      <c r="B8101" s="69" t="s">
        <v>8921</v>
      </c>
      <c r="C8101" s="44">
        <v>1837</v>
      </c>
      <c r="D8101" s="44">
        <v>1837</v>
      </c>
      <c r="E8101" s="193" t="s">
        <v>13340</v>
      </c>
      <c r="F8101" s="45" t="s">
        <v>5728</v>
      </c>
      <c r="G8101" s="39" t="s">
        <v>5727</v>
      </c>
    </row>
    <row r="8102" spans="2:7" x14ac:dyDescent="0.25">
      <c r="B8102" s="69" t="s">
        <v>14978</v>
      </c>
      <c r="C8102" s="44">
        <v>1837</v>
      </c>
      <c r="D8102" s="44">
        <v>1837</v>
      </c>
      <c r="E8102" s="193" t="s">
        <v>13340</v>
      </c>
      <c r="F8102" s="45" t="s">
        <v>5728</v>
      </c>
      <c r="G8102" s="39" t="s">
        <v>5727</v>
      </c>
    </row>
    <row r="8103" spans="2:7" x14ac:dyDescent="0.25">
      <c r="B8103" s="69" t="s">
        <v>6153</v>
      </c>
      <c r="C8103" s="44">
        <v>1837</v>
      </c>
      <c r="D8103" s="44">
        <v>1837</v>
      </c>
      <c r="E8103" s="193" t="s">
        <v>13340</v>
      </c>
      <c r="F8103" s="45" t="s">
        <v>5728</v>
      </c>
      <c r="G8103" s="39" t="s">
        <v>5727</v>
      </c>
    </row>
    <row r="8104" spans="2:7" x14ac:dyDescent="0.25">
      <c r="B8104" s="69" t="s">
        <v>15089</v>
      </c>
      <c r="C8104" s="44">
        <v>1837</v>
      </c>
      <c r="D8104" s="44">
        <v>1837</v>
      </c>
      <c r="E8104" s="193" t="s">
        <v>13340</v>
      </c>
      <c r="F8104" s="45" t="s">
        <v>5728</v>
      </c>
      <c r="G8104" s="39" t="s">
        <v>5727</v>
      </c>
    </row>
    <row r="8105" spans="2:7" x14ac:dyDescent="0.25">
      <c r="B8105" s="69" t="s">
        <v>14979</v>
      </c>
      <c r="C8105" s="44">
        <v>1837</v>
      </c>
      <c r="D8105" s="44">
        <v>1837</v>
      </c>
      <c r="E8105" s="193" t="s">
        <v>13340</v>
      </c>
      <c r="F8105" s="45" t="s">
        <v>5728</v>
      </c>
      <c r="G8105" s="39" t="s">
        <v>5727</v>
      </c>
    </row>
    <row r="8106" spans="2:7" x14ac:dyDescent="0.25">
      <c r="B8106" s="69" t="s">
        <v>20164</v>
      </c>
      <c r="C8106" s="44">
        <v>1866</v>
      </c>
      <c r="D8106" s="44">
        <v>1866</v>
      </c>
      <c r="E8106" s="51" t="s">
        <v>16673</v>
      </c>
      <c r="F8106" s="45" t="s">
        <v>2427</v>
      </c>
      <c r="G8106" s="39" t="s">
        <v>2426</v>
      </c>
    </row>
    <row r="8107" spans="2:7" x14ac:dyDescent="0.25">
      <c r="B8107" s="69" t="s">
        <v>10237</v>
      </c>
      <c r="C8107" s="44">
        <v>1866</v>
      </c>
      <c r="D8107" s="44">
        <v>1866</v>
      </c>
      <c r="E8107" s="51" t="s">
        <v>16673</v>
      </c>
      <c r="F8107" s="45" t="s">
        <v>2427</v>
      </c>
      <c r="G8107" s="39" t="s">
        <v>2426</v>
      </c>
    </row>
    <row r="8108" spans="2:7" x14ac:dyDescent="0.25">
      <c r="B8108" s="69" t="s">
        <v>11410</v>
      </c>
      <c r="C8108" s="44">
        <v>1866</v>
      </c>
      <c r="D8108" s="44">
        <v>1866</v>
      </c>
      <c r="E8108" s="51" t="s">
        <v>16673</v>
      </c>
      <c r="F8108" s="45" t="s">
        <v>2427</v>
      </c>
      <c r="G8108" s="39" t="s">
        <v>2426</v>
      </c>
    </row>
    <row r="8109" spans="2:7" x14ac:dyDescent="0.25">
      <c r="B8109" s="69" t="s">
        <v>2900</v>
      </c>
      <c r="C8109" s="44">
        <v>1866</v>
      </c>
      <c r="D8109" s="44">
        <v>1866</v>
      </c>
      <c r="E8109" s="51" t="s">
        <v>16673</v>
      </c>
      <c r="F8109" s="45" t="s">
        <v>2427</v>
      </c>
      <c r="G8109" s="39" t="s">
        <v>2426</v>
      </c>
    </row>
    <row r="8110" spans="2:7" x14ac:dyDescent="0.25">
      <c r="B8110" s="69" t="s">
        <v>11411</v>
      </c>
      <c r="C8110" s="44">
        <v>1866</v>
      </c>
      <c r="D8110" s="44">
        <v>1866</v>
      </c>
      <c r="E8110" s="51" t="s">
        <v>16673</v>
      </c>
      <c r="F8110" s="45" t="s">
        <v>2427</v>
      </c>
      <c r="G8110" s="39" t="s">
        <v>2426</v>
      </c>
    </row>
    <row r="8111" spans="2:7" x14ac:dyDescent="0.25">
      <c r="B8111" s="69" t="s">
        <v>7787</v>
      </c>
      <c r="C8111" s="44">
        <v>1866</v>
      </c>
      <c r="D8111" s="44">
        <v>1866</v>
      </c>
      <c r="E8111" s="51" t="s">
        <v>16673</v>
      </c>
      <c r="F8111" s="45" t="s">
        <v>2427</v>
      </c>
      <c r="G8111" s="39" t="s">
        <v>2426</v>
      </c>
    </row>
    <row r="8112" spans="2:7" x14ac:dyDescent="0.25">
      <c r="B8112" s="69" t="s">
        <v>10370</v>
      </c>
      <c r="C8112" s="44">
        <v>1866</v>
      </c>
      <c r="D8112" s="44">
        <v>1866</v>
      </c>
      <c r="E8112" s="51" t="s">
        <v>16673</v>
      </c>
      <c r="F8112" s="45" t="s">
        <v>2427</v>
      </c>
      <c r="G8112" s="39" t="s">
        <v>2426</v>
      </c>
    </row>
    <row r="8113" spans="2:7" x14ac:dyDescent="0.25">
      <c r="B8113" s="69" t="s">
        <v>10662</v>
      </c>
      <c r="C8113" s="44">
        <v>1866</v>
      </c>
      <c r="D8113" s="44">
        <v>1866</v>
      </c>
      <c r="E8113" s="51" t="s">
        <v>16673</v>
      </c>
      <c r="F8113" s="45" t="s">
        <v>2427</v>
      </c>
      <c r="G8113" s="39" t="s">
        <v>2426</v>
      </c>
    </row>
    <row r="8114" spans="2:7" x14ac:dyDescent="0.25">
      <c r="B8114" s="69" t="s">
        <v>11412</v>
      </c>
      <c r="C8114" s="44">
        <v>1866</v>
      </c>
      <c r="D8114" s="44">
        <v>1866</v>
      </c>
      <c r="E8114" s="51" t="s">
        <v>16673</v>
      </c>
      <c r="F8114" s="45" t="s">
        <v>2427</v>
      </c>
      <c r="G8114" s="39" t="s">
        <v>2426</v>
      </c>
    </row>
    <row r="8115" spans="2:7" x14ac:dyDescent="0.25">
      <c r="B8115" s="69" t="s">
        <v>20165</v>
      </c>
      <c r="C8115" s="44">
        <v>1867</v>
      </c>
      <c r="D8115" s="44">
        <v>1867</v>
      </c>
      <c r="E8115" s="193" t="s">
        <v>13367</v>
      </c>
      <c r="F8115" s="45" t="s">
        <v>2425</v>
      </c>
      <c r="G8115" s="39" t="s">
        <v>2424</v>
      </c>
    </row>
    <row r="8116" spans="2:7" x14ac:dyDescent="0.25">
      <c r="B8116" s="69" t="s">
        <v>10238</v>
      </c>
      <c r="C8116" s="44">
        <v>1867</v>
      </c>
      <c r="D8116" s="44">
        <v>1867</v>
      </c>
      <c r="E8116" s="193" t="s">
        <v>13367</v>
      </c>
      <c r="F8116" s="45" t="s">
        <v>2425</v>
      </c>
      <c r="G8116" s="39" t="s">
        <v>2424</v>
      </c>
    </row>
    <row r="8117" spans="2:7" x14ac:dyDescent="0.25">
      <c r="B8117" s="69" t="s">
        <v>11413</v>
      </c>
      <c r="C8117" s="44">
        <v>1867</v>
      </c>
      <c r="D8117" s="44">
        <v>1867</v>
      </c>
      <c r="E8117" s="193" t="s">
        <v>13367</v>
      </c>
      <c r="F8117" s="45" t="s">
        <v>2425</v>
      </c>
      <c r="G8117" s="39" t="s">
        <v>2424</v>
      </c>
    </row>
    <row r="8118" spans="2:7" x14ac:dyDescent="0.25">
      <c r="B8118" s="69" t="s">
        <v>2901</v>
      </c>
      <c r="C8118" s="44">
        <v>1867</v>
      </c>
      <c r="D8118" s="44">
        <v>1867</v>
      </c>
      <c r="E8118" s="193" t="s">
        <v>13367</v>
      </c>
      <c r="F8118" s="45" t="s">
        <v>2425</v>
      </c>
      <c r="G8118" s="39" t="s">
        <v>2424</v>
      </c>
    </row>
    <row r="8119" spans="2:7" x14ac:dyDescent="0.25">
      <c r="B8119" s="69" t="s">
        <v>11414</v>
      </c>
      <c r="C8119" s="44">
        <v>1867</v>
      </c>
      <c r="D8119" s="44">
        <v>1867</v>
      </c>
      <c r="E8119" s="193" t="s">
        <v>13367</v>
      </c>
      <c r="F8119" s="45" t="s">
        <v>2425</v>
      </c>
      <c r="G8119" s="39" t="s">
        <v>2424</v>
      </c>
    </row>
    <row r="8120" spans="2:7" x14ac:dyDescent="0.25">
      <c r="B8120" s="69" t="s">
        <v>15125</v>
      </c>
      <c r="C8120" s="44">
        <v>1867</v>
      </c>
      <c r="D8120" s="44">
        <v>1867</v>
      </c>
      <c r="E8120" s="193" t="s">
        <v>13367</v>
      </c>
      <c r="F8120" s="45" t="s">
        <v>2425</v>
      </c>
      <c r="G8120" s="39" t="s">
        <v>2424</v>
      </c>
    </row>
    <row r="8121" spans="2:7" x14ac:dyDescent="0.25">
      <c r="B8121" s="69" t="s">
        <v>11415</v>
      </c>
      <c r="C8121" s="44">
        <v>1867</v>
      </c>
      <c r="D8121" s="44">
        <v>1867</v>
      </c>
      <c r="E8121" s="193" t="s">
        <v>13367</v>
      </c>
      <c r="F8121" s="45" t="s">
        <v>2425</v>
      </c>
      <c r="G8121" s="39" t="s">
        <v>2424</v>
      </c>
    </row>
    <row r="8122" spans="2:7" x14ac:dyDescent="0.25">
      <c r="B8122" s="69" t="s">
        <v>6708</v>
      </c>
      <c r="C8122" s="44">
        <v>1867</v>
      </c>
      <c r="D8122" s="44">
        <v>1867</v>
      </c>
      <c r="E8122" s="193" t="s">
        <v>13367</v>
      </c>
      <c r="F8122" s="45" t="s">
        <v>2425</v>
      </c>
      <c r="G8122" s="39" t="s">
        <v>2424</v>
      </c>
    </row>
    <row r="8123" spans="2:7" x14ac:dyDescent="0.25">
      <c r="B8123" s="69" t="s">
        <v>5951</v>
      </c>
      <c r="C8123" s="44">
        <v>1867</v>
      </c>
      <c r="D8123" s="44">
        <v>1867</v>
      </c>
      <c r="E8123" s="193" t="s">
        <v>13367</v>
      </c>
      <c r="F8123" s="45" t="s">
        <v>2425</v>
      </c>
      <c r="G8123" s="39" t="s">
        <v>2424</v>
      </c>
    </row>
    <row r="8124" spans="2:7" x14ac:dyDescent="0.25">
      <c r="B8124" s="69" t="s">
        <v>20166</v>
      </c>
      <c r="C8124" s="44">
        <v>1868</v>
      </c>
      <c r="D8124" s="44">
        <v>1868</v>
      </c>
      <c r="E8124" s="193" t="s">
        <v>13368</v>
      </c>
      <c r="F8124" s="45" t="s">
        <v>2423</v>
      </c>
      <c r="G8124" s="39" t="s">
        <v>2422</v>
      </c>
    </row>
    <row r="8125" spans="2:7" x14ac:dyDescent="0.25">
      <c r="B8125" s="69" t="s">
        <v>2902</v>
      </c>
      <c r="C8125" s="44">
        <v>1868</v>
      </c>
      <c r="D8125" s="44">
        <v>1868</v>
      </c>
      <c r="E8125" s="193" t="s">
        <v>13368</v>
      </c>
      <c r="F8125" s="45" t="s">
        <v>2423</v>
      </c>
      <c r="G8125" s="39" t="s">
        <v>2422</v>
      </c>
    </row>
    <row r="8126" spans="2:7" x14ac:dyDescent="0.25">
      <c r="B8126" s="69" t="s">
        <v>10239</v>
      </c>
      <c r="C8126" s="44">
        <v>1868</v>
      </c>
      <c r="D8126" s="44">
        <v>1868</v>
      </c>
      <c r="E8126" s="193" t="s">
        <v>13368</v>
      </c>
      <c r="F8126" s="45" t="s">
        <v>2423</v>
      </c>
      <c r="G8126" s="39" t="s">
        <v>2422</v>
      </c>
    </row>
    <row r="8127" spans="2:7" x14ac:dyDescent="0.25">
      <c r="B8127" s="69" t="s">
        <v>7780</v>
      </c>
      <c r="C8127" s="44">
        <v>1868</v>
      </c>
      <c r="D8127" s="44">
        <v>1868</v>
      </c>
      <c r="E8127" s="193" t="s">
        <v>13368</v>
      </c>
      <c r="F8127" s="45" t="s">
        <v>2423</v>
      </c>
      <c r="G8127" s="39" t="s">
        <v>2422</v>
      </c>
    </row>
    <row r="8128" spans="2:7" x14ac:dyDescent="0.25">
      <c r="B8128" s="69" t="s">
        <v>10190</v>
      </c>
      <c r="C8128" s="44">
        <v>1868</v>
      </c>
      <c r="D8128" s="44">
        <v>1868</v>
      </c>
      <c r="E8128" s="193" t="s">
        <v>13368</v>
      </c>
      <c r="F8128" s="45" t="s">
        <v>2423</v>
      </c>
      <c r="G8128" s="39" t="s">
        <v>2422</v>
      </c>
    </row>
    <row r="8129" spans="2:7" x14ac:dyDescent="0.25">
      <c r="B8129" s="69" t="s">
        <v>7270</v>
      </c>
      <c r="C8129" s="44">
        <v>1868</v>
      </c>
      <c r="D8129" s="44">
        <v>1868</v>
      </c>
      <c r="E8129" s="193" t="s">
        <v>13368</v>
      </c>
      <c r="F8129" s="45" t="s">
        <v>2423</v>
      </c>
      <c r="G8129" s="39" t="s">
        <v>2422</v>
      </c>
    </row>
    <row r="8130" spans="2:7" x14ac:dyDescent="0.25">
      <c r="B8130" s="69" t="s">
        <v>20167</v>
      </c>
      <c r="C8130" s="44">
        <v>1869</v>
      </c>
      <c r="D8130" s="44">
        <v>1869</v>
      </c>
      <c r="E8130" s="193" t="s">
        <v>13369</v>
      </c>
      <c r="F8130" s="45" t="s">
        <v>7981</v>
      </c>
      <c r="G8130" s="39" t="s">
        <v>7982</v>
      </c>
    </row>
    <row r="8131" spans="2:7" x14ac:dyDescent="0.25">
      <c r="B8131" s="69" t="s">
        <v>10240</v>
      </c>
      <c r="C8131" s="44">
        <v>1869</v>
      </c>
      <c r="D8131" s="44">
        <v>1869</v>
      </c>
      <c r="E8131" s="193" t="s">
        <v>13369</v>
      </c>
      <c r="F8131" s="45" t="s">
        <v>7981</v>
      </c>
      <c r="G8131" s="39" t="s">
        <v>7982</v>
      </c>
    </row>
    <row r="8132" spans="2:7" x14ac:dyDescent="0.25">
      <c r="B8132" s="69" t="s">
        <v>2903</v>
      </c>
      <c r="C8132" s="44">
        <v>1869</v>
      </c>
      <c r="D8132" s="44">
        <v>1869</v>
      </c>
      <c r="E8132" s="193" t="s">
        <v>13369</v>
      </c>
      <c r="F8132" s="45" t="s">
        <v>7981</v>
      </c>
      <c r="G8132" s="39" t="s">
        <v>7982</v>
      </c>
    </row>
    <row r="8133" spans="2:7" x14ac:dyDescent="0.25">
      <c r="B8133" s="69" t="s">
        <v>9492</v>
      </c>
      <c r="C8133" s="44">
        <v>1869</v>
      </c>
      <c r="D8133" s="44">
        <v>1869</v>
      </c>
      <c r="E8133" s="193" t="s">
        <v>13369</v>
      </c>
      <c r="F8133" s="45" t="s">
        <v>7981</v>
      </c>
      <c r="G8133" s="39" t="s">
        <v>7982</v>
      </c>
    </row>
    <row r="8134" spans="2:7" x14ac:dyDescent="0.25">
      <c r="B8134" s="69" t="s">
        <v>10523</v>
      </c>
      <c r="C8134" s="44">
        <v>1869</v>
      </c>
      <c r="D8134" s="44">
        <v>1869</v>
      </c>
      <c r="E8134" s="193" t="s">
        <v>13369</v>
      </c>
      <c r="F8134" s="45" t="s">
        <v>7981</v>
      </c>
      <c r="G8134" s="39" t="s">
        <v>7982</v>
      </c>
    </row>
    <row r="8135" spans="2:7" x14ac:dyDescent="0.25">
      <c r="B8135" s="69" t="s">
        <v>10701</v>
      </c>
      <c r="C8135" s="44">
        <v>1869</v>
      </c>
      <c r="D8135" s="44">
        <v>1869</v>
      </c>
      <c r="E8135" s="193" t="s">
        <v>13369</v>
      </c>
      <c r="F8135" s="45" t="s">
        <v>7981</v>
      </c>
      <c r="G8135" s="39" t="s">
        <v>7982</v>
      </c>
    </row>
    <row r="8136" spans="2:7" x14ac:dyDescent="0.25">
      <c r="B8136" s="69" t="s">
        <v>20162</v>
      </c>
      <c r="C8136" s="44">
        <v>1864</v>
      </c>
      <c r="D8136" s="44">
        <v>1864</v>
      </c>
      <c r="E8136" s="193" t="s">
        <v>13365</v>
      </c>
      <c r="F8136" s="45" t="s">
        <v>7979</v>
      </c>
      <c r="G8136" s="39" t="s">
        <v>7980</v>
      </c>
    </row>
    <row r="8137" spans="2:7" x14ac:dyDescent="0.25">
      <c r="B8137" s="69" t="s">
        <v>10235</v>
      </c>
      <c r="C8137" s="44">
        <v>1864</v>
      </c>
      <c r="D8137" s="44">
        <v>1864</v>
      </c>
      <c r="E8137" s="193" t="s">
        <v>13365</v>
      </c>
      <c r="F8137" s="45" t="s">
        <v>7979</v>
      </c>
      <c r="G8137" s="39" t="s">
        <v>7980</v>
      </c>
    </row>
    <row r="8138" spans="2:7" x14ac:dyDescent="0.25">
      <c r="B8138" s="69" t="s">
        <v>2898</v>
      </c>
      <c r="C8138" s="44">
        <v>1864</v>
      </c>
      <c r="D8138" s="44">
        <v>1864</v>
      </c>
      <c r="E8138" s="193" t="s">
        <v>13365</v>
      </c>
      <c r="F8138" s="45" t="s">
        <v>7979</v>
      </c>
      <c r="G8138" s="39" t="s">
        <v>7980</v>
      </c>
    </row>
    <row r="8139" spans="2:7" x14ac:dyDescent="0.25">
      <c r="B8139" s="69" t="s">
        <v>14983</v>
      </c>
      <c r="C8139" s="44">
        <v>1864</v>
      </c>
      <c r="D8139" s="44">
        <v>1864</v>
      </c>
      <c r="E8139" s="193" t="s">
        <v>13365</v>
      </c>
      <c r="F8139" s="45" t="s">
        <v>7979</v>
      </c>
      <c r="G8139" s="39" t="s">
        <v>7980</v>
      </c>
    </row>
    <row r="8140" spans="2:7" x14ac:dyDescent="0.25">
      <c r="B8140" s="69" t="s">
        <v>2306</v>
      </c>
      <c r="C8140" s="44">
        <v>1864</v>
      </c>
      <c r="D8140" s="44">
        <v>1864</v>
      </c>
      <c r="E8140" s="193" t="s">
        <v>13365</v>
      </c>
      <c r="F8140" s="45" t="s">
        <v>7979</v>
      </c>
      <c r="G8140" s="39" t="s">
        <v>7980</v>
      </c>
    </row>
    <row r="8141" spans="2:7" x14ac:dyDescent="0.25">
      <c r="B8141" s="69" t="s">
        <v>20163</v>
      </c>
      <c r="C8141" s="44">
        <v>1865</v>
      </c>
      <c r="D8141" s="44">
        <v>1865</v>
      </c>
      <c r="E8141" s="193" t="s">
        <v>13366</v>
      </c>
      <c r="F8141" s="45" t="s">
        <v>2429</v>
      </c>
      <c r="G8141" s="39" t="s">
        <v>2428</v>
      </c>
    </row>
    <row r="8142" spans="2:7" x14ac:dyDescent="0.25">
      <c r="B8142" s="69" t="s">
        <v>10794</v>
      </c>
      <c r="C8142" s="44">
        <v>1865</v>
      </c>
      <c r="D8142" s="44">
        <v>1865</v>
      </c>
      <c r="E8142" s="193" t="s">
        <v>13366</v>
      </c>
      <c r="F8142" s="45" t="s">
        <v>2429</v>
      </c>
      <c r="G8142" s="39" t="s">
        <v>2428</v>
      </c>
    </row>
    <row r="8143" spans="2:7" x14ac:dyDescent="0.25">
      <c r="B8143" s="69" t="s">
        <v>9892</v>
      </c>
      <c r="C8143" s="44">
        <v>1865</v>
      </c>
      <c r="D8143" s="44">
        <v>1865</v>
      </c>
      <c r="E8143" s="193" t="s">
        <v>13366</v>
      </c>
      <c r="F8143" s="45" t="s">
        <v>2429</v>
      </c>
      <c r="G8143" s="39" t="s">
        <v>2428</v>
      </c>
    </row>
    <row r="8144" spans="2:7" x14ac:dyDescent="0.25">
      <c r="B8144" s="69" t="s">
        <v>6915</v>
      </c>
      <c r="C8144" s="44">
        <v>1865</v>
      </c>
      <c r="D8144" s="44">
        <v>1865</v>
      </c>
      <c r="E8144" s="193" t="s">
        <v>13366</v>
      </c>
      <c r="F8144" s="45" t="s">
        <v>2429</v>
      </c>
      <c r="G8144" s="39" t="s">
        <v>2428</v>
      </c>
    </row>
    <row r="8145" spans="2:7" x14ac:dyDescent="0.25">
      <c r="B8145" s="69" t="s">
        <v>11407</v>
      </c>
      <c r="C8145" s="44">
        <v>1865</v>
      </c>
      <c r="D8145" s="44">
        <v>1865</v>
      </c>
      <c r="E8145" s="193" t="s">
        <v>13366</v>
      </c>
      <c r="F8145" s="45" t="s">
        <v>2429</v>
      </c>
      <c r="G8145" s="39" t="s">
        <v>2428</v>
      </c>
    </row>
    <row r="8146" spans="2:7" x14ac:dyDescent="0.25">
      <c r="B8146" s="69" t="s">
        <v>10236</v>
      </c>
      <c r="C8146" s="44">
        <v>1865</v>
      </c>
      <c r="D8146" s="44">
        <v>1865</v>
      </c>
      <c r="E8146" s="193" t="s">
        <v>13366</v>
      </c>
      <c r="F8146" s="45" t="s">
        <v>2429</v>
      </c>
      <c r="G8146" s="39" t="s">
        <v>2428</v>
      </c>
    </row>
    <row r="8147" spans="2:7" x14ac:dyDescent="0.25">
      <c r="B8147" s="69" t="s">
        <v>11408</v>
      </c>
      <c r="C8147" s="44">
        <v>1865</v>
      </c>
      <c r="D8147" s="44">
        <v>1865</v>
      </c>
      <c r="E8147" s="193" t="s">
        <v>13366</v>
      </c>
      <c r="F8147" s="45" t="s">
        <v>2429</v>
      </c>
      <c r="G8147" s="39" t="s">
        <v>2428</v>
      </c>
    </row>
    <row r="8148" spans="2:7" x14ac:dyDescent="0.25">
      <c r="B8148" s="69" t="s">
        <v>2899</v>
      </c>
      <c r="C8148" s="44">
        <v>1865</v>
      </c>
      <c r="D8148" s="44">
        <v>1865</v>
      </c>
      <c r="E8148" s="193" t="s">
        <v>13366</v>
      </c>
      <c r="F8148" s="45" t="s">
        <v>2429</v>
      </c>
      <c r="G8148" s="39" t="s">
        <v>2428</v>
      </c>
    </row>
    <row r="8149" spans="2:7" x14ac:dyDescent="0.25">
      <c r="B8149" s="69" t="s">
        <v>11409</v>
      </c>
      <c r="C8149" s="44">
        <v>1865</v>
      </c>
      <c r="D8149" s="44">
        <v>1865</v>
      </c>
      <c r="E8149" s="193" t="s">
        <v>13366</v>
      </c>
      <c r="F8149" s="45" t="s">
        <v>2429</v>
      </c>
      <c r="G8149" s="39" t="s">
        <v>2428</v>
      </c>
    </row>
    <row r="8150" spans="2:7" x14ac:dyDescent="0.25">
      <c r="B8150" s="69" t="s">
        <v>20169</v>
      </c>
      <c r="C8150" s="44">
        <v>1871</v>
      </c>
      <c r="D8150" s="44">
        <v>1871</v>
      </c>
      <c r="E8150" s="193" t="s">
        <v>13371</v>
      </c>
      <c r="F8150" s="45" t="s">
        <v>2419</v>
      </c>
      <c r="G8150" s="39" t="s">
        <v>2418</v>
      </c>
    </row>
    <row r="8151" spans="2:7" x14ac:dyDescent="0.25">
      <c r="B8151" s="69" t="s">
        <v>7237</v>
      </c>
      <c r="C8151" s="44">
        <v>1871</v>
      </c>
      <c r="D8151" s="44">
        <v>1871</v>
      </c>
      <c r="E8151" s="193" t="s">
        <v>13371</v>
      </c>
      <c r="F8151" s="45" t="s">
        <v>2419</v>
      </c>
      <c r="G8151" s="39" t="s">
        <v>2418</v>
      </c>
    </row>
    <row r="8152" spans="2:7" x14ac:dyDescent="0.25">
      <c r="B8152" s="69" t="s">
        <v>6148</v>
      </c>
      <c r="C8152" s="44">
        <v>1871</v>
      </c>
      <c r="D8152" s="44">
        <v>1871</v>
      </c>
      <c r="E8152" s="193" t="s">
        <v>13371</v>
      </c>
      <c r="F8152" s="45" t="s">
        <v>2419</v>
      </c>
      <c r="G8152" s="39" t="s">
        <v>2418</v>
      </c>
    </row>
    <row r="8153" spans="2:7" x14ac:dyDescent="0.25">
      <c r="B8153" s="69" t="s">
        <v>2905</v>
      </c>
      <c r="C8153" s="44">
        <v>1871</v>
      </c>
      <c r="D8153" s="44">
        <v>1871</v>
      </c>
      <c r="E8153" s="193" t="s">
        <v>13371</v>
      </c>
      <c r="F8153" s="45" t="s">
        <v>2419</v>
      </c>
      <c r="G8153" s="39" t="s">
        <v>2418</v>
      </c>
    </row>
    <row r="8154" spans="2:7" x14ac:dyDescent="0.25">
      <c r="B8154" s="69" t="s">
        <v>10242</v>
      </c>
      <c r="C8154" s="44">
        <v>1871</v>
      </c>
      <c r="D8154" s="44">
        <v>1871</v>
      </c>
      <c r="E8154" s="193" t="s">
        <v>13371</v>
      </c>
      <c r="F8154" s="45" t="s">
        <v>2419</v>
      </c>
      <c r="G8154" s="39" t="s">
        <v>2418</v>
      </c>
    </row>
    <row r="8155" spans="2:7" x14ac:dyDescent="0.25">
      <c r="B8155" s="69" t="s">
        <v>20177</v>
      </c>
      <c r="C8155" s="44">
        <v>1879</v>
      </c>
      <c r="D8155" s="44">
        <v>1879</v>
      </c>
      <c r="E8155" s="193" t="s">
        <v>13379</v>
      </c>
      <c r="F8155" s="45" t="s">
        <v>3882</v>
      </c>
      <c r="G8155" s="39" t="s">
        <v>3881</v>
      </c>
    </row>
    <row r="8156" spans="2:7" x14ac:dyDescent="0.25">
      <c r="B8156" s="69" t="s">
        <v>10250</v>
      </c>
      <c r="C8156" s="44">
        <v>1879</v>
      </c>
      <c r="D8156" s="44">
        <v>1879</v>
      </c>
      <c r="E8156" s="193" t="s">
        <v>13379</v>
      </c>
      <c r="F8156" s="45" t="s">
        <v>3882</v>
      </c>
      <c r="G8156" s="39" t="s">
        <v>3881</v>
      </c>
    </row>
    <row r="8157" spans="2:7" x14ac:dyDescent="0.25">
      <c r="B8157" s="69" t="s">
        <v>2913</v>
      </c>
      <c r="C8157" s="44">
        <v>1879</v>
      </c>
      <c r="D8157" s="44">
        <v>1879</v>
      </c>
      <c r="E8157" s="193" t="s">
        <v>13379</v>
      </c>
      <c r="F8157" s="45" t="s">
        <v>3882</v>
      </c>
      <c r="G8157" s="39" t="s">
        <v>3881</v>
      </c>
    </row>
    <row r="8158" spans="2:7" x14ac:dyDescent="0.25">
      <c r="B8158" s="69" t="s">
        <v>10425</v>
      </c>
      <c r="C8158" s="44">
        <v>1879</v>
      </c>
      <c r="D8158" s="44">
        <v>1879</v>
      </c>
      <c r="E8158" s="193" t="s">
        <v>13379</v>
      </c>
      <c r="F8158" s="45" t="s">
        <v>3882</v>
      </c>
      <c r="G8158" s="39" t="s">
        <v>3881</v>
      </c>
    </row>
    <row r="8159" spans="2:7" x14ac:dyDescent="0.25">
      <c r="B8159" s="69" t="s">
        <v>7146</v>
      </c>
      <c r="C8159" s="44">
        <v>1879</v>
      </c>
      <c r="D8159" s="44">
        <v>1879</v>
      </c>
      <c r="E8159" s="193" t="s">
        <v>13379</v>
      </c>
      <c r="F8159" s="45" t="s">
        <v>3882</v>
      </c>
      <c r="G8159" s="39" t="s">
        <v>3881</v>
      </c>
    </row>
    <row r="8160" spans="2:7" x14ac:dyDescent="0.25">
      <c r="B8160" s="69" t="s">
        <v>20180</v>
      </c>
      <c r="C8160" s="44">
        <v>1882</v>
      </c>
      <c r="D8160" s="44">
        <v>1882</v>
      </c>
      <c r="E8160" s="193" t="s">
        <v>13382</v>
      </c>
      <c r="F8160" s="45" t="s">
        <v>3876</v>
      </c>
      <c r="G8160" s="39" t="s">
        <v>3875</v>
      </c>
    </row>
    <row r="8161" spans="2:7" x14ac:dyDescent="0.25">
      <c r="B8161" s="69" t="s">
        <v>10253</v>
      </c>
      <c r="C8161" s="44">
        <v>1882</v>
      </c>
      <c r="D8161" s="44">
        <v>1882</v>
      </c>
      <c r="E8161" s="193" t="s">
        <v>13382</v>
      </c>
      <c r="F8161" s="45" t="s">
        <v>3876</v>
      </c>
      <c r="G8161" s="39" t="s">
        <v>3875</v>
      </c>
    </row>
    <row r="8162" spans="2:7" x14ac:dyDescent="0.25">
      <c r="B8162" s="69" t="s">
        <v>2916</v>
      </c>
      <c r="C8162" s="44">
        <v>1882</v>
      </c>
      <c r="D8162" s="44">
        <v>1882</v>
      </c>
      <c r="E8162" s="193" t="s">
        <v>13382</v>
      </c>
      <c r="F8162" s="45" t="s">
        <v>3876</v>
      </c>
      <c r="G8162" s="39" t="s">
        <v>3875</v>
      </c>
    </row>
    <row r="8163" spans="2:7" x14ac:dyDescent="0.25">
      <c r="B8163" s="69" t="s">
        <v>5513</v>
      </c>
      <c r="C8163" s="44">
        <v>1882</v>
      </c>
      <c r="D8163" s="44">
        <v>1882</v>
      </c>
      <c r="E8163" s="193" t="s">
        <v>13382</v>
      </c>
      <c r="F8163" s="45" t="s">
        <v>3876</v>
      </c>
      <c r="G8163" s="39" t="s">
        <v>3875</v>
      </c>
    </row>
    <row r="8164" spans="2:7" x14ac:dyDescent="0.25">
      <c r="B8164" s="69" t="s">
        <v>989</v>
      </c>
      <c r="C8164" s="44">
        <v>1882</v>
      </c>
      <c r="D8164" s="44">
        <v>1882</v>
      </c>
      <c r="E8164" s="193" t="s">
        <v>13382</v>
      </c>
      <c r="F8164" s="45" t="s">
        <v>3876</v>
      </c>
      <c r="G8164" s="39" t="s">
        <v>3875</v>
      </c>
    </row>
    <row r="8165" spans="2:7" x14ac:dyDescent="0.25">
      <c r="B8165" s="69" t="s">
        <v>20181</v>
      </c>
      <c r="C8165" s="44">
        <v>1883</v>
      </c>
      <c r="D8165" s="44">
        <v>1883</v>
      </c>
      <c r="E8165" s="193" t="s">
        <v>13383</v>
      </c>
      <c r="F8165" s="45" t="s">
        <v>3874</v>
      </c>
      <c r="G8165" s="39" t="s">
        <v>3873</v>
      </c>
    </row>
    <row r="8166" spans="2:7" x14ac:dyDescent="0.25">
      <c r="B8166" s="69" t="s">
        <v>10254</v>
      </c>
      <c r="C8166" s="44">
        <v>1883</v>
      </c>
      <c r="D8166" s="44">
        <v>1883</v>
      </c>
      <c r="E8166" s="193" t="s">
        <v>13383</v>
      </c>
      <c r="F8166" s="45" t="s">
        <v>3874</v>
      </c>
      <c r="G8166" s="39" t="s">
        <v>3873</v>
      </c>
    </row>
    <row r="8167" spans="2:7" x14ac:dyDescent="0.25">
      <c r="B8167" s="69" t="s">
        <v>2917</v>
      </c>
      <c r="C8167" s="44">
        <v>1883</v>
      </c>
      <c r="D8167" s="44">
        <v>1883</v>
      </c>
      <c r="E8167" s="193" t="s">
        <v>13383</v>
      </c>
      <c r="F8167" s="45" t="s">
        <v>3874</v>
      </c>
      <c r="G8167" s="39" t="s">
        <v>3873</v>
      </c>
    </row>
    <row r="8168" spans="2:7" x14ac:dyDescent="0.25">
      <c r="B8168" s="69" t="s">
        <v>3949</v>
      </c>
      <c r="C8168" s="44">
        <v>1883</v>
      </c>
      <c r="D8168" s="44">
        <v>1883</v>
      </c>
      <c r="E8168" s="193" t="s">
        <v>13383</v>
      </c>
      <c r="F8168" s="45" t="s">
        <v>3874</v>
      </c>
      <c r="G8168" s="39" t="s">
        <v>3873</v>
      </c>
    </row>
    <row r="8169" spans="2:7" x14ac:dyDescent="0.25">
      <c r="B8169" s="69" t="s">
        <v>6733</v>
      </c>
      <c r="C8169" s="44">
        <v>1883</v>
      </c>
      <c r="D8169" s="44">
        <v>1883</v>
      </c>
      <c r="E8169" s="193" t="s">
        <v>13383</v>
      </c>
      <c r="F8169" s="45" t="s">
        <v>3874</v>
      </c>
      <c r="G8169" s="39" t="s">
        <v>3873</v>
      </c>
    </row>
    <row r="8170" spans="2:7" x14ac:dyDescent="0.25">
      <c r="B8170" s="69" t="s">
        <v>6012</v>
      </c>
      <c r="C8170" s="44">
        <v>1883</v>
      </c>
      <c r="D8170" s="44">
        <v>1883</v>
      </c>
      <c r="E8170" s="193" t="s">
        <v>13383</v>
      </c>
      <c r="F8170" s="45" t="s">
        <v>3874</v>
      </c>
      <c r="G8170" s="39" t="s">
        <v>3873</v>
      </c>
    </row>
    <row r="8171" spans="2:7" x14ac:dyDescent="0.25">
      <c r="B8171" s="69" t="s">
        <v>20178</v>
      </c>
      <c r="C8171" s="44">
        <v>1880</v>
      </c>
      <c r="D8171" s="44">
        <v>1880</v>
      </c>
      <c r="E8171" s="193" t="s">
        <v>13380</v>
      </c>
      <c r="F8171" s="45" t="s">
        <v>3880</v>
      </c>
      <c r="G8171" s="39" t="s">
        <v>3879</v>
      </c>
    </row>
    <row r="8172" spans="2:7" x14ac:dyDescent="0.25">
      <c r="B8172" s="69" t="s">
        <v>7538</v>
      </c>
      <c r="C8172" s="44">
        <v>1880</v>
      </c>
      <c r="D8172" s="44">
        <v>1880</v>
      </c>
      <c r="E8172" s="193" t="s">
        <v>13380</v>
      </c>
      <c r="F8172" s="45" t="s">
        <v>3880</v>
      </c>
      <c r="G8172" s="39" t="s">
        <v>3879</v>
      </c>
    </row>
    <row r="8173" spans="2:7" x14ac:dyDescent="0.25">
      <c r="B8173" s="69" t="s">
        <v>9808</v>
      </c>
      <c r="C8173" s="44">
        <v>1880</v>
      </c>
      <c r="D8173" s="44">
        <v>1880</v>
      </c>
      <c r="E8173" s="193" t="s">
        <v>13380</v>
      </c>
      <c r="F8173" s="45" t="s">
        <v>3880</v>
      </c>
      <c r="G8173" s="39" t="s">
        <v>3879</v>
      </c>
    </row>
    <row r="8174" spans="2:7" x14ac:dyDescent="0.25">
      <c r="B8174" s="69" t="s">
        <v>3789</v>
      </c>
      <c r="C8174" s="44">
        <v>1880</v>
      </c>
      <c r="D8174" s="44">
        <v>1880</v>
      </c>
      <c r="E8174" s="193" t="s">
        <v>13380</v>
      </c>
      <c r="F8174" s="45" t="s">
        <v>3880</v>
      </c>
      <c r="G8174" s="39" t="s">
        <v>3879</v>
      </c>
    </row>
    <row r="8175" spans="2:7" x14ac:dyDescent="0.25">
      <c r="B8175" s="69" t="s">
        <v>10251</v>
      </c>
      <c r="C8175" s="44">
        <v>1880</v>
      </c>
      <c r="D8175" s="44">
        <v>1880</v>
      </c>
      <c r="E8175" s="193" t="s">
        <v>13380</v>
      </c>
      <c r="F8175" s="45" t="s">
        <v>3880</v>
      </c>
      <c r="G8175" s="39" t="s">
        <v>3879</v>
      </c>
    </row>
    <row r="8176" spans="2:7" x14ac:dyDescent="0.25">
      <c r="B8176" s="69" t="s">
        <v>2914</v>
      </c>
      <c r="C8176" s="44">
        <v>1880</v>
      </c>
      <c r="D8176" s="44">
        <v>1880</v>
      </c>
      <c r="E8176" s="193" t="s">
        <v>13380</v>
      </c>
      <c r="F8176" s="45" t="s">
        <v>3880</v>
      </c>
      <c r="G8176" s="39" t="s">
        <v>3879</v>
      </c>
    </row>
    <row r="8177" spans="2:7" x14ac:dyDescent="0.25">
      <c r="B8177" s="69" t="s">
        <v>20179</v>
      </c>
      <c r="C8177" s="44">
        <v>1881</v>
      </c>
      <c r="D8177" s="44">
        <v>1881</v>
      </c>
      <c r="E8177" s="193" t="s">
        <v>13381</v>
      </c>
      <c r="F8177" s="45" t="s">
        <v>3878</v>
      </c>
      <c r="G8177" s="39" t="s">
        <v>3877</v>
      </c>
    </row>
    <row r="8178" spans="2:7" x14ac:dyDescent="0.25">
      <c r="B8178" s="69" t="s">
        <v>10829</v>
      </c>
      <c r="C8178" s="44">
        <v>1881</v>
      </c>
      <c r="D8178" s="44">
        <v>1881</v>
      </c>
      <c r="E8178" s="193" t="s">
        <v>13381</v>
      </c>
      <c r="F8178" s="45" t="s">
        <v>3878</v>
      </c>
      <c r="G8178" s="39" t="s">
        <v>3877</v>
      </c>
    </row>
    <row r="8179" spans="2:7" x14ac:dyDescent="0.25">
      <c r="B8179" s="69" t="s">
        <v>10081</v>
      </c>
      <c r="C8179" s="44">
        <v>1881</v>
      </c>
      <c r="D8179" s="44">
        <v>1881</v>
      </c>
      <c r="E8179" s="193" t="s">
        <v>13381</v>
      </c>
      <c r="F8179" s="45" t="s">
        <v>3878</v>
      </c>
      <c r="G8179" s="39" t="s">
        <v>3877</v>
      </c>
    </row>
    <row r="8180" spans="2:7" x14ac:dyDescent="0.25">
      <c r="B8180" s="69" t="s">
        <v>7220</v>
      </c>
      <c r="C8180" s="44">
        <v>1881</v>
      </c>
      <c r="D8180" s="44">
        <v>1881</v>
      </c>
      <c r="E8180" s="193" t="s">
        <v>13381</v>
      </c>
      <c r="F8180" s="45" t="s">
        <v>3878</v>
      </c>
      <c r="G8180" s="39" t="s">
        <v>3877</v>
      </c>
    </row>
    <row r="8181" spans="2:7" x14ac:dyDescent="0.25">
      <c r="B8181" s="69" t="s">
        <v>2915</v>
      </c>
      <c r="C8181" s="44">
        <v>1881</v>
      </c>
      <c r="D8181" s="44">
        <v>1881</v>
      </c>
      <c r="E8181" s="193" t="s">
        <v>13381</v>
      </c>
      <c r="F8181" s="45" t="s">
        <v>3878</v>
      </c>
      <c r="G8181" s="39" t="s">
        <v>3877</v>
      </c>
    </row>
    <row r="8182" spans="2:7" x14ac:dyDescent="0.25">
      <c r="B8182" s="69" t="s">
        <v>10252</v>
      </c>
      <c r="C8182" s="44">
        <v>1881</v>
      </c>
      <c r="D8182" s="44">
        <v>1881</v>
      </c>
      <c r="E8182" s="193" t="s">
        <v>13381</v>
      </c>
      <c r="F8182" s="45" t="s">
        <v>3878</v>
      </c>
      <c r="G8182" s="39" t="s">
        <v>3877</v>
      </c>
    </row>
    <row r="8183" spans="2:7" x14ac:dyDescent="0.25">
      <c r="B8183" s="69" t="s">
        <v>19951</v>
      </c>
      <c r="C8183" s="44">
        <v>1661</v>
      </c>
      <c r="D8183" s="44">
        <v>1661</v>
      </c>
      <c r="E8183" s="193" t="s">
        <v>13183</v>
      </c>
      <c r="F8183" s="45" t="s">
        <v>4515</v>
      </c>
      <c r="G8183" s="39" t="s">
        <v>4516</v>
      </c>
    </row>
    <row r="8184" spans="2:7" x14ac:dyDescent="0.25">
      <c r="B8184" s="69" t="s">
        <v>4087</v>
      </c>
      <c r="C8184" s="44">
        <v>1661</v>
      </c>
      <c r="D8184" s="44">
        <v>1661</v>
      </c>
      <c r="E8184" s="193" t="s">
        <v>13183</v>
      </c>
      <c r="F8184" s="45" t="s">
        <v>4515</v>
      </c>
      <c r="G8184" s="39" t="s">
        <v>4516</v>
      </c>
    </row>
    <row r="8185" spans="2:7" x14ac:dyDescent="0.25">
      <c r="B8185" s="69" t="s">
        <v>6043</v>
      </c>
      <c r="C8185" s="44">
        <v>1661</v>
      </c>
      <c r="D8185" s="44">
        <v>1661</v>
      </c>
      <c r="E8185" s="193" t="s">
        <v>13183</v>
      </c>
      <c r="F8185" s="45" t="s">
        <v>4515</v>
      </c>
      <c r="G8185" s="39" t="s">
        <v>4516</v>
      </c>
    </row>
    <row r="8186" spans="2:7" x14ac:dyDescent="0.25">
      <c r="B8186" s="69" t="s">
        <v>6667</v>
      </c>
      <c r="C8186" s="44">
        <v>1661</v>
      </c>
      <c r="D8186" s="44">
        <v>1661</v>
      </c>
      <c r="E8186" s="193" t="s">
        <v>13183</v>
      </c>
      <c r="F8186" s="45" t="s">
        <v>4515</v>
      </c>
      <c r="G8186" s="39" t="s">
        <v>4516</v>
      </c>
    </row>
    <row r="8187" spans="2:7" x14ac:dyDescent="0.25">
      <c r="B8187" s="69" t="s">
        <v>14960</v>
      </c>
      <c r="C8187" s="44">
        <v>1661</v>
      </c>
      <c r="D8187" s="44">
        <v>1661</v>
      </c>
      <c r="E8187" s="193" t="s">
        <v>13183</v>
      </c>
      <c r="F8187" s="45" t="s">
        <v>4515</v>
      </c>
      <c r="G8187" s="39" t="s">
        <v>4516</v>
      </c>
    </row>
    <row r="8188" spans="2:7" x14ac:dyDescent="0.25">
      <c r="B8188" s="70" t="s">
        <v>19952</v>
      </c>
      <c r="C8188" s="46">
        <v>1662</v>
      </c>
      <c r="D8188" s="71">
        <v>1662</v>
      </c>
      <c r="E8188" s="53" t="s">
        <v>13184</v>
      </c>
      <c r="F8188" s="211" t="s">
        <v>15330</v>
      </c>
      <c r="G8188" s="71" t="s">
        <v>1292</v>
      </c>
    </row>
    <row r="8189" spans="2:7" x14ac:dyDescent="0.25">
      <c r="B8189" s="70" t="s">
        <v>4088</v>
      </c>
      <c r="C8189" s="46">
        <v>1662</v>
      </c>
      <c r="D8189" s="71">
        <v>1662</v>
      </c>
      <c r="E8189" s="53" t="s">
        <v>13184</v>
      </c>
      <c r="F8189" s="211" t="s">
        <v>15330</v>
      </c>
      <c r="G8189" s="71" t="s">
        <v>1292</v>
      </c>
    </row>
    <row r="8190" spans="2:7" x14ac:dyDescent="0.25">
      <c r="B8190" s="70" t="s">
        <v>6044</v>
      </c>
      <c r="C8190" s="46">
        <v>1662</v>
      </c>
      <c r="D8190" s="71">
        <v>1662</v>
      </c>
      <c r="E8190" s="53" t="s">
        <v>13184</v>
      </c>
      <c r="F8190" s="211" t="s">
        <v>15330</v>
      </c>
      <c r="G8190" s="71" t="s">
        <v>1292</v>
      </c>
    </row>
    <row r="8191" spans="2:7" x14ac:dyDescent="0.25">
      <c r="B8191" s="70" t="s">
        <v>14025</v>
      </c>
      <c r="C8191" s="46">
        <v>1662</v>
      </c>
      <c r="D8191" s="71">
        <v>1662</v>
      </c>
      <c r="E8191" s="53" t="s">
        <v>13184</v>
      </c>
      <c r="F8191" s="211" t="s">
        <v>15330</v>
      </c>
      <c r="G8191" s="71" t="s">
        <v>1292</v>
      </c>
    </row>
    <row r="8192" spans="2:7" x14ac:dyDescent="0.25">
      <c r="B8192" s="70" t="s">
        <v>14024</v>
      </c>
      <c r="C8192" s="46">
        <v>1662</v>
      </c>
      <c r="D8192" s="71">
        <v>1662</v>
      </c>
      <c r="E8192" s="53" t="s">
        <v>13184</v>
      </c>
      <c r="F8192" s="211" t="s">
        <v>15330</v>
      </c>
      <c r="G8192" s="71" t="s">
        <v>1292</v>
      </c>
    </row>
    <row r="8193" spans="2:7" x14ac:dyDescent="0.25">
      <c r="B8193" s="70" t="s">
        <v>10205</v>
      </c>
      <c r="C8193" s="46">
        <v>1662</v>
      </c>
      <c r="D8193" s="71">
        <v>1662</v>
      </c>
      <c r="E8193" s="53" t="s">
        <v>13184</v>
      </c>
      <c r="F8193" s="211" t="s">
        <v>15330</v>
      </c>
      <c r="G8193" s="71" t="s">
        <v>1292</v>
      </c>
    </row>
    <row r="8194" spans="2:7" x14ac:dyDescent="0.25">
      <c r="B8194" s="70" t="s">
        <v>7278</v>
      </c>
      <c r="C8194" s="46">
        <v>1662</v>
      </c>
      <c r="D8194" s="71">
        <v>1662</v>
      </c>
      <c r="E8194" s="53" t="s">
        <v>13184</v>
      </c>
      <c r="F8194" s="211" t="s">
        <v>15330</v>
      </c>
      <c r="G8194" s="71" t="s">
        <v>1292</v>
      </c>
    </row>
    <row r="8195" spans="2:7" x14ac:dyDescent="0.25">
      <c r="B8195" s="69" t="s">
        <v>20182</v>
      </c>
      <c r="C8195" s="44">
        <v>1884</v>
      </c>
      <c r="D8195" s="44">
        <v>1884</v>
      </c>
      <c r="E8195" s="193" t="s">
        <v>13384</v>
      </c>
      <c r="F8195" s="45" t="s">
        <v>3872</v>
      </c>
      <c r="G8195" s="39" t="s">
        <v>3871</v>
      </c>
    </row>
    <row r="8196" spans="2:7" x14ac:dyDescent="0.25">
      <c r="B8196" s="69" t="s">
        <v>2918</v>
      </c>
      <c r="C8196" s="44">
        <v>1884</v>
      </c>
      <c r="D8196" s="44">
        <v>1884</v>
      </c>
      <c r="E8196" s="193" t="s">
        <v>13384</v>
      </c>
      <c r="F8196" s="45" t="s">
        <v>3872</v>
      </c>
      <c r="G8196" s="39" t="s">
        <v>3871</v>
      </c>
    </row>
    <row r="8197" spans="2:7" x14ac:dyDescent="0.25">
      <c r="B8197" s="69" t="s">
        <v>1169</v>
      </c>
      <c r="C8197" s="44">
        <v>1884</v>
      </c>
      <c r="D8197" s="44">
        <v>1884</v>
      </c>
      <c r="E8197" s="193" t="s">
        <v>13384</v>
      </c>
      <c r="F8197" s="45" t="s">
        <v>3872</v>
      </c>
      <c r="G8197" s="39" t="s">
        <v>3871</v>
      </c>
    </row>
    <row r="8198" spans="2:7" x14ac:dyDescent="0.25">
      <c r="B8198" s="69" t="s">
        <v>6807</v>
      </c>
      <c r="C8198" s="44">
        <v>1884</v>
      </c>
      <c r="D8198" s="44">
        <v>1884</v>
      </c>
      <c r="E8198" s="193" t="s">
        <v>13384</v>
      </c>
      <c r="F8198" s="45" t="s">
        <v>3872</v>
      </c>
      <c r="G8198" s="39" t="s">
        <v>3871</v>
      </c>
    </row>
    <row r="8199" spans="2:7" x14ac:dyDescent="0.25">
      <c r="B8199" s="69" t="s">
        <v>8898</v>
      </c>
      <c r="C8199" s="44">
        <v>1884</v>
      </c>
      <c r="D8199" s="44">
        <v>1884</v>
      </c>
      <c r="E8199" s="193" t="s">
        <v>13384</v>
      </c>
      <c r="F8199" s="45" t="s">
        <v>3872</v>
      </c>
      <c r="G8199" s="39" t="s">
        <v>3871</v>
      </c>
    </row>
    <row r="8200" spans="2:7" x14ac:dyDescent="0.25">
      <c r="B8200" s="69" t="s">
        <v>10224</v>
      </c>
      <c r="C8200" s="44">
        <v>1884</v>
      </c>
      <c r="D8200" s="44">
        <v>1884</v>
      </c>
      <c r="E8200" s="193" t="s">
        <v>13384</v>
      </c>
      <c r="F8200" s="45" t="s">
        <v>3872</v>
      </c>
      <c r="G8200" s="39" t="s">
        <v>3871</v>
      </c>
    </row>
    <row r="8201" spans="2:7" x14ac:dyDescent="0.25">
      <c r="B8201" s="69" t="s">
        <v>20183</v>
      </c>
      <c r="C8201" s="44">
        <v>1885</v>
      </c>
      <c r="D8201" s="44">
        <v>1885</v>
      </c>
      <c r="E8201" s="193" t="s">
        <v>13385</v>
      </c>
      <c r="F8201" s="45" t="s">
        <v>3870</v>
      </c>
      <c r="G8201" s="39" t="s">
        <v>3869</v>
      </c>
    </row>
    <row r="8202" spans="2:7" x14ac:dyDescent="0.25">
      <c r="B8202" s="69" t="s">
        <v>10255</v>
      </c>
      <c r="C8202" s="44">
        <v>1885</v>
      </c>
      <c r="D8202" s="44">
        <v>1885</v>
      </c>
      <c r="E8202" s="193" t="s">
        <v>13385</v>
      </c>
      <c r="F8202" s="45" t="s">
        <v>3870</v>
      </c>
      <c r="G8202" s="39" t="s">
        <v>3869</v>
      </c>
    </row>
    <row r="8203" spans="2:7" x14ac:dyDescent="0.25">
      <c r="B8203" s="69" t="s">
        <v>2919</v>
      </c>
      <c r="C8203" s="44">
        <v>1885</v>
      </c>
      <c r="D8203" s="44">
        <v>1885</v>
      </c>
      <c r="E8203" s="193" t="s">
        <v>13385</v>
      </c>
      <c r="F8203" s="45" t="s">
        <v>3870</v>
      </c>
      <c r="G8203" s="39" t="s">
        <v>3869</v>
      </c>
    </row>
    <row r="8204" spans="2:7" x14ac:dyDescent="0.25">
      <c r="B8204" s="69" t="s">
        <v>8181</v>
      </c>
      <c r="C8204" s="44">
        <v>1885</v>
      </c>
      <c r="D8204" s="44">
        <v>1885</v>
      </c>
      <c r="E8204" s="193" t="s">
        <v>13385</v>
      </c>
      <c r="F8204" s="45" t="s">
        <v>3870</v>
      </c>
      <c r="G8204" s="39" t="s">
        <v>3869</v>
      </c>
    </row>
    <row r="8205" spans="2:7" x14ac:dyDescent="0.25">
      <c r="B8205" s="69" t="s">
        <v>9950</v>
      </c>
      <c r="C8205" s="44">
        <v>1885</v>
      </c>
      <c r="D8205" s="44">
        <v>1885</v>
      </c>
      <c r="E8205" s="193" t="s">
        <v>13385</v>
      </c>
      <c r="F8205" s="45" t="s">
        <v>3870</v>
      </c>
      <c r="G8205" s="39" t="s">
        <v>3869</v>
      </c>
    </row>
    <row r="8206" spans="2:7" x14ac:dyDescent="0.25">
      <c r="B8206" s="69" t="s">
        <v>20184</v>
      </c>
      <c r="C8206" s="44">
        <v>1887</v>
      </c>
      <c r="D8206" s="44">
        <v>1887</v>
      </c>
      <c r="E8206" s="193" t="s">
        <v>13386</v>
      </c>
      <c r="F8206" s="45" t="s">
        <v>3868</v>
      </c>
      <c r="G8206" s="39" t="s">
        <v>3867</v>
      </c>
    </row>
    <row r="8207" spans="2:7" x14ac:dyDescent="0.25">
      <c r="B8207" s="69" t="s">
        <v>6944</v>
      </c>
      <c r="C8207" s="44">
        <v>1887</v>
      </c>
      <c r="D8207" s="44">
        <v>1887</v>
      </c>
      <c r="E8207" s="193" t="s">
        <v>13386</v>
      </c>
      <c r="F8207" s="45" t="s">
        <v>3868</v>
      </c>
      <c r="G8207" s="39" t="s">
        <v>3867</v>
      </c>
    </row>
    <row r="8208" spans="2:7" x14ac:dyDescent="0.25">
      <c r="B8208" s="69" t="s">
        <v>9946</v>
      </c>
      <c r="C8208" s="44">
        <v>1887</v>
      </c>
      <c r="D8208" s="44">
        <v>1887</v>
      </c>
      <c r="E8208" s="193" t="s">
        <v>13386</v>
      </c>
      <c r="F8208" s="45" t="s">
        <v>3868</v>
      </c>
      <c r="G8208" s="39" t="s">
        <v>3867</v>
      </c>
    </row>
    <row r="8209" spans="2:7" x14ac:dyDescent="0.25">
      <c r="B8209" s="69" t="s">
        <v>2920</v>
      </c>
      <c r="C8209" s="44">
        <v>1887</v>
      </c>
      <c r="D8209" s="44">
        <v>1887</v>
      </c>
      <c r="E8209" s="193" t="s">
        <v>13386</v>
      </c>
      <c r="F8209" s="45" t="s">
        <v>3868</v>
      </c>
      <c r="G8209" s="39" t="s">
        <v>3867</v>
      </c>
    </row>
    <row r="8210" spans="2:7" x14ac:dyDescent="0.25">
      <c r="B8210" s="69" t="s">
        <v>10256</v>
      </c>
      <c r="C8210" s="44">
        <v>1887</v>
      </c>
      <c r="D8210" s="44">
        <v>1887</v>
      </c>
      <c r="E8210" s="193" t="s">
        <v>13386</v>
      </c>
      <c r="F8210" s="45" t="s">
        <v>3868</v>
      </c>
      <c r="G8210" s="39" t="s">
        <v>3867</v>
      </c>
    </row>
    <row r="8211" spans="2:7" x14ac:dyDescent="0.25">
      <c r="B8211" s="69" t="s">
        <v>20185</v>
      </c>
      <c r="C8211" s="44">
        <v>1888</v>
      </c>
      <c r="D8211" s="44">
        <v>1888</v>
      </c>
      <c r="E8211" s="193" t="s">
        <v>13387</v>
      </c>
      <c r="F8211" s="45" t="s">
        <v>3866</v>
      </c>
      <c r="G8211" s="39" t="s">
        <v>3865</v>
      </c>
    </row>
    <row r="8212" spans="2:7" x14ac:dyDescent="0.25">
      <c r="B8212" s="69" t="s">
        <v>2921</v>
      </c>
      <c r="C8212" s="44">
        <v>1888</v>
      </c>
      <c r="D8212" s="44">
        <v>1888</v>
      </c>
      <c r="E8212" s="193" t="s">
        <v>13387</v>
      </c>
      <c r="F8212" s="45" t="s">
        <v>3866</v>
      </c>
      <c r="G8212" s="39" t="s">
        <v>3865</v>
      </c>
    </row>
    <row r="8213" spans="2:7" x14ac:dyDescent="0.25">
      <c r="B8213" s="69" t="s">
        <v>10257</v>
      </c>
      <c r="C8213" s="44">
        <v>1888</v>
      </c>
      <c r="D8213" s="44">
        <v>1888</v>
      </c>
      <c r="E8213" s="193" t="s">
        <v>13387</v>
      </c>
      <c r="F8213" s="45" t="s">
        <v>3866</v>
      </c>
      <c r="G8213" s="39" t="s">
        <v>3865</v>
      </c>
    </row>
    <row r="8214" spans="2:7" x14ac:dyDescent="0.25">
      <c r="B8214" s="69" t="s">
        <v>3706</v>
      </c>
      <c r="C8214" s="44">
        <v>1888</v>
      </c>
      <c r="D8214" s="44">
        <v>1888</v>
      </c>
      <c r="E8214" s="193" t="s">
        <v>13387</v>
      </c>
      <c r="F8214" s="45" t="s">
        <v>3866</v>
      </c>
      <c r="G8214" s="39" t="s">
        <v>3865</v>
      </c>
    </row>
    <row r="8215" spans="2:7" x14ac:dyDescent="0.25">
      <c r="B8215" s="69" t="s">
        <v>7140</v>
      </c>
      <c r="C8215" s="44">
        <v>1888</v>
      </c>
      <c r="D8215" s="44">
        <v>1888</v>
      </c>
      <c r="E8215" s="193" t="s">
        <v>13387</v>
      </c>
      <c r="F8215" s="45" t="s">
        <v>3866</v>
      </c>
      <c r="G8215" s="39" t="s">
        <v>3865</v>
      </c>
    </row>
    <row r="8216" spans="2:7" x14ac:dyDescent="0.25">
      <c r="B8216" s="69" t="s">
        <v>20187</v>
      </c>
      <c r="C8216" s="44">
        <v>1888.2</v>
      </c>
      <c r="D8216" s="44" t="s">
        <v>7990</v>
      </c>
      <c r="E8216" s="51" t="s">
        <v>16674</v>
      </c>
      <c r="F8216" s="45" t="s">
        <v>7991</v>
      </c>
      <c r="G8216" s="39" t="s">
        <v>11839</v>
      </c>
    </row>
    <row r="8217" spans="2:7" x14ac:dyDescent="0.25">
      <c r="B8217" s="69" t="s">
        <v>7990</v>
      </c>
      <c r="C8217" s="44">
        <v>1888.2</v>
      </c>
      <c r="D8217" s="44" t="s">
        <v>7990</v>
      </c>
      <c r="E8217" s="51" t="s">
        <v>16674</v>
      </c>
      <c r="F8217" s="45" t="s">
        <v>7991</v>
      </c>
      <c r="G8217" s="39" t="s">
        <v>11839</v>
      </c>
    </row>
    <row r="8218" spans="2:7" x14ac:dyDescent="0.25">
      <c r="B8218" s="69" t="s">
        <v>3395</v>
      </c>
      <c r="C8218" s="44">
        <v>1888.2</v>
      </c>
      <c r="D8218" s="44" t="s">
        <v>7990</v>
      </c>
      <c r="E8218" s="51" t="s">
        <v>16674</v>
      </c>
      <c r="F8218" s="45" t="s">
        <v>7991</v>
      </c>
      <c r="G8218" s="39" t="s">
        <v>11839</v>
      </c>
    </row>
    <row r="8219" spans="2:7" x14ac:dyDescent="0.25">
      <c r="B8219" s="69" t="s">
        <v>8286</v>
      </c>
      <c r="C8219" s="44">
        <v>1888.2</v>
      </c>
      <c r="D8219" s="44" t="s">
        <v>7990</v>
      </c>
      <c r="E8219" s="51" t="s">
        <v>16674</v>
      </c>
      <c r="F8219" s="45" t="s">
        <v>7991</v>
      </c>
      <c r="G8219" s="39" t="s">
        <v>11839</v>
      </c>
    </row>
    <row r="8220" spans="2:7" x14ac:dyDescent="0.25">
      <c r="B8220" s="69" t="s">
        <v>20186</v>
      </c>
      <c r="C8220" s="44">
        <v>1888.1</v>
      </c>
      <c r="D8220" s="44" t="s">
        <v>7987</v>
      </c>
      <c r="E8220" s="51" t="s">
        <v>16675</v>
      </c>
      <c r="F8220" s="45" t="s">
        <v>7988</v>
      </c>
      <c r="G8220" s="39" t="s">
        <v>7989</v>
      </c>
    </row>
    <row r="8221" spans="2:7" x14ac:dyDescent="0.25">
      <c r="B8221" s="69" t="s">
        <v>7987</v>
      </c>
      <c r="C8221" s="44">
        <v>1888.1</v>
      </c>
      <c r="D8221" s="44" t="s">
        <v>7987</v>
      </c>
      <c r="E8221" s="51" t="s">
        <v>16675</v>
      </c>
      <c r="F8221" s="45" t="s">
        <v>7988</v>
      </c>
      <c r="G8221" s="39" t="s">
        <v>7989</v>
      </c>
    </row>
    <row r="8222" spans="2:7" x14ac:dyDescent="0.25">
      <c r="B8222" s="69" t="s">
        <v>7209</v>
      </c>
      <c r="C8222" s="44">
        <v>1888.1</v>
      </c>
      <c r="D8222" s="44" t="s">
        <v>7987</v>
      </c>
      <c r="E8222" s="51" t="s">
        <v>16675</v>
      </c>
      <c r="F8222" s="45" t="s">
        <v>7988</v>
      </c>
      <c r="G8222" s="39" t="s">
        <v>7989</v>
      </c>
    </row>
    <row r="8223" spans="2:7" x14ac:dyDescent="0.25">
      <c r="B8223" s="69" t="s">
        <v>5575</v>
      </c>
      <c r="C8223" s="44">
        <v>1888.1</v>
      </c>
      <c r="D8223" s="44" t="s">
        <v>7987</v>
      </c>
      <c r="E8223" s="51" t="s">
        <v>16675</v>
      </c>
      <c r="F8223" s="45" t="s">
        <v>7988</v>
      </c>
      <c r="G8223" s="39" t="s">
        <v>7989</v>
      </c>
    </row>
    <row r="8224" spans="2:7" x14ac:dyDescent="0.25">
      <c r="B8224" s="69" t="s">
        <v>8285</v>
      </c>
      <c r="C8224" s="44">
        <v>1888.1</v>
      </c>
      <c r="D8224" s="44" t="s">
        <v>7987</v>
      </c>
      <c r="E8224" s="51" t="s">
        <v>16675</v>
      </c>
      <c r="F8224" s="45" t="s">
        <v>7988</v>
      </c>
      <c r="G8224" s="39" t="s">
        <v>7989</v>
      </c>
    </row>
    <row r="8225" spans="2:7" x14ac:dyDescent="0.25">
      <c r="B8225" s="69" t="s">
        <v>3397</v>
      </c>
      <c r="C8225" s="44">
        <v>1888.1</v>
      </c>
      <c r="D8225" s="44" t="s">
        <v>7987</v>
      </c>
      <c r="E8225" s="51" t="s">
        <v>16675</v>
      </c>
      <c r="F8225" s="45" t="s">
        <v>7988</v>
      </c>
      <c r="G8225" s="39" t="s">
        <v>7989</v>
      </c>
    </row>
    <row r="8226" spans="2:7" x14ac:dyDescent="0.25">
      <c r="B8226" s="69" t="s">
        <v>20188</v>
      </c>
      <c r="C8226" s="44">
        <v>1889</v>
      </c>
      <c r="D8226" s="44">
        <v>1889</v>
      </c>
      <c r="E8226" s="193" t="s">
        <v>13388</v>
      </c>
      <c r="F8226" s="45" t="s">
        <v>3864</v>
      </c>
      <c r="G8226" s="39" t="s">
        <v>3863</v>
      </c>
    </row>
    <row r="8227" spans="2:7" x14ac:dyDescent="0.25">
      <c r="B8227" s="69" t="s">
        <v>10258</v>
      </c>
      <c r="C8227" s="44">
        <v>1889</v>
      </c>
      <c r="D8227" s="44">
        <v>1889</v>
      </c>
      <c r="E8227" s="193" t="s">
        <v>13388</v>
      </c>
      <c r="F8227" s="45" t="s">
        <v>3864</v>
      </c>
      <c r="G8227" s="39" t="s">
        <v>3863</v>
      </c>
    </row>
    <row r="8228" spans="2:7" x14ac:dyDescent="0.25">
      <c r="B8228" s="69" t="s">
        <v>6197</v>
      </c>
      <c r="C8228" s="44">
        <v>1889</v>
      </c>
      <c r="D8228" s="44">
        <v>1889</v>
      </c>
      <c r="E8228" s="193" t="s">
        <v>13388</v>
      </c>
      <c r="F8228" s="45" t="s">
        <v>3864</v>
      </c>
      <c r="G8228" s="39" t="s">
        <v>3863</v>
      </c>
    </row>
    <row r="8229" spans="2:7" x14ac:dyDescent="0.25">
      <c r="B8229" s="69" t="s">
        <v>10412</v>
      </c>
      <c r="C8229" s="44">
        <v>1889</v>
      </c>
      <c r="D8229" s="44">
        <v>1889</v>
      </c>
      <c r="E8229" s="193" t="s">
        <v>13388</v>
      </c>
      <c r="F8229" s="45" t="s">
        <v>3864</v>
      </c>
      <c r="G8229" s="39" t="s">
        <v>3863</v>
      </c>
    </row>
    <row r="8230" spans="2:7" x14ac:dyDescent="0.25">
      <c r="B8230" s="69" t="s">
        <v>10471</v>
      </c>
      <c r="C8230" s="44">
        <v>1889</v>
      </c>
      <c r="D8230" s="44">
        <v>1889</v>
      </c>
      <c r="E8230" s="193" t="s">
        <v>13388</v>
      </c>
      <c r="F8230" s="45" t="s">
        <v>3864</v>
      </c>
      <c r="G8230" s="39" t="s">
        <v>3863</v>
      </c>
    </row>
    <row r="8231" spans="2:7" x14ac:dyDescent="0.25">
      <c r="B8231" s="69" t="s">
        <v>20189</v>
      </c>
      <c r="C8231" s="44">
        <v>1890</v>
      </c>
      <c r="D8231" s="44">
        <v>1890</v>
      </c>
      <c r="E8231" s="193" t="s">
        <v>13389</v>
      </c>
      <c r="F8231" s="45" t="s">
        <v>3862</v>
      </c>
      <c r="G8231" s="39" t="s">
        <v>3861</v>
      </c>
    </row>
    <row r="8232" spans="2:7" x14ac:dyDescent="0.25">
      <c r="B8232" s="69" t="s">
        <v>6198</v>
      </c>
      <c r="C8232" s="44">
        <v>1890</v>
      </c>
      <c r="D8232" s="44">
        <v>1890</v>
      </c>
      <c r="E8232" s="193" t="s">
        <v>13389</v>
      </c>
      <c r="F8232" s="45" t="s">
        <v>3862</v>
      </c>
      <c r="G8232" s="39" t="s">
        <v>3861</v>
      </c>
    </row>
    <row r="8233" spans="2:7" x14ac:dyDescent="0.25">
      <c r="B8233" s="69" t="s">
        <v>10259</v>
      </c>
      <c r="C8233" s="44">
        <v>1890</v>
      </c>
      <c r="D8233" s="44">
        <v>1890</v>
      </c>
      <c r="E8233" s="193" t="s">
        <v>13389</v>
      </c>
      <c r="F8233" s="45" t="s">
        <v>3862</v>
      </c>
      <c r="G8233" s="39" t="s">
        <v>3861</v>
      </c>
    </row>
    <row r="8234" spans="2:7" x14ac:dyDescent="0.25">
      <c r="B8234" s="69" t="s">
        <v>10731</v>
      </c>
      <c r="C8234" s="44">
        <v>1890</v>
      </c>
      <c r="D8234" s="44">
        <v>1890</v>
      </c>
      <c r="E8234" s="193" t="s">
        <v>13389</v>
      </c>
      <c r="F8234" s="45" t="s">
        <v>3862</v>
      </c>
      <c r="G8234" s="39" t="s">
        <v>3861</v>
      </c>
    </row>
    <row r="8235" spans="2:7" x14ac:dyDescent="0.25">
      <c r="B8235" s="69" t="s">
        <v>6676</v>
      </c>
      <c r="C8235" s="44">
        <v>1890</v>
      </c>
      <c r="D8235" s="44">
        <v>1890</v>
      </c>
      <c r="E8235" s="193" t="s">
        <v>13389</v>
      </c>
      <c r="F8235" s="45" t="s">
        <v>3862</v>
      </c>
      <c r="G8235" s="39" t="s">
        <v>3861</v>
      </c>
    </row>
    <row r="8236" spans="2:7" x14ac:dyDescent="0.25">
      <c r="B8236" s="69" t="s">
        <v>7152</v>
      </c>
      <c r="C8236" s="44">
        <v>1890</v>
      </c>
      <c r="D8236" s="44">
        <v>1890</v>
      </c>
      <c r="E8236" s="193" t="s">
        <v>13389</v>
      </c>
      <c r="F8236" s="45" t="s">
        <v>3862</v>
      </c>
      <c r="G8236" s="39" t="s">
        <v>3861</v>
      </c>
    </row>
    <row r="8237" spans="2:7" x14ac:dyDescent="0.25">
      <c r="B8237" s="69" t="s">
        <v>20190</v>
      </c>
      <c r="C8237" s="44">
        <v>1891</v>
      </c>
      <c r="D8237" s="44">
        <v>1891</v>
      </c>
      <c r="E8237" s="193" t="s">
        <v>13390</v>
      </c>
      <c r="F8237" s="45" t="s">
        <v>7992</v>
      </c>
      <c r="G8237" s="39" t="s">
        <v>7993</v>
      </c>
    </row>
    <row r="8238" spans="2:7" x14ac:dyDescent="0.25">
      <c r="B8238" s="69" t="s">
        <v>8243</v>
      </c>
      <c r="C8238" s="44">
        <v>1891</v>
      </c>
      <c r="D8238" s="44">
        <v>1891</v>
      </c>
      <c r="E8238" s="193" t="s">
        <v>13390</v>
      </c>
      <c r="F8238" s="45" t="s">
        <v>7992</v>
      </c>
      <c r="G8238" s="39" t="s">
        <v>7993</v>
      </c>
    </row>
    <row r="8239" spans="2:7" x14ac:dyDescent="0.25">
      <c r="B8239" s="69" t="s">
        <v>10039</v>
      </c>
      <c r="C8239" s="44">
        <v>1891</v>
      </c>
      <c r="D8239" s="44">
        <v>1891</v>
      </c>
      <c r="E8239" s="193" t="s">
        <v>13390</v>
      </c>
      <c r="F8239" s="45" t="s">
        <v>7992</v>
      </c>
      <c r="G8239" s="39" t="s">
        <v>7993</v>
      </c>
    </row>
    <row r="8240" spans="2:7" x14ac:dyDescent="0.25">
      <c r="B8240" s="69" t="s">
        <v>10260</v>
      </c>
      <c r="C8240" s="44">
        <v>1891</v>
      </c>
      <c r="D8240" s="44">
        <v>1891</v>
      </c>
      <c r="E8240" s="193" t="s">
        <v>13390</v>
      </c>
      <c r="F8240" s="45" t="s">
        <v>7992</v>
      </c>
      <c r="G8240" s="39" t="s">
        <v>7993</v>
      </c>
    </row>
    <row r="8241" spans="2:7" x14ac:dyDescent="0.25">
      <c r="B8241" s="69" t="s">
        <v>6199</v>
      </c>
      <c r="C8241" s="44">
        <v>1891</v>
      </c>
      <c r="D8241" s="44">
        <v>1891</v>
      </c>
      <c r="E8241" s="193" t="s">
        <v>13390</v>
      </c>
      <c r="F8241" s="45" t="s">
        <v>7992</v>
      </c>
      <c r="G8241" s="39" t="s">
        <v>7993</v>
      </c>
    </row>
    <row r="8242" spans="2:7" x14ac:dyDescent="0.25">
      <c r="B8242" s="69" t="s">
        <v>20191</v>
      </c>
      <c r="C8242" s="44">
        <v>1893</v>
      </c>
      <c r="D8242" s="44">
        <v>1893</v>
      </c>
      <c r="E8242" s="193" t="s">
        <v>13391</v>
      </c>
      <c r="F8242" s="45" t="s">
        <v>3860</v>
      </c>
      <c r="G8242" s="39" t="s">
        <v>3859</v>
      </c>
    </row>
    <row r="8243" spans="2:7" x14ac:dyDescent="0.25">
      <c r="B8243" s="69" t="s">
        <v>10261</v>
      </c>
      <c r="C8243" s="44">
        <v>1893</v>
      </c>
      <c r="D8243" s="44">
        <v>1893</v>
      </c>
      <c r="E8243" s="193" t="s">
        <v>13391</v>
      </c>
      <c r="F8243" s="45" t="s">
        <v>3860</v>
      </c>
      <c r="G8243" s="39" t="s">
        <v>3859</v>
      </c>
    </row>
    <row r="8244" spans="2:7" x14ac:dyDescent="0.25">
      <c r="B8244" s="69" t="s">
        <v>6200</v>
      </c>
      <c r="C8244" s="44">
        <v>1893</v>
      </c>
      <c r="D8244" s="44">
        <v>1893</v>
      </c>
      <c r="E8244" s="193" t="s">
        <v>13391</v>
      </c>
      <c r="F8244" s="45" t="s">
        <v>3860</v>
      </c>
      <c r="G8244" s="39" t="s">
        <v>3859</v>
      </c>
    </row>
    <row r="8245" spans="2:7" x14ac:dyDescent="0.25">
      <c r="B8245" s="69" t="s">
        <v>7342</v>
      </c>
      <c r="C8245" s="44">
        <v>1893</v>
      </c>
      <c r="D8245" s="44">
        <v>1893</v>
      </c>
      <c r="E8245" s="193" t="s">
        <v>13391</v>
      </c>
      <c r="F8245" s="45" t="s">
        <v>3860</v>
      </c>
      <c r="G8245" s="39" t="s">
        <v>3859</v>
      </c>
    </row>
    <row r="8246" spans="2:7" x14ac:dyDescent="0.25">
      <c r="B8246" s="69" t="s">
        <v>6706</v>
      </c>
      <c r="C8246" s="44">
        <v>1893</v>
      </c>
      <c r="D8246" s="44">
        <v>1893</v>
      </c>
      <c r="E8246" s="193" t="s">
        <v>13391</v>
      </c>
      <c r="F8246" s="45" t="s">
        <v>3860</v>
      </c>
      <c r="G8246" s="39" t="s">
        <v>3859</v>
      </c>
    </row>
    <row r="8247" spans="2:7" x14ac:dyDescent="0.25">
      <c r="B8247" s="69" t="s">
        <v>5934</v>
      </c>
      <c r="C8247" s="44">
        <v>1893</v>
      </c>
      <c r="D8247" s="44">
        <v>1893</v>
      </c>
      <c r="E8247" s="193" t="s">
        <v>13391</v>
      </c>
      <c r="F8247" s="45" t="s">
        <v>3860</v>
      </c>
      <c r="G8247" s="39" t="s">
        <v>3859</v>
      </c>
    </row>
    <row r="8248" spans="2:7" x14ac:dyDescent="0.25">
      <c r="B8248" s="69" t="s">
        <v>20196</v>
      </c>
      <c r="C8248" s="44">
        <v>1897</v>
      </c>
      <c r="D8248" s="44">
        <v>1897</v>
      </c>
      <c r="E8248" s="193" t="s">
        <v>13395</v>
      </c>
      <c r="F8248" s="45" t="s">
        <v>7999</v>
      </c>
      <c r="G8248" s="39" t="s">
        <v>18268</v>
      </c>
    </row>
    <row r="8249" spans="2:7" x14ac:dyDescent="0.25">
      <c r="B8249" s="69" t="s">
        <v>10265</v>
      </c>
      <c r="C8249" s="44">
        <v>1897</v>
      </c>
      <c r="D8249" s="44">
        <v>1897</v>
      </c>
      <c r="E8249" s="193" t="s">
        <v>13395</v>
      </c>
      <c r="F8249" s="45" t="s">
        <v>7999</v>
      </c>
      <c r="G8249" s="39" t="s">
        <v>18268</v>
      </c>
    </row>
    <row r="8250" spans="2:7" x14ac:dyDescent="0.25">
      <c r="B8250" s="69" t="s">
        <v>6204</v>
      </c>
      <c r="C8250" s="44">
        <v>1897</v>
      </c>
      <c r="D8250" s="44">
        <v>1897</v>
      </c>
      <c r="E8250" s="193" t="s">
        <v>13395</v>
      </c>
      <c r="F8250" s="45" t="s">
        <v>7999</v>
      </c>
      <c r="G8250" s="39" t="s">
        <v>18268</v>
      </c>
    </row>
    <row r="8251" spans="2:7" x14ac:dyDescent="0.25">
      <c r="B8251" s="69" t="s">
        <v>6846</v>
      </c>
      <c r="C8251" s="44">
        <v>1897</v>
      </c>
      <c r="D8251" s="44">
        <v>1897</v>
      </c>
      <c r="E8251" s="193" t="s">
        <v>13395</v>
      </c>
      <c r="F8251" s="45" t="s">
        <v>7999</v>
      </c>
      <c r="G8251" s="39" t="s">
        <v>18268</v>
      </c>
    </row>
    <row r="8252" spans="2:7" x14ac:dyDescent="0.25">
      <c r="B8252" s="69" t="s">
        <v>6717</v>
      </c>
      <c r="C8252" s="44">
        <v>1897</v>
      </c>
      <c r="D8252" s="44">
        <v>1897</v>
      </c>
      <c r="E8252" s="193" t="s">
        <v>13395</v>
      </c>
      <c r="F8252" s="45" t="s">
        <v>7999</v>
      </c>
      <c r="G8252" s="39" t="s">
        <v>18268</v>
      </c>
    </row>
    <row r="8253" spans="2:7" x14ac:dyDescent="0.25">
      <c r="B8253" s="69" t="s">
        <v>5975</v>
      </c>
      <c r="C8253" s="44">
        <v>1897</v>
      </c>
      <c r="D8253" s="44">
        <v>1897</v>
      </c>
      <c r="E8253" s="193" t="s">
        <v>13395</v>
      </c>
      <c r="F8253" s="45" t="s">
        <v>7999</v>
      </c>
      <c r="G8253" s="39" t="s">
        <v>18268</v>
      </c>
    </row>
    <row r="8254" spans="2:7" x14ac:dyDescent="0.25">
      <c r="B8254" s="69" t="s">
        <v>20194</v>
      </c>
      <c r="C8254" s="44">
        <v>1895</v>
      </c>
      <c r="D8254" s="44">
        <v>1895</v>
      </c>
      <c r="E8254" s="193" t="s">
        <v>13393</v>
      </c>
      <c r="F8254" s="45" t="s">
        <v>3856</v>
      </c>
      <c r="G8254" s="39" t="s">
        <v>3855</v>
      </c>
    </row>
    <row r="8255" spans="2:7" x14ac:dyDescent="0.25">
      <c r="B8255" s="69" t="s">
        <v>14984</v>
      </c>
      <c r="C8255" s="44">
        <v>1895</v>
      </c>
      <c r="D8255" s="44">
        <v>1895</v>
      </c>
      <c r="E8255" s="193" t="s">
        <v>13393</v>
      </c>
      <c r="F8255" s="45" t="s">
        <v>3856</v>
      </c>
      <c r="G8255" s="39" t="s">
        <v>3855</v>
      </c>
    </row>
    <row r="8256" spans="2:7" x14ac:dyDescent="0.25">
      <c r="B8256" s="69" t="s">
        <v>10263</v>
      </c>
      <c r="C8256" s="44">
        <v>1895</v>
      </c>
      <c r="D8256" s="44">
        <v>1895</v>
      </c>
      <c r="E8256" s="193" t="s">
        <v>13393</v>
      </c>
      <c r="F8256" s="45" t="s">
        <v>3856</v>
      </c>
      <c r="G8256" s="39" t="s">
        <v>3855</v>
      </c>
    </row>
    <row r="8257" spans="2:7" x14ac:dyDescent="0.25">
      <c r="B8257" s="69" t="s">
        <v>3576</v>
      </c>
      <c r="C8257" s="44">
        <v>1895</v>
      </c>
      <c r="D8257" s="44">
        <v>1895</v>
      </c>
      <c r="E8257" s="193" t="s">
        <v>13393</v>
      </c>
      <c r="F8257" s="45" t="s">
        <v>3856</v>
      </c>
      <c r="G8257" s="39" t="s">
        <v>3855</v>
      </c>
    </row>
    <row r="8258" spans="2:7" x14ac:dyDescent="0.25">
      <c r="B8258" s="69" t="s">
        <v>4771</v>
      </c>
      <c r="C8258" s="44">
        <v>1895</v>
      </c>
      <c r="D8258" s="44">
        <v>1895</v>
      </c>
      <c r="E8258" s="193" t="s">
        <v>13393</v>
      </c>
      <c r="F8258" s="45" t="s">
        <v>3856</v>
      </c>
      <c r="G8258" s="39" t="s">
        <v>3855</v>
      </c>
    </row>
    <row r="8259" spans="2:7" x14ac:dyDescent="0.25">
      <c r="B8259" s="69" t="s">
        <v>20195</v>
      </c>
      <c r="C8259" s="44">
        <v>1896</v>
      </c>
      <c r="D8259" s="44">
        <v>1896</v>
      </c>
      <c r="E8259" s="193" t="s">
        <v>13394</v>
      </c>
      <c r="F8259" s="45" t="s">
        <v>14056</v>
      </c>
      <c r="G8259" s="39" t="s">
        <v>3854</v>
      </c>
    </row>
    <row r="8260" spans="2:7" x14ac:dyDescent="0.25">
      <c r="B8260" s="69" t="s">
        <v>10264</v>
      </c>
      <c r="C8260" s="44">
        <v>1896</v>
      </c>
      <c r="D8260" s="44">
        <v>1896</v>
      </c>
      <c r="E8260" s="193" t="s">
        <v>13394</v>
      </c>
      <c r="F8260" s="45" t="s">
        <v>14056</v>
      </c>
      <c r="G8260" s="39" t="s">
        <v>3854</v>
      </c>
    </row>
    <row r="8261" spans="2:7" x14ac:dyDescent="0.25">
      <c r="B8261" s="69" t="s">
        <v>6203</v>
      </c>
      <c r="C8261" s="44">
        <v>1896</v>
      </c>
      <c r="D8261" s="44">
        <v>1896</v>
      </c>
      <c r="E8261" s="193" t="s">
        <v>13394</v>
      </c>
      <c r="F8261" s="45" t="s">
        <v>14056</v>
      </c>
      <c r="G8261" s="39" t="s">
        <v>3854</v>
      </c>
    </row>
    <row r="8262" spans="2:7" x14ac:dyDescent="0.25">
      <c r="B8262" s="69" t="s">
        <v>14057</v>
      </c>
      <c r="C8262" s="44">
        <v>1896</v>
      </c>
      <c r="D8262" s="44">
        <v>1896</v>
      </c>
      <c r="E8262" s="193" t="s">
        <v>13394</v>
      </c>
      <c r="F8262" s="45" t="s">
        <v>14056</v>
      </c>
      <c r="G8262" s="39" t="s">
        <v>3854</v>
      </c>
    </row>
    <row r="8263" spans="2:7" x14ac:dyDescent="0.25">
      <c r="B8263" s="69" t="s">
        <v>14056</v>
      </c>
      <c r="C8263" s="44">
        <v>1896</v>
      </c>
      <c r="D8263" s="44">
        <v>1896</v>
      </c>
      <c r="E8263" s="193" t="s">
        <v>13394</v>
      </c>
      <c r="F8263" s="45" t="s">
        <v>14056</v>
      </c>
      <c r="G8263" s="39" t="s">
        <v>3854</v>
      </c>
    </row>
    <row r="8264" spans="2:7" x14ac:dyDescent="0.25">
      <c r="B8264" s="69" t="s">
        <v>3652</v>
      </c>
      <c r="C8264" s="44">
        <v>1896</v>
      </c>
      <c r="D8264" s="44">
        <v>1896</v>
      </c>
      <c r="E8264" s="193" t="s">
        <v>13394</v>
      </c>
      <c r="F8264" s="45" t="s">
        <v>14056</v>
      </c>
      <c r="G8264" s="39" t="s">
        <v>3854</v>
      </c>
    </row>
    <row r="8265" spans="2:7" x14ac:dyDescent="0.25">
      <c r="B8265" s="69" t="s">
        <v>10530</v>
      </c>
      <c r="C8265" s="44">
        <v>1896</v>
      </c>
      <c r="D8265" s="44">
        <v>1896</v>
      </c>
      <c r="E8265" s="193" t="s">
        <v>13394</v>
      </c>
      <c r="F8265" s="45" t="s">
        <v>14056</v>
      </c>
      <c r="G8265" s="39" t="s">
        <v>3854</v>
      </c>
    </row>
    <row r="8266" spans="2:7" x14ac:dyDescent="0.25">
      <c r="B8266" s="69" t="s">
        <v>20192</v>
      </c>
      <c r="C8266" s="44">
        <v>1894</v>
      </c>
      <c r="D8266" s="44">
        <v>1894</v>
      </c>
      <c r="E8266" s="193" t="s">
        <v>13392</v>
      </c>
      <c r="F8266" s="45" t="s">
        <v>3858</v>
      </c>
      <c r="G8266" s="39" t="s">
        <v>3857</v>
      </c>
    </row>
    <row r="8267" spans="2:7" x14ac:dyDescent="0.25">
      <c r="B8267" s="69" t="s">
        <v>6201</v>
      </c>
      <c r="C8267" s="44">
        <v>1894</v>
      </c>
      <c r="D8267" s="44">
        <v>1894</v>
      </c>
      <c r="E8267" s="193" t="s">
        <v>13392</v>
      </c>
      <c r="F8267" s="45" t="s">
        <v>3858</v>
      </c>
      <c r="G8267" s="39" t="s">
        <v>3857</v>
      </c>
    </row>
    <row r="8268" spans="2:7" x14ac:dyDescent="0.25">
      <c r="B8268" s="69" t="s">
        <v>11416</v>
      </c>
      <c r="C8268" s="44">
        <v>1894</v>
      </c>
      <c r="D8268" s="44">
        <v>1894</v>
      </c>
      <c r="E8268" s="193" t="s">
        <v>13392</v>
      </c>
      <c r="F8268" s="45" t="s">
        <v>3858</v>
      </c>
      <c r="G8268" s="39" t="s">
        <v>3857</v>
      </c>
    </row>
    <row r="8269" spans="2:7" x14ac:dyDescent="0.25">
      <c r="B8269" s="69" t="s">
        <v>10262</v>
      </c>
      <c r="C8269" s="44">
        <v>1894</v>
      </c>
      <c r="D8269" s="44">
        <v>1894</v>
      </c>
      <c r="E8269" s="193" t="s">
        <v>13392</v>
      </c>
      <c r="F8269" s="45" t="s">
        <v>3858</v>
      </c>
      <c r="G8269" s="39" t="s">
        <v>3857</v>
      </c>
    </row>
    <row r="8270" spans="2:7" x14ac:dyDescent="0.25">
      <c r="B8270" s="69" t="s">
        <v>11417</v>
      </c>
      <c r="C8270" s="44">
        <v>1894</v>
      </c>
      <c r="D8270" s="44">
        <v>1894</v>
      </c>
      <c r="E8270" s="193" t="s">
        <v>13392</v>
      </c>
      <c r="F8270" s="45" t="s">
        <v>3858</v>
      </c>
      <c r="G8270" s="39" t="s">
        <v>3857</v>
      </c>
    </row>
    <row r="8271" spans="2:7" x14ac:dyDescent="0.25">
      <c r="B8271" s="69" t="s">
        <v>3530</v>
      </c>
      <c r="C8271" s="44">
        <v>1894</v>
      </c>
      <c r="D8271" s="44">
        <v>1894</v>
      </c>
      <c r="E8271" s="193" t="s">
        <v>13392</v>
      </c>
      <c r="F8271" s="45" t="s">
        <v>3858</v>
      </c>
      <c r="G8271" s="39" t="s">
        <v>3857</v>
      </c>
    </row>
    <row r="8272" spans="2:7" x14ac:dyDescent="0.25">
      <c r="B8272" s="69" t="s">
        <v>11418</v>
      </c>
      <c r="C8272" s="44">
        <v>1894</v>
      </c>
      <c r="D8272" s="44">
        <v>1894</v>
      </c>
      <c r="E8272" s="193" t="s">
        <v>13392</v>
      </c>
      <c r="F8272" s="45" t="s">
        <v>3858</v>
      </c>
      <c r="G8272" s="39" t="s">
        <v>3857</v>
      </c>
    </row>
    <row r="8273" spans="2:7" x14ac:dyDescent="0.25">
      <c r="B8273" s="69" t="s">
        <v>9467</v>
      </c>
      <c r="C8273" s="44">
        <v>1894</v>
      </c>
      <c r="D8273" s="44">
        <v>1894</v>
      </c>
      <c r="E8273" s="193" t="s">
        <v>13392</v>
      </c>
      <c r="F8273" s="45" t="s">
        <v>3858</v>
      </c>
      <c r="G8273" s="39" t="s">
        <v>3857</v>
      </c>
    </row>
    <row r="8274" spans="2:7" x14ac:dyDescent="0.25">
      <c r="B8274" s="69" t="s">
        <v>20193</v>
      </c>
      <c r="C8274" s="44">
        <v>1894.1</v>
      </c>
      <c r="D8274" s="44" t="s">
        <v>7996</v>
      </c>
      <c r="E8274" s="51" t="s">
        <v>16676</v>
      </c>
      <c r="F8274" s="45" t="s">
        <v>7997</v>
      </c>
      <c r="G8274" s="39" t="s">
        <v>7998</v>
      </c>
    </row>
    <row r="8275" spans="2:7" x14ac:dyDescent="0.25">
      <c r="B8275" s="69" t="s">
        <v>7996</v>
      </c>
      <c r="C8275" s="44">
        <v>1894.1</v>
      </c>
      <c r="D8275" s="44" t="s">
        <v>7996</v>
      </c>
      <c r="E8275" s="51" t="s">
        <v>16676</v>
      </c>
      <c r="F8275" s="45" t="s">
        <v>7997</v>
      </c>
      <c r="G8275" s="39" t="s">
        <v>7998</v>
      </c>
    </row>
    <row r="8276" spans="2:7" x14ac:dyDescent="0.25">
      <c r="B8276" s="69" t="s">
        <v>6202</v>
      </c>
      <c r="C8276" s="44">
        <v>1894.1</v>
      </c>
      <c r="D8276" s="44" t="s">
        <v>7996</v>
      </c>
      <c r="E8276" s="51" t="s">
        <v>16676</v>
      </c>
      <c r="F8276" s="45" t="s">
        <v>7997</v>
      </c>
      <c r="G8276" s="39" t="s">
        <v>7998</v>
      </c>
    </row>
    <row r="8277" spans="2:7" x14ac:dyDescent="0.25">
      <c r="B8277" s="69" t="s">
        <v>8287</v>
      </c>
      <c r="C8277" s="44">
        <v>1894.1</v>
      </c>
      <c r="D8277" s="44" t="s">
        <v>7996</v>
      </c>
      <c r="E8277" s="51" t="s">
        <v>16676</v>
      </c>
      <c r="F8277" s="45" t="s">
        <v>7997</v>
      </c>
      <c r="G8277" s="39" t="s">
        <v>7998</v>
      </c>
    </row>
    <row r="8278" spans="2:7" x14ac:dyDescent="0.25">
      <c r="B8278" s="69" t="s">
        <v>9262</v>
      </c>
      <c r="C8278" s="44">
        <v>1894.1</v>
      </c>
      <c r="D8278" s="44" t="s">
        <v>7996</v>
      </c>
      <c r="E8278" s="51" t="s">
        <v>16676</v>
      </c>
      <c r="F8278" s="45" t="s">
        <v>7997</v>
      </c>
      <c r="G8278" s="39" t="s">
        <v>7998</v>
      </c>
    </row>
    <row r="8279" spans="2:7" x14ac:dyDescent="0.25">
      <c r="B8279" s="69" t="s">
        <v>1026</v>
      </c>
      <c r="C8279" s="44">
        <v>1894.1</v>
      </c>
      <c r="D8279" s="44" t="s">
        <v>7996</v>
      </c>
      <c r="E8279" s="51" t="s">
        <v>16676</v>
      </c>
      <c r="F8279" s="45" t="s">
        <v>7997</v>
      </c>
      <c r="G8279" s="39" t="s">
        <v>7998</v>
      </c>
    </row>
    <row r="8280" spans="2:7" x14ac:dyDescent="0.25">
      <c r="B8280" s="69" t="s">
        <v>20197</v>
      </c>
      <c r="C8280" s="44">
        <v>1899</v>
      </c>
      <c r="D8280" s="44">
        <v>1899</v>
      </c>
      <c r="E8280" s="193" t="s">
        <v>13396</v>
      </c>
      <c r="F8280" s="45" t="s">
        <v>8001</v>
      </c>
      <c r="G8280" s="39" t="s">
        <v>8002</v>
      </c>
    </row>
    <row r="8281" spans="2:7" x14ac:dyDescent="0.25">
      <c r="B8281" s="69" t="s">
        <v>10134</v>
      </c>
      <c r="C8281" s="44">
        <v>1899</v>
      </c>
      <c r="D8281" s="44">
        <v>1899</v>
      </c>
      <c r="E8281" s="193" t="s">
        <v>13396</v>
      </c>
      <c r="F8281" s="45" t="s">
        <v>8001</v>
      </c>
      <c r="G8281" s="39" t="s">
        <v>8002</v>
      </c>
    </row>
    <row r="8282" spans="2:7" x14ac:dyDescent="0.25">
      <c r="B8282" s="69" t="s">
        <v>10592</v>
      </c>
      <c r="C8282" s="44">
        <v>1899</v>
      </c>
      <c r="D8282" s="44">
        <v>1899</v>
      </c>
      <c r="E8282" s="193" t="s">
        <v>13396</v>
      </c>
      <c r="F8282" s="45" t="s">
        <v>8001</v>
      </c>
      <c r="G8282" s="39" t="s">
        <v>8002</v>
      </c>
    </row>
    <row r="8283" spans="2:7" x14ac:dyDescent="0.25">
      <c r="B8283" s="69" t="s">
        <v>6205</v>
      </c>
      <c r="C8283" s="44">
        <v>1899</v>
      </c>
      <c r="D8283" s="44">
        <v>1899</v>
      </c>
      <c r="E8283" s="193" t="s">
        <v>13396</v>
      </c>
      <c r="F8283" s="45" t="s">
        <v>8001</v>
      </c>
      <c r="G8283" s="39" t="s">
        <v>8002</v>
      </c>
    </row>
    <row r="8284" spans="2:7" x14ac:dyDescent="0.25">
      <c r="B8284" s="69" t="s">
        <v>10266</v>
      </c>
      <c r="C8284" s="44">
        <v>1899</v>
      </c>
      <c r="D8284" s="44">
        <v>1899</v>
      </c>
      <c r="E8284" s="193" t="s">
        <v>13396</v>
      </c>
      <c r="F8284" s="45" t="s">
        <v>8001</v>
      </c>
      <c r="G8284" s="39" t="s">
        <v>8002</v>
      </c>
    </row>
    <row r="8285" spans="2:7" x14ac:dyDescent="0.25">
      <c r="B8285" s="69" t="s">
        <v>20198</v>
      </c>
      <c r="C8285" s="44">
        <v>1901</v>
      </c>
      <c r="D8285" s="44">
        <v>1901</v>
      </c>
      <c r="E8285" s="193" t="s">
        <v>13397</v>
      </c>
      <c r="F8285" s="45" t="s">
        <v>3853</v>
      </c>
      <c r="G8285" s="39" t="s">
        <v>3852</v>
      </c>
    </row>
    <row r="8286" spans="2:7" x14ac:dyDescent="0.25">
      <c r="B8286" s="69" t="s">
        <v>6206</v>
      </c>
      <c r="C8286" s="44">
        <v>1901</v>
      </c>
      <c r="D8286" s="44">
        <v>1901</v>
      </c>
      <c r="E8286" s="193" t="s">
        <v>13397</v>
      </c>
      <c r="F8286" s="45" t="s">
        <v>3853</v>
      </c>
      <c r="G8286" s="39" t="s">
        <v>3852</v>
      </c>
    </row>
    <row r="8287" spans="2:7" x14ac:dyDescent="0.25">
      <c r="B8287" s="69" t="s">
        <v>10267</v>
      </c>
      <c r="C8287" s="44">
        <v>1901</v>
      </c>
      <c r="D8287" s="44">
        <v>1901</v>
      </c>
      <c r="E8287" s="193" t="s">
        <v>13397</v>
      </c>
      <c r="F8287" s="45" t="s">
        <v>3853</v>
      </c>
      <c r="G8287" s="39" t="s">
        <v>3852</v>
      </c>
    </row>
    <row r="8288" spans="2:7" x14ac:dyDescent="0.25">
      <c r="B8288" s="69" t="s">
        <v>3540</v>
      </c>
      <c r="C8288" s="44">
        <v>1901</v>
      </c>
      <c r="D8288" s="44">
        <v>1901</v>
      </c>
      <c r="E8288" s="193" t="s">
        <v>13397</v>
      </c>
      <c r="F8288" s="45" t="s">
        <v>3853</v>
      </c>
      <c r="G8288" s="39" t="s">
        <v>3852</v>
      </c>
    </row>
    <row r="8289" spans="2:7" x14ac:dyDescent="0.25">
      <c r="B8289" s="69" t="s">
        <v>10210</v>
      </c>
      <c r="C8289" s="44">
        <v>1901</v>
      </c>
      <c r="D8289" s="44">
        <v>1901</v>
      </c>
      <c r="E8289" s="193" t="s">
        <v>13397</v>
      </c>
      <c r="F8289" s="45" t="s">
        <v>3853</v>
      </c>
      <c r="G8289" s="39" t="s">
        <v>3852</v>
      </c>
    </row>
    <row r="8290" spans="2:7" x14ac:dyDescent="0.25">
      <c r="B8290" s="69" t="s">
        <v>20199</v>
      </c>
      <c r="C8290" s="44">
        <v>1902</v>
      </c>
      <c r="D8290" s="44">
        <v>1902</v>
      </c>
      <c r="E8290" s="193" t="s">
        <v>13398</v>
      </c>
      <c r="F8290" s="45" t="s">
        <v>3851</v>
      </c>
      <c r="G8290" s="39" t="s">
        <v>3850</v>
      </c>
    </row>
    <row r="8291" spans="2:7" x14ac:dyDescent="0.25">
      <c r="B8291" s="69" t="s">
        <v>10796</v>
      </c>
      <c r="C8291" s="44">
        <v>1902</v>
      </c>
      <c r="D8291" s="44">
        <v>1902</v>
      </c>
      <c r="E8291" s="193" t="s">
        <v>13398</v>
      </c>
      <c r="F8291" s="45" t="s">
        <v>3851</v>
      </c>
      <c r="G8291" s="39" t="s">
        <v>3850</v>
      </c>
    </row>
    <row r="8292" spans="2:7" x14ac:dyDescent="0.25">
      <c r="B8292" s="69" t="s">
        <v>9898</v>
      </c>
      <c r="C8292" s="44">
        <v>1902</v>
      </c>
      <c r="D8292" s="44">
        <v>1902</v>
      </c>
      <c r="E8292" s="193" t="s">
        <v>13398</v>
      </c>
      <c r="F8292" s="45" t="s">
        <v>3851</v>
      </c>
      <c r="G8292" s="39" t="s">
        <v>3850</v>
      </c>
    </row>
    <row r="8293" spans="2:7" x14ac:dyDescent="0.25">
      <c r="B8293" s="69" t="s">
        <v>6919</v>
      </c>
      <c r="C8293" s="44">
        <v>1902</v>
      </c>
      <c r="D8293" s="44">
        <v>1902</v>
      </c>
      <c r="E8293" s="193" t="s">
        <v>13398</v>
      </c>
      <c r="F8293" s="45" t="s">
        <v>3851</v>
      </c>
      <c r="G8293" s="39" t="s">
        <v>3850</v>
      </c>
    </row>
    <row r="8294" spans="2:7" x14ac:dyDescent="0.25">
      <c r="B8294" s="69" t="s">
        <v>6207</v>
      </c>
      <c r="C8294" s="44">
        <v>1902</v>
      </c>
      <c r="D8294" s="44">
        <v>1902</v>
      </c>
      <c r="E8294" s="193" t="s">
        <v>13398</v>
      </c>
      <c r="F8294" s="45" t="s">
        <v>3851</v>
      </c>
      <c r="G8294" s="39" t="s">
        <v>3850</v>
      </c>
    </row>
    <row r="8295" spans="2:7" x14ac:dyDescent="0.25">
      <c r="B8295" s="69" t="s">
        <v>10268</v>
      </c>
      <c r="C8295" s="44">
        <v>1902</v>
      </c>
      <c r="D8295" s="44">
        <v>1902</v>
      </c>
      <c r="E8295" s="193" t="s">
        <v>13398</v>
      </c>
      <c r="F8295" s="45" t="s">
        <v>3851</v>
      </c>
      <c r="G8295" s="39" t="s">
        <v>3850</v>
      </c>
    </row>
    <row r="8296" spans="2:7" x14ac:dyDescent="0.25">
      <c r="B8296" s="69" t="s">
        <v>20200</v>
      </c>
      <c r="C8296" s="44">
        <v>1903</v>
      </c>
      <c r="D8296" s="44">
        <v>1903</v>
      </c>
      <c r="E8296" s="193" t="s">
        <v>13399</v>
      </c>
      <c r="F8296" s="45" t="s">
        <v>3849</v>
      </c>
      <c r="G8296" s="39" t="s">
        <v>3848</v>
      </c>
    </row>
    <row r="8297" spans="2:7" x14ac:dyDescent="0.25">
      <c r="B8297" s="69" t="s">
        <v>9809</v>
      </c>
      <c r="C8297" s="44">
        <v>1903</v>
      </c>
      <c r="D8297" s="44">
        <v>1903</v>
      </c>
      <c r="E8297" s="193" t="s">
        <v>13399</v>
      </c>
      <c r="F8297" s="45" t="s">
        <v>3849</v>
      </c>
      <c r="G8297" s="39" t="s">
        <v>3848</v>
      </c>
    </row>
    <row r="8298" spans="2:7" x14ac:dyDescent="0.25">
      <c r="B8298" s="69" t="s">
        <v>6874</v>
      </c>
      <c r="C8298" s="44">
        <v>1903</v>
      </c>
      <c r="D8298" s="44">
        <v>1903</v>
      </c>
      <c r="E8298" s="193" t="s">
        <v>13399</v>
      </c>
      <c r="F8298" s="45" t="s">
        <v>3849</v>
      </c>
      <c r="G8298" s="39" t="s">
        <v>3848</v>
      </c>
    </row>
    <row r="8299" spans="2:7" x14ac:dyDescent="0.25">
      <c r="B8299" s="69" t="s">
        <v>10269</v>
      </c>
      <c r="C8299" s="44">
        <v>1903</v>
      </c>
      <c r="D8299" s="44">
        <v>1903</v>
      </c>
      <c r="E8299" s="193" t="s">
        <v>13399</v>
      </c>
      <c r="F8299" s="45" t="s">
        <v>3849</v>
      </c>
      <c r="G8299" s="39" t="s">
        <v>3848</v>
      </c>
    </row>
    <row r="8300" spans="2:7" x14ac:dyDescent="0.25">
      <c r="B8300" s="69" t="s">
        <v>6208</v>
      </c>
      <c r="C8300" s="44">
        <v>1903</v>
      </c>
      <c r="D8300" s="44">
        <v>1903</v>
      </c>
      <c r="E8300" s="193" t="s">
        <v>13399</v>
      </c>
      <c r="F8300" s="45" t="s">
        <v>3849</v>
      </c>
      <c r="G8300" s="39" t="s">
        <v>3848</v>
      </c>
    </row>
    <row r="8301" spans="2:7" x14ac:dyDescent="0.25">
      <c r="B8301" s="69" t="s">
        <v>20201</v>
      </c>
      <c r="C8301" s="44">
        <v>1904</v>
      </c>
      <c r="D8301" s="44">
        <v>1904</v>
      </c>
      <c r="E8301" s="193" t="s">
        <v>13400</v>
      </c>
      <c r="F8301" s="45" t="s">
        <v>3847</v>
      </c>
      <c r="G8301" s="39" t="s">
        <v>3846</v>
      </c>
    </row>
    <row r="8302" spans="2:7" x14ac:dyDescent="0.25">
      <c r="B8302" s="69" t="s">
        <v>10270</v>
      </c>
      <c r="C8302" s="44">
        <v>1904</v>
      </c>
      <c r="D8302" s="44">
        <v>1904</v>
      </c>
      <c r="E8302" s="193" t="s">
        <v>13400</v>
      </c>
      <c r="F8302" s="45" t="s">
        <v>3847</v>
      </c>
      <c r="G8302" s="39" t="s">
        <v>3846</v>
      </c>
    </row>
    <row r="8303" spans="2:7" x14ac:dyDescent="0.25">
      <c r="B8303" s="69" t="s">
        <v>6209</v>
      </c>
      <c r="C8303" s="44">
        <v>1904</v>
      </c>
      <c r="D8303" s="44">
        <v>1904</v>
      </c>
      <c r="E8303" s="193" t="s">
        <v>13400</v>
      </c>
      <c r="F8303" s="45" t="s">
        <v>3847</v>
      </c>
      <c r="G8303" s="39" t="s">
        <v>3846</v>
      </c>
    </row>
    <row r="8304" spans="2:7" x14ac:dyDescent="0.25">
      <c r="B8304" s="69" t="s">
        <v>7141</v>
      </c>
      <c r="C8304" s="44">
        <v>1904</v>
      </c>
      <c r="D8304" s="44">
        <v>1904</v>
      </c>
      <c r="E8304" s="193" t="s">
        <v>13400</v>
      </c>
      <c r="F8304" s="45" t="s">
        <v>3847</v>
      </c>
      <c r="G8304" s="39" t="s">
        <v>3846</v>
      </c>
    </row>
    <row r="8305" spans="2:7" x14ac:dyDescent="0.25">
      <c r="B8305" s="69" t="s">
        <v>3707</v>
      </c>
      <c r="C8305" s="44">
        <v>1904</v>
      </c>
      <c r="D8305" s="44">
        <v>1904</v>
      </c>
      <c r="E8305" s="193" t="s">
        <v>13400</v>
      </c>
      <c r="F8305" s="45" t="s">
        <v>3847</v>
      </c>
      <c r="G8305" s="39" t="s">
        <v>3846</v>
      </c>
    </row>
    <row r="8306" spans="2:7" x14ac:dyDescent="0.25">
      <c r="B8306" s="69" t="s">
        <v>20202</v>
      </c>
      <c r="C8306" s="44">
        <v>1905</v>
      </c>
      <c r="D8306" s="44">
        <v>1905</v>
      </c>
      <c r="E8306" s="193" t="s">
        <v>13401</v>
      </c>
      <c r="F8306" s="45" t="s">
        <v>3845</v>
      </c>
      <c r="G8306" s="39" t="s">
        <v>3844</v>
      </c>
    </row>
    <row r="8307" spans="2:7" x14ac:dyDescent="0.25">
      <c r="B8307" s="69" t="s">
        <v>7013</v>
      </c>
      <c r="C8307" s="44">
        <v>1905</v>
      </c>
      <c r="D8307" s="44">
        <v>1905</v>
      </c>
      <c r="E8307" s="193" t="s">
        <v>13401</v>
      </c>
      <c r="F8307" s="45" t="s">
        <v>3845</v>
      </c>
      <c r="G8307" s="39" t="s">
        <v>3844</v>
      </c>
    </row>
    <row r="8308" spans="2:7" x14ac:dyDescent="0.25">
      <c r="B8308" s="69" t="s">
        <v>6179</v>
      </c>
      <c r="C8308" s="44">
        <v>1905</v>
      </c>
      <c r="D8308" s="44">
        <v>1905</v>
      </c>
      <c r="E8308" s="193" t="s">
        <v>13401</v>
      </c>
      <c r="F8308" s="45" t="s">
        <v>3845</v>
      </c>
      <c r="G8308" s="39" t="s">
        <v>3844</v>
      </c>
    </row>
    <row r="8309" spans="2:7" x14ac:dyDescent="0.25">
      <c r="B8309" s="69" t="s">
        <v>10271</v>
      </c>
      <c r="C8309" s="44">
        <v>1905</v>
      </c>
      <c r="D8309" s="44">
        <v>1905</v>
      </c>
      <c r="E8309" s="193" t="s">
        <v>13401</v>
      </c>
      <c r="F8309" s="45" t="s">
        <v>3845</v>
      </c>
      <c r="G8309" s="39" t="s">
        <v>3844</v>
      </c>
    </row>
    <row r="8310" spans="2:7" x14ac:dyDescent="0.25">
      <c r="B8310" s="69" t="s">
        <v>6210</v>
      </c>
      <c r="C8310" s="44">
        <v>1905</v>
      </c>
      <c r="D8310" s="44">
        <v>1905</v>
      </c>
      <c r="E8310" s="193" t="s">
        <v>13401</v>
      </c>
      <c r="F8310" s="45" t="s">
        <v>3845</v>
      </c>
      <c r="G8310" s="39" t="s">
        <v>3844</v>
      </c>
    </row>
    <row r="8311" spans="2:7" x14ac:dyDescent="0.25">
      <c r="B8311" s="69" t="s">
        <v>20203</v>
      </c>
      <c r="C8311" s="44">
        <v>1906</v>
      </c>
      <c r="D8311" s="44">
        <v>1906</v>
      </c>
      <c r="E8311" s="193" t="s">
        <v>13402</v>
      </c>
      <c r="F8311" s="45" t="s">
        <v>3843</v>
      </c>
      <c r="G8311" s="39" t="s">
        <v>3842</v>
      </c>
    </row>
    <row r="8312" spans="2:7" x14ac:dyDescent="0.25">
      <c r="B8312" s="69" t="s">
        <v>6755</v>
      </c>
      <c r="C8312" s="44">
        <v>1906</v>
      </c>
      <c r="D8312" s="44">
        <v>1906</v>
      </c>
      <c r="E8312" s="193" t="s">
        <v>13402</v>
      </c>
      <c r="F8312" s="45" t="s">
        <v>3843</v>
      </c>
      <c r="G8312" s="39" t="s">
        <v>3842</v>
      </c>
    </row>
    <row r="8313" spans="2:7" x14ac:dyDescent="0.25">
      <c r="B8313" s="69" t="s">
        <v>9880</v>
      </c>
      <c r="C8313" s="44">
        <v>1906</v>
      </c>
      <c r="D8313" s="44">
        <v>1906</v>
      </c>
      <c r="E8313" s="193" t="s">
        <v>13402</v>
      </c>
      <c r="F8313" s="45" t="s">
        <v>3843</v>
      </c>
      <c r="G8313" s="39" t="s">
        <v>3842</v>
      </c>
    </row>
    <row r="8314" spans="2:7" x14ac:dyDescent="0.25">
      <c r="B8314" s="69" t="s">
        <v>10272</v>
      </c>
      <c r="C8314" s="44">
        <v>1906</v>
      </c>
      <c r="D8314" s="44">
        <v>1906</v>
      </c>
      <c r="E8314" s="193" t="s">
        <v>13402</v>
      </c>
      <c r="F8314" s="45" t="s">
        <v>3843</v>
      </c>
      <c r="G8314" s="39" t="s">
        <v>3842</v>
      </c>
    </row>
    <row r="8315" spans="2:7" x14ac:dyDescent="0.25">
      <c r="B8315" s="69" t="s">
        <v>6211</v>
      </c>
      <c r="C8315" s="44">
        <v>1906</v>
      </c>
      <c r="D8315" s="44">
        <v>1906</v>
      </c>
      <c r="E8315" s="193" t="s">
        <v>13402</v>
      </c>
      <c r="F8315" s="45" t="s">
        <v>3843</v>
      </c>
      <c r="G8315" s="39" t="s">
        <v>3842</v>
      </c>
    </row>
    <row r="8316" spans="2:7" x14ac:dyDescent="0.25">
      <c r="B8316" s="69" t="s">
        <v>20204</v>
      </c>
      <c r="C8316" s="44">
        <v>1907</v>
      </c>
      <c r="D8316" s="44">
        <v>1907</v>
      </c>
      <c r="E8316" s="193" t="s">
        <v>13403</v>
      </c>
      <c r="F8316" s="45" t="s">
        <v>3841</v>
      </c>
      <c r="G8316" s="39" t="s">
        <v>3840</v>
      </c>
    </row>
    <row r="8317" spans="2:7" x14ac:dyDescent="0.25">
      <c r="B8317" s="69" t="s">
        <v>6902</v>
      </c>
      <c r="C8317" s="44">
        <v>1907</v>
      </c>
      <c r="D8317" s="44">
        <v>1907</v>
      </c>
      <c r="E8317" s="193" t="s">
        <v>13403</v>
      </c>
      <c r="F8317" s="45" t="s">
        <v>3841</v>
      </c>
      <c r="G8317" s="39" t="s">
        <v>3840</v>
      </c>
    </row>
    <row r="8318" spans="2:7" x14ac:dyDescent="0.25">
      <c r="B8318" s="69" t="s">
        <v>5211</v>
      </c>
      <c r="C8318" s="44">
        <v>1907</v>
      </c>
      <c r="D8318" s="44">
        <v>1907</v>
      </c>
      <c r="E8318" s="193" t="s">
        <v>13403</v>
      </c>
      <c r="F8318" s="45" t="s">
        <v>3841</v>
      </c>
      <c r="G8318" s="39" t="s">
        <v>3840</v>
      </c>
    </row>
    <row r="8319" spans="2:7" x14ac:dyDescent="0.25">
      <c r="B8319" s="69" t="s">
        <v>10273</v>
      </c>
      <c r="C8319" s="44">
        <v>1907</v>
      </c>
      <c r="D8319" s="44">
        <v>1907</v>
      </c>
      <c r="E8319" s="193" t="s">
        <v>13403</v>
      </c>
      <c r="F8319" s="45" t="s">
        <v>3841</v>
      </c>
      <c r="G8319" s="39" t="s">
        <v>3840</v>
      </c>
    </row>
    <row r="8320" spans="2:7" x14ac:dyDescent="0.25">
      <c r="B8320" s="69" t="s">
        <v>6212</v>
      </c>
      <c r="C8320" s="44">
        <v>1907</v>
      </c>
      <c r="D8320" s="44">
        <v>1907</v>
      </c>
      <c r="E8320" s="193" t="s">
        <v>13403</v>
      </c>
      <c r="F8320" s="45" t="s">
        <v>3841</v>
      </c>
      <c r="G8320" s="39" t="s">
        <v>3840</v>
      </c>
    </row>
    <row r="8321" spans="2:7" x14ac:dyDescent="0.25">
      <c r="B8321" s="69" t="s">
        <v>20205</v>
      </c>
      <c r="C8321" s="44">
        <v>1908</v>
      </c>
      <c r="D8321" s="44">
        <v>1908</v>
      </c>
      <c r="E8321" s="193" t="s">
        <v>13404</v>
      </c>
      <c r="F8321" s="45" t="s">
        <v>3839</v>
      </c>
      <c r="G8321" s="39" t="s">
        <v>3838</v>
      </c>
    </row>
    <row r="8322" spans="2:7" x14ac:dyDescent="0.25">
      <c r="B8322" s="69" t="s">
        <v>7199</v>
      </c>
      <c r="C8322" s="44">
        <v>1908</v>
      </c>
      <c r="D8322" s="44">
        <v>1908</v>
      </c>
      <c r="E8322" s="193" t="s">
        <v>13404</v>
      </c>
      <c r="F8322" s="45" t="s">
        <v>3839</v>
      </c>
      <c r="G8322" s="39" t="s">
        <v>3838</v>
      </c>
    </row>
    <row r="8323" spans="2:7" x14ac:dyDescent="0.25">
      <c r="B8323" s="69" t="s">
        <v>5545</v>
      </c>
      <c r="C8323" s="44">
        <v>1908</v>
      </c>
      <c r="D8323" s="44">
        <v>1908</v>
      </c>
      <c r="E8323" s="193" t="s">
        <v>13404</v>
      </c>
      <c r="F8323" s="45" t="s">
        <v>3839</v>
      </c>
      <c r="G8323" s="39" t="s">
        <v>3838</v>
      </c>
    </row>
    <row r="8324" spans="2:7" x14ac:dyDescent="0.25">
      <c r="B8324" s="69" t="s">
        <v>10274</v>
      </c>
      <c r="C8324" s="44">
        <v>1908</v>
      </c>
      <c r="D8324" s="44">
        <v>1908</v>
      </c>
      <c r="E8324" s="193" t="s">
        <v>13404</v>
      </c>
      <c r="F8324" s="45" t="s">
        <v>3839</v>
      </c>
      <c r="G8324" s="39" t="s">
        <v>3838</v>
      </c>
    </row>
    <row r="8325" spans="2:7" x14ac:dyDescent="0.25">
      <c r="B8325" s="69" t="s">
        <v>6213</v>
      </c>
      <c r="C8325" s="44">
        <v>1908</v>
      </c>
      <c r="D8325" s="44">
        <v>1908</v>
      </c>
      <c r="E8325" s="193" t="s">
        <v>13404</v>
      </c>
      <c r="F8325" s="45" t="s">
        <v>3839</v>
      </c>
      <c r="G8325" s="39" t="s">
        <v>3838</v>
      </c>
    </row>
    <row r="8326" spans="2:7" x14ac:dyDescent="0.25">
      <c r="B8326" s="69" t="s">
        <v>20206</v>
      </c>
      <c r="C8326" s="44">
        <v>1909</v>
      </c>
      <c r="D8326" s="44">
        <v>1909</v>
      </c>
      <c r="E8326" s="193" t="s">
        <v>13405</v>
      </c>
      <c r="F8326" s="45" t="s">
        <v>3837</v>
      </c>
      <c r="G8326" s="39" t="s">
        <v>980</v>
      </c>
    </row>
    <row r="8327" spans="2:7" x14ac:dyDescent="0.25">
      <c r="B8327" s="69" t="s">
        <v>10275</v>
      </c>
      <c r="C8327" s="44">
        <v>1909</v>
      </c>
      <c r="D8327" s="44">
        <v>1909</v>
      </c>
      <c r="E8327" s="193" t="s">
        <v>13405</v>
      </c>
      <c r="F8327" s="45" t="s">
        <v>3837</v>
      </c>
      <c r="G8327" s="39" t="s">
        <v>980</v>
      </c>
    </row>
    <row r="8328" spans="2:7" x14ac:dyDescent="0.25">
      <c r="B8328" s="69" t="s">
        <v>6214</v>
      </c>
      <c r="C8328" s="44">
        <v>1909</v>
      </c>
      <c r="D8328" s="44">
        <v>1909</v>
      </c>
      <c r="E8328" s="193" t="s">
        <v>13405</v>
      </c>
      <c r="F8328" s="45" t="s">
        <v>3837</v>
      </c>
      <c r="G8328" s="39" t="s">
        <v>980</v>
      </c>
    </row>
    <row r="8329" spans="2:7" x14ac:dyDescent="0.25">
      <c r="B8329" s="69" t="s">
        <v>2277</v>
      </c>
      <c r="C8329" s="44">
        <v>1909</v>
      </c>
      <c r="D8329" s="44">
        <v>1909</v>
      </c>
      <c r="E8329" s="193" t="s">
        <v>13405</v>
      </c>
      <c r="F8329" s="45" t="s">
        <v>3837</v>
      </c>
      <c r="G8329" s="39" t="s">
        <v>980</v>
      </c>
    </row>
    <row r="8330" spans="2:7" x14ac:dyDescent="0.25">
      <c r="B8330" s="69" t="s">
        <v>1000</v>
      </c>
      <c r="C8330" s="44">
        <v>1909</v>
      </c>
      <c r="D8330" s="44">
        <v>1909</v>
      </c>
      <c r="E8330" s="193" t="s">
        <v>13405</v>
      </c>
      <c r="F8330" s="45" t="s">
        <v>3837</v>
      </c>
      <c r="G8330" s="39" t="s">
        <v>980</v>
      </c>
    </row>
    <row r="8331" spans="2:7" x14ac:dyDescent="0.25">
      <c r="B8331" s="69" t="s">
        <v>20222</v>
      </c>
      <c r="C8331" s="44">
        <v>1924</v>
      </c>
      <c r="D8331" s="44">
        <v>1924</v>
      </c>
      <c r="E8331" s="193" t="s">
        <v>13419</v>
      </c>
      <c r="F8331" s="45" t="s">
        <v>953</v>
      </c>
      <c r="G8331" s="39" t="s">
        <v>952</v>
      </c>
    </row>
    <row r="8332" spans="2:7" x14ac:dyDescent="0.25">
      <c r="B8332" s="69" t="s">
        <v>10289</v>
      </c>
      <c r="C8332" s="44">
        <v>1924</v>
      </c>
      <c r="D8332" s="44">
        <v>1924</v>
      </c>
      <c r="E8332" s="193" t="s">
        <v>13419</v>
      </c>
      <c r="F8332" s="45" t="s">
        <v>953</v>
      </c>
      <c r="G8332" s="39" t="s">
        <v>952</v>
      </c>
    </row>
    <row r="8333" spans="2:7" x14ac:dyDescent="0.25">
      <c r="B8333" s="69" t="s">
        <v>6227</v>
      </c>
      <c r="C8333" s="44">
        <v>1924</v>
      </c>
      <c r="D8333" s="44">
        <v>1924</v>
      </c>
      <c r="E8333" s="193" t="s">
        <v>13419</v>
      </c>
      <c r="F8333" s="45" t="s">
        <v>953</v>
      </c>
      <c r="G8333" s="39" t="s">
        <v>952</v>
      </c>
    </row>
    <row r="8334" spans="2:7" x14ac:dyDescent="0.25">
      <c r="B8334" s="69" t="s">
        <v>10409</v>
      </c>
      <c r="C8334" s="44">
        <v>1924</v>
      </c>
      <c r="D8334" s="44">
        <v>1924</v>
      </c>
      <c r="E8334" s="193" t="s">
        <v>13419</v>
      </c>
      <c r="F8334" s="45" t="s">
        <v>953</v>
      </c>
      <c r="G8334" s="39" t="s">
        <v>952</v>
      </c>
    </row>
    <row r="8335" spans="2:7" x14ac:dyDescent="0.25">
      <c r="B8335" s="69" t="s">
        <v>4809</v>
      </c>
      <c r="C8335" s="44">
        <v>1924</v>
      </c>
      <c r="D8335" s="44">
        <v>1924</v>
      </c>
      <c r="E8335" s="193" t="s">
        <v>13419</v>
      </c>
      <c r="F8335" s="45" t="s">
        <v>953</v>
      </c>
      <c r="G8335" s="39" t="s">
        <v>952</v>
      </c>
    </row>
    <row r="8336" spans="2:7" x14ac:dyDescent="0.25">
      <c r="B8336" s="69" t="s">
        <v>20207</v>
      </c>
      <c r="C8336" s="44">
        <v>1910</v>
      </c>
      <c r="D8336" s="44">
        <v>1910</v>
      </c>
      <c r="E8336" s="193" t="s">
        <v>13406</v>
      </c>
      <c r="F8336" s="45" t="s">
        <v>979</v>
      </c>
      <c r="G8336" s="39" t="s">
        <v>978</v>
      </c>
    </row>
    <row r="8337" spans="2:7" x14ac:dyDescent="0.25">
      <c r="B8337" s="69" t="s">
        <v>10276</v>
      </c>
      <c r="C8337" s="44">
        <v>1910</v>
      </c>
      <c r="D8337" s="44">
        <v>1910</v>
      </c>
      <c r="E8337" s="193" t="s">
        <v>13406</v>
      </c>
      <c r="F8337" s="45" t="s">
        <v>979</v>
      </c>
      <c r="G8337" s="39" t="s">
        <v>978</v>
      </c>
    </row>
    <row r="8338" spans="2:7" x14ac:dyDescent="0.25">
      <c r="B8338" s="69" t="s">
        <v>6215</v>
      </c>
      <c r="C8338" s="44">
        <v>1910</v>
      </c>
      <c r="D8338" s="44">
        <v>1910</v>
      </c>
      <c r="E8338" s="193" t="s">
        <v>13406</v>
      </c>
      <c r="F8338" s="45" t="s">
        <v>979</v>
      </c>
      <c r="G8338" s="39" t="s">
        <v>978</v>
      </c>
    </row>
    <row r="8339" spans="2:7" x14ac:dyDescent="0.25">
      <c r="B8339" s="69" t="s">
        <v>3538</v>
      </c>
      <c r="C8339" s="44">
        <v>1910</v>
      </c>
      <c r="D8339" s="44">
        <v>1910</v>
      </c>
      <c r="E8339" s="193" t="s">
        <v>13406</v>
      </c>
      <c r="F8339" s="45" t="s">
        <v>979</v>
      </c>
      <c r="G8339" s="39" t="s">
        <v>978</v>
      </c>
    </row>
    <row r="8340" spans="2:7" x14ac:dyDescent="0.25">
      <c r="B8340" s="69" t="s">
        <v>10206</v>
      </c>
      <c r="C8340" s="44">
        <v>1910</v>
      </c>
      <c r="D8340" s="44">
        <v>1910</v>
      </c>
      <c r="E8340" s="193" t="s">
        <v>13406</v>
      </c>
      <c r="F8340" s="45" t="s">
        <v>979</v>
      </c>
      <c r="G8340" s="39" t="s">
        <v>978</v>
      </c>
    </row>
    <row r="8341" spans="2:7" x14ac:dyDescent="0.25">
      <c r="B8341" s="69" t="s">
        <v>20208</v>
      </c>
      <c r="C8341" s="44">
        <v>1911</v>
      </c>
      <c r="D8341" s="44">
        <v>1911</v>
      </c>
      <c r="E8341" s="193" t="s">
        <v>13407</v>
      </c>
      <c r="F8341" s="45" t="s">
        <v>977</v>
      </c>
      <c r="G8341" s="39" t="s">
        <v>976</v>
      </c>
    </row>
    <row r="8342" spans="2:7" x14ac:dyDescent="0.25">
      <c r="B8342" s="69" t="s">
        <v>6216</v>
      </c>
      <c r="C8342" s="44">
        <v>1911</v>
      </c>
      <c r="D8342" s="44">
        <v>1911</v>
      </c>
      <c r="E8342" s="193" t="s">
        <v>13407</v>
      </c>
      <c r="F8342" s="45" t="s">
        <v>977</v>
      </c>
      <c r="G8342" s="39" t="s">
        <v>976</v>
      </c>
    </row>
    <row r="8343" spans="2:7" x14ac:dyDescent="0.25">
      <c r="B8343" s="69" t="s">
        <v>10277</v>
      </c>
      <c r="C8343" s="44">
        <v>1911</v>
      </c>
      <c r="D8343" s="44">
        <v>1911</v>
      </c>
      <c r="E8343" s="193" t="s">
        <v>13407</v>
      </c>
      <c r="F8343" s="45" t="s">
        <v>977</v>
      </c>
      <c r="G8343" s="39" t="s">
        <v>976</v>
      </c>
    </row>
    <row r="8344" spans="2:7" x14ac:dyDescent="0.25">
      <c r="B8344" s="69" t="s">
        <v>9463</v>
      </c>
      <c r="C8344" s="44">
        <v>1911</v>
      </c>
      <c r="D8344" s="44">
        <v>1911</v>
      </c>
      <c r="E8344" s="193" t="s">
        <v>13407</v>
      </c>
      <c r="F8344" s="45" t="s">
        <v>977</v>
      </c>
      <c r="G8344" s="39" t="s">
        <v>976</v>
      </c>
    </row>
    <row r="8345" spans="2:7" x14ac:dyDescent="0.25">
      <c r="B8345" s="69" t="s">
        <v>7040</v>
      </c>
      <c r="C8345" s="44">
        <v>1911</v>
      </c>
      <c r="D8345" s="44">
        <v>1911</v>
      </c>
      <c r="E8345" s="193" t="s">
        <v>13407</v>
      </c>
      <c r="F8345" s="45" t="s">
        <v>977</v>
      </c>
      <c r="G8345" s="39" t="s">
        <v>976</v>
      </c>
    </row>
    <row r="8346" spans="2:7" x14ac:dyDescent="0.25">
      <c r="B8346" s="69" t="s">
        <v>20209</v>
      </c>
      <c r="C8346" s="44">
        <v>1912</v>
      </c>
      <c r="D8346" s="44">
        <v>1912</v>
      </c>
      <c r="E8346" s="193" t="s">
        <v>13408</v>
      </c>
      <c r="F8346" s="45" t="s">
        <v>975</v>
      </c>
      <c r="G8346" s="39" t="s">
        <v>974</v>
      </c>
    </row>
    <row r="8347" spans="2:7" x14ac:dyDescent="0.25">
      <c r="B8347" s="69" t="s">
        <v>9792</v>
      </c>
      <c r="C8347" s="44">
        <v>1912</v>
      </c>
      <c r="D8347" s="44">
        <v>1912</v>
      </c>
      <c r="E8347" s="193" t="s">
        <v>13408</v>
      </c>
      <c r="F8347" s="45" t="s">
        <v>975</v>
      </c>
      <c r="G8347" s="39" t="s">
        <v>974</v>
      </c>
    </row>
    <row r="8348" spans="2:7" x14ac:dyDescent="0.25">
      <c r="B8348" s="69" t="s">
        <v>6866</v>
      </c>
      <c r="C8348" s="44">
        <v>1912</v>
      </c>
      <c r="D8348" s="44">
        <v>1912</v>
      </c>
      <c r="E8348" s="193" t="s">
        <v>13408</v>
      </c>
      <c r="F8348" s="45" t="s">
        <v>975</v>
      </c>
      <c r="G8348" s="39" t="s">
        <v>974</v>
      </c>
    </row>
    <row r="8349" spans="2:7" x14ac:dyDescent="0.25">
      <c r="B8349" s="69" t="s">
        <v>10278</v>
      </c>
      <c r="C8349" s="44">
        <v>1912</v>
      </c>
      <c r="D8349" s="44">
        <v>1912</v>
      </c>
      <c r="E8349" s="193" t="s">
        <v>13408</v>
      </c>
      <c r="F8349" s="45" t="s">
        <v>975</v>
      </c>
      <c r="G8349" s="39" t="s">
        <v>974</v>
      </c>
    </row>
    <row r="8350" spans="2:7" x14ac:dyDescent="0.25">
      <c r="B8350" s="69" t="s">
        <v>15077</v>
      </c>
      <c r="C8350" s="44">
        <v>1912</v>
      </c>
      <c r="D8350" s="44">
        <v>1912</v>
      </c>
      <c r="E8350" s="193" t="s">
        <v>13408</v>
      </c>
      <c r="F8350" s="45" t="s">
        <v>975</v>
      </c>
      <c r="G8350" s="39" t="s">
        <v>974</v>
      </c>
    </row>
    <row r="8351" spans="2:7" x14ac:dyDescent="0.25">
      <c r="B8351" s="69" t="s">
        <v>20210</v>
      </c>
      <c r="C8351" s="44">
        <v>1913</v>
      </c>
      <c r="D8351" s="44">
        <v>1913</v>
      </c>
      <c r="E8351" s="193" t="s">
        <v>13409</v>
      </c>
      <c r="F8351" s="45" t="s">
        <v>973</v>
      </c>
      <c r="G8351" s="39" t="s">
        <v>972</v>
      </c>
    </row>
    <row r="8352" spans="2:7" x14ac:dyDescent="0.25">
      <c r="B8352" s="69" t="s">
        <v>10803</v>
      </c>
      <c r="C8352" s="44">
        <v>1913</v>
      </c>
      <c r="D8352" s="44">
        <v>1913</v>
      </c>
      <c r="E8352" s="193" t="s">
        <v>13409</v>
      </c>
      <c r="F8352" s="45" t="s">
        <v>973</v>
      </c>
      <c r="G8352" s="39" t="s">
        <v>972</v>
      </c>
    </row>
    <row r="8353" spans="2:7" x14ac:dyDescent="0.25">
      <c r="B8353" s="69" t="s">
        <v>9921</v>
      </c>
      <c r="C8353" s="44">
        <v>1913</v>
      </c>
      <c r="D8353" s="44">
        <v>1913</v>
      </c>
      <c r="E8353" s="193" t="s">
        <v>13409</v>
      </c>
      <c r="F8353" s="45" t="s">
        <v>973</v>
      </c>
      <c r="G8353" s="39" t="s">
        <v>972</v>
      </c>
    </row>
    <row r="8354" spans="2:7" x14ac:dyDescent="0.25">
      <c r="B8354" s="69" t="s">
        <v>3811</v>
      </c>
      <c r="C8354" s="44">
        <v>1913</v>
      </c>
      <c r="D8354" s="44">
        <v>1913</v>
      </c>
      <c r="E8354" s="193" t="s">
        <v>13409</v>
      </c>
      <c r="F8354" s="45" t="s">
        <v>973</v>
      </c>
      <c r="G8354" s="39" t="s">
        <v>972</v>
      </c>
    </row>
    <row r="8355" spans="2:7" x14ac:dyDescent="0.25">
      <c r="B8355" s="69" t="s">
        <v>6217</v>
      </c>
      <c r="C8355" s="44">
        <v>1913</v>
      </c>
      <c r="D8355" s="44">
        <v>1913</v>
      </c>
      <c r="E8355" s="193" t="s">
        <v>13409</v>
      </c>
      <c r="F8355" s="45" t="s">
        <v>973</v>
      </c>
      <c r="G8355" s="39" t="s">
        <v>972</v>
      </c>
    </row>
    <row r="8356" spans="2:7" x14ac:dyDescent="0.25">
      <c r="B8356" s="69" t="s">
        <v>10279</v>
      </c>
      <c r="C8356" s="44">
        <v>1913</v>
      </c>
      <c r="D8356" s="44">
        <v>1913</v>
      </c>
      <c r="E8356" s="193" t="s">
        <v>13409</v>
      </c>
      <c r="F8356" s="45" t="s">
        <v>973</v>
      </c>
      <c r="G8356" s="39" t="s">
        <v>972</v>
      </c>
    </row>
    <row r="8357" spans="2:7" x14ac:dyDescent="0.25">
      <c r="B8357" s="69" t="s">
        <v>20211</v>
      </c>
      <c r="C8357" s="44">
        <v>1914</v>
      </c>
      <c r="D8357" s="44">
        <v>1914</v>
      </c>
      <c r="E8357" s="193" t="s">
        <v>13410</v>
      </c>
      <c r="F8357" s="45" t="s">
        <v>971</v>
      </c>
      <c r="G8357" s="39" t="s">
        <v>970</v>
      </c>
    </row>
    <row r="8358" spans="2:7" x14ac:dyDescent="0.25">
      <c r="B8358" s="69" t="s">
        <v>10072</v>
      </c>
      <c r="C8358" s="44">
        <v>1914</v>
      </c>
      <c r="D8358" s="44">
        <v>1914</v>
      </c>
      <c r="E8358" s="193" t="s">
        <v>13410</v>
      </c>
      <c r="F8358" s="45" t="s">
        <v>971</v>
      </c>
      <c r="G8358" s="39" t="s">
        <v>970</v>
      </c>
    </row>
    <row r="8359" spans="2:7" x14ac:dyDescent="0.25">
      <c r="B8359" s="69" t="s">
        <v>8245</v>
      </c>
      <c r="C8359" s="44">
        <v>1914</v>
      </c>
      <c r="D8359" s="44">
        <v>1914</v>
      </c>
      <c r="E8359" s="193" t="s">
        <v>13410</v>
      </c>
      <c r="F8359" s="45" t="s">
        <v>971</v>
      </c>
      <c r="G8359" s="39" t="s">
        <v>970</v>
      </c>
    </row>
    <row r="8360" spans="2:7" x14ac:dyDescent="0.25">
      <c r="B8360" s="69" t="s">
        <v>6218</v>
      </c>
      <c r="C8360" s="44">
        <v>1914</v>
      </c>
      <c r="D8360" s="44">
        <v>1914</v>
      </c>
      <c r="E8360" s="193" t="s">
        <v>13410</v>
      </c>
      <c r="F8360" s="45" t="s">
        <v>971</v>
      </c>
      <c r="G8360" s="39" t="s">
        <v>970</v>
      </c>
    </row>
    <row r="8361" spans="2:7" x14ac:dyDescent="0.25">
      <c r="B8361" s="69" t="s">
        <v>10280</v>
      </c>
      <c r="C8361" s="44">
        <v>1914</v>
      </c>
      <c r="D8361" s="44">
        <v>1914</v>
      </c>
      <c r="E8361" s="193" t="s">
        <v>13410</v>
      </c>
      <c r="F8361" s="45" t="s">
        <v>971</v>
      </c>
      <c r="G8361" s="39" t="s">
        <v>970</v>
      </c>
    </row>
    <row r="8362" spans="2:7" x14ac:dyDescent="0.25">
      <c r="B8362" s="69" t="s">
        <v>20212</v>
      </c>
      <c r="C8362" s="44">
        <v>1915</v>
      </c>
      <c r="D8362" s="44">
        <v>1915</v>
      </c>
      <c r="E8362" s="193" t="s">
        <v>13411</v>
      </c>
      <c r="F8362" s="45" t="s">
        <v>969</v>
      </c>
      <c r="G8362" s="39" t="s">
        <v>968</v>
      </c>
    </row>
    <row r="8363" spans="2:7" x14ac:dyDescent="0.25">
      <c r="B8363" s="69" t="s">
        <v>6219</v>
      </c>
      <c r="C8363" s="44">
        <v>1915</v>
      </c>
      <c r="D8363" s="44">
        <v>1915</v>
      </c>
      <c r="E8363" s="193" t="s">
        <v>13411</v>
      </c>
      <c r="F8363" s="45" t="s">
        <v>969</v>
      </c>
      <c r="G8363" s="39" t="s">
        <v>968</v>
      </c>
    </row>
    <row r="8364" spans="2:7" x14ac:dyDescent="0.25">
      <c r="B8364" s="69" t="s">
        <v>10281</v>
      </c>
      <c r="C8364" s="44">
        <v>1915</v>
      </c>
      <c r="D8364" s="44">
        <v>1915</v>
      </c>
      <c r="E8364" s="193" t="s">
        <v>13411</v>
      </c>
      <c r="F8364" s="45" t="s">
        <v>969</v>
      </c>
      <c r="G8364" s="39" t="s">
        <v>968</v>
      </c>
    </row>
    <row r="8365" spans="2:7" x14ac:dyDescent="0.25">
      <c r="B8365" s="69" t="s">
        <v>7145</v>
      </c>
      <c r="C8365" s="44">
        <v>1915</v>
      </c>
      <c r="D8365" s="44">
        <v>1915</v>
      </c>
      <c r="E8365" s="193" t="s">
        <v>13411</v>
      </c>
      <c r="F8365" s="45" t="s">
        <v>969</v>
      </c>
      <c r="G8365" s="39" t="s">
        <v>968</v>
      </c>
    </row>
    <row r="8366" spans="2:7" x14ac:dyDescent="0.25">
      <c r="B8366" s="69" t="s">
        <v>3710</v>
      </c>
      <c r="C8366" s="44">
        <v>1915</v>
      </c>
      <c r="D8366" s="44">
        <v>1915</v>
      </c>
      <c r="E8366" s="193" t="s">
        <v>13411</v>
      </c>
      <c r="F8366" s="45" t="s">
        <v>969</v>
      </c>
      <c r="G8366" s="39" t="s">
        <v>968</v>
      </c>
    </row>
    <row r="8367" spans="2:7" x14ac:dyDescent="0.25">
      <c r="B8367" s="69" t="s">
        <v>20213</v>
      </c>
      <c r="C8367" s="44">
        <v>1916.1</v>
      </c>
      <c r="D8367" s="44" t="s">
        <v>8007</v>
      </c>
      <c r="E8367" s="51" t="s">
        <v>16677</v>
      </c>
      <c r="F8367" s="45" t="s">
        <v>8008</v>
      </c>
      <c r="G8367" s="39" t="s">
        <v>18269</v>
      </c>
    </row>
    <row r="8368" spans="2:7" x14ac:dyDescent="0.25">
      <c r="B8368" s="69" t="s">
        <v>8007</v>
      </c>
      <c r="C8368" s="44">
        <v>1916.1</v>
      </c>
      <c r="D8368" s="44" t="s">
        <v>8007</v>
      </c>
      <c r="E8368" s="51" t="s">
        <v>16677</v>
      </c>
      <c r="F8368" s="45" t="s">
        <v>8008</v>
      </c>
      <c r="G8368" s="39" t="s">
        <v>18269</v>
      </c>
    </row>
    <row r="8369" spans="2:7" x14ac:dyDescent="0.25">
      <c r="B8369" s="69" t="s">
        <v>8288</v>
      </c>
      <c r="C8369" s="44">
        <v>1916.1</v>
      </c>
      <c r="D8369" s="44" t="s">
        <v>8007</v>
      </c>
      <c r="E8369" s="51" t="s">
        <v>16677</v>
      </c>
      <c r="F8369" s="45" t="s">
        <v>8008</v>
      </c>
      <c r="G8369" s="39" t="s">
        <v>18269</v>
      </c>
    </row>
    <row r="8370" spans="2:7" x14ac:dyDescent="0.25">
      <c r="B8370" s="69" t="s">
        <v>6220</v>
      </c>
      <c r="C8370" s="44">
        <v>1916.1</v>
      </c>
      <c r="D8370" s="44" t="s">
        <v>8007</v>
      </c>
      <c r="E8370" s="51" t="s">
        <v>16677</v>
      </c>
      <c r="F8370" s="45" t="s">
        <v>8008</v>
      </c>
      <c r="G8370" s="39" t="s">
        <v>18269</v>
      </c>
    </row>
    <row r="8371" spans="2:7" x14ac:dyDescent="0.25">
      <c r="B8371" s="69" t="s">
        <v>20214</v>
      </c>
      <c r="C8371" s="44">
        <v>1917</v>
      </c>
      <c r="D8371" s="44">
        <v>1917</v>
      </c>
      <c r="E8371" s="193" t="s">
        <v>13412</v>
      </c>
      <c r="F8371" s="45" t="s">
        <v>967</v>
      </c>
      <c r="G8371" s="39" t="s">
        <v>966</v>
      </c>
    </row>
    <row r="8372" spans="2:7" x14ac:dyDescent="0.25">
      <c r="B8372" s="69" t="s">
        <v>10080</v>
      </c>
      <c r="C8372" s="44">
        <v>1917</v>
      </c>
      <c r="D8372" s="44">
        <v>1917</v>
      </c>
      <c r="E8372" s="193" t="s">
        <v>13412</v>
      </c>
      <c r="F8372" s="45" t="s">
        <v>967</v>
      </c>
      <c r="G8372" s="39" t="s">
        <v>966</v>
      </c>
    </row>
    <row r="8373" spans="2:7" x14ac:dyDescent="0.25">
      <c r="B8373" s="69" t="s">
        <v>8248</v>
      </c>
      <c r="C8373" s="44">
        <v>1917</v>
      </c>
      <c r="D8373" s="44">
        <v>1917</v>
      </c>
      <c r="E8373" s="193" t="s">
        <v>13412</v>
      </c>
      <c r="F8373" s="45" t="s">
        <v>967</v>
      </c>
      <c r="G8373" s="39" t="s">
        <v>966</v>
      </c>
    </row>
    <row r="8374" spans="2:7" x14ac:dyDescent="0.25">
      <c r="B8374" s="69" t="s">
        <v>6221</v>
      </c>
      <c r="C8374" s="44">
        <v>1917</v>
      </c>
      <c r="D8374" s="44">
        <v>1917</v>
      </c>
      <c r="E8374" s="193" t="s">
        <v>13412</v>
      </c>
      <c r="F8374" s="45" t="s">
        <v>967</v>
      </c>
      <c r="G8374" s="39" t="s">
        <v>966</v>
      </c>
    </row>
    <row r="8375" spans="2:7" x14ac:dyDescent="0.25">
      <c r="B8375" s="69" t="s">
        <v>10282</v>
      </c>
      <c r="C8375" s="44">
        <v>1917</v>
      </c>
      <c r="D8375" s="44">
        <v>1917</v>
      </c>
      <c r="E8375" s="193" t="s">
        <v>13412</v>
      </c>
      <c r="F8375" s="45" t="s">
        <v>967</v>
      </c>
      <c r="G8375" s="39" t="s">
        <v>966</v>
      </c>
    </row>
    <row r="8376" spans="2:7" x14ac:dyDescent="0.25">
      <c r="B8376" s="69" t="s">
        <v>20215</v>
      </c>
      <c r="C8376" s="44">
        <v>1918</v>
      </c>
      <c r="D8376" s="44">
        <v>1918</v>
      </c>
      <c r="E8376" s="193" t="s">
        <v>13413</v>
      </c>
      <c r="F8376" s="45" t="s">
        <v>965</v>
      </c>
      <c r="G8376" s="39" t="s">
        <v>964</v>
      </c>
    </row>
    <row r="8377" spans="2:7" x14ac:dyDescent="0.25">
      <c r="B8377" s="69" t="s">
        <v>10217</v>
      </c>
      <c r="C8377" s="44">
        <v>1918</v>
      </c>
      <c r="D8377" s="44">
        <v>1918</v>
      </c>
      <c r="E8377" s="193" t="s">
        <v>13413</v>
      </c>
      <c r="F8377" s="45" t="s">
        <v>965</v>
      </c>
      <c r="G8377" s="39" t="s">
        <v>964</v>
      </c>
    </row>
    <row r="8378" spans="2:7" x14ac:dyDescent="0.25">
      <c r="B8378" s="69" t="s">
        <v>3544</v>
      </c>
      <c r="C8378" s="44">
        <v>1918</v>
      </c>
      <c r="D8378" s="44">
        <v>1918</v>
      </c>
      <c r="E8378" s="193" t="s">
        <v>13413</v>
      </c>
      <c r="F8378" s="45" t="s">
        <v>965</v>
      </c>
      <c r="G8378" s="39" t="s">
        <v>964</v>
      </c>
    </row>
    <row r="8379" spans="2:7" x14ac:dyDescent="0.25">
      <c r="B8379" s="69" t="s">
        <v>10283</v>
      </c>
      <c r="C8379" s="44">
        <v>1918</v>
      </c>
      <c r="D8379" s="44">
        <v>1918</v>
      </c>
      <c r="E8379" s="193" t="s">
        <v>13413</v>
      </c>
      <c r="F8379" s="45" t="s">
        <v>965</v>
      </c>
      <c r="G8379" s="39" t="s">
        <v>964</v>
      </c>
    </row>
    <row r="8380" spans="2:7" x14ac:dyDescent="0.25">
      <c r="B8380" s="69" t="s">
        <v>6222</v>
      </c>
      <c r="C8380" s="44">
        <v>1918</v>
      </c>
      <c r="D8380" s="44">
        <v>1918</v>
      </c>
      <c r="E8380" s="193" t="s">
        <v>13413</v>
      </c>
      <c r="F8380" s="45" t="s">
        <v>965</v>
      </c>
      <c r="G8380" s="39" t="s">
        <v>964</v>
      </c>
    </row>
    <row r="8381" spans="2:7" x14ac:dyDescent="0.25">
      <c r="B8381" s="69" t="s">
        <v>20216</v>
      </c>
      <c r="C8381" s="44">
        <v>1919</v>
      </c>
      <c r="D8381" s="44">
        <v>1919</v>
      </c>
      <c r="E8381" s="193" t="s">
        <v>13414</v>
      </c>
      <c r="F8381" s="45" t="s">
        <v>963</v>
      </c>
      <c r="G8381" s="39" t="s">
        <v>962</v>
      </c>
    </row>
    <row r="8382" spans="2:7" x14ac:dyDescent="0.25">
      <c r="B8382" s="69" t="s">
        <v>10522</v>
      </c>
      <c r="C8382" s="44">
        <v>1919</v>
      </c>
      <c r="D8382" s="44">
        <v>1919</v>
      </c>
      <c r="E8382" s="193" t="s">
        <v>13414</v>
      </c>
      <c r="F8382" s="45" t="s">
        <v>963</v>
      </c>
      <c r="G8382" s="39" t="s">
        <v>962</v>
      </c>
    </row>
    <row r="8383" spans="2:7" x14ac:dyDescent="0.25">
      <c r="B8383" s="69" t="s">
        <v>3651</v>
      </c>
      <c r="C8383" s="44">
        <v>1919</v>
      </c>
      <c r="D8383" s="44">
        <v>1919</v>
      </c>
      <c r="E8383" s="193" t="s">
        <v>13414</v>
      </c>
      <c r="F8383" s="45" t="s">
        <v>963</v>
      </c>
      <c r="G8383" s="39" t="s">
        <v>962</v>
      </c>
    </row>
    <row r="8384" spans="2:7" x14ac:dyDescent="0.25">
      <c r="B8384" s="69" t="s">
        <v>10284</v>
      </c>
      <c r="C8384" s="44">
        <v>1919</v>
      </c>
      <c r="D8384" s="44">
        <v>1919</v>
      </c>
      <c r="E8384" s="193" t="s">
        <v>13414</v>
      </c>
      <c r="F8384" s="45" t="s">
        <v>963</v>
      </c>
      <c r="G8384" s="39" t="s">
        <v>962</v>
      </c>
    </row>
    <row r="8385" spans="2:7" x14ac:dyDescent="0.25">
      <c r="B8385" s="69" t="s">
        <v>6223</v>
      </c>
      <c r="C8385" s="44">
        <v>1919</v>
      </c>
      <c r="D8385" s="44">
        <v>1919</v>
      </c>
      <c r="E8385" s="193" t="s">
        <v>13414</v>
      </c>
      <c r="F8385" s="45" t="s">
        <v>963</v>
      </c>
      <c r="G8385" s="39" t="s">
        <v>962</v>
      </c>
    </row>
    <row r="8386" spans="2:7" x14ac:dyDescent="0.25">
      <c r="B8386" s="69" t="s">
        <v>20217</v>
      </c>
      <c r="C8386" s="44">
        <v>1920</v>
      </c>
      <c r="D8386" s="44">
        <v>1920</v>
      </c>
      <c r="E8386" s="193" t="s">
        <v>13415</v>
      </c>
      <c r="F8386" s="45" t="s">
        <v>961</v>
      </c>
      <c r="G8386" s="39" t="s">
        <v>960</v>
      </c>
    </row>
    <row r="8387" spans="2:7" x14ac:dyDescent="0.25">
      <c r="B8387" s="69" t="s">
        <v>6224</v>
      </c>
      <c r="C8387" s="44">
        <v>1920</v>
      </c>
      <c r="D8387" s="44">
        <v>1920</v>
      </c>
      <c r="E8387" s="193" t="s">
        <v>13415</v>
      </c>
      <c r="F8387" s="45" t="s">
        <v>961</v>
      </c>
      <c r="G8387" s="39" t="s">
        <v>960</v>
      </c>
    </row>
    <row r="8388" spans="2:7" x14ac:dyDescent="0.25">
      <c r="B8388" s="69" t="s">
        <v>10285</v>
      </c>
      <c r="C8388" s="44">
        <v>1920</v>
      </c>
      <c r="D8388" s="44">
        <v>1920</v>
      </c>
      <c r="E8388" s="193" t="s">
        <v>13415</v>
      </c>
      <c r="F8388" s="45" t="s">
        <v>961</v>
      </c>
      <c r="G8388" s="39" t="s">
        <v>960</v>
      </c>
    </row>
    <row r="8389" spans="2:7" x14ac:dyDescent="0.25">
      <c r="B8389" s="69" t="s">
        <v>7114</v>
      </c>
      <c r="C8389" s="44">
        <v>1920</v>
      </c>
      <c r="D8389" s="44">
        <v>1920</v>
      </c>
      <c r="E8389" s="193" t="s">
        <v>13415</v>
      </c>
      <c r="F8389" s="45" t="s">
        <v>961</v>
      </c>
      <c r="G8389" s="39" t="s">
        <v>960</v>
      </c>
    </row>
    <row r="8390" spans="2:7" x14ac:dyDescent="0.25">
      <c r="B8390" s="69" t="s">
        <v>3691</v>
      </c>
      <c r="C8390" s="44">
        <v>1920</v>
      </c>
      <c r="D8390" s="44">
        <v>1920</v>
      </c>
      <c r="E8390" s="193" t="s">
        <v>13415</v>
      </c>
      <c r="F8390" s="45" t="s">
        <v>961</v>
      </c>
      <c r="G8390" s="39" t="s">
        <v>960</v>
      </c>
    </row>
    <row r="8391" spans="2:7" x14ac:dyDescent="0.25">
      <c r="B8391" s="69" t="s">
        <v>20218</v>
      </c>
      <c r="C8391" s="44">
        <v>1921</v>
      </c>
      <c r="D8391" s="44">
        <v>1921</v>
      </c>
      <c r="E8391" s="193" t="s">
        <v>13416</v>
      </c>
      <c r="F8391" s="45" t="s">
        <v>959</v>
      </c>
      <c r="G8391" s="39" t="s">
        <v>958</v>
      </c>
    </row>
    <row r="8392" spans="2:7" x14ac:dyDescent="0.25">
      <c r="B8392" s="69" t="s">
        <v>6225</v>
      </c>
      <c r="C8392" s="44">
        <v>1921</v>
      </c>
      <c r="D8392" s="44">
        <v>1921</v>
      </c>
      <c r="E8392" s="193" t="s">
        <v>13416</v>
      </c>
      <c r="F8392" s="45" t="s">
        <v>959</v>
      </c>
      <c r="G8392" s="39" t="s">
        <v>958</v>
      </c>
    </row>
    <row r="8393" spans="2:7" x14ac:dyDescent="0.25">
      <c r="B8393" s="69" t="s">
        <v>10286</v>
      </c>
      <c r="C8393" s="44">
        <v>1921</v>
      </c>
      <c r="D8393" s="44">
        <v>1921</v>
      </c>
      <c r="E8393" s="193" t="s">
        <v>13416</v>
      </c>
      <c r="F8393" s="45" t="s">
        <v>959</v>
      </c>
      <c r="G8393" s="39" t="s">
        <v>958</v>
      </c>
    </row>
    <row r="8394" spans="2:7" x14ac:dyDescent="0.25">
      <c r="B8394" s="69" t="s">
        <v>7116</v>
      </c>
      <c r="C8394" s="44">
        <v>1921</v>
      </c>
      <c r="D8394" s="44">
        <v>1921</v>
      </c>
      <c r="E8394" s="193" t="s">
        <v>13416</v>
      </c>
      <c r="F8394" s="45" t="s">
        <v>959</v>
      </c>
      <c r="G8394" s="39" t="s">
        <v>958</v>
      </c>
    </row>
    <row r="8395" spans="2:7" x14ac:dyDescent="0.25">
      <c r="B8395" s="69" t="s">
        <v>3692</v>
      </c>
      <c r="C8395" s="44">
        <v>1921</v>
      </c>
      <c r="D8395" s="44">
        <v>1921</v>
      </c>
      <c r="E8395" s="193" t="s">
        <v>13416</v>
      </c>
      <c r="F8395" s="45" t="s">
        <v>959</v>
      </c>
      <c r="G8395" s="39" t="s">
        <v>958</v>
      </c>
    </row>
    <row r="8396" spans="2:7" x14ac:dyDescent="0.25">
      <c r="B8396" s="69" t="s">
        <v>20219</v>
      </c>
      <c r="C8396" s="44">
        <v>1921.1</v>
      </c>
      <c r="D8396" s="44" t="s">
        <v>8009</v>
      </c>
      <c r="E8396" s="51" t="s">
        <v>16678</v>
      </c>
      <c r="F8396" s="45" t="s">
        <v>8010</v>
      </c>
      <c r="G8396" s="39" t="s">
        <v>8011</v>
      </c>
    </row>
    <row r="8397" spans="2:7" x14ac:dyDescent="0.25">
      <c r="B8397" s="69" t="s">
        <v>8009</v>
      </c>
      <c r="C8397" s="44">
        <v>1921.1</v>
      </c>
      <c r="D8397" s="44" t="s">
        <v>8009</v>
      </c>
      <c r="E8397" s="51" t="s">
        <v>16678</v>
      </c>
      <c r="F8397" s="45" t="s">
        <v>8010</v>
      </c>
      <c r="G8397" s="39" t="s">
        <v>8011</v>
      </c>
    </row>
    <row r="8398" spans="2:7" x14ac:dyDescent="0.25">
      <c r="B8398" s="69" t="s">
        <v>7379</v>
      </c>
      <c r="C8398" s="44">
        <v>1921.1</v>
      </c>
      <c r="D8398" s="44" t="s">
        <v>8009</v>
      </c>
      <c r="E8398" s="51" t="s">
        <v>16678</v>
      </c>
      <c r="F8398" s="45" t="s">
        <v>8010</v>
      </c>
      <c r="G8398" s="39" t="s">
        <v>8011</v>
      </c>
    </row>
    <row r="8399" spans="2:7" x14ac:dyDescent="0.25">
      <c r="B8399" s="69" t="s">
        <v>8289</v>
      </c>
      <c r="C8399" s="44">
        <v>1921.1</v>
      </c>
      <c r="D8399" s="44" t="s">
        <v>8009</v>
      </c>
      <c r="E8399" s="51" t="s">
        <v>16678</v>
      </c>
      <c r="F8399" s="45" t="s">
        <v>8010</v>
      </c>
      <c r="G8399" s="39" t="s">
        <v>8011</v>
      </c>
    </row>
    <row r="8400" spans="2:7" x14ac:dyDescent="0.25">
      <c r="B8400" s="69" t="s">
        <v>7216</v>
      </c>
      <c r="C8400" s="44">
        <v>1921.1</v>
      </c>
      <c r="D8400" s="44" t="s">
        <v>8009</v>
      </c>
      <c r="E8400" s="51" t="s">
        <v>16678</v>
      </c>
      <c r="F8400" s="45" t="s">
        <v>8010</v>
      </c>
      <c r="G8400" s="39" t="s">
        <v>8011</v>
      </c>
    </row>
    <row r="8401" spans="2:7" x14ac:dyDescent="0.25">
      <c r="B8401" s="69" t="s">
        <v>10071</v>
      </c>
      <c r="C8401" s="44">
        <v>1921.1</v>
      </c>
      <c r="D8401" s="44" t="s">
        <v>8009</v>
      </c>
      <c r="E8401" s="51" t="s">
        <v>16678</v>
      </c>
      <c r="F8401" s="45" t="s">
        <v>8010</v>
      </c>
      <c r="G8401" s="39" t="s">
        <v>8011</v>
      </c>
    </row>
    <row r="8402" spans="2:7" x14ac:dyDescent="0.25">
      <c r="B8402" s="69" t="s">
        <v>20220</v>
      </c>
      <c r="C8402" s="44">
        <v>1922</v>
      </c>
      <c r="D8402" s="44">
        <v>1922</v>
      </c>
      <c r="E8402" s="193" t="s">
        <v>13417</v>
      </c>
      <c r="F8402" s="45" t="s">
        <v>957</v>
      </c>
      <c r="G8402" s="39" t="s">
        <v>956</v>
      </c>
    </row>
    <row r="8403" spans="2:7" x14ac:dyDescent="0.25">
      <c r="B8403" s="69" t="s">
        <v>10287</v>
      </c>
      <c r="C8403" s="44">
        <v>1922</v>
      </c>
      <c r="D8403" s="44">
        <v>1922</v>
      </c>
      <c r="E8403" s="193" t="s">
        <v>13417</v>
      </c>
      <c r="F8403" s="45" t="s">
        <v>957</v>
      </c>
      <c r="G8403" s="39" t="s">
        <v>956</v>
      </c>
    </row>
    <row r="8404" spans="2:7" x14ac:dyDescent="0.25">
      <c r="B8404" s="69" t="s">
        <v>6226</v>
      </c>
      <c r="C8404" s="44">
        <v>1922</v>
      </c>
      <c r="D8404" s="44">
        <v>1922</v>
      </c>
      <c r="E8404" s="193" t="s">
        <v>13417</v>
      </c>
      <c r="F8404" s="45" t="s">
        <v>957</v>
      </c>
      <c r="G8404" s="39" t="s">
        <v>956</v>
      </c>
    </row>
    <row r="8405" spans="2:7" x14ac:dyDescent="0.25">
      <c r="B8405" s="69" t="s">
        <v>6704</v>
      </c>
      <c r="C8405" s="44">
        <v>1922</v>
      </c>
      <c r="D8405" s="44">
        <v>1922</v>
      </c>
      <c r="E8405" s="193" t="s">
        <v>13417</v>
      </c>
      <c r="F8405" s="45" t="s">
        <v>957</v>
      </c>
      <c r="G8405" s="39" t="s">
        <v>956</v>
      </c>
    </row>
    <row r="8406" spans="2:7" x14ac:dyDescent="0.25">
      <c r="B8406" s="69" t="s">
        <v>9258</v>
      </c>
      <c r="C8406" s="44">
        <v>1922</v>
      </c>
      <c r="D8406" s="44">
        <v>1922</v>
      </c>
      <c r="E8406" s="193" t="s">
        <v>13417</v>
      </c>
      <c r="F8406" s="45" t="s">
        <v>957</v>
      </c>
      <c r="G8406" s="39" t="s">
        <v>956</v>
      </c>
    </row>
    <row r="8407" spans="2:7" x14ac:dyDescent="0.25">
      <c r="B8407" s="69" t="s">
        <v>1023</v>
      </c>
      <c r="C8407" s="44">
        <v>1922</v>
      </c>
      <c r="D8407" s="44">
        <v>1922</v>
      </c>
      <c r="E8407" s="193" t="s">
        <v>13417</v>
      </c>
      <c r="F8407" s="45" t="s">
        <v>957</v>
      </c>
      <c r="G8407" s="39" t="s">
        <v>956</v>
      </c>
    </row>
    <row r="8408" spans="2:7" x14ac:dyDescent="0.25">
      <c r="B8408" s="69" t="s">
        <v>20221</v>
      </c>
      <c r="C8408" s="44">
        <v>1923</v>
      </c>
      <c r="D8408" s="44">
        <v>1923</v>
      </c>
      <c r="E8408" s="193" t="s">
        <v>13418</v>
      </c>
      <c r="F8408" s="45" t="s">
        <v>955</v>
      </c>
      <c r="G8408" s="39" t="s">
        <v>954</v>
      </c>
    </row>
    <row r="8409" spans="2:7" x14ac:dyDescent="0.25">
      <c r="B8409" s="69" t="s">
        <v>10288</v>
      </c>
      <c r="C8409" s="44">
        <v>1923</v>
      </c>
      <c r="D8409" s="44">
        <v>1923</v>
      </c>
      <c r="E8409" s="193" t="s">
        <v>13418</v>
      </c>
      <c r="F8409" s="45" t="s">
        <v>955</v>
      </c>
      <c r="G8409" s="39" t="s">
        <v>954</v>
      </c>
    </row>
    <row r="8410" spans="2:7" x14ac:dyDescent="0.25">
      <c r="B8410" s="69" t="s">
        <v>14985</v>
      </c>
      <c r="C8410" s="44">
        <v>1923</v>
      </c>
      <c r="D8410" s="44">
        <v>1923</v>
      </c>
      <c r="E8410" s="193" t="s">
        <v>13418</v>
      </c>
      <c r="F8410" s="45" t="s">
        <v>955</v>
      </c>
      <c r="G8410" s="39" t="s">
        <v>954</v>
      </c>
    </row>
    <row r="8411" spans="2:7" x14ac:dyDescent="0.25">
      <c r="B8411" s="69" t="s">
        <v>10105</v>
      </c>
      <c r="C8411" s="44">
        <v>1923</v>
      </c>
      <c r="D8411" s="44">
        <v>1923</v>
      </c>
      <c r="E8411" s="193" t="s">
        <v>13418</v>
      </c>
      <c r="F8411" s="45" t="s">
        <v>955</v>
      </c>
      <c r="G8411" s="39" t="s">
        <v>954</v>
      </c>
    </row>
    <row r="8412" spans="2:7" x14ac:dyDescent="0.25">
      <c r="B8412" s="69" t="s">
        <v>8268</v>
      </c>
      <c r="C8412" s="44">
        <v>1923</v>
      </c>
      <c r="D8412" s="44">
        <v>1923</v>
      </c>
      <c r="E8412" s="193" t="s">
        <v>13418</v>
      </c>
      <c r="F8412" s="45" t="s">
        <v>955</v>
      </c>
      <c r="G8412" s="39" t="s">
        <v>954</v>
      </c>
    </row>
    <row r="8413" spans="2:7" x14ac:dyDescent="0.25">
      <c r="B8413" s="69" t="s">
        <v>19953</v>
      </c>
      <c r="C8413" s="44">
        <v>1663</v>
      </c>
      <c r="D8413" s="44">
        <v>1663</v>
      </c>
      <c r="E8413" s="193" t="s">
        <v>13185</v>
      </c>
      <c r="F8413" s="45" t="s">
        <v>1291</v>
      </c>
      <c r="G8413" s="39" t="s">
        <v>1290</v>
      </c>
    </row>
    <row r="8414" spans="2:7" x14ac:dyDescent="0.25">
      <c r="B8414" s="69" t="s">
        <v>6045</v>
      </c>
      <c r="C8414" s="44">
        <v>1663</v>
      </c>
      <c r="D8414" s="44">
        <v>1663</v>
      </c>
      <c r="E8414" s="193" t="s">
        <v>13185</v>
      </c>
      <c r="F8414" s="45" t="s">
        <v>1291</v>
      </c>
      <c r="G8414" s="39" t="s">
        <v>1290</v>
      </c>
    </row>
    <row r="8415" spans="2:7" x14ac:dyDescent="0.25">
      <c r="B8415" s="69" t="s">
        <v>4089</v>
      </c>
      <c r="C8415" s="44">
        <v>1663</v>
      </c>
      <c r="D8415" s="44">
        <v>1663</v>
      </c>
      <c r="E8415" s="193" t="s">
        <v>13185</v>
      </c>
      <c r="F8415" s="45" t="s">
        <v>1291</v>
      </c>
      <c r="G8415" s="39" t="s">
        <v>1290</v>
      </c>
    </row>
    <row r="8416" spans="2:7" x14ac:dyDescent="0.25">
      <c r="B8416" s="69" t="s">
        <v>6809</v>
      </c>
      <c r="C8416" s="44">
        <v>1663</v>
      </c>
      <c r="D8416" s="44">
        <v>1663</v>
      </c>
      <c r="E8416" s="193" t="s">
        <v>13185</v>
      </c>
      <c r="F8416" s="45" t="s">
        <v>1291</v>
      </c>
      <c r="G8416" s="39" t="s">
        <v>1290</v>
      </c>
    </row>
    <row r="8417" spans="2:7" x14ac:dyDescent="0.25">
      <c r="B8417" s="69" t="s">
        <v>6576</v>
      </c>
      <c r="C8417" s="44">
        <v>1663</v>
      </c>
      <c r="D8417" s="44">
        <v>1663</v>
      </c>
      <c r="E8417" s="193" t="s">
        <v>13185</v>
      </c>
      <c r="F8417" s="45" t="s">
        <v>1291</v>
      </c>
      <c r="G8417" s="39" t="s">
        <v>1290</v>
      </c>
    </row>
    <row r="8418" spans="2:7" x14ac:dyDescent="0.25">
      <c r="B8418" s="69" t="s">
        <v>20223</v>
      </c>
      <c r="C8418" s="44">
        <v>1925</v>
      </c>
      <c r="D8418" s="44">
        <v>1925</v>
      </c>
      <c r="E8418" s="193" t="s">
        <v>13420</v>
      </c>
      <c r="F8418" s="45" t="s">
        <v>8012</v>
      </c>
      <c r="G8418" s="39" t="s">
        <v>8013</v>
      </c>
    </row>
    <row r="8419" spans="2:7" x14ac:dyDescent="0.25">
      <c r="B8419" s="69" t="s">
        <v>6228</v>
      </c>
      <c r="C8419" s="44">
        <v>1925</v>
      </c>
      <c r="D8419" s="44">
        <v>1925</v>
      </c>
      <c r="E8419" s="193" t="s">
        <v>13420</v>
      </c>
      <c r="F8419" s="45" t="s">
        <v>8012</v>
      </c>
      <c r="G8419" s="39" t="s">
        <v>8013</v>
      </c>
    </row>
    <row r="8420" spans="2:7" x14ac:dyDescent="0.25">
      <c r="B8420" s="69" t="s">
        <v>10290</v>
      </c>
      <c r="C8420" s="44">
        <v>1925</v>
      </c>
      <c r="D8420" s="44">
        <v>1925</v>
      </c>
      <c r="E8420" s="193" t="s">
        <v>13420</v>
      </c>
      <c r="F8420" s="45" t="s">
        <v>8012</v>
      </c>
      <c r="G8420" s="39" t="s">
        <v>8013</v>
      </c>
    </row>
    <row r="8421" spans="2:7" x14ac:dyDescent="0.25">
      <c r="B8421" s="69" t="s">
        <v>10618</v>
      </c>
      <c r="C8421" s="44">
        <v>1925</v>
      </c>
      <c r="D8421" s="44">
        <v>1925</v>
      </c>
      <c r="E8421" s="193" t="s">
        <v>13420</v>
      </c>
      <c r="F8421" s="45" t="s">
        <v>8012</v>
      </c>
      <c r="G8421" s="39" t="s">
        <v>8013</v>
      </c>
    </row>
    <row r="8422" spans="2:7" x14ac:dyDescent="0.25">
      <c r="B8422" s="69" t="s">
        <v>10747</v>
      </c>
      <c r="C8422" s="44">
        <v>1925</v>
      </c>
      <c r="D8422" s="44">
        <v>1925</v>
      </c>
      <c r="E8422" s="193" t="s">
        <v>13420</v>
      </c>
      <c r="F8422" s="45" t="s">
        <v>8012</v>
      </c>
      <c r="G8422" s="39" t="s">
        <v>8013</v>
      </c>
    </row>
    <row r="8423" spans="2:7" x14ac:dyDescent="0.25">
      <c r="B8423" s="69" t="s">
        <v>20224</v>
      </c>
      <c r="C8423" s="44">
        <v>1926</v>
      </c>
      <c r="D8423" s="44">
        <v>1926</v>
      </c>
      <c r="E8423" s="193" t="s">
        <v>13421</v>
      </c>
      <c r="F8423" s="45" t="s">
        <v>8014</v>
      </c>
      <c r="G8423" s="39" t="s">
        <v>8015</v>
      </c>
    </row>
    <row r="8424" spans="2:7" x14ac:dyDescent="0.25">
      <c r="B8424" s="69" t="s">
        <v>10678</v>
      </c>
      <c r="C8424" s="44">
        <v>1926</v>
      </c>
      <c r="D8424" s="44">
        <v>1926</v>
      </c>
      <c r="E8424" s="193" t="s">
        <v>13421</v>
      </c>
      <c r="F8424" s="45" t="s">
        <v>8014</v>
      </c>
      <c r="G8424" s="39" t="s">
        <v>8015</v>
      </c>
    </row>
    <row r="8425" spans="2:7" x14ac:dyDescent="0.25">
      <c r="B8425" s="69" t="s">
        <v>6674</v>
      </c>
      <c r="C8425" s="44">
        <v>1926</v>
      </c>
      <c r="D8425" s="44">
        <v>1926</v>
      </c>
      <c r="E8425" s="193" t="s">
        <v>13421</v>
      </c>
      <c r="F8425" s="45" t="s">
        <v>8014</v>
      </c>
      <c r="G8425" s="39" t="s">
        <v>8015</v>
      </c>
    </row>
    <row r="8426" spans="2:7" x14ac:dyDescent="0.25">
      <c r="B8426" s="69" t="s">
        <v>10291</v>
      </c>
      <c r="C8426" s="44">
        <v>1926</v>
      </c>
      <c r="D8426" s="44">
        <v>1926</v>
      </c>
      <c r="E8426" s="193" t="s">
        <v>13421</v>
      </c>
      <c r="F8426" s="45" t="s">
        <v>8014</v>
      </c>
      <c r="G8426" s="39" t="s">
        <v>8015</v>
      </c>
    </row>
    <row r="8427" spans="2:7" x14ac:dyDescent="0.25">
      <c r="B8427" s="69" t="s">
        <v>6229</v>
      </c>
      <c r="C8427" s="44">
        <v>1926</v>
      </c>
      <c r="D8427" s="44">
        <v>1926</v>
      </c>
      <c r="E8427" s="193" t="s">
        <v>13421</v>
      </c>
      <c r="F8427" s="45" t="s">
        <v>8014</v>
      </c>
      <c r="G8427" s="39" t="s">
        <v>8015</v>
      </c>
    </row>
    <row r="8428" spans="2:7" x14ac:dyDescent="0.25">
      <c r="B8428" s="69" t="s">
        <v>20225</v>
      </c>
      <c r="C8428" s="44">
        <v>1927</v>
      </c>
      <c r="D8428" s="44">
        <v>1927</v>
      </c>
      <c r="E8428" s="193" t="s">
        <v>13422</v>
      </c>
      <c r="F8428" s="45" t="s">
        <v>951</v>
      </c>
      <c r="G8428" s="39" t="s">
        <v>950</v>
      </c>
    </row>
    <row r="8429" spans="2:7" x14ac:dyDescent="0.25">
      <c r="B8429" s="69" t="s">
        <v>15052</v>
      </c>
      <c r="C8429" s="44">
        <v>1927</v>
      </c>
      <c r="D8429" s="44">
        <v>1927</v>
      </c>
      <c r="E8429" s="193" t="s">
        <v>13422</v>
      </c>
      <c r="F8429" s="45" t="s">
        <v>951</v>
      </c>
      <c r="G8429" s="39" t="s">
        <v>950</v>
      </c>
    </row>
    <row r="8430" spans="2:7" x14ac:dyDescent="0.25">
      <c r="B8430" s="69" t="s">
        <v>9881</v>
      </c>
      <c r="C8430" s="44">
        <v>1927</v>
      </c>
      <c r="D8430" s="44">
        <v>1927</v>
      </c>
      <c r="E8430" s="193" t="s">
        <v>13422</v>
      </c>
      <c r="F8430" s="45" t="s">
        <v>951</v>
      </c>
      <c r="G8430" s="39" t="s">
        <v>950</v>
      </c>
    </row>
    <row r="8431" spans="2:7" x14ac:dyDescent="0.25">
      <c r="B8431" s="69" t="s">
        <v>10292</v>
      </c>
      <c r="C8431" s="44">
        <v>1927</v>
      </c>
      <c r="D8431" s="44">
        <v>1927</v>
      </c>
      <c r="E8431" s="193" t="s">
        <v>13422</v>
      </c>
      <c r="F8431" s="45" t="s">
        <v>951</v>
      </c>
      <c r="G8431" s="39" t="s">
        <v>950</v>
      </c>
    </row>
    <row r="8432" spans="2:7" x14ac:dyDescent="0.25">
      <c r="B8432" s="69" t="s">
        <v>6230</v>
      </c>
      <c r="C8432" s="44">
        <v>1927</v>
      </c>
      <c r="D8432" s="44">
        <v>1927</v>
      </c>
      <c r="E8432" s="193" t="s">
        <v>13422</v>
      </c>
      <c r="F8432" s="45" t="s">
        <v>951</v>
      </c>
      <c r="G8432" s="39" t="s">
        <v>950</v>
      </c>
    </row>
    <row r="8433" spans="2:7" x14ac:dyDescent="0.25">
      <c r="B8433" s="69" t="s">
        <v>20227</v>
      </c>
      <c r="C8433" s="44">
        <v>1929</v>
      </c>
      <c r="D8433" s="44">
        <v>1929</v>
      </c>
      <c r="E8433" s="51" t="s">
        <v>16679</v>
      </c>
      <c r="F8433" s="45" t="s">
        <v>8016</v>
      </c>
      <c r="G8433" s="39" t="s">
        <v>8017</v>
      </c>
    </row>
    <row r="8434" spans="2:7" x14ac:dyDescent="0.25">
      <c r="B8434" s="69" t="s">
        <v>10294</v>
      </c>
      <c r="C8434" s="44">
        <v>1929</v>
      </c>
      <c r="D8434" s="44">
        <v>1929</v>
      </c>
      <c r="E8434" s="51" t="s">
        <v>16679</v>
      </c>
      <c r="F8434" s="45" t="s">
        <v>8016</v>
      </c>
      <c r="G8434" s="39" t="s">
        <v>8017</v>
      </c>
    </row>
    <row r="8435" spans="2:7" x14ac:dyDescent="0.25">
      <c r="B8435" s="69" t="s">
        <v>11425</v>
      </c>
      <c r="C8435" s="44">
        <v>1929</v>
      </c>
      <c r="D8435" s="44">
        <v>1929</v>
      </c>
      <c r="E8435" s="51" t="s">
        <v>16679</v>
      </c>
      <c r="F8435" s="45" t="s">
        <v>8016</v>
      </c>
      <c r="G8435" s="39" t="s">
        <v>8017</v>
      </c>
    </row>
    <row r="8436" spans="2:7" x14ac:dyDescent="0.25">
      <c r="B8436" s="69" t="s">
        <v>6232</v>
      </c>
      <c r="C8436" s="44">
        <v>1929</v>
      </c>
      <c r="D8436" s="44">
        <v>1929</v>
      </c>
      <c r="E8436" s="51" t="s">
        <v>16679</v>
      </c>
      <c r="F8436" s="45" t="s">
        <v>8016</v>
      </c>
      <c r="G8436" s="39" t="s">
        <v>8017</v>
      </c>
    </row>
    <row r="8437" spans="2:7" x14ac:dyDescent="0.25">
      <c r="B8437" s="69" t="s">
        <v>11426</v>
      </c>
      <c r="C8437" s="44">
        <v>1929</v>
      </c>
      <c r="D8437" s="44">
        <v>1929</v>
      </c>
      <c r="E8437" s="51" t="s">
        <v>16679</v>
      </c>
      <c r="F8437" s="45" t="s">
        <v>8016</v>
      </c>
      <c r="G8437" s="39" t="s">
        <v>8017</v>
      </c>
    </row>
    <row r="8438" spans="2:7" x14ac:dyDescent="0.25">
      <c r="B8438" s="69" t="s">
        <v>10702</v>
      </c>
      <c r="C8438" s="44">
        <v>1929</v>
      </c>
      <c r="D8438" s="44">
        <v>1929</v>
      </c>
      <c r="E8438" s="51" t="s">
        <v>16679</v>
      </c>
      <c r="F8438" s="45" t="s">
        <v>8016</v>
      </c>
      <c r="G8438" s="39" t="s">
        <v>8017</v>
      </c>
    </row>
    <row r="8439" spans="2:7" x14ac:dyDescent="0.25">
      <c r="B8439" s="69" t="s">
        <v>11427</v>
      </c>
      <c r="C8439" s="44">
        <v>1929</v>
      </c>
      <c r="D8439" s="44">
        <v>1929</v>
      </c>
      <c r="E8439" s="51" t="s">
        <v>16679</v>
      </c>
      <c r="F8439" s="45" t="s">
        <v>8016</v>
      </c>
      <c r="G8439" s="39" t="s">
        <v>8017</v>
      </c>
    </row>
    <row r="8440" spans="2:7" x14ac:dyDescent="0.25">
      <c r="B8440" s="69" t="s">
        <v>10529</v>
      </c>
      <c r="C8440" s="44">
        <v>1929</v>
      </c>
      <c r="D8440" s="44">
        <v>1929</v>
      </c>
      <c r="E8440" s="51" t="s">
        <v>16679</v>
      </c>
      <c r="F8440" s="45" t="s">
        <v>8016</v>
      </c>
      <c r="G8440" s="39" t="s">
        <v>8017</v>
      </c>
    </row>
    <row r="8441" spans="2:7" x14ac:dyDescent="0.25">
      <c r="B8441" s="69" t="s">
        <v>20226</v>
      </c>
      <c r="C8441" s="44">
        <v>1928</v>
      </c>
      <c r="D8441" s="44">
        <v>1928</v>
      </c>
      <c r="E8441" s="51" t="s">
        <v>16680</v>
      </c>
      <c r="F8441" s="45" t="s">
        <v>949</v>
      </c>
      <c r="G8441" s="39" t="s">
        <v>948</v>
      </c>
    </row>
    <row r="8442" spans="2:7" x14ac:dyDescent="0.25">
      <c r="B8442" s="69" t="s">
        <v>6884</v>
      </c>
      <c r="C8442" s="44">
        <v>1928</v>
      </c>
      <c r="D8442" s="44">
        <v>1928</v>
      </c>
      <c r="E8442" s="51" t="s">
        <v>16680</v>
      </c>
      <c r="F8442" s="45" t="s">
        <v>949</v>
      </c>
      <c r="G8442" s="39" t="s">
        <v>948</v>
      </c>
    </row>
    <row r="8443" spans="2:7" x14ac:dyDescent="0.25">
      <c r="B8443" s="69" t="s">
        <v>11419</v>
      </c>
      <c r="C8443" s="44">
        <v>1928</v>
      </c>
      <c r="D8443" s="44">
        <v>1928</v>
      </c>
      <c r="E8443" s="51" t="s">
        <v>16680</v>
      </c>
      <c r="F8443" s="45" t="s">
        <v>949</v>
      </c>
      <c r="G8443" s="39" t="s">
        <v>948</v>
      </c>
    </row>
    <row r="8444" spans="2:7" x14ac:dyDescent="0.25">
      <c r="B8444" s="69" t="s">
        <v>11420</v>
      </c>
      <c r="C8444" s="44">
        <v>1928</v>
      </c>
      <c r="D8444" s="44">
        <v>1928</v>
      </c>
      <c r="E8444" s="51" t="s">
        <v>16680</v>
      </c>
      <c r="F8444" s="45" t="s">
        <v>949</v>
      </c>
      <c r="G8444" s="39" t="s">
        <v>948</v>
      </c>
    </row>
    <row r="8445" spans="2:7" x14ac:dyDescent="0.25">
      <c r="B8445" s="69" t="s">
        <v>9831</v>
      </c>
      <c r="C8445" s="44">
        <v>1928</v>
      </c>
      <c r="D8445" s="44">
        <v>1928</v>
      </c>
      <c r="E8445" s="51" t="s">
        <v>16680</v>
      </c>
      <c r="F8445" s="45" t="s">
        <v>949</v>
      </c>
      <c r="G8445" s="39" t="s">
        <v>948</v>
      </c>
    </row>
    <row r="8446" spans="2:7" x14ac:dyDescent="0.25">
      <c r="B8446" s="69" t="s">
        <v>10293</v>
      </c>
      <c r="C8446" s="44">
        <v>1928</v>
      </c>
      <c r="D8446" s="44">
        <v>1928</v>
      </c>
      <c r="E8446" s="51" t="s">
        <v>16680</v>
      </c>
      <c r="F8446" s="45" t="s">
        <v>949</v>
      </c>
      <c r="G8446" s="39" t="s">
        <v>948</v>
      </c>
    </row>
    <row r="8447" spans="2:7" x14ac:dyDescent="0.25">
      <c r="B8447" s="69" t="s">
        <v>11421</v>
      </c>
      <c r="C8447" s="44">
        <v>1928</v>
      </c>
      <c r="D8447" s="44">
        <v>1928</v>
      </c>
      <c r="E8447" s="51" t="s">
        <v>16680</v>
      </c>
      <c r="F8447" s="45" t="s">
        <v>949</v>
      </c>
      <c r="G8447" s="39" t="s">
        <v>948</v>
      </c>
    </row>
    <row r="8448" spans="2:7" x14ac:dyDescent="0.25">
      <c r="B8448" s="69" t="s">
        <v>11422</v>
      </c>
      <c r="C8448" s="44">
        <v>1928</v>
      </c>
      <c r="D8448" s="44">
        <v>1928</v>
      </c>
      <c r="E8448" s="51" t="s">
        <v>16680</v>
      </c>
      <c r="F8448" s="45" t="s">
        <v>949</v>
      </c>
      <c r="G8448" s="39" t="s">
        <v>948</v>
      </c>
    </row>
    <row r="8449" spans="2:7" x14ac:dyDescent="0.25">
      <c r="B8449" s="69" t="s">
        <v>6231</v>
      </c>
      <c r="C8449" s="44">
        <v>1928</v>
      </c>
      <c r="D8449" s="44">
        <v>1928</v>
      </c>
      <c r="E8449" s="51" t="s">
        <v>16680</v>
      </c>
      <c r="F8449" s="45" t="s">
        <v>949</v>
      </c>
      <c r="G8449" s="39" t="s">
        <v>948</v>
      </c>
    </row>
    <row r="8450" spans="2:7" x14ac:dyDescent="0.25">
      <c r="B8450" s="69" t="s">
        <v>11423</v>
      </c>
      <c r="C8450" s="44">
        <v>1928</v>
      </c>
      <c r="D8450" s="44">
        <v>1928</v>
      </c>
      <c r="E8450" s="51" t="s">
        <v>16680</v>
      </c>
      <c r="F8450" s="45" t="s">
        <v>949</v>
      </c>
      <c r="G8450" s="39" t="s">
        <v>948</v>
      </c>
    </row>
    <row r="8451" spans="2:7" x14ac:dyDescent="0.25">
      <c r="B8451" s="69" t="s">
        <v>11424</v>
      </c>
      <c r="C8451" s="44">
        <v>1928</v>
      </c>
      <c r="D8451" s="44">
        <v>1928</v>
      </c>
      <c r="E8451" s="51" t="s">
        <v>16680</v>
      </c>
      <c r="F8451" s="45" t="s">
        <v>949</v>
      </c>
      <c r="G8451" s="39" t="s">
        <v>948</v>
      </c>
    </row>
    <row r="8452" spans="2:7" x14ac:dyDescent="0.25">
      <c r="B8452" s="69" t="s">
        <v>20228</v>
      </c>
      <c r="C8452" s="44">
        <v>1930</v>
      </c>
      <c r="D8452" s="44">
        <v>1930</v>
      </c>
      <c r="E8452" s="193" t="s">
        <v>13423</v>
      </c>
      <c r="F8452" s="45" t="s">
        <v>8018</v>
      </c>
      <c r="G8452" s="39" t="s">
        <v>8019</v>
      </c>
    </row>
    <row r="8453" spans="2:7" x14ac:dyDescent="0.25">
      <c r="B8453" s="69" t="s">
        <v>10295</v>
      </c>
      <c r="C8453" s="44">
        <v>1930</v>
      </c>
      <c r="D8453" s="44">
        <v>1930</v>
      </c>
      <c r="E8453" s="193" t="s">
        <v>13423</v>
      </c>
      <c r="F8453" s="45" t="s">
        <v>8018</v>
      </c>
      <c r="G8453" s="39" t="s">
        <v>8019</v>
      </c>
    </row>
    <row r="8454" spans="2:7" x14ac:dyDescent="0.25">
      <c r="B8454" s="69" t="s">
        <v>6233</v>
      </c>
      <c r="C8454" s="44">
        <v>1930</v>
      </c>
      <c r="D8454" s="44">
        <v>1930</v>
      </c>
      <c r="E8454" s="193" t="s">
        <v>13423</v>
      </c>
      <c r="F8454" s="45" t="s">
        <v>8018</v>
      </c>
      <c r="G8454" s="39" t="s">
        <v>8019</v>
      </c>
    </row>
    <row r="8455" spans="2:7" x14ac:dyDescent="0.25">
      <c r="B8455" s="69" t="s">
        <v>3588</v>
      </c>
      <c r="C8455" s="44">
        <v>1930</v>
      </c>
      <c r="D8455" s="44">
        <v>1930</v>
      </c>
      <c r="E8455" s="193" t="s">
        <v>13423</v>
      </c>
      <c r="F8455" s="45" t="s">
        <v>8018</v>
      </c>
      <c r="G8455" s="39" t="s">
        <v>8019</v>
      </c>
    </row>
    <row r="8456" spans="2:7" x14ac:dyDescent="0.25">
      <c r="B8456" s="69" t="s">
        <v>4789</v>
      </c>
      <c r="C8456" s="44">
        <v>1930</v>
      </c>
      <c r="D8456" s="44">
        <v>1930</v>
      </c>
      <c r="E8456" s="193" t="s">
        <v>13423</v>
      </c>
      <c r="F8456" s="45" t="s">
        <v>8018</v>
      </c>
      <c r="G8456" s="39" t="s">
        <v>8019</v>
      </c>
    </row>
    <row r="8457" spans="2:7" x14ac:dyDescent="0.25">
      <c r="B8457" s="69" t="s">
        <v>20229</v>
      </c>
      <c r="C8457" s="44">
        <v>1931</v>
      </c>
      <c r="D8457" s="44">
        <v>1931</v>
      </c>
      <c r="E8457" s="193" t="s">
        <v>13424</v>
      </c>
      <c r="F8457" s="45" t="s">
        <v>947</v>
      </c>
      <c r="G8457" s="39" t="s">
        <v>946</v>
      </c>
    </row>
    <row r="8458" spans="2:7" x14ac:dyDescent="0.25">
      <c r="B8458" s="69" t="s">
        <v>6234</v>
      </c>
      <c r="C8458" s="44">
        <v>1931</v>
      </c>
      <c r="D8458" s="44">
        <v>1931</v>
      </c>
      <c r="E8458" s="193" t="s">
        <v>13424</v>
      </c>
      <c r="F8458" s="45" t="s">
        <v>947</v>
      </c>
      <c r="G8458" s="39" t="s">
        <v>946</v>
      </c>
    </row>
    <row r="8459" spans="2:7" x14ac:dyDescent="0.25">
      <c r="B8459" s="69" t="s">
        <v>11428</v>
      </c>
      <c r="C8459" s="44">
        <v>1931</v>
      </c>
      <c r="D8459" s="44">
        <v>1931</v>
      </c>
      <c r="E8459" s="193" t="s">
        <v>13424</v>
      </c>
      <c r="F8459" s="45" t="s">
        <v>947</v>
      </c>
      <c r="G8459" s="39" t="s">
        <v>946</v>
      </c>
    </row>
    <row r="8460" spans="2:7" x14ac:dyDescent="0.25">
      <c r="B8460" s="69" t="s">
        <v>11429</v>
      </c>
      <c r="C8460" s="44">
        <v>1931</v>
      </c>
      <c r="D8460" s="44">
        <v>1931</v>
      </c>
      <c r="E8460" s="193" t="s">
        <v>13424</v>
      </c>
      <c r="F8460" s="45" t="s">
        <v>947</v>
      </c>
      <c r="G8460" s="39" t="s">
        <v>946</v>
      </c>
    </row>
    <row r="8461" spans="2:7" x14ac:dyDescent="0.25">
      <c r="B8461" s="69" t="s">
        <v>10296</v>
      </c>
      <c r="C8461" s="44">
        <v>1931</v>
      </c>
      <c r="D8461" s="44">
        <v>1931</v>
      </c>
      <c r="E8461" s="193" t="s">
        <v>13424</v>
      </c>
      <c r="F8461" s="45" t="s">
        <v>947</v>
      </c>
      <c r="G8461" s="39" t="s">
        <v>946</v>
      </c>
    </row>
    <row r="8462" spans="2:7" x14ac:dyDescent="0.25">
      <c r="B8462" s="69" t="s">
        <v>894</v>
      </c>
      <c r="C8462" s="44">
        <v>1931</v>
      </c>
      <c r="D8462" s="44">
        <v>1931</v>
      </c>
      <c r="E8462" s="193" t="s">
        <v>13424</v>
      </c>
      <c r="F8462" s="45" t="s">
        <v>947</v>
      </c>
      <c r="G8462" s="39" t="s">
        <v>946</v>
      </c>
    </row>
    <row r="8463" spans="2:7" x14ac:dyDescent="0.25">
      <c r="B8463" s="69" t="s">
        <v>11430</v>
      </c>
      <c r="C8463" s="44">
        <v>1931</v>
      </c>
      <c r="D8463" s="44">
        <v>1931</v>
      </c>
      <c r="E8463" s="193" t="s">
        <v>13424</v>
      </c>
      <c r="F8463" s="45" t="s">
        <v>947</v>
      </c>
      <c r="G8463" s="39" t="s">
        <v>946</v>
      </c>
    </row>
    <row r="8464" spans="2:7" x14ac:dyDescent="0.25">
      <c r="B8464" s="69" t="s">
        <v>11431</v>
      </c>
      <c r="C8464" s="44">
        <v>1931</v>
      </c>
      <c r="D8464" s="44">
        <v>1931</v>
      </c>
      <c r="E8464" s="193" t="s">
        <v>13424</v>
      </c>
      <c r="F8464" s="45" t="s">
        <v>947</v>
      </c>
      <c r="G8464" s="39" t="s">
        <v>946</v>
      </c>
    </row>
    <row r="8465" spans="2:7" x14ac:dyDescent="0.25">
      <c r="B8465" s="69" t="s">
        <v>895</v>
      </c>
      <c r="C8465" s="44">
        <v>1931</v>
      </c>
      <c r="D8465" s="44">
        <v>1931</v>
      </c>
      <c r="E8465" s="193" t="s">
        <v>13424</v>
      </c>
      <c r="F8465" s="45" t="s">
        <v>947</v>
      </c>
      <c r="G8465" s="39" t="s">
        <v>946</v>
      </c>
    </row>
    <row r="8466" spans="2:7" x14ac:dyDescent="0.25">
      <c r="B8466" s="69" t="s">
        <v>10413</v>
      </c>
      <c r="C8466" s="44">
        <v>1931</v>
      </c>
      <c r="D8466" s="44">
        <v>1931</v>
      </c>
      <c r="E8466" s="193" t="s">
        <v>13424</v>
      </c>
      <c r="F8466" s="45" t="s">
        <v>947</v>
      </c>
      <c r="G8466" s="39" t="s">
        <v>946</v>
      </c>
    </row>
    <row r="8467" spans="2:7" x14ac:dyDescent="0.25">
      <c r="B8467" s="69" t="s">
        <v>10478</v>
      </c>
      <c r="C8467" s="44">
        <v>1931</v>
      </c>
      <c r="D8467" s="44">
        <v>1931</v>
      </c>
      <c r="E8467" s="193" t="s">
        <v>13424</v>
      </c>
      <c r="F8467" s="45" t="s">
        <v>947</v>
      </c>
      <c r="G8467" s="39" t="s">
        <v>946</v>
      </c>
    </row>
    <row r="8468" spans="2:7" x14ac:dyDescent="0.25">
      <c r="B8468" s="69" t="s">
        <v>4021</v>
      </c>
      <c r="C8468" s="44">
        <v>1931</v>
      </c>
      <c r="D8468" s="44">
        <v>1931</v>
      </c>
      <c r="E8468" s="193" t="s">
        <v>13424</v>
      </c>
      <c r="F8468" s="45" t="s">
        <v>947</v>
      </c>
      <c r="G8468" s="39" t="s">
        <v>946</v>
      </c>
    </row>
    <row r="8469" spans="2:7" x14ac:dyDescent="0.25">
      <c r="B8469" s="69" t="s">
        <v>11432</v>
      </c>
      <c r="C8469" s="44">
        <v>1931</v>
      </c>
      <c r="D8469" s="44">
        <v>1931</v>
      </c>
      <c r="E8469" s="193" t="s">
        <v>13424</v>
      </c>
      <c r="F8469" s="45" t="s">
        <v>947</v>
      </c>
      <c r="G8469" s="39" t="s">
        <v>946</v>
      </c>
    </row>
    <row r="8470" spans="2:7" x14ac:dyDescent="0.25">
      <c r="B8470" s="69" t="s">
        <v>11433</v>
      </c>
      <c r="C8470" s="44">
        <v>1931</v>
      </c>
      <c r="D8470" s="44">
        <v>1931</v>
      </c>
      <c r="E8470" s="193" t="s">
        <v>13424</v>
      </c>
      <c r="F8470" s="45" t="s">
        <v>947</v>
      </c>
      <c r="G8470" s="39" t="s">
        <v>946</v>
      </c>
    </row>
    <row r="8471" spans="2:7" x14ac:dyDescent="0.25">
      <c r="B8471" s="69" t="s">
        <v>20230</v>
      </c>
      <c r="C8471" s="44">
        <v>1932</v>
      </c>
      <c r="D8471" s="44">
        <v>1932</v>
      </c>
      <c r="E8471" s="193" t="s">
        <v>13425</v>
      </c>
      <c r="F8471" s="45" t="s">
        <v>8020</v>
      </c>
      <c r="G8471" s="39" t="s">
        <v>8021</v>
      </c>
    </row>
    <row r="8472" spans="2:7" x14ac:dyDescent="0.25">
      <c r="B8472" s="69" t="s">
        <v>6235</v>
      </c>
      <c r="C8472" s="44">
        <v>1932</v>
      </c>
      <c r="D8472" s="44">
        <v>1932</v>
      </c>
      <c r="E8472" s="193" t="s">
        <v>13425</v>
      </c>
      <c r="F8472" s="45" t="s">
        <v>8020</v>
      </c>
      <c r="G8472" s="39" t="s">
        <v>8021</v>
      </c>
    </row>
    <row r="8473" spans="2:7" x14ac:dyDescent="0.25">
      <c r="B8473" s="69" t="s">
        <v>10297</v>
      </c>
      <c r="C8473" s="44">
        <v>1932</v>
      </c>
      <c r="D8473" s="44">
        <v>1932</v>
      </c>
      <c r="E8473" s="193" t="s">
        <v>13425</v>
      </c>
      <c r="F8473" s="45" t="s">
        <v>8020</v>
      </c>
      <c r="G8473" s="39" t="s">
        <v>8021</v>
      </c>
    </row>
    <row r="8474" spans="2:7" x14ac:dyDescent="0.25">
      <c r="B8474" s="69" t="s">
        <v>2287</v>
      </c>
      <c r="C8474" s="44">
        <v>1932</v>
      </c>
      <c r="D8474" s="44">
        <v>1932</v>
      </c>
      <c r="E8474" s="193" t="s">
        <v>13425</v>
      </c>
      <c r="F8474" s="45" t="s">
        <v>8020</v>
      </c>
      <c r="G8474" s="39" t="s">
        <v>8021</v>
      </c>
    </row>
    <row r="8475" spans="2:7" x14ac:dyDescent="0.25">
      <c r="B8475" s="69" t="s">
        <v>1007</v>
      </c>
      <c r="C8475" s="44">
        <v>1932</v>
      </c>
      <c r="D8475" s="44">
        <v>1932</v>
      </c>
      <c r="E8475" s="193" t="s">
        <v>13425</v>
      </c>
      <c r="F8475" s="45" t="s">
        <v>8020</v>
      </c>
      <c r="G8475" s="39" t="s">
        <v>8021</v>
      </c>
    </row>
    <row r="8476" spans="2:7" x14ac:dyDescent="0.25">
      <c r="B8476" s="69" t="s">
        <v>20231</v>
      </c>
      <c r="C8476" s="44">
        <v>1933</v>
      </c>
      <c r="D8476" s="44">
        <v>1933</v>
      </c>
      <c r="E8476" s="193" t="s">
        <v>13426</v>
      </c>
      <c r="F8476" s="45" t="s">
        <v>945</v>
      </c>
      <c r="G8476" s="39" t="s">
        <v>944</v>
      </c>
    </row>
    <row r="8477" spans="2:7" x14ac:dyDescent="0.25">
      <c r="B8477" s="69" t="s">
        <v>6236</v>
      </c>
      <c r="C8477" s="44">
        <v>1933</v>
      </c>
      <c r="D8477" s="44">
        <v>1933</v>
      </c>
      <c r="E8477" s="193" t="s">
        <v>13426</v>
      </c>
      <c r="F8477" s="45" t="s">
        <v>945</v>
      </c>
      <c r="G8477" s="39" t="s">
        <v>944</v>
      </c>
    </row>
    <row r="8478" spans="2:7" x14ac:dyDescent="0.25">
      <c r="B8478" s="69" t="s">
        <v>10298</v>
      </c>
      <c r="C8478" s="44">
        <v>1933</v>
      </c>
      <c r="D8478" s="44">
        <v>1933</v>
      </c>
      <c r="E8478" s="193" t="s">
        <v>13426</v>
      </c>
      <c r="F8478" s="45" t="s">
        <v>945</v>
      </c>
      <c r="G8478" s="39" t="s">
        <v>944</v>
      </c>
    </row>
    <row r="8479" spans="2:7" x14ac:dyDescent="0.25">
      <c r="B8479" s="69" t="s">
        <v>7136</v>
      </c>
      <c r="C8479" s="44">
        <v>1933</v>
      </c>
      <c r="D8479" s="44">
        <v>1933</v>
      </c>
      <c r="E8479" s="193" t="s">
        <v>13426</v>
      </c>
      <c r="F8479" s="45" t="s">
        <v>945</v>
      </c>
      <c r="G8479" s="39" t="s">
        <v>944</v>
      </c>
    </row>
    <row r="8480" spans="2:7" x14ac:dyDescent="0.25">
      <c r="B8480" s="69" t="s">
        <v>3702</v>
      </c>
      <c r="C8480" s="44">
        <v>1933</v>
      </c>
      <c r="D8480" s="44">
        <v>1933</v>
      </c>
      <c r="E8480" s="193" t="s">
        <v>13426</v>
      </c>
      <c r="F8480" s="45" t="s">
        <v>945</v>
      </c>
      <c r="G8480" s="39" t="s">
        <v>944</v>
      </c>
    </row>
    <row r="8481" spans="2:7" x14ac:dyDescent="0.25">
      <c r="B8481" s="69" t="s">
        <v>20232</v>
      </c>
      <c r="C8481" s="44">
        <v>1934</v>
      </c>
      <c r="D8481" s="44">
        <v>1934</v>
      </c>
      <c r="E8481" s="193" t="s">
        <v>13427</v>
      </c>
      <c r="F8481" s="45" t="s">
        <v>943</v>
      </c>
      <c r="G8481" s="39" t="s">
        <v>942</v>
      </c>
    </row>
    <row r="8482" spans="2:7" x14ac:dyDescent="0.25">
      <c r="B8482" s="69" t="s">
        <v>6237</v>
      </c>
      <c r="C8482" s="44">
        <v>1934</v>
      </c>
      <c r="D8482" s="44">
        <v>1934</v>
      </c>
      <c r="E8482" s="193" t="s">
        <v>13427</v>
      </c>
      <c r="F8482" s="45" t="s">
        <v>943</v>
      </c>
      <c r="G8482" s="39" t="s">
        <v>942</v>
      </c>
    </row>
    <row r="8483" spans="2:7" x14ac:dyDescent="0.25">
      <c r="B8483" s="69" t="s">
        <v>11434</v>
      </c>
      <c r="C8483" s="44">
        <v>1934</v>
      </c>
      <c r="D8483" s="44">
        <v>1934</v>
      </c>
      <c r="E8483" s="193" t="s">
        <v>13427</v>
      </c>
      <c r="F8483" s="45" t="s">
        <v>943</v>
      </c>
      <c r="G8483" s="39" t="s">
        <v>942</v>
      </c>
    </row>
    <row r="8484" spans="2:7" x14ac:dyDescent="0.25">
      <c r="B8484" s="69" t="s">
        <v>10299</v>
      </c>
      <c r="C8484" s="44">
        <v>1934</v>
      </c>
      <c r="D8484" s="44">
        <v>1934</v>
      </c>
      <c r="E8484" s="193" t="s">
        <v>13427</v>
      </c>
      <c r="F8484" s="45" t="s">
        <v>943</v>
      </c>
      <c r="G8484" s="39" t="s">
        <v>942</v>
      </c>
    </row>
    <row r="8485" spans="2:7" x14ac:dyDescent="0.25">
      <c r="B8485" s="69" t="s">
        <v>11435</v>
      </c>
      <c r="C8485" s="44">
        <v>1934</v>
      </c>
      <c r="D8485" s="44">
        <v>1934</v>
      </c>
      <c r="E8485" s="193" t="s">
        <v>13427</v>
      </c>
      <c r="F8485" s="45" t="s">
        <v>943</v>
      </c>
      <c r="G8485" s="39" t="s">
        <v>942</v>
      </c>
    </row>
    <row r="8486" spans="2:7" x14ac:dyDescent="0.25">
      <c r="B8486" s="69" t="s">
        <v>8226</v>
      </c>
      <c r="C8486" s="44">
        <v>1934</v>
      </c>
      <c r="D8486" s="44">
        <v>1934</v>
      </c>
      <c r="E8486" s="193" t="s">
        <v>13427</v>
      </c>
      <c r="F8486" s="45" t="s">
        <v>943</v>
      </c>
      <c r="G8486" s="39" t="s">
        <v>942</v>
      </c>
    </row>
    <row r="8487" spans="2:7" x14ac:dyDescent="0.25">
      <c r="B8487" s="69" t="s">
        <v>11436</v>
      </c>
      <c r="C8487" s="44">
        <v>1934</v>
      </c>
      <c r="D8487" s="44">
        <v>1934</v>
      </c>
      <c r="E8487" s="193" t="s">
        <v>13427</v>
      </c>
      <c r="F8487" s="45" t="s">
        <v>943</v>
      </c>
      <c r="G8487" s="39" t="s">
        <v>942</v>
      </c>
    </row>
    <row r="8488" spans="2:7" x14ac:dyDescent="0.25">
      <c r="B8488" s="69" t="s">
        <v>5577</v>
      </c>
      <c r="C8488" s="44">
        <v>1934</v>
      </c>
      <c r="D8488" s="44">
        <v>1934</v>
      </c>
      <c r="E8488" s="193" t="s">
        <v>13427</v>
      </c>
      <c r="F8488" s="45" t="s">
        <v>943</v>
      </c>
      <c r="G8488" s="39" t="s">
        <v>942</v>
      </c>
    </row>
    <row r="8489" spans="2:7" x14ac:dyDescent="0.25">
      <c r="B8489" s="69" t="s">
        <v>20233</v>
      </c>
      <c r="C8489" s="44">
        <v>1935</v>
      </c>
      <c r="D8489" s="44">
        <v>1935</v>
      </c>
      <c r="E8489" s="193" t="s">
        <v>13428</v>
      </c>
      <c r="F8489" s="45" t="s">
        <v>941</v>
      </c>
      <c r="G8489" s="39" t="s">
        <v>940</v>
      </c>
    </row>
    <row r="8490" spans="2:7" x14ac:dyDescent="0.25">
      <c r="B8490" s="69" t="s">
        <v>10300</v>
      </c>
      <c r="C8490" s="44">
        <v>1935</v>
      </c>
      <c r="D8490" s="44">
        <v>1935</v>
      </c>
      <c r="E8490" s="193" t="s">
        <v>13428</v>
      </c>
      <c r="F8490" s="45" t="s">
        <v>941</v>
      </c>
      <c r="G8490" s="39" t="s">
        <v>940</v>
      </c>
    </row>
    <row r="8491" spans="2:7" x14ac:dyDescent="0.25">
      <c r="B8491" s="69" t="s">
        <v>6238</v>
      </c>
      <c r="C8491" s="44">
        <v>1935</v>
      </c>
      <c r="D8491" s="44">
        <v>1935</v>
      </c>
      <c r="E8491" s="193" t="s">
        <v>13428</v>
      </c>
      <c r="F8491" s="45" t="s">
        <v>941</v>
      </c>
      <c r="G8491" s="39" t="s">
        <v>940</v>
      </c>
    </row>
    <row r="8492" spans="2:7" x14ac:dyDescent="0.25">
      <c r="B8492" s="69" t="s">
        <v>4759</v>
      </c>
      <c r="C8492" s="44">
        <v>1935</v>
      </c>
      <c r="D8492" s="44">
        <v>1935</v>
      </c>
      <c r="E8492" s="193" t="s">
        <v>13428</v>
      </c>
      <c r="F8492" s="45" t="s">
        <v>941</v>
      </c>
      <c r="G8492" s="39" t="s">
        <v>940</v>
      </c>
    </row>
    <row r="8493" spans="2:7" x14ac:dyDescent="0.25">
      <c r="B8493" s="69" t="s">
        <v>3571</v>
      </c>
      <c r="C8493" s="44">
        <v>1935</v>
      </c>
      <c r="D8493" s="44">
        <v>1935</v>
      </c>
      <c r="E8493" s="193" t="s">
        <v>13428</v>
      </c>
      <c r="F8493" s="45" t="s">
        <v>941</v>
      </c>
      <c r="G8493" s="39" t="s">
        <v>940</v>
      </c>
    </row>
    <row r="8494" spans="2:7" x14ac:dyDescent="0.25">
      <c r="B8494" s="69" t="s">
        <v>20234</v>
      </c>
      <c r="C8494" s="44">
        <v>1936</v>
      </c>
      <c r="D8494" s="44">
        <v>1936</v>
      </c>
      <c r="E8494" s="193" t="s">
        <v>13429</v>
      </c>
      <c r="F8494" s="45" t="s">
        <v>939</v>
      </c>
      <c r="G8494" s="39" t="s">
        <v>938</v>
      </c>
    </row>
    <row r="8495" spans="2:7" x14ac:dyDescent="0.25">
      <c r="B8495" s="69" t="s">
        <v>6239</v>
      </c>
      <c r="C8495" s="44">
        <v>1936</v>
      </c>
      <c r="D8495" s="44">
        <v>1936</v>
      </c>
      <c r="E8495" s="193" t="s">
        <v>13429</v>
      </c>
      <c r="F8495" s="45" t="s">
        <v>939</v>
      </c>
      <c r="G8495" s="39" t="s">
        <v>938</v>
      </c>
    </row>
    <row r="8496" spans="2:7" x14ac:dyDescent="0.25">
      <c r="B8496" s="69" t="s">
        <v>10301</v>
      </c>
      <c r="C8496" s="44">
        <v>1936</v>
      </c>
      <c r="D8496" s="44">
        <v>1936</v>
      </c>
      <c r="E8496" s="193" t="s">
        <v>13429</v>
      </c>
      <c r="F8496" s="45" t="s">
        <v>939</v>
      </c>
      <c r="G8496" s="39" t="s">
        <v>938</v>
      </c>
    </row>
    <row r="8497" spans="2:7" x14ac:dyDescent="0.25">
      <c r="B8497" s="69" t="s">
        <v>1054</v>
      </c>
      <c r="C8497" s="44">
        <v>1936</v>
      </c>
      <c r="D8497" s="44">
        <v>1936</v>
      </c>
      <c r="E8497" s="193" t="s">
        <v>13429</v>
      </c>
      <c r="F8497" s="45" t="s">
        <v>939</v>
      </c>
      <c r="G8497" s="39" t="s">
        <v>938</v>
      </c>
    </row>
    <row r="8498" spans="2:7" x14ac:dyDescent="0.25">
      <c r="B8498" s="69" t="s">
        <v>5983</v>
      </c>
      <c r="C8498" s="44">
        <v>1936</v>
      </c>
      <c r="D8498" s="44">
        <v>1936</v>
      </c>
      <c r="E8498" s="193" t="s">
        <v>13429</v>
      </c>
      <c r="F8498" s="45" t="s">
        <v>939</v>
      </c>
      <c r="G8498" s="39" t="s">
        <v>938</v>
      </c>
    </row>
    <row r="8499" spans="2:7" x14ac:dyDescent="0.25">
      <c r="B8499" s="69" t="s">
        <v>11437</v>
      </c>
      <c r="C8499" s="44">
        <v>1936.1</v>
      </c>
      <c r="D8499" s="44" t="s">
        <v>11437</v>
      </c>
      <c r="E8499" s="51" t="s">
        <v>16681</v>
      </c>
      <c r="F8499" s="45" t="s">
        <v>11438</v>
      </c>
      <c r="G8499" s="39" t="s">
        <v>11439</v>
      </c>
    </row>
    <row r="8500" spans="2:7" x14ac:dyDescent="0.25">
      <c r="B8500" s="69" t="s">
        <v>11440</v>
      </c>
      <c r="C8500" s="44">
        <v>1936.1</v>
      </c>
      <c r="D8500" s="44" t="s">
        <v>11437</v>
      </c>
      <c r="E8500" s="51" t="s">
        <v>16681</v>
      </c>
      <c r="F8500" s="45" t="s">
        <v>11438</v>
      </c>
      <c r="G8500" s="39" t="s">
        <v>11439</v>
      </c>
    </row>
    <row r="8501" spans="2:7" x14ac:dyDescent="0.25">
      <c r="B8501" s="69" t="s">
        <v>11441</v>
      </c>
      <c r="C8501" s="44">
        <v>1936.1</v>
      </c>
      <c r="D8501" s="44" t="s">
        <v>11437</v>
      </c>
      <c r="E8501" s="51" t="s">
        <v>16681</v>
      </c>
      <c r="F8501" s="45" t="s">
        <v>11438</v>
      </c>
      <c r="G8501" s="39" t="s">
        <v>11439</v>
      </c>
    </row>
    <row r="8502" spans="2:7" x14ac:dyDescent="0.25">
      <c r="B8502" s="69" t="s">
        <v>11442</v>
      </c>
      <c r="C8502" s="44">
        <v>1936.1</v>
      </c>
      <c r="D8502" s="44" t="s">
        <v>11437</v>
      </c>
      <c r="E8502" s="51" t="s">
        <v>16681</v>
      </c>
      <c r="F8502" s="45" t="s">
        <v>11438</v>
      </c>
      <c r="G8502" s="39" t="s">
        <v>11439</v>
      </c>
    </row>
    <row r="8503" spans="2:7" x14ac:dyDescent="0.25">
      <c r="B8503" s="69" t="s">
        <v>11443</v>
      </c>
      <c r="C8503" s="44">
        <v>1936.1</v>
      </c>
      <c r="D8503" s="44" t="s">
        <v>11437</v>
      </c>
      <c r="E8503" s="51" t="s">
        <v>16681</v>
      </c>
      <c r="F8503" s="45" t="s">
        <v>11438</v>
      </c>
      <c r="G8503" s="39" t="s">
        <v>11439</v>
      </c>
    </row>
    <row r="8504" spans="2:7" x14ac:dyDescent="0.25">
      <c r="B8504" s="69" t="s">
        <v>20235</v>
      </c>
      <c r="C8504" s="44">
        <v>1937</v>
      </c>
      <c r="D8504" s="44">
        <v>1937</v>
      </c>
      <c r="E8504" s="193" t="s">
        <v>13430</v>
      </c>
      <c r="F8504" s="45" t="s">
        <v>937</v>
      </c>
      <c r="G8504" s="39" t="s">
        <v>936</v>
      </c>
    </row>
    <row r="8505" spans="2:7" x14ac:dyDescent="0.25">
      <c r="B8505" s="69" t="s">
        <v>6240</v>
      </c>
      <c r="C8505" s="44">
        <v>1937</v>
      </c>
      <c r="D8505" s="44">
        <v>1937</v>
      </c>
      <c r="E8505" s="193" t="s">
        <v>13430</v>
      </c>
      <c r="F8505" s="45" t="s">
        <v>937</v>
      </c>
      <c r="G8505" s="39" t="s">
        <v>936</v>
      </c>
    </row>
    <row r="8506" spans="2:7" x14ac:dyDescent="0.25">
      <c r="B8506" s="69" t="s">
        <v>10302</v>
      </c>
      <c r="C8506" s="44">
        <v>1937</v>
      </c>
      <c r="D8506" s="44">
        <v>1937</v>
      </c>
      <c r="E8506" s="193" t="s">
        <v>13430</v>
      </c>
      <c r="F8506" s="45" t="s">
        <v>937</v>
      </c>
      <c r="G8506" s="39" t="s">
        <v>936</v>
      </c>
    </row>
    <row r="8507" spans="2:7" x14ac:dyDescent="0.25">
      <c r="B8507" s="69" t="s">
        <v>3767</v>
      </c>
      <c r="C8507" s="44">
        <v>1937</v>
      </c>
      <c r="D8507" s="44">
        <v>1937</v>
      </c>
      <c r="E8507" s="193" t="s">
        <v>13430</v>
      </c>
      <c r="F8507" s="45" t="s">
        <v>937</v>
      </c>
      <c r="G8507" s="39" t="s">
        <v>936</v>
      </c>
    </row>
    <row r="8508" spans="2:7" x14ac:dyDescent="0.25">
      <c r="B8508" s="69" t="s">
        <v>5998</v>
      </c>
      <c r="C8508" s="44">
        <v>1937</v>
      </c>
      <c r="D8508" s="44">
        <v>1937</v>
      </c>
      <c r="E8508" s="193" t="s">
        <v>13430</v>
      </c>
      <c r="F8508" s="45" t="s">
        <v>937</v>
      </c>
      <c r="G8508" s="39" t="s">
        <v>936</v>
      </c>
    </row>
    <row r="8509" spans="2:7" x14ac:dyDescent="0.25">
      <c r="B8509" s="69" t="s">
        <v>20238</v>
      </c>
      <c r="C8509" s="44">
        <v>1937.3</v>
      </c>
      <c r="D8509" s="44" t="s">
        <v>8176</v>
      </c>
      <c r="E8509" s="51" t="s">
        <v>16682</v>
      </c>
      <c r="F8509" s="45" t="s">
        <v>8169</v>
      </c>
      <c r="G8509" s="39" t="s">
        <v>8170</v>
      </c>
    </row>
    <row r="8510" spans="2:7" x14ac:dyDescent="0.25">
      <c r="B8510" s="69" t="s">
        <v>8176</v>
      </c>
      <c r="C8510" s="44">
        <v>1937.3</v>
      </c>
      <c r="D8510" s="44" t="s">
        <v>8176</v>
      </c>
      <c r="E8510" s="51" t="s">
        <v>16682</v>
      </c>
      <c r="F8510" s="45" t="s">
        <v>8169</v>
      </c>
      <c r="G8510" s="39" t="s">
        <v>8170</v>
      </c>
    </row>
    <row r="8511" spans="2:7" x14ac:dyDescent="0.25">
      <c r="B8511" s="69" t="s">
        <v>8174</v>
      </c>
      <c r="C8511" s="44">
        <v>1937.3</v>
      </c>
      <c r="D8511" s="44" t="s">
        <v>8176</v>
      </c>
      <c r="E8511" s="51" t="s">
        <v>16682</v>
      </c>
      <c r="F8511" s="45" t="s">
        <v>8169</v>
      </c>
      <c r="G8511" s="39" t="s">
        <v>8170</v>
      </c>
    </row>
    <row r="8512" spans="2:7" x14ac:dyDescent="0.25">
      <c r="B8512" s="69" t="s">
        <v>8173</v>
      </c>
      <c r="C8512" s="44">
        <v>1937.3</v>
      </c>
      <c r="D8512" s="44" t="s">
        <v>8176</v>
      </c>
      <c r="E8512" s="51" t="s">
        <v>16682</v>
      </c>
      <c r="F8512" s="45" t="s">
        <v>8169</v>
      </c>
      <c r="G8512" s="39" t="s">
        <v>8170</v>
      </c>
    </row>
    <row r="8513" spans="2:7" x14ac:dyDescent="0.25">
      <c r="B8513" s="69" t="s">
        <v>8175</v>
      </c>
      <c r="C8513" s="44">
        <v>1937.3</v>
      </c>
      <c r="D8513" s="44" t="s">
        <v>8176</v>
      </c>
      <c r="E8513" s="51" t="s">
        <v>16682</v>
      </c>
      <c r="F8513" s="45" t="s">
        <v>8169</v>
      </c>
      <c r="G8513" s="39" t="s">
        <v>8170</v>
      </c>
    </row>
    <row r="8514" spans="2:7" x14ac:dyDescent="0.25">
      <c r="B8514" s="69" t="s">
        <v>8172</v>
      </c>
      <c r="C8514" s="44">
        <v>1937.3</v>
      </c>
      <c r="D8514" s="44" t="s">
        <v>8176</v>
      </c>
      <c r="E8514" s="51" t="s">
        <v>16682</v>
      </c>
      <c r="F8514" s="45" t="s">
        <v>8169</v>
      </c>
      <c r="G8514" s="39" t="s">
        <v>8170</v>
      </c>
    </row>
    <row r="8515" spans="2:7" x14ac:dyDescent="0.25">
      <c r="B8515" s="69" t="s">
        <v>8171</v>
      </c>
      <c r="C8515" s="44">
        <v>1937.3</v>
      </c>
      <c r="D8515" s="44" t="s">
        <v>8176</v>
      </c>
      <c r="E8515" s="51" t="s">
        <v>16682</v>
      </c>
      <c r="F8515" s="45" t="s">
        <v>8169</v>
      </c>
      <c r="G8515" s="39" t="s">
        <v>8170</v>
      </c>
    </row>
    <row r="8516" spans="2:7" x14ac:dyDescent="0.25">
      <c r="B8516" s="69" t="s">
        <v>20236</v>
      </c>
      <c r="C8516" s="44">
        <v>1937.1</v>
      </c>
      <c r="D8516" s="44" t="s">
        <v>8022</v>
      </c>
      <c r="E8516" s="51" t="s">
        <v>16683</v>
      </c>
      <c r="F8516" s="45" t="s">
        <v>8023</v>
      </c>
      <c r="G8516" s="39" t="s">
        <v>8024</v>
      </c>
    </row>
    <row r="8517" spans="2:7" x14ac:dyDescent="0.25">
      <c r="B8517" s="69" t="s">
        <v>8022</v>
      </c>
      <c r="C8517" s="44">
        <v>1937.1</v>
      </c>
      <c r="D8517" s="44" t="s">
        <v>8022</v>
      </c>
      <c r="E8517" s="51" t="s">
        <v>16683</v>
      </c>
      <c r="F8517" s="45" t="s">
        <v>8023</v>
      </c>
      <c r="G8517" s="39" t="s">
        <v>8024</v>
      </c>
    </row>
    <row r="8518" spans="2:7" x14ac:dyDescent="0.25">
      <c r="B8518" s="69" t="s">
        <v>10099</v>
      </c>
      <c r="C8518" s="44">
        <v>1937.1</v>
      </c>
      <c r="D8518" s="44" t="s">
        <v>8022</v>
      </c>
      <c r="E8518" s="51" t="s">
        <v>16683</v>
      </c>
      <c r="F8518" s="45" t="s">
        <v>8023</v>
      </c>
      <c r="G8518" s="39" t="s">
        <v>8024</v>
      </c>
    </row>
    <row r="8519" spans="2:7" x14ac:dyDescent="0.25">
      <c r="B8519" s="69" t="s">
        <v>8262</v>
      </c>
      <c r="C8519" s="44">
        <v>1937.1</v>
      </c>
      <c r="D8519" s="44" t="s">
        <v>8022</v>
      </c>
      <c r="E8519" s="51" t="s">
        <v>16683</v>
      </c>
      <c r="F8519" s="45" t="s">
        <v>8023</v>
      </c>
      <c r="G8519" s="39" t="s">
        <v>8024</v>
      </c>
    </row>
    <row r="8520" spans="2:7" x14ac:dyDescent="0.25">
      <c r="B8520" s="69" t="s">
        <v>8290</v>
      </c>
      <c r="C8520" s="44">
        <v>1937.1</v>
      </c>
      <c r="D8520" s="44" t="s">
        <v>8022</v>
      </c>
      <c r="E8520" s="51" t="s">
        <v>16683</v>
      </c>
      <c r="F8520" s="45" t="s">
        <v>8023</v>
      </c>
      <c r="G8520" s="39" t="s">
        <v>8024</v>
      </c>
    </row>
    <row r="8521" spans="2:7" x14ac:dyDescent="0.25">
      <c r="B8521" s="69" t="s">
        <v>6241</v>
      </c>
      <c r="C8521" s="44">
        <v>1937.1</v>
      </c>
      <c r="D8521" s="44" t="s">
        <v>8022</v>
      </c>
      <c r="E8521" s="51" t="s">
        <v>16683</v>
      </c>
      <c r="F8521" s="45" t="s">
        <v>8023</v>
      </c>
      <c r="G8521" s="39" t="s">
        <v>8024</v>
      </c>
    </row>
    <row r="8522" spans="2:7" x14ac:dyDescent="0.25">
      <c r="B8522" s="69" t="s">
        <v>20237</v>
      </c>
      <c r="C8522" s="44">
        <v>1937.2</v>
      </c>
      <c r="D8522" s="44" t="s">
        <v>8025</v>
      </c>
      <c r="E8522" s="51" t="s">
        <v>16684</v>
      </c>
      <c r="F8522" s="45" t="s">
        <v>8026</v>
      </c>
      <c r="G8522" s="39" t="s">
        <v>8027</v>
      </c>
    </row>
    <row r="8523" spans="2:7" x14ac:dyDescent="0.25">
      <c r="B8523" s="69" t="s">
        <v>8025</v>
      </c>
      <c r="C8523" s="44">
        <v>1937.2</v>
      </c>
      <c r="D8523" s="44" t="s">
        <v>8025</v>
      </c>
      <c r="E8523" s="51" t="s">
        <v>16684</v>
      </c>
      <c r="F8523" s="45" t="s">
        <v>8026</v>
      </c>
      <c r="G8523" s="39" t="s">
        <v>8027</v>
      </c>
    </row>
    <row r="8524" spans="2:7" x14ac:dyDescent="0.25">
      <c r="B8524" s="69" t="s">
        <v>3546</v>
      </c>
      <c r="C8524" s="44">
        <v>1937.2</v>
      </c>
      <c r="D8524" s="44" t="s">
        <v>8025</v>
      </c>
      <c r="E8524" s="51" t="s">
        <v>16684</v>
      </c>
      <c r="F8524" s="45" t="s">
        <v>8026</v>
      </c>
      <c r="G8524" s="39" t="s">
        <v>8027</v>
      </c>
    </row>
    <row r="8525" spans="2:7" x14ac:dyDescent="0.25">
      <c r="B8525" s="69" t="s">
        <v>10222</v>
      </c>
      <c r="C8525" s="44">
        <v>1937.2</v>
      </c>
      <c r="D8525" s="44" t="s">
        <v>8025</v>
      </c>
      <c r="E8525" s="51" t="s">
        <v>16684</v>
      </c>
      <c r="F8525" s="45" t="s">
        <v>8026</v>
      </c>
      <c r="G8525" s="39" t="s">
        <v>8027</v>
      </c>
    </row>
    <row r="8526" spans="2:7" x14ac:dyDescent="0.25">
      <c r="B8526" s="69" t="s">
        <v>6242</v>
      </c>
      <c r="C8526" s="44">
        <v>1937.2</v>
      </c>
      <c r="D8526" s="44" t="s">
        <v>8025</v>
      </c>
      <c r="E8526" s="51" t="s">
        <v>16684</v>
      </c>
      <c r="F8526" s="45" t="s">
        <v>8026</v>
      </c>
      <c r="G8526" s="39" t="s">
        <v>8027</v>
      </c>
    </row>
    <row r="8527" spans="2:7" x14ac:dyDescent="0.25">
      <c r="B8527" s="69" t="s">
        <v>8291</v>
      </c>
      <c r="C8527" s="44">
        <v>1937.2</v>
      </c>
      <c r="D8527" s="44" t="s">
        <v>8025</v>
      </c>
      <c r="E8527" s="51" t="s">
        <v>16684</v>
      </c>
      <c r="F8527" s="45" t="s">
        <v>8026</v>
      </c>
      <c r="G8527" s="39" t="s">
        <v>8027</v>
      </c>
    </row>
    <row r="8528" spans="2:7" x14ac:dyDescent="0.25">
      <c r="B8528" s="69" t="s">
        <v>20239</v>
      </c>
      <c r="C8528" s="44">
        <v>1938</v>
      </c>
      <c r="D8528" s="44">
        <v>1938</v>
      </c>
      <c r="E8528" s="51" t="s">
        <v>16685</v>
      </c>
      <c r="F8528" s="45" t="s">
        <v>935</v>
      </c>
      <c r="G8528" s="39" t="s">
        <v>934</v>
      </c>
    </row>
    <row r="8529" spans="2:7" x14ac:dyDescent="0.25">
      <c r="B8529" s="69" t="s">
        <v>6904</v>
      </c>
      <c r="C8529" s="44">
        <v>1938</v>
      </c>
      <c r="D8529" s="44">
        <v>1938</v>
      </c>
      <c r="E8529" s="51" t="s">
        <v>16685</v>
      </c>
      <c r="F8529" s="45" t="s">
        <v>935</v>
      </c>
      <c r="G8529" s="39" t="s">
        <v>934</v>
      </c>
    </row>
    <row r="8530" spans="2:7" x14ac:dyDescent="0.25">
      <c r="B8530" s="69" t="s">
        <v>11444</v>
      </c>
      <c r="C8530" s="44">
        <v>1938</v>
      </c>
      <c r="D8530" s="44">
        <v>1938</v>
      </c>
      <c r="E8530" s="51" t="s">
        <v>16685</v>
      </c>
      <c r="F8530" s="45" t="s">
        <v>935</v>
      </c>
      <c r="G8530" s="39" t="s">
        <v>934</v>
      </c>
    </row>
    <row r="8531" spans="2:7" x14ac:dyDescent="0.25">
      <c r="B8531" s="69" t="s">
        <v>11445</v>
      </c>
      <c r="C8531" s="44">
        <v>1938</v>
      </c>
      <c r="D8531" s="44">
        <v>1938</v>
      </c>
      <c r="E8531" s="51" t="s">
        <v>16685</v>
      </c>
      <c r="F8531" s="45" t="s">
        <v>935</v>
      </c>
      <c r="G8531" s="39" t="s">
        <v>934</v>
      </c>
    </row>
    <row r="8532" spans="2:7" x14ac:dyDescent="0.25">
      <c r="B8532" s="69" t="s">
        <v>5213</v>
      </c>
      <c r="C8532" s="44">
        <v>1938</v>
      </c>
      <c r="D8532" s="44">
        <v>1938</v>
      </c>
      <c r="E8532" s="51" t="s">
        <v>16685</v>
      </c>
      <c r="F8532" s="45" t="s">
        <v>935</v>
      </c>
      <c r="G8532" s="39" t="s">
        <v>934</v>
      </c>
    </row>
    <row r="8533" spans="2:7" x14ac:dyDescent="0.25">
      <c r="B8533" s="69" t="s">
        <v>6243</v>
      </c>
      <c r="C8533" s="44">
        <v>1938</v>
      </c>
      <c r="D8533" s="44">
        <v>1938</v>
      </c>
      <c r="E8533" s="51" t="s">
        <v>16685</v>
      </c>
      <c r="F8533" s="45" t="s">
        <v>935</v>
      </c>
      <c r="G8533" s="39" t="s">
        <v>934</v>
      </c>
    </row>
    <row r="8534" spans="2:7" x14ac:dyDescent="0.25">
      <c r="B8534" s="69" t="s">
        <v>11446</v>
      </c>
      <c r="C8534" s="44">
        <v>1938</v>
      </c>
      <c r="D8534" s="44">
        <v>1938</v>
      </c>
      <c r="E8534" s="51" t="s">
        <v>16685</v>
      </c>
      <c r="F8534" s="45" t="s">
        <v>935</v>
      </c>
      <c r="G8534" s="39" t="s">
        <v>934</v>
      </c>
    </row>
    <row r="8535" spans="2:7" x14ac:dyDescent="0.25">
      <c r="B8535" s="69" t="s">
        <v>11447</v>
      </c>
      <c r="C8535" s="44">
        <v>1938</v>
      </c>
      <c r="D8535" s="44">
        <v>1938</v>
      </c>
      <c r="E8535" s="51" t="s">
        <v>16685</v>
      </c>
      <c r="F8535" s="45" t="s">
        <v>935</v>
      </c>
      <c r="G8535" s="39" t="s">
        <v>934</v>
      </c>
    </row>
    <row r="8536" spans="2:7" x14ac:dyDescent="0.25">
      <c r="B8536" s="69" t="s">
        <v>10303</v>
      </c>
      <c r="C8536" s="44">
        <v>1938</v>
      </c>
      <c r="D8536" s="44">
        <v>1938</v>
      </c>
      <c r="E8536" s="51" t="s">
        <v>16685</v>
      </c>
      <c r="F8536" s="45" t="s">
        <v>935</v>
      </c>
      <c r="G8536" s="39" t="s">
        <v>934</v>
      </c>
    </row>
    <row r="8537" spans="2:7" x14ac:dyDescent="0.25">
      <c r="B8537" s="69" t="s">
        <v>11448</v>
      </c>
      <c r="C8537" s="44">
        <v>1938</v>
      </c>
      <c r="D8537" s="44">
        <v>1938</v>
      </c>
      <c r="E8537" s="51" t="s">
        <v>16685</v>
      </c>
      <c r="F8537" s="45" t="s">
        <v>935</v>
      </c>
      <c r="G8537" s="39" t="s">
        <v>934</v>
      </c>
    </row>
    <row r="8538" spans="2:7" x14ac:dyDescent="0.25">
      <c r="B8538" s="69" t="s">
        <v>11449</v>
      </c>
      <c r="C8538" s="44">
        <v>1938</v>
      </c>
      <c r="D8538" s="44">
        <v>1938</v>
      </c>
      <c r="E8538" s="51" t="s">
        <v>16685</v>
      </c>
      <c r="F8538" s="45" t="s">
        <v>935</v>
      </c>
      <c r="G8538" s="39" t="s">
        <v>934</v>
      </c>
    </row>
    <row r="8539" spans="2:7" x14ac:dyDescent="0.25">
      <c r="B8539" s="69" t="s">
        <v>20240</v>
      </c>
      <c r="C8539" s="44">
        <v>1939</v>
      </c>
      <c r="D8539" s="44">
        <v>1939</v>
      </c>
      <c r="E8539" s="193" t="s">
        <v>13431</v>
      </c>
      <c r="F8539" s="45" t="s">
        <v>933</v>
      </c>
      <c r="G8539" s="39" t="s">
        <v>932</v>
      </c>
    </row>
    <row r="8540" spans="2:7" x14ac:dyDescent="0.25">
      <c r="B8540" s="69" t="s">
        <v>6244</v>
      </c>
      <c r="C8540" s="44">
        <v>1939</v>
      </c>
      <c r="D8540" s="44">
        <v>1939</v>
      </c>
      <c r="E8540" s="193" t="s">
        <v>13431</v>
      </c>
      <c r="F8540" s="45" t="s">
        <v>933</v>
      </c>
      <c r="G8540" s="39" t="s">
        <v>932</v>
      </c>
    </row>
    <row r="8541" spans="2:7" x14ac:dyDescent="0.25">
      <c r="B8541" s="69" t="s">
        <v>11450</v>
      </c>
      <c r="C8541" s="44">
        <v>1939</v>
      </c>
      <c r="D8541" s="44">
        <v>1939</v>
      </c>
      <c r="E8541" s="193" t="s">
        <v>13431</v>
      </c>
      <c r="F8541" s="45" t="s">
        <v>933</v>
      </c>
      <c r="G8541" s="39" t="s">
        <v>932</v>
      </c>
    </row>
    <row r="8542" spans="2:7" x14ac:dyDescent="0.25">
      <c r="B8542" s="69" t="s">
        <v>10304</v>
      </c>
      <c r="C8542" s="44">
        <v>1939</v>
      </c>
      <c r="D8542" s="44">
        <v>1939</v>
      </c>
      <c r="E8542" s="193" t="s">
        <v>13431</v>
      </c>
      <c r="F8542" s="45" t="s">
        <v>933</v>
      </c>
      <c r="G8542" s="39" t="s">
        <v>932</v>
      </c>
    </row>
    <row r="8543" spans="2:7" x14ac:dyDescent="0.25">
      <c r="B8543" s="69" t="s">
        <v>11451</v>
      </c>
      <c r="C8543" s="44">
        <v>1939</v>
      </c>
      <c r="D8543" s="44">
        <v>1939</v>
      </c>
      <c r="E8543" s="193" t="s">
        <v>13431</v>
      </c>
      <c r="F8543" s="45" t="s">
        <v>933</v>
      </c>
      <c r="G8543" s="39" t="s">
        <v>932</v>
      </c>
    </row>
    <row r="8544" spans="2:7" x14ac:dyDescent="0.25">
      <c r="B8544" s="69" t="s">
        <v>3664</v>
      </c>
      <c r="C8544" s="44">
        <v>1939</v>
      </c>
      <c r="D8544" s="44">
        <v>1939</v>
      </c>
      <c r="E8544" s="193" t="s">
        <v>13431</v>
      </c>
      <c r="F8544" s="45" t="s">
        <v>933</v>
      </c>
      <c r="G8544" s="39" t="s">
        <v>932</v>
      </c>
    </row>
    <row r="8545" spans="2:7" x14ac:dyDescent="0.25">
      <c r="B8545" s="69" t="s">
        <v>11452</v>
      </c>
      <c r="C8545" s="44">
        <v>1939</v>
      </c>
      <c r="D8545" s="44">
        <v>1939</v>
      </c>
      <c r="E8545" s="193" t="s">
        <v>13431</v>
      </c>
      <c r="F8545" s="45" t="s">
        <v>933</v>
      </c>
      <c r="G8545" s="39" t="s">
        <v>932</v>
      </c>
    </row>
    <row r="8546" spans="2:7" x14ac:dyDescent="0.25">
      <c r="B8546" s="69" t="s">
        <v>10554</v>
      </c>
      <c r="C8546" s="44">
        <v>1939</v>
      </c>
      <c r="D8546" s="44">
        <v>1939</v>
      </c>
      <c r="E8546" s="193" t="s">
        <v>13431</v>
      </c>
      <c r="F8546" s="45" t="s">
        <v>933</v>
      </c>
      <c r="G8546" s="39" t="s">
        <v>932</v>
      </c>
    </row>
    <row r="8547" spans="2:7" x14ac:dyDescent="0.25">
      <c r="B8547" s="69" t="s">
        <v>20241</v>
      </c>
      <c r="C8547" s="44">
        <v>1940</v>
      </c>
      <c r="D8547" s="44">
        <v>1940</v>
      </c>
      <c r="E8547" s="193" t="s">
        <v>13432</v>
      </c>
      <c r="F8547" s="45" t="s">
        <v>931</v>
      </c>
      <c r="G8547" s="39" t="s">
        <v>930</v>
      </c>
    </row>
    <row r="8548" spans="2:7" x14ac:dyDescent="0.25">
      <c r="B8548" s="69" t="s">
        <v>10305</v>
      </c>
      <c r="C8548" s="44">
        <v>1940</v>
      </c>
      <c r="D8548" s="44">
        <v>1940</v>
      </c>
      <c r="E8548" s="193" t="s">
        <v>13432</v>
      </c>
      <c r="F8548" s="45" t="s">
        <v>931</v>
      </c>
      <c r="G8548" s="39" t="s">
        <v>930</v>
      </c>
    </row>
    <row r="8549" spans="2:7" x14ac:dyDescent="0.25">
      <c r="B8549" s="69" t="s">
        <v>6245</v>
      </c>
      <c r="C8549" s="44">
        <v>1940</v>
      </c>
      <c r="D8549" s="44">
        <v>1940</v>
      </c>
      <c r="E8549" s="193" t="s">
        <v>13432</v>
      </c>
      <c r="F8549" s="45" t="s">
        <v>931</v>
      </c>
      <c r="G8549" s="39" t="s">
        <v>930</v>
      </c>
    </row>
    <row r="8550" spans="2:7" x14ac:dyDescent="0.25">
      <c r="B8550" s="69" t="s">
        <v>3686</v>
      </c>
      <c r="C8550" s="44">
        <v>1940</v>
      </c>
      <c r="D8550" s="44">
        <v>1940</v>
      </c>
      <c r="E8550" s="193" t="s">
        <v>13432</v>
      </c>
      <c r="F8550" s="45" t="s">
        <v>931</v>
      </c>
      <c r="G8550" s="39" t="s">
        <v>930</v>
      </c>
    </row>
    <row r="8551" spans="2:7" x14ac:dyDescent="0.25">
      <c r="B8551" s="69" t="s">
        <v>10587</v>
      </c>
      <c r="C8551" s="44">
        <v>1940</v>
      </c>
      <c r="D8551" s="44">
        <v>1940</v>
      </c>
      <c r="E8551" s="193" t="s">
        <v>13432</v>
      </c>
      <c r="F8551" s="45" t="s">
        <v>931</v>
      </c>
      <c r="G8551" s="39" t="s">
        <v>930</v>
      </c>
    </row>
    <row r="8552" spans="2:7" x14ac:dyDescent="0.25">
      <c r="B8552" s="69" t="s">
        <v>20242</v>
      </c>
      <c r="C8552" s="44">
        <v>1941</v>
      </c>
      <c r="D8552" s="44">
        <v>1941</v>
      </c>
      <c r="E8552" s="193" t="s">
        <v>13433</v>
      </c>
      <c r="F8552" s="45" t="s">
        <v>929</v>
      </c>
      <c r="G8552" s="39" t="s">
        <v>928</v>
      </c>
    </row>
    <row r="8553" spans="2:7" x14ac:dyDescent="0.25">
      <c r="B8553" s="69" t="s">
        <v>10306</v>
      </c>
      <c r="C8553" s="44">
        <v>1941</v>
      </c>
      <c r="D8553" s="44">
        <v>1941</v>
      </c>
      <c r="E8553" s="193" t="s">
        <v>13433</v>
      </c>
      <c r="F8553" s="45" t="s">
        <v>929</v>
      </c>
      <c r="G8553" s="39" t="s">
        <v>928</v>
      </c>
    </row>
    <row r="8554" spans="2:7" x14ac:dyDescent="0.25">
      <c r="B8554" s="69" t="s">
        <v>11453</v>
      </c>
      <c r="C8554" s="44">
        <v>1941</v>
      </c>
      <c r="D8554" s="44">
        <v>1941</v>
      </c>
      <c r="E8554" s="193" t="s">
        <v>13433</v>
      </c>
      <c r="F8554" s="45" t="s">
        <v>929</v>
      </c>
      <c r="G8554" s="39" t="s">
        <v>928</v>
      </c>
    </row>
    <row r="8555" spans="2:7" x14ac:dyDescent="0.25">
      <c r="B8555" s="69" t="s">
        <v>11454</v>
      </c>
      <c r="C8555" s="44">
        <v>1941</v>
      </c>
      <c r="D8555" s="44">
        <v>1941</v>
      </c>
      <c r="E8555" s="193" t="s">
        <v>13433</v>
      </c>
      <c r="F8555" s="45" t="s">
        <v>929</v>
      </c>
      <c r="G8555" s="39" t="s">
        <v>928</v>
      </c>
    </row>
    <row r="8556" spans="2:7" x14ac:dyDescent="0.25">
      <c r="B8556" s="69" t="s">
        <v>6246</v>
      </c>
      <c r="C8556" s="44">
        <v>1941</v>
      </c>
      <c r="D8556" s="44">
        <v>1941</v>
      </c>
      <c r="E8556" s="193" t="s">
        <v>13433</v>
      </c>
      <c r="F8556" s="45" t="s">
        <v>929</v>
      </c>
      <c r="G8556" s="39" t="s">
        <v>928</v>
      </c>
    </row>
    <row r="8557" spans="2:7" x14ac:dyDescent="0.25">
      <c r="B8557" s="69" t="s">
        <v>11455</v>
      </c>
      <c r="C8557" s="44">
        <v>1941</v>
      </c>
      <c r="D8557" s="44">
        <v>1941</v>
      </c>
      <c r="E8557" s="193" t="s">
        <v>13433</v>
      </c>
      <c r="F8557" s="45" t="s">
        <v>929</v>
      </c>
      <c r="G8557" s="39" t="s">
        <v>928</v>
      </c>
    </row>
    <row r="8558" spans="2:7" x14ac:dyDescent="0.25">
      <c r="B8558" s="69" t="s">
        <v>11456</v>
      </c>
      <c r="C8558" s="44">
        <v>1941</v>
      </c>
      <c r="D8558" s="44">
        <v>1941</v>
      </c>
      <c r="E8558" s="193" t="s">
        <v>13433</v>
      </c>
      <c r="F8558" s="45" t="s">
        <v>929</v>
      </c>
      <c r="G8558" s="39" t="s">
        <v>928</v>
      </c>
    </row>
    <row r="8559" spans="2:7" x14ac:dyDescent="0.25">
      <c r="B8559" s="69" t="s">
        <v>4014</v>
      </c>
      <c r="C8559" s="44">
        <v>1941</v>
      </c>
      <c r="D8559" s="44">
        <v>1941</v>
      </c>
      <c r="E8559" s="193" t="s">
        <v>13433</v>
      </c>
      <c r="F8559" s="45" t="s">
        <v>929</v>
      </c>
      <c r="G8559" s="39" t="s">
        <v>928</v>
      </c>
    </row>
    <row r="8560" spans="2:7" x14ac:dyDescent="0.25">
      <c r="B8560" s="69" t="s">
        <v>3567</v>
      </c>
      <c r="C8560" s="44">
        <v>1941</v>
      </c>
      <c r="D8560" s="44">
        <v>1941</v>
      </c>
      <c r="E8560" s="193" t="s">
        <v>13433</v>
      </c>
      <c r="F8560" s="45" t="s">
        <v>929</v>
      </c>
      <c r="G8560" s="39" t="s">
        <v>928</v>
      </c>
    </row>
    <row r="8561" spans="2:7" x14ac:dyDescent="0.25">
      <c r="B8561" s="69" t="s">
        <v>11457</v>
      </c>
      <c r="C8561" s="44">
        <v>1941</v>
      </c>
      <c r="D8561" s="44">
        <v>1941</v>
      </c>
      <c r="E8561" s="193" t="s">
        <v>13433</v>
      </c>
      <c r="F8561" s="45" t="s">
        <v>929</v>
      </c>
      <c r="G8561" s="39" t="s">
        <v>928</v>
      </c>
    </row>
    <row r="8562" spans="2:7" x14ac:dyDescent="0.25">
      <c r="B8562" s="69" t="s">
        <v>11458</v>
      </c>
      <c r="C8562" s="44">
        <v>1941</v>
      </c>
      <c r="D8562" s="44">
        <v>1941</v>
      </c>
      <c r="E8562" s="193" t="s">
        <v>13433</v>
      </c>
      <c r="F8562" s="45" t="s">
        <v>929</v>
      </c>
      <c r="G8562" s="39" t="s">
        <v>928</v>
      </c>
    </row>
    <row r="8563" spans="2:7" x14ac:dyDescent="0.25">
      <c r="B8563" s="69" t="s">
        <v>4755</v>
      </c>
      <c r="C8563" s="44">
        <v>1941</v>
      </c>
      <c r="D8563" s="44">
        <v>1941</v>
      </c>
      <c r="E8563" s="193" t="s">
        <v>13433</v>
      </c>
      <c r="F8563" s="45" t="s">
        <v>929</v>
      </c>
      <c r="G8563" s="39" t="s">
        <v>928</v>
      </c>
    </row>
    <row r="8564" spans="2:7" x14ac:dyDescent="0.25">
      <c r="B8564" s="69" t="s">
        <v>20243</v>
      </c>
      <c r="C8564" s="44">
        <v>1942</v>
      </c>
      <c r="D8564" s="44">
        <v>1942</v>
      </c>
      <c r="E8564" s="193" t="s">
        <v>13434</v>
      </c>
      <c r="F8564" s="45" t="s">
        <v>927</v>
      </c>
      <c r="G8564" s="39" t="s">
        <v>926</v>
      </c>
    </row>
    <row r="8565" spans="2:7" x14ac:dyDescent="0.25">
      <c r="B8565" s="69" t="s">
        <v>10307</v>
      </c>
      <c r="C8565" s="44">
        <v>1942</v>
      </c>
      <c r="D8565" s="44">
        <v>1942</v>
      </c>
      <c r="E8565" s="193" t="s">
        <v>13434</v>
      </c>
      <c r="F8565" s="45" t="s">
        <v>927</v>
      </c>
      <c r="G8565" s="39" t="s">
        <v>926</v>
      </c>
    </row>
    <row r="8566" spans="2:7" x14ac:dyDescent="0.25">
      <c r="B8566" s="69" t="s">
        <v>6247</v>
      </c>
      <c r="C8566" s="44">
        <v>1942</v>
      </c>
      <c r="D8566" s="44">
        <v>1942</v>
      </c>
      <c r="E8566" s="193" t="s">
        <v>13434</v>
      </c>
      <c r="F8566" s="45" t="s">
        <v>927</v>
      </c>
      <c r="G8566" s="39" t="s">
        <v>926</v>
      </c>
    </row>
    <row r="8567" spans="2:7" x14ac:dyDescent="0.25">
      <c r="B8567" s="69" t="s">
        <v>8227</v>
      </c>
      <c r="C8567" s="44">
        <v>1942</v>
      </c>
      <c r="D8567" s="44">
        <v>1942</v>
      </c>
      <c r="E8567" s="193" t="s">
        <v>13434</v>
      </c>
      <c r="F8567" s="45" t="s">
        <v>927</v>
      </c>
      <c r="G8567" s="39" t="s">
        <v>926</v>
      </c>
    </row>
    <row r="8568" spans="2:7" x14ac:dyDescent="0.25">
      <c r="B8568" s="69" t="s">
        <v>5579</v>
      </c>
      <c r="C8568" s="44">
        <v>1942</v>
      </c>
      <c r="D8568" s="44">
        <v>1942</v>
      </c>
      <c r="E8568" s="193" t="s">
        <v>13434</v>
      </c>
      <c r="F8568" s="45" t="s">
        <v>927</v>
      </c>
      <c r="G8568" s="39" t="s">
        <v>926</v>
      </c>
    </row>
    <row r="8569" spans="2:7" x14ac:dyDescent="0.25">
      <c r="B8569" s="69" t="s">
        <v>20244</v>
      </c>
      <c r="C8569" s="44">
        <v>1943</v>
      </c>
      <c r="D8569" s="44">
        <v>1943</v>
      </c>
      <c r="E8569" s="193" t="s">
        <v>13435</v>
      </c>
      <c r="F8569" s="45" t="s">
        <v>925</v>
      </c>
      <c r="G8569" s="39" t="s">
        <v>924</v>
      </c>
    </row>
    <row r="8570" spans="2:7" x14ac:dyDescent="0.25">
      <c r="B8570" s="69" t="s">
        <v>10167</v>
      </c>
      <c r="C8570" s="44">
        <v>1943</v>
      </c>
      <c r="D8570" s="44">
        <v>1943</v>
      </c>
      <c r="E8570" s="193" t="s">
        <v>13435</v>
      </c>
      <c r="F8570" s="45" t="s">
        <v>925</v>
      </c>
      <c r="G8570" s="39" t="s">
        <v>924</v>
      </c>
    </row>
    <row r="8571" spans="2:7" x14ac:dyDescent="0.25">
      <c r="B8571" s="69" t="s">
        <v>7240</v>
      </c>
      <c r="C8571" s="44">
        <v>1943</v>
      </c>
      <c r="D8571" s="44">
        <v>1943</v>
      </c>
      <c r="E8571" s="193" t="s">
        <v>13435</v>
      </c>
      <c r="F8571" s="45" t="s">
        <v>925</v>
      </c>
      <c r="G8571" s="39" t="s">
        <v>924</v>
      </c>
    </row>
    <row r="8572" spans="2:7" x14ac:dyDescent="0.25">
      <c r="B8572" s="69" t="s">
        <v>10308</v>
      </c>
      <c r="C8572" s="44">
        <v>1943</v>
      </c>
      <c r="D8572" s="44">
        <v>1943</v>
      </c>
      <c r="E8572" s="193" t="s">
        <v>13435</v>
      </c>
      <c r="F8572" s="45" t="s">
        <v>925</v>
      </c>
      <c r="G8572" s="39" t="s">
        <v>924</v>
      </c>
    </row>
    <row r="8573" spans="2:7" x14ac:dyDescent="0.25">
      <c r="B8573" s="69" t="s">
        <v>6248</v>
      </c>
      <c r="C8573" s="44">
        <v>1943</v>
      </c>
      <c r="D8573" s="44">
        <v>1943</v>
      </c>
      <c r="E8573" s="193" t="s">
        <v>13435</v>
      </c>
      <c r="F8573" s="45" t="s">
        <v>925</v>
      </c>
      <c r="G8573" s="39" t="s">
        <v>924</v>
      </c>
    </row>
    <row r="8574" spans="2:7" x14ac:dyDescent="0.25">
      <c r="B8574" s="69" t="s">
        <v>20245</v>
      </c>
      <c r="C8574" s="44">
        <v>1944</v>
      </c>
      <c r="D8574" s="44">
        <v>1944</v>
      </c>
      <c r="E8574" s="193" t="s">
        <v>13436</v>
      </c>
      <c r="F8574" s="45" t="s">
        <v>923</v>
      </c>
      <c r="G8574" s="39" t="s">
        <v>922</v>
      </c>
    </row>
    <row r="8575" spans="2:7" x14ac:dyDescent="0.25">
      <c r="B8575" s="69" t="s">
        <v>10309</v>
      </c>
      <c r="C8575" s="44">
        <v>1944</v>
      </c>
      <c r="D8575" s="44">
        <v>1944</v>
      </c>
      <c r="E8575" s="193" t="s">
        <v>13436</v>
      </c>
      <c r="F8575" s="45" t="s">
        <v>923</v>
      </c>
      <c r="G8575" s="39" t="s">
        <v>922</v>
      </c>
    </row>
    <row r="8576" spans="2:7" x14ac:dyDescent="0.25">
      <c r="B8576" s="69" t="s">
        <v>6249</v>
      </c>
      <c r="C8576" s="44">
        <v>1944</v>
      </c>
      <c r="D8576" s="44">
        <v>1944</v>
      </c>
      <c r="E8576" s="193" t="s">
        <v>13436</v>
      </c>
      <c r="F8576" s="45" t="s">
        <v>923</v>
      </c>
      <c r="G8576" s="39" t="s">
        <v>922</v>
      </c>
    </row>
    <row r="8577" spans="2:7" x14ac:dyDescent="0.25">
      <c r="B8577" s="69" t="s">
        <v>10454</v>
      </c>
      <c r="C8577" s="44">
        <v>1944</v>
      </c>
      <c r="D8577" s="44">
        <v>1944</v>
      </c>
      <c r="E8577" s="193" t="s">
        <v>13436</v>
      </c>
      <c r="F8577" s="45" t="s">
        <v>923</v>
      </c>
      <c r="G8577" s="39" t="s">
        <v>922</v>
      </c>
    </row>
    <row r="8578" spans="2:7" x14ac:dyDescent="0.25">
      <c r="B8578" s="69" t="s">
        <v>10681</v>
      </c>
      <c r="C8578" s="44">
        <v>1944</v>
      </c>
      <c r="D8578" s="44">
        <v>1944</v>
      </c>
      <c r="E8578" s="193" t="s">
        <v>13436</v>
      </c>
      <c r="F8578" s="45" t="s">
        <v>923</v>
      </c>
      <c r="G8578" s="39" t="s">
        <v>922</v>
      </c>
    </row>
    <row r="8579" spans="2:7" x14ac:dyDescent="0.25">
      <c r="B8579" s="69" t="s">
        <v>20247</v>
      </c>
      <c r="C8579" s="44">
        <v>1946</v>
      </c>
      <c r="D8579" s="44">
        <v>1946</v>
      </c>
      <c r="E8579" s="193" t="s">
        <v>13438</v>
      </c>
      <c r="F8579" s="45" t="s">
        <v>4667</v>
      </c>
      <c r="G8579" s="39" t="s">
        <v>4668</v>
      </c>
    </row>
    <row r="8580" spans="2:7" x14ac:dyDescent="0.25">
      <c r="B8580" s="69" t="s">
        <v>6251</v>
      </c>
      <c r="C8580" s="44">
        <v>1946</v>
      </c>
      <c r="D8580" s="44">
        <v>1946</v>
      </c>
      <c r="E8580" s="193" t="s">
        <v>13438</v>
      </c>
      <c r="F8580" s="45" t="s">
        <v>4667</v>
      </c>
      <c r="G8580" s="39" t="s">
        <v>4668</v>
      </c>
    </row>
    <row r="8581" spans="2:7" x14ac:dyDescent="0.25">
      <c r="B8581" s="69" t="s">
        <v>10311</v>
      </c>
      <c r="C8581" s="44">
        <v>1946</v>
      </c>
      <c r="D8581" s="44">
        <v>1946</v>
      </c>
      <c r="E8581" s="193" t="s">
        <v>13438</v>
      </c>
      <c r="F8581" s="45" t="s">
        <v>4667</v>
      </c>
      <c r="G8581" s="39" t="s">
        <v>4668</v>
      </c>
    </row>
    <row r="8582" spans="2:7" x14ac:dyDescent="0.25">
      <c r="B8582" s="69" t="s">
        <v>998</v>
      </c>
      <c r="C8582" s="44">
        <v>1946</v>
      </c>
      <c r="D8582" s="44">
        <v>1946</v>
      </c>
      <c r="E8582" s="193" t="s">
        <v>13438</v>
      </c>
      <c r="F8582" s="45" t="s">
        <v>4667</v>
      </c>
      <c r="G8582" s="39" t="s">
        <v>4668</v>
      </c>
    </row>
    <row r="8583" spans="2:7" x14ac:dyDescent="0.25">
      <c r="B8583" s="69" t="s">
        <v>2275</v>
      </c>
      <c r="C8583" s="44">
        <v>1946</v>
      </c>
      <c r="D8583" s="44">
        <v>1946</v>
      </c>
      <c r="E8583" s="193" t="s">
        <v>13438</v>
      </c>
      <c r="F8583" s="45" t="s">
        <v>4667</v>
      </c>
      <c r="G8583" s="39" t="s">
        <v>4668</v>
      </c>
    </row>
    <row r="8584" spans="2:7" x14ac:dyDescent="0.25">
      <c r="B8584" s="69" t="s">
        <v>20248</v>
      </c>
      <c r="C8584" s="44">
        <v>1947</v>
      </c>
      <c r="D8584" s="44">
        <v>1947</v>
      </c>
      <c r="E8584" s="193" t="s">
        <v>13439</v>
      </c>
      <c r="F8584" s="45" t="s">
        <v>918</v>
      </c>
      <c r="G8584" s="39" t="s">
        <v>919</v>
      </c>
    </row>
    <row r="8585" spans="2:7" x14ac:dyDescent="0.25">
      <c r="B8585" s="69" t="s">
        <v>20249</v>
      </c>
      <c r="C8585" s="44">
        <v>1948</v>
      </c>
      <c r="D8585" s="44">
        <v>1948</v>
      </c>
      <c r="E8585" s="193" t="s">
        <v>13439</v>
      </c>
      <c r="F8585" s="45" t="s">
        <v>918</v>
      </c>
      <c r="G8585" s="39" t="s">
        <v>919</v>
      </c>
    </row>
    <row r="8586" spans="2:7" x14ac:dyDescent="0.25">
      <c r="B8586" s="69" t="s">
        <v>6252</v>
      </c>
      <c r="C8586" s="44">
        <v>1947</v>
      </c>
      <c r="D8586" s="44">
        <v>1947</v>
      </c>
      <c r="E8586" s="193" t="s">
        <v>13439</v>
      </c>
      <c r="F8586" s="45" t="s">
        <v>918</v>
      </c>
      <c r="G8586" s="39" t="s">
        <v>919</v>
      </c>
    </row>
    <row r="8587" spans="2:7" x14ac:dyDescent="0.25">
      <c r="B8587" s="69" t="s">
        <v>6253</v>
      </c>
      <c r="C8587" s="44">
        <v>1947</v>
      </c>
      <c r="D8587" s="44">
        <v>1947</v>
      </c>
      <c r="E8587" s="193" t="s">
        <v>13439</v>
      </c>
      <c r="F8587" s="45" t="s">
        <v>918</v>
      </c>
      <c r="G8587" s="39" t="s">
        <v>919</v>
      </c>
    </row>
    <row r="8588" spans="2:7" x14ac:dyDescent="0.25">
      <c r="B8588" s="69" t="s">
        <v>10312</v>
      </c>
      <c r="C8588" s="44">
        <v>1947</v>
      </c>
      <c r="D8588" s="44">
        <v>1947</v>
      </c>
      <c r="E8588" s="193" t="s">
        <v>13439</v>
      </c>
      <c r="F8588" s="45" t="s">
        <v>918</v>
      </c>
      <c r="G8588" s="39" t="s">
        <v>919</v>
      </c>
    </row>
    <row r="8589" spans="2:7" x14ac:dyDescent="0.25">
      <c r="B8589" s="69" t="s">
        <v>10313</v>
      </c>
      <c r="C8589" s="44">
        <v>1947</v>
      </c>
      <c r="D8589" s="44">
        <v>1947</v>
      </c>
      <c r="E8589" s="193" t="s">
        <v>13439</v>
      </c>
      <c r="F8589" s="45" t="s">
        <v>918</v>
      </c>
      <c r="G8589" s="39" t="s">
        <v>919</v>
      </c>
    </row>
    <row r="8590" spans="2:7" x14ac:dyDescent="0.25">
      <c r="B8590" s="69" t="s">
        <v>6782</v>
      </c>
      <c r="C8590" s="44">
        <v>1947</v>
      </c>
      <c r="D8590" s="44">
        <v>1947</v>
      </c>
      <c r="E8590" s="193" t="s">
        <v>13439</v>
      </c>
      <c r="F8590" s="45" t="s">
        <v>918</v>
      </c>
      <c r="G8590" s="39" t="s">
        <v>919</v>
      </c>
    </row>
    <row r="8591" spans="2:7" x14ac:dyDescent="0.25">
      <c r="B8591" s="69" t="s">
        <v>10088</v>
      </c>
      <c r="C8591" s="44">
        <v>1947</v>
      </c>
      <c r="D8591" s="44">
        <v>1947</v>
      </c>
      <c r="E8591" s="193" t="s">
        <v>13439</v>
      </c>
      <c r="F8591" s="45" t="s">
        <v>918</v>
      </c>
      <c r="G8591" s="39" t="s">
        <v>919</v>
      </c>
    </row>
    <row r="8592" spans="2:7" x14ac:dyDescent="0.25">
      <c r="B8592" s="69" t="s">
        <v>5498</v>
      </c>
      <c r="C8592" s="44">
        <v>1948</v>
      </c>
      <c r="D8592" s="44">
        <v>1948</v>
      </c>
      <c r="E8592" s="193" t="s">
        <v>13439</v>
      </c>
      <c r="F8592" s="45" t="s">
        <v>918</v>
      </c>
      <c r="G8592" s="39" t="s">
        <v>919</v>
      </c>
    </row>
    <row r="8593" spans="2:7" x14ac:dyDescent="0.25">
      <c r="B8593" s="69" t="s">
        <v>3732</v>
      </c>
      <c r="C8593" s="44">
        <v>1948</v>
      </c>
      <c r="D8593" s="44">
        <v>1948</v>
      </c>
      <c r="E8593" s="193" t="s">
        <v>13439</v>
      </c>
      <c r="F8593" s="45" t="s">
        <v>918</v>
      </c>
      <c r="G8593" s="39" t="s">
        <v>919</v>
      </c>
    </row>
    <row r="8594" spans="2:7" x14ac:dyDescent="0.25">
      <c r="B8594" s="69" t="s">
        <v>20250</v>
      </c>
      <c r="C8594" s="44">
        <v>1949</v>
      </c>
      <c r="D8594" s="44">
        <v>1949</v>
      </c>
      <c r="E8594" s="193" t="s">
        <v>13441</v>
      </c>
      <c r="F8594" s="45" t="s">
        <v>917</v>
      </c>
      <c r="G8594" s="39" t="s">
        <v>916</v>
      </c>
    </row>
    <row r="8595" spans="2:7" x14ac:dyDescent="0.25">
      <c r="B8595" s="69" t="s">
        <v>6254</v>
      </c>
      <c r="C8595" s="44">
        <v>1949</v>
      </c>
      <c r="D8595" s="44">
        <v>1949</v>
      </c>
      <c r="E8595" s="193" t="s">
        <v>13441</v>
      </c>
      <c r="F8595" s="45" t="s">
        <v>917</v>
      </c>
      <c r="G8595" s="39" t="s">
        <v>916</v>
      </c>
    </row>
    <row r="8596" spans="2:7" x14ac:dyDescent="0.25">
      <c r="B8596" s="69" t="s">
        <v>11459</v>
      </c>
      <c r="C8596" s="44">
        <v>1949</v>
      </c>
      <c r="D8596" s="44">
        <v>1949</v>
      </c>
      <c r="E8596" s="193" t="s">
        <v>13441</v>
      </c>
      <c r="F8596" s="45" t="s">
        <v>917</v>
      </c>
      <c r="G8596" s="39" t="s">
        <v>916</v>
      </c>
    </row>
    <row r="8597" spans="2:7" x14ac:dyDescent="0.25">
      <c r="B8597" s="69" t="s">
        <v>11460</v>
      </c>
      <c r="C8597" s="44">
        <v>1949</v>
      </c>
      <c r="D8597" s="44">
        <v>1949</v>
      </c>
      <c r="E8597" s="193" t="s">
        <v>13441</v>
      </c>
      <c r="F8597" s="45" t="s">
        <v>917</v>
      </c>
      <c r="G8597" s="39" t="s">
        <v>916</v>
      </c>
    </row>
    <row r="8598" spans="2:7" x14ac:dyDescent="0.25">
      <c r="B8598" s="69" t="s">
        <v>10314</v>
      </c>
      <c r="C8598" s="44">
        <v>1949</v>
      </c>
      <c r="D8598" s="44">
        <v>1949</v>
      </c>
      <c r="E8598" s="193" t="s">
        <v>13441</v>
      </c>
      <c r="F8598" s="45" t="s">
        <v>917</v>
      </c>
      <c r="G8598" s="39" t="s">
        <v>916</v>
      </c>
    </row>
    <row r="8599" spans="2:7" x14ac:dyDescent="0.25">
      <c r="B8599" s="69" t="s">
        <v>11461</v>
      </c>
      <c r="C8599" s="44">
        <v>1949</v>
      </c>
      <c r="D8599" s="44">
        <v>1949</v>
      </c>
      <c r="E8599" s="193" t="s">
        <v>13441</v>
      </c>
      <c r="F8599" s="45" t="s">
        <v>917</v>
      </c>
      <c r="G8599" s="39" t="s">
        <v>916</v>
      </c>
    </row>
    <row r="8600" spans="2:7" x14ac:dyDescent="0.25">
      <c r="B8600" s="69" t="s">
        <v>11462</v>
      </c>
      <c r="C8600" s="44">
        <v>1949</v>
      </c>
      <c r="D8600" s="44">
        <v>1949</v>
      </c>
      <c r="E8600" s="193" t="s">
        <v>13441</v>
      </c>
      <c r="F8600" s="45" t="s">
        <v>917</v>
      </c>
      <c r="G8600" s="39" t="s">
        <v>916</v>
      </c>
    </row>
    <row r="8601" spans="2:7" x14ac:dyDescent="0.25">
      <c r="B8601" s="69" t="s">
        <v>11463</v>
      </c>
      <c r="C8601" s="44">
        <v>1949</v>
      </c>
      <c r="D8601" s="44">
        <v>1949</v>
      </c>
      <c r="E8601" s="193" t="s">
        <v>13441</v>
      </c>
      <c r="F8601" s="45" t="s">
        <v>917</v>
      </c>
      <c r="G8601" s="39" t="s">
        <v>916</v>
      </c>
    </row>
    <row r="8602" spans="2:7" x14ac:dyDescent="0.25">
      <c r="B8602" s="69" t="s">
        <v>11464</v>
      </c>
      <c r="C8602" s="44">
        <v>1949</v>
      </c>
      <c r="D8602" s="44">
        <v>1949</v>
      </c>
      <c r="E8602" s="193" t="s">
        <v>13441</v>
      </c>
      <c r="F8602" s="45" t="s">
        <v>917</v>
      </c>
      <c r="G8602" s="39" t="s">
        <v>916</v>
      </c>
    </row>
    <row r="8603" spans="2:7" x14ac:dyDescent="0.25">
      <c r="B8603" s="69" t="s">
        <v>1011</v>
      </c>
      <c r="C8603" s="44">
        <v>1949</v>
      </c>
      <c r="D8603" s="44">
        <v>1949</v>
      </c>
      <c r="E8603" s="193" t="s">
        <v>13441</v>
      </c>
      <c r="F8603" s="45" t="s">
        <v>917</v>
      </c>
      <c r="G8603" s="39" t="s">
        <v>916</v>
      </c>
    </row>
    <row r="8604" spans="2:7" x14ac:dyDescent="0.25">
      <c r="B8604" s="69" t="s">
        <v>11465</v>
      </c>
      <c r="C8604" s="44">
        <v>1949</v>
      </c>
      <c r="D8604" s="44">
        <v>1949</v>
      </c>
      <c r="E8604" s="193" t="s">
        <v>13441</v>
      </c>
      <c r="F8604" s="45" t="s">
        <v>917</v>
      </c>
      <c r="G8604" s="39" t="s">
        <v>916</v>
      </c>
    </row>
    <row r="8605" spans="2:7" x14ac:dyDescent="0.25">
      <c r="B8605" s="69" t="s">
        <v>11466</v>
      </c>
      <c r="C8605" s="44">
        <v>1949</v>
      </c>
      <c r="D8605" s="44">
        <v>1949</v>
      </c>
      <c r="E8605" s="193" t="s">
        <v>13441</v>
      </c>
      <c r="F8605" s="45" t="s">
        <v>917</v>
      </c>
      <c r="G8605" s="39" t="s">
        <v>916</v>
      </c>
    </row>
    <row r="8606" spans="2:7" x14ac:dyDescent="0.25">
      <c r="B8606" s="69" t="s">
        <v>2292</v>
      </c>
      <c r="C8606" s="44">
        <v>1949</v>
      </c>
      <c r="D8606" s="44">
        <v>1949</v>
      </c>
      <c r="E8606" s="193" t="s">
        <v>13441</v>
      </c>
      <c r="F8606" s="45" t="s">
        <v>917</v>
      </c>
      <c r="G8606" s="39" t="s">
        <v>916</v>
      </c>
    </row>
    <row r="8607" spans="2:7" x14ac:dyDescent="0.25">
      <c r="B8607" s="69" t="s">
        <v>20251</v>
      </c>
      <c r="C8607" s="44">
        <v>1950</v>
      </c>
      <c r="D8607" s="44">
        <v>1950</v>
      </c>
      <c r="E8607" s="193" t="s">
        <v>13442</v>
      </c>
      <c r="F8607" s="45" t="s">
        <v>915</v>
      </c>
      <c r="G8607" s="39" t="s">
        <v>914</v>
      </c>
    </row>
    <row r="8608" spans="2:7" x14ac:dyDescent="0.25">
      <c r="B8608" s="69" t="s">
        <v>7550</v>
      </c>
      <c r="C8608" s="44">
        <v>1950</v>
      </c>
      <c r="D8608" s="44">
        <v>1950</v>
      </c>
      <c r="E8608" s="193" t="s">
        <v>13442</v>
      </c>
      <c r="F8608" s="45" t="s">
        <v>915</v>
      </c>
      <c r="G8608" s="39" t="s">
        <v>914</v>
      </c>
    </row>
    <row r="8609" spans="2:7" x14ac:dyDescent="0.25">
      <c r="B8609" s="69" t="s">
        <v>9885</v>
      </c>
      <c r="C8609" s="44">
        <v>1950</v>
      </c>
      <c r="D8609" s="44">
        <v>1950</v>
      </c>
      <c r="E8609" s="193" t="s">
        <v>13442</v>
      </c>
      <c r="F8609" s="45" t="s">
        <v>915</v>
      </c>
      <c r="G8609" s="39" t="s">
        <v>914</v>
      </c>
    </row>
    <row r="8610" spans="2:7" x14ac:dyDescent="0.25">
      <c r="B8610" s="69" t="s">
        <v>3809</v>
      </c>
      <c r="C8610" s="44">
        <v>1950</v>
      </c>
      <c r="D8610" s="44">
        <v>1950</v>
      </c>
      <c r="E8610" s="193" t="s">
        <v>13442</v>
      </c>
      <c r="F8610" s="45" t="s">
        <v>915</v>
      </c>
      <c r="G8610" s="39" t="s">
        <v>914</v>
      </c>
    </row>
    <row r="8611" spans="2:7" x14ac:dyDescent="0.25">
      <c r="B8611" s="69" t="s">
        <v>10315</v>
      </c>
      <c r="C8611" s="44">
        <v>1950</v>
      </c>
      <c r="D8611" s="44">
        <v>1950</v>
      </c>
      <c r="E8611" s="193" t="s">
        <v>13442</v>
      </c>
      <c r="F8611" s="45" t="s">
        <v>915</v>
      </c>
      <c r="G8611" s="39" t="s">
        <v>914</v>
      </c>
    </row>
    <row r="8612" spans="2:7" x14ac:dyDescent="0.25">
      <c r="B8612" s="69" t="s">
        <v>6255</v>
      </c>
      <c r="C8612" s="44">
        <v>1950</v>
      </c>
      <c r="D8612" s="44">
        <v>1950</v>
      </c>
      <c r="E8612" s="193" t="s">
        <v>13442</v>
      </c>
      <c r="F8612" s="45" t="s">
        <v>915</v>
      </c>
      <c r="G8612" s="39" t="s">
        <v>914</v>
      </c>
    </row>
    <row r="8613" spans="2:7" x14ac:dyDescent="0.25">
      <c r="B8613" s="69" t="s">
        <v>20252</v>
      </c>
      <c r="C8613" s="44">
        <v>1951</v>
      </c>
      <c r="D8613" s="44">
        <v>1951</v>
      </c>
      <c r="E8613" s="193" t="s">
        <v>13443</v>
      </c>
      <c r="F8613" s="45" t="s">
        <v>913</v>
      </c>
      <c r="G8613" s="39" t="s">
        <v>912</v>
      </c>
    </row>
    <row r="8614" spans="2:7" x14ac:dyDescent="0.25">
      <c r="B8614" s="69" t="s">
        <v>6256</v>
      </c>
      <c r="C8614" s="44">
        <v>1951</v>
      </c>
      <c r="D8614" s="44">
        <v>1951</v>
      </c>
      <c r="E8614" s="193" t="s">
        <v>13443</v>
      </c>
      <c r="F8614" s="45" t="s">
        <v>913</v>
      </c>
      <c r="G8614" s="39" t="s">
        <v>912</v>
      </c>
    </row>
    <row r="8615" spans="2:7" x14ac:dyDescent="0.25">
      <c r="B8615" s="69" t="s">
        <v>10316</v>
      </c>
      <c r="C8615" s="44">
        <v>1951</v>
      </c>
      <c r="D8615" s="44">
        <v>1951</v>
      </c>
      <c r="E8615" s="193" t="s">
        <v>13443</v>
      </c>
      <c r="F8615" s="45" t="s">
        <v>913</v>
      </c>
      <c r="G8615" s="39" t="s">
        <v>912</v>
      </c>
    </row>
    <row r="8616" spans="2:7" x14ac:dyDescent="0.25">
      <c r="B8616" s="69" t="s">
        <v>6999</v>
      </c>
      <c r="C8616" s="44">
        <v>1951</v>
      </c>
      <c r="D8616" s="44">
        <v>1951</v>
      </c>
      <c r="E8616" s="193" t="s">
        <v>13443</v>
      </c>
      <c r="F8616" s="45" t="s">
        <v>913</v>
      </c>
      <c r="G8616" s="39" t="s">
        <v>912</v>
      </c>
    </row>
    <row r="8617" spans="2:7" x14ac:dyDescent="0.25">
      <c r="B8617" s="69" t="s">
        <v>6147</v>
      </c>
      <c r="C8617" s="44">
        <v>1951</v>
      </c>
      <c r="D8617" s="44">
        <v>1951</v>
      </c>
      <c r="E8617" s="193" t="s">
        <v>13443</v>
      </c>
      <c r="F8617" s="45" t="s">
        <v>913</v>
      </c>
      <c r="G8617" s="39" t="s">
        <v>912</v>
      </c>
    </row>
    <row r="8618" spans="2:7" x14ac:dyDescent="0.25">
      <c r="B8618" s="69" t="s">
        <v>20253</v>
      </c>
      <c r="C8618" s="44">
        <v>1952</v>
      </c>
      <c r="D8618" s="44">
        <v>1952</v>
      </c>
      <c r="E8618" s="193" t="s">
        <v>13444</v>
      </c>
      <c r="F8618" s="45" t="s">
        <v>911</v>
      </c>
      <c r="G8618" s="39" t="s">
        <v>910</v>
      </c>
    </row>
    <row r="8619" spans="2:7" x14ac:dyDescent="0.25">
      <c r="B8619" s="69" t="s">
        <v>8188</v>
      </c>
      <c r="C8619" s="44">
        <v>1952</v>
      </c>
      <c r="D8619" s="44">
        <v>1952</v>
      </c>
      <c r="E8619" s="193" t="s">
        <v>13444</v>
      </c>
      <c r="F8619" s="45" t="s">
        <v>911</v>
      </c>
      <c r="G8619" s="39" t="s">
        <v>910</v>
      </c>
    </row>
    <row r="8620" spans="2:7" x14ac:dyDescent="0.25">
      <c r="B8620" s="69" t="s">
        <v>11467</v>
      </c>
      <c r="C8620" s="44">
        <v>1952</v>
      </c>
      <c r="D8620" s="44">
        <v>1952</v>
      </c>
      <c r="E8620" s="193" t="s">
        <v>13444</v>
      </c>
      <c r="F8620" s="45" t="s">
        <v>911</v>
      </c>
      <c r="G8620" s="39" t="s">
        <v>910</v>
      </c>
    </row>
    <row r="8621" spans="2:7" x14ac:dyDescent="0.25">
      <c r="B8621" s="69" t="s">
        <v>9961</v>
      </c>
      <c r="C8621" s="44">
        <v>1952</v>
      </c>
      <c r="D8621" s="44">
        <v>1952</v>
      </c>
      <c r="E8621" s="193" t="s">
        <v>13444</v>
      </c>
      <c r="F8621" s="45" t="s">
        <v>911</v>
      </c>
      <c r="G8621" s="39" t="s">
        <v>910</v>
      </c>
    </row>
    <row r="8622" spans="2:7" x14ac:dyDescent="0.25">
      <c r="B8622" s="69" t="s">
        <v>6257</v>
      </c>
      <c r="C8622" s="44">
        <v>1952</v>
      </c>
      <c r="D8622" s="44">
        <v>1952</v>
      </c>
      <c r="E8622" s="193" t="s">
        <v>13444</v>
      </c>
      <c r="F8622" s="45" t="s">
        <v>911</v>
      </c>
      <c r="G8622" s="39" t="s">
        <v>910</v>
      </c>
    </row>
    <row r="8623" spans="2:7" x14ac:dyDescent="0.25">
      <c r="B8623" s="69" t="s">
        <v>11468</v>
      </c>
      <c r="C8623" s="44">
        <v>1952</v>
      </c>
      <c r="D8623" s="44">
        <v>1952</v>
      </c>
      <c r="E8623" s="193" t="s">
        <v>13444</v>
      </c>
      <c r="F8623" s="45" t="s">
        <v>911</v>
      </c>
      <c r="G8623" s="39" t="s">
        <v>910</v>
      </c>
    </row>
    <row r="8624" spans="2:7" x14ac:dyDescent="0.25">
      <c r="B8624" s="69" t="s">
        <v>10317</v>
      </c>
      <c r="C8624" s="44">
        <v>1952</v>
      </c>
      <c r="D8624" s="44">
        <v>1952</v>
      </c>
      <c r="E8624" s="193" t="s">
        <v>13444</v>
      </c>
      <c r="F8624" s="45" t="s">
        <v>911</v>
      </c>
      <c r="G8624" s="39" t="s">
        <v>910</v>
      </c>
    </row>
    <row r="8625" spans="2:7" x14ac:dyDescent="0.25">
      <c r="B8625" s="69" t="s">
        <v>11469</v>
      </c>
      <c r="C8625" s="44">
        <v>1952</v>
      </c>
      <c r="D8625" s="44">
        <v>1952</v>
      </c>
      <c r="E8625" s="193" t="s">
        <v>13444</v>
      </c>
      <c r="F8625" s="45" t="s">
        <v>911</v>
      </c>
      <c r="G8625" s="39" t="s">
        <v>910</v>
      </c>
    </row>
    <row r="8626" spans="2:7" x14ac:dyDescent="0.25">
      <c r="B8626" s="69" t="s">
        <v>11470</v>
      </c>
      <c r="C8626" s="44">
        <v>1952</v>
      </c>
      <c r="D8626" s="44">
        <v>1952</v>
      </c>
      <c r="E8626" s="193" t="s">
        <v>13444</v>
      </c>
      <c r="F8626" s="45" t="s">
        <v>911</v>
      </c>
      <c r="G8626" s="39" t="s">
        <v>910</v>
      </c>
    </row>
    <row r="8627" spans="2:7" x14ac:dyDescent="0.25">
      <c r="B8627" s="69" t="s">
        <v>20254</v>
      </c>
      <c r="C8627" s="44">
        <v>1954</v>
      </c>
      <c r="D8627" s="44">
        <v>1954</v>
      </c>
      <c r="E8627" s="193" t="s">
        <v>13445</v>
      </c>
      <c r="F8627" s="45" t="s">
        <v>909</v>
      </c>
      <c r="G8627" s="39" t="s">
        <v>908</v>
      </c>
    </row>
    <row r="8628" spans="2:7" x14ac:dyDescent="0.25">
      <c r="B8628" s="69" t="s">
        <v>5217</v>
      </c>
      <c r="C8628" s="44">
        <v>1954</v>
      </c>
      <c r="D8628" s="44">
        <v>1954</v>
      </c>
      <c r="E8628" s="193" t="s">
        <v>13445</v>
      </c>
      <c r="F8628" s="45" t="s">
        <v>909</v>
      </c>
      <c r="G8628" s="39" t="s">
        <v>908</v>
      </c>
    </row>
    <row r="8629" spans="2:7" x14ac:dyDescent="0.25">
      <c r="B8629" s="69" t="s">
        <v>6908</v>
      </c>
      <c r="C8629" s="44">
        <v>1954</v>
      </c>
      <c r="D8629" s="44">
        <v>1954</v>
      </c>
      <c r="E8629" s="193" t="s">
        <v>13445</v>
      </c>
      <c r="F8629" s="45" t="s">
        <v>909</v>
      </c>
      <c r="G8629" s="39" t="s">
        <v>908</v>
      </c>
    </row>
    <row r="8630" spans="2:7" x14ac:dyDescent="0.25">
      <c r="B8630" s="69" t="s">
        <v>10318</v>
      </c>
      <c r="C8630" s="44">
        <v>1954</v>
      </c>
      <c r="D8630" s="44">
        <v>1954</v>
      </c>
      <c r="E8630" s="193" t="s">
        <v>13445</v>
      </c>
      <c r="F8630" s="45" t="s">
        <v>909</v>
      </c>
      <c r="G8630" s="39" t="s">
        <v>908</v>
      </c>
    </row>
    <row r="8631" spans="2:7" x14ac:dyDescent="0.25">
      <c r="B8631" s="69" t="s">
        <v>6258</v>
      </c>
      <c r="C8631" s="44">
        <v>1954</v>
      </c>
      <c r="D8631" s="44">
        <v>1954</v>
      </c>
      <c r="E8631" s="193" t="s">
        <v>13445</v>
      </c>
      <c r="F8631" s="45" t="s">
        <v>909</v>
      </c>
      <c r="G8631" s="39" t="s">
        <v>908</v>
      </c>
    </row>
    <row r="8632" spans="2:7" x14ac:dyDescent="0.25">
      <c r="B8632" s="69" t="s">
        <v>20255</v>
      </c>
      <c r="C8632" s="44">
        <v>1955</v>
      </c>
      <c r="D8632" s="44">
        <v>1955</v>
      </c>
      <c r="E8632" s="193" t="s">
        <v>13446</v>
      </c>
      <c r="F8632" s="45" t="s">
        <v>907</v>
      </c>
      <c r="G8632" s="39" t="s">
        <v>906</v>
      </c>
    </row>
    <row r="8633" spans="2:7" x14ac:dyDescent="0.25">
      <c r="B8633" s="69" t="s">
        <v>10319</v>
      </c>
      <c r="C8633" s="44">
        <v>1955</v>
      </c>
      <c r="D8633" s="44">
        <v>1955</v>
      </c>
      <c r="E8633" s="193" t="s">
        <v>13446</v>
      </c>
      <c r="F8633" s="45" t="s">
        <v>907</v>
      </c>
      <c r="G8633" s="39" t="s">
        <v>906</v>
      </c>
    </row>
    <row r="8634" spans="2:7" x14ac:dyDescent="0.25">
      <c r="B8634" s="69" t="s">
        <v>6259</v>
      </c>
      <c r="C8634" s="44">
        <v>1955</v>
      </c>
      <c r="D8634" s="44">
        <v>1955</v>
      </c>
      <c r="E8634" s="193" t="s">
        <v>13446</v>
      </c>
      <c r="F8634" s="45" t="s">
        <v>907</v>
      </c>
      <c r="G8634" s="39" t="s">
        <v>906</v>
      </c>
    </row>
    <row r="8635" spans="2:7" x14ac:dyDescent="0.25">
      <c r="B8635" s="69" t="s">
        <v>9971</v>
      </c>
      <c r="C8635" s="44">
        <v>1955</v>
      </c>
      <c r="D8635" s="44">
        <v>1955</v>
      </c>
      <c r="E8635" s="193" t="s">
        <v>13446</v>
      </c>
      <c r="F8635" s="45" t="s">
        <v>907</v>
      </c>
      <c r="G8635" s="39" t="s">
        <v>906</v>
      </c>
    </row>
    <row r="8636" spans="2:7" x14ac:dyDescent="0.25">
      <c r="B8636" s="69" t="s">
        <v>7192</v>
      </c>
      <c r="C8636" s="44">
        <v>1955</v>
      </c>
      <c r="D8636" s="44">
        <v>1955</v>
      </c>
      <c r="E8636" s="193" t="s">
        <v>13446</v>
      </c>
      <c r="F8636" s="45" t="s">
        <v>907</v>
      </c>
      <c r="G8636" s="39" t="s">
        <v>906</v>
      </c>
    </row>
    <row r="8637" spans="2:7" x14ac:dyDescent="0.25">
      <c r="B8637" s="69" t="s">
        <v>4023</v>
      </c>
      <c r="C8637" s="44">
        <v>1955</v>
      </c>
      <c r="D8637" s="44">
        <v>1955</v>
      </c>
      <c r="E8637" s="193" t="s">
        <v>13446</v>
      </c>
      <c r="F8637" s="45" t="s">
        <v>907</v>
      </c>
      <c r="G8637" s="39" t="s">
        <v>906</v>
      </c>
    </row>
    <row r="8638" spans="2:7" x14ac:dyDescent="0.25">
      <c r="B8638" s="69" t="s">
        <v>20256</v>
      </c>
      <c r="C8638" s="44">
        <v>1956</v>
      </c>
      <c r="D8638" s="44">
        <v>1956</v>
      </c>
      <c r="E8638" s="193" t="s">
        <v>13447</v>
      </c>
      <c r="F8638" s="45" t="s">
        <v>905</v>
      </c>
      <c r="G8638" s="39" t="s">
        <v>904</v>
      </c>
    </row>
    <row r="8639" spans="2:7" x14ac:dyDescent="0.25">
      <c r="B8639" s="69" t="s">
        <v>10320</v>
      </c>
      <c r="C8639" s="44">
        <v>1956</v>
      </c>
      <c r="D8639" s="44">
        <v>1956</v>
      </c>
      <c r="E8639" s="193" t="s">
        <v>13447</v>
      </c>
      <c r="F8639" s="45" t="s">
        <v>905</v>
      </c>
      <c r="G8639" s="39" t="s">
        <v>904</v>
      </c>
    </row>
    <row r="8640" spans="2:7" x14ac:dyDescent="0.25">
      <c r="B8640" s="69" t="s">
        <v>6260</v>
      </c>
      <c r="C8640" s="44">
        <v>1956</v>
      </c>
      <c r="D8640" s="44">
        <v>1956</v>
      </c>
      <c r="E8640" s="193" t="s">
        <v>13447</v>
      </c>
      <c r="F8640" s="45" t="s">
        <v>905</v>
      </c>
      <c r="G8640" s="39" t="s">
        <v>904</v>
      </c>
    </row>
    <row r="8641" spans="2:7" x14ac:dyDescent="0.25">
      <c r="B8641" s="69" t="s">
        <v>9970</v>
      </c>
      <c r="C8641" s="44">
        <v>1956</v>
      </c>
      <c r="D8641" s="44">
        <v>1956</v>
      </c>
      <c r="E8641" s="193" t="s">
        <v>13447</v>
      </c>
      <c r="F8641" s="45" t="s">
        <v>905</v>
      </c>
      <c r="G8641" s="39" t="s">
        <v>904</v>
      </c>
    </row>
    <row r="8642" spans="2:7" x14ac:dyDescent="0.25">
      <c r="B8642" s="69" t="s">
        <v>8194</v>
      </c>
      <c r="C8642" s="44">
        <v>1956</v>
      </c>
      <c r="D8642" s="44">
        <v>1956</v>
      </c>
      <c r="E8642" s="193" t="s">
        <v>13447</v>
      </c>
      <c r="F8642" s="45" t="s">
        <v>905</v>
      </c>
      <c r="G8642" s="39" t="s">
        <v>904</v>
      </c>
    </row>
    <row r="8643" spans="2:7" x14ac:dyDescent="0.25">
      <c r="B8643" s="69" t="s">
        <v>4022</v>
      </c>
      <c r="C8643" s="44">
        <v>1956</v>
      </c>
      <c r="D8643" s="44">
        <v>1956</v>
      </c>
      <c r="E8643" s="193" t="s">
        <v>13447</v>
      </c>
      <c r="F8643" s="45" t="s">
        <v>905</v>
      </c>
      <c r="G8643" s="39" t="s">
        <v>904</v>
      </c>
    </row>
    <row r="8644" spans="2:7" x14ac:dyDescent="0.25">
      <c r="B8644" s="69" t="s">
        <v>20257</v>
      </c>
      <c r="C8644" s="44">
        <v>1957</v>
      </c>
      <c r="D8644" s="44">
        <v>1957</v>
      </c>
      <c r="E8644" s="193" t="s">
        <v>13448</v>
      </c>
      <c r="F8644" s="45" t="s">
        <v>903</v>
      </c>
      <c r="G8644" s="39" t="s">
        <v>902</v>
      </c>
    </row>
    <row r="8645" spans="2:7" x14ac:dyDescent="0.25">
      <c r="B8645" s="69" t="s">
        <v>9479</v>
      </c>
      <c r="C8645" s="44">
        <v>1957</v>
      </c>
      <c r="D8645" s="44">
        <v>1957</v>
      </c>
      <c r="E8645" s="193" t="s">
        <v>13448</v>
      </c>
      <c r="F8645" s="45" t="s">
        <v>903</v>
      </c>
      <c r="G8645" s="39" t="s">
        <v>902</v>
      </c>
    </row>
    <row r="8646" spans="2:7" x14ac:dyDescent="0.25">
      <c r="B8646" s="69" t="s">
        <v>10321</v>
      </c>
      <c r="C8646" s="44">
        <v>1957</v>
      </c>
      <c r="D8646" s="44">
        <v>1957</v>
      </c>
      <c r="E8646" s="193" t="s">
        <v>13448</v>
      </c>
      <c r="F8646" s="45" t="s">
        <v>903</v>
      </c>
      <c r="G8646" s="39" t="s">
        <v>902</v>
      </c>
    </row>
    <row r="8647" spans="2:7" x14ac:dyDescent="0.25">
      <c r="B8647" s="69" t="s">
        <v>6726</v>
      </c>
      <c r="C8647" s="44">
        <v>1957</v>
      </c>
      <c r="D8647" s="44">
        <v>1957</v>
      </c>
      <c r="E8647" s="193" t="s">
        <v>13448</v>
      </c>
      <c r="F8647" s="45" t="s">
        <v>903</v>
      </c>
      <c r="G8647" s="39" t="s">
        <v>902</v>
      </c>
    </row>
    <row r="8648" spans="2:7" x14ac:dyDescent="0.25">
      <c r="B8648" s="69" t="s">
        <v>5991</v>
      </c>
      <c r="C8648" s="44">
        <v>1957</v>
      </c>
      <c r="D8648" s="44">
        <v>1957</v>
      </c>
      <c r="E8648" s="193" t="s">
        <v>13448</v>
      </c>
      <c r="F8648" s="45" t="s">
        <v>903</v>
      </c>
      <c r="G8648" s="39" t="s">
        <v>902</v>
      </c>
    </row>
    <row r="8649" spans="2:7" x14ac:dyDescent="0.25">
      <c r="B8649" s="69" t="s">
        <v>7367</v>
      </c>
      <c r="C8649" s="44">
        <v>1957</v>
      </c>
      <c r="D8649" s="44">
        <v>1957</v>
      </c>
      <c r="E8649" s="193" t="s">
        <v>13448</v>
      </c>
      <c r="F8649" s="45" t="s">
        <v>903</v>
      </c>
      <c r="G8649" s="39" t="s">
        <v>902</v>
      </c>
    </row>
    <row r="8650" spans="2:7" x14ac:dyDescent="0.25">
      <c r="B8650" s="69" t="s">
        <v>20258</v>
      </c>
      <c r="C8650" s="44">
        <v>1958</v>
      </c>
      <c r="D8650" s="44">
        <v>1958</v>
      </c>
      <c r="E8650" s="193" t="s">
        <v>13449</v>
      </c>
      <c r="F8650" s="45" t="s">
        <v>901</v>
      </c>
      <c r="G8650" s="39" t="s">
        <v>900</v>
      </c>
    </row>
    <row r="8651" spans="2:7" x14ac:dyDescent="0.25">
      <c r="B8651" s="69" t="s">
        <v>9951</v>
      </c>
      <c r="C8651" s="44">
        <v>1958</v>
      </c>
      <c r="D8651" s="44">
        <v>1958</v>
      </c>
      <c r="E8651" s="193" t="s">
        <v>13449</v>
      </c>
      <c r="F8651" s="45" t="s">
        <v>901</v>
      </c>
      <c r="G8651" s="39" t="s">
        <v>900</v>
      </c>
    </row>
    <row r="8652" spans="2:7" x14ac:dyDescent="0.25">
      <c r="B8652" s="69" t="s">
        <v>8182</v>
      </c>
      <c r="C8652" s="44">
        <v>1958</v>
      </c>
      <c r="D8652" s="44">
        <v>1958</v>
      </c>
      <c r="E8652" s="193" t="s">
        <v>13449</v>
      </c>
      <c r="F8652" s="45" t="s">
        <v>901</v>
      </c>
      <c r="G8652" s="39" t="s">
        <v>900</v>
      </c>
    </row>
    <row r="8653" spans="2:7" x14ac:dyDescent="0.25">
      <c r="B8653" s="69" t="s">
        <v>10322</v>
      </c>
      <c r="C8653" s="44">
        <v>1958</v>
      </c>
      <c r="D8653" s="44">
        <v>1958</v>
      </c>
      <c r="E8653" s="193" t="s">
        <v>13449</v>
      </c>
      <c r="F8653" s="45" t="s">
        <v>901</v>
      </c>
      <c r="G8653" s="39" t="s">
        <v>900</v>
      </c>
    </row>
    <row r="8654" spans="2:7" x14ac:dyDescent="0.25">
      <c r="B8654" s="69" t="s">
        <v>9480</v>
      </c>
      <c r="C8654" s="44">
        <v>1958</v>
      </c>
      <c r="D8654" s="44">
        <v>1958</v>
      </c>
      <c r="E8654" s="193" t="s">
        <v>13449</v>
      </c>
      <c r="F8654" s="45" t="s">
        <v>901</v>
      </c>
      <c r="G8654" s="39" t="s">
        <v>900</v>
      </c>
    </row>
    <row r="8655" spans="2:7" x14ac:dyDescent="0.25">
      <c r="B8655" s="69" t="s">
        <v>20259</v>
      </c>
      <c r="C8655" s="44">
        <v>1959</v>
      </c>
      <c r="D8655" s="44">
        <v>1959</v>
      </c>
      <c r="E8655" s="193" t="s">
        <v>13450</v>
      </c>
      <c r="F8655" s="45" t="s">
        <v>899</v>
      </c>
      <c r="G8655" s="39" t="s">
        <v>898</v>
      </c>
    </row>
    <row r="8656" spans="2:7" x14ac:dyDescent="0.25">
      <c r="B8656" s="69" t="s">
        <v>9481</v>
      </c>
      <c r="C8656" s="44">
        <v>1959</v>
      </c>
      <c r="D8656" s="44">
        <v>1959</v>
      </c>
      <c r="E8656" s="193" t="s">
        <v>13450</v>
      </c>
      <c r="F8656" s="45" t="s">
        <v>899</v>
      </c>
      <c r="G8656" s="39" t="s">
        <v>898</v>
      </c>
    </row>
    <row r="8657" spans="2:7" x14ac:dyDescent="0.25">
      <c r="B8657" s="69" t="s">
        <v>10323</v>
      </c>
      <c r="C8657" s="44">
        <v>1959</v>
      </c>
      <c r="D8657" s="44">
        <v>1959</v>
      </c>
      <c r="E8657" s="193" t="s">
        <v>13450</v>
      </c>
      <c r="F8657" s="45" t="s">
        <v>899</v>
      </c>
      <c r="G8657" s="39" t="s">
        <v>898</v>
      </c>
    </row>
    <row r="8658" spans="2:7" x14ac:dyDescent="0.25">
      <c r="B8658" s="69" t="s">
        <v>3727</v>
      </c>
      <c r="C8658" s="44">
        <v>1959</v>
      </c>
      <c r="D8658" s="44">
        <v>1959</v>
      </c>
      <c r="E8658" s="193" t="s">
        <v>13450</v>
      </c>
      <c r="F8658" s="45" t="s">
        <v>899</v>
      </c>
      <c r="G8658" s="39" t="s">
        <v>898</v>
      </c>
    </row>
    <row r="8659" spans="2:7" x14ac:dyDescent="0.25">
      <c r="B8659" s="69" t="s">
        <v>7182</v>
      </c>
      <c r="C8659" s="44">
        <v>1959</v>
      </c>
      <c r="D8659" s="44">
        <v>1959</v>
      </c>
      <c r="E8659" s="193" t="s">
        <v>13450</v>
      </c>
      <c r="F8659" s="45" t="s">
        <v>899</v>
      </c>
      <c r="G8659" s="39" t="s">
        <v>898</v>
      </c>
    </row>
    <row r="8660" spans="2:7" x14ac:dyDescent="0.25">
      <c r="B8660" s="69" t="s">
        <v>20260</v>
      </c>
      <c r="C8660" s="44">
        <v>1960</v>
      </c>
      <c r="D8660" s="44">
        <v>1960</v>
      </c>
      <c r="E8660" s="193" t="s">
        <v>13451</v>
      </c>
      <c r="F8660" s="45" t="s">
        <v>4671</v>
      </c>
      <c r="G8660" s="39" t="s">
        <v>4672</v>
      </c>
    </row>
    <row r="8661" spans="2:7" x14ac:dyDescent="0.25">
      <c r="B8661" s="69" t="s">
        <v>6780</v>
      </c>
      <c r="C8661" s="44">
        <v>1960</v>
      </c>
      <c r="D8661" s="44">
        <v>1960</v>
      </c>
      <c r="E8661" s="193" t="s">
        <v>13451</v>
      </c>
      <c r="F8661" s="45" t="s">
        <v>4671</v>
      </c>
      <c r="G8661" s="39" t="s">
        <v>4672</v>
      </c>
    </row>
    <row r="8662" spans="2:7" x14ac:dyDescent="0.25">
      <c r="B8662" s="69" t="s">
        <v>10079</v>
      </c>
      <c r="C8662" s="44">
        <v>1960</v>
      </c>
      <c r="D8662" s="44">
        <v>1960</v>
      </c>
      <c r="E8662" s="193" t="s">
        <v>13451</v>
      </c>
      <c r="F8662" s="45" t="s">
        <v>4671</v>
      </c>
      <c r="G8662" s="39" t="s">
        <v>4672</v>
      </c>
    </row>
    <row r="8663" spans="2:7" x14ac:dyDescent="0.25">
      <c r="B8663" s="69" t="s">
        <v>7820</v>
      </c>
      <c r="C8663" s="44">
        <v>1960</v>
      </c>
      <c r="D8663" s="44">
        <v>1960</v>
      </c>
      <c r="E8663" s="193" t="s">
        <v>13451</v>
      </c>
      <c r="F8663" s="45" t="s">
        <v>4671</v>
      </c>
      <c r="G8663" s="39" t="s">
        <v>4672</v>
      </c>
    </row>
    <row r="8664" spans="2:7" x14ac:dyDescent="0.25">
      <c r="B8664" s="69" t="s">
        <v>9482</v>
      </c>
      <c r="C8664" s="44">
        <v>1960</v>
      </c>
      <c r="D8664" s="44">
        <v>1960</v>
      </c>
      <c r="E8664" s="193" t="s">
        <v>13451</v>
      </c>
      <c r="F8664" s="45" t="s">
        <v>4671</v>
      </c>
      <c r="G8664" s="39" t="s">
        <v>4672</v>
      </c>
    </row>
    <row r="8665" spans="2:7" x14ac:dyDescent="0.25">
      <c r="B8665" s="69" t="s">
        <v>20261</v>
      </c>
      <c r="C8665" s="44">
        <v>1961</v>
      </c>
      <c r="D8665" s="44">
        <v>1961</v>
      </c>
      <c r="E8665" s="193" t="s">
        <v>13452</v>
      </c>
      <c r="F8665" s="49" t="s">
        <v>14059</v>
      </c>
      <c r="G8665" s="39" t="s">
        <v>897</v>
      </c>
    </row>
    <row r="8666" spans="2:7" x14ac:dyDescent="0.25">
      <c r="B8666" s="69" t="s">
        <v>14986</v>
      </c>
      <c r="C8666" s="44">
        <v>1961</v>
      </c>
      <c r="D8666" s="44">
        <v>1961</v>
      </c>
      <c r="E8666" s="193" t="s">
        <v>13452</v>
      </c>
      <c r="F8666" s="49" t="s">
        <v>14059</v>
      </c>
      <c r="G8666" s="39" t="s">
        <v>897</v>
      </c>
    </row>
    <row r="8667" spans="2:7" x14ac:dyDescent="0.25">
      <c r="B8667" s="69" t="s">
        <v>14060</v>
      </c>
      <c r="C8667" s="44">
        <v>1961</v>
      </c>
      <c r="D8667" s="44">
        <v>1961</v>
      </c>
      <c r="E8667" s="193" t="s">
        <v>13452</v>
      </c>
      <c r="F8667" s="49" t="s">
        <v>14059</v>
      </c>
      <c r="G8667" s="39" t="s">
        <v>897</v>
      </c>
    </row>
    <row r="8668" spans="2:7" x14ac:dyDescent="0.25">
      <c r="B8668" s="69" t="s">
        <v>7821</v>
      </c>
      <c r="C8668" s="44">
        <v>1961</v>
      </c>
      <c r="D8668" s="44">
        <v>1961</v>
      </c>
      <c r="E8668" s="193" t="s">
        <v>13452</v>
      </c>
      <c r="F8668" s="49" t="s">
        <v>14059</v>
      </c>
      <c r="G8668" s="39" t="s">
        <v>897</v>
      </c>
    </row>
    <row r="8669" spans="2:7" x14ac:dyDescent="0.25">
      <c r="B8669" s="69" t="s">
        <v>15099</v>
      </c>
      <c r="C8669" s="44">
        <v>1961</v>
      </c>
      <c r="D8669" s="44">
        <v>1961</v>
      </c>
      <c r="E8669" s="193" t="s">
        <v>13452</v>
      </c>
      <c r="F8669" s="49" t="s">
        <v>14059</v>
      </c>
      <c r="G8669" s="39" t="s">
        <v>897</v>
      </c>
    </row>
    <row r="8670" spans="2:7" x14ac:dyDescent="0.25">
      <c r="B8670" s="69" t="s">
        <v>10201</v>
      </c>
      <c r="C8670" s="44">
        <v>1961</v>
      </c>
      <c r="D8670" s="44">
        <v>1961</v>
      </c>
      <c r="E8670" s="193" t="s">
        <v>13452</v>
      </c>
      <c r="F8670" s="49" t="s">
        <v>14059</v>
      </c>
      <c r="G8670" s="39" t="s">
        <v>897</v>
      </c>
    </row>
    <row r="8671" spans="2:7" x14ac:dyDescent="0.25">
      <c r="B8671" s="69" t="s">
        <v>20262</v>
      </c>
      <c r="C8671" s="44">
        <v>1962</v>
      </c>
      <c r="D8671" s="44">
        <v>1962</v>
      </c>
      <c r="E8671" s="193" t="s">
        <v>13453</v>
      </c>
      <c r="F8671" s="45" t="s">
        <v>896</v>
      </c>
      <c r="G8671" s="39" t="s">
        <v>3514</v>
      </c>
    </row>
    <row r="8672" spans="2:7" x14ac:dyDescent="0.25">
      <c r="B8672" s="69" t="s">
        <v>6870</v>
      </c>
      <c r="C8672" s="44">
        <v>1962</v>
      </c>
      <c r="D8672" s="44">
        <v>1962</v>
      </c>
      <c r="E8672" s="193" t="s">
        <v>13453</v>
      </c>
      <c r="F8672" s="45" t="s">
        <v>896</v>
      </c>
      <c r="G8672" s="39" t="s">
        <v>3514</v>
      </c>
    </row>
    <row r="8673" spans="2:7" x14ac:dyDescent="0.25">
      <c r="B8673" s="69" t="s">
        <v>9804</v>
      </c>
      <c r="C8673" s="44">
        <v>1962</v>
      </c>
      <c r="D8673" s="44">
        <v>1962</v>
      </c>
      <c r="E8673" s="193" t="s">
        <v>13453</v>
      </c>
      <c r="F8673" s="45" t="s">
        <v>896</v>
      </c>
      <c r="G8673" s="39" t="s">
        <v>3514</v>
      </c>
    </row>
    <row r="8674" spans="2:7" x14ac:dyDescent="0.25">
      <c r="B8674" s="69" t="s">
        <v>9483</v>
      </c>
      <c r="C8674" s="44">
        <v>1962</v>
      </c>
      <c r="D8674" s="44">
        <v>1962</v>
      </c>
      <c r="E8674" s="193" t="s">
        <v>13453</v>
      </c>
      <c r="F8674" s="45" t="s">
        <v>896</v>
      </c>
      <c r="G8674" s="39" t="s">
        <v>3514</v>
      </c>
    </row>
    <row r="8675" spans="2:7" x14ac:dyDescent="0.25">
      <c r="B8675" s="69" t="s">
        <v>7822</v>
      </c>
      <c r="C8675" s="44">
        <v>1962</v>
      </c>
      <c r="D8675" s="44">
        <v>1962</v>
      </c>
      <c r="E8675" s="193" t="s">
        <v>13453</v>
      </c>
      <c r="F8675" s="45" t="s">
        <v>896</v>
      </c>
      <c r="G8675" s="39" t="s">
        <v>3514</v>
      </c>
    </row>
    <row r="8676" spans="2:7" x14ac:dyDescent="0.25">
      <c r="B8676" s="69" t="s">
        <v>15443</v>
      </c>
      <c r="C8676" s="69">
        <v>2027</v>
      </c>
      <c r="D8676" s="69"/>
      <c r="E8676" s="190" t="s">
        <v>15405</v>
      </c>
      <c r="F8676" s="212" t="s">
        <v>15443</v>
      </c>
      <c r="G8676" s="39" t="s">
        <v>15498</v>
      </c>
    </row>
    <row r="8677" spans="2:7" x14ac:dyDescent="0.25">
      <c r="B8677" s="69" t="s">
        <v>20264</v>
      </c>
      <c r="C8677" s="44">
        <v>1963</v>
      </c>
      <c r="D8677" s="44">
        <v>1963</v>
      </c>
      <c r="E8677" s="193" t="s">
        <v>13454</v>
      </c>
      <c r="F8677" s="45" t="s">
        <v>3513</v>
      </c>
      <c r="G8677" s="39" t="s">
        <v>3512</v>
      </c>
    </row>
    <row r="8678" spans="2:7" x14ac:dyDescent="0.25">
      <c r="B8678" s="69" t="s">
        <v>9485</v>
      </c>
      <c r="C8678" s="44">
        <v>1963</v>
      </c>
      <c r="D8678" s="44">
        <v>1963</v>
      </c>
      <c r="E8678" s="193" t="s">
        <v>13454</v>
      </c>
      <c r="F8678" s="45" t="s">
        <v>3513</v>
      </c>
      <c r="G8678" s="39" t="s">
        <v>3512</v>
      </c>
    </row>
    <row r="8679" spans="2:7" x14ac:dyDescent="0.25">
      <c r="B8679" s="69" t="s">
        <v>7823</v>
      </c>
      <c r="C8679" s="44">
        <v>1963</v>
      </c>
      <c r="D8679" s="44">
        <v>1963</v>
      </c>
      <c r="E8679" s="193" t="s">
        <v>13454</v>
      </c>
      <c r="F8679" s="45" t="s">
        <v>3513</v>
      </c>
      <c r="G8679" s="39" t="s">
        <v>3512</v>
      </c>
    </row>
    <row r="8680" spans="2:7" x14ac:dyDescent="0.25">
      <c r="B8680" s="69" t="s">
        <v>3708</v>
      </c>
      <c r="C8680" s="44">
        <v>1963</v>
      </c>
      <c r="D8680" s="44">
        <v>1963</v>
      </c>
      <c r="E8680" s="193" t="s">
        <v>13454</v>
      </c>
      <c r="F8680" s="45" t="s">
        <v>3513</v>
      </c>
      <c r="G8680" s="39" t="s">
        <v>3512</v>
      </c>
    </row>
    <row r="8681" spans="2:7" x14ac:dyDescent="0.25">
      <c r="B8681" s="69" t="s">
        <v>7142</v>
      </c>
      <c r="C8681" s="44">
        <v>1963</v>
      </c>
      <c r="D8681" s="44">
        <v>1963</v>
      </c>
      <c r="E8681" s="193" t="s">
        <v>13454</v>
      </c>
      <c r="F8681" s="45" t="s">
        <v>3513</v>
      </c>
      <c r="G8681" s="39" t="s">
        <v>3512</v>
      </c>
    </row>
    <row r="8682" spans="2:7" x14ac:dyDescent="0.25">
      <c r="B8682" s="70" t="s">
        <v>20263</v>
      </c>
      <c r="C8682" s="46">
        <v>1962.1</v>
      </c>
      <c r="D8682" s="71" t="s">
        <v>4673</v>
      </c>
      <c r="E8682" s="53" t="s">
        <v>16686</v>
      </c>
      <c r="F8682" s="211" t="s">
        <v>18270</v>
      </c>
      <c r="G8682" s="71" t="s">
        <v>4674</v>
      </c>
    </row>
    <row r="8683" spans="2:7" x14ac:dyDescent="0.25">
      <c r="B8683" s="70" t="s">
        <v>4673</v>
      </c>
      <c r="C8683" s="46">
        <v>1962.1</v>
      </c>
      <c r="D8683" s="71" t="s">
        <v>4673</v>
      </c>
      <c r="E8683" s="53" t="s">
        <v>16686</v>
      </c>
      <c r="F8683" s="211" t="s">
        <v>18270</v>
      </c>
      <c r="G8683" s="71" t="s">
        <v>4674</v>
      </c>
    </row>
    <row r="8684" spans="2:7" x14ac:dyDescent="0.25">
      <c r="B8684" s="70" t="s">
        <v>15551</v>
      </c>
      <c r="C8684" s="46">
        <v>1962.1</v>
      </c>
      <c r="D8684" s="71" t="s">
        <v>4673</v>
      </c>
      <c r="E8684" s="53" t="s">
        <v>16686</v>
      </c>
      <c r="F8684" s="211" t="s">
        <v>18270</v>
      </c>
      <c r="G8684" s="71" t="s">
        <v>4674</v>
      </c>
    </row>
    <row r="8685" spans="2:7" x14ac:dyDescent="0.25">
      <c r="B8685" s="70" t="s">
        <v>16805</v>
      </c>
      <c r="C8685" s="46">
        <v>1962.1</v>
      </c>
      <c r="D8685" s="71" t="s">
        <v>4673</v>
      </c>
      <c r="E8685" s="53" t="s">
        <v>16686</v>
      </c>
      <c r="F8685" s="211" t="s">
        <v>18270</v>
      </c>
      <c r="G8685" s="71" t="s">
        <v>4674</v>
      </c>
    </row>
    <row r="8686" spans="2:7" x14ac:dyDescent="0.25">
      <c r="B8686" s="69" t="s">
        <v>15336</v>
      </c>
      <c r="C8686" s="44">
        <v>1962.1</v>
      </c>
      <c r="D8686" s="44" t="s">
        <v>4673</v>
      </c>
      <c r="E8686" s="51" t="s">
        <v>16686</v>
      </c>
      <c r="F8686" s="45" t="s">
        <v>18270</v>
      </c>
      <c r="G8686" s="39" t="s">
        <v>4674</v>
      </c>
    </row>
    <row r="8687" spans="2:7" x14ac:dyDescent="0.25">
      <c r="B8687" s="69" t="s">
        <v>15513</v>
      </c>
      <c r="C8687" s="44">
        <v>1962.1</v>
      </c>
      <c r="D8687" s="44" t="s">
        <v>4673</v>
      </c>
      <c r="E8687" s="51" t="s">
        <v>16686</v>
      </c>
      <c r="F8687" s="45" t="s">
        <v>18270</v>
      </c>
      <c r="G8687" s="39" t="s">
        <v>4674</v>
      </c>
    </row>
    <row r="8688" spans="2:7" x14ac:dyDescent="0.25">
      <c r="B8688" s="70" t="s">
        <v>7016</v>
      </c>
      <c r="C8688" s="46">
        <v>1962.1</v>
      </c>
      <c r="D8688" s="71" t="s">
        <v>4673</v>
      </c>
      <c r="E8688" s="53" t="s">
        <v>16686</v>
      </c>
      <c r="F8688" s="211" t="s">
        <v>18270</v>
      </c>
      <c r="G8688" s="71" t="s">
        <v>4674</v>
      </c>
    </row>
    <row r="8689" spans="2:7" x14ac:dyDescent="0.25">
      <c r="B8689" s="70" t="s">
        <v>11471</v>
      </c>
      <c r="C8689" s="46">
        <v>1962.1</v>
      </c>
      <c r="D8689" s="71" t="s">
        <v>4673</v>
      </c>
      <c r="E8689" s="53" t="s">
        <v>16686</v>
      </c>
      <c r="F8689" s="211" t="s">
        <v>18270</v>
      </c>
      <c r="G8689" s="71" t="s">
        <v>4674</v>
      </c>
    </row>
    <row r="8690" spans="2:7" x14ac:dyDescent="0.25">
      <c r="B8690" s="70" t="s">
        <v>6183</v>
      </c>
      <c r="C8690" s="46">
        <v>1962.1</v>
      </c>
      <c r="D8690" s="71" t="s">
        <v>4673</v>
      </c>
      <c r="E8690" s="53" t="s">
        <v>16686</v>
      </c>
      <c r="F8690" s="211" t="s">
        <v>18270</v>
      </c>
      <c r="G8690" s="71" t="s">
        <v>4674</v>
      </c>
    </row>
    <row r="8691" spans="2:7" x14ac:dyDescent="0.25">
      <c r="B8691" s="70" t="s">
        <v>9484</v>
      </c>
      <c r="C8691" s="46">
        <v>1962.1</v>
      </c>
      <c r="D8691" s="71" t="s">
        <v>4673</v>
      </c>
      <c r="E8691" s="53" t="s">
        <v>16686</v>
      </c>
      <c r="F8691" s="211" t="s">
        <v>18270</v>
      </c>
      <c r="G8691" s="71" t="s">
        <v>4674</v>
      </c>
    </row>
    <row r="8692" spans="2:7" x14ac:dyDescent="0.25">
      <c r="B8692" s="70" t="s">
        <v>11472</v>
      </c>
      <c r="C8692" s="46">
        <v>1962.1</v>
      </c>
      <c r="D8692" s="71" t="s">
        <v>4673</v>
      </c>
      <c r="E8692" s="53" t="s">
        <v>16686</v>
      </c>
      <c r="F8692" s="211" t="s">
        <v>18270</v>
      </c>
      <c r="G8692" s="71" t="s">
        <v>4674</v>
      </c>
    </row>
    <row r="8693" spans="2:7" x14ac:dyDescent="0.25">
      <c r="B8693" s="70" t="s">
        <v>11473</v>
      </c>
      <c r="C8693" s="46">
        <v>1962.1</v>
      </c>
      <c r="D8693" s="71" t="s">
        <v>4673</v>
      </c>
      <c r="E8693" s="53" t="s">
        <v>16686</v>
      </c>
      <c r="F8693" s="211" t="s">
        <v>18270</v>
      </c>
      <c r="G8693" s="71" t="s">
        <v>4674</v>
      </c>
    </row>
    <row r="8694" spans="2:7" x14ac:dyDescent="0.25">
      <c r="B8694" s="70" t="s">
        <v>11474</v>
      </c>
      <c r="C8694" s="46">
        <v>1962.1</v>
      </c>
      <c r="D8694" s="71" t="s">
        <v>4673</v>
      </c>
      <c r="E8694" s="53" t="s">
        <v>16686</v>
      </c>
      <c r="F8694" s="211" t="s">
        <v>18270</v>
      </c>
      <c r="G8694" s="71" t="s">
        <v>4674</v>
      </c>
    </row>
    <row r="8695" spans="2:7" x14ac:dyDescent="0.25">
      <c r="B8695" s="69" t="s">
        <v>20265</v>
      </c>
      <c r="C8695" s="44">
        <v>1964</v>
      </c>
      <c r="D8695" s="44">
        <v>1964</v>
      </c>
      <c r="E8695" s="193" t="s">
        <v>13455</v>
      </c>
      <c r="F8695" s="45" t="s">
        <v>3511</v>
      </c>
      <c r="G8695" s="39" t="s">
        <v>3510</v>
      </c>
    </row>
    <row r="8696" spans="2:7" x14ac:dyDescent="0.25">
      <c r="B8696" s="69" t="s">
        <v>6747</v>
      </c>
      <c r="C8696" s="44">
        <v>1964</v>
      </c>
      <c r="D8696" s="44">
        <v>1964</v>
      </c>
      <c r="E8696" s="193" t="s">
        <v>13455</v>
      </c>
      <c r="F8696" s="45" t="s">
        <v>3511</v>
      </c>
      <c r="G8696" s="39" t="s">
        <v>3510</v>
      </c>
    </row>
    <row r="8697" spans="2:7" x14ac:dyDescent="0.25">
      <c r="B8697" s="69" t="s">
        <v>9774</v>
      </c>
      <c r="C8697" s="44">
        <v>1964</v>
      </c>
      <c r="D8697" s="44">
        <v>1964</v>
      </c>
      <c r="E8697" s="193" t="s">
        <v>13455</v>
      </c>
      <c r="F8697" s="45" t="s">
        <v>3511</v>
      </c>
      <c r="G8697" s="39" t="s">
        <v>3510</v>
      </c>
    </row>
    <row r="8698" spans="2:7" x14ac:dyDescent="0.25">
      <c r="B8698" s="69" t="s">
        <v>7824</v>
      </c>
      <c r="C8698" s="44">
        <v>1964</v>
      </c>
      <c r="D8698" s="44">
        <v>1964</v>
      </c>
      <c r="E8698" s="193" t="s">
        <v>13455</v>
      </c>
      <c r="F8698" s="45" t="s">
        <v>3511</v>
      </c>
      <c r="G8698" s="39" t="s">
        <v>3510</v>
      </c>
    </row>
    <row r="8699" spans="2:7" x14ac:dyDescent="0.25">
      <c r="B8699" s="69" t="s">
        <v>9486</v>
      </c>
      <c r="C8699" s="44">
        <v>1964</v>
      </c>
      <c r="D8699" s="44">
        <v>1964</v>
      </c>
      <c r="E8699" s="193" t="s">
        <v>13455</v>
      </c>
      <c r="F8699" s="45" t="s">
        <v>3511</v>
      </c>
      <c r="G8699" s="39" t="s">
        <v>3510</v>
      </c>
    </row>
    <row r="8700" spans="2:7" x14ac:dyDescent="0.25">
      <c r="B8700" s="69" t="s">
        <v>20246</v>
      </c>
      <c r="C8700" s="44">
        <v>1945</v>
      </c>
      <c r="D8700" s="44">
        <v>1945</v>
      </c>
      <c r="E8700" s="193" t="s">
        <v>13437</v>
      </c>
      <c r="F8700" s="45" t="s">
        <v>921</v>
      </c>
      <c r="G8700" s="39" t="s">
        <v>920</v>
      </c>
    </row>
    <row r="8701" spans="2:7" x14ac:dyDescent="0.25">
      <c r="B8701" s="69" t="s">
        <v>6921</v>
      </c>
      <c r="C8701" s="44">
        <v>1945</v>
      </c>
      <c r="D8701" s="44">
        <v>1945</v>
      </c>
      <c r="E8701" s="193" t="s">
        <v>13437</v>
      </c>
      <c r="F8701" s="45" t="s">
        <v>921</v>
      </c>
      <c r="G8701" s="39" t="s">
        <v>920</v>
      </c>
    </row>
    <row r="8702" spans="2:7" x14ac:dyDescent="0.25">
      <c r="B8702" s="69" t="s">
        <v>9904</v>
      </c>
      <c r="C8702" s="44">
        <v>1945</v>
      </c>
      <c r="D8702" s="44">
        <v>1945</v>
      </c>
      <c r="E8702" s="193" t="s">
        <v>13437</v>
      </c>
      <c r="F8702" s="45" t="s">
        <v>921</v>
      </c>
      <c r="G8702" s="39" t="s">
        <v>920</v>
      </c>
    </row>
    <row r="8703" spans="2:7" x14ac:dyDescent="0.25">
      <c r="B8703" s="69" t="s">
        <v>10310</v>
      </c>
      <c r="C8703" s="44">
        <v>1945</v>
      </c>
      <c r="D8703" s="44">
        <v>1945</v>
      </c>
      <c r="E8703" s="193" t="s">
        <v>13437</v>
      </c>
      <c r="F8703" s="45" t="s">
        <v>921</v>
      </c>
      <c r="G8703" s="39" t="s">
        <v>920</v>
      </c>
    </row>
    <row r="8704" spans="2:7" x14ac:dyDescent="0.25">
      <c r="B8704" s="69" t="s">
        <v>6250</v>
      </c>
      <c r="C8704" s="44">
        <v>1945</v>
      </c>
      <c r="D8704" s="44">
        <v>1945</v>
      </c>
      <c r="E8704" s="193" t="s">
        <v>13437</v>
      </c>
      <c r="F8704" s="45" t="s">
        <v>921</v>
      </c>
      <c r="G8704" s="39" t="s">
        <v>920</v>
      </c>
    </row>
    <row r="8705" spans="2:7" x14ac:dyDescent="0.25">
      <c r="B8705" s="69" t="s">
        <v>20266</v>
      </c>
      <c r="C8705" s="44">
        <v>1965</v>
      </c>
      <c r="D8705" s="44">
        <v>1965</v>
      </c>
      <c r="E8705" s="193" t="s">
        <v>13456</v>
      </c>
      <c r="F8705" s="45" t="s">
        <v>18271</v>
      </c>
      <c r="G8705" s="39" t="s">
        <v>3508</v>
      </c>
    </row>
    <row r="8706" spans="2:7" x14ac:dyDescent="0.25">
      <c r="B8706" s="69" t="s">
        <v>5194</v>
      </c>
      <c r="C8706" s="44">
        <v>1965</v>
      </c>
      <c r="D8706" s="44">
        <v>1965</v>
      </c>
      <c r="E8706" s="193" t="s">
        <v>13456</v>
      </c>
      <c r="F8706" s="45" t="s">
        <v>18271</v>
      </c>
      <c r="G8706" s="39" t="s">
        <v>3508</v>
      </c>
    </row>
    <row r="8707" spans="2:7" x14ac:dyDescent="0.25">
      <c r="B8707" s="69" t="s">
        <v>6892</v>
      </c>
      <c r="C8707" s="44">
        <v>1965</v>
      </c>
      <c r="D8707" s="44">
        <v>1965</v>
      </c>
      <c r="E8707" s="193" t="s">
        <v>13456</v>
      </c>
      <c r="F8707" s="45" t="s">
        <v>18271</v>
      </c>
      <c r="G8707" s="39" t="s">
        <v>3508</v>
      </c>
    </row>
    <row r="8708" spans="2:7" x14ac:dyDescent="0.25">
      <c r="B8708" s="69" t="s">
        <v>7825</v>
      </c>
      <c r="C8708" s="44">
        <v>1965</v>
      </c>
      <c r="D8708" s="44">
        <v>1965</v>
      </c>
      <c r="E8708" s="193" t="s">
        <v>13456</v>
      </c>
      <c r="F8708" s="45" t="s">
        <v>18271</v>
      </c>
      <c r="G8708" s="39" t="s">
        <v>3508</v>
      </c>
    </row>
    <row r="8709" spans="2:7" x14ac:dyDescent="0.25">
      <c r="B8709" s="69" t="s">
        <v>9487</v>
      </c>
      <c r="C8709" s="44">
        <v>1965</v>
      </c>
      <c r="D8709" s="44">
        <v>1965</v>
      </c>
      <c r="E8709" s="193" t="s">
        <v>13456</v>
      </c>
      <c r="F8709" s="45" t="s">
        <v>18271</v>
      </c>
      <c r="G8709" s="39" t="s">
        <v>3508</v>
      </c>
    </row>
    <row r="8710" spans="2:7" x14ac:dyDescent="0.25">
      <c r="B8710" s="45" t="s">
        <v>18271</v>
      </c>
      <c r="C8710" s="44">
        <v>1965</v>
      </c>
      <c r="D8710" s="44">
        <v>1965</v>
      </c>
      <c r="E8710" s="193" t="s">
        <v>13456</v>
      </c>
      <c r="F8710" s="45" t="s">
        <v>18271</v>
      </c>
      <c r="G8710" s="39" t="s">
        <v>3508</v>
      </c>
    </row>
    <row r="8711" spans="2:7" x14ac:dyDescent="0.25">
      <c r="B8711" s="69" t="s">
        <v>20267</v>
      </c>
      <c r="C8711" s="44">
        <v>1965.1</v>
      </c>
      <c r="D8711" s="44" t="s">
        <v>5443</v>
      </c>
      <c r="E8711" s="51" t="s">
        <v>16687</v>
      </c>
      <c r="F8711" s="45" t="s">
        <v>5444</v>
      </c>
      <c r="G8711" s="39" t="s">
        <v>5445</v>
      </c>
    </row>
    <row r="8712" spans="2:7" x14ac:dyDescent="0.25">
      <c r="B8712" s="69" t="s">
        <v>5443</v>
      </c>
      <c r="C8712" s="44">
        <v>1965.1</v>
      </c>
      <c r="D8712" s="44" t="s">
        <v>5443</v>
      </c>
      <c r="E8712" s="51" t="s">
        <v>16687</v>
      </c>
      <c r="F8712" s="45" t="s">
        <v>5444</v>
      </c>
      <c r="G8712" s="39" t="s">
        <v>5445</v>
      </c>
    </row>
    <row r="8713" spans="2:7" x14ac:dyDescent="0.25">
      <c r="B8713" s="69" t="s">
        <v>2175</v>
      </c>
      <c r="C8713" s="44">
        <v>1965.1</v>
      </c>
      <c r="D8713" s="44" t="s">
        <v>5443</v>
      </c>
      <c r="E8713" s="51" t="s">
        <v>16687</v>
      </c>
      <c r="F8713" s="45" t="s">
        <v>5444</v>
      </c>
      <c r="G8713" s="39" t="s">
        <v>5445</v>
      </c>
    </row>
    <row r="8714" spans="2:7" x14ac:dyDescent="0.25">
      <c r="B8714" s="69" t="s">
        <v>5446</v>
      </c>
      <c r="C8714" s="44">
        <v>1965.1</v>
      </c>
      <c r="D8714" s="44" t="s">
        <v>5443</v>
      </c>
      <c r="E8714" s="51" t="s">
        <v>16687</v>
      </c>
      <c r="F8714" s="45" t="s">
        <v>5444</v>
      </c>
      <c r="G8714" s="39" t="s">
        <v>5445</v>
      </c>
    </row>
    <row r="8715" spans="2:7" x14ac:dyDescent="0.25">
      <c r="B8715" s="69" t="s">
        <v>2173</v>
      </c>
      <c r="C8715" s="44">
        <v>1965.1</v>
      </c>
      <c r="D8715" s="44" t="s">
        <v>5443</v>
      </c>
      <c r="E8715" s="51" t="s">
        <v>16687</v>
      </c>
      <c r="F8715" s="45" t="s">
        <v>5444</v>
      </c>
      <c r="G8715" s="39" t="s">
        <v>5445</v>
      </c>
    </row>
    <row r="8716" spans="2:7" x14ac:dyDescent="0.25">
      <c r="B8716" s="69" t="s">
        <v>2174</v>
      </c>
      <c r="C8716" s="44">
        <v>1965.1</v>
      </c>
      <c r="D8716" s="44" t="s">
        <v>5443</v>
      </c>
      <c r="E8716" s="51" t="s">
        <v>16687</v>
      </c>
      <c r="F8716" s="45" t="s">
        <v>5444</v>
      </c>
      <c r="G8716" s="39" t="s">
        <v>5445</v>
      </c>
    </row>
    <row r="8717" spans="2:7" x14ac:dyDescent="0.25">
      <c r="B8717" s="69" t="s">
        <v>20268</v>
      </c>
      <c r="C8717" s="44">
        <v>1966</v>
      </c>
      <c r="D8717" s="44">
        <v>1966</v>
      </c>
      <c r="E8717" s="193" t="s">
        <v>13457</v>
      </c>
      <c r="F8717" s="45" t="s">
        <v>3507</v>
      </c>
      <c r="G8717" s="39" t="s">
        <v>3506</v>
      </c>
    </row>
    <row r="8718" spans="2:7" x14ac:dyDescent="0.25">
      <c r="B8718" s="69" t="s">
        <v>7546</v>
      </c>
      <c r="C8718" s="44">
        <v>1966</v>
      </c>
      <c r="D8718" s="44">
        <v>1966</v>
      </c>
      <c r="E8718" s="193" t="s">
        <v>13457</v>
      </c>
      <c r="F8718" s="45" t="s">
        <v>3507</v>
      </c>
      <c r="G8718" s="39" t="s">
        <v>3506</v>
      </c>
    </row>
    <row r="8719" spans="2:7" x14ac:dyDescent="0.25">
      <c r="B8719" s="69" t="s">
        <v>5200</v>
      </c>
      <c r="C8719" s="44">
        <v>1966</v>
      </c>
      <c r="D8719" s="44">
        <v>1966</v>
      </c>
      <c r="E8719" s="193" t="s">
        <v>13457</v>
      </c>
      <c r="F8719" s="45" t="s">
        <v>3507</v>
      </c>
      <c r="G8719" s="39" t="s">
        <v>3506</v>
      </c>
    </row>
    <row r="8720" spans="2:7" x14ac:dyDescent="0.25">
      <c r="B8720" s="69" t="s">
        <v>3798</v>
      </c>
      <c r="C8720" s="44">
        <v>1966</v>
      </c>
      <c r="D8720" s="44">
        <v>1966</v>
      </c>
      <c r="E8720" s="193" t="s">
        <v>13457</v>
      </c>
      <c r="F8720" s="45" t="s">
        <v>3507</v>
      </c>
      <c r="G8720" s="39" t="s">
        <v>3506</v>
      </c>
    </row>
    <row r="8721" spans="2:7" x14ac:dyDescent="0.25">
      <c r="B8721" s="69" t="s">
        <v>9488</v>
      </c>
      <c r="C8721" s="44">
        <v>1966</v>
      </c>
      <c r="D8721" s="44">
        <v>1966</v>
      </c>
      <c r="E8721" s="193" t="s">
        <v>13457</v>
      </c>
      <c r="F8721" s="45" t="s">
        <v>3507</v>
      </c>
      <c r="G8721" s="39" t="s">
        <v>3506</v>
      </c>
    </row>
    <row r="8722" spans="2:7" x14ac:dyDescent="0.25">
      <c r="B8722" s="69" t="s">
        <v>7826</v>
      </c>
      <c r="C8722" s="44">
        <v>1966</v>
      </c>
      <c r="D8722" s="44">
        <v>1966</v>
      </c>
      <c r="E8722" s="193" t="s">
        <v>13457</v>
      </c>
      <c r="F8722" s="45" t="s">
        <v>3507</v>
      </c>
      <c r="G8722" s="39" t="s">
        <v>3506</v>
      </c>
    </row>
    <row r="8723" spans="2:7" x14ac:dyDescent="0.25">
      <c r="B8723" s="69" t="s">
        <v>20271</v>
      </c>
      <c r="C8723" s="44">
        <v>1969</v>
      </c>
      <c r="D8723" s="44">
        <v>1969</v>
      </c>
      <c r="E8723" s="193" t="s">
        <v>13460</v>
      </c>
      <c r="F8723" s="45" t="s">
        <v>3502</v>
      </c>
      <c r="G8723" s="39" t="s">
        <v>3501</v>
      </c>
    </row>
    <row r="8724" spans="2:7" x14ac:dyDescent="0.25">
      <c r="B8724" s="69" t="s">
        <v>9491</v>
      </c>
      <c r="C8724" s="44">
        <v>1969</v>
      </c>
      <c r="D8724" s="44">
        <v>1969</v>
      </c>
      <c r="E8724" s="193" t="s">
        <v>13460</v>
      </c>
      <c r="F8724" s="45" t="s">
        <v>3502</v>
      </c>
      <c r="G8724" s="39" t="s">
        <v>3501</v>
      </c>
    </row>
    <row r="8725" spans="2:7" x14ac:dyDescent="0.25">
      <c r="B8725" s="69" t="s">
        <v>7829</v>
      </c>
      <c r="C8725" s="44">
        <v>1969</v>
      </c>
      <c r="D8725" s="44">
        <v>1969</v>
      </c>
      <c r="E8725" s="193" t="s">
        <v>13460</v>
      </c>
      <c r="F8725" s="45" t="s">
        <v>3502</v>
      </c>
      <c r="G8725" s="39" t="s">
        <v>3501</v>
      </c>
    </row>
    <row r="8726" spans="2:7" x14ac:dyDescent="0.25">
      <c r="B8726" s="69" t="s">
        <v>6154</v>
      </c>
      <c r="C8726" s="44">
        <v>1969</v>
      </c>
      <c r="D8726" s="44">
        <v>1969</v>
      </c>
      <c r="E8726" s="193" t="s">
        <v>13460</v>
      </c>
      <c r="F8726" s="45" t="s">
        <v>3502</v>
      </c>
      <c r="G8726" s="39" t="s">
        <v>3501</v>
      </c>
    </row>
    <row r="8727" spans="2:7" x14ac:dyDescent="0.25">
      <c r="B8727" s="69" t="s">
        <v>7244</v>
      </c>
      <c r="C8727" s="44">
        <v>1969</v>
      </c>
      <c r="D8727" s="44">
        <v>1969</v>
      </c>
      <c r="E8727" s="193" t="s">
        <v>13460</v>
      </c>
      <c r="F8727" s="45" t="s">
        <v>3502</v>
      </c>
      <c r="G8727" s="39" t="s">
        <v>3501</v>
      </c>
    </row>
    <row r="8728" spans="2:7" x14ac:dyDescent="0.25">
      <c r="B8728" s="69" t="s">
        <v>20269</v>
      </c>
      <c r="C8728" s="44">
        <v>1967</v>
      </c>
      <c r="D8728" s="44">
        <v>1967</v>
      </c>
      <c r="E8728" s="193" t="s">
        <v>13458</v>
      </c>
      <c r="F8728" s="45" t="s">
        <v>3505</v>
      </c>
      <c r="G8728" s="39" t="s">
        <v>3504</v>
      </c>
    </row>
    <row r="8729" spans="2:7" x14ac:dyDescent="0.25">
      <c r="B8729" s="69" t="s">
        <v>9489</v>
      </c>
      <c r="C8729" s="44">
        <v>1967</v>
      </c>
      <c r="D8729" s="44">
        <v>1967</v>
      </c>
      <c r="E8729" s="193" t="s">
        <v>13458</v>
      </c>
      <c r="F8729" s="45" t="s">
        <v>3505</v>
      </c>
      <c r="G8729" s="39" t="s">
        <v>3504</v>
      </c>
    </row>
    <row r="8730" spans="2:7" x14ac:dyDescent="0.25">
      <c r="B8730" s="69" t="s">
        <v>11475</v>
      </c>
      <c r="C8730" s="44">
        <v>1967</v>
      </c>
      <c r="D8730" s="44">
        <v>1967</v>
      </c>
      <c r="E8730" s="193" t="s">
        <v>13458</v>
      </c>
      <c r="F8730" s="45" t="s">
        <v>3505</v>
      </c>
      <c r="G8730" s="39" t="s">
        <v>3504</v>
      </c>
    </row>
    <row r="8731" spans="2:7" x14ac:dyDescent="0.25">
      <c r="B8731" s="69" t="s">
        <v>7827</v>
      </c>
      <c r="C8731" s="44">
        <v>1967</v>
      </c>
      <c r="D8731" s="44">
        <v>1967</v>
      </c>
      <c r="E8731" s="193" t="s">
        <v>13458</v>
      </c>
      <c r="F8731" s="45" t="s">
        <v>3505</v>
      </c>
      <c r="G8731" s="39" t="s">
        <v>3504</v>
      </c>
    </row>
    <row r="8732" spans="2:7" x14ac:dyDescent="0.25">
      <c r="B8732" s="69" t="s">
        <v>11476</v>
      </c>
      <c r="C8732" s="44">
        <v>1967</v>
      </c>
      <c r="D8732" s="44">
        <v>1967</v>
      </c>
      <c r="E8732" s="193" t="s">
        <v>13458</v>
      </c>
      <c r="F8732" s="45" t="s">
        <v>3505</v>
      </c>
      <c r="G8732" s="39" t="s">
        <v>3504</v>
      </c>
    </row>
    <row r="8733" spans="2:7" x14ac:dyDescent="0.25">
      <c r="B8733" s="69" t="s">
        <v>1015</v>
      </c>
      <c r="C8733" s="44">
        <v>1967</v>
      </c>
      <c r="D8733" s="44">
        <v>1967</v>
      </c>
      <c r="E8733" s="193" t="s">
        <v>13458</v>
      </c>
      <c r="F8733" s="45" t="s">
        <v>3505</v>
      </c>
      <c r="G8733" s="39" t="s">
        <v>3504</v>
      </c>
    </row>
    <row r="8734" spans="2:7" x14ac:dyDescent="0.25">
      <c r="B8734" s="69" t="s">
        <v>11477</v>
      </c>
      <c r="C8734" s="44">
        <v>1967</v>
      </c>
      <c r="D8734" s="44">
        <v>1967</v>
      </c>
      <c r="E8734" s="193" t="s">
        <v>13458</v>
      </c>
      <c r="F8734" s="45" t="s">
        <v>3505</v>
      </c>
      <c r="G8734" s="39" t="s">
        <v>3504</v>
      </c>
    </row>
    <row r="8735" spans="2:7" x14ac:dyDescent="0.25">
      <c r="B8735" s="69" t="s">
        <v>2302</v>
      </c>
      <c r="C8735" s="44">
        <v>1967</v>
      </c>
      <c r="D8735" s="44">
        <v>1967</v>
      </c>
      <c r="E8735" s="193" t="s">
        <v>13458</v>
      </c>
      <c r="F8735" s="45" t="s">
        <v>3505</v>
      </c>
      <c r="G8735" s="39" t="s">
        <v>3504</v>
      </c>
    </row>
    <row r="8736" spans="2:7" x14ac:dyDescent="0.25">
      <c r="B8736" s="69" t="s">
        <v>20270</v>
      </c>
      <c r="C8736" s="44">
        <v>1968</v>
      </c>
      <c r="D8736" s="44">
        <v>1968</v>
      </c>
      <c r="E8736" s="193" t="s">
        <v>13459</v>
      </c>
      <c r="F8736" s="45" t="s">
        <v>14061</v>
      </c>
      <c r="G8736" s="39" t="s">
        <v>3503</v>
      </c>
    </row>
    <row r="8737" spans="2:7" x14ac:dyDescent="0.25">
      <c r="B8737" s="69" t="s">
        <v>14062</v>
      </c>
      <c r="C8737" s="44">
        <v>1968</v>
      </c>
      <c r="D8737" s="44">
        <v>1968</v>
      </c>
      <c r="E8737" s="193" t="s">
        <v>13459</v>
      </c>
      <c r="F8737" s="45" t="s">
        <v>14061</v>
      </c>
      <c r="G8737" s="39" t="s">
        <v>3503</v>
      </c>
    </row>
    <row r="8738" spans="2:7" x14ac:dyDescent="0.25">
      <c r="B8738" s="69" t="s">
        <v>14061</v>
      </c>
      <c r="C8738" s="44">
        <v>1968</v>
      </c>
      <c r="D8738" s="44">
        <v>1968</v>
      </c>
      <c r="E8738" s="193" t="s">
        <v>13459</v>
      </c>
      <c r="F8738" s="45" t="s">
        <v>14061</v>
      </c>
      <c r="G8738" s="39" t="s">
        <v>3503</v>
      </c>
    </row>
    <row r="8739" spans="2:7" x14ac:dyDescent="0.25">
      <c r="B8739" s="69" t="s">
        <v>7828</v>
      </c>
      <c r="C8739" s="44">
        <v>1968</v>
      </c>
      <c r="D8739" s="44">
        <v>1968</v>
      </c>
      <c r="E8739" s="193" t="s">
        <v>13459</v>
      </c>
      <c r="F8739" s="45" t="s">
        <v>14061</v>
      </c>
      <c r="G8739" s="39" t="s">
        <v>3503</v>
      </c>
    </row>
    <row r="8740" spans="2:7" x14ac:dyDescent="0.25">
      <c r="B8740" s="69" t="s">
        <v>9490</v>
      </c>
      <c r="C8740" s="44">
        <v>1968</v>
      </c>
      <c r="D8740" s="44">
        <v>1968</v>
      </c>
      <c r="E8740" s="193" t="s">
        <v>13459</v>
      </c>
      <c r="F8740" s="45" t="s">
        <v>14061</v>
      </c>
      <c r="G8740" s="39" t="s">
        <v>3503</v>
      </c>
    </row>
    <row r="8741" spans="2:7" x14ac:dyDescent="0.25">
      <c r="B8741" s="69" t="s">
        <v>3775</v>
      </c>
      <c r="C8741" s="44">
        <v>1968</v>
      </c>
      <c r="D8741" s="44">
        <v>1968</v>
      </c>
      <c r="E8741" s="193" t="s">
        <v>13459</v>
      </c>
      <c r="F8741" s="45" t="s">
        <v>14061</v>
      </c>
      <c r="G8741" s="39" t="s">
        <v>3503</v>
      </c>
    </row>
    <row r="8742" spans="2:7" x14ac:dyDescent="0.25">
      <c r="B8742" s="69" t="s">
        <v>6008</v>
      </c>
      <c r="C8742" s="44">
        <v>1968</v>
      </c>
      <c r="D8742" s="44">
        <v>1968</v>
      </c>
      <c r="E8742" s="193" t="s">
        <v>13459</v>
      </c>
      <c r="F8742" s="45" t="s">
        <v>14061</v>
      </c>
      <c r="G8742" s="39" t="s">
        <v>3503</v>
      </c>
    </row>
    <row r="8743" spans="2:7" x14ac:dyDescent="0.25">
      <c r="B8743" s="69" t="s">
        <v>20272</v>
      </c>
      <c r="C8743" s="44">
        <v>1970</v>
      </c>
      <c r="D8743" s="44">
        <v>1970</v>
      </c>
      <c r="E8743" s="193" t="s">
        <v>13461</v>
      </c>
      <c r="F8743" s="45" t="s">
        <v>3500</v>
      </c>
      <c r="G8743" s="39" t="s">
        <v>3499</v>
      </c>
    </row>
    <row r="8744" spans="2:7" x14ac:dyDescent="0.25">
      <c r="B8744" s="69" t="s">
        <v>10162</v>
      </c>
      <c r="C8744" s="44">
        <v>1970</v>
      </c>
      <c r="D8744" s="44">
        <v>1970</v>
      </c>
      <c r="E8744" s="193" t="s">
        <v>13461</v>
      </c>
      <c r="F8744" s="45" t="s">
        <v>3500</v>
      </c>
      <c r="G8744" s="39" t="s">
        <v>3499</v>
      </c>
    </row>
    <row r="8745" spans="2:7" x14ac:dyDescent="0.25">
      <c r="B8745" s="69" t="s">
        <v>10607</v>
      </c>
      <c r="C8745" s="44">
        <v>1970</v>
      </c>
      <c r="D8745" s="44">
        <v>1970</v>
      </c>
      <c r="E8745" s="193" t="s">
        <v>13461</v>
      </c>
      <c r="F8745" s="45" t="s">
        <v>3500</v>
      </c>
      <c r="G8745" s="39" t="s">
        <v>3499</v>
      </c>
    </row>
    <row r="8746" spans="2:7" x14ac:dyDescent="0.25">
      <c r="B8746" s="69" t="s">
        <v>7830</v>
      </c>
      <c r="C8746" s="44">
        <v>1970</v>
      </c>
      <c r="D8746" s="44">
        <v>1970</v>
      </c>
      <c r="E8746" s="193" t="s">
        <v>13461</v>
      </c>
      <c r="F8746" s="45" t="s">
        <v>3500</v>
      </c>
      <c r="G8746" s="39" t="s">
        <v>3499</v>
      </c>
    </row>
    <row r="8747" spans="2:7" x14ac:dyDescent="0.25">
      <c r="B8747" s="69" t="s">
        <v>14987</v>
      </c>
      <c r="C8747" s="44">
        <v>1970</v>
      </c>
      <c r="D8747" s="44">
        <v>1970</v>
      </c>
      <c r="E8747" s="193" t="s">
        <v>13461</v>
      </c>
      <c r="F8747" s="45" t="s">
        <v>3500</v>
      </c>
      <c r="G8747" s="39" t="s">
        <v>3499</v>
      </c>
    </row>
    <row r="8748" spans="2:7" x14ac:dyDescent="0.25">
      <c r="B8748" s="69" t="s">
        <v>19954</v>
      </c>
      <c r="C8748" s="44">
        <v>1664</v>
      </c>
      <c r="D8748" s="44">
        <v>1664</v>
      </c>
      <c r="E8748" s="193" t="s">
        <v>13186</v>
      </c>
      <c r="F8748" s="45" t="s">
        <v>1289</v>
      </c>
      <c r="G8748" s="39" t="s">
        <v>1288</v>
      </c>
    </row>
    <row r="8749" spans="2:7" x14ac:dyDescent="0.25">
      <c r="B8749" s="69" t="s">
        <v>4090</v>
      </c>
      <c r="C8749" s="44">
        <v>1664</v>
      </c>
      <c r="D8749" s="44">
        <v>1664</v>
      </c>
      <c r="E8749" s="193" t="s">
        <v>13186</v>
      </c>
      <c r="F8749" s="45" t="s">
        <v>1289</v>
      </c>
      <c r="G8749" s="39" t="s">
        <v>1288</v>
      </c>
    </row>
    <row r="8750" spans="2:7" x14ac:dyDescent="0.25">
      <c r="B8750" s="69" t="s">
        <v>6046</v>
      </c>
      <c r="C8750" s="44">
        <v>1664</v>
      </c>
      <c r="D8750" s="44">
        <v>1664</v>
      </c>
      <c r="E8750" s="193" t="s">
        <v>13186</v>
      </c>
      <c r="F8750" s="45" t="s">
        <v>1289</v>
      </c>
      <c r="G8750" s="39" t="s">
        <v>1288</v>
      </c>
    </row>
    <row r="8751" spans="2:7" x14ac:dyDescent="0.25">
      <c r="B8751" s="69" t="s">
        <v>3661</v>
      </c>
      <c r="C8751" s="44">
        <v>1664</v>
      </c>
      <c r="D8751" s="44">
        <v>1664</v>
      </c>
      <c r="E8751" s="193" t="s">
        <v>13186</v>
      </c>
      <c r="F8751" s="45" t="s">
        <v>1289</v>
      </c>
      <c r="G8751" s="39" t="s">
        <v>1288</v>
      </c>
    </row>
    <row r="8752" spans="2:7" x14ac:dyDescent="0.25">
      <c r="B8752" s="69" t="s">
        <v>10550</v>
      </c>
      <c r="C8752" s="44">
        <v>1664</v>
      </c>
      <c r="D8752" s="44">
        <v>1664</v>
      </c>
      <c r="E8752" s="193" t="s">
        <v>13186</v>
      </c>
      <c r="F8752" s="45" t="s">
        <v>1289</v>
      </c>
      <c r="G8752" s="39" t="s">
        <v>1288</v>
      </c>
    </row>
    <row r="8753" spans="2:7" x14ac:dyDescent="0.25">
      <c r="B8753" s="69" t="s">
        <v>19955</v>
      </c>
      <c r="C8753" s="44">
        <v>1665</v>
      </c>
      <c r="D8753" s="44">
        <v>1665</v>
      </c>
      <c r="E8753" s="51" t="s">
        <v>16688</v>
      </c>
      <c r="F8753" s="45" t="s">
        <v>1287</v>
      </c>
      <c r="G8753" s="39" t="s">
        <v>1286</v>
      </c>
    </row>
    <row r="8754" spans="2:7" x14ac:dyDescent="0.25">
      <c r="B8754" s="69" t="s">
        <v>10160</v>
      </c>
      <c r="C8754" s="44">
        <v>1665</v>
      </c>
      <c r="D8754" s="44">
        <v>1665</v>
      </c>
      <c r="E8754" s="51" t="s">
        <v>16688</v>
      </c>
      <c r="F8754" s="45" t="s">
        <v>1287</v>
      </c>
      <c r="G8754" s="39" t="s">
        <v>1286</v>
      </c>
    </row>
    <row r="8755" spans="2:7" x14ac:dyDescent="0.25">
      <c r="B8755" s="69" t="s">
        <v>10605</v>
      </c>
      <c r="C8755" s="44">
        <v>1665</v>
      </c>
      <c r="D8755" s="44">
        <v>1665</v>
      </c>
      <c r="E8755" s="51" t="s">
        <v>16688</v>
      </c>
      <c r="F8755" s="45" t="s">
        <v>1287</v>
      </c>
      <c r="G8755" s="39" t="s">
        <v>1286</v>
      </c>
    </row>
    <row r="8756" spans="2:7" x14ac:dyDescent="0.25">
      <c r="B8756" s="69" t="s">
        <v>11253</v>
      </c>
      <c r="C8756" s="44">
        <v>1665</v>
      </c>
      <c r="D8756" s="44">
        <v>1665</v>
      </c>
      <c r="E8756" s="51" t="s">
        <v>16688</v>
      </c>
      <c r="F8756" s="45" t="s">
        <v>1287</v>
      </c>
      <c r="G8756" s="39" t="s">
        <v>1286</v>
      </c>
    </row>
    <row r="8757" spans="2:7" x14ac:dyDescent="0.25">
      <c r="B8757" s="69" t="s">
        <v>4091</v>
      </c>
      <c r="C8757" s="44">
        <v>1665</v>
      </c>
      <c r="D8757" s="44">
        <v>1665</v>
      </c>
      <c r="E8757" s="51" t="s">
        <v>16688</v>
      </c>
      <c r="F8757" s="45" t="s">
        <v>1287</v>
      </c>
      <c r="G8757" s="39" t="s">
        <v>1286</v>
      </c>
    </row>
    <row r="8758" spans="2:7" x14ac:dyDescent="0.25">
      <c r="B8758" s="69" t="s">
        <v>11254</v>
      </c>
      <c r="C8758" s="44">
        <v>1665</v>
      </c>
      <c r="D8758" s="44">
        <v>1665</v>
      </c>
      <c r="E8758" s="51" t="s">
        <v>16688</v>
      </c>
      <c r="F8758" s="45" t="s">
        <v>1287</v>
      </c>
      <c r="G8758" s="39" t="s">
        <v>1286</v>
      </c>
    </row>
    <row r="8759" spans="2:7" x14ac:dyDescent="0.25">
      <c r="B8759" s="69" t="s">
        <v>6047</v>
      </c>
      <c r="C8759" s="44">
        <v>1665</v>
      </c>
      <c r="D8759" s="44">
        <v>1665</v>
      </c>
      <c r="E8759" s="51" t="s">
        <v>16688</v>
      </c>
      <c r="F8759" s="45" t="s">
        <v>1287</v>
      </c>
      <c r="G8759" s="39" t="s">
        <v>1286</v>
      </c>
    </row>
    <row r="8760" spans="2:7" x14ac:dyDescent="0.25">
      <c r="B8760" s="69" t="s">
        <v>11255</v>
      </c>
      <c r="C8760" s="44">
        <v>1665</v>
      </c>
      <c r="D8760" s="44">
        <v>1665</v>
      </c>
      <c r="E8760" s="51" t="s">
        <v>16688</v>
      </c>
      <c r="F8760" s="45" t="s">
        <v>1287</v>
      </c>
      <c r="G8760" s="39" t="s">
        <v>1286</v>
      </c>
    </row>
    <row r="8761" spans="2:7" x14ac:dyDescent="0.25">
      <c r="B8761" s="69" t="s">
        <v>19956</v>
      </c>
      <c r="C8761" s="44">
        <v>1665.1</v>
      </c>
      <c r="D8761" s="44" t="s">
        <v>4517</v>
      </c>
      <c r="E8761" s="51" t="s">
        <v>16689</v>
      </c>
      <c r="F8761" s="45" t="s">
        <v>4518</v>
      </c>
      <c r="G8761" s="39" t="s">
        <v>4519</v>
      </c>
    </row>
    <row r="8762" spans="2:7" x14ac:dyDescent="0.25">
      <c r="B8762" s="69" t="s">
        <v>4517</v>
      </c>
      <c r="C8762" s="44">
        <v>1665.1</v>
      </c>
      <c r="D8762" s="44" t="s">
        <v>4517</v>
      </c>
      <c r="E8762" s="51" t="s">
        <v>16689</v>
      </c>
      <c r="F8762" s="45" t="s">
        <v>4518</v>
      </c>
      <c r="G8762" s="39" t="s">
        <v>4519</v>
      </c>
    </row>
    <row r="8763" spans="2:7" x14ac:dyDescent="0.25">
      <c r="B8763" s="69" t="s">
        <v>7019</v>
      </c>
      <c r="C8763" s="44">
        <v>1665.1</v>
      </c>
      <c r="D8763" s="44" t="s">
        <v>4517</v>
      </c>
      <c r="E8763" s="51" t="s">
        <v>16689</v>
      </c>
      <c r="F8763" s="45" t="s">
        <v>4518</v>
      </c>
      <c r="G8763" s="39" t="s">
        <v>4519</v>
      </c>
    </row>
    <row r="8764" spans="2:7" x14ac:dyDescent="0.25">
      <c r="B8764" s="69" t="s">
        <v>6187</v>
      </c>
      <c r="C8764" s="44">
        <v>1665.1</v>
      </c>
      <c r="D8764" s="44" t="s">
        <v>4517</v>
      </c>
      <c r="E8764" s="51" t="s">
        <v>16689</v>
      </c>
      <c r="F8764" s="45" t="s">
        <v>4518</v>
      </c>
      <c r="G8764" s="39" t="s">
        <v>4519</v>
      </c>
    </row>
    <row r="8765" spans="2:7" x14ac:dyDescent="0.25">
      <c r="B8765" s="69" t="s">
        <v>6048</v>
      </c>
      <c r="C8765" s="44">
        <v>1665.1</v>
      </c>
      <c r="D8765" s="44" t="s">
        <v>4517</v>
      </c>
      <c r="E8765" s="51" t="s">
        <v>16689</v>
      </c>
      <c r="F8765" s="45" t="s">
        <v>4518</v>
      </c>
      <c r="G8765" s="39" t="s">
        <v>4519</v>
      </c>
    </row>
    <row r="8766" spans="2:7" x14ac:dyDescent="0.25">
      <c r="B8766" s="69" t="s">
        <v>3750</v>
      </c>
      <c r="C8766" s="44">
        <v>1665.1</v>
      </c>
      <c r="D8766" s="44" t="s">
        <v>4517</v>
      </c>
      <c r="E8766" s="51" t="s">
        <v>16689</v>
      </c>
      <c r="F8766" s="45" t="s">
        <v>4518</v>
      </c>
      <c r="G8766" s="39" t="s">
        <v>4519</v>
      </c>
    </row>
    <row r="8767" spans="2:7" x14ac:dyDescent="0.25">
      <c r="B8767" s="69" t="s">
        <v>19957</v>
      </c>
      <c r="C8767" s="44">
        <v>1666</v>
      </c>
      <c r="D8767" s="44">
        <v>1666</v>
      </c>
      <c r="E8767" s="193" t="s">
        <v>13187</v>
      </c>
      <c r="F8767" s="45" t="s">
        <v>1285</v>
      </c>
      <c r="G8767" s="39" t="s">
        <v>1284</v>
      </c>
    </row>
    <row r="8768" spans="2:7" x14ac:dyDescent="0.25">
      <c r="B8768" s="69" t="s">
        <v>4092</v>
      </c>
      <c r="C8768" s="44">
        <v>1666</v>
      </c>
      <c r="D8768" s="44">
        <v>1666</v>
      </c>
      <c r="E8768" s="193" t="s">
        <v>13187</v>
      </c>
      <c r="F8768" s="45" t="s">
        <v>1285</v>
      </c>
      <c r="G8768" s="39" t="s">
        <v>1284</v>
      </c>
    </row>
    <row r="8769" spans="2:7" x14ac:dyDescent="0.25">
      <c r="B8769" s="69" t="s">
        <v>6049</v>
      </c>
      <c r="C8769" s="44">
        <v>1666</v>
      </c>
      <c r="D8769" s="44">
        <v>1666</v>
      </c>
      <c r="E8769" s="193" t="s">
        <v>13187</v>
      </c>
      <c r="F8769" s="45" t="s">
        <v>1285</v>
      </c>
      <c r="G8769" s="39" t="s">
        <v>1284</v>
      </c>
    </row>
    <row r="8770" spans="2:7" x14ac:dyDescent="0.25">
      <c r="B8770" s="69" t="s">
        <v>7036</v>
      </c>
      <c r="C8770" s="44">
        <v>1666</v>
      </c>
      <c r="D8770" s="44">
        <v>1666</v>
      </c>
      <c r="E8770" s="193" t="s">
        <v>13187</v>
      </c>
      <c r="F8770" s="45" t="s">
        <v>1285</v>
      </c>
      <c r="G8770" s="39" t="s">
        <v>1284</v>
      </c>
    </row>
    <row r="8771" spans="2:7" x14ac:dyDescent="0.25">
      <c r="B8771" s="69" t="s">
        <v>9456</v>
      </c>
      <c r="C8771" s="44">
        <v>1666</v>
      </c>
      <c r="D8771" s="44">
        <v>1666</v>
      </c>
      <c r="E8771" s="193" t="s">
        <v>13187</v>
      </c>
      <c r="F8771" s="45" t="s">
        <v>1285</v>
      </c>
      <c r="G8771" s="39" t="s">
        <v>1284</v>
      </c>
    </row>
    <row r="8772" spans="2:7" x14ac:dyDescent="0.25">
      <c r="B8772" s="69" t="s">
        <v>19958</v>
      </c>
      <c r="C8772" s="44">
        <v>1667</v>
      </c>
      <c r="D8772" s="44">
        <v>1667</v>
      </c>
      <c r="E8772" s="193" t="s">
        <v>13188</v>
      </c>
      <c r="F8772" s="45" t="s">
        <v>1283</v>
      </c>
      <c r="G8772" s="39" t="s">
        <v>1282</v>
      </c>
    </row>
    <row r="8773" spans="2:7" x14ac:dyDescent="0.25">
      <c r="B8773" s="69" t="s">
        <v>6901</v>
      </c>
      <c r="C8773" s="44">
        <v>1667</v>
      </c>
      <c r="D8773" s="44">
        <v>1667</v>
      </c>
      <c r="E8773" s="193" t="s">
        <v>13188</v>
      </c>
      <c r="F8773" s="45" t="s">
        <v>1283</v>
      </c>
      <c r="G8773" s="39" t="s">
        <v>1282</v>
      </c>
    </row>
    <row r="8774" spans="2:7" x14ac:dyDescent="0.25">
      <c r="B8774" s="69" t="s">
        <v>5208</v>
      </c>
      <c r="C8774" s="44">
        <v>1667</v>
      </c>
      <c r="D8774" s="44">
        <v>1667</v>
      </c>
      <c r="E8774" s="193" t="s">
        <v>13188</v>
      </c>
      <c r="F8774" s="45" t="s">
        <v>1283</v>
      </c>
      <c r="G8774" s="39" t="s">
        <v>1282</v>
      </c>
    </row>
    <row r="8775" spans="2:7" x14ac:dyDescent="0.25">
      <c r="B8775" s="69" t="s">
        <v>6050</v>
      </c>
      <c r="C8775" s="44">
        <v>1667</v>
      </c>
      <c r="D8775" s="44">
        <v>1667</v>
      </c>
      <c r="E8775" s="193" t="s">
        <v>13188</v>
      </c>
      <c r="F8775" s="45" t="s">
        <v>1283</v>
      </c>
      <c r="G8775" s="39" t="s">
        <v>1282</v>
      </c>
    </row>
    <row r="8776" spans="2:7" x14ac:dyDescent="0.25">
      <c r="B8776" s="69" t="s">
        <v>4093</v>
      </c>
      <c r="C8776" s="44">
        <v>1667</v>
      </c>
      <c r="D8776" s="44">
        <v>1667</v>
      </c>
      <c r="E8776" s="193" t="s">
        <v>13188</v>
      </c>
      <c r="F8776" s="45" t="s">
        <v>1283</v>
      </c>
      <c r="G8776" s="39" t="s">
        <v>1282</v>
      </c>
    </row>
    <row r="8777" spans="2:7" x14ac:dyDescent="0.25">
      <c r="B8777" s="69" t="s">
        <v>19959</v>
      </c>
      <c r="C8777" s="44">
        <v>1668</v>
      </c>
      <c r="D8777" s="44">
        <v>1668</v>
      </c>
      <c r="E8777" s="51" t="s">
        <v>16690</v>
      </c>
      <c r="F8777" s="45" t="s">
        <v>11256</v>
      </c>
      <c r="G8777" s="39" t="s">
        <v>4520</v>
      </c>
    </row>
    <row r="8778" spans="2:7" x14ac:dyDescent="0.25">
      <c r="B8778" s="69" t="s">
        <v>8254</v>
      </c>
      <c r="C8778" s="44">
        <v>1668</v>
      </c>
      <c r="D8778" s="44">
        <v>1668</v>
      </c>
      <c r="E8778" s="51" t="s">
        <v>16690</v>
      </c>
      <c r="F8778" s="45" t="s">
        <v>11256</v>
      </c>
      <c r="G8778" s="39" t="s">
        <v>4520</v>
      </c>
    </row>
    <row r="8779" spans="2:7" x14ac:dyDescent="0.25">
      <c r="B8779" s="69" t="s">
        <v>11257</v>
      </c>
      <c r="C8779" s="44">
        <v>1668</v>
      </c>
      <c r="D8779" s="44">
        <v>1668</v>
      </c>
      <c r="E8779" s="51" t="s">
        <v>16690</v>
      </c>
      <c r="F8779" s="45" t="s">
        <v>11256</v>
      </c>
      <c r="G8779" s="39" t="s">
        <v>4520</v>
      </c>
    </row>
    <row r="8780" spans="2:7" x14ac:dyDescent="0.25">
      <c r="B8780" s="69" t="s">
        <v>10090</v>
      </c>
      <c r="C8780" s="44">
        <v>1668</v>
      </c>
      <c r="D8780" s="44">
        <v>1668</v>
      </c>
      <c r="E8780" s="51" t="s">
        <v>16690</v>
      </c>
      <c r="F8780" s="45" t="s">
        <v>11256</v>
      </c>
      <c r="G8780" s="39" t="s">
        <v>4520</v>
      </c>
    </row>
    <row r="8781" spans="2:7" x14ac:dyDescent="0.25">
      <c r="B8781" s="69" t="s">
        <v>11258</v>
      </c>
      <c r="C8781" s="44">
        <v>1668</v>
      </c>
      <c r="D8781" s="44">
        <v>1668</v>
      </c>
      <c r="E8781" s="51" t="s">
        <v>16690</v>
      </c>
      <c r="F8781" s="45" t="s">
        <v>11256</v>
      </c>
      <c r="G8781" s="39" t="s">
        <v>4520</v>
      </c>
    </row>
    <row r="8782" spans="2:7" x14ac:dyDescent="0.25">
      <c r="B8782" s="69" t="s">
        <v>11259</v>
      </c>
      <c r="C8782" s="44">
        <v>1668</v>
      </c>
      <c r="D8782" s="44">
        <v>1668</v>
      </c>
      <c r="E8782" s="51" t="s">
        <v>16690</v>
      </c>
      <c r="F8782" s="45" t="s">
        <v>11256</v>
      </c>
      <c r="G8782" s="39" t="s">
        <v>4520</v>
      </c>
    </row>
    <row r="8783" spans="2:7" x14ac:dyDescent="0.25">
      <c r="B8783" s="69" t="s">
        <v>11260</v>
      </c>
      <c r="C8783" s="44">
        <v>1668</v>
      </c>
      <c r="D8783" s="44">
        <v>1668</v>
      </c>
      <c r="E8783" s="51" t="s">
        <v>16690</v>
      </c>
      <c r="F8783" s="45" t="s">
        <v>11256</v>
      </c>
      <c r="G8783" s="39" t="s">
        <v>4520</v>
      </c>
    </row>
    <row r="8784" spans="2:7" x14ac:dyDescent="0.25">
      <c r="B8784" s="69" t="s">
        <v>11261</v>
      </c>
      <c r="C8784" s="44">
        <v>1668</v>
      </c>
      <c r="D8784" s="44">
        <v>1668</v>
      </c>
      <c r="E8784" s="51" t="s">
        <v>16690</v>
      </c>
      <c r="F8784" s="45" t="s">
        <v>11256</v>
      </c>
      <c r="G8784" s="39" t="s">
        <v>4520</v>
      </c>
    </row>
    <row r="8785" spans="2:7" x14ac:dyDescent="0.25">
      <c r="B8785" s="69" t="s">
        <v>19963</v>
      </c>
      <c r="C8785" s="44">
        <v>1673</v>
      </c>
      <c r="D8785" s="44">
        <v>1673</v>
      </c>
      <c r="E8785" s="193" t="s">
        <v>13192</v>
      </c>
      <c r="F8785" s="45" t="s">
        <v>4344</v>
      </c>
      <c r="G8785" s="39" t="s">
        <v>4343</v>
      </c>
    </row>
    <row r="8786" spans="2:7" x14ac:dyDescent="0.25">
      <c r="B8786" s="69" t="s">
        <v>14961</v>
      </c>
      <c r="C8786" s="44">
        <v>1673</v>
      </c>
      <c r="D8786" s="44">
        <v>1673</v>
      </c>
      <c r="E8786" s="193" t="s">
        <v>13192</v>
      </c>
      <c r="F8786" s="45" t="s">
        <v>4344</v>
      </c>
      <c r="G8786" s="39" t="s">
        <v>4343</v>
      </c>
    </row>
    <row r="8787" spans="2:7" x14ac:dyDescent="0.25">
      <c r="B8787" s="69" t="s">
        <v>4097</v>
      </c>
      <c r="C8787" s="44">
        <v>1673</v>
      </c>
      <c r="D8787" s="44">
        <v>1673</v>
      </c>
      <c r="E8787" s="193" t="s">
        <v>13192</v>
      </c>
      <c r="F8787" s="45" t="s">
        <v>4344</v>
      </c>
      <c r="G8787" s="39" t="s">
        <v>4343</v>
      </c>
    </row>
    <row r="8788" spans="2:7" x14ac:dyDescent="0.25">
      <c r="B8788" s="69" t="s">
        <v>5497</v>
      </c>
      <c r="C8788" s="44">
        <v>1673</v>
      </c>
      <c r="D8788" s="44">
        <v>1673</v>
      </c>
      <c r="E8788" s="193" t="s">
        <v>13192</v>
      </c>
      <c r="F8788" s="45" t="s">
        <v>4344</v>
      </c>
      <c r="G8788" s="39" t="s">
        <v>4343</v>
      </c>
    </row>
    <row r="8789" spans="2:7" x14ac:dyDescent="0.25">
      <c r="B8789" s="69" t="s">
        <v>3731</v>
      </c>
      <c r="C8789" s="44">
        <v>1673</v>
      </c>
      <c r="D8789" s="44">
        <v>1673</v>
      </c>
      <c r="E8789" s="193" t="s">
        <v>13192</v>
      </c>
      <c r="F8789" s="45" t="s">
        <v>4344</v>
      </c>
      <c r="G8789" s="39" t="s">
        <v>4343</v>
      </c>
    </row>
    <row r="8790" spans="2:7" x14ac:dyDescent="0.25">
      <c r="B8790" s="69" t="s">
        <v>19964</v>
      </c>
      <c r="C8790" s="44">
        <v>1674</v>
      </c>
      <c r="D8790" s="44">
        <v>1674</v>
      </c>
      <c r="E8790" s="193" t="s">
        <v>13193</v>
      </c>
      <c r="F8790" s="45" t="s">
        <v>4342</v>
      </c>
      <c r="G8790" s="39" t="s">
        <v>4341</v>
      </c>
    </row>
    <row r="8791" spans="2:7" x14ac:dyDescent="0.25">
      <c r="B8791" s="69" t="s">
        <v>4098</v>
      </c>
      <c r="C8791" s="44">
        <v>1674</v>
      </c>
      <c r="D8791" s="44">
        <v>1674</v>
      </c>
      <c r="E8791" s="193" t="s">
        <v>13193</v>
      </c>
      <c r="F8791" s="45" t="s">
        <v>4342</v>
      </c>
      <c r="G8791" s="39" t="s">
        <v>4341</v>
      </c>
    </row>
    <row r="8792" spans="2:7" x14ac:dyDescent="0.25">
      <c r="B8792" s="69" t="s">
        <v>6054</v>
      </c>
      <c r="C8792" s="44">
        <v>1674</v>
      </c>
      <c r="D8792" s="44">
        <v>1674</v>
      </c>
      <c r="E8792" s="193" t="s">
        <v>13193</v>
      </c>
      <c r="F8792" s="45" t="s">
        <v>4342</v>
      </c>
      <c r="G8792" s="39" t="s">
        <v>4341</v>
      </c>
    </row>
    <row r="8793" spans="2:7" x14ac:dyDescent="0.25">
      <c r="B8793" s="69" t="s">
        <v>7274</v>
      </c>
      <c r="C8793" s="44">
        <v>1674</v>
      </c>
      <c r="D8793" s="44">
        <v>1674</v>
      </c>
      <c r="E8793" s="193" t="s">
        <v>13193</v>
      </c>
      <c r="F8793" s="45" t="s">
        <v>4342</v>
      </c>
      <c r="G8793" s="39" t="s">
        <v>4341</v>
      </c>
    </row>
    <row r="8794" spans="2:7" x14ac:dyDescent="0.25">
      <c r="B8794" s="69" t="s">
        <v>10209</v>
      </c>
      <c r="C8794" s="44">
        <v>1674</v>
      </c>
      <c r="D8794" s="44">
        <v>1674</v>
      </c>
      <c r="E8794" s="193" t="s">
        <v>13193</v>
      </c>
      <c r="F8794" s="45" t="s">
        <v>4342</v>
      </c>
      <c r="G8794" s="39" t="s">
        <v>4341</v>
      </c>
    </row>
    <row r="8795" spans="2:7" x14ac:dyDescent="0.25">
      <c r="B8795" s="69" t="s">
        <v>4096</v>
      </c>
      <c r="C8795" s="44">
        <v>1672</v>
      </c>
      <c r="D8795" s="44">
        <v>1672</v>
      </c>
      <c r="E8795" s="193" t="s">
        <v>13191</v>
      </c>
      <c r="F8795" s="45" t="s">
        <v>4346</v>
      </c>
      <c r="G8795" s="39" t="s">
        <v>4345</v>
      </c>
    </row>
    <row r="8796" spans="2:7" x14ac:dyDescent="0.25">
      <c r="B8796" s="69" t="s">
        <v>6053</v>
      </c>
      <c r="C8796" s="44">
        <v>1672</v>
      </c>
      <c r="D8796" s="44">
        <v>1672</v>
      </c>
      <c r="E8796" s="193" t="s">
        <v>13191</v>
      </c>
      <c r="F8796" s="45" t="s">
        <v>4346</v>
      </c>
      <c r="G8796" s="39" t="s">
        <v>4345</v>
      </c>
    </row>
    <row r="8797" spans="2:7" x14ac:dyDescent="0.25">
      <c r="B8797" s="69" t="s">
        <v>19960</v>
      </c>
      <c r="C8797" s="44">
        <v>1669</v>
      </c>
      <c r="D8797" s="44">
        <v>1669</v>
      </c>
      <c r="E8797" s="193" t="s">
        <v>13189</v>
      </c>
      <c r="F8797" s="45" t="s">
        <v>1281</v>
      </c>
      <c r="G8797" s="39" t="s">
        <v>1280</v>
      </c>
    </row>
    <row r="8798" spans="2:7" x14ac:dyDescent="0.25">
      <c r="B8798" s="69" t="s">
        <v>8186</v>
      </c>
      <c r="C8798" s="44">
        <v>1669</v>
      </c>
      <c r="D8798" s="44">
        <v>1669</v>
      </c>
      <c r="E8798" s="193" t="s">
        <v>13189</v>
      </c>
      <c r="F8798" s="45" t="s">
        <v>1281</v>
      </c>
      <c r="G8798" s="39" t="s">
        <v>1280</v>
      </c>
    </row>
    <row r="8799" spans="2:7" x14ac:dyDescent="0.25">
      <c r="B8799" s="69" t="s">
        <v>9958</v>
      </c>
      <c r="C8799" s="44">
        <v>1669</v>
      </c>
      <c r="D8799" s="44">
        <v>1669</v>
      </c>
      <c r="E8799" s="193" t="s">
        <v>13189</v>
      </c>
      <c r="F8799" s="45" t="s">
        <v>1281</v>
      </c>
      <c r="G8799" s="39" t="s">
        <v>1280</v>
      </c>
    </row>
    <row r="8800" spans="2:7" x14ac:dyDescent="0.25">
      <c r="B8800" s="69" t="s">
        <v>6051</v>
      </c>
      <c r="C8800" s="44">
        <v>1669</v>
      </c>
      <c r="D8800" s="44">
        <v>1669</v>
      </c>
      <c r="E8800" s="193" t="s">
        <v>13189</v>
      </c>
      <c r="F8800" s="45" t="s">
        <v>1281</v>
      </c>
      <c r="G8800" s="39" t="s">
        <v>1280</v>
      </c>
    </row>
    <row r="8801" spans="2:7" x14ac:dyDescent="0.25">
      <c r="B8801" s="69" t="s">
        <v>4094</v>
      </c>
      <c r="C8801" s="44">
        <v>1669</v>
      </c>
      <c r="D8801" s="44">
        <v>1669</v>
      </c>
      <c r="E8801" s="193" t="s">
        <v>13189</v>
      </c>
      <c r="F8801" s="45" t="s">
        <v>1281</v>
      </c>
      <c r="G8801" s="39" t="s">
        <v>1280</v>
      </c>
    </row>
    <row r="8802" spans="2:7" x14ac:dyDescent="0.25">
      <c r="B8802" s="69" t="s">
        <v>15444</v>
      </c>
      <c r="C8802" s="69">
        <v>2049</v>
      </c>
      <c r="D8802" s="69">
        <v>1671</v>
      </c>
      <c r="E8802" s="190" t="s">
        <v>15406</v>
      </c>
      <c r="F8802" s="212" t="s">
        <v>15444</v>
      </c>
      <c r="G8802" s="39" t="s">
        <v>15499</v>
      </c>
    </row>
    <row r="8803" spans="2:7" x14ac:dyDescent="0.25">
      <c r="B8803" s="69" t="s">
        <v>19961</v>
      </c>
      <c r="C8803" s="44">
        <v>1670</v>
      </c>
      <c r="D8803" s="44">
        <v>1670</v>
      </c>
      <c r="E8803" s="193" t="s">
        <v>13190</v>
      </c>
      <c r="F8803" s="45" t="s">
        <v>1279</v>
      </c>
      <c r="G8803" s="39" t="s">
        <v>1278</v>
      </c>
    </row>
    <row r="8804" spans="2:7" x14ac:dyDescent="0.25">
      <c r="B8804" s="69" t="s">
        <v>4095</v>
      </c>
      <c r="C8804" s="44">
        <v>1670</v>
      </c>
      <c r="D8804" s="44">
        <v>1670</v>
      </c>
      <c r="E8804" s="193" t="s">
        <v>13190</v>
      </c>
      <c r="F8804" s="45" t="s">
        <v>1279</v>
      </c>
      <c r="G8804" s="39" t="s">
        <v>1278</v>
      </c>
    </row>
    <row r="8805" spans="2:7" x14ac:dyDescent="0.25">
      <c r="B8805" s="69" t="s">
        <v>6052</v>
      </c>
      <c r="C8805" s="44">
        <v>1670</v>
      </c>
      <c r="D8805" s="44">
        <v>1670</v>
      </c>
      <c r="E8805" s="193" t="s">
        <v>13190</v>
      </c>
      <c r="F8805" s="45" t="s">
        <v>1279</v>
      </c>
      <c r="G8805" s="39" t="s">
        <v>1278</v>
      </c>
    </row>
    <row r="8806" spans="2:7" x14ac:dyDescent="0.25">
      <c r="B8806" s="69" t="s">
        <v>5501</v>
      </c>
      <c r="C8806" s="44">
        <v>1670</v>
      </c>
      <c r="D8806" s="44">
        <v>1670</v>
      </c>
      <c r="E8806" s="193" t="s">
        <v>13190</v>
      </c>
      <c r="F8806" s="45" t="s">
        <v>1279</v>
      </c>
      <c r="G8806" s="39" t="s">
        <v>1278</v>
      </c>
    </row>
    <row r="8807" spans="2:7" x14ac:dyDescent="0.25">
      <c r="B8807" s="69" t="s">
        <v>10757</v>
      </c>
      <c r="C8807" s="44">
        <v>1670</v>
      </c>
      <c r="D8807" s="44">
        <v>1670</v>
      </c>
      <c r="E8807" s="193" t="s">
        <v>13190</v>
      </c>
      <c r="F8807" s="45" t="s">
        <v>1279</v>
      </c>
      <c r="G8807" s="39" t="s">
        <v>1278</v>
      </c>
    </row>
    <row r="8808" spans="2:7" x14ac:dyDescent="0.25">
      <c r="B8808" s="69" t="s">
        <v>19962</v>
      </c>
      <c r="C8808" s="44">
        <v>1670.1</v>
      </c>
      <c r="D8808" s="44" t="s">
        <v>11820</v>
      </c>
      <c r="E8808" s="51" t="s">
        <v>16691</v>
      </c>
      <c r="F8808" s="45" t="s">
        <v>11819</v>
      </c>
      <c r="G8808" s="39" t="s">
        <v>11821</v>
      </c>
    </row>
    <row r="8809" spans="2:7" x14ac:dyDescent="0.25">
      <c r="B8809" s="69" t="s">
        <v>11820</v>
      </c>
      <c r="C8809" s="44">
        <v>1670.1</v>
      </c>
      <c r="D8809" s="44" t="s">
        <v>11820</v>
      </c>
      <c r="E8809" s="51" t="s">
        <v>16691</v>
      </c>
      <c r="F8809" s="45" t="s">
        <v>11819</v>
      </c>
      <c r="G8809" s="39" t="s">
        <v>11821</v>
      </c>
    </row>
    <row r="8810" spans="2:7" x14ac:dyDescent="0.25">
      <c r="B8810" s="69" t="s">
        <v>11823</v>
      </c>
      <c r="C8810" s="44">
        <v>1670.1</v>
      </c>
      <c r="D8810" s="44" t="s">
        <v>11820</v>
      </c>
      <c r="E8810" s="51" t="s">
        <v>16691</v>
      </c>
      <c r="F8810" s="45" t="s">
        <v>11819</v>
      </c>
      <c r="G8810" s="39" t="s">
        <v>11821</v>
      </c>
    </row>
    <row r="8811" spans="2:7" x14ac:dyDescent="0.25">
      <c r="B8811" s="69" t="s">
        <v>11824</v>
      </c>
      <c r="C8811" s="44">
        <v>1670.1</v>
      </c>
      <c r="D8811" s="44" t="s">
        <v>11820</v>
      </c>
      <c r="E8811" s="51" t="s">
        <v>16691</v>
      </c>
      <c r="F8811" s="45" t="s">
        <v>11819</v>
      </c>
      <c r="G8811" s="39" t="s">
        <v>11821</v>
      </c>
    </row>
    <row r="8812" spans="2:7" x14ac:dyDescent="0.25">
      <c r="B8812" s="69" t="s">
        <v>11822</v>
      </c>
      <c r="C8812" s="44">
        <v>1670.1</v>
      </c>
      <c r="D8812" s="44" t="s">
        <v>11820</v>
      </c>
      <c r="E8812" s="51" t="s">
        <v>16691</v>
      </c>
      <c r="F8812" s="45" t="s">
        <v>11819</v>
      </c>
      <c r="G8812" s="39" t="s">
        <v>11821</v>
      </c>
    </row>
    <row r="8813" spans="2:7" x14ac:dyDescent="0.25">
      <c r="B8813" s="69" t="s">
        <v>11825</v>
      </c>
      <c r="C8813" s="44">
        <v>1670.1</v>
      </c>
      <c r="D8813" s="44" t="s">
        <v>11820</v>
      </c>
      <c r="E8813" s="51" t="s">
        <v>16691</v>
      </c>
      <c r="F8813" s="45" t="s">
        <v>11819</v>
      </c>
      <c r="G8813" s="39" t="s">
        <v>11821</v>
      </c>
    </row>
    <row r="8814" spans="2:7" x14ac:dyDescent="0.25">
      <c r="B8814" s="69" t="s">
        <v>15445</v>
      </c>
      <c r="C8814" s="69">
        <v>2052</v>
      </c>
      <c r="D8814" s="69"/>
      <c r="E8814" s="190" t="s">
        <v>15407</v>
      </c>
      <c r="F8814" s="212" t="s">
        <v>15445</v>
      </c>
      <c r="G8814" s="39" t="s">
        <v>15500</v>
      </c>
    </row>
    <row r="8815" spans="2:7" x14ac:dyDescent="0.25">
      <c r="B8815" s="69" t="s">
        <v>20328</v>
      </c>
      <c r="C8815" s="44">
        <v>2022</v>
      </c>
      <c r="D8815" s="44">
        <v>2022</v>
      </c>
      <c r="E8815" s="193" t="s">
        <v>13506</v>
      </c>
      <c r="F8815" s="45" t="s">
        <v>8078</v>
      </c>
      <c r="G8815" s="39" t="s">
        <v>8079</v>
      </c>
    </row>
    <row r="8816" spans="2:7" x14ac:dyDescent="0.25">
      <c r="B8816" s="69" t="s">
        <v>4794</v>
      </c>
      <c r="C8816" s="44">
        <v>2022</v>
      </c>
      <c r="D8816" s="44">
        <v>2022</v>
      </c>
      <c r="E8816" s="193" t="s">
        <v>13506</v>
      </c>
      <c r="F8816" s="45" t="s">
        <v>8078</v>
      </c>
      <c r="G8816" s="39" t="s">
        <v>8079</v>
      </c>
    </row>
    <row r="8817" spans="2:7" x14ac:dyDescent="0.25">
      <c r="B8817" s="69" t="s">
        <v>3593</v>
      </c>
      <c r="C8817" s="44">
        <v>2022</v>
      </c>
      <c r="D8817" s="44">
        <v>2022</v>
      </c>
      <c r="E8817" s="193" t="s">
        <v>13506</v>
      </c>
      <c r="F8817" s="45" t="s">
        <v>8078</v>
      </c>
      <c r="G8817" s="39" t="s">
        <v>8079</v>
      </c>
    </row>
    <row r="8818" spans="2:7" x14ac:dyDescent="0.25">
      <c r="B8818" s="69" t="s">
        <v>7882</v>
      </c>
      <c r="C8818" s="44">
        <v>2022</v>
      </c>
      <c r="D8818" s="44">
        <v>2022</v>
      </c>
      <c r="E8818" s="193" t="s">
        <v>13506</v>
      </c>
      <c r="F8818" s="45" t="s">
        <v>8078</v>
      </c>
      <c r="G8818" s="39" t="s">
        <v>8079</v>
      </c>
    </row>
    <row r="8819" spans="2:7" x14ac:dyDescent="0.25">
      <c r="B8819" s="69" t="s">
        <v>6329</v>
      </c>
      <c r="C8819" s="44">
        <v>2022</v>
      </c>
      <c r="D8819" s="44">
        <v>2022</v>
      </c>
      <c r="E8819" s="193" t="s">
        <v>13506</v>
      </c>
      <c r="F8819" s="45" t="s">
        <v>8078</v>
      </c>
      <c r="G8819" s="39" t="s">
        <v>8079</v>
      </c>
    </row>
    <row r="8820" spans="2:7" x14ac:dyDescent="0.25">
      <c r="B8820" s="69" t="s">
        <v>20327</v>
      </c>
      <c r="C8820" s="44">
        <v>2021</v>
      </c>
      <c r="D8820" s="44">
        <v>2021</v>
      </c>
      <c r="E8820" s="193" t="s">
        <v>13505</v>
      </c>
      <c r="F8820" s="45" t="s">
        <v>8076</v>
      </c>
      <c r="G8820" s="39" t="s">
        <v>8077</v>
      </c>
    </row>
    <row r="8821" spans="2:7" x14ac:dyDescent="0.25">
      <c r="B8821" s="69" t="s">
        <v>10487</v>
      </c>
      <c r="C8821" s="44">
        <v>2021</v>
      </c>
      <c r="D8821" s="44">
        <v>2021</v>
      </c>
      <c r="E8821" s="193" t="s">
        <v>13505</v>
      </c>
      <c r="F8821" s="45" t="s">
        <v>8076</v>
      </c>
      <c r="G8821" s="39" t="s">
        <v>8077</v>
      </c>
    </row>
    <row r="8822" spans="2:7" x14ac:dyDescent="0.25">
      <c r="B8822" s="69" t="s">
        <v>10688</v>
      </c>
      <c r="C8822" s="44">
        <v>2021</v>
      </c>
      <c r="D8822" s="44">
        <v>2021</v>
      </c>
      <c r="E8822" s="193" t="s">
        <v>13505</v>
      </c>
      <c r="F8822" s="45" t="s">
        <v>8076</v>
      </c>
      <c r="G8822" s="39" t="s">
        <v>8077</v>
      </c>
    </row>
    <row r="8823" spans="2:7" x14ac:dyDescent="0.25">
      <c r="B8823" s="69" t="s">
        <v>7881</v>
      </c>
      <c r="C8823" s="44">
        <v>2021</v>
      </c>
      <c r="D8823" s="44">
        <v>2021</v>
      </c>
      <c r="E8823" s="193" t="s">
        <v>13505</v>
      </c>
      <c r="F8823" s="45" t="s">
        <v>8076</v>
      </c>
      <c r="G8823" s="39" t="s">
        <v>8077</v>
      </c>
    </row>
    <row r="8824" spans="2:7" x14ac:dyDescent="0.25">
      <c r="B8824" s="69" t="s">
        <v>6328</v>
      </c>
      <c r="C8824" s="44">
        <v>2021</v>
      </c>
      <c r="D8824" s="44">
        <v>2021</v>
      </c>
      <c r="E8824" s="193" t="s">
        <v>13505</v>
      </c>
      <c r="F8824" s="45" t="s">
        <v>8076</v>
      </c>
      <c r="G8824" s="39" t="s">
        <v>8077</v>
      </c>
    </row>
    <row r="8825" spans="2:7" x14ac:dyDescent="0.25">
      <c r="B8825" s="69" t="s">
        <v>20300</v>
      </c>
      <c r="C8825" s="44">
        <v>1995</v>
      </c>
      <c r="D8825" s="44">
        <v>1995</v>
      </c>
      <c r="E8825" s="193" t="s">
        <v>13480</v>
      </c>
      <c r="F8825" s="45" t="s">
        <v>1783</v>
      </c>
      <c r="G8825" s="39" t="s">
        <v>5088</v>
      </c>
    </row>
    <row r="8826" spans="2:7" x14ac:dyDescent="0.25">
      <c r="B8826" s="69" t="s">
        <v>7855</v>
      </c>
      <c r="C8826" s="44">
        <v>1995</v>
      </c>
      <c r="D8826" s="44">
        <v>1995</v>
      </c>
      <c r="E8826" s="193" t="s">
        <v>13480</v>
      </c>
      <c r="F8826" s="45" t="s">
        <v>1783</v>
      </c>
      <c r="G8826" s="39" t="s">
        <v>5088</v>
      </c>
    </row>
    <row r="8827" spans="2:7" x14ac:dyDescent="0.25">
      <c r="B8827" s="69" t="s">
        <v>6302</v>
      </c>
      <c r="C8827" s="44">
        <v>1995</v>
      </c>
      <c r="D8827" s="44">
        <v>1995</v>
      </c>
      <c r="E8827" s="193" t="s">
        <v>13480</v>
      </c>
      <c r="F8827" s="45" t="s">
        <v>1783</v>
      </c>
      <c r="G8827" s="39" t="s">
        <v>5088</v>
      </c>
    </row>
    <row r="8828" spans="2:7" x14ac:dyDescent="0.25">
      <c r="B8828" s="69" t="s">
        <v>6842</v>
      </c>
      <c r="C8828" s="44">
        <v>1995</v>
      </c>
      <c r="D8828" s="44">
        <v>1995</v>
      </c>
      <c r="E8828" s="193" t="s">
        <v>13480</v>
      </c>
      <c r="F8828" s="45" t="s">
        <v>1783</v>
      </c>
      <c r="G8828" s="39" t="s">
        <v>5088</v>
      </c>
    </row>
    <row r="8829" spans="2:7" x14ac:dyDescent="0.25">
      <c r="B8829" s="69" t="s">
        <v>10526</v>
      </c>
      <c r="C8829" s="44">
        <v>1995</v>
      </c>
      <c r="D8829" s="44">
        <v>1995</v>
      </c>
      <c r="E8829" s="193" t="s">
        <v>13480</v>
      </c>
      <c r="F8829" s="45" t="s">
        <v>1783</v>
      </c>
      <c r="G8829" s="39" t="s">
        <v>5088</v>
      </c>
    </row>
    <row r="8830" spans="2:7" x14ac:dyDescent="0.25">
      <c r="B8830" s="69" t="s">
        <v>20301</v>
      </c>
      <c r="C8830" s="44">
        <v>1995.1</v>
      </c>
      <c r="D8830" s="44" t="s">
        <v>11479</v>
      </c>
      <c r="E8830" s="51" t="s">
        <v>16692</v>
      </c>
      <c r="F8830" s="45" t="s">
        <v>11480</v>
      </c>
      <c r="G8830" s="39" t="s">
        <v>11481</v>
      </c>
    </row>
    <row r="8831" spans="2:7" x14ac:dyDescent="0.25">
      <c r="B8831" s="69" t="s">
        <v>11479</v>
      </c>
      <c r="C8831" s="44">
        <v>1995.1</v>
      </c>
      <c r="D8831" s="44" t="s">
        <v>11479</v>
      </c>
      <c r="E8831" s="51" t="s">
        <v>16692</v>
      </c>
      <c r="F8831" s="45" t="s">
        <v>11480</v>
      </c>
      <c r="G8831" s="39" t="s">
        <v>11481</v>
      </c>
    </row>
    <row r="8832" spans="2:7" x14ac:dyDescent="0.25">
      <c r="B8832" s="69" t="s">
        <v>11482</v>
      </c>
      <c r="C8832" s="44">
        <v>1995.1</v>
      </c>
      <c r="D8832" s="44" t="s">
        <v>11479</v>
      </c>
      <c r="E8832" s="51" t="s">
        <v>16692</v>
      </c>
      <c r="F8832" s="45" t="s">
        <v>11480</v>
      </c>
      <c r="G8832" s="39" t="s">
        <v>11481</v>
      </c>
    </row>
    <row r="8833" spans="2:7" x14ac:dyDescent="0.25">
      <c r="B8833" s="69" t="s">
        <v>11483</v>
      </c>
      <c r="C8833" s="44">
        <v>1995.1</v>
      </c>
      <c r="D8833" s="44" t="s">
        <v>11479</v>
      </c>
      <c r="E8833" s="51" t="s">
        <v>16692</v>
      </c>
      <c r="F8833" s="45" t="s">
        <v>11480</v>
      </c>
      <c r="G8833" s="39" t="s">
        <v>11481</v>
      </c>
    </row>
    <row r="8834" spans="2:7" x14ac:dyDescent="0.25">
      <c r="B8834" s="69" t="s">
        <v>11484</v>
      </c>
      <c r="C8834" s="44">
        <v>1995.1</v>
      </c>
      <c r="D8834" s="44" t="s">
        <v>11479</v>
      </c>
      <c r="E8834" s="51" t="s">
        <v>16692</v>
      </c>
      <c r="F8834" s="45" t="s">
        <v>11480</v>
      </c>
      <c r="G8834" s="39" t="s">
        <v>11481</v>
      </c>
    </row>
    <row r="8835" spans="2:7" x14ac:dyDescent="0.25">
      <c r="B8835" s="69" t="s">
        <v>11485</v>
      </c>
      <c r="C8835" s="44">
        <v>1995.1</v>
      </c>
      <c r="D8835" s="44" t="s">
        <v>11479</v>
      </c>
      <c r="E8835" s="51" t="s">
        <v>16692</v>
      </c>
      <c r="F8835" s="45" t="s">
        <v>11480</v>
      </c>
      <c r="G8835" s="39" t="s">
        <v>11481</v>
      </c>
    </row>
    <row r="8836" spans="2:7" x14ac:dyDescent="0.25">
      <c r="B8836" s="69" t="s">
        <v>20303</v>
      </c>
      <c r="C8836" s="44">
        <v>1997</v>
      </c>
      <c r="D8836" s="44">
        <v>1997</v>
      </c>
      <c r="E8836" s="193" t="s">
        <v>13482</v>
      </c>
      <c r="F8836" s="45" t="s">
        <v>5085</v>
      </c>
      <c r="G8836" s="39" t="s">
        <v>5084</v>
      </c>
    </row>
    <row r="8837" spans="2:7" x14ac:dyDescent="0.25">
      <c r="B8837" s="69" t="s">
        <v>6304</v>
      </c>
      <c r="C8837" s="44">
        <v>1997</v>
      </c>
      <c r="D8837" s="44">
        <v>1997</v>
      </c>
      <c r="E8837" s="193" t="s">
        <v>13482</v>
      </c>
      <c r="F8837" s="45" t="s">
        <v>5085</v>
      </c>
      <c r="G8837" s="39" t="s">
        <v>5084</v>
      </c>
    </row>
    <row r="8838" spans="2:7" x14ac:dyDescent="0.25">
      <c r="B8838" s="69" t="s">
        <v>7857</v>
      </c>
      <c r="C8838" s="44">
        <v>1997</v>
      </c>
      <c r="D8838" s="44">
        <v>1997</v>
      </c>
      <c r="E8838" s="193" t="s">
        <v>13482</v>
      </c>
      <c r="F8838" s="45" t="s">
        <v>5085</v>
      </c>
      <c r="G8838" s="39" t="s">
        <v>5084</v>
      </c>
    </row>
    <row r="8839" spans="2:7" x14ac:dyDescent="0.25">
      <c r="B8839" s="69" t="s">
        <v>3681</v>
      </c>
      <c r="C8839" s="44">
        <v>1997</v>
      </c>
      <c r="D8839" s="44">
        <v>1997</v>
      </c>
      <c r="E8839" s="193" t="s">
        <v>13482</v>
      </c>
      <c r="F8839" s="45" t="s">
        <v>5085</v>
      </c>
      <c r="G8839" s="39" t="s">
        <v>5084</v>
      </c>
    </row>
    <row r="8840" spans="2:7" x14ac:dyDescent="0.25">
      <c r="B8840" s="69" t="s">
        <v>10581</v>
      </c>
      <c r="C8840" s="44">
        <v>1997</v>
      </c>
      <c r="D8840" s="44">
        <v>1997</v>
      </c>
      <c r="E8840" s="193" t="s">
        <v>13482</v>
      </c>
      <c r="F8840" s="45" t="s">
        <v>5085</v>
      </c>
      <c r="G8840" s="39" t="s">
        <v>5084</v>
      </c>
    </row>
    <row r="8841" spans="2:7" x14ac:dyDescent="0.25">
      <c r="B8841" s="69" t="s">
        <v>20302</v>
      </c>
      <c r="C8841" s="44">
        <v>1996</v>
      </c>
      <c r="D8841" s="44">
        <v>1996</v>
      </c>
      <c r="E8841" s="193" t="s">
        <v>13481</v>
      </c>
      <c r="F8841" s="45" t="s">
        <v>5087</v>
      </c>
      <c r="G8841" s="39" t="s">
        <v>5086</v>
      </c>
    </row>
    <row r="8842" spans="2:7" x14ac:dyDescent="0.25">
      <c r="B8842" s="69" t="s">
        <v>7370</v>
      </c>
      <c r="C8842" s="44">
        <v>1996</v>
      </c>
      <c r="D8842" s="44">
        <v>1996</v>
      </c>
      <c r="E8842" s="193" t="s">
        <v>13481</v>
      </c>
      <c r="F8842" s="45" t="s">
        <v>5087</v>
      </c>
      <c r="G8842" s="39" t="s">
        <v>5086</v>
      </c>
    </row>
    <row r="8843" spans="2:7" x14ac:dyDescent="0.25">
      <c r="B8843" s="69" t="s">
        <v>6862</v>
      </c>
      <c r="C8843" s="44">
        <v>1996</v>
      </c>
      <c r="D8843" s="44">
        <v>1996</v>
      </c>
      <c r="E8843" s="193" t="s">
        <v>13481</v>
      </c>
      <c r="F8843" s="45" t="s">
        <v>5087</v>
      </c>
      <c r="G8843" s="39" t="s">
        <v>5086</v>
      </c>
    </row>
    <row r="8844" spans="2:7" x14ac:dyDescent="0.25">
      <c r="B8844" s="69" t="s">
        <v>6303</v>
      </c>
      <c r="C8844" s="44">
        <v>1996</v>
      </c>
      <c r="D8844" s="44">
        <v>1996</v>
      </c>
      <c r="E8844" s="193" t="s">
        <v>13481</v>
      </c>
      <c r="F8844" s="45" t="s">
        <v>5087</v>
      </c>
      <c r="G8844" s="39" t="s">
        <v>5086</v>
      </c>
    </row>
    <row r="8845" spans="2:7" x14ac:dyDescent="0.25">
      <c r="B8845" s="69" t="s">
        <v>7856</v>
      </c>
      <c r="C8845" s="44">
        <v>1996</v>
      </c>
      <c r="D8845" s="44">
        <v>1996</v>
      </c>
      <c r="E8845" s="193" t="s">
        <v>13481</v>
      </c>
      <c r="F8845" s="45" t="s">
        <v>5087</v>
      </c>
      <c r="G8845" s="39" t="s">
        <v>5086</v>
      </c>
    </row>
    <row r="8846" spans="2:7" x14ac:dyDescent="0.25">
      <c r="B8846" s="69" t="s">
        <v>20304</v>
      </c>
      <c r="C8846" s="44">
        <v>1998</v>
      </c>
      <c r="D8846" s="44">
        <v>1998</v>
      </c>
      <c r="E8846" s="193" t="s">
        <v>13483</v>
      </c>
      <c r="F8846" s="45" t="s">
        <v>5083</v>
      </c>
      <c r="G8846" s="39" t="s">
        <v>5082</v>
      </c>
    </row>
    <row r="8847" spans="2:7" x14ac:dyDescent="0.25">
      <c r="B8847" s="69" t="s">
        <v>6305</v>
      </c>
      <c r="C8847" s="44">
        <v>1998</v>
      </c>
      <c r="D8847" s="44">
        <v>1998</v>
      </c>
      <c r="E8847" s="193" t="s">
        <v>13483</v>
      </c>
      <c r="F8847" s="45" t="s">
        <v>5083</v>
      </c>
      <c r="G8847" s="39" t="s">
        <v>5082</v>
      </c>
    </row>
    <row r="8848" spans="2:7" x14ac:dyDescent="0.25">
      <c r="B8848" s="69" t="s">
        <v>7858</v>
      </c>
      <c r="C8848" s="44">
        <v>1998</v>
      </c>
      <c r="D8848" s="44">
        <v>1998</v>
      </c>
      <c r="E8848" s="193" t="s">
        <v>13483</v>
      </c>
      <c r="F8848" s="45" t="s">
        <v>5083</v>
      </c>
      <c r="G8848" s="39" t="s">
        <v>5082</v>
      </c>
    </row>
    <row r="8849" spans="2:7" x14ac:dyDescent="0.25">
      <c r="B8849" s="69" t="s">
        <v>3640</v>
      </c>
      <c r="C8849" s="44">
        <v>1998</v>
      </c>
      <c r="D8849" s="44">
        <v>1998</v>
      </c>
      <c r="E8849" s="193" t="s">
        <v>13483</v>
      </c>
      <c r="F8849" s="45" t="s">
        <v>5083</v>
      </c>
      <c r="G8849" s="39" t="s">
        <v>5082</v>
      </c>
    </row>
    <row r="8850" spans="2:7" x14ac:dyDescent="0.25">
      <c r="B8850" s="69" t="s">
        <v>10506</v>
      </c>
      <c r="C8850" s="44">
        <v>1998</v>
      </c>
      <c r="D8850" s="44">
        <v>1998</v>
      </c>
      <c r="E8850" s="193" t="s">
        <v>13483</v>
      </c>
      <c r="F8850" s="45" t="s">
        <v>5083</v>
      </c>
      <c r="G8850" s="39" t="s">
        <v>5082</v>
      </c>
    </row>
    <row r="8851" spans="2:7" x14ac:dyDescent="0.25">
      <c r="B8851" s="69" t="s">
        <v>20310</v>
      </c>
      <c r="C8851" s="44">
        <v>2004</v>
      </c>
      <c r="D8851" s="44">
        <v>2004</v>
      </c>
      <c r="E8851" s="193" t="s">
        <v>13489</v>
      </c>
      <c r="F8851" s="45" t="s">
        <v>4710</v>
      </c>
      <c r="G8851" s="39" t="s">
        <v>4711</v>
      </c>
    </row>
    <row r="8852" spans="2:7" x14ac:dyDescent="0.25">
      <c r="B8852" s="69" t="s">
        <v>6311</v>
      </c>
      <c r="C8852" s="44">
        <v>2004</v>
      </c>
      <c r="D8852" s="44">
        <v>2004</v>
      </c>
      <c r="E8852" s="193" t="s">
        <v>13489</v>
      </c>
      <c r="F8852" s="45" t="s">
        <v>4710</v>
      </c>
      <c r="G8852" s="39" t="s">
        <v>4711</v>
      </c>
    </row>
    <row r="8853" spans="2:7" x14ac:dyDescent="0.25">
      <c r="B8853" s="69" t="s">
        <v>7864</v>
      </c>
      <c r="C8853" s="44">
        <v>2004</v>
      </c>
      <c r="D8853" s="44">
        <v>2004</v>
      </c>
      <c r="E8853" s="193" t="s">
        <v>13489</v>
      </c>
      <c r="F8853" s="45" t="s">
        <v>4710</v>
      </c>
      <c r="G8853" s="39" t="s">
        <v>4711</v>
      </c>
    </row>
    <row r="8854" spans="2:7" x14ac:dyDescent="0.25">
      <c r="B8854" s="69" t="s">
        <v>1029</v>
      </c>
      <c r="C8854" s="44">
        <v>2004</v>
      </c>
      <c r="D8854" s="44">
        <v>2004</v>
      </c>
      <c r="E8854" s="193" t="s">
        <v>13489</v>
      </c>
      <c r="F8854" s="45" t="s">
        <v>4710</v>
      </c>
      <c r="G8854" s="39" t="s">
        <v>4711</v>
      </c>
    </row>
    <row r="8855" spans="2:7" x14ac:dyDescent="0.25">
      <c r="B8855" s="69" t="s">
        <v>9267</v>
      </c>
      <c r="C8855" s="44">
        <v>2004</v>
      </c>
      <c r="D8855" s="44">
        <v>2004</v>
      </c>
      <c r="E8855" s="193" t="s">
        <v>13489</v>
      </c>
      <c r="F8855" s="45" t="s">
        <v>4710</v>
      </c>
      <c r="G8855" s="39" t="s">
        <v>4711</v>
      </c>
    </row>
    <row r="8856" spans="2:7" x14ac:dyDescent="0.25">
      <c r="B8856" s="69" t="s">
        <v>20305</v>
      </c>
      <c r="C8856" s="44">
        <v>1999</v>
      </c>
      <c r="D8856" s="44">
        <v>1999</v>
      </c>
      <c r="E8856" s="193" t="s">
        <v>13484</v>
      </c>
      <c r="F8856" s="45" t="s">
        <v>5081</v>
      </c>
      <c r="G8856" s="39" t="s">
        <v>5080</v>
      </c>
    </row>
    <row r="8857" spans="2:7" x14ac:dyDescent="0.25">
      <c r="B8857" s="69" t="s">
        <v>6805</v>
      </c>
      <c r="C8857" s="44">
        <v>1999</v>
      </c>
      <c r="D8857" s="44">
        <v>1999</v>
      </c>
      <c r="E8857" s="193" t="s">
        <v>13484</v>
      </c>
      <c r="F8857" s="45" t="s">
        <v>5081</v>
      </c>
      <c r="G8857" s="39" t="s">
        <v>5080</v>
      </c>
    </row>
    <row r="8858" spans="2:7" x14ac:dyDescent="0.25">
      <c r="B8858" s="69" t="s">
        <v>10211</v>
      </c>
      <c r="C8858" s="44">
        <v>1999</v>
      </c>
      <c r="D8858" s="44">
        <v>1999</v>
      </c>
      <c r="E8858" s="193" t="s">
        <v>13484</v>
      </c>
      <c r="F8858" s="45" t="s">
        <v>5081</v>
      </c>
      <c r="G8858" s="39" t="s">
        <v>5080</v>
      </c>
    </row>
    <row r="8859" spans="2:7" x14ac:dyDescent="0.25">
      <c r="B8859" s="69" t="s">
        <v>7859</v>
      </c>
      <c r="C8859" s="44">
        <v>1999</v>
      </c>
      <c r="D8859" s="44">
        <v>1999</v>
      </c>
      <c r="E8859" s="193" t="s">
        <v>13484</v>
      </c>
      <c r="F8859" s="45" t="s">
        <v>5081</v>
      </c>
      <c r="G8859" s="39" t="s">
        <v>5080</v>
      </c>
    </row>
    <row r="8860" spans="2:7" x14ac:dyDescent="0.25">
      <c r="B8860" s="69" t="s">
        <v>6306</v>
      </c>
      <c r="C8860" s="44">
        <v>1999</v>
      </c>
      <c r="D8860" s="44">
        <v>1999</v>
      </c>
      <c r="E8860" s="193" t="s">
        <v>13484</v>
      </c>
      <c r="F8860" s="45" t="s">
        <v>5081</v>
      </c>
      <c r="G8860" s="39" t="s">
        <v>5080</v>
      </c>
    </row>
    <row r="8861" spans="2:7" x14ac:dyDescent="0.25">
      <c r="B8861" s="69" t="s">
        <v>20320</v>
      </c>
      <c r="C8861" s="44">
        <v>2014</v>
      </c>
      <c r="D8861" s="44">
        <v>2014</v>
      </c>
      <c r="E8861" s="193" t="s">
        <v>13499</v>
      </c>
      <c r="F8861" s="45" t="s">
        <v>5059</v>
      </c>
      <c r="G8861" s="39" t="s">
        <v>5058</v>
      </c>
    </row>
    <row r="8862" spans="2:7" x14ac:dyDescent="0.25">
      <c r="B8862" s="69" t="s">
        <v>6321</v>
      </c>
      <c r="C8862" s="44">
        <v>2014</v>
      </c>
      <c r="D8862" s="44">
        <v>2014</v>
      </c>
      <c r="E8862" s="193" t="s">
        <v>13499</v>
      </c>
      <c r="F8862" s="45" t="s">
        <v>5059</v>
      </c>
      <c r="G8862" s="39" t="s">
        <v>5058</v>
      </c>
    </row>
    <row r="8863" spans="2:7" x14ac:dyDescent="0.25">
      <c r="B8863" s="69" t="s">
        <v>7874</v>
      </c>
      <c r="C8863" s="44">
        <v>2014</v>
      </c>
      <c r="D8863" s="44">
        <v>2014</v>
      </c>
      <c r="E8863" s="193" t="s">
        <v>13499</v>
      </c>
      <c r="F8863" s="45" t="s">
        <v>5059</v>
      </c>
      <c r="G8863" s="39" t="s">
        <v>5058</v>
      </c>
    </row>
    <row r="8864" spans="2:7" x14ac:dyDescent="0.25">
      <c r="B8864" s="69" t="s">
        <v>3552</v>
      </c>
      <c r="C8864" s="44">
        <v>2014</v>
      </c>
      <c r="D8864" s="44">
        <v>2014</v>
      </c>
      <c r="E8864" s="193" t="s">
        <v>13499</v>
      </c>
      <c r="F8864" s="45" t="s">
        <v>5059</v>
      </c>
      <c r="G8864" s="39" t="s">
        <v>5058</v>
      </c>
    </row>
    <row r="8865" spans="2:7" x14ac:dyDescent="0.25">
      <c r="B8865" s="69" t="s">
        <v>10376</v>
      </c>
      <c r="C8865" s="44">
        <v>2014</v>
      </c>
      <c r="D8865" s="44">
        <v>2014</v>
      </c>
      <c r="E8865" s="193" t="s">
        <v>13499</v>
      </c>
      <c r="F8865" s="45" t="s">
        <v>5059</v>
      </c>
      <c r="G8865" s="39" t="s">
        <v>5058</v>
      </c>
    </row>
    <row r="8866" spans="2:7" x14ac:dyDescent="0.25">
      <c r="B8866" s="69" t="s">
        <v>20321</v>
      </c>
      <c r="C8866" s="44">
        <v>2015</v>
      </c>
      <c r="D8866" s="44">
        <v>2015</v>
      </c>
      <c r="E8866" s="193" t="s">
        <v>13500</v>
      </c>
      <c r="F8866" s="45" t="s">
        <v>5057</v>
      </c>
      <c r="G8866" s="39" t="s">
        <v>5056</v>
      </c>
    </row>
    <row r="8867" spans="2:7" x14ac:dyDescent="0.25">
      <c r="B8867" s="69" t="s">
        <v>6322</v>
      </c>
      <c r="C8867" s="44">
        <v>2015</v>
      </c>
      <c r="D8867" s="44">
        <v>2015</v>
      </c>
      <c r="E8867" s="193" t="s">
        <v>13500</v>
      </c>
      <c r="F8867" s="45" t="s">
        <v>5057</v>
      </c>
      <c r="G8867" s="39" t="s">
        <v>5056</v>
      </c>
    </row>
    <row r="8868" spans="2:7" x14ac:dyDescent="0.25">
      <c r="B8868" s="69" t="s">
        <v>7875</v>
      </c>
      <c r="C8868" s="44">
        <v>2015</v>
      </c>
      <c r="D8868" s="44">
        <v>2015</v>
      </c>
      <c r="E8868" s="193" t="s">
        <v>13500</v>
      </c>
      <c r="F8868" s="45" t="s">
        <v>5057</v>
      </c>
      <c r="G8868" s="39" t="s">
        <v>5056</v>
      </c>
    </row>
    <row r="8869" spans="2:7" x14ac:dyDescent="0.25">
      <c r="B8869" s="69" t="s">
        <v>7281</v>
      </c>
      <c r="C8869" s="44">
        <v>2015</v>
      </c>
      <c r="D8869" s="44">
        <v>2015</v>
      </c>
      <c r="E8869" s="193" t="s">
        <v>13500</v>
      </c>
      <c r="F8869" s="45" t="s">
        <v>5057</v>
      </c>
      <c r="G8869" s="39" t="s">
        <v>5056</v>
      </c>
    </row>
    <row r="8870" spans="2:7" x14ac:dyDescent="0.25">
      <c r="B8870" s="69" t="s">
        <v>10216</v>
      </c>
      <c r="C8870" s="44">
        <v>2015</v>
      </c>
      <c r="D8870" s="44">
        <v>2015</v>
      </c>
      <c r="E8870" s="193" t="s">
        <v>13500</v>
      </c>
      <c r="F8870" s="45" t="s">
        <v>5057</v>
      </c>
      <c r="G8870" s="39" t="s">
        <v>5056</v>
      </c>
    </row>
    <row r="8871" spans="2:7" x14ac:dyDescent="0.25">
      <c r="B8871" s="69" t="s">
        <v>20306</v>
      </c>
      <c r="C8871" s="44">
        <v>2000</v>
      </c>
      <c r="D8871" s="44">
        <v>2000</v>
      </c>
      <c r="E8871" s="193" t="s">
        <v>13485</v>
      </c>
      <c r="F8871" s="45" t="s">
        <v>5079</v>
      </c>
      <c r="G8871" s="39" t="s">
        <v>5078</v>
      </c>
    </row>
    <row r="8872" spans="2:7" x14ac:dyDescent="0.25">
      <c r="B8872" s="69" t="s">
        <v>1156</v>
      </c>
      <c r="C8872" s="44">
        <v>2000</v>
      </c>
      <c r="D8872" s="44">
        <v>2000</v>
      </c>
      <c r="E8872" s="193" t="s">
        <v>13485</v>
      </c>
      <c r="F8872" s="45" t="s">
        <v>5079</v>
      </c>
      <c r="G8872" s="39" t="s">
        <v>5078</v>
      </c>
    </row>
    <row r="8873" spans="2:7" x14ac:dyDescent="0.25">
      <c r="B8873" s="69" t="s">
        <v>6184</v>
      </c>
      <c r="C8873" s="44">
        <v>2000</v>
      </c>
      <c r="D8873" s="44">
        <v>2000</v>
      </c>
      <c r="E8873" s="193" t="s">
        <v>13485</v>
      </c>
      <c r="F8873" s="45" t="s">
        <v>5079</v>
      </c>
      <c r="G8873" s="39" t="s">
        <v>5078</v>
      </c>
    </row>
    <row r="8874" spans="2:7" x14ac:dyDescent="0.25">
      <c r="B8874" s="69" t="s">
        <v>7017</v>
      </c>
      <c r="C8874" s="44">
        <v>2000</v>
      </c>
      <c r="D8874" s="44">
        <v>2000</v>
      </c>
      <c r="E8874" s="193" t="s">
        <v>13485</v>
      </c>
      <c r="F8874" s="45" t="s">
        <v>5079</v>
      </c>
      <c r="G8874" s="39" t="s">
        <v>5078</v>
      </c>
    </row>
    <row r="8875" spans="2:7" x14ac:dyDescent="0.25">
      <c r="B8875" s="69" t="s">
        <v>6307</v>
      </c>
      <c r="C8875" s="44">
        <v>2000</v>
      </c>
      <c r="D8875" s="44">
        <v>2000</v>
      </c>
      <c r="E8875" s="193" t="s">
        <v>13485</v>
      </c>
      <c r="F8875" s="45" t="s">
        <v>5079</v>
      </c>
      <c r="G8875" s="39" t="s">
        <v>5078</v>
      </c>
    </row>
    <row r="8876" spans="2:7" x14ac:dyDescent="0.25">
      <c r="B8876" s="69" t="s">
        <v>7860</v>
      </c>
      <c r="C8876" s="44">
        <v>2000</v>
      </c>
      <c r="D8876" s="44">
        <v>2000</v>
      </c>
      <c r="E8876" s="193" t="s">
        <v>13485</v>
      </c>
      <c r="F8876" s="45" t="s">
        <v>5079</v>
      </c>
      <c r="G8876" s="39" t="s">
        <v>5078</v>
      </c>
    </row>
    <row r="8877" spans="2:7" x14ac:dyDescent="0.25">
      <c r="B8877" s="69" t="s">
        <v>20309</v>
      </c>
      <c r="C8877" s="44">
        <v>2003</v>
      </c>
      <c r="D8877" s="44">
        <v>2003</v>
      </c>
      <c r="E8877" s="193" t="s">
        <v>13488</v>
      </c>
      <c r="F8877" s="45" t="s">
        <v>5077</v>
      </c>
      <c r="G8877" s="39" t="s">
        <v>5076</v>
      </c>
    </row>
    <row r="8878" spans="2:7" x14ac:dyDescent="0.25">
      <c r="B8878" s="69" t="s">
        <v>7863</v>
      </c>
      <c r="C8878" s="44">
        <v>2003</v>
      </c>
      <c r="D8878" s="44">
        <v>2003</v>
      </c>
      <c r="E8878" s="193" t="s">
        <v>13488</v>
      </c>
      <c r="F8878" s="45" t="s">
        <v>5077</v>
      </c>
      <c r="G8878" s="39" t="s">
        <v>5076</v>
      </c>
    </row>
    <row r="8879" spans="2:7" x14ac:dyDescent="0.25">
      <c r="B8879" s="69" t="s">
        <v>6310</v>
      </c>
      <c r="C8879" s="44">
        <v>2003</v>
      </c>
      <c r="D8879" s="44">
        <v>2003</v>
      </c>
      <c r="E8879" s="193" t="s">
        <v>13488</v>
      </c>
      <c r="F8879" s="45" t="s">
        <v>5077</v>
      </c>
      <c r="G8879" s="39" t="s">
        <v>5076</v>
      </c>
    </row>
    <row r="8880" spans="2:7" x14ac:dyDescent="0.25">
      <c r="B8880" s="69" t="s">
        <v>10477</v>
      </c>
      <c r="C8880" s="44">
        <v>2003</v>
      </c>
      <c r="D8880" s="44">
        <v>2003</v>
      </c>
      <c r="E8880" s="193" t="s">
        <v>13488</v>
      </c>
      <c r="F8880" s="45" t="s">
        <v>5077</v>
      </c>
      <c r="G8880" s="39" t="s">
        <v>5076</v>
      </c>
    </row>
    <row r="8881" spans="2:7" x14ac:dyDescent="0.25">
      <c r="B8881" s="69" t="s">
        <v>3623</v>
      </c>
      <c r="C8881" s="44">
        <v>2003</v>
      </c>
      <c r="D8881" s="44">
        <v>2003</v>
      </c>
      <c r="E8881" s="193" t="s">
        <v>13488</v>
      </c>
      <c r="F8881" s="45" t="s">
        <v>5077</v>
      </c>
      <c r="G8881" s="39" t="s">
        <v>5076</v>
      </c>
    </row>
    <row r="8882" spans="2:7" x14ac:dyDescent="0.25">
      <c r="B8882" s="69" t="s">
        <v>1157</v>
      </c>
      <c r="C8882" s="44">
        <v>2003</v>
      </c>
      <c r="D8882" s="44">
        <v>2003</v>
      </c>
      <c r="E8882" s="193" t="s">
        <v>13488</v>
      </c>
      <c r="F8882" s="45" t="s">
        <v>5077</v>
      </c>
      <c r="G8882" s="39" t="s">
        <v>5076</v>
      </c>
    </row>
    <row r="8883" spans="2:7" x14ac:dyDescent="0.25">
      <c r="B8883" s="69" t="s">
        <v>20307</v>
      </c>
      <c r="C8883" s="44">
        <v>2001</v>
      </c>
      <c r="D8883" s="44">
        <v>2001</v>
      </c>
      <c r="E8883" s="193" t="s">
        <v>13486</v>
      </c>
      <c r="F8883" s="45" t="s">
        <v>4706</v>
      </c>
      <c r="G8883" s="39" t="s">
        <v>4707</v>
      </c>
    </row>
    <row r="8884" spans="2:7" x14ac:dyDescent="0.25">
      <c r="B8884" s="69" t="s">
        <v>7254</v>
      </c>
      <c r="C8884" s="44">
        <v>2001</v>
      </c>
      <c r="D8884" s="44">
        <v>2001</v>
      </c>
      <c r="E8884" s="193" t="s">
        <v>13486</v>
      </c>
      <c r="F8884" s="45" t="s">
        <v>4706</v>
      </c>
      <c r="G8884" s="39" t="s">
        <v>4707</v>
      </c>
    </row>
    <row r="8885" spans="2:7" x14ac:dyDescent="0.25">
      <c r="B8885" s="69" t="s">
        <v>9454</v>
      </c>
      <c r="C8885" s="44">
        <v>2001</v>
      </c>
      <c r="D8885" s="44">
        <v>2001</v>
      </c>
      <c r="E8885" s="193" t="s">
        <v>13486</v>
      </c>
      <c r="F8885" s="45" t="s">
        <v>4706</v>
      </c>
      <c r="G8885" s="39" t="s">
        <v>4707</v>
      </c>
    </row>
    <row r="8886" spans="2:7" x14ac:dyDescent="0.25">
      <c r="B8886" s="69" t="s">
        <v>7861</v>
      </c>
      <c r="C8886" s="44">
        <v>2001</v>
      </c>
      <c r="D8886" s="44">
        <v>2001</v>
      </c>
      <c r="E8886" s="193" t="s">
        <v>13486</v>
      </c>
      <c r="F8886" s="45" t="s">
        <v>4706</v>
      </c>
      <c r="G8886" s="39" t="s">
        <v>4707</v>
      </c>
    </row>
    <row r="8887" spans="2:7" x14ac:dyDescent="0.25">
      <c r="B8887" s="69" t="s">
        <v>6308</v>
      </c>
      <c r="C8887" s="44">
        <v>2001</v>
      </c>
      <c r="D8887" s="44">
        <v>2001</v>
      </c>
      <c r="E8887" s="193" t="s">
        <v>13486</v>
      </c>
      <c r="F8887" s="45" t="s">
        <v>4706</v>
      </c>
      <c r="G8887" s="39" t="s">
        <v>4707</v>
      </c>
    </row>
    <row r="8888" spans="2:7" x14ac:dyDescent="0.25">
      <c r="B8888" s="69" t="s">
        <v>20308</v>
      </c>
      <c r="C8888" s="44">
        <v>2002</v>
      </c>
      <c r="D8888" s="44">
        <v>2002</v>
      </c>
      <c r="E8888" s="193" t="s">
        <v>13487</v>
      </c>
      <c r="F8888" s="45" t="s">
        <v>4708</v>
      </c>
      <c r="G8888" s="39" t="s">
        <v>4709</v>
      </c>
    </row>
    <row r="8889" spans="2:7" x14ac:dyDescent="0.25">
      <c r="B8889" s="69" t="s">
        <v>7862</v>
      </c>
      <c r="C8889" s="44">
        <v>2002</v>
      </c>
      <c r="D8889" s="44">
        <v>2002</v>
      </c>
      <c r="E8889" s="193" t="s">
        <v>13487</v>
      </c>
      <c r="F8889" s="45" t="s">
        <v>4708</v>
      </c>
      <c r="G8889" s="39" t="s">
        <v>4709</v>
      </c>
    </row>
    <row r="8890" spans="2:7" x14ac:dyDescent="0.25">
      <c r="B8890" s="69" t="s">
        <v>6309</v>
      </c>
      <c r="C8890" s="44">
        <v>2002</v>
      </c>
      <c r="D8890" s="44">
        <v>2002</v>
      </c>
      <c r="E8890" s="193" t="s">
        <v>13487</v>
      </c>
      <c r="F8890" s="45" t="s">
        <v>4708</v>
      </c>
      <c r="G8890" s="39" t="s">
        <v>4709</v>
      </c>
    </row>
    <row r="8891" spans="2:7" x14ac:dyDescent="0.25">
      <c r="B8891" s="69" t="s">
        <v>7345</v>
      </c>
      <c r="C8891" s="44">
        <v>2002</v>
      </c>
      <c r="D8891" s="44">
        <v>2002</v>
      </c>
      <c r="E8891" s="193" t="s">
        <v>13487</v>
      </c>
      <c r="F8891" s="45" t="s">
        <v>4708</v>
      </c>
      <c r="G8891" s="39" t="s">
        <v>4709</v>
      </c>
    </row>
    <row r="8892" spans="2:7" x14ac:dyDescent="0.25">
      <c r="B8892" s="69" t="s">
        <v>6707</v>
      </c>
      <c r="C8892" s="44">
        <v>2002</v>
      </c>
      <c r="D8892" s="44">
        <v>2002</v>
      </c>
      <c r="E8892" s="193" t="s">
        <v>13487</v>
      </c>
      <c r="F8892" s="45" t="s">
        <v>4708</v>
      </c>
      <c r="G8892" s="39" t="s">
        <v>4709</v>
      </c>
    </row>
    <row r="8893" spans="2:7" x14ac:dyDescent="0.25">
      <c r="B8893" s="69" t="s">
        <v>5938</v>
      </c>
      <c r="C8893" s="44">
        <v>2002</v>
      </c>
      <c r="D8893" s="44">
        <v>2002</v>
      </c>
      <c r="E8893" s="193" t="s">
        <v>13487</v>
      </c>
      <c r="F8893" s="45" t="s">
        <v>4708</v>
      </c>
      <c r="G8893" s="39" t="s">
        <v>4709</v>
      </c>
    </row>
    <row r="8894" spans="2:7" x14ac:dyDescent="0.25">
      <c r="B8894" s="69" t="s">
        <v>20311</v>
      </c>
      <c r="C8894" s="44">
        <v>2005</v>
      </c>
      <c r="D8894" s="44">
        <v>2005</v>
      </c>
      <c r="E8894" s="193" t="s">
        <v>13490</v>
      </c>
      <c r="F8894" s="45" t="s">
        <v>5075</v>
      </c>
      <c r="G8894" s="39" t="s">
        <v>5074</v>
      </c>
    </row>
    <row r="8895" spans="2:7" x14ac:dyDescent="0.25">
      <c r="B8895" s="69" t="s">
        <v>10169</v>
      </c>
      <c r="C8895" s="44">
        <v>2005</v>
      </c>
      <c r="D8895" s="44">
        <v>2005</v>
      </c>
      <c r="E8895" s="193" t="s">
        <v>13490</v>
      </c>
      <c r="F8895" s="45" t="s">
        <v>5075</v>
      </c>
      <c r="G8895" s="39" t="s">
        <v>5074</v>
      </c>
    </row>
    <row r="8896" spans="2:7" x14ac:dyDescent="0.25">
      <c r="B8896" s="69" t="s">
        <v>10612</v>
      </c>
      <c r="C8896" s="44">
        <v>2005</v>
      </c>
      <c r="D8896" s="44">
        <v>2005</v>
      </c>
      <c r="E8896" s="193" t="s">
        <v>13490</v>
      </c>
      <c r="F8896" s="45" t="s">
        <v>5075</v>
      </c>
      <c r="G8896" s="39" t="s">
        <v>5074</v>
      </c>
    </row>
    <row r="8897" spans="2:7" x14ac:dyDescent="0.25">
      <c r="B8897" s="69" t="s">
        <v>6312</v>
      </c>
      <c r="C8897" s="44">
        <v>2005</v>
      </c>
      <c r="D8897" s="44">
        <v>2005</v>
      </c>
      <c r="E8897" s="193" t="s">
        <v>13490</v>
      </c>
      <c r="F8897" s="45" t="s">
        <v>5075</v>
      </c>
      <c r="G8897" s="39" t="s">
        <v>5074</v>
      </c>
    </row>
    <row r="8898" spans="2:7" x14ac:dyDescent="0.25">
      <c r="B8898" s="69" t="s">
        <v>7865</v>
      </c>
      <c r="C8898" s="44">
        <v>2005</v>
      </c>
      <c r="D8898" s="44">
        <v>2005</v>
      </c>
      <c r="E8898" s="193" t="s">
        <v>13490</v>
      </c>
      <c r="F8898" s="45" t="s">
        <v>5075</v>
      </c>
      <c r="G8898" s="39" t="s">
        <v>5074</v>
      </c>
    </row>
    <row r="8899" spans="2:7" x14ac:dyDescent="0.25">
      <c r="B8899" s="69" t="s">
        <v>20313</v>
      </c>
      <c r="C8899" s="44">
        <v>2007</v>
      </c>
      <c r="D8899" s="44">
        <v>2007</v>
      </c>
      <c r="E8899" s="193" t="s">
        <v>13492</v>
      </c>
      <c r="F8899" s="45" t="s">
        <v>5071</v>
      </c>
      <c r="G8899" s="39" t="s">
        <v>5070</v>
      </c>
    </row>
    <row r="8900" spans="2:7" x14ac:dyDescent="0.25">
      <c r="B8900" s="69" t="s">
        <v>7867</v>
      </c>
      <c r="C8900" s="44">
        <v>2007</v>
      </c>
      <c r="D8900" s="44">
        <v>2007</v>
      </c>
      <c r="E8900" s="193" t="s">
        <v>13492</v>
      </c>
      <c r="F8900" s="45" t="s">
        <v>5071</v>
      </c>
      <c r="G8900" s="39" t="s">
        <v>5070</v>
      </c>
    </row>
    <row r="8901" spans="2:7" x14ac:dyDescent="0.25">
      <c r="B8901" s="69" t="s">
        <v>6314</v>
      </c>
      <c r="C8901" s="44">
        <v>2007</v>
      </c>
      <c r="D8901" s="44">
        <v>2007</v>
      </c>
      <c r="E8901" s="193" t="s">
        <v>13492</v>
      </c>
      <c r="F8901" s="45" t="s">
        <v>5071</v>
      </c>
      <c r="G8901" s="39" t="s">
        <v>5070</v>
      </c>
    </row>
    <row r="8902" spans="2:7" x14ac:dyDescent="0.25">
      <c r="B8902" s="69" t="s">
        <v>9257</v>
      </c>
      <c r="C8902" s="44">
        <v>2007</v>
      </c>
      <c r="D8902" s="44">
        <v>2007</v>
      </c>
      <c r="E8902" s="193" t="s">
        <v>13492</v>
      </c>
      <c r="F8902" s="45" t="s">
        <v>5071</v>
      </c>
      <c r="G8902" s="39" t="s">
        <v>5070</v>
      </c>
    </row>
    <row r="8903" spans="2:7" x14ac:dyDescent="0.25">
      <c r="B8903" s="69" t="s">
        <v>1022</v>
      </c>
      <c r="C8903" s="44">
        <v>2007</v>
      </c>
      <c r="D8903" s="44">
        <v>2007</v>
      </c>
      <c r="E8903" s="193" t="s">
        <v>13492</v>
      </c>
      <c r="F8903" s="45" t="s">
        <v>5071</v>
      </c>
      <c r="G8903" s="39" t="s">
        <v>5070</v>
      </c>
    </row>
    <row r="8904" spans="2:7" x14ac:dyDescent="0.25">
      <c r="B8904" s="69" t="s">
        <v>20312</v>
      </c>
      <c r="C8904" s="44">
        <v>2006</v>
      </c>
      <c r="D8904" s="44">
        <v>2006</v>
      </c>
      <c r="E8904" s="193" t="s">
        <v>13491</v>
      </c>
      <c r="F8904" s="45" t="s">
        <v>5073</v>
      </c>
      <c r="G8904" s="39" t="s">
        <v>5072</v>
      </c>
    </row>
    <row r="8905" spans="2:7" x14ac:dyDescent="0.25">
      <c r="B8905" s="69" t="s">
        <v>10189</v>
      </c>
      <c r="C8905" s="44">
        <v>2006</v>
      </c>
      <c r="D8905" s="44">
        <v>2006</v>
      </c>
      <c r="E8905" s="193" t="s">
        <v>13491</v>
      </c>
      <c r="F8905" s="45" t="s">
        <v>5073</v>
      </c>
      <c r="G8905" s="39" t="s">
        <v>5072</v>
      </c>
    </row>
    <row r="8906" spans="2:7" x14ac:dyDescent="0.25">
      <c r="B8906" s="69" t="s">
        <v>7269</v>
      </c>
      <c r="C8906" s="44">
        <v>2006</v>
      </c>
      <c r="D8906" s="44">
        <v>2006</v>
      </c>
      <c r="E8906" s="193" t="s">
        <v>13491</v>
      </c>
      <c r="F8906" s="45" t="s">
        <v>5073</v>
      </c>
      <c r="G8906" s="39" t="s">
        <v>5072</v>
      </c>
    </row>
    <row r="8907" spans="2:7" x14ac:dyDescent="0.25">
      <c r="B8907" s="69" t="s">
        <v>7866</v>
      </c>
      <c r="C8907" s="44">
        <v>2006</v>
      </c>
      <c r="D8907" s="44">
        <v>2006</v>
      </c>
      <c r="E8907" s="193" t="s">
        <v>13491</v>
      </c>
      <c r="F8907" s="45" t="s">
        <v>5073</v>
      </c>
      <c r="G8907" s="39" t="s">
        <v>5072</v>
      </c>
    </row>
    <row r="8908" spans="2:7" x14ac:dyDescent="0.25">
      <c r="B8908" s="69" t="s">
        <v>6313</v>
      </c>
      <c r="C8908" s="44">
        <v>2006</v>
      </c>
      <c r="D8908" s="44">
        <v>2006</v>
      </c>
      <c r="E8908" s="193" t="s">
        <v>13491</v>
      </c>
      <c r="F8908" s="45" t="s">
        <v>5073</v>
      </c>
      <c r="G8908" s="39" t="s">
        <v>5072</v>
      </c>
    </row>
    <row r="8909" spans="2:7" x14ac:dyDescent="0.25">
      <c r="B8909" s="69" t="s">
        <v>20318</v>
      </c>
      <c r="C8909" s="44">
        <v>2012</v>
      </c>
      <c r="D8909" s="44">
        <v>2012</v>
      </c>
      <c r="E8909" s="193" t="s">
        <v>13497</v>
      </c>
      <c r="F8909" s="45" t="s">
        <v>4712</v>
      </c>
      <c r="G8909" s="39" t="s">
        <v>4713</v>
      </c>
    </row>
    <row r="8910" spans="2:7" x14ac:dyDescent="0.25">
      <c r="B8910" s="69" t="s">
        <v>6319</v>
      </c>
      <c r="C8910" s="44">
        <v>2012</v>
      </c>
      <c r="D8910" s="44">
        <v>2012</v>
      </c>
      <c r="E8910" s="193" t="s">
        <v>13497</v>
      </c>
      <c r="F8910" s="45" t="s">
        <v>4712</v>
      </c>
      <c r="G8910" s="39" t="s">
        <v>4713</v>
      </c>
    </row>
    <row r="8911" spans="2:7" x14ac:dyDescent="0.25">
      <c r="B8911" s="69" t="s">
        <v>7872</v>
      </c>
      <c r="C8911" s="44">
        <v>2012</v>
      </c>
      <c r="D8911" s="44">
        <v>2012</v>
      </c>
      <c r="E8911" s="193" t="s">
        <v>13497</v>
      </c>
      <c r="F8911" s="45" t="s">
        <v>4712</v>
      </c>
      <c r="G8911" s="39" t="s">
        <v>4713</v>
      </c>
    </row>
    <row r="8912" spans="2:7" x14ac:dyDescent="0.25">
      <c r="B8912" s="69" t="s">
        <v>10178</v>
      </c>
      <c r="C8912" s="44">
        <v>2012</v>
      </c>
      <c r="D8912" s="44">
        <v>2012</v>
      </c>
      <c r="E8912" s="193" t="s">
        <v>13497</v>
      </c>
      <c r="F8912" s="45" t="s">
        <v>4712</v>
      </c>
      <c r="G8912" s="39" t="s">
        <v>4713</v>
      </c>
    </row>
    <row r="8913" spans="2:7" x14ac:dyDescent="0.25">
      <c r="B8913" s="69" t="s">
        <v>3761</v>
      </c>
      <c r="C8913" s="44">
        <v>2012</v>
      </c>
      <c r="D8913" s="44">
        <v>2012</v>
      </c>
      <c r="E8913" s="193" t="s">
        <v>13497</v>
      </c>
      <c r="F8913" s="45" t="s">
        <v>4712</v>
      </c>
      <c r="G8913" s="39" t="s">
        <v>4713</v>
      </c>
    </row>
    <row r="8914" spans="2:7" x14ac:dyDescent="0.25">
      <c r="B8914" s="69" t="s">
        <v>20317</v>
      </c>
      <c r="C8914" s="44">
        <v>2011</v>
      </c>
      <c r="D8914" s="44">
        <v>2011</v>
      </c>
      <c r="E8914" s="193" t="s">
        <v>13496</v>
      </c>
      <c r="F8914" s="45" t="s">
        <v>5063</v>
      </c>
      <c r="G8914" s="39" t="s">
        <v>5062</v>
      </c>
    </row>
    <row r="8915" spans="2:7" x14ac:dyDescent="0.25">
      <c r="B8915" s="69" t="s">
        <v>10456</v>
      </c>
      <c r="C8915" s="44">
        <v>2011</v>
      </c>
      <c r="D8915" s="44">
        <v>2011</v>
      </c>
      <c r="E8915" s="193" t="s">
        <v>13496</v>
      </c>
      <c r="F8915" s="45" t="s">
        <v>5063</v>
      </c>
      <c r="G8915" s="39" t="s">
        <v>5062</v>
      </c>
    </row>
    <row r="8916" spans="2:7" x14ac:dyDescent="0.25">
      <c r="B8916" s="69" t="s">
        <v>3615</v>
      </c>
      <c r="C8916" s="44">
        <v>2011</v>
      </c>
      <c r="D8916" s="44">
        <v>2011</v>
      </c>
      <c r="E8916" s="193" t="s">
        <v>13496</v>
      </c>
      <c r="F8916" s="45" t="s">
        <v>5063</v>
      </c>
      <c r="G8916" s="39" t="s">
        <v>5062</v>
      </c>
    </row>
    <row r="8917" spans="2:7" x14ac:dyDescent="0.25">
      <c r="B8917" s="69" t="s">
        <v>7871</v>
      </c>
      <c r="C8917" s="44">
        <v>2011</v>
      </c>
      <c r="D8917" s="44">
        <v>2011</v>
      </c>
      <c r="E8917" s="193" t="s">
        <v>13496</v>
      </c>
      <c r="F8917" s="45" t="s">
        <v>5063</v>
      </c>
      <c r="G8917" s="39" t="s">
        <v>5062</v>
      </c>
    </row>
    <row r="8918" spans="2:7" x14ac:dyDescent="0.25">
      <c r="B8918" s="69" t="s">
        <v>6318</v>
      </c>
      <c r="C8918" s="44">
        <v>2011</v>
      </c>
      <c r="D8918" s="44">
        <v>2011</v>
      </c>
      <c r="E8918" s="193" t="s">
        <v>13496</v>
      </c>
      <c r="F8918" s="45" t="s">
        <v>5063</v>
      </c>
      <c r="G8918" s="39" t="s">
        <v>5062</v>
      </c>
    </row>
    <row r="8919" spans="2:7" x14ac:dyDescent="0.25">
      <c r="B8919" s="69" t="s">
        <v>20314</v>
      </c>
      <c r="C8919" s="44">
        <v>2008</v>
      </c>
      <c r="D8919" s="44">
        <v>2008</v>
      </c>
      <c r="E8919" s="193" t="s">
        <v>13493</v>
      </c>
      <c r="F8919" s="45" t="s">
        <v>5069</v>
      </c>
      <c r="G8919" s="39" t="s">
        <v>5068</v>
      </c>
    </row>
    <row r="8920" spans="2:7" x14ac:dyDescent="0.25">
      <c r="B8920" s="69" t="s">
        <v>8199</v>
      </c>
      <c r="C8920" s="44">
        <v>2008</v>
      </c>
      <c r="D8920" s="44">
        <v>2008</v>
      </c>
      <c r="E8920" s="193" t="s">
        <v>13493</v>
      </c>
      <c r="F8920" s="45" t="s">
        <v>5069</v>
      </c>
      <c r="G8920" s="39" t="s">
        <v>5068</v>
      </c>
    </row>
    <row r="8921" spans="2:7" x14ac:dyDescent="0.25">
      <c r="B8921" s="69" t="s">
        <v>5527</v>
      </c>
      <c r="C8921" s="44">
        <v>2008</v>
      </c>
      <c r="D8921" s="44">
        <v>2008</v>
      </c>
      <c r="E8921" s="193" t="s">
        <v>13493</v>
      </c>
      <c r="F8921" s="45" t="s">
        <v>5069</v>
      </c>
      <c r="G8921" s="39" t="s">
        <v>5068</v>
      </c>
    </row>
    <row r="8922" spans="2:7" x14ac:dyDescent="0.25">
      <c r="B8922" s="69" t="s">
        <v>6315</v>
      </c>
      <c r="C8922" s="44">
        <v>2008</v>
      </c>
      <c r="D8922" s="44">
        <v>2008</v>
      </c>
      <c r="E8922" s="193" t="s">
        <v>13493</v>
      </c>
      <c r="F8922" s="45" t="s">
        <v>5069</v>
      </c>
      <c r="G8922" s="39" t="s">
        <v>5068</v>
      </c>
    </row>
    <row r="8923" spans="2:7" x14ac:dyDescent="0.25">
      <c r="B8923" s="69" t="s">
        <v>7868</v>
      </c>
      <c r="C8923" s="44">
        <v>2008</v>
      </c>
      <c r="D8923" s="44">
        <v>2008</v>
      </c>
      <c r="E8923" s="193" t="s">
        <v>13493</v>
      </c>
      <c r="F8923" s="45" t="s">
        <v>5069</v>
      </c>
      <c r="G8923" s="39" t="s">
        <v>5068</v>
      </c>
    </row>
    <row r="8924" spans="2:7" x14ac:dyDescent="0.25">
      <c r="B8924" s="69" t="s">
        <v>20315</v>
      </c>
      <c r="C8924" s="44">
        <v>2009</v>
      </c>
      <c r="D8924" s="44">
        <v>2009</v>
      </c>
      <c r="E8924" s="193" t="s">
        <v>13494</v>
      </c>
      <c r="F8924" s="45" t="s">
        <v>5067</v>
      </c>
      <c r="G8924" s="39" t="s">
        <v>5066</v>
      </c>
    </row>
    <row r="8925" spans="2:7" x14ac:dyDescent="0.25">
      <c r="B8925" s="69" t="s">
        <v>10372</v>
      </c>
      <c r="C8925" s="44">
        <v>2009</v>
      </c>
      <c r="D8925" s="44">
        <v>2009</v>
      </c>
      <c r="E8925" s="193" t="s">
        <v>13494</v>
      </c>
      <c r="F8925" s="45" t="s">
        <v>5067</v>
      </c>
      <c r="G8925" s="39" t="s">
        <v>5066</v>
      </c>
    </row>
    <row r="8926" spans="2:7" x14ac:dyDescent="0.25">
      <c r="B8926" s="69" t="s">
        <v>3550</v>
      </c>
      <c r="C8926" s="44">
        <v>2009</v>
      </c>
      <c r="D8926" s="44">
        <v>2009</v>
      </c>
      <c r="E8926" s="193" t="s">
        <v>13494</v>
      </c>
      <c r="F8926" s="45" t="s">
        <v>5067</v>
      </c>
      <c r="G8926" s="39" t="s">
        <v>5066</v>
      </c>
    </row>
    <row r="8927" spans="2:7" x14ac:dyDescent="0.25">
      <c r="B8927" s="69" t="s">
        <v>6316</v>
      </c>
      <c r="C8927" s="44">
        <v>2009</v>
      </c>
      <c r="D8927" s="44">
        <v>2009</v>
      </c>
      <c r="E8927" s="193" t="s">
        <v>13494</v>
      </c>
      <c r="F8927" s="45" t="s">
        <v>5067</v>
      </c>
      <c r="G8927" s="39" t="s">
        <v>5066</v>
      </c>
    </row>
    <row r="8928" spans="2:7" x14ac:dyDescent="0.25">
      <c r="B8928" s="69" t="s">
        <v>7869</v>
      </c>
      <c r="C8928" s="44">
        <v>2009</v>
      </c>
      <c r="D8928" s="44">
        <v>2009</v>
      </c>
      <c r="E8928" s="193" t="s">
        <v>13494</v>
      </c>
      <c r="F8928" s="45" t="s">
        <v>5067</v>
      </c>
      <c r="G8928" s="39" t="s">
        <v>5066</v>
      </c>
    </row>
    <row r="8929" spans="2:7" x14ac:dyDescent="0.25">
      <c r="B8929" s="69" t="s">
        <v>20316</v>
      </c>
      <c r="C8929" s="44">
        <v>2010</v>
      </c>
      <c r="D8929" s="44">
        <v>2010</v>
      </c>
      <c r="E8929" s="193" t="s">
        <v>13495</v>
      </c>
      <c r="F8929" s="45" t="s">
        <v>5065</v>
      </c>
      <c r="G8929" s="39" t="s">
        <v>5064</v>
      </c>
    </row>
    <row r="8930" spans="2:7" x14ac:dyDescent="0.25">
      <c r="B8930" s="69" t="s">
        <v>6317</v>
      </c>
      <c r="C8930" s="44">
        <v>2010</v>
      </c>
      <c r="D8930" s="44">
        <v>2010</v>
      </c>
      <c r="E8930" s="193" t="s">
        <v>13495</v>
      </c>
      <c r="F8930" s="45" t="s">
        <v>5065</v>
      </c>
      <c r="G8930" s="39" t="s">
        <v>5064</v>
      </c>
    </row>
    <row r="8931" spans="2:7" x14ac:dyDescent="0.25">
      <c r="B8931" s="69" t="s">
        <v>7870</v>
      </c>
      <c r="C8931" s="44">
        <v>2010</v>
      </c>
      <c r="D8931" s="44">
        <v>2010</v>
      </c>
      <c r="E8931" s="193" t="s">
        <v>13495</v>
      </c>
      <c r="F8931" s="45" t="s">
        <v>5065</v>
      </c>
      <c r="G8931" s="39" t="s">
        <v>5064</v>
      </c>
    </row>
    <row r="8932" spans="2:7" x14ac:dyDescent="0.25">
      <c r="B8932" s="69" t="s">
        <v>7131</v>
      </c>
      <c r="C8932" s="44">
        <v>2010</v>
      </c>
      <c r="D8932" s="44">
        <v>2010</v>
      </c>
      <c r="E8932" s="193" t="s">
        <v>13495</v>
      </c>
      <c r="F8932" s="45" t="s">
        <v>5065</v>
      </c>
      <c r="G8932" s="39" t="s">
        <v>5064</v>
      </c>
    </row>
    <row r="8933" spans="2:7" x14ac:dyDescent="0.25">
      <c r="B8933" s="69" t="s">
        <v>3698</v>
      </c>
      <c r="C8933" s="44">
        <v>2010</v>
      </c>
      <c r="D8933" s="44">
        <v>2010</v>
      </c>
      <c r="E8933" s="193" t="s">
        <v>13495</v>
      </c>
      <c r="F8933" s="45" t="s">
        <v>5065</v>
      </c>
      <c r="G8933" s="39" t="s">
        <v>5064</v>
      </c>
    </row>
    <row r="8934" spans="2:7" x14ac:dyDescent="0.25">
      <c r="B8934" s="69" t="s">
        <v>20319</v>
      </c>
      <c r="C8934" s="44">
        <v>2013</v>
      </c>
      <c r="D8934" s="44">
        <v>2013</v>
      </c>
      <c r="E8934" s="193" t="s">
        <v>13498</v>
      </c>
      <c r="F8934" s="45" t="s">
        <v>5061</v>
      </c>
      <c r="G8934" s="39" t="s">
        <v>5060</v>
      </c>
    </row>
    <row r="8935" spans="2:7" x14ac:dyDescent="0.25">
      <c r="B8935" s="69" t="s">
        <v>3637</v>
      </c>
      <c r="C8935" s="44">
        <v>2013</v>
      </c>
      <c r="D8935" s="44">
        <v>2013</v>
      </c>
      <c r="E8935" s="193" t="s">
        <v>13498</v>
      </c>
      <c r="F8935" s="45" t="s">
        <v>5061</v>
      </c>
      <c r="G8935" s="39" t="s">
        <v>5060</v>
      </c>
    </row>
    <row r="8936" spans="2:7" x14ac:dyDescent="0.25">
      <c r="B8936" s="69" t="s">
        <v>10503</v>
      </c>
      <c r="C8936" s="44">
        <v>2013</v>
      </c>
      <c r="D8936" s="44">
        <v>2013</v>
      </c>
      <c r="E8936" s="193" t="s">
        <v>13498</v>
      </c>
      <c r="F8936" s="45" t="s">
        <v>5061</v>
      </c>
      <c r="G8936" s="39" t="s">
        <v>5060</v>
      </c>
    </row>
    <row r="8937" spans="2:7" x14ac:dyDescent="0.25">
      <c r="B8937" s="69" t="s">
        <v>7873</v>
      </c>
      <c r="C8937" s="44">
        <v>2013</v>
      </c>
      <c r="D8937" s="44">
        <v>2013</v>
      </c>
      <c r="E8937" s="193" t="s">
        <v>13498</v>
      </c>
      <c r="F8937" s="45" t="s">
        <v>5061</v>
      </c>
      <c r="G8937" s="39" t="s">
        <v>5060</v>
      </c>
    </row>
    <row r="8938" spans="2:7" x14ac:dyDescent="0.25">
      <c r="B8938" s="69" t="s">
        <v>6320</v>
      </c>
      <c r="C8938" s="44">
        <v>2013</v>
      </c>
      <c r="D8938" s="44">
        <v>2013</v>
      </c>
      <c r="E8938" s="193" t="s">
        <v>13498</v>
      </c>
      <c r="F8938" s="45" t="s">
        <v>5061</v>
      </c>
      <c r="G8938" s="39" t="s">
        <v>5060</v>
      </c>
    </row>
    <row r="8939" spans="2:7" x14ac:dyDescent="0.25">
      <c r="B8939" s="69" t="s">
        <v>20299</v>
      </c>
      <c r="C8939" s="44">
        <v>1994</v>
      </c>
      <c r="D8939" s="44">
        <v>1994</v>
      </c>
      <c r="E8939" s="193" t="s">
        <v>13479</v>
      </c>
      <c r="F8939" s="45" t="s">
        <v>1785</v>
      </c>
      <c r="G8939" s="39" t="s">
        <v>1784</v>
      </c>
    </row>
    <row r="8940" spans="2:7" x14ac:dyDescent="0.25">
      <c r="B8940" s="69" t="s">
        <v>10802</v>
      </c>
      <c r="C8940" s="44">
        <v>1994</v>
      </c>
      <c r="D8940" s="44">
        <v>1994</v>
      </c>
      <c r="E8940" s="193" t="s">
        <v>13479</v>
      </c>
      <c r="F8940" s="45" t="s">
        <v>1785</v>
      </c>
      <c r="G8940" s="39" t="s">
        <v>1784</v>
      </c>
    </row>
    <row r="8941" spans="2:7" x14ac:dyDescent="0.25">
      <c r="B8941" s="69" t="s">
        <v>9909</v>
      </c>
      <c r="C8941" s="44">
        <v>1994</v>
      </c>
      <c r="D8941" s="44">
        <v>1994</v>
      </c>
      <c r="E8941" s="193" t="s">
        <v>13479</v>
      </c>
      <c r="F8941" s="45" t="s">
        <v>1785</v>
      </c>
      <c r="G8941" s="39" t="s">
        <v>1784</v>
      </c>
    </row>
    <row r="8942" spans="2:7" x14ac:dyDescent="0.25">
      <c r="B8942" s="69" t="s">
        <v>6925</v>
      </c>
      <c r="C8942" s="44">
        <v>1994</v>
      </c>
      <c r="D8942" s="44">
        <v>1994</v>
      </c>
      <c r="E8942" s="193" t="s">
        <v>13479</v>
      </c>
      <c r="F8942" s="45" t="s">
        <v>1785</v>
      </c>
      <c r="G8942" s="39" t="s">
        <v>1784</v>
      </c>
    </row>
    <row r="8943" spans="2:7" x14ac:dyDescent="0.25">
      <c r="B8943" s="69" t="s">
        <v>7854</v>
      </c>
      <c r="C8943" s="44">
        <v>1994</v>
      </c>
      <c r="D8943" s="44">
        <v>1994</v>
      </c>
      <c r="E8943" s="193" t="s">
        <v>13479</v>
      </c>
      <c r="F8943" s="45" t="s">
        <v>1785</v>
      </c>
      <c r="G8943" s="39" t="s">
        <v>1784</v>
      </c>
    </row>
    <row r="8944" spans="2:7" x14ac:dyDescent="0.25">
      <c r="B8944" s="69" t="s">
        <v>6301</v>
      </c>
      <c r="C8944" s="44">
        <v>1994</v>
      </c>
      <c r="D8944" s="44">
        <v>1994</v>
      </c>
      <c r="E8944" s="193" t="s">
        <v>13479</v>
      </c>
      <c r="F8944" s="45" t="s">
        <v>1785</v>
      </c>
      <c r="G8944" s="39" t="s">
        <v>1784</v>
      </c>
    </row>
    <row r="8945" spans="2:7" x14ac:dyDescent="0.25">
      <c r="B8945" s="69" t="s">
        <v>20322</v>
      </c>
      <c r="C8945" s="44">
        <v>2016</v>
      </c>
      <c r="D8945" s="44">
        <v>2016</v>
      </c>
      <c r="E8945" s="51" t="s">
        <v>16693</v>
      </c>
      <c r="F8945" s="45" t="s">
        <v>4714</v>
      </c>
      <c r="G8945" s="39" t="s">
        <v>4715</v>
      </c>
    </row>
    <row r="8946" spans="2:7" x14ac:dyDescent="0.25">
      <c r="B8946" s="69" t="s">
        <v>7215</v>
      </c>
      <c r="C8946" s="44">
        <v>2016</v>
      </c>
      <c r="D8946" s="44">
        <v>2016</v>
      </c>
      <c r="E8946" s="51" t="s">
        <v>16693</v>
      </c>
      <c r="F8946" s="45" t="s">
        <v>4714</v>
      </c>
      <c r="G8946" s="39" t="s">
        <v>4715</v>
      </c>
    </row>
    <row r="8947" spans="2:7" x14ac:dyDescent="0.25">
      <c r="B8947" s="69" t="s">
        <v>11486</v>
      </c>
      <c r="C8947" s="44">
        <v>2016</v>
      </c>
      <c r="D8947" s="44">
        <v>2016</v>
      </c>
      <c r="E8947" s="51" t="s">
        <v>16693</v>
      </c>
      <c r="F8947" s="45" t="s">
        <v>4714</v>
      </c>
      <c r="G8947" s="39" t="s">
        <v>4715</v>
      </c>
    </row>
    <row r="8948" spans="2:7" x14ac:dyDescent="0.25">
      <c r="B8948" s="69" t="s">
        <v>10038</v>
      </c>
      <c r="C8948" s="44">
        <v>2016</v>
      </c>
      <c r="D8948" s="44">
        <v>2016</v>
      </c>
      <c r="E8948" s="51" t="s">
        <v>16693</v>
      </c>
      <c r="F8948" s="45" t="s">
        <v>4714</v>
      </c>
      <c r="G8948" s="39" t="s">
        <v>4715</v>
      </c>
    </row>
    <row r="8949" spans="2:7" x14ac:dyDescent="0.25">
      <c r="B8949" s="69" t="s">
        <v>6323</v>
      </c>
      <c r="C8949" s="44">
        <v>2016</v>
      </c>
      <c r="D8949" s="44">
        <v>2016</v>
      </c>
      <c r="E8949" s="51" t="s">
        <v>16693</v>
      </c>
      <c r="F8949" s="45" t="s">
        <v>4714</v>
      </c>
      <c r="G8949" s="39" t="s">
        <v>4715</v>
      </c>
    </row>
    <row r="8950" spans="2:7" x14ac:dyDescent="0.25">
      <c r="B8950" s="69" t="s">
        <v>11487</v>
      </c>
      <c r="C8950" s="44">
        <v>2016</v>
      </c>
      <c r="D8950" s="44">
        <v>2016</v>
      </c>
      <c r="E8950" s="51" t="s">
        <v>16693</v>
      </c>
      <c r="F8950" s="45" t="s">
        <v>4714</v>
      </c>
      <c r="G8950" s="39" t="s">
        <v>4715</v>
      </c>
    </row>
    <row r="8951" spans="2:7" x14ac:dyDescent="0.25">
      <c r="B8951" s="69" t="s">
        <v>7876</v>
      </c>
      <c r="C8951" s="44">
        <v>2016</v>
      </c>
      <c r="D8951" s="44">
        <v>2016</v>
      </c>
      <c r="E8951" s="51" t="s">
        <v>16693</v>
      </c>
      <c r="F8951" s="45" t="s">
        <v>4714</v>
      </c>
      <c r="G8951" s="39" t="s">
        <v>4715</v>
      </c>
    </row>
    <row r="8952" spans="2:7" x14ac:dyDescent="0.25">
      <c r="B8952" s="69" t="s">
        <v>11488</v>
      </c>
      <c r="C8952" s="44">
        <v>2016</v>
      </c>
      <c r="D8952" s="44">
        <v>2016</v>
      </c>
      <c r="E8952" s="51" t="s">
        <v>16693</v>
      </c>
      <c r="F8952" s="45" t="s">
        <v>4714</v>
      </c>
      <c r="G8952" s="39" t="s">
        <v>4715</v>
      </c>
    </row>
    <row r="8953" spans="2:7" x14ac:dyDescent="0.25">
      <c r="B8953" s="69" t="s">
        <v>20325</v>
      </c>
      <c r="C8953" s="44">
        <v>2019</v>
      </c>
      <c r="D8953" s="44">
        <v>2019</v>
      </c>
      <c r="E8953" s="193" t="s">
        <v>13503</v>
      </c>
      <c r="F8953" s="45" t="s">
        <v>5053</v>
      </c>
      <c r="G8953" s="39" t="s">
        <v>5052</v>
      </c>
    </row>
    <row r="8954" spans="2:7" x14ac:dyDescent="0.25">
      <c r="B8954" s="69" t="s">
        <v>10808</v>
      </c>
      <c r="C8954" s="44">
        <v>2019</v>
      </c>
      <c r="D8954" s="44">
        <v>2019</v>
      </c>
      <c r="E8954" s="193" t="s">
        <v>13503</v>
      </c>
      <c r="F8954" s="45" t="s">
        <v>5053</v>
      </c>
      <c r="G8954" s="39" t="s">
        <v>5052</v>
      </c>
    </row>
    <row r="8955" spans="2:7" x14ac:dyDescent="0.25">
      <c r="B8955" s="69" t="s">
        <v>9936</v>
      </c>
      <c r="C8955" s="44">
        <v>2019</v>
      </c>
      <c r="D8955" s="44">
        <v>2019</v>
      </c>
      <c r="E8955" s="193" t="s">
        <v>13503</v>
      </c>
      <c r="F8955" s="45" t="s">
        <v>5053</v>
      </c>
      <c r="G8955" s="39" t="s">
        <v>5052</v>
      </c>
    </row>
    <row r="8956" spans="2:7" x14ac:dyDescent="0.25">
      <c r="B8956" s="69" t="s">
        <v>6937</v>
      </c>
      <c r="C8956" s="44">
        <v>2019</v>
      </c>
      <c r="D8956" s="44">
        <v>2019</v>
      </c>
      <c r="E8956" s="193" t="s">
        <v>13503</v>
      </c>
      <c r="F8956" s="45" t="s">
        <v>5053</v>
      </c>
      <c r="G8956" s="39" t="s">
        <v>5052</v>
      </c>
    </row>
    <row r="8957" spans="2:7" x14ac:dyDescent="0.25">
      <c r="B8957" s="69" t="s">
        <v>6326</v>
      </c>
      <c r="C8957" s="44">
        <v>2019</v>
      </c>
      <c r="D8957" s="44">
        <v>2019</v>
      </c>
      <c r="E8957" s="193" t="s">
        <v>13503</v>
      </c>
      <c r="F8957" s="45" t="s">
        <v>5053</v>
      </c>
      <c r="G8957" s="39" t="s">
        <v>5052</v>
      </c>
    </row>
    <row r="8958" spans="2:7" x14ac:dyDescent="0.25">
      <c r="B8958" s="69" t="s">
        <v>7879</v>
      </c>
      <c r="C8958" s="44">
        <v>2019</v>
      </c>
      <c r="D8958" s="44">
        <v>2019</v>
      </c>
      <c r="E8958" s="193" t="s">
        <v>13503</v>
      </c>
      <c r="F8958" s="45" t="s">
        <v>5053</v>
      </c>
      <c r="G8958" s="39" t="s">
        <v>5052</v>
      </c>
    </row>
    <row r="8959" spans="2:7" x14ac:dyDescent="0.25">
      <c r="B8959" s="69" t="s">
        <v>20323</v>
      </c>
      <c r="C8959" s="44">
        <v>2017</v>
      </c>
      <c r="D8959" s="44">
        <v>2017</v>
      </c>
      <c r="E8959" s="193" t="s">
        <v>13501</v>
      </c>
      <c r="F8959" s="45" t="s">
        <v>5055</v>
      </c>
      <c r="G8959" s="39" t="s">
        <v>5054</v>
      </c>
    </row>
    <row r="8960" spans="2:7" x14ac:dyDescent="0.25">
      <c r="B8960" s="69" t="s">
        <v>7877</v>
      </c>
      <c r="C8960" s="44">
        <v>2017</v>
      </c>
      <c r="D8960" s="44">
        <v>2017</v>
      </c>
      <c r="E8960" s="193" t="s">
        <v>13501</v>
      </c>
      <c r="F8960" s="45" t="s">
        <v>5055</v>
      </c>
      <c r="G8960" s="39" t="s">
        <v>5054</v>
      </c>
    </row>
    <row r="8961" spans="2:7" x14ac:dyDescent="0.25">
      <c r="B8961" s="69" t="s">
        <v>6324</v>
      </c>
      <c r="C8961" s="44">
        <v>2017</v>
      </c>
      <c r="D8961" s="44">
        <v>2017</v>
      </c>
      <c r="E8961" s="193" t="s">
        <v>13501</v>
      </c>
      <c r="F8961" s="45" t="s">
        <v>5055</v>
      </c>
      <c r="G8961" s="39" t="s">
        <v>5054</v>
      </c>
    </row>
    <row r="8962" spans="2:7" x14ac:dyDescent="0.25">
      <c r="B8962" s="69" t="s">
        <v>6690</v>
      </c>
      <c r="C8962" s="44">
        <v>2017</v>
      </c>
      <c r="D8962" s="44">
        <v>2017</v>
      </c>
      <c r="E8962" s="193" t="s">
        <v>13501</v>
      </c>
      <c r="F8962" s="45" t="s">
        <v>5055</v>
      </c>
      <c r="G8962" s="39" t="s">
        <v>5054</v>
      </c>
    </row>
    <row r="8963" spans="2:7" x14ac:dyDescent="0.25">
      <c r="B8963" s="69" t="s">
        <v>5489</v>
      </c>
      <c r="C8963" s="44">
        <v>2017</v>
      </c>
      <c r="D8963" s="44">
        <v>2017</v>
      </c>
      <c r="E8963" s="193" t="s">
        <v>13501</v>
      </c>
      <c r="F8963" s="45" t="s">
        <v>5055</v>
      </c>
      <c r="G8963" s="39" t="s">
        <v>5054</v>
      </c>
    </row>
    <row r="8964" spans="2:7" x14ac:dyDescent="0.25">
      <c r="B8964" s="69" t="s">
        <v>10749</v>
      </c>
      <c r="C8964" s="44">
        <v>2017</v>
      </c>
      <c r="D8964" s="44">
        <v>2017</v>
      </c>
      <c r="E8964" s="193" t="s">
        <v>13501</v>
      </c>
      <c r="F8964" s="45" t="s">
        <v>5055</v>
      </c>
      <c r="G8964" s="39" t="s">
        <v>5054</v>
      </c>
    </row>
    <row r="8965" spans="2:7" x14ac:dyDescent="0.25">
      <c r="B8965" s="69" t="s">
        <v>20324</v>
      </c>
      <c r="C8965" s="44">
        <v>2018</v>
      </c>
      <c r="D8965" s="44">
        <v>2018</v>
      </c>
      <c r="E8965" s="193" t="s">
        <v>13502</v>
      </c>
      <c r="F8965" s="45" t="s">
        <v>4716</v>
      </c>
      <c r="G8965" s="39" t="s">
        <v>4717</v>
      </c>
    </row>
    <row r="8966" spans="2:7" x14ac:dyDescent="0.25">
      <c r="B8966" s="69" t="s">
        <v>6325</v>
      </c>
      <c r="C8966" s="44">
        <v>2018</v>
      </c>
      <c r="D8966" s="44">
        <v>2018</v>
      </c>
      <c r="E8966" s="193" t="s">
        <v>13502</v>
      </c>
      <c r="F8966" s="45" t="s">
        <v>4716</v>
      </c>
      <c r="G8966" s="39" t="s">
        <v>4717</v>
      </c>
    </row>
    <row r="8967" spans="2:7" x14ac:dyDescent="0.25">
      <c r="B8967" s="69" t="s">
        <v>7878</v>
      </c>
      <c r="C8967" s="44">
        <v>2018</v>
      </c>
      <c r="D8967" s="44">
        <v>2018</v>
      </c>
      <c r="E8967" s="193" t="s">
        <v>13502</v>
      </c>
      <c r="F8967" s="45" t="s">
        <v>4716</v>
      </c>
      <c r="G8967" s="39" t="s">
        <v>4717</v>
      </c>
    </row>
    <row r="8968" spans="2:7" x14ac:dyDescent="0.25">
      <c r="B8968" s="69" t="s">
        <v>3295</v>
      </c>
      <c r="C8968" s="44">
        <v>2018</v>
      </c>
      <c r="D8968" s="44">
        <v>2018</v>
      </c>
      <c r="E8968" s="193" t="s">
        <v>13502</v>
      </c>
      <c r="F8968" s="45" t="s">
        <v>4716</v>
      </c>
      <c r="G8968" s="39" t="s">
        <v>4717</v>
      </c>
    </row>
    <row r="8969" spans="2:7" x14ac:dyDescent="0.25">
      <c r="B8969" s="69" t="s">
        <v>7124</v>
      </c>
      <c r="C8969" s="44">
        <v>2018</v>
      </c>
      <c r="D8969" s="44">
        <v>2018</v>
      </c>
      <c r="E8969" s="193" t="s">
        <v>13502</v>
      </c>
      <c r="F8969" s="45" t="s">
        <v>4716</v>
      </c>
      <c r="G8969" s="39" t="s">
        <v>4717</v>
      </c>
    </row>
    <row r="8970" spans="2:7" x14ac:dyDescent="0.25">
      <c r="B8970" s="69" t="s">
        <v>10725</v>
      </c>
      <c r="C8970" s="44">
        <v>2018</v>
      </c>
      <c r="D8970" s="44">
        <v>2018</v>
      </c>
      <c r="E8970" s="193" t="s">
        <v>13502</v>
      </c>
      <c r="F8970" s="45" t="s">
        <v>4716</v>
      </c>
      <c r="G8970" s="39" t="s">
        <v>4717</v>
      </c>
    </row>
    <row r="8971" spans="2:7" x14ac:dyDescent="0.25">
      <c r="B8971" s="69" t="s">
        <v>20822</v>
      </c>
      <c r="C8971" s="44">
        <v>2469</v>
      </c>
      <c r="D8971" s="44">
        <v>2469</v>
      </c>
      <c r="E8971" s="193" t="s">
        <v>13927</v>
      </c>
      <c r="F8971" s="45" t="s">
        <v>21</v>
      </c>
      <c r="G8971" s="39" t="s">
        <v>20</v>
      </c>
    </row>
    <row r="8972" spans="2:7" x14ac:dyDescent="0.25">
      <c r="B8972" s="69" t="s">
        <v>6798</v>
      </c>
      <c r="C8972" s="44">
        <v>2469</v>
      </c>
      <c r="D8972" s="44">
        <v>2469</v>
      </c>
      <c r="E8972" s="193" t="s">
        <v>13927</v>
      </c>
      <c r="F8972" s="45" t="s">
        <v>21</v>
      </c>
      <c r="G8972" s="39" t="s">
        <v>20</v>
      </c>
    </row>
    <row r="8973" spans="2:7" x14ac:dyDescent="0.25">
      <c r="B8973" s="69" t="s">
        <v>6173</v>
      </c>
      <c r="C8973" s="44">
        <v>2469</v>
      </c>
      <c r="D8973" s="44">
        <v>2469</v>
      </c>
      <c r="E8973" s="193" t="s">
        <v>13927</v>
      </c>
      <c r="F8973" s="45" t="s">
        <v>21</v>
      </c>
      <c r="G8973" s="39" t="s">
        <v>20</v>
      </c>
    </row>
    <row r="8974" spans="2:7" x14ac:dyDescent="0.25">
      <c r="B8974" s="69" t="s">
        <v>761</v>
      </c>
      <c r="C8974" s="44">
        <v>2469</v>
      </c>
      <c r="D8974" s="44">
        <v>2469</v>
      </c>
      <c r="E8974" s="193" t="s">
        <v>13927</v>
      </c>
      <c r="F8974" s="45" t="s">
        <v>21</v>
      </c>
      <c r="G8974" s="39" t="s">
        <v>20</v>
      </c>
    </row>
    <row r="8975" spans="2:7" x14ac:dyDescent="0.25">
      <c r="B8975" s="69" t="s">
        <v>7050</v>
      </c>
      <c r="C8975" s="44">
        <v>2469</v>
      </c>
      <c r="D8975" s="44">
        <v>2469</v>
      </c>
      <c r="E8975" s="193" t="s">
        <v>13927</v>
      </c>
      <c r="F8975" s="45" t="s">
        <v>21</v>
      </c>
      <c r="G8975" s="39" t="s">
        <v>20</v>
      </c>
    </row>
    <row r="8976" spans="2:7" x14ac:dyDescent="0.25">
      <c r="B8976" s="69" t="s">
        <v>20824</v>
      </c>
      <c r="C8976" s="44">
        <v>2471</v>
      </c>
      <c r="D8976" s="44">
        <v>2471</v>
      </c>
      <c r="E8976" s="51" t="s">
        <v>16694</v>
      </c>
      <c r="F8976" s="45" t="s">
        <v>1826</v>
      </c>
      <c r="G8976" s="39" t="s">
        <v>1827</v>
      </c>
    </row>
    <row r="8977" spans="2:7" x14ac:dyDescent="0.25">
      <c r="B8977" s="69" t="s">
        <v>7375</v>
      </c>
      <c r="C8977" s="44">
        <v>2471</v>
      </c>
      <c r="D8977" s="44">
        <v>2471</v>
      </c>
      <c r="E8977" s="51" t="s">
        <v>16694</v>
      </c>
      <c r="F8977" s="45" t="s">
        <v>1826</v>
      </c>
      <c r="G8977" s="39" t="s">
        <v>1827</v>
      </c>
    </row>
    <row r="8978" spans="2:7" x14ac:dyDescent="0.25">
      <c r="B8978" s="69" t="s">
        <v>9771</v>
      </c>
      <c r="C8978" s="44">
        <v>2471</v>
      </c>
      <c r="D8978" s="44">
        <v>2471</v>
      </c>
      <c r="E8978" s="51" t="s">
        <v>16694</v>
      </c>
      <c r="F8978" s="45" t="s">
        <v>1826</v>
      </c>
      <c r="G8978" s="39" t="s">
        <v>1827</v>
      </c>
    </row>
    <row r="8979" spans="2:7" x14ac:dyDescent="0.25">
      <c r="B8979" s="69" t="s">
        <v>7052</v>
      </c>
      <c r="C8979" s="44">
        <v>2471</v>
      </c>
      <c r="D8979" s="44">
        <v>2471</v>
      </c>
      <c r="E8979" s="51" t="s">
        <v>16694</v>
      </c>
      <c r="F8979" s="45" t="s">
        <v>1826</v>
      </c>
      <c r="G8979" s="39" t="s">
        <v>1827</v>
      </c>
    </row>
    <row r="8980" spans="2:7" x14ac:dyDescent="0.25">
      <c r="B8980" s="69" t="s">
        <v>762</v>
      </c>
      <c r="C8980" s="44">
        <v>2471</v>
      </c>
      <c r="D8980" s="44">
        <v>2471</v>
      </c>
      <c r="E8980" s="51" t="s">
        <v>16694</v>
      </c>
      <c r="F8980" s="45" t="s">
        <v>1826</v>
      </c>
      <c r="G8980" s="39" t="s">
        <v>1827</v>
      </c>
    </row>
    <row r="8981" spans="2:7" x14ac:dyDescent="0.25">
      <c r="B8981" s="69" t="s">
        <v>20825</v>
      </c>
      <c r="C8981" s="44">
        <v>2471.1</v>
      </c>
      <c r="D8981" s="44" t="s">
        <v>11698</v>
      </c>
      <c r="E8981" s="51" t="s">
        <v>16695</v>
      </c>
      <c r="F8981" s="45" t="s">
        <v>11699</v>
      </c>
      <c r="G8981" s="39" t="s">
        <v>11700</v>
      </c>
    </row>
    <row r="8982" spans="2:7" x14ac:dyDescent="0.25">
      <c r="B8982" s="69" t="s">
        <v>11698</v>
      </c>
      <c r="C8982" s="44">
        <v>2471.1</v>
      </c>
      <c r="D8982" s="44" t="s">
        <v>11698</v>
      </c>
      <c r="E8982" s="51" t="s">
        <v>16695</v>
      </c>
      <c r="F8982" s="45" t="s">
        <v>11699</v>
      </c>
      <c r="G8982" s="39" t="s">
        <v>11700</v>
      </c>
    </row>
    <row r="8983" spans="2:7" x14ac:dyDescent="0.25">
      <c r="B8983" s="69" t="s">
        <v>11701</v>
      </c>
      <c r="C8983" s="44">
        <v>2471.1</v>
      </c>
      <c r="D8983" s="44" t="s">
        <v>11698</v>
      </c>
      <c r="E8983" s="51" t="s">
        <v>16695</v>
      </c>
      <c r="F8983" s="45" t="s">
        <v>11699</v>
      </c>
      <c r="G8983" s="39" t="s">
        <v>11700</v>
      </c>
    </row>
    <row r="8984" spans="2:7" x14ac:dyDescent="0.25">
      <c r="B8984" s="69" t="s">
        <v>11702</v>
      </c>
      <c r="C8984" s="44">
        <v>2471.1</v>
      </c>
      <c r="D8984" s="44" t="s">
        <v>11698</v>
      </c>
      <c r="E8984" s="51" t="s">
        <v>16695</v>
      </c>
      <c r="F8984" s="45" t="s">
        <v>11699</v>
      </c>
      <c r="G8984" s="39" t="s">
        <v>11700</v>
      </c>
    </row>
    <row r="8985" spans="2:7" x14ac:dyDescent="0.25">
      <c r="B8985" s="69" t="s">
        <v>11703</v>
      </c>
      <c r="C8985" s="44">
        <v>2471.1</v>
      </c>
      <c r="D8985" s="44" t="s">
        <v>11698</v>
      </c>
      <c r="E8985" s="51" t="s">
        <v>16695</v>
      </c>
      <c r="F8985" s="45" t="s">
        <v>11699</v>
      </c>
      <c r="G8985" s="39" t="s">
        <v>11700</v>
      </c>
    </row>
    <row r="8986" spans="2:7" x14ac:dyDescent="0.25">
      <c r="B8986" s="69" t="s">
        <v>11704</v>
      </c>
      <c r="C8986" s="44">
        <v>2471.1</v>
      </c>
      <c r="D8986" s="44" t="s">
        <v>11698</v>
      </c>
      <c r="E8986" s="51" t="s">
        <v>16695</v>
      </c>
      <c r="F8986" s="45" t="s">
        <v>11699</v>
      </c>
      <c r="G8986" s="39" t="s">
        <v>11700</v>
      </c>
    </row>
    <row r="8987" spans="2:7" x14ac:dyDescent="0.25">
      <c r="B8987" s="69" t="s">
        <v>11705</v>
      </c>
      <c r="C8987" s="44">
        <v>2471.1</v>
      </c>
      <c r="D8987" s="44" t="s">
        <v>11698</v>
      </c>
      <c r="E8987" s="51" t="s">
        <v>16695</v>
      </c>
      <c r="F8987" s="45" t="s">
        <v>11699</v>
      </c>
      <c r="G8987" s="39" t="s">
        <v>11700</v>
      </c>
    </row>
    <row r="8988" spans="2:7" x14ac:dyDescent="0.25">
      <c r="B8988" s="69" t="s">
        <v>20828</v>
      </c>
      <c r="C8988" s="44">
        <v>2474</v>
      </c>
      <c r="D8988" s="44">
        <v>2474</v>
      </c>
      <c r="E8988" s="193" t="s">
        <v>13931</v>
      </c>
      <c r="F8988" s="45" t="s">
        <v>15</v>
      </c>
      <c r="G8988" s="39" t="s">
        <v>14</v>
      </c>
    </row>
    <row r="8989" spans="2:7" x14ac:dyDescent="0.25">
      <c r="B8989" s="69" t="s">
        <v>764</v>
      </c>
      <c r="C8989" s="44">
        <v>2474</v>
      </c>
      <c r="D8989" s="44">
        <v>2474</v>
      </c>
      <c r="E8989" s="193" t="s">
        <v>13931</v>
      </c>
      <c r="F8989" s="45" t="s">
        <v>15</v>
      </c>
      <c r="G8989" s="39" t="s">
        <v>14</v>
      </c>
    </row>
    <row r="8990" spans="2:7" x14ac:dyDescent="0.25">
      <c r="B8990" s="69" t="s">
        <v>7055</v>
      </c>
      <c r="C8990" s="44">
        <v>2474</v>
      </c>
      <c r="D8990" s="44">
        <v>2474</v>
      </c>
      <c r="E8990" s="193" t="s">
        <v>13931</v>
      </c>
      <c r="F8990" s="45" t="s">
        <v>15</v>
      </c>
      <c r="G8990" s="39" t="s">
        <v>14</v>
      </c>
    </row>
    <row r="8991" spans="2:7" x14ac:dyDescent="0.25">
      <c r="B8991" s="69" t="s">
        <v>1016</v>
      </c>
      <c r="C8991" s="44">
        <v>2474</v>
      </c>
      <c r="D8991" s="44">
        <v>2474</v>
      </c>
      <c r="E8991" s="193" t="s">
        <v>13931</v>
      </c>
      <c r="F8991" s="45" t="s">
        <v>15</v>
      </c>
      <c r="G8991" s="39" t="s">
        <v>14</v>
      </c>
    </row>
    <row r="8992" spans="2:7" x14ac:dyDescent="0.25">
      <c r="B8992" s="69" t="s">
        <v>2303</v>
      </c>
      <c r="C8992" s="44">
        <v>2474</v>
      </c>
      <c r="D8992" s="44">
        <v>2474</v>
      </c>
      <c r="E8992" s="193" t="s">
        <v>13931</v>
      </c>
      <c r="F8992" s="45" t="s">
        <v>15</v>
      </c>
      <c r="G8992" s="39" t="s">
        <v>14</v>
      </c>
    </row>
    <row r="8993" spans="2:7" x14ac:dyDescent="0.25">
      <c r="B8993" s="69" t="s">
        <v>20830</v>
      </c>
      <c r="C8993" s="44">
        <v>2475.1</v>
      </c>
      <c r="D8993" s="44" t="s">
        <v>1830</v>
      </c>
      <c r="E8993" s="51" t="s">
        <v>16696</v>
      </c>
      <c r="F8993" s="45" t="s">
        <v>1831</v>
      </c>
      <c r="G8993" s="39" t="s">
        <v>10789</v>
      </c>
    </row>
    <row r="8994" spans="2:7" x14ac:dyDescent="0.25">
      <c r="B8994" s="69" t="s">
        <v>1830</v>
      </c>
      <c r="C8994" s="44">
        <v>2475.1</v>
      </c>
      <c r="D8994" s="44" t="s">
        <v>1830</v>
      </c>
      <c r="E8994" s="51" t="s">
        <v>16696</v>
      </c>
      <c r="F8994" s="45" t="s">
        <v>1831</v>
      </c>
      <c r="G8994" s="39" t="s">
        <v>10789</v>
      </c>
    </row>
    <row r="8995" spans="2:7" x14ac:dyDescent="0.25">
      <c r="B8995" s="69" t="s">
        <v>766</v>
      </c>
      <c r="C8995" s="44">
        <v>2475.1</v>
      </c>
      <c r="D8995" s="44" t="s">
        <v>1830</v>
      </c>
      <c r="E8995" s="51" t="s">
        <v>16696</v>
      </c>
      <c r="F8995" s="45" t="s">
        <v>1831</v>
      </c>
      <c r="G8995" s="39" t="s">
        <v>10789</v>
      </c>
    </row>
    <row r="8996" spans="2:7" x14ac:dyDescent="0.25">
      <c r="B8996" s="69" t="s">
        <v>8512</v>
      </c>
      <c r="C8996" s="44">
        <v>2475.1</v>
      </c>
      <c r="D8996" s="44" t="s">
        <v>1830</v>
      </c>
      <c r="E8996" s="51" t="s">
        <v>16696</v>
      </c>
      <c r="F8996" s="45" t="s">
        <v>1831</v>
      </c>
      <c r="G8996" s="39" t="s">
        <v>10789</v>
      </c>
    </row>
    <row r="8997" spans="2:7" x14ac:dyDescent="0.25">
      <c r="B8997" s="69" t="s">
        <v>20832</v>
      </c>
      <c r="C8997" s="44">
        <v>2477</v>
      </c>
      <c r="D8997" s="44">
        <v>2477</v>
      </c>
      <c r="E8997" s="193" t="s">
        <v>13934</v>
      </c>
      <c r="F8997" s="45" t="s">
        <v>9</v>
      </c>
      <c r="G8997" s="39" t="s">
        <v>8</v>
      </c>
    </row>
    <row r="8998" spans="2:7" x14ac:dyDescent="0.25">
      <c r="B8998" s="69" t="s">
        <v>7058</v>
      </c>
      <c r="C8998" s="44">
        <v>2477</v>
      </c>
      <c r="D8998" s="44">
        <v>2477</v>
      </c>
      <c r="E8998" s="193" t="s">
        <v>13934</v>
      </c>
      <c r="F8998" s="45" t="s">
        <v>9</v>
      </c>
      <c r="G8998" s="39" t="s">
        <v>8</v>
      </c>
    </row>
    <row r="8999" spans="2:7" x14ac:dyDescent="0.25">
      <c r="B8999" s="69" t="s">
        <v>768</v>
      </c>
      <c r="C8999" s="44">
        <v>2477</v>
      </c>
      <c r="D8999" s="44">
        <v>2477</v>
      </c>
      <c r="E8999" s="193" t="s">
        <v>13934</v>
      </c>
      <c r="F8999" s="45" t="s">
        <v>9</v>
      </c>
      <c r="G8999" s="39" t="s">
        <v>8</v>
      </c>
    </row>
    <row r="9000" spans="2:7" x14ac:dyDescent="0.25">
      <c r="B9000" s="69" t="s">
        <v>10429</v>
      </c>
      <c r="C9000" s="44">
        <v>2477</v>
      </c>
      <c r="D9000" s="44">
        <v>2477</v>
      </c>
      <c r="E9000" s="193" t="s">
        <v>13934</v>
      </c>
      <c r="F9000" s="45" t="s">
        <v>9</v>
      </c>
      <c r="G9000" s="39" t="s">
        <v>8</v>
      </c>
    </row>
    <row r="9001" spans="2:7" x14ac:dyDescent="0.25">
      <c r="B9001" s="69" t="s">
        <v>20835</v>
      </c>
      <c r="C9001" s="44">
        <v>2480</v>
      </c>
      <c r="D9001" s="44">
        <v>2480</v>
      </c>
      <c r="E9001" s="193" t="s">
        <v>13937</v>
      </c>
      <c r="F9001" s="45" t="s">
        <v>10862</v>
      </c>
      <c r="G9001" s="39" t="s">
        <v>10861</v>
      </c>
    </row>
    <row r="9002" spans="2:7" x14ac:dyDescent="0.25">
      <c r="B9002" s="69" t="s">
        <v>6930</v>
      </c>
      <c r="C9002" s="44">
        <v>2480</v>
      </c>
      <c r="D9002" s="44">
        <v>2480</v>
      </c>
      <c r="E9002" s="193" t="s">
        <v>13937</v>
      </c>
      <c r="F9002" s="45" t="s">
        <v>10862</v>
      </c>
      <c r="G9002" s="39" t="s">
        <v>10861</v>
      </c>
    </row>
    <row r="9003" spans="2:7" x14ac:dyDescent="0.25">
      <c r="B9003" s="69" t="s">
        <v>9915</v>
      </c>
      <c r="C9003" s="44">
        <v>2480</v>
      </c>
      <c r="D9003" s="44">
        <v>2480</v>
      </c>
      <c r="E9003" s="193" t="s">
        <v>13937</v>
      </c>
      <c r="F9003" s="45" t="s">
        <v>10862</v>
      </c>
      <c r="G9003" s="39" t="s">
        <v>10861</v>
      </c>
    </row>
    <row r="9004" spans="2:7" x14ac:dyDescent="0.25">
      <c r="B9004" s="69" t="s">
        <v>7061</v>
      </c>
      <c r="C9004" s="44">
        <v>2480</v>
      </c>
      <c r="D9004" s="44">
        <v>2480</v>
      </c>
      <c r="E9004" s="193" t="s">
        <v>13937</v>
      </c>
      <c r="F9004" s="45" t="s">
        <v>10862</v>
      </c>
      <c r="G9004" s="39" t="s">
        <v>10861</v>
      </c>
    </row>
    <row r="9005" spans="2:7" x14ac:dyDescent="0.25">
      <c r="B9005" s="69" t="s">
        <v>771</v>
      </c>
      <c r="C9005" s="44">
        <v>2480</v>
      </c>
      <c r="D9005" s="44">
        <v>2480</v>
      </c>
      <c r="E9005" s="193" t="s">
        <v>13937</v>
      </c>
      <c r="F9005" s="45" t="s">
        <v>10862</v>
      </c>
      <c r="G9005" s="39" t="s">
        <v>10861</v>
      </c>
    </row>
    <row r="9006" spans="2:7" x14ac:dyDescent="0.25">
      <c r="B9006" s="69" t="s">
        <v>20834</v>
      </c>
      <c r="C9006" s="44">
        <v>2479</v>
      </c>
      <c r="D9006" s="44">
        <v>2479</v>
      </c>
      <c r="E9006" s="193" t="s">
        <v>13936</v>
      </c>
      <c r="F9006" s="45" t="s">
        <v>1832</v>
      </c>
      <c r="G9006" s="39" t="s">
        <v>1833</v>
      </c>
    </row>
    <row r="9007" spans="2:7" x14ac:dyDescent="0.25">
      <c r="B9007" s="69" t="s">
        <v>770</v>
      </c>
      <c r="C9007" s="44">
        <v>2479</v>
      </c>
      <c r="D9007" s="44">
        <v>2479</v>
      </c>
      <c r="E9007" s="193" t="s">
        <v>13936</v>
      </c>
      <c r="F9007" s="45" t="s">
        <v>1832</v>
      </c>
      <c r="G9007" s="39" t="s">
        <v>1833</v>
      </c>
    </row>
    <row r="9008" spans="2:7" x14ac:dyDescent="0.25">
      <c r="B9008" s="69" t="s">
        <v>7060</v>
      </c>
      <c r="C9008" s="44">
        <v>2479</v>
      </c>
      <c r="D9008" s="44">
        <v>2479</v>
      </c>
      <c r="E9008" s="193" t="s">
        <v>13936</v>
      </c>
      <c r="F9008" s="45" t="s">
        <v>1832</v>
      </c>
      <c r="G9008" s="39" t="s">
        <v>1833</v>
      </c>
    </row>
    <row r="9009" spans="2:7" x14ac:dyDescent="0.25">
      <c r="B9009" s="69" t="s">
        <v>6672</v>
      </c>
      <c r="C9009" s="44">
        <v>2479</v>
      </c>
      <c r="D9009" s="44">
        <v>2479</v>
      </c>
      <c r="E9009" s="193" t="s">
        <v>13936</v>
      </c>
      <c r="F9009" s="45" t="s">
        <v>1832</v>
      </c>
      <c r="G9009" s="39" t="s">
        <v>1833</v>
      </c>
    </row>
    <row r="9010" spans="2:7" x14ac:dyDescent="0.25">
      <c r="B9010" s="69" t="s">
        <v>3610</v>
      </c>
      <c r="C9010" s="44">
        <v>2479</v>
      </c>
      <c r="D9010" s="44">
        <v>2479</v>
      </c>
      <c r="E9010" s="193" t="s">
        <v>13936</v>
      </c>
      <c r="F9010" s="45" t="s">
        <v>1832</v>
      </c>
      <c r="G9010" s="39" t="s">
        <v>1833</v>
      </c>
    </row>
    <row r="9011" spans="2:7" x14ac:dyDescent="0.25">
      <c r="B9011" s="69" t="s">
        <v>20833</v>
      </c>
      <c r="C9011" s="44">
        <v>2478</v>
      </c>
      <c r="D9011" s="44">
        <v>2478</v>
      </c>
      <c r="E9011" s="193" t="s">
        <v>13935</v>
      </c>
      <c r="F9011" s="45" t="s">
        <v>7</v>
      </c>
      <c r="G9011" s="39" t="s">
        <v>6</v>
      </c>
    </row>
    <row r="9012" spans="2:7" x14ac:dyDescent="0.25">
      <c r="B9012" s="69" t="s">
        <v>5209</v>
      </c>
      <c r="C9012" s="44">
        <v>2478</v>
      </c>
      <c r="D9012" s="44">
        <v>2478</v>
      </c>
      <c r="E9012" s="193" t="s">
        <v>13935</v>
      </c>
      <c r="F9012" s="45" t="s">
        <v>7</v>
      </c>
      <c r="G9012" s="39" t="s">
        <v>6</v>
      </c>
    </row>
    <row r="9013" spans="2:7" x14ac:dyDescent="0.25">
      <c r="B9013" s="69" t="s">
        <v>15034</v>
      </c>
      <c r="C9013" s="44">
        <v>2478</v>
      </c>
      <c r="D9013" s="44">
        <v>2478</v>
      </c>
      <c r="E9013" s="193" t="s">
        <v>13935</v>
      </c>
      <c r="F9013" s="45" t="s">
        <v>7</v>
      </c>
      <c r="G9013" s="39" t="s">
        <v>6</v>
      </c>
    </row>
    <row r="9014" spans="2:7" x14ac:dyDescent="0.25">
      <c r="B9014" s="69" t="s">
        <v>769</v>
      </c>
      <c r="C9014" s="44">
        <v>2478</v>
      </c>
      <c r="D9014" s="44">
        <v>2478</v>
      </c>
      <c r="E9014" s="193" t="s">
        <v>13935</v>
      </c>
      <c r="F9014" s="45" t="s">
        <v>7</v>
      </c>
      <c r="G9014" s="39" t="s">
        <v>6</v>
      </c>
    </row>
    <row r="9015" spans="2:7" x14ac:dyDescent="0.25">
      <c r="B9015" s="69" t="s">
        <v>7059</v>
      </c>
      <c r="C9015" s="44">
        <v>2478</v>
      </c>
      <c r="D9015" s="44">
        <v>2478</v>
      </c>
      <c r="E9015" s="193" t="s">
        <v>13935</v>
      </c>
      <c r="F9015" s="45" t="s">
        <v>7</v>
      </c>
      <c r="G9015" s="39" t="s">
        <v>6</v>
      </c>
    </row>
    <row r="9016" spans="2:7" x14ac:dyDescent="0.25">
      <c r="B9016" s="69" t="s">
        <v>15446</v>
      </c>
      <c r="C9016" s="69">
        <v>2091</v>
      </c>
      <c r="D9016" s="69"/>
      <c r="E9016" s="190" t="s">
        <v>15408</v>
      </c>
      <c r="F9016" s="212" t="s">
        <v>15446</v>
      </c>
      <c r="G9016" s="39" t="s">
        <v>15501</v>
      </c>
    </row>
    <row r="9017" spans="2:7" x14ac:dyDescent="0.25">
      <c r="B9017" s="69" t="s">
        <v>20831</v>
      </c>
      <c r="C9017" s="44">
        <v>2476</v>
      </c>
      <c r="D9017" s="44">
        <v>2476</v>
      </c>
      <c r="E9017" s="193" t="s">
        <v>13933</v>
      </c>
      <c r="F9017" s="45" t="s">
        <v>11</v>
      </c>
      <c r="G9017" s="39" t="s">
        <v>10</v>
      </c>
    </row>
    <row r="9018" spans="2:7" x14ac:dyDescent="0.25">
      <c r="B9018" s="69" t="s">
        <v>9823</v>
      </c>
      <c r="C9018" s="44">
        <v>2476</v>
      </c>
      <c r="D9018" s="44">
        <v>2476</v>
      </c>
      <c r="E9018" s="193" t="s">
        <v>13933</v>
      </c>
      <c r="F9018" s="45" t="s">
        <v>11</v>
      </c>
      <c r="G9018" s="39" t="s">
        <v>10</v>
      </c>
    </row>
    <row r="9019" spans="2:7" x14ac:dyDescent="0.25">
      <c r="B9019" s="69" t="s">
        <v>6881</v>
      </c>
      <c r="C9019" s="44">
        <v>2476</v>
      </c>
      <c r="D9019" s="44">
        <v>2476</v>
      </c>
      <c r="E9019" s="193" t="s">
        <v>13933</v>
      </c>
      <c r="F9019" s="45" t="s">
        <v>11</v>
      </c>
      <c r="G9019" s="39" t="s">
        <v>10</v>
      </c>
    </row>
    <row r="9020" spans="2:7" x14ac:dyDescent="0.25">
      <c r="B9020" s="69" t="s">
        <v>767</v>
      </c>
      <c r="C9020" s="44">
        <v>2476</v>
      </c>
      <c r="D9020" s="44">
        <v>2476</v>
      </c>
      <c r="E9020" s="193" t="s">
        <v>13933</v>
      </c>
      <c r="F9020" s="45" t="s">
        <v>11</v>
      </c>
      <c r="G9020" s="39" t="s">
        <v>10</v>
      </c>
    </row>
    <row r="9021" spans="2:7" x14ac:dyDescent="0.25">
      <c r="B9021" s="69" t="s">
        <v>7057</v>
      </c>
      <c r="C9021" s="44">
        <v>2476</v>
      </c>
      <c r="D9021" s="44">
        <v>2476</v>
      </c>
      <c r="E9021" s="193" t="s">
        <v>13933</v>
      </c>
      <c r="F9021" s="45" t="s">
        <v>11</v>
      </c>
      <c r="G9021" s="39" t="s">
        <v>10</v>
      </c>
    </row>
    <row r="9022" spans="2:7" x14ac:dyDescent="0.25">
      <c r="B9022" s="69" t="s">
        <v>20836</v>
      </c>
      <c r="C9022" s="44">
        <v>2481</v>
      </c>
      <c r="D9022" s="44">
        <v>2481</v>
      </c>
      <c r="E9022" s="51" t="s">
        <v>16697</v>
      </c>
      <c r="F9022" s="45" t="s">
        <v>1834</v>
      </c>
      <c r="G9022" s="39" t="s">
        <v>1835</v>
      </c>
    </row>
    <row r="9023" spans="2:7" x14ac:dyDescent="0.25">
      <c r="B9023" s="69" t="s">
        <v>5196</v>
      </c>
      <c r="C9023" s="44">
        <v>2481</v>
      </c>
      <c r="D9023" s="44">
        <v>2481</v>
      </c>
      <c r="E9023" s="51" t="s">
        <v>16697</v>
      </c>
      <c r="F9023" s="45" t="s">
        <v>1834</v>
      </c>
      <c r="G9023" s="39" t="s">
        <v>1835</v>
      </c>
    </row>
    <row r="9024" spans="2:7" x14ac:dyDescent="0.25">
      <c r="B9024" s="69" t="s">
        <v>3953</v>
      </c>
      <c r="C9024" s="44">
        <v>2481</v>
      </c>
      <c r="D9024" s="44">
        <v>2481</v>
      </c>
      <c r="E9024" s="51" t="s">
        <v>16697</v>
      </c>
      <c r="F9024" s="45" t="s">
        <v>1834</v>
      </c>
      <c r="G9024" s="39" t="s">
        <v>1835</v>
      </c>
    </row>
    <row r="9025" spans="2:7" x14ac:dyDescent="0.25">
      <c r="B9025" s="69" t="s">
        <v>7062</v>
      </c>
      <c r="C9025" s="44">
        <v>2481</v>
      </c>
      <c r="D9025" s="44">
        <v>2481</v>
      </c>
      <c r="E9025" s="51" t="s">
        <v>16697</v>
      </c>
      <c r="F9025" s="45" t="s">
        <v>1834</v>
      </c>
      <c r="G9025" s="39" t="s">
        <v>1835</v>
      </c>
    </row>
    <row r="9026" spans="2:7" x14ac:dyDescent="0.25">
      <c r="B9026" s="69" t="s">
        <v>772</v>
      </c>
      <c r="C9026" s="44">
        <v>2481</v>
      </c>
      <c r="D9026" s="44">
        <v>2481</v>
      </c>
      <c r="E9026" s="51" t="s">
        <v>16697</v>
      </c>
      <c r="F9026" s="45" t="s">
        <v>1834</v>
      </c>
      <c r="G9026" s="39" t="s">
        <v>1835</v>
      </c>
    </row>
    <row r="9027" spans="2:7" x14ac:dyDescent="0.25">
      <c r="B9027" s="69" t="s">
        <v>20337</v>
      </c>
      <c r="C9027" s="44">
        <v>2032</v>
      </c>
      <c r="D9027" s="44">
        <v>2032</v>
      </c>
      <c r="E9027" s="193" t="s">
        <v>13515</v>
      </c>
      <c r="F9027" s="45" t="s">
        <v>8084</v>
      </c>
      <c r="G9027" s="39" t="s">
        <v>8085</v>
      </c>
    </row>
    <row r="9028" spans="2:7" x14ac:dyDescent="0.25">
      <c r="B9028" s="69" t="s">
        <v>10986</v>
      </c>
      <c r="C9028" s="44">
        <v>2032</v>
      </c>
      <c r="D9028" s="44">
        <v>2032</v>
      </c>
      <c r="E9028" s="193" t="s">
        <v>13515</v>
      </c>
      <c r="F9028" s="45" t="s">
        <v>8084</v>
      </c>
      <c r="G9028" s="39" t="s">
        <v>8085</v>
      </c>
    </row>
    <row r="9029" spans="2:7" x14ac:dyDescent="0.25">
      <c r="B9029" s="69" t="s">
        <v>7389</v>
      </c>
      <c r="C9029" s="44">
        <v>2032</v>
      </c>
      <c r="D9029" s="44">
        <v>2032</v>
      </c>
      <c r="E9029" s="193" t="s">
        <v>13515</v>
      </c>
      <c r="F9029" s="45" t="s">
        <v>8084</v>
      </c>
      <c r="G9029" s="39" t="s">
        <v>8085</v>
      </c>
    </row>
    <row r="9030" spans="2:7" x14ac:dyDescent="0.25">
      <c r="B9030" s="69" t="s">
        <v>5197</v>
      </c>
      <c r="C9030" s="44">
        <v>2032</v>
      </c>
      <c r="D9030" s="44">
        <v>2032</v>
      </c>
      <c r="E9030" s="193" t="s">
        <v>13515</v>
      </c>
      <c r="F9030" s="45" t="s">
        <v>8084</v>
      </c>
      <c r="G9030" s="39" t="s">
        <v>8085</v>
      </c>
    </row>
    <row r="9031" spans="2:7" x14ac:dyDescent="0.25">
      <c r="B9031" s="69" t="s">
        <v>6894</v>
      </c>
      <c r="C9031" s="44">
        <v>2032</v>
      </c>
      <c r="D9031" s="44">
        <v>2032</v>
      </c>
      <c r="E9031" s="193" t="s">
        <v>13515</v>
      </c>
      <c r="F9031" s="45" t="s">
        <v>8084</v>
      </c>
      <c r="G9031" s="39" t="s">
        <v>8085</v>
      </c>
    </row>
    <row r="9032" spans="2:7" x14ac:dyDescent="0.25">
      <c r="B9032" s="69" t="s">
        <v>20336</v>
      </c>
      <c r="C9032" s="44">
        <v>2031</v>
      </c>
      <c r="D9032" s="44">
        <v>2031</v>
      </c>
      <c r="E9032" s="193" t="s">
        <v>13514</v>
      </c>
      <c r="F9032" s="45" t="s">
        <v>5037</v>
      </c>
      <c r="G9032" s="39" t="s">
        <v>5036</v>
      </c>
    </row>
    <row r="9033" spans="2:7" x14ac:dyDescent="0.25">
      <c r="B9033" s="69" t="s">
        <v>6336</v>
      </c>
      <c r="C9033" s="44">
        <v>2031</v>
      </c>
      <c r="D9033" s="44">
        <v>2031</v>
      </c>
      <c r="E9033" s="193" t="s">
        <v>13514</v>
      </c>
      <c r="F9033" s="45" t="s">
        <v>5037</v>
      </c>
      <c r="G9033" s="39" t="s">
        <v>5036</v>
      </c>
    </row>
    <row r="9034" spans="2:7" x14ac:dyDescent="0.25">
      <c r="B9034" s="69" t="s">
        <v>7890</v>
      </c>
      <c r="C9034" s="44">
        <v>2031</v>
      </c>
      <c r="D9034" s="44">
        <v>2031</v>
      </c>
      <c r="E9034" s="193" t="s">
        <v>13514</v>
      </c>
      <c r="F9034" s="45" t="s">
        <v>5037</v>
      </c>
      <c r="G9034" s="39" t="s">
        <v>5036</v>
      </c>
    </row>
    <row r="9035" spans="2:7" x14ac:dyDescent="0.25">
      <c r="B9035" s="69" t="s">
        <v>10179</v>
      </c>
      <c r="C9035" s="44">
        <v>2031</v>
      </c>
      <c r="D9035" s="44">
        <v>2031</v>
      </c>
      <c r="E9035" s="193" t="s">
        <v>13514</v>
      </c>
      <c r="F9035" s="45" t="s">
        <v>5037</v>
      </c>
      <c r="G9035" s="39" t="s">
        <v>5036</v>
      </c>
    </row>
    <row r="9036" spans="2:7" x14ac:dyDescent="0.25">
      <c r="B9036" s="69" t="s">
        <v>3762</v>
      </c>
      <c r="C9036" s="44">
        <v>2031</v>
      </c>
      <c r="D9036" s="44">
        <v>2031</v>
      </c>
      <c r="E9036" s="193" t="s">
        <v>13514</v>
      </c>
      <c r="F9036" s="45" t="s">
        <v>5037</v>
      </c>
      <c r="G9036" s="39" t="s">
        <v>5036</v>
      </c>
    </row>
    <row r="9037" spans="2:7" x14ac:dyDescent="0.25">
      <c r="B9037" s="69" t="s">
        <v>20338</v>
      </c>
      <c r="C9037" s="44">
        <v>2033</v>
      </c>
      <c r="D9037" s="44">
        <v>2033</v>
      </c>
      <c r="E9037" s="193" t="s">
        <v>13516</v>
      </c>
      <c r="F9037" s="45" t="s">
        <v>5035</v>
      </c>
      <c r="G9037" s="39" t="s">
        <v>5034</v>
      </c>
    </row>
    <row r="9038" spans="2:7" x14ac:dyDescent="0.25">
      <c r="B9038" s="69" t="s">
        <v>5192</v>
      </c>
      <c r="C9038" s="44">
        <v>2033</v>
      </c>
      <c r="D9038" s="44">
        <v>2033</v>
      </c>
      <c r="E9038" s="193" t="s">
        <v>13516</v>
      </c>
      <c r="F9038" s="45" t="s">
        <v>5035</v>
      </c>
      <c r="G9038" s="39" t="s">
        <v>5034</v>
      </c>
    </row>
    <row r="9039" spans="2:7" x14ac:dyDescent="0.25">
      <c r="B9039" s="69" t="s">
        <v>6890</v>
      </c>
      <c r="C9039" s="44">
        <v>2033</v>
      </c>
      <c r="D9039" s="44">
        <v>2033</v>
      </c>
      <c r="E9039" s="193" t="s">
        <v>13516</v>
      </c>
      <c r="F9039" s="45" t="s">
        <v>5035</v>
      </c>
      <c r="G9039" s="39" t="s">
        <v>5034</v>
      </c>
    </row>
    <row r="9040" spans="2:7" x14ac:dyDescent="0.25">
      <c r="B9040" s="69" t="s">
        <v>10987</v>
      </c>
      <c r="C9040" s="44">
        <v>2033</v>
      </c>
      <c r="D9040" s="44">
        <v>2033</v>
      </c>
      <c r="E9040" s="193" t="s">
        <v>13516</v>
      </c>
      <c r="F9040" s="45" t="s">
        <v>5035</v>
      </c>
      <c r="G9040" s="39" t="s">
        <v>5034</v>
      </c>
    </row>
    <row r="9041" spans="2:7" x14ac:dyDescent="0.25">
      <c r="B9041" s="69" t="s">
        <v>6337</v>
      </c>
      <c r="C9041" s="44">
        <v>2033</v>
      </c>
      <c r="D9041" s="44">
        <v>2033</v>
      </c>
      <c r="E9041" s="193" t="s">
        <v>13516</v>
      </c>
      <c r="F9041" s="45" t="s">
        <v>5035</v>
      </c>
      <c r="G9041" s="39" t="s">
        <v>5034</v>
      </c>
    </row>
    <row r="9042" spans="2:7" x14ac:dyDescent="0.25">
      <c r="B9042" s="69" t="s">
        <v>20339</v>
      </c>
      <c r="C9042" s="44">
        <v>2034</v>
      </c>
      <c r="D9042" s="44">
        <v>2034</v>
      </c>
      <c r="E9042" s="193" t="s">
        <v>13517</v>
      </c>
      <c r="F9042" s="45" t="s">
        <v>8086</v>
      </c>
      <c r="G9042" s="39" t="s">
        <v>8087</v>
      </c>
    </row>
    <row r="9043" spans="2:7" x14ac:dyDescent="0.25">
      <c r="B9043" s="69" t="s">
        <v>6794</v>
      </c>
      <c r="C9043" s="44">
        <v>2034</v>
      </c>
      <c r="D9043" s="44">
        <v>2034</v>
      </c>
      <c r="E9043" s="193" t="s">
        <v>13517</v>
      </c>
      <c r="F9043" s="45" t="s">
        <v>8086</v>
      </c>
      <c r="G9043" s="39" t="s">
        <v>8087</v>
      </c>
    </row>
    <row r="9044" spans="2:7" x14ac:dyDescent="0.25">
      <c r="B9044" s="69" t="s">
        <v>6161</v>
      </c>
      <c r="C9044" s="44">
        <v>2034</v>
      </c>
      <c r="D9044" s="44">
        <v>2034</v>
      </c>
      <c r="E9044" s="193" t="s">
        <v>13517</v>
      </c>
      <c r="F9044" s="45" t="s">
        <v>8086</v>
      </c>
      <c r="G9044" s="39" t="s">
        <v>8087</v>
      </c>
    </row>
    <row r="9045" spans="2:7" x14ac:dyDescent="0.25">
      <c r="B9045" s="69" t="s">
        <v>6338</v>
      </c>
      <c r="C9045" s="44">
        <v>2034</v>
      </c>
      <c r="D9045" s="44">
        <v>2034</v>
      </c>
      <c r="E9045" s="193" t="s">
        <v>13517</v>
      </c>
      <c r="F9045" s="45" t="s">
        <v>8086</v>
      </c>
      <c r="G9045" s="39" t="s">
        <v>8087</v>
      </c>
    </row>
    <row r="9046" spans="2:7" x14ac:dyDescent="0.25">
      <c r="B9046" s="69" t="s">
        <v>10988</v>
      </c>
      <c r="C9046" s="44">
        <v>2034</v>
      </c>
      <c r="D9046" s="44">
        <v>2034</v>
      </c>
      <c r="E9046" s="193" t="s">
        <v>13517</v>
      </c>
      <c r="F9046" s="45" t="s">
        <v>8086</v>
      </c>
      <c r="G9046" s="39" t="s">
        <v>8087</v>
      </c>
    </row>
    <row r="9047" spans="2:7" x14ac:dyDescent="0.25">
      <c r="B9047" s="69" t="s">
        <v>20334</v>
      </c>
      <c r="C9047" s="44">
        <v>2029</v>
      </c>
      <c r="D9047" s="44">
        <v>2029</v>
      </c>
      <c r="E9047" s="193" t="s">
        <v>13512</v>
      </c>
      <c r="F9047" s="45" t="s">
        <v>5041</v>
      </c>
      <c r="G9047" s="39" t="s">
        <v>5040</v>
      </c>
    </row>
    <row r="9048" spans="2:7" x14ac:dyDescent="0.25">
      <c r="B9048" s="69" t="s">
        <v>10800</v>
      </c>
      <c r="C9048" s="44">
        <v>2029</v>
      </c>
      <c r="D9048" s="44">
        <v>2029</v>
      </c>
      <c r="E9048" s="193" t="s">
        <v>13512</v>
      </c>
      <c r="F9048" s="45" t="s">
        <v>5041</v>
      </c>
      <c r="G9048" s="39" t="s">
        <v>5040</v>
      </c>
    </row>
    <row r="9049" spans="2:7" x14ac:dyDescent="0.25">
      <c r="B9049" s="69" t="s">
        <v>9902</v>
      </c>
      <c r="C9049" s="44">
        <v>2029</v>
      </c>
      <c r="D9049" s="44">
        <v>2029</v>
      </c>
      <c r="E9049" s="193" t="s">
        <v>13512</v>
      </c>
      <c r="F9049" s="45" t="s">
        <v>5041</v>
      </c>
      <c r="G9049" s="39" t="s">
        <v>5040</v>
      </c>
    </row>
    <row r="9050" spans="2:7" x14ac:dyDescent="0.25">
      <c r="B9050" s="69" t="s">
        <v>6920</v>
      </c>
      <c r="C9050" s="44">
        <v>2029</v>
      </c>
      <c r="D9050" s="44">
        <v>2029</v>
      </c>
      <c r="E9050" s="193" t="s">
        <v>13512</v>
      </c>
      <c r="F9050" s="45" t="s">
        <v>5041</v>
      </c>
      <c r="G9050" s="39" t="s">
        <v>5040</v>
      </c>
    </row>
    <row r="9051" spans="2:7" x14ac:dyDescent="0.25">
      <c r="B9051" s="69" t="s">
        <v>6335</v>
      </c>
      <c r="C9051" s="44">
        <v>2029</v>
      </c>
      <c r="D9051" s="44">
        <v>2029</v>
      </c>
      <c r="E9051" s="193" t="s">
        <v>13512</v>
      </c>
      <c r="F9051" s="45" t="s">
        <v>5041</v>
      </c>
      <c r="G9051" s="39" t="s">
        <v>5040</v>
      </c>
    </row>
    <row r="9052" spans="2:7" x14ac:dyDescent="0.25">
      <c r="B9052" s="69" t="s">
        <v>7888</v>
      </c>
      <c r="C9052" s="44">
        <v>2029</v>
      </c>
      <c r="D9052" s="44">
        <v>2029</v>
      </c>
      <c r="E9052" s="193" t="s">
        <v>13512</v>
      </c>
      <c r="F9052" s="45" t="s">
        <v>5041</v>
      </c>
      <c r="G9052" s="39" t="s">
        <v>5040</v>
      </c>
    </row>
    <row r="9053" spans="2:7" x14ac:dyDescent="0.25">
      <c r="B9053" s="69" t="s">
        <v>20335</v>
      </c>
      <c r="C9053" s="44">
        <v>2030</v>
      </c>
      <c r="D9053" s="44">
        <v>2030</v>
      </c>
      <c r="E9053" s="193" t="s">
        <v>13513</v>
      </c>
      <c r="F9053" s="45" t="s">
        <v>5039</v>
      </c>
      <c r="G9053" s="39" t="s">
        <v>5038</v>
      </c>
    </row>
    <row r="9054" spans="2:7" x14ac:dyDescent="0.25">
      <c r="B9054" s="69" t="s">
        <v>7889</v>
      </c>
      <c r="C9054" s="44">
        <v>2030</v>
      </c>
      <c r="D9054" s="44">
        <v>2030</v>
      </c>
      <c r="E9054" s="193" t="s">
        <v>13513</v>
      </c>
      <c r="F9054" s="45" t="s">
        <v>5039</v>
      </c>
      <c r="G9054" s="39" t="s">
        <v>5038</v>
      </c>
    </row>
    <row r="9055" spans="2:7" x14ac:dyDescent="0.25">
      <c r="B9055" s="69" t="s">
        <v>3343</v>
      </c>
      <c r="C9055" s="44">
        <v>2030</v>
      </c>
      <c r="D9055" s="44">
        <v>2030</v>
      </c>
      <c r="E9055" s="193" t="s">
        <v>13513</v>
      </c>
      <c r="F9055" s="45" t="s">
        <v>5039</v>
      </c>
      <c r="G9055" s="39" t="s">
        <v>5038</v>
      </c>
    </row>
    <row r="9056" spans="2:7" x14ac:dyDescent="0.25">
      <c r="B9056" s="69" t="s">
        <v>6737</v>
      </c>
      <c r="C9056" s="44">
        <v>2030</v>
      </c>
      <c r="D9056" s="44">
        <v>2030</v>
      </c>
      <c r="E9056" s="193" t="s">
        <v>13513</v>
      </c>
      <c r="F9056" s="45" t="s">
        <v>5039</v>
      </c>
      <c r="G9056" s="39" t="s">
        <v>5038</v>
      </c>
    </row>
    <row r="9057" spans="2:7" x14ac:dyDescent="0.25">
      <c r="B9057" s="69" t="s">
        <v>6016</v>
      </c>
      <c r="C9057" s="44">
        <v>2030</v>
      </c>
      <c r="D9057" s="44">
        <v>2030</v>
      </c>
      <c r="E9057" s="193" t="s">
        <v>13513</v>
      </c>
      <c r="F9057" s="45" t="s">
        <v>5039</v>
      </c>
      <c r="G9057" s="39" t="s">
        <v>5038</v>
      </c>
    </row>
    <row r="9058" spans="2:7" x14ac:dyDescent="0.25">
      <c r="B9058" s="69" t="s">
        <v>3779</v>
      </c>
      <c r="C9058" s="44">
        <v>2030</v>
      </c>
      <c r="D9058" s="44">
        <v>2030</v>
      </c>
      <c r="E9058" s="193" t="s">
        <v>13513</v>
      </c>
      <c r="F9058" s="45" t="s">
        <v>5039</v>
      </c>
      <c r="G9058" s="39" t="s">
        <v>5038</v>
      </c>
    </row>
    <row r="9059" spans="2:7" x14ac:dyDescent="0.25">
      <c r="B9059" s="69" t="s">
        <v>20329</v>
      </c>
      <c r="C9059" s="44">
        <v>2024</v>
      </c>
      <c r="D9059" s="44">
        <v>2024</v>
      </c>
      <c r="E9059" s="193" t="s">
        <v>13507</v>
      </c>
      <c r="F9059" s="45" t="s">
        <v>8082</v>
      </c>
      <c r="G9059" s="39" t="s">
        <v>8083</v>
      </c>
    </row>
    <row r="9060" spans="2:7" x14ac:dyDescent="0.25">
      <c r="B9060" s="69" t="s">
        <v>6330</v>
      </c>
      <c r="C9060" s="44">
        <v>2024</v>
      </c>
      <c r="D9060" s="44">
        <v>2024</v>
      </c>
      <c r="E9060" s="193" t="s">
        <v>13507</v>
      </c>
      <c r="F9060" s="45" t="s">
        <v>8082</v>
      </c>
      <c r="G9060" s="39" t="s">
        <v>8083</v>
      </c>
    </row>
    <row r="9061" spans="2:7" x14ac:dyDescent="0.25">
      <c r="B9061" s="69" t="s">
        <v>7883</v>
      </c>
      <c r="C9061" s="44">
        <v>2024</v>
      </c>
      <c r="D9061" s="44">
        <v>2024</v>
      </c>
      <c r="E9061" s="193" t="s">
        <v>13507</v>
      </c>
      <c r="F9061" s="45" t="s">
        <v>8082</v>
      </c>
      <c r="G9061" s="39" t="s">
        <v>8083</v>
      </c>
    </row>
    <row r="9062" spans="2:7" x14ac:dyDescent="0.25">
      <c r="B9062" s="69" t="s">
        <v>10549</v>
      </c>
      <c r="C9062" s="44">
        <v>2024</v>
      </c>
      <c r="D9062" s="44">
        <v>2024</v>
      </c>
      <c r="E9062" s="193" t="s">
        <v>13507</v>
      </c>
      <c r="F9062" s="45" t="s">
        <v>8082</v>
      </c>
      <c r="G9062" s="39" t="s">
        <v>8083</v>
      </c>
    </row>
    <row r="9063" spans="2:7" x14ac:dyDescent="0.25">
      <c r="B9063" s="69" t="s">
        <v>3660</v>
      </c>
      <c r="C9063" s="44">
        <v>2024</v>
      </c>
      <c r="D9063" s="44">
        <v>2024</v>
      </c>
      <c r="E9063" s="193" t="s">
        <v>13507</v>
      </c>
      <c r="F9063" s="45" t="s">
        <v>8082</v>
      </c>
      <c r="G9063" s="39" t="s">
        <v>8083</v>
      </c>
    </row>
    <row r="9064" spans="2:7" x14ac:dyDescent="0.25">
      <c r="B9064" s="69" t="s">
        <v>20333</v>
      </c>
      <c r="C9064" s="44">
        <v>2028</v>
      </c>
      <c r="D9064" s="44">
        <v>2028</v>
      </c>
      <c r="E9064" s="193" t="s">
        <v>13511</v>
      </c>
      <c r="F9064" s="45" t="s">
        <v>5043</v>
      </c>
      <c r="G9064" s="39" t="s">
        <v>5042</v>
      </c>
    </row>
    <row r="9065" spans="2:7" x14ac:dyDescent="0.25">
      <c r="B9065" s="69" t="s">
        <v>7887</v>
      </c>
      <c r="C9065" s="44">
        <v>2028</v>
      </c>
      <c r="D9065" s="44">
        <v>2028</v>
      </c>
      <c r="E9065" s="193" t="s">
        <v>13511</v>
      </c>
      <c r="F9065" s="45" t="s">
        <v>5043</v>
      </c>
      <c r="G9065" s="39" t="s">
        <v>5042</v>
      </c>
    </row>
    <row r="9066" spans="2:7" x14ac:dyDescent="0.25">
      <c r="B9066" s="69" t="s">
        <v>6334</v>
      </c>
      <c r="C9066" s="44">
        <v>2028</v>
      </c>
      <c r="D9066" s="44">
        <v>2028</v>
      </c>
      <c r="E9066" s="193" t="s">
        <v>13511</v>
      </c>
      <c r="F9066" s="45" t="s">
        <v>5043</v>
      </c>
      <c r="G9066" s="39" t="s">
        <v>5042</v>
      </c>
    </row>
    <row r="9067" spans="2:7" x14ac:dyDescent="0.25">
      <c r="B9067" s="69" t="s">
        <v>10460</v>
      </c>
      <c r="C9067" s="44">
        <v>2028</v>
      </c>
      <c r="D9067" s="44">
        <v>2028</v>
      </c>
      <c r="E9067" s="193" t="s">
        <v>13511</v>
      </c>
      <c r="F9067" s="45" t="s">
        <v>5043</v>
      </c>
      <c r="G9067" s="39" t="s">
        <v>5042</v>
      </c>
    </row>
    <row r="9068" spans="2:7" x14ac:dyDescent="0.25">
      <c r="B9068" s="69" t="s">
        <v>3618</v>
      </c>
      <c r="C9068" s="44">
        <v>2028</v>
      </c>
      <c r="D9068" s="44">
        <v>2028</v>
      </c>
      <c r="E9068" s="193" t="s">
        <v>13511</v>
      </c>
      <c r="F9068" s="45" t="s">
        <v>5043</v>
      </c>
      <c r="G9068" s="39" t="s">
        <v>5042</v>
      </c>
    </row>
    <row r="9069" spans="2:7" x14ac:dyDescent="0.25">
      <c r="B9069" s="69" t="s">
        <v>20332</v>
      </c>
      <c r="C9069" s="44">
        <v>2027</v>
      </c>
      <c r="D9069" s="44">
        <v>2027</v>
      </c>
      <c r="E9069" s="193" t="s">
        <v>13510</v>
      </c>
      <c r="F9069" s="45" t="s">
        <v>5045</v>
      </c>
      <c r="G9069" s="39" t="s">
        <v>5044</v>
      </c>
    </row>
    <row r="9070" spans="2:7" x14ac:dyDescent="0.25">
      <c r="B9070" s="69" t="s">
        <v>5556</v>
      </c>
      <c r="C9070" s="44">
        <v>2027</v>
      </c>
      <c r="D9070" s="44">
        <v>2027</v>
      </c>
      <c r="E9070" s="193" t="s">
        <v>13510</v>
      </c>
      <c r="F9070" s="45" t="s">
        <v>5045</v>
      </c>
      <c r="G9070" s="39" t="s">
        <v>5044</v>
      </c>
    </row>
    <row r="9071" spans="2:7" x14ac:dyDescent="0.25">
      <c r="B9071" s="69" t="s">
        <v>8216</v>
      </c>
      <c r="C9071" s="44">
        <v>2027</v>
      </c>
      <c r="D9071" s="44">
        <v>2027</v>
      </c>
      <c r="E9071" s="193" t="s">
        <v>13510</v>
      </c>
      <c r="F9071" s="45" t="s">
        <v>5045</v>
      </c>
      <c r="G9071" s="39" t="s">
        <v>5044</v>
      </c>
    </row>
    <row r="9072" spans="2:7" x14ac:dyDescent="0.25">
      <c r="B9072" s="69" t="s">
        <v>7886</v>
      </c>
      <c r="C9072" s="44">
        <v>2027</v>
      </c>
      <c r="D9072" s="44">
        <v>2027</v>
      </c>
      <c r="E9072" s="193" t="s">
        <v>13510</v>
      </c>
      <c r="F9072" s="45" t="s">
        <v>5045</v>
      </c>
      <c r="G9072" s="39" t="s">
        <v>5044</v>
      </c>
    </row>
    <row r="9073" spans="2:7" x14ac:dyDescent="0.25">
      <c r="B9073" s="69" t="s">
        <v>6333</v>
      </c>
      <c r="C9073" s="44">
        <v>2027</v>
      </c>
      <c r="D9073" s="44">
        <v>2027</v>
      </c>
      <c r="E9073" s="193" t="s">
        <v>13510</v>
      </c>
      <c r="F9073" s="45" t="s">
        <v>5045</v>
      </c>
      <c r="G9073" s="39" t="s">
        <v>5044</v>
      </c>
    </row>
    <row r="9074" spans="2:7" x14ac:dyDescent="0.25">
      <c r="B9074" s="69" t="s">
        <v>20331</v>
      </c>
      <c r="C9074" s="44">
        <v>2026</v>
      </c>
      <c r="D9074" s="44">
        <v>2026</v>
      </c>
      <c r="E9074" s="193" t="s">
        <v>13509</v>
      </c>
      <c r="F9074" s="45" t="s">
        <v>5047</v>
      </c>
      <c r="G9074" s="39" t="s">
        <v>5046</v>
      </c>
    </row>
    <row r="9075" spans="2:7" x14ac:dyDescent="0.25">
      <c r="B9075" s="69" t="s">
        <v>6332</v>
      </c>
      <c r="C9075" s="44">
        <v>2026</v>
      </c>
      <c r="D9075" s="44">
        <v>2026</v>
      </c>
      <c r="E9075" s="193" t="s">
        <v>13509</v>
      </c>
      <c r="F9075" s="45" t="s">
        <v>5047</v>
      </c>
      <c r="G9075" s="39" t="s">
        <v>5046</v>
      </c>
    </row>
    <row r="9076" spans="2:7" x14ac:dyDescent="0.25">
      <c r="B9076" s="69" t="s">
        <v>7885</v>
      </c>
      <c r="C9076" s="44">
        <v>2026</v>
      </c>
      <c r="D9076" s="44">
        <v>2026</v>
      </c>
      <c r="E9076" s="193" t="s">
        <v>13509</v>
      </c>
      <c r="F9076" s="45" t="s">
        <v>5047</v>
      </c>
      <c r="G9076" s="39" t="s">
        <v>5046</v>
      </c>
    </row>
    <row r="9077" spans="2:7" x14ac:dyDescent="0.25">
      <c r="B9077" s="69" t="s">
        <v>10443</v>
      </c>
      <c r="C9077" s="44">
        <v>2026</v>
      </c>
      <c r="D9077" s="44">
        <v>2026</v>
      </c>
      <c r="E9077" s="193" t="s">
        <v>13509</v>
      </c>
      <c r="F9077" s="45" t="s">
        <v>5047</v>
      </c>
      <c r="G9077" s="39" t="s">
        <v>5046</v>
      </c>
    </row>
    <row r="9078" spans="2:7" x14ac:dyDescent="0.25">
      <c r="B9078" s="69" t="s">
        <v>5968</v>
      </c>
      <c r="C9078" s="44">
        <v>2026</v>
      </c>
      <c r="D9078" s="44">
        <v>2026</v>
      </c>
      <c r="E9078" s="193" t="s">
        <v>13509</v>
      </c>
      <c r="F9078" s="45" t="s">
        <v>5047</v>
      </c>
      <c r="G9078" s="39" t="s">
        <v>5046</v>
      </c>
    </row>
    <row r="9079" spans="2:7" x14ac:dyDescent="0.25">
      <c r="B9079" s="69" t="s">
        <v>20330</v>
      </c>
      <c r="C9079" s="44">
        <v>2025</v>
      </c>
      <c r="D9079" s="44">
        <v>2025</v>
      </c>
      <c r="E9079" s="193" t="s">
        <v>13508</v>
      </c>
      <c r="F9079" s="45" t="s">
        <v>5049</v>
      </c>
      <c r="G9079" s="39" t="s">
        <v>5048</v>
      </c>
    </row>
    <row r="9080" spans="2:7" x14ac:dyDescent="0.25">
      <c r="B9080" s="69" t="s">
        <v>7884</v>
      </c>
      <c r="C9080" s="44">
        <v>2025</v>
      </c>
      <c r="D9080" s="44">
        <v>2025</v>
      </c>
      <c r="E9080" s="193" t="s">
        <v>13508</v>
      </c>
      <c r="F9080" s="45" t="s">
        <v>5049</v>
      </c>
      <c r="G9080" s="39" t="s">
        <v>5048</v>
      </c>
    </row>
    <row r="9081" spans="2:7" x14ac:dyDescent="0.25">
      <c r="B9081" s="69" t="s">
        <v>6331</v>
      </c>
      <c r="C9081" s="44">
        <v>2025</v>
      </c>
      <c r="D9081" s="44">
        <v>2025</v>
      </c>
      <c r="E9081" s="193" t="s">
        <v>13508</v>
      </c>
      <c r="F9081" s="45" t="s">
        <v>5049</v>
      </c>
      <c r="G9081" s="39" t="s">
        <v>5048</v>
      </c>
    </row>
    <row r="9082" spans="2:7" x14ac:dyDescent="0.25">
      <c r="B9082" s="69" t="s">
        <v>7137</v>
      </c>
      <c r="C9082" s="44">
        <v>2025</v>
      </c>
      <c r="D9082" s="44">
        <v>2025</v>
      </c>
      <c r="E9082" s="193" t="s">
        <v>13508</v>
      </c>
      <c r="F9082" s="45" t="s">
        <v>5049</v>
      </c>
      <c r="G9082" s="39" t="s">
        <v>5048</v>
      </c>
    </row>
    <row r="9083" spans="2:7" x14ac:dyDescent="0.25">
      <c r="B9083" s="69" t="s">
        <v>3703</v>
      </c>
      <c r="C9083" s="44">
        <v>2025</v>
      </c>
      <c r="D9083" s="44">
        <v>2025</v>
      </c>
      <c r="E9083" s="193" t="s">
        <v>13508</v>
      </c>
      <c r="F9083" s="45" t="s">
        <v>5049</v>
      </c>
      <c r="G9083" s="39" t="s">
        <v>5048</v>
      </c>
    </row>
    <row r="9084" spans="2:7" x14ac:dyDescent="0.25">
      <c r="B9084" s="69" t="s">
        <v>20368</v>
      </c>
      <c r="C9084" s="44">
        <v>2061</v>
      </c>
      <c r="D9084" s="44">
        <v>2061</v>
      </c>
      <c r="E9084" s="193" t="s">
        <v>13542</v>
      </c>
      <c r="F9084" s="45" t="s">
        <v>14065</v>
      </c>
      <c r="G9084" s="39" t="s">
        <v>6419</v>
      </c>
    </row>
    <row r="9085" spans="2:7" x14ac:dyDescent="0.25">
      <c r="B9085" s="69" t="s">
        <v>6923</v>
      </c>
      <c r="C9085" s="44">
        <v>2061</v>
      </c>
      <c r="D9085" s="44">
        <v>2061</v>
      </c>
      <c r="E9085" s="193" t="s">
        <v>13542</v>
      </c>
      <c r="F9085" s="45" t="s">
        <v>14065</v>
      </c>
      <c r="G9085" s="39" t="s">
        <v>6419</v>
      </c>
    </row>
    <row r="9086" spans="2:7" x14ac:dyDescent="0.25">
      <c r="B9086" s="69" t="s">
        <v>9907</v>
      </c>
      <c r="C9086" s="44">
        <v>2061</v>
      </c>
      <c r="D9086" s="44">
        <v>2061</v>
      </c>
      <c r="E9086" s="193" t="s">
        <v>13542</v>
      </c>
      <c r="F9086" s="45" t="s">
        <v>14065</v>
      </c>
      <c r="G9086" s="39" t="s">
        <v>6419</v>
      </c>
    </row>
    <row r="9087" spans="2:7" x14ac:dyDescent="0.25">
      <c r="B9087" s="69" t="s">
        <v>18288</v>
      </c>
      <c r="C9087" s="44">
        <v>2061</v>
      </c>
      <c r="D9087" s="44">
        <v>2061</v>
      </c>
      <c r="E9087" s="193" t="s">
        <v>13542</v>
      </c>
      <c r="F9087" s="45" t="s">
        <v>14065</v>
      </c>
      <c r="G9087" s="39" t="s">
        <v>6419</v>
      </c>
    </row>
    <row r="9088" spans="2:7" x14ac:dyDescent="0.25">
      <c r="B9088" s="69" t="s">
        <v>6366</v>
      </c>
      <c r="C9088" s="44">
        <v>2061</v>
      </c>
      <c r="D9088" s="44">
        <v>2061</v>
      </c>
      <c r="E9088" s="193" t="s">
        <v>13542</v>
      </c>
      <c r="F9088" s="45" t="s">
        <v>14065</v>
      </c>
      <c r="G9088" s="39" t="s">
        <v>6419</v>
      </c>
    </row>
    <row r="9089" spans="2:7" x14ac:dyDescent="0.25">
      <c r="B9089" s="69" t="s">
        <v>20367</v>
      </c>
      <c r="C9089" s="44">
        <v>2060</v>
      </c>
      <c r="D9089" s="44">
        <v>2060</v>
      </c>
      <c r="E9089" s="193" t="s">
        <v>13541</v>
      </c>
      <c r="F9089" s="45" t="s">
        <v>16796</v>
      </c>
      <c r="G9089" s="39" t="s">
        <v>6420</v>
      </c>
    </row>
    <row r="9090" spans="2:7" x14ac:dyDescent="0.25">
      <c r="B9090" s="69" t="s">
        <v>11013</v>
      </c>
      <c r="C9090" s="44">
        <v>2060</v>
      </c>
      <c r="D9090" s="44">
        <v>2060</v>
      </c>
      <c r="E9090" s="193" t="s">
        <v>13541</v>
      </c>
      <c r="F9090" s="45" t="s">
        <v>16796</v>
      </c>
      <c r="G9090" s="39" t="s">
        <v>6420</v>
      </c>
    </row>
    <row r="9091" spans="2:7" x14ac:dyDescent="0.25">
      <c r="B9091" s="69" t="s">
        <v>6365</v>
      </c>
      <c r="C9091" s="44">
        <v>2060</v>
      </c>
      <c r="D9091" s="44">
        <v>2060</v>
      </c>
      <c r="E9091" s="193" t="s">
        <v>13541</v>
      </c>
      <c r="F9091" s="45" t="s">
        <v>16796</v>
      </c>
      <c r="G9091" s="39" t="s">
        <v>6420</v>
      </c>
    </row>
    <row r="9092" spans="2:7" x14ac:dyDescent="0.25">
      <c r="B9092" s="69" t="s">
        <v>3759</v>
      </c>
      <c r="C9092" s="44">
        <v>2060</v>
      </c>
      <c r="D9092" s="44">
        <v>2060</v>
      </c>
      <c r="E9092" s="193" t="s">
        <v>13541</v>
      </c>
      <c r="F9092" s="45" t="s">
        <v>16796</v>
      </c>
      <c r="G9092" s="39" t="s">
        <v>6420</v>
      </c>
    </row>
    <row r="9093" spans="2:7" x14ac:dyDescent="0.25">
      <c r="B9093" s="69" t="s">
        <v>10176</v>
      </c>
      <c r="C9093" s="44">
        <v>2060</v>
      </c>
      <c r="D9093" s="44">
        <v>2060</v>
      </c>
      <c r="E9093" s="193" t="s">
        <v>13541</v>
      </c>
      <c r="F9093" s="45" t="s">
        <v>16796</v>
      </c>
      <c r="G9093" s="39" t="s">
        <v>6420</v>
      </c>
    </row>
    <row r="9094" spans="2:7" x14ac:dyDescent="0.25">
      <c r="B9094" s="69" t="s">
        <v>20369</v>
      </c>
      <c r="C9094" s="44">
        <v>2062</v>
      </c>
      <c r="D9094" s="44">
        <v>2062</v>
      </c>
      <c r="E9094" s="193" t="s">
        <v>13543</v>
      </c>
      <c r="F9094" s="45" t="s">
        <v>6418</v>
      </c>
      <c r="G9094" s="39" t="s">
        <v>6417</v>
      </c>
    </row>
    <row r="9095" spans="2:7" x14ac:dyDescent="0.25">
      <c r="B9095" s="69" t="s">
        <v>11014</v>
      </c>
      <c r="C9095" s="44">
        <v>2062</v>
      </c>
      <c r="D9095" s="44">
        <v>2062</v>
      </c>
      <c r="E9095" s="193" t="s">
        <v>13543</v>
      </c>
      <c r="F9095" s="45" t="s">
        <v>6418</v>
      </c>
      <c r="G9095" s="39" t="s">
        <v>6417</v>
      </c>
    </row>
    <row r="9096" spans="2:7" x14ac:dyDescent="0.25">
      <c r="B9096" s="69" t="s">
        <v>6367</v>
      </c>
      <c r="C9096" s="44">
        <v>2062</v>
      </c>
      <c r="D9096" s="44">
        <v>2062</v>
      </c>
      <c r="E9096" s="193" t="s">
        <v>13543</v>
      </c>
      <c r="F9096" s="45" t="s">
        <v>6418</v>
      </c>
      <c r="G9096" s="39" t="s">
        <v>6417</v>
      </c>
    </row>
    <row r="9097" spans="2:7" x14ac:dyDescent="0.25">
      <c r="B9097" s="69" t="s">
        <v>1051</v>
      </c>
      <c r="C9097" s="44">
        <v>2062</v>
      </c>
      <c r="D9097" s="44">
        <v>2062</v>
      </c>
      <c r="E9097" s="193" t="s">
        <v>13543</v>
      </c>
      <c r="F9097" s="45" t="s">
        <v>6418</v>
      </c>
      <c r="G9097" s="39" t="s">
        <v>6417</v>
      </c>
    </row>
    <row r="9098" spans="2:7" x14ac:dyDescent="0.25">
      <c r="B9098" s="69" t="s">
        <v>5979</v>
      </c>
      <c r="C9098" s="44">
        <v>2062</v>
      </c>
      <c r="D9098" s="44">
        <v>2062</v>
      </c>
      <c r="E9098" s="193" t="s">
        <v>13543</v>
      </c>
      <c r="F9098" s="45" t="s">
        <v>6418</v>
      </c>
      <c r="G9098" s="39" t="s">
        <v>6417</v>
      </c>
    </row>
    <row r="9099" spans="2:7" x14ac:dyDescent="0.25">
      <c r="B9099" s="69" t="s">
        <v>15447</v>
      </c>
      <c r="C9099" s="69">
        <v>2108</v>
      </c>
      <c r="D9099" s="69"/>
      <c r="E9099" s="190" t="s">
        <v>15409</v>
      </c>
      <c r="F9099" s="212" t="s">
        <v>15447</v>
      </c>
      <c r="G9099" s="39" t="s">
        <v>15502</v>
      </c>
    </row>
    <row r="9100" spans="2:7" x14ac:dyDescent="0.25">
      <c r="B9100" s="69" t="s">
        <v>20370</v>
      </c>
      <c r="C9100" s="44">
        <v>2063</v>
      </c>
      <c r="D9100" s="44">
        <v>2063</v>
      </c>
      <c r="E9100" s="193" t="s">
        <v>13544</v>
      </c>
      <c r="F9100" s="45" t="s">
        <v>6416</v>
      </c>
      <c r="G9100" s="39" t="s">
        <v>6415</v>
      </c>
    </row>
    <row r="9101" spans="2:7" x14ac:dyDescent="0.25">
      <c r="B9101" s="69" t="s">
        <v>11015</v>
      </c>
      <c r="C9101" s="44">
        <v>2063</v>
      </c>
      <c r="D9101" s="44">
        <v>2063</v>
      </c>
      <c r="E9101" s="193" t="s">
        <v>13544</v>
      </c>
      <c r="F9101" s="45" t="s">
        <v>6416</v>
      </c>
      <c r="G9101" s="39" t="s">
        <v>6415</v>
      </c>
    </row>
    <row r="9102" spans="2:7" x14ac:dyDescent="0.25">
      <c r="B9102" s="69" t="s">
        <v>14990</v>
      </c>
      <c r="C9102" s="44">
        <v>2063</v>
      </c>
      <c r="D9102" s="44">
        <v>2063</v>
      </c>
      <c r="E9102" s="193" t="s">
        <v>13544</v>
      </c>
      <c r="F9102" s="45" t="s">
        <v>6416</v>
      </c>
      <c r="G9102" s="39" t="s">
        <v>6415</v>
      </c>
    </row>
    <row r="9103" spans="2:7" x14ac:dyDescent="0.25">
      <c r="B9103" s="69" t="s">
        <v>10402</v>
      </c>
      <c r="C9103" s="44">
        <v>2063</v>
      </c>
      <c r="D9103" s="44">
        <v>2063</v>
      </c>
      <c r="E9103" s="193" t="s">
        <v>13544</v>
      </c>
      <c r="F9103" s="45" t="s">
        <v>6416</v>
      </c>
      <c r="G9103" s="39" t="s">
        <v>6415</v>
      </c>
    </row>
    <row r="9104" spans="2:7" x14ac:dyDescent="0.25">
      <c r="B9104" s="69" t="s">
        <v>4765</v>
      </c>
      <c r="C9104" s="44">
        <v>2063</v>
      </c>
      <c r="D9104" s="44">
        <v>2063</v>
      </c>
      <c r="E9104" s="193" t="s">
        <v>13544</v>
      </c>
      <c r="F9104" s="45" t="s">
        <v>6416</v>
      </c>
      <c r="G9104" s="39" t="s">
        <v>6415</v>
      </c>
    </row>
    <row r="9105" spans="2:7" x14ac:dyDescent="0.25">
      <c r="B9105" s="69" t="s">
        <v>20366</v>
      </c>
      <c r="C9105" s="44">
        <v>2059</v>
      </c>
      <c r="D9105" s="44">
        <v>2059</v>
      </c>
      <c r="E9105" s="193" t="s">
        <v>13540</v>
      </c>
      <c r="F9105" s="45" t="s">
        <v>6422</v>
      </c>
      <c r="G9105" s="39" t="s">
        <v>6421</v>
      </c>
    </row>
    <row r="9106" spans="2:7" x14ac:dyDescent="0.25">
      <c r="B9106" s="69" t="s">
        <v>8179</v>
      </c>
      <c r="C9106" s="44">
        <v>2059</v>
      </c>
      <c r="D9106" s="44">
        <v>2059</v>
      </c>
      <c r="E9106" s="193" t="s">
        <v>13540</v>
      </c>
      <c r="F9106" s="45" t="s">
        <v>6422</v>
      </c>
      <c r="G9106" s="39" t="s">
        <v>6421</v>
      </c>
    </row>
    <row r="9107" spans="2:7" x14ac:dyDescent="0.25">
      <c r="B9107" s="69" t="s">
        <v>9948</v>
      </c>
      <c r="C9107" s="44">
        <v>2059</v>
      </c>
      <c r="D9107" s="44">
        <v>2059</v>
      </c>
      <c r="E9107" s="193" t="s">
        <v>13540</v>
      </c>
      <c r="F9107" s="45" t="s">
        <v>6422</v>
      </c>
      <c r="G9107" s="39" t="s">
        <v>6421</v>
      </c>
    </row>
    <row r="9108" spans="2:7" x14ac:dyDescent="0.25">
      <c r="B9108" s="69" t="s">
        <v>11012</v>
      </c>
      <c r="C9108" s="44">
        <v>2059</v>
      </c>
      <c r="D9108" s="44">
        <v>2059</v>
      </c>
      <c r="E9108" s="193" t="s">
        <v>13540</v>
      </c>
      <c r="F9108" s="45" t="s">
        <v>6422</v>
      </c>
      <c r="G9108" s="39" t="s">
        <v>6421</v>
      </c>
    </row>
    <row r="9109" spans="2:7" x14ac:dyDescent="0.25">
      <c r="B9109" s="69" t="s">
        <v>6364</v>
      </c>
      <c r="C9109" s="44">
        <v>2059</v>
      </c>
      <c r="D9109" s="44">
        <v>2059</v>
      </c>
      <c r="E9109" s="193" t="s">
        <v>13540</v>
      </c>
      <c r="F9109" s="45" t="s">
        <v>6422</v>
      </c>
      <c r="G9109" s="39" t="s">
        <v>6421</v>
      </c>
    </row>
    <row r="9110" spans="2:7" x14ac:dyDescent="0.25">
      <c r="B9110" s="69" t="s">
        <v>20371</v>
      </c>
      <c r="C9110" s="44">
        <v>2064</v>
      </c>
      <c r="D9110" s="44">
        <v>2064</v>
      </c>
      <c r="E9110" s="193" t="s">
        <v>13545</v>
      </c>
      <c r="F9110" s="45" t="s">
        <v>6414</v>
      </c>
      <c r="G9110" s="39" t="s">
        <v>6413</v>
      </c>
    </row>
    <row r="9111" spans="2:7" x14ac:dyDescent="0.25">
      <c r="B9111" s="69" t="s">
        <v>14991</v>
      </c>
      <c r="C9111" s="44">
        <v>2064</v>
      </c>
      <c r="D9111" s="44">
        <v>2064</v>
      </c>
      <c r="E9111" s="193" t="s">
        <v>13545</v>
      </c>
      <c r="F9111" s="45" t="s">
        <v>6414</v>
      </c>
      <c r="G9111" s="39" t="s">
        <v>6413</v>
      </c>
    </row>
    <row r="9112" spans="2:7" x14ac:dyDescent="0.25">
      <c r="B9112" s="69" t="s">
        <v>11512</v>
      </c>
      <c r="C9112" s="44">
        <v>2064</v>
      </c>
      <c r="D9112" s="44">
        <v>2064</v>
      </c>
      <c r="E9112" s="193" t="s">
        <v>13545</v>
      </c>
      <c r="F9112" s="45" t="s">
        <v>6414</v>
      </c>
      <c r="G9112" s="39" t="s">
        <v>6413</v>
      </c>
    </row>
    <row r="9113" spans="2:7" x14ac:dyDescent="0.25">
      <c r="B9113" s="69" t="s">
        <v>11016</v>
      </c>
      <c r="C9113" s="44">
        <v>2064</v>
      </c>
      <c r="D9113" s="44">
        <v>2064</v>
      </c>
      <c r="E9113" s="193" t="s">
        <v>13545</v>
      </c>
      <c r="F9113" s="45" t="s">
        <v>6414</v>
      </c>
      <c r="G9113" s="39" t="s">
        <v>6413</v>
      </c>
    </row>
    <row r="9114" spans="2:7" x14ac:dyDescent="0.25">
      <c r="B9114" s="69" t="s">
        <v>11513</v>
      </c>
      <c r="C9114" s="44">
        <v>2064</v>
      </c>
      <c r="D9114" s="44">
        <v>2064</v>
      </c>
      <c r="E9114" s="193" t="s">
        <v>13545</v>
      </c>
      <c r="F9114" s="45" t="s">
        <v>6414</v>
      </c>
      <c r="G9114" s="39" t="s">
        <v>6413</v>
      </c>
    </row>
    <row r="9115" spans="2:7" x14ac:dyDescent="0.25">
      <c r="B9115" s="69" t="s">
        <v>10568</v>
      </c>
      <c r="C9115" s="44">
        <v>2064</v>
      </c>
      <c r="D9115" s="44">
        <v>2064</v>
      </c>
      <c r="E9115" s="193" t="s">
        <v>13545</v>
      </c>
      <c r="F9115" s="45" t="s">
        <v>6414</v>
      </c>
      <c r="G9115" s="39" t="s">
        <v>6413</v>
      </c>
    </row>
    <row r="9116" spans="2:7" x14ac:dyDescent="0.25">
      <c r="B9116" s="69" t="s">
        <v>3672</v>
      </c>
      <c r="C9116" s="44">
        <v>2064</v>
      </c>
      <c r="D9116" s="44">
        <v>2064</v>
      </c>
      <c r="E9116" s="193" t="s">
        <v>13545</v>
      </c>
      <c r="F9116" s="45" t="s">
        <v>6414</v>
      </c>
      <c r="G9116" s="39" t="s">
        <v>6413</v>
      </c>
    </row>
    <row r="9117" spans="2:7" x14ac:dyDescent="0.25">
      <c r="B9117" s="69" t="s">
        <v>11514</v>
      </c>
      <c r="C9117" s="44">
        <v>2064</v>
      </c>
      <c r="D9117" s="44">
        <v>2064</v>
      </c>
      <c r="E9117" s="193" t="s">
        <v>13545</v>
      </c>
      <c r="F9117" s="45" t="s">
        <v>6414</v>
      </c>
      <c r="G9117" s="39" t="s">
        <v>6413</v>
      </c>
    </row>
    <row r="9118" spans="2:7" x14ac:dyDescent="0.25">
      <c r="B9118" s="69" t="s">
        <v>20361</v>
      </c>
      <c r="C9118" s="44">
        <v>2056</v>
      </c>
      <c r="D9118" s="44">
        <v>2056</v>
      </c>
      <c r="E9118" s="193" t="s">
        <v>13537</v>
      </c>
      <c r="F9118" s="45" t="s">
        <v>6428</v>
      </c>
      <c r="G9118" s="39" t="s">
        <v>6427</v>
      </c>
    </row>
    <row r="9119" spans="2:7" x14ac:dyDescent="0.25">
      <c r="B9119" s="69" t="s">
        <v>6359</v>
      </c>
      <c r="C9119" s="44">
        <v>2056</v>
      </c>
      <c r="D9119" s="44">
        <v>2056</v>
      </c>
      <c r="E9119" s="193" t="s">
        <v>13537</v>
      </c>
      <c r="F9119" s="45" t="s">
        <v>6428</v>
      </c>
      <c r="G9119" s="39" t="s">
        <v>6427</v>
      </c>
    </row>
    <row r="9120" spans="2:7" x14ac:dyDescent="0.25">
      <c r="B9120" s="69" t="s">
        <v>11506</v>
      </c>
      <c r="C9120" s="44">
        <v>2056</v>
      </c>
      <c r="D9120" s="44">
        <v>2056</v>
      </c>
      <c r="E9120" s="193" t="s">
        <v>13537</v>
      </c>
      <c r="F9120" s="45" t="s">
        <v>6428</v>
      </c>
      <c r="G9120" s="39" t="s">
        <v>6427</v>
      </c>
    </row>
    <row r="9121" spans="2:7" x14ac:dyDescent="0.25">
      <c r="B9121" s="69" t="s">
        <v>11009</v>
      </c>
      <c r="C9121" s="44">
        <v>2056</v>
      </c>
      <c r="D9121" s="44">
        <v>2056</v>
      </c>
      <c r="E9121" s="193" t="s">
        <v>13537</v>
      </c>
      <c r="F9121" s="45" t="s">
        <v>6428</v>
      </c>
      <c r="G9121" s="39" t="s">
        <v>6427</v>
      </c>
    </row>
    <row r="9122" spans="2:7" x14ac:dyDescent="0.25">
      <c r="B9122" s="69" t="s">
        <v>11507</v>
      </c>
      <c r="C9122" s="44">
        <v>2056</v>
      </c>
      <c r="D9122" s="44">
        <v>2056</v>
      </c>
      <c r="E9122" s="193" t="s">
        <v>13537</v>
      </c>
      <c r="F9122" s="45" t="s">
        <v>6428</v>
      </c>
      <c r="G9122" s="39" t="s">
        <v>6427</v>
      </c>
    </row>
    <row r="9123" spans="2:7" x14ac:dyDescent="0.25">
      <c r="B9123" s="69" t="s">
        <v>6004</v>
      </c>
      <c r="C9123" s="44">
        <v>2056</v>
      </c>
      <c r="D9123" s="44">
        <v>2056</v>
      </c>
      <c r="E9123" s="193" t="s">
        <v>13537</v>
      </c>
      <c r="F9123" s="45" t="s">
        <v>6428</v>
      </c>
      <c r="G9123" s="39" t="s">
        <v>6427</v>
      </c>
    </row>
    <row r="9124" spans="2:7" x14ac:dyDescent="0.25">
      <c r="B9124" s="69" t="s">
        <v>3772</v>
      </c>
      <c r="C9124" s="44">
        <v>2056</v>
      </c>
      <c r="D9124" s="44">
        <v>2056</v>
      </c>
      <c r="E9124" s="193" t="s">
        <v>13537</v>
      </c>
      <c r="F9124" s="45" t="s">
        <v>6428</v>
      </c>
      <c r="G9124" s="39" t="s">
        <v>6427</v>
      </c>
    </row>
    <row r="9125" spans="2:7" x14ac:dyDescent="0.25">
      <c r="B9125" s="69" t="s">
        <v>11508</v>
      </c>
      <c r="C9125" s="44">
        <v>2056</v>
      </c>
      <c r="D9125" s="44">
        <v>2056</v>
      </c>
      <c r="E9125" s="193" t="s">
        <v>13537</v>
      </c>
      <c r="F9125" s="45" t="s">
        <v>6428</v>
      </c>
      <c r="G9125" s="39" t="s">
        <v>6427</v>
      </c>
    </row>
    <row r="9126" spans="2:7" x14ac:dyDescent="0.25">
      <c r="B9126" s="69" t="s">
        <v>20381</v>
      </c>
      <c r="C9126" s="44">
        <v>2073</v>
      </c>
      <c r="D9126" s="44">
        <v>2073</v>
      </c>
      <c r="E9126" s="51" t="s">
        <v>16698</v>
      </c>
      <c r="F9126" s="45" t="s">
        <v>459</v>
      </c>
      <c r="G9126" s="39" t="s">
        <v>13814</v>
      </c>
    </row>
    <row r="9127" spans="2:7" x14ac:dyDescent="0.25">
      <c r="B9127" s="69" t="s">
        <v>11025</v>
      </c>
      <c r="C9127" s="44">
        <v>2073</v>
      </c>
      <c r="D9127" s="44">
        <v>2073</v>
      </c>
      <c r="E9127" s="51" t="s">
        <v>16698</v>
      </c>
      <c r="F9127" s="45" t="s">
        <v>459</v>
      </c>
      <c r="G9127" s="39" t="s">
        <v>13814</v>
      </c>
    </row>
    <row r="9128" spans="2:7" x14ac:dyDescent="0.25">
      <c r="B9128" s="69" t="s">
        <v>6377</v>
      </c>
      <c r="C9128" s="44">
        <v>2073</v>
      </c>
      <c r="D9128" s="44">
        <v>2073</v>
      </c>
      <c r="E9128" s="51" t="s">
        <v>16698</v>
      </c>
      <c r="F9128" s="45" t="s">
        <v>459</v>
      </c>
      <c r="G9128" s="39" t="s">
        <v>13814</v>
      </c>
    </row>
    <row r="9129" spans="2:7" x14ac:dyDescent="0.25">
      <c r="B9129" s="39" t="s">
        <v>13814</v>
      </c>
      <c r="C9129" s="44">
        <v>2073</v>
      </c>
      <c r="D9129" s="44">
        <v>2073</v>
      </c>
      <c r="E9129" s="51" t="s">
        <v>16698</v>
      </c>
      <c r="F9129" s="45" t="s">
        <v>459</v>
      </c>
      <c r="G9129" s="39" t="s">
        <v>13814</v>
      </c>
    </row>
    <row r="9130" spans="2:7" x14ac:dyDescent="0.25">
      <c r="B9130" s="69" t="s">
        <v>20383</v>
      </c>
      <c r="C9130" s="44">
        <v>2074.1</v>
      </c>
      <c r="D9130" s="44" t="s">
        <v>462</v>
      </c>
      <c r="E9130" s="51" t="s">
        <v>16699</v>
      </c>
      <c r="F9130" s="45" t="s">
        <v>463</v>
      </c>
      <c r="G9130" s="39" t="s">
        <v>464</v>
      </c>
    </row>
    <row r="9131" spans="2:7" x14ac:dyDescent="0.25">
      <c r="B9131" s="69" t="s">
        <v>462</v>
      </c>
      <c r="C9131" s="44">
        <v>2074.1</v>
      </c>
      <c r="D9131" s="44" t="s">
        <v>462</v>
      </c>
      <c r="E9131" s="51" t="s">
        <v>16699</v>
      </c>
      <c r="F9131" s="45" t="s">
        <v>463</v>
      </c>
      <c r="G9131" s="39" t="s">
        <v>464</v>
      </c>
    </row>
    <row r="9132" spans="2:7" x14ac:dyDescent="0.25">
      <c r="B9132" s="69" t="s">
        <v>9568</v>
      </c>
      <c r="C9132" s="44">
        <v>2074.1</v>
      </c>
      <c r="D9132" s="44" t="s">
        <v>462</v>
      </c>
      <c r="E9132" s="51" t="s">
        <v>16699</v>
      </c>
      <c r="F9132" s="45" t="s">
        <v>463</v>
      </c>
      <c r="G9132" s="39" t="s">
        <v>464</v>
      </c>
    </row>
    <row r="9133" spans="2:7" x14ac:dyDescent="0.25">
      <c r="B9133" s="69" t="s">
        <v>8298</v>
      </c>
      <c r="C9133" s="44">
        <v>2074.1</v>
      </c>
      <c r="D9133" s="44" t="s">
        <v>462</v>
      </c>
      <c r="E9133" s="51" t="s">
        <v>16699</v>
      </c>
      <c r="F9133" s="45" t="s">
        <v>463</v>
      </c>
      <c r="G9133" s="39" t="s">
        <v>464</v>
      </c>
    </row>
    <row r="9134" spans="2:7" x14ac:dyDescent="0.25">
      <c r="B9134" s="69" t="s">
        <v>9798</v>
      </c>
      <c r="C9134" s="44">
        <v>2074.1</v>
      </c>
      <c r="D9134" s="44" t="s">
        <v>462</v>
      </c>
      <c r="E9134" s="51" t="s">
        <v>16699</v>
      </c>
      <c r="F9134" s="45" t="s">
        <v>463</v>
      </c>
      <c r="G9134" s="39" t="s">
        <v>464</v>
      </c>
    </row>
    <row r="9135" spans="2:7" x14ac:dyDescent="0.25">
      <c r="B9135" s="69" t="s">
        <v>6868</v>
      </c>
      <c r="C9135" s="44">
        <v>2074.1</v>
      </c>
      <c r="D9135" s="44" t="s">
        <v>462</v>
      </c>
      <c r="E9135" s="51" t="s">
        <v>16699</v>
      </c>
      <c r="F9135" s="45" t="s">
        <v>463</v>
      </c>
      <c r="G9135" s="39" t="s">
        <v>464</v>
      </c>
    </row>
    <row r="9136" spans="2:7" x14ac:dyDescent="0.25">
      <c r="B9136" s="69" t="s">
        <v>20382</v>
      </c>
      <c r="C9136" s="44">
        <v>2074</v>
      </c>
      <c r="D9136" s="44">
        <v>2074</v>
      </c>
      <c r="E9136" s="51" t="s">
        <v>16700</v>
      </c>
      <c r="F9136" s="45" t="s">
        <v>460</v>
      </c>
      <c r="G9136" s="39" t="s">
        <v>461</v>
      </c>
    </row>
    <row r="9137" spans="2:7" x14ac:dyDescent="0.25">
      <c r="B9137" s="69" t="s">
        <v>9567</v>
      </c>
      <c r="C9137" s="44">
        <v>2074</v>
      </c>
      <c r="D9137" s="44">
        <v>2074</v>
      </c>
      <c r="E9137" s="51" t="s">
        <v>16700</v>
      </c>
      <c r="F9137" s="45" t="s">
        <v>460</v>
      </c>
      <c r="G9137" s="39" t="s">
        <v>461</v>
      </c>
    </row>
    <row r="9138" spans="2:7" x14ac:dyDescent="0.25">
      <c r="B9138" s="69" t="s">
        <v>11026</v>
      </c>
      <c r="C9138" s="44">
        <v>2074</v>
      </c>
      <c r="D9138" s="44">
        <v>2074</v>
      </c>
      <c r="E9138" s="51" t="s">
        <v>16700</v>
      </c>
      <c r="F9138" s="45" t="s">
        <v>460</v>
      </c>
      <c r="G9138" s="39" t="s">
        <v>461</v>
      </c>
    </row>
    <row r="9139" spans="2:7" x14ac:dyDescent="0.25">
      <c r="B9139" s="69" t="s">
        <v>6778</v>
      </c>
      <c r="C9139" s="44">
        <v>2074</v>
      </c>
      <c r="D9139" s="44">
        <v>2074</v>
      </c>
      <c r="E9139" s="51" t="s">
        <v>16700</v>
      </c>
      <c r="F9139" s="45" t="s">
        <v>460</v>
      </c>
      <c r="G9139" s="39" t="s">
        <v>461</v>
      </c>
    </row>
    <row r="9140" spans="2:7" x14ac:dyDescent="0.25">
      <c r="B9140" s="69" t="s">
        <v>5573</v>
      </c>
      <c r="C9140" s="44">
        <v>2074</v>
      </c>
      <c r="D9140" s="44">
        <v>2074</v>
      </c>
      <c r="E9140" s="51" t="s">
        <v>16700</v>
      </c>
      <c r="F9140" s="45" t="s">
        <v>460</v>
      </c>
      <c r="G9140" s="39" t="s">
        <v>461</v>
      </c>
    </row>
    <row r="9141" spans="2:7" x14ac:dyDescent="0.25">
      <c r="B9141" s="69" t="s">
        <v>20363</v>
      </c>
      <c r="C9141" s="44">
        <v>2057</v>
      </c>
      <c r="D9141" s="44">
        <v>2057</v>
      </c>
      <c r="E9141" s="193" t="s">
        <v>13538</v>
      </c>
      <c r="F9141" s="45" t="s">
        <v>6426</v>
      </c>
      <c r="G9141" s="39" t="s">
        <v>6425</v>
      </c>
    </row>
    <row r="9142" spans="2:7" x14ac:dyDescent="0.25">
      <c r="B9142" s="69" t="s">
        <v>6361</v>
      </c>
      <c r="C9142" s="44">
        <v>2057</v>
      </c>
      <c r="D9142" s="44">
        <v>2057</v>
      </c>
      <c r="E9142" s="193" t="s">
        <v>13538</v>
      </c>
      <c r="F9142" s="45" t="s">
        <v>6426</v>
      </c>
      <c r="G9142" s="39" t="s">
        <v>6425</v>
      </c>
    </row>
    <row r="9143" spans="2:7" x14ac:dyDescent="0.25">
      <c r="B9143" s="69" t="s">
        <v>11010</v>
      </c>
      <c r="C9143" s="44">
        <v>2057</v>
      </c>
      <c r="D9143" s="44">
        <v>2057</v>
      </c>
      <c r="E9143" s="193" t="s">
        <v>13538</v>
      </c>
      <c r="F9143" s="45" t="s">
        <v>6426</v>
      </c>
      <c r="G9143" s="39" t="s">
        <v>6425</v>
      </c>
    </row>
    <row r="9144" spans="2:7" x14ac:dyDescent="0.25">
      <c r="B9144" s="69" t="s">
        <v>10142</v>
      </c>
      <c r="C9144" s="44">
        <v>2057</v>
      </c>
      <c r="D9144" s="44">
        <v>2057</v>
      </c>
      <c r="E9144" s="193" t="s">
        <v>13538</v>
      </c>
      <c r="F9144" s="45" t="s">
        <v>6426</v>
      </c>
      <c r="G9144" s="39" t="s">
        <v>6425</v>
      </c>
    </row>
    <row r="9145" spans="2:7" x14ac:dyDescent="0.25">
      <c r="B9145" s="69" t="s">
        <v>10595</v>
      </c>
      <c r="C9145" s="44">
        <v>2057</v>
      </c>
      <c r="D9145" s="44">
        <v>2057</v>
      </c>
      <c r="E9145" s="193" t="s">
        <v>13538</v>
      </c>
      <c r="F9145" s="45" t="s">
        <v>6426</v>
      </c>
      <c r="G9145" s="39" t="s">
        <v>6425</v>
      </c>
    </row>
    <row r="9146" spans="2:7" x14ac:dyDescent="0.25">
      <c r="B9146" s="69" t="s">
        <v>4020</v>
      </c>
      <c r="C9146" s="44">
        <v>2057</v>
      </c>
      <c r="D9146" s="44">
        <v>2057</v>
      </c>
      <c r="E9146" s="193" t="s">
        <v>13538</v>
      </c>
      <c r="F9146" s="45" t="s">
        <v>6426</v>
      </c>
      <c r="G9146" s="39" t="s">
        <v>6425</v>
      </c>
    </row>
    <row r="9147" spans="2:7" x14ac:dyDescent="0.25">
      <c r="B9147" s="69" t="s">
        <v>20364</v>
      </c>
      <c r="C9147" s="44">
        <v>2058</v>
      </c>
      <c r="D9147" s="44">
        <v>2058</v>
      </c>
      <c r="E9147" s="193" t="s">
        <v>13539</v>
      </c>
      <c r="F9147" s="45" t="s">
        <v>6424</v>
      </c>
      <c r="G9147" s="39" t="s">
        <v>6423</v>
      </c>
    </row>
    <row r="9148" spans="2:7" x14ac:dyDescent="0.25">
      <c r="B9148" s="69" t="s">
        <v>11011</v>
      </c>
      <c r="C9148" s="44">
        <v>2058</v>
      </c>
      <c r="D9148" s="44">
        <v>2058</v>
      </c>
      <c r="E9148" s="193" t="s">
        <v>13539</v>
      </c>
      <c r="F9148" s="45" t="s">
        <v>6424</v>
      </c>
      <c r="G9148" s="39" t="s">
        <v>6423</v>
      </c>
    </row>
    <row r="9149" spans="2:7" x14ac:dyDescent="0.25">
      <c r="B9149" s="69" t="s">
        <v>11509</v>
      </c>
      <c r="C9149" s="44">
        <v>2058</v>
      </c>
      <c r="D9149" s="44">
        <v>2058</v>
      </c>
      <c r="E9149" s="193" t="s">
        <v>13539</v>
      </c>
      <c r="F9149" s="45" t="s">
        <v>6424</v>
      </c>
      <c r="G9149" s="39" t="s">
        <v>6423</v>
      </c>
    </row>
    <row r="9150" spans="2:7" x14ac:dyDescent="0.25">
      <c r="B9150" s="69" t="s">
        <v>6362</v>
      </c>
      <c r="C9150" s="44">
        <v>2058</v>
      </c>
      <c r="D9150" s="44">
        <v>2058</v>
      </c>
      <c r="E9150" s="193" t="s">
        <v>13539</v>
      </c>
      <c r="F9150" s="45" t="s">
        <v>6424</v>
      </c>
      <c r="G9150" s="39" t="s">
        <v>6423</v>
      </c>
    </row>
    <row r="9151" spans="2:7" x14ac:dyDescent="0.25">
      <c r="B9151" s="69" t="s">
        <v>11510</v>
      </c>
      <c r="C9151" s="44">
        <v>2058</v>
      </c>
      <c r="D9151" s="44">
        <v>2058</v>
      </c>
      <c r="E9151" s="193" t="s">
        <v>13539</v>
      </c>
      <c r="F9151" s="45" t="s">
        <v>6424</v>
      </c>
      <c r="G9151" s="39" t="s">
        <v>6423</v>
      </c>
    </row>
    <row r="9152" spans="2:7" x14ac:dyDescent="0.25">
      <c r="B9152" s="69" t="s">
        <v>10815</v>
      </c>
      <c r="C9152" s="44">
        <v>2058</v>
      </c>
      <c r="D9152" s="44">
        <v>2058</v>
      </c>
      <c r="E9152" s="193" t="s">
        <v>13539</v>
      </c>
      <c r="F9152" s="45" t="s">
        <v>6424</v>
      </c>
      <c r="G9152" s="39" t="s">
        <v>6423</v>
      </c>
    </row>
    <row r="9153" spans="2:7" x14ac:dyDescent="0.25">
      <c r="B9153" s="69" t="s">
        <v>5530</v>
      </c>
      <c r="C9153" s="44">
        <v>2058</v>
      </c>
      <c r="D9153" s="44">
        <v>2058</v>
      </c>
      <c r="E9153" s="193" t="s">
        <v>13539</v>
      </c>
      <c r="F9153" s="45" t="s">
        <v>6424</v>
      </c>
      <c r="G9153" s="39" t="s">
        <v>6423</v>
      </c>
    </row>
    <row r="9154" spans="2:7" x14ac:dyDescent="0.25">
      <c r="B9154" s="69" t="s">
        <v>7194</v>
      </c>
      <c r="C9154" s="44">
        <v>2058</v>
      </c>
      <c r="D9154" s="44">
        <v>2058</v>
      </c>
      <c r="E9154" s="193" t="s">
        <v>13539</v>
      </c>
      <c r="F9154" s="45" t="s">
        <v>6424</v>
      </c>
      <c r="G9154" s="39" t="s">
        <v>6423</v>
      </c>
    </row>
    <row r="9155" spans="2:7" x14ac:dyDescent="0.25">
      <c r="B9155" s="69" t="s">
        <v>11511</v>
      </c>
      <c r="C9155" s="44">
        <v>2058</v>
      </c>
      <c r="D9155" s="44">
        <v>2058</v>
      </c>
      <c r="E9155" s="193" t="s">
        <v>13539</v>
      </c>
      <c r="F9155" s="45" t="s">
        <v>6424</v>
      </c>
      <c r="G9155" s="39" t="s">
        <v>6423</v>
      </c>
    </row>
    <row r="9156" spans="2:7" x14ac:dyDescent="0.25">
      <c r="B9156" s="69" t="s">
        <v>20380</v>
      </c>
      <c r="C9156" s="44">
        <v>2072</v>
      </c>
      <c r="D9156" s="44">
        <v>2072</v>
      </c>
      <c r="E9156" s="51" t="s">
        <v>16701</v>
      </c>
      <c r="F9156" s="45" t="s">
        <v>457</v>
      </c>
      <c r="G9156" s="39" t="s">
        <v>458</v>
      </c>
    </row>
    <row r="9157" spans="2:7" x14ac:dyDescent="0.25">
      <c r="B9157" s="69" t="s">
        <v>6751</v>
      </c>
      <c r="C9157" s="44">
        <v>2072</v>
      </c>
      <c r="D9157" s="44">
        <v>2072</v>
      </c>
      <c r="E9157" s="51" t="s">
        <v>16701</v>
      </c>
      <c r="F9157" s="45" t="s">
        <v>457</v>
      </c>
      <c r="G9157" s="39" t="s">
        <v>458</v>
      </c>
    </row>
    <row r="9158" spans="2:7" x14ac:dyDescent="0.25">
      <c r="B9158" s="69" t="s">
        <v>9813</v>
      </c>
      <c r="C9158" s="44">
        <v>2072</v>
      </c>
      <c r="D9158" s="44">
        <v>2072</v>
      </c>
      <c r="E9158" s="51" t="s">
        <v>16701</v>
      </c>
      <c r="F9158" s="45" t="s">
        <v>457</v>
      </c>
      <c r="G9158" s="39" t="s">
        <v>458</v>
      </c>
    </row>
    <row r="9159" spans="2:7" x14ac:dyDescent="0.25">
      <c r="B9159" s="69" t="s">
        <v>11024</v>
      </c>
      <c r="C9159" s="44">
        <v>2072</v>
      </c>
      <c r="D9159" s="44">
        <v>2072</v>
      </c>
      <c r="E9159" s="51" t="s">
        <v>16701</v>
      </c>
      <c r="F9159" s="45" t="s">
        <v>457</v>
      </c>
      <c r="G9159" s="39" t="s">
        <v>458</v>
      </c>
    </row>
    <row r="9160" spans="2:7" x14ac:dyDescent="0.25">
      <c r="B9160" s="69" t="s">
        <v>6376</v>
      </c>
      <c r="C9160" s="44">
        <v>2072</v>
      </c>
      <c r="D9160" s="44">
        <v>2072</v>
      </c>
      <c r="E9160" s="51" t="s">
        <v>16701</v>
      </c>
      <c r="F9160" s="45" t="s">
        <v>457</v>
      </c>
      <c r="G9160" s="39" t="s">
        <v>458</v>
      </c>
    </row>
    <row r="9161" spans="2:7" x14ac:dyDescent="0.25">
      <c r="B9161" s="69" t="s">
        <v>20372</v>
      </c>
      <c r="C9161" s="44">
        <v>2065</v>
      </c>
      <c r="D9161" s="44">
        <v>2065</v>
      </c>
      <c r="E9161" s="51" t="s">
        <v>16702</v>
      </c>
      <c r="F9161" s="45" t="s">
        <v>1459</v>
      </c>
      <c r="G9161" s="39" t="s">
        <v>1460</v>
      </c>
    </row>
    <row r="9162" spans="2:7" x14ac:dyDescent="0.25">
      <c r="B9162" s="69" t="s">
        <v>6185</v>
      </c>
      <c r="C9162" s="44">
        <v>2065</v>
      </c>
      <c r="D9162" s="44">
        <v>2065</v>
      </c>
      <c r="E9162" s="51" t="s">
        <v>16702</v>
      </c>
      <c r="F9162" s="45" t="s">
        <v>1459</v>
      </c>
      <c r="G9162" s="39" t="s">
        <v>1460</v>
      </c>
    </row>
    <row r="9163" spans="2:7" x14ac:dyDescent="0.25">
      <c r="B9163" s="69" t="s">
        <v>7018</v>
      </c>
      <c r="C9163" s="44">
        <v>2065</v>
      </c>
      <c r="D9163" s="44">
        <v>2065</v>
      </c>
      <c r="E9163" s="51" t="s">
        <v>16702</v>
      </c>
      <c r="F9163" s="45" t="s">
        <v>1459</v>
      </c>
      <c r="G9163" s="39" t="s">
        <v>1460</v>
      </c>
    </row>
    <row r="9164" spans="2:7" x14ac:dyDescent="0.25">
      <c r="B9164" s="69" t="s">
        <v>6368</v>
      </c>
      <c r="C9164" s="44">
        <v>2065</v>
      </c>
      <c r="D9164" s="44">
        <v>2065</v>
      </c>
      <c r="E9164" s="51" t="s">
        <v>16702</v>
      </c>
      <c r="F9164" s="45" t="s">
        <v>1459</v>
      </c>
      <c r="G9164" s="39" t="s">
        <v>1460</v>
      </c>
    </row>
    <row r="9165" spans="2:7" x14ac:dyDescent="0.25">
      <c r="B9165" s="69" t="s">
        <v>11017</v>
      </c>
      <c r="C9165" s="44">
        <v>2065</v>
      </c>
      <c r="D9165" s="44">
        <v>2065</v>
      </c>
      <c r="E9165" s="51" t="s">
        <v>16702</v>
      </c>
      <c r="F9165" s="45" t="s">
        <v>1459</v>
      </c>
      <c r="G9165" s="39" t="s">
        <v>1460</v>
      </c>
    </row>
    <row r="9166" spans="2:7" x14ac:dyDescent="0.25">
      <c r="B9166" s="69" t="s">
        <v>20373</v>
      </c>
      <c r="C9166" s="44">
        <v>2066</v>
      </c>
      <c r="D9166" s="44">
        <v>2066</v>
      </c>
      <c r="E9166" s="51" t="s">
        <v>16703</v>
      </c>
      <c r="F9166" s="45" t="s">
        <v>1461</v>
      </c>
      <c r="G9166" s="39" t="s">
        <v>10789</v>
      </c>
    </row>
    <row r="9167" spans="2:7" x14ac:dyDescent="0.25">
      <c r="B9167" s="69" t="s">
        <v>11018</v>
      </c>
      <c r="C9167" s="44">
        <v>2066</v>
      </c>
      <c r="D9167" s="44">
        <v>2066</v>
      </c>
      <c r="E9167" s="51" t="s">
        <v>16703</v>
      </c>
      <c r="F9167" s="45" t="s">
        <v>1461</v>
      </c>
      <c r="G9167" s="39" t="s">
        <v>10789</v>
      </c>
    </row>
    <row r="9168" spans="2:7" x14ac:dyDescent="0.25">
      <c r="B9168" s="69" t="s">
        <v>6369</v>
      </c>
      <c r="C9168" s="44">
        <v>2066</v>
      </c>
      <c r="D9168" s="44">
        <v>2066</v>
      </c>
      <c r="E9168" s="51" t="s">
        <v>16703</v>
      </c>
      <c r="F9168" s="45" t="s">
        <v>1461</v>
      </c>
      <c r="G9168" s="39" t="s">
        <v>10789</v>
      </c>
    </row>
    <row r="9169" spans="2:7" x14ac:dyDescent="0.25">
      <c r="B9169" s="69" t="s">
        <v>20365</v>
      </c>
      <c r="C9169" s="44">
        <v>2058.1</v>
      </c>
      <c r="D9169" s="44" t="s">
        <v>8095</v>
      </c>
      <c r="E9169" s="51" t="s">
        <v>16704</v>
      </c>
      <c r="F9169" s="45" t="s">
        <v>8096</v>
      </c>
      <c r="G9169" s="39" t="s">
        <v>1458</v>
      </c>
    </row>
    <row r="9170" spans="2:7" x14ac:dyDescent="0.25">
      <c r="B9170" s="69" t="s">
        <v>8095</v>
      </c>
      <c r="C9170" s="44">
        <v>2058.1</v>
      </c>
      <c r="D9170" s="44" t="s">
        <v>8095</v>
      </c>
      <c r="E9170" s="51" t="s">
        <v>16704</v>
      </c>
      <c r="F9170" s="45" t="s">
        <v>8096</v>
      </c>
      <c r="G9170" s="39" t="s">
        <v>1458</v>
      </c>
    </row>
    <row r="9171" spans="2:7" x14ac:dyDescent="0.25">
      <c r="B9171" s="69" t="s">
        <v>8296</v>
      </c>
      <c r="C9171" s="44">
        <v>2058.1</v>
      </c>
      <c r="D9171" s="44" t="s">
        <v>8095</v>
      </c>
      <c r="E9171" s="51" t="s">
        <v>16704</v>
      </c>
      <c r="F9171" s="45" t="s">
        <v>8096</v>
      </c>
      <c r="G9171" s="39" t="s">
        <v>1458</v>
      </c>
    </row>
    <row r="9172" spans="2:7" x14ac:dyDescent="0.25">
      <c r="B9172" s="69" t="s">
        <v>6363</v>
      </c>
      <c r="C9172" s="44">
        <v>2058.1</v>
      </c>
      <c r="D9172" s="44" t="s">
        <v>8095</v>
      </c>
      <c r="E9172" s="51" t="s">
        <v>16704</v>
      </c>
      <c r="F9172" s="45" t="s">
        <v>8096</v>
      </c>
      <c r="G9172" s="39" t="s">
        <v>1458</v>
      </c>
    </row>
    <row r="9173" spans="2:7" x14ac:dyDescent="0.25">
      <c r="B9173" s="69" t="s">
        <v>3619</v>
      </c>
      <c r="C9173" s="44">
        <v>2058.1</v>
      </c>
      <c r="D9173" s="44" t="s">
        <v>8095</v>
      </c>
      <c r="E9173" s="51" t="s">
        <v>16704</v>
      </c>
      <c r="F9173" s="45" t="s">
        <v>8096</v>
      </c>
      <c r="G9173" s="39" t="s">
        <v>1458</v>
      </c>
    </row>
    <row r="9174" spans="2:7" x14ac:dyDescent="0.25">
      <c r="B9174" s="69" t="s">
        <v>8105</v>
      </c>
      <c r="C9174" s="44">
        <v>2058.1</v>
      </c>
      <c r="D9174" s="44" t="s">
        <v>8095</v>
      </c>
      <c r="E9174" s="51" t="s">
        <v>16704</v>
      </c>
      <c r="F9174" s="45" t="s">
        <v>8096</v>
      </c>
      <c r="G9174" s="39" t="s">
        <v>1458</v>
      </c>
    </row>
    <row r="9175" spans="2:7" x14ac:dyDescent="0.25">
      <c r="B9175" s="69" t="s">
        <v>10466</v>
      </c>
      <c r="C9175" s="44">
        <v>2058.1</v>
      </c>
      <c r="D9175" s="44" t="s">
        <v>8095</v>
      </c>
      <c r="E9175" s="51" t="s">
        <v>16704</v>
      </c>
      <c r="F9175" s="45" t="s">
        <v>8096</v>
      </c>
      <c r="G9175" s="39" t="s">
        <v>1458</v>
      </c>
    </row>
    <row r="9176" spans="2:7" x14ac:dyDescent="0.25">
      <c r="B9176" s="69" t="s">
        <v>20362</v>
      </c>
      <c r="C9176" s="44">
        <v>2056.1</v>
      </c>
      <c r="D9176" s="44" t="s">
        <v>8093</v>
      </c>
      <c r="E9176" s="51" t="s">
        <v>16705</v>
      </c>
      <c r="F9176" s="45" t="s">
        <v>18272</v>
      </c>
      <c r="G9176" s="39" t="s">
        <v>10789</v>
      </c>
    </row>
    <row r="9177" spans="2:7" x14ac:dyDescent="0.25">
      <c r="B9177" s="69" t="s">
        <v>8093</v>
      </c>
      <c r="C9177" s="44">
        <v>2056.1</v>
      </c>
      <c r="D9177" s="44" t="s">
        <v>8093</v>
      </c>
      <c r="E9177" s="51" t="s">
        <v>16705</v>
      </c>
      <c r="F9177" s="45" t="s">
        <v>18272</v>
      </c>
      <c r="G9177" s="39" t="s">
        <v>10789</v>
      </c>
    </row>
    <row r="9178" spans="2:7" x14ac:dyDescent="0.25">
      <c r="B9178" s="45" t="s">
        <v>18272</v>
      </c>
      <c r="C9178" s="44">
        <v>2056.1</v>
      </c>
      <c r="D9178" s="44" t="s">
        <v>8093</v>
      </c>
      <c r="E9178" s="51" t="s">
        <v>16705</v>
      </c>
      <c r="F9178" s="45" t="s">
        <v>18272</v>
      </c>
      <c r="G9178" s="39" t="s">
        <v>10789</v>
      </c>
    </row>
    <row r="9179" spans="2:7" x14ac:dyDescent="0.25">
      <c r="B9179" s="69" t="s">
        <v>6360</v>
      </c>
      <c r="C9179" s="44">
        <v>2056.1</v>
      </c>
      <c r="D9179" s="44" t="s">
        <v>8093</v>
      </c>
      <c r="E9179" s="51" t="s">
        <v>16705</v>
      </c>
      <c r="F9179" s="45" t="s">
        <v>18272</v>
      </c>
      <c r="G9179" s="39" t="s">
        <v>10789</v>
      </c>
    </row>
    <row r="9180" spans="2:7" x14ac:dyDescent="0.25">
      <c r="B9180" s="69" t="s">
        <v>8295</v>
      </c>
      <c r="C9180" s="44">
        <v>2056.1</v>
      </c>
      <c r="D9180" s="44" t="s">
        <v>8093</v>
      </c>
      <c r="E9180" s="51" t="s">
        <v>16705</v>
      </c>
      <c r="F9180" s="45" t="s">
        <v>18272</v>
      </c>
      <c r="G9180" s="39" t="s">
        <v>10789</v>
      </c>
    </row>
    <row r="9181" spans="2:7" x14ac:dyDescent="0.25">
      <c r="B9181" s="69" t="s">
        <v>20377</v>
      </c>
      <c r="C9181" s="44">
        <v>2069.1</v>
      </c>
      <c r="D9181" s="44" t="s">
        <v>1462</v>
      </c>
      <c r="E9181" s="51" t="s">
        <v>16706</v>
      </c>
      <c r="F9181" s="45" t="s">
        <v>452</v>
      </c>
      <c r="G9181" s="39" t="s">
        <v>13813</v>
      </c>
    </row>
    <row r="9182" spans="2:7" x14ac:dyDescent="0.25">
      <c r="B9182" s="69" t="s">
        <v>1462</v>
      </c>
      <c r="C9182" s="44">
        <v>2069.1</v>
      </c>
      <c r="D9182" s="44" t="s">
        <v>1462</v>
      </c>
      <c r="E9182" s="51" t="s">
        <v>16706</v>
      </c>
      <c r="F9182" s="45" t="s">
        <v>452</v>
      </c>
      <c r="G9182" s="39" t="s">
        <v>13813</v>
      </c>
    </row>
    <row r="9183" spans="2:7" x14ac:dyDescent="0.25">
      <c r="B9183" s="39" t="s">
        <v>13813</v>
      </c>
      <c r="C9183" s="44">
        <v>2069.1</v>
      </c>
      <c r="D9183" s="44" t="s">
        <v>1462</v>
      </c>
      <c r="E9183" s="51" t="s">
        <v>16706</v>
      </c>
      <c r="F9183" s="45" t="s">
        <v>452</v>
      </c>
      <c r="G9183" s="39" t="s">
        <v>13813</v>
      </c>
    </row>
    <row r="9184" spans="2:7" x14ac:dyDescent="0.25">
      <c r="B9184" s="69" t="s">
        <v>8297</v>
      </c>
      <c r="C9184" s="44">
        <v>2069.1</v>
      </c>
      <c r="D9184" s="44" t="s">
        <v>1462</v>
      </c>
      <c r="E9184" s="51" t="s">
        <v>16706</v>
      </c>
      <c r="F9184" s="45" t="s">
        <v>452</v>
      </c>
      <c r="G9184" s="39" t="s">
        <v>13813</v>
      </c>
    </row>
    <row r="9185" spans="2:7" x14ac:dyDescent="0.25">
      <c r="B9185" s="69" t="s">
        <v>6373</v>
      </c>
      <c r="C9185" s="44">
        <v>2069.1</v>
      </c>
      <c r="D9185" s="44" t="s">
        <v>1462</v>
      </c>
      <c r="E9185" s="51" t="s">
        <v>16706</v>
      </c>
      <c r="F9185" s="45" t="s">
        <v>452</v>
      </c>
      <c r="G9185" s="39" t="s">
        <v>13813</v>
      </c>
    </row>
    <row r="9186" spans="2:7" x14ac:dyDescent="0.25">
      <c r="B9186" s="69" t="s">
        <v>20375</v>
      </c>
      <c r="C9186" s="44">
        <v>2068</v>
      </c>
      <c r="D9186" s="44">
        <v>2068</v>
      </c>
      <c r="E9186" s="193" t="s">
        <v>13547</v>
      </c>
      <c r="F9186" s="45" t="s">
        <v>6410</v>
      </c>
      <c r="G9186" s="39" t="s">
        <v>6409</v>
      </c>
    </row>
    <row r="9187" spans="2:7" x14ac:dyDescent="0.25">
      <c r="B9187" s="69" t="s">
        <v>6371</v>
      </c>
      <c r="C9187" s="44">
        <v>2068</v>
      </c>
      <c r="D9187" s="44">
        <v>2068</v>
      </c>
      <c r="E9187" s="193" t="s">
        <v>13547</v>
      </c>
      <c r="F9187" s="45" t="s">
        <v>6410</v>
      </c>
      <c r="G9187" s="39" t="s">
        <v>6409</v>
      </c>
    </row>
    <row r="9188" spans="2:7" x14ac:dyDescent="0.25">
      <c r="B9188" s="69" t="s">
        <v>11020</v>
      </c>
      <c r="C9188" s="44">
        <v>2068</v>
      </c>
      <c r="D9188" s="44">
        <v>2068</v>
      </c>
      <c r="E9188" s="193" t="s">
        <v>13547</v>
      </c>
      <c r="F9188" s="45" t="s">
        <v>6410</v>
      </c>
      <c r="G9188" s="39" t="s">
        <v>6409</v>
      </c>
    </row>
    <row r="9189" spans="2:7" x14ac:dyDescent="0.25">
      <c r="B9189" s="69" t="s">
        <v>7139</v>
      </c>
      <c r="C9189" s="44">
        <v>2068</v>
      </c>
      <c r="D9189" s="44">
        <v>2068</v>
      </c>
      <c r="E9189" s="193" t="s">
        <v>13547</v>
      </c>
      <c r="F9189" s="45" t="s">
        <v>6410</v>
      </c>
      <c r="G9189" s="39" t="s">
        <v>6409</v>
      </c>
    </row>
    <row r="9190" spans="2:7" x14ac:dyDescent="0.25">
      <c r="B9190" s="69" t="s">
        <v>3705</v>
      </c>
      <c r="C9190" s="44">
        <v>2068</v>
      </c>
      <c r="D9190" s="44">
        <v>2068</v>
      </c>
      <c r="E9190" s="193" t="s">
        <v>13547</v>
      </c>
      <c r="F9190" s="45" t="s">
        <v>6410</v>
      </c>
      <c r="G9190" s="39" t="s">
        <v>6409</v>
      </c>
    </row>
    <row r="9191" spans="2:7" x14ac:dyDescent="0.25">
      <c r="B9191" s="69" t="s">
        <v>20374</v>
      </c>
      <c r="C9191" s="44">
        <v>2067</v>
      </c>
      <c r="D9191" s="44">
        <v>2067</v>
      </c>
      <c r="E9191" s="193" t="s">
        <v>13546</v>
      </c>
      <c r="F9191" s="45" t="s">
        <v>6412</v>
      </c>
      <c r="G9191" s="39" t="s">
        <v>6411</v>
      </c>
    </row>
    <row r="9192" spans="2:7" x14ac:dyDescent="0.25">
      <c r="B9192" s="69" t="s">
        <v>11019</v>
      </c>
      <c r="C9192" s="44">
        <v>2067</v>
      </c>
      <c r="D9192" s="44">
        <v>2067</v>
      </c>
      <c r="E9192" s="193" t="s">
        <v>13546</v>
      </c>
      <c r="F9192" s="45" t="s">
        <v>6412</v>
      </c>
      <c r="G9192" s="39" t="s">
        <v>6411</v>
      </c>
    </row>
    <row r="9193" spans="2:7" x14ac:dyDescent="0.25">
      <c r="B9193" s="69" t="s">
        <v>6370</v>
      </c>
      <c r="C9193" s="44">
        <v>2067</v>
      </c>
      <c r="D9193" s="44">
        <v>2067</v>
      </c>
      <c r="E9193" s="193" t="s">
        <v>13546</v>
      </c>
      <c r="F9193" s="45" t="s">
        <v>6412</v>
      </c>
      <c r="G9193" s="39" t="s">
        <v>6411</v>
      </c>
    </row>
    <row r="9194" spans="2:7" x14ac:dyDescent="0.25">
      <c r="B9194" s="69" t="s">
        <v>6189</v>
      </c>
      <c r="C9194" s="44">
        <v>2067</v>
      </c>
      <c r="D9194" s="44">
        <v>2067</v>
      </c>
      <c r="E9194" s="193" t="s">
        <v>13546</v>
      </c>
      <c r="F9194" s="45" t="s">
        <v>6412</v>
      </c>
      <c r="G9194" s="39" t="s">
        <v>6411</v>
      </c>
    </row>
    <row r="9195" spans="2:7" x14ac:dyDescent="0.25">
      <c r="B9195" s="69" t="s">
        <v>7021</v>
      </c>
      <c r="C9195" s="44">
        <v>2067</v>
      </c>
      <c r="D9195" s="44">
        <v>2067</v>
      </c>
      <c r="E9195" s="193" t="s">
        <v>13546</v>
      </c>
      <c r="F9195" s="45" t="s">
        <v>6412</v>
      </c>
      <c r="G9195" s="39" t="s">
        <v>6411</v>
      </c>
    </row>
    <row r="9196" spans="2:7" x14ac:dyDescent="0.25">
      <c r="B9196" s="69" t="s">
        <v>20376</v>
      </c>
      <c r="C9196" s="44">
        <v>2069</v>
      </c>
      <c r="D9196" s="44">
        <v>2069</v>
      </c>
      <c r="E9196" s="193" t="s">
        <v>13548</v>
      </c>
      <c r="F9196" s="45" t="s">
        <v>6408</v>
      </c>
      <c r="G9196" s="39" t="s">
        <v>6407</v>
      </c>
    </row>
    <row r="9197" spans="2:7" x14ac:dyDescent="0.25">
      <c r="B9197" s="69" t="s">
        <v>6765</v>
      </c>
      <c r="C9197" s="44">
        <v>2069</v>
      </c>
      <c r="D9197" s="44">
        <v>2069</v>
      </c>
      <c r="E9197" s="193" t="s">
        <v>13548</v>
      </c>
      <c r="F9197" s="45" t="s">
        <v>6408</v>
      </c>
      <c r="G9197" s="39" t="s">
        <v>6407</v>
      </c>
    </row>
    <row r="9198" spans="2:7" x14ac:dyDescent="0.25">
      <c r="B9198" s="69" t="s">
        <v>9937</v>
      </c>
      <c r="C9198" s="44">
        <v>2069</v>
      </c>
      <c r="D9198" s="44">
        <v>2069</v>
      </c>
      <c r="E9198" s="193" t="s">
        <v>13548</v>
      </c>
      <c r="F9198" s="45" t="s">
        <v>6408</v>
      </c>
      <c r="G9198" s="39" t="s">
        <v>6407</v>
      </c>
    </row>
    <row r="9199" spans="2:7" x14ac:dyDescent="0.25">
      <c r="B9199" s="69" t="s">
        <v>6372</v>
      </c>
      <c r="C9199" s="44">
        <v>2069</v>
      </c>
      <c r="D9199" s="44">
        <v>2069</v>
      </c>
      <c r="E9199" s="193" t="s">
        <v>13548</v>
      </c>
      <c r="F9199" s="45" t="s">
        <v>6408</v>
      </c>
      <c r="G9199" s="39" t="s">
        <v>6407</v>
      </c>
    </row>
    <row r="9200" spans="2:7" x14ac:dyDescent="0.25">
      <c r="B9200" s="69" t="s">
        <v>11021</v>
      </c>
      <c r="C9200" s="44">
        <v>2069</v>
      </c>
      <c r="D9200" s="44">
        <v>2069</v>
      </c>
      <c r="E9200" s="193" t="s">
        <v>13548</v>
      </c>
      <c r="F9200" s="45" t="s">
        <v>6408</v>
      </c>
      <c r="G9200" s="39" t="s">
        <v>6407</v>
      </c>
    </row>
    <row r="9201" spans="2:7" x14ac:dyDescent="0.25">
      <c r="B9201" s="69" t="s">
        <v>20358</v>
      </c>
      <c r="C9201" s="44">
        <v>2053</v>
      </c>
      <c r="D9201" s="44">
        <v>2053</v>
      </c>
      <c r="E9201" s="193" t="s">
        <v>13535</v>
      </c>
      <c r="F9201" s="45" t="s">
        <v>6430</v>
      </c>
      <c r="G9201" s="39" t="s">
        <v>6429</v>
      </c>
    </row>
    <row r="9202" spans="2:7" x14ac:dyDescent="0.25">
      <c r="B9202" s="69" t="s">
        <v>6356</v>
      </c>
      <c r="C9202" s="44">
        <v>2053</v>
      </c>
      <c r="D9202" s="44">
        <v>2053</v>
      </c>
      <c r="E9202" s="193" t="s">
        <v>13535</v>
      </c>
      <c r="F9202" s="45" t="s">
        <v>6430</v>
      </c>
      <c r="G9202" s="39" t="s">
        <v>6429</v>
      </c>
    </row>
    <row r="9203" spans="2:7" x14ac:dyDescent="0.25">
      <c r="B9203" s="70" t="s">
        <v>11502</v>
      </c>
      <c r="C9203" s="44">
        <v>2053</v>
      </c>
      <c r="D9203" s="44">
        <v>2053</v>
      </c>
      <c r="E9203" s="193" t="s">
        <v>13535</v>
      </c>
      <c r="F9203" s="45" t="s">
        <v>6430</v>
      </c>
      <c r="G9203" s="39" t="s">
        <v>6429</v>
      </c>
    </row>
    <row r="9204" spans="2:7" x14ac:dyDescent="0.25">
      <c r="B9204" s="70" t="s">
        <v>11503</v>
      </c>
      <c r="C9204" s="44">
        <v>2053</v>
      </c>
      <c r="D9204" s="44">
        <v>2053</v>
      </c>
      <c r="E9204" s="193" t="s">
        <v>13535</v>
      </c>
      <c r="F9204" s="45" t="s">
        <v>6430</v>
      </c>
      <c r="G9204" s="39" t="s">
        <v>6429</v>
      </c>
    </row>
    <row r="9205" spans="2:7" x14ac:dyDescent="0.25">
      <c r="B9205" s="69" t="s">
        <v>11006</v>
      </c>
      <c r="C9205" s="44">
        <v>2053</v>
      </c>
      <c r="D9205" s="44">
        <v>2053</v>
      </c>
      <c r="E9205" s="193" t="s">
        <v>13535</v>
      </c>
      <c r="F9205" s="45" t="s">
        <v>6430</v>
      </c>
      <c r="G9205" s="39" t="s">
        <v>6429</v>
      </c>
    </row>
    <row r="9206" spans="2:7" x14ac:dyDescent="0.25">
      <c r="B9206" s="69" t="s">
        <v>3106</v>
      </c>
      <c r="C9206" s="44">
        <v>2053</v>
      </c>
      <c r="D9206" s="44">
        <v>2053</v>
      </c>
      <c r="E9206" s="193" t="s">
        <v>13535</v>
      </c>
      <c r="F9206" s="45" t="s">
        <v>6430</v>
      </c>
      <c r="G9206" s="39" t="s">
        <v>6429</v>
      </c>
    </row>
    <row r="9207" spans="2:7" x14ac:dyDescent="0.25">
      <c r="B9207" s="69" t="s">
        <v>3107</v>
      </c>
      <c r="C9207" s="44">
        <v>2053</v>
      </c>
      <c r="D9207" s="44">
        <v>2053</v>
      </c>
      <c r="E9207" s="193" t="s">
        <v>13535</v>
      </c>
      <c r="F9207" s="45" t="s">
        <v>6430</v>
      </c>
      <c r="G9207" s="39" t="s">
        <v>6429</v>
      </c>
    </row>
    <row r="9208" spans="2:7" x14ac:dyDescent="0.25">
      <c r="B9208" s="69" t="s">
        <v>2276</v>
      </c>
      <c r="C9208" s="44">
        <v>2053</v>
      </c>
      <c r="D9208" s="44">
        <v>2053</v>
      </c>
      <c r="E9208" s="193" t="s">
        <v>13535</v>
      </c>
      <c r="F9208" s="45" t="s">
        <v>6430</v>
      </c>
      <c r="G9208" s="39" t="s">
        <v>6429</v>
      </c>
    </row>
    <row r="9209" spans="2:7" x14ac:dyDescent="0.25">
      <c r="B9209" s="69" t="s">
        <v>999</v>
      </c>
      <c r="C9209" s="44">
        <v>2053</v>
      </c>
      <c r="D9209" s="44">
        <v>2053</v>
      </c>
      <c r="E9209" s="193" t="s">
        <v>13535</v>
      </c>
      <c r="F9209" s="45" t="s">
        <v>6430</v>
      </c>
      <c r="G9209" s="39" t="s">
        <v>6429</v>
      </c>
    </row>
    <row r="9210" spans="2:7" x14ac:dyDescent="0.25">
      <c r="B9210" s="69" t="s">
        <v>11504</v>
      </c>
      <c r="C9210" s="44">
        <v>2053</v>
      </c>
      <c r="D9210" s="44">
        <v>2053</v>
      </c>
      <c r="E9210" s="193" t="s">
        <v>13535</v>
      </c>
      <c r="F9210" s="45" t="s">
        <v>6430</v>
      </c>
      <c r="G9210" s="39" t="s">
        <v>6429</v>
      </c>
    </row>
    <row r="9211" spans="2:7" x14ac:dyDescent="0.25">
      <c r="B9211" s="69" t="s">
        <v>11505</v>
      </c>
      <c r="C9211" s="44">
        <v>2053</v>
      </c>
      <c r="D9211" s="44">
        <v>2053</v>
      </c>
      <c r="E9211" s="193" t="s">
        <v>13535</v>
      </c>
      <c r="F9211" s="45" t="s">
        <v>6430</v>
      </c>
      <c r="G9211" s="39" t="s">
        <v>6429</v>
      </c>
    </row>
    <row r="9212" spans="2:7" x14ac:dyDescent="0.25">
      <c r="B9212" s="70" t="s">
        <v>20357</v>
      </c>
      <c r="C9212" s="46">
        <v>2052</v>
      </c>
      <c r="D9212" s="71">
        <v>2052</v>
      </c>
      <c r="E9212" s="53" t="s">
        <v>13534</v>
      </c>
      <c r="F9212" s="211" t="s">
        <v>15337</v>
      </c>
      <c r="G9212" s="71" t="s">
        <v>8088</v>
      </c>
    </row>
    <row r="9213" spans="2:7" x14ac:dyDescent="0.25">
      <c r="B9213" s="69" t="s">
        <v>15337</v>
      </c>
      <c r="C9213" s="44">
        <v>2052</v>
      </c>
      <c r="D9213" s="44">
        <v>2052</v>
      </c>
      <c r="E9213" s="193" t="s">
        <v>13534</v>
      </c>
      <c r="F9213" s="45" t="s">
        <v>15337</v>
      </c>
      <c r="G9213" s="39" t="s">
        <v>8088</v>
      </c>
    </row>
    <row r="9214" spans="2:7" x14ac:dyDescent="0.25">
      <c r="B9214" s="70" t="s">
        <v>15069</v>
      </c>
      <c r="C9214" s="46">
        <v>2052</v>
      </c>
      <c r="D9214" s="71">
        <v>2052</v>
      </c>
      <c r="E9214" s="53" t="s">
        <v>13534</v>
      </c>
      <c r="F9214" s="211" t="s">
        <v>15337</v>
      </c>
      <c r="G9214" s="71" t="s">
        <v>8088</v>
      </c>
    </row>
    <row r="9215" spans="2:7" x14ac:dyDescent="0.25">
      <c r="B9215" s="70" t="s">
        <v>10102</v>
      </c>
      <c r="C9215" s="46">
        <v>2052</v>
      </c>
      <c r="D9215" s="71">
        <v>2052</v>
      </c>
      <c r="E9215" s="53" t="s">
        <v>13534</v>
      </c>
      <c r="F9215" s="211" t="s">
        <v>15337</v>
      </c>
      <c r="G9215" s="71" t="s">
        <v>8088</v>
      </c>
    </row>
    <row r="9216" spans="2:7" x14ac:dyDescent="0.25">
      <c r="B9216" s="70" t="s">
        <v>8265</v>
      </c>
      <c r="C9216" s="46">
        <v>2052</v>
      </c>
      <c r="D9216" s="71">
        <v>2052</v>
      </c>
      <c r="E9216" s="53" t="s">
        <v>13534</v>
      </c>
      <c r="F9216" s="211" t="s">
        <v>15337</v>
      </c>
      <c r="G9216" s="71" t="s">
        <v>8088</v>
      </c>
    </row>
    <row r="9217" spans="2:7" x14ac:dyDescent="0.25">
      <c r="B9217" s="70" t="s">
        <v>11005</v>
      </c>
      <c r="C9217" s="46">
        <v>2052</v>
      </c>
      <c r="D9217" s="71">
        <v>2052</v>
      </c>
      <c r="E9217" s="53" t="s">
        <v>13534</v>
      </c>
      <c r="F9217" s="211" t="s">
        <v>15337</v>
      </c>
      <c r="G9217" s="71" t="s">
        <v>8088</v>
      </c>
    </row>
    <row r="9218" spans="2:7" x14ac:dyDescent="0.25">
      <c r="B9218" s="70" t="s">
        <v>6355</v>
      </c>
      <c r="C9218" s="46">
        <v>2052</v>
      </c>
      <c r="D9218" s="71">
        <v>2052</v>
      </c>
      <c r="E9218" s="53" t="s">
        <v>13534</v>
      </c>
      <c r="F9218" s="211" t="s">
        <v>15337</v>
      </c>
      <c r="G9218" s="71" t="s">
        <v>8088</v>
      </c>
    </row>
    <row r="9219" spans="2:7" x14ac:dyDescent="0.25">
      <c r="B9219" s="69" t="s">
        <v>20359</v>
      </c>
      <c r="C9219" s="44">
        <v>2054</v>
      </c>
      <c r="D9219" s="44">
        <v>2054</v>
      </c>
      <c r="E9219" s="193" t="s">
        <v>13536</v>
      </c>
      <c r="F9219" s="45" t="s">
        <v>8089</v>
      </c>
      <c r="G9219" s="39" t="s">
        <v>8090</v>
      </c>
    </row>
    <row r="9220" spans="2:7" x14ac:dyDescent="0.25">
      <c r="B9220" s="69" t="s">
        <v>5534</v>
      </c>
      <c r="C9220" s="44">
        <v>2054</v>
      </c>
      <c r="D9220" s="44">
        <v>2054</v>
      </c>
      <c r="E9220" s="193" t="s">
        <v>13536</v>
      </c>
      <c r="F9220" s="45" t="s">
        <v>8089</v>
      </c>
      <c r="G9220" s="39" t="s">
        <v>8090</v>
      </c>
    </row>
    <row r="9221" spans="2:7" x14ac:dyDescent="0.25">
      <c r="B9221" s="69" t="s">
        <v>8202</v>
      </c>
      <c r="C9221" s="44">
        <v>2054</v>
      </c>
      <c r="D9221" s="44">
        <v>2054</v>
      </c>
      <c r="E9221" s="193" t="s">
        <v>13536</v>
      </c>
      <c r="F9221" s="45" t="s">
        <v>8089</v>
      </c>
      <c r="G9221" s="39" t="s">
        <v>8090</v>
      </c>
    </row>
    <row r="9222" spans="2:7" x14ac:dyDescent="0.25">
      <c r="B9222" s="69" t="s">
        <v>11007</v>
      </c>
      <c r="C9222" s="44">
        <v>2054</v>
      </c>
      <c r="D9222" s="44">
        <v>2054</v>
      </c>
      <c r="E9222" s="193" t="s">
        <v>13536</v>
      </c>
      <c r="F9222" s="45" t="s">
        <v>8089</v>
      </c>
      <c r="G9222" s="39" t="s">
        <v>8090</v>
      </c>
    </row>
    <row r="9223" spans="2:7" x14ac:dyDescent="0.25">
      <c r="B9223" s="69" t="s">
        <v>6357</v>
      </c>
      <c r="C9223" s="44">
        <v>2054</v>
      </c>
      <c r="D9223" s="44">
        <v>2054</v>
      </c>
      <c r="E9223" s="193" t="s">
        <v>13536</v>
      </c>
      <c r="F9223" s="45" t="s">
        <v>8089</v>
      </c>
      <c r="G9223" s="39" t="s">
        <v>8090</v>
      </c>
    </row>
    <row r="9224" spans="2:7" x14ac:dyDescent="0.25">
      <c r="B9224" s="69" t="s">
        <v>20360</v>
      </c>
      <c r="C9224" s="44">
        <v>2055</v>
      </c>
      <c r="D9224" s="44">
        <v>2055</v>
      </c>
      <c r="E9224" s="51" t="s">
        <v>16707</v>
      </c>
      <c r="F9224" s="45" t="s">
        <v>8091</v>
      </c>
      <c r="G9224" s="39" t="s">
        <v>8092</v>
      </c>
    </row>
    <row r="9225" spans="2:7" x14ac:dyDescent="0.25">
      <c r="B9225" s="69" t="s">
        <v>9824</v>
      </c>
      <c r="C9225" s="44">
        <v>2055</v>
      </c>
      <c r="D9225" s="44">
        <v>2055</v>
      </c>
      <c r="E9225" s="51" t="s">
        <v>16707</v>
      </c>
      <c r="F9225" s="45" t="s">
        <v>8091</v>
      </c>
      <c r="G9225" s="39" t="s">
        <v>8092</v>
      </c>
    </row>
    <row r="9226" spans="2:7" x14ac:dyDescent="0.25">
      <c r="B9226" s="69" t="s">
        <v>6882</v>
      </c>
      <c r="C9226" s="44">
        <v>2055</v>
      </c>
      <c r="D9226" s="44">
        <v>2055</v>
      </c>
      <c r="E9226" s="51" t="s">
        <v>16707</v>
      </c>
      <c r="F9226" s="45" t="s">
        <v>8091</v>
      </c>
      <c r="G9226" s="39" t="s">
        <v>8092</v>
      </c>
    </row>
    <row r="9227" spans="2:7" x14ac:dyDescent="0.25">
      <c r="B9227" s="69" t="s">
        <v>6358</v>
      </c>
      <c r="C9227" s="44">
        <v>2055</v>
      </c>
      <c r="D9227" s="44">
        <v>2055</v>
      </c>
      <c r="E9227" s="51" t="s">
        <v>16707</v>
      </c>
      <c r="F9227" s="45" t="s">
        <v>8091</v>
      </c>
      <c r="G9227" s="39" t="s">
        <v>8092</v>
      </c>
    </row>
    <row r="9228" spans="2:7" x14ac:dyDescent="0.25">
      <c r="B9228" s="69" t="s">
        <v>11008</v>
      </c>
      <c r="C9228" s="44">
        <v>2055</v>
      </c>
      <c r="D9228" s="44">
        <v>2055</v>
      </c>
      <c r="E9228" s="51" t="s">
        <v>16707</v>
      </c>
      <c r="F9228" s="45" t="s">
        <v>8091</v>
      </c>
      <c r="G9228" s="39" t="s">
        <v>8092</v>
      </c>
    </row>
    <row r="9229" spans="2:7" x14ac:dyDescent="0.25">
      <c r="B9229" s="69" t="s">
        <v>20342</v>
      </c>
      <c r="C9229" s="44">
        <v>2037</v>
      </c>
      <c r="D9229" s="44">
        <v>2037</v>
      </c>
      <c r="E9229" s="193" t="s">
        <v>13520</v>
      </c>
      <c r="F9229" s="45" t="s">
        <v>5029</v>
      </c>
      <c r="G9229" s="39" t="s">
        <v>5028</v>
      </c>
    </row>
    <row r="9230" spans="2:7" x14ac:dyDescent="0.25">
      <c r="B9230" s="69" t="s">
        <v>10991</v>
      </c>
      <c r="C9230" s="44">
        <v>2037</v>
      </c>
      <c r="D9230" s="44">
        <v>2037</v>
      </c>
      <c r="E9230" s="193" t="s">
        <v>13520</v>
      </c>
      <c r="F9230" s="45" t="s">
        <v>5029</v>
      </c>
      <c r="G9230" s="39" t="s">
        <v>5028</v>
      </c>
    </row>
    <row r="9231" spans="2:7" x14ac:dyDescent="0.25">
      <c r="B9231" s="69" t="s">
        <v>6341</v>
      </c>
      <c r="C9231" s="44">
        <v>2037</v>
      </c>
      <c r="D9231" s="44">
        <v>2037</v>
      </c>
      <c r="E9231" s="193" t="s">
        <v>13520</v>
      </c>
      <c r="F9231" s="45" t="s">
        <v>5029</v>
      </c>
      <c r="G9231" s="39" t="s">
        <v>5028</v>
      </c>
    </row>
    <row r="9232" spans="2:7" x14ac:dyDescent="0.25">
      <c r="B9232" s="69" t="s">
        <v>3667</v>
      </c>
      <c r="C9232" s="44">
        <v>2037</v>
      </c>
      <c r="D9232" s="44">
        <v>2037</v>
      </c>
      <c r="E9232" s="193" t="s">
        <v>13520</v>
      </c>
      <c r="F9232" s="45" t="s">
        <v>5029</v>
      </c>
      <c r="G9232" s="39" t="s">
        <v>5028</v>
      </c>
    </row>
    <row r="9233" spans="2:7" x14ac:dyDescent="0.25">
      <c r="B9233" s="69" t="s">
        <v>10559</v>
      </c>
      <c r="C9233" s="44">
        <v>2037</v>
      </c>
      <c r="D9233" s="44">
        <v>2037</v>
      </c>
      <c r="E9233" s="193" t="s">
        <v>13520</v>
      </c>
      <c r="F9233" s="45" t="s">
        <v>5029</v>
      </c>
      <c r="G9233" s="39" t="s">
        <v>5028</v>
      </c>
    </row>
    <row r="9234" spans="2:7" x14ac:dyDescent="0.25">
      <c r="B9234" s="69" t="s">
        <v>20343</v>
      </c>
      <c r="C9234" s="44">
        <v>2038</v>
      </c>
      <c r="D9234" s="44">
        <v>2038</v>
      </c>
      <c r="E9234" s="193" t="s">
        <v>13521</v>
      </c>
      <c r="F9234" s="45" t="s">
        <v>5027</v>
      </c>
      <c r="G9234" s="39" t="s">
        <v>5026</v>
      </c>
    </row>
    <row r="9235" spans="2:7" x14ac:dyDescent="0.25">
      <c r="B9235" s="69" t="s">
        <v>3573</v>
      </c>
      <c r="C9235" s="44">
        <v>2038</v>
      </c>
      <c r="D9235" s="44">
        <v>2038</v>
      </c>
      <c r="E9235" s="193" t="s">
        <v>13521</v>
      </c>
      <c r="F9235" s="45" t="s">
        <v>5027</v>
      </c>
      <c r="G9235" s="39" t="s">
        <v>5026</v>
      </c>
    </row>
    <row r="9236" spans="2:7" x14ac:dyDescent="0.25">
      <c r="B9236" s="69" t="s">
        <v>4764</v>
      </c>
      <c r="C9236" s="44">
        <v>2038</v>
      </c>
      <c r="D9236" s="44">
        <v>2038</v>
      </c>
      <c r="E9236" s="193" t="s">
        <v>13521</v>
      </c>
      <c r="F9236" s="45" t="s">
        <v>5027</v>
      </c>
      <c r="G9236" s="39" t="s">
        <v>5026</v>
      </c>
    </row>
    <row r="9237" spans="2:7" x14ac:dyDescent="0.25">
      <c r="B9237" s="69" t="s">
        <v>10992</v>
      </c>
      <c r="C9237" s="44">
        <v>2038</v>
      </c>
      <c r="D9237" s="44">
        <v>2038</v>
      </c>
      <c r="E9237" s="193" t="s">
        <v>13521</v>
      </c>
      <c r="F9237" s="45" t="s">
        <v>5027</v>
      </c>
      <c r="G9237" s="39" t="s">
        <v>5026</v>
      </c>
    </row>
    <row r="9238" spans="2:7" x14ac:dyDescent="0.25">
      <c r="B9238" s="69" t="s">
        <v>6342</v>
      </c>
      <c r="C9238" s="44">
        <v>2038</v>
      </c>
      <c r="D9238" s="44">
        <v>2038</v>
      </c>
      <c r="E9238" s="193" t="s">
        <v>13521</v>
      </c>
      <c r="F9238" s="45" t="s">
        <v>5027</v>
      </c>
      <c r="G9238" s="39" t="s">
        <v>5026</v>
      </c>
    </row>
    <row r="9239" spans="2:7" x14ac:dyDescent="0.25">
      <c r="B9239" s="69" t="s">
        <v>20340</v>
      </c>
      <c r="C9239" s="44">
        <v>2035</v>
      </c>
      <c r="D9239" s="44">
        <v>2035</v>
      </c>
      <c r="E9239" s="193" t="s">
        <v>13518</v>
      </c>
      <c r="F9239" s="45" t="s">
        <v>5033</v>
      </c>
      <c r="G9239" s="39" t="s">
        <v>5032</v>
      </c>
    </row>
    <row r="9240" spans="2:7" x14ac:dyDescent="0.25">
      <c r="B9240" s="69" t="s">
        <v>9505</v>
      </c>
      <c r="C9240" s="44">
        <v>2035</v>
      </c>
      <c r="D9240" s="44">
        <v>2035</v>
      </c>
      <c r="E9240" s="193" t="s">
        <v>13518</v>
      </c>
      <c r="F9240" s="45" t="s">
        <v>5033</v>
      </c>
      <c r="G9240" s="39" t="s">
        <v>5032</v>
      </c>
    </row>
    <row r="9241" spans="2:7" x14ac:dyDescent="0.25">
      <c r="B9241" s="69" t="s">
        <v>10566</v>
      </c>
      <c r="C9241" s="44">
        <v>2035</v>
      </c>
      <c r="D9241" s="44">
        <v>2035</v>
      </c>
      <c r="E9241" s="193" t="s">
        <v>13518</v>
      </c>
      <c r="F9241" s="45" t="s">
        <v>5033</v>
      </c>
      <c r="G9241" s="39" t="s">
        <v>5032</v>
      </c>
    </row>
    <row r="9242" spans="2:7" x14ac:dyDescent="0.25">
      <c r="B9242" s="69" t="s">
        <v>10718</v>
      </c>
      <c r="C9242" s="44">
        <v>2035</v>
      </c>
      <c r="D9242" s="44">
        <v>2035</v>
      </c>
      <c r="E9242" s="193" t="s">
        <v>13518</v>
      </c>
      <c r="F9242" s="45" t="s">
        <v>5033</v>
      </c>
      <c r="G9242" s="39" t="s">
        <v>5032</v>
      </c>
    </row>
    <row r="9243" spans="2:7" x14ac:dyDescent="0.25">
      <c r="B9243" s="69" t="s">
        <v>6339</v>
      </c>
      <c r="C9243" s="44">
        <v>2035</v>
      </c>
      <c r="D9243" s="44">
        <v>2035</v>
      </c>
      <c r="E9243" s="193" t="s">
        <v>13518</v>
      </c>
      <c r="F9243" s="45" t="s">
        <v>5033</v>
      </c>
      <c r="G9243" s="39" t="s">
        <v>5032</v>
      </c>
    </row>
    <row r="9244" spans="2:7" x14ac:dyDescent="0.25">
      <c r="B9244" s="69" t="s">
        <v>10989</v>
      </c>
      <c r="C9244" s="44">
        <v>2035</v>
      </c>
      <c r="D9244" s="44">
        <v>2035</v>
      </c>
      <c r="E9244" s="193" t="s">
        <v>13518</v>
      </c>
      <c r="F9244" s="45" t="s">
        <v>5033</v>
      </c>
      <c r="G9244" s="39" t="s">
        <v>5032</v>
      </c>
    </row>
    <row r="9245" spans="2:7" x14ac:dyDescent="0.25">
      <c r="B9245" s="69" t="s">
        <v>20345</v>
      </c>
      <c r="C9245" s="44">
        <v>2040</v>
      </c>
      <c r="D9245" s="44">
        <v>2040</v>
      </c>
      <c r="E9245" s="193" t="s">
        <v>13523</v>
      </c>
      <c r="F9245" s="45" t="s">
        <v>5023</v>
      </c>
      <c r="G9245" s="39" t="s">
        <v>5022</v>
      </c>
    </row>
    <row r="9246" spans="2:7" x14ac:dyDescent="0.25">
      <c r="B9246" s="69" t="s">
        <v>10994</v>
      </c>
      <c r="C9246" s="44">
        <v>2040</v>
      </c>
      <c r="D9246" s="44">
        <v>2040</v>
      </c>
      <c r="E9246" s="193" t="s">
        <v>13523</v>
      </c>
      <c r="F9246" s="45" t="s">
        <v>5023</v>
      </c>
      <c r="G9246" s="39" t="s">
        <v>5022</v>
      </c>
    </row>
    <row r="9247" spans="2:7" x14ac:dyDescent="0.25">
      <c r="B9247" s="69" t="s">
        <v>6344</v>
      </c>
      <c r="C9247" s="44">
        <v>2040</v>
      </c>
      <c r="D9247" s="44">
        <v>2040</v>
      </c>
      <c r="E9247" s="193" t="s">
        <v>13523</v>
      </c>
      <c r="F9247" s="45" t="s">
        <v>5023</v>
      </c>
      <c r="G9247" s="39" t="s">
        <v>5022</v>
      </c>
    </row>
    <row r="9248" spans="2:7" x14ac:dyDescent="0.25">
      <c r="B9248" s="69" t="s">
        <v>7226</v>
      </c>
      <c r="C9248" s="44">
        <v>2040</v>
      </c>
      <c r="D9248" s="44">
        <v>2040</v>
      </c>
      <c r="E9248" s="193" t="s">
        <v>13523</v>
      </c>
      <c r="F9248" s="45" t="s">
        <v>5023</v>
      </c>
      <c r="G9248" s="39" t="s">
        <v>5022</v>
      </c>
    </row>
    <row r="9249" spans="2:7" x14ac:dyDescent="0.25">
      <c r="B9249" s="69" t="s">
        <v>10836</v>
      </c>
      <c r="C9249" s="44">
        <v>2040</v>
      </c>
      <c r="D9249" s="44">
        <v>2040</v>
      </c>
      <c r="E9249" s="193" t="s">
        <v>13523</v>
      </c>
      <c r="F9249" s="45" t="s">
        <v>5023</v>
      </c>
      <c r="G9249" s="39" t="s">
        <v>5022</v>
      </c>
    </row>
    <row r="9250" spans="2:7" x14ac:dyDescent="0.25">
      <c r="B9250" s="69" t="s">
        <v>10126</v>
      </c>
      <c r="C9250" s="44">
        <v>2040</v>
      </c>
      <c r="D9250" s="44">
        <v>2040</v>
      </c>
      <c r="E9250" s="193" t="s">
        <v>13523</v>
      </c>
      <c r="F9250" s="45" t="s">
        <v>5023</v>
      </c>
      <c r="G9250" s="39" t="s">
        <v>5022</v>
      </c>
    </row>
    <row r="9251" spans="2:7" x14ac:dyDescent="0.25">
      <c r="B9251" s="69" t="s">
        <v>20346</v>
      </c>
      <c r="C9251" s="44">
        <v>2041</v>
      </c>
      <c r="D9251" s="44">
        <v>2041</v>
      </c>
      <c r="E9251" s="193" t="s">
        <v>13524</v>
      </c>
      <c r="F9251" s="45" t="s">
        <v>5021</v>
      </c>
      <c r="G9251" s="39" t="s">
        <v>5020</v>
      </c>
    </row>
    <row r="9252" spans="2:7" x14ac:dyDescent="0.25">
      <c r="B9252" s="69" t="s">
        <v>8230</v>
      </c>
      <c r="C9252" s="44">
        <v>2041</v>
      </c>
      <c r="D9252" s="44">
        <v>2041</v>
      </c>
      <c r="E9252" s="193" t="s">
        <v>13524</v>
      </c>
      <c r="F9252" s="45" t="s">
        <v>5021</v>
      </c>
      <c r="G9252" s="39" t="s">
        <v>5020</v>
      </c>
    </row>
    <row r="9253" spans="2:7" x14ac:dyDescent="0.25">
      <c r="B9253" s="69" t="s">
        <v>5583</v>
      </c>
      <c r="C9253" s="44">
        <v>2041</v>
      </c>
      <c r="D9253" s="44">
        <v>2041</v>
      </c>
      <c r="E9253" s="193" t="s">
        <v>13524</v>
      </c>
      <c r="F9253" s="45" t="s">
        <v>5021</v>
      </c>
      <c r="G9253" s="39" t="s">
        <v>5020</v>
      </c>
    </row>
    <row r="9254" spans="2:7" x14ac:dyDescent="0.25">
      <c r="B9254" s="69" t="s">
        <v>10995</v>
      </c>
      <c r="C9254" s="44">
        <v>2041</v>
      </c>
      <c r="D9254" s="44">
        <v>2041</v>
      </c>
      <c r="E9254" s="193" t="s">
        <v>13524</v>
      </c>
      <c r="F9254" s="45" t="s">
        <v>5021</v>
      </c>
      <c r="G9254" s="39" t="s">
        <v>5020</v>
      </c>
    </row>
    <row r="9255" spans="2:7" x14ac:dyDescent="0.25">
      <c r="B9255" s="69" t="s">
        <v>6345</v>
      </c>
      <c r="C9255" s="44">
        <v>2041</v>
      </c>
      <c r="D9255" s="44">
        <v>2041</v>
      </c>
      <c r="E9255" s="193" t="s">
        <v>13524</v>
      </c>
      <c r="F9255" s="45" t="s">
        <v>5021</v>
      </c>
      <c r="G9255" s="39" t="s">
        <v>5020</v>
      </c>
    </row>
    <row r="9256" spans="2:7" x14ac:dyDescent="0.25">
      <c r="B9256" s="69" t="s">
        <v>20347</v>
      </c>
      <c r="C9256" s="44">
        <v>2042</v>
      </c>
      <c r="D9256" s="44">
        <v>2042</v>
      </c>
      <c r="E9256" s="193" t="s">
        <v>13525</v>
      </c>
      <c r="F9256" s="45" t="s">
        <v>5019</v>
      </c>
      <c r="G9256" s="39" t="s">
        <v>5018</v>
      </c>
    </row>
    <row r="9257" spans="2:7" x14ac:dyDescent="0.25">
      <c r="B9257" s="69" t="s">
        <v>10996</v>
      </c>
      <c r="C9257" s="44">
        <v>2042</v>
      </c>
      <c r="D9257" s="44">
        <v>2042</v>
      </c>
      <c r="E9257" s="193" t="s">
        <v>13525</v>
      </c>
      <c r="F9257" s="45" t="s">
        <v>5019</v>
      </c>
      <c r="G9257" s="39" t="s">
        <v>5018</v>
      </c>
    </row>
    <row r="9258" spans="2:7" x14ac:dyDescent="0.25">
      <c r="B9258" s="69" t="s">
        <v>6346</v>
      </c>
      <c r="C9258" s="44">
        <v>2042</v>
      </c>
      <c r="D9258" s="44">
        <v>2042</v>
      </c>
      <c r="E9258" s="193" t="s">
        <v>13525</v>
      </c>
      <c r="F9258" s="45" t="s">
        <v>5019</v>
      </c>
      <c r="G9258" s="39" t="s">
        <v>5018</v>
      </c>
    </row>
    <row r="9259" spans="2:7" x14ac:dyDescent="0.25">
      <c r="B9259" s="69" t="s">
        <v>5493</v>
      </c>
      <c r="C9259" s="44">
        <v>2042</v>
      </c>
      <c r="D9259" s="44">
        <v>2042</v>
      </c>
      <c r="E9259" s="193" t="s">
        <v>13525</v>
      </c>
      <c r="F9259" s="45" t="s">
        <v>5019</v>
      </c>
      <c r="G9259" s="39" t="s">
        <v>5018</v>
      </c>
    </row>
    <row r="9260" spans="2:7" x14ac:dyDescent="0.25">
      <c r="B9260" s="69" t="s">
        <v>10753</v>
      </c>
      <c r="C9260" s="44">
        <v>2042</v>
      </c>
      <c r="D9260" s="44">
        <v>2042</v>
      </c>
      <c r="E9260" s="193" t="s">
        <v>13525</v>
      </c>
      <c r="F9260" s="45" t="s">
        <v>5019</v>
      </c>
      <c r="G9260" s="39" t="s">
        <v>5018</v>
      </c>
    </row>
    <row r="9261" spans="2:7" x14ac:dyDescent="0.25">
      <c r="B9261" s="69" t="s">
        <v>20356</v>
      </c>
      <c r="C9261" s="44">
        <v>2051</v>
      </c>
      <c r="D9261" s="44">
        <v>2051</v>
      </c>
      <c r="E9261" s="193" t="s">
        <v>13533</v>
      </c>
      <c r="F9261" s="45" t="s">
        <v>3068</v>
      </c>
      <c r="G9261" s="39" t="s">
        <v>6431</v>
      </c>
    </row>
    <row r="9262" spans="2:7" x14ac:dyDescent="0.25">
      <c r="B9262" s="69" t="s">
        <v>7227</v>
      </c>
      <c r="C9262" s="44">
        <v>2051</v>
      </c>
      <c r="D9262" s="44">
        <v>2051</v>
      </c>
      <c r="E9262" s="193" t="s">
        <v>13533</v>
      </c>
      <c r="F9262" s="45" t="s">
        <v>3068</v>
      </c>
      <c r="G9262" s="39" t="s">
        <v>6431</v>
      </c>
    </row>
    <row r="9263" spans="2:7" x14ac:dyDescent="0.25">
      <c r="B9263" s="69" t="s">
        <v>10838</v>
      </c>
      <c r="C9263" s="44">
        <v>2051</v>
      </c>
      <c r="D9263" s="44">
        <v>2051</v>
      </c>
      <c r="E9263" s="193" t="s">
        <v>13533</v>
      </c>
      <c r="F9263" s="45" t="s">
        <v>3068</v>
      </c>
      <c r="G9263" s="39" t="s">
        <v>6431</v>
      </c>
    </row>
    <row r="9264" spans="2:7" x14ac:dyDescent="0.25">
      <c r="B9264" s="69" t="s">
        <v>10128</v>
      </c>
      <c r="C9264" s="44">
        <v>2051</v>
      </c>
      <c r="D9264" s="44">
        <v>2051</v>
      </c>
      <c r="E9264" s="193" t="s">
        <v>13533</v>
      </c>
      <c r="F9264" s="45" t="s">
        <v>3068</v>
      </c>
      <c r="G9264" s="39" t="s">
        <v>6431</v>
      </c>
    </row>
    <row r="9265" spans="2:7" x14ac:dyDescent="0.25">
      <c r="B9265" s="69" t="s">
        <v>6354</v>
      </c>
      <c r="C9265" s="44">
        <v>2051</v>
      </c>
      <c r="D9265" s="44">
        <v>2051</v>
      </c>
      <c r="E9265" s="193" t="s">
        <v>13533</v>
      </c>
      <c r="F9265" s="45" t="s">
        <v>3068</v>
      </c>
      <c r="G9265" s="39" t="s">
        <v>6431</v>
      </c>
    </row>
    <row r="9266" spans="2:7" x14ac:dyDescent="0.25">
      <c r="B9266" s="69" t="s">
        <v>11004</v>
      </c>
      <c r="C9266" s="44">
        <v>2051</v>
      </c>
      <c r="D9266" s="44">
        <v>2051</v>
      </c>
      <c r="E9266" s="193" t="s">
        <v>13533</v>
      </c>
      <c r="F9266" s="45" t="s">
        <v>3068</v>
      </c>
      <c r="G9266" s="39" t="s">
        <v>6431</v>
      </c>
    </row>
    <row r="9267" spans="2:7" x14ac:dyDescent="0.25">
      <c r="B9267" s="69" t="s">
        <v>20344</v>
      </c>
      <c r="C9267" s="44">
        <v>2039</v>
      </c>
      <c r="D9267" s="44">
        <v>2039</v>
      </c>
      <c r="E9267" s="193" t="s">
        <v>13522</v>
      </c>
      <c r="F9267" s="45" t="s">
        <v>5025</v>
      </c>
      <c r="G9267" s="39" t="s">
        <v>5024</v>
      </c>
    </row>
    <row r="9268" spans="2:7" x14ac:dyDescent="0.25">
      <c r="B9268" s="69" t="s">
        <v>10993</v>
      </c>
      <c r="C9268" s="44">
        <v>2039</v>
      </c>
      <c r="D9268" s="44">
        <v>2039</v>
      </c>
      <c r="E9268" s="193" t="s">
        <v>13522</v>
      </c>
      <c r="F9268" s="45" t="s">
        <v>5025</v>
      </c>
      <c r="G9268" s="39" t="s">
        <v>5024</v>
      </c>
    </row>
    <row r="9269" spans="2:7" x14ac:dyDescent="0.25">
      <c r="B9269" s="69" t="s">
        <v>6343</v>
      </c>
      <c r="C9269" s="44">
        <v>2039</v>
      </c>
      <c r="D9269" s="44">
        <v>2039</v>
      </c>
      <c r="E9269" s="193" t="s">
        <v>13522</v>
      </c>
      <c r="F9269" s="45" t="s">
        <v>5025</v>
      </c>
      <c r="G9269" s="39" t="s">
        <v>5024</v>
      </c>
    </row>
    <row r="9270" spans="2:7" x14ac:dyDescent="0.25">
      <c r="B9270" s="69" t="s">
        <v>9502</v>
      </c>
      <c r="C9270" s="44">
        <v>2039</v>
      </c>
      <c r="D9270" s="44">
        <v>2039</v>
      </c>
      <c r="E9270" s="193" t="s">
        <v>13522</v>
      </c>
      <c r="F9270" s="45" t="s">
        <v>5025</v>
      </c>
      <c r="G9270" s="39" t="s">
        <v>5024</v>
      </c>
    </row>
    <row r="9271" spans="2:7" x14ac:dyDescent="0.25">
      <c r="B9271" s="69" t="s">
        <v>10545</v>
      </c>
      <c r="C9271" s="44">
        <v>2039</v>
      </c>
      <c r="D9271" s="44">
        <v>2039</v>
      </c>
      <c r="E9271" s="193" t="s">
        <v>13522</v>
      </c>
      <c r="F9271" s="45" t="s">
        <v>5025</v>
      </c>
      <c r="G9271" s="39" t="s">
        <v>5024</v>
      </c>
    </row>
    <row r="9272" spans="2:7" x14ac:dyDescent="0.25">
      <c r="B9272" s="69" t="s">
        <v>10712</v>
      </c>
      <c r="C9272" s="44">
        <v>2039</v>
      </c>
      <c r="D9272" s="44">
        <v>2039</v>
      </c>
      <c r="E9272" s="193" t="s">
        <v>13522</v>
      </c>
      <c r="F9272" s="45" t="s">
        <v>5025</v>
      </c>
      <c r="G9272" s="39" t="s">
        <v>5024</v>
      </c>
    </row>
    <row r="9273" spans="2:7" x14ac:dyDescent="0.25">
      <c r="B9273" s="69" t="s">
        <v>20354</v>
      </c>
      <c r="C9273" s="44">
        <v>2049</v>
      </c>
      <c r="D9273" s="44">
        <v>2049</v>
      </c>
      <c r="E9273" s="193" t="s">
        <v>13531</v>
      </c>
      <c r="F9273" s="45" t="s">
        <v>3072</v>
      </c>
      <c r="G9273" s="39" t="s">
        <v>3071</v>
      </c>
    </row>
    <row r="9274" spans="2:7" x14ac:dyDescent="0.25">
      <c r="B9274" s="69" t="s">
        <v>4036</v>
      </c>
      <c r="C9274" s="44">
        <v>2049</v>
      </c>
      <c r="D9274" s="44">
        <v>2049</v>
      </c>
      <c r="E9274" s="193" t="s">
        <v>13531</v>
      </c>
      <c r="F9274" s="45" t="s">
        <v>3072</v>
      </c>
      <c r="G9274" s="39" t="s">
        <v>3071</v>
      </c>
    </row>
    <row r="9275" spans="2:7" x14ac:dyDescent="0.25">
      <c r="B9275" s="69" t="s">
        <v>9908</v>
      </c>
      <c r="C9275" s="44">
        <v>2049</v>
      </c>
      <c r="D9275" s="44">
        <v>2049</v>
      </c>
      <c r="E9275" s="193" t="s">
        <v>13531</v>
      </c>
      <c r="F9275" s="45" t="s">
        <v>3072</v>
      </c>
      <c r="G9275" s="39" t="s">
        <v>3071</v>
      </c>
    </row>
    <row r="9276" spans="2:7" x14ac:dyDescent="0.25">
      <c r="B9276" s="69" t="s">
        <v>6924</v>
      </c>
      <c r="C9276" s="44">
        <v>2049</v>
      </c>
      <c r="D9276" s="44">
        <v>2049</v>
      </c>
      <c r="E9276" s="193" t="s">
        <v>13531</v>
      </c>
      <c r="F9276" s="45" t="s">
        <v>3072</v>
      </c>
      <c r="G9276" s="39" t="s">
        <v>3071</v>
      </c>
    </row>
    <row r="9277" spans="2:7" x14ac:dyDescent="0.25">
      <c r="B9277" s="69" t="s">
        <v>6352</v>
      </c>
      <c r="C9277" s="44">
        <v>2049</v>
      </c>
      <c r="D9277" s="44">
        <v>2049</v>
      </c>
      <c r="E9277" s="193" t="s">
        <v>13531</v>
      </c>
      <c r="F9277" s="45" t="s">
        <v>3072</v>
      </c>
      <c r="G9277" s="39" t="s">
        <v>3071</v>
      </c>
    </row>
    <row r="9278" spans="2:7" x14ac:dyDescent="0.25">
      <c r="B9278" s="69" t="s">
        <v>11002</v>
      </c>
      <c r="C9278" s="44">
        <v>2049</v>
      </c>
      <c r="D9278" s="44">
        <v>2049</v>
      </c>
      <c r="E9278" s="193" t="s">
        <v>13531</v>
      </c>
      <c r="F9278" s="45" t="s">
        <v>3072</v>
      </c>
      <c r="G9278" s="39" t="s">
        <v>3071</v>
      </c>
    </row>
    <row r="9279" spans="2:7" x14ac:dyDescent="0.25">
      <c r="B9279" s="69" t="s">
        <v>20349</v>
      </c>
      <c r="C9279" s="44">
        <v>2044</v>
      </c>
      <c r="D9279" s="44">
        <v>2044</v>
      </c>
      <c r="E9279" s="193" t="s">
        <v>13527</v>
      </c>
      <c r="F9279" s="45" t="s">
        <v>5015</v>
      </c>
      <c r="G9279" s="39" t="s">
        <v>5014</v>
      </c>
    </row>
    <row r="9280" spans="2:7" x14ac:dyDescent="0.25">
      <c r="B9280" s="69" t="s">
        <v>4037</v>
      </c>
      <c r="C9280" s="44">
        <v>2044</v>
      </c>
      <c r="D9280" s="44">
        <v>2044</v>
      </c>
      <c r="E9280" s="193" t="s">
        <v>13527</v>
      </c>
      <c r="F9280" s="45" t="s">
        <v>5015</v>
      </c>
      <c r="G9280" s="39" t="s">
        <v>5014</v>
      </c>
    </row>
    <row r="9281" spans="2:7" x14ac:dyDescent="0.25">
      <c r="B9281" s="69" t="s">
        <v>8223</v>
      </c>
      <c r="C9281" s="44">
        <v>2044</v>
      </c>
      <c r="D9281" s="44">
        <v>2044</v>
      </c>
      <c r="E9281" s="193" t="s">
        <v>13527</v>
      </c>
      <c r="F9281" s="45" t="s">
        <v>5015</v>
      </c>
      <c r="G9281" s="39" t="s">
        <v>5014</v>
      </c>
    </row>
    <row r="9282" spans="2:7" x14ac:dyDescent="0.25">
      <c r="B9282" s="69" t="s">
        <v>11489</v>
      </c>
      <c r="C9282" s="44">
        <v>2044</v>
      </c>
      <c r="D9282" s="44">
        <v>2044</v>
      </c>
      <c r="E9282" s="193" t="s">
        <v>13527</v>
      </c>
      <c r="F9282" s="45" t="s">
        <v>5015</v>
      </c>
      <c r="G9282" s="39" t="s">
        <v>5014</v>
      </c>
    </row>
    <row r="9283" spans="2:7" x14ac:dyDescent="0.25">
      <c r="B9283" s="69" t="s">
        <v>5569</v>
      </c>
      <c r="C9283" s="44">
        <v>2044</v>
      </c>
      <c r="D9283" s="44">
        <v>2044</v>
      </c>
      <c r="E9283" s="193" t="s">
        <v>13527</v>
      </c>
      <c r="F9283" s="45" t="s">
        <v>5015</v>
      </c>
      <c r="G9283" s="39" t="s">
        <v>5014</v>
      </c>
    </row>
    <row r="9284" spans="2:7" x14ac:dyDescent="0.25">
      <c r="B9284" s="69" t="s">
        <v>6348</v>
      </c>
      <c r="C9284" s="44">
        <v>2044</v>
      </c>
      <c r="D9284" s="44">
        <v>2044</v>
      </c>
      <c r="E9284" s="193" t="s">
        <v>13527</v>
      </c>
      <c r="F9284" s="45" t="s">
        <v>5015</v>
      </c>
      <c r="G9284" s="39" t="s">
        <v>5014</v>
      </c>
    </row>
    <row r="9285" spans="2:7" x14ac:dyDescent="0.25">
      <c r="B9285" s="69" t="s">
        <v>11490</v>
      </c>
      <c r="C9285" s="44">
        <v>2044</v>
      </c>
      <c r="D9285" s="44">
        <v>2044</v>
      </c>
      <c r="E9285" s="193" t="s">
        <v>13527</v>
      </c>
      <c r="F9285" s="45" t="s">
        <v>5015</v>
      </c>
      <c r="G9285" s="39" t="s">
        <v>5014</v>
      </c>
    </row>
    <row r="9286" spans="2:7" x14ac:dyDescent="0.25">
      <c r="B9286" s="69" t="s">
        <v>10998</v>
      </c>
      <c r="C9286" s="44">
        <v>2044</v>
      </c>
      <c r="D9286" s="44">
        <v>2044</v>
      </c>
      <c r="E9286" s="193" t="s">
        <v>13527</v>
      </c>
      <c r="F9286" s="45" t="s">
        <v>5015</v>
      </c>
      <c r="G9286" s="39" t="s">
        <v>5014</v>
      </c>
    </row>
    <row r="9287" spans="2:7" x14ac:dyDescent="0.25">
      <c r="B9287" s="69" t="s">
        <v>11491</v>
      </c>
      <c r="C9287" s="44">
        <v>2044</v>
      </c>
      <c r="D9287" s="44">
        <v>2044</v>
      </c>
      <c r="E9287" s="193" t="s">
        <v>13527</v>
      </c>
      <c r="F9287" s="45" t="s">
        <v>5015</v>
      </c>
      <c r="G9287" s="39" t="s">
        <v>5014</v>
      </c>
    </row>
    <row r="9288" spans="2:7" x14ac:dyDescent="0.25">
      <c r="B9288" s="69" t="s">
        <v>20355</v>
      </c>
      <c r="C9288" s="44">
        <v>2050</v>
      </c>
      <c r="D9288" s="44">
        <v>2050</v>
      </c>
      <c r="E9288" s="193" t="s">
        <v>13532</v>
      </c>
      <c r="F9288" s="45" t="s">
        <v>3070</v>
      </c>
      <c r="G9288" s="39" t="s">
        <v>3069</v>
      </c>
    </row>
    <row r="9289" spans="2:7" x14ac:dyDescent="0.25">
      <c r="B9289" s="69" t="s">
        <v>4034</v>
      </c>
      <c r="C9289" s="44">
        <v>2050</v>
      </c>
      <c r="D9289" s="44">
        <v>2050</v>
      </c>
      <c r="E9289" s="193" t="s">
        <v>13532</v>
      </c>
      <c r="F9289" s="45" t="s">
        <v>3070</v>
      </c>
      <c r="G9289" s="39" t="s">
        <v>3069</v>
      </c>
    </row>
    <row r="9290" spans="2:7" x14ac:dyDescent="0.25">
      <c r="B9290" s="69" t="s">
        <v>8187</v>
      </c>
      <c r="C9290" s="44">
        <v>2050</v>
      </c>
      <c r="D9290" s="44">
        <v>2050</v>
      </c>
      <c r="E9290" s="193" t="s">
        <v>13532</v>
      </c>
      <c r="F9290" s="45" t="s">
        <v>3070</v>
      </c>
      <c r="G9290" s="39" t="s">
        <v>3069</v>
      </c>
    </row>
    <row r="9291" spans="2:7" x14ac:dyDescent="0.25">
      <c r="B9291" s="69" t="s">
        <v>9960</v>
      </c>
      <c r="C9291" s="44">
        <v>2050</v>
      </c>
      <c r="D9291" s="44">
        <v>2050</v>
      </c>
      <c r="E9291" s="193" t="s">
        <v>13532</v>
      </c>
      <c r="F9291" s="45" t="s">
        <v>3070</v>
      </c>
      <c r="G9291" s="39" t="s">
        <v>3069</v>
      </c>
    </row>
    <row r="9292" spans="2:7" x14ac:dyDescent="0.25">
      <c r="B9292" s="69" t="s">
        <v>11003</v>
      </c>
      <c r="C9292" s="44">
        <v>2050</v>
      </c>
      <c r="D9292" s="44">
        <v>2050</v>
      </c>
      <c r="E9292" s="193" t="s">
        <v>13532</v>
      </c>
      <c r="F9292" s="45" t="s">
        <v>3070</v>
      </c>
      <c r="G9292" s="39" t="s">
        <v>3069</v>
      </c>
    </row>
    <row r="9293" spans="2:7" x14ac:dyDescent="0.25">
      <c r="B9293" s="69" t="s">
        <v>6353</v>
      </c>
      <c r="C9293" s="44">
        <v>2050</v>
      </c>
      <c r="D9293" s="44">
        <v>2050</v>
      </c>
      <c r="E9293" s="193" t="s">
        <v>13532</v>
      </c>
      <c r="F9293" s="45" t="s">
        <v>3070</v>
      </c>
      <c r="G9293" s="39" t="s">
        <v>3069</v>
      </c>
    </row>
    <row r="9294" spans="2:7" x14ac:dyDescent="0.25">
      <c r="B9294" s="69" t="s">
        <v>20352</v>
      </c>
      <c r="C9294" s="44">
        <v>2047</v>
      </c>
      <c r="D9294" s="44">
        <v>2047</v>
      </c>
      <c r="E9294" s="193" t="s">
        <v>13530</v>
      </c>
      <c r="F9294" s="45" t="s">
        <v>3074</v>
      </c>
      <c r="G9294" s="39" t="s">
        <v>3073</v>
      </c>
    </row>
    <row r="9295" spans="2:7" x14ac:dyDescent="0.25">
      <c r="B9295" s="69" t="s">
        <v>6351</v>
      </c>
      <c r="C9295" s="44">
        <v>2047</v>
      </c>
      <c r="D9295" s="44">
        <v>2047</v>
      </c>
      <c r="E9295" s="193" t="s">
        <v>13530</v>
      </c>
      <c r="F9295" s="45" t="s">
        <v>3074</v>
      </c>
      <c r="G9295" s="39" t="s">
        <v>3073</v>
      </c>
    </row>
    <row r="9296" spans="2:7" x14ac:dyDescent="0.25">
      <c r="B9296" s="69" t="s">
        <v>11001</v>
      </c>
      <c r="C9296" s="44">
        <v>2047</v>
      </c>
      <c r="D9296" s="44">
        <v>2047</v>
      </c>
      <c r="E9296" s="193" t="s">
        <v>13530</v>
      </c>
      <c r="F9296" s="45" t="s">
        <v>3074</v>
      </c>
      <c r="G9296" s="39" t="s">
        <v>3073</v>
      </c>
    </row>
    <row r="9297" spans="2:7" x14ac:dyDescent="0.25">
      <c r="B9297" s="69" t="s">
        <v>11500</v>
      </c>
      <c r="C9297" s="44">
        <v>2048</v>
      </c>
      <c r="D9297" s="44">
        <v>2048</v>
      </c>
      <c r="E9297" s="193" t="s">
        <v>13530</v>
      </c>
      <c r="F9297" s="45" t="s">
        <v>3074</v>
      </c>
      <c r="G9297" s="39" t="s">
        <v>3073</v>
      </c>
    </row>
    <row r="9298" spans="2:7" x14ac:dyDescent="0.25">
      <c r="B9298" s="69" t="s">
        <v>11501</v>
      </c>
      <c r="C9298" s="44">
        <v>2048</v>
      </c>
      <c r="D9298" s="44">
        <v>2048</v>
      </c>
      <c r="E9298" s="193" t="s">
        <v>13530</v>
      </c>
      <c r="F9298" s="45" t="s">
        <v>3074</v>
      </c>
      <c r="G9298" s="39" t="s">
        <v>3073</v>
      </c>
    </row>
    <row r="9299" spans="2:7" x14ac:dyDescent="0.25">
      <c r="B9299" s="69" t="s">
        <v>7126</v>
      </c>
      <c r="C9299" s="44">
        <v>2047</v>
      </c>
      <c r="D9299" s="44">
        <v>2047</v>
      </c>
      <c r="E9299" s="193" t="s">
        <v>13530</v>
      </c>
      <c r="F9299" s="45" t="s">
        <v>3074</v>
      </c>
      <c r="G9299" s="39" t="s">
        <v>3073</v>
      </c>
    </row>
    <row r="9300" spans="2:7" x14ac:dyDescent="0.25">
      <c r="B9300" s="69" t="s">
        <v>3696</v>
      </c>
      <c r="C9300" s="44">
        <v>2047</v>
      </c>
      <c r="D9300" s="44">
        <v>2047</v>
      </c>
      <c r="E9300" s="193" t="s">
        <v>13530</v>
      </c>
      <c r="F9300" s="45" t="s">
        <v>3074</v>
      </c>
      <c r="G9300" s="39" t="s">
        <v>3073</v>
      </c>
    </row>
    <row r="9301" spans="2:7" x14ac:dyDescent="0.25">
      <c r="B9301" s="69" t="s">
        <v>4035</v>
      </c>
      <c r="C9301" s="44">
        <v>2047</v>
      </c>
      <c r="D9301" s="44">
        <v>2047</v>
      </c>
      <c r="E9301" s="193" t="s">
        <v>13530</v>
      </c>
      <c r="F9301" s="45" t="s">
        <v>3074</v>
      </c>
      <c r="G9301" s="39" t="s">
        <v>3073</v>
      </c>
    </row>
    <row r="9302" spans="2:7" x14ac:dyDescent="0.25">
      <c r="B9302" s="69" t="s">
        <v>20350</v>
      </c>
      <c r="C9302" s="44">
        <v>2045</v>
      </c>
      <c r="D9302" s="44">
        <v>2045</v>
      </c>
      <c r="E9302" s="193" t="s">
        <v>13528</v>
      </c>
      <c r="F9302" s="45" t="s">
        <v>5013</v>
      </c>
      <c r="G9302" s="39" t="s">
        <v>5012</v>
      </c>
    </row>
    <row r="9303" spans="2:7" x14ac:dyDescent="0.25">
      <c r="B9303" s="69" t="s">
        <v>6349</v>
      </c>
      <c r="C9303" s="44">
        <v>2045</v>
      </c>
      <c r="D9303" s="44">
        <v>2045</v>
      </c>
      <c r="E9303" s="193" t="s">
        <v>13528</v>
      </c>
      <c r="F9303" s="45" t="s">
        <v>5013</v>
      </c>
      <c r="G9303" s="39" t="s">
        <v>5012</v>
      </c>
    </row>
    <row r="9304" spans="2:7" x14ac:dyDescent="0.25">
      <c r="B9304" s="69" t="s">
        <v>10999</v>
      </c>
      <c r="C9304" s="44">
        <v>2045</v>
      </c>
      <c r="D9304" s="44">
        <v>2045</v>
      </c>
      <c r="E9304" s="193" t="s">
        <v>13528</v>
      </c>
      <c r="F9304" s="45" t="s">
        <v>5013</v>
      </c>
      <c r="G9304" s="39" t="s">
        <v>5012</v>
      </c>
    </row>
    <row r="9305" spans="2:7" x14ac:dyDescent="0.25">
      <c r="B9305" s="69" t="s">
        <v>6174</v>
      </c>
      <c r="C9305" s="44">
        <v>2045</v>
      </c>
      <c r="D9305" s="44">
        <v>2045</v>
      </c>
      <c r="E9305" s="193" t="s">
        <v>13528</v>
      </c>
      <c r="F9305" s="45" t="s">
        <v>5013</v>
      </c>
      <c r="G9305" s="39" t="s">
        <v>5012</v>
      </c>
    </row>
    <row r="9306" spans="2:7" x14ac:dyDescent="0.25">
      <c r="B9306" s="69" t="s">
        <v>7010</v>
      </c>
      <c r="C9306" s="44">
        <v>2045</v>
      </c>
      <c r="D9306" s="44">
        <v>2045</v>
      </c>
      <c r="E9306" s="193" t="s">
        <v>13528</v>
      </c>
      <c r="F9306" s="45" t="s">
        <v>5013</v>
      </c>
      <c r="G9306" s="39" t="s">
        <v>5012</v>
      </c>
    </row>
    <row r="9307" spans="2:7" x14ac:dyDescent="0.25">
      <c r="B9307" s="69" t="s">
        <v>20351</v>
      </c>
      <c r="C9307" s="44">
        <v>2046</v>
      </c>
      <c r="D9307" s="44">
        <v>2046</v>
      </c>
      <c r="E9307" s="193" t="s">
        <v>13529</v>
      </c>
      <c r="F9307" s="45" t="s">
        <v>5011</v>
      </c>
      <c r="G9307" s="39" t="s">
        <v>5010</v>
      </c>
    </row>
    <row r="9308" spans="2:7" x14ac:dyDescent="0.25">
      <c r="B9308" s="69" t="s">
        <v>11000</v>
      </c>
      <c r="C9308" s="44">
        <v>2046</v>
      </c>
      <c r="D9308" s="44">
        <v>2046</v>
      </c>
      <c r="E9308" s="193" t="s">
        <v>13529</v>
      </c>
      <c r="F9308" s="45" t="s">
        <v>5011</v>
      </c>
      <c r="G9308" s="39" t="s">
        <v>5010</v>
      </c>
    </row>
    <row r="9309" spans="2:7" x14ac:dyDescent="0.25">
      <c r="B9309" s="69" t="s">
        <v>11492</v>
      </c>
      <c r="C9309" s="44">
        <v>2046</v>
      </c>
      <c r="D9309" s="44">
        <v>2046</v>
      </c>
      <c r="E9309" s="193" t="s">
        <v>13529</v>
      </c>
      <c r="F9309" s="45" t="s">
        <v>5011</v>
      </c>
      <c r="G9309" s="39" t="s">
        <v>5010</v>
      </c>
    </row>
    <row r="9310" spans="2:7" x14ac:dyDescent="0.25">
      <c r="B9310" s="69" t="s">
        <v>6350</v>
      </c>
      <c r="C9310" s="44">
        <v>2046</v>
      </c>
      <c r="D9310" s="44">
        <v>2046</v>
      </c>
      <c r="E9310" s="193" t="s">
        <v>13529</v>
      </c>
      <c r="F9310" s="45" t="s">
        <v>5011</v>
      </c>
      <c r="G9310" s="39" t="s">
        <v>5010</v>
      </c>
    </row>
    <row r="9311" spans="2:7" x14ac:dyDescent="0.25">
      <c r="B9311" s="69" t="s">
        <v>11493</v>
      </c>
      <c r="C9311" s="44">
        <v>2046</v>
      </c>
      <c r="D9311" s="44">
        <v>2046</v>
      </c>
      <c r="E9311" s="193" t="s">
        <v>13529</v>
      </c>
      <c r="F9311" s="45" t="s">
        <v>5011</v>
      </c>
      <c r="G9311" s="39" t="s">
        <v>5010</v>
      </c>
    </row>
    <row r="9312" spans="2:7" x14ac:dyDescent="0.25">
      <c r="B9312" s="69" t="s">
        <v>3624</v>
      </c>
      <c r="C9312" s="44">
        <v>2046</v>
      </c>
      <c r="D9312" s="44">
        <v>2046</v>
      </c>
      <c r="E9312" s="193" t="s">
        <v>13529</v>
      </c>
      <c r="F9312" s="45" t="s">
        <v>5011</v>
      </c>
      <c r="G9312" s="39" t="s">
        <v>5010</v>
      </c>
    </row>
    <row r="9313" spans="2:7" x14ac:dyDescent="0.25">
      <c r="B9313" s="69" t="s">
        <v>11494</v>
      </c>
      <c r="C9313" s="44">
        <v>2046</v>
      </c>
      <c r="D9313" s="44">
        <v>2046</v>
      </c>
      <c r="E9313" s="193" t="s">
        <v>13529</v>
      </c>
      <c r="F9313" s="45" t="s">
        <v>5011</v>
      </c>
      <c r="G9313" s="39" t="s">
        <v>5010</v>
      </c>
    </row>
    <row r="9314" spans="2:7" x14ac:dyDescent="0.25">
      <c r="B9314" s="69" t="s">
        <v>10480</v>
      </c>
      <c r="C9314" s="44">
        <v>2046</v>
      </c>
      <c r="D9314" s="44">
        <v>2046</v>
      </c>
      <c r="E9314" s="193" t="s">
        <v>13529</v>
      </c>
      <c r="F9314" s="45" t="s">
        <v>5011</v>
      </c>
      <c r="G9314" s="39" t="s">
        <v>5010</v>
      </c>
    </row>
    <row r="9315" spans="2:7" x14ac:dyDescent="0.25">
      <c r="B9315" s="69" t="s">
        <v>20348</v>
      </c>
      <c r="C9315" s="44">
        <v>2043</v>
      </c>
      <c r="D9315" s="44">
        <v>2043</v>
      </c>
      <c r="E9315" s="193" t="s">
        <v>13526</v>
      </c>
      <c r="F9315" s="45" t="s">
        <v>5017</v>
      </c>
      <c r="G9315" s="39" t="s">
        <v>5016</v>
      </c>
    </row>
    <row r="9316" spans="2:7" x14ac:dyDescent="0.25">
      <c r="B9316" s="69" t="s">
        <v>10997</v>
      </c>
      <c r="C9316" s="44">
        <v>2043</v>
      </c>
      <c r="D9316" s="44">
        <v>2043</v>
      </c>
      <c r="E9316" s="193" t="s">
        <v>13526</v>
      </c>
      <c r="F9316" s="45" t="s">
        <v>5017</v>
      </c>
      <c r="G9316" s="39" t="s">
        <v>5016</v>
      </c>
    </row>
    <row r="9317" spans="2:7" x14ac:dyDescent="0.25">
      <c r="B9317" s="69" t="s">
        <v>6347</v>
      </c>
      <c r="C9317" s="44">
        <v>2043</v>
      </c>
      <c r="D9317" s="44">
        <v>2043</v>
      </c>
      <c r="E9317" s="193" t="s">
        <v>13526</v>
      </c>
      <c r="F9317" s="45" t="s">
        <v>5017</v>
      </c>
      <c r="G9317" s="39" t="s">
        <v>5016</v>
      </c>
    </row>
    <row r="9318" spans="2:7" x14ac:dyDescent="0.25">
      <c r="B9318" s="69" t="s">
        <v>4808</v>
      </c>
      <c r="C9318" s="44">
        <v>2043</v>
      </c>
      <c r="D9318" s="44">
        <v>2043</v>
      </c>
      <c r="E9318" s="193" t="s">
        <v>13526</v>
      </c>
      <c r="F9318" s="45" t="s">
        <v>5017</v>
      </c>
      <c r="G9318" s="39" t="s">
        <v>5016</v>
      </c>
    </row>
    <row r="9319" spans="2:7" x14ac:dyDescent="0.25">
      <c r="B9319" s="69" t="s">
        <v>3604</v>
      </c>
      <c r="C9319" s="44">
        <v>2043</v>
      </c>
      <c r="D9319" s="44">
        <v>2043</v>
      </c>
      <c r="E9319" s="193" t="s">
        <v>13526</v>
      </c>
      <c r="F9319" s="45" t="s">
        <v>5017</v>
      </c>
      <c r="G9319" s="39" t="s">
        <v>5016</v>
      </c>
    </row>
    <row r="9320" spans="2:7" x14ac:dyDescent="0.25">
      <c r="B9320" s="69" t="s">
        <v>20341</v>
      </c>
      <c r="C9320" s="44">
        <v>2036</v>
      </c>
      <c r="D9320" s="44">
        <v>2036</v>
      </c>
      <c r="E9320" s="193" t="s">
        <v>13519</v>
      </c>
      <c r="F9320" s="45" t="s">
        <v>5031</v>
      </c>
      <c r="G9320" s="39" t="s">
        <v>5030</v>
      </c>
    </row>
    <row r="9321" spans="2:7" x14ac:dyDescent="0.25">
      <c r="B9321" s="69" t="s">
        <v>6832</v>
      </c>
      <c r="C9321" s="44">
        <v>2036</v>
      </c>
      <c r="D9321" s="44">
        <v>2036</v>
      </c>
      <c r="E9321" s="193" t="s">
        <v>13519</v>
      </c>
      <c r="F9321" s="45" t="s">
        <v>5031</v>
      </c>
      <c r="G9321" s="39" t="s">
        <v>5030</v>
      </c>
    </row>
    <row r="9322" spans="2:7" x14ac:dyDescent="0.25">
      <c r="B9322" s="69" t="s">
        <v>5566</v>
      </c>
      <c r="C9322" s="44">
        <v>2036</v>
      </c>
      <c r="D9322" s="44">
        <v>2036</v>
      </c>
      <c r="E9322" s="193" t="s">
        <v>13519</v>
      </c>
      <c r="F9322" s="45" t="s">
        <v>5031</v>
      </c>
      <c r="G9322" s="39" t="s">
        <v>5030</v>
      </c>
    </row>
    <row r="9323" spans="2:7" x14ac:dyDescent="0.25">
      <c r="B9323" s="69" t="s">
        <v>6340</v>
      </c>
      <c r="C9323" s="44">
        <v>2036</v>
      </c>
      <c r="D9323" s="44">
        <v>2036</v>
      </c>
      <c r="E9323" s="193" t="s">
        <v>13519</v>
      </c>
      <c r="F9323" s="45" t="s">
        <v>5031</v>
      </c>
      <c r="G9323" s="39" t="s">
        <v>5030</v>
      </c>
    </row>
    <row r="9324" spans="2:7" x14ac:dyDescent="0.25">
      <c r="B9324" s="69" t="s">
        <v>10990</v>
      </c>
      <c r="C9324" s="44">
        <v>2036</v>
      </c>
      <c r="D9324" s="44">
        <v>2036</v>
      </c>
      <c r="E9324" s="193" t="s">
        <v>13519</v>
      </c>
      <c r="F9324" s="45" t="s">
        <v>5031</v>
      </c>
      <c r="G9324" s="39" t="s">
        <v>5030</v>
      </c>
    </row>
    <row r="9325" spans="2:7" x14ac:dyDescent="0.25">
      <c r="B9325" s="70" t="s">
        <v>20378</v>
      </c>
      <c r="C9325" s="46">
        <v>2070</v>
      </c>
      <c r="D9325" s="71">
        <v>2070</v>
      </c>
      <c r="E9325" s="53" t="s">
        <v>16708</v>
      </c>
      <c r="F9325" s="211" t="s">
        <v>15338</v>
      </c>
      <c r="G9325" s="71" t="s">
        <v>454</v>
      </c>
    </row>
    <row r="9326" spans="2:7" x14ac:dyDescent="0.25">
      <c r="B9326" s="69" t="s">
        <v>15338</v>
      </c>
      <c r="C9326" s="44">
        <v>2070</v>
      </c>
      <c r="D9326" s="44">
        <v>2070</v>
      </c>
      <c r="E9326" s="51" t="s">
        <v>16708</v>
      </c>
      <c r="F9326" s="45" t="s">
        <v>15338</v>
      </c>
      <c r="G9326" s="39" t="s">
        <v>454</v>
      </c>
    </row>
    <row r="9327" spans="2:7" x14ac:dyDescent="0.25">
      <c r="B9327" s="70" t="s">
        <v>15563</v>
      </c>
      <c r="C9327" s="46">
        <v>2070</v>
      </c>
      <c r="D9327" s="71">
        <v>2070</v>
      </c>
      <c r="E9327" s="53" t="s">
        <v>16708</v>
      </c>
      <c r="F9327" s="211" t="s">
        <v>15338</v>
      </c>
      <c r="G9327" s="71" t="s">
        <v>454</v>
      </c>
    </row>
    <row r="9328" spans="2:7" x14ac:dyDescent="0.25">
      <c r="B9328" s="70" t="s">
        <v>7797</v>
      </c>
      <c r="C9328" s="46">
        <v>2070</v>
      </c>
      <c r="D9328" s="71">
        <v>2070</v>
      </c>
      <c r="E9328" s="53" t="s">
        <v>16708</v>
      </c>
      <c r="F9328" s="211" t="s">
        <v>15338</v>
      </c>
      <c r="G9328" s="71" t="s">
        <v>454</v>
      </c>
    </row>
    <row r="9329" spans="2:7" x14ac:dyDescent="0.25">
      <c r="B9329" s="70" t="s">
        <v>4775</v>
      </c>
      <c r="C9329" s="46">
        <v>2070</v>
      </c>
      <c r="D9329" s="71">
        <v>2070</v>
      </c>
      <c r="E9329" s="53" t="s">
        <v>16708</v>
      </c>
      <c r="F9329" s="211" t="s">
        <v>15338</v>
      </c>
      <c r="G9329" s="71" t="s">
        <v>454</v>
      </c>
    </row>
    <row r="9330" spans="2:7" x14ac:dyDescent="0.25">
      <c r="B9330" s="70" t="s">
        <v>3578</v>
      </c>
      <c r="C9330" s="46">
        <v>2070</v>
      </c>
      <c r="D9330" s="71">
        <v>2070</v>
      </c>
      <c r="E9330" s="53" t="s">
        <v>16708</v>
      </c>
      <c r="F9330" s="211" t="s">
        <v>15338</v>
      </c>
      <c r="G9330" s="71" t="s">
        <v>454</v>
      </c>
    </row>
    <row r="9331" spans="2:7" x14ac:dyDescent="0.25">
      <c r="B9331" s="70" t="s">
        <v>11022</v>
      </c>
      <c r="C9331" s="46">
        <v>2070</v>
      </c>
      <c r="D9331" s="71">
        <v>2070</v>
      </c>
      <c r="E9331" s="53" t="s">
        <v>16708</v>
      </c>
      <c r="F9331" s="211" t="s">
        <v>15338</v>
      </c>
      <c r="G9331" s="71" t="s">
        <v>454</v>
      </c>
    </row>
    <row r="9332" spans="2:7" x14ac:dyDescent="0.25">
      <c r="B9332" s="70" t="s">
        <v>6374</v>
      </c>
      <c r="C9332" s="46">
        <v>2070</v>
      </c>
      <c r="D9332" s="71">
        <v>2070</v>
      </c>
      <c r="E9332" s="53" t="s">
        <v>16708</v>
      </c>
      <c r="F9332" s="211" t="s">
        <v>15338</v>
      </c>
      <c r="G9332" s="71" t="s">
        <v>454</v>
      </c>
    </row>
    <row r="9333" spans="2:7" x14ac:dyDescent="0.25">
      <c r="B9333" s="69" t="s">
        <v>20379</v>
      </c>
      <c r="C9333" s="44">
        <v>2071</v>
      </c>
      <c r="D9333" s="44">
        <v>2071</v>
      </c>
      <c r="E9333" s="51" t="s">
        <v>16709</v>
      </c>
      <c r="F9333" s="212" t="s">
        <v>455</v>
      </c>
      <c r="G9333" s="39" t="s">
        <v>456</v>
      </c>
    </row>
    <row r="9334" spans="2:7" x14ac:dyDescent="0.25">
      <c r="B9334" s="69" t="s">
        <v>6375</v>
      </c>
      <c r="C9334" s="44">
        <v>2071</v>
      </c>
      <c r="D9334" s="44">
        <v>2071</v>
      </c>
      <c r="E9334" s="51" t="s">
        <v>16709</v>
      </c>
      <c r="F9334" s="212" t="s">
        <v>455</v>
      </c>
      <c r="G9334" s="39" t="s">
        <v>456</v>
      </c>
    </row>
    <row r="9335" spans="2:7" x14ac:dyDescent="0.25">
      <c r="B9335" s="69" t="s">
        <v>11023</v>
      </c>
      <c r="C9335" s="44">
        <v>2071</v>
      </c>
      <c r="D9335" s="44">
        <v>2071</v>
      </c>
      <c r="E9335" s="51" t="s">
        <v>16709</v>
      </c>
      <c r="F9335" s="212" t="s">
        <v>455</v>
      </c>
      <c r="G9335" s="39" t="s">
        <v>456</v>
      </c>
    </row>
    <row r="9336" spans="2:7" x14ac:dyDescent="0.25">
      <c r="B9336" s="69" t="s">
        <v>6795</v>
      </c>
      <c r="C9336" s="44">
        <v>2071</v>
      </c>
      <c r="D9336" s="44">
        <v>2071</v>
      </c>
      <c r="E9336" s="51" t="s">
        <v>16709</v>
      </c>
      <c r="F9336" s="212" t="s">
        <v>455</v>
      </c>
      <c r="G9336" s="39" t="s">
        <v>456</v>
      </c>
    </row>
    <row r="9337" spans="2:7" x14ac:dyDescent="0.25">
      <c r="B9337" s="69" t="s">
        <v>6162</v>
      </c>
      <c r="C9337" s="44">
        <v>2071</v>
      </c>
      <c r="D9337" s="44">
        <v>2071</v>
      </c>
      <c r="E9337" s="51" t="s">
        <v>16709</v>
      </c>
      <c r="F9337" s="212" t="s">
        <v>455</v>
      </c>
      <c r="G9337" s="39" t="s">
        <v>456</v>
      </c>
    </row>
    <row r="9338" spans="2:7" x14ac:dyDescent="0.25">
      <c r="B9338" s="69" t="s">
        <v>20850</v>
      </c>
      <c r="C9338" s="44">
        <v>2496</v>
      </c>
      <c r="D9338" s="44">
        <v>2496</v>
      </c>
      <c r="E9338" s="51" t="s">
        <v>16710</v>
      </c>
      <c r="F9338" s="45" t="s">
        <v>1850</v>
      </c>
      <c r="G9338" s="39" t="s">
        <v>10789</v>
      </c>
    </row>
    <row r="9339" spans="2:7" x14ac:dyDescent="0.25">
      <c r="B9339" s="69" t="s">
        <v>7074</v>
      </c>
      <c r="C9339" s="44">
        <v>2496</v>
      </c>
      <c r="D9339" s="44">
        <v>2496</v>
      </c>
      <c r="E9339" s="51" t="s">
        <v>16710</v>
      </c>
      <c r="F9339" s="45" t="s">
        <v>1850</v>
      </c>
      <c r="G9339" s="39" t="s">
        <v>10789</v>
      </c>
    </row>
    <row r="9340" spans="2:7" x14ac:dyDescent="0.25">
      <c r="B9340" s="69" t="s">
        <v>3344</v>
      </c>
      <c r="C9340" s="44">
        <v>2496</v>
      </c>
      <c r="D9340" s="44">
        <v>2496</v>
      </c>
      <c r="E9340" s="51" t="s">
        <v>16710</v>
      </c>
      <c r="F9340" s="45" t="s">
        <v>1850</v>
      </c>
      <c r="G9340" s="39" t="s">
        <v>10789</v>
      </c>
    </row>
    <row r="9341" spans="2:7" x14ac:dyDescent="0.25">
      <c r="B9341" s="69" t="s">
        <v>20848</v>
      </c>
      <c r="C9341" s="44">
        <v>2494</v>
      </c>
      <c r="D9341" s="44">
        <v>2494</v>
      </c>
      <c r="E9341" s="193" t="s">
        <v>13947</v>
      </c>
      <c r="F9341" s="45" t="s">
        <v>10845</v>
      </c>
      <c r="G9341" s="39" t="s">
        <v>7604</v>
      </c>
    </row>
    <row r="9342" spans="2:7" x14ac:dyDescent="0.25">
      <c r="B9342" s="69" t="s">
        <v>10809</v>
      </c>
      <c r="C9342" s="44">
        <v>2494</v>
      </c>
      <c r="D9342" s="44">
        <v>2494</v>
      </c>
      <c r="E9342" s="193" t="s">
        <v>13947</v>
      </c>
      <c r="F9342" s="45" t="s">
        <v>10845</v>
      </c>
      <c r="G9342" s="39" t="s">
        <v>7604</v>
      </c>
    </row>
    <row r="9343" spans="2:7" x14ac:dyDescent="0.25">
      <c r="B9343" s="69" t="s">
        <v>8144</v>
      </c>
      <c r="C9343" s="44">
        <v>2494</v>
      </c>
      <c r="D9343" s="44">
        <v>2494</v>
      </c>
      <c r="E9343" s="193" t="s">
        <v>13947</v>
      </c>
      <c r="F9343" s="45" t="s">
        <v>10845</v>
      </c>
      <c r="G9343" s="39" t="s">
        <v>7604</v>
      </c>
    </row>
    <row r="9344" spans="2:7" x14ac:dyDescent="0.25">
      <c r="B9344" s="69" t="s">
        <v>9940</v>
      </c>
      <c r="C9344" s="44">
        <v>2494</v>
      </c>
      <c r="D9344" s="44">
        <v>2494</v>
      </c>
      <c r="E9344" s="193" t="s">
        <v>13947</v>
      </c>
      <c r="F9344" s="45" t="s">
        <v>10845</v>
      </c>
      <c r="G9344" s="39" t="s">
        <v>7604</v>
      </c>
    </row>
    <row r="9345" spans="2:7" x14ac:dyDescent="0.25">
      <c r="B9345" s="69" t="s">
        <v>7186</v>
      </c>
      <c r="C9345" s="44">
        <v>2494</v>
      </c>
      <c r="D9345" s="44">
        <v>2494</v>
      </c>
      <c r="E9345" s="193" t="s">
        <v>13947</v>
      </c>
      <c r="F9345" s="45" t="s">
        <v>10845</v>
      </c>
      <c r="G9345" s="39" t="s">
        <v>7604</v>
      </c>
    </row>
    <row r="9346" spans="2:7" x14ac:dyDescent="0.25">
      <c r="B9346" s="69" t="s">
        <v>7072</v>
      </c>
      <c r="C9346" s="44">
        <v>2494</v>
      </c>
      <c r="D9346" s="44">
        <v>2494</v>
      </c>
      <c r="E9346" s="193" t="s">
        <v>13947</v>
      </c>
      <c r="F9346" s="45" t="s">
        <v>10845</v>
      </c>
      <c r="G9346" s="39" t="s">
        <v>7604</v>
      </c>
    </row>
    <row r="9347" spans="2:7" x14ac:dyDescent="0.25">
      <c r="B9347" s="69" t="s">
        <v>781</v>
      </c>
      <c r="C9347" s="44">
        <v>2494</v>
      </c>
      <c r="D9347" s="44">
        <v>2494</v>
      </c>
      <c r="E9347" s="193" t="s">
        <v>13947</v>
      </c>
      <c r="F9347" s="45" t="s">
        <v>10845</v>
      </c>
      <c r="G9347" s="39" t="s">
        <v>7604</v>
      </c>
    </row>
    <row r="9348" spans="2:7" x14ac:dyDescent="0.25">
      <c r="B9348" s="69" t="s">
        <v>20847</v>
      </c>
      <c r="C9348" s="44">
        <v>2493</v>
      </c>
      <c r="D9348" s="44">
        <v>2493</v>
      </c>
      <c r="E9348" s="193" t="s">
        <v>13946</v>
      </c>
      <c r="F9348" s="45" t="s">
        <v>10847</v>
      </c>
      <c r="G9348" s="39" t="s">
        <v>10846</v>
      </c>
    </row>
    <row r="9349" spans="2:7" x14ac:dyDescent="0.25">
      <c r="B9349" s="69" t="s">
        <v>7210</v>
      </c>
      <c r="C9349" s="44">
        <v>2493</v>
      </c>
      <c r="D9349" s="44">
        <v>2493</v>
      </c>
      <c r="E9349" s="193" t="s">
        <v>13946</v>
      </c>
      <c r="F9349" s="45" t="s">
        <v>10847</v>
      </c>
      <c r="G9349" s="39" t="s">
        <v>10846</v>
      </c>
    </row>
    <row r="9350" spans="2:7" x14ac:dyDescent="0.25">
      <c r="B9350" s="69" t="s">
        <v>10821</v>
      </c>
      <c r="C9350" s="44">
        <v>2493</v>
      </c>
      <c r="D9350" s="44">
        <v>2493</v>
      </c>
      <c r="E9350" s="193" t="s">
        <v>13946</v>
      </c>
      <c r="F9350" s="45" t="s">
        <v>10847</v>
      </c>
      <c r="G9350" s="39" t="s">
        <v>10846</v>
      </c>
    </row>
    <row r="9351" spans="2:7" x14ac:dyDescent="0.25">
      <c r="B9351" s="69" t="s">
        <v>8146</v>
      </c>
      <c r="C9351" s="44">
        <v>2493</v>
      </c>
      <c r="D9351" s="44">
        <v>2493</v>
      </c>
      <c r="E9351" s="193" t="s">
        <v>13946</v>
      </c>
      <c r="F9351" s="45" t="s">
        <v>10847</v>
      </c>
      <c r="G9351" s="39" t="s">
        <v>10846</v>
      </c>
    </row>
    <row r="9352" spans="2:7" x14ac:dyDescent="0.25">
      <c r="B9352" s="69" t="s">
        <v>5582</v>
      </c>
      <c r="C9352" s="44">
        <v>2493</v>
      </c>
      <c r="D9352" s="44">
        <v>2493</v>
      </c>
      <c r="E9352" s="193" t="s">
        <v>13946</v>
      </c>
      <c r="F9352" s="45" t="s">
        <v>10847</v>
      </c>
      <c r="G9352" s="39" t="s">
        <v>10846</v>
      </c>
    </row>
    <row r="9353" spans="2:7" x14ac:dyDescent="0.25">
      <c r="B9353" s="69" t="s">
        <v>780</v>
      </c>
      <c r="C9353" s="44">
        <v>2493</v>
      </c>
      <c r="D9353" s="44">
        <v>2493</v>
      </c>
      <c r="E9353" s="193" t="s">
        <v>13946</v>
      </c>
      <c r="F9353" s="45" t="s">
        <v>10847</v>
      </c>
      <c r="G9353" s="39" t="s">
        <v>10846</v>
      </c>
    </row>
    <row r="9354" spans="2:7" x14ac:dyDescent="0.25">
      <c r="B9354" s="69" t="s">
        <v>7071</v>
      </c>
      <c r="C9354" s="44">
        <v>2493</v>
      </c>
      <c r="D9354" s="44">
        <v>2493</v>
      </c>
      <c r="E9354" s="193" t="s">
        <v>13946</v>
      </c>
      <c r="F9354" s="45" t="s">
        <v>10847</v>
      </c>
      <c r="G9354" s="39" t="s">
        <v>10846</v>
      </c>
    </row>
    <row r="9355" spans="2:7" x14ac:dyDescent="0.25">
      <c r="B9355" s="69" t="s">
        <v>20842</v>
      </c>
      <c r="C9355" s="44">
        <v>2489</v>
      </c>
      <c r="D9355" s="44">
        <v>2489</v>
      </c>
      <c r="E9355" s="193" t="s">
        <v>13942</v>
      </c>
      <c r="F9355" s="49" t="s">
        <v>14126</v>
      </c>
      <c r="G9355" s="39" t="s">
        <v>10852</v>
      </c>
    </row>
    <row r="9356" spans="2:7" x14ac:dyDescent="0.25">
      <c r="B9356" s="69" t="s">
        <v>8261</v>
      </c>
      <c r="C9356" s="44">
        <v>2489</v>
      </c>
      <c r="D9356" s="44">
        <v>2489</v>
      </c>
      <c r="E9356" s="193" t="s">
        <v>13942</v>
      </c>
      <c r="F9356" s="49" t="s">
        <v>14126</v>
      </c>
      <c r="G9356" s="39" t="s">
        <v>10852</v>
      </c>
    </row>
    <row r="9357" spans="2:7" x14ac:dyDescent="0.25">
      <c r="B9357" s="69" t="s">
        <v>10832</v>
      </c>
      <c r="C9357" s="44">
        <v>2489</v>
      </c>
      <c r="D9357" s="44">
        <v>2489</v>
      </c>
      <c r="E9357" s="193" t="s">
        <v>13942</v>
      </c>
      <c r="F9357" s="49" t="s">
        <v>14126</v>
      </c>
      <c r="G9357" s="39" t="s">
        <v>10852</v>
      </c>
    </row>
    <row r="9358" spans="2:7" x14ac:dyDescent="0.25">
      <c r="B9358" s="69" t="s">
        <v>8148</v>
      </c>
      <c r="C9358" s="44">
        <v>2489</v>
      </c>
      <c r="D9358" s="44">
        <v>2489</v>
      </c>
      <c r="E9358" s="193" t="s">
        <v>13942</v>
      </c>
      <c r="F9358" s="49" t="s">
        <v>14126</v>
      </c>
      <c r="G9358" s="39" t="s">
        <v>10852</v>
      </c>
    </row>
    <row r="9359" spans="2:7" x14ac:dyDescent="0.25">
      <c r="B9359" s="69" t="s">
        <v>10098</v>
      </c>
      <c r="C9359" s="44">
        <v>2489</v>
      </c>
      <c r="D9359" s="44">
        <v>2489</v>
      </c>
      <c r="E9359" s="193" t="s">
        <v>13942</v>
      </c>
      <c r="F9359" s="49" t="s">
        <v>14126</v>
      </c>
      <c r="G9359" s="39" t="s">
        <v>10852</v>
      </c>
    </row>
    <row r="9360" spans="2:7" x14ac:dyDescent="0.25">
      <c r="B9360" s="49" t="s">
        <v>14126</v>
      </c>
      <c r="C9360" s="44">
        <v>2489</v>
      </c>
      <c r="D9360" s="44">
        <v>2489</v>
      </c>
      <c r="E9360" s="193" t="s">
        <v>13942</v>
      </c>
      <c r="F9360" s="49" t="s">
        <v>14126</v>
      </c>
      <c r="G9360" s="39" t="s">
        <v>10852</v>
      </c>
    </row>
    <row r="9361" spans="2:7" x14ac:dyDescent="0.25">
      <c r="B9361" s="49" t="s">
        <v>15036</v>
      </c>
      <c r="C9361" s="44">
        <v>2489</v>
      </c>
      <c r="D9361" s="44">
        <v>2489</v>
      </c>
      <c r="E9361" s="193" t="s">
        <v>13942</v>
      </c>
      <c r="F9361" s="49" t="s">
        <v>14126</v>
      </c>
      <c r="G9361" s="39" t="s">
        <v>10852</v>
      </c>
    </row>
    <row r="9362" spans="2:7" x14ac:dyDescent="0.25">
      <c r="B9362" s="69" t="s">
        <v>7067</v>
      </c>
      <c r="C9362" s="44">
        <v>2489</v>
      </c>
      <c r="D9362" s="44">
        <v>2489</v>
      </c>
      <c r="E9362" s="193" t="s">
        <v>13942</v>
      </c>
      <c r="F9362" s="49" t="s">
        <v>14126</v>
      </c>
      <c r="G9362" s="39" t="s">
        <v>10852</v>
      </c>
    </row>
    <row r="9363" spans="2:7" x14ac:dyDescent="0.25">
      <c r="B9363" s="69" t="s">
        <v>776</v>
      </c>
      <c r="C9363" s="44">
        <v>2489</v>
      </c>
      <c r="D9363" s="44">
        <v>2489</v>
      </c>
      <c r="E9363" s="193" t="s">
        <v>13942</v>
      </c>
      <c r="F9363" s="49" t="s">
        <v>14126</v>
      </c>
      <c r="G9363" s="39" t="s">
        <v>10852</v>
      </c>
    </row>
    <row r="9364" spans="2:7" x14ac:dyDescent="0.25">
      <c r="B9364" s="69" t="s">
        <v>20844</v>
      </c>
      <c r="C9364" s="44">
        <v>2491</v>
      </c>
      <c r="D9364" s="44">
        <v>2491</v>
      </c>
      <c r="E9364" s="193" t="s">
        <v>13944</v>
      </c>
      <c r="F9364" s="45" t="s">
        <v>10851</v>
      </c>
      <c r="G9364" s="39" t="s">
        <v>10850</v>
      </c>
    </row>
    <row r="9365" spans="2:7" x14ac:dyDescent="0.25">
      <c r="B9365" s="69" t="s">
        <v>7069</v>
      </c>
      <c r="C9365" s="44">
        <v>2491</v>
      </c>
      <c r="D9365" s="44">
        <v>2491</v>
      </c>
      <c r="E9365" s="193" t="s">
        <v>13944</v>
      </c>
      <c r="F9365" s="45" t="s">
        <v>10851</v>
      </c>
      <c r="G9365" s="39" t="s">
        <v>10850</v>
      </c>
    </row>
    <row r="9366" spans="2:7" x14ac:dyDescent="0.25">
      <c r="B9366" s="69" t="s">
        <v>14464</v>
      </c>
      <c r="C9366" s="44">
        <v>2491</v>
      </c>
      <c r="D9366" s="44">
        <v>2491</v>
      </c>
      <c r="E9366" s="193" t="s">
        <v>13944</v>
      </c>
      <c r="F9366" s="45" t="s">
        <v>10851</v>
      </c>
      <c r="G9366" s="39" t="s">
        <v>10850</v>
      </c>
    </row>
    <row r="9367" spans="2:7" x14ac:dyDescent="0.25">
      <c r="B9367" s="69" t="s">
        <v>3300</v>
      </c>
      <c r="C9367" s="44">
        <v>2491</v>
      </c>
      <c r="D9367" s="44">
        <v>2491</v>
      </c>
      <c r="E9367" s="193" t="s">
        <v>13944</v>
      </c>
      <c r="F9367" s="45" t="s">
        <v>10851</v>
      </c>
      <c r="G9367" s="39" t="s">
        <v>10850</v>
      </c>
    </row>
    <row r="9368" spans="2:7" x14ac:dyDescent="0.25">
      <c r="B9368" s="69" t="s">
        <v>8151</v>
      </c>
      <c r="C9368" s="44">
        <v>2491</v>
      </c>
      <c r="D9368" s="44">
        <v>2491</v>
      </c>
      <c r="E9368" s="193" t="s">
        <v>13944</v>
      </c>
      <c r="F9368" s="45" t="s">
        <v>10851</v>
      </c>
      <c r="G9368" s="39" t="s">
        <v>10850</v>
      </c>
    </row>
    <row r="9369" spans="2:7" x14ac:dyDescent="0.25">
      <c r="B9369" s="69" t="s">
        <v>7149</v>
      </c>
      <c r="C9369" s="44">
        <v>2491</v>
      </c>
      <c r="D9369" s="44">
        <v>2491</v>
      </c>
      <c r="E9369" s="193" t="s">
        <v>13944</v>
      </c>
      <c r="F9369" s="45" t="s">
        <v>10851</v>
      </c>
      <c r="G9369" s="39" t="s">
        <v>10850</v>
      </c>
    </row>
    <row r="9370" spans="2:7" x14ac:dyDescent="0.25">
      <c r="B9370" s="69" t="s">
        <v>10733</v>
      </c>
      <c r="C9370" s="44">
        <v>2491</v>
      </c>
      <c r="D9370" s="44">
        <v>2491</v>
      </c>
      <c r="E9370" s="193" t="s">
        <v>13944</v>
      </c>
      <c r="F9370" s="45" t="s">
        <v>10851</v>
      </c>
      <c r="G9370" s="39" t="s">
        <v>10850</v>
      </c>
    </row>
    <row r="9371" spans="2:7" x14ac:dyDescent="0.25">
      <c r="B9371" s="69" t="s">
        <v>20846</v>
      </c>
      <c r="C9371" s="44">
        <v>2492</v>
      </c>
      <c r="D9371" s="44">
        <v>2492</v>
      </c>
      <c r="E9371" s="193" t="s">
        <v>13945</v>
      </c>
      <c r="F9371" s="45" t="s">
        <v>10849</v>
      </c>
      <c r="G9371" s="39" t="s">
        <v>10848</v>
      </c>
    </row>
    <row r="9372" spans="2:7" x14ac:dyDescent="0.25">
      <c r="B9372" s="69" t="s">
        <v>779</v>
      </c>
      <c r="C9372" s="44">
        <v>2492</v>
      </c>
      <c r="D9372" s="44">
        <v>2492</v>
      </c>
      <c r="E9372" s="193" t="s">
        <v>13945</v>
      </c>
      <c r="F9372" s="45" t="s">
        <v>10849</v>
      </c>
      <c r="G9372" s="39" t="s">
        <v>10848</v>
      </c>
    </row>
    <row r="9373" spans="2:7" x14ac:dyDescent="0.25">
      <c r="B9373" s="69" t="s">
        <v>7070</v>
      </c>
      <c r="C9373" s="44">
        <v>2492</v>
      </c>
      <c r="D9373" s="44">
        <v>2492</v>
      </c>
      <c r="E9373" s="193" t="s">
        <v>13945</v>
      </c>
      <c r="F9373" s="45" t="s">
        <v>10849</v>
      </c>
      <c r="G9373" s="39" t="s">
        <v>10848</v>
      </c>
    </row>
    <row r="9374" spans="2:7" x14ac:dyDescent="0.25">
      <c r="B9374" s="69" t="s">
        <v>15119</v>
      </c>
      <c r="C9374" s="44">
        <v>2492</v>
      </c>
      <c r="D9374" s="44">
        <v>2492</v>
      </c>
      <c r="E9374" s="193" t="s">
        <v>13945</v>
      </c>
      <c r="F9374" s="45" t="s">
        <v>10849</v>
      </c>
      <c r="G9374" s="39" t="s">
        <v>10848</v>
      </c>
    </row>
    <row r="9375" spans="2:7" x14ac:dyDescent="0.25">
      <c r="B9375" s="69" t="s">
        <v>6692</v>
      </c>
      <c r="C9375" s="44">
        <v>2492</v>
      </c>
      <c r="D9375" s="44">
        <v>2492</v>
      </c>
      <c r="E9375" s="193" t="s">
        <v>13945</v>
      </c>
      <c r="F9375" s="45" t="s">
        <v>10849</v>
      </c>
      <c r="G9375" s="39" t="s">
        <v>10848</v>
      </c>
    </row>
    <row r="9376" spans="2:7" x14ac:dyDescent="0.25">
      <c r="B9376" s="69" t="s">
        <v>8152</v>
      </c>
      <c r="C9376" s="44">
        <v>2492</v>
      </c>
      <c r="D9376" s="44">
        <v>2492</v>
      </c>
      <c r="E9376" s="193" t="s">
        <v>13945</v>
      </c>
      <c r="F9376" s="45" t="s">
        <v>10849</v>
      </c>
      <c r="G9376" s="39" t="s">
        <v>10848</v>
      </c>
    </row>
    <row r="9377" spans="2:7" x14ac:dyDescent="0.25">
      <c r="B9377" s="69" t="s">
        <v>5499</v>
      </c>
      <c r="C9377" s="44">
        <v>2492</v>
      </c>
      <c r="D9377" s="44">
        <v>2492</v>
      </c>
      <c r="E9377" s="193" t="s">
        <v>13945</v>
      </c>
      <c r="F9377" s="45" t="s">
        <v>10849</v>
      </c>
      <c r="G9377" s="39" t="s">
        <v>10848</v>
      </c>
    </row>
    <row r="9378" spans="2:7" x14ac:dyDescent="0.25">
      <c r="B9378" s="69" t="s">
        <v>10756</v>
      </c>
      <c r="C9378" s="44">
        <v>2492</v>
      </c>
      <c r="D9378" s="44">
        <v>2492</v>
      </c>
      <c r="E9378" s="193" t="s">
        <v>13945</v>
      </c>
      <c r="F9378" s="45" t="s">
        <v>10849</v>
      </c>
      <c r="G9378" s="39" t="s">
        <v>10848</v>
      </c>
    </row>
    <row r="9379" spans="2:7" x14ac:dyDescent="0.25">
      <c r="B9379" s="69" t="s">
        <v>20840</v>
      </c>
      <c r="C9379" s="44">
        <v>2488</v>
      </c>
      <c r="D9379" s="44">
        <v>2488</v>
      </c>
      <c r="E9379" s="193" t="s">
        <v>13941</v>
      </c>
      <c r="F9379" s="45" t="s">
        <v>10854</v>
      </c>
      <c r="G9379" s="39" t="s">
        <v>10853</v>
      </c>
    </row>
    <row r="9380" spans="2:7" x14ac:dyDescent="0.25">
      <c r="B9380" s="69" t="s">
        <v>7188</v>
      </c>
      <c r="C9380" s="44">
        <v>2488</v>
      </c>
      <c r="D9380" s="44">
        <v>2488</v>
      </c>
      <c r="E9380" s="193" t="s">
        <v>13941</v>
      </c>
      <c r="F9380" s="45" t="s">
        <v>10854</v>
      </c>
      <c r="G9380" s="39" t="s">
        <v>10853</v>
      </c>
    </row>
    <row r="9381" spans="2:7" x14ac:dyDescent="0.25">
      <c r="B9381" s="69" t="s">
        <v>10812</v>
      </c>
      <c r="C9381" s="44">
        <v>2488</v>
      </c>
      <c r="D9381" s="44">
        <v>2488</v>
      </c>
      <c r="E9381" s="193" t="s">
        <v>13941</v>
      </c>
      <c r="F9381" s="45" t="s">
        <v>10854</v>
      </c>
      <c r="G9381" s="39" t="s">
        <v>10853</v>
      </c>
    </row>
    <row r="9382" spans="2:7" x14ac:dyDescent="0.25">
      <c r="B9382" s="69" t="s">
        <v>8145</v>
      </c>
      <c r="C9382" s="44">
        <v>2488</v>
      </c>
      <c r="D9382" s="44">
        <v>2488</v>
      </c>
      <c r="E9382" s="193" t="s">
        <v>13941</v>
      </c>
      <c r="F9382" s="45" t="s">
        <v>10854</v>
      </c>
      <c r="G9382" s="39" t="s">
        <v>10853</v>
      </c>
    </row>
    <row r="9383" spans="2:7" x14ac:dyDescent="0.25">
      <c r="B9383" s="69" t="s">
        <v>9959</v>
      </c>
      <c r="C9383" s="44">
        <v>2488</v>
      </c>
      <c r="D9383" s="44">
        <v>2488</v>
      </c>
      <c r="E9383" s="193" t="s">
        <v>13941</v>
      </c>
      <c r="F9383" s="45" t="s">
        <v>10854</v>
      </c>
      <c r="G9383" s="39" t="s">
        <v>10853</v>
      </c>
    </row>
    <row r="9384" spans="2:7" x14ac:dyDescent="0.25">
      <c r="B9384" s="69" t="s">
        <v>7066</v>
      </c>
      <c r="C9384" s="44">
        <v>2488</v>
      </c>
      <c r="D9384" s="44">
        <v>2488</v>
      </c>
      <c r="E9384" s="193" t="s">
        <v>13941</v>
      </c>
      <c r="F9384" s="45" t="s">
        <v>10854</v>
      </c>
      <c r="G9384" s="39" t="s">
        <v>10853</v>
      </c>
    </row>
    <row r="9385" spans="2:7" x14ac:dyDescent="0.25">
      <c r="B9385" s="69" t="s">
        <v>3370</v>
      </c>
      <c r="C9385" s="44">
        <v>2488</v>
      </c>
      <c r="D9385" s="44">
        <v>2488</v>
      </c>
      <c r="E9385" s="193" t="s">
        <v>13941</v>
      </c>
      <c r="F9385" s="45" t="s">
        <v>10854</v>
      </c>
      <c r="G9385" s="39" t="s">
        <v>10853</v>
      </c>
    </row>
    <row r="9386" spans="2:7" x14ac:dyDescent="0.25">
      <c r="B9386" s="69" t="s">
        <v>20841</v>
      </c>
      <c r="C9386" s="44">
        <v>2488.1</v>
      </c>
      <c r="D9386" s="44" t="s">
        <v>1842</v>
      </c>
      <c r="E9386" s="51" t="s">
        <v>16711</v>
      </c>
      <c r="F9386" s="45" t="s">
        <v>1843</v>
      </c>
      <c r="G9386" s="39" t="s">
        <v>1844</v>
      </c>
    </row>
    <row r="9387" spans="2:7" x14ac:dyDescent="0.25">
      <c r="B9387" s="69" t="s">
        <v>1842</v>
      </c>
      <c r="C9387" s="44">
        <v>2488.1</v>
      </c>
      <c r="D9387" s="44" t="s">
        <v>1842</v>
      </c>
      <c r="E9387" s="51" t="s">
        <v>16711</v>
      </c>
      <c r="F9387" s="45" t="s">
        <v>1843</v>
      </c>
      <c r="G9387" s="39" t="s">
        <v>1844</v>
      </c>
    </row>
    <row r="9388" spans="2:7" x14ac:dyDescent="0.25">
      <c r="B9388" s="69" t="s">
        <v>3100</v>
      </c>
      <c r="C9388" s="44">
        <v>2488.1</v>
      </c>
      <c r="D9388" s="44" t="s">
        <v>1842</v>
      </c>
      <c r="E9388" s="51" t="s">
        <v>16711</v>
      </c>
      <c r="F9388" s="45" t="s">
        <v>1843</v>
      </c>
      <c r="G9388" s="39" t="s">
        <v>1844</v>
      </c>
    </row>
    <row r="9389" spans="2:7" x14ac:dyDescent="0.25">
      <c r="B9389" s="69" t="s">
        <v>8515</v>
      </c>
      <c r="C9389" s="44">
        <v>2488.1</v>
      </c>
      <c r="D9389" s="44" t="s">
        <v>1842</v>
      </c>
      <c r="E9389" s="51" t="s">
        <v>16711</v>
      </c>
      <c r="F9389" s="45" t="s">
        <v>1843</v>
      </c>
      <c r="G9389" s="39" t="s">
        <v>1844</v>
      </c>
    </row>
    <row r="9390" spans="2:7" x14ac:dyDescent="0.25">
      <c r="B9390" s="69" t="s">
        <v>775</v>
      </c>
      <c r="C9390" s="44">
        <v>2488.1</v>
      </c>
      <c r="D9390" s="44" t="s">
        <v>1842</v>
      </c>
      <c r="E9390" s="51" t="s">
        <v>16711</v>
      </c>
      <c r="F9390" s="45" t="s">
        <v>1843</v>
      </c>
      <c r="G9390" s="39" t="s">
        <v>1844</v>
      </c>
    </row>
    <row r="9391" spans="2:7" x14ac:dyDescent="0.25">
      <c r="B9391" s="69" t="s">
        <v>10694</v>
      </c>
      <c r="C9391" s="44">
        <v>2488.1</v>
      </c>
      <c r="D9391" s="44" t="s">
        <v>1842</v>
      </c>
      <c r="E9391" s="51" t="s">
        <v>16711</v>
      </c>
      <c r="F9391" s="45" t="s">
        <v>1843</v>
      </c>
      <c r="G9391" s="39" t="s">
        <v>1844</v>
      </c>
    </row>
    <row r="9392" spans="2:7" x14ac:dyDescent="0.25">
      <c r="B9392" s="69" t="s">
        <v>7817</v>
      </c>
      <c r="C9392" s="44">
        <v>2488.1</v>
      </c>
      <c r="D9392" s="44" t="s">
        <v>1842</v>
      </c>
      <c r="E9392" s="51" t="s">
        <v>16711</v>
      </c>
      <c r="F9392" s="45" t="s">
        <v>1843</v>
      </c>
      <c r="G9392" s="39" t="s">
        <v>1844</v>
      </c>
    </row>
    <row r="9393" spans="2:7" x14ac:dyDescent="0.25">
      <c r="B9393" s="69" t="s">
        <v>8150</v>
      </c>
      <c r="C9393" s="44">
        <v>2488.1</v>
      </c>
      <c r="D9393" s="44" t="s">
        <v>1842</v>
      </c>
      <c r="E9393" s="51" t="s">
        <v>16711</v>
      </c>
      <c r="F9393" s="45" t="s">
        <v>1843</v>
      </c>
      <c r="G9393" s="39" t="s">
        <v>1844</v>
      </c>
    </row>
    <row r="9394" spans="2:7" x14ac:dyDescent="0.25">
      <c r="B9394" s="69" t="s">
        <v>10502</v>
      </c>
      <c r="C9394" s="44">
        <v>2488.1</v>
      </c>
      <c r="D9394" s="44" t="s">
        <v>1842</v>
      </c>
      <c r="E9394" s="51" t="s">
        <v>16711</v>
      </c>
      <c r="F9394" s="45" t="s">
        <v>1843</v>
      </c>
      <c r="G9394" s="39" t="s">
        <v>1844</v>
      </c>
    </row>
    <row r="9395" spans="2:7" x14ac:dyDescent="0.25">
      <c r="B9395" s="69" t="s">
        <v>20843</v>
      </c>
      <c r="C9395" s="44">
        <v>2490</v>
      </c>
      <c r="D9395" s="44">
        <v>2490</v>
      </c>
      <c r="E9395" s="193" t="s">
        <v>13943</v>
      </c>
      <c r="F9395" s="45" t="s">
        <v>1845</v>
      </c>
      <c r="G9395" s="39" t="s">
        <v>1846</v>
      </c>
    </row>
    <row r="9396" spans="2:7" x14ac:dyDescent="0.25">
      <c r="B9396" s="69" t="s">
        <v>7769</v>
      </c>
      <c r="C9396" s="44">
        <v>2490</v>
      </c>
      <c r="D9396" s="44">
        <v>2490</v>
      </c>
      <c r="E9396" s="193" t="s">
        <v>13943</v>
      </c>
      <c r="F9396" s="45" t="s">
        <v>1845</v>
      </c>
      <c r="G9396" s="39" t="s">
        <v>1846</v>
      </c>
    </row>
    <row r="9397" spans="2:7" x14ac:dyDescent="0.25">
      <c r="B9397" s="69" t="s">
        <v>8149</v>
      </c>
      <c r="C9397" s="44">
        <v>2490</v>
      </c>
      <c r="D9397" s="44">
        <v>2490</v>
      </c>
      <c r="E9397" s="193" t="s">
        <v>13943</v>
      </c>
      <c r="F9397" s="45" t="s">
        <v>1845</v>
      </c>
      <c r="G9397" s="39" t="s">
        <v>1846</v>
      </c>
    </row>
    <row r="9398" spans="2:7" x14ac:dyDescent="0.25">
      <c r="B9398" s="69" t="s">
        <v>6190</v>
      </c>
      <c r="C9398" s="44">
        <v>2490</v>
      </c>
      <c r="D9398" s="44">
        <v>2490</v>
      </c>
      <c r="E9398" s="193" t="s">
        <v>13943</v>
      </c>
      <c r="F9398" s="45" t="s">
        <v>1845</v>
      </c>
      <c r="G9398" s="39" t="s">
        <v>1846</v>
      </c>
    </row>
    <row r="9399" spans="2:7" x14ac:dyDescent="0.25">
      <c r="B9399" s="69" t="s">
        <v>7251</v>
      </c>
      <c r="C9399" s="44">
        <v>2490</v>
      </c>
      <c r="D9399" s="44">
        <v>2490</v>
      </c>
      <c r="E9399" s="193" t="s">
        <v>13943</v>
      </c>
      <c r="F9399" s="45" t="s">
        <v>1845</v>
      </c>
      <c r="G9399" s="39" t="s">
        <v>1846</v>
      </c>
    </row>
    <row r="9400" spans="2:7" x14ac:dyDescent="0.25">
      <c r="B9400" s="69" t="s">
        <v>777</v>
      </c>
      <c r="C9400" s="44">
        <v>2490</v>
      </c>
      <c r="D9400" s="44">
        <v>2490</v>
      </c>
      <c r="E9400" s="193" t="s">
        <v>13943</v>
      </c>
      <c r="F9400" s="45" t="s">
        <v>1845</v>
      </c>
      <c r="G9400" s="39" t="s">
        <v>1846</v>
      </c>
    </row>
    <row r="9401" spans="2:7" x14ac:dyDescent="0.25">
      <c r="B9401" s="69" t="s">
        <v>7068</v>
      </c>
      <c r="C9401" s="44">
        <v>2490</v>
      </c>
      <c r="D9401" s="44">
        <v>2490</v>
      </c>
      <c r="E9401" s="193" t="s">
        <v>13943</v>
      </c>
      <c r="F9401" s="45" t="s">
        <v>1845</v>
      </c>
      <c r="G9401" s="39" t="s">
        <v>1846</v>
      </c>
    </row>
    <row r="9402" spans="2:7" x14ac:dyDescent="0.25">
      <c r="B9402" s="69" t="s">
        <v>20845</v>
      </c>
      <c r="C9402" s="44">
        <v>2491.1</v>
      </c>
      <c r="D9402" s="44" t="s">
        <v>1847</v>
      </c>
      <c r="E9402" s="51" t="s">
        <v>16712</v>
      </c>
      <c r="F9402" s="45" t="s">
        <v>1848</v>
      </c>
      <c r="G9402" s="39" t="s">
        <v>1849</v>
      </c>
    </row>
    <row r="9403" spans="2:7" x14ac:dyDescent="0.25">
      <c r="B9403" s="69" t="s">
        <v>1847</v>
      </c>
      <c r="C9403" s="44">
        <v>2491.1</v>
      </c>
      <c r="D9403" s="44" t="s">
        <v>1847</v>
      </c>
      <c r="E9403" s="51" t="s">
        <v>16712</v>
      </c>
      <c r="F9403" s="45" t="s">
        <v>1848</v>
      </c>
      <c r="G9403" s="39" t="s">
        <v>1849</v>
      </c>
    </row>
    <row r="9404" spans="2:7" x14ac:dyDescent="0.25">
      <c r="B9404" s="69" t="s">
        <v>8163</v>
      </c>
      <c r="C9404" s="44">
        <v>2491.1</v>
      </c>
      <c r="D9404" s="44" t="s">
        <v>1847</v>
      </c>
      <c r="E9404" s="51" t="s">
        <v>16712</v>
      </c>
      <c r="F9404" s="45" t="s">
        <v>1848</v>
      </c>
      <c r="G9404" s="39" t="s">
        <v>1849</v>
      </c>
    </row>
    <row r="9405" spans="2:7" x14ac:dyDescent="0.25">
      <c r="B9405" s="69" t="s">
        <v>10826</v>
      </c>
      <c r="C9405" s="44">
        <v>2491.1</v>
      </c>
      <c r="D9405" s="44" t="s">
        <v>1847</v>
      </c>
      <c r="E9405" s="51" t="s">
        <v>16712</v>
      </c>
      <c r="F9405" s="45" t="s">
        <v>1848</v>
      </c>
      <c r="G9405" s="39" t="s">
        <v>1849</v>
      </c>
    </row>
    <row r="9406" spans="2:7" x14ac:dyDescent="0.25">
      <c r="B9406" s="69" t="s">
        <v>8147</v>
      </c>
      <c r="C9406" s="44">
        <v>2491.1</v>
      </c>
      <c r="D9406" s="44" t="s">
        <v>1847</v>
      </c>
      <c r="E9406" s="51" t="s">
        <v>16712</v>
      </c>
      <c r="F9406" s="45" t="s">
        <v>1848</v>
      </c>
      <c r="G9406" s="39" t="s">
        <v>1849</v>
      </c>
    </row>
    <row r="9407" spans="2:7" x14ac:dyDescent="0.25">
      <c r="B9407" s="69" t="s">
        <v>10036</v>
      </c>
      <c r="C9407" s="44">
        <v>2491.1</v>
      </c>
      <c r="D9407" s="44" t="s">
        <v>1847</v>
      </c>
      <c r="E9407" s="51" t="s">
        <v>16712</v>
      </c>
      <c r="F9407" s="45" t="s">
        <v>1848</v>
      </c>
      <c r="G9407" s="39" t="s">
        <v>1849</v>
      </c>
    </row>
    <row r="9408" spans="2:7" x14ac:dyDescent="0.25">
      <c r="B9408" s="69" t="s">
        <v>8516</v>
      </c>
      <c r="C9408" s="44">
        <v>2491.1</v>
      </c>
      <c r="D9408" s="44" t="s">
        <v>1847</v>
      </c>
      <c r="E9408" s="51" t="s">
        <v>16712</v>
      </c>
      <c r="F9408" s="45" t="s">
        <v>1848</v>
      </c>
      <c r="G9408" s="39" t="s">
        <v>1849</v>
      </c>
    </row>
    <row r="9409" spans="2:7" x14ac:dyDescent="0.25">
      <c r="B9409" s="69" t="s">
        <v>778</v>
      </c>
      <c r="C9409" s="44">
        <v>2491.1</v>
      </c>
      <c r="D9409" s="44" t="s">
        <v>1847</v>
      </c>
      <c r="E9409" s="51" t="s">
        <v>16712</v>
      </c>
      <c r="F9409" s="45" t="s">
        <v>1848</v>
      </c>
      <c r="G9409" s="39" t="s">
        <v>1849</v>
      </c>
    </row>
    <row r="9410" spans="2:7" x14ac:dyDescent="0.25">
      <c r="B9410" s="69" t="s">
        <v>20839</v>
      </c>
      <c r="C9410" s="44">
        <v>2485</v>
      </c>
      <c r="D9410" s="44">
        <v>2485</v>
      </c>
      <c r="E9410" s="193" t="s">
        <v>13940</v>
      </c>
      <c r="F9410" s="45" t="s">
        <v>10856</v>
      </c>
      <c r="G9410" s="39" t="s">
        <v>10855</v>
      </c>
    </row>
    <row r="9411" spans="2:7" x14ac:dyDescent="0.25">
      <c r="B9411" s="69" t="s">
        <v>774</v>
      </c>
      <c r="C9411" s="44">
        <v>2485</v>
      </c>
      <c r="D9411" s="44">
        <v>2485</v>
      </c>
      <c r="E9411" s="193" t="s">
        <v>13940</v>
      </c>
      <c r="F9411" s="45" t="s">
        <v>10856</v>
      </c>
      <c r="G9411" s="39" t="s">
        <v>10855</v>
      </c>
    </row>
    <row r="9412" spans="2:7" x14ac:dyDescent="0.25">
      <c r="B9412" s="69" t="s">
        <v>7065</v>
      </c>
      <c r="C9412" s="44">
        <v>2485</v>
      </c>
      <c r="D9412" s="44">
        <v>2485</v>
      </c>
      <c r="E9412" s="193" t="s">
        <v>13940</v>
      </c>
      <c r="F9412" s="45" t="s">
        <v>10856</v>
      </c>
      <c r="G9412" s="39" t="s">
        <v>10855</v>
      </c>
    </row>
    <row r="9413" spans="2:7" x14ac:dyDescent="0.25">
      <c r="B9413" s="69" t="s">
        <v>7286</v>
      </c>
      <c r="C9413" s="44">
        <v>2485</v>
      </c>
      <c r="D9413" s="44">
        <v>2485</v>
      </c>
      <c r="E9413" s="193" t="s">
        <v>13940</v>
      </c>
      <c r="F9413" s="45" t="s">
        <v>10856</v>
      </c>
      <c r="G9413" s="39" t="s">
        <v>10855</v>
      </c>
    </row>
    <row r="9414" spans="2:7" x14ac:dyDescent="0.25">
      <c r="B9414" s="69" t="s">
        <v>7790</v>
      </c>
      <c r="C9414" s="44">
        <v>2485</v>
      </c>
      <c r="D9414" s="44">
        <v>2485</v>
      </c>
      <c r="E9414" s="193" t="s">
        <v>13940</v>
      </c>
      <c r="F9414" s="45" t="s">
        <v>10856</v>
      </c>
      <c r="G9414" s="39" t="s">
        <v>10855</v>
      </c>
    </row>
    <row r="9415" spans="2:7" x14ac:dyDescent="0.25">
      <c r="B9415" s="69" t="s">
        <v>6581</v>
      </c>
      <c r="C9415" s="44">
        <v>2485</v>
      </c>
      <c r="D9415" s="44">
        <v>2485</v>
      </c>
      <c r="E9415" s="193" t="s">
        <v>13940</v>
      </c>
      <c r="F9415" s="45" t="s">
        <v>10856</v>
      </c>
      <c r="G9415" s="39" t="s">
        <v>10855</v>
      </c>
    </row>
    <row r="9416" spans="2:7" x14ac:dyDescent="0.25">
      <c r="B9416" s="69" t="s">
        <v>20838</v>
      </c>
      <c r="C9416" s="44">
        <v>2484</v>
      </c>
      <c r="D9416" s="44">
        <v>2484</v>
      </c>
      <c r="E9416" s="193" t="s">
        <v>13939</v>
      </c>
      <c r="F9416" s="45" t="s">
        <v>10858</v>
      </c>
      <c r="G9416" s="39" t="s">
        <v>10857</v>
      </c>
    </row>
    <row r="9417" spans="2:7" x14ac:dyDescent="0.25">
      <c r="B9417" s="69" t="s">
        <v>7813</v>
      </c>
      <c r="C9417" s="44">
        <v>2484</v>
      </c>
      <c r="D9417" s="44">
        <v>2484</v>
      </c>
      <c r="E9417" s="193" t="s">
        <v>13939</v>
      </c>
      <c r="F9417" s="45" t="s">
        <v>10858</v>
      </c>
      <c r="G9417" s="39" t="s">
        <v>10857</v>
      </c>
    </row>
    <row r="9418" spans="2:7" x14ac:dyDescent="0.25">
      <c r="B9418" s="69" t="s">
        <v>10492</v>
      </c>
      <c r="C9418" s="44">
        <v>2484</v>
      </c>
      <c r="D9418" s="44">
        <v>2484</v>
      </c>
      <c r="E9418" s="193" t="s">
        <v>13939</v>
      </c>
      <c r="F9418" s="45" t="s">
        <v>10858</v>
      </c>
      <c r="G9418" s="39" t="s">
        <v>10857</v>
      </c>
    </row>
    <row r="9419" spans="2:7" x14ac:dyDescent="0.25">
      <c r="B9419" s="69" t="s">
        <v>10692</v>
      </c>
      <c r="C9419" s="44">
        <v>2484</v>
      </c>
      <c r="D9419" s="44">
        <v>2484</v>
      </c>
      <c r="E9419" s="193" t="s">
        <v>13939</v>
      </c>
      <c r="F9419" s="45" t="s">
        <v>10858</v>
      </c>
      <c r="G9419" s="39" t="s">
        <v>10857</v>
      </c>
    </row>
    <row r="9420" spans="2:7" x14ac:dyDescent="0.25">
      <c r="B9420" s="69" t="s">
        <v>15035</v>
      </c>
      <c r="C9420" s="44">
        <v>2484</v>
      </c>
      <c r="D9420" s="44">
        <v>2484</v>
      </c>
      <c r="E9420" s="193" t="s">
        <v>13939</v>
      </c>
      <c r="F9420" s="45" t="s">
        <v>10858</v>
      </c>
      <c r="G9420" s="39" t="s">
        <v>10857</v>
      </c>
    </row>
    <row r="9421" spans="2:7" x14ac:dyDescent="0.25">
      <c r="B9421" s="69" t="s">
        <v>7064</v>
      </c>
      <c r="C9421" s="44">
        <v>2484</v>
      </c>
      <c r="D9421" s="44">
        <v>2484</v>
      </c>
      <c r="E9421" s="193" t="s">
        <v>13939</v>
      </c>
      <c r="F9421" s="45" t="s">
        <v>10858</v>
      </c>
      <c r="G9421" s="39" t="s">
        <v>10857</v>
      </c>
    </row>
    <row r="9422" spans="2:7" x14ac:dyDescent="0.25">
      <c r="B9422" s="69" t="s">
        <v>20837</v>
      </c>
      <c r="C9422" s="44">
        <v>2482</v>
      </c>
      <c r="D9422" s="44">
        <v>2482</v>
      </c>
      <c r="E9422" s="193" t="s">
        <v>13938</v>
      </c>
      <c r="F9422" s="45" t="s">
        <v>10860</v>
      </c>
      <c r="G9422" s="39" t="s">
        <v>10859</v>
      </c>
    </row>
    <row r="9423" spans="2:7" x14ac:dyDescent="0.25">
      <c r="B9423" s="69" t="s">
        <v>7063</v>
      </c>
      <c r="C9423" s="44">
        <v>2482</v>
      </c>
      <c r="D9423" s="44">
        <v>2482</v>
      </c>
      <c r="E9423" s="193" t="s">
        <v>13938</v>
      </c>
      <c r="F9423" s="45" t="s">
        <v>10860</v>
      </c>
      <c r="G9423" s="39" t="s">
        <v>10859</v>
      </c>
    </row>
    <row r="9424" spans="2:7" x14ac:dyDescent="0.25">
      <c r="B9424" s="69" t="s">
        <v>773</v>
      </c>
      <c r="C9424" s="44">
        <v>2482</v>
      </c>
      <c r="D9424" s="44">
        <v>2482</v>
      </c>
      <c r="E9424" s="193" t="s">
        <v>13938</v>
      </c>
      <c r="F9424" s="45" t="s">
        <v>10860</v>
      </c>
      <c r="G9424" s="39" t="s">
        <v>10859</v>
      </c>
    </row>
    <row r="9425" spans="2:7" x14ac:dyDescent="0.25">
      <c r="B9425" s="69" t="s">
        <v>6722</v>
      </c>
      <c r="C9425" s="44">
        <v>2482</v>
      </c>
      <c r="D9425" s="44">
        <v>2482</v>
      </c>
      <c r="E9425" s="193" t="s">
        <v>13938</v>
      </c>
      <c r="F9425" s="45" t="s">
        <v>10860</v>
      </c>
      <c r="G9425" s="39" t="s">
        <v>10859</v>
      </c>
    </row>
    <row r="9426" spans="2:7" x14ac:dyDescent="0.25">
      <c r="B9426" s="69" t="s">
        <v>10184</v>
      </c>
      <c r="C9426" s="44">
        <v>2482</v>
      </c>
      <c r="D9426" s="44">
        <v>2482</v>
      </c>
      <c r="E9426" s="193" t="s">
        <v>13938</v>
      </c>
      <c r="F9426" s="45" t="s">
        <v>10860</v>
      </c>
      <c r="G9426" s="39" t="s">
        <v>10859</v>
      </c>
    </row>
    <row r="9427" spans="2:7" x14ac:dyDescent="0.25">
      <c r="B9427" s="69" t="s">
        <v>7364</v>
      </c>
      <c r="C9427" s="44">
        <v>2482</v>
      </c>
      <c r="D9427" s="44">
        <v>2482</v>
      </c>
      <c r="E9427" s="193" t="s">
        <v>13938</v>
      </c>
      <c r="F9427" s="45" t="s">
        <v>10860</v>
      </c>
      <c r="G9427" s="39" t="s">
        <v>10859</v>
      </c>
    </row>
    <row r="9428" spans="2:7" x14ac:dyDescent="0.25">
      <c r="B9428" s="69" t="s">
        <v>20819</v>
      </c>
      <c r="C9428" s="44">
        <v>2466</v>
      </c>
      <c r="D9428" s="44">
        <v>2466</v>
      </c>
      <c r="E9428" s="193" t="s">
        <v>13925</v>
      </c>
      <c r="F9428" s="45" t="s">
        <v>25</v>
      </c>
      <c r="G9428" s="39" t="s">
        <v>24</v>
      </c>
    </row>
    <row r="9429" spans="2:7" x14ac:dyDescent="0.25">
      <c r="B9429" s="69" t="s">
        <v>6753</v>
      </c>
      <c r="C9429" s="44">
        <v>2466</v>
      </c>
      <c r="D9429" s="44">
        <v>2466</v>
      </c>
      <c r="E9429" s="193" t="s">
        <v>13925</v>
      </c>
      <c r="F9429" s="45" t="s">
        <v>25</v>
      </c>
      <c r="G9429" s="39" t="s">
        <v>24</v>
      </c>
    </row>
    <row r="9430" spans="2:7" x14ac:dyDescent="0.25">
      <c r="B9430" s="69" t="s">
        <v>5199</v>
      </c>
      <c r="C9430" s="44">
        <v>2466</v>
      </c>
      <c r="D9430" s="44">
        <v>2466</v>
      </c>
      <c r="E9430" s="193" t="s">
        <v>13925</v>
      </c>
      <c r="F9430" s="45" t="s">
        <v>25</v>
      </c>
      <c r="G9430" s="39" t="s">
        <v>24</v>
      </c>
    </row>
    <row r="9431" spans="2:7" x14ac:dyDescent="0.25">
      <c r="B9431" s="69" t="s">
        <v>7047</v>
      </c>
      <c r="C9431" s="44">
        <v>2466</v>
      </c>
      <c r="D9431" s="44">
        <v>2466</v>
      </c>
      <c r="E9431" s="193" t="s">
        <v>13925</v>
      </c>
      <c r="F9431" s="45" t="s">
        <v>25</v>
      </c>
      <c r="G9431" s="39" t="s">
        <v>24</v>
      </c>
    </row>
    <row r="9432" spans="2:7" x14ac:dyDescent="0.25">
      <c r="B9432" s="69" t="s">
        <v>758</v>
      </c>
      <c r="C9432" s="44">
        <v>2466</v>
      </c>
      <c r="D9432" s="44">
        <v>2466</v>
      </c>
      <c r="E9432" s="193" t="s">
        <v>13925</v>
      </c>
      <c r="F9432" s="45" t="s">
        <v>25</v>
      </c>
      <c r="G9432" s="39" t="s">
        <v>24</v>
      </c>
    </row>
    <row r="9433" spans="2:7" x14ac:dyDescent="0.25">
      <c r="B9433" s="69" t="s">
        <v>20820</v>
      </c>
      <c r="C9433" s="44">
        <v>2467</v>
      </c>
      <c r="D9433" s="44">
        <v>2467</v>
      </c>
      <c r="E9433" s="193" t="s">
        <v>13926</v>
      </c>
      <c r="F9433" s="45" t="s">
        <v>23</v>
      </c>
      <c r="G9433" s="39" t="s">
        <v>22</v>
      </c>
    </row>
    <row r="9434" spans="2:7" x14ac:dyDescent="0.25">
      <c r="B9434" s="69" t="s">
        <v>759</v>
      </c>
      <c r="C9434" s="44">
        <v>2467</v>
      </c>
      <c r="D9434" s="44">
        <v>2467</v>
      </c>
      <c r="E9434" s="193" t="s">
        <v>13926</v>
      </c>
      <c r="F9434" s="45" t="s">
        <v>23</v>
      </c>
      <c r="G9434" s="39" t="s">
        <v>22</v>
      </c>
    </row>
    <row r="9435" spans="2:7" x14ac:dyDescent="0.25">
      <c r="B9435" s="69" t="s">
        <v>7048</v>
      </c>
      <c r="C9435" s="44">
        <v>2467</v>
      </c>
      <c r="D9435" s="44">
        <v>2467</v>
      </c>
      <c r="E9435" s="193" t="s">
        <v>13926</v>
      </c>
      <c r="F9435" s="45" t="s">
        <v>23</v>
      </c>
      <c r="G9435" s="39" t="s">
        <v>22</v>
      </c>
    </row>
    <row r="9436" spans="2:7" x14ac:dyDescent="0.25">
      <c r="B9436" s="69" t="s">
        <v>7120</v>
      </c>
      <c r="C9436" s="44">
        <v>2467</v>
      </c>
      <c r="D9436" s="44">
        <v>2467</v>
      </c>
      <c r="E9436" s="193" t="s">
        <v>13926</v>
      </c>
      <c r="F9436" s="45" t="s">
        <v>23</v>
      </c>
      <c r="G9436" s="39" t="s">
        <v>22</v>
      </c>
    </row>
    <row r="9437" spans="2:7" x14ac:dyDescent="0.25">
      <c r="B9437" s="69" t="s">
        <v>10722</v>
      </c>
      <c r="C9437" s="44">
        <v>2467</v>
      </c>
      <c r="D9437" s="44">
        <v>2467</v>
      </c>
      <c r="E9437" s="193" t="s">
        <v>13926</v>
      </c>
      <c r="F9437" s="45" t="s">
        <v>23</v>
      </c>
      <c r="G9437" s="39" t="s">
        <v>22</v>
      </c>
    </row>
    <row r="9438" spans="2:7" x14ac:dyDescent="0.25">
      <c r="B9438" s="69" t="s">
        <v>20620</v>
      </c>
      <c r="C9438" s="44">
        <v>2296</v>
      </c>
      <c r="D9438" s="44">
        <v>2296</v>
      </c>
      <c r="E9438" s="193" t="s">
        <v>13755</v>
      </c>
      <c r="F9438" s="45" t="s">
        <v>8349</v>
      </c>
      <c r="G9438" s="39" t="s">
        <v>8350</v>
      </c>
    </row>
    <row r="9439" spans="2:7" x14ac:dyDescent="0.25">
      <c r="B9439" s="69" t="s">
        <v>7264</v>
      </c>
      <c r="C9439" s="44">
        <v>2296</v>
      </c>
      <c r="D9439" s="44">
        <v>2296</v>
      </c>
      <c r="E9439" s="193" t="s">
        <v>13755</v>
      </c>
      <c r="F9439" s="45" t="s">
        <v>8349</v>
      </c>
      <c r="G9439" s="39" t="s">
        <v>8350</v>
      </c>
    </row>
    <row r="9440" spans="2:7" x14ac:dyDescent="0.25">
      <c r="B9440" s="69" t="s">
        <v>10194</v>
      </c>
      <c r="C9440" s="44">
        <v>2296</v>
      </c>
      <c r="D9440" s="44">
        <v>2296</v>
      </c>
      <c r="E9440" s="193" t="s">
        <v>13755</v>
      </c>
      <c r="F9440" s="45" t="s">
        <v>8349</v>
      </c>
      <c r="G9440" s="39" t="s">
        <v>8350</v>
      </c>
    </row>
    <row r="9441" spans="2:7" x14ac:dyDescent="0.25">
      <c r="B9441" s="69" t="s">
        <v>6533</v>
      </c>
      <c r="C9441" s="44">
        <v>2296</v>
      </c>
      <c r="D9441" s="44">
        <v>2296</v>
      </c>
      <c r="E9441" s="193" t="s">
        <v>13755</v>
      </c>
      <c r="F9441" s="45" t="s">
        <v>8349</v>
      </c>
      <c r="G9441" s="39" t="s">
        <v>8350</v>
      </c>
    </row>
    <row r="9442" spans="2:7" x14ac:dyDescent="0.25">
      <c r="B9442" s="69" t="s">
        <v>9351</v>
      </c>
      <c r="C9442" s="44">
        <v>2296</v>
      </c>
      <c r="D9442" s="44">
        <v>2296</v>
      </c>
      <c r="E9442" s="193" t="s">
        <v>13755</v>
      </c>
      <c r="F9442" s="45" t="s">
        <v>8349</v>
      </c>
      <c r="G9442" s="39" t="s">
        <v>8350</v>
      </c>
    </row>
    <row r="9443" spans="2:7" x14ac:dyDescent="0.25">
      <c r="B9443" s="69" t="s">
        <v>20829</v>
      </c>
      <c r="C9443" s="44">
        <v>2475</v>
      </c>
      <c r="D9443" s="44">
        <v>2475</v>
      </c>
      <c r="E9443" s="193" t="s">
        <v>13932</v>
      </c>
      <c r="F9443" s="45" t="s">
        <v>13</v>
      </c>
      <c r="G9443" s="39" t="s">
        <v>12</v>
      </c>
    </row>
    <row r="9444" spans="2:7" x14ac:dyDescent="0.25">
      <c r="B9444" s="69" t="s">
        <v>765</v>
      </c>
      <c r="C9444" s="44">
        <v>2475</v>
      </c>
      <c r="D9444" s="44">
        <v>2475</v>
      </c>
      <c r="E9444" s="193" t="s">
        <v>13932</v>
      </c>
      <c r="F9444" s="45" t="s">
        <v>13</v>
      </c>
      <c r="G9444" s="39" t="s">
        <v>12</v>
      </c>
    </row>
    <row r="9445" spans="2:7" x14ac:dyDescent="0.25">
      <c r="B9445" s="69" t="s">
        <v>7056</v>
      </c>
      <c r="C9445" s="44">
        <v>2475</v>
      </c>
      <c r="D9445" s="44">
        <v>2475</v>
      </c>
      <c r="E9445" s="193" t="s">
        <v>13932</v>
      </c>
      <c r="F9445" s="45" t="s">
        <v>13</v>
      </c>
      <c r="G9445" s="39" t="s">
        <v>12</v>
      </c>
    </row>
    <row r="9446" spans="2:7" x14ac:dyDescent="0.25">
      <c r="B9446" s="69" t="s">
        <v>1053</v>
      </c>
      <c r="C9446" s="44">
        <v>2475</v>
      </c>
      <c r="D9446" s="44">
        <v>2475</v>
      </c>
      <c r="E9446" s="193" t="s">
        <v>13932</v>
      </c>
      <c r="F9446" s="45" t="s">
        <v>13</v>
      </c>
      <c r="G9446" s="39" t="s">
        <v>12</v>
      </c>
    </row>
    <row r="9447" spans="2:7" x14ac:dyDescent="0.25">
      <c r="B9447" s="69" t="s">
        <v>5981</v>
      </c>
      <c r="C9447" s="44">
        <v>2475</v>
      </c>
      <c r="D9447" s="44">
        <v>2475</v>
      </c>
      <c r="E9447" s="193" t="s">
        <v>13932</v>
      </c>
      <c r="F9447" s="45" t="s">
        <v>13</v>
      </c>
      <c r="G9447" s="39" t="s">
        <v>12</v>
      </c>
    </row>
    <row r="9448" spans="2:7" x14ac:dyDescent="0.25">
      <c r="B9448" s="69" t="s">
        <v>20823</v>
      </c>
      <c r="C9448" s="44">
        <v>2470</v>
      </c>
      <c r="D9448" s="44">
        <v>2470</v>
      </c>
      <c r="E9448" s="193" t="s">
        <v>13928</v>
      </c>
      <c r="F9448" s="45" t="s">
        <v>19</v>
      </c>
      <c r="G9448" s="39" t="s">
        <v>18</v>
      </c>
    </row>
    <row r="9449" spans="2:7" x14ac:dyDescent="0.25">
      <c r="B9449" s="69" t="s">
        <v>15032</v>
      </c>
      <c r="C9449" s="44">
        <v>2470</v>
      </c>
      <c r="D9449" s="44">
        <v>2470</v>
      </c>
      <c r="E9449" s="193" t="s">
        <v>13928</v>
      </c>
      <c r="F9449" s="45" t="s">
        <v>19</v>
      </c>
      <c r="G9449" s="39" t="s">
        <v>18</v>
      </c>
    </row>
    <row r="9450" spans="2:7" x14ac:dyDescent="0.25">
      <c r="B9450" s="69" t="s">
        <v>7051</v>
      </c>
      <c r="C9450" s="44">
        <v>2470</v>
      </c>
      <c r="D9450" s="44">
        <v>2470</v>
      </c>
      <c r="E9450" s="193" t="s">
        <v>13928</v>
      </c>
      <c r="F9450" s="45" t="s">
        <v>19</v>
      </c>
      <c r="G9450" s="39" t="s">
        <v>18</v>
      </c>
    </row>
    <row r="9451" spans="2:7" x14ac:dyDescent="0.25">
      <c r="B9451" s="69" t="s">
        <v>6694</v>
      </c>
      <c r="C9451" s="44">
        <v>2470</v>
      </c>
      <c r="D9451" s="44">
        <v>2470</v>
      </c>
      <c r="E9451" s="193" t="s">
        <v>13928</v>
      </c>
      <c r="F9451" s="45" t="s">
        <v>19</v>
      </c>
      <c r="G9451" s="39" t="s">
        <v>18</v>
      </c>
    </row>
    <row r="9452" spans="2:7" x14ac:dyDescent="0.25">
      <c r="B9452" s="69" t="s">
        <v>5507</v>
      </c>
      <c r="C9452" s="44">
        <v>2470</v>
      </c>
      <c r="D9452" s="44">
        <v>2470</v>
      </c>
      <c r="E9452" s="193" t="s">
        <v>13928</v>
      </c>
      <c r="F9452" s="45" t="s">
        <v>19</v>
      </c>
      <c r="G9452" s="39" t="s">
        <v>18</v>
      </c>
    </row>
    <row r="9453" spans="2:7" x14ac:dyDescent="0.25">
      <c r="B9453" s="69" t="s">
        <v>10759</v>
      </c>
      <c r="C9453" s="44">
        <v>2470</v>
      </c>
      <c r="D9453" s="44">
        <v>2470</v>
      </c>
      <c r="E9453" s="193" t="s">
        <v>13928</v>
      </c>
      <c r="F9453" s="45" t="s">
        <v>19</v>
      </c>
      <c r="G9453" s="39" t="s">
        <v>18</v>
      </c>
    </row>
    <row r="9454" spans="2:7" x14ac:dyDescent="0.25">
      <c r="B9454" s="69" t="s">
        <v>20826</v>
      </c>
      <c r="C9454" s="44">
        <v>2472</v>
      </c>
      <c r="D9454" s="44">
        <v>2472</v>
      </c>
      <c r="E9454" s="193" t="s">
        <v>13929</v>
      </c>
      <c r="F9454" s="45" t="s">
        <v>1828</v>
      </c>
      <c r="G9454" s="39" t="s">
        <v>1829</v>
      </c>
    </row>
    <row r="9455" spans="2:7" x14ac:dyDescent="0.25">
      <c r="B9455" s="69" t="s">
        <v>7053</v>
      </c>
      <c r="C9455" s="44">
        <v>2472</v>
      </c>
      <c r="D9455" s="44">
        <v>2472</v>
      </c>
      <c r="E9455" s="193" t="s">
        <v>13929</v>
      </c>
      <c r="F9455" s="45" t="s">
        <v>1828</v>
      </c>
      <c r="G9455" s="39" t="s">
        <v>1829</v>
      </c>
    </row>
    <row r="9456" spans="2:7" x14ac:dyDescent="0.25">
      <c r="B9456" s="69" t="s">
        <v>15033</v>
      </c>
      <c r="C9456" s="44">
        <v>2472</v>
      </c>
      <c r="D9456" s="44">
        <v>2472</v>
      </c>
      <c r="E9456" s="193" t="s">
        <v>13929</v>
      </c>
      <c r="F9456" s="45" t="s">
        <v>1828</v>
      </c>
      <c r="G9456" s="39" t="s">
        <v>1829</v>
      </c>
    </row>
    <row r="9457" spans="2:7" x14ac:dyDescent="0.25">
      <c r="B9457" s="69" t="s">
        <v>7260</v>
      </c>
      <c r="C9457" s="44">
        <v>2472</v>
      </c>
      <c r="D9457" s="44">
        <v>2472</v>
      </c>
      <c r="E9457" s="193" t="s">
        <v>13929</v>
      </c>
      <c r="F9457" s="45" t="s">
        <v>1828</v>
      </c>
      <c r="G9457" s="39" t="s">
        <v>1829</v>
      </c>
    </row>
    <row r="9458" spans="2:7" x14ac:dyDescent="0.25">
      <c r="B9458" s="69" t="s">
        <v>9478</v>
      </c>
      <c r="C9458" s="44">
        <v>2472</v>
      </c>
      <c r="D9458" s="44">
        <v>2472</v>
      </c>
      <c r="E9458" s="193" t="s">
        <v>13929</v>
      </c>
      <c r="F9458" s="45" t="s">
        <v>1828</v>
      </c>
      <c r="G9458" s="39" t="s">
        <v>1829</v>
      </c>
    </row>
    <row r="9459" spans="2:7" x14ac:dyDescent="0.25">
      <c r="B9459" s="69" t="s">
        <v>20827</v>
      </c>
      <c r="C9459" s="44">
        <v>2473</v>
      </c>
      <c r="D9459" s="44">
        <v>2473</v>
      </c>
      <c r="E9459" s="193" t="s">
        <v>13930</v>
      </c>
      <c r="F9459" s="45" t="s">
        <v>17</v>
      </c>
      <c r="G9459" s="39" t="s">
        <v>16</v>
      </c>
    </row>
    <row r="9460" spans="2:7" x14ac:dyDescent="0.25">
      <c r="B9460" s="69" t="s">
        <v>7541</v>
      </c>
      <c r="C9460" s="44">
        <v>2473</v>
      </c>
      <c r="D9460" s="44">
        <v>2473</v>
      </c>
      <c r="E9460" s="193" t="s">
        <v>13930</v>
      </c>
      <c r="F9460" s="45" t="s">
        <v>17</v>
      </c>
      <c r="G9460" s="39" t="s">
        <v>16</v>
      </c>
    </row>
    <row r="9461" spans="2:7" x14ac:dyDescent="0.25">
      <c r="B9461" s="69" t="s">
        <v>9821</v>
      </c>
      <c r="C9461" s="44">
        <v>2473</v>
      </c>
      <c r="D9461" s="44">
        <v>2473</v>
      </c>
      <c r="E9461" s="193" t="s">
        <v>13930</v>
      </c>
      <c r="F9461" s="45" t="s">
        <v>17</v>
      </c>
      <c r="G9461" s="39" t="s">
        <v>16</v>
      </c>
    </row>
    <row r="9462" spans="2:7" x14ac:dyDescent="0.25">
      <c r="B9462" s="69" t="s">
        <v>3794</v>
      </c>
      <c r="C9462" s="44">
        <v>2473</v>
      </c>
      <c r="D9462" s="44">
        <v>2473</v>
      </c>
      <c r="E9462" s="193" t="s">
        <v>13930</v>
      </c>
      <c r="F9462" s="45" t="s">
        <v>17</v>
      </c>
      <c r="G9462" s="39" t="s">
        <v>16</v>
      </c>
    </row>
    <row r="9463" spans="2:7" x14ac:dyDescent="0.25">
      <c r="B9463" s="69" t="s">
        <v>763</v>
      </c>
      <c r="C9463" s="44">
        <v>2473</v>
      </c>
      <c r="D9463" s="44">
        <v>2473</v>
      </c>
      <c r="E9463" s="193" t="s">
        <v>13930</v>
      </c>
      <c r="F9463" s="45" t="s">
        <v>17</v>
      </c>
      <c r="G9463" s="39" t="s">
        <v>16</v>
      </c>
    </row>
    <row r="9464" spans="2:7" x14ac:dyDescent="0.25">
      <c r="B9464" s="69" t="s">
        <v>7054</v>
      </c>
      <c r="C9464" s="44">
        <v>2473</v>
      </c>
      <c r="D9464" s="44">
        <v>2473</v>
      </c>
      <c r="E9464" s="193" t="s">
        <v>13930</v>
      </c>
      <c r="F9464" s="45" t="s">
        <v>17</v>
      </c>
      <c r="G9464" s="39" t="s">
        <v>16</v>
      </c>
    </row>
    <row r="9465" spans="2:7" x14ac:dyDescent="0.25">
      <c r="B9465" s="69" t="s">
        <v>20849</v>
      </c>
      <c r="C9465" s="44">
        <v>2495</v>
      </c>
      <c r="D9465" s="44">
        <v>2495</v>
      </c>
      <c r="E9465" s="193" t="s">
        <v>13948</v>
      </c>
      <c r="F9465" s="45" t="s">
        <v>7603</v>
      </c>
      <c r="G9465" s="39" t="s">
        <v>7602</v>
      </c>
    </row>
    <row r="9466" spans="2:7" x14ac:dyDescent="0.25">
      <c r="B9466" s="69" t="s">
        <v>3603</v>
      </c>
      <c r="C9466" s="44">
        <v>2495</v>
      </c>
      <c r="D9466" s="44">
        <v>2495</v>
      </c>
      <c r="E9466" s="193" t="s">
        <v>13948</v>
      </c>
      <c r="F9466" s="45" t="s">
        <v>7603</v>
      </c>
      <c r="G9466" s="39" t="s">
        <v>7602</v>
      </c>
    </row>
    <row r="9467" spans="2:7" x14ac:dyDescent="0.25">
      <c r="B9467" s="69" t="s">
        <v>4806</v>
      </c>
      <c r="C9467" s="44">
        <v>2495</v>
      </c>
      <c r="D9467" s="44">
        <v>2495</v>
      </c>
      <c r="E9467" s="193" t="s">
        <v>13948</v>
      </c>
      <c r="F9467" s="45" t="s">
        <v>7603</v>
      </c>
      <c r="G9467" s="39" t="s">
        <v>7602</v>
      </c>
    </row>
    <row r="9468" spans="2:7" x14ac:dyDescent="0.25">
      <c r="B9468" s="69" t="s">
        <v>782</v>
      </c>
      <c r="C9468" s="44">
        <v>2495</v>
      </c>
      <c r="D9468" s="44">
        <v>2495</v>
      </c>
      <c r="E9468" s="193" t="s">
        <v>13948</v>
      </c>
      <c r="F9468" s="45" t="s">
        <v>7603</v>
      </c>
      <c r="G9468" s="39" t="s">
        <v>7602</v>
      </c>
    </row>
    <row r="9469" spans="2:7" x14ac:dyDescent="0.25">
      <c r="B9469" s="69" t="s">
        <v>7073</v>
      </c>
      <c r="C9469" s="44">
        <v>2495</v>
      </c>
      <c r="D9469" s="44">
        <v>2495</v>
      </c>
      <c r="E9469" s="193" t="s">
        <v>13948</v>
      </c>
      <c r="F9469" s="45" t="s">
        <v>7603</v>
      </c>
      <c r="G9469" s="39" t="s">
        <v>7602</v>
      </c>
    </row>
    <row r="9470" spans="2:7" x14ac:dyDescent="0.25">
      <c r="B9470" s="69" t="s">
        <v>20753</v>
      </c>
      <c r="C9470" s="44">
        <v>2409</v>
      </c>
      <c r="D9470" s="44">
        <v>2409</v>
      </c>
      <c r="E9470" s="193" t="s">
        <v>13880</v>
      </c>
      <c r="F9470" s="45" t="s">
        <v>8435</v>
      </c>
      <c r="G9470" s="39" t="s">
        <v>8436</v>
      </c>
    </row>
    <row r="9471" spans="2:7" x14ac:dyDescent="0.25">
      <c r="B9471" s="69" t="s">
        <v>9690</v>
      </c>
      <c r="C9471" s="44">
        <v>2409</v>
      </c>
      <c r="D9471" s="44">
        <v>2409</v>
      </c>
      <c r="E9471" s="193" t="s">
        <v>13880</v>
      </c>
      <c r="F9471" s="45" t="s">
        <v>8435</v>
      </c>
      <c r="G9471" s="39" t="s">
        <v>8436</v>
      </c>
    </row>
    <row r="9472" spans="2:7" x14ac:dyDescent="0.25">
      <c r="B9472" s="69" t="s">
        <v>3341</v>
      </c>
      <c r="C9472" s="44">
        <v>2409</v>
      </c>
      <c r="D9472" s="44">
        <v>2409</v>
      </c>
      <c r="E9472" s="193" t="s">
        <v>13880</v>
      </c>
      <c r="F9472" s="45" t="s">
        <v>8435</v>
      </c>
      <c r="G9472" s="39" t="s">
        <v>8436</v>
      </c>
    </row>
    <row r="9473" spans="2:7" x14ac:dyDescent="0.25">
      <c r="B9473" s="69" t="s">
        <v>7129</v>
      </c>
      <c r="C9473" s="44">
        <v>2409</v>
      </c>
      <c r="D9473" s="44">
        <v>2409</v>
      </c>
      <c r="E9473" s="193" t="s">
        <v>13880</v>
      </c>
      <c r="F9473" s="45" t="s">
        <v>8435</v>
      </c>
      <c r="G9473" s="39" t="s">
        <v>8436</v>
      </c>
    </row>
    <row r="9474" spans="2:7" x14ac:dyDescent="0.25">
      <c r="B9474" s="69" t="s">
        <v>7383</v>
      </c>
      <c r="C9474" s="44">
        <v>2409</v>
      </c>
      <c r="D9474" s="44">
        <v>2409</v>
      </c>
      <c r="E9474" s="193" t="s">
        <v>13880</v>
      </c>
      <c r="F9474" s="45" t="s">
        <v>8435</v>
      </c>
      <c r="G9474" s="39" t="s">
        <v>8436</v>
      </c>
    </row>
    <row r="9475" spans="2:7" x14ac:dyDescent="0.25">
      <c r="B9475" s="69" t="s">
        <v>20751</v>
      </c>
      <c r="C9475" s="44">
        <v>2407</v>
      </c>
      <c r="D9475" s="44">
        <v>2407</v>
      </c>
      <c r="E9475" s="193" t="s">
        <v>13878</v>
      </c>
      <c r="F9475" s="45" t="s">
        <v>72</v>
      </c>
      <c r="G9475" s="39" t="s">
        <v>71</v>
      </c>
    </row>
    <row r="9476" spans="2:7" x14ac:dyDescent="0.25">
      <c r="B9476" s="69" t="s">
        <v>9688</v>
      </c>
      <c r="C9476" s="44">
        <v>2407</v>
      </c>
      <c r="D9476" s="44">
        <v>2407</v>
      </c>
      <c r="E9476" s="193" t="s">
        <v>13878</v>
      </c>
      <c r="F9476" s="45" t="s">
        <v>72</v>
      </c>
      <c r="G9476" s="39" t="s">
        <v>71</v>
      </c>
    </row>
    <row r="9477" spans="2:7" x14ac:dyDescent="0.25">
      <c r="B9477" s="69" t="s">
        <v>703</v>
      </c>
      <c r="C9477" s="44">
        <v>2407</v>
      </c>
      <c r="D9477" s="44">
        <v>2407</v>
      </c>
      <c r="E9477" s="193" t="s">
        <v>13878</v>
      </c>
      <c r="F9477" s="45" t="s">
        <v>72</v>
      </c>
      <c r="G9477" s="39" t="s">
        <v>71</v>
      </c>
    </row>
    <row r="9478" spans="2:7" x14ac:dyDescent="0.25">
      <c r="B9478" s="69" t="s">
        <v>3650</v>
      </c>
      <c r="C9478" s="44">
        <v>2407</v>
      </c>
      <c r="D9478" s="44">
        <v>2407</v>
      </c>
      <c r="E9478" s="193" t="s">
        <v>13878</v>
      </c>
      <c r="F9478" s="45" t="s">
        <v>72</v>
      </c>
      <c r="G9478" s="39" t="s">
        <v>71</v>
      </c>
    </row>
    <row r="9479" spans="2:7" x14ac:dyDescent="0.25">
      <c r="B9479" s="69" t="s">
        <v>10521</v>
      </c>
      <c r="C9479" s="44">
        <v>2407</v>
      </c>
      <c r="D9479" s="44">
        <v>2407</v>
      </c>
      <c r="E9479" s="193" t="s">
        <v>13878</v>
      </c>
      <c r="F9479" s="45" t="s">
        <v>72</v>
      </c>
      <c r="G9479" s="39" t="s">
        <v>71</v>
      </c>
    </row>
    <row r="9480" spans="2:7" x14ac:dyDescent="0.25">
      <c r="B9480" s="69" t="s">
        <v>20752</v>
      </c>
      <c r="C9480" s="44">
        <v>2408</v>
      </c>
      <c r="D9480" s="44">
        <v>2408</v>
      </c>
      <c r="E9480" s="193" t="s">
        <v>13879</v>
      </c>
      <c r="F9480" s="45" t="s">
        <v>8433</v>
      </c>
      <c r="G9480" s="39" t="s">
        <v>8434</v>
      </c>
    </row>
    <row r="9481" spans="2:7" x14ac:dyDescent="0.25">
      <c r="B9481" s="69" t="s">
        <v>9689</v>
      </c>
      <c r="C9481" s="44">
        <v>2408</v>
      </c>
      <c r="D9481" s="44">
        <v>2408</v>
      </c>
      <c r="E9481" s="193" t="s">
        <v>13879</v>
      </c>
      <c r="F9481" s="45" t="s">
        <v>8433</v>
      </c>
      <c r="G9481" s="39" t="s">
        <v>8434</v>
      </c>
    </row>
    <row r="9482" spans="2:7" x14ac:dyDescent="0.25">
      <c r="B9482" s="69" t="s">
        <v>15027</v>
      </c>
      <c r="C9482" s="44">
        <v>2408</v>
      </c>
      <c r="D9482" s="44">
        <v>2408</v>
      </c>
      <c r="E9482" s="193" t="s">
        <v>13879</v>
      </c>
      <c r="F9482" s="45" t="s">
        <v>8433</v>
      </c>
      <c r="G9482" s="39" t="s">
        <v>8434</v>
      </c>
    </row>
    <row r="9483" spans="2:7" x14ac:dyDescent="0.25">
      <c r="B9483" s="69" t="s">
        <v>5504</v>
      </c>
      <c r="C9483" s="44">
        <v>2408</v>
      </c>
      <c r="D9483" s="44">
        <v>2408</v>
      </c>
      <c r="E9483" s="193" t="s">
        <v>13879</v>
      </c>
      <c r="F9483" s="45" t="s">
        <v>8433</v>
      </c>
      <c r="G9483" s="39" t="s">
        <v>8434</v>
      </c>
    </row>
    <row r="9484" spans="2:7" x14ac:dyDescent="0.25">
      <c r="B9484" s="69" t="s">
        <v>982</v>
      </c>
      <c r="C9484" s="44">
        <v>2408</v>
      </c>
      <c r="D9484" s="44">
        <v>2408</v>
      </c>
      <c r="E9484" s="193" t="s">
        <v>13879</v>
      </c>
      <c r="F9484" s="45" t="s">
        <v>8433</v>
      </c>
      <c r="G9484" s="39" t="s">
        <v>8434</v>
      </c>
    </row>
    <row r="9485" spans="2:7" x14ac:dyDescent="0.25">
      <c r="B9485" s="69" t="s">
        <v>20754</v>
      </c>
      <c r="C9485" s="44">
        <v>2409.1</v>
      </c>
      <c r="D9485" s="44" t="s">
        <v>8437</v>
      </c>
      <c r="E9485" s="51" t="s">
        <v>16713</v>
      </c>
      <c r="F9485" s="45" t="s">
        <v>8438</v>
      </c>
      <c r="G9485" s="39" t="s">
        <v>8439</v>
      </c>
    </row>
    <row r="9486" spans="2:7" x14ac:dyDescent="0.25">
      <c r="B9486" s="69" t="s">
        <v>8437</v>
      </c>
      <c r="C9486" s="44">
        <v>2409.1</v>
      </c>
      <c r="D9486" s="44" t="s">
        <v>8437</v>
      </c>
      <c r="E9486" s="51" t="s">
        <v>16713</v>
      </c>
      <c r="F9486" s="45" t="s">
        <v>8438</v>
      </c>
      <c r="G9486" s="39" t="s">
        <v>8439</v>
      </c>
    </row>
    <row r="9487" spans="2:7" x14ac:dyDescent="0.25">
      <c r="B9487" s="69" t="s">
        <v>9822</v>
      </c>
      <c r="C9487" s="44">
        <v>2409.1</v>
      </c>
      <c r="D9487" s="44" t="s">
        <v>8437</v>
      </c>
      <c r="E9487" s="51" t="s">
        <v>16713</v>
      </c>
      <c r="F9487" s="45" t="s">
        <v>8438</v>
      </c>
      <c r="G9487" s="39" t="s">
        <v>8439</v>
      </c>
    </row>
    <row r="9488" spans="2:7" x14ac:dyDescent="0.25">
      <c r="B9488" s="69" t="s">
        <v>6880</v>
      </c>
      <c r="C9488" s="44">
        <v>2409.1</v>
      </c>
      <c r="D9488" s="44" t="s">
        <v>8437</v>
      </c>
      <c r="E9488" s="51" t="s">
        <v>16713</v>
      </c>
      <c r="F9488" s="45" t="s">
        <v>8438</v>
      </c>
      <c r="G9488" s="39" t="s">
        <v>8439</v>
      </c>
    </row>
    <row r="9489" spans="2:7" x14ac:dyDescent="0.25">
      <c r="B9489" s="69" t="s">
        <v>8499</v>
      </c>
      <c r="C9489" s="44">
        <v>2409.1</v>
      </c>
      <c r="D9489" s="44" t="s">
        <v>8437</v>
      </c>
      <c r="E9489" s="51" t="s">
        <v>16713</v>
      </c>
      <c r="F9489" s="45" t="s">
        <v>8438</v>
      </c>
      <c r="G9489" s="39" t="s">
        <v>8439</v>
      </c>
    </row>
    <row r="9490" spans="2:7" x14ac:dyDescent="0.25">
      <c r="B9490" s="69" t="s">
        <v>704</v>
      </c>
      <c r="C9490" s="44">
        <v>2409.1</v>
      </c>
      <c r="D9490" s="44" t="s">
        <v>8437</v>
      </c>
      <c r="E9490" s="51" t="s">
        <v>16713</v>
      </c>
      <c r="F9490" s="45" t="s">
        <v>8438</v>
      </c>
      <c r="G9490" s="39" t="s">
        <v>8439</v>
      </c>
    </row>
    <row r="9491" spans="2:7" x14ac:dyDescent="0.25">
      <c r="B9491" s="69" t="s">
        <v>20806</v>
      </c>
      <c r="C9491" s="44">
        <v>2455.1</v>
      </c>
      <c r="D9491" s="44" t="s">
        <v>1803</v>
      </c>
      <c r="E9491" s="51" t="s">
        <v>16714</v>
      </c>
      <c r="F9491" s="45" t="s">
        <v>1804</v>
      </c>
      <c r="G9491" s="39" t="s">
        <v>1805</v>
      </c>
    </row>
    <row r="9492" spans="2:7" x14ac:dyDescent="0.25">
      <c r="B9492" s="69" t="s">
        <v>1803</v>
      </c>
      <c r="C9492" s="44">
        <v>2455.1</v>
      </c>
      <c r="D9492" s="44" t="s">
        <v>1803</v>
      </c>
      <c r="E9492" s="51" t="s">
        <v>16714</v>
      </c>
      <c r="F9492" s="45" t="s">
        <v>1804</v>
      </c>
      <c r="G9492" s="39" t="s">
        <v>1805</v>
      </c>
    </row>
    <row r="9493" spans="2:7" x14ac:dyDescent="0.25">
      <c r="B9493" s="69" t="s">
        <v>747</v>
      </c>
      <c r="C9493" s="44">
        <v>2455.1</v>
      </c>
      <c r="D9493" s="44" t="s">
        <v>1803</v>
      </c>
      <c r="E9493" s="51" t="s">
        <v>16714</v>
      </c>
      <c r="F9493" s="45" t="s">
        <v>1804</v>
      </c>
      <c r="G9493" s="39" t="s">
        <v>1805</v>
      </c>
    </row>
    <row r="9494" spans="2:7" x14ac:dyDescent="0.25">
      <c r="B9494" s="69" t="s">
        <v>8508</v>
      </c>
      <c r="C9494" s="44">
        <v>2455.1</v>
      </c>
      <c r="D9494" s="44" t="s">
        <v>1803</v>
      </c>
      <c r="E9494" s="51" t="s">
        <v>16714</v>
      </c>
      <c r="F9494" s="45" t="s">
        <v>1804</v>
      </c>
      <c r="G9494" s="39" t="s">
        <v>1805</v>
      </c>
    </row>
    <row r="9495" spans="2:7" x14ac:dyDescent="0.25">
      <c r="B9495" s="69" t="s">
        <v>4796</v>
      </c>
      <c r="C9495" s="44">
        <v>2455.1</v>
      </c>
      <c r="D9495" s="44" t="s">
        <v>1803</v>
      </c>
      <c r="E9495" s="51" t="s">
        <v>16714</v>
      </c>
      <c r="F9495" s="45" t="s">
        <v>1804</v>
      </c>
      <c r="G9495" s="39" t="s">
        <v>1805</v>
      </c>
    </row>
    <row r="9496" spans="2:7" x14ac:dyDescent="0.25">
      <c r="B9496" s="69" t="s">
        <v>10675</v>
      </c>
      <c r="C9496" s="44">
        <v>2455.1</v>
      </c>
      <c r="D9496" s="44" t="s">
        <v>1803</v>
      </c>
      <c r="E9496" s="51" t="s">
        <v>16714</v>
      </c>
      <c r="F9496" s="45" t="s">
        <v>1804</v>
      </c>
      <c r="G9496" s="39" t="s">
        <v>1805</v>
      </c>
    </row>
    <row r="9497" spans="2:7" x14ac:dyDescent="0.25">
      <c r="B9497" s="69" t="s">
        <v>20799</v>
      </c>
      <c r="C9497" s="44">
        <v>2451</v>
      </c>
      <c r="D9497" s="44">
        <v>2451</v>
      </c>
      <c r="E9497" s="193" t="s">
        <v>13914</v>
      </c>
      <c r="F9497" s="45" t="s">
        <v>1792</v>
      </c>
      <c r="G9497" s="39" t="s">
        <v>1793</v>
      </c>
    </row>
    <row r="9498" spans="2:7" x14ac:dyDescent="0.25">
      <c r="B9498" s="69" t="s">
        <v>15031</v>
      </c>
      <c r="C9498" s="44">
        <v>2451</v>
      </c>
      <c r="D9498" s="44">
        <v>2451</v>
      </c>
      <c r="E9498" s="193" t="s">
        <v>13914</v>
      </c>
      <c r="F9498" s="45" t="s">
        <v>1792</v>
      </c>
      <c r="G9498" s="39" t="s">
        <v>1793</v>
      </c>
    </row>
    <row r="9499" spans="2:7" x14ac:dyDescent="0.25">
      <c r="B9499" s="69" t="s">
        <v>9748</v>
      </c>
      <c r="C9499" s="44">
        <v>2451</v>
      </c>
      <c r="D9499" s="44">
        <v>2451</v>
      </c>
      <c r="E9499" s="193" t="s">
        <v>13914</v>
      </c>
      <c r="F9499" s="45" t="s">
        <v>1792</v>
      </c>
      <c r="G9499" s="39" t="s">
        <v>1793</v>
      </c>
    </row>
    <row r="9500" spans="2:7" x14ac:dyDescent="0.25">
      <c r="B9500" s="69" t="s">
        <v>9942</v>
      </c>
      <c r="C9500" s="44">
        <v>2451</v>
      </c>
      <c r="D9500" s="44">
        <v>2451</v>
      </c>
      <c r="E9500" s="193" t="s">
        <v>13914</v>
      </c>
      <c r="F9500" s="45" t="s">
        <v>1792</v>
      </c>
      <c r="G9500" s="39" t="s">
        <v>1793</v>
      </c>
    </row>
    <row r="9501" spans="2:7" x14ac:dyDescent="0.25">
      <c r="B9501" s="69" t="s">
        <v>6940</v>
      </c>
      <c r="C9501" s="44">
        <v>2451</v>
      </c>
      <c r="D9501" s="44">
        <v>2451</v>
      </c>
      <c r="E9501" s="193" t="s">
        <v>13914</v>
      </c>
      <c r="F9501" s="45" t="s">
        <v>1792</v>
      </c>
      <c r="G9501" s="39" t="s">
        <v>1793</v>
      </c>
    </row>
    <row r="9502" spans="2:7" x14ac:dyDescent="0.25">
      <c r="B9502" s="69" t="s">
        <v>20800</v>
      </c>
      <c r="C9502" s="44">
        <v>2451.1</v>
      </c>
      <c r="D9502" s="44" t="s">
        <v>1794</v>
      </c>
      <c r="E9502" s="51" t="s">
        <v>16715</v>
      </c>
      <c r="F9502" s="45" t="s">
        <v>1795</v>
      </c>
      <c r="G9502" s="39" t="s">
        <v>1796</v>
      </c>
    </row>
    <row r="9503" spans="2:7" x14ac:dyDescent="0.25">
      <c r="B9503" s="69" t="s">
        <v>1794</v>
      </c>
      <c r="C9503" s="44">
        <v>2451.1</v>
      </c>
      <c r="D9503" s="44" t="s">
        <v>1794</v>
      </c>
      <c r="E9503" s="51" t="s">
        <v>16715</v>
      </c>
      <c r="F9503" s="45" t="s">
        <v>1795</v>
      </c>
      <c r="G9503" s="39" t="s">
        <v>1796</v>
      </c>
    </row>
    <row r="9504" spans="2:7" x14ac:dyDescent="0.25">
      <c r="B9504" s="69" t="s">
        <v>743</v>
      </c>
      <c r="C9504" s="44">
        <v>2451.1</v>
      </c>
      <c r="D9504" s="44" t="s">
        <v>1794</v>
      </c>
      <c r="E9504" s="51" t="s">
        <v>16715</v>
      </c>
      <c r="F9504" s="45" t="s">
        <v>1795</v>
      </c>
      <c r="G9504" s="39" t="s">
        <v>1796</v>
      </c>
    </row>
    <row r="9505" spans="2:7" x14ac:dyDescent="0.25">
      <c r="B9505" s="69" t="s">
        <v>8506</v>
      </c>
      <c r="C9505" s="44">
        <v>2451.1</v>
      </c>
      <c r="D9505" s="44" t="s">
        <v>1794</v>
      </c>
      <c r="E9505" s="51" t="s">
        <v>16715</v>
      </c>
      <c r="F9505" s="45" t="s">
        <v>1795</v>
      </c>
      <c r="G9505" s="39" t="s">
        <v>1796</v>
      </c>
    </row>
    <row r="9506" spans="2:7" x14ac:dyDescent="0.25">
      <c r="B9506" s="69" t="s">
        <v>10667</v>
      </c>
      <c r="C9506" s="44">
        <v>2451.1</v>
      </c>
      <c r="D9506" s="44" t="s">
        <v>1794</v>
      </c>
      <c r="E9506" s="51" t="s">
        <v>16715</v>
      </c>
      <c r="F9506" s="45" t="s">
        <v>1795</v>
      </c>
      <c r="G9506" s="39" t="s">
        <v>1796</v>
      </c>
    </row>
    <row r="9507" spans="2:7" x14ac:dyDescent="0.25">
      <c r="B9507" s="69" t="s">
        <v>4751</v>
      </c>
      <c r="C9507" s="44">
        <v>2451.1</v>
      </c>
      <c r="D9507" s="44" t="s">
        <v>1794</v>
      </c>
      <c r="E9507" s="51" t="s">
        <v>16715</v>
      </c>
      <c r="F9507" s="45" t="s">
        <v>1795</v>
      </c>
      <c r="G9507" s="39" t="s">
        <v>1796</v>
      </c>
    </row>
    <row r="9508" spans="2:7" x14ac:dyDescent="0.25">
      <c r="B9508" s="69" t="s">
        <v>20801</v>
      </c>
      <c r="C9508" s="44">
        <v>2452</v>
      </c>
      <c r="D9508" s="44">
        <v>2452</v>
      </c>
      <c r="E9508" s="193" t="s">
        <v>13915</v>
      </c>
      <c r="F9508" s="45" t="s">
        <v>1797</v>
      </c>
      <c r="G9508" s="39" t="s">
        <v>1798</v>
      </c>
    </row>
    <row r="9509" spans="2:7" x14ac:dyDescent="0.25">
      <c r="B9509" s="69" t="s">
        <v>744</v>
      </c>
      <c r="C9509" s="44">
        <v>2452</v>
      </c>
      <c r="D9509" s="44">
        <v>2452</v>
      </c>
      <c r="E9509" s="193" t="s">
        <v>13915</v>
      </c>
      <c r="F9509" s="45" t="s">
        <v>1797</v>
      </c>
      <c r="G9509" s="39" t="s">
        <v>1798</v>
      </c>
    </row>
    <row r="9510" spans="2:7" x14ac:dyDescent="0.25">
      <c r="B9510" s="69" t="s">
        <v>9749</v>
      </c>
      <c r="C9510" s="44">
        <v>2452</v>
      </c>
      <c r="D9510" s="44">
        <v>2452</v>
      </c>
      <c r="E9510" s="193" t="s">
        <v>13915</v>
      </c>
      <c r="F9510" s="45" t="s">
        <v>1797</v>
      </c>
      <c r="G9510" s="39" t="s">
        <v>1798</v>
      </c>
    </row>
    <row r="9511" spans="2:7" x14ac:dyDescent="0.25">
      <c r="B9511" s="69" t="s">
        <v>10537</v>
      </c>
      <c r="C9511" s="44">
        <v>2452</v>
      </c>
      <c r="D9511" s="44">
        <v>2452</v>
      </c>
      <c r="E9511" s="193" t="s">
        <v>13915</v>
      </c>
      <c r="F9511" s="45" t="s">
        <v>1797</v>
      </c>
      <c r="G9511" s="39" t="s">
        <v>1798</v>
      </c>
    </row>
    <row r="9512" spans="2:7" x14ac:dyDescent="0.25">
      <c r="B9512" s="69" t="s">
        <v>3656</v>
      </c>
      <c r="C9512" s="44">
        <v>2452</v>
      </c>
      <c r="D9512" s="44">
        <v>2452</v>
      </c>
      <c r="E9512" s="193" t="s">
        <v>13915</v>
      </c>
      <c r="F9512" s="45" t="s">
        <v>1797</v>
      </c>
      <c r="G9512" s="39" t="s">
        <v>1798</v>
      </c>
    </row>
    <row r="9513" spans="2:7" x14ac:dyDescent="0.25">
      <c r="B9513" s="69" t="s">
        <v>3400</v>
      </c>
      <c r="C9513" s="44">
        <v>2452</v>
      </c>
      <c r="D9513" s="44">
        <v>2452</v>
      </c>
      <c r="E9513" s="193" t="s">
        <v>13915</v>
      </c>
      <c r="F9513" s="45" t="s">
        <v>1797</v>
      </c>
      <c r="G9513" s="39" t="s">
        <v>1798</v>
      </c>
    </row>
    <row r="9514" spans="2:7" x14ac:dyDescent="0.25">
      <c r="B9514" s="69" t="s">
        <v>20802</v>
      </c>
      <c r="C9514" s="44">
        <v>2453</v>
      </c>
      <c r="D9514" s="44">
        <v>2453</v>
      </c>
      <c r="E9514" s="193" t="s">
        <v>13916</v>
      </c>
      <c r="F9514" s="45" t="s">
        <v>1799</v>
      </c>
      <c r="G9514" s="39" t="s">
        <v>1800</v>
      </c>
    </row>
    <row r="9515" spans="2:7" x14ac:dyDescent="0.25">
      <c r="B9515" s="69" t="s">
        <v>745</v>
      </c>
      <c r="C9515" s="44">
        <v>2453</v>
      </c>
      <c r="D9515" s="44">
        <v>2453</v>
      </c>
      <c r="E9515" s="193" t="s">
        <v>13916</v>
      </c>
      <c r="F9515" s="45" t="s">
        <v>1799</v>
      </c>
      <c r="G9515" s="39" t="s">
        <v>1800</v>
      </c>
    </row>
    <row r="9516" spans="2:7" x14ac:dyDescent="0.25">
      <c r="B9516" s="69" t="s">
        <v>9750</v>
      </c>
      <c r="C9516" s="44">
        <v>2453</v>
      </c>
      <c r="D9516" s="44">
        <v>2453</v>
      </c>
      <c r="E9516" s="193" t="s">
        <v>13916</v>
      </c>
      <c r="F9516" s="45" t="s">
        <v>1799</v>
      </c>
      <c r="G9516" s="39" t="s">
        <v>1800</v>
      </c>
    </row>
    <row r="9517" spans="2:7" x14ac:dyDescent="0.25">
      <c r="B9517" s="69" t="s">
        <v>10564</v>
      </c>
      <c r="C9517" s="44">
        <v>2453</v>
      </c>
      <c r="D9517" s="44">
        <v>2453</v>
      </c>
      <c r="E9517" s="193" t="s">
        <v>13916</v>
      </c>
      <c r="F9517" s="45" t="s">
        <v>1799</v>
      </c>
      <c r="G9517" s="39" t="s">
        <v>1800</v>
      </c>
    </row>
    <row r="9518" spans="2:7" x14ac:dyDescent="0.25">
      <c r="B9518" s="69" t="s">
        <v>10419</v>
      </c>
      <c r="C9518" s="44">
        <v>2453</v>
      </c>
      <c r="D9518" s="44">
        <v>2453</v>
      </c>
      <c r="E9518" s="193" t="s">
        <v>13916</v>
      </c>
      <c r="F9518" s="45" t="s">
        <v>1799</v>
      </c>
      <c r="G9518" s="39" t="s">
        <v>1800</v>
      </c>
    </row>
    <row r="9519" spans="2:7" x14ac:dyDescent="0.25">
      <c r="B9519" s="69" t="s">
        <v>20803</v>
      </c>
      <c r="C9519" s="44">
        <v>2453.1</v>
      </c>
      <c r="D9519" s="44" t="s">
        <v>1801</v>
      </c>
      <c r="E9519" s="51" t="s">
        <v>16716</v>
      </c>
      <c r="F9519" s="45" t="s">
        <v>1802</v>
      </c>
      <c r="G9519" s="39" t="s">
        <v>11697</v>
      </c>
    </row>
    <row r="9520" spans="2:7" x14ac:dyDescent="0.25">
      <c r="B9520" s="69" t="s">
        <v>1801</v>
      </c>
      <c r="C9520" s="44">
        <v>2453.1</v>
      </c>
      <c r="D9520" s="44" t="s">
        <v>1801</v>
      </c>
      <c r="E9520" s="51" t="s">
        <v>16716</v>
      </c>
      <c r="F9520" s="45" t="s">
        <v>1802</v>
      </c>
      <c r="G9520" s="39" t="s">
        <v>11697</v>
      </c>
    </row>
    <row r="9521" spans="2:7" x14ac:dyDescent="0.25">
      <c r="B9521" s="69" t="s">
        <v>874</v>
      </c>
      <c r="C9521" s="44">
        <v>2453.1</v>
      </c>
      <c r="D9521" s="44" t="s">
        <v>1801</v>
      </c>
      <c r="E9521" s="51" t="s">
        <v>16716</v>
      </c>
      <c r="F9521" s="45" t="s">
        <v>1802</v>
      </c>
      <c r="G9521" s="39" t="s">
        <v>11697</v>
      </c>
    </row>
    <row r="9522" spans="2:7" x14ac:dyDescent="0.25">
      <c r="B9522" s="69" t="s">
        <v>8507</v>
      </c>
      <c r="C9522" s="44">
        <v>2453.1</v>
      </c>
      <c r="D9522" s="44" t="s">
        <v>1801</v>
      </c>
      <c r="E9522" s="51" t="s">
        <v>16716</v>
      </c>
      <c r="F9522" s="45" t="s">
        <v>1802</v>
      </c>
      <c r="G9522" s="39" t="s">
        <v>11697</v>
      </c>
    </row>
    <row r="9523" spans="2:7" x14ac:dyDescent="0.25">
      <c r="B9523" s="69" t="s">
        <v>20805</v>
      </c>
      <c r="C9523" s="44">
        <v>2455</v>
      </c>
      <c r="D9523" s="44">
        <v>2455</v>
      </c>
      <c r="E9523" s="193" t="s">
        <v>13918</v>
      </c>
      <c r="F9523" s="45" t="s">
        <v>32</v>
      </c>
      <c r="G9523" s="39" t="s">
        <v>31</v>
      </c>
    </row>
    <row r="9524" spans="2:7" x14ac:dyDescent="0.25">
      <c r="B9524" s="69" t="s">
        <v>746</v>
      </c>
      <c r="C9524" s="44">
        <v>2455</v>
      </c>
      <c r="D9524" s="44">
        <v>2455</v>
      </c>
      <c r="E9524" s="193" t="s">
        <v>13918</v>
      </c>
      <c r="F9524" s="45" t="s">
        <v>32</v>
      </c>
      <c r="G9524" s="39" t="s">
        <v>31</v>
      </c>
    </row>
    <row r="9525" spans="2:7" x14ac:dyDescent="0.25">
      <c r="B9525" s="69" t="s">
        <v>9752</v>
      </c>
      <c r="C9525" s="44">
        <v>2455</v>
      </c>
      <c r="D9525" s="44">
        <v>2455</v>
      </c>
      <c r="E9525" s="193" t="s">
        <v>13918</v>
      </c>
      <c r="F9525" s="45" t="s">
        <v>32</v>
      </c>
      <c r="G9525" s="39" t="s">
        <v>31</v>
      </c>
    </row>
    <row r="9526" spans="2:7" x14ac:dyDescent="0.25">
      <c r="B9526" s="69" t="s">
        <v>7200</v>
      </c>
      <c r="C9526" s="44">
        <v>2455</v>
      </c>
      <c r="D9526" s="44">
        <v>2455</v>
      </c>
      <c r="E9526" s="193" t="s">
        <v>13918</v>
      </c>
      <c r="F9526" s="45" t="s">
        <v>32</v>
      </c>
      <c r="G9526" s="39" t="s">
        <v>31</v>
      </c>
    </row>
    <row r="9527" spans="2:7" x14ac:dyDescent="0.25">
      <c r="B9527" s="69" t="s">
        <v>5548</v>
      </c>
      <c r="C9527" s="44">
        <v>2455</v>
      </c>
      <c r="D9527" s="44">
        <v>2455</v>
      </c>
      <c r="E9527" s="193" t="s">
        <v>13918</v>
      </c>
      <c r="F9527" s="45" t="s">
        <v>32</v>
      </c>
      <c r="G9527" s="39" t="s">
        <v>31</v>
      </c>
    </row>
    <row r="9528" spans="2:7" x14ac:dyDescent="0.25">
      <c r="B9528" s="69" t="s">
        <v>20810</v>
      </c>
      <c r="C9528" s="44">
        <v>2457.1</v>
      </c>
      <c r="D9528" s="44" t="s">
        <v>11832</v>
      </c>
      <c r="E9528" s="51" t="s">
        <v>16717</v>
      </c>
      <c r="F9528" s="45" t="s">
        <v>11826</v>
      </c>
      <c r="G9528" s="39" t="s">
        <v>11827</v>
      </c>
    </row>
    <row r="9529" spans="2:7" x14ac:dyDescent="0.25">
      <c r="B9529" s="69" t="s">
        <v>11832</v>
      </c>
      <c r="C9529" s="44">
        <v>2457.1</v>
      </c>
      <c r="D9529" s="44" t="s">
        <v>11832</v>
      </c>
      <c r="E9529" s="51" t="s">
        <v>16717</v>
      </c>
      <c r="F9529" s="45" t="s">
        <v>11826</v>
      </c>
      <c r="G9529" s="39" t="s">
        <v>11827</v>
      </c>
    </row>
    <row r="9530" spans="2:7" x14ac:dyDescent="0.25">
      <c r="B9530" s="69" t="s">
        <v>11830</v>
      </c>
      <c r="C9530" s="44">
        <v>2457.1</v>
      </c>
      <c r="D9530" s="44" t="s">
        <v>11832</v>
      </c>
      <c r="E9530" s="51" t="s">
        <v>16717</v>
      </c>
      <c r="F9530" s="45" t="s">
        <v>11826</v>
      </c>
      <c r="G9530" s="39" t="s">
        <v>11827</v>
      </c>
    </row>
    <row r="9531" spans="2:7" x14ac:dyDescent="0.25">
      <c r="B9531" s="69" t="s">
        <v>11828</v>
      </c>
      <c r="C9531" s="44">
        <v>2457.1</v>
      </c>
      <c r="D9531" s="44" t="s">
        <v>11832</v>
      </c>
      <c r="E9531" s="51" t="s">
        <v>16717</v>
      </c>
      <c r="F9531" s="45" t="s">
        <v>11826</v>
      </c>
      <c r="G9531" s="39" t="s">
        <v>11827</v>
      </c>
    </row>
    <row r="9532" spans="2:7" x14ac:dyDescent="0.25">
      <c r="B9532" s="69" t="s">
        <v>11829</v>
      </c>
      <c r="C9532" s="44">
        <v>2457.1</v>
      </c>
      <c r="D9532" s="44" t="s">
        <v>11832</v>
      </c>
      <c r="E9532" s="51" t="s">
        <v>16717</v>
      </c>
      <c r="F9532" s="45" t="s">
        <v>11826</v>
      </c>
      <c r="G9532" s="39" t="s">
        <v>11827</v>
      </c>
    </row>
    <row r="9533" spans="2:7" x14ac:dyDescent="0.25">
      <c r="B9533" s="69" t="s">
        <v>11831</v>
      </c>
      <c r="C9533" s="44">
        <v>2457.1</v>
      </c>
      <c r="D9533" s="44" t="s">
        <v>11832</v>
      </c>
      <c r="E9533" s="51" t="s">
        <v>16717</v>
      </c>
      <c r="F9533" s="45" t="s">
        <v>11826</v>
      </c>
      <c r="G9533" s="39" t="s">
        <v>11827</v>
      </c>
    </row>
    <row r="9534" spans="2:7" x14ac:dyDescent="0.25">
      <c r="B9534" s="69" t="s">
        <v>20818</v>
      </c>
      <c r="C9534" s="44">
        <v>2465.1</v>
      </c>
      <c r="D9534" s="44" t="s">
        <v>1822</v>
      </c>
      <c r="E9534" s="51" t="s">
        <v>16718</v>
      </c>
      <c r="F9534" s="45" t="s">
        <v>1823</v>
      </c>
      <c r="G9534" s="39" t="s">
        <v>10789</v>
      </c>
    </row>
    <row r="9535" spans="2:7" x14ac:dyDescent="0.25">
      <c r="B9535" s="69" t="s">
        <v>1822</v>
      </c>
      <c r="C9535" s="44">
        <v>2465.1</v>
      </c>
      <c r="D9535" s="44" t="s">
        <v>1822</v>
      </c>
      <c r="E9535" s="51" t="s">
        <v>16718</v>
      </c>
      <c r="F9535" s="45" t="s">
        <v>1823</v>
      </c>
      <c r="G9535" s="39" t="s">
        <v>10789</v>
      </c>
    </row>
    <row r="9536" spans="2:7" x14ac:dyDescent="0.25">
      <c r="B9536" s="69" t="s">
        <v>757</v>
      </c>
      <c r="C9536" s="44">
        <v>2465.1</v>
      </c>
      <c r="D9536" s="44" t="s">
        <v>1822</v>
      </c>
      <c r="E9536" s="51" t="s">
        <v>16718</v>
      </c>
      <c r="F9536" s="45" t="s">
        <v>1823</v>
      </c>
      <c r="G9536" s="39" t="s">
        <v>10789</v>
      </c>
    </row>
    <row r="9537" spans="2:7" x14ac:dyDescent="0.25">
      <c r="B9537" s="69" t="s">
        <v>8511</v>
      </c>
      <c r="C9537" s="44">
        <v>2465.1</v>
      </c>
      <c r="D9537" s="44" t="s">
        <v>1822</v>
      </c>
      <c r="E9537" s="51" t="s">
        <v>16718</v>
      </c>
      <c r="F9537" s="45" t="s">
        <v>1823</v>
      </c>
      <c r="G9537" s="39" t="s">
        <v>10789</v>
      </c>
    </row>
    <row r="9538" spans="2:7" x14ac:dyDescent="0.25">
      <c r="B9538" s="69" t="s">
        <v>20821</v>
      </c>
      <c r="C9538" s="44">
        <v>2468</v>
      </c>
      <c r="D9538" s="44">
        <v>2468</v>
      </c>
      <c r="E9538" s="51" t="s">
        <v>16719</v>
      </c>
      <c r="F9538" s="45" t="s">
        <v>1824</v>
      </c>
      <c r="G9538" s="39" t="s">
        <v>1825</v>
      </c>
    </row>
    <row r="9539" spans="2:7" x14ac:dyDescent="0.25">
      <c r="B9539" s="69" t="s">
        <v>10166</v>
      </c>
      <c r="C9539" s="44">
        <v>2468</v>
      </c>
      <c r="D9539" s="44">
        <v>2468</v>
      </c>
      <c r="E9539" s="51" t="s">
        <v>16719</v>
      </c>
      <c r="F9539" s="45" t="s">
        <v>1824</v>
      </c>
      <c r="G9539" s="39" t="s">
        <v>1825</v>
      </c>
    </row>
    <row r="9540" spans="2:7" x14ac:dyDescent="0.25">
      <c r="B9540" s="69" t="s">
        <v>10610</v>
      </c>
      <c r="C9540" s="44">
        <v>2468</v>
      </c>
      <c r="D9540" s="44">
        <v>2468</v>
      </c>
      <c r="E9540" s="51" t="s">
        <v>16719</v>
      </c>
      <c r="F9540" s="45" t="s">
        <v>1824</v>
      </c>
      <c r="G9540" s="39" t="s">
        <v>1825</v>
      </c>
    </row>
    <row r="9541" spans="2:7" x14ac:dyDescent="0.25">
      <c r="B9541" s="69" t="s">
        <v>760</v>
      </c>
      <c r="C9541" s="44">
        <v>2468</v>
      </c>
      <c r="D9541" s="44">
        <v>2468</v>
      </c>
      <c r="E9541" s="51" t="s">
        <v>16719</v>
      </c>
      <c r="F9541" s="45" t="s">
        <v>1824</v>
      </c>
      <c r="G9541" s="39" t="s">
        <v>1825</v>
      </c>
    </row>
    <row r="9542" spans="2:7" x14ac:dyDescent="0.25">
      <c r="B9542" s="69" t="s">
        <v>7049</v>
      </c>
      <c r="C9542" s="44">
        <v>2468</v>
      </c>
      <c r="D9542" s="44">
        <v>2468</v>
      </c>
      <c r="E9542" s="51" t="s">
        <v>16719</v>
      </c>
      <c r="F9542" s="45" t="s">
        <v>1824</v>
      </c>
      <c r="G9542" s="39" t="s">
        <v>1825</v>
      </c>
    </row>
    <row r="9543" spans="2:7" x14ac:dyDescent="0.25">
      <c r="B9543" s="69" t="s">
        <v>20804</v>
      </c>
      <c r="C9543" s="44">
        <v>2454</v>
      </c>
      <c r="D9543" s="44">
        <v>2454</v>
      </c>
      <c r="E9543" s="193" t="s">
        <v>13917</v>
      </c>
      <c r="F9543" s="45" t="s">
        <v>34</v>
      </c>
      <c r="G9543" s="39" t="s">
        <v>33</v>
      </c>
    </row>
    <row r="9544" spans="2:7" x14ac:dyDescent="0.25">
      <c r="B9544" s="69" t="s">
        <v>879</v>
      </c>
      <c r="C9544" s="44">
        <v>2454</v>
      </c>
      <c r="D9544" s="44">
        <v>2454</v>
      </c>
      <c r="E9544" s="193" t="s">
        <v>13917</v>
      </c>
      <c r="F9544" s="45" t="s">
        <v>34</v>
      </c>
      <c r="G9544" s="39" t="s">
        <v>33</v>
      </c>
    </row>
    <row r="9545" spans="2:7" x14ac:dyDescent="0.25">
      <c r="B9545" s="69" t="s">
        <v>9751</v>
      </c>
      <c r="C9545" s="44">
        <v>2454</v>
      </c>
      <c r="D9545" s="44">
        <v>2454</v>
      </c>
      <c r="E9545" s="193" t="s">
        <v>13917</v>
      </c>
      <c r="F9545" s="45" t="s">
        <v>34</v>
      </c>
      <c r="G9545" s="39" t="s">
        <v>33</v>
      </c>
    </row>
    <row r="9546" spans="2:7" x14ac:dyDescent="0.25">
      <c r="B9546" s="69" t="s">
        <v>7273</v>
      </c>
      <c r="C9546" s="44">
        <v>2454</v>
      </c>
      <c r="D9546" s="44">
        <v>2454</v>
      </c>
      <c r="E9546" s="193" t="s">
        <v>13917</v>
      </c>
      <c r="F9546" s="45" t="s">
        <v>34</v>
      </c>
      <c r="G9546" s="39" t="s">
        <v>33</v>
      </c>
    </row>
    <row r="9547" spans="2:7" x14ac:dyDescent="0.25">
      <c r="B9547" s="69" t="s">
        <v>10200</v>
      </c>
      <c r="C9547" s="44">
        <v>2454</v>
      </c>
      <c r="D9547" s="44">
        <v>2454</v>
      </c>
      <c r="E9547" s="193" t="s">
        <v>13917</v>
      </c>
      <c r="F9547" s="45" t="s">
        <v>34</v>
      </c>
      <c r="G9547" s="39" t="s">
        <v>33</v>
      </c>
    </row>
    <row r="9548" spans="2:7" x14ac:dyDescent="0.25">
      <c r="B9548" s="69" t="s">
        <v>20814</v>
      </c>
      <c r="C9548" s="44">
        <v>2463</v>
      </c>
      <c r="D9548" s="44">
        <v>2463</v>
      </c>
      <c r="E9548" s="193" t="s">
        <v>13922</v>
      </c>
      <c r="F9548" s="45" t="s">
        <v>29</v>
      </c>
      <c r="G9548" s="39" t="s">
        <v>28</v>
      </c>
    </row>
    <row r="9549" spans="2:7" x14ac:dyDescent="0.25">
      <c r="B9549" s="69" t="s">
        <v>6927</v>
      </c>
      <c r="C9549" s="44">
        <v>2463</v>
      </c>
      <c r="D9549" s="44">
        <v>2463</v>
      </c>
      <c r="E9549" s="193" t="s">
        <v>13922</v>
      </c>
      <c r="F9549" s="45" t="s">
        <v>29</v>
      </c>
      <c r="G9549" s="39" t="s">
        <v>28</v>
      </c>
    </row>
    <row r="9550" spans="2:7" x14ac:dyDescent="0.25">
      <c r="B9550" s="69" t="s">
        <v>9911</v>
      </c>
      <c r="C9550" s="44">
        <v>2463</v>
      </c>
      <c r="D9550" s="44">
        <v>2463</v>
      </c>
      <c r="E9550" s="193" t="s">
        <v>13922</v>
      </c>
      <c r="F9550" s="45" t="s">
        <v>29</v>
      </c>
      <c r="G9550" s="39" t="s">
        <v>28</v>
      </c>
    </row>
    <row r="9551" spans="2:7" x14ac:dyDescent="0.25">
      <c r="B9551" s="69" t="s">
        <v>7044</v>
      </c>
      <c r="C9551" s="44">
        <v>2463</v>
      </c>
      <c r="D9551" s="44">
        <v>2463</v>
      </c>
      <c r="E9551" s="193" t="s">
        <v>13922</v>
      </c>
      <c r="F9551" s="45" t="s">
        <v>29</v>
      </c>
      <c r="G9551" s="39" t="s">
        <v>28</v>
      </c>
    </row>
    <row r="9552" spans="2:7" x14ac:dyDescent="0.25">
      <c r="B9552" s="69" t="s">
        <v>754</v>
      </c>
      <c r="C9552" s="44">
        <v>2463</v>
      </c>
      <c r="D9552" s="44">
        <v>2463</v>
      </c>
      <c r="E9552" s="193" t="s">
        <v>13922</v>
      </c>
      <c r="F9552" s="45" t="s">
        <v>29</v>
      </c>
      <c r="G9552" s="39" t="s">
        <v>28</v>
      </c>
    </row>
    <row r="9553" spans="2:7" x14ac:dyDescent="0.25">
      <c r="B9553" s="69" t="s">
        <v>20813</v>
      </c>
      <c r="C9553" s="44">
        <v>2462</v>
      </c>
      <c r="D9553" s="44">
        <v>2462</v>
      </c>
      <c r="E9553" s="193" t="s">
        <v>13921</v>
      </c>
      <c r="F9553" s="45" t="s">
        <v>18287</v>
      </c>
      <c r="G9553" s="39" t="s">
        <v>30</v>
      </c>
    </row>
    <row r="9554" spans="2:7" x14ac:dyDescent="0.25">
      <c r="B9554" s="69" t="s">
        <v>7043</v>
      </c>
      <c r="C9554" s="44">
        <v>2462</v>
      </c>
      <c r="D9554" s="44">
        <v>2462</v>
      </c>
      <c r="E9554" s="193" t="s">
        <v>13921</v>
      </c>
      <c r="F9554" s="45" t="s">
        <v>18287</v>
      </c>
      <c r="G9554" s="39" t="s">
        <v>30</v>
      </c>
    </row>
    <row r="9555" spans="2:7" x14ac:dyDescent="0.25">
      <c r="B9555" s="69" t="s">
        <v>753</v>
      </c>
      <c r="C9555" s="44">
        <v>2462</v>
      </c>
      <c r="D9555" s="44">
        <v>2462</v>
      </c>
      <c r="E9555" s="193" t="s">
        <v>13921</v>
      </c>
      <c r="F9555" s="45" t="s">
        <v>18287</v>
      </c>
      <c r="G9555" s="39" t="s">
        <v>30</v>
      </c>
    </row>
    <row r="9556" spans="2:7" x14ac:dyDescent="0.25">
      <c r="B9556" s="45" t="s">
        <v>14125</v>
      </c>
      <c r="C9556" s="44">
        <v>2462</v>
      </c>
      <c r="D9556" s="44">
        <v>2462</v>
      </c>
      <c r="E9556" s="193" t="s">
        <v>13921</v>
      </c>
      <c r="F9556" s="45" t="s">
        <v>18287</v>
      </c>
      <c r="G9556" s="39" t="s">
        <v>30</v>
      </c>
    </row>
    <row r="9557" spans="2:7" x14ac:dyDescent="0.25">
      <c r="B9557" s="45" t="s">
        <v>14170</v>
      </c>
      <c r="C9557" s="44">
        <v>2462</v>
      </c>
      <c r="D9557" s="44">
        <v>2462</v>
      </c>
      <c r="E9557" s="193" t="s">
        <v>13921</v>
      </c>
      <c r="F9557" s="45" t="s">
        <v>18287</v>
      </c>
      <c r="G9557" s="39" t="s">
        <v>30</v>
      </c>
    </row>
    <row r="9558" spans="2:7" x14ac:dyDescent="0.25">
      <c r="B9558" s="69" t="s">
        <v>3566</v>
      </c>
      <c r="C9558" s="44">
        <v>2462</v>
      </c>
      <c r="D9558" s="44">
        <v>2462</v>
      </c>
      <c r="E9558" s="193" t="s">
        <v>13921</v>
      </c>
      <c r="F9558" s="45" t="s">
        <v>18287</v>
      </c>
      <c r="G9558" s="39" t="s">
        <v>30</v>
      </c>
    </row>
    <row r="9559" spans="2:7" x14ac:dyDescent="0.25">
      <c r="B9559" s="69" t="s">
        <v>4754</v>
      </c>
      <c r="C9559" s="44">
        <v>2462</v>
      </c>
      <c r="D9559" s="44">
        <v>2462</v>
      </c>
      <c r="E9559" s="193" t="s">
        <v>13921</v>
      </c>
      <c r="F9559" s="45" t="s">
        <v>18287</v>
      </c>
      <c r="G9559" s="39" t="s">
        <v>30</v>
      </c>
    </row>
    <row r="9560" spans="2:7" x14ac:dyDescent="0.25">
      <c r="B9560" s="70" t="s">
        <v>20815</v>
      </c>
      <c r="C9560" s="46">
        <v>2464</v>
      </c>
      <c r="D9560" s="71">
        <v>2464</v>
      </c>
      <c r="E9560" s="53" t="s">
        <v>13923</v>
      </c>
      <c r="F9560" s="211" t="s">
        <v>15357</v>
      </c>
      <c r="G9560" s="71" t="s">
        <v>1819</v>
      </c>
    </row>
    <row r="9561" spans="2:7" x14ac:dyDescent="0.25">
      <c r="B9561" s="70" t="s">
        <v>6744</v>
      </c>
      <c r="C9561" s="46">
        <v>2464</v>
      </c>
      <c r="D9561" s="71">
        <v>2464</v>
      </c>
      <c r="E9561" s="53" t="s">
        <v>13923</v>
      </c>
      <c r="F9561" s="211" t="s">
        <v>15357</v>
      </c>
      <c r="G9561" s="71" t="s">
        <v>1819</v>
      </c>
    </row>
    <row r="9562" spans="2:7" x14ac:dyDescent="0.25">
      <c r="B9562" s="70" t="s">
        <v>7369</v>
      </c>
      <c r="C9562" s="46">
        <v>2464</v>
      </c>
      <c r="D9562" s="71">
        <v>2464</v>
      </c>
      <c r="E9562" s="53" t="s">
        <v>13923</v>
      </c>
      <c r="F9562" s="211" t="s">
        <v>15357</v>
      </c>
      <c r="G9562" s="71" t="s">
        <v>1819</v>
      </c>
    </row>
    <row r="9563" spans="2:7" x14ac:dyDescent="0.25">
      <c r="B9563" s="70" t="s">
        <v>870</v>
      </c>
      <c r="C9563" s="46">
        <v>2464</v>
      </c>
      <c r="D9563" s="71">
        <v>2464</v>
      </c>
      <c r="E9563" s="53" t="s">
        <v>13923</v>
      </c>
      <c r="F9563" s="211" t="s">
        <v>15357</v>
      </c>
      <c r="G9563" s="71" t="s">
        <v>1819</v>
      </c>
    </row>
    <row r="9564" spans="2:7" x14ac:dyDescent="0.25">
      <c r="B9564" s="69" t="s">
        <v>15357</v>
      </c>
      <c r="C9564" s="44">
        <v>2464</v>
      </c>
      <c r="D9564" s="44">
        <v>2464</v>
      </c>
      <c r="E9564" s="193" t="s">
        <v>13923</v>
      </c>
      <c r="F9564" s="45" t="s">
        <v>15357</v>
      </c>
      <c r="G9564" s="39" t="s">
        <v>1819</v>
      </c>
    </row>
    <row r="9565" spans="2:7" x14ac:dyDescent="0.25">
      <c r="B9565" s="70" t="s">
        <v>7045</v>
      </c>
      <c r="C9565" s="46">
        <v>2464</v>
      </c>
      <c r="D9565" s="71">
        <v>2464</v>
      </c>
      <c r="E9565" s="53" t="s">
        <v>13923</v>
      </c>
      <c r="F9565" s="211" t="s">
        <v>15357</v>
      </c>
      <c r="G9565" s="71" t="s">
        <v>1819</v>
      </c>
    </row>
    <row r="9566" spans="2:7" x14ac:dyDescent="0.25">
      <c r="B9566" s="69" t="s">
        <v>20808</v>
      </c>
      <c r="C9566" s="44">
        <v>2456</v>
      </c>
      <c r="D9566" s="44">
        <v>2456</v>
      </c>
      <c r="E9566" s="51" t="s">
        <v>16720</v>
      </c>
      <c r="F9566" s="45" t="s">
        <v>1808</v>
      </c>
      <c r="G9566" s="39" t="s">
        <v>1809</v>
      </c>
    </row>
    <row r="9567" spans="2:7" x14ac:dyDescent="0.25">
      <c r="B9567" s="69" t="s">
        <v>7280</v>
      </c>
      <c r="C9567" s="44">
        <v>2456</v>
      </c>
      <c r="D9567" s="44">
        <v>2456</v>
      </c>
      <c r="E9567" s="51" t="s">
        <v>16720</v>
      </c>
      <c r="F9567" s="45" t="s">
        <v>1808</v>
      </c>
      <c r="G9567" s="39" t="s">
        <v>1809</v>
      </c>
    </row>
    <row r="9568" spans="2:7" x14ac:dyDescent="0.25">
      <c r="B9568" s="69" t="s">
        <v>7785</v>
      </c>
      <c r="C9568" s="44">
        <v>2456</v>
      </c>
      <c r="D9568" s="44">
        <v>2456</v>
      </c>
      <c r="E9568" s="51" t="s">
        <v>16720</v>
      </c>
      <c r="F9568" s="45" t="s">
        <v>1808</v>
      </c>
      <c r="G9568" s="39" t="s">
        <v>1809</v>
      </c>
    </row>
    <row r="9569" spans="2:7" x14ac:dyDescent="0.25">
      <c r="B9569" s="69" t="s">
        <v>10214</v>
      </c>
      <c r="C9569" s="44">
        <v>2456</v>
      </c>
      <c r="D9569" s="44">
        <v>2456</v>
      </c>
      <c r="E9569" s="51" t="s">
        <v>16720</v>
      </c>
      <c r="F9569" s="45" t="s">
        <v>1808</v>
      </c>
      <c r="G9569" s="39" t="s">
        <v>1809</v>
      </c>
    </row>
    <row r="9570" spans="2:7" x14ac:dyDescent="0.25">
      <c r="B9570" s="69" t="s">
        <v>749</v>
      </c>
      <c r="C9570" s="44">
        <v>2456</v>
      </c>
      <c r="D9570" s="44">
        <v>2456</v>
      </c>
      <c r="E9570" s="51" t="s">
        <v>16720</v>
      </c>
      <c r="F9570" s="45" t="s">
        <v>1808</v>
      </c>
      <c r="G9570" s="39" t="s">
        <v>1809</v>
      </c>
    </row>
    <row r="9571" spans="2:7" x14ac:dyDescent="0.25">
      <c r="B9571" s="69" t="s">
        <v>9753</v>
      </c>
      <c r="C9571" s="44">
        <v>2456</v>
      </c>
      <c r="D9571" s="44">
        <v>2456</v>
      </c>
      <c r="E9571" s="51" t="s">
        <v>16720</v>
      </c>
      <c r="F9571" s="45" t="s">
        <v>1808</v>
      </c>
      <c r="G9571" s="39" t="s">
        <v>1809</v>
      </c>
    </row>
    <row r="9572" spans="2:7" x14ac:dyDescent="0.25">
      <c r="B9572" s="69" t="s">
        <v>20811</v>
      </c>
      <c r="C9572" s="44">
        <v>2460</v>
      </c>
      <c r="D9572" s="44">
        <v>2460</v>
      </c>
      <c r="E9572" s="193" t="s">
        <v>13919</v>
      </c>
      <c r="F9572" s="45" t="s">
        <v>1816</v>
      </c>
      <c r="G9572" s="39" t="s">
        <v>1817</v>
      </c>
    </row>
    <row r="9573" spans="2:7" x14ac:dyDescent="0.25">
      <c r="B9573" s="69" t="s">
        <v>751</v>
      </c>
      <c r="C9573" s="44">
        <v>2460</v>
      </c>
      <c r="D9573" s="44">
        <v>2460</v>
      </c>
      <c r="E9573" s="193" t="s">
        <v>13919</v>
      </c>
      <c r="F9573" s="45" t="s">
        <v>1816</v>
      </c>
      <c r="G9573" s="39" t="s">
        <v>1817</v>
      </c>
    </row>
    <row r="9574" spans="2:7" x14ac:dyDescent="0.25">
      <c r="B9574" s="69" t="s">
        <v>7041</v>
      </c>
      <c r="C9574" s="44">
        <v>2460</v>
      </c>
      <c r="D9574" s="44">
        <v>2460</v>
      </c>
      <c r="E9574" s="193" t="s">
        <v>13919</v>
      </c>
      <c r="F9574" s="45" t="s">
        <v>1816</v>
      </c>
      <c r="G9574" s="39" t="s">
        <v>1817</v>
      </c>
    </row>
    <row r="9575" spans="2:7" x14ac:dyDescent="0.25">
      <c r="B9575" s="69" t="s">
        <v>10411</v>
      </c>
      <c r="C9575" s="44">
        <v>2460</v>
      </c>
      <c r="D9575" s="44">
        <v>2460</v>
      </c>
      <c r="E9575" s="193" t="s">
        <v>13919</v>
      </c>
      <c r="F9575" s="45" t="s">
        <v>1816</v>
      </c>
      <c r="G9575" s="39" t="s">
        <v>1817</v>
      </c>
    </row>
    <row r="9576" spans="2:7" x14ac:dyDescent="0.25">
      <c r="B9576" s="69" t="s">
        <v>10465</v>
      </c>
      <c r="C9576" s="44">
        <v>2460</v>
      </c>
      <c r="D9576" s="44">
        <v>2460</v>
      </c>
      <c r="E9576" s="193" t="s">
        <v>13919</v>
      </c>
      <c r="F9576" s="45" t="s">
        <v>1816</v>
      </c>
      <c r="G9576" s="39" t="s">
        <v>1817</v>
      </c>
    </row>
    <row r="9577" spans="2:7" x14ac:dyDescent="0.25">
      <c r="B9577" s="69" t="s">
        <v>20807</v>
      </c>
      <c r="C9577" s="44">
        <v>2455.1999999999998</v>
      </c>
      <c r="D9577" s="44" t="s">
        <v>1806</v>
      </c>
      <c r="E9577" s="51" t="s">
        <v>16721</v>
      </c>
      <c r="F9577" s="45" t="s">
        <v>1807</v>
      </c>
      <c r="G9577" s="39" t="s">
        <v>18286</v>
      </c>
    </row>
    <row r="9578" spans="2:7" x14ac:dyDescent="0.25">
      <c r="B9578" s="69" t="s">
        <v>1806</v>
      </c>
      <c r="C9578" s="44">
        <v>2455.1999999999998</v>
      </c>
      <c r="D9578" s="44" t="s">
        <v>1806</v>
      </c>
      <c r="E9578" s="51" t="s">
        <v>16721</v>
      </c>
      <c r="F9578" s="45" t="s">
        <v>1807</v>
      </c>
      <c r="G9578" s="39" t="s">
        <v>18286</v>
      </c>
    </row>
    <row r="9579" spans="2:7" x14ac:dyDescent="0.25">
      <c r="B9579" s="69" t="s">
        <v>8509</v>
      </c>
      <c r="C9579" s="44">
        <v>2455.1999999999998</v>
      </c>
      <c r="D9579" s="44" t="s">
        <v>1806</v>
      </c>
      <c r="E9579" s="51" t="s">
        <v>16721</v>
      </c>
      <c r="F9579" s="45" t="s">
        <v>1807</v>
      </c>
      <c r="G9579" s="39" t="s">
        <v>18286</v>
      </c>
    </row>
    <row r="9580" spans="2:7" x14ac:dyDescent="0.25">
      <c r="B9580" s="69" t="s">
        <v>748</v>
      </c>
      <c r="C9580" s="44">
        <v>2455.1999999999998</v>
      </c>
      <c r="D9580" s="44" t="s">
        <v>1806</v>
      </c>
      <c r="E9580" s="51" t="s">
        <v>16721</v>
      </c>
      <c r="F9580" s="45" t="s">
        <v>1807</v>
      </c>
      <c r="G9580" s="39" t="s">
        <v>18286</v>
      </c>
    </row>
    <row r="9581" spans="2:7" x14ac:dyDescent="0.25">
      <c r="B9581" s="69" t="s">
        <v>20809</v>
      </c>
      <c r="C9581" s="44">
        <v>2457</v>
      </c>
      <c r="D9581" s="44">
        <v>2457</v>
      </c>
      <c r="E9581" s="51" t="s">
        <v>16722</v>
      </c>
      <c r="F9581" s="45" t="s">
        <v>1810</v>
      </c>
      <c r="G9581" s="39" t="s">
        <v>1811</v>
      </c>
    </row>
    <row r="9582" spans="2:7" x14ac:dyDescent="0.25">
      <c r="B9582" s="69" t="s">
        <v>750</v>
      </c>
      <c r="C9582" s="44">
        <v>2457</v>
      </c>
      <c r="D9582" s="44">
        <v>2457</v>
      </c>
      <c r="E9582" s="51" t="s">
        <v>16722</v>
      </c>
      <c r="F9582" s="45" t="s">
        <v>1810</v>
      </c>
      <c r="G9582" s="39" t="s">
        <v>1811</v>
      </c>
    </row>
    <row r="9583" spans="2:7" x14ac:dyDescent="0.25">
      <c r="B9583" s="69" t="s">
        <v>9754</v>
      </c>
      <c r="C9583" s="44">
        <v>2457</v>
      </c>
      <c r="D9583" s="44">
        <v>2457</v>
      </c>
      <c r="E9583" s="51" t="s">
        <v>16722</v>
      </c>
      <c r="F9583" s="45" t="s">
        <v>1810</v>
      </c>
      <c r="G9583" s="39" t="s">
        <v>1811</v>
      </c>
    </row>
    <row r="9584" spans="2:7" x14ac:dyDescent="0.25">
      <c r="B9584" s="69" t="s">
        <v>7347</v>
      </c>
      <c r="C9584" s="44">
        <v>2457</v>
      </c>
      <c r="D9584" s="44">
        <v>2457</v>
      </c>
      <c r="E9584" s="51" t="s">
        <v>16722</v>
      </c>
      <c r="F9584" s="45" t="s">
        <v>1810</v>
      </c>
      <c r="G9584" s="39" t="s">
        <v>1811</v>
      </c>
    </row>
    <row r="9585" spans="2:7" x14ac:dyDescent="0.25">
      <c r="B9585" s="69" t="s">
        <v>6710</v>
      </c>
      <c r="C9585" s="44">
        <v>2457</v>
      </c>
      <c r="D9585" s="44">
        <v>2457</v>
      </c>
      <c r="E9585" s="51" t="s">
        <v>16722</v>
      </c>
      <c r="F9585" s="45" t="s">
        <v>1810</v>
      </c>
      <c r="G9585" s="39" t="s">
        <v>1811</v>
      </c>
    </row>
    <row r="9586" spans="2:7" x14ac:dyDescent="0.25">
      <c r="B9586" s="69" t="s">
        <v>5953</v>
      </c>
      <c r="C9586" s="44">
        <v>2457</v>
      </c>
      <c r="D9586" s="44">
        <v>2457</v>
      </c>
      <c r="E9586" s="51" t="s">
        <v>16722</v>
      </c>
      <c r="F9586" s="45" t="s">
        <v>1810</v>
      </c>
      <c r="G9586" s="39" t="s">
        <v>1811</v>
      </c>
    </row>
    <row r="9587" spans="2:7" x14ac:dyDescent="0.25">
      <c r="B9587" s="70" t="s">
        <v>20812</v>
      </c>
      <c r="C9587" s="46">
        <v>2461</v>
      </c>
      <c r="D9587" s="71">
        <v>2461</v>
      </c>
      <c r="E9587" s="53" t="s">
        <v>13920</v>
      </c>
      <c r="F9587" s="211" t="s">
        <v>15356</v>
      </c>
      <c r="G9587" s="71" t="s">
        <v>1818</v>
      </c>
    </row>
    <row r="9588" spans="2:7" x14ac:dyDescent="0.25">
      <c r="B9588" s="70" t="s">
        <v>6789</v>
      </c>
      <c r="C9588" s="46">
        <v>2461</v>
      </c>
      <c r="D9588" s="71">
        <v>2461</v>
      </c>
      <c r="E9588" s="53" t="s">
        <v>13920</v>
      </c>
      <c r="F9588" s="211" t="s">
        <v>15356</v>
      </c>
      <c r="G9588" s="71" t="s">
        <v>1818</v>
      </c>
    </row>
    <row r="9589" spans="2:7" x14ac:dyDescent="0.25">
      <c r="B9589" s="70" t="s">
        <v>10143</v>
      </c>
      <c r="C9589" s="46">
        <v>2461</v>
      </c>
      <c r="D9589" s="71">
        <v>2461</v>
      </c>
      <c r="E9589" s="53" t="s">
        <v>13920</v>
      </c>
      <c r="F9589" s="211" t="s">
        <v>15356</v>
      </c>
      <c r="G9589" s="71" t="s">
        <v>1818</v>
      </c>
    </row>
    <row r="9590" spans="2:7" x14ac:dyDescent="0.25">
      <c r="B9590" s="69" t="s">
        <v>15356</v>
      </c>
      <c r="C9590" s="44">
        <v>2461</v>
      </c>
      <c r="D9590" s="44">
        <v>2461</v>
      </c>
      <c r="E9590" s="193" t="s">
        <v>13920</v>
      </c>
      <c r="F9590" s="45" t="s">
        <v>15356</v>
      </c>
      <c r="G9590" s="39" t="s">
        <v>1818</v>
      </c>
    </row>
    <row r="9591" spans="2:7" x14ac:dyDescent="0.25">
      <c r="B9591" s="70" t="s">
        <v>15559</v>
      </c>
      <c r="C9591" s="46">
        <v>2461</v>
      </c>
      <c r="D9591" s="71">
        <v>2461</v>
      </c>
      <c r="E9591" s="53" t="s">
        <v>13920</v>
      </c>
      <c r="F9591" s="211" t="s">
        <v>15356</v>
      </c>
      <c r="G9591" s="71" t="s">
        <v>1818</v>
      </c>
    </row>
    <row r="9592" spans="2:7" x14ac:dyDescent="0.25">
      <c r="B9592" s="70" t="s">
        <v>7042</v>
      </c>
      <c r="C9592" s="46">
        <v>2461</v>
      </c>
      <c r="D9592" s="71">
        <v>2461</v>
      </c>
      <c r="E9592" s="53" t="s">
        <v>13920</v>
      </c>
      <c r="F9592" s="211" t="s">
        <v>15356</v>
      </c>
      <c r="G9592" s="71" t="s">
        <v>1818</v>
      </c>
    </row>
    <row r="9593" spans="2:7" x14ac:dyDescent="0.25">
      <c r="B9593" s="70" t="s">
        <v>752</v>
      </c>
      <c r="C9593" s="46">
        <v>2461</v>
      </c>
      <c r="D9593" s="71">
        <v>2461</v>
      </c>
      <c r="E9593" s="53" t="s">
        <v>13920</v>
      </c>
      <c r="F9593" s="211" t="s">
        <v>15356</v>
      </c>
      <c r="G9593" s="71" t="s">
        <v>1818</v>
      </c>
    </row>
    <row r="9594" spans="2:7" x14ac:dyDescent="0.25">
      <c r="B9594" s="69" t="s">
        <v>15448</v>
      </c>
      <c r="C9594" s="69">
        <v>2194</v>
      </c>
      <c r="D9594" s="69"/>
      <c r="E9594" s="190" t="s">
        <v>15411</v>
      </c>
      <c r="F9594" s="212" t="s">
        <v>15448</v>
      </c>
      <c r="G9594" s="39" t="s">
        <v>15503</v>
      </c>
    </row>
    <row r="9595" spans="2:7" x14ac:dyDescent="0.25">
      <c r="B9595" s="69" t="s">
        <v>20798</v>
      </c>
      <c r="C9595" s="44">
        <v>2450</v>
      </c>
      <c r="D9595" s="44">
        <v>2450</v>
      </c>
      <c r="E9595" s="193" t="s">
        <v>13913</v>
      </c>
      <c r="F9595" s="45" t="s">
        <v>36</v>
      </c>
      <c r="G9595" s="39" t="s">
        <v>35</v>
      </c>
    </row>
    <row r="9596" spans="2:7" x14ac:dyDescent="0.25">
      <c r="B9596" s="69" t="s">
        <v>9747</v>
      </c>
      <c r="C9596" s="44">
        <v>2450</v>
      </c>
      <c r="D9596" s="44">
        <v>2450</v>
      </c>
      <c r="E9596" s="193" t="s">
        <v>13913</v>
      </c>
      <c r="F9596" s="45" t="s">
        <v>36</v>
      </c>
      <c r="G9596" s="39" t="s">
        <v>35</v>
      </c>
    </row>
    <row r="9597" spans="2:7" x14ac:dyDescent="0.25">
      <c r="B9597" s="69" t="s">
        <v>15030</v>
      </c>
      <c r="C9597" s="44">
        <v>2450</v>
      </c>
      <c r="D9597" s="44">
        <v>2450</v>
      </c>
      <c r="E9597" s="193" t="s">
        <v>13913</v>
      </c>
      <c r="F9597" s="45" t="s">
        <v>36</v>
      </c>
      <c r="G9597" s="39" t="s">
        <v>35</v>
      </c>
    </row>
    <row r="9598" spans="2:7" x14ac:dyDescent="0.25">
      <c r="B9598" s="69" t="s">
        <v>10430</v>
      </c>
      <c r="C9598" s="44">
        <v>2450</v>
      </c>
      <c r="D9598" s="44">
        <v>2450</v>
      </c>
      <c r="E9598" s="193" t="s">
        <v>13913</v>
      </c>
      <c r="F9598" s="45" t="s">
        <v>36</v>
      </c>
      <c r="G9598" s="39" t="s">
        <v>35</v>
      </c>
    </row>
    <row r="9599" spans="2:7" x14ac:dyDescent="0.25">
      <c r="B9599" s="69" t="s">
        <v>2278</v>
      </c>
      <c r="C9599" s="44">
        <v>2450</v>
      </c>
      <c r="D9599" s="44">
        <v>2450</v>
      </c>
      <c r="E9599" s="193" t="s">
        <v>13913</v>
      </c>
      <c r="F9599" s="45" t="s">
        <v>36</v>
      </c>
      <c r="G9599" s="39" t="s">
        <v>35</v>
      </c>
    </row>
    <row r="9600" spans="2:7" x14ac:dyDescent="0.25">
      <c r="B9600" s="69" t="s">
        <v>20797</v>
      </c>
      <c r="C9600" s="44">
        <v>2449</v>
      </c>
      <c r="D9600" s="44">
        <v>2449</v>
      </c>
      <c r="E9600" s="193" t="s">
        <v>13912</v>
      </c>
      <c r="F9600" s="45" t="s">
        <v>38</v>
      </c>
      <c r="G9600" s="39" t="s">
        <v>37</v>
      </c>
    </row>
    <row r="9601" spans="2:7" x14ac:dyDescent="0.25">
      <c r="B9601" s="69" t="s">
        <v>9746</v>
      </c>
      <c r="C9601" s="44">
        <v>2449</v>
      </c>
      <c r="D9601" s="44">
        <v>2449</v>
      </c>
      <c r="E9601" s="193" t="s">
        <v>13912</v>
      </c>
      <c r="F9601" s="45" t="s">
        <v>38</v>
      </c>
      <c r="G9601" s="39" t="s">
        <v>37</v>
      </c>
    </row>
    <row r="9602" spans="2:7" x14ac:dyDescent="0.25">
      <c r="B9602" s="69" t="s">
        <v>846</v>
      </c>
      <c r="C9602" s="44">
        <v>2449</v>
      </c>
      <c r="D9602" s="44">
        <v>2449</v>
      </c>
      <c r="E9602" s="193" t="s">
        <v>13912</v>
      </c>
      <c r="F9602" s="45" t="s">
        <v>38</v>
      </c>
      <c r="G9602" s="39" t="s">
        <v>37</v>
      </c>
    </row>
    <row r="9603" spans="2:7" x14ac:dyDescent="0.25">
      <c r="B9603" s="69" t="s">
        <v>5553</v>
      </c>
      <c r="C9603" s="44">
        <v>2449</v>
      </c>
      <c r="D9603" s="44">
        <v>2449</v>
      </c>
      <c r="E9603" s="193" t="s">
        <v>13912</v>
      </c>
      <c r="F9603" s="45" t="s">
        <v>38</v>
      </c>
      <c r="G9603" s="39" t="s">
        <v>37</v>
      </c>
    </row>
    <row r="9604" spans="2:7" x14ac:dyDescent="0.25">
      <c r="B9604" s="69" t="s">
        <v>8214</v>
      </c>
      <c r="C9604" s="44">
        <v>2449</v>
      </c>
      <c r="D9604" s="44">
        <v>2449</v>
      </c>
      <c r="E9604" s="193" t="s">
        <v>13912</v>
      </c>
      <c r="F9604" s="45" t="s">
        <v>38</v>
      </c>
      <c r="G9604" s="39" t="s">
        <v>37</v>
      </c>
    </row>
    <row r="9605" spans="2:7" x14ac:dyDescent="0.25">
      <c r="B9605" s="69" t="s">
        <v>20779</v>
      </c>
      <c r="C9605" s="44">
        <v>2432</v>
      </c>
      <c r="D9605" s="44">
        <v>2432</v>
      </c>
      <c r="E9605" s="193" t="s">
        <v>13896</v>
      </c>
      <c r="F9605" s="45" t="s">
        <v>55</v>
      </c>
      <c r="G9605" s="39" t="s">
        <v>54</v>
      </c>
    </row>
    <row r="9606" spans="2:7" x14ac:dyDescent="0.25">
      <c r="B9606" s="69" t="s">
        <v>6840</v>
      </c>
      <c r="C9606" s="44">
        <v>2432</v>
      </c>
      <c r="D9606" s="44">
        <v>2432</v>
      </c>
      <c r="E9606" s="193" t="s">
        <v>13896</v>
      </c>
      <c r="F9606" s="45" t="s">
        <v>55</v>
      </c>
      <c r="G9606" s="39" t="s">
        <v>54</v>
      </c>
    </row>
    <row r="9607" spans="2:7" x14ac:dyDescent="0.25">
      <c r="B9607" s="69" t="s">
        <v>4774</v>
      </c>
      <c r="C9607" s="44">
        <v>2432</v>
      </c>
      <c r="D9607" s="44">
        <v>2432</v>
      </c>
      <c r="E9607" s="193" t="s">
        <v>13896</v>
      </c>
      <c r="F9607" s="45" t="s">
        <v>55</v>
      </c>
      <c r="G9607" s="39" t="s">
        <v>54</v>
      </c>
    </row>
    <row r="9608" spans="2:7" x14ac:dyDescent="0.25">
      <c r="B9608" s="69" t="s">
        <v>9730</v>
      </c>
      <c r="C9608" s="44">
        <v>2432</v>
      </c>
      <c r="D9608" s="44">
        <v>2432</v>
      </c>
      <c r="E9608" s="193" t="s">
        <v>13896</v>
      </c>
      <c r="F9608" s="45" t="s">
        <v>55</v>
      </c>
      <c r="G9608" s="39" t="s">
        <v>54</v>
      </c>
    </row>
    <row r="9609" spans="2:7" x14ac:dyDescent="0.25">
      <c r="B9609" s="69" t="s">
        <v>727</v>
      </c>
      <c r="C9609" s="44">
        <v>2432</v>
      </c>
      <c r="D9609" s="44">
        <v>2432</v>
      </c>
      <c r="E9609" s="193" t="s">
        <v>13896</v>
      </c>
      <c r="F9609" s="45" t="s">
        <v>55</v>
      </c>
      <c r="G9609" s="39" t="s">
        <v>54</v>
      </c>
    </row>
    <row r="9610" spans="2:7" x14ac:dyDescent="0.25">
      <c r="B9610" s="69" t="s">
        <v>20781</v>
      </c>
      <c r="C9610" s="44">
        <v>2433</v>
      </c>
      <c r="D9610" s="44">
        <v>2433</v>
      </c>
      <c r="E9610" s="193" t="s">
        <v>13897</v>
      </c>
      <c r="F9610" s="45" t="s">
        <v>8479</v>
      </c>
      <c r="G9610" s="39" t="s">
        <v>8480</v>
      </c>
    </row>
    <row r="9611" spans="2:7" x14ac:dyDescent="0.25">
      <c r="B9611" s="69" t="s">
        <v>10741</v>
      </c>
      <c r="C9611" s="44">
        <v>2433</v>
      </c>
      <c r="D9611" s="44">
        <v>2433</v>
      </c>
      <c r="E9611" s="193" t="s">
        <v>13897</v>
      </c>
      <c r="F9611" s="45" t="s">
        <v>8479</v>
      </c>
      <c r="G9611" s="39" t="s">
        <v>8480</v>
      </c>
    </row>
    <row r="9612" spans="2:7" x14ac:dyDescent="0.25">
      <c r="B9612" s="69" t="s">
        <v>7178</v>
      </c>
      <c r="C9612" s="44">
        <v>2433</v>
      </c>
      <c r="D9612" s="44">
        <v>2433</v>
      </c>
      <c r="E9612" s="193" t="s">
        <v>13897</v>
      </c>
      <c r="F9612" s="45" t="s">
        <v>8479</v>
      </c>
      <c r="G9612" s="39" t="s">
        <v>8480</v>
      </c>
    </row>
    <row r="9613" spans="2:7" x14ac:dyDescent="0.25">
      <c r="B9613" s="69" t="s">
        <v>729</v>
      </c>
      <c r="C9613" s="44">
        <v>2433</v>
      </c>
      <c r="D9613" s="44">
        <v>2433</v>
      </c>
      <c r="E9613" s="193" t="s">
        <v>13897</v>
      </c>
      <c r="F9613" s="45" t="s">
        <v>8479</v>
      </c>
      <c r="G9613" s="39" t="s">
        <v>8480</v>
      </c>
    </row>
    <row r="9614" spans="2:7" x14ac:dyDescent="0.25">
      <c r="B9614" s="69" t="s">
        <v>9731</v>
      </c>
      <c r="C9614" s="44">
        <v>2433</v>
      </c>
      <c r="D9614" s="44">
        <v>2433</v>
      </c>
      <c r="E9614" s="193" t="s">
        <v>13897</v>
      </c>
      <c r="F9614" s="45" t="s">
        <v>8479</v>
      </c>
      <c r="G9614" s="39" t="s">
        <v>8480</v>
      </c>
    </row>
    <row r="9615" spans="2:7" x14ac:dyDescent="0.25">
      <c r="B9615" s="69" t="s">
        <v>15449</v>
      </c>
      <c r="C9615" s="69">
        <v>2199</v>
      </c>
      <c r="D9615" s="69"/>
      <c r="E9615" s="190" t="s">
        <v>15412</v>
      </c>
      <c r="F9615" s="212" t="s">
        <v>15449</v>
      </c>
      <c r="G9615" s="39" t="s">
        <v>15504</v>
      </c>
    </row>
    <row r="9616" spans="2:7" x14ac:dyDescent="0.25">
      <c r="B9616" s="69" t="s">
        <v>20777</v>
      </c>
      <c r="C9616" s="44">
        <v>2430</v>
      </c>
      <c r="D9616" s="44">
        <v>2430</v>
      </c>
      <c r="E9616" s="193" t="s">
        <v>13894</v>
      </c>
      <c r="F9616" s="45" t="s">
        <v>8474</v>
      </c>
      <c r="G9616" s="39" t="s">
        <v>8475</v>
      </c>
    </row>
    <row r="9617" spans="2:7" x14ac:dyDescent="0.25">
      <c r="B9617" s="69" t="s">
        <v>9728</v>
      </c>
      <c r="C9617" s="44">
        <v>2430</v>
      </c>
      <c r="D9617" s="44">
        <v>2430</v>
      </c>
      <c r="E9617" s="193" t="s">
        <v>13894</v>
      </c>
      <c r="F9617" s="45" t="s">
        <v>8474</v>
      </c>
      <c r="G9617" s="39" t="s">
        <v>8475</v>
      </c>
    </row>
    <row r="9618" spans="2:7" x14ac:dyDescent="0.25">
      <c r="B9618" s="69" t="s">
        <v>725</v>
      </c>
      <c r="C9618" s="44">
        <v>2430</v>
      </c>
      <c r="D9618" s="44">
        <v>2430</v>
      </c>
      <c r="E9618" s="193" t="s">
        <v>13894</v>
      </c>
      <c r="F9618" s="45" t="s">
        <v>8474</v>
      </c>
      <c r="G9618" s="39" t="s">
        <v>8475</v>
      </c>
    </row>
    <row r="9619" spans="2:7" x14ac:dyDescent="0.25">
      <c r="B9619" s="69" t="s">
        <v>7117</v>
      </c>
      <c r="C9619" s="44">
        <v>2430</v>
      </c>
      <c r="D9619" s="44">
        <v>2430</v>
      </c>
      <c r="E9619" s="193" t="s">
        <v>13894</v>
      </c>
      <c r="F9619" s="45" t="s">
        <v>8474</v>
      </c>
      <c r="G9619" s="39" t="s">
        <v>8475</v>
      </c>
    </row>
    <row r="9620" spans="2:7" x14ac:dyDescent="0.25">
      <c r="B9620" s="69" t="s">
        <v>10721</v>
      </c>
      <c r="C9620" s="44">
        <v>2430</v>
      </c>
      <c r="D9620" s="44">
        <v>2430</v>
      </c>
      <c r="E9620" s="193" t="s">
        <v>13894</v>
      </c>
      <c r="F9620" s="45" t="s">
        <v>8474</v>
      </c>
      <c r="G9620" s="39" t="s">
        <v>8475</v>
      </c>
    </row>
    <row r="9621" spans="2:7" x14ac:dyDescent="0.25">
      <c r="B9621" s="69" t="s">
        <v>20778</v>
      </c>
      <c r="C9621" s="44">
        <v>2431</v>
      </c>
      <c r="D9621" s="44">
        <v>2431</v>
      </c>
      <c r="E9621" s="193" t="s">
        <v>13895</v>
      </c>
      <c r="F9621" s="45" t="s">
        <v>8476</v>
      </c>
      <c r="G9621" s="39" t="s">
        <v>11691</v>
      </c>
    </row>
    <row r="9622" spans="2:7" x14ac:dyDescent="0.25">
      <c r="B9622" s="69" t="s">
        <v>11692</v>
      </c>
      <c r="C9622" s="44">
        <v>2431</v>
      </c>
      <c r="D9622" s="44">
        <v>2431</v>
      </c>
      <c r="E9622" s="193" t="s">
        <v>13895</v>
      </c>
      <c r="F9622" s="45" t="s">
        <v>8476</v>
      </c>
      <c r="G9622" s="39" t="s">
        <v>11691</v>
      </c>
    </row>
    <row r="9623" spans="2:7" x14ac:dyDescent="0.25">
      <c r="B9623" s="69" t="s">
        <v>11693</v>
      </c>
      <c r="C9623" s="44">
        <v>2431</v>
      </c>
      <c r="D9623" s="44">
        <v>2431</v>
      </c>
      <c r="E9623" s="193" t="s">
        <v>13895</v>
      </c>
      <c r="F9623" s="45" t="s">
        <v>8476</v>
      </c>
      <c r="G9623" s="39" t="s">
        <v>11691</v>
      </c>
    </row>
    <row r="9624" spans="2:7" x14ac:dyDescent="0.25">
      <c r="B9624" s="69" t="s">
        <v>726</v>
      </c>
      <c r="C9624" s="44">
        <v>2431</v>
      </c>
      <c r="D9624" s="44">
        <v>2431</v>
      </c>
      <c r="E9624" s="193" t="s">
        <v>13895</v>
      </c>
      <c r="F9624" s="45" t="s">
        <v>8476</v>
      </c>
      <c r="G9624" s="39" t="s">
        <v>11691</v>
      </c>
    </row>
    <row r="9625" spans="2:7" x14ac:dyDescent="0.25">
      <c r="B9625" s="69" t="s">
        <v>9729</v>
      </c>
      <c r="C9625" s="44">
        <v>2431</v>
      </c>
      <c r="D9625" s="44">
        <v>2431</v>
      </c>
      <c r="E9625" s="193" t="s">
        <v>13895</v>
      </c>
      <c r="F9625" s="45" t="s">
        <v>8476</v>
      </c>
      <c r="G9625" s="39" t="s">
        <v>11691</v>
      </c>
    </row>
    <row r="9626" spans="2:7" x14ac:dyDescent="0.25">
      <c r="B9626" s="70" t="s">
        <v>20780</v>
      </c>
      <c r="C9626" s="46">
        <v>2432.1</v>
      </c>
      <c r="D9626" s="71" t="s">
        <v>8477</v>
      </c>
      <c r="E9626" s="53" t="s">
        <v>16723</v>
      </c>
      <c r="F9626" s="211" t="s">
        <v>15355</v>
      </c>
      <c r="G9626" s="71" t="s">
        <v>8478</v>
      </c>
    </row>
    <row r="9627" spans="2:7" x14ac:dyDescent="0.25">
      <c r="B9627" s="70" t="s">
        <v>8477</v>
      </c>
      <c r="C9627" s="46">
        <v>2432.1</v>
      </c>
      <c r="D9627" s="71" t="s">
        <v>8477</v>
      </c>
      <c r="E9627" s="53" t="s">
        <v>16723</v>
      </c>
      <c r="F9627" s="211" t="s">
        <v>15355</v>
      </c>
      <c r="G9627" s="71" t="s">
        <v>8478</v>
      </c>
    </row>
    <row r="9628" spans="2:7" x14ac:dyDescent="0.25">
      <c r="B9628" s="70" t="s">
        <v>1018</v>
      </c>
      <c r="C9628" s="46">
        <v>2432.1</v>
      </c>
      <c r="D9628" s="71" t="s">
        <v>8477</v>
      </c>
      <c r="E9628" s="53" t="s">
        <v>16723</v>
      </c>
      <c r="F9628" s="211" t="s">
        <v>15355</v>
      </c>
      <c r="G9628" s="71" t="s">
        <v>8478</v>
      </c>
    </row>
    <row r="9629" spans="2:7" x14ac:dyDescent="0.25">
      <c r="B9629" s="70" t="s">
        <v>2307</v>
      </c>
      <c r="C9629" s="46">
        <v>2432.1</v>
      </c>
      <c r="D9629" s="71" t="s">
        <v>8477</v>
      </c>
      <c r="E9629" s="53" t="s">
        <v>16723</v>
      </c>
      <c r="F9629" s="211" t="s">
        <v>15355</v>
      </c>
      <c r="G9629" s="71" t="s">
        <v>8478</v>
      </c>
    </row>
    <row r="9630" spans="2:7" x14ac:dyDescent="0.25">
      <c r="B9630" s="70" t="s">
        <v>8504</v>
      </c>
      <c r="C9630" s="46">
        <v>2432.1</v>
      </c>
      <c r="D9630" s="71" t="s">
        <v>8477</v>
      </c>
      <c r="E9630" s="53" t="s">
        <v>16723</v>
      </c>
      <c r="F9630" s="211" t="s">
        <v>15355</v>
      </c>
      <c r="G9630" s="71" t="s">
        <v>8478</v>
      </c>
    </row>
    <row r="9631" spans="2:7" x14ac:dyDescent="0.25">
      <c r="B9631" s="70" t="s">
        <v>728</v>
      </c>
      <c r="C9631" s="46">
        <v>2432.1</v>
      </c>
      <c r="D9631" s="71" t="s">
        <v>8477</v>
      </c>
      <c r="E9631" s="53" t="s">
        <v>16723</v>
      </c>
      <c r="F9631" s="211" t="s">
        <v>15355</v>
      </c>
      <c r="G9631" s="71" t="s">
        <v>8478</v>
      </c>
    </row>
    <row r="9632" spans="2:7" x14ac:dyDescent="0.25">
      <c r="B9632" s="69" t="s">
        <v>15355</v>
      </c>
      <c r="C9632" s="44">
        <v>2432.1</v>
      </c>
      <c r="D9632" s="44" t="s">
        <v>8477</v>
      </c>
      <c r="E9632" s="51" t="s">
        <v>16723</v>
      </c>
      <c r="F9632" s="45" t="s">
        <v>15355</v>
      </c>
      <c r="G9632" s="39" t="s">
        <v>8478</v>
      </c>
    </row>
    <row r="9633" spans="2:7" x14ac:dyDescent="0.25">
      <c r="B9633" s="70" t="s">
        <v>15571</v>
      </c>
      <c r="C9633" s="46">
        <v>2432.1</v>
      </c>
      <c r="D9633" s="71" t="s">
        <v>8477</v>
      </c>
      <c r="E9633" s="53" t="s">
        <v>16723</v>
      </c>
      <c r="F9633" s="211" t="s">
        <v>15355</v>
      </c>
      <c r="G9633" s="71" t="s">
        <v>8478</v>
      </c>
    </row>
    <row r="9634" spans="2:7" x14ac:dyDescent="0.25">
      <c r="B9634" s="69" t="s">
        <v>20775</v>
      </c>
      <c r="C9634" s="44">
        <v>2428</v>
      </c>
      <c r="D9634" s="44">
        <v>2428</v>
      </c>
      <c r="E9634" s="193" t="s">
        <v>13892</v>
      </c>
      <c r="F9634" s="45" t="s">
        <v>8470</v>
      </c>
      <c r="G9634" s="39" t="s">
        <v>8471</v>
      </c>
    </row>
    <row r="9635" spans="2:7" x14ac:dyDescent="0.25">
      <c r="B9635" s="69" t="s">
        <v>7377</v>
      </c>
      <c r="C9635" s="44">
        <v>2428</v>
      </c>
      <c r="D9635" s="44">
        <v>2428</v>
      </c>
      <c r="E9635" s="193" t="s">
        <v>13892</v>
      </c>
      <c r="F9635" s="45" t="s">
        <v>8470</v>
      </c>
      <c r="G9635" s="39" t="s">
        <v>8471</v>
      </c>
    </row>
    <row r="9636" spans="2:7" x14ac:dyDescent="0.25">
      <c r="B9636" s="69" t="s">
        <v>9726</v>
      </c>
      <c r="C9636" s="44">
        <v>2428</v>
      </c>
      <c r="D9636" s="44">
        <v>2428</v>
      </c>
      <c r="E9636" s="193" t="s">
        <v>13892</v>
      </c>
      <c r="F9636" s="45" t="s">
        <v>8470</v>
      </c>
      <c r="G9636" s="39" t="s">
        <v>8471</v>
      </c>
    </row>
    <row r="9637" spans="2:7" x14ac:dyDescent="0.25">
      <c r="B9637" s="69" t="s">
        <v>10840</v>
      </c>
      <c r="C9637" s="44">
        <v>2428</v>
      </c>
      <c r="D9637" s="44">
        <v>2428</v>
      </c>
      <c r="E9637" s="193" t="s">
        <v>13892</v>
      </c>
      <c r="F9637" s="45" t="s">
        <v>8470</v>
      </c>
      <c r="G9637" s="39" t="s">
        <v>8471</v>
      </c>
    </row>
    <row r="9638" spans="2:7" x14ac:dyDescent="0.25">
      <c r="B9638" s="69" t="s">
        <v>3119</v>
      </c>
      <c r="C9638" s="44">
        <v>2428</v>
      </c>
      <c r="D9638" s="44">
        <v>2428</v>
      </c>
      <c r="E9638" s="193" t="s">
        <v>13892</v>
      </c>
      <c r="F9638" s="45" t="s">
        <v>8470</v>
      </c>
      <c r="G9638" s="39" t="s">
        <v>8471</v>
      </c>
    </row>
    <row r="9639" spans="2:7" x14ac:dyDescent="0.25">
      <c r="B9639" s="69" t="s">
        <v>10152</v>
      </c>
      <c r="C9639" s="44">
        <v>2428</v>
      </c>
      <c r="D9639" s="44">
        <v>2428</v>
      </c>
      <c r="E9639" s="193" t="s">
        <v>13892</v>
      </c>
      <c r="F9639" s="45" t="s">
        <v>8470</v>
      </c>
      <c r="G9639" s="39" t="s">
        <v>8471</v>
      </c>
    </row>
    <row r="9640" spans="2:7" x14ac:dyDescent="0.25">
      <c r="B9640" s="69" t="s">
        <v>7234</v>
      </c>
      <c r="C9640" s="44">
        <v>2428</v>
      </c>
      <c r="D9640" s="44">
        <v>2428</v>
      </c>
      <c r="E9640" s="193" t="s">
        <v>13892</v>
      </c>
      <c r="F9640" s="45" t="s">
        <v>8470</v>
      </c>
      <c r="G9640" s="39" t="s">
        <v>8471</v>
      </c>
    </row>
    <row r="9641" spans="2:7" x14ac:dyDescent="0.25">
      <c r="B9641" s="69" t="s">
        <v>20776</v>
      </c>
      <c r="C9641" s="44">
        <v>2429</v>
      </c>
      <c r="D9641" s="44">
        <v>2429</v>
      </c>
      <c r="E9641" s="193" t="s">
        <v>13893</v>
      </c>
      <c r="F9641" s="45" t="s">
        <v>8472</v>
      </c>
      <c r="G9641" s="39" t="s">
        <v>8473</v>
      </c>
    </row>
    <row r="9642" spans="2:7" x14ac:dyDescent="0.25">
      <c r="B9642" s="69" t="s">
        <v>724</v>
      </c>
      <c r="C9642" s="44">
        <v>2429</v>
      </c>
      <c r="D9642" s="44">
        <v>2429</v>
      </c>
      <c r="E9642" s="193" t="s">
        <v>13893</v>
      </c>
      <c r="F9642" s="45" t="s">
        <v>8472</v>
      </c>
      <c r="G9642" s="39" t="s">
        <v>8473</v>
      </c>
    </row>
    <row r="9643" spans="2:7" x14ac:dyDescent="0.25">
      <c r="B9643" s="69" t="s">
        <v>9727</v>
      </c>
      <c r="C9643" s="44">
        <v>2429</v>
      </c>
      <c r="D9643" s="44">
        <v>2429</v>
      </c>
      <c r="E9643" s="193" t="s">
        <v>13893</v>
      </c>
      <c r="F9643" s="45" t="s">
        <v>8472</v>
      </c>
      <c r="G9643" s="39" t="s">
        <v>8473</v>
      </c>
    </row>
    <row r="9644" spans="2:7" x14ac:dyDescent="0.25">
      <c r="B9644" s="69" t="s">
        <v>5959</v>
      </c>
      <c r="C9644" s="44">
        <v>2429</v>
      </c>
      <c r="D9644" s="44">
        <v>2429</v>
      </c>
      <c r="E9644" s="193" t="s">
        <v>13893</v>
      </c>
      <c r="F9644" s="45" t="s">
        <v>8472</v>
      </c>
      <c r="G9644" s="39" t="s">
        <v>8473</v>
      </c>
    </row>
    <row r="9645" spans="2:7" x14ac:dyDescent="0.25">
      <c r="B9645" s="69" t="s">
        <v>7352</v>
      </c>
      <c r="C9645" s="44">
        <v>2429</v>
      </c>
      <c r="D9645" s="44">
        <v>2429</v>
      </c>
      <c r="E9645" s="193" t="s">
        <v>13893</v>
      </c>
      <c r="F9645" s="45" t="s">
        <v>8472</v>
      </c>
      <c r="G9645" s="39" t="s">
        <v>8473</v>
      </c>
    </row>
    <row r="9646" spans="2:7" x14ac:dyDescent="0.25">
      <c r="B9646" s="69" t="s">
        <v>20785</v>
      </c>
      <c r="C9646" s="44">
        <v>2436</v>
      </c>
      <c r="D9646" s="44">
        <v>2436</v>
      </c>
      <c r="E9646" s="193" t="s">
        <v>13900</v>
      </c>
      <c r="F9646" s="45" t="s">
        <v>5090</v>
      </c>
      <c r="G9646" s="39" t="s">
        <v>5091</v>
      </c>
    </row>
    <row r="9647" spans="2:7" x14ac:dyDescent="0.25">
      <c r="B9647" s="69" t="s">
        <v>8221</v>
      </c>
      <c r="C9647" s="44">
        <v>2436</v>
      </c>
      <c r="D9647" s="44">
        <v>2436</v>
      </c>
      <c r="E9647" s="193" t="s">
        <v>13900</v>
      </c>
      <c r="F9647" s="45" t="s">
        <v>5090</v>
      </c>
      <c r="G9647" s="39" t="s">
        <v>5091</v>
      </c>
    </row>
    <row r="9648" spans="2:7" x14ac:dyDescent="0.25">
      <c r="B9648" s="69" t="s">
        <v>10388</v>
      </c>
      <c r="C9648" s="44">
        <v>2436</v>
      </c>
      <c r="D9648" s="44">
        <v>2436</v>
      </c>
      <c r="E9648" s="193" t="s">
        <v>13900</v>
      </c>
      <c r="F9648" s="45" t="s">
        <v>5090</v>
      </c>
      <c r="G9648" s="39" t="s">
        <v>5091</v>
      </c>
    </row>
    <row r="9649" spans="2:7" x14ac:dyDescent="0.25">
      <c r="B9649" s="69" t="s">
        <v>5567</v>
      </c>
      <c r="C9649" s="44">
        <v>2436</v>
      </c>
      <c r="D9649" s="44">
        <v>2436</v>
      </c>
      <c r="E9649" s="193" t="s">
        <v>13900</v>
      </c>
      <c r="F9649" s="45" t="s">
        <v>5090</v>
      </c>
      <c r="G9649" s="39" t="s">
        <v>5091</v>
      </c>
    </row>
    <row r="9650" spans="2:7" x14ac:dyDescent="0.25">
      <c r="B9650" s="69" t="s">
        <v>9734</v>
      </c>
      <c r="C9650" s="44">
        <v>2436</v>
      </c>
      <c r="D9650" s="44">
        <v>2436</v>
      </c>
      <c r="E9650" s="193" t="s">
        <v>13900</v>
      </c>
      <c r="F9650" s="45" t="s">
        <v>5090</v>
      </c>
      <c r="G9650" s="39" t="s">
        <v>5091</v>
      </c>
    </row>
    <row r="9651" spans="2:7" x14ac:dyDescent="0.25">
      <c r="B9651" s="69" t="s">
        <v>731</v>
      </c>
      <c r="C9651" s="44">
        <v>2436</v>
      </c>
      <c r="D9651" s="44">
        <v>2436</v>
      </c>
      <c r="E9651" s="193" t="s">
        <v>13900</v>
      </c>
      <c r="F9651" s="45" t="s">
        <v>5090</v>
      </c>
      <c r="G9651" s="39" t="s">
        <v>5091</v>
      </c>
    </row>
    <row r="9652" spans="2:7" x14ac:dyDescent="0.25">
      <c r="B9652" s="69" t="s">
        <v>20783</v>
      </c>
      <c r="C9652" s="44">
        <v>2435</v>
      </c>
      <c r="D9652" s="44">
        <v>2435</v>
      </c>
      <c r="E9652" s="193" t="s">
        <v>13899</v>
      </c>
      <c r="F9652" s="45" t="s">
        <v>51</v>
      </c>
      <c r="G9652" s="39" t="s">
        <v>50</v>
      </c>
    </row>
    <row r="9653" spans="2:7" x14ac:dyDescent="0.25">
      <c r="B9653" s="69" t="s">
        <v>9733</v>
      </c>
      <c r="C9653" s="44">
        <v>2435</v>
      </c>
      <c r="D9653" s="44">
        <v>2435</v>
      </c>
      <c r="E9653" s="193" t="s">
        <v>13899</v>
      </c>
      <c r="F9653" s="45" t="s">
        <v>51</v>
      </c>
      <c r="G9653" s="39" t="s">
        <v>50</v>
      </c>
    </row>
    <row r="9654" spans="2:7" x14ac:dyDescent="0.25">
      <c r="B9654" s="69" t="s">
        <v>3322</v>
      </c>
      <c r="C9654" s="44">
        <v>2435</v>
      </c>
      <c r="D9654" s="44">
        <v>2435</v>
      </c>
      <c r="E9654" s="193" t="s">
        <v>13899</v>
      </c>
      <c r="F9654" s="45" t="s">
        <v>51</v>
      </c>
      <c r="G9654" s="39" t="s">
        <v>50</v>
      </c>
    </row>
    <row r="9655" spans="2:7" x14ac:dyDescent="0.25">
      <c r="B9655" s="69" t="s">
        <v>7123</v>
      </c>
      <c r="C9655" s="44">
        <v>2435</v>
      </c>
      <c r="D9655" s="44">
        <v>2435</v>
      </c>
      <c r="E9655" s="193" t="s">
        <v>13899</v>
      </c>
      <c r="F9655" s="45" t="s">
        <v>51</v>
      </c>
      <c r="G9655" s="39" t="s">
        <v>50</v>
      </c>
    </row>
    <row r="9656" spans="2:7" x14ac:dyDescent="0.25">
      <c r="B9656" s="69" t="s">
        <v>10724</v>
      </c>
      <c r="C9656" s="44">
        <v>2435</v>
      </c>
      <c r="D9656" s="44">
        <v>2435</v>
      </c>
      <c r="E9656" s="193" t="s">
        <v>13899</v>
      </c>
      <c r="F9656" s="45" t="s">
        <v>51</v>
      </c>
      <c r="G9656" s="39" t="s">
        <v>50</v>
      </c>
    </row>
    <row r="9657" spans="2:7" x14ac:dyDescent="0.25">
      <c r="B9657" s="69" t="s">
        <v>20782</v>
      </c>
      <c r="C9657" s="44">
        <v>2434</v>
      </c>
      <c r="D9657" s="44">
        <v>2434</v>
      </c>
      <c r="E9657" s="193" t="s">
        <v>13898</v>
      </c>
      <c r="F9657" s="45" t="s">
        <v>53</v>
      </c>
      <c r="G9657" s="39" t="s">
        <v>52</v>
      </c>
    </row>
    <row r="9658" spans="2:7" x14ac:dyDescent="0.25">
      <c r="B9658" s="69" t="s">
        <v>4028</v>
      </c>
      <c r="C9658" s="44">
        <v>2434</v>
      </c>
      <c r="D9658" s="44">
        <v>2434</v>
      </c>
      <c r="E9658" s="193" t="s">
        <v>13898</v>
      </c>
      <c r="F9658" s="45" t="s">
        <v>53</v>
      </c>
      <c r="G9658" s="39" t="s">
        <v>52</v>
      </c>
    </row>
    <row r="9659" spans="2:7" x14ac:dyDescent="0.25">
      <c r="B9659" s="69" t="s">
        <v>6928</v>
      </c>
      <c r="C9659" s="44">
        <v>2434</v>
      </c>
      <c r="D9659" s="44">
        <v>2434</v>
      </c>
      <c r="E9659" s="193" t="s">
        <v>13898</v>
      </c>
      <c r="F9659" s="45" t="s">
        <v>53</v>
      </c>
      <c r="G9659" s="39" t="s">
        <v>52</v>
      </c>
    </row>
    <row r="9660" spans="2:7" x14ac:dyDescent="0.25">
      <c r="B9660" s="69" t="s">
        <v>9912</v>
      </c>
      <c r="C9660" s="44">
        <v>2434</v>
      </c>
      <c r="D9660" s="44">
        <v>2434</v>
      </c>
      <c r="E9660" s="193" t="s">
        <v>13898</v>
      </c>
      <c r="F9660" s="45" t="s">
        <v>53</v>
      </c>
      <c r="G9660" s="39" t="s">
        <v>52</v>
      </c>
    </row>
    <row r="9661" spans="2:7" x14ac:dyDescent="0.25">
      <c r="B9661" s="69" t="s">
        <v>9732</v>
      </c>
      <c r="C9661" s="44">
        <v>2434</v>
      </c>
      <c r="D9661" s="44">
        <v>2434</v>
      </c>
      <c r="E9661" s="193" t="s">
        <v>13898</v>
      </c>
      <c r="F9661" s="45" t="s">
        <v>53</v>
      </c>
      <c r="G9661" s="39" t="s">
        <v>52</v>
      </c>
    </row>
    <row r="9662" spans="2:7" x14ac:dyDescent="0.25">
      <c r="B9662" s="69" t="s">
        <v>15028</v>
      </c>
      <c r="C9662" s="44">
        <v>2434</v>
      </c>
      <c r="D9662" s="44">
        <v>2434</v>
      </c>
      <c r="E9662" s="193" t="s">
        <v>13898</v>
      </c>
      <c r="F9662" s="45" t="s">
        <v>53</v>
      </c>
      <c r="G9662" s="39" t="s">
        <v>52</v>
      </c>
    </row>
    <row r="9663" spans="2:7" x14ac:dyDescent="0.25">
      <c r="B9663" s="69" t="s">
        <v>20787</v>
      </c>
      <c r="C9663" s="44">
        <v>2438</v>
      </c>
      <c r="D9663" s="44">
        <v>2438</v>
      </c>
      <c r="E9663" s="193" t="s">
        <v>13902</v>
      </c>
      <c r="F9663" s="45" t="s">
        <v>5092</v>
      </c>
      <c r="G9663" s="39" t="s">
        <v>5093</v>
      </c>
    </row>
    <row r="9664" spans="2:7" x14ac:dyDescent="0.25">
      <c r="B9664" s="69" t="s">
        <v>9736</v>
      </c>
      <c r="C9664" s="44">
        <v>2438</v>
      </c>
      <c r="D9664" s="44">
        <v>2438</v>
      </c>
      <c r="E9664" s="193" t="s">
        <v>13902</v>
      </c>
      <c r="F9664" s="45" t="s">
        <v>5092</v>
      </c>
      <c r="G9664" s="39" t="s">
        <v>5093</v>
      </c>
    </row>
    <row r="9665" spans="2:7" x14ac:dyDescent="0.25">
      <c r="B9665" s="69" t="s">
        <v>733</v>
      </c>
      <c r="C9665" s="44">
        <v>2438</v>
      </c>
      <c r="D9665" s="44">
        <v>2438</v>
      </c>
      <c r="E9665" s="193" t="s">
        <v>13902</v>
      </c>
      <c r="F9665" s="45" t="s">
        <v>5092</v>
      </c>
      <c r="G9665" s="39" t="s">
        <v>5093</v>
      </c>
    </row>
    <row r="9666" spans="2:7" x14ac:dyDescent="0.25">
      <c r="B9666" s="69" t="s">
        <v>9494</v>
      </c>
      <c r="C9666" s="44">
        <v>2438</v>
      </c>
      <c r="D9666" s="44">
        <v>2438</v>
      </c>
      <c r="E9666" s="193" t="s">
        <v>13902</v>
      </c>
      <c r="F9666" s="45" t="s">
        <v>5092</v>
      </c>
      <c r="G9666" s="39" t="s">
        <v>5093</v>
      </c>
    </row>
    <row r="9667" spans="2:7" x14ac:dyDescent="0.25">
      <c r="B9667" s="69" t="s">
        <v>10525</v>
      </c>
      <c r="C9667" s="44">
        <v>2438</v>
      </c>
      <c r="D9667" s="44">
        <v>2438</v>
      </c>
      <c r="E9667" s="193" t="s">
        <v>13902</v>
      </c>
      <c r="F9667" s="45" t="s">
        <v>5092</v>
      </c>
      <c r="G9667" s="39" t="s">
        <v>5093</v>
      </c>
    </row>
    <row r="9668" spans="2:7" x14ac:dyDescent="0.25">
      <c r="B9668" s="69" t="s">
        <v>10700</v>
      </c>
      <c r="C9668" s="44">
        <v>2438</v>
      </c>
      <c r="D9668" s="44">
        <v>2438</v>
      </c>
      <c r="E9668" s="193" t="s">
        <v>13902</v>
      </c>
      <c r="F9668" s="45" t="s">
        <v>5092</v>
      </c>
      <c r="G9668" s="39" t="s">
        <v>5093</v>
      </c>
    </row>
    <row r="9669" spans="2:7" x14ac:dyDescent="0.25">
      <c r="B9669" s="69" t="s">
        <v>20786</v>
      </c>
      <c r="C9669" s="44">
        <v>2437</v>
      </c>
      <c r="D9669" s="44">
        <v>2437</v>
      </c>
      <c r="E9669" s="193" t="s">
        <v>13901</v>
      </c>
      <c r="F9669" s="45" t="s">
        <v>49</v>
      </c>
      <c r="G9669" s="39" t="s">
        <v>48</v>
      </c>
    </row>
    <row r="9670" spans="2:7" x14ac:dyDescent="0.25">
      <c r="B9670" s="69" t="s">
        <v>10151</v>
      </c>
      <c r="C9670" s="44">
        <v>2437</v>
      </c>
      <c r="D9670" s="44">
        <v>2437</v>
      </c>
      <c r="E9670" s="193" t="s">
        <v>13901</v>
      </c>
      <c r="F9670" s="45" t="s">
        <v>49</v>
      </c>
      <c r="G9670" s="39" t="s">
        <v>48</v>
      </c>
    </row>
    <row r="9671" spans="2:7" x14ac:dyDescent="0.25">
      <c r="B9671" s="69" t="s">
        <v>10601</v>
      </c>
      <c r="C9671" s="44">
        <v>2437</v>
      </c>
      <c r="D9671" s="44">
        <v>2437</v>
      </c>
      <c r="E9671" s="193" t="s">
        <v>13901</v>
      </c>
      <c r="F9671" s="45" t="s">
        <v>49</v>
      </c>
      <c r="G9671" s="39" t="s">
        <v>48</v>
      </c>
    </row>
    <row r="9672" spans="2:7" x14ac:dyDescent="0.25">
      <c r="B9672" s="69" t="s">
        <v>9735</v>
      </c>
      <c r="C9672" s="44">
        <v>2437</v>
      </c>
      <c r="D9672" s="44">
        <v>2437</v>
      </c>
      <c r="E9672" s="193" t="s">
        <v>13901</v>
      </c>
      <c r="F9672" s="45" t="s">
        <v>49</v>
      </c>
      <c r="G9672" s="39" t="s">
        <v>48</v>
      </c>
    </row>
    <row r="9673" spans="2:7" x14ac:dyDescent="0.25">
      <c r="B9673" s="69" t="s">
        <v>732</v>
      </c>
      <c r="C9673" s="44">
        <v>2437</v>
      </c>
      <c r="D9673" s="44">
        <v>2437</v>
      </c>
      <c r="E9673" s="193" t="s">
        <v>13901</v>
      </c>
      <c r="F9673" s="45" t="s">
        <v>49</v>
      </c>
      <c r="G9673" s="39" t="s">
        <v>48</v>
      </c>
    </row>
    <row r="9674" spans="2:7" x14ac:dyDescent="0.25">
      <c r="B9674" s="69" t="s">
        <v>20790</v>
      </c>
      <c r="C9674" s="44">
        <v>2441</v>
      </c>
      <c r="D9674" s="44">
        <v>2441</v>
      </c>
      <c r="E9674" s="193" t="s">
        <v>13905</v>
      </c>
      <c r="F9674" s="45" t="s">
        <v>44</v>
      </c>
      <c r="G9674" s="39" t="s">
        <v>43</v>
      </c>
    </row>
    <row r="9675" spans="2:7" x14ac:dyDescent="0.25">
      <c r="B9675" s="69" t="s">
        <v>736</v>
      </c>
      <c r="C9675" s="44">
        <v>2441</v>
      </c>
      <c r="D9675" s="44">
        <v>2441</v>
      </c>
      <c r="E9675" s="193" t="s">
        <v>13905</v>
      </c>
      <c r="F9675" s="45" t="s">
        <v>44</v>
      </c>
      <c r="G9675" s="39" t="s">
        <v>43</v>
      </c>
    </row>
    <row r="9676" spans="2:7" x14ac:dyDescent="0.25">
      <c r="B9676" s="69" t="s">
        <v>9739</v>
      </c>
      <c r="C9676" s="44">
        <v>2441</v>
      </c>
      <c r="D9676" s="44">
        <v>2441</v>
      </c>
      <c r="E9676" s="193" t="s">
        <v>13905</v>
      </c>
      <c r="F9676" s="45" t="s">
        <v>44</v>
      </c>
      <c r="G9676" s="39" t="s">
        <v>43</v>
      </c>
    </row>
    <row r="9677" spans="2:7" x14ac:dyDescent="0.25">
      <c r="B9677" s="69" t="s">
        <v>7167</v>
      </c>
      <c r="C9677" s="44">
        <v>2441</v>
      </c>
      <c r="D9677" s="44">
        <v>2441</v>
      </c>
      <c r="E9677" s="193" t="s">
        <v>13905</v>
      </c>
      <c r="F9677" s="45" t="s">
        <v>44</v>
      </c>
      <c r="G9677" s="39" t="s">
        <v>43</v>
      </c>
    </row>
    <row r="9678" spans="2:7" x14ac:dyDescent="0.25">
      <c r="B9678" s="69" t="s">
        <v>3721</v>
      </c>
      <c r="C9678" s="44">
        <v>2441</v>
      </c>
      <c r="D9678" s="44">
        <v>2441</v>
      </c>
      <c r="E9678" s="193" t="s">
        <v>13905</v>
      </c>
      <c r="F9678" s="45" t="s">
        <v>44</v>
      </c>
      <c r="G9678" s="39" t="s">
        <v>43</v>
      </c>
    </row>
    <row r="9679" spans="2:7" x14ac:dyDescent="0.25">
      <c r="B9679" s="69" t="s">
        <v>7397</v>
      </c>
      <c r="C9679" s="44">
        <v>2441</v>
      </c>
      <c r="D9679" s="44">
        <v>2441</v>
      </c>
      <c r="E9679" s="193" t="s">
        <v>13905</v>
      </c>
      <c r="F9679" s="45" t="s">
        <v>44</v>
      </c>
      <c r="G9679" s="39" t="s">
        <v>43</v>
      </c>
    </row>
    <row r="9680" spans="2:7" x14ac:dyDescent="0.25">
      <c r="B9680" s="69" t="s">
        <v>20791</v>
      </c>
      <c r="C9680" s="44">
        <v>2442</v>
      </c>
      <c r="D9680" s="44">
        <v>2442</v>
      </c>
      <c r="E9680" s="193" t="s">
        <v>13906</v>
      </c>
      <c r="F9680" s="45" t="s">
        <v>42</v>
      </c>
      <c r="G9680" s="39" t="s">
        <v>41</v>
      </c>
    </row>
    <row r="9681" spans="2:7" x14ac:dyDescent="0.25">
      <c r="B9681" s="69" t="s">
        <v>737</v>
      </c>
      <c r="C9681" s="44">
        <v>2442</v>
      </c>
      <c r="D9681" s="44">
        <v>2442</v>
      </c>
      <c r="E9681" s="193" t="s">
        <v>13906</v>
      </c>
      <c r="F9681" s="45" t="s">
        <v>42</v>
      </c>
      <c r="G9681" s="39" t="s">
        <v>41</v>
      </c>
    </row>
    <row r="9682" spans="2:7" x14ac:dyDescent="0.25">
      <c r="B9682" s="69" t="s">
        <v>9740</v>
      </c>
      <c r="C9682" s="44">
        <v>2442</v>
      </c>
      <c r="D9682" s="44">
        <v>2442</v>
      </c>
      <c r="E9682" s="193" t="s">
        <v>13906</v>
      </c>
      <c r="F9682" s="45" t="s">
        <v>42</v>
      </c>
      <c r="G9682" s="39" t="s">
        <v>41</v>
      </c>
    </row>
    <row r="9683" spans="2:7" x14ac:dyDescent="0.25">
      <c r="B9683" s="69" t="s">
        <v>9819</v>
      </c>
      <c r="C9683" s="44">
        <v>2442</v>
      </c>
      <c r="D9683" s="44">
        <v>2442</v>
      </c>
      <c r="E9683" s="193" t="s">
        <v>13906</v>
      </c>
      <c r="F9683" s="45" t="s">
        <v>42</v>
      </c>
      <c r="G9683" s="39" t="s">
        <v>41</v>
      </c>
    </row>
    <row r="9684" spans="2:7" x14ac:dyDescent="0.25">
      <c r="B9684" s="69" t="s">
        <v>3792</v>
      </c>
      <c r="C9684" s="44">
        <v>2442</v>
      </c>
      <c r="D9684" s="44">
        <v>2442</v>
      </c>
      <c r="E9684" s="193" t="s">
        <v>13906</v>
      </c>
      <c r="F9684" s="45" t="s">
        <v>42</v>
      </c>
      <c r="G9684" s="39" t="s">
        <v>41</v>
      </c>
    </row>
    <row r="9685" spans="2:7" x14ac:dyDescent="0.25">
      <c r="B9685" s="69" t="s">
        <v>20792</v>
      </c>
      <c r="C9685" s="44">
        <v>2443</v>
      </c>
      <c r="D9685" s="44">
        <v>2443</v>
      </c>
      <c r="E9685" s="193" t="s">
        <v>13907</v>
      </c>
      <c r="F9685" s="45" t="s">
        <v>40</v>
      </c>
      <c r="G9685" s="39" t="s">
        <v>39</v>
      </c>
    </row>
    <row r="9686" spans="2:7" x14ac:dyDescent="0.25">
      <c r="B9686" s="69" t="s">
        <v>738</v>
      </c>
      <c r="C9686" s="44">
        <v>2443</v>
      </c>
      <c r="D9686" s="44">
        <v>2443</v>
      </c>
      <c r="E9686" s="193" t="s">
        <v>13907</v>
      </c>
      <c r="F9686" s="45" t="s">
        <v>40</v>
      </c>
      <c r="G9686" s="39" t="s">
        <v>39</v>
      </c>
    </row>
    <row r="9687" spans="2:7" x14ac:dyDescent="0.25">
      <c r="B9687" s="69" t="s">
        <v>9741</v>
      </c>
      <c r="C9687" s="44">
        <v>2443</v>
      </c>
      <c r="D9687" s="44">
        <v>2443</v>
      </c>
      <c r="E9687" s="193" t="s">
        <v>13907</v>
      </c>
      <c r="F9687" s="45" t="s">
        <v>40</v>
      </c>
      <c r="G9687" s="39" t="s">
        <v>39</v>
      </c>
    </row>
    <row r="9688" spans="2:7" x14ac:dyDescent="0.25">
      <c r="B9688" s="69" t="s">
        <v>10497</v>
      </c>
      <c r="C9688" s="44">
        <v>2443</v>
      </c>
      <c r="D9688" s="44">
        <v>2443</v>
      </c>
      <c r="E9688" s="193" t="s">
        <v>13907</v>
      </c>
      <c r="F9688" s="45" t="s">
        <v>40</v>
      </c>
      <c r="G9688" s="39" t="s">
        <v>39</v>
      </c>
    </row>
    <row r="9689" spans="2:7" x14ac:dyDescent="0.25">
      <c r="B9689" s="69" t="s">
        <v>10695</v>
      </c>
      <c r="C9689" s="44">
        <v>2443</v>
      </c>
      <c r="D9689" s="44">
        <v>2443</v>
      </c>
      <c r="E9689" s="193" t="s">
        <v>13907</v>
      </c>
      <c r="F9689" s="45" t="s">
        <v>40</v>
      </c>
      <c r="G9689" s="39" t="s">
        <v>39</v>
      </c>
    </row>
    <row r="9690" spans="2:7" x14ac:dyDescent="0.25">
      <c r="B9690" s="69" t="s">
        <v>20793</v>
      </c>
      <c r="C9690" s="44">
        <v>2444</v>
      </c>
      <c r="D9690" s="44">
        <v>2444</v>
      </c>
      <c r="E9690" s="193" t="s">
        <v>13908</v>
      </c>
      <c r="F9690" s="45" t="s">
        <v>5095</v>
      </c>
      <c r="G9690" s="39" t="s">
        <v>5096</v>
      </c>
    </row>
    <row r="9691" spans="2:7" x14ac:dyDescent="0.25">
      <c r="B9691" s="69" t="s">
        <v>739</v>
      </c>
      <c r="C9691" s="44">
        <v>2444</v>
      </c>
      <c r="D9691" s="44">
        <v>2444</v>
      </c>
      <c r="E9691" s="193" t="s">
        <v>13908</v>
      </c>
      <c r="F9691" s="45" t="s">
        <v>5095</v>
      </c>
      <c r="G9691" s="39" t="s">
        <v>5096</v>
      </c>
    </row>
    <row r="9692" spans="2:7" x14ac:dyDescent="0.25">
      <c r="B9692" s="69" t="s">
        <v>9742</v>
      </c>
      <c r="C9692" s="44">
        <v>2444</v>
      </c>
      <c r="D9692" s="44">
        <v>2444</v>
      </c>
      <c r="E9692" s="193" t="s">
        <v>13908</v>
      </c>
      <c r="F9692" s="45" t="s">
        <v>5095</v>
      </c>
      <c r="G9692" s="39" t="s">
        <v>5096</v>
      </c>
    </row>
    <row r="9693" spans="2:7" x14ac:dyDescent="0.25">
      <c r="B9693" s="69" t="s">
        <v>10147</v>
      </c>
      <c r="C9693" s="44">
        <v>2444</v>
      </c>
      <c r="D9693" s="44">
        <v>2444</v>
      </c>
      <c r="E9693" s="193" t="s">
        <v>13908</v>
      </c>
      <c r="F9693" s="45" t="s">
        <v>5095</v>
      </c>
      <c r="G9693" s="39" t="s">
        <v>5096</v>
      </c>
    </row>
    <row r="9694" spans="2:7" x14ac:dyDescent="0.25">
      <c r="B9694" s="69" t="s">
        <v>10597</v>
      </c>
      <c r="C9694" s="44">
        <v>2444</v>
      </c>
      <c r="D9694" s="44">
        <v>2444</v>
      </c>
      <c r="E9694" s="193" t="s">
        <v>13908</v>
      </c>
      <c r="F9694" s="45" t="s">
        <v>5095</v>
      </c>
      <c r="G9694" s="39" t="s">
        <v>5096</v>
      </c>
    </row>
    <row r="9695" spans="2:7" x14ac:dyDescent="0.25">
      <c r="B9695" s="69" t="s">
        <v>20794</v>
      </c>
      <c r="C9695" s="44">
        <v>2445</v>
      </c>
      <c r="D9695" s="44">
        <v>2445</v>
      </c>
      <c r="E9695" s="193" t="s">
        <v>13909</v>
      </c>
      <c r="F9695" s="45" t="s">
        <v>5097</v>
      </c>
      <c r="G9695" s="39" t="s">
        <v>5098</v>
      </c>
    </row>
    <row r="9696" spans="2:7" x14ac:dyDescent="0.25">
      <c r="B9696" s="69" t="s">
        <v>740</v>
      </c>
      <c r="C9696" s="44">
        <v>2445</v>
      </c>
      <c r="D9696" s="44">
        <v>2445</v>
      </c>
      <c r="E9696" s="193" t="s">
        <v>13909</v>
      </c>
      <c r="F9696" s="45" t="s">
        <v>5097</v>
      </c>
      <c r="G9696" s="39" t="s">
        <v>5098</v>
      </c>
    </row>
    <row r="9697" spans="2:7" x14ac:dyDescent="0.25">
      <c r="B9697" s="69" t="s">
        <v>9743</v>
      </c>
      <c r="C9697" s="44">
        <v>2445</v>
      </c>
      <c r="D9697" s="44">
        <v>2445</v>
      </c>
      <c r="E9697" s="193" t="s">
        <v>13909</v>
      </c>
      <c r="F9697" s="45" t="s">
        <v>5097</v>
      </c>
      <c r="G9697" s="39" t="s">
        <v>5098</v>
      </c>
    </row>
    <row r="9698" spans="2:7" x14ac:dyDescent="0.25">
      <c r="B9698" s="69" t="s">
        <v>8110</v>
      </c>
      <c r="C9698" s="44">
        <v>2445</v>
      </c>
      <c r="D9698" s="44">
        <v>2445</v>
      </c>
      <c r="E9698" s="193" t="s">
        <v>13909</v>
      </c>
      <c r="F9698" s="45" t="s">
        <v>5097</v>
      </c>
      <c r="G9698" s="39" t="s">
        <v>5098</v>
      </c>
    </row>
    <row r="9699" spans="2:7" x14ac:dyDescent="0.25">
      <c r="B9699" s="69" t="s">
        <v>2297</v>
      </c>
      <c r="C9699" s="44">
        <v>2445</v>
      </c>
      <c r="D9699" s="44">
        <v>2445</v>
      </c>
      <c r="E9699" s="193" t="s">
        <v>13909</v>
      </c>
      <c r="F9699" s="45" t="s">
        <v>5097</v>
      </c>
      <c r="G9699" s="39" t="s">
        <v>5098</v>
      </c>
    </row>
    <row r="9700" spans="2:7" x14ac:dyDescent="0.25">
      <c r="B9700" s="69" t="s">
        <v>15029</v>
      </c>
      <c r="C9700" s="44">
        <v>2445</v>
      </c>
      <c r="D9700" s="44">
        <v>2445</v>
      </c>
      <c r="E9700" s="193" t="s">
        <v>13909</v>
      </c>
      <c r="F9700" s="45" t="s">
        <v>5097</v>
      </c>
      <c r="G9700" s="39" t="s">
        <v>5098</v>
      </c>
    </row>
    <row r="9701" spans="2:7" x14ac:dyDescent="0.25">
      <c r="B9701" s="69" t="s">
        <v>20796</v>
      </c>
      <c r="C9701" s="44">
        <v>2448</v>
      </c>
      <c r="D9701" s="44">
        <v>2448</v>
      </c>
      <c r="E9701" s="193" t="s">
        <v>13911</v>
      </c>
      <c r="F9701" s="45" t="s">
        <v>1788</v>
      </c>
      <c r="G9701" s="39" t="s">
        <v>1791</v>
      </c>
    </row>
    <row r="9702" spans="2:7" x14ac:dyDescent="0.25">
      <c r="B9702" s="69" t="s">
        <v>742</v>
      </c>
      <c r="C9702" s="44">
        <v>2448</v>
      </c>
      <c r="D9702" s="44">
        <v>2448</v>
      </c>
      <c r="E9702" s="193" t="s">
        <v>13911</v>
      </c>
      <c r="F9702" s="45" t="s">
        <v>1788</v>
      </c>
      <c r="G9702" s="39" t="s">
        <v>1791</v>
      </c>
    </row>
    <row r="9703" spans="2:7" x14ac:dyDescent="0.25">
      <c r="B9703" s="69" t="s">
        <v>9745</v>
      </c>
      <c r="C9703" s="44">
        <v>2448</v>
      </c>
      <c r="D9703" s="44">
        <v>2448</v>
      </c>
      <c r="E9703" s="193" t="s">
        <v>13911</v>
      </c>
      <c r="F9703" s="45" t="s">
        <v>1788</v>
      </c>
      <c r="G9703" s="39" t="s">
        <v>1791</v>
      </c>
    </row>
    <row r="9704" spans="2:7" x14ac:dyDescent="0.25">
      <c r="B9704" s="69" t="s">
        <v>10091</v>
      </c>
      <c r="C9704" s="44">
        <v>2448</v>
      </c>
      <c r="D9704" s="44">
        <v>2448</v>
      </c>
      <c r="E9704" s="193" t="s">
        <v>13911</v>
      </c>
      <c r="F9704" s="45" t="s">
        <v>1788</v>
      </c>
      <c r="G9704" s="39" t="s">
        <v>1791</v>
      </c>
    </row>
    <row r="9705" spans="2:7" x14ac:dyDescent="0.25">
      <c r="B9705" s="69" t="s">
        <v>8255</v>
      </c>
      <c r="C9705" s="44">
        <v>2448</v>
      </c>
      <c r="D9705" s="44">
        <v>2448</v>
      </c>
      <c r="E9705" s="193" t="s">
        <v>13911</v>
      </c>
      <c r="F9705" s="45" t="s">
        <v>1788</v>
      </c>
      <c r="G9705" s="39" t="s">
        <v>1791</v>
      </c>
    </row>
    <row r="9706" spans="2:7" x14ac:dyDescent="0.25">
      <c r="B9706" s="69" t="s">
        <v>20795</v>
      </c>
      <c r="C9706" s="44">
        <v>2447</v>
      </c>
      <c r="D9706" s="44">
        <v>2447</v>
      </c>
      <c r="E9706" s="193" t="s">
        <v>13910</v>
      </c>
      <c r="F9706" s="45" t="s">
        <v>5101</v>
      </c>
      <c r="G9706" s="39" t="s">
        <v>1787</v>
      </c>
    </row>
    <row r="9707" spans="2:7" x14ac:dyDescent="0.25">
      <c r="B9707" s="69" t="s">
        <v>7133</v>
      </c>
      <c r="C9707" s="44">
        <v>2447</v>
      </c>
      <c r="D9707" s="44">
        <v>2447</v>
      </c>
      <c r="E9707" s="193" t="s">
        <v>13910</v>
      </c>
      <c r="F9707" s="45" t="s">
        <v>5101</v>
      </c>
      <c r="G9707" s="39" t="s">
        <v>1787</v>
      </c>
    </row>
    <row r="9708" spans="2:7" x14ac:dyDescent="0.25">
      <c r="B9708" s="69" t="s">
        <v>10728</v>
      </c>
      <c r="C9708" s="44">
        <v>2447</v>
      </c>
      <c r="D9708" s="44">
        <v>2447</v>
      </c>
      <c r="E9708" s="193" t="s">
        <v>13910</v>
      </c>
      <c r="F9708" s="45" t="s">
        <v>5101</v>
      </c>
      <c r="G9708" s="39" t="s">
        <v>1787</v>
      </c>
    </row>
    <row r="9709" spans="2:7" x14ac:dyDescent="0.25">
      <c r="B9709" s="69" t="s">
        <v>741</v>
      </c>
      <c r="C9709" s="44">
        <v>2447</v>
      </c>
      <c r="D9709" s="44">
        <v>2447</v>
      </c>
      <c r="E9709" s="193" t="s">
        <v>13910</v>
      </c>
      <c r="F9709" s="45" t="s">
        <v>5101</v>
      </c>
      <c r="G9709" s="39" t="s">
        <v>1787</v>
      </c>
    </row>
    <row r="9710" spans="2:7" x14ac:dyDescent="0.25">
      <c r="B9710" s="69" t="s">
        <v>9744</v>
      </c>
      <c r="C9710" s="44">
        <v>2447</v>
      </c>
      <c r="D9710" s="44">
        <v>2447</v>
      </c>
      <c r="E9710" s="193" t="s">
        <v>13910</v>
      </c>
      <c r="F9710" s="45" t="s">
        <v>5101</v>
      </c>
      <c r="G9710" s="39" t="s">
        <v>1787</v>
      </c>
    </row>
    <row r="9711" spans="2:7" x14ac:dyDescent="0.25">
      <c r="B9711" s="69" t="s">
        <v>20784</v>
      </c>
      <c r="C9711" s="44">
        <v>2435.1</v>
      </c>
      <c r="D9711" s="44" t="s">
        <v>8481</v>
      </c>
      <c r="E9711" s="51" t="s">
        <v>16724</v>
      </c>
      <c r="F9711" s="45" t="s">
        <v>8486</v>
      </c>
      <c r="G9711" s="39" t="s">
        <v>5089</v>
      </c>
    </row>
    <row r="9712" spans="2:7" x14ac:dyDescent="0.25">
      <c r="B9712" s="69" t="s">
        <v>8481</v>
      </c>
      <c r="C9712" s="44">
        <v>2435.1</v>
      </c>
      <c r="D9712" s="44" t="s">
        <v>8481</v>
      </c>
      <c r="E9712" s="51" t="s">
        <v>16724</v>
      </c>
      <c r="F9712" s="45" t="s">
        <v>8486</v>
      </c>
      <c r="G9712" s="39" t="s">
        <v>5089</v>
      </c>
    </row>
    <row r="9713" spans="2:7" x14ac:dyDescent="0.25">
      <c r="B9713" s="69" t="s">
        <v>8505</v>
      </c>
      <c r="C9713" s="44">
        <v>2435.1</v>
      </c>
      <c r="D9713" s="44" t="s">
        <v>8481</v>
      </c>
      <c r="E9713" s="51" t="s">
        <v>16724</v>
      </c>
      <c r="F9713" s="45" t="s">
        <v>8486</v>
      </c>
      <c r="G9713" s="39" t="s">
        <v>5089</v>
      </c>
    </row>
    <row r="9714" spans="2:7" x14ac:dyDescent="0.25">
      <c r="B9714" s="69" t="s">
        <v>730</v>
      </c>
      <c r="C9714" s="44">
        <v>2435.1</v>
      </c>
      <c r="D9714" s="44" t="s">
        <v>8481</v>
      </c>
      <c r="E9714" s="51" t="s">
        <v>16724</v>
      </c>
      <c r="F9714" s="45" t="s">
        <v>8486</v>
      </c>
      <c r="G9714" s="39" t="s">
        <v>5089</v>
      </c>
    </row>
    <row r="9715" spans="2:7" x14ac:dyDescent="0.25">
      <c r="B9715" s="69" t="s">
        <v>996</v>
      </c>
      <c r="C9715" s="44">
        <v>2435.1</v>
      </c>
      <c r="D9715" s="44" t="s">
        <v>8481</v>
      </c>
      <c r="E9715" s="51" t="s">
        <v>16724</v>
      </c>
      <c r="F9715" s="45" t="s">
        <v>8486</v>
      </c>
      <c r="G9715" s="39" t="s">
        <v>5089</v>
      </c>
    </row>
    <row r="9716" spans="2:7" x14ac:dyDescent="0.25">
      <c r="B9716" s="69" t="s">
        <v>2272</v>
      </c>
      <c r="C9716" s="44">
        <v>2435.1</v>
      </c>
      <c r="D9716" s="44" t="s">
        <v>8481</v>
      </c>
      <c r="E9716" s="51" t="s">
        <v>16724</v>
      </c>
      <c r="F9716" s="45" t="s">
        <v>8486</v>
      </c>
      <c r="G9716" s="39" t="s">
        <v>5089</v>
      </c>
    </row>
    <row r="9717" spans="2:7" x14ac:dyDescent="0.25">
      <c r="B9717" s="69" t="s">
        <v>20788</v>
      </c>
      <c r="C9717" s="44">
        <v>2439</v>
      </c>
      <c r="D9717" s="44">
        <v>2439</v>
      </c>
      <c r="E9717" s="193" t="s">
        <v>13903</v>
      </c>
      <c r="F9717" s="45" t="s">
        <v>47</v>
      </c>
      <c r="G9717" s="39" t="s">
        <v>46</v>
      </c>
    </row>
    <row r="9718" spans="2:7" x14ac:dyDescent="0.25">
      <c r="B9718" s="69" t="s">
        <v>10148</v>
      </c>
      <c r="C9718" s="44">
        <v>2439</v>
      </c>
      <c r="D9718" s="44">
        <v>2439</v>
      </c>
      <c r="E9718" s="193" t="s">
        <v>13903</v>
      </c>
      <c r="F9718" s="45" t="s">
        <v>47</v>
      </c>
      <c r="G9718" s="39" t="s">
        <v>46</v>
      </c>
    </row>
    <row r="9719" spans="2:7" x14ac:dyDescent="0.25">
      <c r="B9719" s="69" t="s">
        <v>10598</v>
      </c>
      <c r="C9719" s="44">
        <v>2439</v>
      </c>
      <c r="D9719" s="44">
        <v>2439</v>
      </c>
      <c r="E9719" s="193" t="s">
        <v>13903</v>
      </c>
      <c r="F9719" s="45" t="s">
        <v>47</v>
      </c>
      <c r="G9719" s="39" t="s">
        <v>46</v>
      </c>
    </row>
    <row r="9720" spans="2:7" x14ac:dyDescent="0.25">
      <c r="B9720" s="69" t="s">
        <v>734</v>
      </c>
      <c r="C9720" s="44">
        <v>2439</v>
      </c>
      <c r="D9720" s="44">
        <v>2439</v>
      </c>
      <c r="E9720" s="193" t="s">
        <v>13903</v>
      </c>
      <c r="F9720" s="45" t="s">
        <v>47</v>
      </c>
      <c r="G9720" s="39" t="s">
        <v>46</v>
      </c>
    </row>
    <row r="9721" spans="2:7" x14ac:dyDescent="0.25">
      <c r="B9721" s="69" t="s">
        <v>9737</v>
      </c>
      <c r="C9721" s="44">
        <v>2439</v>
      </c>
      <c r="D9721" s="44">
        <v>2439</v>
      </c>
      <c r="E9721" s="193" t="s">
        <v>13903</v>
      </c>
      <c r="F9721" s="45" t="s">
        <v>47</v>
      </c>
      <c r="G9721" s="39" t="s">
        <v>46</v>
      </c>
    </row>
    <row r="9722" spans="2:7" x14ac:dyDescent="0.25">
      <c r="B9722" s="69" t="s">
        <v>20789</v>
      </c>
      <c r="C9722" s="44">
        <v>2440</v>
      </c>
      <c r="D9722" s="44">
        <v>2440</v>
      </c>
      <c r="E9722" s="193" t="s">
        <v>13904</v>
      </c>
      <c r="F9722" s="45" t="s">
        <v>5094</v>
      </c>
      <c r="G9722" s="39" t="s">
        <v>45</v>
      </c>
    </row>
    <row r="9723" spans="2:7" x14ac:dyDescent="0.25">
      <c r="B9723" s="69" t="s">
        <v>7267</v>
      </c>
      <c r="C9723" s="44">
        <v>2440</v>
      </c>
      <c r="D9723" s="44">
        <v>2440</v>
      </c>
      <c r="E9723" s="193" t="s">
        <v>13904</v>
      </c>
      <c r="F9723" s="45" t="s">
        <v>5094</v>
      </c>
      <c r="G9723" s="39" t="s">
        <v>45</v>
      </c>
    </row>
    <row r="9724" spans="2:7" x14ac:dyDescent="0.25">
      <c r="B9724" s="69" t="s">
        <v>11694</v>
      </c>
      <c r="C9724" s="44">
        <v>2440</v>
      </c>
      <c r="D9724" s="44">
        <v>2440</v>
      </c>
      <c r="E9724" s="193" t="s">
        <v>13904</v>
      </c>
      <c r="F9724" s="45" t="s">
        <v>5094</v>
      </c>
      <c r="G9724" s="39" t="s">
        <v>45</v>
      </c>
    </row>
    <row r="9725" spans="2:7" x14ac:dyDescent="0.25">
      <c r="B9725" s="69" t="s">
        <v>10398</v>
      </c>
      <c r="C9725" s="44">
        <v>2440</v>
      </c>
      <c r="D9725" s="44">
        <v>2440</v>
      </c>
      <c r="E9725" s="193" t="s">
        <v>13904</v>
      </c>
      <c r="F9725" s="45" t="s">
        <v>5094</v>
      </c>
      <c r="G9725" s="39" t="s">
        <v>45</v>
      </c>
    </row>
    <row r="9726" spans="2:7" x14ac:dyDescent="0.25">
      <c r="B9726" s="69" t="s">
        <v>9476</v>
      </c>
      <c r="C9726" s="44">
        <v>2440</v>
      </c>
      <c r="D9726" s="44">
        <v>2440</v>
      </c>
      <c r="E9726" s="193" t="s">
        <v>13904</v>
      </c>
      <c r="F9726" s="45" t="s">
        <v>5094</v>
      </c>
      <c r="G9726" s="39" t="s">
        <v>45</v>
      </c>
    </row>
    <row r="9727" spans="2:7" x14ac:dyDescent="0.25">
      <c r="B9727" s="69" t="s">
        <v>735</v>
      </c>
      <c r="C9727" s="44">
        <v>2440</v>
      </c>
      <c r="D9727" s="44">
        <v>2440</v>
      </c>
      <c r="E9727" s="193" t="s">
        <v>13904</v>
      </c>
      <c r="F9727" s="45" t="s">
        <v>5094</v>
      </c>
      <c r="G9727" s="39" t="s">
        <v>45</v>
      </c>
    </row>
    <row r="9728" spans="2:7" x14ac:dyDescent="0.25">
      <c r="B9728" s="69" t="s">
        <v>11695</v>
      </c>
      <c r="C9728" s="44">
        <v>2440</v>
      </c>
      <c r="D9728" s="44">
        <v>2440</v>
      </c>
      <c r="E9728" s="193" t="s">
        <v>13904</v>
      </c>
      <c r="F9728" s="45" t="s">
        <v>5094</v>
      </c>
      <c r="G9728" s="39" t="s">
        <v>45</v>
      </c>
    </row>
    <row r="9729" spans="2:7" x14ac:dyDescent="0.25">
      <c r="B9729" s="69" t="s">
        <v>9738</v>
      </c>
      <c r="C9729" s="44">
        <v>2440</v>
      </c>
      <c r="D9729" s="44">
        <v>2440</v>
      </c>
      <c r="E9729" s="193" t="s">
        <v>13904</v>
      </c>
      <c r="F9729" s="45" t="s">
        <v>5094</v>
      </c>
      <c r="G9729" s="39" t="s">
        <v>45</v>
      </c>
    </row>
    <row r="9730" spans="2:7" x14ac:dyDescent="0.25">
      <c r="B9730" s="69" t="s">
        <v>11696</v>
      </c>
      <c r="C9730" s="44">
        <v>2440</v>
      </c>
      <c r="D9730" s="44">
        <v>2440</v>
      </c>
      <c r="E9730" s="193" t="s">
        <v>13904</v>
      </c>
      <c r="F9730" s="45" t="s">
        <v>5094</v>
      </c>
      <c r="G9730" s="39" t="s">
        <v>45</v>
      </c>
    </row>
    <row r="9731" spans="2:7" x14ac:dyDescent="0.25">
      <c r="B9731" s="69" t="s">
        <v>20755</v>
      </c>
      <c r="C9731" s="44">
        <v>2410</v>
      </c>
      <c r="D9731" s="44">
        <v>2410</v>
      </c>
      <c r="E9731" s="193" t="s">
        <v>13881</v>
      </c>
      <c r="F9731" s="45" t="s">
        <v>18285</v>
      </c>
      <c r="G9731" s="39" t="s">
        <v>70</v>
      </c>
    </row>
    <row r="9732" spans="2:7" x14ac:dyDescent="0.25">
      <c r="B9732" s="45" t="s">
        <v>14123</v>
      </c>
      <c r="C9732" s="44">
        <v>2410</v>
      </c>
      <c r="D9732" s="44">
        <v>2410</v>
      </c>
      <c r="E9732" s="193" t="s">
        <v>13881</v>
      </c>
      <c r="F9732" s="45" t="s">
        <v>18285</v>
      </c>
      <c r="G9732" s="39" t="s">
        <v>70</v>
      </c>
    </row>
    <row r="9733" spans="2:7" x14ac:dyDescent="0.25">
      <c r="B9733" s="45" t="s">
        <v>14463</v>
      </c>
      <c r="C9733" s="44">
        <v>2410</v>
      </c>
      <c r="D9733" s="44">
        <v>2410</v>
      </c>
      <c r="E9733" s="193" t="s">
        <v>13881</v>
      </c>
      <c r="F9733" s="45" t="s">
        <v>18285</v>
      </c>
      <c r="G9733" s="39" t="s">
        <v>70</v>
      </c>
    </row>
    <row r="9734" spans="2:7" x14ac:dyDescent="0.25">
      <c r="B9734" s="69" t="s">
        <v>6575</v>
      </c>
      <c r="C9734" s="44">
        <v>2410</v>
      </c>
      <c r="D9734" s="44">
        <v>2410</v>
      </c>
      <c r="E9734" s="193" t="s">
        <v>13881</v>
      </c>
      <c r="F9734" s="45" t="s">
        <v>18285</v>
      </c>
      <c r="G9734" s="39" t="s">
        <v>70</v>
      </c>
    </row>
    <row r="9735" spans="2:7" x14ac:dyDescent="0.25">
      <c r="B9735" s="69" t="s">
        <v>11687</v>
      </c>
      <c r="C9735" s="44">
        <v>2410</v>
      </c>
      <c r="D9735" s="44">
        <v>2410</v>
      </c>
      <c r="E9735" s="193" t="s">
        <v>13881</v>
      </c>
      <c r="F9735" s="45" t="s">
        <v>18285</v>
      </c>
      <c r="G9735" s="39" t="s">
        <v>70</v>
      </c>
    </row>
    <row r="9736" spans="2:7" x14ac:dyDescent="0.25">
      <c r="B9736" s="69" t="s">
        <v>10663</v>
      </c>
      <c r="C9736" s="44">
        <v>2410</v>
      </c>
      <c r="D9736" s="44">
        <v>2410</v>
      </c>
      <c r="E9736" s="193" t="s">
        <v>13881</v>
      </c>
      <c r="F9736" s="45" t="s">
        <v>18285</v>
      </c>
      <c r="G9736" s="39" t="s">
        <v>70</v>
      </c>
    </row>
    <row r="9737" spans="2:7" x14ac:dyDescent="0.25">
      <c r="B9737" s="69" t="s">
        <v>9691</v>
      </c>
      <c r="C9737" s="44">
        <v>2410</v>
      </c>
      <c r="D9737" s="44">
        <v>2410</v>
      </c>
      <c r="E9737" s="193" t="s">
        <v>13881</v>
      </c>
      <c r="F9737" s="45" t="s">
        <v>18285</v>
      </c>
      <c r="G9737" s="39" t="s">
        <v>70</v>
      </c>
    </row>
    <row r="9738" spans="2:7" x14ac:dyDescent="0.25">
      <c r="B9738" s="69" t="s">
        <v>705</v>
      </c>
      <c r="C9738" s="44">
        <v>2410</v>
      </c>
      <c r="D9738" s="44">
        <v>2410</v>
      </c>
      <c r="E9738" s="193" t="s">
        <v>13881</v>
      </c>
      <c r="F9738" s="45" t="s">
        <v>18285</v>
      </c>
      <c r="G9738" s="39" t="s">
        <v>70</v>
      </c>
    </row>
    <row r="9739" spans="2:7" x14ac:dyDescent="0.25">
      <c r="B9739" s="69" t="s">
        <v>20756</v>
      </c>
      <c r="C9739" s="44">
        <v>2411</v>
      </c>
      <c r="D9739" s="44">
        <v>2411</v>
      </c>
      <c r="E9739" s="193" t="s">
        <v>13882</v>
      </c>
      <c r="F9739" s="45" t="s">
        <v>8440</v>
      </c>
      <c r="G9739" s="39" t="s">
        <v>8441</v>
      </c>
    </row>
    <row r="9740" spans="2:7" x14ac:dyDescent="0.25">
      <c r="B9740" s="69" t="s">
        <v>706</v>
      </c>
      <c r="C9740" s="44">
        <v>2411</v>
      </c>
      <c r="D9740" s="44">
        <v>2411</v>
      </c>
      <c r="E9740" s="193" t="s">
        <v>13882</v>
      </c>
      <c r="F9740" s="45" t="s">
        <v>8440</v>
      </c>
      <c r="G9740" s="39" t="s">
        <v>8441</v>
      </c>
    </row>
    <row r="9741" spans="2:7" x14ac:dyDescent="0.25">
      <c r="B9741" s="69" t="s">
        <v>9692</v>
      </c>
      <c r="C9741" s="44">
        <v>2411</v>
      </c>
      <c r="D9741" s="44">
        <v>2411</v>
      </c>
      <c r="E9741" s="193" t="s">
        <v>13882</v>
      </c>
      <c r="F9741" s="45" t="s">
        <v>8440</v>
      </c>
      <c r="G9741" s="39" t="s">
        <v>8441</v>
      </c>
    </row>
    <row r="9742" spans="2:7" x14ac:dyDescent="0.25">
      <c r="B9742" s="69" t="s">
        <v>10515</v>
      </c>
      <c r="C9742" s="44">
        <v>2411</v>
      </c>
      <c r="D9742" s="44">
        <v>2411</v>
      </c>
      <c r="E9742" s="193" t="s">
        <v>13882</v>
      </c>
      <c r="F9742" s="45" t="s">
        <v>8440</v>
      </c>
      <c r="G9742" s="39" t="s">
        <v>8441</v>
      </c>
    </row>
    <row r="9743" spans="2:7" x14ac:dyDescent="0.25">
      <c r="B9743" s="69" t="s">
        <v>3644</v>
      </c>
      <c r="C9743" s="44">
        <v>2411</v>
      </c>
      <c r="D9743" s="44">
        <v>2411</v>
      </c>
      <c r="E9743" s="193" t="s">
        <v>13882</v>
      </c>
      <c r="F9743" s="45" t="s">
        <v>8440</v>
      </c>
      <c r="G9743" s="39" t="s">
        <v>8441</v>
      </c>
    </row>
    <row r="9744" spans="2:7" x14ac:dyDescent="0.25">
      <c r="B9744" s="69" t="s">
        <v>20757</v>
      </c>
      <c r="C9744" s="44">
        <v>2412</v>
      </c>
      <c r="D9744" s="44">
        <v>2412</v>
      </c>
      <c r="E9744" s="193" t="s">
        <v>13883</v>
      </c>
      <c r="F9744" s="45" t="s">
        <v>69</v>
      </c>
      <c r="G9744" s="39" t="s">
        <v>68</v>
      </c>
    </row>
    <row r="9745" spans="2:7" x14ac:dyDescent="0.25">
      <c r="B9745" s="69" t="s">
        <v>9693</v>
      </c>
      <c r="C9745" s="44">
        <v>2412</v>
      </c>
      <c r="D9745" s="44">
        <v>2412</v>
      </c>
      <c r="E9745" s="193" t="s">
        <v>13883</v>
      </c>
      <c r="F9745" s="45" t="s">
        <v>69</v>
      </c>
      <c r="G9745" s="39" t="s">
        <v>68</v>
      </c>
    </row>
    <row r="9746" spans="2:7" x14ac:dyDescent="0.25">
      <c r="B9746" s="69" t="s">
        <v>707</v>
      </c>
      <c r="C9746" s="44">
        <v>2412</v>
      </c>
      <c r="D9746" s="44">
        <v>2412</v>
      </c>
      <c r="E9746" s="193" t="s">
        <v>13883</v>
      </c>
      <c r="F9746" s="45" t="s">
        <v>69</v>
      </c>
      <c r="G9746" s="39" t="s">
        <v>68</v>
      </c>
    </row>
    <row r="9747" spans="2:7" x14ac:dyDescent="0.25">
      <c r="B9747" s="69" t="s">
        <v>3720</v>
      </c>
      <c r="C9747" s="44">
        <v>2412</v>
      </c>
      <c r="D9747" s="44">
        <v>2412</v>
      </c>
      <c r="E9747" s="193" t="s">
        <v>13883</v>
      </c>
      <c r="F9747" s="45" t="s">
        <v>69</v>
      </c>
      <c r="G9747" s="39" t="s">
        <v>68</v>
      </c>
    </row>
    <row r="9748" spans="2:7" x14ac:dyDescent="0.25">
      <c r="B9748" s="69" t="s">
        <v>7166</v>
      </c>
      <c r="C9748" s="44">
        <v>2412</v>
      </c>
      <c r="D9748" s="44">
        <v>2412</v>
      </c>
      <c r="E9748" s="193" t="s">
        <v>13883</v>
      </c>
      <c r="F9748" s="45" t="s">
        <v>69</v>
      </c>
      <c r="G9748" s="39" t="s">
        <v>68</v>
      </c>
    </row>
    <row r="9749" spans="2:7" x14ac:dyDescent="0.25">
      <c r="B9749" s="69" t="s">
        <v>20758</v>
      </c>
      <c r="C9749" s="44">
        <v>2413</v>
      </c>
      <c r="D9749" s="44">
        <v>2413</v>
      </c>
      <c r="E9749" s="193" t="s">
        <v>13884</v>
      </c>
      <c r="F9749" s="45" t="s">
        <v>67</v>
      </c>
      <c r="G9749" s="39" t="s">
        <v>66</v>
      </c>
    </row>
    <row r="9750" spans="2:7" x14ac:dyDescent="0.25">
      <c r="B9750" s="69" t="s">
        <v>708</v>
      </c>
      <c r="C9750" s="44">
        <v>2413</v>
      </c>
      <c r="D9750" s="44">
        <v>2413</v>
      </c>
      <c r="E9750" s="193" t="s">
        <v>13884</v>
      </c>
      <c r="F9750" s="45" t="s">
        <v>67</v>
      </c>
      <c r="G9750" s="39" t="s">
        <v>66</v>
      </c>
    </row>
    <row r="9751" spans="2:7" x14ac:dyDescent="0.25">
      <c r="B9751" s="69" t="s">
        <v>9694</v>
      </c>
      <c r="C9751" s="44">
        <v>2413</v>
      </c>
      <c r="D9751" s="44">
        <v>2413</v>
      </c>
      <c r="E9751" s="193" t="s">
        <v>13884</v>
      </c>
      <c r="F9751" s="45" t="s">
        <v>67</v>
      </c>
      <c r="G9751" s="39" t="s">
        <v>66</v>
      </c>
    </row>
    <row r="9752" spans="2:7" x14ac:dyDescent="0.25">
      <c r="B9752" s="69" t="s">
        <v>3718</v>
      </c>
      <c r="C9752" s="44">
        <v>2413</v>
      </c>
      <c r="D9752" s="44">
        <v>2413</v>
      </c>
      <c r="E9752" s="193" t="s">
        <v>13884</v>
      </c>
      <c r="F9752" s="45" t="s">
        <v>67</v>
      </c>
      <c r="G9752" s="39" t="s">
        <v>66</v>
      </c>
    </row>
    <row r="9753" spans="2:7" x14ac:dyDescent="0.25">
      <c r="B9753" s="69" t="s">
        <v>7164</v>
      </c>
      <c r="C9753" s="44">
        <v>2413</v>
      </c>
      <c r="D9753" s="44">
        <v>2413</v>
      </c>
      <c r="E9753" s="193" t="s">
        <v>13884</v>
      </c>
      <c r="F9753" s="45" t="s">
        <v>67</v>
      </c>
      <c r="G9753" s="39" t="s">
        <v>66</v>
      </c>
    </row>
    <row r="9754" spans="2:7" x14ac:dyDescent="0.25">
      <c r="B9754" s="69" t="s">
        <v>20762</v>
      </c>
      <c r="C9754" s="44">
        <v>2416</v>
      </c>
      <c r="D9754" s="44">
        <v>2416</v>
      </c>
      <c r="E9754" s="51" t="s">
        <v>16725</v>
      </c>
      <c r="F9754" s="45" t="s">
        <v>8448</v>
      </c>
      <c r="G9754" s="39" t="s">
        <v>8449</v>
      </c>
    </row>
    <row r="9755" spans="2:7" x14ac:dyDescent="0.25">
      <c r="B9755" s="69" t="s">
        <v>712</v>
      </c>
      <c r="C9755" s="44">
        <v>2416</v>
      </c>
      <c r="D9755" s="44">
        <v>2416</v>
      </c>
      <c r="E9755" s="51" t="s">
        <v>16725</v>
      </c>
      <c r="F9755" s="45" t="s">
        <v>8448</v>
      </c>
      <c r="G9755" s="39" t="s">
        <v>8449</v>
      </c>
    </row>
    <row r="9756" spans="2:7" x14ac:dyDescent="0.25">
      <c r="B9756" s="69" t="s">
        <v>9697</v>
      </c>
      <c r="C9756" s="44">
        <v>2416</v>
      </c>
      <c r="D9756" s="44">
        <v>2416</v>
      </c>
      <c r="E9756" s="51" t="s">
        <v>16725</v>
      </c>
      <c r="F9756" s="45" t="s">
        <v>8448</v>
      </c>
      <c r="G9756" s="39" t="s">
        <v>8449</v>
      </c>
    </row>
    <row r="9757" spans="2:7" x14ac:dyDescent="0.25">
      <c r="B9757" s="69" t="s">
        <v>10405</v>
      </c>
      <c r="C9757" s="44">
        <v>2416</v>
      </c>
      <c r="D9757" s="44">
        <v>2416</v>
      </c>
      <c r="E9757" s="51" t="s">
        <v>16725</v>
      </c>
      <c r="F9757" s="45" t="s">
        <v>8448</v>
      </c>
      <c r="G9757" s="39" t="s">
        <v>8449</v>
      </c>
    </row>
    <row r="9758" spans="2:7" x14ac:dyDescent="0.25">
      <c r="B9758" s="69" t="s">
        <v>20761</v>
      </c>
      <c r="C9758" s="44">
        <v>2415</v>
      </c>
      <c r="D9758" s="44">
        <v>2415</v>
      </c>
      <c r="E9758" s="193" t="s">
        <v>13886</v>
      </c>
      <c r="F9758" s="45" t="s">
        <v>8446</v>
      </c>
      <c r="G9758" s="39" t="s">
        <v>8447</v>
      </c>
    </row>
    <row r="9759" spans="2:7" x14ac:dyDescent="0.25">
      <c r="B9759" s="69" t="s">
        <v>711</v>
      </c>
      <c r="C9759" s="44">
        <v>2415</v>
      </c>
      <c r="D9759" s="44">
        <v>2415</v>
      </c>
      <c r="E9759" s="193" t="s">
        <v>13886</v>
      </c>
      <c r="F9759" s="45" t="s">
        <v>8446</v>
      </c>
      <c r="G9759" s="39" t="s">
        <v>8447</v>
      </c>
    </row>
    <row r="9760" spans="2:7" x14ac:dyDescent="0.25">
      <c r="B9760" s="69" t="s">
        <v>9696</v>
      </c>
      <c r="C9760" s="44">
        <v>2415</v>
      </c>
      <c r="D9760" s="44">
        <v>2415</v>
      </c>
      <c r="E9760" s="193" t="s">
        <v>13886</v>
      </c>
      <c r="F9760" s="45" t="s">
        <v>8446</v>
      </c>
      <c r="G9760" s="39" t="s">
        <v>8447</v>
      </c>
    </row>
    <row r="9761" spans="2:7" x14ac:dyDescent="0.25">
      <c r="B9761" s="69" t="s">
        <v>10458</v>
      </c>
      <c r="C9761" s="44">
        <v>2415</v>
      </c>
      <c r="D9761" s="44">
        <v>2415</v>
      </c>
      <c r="E9761" s="193" t="s">
        <v>13886</v>
      </c>
      <c r="F9761" s="45" t="s">
        <v>8446</v>
      </c>
      <c r="G9761" s="39" t="s">
        <v>8447</v>
      </c>
    </row>
    <row r="9762" spans="2:7" x14ac:dyDescent="0.25">
      <c r="B9762" s="69" t="s">
        <v>3616</v>
      </c>
      <c r="C9762" s="44">
        <v>2415</v>
      </c>
      <c r="D9762" s="44">
        <v>2415</v>
      </c>
      <c r="E9762" s="193" t="s">
        <v>13886</v>
      </c>
      <c r="F9762" s="45" t="s">
        <v>8446</v>
      </c>
      <c r="G9762" s="39" t="s">
        <v>8447</v>
      </c>
    </row>
    <row r="9763" spans="2:7" x14ac:dyDescent="0.25">
      <c r="B9763" s="69" t="s">
        <v>20760</v>
      </c>
      <c r="C9763" s="44">
        <v>2414</v>
      </c>
      <c r="D9763" s="44">
        <v>2414</v>
      </c>
      <c r="E9763" s="193" t="s">
        <v>13885</v>
      </c>
      <c r="F9763" s="45" t="s">
        <v>14124</v>
      </c>
      <c r="G9763" s="39" t="s">
        <v>8445</v>
      </c>
    </row>
    <row r="9764" spans="2:7" x14ac:dyDescent="0.25">
      <c r="B9764" s="45" t="s">
        <v>14124</v>
      </c>
      <c r="C9764" s="44">
        <v>2414</v>
      </c>
      <c r="D9764" s="44">
        <v>2414</v>
      </c>
      <c r="E9764" s="193" t="s">
        <v>13885</v>
      </c>
      <c r="F9764" s="45" t="s">
        <v>14124</v>
      </c>
      <c r="G9764" s="39" t="s">
        <v>8445</v>
      </c>
    </row>
    <row r="9765" spans="2:7" x14ac:dyDescent="0.25">
      <c r="B9765" s="45" t="s">
        <v>14169</v>
      </c>
      <c r="C9765" s="44">
        <v>2414</v>
      </c>
      <c r="D9765" s="44">
        <v>2414</v>
      </c>
      <c r="E9765" s="193" t="s">
        <v>13885</v>
      </c>
      <c r="F9765" s="45" t="s">
        <v>14124</v>
      </c>
      <c r="G9765" s="39" t="s">
        <v>8445</v>
      </c>
    </row>
    <row r="9766" spans="2:7" x14ac:dyDescent="0.25">
      <c r="B9766" s="69" t="s">
        <v>9695</v>
      </c>
      <c r="C9766" s="44">
        <v>2414</v>
      </c>
      <c r="D9766" s="44">
        <v>2414</v>
      </c>
      <c r="E9766" s="193" t="s">
        <v>13885</v>
      </c>
      <c r="F9766" s="45" t="s">
        <v>14124</v>
      </c>
      <c r="G9766" s="39" t="s">
        <v>8445</v>
      </c>
    </row>
    <row r="9767" spans="2:7" x14ac:dyDescent="0.25">
      <c r="B9767" s="69" t="s">
        <v>710</v>
      </c>
      <c r="C9767" s="44">
        <v>2414</v>
      </c>
      <c r="D9767" s="44">
        <v>2414</v>
      </c>
      <c r="E9767" s="193" t="s">
        <v>13885</v>
      </c>
      <c r="F9767" s="45" t="s">
        <v>14124</v>
      </c>
      <c r="G9767" s="39" t="s">
        <v>8445</v>
      </c>
    </row>
    <row r="9768" spans="2:7" x14ac:dyDescent="0.25">
      <c r="B9768" s="69" t="s">
        <v>2285</v>
      </c>
      <c r="C9768" s="44">
        <v>2414</v>
      </c>
      <c r="D9768" s="44">
        <v>2414</v>
      </c>
      <c r="E9768" s="193" t="s">
        <v>13885</v>
      </c>
      <c r="F9768" s="45" t="s">
        <v>14124</v>
      </c>
      <c r="G9768" s="39" t="s">
        <v>8445</v>
      </c>
    </row>
    <row r="9769" spans="2:7" x14ac:dyDescent="0.25">
      <c r="B9769" s="69" t="s">
        <v>1006</v>
      </c>
      <c r="C9769" s="44">
        <v>2414</v>
      </c>
      <c r="D9769" s="44">
        <v>2414</v>
      </c>
      <c r="E9769" s="193" t="s">
        <v>13885</v>
      </c>
      <c r="F9769" s="45" t="s">
        <v>14124</v>
      </c>
      <c r="G9769" s="39" t="s">
        <v>8445</v>
      </c>
    </row>
    <row r="9770" spans="2:7" x14ac:dyDescent="0.25">
      <c r="B9770" s="69" t="s">
        <v>20816</v>
      </c>
      <c r="C9770" s="44">
        <v>2464.1</v>
      </c>
      <c r="D9770" s="44" t="s">
        <v>1820</v>
      </c>
      <c r="E9770" s="51" t="s">
        <v>16726</v>
      </c>
      <c r="F9770" s="45" t="s">
        <v>1821</v>
      </c>
      <c r="G9770" s="39" t="s">
        <v>5</v>
      </c>
    </row>
    <row r="9771" spans="2:7" x14ac:dyDescent="0.25">
      <c r="B9771" s="69" t="s">
        <v>1820</v>
      </c>
      <c r="C9771" s="44">
        <v>2464.1</v>
      </c>
      <c r="D9771" s="44" t="s">
        <v>1820</v>
      </c>
      <c r="E9771" s="51" t="s">
        <v>16726</v>
      </c>
      <c r="F9771" s="45" t="s">
        <v>1821</v>
      </c>
      <c r="G9771" s="39" t="s">
        <v>5</v>
      </c>
    </row>
    <row r="9772" spans="2:7" x14ac:dyDescent="0.25">
      <c r="B9772" s="69" t="s">
        <v>8510</v>
      </c>
      <c r="C9772" s="44">
        <v>2464.1</v>
      </c>
      <c r="D9772" s="44" t="s">
        <v>1820</v>
      </c>
      <c r="E9772" s="51" t="s">
        <v>16726</v>
      </c>
      <c r="F9772" s="45" t="s">
        <v>1821</v>
      </c>
      <c r="G9772" s="39" t="s">
        <v>5</v>
      </c>
    </row>
    <row r="9773" spans="2:7" x14ac:dyDescent="0.25">
      <c r="B9773" s="69" t="s">
        <v>755</v>
      </c>
      <c r="C9773" s="44">
        <v>2464.1</v>
      </c>
      <c r="D9773" s="44" t="s">
        <v>1820</v>
      </c>
      <c r="E9773" s="51" t="s">
        <v>16726</v>
      </c>
      <c r="F9773" s="45" t="s">
        <v>1821</v>
      </c>
      <c r="G9773" s="39" t="s">
        <v>5</v>
      </c>
    </row>
    <row r="9774" spans="2:7" x14ac:dyDescent="0.25">
      <c r="B9774" s="69" t="s">
        <v>5936</v>
      </c>
      <c r="C9774" s="44">
        <v>2464.1</v>
      </c>
      <c r="D9774" s="44" t="s">
        <v>1820</v>
      </c>
      <c r="E9774" s="51" t="s">
        <v>16726</v>
      </c>
      <c r="F9774" s="45" t="s">
        <v>1821</v>
      </c>
      <c r="G9774" s="39" t="s">
        <v>5</v>
      </c>
    </row>
    <row r="9775" spans="2:7" x14ac:dyDescent="0.25">
      <c r="B9775" s="69" t="s">
        <v>1033</v>
      </c>
      <c r="C9775" s="44">
        <v>2464.1</v>
      </c>
      <c r="D9775" s="44" t="s">
        <v>1820</v>
      </c>
      <c r="E9775" s="51" t="s">
        <v>16726</v>
      </c>
      <c r="F9775" s="45" t="s">
        <v>1821</v>
      </c>
      <c r="G9775" s="39" t="s">
        <v>5</v>
      </c>
    </row>
    <row r="9776" spans="2:7" x14ac:dyDescent="0.25">
      <c r="B9776" s="69" t="s">
        <v>15450</v>
      </c>
      <c r="C9776" s="69">
        <v>2228</v>
      </c>
      <c r="D9776" s="69"/>
      <c r="E9776" s="190" t="s">
        <v>15413</v>
      </c>
      <c r="F9776" s="212" t="s">
        <v>15450</v>
      </c>
      <c r="G9776" s="39" t="s">
        <v>15505</v>
      </c>
    </row>
    <row r="9777" spans="2:7" x14ac:dyDescent="0.25">
      <c r="B9777" s="69" t="s">
        <v>20817</v>
      </c>
      <c r="C9777" s="44">
        <v>2465</v>
      </c>
      <c r="D9777" s="44">
        <v>2465</v>
      </c>
      <c r="E9777" s="193" t="s">
        <v>13924</v>
      </c>
      <c r="F9777" s="45" t="s">
        <v>27</v>
      </c>
      <c r="G9777" s="39" t="s">
        <v>26</v>
      </c>
    </row>
    <row r="9778" spans="2:7" x14ac:dyDescent="0.25">
      <c r="B9778" s="69" t="s">
        <v>8279</v>
      </c>
      <c r="C9778" s="44">
        <v>2465</v>
      </c>
      <c r="D9778" s="44">
        <v>2465</v>
      </c>
      <c r="E9778" s="193" t="s">
        <v>13924</v>
      </c>
      <c r="F9778" s="45" t="s">
        <v>27</v>
      </c>
      <c r="G9778" s="39" t="s">
        <v>26</v>
      </c>
    </row>
    <row r="9779" spans="2:7" x14ac:dyDescent="0.25">
      <c r="B9779" s="69" t="s">
        <v>10837</v>
      </c>
      <c r="C9779" s="44">
        <v>2465</v>
      </c>
      <c r="D9779" s="44">
        <v>2465</v>
      </c>
      <c r="E9779" s="193" t="s">
        <v>13924</v>
      </c>
      <c r="F9779" s="45" t="s">
        <v>27</v>
      </c>
      <c r="G9779" s="39" t="s">
        <v>26</v>
      </c>
    </row>
    <row r="9780" spans="2:7" x14ac:dyDescent="0.25">
      <c r="B9780" s="69" t="s">
        <v>10127</v>
      </c>
      <c r="C9780" s="44">
        <v>2465</v>
      </c>
      <c r="D9780" s="44">
        <v>2465</v>
      </c>
      <c r="E9780" s="193" t="s">
        <v>13924</v>
      </c>
      <c r="F9780" s="45" t="s">
        <v>27</v>
      </c>
      <c r="G9780" s="39" t="s">
        <v>26</v>
      </c>
    </row>
    <row r="9781" spans="2:7" x14ac:dyDescent="0.25">
      <c r="B9781" s="69" t="s">
        <v>756</v>
      </c>
      <c r="C9781" s="44">
        <v>2465</v>
      </c>
      <c r="D9781" s="44">
        <v>2465</v>
      </c>
      <c r="E9781" s="193" t="s">
        <v>13924</v>
      </c>
      <c r="F9781" s="45" t="s">
        <v>27</v>
      </c>
      <c r="G9781" s="39" t="s">
        <v>26</v>
      </c>
    </row>
    <row r="9782" spans="2:7" x14ac:dyDescent="0.25">
      <c r="B9782" s="69" t="s">
        <v>7046</v>
      </c>
      <c r="C9782" s="44">
        <v>2465</v>
      </c>
      <c r="D9782" s="44">
        <v>2465</v>
      </c>
      <c r="E9782" s="193" t="s">
        <v>13924</v>
      </c>
      <c r="F9782" s="45" t="s">
        <v>27</v>
      </c>
      <c r="G9782" s="39" t="s">
        <v>26</v>
      </c>
    </row>
    <row r="9783" spans="2:7" x14ac:dyDescent="0.25">
      <c r="B9783" s="69" t="s">
        <v>20772</v>
      </c>
      <c r="C9783" s="44">
        <v>2425</v>
      </c>
      <c r="D9783" s="44">
        <v>2425</v>
      </c>
      <c r="E9783" s="193" t="s">
        <v>13891</v>
      </c>
      <c r="F9783" s="45" t="s">
        <v>57</v>
      </c>
      <c r="G9783" s="39" t="s">
        <v>56</v>
      </c>
    </row>
    <row r="9784" spans="2:7" x14ac:dyDescent="0.25">
      <c r="B9784" s="69" t="s">
        <v>15065</v>
      </c>
      <c r="C9784" s="44">
        <v>2425</v>
      </c>
      <c r="D9784" s="44">
        <v>2425</v>
      </c>
      <c r="E9784" s="193" t="s">
        <v>13891</v>
      </c>
      <c r="F9784" s="45" t="s">
        <v>57</v>
      </c>
      <c r="G9784" s="39" t="s">
        <v>56</v>
      </c>
    </row>
    <row r="9785" spans="2:7" x14ac:dyDescent="0.25">
      <c r="B9785" s="69" t="s">
        <v>9723</v>
      </c>
      <c r="C9785" s="44">
        <v>2425</v>
      </c>
      <c r="D9785" s="44">
        <v>2425</v>
      </c>
      <c r="E9785" s="193" t="s">
        <v>13891</v>
      </c>
      <c r="F9785" s="45" t="s">
        <v>57</v>
      </c>
      <c r="G9785" s="39" t="s">
        <v>56</v>
      </c>
    </row>
    <row r="9786" spans="2:7" x14ac:dyDescent="0.25">
      <c r="B9786" s="69" t="s">
        <v>4026</v>
      </c>
      <c r="C9786" s="44">
        <v>2425</v>
      </c>
      <c r="D9786" s="44">
        <v>2425</v>
      </c>
      <c r="E9786" s="193" t="s">
        <v>13891</v>
      </c>
      <c r="F9786" s="45" t="s">
        <v>57</v>
      </c>
      <c r="G9786" s="39" t="s">
        <v>56</v>
      </c>
    </row>
    <row r="9787" spans="2:7" x14ac:dyDescent="0.25">
      <c r="B9787" s="69" t="s">
        <v>7799</v>
      </c>
      <c r="C9787" s="44">
        <v>2425</v>
      </c>
      <c r="D9787" s="44">
        <v>2425</v>
      </c>
      <c r="E9787" s="193" t="s">
        <v>13891</v>
      </c>
      <c r="F9787" s="45" t="s">
        <v>57</v>
      </c>
      <c r="G9787" s="39" t="s">
        <v>56</v>
      </c>
    </row>
    <row r="9788" spans="2:7" x14ac:dyDescent="0.25">
      <c r="B9788" s="69" t="s">
        <v>3587</v>
      </c>
      <c r="C9788" s="44">
        <v>2425</v>
      </c>
      <c r="D9788" s="44">
        <v>2425</v>
      </c>
      <c r="E9788" s="193" t="s">
        <v>13891</v>
      </c>
      <c r="F9788" s="45" t="s">
        <v>57</v>
      </c>
      <c r="G9788" s="39" t="s">
        <v>56</v>
      </c>
    </row>
    <row r="9789" spans="2:7" x14ac:dyDescent="0.25">
      <c r="B9789" s="69" t="s">
        <v>14469</v>
      </c>
      <c r="C9789" s="44">
        <v>2425</v>
      </c>
      <c r="D9789" s="44">
        <v>2425</v>
      </c>
      <c r="E9789" s="193" t="s">
        <v>13891</v>
      </c>
      <c r="F9789" s="45" t="s">
        <v>57</v>
      </c>
      <c r="G9789" s="39" t="s">
        <v>56</v>
      </c>
    </row>
    <row r="9790" spans="2:7" x14ac:dyDescent="0.25">
      <c r="B9790" s="69" t="s">
        <v>4788</v>
      </c>
      <c r="C9790" s="44">
        <v>2425</v>
      </c>
      <c r="D9790" s="44">
        <v>2425</v>
      </c>
      <c r="E9790" s="193" t="s">
        <v>13891</v>
      </c>
      <c r="F9790" s="45" t="s">
        <v>57</v>
      </c>
      <c r="G9790" s="39" t="s">
        <v>56</v>
      </c>
    </row>
    <row r="9791" spans="2:7" x14ac:dyDescent="0.25">
      <c r="B9791" s="69" t="s">
        <v>20773</v>
      </c>
      <c r="C9791" s="44">
        <v>2426</v>
      </c>
      <c r="D9791" s="44">
        <v>2426</v>
      </c>
      <c r="E9791" s="51" t="s">
        <v>16727</v>
      </c>
      <c r="F9791" s="45" t="s">
        <v>8466</v>
      </c>
      <c r="G9791" s="39" t="s">
        <v>8467</v>
      </c>
    </row>
    <row r="9792" spans="2:7" x14ac:dyDescent="0.25">
      <c r="B9792" s="69" t="s">
        <v>9724</v>
      </c>
      <c r="C9792" s="44">
        <v>2426</v>
      </c>
      <c r="D9792" s="44">
        <v>2426</v>
      </c>
      <c r="E9792" s="51" t="s">
        <v>16727</v>
      </c>
      <c r="F9792" s="45" t="s">
        <v>8466</v>
      </c>
      <c r="G9792" s="39" t="s">
        <v>8467</v>
      </c>
    </row>
    <row r="9793" spans="2:7" x14ac:dyDescent="0.25">
      <c r="B9793" s="69" t="s">
        <v>722</v>
      </c>
      <c r="C9793" s="44">
        <v>2426</v>
      </c>
      <c r="D9793" s="44">
        <v>2426</v>
      </c>
      <c r="E9793" s="51" t="s">
        <v>16727</v>
      </c>
      <c r="F9793" s="45" t="s">
        <v>8466</v>
      </c>
      <c r="G9793" s="39" t="s">
        <v>8467</v>
      </c>
    </row>
    <row r="9794" spans="2:7" x14ac:dyDescent="0.25">
      <c r="B9794" s="69" t="s">
        <v>6574</v>
      </c>
      <c r="C9794" s="44">
        <v>2426</v>
      </c>
      <c r="D9794" s="44">
        <v>2426</v>
      </c>
      <c r="E9794" s="51" t="s">
        <v>16727</v>
      </c>
      <c r="F9794" s="45" t="s">
        <v>8466</v>
      </c>
      <c r="G9794" s="39" t="s">
        <v>8467</v>
      </c>
    </row>
    <row r="9795" spans="2:7" x14ac:dyDescent="0.25">
      <c r="B9795" s="69" t="s">
        <v>3556</v>
      </c>
      <c r="C9795" s="44">
        <v>2426</v>
      </c>
      <c r="D9795" s="44">
        <v>2426</v>
      </c>
      <c r="E9795" s="51" t="s">
        <v>16727</v>
      </c>
      <c r="F9795" s="45" t="s">
        <v>8466</v>
      </c>
      <c r="G9795" s="39" t="s">
        <v>8467</v>
      </c>
    </row>
    <row r="9796" spans="2:7" x14ac:dyDescent="0.25">
      <c r="B9796" s="69" t="s">
        <v>20326</v>
      </c>
      <c r="C9796" s="44">
        <v>2020</v>
      </c>
      <c r="D9796" s="44">
        <v>2020</v>
      </c>
      <c r="E9796" s="193" t="s">
        <v>13504</v>
      </c>
      <c r="F9796" s="45" t="s">
        <v>5051</v>
      </c>
      <c r="G9796" s="39" t="s">
        <v>5050</v>
      </c>
    </row>
    <row r="9797" spans="2:7" x14ac:dyDescent="0.25">
      <c r="B9797" s="69" t="s">
        <v>6327</v>
      </c>
      <c r="C9797" s="44">
        <v>2020</v>
      </c>
      <c r="D9797" s="44">
        <v>2020</v>
      </c>
      <c r="E9797" s="193" t="s">
        <v>13504</v>
      </c>
      <c r="F9797" s="45" t="s">
        <v>5051</v>
      </c>
      <c r="G9797" s="39" t="s">
        <v>5050</v>
      </c>
    </row>
    <row r="9798" spans="2:7" x14ac:dyDescent="0.25">
      <c r="B9798" s="69" t="s">
        <v>7880</v>
      </c>
      <c r="C9798" s="44">
        <v>2020</v>
      </c>
      <c r="D9798" s="44">
        <v>2020</v>
      </c>
      <c r="E9798" s="193" t="s">
        <v>13504</v>
      </c>
      <c r="F9798" s="45" t="s">
        <v>5051</v>
      </c>
      <c r="G9798" s="39" t="s">
        <v>5050</v>
      </c>
    </row>
    <row r="9799" spans="2:7" x14ac:dyDescent="0.25">
      <c r="B9799" s="69" t="s">
        <v>10111</v>
      </c>
      <c r="C9799" s="44">
        <v>2020</v>
      </c>
      <c r="D9799" s="44">
        <v>2020</v>
      </c>
      <c r="E9799" s="193" t="s">
        <v>13504</v>
      </c>
      <c r="F9799" s="45" t="s">
        <v>5051</v>
      </c>
      <c r="G9799" s="39" t="s">
        <v>5050</v>
      </c>
    </row>
    <row r="9800" spans="2:7" x14ac:dyDescent="0.25">
      <c r="B9800" s="69" t="s">
        <v>4032</v>
      </c>
      <c r="C9800" s="44">
        <v>2020</v>
      </c>
      <c r="D9800" s="44">
        <v>2020</v>
      </c>
      <c r="E9800" s="193" t="s">
        <v>13504</v>
      </c>
      <c r="F9800" s="45" t="s">
        <v>5051</v>
      </c>
      <c r="G9800" s="39" t="s">
        <v>5050</v>
      </c>
    </row>
    <row r="9801" spans="2:7" x14ac:dyDescent="0.25">
      <c r="B9801" s="69" t="s">
        <v>20774</v>
      </c>
      <c r="C9801" s="44">
        <v>2427</v>
      </c>
      <c r="D9801" s="44">
        <v>2427</v>
      </c>
      <c r="E9801" s="51" t="s">
        <v>16728</v>
      </c>
      <c r="F9801" s="45" t="s">
        <v>8468</v>
      </c>
      <c r="G9801" s="39" t="s">
        <v>8469</v>
      </c>
    </row>
    <row r="9802" spans="2:7" x14ac:dyDescent="0.25">
      <c r="B9802" s="69" t="s">
        <v>6757</v>
      </c>
      <c r="C9802" s="44">
        <v>2427</v>
      </c>
      <c r="D9802" s="44">
        <v>2427</v>
      </c>
      <c r="E9802" s="51" t="s">
        <v>16728</v>
      </c>
      <c r="F9802" s="45" t="s">
        <v>8468</v>
      </c>
      <c r="G9802" s="39" t="s">
        <v>8469</v>
      </c>
    </row>
    <row r="9803" spans="2:7" x14ac:dyDescent="0.25">
      <c r="B9803" s="69" t="s">
        <v>9893</v>
      </c>
      <c r="C9803" s="44">
        <v>2427</v>
      </c>
      <c r="D9803" s="44">
        <v>2427</v>
      </c>
      <c r="E9803" s="51" t="s">
        <v>16728</v>
      </c>
      <c r="F9803" s="45" t="s">
        <v>8468</v>
      </c>
      <c r="G9803" s="39" t="s">
        <v>8469</v>
      </c>
    </row>
    <row r="9804" spans="2:7" x14ac:dyDescent="0.25">
      <c r="B9804" s="69" t="s">
        <v>723</v>
      </c>
      <c r="C9804" s="44">
        <v>2427</v>
      </c>
      <c r="D9804" s="44">
        <v>2427</v>
      </c>
      <c r="E9804" s="51" t="s">
        <v>16728</v>
      </c>
      <c r="F9804" s="45" t="s">
        <v>8468</v>
      </c>
      <c r="G9804" s="39" t="s">
        <v>8469</v>
      </c>
    </row>
    <row r="9805" spans="2:7" x14ac:dyDescent="0.25">
      <c r="B9805" s="69" t="s">
        <v>9725</v>
      </c>
      <c r="C9805" s="44">
        <v>2427</v>
      </c>
      <c r="D9805" s="44">
        <v>2427</v>
      </c>
      <c r="E9805" s="51" t="s">
        <v>16728</v>
      </c>
      <c r="F9805" s="45" t="s">
        <v>8468</v>
      </c>
      <c r="G9805" s="39" t="s">
        <v>8469</v>
      </c>
    </row>
    <row r="9806" spans="2:7" x14ac:dyDescent="0.25">
      <c r="B9806" s="69" t="s">
        <v>20598</v>
      </c>
      <c r="C9806" s="44">
        <v>2277</v>
      </c>
      <c r="D9806" s="44">
        <v>2277</v>
      </c>
      <c r="E9806" s="193" t="s">
        <v>13738</v>
      </c>
      <c r="F9806" s="45" t="s">
        <v>437</v>
      </c>
      <c r="G9806" s="39" t="s">
        <v>436</v>
      </c>
    </row>
    <row r="9807" spans="2:7" x14ac:dyDescent="0.25">
      <c r="B9807" s="69" t="s">
        <v>6516</v>
      </c>
      <c r="C9807" s="44">
        <v>2277</v>
      </c>
      <c r="D9807" s="44">
        <v>2277</v>
      </c>
      <c r="E9807" s="193" t="s">
        <v>13738</v>
      </c>
      <c r="F9807" s="45" t="s">
        <v>437</v>
      </c>
      <c r="G9807" s="39" t="s">
        <v>436</v>
      </c>
    </row>
    <row r="9808" spans="2:7" x14ac:dyDescent="0.25">
      <c r="B9808" s="69" t="s">
        <v>9333</v>
      </c>
      <c r="C9808" s="44">
        <v>2277</v>
      </c>
      <c r="D9808" s="44">
        <v>2277</v>
      </c>
      <c r="E9808" s="193" t="s">
        <v>13738</v>
      </c>
      <c r="F9808" s="45" t="s">
        <v>437</v>
      </c>
      <c r="G9808" s="39" t="s">
        <v>436</v>
      </c>
    </row>
    <row r="9809" spans="2:7" x14ac:dyDescent="0.25">
      <c r="B9809" s="69" t="s">
        <v>7130</v>
      </c>
      <c r="C9809" s="44">
        <v>2277</v>
      </c>
      <c r="D9809" s="44">
        <v>2277</v>
      </c>
      <c r="E9809" s="193" t="s">
        <v>13738</v>
      </c>
      <c r="F9809" s="45" t="s">
        <v>437</v>
      </c>
      <c r="G9809" s="39" t="s">
        <v>436</v>
      </c>
    </row>
    <row r="9810" spans="2:7" x14ac:dyDescent="0.25">
      <c r="B9810" s="69" t="s">
        <v>10727</v>
      </c>
      <c r="C9810" s="44">
        <v>2277</v>
      </c>
      <c r="D9810" s="44">
        <v>2277</v>
      </c>
      <c r="E9810" s="193" t="s">
        <v>13738</v>
      </c>
      <c r="F9810" s="45" t="s">
        <v>437</v>
      </c>
      <c r="G9810" s="39" t="s">
        <v>436</v>
      </c>
    </row>
    <row r="9811" spans="2:7" x14ac:dyDescent="0.25">
      <c r="B9811" s="69" t="s">
        <v>20614</v>
      </c>
      <c r="C9811" s="44">
        <v>2290</v>
      </c>
      <c r="D9811" s="44">
        <v>2290</v>
      </c>
      <c r="E9811" s="193" t="s">
        <v>13749</v>
      </c>
      <c r="F9811" s="45" t="s">
        <v>418</v>
      </c>
      <c r="G9811" s="39" t="s">
        <v>417</v>
      </c>
    </row>
    <row r="9812" spans="2:7" x14ac:dyDescent="0.25">
      <c r="B9812" s="69" t="s">
        <v>3658</v>
      </c>
      <c r="C9812" s="44">
        <v>2290</v>
      </c>
      <c r="D9812" s="44">
        <v>2290</v>
      </c>
      <c r="E9812" s="193" t="s">
        <v>13749</v>
      </c>
      <c r="F9812" s="45" t="s">
        <v>418</v>
      </c>
      <c r="G9812" s="39" t="s">
        <v>417</v>
      </c>
    </row>
    <row r="9813" spans="2:7" x14ac:dyDescent="0.25">
      <c r="B9813" s="69" t="s">
        <v>10547</v>
      </c>
      <c r="C9813" s="44">
        <v>2290</v>
      </c>
      <c r="D9813" s="44">
        <v>2290</v>
      </c>
      <c r="E9813" s="193" t="s">
        <v>13749</v>
      </c>
      <c r="F9813" s="45" t="s">
        <v>418</v>
      </c>
      <c r="G9813" s="39" t="s">
        <v>417</v>
      </c>
    </row>
    <row r="9814" spans="2:7" x14ac:dyDescent="0.25">
      <c r="B9814" s="69" t="s">
        <v>3390</v>
      </c>
      <c r="C9814" s="44">
        <v>2290</v>
      </c>
      <c r="D9814" s="44">
        <v>2290</v>
      </c>
      <c r="E9814" s="193" t="s">
        <v>13749</v>
      </c>
      <c r="F9814" s="45" t="s">
        <v>418</v>
      </c>
      <c r="G9814" s="39" t="s">
        <v>417</v>
      </c>
    </row>
    <row r="9815" spans="2:7" x14ac:dyDescent="0.25">
      <c r="B9815" s="69" t="s">
        <v>9345</v>
      </c>
      <c r="C9815" s="44">
        <v>2290</v>
      </c>
      <c r="D9815" s="44">
        <v>2290</v>
      </c>
      <c r="E9815" s="193" t="s">
        <v>13749</v>
      </c>
      <c r="F9815" s="45" t="s">
        <v>418</v>
      </c>
      <c r="G9815" s="39" t="s">
        <v>417</v>
      </c>
    </row>
    <row r="9816" spans="2:7" x14ac:dyDescent="0.25">
      <c r="B9816" s="69" t="s">
        <v>20602</v>
      </c>
      <c r="C9816" s="44">
        <v>2281</v>
      </c>
      <c r="D9816" s="44">
        <v>2281</v>
      </c>
      <c r="E9816" s="193" t="s">
        <v>13742</v>
      </c>
      <c r="F9816" s="45" t="s">
        <v>430</v>
      </c>
      <c r="G9816" s="39" t="s">
        <v>429</v>
      </c>
    </row>
    <row r="9817" spans="2:7" x14ac:dyDescent="0.25">
      <c r="B9817" s="69" t="s">
        <v>6520</v>
      </c>
      <c r="C9817" s="44">
        <v>2281</v>
      </c>
      <c r="D9817" s="44">
        <v>2281</v>
      </c>
      <c r="E9817" s="193" t="s">
        <v>13742</v>
      </c>
      <c r="F9817" s="45" t="s">
        <v>430</v>
      </c>
      <c r="G9817" s="39" t="s">
        <v>429</v>
      </c>
    </row>
    <row r="9818" spans="2:7" x14ac:dyDescent="0.25">
      <c r="B9818" s="69" t="s">
        <v>9337</v>
      </c>
      <c r="C9818" s="44">
        <v>2281</v>
      </c>
      <c r="D9818" s="44">
        <v>2281</v>
      </c>
      <c r="E9818" s="193" t="s">
        <v>13742</v>
      </c>
      <c r="F9818" s="45" t="s">
        <v>430</v>
      </c>
      <c r="G9818" s="39" t="s">
        <v>429</v>
      </c>
    </row>
    <row r="9819" spans="2:7" x14ac:dyDescent="0.25">
      <c r="B9819" s="69" t="s">
        <v>6745</v>
      </c>
      <c r="C9819" s="44">
        <v>2281</v>
      </c>
      <c r="D9819" s="44">
        <v>2281</v>
      </c>
      <c r="E9819" s="193" t="s">
        <v>13742</v>
      </c>
      <c r="F9819" s="45" t="s">
        <v>430</v>
      </c>
      <c r="G9819" s="39" t="s">
        <v>429</v>
      </c>
    </row>
    <row r="9820" spans="2:7" x14ac:dyDescent="0.25">
      <c r="B9820" s="69" t="s">
        <v>7371</v>
      </c>
      <c r="C9820" s="44">
        <v>2281</v>
      </c>
      <c r="D9820" s="44">
        <v>2281</v>
      </c>
      <c r="E9820" s="193" t="s">
        <v>13742</v>
      </c>
      <c r="F9820" s="45" t="s">
        <v>430</v>
      </c>
      <c r="G9820" s="39" t="s">
        <v>429</v>
      </c>
    </row>
    <row r="9821" spans="2:7" x14ac:dyDescent="0.25">
      <c r="B9821" s="69" t="s">
        <v>20603</v>
      </c>
      <c r="C9821" s="44">
        <v>2283</v>
      </c>
      <c r="D9821" s="44">
        <v>2283</v>
      </c>
      <c r="E9821" s="193" t="s">
        <v>13743</v>
      </c>
      <c r="F9821" s="45" t="s">
        <v>428</v>
      </c>
      <c r="G9821" s="39" t="s">
        <v>427</v>
      </c>
    </row>
    <row r="9822" spans="2:7" x14ac:dyDescent="0.25">
      <c r="B9822" s="69" t="s">
        <v>9338</v>
      </c>
      <c r="C9822" s="44">
        <v>2283</v>
      </c>
      <c r="D9822" s="44">
        <v>2283</v>
      </c>
      <c r="E9822" s="193" t="s">
        <v>13743</v>
      </c>
      <c r="F9822" s="45" t="s">
        <v>428</v>
      </c>
      <c r="G9822" s="39" t="s">
        <v>427</v>
      </c>
    </row>
    <row r="9823" spans="2:7" x14ac:dyDescent="0.25">
      <c r="B9823" s="69" t="s">
        <v>6521</v>
      </c>
      <c r="C9823" s="44">
        <v>2283</v>
      </c>
      <c r="D9823" s="44">
        <v>2283</v>
      </c>
      <c r="E9823" s="193" t="s">
        <v>13743</v>
      </c>
      <c r="F9823" s="45" t="s">
        <v>428</v>
      </c>
      <c r="G9823" s="39" t="s">
        <v>427</v>
      </c>
    </row>
    <row r="9824" spans="2:7" x14ac:dyDescent="0.25">
      <c r="B9824" s="69" t="s">
        <v>8213</v>
      </c>
      <c r="C9824" s="44">
        <v>2283</v>
      </c>
      <c r="D9824" s="44">
        <v>2283</v>
      </c>
      <c r="E9824" s="193" t="s">
        <v>13743</v>
      </c>
      <c r="F9824" s="45" t="s">
        <v>428</v>
      </c>
      <c r="G9824" s="39" t="s">
        <v>427</v>
      </c>
    </row>
    <row r="9825" spans="2:7" x14ac:dyDescent="0.25">
      <c r="B9825" s="69" t="s">
        <v>5549</v>
      </c>
      <c r="C9825" s="44">
        <v>2283</v>
      </c>
      <c r="D9825" s="44">
        <v>2283</v>
      </c>
      <c r="E9825" s="193" t="s">
        <v>13743</v>
      </c>
      <c r="F9825" s="45" t="s">
        <v>428</v>
      </c>
      <c r="G9825" s="45" t="s">
        <v>427</v>
      </c>
    </row>
    <row r="9826" spans="2:7" x14ac:dyDescent="0.25">
      <c r="B9826" s="69" t="s">
        <v>20605</v>
      </c>
      <c r="C9826" s="44">
        <v>2284</v>
      </c>
      <c r="D9826" s="44">
        <v>2284</v>
      </c>
      <c r="E9826" s="193" t="s">
        <v>13744</v>
      </c>
      <c r="F9826" s="45" t="s">
        <v>426</v>
      </c>
      <c r="G9826" s="45" t="s">
        <v>425</v>
      </c>
    </row>
    <row r="9827" spans="2:7" x14ac:dyDescent="0.25">
      <c r="B9827" s="69" t="s">
        <v>6522</v>
      </c>
      <c r="C9827" s="44">
        <v>2284</v>
      </c>
      <c r="D9827" s="44">
        <v>2284</v>
      </c>
      <c r="E9827" s="193" t="s">
        <v>13744</v>
      </c>
      <c r="F9827" s="45" t="s">
        <v>426</v>
      </c>
      <c r="G9827" s="45" t="s">
        <v>425</v>
      </c>
    </row>
    <row r="9828" spans="2:7" x14ac:dyDescent="0.25">
      <c r="B9828" s="69" t="s">
        <v>9339</v>
      </c>
      <c r="C9828" s="44">
        <v>2284</v>
      </c>
      <c r="D9828" s="44">
        <v>2284</v>
      </c>
      <c r="E9828" s="193" t="s">
        <v>13744</v>
      </c>
      <c r="F9828" s="45" t="s">
        <v>426</v>
      </c>
      <c r="G9828" s="45" t="s">
        <v>425</v>
      </c>
    </row>
    <row r="9829" spans="2:7" x14ac:dyDescent="0.25">
      <c r="B9829" s="69" t="s">
        <v>7001</v>
      </c>
      <c r="C9829" s="44">
        <v>2284</v>
      </c>
      <c r="D9829" s="44">
        <v>2284</v>
      </c>
      <c r="E9829" s="193" t="s">
        <v>13744</v>
      </c>
      <c r="F9829" s="45" t="s">
        <v>426</v>
      </c>
      <c r="G9829" s="45" t="s">
        <v>425</v>
      </c>
    </row>
    <row r="9830" spans="2:7" x14ac:dyDescent="0.25">
      <c r="B9830" s="69" t="s">
        <v>6150</v>
      </c>
      <c r="C9830" s="44">
        <v>2284</v>
      </c>
      <c r="D9830" s="44">
        <v>2284</v>
      </c>
      <c r="E9830" s="193" t="s">
        <v>13744</v>
      </c>
      <c r="F9830" s="45" t="s">
        <v>426</v>
      </c>
      <c r="G9830" s="45" t="s">
        <v>425</v>
      </c>
    </row>
    <row r="9831" spans="2:7" x14ac:dyDescent="0.25">
      <c r="B9831" s="69" t="s">
        <v>20604</v>
      </c>
      <c r="C9831" s="44">
        <v>2283.9</v>
      </c>
      <c r="D9831" s="52" t="s">
        <v>10789</v>
      </c>
      <c r="E9831" s="195" t="s">
        <v>16729</v>
      </c>
      <c r="F9831" s="45" t="s">
        <v>16813</v>
      </c>
      <c r="G9831" s="45" t="s">
        <v>16814</v>
      </c>
    </row>
    <row r="9832" spans="2:7" x14ac:dyDescent="0.25">
      <c r="B9832" s="69" t="s">
        <v>20606</v>
      </c>
      <c r="C9832" s="44">
        <v>2284.9</v>
      </c>
      <c r="D9832" s="52" t="s">
        <v>10789</v>
      </c>
      <c r="E9832" s="195" t="s">
        <v>16729</v>
      </c>
      <c r="F9832" s="45" t="s">
        <v>16813</v>
      </c>
      <c r="G9832" s="45" t="s">
        <v>16814</v>
      </c>
    </row>
    <row r="9833" spans="2:7" x14ac:dyDescent="0.25">
      <c r="B9833" s="69" t="s">
        <v>4001</v>
      </c>
      <c r="C9833" s="44">
        <v>2283.9</v>
      </c>
      <c r="D9833" s="52" t="s">
        <v>10789</v>
      </c>
      <c r="E9833" s="195" t="s">
        <v>16729</v>
      </c>
      <c r="F9833" s="45" t="s">
        <v>16813</v>
      </c>
      <c r="G9833" s="45" t="s">
        <v>16814</v>
      </c>
    </row>
    <row r="9834" spans="2:7" x14ac:dyDescent="0.25">
      <c r="B9834" s="69" t="s">
        <v>424</v>
      </c>
      <c r="C9834" s="44">
        <v>2284.9</v>
      </c>
      <c r="D9834" s="52" t="s">
        <v>10789</v>
      </c>
      <c r="E9834" s="195" t="s">
        <v>16729</v>
      </c>
      <c r="F9834" s="45" t="s">
        <v>16813</v>
      </c>
      <c r="G9834" s="45" t="s">
        <v>16814</v>
      </c>
    </row>
    <row r="9835" spans="2:7" x14ac:dyDescent="0.25">
      <c r="B9835" s="69" t="s">
        <v>6740</v>
      </c>
      <c r="C9835" s="44">
        <v>2284.9</v>
      </c>
      <c r="D9835" s="52" t="s">
        <v>10789</v>
      </c>
      <c r="E9835" s="195" t="s">
        <v>16729</v>
      </c>
      <c r="F9835" s="45" t="s">
        <v>16813</v>
      </c>
      <c r="G9835" s="45" t="s">
        <v>16814</v>
      </c>
    </row>
    <row r="9836" spans="2:7" x14ac:dyDescent="0.25">
      <c r="B9836" s="45" t="s">
        <v>16813</v>
      </c>
      <c r="C9836" s="44">
        <v>2284.9</v>
      </c>
      <c r="D9836" s="52" t="s">
        <v>10789</v>
      </c>
      <c r="E9836" s="195" t="s">
        <v>16729</v>
      </c>
      <c r="F9836" s="45" t="s">
        <v>16813</v>
      </c>
      <c r="G9836" s="45" t="s">
        <v>16814</v>
      </c>
    </row>
    <row r="9837" spans="2:7" x14ac:dyDescent="0.25">
      <c r="B9837" s="69" t="s">
        <v>10984</v>
      </c>
      <c r="C9837" s="44">
        <v>2284.9</v>
      </c>
      <c r="D9837" s="52" t="s">
        <v>10789</v>
      </c>
      <c r="E9837" s="195" t="s">
        <v>16729</v>
      </c>
      <c r="F9837" s="45" t="s">
        <v>16813</v>
      </c>
      <c r="G9837" s="45" t="s">
        <v>16814</v>
      </c>
    </row>
    <row r="9838" spans="2:7" x14ac:dyDescent="0.25">
      <c r="B9838" s="69" t="s">
        <v>850</v>
      </c>
      <c r="C9838" s="44">
        <v>2284.9</v>
      </c>
      <c r="D9838" s="52" t="s">
        <v>10789</v>
      </c>
      <c r="E9838" s="195" t="s">
        <v>16729</v>
      </c>
      <c r="F9838" s="45" t="s">
        <v>16813</v>
      </c>
      <c r="G9838" s="45" t="s">
        <v>16814</v>
      </c>
    </row>
    <row r="9839" spans="2:7" x14ac:dyDescent="0.25">
      <c r="B9839" s="69" t="s">
        <v>7196</v>
      </c>
      <c r="C9839" s="44">
        <v>2284.9</v>
      </c>
      <c r="D9839" s="52" t="s">
        <v>10789</v>
      </c>
      <c r="E9839" s="195" t="s">
        <v>16729</v>
      </c>
      <c r="F9839" s="45" t="s">
        <v>16813</v>
      </c>
      <c r="G9839" s="45" t="s">
        <v>16814</v>
      </c>
    </row>
    <row r="9840" spans="2:7" x14ac:dyDescent="0.25">
      <c r="B9840" s="69" t="s">
        <v>10985</v>
      </c>
      <c r="C9840" s="44">
        <v>2284.9</v>
      </c>
      <c r="D9840" s="52" t="s">
        <v>10789</v>
      </c>
      <c r="E9840" s="195" t="s">
        <v>16729</v>
      </c>
      <c r="F9840" s="45" t="s">
        <v>16813</v>
      </c>
      <c r="G9840" s="45" t="s">
        <v>16814</v>
      </c>
    </row>
    <row r="9841" spans="2:7" x14ac:dyDescent="0.25">
      <c r="B9841" s="69" t="s">
        <v>7197</v>
      </c>
      <c r="C9841" s="44">
        <v>2284.9</v>
      </c>
      <c r="D9841" s="52" t="s">
        <v>10789</v>
      </c>
      <c r="E9841" s="195" t="s">
        <v>16729</v>
      </c>
      <c r="F9841" s="45" t="s">
        <v>16813</v>
      </c>
      <c r="G9841" s="45" t="s">
        <v>16814</v>
      </c>
    </row>
    <row r="9842" spans="2:7" x14ac:dyDescent="0.25">
      <c r="B9842" s="69" t="s">
        <v>20600</v>
      </c>
      <c r="C9842" s="44">
        <v>2279</v>
      </c>
      <c r="D9842" s="44">
        <v>2279</v>
      </c>
      <c r="E9842" s="193" t="s">
        <v>13740</v>
      </c>
      <c r="F9842" s="45" t="s">
        <v>434</v>
      </c>
      <c r="G9842" s="39" t="s">
        <v>433</v>
      </c>
    </row>
    <row r="9843" spans="2:7" x14ac:dyDescent="0.25">
      <c r="B9843" s="69" t="s">
        <v>6518</v>
      </c>
      <c r="C9843" s="44">
        <v>2279</v>
      </c>
      <c r="D9843" s="44">
        <v>2279</v>
      </c>
      <c r="E9843" s="193" t="s">
        <v>13740</v>
      </c>
      <c r="F9843" s="45" t="s">
        <v>434</v>
      </c>
      <c r="G9843" s="39" t="s">
        <v>433</v>
      </c>
    </row>
    <row r="9844" spans="2:7" x14ac:dyDescent="0.25">
      <c r="B9844" s="69" t="s">
        <v>9335</v>
      </c>
      <c r="C9844" s="44">
        <v>2279</v>
      </c>
      <c r="D9844" s="44">
        <v>2279</v>
      </c>
      <c r="E9844" s="193" t="s">
        <v>13740</v>
      </c>
      <c r="F9844" s="45" t="s">
        <v>434</v>
      </c>
      <c r="G9844" s="39" t="s">
        <v>433</v>
      </c>
    </row>
    <row r="9845" spans="2:7" x14ac:dyDescent="0.25">
      <c r="B9845" s="69" t="s">
        <v>10435</v>
      </c>
      <c r="C9845" s="44">
        <v>2279</v>
      </c>
      <c r="D9845" s="44">
        <v>2279</v>
      </c>
      <c r="E9845" s="193" t="s">
        <v>13740</v>
      </c>
      <c r="F9845" s="45" t="s">
        <v>434</v>
      </c>
      <c r="G9845" s="39" t="s">
        <v>433</v>
      </c>
    </row>
    <row r="9846" spans="2:7" x14ac:dyDescent="0.25">
      <c r="B9846" s="69" t="s">
        <v>9261</v>
      </c>
      <c r="C9846" s="44">
        <v>2279</v>
      </c>
      <c r="D9846" s="44">
        <v>2279</v>
      </c>
      <c r="E9846" s="193" t="s">
        <v>13740</v>
      </c>
      <c r="F9846" s="45" t="s">
        <v>434</v>
      </c>
      <c r="G9846" s="39" t="s">
        <v>433</v>
      </c>
    </row>
    <row r="9847" spans="2:7" x14ac:dyDescent="0.25">
      <c r="B9847" s="69" t="s">
        <v>20601</v>
      </c>
      <c r="C9847" s="44">
        <v>2280</v>
      </c>
      <c r="D9847" s="44">
        <v>2280</v>
      </c>
      <c r="E9847" s="193" t="s">
        <v>13741</v>
      </c>
      <c r="F9847" s="45" t="s">
        <v>432</v>
      </c>
      <c r="G9847" s="39" t="s">
        <v>431</v>
      </c>
    </row>
    <row r="9848" spans="2:7" x14ac:dyDescent="0.25">
      <c r="B9848" s="69" t="s">
        <v>6519</v>
      </c>
      <c r="C9848" s="44">
        <v>2280</v>
      </c>
      <c r="D9848" s="44">
        <v>2280</v>
      </c>
      <c r="E9848" s="193" t="s">
        <v>13741</v>
      </c>
      <c r="F9848" s="45" t="s">
        <v>432</v>
      </c>
      <c r="G9848" s="39" t="s">
        <v>431</v>
      </c>
    </row>
    <row r="9849" spans="2:7" x14ac:dyDescent="0.25">
      <c r="B9849" s="69" t="s">
        <v>9336</v>
      </c>
      <c r="C9849" s="44">
        <v>2280</v>
      </c>
      <c r="D9849" s="44">
        <v>2280</v>
      </c>
      <c r="E9849" s="193" t="s">
        <v>13741</v>
      </c>
      <c r="F9849" s="45" t="s">
        <v>432</v>
      </c>
      <c r="G9849" s="39" t="s">
        <v>431</v>
      </c>
    </row>
    <row r="9850" spans="2:7" x14ac:dyDescent="0.25">
      <c r="B9850" s="69" t="s">
        <v>6812</v>
      </c>
      <c r="C9850" s="44">
        <v>2280</v>
      </c>
      <c r="D9850" s="44">
        <v>2280</v>
      </c>
      <c r="E9850" s="193" t="s">
        <v>13741</v>
      </c>
      <c r="F9850" s="45" t="s">
        <v>432</v>
      </c>
      <c r="G9850" s="39" t="s">
        <v>431</v>
      </c>
    </row>
    <row r="9851" spans="2:7" x14ac:dyDescent="0.25">
      <c r="B9851" s="69" t="s">
        <v>4749</v>
      </c>
      <c r="C9851" s="44">
        <v>2280</v>
      </c>
      <c r="D9851" s="44">
        <v>2280</v>
      </c>
      <c r="E9851" s="193" t="s">
        <v>13741</v>
      </c>
      <c r="F9851" s="45" t="s">
        <v>432</v>
      </c>
      <c r="G9851" s="39" t="s">
        <v>431</v>
      </c>
    </row>
    <row r="9852" spans="2:7" x14ac:dyDescent="0.25">
      <c r="B9852" s="69" t="s">
        <v>20607</v>
      </c>
      <c r="C9852" s="44">
        <v>2285</v>
      </c>
      <c r="D9852" s="44">
        <v>2285</v>
      </c>
      <c r="E9852" s="193" t="s">
        <v>13745</v>
      </c>
      <c r="F9852" s="45" t="s">
        <v>8342</v>
      </c>
      <c r="G9852" s="39" t="s">
        <v>8343</v>
      </c>
    </row>
    <row r="9853" spans="2:7" x14ac:dyDescent="0.25">
      <c r="B9853" s="69" t="s">
        <v>9340</v>
      </c>
      <c r="C9853" s="44">
        <v>2285</v>
      </c>
      <c r="D9853" s="44">
        <v>2285</v>
      </c>
      <c r="E9853" s="193" t="s">
        <v>13745</v>
      </c>
      <c r="F9853" s="45" t="s">
        <v>8342</v>
      </c>
      <c r="G9853" s="39" t="s">
        <v>8343</v>
      </c>
    </row>
    <row r="9854" spans="2:7" x14ac:dyDescent="0.25">
      <c r="B9854" s="69" t="s">
        <v>6523</v>
      </c>
      <c r="C9854" s="44">
        <v>2285</v>
      </c>
      <c r="D9854" s="44">
        <v>2285</v>
      </c>
      <c r="E9854" s="193" t="s">
        <v>13745</v>
      </c>
      <c r="F9854" s="45" t="s">
        <v>8342</v>
      </c>
      <c r="G9854" s="39" t="s">
        <v>8343</v>
      </c>
    </row>
    <row r="9855" spans="2:7" x14ac:dyDescent="0.25">
      <c r="B9855" s="69" t="s">
        <v>3557</v>
      </c>
      <c r="C9855" s="44">
        <v>2285</v>
      </c>
      <c r="D9855" s="44">
        <v>2285</v>
      </c>
      <c r="E9855" s="193" t="s">
        <v>13745</v>
      </c>
      <c r="F9855" s="45" t="s">
        <v>8342</v>
      </c>
      <c r="G9855" s="39" t="s">
        <v>8343</v>
      </c>
    </row>
    <row r="9856" spans="2:7" x14ac:dyDescent="0.25">
      <c r="B9856" s="69" t="s">
        <v>6578</v>
      </c>
      <c r="C9856" s="44">
        <v>2285</v>
      </c>
      <c r="D9856" s="44">
        <v>2285</v>
      </c>
      <c r="E9856" s="193" t="s">
        <v>13745</v>
      </c>
      <c r="F9856" s="45" t="s">
        <v>8342</v>
      </c>
      <c r="G9856" s="39" t="s">
        <v>8343</v>
      </c>
    </row>
    <row r="9857" spans="2:7" x14ac:dyDescent="0.25">
      <c r="B9857" s="69" t="s">
        <v>20608</v>
      </c>
      <c r="C9857" s="44">
        <v>2286</v>
      </c>
      <c r="D9857" s="44">
        <v>2286</v>
      </c>
      <c r="E9857" s="193" t="s">
        <v>13746</v>
      </c>
      <c r="F9857" s="45" t="s">
        <v>423</v>
      </c>
      <c r="G9857" s="39" t="s">
        <v>422</v>
      </c>
    </row>
    <row r="9858" spans="2:7" x14ac:dyDescent="0.25">
      <c r="B9858" s="69" t="s">
        <v>6524</v>
      </c>
      <c r="C9858" s="44">
        <v>2286</v>
      </c>
      <c r="D9858" s="44">
        <v>2286</v>
      </c>
      <c r="E9858" s="193" t="s">
        <v>13746</v>
      </c>
      <c r="F9858" s="45" t="s">
        <v>423</v>
      </c>
      <c r="G9858" s="39" t="s">
        <v>422</v>
      </c>
    </row>
    <row r="9859" spans="2:7" x14ac:dyDescent="0.25">
      <c r="B9859" s="69" t="s">
        <v>11600</v>
      </c>
      <c r="C9859" s="44">
        <v>2286</v>
      </c>
      <c r="D9859" s="44">
        <v>2286</v>
      </c>
      <c r="E9859" s="193" t="s">
        <v>13746</v>
      </c>
      <c r="F9859" s="45" t="s">
        <v>423</v>
      </c>
      <c r="G9859" s="39" t="s">
        <v>422</v>
      </c>
    </row>
    <row r="9860" spans="2:7" x14ac:dyDescent="0.25">
      <c r="B9860" s="69" t="s">
        <v>9341</v>
      </c>
      <c r="C9860" s="44">
        <v>2286</v>
      </c>
      <c r="D9860" s="44">
        <v>2286</v>
      </c>
      <c r="E9860" s="193" t="s">
        <v>13746</v>
      </c>
      <c r="F9860" s="45" t="s">
        <v>423</v>
      </c>
      <c r="G9860" s="39" t="s">
        <v>422</v>
      </c>
    </row>
    <row r="9861" spans="2:7" x14ac:dyDescent="0.25">
      <c r="B9861" s="69" t="s">
        <v>11601</v>
      </c>
      <c r="C9861" s="44">
        <v>2286</v>
      </c>
      <c r="D9861" s="44">
        <v>2286</v>
      </c>
      <c r="E9861" s="193" t="s">
        <v>13746</v>
      </c>
      <c r="F9861" s="45" t="s">
        <v>423</v>
      </c>
      <c r="G9861" s="39" t="s">
        <v>422</v>
      </c>
    </row>
    <row r="9862" spans="2:7" x14ac:dyDescent="0.25">
      <c r="B9862" s="69" t="s">
        <v>10204</v>
      </c>
      <c r="C9862" s="44">
        <v>2286</v>
      </c>
      <c r="D9862" s="44">
        <v>2286</v>
      </c>
      <c r="E9862" s="193" t="s">
        <v>13746</v>
      </c>
      <c r="F9862" s="45" t="s">
        <v>423</v>
      </c>
      <c r="G9862" s="39" t="s">
        <v>422</v>
      </c>
    </row>
    <row r="9863" spans="2:7" x14ac:dyDescent="0.25">
      <c r="B9863" s="69" t="s">
        <v>7277</v>
      </c>
      <c r="C9863" s="44">
        <v>2286</v>
      </c>
      <c r="D9863" s="44">
        <v>2286</v>
      </c>
      <c r="E9863" s="193" t="s">
        <v>13746</v>
      </c>
      <c r="F9863" s="45" t="s">
        <v>423</v>
      </c>
      <c r="G9863" s="39" t="s">
        <v>422</v>
      </c>
    </row>
    <row r="9864" spans="2:7" x14ac:dyDescent="0.25">
      <c r="B9864" s="69" t="s">
        <v>11602</v>
      </c>
      <c r="C9864" s="44">
        <v>2286</v>
      </c>
      <c r="D9864" s="44">
        <v>2286</v>
      </c>
      <c r="E9864" s="193" t="s">
        <v>13746</v>
      </c>
      <c r="F9864" s="45" t="s">
        <v>423</v>
      </c>
      <c r="G9864" s="39" t="s">
        <v>422</v>
      </c>
    </row>
    <row r="9865" spans="2:7" x14ac:dyDescent="0.25">
      <c r="B9865" s="69" t="s">
        <v>20609</v>
      </c>
      <c r="C9865" s="44">
        <v>2287</v>
      </c>
      <c r="D9865" s="44">
        <v>2287</v>
      </c>
      <c r="E9865" s="193" t="s">
        <v>13747</v>
      </c>
      <c r="F9865" s="45" t="s">
        <v>8344</v>
      </c>
      <c r="G9865" s="39" t="s">
        <v>8345</v>
      </c>
    </row>
    <row r="9866" spans="2:7" x14ac:dyDescent="0.25">
      <c r="B9866" s="69" t="s">
        <v>6525</v>
      </c>
      <c r="C9866" s="44">
        <v>2287</v>
      </c>
      <c r="D9866" s="44">
        <v>2287</v>
      </c>
      <c r="E9866" s="193" t="s">
        <v>13747</v>
      </c>
      <c r="F9866" s="45" t="s">
        <v>8344</v>
      </c>
      <c r="G9866" s="39" t="s">
        <v>8345</v>
      </c>
    </row>
    <row r="9867" spans="2:7" x14ac:dyDescent="0.25">
      <c r="B9867" s="69" t="s">
        <v>9342</v>
      </c>
      <c r="C9867" s="44">
        <v>2287</v>
      </c>
      <c r="D9867" s="44">
        <v>2287</v>
      </c>
      <c r="E9867" s="193" t="s">
        <v>13747</v>
      </c>
      <c r="F9867" s="45" t="s">
        <v>8344</v>
      </c>
      <c r="G9867" s="39" t="s">
        <v>8345</v>
      </c>
    </row>
    <row r="9868" spans="2:7" x14ac:dyDescent="0.25">
      <c r="B9868" s="69" t="s">
        <v>7125</v>
      </c>
      <c r="C9868" s="44">
        <v>2287</v>
      </c>
      <c r="D9868" s="44">
        <v>2287</v>
      </c>
      <c r="E9868" s="193" t="s">
        <v>13747</v>
      </c>
      <c r="F9868" s="45" t="s">
        <v>8344</v>
      </c>
      <c r="G9868" s="39" t="s">
        <v>8345</v>
      </c>
    </row>
    <row r="9869" spans="2:7" x14ac:dyDescent="0.25">
      <c r="B9869" s="69" t="s">
        <v>3695</v>
      </c>
      <c r="C9869" s="44">
        <v>2287</v>
      </c>
      <c r="D9869" s="44">
        <v>2287</v>
      </c>
      <c r="E9869" s="193" t="s">
        <v>13747</v>
      </c>
      <c r="F9869" s="45" t="s">
        <v>8344</v>
      </c>
      <c r="G9869" s="39" t="s">
        <v>8345</v>
      </c>
    </row>
    <row r="9870" spans="2:7" x14ac:dyDescent="0.25">
      <c r="B9870" s="69" t="s">
        <v>20610</v>
      </c>
      <c r="C9870" s="44">
        <v>2288</v>
      </c>
      <c r="D9870" s="44">
        <v>2288</v>
      </c>
      <c r="E9870" s="196" t="s">
        <v>16730</v>
      </c>
      <c r="F9870" s="45" t="s">
        <v>15349</v>
      </c>
      <c r="G9870" s="39" t="s">
        <v>421</v>
      </c>
    </row>
    <row r="9871" spans="2:7" x14ac:dyDescent="0.25">
      <c r="B9871" s="69" t="s">
        <v>14455</v>
      </c>
      <c r="C9871" s="44">
        <v>2288</v>
      </c>
      <c r="D9871" s="44">
        <v>2288</v>
      </c>
      <c r="E9871" s="196" t="s">
        <v>16730</v>
      </c>
      <c r="F9871" s="45" t="s">
        <v>15349</v>
      </c>
      <c r="G9871" s="39" t="s">
        <v>421</v>
      </c>
    </row>
    <row r="9872" spans="2:7" x14ac:dyDescent="0.25">
      <c r="B9872" s="69" t="s">
        <v>14171</v>
      </c>
      <c r="C9872" s="44">
        <v>2288</v>
      </c>
      <c r="D9872" s="44">
        <v>2288</v>
      </c>
      <c r="E9872" s="196" t="s">
        <v>16730</v>
      </c>
      <c r="F9872" s="45" t="s">
        <v>15349</v>
      </c>
      <c r="G9872" s="39" t="s">
        <v>421</v>
      </c>
    </row>
    <row r="9873" spans="2:7" x14ac:dyDescent="0.25">
      <c r="B9873" s="69" t="s">
        <v>6526</v>
      </c>
      <c r="C9873" s="44">
        <v>2288</v>
      </c>
      <c r="D9873" s="44">
        <v>2288</v>
      </c>
      <c r="E9873" s="196" t="s">
        <v>16730</v>
      </c>
      <c r="F9873" s="45" t="s">
        <v>15349</v>
      </c>
      <c r="G9873" s="39" t="s">
        <v>421</v>
      </c>
    </row>
    <row r="9874" spans="2:7" x14ac:dyDescent="0.25">
      <c r="B9874" s="69" t="s">
        <v>11603</v>
      </c>
      <c r="C9874" s="44">
        <v>2288</v>
      </c>
      <c r="D9874" s="44">
        <v>2288</v>
      </c>
      <c r="E9874" s="196" t="s">
        <v>16730</v>
      </c>
      <c r="F9874" s="45" t="s">
        <v>15349</v>
      </c>
      <c r="G9874" s="39" t="s">
        <v>421</v>
      </c>
    </row>
    <row r="9875" spans="2:7" x14ac:dyDescent="0.25">
      <c r="B9875" s="69" t="s">
        <v>20611</v>
      </c>
      <c r="C9875" s="44">
        <v>2288</v>
      </c>
      <c r="D9875" s="44">
        <v>2288</v>
      </c>
      <c r="E9875" s="196" t="s">
        <v>16730</v>
      </c>
      <c r="F9875" s="45" t="s">
        <v>15349</v>
      </c>
      <c r="G9875" s="39" t="s">
        <v>421</v>
      </c>
    </row>
    <row r="9876" spans="2:7" x14ac:dyDescent="0.25">
      <c r="B9876" s="69" t="s">
        <v>20612</v>
      </c>
      <c r="C9876" s="44">
        <v>2288</v>
      </c>
      <c r="D9876" s="44">
        <v>2288</v>
      </c>
      <c r="E9876" s="196" t="s">
        <v>16730</v>
      </c>
      <c r="F9876" s="45" t="s">
        <v>15349</v>
      </c>
      <c r="G9876" s="39" t="s">
        <v>421</v>
      </c>
    </row>
    <row r="9877" spans="2:7" x14ac:dyDescent="0.25">
      <c r="B9877" s="69" t="s">
        <v>9343</v>
      </c>
      <c r="C9877" s="44">
        <v>2288</v>
      </c>
      <c r="D9877" s="44">
        <v>2288</v>
      </c>
      <c r="E9877" s="196" t="s">
        <v>16730</v>
      </c>
      <c r="F9877" s="45" t="s">
        <v>15349</v>
      </c>
      <c r="G9877" s="39" t="s">
        <v>421</v>
      </c>
    </row>
    <row r="9878" spans="2:7" x14ac:dyDescent="0.25">
      <c r="B9878" s="69" t="s">
        <v>11604</v>
      </c>
      <c r="C9878" s="44">
        <v>2288</v>
      </c>
      <c r="D9878" s="44">
        <v>2288</v>
      </c>
      <c r="E9878" s="196" t="s">
        <v>16730</v>
      </c>
      <c r="F9878" s="45" t="s">
        <v>15349</v>
      </c>
      <c r="G9878" s="39" t="s">
        <v>421</v>
      </c>
    </row>
    <row r="9879" spans="2:7" x14ac:dyDescent="0.25">
      <c r="B9879" s="69" t="s">
        <v>9259</v>
      </c>
      <c r="C9879" s="44">
        <v>2288</v>
      </c>
      <c r="D9879" s="44">
        <v>2288</v>
      </c>
      <c r="E9879" s="196" t="s">
        <v>16730</v>
      </c>
      <c r="F9879" s="45" t="s">
        <v>15349</v>
      </c>
      <c r="G9879" s="39" t="s">
        <v>421</v>
      </c>
    </row>
    <row r="9880" spans="2:7" x14ac:dyDescent="0.25">
      <c r="B9880" s="69" t="s">
        <v>1024</v>
      </c>
      <c r="C9880" s="44">
        <v>2288</v>
      </c>
      <c r="D9880" s="44">
        <v>2288</v>
      </c>
      <c r="E9880" s="196" t="s">
        <v>16730</v>
      </c>
      <c r="F9880" s="45" t="s">
        <v>15349</v>
      </c>
      <c r="G9880" s="39" t="s">
        <v>421</v>
      </c>
    </row>
    <row r="9881" spans="2:7" x14ac:dyDescent="0.25">
      <c r="B9881" s="69" t="s">
        <v>11605</v>
      </c>
      <c r="C9881" s="44">
        <v>2288</v>
      </c>
      <c r="D9881" s="44">
        <v>2288</v>
      </c>
      <c r="E9881" s="196" t="s">
        <v>16730</v>
      </c>
      <c r="F9881" s="45" t="s">
        <v>15349</v>
      </c>
      <c r="G9881" s="39" t="s">
        <v>421</v>
      </c>
    </row>
    <row r="9882" spans="2:7" x14ac:dyDescent="0.25">
      <c r="B9882" s="69" t="s">
        <v>20613</v>
      </c>
      <c r="C9882" s="44">
        <v>2289</v>
      </c>
      <c r="D9882" s="44">
        <v>2289</v>
      </c>
      <c r="E9882" s="193" t="s">
        <v>13748</v>
      </c>
      <c r="F9882" s="45" t="s">
        <v>420</v>
      </c>
      <c r="G9882" s="39" t="s">
        <v>419</v>
      </c>
    </row>
    <row r="9883" spans="2:7" x14ac:dyDescent="0.25">
      <c r="B9883" s="69" t="s">
        <v>9344</v>
      </c>
      <c r="C9883" s="44">
        <v>2289</v>
      </c>
      <c r="D9883" s="44">
        <v>2289</v>
      </c>
      <c r="E9883" s="193" t="s">
        <v>13748</v>
      </c>
      <c r="F9883" s="45" t="s">
        <v>420</v>
      </c>
      <c r="G9883" s="39" t="s">
        <v>419</v>
      </c>
    </row>
    <row r="9884" spans="2:7" x14ac:dyDescent="0.25">
      <c r="B9884" s="69" t="s">
        <v>6527</v>
      </c>
      <c r="C9884" s="44">
        <v>2289</v>
      </c>
      <c r="D9884" s="44">
        <v>2289</v>
      </c>
      <c r="E9884" s="193" t="s">
        <v>13748</v>
      </c>
      <c r="F9884" s="45" t="s">
        <v>420</v>
      </c>
      <c r="G9884" s="39" t="s">
        <v>419</v>
      </c>
    </row>
    <row r="9885" spans="2:7" x14ac:dyDescent="0.25">
      <c r="B9885" s="69" t="s">
        <v>7031</v>
      </c>
      <c r="C9885" s="44">
        <v>2289</v>
      </c>
      <c r="D9885" s="44">
        <v>2289</v>
      </c>
      <c r="E9885" s="193" t="s">
        <v>13748</v>
      </c>
      <c r="F9885" s="45" t="s">
        <v>420</v>
      </c>
      <c r="G9885" s="39" t="s">
        <v>419</v>
      </c>
    </row>
    <row r="9886" spans="2:7" x14ac:dyDescent="0.25">
      <c r="B9886" s="69" t="s">
        <v>9443</v>
      </c>
      <c r="C9886" s="44">
        <v>2289</v>
      </c>
      <c r="D9886" s="44">
        <v>2289</v>
      </c>
      <c r="E9886" s="193" t="s">
        <v>13748</v>
      </c>
      <c r="F9886" s="45" t="s">
        <v>420</v>
      </c>
      <c r="G9886" s="39" t="s">
        <v>419</v>
      </c>
    </row>
    <row r="9887" spans="2:7" x14ac:dyDescent="0.25">
      <c r="B9887" s="69" t="s">
        <v>20599</v>
      </c>
      <c r="C9887" s="44">
        <v>2278</v>
      </c>
      <c r="D9887" s="44">
        <v>2278</v>
      </c>
      <c r="E9887" s="193" t="s">
        <v>13739</v>
      </c>
      <c r="F9887" s="45" t="s">
        <v>14097</v>
      </c>
      <c r="G9887" s="39" t="s">
        <v>435</v>
      </c>
    </row>
    <row r="9888" spans="2:7" x14ac:dyDescent="0.25">
      <c r="B9888" s="69" t="s">
        <v>6517</v>
      </c>
      <c r="C9888" s="44">
        <v>2278</v>
      </c>
      <c r="D9888" s="44">
        <v>2278</v>
      </c>
      <c r="E9888" s="193" t="s">
        <v>13739</v>
      </c>
      <c r="F9888" s="45" t="s">
        <v>14097</v>
      </c>
      <c r="G9888" s="39" t="s">
        <v>435</v>
      </c>
    </row>
    <row r="9889" spans="2:7" x14ac:dyDescent="0.25">
      <c r="B9889" s="69" t="s">
        <v>11596</v>
      </c>
      <c r="C9889" s="44">
        <v>2278</v>
      </c>
      <c r="D9889" s="44">
        <v>2278</v>
      </c>
      <c r="E9889" s="193" t="s">
        <v>13739</v>
      </c>
      <c r="F9889" s="45" t="s">
        <v>14097</v>
      </c>
      <c r="G9889" s="39" t="s">
        <v>435</v>
      </c>
    </row>
    <row r="9890" spans="2:7" x14ac:dyDescent="0.25">
      <c r="B9890" s="69" t="s">
        <v>9334</v>
      </c>
      <c r="C9890" s="44">
        <v>2278</v>
      </c>
      <c r="D9890" s="44">
        <v>2278</v>
      </c>
      <c r="E9890" s="193" t="s">
        <v>13739</v>
      </c>
      <c r="F9890" s="45" t="s">
        <v>14097</v>
      </c>
      <c r="G9890" s="39" t="s">
        <v>435</v>
      </c>
    </row>
    <row r="9891" spans="2:7" x14ac:dyDescent="0.25">
      <c r="B9891" s="69" t="s">
        <v>11597</v>
      </c>
      <c r="C9891" s="44">
        <v>2278</v>
      </c>
      <c r="D9891" s="44">
        <v>2278</v>
      </c>
      <c r="E9891" s="193" t="s">
        <v>13739</v>
      </c>
      <c r="F9891" s="45" t="s">
        <v>14097</v>
      </c>
      <c r="G9891" s="39" t="s">
        <v>435</v>
      </c>
    </row>
    <row r="9892" spans="2:7" x14ac:dyDescent="0.25">
      <c r="B9892" s="69" t="s">
        <v>11598</v>
      </c>
      <c r="C9892" s="44">
        <v>2278</v>
      </c>
      <c r="D9892" s="44">
        <v>2278</v>
      </c>
      <c r="E9892" s="193" t="s">
        <v>13739</v>
      </c>
      <c r="F9892" s="45" t="s">
        <v>14097</v>
      </c>
      <c r="G9892" s="39" t="s">
        <v>435</v>
      </c>
    </row>
    <row r="9893" spans="2:7" x14ac:dyDescent="0.25">
      <c r="B9893" s="69" t="s">
        <v>3638</v>
      </c>
      <c r="C9893" s="44">
        <v>2278</v>
      </c>
      <c r="D9893" s="44">
        <v>2278</v>
      </c>
      <c r="E9893" s="193" t="s">
        <v>13739</v>
      </c>
      <c r="F9893" s="45" t="s">
        <v>14097</v>
      </c>
      <c r="G9893" s="39" t="s">
        <v>435</v>
      </c>
    </row>
    <row r="9894" spans="2:7" x14ac:dyDescent="0.25">
      <c r="B9894" s="69" t="s">
        <v>11599</v>
      </c>
      <c r="C9894" s="44">
        <v>2278</v>
      </c>
      <c r="D9894" s="44">
        <v>2278</v>
      </c>
      <c r="E9894" s="193" t="s">
        <v>13739</v>
      </c>
      <c r="F9894" s="45" t="s">
        <v>14097</v>
      </c>
      <c r="G9894" s="39" t="s">
        <v>435</v>
      </c>
    </row>
    <row r="9895" spans="2:7" x14ac:dyDescent="0.25">
      <c r="B9895" s="69" t="s">
        <v>10504</v>
      </c>
      <c r="C9895" s="44">
        <v>2278</v>
      </c>
      <c r="D9895" s="44">
        <v>2278</v>
      </c>
      <c r="E9895" s="193" t="s">
        <v>13739</v>
      </c>
      <c r="F9895" s="45" t="s">
        <v>14097</v>
      </c>
      <c r="G9895" s="39" t="s">
        <v>435</v>
      </c>
    </row>
    <row r="9896" spans="2:7" x14ac:dyDescent="0.25">
      <c r="B9896" s="45" t="s">
        <v>14097</v>
      </c>
      <c r="C9896" s="44">
        <v>2278</v>
      </c>
      <c r="D9896" s="44">
        <v>2278</v>
      </c>
      <c r="E9896" s="193" t="s">
        <v>13739</v>
      </c>
      <c r="F9896" s="45" t="s">
        <v>14097</v>
      </c>
      <c r="G9896" s="39" t="s">
        <v>435</v>
      </c>
    </row>
    <row r="9897" spans="2:7" x14ac:dyDescent="0.25">
      <c r="B9897" s="69" t="s">
        <v>14098</v>
      </c>
      <c r="C9897" s="44">
        <v>2278</v>
      </c>
      <c r="D9897" s="44">
        <v>2278</v>
      </c>
      <c r="E9897" s="193" t="s">
        <v>13739</v>
      </c>
      <c r="F9897" s="45" t="s">
        <v>14097</v>
      </c>
      <c r="G9897" s="39" t="s">
        <v>435</v>
      </c>
    </row>
    <row r="9898" spans="2:7" x14ac:dyDescent="0.25">
      <c r="B9898" s="69" t="s">
        <v>14147</v>
      </c>
      <c r="C9898" s="44">
        <v>2278</v>
      </c>
      <c r="D9898" s="44">
        <v>2278</v>
      </c>
      <c r="E9898" s="193" t="s">
        <v>13739</v>
      </c>
      <c r="F9898" s="45" t="s">
        <v>14097</v>
      </c>
      <c r="G9898" s="39" t="s">
        <v>435</v>
      </c>
    </row>
    <row r="9899" spans="2:7" x14ac:dyDescent="0.25">
      <c r="B9899" s="45" t="s">
        <v>14146</v>
      </c>
      <c r="C9899" s="44">
        <v>2278</v>
      </c>
      <c r="D9899" s="44">
        <v>2278</v>
      </c>
      <c r="E9899" s="193" t="s">
        <v>13739</v>
      </c>
      <c r="F9899" s="45" t="s">
        <v>14097</v>
      </c>
      <c r="G9899" s="39" t="s">
        <v>435</v>
      </c>
    </row>
    <row r="9900" spans="2:7" x14ac:dyDescent="0.25">
      <c r="B9900" s="69" t="s">
        <v>20615</v>
      </c>
      <c r="C9900" s="44">
        <v>2291</v>
      </c>
      <c r="D9900" s="44">
        <v>2291</v>
      </c>
      <c r="E9900" s="193" t="s">
        <v>13750</v>
      </c>
      <c r="F9900" s="45" t="s">
        <v>416</v>
      </c>
      <c r="G9900" s="39" t="s">
        <v>415</v>
      </c>
    </row>
    <row r="9901" spans="2:7" x14ac:dyDescent="0.25">
      <c r="B9901" s="69" t="s">
        <v>6772</v>
      </c>
      <c r="C9901" s="44">
        <v>2291</v>
      </c>
      <c r="D9901" s="44">
        <v>2291</v>
      </c>
      <c r="E9901" s="193" t="s">
        <v>13750</v>
      </c>
      <c r="F9901" s="45" t="s">
        <v>416</v>
      </c>
      <c r="G9901" s="39" t="s">
        <v>415</v>
      </c>
    </row>
    <row r="9902" spans="2:7" x14ac:dyDescent="0.25">
      <c r="B9902" s="69" t="s">
        <v>5523</v>
      </c>
      <c r="C9902" s="44">
        <v>2291</v>
      </c>
      <c r="D9902" s="44">
        <v>2291</v>
      </c>
      <c r="E9902" s="193" t="s">
        <v>13750</v>
      </c>
      <c r="F9902" s="45" t="s">
        <v>416</v>
      </c>
      <c r="G9902" s="39" t="s">
        <v>415</v>
      </c>
    </row>
    <row r="9903" spans="2:7" x14ac:dyDescent="0.25">
      <c r="B9903" s="69" t="s">
        <v>9346</v>
      </c>
      <c r="C9903" s="44">
        <v>2291</v>
      </c>
      <c r="D9903" s="44">
        <v>2291</v>
      </c>
      <c r="E9903" s="193" t="s">
        <v>13750</v>
      </c>
      <c r="F9903" s="45" t="s">
        <v>416</v>
      </c>
      <c r="G9903" s="39" t="s">
        <v>415</v>
      </c>
    </row>
    <row r="9904" spans="2:7" x14ac:dyDescent="0.25">
      <c r="B9904" s="69" t="s">
        <v>6528</v>
      </c>
      <c r="C9904" s="44">
        <v>2291</v>
      </c>
      <c r="D9904" s="44">
        <v>2291</v>
      </c>
      <c r="E9904" s="193" t="s">
        <v>13750</v>
      </c>
      <c r="F9904" s="45" t="s">
        <v>416</v>
      </c>
      <c r="G9904" s="39" t="s">
        <v>415</v>
      </c>
    </row>
    <row r="9905" spans="2:7" x14ac:dyDescent="0.25">
      <c r="B9905" s="69" t="s">
        <v>20742</v>
      </c>
      <c r="C9905" s="44">
        <v>2397</v>
      </c>
      <c r="D9905" s="44">
        <v>2397</v>
      </c>
      <c r="E9905" s="193" t="s">
        <v>13869</v>
      </c>
      <c r="F9905" s="45" t="s">
        <v>161</v>
      </c>
      <c r="G9905" s="39" t="s">
        <v>160</v>
      </c>
    </row>
    <row r="9906" spans="2:7" x14ac:dyDescent="0.25">
      <c r="B9906" s="69" t="s">
        <v>9679</v>
      </c>
      <c r="C9906" s="44">
        <v>2397</v>
      </c>
      <c r="D9906" s="44">
        <v>2397</v>
      </c>
      <c r="E9906" s="193" t="s">
        <v>13869</v>
      </c>
      <c r="F9906" s="45" t="s">
        <v>161</v>
      </c>
      <c r="G9906" s="39" t="s">
        <v>160</v>
      </c>
    </row>
    <row r="9907" spans="2:7" x14ac:dyDescent="0.25">
      <c r="B9907" s="69" t="s">
        <v>695</v>
      </c>
      <c r="C9907" s="44">
        <v>2397</v>
      </c>
      <c r="D9907" s="44">
        <v>2397</v>
      </c>
      <c r="E9907" s="193" t="s">
        <v>13869</v>
      </c>
      <c r="F9907" s="45" t="s">
        <v>161</v>
      </c>
      <c r="G9907" s="39" t="s">
        <v>160</v>
      </c>
    </row>
    <row r="9908" spans="2:7" x14ac:dyDescent="0.25">
      <c r="B9908" s="69" t="s">
        <v>5519</v>
      </c>
      <c r="C9908" s="44">
        <v>2397</v>
      </c>
      <c r="D9908" s="44">
        <v>2397</v>
      </c>
      <c r="E9908" s="193" t="s">
        <v>13869</v>
      </c>
      <c r="F9908" s="45" t="s">
        <v>161</v>
      </c>
      <c r="G9908" s="39" t="s">
        <v>160</v>
      </c>
    </row>
    <row r="9909" spans="2:7" x14ac:dyDescent="0.25">
      <c r="B9909" s="69" t="s">
        <v>10764</v>
      </c>
      <c r="C9909" s="44">
        <v>2397</v>
      </c>
      <c r="D9909" s="44">
        <v>2397</v>
      </c>
      <c r="E9909" s="193" t="s">
        <v>13869</v>
      </c>
      <c r="F9909" s="45" t="s">
        <v>161</v>
      </c>
      <c r="G9909" s="39" t="s">
        <v>160</v>
      </c>
    </row>
    <row r="9910" spans="2:7" x14ac:dyDescent="0.25">
      <c r="B9910" s="69" t="s">
        <v>20739</v>
      </c>
      <c r="C9910" s="44">
        <v>2395</v>
      </c>
      <c r="D9910" s="44">
        <v>2395</v>
      </c>
      <c r="E9910" s="193" t="s">
        <v>13867</v>
      </c>
      <c r="F9910" s="45" t="s">
        <v>8422</v>
      </c>
      <c r="G9910" s="39" t="s">
        <v>8423</v>
      </c>
    </row>
    <row r="9911" spans="2:7" x14ac:dyDescent="0.25">
      <c r="B9911" s="69" t="s">
        <v>6791</v>
      </c>
      <c r="C9911" s="44">
        <v>2395</v>
      </c>
      <c r="D9911" s="44">
        <v>2395</v>
      </c>
      <c r="E9911" s="193" t="s">
        <v>13867</v>
      </c>
      <c r="F9911" s="45" t="s">
        <v>8422</v>
      </c>
      <c r="G9911" s="39" t="s">
        <v>8423</v>
      </c>
    </row>
    <row r="9912" spans="2:7" x14ac:dyDescent="0.25">
      <c r="B9912" s="69" t="s">
        <v>10155</v>
      </c>
      <c r="C9912" s="44">
        <v>2395</v>
      </c>
      <c r="D9912" s="44">
        <v>2395</v>
      </c>
      <c r="E9912" s="193" t="s">
        <v>13867</v>
      </c>
      <c r="F9912" s="45" t="s">
        <v>8422</v>
      </c>
      <c r="G9912" s="39" t="s">
        <v>8423</v>
      </c>
    </row>
    <row r="9913" spans="2:7" x14ac:dyDescent="0.25">
      <c r="B9913" s="69" t="s">
        <v>693</v>
      </c>
      <c r="C9913" s="44">
        <v>2395</v>
      </c>
      <c r="D9913" s="44">
        <v>2395</v>
      </c>
      <c r="E9913" s="193" t="s">
        <v>13867</v>
      </c>
      <c r="F9913" s="45" t="s">
        <v>8422</v>
      </c>
      <c r="G9913" s="39" t="s">
        <v>8423</v>
      </c>
    </row>
    <row r="9914" spans="2:7" x14ac:dyDescent="0.25">
      <c r="B9914" s="69" t="s">
        <v>9677</v>
      </c>
      <c r="C9914" s="44">
        <v>2395</v>
      </c>
      <c r="D9914" s="44">
        <v>2395</v>
      </c>
      <c r="E9914" s="193" t="s">
        <v>13867</v>
      </c>
      <c r="F9914" s="45" t="s">
        <v>8422</v>
      </c>
      <c r="G9914" s="39" t="s">
        <v>8423</v>
      </c>
    </row>
    <row r="9915" spans="2:7" x14ac:dyDescent="0.25">
      <c r="B9915" s="69" t="s">
        <v>20528</v>
      </c>
      <c r="C9915" s="44">
        <v>2211</v>
      </c>
      <c r="D9915" s="44">
        <v>2211</v>
      </c>
      <c r="E9915" s="193" t="s">
        <v>13677</v>
      </c>
      <c r="F9915" s="45" t="s">
        <v>5747</v>
      </c>
      <c r="G9915" s="39" t="s">
        <v>5746</v>
      </c>
    </row>
    <row r="9916" spans="2:7" x14ac:dyDescent="0.25">
      <c r="B9916" s="69" t="s">
        <v>6452</v>
      </c>
      <c r="C9916" s="44">
        <v>2211</v>
      </c>
      <c r="D9916" s="44">
        <v>2211</v>
      </c>
      <c r="E9916" s="193" t="s">
        <v>13677</v>
      </c>
      <c r="F9916" s="45" t="s">
        <v>5747</v>
      </c>
      <c r="G9916" s="39" t="s">
        <v>5746</v>
      </c>
    </row>
    <row r="9917" spans="2:7" x14ac:dyDescent="0.25">
      <c r="B9917" s="69" t="s">
        <v>9272</v>
      </c>
      <c r="C9917" s="44">
        <v>2211</v>
      </c>
      <c r="D9917" s="44">
        <v>2211</v>
      </c>
      <c r="E9917" s="193" t="s">
        <v>13677</v>
      </c>
      <c r="F9917" s="45" t="s">
        <v>5747</v>
      </c>
      <c r="G9917" s="39" t="s">
        <v>5746</v>
      </c>
    </row>
    <row r="9918" spans="2:7" x14ac:dyDescent="0.25">
      <c r="B9918" s="69" t="s">
        <v>10446</v>
      </c>
      <c r="C9918" s="44">
        <v>2211</v>
      </c>
      <c r="D9918" s="44">
        <v>2211</v>
      </c>
      <c r="E9918" s="193" t="s">
        <v>13677</v>
      </c>
      <c r="F9918" s="45" t="s">
        <v>5747</v>
      </c>
      <c r="G9918" s="39" t="s">
        <v>5746</v>
      </c>
    </row>
    <row r="9919" spans="2:7" x14ac:dyDescent="0.25">
      <c r="B9919" s="69" t="s">
        <v>6005</v>
      </c>
      <c r="C9919" s="44">
        <v>2211</v>
      </c>
      <c r="D9919" s="44">
        <v>2211</v>
      </c>
      <c r="E9919" s="193" t="s">
        <v>13677</v>
      </c>
      <c r="F9919" s="45" t="s">
        <v>5747</v>
      </c>
      <c r="G9919" s="39" t="s">
        <v>5746</v>
      </c>
    </row>
    <row r="9920" spans="2:7" x14ac:dyDescent="0.25">
      <c r="B9920" s="69" t="s">
        <v>20529</v>
      </c>
      <c r="C9920" s="44">
        <v>2213</v>
      </c>
      <c r="D9920" s="44">
        <v>2213</v>
      </c>
      <c r="E9920" s="193" t="s">
        <v>13678</v>
      </c>
      <c r="F9920" s="45" t="s">
        <v>3018</v>
      </c>
      <c r="G9920" s="39" t="s">
        <v>3019</v>
      </c>
    </row>
    <row r="9921" spans="2:7" x14ac:dyDescent="0.25">
      <c r="B9921" s="69" t="s">
        <v>6453</v>
      </c>
      <c r="C9921" s="44">
        <v>2213</v>
      </c>
      <c r="D9921" s="44">
        <v>2213</v>
      </c>
      <c r="E9921" s="193" t="s">
        <v>13678</v>
      </c>
      <c r="F9921" s="45" t="s">
        <v>3018</v>
      </c>
      <c r="G9921" s="39" t="s">
        <v>3019</v>
      </c>
    </row>
    <row r="9922" spans="2:7" x14ac:dyDescent="0.25">
      <c r="B9922" s="69" t="s">
        <v>9273</v>
      </c>
      <c r="C9922" s="44">
        <v>2213</v>
      </c>
      <c r="D9922" s="44">
        <v>2213</v>
      </c>
      <c r="E9922" s="193" t="s">
        <v>13678</v>
      </c>
      <c r="F9922" s="45" t="s">
        <v>3018</v>
      </c>
      <c r="G9922" s="39" t="s">
        <v>3019</v>
      </c>
    </row>
    <row r="9923" spans="2:7" x14ac:dyDescent="0.25">
      <c r="B9923" s="69" t="s">
        <v>7138</v>
      </c>
      <c r="C9923" s="44">
        <v>2213</v>
      </c>
      <c r="D9923" s="44">
        <v>2213</v>
      </c>
      <c r="E9923" s="193" t="s">
        <v>13678</v>
      </c>
      <c r="F9923" s="45" t="s">
        <v>3018</v>
      </c>
      <c r="G9923" s="39" t="s">
        <v>3019</v>
      </c>
    </row>
    <row r="9924" spans="2:7" x14ac:dyDescent="0.25">
      <c r="B9924" s="69" t="s">
        <v>3704</v>
      </c>
      <c r="C9924" s="44">
        <v>2213</v>
      </c>
      <c r="D9924" s="44">
        <v>2213</v>
      </c>
      <c r="E9924" s="193" t="s">
        <v>13678</v>
      </c>
      <c r="F9924" s="45" t="s">
        <v>3018</v>
      </c>
      <c r="G9924" s="39" t="s">
        <v>3019</v>
      </c>
    </row>
    <row r="9925" spans="2:7" x14ac:dyDescent="0.25">
      <c r="B9925" s="69" t="s">
        <v>20531</v>
      </c>
      <c r="C9925" s="44">
        <v>2216</v>
      </c>
      <c r="D9925" s="44">
        <v>2216</v>
      </c>
      <c r="E9925" s="193" t="s">
        <v>13680</v>
      </c>
      <c r="F9925" s="45" t="s">
        <v>5743</v>
      </c>
      <c r="G9925" s="39" t="s">
        <v>508</v>
      </c>
    </row>
    <row r="9926" spans="2:7" x14ac:dyDescent="0.25">
      <c r="B9926" s="69" t="s">
        <v>9275</v>
      </c>
      <c r="C9926" s="44">
        <v>2216</v>
      </c>
      <c r="D9926" s="44">
        <v>2216</v>
      </c>
      <c r="E9926" s="193" t="s">
        <v>13680</v>
      </c>
      <c r="F9926" s="45" t="s">
        <v>5743</v>
      </c>
      <c r="G9926" s="39" t="s">
        <v>508</v>
      </c>
    </row>
    <row r="9927" spans="2:7" x14ac:dyDescent="0.25">
      <c r="B9927" s="69" t="s">
        <v>15008</v>
      </c>
      <c r="C9927" s="44">
        <v>2216</v>
      </c>
      <c r="D9927" s="44">
        <v>2216</v>
      </c>
      <c r="E9927" s="193" t="s">
        <v>13680</v>
      </c>
      <c r="F9927" s="45" t="s">
        <v>5743</v>
      </c>
      <c r="G9927" s="39" t="s">
        <v>508</v>
      </c>
    </row>
    <row r="9928" spans="2:7" x14ac:dyDescent="0.25">
      <c r="B9928" s="69" t="s">
        <v>10426</v>
      </c>
      <c r="C9928" s="44">
        <v>2216</v>
      </c>
      <c r="D9928" s="44">
        <v>2216</v>
      </c>
      <c r="E9928" s="193" t="s">
        <v>13680</v>
      </c>
      <c r="F9928" s="45" t="s">
        <v>5743</v>
      </c>
      <c r="G9928" s="39" t="s">
        <v>508</v>
      </c>
    </row>
    <row r="9929" spans="2:7" x14ac:dyDescent="0.25">
      <c r="B9929" s="69" t="s">
        <v>15451</v>
      </c>
      <c r="C9929" s="69">
        <v>2253</v>
      </c>
      <c r="D9929" s="69"/>
      <c r="E9929" s="190" t="s">
        <v>15414</v>
      </c>
      <c r="F9929" s="212" t="s">
        <v>15451</v>
      </c>
      <c r="G9929" s="39" t="s">
        <v>15506</v>
      </c>
    </row>
    <row r="9930" spans="2:7" x14ac:dyDescent="0.25">
      <c r="B9930" s="69" t="s">
        <v>20530</v>
      </c>
      <c r="C9930" s="44">
        <v>2214</v>
      </c>
      <c r="D9930" s="44">
        <v>2214</v>
      </c>
      <c r="E9930" s="193" t="s">
        <v>13679</v>
      </c>
      <c r="F9930" s="45" t="s">
        <v>5745</v>
      </c>
      <c r="G9930" s="39" t="s">
        <v>5744</v>
      </c>
    </row>
    <row r="9931" spans="2:7" x14ac:dyDescent="0.25">
      <c r="B9931" s="69" t="s">
        <v>9926</v>
      </c>
      <c r="C9931" s="44">
        <v>2214</v>
      </c>
      <c r="D9931" s="44">
        <v>2214</v>
      </c>
      <c r="E9931" s="193" t="s">
        <v>13679</v>
      </c>
      <c r="F9931" s="45" t="s">
        <v>5745</v>
      </c>
      <c r="G9931" s="39" t="s">
        <v>5744</v>
      </c>
    </row>
    <row r="9932" spans="2:7" x14ac:dyDescent="0.25">
      <c r="B9932" s="69" t="s">
        <v>6933</v>
      </c>
      <c r="C9932" s="44">
        <v>2214</v>
      </c>
      <c r="D9932" s="44">
        <v>2214</v>
      </c>
      <c r="E9932" s="193" t="s">
        <v>13679</v>
      </c>
      <c r="F9932" s="45" t="s">
        <v>5745</v>
      </c>
      <c r="G9932" s="39" t="s">
        <v>5744</v>
      </c>
    </row>
    <row r="9933" spans="2:7" x14ac:dyDescent="0.25">
      <c r="B9933" s="69" t="s">
        <v>6454</v>
      </c>
      <c r="C9933" s="44">
        <v>2214</v>
      </c>
      <c r="D9933" s="44">
        <v>2214</v>
      </c>
      <c r="E9933" s="193" t="s">
        <v>13679</v>
      </c>
      <c r="F9933" s="45" t="s">
        <v>5745</v>
      </c>
      <c r="G9933" s="39" t="s">
        <v>5744</v>
      </c>
    </row>
    <row r="9934" spans="2:7" x14ac:dyDescent="0.25">
      <c r="B9934" s="69" t="s">
        <v>9274</v>
      </c>
      <c r="C9934" s="44">
        <v>2214</v>
      </c>
      <c r="D9934" s="44">
        <v>2214</v>
      </c>
      <c r="E9934" s="193" t="s">
        <v>13679</v>
      </c>
      <c r="F9934" s="45" t="s">
        <v>5745</v>
      </c>
      <c r="G9934" s="39" t="s">
        <v>5744</v>
      </c>
    </row>
    <row r="9935" spans="2:7" x14ac:dyDescent="0.25">
      <c r="B9935" s="69" t="s">
        <v>20533</v>
      </c>
      <c r="C9935" s="44">
        <v>2218</v>
      </c>
      <c r="D9935" s="44">
        <v>2218</v>
      </c>
      <c r="E9935" s="193" t="s">
        <v>13682</v>
      </c>
      <c r="F9935" s="45" t="s">
        <v>3022</v>
      </c>
      <c r="G9935" s="39" t="s">
        <v>3023</v>
      </c>
    </row>
    <row r="9936" spans="2:7" x14ac:dyDescent="0.25">
      <c r="B9936" s="69" t="s">
        <v>9277</v>
      </c>
      <c r="C9936" s="44">
        <v>2218</v>
      </c>
      <c r="D9936" s="44">
        <v>2218</v>
      </c>
      <c r="E9936" s="193" t="s">
        <v>13682</v>
      </c>
      <c r="F9936" s="45" t="s">
        <v>3022</v>
      </c>
      <c r="G9936" s="39" t="s">
        <v>3023</v>
      </c>
    </row>
    <row r="9937" spans="2:7" x14ac:dyDescent="0.25">
      <c r="B9937" s="69" t="s">
        <v>6775</v>
      </c>
      <c r="C9937" s="44">
        <v>2218</v>
      </c>
      <c r="D9937" s="44">
        <v>2218</v>
      </c>
      <c r="E9937" s="193" t="s">
        <v>13682</v>
      </c>
      <c r="F9937" s="45" t="s">
        <v>3022</v>
      </c>
      <c r="G9937" s="39" t="s">
        <v>3023</v>
      </c>
    </row>
    <row r="9938" spans="2:7" x14ac:dyDescent="0.25">
      <c r="B9938" s="69" t="s">
        <v>5536</v>
      </c>
      <c r="C9938" s="44">
        <v>2218</v>
      </c>
      <c r="D9938" s="44">
        <v>2218</v>
      </c>
      <c r="E9938" s="193" t="s">
        <v>13682</v>
      </c>
      <c r="F9938" s="45" t="s">
        <v>3022</v>
      </c>
      <c r="G9938" s="39" t="s">
        <v>3023</v>
      </c>
    </row>
    <row r="9939" spans="2:7" x14ac:dyDescent="0.25">
      <c r="B9939" s="69" t="s">
        <v>6456</v>
      </c>
      <c r="C9939" s="44">
        <v>2218</v>
      </c>
      <c r="D9939" s="44">
        <v>2218</v>
      </c>
      <c r="E9939" s="193" t="s">
        <v>13682</v>
      </c>
      <c r="F9939" s="45" t="s">
        <v>3022</v>
      </c>
      <c r="G9939" s="39" t="s">
        <v>3023</v>
      </c>
    </row>
    <row r="9940" spans="2:7" x14ac:dyDescent="0.25">
      <c r="B9940" s="69" t="s">
        <v>20532</v>
      </c>
      <c r="C9940" s="44">
        <v>2217</v>
      </c>
      <c r="D9940" s="44">
        <v>2217</v>
      </c>
      <c r="E9940" s="193" t="s">
        <v>13681</v>
      </c>
      <c r="F9940" s="45" t="s">
        <v>507</v>
      </c>
      <c r="G9940" s="39" t="s">
        <v>506</v>
      </c>
    </row>
    <row r="9941" spans="2:7" x14ac:dyDescent="0.25">
      <c r="B9941" s="69" t="s">
        <v>6455</v>
      </c>
      <c r="C9941" s="44">
        <v>2217</v>
      </c>
      <c r="D9941" s="44">
        <v>2217</v>
      </c>
      <c r="E9941" s="193" t="s">
        <v>13681</v>
      </c>
      <c r="F9941" s="45" t="s">
        <v>507</v>
      </c>
      <c r="G9941" s="39" t="s">
        <v>506</v>
      </c>
    </row>
    <row r="9942" spans="2:7" x14ac:dyDescent="0.25">
      <c r="B9942" s="69" t="s">
        <v>9276</v>
      </c>
      <c r="C9942" s="44">
        <v>2217</v>
      </c>
      <c r="D9942" s="44">
        <v>2217</v>
      </c>
      <c r="E9942" s="193" t="s">
        <v>13681</v>
      </c>
      <c r="F9942" s="45" t="s">
        <v>507</v>
      </c>
      <c r="G9942" s="39" t="s">
        <v>506</v>
      </c>
    </row>
    <row r="9943" spans="2:7" x14ac:dyDescent="0.25">
      <c r="B9943" s="69" t="s">
        <v>6700</v>
      </c>
      <c r="C9943" s="44">
        <v>2217</v>
      </c>
      <c r="D9943" s="44">
        <v>2217</v>
      </c>
      <c r="E9943" s="193" t="s">
        <v>13681</v>
      </c>
      <c r="F9943" s="45" t="s">
        <v>507</v>
      </c>
      <c r="G9943" s="39" t="s">
        <v>506</v>
      </c>
    </row>
    <row r="9944" spans="2:7" x14ac:dyDescent="0.25">
      <c r="B9944" s="69" t="s">
        <v>2296</v>
      </c>
      <c r="C9944" s="44">
        <v>2217</v>
      </c>
      <c r="D9944" s="44">
        <v>2217</v>
      </c>
      <c r="E9944" s="193" t="s">
        <v>13681</v>
      </c>
      <c r="F9944" s="45" t="s">
        <v>507</v>
      </c>
      <c r="G9944" s="39" t="s">
        <v>506</v>
      </c>
    </row>
    <row r="9945" spans="2:7" x14ac:dyDescent="0.25">
      <c r="B9945" s="69" t="s">
        <v>1012</v>
      </c>
      <c r="C9945" s="44">
        <v>2217</v>
      </c>
      <c r="D9945" s="44">
        <v>2217</v>
      </c>
      <c r="E9945" s="193" t="s">
        <v>13681</v>
      </c>
      <c r="F9945" s="45" t="s">
        <v>507</v>
      </c>
      <c r="G9945" s="39" t="s">
        <v>506</v>
      </c>
    </row>
    <row r="9946" spans="2:7" x14ac:dyDescent="0.25">
      <c r="B9946" s="69" t="s">
        <v>20535</v>
      </c>
      <c r="C9946" s="44">
        <v>2220</v>
      </c>
      <c r="D9946" s="44">
        <v>2220</v>
      </c>
      <c r="E9946" s="193" t="s">
        <v>13684</v>
      </c>
      <c r="F9946" s="45" t="s">
        <v>14085</v>
      </c>
      <c r="G9946" s="39" t="s">
        <v>3024</v>
      </c>
    </row>
    <row r="9947" spans="2:7" x14ac:dyDescent="0.25">
      <c r="B9947" s="45" t="s">
        <v>14085</v>
      </c>
      <c r="C9947" s="44">
        <v>2220</v>
      </c>
      <c r="D9947" s="44">
        <v>2220</v>
      </c>
      <c r="E9947" s="193" t="s">
        <v>13684</v>
      </c>
      <c r="F9947" s="45" t="s">
        <v>14085</v>
      </c>
      <c r="G9947" s="39" t="s">
        <v>3024</v>
      </c>
    </row>
    <row r="9948" spans="2:7" x14ac:dyDescent="0.25">
      <c r="B9948" s="69" t="s">
        <v>9279</v>
      </c>
      <c r="C9948" s="44">
        <v>2220</v>
      </c>
      <c r="D9948" s="44">
        <v>2220</v>
      </c>
      <c r="E9948" s="193" t="s">
        <v>13684</v>
      </c>
      <c r="F9948" s="45" t="s">
        <v>14085</v>
      </c>
      <c r="G9948" s="39" t="s">
        <v>3024</v>
      </c>
    </row>
    <row r="9949" spans="2:7" x14ac:dyDescent="0.25">
      <c r="B9949" s="69" t="s">
        <v>6458</v>
      </c>
      <c r="C9949" s="44">
        <v>2220</v>
      </c>
      <c r="D9949" s="44">
        <v>2220</v>
      </c>
      <c r="E9949" s="193" t="s">
        <v>13684</v>
      </c>
      <c r="F9949" s="45" t="s">
        <v>14085</v>
      </c>
      <c r="G9949" s="39" t="s">
        <v>3024</v>
      </c>
    </row>
    <row r="9950" spans="2:7" x14ac:dyDescent="0.25">
      <c r="B9950" s="69" t="s">
        <v>1050</v>
      </c>
      <c r="C9950" s="44">
        <v>2220</v>
      </c>
      <c r="D9950" s="44">
        <v>2220</v>
      </c>
      <c r="E9950" s="193" t="s">
        <v>13684</v>
      </c>
      <c r="F9950" s="45" t="s">
        <v>14085</v>
      </c>
      <c r="G9950" s="39" t="s">
        <v>3024</v>
      </c>
    </row>
    <row r="9951" spans="2:7" x14ac:dyDescent="0.25">
      <c r="B9951" s="69" t="s">
        <v>5977</v>
      </c>
      <c r="C9951" s="44">
        <v>2220</v>
      </c>
      <c r="D9951" s="44">
        <v>2220</v>
      </c>
      <c r="E9951" s="193" t="s">
        <v>13684</v>
      </c>
      <c r="F9951" s="45" t="s">
        <v>14085</v>
      </c>
      <c r="G9951" s="39" t="s">
        <v>3024</v>
      </c>
    </row>
    <row r="9952" spans="2:7" x14ac:dyDescent="0.25">
      <c r="B9952" s="69" t="s">
        <v>20534</v>
      </c>
      <c r="C9952" s="44">
        <v>2219</v>
      </c>
      <c r="D9952" s="44">
        <v>2219</v>
      </c>
      <c r="E9952" s="193" t="s">
        <v>13683</v>
      </c>
      <c r="F9952" s="45" t="s">
        <v>14084</v>
      </c>
      <c r="G9952" s="39" t="s">
        <v>505</v>
      </c>
    </row>
    <row r="9953" spans="2:7" x14ac:dyDescent="0.25">
      <c r="B9953" s="45" t="s">
        <v>14084</v>
      </c>
      <c r="C9953" s="44">
        <v>2219</v>
      </c>
      <c r="D9953" s="44">
        <v>2219</v>
      </c>
      <c r="E9953" s="193" t="s">
        <v>13683</v>
      </c>
      <c r="F9953" s="45" t="s">
        <v>14084</v>
      </c>
      <c r="G9953" s="39" t="s">
        <v>505</v>
      </c>
    </row>
    <row r="9954" spans="2:7" x14ac:dyDescent="0.25">
      <c r="B9954" s="69" t="s">
        <v>9278</v>
      </c>
      <c r="C9954" s="44">
        <v>2219</v>
      </c>
      <c r="D9954" s="44">
        <v>2219</v>
      </c>
      <c r="E9954" s="193" t="s">
        <v>13683</v>
      </c>
      <c r="F9954" s="45" t="s">
        <v>14084</v>
      </c>
      <c r="G9954" s="39" t="s">
        <v>505</v>
      </c>
    </row>
    <row r="9955" spans="2:7" x14ac:dyDescent="0.25">
      <c r="B9955" s="69" t="s">
        <v>6457</v>
      </c>
      <c r="C9955" s="44">
        <v>2219</v>
      </c>
      <c r="D9955" s="44">
        <v>2219</v>
      </c>
      <c r="E9955" s="193" t="s">
        <v>13683</v>
      </c>
      <c r="F9955" s="45" t="s">
        <v>14084</v>
      </c>
      <c r="G9955" s="39" t="s">
        <v>505</v>
      </c>
    </row>
    <row r="9956" spans="2:7" x14ac:dyDescent="0.25">
      <c r="B9956" s="69" t="s">
        <v>1020</v>
      </c>
      <c r="C9956" s="44">
        <v>2219</v>
      </c>
      <c r="D9956" s="44">
        <v>2219</v>
      </c>
      <c r="E9956" s="193" t="s">
        <v>13683</v>
      </c>
      <c r="F9956" s="45" t="s">
        <v>14084</v>
      </c>
      <c r="G9956" s="39" t="s">
        <v>505</v>
      </c>
    </row>
    <row r="9957" spans="2:7" x14ac:dyDescent="0.25">
      <c r="B9957" s="69" t="s">
        <v>2311</v>
      </c>
      <c r="C9957" s="44">
        <v>2219</v>
      </c>
      <c r="D9957" s="44">
        <v>2219</v>
      </c>
      <c r="E9957" s="193" t="s">
        <v>13683</v>
      </c>
      <c r="F9957" s="45" t="s">
        <v>14084</v>
      </c>
      <c r="G9957" s="39" t="s">
        <v>505</v>
      </c>
    </row>
    <row r="9958" spans="2:7" x14ac:dyDescent="0.25">
      <c r="B9958" s="69" t="s">
        <v>20536</v>
      </c>
      <c r="C9958" s="44">
        <v>2221</v>
      </c>
      <c r="D9958" s="44">
        <v>2221</v>
      </c>
      <c r="E9958" s="193" t="s">
        <v>13685</v>
      </c>
      <c r="F9958" s="45" t="s">
        <v>14086</v>
      </c>
      <c r="G9958" s="39" t="s">
        <v>1429</v>
      </c>
    </row>
    <row r="9959" spans="2:7" x14ac:dyDescent="0.25">
      <c r="B9959" s="45" t="s">
        <v>14086</v>
      </c>
      <c r="C9959" s="44">
        <v>2221</v>
      </c>
      <c r="D9959" s="44">
        <v>2221</v>
      </c>
      <c r="E9959" s="193" t="s">
        <v>13685</v>
      </c>
      <c r="F9959" s="45" t="s">
        <v>14086</v>
      </c>
      <c r="G9959" s="39" t="s">
        <v>1429</v>
      </c>
    </row>
    <row r="9960" spans="2:7" x14ac:dyDescent="0.25">
      <c r="B9960" s="69" t="s">
        <v>10401</v>
      </c>
      <c r="C9960" s="44">
        <v>2221</v>
      </c>
      <c r="D9960" s="44">
        <v>2221</v>
      </c>
      <c r="E9960" s="193" t="s">
        <v>13685</v>
      </c>
      <c r="F9960" s="45" t="s">
        <v>14086</v>
      </c>
      <c r="G9960" s="39" t="s">
        <v>1429</v>
      </c>
    </row>
    <row r="9961" spans="2:7" x14ac:dyDescent="0.25">
      <c r="B9961" s="69" t="s">
        <v>4761</v>
      </c>
      <c r="C9961" s="44">
        <v>2221</v>
      </c>
      <c r="D9961" s="44">
        <v>2221</v>
      </c>
      <c r="E9961" s="193" t="s">
        <v>13685</v>
      </c>
      <c r="F9961" s="45" t="s">
        <v>14086</v>
      </c>
      <c r="G9961" s="39" t="s">
        <v>1429</v>
      </c>
    </row>
    <row r="9962" spans="2:7" x14ac:dyDescent="0.25">
      <c r="B9962" s="69" t="s">
        <v>9280</v>
      </c>
      <c r="C9962" s="44">
        <v>2221</v>
      </c>
      <c r="D9962" s="44">
        <v>2221</v>
      </c>
      <c r="E9962" s="193" t="s">
        <v>13685</v>
      </c>
      <c r="F9962" s="45" t="s">
        <v>14086</v>
      </c>
      <c r="G9962" s="39" t="s">
        <v>1429</v>
      </c>
    </row>
    <row r="9963" spans="2:7" x14ac:dyDescent="0.25">
      <c r="B9963" s="69" t="s">
        <v>6459</v>
      </c>
      <c r="C9963" s="44">
        <v>2221</v>
      </c>
      <c r="D9963" s="44">
        <v>2221</v>
      </c>
      <c r="E9963" s="193" t="s">
        <v>13685</v>
      </c>
      <c r="F9963" s="45" t="s">
        <v>14086</v>
      </c>
      <c r="G9963" s="39" t="s">
        <v>1429</v>
      </c>
    </row>
    <row r="9964" spans="2:7" x14ac:dyDescent="0.25">
      <c r="B9964" s="69" t="s">
        <v>20537</v>
      </c>
      <c r="C9964" s="44">
        <v>2223</v>
      </c>
      <c r="D9964" s="44">
        <v>2223</v>
      </c>
      <c r="E9964" s="193" t="s">
        <v>13686</v>
      </c>
      <c r="F9964" s="45" t="s">
        <v>1428</v>
      </c>
      <c r="G9964" s="39" t="s">
        <v>1427</v>
      </c>
    </row>
    <row r="9965" spans="2:7" x14ac:dyDescent="0.25">
      <c r="B9965" s="69" t="s">
        <v>9281</v>
      </c>
      <c r="C9965" s="44">
        <v>2223</v>
      </c>
      <c r="D9965" s="44">
        <v>2223</v>
      </c>
      <c r="E9965" s="193" t="s">
        <v>13686</v>
      </c>
      <c r="F9965" s="45" t="s">
        <v>1428</v>
      </c>
      <c r="G9965" s="39" t="s">
        <v>1427</v>
      </c>
    </row>
    <row r="9966" spans="2:7" x14ac:dyDescent="0.25">
      <c r="B9966" s="69" t="s">
        <v>6460</v>
      </c>
      <c r="C9966" s="44">
        <v>2223</v>
      </c>
      <c r="D9966" s="44">
        <v>2223</v>
      </c>
      <c r="E9966" s="193" t="s">
        <v>13686</v>
      </c>
      <c r="F9966" s="45" t="s">
        <v>1428</v>
      </c>
      <c r="G9966" s="39" t="s">
        <v>1427</v>
      </c>
    </row>
    <row r="9967" spans="2:7" x14ac:dyDescent="0.25">
      <c r="B9967" s="69" t="s">
        <v>5944</v>
      </c>
      <c r="C9967" s="44">
        <v>2223</v>
      </c>
      <c r="D9967" s="44">
        <v>2223</v>
      </c>
      <c r="E9967" s="193" t="s">
        <v>13686</v>
      </c>
      <c r="F9967" s="45" t="s">
        <v>1428</v>
      </c>
      <c r="G9967" s="39" t="s">
        <v>1427</v>
      </c>
    </row>
    <row r="9968" spans="2:7" x14ac:dyDescent="0.25">
      <c r="B9968" s="69" t="s">
        <v>1038</v>
      </c>
      <c r="C9968" s="44">
        <v>2223</v>
      </c>
      <c r="D9968" s="44">
        <v>2223</v>
      </c>
      <c r="E9968" s="193" t="s">
        <v>13686</v>
      </c>
      <c r="F9968" s="45" t="s">
        <v>1428</v>
      </c>
      <c r="G9968" s="39" t="s">
        <v>1427</v>
      </c>
    </row>
    <row r="9969" spans="2:7" x14ac:dyDescent="0.25">
      <c r="B9969" s="69" t="s">
        <v>20538</v>
      </c>
      <c r="C9969" s="44">
        <v>2224</v>
      </c>
      <c r="D9969" s="44">
        <v>2224</v>
      </c>
      <c r="E9969" s="193" t="s">
        <v>13687</v>
      </c>
      <c r="F9969" s="45" t="s">
        <v>3028</v>
      </c>
      <c r="G9969" s="39" t="s">
        <v>3029</v>
      </c>
    </row>
    <row r="9970" spans="2:7" x14ac:dyDescent="0.25">
      <c r="B9970" s="69" t="s">
        <v>6861</v>
      </c>
      <c r="C9970" s="44">
        <v>2224</v>
      </c>
      <c r="D9970" s="44">
        <v>2224</v>
      </c>
      <c r="E9970" s="193" t="s">
        <v>13687</v>
      </c>
      <c r="F9970" s="45" t="s">
        <v>3028</v>
      </c>
      <c r="G9970" s="39" t="s">
        <v>3029</v>
      </c>
    </row>
    <row r="9971" spans="2:7" x14ac:dyDescent="0.25">
      <c r="B9971" s="69" t="s">
        <v>9776</v>
      </c>
      <c r="C9971" s="44">
        <v>2224</v>
      </c>
      <c r="D9971" s="44">
        <v>2224</v>
      </c>
      <c r="E9971" s="193" t="s">
        <v>13687</v>
      </c>
      <c r="F9971" s="45" t="s">
        <v>3028</v>
      </c>
      <c r="G9971" s="39" t="s">
        <v>3029</v>
      </c>
    </row>
    <row r="9972" spans="2:7" x14ac:dyDescent="0.25">
      <c r="B9972" s="69" t="s">
        <v>9282</v>
      </c>
      <c r="C9972" s="44">
        <v>2224</v>
      </c>
      <c r="D9972" s="44">
        <v>2224</v>
      </c>
      <c r="E9972" s="193" t="s">
        <v>13687</v>
      </c>
      <c r="F9972" s="45" t="s">
        <v>3028</v>
      </c>
      <c r="G9972" s="39" t="s">
        <v>3029</v>
      </c>
    </row>
    <row r="9973" spans="2:7" x14ac:dyDescent="0.25">
      <c r="B9973" s="69" t="s">
        <v>6461</v>
      </c>
      <c r="C9973" s="44">
        <v>2224</v>
      </c>
      <c r="D9973" s="44">
        <v>2224</v>
      </c>
      <c r="E9973" s="193" t="s">
        <v>13687</v>
      </c>
      <c r="F9973" s="45" t="s">
        <v>3028</v>
      </c>
      <c r="G9973" s="39" t="s">
        <v>3029</v>
      </c>
    </row>
    <row r="9974" spans="2:7" x14ac:dyDescent="0.25">
      <c r="B9974" s="69" t="s">
        <v>20738</v>
      </c>
      <c r="C9974" s="44">
        <v>2394</v>
      </c>
      <c r="D9974" s="44">
        <v>2394</v>
      </c>
      <c r="E9974" s="193" t="s">
        <v>13866</v>
      </c>
      <c r="F9974" s="45" t="s">
        <v>8420</v>
      </c>
      <c r="G9974" s="39" t="s">
        <v>8421</v>
      </c>
    </row>
    <row r="9975" spans="2:7" x14ac:dyDescent="0.25">
      <c r="B9975" s="69" t="s">
        <v>6748</v>
      </c>
      <c r="C9975" s="44">
        <v>2394</v>
      </c>
      <c r="D9975" s="44">
        <v>2394</v>
      </c>
      <c r="E9975" s="193" t="s">
        <v>13866</v>
      </c>
      <c r="F9975" s="45" t="s">
        <v>8420</v>
      </c>
      <c r="G9975" s="39" t="s">
        <v>8421</v>
      </c>
    </row>
    <row r="9976" spans="2:7" x14ac:dyDescent="0.25">
      <c r="B9976" s="69" t="s">
        <v>9775</v>
      </c>
      <c r="C9976" s="44">
        <v>2394</v>
      </c>
      <c r="D9976" s="44">
        <v>2394</v>
      </c>
      <c r="E9976" s="193" t="s">
        <v>13866</v>
      </c>
      <c r="F9976" s="45" t="s">
        <v>8420</v>
      </c>
      <c r="G9976" s="39" t="s">
        <v>8421</v>
      </c>
    </row>
    <row r="9977" spans="2:7" x14ac:dyDescent="0.25">
      <c r="B9977" s="69" t="s">
        <v>15025</v>
      </c>
      <c r="C9977" s="44">
        <v>2394</v>
      </c>
      <c r="D9977" s="44">
        <v>2394</v>
      </c>
      <c r="E9977" s="193" t="s">
        <v>13866</v>
      </c>
      <c r="F9977" s="45" t="s">
        <v>8420</v>
      </c>
      <c r="G9977" s="39" t="s">
        <v>8421</v>
      </c>
    </row>
    <row r="9978" spans="2:7" x14ac:dyDescent="0.25">
      <c r="B9978" s="69" t="s">
        <v>9676</v>
      </c>
      <c r="C9978" s="44">
        <v>2394</v>
      </c>
      <c r="D9978" s="44">
        <v>2394</v>
      </c>
      <c r="E9978" s="193" t="s">
        <v>13866</v>
      </c>
      <c r="F9978" s="45" t="s">
        <v>8420</v>
      </c>
      <c r="G9978" s="39" t="s">
        <v>8421</v>
      </c>
    </row>
    <row r="9979" spans="2:7" x14ac:dyDescent="0.25">
      <c r="B9979" s="69" t="s">
        <v>20621</v>
      </c>
      <c r="C9979" s="44">
        <v>2297</v>
      </c>
      <c r="D9979" s="44">
        <v>2297</v>
      </c>
      <c r="E9979" s="193" t="s">
        <v>13756</v>
      </c>
      <c r="F9979" s="45" t="s">
        <v>412</v>
      </c>
      <c r="G9979" s="39" t="s">
        <v>411</v>
      </c>
    </row>
    <row r="9980" spans="2:7" x14ac:dyDescent="0.25">
      <c r="B9980" s="69" t="s">
        <v>9352</v>
      </c>
      <c r="C9980" s="44">
        <v>2297</v>
      </c>
      <c r="D9980" s="44">
        <v>2297</v>
      </c>
      <c r="E9980" s="193" t="s">
        <v>13756</v>
      </c>
      <c r="F9980" s="45" t="s">
        <v>412</v>
      </c>
      <c r="G9980" s="39" t="s">
        <v>411</v>
      </c>
    </row>
    <row r="9981" spans="2:7" x14ac:dyDescent="0.25">
      <c r="B9981" s="69" t="s">
        <v>6534</v>
      </c>
      <c r="C9981" s="44">
        <v>2297</v>
      </c>
      <c r="D9981" s="44">
        <v>2297</v>
      </c>
      <c r="E9981" s="193" t="s">
        <v>13756</v>
      </c>
      <c r="F9981" s="45" t="s">
        <v>412</v>
      </c>
      <c r="G9981" s="39" t="s">
        <v>411</v>
      </c>
    </row>
    <row r="9982" spans="2:7" x14ac:dyDescent="0.25">
      <c r="B9982" s="69" t="s">
        <v>5520</v>
      </c>
      <c r="C9982" s="44">
        <v>2297</v>
      </c>
      <c r="D9982" s="44">
        <v>2297</v>
      </c>
      <c r="E9982" s="193" t="s">
        <v>13756</v>
      </c>
      <c r="F9982" s="45" t="s">
        <v>412</v>
      </c>
      <c r="G9982" s="39" t="s">
        <v>411</v>
      </c>
    </row>
    <row r="9983" spans="2:7" x14ac:dyDescent="0.25">
      <c r="B9983" s="69" t="s">
        <v>8196</v>
      </c>
      <c r="C9983" s="44">
        <v>2297</v>
      </c>
      <c r="D9983" s="44">
        <v>2297</v>
      </c>
      <c r="E9983" s="193" t="s">
        <v>13756</v>
      </c>
      <c r="F9983" s="45" t="s">
        <v>412</v>
      </c>
      <c r="G9983" s="39" t="s">
        <v>411</v>
      </c>
    </row>
    <row r="9984" spans="2:7" x14ac:dyDescent="0.25">
      <c r="B9984" s="69" t="s">
        <v>20623</v>
      </c>
      <c r="C9984" s="44">
        <v>2298</v>
      </c>
      <c r="D9984" s="44">
        <v>2298</v>
      </c>
      <c r="E9984" s="193" t="s">
        <v>13757</v>
      </c>
      <c r="F9984" s="45" t="s">
        <v>410</v>
      </c>
      <c r="G9984" s="39" t="s">
        <v>409</v>
      </c>
    </row>
    <row r="9985" spans="2:7" x14ac:dyDescent="0.25">
      <c r="B9985" s="69" t="s">
        <v>6535</v>
      </c>
      <c r="C9985" s="44">
        <v>2298</v>
      </c>
      <c r="D9985" s="44">
        <v>2298</v>
      </c>
      <c r="E9985" s="193" t="s">
        <v>13757</v>
      </c>
      <c r="F9985" s="45" t="s">
        <v>410</v>
      </c>
      <c r="G9985" s="39" t="s">
        <v>409</v>
      </c>
    </row>
    <row r="9986" spans="2:7" x14ac:dyDescent="0.25">
      <c r="B9986" s="69" t="s">
        <v>11612</v>
      </c>
      <c r="C9986" s="44">
        <v>2298</v>
      </c>
      <c r="D9986" s="44">
        <v>2298</v>
      </c>
      <c r="E9986" s="193" t="s">
        <v>13757</v>
      </c>
      <c r="F9986" s="45" t="s">
        <v>410</v>
      </c>
      <c r="G9986" s="39" t="s">
        <v>409</v>
      </c>
    </row>
    <row r="9987" spans="2:7" x14ac:dyDescent="0.25">
      <c r="B9987" s="69" t="s">
        <v>9353</v>
      </c>
      <c r="C9987" s="44">
        <v>2298</v>
      </c>
      <c r="D9987" s="44">
        <v>2298</v>
      </c>
      <c r="E9987" s="193" t="s">
        <v>13757</v>
      </c>
      <c r="F9987" s="45" t="s">
        <v>410</v>
      </c>
      <c r="G9987" s="39" t="s">
        <v>409</v>
      </c>
    </row>
    <row r="9988" spans="2:7" x14ac:dyDescent="0.25">
      <c r="B9988" s="69" t="s">
        <v>11613</v>
      </c>
      <c r="C9988" s="44">
        <v>2298</v>
      </c>
      <c r="D9988" s="44">
        <v>2298</v>
      </c>
      <c r="E9988" s="193" t="s">
        <v>13757</v>
      </c>
      <c r="F9988" s="45" t="s">
        <v>410</v>
      </c>
      <c r="G9988" s="39" t="s">
        <v>409</v>
      </c>
    </row>
    <row r="9989" spans="2:7" x14ac:dyDescent="0.25">
      <c r="B9989" s="69" t="s">
        <v>7341</v>
      </c>
      <c r="C9989" s="44">
        <v>2298</v>
      </c>
      <c r="D9989" s="44">
        <v>2298</v>
      </c>
      <c r="E9989" s="193" t="s">
        <v>13757</v>
      </c>
      <c r="F9989" s="45" t="s">
        <v>410</v>
      </c>
      <c r="G9989" s="39" t="s">
        <v>409</v>
      </c>
    </row>
    <row r="9990" spans="2:7" x14ac:dyDescent="0.25">
      <c r="B9990" s="69" t="s">
        <v>8111</v>
      </c>
      <c r="C9990" s="44">
        <v>2298</v>
      </c>
      <c r="D9990" s="44">
        <v>2298</v>
      </c>
      <c r="E9990" s="193" t="s">
        <v>13757</v>
      </c>
      <c r="F9990" s="45" t="s">
        <v>410</v>
      </c>
      <c r="G9990" s="39" t="s">
        <v>409</v>
      </c>
    </row>
    <row r="9991" spans="2:7" x14ac:dyDescent="0.25">
      <c r="B9991" s="69" t="s">
        <v>2317</v>
      </c>
      <c r="C9991" s="44">
        <v>2298</v>
      </c>
      <c r="D9991" s="44">
        <v>2298</v>
      </c>
      <c r="E9991" s="193" t="s">
        <v>13757</v>
      </c>
      <c r="F9991" s="45" t="s">
        <v>410</v>
      </c>
      <c r="G9991" s="39" t="s">
        <v>409</v>
      </c>
    </row>
    <row r="9992" spans="2:7" x14ac:dyDescent="0.25">
      <c r="B9992" s="69" t="s">
        <v>20622</v>
      </c>
      <c r="C9992" s="44">
        <v>2297.9</v>
      </c>
      <c r="D9992" s="52" t="s">
        <v>10789</v>
      </c>
      <c r="E9992" s="194" t="s">
        <v>16731</v>
      </c>
      <c r="F9992" s="45" t="s">
        <v>407</v>
      </c>
      <c r="G9992" s="39" t="s">
        <v>9756</v>
      </c>
    </row>
    <row r="9993" spans="2:7" x14ac:dyDescent="0.25">
      <c r="B9993" s="69" t="s">
        <v>20624</v>
      </c>
      <c r="C9993" s="44">
        <v>2298.9</v>
      </c>
      <c r="D9993" s="52" t="s">
        <v>10789</v>
      </c>
      <c r="E9993" s="194" t="s">
        <v>16731</v>
      </c>
      <c r="F9993" s="45" t="s">
        <v>407</v>
      </c>
      <c r="G9993" s="39" t="s">
        <v>9756</v>
      </c>
    </row>
    <row r="9994" spans="2:7" x14ac:dyDescent="0.25">
      <c r="B9994" s="69" t="s">
        <v>408</v>
      </c>
      <c r="C9994" s="44">
        <v>2297.9</v>
      </c>
      <c r="D9994" s="52" t="s">
        <v>10789</v>
      </c>
      <c r="E9994" s="194" t="s">
        <v>16731</v>
      </c>
      <c r="F9994" s="45" t="s">
        <v>407</v>
      </c>
      <c r="G9994" s="39" t="s">
        <v>9756</v>
      </c>
    </row>
    <row r="9995" spans="2:7" x14ac:dyDescent="0.25">
      <c r="B9995" s="69" t="s">
        <v>7399</v>
      </c>
      <c r="C9995" s="44">
        <v>2298.9</v>
      </c>
      <c r="D9995" s="52" t="s">
        <v>10789</v>
      </c>
      <c r="E9995" s="194" t="s">
        <v>16731</v>
      </c>
      <c r="F9995" s="45" t="s">
        <v>407</v>
      </c>
      <c r="G9995" s="39" t="s">
        <v>9756</v>
      </c>
    </row>
    <row r="9996" spans="2:7" x14ac:dyDescent="0.25">
      <c r="B9996" s="69" t="s">
        <v>3978</v>
      </c>
      <c r="C9996" s="44">
        <v>2297.9</v>
      </c>
      <c r="D9996" s="52" t="s">
        <v>10789</v>
      </c>
      <c r="E9996" s="194" t="s">
        <v>16731</v>
      </c>
      <c r="F9996" s="45" t="s">
        <v>407</v>
      </c>
      <c r="G9996" s="39" t="s">
        <v>9756</v>
      </c>
    </row>
    <row r="9997" spans="2:7" x14ac:dyDescent="0.25">
      <c r="B9997" s="69" t="s">
        <v>8487</v>
      </c>
      <c r="C9997" s="44">
        <v>2297.9</v>
      </c>
      <c r="D9997" s="52" t="s">
        <v>10789</v>
      </c>
      <c r="E9997" s="194" t="s">
        <v>16731</v>
      </c>
      <c r="F9997" s="45" t="s">
        <v>407</v>
      </c>
      <c r="G9997" s="39" t="s">
        <v>9756</v>
      </c>
    </row>
    <row r="9998" spans="2:7" x14ac:dyDescent="0.25">
      <c r="B9998" s="69" t="s">
        <v>860</v>
      </c>
      <c r="C9998" s="44">
        <v>2297.9</v>
      </c>
      <c r="D9998" s="52" t="s">
        <v>10789</v>
      </c>
      <c r="E9998" s="194" t="s">
        <v>16731</v>
      </c>
      <c r="F9998" s="45" t="s">
        <v>407</v>
      </c>
      <c r="G9998" s="39" t="s">
        <v>9756</v>
      </c>
    </row>
    <row r="9999" spans="2:7" x14ac:dyDescent="0.25">
      <c r="B9999" s="69" t="s">
        <v>3402</v>
      </c>
      <c r="C9999" s="44">
        <v>2297.9</v>
      </c>
      <c r="D9999" s="52" t="s">
        <v>10789</v>
      </c>
      <c r="E9999" s="194" t="s">
        <v>16731</v>
      </c>
      <c r="F9999" s="45" t="s">
        <v>407</v>
      </c>
      <c r="G9999" s="39" t="s">
        <v>9756</v>
      </c>
    </row>
    <row r="10000" spans="2:7" x14ac:dyDescent="0.25">
      <c r="B10000" s="69" t="s">
        <v>7191</v>
      </c>
      <c r="C10000" s="44">
        <v>2297.9</v>
      </c>
      <c r="D10000" s="52" t="s">
        <v>10789</v>
      </c>
      <c r="E10000" s="194" t="s">
        <v>16731</v>
      </c>
      <c r="F10000" s="45" t="s">
        <v>407</v>
      </c>
      <c r="G10000" s="39" t="s">
        <v>9756</v>
      </c>
    </row>
    <row r="10001" spans="2:7" x14ac:dyDescent="0.25">
      <c r="B10001" s="69" t="s">
        <v>3979</v>
      </c>
      <c r="C10001" s="44">
        <v>2297.9</v>
      </c>
      <c r="D10001" s="52" t="s">
        <v>10789</v>
      </c>
      <c r="E10001" s="194" t="s">
        <v>16731</v>
      </c>
      <c r="F10001" s="45" t="s">
        <v>407</v>
      </c>
      <c r="G10001" s="39" t="s">
        <v>9756</v>
      </c>
    </row>
    <row r="10002" spans="2:7" x14ac:dyDescent="0.25">
      <c r="B10002" s="69" t="s">
        <v>20625</v>
      </c>
      <c r="C10002" s="44">
        <v>2299</v>
      </c>
      <c r="D10002" s="44">
        <v>2299</v>
      </c>
      <c r="E10002" s="193" t="s">
        <v>13758</v>
      </c>
      <c r="F10002" s="45" t="s">
        <v>406</v>
      </c>
      <c r="G10002" s="39" t="s">
        <v>405</v>
      </c>
    </row>
    <row r="10003" spans="2:7" x14ac:dyDescent="0.25">
      <c r="B10003" s="69" t="s">
        <v>9354</v>
      </c>
      <c r="C10003" s="44">
        <v>2299</v>
      </c>
      <c r="D10003" s="44">
        <v>2299</v>
      </c>
      <c r="E10003" s="193" t="s">
        <v>13758</v>
      </c>
      <c r="F10003" s="45" t="s">
        <v>406</v>
      </c>
      <c r="G10003" s="39" t="s">
        <v>405</v>
      </c>
    </row>
    <row r="10004" spans="2:7" x14ac:dyDescent="0.25">
      <c r="B10004" s="69" t="s">
        <v>6536</v>
      </c>
      <c r="C10004" s="44">
        <v>2299</v>
      </c>
      <c r="D10004" s="44">
        <v>2299</v>
      </c>
      <c r="E10004" s="193" t="s">
        <v>13758</v>
      </c>
      <c r="F10004" s="45" t="s">
        <v>406</v>
      </c>
      <c r="G10004" s="39" t="s">
        <v>405</v>
      </c>
    </row>
    <row r="10005" spans="2:7" x14ac:dyDescent="0.25">
      <c r="B10005" s="69" t="s">
        <v>10400</v>
      </c>
      <c r="C10005" s="44">
        <v>2299</v>
      </c>
      <c r="D10005" s="44">
        <v>2299</v>
      </c>
      <c r="E10005" s="193" t="s">
        <v>13758</v>
      </c>
      <c r="F10005" s="45" t="s">
        <v>406</v>
      </c>
      <c r="G10005" s="39" t="s">
        <v>405</v>
      </c>
    </row>
    <row r="10006" spans="2:7" x14ac:dyDescent="0.25">
      <c r="B10006" s="69" t="s">
        <v>4760</v>
      </c>
      <c r="C10006" s="44">
        <v>2299</v>
      </c>
      <c r="D10006" s="44">
        <v>2299</v>
      </c>
      <c r="E10006" s="193" t="s">
        <v>13758</v>
      </c>
      <c r="F10006" s="45" t="s">
        <v>406</v>
      </c>
      <c r="G10006" s="39" t="s">
        <v>405</v>
      </c>
    </row>
    <row r="10007" spans="2:7" x14ac:dyDescent="0.25">
      <c r="B10007" s="69" t="s">
        <v>20549</v>
      </c>
      <c r="C10007" s="44">
        <v>2234.1</v>
      </c>
      <c r="D10007" s="44" t="s">
        <v>1585</v>
      </c>
      <c r="E10007" s="51" t="s">
        <v>16732</v>
      </c>
      <c r="F10007" s="45" t="s">
        <v>1586</v>
      </c>
      <c r="G10007" s="39" t="s">
        <v>11577</v>
      </c>
    </row>
    <row r="10008" spans="2:7" x14ac:dyDescent="0.25">
      <c r="B10008" s="69" t="s">
        <v>1585</v>
      </c>
      <c r="C10008" s="44">
        <v>2234.1</v>
      </c>
      <c r="D10008" s="44" t="s">
        <v>1585</v>
      </c>
      <c r="E10008" s="51" t="s">
        <v>16732</v>
      </c>
      <c r="F10008" s="45" t="s">
        <v>1586</v>
      </c>
      <c r="G10008" s="39" t="s">
        <v>11577</v>
      </c>
    </row>
    <row r="10009" spans="2:7" x14ac:dyDescent="0.25">
      <c r="B10009" s="69" t="s">
        <v>8310</v>
      </c>
      <c r="C10009" s="44">
        <v>2234.1</v>
      </c>
      <c r="D10009" s="44" t="s">
        <v>1585</v>
      </c>
      <c r="E10009" s="51" t="s">
        <v>16732</v>
      </c>
      <c r="F10009" s="45" t="s">
        <v>1586</v>
      </c>
      <c r="G10009" s="39" t="s">
        <v>11577</v>
      </c>
    </row>
    <row r="10010" spans="2:7" x14ac:dyDescent="0.25">
      <c r="B10010" s="69" t="s">
        <v>6472</v>
      </c>
      <c r="C10010" s="44">
        <v>2234.1</v>
      </c>
      <c r="D10010" s="44" t="s">
        <v>1585</v>
      </c>
      <c r="E10010" s="51" t="s">
        <v>16732</v>
      </c>
      <c r="F10010" s="45" t="s">
        <v>1586</v>
      </c>
      <c r="G10010" s="39" t="s">
        <v>11577</v>
      </c>
    </row>
    <row r="10011" spans="2:7" x14ac:dyDescent="0.25">
      <c r="B10011" s="69" t="s">
        <v>20541</v>
      </c>
      <c r="C10011" s="44">
        <v>2227</v>
      </c>
      <c r="D10011" s="44">
        <v>2227</v>
      </c>
      <c r="E10011" s="193" t="s">
        <v>13690</v>
      </c>
      <c r="F10011" s="45" t="s">
        <v>3032</v>
      </c>
      <c r="G10011" s="39" t="s">
        <v>3033</v>
      </c>
    </row>
    <row r="10012" spans="2:7" x14ac:dyDescent="0.25">
      <c r="B10012" s="69" t="s">
        <v>6464</v>
      </c>
      <c r="C10012" s="44">
        <v>2227</v>
      </c>
      <c r="D10012" s="44">
        <v>2227</v>
      </c>
      <c r="E10012" s="193" t="s">
        <v>13690</v>
      </c>
      <c r="F10012" s="45" t="s">
        <v>3032</v>
      </c>
      <c r="G10012" s="39" t="s">
        <v>3033</v>
      </c>
    </row>
    <row r="10013" spans="2:7" x14ac:dyDescent="0.25">
      <c r="B10013" s="69" t="s">
        <v>9285</v>
      </c>
      <c r="C10013" s="44">
        <v>2227</v>
      </c>
      <c r="D10013" s="44">
        <v>2227</v>
      </c>
      <c r="E10013" s="193" t="s">
        <v>13690</v>
      </c>
      <c r="F10013" s="45" t="s">
        <v>3032</v>
      </c>
      <c r="G10013" s="39" t="s">
        <v>3033</v>
      </c>
    </row>
    <row r="10014" spans="2:7" x14ac:dyDescent="0.25">
      <c r="B10014" s="69" t="s">
        <v>10432</v>
      </c>
      <c r="C10014" s="44">
        <v>2227</v>
      </c>
      <c r="D10014" s="44">
        <v>2227</v>
      </c>
      <c r="E10014" s="193" t="s">
        <v>13690</v>
      </c>
      <c r="F10014" s="45" t="s">
        <v>3032</v>
      </c>
      <c r="G10014" s="39" t="s">
        <v>3033</v>
      </c>
    </row>
    <row r="10015" spans="2:7" x14ac:dyDescent="0.25">
      <c r="B10015" s="69" t="s">
        <v>2286</v>
      </c>
      <c r="C10015" s="44">
        <v>2227</v>
      </c>
      <c r="D10015" s="44">
        <v>2227</v>
      </c>
      <c r="E10015" s="193" t="s">
        <v>13690</v>
      </c>
      <c r="F10015" s="45" t="s">
        <v>3032</v>
      </c>
      <c r="G10015" s="39" t="s">
        <v>3033</v>
      </c>
    </row>
    <row r="10016" spans="2:7" x14ac:dyDescent="0.25">
      <c r="B10016" s="69" t="s">
        <v>20542</v>
      </c>
      <c r="C10016" s="44">
        <v>2228</v>
      </c>
      <c r="D10016" s="44">
        <v>2228</v>
      </c>
      <c r="E10016" s="193" t="s">
        <v>13691</v>
      </c>
      <c r="F10016" s="45" t="s">
        <v>11573</v>
      </c>
      <c r="G10016" s="39" t="s">
        <v>3034</v>
      </c>
    </row>
    <row r="10017" spans="2:7" x14ac:dyDescent="0.25">
      <c r="B10017" s="69" t="s">
        <v>6465</v>
      </c>
      <c r="C10017" s="44">
        <v>2228</v>
      </c>
      <c r="D10017" s="44">
        <v>2228</v>
      </c>
      <c r="E10017" s="193" t="s">
        <v>13691</v>
      </c>
      <c r="F10017" s="45" t="s">
        <v>11573</v>
      </c>
      <c r="G10017" s="39" t="s">
        <v>3034</v>
      </c>
    </row>
    <row r="10018" spans="2:7" x14ac:dyDescent="0.25">
      <c r="B10018" s="69" t="s">
        <v>9286</v>
      </c>
      <c r="C10018" s="44">
        <v>2228</v>
      </c>
      <c r="D10018" s="44">
        <v>2228</v>
      </c>
      <c r="E10018" s="193" t="s">
        <v>13691</v>
      </c>
      <c r="F10018" s="45" t="s">
        <v>11573</v>
      </c>
      <c r="G10018" s="39" t="s">
        <v>3034</v>
      </c>
    </row>
    <row r="10019" spans="2:7" x14ac:dyDescent="0.25">
      <c r="B10019" s="45" t="s">
        <v>11573</v>
      </c>
      <c r="C10019" s="44">
        <v>2228</v>
      </c>
      <c r="D10019" s="44">
        <v>2228</v>
      </c>
      <c r="E10019" s="193" t="s">
        <v>13691</v>
      </c>
      <c r="F10019" s="45" t="s">
        <v>11573</v>
      </c>
      <c r="G10019" s="39" t="s">
        <v>3034</v>
      </c>
    </row>
    <row r="10020" spans="2:7" x14ac:dyDescent="0.25">
      <c r="B10020" s="69" t="s">
        <v>10531</v>
      </c>
      <c r="C10020" s="44">
        <v>2228</v>
      </c>
      <c r="D10020" s="44">
        <v>2228</v>
      </c>
      <c r="E10020" s="193" t="s">
        <v>13691</v>
      </c>
      <c r="F10020" s="45" t="s">
        <v>11573</v>
      </c>
      <c r="G10020" s="39" t="s">
        <v>3034</v>
      </c>
    </row>
    <row r="10021" spans="2:7" x14ac:dyDescent="0.25">
      <c r="B10021" s="69" t="s">
        <v>3653</v>
      </c>
      <c r="C10021" s="44">
        <v>2228</v>
      </c>
      <c r="D10021" s="44">
        <v>2228</v>
      </c>
      <c r="E10021" s="193" t="s">
        <v>13691</v>
      </c>
      <c r="F10021" s="45" t="s">
        <v>11573</v>
      </c>
      <c r="G10021" s="39" t="s">
        <v>3034</v>
      </c>
    </row>
    <row r="10022" spans="2:7" x14ac:dyDescent="0.25">
      <c r="B10022" s="69" t="s">
        <v>20560</v>
      </c>
      <c r="C10022" s="44">
        <v>2244</v>
      </c>
      <c r="D10022" s="44">
        <v>2244</v>
      </c>
      <c r="E10022" s="193" t="s">
        <v>13706</v>
      </c>
      <c r="F10022" s="45" t="s">
        <v>1596</v>
      </c>
      <c r="G10022" s="39" t="s">
        <v>1597</v>
      </c>
    </row>
    <row r="10023" spans="2:7" x14ac:dyDescent="0.25">
      <c r="B10023" s="69" t="s">
        <v>7211</v>
      </c>
      <c r="C10023" s="44">
        <v>2244</v>
      </c>
      <c r="D10023" s="44">
        <v>2244</v>
      </c>
      <c r="E10023" s="193" t="s">
        <v>13706</v>
      </c>
      <c r="F10023" s="45" t="s">
        <v>1596</v>
      </c>
      <c r="G10023" s="39" t="s">
        <v>1597</v>
      </c>
    </row>
    <row r="10024" spans="2:7" x14ac:dyDescent="0.25">
      <c r="B10024" s="69" t="s">
        <v>10823</v>
      </c>
      <c r="C10024" s="44">
        <v>2244</v>
      </c>
      <c r="D10024" s="44">
        <v>2244</v>
      </c>
      <c r="E10024" s="193" t="s">
        <v>13706</v>
      </c>
      <c r="F10024" s="45" t="s">
        <v>1596</v>
      </c>
      <c r="G10024" s="39" t="s">
        <v>1597</v>
      </c>
    </row>
    <row r="10025" spans="2:7" x14ac:dyDescent="0.25">
      <c r="B10025" s="69" t="s">
        <v>5590</v>
      </c>
      <c r="C10025" s="44">
        <v>2244</v>
      </c>
      <c r="D10025" s="44">
        <v>2244</v>
      </c>
      <c r="E10025" s="193" t="s">
        <v>13706</v>
      </c>
      <c r="F10025" s="45" t="s">
        <v>1596</v>
      </c>
      <c r="G10025" s="39" t="s">
        <v>1597</v>
      </c>
    </row>
    <row r="10026" spans="2:7" x14ac:dyDescent="0.25">
      <c r="B10026" s="69" t="s">
        <v>15009</v>
      </c>
      <c r="C10026" s="44">
        <v>2244</v>
      </c>
      <c r="D10026" s="44">
        <v>2244</v>
      </c>
      <c r="E10026" s="193" t="s">
        <v>13706</v>
      </c>
      <c r="F10026" s="45" t="s">
        <v>1596</v>
      </c>
      <c r="G10026" s="39" t="s">
        <v>1597</v>
      </c>
    </row>
    <row r="10027" spans="2:7" x14ac:dyDescent="0.25">
      <c r="B10027" s="69" t="s">
        <v>9301</v>
      </c>
      <c r="C10027" s="44">
        <v>2244</v>
      </c>
      <c r="D10027" s="44">
        <v>2244</v>
      </c>
      <c r="E10027" s="193" t="s">
        <v>13706</v>
      </c>
      <c r="F10027" s="45" t="s">
        <v>1596</v>
      </c>
      <c r="G10027" s="39" t="s">
        <v>1597</v>
      </c>
    </row>
    <row r="10028" spans="2:7" x14ac:dyDescent="0.25">
      <c r="B10028" s="69" t="s">
        <v>20561</v>
      </c>
      <c r="C10028" s="44">
        <v>2245</v>
      </c>
      <c r="D10028" s="44">
        <v>2245</v>
      </c>
      <c r="E10028" s="193" t="s">
        <v>13707</v>
      </c>
      <c r="F10028" s="45" t="s">
        <v>1598</v>
      </c>
      <c r="G10028" s="39" t="s">
        <v>1599</v>
      </c>
    </row>
    <row r="10029" spans="2:7" x14ac:dyDescent="0.25">
      <c r="B10029" s="69" t="s">
        <v>9302</v>
      </c>
      <c r="C10029" s="44">
        <v>2245</v>
      </c>
      <c r="D10029" s="44">
        <v>2245</v>
      </c>
      <c r="E10029" s="193" t="s">
        <v>13707</v>
      </c>
      <c r="F10029" s="45" t="s">
        <v>1598</v>
      </c>
      <c r="G10029" s="39" t="s">
        <v>1599</v>
      </c>
    </row>
    <row r="10030" spans="2:7" x14ac:dyDescent="0.25">
      <c r="B10030" s="69" t="s">
        <v>11587</v>
      </c>
      <c r="C10030" s="44">
        <v>2245</v>
      </c>
      <c r="D10030" s="44">
        <v>2245</v>
      </c>
      <c r="E10030" s="193" t="s">
        <v>13707</v>
      </c>
      <c r="F10030" s="45" t="s">
        <v>1598</v>
      </c>
      <c r="G10030" s="39" t="s">
        <v>1599</v>
      </c>
    </row>
    <row r="10031" spans="2:7" x14ac:dyDescent="0.25">
      <c r="B10031" s="69" t="s">
        <v>11588</v>
      </c>
      <c r="C10031" s="44">
        <v>2245</v>
      </c>
      <c r="D10031" s="44">
        <v>2245</v>
      </c>
      <c r="E10031" s="193" t="s">
        <v>13707</v>
      </c>
      <c r="F10031" s="45" t="s">
        <v>1598</v>
      </c>
      <c r="G10031" s="39" t="s">
        <v>1599</v>
      </c>
    </row>
    <row r="10032" spans="2:7" x14ac:dyDescent="0.25">
      <c r="B10032" s="69" t="s">
        <v>6483</v>
      </c>
      <c r="C10032" s="44">
        <v>2245</v>
      </c>
      <c r="D10032" s="44">
        <v>2245</v>
      </c>
      <c r="E10032" s="193" t="s">
        <v>13707</v>
      </c>
      <c r="F10032" s="45" t="s">
        <v>1598</v>
      </c>
      <c r="G10032" s="39" t="s">
        <v>1599</v>
      </c>
    </row>
    <row r="10033" spans="2:7" x14ac:dyDescent="0.25">
      <c r="B10033" s="69" t="s">
        <v>11589</v>
      </c>
      <c r="C10033" s="44">
        <v>2245</v>
      </c>
      <c r="D10033" s="44">
        <v>2245</v>
      </c>
      <c r="E10033" s="193" t="s">
        <v>13707</v>
      </c>
      <c r="F10033" s="45" t="s">
        <v>1598</v>
      </c>
      <c r="G10033" s="39" t="s">
        <v>1599</v>
      </c>
    </row>
    <row r="10034" spans="2:7" x14ac:dyDescent="0.25">
      <c r="B10034" s="69" t="s">
        <v>11798</v>
      </c>
      <c r="C10034" s="44">
        <v>2245</v>
      </c>
      <c r="D10034" s="44">
        <v>2245</v>
      </c>
      <c r="E10034" s="193" t="s">
        <v>13707</v>
      </c>
      <c r="F10034" s="45" t="s">
        <v>1598</v>
      </c>
      <c r="G10034" s="39" t="s">
        <v>1599</v>
      </c>
    </row>
    <row r="10035" spans="2:7" x14ac:dyDescent="0.25">
      <c r="B10035" s="69" t="s">
        <v>7235</v>
      </c>
      <c r="C10035" s="44">
        <v>2245</v>
      </c>
      <c r="D10035" s="44">
        <v>2245</v>
      </c>
      <c r="E10035" s="193" t="s">
        <v>13707</v>
      </c>
      <c r="F10035" s="45" t="s">
        <v>1598</v>
      </c>
      <c r="G10035" s="39" t="s">
        <v>1599</v>
      </c>
    </row>
    <row r="10036" spans="2:7" x14ac:dyDescent="0.25">
      <c r="B10036" s="69" t="s">
        <v>11590</v>
      </c>
      <c r="C10036" s="44">
        <v>2245</v>
      </c>
      <c r="D10036" s="44">
        <v>2245</v>
      </c>
      <c r="E10036" s="193" t="s">
        <v>13707</v>
      </c>
      <c r="F10036" s="45" t="s">
        <v>1598</v>
      </c>
      <c r="G10036" s="39" t="s">
        <v>1599</v>
      </c>
    </row>
    <row r="10037" spans="2:7" x14ac:dyDescent="0.25">
      <c r="B10037" s="69" t="s">
        <v>10844</v>
      </c>
      <c r="C10037" s="44">
        <v>2245</v>
      </c>
      <c r="D10037" s="44">
        <v>2245</v>
      </c>
      <c r="E10037" s="193" t="s">
        <v>13707</v>
      </c>
      <c r="F10037" s="45" t="s">
        <v>1598</v>
      </c>
      <c r="G10037" s="39" t="s">
        <v>1599</v>
      </c>
    </row>
    <row r="10038" spans="2:7" x14ac:dyDescent="0.25">
      <c r="B10038" s="69" t="s">
        <v>6145</v>
      </c>
      <c r="C10038" s="44">
        <v>2245</v>
      </c>
      <c r="D10038" s="44">
        <v>2245</v>
      </c>
      <c r="E10038" s="193" t="s">
        <v>13707</v>
      </c>
      <c r="F10038" s="45" t="s">
        <v>1598</v>
      </c>
      <c r="G10038" s="39" t="s">
        <v>1599</v>
      </c>
    </row>
    <row r="10039" spans="2:7" x14ac:dyDescent="0.25">
      <c r="B10039" s="69" t="s">
        <v>20559</v>
      </c>
      <c r="C10039" s="44">
        <v>2243</v>
      </c>
      <c r="D10039" s="44">
        <v>2243</v>
      </c>
      <c r="E10039" s="193" t="s">
        <v>13705</v>
      </c>
      <c r="F10039" s="45" t="s">
        <v>4465</v>
      </c>
      <c r="G10039" s="39" t="s">
        <v>4464</v>
      </c>
    </row>
    <row r="10040" spans="2:7" x14ac:dyDescent="0.25">
      <c r="B10040" s="69" t="s">
        <v>8247</v>
      </c>
      <c r="C10040" s="44">
        <v>2243</v>
      </c>
      <c r="D10040" s="44">
        <v>2243</v>
      </c>
      <c r="E10040" s="193" t="s">
        <v>13705</v>
      </c>
      <c r="F10040" s="45" t="s">
        <v>4465</v>
      </c>
      <c r="G10040" s="39" t="s">
        <v>4464</v>
      </c>
    </row>
    <row r="10041" spans="2:7" x14ac:dyDescent="0.25">
      <c r="B10041" s="69" t="s">
        <v>10078</v>
      </c>
      <c r="C10041" s="44">
        <v>2243</v>
      </c>
      <c r="D10041" s="44">
        <v>2243</v>
      </c>
      <c r="E10041" s="193" t="s">
        <v>13705</v>
      </c>
      <c r="F10041" s="45" t="s">
        <v>4465</v>
      </c>
      <c r="G10041" s="39" t="s">
        <v>4464</v>
      </c>
    </row>
    <row r="10042" spans="2:7" x14ac:dyDescent="0.25">
      <c r="B10042" s="69" t="s">
        <v>6482</v>
      </c>
      <c r="C10042" s="44">
        <v>2243</v>
      </c>
      <c r="D10042" s="44">
        <v>2243</v>
      </c>
      <c r="E10042" s="193" t="s">
        <v>13705</v>
      </c>
      <c r="F10042" s="45" t="s">
        <v>4465</v>
      </c>
      <c r="G10042" s="39" t="s">
        <v>4464</v>
      </c>
    </row>
    <row r="10043" spans="2:7" x14ac:dyDescent="0.25">
      <c r="B10043" s="69" t="s">
        <v>9300</v>
      </c>
      <c r="C10043" s="44">
        <v>2243</v>
      </c>
      <c r="D10043" s="44">
        <v>2243</v>
      </c>
      <c r="E10043" s="193" t="s">
        <v>13705</v>
      </c>
      <c r="F10043" s="45" t="s">
        <v>4465</v>
      </c>
      <c r="G10043" s="39" t="s">
        <v>4464</v>
      </c>
    </row>
    <row r="10044" spans="2:7" x14ac:dyDescent="0.25">
      <c r="B10044" s="69" t="s">
        <v>20744</v>
      </c>
      <c r="C10044" s="44">
        <v>2399</v>
      </c>
      <c r="D10044" s="44">
        <v>2399</v>
      </c>
      <c r="E10044" s="193" t="s">
        <v>13871</v>
      </c>
      <c r="F10044" s="45" t="s">
        <v>1790</v>
      </c>
      <c r="G10044" s="39" t="s">
        <v>1789</v>
      </c>
    </row>
    <row r="10045" spans="2:7" x14ac:dyDescent="0.25">
      <c r="B10045" s="69" t="s">
        <v>5215</v>
      </c>
      <c r="C10045" s="44">
        <v>2399</v>
      </c>
      <c r="D10045" s="44">
        <v>2399</v>
      </c>
      <c r="E10045" s="193" t="s">
        <v>13871</v>
      </c>
      <c r="F10045" s="45" t="s">
        <v>1790</v>
      </c>
      <c r="G10045" s="39" t="s">
        <v>1789</v>
      </c>
    </row>
    <row r="10046" spans="2:7" x14ac:dyDescent="0.25">
      <c r="B10046" s="69" t="s">
        <v>6906</v>
      </c>
      <c r="C10046" s="44">
        <v>2399</v>
      </c>
      <c r="D10046" s="44">
        <v>2399</v>
      </c>
      <c r="E10046" s="193" t="s">
        <v>13871</v>
      </c>
      <c r="F10046" s="45" t="s">
        <v>1790</v>
      </c>
      <c r="G10046" s="39" t="s">
        <v>1789</v>
      </c>
    </row>
    <row r="10047" spans="2:7" x14ac:dyDescent="0.25">
      <c r="B10047" s="69" t="s">
        <v>9681</v>
      </c>
      <c r="C10047" s="44">
        <v>2399</v>
      </c>
      <c r="D10047" s="44">
        <v>2399</v>
      </c>
      <c r="E10047" s="193" t="s">
        <v>13871</v>
      </c>
      <c r="F10047" s="45" t="s">
        <v>1790</v>
      </c>
      <c r="G10047" s="39" t="s">
        <v>1789</v>
      </c>
    </row>
    <row r="10048" spans="2:7" x14ac:dyDescent="0.25">
      <c r="B10048" s="69" t="s">
        <v>697</v>
      </c>
      <c r="C10048" s="44">
        <v>2399</v>
      </c>
      <c r="D10048" s="44">
        <v>2399</v>
      </c>
      <c r="E10048" s="193" t="s">
        <v>13871</v>
      </c>
      <c r="F10048" s="45" t="s">
        <v>1790</v>
      </c>
      <c r="G10048" s="39" t="s">
        <v>1789</v>
      </c>
    </row>
    <row r="10049" spans="2:7" x14ac:dyDescent="0.25">
      <c r="B10049" s="69" t="s">
        <v>20750</v>
      </c>
      <c r="C10049" s="44">
        <v>2405</v>
      </c>
      <c r="D10049" s="44">
        <v>2405</v>
      </c>
      <c r="E10049" s="193" t="s">
        <v>13877</v>
      </c>
      <c r="F10049" s="45" t="s">
        <v>14122</v>
      </c>
      <c r="G10049" s="39" t="s">
        <v>18284</v>
      </c>
    </row>
    <row r="10050" spans="2:7" x14ac:dyDescent="0.25">
      <c r="B10050" s="45" t="s">
        <v>14122</v>
      </c>
      <c r="C10050" s="44">
        <v>2405</v>
      </c>
      <c r="D10050" s="44">
        <v>2405</v>
      </c>
      <c r="E10050" s="193" t="s">
        <v>13877</v>
      </c>
      <c r="F10050" s="45" t="s">
        <v>14122</v>
      </c>
      <c r="G10050" s="39" t="s">
        <v>18284</v>
      </c>
    </row>
    <row r="10051" spans="2:7" x14ac:dyDescent="0.25">
      <c r="B10051" s="45" t="s">
        <v>14168</v>
      </c>
      <c r="C10051" s="44">
        <v>2405</v>
      </c>
      <c r="D10051" s="44">
        <v>2405</v>
      </c>
      <c r="E10051" s="193" t="s">
        <v>13877</v>
      </c>
      <c r="F10051" s="45" t="s">
        <v>14122</v>
      </c>
      <c r="G10051" s="39" t="s">
        <v>18284</v>
      </c>
    </row>
    <row r="10052" spans="2:7" x14ac:dyDescent="0.25">
      <c r="B10052" s="69" t="s">
        <v>9687</v>
      </c>
      <c r="C10052" s="44">
        <v>2405</v>
      </c>
      <c r="D10052" s="44">
        <v>2405</v>
      </c>
      <c r="E10052" s="193" t="s">
        <v>13877</v>
      </c>
      <c r="F10052" s="45" t="s">
        <v>14122</v>
      </c>
      <c r="G10052" s="39" t="s">
        <v>18284</v>
      </c>
    </row>
    <row r="10053" spans="2:7" x14ac:dyDescent="0.25">
      <c r="B10053" s="69" t="s">
        <v>702</v>
      </c>
      <c r="C10053" s="44">
        <v>2405</v>
      </c>
      <c r="D10053" s="44">
        <v>2405</v>
      </c>
      <c r="E10053" s="193" t="s">
        <v>13877</v>
      </c>
      <c r="F10053" s="45" t="s">
        <v>14122</v>
      </c>
      <c r="G10053" s="39" t="s">
        <v>18284</v>
      </c>
    </row>
    <row r="10054" spans="2:7" x14ac:dyDescent="0.25">
      <c r="B10054" s="69" t="s">
        <v>1004</v>
      </c>
      <c r="C10054" s="44">
        <v>2405</v>
      </c>
      <c r="D10054" s="44">
        <v>2405</v>
      </c>
      <c r="E10054" s="193" t="s">
        <v>13877</v>
      </c>
      <c r="F10054" s="45" t="s">
        <v>14122</v>
      </c>
      <c r="G10054" s="39" t="s">
        <v>18284</v>
      </c>
    </row>
    <row r="10055" spans="2:7" x14ac:dyDescent="0.25">
      <c r="B10055" s="69" t="s">
        <v>2283</v>
      </c>
      <c r="C10055" s="44">
        <v>2405</v>
      </c>
      <c r="D10055" s="44">
        <v>2405</v>
      </c>
      <c r="E10055" s="193" t="s">
        <v>13877</v>
      </c>
      <c r="F10055" s="45" t="s">
        <v>14122</v>
      </c>
      <c r="G10055" s="39" t="s">
        <v>18284</v>
      </c>
    </row>
    <row r="10056" spans="2:7" x14ac:dyDescent="0.25">
      <c r="B10056" s="69" t="s">
        <v>20746</v>
      </c>
      <c r="C10056" s="44">
        <v>2401</v>
      </c>
      <c r="D10056" s="44">
        <v>2401</v>
      </c>
      <c r="E10056" s="193" t="s">
        <v>13873</v>
      </c>
      <c r="F10056" s="45" t="s">
        <v>78</v>
      </c>
      <c r="G10056" s="39" t="s">
        <v>77</v>
      </c>
    </row>
    <row r="10057" spans="2:7" x14ac:dyDescent="0.25">
      <c r="B10057" s="69" t="s">
        <v>9683</v>
      </c>
      <c r="C10057" s="44">
        <v>2401</v>
      </c>
      <c r="D10057" s="44">
        <v>2401</v>
      </c>
      <c r="E10057" s="193" t="s">
        <v>13873</v>
      </c>
      <c r="F10057" s="45" t="s">
        <v>78</v>
      </c>
      <c r="G10057" s="39" t="s">
        <v>77</v>
      </c>
    </row>
    <row r="10058" spans="2:7" x14ac:dyDescent="0.25">
      <c r="B10058" s="69" t="s">
        <v>699</v>
      </c>
      <c r="C10058" s="44">
        <v>2401</v>
      </c>
      <c r="D10058" s="44">
        <v>2401</v>
      </c>
      <c r="E10058" s="193" t="s">
        <v>13873</v>
      </c>
      <c r="F10058" s="45" t="s">
        <v>78</v>
      </c>
      <c r="G10058" s="39" t="s">
        <v>77</v>
      </c>
    </row>
    <row r="10059" spans="2:7" x14ac:dyDescent="0.25">
      <c r="B10059" s="69" t="s">
        <v>3553</v>
      </c>
      <c r="C10059" s="44">
        <v>2401</v>
      </c>
      <c r="D10059" s="44">
        <v>2401</v>
      </c>
      <c r="E10059" s="193" t="s">
        <v>13873</v>
      </c>
      <c r="F10059" s="45" t="s">
        <v>78</v>
      </c>
      <c r="G10059" s="39" t="s">
        <v>77</v>
      </c>
    </row>
    <row r="10060" spans="2:7" x14ac:dyDescent="0.25">
      <c r="B10060" s="69" t="s">
        <v>10377</v>
      </c>
      <c r="C10060" s="44">
        <v>2401</v>
      </c>
      <c r="D10060" s="44">
        <v>2401</v>
      </c>
      <c r="E10060" s="193" t="s">
        <v>13873</v>
      </c>
      <c r="F10060" s="45" t="s">
        <v>78</v>
      </c>
      <c r="G10060" s="39" t="s">
        <v>77</v>
      </c>
    </row>
    <row r="10061" spans="2:7" x14ac:dyDescent="0.25">
      <c r="B10061" s="69" t="s">
        <v>20747</v>
      </c>
      <c r="C10061" s="44">
        <v>2402</v>
      </c>
      <c r="D10061" s="44">
        <v>2402</v>
      </c>
      <c r="E10061" s="193" t="s">
        <v>13874</v>
      </c>
      <c r="F10061" s="45" t="s">
        <v>76</v>
      </c>
      <c r="G10061" s="39" t="s">
        <v>75</v>
      </c>
    </row>
    <row r="10062" spans="2:7" x14ac:dyDescent="0.25">
      <c r="B10062" s="69" t="s">
        <v>9684</v>
      </c>
      <c r="C10062" s="44">
        <v>2402</v>
      </c>
      <c r="D10062" s="44">
        <v>2402</v>
      </c>
      <c r="E10062" s="193" t="s">
        <v>13874</v>
      </c>
      <c r="F10062" s="45" t="s">
        <v>76</v>
      </c>
      <c r="G10062" s="39" t="s">
        <v>75</v>
      </c>
    </row>
    <row r="10063" spans="2:7" x14ac:dyDescent="0.25">
      <c r="B10063" s="69" t="s">
        <v>11681</v>
      </c>
      <c r="C10063" s="44">
        <v>2402</v>
      </c>
      <c r="D10063" s="44">
        <v>2402</v>
      </c>
      <c r="E10063" s="193" t="s">
        <v>13874</v>
      </c>
      <c r="F10063" s="45" t="s">
        <v>76</v>
      </c>
      <c r="G10063" s="39" t="s">
        <v>75</v>
      </c>
    </row>
    <row r="10064" spans="2:7" x14ac:dyDescent="0.25">
      <c r="B10064" s="69" t="s">
        <v>11682</v>
      </c>
      <c r="C10064" s="44">
        <v>2402</v>
      </c>
      <c r="D10064" s="44">
        <v>2402</v>
      </c>
      <c r="E10064" s="193" t="s">
        <v>13874</v>
      </c>
      <c r="F10064" s="45" t="s">
        <v>76</v>
      </c>
      <c r="G10064" s="39" t="s">
        <v>75</v>
      </c>
    </row>
    <row r="10065" spans="2:7" x14ac:dyDescent="0.25">
      <c r="B10065" s="69" t="s">
        <v>700</v>
      </c>
      <c r="C10065" s="44">
        <v>2402</v>
      </c>
      <c r="D10065" s="44">
        <v>2402</v>
      </c>
      <c r="E10065" s="193" t="s">
        <v>13874</v>
      </c>
      <c r="F10065" s="45" t="s">
        <v>76</v>
      </c>
      <c r="G10065" s="39" t="s">
        <v>75</v>
      </c>
    </row>
    <row r="10066" spans="2:7" x14ac:dyDescent="0.25">
      <c r="B10066" s="69" t="s">
        <v>11683</v>
      </c>
      <c r="C10066" s="44">
        <v>2402</v>
      </c>
      <c r="D10066" s="44">
        <v>2402</v>
      </c>
      <c r="E10066" s="193" t="s">
        <v>13874</v>
      </c>
      <c r="F10066" s="45" t="s">
        <v>76</v>
      </c>
      <c r="G10066" s="39" t="s">
        <v>75</v>
      </c>
    </row>
    <row r="10067" spans="2:7" x14ac:dyDescent="0.25">
      <c r="B10067" s="69" t="s">
        <v>11684</v>
      </c>
      <c r="C10067" s="44">
        <v>2402</v>
      </c>
      <c r="D10067" s="44">
        <v>2402</v>
      </c>
      <c r="E10067" s="193" t="s">
        <v>13874</v>
      </c>
      <c r="F10067" s="45" t="s">
        <v>76</v>
      </c>
      <c r="G10067" s="39" t="s">
        <v>75</v>
      </c>
    </row>
    <row r="10068" spans="2:7" x14ac:dyDescent="0.25">
      <c r="B10068" s="69" t="s">
        <v>6678</v>
      </c>
      <c r="C10068" s="44">
        <v>2402</v>
      </c>
      <c r="D10068" s="44">
        <v>2402</v>
      </c>
      <c r="E10068" s="193" t="s">
        <v>13874</v>
      </c>
      <c r="F10068" s="45" t="s">
        <v>76</v>
      </c>
      <c r="G10068" s="39" t="s">
        <v>75</v>
      </c>
    </row>
    <row r="10069" spans="2:7" x14ac:dyDescent="0.25">
      <c r="B10069" s="69" t="s">
        <v>7158</v>
      </c>
      <c r="C10069" s="44">
        <v>2402</v>
      </c>
      <c r="D10069" s="44">
        <v>2402</v>
      </c>
      <c r="E10069" s="193" t="s">
        <v>13874</v>
      </c>
      <c r="F10069" s="45" t="s">
        <v>76</v>
      </c>
      <c r="G10069" s="39" t="s">
        <v>75</v>
      </c>
    </row>
    <row r="10070" spans="2:7" x14ac:dyDescent="0.25">
      <c r="B10070" s="69" t="s">
        <v>10735</v>
      </c>
      <c r="C10070" s="44">
        <v>2402</v>
      </c>
      <c r="D10070" s="44">
        <v>2402</v>
      </c>
      <c r="E10070" s="193" t="s">
        <v>13874</v>
      </c>
      <c r="F10070" s="45" t="s">
        <v>76</v>
      </c>
      <c r="G10070" s="39" t="s">
        <v>75</v>
      </c>
    </row>
    <row r="10071" spans="2:7" x14ac:dyDescent="0.25">
      <c r="B10071" s="69" t="s">
        <v>11685</v>
      </c>
      <c r="C10071" s="44">
        <v>2402</v>
      </c>
      <c r="D10071" s="44">
        <v>2402</v>
      </c>
      <c r="E10071" s="193" t="s">
        <v>13874</v>
      </c>
      <c r="F10071" s="45" t="s">
        <v>76</v>
      </c>
      <c r="G10071" s="39" t="s">
        <v>75</v>
      </c>
    </row>
    <row r="10072" spans="2:7" x14ac:dyDescent="0.25">
      <c r="B10072" s="69" t="s">
        <v>11686</v>
      </c>
      <c r="C10072" s="44">
        <v>2402</v>
      </c>
      <c r="D10072" s="44">
        <v>2402</v>
      </c>
      <c r="E10072" s="193" t="s">
        <v>13874</v>
      </c>
      <c r="F10072" s="45" t="s">
        <v>76</v>
      </c>
      <c r="G10072" s="39" t="s">
        <v>75</v>
      </c>
    </row>
    <row r="10073" spans="2:7" x14ac:dyDescent="0.25">
      <c r="B10073" s="69" t="s">
        <v>20748</v>
      </c>
      <c r="C10073" s="44">
        <v>2403</v>
      </c>
      <c r="D10073" s="44">
        <v>2403</v>
      </c>
      <c r="E10073" s="193" t="s">
        <v>13875</v>
      </c>
      <c r="F10073" s="45" t="s">
        <v>74</v>
      </c>
      <c r="G10073" s="39" t="s">
        <v>73</v>
      </c>
    </row>
    <row r="10074" spans="2:7" x14ac:dyDescent="0.25">
      <c r="B10074" s="69" t="s">
        <v>5216</v>
      </c>
      <c r="C10074" s="44">
        <v>2403</v>
      </c>
      <c r="D10074" s="44">
        <v>2403</v>
      </c>
      <c r="E10074" s="193" t="s">
        <v>13875</v>
      </c>
      <c r="F10074" s="45" t="s">
        <v>74</v>
      </c>
      <c r="G10074" s="39" t="s">
        <v>73</v>
      </c>
    </row>
    <row r="10075" spans="2:7" x14ac:dyDescent="0.25">
      <c r="B10075" s="69" t="s">
        <v>6907</v>
      </c>
      <c r="C10075" s="44">
        <v>2403</v>
      </c>
      <c r="D10075" s="44">
        <v>2403</v>
      </c>
      <c r="E10075" s="193" t="s">
        <v>13875</v>
      </c>
      <c r="F10075" s="45" t="s">
        <v>74</v>
      </c>
      <c r="G10075" s="39" t="s">
        <v>73</v>
      </c>
    </row>
    <row r="10076" spans="2:7" x14ac:dyDescent="0.25">
      <c r="B10076" s="69" t="s">
        <v>9685</v>
      </c>
      <c r="C10076" s="44">
        <v>2403</v>
      </c>
      <c r="D10076" s="44">
        <v>2403</v>
      </c>
      <c r="E10076" s="193" t="s">
        <v>13875</v>
      </c>
      <c r="F10076" s="45" t="s">
        <v>74</v>
      </c>
      <c r="G10076" s="39" t="s">
        <v>73</v>
      </c>
    </row>
    <row r="10077" spans="2:7" x14ac:dyDescent="0.25">
      <c r="B10077" s="69" t="s">
        <v>701</v>
      </c>
      <c r="C10077" s="44">
        <v>2403</v>
      </c>
      <c r="D10077" s="44">
        <v>2403</v>
      </c>
      <c r="E10077" s="193" t="s">
        <v>13875</v>
      </c>
      <c r="F10077" s="45" t="s">
        <v>74</v>
      </c>
      <c r="G10077" s="39" t="s">
        <v>73</v>
      </c>
    </row>
    <row r="10078" spans="2:7" x14ac:dyDescent="0.25">
      <c r="B10078" s="69" t="s">
        <v>20749</v>
      </c>
      <c r="C10078" s="44">
        <v>2404</v>
      </c>
      <c r="D10078" s="44">
        <v>2404</v>
      </c>
      <c r="E10078" s="193" t="s">
        <v>13876</v>
      </c>
      <c r="F10078" s="45" t="s">
        <v>8428</v>
      </c>
      <c r="G10078" s="39" t="s">
        <v>8429</v>
      </c>
    </row>
    <row r="10079" spans="2:7" x14ac:dyDescent="0.25">
      <c r="B10079" s="69" t="s">
        <v>7219</v>
      </c>
      <c r="C10079" s="44">
        <v>2404</v>
      </c>
      <c r="D10079" s="44">
        <v>2404</v>
      </c>
      <c r="E10079" s="193" t="s">
        <v>13876</v>
      </c>
      <c r="F10079" s="45" t="s">
        <v>8428</v>
      </c>
      <c r="G10079" s="39" t="s">
        <v>8429</v>
      </c>
    </row>
    <row r="10080" spans="2:7" x14ac:dyDescent="0.25">
      <c r="B10080" s="69" t="s">
        <v>10082</v>
      </c>
      <c r="C10080" s="44">
        <v>2404</v>
      </c>
      <c r="D10080" s="44">
        <v>2404</v>
      </c>
      <c r="E10080" s="193" t="s">
        <v>13876</v>
      </c>
      <c r="F10080" s="45" t="s">
        <v>8428</v>
      </c>
      <c r="G10080" s="39" t="s">
        <v>8429</v>
      </c>
    </row>
    <row r="10081" spans="2:7" x14ac:dyDescent="0.25">
      <c r="B10081" s="69" t="s">
        <v>9686</v>
      </c>
      <c r="C10081" s="44">
        <v>2404</v>
      </c>
      <c r="D10081" s="44">
        <v>2404</v>
      </c>
      <c r="E10081" s="193" t="s">
        <v>13876</v>
      </c>
      <c r="F10081" s="45" t="s">
        <v>8428</v>
      </c>
      <c r="G10081" s="39" t="s">
        <v>8429</v>
      </c>
    </row>
    <row r="10082" spans="2:7" x14ac:dyDescent="0.25">
      <c r="B10082" s="69" t="s">
        <v>3353</v>
      </c>
      <c r="C10082" s="44">
        <v>2404</v>
      </c>
      <c r="D10082" s="44">
        <v>2404</v>
      </c>
      <c r="E10082" s="193" t="s">
        <v>13876</v>
      </c>
      <c r="F10082" s="45" t="s">
        <v>8428</v>
      </c>
      <c r="G10082" s="39" t="s">
        <v>8429</v>
      </c>
    </row>
    <row r="10083" spans="2:7" x14ac:dyDescent="0.25">
      <c r="B10083" s="69" t="s">
        <v>20745</v>
      </c>
      <c r="C10083" s="44">
        <v>2400</v>
      </c>
      <c r="D10083" s="44">
        <v>2400</v>
      </c>
      <c r="E10083" s="193" t="s">
        <v>13872</v>
      </c>
      <c r="F10083" s="45" t="s">
        <v>8426</v>
      </c>
      <c r="G10083" s="39" t="s">
        <v>8427</v>
      </c>
    </row>
    <row r="10084" spans="2:7" x14ac:dyDescent="0.25">
      <c r="B10084" s="69" t="s">
        <v>698</v>
      </c>
      <c r="C10084" s="44">
        <v>2400</v>
      </c>
      <c r="D10084" s="44">
        <v>2400</v>
      </c>
      <c r="E10084" s="193" t="s">
        <v>13872</v>
      </c>
      <c r="F10084" s="45" t="s">
        <v>8426</v>
      </c>
      <c r="G10084" s="39" t="s">
        <v>8427</v>
      </c>
    </row>
    <row r="10085" spans="2:7" x14ac:dyDescent="0.25">
      <c r="B10085" s="69" t="s">
        <v>9682</v>
      </c>
      <c r="C10085" s="44">
        <v>2400</v>
      </c>
      <c r="D10085" s="44">
        <v>2400</v>
      </c>
      <c r="E10085" s="193" t="s">
        <v>13872</v>
      </c>
      <c r="F10085" s="45" t="s">
        <v>8426</v>
      </c>
      <c r="G10085" s="39" t="s">
        <v>8427</v>
      </c>
    </row>
    <row r="10086" spans="2:7" x14ac:dyDescent="0.25">
      <c r="B10086" s="69" t="s">
        <v>7121</v>
      </c>
      <c r="C10086" s="44">
        <v>2400</v>
      </c>
      <c r="D10086" s="44">
        <v>2400</v>
      </c>
      <c r="E10086" s="193" t="s">
        <v>13872</v>
      </c>
      <c r="F10086" s="45" t="s">
        <v>8426</v>
      </c>
      <c r="G10086" s="39" t="s">
        <v>8427</v>
      </c>
    </row>
    <row r="10087" spans="2:7" x14ac:dyDescent="0.25">
      <c r="B10087" s="69" t="s">
        <v>10723</v>
      </c>
      <c r="C10087" s="44">
        <v>2400</v>
      </c>
      <c r="D10087" s="44">
        <v>2400</v>
      </c>
      <c r="E10087" s="193" t="s">
        <v>13872</v>
      </c>
      <c r="F10087" s="45" t="s">
        <v>8426</v>
      </c>
      <c r="G10087" s="39" t="s">
        <v>8427</v>
      </c>
    </row>
    <row r="10088" spans="2:7" x14ac:dyDescent="0.25">
      <c r="B10088" s="69" t="s">
        <v>20743</v>
      </c>
      <c r="C10088" s="44">
        <v>2398</v>
      </c>
      <c r="D10088" s="44">
        <v>2398</v>
      </c>
      <c r="E10088" s="193" t="s">
        <v>13870</v>
      </c>
      <c r="F10088" s="45" t="s">
        <v>8424</v>
      </c>
      <c r="G10088" s="39" t="s">
        <v>8425</v>
      </c>
    </row>
    <row r="10089" spans="2:7" x14ac:dyDescent="0.25">
      <c r="B10089" s="69" t="s">
        <v>10475</v>
      </c>
      <c r="C10089" s="44">
        <v>2398</v>
      </c>
      <c r="D10089" s="44">
        <v>2398</v>
      </c>
      <c r="E10089" s="193" t="s">
        <v>13870</v>
      </c>
      <c r="F10089" s="45" t="s">
        <v>8424</v>
      </c>
      <c r="G10089" s="39" t="s">
        <v>8425</v>
      </c>
    </row>
    <row r="10090" spans="2:7" x14ac:dyDescent="0.25">
      <c r="B10090" s="69" t="s">
        <v>7374</v>
      </c>
      <c r="C10090" s="44">
        <v>2398</v>
      </c>
      <c r="D10090" s="44">
        <v>2398</v>
      </c>
      <c r="E10090" s="193" t="s">
        <v>13870</v>
      </c>
      <c r="F10090" s="45" t="s">
        <v>8424</v>
      </c>
      <c r="G10090" s="39" t="s">
        <v>8425</v>
      </c>
    </row>
    <row r="10091" spans="2:7" x14ac:dyDescent="0.25">
      <c r="B10091" s="69" t="s">
        <v>696</v>
      </c>
      <c r="C10091" s="44">
        <v>2398</v>
      </c>
      <c r="D10091" s="44">
        <v>2398</v>
      </c>
      <c r="E10091" s="193" t="s">
        <v>13870</v>
      </c>
      <c r="F10091" s="45" t="s">
        <v>8424</v>
      </c>
      <c r="G10091" s="39" t="s">
        <v>8425</v>
      </c>
    </row>
    <row r="10092" spans="2:7" x14ac:dyDescent="0.25">
      <c r="B10092" s="69" t="s">
        <v>9680</v>
      </c>
      <c r="C10092" s="44">
        <v>2398</v>
      </c>
      <c r="D10092" s="44">
        <v>2398</v>
      </c>
      <c r="E10092" s="193" t="s">
        <v>13870</v>
      </c>
      <c r="F10092" s="45" t="s">
        <v>8424</v>
      </c>
      <c r="G10092" s="39" t="s">
        <v>8425</v>
      </c>
    </row>
    <row r="10093" spans="2:7" x14ac:dyDescent="0.25">
      <c r="B10093" s="70" t="s">
        <v>20732</v>
      </c>
      <c r="C10093" s="46">
        <v>2390</v>
      </c>
      <c r="D10093" s="71">
        <v>2390</v>
      </c>
      <c r="E10093" s="53" t="s">
        <v>16733</v>
      </c>
      <c r="F10093" s="211" t="s">
        <v>15354</v>
      </c>
      <c r="G10093" s="71" t="s">
        <v>8417</v>
      </c>
    </row>
    <row r="10094" spans="2:7" x14ac:dyDescent="0.25">
      <c r="B10094" s="70" t="s">
        <v>6743</v>
      </c>
      <c r="C10094" s="46">
        <v>2390</v>
      </c>
      <c r="D10094" s="71">
        <v>2390</v>
      </c>
      <c r="E10094" s="53" t="s">
        <v>16733</v>
      </c>
      <c r="F10094" s="211" t="s">
        <v>15354</v>
      </c>
      <c r="G10094" s="71" t="s">
        <v>8417</v>
      </c>
    </row>
    <row r="10095" spans="2:7" x14ac:dyDescent="0.25">
      <c r="B10095" s="70" t="s">
        <v>10788</v>
      </c>
      <c r="C10095" s="46">
        <v>2390</v>
      </c>
      <c r="D10095" s="71">
        <v>2390</v>
      </c>
      <c r="E10095" s="53" t="s">
        <v>16733</v>
      </c>
      <c r="F10095" s="211" t="s">
        <v>15354</v>
      </c>
      <c r="G10095" s="71" t="s">
        <v>8417</v>
      </c>
    </row>
    <row r="10096" spans="2:7" x14ac:dyDescent="0.25">
      <c r="B10096" s="70" t="s">
        <v>15553</v>
      </c>
      <c r="C10096" s="46">
        <v>2390</v>
      </c>
      <c r="D10096" s="71">
        <v>2390</v>
      </c>
      <c r="E10096" s="53" t="s">
        <v>16733</v>
      </c>
      <c r="F10096" s="211" t="s">
        <v>15354</v>
      </c>
      <c r="G10096" s="71" t="s">
        <v>8417</v>
      </c>
    </row>
    <row r="10097" spans="2:7" x14ac:dyDescent="0.25">
      <c r="B10097" s="69" t="s">
        <v>15354</v>
      </c>
      <c r="C10097" s="44">
        <v>2390</v>
      </c>
      <c r="D10097" s="44">
        <v>2390</v>
      </c>
      <c r="E10097" s="51" t="s">
        <v>16733</v>
      </c>
      <c r="F10097" s="45" t="s">
        <v>15354</v>
      </c>
      <c r="G10097" s="39" t="s">
        <v>8417</v>
      </c>
    </row>
    <row r="10098" spans="2:7" x14ac:dyDescent="0.25">
      <c r="B10098" s="70" t="s">
        <v>689</v>
      </c>
      <c r="C10098" s="46">
        <v>2390</v>
      </c>
      <c r="D10098" s="71">
        <v>2390</v>
      </c>
      <c r="E10098" s="53" t="s">
        <v>16733</v>
      </c>
      <c r="F10098" s="211" t="s">
        <v>15354</v>
      </c>
      <c r="G10098" s="71" t="s">
        <v>8417</v>
      </c>
    </row>
    <row r="10099" spans="2:7" x14ac:dyDescent="0.25">
      <c r="B10099" s="70" t="s">
        <v>9672</v>
      </c>
      <c r="C10099" s="46">
        <v>2390</v>
      </c>
      <c r="D10099" s="71">
        <v>2390</v>
      </c>
      <c r="E10099" s="53" t="s">
        <v>16733</v>
      </c>
      <c r="F10099" s="211" t="s">
        <v>15354</v>
      </c>
      <c r="G10099" s="71" t="s">
        <v>8417</v>
      </c>
    </row>
    <row r="10100" spans="2:7" x14ac:dyDescent="0.25">
      <c r="B10100" s="69" t="s">
        <v>20737</v>
      </c>
      <c r="C10100" s="44">
        <v>2393</v>
      </c>
      <c r="D10100" s="44">
        <v>2393</v>
      </c>
      <c r="E10100" s="193" t="s">
        <v>13865</v>
      </c>
      <c r="F10100" s="45" t="s">
        <v>165</v>
      </c>
      <c r="G10100" s="39" t="s">
        <v>164</v>
      </c>
    </row>
    <row r="10101" spans="2:7" x14ac:dyDescent="0.25">
      <c r="B10101" s="69" t="s">
        <v>15024</v>
      </c>
      <c r="C10101" s="44">
        <v>2393</v>
      </c>
      <c r="D10101" s="44">
        <v>2393</v>
      </c>
      <c r="E10101" s="193" t="s">
        <v>13865</v>
      </c>
      <c r="F10101" s="45" t="s">
        <v>165</v>
      </c>
      <c r="G10101" s="39" t="s">
        <v>164</v>
      </c>
    </row>
    <row r="10102" spans="2:7" x14ac:dyDescent="0.25">
      <c r="B10102" s="69" t="s">
        <v>9675</v>
      </c>
      <c r="C10102" s="44">
        <v>2393</v>
      </c>
      <c r="D10102" s="44">
        <v>2393</v>
      </c>
      <c r="E10102" s="193" t="s">
        <v>13865</v>
      </c>
      <c r="F10102" s="45" t="s">
        <v>165</v>
      </c>
      <c r="G10102" s="39" t="s">
        <v>164</v>
      </c>
    </row>
    <row r="10103" spans="2:7" x14ac:dyDescent="0.25">
      <c r="B10103" s="69" t="s">
        <v>3657</v>
      </c>
      <c r="C10103" s="44">
        <v>2393</v>
      </c>
      <c r="D10103" s="44">
        <v>2393</v>
      </c>
      <c r="E10103" s="193" t="s">
        <v>13865</v>
      </c>
      <c r="F10103" s="45" t="s">
        <v>165</v>
      </c>
      <c r="G10103" s="39" t="s">
        <v>164</v>
      </c>
    </row>
    <row r="10104" spans="2:7" x14ac:dyDescent="0.25">
      <c r="B10104" s="69" t="s">
        <v>10540</v>
      </c>
      <c r="C10104" s="44">
        <v>2393</v>
      </c>
      <c r="D10104" s="44">
        <v>2393</v>
      </c>
      <c r="E10104" s="193" t="s">
        <v>13865</v>
      </c>
      <c r="F10104" s="45" t="s">
        <v>165</v>
      </c>
      <c r="G10104" s="39" t="s">
        <v>164</v>
      </c>
    </row>
    <row r="10105" spans="2:7" x14ac:dyDescent="0.25">
      <c r="B10105" s="69" t="s">
        <v>20638</v>
      </c>
      <c r="C10105" s="44">
        <v>2310.1</v>
      </c>
      <c r="D10105" s="44" t="s">
        <v>8362</v>
      </c>
      <c r="E10105" s="51" t="s">
        <v>16734</v>
      </c>
      <c r="F10105" s="45" t="s">
        <v>8363</v>
      </c>
      <c r="G10105" s="39" t="s">
        <v>8364</v>
      </c>
    </row>
    <row r="10106" spans="2:7" x14ac:dyDescent="0.25">
      <c r="B10106" s="69" t="s">
        <v>8362</v>
      </c>
      <c r="C10106" s="44">
        <v>2310.1</v>
      </c>
      <c r="D10106" s="44" t="s">
        <v>8362</v>
      </c>
      <c r="E10106" s="51" t="s">
        <v>16734</v>
      </c>
      <c r="F10106" s="45" t="s">
        <v>8363</v>
      </c>
      <c r="G10106" s="39" t="s">
        <v>8364</v>
      </c>
    </row>
    <row r="10107" spans="2:7" x14ac:dyDescent="0.25">
      <c r="B10107" s="69" t="s">
        <v>8489</v>
      </c>
      <c r="C10107" s="44">
        <v>2310.1</v>
      </c>
      <c r="D10107" s="44" t="s">
        <v>8362</v>
      </c>
      <c r="E10107" s="51" t="s">
        <v>16734</v>
      </c>
      <c r="F10107" s="45" t="s">
        <v>8363</v>
      </c>
      <c r="G10107" s="39" t="s">
        <v>8364</v>
      </c>
    </row>
    <row r="10108" spans="2:7" x14ac:dyDescent="0.25">
      <c r="B10108" s="69" t="s">
        <v>3350</v>
      </c>
      <c r="C10108" s="44">
        <v>2310.1</v>
      </c>
      <c r="D10108" s="44" t="s">
        <v>8362</v>
      </c>
      <c r="E10108" s="51" t="s">
        <v>16734</v>
      </c>
      <c r="F10108" s="45" t="s">
        <v>8363</v>
      </c>
      <c r="G10108" s="39" t="s">
        <v>8364</v>
      </c>
    </row>
    <row r="10109" spans="2:7" x14ac:dyDescent="0.25">
      <c r="B10109" s="69" t="s">
        <v>3724</v>
      </c>
      <c r="C10109" s="44">
        <v>2310.1</v>
      </c>
      <c r="D10109" s="44" t="s">
        <v>8362</v>
      </c>
      <c r="E10109" s="51" t="s">
        <v>16734</v>
      </c>
      <c r="F10109" s="45" t="s">
        <v>8363</v>
      </c>
      <c r="G10109" s="39" t="s">
        <v>8364</v>
      </c>
    </row>
    <row r="10110" spans="2:7" x14ac:dyDescent="0.25">
      <c r="B10110" s="69" t="s">
        <v>7171</v>
      </c>
      <c r="C10110" s="44">
        <v>2310.1</v>
      </c>
      <c r="D10110" s="44" t="s">
        <v>8362</v>
      </c>
      <c r="E10110" s="51" t="s">
        <v>16734</v>
      </c>
      <c r="F10110" s="45" t="s">
        <v>8363</v>
      </c>
      <c r="G10110" s="39" t="s">
        <v>8364</v>
      </c>
    </row>
    <row r="10111" spans="2:7" x14ac:dyDescent="0.25">
      <c r="B10111" s="69" t="s">
        <v>20635</v>
      </c>
      <c r="C10111" s="44">
        <v>2308</v>
      </c>
      <c r="D10111" s="44">
        <v>2308</v>
      </c>
      <c r="E10111" s="193" t="s">
        <v>13767</v>
      </c>
      <c r="F10111" s="45" t="s">
        <v>8358</v>
      </c>
      <c r="G10111" s="39" t="s">
        <v>8359</v>
      </c>
    </row>
    <row r="10112" spans="2:7" x14ac:dyDescent="0.25">
      <c r="B10112" s="69" t="s">
        <v>6546</v>
      </c>
      <c r="C10112" s="44">
        <v>2308</v>
      </c>
      <c r="D10112" s="44">
        <v>2308</v>
      </c>
      <c r="E10112" s="193" t="s">
        <v>13767</v>
      </c>
      <c r="F10112" s="45" t="s">
        <v>8358</v>
      </c>
      <c r="G10112" s="39" t="s">
        <v>8359</v>
      </c>
    </row>
    <row r="10113" spans="2:7" x14ac:dyDescent="0.25">
      <c r="B10113" s="69" t="s">
        <v>4836</v>
      </c>
      <c r="C10113" s="44">
        <v>2308</v>
      </c>
      <c r="D10113" s="44">
        <v>2308</v>
      </c>
      <c r="E10113" s="193" t="s">
        <v>13767</v>
      </c>
      <c r="F10113" s="45" t="s">
        <v>8358</v>
      </c>
      <c r="G10113" s="39" t="s">
        <v>8359</v>
      </c>
    </row>
    <row r="10114" spans="2:7" x14ac:dyDescent="0.25">
      <c r="B10114" s="69" t="s">
        <v>6803</v>
      </c>
      <c r="C10114" s="44">
        <v>2308</v>
      </c>
      <c r="D10114" s="44">
        <v>2308</v>
      </c>
      <c r="E10114" s="193" t="s">
        <v>13767</v>
      </c>
      <c r="F10114" s="45" t="s">
        <v>8358</v>
      </c>
      <c r="G10114" s="39" t="s">
        <v>8359</v>
      </c>
    </row>
    <row r="10115" spans="2:7" x14ac:dyDescent="0.25">
      <c r="B10115" s="69" t="s">
        <v>20636</v>
      </c>
      <c r="C10115" s="44">
        <v>2309</v>
      </c>
      <c r="D10115" s="44">
        <v>2309</v>
      </c>
      <c r="E10115" s="193" t="s">
        <v>13768</v>
      </c>
      <c r="F10115" s="45" t="s">
        <v>11614</v>
      </c>
      <c r="G10115" s="39" t="s">
        <v>8165</v>
      </c>
    </row>
    <row r="10116" spans="2:7" x14ac:dyDescent="0.25">
      <c r="B10116" s="69" t="s">
        <v>11615</v>
      </c>
      <c r="C10116" s="52">
        <v>2309</v>
      </c>
      <c r="D10116" s="52">
        <v>2309</v>
      </c>
      <c r="E10116" s="193" t="s">
        <v>13768</v>
      </c>
      <c r="F10116" s="45" t="s">
        <v>11614</v>
      </c>
      <c r="G10116" s="39" t="s">
        <v>8165</v>
      </c>
    </row>
    <row r="10117" spans="2:7" x14ac:dyDescent="0.25">
      <c r="B10117" s="69" t="s">
        <v>11616</v>
      </c>
      <c r="C10117" s="52">
        <v>2309</v>
      </c>
      <c r="D10117" s="52">
        <v>2309</v>
      </c>
      <c r="E10117" s="193" t="s">
        <v>13768</v>
      </c>
      <c r="F10117" s="45" t="s">
        <v>11614</v>
      </c>
      <c r="G10117" s="39" t="s">
        <v>8165</v>
      </c>
    </row>
    <row r="10118" spans="2:7" x14ac:dyDescent="0.25">
      <c r="B10118" s="69" t="s">
        <v>8168</v>
      </c>
      <c r="C10118" s="52">
        <v>2309</v>
      </c>
      <c r="D10118" s="52">
        <v>2309</v>
      </c>
      <c r="E10118" s="193" t="s">
        <v>13768</v>
      </c>
      <c r="F10118" s="45" t="s">
        <v>11614</v>
      </c>
      <c r="G10118" s="39" t="s">
        <v>8165</v>
      </c>
    </row>
    <row r="10119" spans="2:7" x14ac:dyDescent="0.25">
      <c r="B10119" s="69" t="s">
        <v>8166</v>
      </c>
      <c r="C10119" s="52">
        <v>2309</v>
      </c>
      <c r="D10119" s="52">
        <v>2309</v>
      </c>
      <c r="E10119" s="193" t="s">
        <v>13768</v>
      </c>
      <c r="F10119" s="45" t="s">
        <v>11614</v>
      </c>
      <c r="G10119" s="39" t="s">
        <v>8165</v>
      </c>
    </row>
    <row r="10120" spans="2:7" x14ac:dyDescent="0.25">
      <c r="B10120" s="69" t="s">
        <v>8167</v>
      </c>
      <c r="C10120" s="52">
        <v>2309</v>
      </c>
      <c r="D10120" s="52">
        <v>2309</v>
      </c>
      <c r="E10120" s="193" t="s">
        <v>13768</v>
      </c>
      <c r="F10120" s="45" t="s">
        <v>11614</v>
      </c>
      <c r="G10120" s="39" t="s">
        <v>8165</v>
      </c>
    </row>
    <row r="10121" spans="2:7" x14ac:dyDescent="0.25">
      <c r="B10121" s="69" t="s">
        <v>20616</v>
      </c>
      <c r="C10121" s="44">
        <v>2292</v>
      </c>
      <c r="D10121" s="44">
        <v>2292</v>
      </c>
      <c r="E10121" s="193" t="s">
        <v>13751</v>
      </c>
      <c r="F10121" s="45" t="s">
        <v>8346</v>
      </c>
      <c r="G10121" s="39" t="s">
        <v>8347</v>
      </c>
    </row>
    <row r="10122" spans="2:7" x14ac:dyDescent="0.25">
      <c r="B10122" s="69" t="s">
        <v>6529</v>
      </c>
      <c r="C10122" s="44">
        <v>2292</v>
      </c>
      <c r="D10122" s="44">
        <v>2292</v>
      </c>
      <c r="E10122" s="193" t="s">
        <v>13751</v>
      </c>
      <c r="F10122" s="45" t="s">
        <v>8346</v>
      </c>
      <c r="G10122" s="39" t="s">
        <v>8347</v>
      </c>
    </row>
    <row r="10123" spans="2:7" x14ac:dyDescent="0.25">
      <c r="B10123" s="69" t="s">
        <v>9347</v>
      </c>
      <c r="C10123" s="44">
        <v>2292</v>
      </c>
      <c r="D10123" s="44">
        <v>2292</v>
      </c>
      <c r="E10123" s="193" t="s">
        <v>13751</v>
      </c>
      <c r="F10123" s="45" t="s">
        <v>8346</v>
      </c>
      <c r="G10123" s="39" t="s">
        <v>8347</v>
      </c>
    </row>
    <row r="10124" spans="2:7" x14ac:dyDescent="0.25">
      <c r="B10124" s="69" t="s">
        <v>6709</v>
      </c>
      <c r="C10124" s="44">
        <v>2292</v>
      </c>
      <c r="D10124" s="44">
        <v>2292</v>
      </c>
      <c r="E10124" s="193" t="s">
        <v>13751</v>
      </c>
      <c r="F10124" s="45" t="s">
        <v>8346</v>
      </c>
      <c r="G10124" s="39" t="s">
        <v>8347</v>
      </c>
    </row>
    <row r="10125" spans="2:7" x14ac:dyDescent="0.25">
      <c r="B10125" s="69" t="s">
        <v>5952</v>
      </c>
      <c r="C10125" s="44">
        <v>2292</v>
      </c>
      <c r="D10125" s="44">
        <v>2292</v>
      </c>
      <c r="E10125" s="193" t="s">
        <v>13751</v>
      </c>
      <c r="F10125" s="45" t="s">
        <v>8346</v>
      </c>
      <c r="G10125" s="39" t="s">
        <v>8347</v>
      </c>
    </row>
    <row r="10126" spans="2:7" x14ac:dyDescent="0.25">
      <c r="B10126" s="69" t="s">
        <v>7348</v>
      </c>
      <c r="C10126" s="44">
        <v>2292</v>
      </c>
      <c r="D10126" s="44">
        <v>2292</v>
      </c>
      <c r="E10126" s="193" t="s">
        <v>13751</v>
      </c>
      <c r="F10126" s="45" t="s">
        <v>8346</v>
      </c>
      <c r="G10126" s="39" t="s">
        <v>8347</v>
      </c>
    </row>
    <row r="10127" spans="2:7" x14ac:dyDescent="0.25">
      <c r="B10127" s="69" t="s">
        <v>20618</v>
      </c>
      <c r="C10127" s="44">
        <v>2294</v>
      </c>
      <c r="D10127" s="44">
        <v>2294</v>
      </c>
      <c r="E10127" s="193" t="s">
        <v>13753</v>
      </c>
      <c r="F10127" s="45" t="s">
        <v>14172</v>
      </c>
      <c r="G10127" s="39" t="s">
        <v>8348</v>
      </c>
    </row>
    <row r="10128" spans="2:7" x14ac:dyDescent="0.25">
      <c r="B10128" s="69" t="s">
        <v>14173</v>
      </c>
      <c r="C10128" s="44">
        <v>2294</v>
      </c>
      <c r="D10128" s="44">
        <v>2294</v>
      </c>
      <c r="E10128" s="193" t="s">
        <v>13753</v>
      </c>
      <c r="F10128" s="45" t="s">
        <v>14172</v>
      </c>
      <c r="G10128" s="39" t="s">
        <v>8348</v>
      </c>
    </row>
    <row r="10129" spans="2:7" x14ac:dyDescent="0.25">
      <c r="B10129" s="69" t="s">
        <v>14174</v>
      </c>
      <c r="C10129" s="44">
        <v>2294</v>
      </c>
      <c r="D10129" s="44">
        <v>2294</v>
      </c>
      <c r="E10129" s="193" t="s">
        <v>13753</v>
      </c>
      <c r="F10129" s="45" t="s">
        <v>14172</v>
      </c>
      <c r="G10129" s="39" t="s">
        <v>8348</v>
      </c>
    </row>
    <row r="10130" spans="2:7" x14ac:dyDescent="0.25">
      <c r="B10130" s="69" t="s">
        <v>6531</v>
      </c>
      <c r="C10130" s="44">
        <v>2294</v>
      </c>
      <c r="D10130" s="44">
        <v>2294</v>
      </c>
      <c r="E10130" s="193" t="s">
        <v>13753</v>
      </c>
      <c r="F10130" s="45" t="s">
        <v>14172</v>
      </c>
      <c r="G10130" s="39" t="s">
        <v>8348</v>
      </c>
    </row>
    <row r="10131" spans="2:7" x14ac:dyDescent="0.25">
      <c r="B10131" s="69" t="s">
        <v>9349</v>
      </c>
      <c r="C10131" s="44">
        <v>2294</v>
      </c>
      <c r="D10131" s="44">
        <v>2294</v>
      </c>
      <c r="E10131" s="193" t="s">
        <v>13753</v>
      </c>
      <c r="F10131" s="45" t="s">
        <v>14172</v>
      </c>
      <c r="G10131" s="39" t="s">
        <v>8348</v>
      </c>
    </row>
    <row r="10132" spans="2:7" x14ac:dyDescent="0.25">
      <c r="B10132" s="69" t="s">
        <v>7284</v>
      </c>
      <c r="C10132" s="44">
        <v>2294</v>
      </c>
      <c r="D10132" s="44">
        <v>2294</v>
      </c>
      <c r="E10132" s="193" t="s">
        <v>13753</v>
      </c>
      <c r="F10132" s="45" t="s">
        <v>14172</v>
      </c>
      <c r="G10132" s="39" t="s">
        <v>8348</v>
      </c>
    </row>
    <row r="10133" spans="2:7" x14ac:dyDescent="0.25">
      <c r="B10133" s="69" t="s">
        <v>6569</v>
      </c>
      <c r="C10133" s="44">
        <v>2294</v>
      </c>
      <c r="D10133" s="44">
        <v>2294</v>
      </c>
      <c r="E10133" s="193" t="s">
        <v>13753</v>
      </c>
      <c r="F10133" s="45" t="s">
        <v>14172</v>
      </c>
      <c r="G10133" s="39" t="s">
        <v>8348</v>
      </c>
    </row>
    <row r="10134" spans="2:7" x14ac:dyDescent="0.25">
      <c r="B10134" s="69" t="s">
        <v>20617</v>
      </c>
      <c r="C10134" s="44">
        <v>2293</v>
      </c>
      <c r="D10134" s="44">
        <v>2293</v>
      </c>
      <c r="E10134" s="193" t="s">
        <v>13752</v>
      </c>
      <c r="F10134" s="45" t="s">
        <v>14099</v>
      </c>
      <c r="G10134" s="39" t="s">
        <v>414</v>
      </c>
    </row>
    <row r="10135" spans="2:7" x14ac:dyDescent="0.25">
      <c r="B10135" s="45" t="s">
        <v>14148</v>
      </c>
      <c r="C10135" s="44">
        <v>2293</v>
      </c>
      <c r="D10135" s="44">
        <v>2293</v>
      </c>
      <c r="E10135" s="193" t="s">
        <v>13752</v>
      </c>
      <c r="F10135" s="45" t="s">
        <v>14099</v>
      </c>
      <c r="G10135" s="39" t="s">
        <v>414</v>
      </c>
    </row>
    <row r="10136" spans="2:7" x14ac:dyDescent="0.25">
      <c r="B10136" s="45" t="s">
        <v>14099</v>
      </c>
      <c r="C10136" s="44">
        <v>2293</v>
      </c>
      <c r="D10136" s="44">
        <v>2293</v>
      </c>
      <c r="E10136" s="193" t="s">
        <v>13752</v>
      </c>
      <c r="F10136" s="45" t="s">
        <v>14099</v>
      </c>
      <c r="G10136" s="39" t="s">
        <v>414</v>
      </c>
    </row>
    <row r="10137" spans="2:7" x14ac:dyDescent="0.25">
      <c r="B10137" s="69" t="s">
        <v>6530</v>
      </c>
      <c r="C10137" s="44">
        <v>2293</v>
      </c>
      <c r="D10137" s="44">
        <v>2293</v>
      </c>
      <c r="E10137" s="193" t="s">
        <v>13752</v>
      </c>
      <c r="F10137" s="45" t="s">
        <v>14099</v>
      </c>
      <c r="G10137" s="39" t="s">
        <v>414</v>
      </c>
    </row>
    <row r="10138" spans="2:7" x14ac:dyDescent="0.25">
      <c r="B10138" s="69" t="s">
        <v>9348</v>
      </c>
      <c r="C10138" s="44">
        <v>2293</v>
      </c>
      <c r="D10138" s="44">
        <v>2293</v>
      </c>
      <c r="E10138" s="193" t="s">
        <v>13752</v>
      </c>
      <c r="F10138" s="45" t="s">
        <v>14099</v>
      </c>
      <c r="G10138" s="39" t="s">
        <v>414</v>
      </c>
    </row>
    <row r="10139" spans="2:7" x14ac:dyDescent="0.25">
      <c r="B10139" s="69" t="s">
        <v>3551</v>
      </c>
      <c r="C10139" s="44">
        <v>2293</v>
      </c>
      <c r="D10139" s="44">
        <v>2293</v>
      </c>
      <c r="E10139" s="193" t="s">
        <v>13752</v>
      </c>
      <c r="F10139" s="45" t="s">
        <v>14099</v>
      </c>
      <c r="G10139" s="39" t="s">
        <v>414</v>
      </c>
    </row>
    <row r="10140" spans="2:7" x14ac:dyDescent="0.25">
      <c r="B10140" s="69" t="s">
        <v>10375</v>
      </c>
      <c r="C10140" s="44">
        <v>2293</v>
      </c>
      <c r="D10140" s="44">
        <v>2293</v>
      </c>
      <c r="E10140" s="193" t="s">
        <v>13752</v>
      </c>
      <c r="F10140" s="45" t="s">
        <v>14099</v>
      </c>
      <c r="G10140" s="39" t="s">
        <v>414</v>
      </c>
    </row>
    <row r="10141" spans="2:7" x14ac:dyDescent="0.25">
      <c r="B10141" s="70" t="s">
        <v>20619</v>
      </c>
      <c r="C10141" s="46">
        <v>2295</v>
      </c>
      <c r="D10141" s="71">
        <v>2295</v>
      </c>
      <c r="E10141" s="53" t="s">
        <v>13754</v>
      </c>
      <c r="F10141" s="211" t="s">
        <v>15350</v>
      </c>
      <c r="G10141" s="71" t="s">
        <v>413</v>
      </c>
    </row>
    <row r="10142" spans="2:7" x14ac:dyDescent="0.25">
      <c r="B10142" s="70" t="s">
        <v>15550</v>
      </c>
      <c r="C10142" s="46">
        <v>2295</v>
      </c>
      <c r="D10142" s="71">
        <v>2295</v>
      </c>
      <c r="E10142" s="53" t="s">
        <v>13754</v>
      </c>
      <c r="F10142" s="211" t="s">
        <v>15350</v>
      </c>
      <c r="G10142" s="71" t="s">
        <v>413</v>
      </c>
    </row>
    <row r="10143" spans="2:7" x14ac:dyDescent="0.25">
      <c r="B10143" s="45" t="s">
        <v>15350</v>
      </c>
      <c r="C10143" s="44">
        <v>2295</v>
      </c>
      <c r="D10143" s="44">
        <v>2295</v>
      </c>
      <c r="E10143" s="193" t="s">
        <v>13754</v>
      </c>
      <c r="F10143" s="45" t="s">
        <v>15350</v>
      </c>
      <c r="G10143" s="39" t="s">
        <v>413</v>
      </c>
    </row>
    <row r="10144" spans="2:7" x14ac:dyDescent="0.25">
      <c r="B10144" s="70" t="s">
        <v>6532</v>
      </c>
      <c r="C10144" s="46">
        <v>2295</v>
      </c>
      <c r="D10144" s="71">
        <v>2295</v>
      </c>
      <c r="E10144" s="53" t="s">
        <v>13754</v>
      </c>
      <c r="F10144" s="211" t="s">
        <v>15350</v>
      </c>
      <c r="G10144" s="71" t="s">
        <v>413</v>
      </c>
    </row>
    <row r="10145" spans="2:7" x14ac:dyDescent="0.25">
      <c r="B10145" s="70" t="s">
        <v>11606</v>
      </c>
      <c r="C10145" s="46">
        <v>2295</v>
      </c>
      <c r="D10145" s="71">
        <v>2295</v>
      </c>
      <c r="E10145" s="53" t="s">
        <v>13754</v>
      </c>
      <c r="F10145" s="211" t="s">
        <v>15350</v>
      </c>
      <c r="G10145" s="71" t="s">
        <v>413</v>
      </c>
    </row>
    <row r="10146" spans="2:7" x14ac:dyDescent="0.25">
      <c r="B10146" s="70" t="s">
        <v>11607</v>
      </c>
      <c r="C10146" s="46">
        <v>2295</v>
      </c>
      <c r="D10146" s="71">
        <v>2295</v>
      </c>
      <c r="E10146" s="53" t="s">
        <v>13754</v>
      </c>
      <c r="F10146" s="211" t="s">
        <v>15350</v>
      </c>
      <c r="G10146" s="71" t="s">
        <v>413</v>
      </c>
    </row>
    <row r="10147" spans="2:7" x14ac:dyDescent="0.25">
      <c r="B10147" s="70" t="s">
        <v>9350</v>
      </c>
      <c r="C10147" s="46">
        <v>2295</v>
      </c>
      <c r="D10147" s="71">
        <v>2295</v>
      </c>
      <c r="E10147" s="53" t="s">
        <v>13754</v>
      </c>
      <c r="F10147" s="211" t="s">
        <v>15350</v>
      </c>
      <c r="G10147" s="71" t="s">
        <v>413</v>
      </c>
    </row>
    <row r="10148" spans="2:7" x14ac:dyDescent="0.25">
      <c r="B10148" s="70" t="s">
        <v>11608</v>
      </c>
      <c r="C10148" s="46">
        <v>2295</v>
      </c>
      <c r="D10148" s="71">
        <v>2295</v>
      </c>
      <c r="E10148" s="53" t="s">
        <v>13754</v>
      </c>
      <c r="F10148" s="211" t="s">
        <v>15350</v>
      </c>
      <c r="G10148" s="71" t="s">
        <v>413</v>
      </c>
    </row>
    <row r="10149" spans="2:7" x14ac:dyDescent="0.25">
      <c r="B10149" s="70" t="s">
        <v>11609</v>
      </c>
      <c r="C10149" s="46">
        <v>2295</v>
      </c>
      <c r="D10149" s="71">
        <v>2295</v>
      </c>
      <c r="E10149" s="53" t="s">
        <v>13754</v>
      </c>
      <c r="F10149" s="211" t="s">
        <v>15350</v>
      </c>
      <c r="G10149" s="71" t="s">
        <v>413</v>
      </c>
    </row>
    <row r="10150" spans="2:7" x14ac:dyDescent="0.25">
      <c r="B10150" s="70" t="s">
        <v>15013</v>
      </c>
      <c r="C10150" s="46">
        <v>2295</v>
      </c>
      <c r="D10150" s="71">
        <v>2295</v>
      </c>
      <c r="E10150" s="53" t="s">
        <v>13754</v>
      </c>
      <c r="F10150" s="211" t="s">
        <v>15350</v>
      </c>
      <c r="G10150" s="71" t="s">
        <v>413</v>
      </c>
    </row>
    <row r="10151" spans="2:7" x14ac:dyDescent="0.25">
      <c r="B10151" s="70" t="s">
        <v>11610</v>
      </c>
      <c r="C10151" s="46">
        <v>2295</v>
      </c>
      <c r="D10151" s="71">
        <v>2295</v>
      </c>
      <c r="E10151" s="53" t="s">
        <v>13754</v>
      </c>
      <c r="F10151" s="211" t="s">
        <v>15350</v>
      </c>
      <c r="G10151" s="71" t="s">
        <v>413</v>
      </c>
    </row>
    <row r="10152" spans="2:7" x14ac:dyDescent="0.25">
      <c r="B10152" s="70" t="s">
        <v>11611</v>
      </c>
      <c r="C10152" s="46">
        <v>2295</v>
      </c>
      <c r="D10152" s="71">
        <v>2295</v>
      </c>
      <c r="E10152" s="53" t="s">
        <v>13754</v>
      </c>
      <c r="F10152" s="211" t="s">
        <v>15350</v>
      </c>
      <c r="G10152" s="71" t="s">
        <v>413</v>
      </c>
    </row>
    <row r="10153" spans="2:7" x14ac:dyDescent="0.25">
      <c r="B10153" s="70" t="s">
        <v>6568</v>
      </c>
      <c r="C10153" s="46">
        <v>2295</v>
      </c>
      <c r="D10153" s="71">
        <v>2295</v>
      </c>
      <c r="E10153" s="53" t="s">
        <v>13754</v>
      </c>
      <c r="F10153" s="211" t="s">
        <v>15350</v>
      </c>
      <c r="G10153" s="71" t="s">
        <v>413</v>
      </c>
    </row>
    <row r="10154" spans="2:7" x14ac:dyDescent="0.25">
      <c r="B10154" s="70" t="s">
        <v>14100</v>
      </c>
      <c r="C10154" s="46">
        <v>2295</v>
      </c>
      <c r="D10154" s="71">
        <v>2295</v>
      </c>
      <c r="E10154" s="53" t="s">
        <v>13754</v>
      </c>
      <c r="F10154" s="211" t="s">
        <v>15350</v>
      </c>
      <c r="G10154" s="71" t="s">
        <v>413</v>
      </c>
    </row>
    <row r="10155" spans="2:7" x14ac:dyDescent="0.25">
      <c r="B10155" s="70" t="s">
        <v>14149</v>
      </c>
      <c r="C10155" s="46">
        <v>2295</v>
      </c>
      <c r="D10155" s="71">
        <v>2295</v>
      </c>
      <c r="E10155" s="53" t="s">
        <v>13754</v>
      </c>
      <c r="F10155" s="211" t="s">
        <v>15350</v>
      </c>
      <c r="G10155" s="71" t="s">
        <v>413</v>
      </c>
    </row>
    <row r="10156" spans="2:7" x14ac:dyDescent="0.25">
      <c r="B10156" s="69" t="s">
        <v>20759</v>
      </c>
      <c r="C10156" s="44">
        <v>2413.1</v>
      </c>
      <c r="D10156" s="44" t="s">
        <v>8442</v>
      </c>
      <c r="E10156" s="51" t="s">
        <v>16735</v>
      </c>
      <c r="F10156" s="45" t="s">
        <v>8443</v>
      </c>
      <c r="G10156" s="39" t="s">
        <v>8444</v>
      </c>
    </row>
    <row r="10157" spans="2:7" x14ac:dyDescent="0.25">
      <c r="B10157" s="69" t="s">
        <v>8442</v>
      </c>
      <c r="C10157" s="44">
        <v>2413.1</v>
      </c>
      <c r="D10157" s="44" t="s">
        <v>8442</v>
      </c>
      <c r="E10157" s="51" t="s">
        <v>16735</v>
      </c>
      <c r="F10157" s="45" t="s">
        <v>8443</v>
      </c>
      <c r="G10157" s="39" t="s">
        <v>8444</v>
      </c>
    </row>
    <row r="10158" spans="2:7" x14ac:dyDescent="0.25">
      <c r="B10158" s="69" t="s">
        <v>709</v>
      </c>
      <c r="C10158" s="44">
        <v>2413.1</v>
      </c>
      <c r="D10158" s="44" t="s">
        <v>8442</v>
      </c>
      <c r="E10158" s="51" t="s">
        <v>16735</v>
      </c>
      <c r="F10158" s="45" t="s">
        <v>8443</v>
      </c>
      <c r="G10158" s="39" t="s">
        <v>8444</v>
      </c>
    </row>
    <row r="10159" spans="2:7" x14ac:dyDescent="0.25">
      <c r="B10159" s="69" t="s">
        <v>8500</v>
      </c>
      <c r="C10159" s="44">
        <v>2413.1</v>
      </c>
      <c r="D10159" s="44" t="s">
        <v>8442</v>
      </c>
      <c r="E10159" s="51" t="s">
        <v>16735</v>
      </c>
      <c r="F10159" s="45" t="s">
        <v>8443</v>
      </c>
      <c r="G10159" s="39" t="s">
        <v>8444</v>
      </c>
    </row>
    <row r="10160" spans="2:7" x14ac:dyDescent="0.25">
      <c r="B10160" s="69" t="s">
        <v>7154</v>
      </c>
      <c r="C10160" s="44">
        <v>2413.1</v>
      </c>
      <c r="D10160" s="44" t="s">
        <v>8442</v>
      </c>
      <c r="E10160" s="51" t="s">
        <v>16735</v>
      </c>
      <c r="F10160" s="45" t="s">
        <v>8443</v>
      </c>
      <c r="G10160" s="39" t="s">
        <v>8444</v>
      </c>
    </row>
    <row r="10161" spans="2:7" x14ac:dyDescent="0.25">
      <c r="B10161" s="69" t="s">
        <v>3712</v>
      </c>
      <c r="C10161" s="44">
        <v>2413.1</v>
      </c>
      <c r="D10161" s="44" t="s">
        <v>8442</v>
      </c>
      <c r="E10161" s="51" t="s">
        <v>16735</v>
      </c>
      <c r="F10161" s="45" t="s">
        <v>8443</v>
      </c>
      <c r="G10161" s="39" t="s">
        <v>8444</v>
      </c>
    </row>
    <row r="10162" spans="2:7" x14ac:dyDescent="0.25">
      <c r="B10162" s="69" t="s">
        <v>20723</v>
      </c>
      <c r="C10162" s="44">
        <v>2385</v>
      </c>
      <c r="D10162" s="44">
        <v>2385</v>
      </c>
      <c r="E10162" s="193" t="s">
        <v>13858</v>
      </c>
      <c r="F10162" s="45" t="s">
        <v>173</v>
      </c>
      <c r="G10162" s="39" t="s">
        <v>172</v>
      </c>
    </row>
    <row r="10163" spans="2:7" x14ac:dyDescent="0.25">
      <c r="B10163" s="69" t="s">
        <v>5505</v>
      </c>
      <c r="C10163" s="44">
        <v>2385</v>
      </c>
      <c r="D10163" s="44">
        <v>2385</v>
      </c>
      <c r="E10163" s="193" t="s">
        <v>13858</v>
      </c>
      <c r="F10163" s="45" t="s">
        <v>173</v>
      </c>
      <c r="G10163" s="39" t="s">
        <v>172</v>
      </c>
    </row>
    <row r="10164" spans="2:7" x14ac:dyDescent="0.25">
      <c r="B10164" s="69" t="s">
        <v>10758</v>
      </c>
      <c r="C10164" s="44">
        <v>2385</v>
      </c>
      <c r="D10164" s="44">
        <v>2385</v>
      </c>
      <c r="E10164" s="193" t="s">
        <v>13858</v>
      </c>
      <c r="F10164" s="45" t="s">
        <v>173</v>
      </c>
      <c r="G10164" s="39" t="s">
        <v>172</v>
      </c>
    </row>
    <row r="10165" spans="2:7" x14ac:dyDescent="0.25">
      <c r="B10165" s="69" t="s">
        <v>1168</v>
      </c>
      <c r="C10165" s="44">
        <v>2385</v>
      </c>
      <c r="D10165" s="44">
        <v>2385</v>
      </c>
      <c r="E10165" s="193" t="s">
        <v>13858</v>
      </c>
      <c r="F10165" s="45" t="s">
        <v>173</v>
      </c>
      <c r="G10165" s="39" t="s">
        <v>172</v>
      </c>
    </row>
    <row r="10166" spans="2:7" x14ac:dyDescent="0.25">
      <c r="B10166" s="69" t="s">
        <v>3146</v>
      </c>
      <c r="C10166" s="44">
        <v>2385</v>
      </c>
      <c r="D10166" s="44">
        <v>2385</v>
      </c>
      <c r="E10166" s="193" t="s">
        <v>13858</v>
      </c>
      <c r="F10166" s="45" t="s">
        <v>173</v>
      </c>
      <c r="G10166" s="39" t="s">
        <v>172</v>
      </c>
    </row>
    <row r="10167" spans="2:7" x14ac:dyDescent="0.25">
      <c r="B10167" s="69" t="s">
        <v>9437</v>
      </c>
      <c r="C10167" s="44">
        <v>2385</v>
      </c>
      <c r="D10167" s="44">
        <v>2385</v>
      </c>
      <c r="E10167" s="193" t="s">
        <v>13858</v>
      </c>
      <c r="F10167" s="45" t="s">
        <v>173</v>
      </c>
      <c r="G10167" s="39" t="s">
        <v>172</v>
      </c>
    </row>
    <row r="10168" spans="2:7" x14ac:dyDescent="0.25">
      <c r="B10168" s="69" t="s">
        <v>20727</v>
      </c>
      <c r="C10168" s="44">
        <v>2386.3000000000002</v>
      </c>
      <c r="D10168" s="44" t="s">
        <v>5007</v>
      </c>
      <c r="E10168" s="51" t="s">
        <v>16736</v>
      </c>
      <c r="F10168" s="45" t="s">
        <v>5008</v>
      </c>
      <c r="G10168" s="39" t="s">
        <v>5009</v>
      </c>
    </row>
    <row r="10169" spans="2:7" x14ac:dyDescent="0.25">
      <c r="B10169" s="69" t="s">
        <v>5007</v>
      </c>
      <c r="C10169" s="44">
        <v>2386.3000000000002</v>
      </c>
      <c r="D10169" s="44" t="s">
        <v>5007</v>
      </c>
      <c r="E10169" s="51" t="s">
        <v>16736</v>
      </c>
      <c r="F10169" s="45" t="s">
        <v>5008</v>
      </c>
      <c r="G10169" s="39" t="s">
        <v>5009</v>
      </c>
    </row>
    <row r="10170" spans="2:7" x14ac:dyDescent="0.25">
      <c r="B10170" s="69" t="s">
        <v>7203</v>
      </c>
      <c r="C10170" s="44">
        <v>2386.3000000000002</v>
      </c>
      <c r="D10170" s="44" t="s">
        <v>5007</v>
      </c>
      <c r="E10170" s="51" t="s">
        <v>16736</v>
      </c>
      <c r="F10170" s="45" t="s">
        <v>5008</v>
      </c>
      <c r="G10170" s="39" t="s">
        <v>5009</v>
      </c>
    </row>
    <row r="10171" spans="2:7" x14ac:dyDescent="0.25">
      <c r="B10171" s="69" t="s">
        <v>5552</v>
      </c>
      <c r="C10171" s="44">
        <v>2386.3000000000002</v>
      </c>
      <c r="D10171" s="44" t="s">
        <v>5007</v>
      </c>
      <c r="E10171" s="51" t="s">
        <v>16736</v>
      </c>
      <c r="F10171" s="45" t="s">
        <v>5008</v>
      </c>
      <c r="G10171" s="39" t="s">
        <v>5009</v>
      </c>
    </row>
    <row r="10172" spans="2:7" x14ac:dyDescent="0.25">
      <c r="B10172" s="69" t="s">
        <v>3121</v>
      </c>
      <c r="C10172" s="44">
        <v>2386.3000000000002</v>
      </c>
      <c r="D10172" s="44" t="s">
        <v>5007</v>
      </c>
      <c r="E10172" s="51" t="s">
        <v>16736</v>
      </c>
      <c r="F10172" s="45" t="s">
        <v>5008</v>
      </c>
      <c r="G10172" s="39" t="s">
        <v>5009</v>
      </c>
    </row>
    <row r="10173" spans="2:7" x14ac:dyDescent="0.25">
      <c r="B10173" s="69" t="s">
        <v>8496</v>
      </c>
      <c r="C10173" s="44">
        <v>2386.3000000000002</v>
      </c>
      <c r="D10173" s="44" t="s">
        <v>5007</v>
      </c>
      <c r="E10173" s="51" t="s">
        <v>16736</v>
      </c>
      <c r="F10173" s="45" t="s">
        <v>5008</v>
      </c>
      <c r="G10173" s="39" t="s">
        <v>5009</v>
      </c>
    </row>
    <row r="10174" spans="2:7" x14ac:dyDescent="0.25">
      <c r="B10174" s="69" t="s">
        <v>20724</v>
      </c>
      <c r="C10174" s="44">
        <v>2386</v>
      </c>
      <c r="D10174" s="44">
        <v>2386</v>
      </c>
      <c r="E10174" s="193" t="s">
        <v>13859</v>
      </c>
      <c r="F10174" s="45" t="s">
        <v>5000</v>
      </c>
      <c r="G10174" s="39" t="s">
        <v>5001</v>
      </c>
    </row>
    <row r="10175" spans="2:7" x14ac:dyDescent="0.25">
      <c r="B10175" s="69" t="s">
        <v>3561</v>
      </c>
      <c r="C10175" s="44">
        <v>2386</v>
      </c>
      <c r="D10175" s="44">
        <v>2386</v>
      </c>
      <c r="E10175" s="193" t="s">
        <v>13859</v>
      </c>
      <c r="F10175" s="45" t="s">
        <v>5000</v>
      </c>
      <c r="G10175" s="39" t="s">
        <v>5001</v>
      </c>
    </row>
    <row r="10176" spans="2:7" x14ac:dyDescent="0.25">
      <c r="B10176" s="69" t="s">
        <v>6586</v>
      </c>
      <c r="C10176" s="44">
        <v>2386</v>
      </c>
      <c r="D10176" s="44">
        <v>2386</v>
      </c>
      <c r="E10176" s="193" t="s">
        <v>13859</v>
      </c>
      <c r="F10176" s="45" t="s">
        <v>5000</v>
      </c>
      <c r="G10176" s="39" t="s">
        <v>5001</v>
      </c>
    </row>
    <row r="10177" spans="2:7" x14ac:dyDescent="0.25">
      <c r="B10177" s="69" t="s">
        <v>15022</v>
      </c>
      <c r="C10177" s="44">
        <v>2386</v>
      </c>
      <c r="D10177" s="44">
        <v>2386</v>
      </c>
      <c r="E10177" s="193" t="s">
        <v>13859</v>
      </c>
      <c r="F10177" s="45" t="s">
        <v>5000</v>
      </c>
      <c r="G10177" s="39" t="s">
        <v>5001</v>
      </c>
    </row>
    <row r="10178" spans="2:7" x14ac:dyDescent="0.25">
      <c r="B10178" s="69" t="s">
        <v>9438</v>
      </c>
      <c r="C10178" s="44">
        <v>2386</v>
      </c>
      <c r="D10178" s="44">
        <v>2386</v>
      </c>
      <c r="E10178" s="193" t="s">
        <v>13859</v>
      </c>
      <c r="F10178" s="45" t="s">
        <v>5000</v>
      </c>
      <c r="G10178" s="39" t="s">
        <v>5001</v>
      </c>
    </row>
    <row r="10179" spans="2:7" x14ac:dyDescent="0.25">
      <c r="B10179" s="69" t="s">
        <v>20726</v>
      </c>
      <c r="C10179" s="44">
        <v>2386.1999999999998</v>
      </c>
      <c r="D10179" s="44" t="s">
        <v>5005</v>
      </c>
      <c r="E10179" s="51" t="s">
        <v>16737</v>
      </c>
      <c r="F10179" s="45" t="s">
        <v>5006</v>
      </c>
      <c r="G10179" s="39" t="s">
        <v>18283</v>
      </c>
    </row>
    <row r="10180" spans="2:7" x14ac:dyDescent="0.25">
      <c r="B10180" s="69" t="s">
        <v>5005</v>
      </c>
      <c r="C10180" s="44">
        <v>2386.1999999999998</v>
      </c>
      <c r="D10180" s="44" t="s">
        <v>5005</v>
      </c>
      <c r="E10180" s="51" t="s">
        <v>16737</v>
      </c>
      <c r="F10180" s="45" t="s">
        <v>5006</v>
      </c>
      <c r="G10180" s="39" t="s">
        <v>18283</v>
      </c>
    </row>
    <row r="10181" spans="2:7" x14ac:dyDescent="0.25">
      <c r="B10181" s="69" t="s">
        <v>7329</v>
      </c>
      <c r="C10181" s="44">
        <v>2386.1999999999998</v>
      </c>
      <c r="D10181" s="44" t="s">
        <v>5005</v>
      </c>
      <c r="E10181" s="51" t="s">
        <v>16737</v>
      </c>
      <c r="F10181" s="45" t="s">
        <v>5006</v>
      </c>
      <c r="G10181" s="39" t="s">
        <v>18283</v>
      </c>
    </row>
    <row r="10182" spans="2:7" x14ac:dyDescent="0.25">
      <c r="B10182" s="69" t="s">
        <v>11762</v>
      </c>
      <c r="C10182" s="44">
        <v>2386.1999999999998</v>
      </c>
      <c r="D10182" s="44" t="s">
        <v>5005</v>
      </c>
      <c r="E10182" s="51" t="s">
        <v>16737</v>
      </c>
      <c r="F10182" s="45" t="s">
        <v>5006</v>
      </c>
      <c r="G10182" s="39" t="s">
        <v>18283</v>
      </c>
    </row>
    <row r="10183" spans="2:7" x14ac:dyDescent="0.25">
      <c r="B10183" s="69" t="s">
        <v>3147</v>
      </c>
      <c r="C10183" s="44">
        <v>2386.1999999999998</v>
      </c>
      <c r="D10183" s="44" t="s">
        <v>5005</v>
      </c>
      <c r="E10183" s="51" t="s">
        <v>16737</v>
      </c>
      <c r="F10183" s="45" t="s">
        <v>5006</v>
      </c>
      <c r="G10183" s="39" t="s">
        <v>18283</v>
      </c>
    </row>
    <row r="10184" spans="2:7" x14ac:dyDescent="0.25">
      <c r="B10184" s="69" t="s">
        <v>8495</v>
      </c>
      <c r="C10184" s="44">
        <v>2386.1999999999998</v>
      </c>
      <c r="D10184" s="44" t="s">
        <v>5005</v>
      </c>
      <c r="E10184" s="51" t="s">
        <v>16737</v>
      </c>
      <c r="F10184" s="45" t="s">
        <v>5006</v>
      </c>
      <c r="G10184" s="39" t="s">
        <v>18283</v>
      </c>
    </row>
    <row r="10185" spans="2:7" x14ac:dyDescent="0.25">
      <c r="B10185" s="69" t="s">
        <v>20725</v>
      </c>
      <c r="C10185" s="44">
        <v>2386.1</v>
      </c>
      <c r="D10185" s="44" t="s">
        <v>5002</v>
      </c>
      <c r="E10185" s="51" t="s">
        <v>16738</v>
      </c>
      <c r="F10185" s="45" t="s">
        <v>5003</v>
      </c>
      <c r="G10185" s="39" t="s">
        <v>5004</v>
      </c>
    </row>
    <row r="10186" spans="2:7" x14ac:dyDescent="0.25">
      <c r="B10186" s="69" t="s">
        <v>5002</v>
      </c>
      <c r="C10186" s="44">
        <v>2386.1</v>
      </c>
      <c r="D10186" s="44" t="s">
        <v>5002</v>
      </c>
      <c r="E10186" s="51" t="s">
        <v>16738</v>
      </c>
      <c r="F10186" s="45" t="s">
        <v>5003</v>
      </c>
      <c r="G10186" s="39" t="s">
        <v>5004</v>
      </c>
    </row>
    <row r="10187" spans="2:7" x14ac:dyDescent="0.25">
      <c r="B10187" s="69" t="s">
        <v>3780</v>
      </c>
      <c r="C10187" s="44">
        <v>2386.1</v>
      </c>
      <c r="D10187" s="44" t="s">
        <v>5002</v>
      </c>
      <c r="E10187" s="51" t="s">
        <v>16738</v>
      </c>
      <c r="F10187" s="45" t="s">
        <v>5003</v>
      </c>
      <c r="G10187" s="39" t="s">
        <v>5004</v>
      </c>
    </row>
    <row r="10188" spans="2:7" x14ac:dyDescent="0.25">
      <c r="B10188" s="69" t="s">
        <v>9791</v>
      </c>
      <c r="C10188" s="44">
        <v>2386.1</v>
      </c>
      <c r="D10188" s="44" t="s">
        <v>5002</v>
      </c>
      <c r="E10188" s="51" t="s">
        <v>16738</v>
      </c>
      <c r="F10188" s="45" t="s">
        <v>5003</v>
      </c>
      <c r="G10188" s="39" t="s">
        <v>5004</v>
      </c>
    </row>
    <row r="10189" spans="2:7" x14ac:dyDescent="0.25">
      <c r="B10189" s="69" t="s">
        <v>3391</v>
      </c>
      <c r="C10189" s="44">
        <v>2386.1</v>
      </c>
      <c r="D10189" s="44" t="s">
        <v>5002</v>
      </c>
      <c r="E10189" s="51" t="s">
        <v>16738</v>
      </c>
      <c r="F10189" s="45" t="s">
        <v>5003</v>
      </c>
      <c r="G10189" s="39" t="s">
        <v>5004</v>
      </c>
    </row>
    <row r="10190" spans="2:7" x14ac:dyDescent="0.25">
      <c r="B10190" s="69" t="s">
        <v>8494</v>
      </c>
      <c r="C10190" s="44">
        <v>2386.1</v>
      </c>
      <c r="D10190" s="44" t="s">
        <v>5002</v>
      </c>
      <c r="E10190" s="51" t="s">
        <v>16738</v>
      </c>
      <c r="F10190" s="45" t="s">
        <v>5003</v>
      </c>
      <c r="G10190" s="39" t="s">
        <v>5004</v>
      </c>
    </row>
    <row r="10191" spans="2:7" x14ac:dyDescent="0.25">
      <c r="B10191" s="69" t="s">
        <v>20736</v>
      </c>
      <c r="C10191" s="44">
        <v>2392.1999999999998</v>
      </c>
      <c r="D10191" s="44" t="s">
        <v>11669</v>
      </c>
      <c r="E10191" s="51" t="s">
        <v>16739</v>
      </c>
      <c r="F10191" s="45" t="s">
        <v>11670</v>
      </c>
      <c r="G10191" s="39" t="s">
        <v>11671</v>
      </c>
    </row>
    <row r="10192" spans="2:7" x14ac:dyDescent="0.25">
      <c r="B10192" s="69" t="s">
        <v>11669</v>
      </c>
      <c r="C10192" s="44">
        <v>2392.1999999999998</v>
      </c>
      <c r="D10192" s="44" t="s">
        <v>11669</v>
      </c>
      <c r="E10192" s="51" t="s">
        <v>16739</v>
      </c>
      <c r="F10192" s="45" t="s">
        <v>11670</v>
      </c>
      <c r="G10192" s="39" t="s">
        <v>11671</v>
      </c>
    </row>
    <row r="10193" spans="2:7" x14ac:dyDescent="0.25">
      <c r="B10193" s="69" t="s">
        <v>11672</v>
      </c>
      <c r="C10193" s="44">
        <v>2392.1999999999998</v>
      </c>
      <c r="D10193" s="44" t="s">
        <v>11669</v>
      </c>
      <c r="E10193" s="51" t="s">
        <v>16739</v>
      </c>
      <c r="F10193" s="45" t="s">
        <v>11670</v>
      </c>
      <c r="G10193" s="39" t="s">
        <v>11671</v>
      </c>
    </row>
    <row r="10194" spans="2:7" x14ac:dyDescent="0.25">
      <c r="B10194" s="69" t="s">
        <v>11673</v>
      </c>
      <c r="C10194" s="44">
        <v>2392.1999999999998</v>
      </c>
      <c r="D10194" s="44" t="s">
        <v>11669</v>
      </c>
      <c r="E10194" s="51" t="s">
        <v>16739</v>
      </c>
      <c r="F10194" s="45" t="s">
        <v>11670</v>
      </c>
      <c r="G10194" s="39" t="s">
        <v>11671</v>
      </c>
    </row>
    <row r="10195" spans="2:7" x14ac:dyDescent="0.25">
      <c r="B10195" s="69" t="s">
        <v>20740</v>
      </c>
      <c r="C10195" s="44">
        <v>2396</v>
      </c>
      <c r="D10195" s="44">
        <v>2396</v>
      </c>
      <c r="E10195" s="193" t="s">
        <v>13868</v>
      </c>
      <c r="F10195" s="45" t="s">
        <v>163</v>
      </c>
      <c r="G10195" s="39" t="s">
        <v>162</v>
      </c>
    </row>
    <row r="10196" spans="2:7" x14ac:dyDescent="0.25">
      <c r="B10196" s="69" t="s">
        <v>9678</v>
      </c>
      <c r="C10196" s="44">
        <v>2396</v>
      </c>
      <c r="D10196" s="44">
        <v>2396</v>
      </c>
      <c r="E10196" s="193" t="s">
        <v>13868</v>
      </c>
      <c r="F10196" s="45" t="s">
        <v>163</v>
      </c>
      <c r="G10196" s="39" t="s">
        <v>162</v>
      </c>
    </row>
    <row r="10197" spans="2:7" x14ac:dyDescent="0.25">
      <c r="B10197" s="69" t="s">
        <v>694</v>
      </c>
      <c r="C10197" s="44">
        <v>2396</v>
      </c>
      <c r="D10197" s="44">
        <v>2396</v>
      </c>
      <c r="E10197" s="193" t="s">
        <v>13868</v>
      </c>
      <c r="F10197" s="45" t="s">
        <v>163</v>
      </c>
      <c r="G10197" s="39" t="s">
        <v>162</v>
      </c>
    </row>
    <row r="10198" spans="2:7" x14ac:dyDescent="0.25">
      <c r="B10198" s="69" t="s">
        <v>15026</v>
      </c>
      <c r="C10198" s="44">
        <v>2396</v>
      </c>
      <c r="D10198" s="44">
        <v>2396</v>
      </c>
      <c r="E10198" s="193" t="s">
        <v>13868</v>
      </c>
      <c r="F10198" s="45" t="s">
        <v>163</v>
      </c>
      <c r="G10198" s="39" t="s">
        <v>162</v>
      </c>
    </row>
    <row r="10199" spans="2:7" x14ac:dyDescent="0.25">
      <c r="B10199" s="69" t="s">
        <v>10560</v>
      </c>
      <c r="C10199" s="44">
        <v>2396</v>
      </c>
      <c r="D10199" s="44">
        <v>2396</v>
      </c>
      <c r="E10199" s="193" t="s">
        <v>13868</v>
      </c>
      <c r="F10199" s="45" t="s">
        <v>163</v>
      </c>
      <c r="G10199" s="39" t="s">
        <v>162</v>
      </c>
    </row>
    <row r="10200" spans="2:7" x14ac:dyDescent="0.25">
      <c r="B10200" s="69" t="s">
        <v>20741</v>
      </c>
      <c r="C10200" s="44">
        <v>2396.1</v>
      </c>
      <c r="D10200" s="44" t="s">
        <v>11674</v>
      </c>
      <c r="E10200" s="51" t="s">
        <v>16740</v>
      </c>
      <c r="F10200" s="45" t="s">
        <v>11675</v>
      </c>
      <c r="G10200" s="39" t="s">
        <v>11676</v>
      </c>
    </row>
    <row r="10201" spans="2:7" x14ac:dyDescent="0.25">
      <c r="B10201" s="69" t="s">
        <v>11674</v>
      </c>
      <c r="C10201" s="44">
        <v>2396.1</v>
      </c>
      <c r="D10201" s="44" t="s">
        <v>11674</v>
      </c>
      <c r="E10201" s="51" t="s">
        <v>16740</v>
      </c>
      <c r="F10201" s="45" t="s">
        <v>11675</v>
      </c>
      <c r="G10201" s="39" t="s">
        <v>11676</v>
      </c>
    </row>
    <row r="10202" spans="2:7" x14ac:dyDescent="0.25">
      <c r="B10202" s="69" t="s">
        <v>11677</v>
      </c>
      <c r="C10202" s="44">
        <v>2396.1</v>
      </c>
      <c r="D10202" s="44" t="s">
        <v>11674</v>
      </c>
      <c r="E10202" s="51" t="s">
        <v>16740</v>
      </c>
      <c r="F10202" s="45" t="s">
        <v>11675</v>
      </c>
      <c r="G10202" s="39" t="s">
        <v>11676</v>
      </c>
    </row>
    <row r="10203" spans="2:7" x14ac:dyDescent="0.25">
      <c r="B10203" s="69" t="s">
        <v>11678</v>
      </c>
      <c r="C10203" s="44">
        <v>2396.1</v>
      </c>
      <c r="D10203" s="44" t="s">
        <v>11674</v>
      </c>
      <c r="E10203" s="51" t="s">
        <v>16740</v>
      </c>
      <c r="F10203" s="45" t="s">
        <v>11675</v>
      </c>
      <c r="G10203" s="39" t="s">
        <v>11676</v>
      </c>
    </row>
    <row r="10204" spans="2:7" x14ac:dyDescent="0.25">
      <c r="B10204" s="69" t="s">
        <v>11679</v>
      </c>
      <c r="C10204" s="44">
        <v>2396.1</v>
      </c>
      <c r="D10204" s="44" t="s">
        <v>11674</v>
      </c>
      <c r="E10204" s="51" t="s">
        <v>16740</v>
      </c>
      <c r="F10204" s="45" t="s">
        <v>11675</v>
      </c>
      <c r="G10204" s="39" t="s">
        <v>11676</v>
      </c>
    </row>
    <row r="10205" spans="2:7" x14ac:dyDescent="0.25">
      <c r="B10205" s="69" t="s">
        <v>11680</v>
      </c>
      <c r="C10205" s="44">
        <v>2396.1</v>
      </c>
      <c r="D10205" s="44" t="s">
        <v>11674</v>
      </c>
      <c r="E10205" s="51" t="s">
        <v>16740</v>
      </c>
      <c r="F10205" s="45" t="s">
        <v>11675</v>
      </c>
      <c r="G10205" s="39" t="s">
        <v>11676</v>
      </c>
    </row>
    <row r="10206" spans="2:7" x14ac:dyDescent="0.25">
      <c r="B10206" s="69" t="s">
        <v>20728</v>
      </c>
      <c r="C10206" s="44">
        <v>2387</v>
      </c>
      <c r="D10206" s="44">
        <v>2387</v>
      </c>
      <c r="E10206" s="193" t="s">
        <v>13860</v>
      </c>
      <c r="F10206" s="45" t="s">
        <v>171</v>
      </c>
      <c r="G10206" s="39" t="s">
        <v>170</v>
      </c>
    </row>
    <row r="10207" spans="2:7" x14ac:dyDescent="0.25">
      <c r="B10207" s="69" t="s">
        <v>3122</v>
      </c>
      <c r="C10207" s="44">
        <v>2387</v>
      </c>
      <c r="D10207" s="44">
        <v>2387</v>
      </c>
      <c r="E10207" s="193" t="s">
        <v>13860</v>
      </c>
      <c r="F10207" s="45" t="s">
        <v>171</v>
      </c>
      <c r="G10207" s="39" t="s">
        <v>170</v>
      </c>
    </row>
    <row r="10208" spans="2:7" x14ac:dyDescent="0.25">
      <c r="B10208" s="69" t="s">
        <v>9439</v>
      </c>
      <c r="C10208" s="44">
        <v>2387</v>
      </c>
      <c r="D10208" s="44">
        <v>2387</v>
      </c>
      <c r="E10208" s="193" t="s">
        <v>13860</v>
      </c>
      <c r="F10208" s="45" t="s">
        <v>171</v>
      </c>
      <c r="G10208" s="39" t="s">
        <v>170</v>
      </c>
    </row>
    <row r="10209" spans="2:7" x14ac:dyDescent="0.25">
      <c r="B10209" s="69" t="s">
        <v>3570</v>
      </c>
      <c r="C10209" s="44">
        <v>2387</v>
      </c>
      <c r="D10209" s="44">
        <v>2387</v>
      </c>
      <c r="E10209" s="193" t="s">
        <v>13860</v>
      </c>
      <c r="F10209" s="45" t="s">
        <v>171</v>
      </c>
      <c r="G10209" s="39" t="s">
        <v>170</v>
      </c>
    </row>
    <row r="10210" spans="2:7" x14ac:dyDescent="0.25">
      <c r="B10210" s="69" t="s">
        <v>4758</v>
      </c>
      <c r="C10210" s="44">
        <v>2387</v>
      </c>
      <c r="D10210" s="44">
        <v>2387</v>
      </c>
      <c r="E10210" s="193" t="s">
        <v>13860</v>
      </c>
      <c r="F10210" s="45" t="s">
        <v>171</v>
      </c>
      <c r="G10210" s="39" t="s">
        <v>170</v>
      </c>
    </row>
    <row r="10211" spans="2:7" x14ac:dyDescent="0.25">
      <c r="B10211" s="70" t="s">
        <v>20729</v>
      </c>
      <c r="C10211" s="46">
        <v>2387.1</v>
      </c>
      <c r="D10211" s="71" t="s">
        <v>8414</v>
      </c>
      <c r="E10211" s="53" t="s">
        <v>16741</v>
      </c>
      <c r="F10211" s="211" t="s">
        <v>15352</v>
      </c>
      <c r="G10211" s="71" t="s">
        <v>8415</v>
      </c>
    </row>
    <row r="10212" spans="2:7" x14ac:dyDescent="0.25">
      <c r="B10212" s="70" t="s">
        <v>8414</v>
      </c>
      <c r="C10212" s="46">
        <v>2387.1</v>
      </c>
      <c r="D10212" s="71" t="s">
        <v>8414</v>
      </c>
      <c r="E10212" s="53" t="s">
        <v>16741</v>
      </c>
      <c r="F10212" s="211" t="s">
        <v>15352</v>
      </c>
      <c r="G10212" s="71" t="s">
        <v>8415</v>
      </c>
    </row>
    <row r="10213" spans="2:7" x14ac:dyDescent="0.25">
      <c r="B10213" s="70" t="s">
        <v>15555</v>
      </c>
      <c r="C10213" s="46">
        <v>2387.1</v>
      </c>
      <c r="D10213" s="71" t="s">
        <v>8414</v>
      </c>
      <c r="E10213" s="53" t="s">
        <v>16741</v>
      </c>
      <c r="F10213" s="211" t="s">
        <v>15352</v>
      </c>
      <c r="G10213" s="71" t="s">
        <v>8415</v>
      </c>
    </row>
    <row r="10214" spans="2:7" x14ac:dyDescent="0.25">
      <c r="B10214" s="69" t="s">
        <v>15352</v>
      </c>
      <c r="C10214" s="44">
        <v>2387.1</v>
      </c>
      <c r="D10214" s="44" t="s">
        <v>8414</v>
      </c>
      <c r="E10214" s="51" t="s">
        <v>16741</v>
      </c>
      <c r="F10214" s="45" t="s">
        <v>15352</v>
      </c>
      <c r="G10214" s="39" t="s">
        <v>8415</v>
      </c>
    </row>
    <row r="10215" spans="2:7" x14ac:dyDescent="0.25">
      <c r="B10215" s="70" t="s">
        <v>10386</v>
      </c>
      <c r="C10215" s="46">
        <v>2387.1</v>
      </c>
      <c r="D10215" s="71" t="s">
        <v>8414</v>
      </c>
      <c r="E10215" s="53" t="s">
        <v>16741</v>
      </c>
      <c r="F10215" s="211" t="s">
        <v>15352</v>
      </c>
      <c r="G10215" s="71" t="s">
        <v>8415</v>
      </c>
    </row>
    <row r="10216" spans="2:7" x14ac:dyDescent="0.25">
      <c r="B10216" s="70" t="s">
        <v>9939</v>
      </c>
      <c r="C10216" s="46">
        <v>2387.1</v>
      </c>
      <c r="D10216" s="71" t="s">
        <v>8414</v>
      </c>
      <c r="E10216" s="53" t="s">
        <v>16741</v>
      </c>
      <c r="F10216" s="211" t="s">
        <v>15352</v>
      </c>
      <c r="G10216" s="71" t="s">
        <v>8415</v>
      </c>
    </row>
    <row r="10217" spans="2:7" x14ac:dyDescent="0.25">
      <c r="B10217" s="70" t="s">
        <v>6939</v>
      </c>
      <c r="C10217" s="46">
        <v>2387.1</v>
      </c>
      <c r="D10217" s="71" t="s">
        <v>8414</v>
      </c>
      <c r="E10217" s="53" t="s">
        <v>16741</v>
      </c>
      <c r="F10217" s="211" t="s">
        <v>15352</v>
      </c>
      <c r="G10217" s="71" t="s">
        <v>8415</v>
      </c>
    </row>
    <row r="10218" spans="2:7" x14ac:dyDescent="0.25">
      <c r="B10218" s="70" t="s">
        <v>8497</v>
      </c>
      <c r="C10218" s="46">
        <v>2387.1</v>
      </c>
      <c r="D10218" s="71" t="s">
        <v>8414</v>
      </c>
      <c r="E10218" s="53" t="s">
        <v>16741</v>
      </c>
      <c r="F10218" s="211" t="s">
        <v>15352</v>
      </c>
      <c r="G10218" s="71" t="s">
        <v>8415</v>
      </c>
    </row>
    <row r="10219" spans="2:7" x14ac:dyDescent="0.25">
      <c r="B10219" s="70" t="s">
        <v>687</v>
      </c>
      <c r="C10219" s="46">
        <v>2387.1</v>
      </c>
      <c r="D10219" s="71" t="s">
        <v>8414</v>
      </c>
      <c r="E10219" s="53" t="s">
        <v>16741</v>
      </c>
      <c r="F10219" s="211" t="s">
        <v>15352</v>
      </c>
      <c r="G10219" s="71" t="s">
        <v>8415</v>
      </c>
    </row>
    <row r="10220" spans="2:7" x14ac:dyDescent="0.25">
      <c r="B10220" s="70" t="s">
        <v>20730</v>
      </c>
      <c r="C10220" s="46">
        <v>2388</v>
      </c>
      <c r="D10220" s="71">
        <v>2388</v>
      </c>
      <c r="E10220" s="53" t="s">
        <v>13861</v>
      </c>
      <c r="F10220" s="211" t="s">
        <v>15353</v>
      </c>
      <c r="G10220" s="71" t="s">
        <v>8416</v>
      </c>
    </row>
    <row r="10221" spans="2:7" x14ac:dyDescent="0.25">
      <c r="B10221" s="70" t="s">
        <v>15552</v>
      </c>
      <c r="C10221" s="46">
        <v>2388</v>
      </c>
      <c r="D10221" s="71">
        <v>2388</v>
      </c>
      <c r="E10221" s="53" t="s">
        <v>13861</v>
      </c>
      <c r="F10221" s="211" t="s">
        <v>15353</v>
      </c>
      <c r="G10221" s="71" t="s">
        <v>8416</v>
      </c>
    </row>
    <row r="10222" spans="2:7" x14ac:dyDescent="0.25">
      <c r="B10222" s="69" t="s">
        <v>15353</v>
      </c>
      <c r="C10222" s="44">
        <v>2388</v>
      </c>
      <c r="D10222" s="44">
        <v>2388</v>
      </c>
      <c r="E10222" s="193" t="s">
        <v>13861</v>
      </c>
      <c r="F10222" s="45" t="s">
        <v>15353</v>
      </c>
      <c r="G10222" s="39" t="s">
        <v>8416</v>
      </c>
    </row>
    <row r="10223" spans="2:7" x14ac:dyDescent="0.25">
      <c r="B10223" s="70" t="s">
        <v>10399</v>
      </c>
      <c r="C10223" s="46">
        <v>2388</v>
      </c>
      <c r="D10223" s="71">
        <v>2388</v>
      </c>
      <c r="E10223" s="53" t="s">
        <v>13861</v>
      </c>
      <c r="F10223" s="211" t="s">
        <v>15353</v>
      </c>
      <c r="G10223" s="71" t="s">
        <v>8416</v>
      </c>
    </row>
    <row r="10224" spans="2:7" x14ac:dyDescent="0.25">
      <c r="B10224" s="70" t="s">
        <v>10213</v>
      </c>
      <c r="C10224" s="46">
        <v>2388</v>
      </c>
      <c r="D10224" s="71">
        <v>2388</v>
      </c>
      <c r="E10224" s="53" t="s">
        <v>13861</v>
      </c>
      <c r="F10224" s="211" t="s">
        <v>15353</v>
      </c>
      <c r="G10224" s="71" t="s">
        <v>8416</v>
      </c>
    </row>
    <row r="10225" spans="2:7" x14ac:dyDescent="0.25">
      <c r="B10225" s="70" t="s">
        <v>3542</v>
      </c>
      <c r="C10225" s="46">
        <v>2388</v>
      </c>
      <c r="D10225" s="71">
        <v>2388</v>
      </c>
      <c r="E10225" s="53" t="s">
        <v>13861</v>
      </c>
      <c r="F10225" s="211" t="s">
        <v>15353</v>
      </c>
      <c r="G10225" s="71" t="s">
        <v>8416</v>
      </c>
    </row>
    <row r="10226" spans="2:7" x14ac:dyDescent="0.25">
      <c r="B10226" s="70" t="s">
        <v>3367</v>
      </c>
      <c r="C10226" s="46">
        <v>2388</v>
      </c>
      <c r="D10226" s="71">
        <v>2388</v>
      </c>
      <c r="E10226" s="53" t="s">
        <v>13861</v>
      </c>
      <c r="F10226" s="211" t="s">
        <v>15353</v>
      </c>
      <c r="G10226" s="71" t="s">
        <v>8416</v>
      </c>
    </row>
    <row r="10227" spans="2:7" x14ac:dyDescent="0.25">
      <c r="B10227" s="70" t="s">
        <v>9670</v>
      </c>
      <c r="C10227" s="46">
        <v>2388</v>
      </c>
      <c r="D10227" s="71">
        <v>2388</v>
      </c>
      <c r="E10227" s="53" t="s">
        <v>13861</v>
      </c>
      <c r="F10227" s="211" t="s">
        <v>15353</v>
      </c>
      <c r="G10227" s="71" t="s">
        <v>8416</v>
      </c>
    </row>
    <row r="10228" spans="2:7" x14ac:dyDescent="0.25">
      <c r="B10228" s="69" t="s">
        <v>20731</v>
      </c>
      <c r="C10228" s="44">
        <v>2389</v>
      </c>
      <c r="D10228" s="44">
        <v>2389</v>
      </c>
      <c r="E10228" s="193" t="s">
        <v>13862</v>
      </c>
      <c r="F10228" s="45" t="s">
        <v>14118</v>
      </c>
      <c r="G10228" s="39" t="s">
        <v>169</v>
      </c>
    </row>
    <row r="10229" spans="2:7" x14ac:dyDescent="0.25">
      <c r="B10229" s="45" t="s">
        <v>14166</v>
      </c>
      <c r="C10229" s="44">
        <v>2389</v>
      </c>
      <c r="D10229" s="44">
        <v>2389</v>
      </c>
      <c r="E10229" s="193" t="s">
        <v>13862</v>
      </c>
      <c r="F10229" s="45" t="s">
        <v>14118</v>
      </c>
      <c r="G10229" s="39" t="s">
        <v>169</v>
      </c>
    </row>
    <row r="10230" spans="2:7" x14ac:dyDescent="0.25">
      <c r="B10230" s="45" t="s">
        <v>14118</v>
      </c>
      <c r="C10230" s="44">
        <v>2389</v>
      </c>
      <c r="D10230" s="44">
        <v>2389</v>
      </c>
      <c r="E10230" s="193" t="s">
        <v>13862</v>
      </c>
      <c r="F10230" s="45" t="s">
        <v>14118</v>
      </c>
      <c r="G10230" s="39" t="s">
        <v>169</v>
      </c>
    </row>
    <row r="10231" spans="2:7" x14ac:dyDescent="0.25">
      <c r="B10231" s="69" t="s">
        <v>688</v>
      </c>
      <c r="C10231" s="44">
        <v>2389</v>
      </c>
      <c r="D10231" s="44">
        <v>2389</v>
      </c>
      <c r="E10231" s="193" t="s">
        <v>13862</v>
      </c>
      <c r="F10231" s="45" t="s">
        <v>14118</v>
      </c>
      <c r="G10231" s="39" t="s">
        <v>169</v>
      </c>
    </row>
    <row r="10232" spans="2:7" x14ac:dyDescent="0.25">
      <c r="B10232" s="69" t="s">
        <v>10452</v>
      </c>
      <c r="C10232" s="44">
        <v>2389</v>
      </c>
      <c r="D10232" s="44">
        <v>2389</v>
      </c>
      <c r="E10232" s="193" t="s">
        <v>13862</v>
      </c>
      <c r="F10232" s="45" t="s">
        <v>14118</v>
      </c>
      <c r="G10232" s="39" t="s">
        <v>169</v>
      </c>
    </row>
    <row r="10233" spans="2:7" x14ac:dyDescent="0.25">
      <c r="B10233" s="69" t="s">
        <v>10680</v>
      </c>
      <c r="C10233" s="44">
        <v>2389</v>
      </c>
      <c r="D10233" s="44">
        <v>2389</v>
      </c>
      <c r="E10233" s="193" t="s">
        <v>13862</v>
      </c>
      <c r="F10233" s="45" t="s">
        <v>14118</v>
      </c>
      <c r="G10233" s="39" t="s">
        <v>169</v>
      </c>
    </row>
    <row r="10234" spans="2:7" x14ac:dyDescent="0.25">
      <c r="B10234" s="69" t="s">
        <v>9671</v>
      </c>
      <c r="C10234" s="44">
        <v>2389</v>
      </c>
      <c r="D10234" s="44">
        <v>2389</v>
      </c>
      <c r="E10234" s="193" t="s">
        <v>13862</v>
      </c>
      <c r="F10234" s="45" t="s">
        <v>14118</v>
      </c>
      <c r="G10234" s="39" t="s">
        <v>169</v>
      </c>
    </row>
    <row r="10235" spans="2:7" x14ac:dyDescent="0.25">
      <c r="B10235" s="69" t="s">
        <v>1165</v>
      </c>
      <c r="C10235" s="44">
        <v>2389</v>
      </c>
      <c r="D10235" s="44">
        <v>2389</v>
      </c>
      <c r="E10235" s="193" t="s">
        <v>13862</v>
      </c>
      <c r="F10235" s="45" t="s">
        <v>14118</v>
      </c>
      <c r="G10235" s="39" t="s">
        <v>169</v>
      </c>
    </row>
    <row r="10236" spans="2:7" x14ac:dyDescent="0.25">
      <c r="B10236" s="69" t="s">
        <v>20718</v>
      </c>
      <c r="C10236" s="44">
        <v>2381</v>
      </c>
      <c r="D10236" s="44">
        <v>2381</v>
      </c>
      <c r="E10236" s="193" t="s">
        <v>13854</v>
      </c>
      <c r="F10236" s="45" t="s">
        <v>14116</v>
      </c>
      <c r="G10236" s="39" t="s">
        <v>178</v>
      </c>
    </row>
    <row r="10237" spans="2:7" x14ac:dyDescent="0.25">
      <c r="B10237" s="69" t="s">
        <v>3142</v>
      </c>
      <c r="C10237" s="44">
        <v>2381</v>
      </c>
      <c r="D10237" s="44">
        <v>2381</v>
      </c>
      <c r="E10237" s="193" t="s">
        <v>13854</v>
      </c>
      <c r="F10237" s="45" t="s">
        <v>14116</v>
      </c>
      <c r="G10237" s="39" t="s">
        <v>178</v>
      </c>
    </row>
    <row r="10238" spans="2:7" x14ac:dyDescent="0.25">
      <c r="B10238" s="45" t="s">
        <v>14164</v>
      </c>
      <c r="C10238" s="44">
        <v>2381</v>
      </c>
      <c r="D10238" s="44">
        <v>2381</v>
      </c>
      <c r="E10238" s="193" t="s">
        <v>13854</v>
      </c>
      <c r="F10238" s="45" t="s">
        <v>14116</v>
      </c>
      <c r="G10238" s="39" t="s">
        <v>178</v>
      </c>
    </row>
    <row r="10239" spans="2:7" x14ac:dyDescent="0.25">
      <c r="B10239" s="69" t="s">
        <v>9433</v>
      </c>
      <c r="C10239" s="44">
        <v>2381</v>
      </c>
      <c r="D10239" s="44">
        <v>2381</v>
      </c>
      <c r="E10239" s="193" t="s">
        <v>13854</v>
      </c>
      <c r="F10239" s="45" t="s">
        <v>14116</v>
      </c>
      <c r="G10239" s="39" t="s">
        <v>178</v>
      </c>
    </row>
    <row r="10240" spans="2:7" x14ac:dyDescent="0.25">
      <c r="B10240" s="45" t="s">
        <v>14116</v>
      </c>
      <c r="C10240" s="44">
        <v>2381</v>
      </c>
      <c r="D10240" s="44">
        <v>2381</v>
      </c>
      <c r="E10240" s="193" t="s">
        <v>13854</v>
      </c>
      <c r="F10240" s="45" t="s">
        <v>14116</v>
      </c>
      <c r="G10240" s="39" t="s">
        <v>178</v>
      </c>
    </row>
    <row r="10241" spans="2:7" x14ac:dyDescent="0.25">
      <c r="B10241" s="69" t="s">
        <v>10442</v>
      </c>
      <c r="C10241" s="44">
        <v>2381</v>
      </c>
      <c r="D10241" s="44">
        <v>2381</v>
      </c>
      <c r="E10241" s="193" t="s">
        <v>13854</v>
      </c>
      <c r="F10241" s="45" t="s">
        <v>14116</v>
      </c>
      <c r="G10241" s="39" t="s">
        <v>178</v>
      </c>
    </row>
    <row r="10242" spans="2:7" x14ac:dyDescent="0.25">
      <c r="B10242" s="69" t="s">
        <v>5965</v>
      </c>
      <c r="C10242" s="44">
        <v>2381</v>
      </c>
      <c r="D10242" s="44">
        <v>2381</v>
      </c>
      <c r="E10242" s="193" t="s">
        <v>13854</v>
      </c>
      <c r="F10242" s="45" t="s">
        <v>14116</v>
      </c>
      <c r="G10242" s="39" t="s">
        <v>178</v>
      </c>
    </row>
    <row r="10243" spans="2:7" x14ac:dyDescent="0.25">
      <c r="B10243" s="69" t="s">
        <v>20719</v>
      </c>
      <c r="C10243" s="44">
        <v>2381.9</v>
      </c>
      <c r="D10243" s="44" t="s">
        <v>11662</v>
      </c>
      <c r="E10243" s="51" t="s">
        <v>16742</v>
      </c>
      <c r="F10243" s="45" t="s">
        <v>14117</v>
      </c>
      <c r="G10243" s="39" t="s">
        <v>11663</v>
      </c>
    </row>
    <row r="10244" spans="2:7" x14ac:dyDescent="0.25">
      <c r="B10244" s="69" t="s">
        <v>11662</v>
      </c>
      <c r="C10244" s="44">
        <v>2381.9</v>
      </c>
      <c r="D10244" s="44" t="s">
        <v>11662</v>
      </c>
      <c r="E10244" s="51" t="s">
        <v>16742</v>
      </c>
      <c r="F10244" s="45" t="s">
        <v>14117</v>
      </c>
      <c r="G10244" s="39" t="s">
        <v>11663</v>
      </c>
    </row>
    <row r="10245" spans="2:7" x14ac:dyDescent="0.25">
      <c r="B10245" s="69" t="s">
        <v>11664</v>
      </c>
      <c r="C10245" s="44">
        <v>2381.9</v>
      </c>
      <c r="D10245" s="44" t="s">
        <v>11662</v>
      </c>
      <c r="E10245" s="51" t="s">
        <v>16742</v>
      </c>
      <c r="F10245" s="45" t="s">
        <v>14117</v>
      </c>
      <c r="G10245" s="39" t="s">
        <v>11663</v>
      </c>
    </row>
    <row r="10246" spans="2:7" x14ac:dyDescent="0.25">
      <c r="B10246" s="69" t="s">
        <v>11665</v>
      </c>
      <c r="C10246" s="44">
        <v>2381.9</v>
      </c>
      <c r="D10246" s="44" t="s">
        <v>11662</v>
      </c>
      <c r="E10246" s="51" t="s">
        <v>16742</v>
      </c>
      <c r="F10246" s="45" t="s">
        <v>14117</v>
      </c>
      <c r="G10246" s="39" t="s">
        <v>11663</v>
      </c>
    </row>
    <row r="10247" spans="2:7" x14ac:dyDescent="0.25">
      <c r="B10247" s="45" t="s">
        <v>14165</v>
      </c>
      <c r="C10247" s="44">
        <v>2381.9</v>
      </c>
      <c r="D10247" s="44" t="s">
        <v>11662</v>
      </c>
      <c r="E10247" s="51" t="s">
        <v>16742</v>
      </c>
      <c r="F10247" s="45" t="s">
        <v>14117</v>
      </c>
      <c r="G10247" s="39" t="s">
        <v>11663</v>
      </c>
    </row>
    <row r="10248" spans="2:7" x14ac:dyDescent="0.25">
      <c r="B10248" s="45" t="s">
        <v>14117</v>
      </c>
      <c r="C10248" s="44">
        <v>2381.9</v>
      </c>
      <c r="D10248" s="44" t="s">
        <v>11662</v>
      </c>
      <c r="E10248" s="51" t="s">
        <v>16742</v>
      </c>
      <c r="F10248" s="45" t="s">
        <v>14117</v>
      </c>
      <c r="G10248" s="39" t="s">
        <v>11663</v>
      </c>
    </row>
    <row r="10249" spans="2:7" x14ac:dyDescent="0.25">
      <c r="B10249" s="69" t="s">
        <v>11666</v>
      </c>
      <c r="C10249" s="44">
        <v>2381.9</v>
      </c>
      <c r="D10249" s="44" t="s">
        <v>11662</v>
      </c>
      <c r="E10249" s="51" t="s">
        <v>16742</v>
      </c>
      <c r="F10249" s="45" t="s">
        <v>14117</v>
      </c>
      <c r="G10249" s="39" t="s">
        <v>11663</v>
      </c>
    </row>
    <row r="10250" spans="2:7" x14ac:dyDescent="0.25">
      <c r="B10250" s="69" t="s">
        <v>11667</v>
      </c>
      <c r="C10250" s="44">
        <v>2381.9</v>
      </c>
      <c r="D10250" s="44" t="s">
        <v>11662</v>
      </c>
      <c r="E10250" s="51" t="s">
        <v>16742</v>
      </c>
      <c r="F10250" s="45" t="s">
        <v>14117</v>
      </c>
      <c r="G10250" s="39" t="s">
        <v>11663</v>
      </c>
    </row>
    <row r="10251" spans="2:7" x14ac:dyDescent="0.25">
      <c r="B10251" s="69" t="s">
        <v>11668</v>
      </c>
      <c r="C10251" s="44">
        <v>2381.9</v>
      </c>
      <c r="D10251" s="44" t="s">
        <v>11662</v>
      </c>
      <c r="E10251" s="51" t="s">
        <v>16742</v>
      </c>
      <c r="F10251" s="45" t="s">
        <v>14117</v>
      </c>
      <c r="G10251" s="39" t="s">
        <v>11663</v>
      </c>
    </row>
    <row r="10252" spans="2:7" x14ac:dyDescent="0.25">
      <c r="B10252" s="69" t="s">
        <v>20720</v>
      </c>
      <c r="C10252" s="44">
        <v>2382</v>
      </c>
      <c r="D10252" s="44">
        <v>2382</v>
      </c>
      <c r="E10252" s="193" t="s">
        <v>13855</v>
      </c>
      <c r="F10252" s="45" t="s">
        <v>177</v>
      </c>
      <c r="G10252" s="39" t="s">
        <v>176</v>
      </c>
    </row>
    <row r="10253" spans="2:7" x14ac:dyDescent="0.25">
      <c r="B10253" s="69" t="s">
        <v>3143</v>
      </c>
      <c r="C10253" s="44">
        <v>2382</v>
      </c>
      <c r="D10253" s="44">
        <v>2382</v>
      </c>
      <c r="E10253" s="193" t="s">
        <v>13855</v>
      </c>
      <c r="F10253" s="45" t="s">
        <v>177</v>
      </c>
      <c r="G10253" s="39" t="s">
        <v>176</v>
      </c>
    </row>
    <row r="10254" spans="2:7" x14ac:dyDescent="0.25">
      <c r="B10254" s="69" t="s">
        <v>9434</v>
      </c>
      <c r="C10254" s="44">
        <v>2382</v>
      </c>
      <c r="D10254" s="44">
        <v>2382</v>
      </c>
      <c r="E10254" s="193" t="s">
        <v>13855</v>
      </c>
      <c r="F10254" s="45" t="s">
        <v>177</v>
      </c>
      <c r="G10254" s="39" t="s">
        <v>176</v>
      </c>
    </row>
    <row r="10255" spans="2:7" x14ac:dyDescent="0.25">
      <c r="B10255" s="69" t="s">
        <v>10420</v>
      </c>
      <c r="C10255" s="44">
        <v>2382</v>
      </c>
      <c r="D10255" s="44">
        <v>2382</v>
      </c>
      <c r="E10255" s="193" t="s">
        <v>13855</v>
      </c>
      <c r="F10255" s="45" t="s">
        <v>177</v>
      </c>
      <c r="G10255" s="39" t="s">
        <v>176</v>
      </c>
    </row>
    <row r="10256" spans="2:7" x14ac:dyDescent="0.25">
      <c r="B10256" s="69" t="s">
        <v>10574</v>
      </c>
      <c r="C10256" s="44">
        <v>2382</v>
      </c>
      <c r="D10256" s="44">
        <v>2382</v>
      </c>
      <c r="E10256" s="193" t="s">
        <v>13855</v>
      </c>
      <c r="F10256" s="45" t="s">
        <v>177</v>
      </c>
      <c r="G10256" s="39" t="s">
        <v>176</v>
      </c>
    </row>
    <row r="10257" spans="2:7" x14ac:dyDescent="0.25">
      <c r="B10257" s="69" t="s">
        <v>20721</v>
      </c>
      <c r="C10257" s="44">
        <v>2383</v>
      </c>
      <c r="D10257" s="44">
        <v>2383</v>
      </c>
      <c r="E10257" s="193" t="s">
        <v>13856</v>
      </c>
      <c r="F10257" s="45" t="s">
        <v>4998</v>
      </c>
      <c r="G10257" s="39" t="s">
        <v>4999</v>
      </c>
    </row>
    <row r="10258" spans="2:7" x14ac:dyDescent="0.25">
      <c r="B10258" s="69" t="s">
        <v>9435</v>
      </c>
      <c r="C10258" s="44">
        <v>2383</v>
      </c>
      <c r="D10258" s="44">
        <v>2383</v>
      </c>
      <c r="E10258" s="193" t="s">
        <v>13856</v>
      </c>
      <c r="F10258" s="45" t="s">
        <v>4998</v>
      </c>
      <c r="G10258" s="39" t="s">
        <v>4999</v>
      </c>
    </row>
    <row r="10259" spans="2:7" x14ac:dyDescent="0.25">
      <c r="B10259" s="69" t="s">
        <v>3144</v>
      </c>
      <c r="C10259" s="44">
        <v>2383</v>
      </c>
      <c r="D10259" s="44">
        <v>2383</v>
      </c>
      <c r="E10259" s="193" t="s">
        <v>13856</v>
      </c>
      <c r="F10259" s="45" t="s">
        <v>4998</v>
      </c>
      <c r="G10259" s="39" t="s">
        <v>4999</v>
      </c>
    </row>
    <row r="10260" spans="2:7" x14ac:dyDescent="0.25">
      <c r="B10260" s="69" t="s">
        <v>10697</v>
      </c>
      <c r="C10260" s="44">
        <v>2383</v>
      </c>
      <c r="D10260" s="44">
        <v>2383</v>
      </c>
      <c r="E10260" s="193" t="s">
        <v>13856</v>
      </c>
      <c r="F10260" s="45" t="s">
        <v>4998</v>
      </c>
      <c r="G10260" s="39" t="s">
        <v>4999</v>
      </c>
    </row>
    <row r="10261" spans="2:7" x14ac:dyDescent="0.25">
      <c r="B10261" s="69" t="s">
        <v>10513</v>
      </c>
      <c r="C10261" s="44">
        <v>2383</v>
      </c>
      <c r="D10261" s="44">
        <v>2383</v>
      </c>
      <c r="E10261" s="193" t="s">
        <v>13856</v>
      </c>
      <c r="F10261" s="45" t="s">
        <v>4998</v>
      </c>
      <c r="G10261" s="39" t="s">
        <v>4999</v>
      </c>
    </row>
    <row r="10262" spans="2:7" x14ac:dyDescent="0.25">
      <c r="B10262" s="69" t="s">
        <v>20722</v>
      </c>
      <c r="C10262" s="44">
        <v>2384</v>
      </c>
      <c r="D10262" s="44">
        <v>2384</v>
      </c>
      <c r="E10262" s="193" t="s">
        <v>13857</v>
      </c>
      <c r="F10262" s="45" t="s">
        <v>175</v>
      </c>
      <c r="G10262" s="39" t="s">
        <v>174</v>
      </c>
    </row>
    <row r="10263" spans="2:7" x14ac:dyDescent="0.25">
      <c r="B10263" s="69" t="s">
        <v>3145</v>
      </c>
      <c r="C10263" s="44">
        <v>2384</v>
      </c>
      <c r="D10263" s="44">
        <v>2384</v>
      </c>
      <c r="E10263" s="193" t="s">
        <v>13857</v>
      </c>
      <c r="F10263" s="45" t="s">
        <v>175</v>
      </c>
      <c r="G10263" s="39" t="s">
        <v>174</v>
      </c>
    </row>
    <row r="10264" spans="2:7" x14ac:dyDescent="0.25">
      <c r="B10264" s="69" t="s">
        <v>9436</v>
      </c>
      <c r="C10264" s="44">
        <v>2384</v>
      </c>
      <c r="D10264" s="44">
        <v>2384</v>
      </c>
      <c r="E10264" s="193" t="s">
        <v>13857</v>
      </c>
      <c r="F10264" s="45" t="s">
        <v>175</v>
      </c>
      <c r="G10264" s="39" t="s">
        <v>174</v>
      </c>
    </row>
    <row r="10265" spans="2:7" x14ac:dyDescent="0.25">
      <c r="B10265" s="69" t="s">
        <v>8113</v>
      </c>
      <c r="C10265" s="44">
        <v>2384</v>
      </c>
      <c r="D10265" s="44">
        <v>2384</v>
      </c>
      <c r="E10265" s="193" t="s">
        <v>13857</v>
      </c>
      <c r="F10265" s="45" t="s">
        <v>175</v>
      </c>
      <c r="G10265" s="39" t="s">
        <v>174</v>
      </c>
    </row>
    <row r="10266" spans="2:7" x14ac:dyDescent="0.25">
      <c r="B10266" s="69" t="s">
        <v>5973</v>
      </c>
      <c r="C10266" s="44">
        <v>2384</v>
      </c>
      <c r="D10266" s="44">
        <v>2384</v>
      </c>
      <c r="E10266" s="193" t="s">
        <v>13857</v>
      </c>
      <c r="F10266" s="45" t="s">
        <v>175</v>
      </c>
      <c r="G10266" s="39" t="s">
        <v>174</v>
      </c>
    </row>
    <row r="10267" spans="2:7" x14ac:dyDescent="0.25">
      <c r="B10267" s="69" t="s">
        <v>1048</v>
      </c>
      <c r="C10267" s="44">
        <v>2384</v>
      </c>
      <c r="D10267" s="44">
        <v>2384</v>
      </c>
      <c r="E10267" s="193" t="s">
        <v>13857</v>
      </c>
      <c r="F10267" s="45" t="s">
        <v>175</v>
      </c>
      <c r="G10267" s="39" t="s">
        <v>174</v>
      </c>
    </row>
    <row r="10268" spans="2:7" x14ac:dyDescent="0.25">
      <c r="B10268" s="69" t="s">
        <v>20733</v>
      </c>
      <c r="C10268" s="44">
        <v>2391</v>
      </c>
      <c r="D10268" s="44">
        <v>2391</v>
      </c>
      <c r="E10268" s="193" t="s">
        <v>13863</v>
      </c>
      <c r="F10268" s="45" t="s">
        <v>14119</v>
      </c>
      <c r="G10268" s="39" t="s">
        <v>168</v>
      </c>
    </row>
    <row r="10269" spans="2:7" x14ac:dyDescent="0.25">
      <c r="B10269" s="45" t="s">
        <v>14119</v>
      </c>
      <c r="C10269" s="44">
        <v>2391</v>
      </c>
      <c r="D10269" s="44">
        <v>2391</v>
      </c>
      <c r="E10269" s="193" t="s">
        <v>13863</v>
      </c>
      <c r="F10269" s="45" t="s">
        <v>14119</v>
      </c>
      <c r="G10269" s="39" t="s">
        <v>168</v>
      </c>
    </row>
    <row r="10270" spans="2:7" x14ac:dyDescent="0.25">
      <c r="B10270" s="45" t="s">
        <v>14120</v>
      </c>
      <c r="C10270" s="44">
        <v>2391</v>
      </c>
      <c r="D10270" s="44">
        <v>2391</v>
      </c>
      <c r="E10270" s="193" t="s">
        <v>13863</v>
      </c>
      <c r="F10270" s="45" t="s">
        <v>14119</v>
      </c>
      <c r="G10270" s="39" t="s">
        <v>168</v>
      </c>
    </row>
    <row r="10271" spans="2:7" x14ac:dyDescent="0.25">
      <c r="B10271" s="69" t="s">
        <v>9673</v>
      </c>
      <c r="C10271" s="44">
        <v>2391</v>
      </c>
      <c r="D10271" s="44">
        <v>2391</v>
      </c>
      <c r="E10271" s="193" t="s">
        <v>13863</v>
      </c>
      <c r="F10271" s="45" t="s">
        <v>14119</v>
      </c>
      <c r="G10271" s="39" t="s">
        <v>168</v>
      </c>
    </row>
    <row r="10272" spans="2:7" x14ac:dyDescent="0.25">
      <c r="B10272" s="69" t="s">
        <v>11859</v>
      </c>
      <c r="C10272" s="44">
        <v>2391</v>
      </c>
      <c r="D10272" s="44">
        <v>2391</v>
      </c>
      <c r="E10272" s="193" t="s">
        <v>13863</v>
      </c>
      <c r="F10272" s="45" t="s">
        <v>14119</v>
      </c>
      <c r="G10272" s="39" t="s">
        <v>168</v>
      </c>
    </row>
    <row r="10273" spans="2:7" x14ac:dyDescent="0.25">
      <c r="B10273" s="69" t="s">
        <v>11858</v>
      </c>
      <c r="C10273" s="44">
        <v>2391</v>
      </c>
      <c r="D10273" s="44">
        <v>2391</v>
      </c>
      <c r="E10273" s="193" t="s">
        <v>13863</v>
      </c>
      <c r="F10273" s="45" t="s">
        <v>14119</v>
      </c>
      <c r="G10273" s="39" t="s">
        <v>168</v>
      </c>
    </row>
    <row r="10274" spans="2:7" x14ac:dyDescent="0.25">
      <c r="B10274" s="69" t="s">
        <v>690</v>
      </c>
      <c r="C10274" s="44">
        <v>2391</v>
      </c>
      <c r="D10274" s="44">
        <v>2391</v>
      </c>
      <c r="E10274" s="193" t="s">
        <v>13863</v>
      </c>
      <c r="F10274" s="45" t="s">
        <v>14119</v>
      </c>
      <c r="G10274" s="39" t="s">
        <v>168</v>
      </c>
    </row>
    <row r="10275" spans="2:7" x14ac:dyDescent="0.25">
      <c r="B10275" s="69" t="s">
        <v>7161</v>
      </c>
      <c r="C10275" s="44">
        <v>2391</v>
      </c>
      <c r="D10275" s="44">
        <v>2391</v>
      </c>
      <c r="E10275" s="193" t="s">
        <v>13863</v>
      </c>
      <c r="F10275" s="45" t="s">
        <v>14119</v>
      </c>
      <c r="G10275" s="39" t="s">
        <v>168</v>
      </c>
    </row>
    <row r="10276" spans="2:7" x14ac:dyDescent="0.25">
      <c r="B10276" s="69" t="s">
        <v>11860</v>
      </c>
      <c r="C10276" s="44">
        <v>2391</v>
      </c>
      <c r="D10276" s="44">
        <v>2391</v>
      </c>
      <c r="E10276" s="193" t="s">
        <v>13863</v>
      </c>
      <c r="F10276" s="45" t="s">
        <v>14119</v>
      </c>
      <c r="G10276" s="39" t="s">
        <v>168</v>
      </c>
    </row>
    <row r="10277" spans="2:7" x14ac:dyDescent="0.25">
      <c r="B10277" s="69" t="s">
        <v>3716</v>
      </c>
      <c r="C10277" s="44">
        <v>2391</v>
      </c>
      <c r="D10277" s="44">
        <v>2391</v>
      </c>
      <c r="E10277" s="193" t="s">
        <v>13863</v>
      </c>
      <c r="F10277" s="45" t="s">
        <v>14119</v>
      </c>
      <c r="G10277" s="39" t="s">
        <v>168</v>
      </c>
    </row>
    <row r="10278" spans="2:7" x14ac:dyDescent="0.25">
      <c r="B10278" s="69" t="s">
        <v>20717</v>
      </c>
      <c r="C10278" s="44">
        <v>2380</v>
      </c>
      <c r="D10278" s="44">
        <v>2380</v>
      </c>
      <c r="E10278" s="193" t="s">
        <v>13853</v>
      </c>
      <c r="F10278" s="45" t="s">
        <v>180</v>
      </c>
      <c r="G10278" s="39" t="s">
        <v>179</v>
      </c>
    </row>
    <row r="10279" spans="2:7" x14ac:dyDescent="0.25">
      <c r="B10279" s="69" t="s">
        <v>9432</v>
      </c>
      <c r="C10279" s="44">
        <v>2380</v>
      </c>
      <c r="D10279" s="44">
        <v>2380</v>
      </c>
      <c r="E10279" s="193" t="s">
        <v>13853</v>
      </c>
      <c r="F10279" s="45" t="s">
        <v>180</v>
      </c>
      <c r="G10279" s="39" t="s">
        <v>179</v>
      </c>
    </row>
    <row r="10280" spans="2:7" x14ac:dyDescent="0.25">
      <c r="B10280" s="69" t="s">
        <v>3141</v>
      </c>
      <c r="C10280" s="44">
        <v>2380</v>
      </c>
      <c r="D10280" s="44">
        <v>2380</v>
      </c>
      <c r="E10280" s="193" t="s">
        <v>13853</v>
      </c>
      <c r="F10280" s="45" t="s">
        <v>180</v>
      </c>
      <c r="G10280" s="39" t="s">
        <v>179</v>
      </c>
    </row>
    <row r="10281" spans="2:7" x14ac:dyDescent="0.25">
      <c r="B10281" s="69" t="s">
        <v>5950</v>
      </c>
      <c r="C10281" s="44">
        <v>2380</v>
      </c>
      <c r="D10281" s="44">
        <v>2380</v>
      </c>
      <c r="E10281" s="193" t="s">
        <v>13853</v>
      </c>
      <c r="F10281" s="45" t="s">
        <v>180</v>
      </c>
      <c r="G10281" s="39" t="s">
        <v>179</v>
      </c>
    </row>
    <row r="10282" spans="2:7" x14ac:dyDescent="0.25">
      <c r="B10282" s="69" t="s">
        <v>1042</v>
      </c>
      <c r="C10282" s="44">
        <v>2380</v>
      </c>
      <c r="D10282" s="44">
        <v>2380</v>
      </c>
      <c r="E10282" s="193" t="s">
        <v>13853</v>
      </c>
      <c r="F10282" s="45" t="s">
        <v>180</v>
      </c>
      <c r="G10282" s="39" t="s">
        <v>179</v>
      </c>
    </row>
    <row r="10283" spans="2:7" x14ac:dyDescent="0.25">
      <c r="B10283" s="69" t="s">
        <v>20628</v>
      </c>
      <c r="C10283" s="44">
        <v>2302</v>
      </c>
      <c r="D10283" s="44">
        <v>2302</v>
      </c>
      <c r="E10283" s="193" t="s">
        <v>13761</v>
      </c>
      <c r="F10283" s="45" t="s">
        <v>5420</v>
      </c>
      <c r="G10283" s="39" t="s">
        <v>5419</v>
      </c>
    </row>
    <row r="10284" spans="2:7" x14ac:dyDescent="0.25">
      <c r="B10284" s="69" t="s">
        <v>9896</v>
      </c>
      <c r="C10284" s="44">
        <v>2302</v>
      </c>
      <c r="D10284" s="44">
        <v>2302</v>
      </c>
      <c r="E10284" s="193" t="s">
        <v>13761</v>
      </c>
      <c r="F10284" s="45" t="s">
        <v>5420</v>
      </c>
      <c r="G10284" s="39" t="s">
        <v>5419</v>
      </c>
    </row>
    <row r="10285" spans="2:7" x14ac:dyDescent="0.25">
      <c r="B10285" s="69" t="s">
        <v>6917</v>
      </c>
      <c r="C10285" s="44">
        <v>2302</v>
      </c>
      <c r="D10285" s="44">
        <v>2302</v>
      </c>
      <c r="E10285" s="193" t="s">
        <v>13761</v>
      </c>
      <c r="F10285" s="45" t="s">
        <v>5420</v>
      </c>
      <c r="G10285" s="39" t="s">
        <v>5419</v>
      </c>
    </row>
    <row r="10286" spans="2:7" x14ac:dyDescent="0.25">
      <c r="B10286" s="69" t="s">
        <v>6539</v>
      </c>
      <c r="C10286" s="44">
        <v>2302</v>
      </c>
      <c r="D10286" s="44">
        <v>2302</v>
      </c>
      <c r="E10286" s="193" t="s">
        <v>13761</v>
      </c>
      <c r="F10286" s="45" t="s">
        <v>5420</v>
      </c>
      <c r="G10286" s="39" t="s">
        <v>5419</v>
      </c>
    </row>
    <row r="10287" spans="2:7" x14ac:dyDescent="0.25">
      <c r="B10287" s="69" t="s">
        <v>9357</v>
      </c>
      <c r="C10287" s="44">
        <v>2302</v>
      </c>
      <c r="D10287" s="44">
        <v>2302</v>
      </c>
      <c r="E10287" s="193" t="s">
        <v>13761</v>
      </c>
      <c r="F10287" s="45" t="s">
        <v>5420</v>
      </c>
      <c r="G10287" s="39" t="s">
        <v>5419</v>
      </c>
    </row>
    <row r="10288" spans="2:7" x14ac:dyDescent="0.25">
      <c r="B10288" s="69" t="s">
        <v>20734</v>
      </c>
      <c r="C10288" s="44">
        <v>2392</v>
      </c>
      <c r="D10288" s="44">
        <v>2392</v>
      </c>
      <c r="E10288" s="193" t="s">
        <v>13864</v>
      </c>
      <c r="F10288" s="45" t="s">
        <v>167</v>
      </c>
      <c r="G10288" s="39" t="s">
        <v>166</v>
      </c>
    </row>
    <row r="10289" spans="2:7" x14ac:dyDescent="0.25">
      <c r="B10289" s="69" t="s">
        <v>9674</v>
      </c>
      <c r="C10289" s="44">
        <v>2392</v>
      </c>
      <c r="D10289" s="44">
        <v>2392</v>
      </c>
      <c r="E10289" s="193" t="s">
        <v>13864</v>
      </c>
      <c r="F10289" s="45" t="s">
        <v>167</v>
      </c>
      <c r="G10289" s="39" t="s">
        <v>166</v>
      </c>
    </row>
    <row r="10290" spans="2:7" x14ac:dyDescent="0.25">
      <c r="B10290" s="69" t="s">
        <v>691</v>
      </c>
      <c r="C10290" s="44">
        <v>2392</v>
      </c>
      <c r="D10290" s="44">
        <v>2392</v>
      </c>
      <c r="E10290" s="193" t="s">
        <v>13864</v>
      </c>
      <c r="F10290" s="45" t="s">
        <v>167</v>
      </c>
      <c r="G10290" s="39" t="s">
        <v>166</v>
      </c>
    </row>
    <row r="10291" spans="2:7" x14ac:dyDescent="0.25">
      <c r="B10291" s="69" t="s">
        <v>6810</v>
      </c>
      <c r="C10291" s="44">
        <v>2392</v>
      </c>
      <c r="D10291" s="44">
        <v>2392</v>
      </c>
      <c r="E10291" s="193" t="s">
        <v>13864</v>
      </c>
      <c r="F10291" s="45" t="s">
        <v>167</v>
      </c>
      <c r="G10291" s="39" t="s">
        <v>166</v>
      </c>
    </row>
    <row r="10292" spans="2:7" x14ac:dyDescent="0.25">
      <c r="B10292" s="69" t="s">
        <v>6580</v>
      </c>
      <c r="C10292" s="44">
        <v>2392</v>
      </c>
      <c r="D10292" s="44">
        <v>2392</v>
      </c>
      <c r="E10292" s="193" t="s">
        <v>13864</v>
      </c>
      <c r="F10292" s="45" t="s">
        <v>167</v>
      </c>
      <c r="G10292" s="39" t="s">
        <v>166</v>
      </c>
    </row>
    <row r="10293" spans="2:7" x14ac:dyDescent="0.25">
      <c r="B10293" s="69" t="s">
        <v>20735</v>
      </c>
      <c r="C10293" s="44">
        <v>2392.1</v>
      </c>
      <c r="D10293" s="44" t="s">
        <v>8418</v>
      </c>
      <c r="E10293" s="51" t="s">
        <v>16743</v>
      </c>
      <c r="F10293" s="45" t="s">
        <v>14121</v>
      </c>
      <c r="G10293" s="39" t="s">
        <v>8419</v>
      </c>
    </row>
    <row r="10294" spans="2:7" x14ac:dyDescent="0.25">
      <c r="B10294" s="69" t="s">
        <v>8418</v>
      </c>
      <c r="C10294" s="44">
        <v>2392.1</v>
      </c>
      <c r="D10294" s="44" t="s">
        <v>8418</v>
      </c>
      <c r="E10294" s="51" t="s">
        <v>16743</v>
      </c>
      <c r="F10294" s="45" t="s">
        <v>14121</v>
      </c>
      <c r="G10294" s="39" t="s">
        <v>8419</v>
      </c>
    </row>
    <row r="10295" spans="2:7" x14ac:dyDescent="0.25">
      <c r="B10295" s="45" t="s">
        <v>14121</v>
      </c>
      <c r="C10295" s="44">
        <v>2392.1</v>
      </c>
      <c r="D10295" s="44" t="s">
        <v>8418</v>
      </c>
      <c r="E10295" s="51" t="s">
        <v>16743</v>
      </c>
      <c r="F10295" s="45" t="s">
        <v>14121</v>
      </c>
      <c r="G10295" s="39" t="s">
        <v>8419</v>
      </c>
    </row>
    <row r="10296" spans="2:7" x14ac:dyDescent="0.25">
      <c r="B10296" s="45" t="s">
        <v>14167</v>
      </c>
      <c r="C10296" s="44">
        <v>2392.1</v>
      </c>
      <c r="D10296" s="44" t="s">
        <v>8418</v>
      </c>
      <c r="E10296" s="51" t="s">
        <v>16743</v>
      </c>
      <c r="F10296" s="45" t="s">
        <v>14121</v>
      </c>
      <c r="G10296" s="39" t="s">
        <v>8419</v>
      </c>
    </row>
    <row r="10297" spans="2:7" x14ac:dyDescent="0.25">
      <c r="B10297" s="69" t="s">
        <v>8106</v>
      </c>
      <c r="C10297" s="44">
        <v>2392.1</v>
      </c>
      <c r="D10297" s="44" t="s">
        <v>8418</v>
      </c>
      <c r="E10297" s="51" t="s">
        <v>16743</v>
      </c>
      <c r="F10297" s="45" t="s">
        <v>14121</v>
      </c>
      <c r="G10297" s="39" t="s">
        <v>8419</v>
      </c>
    </row>
    <row r="10298" spans="2:7" x14ac:dyDescent="0.25">
      <c r="B10298" s="69" t="s">
        <v>10508</v>
      </c>
      <c r="C10298" s="44">
        <v>2392.1</v>
      </c>
      <c r="D10298" s="44" t="s">
        <v>8418</v>
      </c>
      <c r="E10298" s="51" t="s">
        <v>16743</v>
      </c>
      <c r="F10298" s="45" t="s">
        <v>14121</v>
      </c>
      <c r="G10298" s="39" t="s">
        <v>8419</v>
      </c>
    </row>
    <row r="10299" spans="2:7" x14ac:dyDescent="0.25">
      <c r="B10299" s="69" t="s">
        <v>15023</v>
      </c>
      <c r="C10299" s="44">
        <v>2392.1</v>
      </c>
      <c r="D10299" s="44" t="s">
        <v>8418</v>
      </c>
      <c r="E10299" s="51" t="s">
        <v>16743</v>
      </c>
      <c r="F10299" s="45" t="s">
        <v>14121</v>
      </c>
      <c r="G10299" s="39" t="s">
        <v>8419</v>
      </c>
    </row>
    <row r="10300" spans="2:7" x14ac:dyDescent="0.25">
      <c r="B10300" s="69" t="s">
        <v>692</v>
      </c>
      <c r="C10300" s="44">
        <v>2392.1</v>
      </c>
      <c r="D10300" s="44" t="s">
        <v>8418</v>
      </c>
      <c r="E10300" s="51" t="s">
        <v>16743</v>
      </c>
      <c r="F10300" s="45" t="s">
        <v>14121</v>
      </c>
      <c r="G10300" s="39" t="s">
        <v>8419</v>
      </c>
    </row>
    <row r="10301" spans="2:7" x14ac:dyDescent="0.25">
      <c r="B10301" s="69" t="s">
        <v>8498</v>
      </c>
      <c r="C10301" s="44">
        <v>2392.1</v>
      </c>
      <c r="D10301" s="44" t="s">
        <v>8418</v>
      </c>
      <c r="E10301" s="51" t="s">
        <v>16743</v>
      </c>
      <c r="F10301" s="45" t="s">
        <v>14121</v>
      </c>
      <c r="G10301" s="39" t="s">
        <v>8419</v>
      </c>
    </row>
    <row r="10302" spans="2:7" x14ac:dyDescent="0.25">
      <c r="B10302" s="69" t="s">
        <v>20627</v>
      </c>
      <c r="C10302" s="44">
        <v>2301</v>
      </c>
      <c r="D10302" s="44">
        <v>2301</v>
      </c>
      <c r="E10302" s="193" t="s">
        <v>13760</v>
      </c>
      <c r="F10302" s="45" t="s">
        <v>402</v>
      </c>
      <c r="G10302" s="39" t="s">
        <v>5421</v>
      </c>
    </row>
    <row r="10303" spans="2:7" x14ac:dyDescent="0.25">
      <c r="B10303" s="69" t="s">
        <v>10381</v>
      </c>
      <c r="C10303" s="44">
        <v>2301</v>
      </c>
      <c r="D10303" s="44">
        <v>2301</v>
      </c>
      <c r="E10303" s="193" t="s">
        <v>13760</v>
      </c>
      <c r="F10303" s="45" t="s">
        <v>402</v>
      </c>
      <c r="G10303" s="39" t="s">
        <v>5421</v>
      </c>
    </row>
    <row r="10304" spans="2:7" x14ac:dyDescent="0.25">
      <c r="B10304" s="69" t="s">
        <v>5191</v>
      </c>
      <c r="C10304" s="44">
        <v>2301</v>
      </c>
      <c r="D10304" s="44">
        <v>2301</v>
      </c>
      <c r="E10304" s="193" t="s">
        <v>13760</v>
      </c>
      <c r="F10304" s="45" t="s">
        <v>402</v>
      </c>
      <c r="G10304" s="39" t="s">
        <v>5421</v>
      </c>
    </row>
    <row r="10305" spans="2:7" x14ac:dyDescent="0.25">
      <c r="B10305" s="69" t="s">
        <v>6889</v>
      </c>
      <c r="C10305" s="44">
        <v>2301</v>
      </c>
      <c r="D10305" s="44">
        <v>2301</v>
      </c>
      <c r="E10305" s="193" t="s">
        <v>13760</v>
      </c>
      <c r="F10305" s="45" t="s">
        <v>402</v>
      </c>
      <c r="G10305" s="39" t="s">
        <v>5421</v>
      </c>
    </row>
    <row r="10306" spans="2:7" x14ac:dyDescent="0.25">
      <c r="B10306" s="69" t="s">
        <v>9356</v>
      </c>
      <c r="C10306" s="44">
        <v>2301</v>
      </c>
      <c r="D10306" s="44">
        <v>2301</v>
      </c>
      <c r="E10306" s="193" t="s">
        <v>13760</v>
      </c>
      <c r="F10306" s="45" t="s">
        <v>402</v>
      </c>
      <c r="G10306" s="39" t="s">
        <v>5421</v>
      </c>
    </row>
    <row r="10307" spans="2:7" x14ac:dyDescent="0.25">
      <c r="B10307" s="69" t="s">
        <v>6538</v>
      </c>
      <c r="C10307" s="44">
        <v>2301</v>
      </c>
      <c r="D10307" s="44">
        <v>2301</v>
      </c>
      <c r="E10307" s="193" t="s">
        <v>13760</v>
      </c>
      <c r="F10307" s="45" t="s">
        <v>402</v>
      </c>
      <c r="G10307" s="39" t="s">
        <v>5421</v>
      </c>
    </row>
    <row r="10308" spans="2:7" x14ac:dyDescent="0.25">
      <c r="B10308" s="69" t="s">
        <v>20631</v>
      </c>
      <c r="C10308" s="44">
        <v>2304</v>
      </c>
      <c r="D10308" s="44">
        <v>2304</v>
      </c>
      <c r="E10308" s="193" t="s">
        <v>13763</v>
      </c>
      <c r="F10308" s="45" t="s">
        <v>8354</v>
      </c>
      <c r="G10308" s="39" t="s">
        <v>8355</v>
      </c>
    </row>
    <row r="10309" spans="2:7" x14ac:dyDescent="0.25">
      <c r="B10309" s="69" t="s">
        <v>10408</v>
      </c>
      <c r="C10309" s="44">
        <v>2304</v>
      </c>
      <c r="D10309" s="44">
        <v>2304</v>
      </c>
      <c r="E10309" s="193" t="s">
        <v>13763</v>
      </c>
      <c r="F10309" s="45" t="s">
        <v>8354</v>
      </c>
      <c r="G10309" s="39" t="s">
        <v>8355</v>
      </c>
    </row>
    <row r="10310" spans="2:7" x14ac:dyDescent="0.25">
      <c r="B10310" s="69" t="s">
        <v>4807</v>
      </c>
      <c r="C10310" s="44">
        <v>2304</v>
      </c>
      <c r="D10310" s="44">
        <v>2304</v>
      </c>
      <c r="E10310" s="193" t="s">
        <v>13763</v>
      </c>
      <c r="F10310" s="45" t="s">
        <v>8354</v>
      </c>
      <c r="G10310" s="39" t="s">
        <v>8355</v>
      </c>
    </row>
    <row r="10311" spans="2:7" x14ac:dyDescent="0.25">
      <c r="B10311" s="69" t="s">
        <v>9359</v>
      </c>
      <c r="C10311" s="44">
        <v>2304</v>
      </c>
      <c r="D10311" s="44">
        <v>2304</v>
      </c>
      <c r="E10311" s="193" t="s">
        <v>13763</v>
      </c>
      <c r="F10311" s="45" t="s">
        <v>8354</v>
      </c>
      <c r="G10311" s="39" t="s">
        <v>8355</v>
      </c>
    </row>
    <row r="10312" spans="2:7" x14ac:dyDescent="0.25">
      <c r="B10312" s="69" t="s">
        <v>6542</v>
      </c>
      <c r="C10312" s="44">
        <v>2304</v>
      </c>
      <c r="D10312" s="44">
        <v>2304</v>
      </c>
      <c r="E10312" s="193" t="s">
        <v>13763</v>
      </c>
      <c r="F10312" s="45" t="s">
        <v>8354</v>
      </c>
      <c r="G10312" s="39" t="s">
        <v>8355</v>
      </c>
    </row>
    <row r="10313" spans="2:7" x14ac:dyDescent="0.25">
      <c r="B10313" s="69" t="s">
        <v>20626</v>
      </c>
      <c r="C10313" s="44">
        <v>2300</v>
      </c>
      <c r="D10313" s="44">
        <v>2300</v>
      </c>
      <c r="E10313" s="193" t="s">
        <v>13759</v>
      </c>
      <c r="F10313" s="45" t="s">
        <v>404</v>
      </c>
      <c r="G10313" s="39" t="s">
        <v>403</v>
      </c>
    </row>
    <row r="10314" spans="2:7" x14ac:dyDescent="0.25">
      <c r="B10314" s="69" t="s">
        <v>6537</v>
      </c>
      <c r="C10314" s="44">
        <v>2300</v>
      </c>
      <c r="D10314" s="44">
        <v>2300</v>
      </c>
      <c r="E10314" s="193" t="s">
        <v>13759</v>
      </c>
      <c r="F10314" s="45" t="s">
        <v>404</v>
      </c>
      <c r="G10314" s="39" t="s">
        <v>403</v>
      </c>
    </row>
    <row r="10315" spans="2:7" x14ac:dyDescent="0.25">
      <c r="B10315" s="69" t="s">
        <v>9355</v>
      </c>
      <c r="C10315" s="44">
        <v>2300</v>
      </c>
      <c r="D10315" s="44">
        <v>2300</v>
      </c>
      <c r="E10315" s="193" t="s">
        <v>13759</v>
      </c>
      <c r="F10315" s="45" t="s">
        <v>404</v>
      </c>
      <c r="G10315" s="39" t="s">
        <v>403</v>
      </c>
    </row>
    <row r="10316" spans="2:7" x14ac:dyDescent="0.25">
      <c r="B10316" s="69" t="s">
        <v>4803</v>
      </c>
      <c r="C10316" s="44">
        <v>2300</v>
      </c>
      <c r="D10316" s="44">
        <v>2300</v>
      </c>
      <c r="E10316" s="193" t="s">
        <v>13759</v>
      </c>
      <c r="F10316" s="45" t="s">
        <v>404</v>
      </c>
      <c r="G10316" s="39" t="s">
        <v>403</v>
      </c>
    </row>
    <row r="10317" spans="2:7" x14ac:dyDescent="0.25">
      <c r="B10317" s="69" t="s">
        <v>3601</v>
      </c>
      <c r="C10317" s="44">
        <v>2300</v>
      </c>
      <c r="D10317" s="44">
        <v>2300</v>
      </c>
      <c r="E10317" s="193" t="s">
        <v>13759</v>
      </c>
      <c r="F10317" s="45" t="s">
        <v>404</v>
      </c>
      <c r="G10317" s="39" t="s">
        <v>403</v>
      </c>
    </row>
    <row r="10318" spans="2:7" x14ac:dyDescent="0.25">
      <c r="B10318" s="69" t="s">
        <v>20629</v>
      </c>
      <c r="C10318" s="44">
        <v>2302.1</v>
      </c>
      <c r="D10318" s="44" t="s">
        <v>8351</v>
      </c>
      <c r="E10318" s="51" t="s">
        <v>16744</v>
      </c>
      <c r="F10318" s="45" t="s">
        <v>8352</v>
      </c>
      <c r="G10318" s="39" t="s">
        <v>8353</v>
      </c>
    </row>
    <row r="10319" spans="2:7" x14ac:dyDescent="0.25">
      <c r="B10319" s="69" t="s">
        <v>8351</v>
      </c>
      <c r="C10319" s="44">
        <v>2302.1</v>
      </c>
      <c r="D10319" s="44" t="s">
        <v>8351</v>
      </c>
      <c r="E10319" s="51" t="s">
        <v>16744</v>
      </c>
      <c r="F10319" s="45" t="s">
        <v>8352</v>
      </c>
      <c r="G10319" s="39" t="s">
        <v>8353</v>
      </c>
    </row>
    <row r="10320" spans="2:7" x14ac:dyDescent="0.25">
      <c r="B10320" s="69" t="s">
        <v>6160</v>
      </c>
      <c r="C10320" s="44">
        <v>2302.1</v>
      </c>
      <c r="D10320" s="44" t="s">
        <v>8351</v>
      </c>
      <c r="E10320" s="51" t="s">
        <v>16744</v>
      </c>
      <c r="F10320" s="45" t="s">
        <v>8352</v>
      </c>
      <c r="G10320" s="39" t="s">
        <v>8353</v>
      </c>
    </row>
    <row r="10321" spans="2:7" x14ac:dyDescent="0.25">
      <c r="B10321" s="69" t="s">
        <v>7005</v>
      </c>
      <c r="C10321" s="44">
        <v>2302.1</v>
      </c>
      <c r="D10321" s="44" t="s">
        <v>8351</v>
      </c>
      <c r="E10321" s="51" t="s">
        <v>16744</v>
      </c>
      <c r="F10321" s="45" t="s">
        <v>8352</v>
      </c>
      <c r="G10321" s="39" t="s">
        <v>8353</v>
      </c>
    </row>
    <row r="10322" spans="2:7" x14ac:dyDescent="0.25">
      <c r="B10322" s="69" t="s">
        <v>8488</v>
      </c>
      <c r="C10322" s="44">
        <v>2302.1</v>
      </c>
      <c r="D10322" s="44" t="s">
        <v>8351</v>
      </c>
      <c r="E10322" s="51" t="s">
        <v>16744</v>
      </c>
      <c r="F10322" s="45" t="s">
        <v>8352</v>
      </c>
      <c r="G10322" s="39" t="s">
        <v>8353</v>
      </c>
    </row>
    <row r="10323" spans="2:7" x14ac:dyDescent="0.25">
      <c r="B10323" s="69" t="s">
        <v>6540</v>
      </c>
      <c r="C10323" s="44">
        <v>2302.1</v>
      </c>
      <c r="D10323" s="44" t="s">
        <v>8351</v>
      </c>
      <c r="E10323" s="51" t="s">
        <v>16744</v>
      </c>
      <c r="F10323" s="45" t="s">
        <v>8352</v>
      </c>
      <c r="G10323" s="39" t="s">
        <v>8353</v>
      </c>
    </row>
    <row r="10324" spans="2:7" x14ac:dyDescent="0.25">
      <c r="B10324" s="69" t="s">
        <v>20630</v>
      </c>
      <c r="C10324" s="44">
        <v>2303</v>
      </c>
      <c r="D10324" s="44">
        <v>2303</v>
      </c>
      <c r="E10324" s="193" t="s">
        <v>13762</v>
      </c>
      <c r="F10324" s="45" t="s">
        <v>5418</v>
      </c>
      <c r="G10324" s="39" t="s">
        <v>5417</v>
      </c>
    </row>
    <row r="10325" spans="2:7" x14ac:dyDescent="0.25">
      <c r="B10325" s="69" t="s">
        <v>2304</v>
      </c>
      <c r="C10325" s="44">
        <v>2303</v>
      </c>
      <c r="D10325" s="44">
        <v>2303</v>
      </c>
      <c r="E10325" s="193" t="s">
        <v>13762</v>
      </c>
      <c r="F10325" s="45" t="s">
        <v>5418</v>
      </c>
      <c r="G10325" s="39" t="s">
        <v>5417</v>
      </c>
    </row>
    <row r="10326" spans="2:7" x14ac:dyDescent="0.25">
      <c r="B10326" s="69" t="s">
        <v>1017</v>
      </c>
      <c r="C10326" s="44">
        <v>2303</v>
      </c>
      <c r="D10326" s="44">
        <v>2303</v>
      </c>
      <c r="E10326" s="193" t="s">
        <v>13762</v>
      </c>
      <c r="F10326" s="45" t="s">
        <v>5418</v>
      </c>
      <c r="G10326" s="39" t="s">
        <v>5417</v>
      </c>
    </row>
    <row r="10327" spans="2:7" x14ac:dyDescent="0.25">
      <c r="B10327" s="69" t="s">
        <v>9358</v>
      </c>
      <c r="C10327" s="44">
        <v>2303</v>
      </c>
      <c r="D10327" s="44">
        <v>2303</v>
      </c>
      <c r="E10327" s="193" t="s">
        <v>13762</v>
      </c>
      <c r="F10327" s="45" t="s">
        <v>5418</v>
      </c>
      <c r="G10327" s="39" t="s">
        <v>5417</v>
      </c>
    </row>
    <row r="10328" spans="2:7" x14ac:dyDescent="0.25">
      <c r="B10328" s="69" t="s">
        <v>6541</v>
      </c>
      <c r="C10328" s="44">
        <v>2303</v>
      </c>
      <c r="D10328" s="44">
        <v>2303</v>
      </c>
      <c r="E10328" s="193" t="s">
        <v>13762</v>
      </c>
      <c r="F10328" s="45" t="s">
        <v>5418</v>
      </c>
      <c r="G10328" s="39" t="s">
        <v>5417</v>
      </c>
    </row>
    <row r="10329" spans="2:7" x14ac:dyDescent="0.25">
      <c r="B10329" s="69" t="s">
        <v>20648</v>
      </c>
      <c r="C10329" s="44">
        <v>2320</v>
      </c>
      <c r="D10329" s="44">
        <v>2320</v>
      </c>
      <c r="E10329" s="193" t="s">
        <v>13778</v>
      </c>
      <c r="F10329" s="45" t="s">
        <v>5395</v>
      </c>
      <c r="G10329" s="39" t="s">
        <v>5394</v>
      </c>
    </row>
    <row r="10330" spans="2:7" x14ac:dyDescent="0.25">
      <c r="B10330" s="69" t="s">
        <v>4847</v>
      </c>
      <c r="C10330" s="44">
        <v>2320</v>
      </c>
      <c r="D10330" s="44">
        <v>2320</v>
      </c>
      <c r="E10330" s="193" t="s">
        <v>13778</v>
      </c>
      <c r="F10330" s="45" t="s">
        <v>5395</v>
      </c>
      <c r="G10330" s="39" t="s">
        <v>5394</v>
      </c>
    </row>
    <row r="10331" spans="2:7" x14ac:dyDescent="0.25">
      <c r="B10331" s="69" t="s">
        <v>15015</v>
      </c>
      <c r="C10331" s="44">
        <v>2320</v>
      </c>
      <c r="D10331" s="44">
        <v>2320</v>
      </c>
      <c r="E10331" s="193" t="s">
        <v>13778</v>
      </c>
      <c r="F10331" s="45" t="s">
        <v>5395</v>
      </c>
      <c r="G10331" s="39" t="s">
        <v>5394</v>
      </c>
    </row>
    <row r="10332" spans="2:7" x14ac:dyDescent="0.25">
      <c r="B10332" s="69" t="s">
        <v>10423</v>
      </c>
      <c r="C10332" s="44">
        <v>2320</v>
      </c>
      <c r="D10332" s="44">
        <v>2320</v>
      </c>
      <c r="E10332" s="193" t="s">
        <v>13778</v>
      </c>
      <c r="F10332" s="45" t="s">
        <v>5395</v>
      </c>
      <c r="G10332" s="39" t="s">
        <v>5394</v>
      </c>
    </row>
    <row r="10333" spans="2:7" x14ac:dyDescent="0.25">
      <c r="B10333" s="69" t="s">
        <v>20411</v>
      </c>
      <c r="C10333" s="44">
        <v>2097</v>
      </c>
      <c r="D10333" s="44">
        <v>2097</v>
      </c>
      <c r="E10333" s="51" t="s">
        <v>16745</v>
      </c>
      <c r="F10333" s="45" t="s">
        <v>489</v>
      </c>
      <c r="G10333" s="39" t="s">
        <v>490</v>
      </c>
    </row>
    <row r="10334" spans="2:7" x14ac:dyDescent="0.25">
      <c r="B10334" s="69" t="s">
        <v>9586</v>
      </c>
      <c r="C10334" s="44">
        <v>2097</v>
      </c>
      <c r="D10334" s="44">
        <v>2097</v>
      </c>
      <c r="E10334" s="51" t="s">
        <v>16745</v>
      </c>
      <c r="F10334" s="45" t="s">
        <v>489</v>
      </c>
      <c r="G10334" s="39" t="s">
        <v>490</v>
      </c>
    </row>
    <row r="10335" spans="2:7" x14ac:dyDescent="0.25">
      <c r="B10335" s="69" t="s">
        <v>3148</v>
      </c>
      <c r="C10335" s="44">
        <v>2097</v>
      </c>
      <c r="D10335" s="44">
        <v>2097</v>
      </c>
      <c r="E10335" s="51" t="s">
        <v>16745</v>
      </c>
      <c r="F10335" s="45" t="s">
        <v>489</v>
      </c>
      <c r="G10335" s="39" t="s">
        <v>490</v>
      </c>
    </row>
    <row r="10336" spans="2:7" x14ac:dyDescent="0.25">
      <c r="B10336" s="69" t="s">
        <v>3649</v>
      </c>
      <c r="C10336" s="44">
        <v>2097</v>
      </c>
      <c r="D10336" s="44">
        <v>2097</v>
      </c>
      <c r="E10336" s="51" t="s">
        <v>16745</v>
      </c>
      <c r="F10336" s="45" t="s">
        <v>489</v>
      </c>
      <c r="G10336" s="39" t="s">
        <v>490</v>
      </c>
    </row>
    <row r="10337" spans="2:7" x14ac:dyDescent="0.25">
      <c r="B10337" s="69" t="s">
        <v>10520</v>
      </c>
      <c r="C10337" s="44">
        <v>2097</v>
      </c>
      <c r="D10337" s="44">
        <v>2097</v>
      </c>
      <c r="E10337" s="51" t="s">
        <v>16745</v>
      </c>
      <c r="F10337" s="45" t="s">
        <v>489</v>
      </c>
      <c r="G10337" s="39" t="s">
        <v>490</v>
      </c>
    </row>
    <row r="10338" spans="2:7" x14ac:dyDescent="0.25">
      <c r="B10338" s="70" t="s">
        <v>20412</v>
      </c>
      <c r="C10338" s="46">
        <v>2097.1</v>
      </c>
      <c r="D10338" s="71" t="s">
        <v>491</v>
      </c>
      <c r="E10338" s="53" t="s">
        <v>16746</v>
      </c>
      <c r="F10338" s="211" t="s">
        <v>15341</v>
      </c>
      <c r="G10338" s="71" t="s">
        <v>492</v>
      </c>
    </row>
    <row r="10339" spans="2:7" x14ac:dyDescent="0.25">
      <c r="B10339" s="70" t="s">
        <v>491</v>
      </c>
      <c r="C10339" s="46">
        <v>2097.1</v>
      </c>
      <c r="D10339" s="71" t="s">
        <v>491</v>
      </c>
      <c r="E10339" s="53" t="s">
        <v>16746</v>
      </c>
      <c r="F10339" s="211" t="s">
        <v>15341</v>
      </c>
      <c r="G10339" s="71" t="s">
        <v>492</v>
      </c>
    </row>
    <row r="10340" spans="2:7" x14ac:dyDescent="0.25">
      <c r="B10340" s="70" t="s">
        <v>9587</v>
      </c>
      <c r="C10340" s="46">
        <v>2097.1</v>
      </c>
      <c r="D10340" s="71" t="s">
        <v>491</v>
      </c>
      <c r="E10340" s="53" t="s">
        <v>16746</v>
      </c>
      <c r="F10340" s="211" t="s">
        <v>15341</v>
      </c>
      <c r="G10340" s="71" t="s">
        <v>492</v>
      </c>
    </row>
    <row r="10341" spans="2:7" x14ac:dyDescent="0.25">
      <c r="B10341" s="70" t="s">
        <v>8302</v>
      </c>
      <c r="C10341" s="46">
        <v>2097.1</v>
      </c>
      <c r="D10341" s="71" t="s">
        <v>491</v>
      </c>
      <c r="E10341" s="53" t="s">
        <v>16746</v>
      </c>
      <c r="F10341" s="211" t="s">
        <v>15341</v>
      </c>
      <c r="G10341" s="71" t="s">
        <v>492</v>
      </c>
    </row>
    <row r="10342" spans="2:7" x14ac:dyDescent="0.25">
      <c r="B10342" s="70" t="s">
        <v>15516</v>
      </c>
      <c r="C10342" s="46">
        <v>2097.1</v>
      </c>
      <c r="D10342" s="71" t="s">
        <v>491</v>
      </c>
      <c r="E10342" s="53" t="s">
        <v>16746</v>
      </c>
      <c r="F10342" s="211" t="s">
        <v>15341</v>
      </c>
      <c r="G10342" s="71" t="s">
        <v>492</v>
      </c>
    </row>
    <row r="10343" spans="2:7" x14ac:dyDescent="0.25">
      <c r="B10343" s="69" t="s">
        <v>15341</v>
      </c>
      <c r="C10343" s="44">
        <v>2097.1</v>
      </c>
      <c r="D10343" s="44" t="s">
        <v>491</v>
      </c>
      <c r="E10343" s="51" t="s">
        <v>16746</v>
      </c>
      <c r="F10343" s="45" t="s">
        <v>15341</v>
      </c>
      <c r="G10343" s="39" t="s">
        <v>492</v>
      </c>
    </row>
    <row r="10344" spans="2:7" x14ac:dyDescent="0.25">
      <c r="B10344" s="70" t="s">
        <v>7806</v>
      </c>
      <c r="C10344" s="46">
        <v>2097.1</v>
      </c>
      <c r="D10344" s="71" t="s">
        <v>491</v>
      </c>
      <c r="E10344" s="53" t="s">
        <v>16746</v>
      </c>
      <c r="F10344" s="211" t="s">
        <v>15341</v>
      </c>
      <c r="G10344" s="71" t="s">
        <v>492</v>
      </c>
    </row>
    <row r="10345" spans="2:7" x14ac:dyDescent="0.25">
      <c r="B10345" s="70" t="s">
        <v>10463</v>
      </c>
      <c r="C10345" s="46">
        <v>2097.1</v>
      </c>
      <c r="D10345" s="71" t="s">
        <v>491</v>
      </c>
      <c r="E10345" s="53" t="s">
        <v>16746</v>
      </c>
      <c r="F10345" s="211" t="s">
        <v>15341</v>
      </c>
      <c r="G10345" s="71" t="s">
        <v>492</v>
      </c>
    </row>
    <row r="10346" spans="2:7" x14ac:dyDescent="0.25">
      <c r="B10346" s="70" t="s">
        <v>10682</v>
      </c>
      <c r="C10346" s="46">
        <v>2097.1</v>
      </c>
      <c r="D10346" s="71" t="s">
        <v>491</v>
      </c>
      <c r="E10346" s="53" t="s">
        <v>16746</v>
      </c>
      <c r="F10346" s="211" t="s">
        <v>15341</v>
      </c>
      <c r="G10346" s="71" t="s">
        <v>492</v>
      </c>
    </row>
    <row r="10347" spans="2:7" x14ac:dyDescent="0.25">
      <c r="B10347" s="69" t="s">
        <v>20633</v>
      </c>
      <c r="C10347" s="44">
        <v>2306</v>
      </c>
      <c r="D10347" s="44">
        <v>2306</v>
      </c>
      <c r="E10347" s="193" t="s">
        <v>13765</v>
      </c>
      <c r="F10347" s="45" t="s">
        <v>5414</v>
      </c>
      <c r="G10347" s="39" t="s">
        <v>5413</v>
      </c>
    </row>
    <row r="10348" spans="2:7" x14ac:dyDescent="0.25">
      <c r="B10348" s="69" t="s">
        <v>7373</v>
      </c>
      <c r="C10348" s="44">
        <v>2306</v>
      </c>
      <c r="D10348" s="44">
        <v>2306</v>
      </c>
      <c r="E10348" s="193" t="s">
        <v>13765</v>
      </c>
      <c r="F10348" s="45" t="s">
        <v>5414</v>
      </c>
      <c r="G10348" s="39" t="s">
        <v>5413</v>
      </c>
    </row>
    <row r="10349" spans="2:7" x14ac:dyDescent="0.25">
      <c r="B10349" s="69" t="s">
        <v>9762</v>
      </c>
      <c r="C10349" s="44">
        <v>2306</v>
      </c>
      <c r="D10349" s="44">
        <v>2306</v>
      </c>
      <c r="E10349" s="193" t="s">
        <v>13765</v>
      </c>
      <c r="F10349" s="45" t="s">
        <v>5414</v>
      </c>
      <c r="G10349" s="39" t="s">
        <v>5413</v>
      </c>
    </row>
    <row r="10350" spans="2:7" x14ac:dyDescent="0.25">
      <c r="B10350" s="69" t="s">
        <v>6848</v>
      </c>
      <c r="C10350" s="44">
        <v>2306</v>
      </c>
      <c r="D10350" s="44">
        <v>2306</v>
      </c>
      <c r="E10350" s="193" t="s">
        <v>13765</v>
      </c>
      <c r="F10350" s="45" t="s">
        <v>5414</v>
      </c>
      <c r="G10350" s="39" t="s">
        <v>5413</v>
      </c>
    </row>
    <row r="10351" spans="2:7" x14ac:dyDescent="0.25">
      <c r="B10351" s="69" t="s">
        <v>1167</v>
      </c>
      <c r="C10351" s="44">
        <v>2306</v>
      </c>
      <c r="D10351" s="44">
        <v>2306</v>
      </c>
      <c r="E10351" s="193" t="s">
        <v>13765</v>
      </c>
      <c r="F10351" s="45" t="s">
        <v>5414</v>
      </c>
      <c r="G10351" s="39" t="s">
        <v>5413</v>
      </c>
    </row>
    <row r="10352" spans="2:7" x14ac:dyDescent="0.25">
      <c r="B10352" s="69" t="s">
        <v>4834</v>
      </c>
      <c r="C10352" s="44">
        <v>2306</v>
      </c>
      <c r="D10352" s="44">
        <v>2306</v>
      </c>
      <c r="E10352" s="193" t="s">
        <v>13765</v>
      </c>
      <c r="F10352" s="45" t="s">
        <v>5414</v>
      </c>
      <c r="G10352" s="39" t="s">
        <v>5413</v>
      </c>
    </row>
    <row r="10353" spans="2:7" x14ac:dyDescent="0.25">
      <c r="B10353" s="69" t="s">
        <v>6544</v>
      </c>
      <c r="C10353" s="44">
        <v>2306</v>
      </c>
      <c r="D10353" s="44">
        <v>2306</v>
      </c>
      <c r="E10353" s="193" t="s">
        <v>13765</v>
      </c>
      <c r="F10353" s="45" t="s">
        <v>5414</v>
      </c>
      <c r="G10353" s="39" t="s">
        <v>5413</v>
      </c>
    </row>
    <row r="10354" spans="2:7" x14ac:dyDescent="0.25">
      <c r="B10354" s="69" t="s">
        <v>20632</v>
      </c>
      <c r="C10354" s="44">
        <v>2305</v>
      </c>
      <c r="D10354" s="44">
        <v>2305</v>
      </c>
      <c r="E10354" s="193" t="s">
        <v>13764</v>
      </c>
      <c r="F10354" s="45" t="s">
        <v>5416</v>
      </c>
      <c r="G10354" s="39" t="s">
        <v>5415</v>
      </c>
    </row>
    <row r="10355" spans="2:7" x14ac:dyDescent="0.25">
      <c r="B10355" s="69" t="s">
        <v>6543</v>
      </c>
      <c r="C10355" s="44">
        <v>2305</v>
      </c>
      <c r="D10355" s="44">
        <v>2305</v>
      </c>
      <c r="E10355" s="193" t="s">
        <v>13764</v>
      </c>
      <c r="F10355" s="45" t="s">
        <v>5416</v>
      </c>
      <c r="G10355" s="39" t="s">
        <v>5415</v>
      </c>
    </row>
    <row r="10356" spans="2:7" x14ac:dyDescent="0.25">
      <c r="B10356" s="69" t="s">
        <v>9360</v>
      </c>
      <c r="C10356" s="44">
        <v>2305</v>
      </c>
      <c r="D10356" s="44">
        <v>2305</v>
      </c>
      <c r="E10356" s="193" t="s">
        <v>13764</v>
      </c>
      <c r="F10356" s="45" t="s">
        <v>5416</v>
      </c>
      <c r="G10356" s="39" t="s">
        <v>5415</v>
      </c>
    </row>
    <row r="10357" spans="2:7" x14ac:dyDescent="0.25">
      <c r="B10357" s="69" t="s">
        <v>8887</v>
      </c>
      <c r="C10357" s="44">
        <v>2305</v>
      </c>
      <c r="D10357" s="44">
        <v>2305</v>
      </c>
      <c r="E10357" s="193" t="s">
        <v>13764</v>
      </c>
      <c r="F10357" s="45" t="s">
        <v>5416</v>
      </c>
      <c r="G10357" s="39" t="s">
        <v>5415</v>
      </c>
    </row>
    <row r="10358" spans="2:7" x14ac:dyDescent="0.25">
      <c r="B10358" s="69" t="s">
        <v>10613</v>
      </c>
      <c r="C10358" s="44">
        <v>2305</v>
      </c>
      <c r="D10358" s="44">
        <v>2305</v>
      </c>
      <c r="E10358" s="193" t="s">
        <v>13764</v>
      </c>
      <c r="F10358" s="45" t="s">
        <v>5416</v>
      </c>
      <c r="G10358" s="39" t="s">
        <v>5415</v>
      </c>
    </row>
    <row r="10359" spans="2:7" x14ac:dyDescent="0.25">
      <c r="B10359" s="69" t="s">
        <v>9761</v>
      </c>
      <c r="C10359" s="44">
        <v>2305</v>
      </c>
      <c r="D10359" s="44">
        <v>2305</v>
      </c>
      <c r="E10359" s="193" t="s">
        <v>13764</v>
      </c>
      <c r="F10359" s="45" t="s">
        <v>5416</v>
      </c>
      <c r="G10359" s="39" t="s">
        <v>5415</v>
      </c>
    </row>
    <row r="10360" spans="2:7" x14ac:dyDescent="0.25">
      <c r="B10360" s="69" t="s">
        <v>10744</v>
      </c>
      <c r="C10360" s="44">
        <v>2305</v>
      </c>
      <c r="D10360" s="44">
        <v>2305</v>
      </c>
      <c r="E10360" s="193" t="s">
        <v>13764</v>
      </c>
      <c r="F10360" s="45" t="s">
        <v>5416</v>
      </c>
      <c r="G10360" s="39" t="s">
        <v>5415</v>
      </c>
    </row>
    <row r="10361" spans="2:7" x14ac:dyDescent="0.25">
      <c r="B10361" s="69" t="s">
        <v>20634</v>
      </c>
      <c r="C10361" s="44">
        <v>2307</v>
      </c>
      <c r="D10361" s="44">
        <v>2307</v>
      </c>
      <c r="E10361" s="193" t="s">
        <v>13766</v>
      </c>
      <c r="F10361" s="45" t="s">
        <v>8356</v>
      </c>
      <c r="G10361" s="39" t="s">
        <v>8357</v>
      </c>
    </row>
    <row r="10362" spans="2:7" x14ac:dyDescent="0.25">
      <c r="B10362" s="69" t="s">
        <v>6752</v>
      </c>
      <c r="C10362" s="44">
        <v>2307</v>
      </c>
      <c r="D10362" s="44">
        <v>2307</v>
      </c>
      <c r="E10362" s="193" t="s">
        <v>13766</v>
      </c>
      <c r="F10362" s="45" t="s">
        <v>8356</v>
      </c>
      <c r="G10362" s="39" t="s">
        <v>8357</v>
      </c>
    </row>
    <row r="10363" spans="2:7" x14ac:dyDescent="0.25">
      <c r="B10363" s="69" t="s">
        <v>9832</v>
      </c>
      <c r="C10363" s="44">
        <v>2307</v>
      </c>
      <c r="D10363" s="44">
        <v>2307</v>
      </c>
      <c r="E10363" s="193" t="s">
        <v>13766</v>
      </c>
      <c r="F10363" s="45" t="s">
        <v>8356</v>
      </c>
      <c r="G10363" s="39" t="s">
        <v>8357</v>
      </c>
    </row>
    <row r="10364" spans="2:7" x14ac:dyDescent="0.25">
      <c r="B10364" s="69" t="s">
        <v>4835</v>
      </c>
      <c r="C10364" s="44">
        <v>2307</v>
      </c>
      <c r="D10364" s="44">
        <v>2307</v>
      </c>
      <c r="E10364" s="193" t="s">
        <v>13766</v>
      </c>
      <c r="F10364" s="45" t="s">
        <v>8356</v>
      </c>
      <c r="G10364" s="39" t="s">
        <v>8357</v>
      </c>
    </row>
    <row r="10365" spans="2:7" x14ac:dyDescent="0.25">
      <c r="B10365" s="69" t="s">
        <v>6545</v>
      </c>
      <c r="C10365" s="44">
        <v>2307</v>
      </c>
      <c r="D10365" s="44">
        <v>2307</v>
      </c>
      <c r="E10365" s="193" t="s">
        <v>13766</v>
      </c>
      <c r="F10365" s="45" t="s">
        <v>8356</v>
      </c>
      <c r="G10365" s="39" t="s">
        <v>8357</v>
      </c>
    </row>
    <row r="10366" spans="2:7" x14ac:dyDescent="0.25">
      <c r="B10366" s="69" t="s">
        <v>20703</v>
      </c>
      <c r="C10366" s="44">
        <v>2366</v>
      </c>
      <c r="D10366" s="44">
        <v>2366</v>
      </c>
      <c r="E10366" s="193" t="s">
        <v>13839</v>
      </c>
      <c r="F10366" s="45" t="s">
        <v>4989</v>
      </c>
      <c r="G10366" s="39" t="s">
        <v>4990</v>
      </c>
    </row>
    <row r="10367" spans="2:7" x14ac:dyDescent="0.25">
      <c r="B10367" s="69" t="s">
        <v>6929</v>
      </c>
      <c r="C10367" s="44">
        <v>2366</v>
      </c>
      <c r="D10367" s="44">
        <v>2366</v>
      </c>
      <c r="E10367" s="193" t="s">
        <v>13839</v>
      </c>
      <c r="F10367" s="45" t="s">
        <v>4989</v>
      </c>
      <c r="G10367" s="39" t="s">
        <v>4990</v>
      </c>
    </row>
    <row r="10368" spans="2:7" x14ac:dyDescent="0.25">
      <c r="B10368" s="69" t="s">
        <v>11655</v>
      </c>
      <c r="C10368" s="44">
        <v>2366</v>
      </c>
      <c r="D10368" s="44">
        <v>2366</v>
      </c>
      <c r="E10368" s="193" t="s">
        <v>13839</v>
      </c>
      <c r="F10368" s="45" t="s">
        <v>4989</v>
      </c>
      <c r="G10368" s="39" t="s">
        <v>4990</v>
      </c>
    </row>
    <row r="10369" spans="2:7" x14ac:dyDescent="0.25">
      <c r="B10369" s="69" t="s">
        <v>9913</v>
      </c>
      <c r="C10369" s="44">
        <v>2366</v>
      </c>
      <c r="D10369" s="44">
        <v>2366</v>
      </c>
      <c r="E10369" s="193" t="s">
        <v>13839</v>
      </c>
      <c r="F10369" s="45" t="s">
        <v>4989</v>
      </c>
      <c r="G10369" s="39" t="s">
        <v>4990</v>
      </c>
    </row>
    <row r="10370" spans="2:7" x14ac:dyDescent="0.25">
      <c r="B10370" s="69" t="s">
        <v>9418</v>
      </c>
      <c r="C10370" s="44">
        <v>2366</v>
      </c>
      <c r="D10370" s="44">
        <v>2366</v>
      </c>
      <c r="E10370" s="193" t="s">
        <v>13839</v>
      </c>
      <c r="F10370" s="45" t="s">
        <v>4989</v>
      </c>
      <c r="G10370" s="39" t="s">
        <v>4990</v>
      </c>
    </row>
    <row r="10371" spans="2:7" x14ac:dyDescent="0.25">
      <c r="B10371" s="69" t="s">
        <v>11656</v>
      </c>
      <c r="C10371" s="44">
        <v>2366</v>
      </c>
      <c r="D10371" s="44">
        <v>2366</v>
      </c>
      <c r="E10371" s="193" t="s">
        <v>13839</v>
      </c>
      <c r="F10371" s="45" t="s">
        <v>4989</v>
      </c>
      <c r="G10371" s="39" t="s">
        <v>4990</v>
      </c>
    </row>
    <row r="10372" spans="2:7" x14ac:dyDescent="0.25">
      <c r="B10372" s="69" t="s">
        <v>15020</v>
      </c>
      <c r="C10372" s="44">
        <v>2366</v>
      </c>
      <c r="D10372" s="44">
        <v>2366</v>
      </c>
      <c r="E10372" s="193" t="s">
        <v>13839</v>
      </c>
      <c r="F10372" s="45" t="s">
        <v>4989</v>
      </c>
      <c r="G10372" s="39" t="s">
        <v>4990</v>
      </c>
    </row>
    <row r="10373" spans="2:7" x14ac:dyDescent="0.25">
      <c r="B10373" s="69" t="s">
        <v>11657</v>
      </c>
      <c r="C10373" s="44">
        <v>2366</v>
      </c>
      <c r="D10373" s="44">
        <v>2366</v>
      </c>
      <c r="E10373" s="193" t="s">
        <v>13839</v>
      </c>
      <c r="F10373" s="45" t="s">
        <v>4989</v>
      </c>
      <c r="G10373" s="39" t="s">
        <v>4990</v>
      </c>
    </row>
    <row r="10374" spans="2:7" x14ac:dyDescent="0.25">
      <c r="B10374" s="70" t="s">
        <v>20572</v>
      </c>
      <c r="C10374" s="46">
        <v>2252.1</v>
      </c>
      <c r="D10374" s="71" t="s">
        <v>1621</v>
      </c>
      <c r="E10374" s="53" t="s">
        <v>16747</v>
      </c>
      <c r="F10374" s="211" t="s">
        <v>15348</v>
      </c>
      <c r="G10374" s="71" t="s">
        <v>1622</v>
      </c>
    </row>
    <row r="10375" spans="2:7" x14ac:dyDescent="0.25">
      <c r="B10375" s="70" t="s">
        <v>1621</v>
      </c>
      <c r="C10375" s="46">
        <v>2252.1</v>
      </c>
      <c r="D10375" s="71" t="s">
        <v>1621</v>
      </c>
      <c r="E10375" s="53" t="s">
        <v>16747</v>
      </c>
      <c r="F10375" s="211" t="s">
        <v>15348</v>
      </c>
      <c r="G10375" s="71" t="s">
        <v>1622</v>
      </c>
    </row>
    <row r="10376" spans="2:7" x14ac:dyDescent="0.25">
      <c r="B10376" s="70" t="s">
        <v>6761</v>
      </c>
      <c r="C10376" s="46">
        <v>2252.1</v>
      </c>
      <c r="D10376" s="71" t="s">
        <v>1621</v>
      </c>
      <c r="E10376" s="53" t="s">
        <v>16747</v>
      </c>
      <c r="F10376" s="211" t="s">
        <v>15348</v>
      </c>
      <c r="G10376" s="71" t="s">
        <v>1622</v>
      </c>
    </row>
    <row r="10377" spans="2:7" x14ac:dyDescent="0.25">
      <c r="B10377" s="70" t="s">
        <v>15557</v>
      </c>
      <c r="C10377" s="46">
        <v>2252.1</v>
      </c>
      <c r="D10377" s="71" t="s">
        <v>1621</v>
      </c>
      <c r="E10377" s="53" t="s">
        <v>16747</v>
      </c>
      <c r="F10377" s="211" t="s">
        <v>15348</v>
      </c>
      <c r="G10377" s="71" t="s">
        <v>1622</v>
      </c>
    </row>
    <row r="10378" spans="2:7" x14ac:dyDescent="0.25">
      <c r="B10378" s="69" t="s">
        <v>15348</v>
      </c>
      <c r="C10378" s="44">
        <v>2252.1</v>
      </c>
      <c r="D10378" s="44" t="s">
        <v>1621</v>
      </c>
      <c r="E10378" s="51" t="s">
        <v>16747</v>
      </c>
      <c r="F10378" s="45" t="s">
        <v>15348</v>
      </c>
      <c r="G10378" s="39" t="s">
        <v>1622</v>
      </c>
    </row>
    <row r="10379" spans="2:7" x14ac:dyDescent="0.25">
      <c r="B10379" s="70" t="s">
        <v>6493</v>
      </c>
      <c r="C10379" s="46">
        <v>2252.1</v>
      </c>
      <c r="D10379" s="71" t="s">
        <v>1621</v>
      </c>
      <c r="E10379" s="53" t="s">
        <v>16747</v>
      </c>
      <c r="F10379" s="211" t="s">
        <v>15348</v>
      </c>
      <c r="G10379" s="71" t="s">
        <v>1622</v>
      </c>
    </row>
    <row r="10380" spans="2:7" x14ac:dyDescent="0.25">
      <c r="B10380" s="70" t="s">
        <v>8316</v>
      </c>
      <c r="C10380" s="46">
        <v>2252.1</v>
      </c>
      <c r="D10380" s="71" t="s">
        <v>1621</v>
      </c>
      <c r="E10380" s="53" t="s">
        <v>16747</v>
      </c>
      <c r="F10380" s="211" t="s">
        <v>15348</v>
      </c>
      <c r="G10380" s="71" t="s">
        <v>1622</v>
      </c>
    </row>
    <row r="10381" spans="2:7" x14ac:dyDescent="0.25">
      <c r="B10381" s="69" t="s">
        <v>20704</v>
      </c>
      <c r="C10381" s="44">
        <v>2367</v>
      </c>
      <c r="D10381" s="44">
        <v>2367</v>
      </c>
      <c r="E10381" s="193" t="s">
        <v>13840</v>
      </c>
      <c r="F10381" s="45" t="s">
        <v>4991</v>
      </c>
      <c r="G10381" s="39" t="s">
        <v>4992</v>
      </c>
    </row>
    <row r="10382" spans="2:7" x14ac:dyDescent="0.25">
      <c r="B10382" s="69" t="s">
        <v>3129</v>
      </c>
      <c r="C10382" s="44">
        <v>2367</v>
      </c>
      <c r="D10382" s="44">
        <v>2367</v>
      </c>
      <c r="E10382" s="193" t="s">
        <v>13840</v>
      </c>
      <c r="F10382" s="45" t="s">
        <v>4991</v>
      </c>
      <c r="G10382" s="39" t="s">
        <v>4992</v>
      </c>
    </row>
    <row r="10383" spans="2:7" x14ac:dyDescent="0.25">
      <c r="B10383" s="69" t="s">
        <v>9419</v>
      </c>
      <c r="C10383" s="44">
        <v>2367</v>
      </c>
      <c r="D10383" s="44">
        <v>2367</v>
      </c>
      <c r="E10383" s="193" t="s">
        <v>13840</v>
      </c>
      <c r="F10383" s="45" t="s">
        <v>4991</v>
      </c>
      <c r="G10383" s="39" t="s">
        <v>4992</v>
      </c>
    </row>
    <row r="10384" spans="2:7" x14ac:dyDescent="0.25">
      <c r="B10384" s="69" t="s">
        <v>7006</v>
      </c>
      <c r="C10384" s="44">
        <v>2367</v>
      </c>
      <c r="D10384" s="44">
        <v>2367</v>
      </c>
      <c r="E10384" s="193" t="s">
        <v>13840</v>
      </c>
      <c r="F10384" s="45" t="s">
        <v>4991</v>
      </c>
      <c r="G10384" s="39" t="s">
        <v>4992</v>
      </c>
    </row>
    <row r="10385" spans="2:7" x14ac:dyDescent="0.25">
      <c r="B10385" s="69" t="s">
        <v>10395</v>
      </c>
      <c r="C10385" s="44">
        <v>2367</v>
      </c>
      <c r="D10385" s="44">
        <v>2367</v>
      </c>
      <c r="E10385" s="193" t="s">
        <v>13840</v>
      </c>
      <c r="F10385" s="45" t="s">
        <v>4991</v>
      </c>
      <c r="G10385" s="39" t="s">
        <v>4992</v>
      </c>
    </row>
    <row r="10386" spans="2:7" x14ac:dyDescent="0.25">
      <c r="B10386" s="69" t="s">
        <v>6163</v>
      </c>
      <c r="C10386" s="44">
        <v>2367</v>
      </c>
      <c r="D10386" s="44">
        <v>2367</v>
      </c>
      <c r="E10386" s="193" t="s">
        <v>13840</v>
      </c>
      <c r="F10386" s="45" t="s">
        <v>4991</v>
      </c>
      <c r="G10386" s="39" t="s">
        <v>4992</v>
      </c>
    </row>
    <row r="10387" spans="2:7" x14ac:dyDescent="0.25">
      <c r="B10387" s="69" t="s">
        <v>20705</v>
      </c>
      <c r="C10387" s="44">
        <v>2368</v>
      </c>
      <c r="D10387" s="44">
        <v>2368</v>
      </c>
      <c r="E10387" s="193" t="s">
        <v>13841</v>
      </c>
      <c r="F10387" s="45" t="s">
        <v>14111</v>
      </c>
      <c r="G10387" s="39" t="s">
        <v>4993</v>
      </c>
    </row>
    <row r="10388" spans="2:7" x14ac:dyDescent="0.25">
      <c r="B10388" s="69" t="s">
        <v>9420</v>
      </c>
      <c r="C10388" s="44">
        <v>2368</v>
      </c>
      <c r="D10388" s="44">
        <v>2368</v>
      </c>
      <c r="E10388" s="193" t="s">
        <v>13841</v>
      </c>
      <c r="F10388" s="45" t="s">
        <v>14111</v>
      </c>
      <c r="G10388" s="39" t="s">
        <v>4993</v>
      </c>
    </row>
    <row r="10389" spans="2:7" x14ac:dyDescent="0.25">
      <c r="B10389" s="69" t="s">
        <v>11658</v>
      </c>
      <c r="C10389" s="44">
        <v>2368</v>
      </c>
      <c r="D10389" s="44">
        <v>2368</v>
      </c>
      <c r="E10389" s="193" t="s">
        <v>13841</v>
      </c>
      <c r="F10389" s="45" t="s">
        <v>14111</v>
      </c>
      <c r="G10389" s="39" t="s">
        <v>4993</v>
      </c>
    </row>
    <row r="10390" spans="2:7" x14ac:dyDescent="0.25">
      <c r="B10390" s="69" t="s">
        <v>15021</v>
      </c>
      <c r="C10390" s="44">
        <v>2368</v>
      </c>
      <c r="D10390" s="44">
        <v>2368</v>
      </c>
      <c r="E10390" s="193" t="s">
        <v>13841</v>
      </c>
      <c r="F10390" s="45" t="s">
        <v>14111</v>
      </c>
      <c r="G10390" s="39" t="s">
        <v>4993</v>
      </c>
    </row>
    <row r="10391" spans="2:7" x14ac:dyDescent="0.25">
      <c r="B10391" s="69" t="s">
        <v>11659</v>
      </c>
      <c r="C10391" s="44">
        <v>2368</v>
      </c>
      <c r="D10391" s="44">
        <v>2368</v>
      </c>
      <c r="E10391" s="193" t="s">
        <v>13841</v>
      </c>
      <c r="F10391" s="45" t="s">
        <v>14111</v>
      </c>
      <c r="G10391" s="39" t="s">
        <v>4993</v>
      </c>
    </row>
    <row r="10392" spans="2:7" x14ac:dyDescent="0.25">
      <c r="B10392" s="69" t="s">
        <v>6774</v>
      </c>
      <c r="C10392" s="44">
        <v>2368</v>
      </c>
      <c r="D10392" s="44">
        <v>2368</v>
      </c>
      <c r="E10392" s="193" t="s">
        <v>13841</v>
      </c>
      <c r="F10392" s="45" t="s">
        <v>14111</v>
      </c>
      <c r="G10392" s="39" t="s">
        <v>4993</v>
      </c>
    </row>
    <row r="10393" spans="2:7" x14ac:dyDescent="0.25">
      <c r="B10393" s="69" t="s">
        <v>5531</v>
      </c>
      <c r="C10393" s="44">
        <v>2368</v>
      </c>
      <c r="D10393" s="44">
        <v>2368</v>
      </c>
      <c r="E10393" s="193" t="s">
        <v>13841</v>
      </c>
      <c r="F10393" s="45" t="s">
        <v>14111</v>
      </c>
      <c r="G10393" s="39" t="s">
        <v>4993</v>
      </c>
    </row>
    <row r="10394" spans="2:7" x14ac:dyDescent="0.25">
      <c r="B10394" s="69" t="s">
        <v>11660</v>
      </c>
      <c r="C10394" s="44">
        <v>2368</v>
      </c>
      <c r="D10394" s="44">
        <v>2368</v>
      </c>
      <c r="E10394" s="193" t="s">
        <v>13841</v>
      </c>
      <c r="F10394" s="45" t="s">
        <v>14111</v>
      </c>
      <c r="G10394" s="39" t="s">
        <v>4993</v>
      </c>
    </row>
    <row r="10395" spans="2:7" x14ac:dyDescent="0.25">
      <c r="B10395" s="45" t="s">
        <v>14159</v>
      </c>
      <c r="C10395" s="44">
        <v>2368</v>
      </c>
      <c r="D10395" s="44">
        <v>2368</v>
      </c>
      <c r="E10395" s="193" t="s">
        <v>13841</v>
      </c>
      <c r="F10395" s="45" t="s">
        <v>14111</v>
      </c>
      <c r="G10395" s="39" t="s">
        <v>4993</v>
      </c>
    </row>
    <row r="10396" spans="2:7" x14ac:dyDescent="0.25">
      <c r="B10396" s="45" t="s">
        <v>14160</v>
      </c>
      <c r="C10396" s="44">
        <v>2368</v>
      </c>
      <c r="D10396" s="44">
        <v>2368</v>
      </c>
      <c r="E10396" s="193" t="s">
        <v>13841</v>
      </c>
      <c r="F10396" s="45" t="s">
        <v>14111</v>
      </c>
      <c r="G10396" s="39" t="s">
        <v>4993</v>
      </c>
    </row>
    <row r="10397" spans="2:7" x14ac:dyDescent="0.25">
      <c r="B10397" s="45" t="s">
        <v>14111</v>
      </c>
      <c r="C10397" s="44">
        <v>2368</v>
      </c>
      <c r="D10397" s="44">
        <v>2368</v>
      </c>
      <c r="E10397" s="193" t="s">
        <v>13841</v>
      </c>
      <c r="F10397" s="45" t="s">
        <v>14111</v>
      </c>
      <c r="G10397" s="39" t="s">
        <v>4993</v>
      </c>
    </row>
    <row r="10398" spans="2:7" x14ac:dyDescent="0.25">
      <c r="B10398" s="45" t="s">
        <v>14112</v>
      </c>
      <c r="C10398" s="44">
        <v>2368</v>
      </c>
      <c r="D10398" s="44">
        <v>2368</v>
      </c>
      <c r="E10398" s="193" t="s">
        <v>13841</v>
      </c>
      <c r="F10398" s="45" t="s">
        <v>14111</v>
      </c>
      <c r="G10398" s="39" t="s">
        <v>4993</v>
      </c>
    </row>
    <row r="10399" spans="2:7" x14ac:dyDescent="0.25">
      <c r="B10399" s="69" t="s">
        <v>20685</v>
      </c>
      <c r="C10399" s="44">
        <v>2352</v>
      </c>
      <c r="D10399" s="44">
        <v>2352</v>
      </c>
      <c r="E10399" s="193" t="s">
        <v>13825</v>
      </c>
      <c r="F10399" s="45" t="s">
        <v>206</v>
      </c>
      <c r="G10399" s="39" t="s">
        <v>205</v>
      </c>
    </row>
    <row r="10400" spans="2:7" x14ac:dyDescent="0.25">
      <c r="B10400" s="69" t="s">
        <v>8244</v>
      </c>
      <c r="C10400" s="44">
        <v>2352</v>
      </c>
      <c r="D10400" s="44">
        <v>2352</v>
      </c>
      <c r="E10400" s="193" t="s">
        <v>13825</v>
      </c>
      <c r="F10400" s="45" t="s">
        <v>206</v>
      </c>
      <c r="G10400" s="39" t="s">
        <v>205</v>
      </c>
    </row>
    <row r="10401" spans="2:7" x14ac:dyDescent="0.25">
      <c r="B10401" s="69" t="s">
        <v>10040</v>
      </c>
      <c r="C10401" s="44">
        <v>2352</v>
      </c>
      <c r="D10401" s="44">
        <v>2352</v>
      </c>
      <c r="E10401" s="193" t="s">
        <v>13825</v>
      </c>
      <c r="F10401" s="45" t="s">
        <v>206</v>
      </c>
      <c r="G10401" s="39" t="s">
        <v>205</v>
      </c>
    </row>
    <row r="10402" spans="2:7" x14ac:dyDescent="0.25">
      <c r="B10402" s="69" t="s">
        <v>9404</v>
      </c>
      <c r="C10402" s="44">
        <v>2352</v>
      </c>
      <c r="D10402" s="44">
        <v>2352</v>
      </c>
      <c r="E10402" s="193" t="s">
        <v>13825</v>
      </c>
      <c r="F10402" s="45" t="s">
        <v>206</v>
      </c>
      <c r="G10402" s="39" t="s">
        <v>205</v>
      </c>
    </row>
    <row r="10403" spans="2:7" x14ac:dyDescent="0.25">
      <c r="B10403" s="69" t="s">
        <v>10361</v>
      </c>
      <c r="C10403" s="44">
        <v>2352</v>
      </c>
      <c r="D10403" s="44">
        <v>2352</v>
      </c>
      <c r="E10403" s="193" t="s">
        <v>13825</v>
      </c>
      <c r="F10403" s="45" t="s">
        <v>206</v>
      </c>
      <c r="G10403" s="39" t="s">
        <v>205</v>
      </c>
    </row>
    <row r="10404" spans="2:7" x14ac:dyDescent="0.25">
      <c r="B10404" s="69" t="s">
        <v>20701</v>
      </c>
      <c r="C10404" s="44">
        <v>2364</v>
      </c>
      <c r="D10404" s="44">
        <v>2364</v>
      </c>
      <c r="E10404" s="193" t="s">
        <v>13837</v>
      </c>
      <c r="F10404" s="45" t="s">
        <v>4986</v>
      </c>
      <c r="G10404" s="39" t="s">
        <v>4987</v>
      </c>
    </row>
    <row r="10405" spans="2:7" x14ac:dyDescent="0.25">
      <c r="B10405" s="69" t="s">
        <v>8283</v>
      </c>
      <c r="C10405" s="44">
        <v>2364</v>
      </c>
      <c r="D10405" s="44">
        <v>2364</v>
      </c>
      <c r="E10405" s="193" t="s">
        <v>13837</v>
      </c>
      <c r="F10405" s="45" t="s">
        <v>4986</v>
      </c>
      <c r="G10405" s="39" t="s">
        <v>4987</v>
      </c>
    </row>
    <row r="10406" spans="2:7" x14ac:dyDescent="0.25">
      <c r="B10406" s="69" t="s">
        <v>10133</v>
      </c>
      <c r="C10406" s="44">
        <v>2364</v>
      </c>
      <c r="D10406" s="44">
        <v>2364</v>
      </c>
      <c r="E10406" s="193" t="s">
        <v>13837</v>
      </c>
      <c r="F10406" s="45" t="s">
        <v>4986</v>
      </c>
      <c r="G10406" s="39" t="s">
        <v>4987</v>
      </c>
    </row>
    <row r="10407" spans="2:7" x14ac:dyDescent="0.25">
      <c r="B10407" s="69" t="s">
        <v>3127</v>
      </c>
      <c r="C10407" s="44">
        <v>2364</v>
      </c>
      <c r="D10407" s="44">
        <v>2364</v>
      </c>
      <c r="E10407" s="193" t="s">
        <v>13837</v>
      </c>
      <c r="F10407" s="45" t="s">
        <v>4986</v>
      </c>
      <c r="G10407" s="39" t="s">
        <v>4987</v>
      </c>
    </row>
    <row r="10408" spans="2:7" x14ac:dyDescent="0.25">
      <c r="B10408" s="69" t="s">
        <v>9416</v>
      </c>
      <c r="C10408" s="44">
        <v>2364</v>
      </c>
      <c r="D10408" s="44">
        <v>2364</v>
      </c>
      <c r="E10408" s="193" t="s">
        <v>13837</v>
      </c>
      <c r="F10408" s="45" t="s">
        <v>4986</v>
      </c>
      <c r="G10408" s="39" t="s">
        <v>4987</v>
      </c>
    </row>
    <row r="10409" spans="2:7" x14ac:dyDescent="0.25">
      <c r="B10409" s="69" t="s">
        <v>20702</v>
      </c>
      <c r="C10409" s="44">
        <v>2365</v>
      </c>
      <c r="D10409" s="44">
        <v>2365</v>
      </c>
      <c r="E10409" s="193" t="s">
        <v>13838</v>
      </c>
      <c r="F10409" s="45" t="s">
        <v>4988</v>
      </c>
      <c r="G10409" s="39" t="s">
        <v>196</v>
      </c>
    </row>
    <row r="10410" spans="2:7" x14ac:dyDescent="0.25">
      <c r="B10410" s="69" t="s">
        <v>8270</v>
      </c>
      <c r="C10410" s="44">
        <v>2365</v>
      </c>
      <c r="D10410" s="44">
        <v>2365</v>
      </c>
      <c r="E10410" s="193" t="s">
        <v>13838</v>
      </c>
      <c r="F10410" s="45" t="s">
        <v>4988</v>
      </c>
      <c r="G10410" s="39" t="s">
        <v>196</v>
      </c>
    </row>
    <row r="10411" spans="2:7" x14ac:dyDescent="0.25">
      <c r="B10411" s="69" t="s">
        <v>11652</v>
      </c>
      <c r="C10411" s="44">
        <v>2365</v>
      </c>
      <c r="D10411" s="44">
        <v>2365</v>
      </c>
      <c r="E10411" s="193" t="s">
        <v>13838</v>
      </c>
      <c r="F10411" s="45" t="s">
        <v>4988</v>
      </c>
      <c r="G10411" s="39" t="s">
        <v>196</v>
      </c>
    </row>
    <row r="10412" spans="2:7" x14ac:dyDescent="0.25">
      <c r="B10412" s="69" t="s">
        <v>10393</v>
      </c>
      <c r="C10412" s="44">
        <v>2365</v>
      </c>
      <c r="D10412" s="44">
        <v>2365</v>
      </c>
      <c r="E10412" s="193" t="s">
        <v>13838</v>
      </c>
      <c r="F10412" s="45" t="s">
        <v>4988</v>
      </c>
      <c r="G10412" s="39" t="s">
        <v>196</v>
      </c>
    </row>
    <row r="10413" spans="2:7" x14ac:dyDescent="0.25">
      <c r="B10413" s="69" t="s">
        <v>10114</v>
      </c>
      <c r="C10413" s="44">
        <v>2365</v>
      </c>
      <c r="D10413" s="44">
        <v>2365</v>
      </c>
      <c r="E10413" s="193" t="s">
        <v>13838</v>
      </c>
      <c r="F10413" s="45" t="s">
        <v>4988</v>
      </c>
      <c r="G10413" s="39" t="s">
        <v>196</v>
      </c>
    </row>
    <row r="10414" spans="2:7" x14ac:dyDescent="0.25">
      <c r="B10414" s="69" t="s">
        <v>3128</v>
      </c>
      <c r="C10414" s="44">
        <v>2365</v>
      </c>
      <c r="D10414" s="44">
        <v>2365</v>
      </c>
      <c r="E10414" s="193" t="s">
        <v>13838</v>
      </c>
      <c r="F10414" s="45" t="s">
        <v>4988</v>
      </c>
      <c r="G10414" s="39" t="s">
        <v>196</v>
      </c>
    </row>
    <row r="10415" spans="2:7" x14ac:dyDescent="0.25">
      <c r="B10415" s="69" t="s">
        <v>11653</v>
      </c>
      <c r="C10415" s="44">
        <v>2365</v>
      </c>
      <c r="D10415" s="44">
        <v>2365</v>
      </c>
      <c r="E10415" s="193" t="s">
        <v>13838</v>
      </c>
      <c r="F10415" s="45" t="s">
        <v>4988</v>
      </c>
      <c r="G10415" s="39" t="s">
        <v>196</v>
      </c>
    </row>
    <row r="10416" spans="2:7" x14ac:dyDescent="0.25">
      <c r="B10416" s="69" t="s">
        <v>9417</v>
      </c>
      <c r="C10416" s="44">
        <v>2365</v>
      </c>
      <c r="D10416" s="44">
        <v>2365</v>
      </c>
      <c r="E10416" s="193" t="s">
        <v>13838</v>
      </c>
      <c r="F10416" s="45" t="s">
        <v>4988</v>
      </c>
      <c r="G10416" s="39" t="s">
        <v>196</v>
      </c>
    </row>
    <row r="10417" spans="2:7" x14ac:dyDescent="0.25">
      <c r="B10417" s="69" t="s">
        <v>11654</v>
      </c>
      <c r="C10417" s="44">
        <v>2365</v>
      </c>
      <c r="D10417" s="44">
        <v>2365</v>
      </c>
      <c r="E10417" s="193" t="s">
        <v>13838</v>
      </c>
      <c r="F10417" s="45" t="s">
        <v>4988</v>
      </c>
      <c r="G10417" s="39" t="s">
        <v>196</v>
      </c>
    </row>
    <row r="10418" spans="2:7" x14ac:dyDescent="0.25">
      <c r="B10418" s="69" t="s">
        <v>20698</v>
      </c>
      <c r="C10418" s="44">
        <v>2361</v>
      </c>
      <c r="D10418" s="44">
        <v>2361</v>
      </c>
      <c r="E10418" s="193" t="s">
        <v>13834</v>
      </c>
      <c r="F10418" s="45" t="s">
        <v>200</v>
      </c>
      <c r="G10418" s="39" t="s">
        <v>199</v>
      </c>
    </row>
    <row r="10419" spans="2:7" x14ac:dyDescent="0.25">
      <c r="B10419" s="69" t="s">
        <v>9413</v>
      </c>
      <c r="C10419" s="44">
        <v>2361</v>
      </c>
      <c r="D10419" s="44">
        <v>2361</v>
      </c>
      <c r="E10419" s="193" t="s">
        <v>13834</v>
      </c>
      <c r="F10419" s="45" t="s">
        <v>200</v>
      </c>
      <c r="G10419" s="39" t="s">
        <v>199</v>
      </c>
    </row>
    <row r="10420" spans="2:7" x14ac:dyDescent="0.25">
      <c r="B10420" s="69" t="s">
        <v>3124</v>
      </c>
      <c r="C10420" s="44">
        <v>2361</v>
      </c>
      <c r="D10420" s="44">
        <v>2361</v>
      </c>
      <c r="E10420" s="193" t="s">
        <v>13834</v>
      </c>
      <c r="F10420" s="45" t="s">
        <v>200</v>
      </c>
      <c r="G10420" s="39" t="s">
        <v>199</v>
      </c>
    </row>
    <row r="10421" spans="2:7" x14ac:dyDescent="0.25">
      <c r="B10421" s="69" t="s">
        <v>3669</v>
      </c>
      <c r="C10421" s="44">
        <v>2361</v>
      </c>
      <c r="D10421" s="44">
        <v>2361</v>
      </c>
      <c r="E10421" s="193" t="s">
        <v>13834</v>
      </c>
      <c r="F10421" s="45" t="s">
        <v>200</v>
      </c>
      <c r="G10421" s="39" t="s">
        <v>199</v>
      </c>
    </row>
    <row r="10422" spans="2:7" x14ac:dyDescent="0.25">
      <c r="B10422" s="69" t="s">
        <v>10563</v>
      </c>
      <c r="C10422" s="44">
        <v>2361</v>
      </c>
      <c r="D10422" s="44">
        <v>2361</v>
      </c>
      <c r="E10422" s="193" t="s">
        <v>13834</v>
      </c>
      <c r="F10422" s="45" t="s">
        <v>200</v>
      </c>
      <c r="G10422" s="39" t="s">
        <v>199</v>
      </c>
    </row>
    <row r="10423" spans="2:7" x14ac:dyDescent="0.25">
      <c r="B10423" s="69" t="s">
        <v>20699</v>
      </c>
      <c r="C10423" s="44">
        <v>2362</v>
      </c>
      <c r="D10423" s="44">
        <v>2362</v>
      </c>
      <c r="E10423" s="193" t="s">
        <v>13835</v>
      </c>
      <c r="F10423" s="45" t="s">
        <v>4984</v>
      </c>
      <c r="G10423" s="39" t="s">
        <v>4985</v>
      </c>
    </row>
    <row r="10424" spans="2:7" x14ac:dyDescent="0.25">
      <c r="B10424" s="69" t="s">
        <v>6758</v>
      </c>
      <c r="C10424" s="44">
        <v>2362</v>
      </c>
      <c r="D10424" s="44">
        <v>2362</v>
      </c>
      <c r="E10424" s="193" t="s">
        <v>13835</v>
      </c>
      <c r="F10424" s="45" t="s">
        <v>4984</v>
      </c>
      <c r="G10424" s="39" t="s">
        <v>4985</v>
      </c>
    </row>
    <row r="10425" spans="2:7" x14ac:dyDescent="0.25">
      <c r="B10425" s="69" t="s">
        <v>9914</v>
      </c>
      <c r="C10425" s="44">
        <v>2362</v>
      </c>
      <c r="D10425" s="44">
        <v>2362</v>
      </c>
      <c r="E10425" s="193" t="s">
        <v>13835</v>
      </c>
      <c r="F10425" s="45" t="s">
        <v>4984</v>
      </c>
      <c r="G10425" s="39" t="s">
        <v>4985</v>
      </c>
    </row>
    <row r="10426" spans="2:7" x14ac:dyDescent="0.25">
      <c r="B10426" s="69" t="s">
        <v>9414</v>
      </c>
      <c r="C10426" s="44">
        <v>2362</v>
      </c>
      <c r="D10426" s="44">
        <v>2362</v>
      </c>
      <c r="E10426" s="193" t="s">
        <v>13835</v>
      </c>
      <c r="F10426" s="45" t="s">
        <v>4984</v>
      </c>
      <c r="G10426" s="39" t="s">
        <v>4985</v>
      </c>
    </row>
    <row r="10427" spans="2:7" x14ac:dyDescent="0.25">
      <c r="B10427" s="69" t="s">
        <v>3125</v>
      </c>
      <c r="C10427" s="44">
        <v>2362</v>
      </c>
      <c r="D10427" s="44">
        <v>2362</v>
      </c>
      <c r="E10427" s="193" t="s">
        <v>13835</v>
      </c>
      <c r="F10427" s="45" t="s">
        <v>4984</v>
      </c>
      <c r="G10427" s="39" t="s">
        <v>4985</v>
      </c>
    </row>
    <row r="10428" spans="2:7" x14ac:dyDescent="0.25">
      <c r="B10428" s="69" t="s">
        <v>20700</v>
      </c>
      <c r="C10428" s="44">
        <v>2363</v>
      </c>
      <c r="D10428" s="44">
        <v>2363</v>
      </c>
      <c r="E10428" s="193" t="s">
        <v>13836</v>
      </c>
      <c r="F10428" s="45" t="s">
        <v>198</v>
      </c>
      <c r="G10428" s="39" t="s">
        <v>197</v>
      </c>
    </row>
    <row r="10429" spans="2:7" x14ac:dyDescent="0.25">
      <c r="B10429" s="69" t="s">
        <v>9415</v>
      </c>
      <c r="C10429" s="44">
        <v>2363</v>
      </c>
      <c r="D10429" s="44">
        <v>2363</v>
      </c>
      <c r="E10429" s="193" t="s">
        <v>13836</v>
      </c>
      <c r="F10429" s="45" t="s">
        <v>198</v>
      </c>
      <c r="G10429" s="39" t="s">
        <v>197</v>
      </c>
    </row>
    <row r="10430" spans="2:7" x14ac:dyDescent="0.25">
      <c r="B10430" s="69" t="s">
        <v>11649</v>
      </c>
      <c r="C10430" s="44">
        <v>2363</v>
      </c>
      <c r="D10430" s="44">
        <v>2363</v>
      </c>
      <c r="E10430" s="193" t="s">
        <v>13836</v>
      </c>
      <c r="F10430" s="45" t="s">
        <v>198</v>
      </c>
      <c r="G10430" s="39" t="s">
        <v>197</v>
      </c>
    </row>
    <row r="10431" spans="2:7" x14ac:dyDescent="0.25">
      <c r="B10431" s="69" t="s">
        <v>3126</v>
      </c>
      <c r="C10431" s="44">
        <v>2363</v>
      </c>
      <c r="D10431" s="44">
        <v>2363</v>
      </c>
      <c r="E10431" s="193" t="s">
        <v>13836</v>
      </c>
      <c r="F10431" s="45" t="s">
        <v>198</v>
      </c>
      <c r="G10431" s="39" t="s">
        <v>197</v>
      </c>
    </row>
    <row r="10432" spans="2:7" x14ac:dyDescent="0.25">
      <c r="B10432" s="69" t="s">
        <v>11650</v>
      </c>
      <c r="C10432" s="44">
        <v>2363</v>
      </c>
      <c r="D10432" s="44">
        <v>2363</v>
      </c>
      <c r="E10432" s="193" t="s">
        <v>13836</v>
      </c>
      <c r="F10432" s="45" t="s">
        <v>198</v>
      </c>
      <c r="G10432" s="39" t="s">
        <v>197</v>
      </c>
    </row>
    <row r="10433" spans="2:7" x14ac:dyDescent="0.25">
      <c r="B10433" s="69" t="s">
        <v>3558</v>
      </c>
      <c r="C10433" s="44">
        <v>2363</v>
      </c>
      <c r="D10433" s="44">
        <v>2363</v>
      </c>
      <c r="E10433" s="193" t="s">
        <v>13836</v>
      </c>
      <c r="F10433" s="45" t="s">
        <v>198</v>
      </c>
      <c r="G10433" s="39" t="s">
        <v>197</v>
      </c>
    </row>
    <row r="10434" spans="2:7" x14ac:dyDescent="0.25">
      <c r="B10434" s="69" t="s">
        <v>11651</v>
      </c>
      <c r="C10434" s="44">
        <v>2363</v>
      </c>
      <c r="D10434" s="44">
        <v>2363</v>
      </c>
      <c r="E10434" s="193" t="s">
        <v>13836</v>
      </c>
      <c r="F10434" s="45" t="s">
        <v>198</v>
      </c>
      <c r="G10434" s="39" t="s">
        <v>197</v>
      </c>
    </row>
    <row r="10435" spans="2:7" x14ac:dyDescent="0.25">
      <c r="B10435" s="69" t="s">
        <v>6579</v>
      </c>
      <c r="C10435" s="44">
        <v>2363</v>
      </c>
      <c r="D10435" s="44">
        <v>2363</v>
      </c>
      <c r="E10435" s="193" t="s">
        <v>13836</v>
      </c>
      <c r="F10435" s="45" t="s">
        <v>198</v>
      </c>
      <c r="G10435" s="39" t="s">
        <v>197</v>
      </c>
    </row>
    <row r="10436" spans="2:7" x14ac:dyDescent="0.25">
      <c r="B10436" s="69" t="s">
        <v>20692</v>
      </c>
      <c r="C10436" s="44">
        <v>2358</v>
      </c>
      <c r="D10436" s="44">
        <v>2358</v>
      </c>
      <c r="E10436" s="193" t="s">
        <v>13831</v>
      </c>
      <c r="F10436" s="45" t="s">
        <v>4975</v>
      </c>
      <c r="G10436" s="39" t="s">
        <v>4976</v>
      </c>
    </row>
    <row r="10437" spans="2:7" x14ac:dyDescent="0.25">
      <c r="B10437" s="69" t="s">
        <v>10367</v>
      </c>
      <c r="C10437" s="44">
        <v>2358</v>
      </c>
      <c r="D10437" s="44">
        <v>2358</v>
      </c>
      <c r="E10437" s="193" t="s">
        <v>13831</v>
      </c>
      <c r="F10437" s="45" t="s">
        <v>4975</v>
      </c>
      <c r="G10437" s="39" t="s">
        <v>4976</v>
      </c>
    </row>
    <row r="10438" spans="2:7" x14ac:dyDescent="0.25">
      <c r="B10438" s="69" t="s">
        <v>11646</v>
      </c>
      <c r="C10438" s="44">
        <v>2358</v>
      </c>
      <c r="D10438" s="44">
        <v>2358</v>
      </c>
      <c r="E10438" s="193" t="s">
        <v>13831</v>
      </c>
      <c r="F10438" s="45" t="s">
        <v>4975</v>
      </c>
      <c r="G10438" s="39" t="s">
        <v>4976</v>
      </c>
    </row>
    <row r="10439" spans="2:7" x14ac:dyDescent="0.25">
      <c r="B10439" s="69" t="s">
        <v>9410</v>
      </c>
      <c r="C10439" s="44">
        <v>2358</v>
      </c>
      <c r="D10439" s="44">
        <v>2358</v>
      </c>
      <c r="E10439" s="193" t="s">
        <v>13831</v>
      </c>
      <c r="F10439" s="45" t="s">
        <v>4975</v>
      </c>
      <c r="G10439" s="39" t="s">
        <v>4976</v>
      </c>
    </row>
    <row r="10440" spans="2:7" x14ac:dyDescent="0.25">
      <c r="B10440" s="69" t="s">
        <v>11647</v>
      </c>
      <c r="C10440" s="44">
        <v>2358</v>
      </c>
      <c r="D10440" s="44">
        <v>2358</v>
      </c>
      <c r="E10440" s="193" t="s">
        <v>13831</v>
      </c>
      <c r="F10440" s="45" t="s">
        <v>4975</v>
      </c>
      <c r="G10440" s="39" t="s">
        <v>4976</v>
      </c>
    </row>
    <row r="10441" spans="2:7" x14ac:dyDescent="0.25">
      <c r="B10441" s="69" t="s">
        <v>3682</v>
      </c>
      <c r="C10441" s="44">
        <v>2358</v>
      </c>
      <c r="D10441" s="44">
        <v>2358</v>
      </c>
      <c r="E10441" s="193" t="s">
        <v>13831</v>
      </c>
      <c r="F10441" s="45" t="s">
        <v>4975</v>
      </c>
      <c r="G10441" s="39" t="s">
        <v>4976</v>
      </c>
    </row>
    <row r="10442" spans="2:7" x14ac:dyDescent="0.25">
      <c r="B10442" s="69" t="s">
        <v>11648</v>
      </c>
      <c r="C10442" s="44">
        <v>2358</v>
      </c>
      <c r="D10442" s="44">
        <v>2358</v>
      </c>
      <c r="E10442" s="193" t="s">
        <v>13831</v>
      </c>
      <c r="F10442" s="45" t="s">
        <v>4975</v>
      </c>
      <c r="G10442" s="39" t="s">
        <v>4976</v>
      </c>
    </row>
    <row r="10443" spans="2:7" x14ac:dyDescent="0.25">
      <c r="B10443" s="69" t="s">
        <v>10582</v>
      </c>
      <c r="C10443" s="44">
        <v>2358</v>
      </c>
      <c r="D10443" s="44">
        <v>2358</v>
      </c>
      <c r="E10443" s="193" t="s">
        <v>13831</v>
      </c>
      <c r="F10443" s="45" t="s">
        <v>4975</v>
      </c>
      <c r="G10443" s="39" t="s">
        <v>4976</v>
      </c>
    </row>
    <row r="10444" spans="2:7" x14ac:dyDescent="0.25">
      <c r="B10444" s="69" t="s">
        <v>20690</v>
      </c>
      <c r="C10444" s="44">
        <v>2357</v>
      </c>
      <c r="D10444" s="44">
        <v>2357</v>
      </c>
      <c r="E10444" s="193" t="s">
        <v>13830</v>
      </c>
      <c r="F10444" s="45" t="s">
        <v>4973</v>
      </c>
      <c r="G10444" s="39" t="s">
        <v>4974</v>
      </c>
    </row>
    <row r="10445" spans="2:7" x14ac:dyDescent="0.25">
      <c r="B10445" s="69" t="s">
        <v>10366</v>
      </c>
      <c r="C10445" s="44">
        <v>2357</v>
      </c>
      <c r="D10445" s="44">
        <v>2357</v>
      </c>
      <c r="E10445" s="193" t="s">
        <v>13830</v>
      </c>
      <c r="F10445" s="45" t="s">
        <v>4973</v>
      </c>
      <c r="G10445" s="39" t="s">
        <v>4974</v>
      </c>
    </row>
    <row r="10446" spans="2:7" x14ac:dyDescent="0.25">
      <c r="B10446" s="69" t="s">
        <v>9409</v>
      </c>
      <c r="C10446" s="44">
        <v>2357</v>
      </c>
      <c r="D10446" s="44">
        <v>2357</v>
      </c>
      <c r="E10446" s="193" t="s">
        <v>13830</v>
      </c>
      <c r="F10446" s="45" t="s">
        <v>4973</v>
      </c>
      <c r="G10446" s="39" t="s">
        <v>4974</v>
      </c>
    </row>
    <row r="10447" spans="2:7" x14ac:dyDescent="0.25">
      <c r="B10447" s="69" t="s">
        <v>7035</v>
      </c>
      <c r="C10447" s="44">
        <v>2357</v>
      </c>
      <c r="D10447" s="44">
        <v>2357</v>
      </c>
      <c r="E10447" s="193" t="s">
        <v>13830</v>
      </c>
      <c r="F10447" s="45" t="s">
        <v>4973</v>
      </c>
      <c r="G10447" s="39" t="s">
        <v>4974</v>
      </c>
    </row>
    <row r="10448" spans="2:7" x14ac:dyDescent="0.25">
      <c r="B10448" s="69" t="s">
        <v>9455</v>
      </c>
      <c r="C10448" s="44">
        <v>2357</v>
      </c>
      <c r="D10448" s="44">
        <v>2357</v>
      </c>
      <c r="E10448" s="193" t="s">
        <v>13830</v>
      </c>
      <c r="F10448" s="45" t="s">
        <v>4973</v>
      </c>
      <c r="G10448" s="39" t="s">
        <v>4974</v>
      </c>
    </row>
    <row r="10449" spans="2:7" x14ac:dyDescent="0.25">
      <c r="B10449" s="69" t="s">
        <v>20696</v>
      </c>
      <c r="C10449" s="44">
        <v>2360</v>
      </c>
      <c r="D10449" s="44">
        <v>2360</v>
      </c>
      <c r="E10449" s="193" t="s">
        <v>13833</v>
      </c>
      <c r="F10449" s="45" t="s">
        <v>4979</v>
      </c>
      <c r="G10449" s="39" t="s">
        <v>4980</v>
      </c>
    </row>
    <row r="10450" spans="2:7" x14ac:dyDescent="0.25">
      <c r="B10450" s="69" t="s">
        <v>3123</v>
      </c>
      <c r="C10450" s="44">
        <v>2360</v>
      </c>
      <c r="D10450" s="44">
        <v>2360</v>
      </c>
      <c r="E10450" s="193" t="s">
        <v>13833</v>
      </c>
      <c r="F10450" s="45" t="s">
        <v>4979</v>
      </c>
      <c r="G10450" s="39" t="s">
        <v>4980</v>
      </c>
    </row>
    <row r="10451" spans="2:7" x14ac:dyDescent="0.25">
      <c r="B10451" s="69" t="s">
        <v>9412</v>
      </c>
      <c r="C10451" s="44">
        <v>2360</v>
      </c>
      <c r="D10451" s="44">
        <v>2360</v>
      </c>
      <c r="E10451" s="193" t="s">
        <v>13833</v>
      </c>
      <c r="F10451" s="45" t="s">
        <v>4979</v>
      </c>
      <c r="G10451" s="39" t="s">
        <v>4980</v>
      </c>
    </row>
    <row r="10452" spans="2:7" x14ac:dyDescent="0.25">
      <c r="B10452" s="69" t="s">
        <v>6834</v>
      </c>
      <c r="C10452" s="44">
        <v>2360</v>
      </c>
      <c r="D10452" s="44">
        <v>2360</v>
      </c>
      <c r="E10452" s="193" t="s">
        <v>13833</v>
      </c>
      <c r="F10452" s="45" t="s">
        <v>4979</v>
      </c>
      <c r="G10452" s="39" t="s">
        <v>4980</v>
      </c>
    </row>
    <row r="10453" spans="2:7" x14ac:dyDescent="0.25">
      <c r="B10453" s="69" t="s">
        <v>10076</v>
      </c>
      <c r="C10453" s="44">
        <v>2360</v>
      </c>
      <c r="D10453" s="44">
        <v>2360</v>
      </c>
      <c r="E10453" s="193" t="s">
        <v>13833</v>
      </c>
      <c r="F10453" s="45" t="s">
        <v>4979</v>
      </c>
      <c r="G10453" s="39" t="s">
        <v>4980</v>
      </c>
    </row>
    <row r="10454" spans="2:7" x14ac:dyDescent="0.25">
      <c r="B10454" s="69" t="s">
        <v>20691</v>
      </c>
      <c r="C10454" s="44">
        <v>2357.9</v>
      </c>
      <c r="D10454" s="52" t="s">
        <v>10789</v>
      </c>
      <c r="E10454" s="51" t="s">
        <v>16748</v>
      </c>
      <c r="F10454" s="45" t="s">
        <v>4982</v>
      </c>
      <c r="G10454" s="39" t="s">
        <v>11834</v>
      </c>
    </row>
    <row r="10455" spans="2:7" x14ac:dyDescent="0.25">
      <c r="B10455" s="69" t="s">
        <v>20693</v>
      </c>
      <c r="C10455" s="44">
        <v>2358.9</v>
      </c>
      <c r="D10455" s="52" t="s">
        <v>10789</v>
      </c>
      <c r="E10455" s="51" t="s">
        <v>16748</v>
      </c>
      <c r="F10455" s="45" t="s">
        <v>4982</v>
      </c>
      <c r="G10455" s="39" t="s">
        <v>11834</v>
      </c>
    </row>
    <row r="10456" spans="2:7" x14ac:dyDescent="0.25">
      <c r="B10456" s="69" t="s">
        <v>20695</v>
      </c>
      <c r="C10456" s="44">
        <v>2359.9</v>
      </c>
      <c r="D10456" s="52" t="s">
        <v>10789</v>
      </c>
      <c r="E10456" s="51" t="s">
        <v>16748</v>
      </c>
      <c r="F10456" s="45" t="s">
        <v>4982</v>
      </c>
      <c r="G10456" s="39" t="s">
        <v>11834</v>
      </c>
    </row>
    <row r="10457" spans="2:7" x14ac:dyDescent="0.25">
      <c r="B10457" s="69" t="s">
        <v>20697</v>
      </c>
      <c r="C10457" s="44">
        <v>2360.9</v>
      </c>
      <c r="D10457" s="52" t="s">
        <v>10789</v>
      </c>
      <c r="E10457" s="51" t="s">
        <v>16748</v>
      </c>
      <c r="F10457" s="45" t="s">
        <v>4982</v>
      </c>
      <c r="G10457" s="39" t="s">
        <v>11834</v>
      </c>
    </row>
    <row r="10458" spans="2:7" x14ac:dyDescent="0.25">
      <c r="B10458" s="69" t="s">
        <v>7400</v>
      </c>
      <c r="C10458" s="44">
        <v>2357.9</v>
      </c>
      <c r="D10458" s="52" t="s">
        <v>10789</v>
      </c>
      <c r="E10458" s="51" t="s">
        <v>16748</v>
      </c>
      <c r="F10458" s="45" t="s">
        <v>4982</v>
      </c>
      <c r="G10458" s="39" t="s">
        <v>11834</v>
      </c>
    </row>
    <row r="10459" spans="2:7" x14ac:dyDescent="0.25">
      <c r="B10459" s="69" t="s">
        <v>7401</v>
      </c>
      <c r="C10459" s="44">
        <v>2358.9</v>
      </c>
      <c r="D10459" s="52" t="s">
        <v>10789</v>
      </c>
      <c r="E10459" s="51" t="s">
        <v>16748</v>
      </c>
      <c r="F10459" s="45" t="s">
        <v>4982</v>
      </c>
      <c r="G10459" s="39" t="s">
        <v>4983</v>
      </c>
    </row>
    <row r="10460" spans="2:7" x14ac:dyDescent="0.25">
      <c r="B10460" s="69" t="s">
        <v>3971</v>
      </c>
      <c r="C10460" s="44">
        <v>2359.9</v>
      </c>
      <c r="D10460" s="52" t="s">
        <v>10789</v>
      </c>
      <c r="E10460" s="51" t="s">
        <v>16748</v>
      </c>
      <c r="F10460" s="45" t="s">
        <v>4982</v>
      </c>
      <c r="G10460" s="39" t="s">
        <v>11834</v>
      </c>
    </row>
    <row r="10461" spans="2:7" x14ac:dyDescent="0.25">
      <c r="B10461" s="69" t="s">
        <v>4981</v>
      </c>
      <c r="C10461" s="44">
        <v>2360.9</v>
      </c>
      <c r="D10461" s="52" t="s">
        <v>10789</v>
      </c>
      <c r="E10461" s="51" t="s">
        <v>16748</v>
      </c>
      <c r="F10461" s="45" t="s">
        <v>4982</v>
      </c>
      <c r="G10461" s="39" t="s">
        <v>11834</v>
      </c>
    </row>
    <row r="10462" spans="2:7" x14ac:dyDescent="0.25">
      <c r="B10462" s="69" t="s">
        <v>3972</v>
      </c>
      <c r="C10462" s="44">
        <v>2360.9</v>
      </c>
      <c r="D10462" s="52" t="s">
        <v>10789</v>
      </c>
      <c r="E10462" s="51" t="s">
        <v>16748</v>
      </c>
      <c r="F10462" s="45" t="s">
        <v>4982</v>
      </c>
      <c r="G10462" s="39" t="s">
        <v>11834</v>
      </c>
    </row>
    <row r="10463" spans="2:7" x14ac:dyDescent="0.25">
      <c r="B10463" s="69" t="s">
        <v>3973</v>
      </c>
      <c r="C10463" s="44">
        <v>2360.9</v>
      </c>
      <c r="D10463" s="52" t="s">
        <v>10789</v>
      </c>
      <c r="E10463" s="51" t="s">
        <v>16748</v>
      </c>
      <c r="F10463" s="45" t="s">
        <v>4982</v>
      </c>
      <c r="G10463" s="39" t="s">
        <v>11834</v>
      </c>
    </row>
    <row r="10464" spans="2:7" x14ac:dyDescent="0.25">
      <c r="B10464" s="69" t="s">
        <v>3974</v>
      </c>
      <c r="C10464" s="44">
        <v>2360.9</v>
      </c>
      <c r="D10464" s="52" t="s">
        <v>10789</v>
      </c>
      <c r="E10464" s="51" t="s">
        <v>16748</v>
      </c>
      <c r="F10464" s="45" t="s">
        <v>4982</v>
      </c>
      <c r="G10464" s="39" t="s">
        <v>11834</v>
      </c>
    </row>
    <row r="10465" spans="2:7" x14ac:dyDescent="0.25">
      <c r="B10465" s="69" t="s">
        <v>3264</v>
      </c>
      <c r="C10465" s="44">
        <v>2360.9</v>
      </c>
      <c r="D10465" s="52" t="s">
        <v>10789</v>
      </c>
      <c r="E10465" s="51" t="s">
        <v>16748</v>
      </c>
      <c r="F10465" s="45" t="s">
        <v>4982</v>
      </c>
      <c r="G10465" s="39" t="s">
        <v>11834</v>
      </c>
    </row>
    <row r="10466" spans="2:7" x14ac:dyDescent="0.25">
      <c r="B10466" s="69" t="s">
        <v>8493</v>
      </c>
      <c r="C10466" s="44">
        <v>2360.9</v>
      </c>
      <c r="D10466" s="52" t="s">
        <v>10789</v>
      </c>
      <c r="E10466" s="51" t="s">
        <v>16748</v>
      </c>
      <c r="F10466" s="45" t="s">
        <v>4982</v>
      </c>
      <c r="G10466" s="39" t="s">
        <v>11834</v>
      </c>
    </row>
    <row r="10467" spans="2:7" x14ac:dyDescent="0.25">
      <c r="B10467" s="69" t="s">
        <v>3975</v>
      </c>
      <c r="C10467" s="44">
        <v>2360.9</v>
      </c>
      <c r="D10467" s="52" t="s">
        <v>10789</v>
      </c>
      <c r="E10467" s="51" t="s">
        <v>16748</v>
      </c>
      <c r="F10467" s="45" t="s">
        <v>4982</v>
      </c>
      <c r="G10467" s="39" t="s">
        <v>11834</v>
      </c>
    </row>
    <row r="10468" spans="2:7" x14ac:dyDescent="0.25">
      <c r="B10468" s="69" t="s">
        <v>10077</v>
      </c>
      <c r="C10468" s="44">
        <v>2360.9</v>
      </c>
      <c r="D10468" s="52" t="s">
        <v>10789</v>
      </c>
      <c r="E10468" s="51" t="s">
        <v>16748</v>
      </c>
      <c r="F10468" s="45" t="s">
        <v>4982</v>
      </c>
      <c r="G10468" s="39" t="s">
        <v>11834</v>
      </c>
    </row>
    <row r="10469" spans="2:7" x14ac:dyDescent="0.25">
      <c r="B10469" s="69" t="s">
        <v>7218</v>
      </c>
      <c r="C10469" s="44">
        <v>2360.9</v>
      </c>
      <c r="D10469" s="52" t="s">
        <v>10789</v>
      </c>
      <c r="E10469" s="51" t="s">
        <v>16748</v>
      </c>
      <c r="F10469" s="45" t="s">
        <v>4982</v>
      </c>
      <c r="G10469" s="39" t="s">
        <v>11834</v>
      </c>
    </row>
    <row r="10470" spans="2:7" x14ac:dyDescent="0.25">
      <c r="B10470" s="69" t="s">
        <v>3976</v>
      </c>
      <c r="C10470" s="44">
        <v>2360.9</v>
      </c>
      <c r="D10470" s="52" t="s">
        <v>10789</v>
      </c>
      <c r="E10470" s="51" t="s">
        <v>16748</v>
      </c>
      <c r="F10470" s="45" t="s">
        <v>4982</v>
      </c>
      <c r="G10470" s="39" t="s">
        <v>11834</v>
      </c>
    </row>
    <row r="10471" spans="2:7" x14ac:dyDescent="0.25">
      <c r="B10471" s="69" t="s">
        <v>3977</v>
      </c>
      <c r="C10471" s="44">
        <v>2360.9</v>
      </c>
      <c r="D10471" s="52" t="s">
        <v>10789</v>
      </c>
      <c r="E10471" s="51" t="s">
        <v>16748</v>
      </c>
      <c r="F10471" s="45" t="s">
        <v>4982</v>
      </c>
      <c r="G10471" s="39" t="s">
        <v>11834</v>
      </c>
    </row>
    <row r="10472" spans="2:7" x14ac:dyDescent="0.25">
      <c r="B10472" s="69" t="s">
        <v>20694</v>
      </c>
      <c r="C10472" s="44">
        <v>2359</v>
      </c>
      <c r="D10472" s="44">
        <v>2359</v>
      </c>
      <c r="E10472" s="193" t="s">
        <v>13832</v>
      </c>
      <c r="F10472" s="45" t="s">
        <v>4977</v>
      </c>
      <c r="G10472" s="39" t="s">
        <v>4978</v>
      </c>
    </row>
    <row r="10473" spans="2:7" x14ac:dyDescent="0.25">
      <c r="B10473" s="69" t="s">
        <v>10368</v>
      </c>
      <c r="C10473" s="44">
        <v>2359</v>
      </c>
      <c r="D10473" s="44">
        <v>2359</v>
      </c>
      <c r="E10473" s="193" t="s">
        <v>13832</v>
      </c>
      <c r="F10473" s="45" t="s">
        <v>4977</v>
      </c>
      <c r="G10473" s="39" t="s">
        <v>4978</v>
      </c>
    </row>
    <row r="10474" spans="2:7" x14ac:dyDescent="0.25">
      <c r="B10474" s="69" t="s">
        <v>9411</v>
      </c>
      <c r="C10474" s="44">
        <v>2359</v>
      </c>
      <c r="D10474" s="44">
        <v>2359</v>
      </c>
      <c r="E10474" s="193" t="s">
        <v>13832</v>
      </c>
      <c r="F10474" s="45" t="s">
        <v>4977</v>
      </c>
      <c r="G10474" s="39" t="s">
        <v>4978</v>
      </c>
    </row>
    <row r="10475" spans="2:7" x14ac:dyDescent="0.25">
      <c r="B10475" s="69" t="s">
        <v>8203</v>
      </c>
      <c r="C10475" s="44">
        <v>2359</v>
      </c>
      <c r="D10475" s="44">
        <v>2359</v>
      </c>
      <c r="E10475" s="193" t="s">
        <v>13832</v>
      </c>
      <c r="F10475" s="45" t="s">
        <v>4977</v>
      </c>
      <c r="G10475" s="39" t="s">
        <v>4978</v>
      </c>
    </row>
    <row r="10476" spans="2:7" x14ac:dyDescent="0.25">
      <c r="B10476" s="69" t="s">
        <v>5535</v>
      </c>
      <c r="C10476" s="44">
        <v>2359</v>
      </c>
      <c r="D10476" s="44">
        <v>2359</v>
      </c>
      <c r="E10476" s="193" t="s">
        <v>13832</v>
      </c>
      <c r="F10476" s="45" t="s">
        <v>4977</v>
      </c>
      <c r="G10476" s="39" t="s">
        <v>4978</v>
      </c>
    </row>
    <row r="10477" spans="2:7" x14ac:dyDescent="0.25">
      <c r="B10477" s="69" t="s">
        <v>20688</v>
      </c>
      <c r="C10477" s="44">
        <v>2355</v>
      </c>
      <c r="D10477" s="44">
        <v>2355</v>
      </c>
      <c r="E10477" s="193" t="s">
        <v>13828</v>
      </c>
      <c r="F10477" s="45" t="s">
        <v>4970</v>
      </c>
      <c r="G10477" s="39" t="s">
        <v>4971</v>
      </c>
    </row>
    <row r="10478" spans="2:7" x14ac:dyDescent="0.25">
      <c r="B10478" s="69" t="s">
        <v>10390</v>
      </c>
      <c r="C10478" s="44">
        <v>2355</v>
      </c>
      <c r="D10478" s="44">
        <v>2355</v>
      </c>
      <c r="E10478" s="193" t="s">
        <v>13828</v>
      </c>
      <c r="F10478" s="45" t="s">
        <v>4970</v>
      </c>
      <c r="G10478" s="39" t="s">
        <v>4971</v>
      </c>
    </row>
    <row r="10479" spans="2:7" x14ac:dyDescent="0.25">
      <c r="B10479" s="69" t="s">
        <v>5596</v>
      </c>
      <c r="C10479" s="44">
        <v>2355</v>
      </c>
      <c r="D10479" s="44">
        <v>2355</v>
      </c>
      <c r="E10479" s="193" t="s">
        <v>13828</v>
      </c>
      <c r="F10479" s="45" t="s">
        <v>4970</v>
      </c>
      <c r="G10479" s="39" t="s">
        <v>4971</v>
      </c>
    </row>
    <row r="10480" spans="2:7" x14ac:dyDescent="0.25">
      <c r="B10480" s="69" t="s">
        <v>8238</v>
      </c>
      <c r="C10480" s="44">
        <v>2355</v>
      </c>
      <c r="D10480" s="44">
        <v>2355</v>
      </c>
      <c r="E10480" s="193" t="s">
        <v>13828</v>
      </c>
      <c r="F10480" s="45" t="s">
        <v>4970</v>
      </c>
      <c r="G10480" s="39" t="s">
        <v>4971</v>
      </c>
    </row>
    <row r="10481" spans="2:7" x14ac:dyDescent="0.25">
      <c r="B10481" s="69" t="s">
        <v>10364</v>
      </c>
      <c r="C10481" s="44">
        <v>2355</v>
      </c>
      <c r="D10481" s="44">
        <v>2355</v>
      </c>
      <c r="E10481" s="193" t="s">
        <v>13828</v>
      </c>
      <c r="F10481" s="45" t="s">
        <v>4970</v>
      </c>
      <c r="G10481" s="39" t="s">
        <v>4971</v>
      </c>
    </row>
    <row r="10482" spans="2:7" x14ac:dyDescent="0.25">
      <c r="B10482" s="69" t="s">
        <v>9407</v>
      </c>
      <c r="C10482" s="44">
        <v>2355</v>
      </c>
      <c r="D10482" s="44">
        <v>2355</v>
      </c>
      <c r="E10482" s="193" t="s">
        <v>13828</v>
      </c>
      <c r="F10482" s="45" t="s">
        <v>4970</v>
      </c>
      <c r="G10482" s="39" t="s">
        <v>4971</v>
      </c>
    </row>
    <row r="10483" spans="2:7" x14ac:dyDescent="0.25">
      <c r="B10483" s="69" t="s">
        <v>20686</v>
      </c>
      <c r="C10483" s="44">
        <v>2353</v>
      </c>
      <c r="D10483" s="44">
        <v>2353</v>
      </c>
      <c r="E10483" s="193" t="s">
        <v>13826</v>
      </c>
      <c r="F10483" s="45" t="s">
        <v>204</v>
      </c>
      <c r="G10483" s="39" t="s">
        <v>203</v>
      </c>
    </row>
    <row r="10484" spans="2:7" x14ac:dyDescent="0.25">
      <c r="B10484" s="69" t="s">
        <v>10123</v>
      </c>
      <c r="C10484" s="44">
        <v>2353</v>
      </c>
      <c r="D10484" s="44">
        <v>2353</v>
      </c>
      <c r="E10484" s="193" t="s">
        <v>13826</v>
      </c>
      <c r="F10484" s="45" t="s">
        <v>204</v>
      </c>
      <c r="G10484" s="39" t="s">
        <v>203</v>
      </c>
    </row>
    <row r="10485" spans="2:7" x14ac:dyDescent="0.25">
      <c r="B10485" s="69" t="s">
        <v>8277</v>
      </c>
      <c r="C10485" s="44">
        <v>2353</v>
      </c>
      <c r="D10485" s="44">
        <v>2353</v>
      </c>
      <c r="E10485" s="193" t="s">
        <v>13826</v>
      </c>
      <c r="F10485" s="45" t="s">
        <v>204</v>
      </c>
      <c r="G10485" s="39" t="s">
        <v>203</v>
      </c>
    </row>
    <row r="10486" spans="2:7" x14ac:dyDescent="0.25">
      <c r="B10486" s="69" t="s">
        <v>9405</v>
      </c>
      <c r="C10486" s="44">
        <v>2353</v>
      </c>
      <c r="D10486" s="44">
        <v>2353</v>
      </c>
      <c r="E10486" s="193" t="s">
        <v>13826</v>
      </c>
      <c r="F10486" s="45" t="s">
        <v>204</v>
      </c>
      <c r="G10486" s="39" t="s">
        <v>203</v>
      </c>
    </row>
    <row r="10487" spans="2:7" x14ac:dyDescent="0.25">
      <c r="B10487" s="69" t="s">
        <v>10362</v>
      </c>
      <c r="C10487" s="44">
        <v>2353</v>
      </c>
      <c r="D10487" s="44">
        <v>2353</v>
      </c>
      <c r="E10487" s="193" t="s">
        <v>13826</v>
      </c>
      <c r="F10487" s="45" t="s">
        <v>204</v>
      </c>
      <c r="G10487" s="39" t="s">
        <v>203</v>
      </c>
    </row>
    <row r="10488" spans="2:7" x14ac:dyDescent="0.25">
      <c r="B10488" s="69" t="s">
        <v>20687</v>
      </c>
      <c r="C10488" s="44">
        <v>2354</v>
      </c>
      <c r="D10488" s="44">
        <v>2354</v>
      </c>
      <c r="E10488" s="193" t="s">
        <v>13827</v>
      </c>
      <c r="F10488" s="45" t="s">
        <v>202</v>
      </c>
      <c r="G10488" s="39" t="s">
        <v>201</v>
      </c>
    </row>
    <row r="10489" spans="2:7" x14ac:dyDescent="0.25">
      <c r="B10489" s="69" t="s">
        <v>10363</v>
      </c>
      <c r="C10489" s="44">
        <v>2354</v>
      </c>
      <c r="D10489" s="44">
        <v>2354</v>
      </c>
      <c r="E10489" s="193" t="s">
        <v>13827</v>
      </c>
      <c r="F10489" s="45" t="s">
        <v>202</v>
      </c>
      <c r="G10489" s="39" t="s">
        <v>201</v>
      </c>
    </row>
    <row r="10490" spans="2:7" x14ac:dyDescent="0.25">
      <c r="B10490" s="69" t="s">
        <v>11634</v>
      </c>
      <c r="C10490" s="44">
        <v>2354</v>
      </c>
      <c r="D10490" s="44">
        <v>2354</v>
      </c>
      <c r="E10490" s="193" t="s">
        <v>13827</v>
      </c>
      <c r="F10490" s="45" t="s">
        <v>202</v>
      </c>
      <c r="G10490" s="39" t="s">
        <v>201</v>
      </c>
    </row>
    <row r="10491" spans="2:7" x14ac:dyDescent="0.25">
      <c r="B10491" s="69" t="s">
        <v>11635</v>
      </c>
      <c r="C10491" s="44">
        <v>2354</v>
      </c>
      <c r="D10491" s="44">
        <v>2354</v>
      </c>
      <c r="E10491" s="193" t="s">
        <v>13827</v>
      </c>
      <c r="F10491" s="45" t="s">
        <v>202</v>
      </c>
      <c r="G10491" s="39" t="s">
        <v>201</v>
      </c>
    </row>
    <row r="10492" spans="2:7" x14ac:dyDescent="0.25">
      <c r="B10492" s="69" t="s">
        <v>11636</v>
      </c>
      <c r="C10492" s="44">
        <v>2354</v>
      </c>
      <c r="D10492" s="44">
        <v>2354</v>
      </c>
      <c r="E10492" s="193" t="s">
        <v>13827</v>
      </c>
      <c r="F10492" s="45" t="s">
        <v>202</v>
      </c>
      <c r="G10492" s="39" t="s">
        <v>201</v>
      </c>
    </row>
    <row r="10493" spans="2:7" x14ac:dyDescent="0.25">
      <c r="B10493" s="69" t="s">
        <v>11637</v>
      </c>
      <c r="C10493" s="44">
        <v>2354</v>
      </c>
      <c r="D10493" s="44">
        <v>2354</v>
      </c>
      <c r="E10493" s="193" t="s">
        <v>13827</v>
      </c>
      <c r="F10493" s="45" t="s">
        <v>202</v>
      </c>
      <c r="G10493" s="39" t="s">
        <v>201</v>
      </c>
    </row>
    <row r="10494" spans="2:7" x14ac:dyDescent="0.25">
      <c r="B10494" s="69" t="s">
        <v>9406</v>
      </c>
      <c r="C10494" s="44">
        <v>2354</v>
      </c>
      <c r="D10494" s="44">
        <v>2354</v>
      </c>
      <c r="E10494" s="193" t="s">
        <v>13827</v>
      </c>
      <c r="F10494" s="45" t="s">
        <v>202</v>
      </c>
      <c r="G10494" s="39" t="s">
        <v>201</v>
      </c>
    </row>
    <row r="10495" spans="2:7" x14ac:dyDescent="0.25">
      <c r="B10495" s="69" t="s">
        <v>11638</v>
      </c>
      <c r="C10495" s="44">
        <v>2354</v>
      </c>
      <c r="D10495" s="44">
        <v>2354</v>
      </c>
      <c r="E10495" s="193" t="s">
        <v>13827</v>
      </c>
      <c r="F10495" s="45" t="s">
        <v>202</v>
      </c>
      <c r="G10495" s="39" t="s">
        <v>201</v>
      </c>
    </row>
    <row r="10496" spans="2:7" x14ac:dyDescent="0.25">
      <c r="B10496" s="69" t="s">
        <v>11639</v>
      </c>
      <c r="C10496" s="44">
        <v>2354</v>
      </c>
      <c r="D10496" s="44">
        <v>2354</v>
      </c>
      <c r="E10496" s="193" t="s">
        <v>13827</v>
      </c>
      <c r="F10496" s="45" t="s">
        <v>202</v>
      </c>
      <c r="G10496" s="39" t="s">
        <v>201</v>
      </c>
    </row>
    <row r="10497" spans="2:7" x14ac:dyDescent="0.25">
      <c r="B10497" s="69" t="s">
        <v>11640</v>
      </c>
      <c r="C10497" s="44">
        <v>2354</v>
      </c>
      <c r="D10497" s="44">
        <v>2354</v>
      </c>
      <c r="E10497" s="193" t="s">
        <v>13827</v>
      </c>
      <c r="F10497" s="45" t="s">
        <v>202</v>
      </c>
      <c r="G10497" s="39" t="s">
        <v>201</v>
      </c>
    </row>
    <row r="10498" spans="2:7" x14ac:dyDescent="0.25">
      <c r="B10498" s="69" t="s">
        <v>11641</v>
      </c>
      <c r="C10498" s="44">
        <v>2354</v>
      </c>
      <c r="D10498" s="44">
        <v>2354</v>
      </c>
      <c r="E10498" s="193" t="s">
        <v>13827</v>
      </c>
      <c r="F10498" s="45" t="s">
        <v>202</v>
      </c>
      <c r="G10498" s="39" t="s">
        <v>201</v>
      </c>
    </row>
    <row r="10499" spans="2:7" x14ac:dyDescent="0.25">
      <c r="B10499" s="69" t="s">
        <v>10584</v>
      </c>
      <c r="C10499" s="44">
        <v>2354</v>
      </c>
      <c r="D10499" s="44">
        <v>2354</v>
      </c>
      <c r="E10499" s="193" t="s">
        <v>13827</v>
      </c>
      <c r="F10499" s="45" t="s">
        <v>202</v>
      </c>
      <c r="G10499" s="39" t="s">
        <v>201</v>
      </c>
    </row>
    <row r="10500" spans="2:7" x14ac:dyDescent="0.25">
      <c r="B10500" s="69" t="s">
        <v>3684</v>
      </c>
      <c r="C10500" s="44">
        <v>2354</v>
      </c>
      <c r="D10500" s="44">
        <v>2354</v>
      </c>
      <c r="E10500" s="193" t="s">
        <v>13827</v>
      </c>
      <c r="F10500" s="45" t="s">
        <v>202</v>
      </c>
      <c r="G10500" s="39" t="s">
        <v>201</v>
      </c>
    </row>
    <row r="10501" spans="2:7" x14ac:dyDescent="0.25">
      <c r="B10501" s="69" t="s">
        <v>11642</v>
      </c>
      <c r="C10501" s="44">
        <v>2354</v>
      </c>
      <c r="D10501" s="44">
        <v>2354</v>
      </c>
      <c r="E10501" s="193" t="s">
        <v>13827</v>
      </c>
      <c r="F10501" s="45" t="s">
        <v>202</v>
      </c>
      <c r="G10501" s="39" t="s">
        <v>201</v>
      </c>
    </row>
    <row r="10502" spans="2:7" x14ac:dyDescent="0.25">
      <c r="B10502" s="69" t="s">
        <v>11643</v>
      </c>
      <c r="C10502" s="44">
        <v>2354</v>
      </c>
      <c r="D10502" s="44">
        <v>2354</v>
      </c>
      <c r="E10502" s="193" t="s">
        <v>13827</v>
      </c>
      <c r="F10502" s="45" t="s">
        <v>202</v>
      </c>
      <c r="G10502" s="39" t="s">
        <v>201</v>
      </c>
    </row>
    <row r="10503" spans="2:7" x14ac:dyDescent="0.25">
      <c r="B10503" s="69" t="s">
        <v>11644</v>
      </c>
      <c r="C10503" s="44">
        <v>2354</v>
      </c>
      <c r="D10503" s="44">
        <v>2354</v>
      </c>
      <c r="E10503" s="193" t="s">
        <v>13827</v>
      </c>
      <c r="F10503" s="45" t="s">
        <v>202</v>
      </c>
      <c r="G10503" s="39" t="s">
        <v>201</v>
      </c>
    </row>
    <row r="10504" spans="2:7" x14ac:dyDescent="0.25">
      <c r="B10504" s="69" t="s">
        <v>11645</v>
      </c>
      <c r="C10504" s="44">
        <v>2354</v>
      </c>
      <c r="D10504" s="44">
        <v>2354</v>
      </c>
      <c r="E10504" s="193" t="s">
        <v>13827</v>
      </c>
      <c r="F10504" s="45" t="s">
        <v>202</v>
      </c>
      <c r="G10504" s="39" t="s">
        <v>201</v>
      </c>
    </row>
    <row r="10505" spans="2:7" x14ac:dyDescent="0.25">
      <c r="B10505" s="69" t="s">
        <v>20689</v>
      </c>
      <c r="C10505" s="44">
        <v>2356</v>
      </c>
      <c r="D10505" s="44">
        <v>2356</v>
      </c>
      <c r="E10505" s="193" t="s">
        <v>13829</v>
      </c>
      <c r="F10505" s="45" t="s">
        <v>14110</v>
      </c>
      <c r="G10505" s="39" t="s">
        <v>4972</v>
      </c>
    </row>
    <row r="10506" spans="2:7" x14ac:dyDescent="0.25">
      <c r="B10506" s="45" t="s">
        <v>14110</v>
      </c>
      <c r="C10506" s="44">
        <v>2356</v>
      </c>
      <c r="D10506" s="44">
        <v>2356</v>
      </c>
      <c r="E10506" s="193" t="s">
        <v>13829</v>
      </c>
      <c r="F10506" s="45" t="s">
        <v>14110</v>
      </c>
      <c r="G10506" s="39" t="s">
        <v>4972</v>
      </c>
    </row>
    <row r="10507" spans="2:7" x14ac:dyDescent="0.25">
      <c r="B10507" s="45" t="s">
        <v>14158</v>
      </c>
      <c r="C10507" s="44">
        <v>2356</v>
      </c>
      <c r="D10507" s="44">
        <v>2356</v>
      </c>
      <c r="E10507" s="193" t="s">
        <v>13829</v>
      </c>
      <c r="F10507" s="45" t="s">
        <v>14110</v>
      </c>
      <c r="G10507" s="39" t="s">
        <v>4972</v>
      </c>
    </row>
    <row r="10508" spans="2:7" x14ac:dyDescent="0.25">
      <c r="B10508" s="69" t="s">
        <v>9408</v>
      </c>
      <c r="C10508" s="44">
        <v>2356</v>
      </c>
      <c r="D10508" s="44">
        <v>2356</v>
      </c>
      <c r="E10508" s="193" t="s">
        <v>13829</v>
      </c>
      <c r="F10508" s="45" t="s">
        <v>14110</v>
      </c>
      <c r="G10508" s="39" t="s">
        <v>4972</v>
      </c>
    </row>
    <row r="10509" spans="2:7" x14ac:dyDescent="0.25">
      <c r="B10509" s="69" t="s">
        <v>10365</v>
      </c>
      <c r="C10509" s="44">
        <v>2356</v>
      </c>
      <c r="D10509" s="44">
        <v>2356</v>
      </c>
      <c r="E10509" s="193" t="s">
        <v>13829</v>
      </c>
      <c r="F10509" s="45" t="s">
        <v>14110</v>
      </c>
      <c r="G10509" s="39" t="s">
        <v>4972</v>
      </c>
    </row>
    <row r="10510" spans="2:7" x14ac:dyDescent="0.25">
      <c r="B10510" s="69" t="s">
        <v>10424</v>
      </c>
      <c r="C10510" s="44">
        <v>2356</v>
      </c>
      <c r="D10510" s="44">
        <v>2356</v>
      </c>
      <c r="E10510" s="193" t="s">
        <v>13829</v>
      </c>
      <c r="F10510" s="45" t="s">
        <v>14110</v>
      </c>
      <c r="G10510" s="39" t="s">
        <v>4972</v>
      </c>
    </row>
    <row r="10511" spans="2:7" x14ac:dyDescent="0.25">
      <c r="B10511" s="69" t="s">
        <v>7118</v>
      </c>
      <c r="C10511" s="44">
        <v>2356</v>
      </c>
      <c r="D10511" s="44">
        <v>2356</v>
      </c>
      <c r="E10511" s="193" t="s">
        <v>13829</v>
      </c>
      <c r="F10511" s="45" t="s">
        <v>14110</v>
      </c>
      <c r="G10511" s="39" t="s">
        <v>4972</v>
      </c>
    </row>
    <row r="10512" spans="2:7" x14ac:dyDescent="0.25">
      <c r="B10512" s="69" t="s">
        <v>20712</v>
      </c>
      <c r="C10512" s="44">
        <v>2375</v>
      </c>
      <c r="D10512" s="44">
        <v>2375</v>
      </c>
      <c r="E10512" s="193" t="s">
        <v>13848</v>
      </c>
      <c r="F10512" s="45" t="s">
        <v>188</v>
      </c>
      <c r="G10512" s="39" t="s">
        <v>187</v>
      </c>
    </row>
    <row r="10513" spans="2:7" x14ac:dyDescent="0.25">
      <c r="B10513" s="69" t="s">
        <v>9465</v>
      </c>
      <c r="C10513" s="44">
        <v>2375</v>
      </c>
      <c r="D10513" s="44">
        <v>2375</v>
      </c>
      <c r="E10513" s="193" t="s">
        <v>13848</v>
      </c>
      <c r="F10513" s="45" t="s">
        <v>188</v>
      </c>
      <c r="G10513" s="39" t="s">
        <v>187</v>
      </c>
    </row>
    <row r="10514" spans="2:7" x14ac:dyDescent="0.25">
      <c r="B10514" s="69" t="s">
        <v>15093</v>
      </c>
      <c r="C10514" s="44">
        <v>2375</v>
      </c>
      <c r="D10514" s="44">
        <v>2375</v>
      </c>
      <c r="E10514" s="193" t="s">
        <v>13848</v>
      </c>
      <c r="F10514" s="45" t="s">
        <v>188</v>
      </c>
      <c r="G10514" s="39" t="s">
        <v>187</v>
      </c>
    </row>
    <row r="10515" spans="2:7" x14ac:dyDescent="0.25">
      <c r="B10515" s="69" t="s">
        <v>9427</v>
      </c>
      <c r="C10515" s="44">
        <v>2375</v>
      </c>
      <c r="D10515" s="44">
        <v>2375</v>
      </c>
      <c r="E10515" s="193" t="s">
        <v>13848</v>
      </c>
      <c r="F10515" s="45" t="s">
        <v>188</v>
      </c>
      <c r="G10515" s="39" t="s">
        <v>187</v>
      </c>
    </row>
    <row r="10516" spans="2:7" x14ac:dyDescent="0.25">
      <c r="B10516" s="69" t="s">
        <v>3136</v>
      </c>
      <c r="C10516" s="44">
        <v>2375</v>
      </c>
      <c r="D10516" s="44">
        <v>2375</v>
      </c>
      <c r="E10516" s="193" t="s">
        <v>13848</v>
      </c>
      <c r="F10516" s="45" t="s">
        <v>188</v>
      </c>
      <c r="G10516" s="39" t="s">
        <v>187</v>
      </c>
    </row>
    <row r="10517" spans="2:7" x14ac:dyDescent="0.25">
      <c r="B10517" s="69" t="s">
        <v>20713</v>
      </c>
      <c r="C10517" s="44">
        <v>2376</v>
      </c>
      <c r="D10517" s="44">
        <v>2376</v>
      </c>
      <c r="E10517" s="193" t="s">
        <v>13849</v>
      </c>
      <c r="F10517" s="45" t="s">
        <v>4996</v>
      </c>
      <c r="G10517" s="39" t="s">
        <v>4997</v>
      </c>
    </row>
    <row r="10518" spans="2:7" x14ac:dyDescent="0.25">
      <c r="B10518" s="69" t="s">
        <v>10384</v>
      </c>
      <c r="C10518" s="44">
        <v>2376</v>
      </c>
      <c r="D10518" s="44">
        <v>2376</v>
      </c>
      <c r="E10518" s="193" t="s">
        <v>13849</v>
      </c>
      <c r="F10518" s="45" t="s">
        <v>4996</v>
      </c>
      <c r="G10518" s="39" t="s">
        <v>4997</v>
      </c>
    </row>
    <row r="10519" spans="2:7" x14ac:dyDescent="0.25">
      <c r="B10519" s="69" t="s">
        <v>5203</v>
      </c>
      <c r="C10519" s="44">
        <v>2376</v>
      </c>
      <c r="D10519" s="44">
        <v>2376</v>
      </c>
      <c r="E10519" s="193" t="s">
        <v>13849</v>
      </c>
      <c r="F10519" s="45" t="s">
        <v>4996</v>
      </c>
      <c r="G10519" s="39" t="s">
        <v>4997</v>
      </c>
    </row>
    <row r="10520" spans="2:7" x14ac:dyDescent="0.25">
      <c r="B10520" s="69" t="s">
        <v>6897</v>
      </c>
      <c r="C10520" s="44">
        <v>2376</v>
      </c>
      <c r="D10520" s="44">
        <v>2376</v>
      </c>
      <c r="E10520" s="193" t="s">
        <v>13849</v>
      </c>
      <c r="F10520" s="45" t="s">
        <v>4996</v>
      </c>
      <c r="G10520" s="39" t="s">
        <v>4997</v>
      </c>
    </row>
    <row r="10521" spans="2:7" x14ac:dyDescent="0.25">
      <c r="B10521" s="69" t="s">
        <v>3137</v>
      </c>
      <c r="C10521" s="44">
        <v>2376</v>
      </c>
      <c r="D10521" s="44">
        <v>2376</v>
      </c>
      <c r="E10521" s="193" t="s">
        <v>13849</v>
      </c>
      <c r="F10521" s="45" t="s">
        <v>4996</v>
      </c>
      <c r="G10521" s="39" t="s">
        <v>4997</v>
      </c>
    </row>
    <row r="10522" spans="2:7" x14ac:dyDescent="0.25">
      <c r="B10522" s="69" t="s">
        <v>9428</v>
      </c>
      <c r="C10522" s="44">
        <v>2376</v>
      </c>
      <c r="D10522" s="44">
        <v>2376</v>
      </c>
      <c r="E10522" s="193" t="s">
        <v>13849</v>
      </c>
      <c r="F10522" s="45" t="s">
        <v>4996</v>
      </c>
      <c r="G10522" s="39" t="s">
        <v>4997</v>
      </c>
    </row>
    <row r="10523" spans="2:7" x14ac:dyDescent="0.25">
      <c r="B10523" s="69" t="s">
        <v>20706</v>
      </c>
      <c r="C10523" s="44">
        <v>2369</v>
      </c>
      <c r="D10523" s="44">
        <v>2369</v>
      </c>
      <c r="E10523" s="193" t="s">
        <v>13842</v>
      </c>
      <c r="F10523" s="45" t="s">
        <v>4994</v>
      </c>
      <c r="G10523" s="39" t="s">
        <v>4995</v>
      </c>
    </row>
    <row r="10524" spans="2:7" x14ac:dyDescent="0.25">
      <c r="B10524" s="69" t="s">
        <v>9910</v>
      </c>
      <c r="C10524" s="44">
        <v>2369</v>
      </c>
      <c r="D10524" s="44">
        <v>2369</v>
      </c>
      <c r="E10524" s="193" t="s">
        <v>13842</v>
      </c>
      <c r="F10524" s="45" t="s">
        <v>4994</v>
      </c>
      <c r="G10524" s="39" t="s">
        <v>4995</v>
      </c>
    </row>
    <row r="10525" spans="2:7" x14ac:dyDescent="0.25">
      <c r="B10525" s="69" t="s">
        <v>6926</v>
      </c>
      <c r="C10525" s="44">
        <v>2369</v>
      </c>
      <c r="D10525" s="44">
        <v>2369</v>
      </c>
      <c r="E10525" s="193" t="s">
        <v>13842</v>
      </c>
      <c r="F10525" s="45" t="s">
        <v>4994</v>
      </c>
      <c r="G10525" s="39" t="s">
        <v>4995</v>
      </c>
    </row>
    <row r="10526" spans="2:7" x14ac:dyDescent="0.25">
      <c r="B10526" s="69" t="s">
        <v>9421</v>
      </c>
      <c r="C10526" s="44">
        <v>2369</v>
      </c>
      <c r="D10526" s="44">
        <v>2369</v>
      </c>
      <c r="E10526" s="193" t="s">
        <v>13842</v>
      </c>
      <c r="F10526" s="45" t="s">
        <v>4994</v>
      </c>
      <c r="G10526" s="39" t="s">
        <v>4995</v>
      </c>
    </row>
    <row r="10527" spans="2:7" x14ac:dyDescent="0.25">
      <c r="B10527" s="69" t="s">
        <v>3130</v>
      </c>
      <c r="C10527" s="44">
        <v>2369</v>
      </c>
      <c r="D10527" s="44">
        <v>2369</v>
      </c>
      <c r="E10527" s="193" t="s">
        <v>13842</v>
      </c>
      <c r="F10527" s="45" t="s">
        <v>4994</v>
      </c>
      <c r="G10527" s="39" t="s">
        <v>4995</v>
      </c>
    </row>
    <row r="10528" spans="2:7" x14ac:dyDescent="0.25">
      <c r="B10528" s="69" t="s">
        <v>20714</v>
      </c>
      <c r="C10528" s="44">
        <v>2377</v>
      </c>
      <c r="D10528" s="44">
        <v>2377</v>
      </c>
      <c r="E10528" s="193" t="s">
        <v>13850</v>
      </c>
      <c r="F10528" s="45" t="s">
        <v>186</v>
      </c>
      <c r="G10528" s="39" t="s">
        <v>185</v>
      </c>
    </row>
    <row r="10529" spans="2:7" x14ac:dyDescent="0.25">
      <c r="B10529" s="69" t="s">
        <v>9429</v>
      </c>
      <c r="C10529" s="44">
        <v>2377</v>
      </c>
      <c r="D10529" s="44">
        <v>2377</v>
      </c>
      <c r="E10529" s="193" t="s">
        <v>13850</v>
      </c>
      <c r="F10529" s="45" t="s">
        <v>186</v>
      </c>
      <c r="G10529" s="39" t="s">
        <v>185</v>
      </c>
    </row>
    <row r="10530" spans="2:7" x14ac:dyDescent="0.25">
      <c r="B10530" s="69" t="s">
        <v>3138</v>
      </c>
      <c r="C10530" s="44">
        <v>2377</v>
      </c>
      <c r="D10530" s="44">
        <v>2377</v>
      </c>
      <c r="E10530" s="193" t="s">
        <v>13850</v>
      </c>
      <c r="F10530" s="45" t="s">
        <v>186</v>
      </c>
      <c r="G10530" s="39" t="s">
        <v>185</v>
      </c>
    </row>
    <row r="10531" spans="2:7" x14ac:dyDescent="0.25">
      <c r="B10531" s="69" t="s">
        <v>10107</v>
      </c>
      <c r="C10531" s="44">
        <v>2377</v>
      </c>
      <c r="D10531" s="44">
        <v>2377</v>
      </c>
      <c r="E10531" s="193" t="s">
        <v>13850</v>
      </c>
      <c r="F10531" s="45" t="s">
        <v>186</v>
      </c>
      <c r="G10531" s="39" t="s">
        <v>185</v>
      </c>
    </row>
    <row r="10532" spans="2:7" x14ac:dyDescent="0.25">
      <c r="B10532" s="69" t="s">
        <v>15082</v>
      </c>
      <c r="C10532" s="44">
        <v>2377</v>
      </c>
      <c r="D10532" s="44">
        <v>2377</v>
      </c>
      <c r="E10532" s="193" t="s">
        <v>13850</v>
      </c>
      <c r="F10532" s="45" t="s">
        <v>186</v>
      </c>
      <c r="G10532" s="39" t="s">
        <v>185</v>
      </c>
    </row>
    <row r="10533" spans="2:7" x14ac:dyDescent="0.25">
      <c r="B10533" s="69" t="s">
        <v>20681</v>
      </c>
      <c r="C10533" s="44">
        <v>2348</v>
      </c>
      <c r="D10533" s="44">
        <v>2348</v>
      </c>
      <c r="E10533" s="193" t="s">
        <v>13806</v>
      </c>
      <c r="F10533" s="45" t="s">
        <v>14106</v>
      </c>
      <c r="G10533" s="39" t="s">
        <v>210</v>
      </c>
    </row>
    <row r="10534" spans="2:7" x14ac:dyDescent="0.25">
      <c r="B10534" s="69" t="s">
        <v>10357</v>
      </c>
      <c r="C10534" s="44">
        <v>2348</v>
      </c>
      <c r="D10534" s="44">
        <v>2348</v>
      </c>
      <c r="E10534" s="193" t="s">
        <v>13806</v>
      </c>
      <c r="F10534" s="45" t="s">
        <v>14106</v>
      </c>
      <c r="G10534" s="39" t="s">
        <v>210</v>
      </c>
    </row>
    <row r="10535" spans="2:7" x14ac:dyDescent="0.25">
      <c r="B10535" s="69" t="s">
        <v>9400</v>
      </c>
      <c r="C10535" s="44">
        <v>2348</v>
      </c>
      <c r="D10535" s="44">
        <v>2348</v>
      </c>
      <c r="E10535" s="193" t="s">
        <v>13806</v>
      </c>
      <c r="F10535" s="45" t="s">
        <v>14106</v>
      </c>
      <c r="G10535" s="39" t="s">
        <v>210</v>
      </c>
    </row>
    <row r="10536" spans="2:7" x14ac:dyDescent="0.25">
      <c r="B10536" s="45" t="s">
        <v>14155</v>
      </c>
      <c r="C10536" s="44">
        <v>2348</v>
      </c>
      <c r="D10536" s="44">
        <v>2348</v>
      </c>
      <c r="E10536" s="193" t="s">
        <v>13806</v>
      </c>
      <c r="F10536" s="45" t="s">
        <v>14106</v>
      </c>
      <c r="G10536" s="39" t="s">
        <v>210</v>
      </c>
    </row>
    <row r="10537" spans="2:7" x14ac:dyDescent="0.25">
      <c r="B10537" s="45" t="s">
        <v>14106</v>
      </c>
      <c r="C10537" s="44">
        <v>2348</v>
      </c>
      <c r="D10537" s="44">
        <v>2348</v>
      </c>
      <c r="E10537" s="193" t="s">
        <v>13806</v>
      </c>
      <c r="F10537" s="45" t="s">
        <v>14106</v>
      </c>
      <c r="G10537" s="39" t="s">
        <v>210</v>
      </c>
    </row>
    <row r="10538" spans="2:7" x14ac:dyDescent="0.25">
      <c r="B10538" s="69" t="s">
        <v>3547</v>
      </c>
      <c r="C10538" s="44">
        <v>2348</v>
      </c>
      <c r="D10538" s="44">
        <v>2348</v>
      </c>
      <c r="E10538" s="193" t="s">
        <v>13806</v>
      </c>
      <c r="F10538" s="45" t="s">
        <v>14106</v>
      </c>
      <c r="G10538" s="39" t="s">
        <v>210</v>
      </c>
    </row>
    <row r="10539" spans="2:7" x14ac:dyDescent="0.25">
      <c r="B10539" s="69" t="s">
        <v>10223</v>
      </c>
      <c r="C10539" s="44">
        <v>2348</v>
      </c>
      <c r="D10539" s="44">
        <v>2348</v>
      </c>
      <c r="E10539" s="193" t="s">
        <v>13806</v>
      </c>
      <c r="F10539" s="45" t="s">
        <v>14106</v>
      </c>
      <c r="G10539" s="39" t="s">
        <v>210</v>
      </c>
    </row>
    <row r="10540" spans="2:7" x14ac:dyDescent="0.25">
      <c r="B10540" s="69" t="s">
        <v>20707</v>
      </c>
      <c r="C10540" s="44">
        <v>2370</v>
      </c>
      <c r="D10540" s="44">
        <v>2370</v>
      </c>
      <c r="E10540" s="193" t="s">
        <v>13843</v>
      </c>
      <c r="F10540" s="45" t="s">
        <v>14113</v>
      </c>
      <c r="G10540" s="39" t="s">
        <v>195</v>
      </c>
    </row>
    <row r="10541" spans="2:7" x14ac:dyDescent="0.25">
      <c r="B10541" s="69" t="s">
        <v>9422</v>
      </c>
      <c r="C10541" s="44">
        <v>2370</v>
      </c>
      <c r="D10541" s="44">
        <v>2370</v>
      </c>
      <c r="E10541" s="193" t="s">
        <v>13843</v>
      </c>
      <c r="F10541" s="45" t="s">
        <v>14113</v>
      </c>
      <c r="G10541" s="39" t="s">
        <v>195</v>
      </c>
    </row>
    <row r="10542" spans="2:7" x14ac:dyDescent="0.25">
      <c r="B10542" s="69" t="s">
        <v>3131</v>
      </c>
      <c r="C10542" s="44">
        <v>2370</v>
      </c>
      <c r="D10542" s="44">
        <v>2370</v>
      </c>
      <c r="E10542" s="193" t="s">
        <v>13843</v>
      </c>
      <c r="F10542" s="45" t="s">
        <v>14113</v>
      </c>
      <c r="G10542" s="39" t="s">
        <v>195</v>
      </c>
    </row>
    <row r="10543" spans="2:7" x14ac:dyDescent="0.25">
      <c r="B10543" s="45" t="s">
        <v>14161</v>
      </c>
      <c r="C10543" s="44">
        <v>2370</v>
      </c>
      <c r="D10543" s="44">
        <v>2370</v>
      </c>
      <c r="E10543" s="193" t="s">
        <v>13843</v>
      </c>
      <c r="F10543" s="45" t="s">
        <v>14113</v>
      </c>
      <c r="G10543" s="39" t="s">
        <v>195</v>
      </c>
    </row>
    <row r="10544" spans="2:7" x14ac:dyDescent="0.25">
      <c r="B10544" s="45" t="s">
        <v>14113</v>
      </c>
      <c r="C10544" s="44">
        <v>2370</v>
      </c>
      <c r="D10544" s="44">
        <v>2370</v>
      </c>
      <c r="E10544" s="193" t="s">
        <v>13843</v>
      </c>
      <c r="F10544" s="45" t="s">
        <v>14113</v>
      </c>
      <c r="G10544" s="39" t="s">
        <v>195</v>
      </c>
    </row>
    <row r="10545" spans="2:7" x14ac:dyDescent="0.25">
      <c r="B10545" s="69" t="s">
        <v>6716</v>
      </c>
      <c r="C10545" s="44">
        <v>2370</v>
      </c>
      <c r="D10545" s="44">
        <v>2370</v>
      </c>
      <c r="E10545" s="193" t="s">
        <v>13843</v>
      </c>
      <c r="F10545" s="45" t="s">
        <v>14113</v>
      </c>
      <c r="G10545" s="39" t="s">
        <v>195</v>
      </c>
    </row>
    <row r="10546" spans="2:7" x14ac:dyDescent="0.25">
      <c r="B10546" s="69" t="s">
        <v>5964</v>
      </c>
      <c r="C10546" s="44">
        <v>2370</v>
      </c>
      <c r="D10546" s="44">
        <v>2370</v>
      </c>
      <c r="E10546" s="193" t="s">
        <v>13843</v>
      </c>
      <c r="F10546" s="45" t="s">
        <v>14113</v>
      </c>
      <c r="G10546" s="39" t="s">
        <v>195</v>
      </c>
    </row>
    <row r="10547" spans="2:7" x14ac:dyDescent="0.25">
      <c r="B10547" s="69" t="s">
        <v>7355</v>
      </c>
      <c r="C10547" s="44">
        <v>2370</v>
      </c>
      <c r="D10547" s="44">
        <v>2370</v>
      </c>
      <c r="E10547" s="193" t="s">
        <v>13843</v>
      </c>
      <c r="F10547" s="45" t="s">
        <v>14113</v>
      </c>
      <c r="G10547" s="39" t="s">
        <v>195</v>
      </c>
    </row>
    <row r="10548" spans="2:7" x14ac:dyDescent="0.25">
      <c r="B10548" s="69" t="s">
        <v>20709</v>
      </c>
      <c r="C10548" s="44">
        <v>2372</v>
      </c>
      <c r="D10548" s="44">
        <v>2372</v>
      </c>
      <c r="E10548" s="193" t="s">
        <v>13845</v>
      </c>
      <c r="F10548" s="45" t="s">
        <v>192</v>
      </c>
      <c r="G10548" s="39" t="s">
        <v>191</v>
      </c>
    </row>
    <row r="10549" spans="2:7" x14ac:dyDescent="0.25">
      <c r="B10549" s="69" t="s">
        <v>9424</v>
      </c>
      <c r="C10549" s="44">
        <v>2372</v>
      </c>
      <c r="D10549" s="44">
        <v>2372</v>
      </c>
      <c r="E10549" s="193" t="s">
        <v>13845</v>
      </c>
      <c r="F10549" s="45" t="s">
        <v>192</v>
      </c>
      <c r="G10549" s="39" t="s">
        <v>191</v>
      </c>
    </row>
    <row r="10550" spans="2:7" x14ac:dyDescent="0.25">
      <c r="B10550" s="69" t="s">
        <v>3133</v>
      </c>
      <c r="C10550" s="44">
        <v>2372</v>
      </c>
      <c r="D10550" s="44">
        <v>2372</v>
      </c>
      <c r="E10550" s="193" t="s">
        <v>13845</v>
      </c>
      <c r="F10550" s="45" t="s">
        <v>192</v>
      </c>
      <c r="G10550" s="39" t="s">
        <v>191</v>
      </c>
    </row>
    <row r="10551" spans="2:7" x14ac:dyDescent="0.25">
      <c r="B10551" s="69" t="s">
        <v>6724</v>
      </c>
      <c r="C10551" s="44">
        <v>2372</v>
      </c>
      <c r="D10551" s="44">
        <v>2372</v>
      </c>
      <c r="E10551" s="193" t="s">
        <v>13845</v>
      </c>
      <c r="F10551" s="45" t="s">
        <v>192</v>
      </c>
      <c r="G10551" s="39" t="s">
        <v>191</v>
      </c>
    </row>
    <row r="10552" spans="2:7" x14ac:dyDescent="0.25">
      <c r="B10552" s="69" t="s">
        <v>5989</v>
      </c>
      <c r="C10552" s="44">
        <v>2372</v>
      </c>
      <c r="D10552" s="44">
        <v>2372</v>
      </c>
      <c r="E10552" s="193" t="s">
        <v>13845</v>
      </c>
      <c r="F10552" s="45" t="s">
        <v>192</v>
      </c>
      <c r="G10552" s="39" t="s">
        <v>191</v>
      </c>
    </row>
    <row r="10553" spans="2:7" x14ac:dyDescent="0.25">
      <c r="B10553" s="69" t="s">
        <v>7366</v>
      </c>
      <c r="C10553" s="44">
        <v>2372</v>
      </c>
      <c r="D10553" s="44">
        <v>2372</v>
      </c>
      <c r="E10553" s="193" t="s">
        <v>13845</v>
      </c>
      <c r="F10553" s="45" t="s">
        <v>192</v>
      </c>
      <c r="G10553" s="39" t="s">
        <v>191</v>
      </c>
    </row>
    <row r="10554" spans="2:7" x14ac:dyDescent="0.25">
      <c r="B10554" s="69" t="s">
        <v>20708</v>
      </c>
      <c r="C10554" s="44">
        <v>2371</v>
      </c>
      <c r="D10554" s="44">
        <v>2371</v>
      </c>
      <c r="E10554" s="193" t="s">
        <v>13844</v>
      </c>
      <c r="F10554" s="45" t="s">
        <v>194</v>
      </c>
      <c r="G10554" s="39" t="s">
        <v>193</v>
      </c>
    </row>
    <row r="10555" spans="2:7" x14ac:dyDescent="0.25">
      <c r="B10555" s="69" t="s">
        <v>9423</v>
      </c>
      <c r="C10555" s="44">
        <v>2371</v>
      </c>
      <c r="D10555" s="44">
        <v>2371</v>
      </c>
      <c r="E10555" s="193" t="s">
        <v>13844</v>
      </c>
      <c r="F10555" s="45" t="s">
        <v>194</v>
      </c>
      <c r="G10555" s="39" t="s">
        <v>193</v>
      </c>
    </row>
    <row r="10556" spans="2:7" x14ac:dyDescent="0.25">
      <c r="B10556" s="69" t="s">
        <v>3132</v>
      </c>
      <c r="C10556" s="44">
        <v>2371</v>
      </c>
      <c r="D10556" s="44">
        <v>2371</v>
      </c>
      <c r="E10556" s="193" t="s">
        <v>13844</v>
      </c>
      <c r="F10556" s="45" t="s">
        <v>194</v>
      </c>
      <c r="G10556" s="39" t="s">
        <v>193</v>
      </c>
    </row>
    <row r="10557" spans="2:7" x14ac:dyDescent="0.25">
      <c r="B10557" s="69" t="s">
        <v>10801</v>
      </c>
      <c r="C10557" s="44">
        <v>2371</v>
      </c>
      <c r="D10557" s="44">
        <v>2371</v>
      </c>
      <c r="E10557" s="193" t="s">
        <v>13844</v>
      </c>
      <c r="F10557" s="45" t="s">
        <v>194</v>
      </c>
      <c r="G10557" s="39" t="s">
        <v>193</v>
      </c>
    </row>
    <row r="10558" spans="2:7" x14ac:dyDescent="0.25">
      <c r="B10558" s="69" t="s">
        <v>9903</v>
      </c>
      <c r="C10558" s="44">
        <v>2371</v>
      </c>
      <c r="D10558" s="44">
        <v>2371</v>
      </c>
      <c r="E10558" s="193" t="s">
        <v>13844</v>
      </c>
      <c r="F10558" s="45" t="s">
        <v>194</v>
      </c>
      <c r="G10558" s="39" t="s">
        <v>193</v>
      </c>
    </row>
    <row r="10559" spans="2:7" x14ac:dyDescent="0.25">
      <c r="B10559" s="69" t="s">
        <v>3808</v>
      </c>
      <c r="C10559" s="44">
        <v>2371</v>
      </c>
      <c r="D10559" s="44">
        <v>2371</v>
      </c>
      <c r="E10559" s="193" t="s">
        <v>13844</v>
      </c>
      <c r="F10559" s="45" t="s">
        <v>194</v>
      </c>
      <c r="G10559" s="39" t="s">
        <v>193</v>
      </c>
    </row>
    <row r="10560" spans="2:7" x14ac:dyDescent="0.25">
      <c r="B10560" s="69" t="s">
        <v>20716</v>
      </c>
      <c r="C10560" s="44">
        <v>2379</v>
      </c>
      <c r="D10560" s="44">
        <v>2379</v>
      </c>
      <c r="E10560" s="193" t="s">
        <v>13852</v>
      </c>
      <c r="F10560" s="45" t="s">
        <v>182</v>
      </c>
      <c r="G10560" s="39" t="s">
        <v>181</v>
      </c>
    </row>
    <row r="10561" spans="2:7" x14ac:dyDescent="0.25">
      <c r="B10561" s="69" t="s">
        <v>9431</v>
      </c>
      <c r="C10561" s="44">
        <v>2379</v>
      </c>
      <c r="D10561" s="44">
        <v>2379</v>
      </c>
      <c r="E10561" s="193" t="s">
        <v>13852</v>
      </c>
      <c r="F10561" s="45" t="s">
        <v>182</v>
      </c>
      <c r="G10561" s="39" t="s">
        <v>181</v>
      </c>
    </row>
    <row r="10562" spans="2:7" x14ac:dyDescent="0.25">
      <c r="B10562" s="69" t="s">
        <v>3140</v>
      </c>
      <c r="C10562" s="44">
        <v>2379</v>
      </c>
      <c r="D10562" s="44">
        <v>2379</v>
      </c>
      <c r="E10562" s="193" t="s">
        <v>13852</v>
      </c>
      <c r="F10562" s="45" t="s">
        <v>182</v>
      </c>
      <c r="G10562" s="39" t="s">
        <v>181</v>
      </c>
    </row>
    <row r="10563" spans="2:7" x14ac:dyDescent="0.25">
      <c r="B10563" s="69" t="s">
        <v>5511</v>
      </c>
      <c r="C10563" s="44">
        <v>2379</v>
      </c>
      <c r="D10563" s="44">
        <v>2379</v>
      </c>
      <c r="E10563" s="193" t="s">
        <v>13852</v>
      </c>
      <c r="F10563" s="45" t="s">
        <v>182</v>
      </c>
      <c r="G10563" s="39" t="s">
        <v>181</v>
      </c>
    </row>
    <row r="10564" spans="2:7" x14ac:dyDescent="0.25">
      <c r="B10564" s="69" t="s">
        <v>987</v>
      </c>
      <c r="C10564" s="44">
        <v>2379</v>
      </c>
      <c r="D10564" s="44">
        <v>2379</v>
      </c>
      <c r="E10564" s="193" t="s">
        <v>13852</v>
      </c>
      <c r="F10564" s="45" t="s">
        <v>182</v>
      </c>
      <c r="G10564" s="39" t="s">
        <v>181</v>
      </c>
    </row>
    <row r="10565" spans="2:7" x14ac:dyDescent="0.25">
      <c r="B10565" s="69" t="s">
        <v>20715</v>
      </c>
      <c r="C10565" s="44">
        <v>2378</v>
      </c>
      <c r="D10565" s="44">
        <v>2378</v>
      </c>
      <c r="E10565" s="193" t="s">
        <v>13851</v>
      </c>
      <c r="F10565" s="45" t="s">
        <v>184</v>
      </c>
      <c r="G10565" s="39" t="s">
        <v>183</v>
      </c>
    </row>
    <row r="10566" spans="2:7" x14ac:dyDescent="0.25">
      <c r="B10566" s="69" t="s">
        <v>9879</v>
      </c>
      <c r="C10566" s="44">
        <v>2378</v>
      </c>
      <c r="D10566" s="44">
        <v>2378</v>
      </c>
      <c r="E10566" s="193" t="s">
        <v>13851</v>
      </c>
      <c r="F10566" s="45" t="s">
        <v>184</v>
      </c>
      <c r="G10566" s="39" t="s">
        <v>183</v>
      </c>
    </row>
    <row r="10567" spans="2:7" x14ac:dyDescent="0.25">
      <c r="B10567" s="69" t="s">
        <v>6911</v>
      </c>
      <c r="C10567" s="44">
        <v>2378</v>
      </c>
      <c r="D10567" s="44">
        <v>2378</v>
      </c>
      <c r="E10567" s="193" t="s">
        <v>13851</v>
      </c>
      <c r="F10567" s="45" t="s">
        <v>184</v>
      </c>
      <c r="G10567" s="39" t="s">
        <v>183</v>
      </c>
    </row>
    <row r="10568" spans="2:7" x14ac:dyDescent="0.25">
      <c r="B10568" s="69" t="s">
        <v>9430</v>
      </c>
      <c r="C10568" s="44">
        <v>2378</v>
      </c>
      <c r="D10568" s="44">
        <v>2378</v>
      </c>
      <c r="E10568" s="193" t="s">
        <v>13851</v>
      </c>
      <c r="F10568" s="45" t="s">
        <v>184</v>
      </c>
      <c r="G10568" s="39" t="s">
        <v>183</v>
      </c>
    </row>
    <row r="10569" spans="2:7" x14ac:dyDescent="0.25">
      <c r="B10569" s="69" t="s">
        <v>3139</v>
      </c>
      <c r="C10569" s="44">
        <v>2378</v>
      </c>
      <c r="D10569" s="44">
        <v>2378</v>
      </c>
      <c r="E10569" s="193" t="s">
        <v>13851</v>
      </c>
      <c r="F10569" s="45" t="s">
        <v>184</v>
      </c>
      <c r="G10569" s="39" t="s">
        <v>183</v>
      </c>
    </row>
    <row r="10570" spans="2:7" x14ac:dyDescent="0.25">
      <c r="B10570" s="69" t="s">
        <v>20683</v>
      </c>
      <c r="C10570" s="44">
        <v>2350</v>
      </c>
      <c r="D10570" s="44">
        <v>2350</v>
      </c>
      <c r="E10570" s="193" t="s">
        <v>13808</v>
      </c>
      <c r="F10570" s="49" t="s">
        <v>14108</v>
      </c>
      <c r="G10570" s="39" t="s">
        <v>208</v>
      </c>
    </row>
    <row r="10571" spans="2:7" x14ac:dyDescent="0.25">
      <c r="B10571" s="69" t="s">
        <v>9402</v>
      </c>
      <c r="C10571" s="44">
        <v>2350</v>
      </c>
      <c r="D10571" s="44">
        <v>2350</v>
      </c>
      <c r="E10571" s="193" t="s">
        <v>13808</v>
      </c>
      <c r="F10571" s="49" t="s">
        <v>14108</v>
      </c>
      <c r="G10571" s="39" t="s">
        <v>208</v>
      </c>
    </row>
    <row r="10572" spans="2:7" x14ac:dyDescent="0.25">
      <c r="B10572" s="69" t="s">
        <v>10359</v>
      </c>
      <c r="C10572" s="44">
        <v>2350</v>
      </c>
      <c r="D10572" s="44">
        <v>2350</v>
      </c>
      <c r="E10572" s="193" t="s">
        <v>13808</v>
      </c>
      <c r="F10572" s="49" t="s">
        <v>14108</v>
      </c>
      <c r="G10572" s="39" t="s">
        <v>208</v>
      </c>
    </row>
    <row r="10573" spans="2:7" x14ac:dyDescent="0.25">
      <c r="B10573" s="49" t="s">
        <v>14108</v>
      </c>
      <c r="C10573" s="44">
        <v>2350</v>
      </c>
      <c r="D10573" s="44">
        <v>2350</v>
      </c>
      <c r="E10573" s="193" t="s">
        <v>13808</v>
      </c>
      <c r="F10573" s="49" t="s">
        <v>14108</v>
      </c>
      <c r="G10573" s="39" t="s">
        <v>208</v>
      </c>
    </row>
    <row r="10574" spans="2:7" x14ac:dyDescent="0.25">
      <c r="B10574" s="49" t="s">
        <v>15019</v>
      </c>
      <c r="C10574" s="44">
        <v>2350</v>
      </c>
      <c r="D10574" s="44">
        <v>2350</v>
      </c>
      <c r="E10574" s="193" t="s">
        <v>13808</v>
      </c>
      <c r="F10574" s="49" t="s">
        <v>14108</v>
      </c>
      <c r="G10574" s="39" t="s">
        <v>208</v>
      </c>
    </row>
    <row r="10575" spans="2:7" x14ac:dyDescent="0.25">
      <c r="B10575" s="69" t="s">
        <v>5516</v>
      </c>
      <c r="C10575" s="44">
        <v>2350</v>
      </c>
      <c r="D10575" s="44">
        <v>2350</v>
      </c>
      <c r="E10575" s="193" t="s">
        <v>13808</v>
      </c>
      <c r="F10575" s="49" t="s">
        <v>14108</v>
      </c>
      <c r="G10575" s="39" t="s">
        <v>208</v>
      </c>
    </row>
    <row r="10576" spans="2:7" x14ac:dyDescent="0.25">
      <c r="B10576" s="69" t="s">
        <v>15072</v>
      </c>
      <c r="C10576" s="44">
        <v>2350</v>
      </c>
      <c r="D10576" s="44">
        <v>2350</v>
      </c>
      <c r="E10576" s="193" t="s">
        <v>13808</v>
      </c>
      <c r="F10576" s="49" t="s">
        <v>14108</v>
      </c>
      <c r="G10576" s="39" t="s">
        <v>208</v>
      </c>
    </row>
    <row r="10577" spans="2:7" x14ac:dyDescent="0.25">
      <c r="B10577" s="69" t="s">
        <v>10762</v>
      </c>
      <c r="C10577" s="44">
        <v>2350</v>
      </c>
      <c r="D10577" s="44">
        <v>2350</v>
      </c>
      <c r="E10577" s="193" t="s">
        <v>13808</v>
      </c>
      <c r="F10577" s="49" t="s">
        <v>14108</v>
      </c>
      <c r="G10577" s="39" t="s">
        <v>208</v>
      </c>
    </row>
    <row r="10578" spans="2:7" x14ac:dyDescent="0.25">
      <c r="B10578" s="69" t="s">
        <v>20682</v>
      </c>
      <c r="C10578" s="44">
        <v>2349</v>
      </c>
      <c r="D10578" s="44">
        <v>2349</v>
      </c>
      <c r="E10578" s="193" t="s">
        <v>13807</v>
      </c>
      <c r="F10578" s="45" t="s">
        <v>14107</v>
      </c>
      <c r="G10578" s="39" t="s">
        <v>209</v>
      </c>
    </row>
    <row r="10579" spans="2:7" x14ac:dyDescent="0.25">
      <c r="B10579" s="69" t="s">
        <v>10358</v>
      </c>
      <c r="C10579" s="44">
        <v>2349</v>
      </c>
      <c r="D10579" s="44">
        <v>2349</v>
      </c>
      <c r="E10579" s="193" t="s">
        <v>13807</v>
      </c>
      <c r="F10579" s="45" t="s">
        <v>14107</v>
      </c>
      <c r="G10579" s="39" t="s">
        <v>209</v>
      </c>
    </row>
    <row r="10580" spans="2:7" x14ac:dyDescent="0.25">
      <c r="B10580" s="69" t="s">
        <v>9401</v>
      </c>
      <c r="C10580" s="44">
        <v>2349</v>
      </c>
      <c r="D10580" s="44">
        <v>2349</v>
      </c>
      <c r="E10580" s="193" t="s">
        <v>13807</v>
      </c>
      <c r="F10580" s="45" t="s">
        <v>14107</v>
      </c>
      <c r="G10580" s="39" t="s">
        <v>209</v>
      </c>
    </row>
    <row r="10581" spans="2:7" x14ac:dyDescent="0.25">
      <c r="B10581" s="69" t="s">
        <v>4746</v>
      </c>
      <c r="C10581" s="44">
        <v>2349</v>
      </c>
      <c r="D10581" s="44">
        <v>2349</v>
      </c>
      <c r="E10581" s="193" t="s">
        <v>13807</v>
      </c>
      <c r="F10581" s="45" t="s">
        <v>14107</v>
      </c>
      <c r="G10581" s="39" t="s">
        <v>209</v>
      </c>
    </row>
    <row r="10582" spans="2:7" x14ac:dyDescent="0.25">
      <c r="B10582" s="69" t="s">
        <v>3564</v>
      </c>
      <c r="C10582" s="44">
        <v>2349</v>
      </c>
      <c r="D10582" s="44">
        <v>2349</v>
      </c>
      <c r="E10582" s="193" t="s">
        <v>13807</v>
      </c>
      <c r="F10582" s="45" t="s">
        <v>14107</v>
      </c>
      <c r="G10582" s="39" t="s">
        <v>209</v>
      </c>
    </row>
    <row r="10583" spans="2:7" x14ac:dyDescent="0.25">
      <c r="B10583" s="45" t="s">
        <v>14156</v>
      </c>
      <c r="C10583" s="44">
        <v>2349</v>
      </c>
      <c r="D10583" s="44">
        <v>2349</v>
      </c>
      <c r="E10583" s="193" t="s">
        <v>13807</v>
      </c>
      <c r="F10583" s="45" t="s">
        <v>14107</v>
      </c>
      <c r="G10583" s="39" t="s">
        <v>209</v>
      </c>
    </row>
    <row r="10584" spans="2:7" x14ac:dyDescent="0.25">
      <c r="B10584" s="45" t="s">
        <v>14107</v>
      </c>
      <c r="C10584" s="44">
        <v>2349</v>
      </c>
      <c r="D10584" s="44">
        <v>2349</v>
      </c>
      <c r="E10584" s="193" t="s">
        <v>13807</v>
      </c>
      <c r="F10584" s="45" t="s">
        <v>14107</v>
      </c>
      <c r="G10584" s="39" t="s">
        <v>209</v>
      </c>
    </row>
    <row r="10585" spans="2:7" x14ac:dyDescent="0.25">
      <c r="B10585" s="69" t="s">
        <v>20677</v>
      </c>
      <c r="C10585" s="44">
        <v>2344</v>
      </c>
      <c r="D10585" s="44">
        <v>2344</v>
      </c>
      <c r="E10585" s="193" t="s">
        <v>13802</v>
      </c>
      <c r="F10585" s="45" t="s">
        <v>215</v>
      </c>
      <c r="G10585" s="39" t="s">
        <v>214</v>
      </c>
    </row>
    <row r="10586" spans="2:7" x14ac:dyDescent="0.25">
      <c r="B10586" s="69" t="s">
        <v>9473</v>
      </c>
      <c r="C10586" s="44">
        <v>2344</v>
      </c>
      <c r="D10586" s="44">
        <v>2344</v>
      </c>
      <c r="E10586" s="193" t="s">
        <v>13802</v>
      </c>
      <c r="F10586" s="45" t="s">
        <v>215</v>
      </c>
      <c r="G10586" s="39" t="s">
        <v>214</v>
      </c>
    </row>
    <row r="10587" spans="2:7" x14ac:dyDescent="0.25">
      <c r="B10587" s="69" t="s">
        <v>3532</v>
      </c>
      <c r="C10587" s="44">
        <v>2344</v>
      </c>
      <c r="D10587" s="44">
        <v>2344</v>
      </c>
      <c r="E10587" s="193" t="s">
        <v>13802</v>
      </c>
      <c r="F10587" s="45" t="s">
        <v>215</v>
      </c>
      <c r="G10587" s="39" t="s">
        <v>214</v>
      </c>
    </row>
    <row r="10588" spans="2:7" x14ac:dyDescent="0.25">
      <c r="B10588" s="69" t="s">
        <v>11627</v>
      </c>
      <c r="C10588" s="44">
        <v>2344</v>
      </c>
      <c r="D10588" s="44">
        <v>2344</v>
      </c>
      <c r="E10588" s="193" t="s">
        <v>13802</v>
      </c>
      <c r="F10588" s="45" t="s">
        <v>215</v>
      </c>
      <c r="G10588" s="39" t="s">
        <v>214</v>
      </c>
    </row>
    <row r="10589" spans="2:7" x14ac:dyDescent="0.25">
      <c r="B10589" s="69" t="s">
        <v>11628</v>
      </c>
      <c r="C10589" s="44">
        <v>2344</v>
      </c>
      <c r="D10589" s="44">
        <v>2344</v>
      </c>
      <c r="E10589" s="193" t="s">
        <v>13802</v>
      </c>
      <c r="F10589" s="45" t="s">
        <v>215</v>
      </c>
      <c r="G10589" s="39" t="s">
        <v>214</v>
      </c>
    </row>
    <row r="10590" spans="2:7" x14ac:dyDescent="0.25">
      <c r="B10590" s="69" t="s">
        <v>10353</v>
      </c>
      <c r="C10590" s="44">
        <v>2344</v>
      </c>
      <c r="D10590" s="44">
        <v>2344</v>
      </c>
      <c r="E10590" s="193" t="s">
        <v>13802</v>
      </c>
      <c r="F10590" s="45" t="s">
        <v>215</v>
      </c>
      <c r="G10590" s="39" t="s">
        <v>214</v>
      </c>
    </row>
    <row r="10591" spans="2:7" x14ac:dyDescent="0.25">
      <c r="B10591" s="69" t="s">
        <v>11629</v>
      </c>
      <c r="C10591" s="44">
        <v>2344</v>
      </c>
      <c r="D10591" s="44">
        <v>2344</v>
      </c>
      <c r="E10591" s="193" t="s">
        <v>13802</v>
      </c>
      <c r="F10591" s="45" t="s">
        <v>215</v>
      </c>
      <c r="G10591" s="39" t="s">
        <v>214</v>
      </c>
    </row>
    <row r="10592" spans="2:7" x14ac:dyDescent="0.25">
      <c r="B10592" s="69" t="s">
        <v>11630</v>
      </c>
      <c r="C10592" s="44">
        <v>2344</v>
      </c>
      <c r="D10592" s="44">
        <v>2344</v>
      </c>
      <c r="E10592" s="193" t="s">
        <v>13802</v>
      </c>
      <c r="F10592" s="45" t="s">
        <v>215</v>
      </c>
      <c r="G10592" s="39" t="s">
        <v>214</v>
      </c>
    </row>
    <row r="10593" spans="2:7" x14ac:dyDescent="0.25">
      <c r="B10593" s="69" t="s">
        <v>9396</v>
      </c>
      <c r="C10593" s="44">
        <v>2344</v>
      </c>
      <c r="D10593" s="44">
        <v>2344</v>
      </c>
      <c r="E10593" s="193" t="s">
        <v>13802</v>
      </c>
      <c r="F10593" s="45" t="s">
        <v>215</v>
      </c>
      <c r="G10593" s="39" t="s">
        <v>214</v>
      </c>
    </row>
    <row r="10594" spans="2:7" x14ac:dyDescent="0.25">
      <c r="B10594" s="69" t="s">
        <v>11631</v>
      </c>
      <c r="C10594" s="44">
        <v>2344</v>
      </c>
      <c r="D10594" s="44">
        <v>2344</v>
      </c>
      <c r="E10594" s="193" t="s">
        <v>13802</v>
      </c>
      <c r="F10594" s="45" t="s">
        <v>215</v>
      </c>
      <c r="G10594" s="39" t="s">
        <v>214</v>
      </c>
    </row>
    <row r="10595" spans="2:7" x14ac:dyDescent="0.25">
      <c r="B10595" s="69" t="s">
        <v>11632</v>
      </c>
      <c r="C10595" s="44">
        <v>2344</v>
      </c>
      <c r="D10595" s="44">
        <v>2344</v>
      </c>
      <c r="E10595" s="193" t="s">
        <v>13802</v>
      </c>
      <c r="F10595" s="45" t="s">
        <v>215</v>
      </c>
      <c r="G10595" s="39" t="s">
        <v>214</v>
      </c>
    </row>
    <row r="10596" spans="2:7" x14ac:dyDescent="0.25">
      <c r="B10596" s="69" t="s">
        <v>20678</v>
      </c>
      <c r="C10596" s="44">
        <v>2345</v>
      </c>
      <c r="D10596" s="44">
        <v>2345</v>
      </c>
      <c r="E10596" s="193" t="s">
        <v>13803</v>
      </c>
      <c r="F10596" s="45" t="s">
        <v>213</v>
      </c>
      <c r="G10596" s="39" t="s">
        <v>212</v>
      </c>
    </row>
    <row r="10597" spans="2:7" x14ac:dyDescent="0.25">
      <c r="B10597" s="69" t="s">
        <v>10354</v>
      </c>
      <c r="C10597" s="44">
        <v>2345</v>
      </c>
      <c r="D10597" s="44">
        <v>2345</v>
      </c>
      <c r="E10597" s="193" t="s">
        <v>13803</v>
      </c>
      <c r="F10597" s="45" t="s">
        <v>213</v>
      </c>
      <c r="G10597" s="39" t="s">
        <v>212</v>
      </c>
    </row>
    <row r="10598" spans="2:7" x14ac:dyDescent="0.25">
      <c r="B10598" s="69" t="s">
        <v>9397</v>
      </c>
      <c r="C10598" s="44">
        <v>2345</v>
      </c>
      <c r="D10598" s="44">
        <v>2345</v>
      </c>
      <c r="E10598" s="193" t="s">
        <v>13803</v>
      </c>
      <c r="F10598" s="45" t="s">
        <v>213</v>
      </c>
      <c r="G10598" s="39" t="s">
        <v>212</v>
      </c>
    </row>
    <row r="10599" spans="2:7" x14ac:dyDescent="0.25">
      <c r="B10599" s="69" t="s">
        <v>5492</v>
      </c>
      <c r="C10599" s="44">
        <v>2345</v>
      </c>
      <c r="D10599" s="44">
        <v>2345</v>
      </c>
      <c r="E10599" s="193" t="s">
        <v>13803</v>
      </c>
      <c r="F10599" s="45" t="s">
        <v>213</v>
      </c>
      <c r="G10599" s="39" t="s">
        <v>212</v>
      </c>
    </row>
    <row r="10600" spans="2:7" x14ac:dyDescent="0.25">
      <c r="B10600" s="69" t="s">
        <v>10752</v>
      </c>
      <c r="C10600" s="44">
        <v>2345</v>
      </c>
      <c r="D10600" s="44">
        <v>2345</v>
      </c>
      <c r="E10600" s="193" t="s">
        <v>13803</v>
      </c>
      <c r="F10600" s="45" t="s">
        <v>213</v>
      </c>
      <c r="G10600" s="39" t="s">
        <v>212</v>
      </c>
    </row>
    <row r="10601" spans="2:7" x14ac:dyDescent="0.25">
      <c r="B10601" s="70" t="s">
        <v>20679</v>
      </c>
      <c r="C10601" s="46">
        <v>2346</v>
      </c>
      <c r="D10601" s="71">
        <v>2346</v>
      </c>
      <c r="E10601" s="53" t="s">
        <v>13804</v>
      </c>
      <c r="F10601" s="211" t="s">
        <v>15351</v>
      </c>
      <c r="G10601" s="71" t="s">
        <v>211</v>
      </c>
    </row>
    <row r="10602" spans="2:7" x14ac:dyDescent="0.25">
      <c r="B10602" s="70" t="s">
        <v>3114</v>
      </c>
      <c r="C10602" s="46">
        <v>2346</v>
      </c>
      <c r="D10602" s="71">
        <v>2346</v>
      </c>
      <c r="E10602" s="53" t="s">
        <v>13804</v>
      </c>
      <c r="F10602" s="211" t="s">
        <v>15351</v>
      </c>
      <c r="G10602" s="71" t="s">
        <v>211</v>
      </c>
    </row>
    <row r="10603" spans="2:7" x14ac:dyDescent="0.25">
      <c r="B10603" s="70" t="s">
        <v>3115</v>
      </c>
      <c r="C10603" s="46">
        <v>2346</v>
      </c>
      <c r="D10603" s="71">
        <v>2346</v>
      </c>
      <c r="E10603" s="53" t="s">
        <v>13804</v>
      </c>
      <c r="F10603" s="211" t="s">
        <v>15351</v>
      </c>
      <c r="G10603" s="71" t="s">
        <v>211</v>
      </c>
    </row>
    <row r="10604" spans="2:7" x14ac:dyDescent="0.25">
      <c r="B10604" s="70" t="s">
        <v>3116</v>
      </c>
      <c r="C10604" s="46">
        <v>2346</v>
      </c>
      <c r="D10604" s="71">
        <v>2346</v>
      </c>
      <c r="E10604" s="53" t="s">
        <v>13804</v>
      </c>
      <c r="F10604" s="211" t="s">
        <v>15351</v>
      </c>
      <c r="G10604" s="71" t="s">
        <v>211</v>
      </c>
    </row>
    <row r="10605" spans="2:7" x14ac:dyDescent="0.25">
      <c r="B10605" s="70" t="s">
        <v>10355</v>
      </c>
      <c r="C10605" s="46">
        <v>2346</v>
      </c>
      <c r="D10605" s="71">
        <v>2346</v>
      </c>
      <c r="E10605" s="53" t="s">
        <v>13804</v>
      </c>
      <c r="F10605" s="211" t="s">
        <v>15351</v>
      </c>
      <c r="G10605" s="71" t="s">
        <v>211</v>
      </c>
    </row>
    <row r="10606" spans="2:7" x14ac:dyDescent="0.25">
      <c r="B10606" s="70" t="s">
        <v>11633</v>
      </c>
      <c r="C10606" s="46">
        <v>2346</v>
      </c>
      <c r="D10606" s="71">
        <v>2346</v>
      </c>
      <c r="E10606" s="53" t="s">
        <v>13804</v>
      </c>
      <c r="F10606" s="211" t="s">
        <v>15351</v>
      </c>
      <c r="G10606" s="71" t="s">
        <v>211</v>
      </c>
    </row>
    <row r="10607" spans="2:7" x14ac:dyDescent="0.25">
      <c r="B10607" s="70" t="s">
        <v>9398</v>
      </c>
      <c r="C10607" s="46">
        <v>2346</v>
      </c>
      <c r="D10607" s="71">
        <v>2346</v>
      </c>
      <c r="E10607" s="53" t="s">
        <v>13804</v>
      </c>
      <c r="F10607" s="211" t="s">
        <v>15351</v>
      </c>
      <c r="G10607" s="71" t="s">
        <v>211</v>
      </c>
    </row>
    <row r="10608" spans="2:7" x14ac:dyDescent="0.25">
      <c r="B10608" s="70" t="s">
        <v>3117</v>
      </c>
      <c r="C10608" s="46">
        <v>2346</v>
      </c>
      <c r="D10608" s="71">
        <v>2346</v>
      </c>
      <c r="E10608" s="53" t="s">
        <v>13804</v>
      </c>
      <c r="F10608" s="211" t="s">
        <v>15351</v>
      </c>
      <c r="G10608" s="71" t="s">
        <v>211</v>
      </c>
    </row>
    <row r="10609" spans="2:7" x14ac:dyDescent="0.25">
      <c r="B10609" s="70" t="s">
        <v>8104</v>
      </c>
      <c r="C10609" s="46">
        <v>2346</v>
      </c>
      <c r="D10609" s="71">
        <v>2346</v>
      </c>
      <c r="E10609" s="53" t="s">
        <v>13804</v>
      </c>
      <c r="F10609" s="211" t="s">
        <v>15351</v>
      </c>
      <c r="G10609" s="71" t="s">
        <v>211</v>
      </c>
    </row>
    <row r="10610" spans="2:7" x14ac:dyDescent="0.25">
      <c r="B10610" s="70" t="s">
        <v>4752</v>
      </c>
      <c r="C10610" s="46">
        <v>2346</v>
      </c>
      <c r="D10610" s="71">
        <v>2346</v>
      </c>
      <c r="E10610" s="53" t="s">
        <v>13804</v>
      </c>
      <c r="F10610" s="211" t="s">
        <v>15351</v>
      </c>
      <c r="G10610" s="71" t="s">
        <v>211</v>
      </c>
    </row>
    <row r="10611" spans="2:7" x14ac:dyDescent="0.25">
      <c r="B10611" s="70" t="s">
        <v>3565</v>
      </c>
      <c r="C10611" s="46">
        <v>2346</v>
      </c>
      <c r="D10611" s="71">
        <v>2346</v>
      </c>
      <c r="E10611" s="53" t="s">
        <v>13804</v>
      </c>
      <c r="F10611" s="211" t="s">
        <v>15351</v>
      </c>
      <c r="G10611" s="71" t="s">
        <v>211</v>
      </c>
    </row>
    <row r="10612" spans="2:7" x14ac:dyDescent="0.25">
      <c r="B10612" s="70" t="s">
        <v>15524</v>
      </c>
      <c r="C10612" s="46">
        <v>2346</v>
      </c>
      <c r="D10612" s="71">
        <v>2346</v>
      </c>
      <c r="E10612" s="53" t="s">
        <v>13804</v>
      </c>
      <c r="F10612" s="211" t="s">
        <v>15351</v>
      </c>
      <c r="G10612" s="71" t="s">
        <v>211</v>
      </c>
    </row>
    <row r="10613" spans="2:7" x14ac:dyDescent="0.25">
      <c r="B10613" s="70" t="s">
        <v>16806</v>
      </c>
      <c r="C10613" s="46">
        <v>2346</v>
      </c>
      <c r="D10613" s="71">
        <v>2346</v>
      </c>
      <c r="E10613" s="53" t="s">
        <v>13804</v>
      </c>
      <c r="F10613" s="211" t="s">
        <v>15351</v>
      </c>
      <c r="G10613" s="71" t="s">
        <v>211</v>
      </c>
    </row>
    <row r="10614" spans="2:7" x14ac:dyDescent="0.25">
      <c r="B10614" s="69" t="s">
        <v>15351</v>
      </c>
      <c r="C10614" s="44">
        <v>2346</v>
      </c>
      <c r="D10614" s="44">
        <v>2346</v>
      </c>
      <c r="E10614" s="193" t="s">
        <v>13804</v>
      </c>
      <c r="F10614" s="45" t="s">
        <v>15351</v>
      </c>
      <c r="G10614" s="39" t="s">
        <v>211</v>
      </c>
    </row>
    <row r="10615" spans="2:7" x14ac:dyDescent="0.25">
      <c r="B10615" s="69" t="s">
        <v>15511</v>
      </c>
      <c r="C10615" s="44">
        <v>2346</v>
      </c>
      <c r="D10615" s="44">
        <v>2346</v>
      </c>
      <c r="E10615" s="193" t="s">
        <v>13804</v>
      </c>
      <c r="F10615" s="45" t="s">
        <v>15351</v>
      </c>
      <c r="G10615" s="39" t="s">
        <v>211</v>
      </c>
    </row>
    <row r="10616" spans="2:7" x14ac:dyDescent="0.25">
      <c r="B10616" s="69" t="s">
        <v>20680</v>
      </c>
      <c r="C10616" s="44">
        <v>2347</v>
      </c>
      <c r="D10616" s="44">
        <v>2347</v>
      </c>
      <c r="E10616" s="193" t="s">
        <v>13805</v>
      </c>
      <c r="F10616" s="45" t="s">
        <v>14105</v>
      </c>
      <c r="G10616" s="39" t="s">
        <v>4969</v>
      </c>
    </row>
    <row r="10617" spans="2:7" x14ac:dyDescent="0.25">
      <c r="B10617" s="69" t="s">
        <v>10356</v>
      </c>
      <c r="C10617" s="44">
        <v>2347</v>
      </c>
      <c r="D10617" s="44">
        <v>2347</v>
      </c>
      <c r="E10617" s="193" t="s">
        <v>13805</v>
      </c>
      <c r="F10617" s="45" t="s">
        <v>14105</v>
      </c>
      <c r="G10617" s="39" t="s">
        <v>4969</v>
      </c>
    </row>
    <row r="10618" spans="2:7" x14ac:dyDescent="0.25">
      <c r="B10618" s="69" t="s">
        <v>9399</v>
      </c>
      <c r="C10618" s="44">
        <v>2347</v>
      </c>
      <c r="D10618" s="44">
        <v>2347</v>
      </c>
      <c r="E10618" s="193" t="s">
        <v>13805</v>
      </c>
      <c r="F10618" s="45" t="s">
        <v>14105</v>
      </c>
      <c r="G10618" s="39" t="s">
        <v>4969</v>
      </c>
    </row>
    <row r="10619" spans="2:7" x14ac:dyDescent="0.25">
      <c r="B10619" s="69" t="s">
        <v>6769</v>
      </c>
      <c r="C10619" s="44">
        <v>2347</v>
      </c>
      <c r="D10619" s="44">
        <v>2347</v>
      </c>
      <c r="E10619" s="193" t="s">
        <v>13805</v>
      </c>
      <c r="F10619" s="45" t="s">
        <v>14105</v>
      </c>
      <c r="G10619" s="39" t="s">
        <v>4969</v>
      </c>
    </row>
    <row r="10620" spans="2:7" x14ac:dyDescent="0.25">
      <c r="B10620" s="69" t="s">
        <v>9972</v>
      </c>
      <c r="C10620" s="44">
        <v>2347</v>
      </c>
      <c r="D10620" s="44">
        <v>2347</v>
      </c>
      <c r="E10620" s="193" t="s">
        <v>13805</v>
      </c>
      <c r="F10620" s="45" t="s">
        <v>14105</v>
      </c>
      <c r="G10620" s="39" t="s">
        <v>4969</v>
      </c>
    </row>
    <row r="10621" spans="2:7" x14ac:dyDescent="0.25">
      <c r="B10621" s="45" t="s">
        <v>14154</v>
      </c>
      <c r="C10621" s="44">
        <v>2347</v>
      </c>
      <c r="D10621" s="44">
        <v>2347</v>
      </c>
      <c r="E10621" s="193" t="s">
        <v>13805</v>
      </c>
      <c r="F10621" s="45" t="s">
        <v>14105</v>
      </c>
      <c r="G10621" s="39" t="s">
        <v>4969</v>
      </c>
    </row>
    <row r="10622" spans="2:7" x14ac:dyDescent="0.25">
      <c r="B10622" s="45" t="s">
        <v>14105</v>
      </c>
      <c r="C10622" s="44">
        <v>2347</v>
      </c>
      <c r="D10622" s="44">
        <v>2347</v>
      </c>
      <c r="E10622" s="193" t="s">
        <v>13805</v>
      </c>
      <c r="F10622" s="45" t="s">
        <v>14105</v>
      </c>
      <c r="G10622" s="39" t="s">
        <v>4969</v>
      </c>
    </row>
    <row r="10623" spans="2:7" x14ac:dyDescent="0.25">
      <c r="B10623" s="69" t="s">
        <v>20684</v>
      </c>
      <c r="C10623" s="44">
        <v>2351</v>
      </c>
      <c r="D10623" s="44">
        <v>2351</v>
      </c>
      <c r="E10623" s="193" t="s">
        <v>13824</v>
      </c>
      <c r="F10623" s="45" t="s">
        <v>14109</v>
      </c>
      <c r="G10623" s="39" t="s">
        <v>207</v>
      </c>
    </row>
    <row r="10624" spans="2:7" x14ac:dyDescent="0.25">
      <c r="B10624" s="69" t="s">
        <v>10360</v>
      </c>
      <c r="C10624" s="44">
        <v>2351</v>
      </c>
      <c r="D10624" s="44">
        <v>2351</v>
      </c>
      <c r="E10624" s="193" t="s">
        <v>13824</v>
      </c>
      <c r="F10624" s="45" t="s">
        <v>14109</v>
      </c>
      <c r="G10624" s="39" t="s">
        <v>207</v>
      </c>
    </row>
    <row r="10625" spans="2:7" x14ac:dyDescent="0.25">
      <c r="B10625" s="69" t="s">
        <v>9403</v>
      </c>
      <c r="C10625" s="44">
        <v>2351</v>
      </c>
      <c r="D10625" s="44">
        <v>2351</v>
      </c>
      <c r="E10625" s="193" t="s">
        <v>13824</v>
      </c>
      <c r="F10625" s="45" t="s">
        <v>14109</v>
      </c>
      <c r="G10625" s="39" t="s">
        <v>207</v>
      </c>
    </row>
    <row r="10626" spans="2:7" x14ac:dyDescent="0.25">
      <c r="B10626" s="69" t="s">
        <v>10392</v>
      </c>
      <c r="C10626" s="44">
        <v>2351</v>
      </c>
      <c r="D10626" s="44">
        <v>2351</v>
      </c>
      <c r="E10626" s="193" t="s">
        <v>13824</v>
      </c>
      <c r="F10626" s="45" t="s">
        <v>14109</v>
      </c>
      <c r="G10626" s="39" t="s">
        <v>207</v>
      </c>
    </row>
    <row r="10627" spans="2:7" x14ac:dyDescent="0.25">
      <c r="B10627" s="69" t="s">
        <v>10108</v>
      </c>
      <c r="C10627" s="44">
        <v>2351</v>
      </c>
      <c r="D10627" s="44">
        <v>2351</v>
      </c>
      <c r="E10627" s="193" t="s">
        <v>13824</v>
      </c>
      <c r="F10627" s="45" t="s">
        <v>14109</v>
      </c>
      <c r="G10627" s="39" t="s">
        <v>207</v>
      </c>
    </row>
    <row r="10628" spans="2:7" x14ac:dyDescent="0.25">
      <c r="B10628" s="69" t="s">
        <v>3954</v>
      </c>
      <c r="C10628" s="44">
        <v>2351</v>
      </c>
      <c r="D10628" s="44">
        <v>2351</v>
      </c>
      <c r="E10628" s="193" t="s">
        <v>13824</v>
      </c>
      <c r="F10628" s="45" t="s">
        <v>14109</v>
      </c>
      <c r="G10628" s="39" t="s">
        <v>207</v>
      </c>
    </row>
    <row r="10629" spans="2:7" x14ac:dyDescent="0.25">
      <c r="B10629" s="45" t="s">
        <v>14157</v>
      </c>
      <c r="C10629" s="44">
        <v>2351</v>
      </c>
      <c r="D10629" s="44">
        <v>2351</v>
      </c>
      <c r="E10629" s="193" t="s">
        <v>13824</v>
      </c>
      <c r="F10629" s="45" t="s">
        <v>14109</v>
      </c>
      <c r="G10629" s="39" t="s">
        <v>207</v>
      </c>
    </row>
    <row r="10630" spans="2:7" x14ac:dyDescent="0.25">
      <c r="B10630" s="45" t="s">
        <v>14109</v>
      </c>
      <c r="C10630" s="44">
        <v>2351</v>
      </c>
      <c r="D10630" s="44">
        <v>2351</v>
      </c>
      <c r="E10630" s="193" t="s">
        <v>13824</v>
      </c>
      <c r="F10630" s="45" t="s">
        <v>14109</v>
      </c>
      <c r="G10630" s="39" t="s">
        <v>207</v>
      </c>
    </row>
    <row r="10631" spans="2:7" x14ac:dyDescent="0.25">
      <c r="B10631" s="69" t="s">
        <v>20710</v>
      </c>
      <c r="C10631" s="44">
        <v>2373</v>
      </c>
      <c r="D10631" s="44">
        <v>2373</v>
      </c>
      <c r="E10631" s="193" t="s">
        <v>13846</v>
      </c>
      <c r="F10631" s="45" t="s">
        <v>14114</v>
      </c>
      <c r="G10631" s="39" t="s">
        <v>190</v>
      </c>
    </row>
    <row r="10632" spans="2:7" x14ac:dyDescent="0.25">
      <c r="B10632" s="69" t="s">
        <v>9425</v>
      </c>
      <c r="C10632" s="44">
        <v>2373</v>
      </c>
      <c r="D10632" s="44">
        <v>2373</v>
      </c>
      <c r="E10632" s="193" t="s">
        <v>13846</v>
      </c>
      <c r="F10632" s="45" t="s">
        <v>14114</v>
      </c>
      <c r="G10632" s="39" t="s">
        <v>190</v>
      </c>
    </row>
    <row r="10633" spans="2:7" x14ac:dyDescent="0.25">
      <c r="B10633" s="69" t="s">
        <v>3134</v>
      </c>
      <c r="C10633" s="44">
        <v>2373</v>
      </c>
      <c r="D10633" s="44">
        <v>2373</v>
      </c>
      <c r="E10633" s="193" t="s">
        <v>13846</v>
      </c>
      <c r="F10633" s="45" t="s">
        <v>14114</v>
      </c>
      <c r="G10633" s="39" t="s">
        <v>190</v>
      </c>
    </row>
    <row r="10634" spans="2:7" x14ac:dyDescent="0.25">
      <c r="B10634" s="45" t="s">
        <v>14114</v>
      </c>
      <c r="C10634" s="44">
        <v>2373</v>
      </c>
      <c r="D10634" s="44">
        <v>2373</v>
      </c>
      <c r="E10634" s="193" t="s">
        <v>13846</v>
      </c>
      <c r="F10634" s="45" t="s">
        <v>14114</v>
      </c>
      <c r="G10634" s="39" t="s">
        <v>190</v>
      </c>
    </row>
    <row r="10635" spans="2:7" x14ac:dyDescent="0.25">
      <c r="B10635" s="45" t="s">
        <v>14162</v>
      </c>
      <c r="C10635" s="44">
        <v>2373</v>
      </c>
      <c r="D10635" s="44">
        <v>2373</v>
      </c>
      <c r="E10635" s="193" t="s">
        <v>13846</v>
      </c>
      <c r="F10635" s="45" t="s">
        <v>14114</v>
      </c>
      <c r="G10635" s="39" t="s">
        <v>190</v>
      </c>
    </row>
    <row r="10636" spans="2:7" x14ac:dyDescent="0.25">
      <c r="B10636" s="69" t="s">
        <v>8116</v>
      </c>
      <c r="C10636" s="44">
        <v>2373</v>
      </c>
      <c r="D10636" s="44">
        <v>2373</v>
      </c>
      <c r="E10636" s="193" t="s">
        <v>13846</v>
      </c>
      <c r="F10636" s="45" t="s">
        <v>14114</v>
      </c>
      <c r="G10636" s="39" t="s">
        <v>190</v>
      </c>
    </row>
    <row r="10637" spans="2:7" x14ac:dyDescent="0.25">
      <c r="B10637" s="69" t="s">
        <v>5986</v>
      </c>
      <c r="C10637" s="44">
        <v>2373</v>
      </c>
      <c r="D10637" s="44">
        <v>2373</v>
      </c>
      <c r="E10637" s="193" t="s">
        <v>13846</v>
      </c>
      <c r="F10637" s="45" t="s">
        <v>14114</v>
      </c>
      <c r="G10637" s="39" t="s">
        <v>190</v>
      </c>
    </row>
    <row r="10638" spans="2:7" x14ac:dyDescent="0.25">
      <c r="B10638" s="69" t="s">
        <v>1055</v>
      </c>
      <c r="C10638" s="44">
        <v>2373</v>
      </c>
      <c r="D10638" s="44">
        <v>2373</v>
      </c>
      <c r="E10638" s="193" t="s">
        <v>13846</v>
      </c>
      <c r="F10638" s="45" t="s">
        <v>14114</v>
      </c>
      <c r="G10638" s="39" t="s">
        <v>190</v>
      </c>
    </row>
    <row r="10639" spans="2:7" x14ac:dyDescent="0.25">
      <c r="B10639" s="69" t="s">
        <v>20711</v>
      </c>
      <c r="C10639" s="44">
        <v>2374</v>
      </c>
      <c r="D10639" s="44">
        <v>2374</v>
      </c>
      <c r="E10639" s="193" t="s">
        <v>13847</v>
      </c>
      <c r="F10639" s="45" t="s">
        <v>14115</v>
      </c>
      <c r="G10639" s="39" t="s">
        <v>189</v>
      </c>
    </row>
    <row r="10640" spans="2:7" x14ac:dyDescent="0.25">
      <c r="B10640" s="69" t="s">
        <v>3135</v>
      </c>
      <c r="C10640" s="44">
        <v>2374</v>
      </c>
      <c r="D10640" s="44">
        <v>2374</v>
      </c>
      <c r="E10640" s="193" t="s">
        <v>13847</v>
      </c>
      <c r="F10640" s="45" t="s">
        <v>14115</v>
      </c>
      <c r="G10640" s="39" t="s">
        <v>189</v>
      </c>
    </row>
    <row r="10641" spans="2:7" x14ac:dyDescent="0.25">
      <c r="B10641" s="69" t="s">
        <v>9426</v>
      </c>
      <c r="C10641" s="44">
        <v>2374</v>
      </c>
      <c r="D10641" s="44">
        <v>2374</v>
      </c>
      <c r="E10641" s="193" t="s">
        <v>13847</v>
      </c>
      <c r="F10641" s="45" t="s">
        <v>14115</v>
      </c>
      <c r="G10641" s="39" t="s">
        <v>189</v>
      </c>
    </row>
    <row r="10642" spans="2:7" x14ac:dyDescent="0.25">
      <c r="B10642" s="45" t="s">
        <v>14163</v>
      </c>
      <c r="C10642" s="44">
        <v>2374</v>
      </c>
      <c r="D10642" s="44">
        <v>2374</v>
      </c>
      <c r="E10642" s="193" t="s">
        <v>13847</v>
      </c>
      <c r="F10642" s="45" t="s">
        <v>14115</v>
      </c>
      <c r="G10642" s="39" t="s">
        <v>189</v>
      </c>
    </row>
    <row r="10643" spans="2:7" x14ac:dyDescent="0.25">
      <c r="B10643" s="45" t="s">
        <v>14115</v>
      </c>
      <c r="C10643" s="44">
        <v>2374</v>
      </c>
      <c r="D10643" s="44">
        <v>2374</v>
      </c>
      <c r="E10643" s="193" t="s">
        <v>13847</v>
      </c>
      <c r="F10643" s="45" t="s">
        <v>14115</v>
      </c>
      <c r="G10643" s="39" t="s">
        <v>189</v>
      </c>
    </row>
    <row r="10644" spans="2:7" x14ac:dyDescent="0.25">
      <c r="B10644" s="69" t="s">
        <v>10573</v>
      </c>
      <c r="C10644" s="44">
        <v>2374</v>
      </c>
      <c r="D10644" s="44">
        <v>2374</v>
      </c>
      <c r="E10644" s="193" t="s">
        <v>13847</v>
      </c>
      <c r="F10644" s="45" t="s">
        <v>14115</v>
      </c>
      <c r="G10644" s="39" t="s">
        <v>189</v>
      </c>
    </row>
    <row r="10645" spans="2:7" x14ac:dyDescent="0.25">
      <c r="B10645" s="69" t="s">
        <v>3677</v>
      </c>
      <c r="C10645" s="44">
        <v>2374</v>
      </c>
      <c r="D10645" s="44">
        <v>2374</v>
      </c>
      <c r="E10645" s="193" t="s">
        <v>13847</v>
      </c>
      <c r="F10645" s="45" t="s">
        <v>14115</v>
      </c>
      <c r="G10645" s="39" t="s">
        <v>189</v>
      </c>
    </row>
    <row r="10646" spans="2:7" x14ac:dyDescent="0.25">
      <c r="B10646" s="69" t="s">
        <v>20660</v>
      </c>
      <c r="C10646" s="44">
        <v>2332</v>
      </c>
      <c r="D10646" s="44">
        <v>2332</v>
      </c>
      <c r="E10646" s="193" t="s">
        <v>13790</v>
      </c>
      <c r="F10646" s="45" t="s">
        <v>14102</v>
      </c>
      <c r="G10646" s="39" t="s">
        <v>4965</v>
      </c>
    </row>
    <row r="10647" spans="2:7" x14ac:dyDescent="0.25">
      <c r="B10647" s="69" t="s">
        <v>4858</v>
      </c>
      <c r="C10647" s="44">
        <v>2332</v>
      </c>
      <c r="D10647" s="44">
        <v>2332</v>
      </c>
      <c r="E10647" s="193" t="s">
        <v>13790</v>
      </c>
      <c r="F10647" s="45" t="s">
        <v>14102</v>
      </c>
      <c r="G10647" s="39" t="s">
        <v>4965</v>
      </c>
    </row>
    <row r="10648" spans="2:7" x14ac:dyDescent="0.25">
      <c r="B10648" s="69" t="s">
        <v>10343</v>
      </c>
      <c r="C10648" s="44">
        <v>2332</v>
      </c>
      <c r="D10648" s="44">
        <v>2332</v>
      </c>
      <c r="E10648" s="193" t="s">
        <v>13790</v>
      </c>
      <c r="F10648" s="45" t="s">
        <v>14102</v>
      </c>
      <c r="G10648" s="39" t="s">
        <v>4965</v>
      </c>
    </row>
    <row r="10649" spans="2:7" x14ac:dyDescent="0.25">
      <c r="B10649" s="45" t="s">
        <v>14102</v>
      </c>
      <c r="C10649" s="44">
        <v>2332</v>
      </c>
      <c r="D10649" s="44">
        <v>2332</v>
      </c>
      <c r="E10649" s="193" t="s">
        <v>13790</v>
      </c>
      <c r="F10649" s="45" t="s">
        <v>14102</v>
      </c>
      <c r="G10649" s="39" t="s">
        <v>4965</v>
      </c>
    </row>
    <row r="10650" spans="2:7" x14ac:dyDescent="0.25">
      <c r="B10650" s="45" t="s">
        <v>14151</v>
      </c>
      <c r="C10650" s="44">
        <v>2332</v>
      </c>
      <c r="D10650" s="44">
        <v>2332</v>
      </c>
      <c r="E10650" s="193" t="s">
        <v>13790</v>
      </c>
      <c r="F10650" s="45" t="s">
        <v>14102</v>
      </c>
      <c r="G10650" s="39" t="s">
        <v>4965</v>
      </c>
    </row>
    <row r="10651" spans="2:7" x14ac:dyDescent="0.25">
      <c r="B10651" s="69" t="s">
        <v>5966</v>
      </c>
      <c r="C10651" s="44">
        <v>2332</v>
      </c>
      <c r="D10651" s="44">
        <v>2332</v>
      </c>
      <c r="E10651" s="193" t="s">
        <v>13790</v>
      </c>
      <c r="F10651" s="45" t="s">
        <v>14102</v>
      </c>
      <c r="G10651" s="39" t="s">
        <v>4965</v>
      </c>
    </row>
    <row r="10652" spans="2:7" x14ac:dyDescent="0.25">
      <c r="B10652" s="69" t="s">
        <v>1045</v>
      </c>
      <c r="C10652" s="44">
        <v>2332</v>
      </c>
      <c r="D10652" s="44">
        <v>2332</v>
      </c>
      <c r="E10652" s="193" t="s">
        <v>13790</v>
      </c>
      <c r="F10652" s="45" t="s">
        <v>14102</v>
      </c>
      <c r="G10652" s="39" t="s">
        <v>4965</v>
      </c>
    </row>
    <row r="10653" spans="2:7" x14ac:dyDescent="0.25">
      <c r="B10653" s="69" t="s">
        <v>20658</v>
      </c>
      <c r="C10653" s="44">
        <v>2330</v>
      </c>
      <c r="D10653" s="44">
        <v>2330</v>
      </c>
      <c r="E10653" s="193" t="s">
        <v>13788</v>
      </c>
      <c r="F10653" s="45" t="s">
        <v>5381</v>
      </c>
      <c r="G10653" s="39" t="s">
        <v>5380</v>
      </c>
    </row>
    <row r="10654" spans="2:7" x14ac:dyDescent="0.25">
      <c r="B10654" s="69" t="s">
        <v>4856</v>
      </c>
      <c r="C10654" s="44">
        <v>2330</v>
      </c>
      <c r="D10654" s="44">
        <v>2330</v>
      </c>
      <c r="E10654" s="193" t="s">
        <v>13788</v>
      </c>
      <c r="F10654" s="45" t="s">
        <v>5381</v>
      </c>
      <c r="G10654" s="39" t="s">
        <v>5380</v>
      </c>
    </row>
    <row r="10655" spans="2:7" x14ac:dyDescent="0.25">
      <c r="B10655" s="69" t="s">
        <v>10341</v>
      </c>
      <c r="C10655" s="44">
        <v>2330</v>
      </c>
      <c r="D10655" s="44">
        <v>2330</v>
      </c>
      <c r="E10655" s="193" t="s">
        <v>13788</v>
      </c>
      <c r="F10655" s="45" t="s">
        <v>5381</v>
      </c>
      <c r="G10655" s="39" t="s">
        <v>5380</v>
      </c>
    </row>
    <row r="10656" spans="2:7" x14ac:dyDescent="0.25">
      <c r="B10656" s="69" t="s">
        <v>8240</v>
      </c>
      <c r="C10656" s="44">
        <v>2330</v>
      </c>
      <c r="D10656" s="44">
        <v>2330</v>
      </c>
      <c r="E10656" s="193" t="s">
        <v>13788</v>
      </c>
      <c r="F10656" s="45" t="s">
        <v>5381</v>
      </c>
      <c r="G10656" s="39" t="s">
        <v>5380</v>
      </c>
    </row>
    <row r="10657" spans="2:7" x14ac:dyDescent="0.25">
      <c r="B10657" s="69" t="s">
        <v>5598</v>
      </c>
      <c r="C10657" s="44">
        <v>2330</v>
      </c>
      <c r="D10657" s="44">
        <v>2330</v>
      </c>
      <c r="E10657" s="193" t="s">
        <v>13788</v>
      </c>
      <c r="F10657" s="45" t="s">
        <v>5381</v>
      </c>
      <c r="G10657" s="39" t="s">
        <v>5380</v>
      </c>
    </row>
    <row r="10658" spans="2:7" x14ac:dyDescent="0.25">
      <c r="B10658" s="69" t="s">
        <v>20655</v>
      </c>
      <c r="C10658" s="44">
        <v>2327</v>
      </c>
      <c r="D10658" s="44">
        <v>2327</v>
      </c>
      <c r="E10658" s="193" t="s">
        <v>13785</v>
      </c>
      <c r="F10658" s="45" t="s">
        <v>5383</v>
      </c>
      <c r="G10658" s="39" t="s">
        <v>5382</v>
      </c>
    </row>
    <row r="10659" spans="2:7" x14ac:dyDescent="0.25">
      <c r="B10659" s="69" t="s">
        <v>4853</v>
      </c>
      <c r="C10659" s="44">
        <v>2327</v>
      </c>
      <c r="D10659" s="44">
        <v>2327</v>
      </c>
      <c r="E10659" s="193" t="s">
        <v>13785</v>
      </c>
      <c r="F10659" s="45" t="s">
        <v>5383</v>
      </c>
      <c r="G10659" s="39" t="s">
        <v>5382</v>
      </c>
    </row>
    <row r="10660" spans="2:7" x14ac:dyDescent="0.25">
      <c r="B10660" s="69" t="s">
        <v>10338</v>
      </c>
      <c r="C10660" s="44">
        <v>2327</v>
      </c>
      <c r="D10660" s="44">
        <v>2327</v>
      </c>
      <c r="E10660" s="193" t="s">
        <v>13785</v>
      </c>
      <c r="F10660" s="45" t="s">
        <v>5383</v>
      </c>
      <c r="G10660" s="39" t="s">
        <v>5382</v>
      </c>
    </row>
    <row r="10661" spans="2:7" x14ac:dyDescent="0.25">
      <c r="B10661" s="69" t="s">
        <v>8178</v>
      </c>
      <c r="C10661" s="44">
        <v>2327</v>
      </c>
      <c r="D10661" s="44">
        <v>2327</v>
      </c>
      <c r="E10661" s="193" t="s">
        <v>13785</v>
      </c>
      <c r="F10661" s="45" t="s">
        <v>5383</v>
      </c>
      <c r="G10661" s="39" t="s">
        <v>5382</v>
      </c>
    </row>
    <row r="10662" spans="2:7" x14ac:dyDescent="0.25">
      <c r="B10662" s="69" t="s">
        <v>9947</v>
      </c>
      <c r="C10662" s="44">
        <v>2327</v>
      </c>
      <c r="D10662" s="44">
        <v>2327</v>
      </c>
      <c r="E10662" s="193" t="s">
        <v>13785</v>
      </c>
      <c r="F10662" s="45" t="s">
        <v>5383</v>
      </c>
      <c r="G10662" s="39" t="s">
        <v>5382</v>
      </c>
    </row>
    <row r="10663" spans="2:7" x14ac:dyDescent="0.25">
      <c r="B10663" s="69" t="s">
        <v>20654</v>
      </c>
      <c r="C10663" s="44">
        <v>2326</v>
      </c>
      <c r="D10663" s="44">
        <v>2326</v>
      </c>
      <c r="E10663" s="193" t="s">
        <v>13784</v>
      </c>
      <c r="F10663" s="45" t="s">
        <v>5385</v>
      </c>
      <c r="G10663" s="39" t="s">
        <v>5384</v>
      </c>
    </row>
    <row r="10664" spans="2:7" x14ac:dyDescent="0.25">
      <c r="B10664" s="69" t="s">
        <v>4852</v>
      </c>
      <c r="C10664" s="44">
        <v>2326</v>
      </c>
      <c r="D10664" s="44">
        <v>2326</v>
      </c>
      <c r="E10664" s="193" t="s">
        <v>13784</v>
      </c>
      <c r="F10664" s="45" t="s">
        <v>5385</v>
      </c>
      <c r="G10664" s="39" t="s">
        <v>5384</v>
      </c>
    </row>
    <row r="10665" spans="2:7" x14ac:dyDescent="0.25">
      <c r="B10665" s="69" t="s">
        <v>11620</v>
      </c>
      <c r="C10665" s="44">
        <v>2326</v>
      </c>
      <c r="D10665" s="44">
        <v>2326</v>
      </c>
      <c r="E10665" s="193" t="s">
        <v>13784</v>
      </c>
      <c r="F10665" s="45" t="s">
        <v>5385</v>
      </c>
      <c r="G10665" s="39" t="s">
        <v>5384</v>
      </c>
    </row>
    <row r="10666" spans="2:7" x14ac:dyDescent="0.25">
      <c r="B10666" s="69" t="s">
        <v>11621</v>
      </c>
      <c r="C10666" s="44">
        <v>2326</v>
      </c>
      <c r="D10666" s="44">
        <v>2326</v>
      </c>
      <c r="E10666" s="193" t="s">
        <v>13784</v>
      </c>
      <c r="F10666" s="45" t="s">
        <v>5385</v>
      </c>
      <c r="G10666" s="39" t="s">
        <v>5384</v>
      </c>
    </row>
    <row r="10667" spans="2:7" x14ac:dyDescent="0.25">
      <c r="B10667" s="69" t="s">
        <v>10337</v>
      </c>
      <c r="C10667" s="44">
        <v>2326</v>
      </c>
      <c r="D10667" s="44">
        <v>2326</v>
      </c>
      <c r="E10667" s="193" t="s">
        <v>13784</v>
      </c>
      <c r="F10667" s="45" t="s">
        <v>5385</v>
      </c>
      <c r="G10667" s="39" t="s">
        <v>5384</v>
      </c>
    </row>
    <row r="10668" spans="2:7" x14ac:dyDescent="0.25">
      <c r="B10668" s="69" t="s">
        <v>11622</v>
      </c>
      <c r="C10668" s="44">
        <v>2326</v>
      </c>
      <c r="D10668" s="44">
        <v>2326</v>
      </c>
      <c r="E10668" s="193" t="s">
        <v>13784</v>
      </c>
      <c r="F10668" s="45" t="s">
        <v>5385</v>
      </c>
      <c r="G10668" s="39" t="s">
        <v>5384</v>
      </c>
    </row>
    <row r="10669" spans="2:7" x14ac:dyDescent="0.25">
      <c r="B10669" s="69" t="s">
        <v>7185</v>
      </c>
      <c r="C10669" s="44">
        <v>2326</v>
      </c>
      <c r="D10669" s="44">
        <v>2326</v>
      </c>
      <c r="E10669" s="193" t="s">
        <v>13784</v>
      </c>
      <c r="F10669" s="45" t="s">
        <v>5385</v>
      </c>
      <c r="G10669" s="39" t="s">
        <v>5384</v>
      </c>
    </row>
    <row r="10670" spans="2:7" x14ac:dyDescent="0.25">
      <c r="B10670" s="69" t="s">
        <v>11623</v>
      </c>
      <c r="C10670" s="44">
        <v>2326</v>
      </c>
      <c r="D10670" s="44">
        <v>2326</v>
      </c>
      <c r="E10670" s="193" t="s">
        <v>13784</v>
      </c>
      <c r="F10670" s="45" t="s">
        <v>5385</v>
      </c>
      <c r="G10670" s="39" t="s">
        <v>5384</v>
      </c>
    </row>
    <row r="10671" spans="2:7" x14ac:dyDescent="0.25">
      <c r="B10671" s="69" t="s">
        <v>10811</v>
      </c>
      <c r="C10671" s="44">
        <v>2326</v>
      </c>
      <c r="D10671" s="44">
        <v>2326</v>
      </c>
      <c r="E10671" s="193" t="s">
        <v>13784</v>
      </c>
      <c r="F10671" s="45" t="s">
        <v>5385</v>
      </c>
      <c r="G10671" s="39" t="s">
        <v>5384</v>
      </c>
    </row>
    <row r="10672" spans="2:7" x14ac:dyDescent="0.25">
      <c r="B10672" s="69" t="s">
        <v>9952</v>
      </c>
      <c r="C10672" s="44">
        <v>2326</v>
      </c>
      <c r="D10672" s="44">
        <v>2326</v>
      </c>
      <c r="E10672" s="193" t="s">
        <v>13784</v>
      </c>
      <c r="F10672" s="45" t="s">
        <v>5385</v>
      </c>
      <c r="G10672" s="39" t="s">
        <v>5384</v>
      </c>
    </row>
    <row r="10673" spans="2:7" x14ac:dyDescent="0.25">
      <c r="B10673" s="69" t="s">
        <v>20661</v>
      </c>
      <c r="C10673" s="44">
        <v>2333</v>
      </c>
      <c r="D10673" s="44">
        <v>2333</v>
      </c>
      <c r="E10673" s="193" t="s">
        <v>13791</v>
      </c>
      <c r="F10673" s="45" t="s">
        <v>5377</v>
      </c>
      <c r="G10673" s="39" t="s">
        <v>5376</v>
      </c>
    </row>
    <row r="10674" spans="2:7" x14ac:dyDescent="0.25">
      <c r="B10674" s="69" t="s">
        <v>9385</v>
      </c>
      <c r="C10674" s="44">
        <v>2333</v>
      </c>
      <c r="D10674" s="44">
        <v>2333</v>
      </c>
      <c r="E10674" s="193" t="s">
        <v>13791</v>
      </c>
      <c r="F10674" s="45" t="s">
        <v>5377</v>
      </c>
      <c r="G10674" s="39" t="s">
        <v>5376</v>
      </c>
    </row>
    <row r="10675" spans="2:7" x14ac:dyDescent="0.25">
      <c r="B10675" s="69" t="s">
        <v>10344</v>
      </c>
      <c r="C10675" s="44">
        <v>2333</v>
      </c>
      <c r="D10675" s="44">
        <v>2333</v>
      </c>
      <c r="E10675" s="193" t="s">
        <v>13791</v>
      </c>
      <c r="F10675" s="45" t="s">
        <v>5377</v>
      </c>
      <c r="G10675" s="39" t="s">
        <v>5376</v>
      </c>
    </row>
    <row r="10676" spans="2:7" x14ac:dyDescent="0.25">
      <c r="B10676" s="69" t="s">
        <v>7037</v>
      </c>
      <c r="C10676" s="44">
        <v>2333</v>
      </c>
      <c r="D10676" s="44">
        <v>2333</v>
      </c>
      <c r="E10676" s="193" t="s">
        <v>13791</v>
      </c>
      <c r="F10676" s="45" t="s">
        <v>5377</v>
      </c>
      <c r="G10676" s="39" t="s">
        <v>5376</v>
      </c>
    </row>
    <row r="10677" spans="2:7" x14ac:dyDescent="0.25">
      <c r="B10677" s="69" t="s">
        <v>9458</v>
      </c>
      <c r="C10677" s="44">
        <v>2333</v>
      </c>
      <c r="D10677" s="44">
        <v>2333</v>
      </c>
      <c r="E10677" s="193" t="s">
        <v>13791</v>
      </c>
      <c r="F10677" s="45" t="s">
        <v>5377</v>
      </c>
      <c r="G10677" s="39" t="s">
        <v>5376</v>
      </c>
    </row>
    <row r="10678" spans="2:7" x14ac:dyDescent="0.25">
      <c r="B10678" s="69" t="s">
        <v>4018</v>
      </c>
      <c r="C10678" s="44">
        <v>2333</v>
      </c>
      <c r="D10678" s="44">
        <v>2333</v>
      </c>
      <c r="E10678" s="193" t="s">
        <v>13791</v>
      </c>
      <c r="F10678" s="45" t="s">
        <v>5377</v>
      </c>
      <c r="G10678" s="39" t="s">
        <v>5376</v>
      </c>
    </row>
    <row r="10679" spans="2:7" x14ac:dyDescent="0.25">
      <c r="B10679" s="69" t="s">
        <v>20662</v>
      </c>
      <c r="C10679" s="44">
        <v>2334</v>
      </c>
      <c r="D10679" s="44">
        <v>2334</v>
      </c>
      <c r="E10679" s="193" t="s">
        <v>13792</v>
      </c>
      <c r="F10679" s="45" t="s">
        <v>5375</v>
      </c>
      <c r="G10679" s="39" t="s">
        <v>5374</v>
      </c>
    </row>
    <row r="10680" spans="2:7" x14ac:dyDescent="0.25">
      <c r="B10680" s="69" t="s">
        <v>9386</v>
      </c>
      <c r="C10680" s="44">
        <v>2334</v>
      </c>
      <c r="D10680" s="44">
        <v>2334</v>
      </c>
      <c r="E10680" s="193" t="s">
        <v>13792</v>
      </c>
      <c r="F10680" s="45" t="s">
        <v>5375</v>
      </c>
      <c r="G10680" s="39" t="s">
        <v>5374</v>
      </c>
    </row>
    <row r="10681" spans="2:7" x14ac:dyDescent="0.25">
      <c r="B10681" s="69" t="s">
        <v>15016</v>
      </c>
      <c r="C10681" s="44">
        <v>2334</v>
      </c>
      <c r="D10681" s="44">
        <v>2334</v>
      </c>
      <c r="E10681" s="193" t="s">
        <v>13792</v>
      </c>
      <c r="F10681" s="45" t="s">
        <v>5375</v>
      </c>
      <c r="G10681" s="39" t="s">
        <v>5374</v>
      </c>
    </row>
    <row r="10682" spans="2:7" x14ac:dyDescent="0.25">
      <c r="B10682" s="69" t="s">
        <v>10720</v>
      </c>
      <c r="C10682" s="44">
        <v>2334</v>
      </c>
      <c r="D10682" s="44">
        <v>2334</v>
      </c>
      <c r="E10682" s="193" t="s">
        <v>13792</v>
      </c>
      <c r="F10682" s="45" t="s">
        <v>5375</v>
      </c>
      <c r="G10682" s="39" t="s">
        <v>5374</v>
      </c>
    </row>
    <row r="10683" spans="2:7" x14ac:dyDescent="0.25">
      <c r="B10683" s="69" t="s">
        <v>3292</v>
      </c>
      <c r="C10683" s="44">
        <v>2334</v>
      </c>
      <c r="D10683" s="44">
        <v>2334</v>
      </c>
      <c r="E10683" s="193" t="s">
        <v>13792</v>
      </c>
      <c r="F10683" s="45" t="s">
        <v>5375</v>
      </c>
      <c r="G10683" s="39" t="s">
        <v>5374</v>
      </c>
    </row>
    <row r="10684" spans="2:7" x14ac:dyDescent="0.25">
      <c r="B10684" s="69" t="s">
        <v>10575</v>
      </c>
      <c r="C10684" s="44">
        <v>2334</v>
      </c>
      <c r="D10684" s="44">
        <v>2334</v>
      </c>
      <c r="E10684" s="193" t="s">
        <v>13792</v>
      </c>
      <c r="F10684" s="45" t="s">
        <v>5375</v>
      </c>
      <c r="G10684" s="39" t="s">
        <v>5374</v>
      </c>
    </row>
    <row r="10685" spans="2:7" x14ac:dyDescent="0.25">
      <c r="B10685" s="69" t="s">
        <v>20659</v>
      </c>
      <c r="C10685" s="44">
        <v>2331</v>
      </c>
      <c r="D10685" s="44">
        <v>2331</v>
      </c>
      <c r="E10685" s="193" t="s">
        <v>13789</v>
      </c>
      <c r="F10685" s="45" t="s">
        <v>5379</v>
      </c>
      <c r="G10685" s="39" t="s">
        <v>5378</v>
      </c>
    </row>
    <row r="10686" spans="2:7" x14ac:dyDescent="0.25">
      <c r="B10686" s="69" t="s">
        <v>4857</v>
      </c>
      <c r="C10686" s="44">
        <v>2331</v>
      </c>
      <c r="D10686" s="44">
        <v>2331</v>
      </c>
      <c r="E10686" s="193" t="s">
        <v>13789</v>
      </c>
      <c r="F10686" s="45" t="s">
        <v>5379</v>
      </c>
      <c r="G10686" s="39" t="s">
        <v>5378</v>
      </c>
    </row>
    <row r="10687" spans="2:7" x14ac:dyDescent="0.25">
      <c r="B10687" s="69" t="s">
        <v>10342</v>
      </c>
      <c r="C10687" s="44">
        <v>2331</v>
      </c>
      <c r="D10687" s="44">
        <v>2331</v>
      </c>
      <c r="E10687" s="193" t="s">
        <v>13789</v>
      </c>
      <c r="F10687" s="45" t="s">
        <v>5379</v>
      </c>
      <c r="G10687" s="39" t="s">
        <v>5378</v>
      </c>
    </row>
    <row r="10688" spans="2:7" x14ac:dyDescent="0.25">
      <c r="B10688" s="69" t="s">
        <v>5490</v>
      </c>
      <c r="C10688" s="44">
        <v>2331</v>
      </c>
      <c r="D10688" s="44">
        <v>2331</v>
      </c>
      <c r="E10688" s="193" t="s">
        <v>13789</v>
      </c>
      <c r="F10688" s="45" t="s">
        <v>5379</v>
      </c>
      <c r="G10688" s="39" t="s">
        <v>5378</v>
      </c>
    </row>
    <row r="10689" spans="2:7" x14ac:dyDescent="0.25">
      <c r="B10689" s="69" t="s">
        <v>10750</v>
      </c>
      <c r="C10689" s="44">
        <v>2331</v>
      </c>
      <c r="D10689" s="44">
        <v>2331</v>
      </c>
      <c r="E10689" s="193" t="s">
        <v>13789</v>
      </c>
      <c r="F10689" s="45" t="s">
        <v>5379</v>
      </c>
      <c r="G10689" s="39" t="s">
        <v>5378</v>
      </c>
    </row>
    <row r="10690" spans="2:7" x14ac:dyDescent="0.25">
      <c r="B10690" s="69" t="s">
        <v>20663</v>
      </c>
      <c r="C10690" s="44">
        <v>2335</v>
      </c>
      <c r="D10690" s="44">
        <v>2335</v>
      </c>
      <c r="E10690" s="193" t="s">
        <v>13793</v>
      </c>
      <c r="F10690" s="45" t="s">
        <v>5373</v>
      </c>
      <c r="G10690" s="39" t="s">
        <v>5372</v>
      </c>
    </row>
    <row r="10691" spans="2:7" x14ac:dyDescent="0.25">
      <c r="B10691" s="69" t="s">
        <v>9387</v>
      </c>
      <c r="C10691" s="44">
        <v>2335</v>
      </c>
      <c r="D10691" s="44">
        <v>2335</v>
      </c>
      <c r="E10691" s="193" t="s">
        <v>13793</v>
      </c>
      <c r="F10691" s="45" t="s">
        <v>5373</v>
      </c>
      <c r="G10691" s="39" t="s">
        <v>5372</v>
      </c>
    </row>
    <row r="10692" spans="2:7" x14ac:dyDescent="0.25">
      <c r="B10692" s="69" t="s">
        <v>10345</v>
      </c>
      <c r="C10692" s="44">
        <v>2335</v>
      </c>
      <c r="D10692" s="44">
        <v>2335</v>
      </c>
      <c r="E10692" s="193" t="s">
        <v>13793</v>
      </c>
      <c r="F10692" s="45" t="s">
        <v>5373</v>
      </c>
      <c r="G10692" s="39" t="s">
        <v>5372</v>
      </c>
    </row>
    <row r="10693" spans="2:7" x14ac:dyDescent="0.25">
      <c r="B10693" s="69" t="s">
        <v>3725</v>
      </c>
      <c r="C10693" s="44">
        <v>2335</v>
      </c>
      <c r="D10693" s="44">
        <v>2335</v>
      </c>
      <c r="E10693" s="193" t="s">
        <v>13793</v>
      </c>
      <c r="F10693" s="45" t="s">
        <v>5373</v>
      </c>
      <c r="G10693" s="39" t="s">
        <v>5372</v>
      </c>
    </row>
    <row r="10694" spans="2:7" x14ac:dyDescent="0.25">
      <c r="B10694" s="69" t="s">
        <v>7177</v>
      </c>
      <c r="C10694" s="44">
        <v>2335</v>
      </c>
      <c r="D10694" s="44">
        <v>2335</v>
      </c>
      <c r="E10694" s="193" t="s">
        <v>13793</v>
      </c>
      <c r="F10694" s="45" t="s">
        <v>5373</v>
      </c>
      <c r="G10694" s="39" t="s">
        <v>5372</v>
      </c>
    </row>
    <row r="10695" spans="2:7" x14ac:dyDescent="0.25">
      <c r="B10695" s="69" t="s">
        <v>20653</v>
      </c>
      <c r="C10695" s="44">
        <v>2325</v>
      </c>
      <c r="D10695" s="44">
        <v>2325</v>
      </c>
      <c r="E10695" s="193" t="s">
        <v>13783</v>
      </c>
      <c r="F10695" s="45" t="s">
        <v>5387</v>
      </c>
      <c r="G10695" s="39" t="s">
        <v>5386</v>
      </c>
    </row>
    <row r="10696" spans="2:7" x14ac:dyDescent="0.25">
      <c r="B10696" s="69" t="s">
        <v>4851</v>
      </c>
      <c r="C10696" s="44">
        <v>2325</v>
      </c>
      <c r="D10696" s="44">
        <v>2325</v>
      </c>
      <c r="E10696" s="193" t="s">
        <v>13783</v>
      </c>
      <c r="F10696" s="45" t="s">
        <v>5387</v>
      </c>
      <c r="G10696" s="39" t="s">
        <v>5386</v>
      </c>
    </row>
    <row r="10697" spans="2:7" x14ac:dyDescent="0.25">
      <c r="B10697" s="69" t="s">
        <v>10336</v>
      </c>
      <c r="C10697" s="44">
        <v>2325</v>
      </c>
      <c r="D10697" s="44">
        <v>2325</v>
      </c>
      <c r="E10697" s="193" t="s">
        <v>13783</v>
      </c>
      <c r="F10697" s="45" t="s">
        <v>5387</v>
      </c>
      <c r="G10697" s="39" t="s">
        <v>5386</v>
      </c>
    </row>
    <row r="10698" spans="2:7" x14ac:dyDescent="0.25">
      <c r="B10698" s="69" t="s">
        <v>5533</v>
      </c>
      <c r="C10698" s="44">
        <v>2325</v>
      </c>
      <c r="D10698" s="44">
        <v>2325</v>
      </c>
      <c r="E10698" s="193" t="s">
        <v>13783</v>
      </c>
      <c r="F10698" s="45" t="s">
        <v>5387</v>
      </c>
      <c r="G10698" s="39" t="s">
        <v>5386</v>
      </c>
    </row>
    <row r="10699" spans="2:7" x14ac:dyDescent="0.25">
      <c r="B10699" s="69" t="s">
        <v>8201</v>
      </c>
      <c r="C10699" s="44">
        <v>2325</v>
      </c>
      <c r="D10699" s="44">
        <v>2325</v>
      </c>
      <c r="E10699" s="193" t="s">
        <v>13783</v>
      </c>
      <c r="F10699" s="45" t="s">
        <v>5387</v>
      </c>
      <c r="G10699" s="39" t="s">
        <v>5386</v>
      </c>
    </row>
    <row r="10700" spans="2:7" x14ac:dyDescent="0.25">
      <c r="B10700" s="69" t="s">
        <v>20649</v>
      </c>
      <c r="C10700" s="44">
        <v>2321</v>
      </c>
      <c r="D10700" s="44">
        <v>2321</v>
      </c>
      <c r="E10700" s="193" t="s">
        <v>13779</v>
      </c>
      <c r="F10700" s="45" t="s">
        <v>5393</v>
      </c>
      <c r="G10700" s="39" t="s">
        <v>5392</v>
      </c>
    </row>
    <row r="10701" spans="2:7" x14ac:dyDescent="0.25">
      <c r="B10701" s="69" t="s">
        <v>4848</v>
      </c>
      <c r="C10701" s="44">
        <v>2321</v>
      </c>
      <c r="D10701" s="44">
        <v>2321</v>
      </c>
      <c r="E10701" s="193" t="s">
        <v>13779</v>
      </c>
      <c r="F10701" s="45" t="s">
        <v>5393</v>
      </c>
      <c r="G10701" s="39" t="s">
        <v>5392</v>
      </c>
    </row>
    <row r="10702" spans="2:7" x14ac:dyDescent="0.25">
      <c r="B10702" s="69" t="s">
        <v>10333</v>
      </c>
      <c r="C10702" s="44">
        <v>2321</v>
      </c>
      <c r="D10702" s="44">
        <v>2321</v>
      </c>
      <c r="E10702" s="193" t="s">
        <v>13779</v>
      </c>
      <c r="F10702" s="45" t="s">
        <v>5393</v>
      </c>
      <c r="G10702" s="39" t="s">
        <v>5392</v>
      </c>
    </row>
    <row r="10703" spans="2:7" x14ac:dyDescent="0.25">
      <c r="B10703" s="69" t="s">
        <v>4009</v>
      </c>
      <c r="C10703" s="44">
        <v>2321</v>
      </c>
      <c r="D10703" s="44">
        <v>2321</v>
      </c>
      <c r="E10703" s="193" t="s">
        <v>13779</v>
      </c>
      <c r="F10703" s="45" t="s">
        <v>5393</v>
      </c>
      <c r="G10703" s="39" t="s">
        <v>5392</v>
      </c>
    </row>
    <row r="10704" spans="2:7" x14ac:dyDescent="0.25">
      <c r="B10704" s="69" t="s">
        <v>8210</v>
      </c>
      <c r="C10704" s="44">
        <v>2321</v>
      </c>
      <c r="D10704" s="44">
        <v>2321</v>
      </c>
      <c r="E10704" s="193" t="s">
        <v>13779</v>
      </c>
      <c r="F10704" s="45" t="s">
        <v>5393</v>
      </c>
      <c r="G10704" s="39" t="s">
        <v>5392</v>
      </c>
    </row>
    <row r="10705" spans="2:7" x14ac:dyDescent="0.25">
      <c r="B10705" s="69" t="s">
        <v>5544</v>
      </c>
      <c r="C10705" s="44">
        <v>2321</v>
      </c>
      <c r="D10705" s="44">
        <v>2321</v>
      </c>
      <c r="E10705" s="193" t="s">
        <v>13779</v>
      </c>
      <c r="F10705" s="45" t="s">
        <v>5393</v>
      </c>
      <c r="G10705" s="39" t="s">
        <v>5392</v>
      </c>
    </row>
    <row r="10706" spans="2:7" x14ac:dyDescent="0.25">
      <c r="B10706" s="69" t="s">
        <v>20650</v>
      </c>
      <c r="C10706" s="44">
        <v>2322</v>
      </c>
      <c r="D10706" s="44">
        <v>2322</v>
      </c>
      <c r="E10706" s="193" t="s">
        <v>13780</v>
      </c>
      <c r="F10706" s="45" t="s">
        <v>5391</v>
      </c>
      <c r="G10706" s="39" t="s">
        <v>5390</v>
      </c>
    </row>
    <row r="10707" spans="2:7" x14ac:dyDescent="0.25">
      <c r="B10707" s="69" t="s">
        <v>4849</v>
      </c>
      <c r="C10707" s="44">
        <v>2322</v>
      </c>
      <c r="D10707" s="44">
        <v>2322</v>
      </c>
      <c r="E10707" s="193" t="s">
        <v>13780</v>
      </c>
      <c r="F10707" s="45" t="s">
        <v>5391</v>
      </c>
      <c r="G10707" s="39" t="s">
        <v>5390</v>
      </c>
    </row>
    <row r="10708" spans="2:7" x14ac:dyDescent="0.25">
      <c r="B10708" s="69" t="s">
        <v>10334</v>
      </c>
      <c r="C10708" s="44">
        <v>2322</v>
      </c>
      <c r="D10708" s="44">
        <v>2322</v>
      </c>
      <c r="E10708" s="193" t="s">
        <v>13780</v>
      </c>
      <c r="F10708" s="45" t="s">
        <v>5391</v>
      </c>
      <c r="G10708" s="39" t="s">
        <v>5390</v>
      </c>
    </row>
    <row r="10709" spans="2:7" x14ac:dyDescent="0.25">
      <c r="B10709" s="69" t="s">
        <v>3536</v>
      </c>
      <c r="C10709" s="44">
        <v>2322</v>
      </c>
      <c r="D10709" s="44">
        <v>2322</v>
      </c>
      <c r="E10709" s="193" t="s">
        <v>13780</v>
      </c>
      <c r="F10709" s="45" t="s">
        <v>5391</v>
      </c>
      <c r="G10709" s="39" t="s">
        <v>5390</v>
      </c>
    </row>
    <row r="10710" spans="2:7" x14ac:dyDescent="0.25">
      <c r="B10710" s="69" t="s">
        <v>10197</v>
      </c>
      <c r="C10710" s="44">
        <v>2322</v>
      </c>
      <c r="D10710" s="44">
        <v>2322</v>
      </c>
      <c r="E10710" s="193" t="s">
        <v>13780</v>
      </c>
      <c r="F10710" s="45" t="s">
        <v>5391</v>
      </c>
      <c r="G10710" s="39" t="s">
        <v>5390</v>
      </c>
    </row>
    <row r="10711" spans="2:7" x14ac:dyDescent="0.25">
      <c r="B10711" s="69" t="s">
        <v>20651</v>
      </c>
      <c r="C10711" s="44">
        <v>2323</v>
      </c>
      <c r="D10711" s="44">
        <v>2323</v>
      </c>
      <c r="E10711" s="193" t="s">
        <v>13781</v>
      </c>
      <c r="F10711" s="45" t="s">
        <v>5389</v>
      </c>
      <c r="G10711" s="39" t="s">
        <v>5388</v>
      </c>
    </row>
    <row r="10712" spans="2:7" x14ac:dyDescent="0.25">
      <c r="B10712" s="69" t="s">
        <v>4850</v>
      </c>
      <c r="C10712" s="44">
        <v>2323</v>
      </c>
      <c r="D10712" s="44">
        <v>2323</v>
      </c>
      <c r="E10712" s="193" t="s">
        <v>13781</v>
      </c>
      <c r="F10712" s="45" t="s">
        <v>5389</v>
      </c>
      <c r="G10712" s="39" t="s">
        <v>5388</v>
      </c>
    </row>
    <row r="10713" spans="2:7" x14ac:dyDescent="0.25">
      <c r="B10713" s="69" t="s">
        <v>10335</v>
      </c>
      <c r="C10713" s="44">
        <v>2323</v>
      </c>
      <c r="D10713" s="44">
        <v>2323</v>
      </c>
      <c r="E10713" s="193" t="s">
        <v>13781</v>
      </c>
      <c r="F10713" s="45" t="s">
        <v>5389</v>
      </c>
      <c r="G10713" s="39" t="s">
        <v>5388</v>
      </c>
    </row>
    <row r="10714" spans="2:7" x14ac:dyDescent="0.25">
      <c r="B10714" s="69" t="s">
        <v>10541</v>
      </c>
      <c r="C10714" s="44">
        <v>2323</v>
      </c>
      <c r="D10714" s="44">
        <v>2323</v>
      </c>
      <c r="E10714" s="193" t="s">
        <v>13781</v>
      </c>
      <c r="F10714" s="45" t="s">
        <v>5389</v>
      </c>
      <c r="G10714" s="39" t="s">
        <v>5388</v>
      </c>
    </row>
    <row r="10715" spans="2:7" x14ac:dyDescent="0.25">
      <c r="B10715" s="69" t="s">
        <v>10710</v>
      </c>
      <c r="C10715" s="44">
        <v>2323</v>
      </c>
      <c r="D10715" s="44">
        <v>2323</v>
      </c>
      <c r="E10715" s="193" t="s">
        <v>13781</v>
      </c>
      <c r="F10715" s="45" t="s">
        <v>5389</v>
      </c>
      <c r="G10715" s="39" t="s">
        <v>5388</v>
      </c>
    </row>
    <row r="10716" spans="2:7" x14ac:dyDescent="0.25">
      <c r="B10716" s="69" t="s">
        <v>20657</v>
      </c>
      <c r="C10716" s="44">
        <v>2329</v>
      </c>
      <c r="D10716" s="44">
        <v>2329</v>
      </c>
      <c r="E10716" s="193" t="s">
        <v>13787</v>
      </c>
      <c r="F10716" s="45" t="s">
        <v>4963</v>
      </c>
      <c r="G10716" s="39" t="s">
        <v>4964</v>
      </c>
    </row>
    <row r="10717" spans="2:7" x14ac:dyDescent="0.25">
      <c r="B10717" s="69" t="s">
        <v>4855</v>
      </c>
      <c r="C10717" s="44">
        <v>2329</v>
      </c>
      <c r="D10717" s="44">
        <v>2329</v>
      </c>
      <c r="E10717" s="193" t="s">
        <v>13787</v>
      </c>
      <c r="F10717" s="45" t="s">
        <v>4963</v>
      </c>
      <c r="G10717" s="39" t="s">
        <v>4964</v>
      </c>
    </row>
    <row r="10718" spans="2:7" x14ac:dyDescent="0.25">
      <c r="B10718" s="69" t="s">
        <v>11624</v>
      </c>
      <c r="C10718" s="44">
        <v>2329</v>
      </c>
      <c r="D10718" s="44">
        <v>2329</v>
      </c>
      <c r="E10718" s="193" t="s">
        <v>13787</v>
      </c>
      <c r="F10718" s="45" t="s">
        <v>4963</v>
      </c>
      <c r="G10718" s="39" t="s">
        <v>4964</v>
      </c>
    </row>
    <row r="10719" spans="2:7" x14ac:dyDescent="0.25">
      <c r="B10719" s="69" t="s">
        <v>10340</v>
      </c>
      <c r="C10719" s="44">
        <v>2329</v>
      </c>
      <c r="D10719" s="44">
        <v>2329</v>
      </c>
      <c r="E10719" s="193" t="s">
        <v>13787</v>
      </c>
      <c r="F10719" s="45" t="s">
        <v>4963</v>
      </c>
      <c r="G10719" s="39" t="s">
        <v>4964</v>
      </c>
    </row>
    <row r="10720" spans="2:7" x14ac:dyDescent="0.25">
      <c r="B10720" s="69" t="s">
        <v>11625</v>
      </c>
      <c r="C10720" s="44">
        <v>2329</v>
      </c>
      <c r="D10720" s="44">
        <v>2329</v>
      </c>
      <c r="E10720" s="193" t="s">
        <v>13787</v>
      </c>
      <c r="F10720" s="45" t="s">
        <v>4963</v>
      </c>
      <c r="G10720" s="39" t="s">
        <v>4964</v>
      </c>
    </row>
    <row r="10721" spans="2:7" x14ac:dyDescent="0.25">
      <c r="B10721" s="69" t="s">
        <v>6771</v>
      </c>
      <c r="C10721" s="44">
        <v>2329</v>
      </c>
      <c r="D10721" s="44">
        <v>2329</v>
      </c>
      <c r="E10721" s="193" t="s">
        <v>13787</v>
      </c>
      <c r="F10721" s="45" t="s">
        <v>4963</v>
      </c>
      <c r="G10721" s="39" t="s">
        <v>4964</v>
      </c>
    </row>
    <row r="10722" spans="2:7" x14ac:dyDescent="0.25">
      <c r="B10722" s="69" t="s">
        <v>11626</v>
      </c>
      <c r="C10722" s="44">
        <v>2329</v>
      </c>
      <c r="D10722" s="44">
        <v>2329</v>
      </c>
      <c r="E10722" s="193" t="s">
        <v>13787</v>
      </c>
      <c r="F10722" s="45" t="s">
        <v>4963</v>
      </c>
      <c r="G10722" s="39" t="s">
        <v>4964</v>
      </c>
    </row>
    <row r="10723" spans="2:7" x14ac:dyDescent="0.25">
      <c r="B10723" s="69" t="s">
        <v>9974</v>
      </c>
      <c r="C10723" s="44">
        <v>2329</v>
      </c>
      <c r="D10723" s="44">
        <v>2329</v>
      </c>
      <c r="E10723" s="193" t="s">
        <v>13787</v>
      </c>
      <c r="F10723" s="45" t="s">
        <v>4963</v>
      </c>
      <c r="G10723" s="39" t="s">
        <v>4964</v>
      </c>
    </row>
    <row r="10724" spans="2:7" x14ac:dyDescent="0.25">
      <c r="B10724" s="69" t="s">
        <v>20656</v>
      </c>
      <c r="C10724" s="44">
        <v>2328</v>
      </c>
      <c r="D10724" s="44">
        <v>2328</v>
      </c>
      <c r="E10724" s="193" t="s">
        <v>13786</v>
      </c>
      <c r="F10724" s="45" t="s">
        <v>8366</v>
      </c>
      <c r="G10724" s="39" t="s">
        <v>8367</v>
      </c>
    </row>
    <row r="10725" spans="2:7" x14ac:dyDescent="0.25">
      <c r="B10725" s="69" t="s">
        <v>4854</v>
      </c>
      <c r="C10725" s="44">
        <v>2328</v>
      </c>
      <c r="D10725" s="44">
        <v>2328</v>
      </c>
      <c r="E10725" s="193" t="s">
        <v>13786</v>
      </c>
      <c r="F10725" s="45" t="s">
        <v>8366</v>
      </c>
      <c r="G10725" s="39" t="s">
        <v>8367</v>
      </c>
    </row>
    <row r="10726" spans="2:7" x14ac:dyDescent="0.25">
      <c r="B10726" s="69" t="s">
        <v>10339</v>
      </c>
      <c r="C10726" s="44">
        <v>2328</v>
      </c>
      <c r="D10726" s="44">
        <v>2328</v>
      </c>
      <c r="E10726" s="193" t="s">
        <v>13786</v>
      </c>
      <c r="F10726" s="45" t="s">
        <v>8366</v>
      </c>
      <c r="G10726" s="39" t="s">
        <v>8367</v>
      </c>
    </row>
    <row r="10727" spans="2:7" x14ac:dyDescent="0.25">
      <c r="B10727" s="69" t="s">
        <v>7122</v>
      </c>
      <c r="C10727" s="44">
        <v>2328</v>
      </c>
      <c r="D10727" s="44">
        <v>2328</v>
      </c>
      <c r="E10727" s="193" t="s">
        <v>13786</v>
      </c>
      <c r="F10727" s="45" t="s">
        <v>8366</v>
      </c>
      <c r="G10727" s="39" t="s">
        <v>8367</v>
      </c>
    </row>
    <row r="10728" spans="2:7" x14ac:dyDescent="0.25">
      <c r="B10728" s="69" t="s">
        <v>3693</v>
      </c>
      <c r="C10728" s="44">
        <v>2328</v>
      </c>
      <c r="D10728" s="44">
        <v>2328</v>
      </c>
      <c r="E10728" s="193" t="s">
        <v>13786</v>
      </c>
      <c r="F10728" s="45" t="s">
        <v>8366</v>
      </c>
      <c r="G10728" s="39" t="s">
        <v>8367</v>
      </c>
    </row>
    <row r="10729" spans="2:7" x14ac:dyDescent="0.25">
      <c r="B10729" s="69" t="s">
        <v>20652</v>
      </c>
      <c r="C10729" s="44">
        <v>2324</v>
      </c>
      <c r="D10729" s="44">
        <v>2324</v>
      </c>
      <c r="E10729" s="193" t="s">
        <v>13782</v>
      </c>
      <c r="F10729" s="45" t="s">
        <v>15145</v>
      </c>
      <c r="G10729" s="39" t="s">
        <v>11617</v>
      </c>
    </row>
    <row r="10730" spans="2:7" x14ac:dyDescent="0.25">
      <c r="B10730" s="69" t="s">
        <v>15146</v>
      </c>
      <c r="C10730" s="44">
        <v>2324</v>
      </c>
      <c r="D10730" s="44">
        <v>2324</v>
      </c>
      <c r="E10730" s="193" t="s">
        <v>13782</v>
      </c>
      <c r="F10730" s="45" t="s">
        <v>15145</v>
      </c>
      <c r="G10730" s="39" t="s">
        <v>11617</v>
      </c>
    </row>
    <row r="10731" spans="2:7" x14ac:dyDescent="0.25">
      <c r="B10731" s="69" t="s">
        <v>15147</v>
      </c>
      <c r="C10731" s="44">
        <v>2324</v>
      </c>
      <c r="D10731" s="44">
        <v>2324</v>
      </c>
      <c r="E10731" s="193" t="s">
        <v>13782</v>
      </c>
      <c r="F10731" s="45" t="s">
        <v>15145</v>
      </c>
      <c r="G10731" s="39" t="s">
        <v>11617</v>
      </c>
    </row>
    <row r="10732" spans="2:7" x14ac:dyDescent="0.25">
      <c r="B10732" s="69" t="s">
        <v>15148</v>
      </c>
      <c r="C10732" s="44">
        <v>2324</v>
      </c>
      <c r="D10732" s="44">
        <v>2324</v>
      </c>
      <c r="E10732" s="193" t="s">
        <v>13782</v>
      </c>
      <c r="F10732" s="45" t="s">
        <v>15145</v>
      </c>
      <c r="G10732" s="39" t="s">
        <v>11617</v>
      </c>
    </row>
    <row r="10733" spans="2:7" x14ac:dyDescent="0.25">
      <c r="B10733" s="69" t="s">
        <v>15151</v>
      </c>
      <c r="C10733" s="44">
        <v>2324</v>
      </c>
      <c r="D10733" s="44">
        <v>2324</v>
      </c>
      <c r="E10733" s="193" t="s">
        <v>13782</v>
      </c>
      <c r="F10733" s="45" t="s">
        <v>15145</v>
      </c>
      <c r="G10733" s="39" t="s">
        <v>11617</v>
      </c>
    </row>
    <row r="10734" spans="2:7" x14ac:dyDescent="0.25">
      <c r="B10734" s="69" t="s">
        <v>15149</v>
      </c>
      <c r="C10734" s="44">
        <v>2324</v>
      </c>
      <c r="D10734" s="44">
        <v>2324</v>
      </c>
      <c r="E10734" s="193" t="s">
        <v>13782</v>
      </c>
      <c r="F10734" s="45" t="s">
        <v>15145</v>
      </c>
      <c r="G10734" s="39" t="s">
        <v>11617</v>
      </c>
    </row>
    <row r="10735" spans="2:7" x14ac:dyDescent="0.25">
      <c r="B10735" s="69" t="s">
        <v>15150</v>
      </c>
      <c r="C10735" s="44">
        <v>2324</v>
      </c>
      <c r="D10735" s="44">
        <v>2324</v>
      </c>
      <c r="E10735" s="193" t="s">
        <v>13782</v>
      </c>
      <c r="F10735" s="45" t="s">
        <v>15145</v>
      </c>
      <c r="G10735" s="39" t="s">
        <v>11617</v>
      </c>
    </row>
    <row r="10736" spans="2:7" x14ac:dyDescent="0.25">
      <c r="B10736" s="69" t="s">
        <v>6783</v>
      </c>
      <c r="C10736" s="44">
        <v>2324</v>
      </c>
      <c r="D10736" s="44">
        <v>2324</v>
      </c>
      <c r="E10736" s="193" t="s">
        <v>13782</v>
      </c>
      <c r="F10736" s="45" t="s">
        <v>15145</v>
      </c>
      <c r="G10736" s="39" t="s">
        <v>11617</v>
      </c>
    </row>
    <row r="10737" spans="2:7" x14ac:dyDescent="0.25">
      <c r="B10737" s="69" t="s">
        <v>11618</v>
      </c>
      <c r="C10737" s="44">
        <v>2324</v>
      </c>
      <c r="D10737" s="44">
        <v>2324</v>
      </c>
      <c r="E10737" s="193" t="s">
        <v>13782</v>
      </c>
      <c r="F10737" s="45" t="s">
        <v>15145</v>
      </c>
      <c r="G10737" s="39" t="s">
        <v>11617</v>
      </c>
    </row>
    <row r="10738" spans="2:7" x14ac:dyDescent="0.25">
      <c r="B10738" s="69" t="s">
        <v>11619</v>
      </c>
      <c r="C10738" s="44">
        <v>2324</v>
      </c>
      <c r="D10738" s="44">
        <v>2324</v>
      </c>
      <c r="E10738" s="193" t="s">
        <v>13782</v>
      </c>
      <c r="F10738" s="45" t="s">
        <v>15145</v>
      </c>
      <c r="G10738" s="39" t="s">
        <v>11617</v>
      </c>
    </row>
    <row r="10739" spans="2:7" x14ac:dyDescent="0.25">
      <c r="B10739" s="69" t="s">
        <v>20664</v>
      </c>
      <c r="C10739" s="44">
        <v>2336</v>
      </c>
      <c r="D10739" s="44">
        <v>2336</v>
      </c>
      <c r="E10739" s="193" t="s">
        <v>13794</v>
      </c>
      <c r="F10739" s="45" t="s">
        <v>14103</v>
      </c>
      <c r="G10739" s="39" t="s">
        <v>5371</v>
      </c>
    </row>
    <row r="10740" spans="2:7" x14ac:dyDescent="0.25">
      <c r="B10740" s="69" t="s">
        <v>9388</v>
      </c>
      <c r="C10740" s="44">
        <v>2336</v>
      </c>
      <c r="D10740" s="44">
        <v>2336</v>
      </c>
      <c r="E10740" s="193" t="s">
        <v>13794</v>
      </c>
      <c r="F10740" s="45" t="s">
        <v>14103</v>
      </c>
      <c r="G10740" s="39" t="s">
        <v>5371</v>
      </c>
    </row>
    <row r="10741" spans="2:7" x14ac:dyDescent="0.25">
      <c r="B10741" s="69" t="s">
        <v>10346</v>
      </c>
      <c r="C10741" s="44">
        <v>2336</v>
      </c>
      <c r="D10741" s="44">
        <v>2336</v>
      </c>
      <c r="E10741" s="193" t="s">
        <v>13794</v>
      </c>
      <c r="F10741" s="45" t="s">
        <v>14103</v>
      </c>
      <c r="G10741" s="39" t="s">
        <v>5371</v>
      </c>
    </row>
    <row r="10742" spans="2:7" x14ac:dyDescent="0.25">
      <c r="B10742" s="69" t="s">
        <v>8235</v>
      </c>
      <c r="C10742" s="44">
        <v>2336</v>
      </c>
      <c r="D10742" s="44">
        <v>2336</v>
      </c>
      <c r="E10742" s="193" t="s">
        <v>13794</v>
      </c>
      <c r="F10742" s="45" t="s">
        <v>14103</v>
      </c>
      <c r="G10742" s="39" t="s">
        <v>5371</v>
      </c>
    </row>
    <row r="10743" spans="2:7" x14ac:dyDescent="0.25">
      <c r="B10743" s="69" t="s">
        <v>5588</v>
      </c>
      <c r="C10743" s="44">
        <v>2336</v>
      </c>
      <c r="D10743" s="44">
        <v>2336</v>
      </c>
      <c r="E10743" s="193" t="s">
        <v>13794</v>
      </c>
      <c r="F10743" s="45" t="s">
        <v>14103</v>
      </c>
      <c r="G10743" s="39" t="s">
        <v>5371</v>
      </c>
    </row>
    <row r="10744" spans="2:7" x14ac:dyDescent="0.25">
      <c r="B10744" s="45" t="s">
        <v>14152</v>
      </c>
      <c r="C10744" s="44">
        <v>2336</v>
      </c>
      <c r="D10744" s="44">
        <v>2336</v>
      </c>
      <c r="E10744" s="193" t="s">
        <v>13794</v>
      </c>
      <c r="F10744" s="45" t="s">
        <v>14103</v>
      </c>
      <c r="G10744" s="39" t="s">
        <v>5371</v>
      </c>
    </row>
    <row r="10745" spans="2:7" x14ac:dyDescent="0.25">
      <c r="B10745" s="45" t="s">
        <v>14103</v>
      </c>
      <c r="C10745" s="44">
        <v>2336</v>
      </c>
      <c r="D10745" s="44">
        <v>2336</v>
      </c>
      <c r="E10745" s="193" t="s">
        <v>13794</v>
      </c>
      <c r="F10745" s="45" t="s">
        <v>14103</v>
      </c>
      <c r="G10745" s="39" t="s">
        <v>5371</v>
      </c>
    </row>
    <row r="10746" spans="2:7" x14ac:dyDescent="0.25">
      <c r="B10746" s="69" t="s">
        <v>20674</v>
      </c>
      <c r="C10746" s="44">
        <v>2343</v>
      </c>
      <c r="D10746" s="44">
        <v>2343</v>
      </c>
      <c r="E10746" s="193" t="s">
        <v>13801</v>
      </c>
      <c r="F10746" s="45" t="s">
        <v>223</v>
      </c>
      <c r="G10746" s="39" t="s">
        <v>222</v>
      </c>
    </row>
    <row r="10747" spans="2:7" x14ac:dyDescent="0.25">
      <c r="B10747" s="69" t="s">
        <v>9966</v>
      </c>
      <c r="C10747" s="44">
        <v>2343</v>
      </c>
      <c r="D10747" s="44">
        <v>2343</v>
      </c>
      <c r="E10747" s="193" t="s">
        <v>13801</v>
      </c>
      <c r="F10747" s="45" t="s">
        <v>223</v>
      </c>
      <c r="G10747" s="39" t="s">
        <v>222</v>
      </c>
    </row>
    <row r="10748" spans="2:7" x14ac:dyDescent="0.25">
      <c r="B10748" s="69" t="s">
        <v>8191</v>
      </c>
      <c r="C10748" s="44">
        <v>2343</v>
      </c>
      <c r="D10748" s="44">
        <v>2343</v>
      </c>
      <c r="E10748" s="193" t="s">
        <v>13801</v>
      </c>
      <c r="F10748" s="177" t="s">
        <v>223</v>
      </c>
      <c r="G10748" s="39" t="s">
        <v>222</v>
      </c>
    </row>
    <row r="10749" spans="2:7" x14ac:dyDescent="0.25">
      <c r="B10749" s="69" t="s">
        <v>9395</v>
      </c>
      <c r="C10749" s="44">
        <v>2343</v>
      </c>
      <c r="D10749" s="44">
        <v>2343</v>
      </c>
      <c r="E10749" s="193" t="s">
        <v>13801</v>
      </c>
      <c r="F10749" s="177" t="s">
        <v>223</v>
      </c>
      <c r="G10749" s="39" t="s">
        <v>222</v>
      </c>
    </row>
    <row r="10750" spans="2:7" x14ac:dyDescent="0.25">
      <c r="B10750" s="69" t="s">
        <v>10352</v>
      </c>
      <c r="C10750" s="44">
        <v>2343</v>
      </c>
      <c r="D10750" s="44">
        <v>2343</v>
      </c>
      <c r="E10750" s="193" t="s">
        <v>13801</v>
      </c>
      <c r="F10750" s="177" t="s">
        <v>223</v>
      </c>
      <c r="G10750" s="39" t="s">
        <v>222</v>
      </c>
    </row>
    <row r="10751" spans="2:7" x14ac:dyDescent="0.25">
      <c r="B10751" s="69" t="s">
        <v>20676</v>
      </c>
      <c r="C10751" s="44">
        <v>2343.9</v>
      </c>
      <c r="D10751" s="52" t="s">
        <v>10789</v>
      </c>
      <c r="E10751" s="51" t="s">
        <v>16749</v>
      </c>
      <c r="F10751" s="177" t="s">
        <v>217</v>
      </c>
      <c r="G10751" s="39" t="s">
        <v>216</v>
      </c>
    </row>
    <row r="10752" spans="2:7" x14ac:dyDescent="0.25">
      <c r="B10752" s="69" t="s">
        <v>9721</v>
      </c>
      <c r="C10752" s="44">
        <v>2343.9</v>
      </c>
      <c r="D10752" s="52" t="s">
        <v>10789</v>
      </c>
      <c r="E10752" s="51" t="s">
        <v>16749</v>
      </c>
      <c r="F10752" s="177" t="s">
        <v>217</v>
      </c>
      <c r="G10752" s="39" t="s">
        <v>216</v>
      </c>
    </row>
    <row r="10753" spans="2:7" x14ac:dyDescent="0.25">
      <c r="B10753" s="69" t="s">
        <v>9720</v>
      </c>
      <c r="C10753" s="44">
        <v>2343.9</v>
      </c>
      <c r="D10753" s="52" t="s">
        <v>10789</v>
      </c>
      <c r="E10753" s="51" t="s">
        <v>16749</v>
      </c>
      <c r="F10753" s="177" t="s">
        <v>217</v>
      </c>
      <c r="G10753" s="39" t="s">
        <v>216</v>
      </c>
    </row>
    <row r="10754" spans="2:7" x14ac:dyDescent="0.25">
      <c r="B10754" s="69" t="s">
        <v>3986</v>
      </c>
      <c r="C10754" s="44">
        <v>2343.9</v>
      </c>
      <c r="D10754" s="52" t="s">
        <v>10789</v>
      </c>
      <c r="E10754" s="51" t="s">
        <v>16749</v>
      </c>
      <c r="F10754" s="45" t="s">
        <v>217</v>
      </c>
      <c r="G10754" s="39" t="s">
        <v>216</v>
      </c>
    </row>
    <row r="10755" spans="2:7" x14ac:dyDescent="0.25">
      <c r="B10755" s="69" t="s">
        <v>3989</v>
      </c>
      <c r="C10755" s="44">
        <v>2343.9</v>
      </c>
      <c r="D10755" s="52" t="s">
        <v>10789</v>
      </c>
      <c r="E10755" s="51" t="s">
        <v>16749</v>
      </c>
      <c r="F10755" s="45" t="s">
        <v>217</v>
      </c>
      <c r="G10755" s="39" t="s">
        <v>216</v>
      </c>
    </row>
    <row r="10756" spans="2:7" x14ac:dyDescent="0.25">
      <c r="B10756" s="69" t="s">
        <v>218</v>
      </c>
      <c r="C10756" s="44">
        <v>2343.9</v>
      </c>
      <c r="D10756" s="52" t="s">
        <v>10789</v>
      </c>
      <c r="E10756" s="51" t="s">
        <v>16749</v>
      </c>
      <c r="F10756" s="45" t="s">
        <v>217</v>
      </c>
      <c r="G10756" s="39" t="s">
        <v>216</v>
      </c>
    </row>
    <row r="10757" spans="2:7" x14ac:dyDescent="0.25">
      <c r="B10757" s="69" t="s">
        <v>9967</v>
      </c>
      <c r="C10757" s="44">
        <v>2343.9</v>
      </c>
      <c r="D10757" s="52" t="s">
        <v>10789</v>
      </c>
      <c r="E10757" s="51" t="s">
        <v>16749</v>
      </c>
      <c r="F10757" s="45" t="s">
        <v>217</v>
      </c>
      <c r="G10757" s="39" t="s">
        <v>216</v>
      </c>
    </row>
    <row r="10758" spans="2:7" x14ac:dyDescent="0.25">
      <c r="B10758" s="69" t="s">
        <v>7190</v>
      </c>
      <c r="C10758" s="44">
        <v>2343.9</v>
      </c>
      <c r="D10758" s="52" t="s">
        <v>10789</v>
      </c>
      <c r="E10758" s="51" t="s">
        <v>16749</v>
      </c>
      <c r="F10758" s="45" t="s">
        <v>217</v>
      </c>
      <c r="G10758" s="39" t="s">
        <v>216</v>
      </c>
    </row>
    <row r="10759" spans="2:7" x14ac:dyDescent="0.25">
      <c r="B10759" s="69" t="s">
        <v>3987</v>
      </c>
      <c r="C10759" s="44">
        <v>2343.9</v>
      </c>
      <c r="D10759" s="52" t="s">
        <v>10789</v>
      </c>
      <c r="E10759" s="51" t="s">
        <v>16749</v>
      </c>
      <c r="F10759" s="45" t="s">
        <v>217</v>
      </c>
      <c r="G10759" s="39" t="s">
        <v>216</v>
      </c>
    </row>
    <row r="10760" spans="2:7" x14ac:dyDescent="0.25">
      <c r="B10760" s="69" t="s">
        <v>3988</v>
      </c>
      <c r="C10760" s="44">
        <v>2343.9</v>
      </c>
      <c r="D10760" s="52" t="s">
        <v>10789</v>
      </c>
      <c r="E10760" s="51" t="s">
        <v>16749</v>
      </c>
      <c r="F10760" s="45" t="s">
        <v>217</v>
      </c>
      <c r="G10760" s="39" t="s">
        <v>216</v>
      </c>
    </row>
    <row r="10761" spans="2:7" x14ac:dyDescent="0.25">
      <c r="B10761" s="69" t="s">
        <v>3990</v>
      </c>
      <c r="C10761" s="44">
        <v>2343.9</v>
      </c>
      <c r="D10761" s="52" t="s">
        <v>10789</v>
      </c>
      <c r="E10761" s="51" t="s">
        <v>16749</v>
      </c>
      <c r="F10761" s="45" t="s">
        <v>217</v>
      </c>
      <c r="G10761" s="39" t="s">
        <v>216</v>
      </c>
    </row>
    <row r="10762" spans="2:7" x14ac:dyDescent="0.25">
      <c r="B10762" s="69" t="s">
        <v>8492</v>
      </c>
      <c r="C10762" s="44">
        <v>2343.9</v>
      </c>
      <c r="D10762" s="52" t="s">
        <v>10789</v>
      </c>
      <c r="E10762" s="51" t="s">
        <v>16749</v>
      </c>
      <c r="F10762" s="45" t="s">
        <v>217</v>
      </c>
      <c r="G10762" s="39" t="s">
        <v>216</v>
      </c>
    </row>
    <row r="10763" spans="2:7" x14ac:dyDescent="0.25">
      <c r="B10763" s="69" t="s">
        <v>3265</v>
      </c>
      <c r="C10763" s="44">
        <v>2343.9</v>
      </c>
      <c r="D10763" s="52" t="s">
        <v>10789</v>
      </c>
      <c r="E10763" s="51" t="s">
        <v>16749</v>
      </c>
      <c r="F10763" s="45" t="s">
        <v>217</v>
      </c>
      <c r="G10763" s="39" t="s">
        <v>216</v>
      </c>
    </row>
    <row r="10764" spans="2:7" x14ac:dyDescent="0.25">
      <c r="B10764" s="69" t="s">
        <v>3991</v>
      </c>
      <c r="C10764" s="44">
        <v>2343.9</v>
      </c>
      <c r="D10764" s="52" t="s">
        <v>10789</v>
      </c>
      <c r="E10764" s="51" t="s">
        <v>16749</v>
      </c>
      <c r="F10764" s="45" t="s">
        <v>217</v>
      </c>
      <c r="G10764" s="39" t="s">
        <v>216</v>
      </c>
    </row>
    <row r="10765" spans="2:7" x14ac:dyDescent="0.25">
      <c r="B10765" s="69" t="s">
        <v>20675</v>
      </c>
      <c r="C10765" s="44">
        <v>2343.1</v>
      </c>
      <c r="D10765" s="44" t="s">
        <v>221</v>
      </c>
      <c r="E10765" s="51" t="s">
        <v>16750</v>
      </c>
      <c r="F10765" s="45" t="s">
        <v>220</v>
      </c>
      <c r="G10765" s="39" t="s">
        <v>219</v>
      </c>
    </row>
    <row r="10766" spans="2:7" x14ac:dyDescent="0.25">
      <c r="B10766" s="69" t="s">
        <v>221</v>
      </c>
      <c r="C10766" s="44">
        <v>2343.1</v>
      </c>
      <c r="D10766" s="44" t="s">
        <v>221</v>
      </c>
      <c r="E10766" s="51" t="s">
        <v>16750</v>
      </c>
      <c r="F10766" s="45" t="s">
        <v>220</v>
      </c>
      <c r="G10766" s="39" t="s">
        <v>219</v>
      </c>
    </row>
    <row r="10767" spans="2:7" x14ac:dyDescent="0.25">
      <c r="B10767" s="69" t="s">
        <v>7265</v>
      </c>
      <c r="C10767" s="44">
        <v>2343.1</v>
      </c>
      <c r="D10767" s="44" t="s">
        <v>221</v>
      </c>
      <c r="E10767" s="51" t="s">
        <v>16750</v>
      </c>
      <c r="F10767" s="45" t="s">
        <v>220</v>
      </c>
      <c r="G10767" s="39" t="s">
        <v>219</v>
      </c>
    </row>
    <row r="10768" spans="2:7" x14ac:dyDescent="0.25">
      <c r="B10768" s="69" t="s">
        <v>10186</v>
      </c>
      <c r="C10768" s="44">
        <v>2343.1</v>
      </c>
      <c r="D10768" s="44" t="s">
        <v>221</v>
      </c>
      <c r="E10768" s="51" t="s">
        <v>16750</v>
      </c>
      <c r="F10768" s="45" t="s">
        <v>220</v>
      </c>
      <c r="G10768" s="39" t="s">
        <v>219</v>
      </c>
    </row>
    <row r="10769" spans="2:7" x14ac:dyDescent="0.25">
      <c r="B10769" s="69" t="s">
        <v>15018</v>
      </c>
      <c r="C10769" s="44">
        <v>2343.1</v>
      </c>
      <c r="D10769" s="44" t="s">
        <v>221</v>
      </c>
      <c r="E10769" s="51" t="s">
        <v>16750</v>
      </c>
      <c r="F10769" s="45" t="s">
        <v>220</v>
      </c>
      <c r="G10769" s="39" t="s">
        <v>219</v>
      </c>
    </row>
    <row r="10770" spans="2:7" x14ac:dyDescent="0.25">
      <c r="B10770" s="69" t="s">
        <v>8491</v>
      </c>
      <c r="C10770" s="44">
        <v>2343.1</v>
      </c>
      <c r="D10770" s="44" t="s">
        <v>221</v>
      </c>
      <c r="E10770" s="51" t="s">
        <v>16750</v>
      </c>
      <c r="F10770" s="45" t="s">
        <v>220</v>
      </c>
      <c r="G10770" s="39" t="s">
        <v>219</v>
      </c>
    </row>
    <row r="10771" spans="2:7" x14ac:dyDescent="0.25">
      <c r="B10771" s="69" t="s">
        <v>20673</v>
      </c>
      <c r="C10771" s="44">
        <v>2342</v>
      </c>
      <c r="D10771" s="44">
        <v>2342</v>
      </c>
      <c r="E10771" s="193" t="s">
        <v>13800</v>
      </c>
      <c r="F10771" s="45" t="s">
        <v>14104</v>
      </c>
      <c r="G10771" s="39" t="s">
        <v>224</v>
      </c>
    </row>
    <row r="10772" spans="2:7" x14ac:dyDescent="0.25">
      <c r="B10772" s="45" t="s">
        <v>14153</v>
      </c>
      <c r="C10772" s="44">
        <v>2342</v>
      </c>
      <c r="D10772" s="44">
        <v>2342</v>
      </c>
      <c r="E10772" s="193" t="s">
        <v>13800</v>
      </c>
      <c r="F10772" s="45" t="s">
        <v>14104</v>
      </c>
      <c r="G10772" s="39" t="s">
        <v>224</v>
      </c>
    </row>
    <row r="10773" spans="2:7" x14ac:dyDescent="0.25">
      <c r="B10773" s="45" t="s">
        <v>14104</v>
      </c>
      <c r="C10773" s="44">
        <v>2342</v>
      </c>
      <c r="D10773" s="44">
        <v>2342</v>
      </c>
      <c r="E10773" s="193" t="s">
        <v>13800</v>
      </c>
      <c r="F10773" s="45" t="s">
        <v>14104</v>
      </c>
      <c r="G10773" s="39" t="s">
        <v>224</v>
      </c>
    </row>
    <row r="10774" spans="2:7" x14ac:dyDescent="0.25">
      <c r="B10774" s="69" t="s">
        <v>15017</v>
      </c>
      <c r="C10774" s="44">
        <v>2342</v>
      </c>
      <c r="D10774" s="44">
        <v>2342</v>
      </c>
      <c r="E10774" s="193" t="s">
        <v>13800</v>
      </c>
      <c r="F10774" s="45" t="s">
        <v>14104</v>
      </c>
      <c r="G10774" s="39" t="s">
        <v>224</v>
      </c>
    </row>
    <row r="10775" spans="2:7" x14ac:dyDescent="0.25">
      <c r="B10775" s="69" t="s">
        <v>9394</v>
      </c>
      <c r="C10775" s="44">
        <v>2342</v>
      </c>
      <c r="D10775" s="44">
        <v>2342</v>
      </c>
      <c r="E10775" s="193" t="s">
        <v>13800</v>
      </c>
      <c r="F10775" s="45" t="s">
        <v>14104</v>
      </c>
      <c r="G10775" s="39" t="s">
        <v>224</v>
      </c>
    </row>
    <row r="10776" spans="2:7" x14ac:dyDescent="0.25">
      <c r="B10776" s="69" t="s">
        <v>3668</v>
      </c>
      <c r="C10776" s="44">
        <v>2342</v>
      </c>
      <c r="D10776" s="44">
        <v>2342</v>
      </c>
      <c r="E10776" s="193" t="s">
        <v>13800</v>
      </c>
      <c r="F10776" s="45" t="s">
        <v>14104</v>
      </c>
      <c r="G10776" s="39" t="s">
        <v>224</v>
      </c>
    </row>
    <row r="10777" spans="2:7" x14ac:dyDescent="0.25">
      <c r="B10777" s="69" t="s">
        <v>10562</v>
      </c>
      <c r="C10777" s="44">
        <v>2342</v>
      </c>
      <c r="D10777" s="44">
        <v>2342</v>
      </c>
      <c r="E10777" s="193" t="s">
        <v>13800</v>
      </c>
      <c r="F10777" s="45" t="s">
        <v>14104</v>
      </c>
      <c r="G10777" s="39" t="s">
        <v>224</v>
      </c>
    </row>
    <row r="10778" spans="2:7" x14ac:dyDescent="0.25">
      <c r="B10778" s="69" t="s">
        <v>20672</v>
      </c>
      <c r="C10778" s="44">
        <v>2341</v>
      </c>
      <c r="D10778" s="44">
        <v>2341</v>
      </c>
      <c r="E10778" s="193" t="s">
        <v>13799</v>
      </c>
      <c r="F10778" s="45" t="s">
        <v>5359</v>
      </c>
      <c r="G10778" s="39" t="s">
        <v>5358</v>
      </c>
    </row>
    <row r="10779" spans="2:7" x14ac:dyDescent="0.25">
      <c r="B10779" s="69" t="s">
        <v>6942</v>
      </c>
      <c r="C10779" s="44">
        <v>2341</v>
      </c>
      <c r="D10779" s="44">
        <v>2341</v>
      </c>
      <c r="E10779" s="193" t="s">
        <v>13799</v>
      </c>
      <c r="F10779" s="45" t="s">
        <v>5359</v>
      </c>
      <c r="G10779" s="39" t="s">
        <v>5358</v>
      </c>
    </row>
    <row r="10780" spans="2:7" x14ac:dyDescent="0.25">
      <c r="B10780" s="69" t="s">
        <v>9944</v>
      </c>
      <c r="C10780" s="44">
        <v>2341</v>
      </c>
      <c r="D10780" s="44">
        <v>2341</v>
      </c>
      <c r="E10780" s="193" t="s">
        <v>13799</v>
      </c>
      <c r="F10780" s="45" t="s">
        <v>5359</v>
      </c>
      <c r="G10780" s="39" t="s">
        <v>5358</v>
      </c>
    </row>
    <row r="10781" spans="2:7" x14ac:dyDescent="0.25">
      <c r="B10781" s="69" t="s">
        <v>10351</v>
      </c>
      <c r="C10781" s="44">
        <v>2341</v>
      </c>
      <c r="D10781" s="44">
        <v>2341</v>
      </c>
      <c r="E10781" s="193" t="s">
        <v>13799</v>
      </c>
      <c r="F10781" s="45" t="s">
        <v>5359</v>
      </c>
      <c r="G10781" s="39" t="s">
        <v>5358</v>
      </c>
    </row>
    <row r="10782" spans="2:7" x14ac:dyDescent="0.25">
      <c r="B10782" s="69" t="s">
        <v>9393</v>
      </c>
      <c r="C10782" s="44">
        <v>2341</v>
      </c>
      <c r="D10782" s="44">
        <v>2341</v>
      </c>
      <c r="E10782" s="193" t="s">
        <v>13799</v>
      </c>
      <c r="F10782" s="45" t="s">
        <v>5359</v>
      </c>
      <c r="G10782" s="39" t="s">
        <v>5358</v>
      </c>
    </row>
    <row r="10783" spans="2:7" x14ac:dyDescent="0.25">
      <c r="B10783" s="69" t="s">
        <v>20665</v>
      </c>
      <c r="C10783" s="44">
        <v>2337</v>
      </c>
      <c r="D10783" s="44">
        <v>2337</v>
      </c>
      <c r="E10783" s="193" t="s">
        <v>13795</v>
      </c>
      <c r="F10783" s="45" t="s">
        <v>5370</v>
      </c>
      <c r="G10783" s="39" t="s">
        <v>5369</v>
      </c>
    </row>
    <row r="10784" spans="2:7" x14ac:dyDescent="0.25">
      <c r="B10784" s="69" t="s">
        <v>3555</v>
      </c>
      <c r="C10784" s="44">
        <v>2337</v>
      </c>
      <c r="D10784" s="44">
        <v>2337</v>
      </c>
      <c r="E10784" s="193" t="s">
        <v>13795</v>
      </c>
      <c r="F10784" s="45" t="s">
        <v>5370</v>
      </c>
      <c r="G10784" s="39" t="s">
        <v>5369</v>
      </c>
    </row>
    <row r="10785" spans="2:7" x14ac:dyDescent="0.25">
      <c r="B10785" s="69" t="s">
        <v>6570</v>
      </c>
      <c r="C10785" s="44">
        <v>2337</v>
      </c>
      <c r="D10785" s="44">
        <v>2337</v>
      </c>
      <c r="E10785" s="193" t="s">
        <v>13795</v>
      </c>
      <c r="F10785" s="45" t="s">
        <v>5370</v>
      </c>
      <c r="G10785" s="39" t="s">
        <v>5369</v>
      </c>
    </row>
    <row r="10786" spans="2:7" x14ac:dyDescent="0.25">
      <c r="B10786" s="69" t="s">
        <v>9389</v>
      </c>
      <c r="C10786" s="44">
        <v>2337</v>
      </c>
      <c r="D10786" s="44">
        <v>2337</v>
      </c>
      <c r="E10786" s="193" t="s">
        <v>13795</v>
      </c>
      <c r="F10786" s="45" t="s">
        <v>5370</v>
      </c>
      <c r="G10786" s="39" t="s">
        <v>5369</v>
      </c>
    </row>
    <row r="10787" spans="2:7" x14ac:dyDescent="0.25">
      <c r="B10787" s="69" t="s">
        <v>10347</v>
      </c>
      <c r="C10787" s="44">
        <v>2337</v>
      </c>
      <c r="D10787" s="44">
        <v>2337</v>
      </c>
      <c r="E10787" s="193" t="s">
        <v>13795</v>
      </c>
      <c r="F10787" s="45" t="s">
        <v>5370</v>
      </c>
      <c r="G10787" s="39" t="s">
        <v>5369</v>
      </c>
    </row>
    <row r="10788" spans="2:7" x14ac:dyDescent="0.25">
      <c r="B10788" s="69" t="s">
        <v>20666</v>
      </c>
      <c r="C10788" s="44">
        <v>2337.9</v>
      </c>
      <c r="D10788" s="52" t="s">
        <v>10789</v>
      </c>
      <c r="E10788" s="51" t="s">
        <v>16751</v>
      </c>
      <c r="F10788" s="45" t="s">
        <v>5367</v>
      </c>
      <c r="G10788" s="39" t="s">
        <v>5366</v>
      </c>
    </row>
    <row r="10789" spans="2:7" x14ac:dyDescent="0.25">
      <c r="B10789" s="69" t="s">
        <v>20668</v>
      </c>
      <c r="C10789" s="44">
        <v>2338.9</v>
      </c>
      <c r="D10789" s="52" t="s">
        <v>10789</v>
      </c>
      <c r="E10789" s="51" t="s">
        <v>16751</v>
      </c>
      <c r="F10789" s="45" t="s">
        <v>5367</v>
      </c>
      <c r="G10789" s="39" t="s">
        <v>5366</v>
      </c>
    </row>
    <row r="10790" spans="2:7" x14ac:dyDescent="0.25">
      <c r="B10790" s="69" t="s">
        <v>20670</v>
      </c>
      <c r="C10790" s="44">
        <v>2339.9</v>
      </c>
      <c r="D10790" s="52" t="s">
        <v>10789</v>
      </c>
      <c r="E10790" s="51" t="s">
        <v>16751</v>
      </c>
      <c r="F10790" s="45" t="s">
        <v>5367</v>
      </c>
      <c r="G10790" s="39" t="s">
        <v>5366</v>
      </c>
    </row>
    <row r="10791" spans="2:7" x14ac:dyDescent="0.25">
      <c r="B10791" s="69" t="s">
        <v>5368</v>
      </c>
      <c r="C10791" s="44">
        <v>2337.9</v>
      </c>
      <c r="D10791" s="52" t="s">
        <v>10789</v>
      </c>
      <c r="E10791" s="51" t="s">
        <v>16751</v>
      </c>
      <c r="F10791" s="45" t="s">
        <v>5367</v>
      </c>
      <c r="G10791" s="39" t="s">
        <v>5366</v>
      </c>
    </row>
    <row r="10792" spans="2:7" x14ac:dyDescent="0.25">
      <c r="B10792" s="69" t="s">
        <v>3995</v>
      </c>
      <c r="C10792" s="44">
        <v>2338.9</v>
      </c>
      <c r="D10792" s="52" t="s">
        <v>10789</v>
      </c>
      <c r="E10792" s="51" t="s">
        <v>16751</v>
      </c>
      <c r="F10792" s="45" t="s">
        <v>5367</v>
      </c>
      <c r="G10792" s="39" t="s">
        <v>5366</v>
      </c>
    </row>
    <row r="10793" spans="2:7" x14ac:dyDescent="0.25">
      <c r="B10793" s="69" t="s">
        <v>3992</v>
      </c>
      <c r="C10793" s="44">
        <v>2339.9</v>
      </c>
      <c r="D10793" s="52" t="s">
        <v>10789</v>
      </c>
      <c r="E10793" s="51" t="s">
        <v>16751</v>
      </c>
      <c r="F10793" s="45" t="s">
        <v>5367</v>
      </c>
      <c r="G10793" s="39" t="s">
        <v>5366</v>
      </c>
    </row>
    <row r="10794" spans="2:7" x14ac:dyDescent="0.25">
      <c r="B10794" s="69" t="s">
        <v>7285</v>
      </c>
      <c r="C10794" s="44">
        <v>2337.9</v>
      </c>
      <c r="D10794" s="52" t="s">
        <v>10789</v>
      </c>
      <c r="E10794" s="51" t="s">
        <v>16751</v>
      </c>
      <c r="F10794" s="45" t="s">
        <v>5367</v>
      </c>
      <c r="G10794" s="39" t="s">
        <v>5366</v>
      </c>
    </row>
    <row r="10795" spans="2:7" x14ac:dyDescent="0.25">
      <c r="B10795" s="69" t="s">
        <v>6571</v>
      </c>
      <c r="C10795" s="44">
        <v>2337.9</v>
      </c>
      <c r="D10795" s="52" t="s">
        <v>10789</v>
      </c>
      <c r="E10795" s="51" t="s">
        <v>16751</v>
      </c>
      <c r="F10795" s="45" t="s">
        <v>5367</v>
      </c>
      <c r="G10795" s="39" t="s">
        <v>5366</v>
      </c>
    </row>
    <row r="10796" spans="2:7" x14ac:dyDescent="0.25">
      <c r="B10796" s="69" t="s">
        <v>8490</v>
      </c>
      <c r="C10796" s="44">
        <v>2337.9</v>
      </c>
      <c r="D10796" s="52" t="s">
        <v>10789</v>
      </c>
      <c r="E10796" s="51" t="s">
        <v>16751</v>
      </c>
      <c r="F10796" s="45" t="s">
        <v>5367</v>
      </c>
      <c r="G10796" s="39" t="s">
        <v>5366</v>
      </c>
    </row>
    <row r="10797" spans="2:7" x14ac:dyDescent="0.25">
      <c r="B10797" s="69" t="s">
        <v>3993</v>
      </c>
      <c r="C10797" s="44">
        <v>2337.9</v>
      </c>
      <c r="D10797" s="52" t="s">
        <v>10789</v>
      </c>
      <c r="E10797" s="51" t="s">
        <v>16751</v>
      </c>
      <c r="F10797" s="45" t="s">
        <v>5367</v>
      </c>
      <c r="G10797" s="39" t="s">
        <v>5366</v>
      </c>
    </row>
    <row r="10798" spans="2:7" x14ac:dyDescent="0.25">
      <c r="B10798" s="69" t="s">
        <v>3263</v>
      </c>
      <c r="C10798" s="44">
        <v>2337.9</v>
      </c>
      <c r="D10798" s="52" t="s">
        <v>10789</v>
      </c>
      <c r="E10798" s="51" t="s">
        <v>16751</v>
      </c>
      <c r="F10798" s="45" t="s">
        <v>5367</v>
      </c>
      <c r="G10798" s="39" t="s">
        <v>5366</v>
      </c>
    </row>
    <row r="10799" spans="2:7" x14ac:dyDescent="0.25">
      <c r="B10799" s="69" t="s">
        <v>3996</v>
      </c>
      <c r="C10799" s="44">
        <v>2337.9</v>
      </c>
      <c r="D10799" s="52" t="s">
        <v>10789</v>
      </c>
      <c r="E10799" s="51" t="s">
        <v>16751</v>
      </c>
      <c r="F10799" s="45" t="s">
        <v>5367</v>
      </c>
      <c r="G10799" s="39" t="s">
        <v>5366</v>
      </c>
    </row>
    <row r="10800" spans="2:7" x14ac:dyDescent="0.25">
      <c r="B10800" s="69" t="s">
        <v>3997</v>
      </c>
      <c r="C10800" s="44">
        <v>2337.9</v>
      </c>
      <c r="D10800" s="52" t="s">
        <v>10789</v>
      </c>
      <c r="E10800" s="51" t="s">
        <v>16751</v>
      </c>
      <c r="F10800" s="45" t="s">
        <v>5367</v>
      </c>
      <c r="G10800" s="39" t="s">
        <v>5366</v>
      </c>
    </row>
    <row r="10801" spans="2:7" x14ac:dyDescent="0.25">
      <c r="B10801" s="69" t="s">
        <v>3994</v>
      </c>
      <c r="C10801" s="44">
        <v>2337.9</v>
      </c>
      <c r="D10801" s="52" t="s">
        <v>10789</v>
      </c>
      <c r="E10801" s="51" t="s">
        <v>16751</v>
      </c>
      <c r="F10801" s="45" t="s">
        <v>5367</v>
      </c>
      <c r="G10801" s="39" t="s">
        <v>5366</v>
      </c>
    </row>
    <row r="10802" spans="2:7" x14ac:dyDescent="0.25">
      <c r="B10802" s="69" t="s">
        <v>20669</v>
      </c>
      <c r="C10802" s="44">
        <v>2339</v>
      </c>
      <c r="D10802" s="44">
        <v>2339</v>
      </c>
      <c r="E10802" s="193" t="s">
        <v>13797</v>
      </c>
      <c r="F10802" s="45" t="s">
        <v>5363</v>
      </c>
      <c r="G10802" s="39" t="s">
        <v>5362</v>
      </c>
    </row>
    <row r="10803" spans="2:7" x14ac:dyDescent="0.25">
      <c r="B10803" s="69" t="s">
        <v>9391</v>
      </c>
      <c r="C10803" s="44">
        <v>2339</v>
      </c>
      <c r="D10803" s="44">
        <v>2339</v>
      </c>
      <c r="E10803" s="193" t="s">
        <v>13797</v>
      </c>
      <c r="F10803" s="45" t="s">
        <v>5363</v>
      </c>
      <c r="G10803" s="39" t="s">
        <v>5362</v>
      </c>
    </row>
    <row r="10804" spans="2:7" x14ac:dyDescent="0.25">
      <c r="B10804" s="69" t="s">
        <v>10349</v>
      </c>
      <c r="C10804" s="44">
        <v>2339</v>
      </c>
      <c r="D10804" s="44">
        <v>2339</v>
      </c>
      <c r="E10804" s="193" t="s">
        <v>13797</v>
      </c>
      <c r="F10804" s="45" t="s">
        <v>5363</v>
      </c>
      <c r="G10804" s="39" t="s">
        <v>5362</v>
      </c>
    </row>
    <row r="10805" spans="2:7" x14ac:dyDescent="0.25">
      <c r="B10805" s="69" t="s">
        <v>7343</v>
      </c>
      <c r="C10805" s="44">
        <v>2339</v>
      </c>
      <c r="D10805" s="44">
        <v>2339</v>
      </c>
      <c r="E10805" s="193" t="s">
        <v>13797</v>
      </c>
      <c r="F10805" s="45" t="s">
        <v>5363</v>
      </c>
      <c r="G10805" s="39" t="s">
        <v>5362</v>
      </c>
    </row>
    <row r="10806" spans="2:7" x14ac:dyDescent="0.25">
      <c r="B10806" s="69" t="s">
        <v>9265</v>
      </c>
      <c r="C10806" s="44">
        <v>2339</v>
      </c>
      <c r="D10806" s="44">
        <v>2339</v>
      </c>
      <c r="E10806" s="193" t="s">
        <v>13797</v>
      </c>
      <c r="F10806" s="45" t="s">
        <v>5363</v>
      </c>
      <c r="G10806" s="39" t="s">
        <v>5362</v>
      </c>
    </row>
    <row r="10807" spans="2:7" x14ac:dyDescent="0.25">
      <c r="B10807" s="69" t="s">
        <v>20667</v>
      </c>
      <c r="C10807" s="44">
        <v>2338</v>
      </c>
      <c r="D10807" s="44">
        <v>2338</v>
      </c>
      <c r="E10807" s="193" t="s">
        <v>13796</v>
      </c>
      <c r="F10807" s="45" t="s">
        <v>5365</v>
      </c>
      <c r="G10807" s="39" t="s">
        <v>5364</v>
      </c>
    </row>
    <row r="10808" spans="2:7" x14ac:dyDescent="0.25">
      <c r="B10808" s="69" t="s">
        <v>9390</v>
      </c>
      <c r="C10808" s="44">
        <v>2338</v>
      </c>
      <c r="D10808" s="44">
        <v>2338</v>
      </c>
      <c r="E10808" s="193" t="s">
        <v>13796</v>
      </c>
      <c r="F10808" s="45" t="s">
        <v>5365</v>
      </c>
      <c r="G10808" s="39" t="s">
        <v>5364</v>
      </c>
    </row>
    <row r="10809" spans="2:7" x14ac:dyDescent="0.25">
      <c r="B10809" s="69" t="s">
        <v>10348</v>
      </c>
      <c r="C10809" s="44">
        <v>2338</v>
      </c>
      <c r="D10809" s="44">
        <v>2338</v>
      </c>
      <c r="E10809" s="193" t="s">
        <v>13796</v>
      </c>
      <c r="F10809" s="45" t="s">
        <v>5365</v>
      </c>
      <c r="G10809" s="39" t="s">
        <v>5364</v>
      </c>
    </row>
    <row r="10810" spans="2:7" x14ac:dyDescent="0.25">
      <c r="B10810" s="69" t="s">
        <v>10571</v>
      </c>
      <c r="C10810" s="44">
        <v>2338</v>
      </c>
      <c r="D10810" s="44">
        <v>2338</v>
      </c>
      <c r="E10810" s="193" t="s">
        <v>13796</v>
      </c>
      <c r="F10810" s="45" t="s">
        <v>5365</v>
      </c>
      <c r="G10810" s="39" t="s">
        <v>5364</v>
      </c>
    </row>
    <row r="10811" spans="2:7" x14ac:dyDescent="0.25">
      <c r="B10811" s="69" t="s">
        <v>3675</v>
      </c>
      <c r="C10811" s="44">
        <v>2338</v>
      </c>
      <c r="D10811" s="44">
        <v>2338</v>
      </c>
      <c r="E10811" s="193" t="s">
        <v>13796</v>
      </c>
      <c r="F10811" s="45" t="s">
        <v>5365</v>
      </c>
      <c r="G10811" s="39" t="s">
        <v>5364</v>
      </c>
    </row>
    <row r="10812" spans="2:7" x14ac:dyDescent="0.25">
      <c r="B10812" s="69" t="s">
        <v>20671</v>
      </c>
      <c r="C10812" s="44">
        <v>2340</v>
      </c>
      <c r="D10812" s="44">
        <v>2340</v>
      </c>
      <c r="E10812" s="193" t="s">
        <v>13798</v>
      </c>
      <c r="F10812" s="45" t="s">
        <v>5361</v>
      </c>
      <c r="G10812" s="39" t="s">
        <v>5360</v>
      </c>
    </row>
    <row r="10813" spans="2:7" x14ac:dyDescent="0.25">
      <c r="B10813" s="69" t="s">
        <v>10666</v>
      </c>
      <c r="C10813" s="44">
        <v>2340</v>
      </c>
      <c r="D10813" s="44">
        <v>2340</v>
      </c>
      <c r="E10813" s="193" t="s">
        <v>13798</v>
      </c>
      <c r="F10813" s="45" t="s">
        <v>5361</v>
      </c>
      <c r="G10813" s="39" t="s">
        <v>5360</v>
      </c>
    </row>
    <row r="10814" spans="2:7" x14ac:dyDescent="0.25">
      <c r="B10814" s="69" t="s">
        <v>7792</v>
      </c>
      <c r="C10814" s="44">
        <v>2340</v>
      </c>
      <c r="D10814" s="44">
        <v>2340</v>
      </c>
      <c r="E10814" s="193" t="s">
        <v>13798</v>
      </c>
      <c r="F10814" s="45" t="s">
        <v>5361</v>
      </c>
      <c r="G10814" s="39" t="s">
        <v>5360</v>
      </c>
    </row>
    <row r="10815" spans="2:7" x14ac:dyDescent="0.25">
      <c r="B10815" s="69" t="s">
        <v>4748</v>
      </c>
      <c r="C10815" s="44">
        <v>2340</v>
      </c>
      <c r="D10815" s="44">
        <v>2340</v>
      </c>
      <c r="E10815" s="193" t="s">
        <v>13798</v>
      </c>
      <c r="F10815" s="45" t="s">
        <v>5361</v>
      </c>
      <c r="G10815" s="39" t="s">
        <v>5360</v>
      </c>
    </row>
    <row r="10816" spans="2:7" x14ac:dyDescent="0.25">
      <c r="B10816" s="69" t="s">
        <v>10350</v>
      </c>
      <c r="C10816" s="44">
        <v>2340</v>
      </c>
      <c r="D10816" s="44">
        <v>2340</v>
      </c>
      <c r="E10816" s="193" t="s">
        <v>13798</v>
      </c>
      <c r="F10816" s="45" t="s">
        <v>5361</v>
      </c>
      <c r="G10816" s="39" t="s">
        <v>5360</v>
      </c>
    </row>
    <row r="10817" spans="2:7" x14ac:dyDescent="0.25">
      <c r="B10817" s="69" t="s">
        <v>9392</v>
      </c>
      <c r="C10817" s="44">
        <v>2340</v>
      </c>
      <c r="D10817" s="44">
        <v>2340</v>
      </c>
      <c r="E10817" s="193" t="s">
        <v>13798</v>
      </c>
      <c r="F10817" s="45" t="s">
        <v>5361</v>
      </c>
      <c r="G10817" s="39" t="s">
        <v>5360</v>
      </c>
    </row>
    <row r="10818" spans="2:7" x14ac:dyDescent="0.25">
      <c r="B10818" s="69" t="s">
        <v>15452</v>
      </c>
      <c r="C10818" s="69">
        <v>2383</v>
      </c>
      <c r="D10818" s="69"/>
      <c r="E10818" s="190" t="s">
        <v>15415</v>
      </c>
      <c r="F10818" s="212" t="s">
        <v>15452</v>
      </c>
      <c r="G10818" s="39" t="s">
        <v>15507</v>
      </c>
    </row>
    <row r="10819" spans="2:7" x14ac:dyDescent="0.25">
      <c r="B10819" s="69" t="s">
        <v>20540</v>
      </c>
      <c r="C10819" s="44">
        <v>2226</v>
      </c>
      <c r="D10819" s="44">
        <v>2226</v>
      </c>
      <c r="E10819" s="193" t="s">
        <v>13689</v>
      </c>
      <c r="F10819" s="45" t="s">
        <v>3030</v>
      </c>
      <c r="G10819" s="39" t="s">
        <v>3031</v>
      </c>
    </row>
    <row r="10820" spans="2:7" x14ac:dyDescent="0.25">
      <c r="B10820" s="69" t="s">
        <v>9820</v>
      </c>
      <c r="C10820" s="44">
        <v>2226</v>
      </c>
      <c r="D10820" s="44">
        <v>2226</v>
      </c>
      <c r="E10820" s="193" t="s">
        <v>13689</v>
      </c>
      <c r="F10820" s="45" t="s">
        <v>3030</v>
      </c>
      <c r="G10820" s="39" t="s">
        <v>3031</v>
      </c>
    </row>
    <row r="10821" spans="2:7" x14ac:dyDescent="0.25">
      <c r="B10821" s="69" t="s">
        <v>6879</v>
      </c>
      <c r="C10821" s="44">
        <v>2226</v>
      </c>
      <c r="D10821" s="44">
        <v>2226</v>
      </c>
      <c r="E10821" s="193" t="s">
        <v>13689</v>
      </c>
      <c r="F10821" s="45" t="s">
        <v>3030</v>
      </c>
      <c r="G10821" s="39" t="s">
        <v>3031</v>
      </c>
    </row>
    <row r="10822" spans="2:7" x14ac:dyDescent="0.25">
      <c r="B10822" s="69" t="s">
        <v>6463</v>
      </c>
      <c r="C10822" s="44">
        <v>2226</v>
      </c>
      <c r="D10822" s="44">
        <v>2226</v>
      </c>
      <c r="E10822" s="193" t="s">
        <v>13689</v>
      </c>
      <c r="F10822" s="45" t="s">
        <v>3030</v>
      </c>
      <c r="G10822" s="39" t="s">
        <v>3031</v>
      </c>
    </row>
    <row r="10823" spans="2:7" x14ac:dyDescent="0.25">
      <c r="B10823" s="69" t="s">
        <v>9284</v>
      </c>
      <c r="C10823" s="44">
        <v>2226</v>
      </c>
      <c r="D10823" s="44">
        <v>2226</v>
      </c>
      <c r="E10823" s="193" t="s">
        <v>13689</v>
      </c>
      <c r="F10823" s="45" t="s">
        <v>3030</v>
      </c>
      <c r="G10823" s="39" t="s">
        <v>3031</v>
      </c>
    </row>
    <row r="10824" spans="2:7" x14ac:dyDescent="0.25">
      <c r="B10824" s="69" t="s">
        <v>20592</v>
      </c>
      <c r="C10824" s="44">
        <v>2271</v>
      </c>
      <c r="D10824" s="44">
        <v>2271</v>
      </c>
      <c r="E10824" s="193" t="s">
        <v>13732</v>
      </c>
      <c r="F10824" s="45" t="s">
        <v>14092</v>
      </c>
      <c r="G10824" s="39" t="s">
        <v>4932</v>
      </c>
    </row>
    <row r="10825" spans="2:7" x14ac:dyDescent="0.25">
      <c r="B10825" s="69" t="s">
        <v>4810</v>
      </c>
      <c r="C10825" s="44">
        <v>2271</v>
      </c>
      <c r="D10825" s="44">
        <v>2271</v>
      </c>
      <c r="E10825" s="193" t="s">
        <v>13732</v>
      </c>
      <c r="F10825" s="45" t="s">
        <v>14092</v>
      </c>
      <c r="G10825" s="39" t="s">
        <v>4932</v>
      </c>
    </row>
    <row r="10826" spans="2:7" x14ac:dyDescent="0.25">
      <c r="B10826" s="69" t="s">
        <v>3605</v>
      </c>
      <c r="C10826" s="44">
        <v>2271</v>
      </c>
      <c r="D10826" s="44">
        <v>2271</v>
      </c>
      <c r="E10826" s="193" t="s">
        <v>13732</v>
      </c>
      <c r="F10826" s="45" t="s">
        <v>14092</v>
      </c>
      <c r="G10826" s="39" t="s">
        <v>4932</v>
      </c>
    </row>
    <row r="10827" spans="2:7" x14ac:dyDescent="0.25">
      <c r="B10827" s="45" t="s">
        <v>14141</v>
      </c>
      <c r="C10827" s="44">
        <v>2271</v>
      </c>
      <c r="D10827" s="44">
        <v>2271</v>
      </c>
      <c r="E10827" s="193" t="s">
        <v>13732</v>
      </c>
      <c r="F10827" s="45" t="s">
        <v>14092</v>
      </c>
      <c r="G10827" s="39" t="s">
        <v>4932</v>
      </c>
    </row>
    <row r="10828" spans="2:7" x14ac:dyDescent="0.25">
      <c r="B10828" s="45" t="s">
        <v>14092</v>
      </c>
      <c r="C10828" s="44">
        <v>2271</v>
      </c>
      <c r="D10828" s="44">
        <v>2271</v>
      </c>
      <c r="E10828" s="193" t="s">
        <v>13732</v>
      </c>
      <c r="F10828" s="45" t="s">
        <v>14092</v>
      </c>
      <c r="G10828" s="39" t="s">
        <v>4932</v>
      </c>
    </row>
    <row r="10829" spans="2:7" x14ac:dyDescent="0.25">
      <c r="B10829" s="69" t="s">
        <v>6510</v>
      </c>
      <c r="C10829" s="44">
        <v>2271</v>
      </c>
      <c r="D10829" s="44">
        <v>2271</v>
      </c>
      <c r="E10829" s="193" t="s">
        <v>13732</v>
      </c>
      <c r="F10829" s="45" t="s">
        <v>14092</v>
      </c>
      <c r="G10829" s="39" t="s">
        <v>4932</v>
      </c>
    </row>
    <row r="10830" spans="2:7" x14ac:dyDescent="0.25">
      <c r="B10830" s="69" t="s">
        <v>9327</v>
      </c>
      <c r="C10830" s="44">
        <v>2271</v>
      </c>
      <c r="D10830" s="44">
        <v>2271</v>
      </c>
      <c r="E10830" s="193" t="s">
        <v>13732</v>
      </c>
      <c r="F10830" s="45" t="s">
        <v>14092</v>
      </c>
      <c r="G10830" s="39" t="s">
        <v>4932</v>
      </c>
    </row>
    <row r="10831" spans="2:7" x14ac:dyDescent="0.25">
      <c r="B10831" s="69" t="s">
        <v>20593</v>
      </c>
      <c r="C10831" s="44">
        <v>2272</v>
      </c>
      <c r="D10831" s="44">
        <v>2272</v>
      </c>
      <c r="E10831" s="193" t="s">
        <v>13733</v>
      </c>
      <c r="F10831" s="45" t="s">
        <v>14093</v>
      </c>
      <c r="G10831" s="39" t="s">
        <v>4933</v>
      </c>
    </row>
    <row r="10832" spans="2:7" x14ac:dyDescent="0.25">
      <c r="B10832" s="69" t="s">
        <v>9806</v>
      </c>
      <c r="C10832" s="44">
        <v>2272</v>
      </c>
      <c r="D10832" s="44">
        <v>2272</v>
      </c>
      <c r="E10832" s="193" t="s">
        <v>13733</v>
      </c>
      <c r="F10832" s="45" t="s">
        <v>14093</v>
      </c>
      <c r="G10832" s="39" t="s">
        <v>4933</v>
      </c>
    </row>
    <row r="10833" spans="2:7" x14ac:dyDescent="0.25">
      <c r="B10833" s="69" t="s">
        <v>6872</v>
      </c>
      <c r="C10833" s="44">
        <v>2272</v>
      </c>
      <c r="D10833" s="44">
        <v>2272</v>
      </c>
      <c r="E10833" s="193" t="s">
        <v>13733</v>
      </c>
      <c r="F10833" s="45" t="s">
        <v>14093</v>
      </c>
      <c r="G10833" s="39" t="s">
        <v>4933</v>
      </c>
    </row>
    <row r="10834" spans="2:7" x14ac:dyDescent="0.25">
      <c r="B10834" s="45" t="s">
        <v>14142</v>
      </c>
      <c r="C10834" s="44">
        <v>2272</v>
      </c>
      <c r="D10834" s="44">
        <v>2272</v>
      </c>
      <c r="E10834" s="193" t="s">
        <v>13733</v>
      </c>
      <c r="F10834" s="45" t="s">
        <v>14093</v>
      </c>
      <c r="G10834" s="39" t="s">
        <v>4933</v>
      </c>
    </row>
    <row r="10835" spans="2:7" x14ac:dyDescent="0.25">
      <c r="B10835" s="45" t="s">
        <v>14093</v>
      </c>
      <c r="C10835" s="44">
        <v>2272</v>
      </c>
      <c r="D10835" s="44">
        <v>2272</v>
      </c>
      <c r="E10835" s="193" t="s">
        <v>13733</v>
      </c>
      <c r="F10835" s="45" t="s">
        <v>14093</v>
      </c>
      <c r="G10835" s="39" t="s">
        <v>4933</v>
      </c>
    </row>
    <row r="10836" spans="2:7" x14ac:dyDescent="0.25">
      <c r="B10836" s="69" t="s">
        <v>6511</v>
      </c>
      <c r="C10836" s="44">
        <v>2272</v>
      </c>
      <c r="D10836" s="44">
        <v>2272</v>
      </c>
      <c r="E10836" s="193" t="s">
        <v>13733</v>
      </c>
      <c r="F10836" s="45" t="s">
        <v>14093</v>
      </c>
      <c r="G10836" s="39" t="s">
        <v>4933</v>
      </c>
    </row>
    <row r="10837" spans="2:7" x14ac:dyDescent="0.25">
      <c r="B10837" s="69" t="s">
        <v>9328</v>
      </c>
      <c r="C10837" s="44">
        <v>2272</v>
      </c>
      <c r="D10837" s="44">
        <v>2272</v>
      </c>
      <c r="E10837" s="193" t="s">
        <v>13733</v>
      </c>
      <c r="F10837" s="45" t="s">
        <v>14093</v>
      </c>
      <c r="G10837" s="39" t="s">
        <v>4933</v>
      </c>
    </row>
    <row r="10838" spans="2:7" x14ac:dyDescent="0.25">
      <c r="B10838" s="69" t="s">
        <v>20594</v>
      </c>
      <c r="C10838" s="44">
        <v>2273</v>
      </c>
      <c r="D10838" s="44">
        <v>2273</v>
      </c>
      <c r="E10838" s="193" t="s">
        <v>13734</v>
      </c>
      <c r="F10838" s="45" t="s">
        <v>4934</v>
      </c>
      <c r="G10838" s="39" t="s">
        <v>4935</v>
      </c>
    </row>
    <row r="10839" spans="2:7" x14ac:dyDescent="0.25">
      <c r="B10839" s="69" t="s">
        <v>10686</v>
      </c>
      <c r="C10839" s="44">
        <v>2273</v>
      </c>
      <c r="D10839" s="44">
        <v>2273</v>
      </c>
      <c r="E10839" s="193" t="s">
        <v>13734</v>
      </c>
      <c r="F10839" s="45" t="s">
        <v>4934</v>
      </c>
      <c r="G10839" s="39" t="s">
        <v>4935</v>
      </c>
    </row>
    <row r="10840" spans="2:7" x14ac:dyDescent="0.25">
      <c r="B10840" s="69" t="s">
        <v>7814</v>
      </c>
      <c r="C10840" s="44">
        <v>2273</v>
      </c>
      <c r="D10840" s="44">
        <v>2273</v>
      </c>
      <c r="E10840" s="193" t="s">
        <v>13734</v>
      </c>
      <c r="F10840" s="45" t="s">
        <v>4934</v>
      </c>
      <c r="G10840" s="39" t="s">
        <v>4935</v>
      </c>
    </row>
    <row r="10841" spans="2:7" x14ac:dyDescent="0.25">
      <c r="B10841" s="69" t="s">
        <v>10493</v>
      </c>
      <c r="C10841" s="44">
        <v>2273</v>
      </c>
      <c r="D10841" s="44">
        <v>2273</v>
      </c>
      <c r="E10841" s="193" t="s">
        <v>13734</v>
      </c>
      <c r="F10841" s="45" t="s">
        <v>4934</v>
      </c>
      <c r="G10841" s="39" t="s">
        <v>4935</v>
      </c>
    </row>
    <row r="10842" spans="2:7" x14ac:dyDescent="0.25">
      <c r="B10842" s="69" t="s">
        <v>9329</v>
      </c>
      <c r="C10842" s="44">
        <v>2273</v>
      </c>
      <c r="D10842" s="44">
        <v>2273</v>
      </c>
      <c r="E10842" s="193" t="s">
        <v>13734</v>
      </c>
      <c r="F10842" s="45" t="s">
        <v>4934</v>
      </c>
      <c r="G10842" s="39" t="s">
        <v>4935</v>
      </c>
    </row>
    <row r="10843" spans="2:7" x14ac:dyDescent="0.25">
      <c r="B10843" s="69" t="s">
        <v>6512</v>
      </c>
      <c r="C10843" s="44">
        <v>2273</v>
      </c>
      <c r="D10843" s="44">
        <v>2273</v>
      </c>
      <c r="E10843" s="193" t="s">
        <v>13734</v>
      </c>
      <c r="F10843" s="45" t="s">
        <v>4934</v>
      </c>
      <c r="G10843" s="39" t="s">
        <v>4935</v>
      </c>
    </row>
    <row r="10844" spans="2:7" x14ac:dyDescent="0.25">
      <c r="B10844" s="69" t="s">
        <v>20595</v>
      </c>
      <c r="C10844" s="44">
        <v>2274</v>
      </c>
      <c r="D10844" s="44">
        <v>2274</v>
      </c>
      <c r="E10844" s="193" t="s">
        <v>13735</v>
      </c>
      <c r="F10844" s="54" t="s">
        <v>14094</v>
      </c>
      <c r="G10844" s="39" t="s">
        <v>4936</v>
      </c>
    </row>
    <row r="10845" spans="2:7" x14ac:dyDescent="0.25">
      <c r="B10845" s="54" t="s">
        <v>14143</v>
      </c>
      <c r="C10845" s="44">
        <v>2274</v>
      </c>
      <c r="D10845" s="44">
        <v>2274</v>
      </c>
      <c r="E10845" s="193" t="s">
        <v>13735</v>
      </c>
      <c r="F10845" s="54" t="s">
        <v>14094</v>
      </c>
      <c r="G10845" s="39" t="s">
        <v>4936</v>
      </c>
    </row>
    <row r="10846" spans="2:7" x14ac:dyDescent="0.25">
      <c r="B10846" s="54" t="s">
        <v>14094</v>
      </c>
      <c r="C10846" s="44">
        <v>2274</v>
      </c>
      <c r="D10846" s="44">
        <v>2274</v>
      </c>
      <c r="E10846" s="193" t="s">
        <v>13735</v>
      </c>
      <c r="F10846" s="54" t="s">
        <v>14094</v>
      </c>
      <c r="G10846" s="39" t="s">
        <v>4936</v>
      </c>
    </row>
    <row r="10847" spans="2:7" x14ac:dyDescent="0.25">
      <c r="B10847" s="69" t="s">
        <v>10421</v>
      </c>
      <c r="C10847" s="44">
        <v>2274</v>
      </c>
      <c r="D10847" s="44">
        <v>2274</v>
      </c>
      <c r="E10847" s="193" t="s">
        <v>13735</v>
      </c>
      <c r="F10847" s="54" t="s">
        <v>14094</v>
      </c>
      <c r="G10847" s="39" t="s">
        <v>4936</v>
      </c>
    </row>
    <row r="10848" spans="2:7" x14ac:dyDescent="0.25">
      <c r="B10848" s="69" t="s">
        <v>10579</v>
      </c>
      <c r="C10848" s="44">
        <v>2274</v>
      </c>
      <c r="D10848" s="44">
        <v>2274</v>
      </c>
      <c r="E10848" s="193" t="s">
        <v>13735</v>
      </c>
      <c r="F10848" s="54" t="s">
        <v>14094</v>
      </c>
      <c r="G10848" s="39" t="s">
        <v>4936</v>
      </c>
    </row>
    <row r="10849" spans="2:7" x14ac:dyDescent="0.25">
      <c r="B10849" s="69" t="s">
        <v>6513</v>
      </c>
      <c r="C10849" s="44">
        <v>2274</v>
      </c>
      <c r="D10849" s="44">
        <v>2274</v>
      </c>
      <c r="E10849" s="193" t="s">
        <v>13735</v>
      </c>
      <c r="F10849" s="54" t="s">
        <v>14094</v>
      </c>
      <c r="G10849" s="39" t="s">
        <v>4936</v>
      </c>
    </row>
    <row r="10850" spans="2:7" x14ac:dyDescent="0.25">
      <c r="B10850" s="69" t="s">
        <v>9330</v>
      </c>
      <c r="C10850" s="44">
        <v>2274</v>
      </c>
      <c r="D10850" s="44">
        <v>2274</v>
      </c>
      <c r="E10850" s="193" t="s">
        <v>13735</v>
      </c>
      <c r="F10850" s="54" t="s">
        <v>14094</v>
      </c>
      <c r="G10850" s="39" t="s">
        <v>4936</v>
      </c>
    </row>
    <row r="10851" spans="2:7" x14ac:dyDescent="0.25">
      <c r="B10851" s="69" t="s">
        <v>20596</v>
      </c>
      <c r="C10851" s="44">
        <v>2275</v>
      </c>
      <c r="D10851" s="44">
        <v>2275</v>
      </c>
      <c r="E10851" s="193" t="s">
        <v>13736</v>
      </c>
      <c r="F10851" s="45" t="s">
        <v>14095</v>
      </c>
      <c r="G10851" s="39" t="s">
        <v>4937</v>
      </c>
    </row>
    <row r="10852" spans="2:7" x14ac:dyDescent="0.25">
      <c r="B10852" s="45" t="s">
        <v>14144</v>
      </c>
      <c r="C10852" s="44">
        <v>2275</v>
      </c>
      <c r="D10852" s="44">
        <v>2275</v>
      </c>
      <c r="E10852" s="193" t="s">
        <v>13736</v>
      </c>
      <c r="F10852" s="45" t="s">
        <v>14095</v>
      </c>
      <c r="G10852" s="39" t="s">
        <v>4937</v>
      </c>
    </row>
    <row r="10853" spans="2:7" x14ac:dyDescent="0.25">
      <c r="B10853" s="45" t="s">
        <v>14095</v>
      </c>
      <c r="C10853" s="44">
        <v>2275</v>
      </c>
      <c r="D10853" s="44">
        <v>2275</v>
      </c>
      <c r="E10853" s="193" t="s">
        <v>13736</v>
      </c>
      <c r="F10853" s="45" t="s">
        <v>14095</v>
      </c>
      <c r="G10853" s="39" t="s">
        <v>4937</v>
      </c>
    </row>
    <row r="10854" spans="2:7" x14ac:dyDescent="0.25">
      <c r="B10854" s="69" t="s">
        <v>7214</v>
      </c>
      <c r="C10854" s="44">
        <v>2275</v>
      </c>
      <c r="D10854" s="44">
        <v>2275</v>
      </c>
      <c r="E10854" s="193" t="s">
        <v>13736</v>
      </c>
      <c r="F10854" s="45" t="s">
        <v>14095</v>
      </c>
      <c r="G10854" s="39" t="s">
        <v>4937</v>
      </c>
    </row>
    <row r="10855" spans="2:7" x14ac:dyDescent="0.25">
      <c r="B10855" s="69" t="s">
        <v>10828</v>
      </c>
      <c r="C10855" s="44">
        <v>2275</v>
      </c>
      <c r="D10855" s="44">
        <v>2275</v>
      </c>
      <c r="E10855" s="193" t="s">
        <v>13736</v>
      </c>
      <c r="F10855" s="45" t="s">
        <v>14095</v>
      </c>
      <c r="G10855" s="39" t="s">
        <v>4937</v>
      </c>
    </row>
    <row r="10856" spans="2:7" x14ac:dyDescent="0.25">
      <c r="B10856" s="69" t="s">
        <v>10073</v>
      </c>
      <c r="C10856" s="44">
        <v>2275</v>
      </c>
      <c r="D10856" s="44">
        <v>2275</v>
      </c>
      <c r="E10856" s="193" t="s">
        <v>13736</v>
      </c>
      <c r="F10856" s="45" t="s">
        <v>14095</v>
      </c>
      <c r="G10856" s="39" t="s">
        <v>4937</v>
      </c>
    </row>
    <row r="10857" spans="2:7" x14ac:dyDescent="0.25">
      <c r="B10857" s="69" t="s">
        <v>6514</v>
      </c>
      <c r="C10857" s="44">
        <v>2275</v>
      </c>
      <c r="D10857" s="44">
        <v>2275</v>
      </c>
      <c r="E10857" s="193" t="s">
        <v>13736</v>
      </c>
      <c r="F10857" s="45" t="s">
        <v>14095</v>
      </c>
      <c r="G10857" s="39" t="s">
        <v>4937</v>
      </c>
    </row>
    <row r="10858" spans="2:7" x14ac:dyDescent="0.25">
      <c r="B10858" s="69" t="s">
        <v>9331</v>
      </c>
      <c r="C10858" s="44">
        <v>2275</v>
      </c>
      <c r="D10858" s="44">
        <v>2275</v>
      </c>
      <c r="E10858" s="193" t="s">
        <v>13736</v>
      </c>
      <c r="F10858" s="45" t="s">
        <v>14095</v>
      </c>
      <c r="G10858" s="39" t="s">
        <v>4937</v>
      </c>
    </row>
    <row r="10859" spans="2:7" x14ac:dyDescent="0.25">
      <c r="B10859" s="69" t="s">
        <v>20597</v>
      </c>
      <c r="C10859" s="44">
        <v>2276</v>
      </c>
      <c r="D10859" s="44">
        <v>2276</v>
      </c>
      <c r="E10859" s="193" t="s">
        <v>13737</v>
      </c>
      <c r="F10859" s="45" t="s">
        <v>14096</v>
      </c>
      <c r="G10859" s="39" t="s">
        <v>438</v>
      </c>
    </row>
    <row r="10860" spans="2:7" x14ac:dyDescent="0.25">
      <c r="B10860" s="45" t="s">
        <v>14145</v>
      </c>
      <c r="C10860" s="44">
        <v>2276</v>
      </c>
      <c r="D10860" s="44">
        <v>2276</v>
      </c>
      <c r="E10860" s="193" t="s">
        <v>13737</v>
      </c>
      <c r="F10860" s="45" t="s">
        <v>14096</v>
      </c>
      <c r="G10860" s="39" t="s">
        <v>438</v>
      </c>
    </row>
    <row r="10861" spans="2:7" x14ac:dyDescent="0.25">
      <c r="B10861" s="45" t="s">
        <v>14096</v>
      </c>
      <c r="C10861" s="44">
        <v>2276</v>
      </c>
      <c r="D10861" s="44">
        <v>2276</v>
      </c>
      <c r="E10861" s="193" t="s">
        <v>13737</v>
      </c>
      <c r="F10861" s="45" t="s">
        <v>14096</v>
      </c>
      <c r="G10861" s="39" t="s">
        <v>438</v>
      </c>
    </row>
    <row r="10862" spans="2:7" x14ac:dyDescent="0.25">
      <c r="B10862" s="69" t="s">
        <v>7804</v>
      </c>
      <c r="C10862" s="44">
        <v>2276</v>
      </c>
      <c r="D10862" s="44">
        <v>2276</v>
      </c>
      <c r="E10862" s="193" t="s">
        <v>13737</v>
      </c>
      <c r="F10862" s="45" t="s">
        <v>14096</v>
      </c>
      <c r="G10862" s="39" t="s">
        <v>438</v>
      </c>
    </row>
    <row r="10863" spans="2:7" x14ac:dyDescent="0.25">
      <c r="B10863" s="69" t="s">
        <v>10461</v>
      </c>
      <c r="C10863" s="44">
        <v>2276</v>
      </c>
      <c r="D10863" s="44">
        <v>2276</v>
      </c>
      <c r="E10863" s="193" t="s">
        <v>13737</v>
      </c>
      <c r="F10863" s="45" t="s">
        <v>14096</v>
      </c>
      <c r="G10863" s="39" t="s">
        <v>438</v>
      </c>
    </row>
    <row r="10864" spans="2:7" x14ac:dyDescent="0.25">
      <c r="B10864" s="69" t="s">
        <v>10679</v>
      </c>
      <c r="C10864" s="44">
        <v>2276</v>
      </c>
      <c r="D10864" s="44">
        <v>2276</v>
      </c>
      <c r="E10864" s="193" t="s">
        <v>13737</v>
      </c>
      <c r="F10864" s="45" t="s">
        <v>14096</v>
      </c>
      <c r="G10864" s="39" t="s">
        <v>438</v>
      </c>
    </row>
    <row r="10865" spans="2:7" x14ac:dyDescent="0.25">
      <c r="B10865" s="69" t="s">
        <v>9332</v>
      </c>
      <c r="C10865" s="44">
        <v>2276</v>
      </c>
      <c r="D10865" s="44">
        <v>2276</v>
      </c>
      <c r="E10865" s="193" t="s">
        <v>13737</v>
      </c>
      <c r="F10865" s="45" t="s">
        <v>14096</v>
      </c>
      <c r="G10865" s="39" t="s">
        <v>438</v>
      </c>
    </row>
    <row r="10866" spans="2:7" x14ac:dyDescent="0.25">
      <c r="B10866" s="69" t="s">
        <v>6515</v>
      </c>
      <c r="C10866" s="44">
        <v>2276</v>
      </c>
      <c r="D10866" s="44">
        <v>2276</v>
      </c>
      <c r="E10866" s="193" t="s">
        <v>13737</v>
      </c>
      <c r="F10866" s="45" t="s">
        <v>14096</v>
      </c>
      <c r="G10866" s="39" t="s">
        <v>438</v>
      </c>
    </row>
    <row r="10867" spans="2:7" x14ac:dyDescent="0.25">
      <c r="B10867" s="69" t="s">
        <v>20458</v>
      </c>
      <c r="C10867" s="44">
        <v>2141</v>
      </c>
      <c r="D10867" s="44">
        <v>2141</v>
      </c>
      <c r="E10867" s="193" t="s">
        <v>13611</v>
      </c>
      <c r="F10867" s="45" t="s">
        <v>1523</v>
      </c>
      <c r="G10867" s="39" t="s">
        <v>1524</v>
      </c>
    </row>
    <row r="10868" spans="2:7" x14ac:dyDescent="0.25">
      <c r="B10868" s="69" t="s">
        <v>9626</v>
      </c>
      <c r="C10868" s="44">
        <v>2141</v>
      </c>
      <c r="D10868" s="44">
        <v>2141</v>
      </c>
      <c r="E10868" s="193" t="s">
        <v>13611</v>
      </c>
      <c r="F10868" s="45" t="s">
        <v>1523</v>
      </c>
      <c r="G10868" s="39" t="s">
        <v>1524</v>
      </c>
    </row>
    <row r="10869" spans="2:7" x14ac:dyDescent="0.25">
      <c r="B10869" s="69" t="s">
        <v>3191</v>
      </c>
      <c r="C10869" s="44">
        <v>2141</v>
      </c>
      <c r="D10869" s="44">
        <v>2141</v>
      </c>
      <c r="E10869" s="193" t="s">
        <v>13611</v>
      </c>
      <c r="F10869" s="45" t="s">
        <v>1523</v>
      </c>
      <c r="G10869" s="39" t="s">
        <v>1524</v>
      </c>
    </row>
    <row r="10870" spans="2:7" x14ac:dyDescent="0.25">
      <c r="B10870" s="69" t="s">
        <v>10459</v>
      </c>
      <c r="C10870" s="44">
        <v>2141</v>
      </c>
      <c r="D10870" s="44">
        <v>2141</v>
      </c>
      <c r="E10870" s="193" t="s">
        <v>13611</v>
      </c>
      <c r="F10870" s="45" t="s">
        <v>1523</v>
      </c>
      <c r="G10870" s="39" t="s">
        <v>1524</v>
      </c>
    </row>
    <row r="10871" spans="2:7" x14ac:dyDescent="0.25">
      <c r="B10871" s="69" t="s">
        <v>3617</v>
      </c>
      <c r="C10871" s="44">
        <v>2141</v>
      </c>
      <c r="D10871" s="44">
        <v>2141</v>
      </c>
      <c r="E10871" s="193" t="s">
        <v>13611</v>
      </c>
      <c r="F10871" s="45" t="s">
        <v>1523</v>
      </c>
      <c r="G10871" s="39" t="s">
        <v>1524</v>
      </c>
    </row>
    <row r="10872" spans="2:7" x14ac:dyDescent="0.25">
      <c r="B10872" s="69" t="s">
        <v>20588</v>
      </c>
      <c r="C10872" s="44">
        <v>2267</v>
      </c>
      <c r="D10872" s="44">
        <v>2267</v>
      </c>
      <c r="E10872" s="193" t="s">
        <v>13728</v>
      </c>
      <c r="F10872" s="45" t="s">
        <v>4926</v>
      </c>
      <c r="G10872" s="39" t="s">
        <v>4927</v>
      </c>
    </row>
    <row r="10873" spans="2:7" x14ac:dyDescent="0.25">
      <c r="B10873" s="69" t="s">
        <v>6507</v>
      </c>
      <c r="C10873" s="44">
        <v>2267</v>
      </c>
      <c r="D10873" s="44">
        <v>2267</v>
      </c>
      <c r="E10873" s="193" t="s">
        <v>13728</v>
      </c>
      <c r="F10873" s="45" t="s">
        <v>4926</v>
      </c>
      <c r="G10873" s="39" t="s">
        <v>4927</v>
      </c>
    </row>
    <row r="10874" spans="2:7" x14ac:dyDescent="0.25">
      <c r="B10874" s="69" t="s">
        <v>9323</v>
      </c>
      <c r="C10874" s="44">
        <v>2267</v>
      </c>
      <c r="D10874" s="44">
        <v>2267</v>
      </c>
      <c r="E10874" s="193" t="s">
        <v>13728</v>
      </c>
      <c r="F10874" s="45" t="s">
        <v>4926</v>
      </c>
      <c r="G10874" s="39" t="s">
        <v>4927</v>
      </c>
    </row>
    <row r="10875" spans="2:7" x14ac:dyDescent="0.25">
      <c r="B10875" s="69" t="s">
        <v>9814</v>
      </c>
      <c r="C10875" s="44">
        <v>2267</v>
      </c>
      <c r="D10875" s="44">
        <v>2267</v>
      </c>
      <c r="E10875" s="193" t="s">
        <v>13728</v>
      </c>
      <c r="F10875" s="45" t="s">
        <v>4926</v>
      </c>
      <c r="G10875" s="39" t="s">
        <v>4927</v>
      </c>
    </row>
    <row r="10876" spans="2:7" x14ac:dyDescent="0.25">
      <c r="B10876" s="69" t="s">
        <v>6876</v>
      </c>
      <c r="C10876" s="44">
        <v>2267</v>
      </c>
      <c r="D10876" s="44">
        <v>2267</v>
      </c>
      <c r="E10876" s="193" t="s">
        <v>13728</v>
      </c>
      <c r="F10876" s="45" t="s">
        <v>4926</v>
      </c>
      <c r="G10876" s="39" t="s">
        <v>4927</v>
      </c>
    </row>
    <row r="10877" spans="2:7" x14ac:dyDescent="0.25">
      <c r="B10877" s="69" t="s">
        <v>20587</v>
      </c>
      <c r="C10877" s="44">
        <v>2266</v>
      </c>
      <c r="D10877" s="44">
        <v>2266</v>
      </c>
      <c r="E10877" s="193" t="s">
        <v>13727</v>
      </c>
      <c r="F10877" s="45" t="s">
        <v>18281</v>
      </c>
      <c r="G10877" s="39" t="s">
        <v>4925</v>
      </c>
    </row>
    <row r="10878" spans="2:7" x14ac:dyDescent="0.25">
      <c r="B10878" s="69" t="s">
        <v>15011</v>
      </c>
      <c r="C10878" s="44">
        <v>2266</v>
      </c>
      <c r="D10878" s="44">
        <v>2266</v>
      </c>
      <c r="E10878" s="193" t="s">
        <v>13727</v>
      </c>
      <c r="F10878" s="45" t="s">
        <v>18281</v>
      </c>
      <c r="G10878" s="39" t="s">
        <v>4925</v>
      </c>
    </row>
    <row r="10879" spans="2:7" x14ac:dyDescent="0.25">
      <c r="B10879" s="69" t="s">
        <v>9322</v>
      </c>
      <c r="C10879" s="44">
        <v>2266</v>
      </c>
      <c r="D10879" s="44">
        <v>2266</v>
      </c>
      <c r="E10879" s="193" t="s">
        <v>13727</v>
      </c>
      <c r="F10879" s="45" t="s">
        <v>18281</v>
      </c>
      <c r="G10879" s="39" t="s">
        <v>4925</v>
      </c>
    </row>
    <row r="10880" spans="2:7" x14ac:dyDescent="0.25">
      <c r="B10880" s="45" t="s">
        <v>18281</v>
      </c>
      <c r="C10880" s="44">
        <v>2266</v>
      </c>
      <c r="D10880" s="44">
        <v>2266</v>
      </c>
      <c r="E10880" s="193" t="s">
        <v>13727</v>
      </c>
      <c r="F10880" s="45" t="s">
        <v>18281</v>
      </c>
      <c r="G10880" s="39" t="s">
        <v>4925</v>
      </c>
    </row>
    <row r="10881" spans="2:7" x14ac:dyDescent="0.25">
      <c r="B10881" s="69" t="s">
        <v>10799</v>
      </c>
      <c r="C10881" s="44">
        <v>2266</v>
      </c>
      <c r="D10881" s="44">
        <v>2266</v>
      </c>
      <c r="E10881" s="193" t="s">
        <v>13727</v>
      </c>
      <c r="F10881" s="45" t="s">
        <v>18281</v>
      </c>
      <c r="G10881" s="39" t="s">
        <v>4925</v>
      </c>
    </row>
    <row r="10882" spans="2:7" x14ac:dyDescent="0.25">
      <c r="B10882" s="69" t="s">
        <v>9901</v>
      </c>
      <c r="C10882" s="44">
        <v>2266</v>
      </c>
      <c r="D10882" s="44">
        <v>2266</v>
      </c>
      <c r="E10882" s="193" t="s">
        <v>13727</v>
      </c>
      <c r="F10882" s="45" t="s">
        <v>18281</v>
      </c>
      <c r="G10882" s="39" t="s">
        <v>4925</v>
      </c>
    </row>
    <row r="10883" spans="2:7" x14ac:dyDescent="0.25">
      <c r="B10883" s="69" t="s">
        <v>3807</v>
      </c>
      <c r="C10883" s="44">
        <v>2266</v>
      </c>
      <c r="D10883" s="44">
        <v>2266</v>
      </c>
      <c r="E10883" s="193" t="s">
        <v>13727</v>
      </c>
      <c r="F10883" s="45" t="s">
        <v>18281</v>
      </c>
      <c r="G10883" s="39" t="s">
        <v>4925</v>
      </c>
    </row>
    <row r="10884" spans="2:7" x14ac:dyDescent="0.25">
      <c r="B10884" s="69" t="s">
        <v>20586</v>
      </c>
      <c r="C10884" s="44">
        <v>2265</v>
      </c>
      <c r="D10884" s="44">
        <v>2265</v>
      </c>
      <c r="E10884" s="193" t="s">
        <v>13726</v>
      </c>
      <c r="F10884" s="45" t="s">
        <v>18280</v>
      </c>
      <c r="G10884" s="39" t="s">
        <v>4923</v>
      </c>
    </row>
    <row r="10885" spans="2:7" x14ac:dyDescent="0.25">
      <c r="B10885" s="69" t="s">
        <v>6506</v>
      </c>
      <c r="C10885" s="44">
        <v>2265</v>
      </c>
      <c r="D10885" s="44">
        <v>2265</v>
      </c>
      <c r="E10885" s="193" t="s">
        <v>13726</v>
      </c>
      <c r="F10885" s="45" t="s">
        <v>18280</v>
      </c>
      <c r="G10885" s="39" t="s">
        <v>4923</v>
      </c>
    </row>
    <row r="10886" spans="2:7" x14ac:dyDescent="0.25">
      <c r="B10886" s="69" t="s">
        <v>9321</v>
      </c>
      <c r="C10886" s="44">
        <v>2265</v>
      </c>
      <c r="D10886" s="44">
        <v>2265</v>
      </c>
      <c r="E10886" s="193" t="s">
        <v>13726</v>
      </c>
      <c r="F10886" s="45" t="s">
        <v>18280</v>
      </c>
      <c r="G10886" s="39" t="s">
        <v>4923</v>
      </c>
    </row>
    <row r="10887" spans="2:7" x14ac:dyDescent="0.25">
      <c r="B10887" s="45" t="s">
        <v>18280</v>
      </c>
      <c r="C10887" s="44">
        <v>2265</v>
      </c>
      <c r="D10887" s="44">
        <v>2265</v>
      </c>
      <c r="E10887" s="193" t="s">
        <v>13726</v>
      </c>
      <c r="F10887" s="45" t="s">
        <v>18280</v>
      </c>
      <c r="G10887" s="39" t="s">
        <v>4923</v>
      </c>
    </row>
    <row r="10888" spans="2:7" x14ac:dyDescent="0.25">
      <c r="B10888" s="69" t="s">
        <v>8276</v>
      </c>
      <c r="C10888" s="44">
        <v>2265</v>
      </c>
      <c r="D10888" s="44">
        <v>2265</v>
      </c>
      <c r="E10888" s="193" t="s">
        <v>13726</v>
      </c>
      <c r="F10888" s="45" t="s">
        <v>18280</v>
      </c>
      <c r="G10888" s="39" t="s">
        <v>4923</v>
      </c>
    </row>
    <row r="10889" spans="2:7" x14ac:dyDescent="0.25">
      <c r="B10889" s="69" t="s">
        <v>10122</v>
      </c>
      <c r="C10889" s="44">
        <v>2265</v>
      </c>
      <c r="D10889" s="44">
        <v>2265</v>
      </c>
      <c r="E10889" s="193" t="s">
        <v>13726</v>
      </c>
      <c r="F10889" s="45" t="s">
        <v>18280</v>
      </c>
      <c r="G10889" s="39" t="s">
        <v>4923</v>
      </c>
    </row>
    <row r="10890" spans="2:7" x14ac:dyDescent="0.25">
      <c r="B10890" s="69" t="s">
        <v>20583</v>
      </c>
      <c r="C10890" s="44">
        <v>2263</v>
      </c>
      <c r="D10890" s="44">
        <v>2263</v>
      </c>
      <c r="E10890" s="193" t="s">
        <v>13724</v>
      </c>
      <c r="F10890" s="45" t="s">
        <v>18278</v>
      </c>
      <c r="G10890" s="39" t="s">
        <v>4919</v>
      </c>
    </row>
    <row r="10891" spans="2:7" x14ac:dyDescent="0.25">
      <c r="B10891" s="69" t="s">
        <v>6503</v>
      </c>
      <c r="C10891" s="44">
        <v>2263</v>
      </c>
      <c r="D10891" s="44">
        <v>2263</v>
      </c>
      <c r="E10891" s="193" t="s">
        <v>13724</v>
      </c>
      <c r="F10891" s="45" t="s">
        <v>18278</v>
      </c>
      <c r="G10891" s="39" t="s">
        <v>4919</v>
      </c>
    </row>
    <row r="10892" spans="2:7" x14ac:dyDescent="0.25">
      <c r="B10892" s="69" t="s">
        <v>9319</v>
      </c>
      <c r="C10892" s="44">
        <v>2263</v>
      </c>
      <c r="D10892" s="44">
        <v>2263</v>
      </c>
      <c r="E10892" s="193" t="s">
        <v>13724</v>
      </c>
      <c r="F10892" s="45" t="s">
        <v>18278</v>
      </c>
      <c r="G10892" s="39" t="s">
        <v>4919</v>
      </c>
    </row>
    <row r="10893" spans="2:7" x14ac:dyDescent="0.25">
      <c r="B10893" s="45" t="s">
        <v>18278</v>
      </c>
      <c r="C10893" s="44">
        <v>2263</v>
      </c>
      <c r="D10893" s="44">
        <v>2263</v>
      </c>
      <c r="E10893" s="193" t="s">
        <v>13724</v>
      </c>
      <c r="F10893" s="45" t="s">
        <v>18278</v>
      </c>
      <c r="G10893" s="39" t="s">
        <v>4919</v>
      </c>
    </row>
    <row r="10894" spans="2:7" x14ac:dyDescent="0.25">
      <c r="B10894" s="69" t="s">
        <v>9501</v>
      </c>
      <c r="C10894" s="44">
        <v>2263</v>
      </c>
      <c r="D10894" s="44">
        <v>2263</v>
      </c>
      <c r="E10894" s="193" t="s">
        <v>13724</v>
      </c>
      <c r="F10894" s="45" t="s">
        <v>18278</v>
      </c>
      <c r="G10894" s="39" t="s">
        <v>4919</v>
      </c>
    </row>
    <row r="10895" spans="2:7" x14ac:dyDescent="0.25">
      <c r="B10895" s="69" t="s">
        <v>10544</v>
      </c>
      <c r="C10895" s="44">
        <v>2263</v>
      </c>
      <c r="D10895" s="44">
        <v>2263</v>
      </c>
      <c r="E10895" s="193" t="s">
        <v>13724</v>
      </c>
      <c r="F10895" s="45" t="s">
        <v>18278</v>
      </c>
      <c r="G10895" s="39" t="s">
        <v>4919</v>
      </c>
    </row>
    <row r="10896" spans="2:7" x14ac:dyDescent="0.25">
      <c r="B10896" s="69" t="s">
        <v>10711</v>
      </c>
      <c r="C10896" s="44">
        <v>2263</v>
      </c>
      <c r="D10896" s="44">
        <v>2263</v>
      </c>
      <c r="E10896" s="193" t="s">
        <v>13724</v>
      </c>
      <c r="F10896" s="45" t="s">
        <v>18278</v>
      </c>
      <c r="G10896" s="39" t="s">
        <v>4919</v>
      </c>
    </row>
    <row r="10897" spans="2:7" x14ac:dyDescent="0.25">
      <c r="B10897" s="69" t="s">
        <v>11797</v>
      </c>
      <c r="C10897" s="44">
        <v>2263</v>
      </c>
      <c r="D10897" s="44">
        <v>2263</v>
      </c>
      <c r="E10897" s="193" t="s">
        <v>13724</v>
      </c>
      <c r="F10897" s="45" t="s">
        <v>18278</v>
      </c>
      <c r="G10897" s="39" t="s">
        <v>4919</v>
      </c>
    </row>
    <row r="10898" spans="2:7" x14ac:dyDescent="0.25">
      <c r="B10898" s="69" t="s">
        <v>20584</v>
      </c>
      <c r="C10898" s="44">
        <v>2264</v>
      </c>
      <c r="D10898" s="44">
        <v>2264</v>
      </c>
      <c r="E10898" s="193" t="s">
        <v>13725</v>
      </c>
      <c r="F10898" s="45" t="s">
        <v>20851</v>
      </c>
      <c r="G10898" s="39" t="s">
        <v>4921</v>
      </c>
    </row>
    <row r="10899" spans="2:7" x14ac:dyDescent="0.25">
      <c r="B10899" s="69" t="s">
        <v>6504</v>
      </c>
      <c r="C10899" s="44">
        <v>2264</v>
      </c>
      <c r="D10899" s="44">
        <v>2264</v>
      </c>
      <c r="E10899" s="193" t="s">
        <v>13725</v>
      </c>
      <c r="F10899" s="45" t="s">
        <v>20851</v>
      </c>
      <c r="G10899" s="39" t="s">
        <v>4921</v>
      </c>
    </row>
    <row r="10900" spans="2:7" x14ac:dyDescent="0.25">
      <c r="B10900" s="69" t="s">
        <v>9320</v>
      </c>
      <c r="C10900" s="44">
        <v>2264</v>
      </c>
      <c r="D10900" s="44">
        <v>2264</v>
      </c>
      <c r="E10900" s="193" t="s">
        <v>13725</v>
      </c>
      <c r="F10900" s="45" t="s">
        <v>20851</v>
      </c>
      <c r="G10900" s="39" t="s">
        <v>4921</v>
      </c>
    </row>
    <row r="10901" spans="2:7" x14ac:dyDescent="0.25">
      <c r="B10901" s="45" t="s">
        <v>20851</v>
      </c>
      <c r="C10901" s="44">
        <v>2264</v>
      </c>
      <c r="D10901" s="44">
        <v>2264</v>
      </c>
      <c r="E10901" s="193" t="s">
        <v>13725</v>
      </c>
      <c r="F10901" s="45" t="s">
        <v>20851</v>
      </c>
      <c r="G10901" s="39" t="s">
        <v>4921</v>
      </c>
    </row>
    <row r="10902" spans="2:7" x14ac:dyDescent="0.25">
      <c r="B10902" s="69" t="s">
        <v>3951</v>
      </c>
      <c r="C10902" s="44">
        <v>2264</v>
      </c>
      <c r="D10902" s="44">
        <v>2264</v>
      </c>
      <c r="E10902" s="193" t="s">
        <v>13725</v>
      </c>
      <c r="F10902" s="45" t="s">
        <v>20851</v>
      </c>
      <c r="G10902" s="39" t="s">
        <v>4921</v>
      </c>
    </row>
    <row r="10903" spans="2:7" x14ac:dyDescent="0.25">
      <c r="B10903" s="69" t="s">
        <v>6735</v>
      </c>
      <c r="C10903" s="44">
        <v>2264</v>
      </c>
      <c r="D10903" s="44">
        <v>2264</v>
      </c>
      <c r="E10903" s="193" t="s">
        <v>13725</v>
      </c>
      <c r="F10903" s="45" t="s">
        <v>20851</v>
      </c>
      <c r="G10903" s="39" t="s">
        <v>4921</v>
      </c>
    </row>
    <row r="10904" spans="2:7" x14ac:dyDescent="0.25">
      <c r="B10904" s="69" t="s">
        <v>6014</v>
      </c>
      <c r="C10904" s="44">
        <v>2264</v>
      </c>
      <c r="D10904" s="44">
        <v>2264</v>
      </c>
      <c r="E10904" s="193" t="s">
        <v>13725</v>
      </c>
      <c r="F10904" s="45" t="s">
        <v>20851</v>
      </c>
      <c r="G10904" s="39" t="s">
        <v>4921</v>
      </c>
    </row>
    <row r="10905" spans="2:7" x14ac:dyDescent="0.25">
      <c r="B10905" s="69" t="s">
        <v>11796</v>
      </c>
      <c r="C10905" s="44">
        <v>2264</v>
      </c>
      <c r="D10905" s="44">
        <v>2264</v>
      </c>
      <c r="E10905" s="193" t="s">
        <v>13725</v>
      </c>
      <c r="F10905" s="45" t="s">
        <v>20851</v>
      </c>
      <c r="G10905" s="39" t="s">
        <v>4921</v>
      </c>
    </row>
    <row r="10906" spans="2:7" x14ac:dyDescent="0.25">
      <c r="B10906" s="69" t="s">
        <v>20585</v>
      </c>
      <c r="C10906" s="44">
        <v>2264.1</v>
      </c>
      <c r="D10906" s="44" t="s">
        <v>443</v>
      </c>
      <c r="E10906" s="51" t="s">
        <v>16752</v>
      </c>
      <c r="F10906" s="45" t="s">
        <v>18279</v>
      </c>
      <c r="G10906" s="39" t="s">
        <v>441</v>
      </c>
    </row>
    <row r="10907" spans="2:7" x14ac:dyDescent="0.25">
      <c r="B10907" s="69" t="s">
        <v>443</v>
      </c>
      <c r="C10907" s="44">
        <v>2264.1</v>
      </c>
      <c r="D10907" s="44" t="s">
        <v>443</v>
      </c>
      <c r="E10907" s="51" t="s">
        <v>16752</v>
      </c>
      <c r="F10907" s="45" t="s">
        <v>18279</v>
      </c>
      <c r="G10907" s="39" t="s">
        <v>441</v>
      </c>
    </row>
    <row r="10908" spans="2:7" x14ac:dyDescent="0.25">
      <c r="B10908" s="69" t="s">
        <v>6505</v>
      </c>
      <c r="C10908" s="44">
        <v>2264.1</v>
      </c>
      <c r="D10908" s="44" t="s">
        <v>443</v>
      </c>
      <c r="E10908" s="51" t="s">
        <v>16752</v>
      </c>
      <c r="F10908" s="45" t="s">
        <v>18279</v>
      </c>
      <c r="G10908" s="39" t="s">
        <v>441</v>
      </c>
    </row>
    <row r="10909" spans="2:7" x14ac:dyDescent="0.25">
      <c r="B10909" s="69" t="s">
        <v>8317</v>
      </c>
      <c r="C10909" s="44">
        <v>2264.1</v>
      </c>
      <c r="D10909" s="44" t="s">
        <v>443</v>
      </c>
      <c r="E10909" s="51" t="s">
        <v>16752</v>
      </c>
      <c r="F10909" s="45" t="s">
        <v>18279</v>
      </c>
      <c r="G10909" s="39" t="s">
        <v>441</v>
      </c>
    </row>
    <row r="10910" spans="2:7" x14ac:dyDescent="0.25">
      <c r="B10910" s="45" t="s">
        <v>18279</v>
      </c>
      <c r="C10910" s="44">
        <v>2264.1</v>
      </c>
      <c r="D10910" s="44" t="s">
        <v>443</v>
      </c>
      <c r="E10910" s="51" t="s">
        <v>16752</v>
      </c>
      <c r="F10910" s="45" t="s">
        <v>18279</v>
      </c>
      <c r="G10910" s="39" t="s">
        <v>441</v>
      </c>
    </row>
    <row r="10911" spans="2:7" x14ac:dyDescent="0.25">
      <c r="B10911" s="69" t="s">
        <v>993</v>
      </c>
      <c r="C10911" s="44">
        <v>2264.1</v>
      </c>
      <c r="D10911" s="44" t="s">
        <v>443</v>
      </c>
      <c r="E10911" s="51" t="s">
        <v>16752</v>
      </c>
      <c r="F10911" s="45" t="s">
        <v>18279</v>
      </c>
      <c r="G10911" s="39" t="s">
        <v>441</v>
      </c>
    </row>
    <row r="10912" spans="2:7" x14ac:dyDescent="0.25">
      <c r="B10912" s="69" t="s">
        <v>2269</v>
      </c>
      <c r="C10912" s="44">
        <v>2264.1</v>
      </c>
      <c r="D10912" s="44" t="s">
        <v>443</v>
      </c>
      <c r="E10912" s="51" t="s">
        <v>16752</v>
      </c>
      <c r="F10912" s="45" t="s">
        <v>18279</v>
      </c>
      <c r="G10912" s="39" t="s">
        <v>441</v>
      </c>
    </row>
    <row r="10913" spans="2:7" x14ac:dyDescent="0.25">
      <c r="B10913" s="69" t="s">
        <v>20582</v>
      </c>
      <c r="C10913" s="44">
        <v>2262</v>
      </c>
      <c r="D10913" s="44">
        <v>2262</v>
      </c>
      <c r="E10913" s="193" t="s">
        <v>13723</v>
      </c>
      <c r="F10913" s="45" t="s">
        <v>18277</v>
      </c>
      <c r="G10913" s="39" t="s">
        <v>4917</v>
      </c>
    </row>
    <row r="10914" spans="2:7" x14ac:dyDescent="0.25">
      <c r="B10914" s="69" t="s">
        <v>6502</v>
      </c>
      <c r="C10914" s="44">
        <v>2262</v>
      </c>
      <c r="D10914" s="44">
        <v>2262</v>
      </c>
      <c r="E10914" s="193" t="s">
        <v>13723</v>
      </c>
      <c r="F10914" s="45" t="s">
        <v>18277</v>
      </c>
      <c r="G10914" s="39" t="s">
        <v>4917</v>
      </c>
    </row>
    <row r="10915" spans="2:7" x14ac:dyDescent="0.25">
      <c r="B10915" s="69" t="s">
        <v>9318</v>
      </c>
      <c r="C10915" s="44">
        <v>2262</v>
      </c>
      <c r="D10915" s="44">
        <v>2262</v>
      </c>
      <c r="E10915" s="193" t="s">
        <v>13723</v>
      </c>
      <c r="F10915" s="45" t="s">
        <v>18277</v>
      </c>
      <c r="G10915" s="39" t="s">
        <v>4917</v>
      </c>
    </row>
    <row r="10916" spans="2:7" x14ac:dyDescent="0.25">
      <c r="B10916" s="69" t="s">
        <v>6754</v>
      </c>
      <c r="C10916" s="44">
        <v>2262</v>
      </c>
      <c r="D10916" s="44">
        <v>2262</v>
      </c>
      <c r="E10916" s="193" t="s">
        <v>13723</v>
      </c>
      <c r="F10916" s="45" t="s">
        <v>18277</v>
      </c>
      <c r="G10916" s="39" t="s">
        <v>4917</v>
      </c>
    </row>
    <row r="10917" spans="2:7" x14ac:dyDescent="0.25">
      <c r="B10917" s="45" t="s">
        <v>18277</v>
      </c>
      <c r="C10917" s="44">
        <v>2262</v>
      </c>
      <c r="D10917" s="44">
        <v>2262</v>
      </c>
      <c r="E10917" s="193" t="s">
        <v>13723</v>
      </c>
      <c r="F10917" s="45" t="s">
        <v>18277</v>
      </c>
      <c r="G10917" s="39" t="s">
        <v>4917</v>
      </c>
    </row>
    <row r="10918" spans="2:7" x14ac:dyDescent="0.25">
      <c r="B10918" s="69" t="s">
        <v>20591</v>
      </c>
      <c r="C10918" s="44">
        <v>2270</v>
      </c>
      <c r="D10918" s="44">
        <v>2270</v>
      </c>
      <c r="E10918" s="193" t="s">
        <v>13731</v>
      </c>
      <c r="F10918" s="45" t="s">
        <v>18282</v>
      </c>
      <c r="G10918" s="39" t="s">
        <v>4931</v>
      </c>
    </row>
    <row r="10919" spans="2:7" x14ac:dyDescent="0.25">
      <c r="B10919" s="45" t="s">
        <v>18282</v>
      </c>
      <c r="C10919" s="44">
        <v>2270</v>
      </c>
      <c r="D10919" s="44">
        <v>2270</v>
      </c>
      <c r="E10919" s="193" t="s">
        <v>13731</v>
      </c>
      <c r="F10919" s="45" t="s">
        <v>18282</v>
      </c>
      <c r="G10919" s="39" t="s">
        <v>4931</v>
      </c>
    </row>
    <row r="10920" spans="2:7" x14ac:dyDescent="0.25">
      <c r="B10920" s="69" t="s">
        <v>1159</v>
      </c>
      <c r="C10920" s="44">
        <v>2270</v>
      </c>
      <c r="D10920" s="44">
        <v>2270</v>
      </c>
      <c r="E10920" s="193" t="s">
        <v>13731</v>
      </c>
      <c r="F10920" s="45" t="s">
        <v>18282</v>
      </c>
      <c r="G10920" s="39" t="s">
        <v>4931</v>
      </c>
    </row>
    <row r="10921" spans="2:7" x14ac:dyDescent="0.25">
      <c r="B10921" s="69" t="s">
        <v>10218</v>
      </c>
      <c r="C10921" s="44">
        <v>2270</v>
      </c>
      <c r="D10921" s="44">
        <v>2270</v>
      </c>
      <c r="E10921" s="193" t="s">
        <v>13731</v>
      </c>
      <c r="F10921" s="45" t="s">
        <v>18282</v>
      </c>
      <c r="G10921" s="39" t="s">
        <v>4931</v>
      </c>
    </row>
    <row r="10922" spans="2:7" x14ac:dyDescent="0.25">
      <c r="B10922" s="69" t="s">
        <v>3545</v>
      </c>
      <c r="C10922" s="44">
        <v>2270</v>
      </c>
      <c r="D10922" s="44">
        <v>2270</v>
      </c>
      <c r="E10922" s="193" t="s">
        <v>13731</v>
      </c>
      <c r="F10922" s="45" t="s">
        <v>18282</v>
      </c>
      <c r="G10922" s="39" t="s">
        <v>4931</v>
      </c>
    </row>
    <row r="10923" spans="2:7" x14ac:dyDescent="0.25">
      <c r="B10923" s="69" t="s">
        <v>6509</v>
      </c>
      <c r="C10923" s="44">
        <v>2270</v>
      </c>
      <c r="D10923" s="44">
        <v>2270</v>
      </c>
      <c r="E10923" s="193" t="s">
        <v>13731</v>
      </c>
      <c r="F10923" s="45" t="s">
        <v>18282</v>
      </c>
      <c r="G10923" s="39" t="s">
        <v>4931</v>
      </c>
    </row>
    <row r="10924" spans="2:7" x14ac:dyDescent="0.25">
      <c r="B10924" s="69" t="s">
        <v>9326</v>
      </c>
      <c r="C10924" s="44">
        <v>2270</v>
      </c>
      <c r="D10924" s="44">
        <v>2270</v>
      </c>
      <c r="E10924" s="193" t="s">
        <v>13731</v>
      </c>
      <c r="F10924" s="45" t="s">
        <v>18282</v>
      </c>
      <c r="G10924" s="39" t="s">
        <v>4931</v>
      </c>
    </row>
    <row r="10925" spans="2:7" x14ac:dyDescent="0.25">
      <c r="B10925" s="69" t="s">
        <v>20578</v>
      </c>
      <c r="C10925" s="44">
        <v>2258</v>
      </c>
      <c r="D10925" s="44">
        <v>2258</v>
      </c>
      <c r="E10925" s="193" t="s">
        <v>13719</v>
      </c>
      <c r="F10925" s="45" t="s">
        <v>447</v>
      </c>
      <c r="G10925" s="39" t="s">
        <v>446</v>
      </c>
    </row>
    <row r="10926" spans="2:7" x14ac:dyDescent="0.25">
      <c r="B10926" s="69" t="s">
        <v>6763</v>
      </c>
      <c r="C10926" s="44">
        <v>2258</v>
      </c>
      <c r="D10926" s="44">
        <v>2258</v>
      </c>
      <c r="E10926" s="193" t="s">
        <v>13719</v>
      </c>
      <c r="F10926" s="45" t="s">
        <v>447</v>
      </c>
      <c r="G10926" s="39" t="s">
        <v>446</v>
      </c>
    </row>
    <row r="10927" spans="2:7" x14ac:dyDescent="0.25">
      <c r="B10927" s="69" t="s">
        <v>9931</v>
      </c>
      <c r="C10927" s="44">
        <v>2258</v>
      </c>
      <c r="D10927" s="44">
        <v>2258</v>
      </c>
      <c r="E10927" s="193" t="s">
        <v>13719</v>
      </c>
      <c r="F10927" s="45" t="s">
        <v>447</v>
      </c>
      <c r="G10927" s="39" t="s">
        <v>446</v>
      </c>
    </row>
    <row r="10928" spans="2:7" x14ac:dyDescent="0.25">
      <c r="B10928" s="69" t="s">
        <v>9314</v>
      </c>
      <c r="C10928" s="44">
        <v>2258</v>
      </c>
      <c r="D10928" s="44">
        <v>2258</v>
      </c>
      <c r="E10928" s="193" t="s">
        <v>13719</v>
      </c>
      <c r="F10928" s="45" t="s">
        <v>447</v>
      </c>
      <c r="G10928" s="39" t="s">
        <v>446</v>
      </c>
    </row>
    <row r="10929" spans="2:7" x14ac:dyDescent="0.25">
      <c r="B10929" s="69" t="s">
        <v>6499</v>
      </c>
      <c r="C10929" s="44">
        <v>2258</v>
      </c>
      <c r="D10929" s="44">
        <v>2258</v>
      </c>
      <c r="E10929" s="193" t="s">
        <v>13719</v>
      </c>
      <c r="F10929" s="45" t="s">
        <v>447</v>
      </c>
      <c r="G10929" s="39" t="s">
        <v>446</v>
      </c>
    </row>
    <row r="10930" spans="2:7" x14ac:dyDescent="0.25">
      <c r="B10930" s="69" t="s">
        <v>20579</v>
      </c>
      <c r="C10930" s="44">
        <v>2259</v>
      </c>
      <c r="D10930" s="44">
        <v>2259</v>
      </c>
      <c r="E10930" s="193" t="s">
        <v>13720</v>
      </c>
      <c r="F10930" s="45" t="s">
        <v>4912</v>
      </c>
      <c r="G10930" s="39" t="s">
        <v>4913</v>
      </c>
    </row>
    <row r="10931" spans="2:7" x14ac:dyDescent="0.25">
      <c r="B10931" s="69" t="s">
        <v>6500</v>
      </c>
      <c r="C10931" s="44">
        <v>2259</v>
      </c>
      <c r="D10931" s="44">
        <v>2259</v>
      </c>
      <c r="E10931" s="193" t="s">
        <v>13720</v>
      </c>
      <c r="F10931" s="45" t="s">
        <v>4912</v>
      </c>
      <c r="G10931" s="39" t="s">
        <v>4913</v>
      </c>
    </row>
    <row r="10932" spans="2:7" x14ac:dyDescent="0.25">
      <c r="B10932" s="69" t="s">
        <v>9315</v>
      </c>
      <c r="C10932" s="44">
        <v>2259</v>
      </c>
      <c r="D10932" s="44">
        <v>2259</v>
      </c>
      <c r="E10932" s="193" t="s">
        <v>13720</v>
      </c>
      <c r="F10932" s="45" t="s">
        <v>4912</v>
      </c>
      <c r="G10932" s="39" t="s">
        <v>4913</v>
      </c>
    </row>
    <row r="10933" spans="2:7" x14ac:dyDescent="0.25">
      <c r="B10933" s="69" t="s">
        <v>8212</v>
      </c>
      <c r="C10933" s="44">
        <v>2259</v>
      </c>
      <c r="D10933" s="44">
        <v>2259</v>
      </c>
      <c r="E10933" s="193" t="s">
        <v>13720</v>
      </c>
      <c r="F10933" s="45" t="s">
        <v>4912</v>
      </c>
      <c r="G10933" s="39" t="s">
        <v>4913</v>
      </c>
    </row>
    <row r="10934" spans="2:7" x14ac:dyDescent="0.25">
      <c r="B10934" s="69" t="s">
        <v>5547</v>
      </c>
      <c r="C10934" s="44">
        <v>2259</v>
      </c>
      <c r="D10934" s="44">
        <v>2259</v>
      </c>
      <c r="E10934" s="193" t="s">
        <v>13720</v>
      </c>
      <c r="F10934" s="45" t="s">
        <v>4912</v>
      </c>
      <c r="G10934" s="39" t="s">
        <v>4913</v>
      </c>
    </row>
    <row r="10935" spans="2:7" x14ac:dyDescent="0.25">
      <c r="B10935" s="39" t="s">
        <v>11786</v>
      </c>
      <c r="C10935" s="44">
        <v>2260.1</v>
      </c>
      <c r="D10935" s="44" t="s">
        <v>11788</v>
      </c>
      <c r="E10935" s="51" t="s">
        <v>16753</v>
      </c>
      <c r="F10935" s="45" t="s">
        <v>11782</v>
      </c>
      <c r="G10935" s="39" t="s">
        <v>11783</v>
      </c>
    </row>
    <row r="10936" spans="2:7" x14ac:dyDescent="0.25">
      <c r="B10936" s="39" t="s">
        <v>11787</v>
      </c>
      <c r="C10936" s="44">
        <v>2260.1</v>
      </c>
      <c r="D10936" s="44" t="s">
        <v>11788</v>
      </c>
      <c r="E10936" s="51" t="s">
        <v>16753</v>
      </c>
      <c r="F10936" s="45" t="s">
        <v>11782</v>
      </c>
      <c r="G10936" s="39" t="s">
        <v>11783</v>
      </c>
    </row>
    <row r="10937" spans="2:7" x14ac:dyDescent="0.25">
      <c r="B10937" s="69" t="s">
        <v>11784</v>
      </c>
      <c r="C10937" s="44">
        <v>2260.1</v>
      </c>
      <c r="D10937" s="44" t="s">
        <v>11788</v>
      </c>
      <c r="E10937" s="51" t="s">
        <v>16753</v>
      </c>
      <c r="F10937" s="45" t="s">
        <v>11782</v>
      </c>
      <c r="G10937" s="39" t="s">
        <v>11783</v>
      </c>
    </row>
    <row r="10938" spans="2:7" x14ac:dyDescent="0.25">
      <c r="B10938" s="39" t="s">
        <v>11785</v>
      </c>
      <c r="C10938" s="44">
        <v>2260.1</v>
      </c>
      <c r="D10938" s="44" t="s">
        <v>11788</v>
      </c>
      <c r="E10938" s="51" t="s">
        <v>16753</v>
      </c>
      <c r="F10938" s="45" t="s">
        <v>11782</v>
      </c>
      <c r="G10938" s="39" t="s">
        <v>11783</v>
      </c>
    </row>
    <row r="10939" spans="2:7" x14ac:dyDescent="0.25">
      <c r="B10939" s="69" t="s">
        <v>14462</v>
      </c>
      <c r="C10939" s="44">
        <v>2260.1</v>
      </c>
      <c r="D10939" s="44" t="s">
        <v>11788</v>
      </c>
      <c r="E10939" s="51" t="s">
        <v>16753</v>
      </c>
      <c r="F10939" s="45" t="s">
        <v>11782</v>
      </c>
      <c r="G10939" s="39" t="s">
        <v>11783</v>
      </c>
    </row>
    <row r="10940" spans="2:7" x14ac:dyDescent="0.25">
      <c r="B10940" s="69" t="s">
        <v>20580</v>
      </c>
      <c r="C10940" s="44">
        <v>2260</v>
      </c>
      <c r="D10940" s="44">
        <v>2260</v>
      </c>
      <c r="E10940" s="193" t="s">
        <v>13721</v>
      </c>
      <c r="F10940" s="45" t="s">
        <v>445</v>
      </c>
      <c r="G10940" s="39" t="s">
        <v>444</v>
      </c>
    </row>
    <row r="10941" spans="2:7" x14ac:dyDescent="0.25">
      <c r="B10941" s="69" t="s">
        <v>9316</v>
      </c>
      <c r="C10941" s="44">
        <v>2260</v>
      </c>
      <c r="D10941" s="44">
        <v>2260</v>
      </c>
      <c r="E10941" s="193" t="s">
        <v>13721</v>
      </c>
      <c r="F10941" s="45" t="s">
        <v>445</v>
      </c>
      <c r="G10941" s="39" t="s">
        <v>444</v>
      </c>
    </row>
    <row r="10942" spans="2:7" x14ac:dyDescent="0.25">
      <c r="B10942" s="69" t="s">
        <v>15010</v>
      </c>
      <c r="C10942" s="44">
        <v>2260</v>
      </c>
      <c r="D10942" s="44">
        <v>2260</v>
      </c>
      <c r="E10942" s="193" t="s">
        <v>13721</v>
      </c>
      <c r="F10942" s="45" t="s">
        <v>445</v>
      </c>
      <c r="G10942" s="39" t="s">
        <v>444</v>
      </c>
    </row>
    <row r="10943" spans="2:7" x14ac:dyDescent="0.25">
      <c r="B10943" s="69" t="s">
        <v>8228</v>
      </c>
      <c r="C10943" s="44">
        <v>2260</v>
      </c>
      <c r="D10943" s="44">
        <v>2260</v>
      </c>
      <c r="E10943" s="193" t="s">
        <v>13721</v>
      </c>
      <c r="F10943" s="45" t="s">
        <v>445</v>
      </c>
      <c r="G10943" s="39" t="s">
        <v>444</v>
      </c>
    </row>
    <row r="10944" spans="2:7" x14ac:dyDescent="0.25">
      <c r="B10944" s="69" t="s">
        <v>5580</v>
      </c>
      <c r="C10944" s="44">
        <v>2260</v>
      </c>
      <c r="D10944" s="44">
        <v>2260</v>
      </c>
      <c r="E10944" s="193" t="s">
        <v>13721</v>
      </c>
      <c r="F10944" s="45" t="s">
        <v>445</v>
      </c>
      <c r="G10944" s="39" t="s">
        <v>444</v>
      </c>
    </row>
    <row r="10945" spans="2:7" x14ac:dyDescent="0.25">
      <c r="B10945" s="69" t="s">
        <v>20581</v>
      </c>
      <c r="C10945" s="44">
        <v>2261</v>
      </c>
      <c r="D10945" s="44">
        <v>2261</v>
      </c>
      <c r="E10945" s="193" t="s">
        <v>13722</v>
      </c>
      <c r="F10945" s="45" t="s">
        <v>4914</v>
      </c>
      <c r="G10945" s="39" t="s">
        <v>4915</v>
      </c>
    </row>
    <row r="10946" spans="2:7" x14ac:dyDescent="0.25">
      <c r="B10946" s="69" t="s">
        <v>6501</v>
      </c>
      <c r="C10946" s="44">
        <v>2261</v>
      </c>
      <c r="D10946" s="44">
        <v>2261</v>
      </c>
      <c r="E10946" s="193" t="s">
        <v>13722</v>
      </c>
      <c r="F10946" s="45" t="s">
        <v>4914</v>
      </c>
      <c r="G10946" s="39" t="s">
        <v>4915</v>
      </c>
    </row>
    <row r="10947" spans="2:7" x14ac:dyDescent="0.25">
      <c r="B10947" s="69" t="s">
        <v>9317</v>
      </c>
      <c r="C10947" s="44">
        <v>2261</v>
      </c>
      <c r="D10947" s="44">
        <v>2261</v>
      </c>
      <c r="E10947" s="193" t="s">
        <v>13722</v>
      </c>
      <c r="F10947" s="45" t="s">
        <v>4914</v>
      </c>
      <c r="G10947" s="39" t="s">
        <v>4915</v>
      </c>
    </row>
    <row r="10948" spans="2:7" x14ac:dyDescent="0.25">
      <c r="B10948" s="69" t="s">
        <v>9500</v>
      </c>
      <c r="C10948" s="44">
        <v>2261</v>
      </c>
      <c r="D10948" s="44">
        <v>2261</v>
      </c>
      <c r="E10948" s="193" t="s">
        <v>13722</v>
      </c>
      <c r="F10948" s="45" t="s">
        <v>4914</v>
      </c>
      <c r="G10948" s="39" t="s">
        <v>4915</v>
      </c>
    </row>
    <row r="10949" spans="2:7" x14ac:dyDescent="0.25">
      <c r="B10949" s="69" t="s">
        <v>10543</v>
      </c>
      <c r="C10949" s="44">
        <v>2261</v>
      </c>
      <c r="D10949" s="44">
        <v>2261</v>
      </c>
      <c r="E10949" s="193" t="s">
        <v>13722</v>
      </c>
      <c r="F10949" s="45" t="s">
        <v>4914</v>
      </c>
      <c r="G10949" s="39" t="s">
        <v>4915</v>
      </c>
    </row>
    <row r="10950" spans="2:7" x14ac:dyDescent="0.25">
      <c r="B10950" s="69" t="s">
        <v>10709</v>
      </c>
      <c r="C10950" s="44">
        <v>2261</v>
      </c>
      <c r="D10950" s="44">
        <v>2261</v>
      </c>
      <c r="E10950" s="193" t="s">
        <v>13722</v>
      </c>
      <c r="F10950" s="45" t="s">
        <v>4914</v>
      </c>
      <c r="G10950" s="39" t="s">
        <v>4915</v>
      </c>
    </row>
    <row r="10951" spans="2:7" x14ac:dyDescent="0.25">
      <c r="B10951" s="69" t="s">
        <v>20577</v>
      </c>
      <c r="C10951" s="44">
        <v>2257</v>
      </c>
      <c r="D10951" s="44">
        <v>2257</v>
      </c>
      <c r="E10951" s="193" t="s">
        <v>13718</v>
      </c>
      <c r="F10951" s="45" t="s">
        <v>449</v>
      </c>
      <c r="G10951" s="39" t="s">
        <v>448</v>
      </c>
    </row>
    <row r="10952" spans="2:7" x14ac:dyDescent="0.25">
      <c r="B10952" s="69" t="s">
        <v>6498</v>
      </c>
      <c r="C10952" s="44">
        <v>2257</v>
      </c>
      <c r="D10952" s="44">
        <v>2257</v>
      </c>
      <c r="E10952" s="193" t="s">
        <v>13718</v>
      </c>
      <c r="F10952" s="45" t="s">
        <v>449</v>
      </c>
      <c r="G10952" s="39" t="s">
        <v>448</v>
      </c>
    </row>
    <row r="10953" spans="2:7" x14ac:dyDescent="0.25">
      <c r="B10953" s="69" t="s">
        <v>9313</v>
      </c>
      <c r="C10953" s="44">
        <v>2257</v>
      </c>
      <c r="D10953" s="44">
        <v>2257</v>
      </c>
      <c r="E10953" s="193" t="s">
        <v>13718</v>
      </c>
      <c r="F10953" s="45" t="s">
        <v>449</v>
      </c>
      <c r="G10953" s="39" t="s">
        <v>448</v>
      </c>
    </row>
    <row r="10954" spans="2:7" x14ac:dyDescent="0.25">
      <c r="B10954" s="69" t="s">
        <v>6668</v>
      </c>
      <c r="C10954" s="44">
        <v>2257</v>
      </c>
      <c r="D10954" s="44">
        <v>2257</v>
      </c>
      <c r="E10954" s="193" t="s">
        <v>13718</v>
      </c>
      <c r="F10954" s="45" t="s">
        <v>449</v>
      </c>
      <c r="G10954" s="39" t="s">
        <v>448</v>
      </c>
    </row>
    <row r="10955" spans="2:7" x14ac:dyDescent="0.25">
      <c r="B10955" s="69" t="s">
        <v>3607</v>
      </c>
      <c r="C10955" s="44">
        <v>2257</v>
      </c>
      <c r="D10955" s="44">
        <v>2257</v>
      </c>
      <c r="E10955" s="193" t="s">
        <v>13718</v>
      </c>
      <c r="F10955" s="45" t="s">
        <v>449</v>
      </c>
      <c r="G10955" s="39" t="s">
        <v>448</v>
      </c>
    </row>
    <row r="10956" spans="2:7" x14ac:dyDescent="0.25">
      <c r="B10956" s="69" t="s">
        <v>20550</v>
      </c>
      <c r="C10956" s="44">
        <v>2235</v>
      </c>
      <c r="D10956" s="44">
        <v>2235</v>
      </c>
      <c r="E10956" s="193" t="s">
        <v>13697</v>
      </c>
      <c r="F10956" s="45" t="s">
        <v>1587</v>
      </c>
      <c r="G10956" s="39" t="s">
        <v>1588</v>
      </c>
    </row>
    <row r="10957" spans="2:7" x14ac:dyDescent="0.25">
      <c r="B10957" s="69" t="s">
        <v>6473</v>
      </c>
      <c r="C10957" s="44">
        <v>2235</v>
      </c>
      <c r="D10957" s="44">
        <v>2235</v>
      </c>
      <c r="E10957" s="193" t="s">
        <v>13697</v>
      </c>
      <c r="F10957" s="45" t="s">
        <v>1587</v>
      </c>
      <c r="G10957" s="39" t="s">
        <v>1588</v>
      </c>
    </row>
    <row r="10958" spans="2:7" x14ac:dyDescent="0.25">
      <c r="B10958" s="69" t="s">
        <v>9292</v>
      </c>
      <c r="C10958" s="44">
        <v>2235</v>
      </c>
      <c r="D10958" s="44">
        <v>2235</v>
      </c>
      <c r="E10958" s="193" t="s">
        <v>13697</v>
      </c>
      <c r="F10958" s="45" t="s">
        <v>1587</v>
      </c>
      <c r="G10958" s="39" t="s">
        <v>1588</v>
      </c>
    </row>
    <row r="10959" spans="2:7" x14ac:dyDescent="0.25">
      <c r="B10959" s="69" t="s">
        <v>1028</v>
      </c>
      <c r="C10959" s="44">
        <v>2235</v>
      </c>
      <c r="D10959" s="44">
        <v>2235</v>
      </c>
      <c r="E10959" s="193" t="s">
        <v>13697</v>
      </c>
      <c r="F10959" s="45" t="s">
        <v>1587</v>
      </c>
      <c r="G10959" s="39" t="s">
        <v>1588</v>
      </c>
    </row>
    <row r="10960" spans="2:7" x14ac:dyDescent="0.25">
      <c r="B10960" s="69" t="s">
        <v>9266</v>
      </c>
      <c r="C10960" s="44">
        <v>2235</v>
      </c>
      <c r="D10960" s="44">
        <v>2235</v>
      </c>
      <c r="E10960" s="193" t="s">
        <v>13697</v>
      </c>
      <c r="F10960" s="45" t="s">
        <v>1587</v>
      </c>
      <c r="G10960" s="39" t="s">
        <v>1588</v>
      </c>
    </row>
    <row r="10961" spans="2:7" x14ac:dyDescent="0.25">
      <c r="B10961" s="69" t="s">
        <v>20551</v>
      </c>
      <c r="C10961" s="44">
        <v>2236</v>
      </c>
      <c r="D10961" s="44">
        <v>2236</v>
      </c>
      <c r="E10961" s="193" t="s">
        <v>13698</v>
      </c>
      <c r="F10961" s="45" t="s">
        <v>14089</v>
      </c>
      <c r="G10961" s="39" t="s">
        <v>1422</v>
      </c>
    </row>
    <row r="10962" spans="2:7" x14ac:dyDescent="0.25">
      <c r="B10962" s="69" t="s">
        <v>6474</v>
      </c>
      <c r="C10962" s="44">
        <v>2236</v>
      </c>
      <c r="D10962" s="44">
        <v>2236</v>
      </c>
      <c r="E10962" s="193" t="s">
        <v>13698</v>
      </c>
      <c r="F10962" s="45" t="s">
        <v>14089</v>
      </c>
      <c r="G10962" s="39" t="s">
        <v>1422</v>
      </c>
    </row>
    <row r="10963" spans="2:7" x14ac:dyDescent="0.25">
      <c r="B10963" s="45" t="s">
        <v>14137</v>
      </c>
      <c r="C10963" s="44">
        <v>2236</v>
      </c>
      <c r="D10963" s="44">
        <v>2236</v>
      </c>
      <c r="E10963" s="193" t="s">
        <v>13698</v>
      </c>
      <c r="F10963" s="45" t="s">
        <v>14089</v>
      </c>
      <c r="G10963" s="39" t="s">
        <v>1422</v>
      </c>
    </row>
    <row r="10964" spans="2:7" x14ac:dyDescent="0.25">
      <c r="B10964" s="69" t="s">
        <v>9293</v>
      </c>
      <c r="C10964" s="44">
        <v>2236</v>
      </c>
      <c r="D10964" s="44">
        <v>2236</v>
      </c>
      <c r="E10964" s="193" t="s">
        <v>13698</v>
      </c>
      <c r="F10964" s="45" t="s">
        <v>14089</v>
      </c>
      <c r="G10964" s="39" t="s">
        <v>1422</v>
      </c>
    </row>
    <row r="10965" spans="2:7" x14ac:dyDescent="0.25">
      <c r="B10965" s="45" t="s">
        <v>14089</v>
      </c>
      <c r="C10965" s="44">
        <v>2236</v>
      </c>
      <c r="D10965" s="44">
        <v>2236</v>
      </c>
      <c r="E10965" s="193" t="s">
        <v>13698</v>
      </c>
      <c r="F10965" s="45" t="s">
        <v>14089</v>
      </c>
      <c r="G10965" s="39" t="s">
        <v>1422</v>
      </c>
    </row>
    <row r="10966" spans="2:7" x14ac:dyDescent="0.25">
      <c r="B10966" s="69" t="s">
        <v>10455</v>
      </c>
      <c r="C10966" s="44">
        <v>2236</v>
      </c>
      <c r="D10966" s="44">
        <v>2236</v>
      </c>
      <c r="E10966" s="193" t="s">
        <v>13698</v>
      </c>
      <c r="F10966" s="45" t="s">
        <v>14089</v>
      </c>
      <c r="G10966" s="39" t="s">
        <v>1422</v>
      </c>
    </row>
    <row r="10967" spans="2:7" x14ac:dyDescent="0.25">
      <c r="B10967" s="69" t="s">
        <v>3614</v>
      </c>
      <c r="C10967" s="44">
        <v>2236</v>
      </c>
      <c r="D10967" s="44">
        <v>2236</v>
      </c>
      <c r="E10967" s="193" t="s">
        <v>13698</v>
      </c>
      <c r="F10967" s="45" t="s">
        <v>14089</v>
      </c>
      <c r="G10967" s="39" t="s">
        <v>1422</v>
      </c>
    </row>
    <row r="10968" spans="2:7" x14ac:dyDescent="0.25">
      <c r="B10968" s="69" t="s">
        <v>20552</v>
      </c>
      <c r="C10968" s="44">
        <v>2237</v>
      </c>
      <c r="D10968" s="44">
        <v>2237</v>
      </c>
      <c r="E10968" s="193" t="s">
        <v>13699</v>
      </c>
      <c r="F10968" s="45" t="s">
        <v>1421</v>
      </c>
      <c r="G10968" s="39" t="s">
        <v>1420</v>
      </c>
    </row>
    <row r="10969" spans="2:7" x14ac:dyDescent="0.25">
      <c r="B10969" s="69" t="s">
        <v>7767</v>
      </c>
      <c r="C10969" s="44">
        <v>2237</v>
      </c>
      <c r="D10969" s="44">
        <v>2237</v>
      </c>
      <c r="E10969" s="193" t="s">
        <v>13699</v>
      </c>
      <c r="F10969" s="45" t="s">
        <v>1421</v>
      </c>
      <c r="G10969" s="39" t="s">
        <v>1420</v>
      </c>
    </row>
    <row r="10970" spans="2:7" x14ac:dyDescent="0.25">
      <c r="B10970" s="69" t="s">
        <v>6155</v>
      </c>
      <c r="C10970" s="44">
        <v>2237</v>
      </c>
      <c r="D10970" s="44">
        <v>2237</v>
      </c>
      <c r="E10970" s="193" t="s">
        <v>13699</v>
      </c>
      <c r="F10970" s="45" t="s">
        <v>1421</v>
      </c>
      <c r="G10970" s="39" t="s">
        <v>1420</v>
      </c>
    </row>
    <row r="10971" spans="2:7" x14ac:dyDescent="0.25">
      <c r="B10971" s="69" t="s">
        <v>7245</v>
      </c>
      <c r="C10971" s="44">
        <v>2237</v>
      </c>
      <c r="D10971" s="44">
        <v>2237</v>
      </c>
      <c r="E10971" s="193" t="s">
        <v>13699</v>
      </c>
      <c r="F10971" s="45" t="s">
        <v>1421</v>
      </c>
      <c r="G10971" s="39" t="s">
        <v>1420</v>
      </c>
    </row>
    <row r="10972" spans="2:7" x14ac:dyDescent="0.25">
      <c r="B10972" s="69" t="s">
        <v>11578</v>
      </c>
      <c r="C10972" s="44">
        <v>2237</v>
      </c>
      <c r="D10972" s="44">
        <v>2237</v>
      </c>
      <c r="E10972" s="193" t="s">
        <v>13699</v>
      </c>
      <c r="F10972" s="45" t="s">
        <v>1421</v>
      </c>
      <c r="G10972" s="39" t="s">
        <v>1420</v>
      </c>
    </row>
    <row r="10973" spans="2:7" x14ac:dyDescent="0.25">
      <c r="B10973" s="69" t="s">
        <v>6475</v>
      </c>
      <c r="C10973" s="44">
        <v>2237</v>
      </c>
      <c r="D10973" s="44">
        <v>2237</v>
      </c>
      <c r="E10973" s="193" t="s">
        <v>13699</v>
      </c>
      <c r="F10973" s="45" t="s">
        <v>1421</v>
      </c>
      <c r="G10973" s="39" t="s">
        <v>1420</v>
      </c>
    </row>
    <row r="10974" spans="2:7" x14ac:dyDescent="0.25">
      <c r="B10974" s="69" t="s">
        <v>11579</v>
      </c>
      <c r="C10974" s="44">
        <v>2237</v>
      </c>
      <c r="D10974" s="44">
        <v>2237</v>
      </c>
      <c r="E10974" s="193" t="s">
        <v>13699</v>
      </c>
      <c r="F10974" s="45" t="s">
        <v>1421</v>
      </c>
      <c r="G10974" s="39" t="s">
        <v>1420</v>
      </c>
    </row>
    <row r="10975" spans="2:7" x14ac:dyDescent="0.25">
      <c r="B10975" s="69" t="s">
        <v>9294</v>
      </c>
      <c r="C10975" s="44">
        <v>2237</v>
      </c>
      <c r="D10975" s="44">
        <v>2237</v>
      </c>
      <c r="E10975" s="193" t="s">
        <v>13699</v>
      </c>
      <c r="F10975" s="45" t="s">
        <v>1421</v>
      </c>
      <c r="G10975" s="39" t="s">
        <v>1420</v>
      </c>
    </row>
    <row r="10976" spans="2:7" x14ac:dyDescent="0.25">
      <c r="B10976" s="69" t="s">
        <v>11580</v>
      </c>
      <c r="C10976" s="44">
        <v>2237</v>
      </c>
      <c r="D10976" s="44">
        <v>2237</v>
      </c>
      <c r="E10976" s="193" t="s">
        <v>13699</v>
      </c>
      <c r="F10976" s="45" t="s">
        <v>1421</v>
      </c>
      <c r="G10976" s="39" t="s">
        <v>1420</v>
      </c>
    </row>
    <row r="10977" spans="2:7" x14ac:dyDescent="0.25">
      <c r="B10977" s="69" t="s">
        <v>20553</v>
      </c>
      <c r="C10977" s="44">
        <v>2238</v>
      </c>
      <c r="D10977" s="44">
        <v>2238</v>
      </c>
      <c r="E10977" s="193" t="s">
        <v>13700</v>
      </c>
      <c r="F10977" s="45" t="s">
        <v>1589</v>
      </c>
      <c r="G10977" s="39" t="s">
        <v>1590</v>
      </c>
    </row>
    <row r="10978" spans="2:7" x14ac:dyDescent="0.25">
      <c r="B10978" s="69" t="s">
        <v>6770</v>
      </c>
      <c r="C10978" s="44">
        <v>2238</v>
      </c>
      <c r="D10978" s="44">
        <v>2238</v>
      </c>
      <c r="E10978" s="193" t="s">
        <v>13700</v>
      </c>
      <c r="F10978" s="45" t="s">
        <v>1589</v>
      </c>
      <c r="G10978" s="39" t="s">
        <v>1590</v>
      </c>
    </row>
    <row r="10979" spans="2:7" x14ac:dyDescent="0.25">
      <c r="B10979" s="69" t="s">
        <v>9973</v>
      </c>
      <c r="C10979" s="44">
        <v>2238</v>
      </c>
      <c r="D10979" s="44">
        <v>2238</v>
      </c>
      <c r="E10979" s="193" t="s">
        <v>13700</v>
      </c>
      <c r="F10979" s="45" t="s">
        <v>1589</v>
      </c>
      <c r="G10979" s="39" t="s">
        <v>1590</v>
      </c>
    </row>
    <row r="10980" spans="2:7" x14ac:dyDescent="0.25">
      <c r="B10980" s="69" t="s">
        <v>11581</v>
      </c>
      <c r="C10980" s="44">
        <v>2238</v>
      </c>
      <c r="D10980" s="44">
        <v>2238</v>
      </c>
      <c r="E10980" s="193" t="s">
        <v>13700</v>
      </c>
      <c r="F10980" s="45" t="s">
        <v>1589</v>
      </c>
      <c r="G10980" s="39" t="s">
        <v>1590</v>
      </c>
    </row>
    <row r="10981" spans="2:7" x14ac:dyDescent="0.25">
      <c r="B10981" s="69" t="s">
        <v>6476</v>
      </c>
      <c r="C10981" s="44">
        <v>2238</v>
      </c>
      <c r="D10981" s="44">
        <v>2238</v>
      </c>
      <c r="E10981" s="193" t="s">
        <v>13700</v>
      </c>
      <c r="F10981" s="45" t="s">
        <v>1589</v>
      </c>
      <c r="G10981" s="39" t="s">
        <v>1590</v>
      </c>
    </row>
    <row r="10982" spans="2:7" x14ac:dyDescent="0.25">
      <c r="B10982" s="69" t="s">
        <v>11582</v>
      </c>
      <c r="C10982" s="44">
        <v>2238</v>
      </c>
      <c r="D10982" s="44">
        <v>2238</v>
      </c>
      <c r="E10982" s="193" t="s">
        <v>13700</v>
      </c>
      <c r="F10982" s="45" t="s">
        <v>1589</v>
      </c>
      <c r="G10982" s="39" t="s">
        <v>1590</v>
      </c>
    </row>
    <row r="10983" spans="2:7" x14ac:dyDescent="0.25">
      <c r="B10983" s="69" t="s">
        <v>9295</v>
      </c>
      <c r="C10983" s="44">
        <v>2238</v>
      </c>
      <c r="D10983" s="44">
        <v>2238</v>
      </c>
      <c r="E10983" s="193" t="s">
        <v>13700</v>
      </c>
      <c r="F10983" s="45" t="s">
        <v>1589</v>
      </c>
      <c r="G10983" s="39" t="s">
        <v>1590</v>
      </c>
    </row>
    <row r="10984" spans="2:7" x14ac:dyDescent="0.25">
      <c r="B10984" s="69" t="s">
        <v>11583</v>
      </c>
      <c r="C10984" s="44">
        <v>2238</v>
      </c>
      <c r="D10984" s="44">
        <v>2238</v>
      </c>
      <c r="E10984" s="193" t="s">
        <v>13700</v>
      </c>
      <c r="F10984" s="45" t="s">
        <v>1589</v>
      </c>
      <c r="G10984" s="39" t="s">
        <v>1590</v>
      </c>
    </row>
    <row r="10985" spans="2:7" x14ac:dyDescent="0.25">
      <c r="B10985" s="69" t="s">
        <v>20554</v>
      </c>
      <c r="C10985" s="44">
        <v>2238.1</v>
      </c>
      <c r="D10985" s="44" t="s">
        <v>1591</v>
      </c>
      <c r="E10985" s="51" t="s">
        <v>16754</v>
      </c>
      <c r="F10985" s="45" t="s">
        <v>1592</v>
      </c>
      <c r="G10985" s="39" t="s">
        <v>1593</v>
      </c>
    </row>
    <row r="10986" spans="2:7" x14ac:dyDescent="0.25">
      <c r="B10986" s="69" t="s">
        <v>1591</v>
      </c>
      <c r="C10986" s="44">
        <v>2238.1</v>
      </c>
      <c r="D10986" s="44" t="s">
        <v>1591</v>
      </c>
      <c r="E10986" s="51" t="s">
        <v>16754</v>
      </c>
      <c r="F10986" s="45" t="s">
        <v>1592</v>
      </c>
      <c r="G10986" s="39" t="s">
        <v>1593</v>
      </c>
    </row>
    <row r="10987" spans="2:7" x14ac:dyDescent="0.25">
      <c r="B10987" s="69" t="s">
        <v>6477</v>
      </c>
      <c r="C10987" s="44">
        <v>2238.1</v>
      </c>
      <c r="D10987" s="44" t="s">
        <v>1591</v>
      </c>
      <c r="E10987" s="51" t="s">
        <v>16754</v>
      </c>
      <c r="F10987" s="45" t="s">
        <v>1592</v>
      </c>
      <c r="G10987" s="39" t="s">
        <v>1593</v>
      </c>
    </row>
    <row r="10988" spans="2:7" x14ac:dyDescent="0.25">
      <c r="B10988" s="69" t="s">
        <v>8311</v>
      </c>
      <c r="C10988" s="44">
        <v>2238.1</v>
      </c>
      <c r="D10988" s="44" t="s">
        <v>1591</v>
      </c>
      <c r="E10988" s="51" t="s">
        <v>16754</v>
      </c>
      <c r="F10988" s="45" t="s">
        <v>1592</v>
      </c>
      <c r="G10988" s="39" t="s">
        <v>1593</v>
      </c>
    </row>
    <row r="10989" spans="2:7" x14ac:dyDescent="0.25">
      <c r="B10989" s="69" t="s">
        <v>8108</v>
      </c>
      <c r="C10989" s="44">
        <v>2238.1</v>
      </c>
      <c r="D10989" s="44" t="s">
        <v>1591</v>
      </c>
      <c r="E10989" s="51" t="s">
        <v>16754</v>
      </c>
      <c r="F10989" s="45" t="s">
        <v>1592</v>
      </c>
      <c r="G10989" s="39" t="s">
        <v>1593</v>
      </c>
    </row>
    <row r="10990" spans="2:7" x14ac:dyDescent="0.25">
      <c r="B10990" s="69" t="s">
        <v>2266</v>
      </c>
      <c r="C10990" s="44">
        <v>2238.1</v>
      </c>
      <c r="D10990" s="44" t="s">
        <v>1591</v>
      </c>
      <c r="E10990" s="51" t="s">
        <v>16754</v>
      </c>
      <c r="F10990" s="45" t="s">
        <v>1592</v>
      </c>
      <c r="G10990" s="39" t="s">
        <v>1593</v>
      </c>
    </row>
    <row r="10991" spans="2:7" x14ac:dyDescent="0.25">
      <c r="B10991" s="69" t="s">
        <v>7331</v>
      </c>
      <c r="C10991" s="44">
        <v>2238.1</v>
      </c>
      <c r="D10991" s="44" t="s">
        <v>1591</v>
      </c>
      <c r="E10991" s="51" t="s">
        <v>16754</v>
      </c>
      <c r="F10991" s="45" t="s">
        <v>1592</v>
      </c>
      <c r="G10991" s="39" t="s">
        <v>1593</v>
      </c>
    </row>
    <row r="10992" spans="2:7" x14ac:dyDescent="0.25">
      <c r="B10992" s="69" t="s">
        <v>20555</v>
      </c>
      <c r="C10992" s="44">
        <v>2239</v>
      </c>
      <c r="D10992" s="44">
        <v>2239</v>
      </c>
      <c r="E10992" s="193" t="s">
        <v>13701</v>
      </c>
      <c r="F10992" s="45" t="s">
        <v>1594</v>
      </c>
      <c r="G10992" s="39" t="s">
        <v>1595</v>
      </c>
    </row>
    <row r="10993" spans="2:7" x14ac:dyDescent="0.25">
      <c r="B10993" s="69" t="s">
        <v>6478</v>
      </c>
      <c r="C10993" s="44">
        <v>2239</v>
      </c>
      <c r="D10993" s="44">
        <v>2239</v>
      </c>
      <c r="E10993" s="193" t="s">
        <v>13701</v>
      </c>
      <c r="F10993" s="45" t="s">
        <v>1594</v>
      </c>
      <c r="G10993" s="39" t="s">
        <v>1595</v>
      </c>
    </row>
    <row r="10994" spans="2:7" x14ac:dyDescent="0.25">
      <c r="B10994" s="69" t="s">
        <v>9296</v>
      </c>
      <c r="C10994" s="44">
        <v>2239</v>
      </c>
      <c r="D10994" s="44">
        <v>2239</v>
      </c>
      <c r="E10994" s="193" t="s">
        <v>13701</v>
      </c>
      <c r="F10994" s="45" t="s">
        <v>1594</v>
      </c>
      <c r="G10994" s="39" t="s">
        <v>1595</v>
      </c>
    </row>
    <row r="10995" spans="2:7" x14ac:dyDescent="0.25">
      <c r="B10995" s="69" t="s">
        <v>10403</v>
      </c>
      <c r="C10995" s="44">
        <v>2239</v>
      </c>
      <c r="D10995" s="44">
        <v>2239</v>
      </c>
      <c r="E10995" s="193" t="s">
        <v>13701</v>
      </c>
      <c r="F10995" s="45" t="s">
        <v>1594</v>
      </c>
      <c r="G10995" s="39" t="s">
        <v>1595</v>
      </c>
    </row>
    <row r="10996" spans="2:7" x14ac:dyDescent="0.25">
      <c r="B10996" s="69" t="s">
        <v>4776</v>
      </c>
      <c r="C10996" s="44">
        <v>2239</v>
      </c>
      <c r="D10996" s="44">
        <v>2239</v>
      </c>
      <c r="E10996" s="193" t="s">
        <v>13701</v>
      </c>
      <c r="F10996" s="45" t="s">
        <v>1594</v>
      </c>
      <c r="G10996" s="39" t="s">
        <v>1595</v>
      </c>
    </row>
    <row r="10997" spans="2:7" x14ac:dyDescent="0.25">
      <c r="B10997" s="69" t="s">
        <v>20556</v>
      </c>
      <c r="C10997" s="44">
        <v>2240</v>
      </c>
      <c r="D10997" s="44">
        <v>2240</v>
      </c>
      <c r="E10997" s="193" t="s">
        <v>13702</v>
      </c>
      <c r="F10997" s="45" t="s">
        <v>1419</v>
      </c>
      <c r="G10997" s="39" t="s">
        <v>1418</v>
      </c>
    </row>
    <row r="10998" spans="2:7" x14ac:dyDescent="0.25">
      <c r="B10998" s="69" t="s">
        <v>10383</v>
      </c>
      <c r="C10998" s="44">
        <v>2240</v>
      </c>
      <c r="D10998" s="44">
        <v>2240</v>
      </c>
      <c r="E10998" s="193" t="s">
        <v>13702</v>
      </c>
      <c r="F10998" s="45" t="s">
        <v>1419</v>
      </c>
      <c r="G10998" s="39" t="s">
        <v>1418</v>
      </c>
    </row>
    <row r="10999" spans="2:7" x14ac:dyDescent="0.25">
      <c r="B10999" s="69" t="s">
        <v>5202</v>
      </c>
      <c r="C10999" s="44">
        <v>2240</v>
      </c>
      <c r="D10999" s="44">
        <v>2240</v>
      </c>
      <c r="E10999" s="193" t="s">
        <v>13702</v>
      </c>
      <c r="F10999" s="45" t="s">
        <v>1419</v>
      </c>
      <c r="G10999" s="39" t="s">
        <v>1418</v>
      </c>
    </row>
    <row r="11000" spans="2:7" x14ac:dyDescent="0.25">
      <c r="B11000" s="69" t="s">
        <v>3797</v>
      </c>
      <c r="C11000" s="44">
        <v>2240</v>
      </c>
      <c r="D11000" s="44">
        <v>2240</v>
      </c>
      <c r="E11000" s="193" t="s">
        <v>13702</v>
      </c>
      <c r="F11000" s="45" t="s">
        <v>1419</v>
      </c>
      <c r="G11000" s="39" t="s">
        <v>1418</v>
      </c>
    </row>
    <row r="11001" spans="2:7" x14ac:dyDescent="0.25">
      <c r="B11001" s="69" t="s">
        <v>11584</v>
      </c>
      <c r="C11001" s="44">
        <v>2240</v>
      </c>
      <c r="D11001" s="44">
        <v>2240</v>
      </c>
      <c r="E11001" s="193" t="s">
        <v>13702</v>
      </c>
      <c r="F11001" s="45" t="s">
        <v>1419</v>
      </c>
      <c r="G11001" s="39" t="s">
        <v>1418</v>
      </c>
    </row>
    <row r="11002" spans="2:7" x14ac:dyDescent="0.25">
      <c r="B11002" s="69" t="s">
        <v>11585</v>
      </c>
      <c r="C11002" s="44">
        <v>2240</v>
      </c>
      <c r="D11002" s="44">
        <v>2240</v>
      </c>
      <c r="E11002" s="193" t="s">
        <v>13702</v>
      </c>
      <c r="F11002" s="45" t="s">
        <v>1419</v>
      </c>
      <c r="G11002" s="39" t="s">
        <v>1418</v>
      </c>
    </row>
    <row r="11003" spans="2:7" x14ac:dyDescent="0.25">
      <c r="B11003" s="69" t="s">
        <v>6479</v>
      </c>
      <c r="C11003" s="44">
        <v>2240</v>
      </c>
      <c r="D11003" s="44">
        <v>2240</v>
      </c>
      <c r="E11003" s="193" t="s">
        <v>13702</v>
      </c>
      <c r="F11003" s="45" t="s">
        <v>1419</v>
      </c>
      <c r="G11003" s="39" t="s">
        <v>1418</v>
      </c>
    </row>
    <row r="11004" spans="2:7" x14ac:dyDescent="0.25">
      <c r="B11004" s="69" t="s">
        <v>11586</v>
      </c>
      <c r="C11004" s="44">
        <v>2240</v>
      </c>
      <c r="D11004" s="44">
        <v>2240</v>
      </c>
      <c r="E11004" s="193" t="s">
        <v>13702</v>
      </c>
      <c r="F11004" s="45" t="s">
        <v>1419</v>
      </c>
      <c r="G11004" s="39" t="s">
        <v>1418</v>
      </c>
    </row>
    <row r="11005" spans="2:7" x14ac:dyDescent="0.25">
      <c r="B11005" s="69" t="s">
        <v>9297</v>
      </c>
      <c r="C11005" s="44">
        <v>2240</v>
      </c>
      <c r="D11005" s="44">
        <v>2240</v>
      </c>
      <c r="E11005" s="193" t="s">
        <v>13702</v>
      </c>
      <c r="F11005" s="45" t="s">
        <v>1419</v>
      </c>
      <c r="G11005" s="39" t="s">
        <v>1418</v>
      </c>
    </row>
    <row r="11006" spans="2:7" x14ac:dyDescent="0.25">
      <c r="B11006" s="69" t="s">
        <v>20548</v>
      </c>
      <c r="C11006" s="44">
        <v>2233</v>
      </c>
      <c r="D11006" s="44">
        <v>2233</v>
      </c>
      <c r="E11006" s="193" t="s">
        <v>13696</v>
      </c>
      <c r="F11006" s="45" t="s">
        <v>14088</v>
      </c>
      <c r="G11006" s="39" t="s">
        <v>1582</v>
      </c>
    </row>
    <row r="11007" spans="2:7" x14ac:dyDescent="0.25">
      <c r="B11007" s="69" t="s">
        <v>10841</v>
      </c>
      <c r="C11007" s="44">
        <v>2233</v>
      </c>
      <c r="D11007" s="44">
        <v>2233</v>
      </c>
      <c r="E11007" s="193" t="s">
        <v>13696</v>
      </c>
      <c r="F11007" s="45" t="s">
        <v>14088</v>
      </c>
      <c r="G11007" s="39" t="s">
        <v>1582</v>
      </c>
    </row>
    <row r="11008" spans="2:7" x14ac:dyDescent="0.25">
      <c r="B11008" s="69" t="s">
        <v>8127</v>
      </c>
      <c r="C11008" s="44">
        <v>2233</v>
      </c>
      <c r="D11008" s="44">
        <v>2233</v>
      </c>
      <c r="E11008" s="193" t="s">
        <v>13696</v>
      </c>
      <c r="F11008" s="45" t="s">
        <v>14088</v>
      </c>
      <c r="G11008" s="39" t="s">
        <v>1582</v>
      </c>
    </row>
    <row r="11009" spans="2:7" x14ac:dyDescent="0.25">
      <c r="B11009" s="69" t="s">
        <v>10153</v>
      </c>
      <c r="C11009" s="44">
        <v>2233</v>
      </c>
      <c r="D11009" s="44">
        <v>2233</v>
      </c>
      <c r="E11009" s="193" t="s">
        <v>13696</v>
      </c>
      <c r="F11009" s="45" t="s">
        <v>14088</v>
      </c>
      <c r="G11009" s="39" t="s">
        <v>1582</v>
      </c>
    </row>
    <row r="11010" spans="2:7" x14ac:dyDescent="0.25">
      <c r="B11010" s="69" t="s">
        <v>7232</v>
      </c>
      <c r="C11010" s="44">
        <v>2233</v>
      </c>
      <c r="D11010" s="44">
        <v>2233</v>
      </c>
      <c r="E11010" s="193" t="s">
        <v>13696</v>
      </c>
      <c r="F11010" s="45" t="s">
        <v>14088</v>
      </c>
      <c r="G11010" s="39" t="s">
        <v>1582</v>
      </c>
    </row>
    <row r="11011" spans="2:7" x14ac:dyDescent="0.25">
      <c r="B11011" s="69" t="s">
        <v>6471</v>
      </c>
      <c r="C11011" s="44">
        <v>2233</v>
      </c>
      <c r="D11011" s="44">
        <v>2233</v>
      </c>
      <c r="E11011" s="193" t="s">
        <v>13696</v>
      </c>
      <c r="F11011" s="45" t="s">
        <v>14088</v>
      </c>
      <c r="G11011" s="39" t="s">
        <v>1582</v>
      </c>
    </row>
    <row r="11012" spans="2:7" x14ac:dyDescent="0.25">
      <c r="B11012" s="69" t="s">
        <v>9291</v>
      </c>
      <c r="C11012" s="44">
        <v>2233</v>
      </c>
      <c r="D11012" s="44">
        <v>2233</v>
      </c>
      <c r="E11012" s="193" t="s">
        <v>13696</v>
      </c>
      <c r="F11012" s="45" t="s">
        <v>14088</v>
      </c>
      <c r="G11012" s="39" t="s">
        <v>1582</v>
      </c>
    </row>
    <row r="11013" spans="2:7" x14ac:dyDescent="0.25">
      <c r="B11013" s="45" t="s">
        <v>14088</v>
      </c>
      <c r="C11013" s="44">
        <v>2233</v>
      </c>
      <c r="D11013" s="44">
        <v>2233</v>
      </c>
      <c r="E11013" s="193" t="s">
        <v>13696</v>
      </c>
      <c r="F11013" s="45" t="s">
        <v>14088</v>
      </c>
      <c r="G11013" s="39" t="s">
        <v>1582</v>
      </c>
    </row>
    <row r="11014" spans="2:7" x14ac:dyDescent="0.25">
      <c r="B11014" s="45" t="s">
        <v>14136</v>
      </c>
      <c r="C11014" s="44">
        <v>2233</v>
      </c>
      <c r="D11014" s="44">
        <v>2233</v>
      </c>
      <c r="E11014" s="193" t="s">
        <v>13696</v>
      </c>
      <c r="F11014" s="45" t="s">
        <v>14088</v>
      </c>
      <c r="G11014" s="39" t="s">
        <v>1582</v>
      </c>
    </row>
    <row r="11015" spans="2:7" x14ac:dyDescent="0.25">
      <c r="B11015" s="69" t="s">
        <v>20558</v>
      </c>
      <c r="C11015" s="44">
        <v>2242</v>
      </c>
      <c r="D11015" s="44">
        <v>2242</v>
      </c>
      <c r="E11015" s="193" t="s">
        <v>13704</v>
      </c>
      <c r="F11015" s="45" t="s">
        <v>4467</v>
      </c>
      <c r="G11015" s="39" t="s">
        <v>4466</v>
      </c>
    </row>
    <row r="11016" spans="2:7" x14ac:dyDescent="0.25">
      <c r="B11016" s="69" t="s">
        <v>1025</v>
      </c>
      <c r="C11016" s="44">
        <v>2242</v>
      </c>
      <c r="D11016" s="44">
        <v>2242</v>
      </c>
      <c r="E11016" s="193" t="s">
        <v>13704</v>
      </c>
      <c r="F11016" s="45" t="s">
        <v>4467</v>
      </c>
      <c r="G11016" s="39" t="s">
        <v>4466</v>
      </c>
    </row>
    <row r="11017" spans="2:7" x14ac:dyDescent="0.25">
      <c r="B11017" s="69" t="s">
        <v>6705</v>
      </c>
      <c r="C11017" s="44">
        <v>2242</v>
      </c>
      <c r="D11017" s="44">
        <v>2242</v>
      </c>
      <c r="E11017" s="193" t="s">
        <v>13704</v>
      </c>
      <c r="F11017" s="45" t="s">
        <v>4467</v>
      </c>
      <c r="G11017" s="39" t="s">
        <v>4466</v>
      </c>
    </row>
    <row r="11018" spans="2:7" x14ac:dyDescent="0.25">
      <c r="B11018" s="69" t="s">
        <v>8156</v>
      </c>
      <c r="C11018" s="44">
        <v>2242</v>
      </c>
      <c r="D11018" s="44">
        <v>2242</v>
      </c>
      <c r="E11018" s="193" t="s">
        <v>13704</v>
      </c>
      <c r="F11018" s="45" t="s">
        <v>4467</v>
      </c>
      <c r="G11018" s="39" t="s">
        <v>4466</v>
      </c>
    </row>
    <row r="11019" spans="2:7" x14ac:dyDescent="0.25">
      <c r="B11019" s="69" t="s">
        <v>9260</v>
      </c>
      <c r="C11019" s="44">
        <v>2242</v>
      </c>
      <c r="D11019" s="44">
        <v>2242</v>
      </c>
      <c r="E11019" s="193" t="s">
        <v>13704</v>
      </c>
      <c r="F11019" s="45" t="s">
        <v>4467</v>
      </c>
      <c r="G11019" s="39" t="s">
        <v>4466</v>
      </c>
    </row>
    <row r="11020" spans="2:7" x14ac:dyDescent="0.25">
      <c r="B11020" s="69" t="s">
        <v>6481</v>
      </c>
      <c r="C11020" s="44">
        <v>2242</v>
      </c>
      <c r="D11020" s="44">
        <v>2242</v>
      </c>
      <c r="E11020" s="193" t="s">
        <v>13704</v>
      </c>
      <c r="F11020" s="45" t="s">
        <v>4467</v>
      </c>
      <c r="G11020" s="39" t="s">
        <v>4466</v>
      </c>
    </row>
    <row r="11021" spans="2:7" x14ac:dyDescent="0.25">
      <c r="B11021" s="69" t="s">
        <v>9299</v>
      </c>
      <c r="C11021" s="44">
        <v>2242</v>
      </c>
      <c r="D11021" s="44">
        <v>2242</v>
      </c>
      <c r="E11021" s="193" t="s">
        <v>13704</v>
      </c>
      <c r="F11021" s="45" t="s">
        <v>4467</v>
      </c>
      <c r="G11021" s="39" t="s">
        <v>4466</v>
      </c>
    </row>
    <row r="11022" spans="2:7" x14ac:dyDescent="0.25">
      <c r="B11022" s="69" t="s">
        <v>20557</v>
      </c>
      <c r="C11022" s="44">
        <v>2241</v>
      </c>
      <c r="D11022" s="44">
        <v>2241</v>
      </c>
      <c r="E11022" s="193" t="s">
        <v>13703</v>
      </c>
      <c r="F11022" s="45" t="s">
        <v>1417</v>
      </c>
      <c r="G11022" s="39" t="s">
        <v>4468</v>
      </c>
    </row>
    <row r="11023" spans="2:7" x14ac:dyDescent="0.25">
      <c r="B11023" s="69" t="s">
        <v>9495</v>
      </c>
      <c r="C11023" s="44">
        <v>2241</v>
      </c>
      <c r="D11023" s="44">
        <v>2241</v>
      </c>
      <c r="E11023" s="193" t="s">
        <v>13703</v>
      </c>
      <c r="F11023" s="45" t="s">
        <v>1417</v>
      </c>
      <c r="G11023" s="39" t="s">
        <v>4468</v>
      </c>
    </row>
    <row r="11024" spans="2:7" x14ac:dyDescent="0.25">
      <c r="B11024" s="69" t="s">
        <v>8155</v>
      </c>
      <c r="C11024" s="44">
        <v>2241</v>
      </c>
      <c r="D11024" s="44">
        <v>2241</v>
      </c>
      <c r="E11024" s="193" t="s">
        <v>13703</v>
      </c>
      <c r="F11024" s="45" t="s">
        <v>1417</v>
      </c>
      <c r="G11024" s="39" t="s">
        <v>4468</v>
      </c>
    </row>
    <row r="11025" spans="2:7" x14ac:dyDescent="0.25">
      <c r="B11025" s="69" t="s">
        <v>10535</v>
      </c>
      <c r="C11025" s="44">
        <v>2241</v>
      </c>
      <c r="D11025" s="44">
        <v>2241</v>
      </c>
      <c r="E11025" s="193" t="s">
        <v>13703</v>
      </c>
      <c r="F11025" s="45" t="s">
        <v>1417</v>
      </c>
      <c r="G11025" s="39" t="s">
        <v>4468</v>
      </c>
    </row>
    <row r="11026" spans="2:7" x14ac:dyDescent="0.25">
      <c r="B11026" s="69" t="s">
        <v>10713</v>
      </c>
      <c r="C11026" s="44">
        <v>2241</v>
      </c>
      <c r="D11026" s="44">
        <v>2241</v>
      </c>
      <c r="E11026" s="193" t="s">
        <v>13703</v>
      </c>
      <c r="F11026" s="45" t="s">
        <v>1417</v>
      </c>
      <c r="G11026" s="39" t="s">
        <v>4468</v>
      </c>
    </row>
    <row r="11027" spans="2:7" x14ac:dyDescent="0.25">
      <c r="B11027" s="69" t="s">
        <v>9298</v>
      </c>
      <c r="C11027" s="44">
        <v>2241</v>
      </c>
      <c r="D11027" s="44">
        <v>2241</v>
      </c>
      <c r="E11027" s="193" t="s">
        <v>13703</v>
      </c>
      <c r="F11027" s="45" t="s">
        <v>1417</v>
      </c>
      <c r="G11027" s="39" t="s">
        <v>4468</v>
      </c>
    </row>
    <row r="11028" spans="2:7" x14ac:dyDescent="0.25">
      <c r="B11028" s="69" t="s">
        <v>6480</v>
      </c>
      <c r="C11028" s="44">
        <v>2241</v>
      </c>
      <c r="D11028" s="44">
        <v>2241</v>
      </c>
      <c r="E11028" s="193" t="s">
        <v>13703</v>
      </c>
      <c r="F11028" s="45" t="s">
        <v>1417</v>
      </c>
      <c r="G11028" s="39" t="s">
        <v>4468</v>
      </c>
    </row>
    <row r="11029" spans="2:7" x14ac:dyDescent="0.25">
      <c r="B11029" s="69" t="s">
        <v>20576</v>
      </c>
      <c r="C11029" s="44">
        <v>2256</v>
      </c>
      <c r="D11029" s="44">
        <v>2256</v>
      </c>
      <c r="E11029" s="193" t="s">
        <v>13717</v>
      </c>
      <c r="F11029" s="45" t="s">
        <v>1627</v>
      </c>
      <c r="G11029" s="39" t="s">
        <v>4911</v>
      </c>
    </row>
    <row r="11030" spans="2:7" x14ac:dyDescent="0.25">
      <c r="B11030" s="69" t="s">
        <v>9312</v>
      </c>
      <c r="C11030" s="44">
        <v>2256</v>
      </c>
      <c r="D11030" s="44">
        <v>2256</v>
      </c>
      <c r="E11030" s="193" t="s">
        <v>13717</v>
      </c>
      <c r="F11030" s="45" t="s">
        <v>1627</v>
      </c>
      <c r="G11030" s="39" t="s">
        <v>4911</v>
      </c>
    </row>
    <row r="11031" spans="2:7" x14ac:dyDescent="0.25">
      <c r="B11031" s="69" t="s">
        <v>6497</v>
      </c>
      <c r="C11031" s="44">
        <v>2256</v>
      </c>
      <c r="D11031" s="44">
        <v>2256</v>
      </c>
      <c r="E11031" s="193" t="s">
        <v>13717</v>
      </c>
      <c r="F11031" s="45" t="s">
        <v>1627</v>
      </c>
      <c r="G11031" s="39" t="s">
        <v>4911</v>
      </c>
    </row>
    <row r="11032" spans="2:7" x14ac:dyDescent="0.25">
      <c r="B11032" s="69" t="s">
        <v>10422</v>
      </c>
      <c r="C11032" s="44">
        <v>2256</v>
      </c>
      <c r="D11032" s="44">
        <v>2256</v>
      </c>
      <c r="E11032" s="193" t="s">
        <v>13717</v>
      </c>
      <c r="F11032" s="45" t="s">
        <v>1627</v>
      </c>
      <c r="G11032" s="39" t="s">
        <v>4911</v>
      </c>
    </row>
    <row r="11033" spans="2:7" x14ac:dyDescent="0.25">
      <c r="B11033" s="69" t="s">
        <v>10586</v>
      </c>
      <c r="C11033" s="44">
        <v>2256</v>
      </c>
      <c r="D11033" s="44">
        <v>2256</v>
      </c>
      <c r="E11033" s="193" t="s">
        <v>13717</v>
      </c>
      <c r="F11033" s="45" t="s">
        <v>1627</v>
      </c>
      <c r="G11033" s="39" t="s">
        <v>4911</v>
      </c>
    </row>
    <row r="11034" spans="2:7" x14ac:dyDescent="0.25">
      <c r="B11034" s="69" t="s">
        <v>20641</v>
      </c>
      <c r="C11034" s="44">
        <v>2313</v>
      </c>
      <c r="D11034" s="44">
        <v>2313</v>
      </c>
      <c r="E11034" s="193" t="s">
        <v>13771</v>
      </c>
      <c r="F11034" s="45" t="s">
        <v>5408</v>
      </c>
      <c r="G11034" s="39" t="s">
        <v>5407</v>
      </c>
    </row>
    <row r="11035" spans="2:7" x14ac:dyDescent="0.25">
      <c r="B11035" s="69" t="s">
        <v>6018</v>
      </c>
      <c r="C11035" s="44">
        <v>2313</v>
      </c>
      <c r="D11035" s="44">
        <v>2313</v>
      </c>
      <c r="E11035" s="193" t="s">
        <v>13771</v>
      </c>
      <c r="F11035" s="45" t="s">
        <v>5408</v>
      </c>
      <c r="G11035" s="39" t="s">
        <v>5407</v>
      </c>
    </row>
    <row r="11036" spans="2:7" x14ac:dyDescent="0.25">
      <c r="B11036" s="69" t="s">
        <v>9772</v>
      </c>
      <c r="C11036" s="44">
        <v>2313</v>
      </c>
      <c r="D11036" s="44">
        <v>2313</v>
      </c>
      <c r="E11036" s="193" t="s">
        <v>13771</v>
      </c>
      <c r="F11036" s="45" t="s">
        <v>5408</v>
      </c>
      <c r="G11036" s="39" t="s">
        <v>5407</v>
      </c>
    </row>
    <row r="11037" spans="2:7" x14ac:dyDescent="0.25">
      <c r="B11037" s="69" t="s">
        <v>6850</v>
      </c>
      <c r="C11037" s="44">
        <v>2313</v>
      </c>
      <c r="D11037" s="44">
        <v>2313</v>
      </c>
      <c r="E11037" s="193" t="s">
        <v>13771</v>
      </c>
      <c r="F11037" s="45" t="s">
        <v>5408</v>
      </c>
      <c r="G11037" s="39" t="s">
        <v>5407</v>
      </c>
    </row>
    <row r="11038" spans="2:7" x14ac:dyDescent="0.25">
      <c r="B11038" s="69" t="s">
        <v>4840</v>
      </c>
      <c r="C11038" s="44">
        <v>2313</v>
      </c>
      <c r="D11038" s="44">
        <v>2313</v>
      </c>
      <c r="E11038" s="193" t="s">
        <v>13771</v>
      </c>
      <c r="F11038" s="45" t="s">
        <v>5408</v>
      </c>
      <c r="G11038" s="39" t="s">
        <v>5407</v>
      </c>
    </row>
    <row r="11039" spans="2:7" x14ac:dyDescent="0.25">
      <c r="B11039" s="69" t="s">
        <v>10327</v>
      </c>
      <c r="C11039" s="44">
        <v>2313</v>
      </c>
      <c r="D11039" s="44">
        <v>2313</v>
      </c>
      <c r="E11039" s="193" t="s">
        <v>13771</v>
      </c>
      <c r="F11039" s="45" t="s">
        <v>5408</v>
      </c>
      <c r="G11039" s="39" t="s">
        <v>5407</v>
      </c>
    </row>
    <row r="11040" spans="2:7" x14ac:dyDescent="0.25">
      <c r="B11040" s="70" t="s">
        <v>20637</v>
      </c>
      <c r="C11040" s="46">
        <v>2310</v>
      </c>
      <c r="D11040" s="71">
        <v>2310</v>
      </c>
      <c r="E11040" s="53" t="s">
        <v>13769</v>
      </c>
      <c r="F11040" s="211" t="s">
        <v>5412</v>
      </c>
      <c r="G11040" s="39" t="s">
        <v>5411</v>
      </c>
    </row>
    <row r="11041" spans="2:7" x14ac:dyDescent="0.25">
      <c r="B11041" s="69" t="s">
        <v>20639</v>
      </c>
      <c r="C11041" s="44">
        <v>2311</v>
      </c>
      <c r="D11041" s="44">
        <v>2311</v>
      </c>
      <c r="E11041" s="193" t="s">
        <v>13769</v>
      </c>
      <c r="F11041" s="45" t="s">
        <v>5412</v>
      </c>
      <c r="G11041" s="39" t="s">
        <v>5411</v>
      </c>
    </row>
    <row r="11042" spans="2:7" x14ac:dyDescent="0.25">
      <c r="B11042" s="70" t="s">
        <v>8204</v>
      </c>
      <c r="C11042" s="46">
        <v>2310</v>
      </c>
      <c r="D11042" s="71">
        <v>2310</v>
      </c>
      <c r="E11042" s="53" t="s">
        <v>13769</v>
      </c>
      <c r="F11042" s="211" t="s">
        <v>5412</v>
      </c>
      <c r="G11042" s="39" t="s">
        <v>5411</v>
      </c>
    </row>
    <row r="11043" spans="2:7" x14ac:dyDescent="0.25">
      <c r="B11043" s="70" t="s">
        <v>5537</v>
      </c>
      <c r="C11043" s="46">
        <v>2310</v>
      </c>
      <c r="D11043" s="71">
        <v>2310</v>
      </c>
      <c r="E11043" s="53" t="s">
        <v>13769</v>
      </c>
      <c r="F11043" s="211" t="s">
        <v>5412</v>
      </c>
      <c r="G11043" s="39" t="s">
        <v>5411</v>
      </c>
    </row>
    <row r="11044" spans="2:7" x14ac:dyDescent="0.25">
      <c r="B11044" s="69" t="s">
        <v>8233</v>
      </c>
      <c r="C11044" s="44">
        <v>2311</v>
      </c>
      <c r="D11044" s="44">
        <v>2311</v>
      </c>
      <c r="E11044" s="193" t="s">
        <v>13769</v>
      </c>
      <c r="F11044" s="45" t="s">
        <v>5412</v>
      </c>
      <c r="G11044" s="39" t="s">
        <v>5411</v>
      </c>
    </row>
    <row r="11045" spans="2:7" x14ac:dyDescent="0.25">
      <c r="B11045" s="69" t="s">
        <v>5586</v>
      </c>
      <c r="C11045" s="44">
        <v>2311</v>
      </c>
      <c r="D11045" s="44">
        <v>2311</v>
      </c>
      <c r="E11045" s="193" t="s">
        <v>13769</v>
      </c>
      <c r="F11045" s="45" t="s">
        <v>5412</v>
      </c>
      <c r="G11045" s="39" t="s">
        <v>5411</v>
      </c>
    </row>
    <row r="11046" spans="2:7" x14ac:dyDescent="0.25">
      <c r="B11046" s="70" t="s">
        <v>10324</v>
      </c>
      <c r="C11046" s="46">
        <v>2310</v>
      </c>
      <c r="D11046" s="71">
        <v>2310</v>
      </c>
      <c r="E11046" s="53" t="s">
        <v>13769</v>
      </c>
      <c r="F11046" s="211" t="s">
        <v>5412</v>
      </c>
      <c r="G11046" s="39" t="s">
        <v>5411</v>
      </c>
    </row>
    <row r="11047" spans="2:7" x14ac:dyDescent="0.25">
      <c r="B11047" s="70" t="s">
        <v>4837</v>
      </c>
      <c r="C11047" s="46">
        <v>2310</v>
      </c>
      <c r="D11047" s="71">
        <v>2310</v>
      </c>
      <c r="E11047" s="53" t="s">
        <v>13769</v>
      </c>
      <c r="F11047" s="211" t="s">
        <v>5412</v>
      </c>
      <c r="G11047" s="39" t="s">
        <v>5411</v>
      </c>
    </row>
    <row r="11048" spans="2:7" x14ac:dyDescent="0.25">
      <c r="B11048" s="69" t="s">
        <v>4838</v>
      </c>
      <c r="C11048" s="44">
        <v>2311</v>
      </c>
      <c r="D11048" s="44">
        <v>2311</v>
      </c>
      <c r="E11048" s="193" t="s">
        <v>13769</v>
      </c>
      <c r="F11048" s="45" t="s">
        <v>5412</v>
      </c>
      <c r="G11048" s="39" t="s">
        <v>5411</v>
      </c>
    </row>
    <row r="11049" spans="2:7" x14ac:dyDescent="0.25">
      <c r="B11049" s="69" t="s">
        <v>10325</v>
      </c>
      <c r="C11049" s="44">
        <v>2311</v>
      </c>
      <c r="D11049" s="44">
        <v>2311</v>
      </c>
      <c r="E11049" s="193" t="s">
        <v>13769</v>
      </c>
      <c r="F11049" s="45" t="s">
        <v>5412</v>
      </c>
      <c r="G11049" s="39" t="s">
        <v>5411</v>
      </c>
    </row>
    <row r="11050" spans="2:7" x14ac:dyDescent="0.25">
      <c r="B11050" s="69" t="s">
        <v>20640</v>
      </c>
      <c r="C11050" s="44">
        <v>2312</v>
      </c>
      <c r="D11050" s="44">
        <v>2312</v>
      </c>
      <c r="E11050" s="193" t="s">
        <v>13770</v>
      </c>
      <c r="F11050" s="45" t="s">
        <v>5410</v>
      </c>
      <c r="G11050" s="39" t="s">
        <v>5409</v>
      </c>
    </row>
    <row r="11051" spans="2:7" x14ac:dyDescent="0.25">
      <c r="B11051" s="69" t="s">
        <v>4839</v>
      </c>
      <c r="C11051" s="44">
        <v>2312</v>
      </c>
      <c r="D11051" s="44">
        <v>2312</v>
      </c>
      <c r="E11051" s="193" t="s">
        <v>13770</v>
      </c>
      <c r="F11051" s="45" t="s">
        <v>5410</v>
      </c>
      <c r="G11051" s="39" t="s">
        <v>5409</v>
      </c>
    </row>
    <row r="11052" spans="2:7" x14ac:dyDescent="0.25">
      <c r="B11052" s="69" t="s">
        <v>10326</v>
      </c>
      <c r="C11052" s="44">
        <v>2312</v>
      </c>
      <c r="D11052" s="44">
        <v>2312</v>
      </c>
      <c r="E11052" s="193" t="s">
        <v>13770</v>
      </c>
      <c r="F11052" s="45" t="s">
        <v>5410</v>
      </c>
      <c r="G11052" s="39" t="s">
        <v>5409</v>
      </c>
    </row>
    <row r="11053" spans="2:7" x14ac:dyDescent="0.25">
      <c r="B11053" s="69" t="s">
        <v>10407</v>
      </c>
      <c r="C11053" s="44">
        <v>2312</v>
      </c>
      <c r="D11053" s="44">
        <v>2312</v>
      </c>
      <c r="E11053" s="193" t="s">
        <v>13770</v>
      </c>
      <c r="F11053" s="45" t="s">
        <v>5410</v>
      </c>
      <c r="G11053" s="39" t="s">
        <v>5409</v>
      </c>
    </row>
    <row r="11054" spans="2:7" x14ac:dyDescent="0.25">
      <c r="B11054" s="69" t="s">
        <v>20645</v>
      </c>
      <c r="C11054" s="44">
        <v>2317</v>
      </c>
      <c r="D11054" s="44">
        <v>2317</v>
      </c>
      <c r="E11054" s="193" t="s">
        <v>13775</v>
      </c>
      <c r="F11054" s="45" t="s">
        <v>5401</v>
      </c>
      <c r="G11054" s="39" t="s">
        <v>5400</v>
      </c>
    </row>
    <row r="11055" spans="2:7" x14ac:dyDescent="0.25">
      <c r="B11055" s="69" t="s">
        <v>10331</v>
      </c>
      <c r="C11055" s="44">
        <v>2317</v>
      </c>
      <c r="D11055" s="44">
        <v>2317</v>
      </c>
      <c r="E11055" s="193" t="s">
        <v>13775</v>
      </c>
      <c r="F11055" s="45" t="s">
        <v>5401</v>
      </c>
      <c r="G11055" s="39" t="s">
        <v>5400</v>
      </c>
    </row>
    <row r="11056" spans="2:7" x14ac:dyDescent="0.25">
      <c r="B11056" s="69" t="s">
        <v>4844</v>
      </c>
      <c r="C11056" s="44">
        <v>2317</v>
      </c>
      <c r="D11056" s="44">
        <v>2317</v>
      </c>
      <c r="E11056" s="193" t="s">
        <v>13775</v>
      </c>
      <c r="F11056" s="45" t="s">
        <v>5401</v>
      </c>
      <c r="G11056" s="39" t="s">
        <v>5400</v>
      </c>
    </row>
    <row r="11057" spans="2:7" x14ac:dyDescent="0.25">
      <c r="B11057" s="69" t="s">
        <v>6730</v>
      </c>
      <c r="C11057" s="44">
        <v>2317</v>
      </c>
      <c r="D11057" s="44">
        <v>2317</v>
      </c>
      <c r="E11057" s="193" t="s">
        <v>13775</v>
      </c>
      <c r="F11057" s="45" t="s">
        <v>5401</v>
      </c>
      <c r="G11057" s="39" t="s">
        <v>5400</v>
      </c>
    </row>
    <row r="11058" spans="2:7" x14ac:dyDescent="0.25">
      <c r="B11058" s="69" t="s">
        <v>5995</v>
      </c>
      <c r="C11058" s="44">
        <v>2317</v>
      </c>
      <c r="D11058" s="44">
        <v>2317</v>
      </c>
      <c r="E11058" s="193" t="s">
        <v>13775</v>
      </c>
      <c r="F11058" s="45" t="s">
        <v>5401</v>
      </c>
      <c r="G11058" s="39" t="s">
        <v>5400</v>
      </c>
    </row>
    <row r="11059" spans="2:7" x14ac:dyDescent="0.25">
      <c r="B11059" s="69" t="s">
        <v>3947</v>
      </c>
      <c r="C11059" s="44">
        <v>2317</v>
      </c>
      <c r="D11059" s="44">
        <v>2317</v>
      </c>
      <c r="E11059" s="193" t="s">
        <v>13775</v>
      </c>
      <c r="F11059" s="45" t="s">
        <v>5401</v>
      </c>
      <c r="G11059" s="39" t="s">
        <v>5400</v>
      </c>
    </row>
    <row r="11060" spans="2:7" x14ac:dyDescent="0.25">
      <c r="B11060" s="69" t="s">
        <v>20644</v>
      </c>
      <c r="C11060" s="44">
        <v>2316</v>
      </c>
      <c r="D11060" s="44">
        <v>2316</v>
      </c>
      <c r="E11060" s="193" t="s">
        <v>13774</v>
      </c>
      <c r="F11060" s="45" t="s">
        <v>5403</v>
      </c>
      <c r="G11060" s="39" t="s">
        <v>5402</v>
      </c>
    </row>
    <row r="11061" spans="2:7" x14ac:dyDescent="0.25">
      <c r="B11061" s="69" t="s">
        <v>10330</v>
      </c>
      <c r="C11061" s="44">
        <v>2316</v>
      </c>
      <c r="D11061" s="44">
        <v>2316</v>
      </c>
      <c r="E11061" s="193" t="s">
        <v>13774</v>
      </c>
      <c r="F11061" s="45" t="s">
        <v>5403</v>
      </c>
      <c r="G11061" s="39" t="s">
        <v>5402</v>
      </c>
    </row>
    <row r="11062" spans="2:7" x14ac:dyDescent="0.25">
      <c r="B11062" s="69" t="s">
        <v>4843</v>
      </c>
      <c r="C11062" s="44">
        <v>2316</v>
      </c>
      <c r="D11062" s="44">
        <v>2316</v>
      </c>
      <c r="E11062" s="193" t="s">
        <v>13774</v>
      </c>
      <c r="F11062" s="45" t="s">
        <v>5403</v>
      </c>
      <c r="G11062" s="39" t="s">
        <v>5402</v>
      </c>
    </row>
    <row r="11063" spans="2:7" x14ac:dyDescent="0.25">
      <c r="B11063" s="69" t="s">
        <v>7268</v>
      </c>
      <c r="C11063" s="44">
        <v>2316</v>
      </c>
      <c r="D11063" s="44">
        <v>2316</v>
      </c>
      <c r="E11063" s="193" t="s">
        <v>13774</v>
      </c>
      <c r="F11063" s="45" t="s">
        <v>5403</v>
      </c>
      <c r="G11063" s="39" t="s">
        <v>5402</v>
      </c>
    </row>
    <row r="11064" spans="2:7" x14ac:dyDescent="0.25">
      <c r="B11064" s="69" t="s">
        <v>7781</v>
      </c>
      <c r="C11064" s="44">
        <v>2316</v>
      </c>
      <c r="D11064" s="44">
        <v>2316</v>
      </c>
      <c r="E11064" s="193" t="s">
        <v>13774</v>
      </c>
      <c r="F11064" s="45" t="s">
        <v>5403</v>
      </c>
      <c r="G11064" s="39" t="s">
        <v>5402</v>
      </c>
    </row>
    <row r="11065" spans="2:7" x14ac:dyDescent="0.25">
      <c r="B11065" s="69" t="s">
        <v>10193</v>
      </c>
      <c r="C11065" s="44">
        <v>2316</v>
      </c>
      <c r="D11065" s="44">
        <v>2316</v>
      </c>
      <c r="E11065" s="193" t="s">
        <v>13774</v>
      </c>
      <c r="F11065" s="45" t="s">
        <v>5403</v>
      </c>
      <c r="G11065" s="39" t="s">
        <v>5402</v>
      </c>
    </row>
    <row r="11066" spans="2:7" x14ac:dyDescent="0.25">
      <c r="B11066" s="69" t="s">
        <v>20646</v>
      </c>
      <c r="C11066" s="44">
        <v>2318</v>
      </c>
      <c r="D11066" s="44">
        <v>2318</v>
      </c>
      <c r="E11066" s="193" t="s">
        <v>13776</v>
      </c>
      <c r="F11066" s="45" t="s">
        <v>5399</v>
      </c>
      <c r="G11066" s="39" t="s">
        <v>5398</v>
      </c>
    </row>
    <row r="11067" spans="2:7" x14ac:dyDescent="0.25">
      <c r="B11067" s="69" t="s">
        <v>4845</v>
      </c>
      <c r="C11067" s="44">
        <v>2318</v>
      </c>
      <c r="D11067" s="44">
        <v>2318</v>
      </c>
      <c r="E11067" s="193" t="s">
        <v>13776</v>
      </c>
      <c r="F11067" s="45" t="s">
        <v>5399</v>
      </c>
      <c r="G11067" s="39" t="s">
        <v>5398</v>
      </c>
    </row>
    <row r="11068" spans="2:7" x14ac:dyDescent="0.25">
      <c r="B11068" s="69" t="s">
        <v>10332</v>
      </c>
      <c r="C11068" s="44">
        <v>2318</v>
      </c>
      <c r="D11068" s="44">
        <v>2318</v>
      </c>
      <c r="E11068" s="193" t="s">
        <v>13776</v>
      </c>
      <c r="F11068" s="45" t="s">
        <v>5399</v>
      </c>
      <c r="G11068" s="39" t="s">
        <v>5398</v>
      </c>
    </row>
    <row r="11069" spans="2:7" x14ac:dyDescent="0.25">
      <c r="B11069" s="69" t="s">
        <v>8239</v>
      </c>
      <c r="C11069" s="44">
        <v>2318</v>
      </c>
      <c r="D11069" s="44">
        <v>2318</v>
      </c>
      <c r="E11069" s="193" t="s">
        <v>13776</v>
      </c>
      <c r="F11069" s="45" t="s">
        <v>5399</v>
      </c>
      <c r="G11069" s="39" t="s">
        <v>5398</v>
      </c>
    </row>
    <row r="11070" spans="2:7" x14ac:dyDescent="0.25">
      <c r="B11070" s="69" t="s">
        <v>10825</v>
      </c>
      <c r="C11070" s="44">
        <v>2318</v>
      </c>
      <c r="D11070" s="44">
        <v>2318</v>
      </c>
      <c r="E11070" s="193" t="s">
        <v>13776</v>
      </c>
      <c r="F11070" s="45" t="s">
        <v>5399</v>
      </c>
      <c r="G11070" s="39" t="s">
        <v>5398</v>
      </c>
    </row>
    <row r="11071" spans="2:7" x14ac:dyDescent="0.25">
      <c r="B11071" s="69" t="s">
        <v>5597</v>
      </c>
      <c r="C11071" s="44">
        <v>2318</v>
      </c>
      <c r="D11071" s="44">
        <v>2318</v>
      </c>
      <c r="E11071" s="193" t="s">
        <v>13776</v>
      </c>
      <c r="F11071" s="45" t="s">
        <v>5399</v>
      </c>
      <c r="G11071" s="39" t="s">
        <v>5398</v>
      </c>
    </row>
    <row r="11072" spans="2:7" x14ac:dyDescent="0.25">
      <c r="B11072" s="69" t="s">
        <v>20647</v>
      </c>
      <c r="C11072" s="44">
        <v>2319</v>
      </c>
      <c r="D11072" s="44">
        <v>2319</v>
      </c>
      <c r="E11072" s="193" t="s">
        <v>13777</v>
      </c>
      <c r="F11072" s="45" t="s">
        <v>5397</v>
      </c>
      <c r="G11072" s="39" t="s">
        <v>5396</v>
      </c>
    </row>
    <row r="11073" spans="2:7" x14ac:dyDescent="0.25">
      <c r="B11073" s="69" t="s">
        <v>3313</v>
      </c>
      <c r="C11073" s="44">
        <v>2319</v>
      </c>
      <c r="D11073" s="44">
        <v>2319</v>
      </c>
      <c r="E11073" s="193" t="s">
        <v>13777</v>
      </c>
      <c r="F11073" s="45" t="s">
        <v>5397</v>
      </c>
      <c r="G11073" s="39" t="s">
        <v>5396</v>
      </c>
    </row>
    <row r="11074" spans="2:7" x14ac:dyDescent="0.25">
      <c r="B11074" s="69" t="s">
        <v>4846</v>
      </c>
      <c r="C11074" s="44">
        <v>2319</v>
      </c>
      <c r="D11074" s="44">
        <v>2319</v>
      </c>
      <c r="E11074" s="193" t="s">
        <v>13777</v>
      </c>
      <c r="F11074" s="45" t="s">
        <v>5397</v>
      </c>
      <c r="G11074" s="39" t="s">
        <v>5396</v>
      </c>
    </row>
    <row r="11075" spans="2:7" x14ac:dyDescent="0.25">
      <c r="B11075" s="69" t="s">
        <v>7786</v>
      </c>
      <c r="C11075" s="44">
        <v>2319</v>
      </c>
      <c r="D11075" s="44">
        <v>2319</v>
      </c>
      <c r="E11075" s="193" t="s">
        <v>13777</v>
      </c>
      <c r="F11075" s="45" t="s">
        <v>5397</v>
      </c>
      <c r="G11075" s="39" t="s">
        <v>5396</v>
      </c>
    </row>
    <row r="11076" spans="2:7" x14ac:dyDescent="0.25">
      <c r="B11076" s="69" t="s">
        <v>10220</v>
      </c>
      <c r="C11076" s="44">
        <v>2319</v>
      </c>
      <c r="D11076" s="44">
        <v>2319</v>
      </c>
      <c r="E11076" s="193" t="s">
        <v>13777</v>
      </c>
      <c r="F11076" s="45" t="s">
        <v>5397</v>
      </c>
      <c r="G11076" s="39" t="s">
        <v>5396</v>
      </c>
    </row>
    <row r="11077" spans="2:7" x14ac:dyDescent="0.25">
      <c r="B11077" s="69" t="s">
        <v>7282</v>
      </c>
      <c r="C11077" s="44">
        <v>2319</v>
      </c>
      <c r="D11077" s="44">
        <v>2319</v>
      </c>
      <c r="E11077" s="193" t="s">
        <v>13777</v>
      </c>
      <c r="F11077" s="45" t="s">
        <v>5397</v>
      </c>
      <c r="G11077" s="39" t="s">
        <v>5396</v>
      </c>
    </row>
    <row r="11078" spans="2:7" x14ac:dyDescent="0.25">
      <c r="B11078" s="69" t="s">
        <v>20643</v>
      </c>
      <c r="C11078" s="44">
        <v>2315</v>
      </c>
      <c r="D11078" s="44">
        <v>2315</v>
      </c>
      <c r="E11078" s="193" t="s">
        <v>13773</v>
      </c>
      <c r="F11078" s="45" t="s">
        <v>5405</v>
      </c>
      <c r="G11078" s="39" t="s">
        <v>5404</v>
      </c>
    </row>
    <row r="11079" spans="2:7" x14ac:dyDescent="0.25">
      <c r="B11079" s="69" t="s">
        <v>4842</v>
      </c>
      <c r="C11079" s="44">
        <v>2315</v>
      </c>
      <c r="D11079" s="44">
        <v>2315</v>
      </c>
      <c r="E11079" s="193" t="s">
        <v>13773</v>
      </c>
      <c r="F11079" s="45" t="s">
        <v>5405</v>
      </c>
      <c r="G11079" s="39" t="s">
        <v>5404</v>
      </c>
    </row>
    <row r="11080" spans="2:7" x14ac:dyDescent="0.25">
      <c r="B11080" s="69" t="s">
        <v>10329</v>
      </c>
      <c r="C11080" s="44">
        <v>2315</v>
      </c>
      <c r="D11080" s="44">
        <v>2315</v>
      </c>
      <c r="E11080" s="193" t="s">
        <v>13773</v>
      </c>
      <c r="F11080" s="45" t="s">
        <v>5405</v>
      </c>
      <c r="G11080" s="39" t="s">
        <v>5404</v>
      </c>
    </row>
    <row r="11081" spans="2:7" x14ac:dyDescent="0.25">
      <c r="B11081" s="69" t="s">
        <v>6797</v>
      </c>
      <c r="C11081" s="44">
        <v>2315</v>
      </c>
      <c r="D11081" s="44">
        <v>2315</v>
      </c>
      <c r="E11081" s="193" t="s">
        <v>13773</v>
      </c>
      <c r="F11081" s="45" t="s">
        <v>5405</v>
      </c>
      <c r="G11081" s="39" t="s">
        <v>5404</v>
      </c>
    </row>
    <row r="11082" spans="2:7" x14ac:dyDescent="0.25">
      <c r="B11082" s="69" t="s">
        <v>6168</v>
      </c>
      <c r="C11082" s="44">
        <v>2315</v>
      </c>
      <c r="D11082" s="44">
        <v>2315</v>
      </c>
      <c r="E11082" s="193" t="s">
        <v>13773</v>
      </c>
      <c r="F11082" s="45" t="s">
        <v>5405</v>
      </c>
      <c r="G11082" s="39" t="s">
        <v>5404</v>
      </c>
    </row>
    <row r="11083" spans="2:7" x14ac:dyDescent="0.25">
      <c r="B11083" s="69" t="s">
        <v>20590</v>
      </c>
      <c r="C11083" s="44">
        <v>2269</v>
      </c>
      <c r="D11083" s="44">
        <v>2269</v>
      </c>
      <c r="E11083" s="193" t="s">
        <v>13730</v>
      </c>
      <c r="F11083" s="45" t="s">
        <v>4928</v>
      </c>
      <c r="G11083" s="39" t="s">
        <v>4929</v>
      </c>
    </row>
    <row r="11084" spans="2:7" x14ac:dyDescent="0.25">
      <c r="B11084" s="69" t="s">
        <v>6508</v>
      </c>
      <c r="C11084" s="44">
        <v>2269</v>
      </c>
      <c r="D11084" s="44">
        <v>2269</v>
      </c>
      <c r="E11084" s="193" t="s">
        <v>13730</v>
      </c>
      <c r="F11084" s="45" t="s">
        <v>4928</v>
      </c>
      <c r="G11084" s="39" t="s">
        <v>4929</v>
      </c>
    </row>
    <row r="11085" spans="2:7" x14ac:dyDescent="0.25">
      <c r="B11085" s="69" t="s">
        <v>9325</v>
      </c>
      <c r="C11085" s="44">
        <v>2269</v>
      </c>
      <c r="D11085" s="44">
        <v>2269</v>
      </c>
      <c r="E11085" s="193" t="s">
        <v>13730</v>
      </c>
      <c r="F11085" s="45" t="s">
        <v>4928</v>
      </c>
      <c r="G11085" s="39" t="s">
        <v>4929</v>
      </c>
    </row>
    <row r="11086" spans="2:7" x14ac:dyDescent="0.25">
      <c r="B11086" s="69" t="s">
        <v>3813</v>
      </c>
      <c r="C11086" s="44">
        <v>2269</v>
      </c>
      <c r="D11086" s="44">
        <v>2269</v>
      </c>
      <c r="E11086" s="193" t="s">
        <v>13730</v>
      </c>
      <c r="F11086" s="45" t="s">
        <v>4928</v>
      </c>
      <c r="G11086" s="39" t="s">
        <v>4929</v>
      </c>
    </row>
    <row r="11087" spans="2:7" x14ac:dyDescent="0.25">
      <c r="B11087" s="69" t="s">
        <v>10805</v>
      </c>
      <c r="C11087" s="44">
        <v>2269</v>
      </c>
      <c r="D11087" s="44">
        <v>2269</v>
      </c>
      <c r="E11087" s="193" t="s">
        <v>13730</v>
      </c>
      <c r="F11087" s="45" t="s">
        <v>4928</v>
      </c>
      <c r="G11087" s="39" t="s">
        <v>4929</v>
      </c>
    </row>
    <row r="11088" spans="2:7" x14ac:dyDescent="0.25">
      <c r="B11088" s="69" t="s">
        <v>9924</v>
      </c>
      <c r="C11088" s="44">
        <v>2269</v>
      </c>
      <c r="D11088" s="44">
        <v>2269</v>
      </c>
      <c r="E11088" s="193" t="s">
        <v>13730</v>
      </c>
      <c r="F11088" s="45" t="s">
        <v>4928</v>
      </c>
      <c r="G11088" s="39" t="s">
        <v>4929</v>
      </c>
    </row>
    <row r="11089" spans="2:7" x14ac:dyDescent="0.25">
      <c r="B11089" s="69" t="s">
        <v>20539</v>
      </c>
      <c r="C11089" s="44">
        <v>2225</v>
      </c>
      <c r="D11089" s="44">
        <v>2225</v>
      </c>
      <c r="E11089" s="193" t="s">
        <v>13688</v>
      </c>
      <c r="F11089" s="45" t="s">
        <v>1426</v>
      </c>
      <c r="G11089" s="39" t="s">
        <v>1425</v>
      </c>
    </row>
    <row r="11090" spans="2:7" x14ac:dyDescent="0.25">
      <c r="B11090" s="69" t="s">
        <v>9283</v>
      </c>
      <c r="C11090" s="44">
        <v>2225</v>
      </c>
      <c r="D11090" s="44">
        <v>2225</v>
      </c>
      <c r="E11090" s="193" t="s">
        <v>13688</v>
      </c>
      <c r="F11090" s="45" t="s">
        <v>1426</v>
      </c>
      <c r="G11090" s="39" t="s">
        <v>1425</v>
      </c>
    </row>
    <row r="11091" spans="2:7" x14ac:dyDescent="0.25">
      <c r="B11091" s="69" t="s">
        <v>6462</v>
      </c>
      <c r="C11091" s="44">
        <v>2225</v>
      </c>
      <c r="D11091" s="44">
        <v>2225</v>
      </c>
      <c r="E11091" s="193" t="s">
        <v>13688</v>
      </c>
      <c r="F11091" s="45" t="s">
        <v>1426</v>
      </c>
      <c r="G11091" s="39" t="s">
        <v>1425</v>
      </c>
    </row>
    <row r="11092" spans="2:7" x14ac:dyDescent="0.25">
      <c r="B11092" s="69" t="s">
        <v>7793</v>
      </c>
      <c r="C11092" s="44">
        <v>2225</v>
      </c>
      <c r="D11092" s="44">
        <v>2225</v>
      </c>
      <c r="E11092" s="193" t="s">
        <v>13688</v>
      </c>
      <c r="F11092" s="45" t="s">
        <v>1426</v>
      </c>
      <c r="G11092" s="39" t="s">
        <v>1425</v>
      </c>
    </row>
    <row r="11093" spans="2:7" x14ac:dyDescent="0.25">
      <c r="B11093" s="69" t="s">
        <v>4750</v>
      </c>
      <c r="C11093" s="44">
        <v>2225</v>
      </c>
      <c r="D11093" s="44">
        <v>2225</v>
      </c>
      <c r="E11093" s="193" t="s">
        <v>13688</v>
      </c>
      <c r="F11093" s="45" t="s">
        <v>1426</v>
      </c>
      <c r="G11093" s="39" t="s">
        <v>1425</v>
      </c>
    </row>
    <row r="11094" spans="2:7" x14ac:dyDescent="0.25">
      <c r="B11094" s="69" t="s">
        <v>10668</v>
      </c>
      <c r="C11094" s="44">
        <v>2225</v>
      </c>
      <c r="D11094" s="44">
        <v>2225</v>
      </c>
      <c r="E11094" s="193" t="s">
        <v>13688</v>
      </c>
      <c r="F11094" s="45" t="s">
        <v>1426</v>
      </c>
      <c r="G11094" s="39" t="s">
        <v>1425</v>
      </c>
    </row>
    <row r="11095" spans="2:7" x14ac:dyDescent="0.25">
      <c r="B11095" s="69" t="s">
        <v>20589</v>
      </c>
      <c r="C11095" s="44">
        <v>2268</v>
      </c>
      <c r="D11095" s="44">
        <v>2268</v>
      </c>
      <c r="E11095" s="193" t="s">
        <v>13729</v>
      </c>
      <c r="F11095" s="45" t="s">
        <v>440</v>
      </c>
      <c r="G11095" s="39" t="s">
        <v>439</v>
      </c>
    </row>
    <row r="11096" spans="2:7" x14ac:dyDescent="0.25">
      <c r="B11096" s="69" t="s">
        <v>9324</v>
      </c>
      <c r="C11096" s="44">
        <v>2268</v>
      </c>
      <c r="D11096" s="44">
        <v>2268</v>
      </c>
      <c r="E11096" s="193" t="s">
        <v>13729</v>
      </c>
      <c r="F11096" s="45" t="s">
        <v>440</v>
      </c>
      <c r="G11096" s="39" t="s">
        <v>439</v>
      </c>
    </row>
    <row r="11097" spans="2:7" x14ac:dyDescent="0.25">
      <c r="B11097" s="69" t="s">
        <v>15012</v>
      </c>
      <c r="C11097" s="44">
        <v>2268</v>
      </c>
      <c r="D11097" s="44">
        <v>2268</v>
      </c>
      <c r="E11097" s="193" t="s">
        <v>13729</v>
      </c>
      <c r="F11097" s="45" t="s">
        <v>440</v>
      </c>
      <c r="G11097" s="39" t="s">
        <v>439</v>
      </c>
    </row>
    <row r="11098" spans="2:7" x14ac:dyDescent="0.25">
      <c r="B11098" s="69" t="s">
        <v>10434</v>
      </c>
      <c r="C11098" s="44">
        <v>2268</v>
      </c>
      <c r="D11098" s="44">
        <v>2268</v>
      </c>
      <c r="E11098" s="193" t="s">
        <v>13729</v>
      </c>
      <c r="F11098" s="45" t="s">
        <v>440</v>
      </c>
      <c r="G11098" s="39" t="s">
        <v>439</v>
      </c>
    </row>
    <row r="11099" spans="2:7" x14ac:dyDescent="0.25">
      <c r="B11099" s="69" t="s">
        <v>2316</v>
      </c>
      <c r="C11099" s="44">
        <v>2268</v>
      </c>
      <c r="D11099" s="44">
        <v>2268</v>
      </c>
      <c r="E11099" s="193" t="s">
        <v>13729</v>
      </c>
      <c r="F11099" s="45" t="s">
        <v>440</v>
      </c>
      <c r="G11099" s="39" t="s">
        <v>439</v>
      </c>
    </row>
    <row r="11100" spans="2:7" x14ac:dyDescent="0.25">
      <c r="B11100" s="69" t="s">
        <v>20642</v>
      </c>
      <c r="C11100" s="44">
        <v>2314</v>
      </c>
      <c r="D11100" s="44">
        <v>2314</v>
      </c>
      <c r="E11100" s="193" t="s">
        <v>13772</v>
      </c>
      <c r="F11100" s="45" t="s">
        <v>14101</v>
      </c>
      <c r="G11100" s="39" t="s">
        <v>5406</v>
      </c>
    </row>
    <row r="11101" spans="2:7" x14ac:dyDescent="0.25">
      <c r="B11101" s="45" t="s">
        <v>14101</v>
      </c>
      <c r="C11101" s="44">
        <v>2314</v>
      </c>
      <c r="D11101" s="44">
        <v>2314</v>
      </c>
      <c r="E11101" s="193" t="s">
        <v>13772</v>
      </c>
      <c r="F11101" s="45" t="s">
        <v>14101</v>
      </c>
      <c r="G11101" s="39" t="s">
        <v>5406</v>
      </c>
    </row>
    <row r="11102" spans="2:7" x14ac:dyDescent="0.25">
      <c r="B11102" s="45" t="s">
        <v>14150</v>
      </c>
      <c r="C11102" s="44">
        <v>2314</v>
      </c>
      <c r="D11102" s="44">
        <v>2314</v>
      </c>
      <c r="E11102" s="193" t="s">
        <v>13772</v>
      </c>
      <c r="F11102" s="45" t="s">
        <v>14101</v>
      </c>
      <c r="G11102" s="39" t="s">
        <v>5406</v>
      </c>
    </row>
    <row r="11103" spans="2:7" x14ac:dyDescent="0.25">
      <c r="B11103" s="69" t="s">
        <v>5571</v>
      </c>
      <c r="C11103" s="44">
        <v>2314</v>
      </c>
      <c r="D11103" s="44">
        <v>2314</v>
      </c>
      <c r="E11103" s="193" t="s">
        <v>13772</v>
      </c>
      <c r="F11103" s="45" t="s">
        <v>14101</v>
      </c>
      <c r="G11103" s="39" t="s">
        <v>5406</v>
      </c>
    </row>
    <row r="11104" spans="2:7" x14ac:dyDescent="0.25">
      <c r="B11104" s="69" t="s">
        <v>15014</v>
      </c>
      <c r="C11104" s="44">
        <v>2314</v>
      </c>
      <c r="D11104" s="44">
        <v>2314</v>
      </c>
      <c r="E11104" s="193" t="s">
        <v>13772</v>
      </c>
      <c r="F11104" s="45" t="s">
        <v>14101</v>
      </c>
      <c r="G11104" s="39" t="s">
        <v>5406</v>
      </c>
    </row>
    <row r="11105" spans="2:7" x14ac:dyDescent="0.25">
      <c r="B11105" s="69" t="s">
        <v>15075</v>
      </c>
      <c r="C11105" s="44">
        <v>2314</v>
      </c>
      <c r="D11105" s="44">
        <v>2314</v>
      </c>
      <c r="E11105" s="193" t="s">
        <v>13772</v>
      </c>
      <c r="F11105" s="45" t="s">
        <v>14101</v>
      </c>
      <c r="G11105" s="39" t="s">
        <v>5406</v>
      </c>
    </row>
    <row r="11106" spans="2:7" x14ac:dyDescent="0.25">
      <c r="B11106" s="69" t="s">
        <v>4841</v>
      </c>
      <c r="C11106" s="44">
        <v>2314</v>
      </c>
      <c r="D11106" s="44">
        <v>2314</v>
      </c>
      <c r="E11106" s="193" t="s">
        <v>13772</v>
      </c>
      <c r="F11106" s="45" t="s">
        <v>14101</v>
      </c>
      <c r="G11106" s="39" t="s">
        <v>5406</v>
      </c>
    </row>
    <row r="11107" spans="2:7" x14ac:dyDescent="0.25">
      <c r="B11107" s="69" t="s">
        <v>10328</v>
      </c>
      <c r="C11107" s="44">
        <v>2314</v>
      </c>
      <c r="D11107" s="44">
        <v>2314</v>
      </c>
      <c r="E11107" s="193" t="s">
        <v>13772</v>
      </c>
      <c r="F11107" s="45" t="s">
        <v>14101</v>
      </c>
      <c r="G11107" s="39" t="s">
        <v>5406</v>
      </c>
    </row>
    <row r="11108" spans="2:7" x14ac:dyDescent="0.25">
      <c r="B11108" s="69" t="s">
        <v>20562</v>
      </c>
      <c r="C11108" s="44">
        <v>2246.1</v>
      </c>
      <c r="D11108" s="44" t="s">
        <v>1602</v>
      </c>
      <c r="E11108" s="51" t="s">
        <v>16755</v>
      </c>
      <c r="F11108" s="45" t="s">
        <v>1603</v>
      </c>
      <c r="G11108" s="39" t="s">
        <v>1604</v>
      </c>
    </row>
    <row r="11109" spans="2:7" x14ac:dyDescent="0.25">
      <c r="B11109" s="69" t="s">
        <v>1602</v>
      </c>
      <c r="C11109" s="44">
        <v>2246.1</v>
      </c>
      <c r="D11109" s="44" t="s">
        <v>1602</v>
      </c>
      <c r="E11109" s="51" t="s">
        <v>16755</v>
      </c>
      <c r="F11109" s="45" t="s">
        <v>1603</v>
      </c>
      <c r="G11109" s="39" t="s">
        <v>1604</v>
      </c>
    </row>
    <row r="11110" spans="2:7" x14ac:dyDescent="0.25">
      <c r="B11110" s="69" t="s">
        <v>6484</v>
      </c>
      <c r="C11110" s="44">
        <v>2246.1</v>
      </c>
      <c r="D11110" s="44" t="s">
        <v>1602</v>
      </c>
      <c r="E11110" s="51" t="s">
        <v>16755</v>
      </c>
      <c r="F11110" s="45" t="s">
        <v>1603</v>
      </c>
      <c r="G11110" s="39" t="s">
        <v>1604</v>
      </c>
    </row>
    <row r="11111" spans="2:7" x14ac:dyDescent="0.25">
      <c r="B11111" s="69" t="s">
        <v>8312</v>
      </c>
      <c r="C11111" s="44">
        <v>2246.1</v>
      </c>
      <c r="D11111" s="44" t="s">
        <v>1602</v>
      </c>
      <c r="E11111" s="51" t="s">
        <v>16755</v>
      </c>
      <c r="F11111" s="45" t="s">
        <v>1603</v>
      </c>
      <c r="G11111" s="39" t="s">
        <v>1604</v>
      </c>
    </row>
    <row r="11112" spans="2:7" x14ac:dyDescent="0.25">
      <c r="B11112" s="69" t="s">
        <v>4795</v>
      </c>
      <c r="C11112" s="44">
        <v>2246.1</v>
      </c>
      <c r="D11112" s="44" t="s">
        <v>1602</v>
      </c>
      <c r="E11112" s="51" t="s">
        <v>16755</v>
      </c>
      <c r="F11112" s="45" t="s">
        <v>1603</v>
      </c>
      <c r="G11112" s="39" t="s">
        <v>1604</v>
      </c>
    </row>
    <row r="11113" spans="2:7" x14ac:dyDescent="0.25">
      <c r="B11113" s="69" t="s">
        <v>3594</v>
      </c>
      <c r="C11113" s="44">
        <v>2246.1</v>
      </c>
      <c r="D11113" s="44" t="s">
        <v>1602</v>
      </c>
      <c r="E11113" s="51" t="s">
        <v>16755</v>
      </c>
      <c r="F11113" s="45" t="s">
        <v>1603</v>
      </c>
      <c r="G11113" s="39" t="s">
        <v>1604</v>
      </c>
    </row>
    <row r="11114" spans="2:7" x14ac:dyDescent="0.25">
      <c r="B11114" s="69" t="s">
        <v>8899</v>
      </c>
      <c r="C11114" s="44">
        <v>2246.1</v>
      </c>
      <c r="D11114" s="44" t="s">
        <v>1602</v>
      </c>
      <c r="E11114" s="51" t="s">
        <v>16755</v>
      </c>
      <c r="F11114" s="45" t="s">
        <v>1603</v>
      </c>
      <c r="G11114" s="39" t="s">
        <v>1604</v>
      </c>
    </row>
    <row r="11115" spans="2:7" x14ac:dyDescent="0.25">
      <c r="B11115" s="69" t="s">
        <v>20563</v>
      </c>
      <c r="C11115" s="44">
        <v>2247</v>
      </c>
      <c r="D11115" s="44">
        <v>2247</v>
      </c>
      <c r="E11115" s="193" t="s">
        <v>13708</v>
      </c>
      <c r="F11115" s="45" t="s">
        <v>14090</v>
      </c>
      <c r="G11115" s="39" t="s">
        <v>1605</v>
      </c>
    </row>
    <row r="11116" spans="2:7" x14ac:dyDescent="0.25">
      <c r="B11116" s="69" t="s">
        <v>6485</v>
      </c>
      <c r="C11116" s="44">
        <v>2247</v>
      </c>
      <c r="D11116" s="44">
        <v>2247</v>
      </c>
      <c r="E11116" s="193" t="s">
        <v>13708</v>
      </c>
      <c r="F11116" s="45" t="s">
        <v>14090</v>
      </c>
      <c r="G11116" s="39" t="s">
        <v>1605</v>
      </c>
    </row>
    <row r="11117" spans="2:7" x14ac:dyDescent="0.25">
      <c r="B11117" s="69" t="s">
        <v>9303</v>
      </c>
      <c r="C11117" s="44">
        <v>2247</v>
      </c>
      <c r="D11117" s="44">
        <v>2247</v>
      </c>
      <c r="E11117" s="193" t="s">
        <v>13708</v>
      </c>
      <c r="F11117" s="45" t="s">
        <v>14090</v>
      </c>
      <c r="G11117" s="39" t="s">
        <v>1605</v>
      </c>
    </row>
    <row r="11118" spans="2:7" x14ac:dyDescent="0.25">
      <c r="B11118" s="45" t="s">
        <v>14138</v>
      </c>
      <c r="C11118" s="44">
        <v>2247</v>
      </c>
      <c r="D11118" s="44">
        <v>2247</v>
      </c>
      <c r="E11118" s="193" t="s">
        <v>13708</v>
      </c>
      <c r="F11118" s="45" t="s">
        <v>14090</v>
      </c>
      <c r="G11118" s="39" t="s">
        <v>1605</v>
      </c>
    </row>
    <row r="11119" spans="2:7" x14ac:dyDescent="0.25">
      <c r="B11119" s="45" t="s">
        <v>14090</v>
      </c>
      <c r="C11119" s="44">
        <v>2247</v>
      </c>
      <c r="D11119" s="44">
        <v>2247</v>
      </c>
      <c r="E11119" s="193" t="s">
        <v>13708</v>
      </c>
      <c r="F11119" s="45" t="s">
        <v>14090</v>
      </c>
      <c r="G11119" s="39" t="s">
        <v>1605</v>
      </c>
    </row>
    <row r="11120" spans="2:7" x14ac:dyDescent="0.25">
      <c r="B11120" s="69" t="s">
        <v>4031</v>
      </c>
      <c r="C11120" s="44">
        <v>2247</v>
      </c>
      <c r="D11120" s="44">
        <v>2247</v>
      </c>
      <c r="E11120" s="193" t="s">
        <v>13708</v>
      </c>
      <c r="F11120" s="45" t="s">
        <v>14090</v>
      </c>
      <c r="G11120" s="39" t="s">
        <v>1605</v>
      </c>
    </row>
    <row r="11121" spans="2:7" x14ac:dyDescent="0.25">
      <c r="B11121" s="69" t="s">
        <v>10665</v>
      </c>
      <c r="C11121" s="44">
        <v>2247</v>
      </c>
      <c r="D11121" s="44">
        <v>2247</v>
      </c>
      <c r="E11121" s="193" t="s">
        <v>13708</v>
      </c>
      <c r="F11121" s="45" t="s">
        <v>14090</v>
      </c>
      <c r="G11121" s="39" t="s">
        <v>1605</v>
      </c>
    </row>
    <row r="11122" spans="2:7" x14ac:dyDescent="0.25">
      <c r="B11122" s="69" t="s">
        <v>4747</v>
      </c>
      <c r="C11122" s="44">
        <v>2247</v>
      </c>
      <c r="D11122" s="44">
        <v>2247</v>
      </c>
      <c r="E11122" s="193" t="s">
        <v>13708</v>
      </c>
      <c r="F11122" s="45" t="s">
        <v>14090</v>
      </c>
      <c r="G11122" s="39" t="s">
        <v>1605</v>
      </c>
    </row>
    <row r="11123" spans="2:7" x14ac:dyDescent="0.25">
      <c r="B11123" s="69" t="s">
        <v>20564</v>
      </c>
      <c r="C11123" s="44">
        <v>2248</v>
      </c>
      <c r="D11123" s="44">
        <v>2248</v>
      </c>
      <c r="E11123" s="193" t="s">
        <v>13709</v>
      </c>
      <c r="F11123" s="45" t="s">
        <v>1606</v>
      </c>
      <c r="G11123" s="39" t="s">
        <v>1607</v>
      </c>
    </row>
    <row r="11124" spans="2:7" x14ac:dyDescent="0.25">
      <c r="B11124" s="69" t="s">
        <v>6912</v>
      </c>
      <c r="C11124" s="44">
        <v>2248</v>
      </c>
      <c r="D11124" s="44">
        <v>2248</v>
      </c>
      <c r="E11124" s="193" t="s">
        <v>13709</v>
      </c>
      <c r="F11124" s="45" t="s">
        <v>1606</v>
      </c>
      <c r="G11124" s="39" t="s">
        <v>1607</v>
      </c>
    </row>
    <row r="11125" spans="2:7" x14ac:dyDescent="0.25">
      <c r="B11125" s="69" t="s">
        <v>9882</v>
      </c>
      <c r="C11125" s="44">
        <v>2248</v>
      </c>
      <c r="D11125" s="44">
        <v>2248</v>
      </c>
      <c r="E11125" s="193" t="s">
        <v>13709</v>
      </c>
      <c r="F11125" s="45" t="s">
        <v>1606</v>
      </c>
      <c r="G11125" s="39" t="s">
        <v>1607</v>
      </c>
    </row>
    <row r="11126" spans="2:7" x14ac:dyDescent="0.25">
      <c r="B11126" s="69" t="s">
        <v>6486</v>
      </c>
      <c r="C11126" s="44">
        <v>2248</v>
      </c>
      <c r="D11126" s="44">
        <v>2248</v>
      </c>
      <c r="E11126" s="193" t="s">
        <v>13709</v>
      </c>
      <c r="F11126" s="45" t="s">
        <v>1606</v>
      </c>
      <c r="G11126" s="39" t="s">
        <v>1607</v>
      </c>
    </row>
    <row r="11127" spans="2:7" x14ac:dyDescent="0.25">
      <c r="B11127" s="69" t="s">
        <v>9304</v>
      </c>
      <c r="C11127" s="44">
        <v>2248</v>
      </c>
      <c r="D11127" s="44">
        <v>2248</v>
      </c>
      <c r="E11127" s="193" t="s">
        <v>13709</v>
      </c>
      <c r="F11127" s="45" t="s">
        <v>1606</v>
      </c>
      <c r="G11127" s="39" t="s">
        <v>1607</v>
      </c>
    </row>
    <row r="11128" spans="2:7" x14ac:dyDescent="0.25">
      <c r="B11128" s="69" t="s">
        <v>20565</v>
      </c>
      <c r="C11128" s="44">
        <v>2248.1</v>
      </c>
      <c r="D11128" s="44" t="s">
        <v>1608</v>
      </c>
      <c r="E11128" s="51" t="s">
        <v>16756</v>
      </c>
      <c r="F11128" s="45" t="s">
        <v>1609</v>
      </c>
      <c r="G11128" s="39" t="s">
        <v>1610</v>
      </c>
    </row>
    <row r="11129" spans="2:7" x14ac:dyDescent="0.25">
      <c r="B11129" s="69" t="s">
        <v>1608</v>
      </c>
      <c r="C11129" s="44">
        <v>2248.1</v>
      </c>
      <c r="D11129" s="44" t="s">
        <v>1608</v>
      </c>
      <c r="E11129" s="51" t="s">
        <v>16756</v>
      </c>
      <c r="F11129" s="45" t="s">
        <v>1609</v>
      </c>
      <c r="G11129" s="39" t="s">
        <v>1610</v>
      </c>
    </row>
    <row r="11130" spans="2:7" x14ac:dyDescent="0.25">
      <c r="B11130" s="69" t="s">
        <v>6487</v>
      </c>
      <c r="C11130" s="44">
        <v>2248.1</v>
      </c>
      <c r="D11130" s="44" t="s">
        <v>1608</v>
      </c>
      <c r="E11130" s="51" t="s">
        <v>16756</v>
      </c>
      <c r="F11130" s="45" t="s">
        <v>1609</v>
      </c>
      <c r="G11130" s="39" t="s">
        <v>1610</v>
      </c>
    </row>
    <row r="11131" spans="2:7" x14ac:dyDescent="0.25">
      <c r="B11131" s="69" t="s">
        <v>8313</v>
      </c>
      <c r="C11131" s="44">
        <v>2248.1</v>
      </c>
      <c r="D11131" s="44" t="s">
        <v>1608</v>
      </c>
      <c r="E11131" s="51" t="s">
        <v>16756</v>
      </c>
      <c r="F11131" s="45" t="s">
        <v>1609</v>
      </c>
      <c r="G11131" s="39" t="s">
        <v>1610</v>
      </c>
    </row>
    <row r="11132" spans="2:7" x14ac:dyDescent="0.25">
      <c r="B11132" s="69" t="s">
        <v>7330</v>
      </c>
      <c r="C11132" s="44">
        <v>2248.1</v>
      </c>
      <c r="D11132" s="44" t="s">
        <v>1608</v>
      </c>
      <c r="E11132" s="51" t="s">
        <v>16756</v>
      </c>
      <c r="F11132" s="45" t="s">
        <v>1609</v>
      </c>
      <c r="G11132" s="39" t="s">
        <v>1610</v>
      </c>
    </row>
    <row r="11133" spans="2:7" x14ac:dyDescent="0.25">
      <c r="B11133" s="69" t="s">
        <v>2268</v>
      </c>
      <c r="C11133" s="44">
        <v>2248.1</v>
      </c>
      <c r="D11133" s="44" t="s">
        <v>1608</v>
      </c>
      <c r="E11133" s="51" t="s">
        <v>16756</v>
      </c>
      <c r="F11133" s="45" t="s">
        <v>1609</v>
      </c>
      <c r="G11133" s="39" t="s">
        <v>1610</v>
      </c>
    </row>
    <row r="11134" spans="2:7" x14ac:dyDescent="0.25">
      <c r="B11134" s="69" t="s">
        <v>20566</v>
      </c>
      <c r="C11134" s="44">
        <v>2248.1999999999998</v>
      </c>
      <c r="D11134" s="44" t="s">
        <v>1611</v>
      </c>
      <c r="E11134" s="51" t="s">
        <v>16757</v>
      </c>
      <c r="F11134" s="45" t="s">
        <v>1612</v>
      </c>
      <c r="G11134" s="39" t="s">
        <v>1613</v>
      </c>
    </row>
    <row r="11135" spans="2:7" x14ac:dyDescent="0.25">
      <c r="B11135" s="69" t="s">
        <v>1611</v>
      </c>
      <c r="C11135" s="44">
        <v>2248.1999999999998</v>
      </c>
      <c r="D11135" s="44" t="s">
        <v>1611</v>
      </c>
      <c r="E11135" s="51" t="s">
        <v>16757</v>
      </c>
      <c r="F11135" s="45" t="s">
        <v>1612</v>
      </c>
      <c r="G11135" s="39" t="s">
        <v>1613</v>
      </c>
    </row>
    <row r="11136" spans="2:7" x14ac:dyDescent="0.25">
      <c r="B11136" s="69" t="s">
        <v>6488</v>
      </c>
      <c r="C11136" s="44">
        <v>2248.1999999999998</v>
      </c>
      <c r="D11136" s="44" t="s">
        <v>1611</v>
      </c>
      <c r="E11136" s="51" t="s">
        <v>16757</v>
      </c>
      <c r="F11136" s="45" t="s">
        <v>1612</v>
      </c>
      <c r="G11136" s="39" t="s">
        <v>1613</v>
      </c>
    </row>
    <row r="11137" spans="2:7" x14ac:dyDescent="0.25">
      <c r="B11137" s="69" t="s">
        <v>8314</v>
      </c>
      <c r="C11137" s="44">
        <v>2248.1999999999998</v>
      </c>
      <c r="D11137" s="44" t="s">
        <v>1611</v>
      </c>
      <c r="E11137" s="51" t="s">
        <v>16757</v>
      </c>
      <c r="F11137" s="45" t="s">
        <v>1612</v>
      </c>
      <c r="G11137" s="39" t="s">
        <v>1613</v>
      </c>
    </row>
    <row r="11138" spans="2:7" x14ac:dyDescent="0.25">
      <c r="B11138" s="69" t="s">
        <v>992</v>
      </c>
      <c r="C11138" s="44">
        <v>2248.1999999999998</v>
      </c>
      <c r="D11138" s="44" t="s">
        <v>1611</v>
      </c>
      <c r="E11138" s="51" t="s">
        <v>16757</v>
      </c>
      <c r="F11138" s="45" t="s">
        <v>1612</v>
      </c>
      <c r="G11138" s="39" t="s">
        <v>1613</v>
      </c>
    </row>
    <row r="11139" spans="2:7" x14ac:dyDescent="0.25">
      <c r="B11139" s="69" t="s">
        <v>2267</v>
      </c>
      <c r="C11139" s="44">
        <v>2248.1999999999998</v>
      </c>
      <c r="D11139" s="44" t="s">
        <v>1611</v>
      </c>
      <c r="E11139" s="51" t="s">
        <v>16757</v>
      </c>
      <c r="F11139" s="45" t="s">
        <v>1612</v>
      </c>
      <c r="G11139" s="39" t="s">
        <v>1613</v>
      </c>
    </row>
    <row r="11140" spans="2:7" x14ac:dyDescent="0.25">
      <c r="B11140" s="69" t="s">
        <v>20574</v>
      </c>
      <c r="C11140" s="44">
        <v>2254</v>
      </c>
      <c r="D11140" s="44">
        <v>2254</v>
      </c>
      <c r="E11140" s="193" t="s">
        <v>13715</v>
      </c>
      <c r="F11140" s="45" t="s">
        <v>1623</v>
      </c>
      <c r="G11140" s="39" t="s">
        <v>1624</v>
      </c>
    </row>
    <row r="11141" spans="2:7" x14ac:dyDescent="0.25">
      <c r="B11141" s="69" t="s">
        <v>6495</v>
      </c>
      <c r="C11141" s="44">
        <v>2254</v>
      </c>
      <c r="D11141" s="44">
        <v>2254</v>
      </c>
      <c r="E11141" s="193" t="s">
        <v>13715</v>
      </c>
      <c r="F11141" s="45" t="s">
        <v>1623</v>
      </c>
      <c r="G11141" s="39" t="s">
        <v>1624</v>
      </c>
    </row>
    <row r="11142" spans="2:7" x14ac:dyDescent="0.25">
      <c r="B11142" s="69" t="s">
        <v>9310</v>
      </c>
      <c r="C11142" s="44">
        <v>2254</v>
      </c>
      <c r="D11142" s="44">
        <v>2254</v>
      </c>
      <c r="E11142" s="193" t="s">
        <v>13715</v>
      </c>
      <c r="F11142" s="45" t="s">
        <v>1623</v>
      </c>
      <c r="G11142" s="39" t="s">
        <v>1624</v>
      </c>
    </row>
    <row r="11143" spans="2:7" x14ac:dyDescent="0.25">
      <c r="B11143" s="69" t="s">
        <v>7000</v>
      </c>
      <c r="C11143" s="44">
        <v>2254</v>
      </c>
      <c r="D11143" s="44">
        <v>2254</v>
      </c>
      <c r="E11143" s="193" t="s">
        <v>13715</v>
      </c>
      <c r="F11143" s="45" t="s">
        <v>1623</v>
      </c>
      <c r="G11143" s="39" t="s">
        <v>1624</v>
      </c>
    </row>
    <row r="11144" spans="2:7" x14ac:dyDescent="0.25">
      <c r="B11144" s="69" t="s">
        <v>6149</v>
      </c>
      <c r="C11144" s="44">
        <v>2254</v>
      </c>
      <c r="D11144" s="44">
        <v>2254</v>
      </c>
      <c r="E11144" s="193" t="s">
        <v>13715</v>
      </c>
      <c r="F11144" s="45" t="s">
        <v>1623</v>
      </c>
      <c r="G11144" s="39" t="s">
        <v>1624</v>
      </c>
    </row>
    <row r="11145" spans="2:7" x14ac:dyDescent="0.25">
      <c r="B11145" s="69" t="s">
        <v>20570</v>
      </c>
      <c r="C11145" s="44">
        <v>2251</v>
      </c>
      <c r="D11145" s="44">
        <v>2251</v>
      </c>
      <c r="E11145" s="193" t="s">
        <v>13712</v>
      </c>
      <c r="F11145" s="45" t="s">
        <v>1617</v>
      </c>
      <c r="G11145" s="39" t="s">
        <v>1618</v>
      </c>
    </row>
    <row r="11146" spans="2:7" x14ac:dyDescent="0.25">
      <c r="B11146" s="69" t="s">
        <v>10117</v>
      </c>
      <c r="C11146" s="44">
        <v>2251</v>
      </c>
      <c r="D11146" s="44">
        <v>2251</v>
      </c>
      <c r="E11146" s="193" t="s">
        <v>13712</v>
      </c>
      <c r="F11146" s="45" t="s">
        <v>1617</v>
      </c>
      <c r="G11146" s="39" t="s">
        <v>1618</v>
      </c>
    </row>
    <row r="11147" spans="2:7" x14ac:dyDescent="0.25">
      <c r="B11147" s="69" t="s">
        <v>8271</v>
      </c>
      <c r="C11147" s="44">
        <v>2251</v>
      </c>
      <c r="D11147" s="44">
        <v>2251</v>
      </c>
      <c r="E11147" s="193" t="s">
        <v>13712</v>
      </c>
      <c r="F11147" s="45" t="s">
        <v>1617</v>
      </c>
      <c r="G11147" s="39" t="s">
        <v>1618</v>
      </c>
    </row>
    <row r="11148" spans="2:7" x14ac:dyDescent="0.25">
      <c r="B11148" s="69" t="s">
        <v>6491</v>
      </c>
      <c r="C11148" s="44">
        <v>2251</v>
      </c>
      <c r="D11148" s="44">
        <v>2251</v>
      </c>
      <c r="E11148" s="193" t="s">
        <v>13712</v>
      </c>
      <c r="F11148" s="45" t="s">
        <v>1617</v>
      </c>
      <c r="G11148" s="39" t="s">
        <v>1618</v>
      </c>
    </row>
    <row r="11149" spans="2:7" x14ac:dyDescent="0.25">
      <c r="B11149" s="69" t="s">
        <v>9307</v>
      </c>
      <c r="C11149" s="44">
        <v>2251</v>
      </c>
      <c r="D11149" s="44">
        <v>2251</v>
      </c>
      <c r="E11149" s="193" t="s">
        <v>13712</v>
      </c>
      <c r="F11149" s="45" t="s">
        <v>1617</v>
      </c>
      <c r="G11149" s="39" t="s">
        <v>1618</v>
      </c>
    </row>
    <row r="11150" spans="2:7" x14ac:dyDescent="0.25">
      <c r="B11150" s="69" t="s">
        <v>20544</v>
      </c>
      <c r="C11150" s="44">
        <v>2230</v>
      </c>
      <c r="D11150" s="44">
        <v>2230</v>
      </c>
      <c r="E11150" s="193" t="s">
        <v>13693</v>
      </c>
      <c r="F11150" s="45" t="s">
        <v>1424</v>
      </c>
      <c r="G11150" s="39" t="s">
        <v>1423</v>
      </c>
    </row>
    <row r="11151" spans="2:7" x14ac:dyDescent="0.25">
      <c r="B11151" s="69" t="s">
        <v>6467</v>
      </c>
      <c r="C11151" s="44">
        <v>2230</v>
      </c>
      <c r="D11151" s="44">
        <v>2230</v>
      </c>
      <c r="E11151" s="193" t="s">
        <v>13693</v>
      </c>
      <c r="F11151" s="45" t="s">
        <v>1424</v>
      </c>
      <c r="G11151" s="39" t="s">
        <v>1423</v>
      </c>
    </row>
    <row r="11152" spans="2:7" x14ac:dyDescent="0.25">
      <c r="B11152" s="69" t="s">
        <v>11574</v>
      </c>
      <c r="C11152" s="44">
        <v>2230</v>
      </c>
      <c r="D11152" s="44">
        <v>2230</v>
      </c>
      <c r="E11152" s="193" t="s">
        <v>13693</v>
      </c>
      <c r="F11152" s="45" t="s">
        <v>1424</v>
      </c>
      <c r="G11152" s="39" t="s">
        <v>1423</v>
      </c>
    </row>
    <row r="11153" spans="2:7" x14ac:dyDescent="0.25">
      <c r="B11153" s="69" t="s">
        <v>9288</v>
      </c>
      <c r="C11153" s="44">
        <v>2230</v>
      </c>
      <c r="D11153" s="44">
        <v>2230</v>
      </c>
      <c r="E11153" s="193" t="s">
        <v>13693</v>
      </c>
      <c r="F11153" s="45" t="s">
        <v>1424</v>
      </c>
      <c r="G11153" s="39" t="s">
        <v>1423</v>
      </c>
    </row>
    <row r="11154" spans="2:7" x14ac:dyDescent="0.25">
      <c r="B11154" s="69" t="s">
        <v>10100</v>
      </c>
      <c r="C11154" s="44">
        <v>2230</v>
      </c>
      <c r="D11154" s="44">
        <v>2230</v>
      </c>
      <c r="E11154" s="193" t="s">
        <v>13693</v>
      </c>
      <c r="F11154" s="45" t="s">
        <v>1424</v>
      </c>
      <c r="G11154" s="39" t="s">
        <v>1423</v>
      </c>
    </row>
    <row r="11155" spans="2:7" x14ac:dyDescent="0.25">
      <c r="B11155" s="69" t="s">
        <v>8263</v>
      </c>
      <c r="C11155" s="44">
        <v>2230</v>
      </c>
      <c r="D11155" s="44">
        <v>2230</v>
      </c>
      <c r="E11155" s="193" t="s">
        <v>13693</v>
      </c>
      <c r="F11155" s="45" t="s">
        <v>1424</v>
      </c>
      <c r="G11155" s="39" t="s">
        <v>1423</v>
      </c>
    </row>
    <row r="11156" spans="2:7" x14ac:dyDescent="0.25">
      <c r="B11156" s="69" t="s">
        <v>11575</v>
      </c>
      <c r="C11156" s="44">
        <v>2230</v>
      </c>
      <c r="D11156" s="44">
        <v>2230</v>
      </c>
      <c r="E11156" s="193" t="s">
        <v>13693</v>
      </c>
      <c r="F11156" s="45" t="s">
        <v>1424</v>
      </c>
      <c r="G11156" s="39" t="s">
        <v>1423</v>
      </c>
    </row>
    <row r="11157" spans="2:7" x14ac:dyDescent="0.25">
      <c r="B11157" s="69" t="s">
        <v>11576</v>
      </c>
      <c r="C11157" s="44">
        <v>2230</v>
      </c>
      <c r="D11157" s="44">
        <v>2230</v>
      </c>
      <c r="E11157" s="193" t="s">
        <v>13693</v>
      </c>
      <c r="F11157" s="45" t="s">
        <v>1424</v>
      </c>
      <c r="G11157" s="39" t="s">
        <v>1423</v>
      </c>
    </row>
    <row r="11158" spans="2:7" x14ac:dyDescent="0.25">
      <c r="B11158" s="69" t="s">
        <v>20545</v>
      </c>
      <c r="C11158" s="44">
        <v>2231</v>
      </c>
      <c r="D11158" s="44">
        <v>2231</v>
      </c>
      <c r="E11158" s="193" t="s">
        <v>13694</v>
      </c>
      <c r="F11158" s="45" t="s">
        <v>3037</v>
      </c>
      <c r="G11158" s="39" t="s">
        <v>1576</v>
      </c>
    </row>
    <row r="11159" spans="2:7" x14ac:dyDescent="0.25">
      <c r="B11159" s="69" t="s">
        <v>6468</v>
      </c>
      <c r="C11159" s="44">
        <v>2231</v>
      </c>
      <c r="D11159" s="44">
        <v>2231</v>
      </c>
      <c r="E11159" s="193" t="s">
        <v>13694</v>
      </c>
      <c r="F11159" s="45" t="s">
        <v>3037</v>
      </c>
      <c r="G11159" s="39" t="s">
        <v>1576</v>
      </c>
    </row>
    <row r="11160" spans="2:7" x14ac:dyDescent="0.25">
      <c r="B11160" s="69" t="s">
        <v>9289</v>
      </c>
      <c r="C11160" s="44">
        <v>2231</v>
      </c>
      <c r="D11160" s="44">
        <v>2231</v>
      </c>
      <c r="E11160" s="193" t="s">
        <v>13694</v>
      </c>
      <c r="F11160" s="45" t="s">
        <v>3037</v>
      </c>
      <c r="G11160" s="39" t="s">
        <v>1576</v>
      </c>
    </row>
    <row r="11161" spans="2:7" x14ac:dyDescent="0.25">
      <c r="B11161" s="69" t="s">
        <v>7205</v>
      </c>
      <c r="C11161" s="44">
        <v>2231</v>
      </c>
      <c r="D11161" s="44">
        <v>2231</v>
      </c>
      <c r="E11161" s="193" t="s">
        <v>13694</v>
      </c>
      <c r="F11161" s="45" t="s">
        <v>3037</v>
      </c>
      <c r="G11161" s="39" t="s">
        <v>1576</v>
      </c>
    </row>
    <row r="11162" spans="2:7" x14ac:dyDescent="0.25">
      <c r="B11162" s="69" t="s">
        <v>10819</v>
      </c>
      <c r="C11162" s="44">
        <v>2231</v>
      </c>
      <c r="D11162" s="44">
        <v>2231</v>
      </c>
      <c r="E11162" s="193" t="s">
        <v>13694</v>
      </c>
      <c r="F11162" s="45" t="s">
        <v>3037</v>
      </c>
      <c r="G11162" s="39" t="s">
        <v>1576</v>
      </c>
    </row>
    <row r="11163" spans="2:7" x14ac:dyDescent="0.25">
      <c r="B11163" s="69" t="s">
        <v>5561</v>
      </c>
      <c r="C11163" s="44">
        <v>2231</v>
      </c>
      <c r="D11163" s="44">
        <v>2231</v>
      </c>
      <c r="E11163" s="193" t="s">
        <v>13694</v>
      </c>
      <c r="F11163" s="45" t="s">
        <v>3037</v>
      </c>
      <c r="G11163" s="39" t="s">
        <v>1576</v>
      </c>
    </row>
    <row r="11164" spans="2:7" x14ac:dyDescent="0.25">
      <c r="B11164" s="69" t="s">
        <v>20546</v>
      </c>
      <c r="C11164" s="44">
        <v>2231.1</v>
      </c>
      <c r="D11164" s="44" t="s">
        <v>1577</v>
      </c>
      <c r="E11164" s="51" t="s">
        <v>16758</v>
      </c>
      <c r="F11164" s="45" t="s">
        <v>1578</v>
      </c>
      <c r="G11164" s="39" t="s">
        <v>1579</v>
      </c>
    </row>
    <row r="11165" spans="2:7" x14ac:dyDescent="0.25">
      <c r="B11165" s="69" t="s">
        <v>1577</v>
      </c>
      <c r="C11165" s="44">
        <v>2231.1</v>
      </c>
      <c r="D11165" s="44" t="s">
        <v>1577</v>
      </c>
      <c r="E11165" s="51" t="s">
        <v>16758</v>
      </c>
      <c r="F11165" s="45" t="s">
        <v>1578</v>
      </c>
      <c r="G11165" s="39" t="s">
        <v>1579</v>
      </c>
    </row>
    <row r="11166" spans="2:7" x14ac:dyDescent="0.25">
      <c r="B11166" s="69" t="s">
        <v>6469</v>
      </c>
      <c r="C11166" s="44">
        <v>2231.1</v>
      </c>
      <c r="D11166" s="44" t="s">
        <v>1577</v>
      </c>
      <c r="E11166" s="51" t="s">
        <v>16758</v>
      </c>
      <c r="F11166" s="45" t="s">
        <v>1578</v>
      </c>
      <c r="G11166" s="39" t="s">
        <v>1579</v>
      </c>
    </row>
    <row r="11167" spans="2:7" x14ac:dyDescent="0.25">
      <c r="B11167" s="69" t="s">
        <v>8309</v>
      </c>
      <c r="C11167" s="44">
        <v>2231.1</v>
      </c>
      <c r="D11167" s="44" t="s">
        <v>1577</v>
      </c>
      <c r="E11167" s="51" t="s">
        <v>16758</v>
      </c>
      <c r="F11167" s="45" t="s">
        <v>1578</v>
      </c>
      <c r="G11167" s="39" t="s">
        <v>1579</v>
      </c>
    </row>
    <row r="11168" spans="2:7" x14ac:dyDescent="0.25">
      <c r="B11168" s="69" t="s">
        <v>10674</v>
      </c>
      <c r="C11168" s="44">
        <v>2231.1</v>
      </c>
      <c r="D11168" s="44" t="s">
        <v>1577</v>
      </c>
      <c r="E11168" s="51" t="s">
        <v>16758</v>
      </c>
      <c r="F11168" s="45" t="s">
        <v>1578</v>
      </c>
      <c r="G11168" s="39" t="s">
        <v>1579</v>
      </c>
    </row>
    <row r="11169" spans="2:7" x14ac:dyDescent="0.25">
      <c r="B11169" s="69" t="s">
        <v>7798</v>
      </c>
      <c r="C11169" s="44">
        <v>2231.1</v>
      </c>
      <c r="D11169" s="44" t="s">
        <v>1577</v>
      </c>
      <c r="E11169" s="51" t="s">
        <v>16758</v>
      </c>
      <c r="F11169" s="45" t="s">
        <v>1578</v>
      </c>
      <c r="G11169" s="39" t="s">
        <v>1579</v>
      </c>
    </row>
    <row r="11170" spans="2:7" x14ac:dyDescent="0.25">
      <c r="B11170" s="69" t="s">
        <v>4778</v>
      </c>
      <c r="C11170" s="44">
        <v>2231.1</v>
      </c>
      <c r="D11170" s="44" t="s">
        <v>1577</v>
      </c>
      <c r="E11170" s="51" t="s">
        <v>16758</v>
      </c>
      <c r="F11170" s="45" t="s">
        <v>1578</v>
      </c>
      <c r="G11170" s="39" t="s">
        <v>1579</v>
      </c>
    </row>
    <row r="11171" spans="2:7" x14ac:dyDescent="0.25">
      <c r="B11171" s="69" t="s">
        <v>20547</v>
      </c>
      <c r="C11171" s="44">
        <v>2232</v>
      </c>
      <c r="D11171" s="44">
        <v>2232</v>
      </c>
      <c r="E11171" s="193" t="s">
        <v>13695</v>
      </c>
      <c r="F11171" s="45" t="s">
        <v>1580</v>
      </c>
      <c r="G11171" s="39" t="s">
        <v>1581</v>
      </c>
    </row>
    <row r="11172" spans="2:7" x14ac:dyDescent="0.25">
      <c r="B11172" s="69" t="s">
        <v>6470</v>
      </c>
      <c r="C11172" s="44">
        <v>2232</v>
      </c>
      <c r="D11172" s="44">
        <v>2232</v>
      </c>
      <c r="E11172" s="193" t="s">
        <v>13695</v>
      </c>
      <c r="F11172" s="45" t="s">
        <v>1580</v>
      </c>
      <c r="G11172" s="39" t="s">
        <v>1581</v>
      </c>
    </row>
    <row r="11173" spans="2:7" x14ac:dyDescent="0.25">
      <c r="B11173" s="69" t="s">
        <v>9290</v>
      </c>
      <c r="C11173" s="44">
        <v>2232</v>
      </c>
      <c r="D11173" s="44">
        <v>2232</v>
      </c>
      <c r="E11173" s="193" t="s">
        <v>13695</v>
      </c>
      <c r="F11173" s="45" t="s">
        <v>1580</v>
      </c>
      <c r="G11173" s="39" t="s">
        <v>1581</v>
      </c>
    </row>
    <row r="11174" spans="2:7" x14ac:dyDescent="0.25">
      <c r="B11174" s="69" t="s">
        <v>5195</v>
      </c>
      <c r="C11174" s="44">
        <v>2232</v>
      </c>
      <c r="D11174" s="44">
        <v>2232</v>
      </c>
      <c r="E11174" s="193" t="s">
        <v>13695</v>
      </c>
      <c r="F11174" s="45" t="s">
        <v>1580</v>
      </c>
      <c r="G11174" s="39" t="s">
        <v>1581</v>
      </c>
    </row>
    <row r="11175" spans="2:7" x14ac:dyDescent="0.25">
      <c r="B11175" s="69" t="s">
        <v>6893</v>
      </c>
      <c r="C11175" s="44">
        <v>2232</v>
      </c>
      <c r="D11175" s="44">
        <v>2232</v>
      </c>
      <c r="E11175" s="193" t="s">
        <v>13695</v>
      </c>
      <c r="F11175" s="45" t="s">
        <v>1580</v>
      </c>
      <c r="G11175" s="39" t="s">
        <v>1581</v>
      </c>
    </row>
    <row r="11176" spans="2:7" x14ac:dyDescent="0.25">
      <c r="B11176" s="69" t="s">
        <v>4019</v>
      </c>
      <c r="C11176" s="44">
        <v>2232</v>
      </c>
      <c r="D11176" s="44">
        <v>2232</v>
      </c>
      <c r="E11176" s="193" t="s">
        <v>13695</v>
      </c>
      <c r="F11176" s="45" t="s">
        <v>1580</v>
      </c>
      <c r="G11176" s="39" t="s">
        <v>1581</v>
      </c>
    </row>
    <row r="11177" spans="2:7" x14ac:dyDescent="0.25">
      <c r="B11177" s="69" t="s">
        <v>20543</v>
      </c>
      <c r="C11177" s="44">
        <v>2229</v>
      </c>
      <c r="D11177" s="44">
        <v>2229</v>
      </c>
      <c r="E11177" s="193" t="s">
        <v>13692</v>
      </c>
      <c r="F11177" s="45" t="s">
        <v>3035</v>
      </c>
      <c r="G11177" s="39" t="s">
        <v>3036</v>
      </c>
    </row>
    <row r="11178" spans="2:7" x14ac:dyDescent="0.25">
      <c r="B11178" s="69" t="s">
        <v>9883</v>
      </c>
      <c r="C11178" s="44">
        <v>2229</v>
      </c>
      <c r="D11178" s="44">
        <v>2229</v>
      </c>
      <c r="E11178" s="193" t="s">
        <v>13692</v>
      </c>
      <c r="F11178" s="45" t="s">
        <v>3035</v>
      </c>
      <c r="G11178" s="39" t="s">
        <v>3036</v>
      </c>
    </row>
    <row r="11179" spans="2:7" x14ac:dyDescent="0.25">
      <c r="B11179" s="69" t="s">
        <v>6913</v>
      </c>
      <c r="C11179" s="44">
        <v>2229</v>
      </c>
      <c r="D11179" s="44">
        <v>2229</v>
      </c>
      <c r="E11179" s="193" t="s">
        <v>13692</v>
      </c>
      <c r="F11179" s="45" t="s">
        <v>3035</v>
      </c>
      <c r="G11179" s="39" t="s">
        <v>3036</v>
      </c>
    </row>
    <row r="11180" spans="2:7" x14ac:dyDescent="0.25">
      <c r="B11180" s="69" t="s">
        <v>9287</v>
      </c>
      <c r="C11180" s="44">
        <v>2229</v>
      </c>
      <c r="D11180" s="44">
        <v>2229</v>
      </c>
      <c r="E11180" s="193" t="s">
        <v>13692</v>
      </c>
      <c r="F11180" s="45" t="s">
        <v>3035</v>
      </c>
      <c r="G11180" s="39" t="s">
        <v>3036</v>
      </c>
    </row>
    <row r="11181" spans="2:7" x14ac:dyDescent="0.25">
      <c r="B11181" s="69" t="s">
        <v>6466</v>
      </c>
      <c r="C11181" s="44">
        <v>2229</v>
      </c>
      <c r="D11181" s="44">
        <v>2229</v>
      </c>
      <c r="E11181" s="193" t="s">
        <v>13692</v>
      </c>
      <c r="F11181" s="45" t="s">
        <v>3035</v>
      </c>
      <c r="G11181" s="39" t="s">
        <v>3036</v>
      </c>
    </row>
    <row r="11182" spans="2:7" x14ac:dyDescent="0.25">
      <c r="B11182" s="69" t="s">
        <v>20575</v>
      </c>
      <c r="C11182" s="44">
        <v>2255</v>
      </c>
      <c r="D11182" s="44">
        <v>2255</v>
      </c>
      <c r="E11182" s="193" t="s">
        <v>13716</v>
      </c>
      <c r="F11182" s="45" t="s">
        <v>1625</v>
      </c>
      <c r="G11182" s="39" t="s">
        <v>1626</v>
      </c>
    </row>
    <row r="11183" spans="2:7" x14ac:dyDescent="0.25">
      <c r="B11183" s="69" t="s">
        <v>10104</v>
      </c>
      <c r="C11183" s="44">
        <v>2255</v>
      </c>
      <c r="D11183" s="44">
        <v>2255</v>
      </c>
      <c r="E11183" s="193" t="s">
        <v>13716</v>
      </c>
      <c r="F11183" s="45" t="s">
        <v>1625</v>
      </c>
      <c r="G11183" s="39" t="s">
        <v>1626</v>
      </c>
    </row>
    <row r="11184" spans="2:7" x14ac:dyDescent="0.25">
      <c r="B11184" s="69" t="s">
        <v>8267</v>
      </c>
      <c r="C11184" s="44">
        <v>2255</v>
      </c>
      <c r="D11184" s="44">
        <v>2255</v>
      </c>
      <c r="E11184" s="193" t="s">
        <v>13716</v>
      </c>
      <c r="F11184" s="45" t="s">
        <v>1625</v>
      </c>
      <c r="G11184" s="39" t="s">
        <v>1626</v>
      </c>
    </row>
    <row r="11185" spans="2:7" x14ac:dyDescent="0.25">
      <c r="B11185" s="69" t="s">
        <v>11594</v>
      </c>
      <c r="C11185" s="44">
        <v>2255</v>
      </c>
      <c r="D11185" s="44">
        <v>2255</v>
      </c>
      <c r="E11185" s="193" t="s">
        <v>13716</v>
      </c>
      <c r="F11185" s="45" t="s">
        <v>1625</v>
      </c>
      <c r="G11185" s="39" t="s">
        <v>1626</v>
      </c>
    </row>
    <row r="11186" spans="2:7" x14ac:dyDescent="0.25">
      <c r="B11186" s="69" t="s">
        <v>6496</v>
      </c>
      <c r="C11186" s="44">
        <v>2255</v>
      </c>
      <c r="D11186" s="44">
        <v>2255</v>
      </c>
      <c r="E11186" s="193" t="s">
        <v>13716</v>
      </c>
      <c r="F11186" s="45" t="s">
        <v>1625</v>
      </c>
      <c r="G11186" s="39" t="s">
        <v>1626</v>
      </c>
    </row>
    <row r="11187" spans="2:7" x14ac:dyDescent="0.25">
      <c r="B11187" s="69" t="s">
        <v>11595</v>
      </c>
      <c r="C11187" s="44">
        <v>2255</v>
      </c>
      <c r="D11187" s="44">
        <v>2255</v>
      </c>
      <c r="E11187" s="193" t="s">
        <v>13716</v>
      </c>
      <c r="F11187" s="45" t="s">
        <v>1625</v>
      </c>
      <c r="G11187" s="39" t="s">
        <v>1626</v>
      </c>
    </row>
    <row r="11188" spans="2:7" x14ac:dyDescent="0.25">
      <c r="B11188" s="69" t="s">
        <v>9311</v>
      </c>
      <c r="C11188" s="44">
        <v>2255</v>
      </c>
      <c r="D11188" s="44">
        <v>2255</v>
      </c>
      <c r="E11188" s="193" t="s">
        <v>13716</v>
      </c>
      <c r="F11188" s="45" t="s">
        <v>1625</v>
      </c>
      <c r="G11188" s="39" t="s">
        <v>1626</v>
      </c>
    </row>
    <row r="11189" spans="2:7" x14ac:dyDescent="0.25">
      <c r="B11189" s="69" t="s">
        <v>3112</v>
      </c>
      <c r="C11189" s="44">
        <v>2255</v>
      </c>
      <c r="D11189" s="44">
        <v>2255</v>
      </c>
      <c r="E11189" s="193" t="s">
        <v>13716</v>
      </c>
      <c r="F11189" s="45" t="s">
        <v>1625</v>
      </c>
      <c r="G11189" s="39" t="s">
        <v>1626</v>
      </c>
    </row>
    <row r="11190" spans="2:7" x14ac:dyDescent="0.25">
      <c r="B11190" s="69" t="s">
        <v>20573</v>
      </c>
      <c r="C11190" s="44">
        <v>2253</v>
      </c>
      <c r="D11190" s="44">
        <v>2253</v>
      </c>
      <c r="E11190" s="193" t="s">
        <v>13714</v>
      </c>
      <c r="F11190" s="45" t="s">
        <v>451</v>
      </c>
      <c r="G11190" s="39" t="s">
        <v>450</v>
      </c>
    </row>
    <row r="11191" spans="2:7" x14ac:dyDescent="0.25">
      <c r="B11191" s="69" t="s">
        <v>14140</v>
      </c>
      <c r="C11191" s="44">
        <v>2253</v>
      </c>
      <c r="D11191" s="44">
        <v>2253</v>
      </c>
      <c r="E11191" s="193" t="s">
        <v>13714</v>
      </c>
      <c r="F11191" s="45" t="s">
        <v>451</v>
      </c>
      <c r="G11191" s="39" t="s">
        <v>450</v>
      </c>
    </row>
    <row r="11192" spans="2:7" x14ac:dyDescent="0.25">
      <c r="B11192" s="69" t="s">
        <v>7545</v>
      </c>
      <c r="C11192" s="44">
        <v>2253</v>
      </c>
      <c r="D11192" s="44">
        <v>2253</v>
      </c>
      <c r="E11192" s="193" t="s">
        <v>13714</v>
      </c>
      <c r="F11192" s="45" t="s">
        <v>451</v>
      </c>
      <c r="G11192" s="39" t="s">
        <v>450</v>
      </c>
    </row>
    <row r="11193" spans="2:7" x14ac:dyDescent="0.25">
      <c r="B11193" s="69" t="s">
        <v>5198</v>
      </c>
      <c r="C11193" s="44">
        <v>2253</v>
      </c>
      <c r="D11193" s="44">
        <v>2253</v>
      </c>
      <c r="E11193" s="193" t="s">
        <v>13714</v>
      </c>
      <c r="F11193" s="45" t="s">
        <v>451</v>
      </c>
      <c r="G11193" s="39" t="s">
        <v>450</v>
      </c>
    </row>
    <row r="11194" spans="2:7" x14ac:dyDescent="0.25">
      <c r="B11194" s="69" t="s">
        <v>6895</v>
      </c>
      <c r="C11194" s="44">
        <v>2253</v>
      </c>
      <c r="D11194" s="44">
        <v>2253</v>
      </c>
      <c r="E11194" s="193" t="s">
        <v>13714</v>
      </c>
      <c r="F11194" s="45" t="s">
        <v>451</v>
      </c>
      <c r="G11194" s="39" t="s">
        <v>450</v>
      </c>
    </row>
    <row r="11195" spans="2:7" x14ac:dyDescent="0.25">
      <c r="B11195" s="69" t="s">
        <v>11591</v>
      </c>
      <c r="C11195" s="44">
        <v>2253</v>
      </c>
      <c r="D11195" s="44">
        <v>2253</v>
      </c>
      <c r="E11195" s="193" t="s">
        <v>13714</v>
      </c>
      <c r="F11195" s="45" t="s">
        <v>451</v>
      </c>
      <c r="G11195" s="39" t="s">
        <v>450</v>
      </c>
    </row>
    <row r="11196" spans="2:7" x14ac:dyDescent="0.25">
      <c r="B11196" s="69" t="s">
        <v>9309</v>
      </c>
      <c r="C11196" s="44">
        <v>2253</v>
      </c>
      <c r="D11196" s="44">
        <v>2253</v>
      </c>
      <c r="E11196" s="193" t="s">
        <v>13714</v>
      </c>
      <c r="F11196" s="45" t="s">
        <v>451</v>
      </c>
      <c r="G11196" s="39" t="s">
        <v>450</v>
      </c>
    </row>
    <row r="11197" spans="2:7" x14ac:dyDescent="0.25">
      <c r="B11197" s="69" t="s">
        <v>11592</v>
      </c>
      <c r="C11197" s="44">
        <v>2253</v>
      </c>
      <c r="D11197" s="44">
        <v>2253</v>
      </c>
      <c r="E11197" s="193" t="s">
        <v>13714</v>
      </c>
      <c r="F11197" s="45" t="s">
        <v>451</v>
      </c>
      <c r="G11197" s="39" t="s">
        <v>450</v>
      </c>
    </row>
    <row r="11198" spans="2:7" x14ac:dyDescent="0.25">
      <c r="B11198" s="69" t="s">
        <v>6494</v>
      </c>
      <c r="C11198" s="44">
        <v>2253</v>
      </c>
      <c r="D11198" s="44">
        <v>2253</v>
      </c>
      <c r="E11198" s="193" t="s">
        <v>13714</v>
      </c>
      <c r="F11198" s="45" t="s">
        <v>451</v>
      </c>
      <c r="G11198" s="39" t="s">
        <v>450</v>
      </c>
    </row>
    <row r="11199" spans="2:7" x14ac:dyDescent="0.25">
      <c r="B11199" s="69" t="s">
        <v>11593</v>
      </c>
      <c r="C11199" s="44">
        <v>2253</v>
      </c>
      <c r="D11199" s="44">
        <v>2253</v>
      </c>
      <c r="E11199" s="193" t="s">
        <v>13714</v>
      </c>
      <c r="F11199" s="45" t="s">
        <v>451</v>
      </c>
      <c r="G11199" s="39" t="s">
        <v>450</v>
      </c>
    </row>
    <row r="11200" spans="2:7" x14ac:dyDescent="0.25">
      <c r="B11200" s="69" t="s">
        <v>20571</v>
      </c>
      <c r="C11200" s="44">
        <v>2252</v>
      </c>
      <c r="D11200" s="44">
        <v>2252</v>
      </c>
      <c r="E11200" s="193" t="s">
        <v>13713</v>
      </c>
      <c r="F11200" s="45" t="s">
        <v>1619</v>
      </c>
      <c r="G11200" s="39" t="s">
        <v>1620</v>
      </c>
    </row>
    <row r="11201" spans="2:7" x14ac:dyDescent="0.25">
      <c r="B11201" s="69" t="s">
        <v>7038</v>
      </c>
      <c r="C11201" s="44">
        <v>2252</v>
      </c>
      <c r="D11201" s="44">
        <v>2252</v>
      </c>
      <c r="E11201" s="193" t="s">
        <v>13713</v>
      </c>
      <c r="F11201" s="45" t="s">
        <v>1619</v>
      </c>
      <c r="G11201" s="39" t="s">
        <v>1620</v>
      </c>
    </row>
    <row r="11202" spans="2:7" x14ac:dyDescent="0.25">
      <c r="B11202" s="69" t="s">
        <v>9460</v>
      </c>
      <c r="C11202" s="44">
        <v>2252</v>
      </c>
      <c r="D11202" s="44">
        <v>2252</v>
      </c>
      <c r="E11202" s="193" t="s">
        <v>13713</v>
      </c>
      <c r="F11202" s="45" t="s">
        <v>1619</v>
      </c>
      <c r="G11202" s="39" t="s">
        <v>1620</v>
      </c>
    </row>
    <row r="11203" spans="2:7" x14ac:dyDescent="0.25">
      <c r="B11203" s="69" t="s">
        <v>6492</v>
      </c>
      <c r="C11203" s="44">
        <v>2252</v>
      </c>
      <c r="D11203" s="44">
        <v>2252</v>
      </c>
      <c r="E11203" s="193" t="s">
        <v>13713</v>
      </c>
      <c r="F11203" s="45" t="s">
        <v>1619</v>
      </c>
      <c r="G11203" s="39" t="s">
        <v>1620</v>
      </c>
    </row>
    <row r="11204" spans="2:7" x14ac:dyDescent="0.25">
      <c r="B11204" s="69" t="s">
        <v>9308</v>
      </c>
      <c r="C11204" s="44">
        <v>2252</v>
      </c>
      <c r="D11204" s="44">
        <v>2252</v>
      </c>
      <c r="E11204" s="193" t="s">
        <v>13713</v>
      </c>
      <c r="F11204" s="45" t="s">
        <v>1619</v>
      </c>
      <c r="G11204" s="39" t="s">
        <v>1620</v>
      </c>
    </row>
    <row r="11205" spans="2:7" x14ac:dyDescent="0.25">
      <c r="B11205" s="69" t="s">
        <v>20568</v>
      </c>
      <c r="C11205" s="44">
        <v>2250</v>
      </c>
      <c r="D11205" s="44">
        <v>2250</v>
      </c>
      <c r="E11205" s="193" t="s">
        <v>13711</v>
      </c>
      <c r="F11205" s="45" t="s">
        <v>14091</v>
      </c>
      <c r="G11205" s="39" t="s">
        <v>4463</v>
      </c>
    </row>
    <row r="11206" spans="2:7" x14ac:dyDescent="0.25">
      <c r="B11206" s="69" t="s">
        <v>868</v>
      </c>
      <c r="C11206" s="44">
        <v>2250</v>
      </c>
      <c r="D11206" s="44">
        <v>2250</v>
      </c>
      <c r="E11206" s="193" t="s">
        <v>13711</v>
      </c>
      <c r="F11206" s="45" t="s">
        <v>14091</v>
      </c>
      <c r="G11206" s="39" t="s">
        <v>4463</v>
      </c>
    </row>
    <row r="11207" spans="2:7" x14ac:dyDescent="0.25">
      <c r="B11207" s="69" t="s">
        <v>9306</v>
      </c>
      <c r="C11207" s="44">
        <v>2250</v>
      </c>
      <c r="D11207" s="44">
        <v>2250</v>
      </c>
      <c r="E11207" s="193" t="s">
        <v>13711</v>
      </c>
      <c r="F11207" s="45" t="s">
        <v>14091</v>
      </c>
      <c r="G11207" s="39" t="s">
        <v>4463</v>
      </c>
    </row>
    <row r="11208" spans="2:7" x14ac:dyDescent="0.25">
      <c r="B11208" s="69" t="s">
        <v>8211</v>
      </c>
      <c r="C11208" s="44">
        <v>2250</v>
      </c>
      <c r="D11208" s="44">
        <v>2250</v>
      </c>
      <c r="E11208" s="193" t="s">
        <v>13711</v>
      </c>
      <c r="F11208" s="45" t="s">
        <v>14091</v>
      </c>
      <c r="G11208" s="39" t="s">
        <v>4463</v>
      </c>
    </row>
    <row r="11209" spans="2:7" x14ac:dyDescent="0.25">
      <c r="B11209" s="69" t="s">
        <v>5546</v>
      </c>
      <c r="C11209" s="44">
        <v>2250</v>
      </c>
      <c r="D11209" s="44">
        <v>2250</v>
      </c>
      <c r="E11209" s="193" t="s">
        <v>13711</v>
      </c>
      <c r="F11209" s="45" t="s">
        <v>14091</v>
      </c>
      <c r="G11209" s="39" t="s">
        <v>4463</v>
      </c>
    </row>
    <row r="11210" spans="2:7" x14ac:dyDescent="0.25">
      <c r="B11210" s="45" t="s">
        <v>14139</v>
      </c>
      <c r="C11210" s="44">
        <v>2250</v>
      </c>
      <c r="D11210" s="44">
        <v>2250</v>
      </c>
      <c r="E11210" s="193" t="s">
        <v>13711</v>
      </c>
      <c r="F11210" s="45" t="s">
        <v>14091</v>
      </c>
      <c r="G11210" s="39" t="s">
        <v>4463</v>
      </c>
    </row>
    <row r="11211" spans="2:7" x14ac:dyDescent="0.25">
      <c r="B11211" s="45" t="s">
        <v>14091</v>
      </c>
      <c r="C11211" s="44">
        <v>2250</v>
      </c>
      <c r="D11211" s="44">
        <v>2250</v>
      </c>
      <c r="E11211" s="193" t="s">
        <v>13711</v>
      </c>
      <c r="F11211" s="45" t="s">
        <v>14091</v>
      </c>
      <c r="G11211" s="39" t="s">
        <v>4463</v>
      </c>
    </row>
    <row r="11212" spans="2:7" x14ac:dyDescent="0.25">
      <c r="B11212" s="70" t="s">
        <v>20569</v>
      </c>
      <c r="C11212" s="46">
        <v>2250.1</v>
      </c>
      <c r="D11212" s="71" t="s">
        <v>1615</v>
      </c>
      <c r="E11212" s="53" t="s">
        <v>16759</v>
      </c>
      <c r="F11212" s="211" t="s">
        <v>15347</v>
      </c>
      <c r="G11212" s="71" t="s">
        <v>1616</v>
      </c>
    </row>
    <row r="11213" spans="2:7" x14ac:dyDescent="0.25">
      <c r="B11213" s="70" t="s">
        <v>1615</v>
      </c>
      <c r="C11213" s="46">
        <v>2250.1</v>
      </c>
      <c r="D11213" s="71" t="s">
        <v>1615</v>
      </c>
      <c r="E11213" s="53" t="s">
        <v>16759</v>
      </c>
      <c r="F11213" s="211" t="s">
        <v>15347</v>
      </c>
      <c r="G11213" s="71" t="s">
        <v>1616</v>
      </c>
    </row>
    <row r="11214" spans="2:7" x14ac:dyDescent="0.25">
      <c r="B11214" s="70" t="s">
        <v>3790</v>
      </c>
      <c r="C11214" s="46">
        <v>2250.1</v>
      </c>
      <c r="D11214" s="71" t="s">
        <v>1615</v>
      </c>
      <c r="E11214" s="53" t="s">
        <v>16759</v>
      </c>
      <c r="F11214" s="211" t="s">
        <v>15347</v>
      </c>
      <c r="G11214" s="71" t="s">
        <v>1616</v>
      </c>
    </row>
    <row r="11215" spans="2:7" x14ac:dyDescent="0.25">
      <c r="B11215" s="70" t="s">
        <v>9826</v>
      </c>
      <c r="C11215" s="46">
        <v>2250.1</v>
      </c>
      <c r="D11215" s="71" t="s">
        <v>1615</v>
      </c>
      <c r="E11215" s="53" t="s">
        <v>16759</v>
      </c>
      <c r="F11215" s="211" t="s">
        <v>15347</v>
      </c>
      <c r="G11215" s="71" t="s">
        <v>1616</v>
      </c>
    </row>
    <row r="11216" spans="2:7" x14ac:dyDescent="0.25">
      <c r="B11216" s="70" t="s">
        <v>8315</v>
      </c>
      <c r="C11216" s="46">
        <v>2250.1</v>
      </c>
      <c r="D11216" s="71" t="s">
        <v>1615</v>
      </c>
      <c r="E11216" s="53" t="s">
        <v>16759</v>
      </c>
      <c r="F11216" s="211" t="s">
        <v>15347</v>
      </c>
      <c r="G11216" s="71" t="s">
        <v>1616</v>
      </c>
    </row>
    <row r="11217" spans="2:7" x14ac:dyDescent="0.25">
      <c r="B11217" s="70" t="s">
        <v>6490</v>
      </c>
      <c r="C11217" s="46">
        <v>2250.1</v>
      </c>
      <c r="D11217" s="71" t="s">
        <v>1615</v>
      </c>
      <c r="E11217" s="53" t="s">
        <v>16759</v>
      </c>
      <c r="F11217" s="211" t="s">
        <v>15347</v>
      </c>
      <c r="G11217" s="71" t="s">
        <v>1616</v>
      </c>
    </row>
    <row r="11218" spans="2:7" x14ac:dyDescent="0.25">
      <c r="B11218" s="69" t="s">
        <v>15347</v>
      </c>
      <c r="C11218" s="44">
        <v>2250.1</v>
      </c>
      <c r="D11218" s="44" t="s">
        <v>1615</v>
      </c>
      <c r="E11218" s="51" t="s">
        <v>16759</v>
      </c>
      <c r="F11218" s="45" t="s">
        <v>15347</v>
      </c>
      <c r="G11218" s="39" t="s">
        <v>1616</v>
      </c>
    </row>
    <row r="11219" spans="2:7" x14ac:dyDescent="0.25">
      <c r="B11219" s="70" t="s">
        <v>15523</v>
      </c>
      <c r="C11219" s="46">
        <v>2250.1</v>
      </c>
      <c r="D11219" s="71" t="s">
        <v>1615</v>
      </c>
      <c r="E11219" s="53" t="s">
        <v>16759</v>
      </c>
      <c r="F11219" s="211" t="s">
        <v>15347</v>
      </c>
      <c r="G11219" s="71" t="s">
        <v>1616</v>
      </c>
    </row>
    <row r="11220" spans="2:7" x14ac:dyDescent="0.25">
      <c r="B11220" s="70" t="s">
        <v>20567</v>
      </c>
      <c r="C11220" s="46">
        <v>2249</v>
      </c>
      <c r="D11220" s="71">
        <v>2249</v>
      </c>
      <c r="E11220" s="53" t="s">
        <v>13710</v>
      </c>
      <c r="F11220" s="211" t="s">
        <v>15346</v>
      </c>
      <c r="G11220" s="71" t="s">
        <v>1614</v>
      </c>
    </row>
    <row r="11221" spans="2:7" x14ac:dyDescent="0.25">
      <c r="B11221" s="70" t="s">
        <v>6877</v>
      </c>
      <c r="C11221" s="46">
        <v>2249</v>
      </c>
      <c r="D11221" s="71">
        <v>2249</v>
      </c>
      <c r="E11221" s="53" t="s">
        <v>13710</v>
      </c>
      <c r="F11221" s="211" t="s">
        <v>15346</v>
      </c>
      <c r="G11221" s="71" t="s">
        <v>1614</v>
      </c>
    </row>
    <row r="11222" spans="2:7" x14ac:dyDescent="0.25">
      <c r="B11222" s="70" t="s">
        <v>9815</v>
      </c>
      <c r="C11222" s="46">
        <v>2249</v>
      </c>
      <c r="D11222" s="71">
        <v>2249</v>
      </c>
      <c r="E11222" s="53" t="s">
        <v>13710</v>
      </c>
      <c r="F11222" s="211" t="s">
        <v>15346</v>
      </c>
      <c r="G11222" s="71" t="s">
        <v>1614</v>
      </c>
    </row>
    <row r="11223" spans="2:7" x14ac:dyDescent="0.25">
      <c r="B11223" s="70" t="s">
        <v>9305</v>
      </c>
      <c r="C11223" s="46">
        <v>2249</v>
      </c>
      <c r="D11223" s="71">
        <v>2249</v>
      </c>
      <c r="E11223" s="53" t="s">
        <v>13710</v>
      </c>
      <c r="F11223" s="211" t="s">
        <v>15346</v>
      </c>
      <c r="G11223" s="71" t="s">
        <v>1614</v>
      </c>
    </row>
    <row r="11224" spans="2:7" x14ac:dyDescent="0.25">
      <c r="B11224" s="70" t="s">
        <v>6489</v>
      </c>
      <c r="C11224" s="46">
        <v>2249</v>
      </c>
      <c r="D11224" s="71">
        <v>2249</v>
      </c>
      <c r="E11224" s="53" t="s">
        <v>13710</v>
      </c>
      <c r="F11224" s="211" t="s">
        <v>15346</v>
      </c>
      <c r="G11224" s="71" t="s">
        <v>1614</v>
      </c>
    </row>
    <row r="11225" spans="2:7" x14ac:dyDescent="0.25">
      <c r="B11225" s="69" t="s">
        <v>15346</v>
      </c>
      <c r="C11225" s="44">
        <v>2249</v>
      </c>
      <c r="D11225" s="44">
        <v>2249</v>
      </c>
      <c r="E11225" s="193" t="s">
        <v>13710</v>
      </c>
      <c r="F11225" s="45" t="s">
        <v>15346</v>
      </c>
      <c r="G11225" s="39" t="s">
        <v>1614</v>
      </c>
    </row>
    <row r="11226" spans="2:7" x14ac:dyDescent="0.25">
      <c r="B11226" s="70" t="s">
        <v>15522</v>
      </c>
      <c r="C11226" s="46">
        <v>2249</v>
      </c>
      <c r="D11226" s="71">
        <v>2249</v>
      </c>
      <c r="E11226" s="53" t="s">
        <v>13710</v>
      </c>
      <c r="F11226" s="211" t="s">
        <v>15346</v>
      </c>
      <c r="G11226" s="71" t="s">
        <v>1614</v>
      </c>
    </row>
    <row r="11227" spans="2:7" x14ac:dyDescent="0.25">
      <c r="B11227" s="69" t="s">
        <v>20497</v>
      </c>
      <c r="C11227" s="44">
        <v>2179</v>
      </c>
      <c r="D11227" s="44">
        <v>2179</v>
      </c>
      <c r="E11227" s="193" t="s">
        <v>13648</v>
      </c>
      <c r="F11227" s="45" t="s">
        <v>5791</v>
      </c>
      <c r="G11227" s="39" t="s">
        <v>5790</v>
      </c>
    </row>
    <row r="11228" spans="2:7" x14ac:dyDescent="0.25">
      <c r="B11228" s="69" t="s">
        <v>15006</v>
      </c>
      <c r="C11228" s="44">
        <v>2179</v>
      </c>
      <c r="D11228" s="44">
        <v>2179</v>
      </c>
      <c r="E11228" s="193" t="s">
        <v>13648</v>
      </c>
      <c r="F11228" s="45" t="s">
        <v>5791</v>
      </c>
      <c r="G11228" s="39" t="s">
        <v>5790</v>
      </c>
    </row>
    <row r="11229" spans="2:7" x14ac:dyDescent="0.25">
      <c r="B11229" s="69" t="s">
        <v>11050</v>
      </c>
      <c r="C11229" s="44">
        <v>2179</v>
      </c>
      <c r="D11229" s="44">
        <v>2179</v>
      </c>
      <c r="E11229" s="193" t="s">
        <v>13648</v>
      </c>
      <c r="F11229" s="45" t="s">
        <v>5791</v>
      </c>
      <c r="G11229" s="39" t="s">
        <v>5790</v>
      </c>
    </row>
    <row r="11230" spans="2:7" x14ac:dyDescent="0.25">
      <c r="B11230" s="69" t="s">
        <v>3626</v>
      </c>
      <c r="C11230" s="44">
        <v>2179</v>
      </c>
      <c r="D11230" s="44">
        <v>2179</v>
      </c>
      <c r="E11230" s="193" t="s">
        <v>13648</v>
      </c>
      <c r="F11230" s="45" t="s">
        <v>5791</v>
      </c>
      <c r="G11230" s="39" t="s">
        <v>5790</v>
      </c>
    </row>
    <row r="11231" spans="2:7" x14ac:dyDescent="0.25">
      <c r="B11231" s="69" t="s">
        <v>10482</v>
      </c>
      <c r="C11231" s="44">
        <v>2179</v>
      </c>
      <c r="D11231" s="44">
        <v>2179</v>
      </c>
      <c r="E11231" s="193" t="s">
        <v>13648</v>
      </c>
      <c r="F11231" s="45" t="s">
        <v>5791</v>
      </c>
      <c r="G11231" s="39" t="s">
        <v>5790</v>
      </c>
    </row>
    <row r="11232" spans="2:7" x14ac:dyDescent="0.25">
      <c r="B11232" s="69" t="s">
        <v>20507</v>
      </c>
      <c r="C11232" s="44">
        <v>2188</v>
      </c>
      <c r="D11232" s="44">
        <v>2188</v>
      </c>
      <c r="E11232" s="193" t="s">
        <v>13656</v>
      </c>
      <c r="F11232" s="45" t="s">
        <v>5781</v>
      </c>
      <c r="G11232" s="39" t="s">
        <v>5780</v>
      </c>
    </row>
    <row r="11233" spans="2:7" x14ac:dyDescent="0.25">
      <c r="B11233" s="69" t="s">
        <v>1163</v>
      </c>
      <c r="C11233" s="44">
        <v>2188</v>
      </c>
      <c r="D11233" s="44">
        <v>2188</v>
      </c>
      <c r="E11233" s="193" t="s">
        <v>13656</v>
      </c>
      <c r="F11233" s="45" t="s">
        <v>5781</v>
      </c>
      <c r="G11233" s="39" t="s">
        <v>5780</v>
      </c>
    </row>
    <row r="11234" spans="2:7" x14ac:dyDescent="0.25">
      <c r="B11234" s="69" t="s">
        <v>8180</v>
      </c>
      <c r="C11234" s="44">
        <v>2188</v>
      </c>
      <c r="D11234" s="44">
        <v>2188</v>
      </c>
      <c r="E11234" s="193" t="s">
        <v>13656</v>
      </c>
      <c r="F11234" s="45" t="s">
        <v>5781</v>
      </c>
      <c r="G11234" s="39" t="s">
        <v>5780</v>
      </c>
    </row>
    <row r="11235" spans="2:7" x14ac:dyDescent="0.25">
      <c r="B11235" s="69" t="s">
        <v>9949</v>
      </c>
      <c r="C11235" s="44">
        <v>2188</v>
      </c>
      <c r="D11235" s="44">
        <v>2188</v>
      </c>
      <c r="E11235" s="193" t="s">
        <v>13656</v>
      </c>
      <c r="F11235" s="45" t="s">
        <v>5781</v>
      </c>
      <c r="G11235" s="39" t="s">
        <v>5780</v>
      </c>
    </row>
    <row r="11236" spans="2:7" x14ac:dyDescent="0.25">
      <c r="B11236" s="69" t="s">
        <v>6433</v>
      </c>
      <c r="C11236" s="44">
        <v>2188</v>
      </c>
      <c r="D11236" s="44">
        <v>2188</v>
      </c>
      <c r="E11236" s="193" t="s">
        <v>13656</v>
      </c>
      <c r="F11236" s="45" t="s">
        <v>5781</v>
      </c>
      <c r="G11236" s="39" t="s">
        <v>5780</v>
      </c>
    </row>
    <row r="11237" spans="2:7" x14ac:dyDescent="0.25">
      <c r="B11237" s="69" t="s">
        <v>11059</v>
      </c>
      <c r="C11237" s="44">
        <v>2188</v>
      </c>
      <c r="D11237" s="44">
        <v>2188</v>
      </c>
      <c r="E11237" s="193" t="s">
        <v>13656</v>
      </c>
      <c r="F11237" s="45" t="s">
        <v>5781</v>
      </c>
      <c r="G11237" s="39" t="s">
        <v>5780</v>
      </c>
    </row>
    <row r="11238" spans="2:7" x14ac:dyDescent="0.25">
      <c r="B11238" s="69" t="s">
        <v>20502</v>
      </c>
      <c r="C11238" s="44">
        <v>2183</v>
      </c>
      <c r="D11238" s="44">
        <v>2183</v>
      </c>
      <c r="E11238" s="193" t="s">
        <v>13651</v>
      </c>
      <c r="F11238" s="45" t="s">
        <v>1548</v>
      </c>
      <c r="G11238" s="39" t="s">
        <v>1549</v>
      </c>
    </row>
    <row r="11239" spans="2:7" x14ac:dyDescent="0.25">
      <c r="B11239" s="69" t="s">
        <v>5207</v>
      </c>
      <c r="C11239" s="44">
        <v>2183</v>
      </c>
      <c r="D11239" s="44">
        <v>2183</v>
      </c>
      <c r="E11239" s="193" t="s">
        <v>13651</v>
      </c>
      <c r="F11239" s="45" t="s">
        <v>1548</v>
      </c>
      <c r="G11239" s="39" t="s">
        <v>1549</v>
      </c>
    </row>
    <row r="11240" spans="2:7" x14ac:dyDescent="0.25">
      <c r="B11240" s="69" t="s">
        <v>6900</v>
      </c>
      <c r="C11240" s="44">
        <v>2183</v>
      </c>
      <c r="D11240" s="44">
        <v>2183</v>
      </c>
      <c r="E11240" s="193" t="s">
        <v>13651</v>
      </c>
      <c r="F11240" s="45" t="s">
        <v>1548</v>
      </c>
      <c r="G11240" s="39" t="s">
        <v>1549</v>
      </c>
    </row>
    <row r="11241" spans="2:7" x14ac:dyDescent="0.25">
      <c r="B11241" s="69" t="s">
        <v>9666</v>
      </c>
      <c r="C11241" s="44">
        <v>2183</v>
      </c>
      <c r="D11241" s="44">
        <v>2183</v>
      </c>
      <c r="E11241" s="193" t="s">
        <v>13651</v>
      </c>
      <c r="F11241" s="45" t="s">
        <v>1548</v>
      </c>
      <c r="G11241" s="39" t="s">
        <v>1549</v>
      </c>
    </row>
    <row r="11242" spans="2:7" x14ac:dyDescent="0.25">
      <c r="B11242" s="69" t="s">
        <v>11054</v>
      </c>
      <c r="C11242" s="44">
        <v>2183</v>
      </c>
      <c r="D11242" s="44">
        <v>2183</v>
      </c>
      <c r="E11242" s="193" t="s">
        <v>13651</v>
      </c>
      <c r="F11242" s="45" t="s">
        <v>1548</v>
      </c>
      <c r="G11242" s="39" t="s">
        <v>1549</v>
      </c>
    </row>
    <row r="11243" spans="2:7" x14ac:dyDescent="0.25">
      <c r="B11243" s="69" t="s">
        <v>20506</v>
      </c>
      <c r="C11243" s="44">
        <v>2187</v>
      </c>
      <c r="D11243" s="44">
        <v>2187</v>
      </c>
      <c r="E11243" s="193" t="s">
        <v>13655</v>
      </c>
      <c r="F11243" s="45" t="s">
        <v>5783</v>
      </c>
      <c r="G11243" s="39" t="s">
        <v>5782</v>
      </c>
    </row>
    <row r="11244" spans="2:7" x14ac:dyDescent="0.25">
      <c r="B11244" s="69" t="s">
        <v>9965</v>
      </c>
      <c r="C11244" s="44">
        <v>2187</v>
      </c>
      <c r="D11244" s="44">
        <v>2187</v>
      </c>
      <c r="E11244" s="193" t="s">
        <v>13655</v>
      </c>
      <c r="F11244" s="45" t="s">
        <v>5783</v>
      </c>
      <c r="G11244" s="39" t="s">
        <v>5782</v>
      </c>
    </row>
    <row r="11245" spans="2:7" x14ac:dyDescent="0.25">
      <c r="B11245" s="69" t="s">
        <v>8190</v>
      </c>
      <c r="C11245" s="44">
        <v>2187</v>
      </c>
      <c r="D11245" s="44">
        <v>2187</v>
      </c>
      <c r="E11245" s="193" t="s">
        <v>13655</v>
      </c>
      <c r="F11245" s="45" t="s">
        <v>5783</v>
      </c>
      <c r="G11245" s="39" t="s">
        <v>5782</v>
      </c>
    </row>
    <row r="11246" spans="2:7" x14ac:dyDescent="0.25">
      <c r="B11246" s="69" t="s">
        <v>1160</v>
      </c>
      <c r="C11246" s="44">
        <v>2187</v>
      </c>
      <c r="D11246" s="44">
        <v>2187</v>
      </c>
      <c r="E11246" s="193" t="s">
        <v>13655</v>
      </c>
      <c r="F11246" s="45" t="s">
        <v>5783</v>
      </c>
      <c r="G11246" s="39" t="s">
        <v>5782</v>
      </c>
    </row>
    <row r="11247" spans="2:7" x14ac:dyDescent="0.25">
      <c r="B11247" s="69" t="s">
        <v>6432</v>
      </c>
      <c r="C11247" s="44">
        <v>2187</v>
      </c>
      <c r="D11247" s="44">
        <v>2187</v>
      </c>
      <c r="E11247" s="193" t="s">
        <v>13655</v>
      </c>
      <c r="F11247" s="45" t="s">
        <v>5783</v>
      </c>
      <c r="G11247" s="39" t="s">
        <v>5782</v>
      </c>
    </row>
    <row r="11248" spans="2:7" x14ac:dyDescent="0.25">
      <c r="B11248" s="69" t="s">
        <v>11058</v>
      </c>
      <c r="C11248" s="44">
        <v>2187</v>
      </c>
      <c r="D11248" s="44">
        <v>2187</v>
      </c>
      <c r="E11248" s="193" t="s">
        <v>13655</v>
      </c>
      <c r="F11248" s="45" t="s">
        <v>5783</v>
      </c>
      <c r="G11248" s="39" t="s">
        <v>5782</v>
      </c>
    </row>
    <row r="11249" spans="2:7" x14ac:dyDescent="0.25">
      <c r="B11249" s="69" t="s">
        <v>20501</v>
      </c>
      <c r="C11249" s="44">
        <v>2182</v>
      </c>
      <c r="D11249" s="44">
        <v>2182</v>
      </c>
      <c r="E11249" s="193" t="s">
        <v>13650</v>
      </c>
      <c r="F11249" s="45" t="s">
        <v>5787</v>
      </c>
      <c r="G11249" s="39" t="s">
        <v>5786</v>
      </c>
    </row>
    <row r="11250" spans="2:7" x14ac:dyDescent="0.25">
      <c r="B11250" s="69" t="s">
        <v>9665</v>
      </c>
      <c r="C11250" s="44">
        <v>2182</v>
      </c>
      <c r="D11250" s="44">
        <v>2182</v>
      </c>
      <c r="E11250" s="193" t="s">
        <v>13650</v>
      </c>
      <c r="F11250" s="45" t="s">
        <v>5787</v>
      </c>
      <c r="G11250" s="39" t="s">
        <v>5786</v>
      </c>
    </row>
    <row r="11251" spans="2:7" x14ac:dyDescent="0.25">
      <c r="B11251" s="69" t="s">
        <v>11053</v>
      </c>
      <c r="C11251" s="44">
        <v>2182</v>
      </c>
      <c r="D11251" s="44">
        <v>2182</v>
      </c>
      <c r="E11251" s="193" t="s">
        <v>13650</v>
      </c>
      <c r="F11251" s="45" t="s">
        <v>5787</v>
      </c>
      <c r="G11251" s="39" t="s">
        <v>5786</v>
      </c>
    </row>
    <row r="11252" spans="2:7" x14ac:dyDescent="0.25">
      <c r="B11252" s="69" t="s">
        <v>5508</v>
      </c>
      <c r="C11252" s="44">
        <v>2182</v>
      </c>
      <c r="D11252" s="44">
        <v>2182</v>
      </c>
      <c r="E11252" s="193" t="s">
        <v>13650</v>
      </c>
      <c r="F11252" s="45" t="s">
        <v>5787</v>
      </c>
      <c r="G11252" s="39" t="s">
        <v>5786</v>
      </c>
    </row>
    <row r="11253" spans="2:7" x14ac:dyDescent="0.25">
      <c r="B11253" s="69" t="s">
        <v>984</v>
      </c>
      <c r="C11253" s="44">
        <v>2182</v>
      </c>
      <c r="D11253" s="44">
        <v>2182</v>
      </c>
      <c r="E11253" s="193" t="s">
        <v>13650</v>
      </c>
      <c r="F11253" s="45" t="s">
        <v>5787</v>
      </c>
      <c r="G11253" s="39" t="s">
        <v>5786</v>
      </c>
    </row>
    <row r="11254" spans="2:7" x14ac:dyDescent="0.25">
      <c r="B11254" s="69" t="s">
        <v>1161</v>
      </c>
      <c r="C11254" s="44">
        <v>2182</v>
      </c>
      <c r="D11254" s="44">
        <v>2182</v>
      </c>
      <c r="E11254" s="193" t="s">
        <v>13650</v>
      </c>
      <c r="F11254" s="45" t="s">
        <v>5787</v>
      </c>
      <c r="G11254" s="39" t="s">
        <v>5786</v>
      </c>
    </row>
    <row r="11255" spans="2:7" x14ac:dyDescent="0.25">
      <c r="B11255" s="69" t="s">
        <v>20504</v>
      </c>
      <c r="C11255" s="44">
        <v>2185</v>
      </c>
      <c r="D11255" s="44">
        <v>2185</v>
      </c>
      <c r="E11255" s="193" t="s">
        <v>13653</v>
      </c>
      <c r="F11255" s="45" t="s">
        <v>1552</v>
      </c>
      <c r="G11255" s="39" t="s">
        <v>1553</v>
      </c>
    </row>
    <row r="11256" spans="2:7" x14ac:dyDescent="0.25">
      <c r="B11256" s="69" t="s">
        <v>7776</v>
      </c>
      <c r="C11256" s="44">
        <v>2185</v>
      </c>
      <c r="D11256" s="44">
        <v>2185</v>
      </c>
      <c r="E11256" s="193" t="s">
        <v>13653</v>
      </c>
      <c r="F11256" s="45" t="s">
        <v>1552</v>
      </c>
      <c r="G11256" s="39" t="s">
        <v>1553</v>
      </c>
    </row>
    <row r="11257" spans="2:7" x14ac:dyDescent="0.25">
      <c r="B11257" s="69" t="s">
        <v>9469</v>
      </c>
      <c r="C11257" s="44">
        <v>2185</v>
      </c>
      <c r="D11257" s="44">
        <v>2185</v>
      </c>
      <c r="E11257" s="193" t="s">
        <v>13653</v>
      </c>
      <c r="F11257" s="45" t="s">
        <v>1552</v>
      </c>
      <c r="G11257" s="39" t="s">
        <v>1553</v>
      </c>
    </row>
    <row r="11258" spans="2:7" x14ac:dyDescent="0.25">
      <c r="B11258" s="69" t="s">
        <v>7262</v>
      </c>
      <c r="C11258" s="44">
        <v>2185</v>
      </c>
      <c r="D11258" s="44">
        <v>2185</v>
      </c>
      <c r="E11258" s="193" t="s">
        <v>13653</v>
      </c>
      <c r="F11258" s="45" t="s">
        <v>1552</v>
      </c>
      <c r="G11258" s="39" t="s">
        <v>1553</v>
      </c>
    </row>
    <row r="11259" spans="2:7" x14ac:dyDescent="0.25">
      <c r="B11259" s="69" t="s">
        <v>9668</v>
      </c>
      <c r="C11259" s="44">
        <v>2185</v>
      </c>
      <c r="D11259" s="44">
        <v>2185</v>
      </c>
      <c r="E11259" s="193" t="s">
        <v>13653</v>
      </c>
      <c r="F11259" s="45" t="s">
        <v>1552</v>
      </c>
      <c r="G11259" s="39" t="s">
        <v>1553</v>
      </c>
    </row>
    <row r="11260" spans="2:7" x14ac:dyDescent="0.25">
      <c r="B11260" s="69" t="s">
        <v>11056</v>
      </c>
      <c r="C11260" s="44">
        <v>2185</v>
      </c>
      <c r="D11260" s="44">
        <v>2185</v>
      </c>
      <c r="E11260" s="193" t="s">
        <v>13653</v>
      </c>
      <c r="F11260" s="45" t="s">
        <v>1552</v>
      </c>
      <c r="G11260" s="39" t="s">
        <v>1553</v>
      </c>
    </row>
    <row r="11261" spans="2:7" x14ac:dyDescent="0.25">
      <c r="B11261" s="69" t="s">
        <v>20505</v>
      </c>
      <c r="C11261" s="44">
        <v>2186</v>
      </c>
      <c r="D11261" s="44">
        <v>2186</v>
      </c>
      <c r="E11261" s="193" t="s">
        <v>13654</v>
      </c>
      <c r="F11261" s="45" t="s">
        <v>5785</v>
      </c>
      <c r="G11261" s="39" t="s">
        <v>5784</v>
      </c>
    </row>
    <row r="11262" spans="2:7" x14ac:dyDescent="0.25">
      <c r="B11262" s="69" t="s">
        <v>9669</v>
      </c>
      <c r="C11262" s="44">
        <v>2186</v>
      </c>
      <c r="D11262" s="44">
        <v>2186</v>
      </c>
      <c r="E11262" s="193" t="s">
        <v>13654</v>
      </c>
      <c r="F11262" s="45" t="s">
        <v>5785</v>
      </c>
      <c r="G11262" s="39" t="s">
        <v>5784</v>
      </c>
    </row>
    <row r="11263" spans="2:7" x14ac:dyDescent="0.25">
      <c r="B11263" s="69" t="s">
        <v>11057</v>
      </c>
      <c r="C11263" s="44">
        <v>2186</v>
      </c>
      <c r="D11263" s="44">
        <v>2186</v>
      </c>
      <c r="E11263" s="193" t="s">
        <v>13654</v>
      </c>
      <c r="F11263" s="45" t="s">
        <v>5785</v>
      </c>
      <c r="G11263" s="39" t="s">
        <v>5784</v>
      </c>
    </row>
    <row r="11264" spans="2:7" x14ac:dyDescent="0.25">
      <c r="B11264" s="69" t="s">
        <v>3643</v>
      </c>
      <c r="C11264" s="44">
        <v>2186</v>
      </c>
      <c r="D11264" s="44">
        <v>2186</v>
      </c>
      <c r="E11264" s="193" t="s">
        <v>13654</v>
      </c>
      <c r="F11264" s="45" t="s">
        <v>5785</v>
      </c>
      <c r="G11264" s="39" t="s">
        <v>5784</v>
      </c>
    </row>
    <row r="11265" spans="2:7" x14ac:dyDescent="0.25">
      <c r="B11265" s="69" t="s">
        <v>10512</v>
      </c>
      <c r="C11265" s="44">
        <v>2186</v>
      </c>
      <c r="D11265" s="44">
        <v>2186</v>
      </c>
      <c r="E11265" s="193" t="s">
        <v>13654</v>
      </c>
      <c r="F11265" s="45" t="s">
        <v>5785</v>
      </c>
      <c r="G11265" s="39" t="s">
        <v>5784</v>
      </c>
    </row>
    <row r="11266" spans="2:7" x14ac:dyDescent="0.25">
      <c r="B11266" s="69" t="s">
        <v>20503</v>
      </c>
      <c r="C11266" s="44">
        <v>2184</v>
      </c>
      <c r="D11266" s="44">
        <v>2184</v>
      </c>
      <c r="E11266" s="193" t="s">
        <v>13652</v>
      </c>
      <c r="F11266" s="45" t="s">
        <v>1550</v>
      </c>
      <c r="G11266" s="39" t="s">
        <v>1551</v>
      </c>
    </row>
    <row r="11267" spans="2:7" x14ac:dyDescent="0.25">
      <c r="B11267" s="69" t="s">
        <v>3580</v>
      </c>
      <c r="C11267" s="44">
        <v>2184</v>
      </c>
      <c r="D11267" s="44">
        <v>2184</v>
      </c>
      <c r="E11267" s="193" t="s">
        <v>13652</v>
      </c>
      <c r="F11267" s="45" t="s">
        <v>1550</v>
      </c>
      <c r="G11267" s="39" t="s">
        <v>1551</v>
      </c>
    </row>
    <row r="11268" spans="2:7" x14ac:dyDescent="0.25">
      <c r="B11268" s="69" t="s">
        <v>4779</v>
      </c>
      <c r="C11268" s="44">
        <v>2184</v>
      </c>
      <c r="D11268" s="44">
        <v>2184</v>
      </c>
      <c r="E11268" s="193" t="s">
        <v>13652</v>
      </c>
      <c r="F11268" s="45" t="s">
        <v>1550</v>
      </c>
      <c r="G11268" s="39" t="s">
        <v>1551</v>
      </c>
    </row>
    <row r="11269" spans="2:7" x14ac:dyDescent="0.25">
      <c r="B11269" s="69" t="s">
        <v>9667</v>
      </c>
      <c r="C11269" s="44">
        <v>2184</v>
      </c>
      <c r="D11269" s="44">
        <v>2184</v>
      </c>
      <c r="E11269" s="193" t="s">
        <v>13652</v>
      </c>
      <c r="F11269" s="45" t="s">
        <v>1550</v>
      </c>
      <c r="G11269" s="39" t="s">
        <v>1551</v>
      </c>
    </row>
    <row r="11270" spans="2:7" x14ac:dyDescent="0.25">
      <c r="B11270" s="69" t="s">
        <v>11055</v>
      </c>
      <c r="C11270" s="44">
        <v>2184</v>
      </c>
      <c r="D11270" s="44">
        <v>2184</v>
      </c>
      <c r="E11270" s="193" t="s">
        <v>13652</v>
      </c>
      <c r="F11270" s="45" t="s">
        <v>1550</v>
      </c>
      <c r="G11270" s="39" t="s">
        <v>1551</v>
      </c>
    </row>
    <row r="11271" spans="2:7" x14ac:dyDescent="0.25">
      <c r="B11271" s="69" t="s">
        <v>20509</v>
      </c>
      <c r="C11271" s="44">
        <v>2190</v>
      </c>
      <c r="D11271" s="44">
        <v>2190</v>
      </c>
      <c r="E11271" s="193" t="s">
        <v>13658</v>
      </c>
      <c r="F11271" s="45" t="s">
        <v>5778</v>
      </c>
      <c r="G11271" s="39" t="s">
        <v>5777</v>
      </c>
    </row>
    <row r="11272" spans="2:7" x14ac:dyDescent="0.25">
      <c r="B11272" s="69" t="s">
        <v>1162</v>
      </c>
      <c r="C11272" s="44">
        <v>2190</v>
      </c>
      <c r="D11272" s="44">
        <v>2190</v>
      </c>
      <c r="E11272" s="193" t="s">
        <v>13658</v>
      </c>
      <c r="F11272" s="45" t="s">
        <v>5778</v>
      </c>
      <c r="G11272" s="39" t="s">
        <v>5777</v>
      </c>
    </row>
    <row r="11273" spans="2:7" x14ac:dyDescent="0.25">
      <c r="B11273" s="69" t="s">
        <v>6171</v>
      </c>
      <c r="C11273" s="44">
        <v>2190</v>
      </c>
      <c r="D11273" s="44">
        <v>2190</v>
      </c>
      <c r="E11273" s="193" t="s">
        <v>13658</v>
      </c>
      <c r="F11273" s="45" t="s">
        <v>5778</v>
      </c>
      <c r="G11273" s="39" t="s">
        <v>5777</v>
      </c>
    </row>
    <row r="11274" spans="2:7" x14ac:dyDescent="0.25">
      <c r="B11274" s="69" t="s">
        <v>7009</v>
      </c>
      <c r="C11274" s="44">
        <v>2190</v>
      </c>
      <c r="D11274" s="44">
        <v>2190</v>
      </c>
      <c r="E11274" s="193" t="s">
        <v>13658</v>
      </c>
      <c r="F11274" s="45" t="s">
        <v>5778</v>
      </c>
      <c r="G11274" s="39" t="s">
        <v>5777</v>
      </c>
    </row>
    <row r="11275" spans="2:7" x14ac:dyDescent="0.25">
      <c r="B11275" s="69" t="s">
        <v>6435</v>
      </c>
      <c r="C11275" s="44">
        <v>2190</v>
      </c>
      <c r="D11275" s="44">
        <v>2190</v>
      </c>
      <c r="E11275" s="193" t="s">
        <v>13658</v>
      </c>
      <c r="F11275" s="45" t="s">
        <v>5778</v>
      </c>
      <c r="G11275" s="39" t="s">
        <v>5777</v>
      </c>
    </row>
    <row r="11276" spans="2:7" x14ac:dyDescent="0.25">
      <c r="B11276" s="69" t="s">
        <v>11061</v>
      </c>
      <c r="C11276" s="44">
        <v>2190</v>
      </c>
      <c r="D11276" s="44">
        <v>2190</v>
      </c>
      <c r="E11276" s="193" t="s">
        <v>13658</v>
      </c>
      <c r="F11276" s="45" t="s">
        <v>5778</v>
      </c>
      <c r="G11276" s="39" t="s">
        <v>5777</v>
      </c>
    </row>
    <row r="11277" spans="2:7" x14ac:dyDescent="0.25">
      <c r="B11277" s="69" t="s">
        <v>20508</v>
      </c>
      <c r="C11277" s="44">
        <v>2189</v>
      </c>
      <c r="D11277" s="44">
        <v>2189</v>
      </c>
      <c r="E11277" s="193" t="s">
        <v>13657</v>
      </c>
      <c r="F11277" s="49" t="s">
        <v>14079</v>
      </c>
      <c r="G11277" s="39" t="s">
        <v>5779</v>
      </c>
    </row>
    <row r="11278" spans="2:7" x14ac:dyDescent="0.25">
      <c r="B11278" s="49" t="s">
        <v>14131</v>
      </c>
      <c r="C11278" s="44">
        <v>2189</v>
      </c>
      <c r="D11278" s="44">
        <v>2189</v>
      </c>
      <c r="E11278" s="193" t="s">
        <v>13657</v>
      </c>
      <c r="F11278" s="49" t="s">
        <v>14079</v>
      </c>
      <c r="G11278" s="39" t="s">
        <v>5779</v>
      </c>
    </row>
    <row r="11279" spans="2:7" x14ac:dyDescent="0.25">
      <c r="B11279" s="49" t="s">
        <v>14079</v>
      </c>
      <c r="C11279" s="44">
        <v>2189</v>
      </c>
      <c r="D11279" s="44">
        <v>2189</v>
      </c>
      <c r="E11279" s="193" t="s">
        <v>13657</v>
      </c>
      <c r="F11279" s="49" t="s">
        <v>14079</v>
      </c>
      <c r="G11279" s="39" t="s">
        <v>5779</v>
      </c>
    </row>
    <row r="11280" spans="2:7" x14ac:dyDescent="0.25">
      <c r="B11280" s="69" t="s">
        <v>6434</v>
      </c>
      <c r="C11280" s="44">
        <v>2189</v>
      </c>
      <c r="D11280" s="44">
        <v>2189</v>
      </c>
      <c r="E11280" s="193" t="s">
        <v>13657</v>
      </c>
      <c r="F11280" s="49" t="s">
        <v>14079</v>
      </c>
      <c r="G11280" s="39" t="s">
        <v>5779</v>
      </c>
    </row>
    <row r="11281" spans="2:7" x14ac:dyDescent="0.25">
      <c r="B11281" s="69" t="s">
        <v>11060</v>
      </c>
      <c r="C11281" s="44">
        <v>2189</v>
      </c>
      <c r="D11281" s="44">
        <v>2189</v>
      </c>
      <c r="E11281" s="193" t="s">
        <v>13657</v>
      </c>
      <c r="F11281" s="49" t="s">
        <v>14079</v>
      </c>
      <c r="G11281" s="39" t="s">
        <v>5779</v>
      </c>
    </row>
    <row r="11282" spans="2:7" x14ac:dyDescent="0.25">
      <c r="B11282" s="69" t="s">
        <v>1164</v>
      </c>
      <c r="C11282" s="44">
        <v>2189</v>
      </c>
      <c r="D11282" s="44">
        <v>2189</v>
      </c>
      <c r="E11282" s="193" t="s">
        <v>13657</v>
      </c>
      <c r="F11282" s="49" t="s">
        <v>14079</v>
      </c>
      <c r="G11282" s="39" t="s">
        <v>5779</v>
      </c>
    </row>
    <row r="11283" spans="2:7" x14ac:dyDescent="0.25">
      <c r="B11283" s="69" t="s">
        <v>6715</v>
      </c>
      <c r="C11283" s="44">
        <v>2189</v>
      </c>
      <c r="D11283" s="44">
        <v>2189</v>
      </c>
      <c r="E11283" s="193" t="s">
        <v>13657</v>
      </c>
      <c r="F11283" s="49" t="s">
        <v>14079</v>
      </c>
      <c r="G11283" s="39" t="s">
        <v>5779</v>
      </c>
    </row>
    <row r="11284" spans="2:7" x14ac:dyDescent="0.25">
      <c r="B11284" s="69" t="s">
        <v>5963</v>
      </c>
      <c r="C11284" s="44">
        <v>2189</v>
      </c>
      <c r="D11284" s="44">
        <v>2189</v>
      </c>
      <c r="E11284" s="193" t="s">
        <v>13657</v>
      </c>
      <c r="F11284" s="49" t="s">
        <v>14079</v>
      </c>
      <c r="G11284" s="39" t="s">
        <v>5779</v>
      </c>
    </row>
    <row r="11285" spans="2:7" x14ac:dyDescent="0.25">
      <c r="B11285" s="69" t="s">
        <v>7354</v>
      </c>
      <c r="C11285" s="44">
        <v>2189</v>
      </c>
      <c r="D11285" s="44">
        <v>2189</v>
      </c>
      <c r="E11285" s="193" t="s">
        <v>13657</v>
      </c>
      <c r="F11285" s="49" t="s">
        <v>14079</v>
      </c>
      <c r="G11285" s="39" t="s">
        <v>5779</v>
      </c>
    </row>
    <row r="11286" spans="2:7" x14ac:dyDescent="0.25">
      <c r="B11286" s="69" t="s">
        <v>20500</v>
      </c>
      <c r="C11286" s="44">
        <v>2181</v>
      </c>
      <c r="D11286" s="44">
        <v>2181</v>
      </c>
      <c r="E11286" s="193" t="s">
        <v>13649</v>
      </c>
      <c r="F11286" s="45" t="s">
        <v>5789</v>
      </c>
      <c r="G11286" s="39" t="s">
        <v>5788</v>
      </c>
    </row>
    <row r="11287" spans="2:7" x14ac:dyDescent="0.25">
      <c r="B11287" s="69" t="s">
        <v>9664</v>
      </c>
      <c r="C11287" s="44">
        <v>2181</v>
      </c>
      <c r="D11287" s="44">
        <v>2181</v>
      </c>
      <c r="E11287" s="193" t="s">
        <v>13649</v>
      </c>
      <c r="F11287" s="45" t="s">
        <v>5789</v>
      </c>
      <c r="G11287" s="39" t="s">
        <v>5788</v>
      </c>
    </row>
    <row r="11288" spans="2:7" x14ac:dyDescent="0.25">
      <c r="B11288" s="69" t="s">
        <v>11052</v>
      </c>
      <c r="C11288" s="44">
        <v>2181</v>
      </c>
      <c r="D11288" s="44">
        <v>2181</v>
      </c>
      <c r="E11288" s="193" t="s">
        <v>13649</v>
      </c>
      <c r="F11288" s="45" t="s">
        <v>5789</v>
      </c>
      <c r="G11288" s="39" t="s">
        <v>5788</v>
      </c>
    </row>
    <row r="11289" spans="2:7" x14ac:dyDescent="0.25">
      <c r="B11289" s="69" t="s">
        <v>3719</v>
      </c>
      <c r="C11289" s="44">
        <v>2181</v>
      </c>
      <c r="D11289" s="44">
        <v>2181</v>
      </c>
      <c r="E11289" s="193" t="s">
        <v>13649</v>
      </c>
      <c r="F11289" s="45" t="s">
        <v>5789</v>
      </c>
      <c r="G11289" s="39" t="s">
        <v>5788</v>
      </c>
    </row>
    <row r="11290" spans="2:7" x14ac:dyDescent="0.25">
      <c r="B11290" s="69" t="s">
        <v>7165</v>
      </c>
      <c r="C11290" s="44">
        <v>2181</v>
      </c>
      <c r="D11290" s="44">
        <v>2181</v>
      </c>
      <c r="E11290" s="193" t="s">
        <v>13649</v>
      </c>
      <c r="F11290" s="45" t="s">
        <v>5789</v>
      </c>
      <c r="G11290" s="39" t="s">
        <v>5788</v>
      </c>
    </row>
    <row r="11291" spans="2:7" x14ac:dyDescent="0.25">
      <c r="B11291" s="69" t="s">
        <v>20495</v>
      </c>
      <c r="C11291" s="44">
        <v>2177</v>
      </c>
      <c r="D11291" s="44">
        <v>2177</v>
      </c>
      <c r="E11291" s="193" t="s">
        <v>13646</v>
      </c>
      <c r="F11291" s="45" t="s">
        <v>5793</v>
      </c>
      <c r="G11291" s="39" t="s">
        <v>5792</v>
      </c>
    </row>
    <row r="11292" spans="2:7" x14ac:dyDescent="0.25">
      <c r="B11292" s="69" t="s">
        <v>6172</v>
      </c>
      <c r="C11292" s="44">
        <v>2177</v>
      </c>
      <c r="D11292" s="44">
        <v>2177</v>
      </c>
      <c r="E11292" s="193" t="s">
        <v>13646</v>
      </c>
      <c r="F11292" s="45" t="s">
        <v>5793</v>
      </c>
      <c r="G11292" s="39" t="s">
        <v>5792</v>
      </c>
    </row>
    <row r="11293" spans="2:7" x14ac:dyDescent="0.25">
      <c r="B11293" s="69" t="s">
        <v>15091</v>
      </c>
      <c r="C11293" s="44">
        <v>2177</v>
      </c>
      <c r="D11293" s="44">
        <v>2177</v>
      </c>
      <c r="E11293" s="193" t="s">
        <v>13646</v>
      </c>
      <c r="F11293" s="45" t="s">
        <v>5793</v>
      </c>
      <c r="G11293" s="39" t="s">
        <v>5792</v>
      </c>
    </row>
    <row r="11294" spans="2:7" x14ac:dyDescent="0.25">
      <c r="B11294" s="69" t="s">
        <v>7248</v>
      </c>
      <c r="C11294" s="44">
        <v>2177</v>
      </c>
      <c r="D11294" s="44">
        <v>2177</v>
      </c>
      <c r="E11294" s="193" t="s">
        <v>13646</v>
      </c>
      <c r="F11294" s="45" t="s">
        <v>5793</v>
      </c>
      <c r="G11294" s="39" t="s">
        <v>5792</v>
      </c>
    </row>
    <row r="11295" spans="2:7" x14ac:dyDescent="0.25">
      <c r="B11295" s="69" t="s">
        <v>9660</v>
      </c>
      <c r="C11295" s="44">
        <v>2177</v>
      </c>
      <c r="D11295" s="44">
        <v>2177</v>
      </c>
      <c r="E11295" s="193" t="s">
        <v>13646</v>
      </c>
      <c r="F11295" s="45" t="s">
        <v>5793</v>
      </c>
      <c r="G11295" s="39" t="s">
        <v>5792</v>
      </c>
    </row>
    <row r="11296" spans="2:7" x14ac:dyDescent="0.25">
      <c r="B11296" s="69" t="s">
        <v>11048</v>
      </c>
      <c r="C11296" s="44">
        <v>2177</v>
      </c>
      <c r="D11296" s="44">
        <v>2177</v>
      </c>
      <c r="E11296" s="193" t="s">
        <v>13646</v>
      </c>
      <c r="F11296" s="45" t="s">
        <v>5793</v>
      </c>
      <c r="G11296" s="39" t="s">
        <v>5792</v>
      </c>
    </row>
    <row r="11297" spans="2:7" x14ac:dyDescent="0.25">
      <c r="B11297" s="69" t="s">
        <v>20496</v>
      </c>
      <c r="C11297" s="44">
        <v>2178</v>
      </c>
      <c r="D11297" s="44">
        <v>2178</v>
      </c>
      <c r="E11297" s="193" t="s">
        <v>13647</v>
      </c>
      <c r="F11297" s="45" t="s">
        <v>1542</v>
      </c>
      <c r="G11297" s="39" t="s">
        <v>1543</v>
      </c>
    </row>
    <row r="11298" spans="2:7" x14ac:dyDescent="0.25">
      <c r="B11298" s="69" t="s">
        <v>10103</v>
      </c>
      <c r="C11298" s="44">
        <v>2178</v>
      </c>
      <c r="D11298" s="44">
        <v>2178</v>
      </c>
      <c r="E11298" s="193" t="s">
        <v>13647</v>
      </c>
      <c r="F11298" s="45" t="s">
        <v>1542</v>
      </c>
      <c r="G11298" s="39" t="s">
        <v>1543</v>
      </c>
    </row>
    <row r="11299" spans="2:7" x14ac:dyDescent="0.25">
      <c r="B11299" s="69" t="s">
        <v>8266</v>
      </c>
      <c r="C11299" s="44">
        <v>2178</v>
      </c>
      <c r="D11299" s="44">
        <v>2178</v>
      </c>
      <c r="E11299" s="193" t="s">
        <v>13647</v>
      </c>
      <c r="F11299" s="45" t="s">
        <v>1542</v>
      </c>
      <c r="G11299" s="39" t="s">
        <v>1543</v>
      </c>
    </row>
    <row r="11300" spans="2:7" x14ac:dyDescent="0.25">
      <c r="B11300" s="69" t="s">
        <v>9661</v>
      </c>
      <c r="C11300" s="44">
        <v>2178</v>
      </c>
      <c r="D11300" s="44">
        <v>2178</v>
      </c>
      <c r="E11300" s="193" t="s">
        <v>13647</v>
      </c>
      <c r="F11300" s="45" t="s">
        <v>1542</v>
      </c>
      <c r="G11300" s="39" t="s">
        <v>1543</v>
      </c>
    </row>
    <row r="11301" spans="2:7" x14ac:dyDescent="0.25">
      <c r="B11301" s="69" t="s">
        <v>11049</v>
      </c>
      <c r="C11301" s="44">
        <v>2178</v>
      </c>
      <c r="D11301" s="44">
        <v>2178</v>
      </c>
      <c r="E11301" s="193" t="s">
        <v>13647</v>
      </c>
      <c r="F11301" s="45" t="s">
        <v>1542</v>
      </c>
      <c r="G11301" s="39" t="s">
        <v>1543</v>
      </c>
    </row>
    <row r="11302" spans="2:7" x14ac:dyDescent="0.25">
      <c r="B11302" s="69" t="s">
        <v>20494</v>
      </c>
      <c r="C11302" s="44">
        <v>2176</v>
      </c>
      <c r="D11302" s="44">
        <v>2176</v>
      </c>
      <c r="E11302" s="193" t="s">
        <v>13645</v>
      </c>
      <c r="F11302" s="45" t="s">
        <v>5795</v>
      </c>
      <c r="G11302" s="39" t="s">
        <v>5794</v>
      </c>
    </row>
    <row r="11303" spans="2:7" x14ac:dyDescent="0.25">
      <c r="B11303" s="69" t="s">
        <v>6749</v>
      </c>
      <c r="C11303" s="44">
        <v>2176</v>
      </c>
      <c r="D11303" s="44">
        <v>2176</v>
      </c>
      <c r="E11303" s="193" t="s">
        <v>13645</v>
      </c>
      <c r="F11303" s="45" t="s">
        <v>5795</v>
      </c>
      <c r="G11303" s="39" t="s">
        <v>5794</v>
      </c>
    </row>
    <row r="11304" spans="2:7" x14ac:dyDescent="0.25">
      <c r="B11304" s="69" t="s">
        <v>9777</v>
      </c>
      <c r="C11304" s="44">
        <v>2176</v>
      </c>
      <c r="D11304" s="44">
        <v>2176</v>
      </c>
      <c r="E11304" s="193" t="s">
        <v>13645</v>
      </c>
      <c r="F11304" s="45" t="s">
        <v>5795</v>
      </c>
      <c r="G11304" s="39" t="s">
        <v>5794</v>
      </c>
    </row>
    <row r="11305" spans="2:7" x14ac:dyDescent="0.25">
      <c r="B11305" s="69" t="s">
        <v>9659</v>
      </c>
      <c r="C11305" s="44">
        <v>2176</v>
      </c>
      <c r="D11305" s="44">
        <v>2176</v>
      </c>
      <c r="E11305" s="193" t="s">
        <v>13645</v>
      </c>
      <c r="F11305" s="45" t="s">
        <v>5795</v>
      </c>
      <c r="G11305" s="39" t="s">
        <v>5794</v>
      </c>
    </row>
    <row r="11306" spans="2:7" x14ac:dyDescent="0.25">
      <c r="B11306" s="69" t="s">
        <v>11047</v>
      </c>
      <c r="C11306" s="44">
        <v>2176</v>
      </c>
      <c r="D11306" s="44">
        <v>2176</v>
      </c>
      <c r="E11306" s="193" t="s">
        <v>13645</v>
      </c>
      <c r="F11306" s="45" t="s">
        <v>5795</v>
      </c>
      <c r="G11306" s="39" t="s">
        <v>5794</v>
      </c>
    </row>
    <row r="11307" spans="2:7" x14ac:dyDescent="0.25">
      <c r="B11307" s="69" t="s">
        <v>20462</v>
      </c>
      <c r="C11307" s="44">
        <v>2145</v>
      </c>
      <c r="D11307" s="44">
        <v>2145</v>
      </c>
      <c r="E11307" s="193" t="s">
        <v>13615</v>
      </c>
      <c r="F11307" s="45" t="s">
        <v>14071</v>
      </c>
      <c r="G11307" s="39" t="s">
        <v>554</v>
      </c>
    </row>
    <row r="11308" spans="2:7" x14ac:dyDescent="0.25">
      <c r="B11308" s="69" t="s">
        <v>14072</v>
      </c>
      <c r="C11308" s="44">
        <v>2145</v>
      </c>
      <c r="D11308" s="44">
        <v>2145</v>
      </c>
      <c r="E11308" s="193" t="s">
        <v>13615</v>
      </c>
      <c r="F11308" s="45" t="s">
        <v>14071</v>
      </c>
      <c r="G11308" s="39" t="s">
        <v>554</v>
      </c>
    </row>
    <row r="11309" spans="2:7" x14ac:dyDescent="0.25">
      <c r="B11309" s="69" t="s">
        <v>14073</v>
      </c>
      <c r="C11309" s="44">
        <v>2145</v>
      </c>
      <c r="D11309" s="44">
        <v>2145</v>
      </c>
      <c r="E11309" s="193" t="s">
        <v>13615</v>
      </c>
      <c r="F11309" s="45" t="s">
        <v>14071</v>
      </c>
      <c r="G11309" s="39" t="s">
        <v>554</v>
      </c>
    </row>
    <row r="11310" spans="2:7" x14ac:dyDescent="0.25">
      <c r="B11310" s="69" t="s">
        <v>3195</v>
      </c>
      <c r="C11310" s="44">
        <v>2145</v>
      </c>
      <c r="D11310" s="44">
        <v>2145</v>
      </c>
      <c r="E11310" s="193" t="s">
        <v>13615</v>
      </c>
      <c r="F11310" s="45" t="s">
        <v>14071</v>
      </c>
      <c r="G11310" s="39" t="s">
        <v>554</v>
      </c>
    </row>
    <row r="11311" spans="2:7" x14ac:dyDescent="0.25">
      <c r="B11311" s="69" t="s">
        <v>9629</v>
      </c>
      <c r="C11311" s="44">
        <v>2145</v>
      </c>
      <c r="D11311" s="44">
        <v>2145</v>
      </c>
      <c r="E11311" s="193" t="s">
        <v>13615</v>
      </c>
      <c r="F11311" s="45" t="s">
        <v>14071</v>
      </c>
      <c r="G11311" s="39" t="s">
        <v>554</v>
      </c>
    </row>
    <row r="11312" spans="2:7" x14ac:dyDescent="0.25">
      <c r="B11312" s="69" t="s">
        <v>10406</v>
      </c>
      <c r="C11312" s="44">
        <v>2145</v>
      </c>
      <c r="D11312" s="44">
        <v>2145</v>
      </c>
      <c r="E11312" s="193" t="s">
        <v>13615</v>
      </c>
      <c r="F11312" s="45" t="s">
        <v>14071</v>
      </c>
      <c r="G11312" s="39" t="s">
        <v>554</v>
      </c>
    </row>
    <row r="11313" spans="2:7" x14ac:dyDescent="0.25">
      <c r="B11313" s="69" t="s">
        <v>4787</v>
      </c>
      <c r="C11313" s="44">
        <v>2145</v>
      </c>
      <c r="D11313" s="44">
        <v>2145</v>
      </c>
      <c r="E11313" s="193" t="s">
        <v>13615</v>
      </c>
      <c r="F11313" s="45" t="s">
        <v>14071</v>
      </c>
      <c r="G11313" s="39" t="s">
        <v>554</v>
      </c>
    </row>
    <row r="11314" spans="2:7" x14ac:dyDescent="0.25">
      <c r="B11314" s="69" t="s">
        <v>20461</v>
      </c>
      <c r="C11314" s="44">
        <v>2144</v>
      </c>
      <c r="D11314" s="44">
        <v>2144</v>
      </c>
      <c r="E11314" s="193" t="s">
        <v>13614</v>
      </c>
      <c r="F11314" s="45" t="s">
        <v>556</v>
      </c>
      <c r="G11314" s="39" t="s">
        <v>555</v>
      </c>
    </row>
    <row r="11315" spans="2:7" x14ac:dyDescent="0.25">
      <c r="B11315" s="69" t="s">
        <v>3194</v>
      </c>
      <c r="C11315" s="44">
        <v>2144</v>
      </c>
      <c r="D11315" s="44">
        <v>2144</v>
      </c>
      <c r="E11315" s="193" t="s">
        <v>13614</v>
      </c>
      <c r="F11315" s="45" t="s">
        <v>556</v>
      </c>
      <c r="G11315" s="39" t="s">
        <v>555</v>
      </c>
    </row>
    <row r="11316" spans="2:7" x14ac:dyDescent="0.25">
      <c r="B11316" s="69" t="s">
        <v>9628</v>
      </c>
      <c r="C11316" s="44">
        <v>2144</v>
      </c>
      <c r="D11316" s="44">
        <v>2144</v>
      </c>
      <c r="E11316" s="193" t="s">
        <v>13614</v>
      </c>
      <c r="F11316" s="45" t="s">
        <v>556</v>
      </c>
      <c r="G11316" s="39" t="s">
        <v>555</v>
      </c>
    </row>
    <row r="11317" spans="2:7" x14ac:dyDescent="0.25">
      <c r="B11317" s="69" t="s">
        <v>3802</v>
      </c>
      <c r="C11317" s="44">
        <v>2144</v>
      </c>
      <c r="D11317" s="44">
        <v>2144</v>
      </c>
      <c r="E11317" s="193" t="s">
        <v>13614</v>
      </c>
      <c r="F11317" s="45" t="s">
        <v>556</v>
      </c>
      <c r="G11317" s="39" t="s">
        <v>555</v>
      </c>
    </row>
    <row r="11318" spans="2:7" x14ac:dyDescent="0.25">
      <c r="B11318" s="69" t="s">
        <v>7553</v>
      </c>
      <c r="C11318" s="44">
        <v>2144</v>
      </c>
      <c r="D11318" s="44">
        <v>2144</v>
      </c>
      <c r="E11318" s="193" t="s">
        <v>13614</v>
      </c>
      <c r="F11318" s="45" t="s">
        <v>556</v>
      </c>
      <c r="G11318" s="39" t="s">
        <v>555</v>
      </c>
    </row>
    <row r="11319" spans="2:7" x14ac:dyDescent="0.25">
      <c r="B11319" s="69" t="s">
        <v>9888</v>
      </c>
      <c r="C11319" s="44">
        <v>2144</v>
      </c>
      <c r="D11319" s="44">
        <v>2144</v>
      </c>
      <c r="E11319" s="193" t="s">
        <v>13614</v>
      </c>
      <c r="F11319" s="45" t="s">
        <v>556</v>
      </c>
      <c r="G11319" s="39" t="s">
        <v>555</v>
      </c>
    </row>
    <row r="11320" spans="2:7" x14ac:dyDescent="0.25">
      <c r="B11320" s="69" t="s">
        <v>20459</v>
      </c>
      <c r="C11320" s="44">
        <v>2142</v>
      </c>
      <c r="D11320" s="44">
        <v>2142</v>
      </c>
      <c r="E11320" s="193" t="s">
        <v>13612</v>
      </c>
      <c r="F11320" s="45" t="s">
        <v>559</v>
      </c>
      <c r="G11320" s="39" t="s">
        <v>558</v>
      </c>
    </row>
    <row r="11321" spans="2:7" x14ac:dyDescent="0.25">
      <c r="B11321" s="69" t="s">
        <v>3192</v>
      </c>
      <c r="C11321" s="44">
        <v>2142</v>
      </c>
      <c r="D11321" s="44">
        <v>2142</v>
      </c>
      <c r="E11321" s="193" t="s">
        <v>13612</v>
      </c>
      <c r="F11321" s="45" t="s">
        <v>559</v>
      </c>
      <c r="G11321" s="39" t="s">
        <v>558</v>
      </c>
    </row>
    <row r="11322" spans="2:7" x14ac:dyDescent="0.25">
      <c r="B11322" s="69" t="s">
        <v>15003</v>
      </c>
      <c r="C11322" s="44">
        <v>2142</v>
      </c>
      <c r="D11322" s="44">
        <v>2142</v>
      </c>
      <c r="E11322" s="193" t="s">
        <v>13612</v>
      </c>
      <c r="F11322" s="45" t="s">
        <v>559</v>
      </c>
      <c r="G11322" s="39" t="s">
        <v>558</v>
      </c>
    </row>
    <row r="11323" spans="2:7" x14ac:dyDescent="0.25">
      <c r="B11323" s="69" t="s">
        <v>9825</v>
      </c>
      <c r="C11323" s="44">
        <v>2142</v>
      </c>
      <c r="D11323" s="44">
        <v>2142</v>
      </c>
      <c r="E11323" s="193" t="s">
        <v>13612</v>
      </c>
      <c r="F11323" s="45" t="s">
        <v>559</v>
      </c>
      <c r="G11323" s="39" t="s">
        <v>558</v>
      </c>
    </row>
    <row r="11324" spans="2:7" x14ac:dyDescent="0.25">
      <c r="B11324" s="69" t="s">
        <v>3795</v>
      </c>
      <c r="C11324" s="44">
        <v>2142</v>
      </c>
      <c r="D11324" s="44">
        <v>2142</v>
      </c>
      <c r="E11324" s="193" t="s">
        <v>13612</v>
      </c>
      <c r="F11324" s="45" t="s">
        <v>559</v>
      </c>
      <c r="G11324" s="39" t="s">
        <v>558</v>
      </c>
    </row>
    <row r="11325" spans="2:7" x14ac:dyDescent="0.25">
      <c r="B11325" s="69" t="s">
        <v>20460</v>
      </c>
      <c r="C11325" s="44">
        <v>2143</v>
      </c>
      <c r="D11325" s="44">
        <v>2143</v>
      </c>
      <c r="E11325" s="193" t="s">
        <v>13613</v>
      </c>
      <c r="F11325" s="45" t="s">
        <v>14070</v>
      </c>
      <c r="G11325" s="39" t="s">
        <v>557</v>
      </c>
    </row>
    <row r="11326" spans="2:7" x14ac:dyDescent="0.25">
      <c r="B11326" s="69" t="s">
        <v>3193</v>
      </c>
      <c r="C11326" s="44">
        <v>2143</v>
      </c>
      <c r="D11326" s="44">
        <v>2143</v>
      </c>
      <c r="E11326" s="193" t="s">
        <v>13613</v>
      </c>
      <c r="F11326" s="45" t="s">
        <v>14070</v>
      </c>
      <c r="G11326" s="39" t="s">
        <v>557</v>
      </c>
    </row>
    <row r="11327" spans="2:7" x14ac:dyDescent="0.25">
      <c r="B11327" s="69" t="s">
        <v>9627</v>
      </c>
      <c r="C11327" s="44">
        <v>2143</v>
      </c>
      <c r="D11327" s="44">
        <v>2143</v>
      </c>
      <c r="E11327" s="193" t="s">
        <v>13613</v>
      </c>
      <c r="F11327" s="45" t="s">
        <v>14070</v>
      </c>
      <c r="G11327" s="39" t="s">
        <v>557</v>
      </c>
    </row>
    <row r="11328" spans="2:7" x14ac:dyDescent="0.25">
      <c r="B11328" s="69" t="s">
        <v>3308</v>
      </c>
      <c r="C11328" s="44">
        <v>2143</v>
      </c>
      <c r="D11328" s="44">
        <v>2143</v>
      </c>
      <c r="E11328" s="193" t="s">
        <v>13613</v>
      </c>
      <c r="F11328" s="45" t="s">
        <v>14070</v>
      </c>
      <c r="G11328" s="39" t="s">
        <v>557</v>
      </c>
    </row>
    <row r="11329" spans="2:7" x14ac:dyDescent="0.25">
      <c r="B11329" s="69" t="s">
        <v>14070</v>
      </c>
      <c r="C11329" s="44">
        <v>2143</v>
      </c>
      <c r="D11329" s="44">
        <v>2143</v>
      </c>
      <c r="E11329" s="193" t="s">
        <v>13613</v>
      </c>
      <c r="F11329" s="45" t="s">
        <v>14070</v>
      </c>
      <c r="G11329" s="39" t="s">
        <v>557</v>
      </c>
    </row>
    <row r="11330" spans="2:7" x14ac:dyDescent="0.25">
      <c r="B11330" s="69" t="s">
        <v>5491</v>
      </c>
      <c r="C11330" s="44">
        <v>2143</v>
      </c>
      <c r="D11330" s="44">
        <v>2143</v>
      </c>
      <c r="E11330" s="193" t="s">
        <v>13613</v>
      </c>
      <c r="F11330" s="45" t="s">
        <v>14070</v>
      </c>
      <c r="G11330" s="39" t="s">
        <v>557</v>
      </c>
    </row>
    <row r="11331" spans="2:7" x14ac:dyDescent="0.25">
      <c r="B11331" s="69" t="s">
        <v>10751</v>
      </c>
      <c r="C11331" s="44">
        <v>2143</v>
      </c>
      <c r="D11331" s="44">
        <v>2143</v>
      </c>
      <c r="E11331" s="193" t="s">
        <v>13613</v>
      </c>
      <c r="F11331" s="45" t="s">
        <v>14070</v>
      </c>
      <c r="G11331" s="39" t="s">
        <v>557</v>
      </c>
    </row>
    <row r="11332" spans="2:7" x14ac:dyDescent="0.25">
      <c r="B11332" s="69" t="s">
        <v>20465</v>
      </c>
      <c r="C11332" s="44">
        <v>2148</v>
      </c>
      <c r="D11332" s="44">
        <v>2148</v>
      </c>
      <c r="E11332" s="193" t="s">
        <v>13617</v>
      </c>
      <c r="F11332" s="45" t="s">
        <v>551</v>
      </c>
      <c r="G11332" s="39" t="s">
        <v>550</v>
      </c>
    </row>
    <row r="11333" spans="2:7" x14ac:dyDescent="0.25">
      <c r="B11333" s="69" t="s">
        <v>10457</v>
      </c>
      <c r="C11333" s="44">
        <v>2148</v>
      </c>
      <c r="D11333" s="44">
        <v>2148</v>
      </c>
      <c r="E11333" s="193" t="s">
        <v>13617</v>
      </c>
      <c r="F11333" s="45" t="s">
        <v>551</v>
      </c>
      <c r="G11333" s="39" t="s">
        <v>550</v>
      </c>
    </row>
    <row r="11334" spans="2:7" x14ac:dyDescent="0.25">
      <c r="B11334" s="69" t="s">
        <v>3956</v>
      </c>
      <c r="C11334" s="44">
        <v>2148</v>
      </c>
      <c r="D11334" s="44">
        <v>2148</v>
      </c>
      <c r="E11334" s="193" t="s">
        <v>13617</v>
      </c>
      <c r="F11334" s="45" t="s">
        <v>551</v>
      </c>
      <c r="G11334" s="39" t="s">
        <v>550</v>
      </c>
    </row>
    <row r="11335" spans="2:7" x14ac:dyDescent="0.25">
      <c r="B11335" s="69" t="s">
        <v>9632</v>
      </c>
      <c r="C11335" s="44">
        <v>2148</v>
      </c>
      <c r="D11335" s="44">
        <v>2148</v>
      </c>
      <c r="E11335" s="193" t="s">
        <v>13617</v>
      </c>
      <c r="F11335" s="45" t="s">
        <v>551</v>
      </c>
      <c r="G11335" s="39" t="s">
        <v>550</v>
      </c>
    </row>
    <row r="11336" spans="2:7" x14ac:dyDescent="0.25">
      <c r="B11336" s="69" t="s">
        <v>3197</v>
      </c>
      <c r="C11336" s="44">
        <v>2148</v>
      </c>
      <c r="D11336" s="44">
        <v>2148</v>
      </c>
      <c r="E11336" s="193" t="s">
        <v>13617</v>
      </c>
      <c r="F11336" s="45" t="s">
        <v>551</v>
      </c>
      <c r="G11336" s="39" t="s">
        <v>550</v>
      </c>
    </row>
    <row r="11337" spans="2:7" x14ac:dyDescent="0.25">
      <c r="B11337" s="70" t="s">
        <v>20466</v>
      </c>
      <c r="C11337" s="46">
        <v>2149</v>
      </c>
      <c r="D11337" s="71">
        <v>2149</v>
      </c>
      <c r="E11337" s="53" t="s">
        <v>13618</v>
      </c>
      <c r="F11337" s="211" t="s">
        <v>15343</v>
      </c>
      <c r="G11337" s="71" t="s">
        <v>549</v>
      </c>
    </row>
    <row r="11338" spans="2:7" x14ac:dyDescent="0.25">
      <c r="B11338" s="70" t="s">
        <v>15558</v>
      </c>
      <c r="C11338" s="46">
        <v>2149</v>
      </c>
      <c r="D11338" s="71">
        <v>2149</v>
      </c>
      <c r="E11338" s="53" t="s">
        <v>13618</v>
      </c>
      <c r="F11338" s="211" t="s">
        <v>15343</v>
      </c>
      <c r="G11338" s="71" t="s">
        <v>549</v>
      </c>
    </row>
    <row r="11339" spans="2:7" x14ac:dyDescent="0.25">
      <c r="B11339" s="69" t="s">
        <v>15343</v>
      </c>
      <c r="C11339" s="44">
        <v>2149</v>
      </c>
      <c r="D11339" s="44">
        <v>2149</v>
      </c>
      <c r="E11339" s="193" t="s">
        <v>13618</v>
      </c>
      <c r="F11339" s="45" t="s">
        <v>15343</v>
      </c>
      <c r="G11339" s="39" t="s">
        <v>549</v>
      </c>
    </row>
    <row r="11340" spans="2:7" x14ac:dyDescent="0.25">
      <c r="B11340" s="70" t="s">
        <v>3198</v>
      </c>
      <c r="C11340" s="46">
        <v>2149</v>
      </c>
      <c r="D11340" s="71">
        <v>2149</v>
      </c>
      <c r="E11340" s="53" t="s">
        <v>13618</v>
      </c>
      <c r="F11340" s="211" t="s">
        <v>15343</v>
      </c>
      <c r="G11340" s="71" t="s">
        <v>549</v>
      </c>
    </row>
    <row r="11341" spans="2:7" x14ac:dyDescent="0.25">
      <c r="B11341" s="70" t="s">
        <v>9633</v>
      </c>
      <c r="C11341" s="46">
        <v>2149</v>
      </c>
      <c r="D11341" s="71">
        <v>2149</v>
      </c>
      <c r="E11341" s="53" t="s">
        <v>13618</v>
      </c>
      <c r="F11341" s="211" t="s">
        <v>15343</v>
      </c>
      <c r="G11341" s="71" t="s">
        <v>549</v>
      </c>
    </row>
    <row r="11342" spans="2:7" x14ac:dyDescent="0.25">
      <c r="B11342" s="70" t="s">
        <v>3723</v>
      </c>
      <c r="C11342" s="46">
        <v>2149</v>
      </c>
      <c r="D11342" s="71">
        <v>2149</v>
      </c>
      <c r="E11342" s="53" t="s">
        <v>13618</v>
      </c>
      <c r="F11342" s="211" t="s">
        <v>15343</v>
      </c>
      <c r="G11342" s="71" t="s">
        <v>549</v>
      </c>
    </row>
    <row r="11343" spans="2:7" x14ac:dyDescent="0.25">
      <c r="B11343" s="70" t="s">
        <v>7170</v>
      </c>
      <c r="C11343" s="46">
        <v>2149</v>
      </c>
      <c r="D11343" s="71">
        <v>2149</v>
      </c>
      <c r="E11343" s="53" t="s">
        <v>13618</v>
      </c>
      <c r="F11343" s="211" t="s">
        <v>15343</v>
      </c>
      <c r="G11343" s="71" t="s">
        <v>549</v>
      </c>
    </row>
    <row r="11344" spans="2:7" x14ac:dyDescent="0.25">
      <c r="B11344" s="69" t="s">
        <v>20467</v>
      </c>
      <c r="C11344" s="44">
        <v>2150</v>
      </c>
      <c r="D11344" s="44">
        <v>2150</v>
      </c>
      <c r="E11344" s="193" t="s">
        <v>13619</v>
      </c>
      <c r="F11344" s="45" t="s">
        <v>548</v>
      </c>
      <c r="G11344" s="39" t="s">
        <v>547</v>
      </c>
    </row>
    <row r="11345" spans="2:7" x14ac:dyDescent="0.25">
      <c r="B11345" s="69" t="s">
        <v>7236</v>
      </c>
      <c r="C11345" s="44">
        <v>2150</v>
      </c>
      <c r="D11345" s="44">
        <v>2150</v>
      </c>
      <c r="E11345" s="193" t="s">
        <v>13619</v>
      </c>
      <c r="F11345" s="45" t="s">
        <v>548</v>
      </c>
      <c r="G11345" s="39" t="s">
        <v>547</v>
      </c>
    </row>
    <row r="11346" spans="2:7" x14ac:dyDescent="0.25">
      <c r="B11346" s="69" t="s">
        <v>6146</v>
      </c>
      <c r="C11346" s="44">
        <v>2150</v>
      </c>
      <c r="D11346" s="44">
        <v>2150</v>
      </c>
      <c r="E11346" s="193" t="s">
        <v>13619</v>
      </c>
      <c r="F11346" s="45" t="s">
        <v>548</v>
      </c>
      <c r="G11346" s="39" t="s">
        <v>547</v>
      </c>
    </row>
    <row r="11347" spans="2:7" x14ac:dyDescent="0.25">
      <c r="B11347" s="69" t="s">
        <v>15086</v>
      </c>
      <c r="C11347" s="44">
        <v>2150</v>
      </c>
      <c r="D11347" s="44">
        <v>2150</v>
      </c>
      <c r="E11347" s="193" t="s">
        <v>13619</v>
      </c>
      <c r="F11347" s="45" t="s">
        <v>548</v>
      </c>
      <c r="G11347" s="39" t="s">
        <v>547</v>
      </c>
    </row>
    <row r="11348" spans="2:7" x14ac:dyDescent="0.25">
      <c r="B11348" s="69" t="s">
        <v>3199</v>
      </c>
      <c r="C11348" s="44">
        <v>2150</v>
      </c>
      <c r="D11348" s="44">
        <v>2150</v>
      </c>
      <c r="E11348" s="193" t="s">
        <v>13619</v>
      </c>
      <c r="F11348" s="45" t="s">
        <v>548</v>
      </c>
      <c r="G11348" s="39" t="s">
        <v>547</v>
      </c>
    </row>
    <row r="11349" spans="2:7" x14ac:dyDescent="0.25">
      <c r="B11349" s="69" t="s">
        <v>9634</v>
      </c>
      <c r="C11349" s="44">
        <v>2150</v>
      </c>
      <c r="D11349" s="44">
        <v>2150</v>
      </c>
      <c r="E11349" s="193" t="s">
        <v>13619</v>
      </c>
      <c r="F11349" s="45" t="s">
        <v>548</v>
      </c>
      <c r="G11349" s="39" t="s">
        <v>547</v>
      </c>
    </row>
    <row r="11350" spans="2:7" x14ac:dyDescent="0.25">
      <c r="B11350" s="69" t="s">
        <v>20463</v>
      </c>
      <c r="C11350" s="44">
        <v>2146.1</v>
      </c>
      <c r="D11350" s="44" t="s">
        <v>1527</v>
      </c>
      <c r="E11350" s="51" t="s">
        <v>16760</v>
      </c>
      <c r="F11350" s="45" t="s">
        <v>1528</v>
      </c>
      <c r="G11350" s="39" t="s">
        <v>10789</v>
      </c>
    </row>
    <row r="11351" spans="2:7" x14ac:dyDescent="0.25">
      <c r="B11351" s="69" t="s">
        <v>1527</v>
      </c>
      <c r="C11351" s="44">
        <v>2146.1</v>
      </c>
      <c r="D11351" s="44" t="s">
        <v>1527</v>
      </c>
      <c r="E11351" s="51" t="s">
        <v>16760</v>
      </c>
      <c r="F11351" s="45" t="s">
        <v>1528</v>
      </c>
      <c r="G11351" s="39" t="s">
        <v>10789</v>
      </c>
    </row>
    <row r="11352" spans="2:7" x14ac:dyDescent="0.25">
      <c r="B11352" s="69" t="s">
        <v>8305</v>
      </c>
      <c r="C11352" s="44">
        <v>2146.1</v>
      </c>
      <c r="D11352" s="44" t="s">
        <v>1527</v>
      </c>
      <c r="E11352" s="51" t="s">
        <v>16760</v>
      </c>
      <c r="F11352" s="45" t="s">
        <v>1528</v>
      </c>
      <c r="G11352" s="39" t="s">
        <v>10789</v>
      </c>
    </row>
    <row r="11353" spans="2:7" x14ac:dyDescent="0.25">
      <c r="B11353" s="69" t="s">
        <v>9630</v>
      </c>
      <c r="C11353" s="44">
        <v>2146.1</v>
      </c>
      <c r="D11353" s="44" t="s">
        <v>1527</v>
      </c>
      <c r="E11353" s="51" t="s">
        <v>16760</v>
      </c>
      <c r="F11353" s="45" t="s">
        <v>1528</v>
      </c>
      <c r="G11353" s="39" t="s">
        <v>10789</v>
      </c>
    </row>
    <row r="11354" spans="2:7" x14ac:dyDescent="0.25">
      <c r="B11354" s="69" t="s">
        <v>20468</v>
      </c>
      <c r="C11354" s="44">
        <v>2151</v>
      </c>
      <c r="D11354" s="44">
        <v>2151</v>
      </c>
      <c r="E11354" s="193" t="s">
        <v>13620</v>
      </c>
      <c r="F11354" s="45" t="s">
        <v>1529</v>
      </c>
      <c r="G11354" s="39" t="s">
        <v>1530</v>
      </c>
    </row>
    <row r="11355" spans="2:7" x14ac:dyDescent="0.25">
      <c r="B11355" s="69" t="s">
        <v>10101</v>
      </c>
      <c r="C11355" s="44">
        <v>2151</v>
      </c>
      <c r="D11355" s="44">
        <v>2151</v>
      </c>
      <c r="E11355" s="193" t="s">
        <v>13620</v>
      </c>
      <c r="F11355" s="45" t="s">
        <v>1529</v>
      </c>
      <c r="G11355" s="39" t="s">
        <v>1530</v>
      </c>
    </row>
    <row r="11356" spans="2:7" x14ac:dyDescent="0.25">
      <c r="B11356" s="69" t="s">
        <v>8264</v>
      </c>
      <c r="C11356" s="44">
        <v>2151</v>
      </c>
      <c r="D11356" s="44">
        <v>2151</v>
      </c>
      <c r="E11356" s="193" t="s">
        <v>13620</v>
      </c>
      <c r="F11356" s="45" t="s">
        <v>1529</v>
      </c>
      <c r="G11356" s="39" t="s">
        <v>1530</v>
      </c>
    </row>
    <row r="11357" spans="2:7" x14ac:dyDescent="0.25">
      <c r="B11357" s="69" t="s">
        <v>11550</v>
      </c>
      <c r="C11357" s="44">
        <v>2151</v>
      </c>
      <c r="D11357" s="44">
        <v>2151</v>
      </c>
      <c r="E11357" s="193" t="s">
        <v>13620</v>
      </c>
      <c r="F11357" s="45" t="s">
        <v>1529</v>
      </c>
      <c r="G11357" s="39" t="s">
        <v>1530</v>
      </c>
    </row>
    <row r="11358" spans="2:7" x14ac:dyDescent="0.25">
      <c r="B11358" s="69" t="s">
        <v>3200</v>
      </c>
      <c r="C11358" s="44">
        <v>2151</v>
      </c>
      <c r="D11358" s="44">
        <v>2151</v>
      </c>
      <c r="E11358" s="193" t="s">
        <v>13620</v>
      </c>
      <c r="F11358" s="45" t="s">
        <v>1529</v>
      </c>
      <c r="G11358" s="39" t="s">
        <v>1530</v>
      </c>
    </row>
    <row r="11359" spans="2:7" x14ac:dyDescent="0.25">
      <c r="B11359" s="69" t="s">
        <v>11551</v>
      </c>
      <c r="C11359" s="44">
        <v>2151</v>
      </c>
      <c r="D11359" s="44">
        <v>2151</v>
      </c>
      <c r="E11359" s="193" t="s">
        <v>13620</v>
      </c>
      <c r="F11359" s="45" t="s">
        <v>1529</v>
      </c>
      <c r="G11359" s="39" t="s">
        <v>1530</v>
      </c>
    </row>
    <row r="11360" spans="2:7" x14ac:dyDescent="0.25">
      <c r="B11360" s="69" t="s">
        <v>9635</v>
      </c>
      <c r="C11360" s="44">
        <v>2151</v>
      </c>
      <c r="D11360" s="44">
        <v>2151</v>
      </c>
      <c r="E11360" s="193" t="s">
        <v>13620</v>
      </c>
      <c r="F11360" s="45" t="s">
        <v>1529</v>
      </c>
      <c r="G11360" s="39" t="s">
        <v>1530</v>
      </c>
    </row>
    <row r="11361" spans="2:7" x14ac:dyDescent="0.25">
      <c r="B11361" s="69" t="s">
        <v>11552</v>
      </c>
      <c r="C11361" s="44">
        <v>2151</v>
      </c>
      <c r="D11361" s="44">
        <v>2151</v>
      </c>
      <c r="E11361" s="193" t="s">
        <v>13620</v>
      </c>
      <c r="F11361" s="45" t="s">
        <v>1529</v>
      </c>
      <c r="G11361" s="39" t="s">
        <v>1530</v>
      </c>
    </row>
    <row r="11362" spans="2:7" x14ac:dyDescent="0.25">
      <c r="B11362" s="69" t="s">
        <v>20474</v>
      </c>
      <c r="C11362" s="44">
        <v>2157</v>
      </c>
      <c r="D11362" s="44">
        <v>2157</v>
      </c>
      <c r="E11362" s="193" t="s">
        <v>13626</v>
      </c>
      <c r="F11362" s="45" t="s">
        <v>538</v>
      </c>
      <c r="G11362" s="39" t="s">
        <v>537</v>
      </c>
    </row>
    <row r="11363" spans="2:7" x14ac:dyDescent="0.25">
      <c r="B11363" s="69" t="s">
        <v>7914</v>
      </c>
      <c r="C11363" s="44">
        <v>2157</v>
      </c>
      <c r="D11363" s="44">
        <v>2157</v>
      </c>
      <c r="E11363" s="193" t="s">
        <v>13626</v>
      </c>
      <c r="F11363" s="45" t="s">
        <v>538</v>
      </c>
      <c r="G11363" s="39" t="s">
        <v>537</v>
      </c>
    </row>
    <row r="11364" spans="2:7" x14ac:dyDescent="0.25">
      <c r="B11364" s="69" t="s">
        <v>7391</v>
      </c>
      <c r="C11364" s="44">
        <v>2157</v>
      </c>
      <c r="D11364" s="44">
        <v>2157</v>
      </c>
      <c r="E11364" s="193" t="s">
        <v>13626</v>
      </c>
      <c r="F11364" s="45" t="s">
        <v>538</v>
      </c>
      <c r="G11364" s="39" t="s">
        <v>537</v>
      </c>
    </row>
    <row r="11365" spans="2:7" x14ac:dyDescent="0.25">
      <c r="B11365" s="69" t="s">
        <v>3537</v>
      </c>
      <c r="C11365" s="44">
        <v>2157</v>
      </c>
      <c r="D11365" s="44">
        <v>2157</v>
      </c>
      <c r="E11365" s="193" t="s">
        <v>13626</v>
      </c>
      <c r="F11365" s="45" t="s">
        <v>538</v>
      </c>
      <c r="G11365" s="39" t="s">
        <v>537</v>
      </c>
    </row>
    <row r="11366" spans="2:7" x14ac:dyDescent="0.25">
      <c r="B11366" s="69" t="s">
        <v>10198</v>
      </c>
      <c r="C11366" s="44">
        <v>2157</v>
      </c>
      <c r="D11366" s="44">
        <v>2157</v>
      </c>
      <c r="E11366" s="193" t="s">
        <v>13626</v>
      </c>
      <c r="F11366" s="45" t="s">
        <v>538</v>
      </c>
      <c r="G11366" s="39" t="s">
        <v>537</v>
      </c>
    </row>
    <row r="11367" spans="2:7" x14ac:dyDescent="0.25">
      <c r="B11367" s="69" t="s">
        <v>20475</v>
      </c>
      <c r="C11367" s="44">
        <v>2158</v>
      </c>
      <c r="D11367" s="44">
        <v>2158</v>
      </c>
      <c r="E11367" s="193" t="s">
        <v>13627</v>
      </c>
      <c r="F11367" s="45" t="s">
        <v>536</v>
      </c>
      <c r="G11367" s="39" t="s">
        <v>535</v>
      </c>
    </row>
    <row r="11368" spans="2:7" x14ac:dyDescent="0.25">
      <c r="B11368" s="69" t="s">
        <v>7915</v>
      </c>
      <c r="C11368" s="44">
        <v>2158</v>
      </c>
      <c r="D11368" s="44">
        <v>2158</v>
      </c>
      <c r="E11368" s="193" t="s">
        <v>13627</v>
      </c>
      <c r="F11368" s="45" t="s">
        <v>536</v>
      </c>
      <c r="G11368" s="39" t="s">
        <v>535</v>
      </c>
    </row>
    <row r="11369" spans="2:7" x14ac:dyDescent="0.25">
      <c r="B11369" s="69" t="s">
        <v>9640</v>
      </c>
      <c r="C11369" s="44">
        <v>2158</v>
      </c>
      <c r="D11369" s="44">
        <v>2158</v>
      </c>
      <c r="E11369" s="193" t="s">
        <v>13627</v>
      </c>
      <c r="F11369" s="45" t="s">
        <v>536</v>
      </c>
      <c r="G11369" s="39" t="s">
        <v>535</v>
      </c>
    </row>
    <row r="11370" spans="2:7" x14ac:dyDescent="0.25">
      <c r="B11370" s="69" t="s">
        <v>7805</v>
      </c>
      <c r="C11370" s="44">
        <v>2158</v>
      </c>
      <c r="D11370" s="44">
        <v>2158</v>
      </c>
      <c r="E11370" s="193" t="s">
        <v>13627</v>
      </c>
      <c r="F11370" s="45" t="s">
        <v>536</v>
      </c>
      <c r="G11370" s="39" t="s">
        <v>535</v>
      </c>
    </row>
    <row r="11371" spans="2:7" x14ac:dyDescent="0.25">
      <c r="B11371" s="69" t="s">
        <v>10462</v>
      </c>
      <c r="C11371" s="44">
        <v>2158</v>
      </c>
      <c r="D11371" s="44">
        <v>2158</v>
      </c>
      <c r="E11371" s="193" t="s">
        <v>13627</v>
      </c>
      <c r="F11371" s="45" t="s">
        <v>536</v>
      </c>
      <c r="G11371" s="39" t="s">
        <v>535</v>
      </c>
    </row>
    <row r="11372" spans="2:7" x14ac:dyDescent="0.25">
      <c r="B11372" s="69" t="s">
        <v>15107</v>
      </c>
      <c r="C11372" s="44">
        <v>2158</v>
      </c>
      <c r="D11372" s="44">
        <v>2158</v>
      </c>
      <c r="E11372" s="193" t="s">
        <v>13627</v>
      </c>
      <c r="F11372" s="45" t="s">
        <v>536</v>
      </c>
      <c r="G11372" s="39" t="s">
        <v>535</v>
      </c>
    </row>
    <row r="11373" spans="2:7" x14ac:dyDescent="0.25">
      <c r="B11373" s="69" t="s">
        <v>20473</v>
      </c>
      <c r="C11373" s="44">
        <v>2156</v>
      </c>
      <c r="D11373" s="44">
        <v>2156</v>
      </c>
      <c r="E11373" s="193" t="s">
        <v>13625</v>
      </c>
      <c r="F11373" s="45" t="s">
        <v>540</v>
      </c>
      <c r="G11373" s="39" t="s">
        <v>539</v>
      </c>
    </row>
    <row r="11374" spans="2:7" x14ac:dyDescent="0.25">
      <c r="B11374" s="69" t="s">
        <v>9816</v>
      </c>
      <c r="C11374" s="44">
        <v>2156</v>
      </c>
      <c r="D11374" s="44">
        <v>2156</v>
      </c>
      <c r="E11374" s="193" t="s">
        <v>13625</v>
      </c>
      <c r="F11374" s="45" t="s">
        <v>540</v>
      </c>
      <c r="G11374" s="39" t="s">
        <v>539</v>
      </c>
    </row>
    <row r="11375" spans="2:7" x14ac:dyDescent="0.25">
      <c r="B11375" s="69" t="s">
        <v>15049</v>
      </c>
      <c r="C11375" s="44">
        <v>2156</v>
      </c>
      <c r="D11375" s="44">
        <v>2156</v>
      </c>
      <c r="E11375" s="193" t="s">
        <v>13625</v>
      </c>
      <c r="F11375" s="45" t="s">
        <v>540</v>
      </c>
      <c r="G11375" s="39" t="s">
        <v>539</v>
      </c>
    </row>
    <row r="11376" spans="2:7" x14ac:dyDescent="0.25">
      <c r="B11376" s="69" t="s">
        <v>3205</v>
      </c>
      <c r="C11376" s="44">
        <v>2156</v>
      </c>
      <c r="D11376" s="44">
        <v>2156</v>
      </c>
      <c r="E11376" s="193" t="s">
        <v>13625</v>
      </c>
      <c r="F11376" s="45" t="s">
        <v>540</v>
      </c>
      <c r="G11376" s="39" t="s">
        <v>539</v>
      </c>
    </row>
    <row r="11377" spans="2:7" x14ac:dyDescent="0.25">
      <c r="B11377" s="69" t="s">
        <v>9639</v>
      </c>
      <c r="C11377" s="44">
        <v>2156</v>
      </c>
      <c r="D11377" s="44">
        <v>2156</v>
      </c>
      <c r="E11377" s="193" t="s">
        <v>13625</v>
      </c>
      <c r="F11377" s="45" t="s">
        <v>540</v>
      </c>
      <c r="G11377" s="39" t="s">
        <v>539</v>
      </c>
    </row>
    <row r="11378" spans="2:7" x14ac:dyDescent="0.25">
      <c r="B11378" s="69" t="s">
        <v>20476</v>
      </c>
      <c r="C11378" s="44">
        <v>2159</v>
      </c>
      <c r="D11378" s="44">
        <v>2159</v>
      </c>
      <c r="E11378" s="193" t="s">
        <v>13628</v>
      </c>
      <c r="F11378" s="45" t="s">
        <v>534</v>
      </c>
      <c r="G11378" s="39" t="s">
        <v>533</v>
      </c>
    </row>
    <row r="11379" spans="2:7" x14ac:dyDescent="0.25">
      <c r="B11379" s="69" t="s">
        <v>10389</v>
      </c>
      <c r="C11379" s="44">
        <v>2159</v>
      </c>
      <c r="D11379" s="44">
        <v>2159</v>
      </c>
      <c r="E11379" s="193" t="s">
        <v>13628</v>
      </c>
      <c r="F11379" s="45" t="s">
        <v>534</v>
      </c>
      <c r="G11379" s="39" t="s">
        <v>533</v>
      </c>
    </row>
    <row r="11380" spans="2:7" x14ac:dyDescent="0.25">
      <c r="B11380" s="69" t="s">
        <v>5574</v>
      </c>
      <c r="C11380" s="44">
        <v>2159</v>
      </c>
      <c r="D11380" s="44">
        <v>2159</v>
      </c>
      <c r="E11380" s="193" t="s">
        <v>13628</v>
      </c>
      <c r="F11380" s="45" t="s">
        <v>534</v>
      </c>
      <c r="G11380" s="39" t="s">
        <v>533</v>
      </c>
    </row>
    <row r="11381" spans="2:7" x14ac:dyDescent="0.25">
      <c r="B11381" s="69" t="s">
        <v>8225</v>
      </c>
      <c r="C11381" s="44">
        <v>2159</v>
      </c>
      <c r="D11381" s="44">
        <v>2159</v>
      </c>
      <c r="E11381" s="193" t="s">
        <v>13628</v>
      </c>
      <c r="F11381" s="45" t="s">
        <v>534</v>
      </c>
      <c r="G11381" s="39" t="s">
        <v>533</v>
      </c>
    </row>
    <row r="11382" spans="2:7" x14ac:dyDescent="0.25">
      <c r="B11382" s="69" t="s">
        <v>7916</v>
      </c>
      <c r="C11382" s="44">
        <v>2159</v>
      </c>
      <c r="D11382" s="44">
        <v>2159</v>
      </c>
      <c r="E11382" s="193" t="s">
        <v>13628</v>
      </c>
      <c r="F11382" s="45" t="s">
        <v>534</v>
      </c>
      <c r="G11382" s="39" t="s">
        <v>533</v>
      </c>
    </row>
    <row r="11383" spans="2:7" x14ac:dyDescent="0.25">
      <c r="B11383" s="69" t="s">
        <v>9641</v>
      </c>
      <c r="C11383" s="44">
        <v>2159</v>
      </c>
      <c r="D11383" s="44">
        <v>2159</v>
      </c>
      <c r="E11383" s="193" t="s">
        <v>13628</v>
      </c>
      <c r="F11383" s="45" t="s">
        <v>534</v>
      </c>
      <c r="G11383" s="39" t="s">
        <v>533</v>
      </c>
    </row>
    <row r="11384" spans="2:7" x14ac:dyDescent="0.25">
      <c r="B11384" s="69" t="s">
        <v>20478</v>
      </c>
      <c r="C11384" s="44">
        <v>2160</v>
      </c>
      <c r="D11384" s="44">
        <v>2160</v>
      </c>
      <c r="E11384" s="193" t="s">
        <v>13629</v>
      </c>
      <c r="F11384" s="45" t="s">
        <v>532</v>
      </c>
      <c r="G11384" s="39" t="s">
        <v>531</v>
      </c>
    </row>
    <row r="11385" spans="2:7" x14ac:dyDescent="0.25">
      <c r="B11385" s="69" t="s">
        <v>7549</v>
      </c>
      <c r="C11385" s="44">
        <v>2160</v>
      </c>
      <c r="D11385" s="44">
        <v>2160</v>
      </c>
      <c r="E11385" s="193" t="s">
        <v>13629</v>
      </c>
      <c r="F11385" s="45" t="s">
        <v>532</v>
      </c>
      <c r="G11385" s="39" t="s">
        <v>531</v>
      </c>
    </row>
    <row r="11386" spans="2:7" x14ac:dyDescent="0.25">
      <c r="B11386" s="69" t="s">
        <v>9878</v>
      </c>
      <c r="C11386" s="44">
        <v>2160</v>
      </c>
      <c r="D11386" s="44">
        <v>2160</v>
      </c>
      <c r="E11386" s="193" t="s">
        <v>13629</v>
      </c>
      <c r="F11386" s="45" t="s">
        <v>532</v>
      </c>
      <c r="G11386" s="39" t="s">
        <v>531</v>
      </c>
    </row>
    <row r="11387" spans="2:7" x14ac:dyDescent="0.25">
      <c r="B11387" s="69" t="s">
        <v>15054</v>
      </c>
      <c r="C11387" s="44">
        <v>2160</v>
      </c>
      <c r="D11387" s="44">
        <v>2160</v>
      </c>
      <c r="E11387" s="193" t="s">
        <v>13629</v>
      </c>
      <c r="F11387" s="45" t="s">
        <v>532</v>
      </c>
      <c r="G11387" s="39" t="s">
        <v>531</v>
      </c>
    </row>
    <row r="11388" spans="2:7" x14ac:dyDescent="0.25">
      <c r="B11388" s="69" t="s">
        <v>15005</v>
      </c>
      <c r="C11388" s="44">
        <v>2160</v>
      </c>
      <c r="D11388" s="44">
        <v>2160</v>
      </c>
      <c r="E11388" s="193" t="s">
        <v>13629</v>
      </c>
      <c r="F11388" s="45" t="s">
        <v>532</v>
      </c>
      <c r="G11388" s="39" t="s">
        <v>531</v>
      </c>
    </row>
    <row r="11389" spans="2:7" x14ac:dyDescent="0.25">
      <c r="B11389" s="69" t="s">
        <v>7917</v>
      </c>
      <c r="C11389" s="44">
        <v>2160</v>
      </c>
      <c r="D11389" s="44">
        <v>2160</v>
      </c>
      <c r="E11389" s="193" t="s">
        <v>13629</v>
      </c>
      <c r="F11389" s="45" t="s">
        <v>532</v>
      </c>
      <c r="G11389" s="39" t="s">
        <v>531</v>
      </c>
    </row>
    <row r="11390" spans="2:7" x14ac:dyDescent="0.25">
      <c r="B11390" s="69" t="s">
        <v>9643</v>
      </c>
      <c r="C11390" s="44">
        <v>2160</v>
      </c>
      <c r="D11390" s="44">
        <v>2160</v>
      </c>
      <c r="E11390" s="193" t="s">
        <v>13629</v>
      </c>
      <c r="F11390" s="45" t="s">
        <v>532</v>
      </c>
      <c r="G11390" s="39" t="s">
        <v>531</v>
      </c>
    </row>
    <row r="11391" spans="2:7" x14ac:dyDescent="0.25">
      <c r="B11391" s="69" t="s">
        <v>20477</v>
      </c>
      <c r="C11391" s="44">
        <v>2159.1</v>
      </c>
      <c r="D11391" s="44" t="s">
        <v>1531</v>
      </c>
      <c r="E11391" s="51" t="s">
        <v>16761</v>
      </c>
      <c r="F11391" s="45" t="s">
        <v>1532</v>
      </c>
      <c r="G11391" s="39" t="s">
        <v>1533</v>
      </c>
    </row>
    <row r="11392" spans="2:7" x14ac:dyDescent="0.25">
      <c r="B11392" s="69" t="s">
        <v>1531</v>
      </c>
      <c r="C11392" s="44">
        <v>2159.1</v>
      </c>
      <c r="D11392" s="44" t="s">
        <v>1531</v>
      </c>
      <c r="E11392" s="51" t="s">
        <v>16761</v>
      </c>
      <c r="F11392" s="45" t="s">
        <v>1532</v>
      </c>
      <c r="G11392" s="39" t="s">
        <v>1533</v>
      </c>
    </row>
    <row r="11393" spans="2:7" x14ac:dyDescent="0.25">
      <c r="B11393" s="69" t="s">
        <v>8306</v>
      </c>
      <c r="C11393" s="44">
        <v>2159.1</v>
      </c>
      <c r="D11393" s="44" t="s">
        <v>1531</v>
      </c>
      <c r="E11393" s="51" t="s">
        <v>16761</v>
      </c>
      <c r="F11393" s="45" t="s">
        <v>1532</v>
      </c>
      <c r="G11393" s="39" t="s">
        <v>1533</v>
      </c>
    </row>
    <row r="11394" spans="2:7" x14ac:dyDescent="0.25">
      <c r="B11394" s="69" t="s">
        <v>9642</v>
      </c>
      <c r="C11394" s="44">
        <v>2159.1</v>
      </c>
      <c r="D11394" s="44" t="s">
        <v>1531</v>
      </c>
      <c r="E11394" s="51" t="s">
        <v>16761</v>
      </c>
      <c r="F11394" s="45" t="s">
        <v>1532</v>
      </c>
      <c r="G11394" s="39" t="s">
        <v>1533</v>
      </c>
    </row>
    <row r="11395" spans="2:7" x14ac:dyDescent="0.25">
      <c r="B11395" s="69" t="s">
        <v>1003</v>
      </c>
      <c r="C11395" s="44">
        <v>2159.1</v>
      </c>
      <c r="D11395" s="44" t="s">
        <v>1531</v>
      </c>
      <c r="E11395" s="51" t="s">
        <v>16761</v>
      </c>
      <c r="F11395" s="45" t="s">
        <v>1532</v>
      </c>
      <c r="G11395" s="39" t="s">
        <v>1533</v>
      </c>
    </row>
    <row r="11396" spans="2:7" x14ac:dyDescent="0.25">
      <c r="B11396" s="69" t="s">
        <v>2282</v>
      </c>
      <c r="C11396" s="44">
        <v>2159.1</v>
      </c>
      <c r="D11396" s="44" t="s">
        <v>1531</v>
      </c>
      <c r="E11396" s="51" t="s">
        <v>16761</v>
      </c>
      <c r="F11396" s="45" t="s">
        <v>1532</v>
      </c>
      <c r="G11396" s="39" t="s">
        <v>1533</v>
      </c>
    </row>
    <row r="11397" spans="2:7" x14ac:dyDescent="0.25">
      <c r="B11397" s="69" t="s">
        <v>20479</v>
      </c>
      <c r="C11397" s="44">
        <v>2161</v>
      </c>
      <c r="D11397" s="44">
        <v>2161</v>
      </c>
      <c r="E11397" s="193" t="s">
        <v>13630</v>
      </c>
      <c r="F11397" s="45" t="s">
        <v>1534</v>
      </c>
      <c r="G11397" s="39" t="s">
        <v>1535</v>
      </c>
    </row>
    <row r="11398" spans="2:7" x14ac:dyDescent="0.25">
      <c r="B11398" s="69" t="s">
        <v>9644</v>
      </c>
      <c r="C11398" s="44">
        <v>2161</v>
      </c>
      <c r="D11398" s="44">
        <v>2161</v>
      </c>
      <c r="E11398" s="193" t="s">
        <v>13630</v>
      </c>
      <c r="F11398" s="45" t="s">
        <v>1534</v>
      </c>
      <c r="G11398" s="39" t="s">
        <v>1535</v>
      </c>
    </row>
    <row r="11399" spans="2:7" x14ac:dyDescent="0.25">
      <c r="B11399" s="69" t="s">
        <v>7918</v>
      </c>
      <c r="C11399" s="44">
        <v>2161</v>
      </c>
      <c r="D11399" s="44">
        <v>2161</v>
      </c>
      <c r="E11399" s="193" t="s">
        <v>13630</v>
      </c>
      <c r="F11399" s="45" t="s">
        <v>1534</v>
      </c>
      <c r="G11399" s="39" t="s">
        <v>1535</v>
      </c>
    </row>
    <row r="11400" spans="2:7" x14ac:dyDescent="0.25">
      <c r="B11400" s="69" t="s">
        <v>10433</v>
      </c>
      <c r="C11400" s="44">
        <v>2161</v>
      </c>
      <c r="D11400" s="44">
        <v>2161</v>
      </c>
      <c r="E11400" s="193" t="s">
        <v>13630</v>
      </c>
      <c r="F11400" s="45" t="s">
        <v>1534</v>
      </c>
      <c r="G11400" s="39" t="s">
        <v>1535</v>
      </c>
    </row>
    <row r="11401" spans="2:7" x14ac:dyDescent="0.25">
      <c r="B11401" s="69" t="s">
        <v>2301</v>
      </c>
      <c r="C11401" s="44">
        <v>2161</v>
      </c>
      <c r="D11401" s="44">
        <v>2161</v>
      </c>
      <c r="E11401" s="193" t="s">
        <v>13630</v>
      </c>
      <c r="F11401" s="45" t="s">
        <v>1534</v>
      </c>
      <c r="G11401" s="39" t="s">
        <v>1535</v>
      </c>
    </row>
    <row r="11402" spans="2:7" x14ac:dyDescent="0.25">
      <c r="B11402" s="69" t="s">
        <v>20472</v>
      </c>
      <c r="C11402" s="44">
        <v>2155</v>
      </c>
      <c r="D11402" s="44">
        <v>2155</v>
      </c>
      <c r="E11402" s="193" t="s">
        <v>13624</v>
      </c>
      <c r="F11402" s="45" t="s">
        <v>542</v>
      </c>
      <c r="G11402" s="39" t="s">
        <v>541</v>
      </c>
    </row>
    <row r="11403" spans="2:7" x14ac:dyDescent="0.25">
      <c r="B11403" s="69" t="s">
        <v>6833</v>
      </c>
      <c r="C11403" s="44">
        <v>2155</v>
      </c>
      <c r="D11403" s="44">
        <v>2155</v>
      </c>
      <c r="E11403" s="193" t="s">
        <v>13624</v>
      </c>
      <c r="F11403" s="45" t="s">
        <v>542</v>
      </c>
      <c r="G11403" s="39" t="s">
        <v>541</v>
      </c>
    </row>
    <row r="11404" spans="2:7" x14ac:dyDescent="0.25">
      <c r="B11404" s="69" t="s">
        <v>5576</v>
      </c>
      <c r="C11404" s="44">
        <v>2155</v>
      </c>
      <c r="D11404" s="44">
        <v>2155</v>
      </c>
      <c r="E11404" s="193" t="s">
        <v>13624</v>
      </c>
      <c r="F11404" s="45" t="s">
        <v>542</v>
      </c>
      <c r="G11404" s="39" t="s">
        <v>541</v>
      </c>
    </row>
    <row r="11405" spans="2:7" x14ac:dyDescent="0.25">
      <c r="B11405" s="69" t="s">
        <v>3204</v>
      </c>
      <c r="C11405" s="44">
        <v>2155</v>
      </c>
      <c r="D11405" s="44">
        <v>2155</v>
      </c>
      <c r="E11405" s="193" t="s">
        <v>13624</v>
      </c>
      <c r="F11405" s="45" t="s">
        <v>542</v>
      </c>
      <c r="G11405" s="39" t="s">
        <v>541</v>
      </c>
    </row>
    <row r="11406" spans="2:7" x14ac:dyDescent="0.25">
      <c r="B11406" s="69" t="s">
        <v>9638</v>
      </c>
      <c r="C11406" s="44">
        <v>2155</v>
      </c>
      <c r="D11406" s="44">
        <v>2155</v>
      </c>
      <c r="E11406" s="193" t="s">
        <v>13624</v>
      </c>
      <c r="F11406" s="45" t="s">
        <v>542</v>
      </c>
      <c r="G11406" s="39" t="s">
        <v>541</v>
      </c>
    </row>
    <row r="11407" spans="2:7" x14ac:dyDescent="0.25">
      <c r="B11407" s="69" t="s">
        <v>20481</v>
      </c>
      <c r="C11407" s="44">
        <v>2163</v>
      </c>
      <c r="D11407" s="44">
        <v>2163</v>
      </c>
      <c r="E11407" s="193" t="s">
        <v>13632</v>
      </c>
      <c r="F11407" s="45" t="s">
        <v>14077</v>
      </c>
      <c r="G11407" s="39" t="s">
        <v>530</v>
      </c>
    </row>
    <row r="11408" spans="2:7" x14ac:dyDescent="0.25">
      <c r="B11408" s="69" t="s">
        <v>6756</v>
      </c>
      <c r="C11408" s="44">
        <v>2163</v>
      </c>
      <c r="D11408" s="44">
        <v>2163</v>
      </c>
      <c r="E11408" s="193" t="s">
        <v>13632</v>
      </c>
      <c r="F11408" s="45" t="s">
        <v>14077</v>
      </c>
      <c r="G11408" s="39" t="s">
        <v>530</v>
      </c>
    </row>
    <row r="11409" spans="2:7" x14ac:dyDescent="0.25">
      <c r="B11409" s="69" t="s">
        <v>9891</v>
      </c>
      <c r="C11409" s="44">
        <v>2163</v>
      </c>
      <c r="D11409" s="44">
        <v>2163</v>
      </c>
      <c r="E11409" s="193" t="s">
        <v>13632</v>
      </c>
      <c r="F11409" s="45" t="s">
        <v>14077</v>
      </c>
      <c r="G11409" s="39" t="s">
        <v>530</v>
      </c>
    </row>
    <row r="11410" spans="2:7" x14ac:dyDescent="0.25">
      <c r="B11410" s="45" t="s">
        <v>14129</v>
      </c>
      <c r="C11410" s="44">
        <v>2163</v>
      </c>
      <c r="D11410" s="44">
        <v>2163</v>
      </c>
      <c r="E11410" s="193" t="s">
        <v>13632</v>
      </c>
      <c r="F11410" s="45" t="s">
        <v>14077</v>
      </c>
      <c r="G11410" s="39" t="s">
        <v>530</v>
      </c>
    </row>
    <row r="11411" spans="2:7" x14ac:dyDescent="0.25">
      <c r="B11411" s="45" t="s">
        <v>14077</v>
      </c>
      <c r="C11411" s="44">
        <v>2163</v>
      </c>
      <c r="D11411" s="44">
        <v>2163</v>
      </c>
      <c r="E11411" s="193" t="s">
        <v>13632</v>
      </c>
      <c r="F11411" s="45" t="s">
        <v>14077</v>
      </c>
      <c r="G11411" s="39" t="s">
        <v>530</v>
      </c>
    </row>
    <row r="11412" spans="2:7" x14ac:dyDescent="0.25">
      <c r="B11412" s="69" t="s">
        <v>11034</v>
      </c>
      <c r="C11412" s="44">
        <v>2163</v>
      </c>
      <c r="D11412" s="44">
        <v>2163</v>
      </c>
      <c r="E11412" s="193" t="s">
        <v>13632</v>
      </c>
      <c r="F11412" s="45" t="s">
        <v>14077</v>
      </c>
      <c r="G11412" s="39" t="s">
        <v>530</v>
      </c>
    </row>
    <row r="11413" spans="2:7" x14ac:dyDescent="0.25">
      <c r="B11413" s="69" t="s">
        <v>9646</v>
      </c>
      <c r="C11413" s="44">
        <v>2163</v>
      </c>
      <c r="D11413" s="44">
        <v>2163</v>
      </c>
      <c r="E11413" s="193" t="s">
        <v>13632</v>
      </c>
      <c r="F11413" s="45" t="s">
        <v>14077</v>
      </c>
      <c r="G11413" s="39" t="s">
        <v>530</v>
      </c>
    </row>
    <row r="11414" spans="2:7" x14ac:dyDescent="0.25">
      <c r="B11414" s="69" t="s">
        <v>20480</v>
      </c>
      <c r="C11414" s="44">
        <v>2162</v>
      </c>
      <c r="D11414" s="44">
        <v>2162</v>
      </c>
      <c r="E11414" s="193" t="s">
        <v>13631</v>
      </c>
      <c r="F11414" s="45" t="s">
        <v>1536</v>
      </c>
      <c r="G11414" s="39" t="s">
        <v>1537</v>
      </c>
    </row>
    <row r="11415" spans="2:7" x14ac:dyDescent="0.25">
      <c r="B11415" s="69" t="s">
        <v>10145</v>
      </c>
      <c r="C11415" s="44">
        <v>2162</v>
      </c>
      <c r="D11415" s="44">
        <v>2162</v>
      </c>
      <c r="E11415" s="193" t="s">
        <v>13631</v>
      </c>
      <c r="F11415" s="45" t="s">
        <v>1536</v>
      </c>
      <c r="G11415" s="39" t="s">
        <v>1537</v>
      </c>
    </row>
    <row r="11416" spans="2:7" x14ac:dyDescent="0.25">
      <c r="B11416" s="69" t="s">
        <v>10596</v>
      </c>
      <c r="C11416" s="44">
        <v>2162</v>
      </c>
      <c r="D11416" s="44">
        <v>2162</v>
      </c>
      <c r="E11416" s="193" t="s">
        <v>13631</v>
      </c>
      <c r="F11416" s="45" t="s">
        <v>1536</v>
      </c>
      <c r="G11416" s="39" t="s">
        <v>1537</v>
      </c>
    </row>
    <row r="11417" spans="2:7" x14ac:dyDescent="0.25">
      <c r="B11417" s="69" t="s">
        <v>9645</v>
      </c>
      <c r="C11417" s="44">
        <v>2162</v>
      </c>
      <c r="D11417" s="44">
        <v>2162</v>
      </c>
      <c r="E11417" s="193" t="s">
        <v>13631</v>
      </c>
      <c r="F11417" s="45" t="s">
        <v>1536</v>
      </c>
      <c r="G11417" s="39" t="s">
        <v>1537</v>
      </c>
    </row>
    <row r="11418" spans="2:7" x14ac:dyDescent="0.25">
      <c r="B11418" s="69" t="s">
        <v>11033</v>
      </c>
      <c r="C11418" s="44">
        <v>2162</v>
      </c>
      <c r="D11418" s="44">
        <v>2162</v>
      </c>
      <c r="E11418" s="193" t="s">
        <v>13631</v>
      </c>
      <c r="F11418" s="45" t="s">
        <v>1536</v>
      </c>
      <c r="G11418" s="39" t="s">
        <v>1537</v>
      </c>
    </row>
    <row r="11419" spans="2:7" x14ac:dyDescent="0.25">
      <c r="B11419" s="69" t="s">
        <v>20464</v>
      </c>
      <c r="C11419" s="44">
        <v>2147</v>
      </c>
      <c r="D11419" s="44">
        <v>2147</v>
      </c>
      <c r="E11419" s="193" t="s">
        <v>13616</v>
      </c>
      <c r="F11419" s="45" t="s">
        <v>553</v>
      </c>
      <c r="G11419" s="39" t="s">
        <v>552</v>
      </c>
    </row>
    <row r="11420" spans="2:7" x14ac:dyDescent="0.25">
      <c r="B11420" s="69" t="s">
        <v>3077</v>
      </c>
      <c r="C11420" s="44">
        <v>2147</v>
      </c>
      <c r="D11420" s="44">
        <v>2147</v>
      </c>
      <c r="E11420" s="193" t="s">
        <v>13616</v>
      </c>
      <c r="F11420" s="45" t="s">
        <v>553</v>
      </c>
      <c r="G11420" s="39" t="s">
        <v>552</v>
      </c>
    </row>
    <row r="11421" spans="2:7" x14ac:dyDescent="0.25">
      <c r="B11421" s="69" t="s">
        <v>3196</v>
      </c>
      <c r="C11421" s="44">
        <v>2147</v>
      </c>
      <c r="D11421" s="44">
        <v>2147</v>
      </c>
      <c r="E11421" s="193" t="s">
        <v>13616</v>
      </c>
      <c r="F11421" s="45" t="s">
        <v>553</v>
      </c>
      <c r="G11421" s="39" t="s">
        <v>552</v>
      </c>
    </row>
    <row r="11422" spans="2:7" x14ac:dyDescent="0.25">
      <c r="B11422" s="69" t="s">
        <v>3078</v>
      </c>
      <c r="C11422" s="44">
        <v>2147</v>
      </c>
      <c r="D11422" s="44">
        <v>2147</v>
      </c>
      <c r="E11422" s="193" t="s">
        <v>13616</v>
      </c>
      <c r="F11422" s="45" t="s">
        <v>553</v>
      </c>
      <c r="G11422" s="39" t="s">
        <v>552</v>
      </c>
    </row>
    <row r="11423" spans="2:7" x14ac:dyDescent="0.25">
      <c r="B11423" s="69" t="s">
        <v>9631</v>
      </c>
      <c r="C11423" s="44">
        <v>2147</v>
      </c>
      <c r="D11423" s="44">
        <v>2147</v>
      </c>
      <c r="E11423" s="193" t="s">
        <v>13616</v>
      </c>
      <c r="F11423" s="45" t="s">
        <v>553</v>
      </c>
      <c r="G11423" s="39" t="s">
        <v>552</v>
      </c>
    </row>
    <row r="11424" spans="2:7" x14ac:dyDescent="0.25">
      <c r="B11424" s="69" t="s">
        <v>10427</v>
      </c>
      <c r="C11424" s="44">
        <v>2147</v>
      </c>
      <c r="D11424" s="44">
        <v>2147</v>
      </c>
      <c r="E11424" s="193" t="s">
        <v>13616</v>
      </c>
      <c r="F11424" s="45" t="s">
        <v>553</v>
      </c>
      <c r="G11424" s="39" t="s">
        <v>552</v>
      </c>
    </row>
    <row r="11425" spans="2:7" x14ac:dyDescent="0.25">
      <c r="B11425" s="69" t="s">
        <v>7153</v>
      </c>
      <c r="C11425" s="44">
        <v>2147</v>
      </c>
      <c r="D11425" s="44">
        <v>2147</v>
      </c>
      <c r="E11425" s="193" t="s">
        <v>13616</v>
      </c>
      <c r="F11425" s="45" t="s">
        <v>553</v>
      </c>
      <c r="G11425" s="39" t="s">
        <v>552</v>
      </c>
    </row>
    <row r="11426" spans="2:7" x14ac:dyDescent="0.25">
      <c r="B11426" s="69" t="s">
        <v>20471</v>
      </c>
      <c r="C11426" s="44">
        <v>2154</v>
      </c>
      <c r="D11426" s="44">
        <v>2154</v>
      </c>
      <c r="E11426" s="193" t="s">
        <v>13623</v>
      </c>
      <c r="F11426" s="45" t="s">
        <v>544</v>
      </c>
      <c r="G11426" s="39" t="s">
        <v>543</v>
      </c>
    </row>
    <row r="11427" spans="2:7" x14ac:dyDescent="0.25">
      <c r="B11427" s="69" t="s">
        <v>6759</v>
      </c>
      <c r="C11427" s="44">
        <v>2154</v>
      </c>
      <c r="D11427" s="44">
        <v>2154</v>
      </c>
      <c r="E11427" s="193" t="s">
        <v>13623</v>
      </c>
      <c r="F11427" s="45" t="s">
        <v>544</v>
      </c>
      <c r="G11427" s="39" t="s">
        <v>543</v>
      </c>
    </row>
    <row r="11428" spans="2:7" x14ac:dyDescent="0.25">
      <c r="B11428" s="69" t="s">
        <v>9916</v>
      </c>
      <c r="C11428" s="44">
        <v>2154</v>
      </c>
      <c r="D11428" s="44">
        <v>2154</v>
      </c>
      <c r="E11428" s="193" t="s">
        <v>13623</v>
      </c>
      <c r="F11428" s="45" t="s">
        <v>544</v>
      </c>
      <c r="G11428" s="39" t="s">
        <v>543</v>
      </c>
    </row>
    <row r="11429" spans="2:7" x14ac:dyDescent="0.25">
      <c r="B11429" s="69" t="s">
        <v>9637</v>
      </c>
      <c r="C11429" s="44">
        <v>2154</v>
      </c>
      <c r="D11429" s="44">
        <v>2154</v>
      </c>
      <c r="E11429" s="193" t="s">
        <v>13623</v>
      </c>
      <c r="F11429" s="45" t="s">
        <v>544</v>
      </c>
      <c r="G11429" s="39" t="s">
        <v>543</v>
      </c>
    </row>
    <row r="11430" spans="2:7" x14ac:dyDescent="0.25">
      <c r="B11430" s="69" t="s">
        <v>3203</v>
      </c>
      <c r="C11430" s="44">
        <v>2154</v>
      </c>
      <c r="D11430" s="44">
        <v>2154</v>
      </c>
      <c r="E11430" s="193" t="s">
        <v>13623</v>
      </c>
      <c r="F11430" s="45" t="s">
        <v>544</v>
      </c>
      <c r="G11430" s="39" t="s">
        <v>543</v>
      </c>
    </row>
    <row r="11431" spans="2:7" x14ac:dyDescent="0.25">
      <c r="B11431" s="69" t="s">
        <v>20469</v>
      </c>
      <c r="C11431" s="44">
        <v>2152</v>
      </c>
      <c r="D11431" s="44">
        <v>2152</v>
      </c>
      <c r="E11431" s="193" t="s">
        <v>13621</v>
      </c>
      <c r="F11431" s="45" t="s">
        <v>14074</v>
      </c>
      <c r="G11431" s="39" t="s">
        <v>546</v>
      </c>
    </row>
    <row r="11432" spans="2:7" x14ac:dyDescent="0.25">
      <c r="B11432" s="69" t="s">
        <v>15004</v>
      </c>
      <c r="C11432" s="44">
        <v>2152</v>
      </c>
      <c r="D11432" s="44">
        <v>2152</v>
      </c>
      <c r="E11432" s="193" t="s">
        <v>13621</v>
      </c>
      <c r="F11432" s="45" t="s">
        <v>14074</v>
      </c>
      <c r="G11432" s="39" t="s">
        <v>546</v>
      </c>
    </row>
    <row r="11433" spans="2:7" x14ac:dyDescent="0.25">
      <c r="B11433" s="69" t="s">
        <v>3201</v>
      </c>
      <c r="C11433" s="44">
        <v>2152</v>
      </c>
      <c r="D11433" s="44">
        <v>2152</v>
      </c>
      <c r="E11433" s="193" t="s">
        <v>13621</v>
      </c>
      <c r="F11433" s="45" t="s">
        <v>14074</v>
      </c>
      <c r="G11433" s="39" t="s">
        <v>546</v>
      </c>
    </row>
    <row r="11434" spans="2:7" x14ac:dyDescent="0.25">
      <c r="B11434" s="45" t="s">
        <v>14074</v>
      </c>
      <c r="C11434" s="44">
        <v>2152</v>
      </c>
      <c r="D11434" s="44">
        <v>2152</v>
      </c>
      <c r="E11434" s="193" t="s">
        <v>13621</v>
      </c>
      <c r="F11434" s="45" t="s">
        <v>14074</v>
      </c>
      <c r="G11434" s="39" t="s">
        <v>546</v>
      </c>
    </row>
    <row r="11435" spans="2:7" x14ac:dyDescent="0.25">
      <c r="B11435" s="45" t="s">
        <v>14127</v>
      </c>
      <c r="C11435" s="44">
        <v>2152</v>
      </c>
      <c r="D11435" s="44">
        <v>2152</v>
      </c>
      <c r="E11435" s="193" t="s">
        <v>13621</v>
      </c>
      <c r="F11435" s="45" t="s">
        <v>14074</v>
      </c>
      <c r="G11435" s="39" t="s">
        <v>546</v>
      </c>
    </row>
    <row r="11436" spans="2:7" x14ac:dyDescent="0.25">
      <c r="B11436" s="69" t="s">
        <v>3758</v>
      </c>
      <c r="C11436" s="44">
        <v>2152</v>
      </c>
      <c r="D11436" s="44">
        <v>2152</v>
      </c>
      <c r="E11436" s="193" t="s">
        <v>13621</v>
      </c>
      <c r="F11436" s="45" t="s">
        <v>14074</v>
      </c>
      <c r="G11436" s="39" t="s">
        <v>546</v>
      </c>
    </row>
    <row r="11437" spans="2:7" x14ac:dyDescent="0.25">
      <c r="B11437" s="69" t="s">
        <v>10175</v>
      </c>
      <c r="C11437" s="44">
        <v>2152</v>
      </c>
      <c r="D11437" s="44">
        <v>2152</v>
      </c>
      <c r="E11437" s="193" t="s">
        <v>13621</v>
      </c>
      <c r="F11437" s="45" t="s">
        <v>14074</v>
      </c>
      <c r="G11437" s="39" t="s">
        <v>546</v>
      </c>
    </row>
    <row r="11438" spans="2:7" x14ac:dyDescent="0.25">
      <c r="B11438" s="69" t="s">
        <v>20484</v>
      </c>
      <c r="C11438" s="44">
        <v>2166</v>
      </c>
      <c r="D11438" s="44">
        <v>2166</v>
      </c>
      <c r="E11438" s="193" t="s">
        <v>13635</v>
      </c>
      <c r="F11438" s="45" t="s">
        <v>14078</v>
      </c>
      <c r="G11438" s="39" t="s">
        <v>525</v>
      </c>
    </row>
    <row r="11439" spans="2:7" x14ac:dyDescent="0.25">
      <c r="B11439" s="69" t="s">
        <v>6762</v>
      </c>
      <c r="C11439" s="44">
        <v>2166</v>
      </c>
      <c r="D11439" s="44">
        <v>2166</v>
      </c>
      <c r="E11439" s="193" t="s">
        <v>13635</v>
      </c>
      <c r="F11439" s="45" t="s">
        <v>14078</v>
      </c>
      <c r="G11439" s="39" t="s">
        <v>525</v>
      </c>
    </row>
    <row r="11440" spans="2:7" x14ac:dyDescent="0.25">
      <c r="B11440" s="69" t="s">
        <v>9920</v>
      </c>
      <c r="C11440" s="44">
        <v>2166</v>
      </c>
      <c r="D11440" s="44">
        <v>2166</v>
      </c>
      <c r="E11440" s="193" t="s">
        <v>13635</v>
      </c>
      <c r="F11440" s="45" t="s">
        <v>14078</v>
      </c>
      <c r="G11440" s="39" t="s">
        <v>525</v>
      </c>
    </row>
    <row r="11441" spans="2:7" x14ac:dyDescent="0.25">
      <c r="B11441" s="69" t="s">
        <v>11037</v>
      </c>
      <c r="C11441" s="44">
        <v>2166</v>
      </c>
      <c r="D11441" s="44">
        <v>2166</v>
      </c>
      <c r="E11441" s="193" t="s">
        <v>13635</v>
      </c>
      <c r="F11441" s="45" t="s">
        <v>14078</v>
      </c>
      <c r="G11441" s="39" t="s">
        <v>525</v>
      </c>
    </row>
    <row r="11442" spans="2:7" x14ac:dyDescent="0.25">
      <c r="B11442" s="69" t="s">
        <v>9649</v>
      </c>
      <c r="C11442" s="44">
        <v>2166</v>
      </c>
      <c r="D11442" s="44">
        <v>2166</v>
      </c>
      <c r="E11442" s="193" t="s">
        <v>13635</v>
      </c>
      <c r="F11442" s="45" t="s">
        <v>14078</v>
      </c>
      <c r="G11442" s="39" t="s">
        <v>525</v>
      </c>
    </row>
    <row r="11443" spans="2:7" x14ac:dyDescent="0.25">
      <c r="B11443" s="45" t="s">
        <v>14078</v>
      </c>
      <c r="C11443" s="44">
        <v>2166</v>
      </c>
      <c r="D11443" s="44">
        <v>2166</v>
      </c>
      <c r="E11443" s="193" t="s">
        <v>13635</v>
      </c>
      <c r="F11443" s="45" t="s">
        <v>14078</v>
      </c>
      <c r="G11443" s="39" t="s">
        <v>525</v>
      </c>
    </row>
    <row r="11444" spans="2:7" x14ac:dyDescent="0.25">
      <c r="B11444" s="45" t="s">
        <v>14130</v>
      </c>
      <c r="C11444" s="44">
        <v>2166</v>
      </c>
      <c r="D11444" s="44">
        <v>2166</v>
      </c>
      <c r="E11444" s="193" t="s">
        <v>13635</v>
      </c>
      <c r="F11444" s="45" t="s">
        <v>14078</v>
      </c>
      <c r="G11444" s="39" t="s">
        <v>525</v>
      </c>
    </row>
    <row r="11445" spans="2:7" x14ac:dyDescent="0.25">
      <c r="B11445" s="69" t="s">
        <v>20470</v>
      </c>
      <c r="C11445" s="44">
        <v>2153</v>
      </c>
      <c r="D11445" s="44">
        <v>2153</v>
      </c>
      <c r="E11445" s="193" t="s">
        <v>13622</v>
      </c>
      <c r="F11445" s="45" t="s">
        <v>14075</v>
      </c>
      <c r="G11445" s="39" t="s">
        <v>545</v>
      </c>
    </row>
    <row r="11446" spans="2:7" x14ac:dyDescent="0.25">
      <c r="B11446" s="69" t="s">
        <v>6903</v>
      </c>
      <c r="C11446" s="44">
        <v>2153</v>
      </c>
      <c r="D11446" s="44">
        <v>2153</v>
      </c>
      <c r="E11446" s="193" t="s">
        <v>13622</v>
      </c>
      <c r="F11446" s="45" t="s">
        <v>14075</v>
      </c>
      <c r="G11446" s="39" t="s">
        <v>545</v>
      </c>
    </row>
    <row r="11447" spans="2:7" x14ac:dyDescent="0.25">
      <c r="B11447" s="69" t="s">
        <v>11553</v>
      </c>
      <c r="C11447" s="44">
        <v>2153</v>
      </c>
      <c r="D11447" s="44">
        <v>2153</v>
      </c>
      <c r="E11447" s="193" t="s">
        <v>13622</v>
      </c>
      <c r="F11447" s="45" t="s">
        <v>14075</v>
      </c>
      <c r="G11447" s="39" t="s">
        <v>545</v>
      </c>
    </row>
    <row r="11448" spans="2:7" x14ac:dyDescent="0.25">
      <c r="B11448" s="70" t="s">
        <v>11554</v>
      </c>
      <c r="C11448" s="46">
        <v>2153</v>
      </c>
      <c r="D11448" s="71">
        <v>2153</v>
      </c>
      <c r="E11448" s="53" t="s">
        <v>13622</v>
      </c>
      <c r="F11448" s="211" t="s">
        <v>14075</v>
      </c>
      <c r="G11448" s="71" t="s">
        <v>545</v>
      </c>
    </row>
    <row r="11449" spans="2:7" x14ac:dyDescent="0.25">
      <c r="B11449" s="69" t="s">
        <v>5212</v>
      </c>
      <c r="C11449" s="44">
        <v>2153</v>
      </c>
      <c r="D11449" s="44">
        <v>2153</v>
      </c>
      <c r="E11449" s="193" t="s">
        <v>13622</v>
      </c>
      <c r="F11449" s="45" t="s">
        <v>14075</v>
      </c>
      <c r="G11449" s="39" t="s">
        <v>545</v>
      </c>
    </row>
    <row r="11450" spans="2:7" x14ac:dyDescent="0.25">
      <c r="B11450" s="69" t="s">
        <v>3202</v>
      </c>
      <c r="C11450" s="44">
        <v>2153</v>
      </c>
      <c r="D11450" s="44">
        <v>2153</v>
      </c>
      <c r="E11450" s="193" t="s">
        <v>13622</v>
      </c>
      <c r="F11450" s="45" t="s">
        <v>14075</v>
      </c>
      <c r="G11450" s="39" t="s">
        <v>545</v>
      </c>
    </row>
    <row r="11451" spans="2:7" x14ac:dyDescent="0.25">
      <c r="B11451" s="69" t="s">
        <v>11555</v>
      </c>
      <c r="C11451" s="44">
        <v>2153</v>
      </c>
      <c r="D11451" s="44">
        <v>2153</v>
      </c>
      <c r="E11451" s="193" t="s">
        <v>13622</v>
      </c>
      <c r="F11451" s="45" t="s">
        <v>14075</v>
      </c>
      <c r="G11451" s="39" t="s">
        <v>545</v>
      </c>
    </row>
    <row r="11452" spans="2:7" x14ac:dyDescent="0.25">
      <c r="B11452" s="70" t="s">
        <v>11556</v>
      </c>
      <c r="C11452" s="46">
        <v>2153</v>
      </c>
      <c r="D11452" s="71">
        <v>2153</v>
      </c>
      <c r="E11452" s="53" t="s">
        <v>13622</v>
      </c>
      <c r="F11452" s="211" t="s">
        <v>14075</v>
      </c>
      <c r="G11452" s="71" t="s">
        <v>545</v>
      </c>
    </row>
    <row r="11453" spans="2:7" x14ac:dyDescent="0.25">
      <c r="B11453" s="69" t="s">
        <v>9636</v>
      </c>
      <c r="C11453" s="44">
        <v>2153</v>
      </c>
      <c r="D11453" s="44">
        <v>2153</v>
      </c>
      <c r="E11453" s="193" t="s">
        <v>13622</v>
      </c>
      <c r="F11453" s="45" t="s">
        <v>14075</v>
      </c>
      <c r="G11453" s="39" t="s">
        <v>545</v>
      </c>
    </row>
    <row r="11454" spans="2:7" x14ac:dyDescent="0.25">
      <c r="B11454" s="69" t="s">
        <v>11557</v>
      </c>
      <c r="C11454" s="44">
        <v>2153</v>
      </c>
      <c r="D11454" s="44">
        <v>2153</v>
      </c>
      <c r="E11454" s="193" t="s">
        <v>13622</v>
      </c>
      <c r="F11454" s="45" t="s">
        <v>14075</v>
      </c>
      <c r="G11454" s="39" t="s">
        <v>545</v>
      </c>
    </row>
    <row r="11455" spans="2:7" x14ac:dyDescent="0.25">
      <c r="B11455" s="70" t="s">
        <v>11558</v>
      </c>
      <c r="C11455" s="46">
        <v>2153</v>
      </c>
      <c r="D11455" s="71">
        <v>2153</v>
      </c>
      <c r="E11455" s="53" t="s">
        <v>13622</v>
      </c>
      <c r="F11455" s="211" t="s">
        <v>14075</v>
      </c>
      <c r="G11455" s="71" t="s">
        <v>545</v>
      </c>
    </row>
    <row r="11456" spans="2:7" x14ac:dyDescent="0.25">
      <c r="B11456" s="45" t="s">
        <v>14075</v>
      </c>
      <c r="C11456" s="44">
        <v>2153</v>
      </c>
      <c r="D11456" s="44">
        <v>2153</v>
      </c>
      <c r="E11456" s="193" t="s">
        <v>13622</v>
      </c>
      <c r="F11456" s="45" t="s">
        <v>14075</v>
      </c>
      <c r="G11456" s="39" t="s">
        <v>545</v>
      </c>
    </row>
    <row r="11457" spans="2:7" x14ac:dyDescent="0.25">
      <c r="B11457" s="69" t="s">
        <v>14076</v>
      </c>
      <c r="C11457" s="44">
        <v>2153</v>
      </c>
      <c r="D11457" s="44">
        <v>2153</v>
      </c>
      <c r="E11457" s="193" t="s">
        <v>13622</v>
      </c>
      <c r="F11457" s="45" t="s">
        <v>14075</v>
      </c>
      <c r="G11457" s="39" t="s">
        <v>545</v>
      </c>
    </row>
    <row r="11458" spans="2:7" x14ac:dyDescent="0.25">
      <c r="B11458" s="70" t="s">
        <v>15510</v>
      </c>
      <c r="C11458" s="46">
        <v>2153</v>
      </c>
      <c r="D11458" s="71">
        <v>2153</v>
      </c>
      <c r="E11458" s="53" t="s">
        <v>13622</v>
      </c>
      <c r="F11458" s="211" t="s">
        <v>14075</v>
      </c>
      <c r="G11458" s="71" t="s">
        <v>545</v>
      </c>
    </row>
    <row r="11459" spans="2:7" x14ac:dyDescent="0.25">
      <c r="B11459" s="45" t="s">
        <v>14128</v>
      </c>
      <c r="C11459" s="44">
        <v>2153</v>
      </c>
      <c r="D11459" s="44">
        <v>2153</v>
      </c>
      <c r="E11459" s="193" t="s">
        <v>13622</v>
      </c>
      <c r="F11459" s="45" t="s">
        <v>14075</v>
      </c>
      <c r="G11459" s="39" t="s">
        <v>545</v>
      </c>
    </row>
    <row r="11460" spans="2:7" x14ac:dyDescent="0.25">
      <c r="B11460" s="70" t="s">
        <v>20487</v>
      </c>
      <c r="C11460" s="46">
        <v>2169</v>
      </c>
      <c r="D11460" s="71">
        <v>2169</v>
      </c>
      <c r="E11460" s="53" t="s">
        <v>13638</v>
      </c>
      <c r="F11460" s="211" t="s">
        <v>15344</v>
      </c>
      <c r="G11460" s="71" t="s">
        <v>522</v>
      </c>
    </row>
    <row r="11461" spans="2:7" x14ac:dyDescent="0.25">
      <c r="B11461" s="70" t="s">
        <v>3787</v>
      </c>
      <c r="C11461" s="46">
        <v>2169</v>
      </c>
      <c r="D11461" s="71">
        <v>2169</v>
      </c>
      <c r="E11461" s="53" t="s">
        <v>13638</v>
      </c>
      <c r="F11461" s="211" t="s">
        <v>15344</v>
      </c>
      <c r="G11461" s="71" t="s">
        <v>522</v>
      </c>
    </row>
    <row r="11462" spans="2:7" x14ac:dyDescent="0.25">
      <c r="B11462" s="70" t="s">
        <v>11560</v>
      </c>
      <c r="C11462" s="46">
        <v>2169</v>
      </c>
      <c r="D11462" s="71">
        <v>2169</v>
      </c>
      <c r="E11462" s="53" t="s">
        <v>13638</v>
      </c>
      <c r="F11462" s="211" t="s">
        <v>15344</v>
      </c>
      <c r="G11462" s="71" t="s">
        <v>522</v>
      </c>
    </row>
    <row r="11463" spans="2:7" x14ac:dyDescent="0.25">
      <c r="B11463" s="70" t="s">
        <v>10380</v>
      </c>
      <c r="C11463" s="46">
        <v>2169</v>
      </c>
      <c r="D11463" s="71">
        <v>2169</v>
      </c>
      <c r="E11463" s="53" t="s">
        <v>13638</v>
      </c>
      <c r="F11463" s="211" t="s">
        <v>15344</v>
      </c>
      <c r="G11463" s="71" t="s">
        <v>522</v>
      </c>
    </row>
    <row r="11464" spans="2:7" x14ac:dyDescent="0.25">
      <c r="B11464" s="70" t="s">
        <v>9811</v>
      </c>
      <c r="C11464" s="46">
        <v>2169</v>
      </c>
      <c r="D11464" s="71">
        <v>2169</v>
      </c>
      <c r="E11464" s="53" t="s">
        <v>13638</v>
      </c>
      <c r="F11464" s="211" t="s">
        <v>15344</v>
      </c>
      <c r="G11464" s="71" t="s">
        <v>522</v>
      </c>
    </row>
    <row r="11465" spans="2:7" x14ac:dyDescent="0.25">
      <c r="B11465" s="70" t="s">
        <v>15546</v>
      </c>
      <c r="C11465" s="46">
        <v>2169</v>
      </c>
      <c r="D11465" s="71">
        <v>2169</v>
      </c>
      <c r="E11465" s="53" t="s">
        <v>13638</v>
      </c>
      <c r="F11465" s="211" t="s">
        <v>15344</v>
      </c>
      <c r="G11465" s="71" t="s">
        <v>522</v>
      </c>
    </row>
    <row r="11466" spans="2:7" x14ac:dyDescent="0.25">
      <c r="B11466" s="70" t="s">
        <v>16801</v>
      </c>
      <c r="C11466" s="46">
        <v>2169</v>
      </c>
      <c r="D11466" s="71">
        <v>2169</v>
      </c>
      <c r="E11466" s="53" t="s">
        <v>13638</v>
      </c>
      <c r="F11466" s="211" t="s">
        <v>15344</v>
      </c>
      <c r="G11466" s="71" t="s">
        <v>522</v>
      </c>
    </row>
    <row r="11467" spans="2:7" x14ac:dyDescent="0.25">
      <c r="B11467" s="69" t="s">
        <v>15344</v>
      </c>
      <c r="C11467" s="44">
        <v>2169</v>
      </c>
      <c r="D11467" s="44">
        <v>2169</v>
      </c>
      <c r="E11467" s="193" t="s">
        <v>13638</v>
      </c>
      <c r="F11467" s="45" t="s">
        <v>15344</v>
      </c>
      <c r="G11467" s="39" t="s">
        <v>522</v>
      </c>
    </row>
    <row r="11468" spans="2:7" x14ac:dyDescent="0.25">
      <c r="B11468" s="69" t="s">
        <v>15509</v>
      </c>
      <c r="C11468" s="44">
        <v>2169</v>
      </c>
      <c r="D11468" s="44">
        <v>2169</v>
      </c>
      <c r="E11468" s="193" t="s">
        <v>13638</v>
      </c>
      <c r="F11468" s="45" t="s">
        <v>15344</v>
      </c>
      <c r="G11468" s="39" t="s">
        <v>522</v>
      </c>
    </row>
    <row r="11469" spans="2:7" x14ac:dyDescent="0.25">
      <c r="B11469" s="70" t="s">
        <v>11040</v>
      </c>
      <c r="C11469" s="46">
        <v>2169</v>
      </c>
      <c r="D11469" s="71">
        <v>2169</v>
      </c>
      <c r="E11469" s="53" t="s">
        <v>13638</v>
      </c>
      <c r="F11469" s="211" t="s">
        <v>15344</v>
      </c>
      <c r="G11469" s="71" t="s">
        <v>522</v>
      </c>
    </row>
    <row r="11470" spans="2:7" x14ac:dyDescent="0.25">
      <c r="B11470" s="70" t="s">
        <v>11561</v>
      </c>
      <c r="C11470" s="46">
        <v>2169</v>
      </c>
      <c r="D11470" s="71">
        <v>2169</v>
      </c>
      <c r="E11470" s="53" t="s">
        <v>13638</v>
      </c>
      <c r="F11470" s="211" t="s">
        <v>15344</v>
      </c>
      <c r="G11470" s="71" t="s">
        <v>522</v>
      </c>
    </row>
    <row r="11471" spans="2:7" x14ac:dyDescent="0.25">
      <c r="B11471" s="70" t="s">
        <v>9652</v>
      </c>
      <c r="C11471" s="46">
        <v>2169</v>
      </c>
      <c r="D11471" s="71">
        <v>2169</v>
      </c>
      <c r="E11471" s="53" t="s">
        <v>13638</v>
      </c>
      <c r="F11471" s="211" t="s">
        <v>15344</v>
      </c>
      <c r="G11471" s="71" t="s">
        <v>522</v>
      </c>
    </row>
    <row r="11472" spans="2:7" x14ac:dyDescent="0.25">
      <c r="B11472" s="70" t="s">
        <v>11562</v>
      </c>
      <c r="C11472" s="46">
        <v>2169</v>
      </c>
      <c r="D11472" s="71">
        <v>2169</v>
      </c>
      <c r="E11472" s="53" t="s">
        <v>13638</v>
      </c>
      <c r="F11472" s="211" t="s">
        <v>15344</v>
      </c>
      <c r="G11472" s="71" t="s">
        <v>522</v>
      </c>
    </row>
    <row r="11473" spans="2:7" x14ac:dyDescent="0.25">
      <c r="B11473" s="69" t="s">
        <v>20482</v>
      </c>
      <c r="C11473" s="44">
        <v>2164</v>
      </c>
      <c r="D11473" s="44">
        <v>2164</v>
      </c>
      <c r="E11473" s="193" t="s">
        <v>13633</v>
      </c>
      <c r="F11473" s="45" t="s">
        <v>529</v>
      </c>
      <c r="G11473" s="39" t="s">
        <v>528</v>
      </c>
    </row>
    <row r="11474" spans="2:7" x14ac:dyDescent="0.25">
      <c r="B11474" s="69" t="s">
        <v>3799</v>
      </c>
      <c r="C11474" s="44">
        <v>2164</v>
      </c>
      <c r="D11474" s="44">
        <v>2164</v>
      </c>
      <c r="E11474" s="193" t="s">
        <v>13633</v>
      </c>
      <c r="F11474" s="45" t="s">
        <v>529</v>
      </c>
      <c r="G11474" s="39" t="s">
        <v>528</v>
      </c>
    </row>
    <row r="11475" spans="2:7" x14ac:dyDescent="0.25">
      <c r="B11475" s="69" t="s">
        <v>7551</v>
      </c>
      <c r="C11475" s="44">
        <v>2164</v>
      </c>
      <c r="D11475" s="44">
        <v>2164</v>
      </c>
      <c r="E11475" s="193" t="s">
        <v>13633</v>
      </c>
      <c r="F11475" s="45" t="s">
        <v>529</v>
      </c>
      <c r="G11475" s="39" t="s">
        <v>528</v>
      </c>
    </row>
    <row r="11476" spans="2:7" x14ac:dyDescent="0.25">
      <c r="B11476" s="69" t="s">
        <v>9886</v>
      </c>
      <c r="C11476" s="44">
        <v>2164</v>
      </c>
      <c r="D11476" s="44">
        <v>2164</v>
      </c>
      <c r="E11476" s="193" t="s">
        <v>13633</v>
      </c>
      <c r="F11476" s="45" t="s">
        <v>529</v>
      </c>
      <c r="G11476" s="39" t="s">
        <v>528</v>
      </c>
    </row>
    <row r="11477" spans="2:7" x14ac:dyDescent="0.25">
      <c r="B11477" s="69" t="s">
        <v>9647</v>
      </c>
      <c r="C11477" s="44">
        <v>2164</v>
      </c>
      <c r="D11477" s="44">
        <v>2164</v>
      </c>
      <c r="E11477" s="193" t="s">
        <v>13633</v>
      </c>
      <c r="F11477" s="45" t="s">
        <v>529</v>
      </c>
      <c r="G11477" s="39" t="s">
        <v>528</v>
      </c>
    </row>
    <row r="11478" spans="2:7" x14ac:dyDescent="0.25">
      <c r="B11478" s="69" t="s">
        <v>11035</v>
      </c>
      <c r="C11478" s="44">
        <v>2164</v>
      </c>
      <c r="D11478" s="44">
        <v>2164</v>
      </c>
      <c r="E11478" s="193" t="s">
        <v>13633</v>
      </c>
      <c r="F11478" s="45" t="s">
        <v>529</v>
      </c>
      <c r="G11478" s="39" t="s">
        <v>528</v>
      </c>
    </row>
    <row r="11479" spans="2:7" x14ac:dyDescent="0.25">
      <c r="B11479" s="69" t="s">
        <v>20483</v>
      </c>
      <c r="C11479" s="44">
        <v>2165</v>
      </c>
      <c r="D11479" s="44">
        <v>2165</v>
      </c>
      <c r="E11479" s="193" t="s">
        <v>13634</v>
      </c>
      <c r="F11479" s="45" t="s">
        <v>527</v>
      </c>
      <c r="G11479" s="39" t="s">
        <v>526</v>
      </c>
    </row>
    <row r="11480" spans="2:7" x14ac:dyDescent="0.25">
      <c r="B11480" s="69" t="s">
        <v>11036</v>
      </c>
      <c r="C11480" s="44">
        <v>2165</v>
      </c>
      <c r="D11480" s="44">
        <v>2165</v>
      </c>
      <c r="E11480" s="193" t="s">
        <v>13634</v>
      </c>
      <c r="F11480" s="45" t="s">
        <v>527</v>
      </c>
      <c r="G11480" s="39" t="s">
        <v>526</v>
      </c>
    </row>
    <row r="11481" spans="2:7" x14ac:dyDescent="0.25">
      <c r="B11481" s="69" t="s">
        <v>9648</v>
      </c>
      <c r="C11481" s="44">
        <v>2165</v>
      </c>
      <c r="D11481" s="44">
        <v>2165</v>
      </c>
      <c r="E11481" s="193" t="s">
        <v>13634</v>
      </c>
      <c r="F11481" s="45" t="s">
        <v>527</v>
      </c>
      <c r="G11481" s="39" t="s">
        <v>526</v>
      </c>
    </row>
    <row r="11482" spans="2:7" x14ac:dyDescent="0.25">
      <c r="B11482" s="69" t="s">
        <v>5509</v>
      </c>
      <c r="C11482" s="44">
        <v>2165</v>
      </c>
      <c r="D11482" s="44">
        <v>2165</v>
      </c>
      <c r="E11482" s="193" t="s">
        <v>13634</v>
      </c>
      <c r="F11482" s="45" t="s">
        <v>527</v>
      </c>
      <c r="G11482" s="39" t="s">
        <v>526</v>
      </c>
    </row>
    <row r="11483" spans="2:7" x14ac:dyDescent="0.25">
      <c r="B11483" s="69" t="s">
        <v>985</v>
      </c>
      <c r="C11483" s="44">
        <v>2165</v>
      </c>
      <c r="D11483" s="44">
        <v>2165</v>
      </c>
      <c r="E11483" s="193" t="s">
        <v>13634</v>
      </c>
      <c r="F11483" s="45" t="s">
        <v>527</v>
      </c>
      <c r="G11483" s="39" t="s">
        <v>526</v>
      </c>
    </row>
    <row r="11484" spans="2:7" x14ac:dyDescent="0.25">
      <c r="B11484" s="69" t="s">
        <v>20491</v>
      </c>
      <c r="C11484" s="44">
        <v>2173</v>
      </c>
      <c r="D11484" s="44">
        <v>2173</v>
      </c>
      <c r="E11484" s="193" t="s">
        <v>13642</v>
      </c>
      <c r="F11484" s="45" t="s">
        <v>515</v>
      </c>
      <c r="G11484" s="39" t="s">
        <v>514</v>
      </c>
    </row>
    <row r="11485" spans="2:7" x14ac:dyDescent="0.25">
      <c r="B11485" s="69" t="s">
        <v>9656</v>
      </c>
      <c r="C11485" s="44">
        <v>2173</v>
      </c>
      <c r="D11485" s="44">
        <v>2173</v>
      </c>
      <c r="E11485" s="193" t="s">
        <v>13642</v>
      </c>
      <c r="F11485" s="45" t="s">
        <v>515</v>
      </c>
      <c r="G11485" s="39" t="s">
        <v>514</v>
      </c>
    </row>
    <row r="11486" spans="2:7" x14ac:dyDescent="0.25">
      <c r="B11486" s="69" t="s">
        <v>11044</v>
      </c>
      <c r="C11486" s="44">
        <v>2173</v>
      </c>
      <c r="D11486" s="44">
        <v>2173</v>
      </c>
      <c r="E11486" s="193" t="s">
        <v>13642</v>
      </c>
      <c r="F11486" s="45" t="s">
        <v>515</v>
      </c>
      <c r="G11486" s="39" t="s">
        <v>514</v>
      </c>
    </row>
    <row r="11487" spans="2:7" x14ac:dyDescent="0.25">
      <c r="B11487" s="69" t="s">
        <v>6806</v>
      </c>
      <c r="C11487" s="44">
        <v>2173</v>
      </c>
      <c r="D11487" s="44">
        <v>2173</v>
      </c>
      <c r="E11487" s="193" t="s">
        <v>13642</v>
      </c>
      <c r="F11487" s="45" t="s">
        <v>515</v>
      </c>
      <c r="G11487" s="39" t="s">
        <v>514</v>
      </c>
    </row>
    <row r="11488" spans="2:7" x14ac:dyDescent="0.25">
      <c r="B11488" s="69" t="s">
        <v>10221</v>
      </c>
      <c r="C11488" s="44">
        <v>2173</v>
      </c>
      <c r="D11488" s="44">
        <v>2173</v>
      </c>
      <c r="E11488" s="193" t="s">
        <v>13642</v>
      </c>
      <c r="F11488" s="45" t="s">
        <v>515</v>
      </c>
      <c r="G11488" s="39" t="s">
        <v>514</v>
      </c>
    </row>
    <row r="11489" spans="2:7" x14ac:dyDescent="0.25">
      <c r="B11489" s="69" t="s">
        <v>20488</v>
      </c>
      <c r="C11489" s="44">
        <v>2170</v>
      </c>
      <c r="D11489" s="44">
        <v>2170</v>
      </c>
      <c r="E11489" s="193" t="s">
        <v>13639</v>
      </c>
      <c r="F11489" s="45" t="s">
        <v>521</v>
      </c>
      <c r="G11489" s="39" t="s">
        <v>520</v>
      </c>
    </row>
    <row r="11490" spans="2:7" x14ac:dyDescent="0.25">
      <c r="B11490" s="69" t="s">
        <v>9653</v>
      </c>
      <c r="C11490" s="44">
        <v>2170</v>
      </c>
      <c r="D11490" s="44">
        <v>2170</v>
      </c>
      <c r="E11490" s="193" t="s">
        <v>13639</v>
      </c>
      <c r="F11490" s="45" t="s">
        <v>521</v>
      </c>
      <c r="G11490" s="39" t="s">
        <v>520</v>
      </c>
    </row>
    <row r="11491" spans="2:7" x14ac:dyDescent="0.25">
      <c r="B11491" s="69" t="s">
        <v>11041</v>
      </c>
      <c r="C11491" s="44">
        <v>2170</v>
      </c>
      <c r="D11491" s="44">
        <v>2170</v>
      </c>
      <c r="E11491" s="193" t="s">
        <v>13639</v>
      </c>
      <c r="F11491" s="45" t="s">
        <v>521</v>
      </c>
      <c r="G11491" s="39" t="s">
        <v>520</v>
      </c>
    </row>
    <row r="11492" spans="2:7" x14ac:dyDescent="0.25">
      <c r="B11492" s="69" t="s">
        <v>1047</v>
      </c>
      <c r="C11492" s="44">
        <v>2170</v>
      </c>
      <c r="D11492" s="44">
        <v>2170</v>
      </c>
      <c r="E11492" s="193" t="s">
        <v>13639</v>
      </c>
      <c r="F11492" s="45" t="s">
        <v>521</v>
      </c>
      <c r="G11492" s="39" t="s">
        <v>520</v>
      </c>
    </row>
    <row r="11493" spans="2:7" x14ac:dyDescent="0.25">
      <c r="B11493" s="69" t="s">
        <v>5969</v>
      </c>
      <c r="C11493" s="44">
        <v>2170</v>
      </c>
      <c r="D11493" s="44">
        <v>2170</v>
      </c>
      <c r="E11493" s="193" t="s">
        <v>13639</v>
      </c>
      <c r="F11493" s="45" t="s">
        <v>521</v>
      </c>
      <c r="G11493" s="39" t="s">
        <v>520</v>
      </c>
    </row>
    <row r="11494" spans="2:7" x14ac:dyDescent="0.25">
      <c r="B11494" s="69" t="s">
        <v>20489</v>
      </c>
      <c r="C11494" s="44">
        <v>2171</v>
      </c>
      <c r="D11494" s="44">
        <v>2171</v>
      </c>
      <c r="E11494" s="193" t="s">
        <v>13640</v>
      </c>
      <c r="F11494" s="45" t="s">
        <v>519</v>
      </c>
      <c r="G11494" s="39" t="s">
        <v>518</v>
      </c>
    </row>
    <row r="11495" spans="2:7" x14ac:dyDescent="0.25">
      <c r="B11495" s="69" t="s">
        <v>9654</v>
      </c>
      <c r="C11495" s="44">
        <v>2171</v>
      </c>
      <c r="D11495" s="44">
        <v>2171</v>
      </c>
      <c r="E11495" s="193" t="s">
        <v>13640</v>
      </c>
      <c r="F11495" s="45" t="s">
        <v>519</v>
      </c>
      <c r="G11495" s="39" t="s">
        <v>518</v>
      </c>
    </row>
    <row r="11496" spans="2:7" x14ac:dyDescent="0.25">
      <c r="B11496" s="69" t="s">
        <v>11042</v>
      </c>
      <c r="C11496" s="44">
        <v>2171</v>
      </c>
      <c r="D11496" s="44">
        <v>2171</v>
      </c>
      <c r="E11496" s="193" t="s">
        <v>13640</v>
      </c>
      <c r="F11496" s="45" t="s">
        <v>519</v>
      </c>
      <c r="G11496" s="39" t="s">
        <v>518</v>
      </c>
    </row>
    <row r="11497" spans="2:7" x14ac:dyDescent="0.25">
      <c r="B11497" s="69" t="s">
        <v>3554</v>
      </c>
      <c r="C11497" s="44">
        <v>2171</v>
      </c>
      <c r="D11497" s="44">
        <v>2171</v>
      </c>
      <c r="E11497" s="193" t="s">
        <v>13640</v>
      </c>
      <c r="F11497" s="45" t="s">
        <v>519</v>
      </c>
      <c r="G11497" s="39" t="s">
        <v>518</v>
      </c>
    </row>
    <row r="11498" spans="2:7" x14ac:dyDescent="0.25">
      <c r="B11498" s="69" t="s">
        <v>10378</v>
      </c>
      <c r="C11498" s="44">
        <v>2171</v>
      </c>
      <c r="D11498" s="44">
        <v>2171</v>
      </c>
      <c r="E11498" s="193" t="s">
        <v>13640</v>
      </c>
      <c r="F11498" s="45" t="s">
        <v>519</v>
      </c>
      <c r="G11498" s="39" t="s">
        <v>518</v>
      </c>
    </row>
    <row r="11499" spans="2:7" x14ac:dyDescent="0.25">
      <c r="B11499" s="69" t="s">
        <v>20490</v>
      </c>
      <c r="C11499" s="44">
        <v>2172</v>
      </c>
      <c r="D11499" s="44">
        <v>2172</v>
      </c>
      <c r="E11499" s="193" t="s">
        <v>13641</v>
      </c>
      <c r="F11499" s="45" t="s">
        <v>517</v>
      </c>
      <c r="G11499" s="39" t="s">
        <v>516</v>
      </c>
    </row>
    <row r="11500" spans="2:7" x14ac:dyDescent="0.25">
      <c r="B11500" s="69" t="s">
        <v>9655</v>
      </c>
      <c r="C11500" s="44">
        <v>2172</v>
      </c>
      <c r="D11500" s="44">
        <v>2172</v>
      </c>
      <c r="E11500" s="193" t="s">
        <v>13641</v>
      </c>
      <c r="F11500" s="45" t="s">
        <v>517</v>
      </c>
      <c r="G11500" s="39" t="s">
        <v>516</v>
      </c>
    </row>
    <row r="11501" spans="2:7" x14ac:dyDescent="0.25">
      <c r="B11501" s="69" t="s">
        <v>11043</v>
      </c>
      <c r="C11501" s="44">
        <v>2172</v>
      </c>
      <c r="D11501" s="44">
        <v>2172</v>
      </c>
      <c r="E11501" s="193" t="s">
        <v>13641</v>
      </c>
      <c r="F11501" s="45" t="s">
        <v>517</v>
      </c>
      <c r="G11501" s="39" t="s">
        <v>516</v>
      </c>
    </row>
    <row r="11502" spans="2:7" x14ac:dyDescent="0.25">
      <c r="B11502" s="69" t="s">
        <v>10180</v>
      </c>
      <c r="C11502" s="44">
        <v>2172</v>
      </c>
      <c r="D11502" s="44">
        <v>2172</v>
      </c>
      <c r="E11502" s="193" t="s">
        <v>13641</v>
      </c>
      <c r="F11502" s="45" t="s">
        <v>517</v>
      </c>
      <c r="G11502" s="39" t="s">
        <v>516</v>
      </c>
    </row>
    <row r="11503" spans="2:7" x14ac:dyDescent="0.25">
      <c r="B11503" s="69" t="s">
        <v>3763</v>
      </c>
      <c r="C11503" s="44">
        <v>2172</v>
      </c>
      <c r="D11503" s="44">
        <v>2172</v>
      </c>
      <c r="E11503" s="193" t="s">
        <v>13641</v>
      </c>
      <c r="F11503" s="45" t="s">
        <v>517</v>
      </c>
      <c r="G11503" s="39" t="s">
        <v>516</v>
      </c>
    </row>
    <row r="11504" spans="2:7" x14ac:dyDescent="0.25">
      <c r="B11504" s="69" t="s">
        <v>20492</v>
      </c>
      <c r="C11504" s="44">
        <v>2174</v>
      </c>
      <c r="D11504" s="44">
        <v>2174</v>
      </c>
      <c r="E11504" s="193" t="s">
        <v>13643</v>
      </c>
      <c r="F11504" s="45" t="s">
        <v>1540</v>
      </c>
      <c r="G11504" s="39" t="s">
        <v>1541</v>
      </c>
    </row>
    <row r="11505" spans="2:7" x14ac:dyDescent="0.25">
      <c r="B11505" s="69" t="s">
        <v>6793</v>
      </c>
      <c r="C11505" s="44">
        <v>2174</v>
      </c>
      <c r="D11505" s="44">
        <v>2174</v>
      </c>
      <c r="E11505" s="193" t="s">
        <v>13643</v>
      </c>
      <c r="F11505" s="45" t="s">
        <v>1540</v>
      </c>
      <c r="G11505" s="39" t="s">
        <v>1541</v>
      </c>
    </row>
    <row r="11506" spans="2:7" x14ac:dyDescent="0.25">
      <c r="B11506" s="69" t="s">
        <v>11563</v>
      </c>
      <c r="C11506" s="44">
        <v>2174</v>
      </c>
      <c r="D11506" s="44">
        <v>2174</v>
      </c>
      <c r="E11506" s="193" t="s">
        <v>13643</v>
      </c>
      <c r="F11506" s="45" t="s">
        <v>1540</v>
      </c>
      <c r="G11506" s="39" t="s">
        <v>1541</v>
      </c>
    </row>
    <row r="11507" spans="2:7" x14ac:dyDescent="0.25">
      <c r="B11507" s="69" t="s">
        <v>9657</v>
      </c>
      <c r="C11507" s="44">
        <v>2174</v>
      </c>
      <c r="D11507" s="44">
        <v>2174</v>
      </c>
      <c r="E11507" s="193" t="s">
        <v>13643</v>
      </c>
      <c r="F11507" s="45" t="s">
        <v>1540</v>
      </c>
      <c r="G11507" s="39" t="s">
        <v>1541</v>
      </c>
    </row>
    <row r="11508" spans="2:7" x14ac:dyDescent="0.25">
      <c r="B11508" s="69" t="s">
        <v>11564</v>
      </c>
      <c r="C11508" s="44">
        <v>2174</v>
      </c>
      <c r="D11508" s="44">
        <v>2174</v>
      </c>
      <c r="E11508" s="193" t="s">
        <v>13643</v>
      </c>
      <c r="F11508" s="45" t="s">
        <v>1540</v>
      </c>
      <c r="G11508" s="39" t="s">
        <v>1541</v>
      </c>
    </row>
    <row r="11509" spans="2:7" x14ac:dyDescent="0.25">
      <c r="B11509" s="69" t="s">
        <v>11045</v>
      </c>
      <c r="C11509" s="44">
        <v>2174</v>
      </c>
      <c r="D11509" s="44">
        <v>2174</v>
      </c>
      <c r="E11509" s="193" t="s">
        <v>13643</v>
      </c>
      <c r="F11509" s="45" t="s">
        <v>1540</v>
      </c>
      <c r="G11509" s="39" t="s">
        <v>1541</v>
      </c>
    </row>
    <row r="11510" spans="2:7" x14ac:dyDescent="0.25">
      <c r="B11510" s="69" t="s">
        <v>11565</v>
      </c>
      <c r="C11510" s="44">
        <v>2174</v>
      </c>
      <c r="D11510" s="44">
        <v>2174</v>
      </c>
      <c r="E11510" s="193" t="s">
        <v>13643</v>
      </c>
      <c r="F11510" s="45" t="s">
        <v>1540</v>
      </c>
      <c r="G11510" s="39" t="s">
        <v>1541</v>
      </c>
    </row>
    <row r="11511" spans="2:7" x14ac:dyDescent="0.25">
      <c r="B11511" s="69" t="s">
        <v>20485</v>
      </c>
      <c r="C11511" s="44">
        <v>2167</v>
      </c>
      <c r="D11511" s="44">
        <v>2167</v>
      </c>
      <c r="E11511" s="193" t="s">
        <v>13636</v>
      </c>
      <c r="F11511" s="45" t="s">
        <v>524</v>
      </c>
      <c r="G11511" s="39" t="s">
        <v>523</v>
      </c>
    </row>
    <row r="11512" spans="2:7" x14ac:dyDescent="0.25">
      <c r="B11512" s="69" t="s">
        <v>11038</v>
      </c>
      <c r="C11512" s="44">
        <v>2167</v>
      </c>
      <c r="D11512" s="44">
        <v>2167</v>
      </c>
      <c r="E11512" s="193" t="s">
        <v>13636</v>
      </c>
      <c r="F11512" s="45" t="s">
        <v>524</v>
      </c>
      <c r="G11512" s="39" t="s">
        <v>523</v>
      </c>
    </row>
    <row r="11513" spans="2:7" x14ac:dyDescent="0.25">
      <c r="B11513" s="69" t="s">
        <v>3111</v>
      </c>
      <c r="C11513" s="44">
        <v>2167</v>
      </c>
      <c r="D11513" s="44">
        <v>2167</v>
      </c>
      <c r="E11513" s="193" t="s">
        <v>13636</v>
      </c>
      <c r="F11513" s="45" t="s">
        <v>524</v>
      </c>
      <c r="G11513" s="39" t="s">
        <v>523</v>
      </c>
    </row>
    <row r="11514" spans="2:7" x14ac:dyDescent="0.25">
      <c r="B11514" s="69" t="s">
        <v>9650</v>
      </c>
      <c r="C11514" s="44">
        <v>2167</v>
      </c>
      <c r="D11514" s="44">
        <v>2167</v>
      </c>
      <c r="E11514" s="193" t="s">
        <v>13636</v>
      </c>
      <c r="F11514" s="45" t="s">
        <v>524</v>
      </c>
      <c r="G11514" s="39" t="s">
        <v>523</v>
      </c>
    </row>
    <row r="11515" spans="2:7" x14ac:dyDescent="0.25">
      <c r="B11515" s="69" t="s">
        <v>11559</v>
      </c>
      <c r="C11515" s="44">
        <v>2167</v>
      </c>
      <c r="D11515" s="44">
        <v>2167</v>
      </c>
      <c r="E11515" s="193" t="s">
        <v>13636</v>
      </c>
      <c r="F11515" s="45" t="s">
        <v>524</v>
      </c>
      <c r="G11515" s="39" t="s">
        <v>523</v>
      </c>
    </row>
    <row r="11516" spans="2:7" x14ac:dyDescent="0.25">
      <c r="B11516" s="69" t="s">
        <v>3109</v>
      </c>
      <c r="C11516" s="44">
        <v>2167</v>
      </c>
      <c r="D11516" s="44">
        <v>2167</v>
      </c>
      <c r="E11516" s="193" t="s">
        <v>13636</v>
      </c>
      <c r="F11516" s="45" t="s">
        <v>524</v>
      </c>
      <c r="G11516" s="39" t="s">
        <v>523</v>
      </c>
    </row>
    <row r="11517" spans="2:7" x14ac:dyDescent="0.25">
      <c r="B11517" s="69" t="s">
        <v>3110</v>
      </c>
      <c r="C11517" s="44">
        <v>2167</v>
      </c>
      <c r="D11517" s="44">
        <v>2167</v>
      </c>
      <c r="E11517" s="193" t="s">
        <v>13636</v>
      </c>
      <c r="F11517" s="45" t="s">
        <v>524</v>
      </c>
      <c r="G11517" s="39" t="s">
        <v>523</v>
      </c>
    </row>
    <row r="11518" spans="2:7" x14ac:dyDescent="0.25">
      <c r="B11518" s="69" t="s">
        <v>1030</v>
      </c>
      <c r="C11518" s="44">
        <v>2167</v>
      </c>
      <c r="D11518" s="44">
        <v>2167</v>
      </c>
      <c r="E11518" s="193" t="s">
        <v>13636</v>
      </c>
      <c r="F11518" s="45" t="s">
        <v>524</v>
      </c>
      <c r="G11518" s="39" t="s">
        <v>523</v>
      </c>
    </row>
    <row r="11519" spans="2:7" x14ac:dyDescent="0.25">
      <c r="B11519" s="69" t="s">
        <v>5931</v>
      </c>
      <c r="C11519" s="44">
        <v>2167</v>
      </c>
      <c r="D11519" s="44">
        <v>2167</v>
      </c>
      <c r="E11519" s="193" t="s">
        <v>13636</v>
      </c>
      <c r="F11519" s="45" t="s">
        <v>524</v>
      </c>
      <c r="G11519" s="39" t="s">
        <v>523</v>
      </c>
    </row>
    <row r="11520" spans="2:7" x14ac:dyDescent="0.25">
      <c r="B11520" s="69" t="s">
        <v>20486</v>
      </c>
      <c r="C11520" s="44">
        <v>2168</v>
      </c>
      <c r="D11520" s="44">
        <v>2168</v>
      </c>
      <c r="E11520" s="193" t="s">
        <v>13637</v>
      </c>
      <c r="F11520" s="45" t="s">
        <v>1538</v>
      </c>
      <c r="G11520" s="39" t="s">
        <v>1539</v>
      </c>
    </row>
    <row r="11521" spans="2:7" x14ac:dyDescent="0.25">
      <c r="B11521" s="69" t="s">
        <v>11039</v>
      </c>
      <c r="C11521" s="44">
        <v>2168</v>
      </c>
      <c r="D11521" s="44">
        <v>2168</v>
      </c>
      <c r="E11521" s="193" t="s">
        <v>13637</v>
      </c>
      <c r="F11521" s="45" t="s">
        <v>1538</v>
      </c>
      <c r="G11521" s="39" t="s">
        <v>1539</v>
      </c>
    </row>
    <row r="11522" spans="2:7" x14ac:dyDescent="0.25">
      <c r="B11522" s="69" t="s">
        <v>9651</v>
      </c>
      <c r="C11522" s="44">
        <v>2168</v>
      </c>
      <c r="D11522" s="44">
        <v>2168</v>
      </c>
      <c r="E11522" s="193" t="s">
        <v>13637</v>
      </c>
      <c r="F11522" s="45" t="s">
        <v>1538</v>
      </c>
      <c r="G11522" s="39" t="s">
        <v>1539</v>
      </c>
    </row>
    <row r="11523" spans="2:7" x14ac:dyDescent="0.25">
      <c r="B11523" s="69" t="s">
        <v>1049</v>
      </c>
      <c r="C11523" s="44">
        <v>2168</v>
      </c>
      <c r="D11523" s="44">
        <v>2168</v>
      </c>
      <c r="E11523" s="193" t="s">
        <v>13637</v>
      </c>
      <c r="F11523" s="45" t="s">
        <v>1538</v>
      </c>
      <c r="G11523" s="39" t="s">
        <v>1539</v>
      </c>
    </row>
    <row r="11524" spans="2:7" x14ac:dyDescent="0.25">
      <c r="B11524" s="69" t="s">
        <v>8114</v>
      </c>
      <c r="C11524" s="44">
        <v>2168</v>
      </c>
      <c r="D11524" s="44">
        <v>2168</v>
      </c>
      <c r="E11524" s="193" t="s">
        <v>13637</v>
      </c>
      <c r="F11524" s="45" t="s">
        <v>1538</v>
      </c>
      <c r="G11524" s="39" t="s">
        <v>1539</v>
      </c>
    </row>
    <row r="11525" spans="2:7" x14ac:dyDescent="0.25">
      <c r="B11525" s="69" t="s">
        <v>5974</v>
      </c>
      <c r="C11525" s="44">
        <v>2168</v>
      </c>
      <c r="D11525" s="44">
        <v>2168</v>
      </c>
      <c r="E11525" s="193" t="s">
        <v>13637</v>
      </c>
      <c r="F11525" s="45" t="s">
        <v>1538</v>
      </c>
      <c r="G11525" s="39" t="s">
        <v>1539</v>
      </c>
    </row>
    <row r="11526" spans="2:7" x14ac:dyDescent="0.25">
      <c r="B11526" s="69" t="s">
        <v>20510</v>
      </c>
      <c r="C11526" s="44">
        <v>2191</v>
      </c>
      <c r="D11526" s="44">
        <v>2191</v>
      </c>
      <c r="E11526" s="193" t="s">
        <v>13659</v>
      </c>
      <c r="F11526" s="45" t="s">
        <v>5776</v>
      </c>
      <c r="G11526" s="39" t="s">
        <v>5775</v>
      </c>
    </row>
    <row r="11527" spans="2:7" x14ac:dyDescent="0.25">
      <c r="B11527" s="69" t="s">
        <v>8234</v>
      </c>
      <c r="C11527" s="44">
        <v>2191</v>
      </c>
      <c r="D11527" s="44">
        <v>2191</v>
      </c>
      <c r="E11527" s="193" t="s">
        <v>13659</v>
      </c>
      <c r="F11527" s="45" t="s">
        <v>5776</v>
      </c>
      <c r="G11527" s="39" t="s">
        <v>5775</v>
      </c>
    </row>
    <row r="11528" spans="2:7" x14ac:dyDescent="0.25">
      <c r="B11528" s="69" t="s">
        <v>5587</v>
      </c>
      <c r="C11528" s="44">
        <v>2191</v>
      </c>
      <c r="D11528" s="44">
        <v>2191</v>
      </c>
      <c r="E11528" s="193" t="s">
        <v>13659</v>
      </c>
      <c r="F11528" s="45" t="s">
        <v>5776</v>
      </c>
      <c r="G11528" s="39" t="s">
        <v>5775</v>
      </c>
    </row>
    <row r="11529" spans="2:7" x14ac:dyDescent="0.25">
      <c r="B11529" s="69" t="s">
        <v>11062</v>
      </c>
      <c r="C11529" s="44">
        <v>2191</v>
      </c>
      <c r="D11529" s="44">
        <v>2191</v>
      </c>
      <c r="E11529" s="193" t="s">
        <v>13659</v>
      </c>
      <c r="F11529" s="45" t="s">
        <v>5776</v>
      </c>
      <c r="G11529" s="39" t="s">
        <v>5775</v>
      </c>
    </row>
    <row r="11530" spans="2:7" x14ac:dyDescent="0.25">
      <c r="B11530" s="69" t="s">
        <v>6436</v>
      </c>
      <c r="C11530" s="44">
        <v>2191</v>
      </c>
      <c r="D11530" s="44">
        <v>2191</v>
      </c>
      <c r="E11530" s="193" t="s">
        <v>13659</v>
      </c>
      <c r="F11530" s="45" t="s">
        <v>5776</v>
      </c>
      <c r="G11530" s="39" t="s">
        <v>5775</v>
      </c>
    </row>
    <row r="11531" spans="2:7" x14ac:dyDescent="0.25">
      <c r="B11531" s="69" t="s">
        <v>20515</v>
      </c>
      <c r="C11531" s="44">
        <v>2196</v>
      </c>
      <c r="D11531" s="44">
        <v>2196</v>
      </c>
      <c r="E11531" s="193" t="s">
        <v>13664</v>
      </c>
      <c r="F11531" s="45" t="s">
        <v>5766</v>
      </c>
      <c r="G11531" s="39" t="s">
        <v>5765</v>
      </c>
    </row>
    <row r="11532" spans="2:7" x14ac:dyDescent="0.25">
      <c r="B11532" s="69" t="s">
        <v>6441</v>
      </c>
      <c r="C11532" s="44">
        <v>2196</v>
      </c>
      <c r="D11532" s="44">
        <v>2196</v>
      </c>
      <c r="E11532" s="193" t="s">
        <v>13664</v>
      </c>
      <c r="F11532" s="45" t="s">
        <v>5766</v>
      </c>
      <c r="G11532" s="39" t="s">
        <v>5765</v>
      </c>
    </row>
    <row r="11533" spans="2:7" x14ac:dyDescent="0.25">
      <c r="B11533" s="69" t="s">
        <v>11067</v>
      </c>
      <c r="C11533" s="44">
        <v>2196</v>
      </c>
      <c r="D11533" s="44">
        <v>2196</v>
      </c>
      <c r="E11533" s="193" t="s">
        <v>13664</v>
      </c>
      <c r="F11533" s="45" t="s">
        <v>5766</v>
      </c>
      <c r="G11533" s="39" t="s">
        <v>5765</v>
      </c>
    </row>
    <row r="11534" spans="2:7" x14ac:dyDescent="0.25">
      <c r="B11534" s="69" t="s">
        <v>2313</v>
      </c>
      <c r="C11534" s="44">
        <v>2196</v>
      </c>
      <c r="D11534" s="44">
        <v>2196</v>
      </c>
      <c r="E11534" s="193" t="s">
        <v>13664</v>
      </c>
      <c r="F11534" s="45" t="s">
        <v>5766</v>
      </c>
      <c r="G11534" s="39" t="s">
        <v>5765</v>
      </c>
    </row>
    <row r="11535" spans="2:7" x14ac:dyDescent="0.25">
      <c r="B11535" s="69" t="s">
        <v>1021</v>
      </c>
      <c r="C11535" s="44">
        <v>2196</v>
      </c>
      <c r="D11535" s="44">
        <v>2196</v>
      </c>
      <c r="E11535" s="193" t="s">
        <v>13664</v>
      </c>
      <c r="F11535" s="45" t="s">
        <v>5766</v>
      </c>
      <c r="G11535" s="39" t="s">
        <v>5765</v>
      </c>
    </row>
    <row r="11536" spans="2:7" x14ac:dyDescent="0.25">
      <c r="B11536" s="69" t="s">
        <v>20511</v>
      </c>
      <c r="C11536" s="44">
        <v>2192</v>
      </c>
      <c r="D11536" s="44">
        <v>2192</v>
      </c>
      <c r="E11536" s="193" t="s">
        <v>13660</v>
      </c>
      <c r="F11536" s="45" t="s">
        <v>5774</v>
      </c>
      <c r="G11536" s="39" t="s">
        <v>18276</v>
      </c>
    </row>
    <row r="11537" spans="2:7" x14ac:dyDescent="0.25">
      <c r="B11537" s="69" t="s">
        <v>3806</v>
      </c>
      <c r="C11537" s="44">
        <v>2192</v>
      </c>
      <c r="D11537" s="44">
        <v>2192</v>
      </c>
      <c r="E11537" s="193" t="s">
        <v>13660</v>
      </c>
      <c r="F11537" s="45" t="s">
        <v>5774</v>
      </c>
      <c r="G11537" s="39" t="s">
        <v>18276</v>
      </c>
    </row>
    <row r="11538" spans="2:7" x14ac:dyDescent="0.25">
      <c r="B11538" s="69" t="s">
        <v>15053</v>
      </c>
      <c r="C11538" s="44">
        <v>2192</v>
      </c>
      <c r="D11538" s="44">
        <v>2192</v>
      </c>
      <c r="E11538" s="193" t="s">
        <v>13660</v>
      </c>
      <c r="F11538" s="45" t="s">
        <v>5774</v>
      </c>
      <c r="G11538" s="39" t="s">
        <v>18276</v>
      </c>
    </row>
    <row r="11539" spans="2:7" x14ac:dyDescent="0.25">
      <c r="B11539" s="69" t="s">
        <v>10798</v>
      </c>
      <c r="C11539" s="44">
        <v>2192</v>
      </c>
      <c r="D11539" s="44">
        <v>2192</v>
      </c>
      <c r="E11539" s="193" t="s">
        <v>13660</v>
      </c>
      <c r="F11539" s="45" t="s">
        <v>5774</v>
      </c>
      <c r="G11539" s="39" t="s">
        <v>18276</v>
      </c>
    </row>
    <row r="11540" spans="2:7" x14ac:dyDescent="0.25">
      <c r="B11540" s="69" t="s">
        <v>9900</v>
      </c>
      <c r="C11540" s="44">
        <v>2192</v>
      </c>
      <c r="D11540" s="44">
        <v>2192</v>
      </c>
      <c r="E11540" s="193" t="s">
        <v>13660</v>
      </c>
      <c r="F11540" s="45" t="s">
        <v>5774</v>
      </c>
      <c r="G11540" s="39" t="s">
        <v>18276</v>
      </c>
    </row>
    <row r="11541" spans="2:7" x14ac:dyDescent="0.25">
      <c r="B11541" s="69" t="s">
        <v>6437</v>
      </c>
      <c r="C11541" s="44">
        <v>2192</v>
      </c>
      <c r="D11541" s="44">
        <v>2192</v>
      </c>
      <c r="E11541" s="193" t="s">
        <v>13660</v>
      </c>
      <c r="F11541" s="45" t="s">
        <v>5774</v>
      </c>
      <c r="G11541" s="39" t="s">
        <v>18276</v>
      </c>
    </row>
    <row r="11542" spans="2:7" x14ac:dyDescent="0.25">
      <c r="B11542" s="69" t="s">
        <v>11063</v>
      </c>
      <c r="C11542" s="44">
        <v>2192</v>
      </c>
      <c r="D11542" s="44">
        <v>2192</v>
      </c>
      <c r="E11542" s="193" t="s">
        <v>13660</v>
      </c>
      <c r="F11542" s="45" t="s">
        <v>5774</v>
      </c>
      <c r="G11542" s="39" t="s">
        <v>18276</v>
      </c>
    </row>
    <row r="11543" spans="2:7" x14ac:dyDescent="0.25">
      <c r="B11543" s="69" t="s">
        <v>20518</v>
      </c>
      <c r="C11543" s="44">
        <v>2199</v>
      </c>
      <c r="D11543" s="44">
        <v>2199</v>
      </c>
      <c r="E11543" s="193" t="s">
        <v>13667</v>
      </c>
      <c r="F11543" s="45" t="s">
        <v>5760</v>
      </c>
      <c r="G11543" s="39" t="s">
        <v>5759</v>
      </c>
    </row>
    <row r="11544" spans="2:7" x14ac:dyDescent="0.25">
      <c r="B11544" s="69" t="s">
        <v>9969</v>
      </c>
      <c r="C11544" s="44">
        <v>2199</v>
      </c>
      <c r="D11544" s="44">
        <v>2199</v>
      </c>
      <c r="E11544" s="193" t="s">
        <v>13667</v>
      </c>
      <c r="F11544" s="45" t="s">
        <v>5760</v>
      </c>
      <c r="G11544" s="39" t="s">
        <v>5759</v>
      </c>
    </row>
    <row r="11545" spans="2:7" x14ac:dyDescent="0.25">
      <c r="B11545" s="69" t="s">
        <v>8193</v>
      </c>
      <c r="C11545" s="44">
        <v>2199</v>
      </c>
      <c r="D11545" s="44">
        <v>2199</v>
      </c>
      <c r="E11545" s="193" t="s">
        <v>13667</v>
      </c>
      <c r="F11545" s="45" t="s">
        <v>5760</v>
      </c>
      <c r="G11545" s="39" t="s">
        <v>5759</v>
      </c>
    </row>
    <row r="11546" spans="2:7" x14ac:dyDescent="0.25">
      <c r="B11546" s="69" t="s">
        <v>6444</v>
      </c>
      <c r="C11546" s="44">
        <v>2199</v>
      </c>
      <c r="D11546" s="44">
        <v>2199</v>
      </c>
      <c r="E11546" s="193" t="s">
        <v>13667</v>
      </c>
      <c r="F11546" s="45" t="s">
        <v>5760</v>
      </c>
      <c r="G11546" s="39" t="s">
        <v>5759</v>
      </c>
    </row>
    <row r="11547" spans="2:7" x14ac:dyDescent="0.25">
      <c r="B11547" s="69" t="s">
        <v>11070</v>
      </c>
      <c r="C11547" s="44">
        <v>2199</v>
      </c>
      <c r="D11547" s="44">
        <v>2199</v>
      </c>
      <c r="E11547" s="193" t="s">
        <v>13667</v>
      </c>
      <c r="F11547" s="45" t="s">
        <v>5760</v>
      </c>
      <c r="G11547" s="39" t="s">
        <v>5759</v>
      </c>
    </row>
    <row r="11548" spans="2:7" x14ac:dyDescent="0.25">
      <c r="B11548" s="69" t="s">
        <v>20519</v>
      </c>
      <c r="C11548" s="44">
        <v>2200</v>
      </c>
      <c r="D11548" s="44">
        <v>2200</v>
      </c>
      <c r="E11548" s="193" t="s">
        <v>13668</v>
      </c>
      <c r="F11548" s="42" t="s">
        <v>5758</v>
      </c>
      <c r="G11548" s="39" t="s">
        <v>5757</v>
      </c>
    </row>
    <row r="11549" spans="2:7" x14ac:dyDescent="0.25">
      <c r="B11549" s="69" t="s">
        <v>8103</v>
      </c>
      <c r="C11549" s="44">
        <v>2200</v>
      </c>
      <c r="D11549" s="44">
        <v>2200</v>
      </c>
      <c r="E11549" s="193" t="s">
        <v>13668</v>
      </c>
      <c r="F11549" s="42" t="s">
        <v>5758</v>
      </c>
      <c r="G11549" s="39" t="s">
        <v>5757</v>
      </c>
    </row>
    <row r="11550" spans="2:7" x14ac:dyDescent="0.25">
      <c r="B11550" s="69" t="s">
        <v>6583</v>
      </c>
      <c r="C11550" s="44">
        <v>2200</v>
      </c>
      <c r="D11550" s="44">
        <v>2200</v>
      </c>
      <c r="E11550" s="193" t="s">
        <v>13668</v>
      </c>
      <c r="F11550" s="42" t="s">
        <v>5758</v>
      </c>
      <c r="G11550" s="39" t="s">
        <v>5757</v>
      </c>
    </row>
    <row r="11551" spans="2:7" x14ac:dyDescent="0.25">
      <c r="B11551" s="69" t="s">
        <v>3559</v>
      </c>
      <c r="C11551" s="44">
        <v>2200</v>
      </c>
      <c r="D11551" s="44">
        <v>2200</v>
      </c>
      <c r="E11551" s="193" t="s">
        <v>13668</v>
      </c>
      <c r="F11551" s="42" t="s">
        <v>5758</v>
      </c>
      <c r="G11551" s="39" t="s">
        <v>5757</v>
      </c>
    </row>
    <row r="11552" spans="2:7" x14ac:dyDescent="0.25">
      <c r="B11552" s="69" t="s">
        <v>6445</v>
      </c>
      <c r="C11552" s="44">
        <v>2200</v>
      </c>
      <c r="D11552" s="44">
        <v>2200</v>
      </c>
      <c r="E11552" s="193" t="s">
        <v>13668</v>
      </c>
      <c r="F11552" s="42" t="s">
        <v>5758</v>
      </c>
      <c r="G11552" s="39" t="s">
        <v>5757</v>
      </c>
    </row>
    <row r="11553" spans="2:7" x14ac:dyDescent="0.25">
      <c r="B11553" s="69" t="s">
        <v>11071</v>
      </c>
      <c r="C11553" s="44">
        <v>2200</v>
      </c>
      <c r="D11553" s="44">
        <v>2200</v>
      </c>
      <c r="E11553" s="193" t="s">
        <v>13668</v>
      </c>
      <c r="F11553" s="42" t="s">
        <v>5758</v>
      </c>
      <c r="G11553" s="39" t="s">
        <v>5757</v>
      </c>
    </row>
    <row r="11554" spans="2:7" x14ac:dyDescent="0.25">
      <c r="B11554" s="69" t="s">
        <v>20517</v>
      </c>
      <c r="C11554" s="44">
        <v>2198</v>
      </c>
      <c r="D11554" s="44">
        <v>2198</v>
      </c>
      <c r="E11554" s="193" t="s">
        <v>13666</v>
      </c>
      <c r="F11554" s="45" t="s">
        <v>5762</v>
      </c>
      <c r="G11554" s="39" t="s">
        <v>5761</v>
      </c>
    </row>
    <row r="11555" spans="2:7" x14ac:dyDescent="0.25">
      <c r="B11555" s="69" t="s">
        <v>6443</v>
      </c>
      <c r="C11555" s="44">
        <v>2198</v>
      </c>
      <c r="D11555" s="44">
        <v>2198</v>
      </c>
      <c r="E11555" s="193" t="s">
        <v>13666</v>
      </c>
      <c r="F11555" s="45" t="s">
        <v>5762</v>
      </c>
      <c r="G11555" s="39" t="s">
        <v>5761</v>
      </c>
    </row>
    <row r="11556" spans="2:7" x14ac:dyDescent="0.25">
      <c r="B11556" s="69" t="s">
        <v>11569</v>
      </c>
      <c r="C11556" s="44">
        <v>2198</v>
      </c>
      <c r="D11556" s="44">
        <v>2198</v>
      </c>
      <c r="E11556" s="193" t="s">
        <v>13666</v>
      </c>
      <c r="F11556" s="45" t="s">
        <v>5762</v>
      </c>
      <c r="G11556" s="39" t="s">
        <v>5761</v>
      </c>
    </row>
    <row r="11557" spans="2:7" x14ac:dyDescent="0.25">
      <c r="B11557" s="69" t="s">
        <v>11069</v>
      </c>
      <c r="C11557" s="44">
        <v>2198</v>
      </c>
      <c r="D11557" s="44">
        <v>2198</v>
      </c>
      <c r="E11557" s="193" t="s">
        <v>13666</v>
      </c>
      <c r="F11557" s="45" t="s">
        <v>5762</v>
      </c>
      <c r="G11557" s="39" t="s">
        <v>5761</v>
      </c>
    </row>
    <row r="11558" spans="2:7" x14ac:dyDescent="0.25">
      <c r="B11558" s="69" t="s">
        <v>11570</v>
      </c>
      <c r="C11558" s="44">
        <v>2198</v>
      </c>
      <c r="D11558" s="44">
        <v>2198</v>
      </c>
      <c r="E11558" s="193" t="s">
        <v>13666</v>
      </c>
      <c r="F11558" s="45" t="s">
        <v>5762</v>
      </c>
      <c r="G11558" s="39" t="s">
        <v>5761</v>
      </c>
    </row>
    <row r="11559" spans="2:7" x14ac:dyDescent="0.25">
      <c r="B11559" s="69" t="s">
        <v>11571</v>
      </c>
      <c r="C11559" s="44">
        <v>2198</v>
      </c>
      <c r="D11559" s="44">
        <v>2198</v>
      </c>
      <c r="E11559" s="193" t="s">
        <v>13666</v>
      </c>
      <c r="F11559" s="45" t="s">
        <v>5762</v>
      </c>
      <c r="G11559" s="39" t="s">
        <v>5761</v>
      </c>
    </row>
    <row r="11560" spans="2:7" x14ac:dyDescent="0.25">
      <c r="B11560" s="69" t="s">
        <v>2264</v>
      </c>
      <c r="C11560" s="44">
        <v>2198</v>
      </c>
      <c r="D11560" s="44">
        <v>2198</v>
      </c>
      <c r="E11560" s="193" t="s">
        <v>13666</v>
      </c>
      <c r="F11560" s="45" t="s">
        <v>5762</v>
      </c>
      <c r="G11560" s="39" t="s">
        <v>5761</v>
      </c>
    </row>
    <row r="11561" spans="2:7" x14ac:dyDescent="0.25">
      <c r="B11561" s="69" t="s">
        <v>15071</v>
      </c>
      <c r="C11561" s="44">
        <v>2198</v>
      </c>
      <c r="D11561" s="44">
        <v>2198</v>
      </c>
      <c r="E11561" s="193" t="s">
        <v>13666</v>
      </c>
      <c r="F11561" s="45" t="s">
        <v>5762</v>
      </c>
      <c r="G11561" s="39" t="s">
        <v>5761</v>
      </c>
    </row>
    <row r="11562" spans="2:7" x14ac:dyDescent="0.25">
      <c r="B11562" s="69" t="s">
        <v>15007</v>
      </c>
      <c r="C11562" s="44">
        <v>2198</v>
      </c>
      <c r="D11562" s="44">
        <v>2198</v>
      </c>
      <c r="E11562" s="193" t="s">
        <v>13666</v>
      </c>
      <c r="F11562" s="45" t="s">
        <v>5762</v>
      </c>
      <c r="G11562" s="39" t="s">
        <v>5761</v>
      </c>
    </row>
    <row r="11563" spans="2:7" x14ac:dyDescent="0.25">
      <c r="B11563" s="69" t="s">
        <v>11572</v>
      </c>
      <c r="C11563" s="44">
        <v>2198</v>
      </c>
      <c r="D11563" s="44">
        <v>2198</v>
      </c>
      <c r="E11563" s="193" t="s">
        <v>13666</v>
      </c>
      <c r="F11563" s="45" t="s">
        <v>5762</v>
      </c>
      <c r="G11563" s="39" t="s">
        <v>5761</v>
      </c>
    </row>
    <row r="11564" spans="2:7" x14ac:dyDescent="0.25">
      <c r="B11564" s="69" t="s">
        <v>20516</v>
      </c>
      <c r="C11564" s="44">
        <v>2197</v>
      </c>
      <c r="D11564" s="44">
        <v>2197</v>
      </c>
      <c r="E11564" s="193" t="s">
        <v>13665</v>
      </c>
      <c r="F11564" s="45" t="s">
        <v>5764</v>
      </c>
      <c r="G11564" s="39" t="s">
        <v>5763</v>
      </c>
    </row>
    <row r="11565" spans="2:7" x14ac:dyDescent="0.25">
      <c r="B11565" s="69" t="s">
        <v>6442</v>
      </c>
      <c r="C11565" s="44">
        <v>2197</v>
      </c>
      <c r="D11565" s="44">
        <v>2197</v>
      </c>
      <c r="E11565" s="193" t="s">
        <v>13665</v>
      </c>
      <c r="F11565" s="45" t="s">
        <v>5764</v>
      </c>
      <c r="G11565" s="39" t="s">
        <v>5763</v>
      </c>
    </row>
    <row r="11566" spans="2:7" x14ac:dyDescent="0.25">
      <c r="B11566" s="69" t="s">
        <v>11068</v>
      </c>
      <c r="C11566" s="44">
        <v>2197</v>
      </c>
      <c r="D11566" s="44">
        <v>2197</v>
      </c>
      <c r="E11566" s="193" t="s">
        <v>13665</v>
      </c>
      <c r="F11566" s="45" t="s">
        <v>5764</v>
      </c>
      <c r="G11566" s="39" t="s">
        <v>5763</v>
      </c>
    </row>
    <row r="11567" spans="2:7" x14ac:dyDescent="0.25">
      <c r="B11567" s="69" t="s">
        <v>2271</v>
      </c>
      <c r="C11567" s="44">
        <v>2197</v>
      </c>
      <c r="D11567" s="44">
        <v>2197</v>
      </c>
      <c r="E11567" s="193" t="s">
        <v>13665</v>
      </c>
      <c r="F11567" s="45" t="s">
        <v>5764</v>
      </c>
      <c r="G11567" s="39" t="s">
        <v>5763</v>
      </c>
    </row>
    <row r="11568" spans="2:7" x14ac:dyDescent="0.25">
      <c r="B11568" s="69" t="s">
        <v>995</v>
      </c>
      <c r="C11568" s="44">
        <v>2197</v>
      </c>
      <c r="D11568" s="44">
        <v>2197</v>
      </c>
      <c r="E11568" s="193" t="s">
        <v>13665</v>
      </c>
      <c r="F11568" s="45" t="s">
        <v>5764</v>
      </c>
      <c r="G11568" s="39" t="s">
        <v>5763</v>
      </c>
    </row>
    <row r="11569" spans="2:7" x14ac:dyDescent="0.25">
      <c r="B11569" s="69" t="s">
        <v>20514</v>
      </c>
      <c r="C11569" s="44">
        <v>2195</v>
      </c>
      <c r="D11569" s="44">
        <v>2195</v>
      </c>
      <c r="E11569" s="193" t="s">
        <v>13663</v>
      </c>
      <c r="F11569" s="45" t="s">
        <v>5768</v>
      </c>
      <c r="G11569" s="39" t="s">
        <v>5767</v>
      </c>
    </row>
    <row r="11570" spans="2:7" x14ac:dyDescent="0.25">
      <c r="B11570" s="69" t="s">
        <v>6777</v>
      </c>
      <c r="C11570" s="44">
        <v>2195</v>
      </c>
      <c r="D11570" s="44">
        <v>2195</v>
      </c>
      <c r="E11570" s="193" t="s">
        <v>13663</v>
      </c>
      <c r="F11570" s="45" t="s">
        <v>5768</v>
      </c>
      <c r="G11570" s="39" t="s">
        <v>5767</v>
      </c>
    </row>
    <row r="11571" spans="2:7" x14ac:dyDescent="0.25">
      <c r="B11571" s="69" t="s">
        <v>5562</v>
      </c>
      <c r="C11571" s="44">
        <v>2195</v>
      </c>
      <c r="D11571" s="44">
        <v>2195</v>
      </c>
      <c r="E11571" s="193" t="s">
        <v>13663</v>
      </c>
      <c r="F11571" s="45" t="s">
        <v>5768</v>
      </c>
      <c r="G11571" s="39" t="s">
        <v>5767</v>
      </c>
    </row>
    <row r="11572" spans="2:7" x14ac:dyDescent="0.25">
      <c r="B11572" s="69" t="s">
        <v>11066</v>
      </c>
      <c r="C11572" s="44">
        <v>2195</v>
      </c>
      <c r="D11572" s="44">
        <v>2195</v>
      </c>
      <c r="E11572" s="193" t="s">
        <v>13663</v>
      </c>
      <c r="F11572" s="45" t="s">
        <v>5768</v>
      </c>
      <c r="G11572" s="39" t="s">
        <v>5767</v>
      </c>
    </row>
    <row r="11573" spans="2:7" x14ac:dyDescent="0.25">
      <c r="B11573" s="69" t="s">
        <v>6440</v>
      </c>
      <c r="C11573" s="44">
        <v>2195</v>
      </c>
      <c r="D11573" s="44">
        <v>2195</v>
      </c>
      <c r="E11573" s="193" t="s">
        <v>13663</v>
      </c>
      <c r="F11573" s="45" t="s">
        <v>5768</v>
      </c>
      <c r="G11573" s="39" t="s">
        <v>5767</v>
      </c>
    </row>
    <row r="11574" spans="2:7" x14ac:dyDescent="0.25">
      <c r="B11574" s="69" t="s">
        <v>20522</v>
      </c>
      <c r="C11574" s="44">
        <v>2203</v>
      </c>
      <c r="D11574" s="44">
        <v>2203</v>
      </c>
      <c r="E11574" s="193" t="s">
        <v>13671</v>
      </c>
      <c r="F11574" s="45" t="s">
        <v>5752</v>
      </c>
      <c r="G11574" s="39" t="s">
        <v>5751</v>
      </c>
    </row>
    <row r="11575" spans="2:7" x14ac:dyDescent="0.25">
      <c r="B11575" s="69" t="s">
        <v>11074</v>
      </c>
      <c r="C11575" s="44">
        <v>2203</v>
      </c>
      <c r="D11575" s="44">
        <v>2203</v>
      </c>
      <c r="E11575" s="193" t="s">
        <v>13671</v>
      </c>
      <c r="F11575" s="45" t="s">
        <v>5752</v>
      </c>
      <c r="G11575" s="39" t="s">
        <v>5751</v>
      </c>
    </row>
    <row r="11576" spans="2:7" x14ac:dyDescent="0.25">
      <c r="B11576" s="69" t="s">
        <v>6447</v>
      </c>
      <c r="C11576" s="44">
        <v>2203</v>
      </c>
      <c r="D11576" s="44">
        <v>2203</v>
      </c>
      <c r="E11576" s="193" t="s">
        <v>13671</v>
      </c>
      <c r="F11576" s="45" t="s">
        <v>5752</v>
      </c>
      <c r="G11576" s="39" t="s">
        <v>5751</v>
      </c>
    </row>
    <row r="11577" spans="2:7" x14ac:dyDescent="0.25">
      <c r="B11577" s="69" t="s">
        <v>6729</v>
      </c>
      <c r="C11577" s="44">
        <v>2203</v>
      </c>
      <c r="D11577" s="44">
        <v>2203</v>
      </c>
      <c r="E11577" s="193" t="s">
        <v>13671</v>
      </c>
      <c r="F11577" s="45" t="s">
        <v>5752</v>
      </c>
      <c r="G11577" s="39" t="s">
        <v>5751</v>
      </c>
    </row>
    <row r="11578" spans="2:7" x14ac:dyDescent="0.25">
      <c r="B11578" s="6" t="s">
        <v>5994</v>
      </c>
      <c r="C11578" s="5">
        <v>2203</v>
      </c>
      <c r="D11578" s="5">
        <v>2203</v>
      </c>
      <c r="E11578" s="306" t="s">
        <v>13671</v>
      </c>
      <c r="F11578" s="126" t="s">
        <v>5752</v>
      </c>
      <c r="G11578" s="4" t="s">
        <v>5751</v>
      </c>
    </row>
    <row r="11579" spans="2:7" x14ac:dyDescent="0.25">
      <c r="B11579" s="6" t="s">
        <v>3766</v>
      </c>
      <c r="C11579" s="5">
        <v>2203</v>
      </c>
      <c r="D11579" s="5">
        <v>2203</v>
      </c>
      <c r="E11579" s="306" t="s">
        <v>13671</v>
      </c>
      <c r="F11579" s="126" t="s">
        <v>5752</v>
      </c>
      <c r="G11579" s="4" t="s">
        <v>5751</v>
      </c>
    </row>
    <row r="11580" spans="2:7" x14ac:dyDescent="0.25">
      <c r="B11580" s="6" t="s">
        <v>20513</v>
      </c>
      <c r="C11580" s="5">
        <v>2194</v>
      </c>
      <c r="D11580" s="5">
        <v>2194</v>
      </c>
      <c r="E11580" s="306" t="s">
        <v>13662</v>
      </c>
      <c r="F11580" s="126" t="s">
        <v>5770</v>
      </c>
      <c r="G11580" s="4" t="s">
        <v>5769</v>
      </c>
    </row>
    <row r="11581" spans="2:7" x14ac:dyDescent="0.25">
      <c r="B11581" s="6" t="s">
        <v>6439</v>
      </c>
      <c r="C11581" s="5">
        <v>2194</v>
      </c>
      <c r="D11581" s="5">
        <v>2194</v>
      </c>
      <c r="E11581" s="306" t="s">
        <v>13662</v>
      </c>
      <c r="F11581" s="126" t="s">
        <v>5770</v>
      </c>
      <c r="G11581" s="4" t="s">
        <v>5769</v>
      </c>
    </row>
    <row r="11582" spans="2:7" x14ac:dyDescent="0.25">
      <c r="B11582" s="6" t="s">
        <v>11065</v>
      </c>
      <c r="C11582" s="5">
        <v>2194</v>
      </c>
      <c r="D11582" s="5">
        <v>2194</v>
      </c>
      <c r="E11582" s="306" t="s">
        <v>13662</v>
      </c>
      <c r="F11582" s="126" t="s">
        <v>5770</v>
      </c>
      <c r="G11582" s="4" t="s">
        <v>5769</v>
      </c>
    </row>
    <row r="11583" spans="2:7" x14ac:dyDescent="0.25">
      <c r="B11583" s="6" t="s">
        <v>6727</v>
      </c>
      <c r="C11583" s="5">
        <v>2194</v>
      </c>
      <c r="D11583" s="5">
        <v>2194</v>
      </c>
      <c r="E11583" s="306" t="s">
        <v>13662</v>
      </c>
      <c r="F11583" s="126" t="s">
        <v>5770</v>
      </c>
      <c r="G11583" s="4" t="s">
        <v>5769</v>
      </c>
    </row>
    <row r="11584" spans="2:7" x14ac:dyDescent="0.25">
      <c r="B11584" s="6" t="s">
        <v>5992</v>
      </c>
      <c r="C11584" s="5">
        <v>2194</v>
      </c>
      <c r="D11584" s="5">
        <v>2194</v>
      </c>
      <c r="E11584" s="306" t="s">
        <v>13662</v>
      </c>
      <c r="F11584" s="126" t="s">
        <v>5770</v>
      </c>
      <c r="G11584" s="4" t="s">
        <v>5769</v>
      </c>
    </row>
    <row r="11585" spans="2:7" x14ac:dyDescent="0.25">
      <c r="B11585" s="6" t="s">
        <v>3765</v>
      </c>
      <c r="C11585" s="5">
        <v>2194</v>
      </c>
      <c r="D11585" s="5">
        <v>2194</v>
      </c>
      <c r="E11585" s="306" t="s">
        <v>13662</v>
      </c>
      <c r="F11585" s="126" t="s">
        <v>5770</v>
      </c>
      <c r="G11585" s="4" t="s">
        <v>5769</v>
      </c>
    </row>
    <row r="11586" spans="2:7" x14ac:dyDescent="0.25">
      <c r="B11586" s="6" t="s">
        <v>20512</v>
      </c>
      <c r="C11586" s="5">
        <v>2193</v>
      </c>
      <c r="D11586" s="5">
        <v>2193</v>
      </c>
      <c r="E11586" s="306" t="s">
        <v>13661</v>
      </c>
      <c r="F11586" s="126" t="s">
        <v>5772</v>
      </c>
      <c r="G11586" s="4" t="s">
        <v>5771</v>
      </c>
    </row>
    <row r="11587" spans="2:7" x14ac:dyDescent="0.25">
      <c r="B11587" s="6" t="s">
        <v>6766</v>
      </c>
      <c r="C11587" s="5">
        <v>2193</v>
      </c>
      <c r="D11587" s="5">
        <v>2193</v>
      </c>
      <c r="E11587" s="306" t="s">
        <v>13661</v>
      </c>
      <c r="F11587" s="126" t="s">
        <v>5772</v>
      </c>
      <c r="G11587" s="4" t="s">
        <v>5771</v>
      </c>
    </row>
    <row r="11588" spans="2:7" x14ac:dyDescent="0.25">
      <c r="B11588" s="6" t="s">
        <v>6438</v>
      </c>
      <c r="C11588" s="5">
        <v>2193</v>
      </c>
      <c r="D11588" s="5">
        <v>2193</v>
      </c>
      <c r="E11588" s="306" t="s">
        <v>13661</v>
      </c>
      <c r="F11588" s="126" t="s">
        <v>5772</v>
      </c>
      <c r="G11588" s="4" t="s">
        <v>5771</v>
      </c>
    </row>
    <row r="11589" spans="2:7" x14ac:dyDescent="0.25">
      <c r="B11589" s="6" t="s">
        <v>11064</v>
      </c>
      <c r="C11589" s="5">
        <v>2193</v>
      </c>
      <c r="D11589" s="5">
        <v>2193</v>
      </c>
      <c r="E11589" s="306" t="s">
        <v>13661</v>
      </c>
      <c r="F11589" s="126" t="s">
        <v>5772</v>
      </c>
      <c r="G11589" s="4" t="s">
        <v>5771</v>
      </c>
    </row>
    <row r="11590" spans="2:7" x14ac:dyDescent="0.25">
      <c r="B11590" s="6" t="s">
        <v>20520</v>
      </c>
      <c r="C11590" s="5">
        <v>2201</v>
      </c>
      <c r="D11590" s="5">
        <v>2201</v>
      </c>
      <c r="E11590" s="306" t="s">
        <v>13669</v>
      </c>
      <c r="F11590" s="126" t="s">
        <v>5756</v>
      </c>
      <c r="G11590" s="4" t="s">
        <v>5755</v>
      </c>
    </row>
    <row r="11591" spans="2:7" x14ac:dyDescent="0.25">
      <c r="B11591" s="6" t="s">
        <v>6446</v>
      </c>
      <c r="C11591" s="5">
        <v>2201</v>
      </c>
      <c r="D11591" s="5">
        <v>2201</v>
      </c>
      <c r="E11591" s="306" t="s">
        <v>13669</v>
      </c>
      <c r="F11591" s="126" t="s">
        <v>5756</v>
      </c>
      <c r="G11591" s="4" t="s">
        <v>5755</v>
      </c>
    </row>
    <row r="11592" spans="2:7" x14ac:dyDescent="0.25">
      <c r="B11592" s="6" t="s">
        <v>11072</v>
      </c>
      <c r="C11592" s="5">
        <v>2201</v>
      </c>
      <c r="D11592" s="5">
        <v>2201</v>
      </c>
      <c r="E11592" s="306" t="s">
        <v>13669</v>
      </c>
      <c r="F11592" s="126" t="s">
        <v>5756</v>
      </c>
      <c r="G11592" s="4" t="s">
        <v>5755</v>
      </c>
    </row>
    <row r="11593" spans="2:7" x14ac:dyDescent="0.25">
      <c r="B11593" s="6" t="s">
        <v>7155</v>
      </c>
      <c r="C11593" s="5">
        <v>2201</v>
      </c>
      <c r="D11593" s="5">
        <v>2201</v>
      </c>
      <c r="E11593" s="306" t="s">
        <v>13669</v>
      </c>
      <c r="F11593" s="126" t="s">
        <v>5756</v>
      </c>
      <c r="G11593" s="4" t="s">
        <v>5755</v>
      </c>
    </row>
    <row r="11594" spans="2:7" x14ac:dyDescent="0.25">
      <c r="B11594" s="6" t="s">
        <v>3713</v>
      </c>
      <c r="C11594" s="5">
        <v>2201</v>
      </c>
      <c r="D11594" s="5">
        <v>2201</v>
      </c>
      <c r="E11594" s="306" t="s">
        <v>13669</v>
      </c>
      <c r="F11594" s="126" t="s">
        <v>5756</v>
      </c>
      <c r="G11594" s="4" t="s">
        <v>5755</v>
      </c>
    </row>
    <row r="11595" spans="2:7" x14ac:dyDescent="0.25">
      <c r="B11595" s="6" t="s">
        <v>20521</v>
      </c>
      <c r="C11595" s="5">
        <v>2202</v>
      </c>
      <c r="D11595" s="5">
        <v>2202</v>
      </c>
      <c r="E11595" s="306" t="s">
        <v>13670</v>
      </c>
      <c r="F11595" s="126" t="s">
        <v>5754</v>
      </c>
      <c r="G11595" s="4" t="s">
        <v>5753</v>
      </c>
    </row>
    <row r="11596" spans="2:7" x14ac:dyDescent="0.25">
      <c r="B11596" s="6" t="s">
        <v>7770</v>
      </c>
      <c r="C11596" s="5">
        <v>2202</v>
      </c>
      <c r="D11596" s="5">
        <v>2202</v>
      </c>
      <c r="E11596" s="306" t="s">
        <v>13670</v>
      </c>
      <c r="F11596" s="126" t="s">
        <v>5754</v>
      </c>
      <c r="G11596" s="4" t="s">
        <v>5753</v>
      </c>
    </row>
    <row r="11597" spans="2:7" x14ac:dyDescent="0.25">
      <c r="B11597" s="6" t="s">
        <v>9447</v>
      </c>
      <c r="C11597" s="5">
        <v>2202</v>
      </c>
      <c r="D11597" s="5">
        <v>2202</v>
      </c>
      <c r="E11597" s="306" t="s">
        <v>13670</v>
      </c>
      <c r="F11597" s="126" t="s">
        <v>5754</v>
      </c>
      <c r="G11597" s="4" t="s">
        <v>5753</v>
      </c>
    </row>
    <row r="11598" spans="2:7" x14ac:dyDescent="0.25">
      <c r="B11598" s="6" t="s">
        <v>11661</v>
      </c>
      <c r="C11598" s="5">
        <v>2202</v>
      </c>
      <c r="D11598" s="5">
        <v>2202</v>
      </c>
      <c r="E11598" s="306" t="s">
        <v>13670</v>
      </c>
      <c r="F11598" s="126" t="s">
        <v>5754</v>
      </c>
      <c r="G11598" s="4" t="s">
        <v>5753</v>
      </c>
    </row>
    <row r="11599" spans="2:7" x14ac:dyDescent="0.25">
      <c r="B11599" s="6" t="s">
        <v>7392</v>
      </c>
      <c r="C11599" s="5">
        <v>2202</v>
      </c>
      <c r="D11599" s="5">
        <v>2202</v>
      </c>
      <c r="E11599" s="306" t="s">
        <v>13670</v>
      </c>
      <c r="F11599" s="126" t="s">
        <v>5754</v>
      </c>
      <c r="G11599" s="4" t="s">
        <v>5753</v>
      </c>
    </row>
    <row r="11600" spans="2:7" x14ac:dyDescent="0.25">
      <c r="B11600" s="6" t="s">
        <v>11073</v>
      </c>
      <c r="C11600" s="5">
        <v>2202</v>
      </c>
      <c r="D11600" s="5">
        <v>2202</v>
      </c>
      <c r="E11600" s="306" t="s">
        <v>13670</v>
      </c>
      <c r="F11600" s="126" t="s">
        <v>5754</v>
      </c>
      <c r="G11600" s="4" t="s">
        <v>5753</v>
      </c>
    </row>
    <row r="11601" spans="2:7" x14ac:dyDescent="0.25">
      <c r="B11601" s="6" t="s">
        <v>20524</v>
      </c>
      <c r="C11601" s="5">
        <v>2205</v>
      </c>
      <c r="D11601" s="5">
        <v>2205</v>
      </c>
      <c r="E11601" s="306" t="s">
        <v>13673</v>
      </c>
      <c r="F11601" s="126" t="s">
        <v>14081</v>
      </c>
      <c r="G11601" s="4" t="s">
        <v>5750</v>
      </c>
    </row>
    <row r="11602" spans="2:7" x14ac:dyDescent="0.25">
      <c r="B11602" s="126" t="s">
        <v>14133</v>
      </c>
      <c r="C11602" s="5">
        <v>2205</v>
      </c>
      <c r="D11602" s="5">
        <v>2205</v>
      </c>
      <c r="E11602" s="306" t="s">
        <v>13673</v>
      </c>
      <c r="F11602" s="126" t="s">
        <v>14081</v>
      </c>
      <c r="G11602" s="4" t="s">
        <v>5750</v>
      </c>
    </row>
    <row r="11603" spans="2:7" x14ac:dyDescent="0.25">
      <c r="B11603" s="126" t="s">
        <v>14081</v>
      </c>
      <c r="C11603" s="5">
        <v>2205</v>
      </c>
      <c r="D11603" s="5">
        <v>2205</v>
      </c>
      <c r="E11603" s="306" t="s">
        <v>13673</v>
      </c>
      <c r="F11603" s="126" t="s">
        <v>14081</v>
      </c>
      <c r="G11603" s="4" t="s">
        <v>5750</v>
      </c>
    </row>
    <row r="11604" spans="2:7" x14ac:dyDescent="0.25">
      <c r="B11604" s="6" t="s">
        <v>15103</v>
      </c>
      <c r="C11604" s="5">
        <v>2205</v>
      </c>
      <c r="D11604" s="5">
        <v>2205</v>
      </c>
      <c r="E11604" s="306" t="s">
        <v>13673</v>
      </c>
      <c r="F11604" s="126" t="s">
        <v>14081</v>
      </c>
      <c r="G11604" s="4" t="s">
        <v>5750</v>
      </c>
    </row>
    <row r="11605" spans="2:7" x14ac:dyDescent="0.25">
      <c r="B11605" s="6" t="s">
        <v>11076</v>
      </c>
      <c r="C11605" s="5">
        <v>2205</v>
      </c>
      <c r="D11605" s="5">
        <v>2205</v>
      </c>
      <c r="E11605" s="306" t="s">
        <v>13673</v>
      </c>
      <c r="F11605" s="126" t="s">
        <v>14081</v>
      </c>
      <c r="G11605" s="4" t="s">
        <v>5750</v>
      </c>
    </row>
    <row r="11606" spans="2:7" x14ac:dyDescent="0.25">
      <c r="B11606" s="6" t="s">
        <v>6679</v>
      </c>
      <c r="C11606" s="5">
        <v>2205</v>
      </c>
      <c r="D11606" s="5">
        <v>2205</v>
      </c>
      <c r="E11606" s="306" t="s">
        <v>13673</v>
      </c>
      <c r="F11606" s="126" t="s">
        <v>14081</v>
      </c>
      <c r="G11606" s="4" t="s">
        <v>5750</v>
      </c>
    </row>
    <row r="11607" spans="2:7" x14ac:dyDescent="0.25">
      <c r="B11607" s="6" t="s">
        <v>7159</v>
      </c>
      <c r="C11607" s="5">
        <v>2205</v>
      </c>
      <c r="D11607" s="5">
        <v>2205</v>
      </c>
      <c r="E11607" s="306" t="s">
        <v>13673</v>
      </c>
      <c r="F11607" s="126" t="s">
        <v>14081</v>
      </c>
      <c r="G11607" s="4" t="s">
        <v>5750</v>
      </c>
    </row>
    <row r="11608" spans="2:7" x14ac:dyDescent="0.25">
      <c r="B11608" s="6" t="s">
        <v>10736</v>
      </c>
      <c r="C11608" s="5">
        <v>2205</v>
      </c>
      <c r="D11608" s="5">
        <v>2205</v>
      </c>
      <c r="E11608" s="306" t="s">
        <v>13673</v>
      </c>
      <c r="F11608" s="126" t="s">
        <v>14081</v>
      </c>
      <c r="G11608" s="4" t="s">
        <v>5750</v>
      </c>
    </row>
    <row r="11609" spans="2:7" x14ac:dyDescent="0.25">
      <c r="B11609" s="6" t="s">
        <v>20523</v>
      </c>
      <c r="C11609" s="5">
        <v>2204</v>
      </c>
      <c r="D11609" s="5">
        <v>2204</v>
      </c>
      <c r="E11609" s="306" t="s">
        <v>13672</v>
      </c>
      <c r="F11609" s="126" t="s">
        <v>14080</v>
      </c>
      <c r="G11609" s="4" t="s">
        <v>3011</v>
      </c>
    </row>
    <row r="11610" spans="2:7" x14ac:dyDescent="0.25">
      <c r="B11610" s="126" t="s">
        <v>14132</v>
      </c>
      <c r="C11610" s="5">
        <v>2204</v>
      </c>
      <c r="D11610" s="5">
        <v>2204</v>
      </c>
      <c r="E11610" s="306" t="s">
        <v>13672</v>
      </c>
      <c r="F11610" s="126" t="s">
        <v>14080</v>
      </c>
      <c r="G11610" s="4" t="s">
        <v>3011</v>
      </c>
    </row>
    <row r="11611" spans="2:7" x14ac:dyDescent="0.25">
      <c r="B11611" s="126" t="s">
        <v>14080</v>
      </c>
      <c r="C11611" s="5">
        <v>2204</v>
      </c>
      <c r="D11611" s="5">
        <v>2204</v>
      </c>
      <c r="E11611" s="306" t="s">
        <v>13672</v>
      </c>
      <c r="F11611" s="126" t="s">
        <v>14080</v>
      </c>
      <c r="G11611" s="4" t="s">
        <v>3011</v>
      </c>
    </row>
    <row r="11612" spans="2:7" x14ac:dyDescent="0.25">
      <c r="B11612" s="6" t="s">
        <v>6448</v>
      </c>
      <c r="C11612" s="5">
        <v>2204</v>
      </c>
      <c r="D11612" s="5">
        <v>2204</v>
      </c>
      <c r="E11612" s="306" t="s">
        <v>13672</v>
      </c>
      <c r="F11612" s="126" t="s">
        <v>14080</v>
      </c>
      <c r="G11612" s="4" t="s">
        <v>3011</v>
      </c>
    </row>
    <row r="11613" spans="2:7" x14ac:dyDescent="0.25">
      <c r="B11613" s="6" t="s">
        <v>11075</v>
      </c>
      <c r="C11613" s="5">
        <v>2204</v>
      </c>
      <c r="D11613" s="5">
        <v>2204</v>
      </c>
      <c r="E11613" s="306" t="s">
        <v>13672</v>
      </c>
      <c r="F11613" s="126" t="s">
        <v>14080</v>
      </c>
      <c r="G11613" s="4" t="s">
        <v>3011</v>
      </c>
    </row>
    <row r="11614" spans="2:7" x14ac:dyDescent="0.25">
      <c r="B11614" s="6" t="s">
        <v>4800</v>
      </c>
      <c r="C11614" s="5">
        <v>2204</v>
      </c>
      <c r="D11614" s="5">
        <v>2204</v>
      </c>
      <c r="E11614" s="306" t="s">
        <v>13672</v>
      </c>
      <c r="F11614" s="126" t="s">
        <v>14080</v>
      </c>
      <c r="G11614" s="4" t="s">
        <v>3011</v>
      </c>
    </row>
    <row r="11615" spans="2:7" x14ac:dyDescent="0.25">
      <c r="B11615" s="6" t="s">
        <v>3598</v>
      </c>
      <c r="C11615" s="5">
        <v>2204</v>
      </c>
      <c r="D11615" s="5">
        <v>2204</v>
      </c>
      <c r="E11615" s="306" t="s">
        <v>13672</v>
      </c>
      <c r="F11615" s="126" t="s">
        <v>14080</v>
      </c>
      <c r="G11615" s="4" t="s">
        <v>3011</v>
      </c>
    </row>
    <row r="11616" spans="2:7" x14ac:dyDescent="0.25">
      <c r="B11616" s="307" t="s">
        <v>20525</v>
      </c>
      <c r="C11616" s="2">
        <v>2206</v>
      </c>
      <c r="D11616" s="1">
        <v>2206</v>
      </c>
      <c r="E11616" s="308" t="s">
        <v>13674</v>
      </c>
      <c r="F11616" s="309" t="s">
        <v>15345</v>
      </c>
      <c r="G11616" s="1" t="s">
        <v>5749</v>
      </c>
    </row>
    <row r="11617" spans="2:7" x14ac:dyDescent="0.25">
      <c r="B11617" s="307" t="s">
        <v>5565</v>
      </c>
      <c r="C11617" s="2">
        <v>2206</v>
      </c>
      <c r="D11617" s="1">
        <v>2206</v>
      </c>
      <c r="E11617" s="308" t="s">
        <v>13674</v>
      </c>
      <c r="F11617" s="309" t="s">
        <v>15345</v>
      </c>
      <c r="G11617" s="1" t="s">
        <v>5749</v>
      </c>
    </row>
    <row r="11618" spans="2:7" x14ac:dyDescent="0.25">
      <c r="B11618" s="307" t="s">
        <v>8220</v>
      </c>
      <c r="C11618" s="2">
        <v>2206</v>
      </c>
      <c r="D11618" s="1">
        <v>2206</v>
      </c>
      <c r="E11618" s="308" t="s">
        <v>13674</v>
      </c>
      <c r="F11618" s="309" t="s">
        <v>15345</v>
      </c>
      <c r="G11618" s="1" t="s">
        <v>5749</v>
      </c>
    </row>
    <row r="11619" spans="2:7" x14ac:dyDescent="0.25">
      <c r="B11619" s="307" t="s">
        <v>15547</v>
      </c>
      <c r="C11619" s="2">
        <v>2206</v>
      </c>
      <c r="D11619" s="1">
        <v>2206</v>
      </c>
      <c r="E11619" s="308" t="s">
        <v>13674</v>
      </c>
      <c r="F11619" s="309" t="s">
        <v>15345</v>
      </c>
      <c r="G11619" s="1" t="s">
        <v>5749</v>
      </c>
    </row>
    <row r="11620" spans="2:7" x14ac:dyDescent="0.25">
      <c r="B11620" s="6" t="s">
        <v>15345</v>
      </c>
      <c r="C11620" s="5">
        <v>2206</v>
      </c>
      <c r="D11620" s="5">
        <v>2206</v>
      </c>
      <c r="E11620" s="306" t="s">
        <v>13674</v>
      </c>
      <c r="F11620" s="126" t="s">
        <v>15345</v>
      </c>
      <c r="G11620" s="4" t="s">
        <v>5749</v>
      </c>
    </row>
    <row r="11621" spans="2:7" x14ac:dyDescent="0.25">
      <c r="B11621" s="307" t="s">
        <v>6449</v>
      </c>
      <c r="C11621" s="2">
        <v>2206</v>
      </c>
      <c r="D11621" s="1">
        <v>2206</v>
      </c>
      <c r="E11621" s="308" t="s">
        <v>13674</v>
      </c>
      <c r="F11621" s="309" t="s">
        <v>15345</v>
      </c>
      <c r="G11621" s="1" t="s">
        <v>5749</v>
      </c>
    </row>
    <row r="11622" spans="2:7" x14ac:dyDescent="0.25">
      <c r="B11622" s="307" t="s">
        <v>11077</v>
      </c>
      <c r="C11622" s="2">
        <v>2206</v>
      </c>
      <c r="D11622" s="1">
        <v>2206</v>
      </c>
      <c r="E11622" s="308" t="s">
        <v>13674</v>
      </c>
      <c r="F11622" s="309" t="s">
        <v>15345</v>
      </c>
      <c r="G11622" s="1" t="s">
        <v>5749</v>
      </c>
    </row>
    <row r="11623" spans="2:7" x14ac:dyDescent="0.25">
      <c r="B11623" s="6" t="s">
        <v>20526</v>
      </c>
      <c r="C11623" s="5">
        <v>2208</v>
      </c>
      <c r="D11623" s="5">
        <v>2208</v>
      </c>
      <c r="E11623" s="306" t="s">
        <v>13675</v>
      </c>
      <c r="F11623" s="126" t="s">
        <v>14082</v>
      </c>
      <c r="G11623" s="4" t="s">
        <v>3013</v>
      </c>
    </row>
    <row r="11624" spans="2:7" x14ac:dyDescent="0.25">
      <c r="B11624" s="6" t="s">
        <v>6773</v>
      </c>
      <c r="C11624" s="5">
        <v>2208</v>
      </c>
      <c r="D11624" s="5">
        <v>2208</v>
      </c>
      <c r="E11624" s="306" t="s">
        <v>13675</v>
      </c>
      <c r="F11624" s="126" t="s">
        <v>14082</v>
      </c>
      <c r="G11624" s="4" t="s">
        <v>3013</v>
      </c>
    </row>
    <row r="11625" spans="2:7" x14ac:dyDescent="0.25">
      <c r="B11625" s="6" t="s">
        <v>5524</v>
      </c>
      <c r="C11625" s="5">
        <v>2208</v>
      </c>
      <c r="D11625" s="5">
        <v>2208</v>
      </c>
      <c r="E11625" s="306" t="s">
        <v>13675</v>
      </c>
      <c r="F11625" s="126" t="s">
        <v>14082</v>
      </c>
      <c r="G11625" s="4" t="s">
        <v>3013</v>
      </c>
    </row>
    <row r="11626" spans="2:7" x14ac:dyDescent="0.25">
      <c r="B11626" s="126" t="s">
        <v>14134</v>
      </c>
      <c r="C11626" s="5">
        <v>2208</v>
      </c>
      <c r="D11626" s="5">
        <v>2208</v>
      </c>
      <c r="E11626" s="306" t="s">
        <v>13675</v>
      </c>
      <c r="F11626" s="126" t="s">
        <v>14082</v>
      </c>
      <c r="G11626" s="4" t="s">
        <v>3013</v>
      </c>
    </row>
    <row r="11627" spans="2:7" x14ac:dyDescent="0.25">
      <c r="B11627" s="126" t="s">
        <v>14082</v>
      </c>
      <c r="C11627" s="5">
        <v>2208</v>
      </c>
      <c r="D11627" s="5">
        <v>2208</v>
      </c>
      <c r="E11627" s="306" t="s">
        <v>13675</v>
      </c>
      <c r="F11627" s="126" t="s">
        <v>14082</v>
      </c>
      <c r="G11627" s="4" t="s">
        <v>3013</v>
      </c>
    </row>
    <row r="11628" spans="2:7" x14ac:dyDescent="0.25">
      <c r="B11628" s="6" t="s">
        <v>6450</v>
      </c>
      <c r="C11628" s="5">
        <v>2208</v>
      </c>
      <c r="D11628" s="5">
        <v>2208</v>
      </c>
      <c r="E11628" s="306" t="s">
        <v>13675</v>
      </c>
      <c r="F11628" s="126" t="s">
        <v>14082</v>
      </c>
      <c r="G11628" s="4" t="s">
        <v>3013</v>
      </c>
    </row>
    <row r="11629" spans="2:7" x14ac:dyDescent="0.25">
      <c r="B11629" s="6" t="s">
        <v>9270</v>
      </c>
      <c r="C11629" s="5">
        <v>2208</v>
      </c>
      <c r="D11629" s="5">
        <v>2208</v>
      </c>
      <c r="E11629" s="306" t="s">
        <v>13675</v>
      </c>
      <c r="F11629" s="126" t="s">
        <v>14082</v>
      </c>
      <c r="G11629" s="4" t="s">
        <v>3013</v>
      </c>
    </row>
    <row r="11630" spans="2:7" x14ac:dyDescent="0.25">
      <c r="B11630" s="6" t="s">
        <v>20527</v>
      </c>
      <c r="C11630" s="5">
        <v>2209</v>
      </c>
      <c r="D11630" s="5">
        <v>2209</v>
      </c>
      <c r="E11630" s="306" t="s">
        <v>13676</v>
      </c>
      <c r="F11630" s="126" t="s">
        <v>14083</v>
      </c>
      <c r="G11630" s="4" t="s">
        <v>5748</v>
      </c>
    </row>
    <row r="11631" spans="2:7" x14ac:dyDescent="0.25">
      <c r="B11631" s="6" t="s">
        <v>10120</v>
      </c>
      <c r="C11631" s="5">
        <v>2209</v>
      </c>
      <c r="D11631" s="5">
        <v>2209</v>
      </c>
      <c r="E11631" s="306" t="s">
        <v>13676</v>
      </c>
      <c r="F11631" s="126" t="s">
        <v>14083</v>
      </c>
      <c r="G11631" s="4" t="s">
        <v>5748</v>
      </c>
    </row>
    <row r="11632" spans="2:7" x14ac:dyDescent="0.25">
      <c r="B11632" s="6" t="s">
        <v>8274</v>
      </c>
      <c r="C11632" s="5">
        <v>2209</v>
      </c>
      <c r="D11632" s="5">
        <v>2209</v>
      </c>
      <c r="E11632" s="306" t="s">
        <v>13676</v>
      </c>
      <c r="F11632" s="126" t="s">
        <v>14083</v>
      </c>
      <c r="G11632" s="4" t="s">
        <v>5748</v>
      </c>
    </row>
    <row r="11633" spans="2:7" x14ac:dyDescent="0.25">
      <c r="B11633" s="6" t="s">
        <v>6451</v>
      </c>
      <c r="C11633" s="5">
        <v>2209</v>
      </c>
      <c r="D11633" s="5">
        <v>2209</v>
      </c>
      <c r="E11633" s="306" t="s">
        <v>13676</v>
      </c>
      <c r="F11633" s="126" t="s">
        <v>14083</v>
      </c>
      <c r="G11633" s="4" t="s">
        <v>5748</v>
      </c>
    </row>
    <row r="11634" spans="2:7" x14ac:dyDescent="0.25">
      <c r="B11634" s="6" t="s">
        <v>9271</v>
      </c>
      <c r="C11634" s="5">
        <v>2209</v>
      </c>
      <c r="D11634" s="5">
        <v>2209</v>
      </c>
      <c r="E11634" s="306" t="s">
        <v>13676</v>
      </c>
      <c r="F11634" s="126" t="s">
        <v>14083</v>
      </c>
      <c r="G11634" s="4" t="s">
        <v>5748</v>
      </c>
    </row>
    <row r="11635" spans="2:7" x14ac:dyDescent="0.25">
      <c r="B11635" s="126" t="s">
        <v>14135</v>
      </c>
      <c r="C11635" s="5">
        <v>2209</v>
      </c>
      <c r="D11635" s="5">
        <v>2209</v>
      </c>
      <c r="E11635" s="306" t="s">
        <v>13676</v>
      </c>
      <c r="F11635" s="126" t="s">
        <v>14083</v>
      </c>
      <c r="G11635" s="4" t="s">
        <v>5748</v>
      </c>
    </row>
    <row r="11636" spans="2:7" x14ac:dyDescent="0.25">
      <c r="B11636" s="126" t="s">
        <v>14083</v>
      </c>
      <c r="C11636" s="5">
        <v>2209</v>
      </c>
      <c r="D11636" s="5">
        <v>2209</v>
      </c>
      <c r="E11636" s="306" t="s">
        <v>13676</v>
      </c>
      <c r="F11636" s="126" t="s">
        <v>14083</v>
      </c>
      <c r="G11636" s="4" t="s">
        <v>5748</v>
      </c>
    </row>
    <row r="11637" spans="2:7" x14ac:dyDescent="0.25">
      <c r="B11637" s="6" t="s">
        <v>20493</v>
      </c>
      <c r="C11637" s="5">
        <v>2175</v>
      </c>
      <c r="D11637" s="5">
        <v>2175</v>
      </c>
      <c r="E11637" s="306" t="s">
        <v>13644</v>
      </c>
      <c r="F11637" s="126" t="s">
        <v>513</v>
      </c>
      <c r="G11637" s="4" t="s">
        <v>5796</v>
      </c>
    </row>
    <row r="11638" spans="2:7" x14ac:dyDescent="0.25">
      <c r="B11638" s="6" t="s">
        <v>9658</v>
      </c>
      <c r="C11638" s="5">
        <v>2175</v>
      </c>
      <c r="D11638" s="5">
        <v>2175</v>
      </c>
      <c r="E11638" s="306" t="s">
        <v>13644</v>
      </c>
      <c r="F11638" s="126" t="s">
        <v>513</v>
      </c>
      <c r="G11638" s="4" t="s">
        <v>5796</v>
      </c>
    </row>
    <row r="11639" spans="2:7" x14ac:dyDescent="0.25">
      <c r="B11639" s="6" t="s">
        <v>11046</v>
      </c>
      <c r="C11639" s="5">
        <v>2175</v>
      </c>
      <c r="D11639" s="5">
        <v>2175</v>
      </c>
      <c r="E11639" s="306" t="s">
        <v>13644</v>
      </c>
      <c r="F11639" s="126" t="s">
        <v>513</v>
      </c>
      <c r="G11639" s="4" t="s">
        <v>5796</v>
      </c>
    </row>
    <row r="11640" spans="2:7" x14ac:dyDescent="0.25">
      <c r="B11640" s="6" t="s">
        <v>10428</v>
      </c>
      <c r="C11640" s="5">
        <v>2175</v>
      </c>
      <c r="D11640" s="5">
        <v>2175</v>
      </c>
      <c r="E11640" s="306" t="s">
        <v>13644</v>
      </c>
      <c r="F11640" s="126" t="s">
        <v>513</v>
      </c>
      <c r="G11640" s="4" t="s">
        <v>5796</v>
      </c>
    </row>
    <row r="11641" spans="2:7" x14ac:dyDescent="0.25">
      <c r="B11641" s="6" t="s">
        <v>7163</v>
      </c>
      <c r="C11641" s="5">
        <v>2175</v>
      </c>
      <c r="D11641" s="5">
        <v>2175</v>
      </c>
      <c r="E11641" s="306" t="s">
        <v>13644</v>
      </c>
      <c r="F11641" s="126" t="s">
        <v>513</v>
      </c>
      <c r="G11641" s="4" t="s">
        <v>5796</v>
      </c>
    </row>
    <row r="11642" spans="2:7" x14ac:dyDescent="0.25">
      <c r="B11642" s="6" t="s">
        <v>20498</v>
      </c>
      <c r="C11642" s="5">
        <v>2179.1</v>
      </c>
      <c r="D11642" s="5" t="s">
        <v>1544</v>
      </c>
      <c r="E11642" s="310" t="s">
        <v>16763</v>
      </c>
      <c r="F11642" s="126" t="s">
        <v>1545</v>
      </c>
      <c r="G11642" s="4" t="s">
        <v>13815</v>
      </c>
    </row>
    <row r="11643" spans="2:7" x14ac:dyDescent="0.25">
      <c r="B11643" s="6" t="s">
        <v>1544</v>
      </c>
      <c r="C11643" s="5">
        <v>2179.1</v>
      </c>
      <c r="D11643" s="5" t="s">
        <v>1544</v>
      </c>
      <c r="E11643" s="310" t="s">
        <v>16763</v>
      </c>
      <c r="F11643" s="126" t="s">
        <v>1545</v>
      </c>
      <c r="G11643" s="4" t="s">
        <v>13815</v>
      </c>
    </row>
    <row r="11644" spans="2:7" x14ac:dyDescent="0.25">
      <c r="B11644" s="4" t="s">
        <v>13815</v>
      </c>
      <c r="C11644" s="5">
        <v>2179.1</v>
      </c>
      <c r="D11644" s="5" t="s">
        <v>1544</v>
      </c>
      <c r="E11644" s="310" t="s">
        <v>16763</v>
      </c>
      <c r="F11644" s="126" t="s">
        <v>1545</v>
      </c>
      <c r="G11644" s="4" t="s">
        <v>13815</v>
      </c>
    </row>
    <row r="11645" spans="2:7" x14ac:dyDescent="0.25">
      <c r="B11645" s="6" t="s">
        <v>8308</v>
      </c>
      <c r="C11645" s="5">
        <v>2179.1</v>
      </c>
      <c r="D11645" s="5" t="s">
        <v>1544</v>
      </c>
      <c r="E11645" s="310" t="s">
        <v>16763</v>
      </c>
      <c r="F11645" s="126" t="s">
        <v>1545</v>
      </c>
      <c r="G11645" s="4" t="s">
        <v>13815</v>
      </c>
    </row>
    <row r="11646" spans="2:7" x14ac:dyDescent="0.25">
      <c r="B11646" s="6" t="s">
        <v>9662</v>
      </c>
      <c r="C11646" s="5">
        <v>2179.1</v>
      </c>
      <c r="D11646" s="5" t="s">
        <v>1544</v>
      </c>
      <c r="E11646" s="310" t="s">
        <v>16763</v>
      </c>
      <c r="F11646" s="126" t="s">
        <v>1545</v>
      </c>
      <c r="G11646" s="4" t="s">
        <v>13815</v>
      </c>
    </row>
    <row r="11647" spans="2:7" x14ac:dyDescent="0.25">
      <c r="B11647" s="6" t="s">
        <v>20499</v>
      </c>
      <c r="C11647" s="5">
        <v>2180</v>
      </c>
      <c r="D11647" s="5">
        <v>2180</v>
      </c>
      <c r="E11647" s="310" t="s">
        <v>16764</v>
      </c>
      <c r="F11647" s="126" t="s">
        <v>1546</v>
      </c>
      <c r="G11647" s="4" t="s">
        <v>1547</v>
      </c>
    </row>
    <row r="11648" spans="2:7" x14ac:dyDescent="0.25">
      <c r="B11648" s="6" t="s">
        <v>9663</v>
      </c>
      <c r="C11648" s="5">
        <v>2180</v>
      </c>
      <c r="D11648" s="5">
        <v>2180</v>
      </c>
      <c r="E11648" s="310" t="s">
        <v>16764</v>
      </c>
      <c r="F11648" s="126" t="s">
        <v>1546</v>
      </c>
      <c r="G11648" s="4" t="s">
        <v>1547</v>
      </c>
    </row>
    <row r="11649" spans="2:7" x14ac:dyDescent="0.25">
      <c r="B11649" s="6" t="s">
        <v>11566</v>
      </c>
      <c r="C11649" s="5">
        <v>2180</v>
      </c>
      <c r="D11649" s="5">
        <v>2180</v>
      </c>
      <c r="E11649" s="310" t="s">
        <v>16764</v>
      </c>
      <c r="F11649" s="126" t="s">
        <v>1546</v>
      </c>
      <c r="G11649" s="4" t="s">
        <v>1547</v>
      </c>
    </row>
    <row r="11650" spans="2:7" x14ac:dyDescent="0.25">
      <c r="B11650" s="6" t="s">
        <v>11051</v>
      </c>
      <c r="C11650" s="5">
        <v>2180</v>
      </c>
      <c r="D11650" s="5">
        <v>2180</v>
      </c>
      <c r="E11650" s="310" t="s">
        <v>16764</v>
      </c>
      <c r="F11650" s="126" t="s">
        <v>1546</v>
      </c>
      <c r="G11650" s="4" t="s">
        <v>1547</v>
      </c>
    </row>
    <row r="11651" spans="2:7" x14ac:dyDescent="0.25">
      <c r="B11651" s="6" t="s">
        <v>11567</v>
      </c>
      <c r="C11651" s="5">
        <v>2180</v>
      </c>
      <c r="D11651" s="5">
        <v>2180</v>
      </c>
      <c r="E11651" s="310" t="s">
        <v>16764</v>
      </c>
      <c r="F11651" s="126" t="s">
        <v>1546</v>
      </c>
      <c r="G11651" s="4" t="s">
        <v>1547</v>
      </c>
    </row>
    <row r="11652" spans="2:7" x14ac:dyDescent="0.25">
      <c r="B11652" s="6" t="s">
        <v>7030</v>
      </c>
      <c r="C11652" s="5">
        <v>2180</v>
      </c>
      <c r="D11652" s="5">
        <v>2180</v>
      </c>
      <c r="E11652" s="310" t="s">
        <v>16764</v>
      </c>
      <c r="F11652" s="126" t="s">
        <v>1546</v>
      </c>
      <c r="G11652" s="4" t="s">
        <v>1547</v>
      </c>
    </row>
    <row r="11653" spans="2:7" x14ac:dyDescent="0.25">
      <c r="B11653" s="6" t="s">
        <v>11568</v>
      </c>
      <c r="C11653" s="5">
        <v>2180</v>
      </c>
      <c r="D11653" s="5">
        <v>2180</v>
      </c>
      <c r="E11653" s="310" t="s">
        <v>16764</v>
      </c>
      <c r="F11653" s="126" t="s">
        <v>1546</v>
      </c>
      <c r="G11653" s="4" t="s">
        <v>1547</v>
      </c>
    </row>
    <row r="11654" spans="2:7" x14ac:dyDescent="0.25">
      <c r="B11654" s="6" t="s">
        <v>9442</v>
      </c>
      <c r="C11654" s="5">
        <v>2180</v>
      </c>
      <c r="D11654" s="5">
        <v>2180</v>
      </c>
      <c r="E11654" s="310" t="s">
        <v>16764</v>
      </c>
      <c r="F11654" s="126" t="s">
        <v>1546</v>
      </c>
      <c r="G11654" s="4" t="s">
        <v>1547</v>
      </c>
    </row>
    <row r="11655" spans="2:7" x14ac:dyDescent="0.25">
      <c r="B11655" s="6" t="s">
        <v>20436</v>
      </c>
      <c r="C11655" s="5">
        <v>2119</v>
      </c>
      <c r="D11655" s="5">
        <v>2119</v>
      </c>
      <c r="E11655" s="306" t="s">
        <v>13589</v>
      </c>
      <c r="F11655" s="126" t="s">
        <v>594</v>
      </c>
      <c r="G11655" s="4" t="s">
        <v>593</v>
      </c>
    </row>
    <row r="11656" spans="2:7" x14ac:dyDescent="0.25">
      <c r="B11656" s="6" t="s">
        <v>10474</v>
      </c>
      <c r="C11656" s="5">
        <v>2119</v>
      </c>
      <c r="D11656" s="5">
        <v>2119</v>
      </c>
      <c r="E11656" s="306" t="s">
        <v>13589</v>
      </c>
      <c r="F11656" s="126" t="s">
        <v>594</v>
      </c>
      <c r="G11656" s="4" t="s">
        <v>593</v>
      </c>
    </row>
    <row r="11657" spans="2:7" x14ac:dyDescent="0.25">
      <c r="B11657" s="6" t="s">
        <v>3169</v>
      </c>
      <c r="C11657" s="5">
        <v>2119</v>
      </c>
      <c r="D11657" s="5">
        <v>2119</v>
      </c>
      <c r="E11657" s="306" t="s">
        <v>13589</v>
      </c>
      <c r="F11657" s="126" t="s">
        <v>594</v>
      </c>
      <c r="G11657" s="4" t="s">
        <v>593</v>
      </c>
    </row>
    <row r="11658" spans="2:7" x14ac:dyDescent="0.25">
      <c r="B11658" s="6" t="s">
        <v>9607</v>
      </c>
      <c r="C11658" s="5">
        <v>2119</v>
      </c>
      <c r="D11658" s="5">
        <v>2119</v>
      </c>
      <c r="E11658" s="306" t="s">
        <v>13589</v>
      </c>
      <c r="F11658" s="126" t="s">
        <v>594</v>
      </c>
      <c r="G11658" s="4" t="s">
        <v>593</v>
      </c>
    </row>
    <row r="11659" spans="2:7" x14ac:dyDescent="0.25">
      <c r="B11659" s="6" t="s">
        <v>3622</v>
      </c>
      <c r="C11659" s="5">
        <v>2119</v>
      </c>
      <c r="D11659" s="5">
        <v>2119</v>
      </c>
      <c r="E11659" s="306" t="s">
        <v>13589</v>
      </c>
      <c r="F11659" s="126" t="s">
        <v>594</v>
      </c>
      <c r="G11659" s="4" t="s">
        <v>593</v>
      </c>
    </row>
    <row r="11660" spans="2:7" x14ac:dyDescent="0.25">
      <c r="B11660" s="6" t="s">
        <v>1166</v>
      </c>
      <c r="C11660" s="5">
        <v>2119</v>
      </c>
      <c r="D11660" s="5">
        <v>2119</v>
      </c>
      <c r="E11660" s="306" t="s">
        <v>13589</v>
      </c>
      <c r="F11660" s="126" t="s">
        <v>594</v>
      </c>
      <c r="G11660" s="4" t="s">
        <v>593</v>
      </c>
    </row>
    <row r="11661" spans="2:7" x14ac:dyDescent="0.25">
      <c r="B11661" s="6" t="s">
        <v>20414</v>
      </c>
      <c r="C11661" s="5">
        <v>2099</v>
      </c>
      <c r="D11661" s="5">
        <v>2099</v>
      </c>
      <c r="E11661" s="306" t="s">
        <v>13569</v>
      </c>
      <c r="F11661" s="126" t="s">
        <v>619</v>
      </c>
      <c r="G11661" s="4" t="s">
        <v>618</v>
      </c>
    </row>
    <row r="11662" spans="2:7" x14ac:dyDescent="0.25">
      <c r="B11662" s="6" t="s">
        <v>9589</v>
      </c>
      <c r="C11662" s="5">
        <v>2099</v>
      </c>
      <c r="D11662" s="5">
        <v>2099</v>
      </c>
      <c r="E11662" s="306" t="s">
        <v>13569</v>
      </c>
      <c r="F11662" s="126" t="s">
        <v>619</v>
      </c>
      <c r="G11662" s="4" t="s">
        <v>618</v>
      </c>
    </row>
    <row r="11663" spans="2:7" x14ac:dyDescent="0.25">
      <c r="B11663" s="6" t="s">
        <v>3150</v>
      </c>
      <c r="C11663" s="5">
        <v>2099</v>
      </c>
      <c r="D11663" s="5">
        <v>2099</v>
      </c>
      <c r="E11663" s="306" t="s">
        <v>13569</v>
      </c>
      <c r="F11663" s="126" t="s">
        <v>619</v>
      </c>
      <c r="G11663" s="4" t="s">
        <v>618</v>
      </c>
    </row>
    <row r="11664" spans="2:7" x14ac:dyDescent="0.25">
      <c r="B11664" s="6" t="s">
        <v>10415</v>
      </c>
      <c r="C11664" s="5">
        <v>2099</v>
      </c>
      <c r="D11664" s="5">
        <v>2099</v>
      </c>
      <c r="E11664" s="306" t="s">
        <v>13569</v>
      </c>
      <c r="F11664" s="126" t="s">
        <v>619</v>
      </c>
      <c r="G11664" s="4" t="s">
        <v>618</v>
      </c>
    </row>
    <row r="11665" spans="2:7" x14ac:dyDescent="0.25">
      <c r="B11665" s="6" t="s">
        <v>10509</v>
      </c>
      <c r="C11665" s="5">
        <v>2099</v>
      </c>
      <c r="D11665" s="5">
        <v>2099</v>
      </c>
      <c r="E11665" s="306" t="s">
        <v>13569</v>
      </c>
      <c r="F11665" s="126" t="s">
        <v>619</v>
      </c>
      <c r="G11665" s="4" t="s">
        <v>618</v>
      </c>
    </row>
    <row r="11666" spans="2:7" x14ac:dyDescent="0.25">
      <c r="B11666" s="6" t="s">
        <v>20415</v>
      </c>
      <c r="C11666" s="5">
        <v>2100</v>
      </c>
      <c r="D11666" s="5">
        <v>2100</v>
      </c>
      <c r="E11666" s="306" t="s">
        <v>13570</v>
      </c>
      <c r="F11666" s="126" t="s">
        <v>493</v>
      </c>
      <c r="G11666" s="4" t="s">
        <v>494</v>
      </c>
    </row>
    <row r="11667" spans="2:7" x14ac:dyDescent="0.25">
      <c r="B11667" s="6" t="s">
        <v>9590</v>
      </c>
      <c r="C11667" s="5">
        <v>2100</v>
      </c>
      <c r="D11667" s="5">
        <v>2100</v>
      </c>
      <c r="E11667" s="306" t="s">
        <v>13570</v>
      </c>
      <c r="F11667" s="126" t="s">
        <v>493</v>
      </c>
      <c r="G11667" s="4" t="s">
        <v>494</v>
      </c>
    </row>
    <row r="11668" spans="2:7" x14ac:dyDescent="0.25">
      <c r="B11668" s="6" t="s">
        <v>3151</v>
      </c>
      <c r="C11668" s="5">
        <v>2100</v>
      </c>
      <c r="D11668" s="5">
        <v>2100</v>
      </c>
      <c r="E11668" s="306" t="s">
        <v>13570</v>
      </c>
      <c r="F11668" s="126" t="s">
        <v>493</v>
      </c>
      <c r="G11668" s="4" t="s">
        <v>494</v>
      </c>
    </row>
    <row r="11669" spans="2:7" x14ac:dyDescent="0.25">
      <c r="B11669" s="6" t="s">
        <v>10391</v>
      </c>
      <c r="C11669" s="5">
        <v>2100</v>
      </c>
      <c r="D11669" s="5">
        <v>2100</v>
      </c>
      <c r="E11669" s="306" t="s">
        <v>13570</v>
      </c>
      <c r="F11669" s="126" t="s">
        <v>493</v>
      </c>
      <c r="G11669" s="4" t="s">
        <v>494</v>
      </c>
    </row>
    <row r="11670" spans="2:7" x14ac:dyDescent="0.25">
      <c r="B11670" s="6" t="s">
        <v>10094</v>
      </c>
      <c r="C11670" s="5">
        <v>2100</v>
      </c>
      <c r="D11670" s="5">
        <v>2100</v>
      </c>
      <c r="E11670" s="306" t="s">
        <v>13570</v>
      </c>
      <c r="F11670" s="126" t="s">
        <v>493</v>
      </c>
      <c r="G11670" s="4" t="s">
        <v>494</v>
      </c>
    </row>
    <row r="11671" spans="2:7" x14ac:dyDescent="0.25">
      <c r="B11671" s="6" t="s">
        <v>8257</v>
      </c>
      <c r="C11671" s="5">
        <v>2100</v>
      </c>
      <c r="D11671" s="5">
        <v>2100</v>
      </c>
      <c r="E11671" s="306" t="s">
        <v>13570</v>
      </c>
      <c r="F11671" s="126" t="s">
        <v>493</v>
      </c>
      <c r="G11671" s="4" t="s">
        <v>494</v>
      </c>
    </row>
    <row r="11672" spans="2:7" x14ac:dyDescent="0.25">
      <c r="B11672" s="6" t="s">
        <v>20416</v>
      </c>
      <c r="C11672" s="5">
        <v>2101</v>
      </c>
      <c r="D11672" s="5">
        <v>2101</v>
      </c>
      <c r="E11672" s="306" t="s">
        <v>13571</v>
      </c>
      <c r="F11672" s="126" t="s">
        <v>14066</v>
      </c>
      <c r="G11672" s="4" t="s">
        <v>495</v>
      </c>
    </row>
    <row r="11673" spans="2:7" x14ac:dyDescent="0.25">
      <c r="B11673" s="6" t="s">
        <v>5193</v>
      </c>
      <c r="C11673" s="5">
        <v>2101</v>
      </c>
      <c r="D11673" s="5">
        <v>2101</v>
      </c>
      <c r="E11673" s="306" t="s">
        <v>13571</v>
      </c>
      <c r="F11673" s="126" t="s">
        <v>14066</v>
      </c>
      <c r="G11673" s="4" t="s">
        <v>495</v>
      </c>
    </row>
    <row r="11674" spans="2:7" x14ac:dyDescent="0.25">
      <c r="B11674" s="6" t="s">
        <v>6891</v>
      </c>
      <c r="C11674" s="5">
        <v>2101</v>
      </c>
      <c r="D11674" s="5">
        <v>2101</v>
      </c>
      <c r="E11674" s="306" t="s">
        <v>13571</v>
      </c>
      <c r="F11674" s="126" t="s">
        <v>14066</v>
      </c>
      <c r="G11674" s="4" t="s">
        <v>495</v>
      </c>
    </row>
    <row r="11675" spans="2:7" x14ac:dyDescent="0.25">
      <c r="B11675" s="126" t="s">
        <v>14066</v>
      </c>
      <c r="C11675" s="5">
        <v>2101</v>
      </c>
      <c r="D11675" s="5">
        <v>2101</v>
      </c>
      <c r="E11675" s="306" t="s">
        <v>13571</v>
      </c>
      <c r="F11675" s="126" t="s">
        <v>14066</v>
      </c>
      <c r="G11675" s="4" t="s">
        <v>495</v>
      </c>
    </row>
    <row r="11676" spans="2:7" x14ac:dyDescent="0.25">
      <c r="B11676" s="6" t="s">
        <v>14460</v>
      </c>
      <c r="C11676" s="5">
        <v>2101</v>
      </c>
      <c r="D11676" s="5">
        <v>2101</v>
      </c>
      <c r="E11676" s="306" t="s">
        <v>13571</v>
      </c>
      <c r="F11676" s="126" t="s">
        <v>14066</v>
      </c>
      <c r="G11676" s="4" t="s">
        <v>495</v>
      </c>
    </row>
    <row r="11677" spans="2:7" x14ac:dyDescent="0.25">
      <c r="B11677" s="6" t="s">
        <v>20395</v>
      </c>
      <c r="C11677" s="5">
        <v>2083</v>
      </c>
      <c r="D11677" s="5">
        <v>2083</v>
      </c>
      <c r="E11677" s="306" t="s">
        <v>13557</v>
      </c>
      <c r="F11677" s="126" t="s">
        <v>6394</v>
      </c>
      <c r="G11677" s="4" t="s">
        <v>6393</v>
      </c>
    </row>
    <row r="11678" spans="2:7" x14ac:dyDescent="0.25">
      <c r="B11678" s="6" t="s">
        <v>9953</v>
      </c>
      <c r="C11678" s="5">
        <v>2083</v>
      </c>
      <c r="D11678" s="5">
        <v>2083</v>
      </c>
      <c r="E11678" s="306" t="s">
        <v>13557</v>
      </c>
      <c r="F11678" s="126" t="s">
        <v>6394</v>
      </c>
      <c r="G11678" s="4" t="s">
        <v>6393</v>
      </c>
    </row>
    <row r="11679" spans="2:7" x14ac:dyDescent="0.25">
      <c r="B11679" s="6" t="s">
        <v>8183</v>
      </c>
      <c r="C11679" s="5">
        <v>2083</v>
      </c>
      <c r="D11679" s="5">
        <v>2083</v>
      </c>
      <c r="E11679" s="306" t="s">
        <v>13557</v>
      </c>
      <c r="F11679" s="126" t="s">
        <v>6394</v>
      </c>
      <c r="G11679" s="4" t="s">
        <v>6393</v>
      </c>
    </row>
    <row r="11680" spans="2:7" x14ac:dyDescent="0.25">
      <c r="B11680" s="6" t="s">
        <v>9575</v>
      </c>
      <c r="C11680" s="5">
        <v>2083</v>
      </c>
      <c r="D11680" s="5">
        <v>2083</v>
      </c>
      <c r="E11680" s="306" t="s">
        <v>13557</v>
      </c>
      <c r="F11680" s="126" t="s">
        <v>6394</v>
      </c>
      <c r="G11680" s="4" t="s">
        <v>6393</v>
      </c>
    </row>
    <row r="11681" spans="2:7" x14ac:dyDescent="0.25">
      <c r="B11681" s="6" t="s">
        <v>3280</v>
      </c>
      <c r="C11681" s="5">
        <v>2083</v>
      </c>
      <c r="D11681" s="5">
        <v>2083</v>
      </c>
      <c r="E11681" s="306" t="s">
        <v>13557</v>
      </c>
      <c r="F11681" s="126" t="s">
        <v>6394</v>
      </c>
      <c r="G11681" s="4" t="s">
        <v>6393</v>
      </c>
    </row>
    <row r="11682" spans="2:7" x14ac:dyDescent="0.25">
      <c r="B11682" s="6" t="s">
        <v>20390</v>
      </c>
      <c r="C11682" s="5">
        <v>2080</v>
      </c>
      <c r="D11682" s="5">
        <v>2080</v>
      </c>
      <c r="E11682" s="306" t="s">
        <v>13554</v>
      </c>
      <c r="F11682" s="126" t="s">
        <v>468</v>
      </c>
      <c r="G11682" s="4" t="s">
        <v>469</v>
      </c>
    </row>
    <row r="11683" spans="2:7" x14ac:dyDescent="0.25">
      <c r="B11683" s="6" t="s">
        <v>9573</v>
      </c>
      <c r="C11683" s="5">
        <v>2080</v>
      </c>
      <c r="D11683" s="5">
        <v>2080</v>
      </c>
      <c r="E11683" s="306" t="s">
        <v>13554</v>
      </c>
      <c r="F11683" s="126" t="s">
        <v>468</v>
      </c>
      <c r="G11683" s="4" t="s">
        <v>469</v>
      </c>
    </row>
    <row r="11684" spans="2:7" x14ac:dyDescent="0.25">
      <c r="B11684" s="6" t="s">
        <v>11515</v>
      </c>
      <c r="C11684" s="5">
        <v>2080</v>
      </c>
      <c r="D11684" s="5">
        <v>2080</v>
      </c>
      <c r="E11684" s="306" t="s">
        <v>13554</v>
      </c>
      <c r="F11684" s="126" t="s">
        <v>468</v>
      </c>
      <c r="G11684" s="4" t="s">
        <v>469</v>
      </c>
    </row>
    <row r="11685" spans="2:7" x14ac:dyDescent="0.25">
      <c r="B11685" s="6" t="s">
        <v>11032</v>
      </c>
      <c r="C11685" s="5">
        <v>2080</v>
      </c>
      <c r="D11685" s="5">
        <v>2080</v>
      </c>
      <c r="E11685" s="306" t="s">
        <v>13554</v>
      </c>
      <c r="F11685" s="126" t="s">
        <v>468</v>
      </c>
      <c r="G11685" s="4" t="s">
        <v>469</v>
      </c>
    </row>
    <row r="11686" spans="2:7" x14ac:dyDescent="0.25">
      <c r="B11686" s="6" t="s">
        <v>11516</v>
      </c>
      <c r="C11686" s="5">
        <v>2080</v>
      </c>
      <c r="D11686" s="5">
        <v>2080</v>
      </c>
      <c r="E11686" s="306" t="s">
        <v>13554</v>
      </c>
      <c r="F11686" s="126" t="s">
        <v>468</v>
      </c>
      <c r="G11686" s="4" t="s">
        <v>469</v>
      </c>
    </row>
    <row r="11687" spans="2:7" x14ac:dyDescent="0.25">
      <c r="B11687" s="6" t="s">
        <v>7333</v>
      </c>
      <c r="C11687" s="5">
        <v>2080</v>
      </c>
      <c r="D11687" s="5">
        <v>2080</v>
      </c>
      <c r="E11687" s="306" t="s">
        <v>13554</v>
      </c>
      <c r="F11687" s="126" t="s">
        <v>468</v>
      </c>
      <c r="G11687" s="4" t="s">
        <v>469</v>
      </c>
    </row>
    <row r="11688" spans="2:7" x14ac:dyDescent="0.25">
      <c r="B11688" s="6" t="s">
        <v>11517</v>
      </c>
      <c r="C11688" s="5">
        <v>2080</v>
      </c>
      <c r="D11688" s="5">
        <v>2080</v>
      </c>
      <c r="E11688" s="306" t="s">
        <v>13554</v>
      </c>
      <c r="F11688" s="126" t="s">
        <v>468</v>
      </c>
      <c r="G11688" s="4" t="s">
        <v>469</v>
      </c>
    </row>
    <row r="11689" spans="2:7" x14ac:dyDescent="0.25">
      <c r="B11689" s="6" t="s">
        <v>6697</v>
      </c>
      <c r="C11689" s="5">
        <v>2080</v>
      </c>
      <c r="D11689" s="5">
        <v>2080</v>
      </c>
      <c r="E11689" s="306" t="s">
        <v>13554</v>
      </c>
      <c r="F11689" s="126" t="s">
        <v>468</v>
      </c>
      <c r="G11689" s="4" t="s">
        <v>469</v>
      </c>
    </row>
    <row r="11690" spans="2:7" x14ac:dyDescent="0.25">
      <c r="B11690" s="6" t="s">
        <v>2293</v>
      </c>
      <c r="C11690" s="5">
        <v>2080</v>
      </c>
      <c r="D11690" s="5">
        <v>2080</v>
      </c>
      <c r="E11690" s="306" t="s">
        <v>13554</v>
      </c>
      <c r="F11690" s="126" t="s">
        <v>468</v>
      </c>
      <c r="G11690" s="4" t="s">
        <v>469</v>
      </c>
    </row>
    <row r="11691" spans="2:7" x14ac:dyDescent="0.25">
      <c r="B11691" s="6" t="s">
        <v>20392</v>
      </c>
      <c r="C11691" s="5">
        <v>2081</v>
      </c>
      <c r="D11691" s="5">
        <v>2081</v>
      </c>
      <c r="E11691" s="306" t="s">
        <v>13555</v>
      </c>
      <c r="F11691" s="126" t="s">
        <v>6398</v>
      </c>
      <c r="G11691" s="4" t="s">
        <v>6397</v>
      </c>
    </row>
    <row r="11692" spans="2:7" x14ac:dyDescent="0.25">
      <c r="B11692" s="6" t="s">
        <v>14994</v>
      </c>
      <c r="C11692" s="5">
        <v>2081</v>
      </c>
      <c r="D11692" s="5">
        <v>2081</v>
      </c>
      <c r="E11692" s="306" t="s">
        <v>13555</v>
      </c>
      <c r="F11692" s="126" t="s">
        <v>6398</v>
      </c>
      <c r="G11692" s="4" t="s">
        <v>6397</v>
      </c>
    </row>
    <row r="11693" spans="2:7" x14ac:dyDescent="0.25">
      <c r="B11693" s="6" t="s">
        <v>3278</v>
      </c>
      <c r="C11693" s="5">
        <v>2081</v>
      </c>
      <c r="D11693" s="5">
        <v>2081</v>
      </c>
      <c r="E11693" s="306" t="s">
        <v>13555</v>
      </c>
      <c r="F11693" s="126" t="s">
        <v>6398</v>
      </c>
      <c r="G11693" s="4" t="s">
        <v>6397</v>
      </c>
    </row>
    <row r="11694" spans="2:7" x14ac:dyDescent="0.25">
      <c r="B11694" s="6" t="s">
        <v>6721</v>
      </c>
      <c r="C11694" s="5">
        <v>2081</v>
      </c>
      <c r="D11694" s="5">
        <v>2081</v>
      </c>
      <c r="E11694" s="306" t="s">
        <v>13555</v>
      </c>
      <c r="F11694" s="126" t="s">
        <v>6398</v>
      </c>
      <c r="G11694" s="4" t="s">
        <v>6397</v>
      </c>
    </row>
    <row r="11695" spans="2:7" x14ac:dyDescent="0.25">
      <c r="B11695" s="6" t="s">
        <v>10183</v>
      </c>
      <c r="C11695" s="5">
        <v>2081</v>
      </c>
      <c r="D11695" s="5">
        <v>2081</v>
      </c>
      <c r="E11695" s="306" t="s">
        <v>13555</v>
      </c>
      <c r="F11695" s="126" t="s">
        <v>6398</v>
      </c>
      <c r="G11695" s="4" t="s">
        <v>6397</v>
      </c>
    </row>
    <row r="11696" spans="2:7" x14ac:dyDescent="0.25">
      <c r="B11696" s="6" t="s">
        <v>7361</v>
      </c>
      <c r="C11696" s="5">
        <v>2081</v>
      </c>
      <c r="D11696" s="5">
        <v>2081</v>
      </c>
      <c r="E11696" s="306" t="s">
        <v>13555</v>
      </c>
      <c r="F11696" s="126" t="s">
        <v>6398</v>
      </c>
      <c r="G11696" s="4" t="s">
        <v>6397</v>
      </c>
    </row>
    <row r="11697" spans="2:7" x14ac:dyDescent="0.25">
      <c r="B11697" s="6" t="s">
        <v>20394</v>
      </c>
      <c r="C11697" s="5">
        <v>2082</v>
      </c>
      <c r="D11697" s="5">
        <v>2082</v>
      </c>
      <c r="E11697" s="306" t="s">
        <v>13556</v>
      </c>
      <c r="F11697" s="126" t="s">
        <v>6396</v>
      </c>
      <c r="G11697" s="4" t="s">
        <v>6395</v>
      </c>
    </row>
    <row r="11698" spans="2:7" x14ac:dyDescent="0.25">
      <c r="B11698" s="6" t="s">
        <v>9574</v>
      </c>
      <c r="C11698" s="5">
        <v>2082</v>
      </c>
      <c r="D11698" s="5">
        <v>2082</v>
      </c>
      <c r="E11698" s="306" t="s">
        <v>13556</v>
      </c>
      <c r="F11698" s="126" t="s">
        <v>6396</v>
      </c>
      <c r="G11698" s="4" t="s">
        <v>6395</v>
      </c>
    </row>
    <row r="11699" spans="2:7" x14ac:dyDescent="0.25">
      <c r="B11699" s="6" t="s">
        <v>3279</v>
      </c>
      <c r="C11699" s="5">
        <v>2082</v>
      </c>
      <c r="D11699" s="5">
        <v>2082</v>
      </c>
      <c r="E11699" s="306" t="s">
        <v>13556</v>
      </c>
      <c r="F11699" s="126" t="s">
        <v>6396</v>
      </c>
      <c r="G11699" s="4" t="s">
        <v>6395</v>
      </c>
    </row>
    <row r="11700" spans="2:7" x14ac:dyDescent="0.25">
      <c r="B11700" s="6" t="s">
        <v>10593</v>
      </c>
      <c r="C11700" s="5">
        <v>2082</v>
      </c>
      <c r="D11700" s="5">
        <v>2082</v>
      </c>
      <c r="E11700" s="306" t="s">
        <v>13556</v>
      </c>
      <c r="F11700" s="126" t="s">
        <v>6396</v>
      </c>
      <c r="G11700" s="4" t="s">
        <v>6395</v>
      </c>
    </row>
    <row r="11701" spans="2:7" x14ac:dyDescent="0.25">
      <c r="B11701" s="6" t="s">
        <v>10138</v>
      </c>
      <c r="C11701" s="5">
        <v>2082</v>
      </c>
      <c r="D11701" s="5">
        <v>2082</v>
      </c>
      <c r="E11701" s="306" t="s">
        <v>13556</v>
      </c>
      <c r="F11701" s="126" t="s">
        <v>6396</v>
      </c>
      <c r="G11701" s="4" t="s">
        <v>6395</v>
      </c>
    </row>
    <row r="11702" spans="2:7" x14ac:dyDescent="0.25">
      <c r="B11702" s="6" t="s">
        <v>20410</v>
      </c>
      <c r="C11702" s="5">
        <v>2095</v>
      </c>
      <c r="D11702" s="5">
        <v>2095</v>
      </c>
      <c r="E11702" s="310" t="s">
        <v>16765</v>
      </c>
      <c r="F11702" s="126" t="s">
        <v>485</v>
      </c>
      <c r="G11702" s="4" t="s">
        <v>486</v>
      </c>
    </row>
    <row r="11703" spans="2:7" x14ac:dyDescent="0.25">
      <c r="B11703" s="6" t="s">
        <v>3291</v>
      </c>
      <c r="C11703" s="5">
        <v>2095</v>
      </c>
      <c r="D11703" s="5">
        <v>2095</v>
      </c>
      <c r="E11703" s="310" t="s">
        <v>16765</v>
      </c>
      <c r="F11703" s="126" t="s">
        <v>485</v>
      </c>
      <c r="G11703" s="4" t="s">
        <v>486</v>
      </c>
    </row>
    <row r="11704" spans="2:7" x14ac:dyDescent="0.25">
      <c r="B11704" s="6" t="s">
        <v>14999</v>
      </c>
      <c r="C11704" s="5">
        <v>2095</v>
      </c>
      <c r="D11704" s="5">
        <v>2095</v>
      </c>
      <c r="E11704" s="310" t="s">
        <v>16765</v>
      </c>
      <c r="F11704" s="126" t="s">
        <v>485</v>
      </c>
      <c r="G11704" s="4" t="s">
        <v>486</v>
      </c>
    </row>
    <row r="11705" spans="2:7" x14ac:dyDescent="0.25">
      <c r="B11705" s="6" t="s">
        <v>10603</v>
      </c>
      <c r="C11705" s="5">
        <v>2095</v>
      </c>
      <c r="D11705" s="5">
        <v>2095</v>
      </c>
      <c r="E11705" s="310" t="s">
        <v>16765</v>
      </c>
      <c r="F11705" s="126" t="s">
        <v>485</v>
      </c>
      <c r="G11705" s="4" t="s">
        <v>486</v>
      </c>
    </row>
    <row r="11706" spans="2:7" x14ac:dyDescent="0.25">
      <c r="B11706" s="6" t="s">
        <v>10158</v>
      </c>
      <c r="C11706" s="5">
        <v>2095</v>
      </c>
      <c r="D11706" s="5">
        <v>2095</v>
      </c>
      <c r="E11706" s="310" t="s">
        <v>16765</v>
      </c>
      <c r="F11706" s="126" t="s">
        <v>485</v>
      </c>
      <c r="G11706" s="4" t="s">
        <v>486</v>
      </c>
    </row>
    <row r="11707" spans="2:7" x14ac:dyDescent="0.25">
      <c r="B11707" s="307" t="s">
        <v>20408</v>
      </c>
      <c r="C11707" s="2">
        <v>2094</v>
      </c>
      <c r="D11707" s="1">
        <v>2094</v>
      </c>
      <c r="E11707" s="308" t="s">
        <v>13567</v>
      </c>
      <c r="F11707" s="309" t="s">
        <v>15340</v>
      </c>
      <c r="G11707" s="1" t="s">
        <v>482</v>
      </c>
    </row>
    <row r="11708" spans="2:7" x14ac:dyDescent="0.25">
      <c r="B11708" s="307" t="s">
        <v>15517</v>
      </c>
      <c r="C11708" s="2">
        <v>2094</v>
      </c>
      <c r="D11708" s="1">
        <v>2094</v>
      </c>
      <c r="E11708" s="308" t="s">
        <v>13567</v>
      </c>
      <c r="F11708" s="309" t="s">
        <v>15340</v>
      </c>
      <c r="G11708" s="1" t="s">
        <v>482</v>
      </c>
    </row>
    <row r="11709" spans="2:7" x14ac:dyDescent="0.25">
      <c r="B11709" s="307" t="s">
        <v>9584</v>
      </c>
      <c r="C11709" s="2">
        <v>2094</v>
      </c>
      <c r="D11709" s="1">
        <v>2094</v>
      </c>
      <c r="E11709" s="308" t="s">
        <v>13567</v>
      </c>
      <c r="F11709" s="309" t="s">
        <v>15340</v>
      </c>
      <c r="G11709" s="1" t="s">
        <v>482</v>
      </c>
    </row>
    <row r="11710" spans="2:7" x14ac:dyDescent="0.25">
      <c r="B11710" s="6" t="s">
        <v>15340</v>
      </c>
      <c r="C11710" s="5">
        <v>2094</v>
      </c>
      <c r="D11710" s="5">
        <v>2094</v>
      </c>
      <c r="E11710" s="306" t="s">
        <v>13567</v>
      </c>
      <c r="F11710" s="126" t="s">
        <v>15340</v>
      </c>
      <c r="G11710" s="4" t="s">
        <v>482</v>
      </c>
    </row>
    <row r="11711" spans="2:7" x14ac:dyDescent="0.25">
      <c r="B11711" s="307" t="s">
        <v>3290</v>
      </c>
      <c r="C11711" s="2">
        <v>2094</v>
      </c>
      <c r="D11711" s="1">
        <v>2094</v>
      </c>
      <c r="E11711" s="308" t="s">
        <v>13567</v>
      </c>
      <c r="F11711" s="309" t="s">
        <v>15340</v>
      </c>
      <c r="G11711" s="1" t="s">
        <v>482</v>
      </c>
    </row>
    <row r="11712" spans="2:7" x14ac:dyDescent="0.25">
      <c r="B11712" s="307" t="s">
        <v>14998</v>
      </c>
      <c r="C11712" s="2">
        <v>2094</v>
      </c>
      <c r="D11712" s="1">
        <v>2094</v>
      </c>
      <c r="E11712" s="308" t="s">
        <v>13567</v>
      </c>
      <c r="F11712" s="309" t="s">
        <v>15340</v>
      </c>
      <c r="G11712" s="1" t="s">
        <v>482</v>
      </c>
    </row>
    <row r="11713" spans="2:7" x14ac:dyDescent="0.25">
      <c r="B11713" s="307" t="s">
        <v>10165</v>
      </c>
      <c r="C11713" s="2">
        <v>2094</v>
      </c>
      <c r="D11713" s="1">
        <v>2094</v>
      </c>
      <c r="E11713" s="308" t="s">
        <v>13567</v>
      </c>
      <c r="F11713" s="309" t="s">
        <v>15340</v>
      </c>
      <c r="G11713" s="1" t="s">
        <v>482</v>
      </c>
    </row>
    <row r="11714" spans="2:7" x14ac:dyDescent="0.25">
      <c r="B11714" s="6" t="s">
        <v>20397</v>
      </c>
      <c r="C11714" s="5">
        <v>2084</v>
      </c>
      <c r="D11714" s="5">
        <v>2084</v>
      </c>
      <c r="E11714" s="306" t="s">
        <v>13558</v>
      </c>
      <c r="F11714" s="126" t="s">
        <v>6392</v>
      </c>
      <c r="G11714" s="4" t="s">
        <v>6391</v>
      </c>
    </row>
    <row r="11715" spans="2:7" x14ac:dyDescent="0.25">
      <c r="B11715" s="6" t="s">
        <v>14995</v>
      </c>
      <c r="C11715" s="5">
        <v>2084</v>
      </c>
      <c r="D11715" s="5">
        <v>2084</v>
      </c>
      <c r="E11715" s="306" t="s">
        <v>13558</v>
      </c>
      <c r="F11715" s="126" t="s">
        <v>6392</v>
      </c>
      <c r="G11715" s="4" t="s">
        <v>6391</v>
      </c>
    </row>
    <row r="11716" spans="2:7" x14ac:dyDescent="0.25">
      <c r="B11716" s="6" t="s">
        <v>3281</v>
      </c>
      <c r="C11716" s="5">
        <v>2084</v>
      </c>
      <c r="D11716" s="5">
        <v>2084</v>
      </c>
      <c r="E11716" s="306" t="s">
        <v>13558</v>
      </c>
      <c r="F11716" s="126" t="s">
        <v>6392</v>
      </c>
      <c r="G11716" s="4" t="s">
        <v>6391</v>
      </c>
    </row>
    <row r="11717" spans="2:7" x14ac:dyDescent="0.25">
      <c r="B11717" s="6" t="s">
        <v>7275</v>
      </c>
      <c r="C11717" s="5">
        <v>2084</v>
      </c>
      <c r="D11717" s="5">
        <v>2084</v>
      </c>
      <c r="E11717" s="306" t="s">
        <v>13558</v>
      </c>
      <c r="F11717" s="126" t="s">
        <v>6392</v>
      </c>
      <c r="G11717" s="4" t="s">
        <v>6391</v>
      </c>
    </row>
    <row r="11718" spans="2:7" x14ac:dyDescent="0.25">
      <c r="B11718" s="6" t="s">
        <v>10202</v>
      </c>
      <c r="C11718" s="5">
        <v>2084</v>
      </c>
      <c r="D11718" s="5">
        <v>2084</v>
      </c>
      <c r="E11718" s="306" t="s">
        <v>13558</v>
      </c>
      <c r="F11718" s="126" t="s">
        <v>6392</v>
      </c>
      <c r="G11718" s="4" t="s">
        <v>6391</v>
      </c>
    </row>
    <row r="11719" spans="2:7" x14ac:dyDescent="0.25">
      <c r="B11719" s="6" t="s">
        <v>20401</v>
      </c>
      <c r="C11719" s="5">
        <v>2089</v>
      </c>
      <c r="D11719" s="5">
        <v>2089</v>
      </c>
      <c r="E11719" s="306" t="s">
        <v>13562</v>
      </c>
      <c r="F11719" s="126" t="s">
        <v>6384</v>
      </c>
      <c r="G11719" s="4" t="s">
        <v>18275</v>
      </c>
    </row>
    <row r="11720" spans="2:7" x14ac:dyDescent="0.25">
      <c r="B11720" s="6" t="s">
        <v>9579</v>
      </c>
      <c r="C11720" s="5">
        <v>2089</v>
      </c>
      <c r="D11720" s="5">
        <v>2089</v>
      </c>
      <c r="E11720" s="306" t="s">
        <v>13562</v>
      </c>
      <c r="F11720" s="126" t="s">
        <v>6384</v>
      </c>
      <c r="G11720" s="4" t="s">
        <v>18275</v>
      </c>
    </row>
    <row r="11721" spans="2:7" x14ac:dyDescent="0.25">
      <c r="B11721" s="6" t="s">
        <v>3285</v>
      </c>
      <c r="C11721" s="5">
        <v>2089</v>
      </c>
      <c r="D11721" s="5">
        <v>2089</v>
      </c>
      <c r="E11721" s="306" t="s">
        <v>13562</v>
      </c>
      <c r="F11721" s="126" t="s">
        <v>6384</v>
      </c>
      <c r="G11721" s="4" t="s">
        <v>18275</v>
      </c>
    </row>
    <row r="11722" spans="2:7" x14ac:dyDescent="0.25">
      <c r="B11722" s="6" t="s">
        <v>4008</v>
      </c>
      <c r="C11722" s="5">
        <v>2089</v>
      </c>
      <c r="D11722" s="5">
        <v>2089</v>
      </c>
      <c r="E11722" s="306" t="s">
        <v>13562</v>
      </c>
      <c r="F11722" s="126" t="s">
        <v>6384</v>
      </c>
      <c r="G11722" s="4" t="s">
        <v>18275</v>
      </c>
    </row>
    <row r="11723" spans="2:7" x14ac:dyDescent="0.25">
      <c r="B11723" s="6" t="s">
        <v>8159</v>
      </c>
      <c r="C11723" s="5">
        <v>2089</v>
      </c>
      <c r="D11723" s="5">
        <v>2089</v>
      </c>
      <c r="E11723" s="306" t="s">
        <v>13562</v>
      </c>
      <c r="F11723" s="126" t="s">
        <v>6384</v>
      </c>
      <c r="G11723" s="4" t="s">
        <v>18275</v>
      </c>
    </row>
    <row r="11724" spans="2:7" x14ac:dyDescent="0.25">
      <c r="B11724" s="6" t="s">
        <v>6167</v>
      </c>
      <c r="C11724" s="5">
        <v>2089</v>
      </c>
      <c r="D11724" s="5">
        <v>2089</v>
      </c>
      <c r="E11724" s="306" t="s">
        <v>13562</v>
      </c>
      <c r="F11724" s="126" t="s">
        <v>6384</v>
      </c>
      <c r="G11724" s="4" t="s">
        <v>18275</v>
      </c>
    </row>
    <row r="11725" spans="2:7" x14ac:dyDescent="0.25">
      <c r="B11725" s="6" t="s">
        <v>7247</v>
      </c>
      <c r="C11725" s="5">
        <v>2089</v>
      </c>
      <c r="D11725" s="5">
        <v>2089</v>
      </c>
      <c r="E11725" s="306" t="s">
        <v>13562</v>
      </c>
      <c r="F11725" s="126" t="s">
        <v>6384</v>
      </c>
      <c r="G11725" s="4" t="s">
        <v>18275</v>
      </c>
    </row>
    <row r="11726" spans="2:7" x14ac:dyDescent="0.25">
      <c r="B11726" s="6" t="s">
        <v>20396</v>
      </c>
      <c r="C11726" s="5">
        <v>2083.1</v>
      </c>
      <c r="D11726" s="5" t="s">
        <v>11518</v>
      </c>
      <c r="E11726" s="310" t="s">
        <v>16766</v>
      </c>
      <c r="F11726" s="126" t="s">
        <v>11519</v>
      </c>
      <c r="G11726" s="4" t="s">
        <v>18273</v>
      </c>
    </row>
    <row r="11727" spans="2:7" x14ac:dyDescent="0.25">
      <c r="B11727" s="6" t="s">
        <v>11518</v>
      </c>
      <c r="C11727" s="5">
        <v>2083.1</v>
      </c>
      <c r="D11727" s="5" t="s">
        <v>11518</v>
      </c>
      <c r="E11727" s="310" t="s">
        <v>16766</v>
      </c>
      <c r="F11727" s="126" t="s">
        <v>11519</v>
      </c>
      <c r="G11727" s="4" t="s">
        <v>18273</v>
      </c>
    </row>
    <row r="11728" spans="2:7" x14ac:dyDescent="0.25">
      <c r="B11728" s="6" t="s">
        <v>11521</v>
      </c>
      <c r="C11728" s="5">
        <v>2083.1</v>
      </c>
      <c r="D11728" s="5" t="s">
        <v>11518</v>
      </c>
      <c r="E11728" s="310" t="s">
        <v>16766</v>
      </c>
      <c r="F11728" s="126" t="s">
        <v>11519</v>
      </c>
      <c r="G11728" s="4" t="s">
        <v>18273</v>
      </c>
    </row>
    <row r="11729" spans="2:7" x14ac:dyDescent="0.25">
      <c r="B11729" s="6" t="s">
        <v>11522</v>
      </c>
      <c r="C11729" s="5">
        <v>2083.1</v>
      </c>
      <c r="D11729" s="5" t="s">
        <v>11518</v>
      </c>
      <c r="E11729" s="310" t="s">
        <v>16766</v>
      </c>
      <c r="F11729" s="126" t="s">
        <v>11519</v>
      </c>
      <c r="G11729" s="4" t="s">
        <v>18273</v>
      </c>
    </row>
    <row r="11730" spans="2:7" x14ac:dyDescent="0.25">
      <c r="B11730" s="6" t="s">
        <v>11523</v>
      </c>
      <c r="C11730" s="5">
        <v>2083.1</v>
      </c>
      <c r="D11730" s="5" t="s">
        <v>11518</v>
      </c>
      <c r="E11730" s="310" t="s">
        <v>16766</v>
      </c>
      <c r="F11730" s="126" t="s">
        <v>11519</v>
      </c>
      <c r="G11730" s="4" t="s">
        <v>18273</v>
      </c>
    </row>
    <row r="11731" spans="2:7" x14ac:dyDescent="0.25">
      <c r="B11731" s="6" t="s">
        <v>11524</v>
      </c>
      <c r="C11731" s="5">
        <v>2083.1</v>
      </c>
      <c r="D11731" s="5" t="s">
        <v>11518</v>
      </c>
      <c r="E11731" s="310" t="s">
        <v>16766</v>
      </c>
      <c r="F11731" s="126" t="s">
        <v>11519</v>
      </c>
      <c r="G11731" s="4" t="s">
        <v>18273</v>
      </c>
    </row>
    <row r="11732" spans="2:7" x14ac:dyDescent="0.25">
      <c r="B11732" s="6" t="s">
        <v>11525</v>
      </c>
      <c r="C11732" s="5">
        <v>2083.1</v>
      </c>
      <c r="D11732" s="5" t="s">
        <v>11518</v>
      </c>
      <c r="E11732" s="310" t="s">
        <v>16766</v>
      </c>
      <c r="F11732" s="126" t="s">
        <v>11519</v>
      </c>
      <c r="G11732" s="4" t="s">
        <v>18273</v>
      </c>
    </row>
    <row r="11733" spans="2:7" x14ac:dyDescent="0.25">
      <c r="B11733" s="4" t="s">
        <v>18273</v>
      </c>
      <c r="C11733" s="5">
        <v>2083.1</v>
      </c>
      <c r="D11733" s="5" t="s">
        <v>11518</v>
      </c>
      <c r="E11733" s="310" t="s">
        <v>16766</v>
      </c>
      <c r="F11733" s="126" t="s">
        <v>11519</v>
      </c>
      <c r="G11733" s="4" t="s">
        <v>18273</v>
      </c>
    </row>
    <row r="11734" spans="2:7" x14ac:dyDescent="0.25">
      <c r="B11734" s="6" t="s">
        <v>20399</v>
      </c>
      <c r="C11734" s="5">
        <v>2087</v>
      </c>
      <c r="D11734" s="5">
        <v>2087</v>
      </c>
      <c r="E11734" s="306" t="s">
        <v>13560</v>
      </c>
      <c r="F11734" s="126" t="s">
        <v>6388</v>
      </c>
      <c r="G11734" s="4" t="s">
        <v>6387</v>
      </c>
    </row>
    <row r="11735" spans="2:7" x14ac:dyDescent="0.25">
      <c r="B11735" s="6" t="s">
        <v>3283</v>
      </c>
      <c r="C11735" s="5">
        <v>2087</v>
      </c>
      <c r="D11735" s="5">
        <v>2087</v>
      </c>
      <c r="E11735" s="306" t="s">
        <v>13560</v>
      </c>
      <c r="F11735" s="126" t="s">
        <v>6388</v>
      </c>
      <c r="G11735" s="4" t="s">
        <v>6387</v>
      </c>
    </row>
    <row r="11736" spans="2:7" x14ac:dyDescent="0.25">
      <c r="B11736" s="6" t="s">
        <v>9577</v>
      </c>
      <c r="C11736" s="5">
        <v>2087</v>
      </c>
      <c r="D11736" s="5">
        <v>2087</v>
      </c>
      <c r="E11736" s="306" t="s">
        <v>13560</v>
      </c>
      <c r="F11736" s="126" t="s">
        <v>6388</v>
      </c>
      <c r="G11736" s="4" t="s">
        <v>6387</v>
      </c>
    </row>
    <row r="11737" spans="2:7" x14ac:dyDescent="0.25">
      <c r="B11737" s="6" t="s">
        <v>10441</v>
      </c>
      <c r="C11737" s="5">
        <v>2087</v>
      </c>
      <c r="D11737" s="5">
        <v>2087</v>
      </c>
      <c r="E11737" s="306" t="s">
        <v>13560</v>
      </c>
      <c r="F11737" s="126" t="s">
        <v>6388</v>
      </c>
      <c r="G11737" s="4" t="s">
        <v>6387</v>
      </c>
    </row>
    <row r="11738" spans="2:7" x14ac:dyDescent="0.25">
      <c r="B11738" s="6" t="s">
        <v>5960</v>
      </c>
      <c r="C11738" s="5">
        <v>2087</v>
      </c>
      <c r="D11738" s="5">
        <v>2087</v>
      </c>
      <c r="E11738" s="306" t="s">
        <v>13560</v>
      </c>
      <c r="F11738" s="126" t="s">
        <v>6388</v>
      </c>
      <c r="G11738" s="4" t="s">
        <v>6387</v>
      </c>
    </row>
    <row r="11739" spans="2:7" x14ac:dyDescent="0.25">
      <c r="B11739" s="6" t="s">
        <v>20400</v>
      </c>
      <c r="C11739" s="5">
        <v>2088</v>
      </c>
      <c r="D11739" s="5">
        <v>2088</v>
      </c>
      <c r="E11739" s="306" t="s">
        <v>13561</v>
      </c>
      <c r="F11739" s="126" t="s">
        <v>6386</v>
      </c>
      <c r="G11739" s="4" t="s">
        <v>18274</v>
      </c>
    </row>
    <row r="11740" spans="2:7" x14ac:dyDescent="0.25">
      <c r="B11740" s="6" t="s">
        <v>9578</v>
      </c>
      <c r="C11740" s="5">
        <v>2088</v>
      </c>
      <c r="D11740" s="5">
        <v>2088</v>
      </c>
      <c r="E11740" s="306" t="s">
        <v>13561</v>
      </c>
      <c r="F11740" s="126" t="s">
        <v>6386</v>
      </c>
      <c r="G11740" s="4" t="s">
        <v>18274</v>
      </c>
    </row>
    <row r="11741" spans="2:7" x14ac:dyDescent="0.25">
      <c r="B11741" s="6" t="s">
        <v>3284</v>
      </c>
      <c r="C11741" s="5">
        <v>2088</v>
      </c>
      <c r="D11741" s="5">
        <v>2088</v>
      </c>
      <c r="E11741" s="306" t="s">
        <v>13561</v>
      </c>
      <c r="F11741" s="126" t="s">
        <v>6386</v>
      </c>
      <c r="G11741" s="4" t="s">
        <v>18274</v>
      </c>
    </row>
    <row r="11742" spans="2:7" x14ac:dyDescent="0.25">
      <c r="B11742" s="6" t="s">
        <v>8160</v>
      </c>
      <c r="C11742" s="5">
        <v>2088</v>
      </c>
      <c r="D11742" s="5">
        <v>2088</v>
      </c>
      <c r="E11742" s="306" t="s">
        <v>13561</v>
      </c>
      <c r="F11742" s="126" t="s">
        <v>6386</v>
      </c>
      <c r="G11742" s="4" t="s">
        <v>18274</v>
      </c>
    </row>
    <row r="11743" spans="2:7" x14ac:dyDescent="0.25">
      <c r="B11743" s="6" t="s">
        <v>6166</v>
      </c>
      <c r="C11743" s="5">
        <v>2088</v>
      </c>
      <c r="D11743" s="5">
        <v>2088</v>
      </c>
      <c r="E11743" s="306" t="s">
        <v>13561</v>
      </c>
      <c r="F11743" s="126" t="s">
        <v>6386</v>
      </c>
      <c r="G11743" s="4" t="s">
        <v>18274</v>
      </c>
    </row>
    <row r="11744" spans="2:7" x14ac:dyDescent="0.25">
      <c r="B11744" s="6" t="s">
        <v>7246</v>
      </c>
      <c r="C11744" s="5">
        <v>2088</v>
      </c>
      <c r="D11744" s="5">
        <v>2088</v>
      </c>
      <c r="E11744" s="306" t="s">
        <v>13561</v>
      </c>
      <c r="F11744" s="126" t="s">
        <v>6386</v>
      </c>
      <c r="G11744" s="4" t="s">
        <v>18274</v>
      </c>
    </row>
    <row r="11745" spans="2:7" x14ac:dyDescent="0.25">
      <c r="B11745" s="6" t="s">
        <v>20404</v>
      </c>
      <c r="C11745" s="5">
        <v>2091.1</v>
      </c>
      <c r="D11745" s="5" t="s">
        <v>477</v>
      </c>
      <c r="E11745" s="310" t="s">
        <v>16767</v>
      </c>
      <c r="F11745" s="126" t="s">
        <v>478</v>
      </c>
      <c r="G11745" s="4" t="s">
        <v>479</v>
      </c>
    </row>
    <row r="11746" spans="2:7" x14ac:dyDescent="0.25">
      <c r="B11746" s="6" t="s">
        <v>477</v>
      </c>
      <c r="C11746" s="5">
        <v>2091.1</v>
      </c>
      <c r="D11746" s="5" t="s">
        <v>477</v>
      </c>
      <c r="E11746" s="310" t="s">
        <v>16767</v>
      </c>
      <c r="F11746" s="126" t="s">
        <v>478</v>
      </c>
      <c r="G11746" s="4" t="s">
        <v>479</v>
      </c>
    </row>
    <row r="11747" spans="2:7" x14ac:dyDescent="0.25">
      <c r="B11747" s="6" t="s">
        <v>856</v>
      </c>
      <c r="C11747" s="5">
        <v>2091.1</v>
      </c>
      <c r="D11747" s="5" t="s">
        <v>477</v>
      </c>
      <c r="E11747" s="310" t="s">
        <v>16767</v>
      </c>
      <c r="F11747" s="126" t="s">
        <v>478</v>
      </c>
      <c r="G11747" s="4" t="s">
        <v>479</v>
      </c>
    </row>
    <row r="11748" spans="2:7" x14ac:dyDescent="0.25">
      <c r="B11748" s="6" t="s">
        <v>8299</v>
      </c>
      <c r="C11748" s="5">
        <v>2091.1</v>
      </c>
      <c r="D11748" s="5" t="s">
        <v>477</v>
      </c>
      <c r="E11748" s="310" t="s">
        <v>16767</v>
      </c>
      <c r="F11748" s="126" t="s">
        <v>478</v>
      </c>
      <c r="G11748" s="4" t="s">
        <v>479</v>
      </c>
    </row>
    <row r="11749" spans="2:7" x14ac:dyDescent="0.25">
      <c r="B11749" s="6" t="s">
        <v>8109</v>
      </c>
      <c r="C11749" s="5">
        <v>2091.1</v>
      </c>
      <c r="D11749" s="5" t="s">
        <v>477</v>
      </c>
      <c r="E11749" s="310" t="s">
        <v>16767</v>
      </c>
      <c r="F11749" s="126" t="s">
        <v>478</v>
      </c>
      <c r="G11749" s="4" t="s">
        <v>479</v>
      </c>
    </row>
    <row r="11750" spans="2:7" x14ac:dyDescent="0.25">
      <c r="B11750" s="6" t="s">
        <v>2273</v>
      </c>
      <c r="C11750" s="5">
        <v>2091.1</v>
      </c>
      <c r="D11750" s="5" t="s">
        <v>477</v>
      </c>
      <c r="E11750" s="310" t="s">
        <v>16767</v>
      </c>
      <c r="F11750" s="126" t="s">
        <v>478</v>
      </c>
      <c r="G11750" s="4" t="s">
        <v>479</v>
      </c>
    </row>
    <row r="11751" spans="2:7" x14ac:dyDescent="0.25">
      <c r="B11751" s="6" t="s">
        <v>997</v>
      </c>
      <c r="C11751" s="5">
        <v>2091.1</v>
      </c>
      <c r="D11751" s="5" t="s">
        <v>477</v>
      </c>
      <c r="E11751" s="310" t="s">
        <v>16767</v>
      </c>
      <c r="F11751" s="126" t="s">
        <v>478</v>
      </c>
      <c r="G11751" s="4" t="s">
        <v>479</v>
      </c>
    </row>
    <row r="11752" spans="2:7" x14ac:dyDescent="0.25">
      <c r="B11752" s="6" t="s">
        <v>20398</v>
      </c>
      <c r="C11752" s="5">
        <v>2085</v>
      </c>
      <c r="D11752" s="5">
        <v>2085</v>
      </c>
      <c r="E11752" s="306" t="s">
        <v>13559</v>
      </c>
      <c r="F11752" s="126" t="s">
        <v>6390</v>
      </c>
      <c r="G11752" s="4" t="s">
        <v>6389</v>
      </c>
    </row>
    <row r="11753" spans="2:7" x14ac:dyDescent="0.25">
      <c r="B11753" s="6" t="s">
        <v>3282</v>
      </c>
      <c r="C11753" s="5">
        <v>2085</v>
      </c>
      <c r="D11753" s="5">
        <v>2085</v>
      </c>
      <c r="E11753" s="306" t="s">
        <v>13559</v>
      </c>
      <c r="F11753" s="126" t="s">
        <v>6390</v>
      </c>
      <c r="G11753" s="4" t="s">
        <v>6389</v>
      </c>
    </row>
    <row r="11754" spans="2:7" x14ac:dyDescent="0.25">
      <c r="B11754" s="6" t="s">
        <v>9576</v>
      </c>
      <c r="C11754" s="5">
        <v>2085</v>
      </c>
      <c r="D11754" s="5">
        <v>2085</v>
      </c>
      <c r="E11754" s="306" t="s">
        <v>13559</v>
      </c>
      <c r="F11754" s="126" t="s">
        <v>6390</v>
      </c>
      <c r="G11754" s="4" t="s">
        <v>6389</v>
      </c>
    </row>
    <row r="11755" spans="2:7" x14ac:dyDescent="0.25">
      <c r="B11755" s="6" t="s">
        <v>6019</v>
      </c>
      <c r="C11755" s="5">
        <v>2085</v>
      </c>
      <c r="D11755" s="5">
        <v>2085</v>
      </c>
      <c r="E11755" s="306" t="s">
        <v>13559</v>
      </c>
      <c r="F11755" s="126" t="s">
        <v>6390</v>
      </c>
      <c r="G11755" s="4" t="s">
        <v>6389</v>
      </c>
    </row>
    <row r="11756" spans="2:7" x14ac:dyDescent="0.25">
      <c r="B11756" s="6" t="s">
        <v>9785</v>
      </c>
      <c r="C11756" s="5">
        <v>2085</v>
      </c>
      <c r="D11756" s="5">
        <v>2085</v>
      </c>
      <c r="E11756" s="306" t="s">
        <v>13559</v>
      </c>
      <c r="F11756" s="126" t="s">
        <v>6390</v>
      </c>
      <c r="G11756" s="4" t="s">
        <v>6389</v>
      </c>
    </row>
    <row r="11757" spans="2:7" x14ac:dyDescent="0.25">
      <c r="B11757" s="6" t="s">
        <v>6863</v>
      </c>
      <c r="C11757" s="5">
        <v>2085</v>
      </c>
      <c r="D11757" s="5">
        <v>2085</v>
      </c>
      <c r="E11757" s="306" t="s">
        <v>13559</v>
      </c>
      <c r="F11757" s="126" t="s">
        <v>6390</v>
      </c>
      <c r="G11757" s="4" t="s">
        <v>6389</v>
      </c>
    </row>
    <row r="11758" spans="2:7" x14ac:dyDescent="0.25">
      <c r="B11758" s="6" t="s">
        <v>20407</v>
      </c>
      <c r="C11758" s="5">
        <v>2093</v>
      </c>
      <c r="D11758" s="5">
        <v>2093</v>
      </c>
      <c r="E11758" s="306" t="s">
        <v>13566</v>
      </c>
      <c r="F11758" s="126" t="s">
        <v>623</v>
      </c>
      <c r="G11758" s="4" t="s">
        <v>622</v>
      </c>
    </row>
    <row r="11759" spans="2:7" x14ac:dyDescent="0.25">
      <c r="B11759" s="6" t="s">
        <v>9583</v>
      </c>
      <c r="C11759" s="5">
        <v>2093</v>
      </c>
      <c r="D11759" s="5">
        <v>2093</v>
      </c>
      <c r="E11759" s="306" t="s">
        <v>13566</v>
      </c>
      <c r="F11759" s="126" t="s">
        <v>623</v>
      </c>
      <c r="G11759" s="4" t="s">
        <v>622</v>
      </c>
    </row>
    <row r="11760" spans="2:7" x14ac:dyDescent="0.25">
      <c r="B11760" s="6" t="s">
        <v>3289</v>
      </c>
      <c r="C11760" s="5">
        <v>2093</v>
      </c>
      <c r="D11760" s="5">
        <v>2093</v>
      </c>
      <c r="E11760" s="306" t="s">
        <v>13566</v>
      </c>
      <c r="F11760" s="126" t="s">
        <v>623</v>
      </c>
      <c r="G11760" s="4" t="s">
        <v>622</v>
      </c>
    </row>
    <row r="11761" spans="2:7" x14ac:dyDescent="0.25">
      <c r="B11761" s="6" t="s">
        <v>3683</v>
      </c>
      <c r="C11761" s="5">
        <v>2093</v>
      </c>
      <c r="D11761" s="5">
        <v>2093</v>
      </c>
      <c r="E11761" s="306" t="s">
        <v>13566</v>
      </c>
      <c r="F11761" s="126" t="s">
        <v>623</v>
      </c>
      <c r="G11761" s="4" t="s">
        <v>622</v>
      </c>
    </row>
    <row r="11762" spans="2:7" x14ac:dyDescent="0.25">
      <c r="B11762" s="6" t="s">
        <v>10583</v>
      </c>
      <c r="C11762" s="5">
        <v>2093</v>
      </c>
      <c r="D11762" s="5">
        <v>2093</v>
      </c>
      <c r="E11762" s="306" t="s">
        <v>13566</v>
      </c>
      <c r="F11762" s="126" t="s">
        <v>623</v>
      </c>
      <c r="G11762" s="4" t="s">
        <v>622</v>
      </c>
    </row>
    <row r="11763" spans="2:7" x14ac:dyDescent="0.25">
      <c r="B11763" s="6" t="s">
        <v>20402</v>
      </c>
      <c r="C11763" s="5">
        <v>2090</v>
      </c>
      <c r="D11763" s="5">
        <v>2090</v>
      </c>
      <c r="E11763" s="306" t="s">
        <v>13563</v>
      </c>
      <c r="F11763" s="126" t="s">
        <v>476</v>
      </c>
      <c r="G11763" s="4" t="s">
        <v>6382</v>
      </c>
    </row>
    <row r="11764" spans="2:7" x14ac:dyDescent="0.25">
      <c r="B11764" s="6" t="s">
        <v>3286</v>
      </c>
      <c r="C11764" s="5">
        <v>2090</v>
      </c>
      <c r="D11764" s="5">
        <v>2090</v>
      </c>
      <c r="E11764" s="306" t="s">
        <v>13563</v>
      </c>
      <c r="F11764" s="126" t="s">
        <v>476</v>
      </c>
      <c r="G11764" s="4" t="s">
        <v>6382</v>
      </c>
    </row>
    <row r="11765" spans="2:7" x14ac:dyDescent="0.25">
      <c r="B11765" s="6" t="s">
        <v>11526</v>
      </c>
      <c r="C11765" s="5">
        <v>2090</v>
      </c>
      <c r="D11765" s="5">
        <v>2090</v>
      </c>
      <c r="E11765" s="306" t="s">
        <v>13563</v>
      </c>
      <c r="F11765" s="126" t="s">
        <v>476</v>
      </c>
      <c r="G11765" s="4" t="s">
        <v>6382</v>
      </c>
    </row>
    <row r="11766" spans="2:7" x14ac:dyDescent="0.25">
      <c r="B11766" s="6" t="s">
        <v>9580</v>
      </c>
      <c r="C11766" s="5">
        <v>2090</v>
      </c>
      <c r="D11766" s="5">
        <v>2090</v>
      </c>
      <c r="E11766" s="306" t="s">
        <v>13563</v>
      </c>
      <c r="F11766" s="126" t="s">
        <v>476</v>
      </c>
      <c r="G11766" s="4" t="s">
        <v>6382</v>
      </c>
    </row>
    <row r="11767" spans="2:7" x14ac:dyDescent="0.25">
      <c r="B11767" s="6" t="s">
        <v>11527</v>
      </c>
      <c r="C11767" s="5">
        <v>2090</v>
      </c>
      <c r="D11767" s="5">
        <v>2090</v>
      </c>
      <c r="E11767" s="306" t="s">
        <v>13563</v>
      </c>
      <c r="F11767" s="126" t="s">
        <v>476</v>
      </c>
      <c r="G11767" s="4" t="s">
        <v>6382</v>
      </c>
    </row>
    <row r="11768" spans="2:7" x14ac:dyDescent="0.25">
      <c r="B11768" s="6" t="s">
        <v>14996</v>
      </c>
      <c r="C11768" s="5">
        <v>2090</v>
      </c>
      <c r="D11768" s="5">
        <v>2090</v>
      </c>
      <c r="E11768" s="306" t="s">
        <v>13563</v>
      </c>
      <c r="F11768" s="126" t="s">
        <v>476</v>
      </c>
      <c r="G11768" s="4" t="s">
        <v>6382</v>
      </c>
    </row>
    <row r="11769" spans="2:7" x14ac:dyDescent="0.25">
      <c r="B11769" s="6" t="s">
        <v>11528</v>
      </c>
      <c r="C11769" s="5">
        <v>2090</v>
      </c>
      <c r="D11769" s="5">
        <v>2090</v>
      </c>
      <c r="E11769" s="306" t="s">
        <v>13563</v>
      </c>
      <c r="F11769" s="126" t="s">
        <v>476</v>
      </c>
      <c r="G11769" s="4" t="s">
        <v>6382</v>
      </c>
    </row>
    <row r="11770" spans="2:7" x14ac:dyDescent="0.25">
      <c r="B11770" s="6" t="s">
        <v>5532</v>
      </c>
      <c r="C11770" s="5">
        <v>2090</v>
      </c>
      <c r="D11770" s="5">
        <v>2090</v>
      </c>
      <c r="E11770" s="306" t="s">
        <v>13563</v>
      </c>
      <c r="F11770" s="126" t="s">
        <v>476</v>
      </c>
      <c r="G11770" s="4" t="s">
        <v>6382</v>
      </c>
    </row>
    <row r="11771" spans="2:7" x14ac:dyDescent="0.25">
      <c r="B11771" s="6" t="s">
        <v>20405</v>
      </c>
      <c r="C11771" s="5">
        <v>2092</v>
      </c>
      <c r="D11771" s="5">
        <v>2092</v>
      </c>
      <c r="E11771" s="306" t="s">
        <v>13565</v>
      </c>
      <c r="F11771" s="126" t="s">
        <v>6379</v>
      </c>
      <c r="G11771" s="4" t="s">
        <v>6378</v>
      </c>
    </row>
    <row r="11772" spans="2:7" x14ac:dyDescent="0.25">
      <c r="B11772" s="6" t="s">
        <v>14997</v>
      </c>
      <c r="C11772" s="5">
        <v>2092</v>
      </c>
      <c r="D11772" s="5">
        <v>2092</v>
      </c>
      <c r="E11772" s="306" t="s">
        <v>13565</v>
      </c>
      <c r="F11772" s="126" t="s">
        <v>6379</v>
      </c>
      <c r="G11772" s="4" t="s">
        <v>6378</v>
      </c>
    </row>
    <row r="11773" spans="2:7" x14ac:dyDescent="0.25">
      <c r="B11773" s="6" t="s">
        <v>11529</v>
      </c>
      <c r="C11773" s="5">
        <v>2092</v>
      </c>
      <c r="D11773" s="5">
        <v>2092</v>
      </c>
      <c r="E11773" s="306" t="s">
        <v>13565</v>
      </c>
      <c r="F11773" s="126" t="s">
        <v>6379</v>
      </c>
      <c r="G11773" s="4" t="s">
        <v>6378</v>
      </c>
    </row>
    <row r="11774" spans="2:7" x14ac:dyDescent="0.25">
      <c r="B11774" s="6" t="s">
        <v>3288</v>
      </c>
      <c r="C11774" s="5">
        <v>2092</v>
      </c>
      <c r="D11774" s="5">
        <v>2092</v>
      </c>
      <c r="E11774" s="306" t="s">
        <v>13565</v>
      </c>
      <c r="F11774" s="126" t="s">
        <v>6379</v>
      </c>
      <c r="G11774" s="4" t="s">
        <v>6378</v>
      </c>
    </row>
    <row r="11775" spans="2:7" x14ac:dyDescent="0.25">
      <c r="B11775" s="6" t="s">
        <v>11530</v>
      </c>
      <c r="C11775" s="5">
        <v>2092</v>
      </c>
      <c r="D11775" s="5">
        <v>2092</v>
      </c>
      <c r="E11775" s="306" t="s">
        <v>13565</v>
      </c>
      <c r="F11775" s="126" t="s">
        <v>6379</v>
      </c>
      <c r="G11775" s="4" t="s">
        <v>6378</v>
      </c>
    </row>
    <row r="11776" spans="2:7" x14ac:dyDescent="0.25">
      <c r="B11776" s="6" t="s">
        <v>10734</v>
      </c>
      <c r="C11776" s="5">
        <v>2092</v>
      </c>
      <c r="D11776" s="5">
        <v>2092</v>
      </c>
      <c r="E11776" s="306" t="s">
        <v>13565</v>
      </c>
      <c r="F11776" s="126" t="s">
        <v>6379</v>
      </c>
      <c r="G11776" s="4" t="s">
        <v>6378</v>
      </c>
    </row>
    <row r="11777" spans="2:7" x14ac:dyDescent="0.25">
      <c r="B11777" s="6" t="s">
        <v>11531</v>
      </c>
      <c r="C11777" s="5">
        <v>2092</v>
      </c>
      <c r="D11777" s="5">
        <v>2092</v>
      </c>
      <c r="E11777" s="306" t="s">
        <v>13565</v>
      </c>
      <c r="F11777" s="126" t="s">
        <v>6379</v>
      </c>
      <c r="G11777" s="4" t="s">
        <v>6378</v>
      </c>
    </row>
    <row r="11778" spans="2:7" x14ac:dyDescent="0.25">
      <c r="B11778" s="6" t="s">
        <v>6680</v>
      </c>
      <c r="C11778" s="5">
        <v>2092</v>
      </c>
      <c r="D11778" s="5">
        <v>2092</v>
      </c>
      <c r="E11778" s="306" t="s">
        <v>13565</v>
      </c>
      <c r="F11778" s="126" t="s">
        <v>6379</v>
      </c>
      <c r="G11778" s="4" t="s">
        <v>6378</v>
      </c>
    </row>
    <row r="11779" spans="2:7" x14ac:dyDescent="0.25">
      <c r="B11779" s="6" t="s">
        <v>7160</v>
      </c>
      <c r="C11779" s="5">
        <v>2092</v>
      </c>
      <c r="D11779" s="5">
        <v>2092</v>
      </c>
      <c r="E11779" s="306" t="s">
        <v>13565</v>
      </c>
      <c r="F11779" s="126" t="s">
        <v>6379</v>
      </c>
      <c r="G11779" s="4" t="s">
        <v>6378</v>
      </c>
    </row>
    <row r="11780" spans="2:7" x14ac:dyDescent="0.25">
      <c r="B11780" s="6" t="s">
        <v>4016</v>
      </c>
      <c r="C11780" s="5">
        <v>2092</v>
      </c>
      <c r="D11780" s="5">
        <v>2092</v>
      </c>
      <c r="E11780" s="306" t="s">
        <v>13565</v>
      </c>
      <c r="F11780" s="126" t="s">
        <v>6379</v>
      </c>
      <c r="G11780" s="4" t="s">
        <v>6378</v>
      </c>
    </row>
    <row r="11781" spans="2:7" x14ac:dyDescent="0.25">
      <c r="B11781" s="307" t="s">
        <v>20406</v>
      </c>
      <c r="C11781" s="2">
        <v>2092.1</v>
      </c>
      <c r="D11781" s="1" t="s">
        <v>480</v>
      </c>
      <c r="E11781" s="308" t="s">
        <v>16768</v>
      </c>
      <c r="F11781" s="309" t="s">
        <v>15339</v>
      </c>
      <c r="G11781" s="1" t="s">
        <v>481</v>
      </c>
    </row>
    <row r="11782" spans="2:7" x14ac:dyDescent="0.25">
      <c r="B11782" s="307" t="s">
        <v>480</v>
      </c>
      <c r="C11782" s="2">
        <v>2092.1</v>
      </c>
      <c r="D11782" s="1" t="s">
        <v>480</v>
      </c>
      <c r="E11782" s="308" t="s">
        <v>16768</v>
      </c>
      <c r="F11782" s="309" t="s">
        <v>15339</v>
      </c>
      <c r="G11782" s="1" t="s">
        <v>481</v>
      </c>
    </row>
    <row r="11783" spans="2:7" x14ac:dyDescent="0.25">
      <c r="B11783" s="307" t="s">
        <v>15518</v>
      </c>
      <c r="C11783" s="2">
        <v>2092.1</v>
      </c>
      <c r="D11783" s="1" t="s">
        <v>480</v>
      </c>
      <c r="E11783" s="308" t="s">
        <v>16768</v>
      </c>
      <c r="F11783" s="309" t="s">
        <v>15339</v>
      </c>
      <c r="G11783" s="1" t="s">
        <v>481</v>
      </c>
    </row>
    <row r="11784" spans="2:7" x14ac:dyDescent="0.25">
      <c r="B11784" s="6" t="s">
        <v>15339</v>
      </c>
      <c r="C11784" s="5">
        <v>2092.1</v>
      </c>
      <c r="D11784" s="5" t="s">
        <v>480</v>
      </c>
      <c r="E11784" s="310" t="s">
        <v>16768</v>
      </c>
      <c r="F11784" s="126" t="s">
        <v>15339</v>
      </c>
      <c r="G11784" s="4" t="s">
        <v>481</v>
      </c>
    </row>
    <row r="11785" spans="2:7" x14ac:dyDescent="0.25">
      <c r="B11785" s="307" t="s">
        <v>8300</v>
      </c>
      <c r="C11785" s="2">
        <v>2092.1</v>
      </c>
      <c r="D11785" s="1" t="s">
        <v>480</v>
      </c>
      <c r="E11785" s="308" t="s">
        <v>16768</v>
      </c>
      <c r="F11785" s="309" t="s">
        <v>15339</v>
      </c>
      <c r="G11785" s="1" t="s">
        <v>481</v>
      </c>
    </row>
    <row r="11786" spans="2:7" x14ac:dyDescent="0.25">
      <c r="B11786" s="307" t="s">
        <v>9582</v>
      </c>
      <c r="C11786" s="2">
        <v>2092.1</v>
      </c>
      <c r="D11786" s="1" t="s">
        <v>480</v>
      </c>
      <c r="E11786" s="308" t="s">
        <v>16768</v>
      </c>
      <c r="F11786" s="309" t="s">
        <v>15339</v>
      </c>
      <c r="G11786" s="1" t="s">
        <v>481</v>
      </c>
    </row>
    <row r="11787" spans="2:7" x14ac:dyDescent="0.25">
      <c r="B11787" s="307" t="s">
        <v>7238</v>
      </c>
      <c r="C11787" s="2">
        <v>2092.1</v>
      </c>
      <c r="D11787" s="1" t="s">
        <v>480</v>
      </c>
      <c r="E11787" s="308" t="s">
        <v>16768</v>
      </c>
      <c r="F11787" s="309" t="s">
        <v>15339</v>
      </c>
      <c r="G11787" s="1" t="s">
        <v>481</v>
      </c>
    </row>
    <row r="11788" spans="2:7" x14ac:dyDescent="0.25">
      <c r="B11788" s="307" t="s">
        <v>6159</v>
      </c>
      <c r="C11788" s="2">
        <v>2092.1</v>
      </c>
      <c r="D11788" s="1" t="s">
        <v>480</v>
      </c>
      <c r="E11788" s="308" t="s">
        <v>16768</v>
      </c>
      <c r="F11788" s="309" t="s">
        <v>15339</v>
      </c>
      <c r="G11788" s="1" t="s">
        <v>481</v>
      </c>
    </row>
    <row r="11789" spans="2:7" x14ac:dyDescent="0.25">
      <c r="B11789" s="6" t="s">
        <v>20403</v>
      </c>
      <c r="C11789" s="5">
        <v>2091</v>
      </c>
      <c r="D11789" s="5">
        <v>2091</v>
      </c>
      <c r="E11789" s="306" t="s">
        <v>13564</v>
      </c>
      <c r="F11789" s="126" t="s">
        <v>6381</v>
      </c>
      <c r="G11789" s="4" t="s">
        <v>6380</v>
      </c>
    </row>
    <row r="11790" spans="2:7" x14ac:dyDescent="0.25">
      <c r="B11790" s="6" t="s">
        <v>9581</v>
      </c>
      <c r="C11790" s="5">
        <v>2091</v>
      </c>
      <c r="D11790" s="5">
        <v>2091</v>
      </c>
      <c r="E11790" s="306" t="s">
        <v>13564</v>
      </c>
      <c r="F11790" s="126" t="s">
        <v>6381</v>
      </c>
      <c r="G11790" s="4" t="s">
        <v>6380</v>
      </c>
    </row>
    <row r="11791" spans="2:7" x14ac:dyDescent="0.25">
      <c r="B11791" s="6" t="s">
        <v>3287</v>
      </c>
      <c r="C11791" s="5">
        <v>2091</v>
      </c>
      <c r="D11791" s="5">
        <v>2091</v>
      </c>
      <c r="E11791" s="306" t="s">
        <v>13564</v>
      </c>
      <c r="F11791" s="126" t="s">
        <v>6381</v>
      </c>
      <c r="G11791" s="4" t="s">
        <v>6380</v>
      </c>
    </row>
    <row r="11792" spans="2:7" x14ac:dyDescent="0.25">
      <c r="B11792" s="6" t="s">
        <v>10817</v>
      </c>
      <c r="C11792" s="5">
        <v>2091</v>
      </c>
      <c r="D11792" s="5">
        <v>2091</v>
      </c>
      <c r="E11792" s="306" t="s">
        <v>13564</v>
      </c>
      <c r="F11792" s="126" t="s">
        <v>6381</v>
      </c>
      <c r="G11792" s="4" t="s">
        <v>6380</v>
      </c>
    </row>
    <row r="11793" spans="2:7" x14ac:dyDescent="0.25">
      <c r="B11793" s="6" t="s">
        <v>8154</v>
      </c>
      <c r="C11793" s="5">
        <v>2091</v>
      </c>
      <c r="D11793" s="5">
        <v>2091</v>
      </c>
      <c r="E11793" s="306" t="s">
        <v>13564</v>
      </c>
      <c r="F11793" s="126" t="s">
        <v>6381</v>
      </c>
      <c r="G11793" s="4" t="s">
        <v>6380</v>
      </c>
    </row>
    <row r="11794" spans="2:7" x14ac:dyDescent="0.25">
      <c r="B11794" s="6" t="s">
        <v>5555</v>
      </c>
      <c r="C11794" s="5">
        <v>2091</v>
      </c>
      <c r="D11794" s="5">
        <v>2091</v>
      </c>
      <c r="E11794" s="306" t="s">
        <v>13564</v>
      </c>
      <c r="F11794" s="126" t="s">
        <v>6381</v>
      </c>
      <c r="G11794" s="4" t="s">
        <v>6380</v>
      </c>
    </row>
    <row r="11795" spans="2:7" x14ac:dyDescent="0.25">
      <c r="B11795" s="6" t="s">
        <v>7204</v>
      </c>
      <c r="C11795" s="5">
        <v>2091</v>
      </c>
      <c r="D11795" s="5">
        <v>2091</v>
      </c>
      <c r="E11795" s="306" t="s">
        <v>13564</v>
      </c>
      <c r="F11795" s="126" t="s">
        <v>6381</v>
      </c>
      <c r="G11795" s="4" t="s">
        <v>6380</v>
      </c>
    </row>
    <row r="11796" spans="2:7" x14ac:dyDescent="0.25">
      <c r="B11796" s="6" t="s">
        <v>4015</v>
      </c>
      <c r="C11796" s="5">
        <v>2091</v>
      </c>
      <c r="D11796" s="5">
        <v>2091</v>
      </c>
      <c r="E11796" s="306" t="s">
        <v>13564</v>
      </c>
      <c r="F11796" s="126" t="s">
        <v>6381</v>
      </c>
      <c r="G11796" s="4" t="s">
        <v>6380</v>
      </c>
    </row>
    <row r="11797" spans="2:7" x14ac:dyDescent="0.25">
      <c r="B11797" s="6" t="s">
        <v>20409</v>
      </c>
      <c r="C11797" s="5">
        <v>2094.1</v>
      </c>
      <c r="D11797" s="5" t="s">
        <v>483</v>
      </c>
      <c r="E11797" s="310" t="s">
        <v>16769</v>
      </c>
      <c r="F11797" s="126" t="s">
        <v>484</v>
      </c>
      <c r="G11797" s="4" t="s">
        <v>10789</v>
      </c>
    </row>
    <row r="11798" spans="2:7" x14ac:dyDescent="0.25">
      <c r="B11798" s="6" t="s">
        <v>483</v>
      </c>
      <c r="C11798" s="5">
        <v>2094.1</v>
      </c>
      <c r="D11798" s="5" t="s">
        <v>483</v>
      </c>
      <c r="E11798" s="310" t="s">
        <v>16769</v>
      </c>
      <c r="F11798" s="126" t="s">
        <v>484</v>
      </c>
      <c r="G11798" s="4" t="s">
        <v>10789</v>
      </c>
    </row>
    <row r="11799" spans="2:7" x14ac:dyDescent="0.25">
      <c r="B11799" s="6" t="s">
        <v>9585</v>
      </c>
      <c r="C11799" s="5">
        <v>2094.1</v>
      </c>
      <c r="D11799" s="5" t="s">
        <v>483</v>
      </c>
      <c r="E11799" s="310" t="s">
        <v>16769</v>
      </c>
      <c r="F11799" s="126" t="s">
        <v>484</v>
      </c>
      <c r="G11799" s="4" t="s">
        <v>10789</v>
      </c>
    </row>
    <row r="11800" spans="2:7" x14ac:dyDescent="0.25">
      <c r="B11800" s="6" t="s">
        <v>8301</v>
      </c>
      <c r="C11800" s="5">
        <v>2094.1</v>
      </c>
      <c r="D11800" s="5" t="s">
        <v>483</v>
      </c>
      <c r="E11800" s="310" t="s">
        <v>16769</v>
      </c>
      <c r="F11800" s="126" t="s">
        <v>484</v>
      </c>
      <c r="G11800" s="4" t="s">
        <v>10789</v>
      </c>
    </row>
    <row r="11801" spans="2:7" x14ac:dyDescent="0.25">
      <c r="B11801" s="6" t="s">
        <v>20413</v>
      </c>
      <c r="C11801" s="5">
        <v>2098</v>
      </c>
      <c r="D11801" s="5">
        <v>2098</v>
      </c>
      <c r="E11801" s="306" t="s">
        <v>13568</v>
      </c>
      <c r="F11801" s="126" t="s">
        <v>621</v>
      </c>
      <c r="G11801" s="4" t="s">
        <v>620</v>
      </c>
    </row>
    <row r="11802" spans="2:7" x14ac:dyDescent="0.25">
      <c r="B11802" s="6" t="s">
        <v>9588</v>
      </c>
      <c r="C11802" s="5">
        <v>2098</v>
      </c>
      <c r="D11802" s="5">
        <v>2098</v>
      </c>
      <c r="E11802" s="306" t="s">
        <v>13568</v>
      </c>
      <c r="F11802" s="126" t="s">
        <v>621</v>
      </c>
      <c r="G11802" s="4" t="s">
        <v>620</v>
      </c>
    </row>
    <row r="11803" spans="2:7" x14ac:dyDescent="0.25">
      <c r="B11803" s="6" t="s">
        <v>3149</v>
      </c>
      <c r="C11803" s="5">
        <v>2098</v>
      </c>
      <c r="D11803" s="5">
        <v>2098</v>
      </c>
      <c r="E11803" s="306" t="s">
        <v>13568</v>
      </c>
      <c r="F11803" s="126" t="s">
        <v>621</v>
      </c>
      <c r="G11803" s="4" t="s">
        <v>620</v>
      </c>
    </row>
    <row r="11804" spans="2:7" x14ac:dyDescent="0.25">
      <c r="B11804" s="6" t="s">
        <v>6786</v>
      </c>
      <c r="C11804" s="5">
        <v>2098</v>
      </c>
      <c r="D11804" s="5">
        <v>2098</v>
      </c>
      <c r="E11804" s="306" t="s">
        <v>13568</v>
      </c>
      <c r="F11804" s="126" t="s">
        <v>621</v>
      </c>
      <c r="G11804" s="4" t="s">
        <v>620</v>
      </c>
    </row>
    <row r="11805" spans="2:7" x14ac:dyDescent="0.25">
      <c r="B11805" s="6" t="s">
        <v>20417</v>
      </c>
      <c r="C11805" s="5">
        <v>2102</v>
      </c>
      <c r="D11805" s="5">
        <v>2102</v>
      </c>
      <c r="E11805" s="306" t="s">
        <v>13572</v>
      </c>
      <c r="F11805" s="126" t="s">
        <v>617</v>
      </c>
      <c r="G11805" s="4" t="s">
        <v>616</v>
      </c>
    </row>
    <row r="11806" spans="2:7" x14ac:dyDescent="0.25">
      <c r="B11806" s="6" t="s">
        <v>10119</v>
      </c>
      <c r="C11806" s="5">
        <v>2102</v>
      </c>
      <c r="D11806" s="5">
        <v>2102</v>
      </c>
      <c r="E11806" s="306" t="s">
        <v>13572</v>
      </c>
      <c r="F11806" s="126" t="s">
        <v>617</v>
      </c>
      <c r="G11806" s="4" t="s">
        <v>616</v>
      </c>
    </row>
    <row r="11807" spans="2:7" x14ac:dyDescent="0.25">
      <c r="B11807" s="6" t="s">
        <v>8273</v>
      </c>
      <c r="C11807" s="5">
        <v>2102</v>
      </c>
      <c r="D11807" s="5">
        <v>2102</v>
      </c>
      <c r="E11807" s="306" t="s">
        <v>13572</v>
      </c>
      <c r="F11807" s="126" t="s">
        <v>617</v>
      </c>
      <c r="G11807" s="4" t="s">
        <v>616</v>
      </c>
    </row>
    <row r="11808" spans="2:7" x14ac:dyDescent="0.25">
      <c r="B11808" s="6" t="s">
        <v>1158</v>
      </c>
      <c r="C11808" s="5">
        <v>2102</v>
      </c>
      <c r="D11808" s="5">
        <v>2102</v>
      </c>
      <c r="E11808" s="306" t="s">
        <v>13572</v>
      </c>
      <c r="F11808" s="126" t="s">
        <v>617</v>
      </c>
      <c r="G11808" s="4" t="s">
        <v>616</v>
      </c>
    </row>
    <row r="11809" spans="2:7" x14ac:dyDescent="0.25">
      <c r="B11809" s="6" t="s">
        <v>3152</v>
      </c>
      <c r="C11809" s="5">
        <v>2102</v>
      </c>
      <c r="D11809" s="5">
        <v>2102</v>
      </c>
      <c r="E11809" s="306" t="s">
        <v>13572</v>
      </c>
      <c r="F11809" s="126" t="s">
        <v>617</v>
      </c>
      <c r="G11809" s="4" t="s">
        <v>616</v>
      </c>
    </row>
    <row r="11810" spans="2:7" x14ac:dyDescent="0.25">
      <c r="B11810" s="6" t="s">
        <v>9591</v>
      </c>
      <c r="C11810" s="5">
        <v>2102</v>
      </c>
      <c r="D11810" s="5">
        <v>2102</v>
      </c>
      <c r="E11810" s="306" t="s">
        <v>13572</v>
      </c>
      <c r="F11810" s="126" t="s">
        <v>617</v>
      </c>
      <c r="G11810" s="4" t="s">
        <v>616</v>
      </c>
    </row>
    <row r="11811" spans="2:7" x14ac:dyDescent="0.25">
      <c r="B11811" s="6" t="s">
        <v>20418</v>
      </c>
      <c r="C11811" s="5">
        <v>2102.1</v>
      </c>
      <c r="D11811" s="5" t="s">
        <v>496</v>
      </c>
      <c r="E11811" s="310" t="s">
        <v>16770</v>
      </c>
      <c r="F11811" s="126" t="s">
        <v>497</v>
      </c>
      <c r="G11811" s="4" t="s">
        <v>498</v>
      </c>
    </row>
    <row r="11812" spans="2:7" x14ac:dyDescent="0.25">
      <c r="B11812" s="6" t="s">
        <v>496</v>
      </c>
      <c r="C11812" s="5">
        <v>2102.1</v>
      </c>
      <c r="D11812" s="5" t="s">
        <v>496</v>
      </c>
      <c r="E11812" s="310" t="s">
        <v>16770</v>
      </c>
      <c r="F11812" s="126" t="s">
        <v>497</v>
      </c>
      <c r="G11812" s="4" t="s">
        <v>498</v>
      </c>
    </row>
    <row r="11813" spans="2:7" x14ac:dyDescent="0.25">
      <c r="B11813" s="6" t="s">
        <v>8303</v>
      </c>
      <c r="C11813" s="5">
        <v>2102.1</v>
      </c>
      <c r="D11813" s="5" t="s">
        <v>496</v>
      </c>
      <c r="E11813" s="310" t="s">
        <v>16770</v>
      </c>
      <c r="F11813" s="126" t="s">
        <v>497</v>
      </c>
      <c r="G11813" s="4" t="s">
        <v>498</v>
      </c>
    </row>
    <row r="11814" spans="2:7" x14ac:dyDescent="0.25">
      <c r="B11814" s="6" t="s">
        <v>9592</v>
      </c>
      <c r="C11814" s="5">
        <v>2102.1</v>
      </c>
      <c r="D11814" s="5" t="s">
        <v>496</v>
      </c>
      <c r="E11814" s="310" t="s">
        <v>16770</v>
      </c>
      <c r="F11814" s="126" t="s">
        <v>497</v>
      </c>
      <c r="G11814" s="4" t="s">
        <v>498</v>
      </c>
    </row>
    <row r="11815" spans="2:7" x14ac:dyDescent="0.25">
      <c r="B11815" s="6" t="s">
        <v>8107</v>
      </c>
      <c r="C11815" s="5">
        <v>2102.1</v>
      </c>
      <c r="D11815" s="5" t="s">
        <v>496</v>
      </c>
      <c r="E11815" s="310" t="s">
        <v>16770</v>
      </c>
      <c r="F11815" s="126" t="s">
        <v>497</v>
      </c>
      <c r="G11815" s="4" t="s">
        <v>498</v>
      </c>
    </row>
    <row r="11816" spans="2:7" x14ac:dyDescent="0.25">
      <c r="B11816" s="6" t="s">
        <v>10527</v>
      </c>
      <c r="C11816" s="5">
        <v>2102.1</v>
      </c>
      <c r="D11816" s="5" t="s">
        <v>496</v>
      </c>
      <c r="E11816" s="310" t="s">
        <v>16770</v>
      </c>
      <c r="F11816" s="126" t="s">
        <v>497</v>
      </c>
      <c r="G11816" s="4" t="s">
        <v>498</v>
      </c>
    </row>
    <row r="11817" spans="2:7" x14ac:dyDescent="0.25">
      <c r="B11817" s="6" t="s">
        <v>10703</v>
      </c>
      <c r="C11817" s="5">
        <v>2102.1</v>
      </c>
      <c r="D11817" s="5" t="s">
        <v>496</v>
      </c>
      <c r="E11817" s="310" t="s">
        <v>16770</v>
      </c>
      <c r="F11817" s="126" t="s">
        <v>497</v>
      </c>
      <c r="G11817" s="4" t="s">
        <v>498</v>
      </c>
    </row>
    <row r="11818" spans="2:7" x14ac:dyDescent="0.25">
      <c r="B11818" s="6" t="s">
        <v>20438</v>
      </c>
      <c r="C11818" s="5">
        <v>2121</v>
      </c>
      <c r="D11818" s="5">
        <v>2121</v>
      </c>
      <c r="E11818" s="306" t="s">
        <v>13591</v>
      </c>
      <c r="F11818" s="126" t="s">
        <v>1515</v>
      </c>
      <c r="G11818" s="4" t="s">
        <v>1516</v>
      </c>
    </row>
    <row r="11819" spans="2:7" x14ac:dyDescent="0.25">
      <c r="B11819" s="6" t="s">
        <v>6869</v>
      </c>
      <c r="C11819" s="5">
        <v>2121</v>
      </c>
      <c r="D11819" s="5">
        <v>2121</v>
      </c>
      <c r="E11819" s="306" t="s">
        <v>13591</v>
      </c>
      <c r="F11819" s="126" t="s">
        <v>1515</v>
      </c>
      <c r="G11819" s="4" t="s">
        <v>1516</v>
      </c>
    </row>
    <row r="11820" spans="2:7" x14ac:dyDescent="0.25">
      <c r="B11820" s="6" t="s">
        <v>9801</v>
      </c>
      <c r="C11820" s="5">
        <v>2121</v>
      </c>
      <c r="D11820" s="5">
        <v>2121</v>
      </c>
      <c r="E11820" s="306" t="s">
        <v>13591</v>
      </c>
      <c r="F11820" s="126" t="s">
        <v>1515</v>
      </c>
      <c r="G11820" s="4" t="s">
        <v>1516</v>
      </c>
    </row>
    <row r="11821" spans="2:7" x14ac:dyDescent="0.25">
      <c r="B11821" s="6" t="s">
        <v>3171</v>
      </c>
      <c r="C11821" s="5">
        <v>2121</v>
      </c>
      <c r="D11821" s="5">
        <v>2121</v>
      </c>
      <c r="E11821" s="306" t="s">
        <v>13591</v>
      </c>
      <c r="F11821" s="126" t="s">
        <v>1515</v>
      </c>
      <c r="G11821" s="4" t="s">
        <v>1516</v>
      </c>
    </row>
    <row r="11822" spans="2:7" x14ac:dyDescent="0.25">
      <c r="B11822" s="6" t="s">
        <v>9608</v>
      </c>
      <c r="C11822" s="5">
        <v>2121</v>
      </c>
      <c r="D11822" s="5">
        <v>2121</v>
      </c>
      <c r="E11822" s="306" t="s">
        <v>13591</v>
      </c>
      <c r="F11822" s="126" t="s">
        <v>1515</v>
      </c>
      <c r="G11822" s="4" t="s">
        <v>1516</v>
      </c>
    </row>
    <row r="11823" spans="2:7" x14ac:dyDescent="0.25">
      <c r="B11823" s="6" t="s">
        <v>20439</v>
      </c>
      <c r="C11823" s="5">
        <v>2122</v>
      </c>
      <c r="D11823" s="5">
        <v>2122</v>
      </c>
      <c r="E11823" s="306" t="s">
        <v>13592</v>
      </c>
      <c r="F11823" s="126" t="s">
        <v>590</v>
      </c>
      <c r="G11823" s="4" t="s">
        <v>589</v>
      </c>
    </row>
    <row r="11824" spans="2:7" x14ac:dyDescent="0.25">
      <c r="B11824" s="6" t="s">
        <v>3172</v>
      </c>
      <c r="C11824" s="5">
        <v>2122</v>
      </c>
      <c r="D11824" s="5">
        <v>2122</v>
      </c>
      <c r="E11824" s="306" t="s">
        <v>13592</v>
      </c>
      <c r="F11824" s="126" t="s">
        <v>590</v>
      </c>
      <c r="G11824" s="4" t="s">
        <v>589</v>
      </c>
    </row>
    <row r="11825" spans="2:7" x14ac:dyDescent="0.25">
      <c r="B11825" s="6" t="s">
        <v>9609</v>
      </c>
      <c r="C11825" s="5">
        <v>2122</v>
      </c>
      <c r="D11825" s="5">
        <v>2122</v>
      </c>
      <c r="E11825" s="306" t="s">
        <v>13592</v>
      </c>
      <c r="F11825" s="126" t="s">
        <v>590</v>
      </c>
      <c r="G11825" s="4" t="s">
        <v>589</v>
      </c>
    </row>
    <row r="11826" spans="2:7" x14ac:dyDescent="0.25">
      <c r="B11826" s="6" t="s">
        <v>3648</v>
      </c>
      <c r="C11826" s="5">
        <v>2122</v>
      </c>
      <c r="D11826" s="5">
        <v>2122</v>
      </c>
      <c r="E11826" s="306" t="s">
        <v>13592</v>
      </c>
      <c r="F11826" s="126" t="s">
        <v>590</v>
      </c>
      <c r="G11826" s="4" t="s">
        <v>589</v>
      </c>
    </row>
    <row r="11827" spans="2:7" x14ac:dyDescent="0.25">
      <c r="B11827" s="6" t="s">
        <v>10519</v>
      </c>
      <c r="C11827" s="5">
        <v>2122</v>
      </c>
      <c r="D11827" s="5">
        <v>2122</v>
      </c>
      <c r="E11827" s="306" t="s">
        <v>13592</v>
      </c>
      <c r="F11827" s="126" t="s">
        <v>590</v>
      </c>
      <c r="G11827" s="4" t="s">
        <v>589</v>
      </c>
    </row>
    <row r="11828" spans="2:7" x14ac:dyDescent="0.25">
      <c r="B11828" s="6" t="s">
        <v>20437</v>
      </c>
      <c r="C11828" s="5">
        <v>2120</v>
      </c>
      <c r="D11828" s="5">
        <v>2120</v>
      </c>
      <c r="E11828" s="306" t="s">
        <v>13590</v>
      </c>
      <c r="F11828" s="126" t="s">
        <v>592</v>
      </c>
      <c r="G11828" s="4" t="s">
        <v>591</v>
      </c>
    </row>
    <row r="11829" spans="2:7" x14ac:dyDescent="0.25">
      <c r="B11829" s="6" t="s">
        <v>3170</v>
      </c>
      <c r="C11829" s="5">
        <v>2120</v>
      </c>
      <c r="D11829" s="5">
        <v>2120</v>
      </c>
      <c r="E11829" s="306" t="s">
        <v>13590</v>
      </c>
      <c r="F11829" s="126" t="s">
        <v>592</v>
      </c>
      <c r="G11829" s="4" t="s">
        <v>591</v>
      </c>
    </row>
    <row r="11830" spans="2:7" x14ac:dyDescent="0.25">
      <c r="B11830" s="6" t="s">
        <v>11538</v>
      </c>
      <c r="C11830" s="5">
        <v>2120</v>
      </c>
      <c r="D11830" s="5">
        <v>2120</v>
      </c>
      <c r="E11830" s="306" t="s">
        <v>13590</v>
      </c>
      <c r="F11830" s="126" t="s">
        <v>592</v>
      </c>
      <c r="G11830" s="4" t="s">
        <v>591</v>
      </c>
    </row>
    <row r="11831" spans="2:7" x14ac:dyDescent="0.25">
      <c r="B11831" s="6" t="s">
        <v>11539</v>
      </c>
      <c r="C11831" s="5">
        <v>2120</v>
      </c>
      <c r="D11831" s="5">
        <v>2120</v>
      </c>
      <c r="E11831" s="306" t="s">
        <v>13590</v>
      </c>
      <c r="F11831" s="126" t="s">
        <v>592</v>
      </c>
      <c r="G11831" s="4" t="s">
        <v>591</v>
      </c>
    </row>
    <row r="11832" spans="2:7" x14ac:dyDescent="0.25">
      <c r="B11832" s="6" t="s">
        <v>3323</v>
      </c>
      <c r="C11832" s="5">
        <v>2120</v>
      </c>
      <c r="D11832" s="5">
        <v>2120</v>
      </c>
      <c r="E11832" s="306" t="s">
        <v>13590</v>
      </c>
      <c r="F11832" s="126" t="s">
        <v>592</v>
      </c>
      <c r="G11832" s="4" t="s">
        <v>591</v>
      </c>
    </row>
    <row r="11833" spans="2:7" x14ac:dyDescent="0.25">
      <c r="B11833" s="6" t="s">
        <v>11540</v>
      </c>
      <c r="C11833" s="5">
        <v>2120</v>
      </c>
      <c r="D11833" s="5">
        <v>2120</v>
      </c>
      <c r="E11833" s="306" t="s">
        <v>13590</v>
      </c>
      <c r="F11833" s="126" t="s">
        <v>592</v>
      </c>
      <c r="G11833" s="4" t="s">
        <v>591</v>
      </c>
    </row>
    <row r="11834" spans="2:7" x14ac:dyDescent="0.25">
      <c r="B11834" s="6" t="s">
        <v>11541</v>
      </c>
      <c r="C11834" s="5">
        <v>2120</v>
      </c>
      <c r="D11834" s="5">
        <v>2120</v>
      </c>
      <c r="E11834" s="306" t="s">
        <v>13590</v>
      </c>
      <c r="F11834" s="126" t="s">
        <v>592</v>
      </c>
      <c r="G11834" s="4" t="s">
        <v>591</v>
      </c>
    </row>
    <row r="11835" spans="2:7" x14ac:dyDescent="0.25">
      <c r="B11835" s="6" t="s">
        <v>4029</v>
      </c>
      <c r="C11835" s="5">
        <v>2120</v>
      </c>
      <c r="D11835" s="5">
        <v>2120</v>
      </c>
      <c r="E11835" s="306" t="s">
        <v>13590</v>
      </c>
      <c r="F11835" s="126" t="s">
        <v>592</v>
      </c>
      <c r="G11835" s="4" t="s">
        <v>591</v>
      </c>
    </row>
    <row r="11836" spans="2:7" x14ac:dyDescent="0.25">
      <c r="B11836" s="6" t="s">
        <v>7015</v>
      </c>
      <c r="C11836" s="5">
        <v>2120</v>
      </c>
      <c r="D11836" s="5">
        <v>2120</v>
      </c>
      <c r="E11836" s="306" t="s">
        <v>13590</v>
      </c>
      <c r="F11836" s="126" t="s">
        <v>592</v>
      </c>
      <c r="G11836" s="4" t="s">
        <v>591</v>
      </c>
    </row>
    <row r="11837" spans="2:7" x14ac:dyDescent="0.25">
      <c r="B11837" s="6" t="s">
        <v>11542</v>
      </c>
      <c r="C11837" s="5">
        <v>2120</v>
      </c>
      <c r="D11837" s="5">
        <v>2120</v>
      </c>
      <c r="E11837" s="306" t="s">
        <v>13590</v>
      </c>
      <c r="F11837" s="126" t="s">
        <v>592</v>
      </c>
      <c r="G11837" s="4" t="s">
        <v>591</v>
      </c>
    </row>
    <row r="11838" spans="2:7" x14ac:dyDescent="0.25">
      <c r="B11838" s="6" t="s">
        <v>11543</v>
      </c>
      <c r="C11838" s="5">
        <v>2120</v>
      </c>
      <c r="D11838" s="5">
        <v>2120</v>
      </c>
      <c r="E11838" s="306" t="s">
        <v>13590</v>
      </c>
      <c r="F11838" s="126" t="s">
        <v>592</v>
      </c>
      <c r="G11838" s="4" t="s">
        <v>591</v>
      </c>
    </row>
    <row r="11839" spans="2:7" x14ac:dyDescent="0.25">
      <c r="B11839" s="6" t="s">
        <v>6182</v>
      </c>
      <c r="C11839" s="5">
        <v>2120</v>
      </c>
      <c r="D11839" s="5">
        <v>2120</v>
      </c>
      <c r="E11839" s="306" t="s">
        <v>13590</v>
      </c>
      <c r="F11839" s="126" t="s">
        <v>592</v>
      </c>
      <c r="G11839" s="4" t="s">
        <v>591</v>
      </c>
    </row>
    <row r="11840" spans="2:7" x14ac:dyDescent="0.25">
      <c r="B11840" s="6" t="s">
        <v>20440</v>
      </c>
      <c r="C11840" s="5">
        <v>2123</v>
      </c>
      <c r="D11840" s="5">
        <v>2123</v>
      </c>
      <c r="E11840" s="306" t="s">
        <v>13593</v>
      </c>
      <c r="F11840" s="126" t="s">
        <v>588</v>
      </c>
      <c r="G11840" s="4" t="s">
        <v>587</v>
      </c>
    </row>
    <row r="11841" spans="2:7" x14ac:dyDescent="0.25">
      <c r="B11841" s="6" t="s">
        <v>3173</v>
      </c>
      <c r="C11841" s="5">
        <v>2123</v>
      </c>
      <c r="D11841" s="5">
        <v>2123</v>
      </c>
      <c r="E11841" s="306" t="s">
        <v>13593</v>
      </c>
      <c r="F11841" s="126" t="s">
        <v>588</v>
      </c>
      <c r="G11841" s="4" t="s">
        <v>587</v>
      </c>
    </row>
    <row r="11842" spans="2:7" x14ac:dyDescent="0.25">
      <c r="B11842" s="6" t="s">
        <v>9610</v>
      </c>
      <c r="C11842" s="5">
        <v>2123</v>
      </c>
      <c r="D11842" s="5">
        <v>2123</v>
      </c>
      <c r="E11842" s="306" t="s">
        <v>13593</v>
      </c>
      <c r="F11842" s="126" t="s">
        <v>588</v>
      </c>
      <c r="G11842" s="4" t="s">
        <v>587</v>
      </c>
    </row>
    <row r="11843" spans="2:7" x14ac:dyDescent="0.25">
      <c r="B11843" s="6" t="s">
        <v>6695</v>
      </c>
      <c r="C11843" s="5">
        <v>2123</v>
      </c>
      <c r="D11843" s="5">
        <v>2123</v>
      </c>
      <c r="E11843" s="306" t="s">
        <v>13593</v>
      </c>
      <c r="F11843" s="126" t="s">
        <v>588</v>
      </c>
      <c r="G11843" s="4" t="s">
        <v>587</v>
      </c>
    </row>
    <row r="11844" spans="2:7" x14ac:dyDescent="0.25">
      <c r="B11844" s="6" t="s">
        <v>5514</v>
      </c>
      <c r="C11844" s="5">
        <v>2123</v>
      </c>
      <c r="D11844" s="5">
        <v>2123</v>
      </c>
      <c r="E11844" s="306" t="s">
        <v>13593</v>
      </c>
      <c r="F11844" s="126" t="s">
        <v>588</v>
      </c>
      <c r="G11844" s="4" t="s">
        <v>587</v>
      </c>
    </row>
    <row r="11845" spans="2:7" x14ac:dyDescent="0.25">
      <c r="B11845" s="6" t="s">
        <v>10760</v>
      </c>
      <c r="C11845" s="5">
        <v>2123</v>
      </c>
      <c r="D11845" s="5">
        <v>2123</v>
      </c>
      <c r="E11845" s="306" t="s">
        <v>13593</v>
      </c>
      <c r="F11845" s="126" t="s">
        <v>588</v>
      </c>
      <c r="G11845" s="4" t="s">
        <v>587</v>
      </c>
    </row>
    <row r="11846" spans="2:7" x14ac:dyDescent="0.25">
      <c r="B11846" s="6" t="s">
        <v>4030</v>
      </c>
      <c r="C11846" s="5">
        <v>2123</v>
      </c>
      <c r="D11846" s="5">
        <v>2123</v>
      </c>
      <c r="E11846" s="306" t="s">
        <v>13593</v>
      </c>
      <c r="F11846" s="126" t="s">
        <v>588</v>
      </c>
      <c r="G11846" s="4" t="s">
        <v>587</v>
      </c>
    </row>
    <row r="11847" spans="2:7" x14ac:dyDescent="0.25">
      <c r="B11847" s="6" t="s">
        <v>20441</v>
      </c>
      <c r="C11847" s="5">
        <v>2124</v>
      </c>
      <c r="D11847" s="5">
        <v>2124</v>
      </c>
      <c r="E11847" s="306" t="s">
        <v>13594</v>
      </c>
      <c r="F11847" s="126" t="s">
        <v>1517</v>
      </c>
      <c r="G11847" s="4" t="s">
        <v>1518</v>
      </c>
    </row>
    <row r="11848" spans="2:7" x14ac:dyDescent="0.25">
      <c r="B11848" s="6" t="s">
        <v>3174</v>
      </c>
      <c r="C11848" s="5">
        <v>2124</v>
      </c>
      <c r="D11848" s="5">
        <v>2124</v>
      </c>
      <c r="E11848" s="306" t="s">
        <v>13594</v>
      </c>
      <c r="F11848" s="126" t="s">
        <v>1517</v>
      </c>
      <c r="G11848" s="4" t="s">
        <v>1518</v>
      </c>
    </row>
    <row r="11849" spans="2:7" x14ac:dyDescent="0.25">
      <c r="B11849" s="6" t="s">
        <v>9611</v>
      </c>
      <c r="C11849" s="5">
        <v>2124</v>
      </c>
      <c r="D11849" s="5">
        <v>2124</v>
      </c>
      <c r="E11849" s="306" t="s">
        <v>13594</v>
      </c>
      <c r="F11849" s="126" t="s">
        <v>1517</v>
      </c>
      <c r="G11849" s="4" t="s">
        <v>1518</v>
      </c>
    </row>
    <row r="11850" spans="2:7" x14ac:dyDescent="0.25">
      <c r="B11850" s="6" t="s">
        <v>10833</v>
      </c>
      <c r="C11850" s="5">
        <v>2124</v>
      </c>
      <c r="D11850" s="5">
        <v>2124</v>
      </c>
      <c r="E11850" s="306" t="s">
        <v>13594</v>
      </c>
      <c r="F11850" s="126" t="s">
        <v>1517</v>
      </c>
      <c r="G11850" s="4" t="s">
        <v>1518</v>
      </c>
    </row>
    <row r="11851" spans="2:7" x14ac:dyDescent="0.25">
      <c r="B11851" s="6" t="s">
        <v>10106</v>
      </c>
      <c r="C11851" s="5">
        <v>2124</v>
      </c>
      <c r="D11851" s="5">
        <v>2124</v>
      </c>
      <c r="E11851" s="306" t="s">
        <v>13594</v>
      </c>
      <c r="F11851" s="126" t="s">
        <v>1517</v>
      </c>
      <c r="G11851" s="4" t="s">
        <v>1518</v>
      </c>
    </row>
    <row r="11852" spans="2:7" x14ac:dyDescent="0.25">
      <c r="B11852" s="6" t="s">
        <v>7222</v>
      </c>
      <c r="C11852" s="5">
        <v>2124</v>
      </c>
      <c r="D11852" s="5">
        <v>2124</v>
      </c>
      <c r="E11852" s="306" t="s">
        <v>13594</v>
      </c>
      <c r="F11852" s="126" t="s">
        <v>1517</v>
      </c>
      <c r="G11852" s="4" t="s">
        <v>1518</v>
      </c>
    </row>
    <row r="11853" spans="2:7" x14ac:dyDescent="0.25">
      <c r="B11853" s="6" t="s">
        <v>20456</v>
      </c>
      <c r="C11853" s="5">
        <v>2139</v>
      </c>
      <c r="D11853" s="5">
        <v>2139</v>
      </c>
      <c r="E11853" s="306" t="s">
        <v>13609</v>
      </c>
      <c r="F11853" s="126" t="s">
        <v>563</v>
      </c>
      <c r="G11853" s="4" t="s">
        <v>562</v>
      </c>
    </row>
    <row r="11854" spans="2:7" x14ac:dyDescent="0.25">
      <c r="B11854" s="6" t="s">
        <v>3189</v>
      </c>
      <c r="C11854" s="5">
        <v>2139</v>
      </c>
      <c r="D11854" s="5">
        <v>2139</v>
      </c>
      <c r="E11854" s="306" t="s">
        <v>13609</v>
      </c>
      <c r="F11854" s="126" t="s">
        <v>563</v>
      </c>
      <c r="G11854" s="4" t="s">
        <v>562</v>
      </c>
    </row>
    <row r="11855" spans="2:7" x14ac:dyDescent="0.25">
      <c r="B11855" s="6" t="s">
        <v>9625</v>
      </c>
      <c r="C11855" s="5">
        <v>2139</v>
      </c>
      <c r="D11855" s="5">
        <v>2139</v>
      </c>
      <c r="E11855" s="306" t="s">
        <v>13609</v>
      </c>
      <c r="F11855" s="126" t="s">
        <v>563</v>
      </c>
      <c r="G11855" s="4" t="s">
        <v>562</v>
      </c>
    </row>
    <row r="11856" spans="2:7" x14ac:dyDescent="0.25">
      <c r="B11856" s="6" t="s">
        <v>3655</v>
      </c>
      <c r="C11856" s="5">
        <v>2139</v>
      </c>
      <c r="D11856" s="5">
        <v>2139</v>
      </c>
      <c r="E11856" s="306" t="s">
        <v>13609</v>
      </c>
      <c r="F11856" s="126" t="s">
        <v>563</v>
      </c>
      <c r="G11856" s="4" t="s">
        <v>562</v>
      </c>
    </row>
    <row r="11857" spans="2:7" x14ac:dyDescent="0.25">
      <c r="B11857" s="6" t="s">
        <v>10534</v>
      </c>
      <c r="C11857" s="5">
        <v>2139</v>
      </c>
      <c r="D11857" s="5">
        <v>2139</v>
      </c>
      <c r="E11857" s="306" t="s">
        <v>13609</v>
      </c>
      <c r="F11857" s="126" t="s">
        <v>563</v>
      </c>
      <c r="G11857" s="4" t="s">
        <v>562</v>
      </c>
    </row>
    <row r="11858" spans="2:7" x14ac:dyDescent="0.25">
      <c r="B11858" s="6" t="s">
        <v>20457</v>
      </c>
      <c r="C11858" s="5">
        <v>2140</v>
      </c>
      <c r="D11858" s="5">
        <v>2140</v>
      </c>
      <c r="E11858" s="306" t="s">
        <v>13610</v>
      </c>
      <c r="F11858" s="126" t="s">
        <v>561</v>
      </c>
      <c r="G11858" s="4" t="s">
        <v>560</v>
      </c>
    </row>
    <row r="11859" spans="2:7" x14ac:dyDescent="0.25">
      <c r="B11859" s="6" t="s">
        <v>882</v>
      </c>
      <c r="C11859" s="5">
        <v>2140</v>
      </c>
      <c r="D11859" s="5">
        <v>2140</v>
      </c>
      <c r="E11859" s="306" t="s">
        <v>13610</v>
      </c>
      <c r="F11859" s="126" t="s">
        <v>561</v>
      </c>
      <c r="G11859" s="4" t="s">
        <v>560</v>
      </c>
    </row>
    <row r="11860" spans="2:7" x14ac:dyDescent="0.25">
      <c r="B11860" s="6" t="s">
        <v>3190</v>
      </c>
      <c r="C11860" s="5">
        <v>2140</v>
      </c>
      <c r="D11860" s="5">
        <v>2140</v>
      </c>
      <c r="E11860" s="306" t="s">
        <v>13610</v>
      </c>
      <c r="F11860" s="126" t="s">
        <v>561</v>
      </c>
      <c r="G11860" s="4" t="s">
        <v>560</v>
      </c>
    </row>
    <row r="11861" spans="2:7" x14ac:dyDescent="0.25">
      <c r="B11861" s="6" t="s">
        <v>6725</v>
      </c>
      <c r="C11861" s="5">
        <v>2140</v>
      </c>
      <c r="D11861" s="5">
        <v>2140</v>
      </c>
      <c r="E11861" s="306" t="s">
        <v>13610</v>
      </c>
      <c r="F11861" s="126" t="s">
        <v>561</v>
      </c>
      <c r="G11861" s="4" t="s">
        <v>560</v>
      </c>
    </row>
    <row r="11862" spans="2:7" x14ac:dyDescent="0.25">
      <c r="B11862" s="6" t="s">
        <v>5990</v>
      </c>
      <c r="C11862" s="5">
        <v>2140</v>
      </c>
      <c r="D11862" s="5">
        <v>2140</v>
      </c>
      <c r="E11862" s="306" t="s">
        <v>13610</v>
      </c>
      <c r="F11862" s="126" t="s">
        <v>561</v>
      </c>
      <c r="G11862" s="4" t="s">
        <v>560</v>
      </c>
    </row>
    <row r="11863" spans="2:7" x14ac:dyDescent="0.25">
      <c r="B11863" s="6" t="s">
        <v>3764</v>
      </c>
      <c r="C11863" s="5">
        <v>2140</v>
      </c>
      <c r="D11863" s="5">
        <v>2140</v>
      </c>
      <c r="E11863" s="306" t="s">
        <v>13610</v>
      </c>
      <c r="F11863" s="126" t="s">
        <v>561</v>
      </c>
      <c r="G11863" s="4" t="s">
        <v>560</v>
      </c>
    </row>
    <row r="11864" spans="2:7" x14ac:dyDescent="0.25">
      <c r="B11864" s="6" t="s">
        <v>20435</v>
      </c>
      <c r="C11864" s="5">
        <v>2118</v>
      </c>
      <c r="D11864" s="5">
        <v>2118</v>
      </c>
      <c r="E11864" s="306" t="s">
        <v>13588</v>
      </c>
      <c r="F11864" s="126" t="s">
        <v>596</v>
      </c>
      <c r="G11864" s="4" t="s">
        <v>595</v>
      </c>
    </row>
    <row r="11865" spans="2:7" x14ac:dyDescent="0.25">
      <c r="B11865" s="6" t="s">
        <v>3168</v>
      </c>
      <c r="C11865" s="5">
        <v>2118</v>
      </c>
      <c r="D11865" s="5">
        <v>2118</v>
      </c>
      <c r="E11865" s="306" t="s">
        <v>13588</v>
      </c>
      <c r="F11865" s="126" t="s">
        <v>596</v>
      </c>
      <c r="G11865" s="4" t="s">
        <v>595</v>
      </c>
    </row>
    <row r="11866" spans="2:7" x14ac:dyDescent="0.25">
      <c r="B11866" s="6" t="s">
        <v>9606</v>
      </c>
      <c r="C11866" s="5">
        <v>2118</v>
      </c>
      <c r="D11866" s="5">
        <v>2118</v>
      </c>
      <c r="E11866" s="306" t="s">
        <v>13588</v>
      </c>
      <c r="F11866" s="126" t="s">
        <v>596</v>
      </c>
      <c r="G11866" s="4" t="s">
        <v>595</v>
      </c>
    </row>
    <row r="11867" spans="2:7" x14ac:dyDescent="0.25">
      <c r="B11867" s="6" t="s">
        <v>7349</v>
      </c>
      <c r="C11867" s="5">
        <v>2118</v>
      </c>
      <c r="D11867" s="5">
        <v>2118</v>
      </c>
      <c r="E11867" s="306" t="s">
        <v>13588</v>
      </c>
      <c r="F11867" s="126" t="s">
        <v>596</v>
      </c>
      <c r="G11867" s="4" t="s">
        <v>595</v>
      </c>
    </row>
    <row r="11868" spans="2:7" x14ac:dyDescent="0.25">
      <c r="B11868" s="6" t="s">
        <v>8112</v>
      </c>
      <c r="C11868" s="5">
        <v>2118</v>
      </c>
      <c r="D11868" s="5">
        <v>2118</v>
      </c>
      <c r="E11868" s="306" t="s">
        <v>13588</v>
      </c>
      <c r="F11868" s="126" t="s">
        <v>596</v>
      </c>
      <c r="G11868" s="4" t="s">
        <v>595</v>
      </c>
    </row>
    <row r="11869" spans="2:7" x14ac:dyDescent="0.25">
      <c r="B11869" s="6" t="s">
        <v>5958</v>
      </c>
      <c r="C11869" s="5">
        <v>2118</v>
      </c>
      <c r="D11869" s="5">
        <v>2118</v>
      </c>
      <c r="E11869" s="306" t="s">
        <v>13588</v>
      </c>
      <c r="F11869" s="126" t="s">
        <v>596</v>
      </c>
      <c r="G11869" s="4" t="s">
        <v>595</v>
      </c>
    </row>
    <row r="11870" spans="2:7" x14ac:dyDescent="0.25">
      <c r="B11870" s="6" t="s">
        <v>20421</v>
      </c>
      <c r="C11870" s="5">
        <v>2105</v>
      </c>
      <c r="D11870" s="5">
        <v>2105</v>
      </c>
      <c r="E11870" s="306" t="s">
        <v>13575</v>
      </c>
      <c r="F11870" s="126" t="s">
        <v>499</v>
      </c>
      <c r="G11870" s="4" t="s">
        <v>500</v>
      </c>
    </row>
    <row r="11871" spans="2:7" x14ac:dyDescent="0.25">
      <c r="B11871" s="6" t="s">
        <v>8231</v>
      </c>
      <c r="C11871" s="5">
        <v>2105</v>
      </c>
      <c r="D11871" s="5">
        <v>2105</v>
      </c>
      <c r="E11871" s="306" t="s">
        <v>13575</v>
      </c>
      <c r="F11871" s="126" t="s">
        <v>499</v>
      </c>
      <c r="G11871" s="4" t="s">
        <v>500</v>
      </c>
    </row>
    <row r="11872" spans="2:7" x14ac:dyDescent="0.25">
      <c r="B11872" s="6" t="s">
        <v>5584</v>
      </c>
      <c r="C11872" s="5">
        <v>2105</v>
      </c>
      <c r="D11872" s="5">
        <v>2105</v>
      </c>
      <c r="E11872" s="306" t="s">
        <v>13575</v>
      </c>
      <c r="F11872" s="126" t="s">
        <v>499</v>
      </c>
      <c r="G11872" s="4" t="s">
        <v>500</v>
      </c>
    </row>
    <row r="11873" spans="2:7" x14ac:dyDescent="0.25">
      <c r="B11873" s="6" t="s">
        <v>9595</v>
      </c>
      <c r="C11873" s="5">
        <v>2105</v>
      </c>
      <c r="D11873" s="5">
        <v>2105</v>
      </c>
      <c r="E11873" s="306" t="s">
        <v>13575</v>
      </c>
      <c r="F11873" s="126" t="s">
        <v>499</v>
      </c>
      <c r="G11873" s="4" t="s">
        <v>500</v>
      </c>
    </row>
    <row r="11874" spans="2:7" x14ac:dyDescent="0.25">
      <c r="B11874" s="6" t="s">
        <v>3155</v>
      </c>
      <c r="C11874" s="5">
        <v>2105</v>
      </c>
      <c r="D11874" s="5">
        <v>2105</v>
      </c>
      <c r="E11874" s="306" t="s">
        <v>13575</v>
      </c>
      <c r="F11874" s="126" t="s">
        <v>499</v>
      </c>
      <c r="G11874" s="4" t="s">
        <v>500</v>
      </c>
    </row>
    <row r="11875" spans="2:7" x14ac:dyDescent="0.25">
      <c r="B11875" s="6" t="s">
        <v>20422</v>
      </c>
      <c r="C11875" s="5">
        <v>2106</v>
      </c>
      <c r="D11875" s="5">
        <v>2106</v>
      </c>
      <c r="E11875" s="306" t="s">
        <v>13576</v>
      </c>
      <c r="F11875" s="126" t="s">
        <v>501</v>
      </c>
      <c r="G11875" s="4" t="s">
        <v>502</v>
      </c>
    </row>
    <row r="11876" spans="2:7" x14ac:dyDescent="0.25">
      <c r="B11876" s="6" t="s">
        <v>9596</v>
      </c>
      <c r="C11876" s="5">
        <v>2106</v>
      </c>
      <c r="D11876" s="5">
        <v>2106</v>
      </c>
      <c r="E11876" s="306" t="s">
        <v>13576</v>
      </c>
      <c r="F11876" s="126" t="s">
        <v>501</v>
      </c>
      <c r="G11876" s="4" t="s">
        <v>502</v>
      </c>
    </row>
    <row r="11877" spans="2:7" x14ac:dyDescent="0.25">
      <c r="B11877" s="6" t="s">
        <v>3156</v>
      </c>
      <c r="C11877" s="5">
        <v>2106</v>
      </c>
      <c r="D11877" s="5">
        <v>2106</v>
      </c>
      <c r="E11877" s="306" t="s">
        <v>13576</v>
      </c>
      <c r="F11877" s="126" t="s">
        <v>501</v>
      </c>
      <c r="G11877" s="4" t="s">
        <v>502</v>
      </c>
    </row>
    <row r="11878" spans="2:7" x14ac:dyDescent="0.25">
      <c r="B11878" s="6" t="s">
        <v>994</v>
      </c>
      <c r="C11878" s="5">
        <v>2106</v>
      </c>
      <c r="D11878" s="5">
        <v>2106</v>
      </c>
      <c r="E11878" s="306" t="s">
        <v>13576</v>
      </c>
      <c r="F11878" s="126" t="s">
        <v>501</v>
      </c>
      <c r="G11878" s="4" t="s">
        <v>502</v>
      </c>
    </row>
    <row r="11879" spans="2:7" x14ac:dyDescent="0.25">
      <c r="B11879" s="6" t="s">
        <v>2270</v>
      </c>
      <c r="C11879" s="5">
        <v>2106</v>
      </c>
      <c r="D11879" s="5">
        <v>2106</v>
      </c>
      <c r="E11879" s="306" t="s">
        <v>13576</v>
      </c>
      <c r="F11879" s="126" t="s">
        <v>501</v>
      </c>
      <c r="G11879" s="4" t="s">
        <v>502</v>
      </c>
    </row>
    <row r="11880" spans="2:7" x14ac:dyDescent="0.25">
      <c r="B11880" s="6" t="s">
        <v>20420</v>
      </c>
      <c r="C11880" s="5">
        <v>2104</v>
      </c>
      <c r="D11880" s="5">
        <v>2104</v>
      </c>
      <c r="E11880" s="306" t="s">
        <v>13574</v>
      </c>
      <c r="F11880" s="126" t="s">
        <v>613</v>
      </c>
      <c r="G11880" s="4" t="s">
        <v>612</v>
      </c>
    </row>
    <row r="11881" spans="2:7" x14ac:dyDescent="0.25">
      <c r="B11881" s="6" t="s">
        <v>4780</v>
      </c>
      <c r="C11881" s="5">
        <v>2104</v>
      </c>
      <c r="D11881" s="5">
        <v>2104</v>
      </c>
      <c r="E11881" s="306" t="s">
        <v>13574</v>
      </c>
      <c r="F11881" s="126" t="s">
        <v>613</v>
      </c>
      <c r="G11881" s="4" t="s">
        <v>612</v>
      </c>
    </row>
    <row r="11882" spans="2:7" x14ac:dyDescent="0.25">
      <c r="B11882" s="6" t="s">
        <v>3581</v>
      </c>
      <c r="C11882" s="5">
        <v>2104</v>
      </c>
      <c r="D11882" s="5">
        <v>2104</v>
      </c>
      <c r="E11882" s="306" t="s">
        <v>13574</v>
      </c>
      <c r="F11882" s="126" t="s">
        <v>613</v>
      </c>
      <c r="G11882" s="4" t="s">
        <v>612</v>
      </c>
    </row>
    <row r="11883" spans="2:7" x14ac:dyDescent="0.25">
      <c r="B11883" s="6" t="s">
        <v>3154</v>
      </c>
      <c r="C11883" s="5">
        <v>2104</v>
      </c>
      <c r="D11883" s="5">
        <v>2104</v>
      </c>
      <c r="E11883" s="306" t="s">
        <v>13574</v>
      </c>
      <c r="F11883" s="126" t="s">
        <v>613</v>
      </c>
      <c r="G11883" s="4" t="s">
        <v>612</v>
      </c>
    </row>
    <row r="11884" spans="2:7" x14ac:dyDescent="0.25">
      <c r="B11884" s="6" t="s">
        <v>9594</v>
      </c>
      <c r="C11884" s="5">
        <v>2104</v>
      </c>
      <c r="D11884" s="5">
        <v>2104</v>
      </c>
      <c r="E11884" s="306" t="s">
        <v>13574</v>
      </c>
      <c r="F11884" s="126" t="s">
        <v>613</v>
      </c>
      <c r="G11884" s="4" t="s">
        <v>612</v>
      </c>
    </row>
    <row r="11885" spans="2:7" x14ac:dyDescent="0.25">
      <c r="B11885" s="6" t="s">
        <v>20423</v>
      </c>
      <c r="C11885" s="5">
        <v>2107</v>
      </c>
      <c r="D11885" s="5">
        <v>2107</v>
      </c>
      <c r="E11885" s="306" t="s">
        <v>13577</v>
      </c>
      <c r="F11885" s="126" t="s">
        <v>611</v>
      </c>
      <c r="G11885" s="4" t="s">
        <v>610</v>
      </c>
    </row>
    <row r="11886" spans="2:7" x14ac:dyDescent="0.25">
      <c r="B11886" s="6" t="s">
        <v>9466</v>
      </c>
      <c r="C11886" s="5">
        <v>2107</v>
      </c>
      <c r="D11886" s="5">
        <v>2107</v>
      </c>
      <c r="E11886" s="306" t="s">
        <v>13577</v>
      </c>
      <c r="F11886" s="126" t="s">
        <v>611</v>
      </c>
      <c r="G11886" s="4" t="s">
        <v>610</v>
      </c>
    </row>
    <row r="11887" spans="2:7" x14ac:dyDescent="0.25">
      <c r="B11887" s="6" t="s">
        <v>15094</v>
      </c>
      <c r="C11887" s="5">
        <v>2107</v>
      </c>
      <c r="D11887" s="5">
        <v>2107</v>
      </c>
      <c r="E11887" s="306" t="s">
        <v>13577</v>
      </c>
      <c r="F11887" s="126" t="s">
        <v>611</v>
      </c>
      <c r="G11887" s="4" t="s">
        <v>610</v>
      </c>
    </row>
    <row r="11888" spans="2:7" x14ac:dyDescent="0.25">
      <c r="B11888" s="6" t="s">
        <v>7386</v>
      </c>
      <c r="C11888" s="5">
        <v>2107</v>
      </c>
      <c r="D11888" s="5">
        <v>2107</v>
      </c>
      <c r="E11888" s="306" t="s">
        <v>13577</v>
      </c>
      <c r="F11888" s="126" t="s">
        <v>611</v>
      </c>
      <c r="G11888" s="4" t="s">
        <v>610</v>
      </c>
    </row>
    <row r="11889" spans="2:7" x14ac:dyDescent="0.25">
      <c r="B11889" s="6" t="s">
        <v>3157</v>
      </c>
      <c r="C11889" s="5">
        <v>2107</v>
      </c>
      <c r="D11889" s="5">
        <v>2107</v>
      </c>
      <c r="E11889" s="306" t="s">
        <v>13577</v>
      </c>
      <c r="F11889" s="126" t="s">
        <v>611</v>
      </c>
      <c r="G11889" s="4" t="s">
        <v>610</v>
      </c>
    </row>
    <row r="11890" spans="2:7" x14ac:dyDescent="0.25">
      <c r="B11890" s="6" t="s">
        <v>9597</v>
      </c>
      <c r="C11890" s="5">
        <v>2107</v>
      </c>
      <c r="D11890" s="5">
        <v>2107</v>
      </c>
      <c r="E11890" s="306" t="s">
        <v>13577</v>
      </c>
      <c r="F11890" s="126" t="s">
        <v>611</v>
      </c>
      <c r="G11890" s="4" t="s">
        <v>610</v>
      </c>
    </row>
    <row r="11891" spans="2:7" x14ac:dyDescent="0.25">
      <c r="B11891" s="6" t="s">
        <v>20426</v>
      </c>
      <c r="C11891" s="5">
        <v>2110</v>
      </c>
      <c r="D11891" s="5">
        <v>2110</v>
      </c>
      <c r="E11891" s="306" t="s">
        <v>13580</v>
      </c>
      <c r="F11891" s="126" t="s">
        <v>605</v>
      </c>
      <c r="G11891" s="4" t="s">
        <v>604</v>
      </c>
    </row>
    <row r="11892" spans="2:7" x14ac:dyDescent="0.25">
      <c r="B11892" s="6" t="s">
        <v>1154</v>
      </c>
      <c r="C11892" s="5">
        <v>2110</v>
      </c>
      <c r="D11892" s="5">
        <v>2110</v>
      </c>
      <c r="E11892" s="306" t="s">
        <v>13580</v>
      </c>
      <c r="F11892" s="126" t="s">
        <v>605</v>
      </c>
      <c r="G11892" s="4" t="s">
        <v>604</v>
      </c>
    </row>
    <row r="11893" spans="2:7" x14ac:dyDescent="0.25">
      <c r="B11893" s="6" t="s">
        <v>3803</v>
      </c>
      <c r="C11893" s="5">
        <v>2110</v>
      </c>
      <c r="D11893" s="5">
        <v>2110</v>
      </c>
      <c r="E11893" s="306" t="s">
        <v>13580</v>
      </c>
      <c r="F11893" s="126" t="s">
        <v>605</v>
      </c>
      <c r="G11893" s="4" t="s">
        <v>604</v>
      </c>
    </row>
    <row r="11894" spans="2:7" x14ac:dyDescent="0.25">
      <c r="B11894" s="6" t="s">
        <v>10792</v>
      </c>
      <c r="C11894" s="5">
        <v>2110</v>
      </c>
      <c r="D11894" s="5">
        <v>2110</v>
      </c>
      <c r="E11894" s="306" t="s">
        <v>13580</v>
      </c>
      <c r="F11894" s="126" t="s">
        <v>605</v>
      </c>
      <c r="G11894" s="4" t="s">
        <v>604</v>
      </c>
    </row>
    <row r="11895" spans="2:7" x14ac:dyDescent="0.25">
      <c r="B11895" s="6" t="s">
        <v>9889</v>
      </c>
      <c r="C11895" s="5">
        <v>2110</v>
      </c>
      <c r="D11895" s="5">
        <v>2110</v>
      </c>
      <c r="E11895" s="306" t="s">
        <v>13580</v>
      </c>
      <c r="F11895" s="126" t="s">
        <v>605</v>
      </c>
      <c r="G11895" s="4" t="s">
        <v>604</v>
      </c>
    </row>
    <row r="11896" spans="2:7" x14ac:dyDescent="0.25">
      <c r="B11896" s="6" t="s">
        <v>3160</v>
      </c>
      <c r="C11896" s="5">
        <v>2110</v>
      </c>
      <c r="D11896" s="5">
        <v>2110</v>
      </c>
      <c r="E11896" s="306" t="s">
        <v>13580</v>
      </c>
      <c r="F11896" s="126" t="s">
        <v>605</v>
      </c>
      <c r="G11896" s="4" t="s">
        <v>604</v>
      </c>
    </row>
    <row r="11897" spans="2:7" x14ac:dyDescent="0.25">
      <c r="B11897" s="6" t="s">
        <v>9600</v>
      </c>
      <c r="C11897" s="5">
        <v>2110</v>
      </c>
      <c r="D11897" s="5">
        <v>2110</v>
      </c>
      <c r="E11897" s="306" t="s">
        <v>13580</v>
      </c>
      <c r="F11897" s="126" t="s">
        <v>605</v>
      </c>
      <c r="G11897" s="4" t="s">
        <v>604</v>
      </c>
    </row>
    <row r="11898" spans="2:7" x14ac:dyDescent="0.25">
      <c r="B11898" s="6" t="s">
        <v>20424</v>
      </c>
      <c r="C11898" s="5">
        <v>2108</v>
      </c>
      <c r="D11898" s="5">
        <v>2108</v>
      </c>
      <c r="E11898" s="306" t="s">
        <v>13578</v>
      </c>
      <c r="F11898" s="126" t="s">
        <v>609</v>
      </c>
      <c r="G11898" s="4" t="s">
        <v>608</v>
      </c>
    </row>
    <row r="11899" spans="2:7" x14ac:dyDescent="0.25">
      <c r="B11899" s="6" t="s">
        <v>10219</v>
      </c>
      <c r="C11899" s="5">
        <v>2108</v>
      </c>
      <c r="D11899" s="5">
        <v>2108</v>
      </c>
      <c r="E11899" s="306" t="s">
        <v>13578</v>
      </c>
      <c r="F11899" s="126" t="s">
        <v>609</v>
      </c>
      <c r="G11899" s="4" t="s">
        <v>608</v>
      </c>
    </row>
    <row r="11900" spans="2:7" x14ac:dyDescent="0.25">
      <c r="B11900" s="6" t="s">
        <v>7283</v>
      </c>
      <c r="C11900" s="5">
        <v>2108</v>
      </c>
      <c r="D11900" s="5">
        <v>2108</v>
      </c>
      <c r="E11900" s="306" t="s">
        <v>13578</v>
      </c>
      <c r="F11900" s="126" t="s">
        <v>609</v>
      </c>
      <c r="G11900" s="4" t="s">
        <v>608</v>
      </c>
    </row>
    <row r="11901" spans="2:7" x14ac:dyDescent="0.25">
      <c r="B11901" s="6" t="s">
        <v>3158</v>
      </c>
      <c r="C11901" s="5">
        <v>2108</v>
      </c>
      <c r="D11901" s="5">
        <v>2108</v>
      </c>
      <c r="E11901" s="306" t="s">
        <v>13578</v>
      </c>
      <c r="F11901" s="126" t="s">
        <v>609</v>
      </c>
      <c r="G11901" s="4" t="s">
        <v>608</v>
      </c>
    </row>
    <row r="11902" spans="2:7" x14ac:dyDescent="0.25">
      <c r="B11902" s="6" t="s">
        <v>9598</v>
      </c>
      <c r="C11902" s="5">
        <v>2108</v>
      </c>
      <c r="D11902" s="5">
        <v>2108</v>
      </c>
      <c r="E11902" s="306" t="s">
        <v>13578</v>
      </c>
      <c r="F11902" s="126" t="s">
        <v>609</v>
      </c>
      <c r="G11902" s="4" t="s">
        <v>608</v>
      </c>
    </row>
    <row r="11903" spans="2:7" x14ac:dyDescent="0.25">
      <c r="B11903" s="6" t="s">
        <v>20425</v>
      </c>
      <c r="C11903" s="5">
        <v>2109</v>
      </c>
      <c r="D11903" s="5">
        <v>2109</v>
      </c>
      <c r="E11903" s="306" t="s">
        <v>13579</v>
      </c>
      <c r="F11903" s="126" t="s">
        <v>607</v>
      </c>
      <c r="G11903" s="4" t="s">
        <v>606</v>
      </c>
    </row>
    <row r="11904" spans="2:7" x14ac:dyDescent="0.25">
      <c r="B11904" s="6" t="s">
        <v>10192</v>
      </c>
      <c r="C11904" s="5">
        <v>2109</v>
      </c>
      <c r="D11904" s="5">
        <v>2109</v>
      </c>
      <c r="E11904" s="306" t="s">
        <v>13579</v>
      </c>
      <c r="F11904" s="126" t="s">
        <v>607</v>
      </c>
      <c r="G11904" s="4" t="s">
        <v>606</v>
      </c>
    </row>
    <row r="11905" spans="2:7" x14ac:dyDescent="0.25">
      <c r="B11905" s="6" t="s">
        <v>15097</v>
      </c>
      <c r="C11905" s="5">
        <v>2109</v>
      </c>
      <c r="D11905" s="5">
        <v>2109</v>
      </c>
      <c r="E11905" s="306" t="s">
        <v>13579</v>
      </c>
      <c r="F11905" s="126" t="s">
        <v>607</v>
      </c>
      <c r="G11905" s="4" t="s">
        <v>606</v>
      </c>
    </row>
    <row r="11906" spans="2:7" x14ac:dyDescent="0.25">
      <c r="B11906" s="6" t="s">
        <v>15000</v>
      </c>
      <c r="C11906" s="5">
        <v>2109</v>
      </c>
      <c r="D11906" s="5">
        <v>2109</v>
      </c>
      <c r="E11906" s="306" t="s">
        <v>13579</v>
      </c>
      <c r="F11906" s="126" t="s">
        <v>607</v>
      </c>
      <c r="G11906" s="4" t="s">
        <v>606</v>
      </c>
    </row>
    <row r="11907" spans="2:7" x14ac:dyDescent="0.25">
      <c r="B11907" s="6" t="s">
        <v>9599</v>
      </c>
      <c r="C11907" s="5">
        <v>2109</v>
      </c>
      <c r="D11907" s="5">
        <v>2109</v>
      </c>
      <c r="E11907" s="306" t="s">
        <v>13579</v>
      </c>
      <c r="F11907" s="126" t="s">
        <v>607</v>
      </c>
      <c r="G11907" s="4" t="s">
        <v>606</v>
      </c>
    </row>
    <row r="11908" spans="2:7" x14ac:dyDescent="0.25">
      <c r="B11908" s="6" t="s">
        <v>3159</v>
      </c>
      <c r="C11908" s="5">
        <v>2109</v>
      </c>
      <c r="D11908" s="5">
        <v>2109</v>
      </c>
      <c r="E11908" s="306" t="s">
        <v>13579</v>
      </c>
      <c r="F11908" s="126" t="s">
        <v>607</v>
      </c>
      <c r="G11908" s="4" t="s">
        <v>606</v>
      </c>
    </row>
    <row r="11909" spans="2:7" x14ac:dyDescent="0.25">
      <c r="B11909" s="6" t="s">
        <v>20429</v>
      </c>
      <c r="C11909" s="5">
        <v>2112</v>
      </c>
      <c r="D11909" s="5">
        <v>2112</v>
      </c>
      <c r="E11909" s="306" t="s">
        <v>13582</v>
      </c>
      <c r="F11909" s="126" t="s">
        <v>601</v>
      </c>
      <c r="G11909" s="4" t="s">
        <v>600</v>
      </c>
    </row>
    <row r="11910" spans="2:7" x14ac:dyDescent="0.25">
      <c r="B11910" s="6" t="s">
        <v>9474</v>
      </c>
      <c r="C11910" s="5">
        <v>2112</v>
      </c>
      <c r="D11910" s="5">
        <v>2112</v>
      </c>
      <c r="E11910" s="306" t="s">
        <v>13582</v>
      </c>
      <c r="F11910" s="126" t="s">
        <v>601</v>
      </c>
      <c r="G11910" s="4" t="s">
        <v>600</v>
      </c>
    </row>
    <row r="11911" spans="2:7" x14ac:dyDescent="0.25">
      <c r="B11911" s="6" t="s">
        <v>15098</v>
      </c>
      <c r="C11911" s="5">
        <v>2112</v>
      </c>
      <c r="D11911" s="5">
        <v>2112</v>
      </c>
      <c r="E11911" s="306" t="s">
        <v>13582</v>
      </c>
      <c r="F11911" s="126" t="s">
        <v>601</v>
      </c>
      <c r="G11911" s="4" t="s">
        <v>600</v>
      </c>
    </row>
    <row r="11912" spans="2:7" x14ac:dyDescent="0.25">
      <c r="B11912" s="6" t="s">
        <v>3955</v>
      </c>
      <c r="C11912" s="5">
        <v>2112</v>
      </c>
      <c r="D11912" s="5">
        <v>2112</v>
      </c>
      <c r="E11912" s="306" t="s">
        <v>13582</v>
      </c>
      <c r="F11912" s="126" t="s">
        <v>601</v>
      </c>
      <c r="G11912" s="4" t="s">
        <v>600</v>
      </c>
    </row>
    <row r="11913" spans="2:7" x14ac:dyDescent="0.25">
      <c r="B11913" s="6" t="s">
        <v>11532</v>
      </c>
      <c r="C11913" s="5">
        <v>2112</v>
      </c>
      <c r="D11913" s="5">
        <v>2112</v>
      </c>
      <c r="E11913" s="306" t="s">
        <v>13582</v>
      </c>
      <c r="F11913" s="126" t="s">
        <v>601</v>
      </c>
      <c r="G11913" s="4" t="s">
        <v>600</v>
      </c>
    </row>
    <row r="11914" spans="2:7" x14ac:dyDescent="0.25">
      <c r="B11914" s="6" t="s">
        <v>3162</v>
      </c>
      <c r="C11914" s="5">
        <v>2112</v>
      </c>
      <c r="D11914" s="5">
        <v>2112</v>
      </c>
      <c r="E11914" s="306" t="s">
        <v>13582</v>
      </c>
      <c r="F11914" s="126" t="s">
        <v>601</v>
      </c>
      <c r="G11914" s="4" t="s">
        <v>600</v>
      </c>
    </row>
    <row r="11915" spans="2:7" x14ac:dyDescent="0.25">
      <c r="B11915" s="6" t="s">
        <v>11533</v>
      </c>
      <c r="C11915" s="5">
        <v>2112</v>
      </c>
      <c r="D11915" s="5">
        <v>2112</v>
      </c>
      <c r="E11915" s="306" t="s">
        <v>13582</v>
      </c>
      <c r="F11915" s="126" t="s">
        <v>601</v>
      </c>
      <c r="G11915" s="4" t="s">
        <v>600</v>
      </c>
    </row>
    <row r="11916" spans="2:7" x14ac:dyDescent="0.25">
      <c r="B11916" s="6" t="s">
        <v>9601</v>
      </c>
      <c r="C11916" s="5">
        <v>2112</v>
      </c>
      <c r="D11916" s="5">
        <v>2112</v>
      </c>
      <c r="E11916" s="306" t="s">
        <v>13582</v>
      </c>
      <c r="F11916" s="126" t="s">
        <v>601</v>
      </c>
      <c r="G11916" s="4" t="s">
        <v>600</v>
      </c>
    </row>
    <row r="11917" spans="2:7" x14ac:dyDescent="0.25">
      <c r="B11917" s="6" t="s">
        <v>11534</v>
      </c>
      <c r="C11917" s="5">
        <v>2112</v>
      </c>
      <c r="D11917" s="5">
        <v>2112</v>
      </c>
      <c r="E11917" s="306" t="s">
        <v>13582</v>
      </c>
      <c r="F11917" s="126" t="s">
        <v>601</v>
      </c>
      <c r="G11917" s="4" t="s">
        <v>600</v>
      </c>
    </row>
    <row r="11918" spans="2:7" x14ac:dyDescent="0.25">
      <c r="B11918" s="6" t="s">
        <v>20427</v>
      </c>
      <c r="C11918" s="5">
        <v>2110.1</v>
      </c>
      <c r="D11918" s="5" t="s">
        <v>503</v>
      </c>
      <c r="E11918" s="310" t="s">
        <v>16771</v>
      </c>
      <c r="F11918" s="126" t="s">
        <v>504</v>
      </c>
      <c r="G11918" s="4" t="s">
        <v>1508</v>
      </c>
    </row>
    <row r="11919" spans="2:7" x14ac:dyDescent="0.25">
      <c r="B11919" s="6" t="s">
        <v>503</v>
      </c>
      <c r="C11919" s="5">
        <v>2110.1</v>
      </c>
      <c r="D11919" s="5" t="s">
        <v>503</v>
      </c>
      <c r="E11919" s="310" t="s">
        <v>16771</v>
      </c>
      <c r="F11919" s="126" t="s">
        <v>504</v>
      </c>
      <c r="G11919" s="4" t="s">
        <v>1508</v>
      </c>
    </row>
    <row r="11920" spans="2:7" x14ac:dyDescent="0.25">
      <c r="B11920" s="6" t="s">
        <v>10397</v>
      </c>
      <c r="C11920" s="5">
        <v>2110.1</v>
      </c>
      <c r="D11920" s="5" t="s">
        <v>503</v>
      </c>
      <c r="E11920" s="310" t="s">
        <v>16771</v>
      </c>
      <c r="F11920" s="126" t="s">
        <v>504</v>
      </c>
      <c r="G11920" s="4" t="s">
        <v>1508</v>
      </c>
    </row>
    <row r="11921" spans="2:7" x14ac:dyDescent="0.25">
      <c r="B11921" s="6" t="s">
        <v>9448</v>
      </c>
      <c r="C11921" s="5">
        <v>2110.1</v>
      </c>
      <c r="D11921" s="5" t="s">
        <v>503</v>
      </c>
      <c r="E11921" s="310" t="s">
        <v>16771</v>
      </c>
      <c r="F11921" s="126" t="s">
        <v>504</v>
      </c>
      <c r="G11921" s="4" t="s">
        <v>1508</v>
      </c>
    </row>
    <row r="11922" spans="2:7" x14ac:dyDescent="0.25">
      <c r="B11922" s="6" t="s">
        <v>15129</v>
      </c>
      <c r="C11922" s="5">
        <v>2110.1</v>
      </c>
      <c r="D11922" s="5" t="s">
        <v>503</v>
      </c>
      <c r="E11922" s="310" t="s">
        <v>16771</v>
      </c>
      <c r="F11922" s="126" t="s">
        <v>504</v>
      </c>
      <c r="G11922" s="4" t="s">
        <v>1508</v>
      </c>
    </row>
    <row r="11923" spans="2:7" x14ac:dyDescent="0.25">
      <c r="B11923" s="6" t="s">
        <v>14461</v>
      </c>
      <c r="C11923" s="5">
        <v>2110.1</v>
      </c>
      <c r="D11923" s="5" t="s">
        <v>503</v>
      </c>
      <c r="E11923" s="310" t="s">
        <v>16771</v>
      </c>
      <c r="F11923" s="126" t="s">
        <v>504</v>
      </c>
      <c r="G11923" s="4" t="s">
        <v>1508</v>
      </c>
    </row>
    <row r="11924" spans="2:7" x14ac:dyDescent="0.25">
      <c r="B11924" s="6" t="s">
        <v>8304</v>
      </c>
      <c r="C11924" s="5">
        <v>2110.1</v>
      </c>
      <c r="D11924" s="5" t="s">
        <v>503</v>
      </c>
      <c r="E11924" s="310" t="s">
        <v>16771</v>
      </c>
      <c r="F11924" s="126" t="s">
        <v>504</v>
      </c>
      <c r="G11924" s="4" t="s">
        <v>1508</v>
      </c>
    </row>
    <row r="11925" spans="2:7" x14ac:dyDescent="0.25">
      <c r="B11925" s="6" t="s">
        <v>3363</v>
      </c>
      <c r="C11925" s="5">
        <v>2110.1</v>
      </c>
      <c r="D11925" s="5" t="s">
        <v>503</v>
      </c>
      <c r="E11925" s="310" t="s">
        <v>16771</v>
      </c>
      <c r="F11925" s="126" t="s">
        <v>504</v>
      </c>
      <c r="G11925" s="4" t="s">
        <v>1508</v>
      </c>
    </row>
    <row r="11926" spans="2:7" x14ac:dyDescent="0.25">
      <c r="B11926" s="6" t="s">
        <v>20428</v>
      </c>
      <c r="C11926" s="5">
        <v>2111</v>
      </c>
      <c r="D11926" s="5">
        <v>2111</v>
      </c>
      <c r="E11926" s="306" t="s">
        <v>13581</v>
      </c>
      <c r="F11926" s="126" t="s">
        <v>603</v>
      </c>
      <c r="G11926" s="4" t="s">
        <v>602</v>
      </c>
    </row>
    <row r="11927" spans="2:7" x14ac:dyDescent="0.25">
      <c r="B11927" s="6" t="s">
        <v>1155</v>
      </c>
      <c r="C11927" s="5">
        <v>2111</v>
      </c>
      <c r="D11927" s="5">
        <v>2111</v>
      </c>
      <c r="E11927" s="306" t="s">
        <v>13581</v>
      </c>
      <c r="F11927" s="126" t="s">
        <v>603</v>
      </c>
      <c r="G11927" s="4" t="s">
        <v>602</v>
      </c>
    </row>
    <row r="11928" spans="2:7" x14ac:dyDescent="0.25">
      <c r="B11928" s="6" t="s">
        <v>7261</v>
      </c>
      <c r="C11928" s="5">
        <v>2111</v>
      </c>
      <c r="D11928" s="5">
        <v>2111</v>
      </c>
      <c r="E11928" s="306" t="s">
        <v>13581</v>
      </c>
      <c r="F11928" s="126" t="s">
        <v>603</v>
      </c>
      <c r="G11928" s="4" t="s">
        <v>602</v>
      </c>
    </row>
    <row r="11929" spans="2:7" x14ac:dyDescent="0.25">
      <c r="B11929" s="6" t="s">
        <v>7778</v>
      </c>
      <c r="C11929" s="5">
        <v>2111</v>
      </c>
      <c r="D11929" s="5">
        <v>2111</v>
      </c>
      <c r="E11929" s="306" t="s">
        <v>13581</v>
      </c>
      <c r="F11929" s="126" t="s">
        <v>603</v>
      </c>
      <c r="G11929" s="4" t="s">
        <v>602</v>
      </c>
    </row>
    <row r="11930" spans="2:7" x14ac:dyDescent="0.25">
      <c r="B11930" s="6" t="s">
        <v>10185</v>
      </c>
      <c r="C11930" s="5">
        <v>2111</v>
      </c>
      <c r="D11930" s="5">
        <v>2111</v>
      </c>
      <c r="E11930" s="306" t="s">
        <v>13581</v>
      </c>
      <c r="F11930" s="126" t="s">
        <v>603</v>
      </c>
      <c r="G11930" s="4" t="s">
        <v>602</v>
      </c>
    </row>
    <row r="11931" spans="2:7" x14ac:dyDescent="0.25">
      <c r="B11931" s="6" t="s">
        <v>3161</v>
      </c>
      <c r="C11931" s="5">
        <v>2111</v>
      </c>
      <c r="D11931" s="5">
        <v>2111</v>
      </c>
      <c r="E11931" s="306" t="s">
        <v>13581</v>
      </c>
      <c r="F11931" s="126" t="s">
        <v>603</v>
      </c>
      <c r="G11931" s="4" t="s">
        <v>602</v>
      </c>
    </row>
    <row r="11932" spans="2:7" x14ac:dyDescent="0.25">
      <c r="B11932" s="6" t="s">
        <v>15104</v>
      </c>
      <c r="C11932" s="5">
        <v>2111</v>
      </c>
      <c r="D11932" s="5">
        <v>2111</v>
      </c>
      <c r="E11932" s="306" t="s">
        <v>13581</v>
      </c>
      <c r="F11932" s="126" t="s">
        <v>603</v>
      </c>
      <c r="G11932" s="4" t="s">
        <v>602</v>
      </c>
    </row>
    <row r="11933" spans="2:7" x14ac:dyDescent="0.25">
      <c r="B11933" s="6" t="s">
        <v>20430</v>
      </c>
      <c r="C11933" s="5">
        <v>2113</v>
      </c>
      <c r="D11933" s="5">
        <v>2113</v>
      </c>
      <c r="E11933" s="306" t="s">
        <v>13583</v>
      </c>
      <c r="F11933" s="126" t="s">
        <v>1509</v>
      </c>
      <c r="G11933" s="4" t="s">
        <v>1510</v>
      </c>
    </row>
    <row r="11934" spans="2:7" x14ac:dyDescent="0.25">
      <c r="B11934" s="6" t="s">
        <v>3163</v>
      </c>
      <c r="C11934" s="5">
        <v>2113</v>
      </c>
      <c r="D11934" s="5">
        <v>2113</v>
      </c>
      <c r="E11934" s="306" t="s">
        <v>13583</v>
      </c>
      <c r="F11934" s="126" t="s">
        <v>1509</v>
      </c>
      <c r="G11934" s="4" t="s">
        <v>1510</v>
      </c>
    </row>
    <row r="11935" spans="2:7" x14ac:dyDescent="0.25">
      <c r="B11935" s="6" t="s">
        <v>9602</v>
      </c>
      <c r="C11935" s="5">
        <v>2113</v>
      </c>
      <c r="D11935" s="5">
        <v>2113</v>
      </c>
      <c r="E11935" s="306" t="s">
        <v>13583</v>
      </c>
      <c r="F11935" s="126" t="s">
        <v>1509</v>
      </c>
      <c r="G11935" s="4" t="s">
        <v>1510</v>
      </c>
    </row>
    <row r="11936" spans="2:7" x14ac:dyDescent="0.25">
      <c r="B11936" s="6" t="s">
        <v>1014</v>
      </c>
      <c r="C11936" s="5">
        <v>2113</v>
      </c>
      <c r="D11936" s="5">
        <v>2113</v>
      </c>
      <c r="E11936" s="306" t="s">
        <v>13583</v>
      </c>
      <c r="F11936" s="126" t="s">
        <v>1509</v>
      </c>
      <c r="G11936" s="4" t="s">
        <v>1510</v>
      </c>
    </row>
    <row r="11937" spans="2:7" x14ac:dyDescent="0.25">
      <c r="B11937" s="6" t="s">
        <v>2299</v>
      </c>
      <c r="C11937" s="5">
        <v>2113</v>
      </c>
      <c r="D11937" s="5">
        <v>2113</v>
      </c>
      <c r="E11937" s="306" t="s">
        <v>13583</v>
      </c>
      <c r="F11937" s="126" t="s">
        <v>1509</v>
      </c>
      <c r="G11937" s="4" t="s">
        <v>1510</v>
      </c>
    </row>
    <row r="11938" spans="2:7" x14ac:dyDescent="0.25">
      <c r="B11938" s="6" t="s">
        <v>20454</v>
      </c>
      <c r="C11938" s="5">
        <v>2137</v>
      </c>
      <c r="D11938" s="5">
        <v>2137</v>
      </c>
      <c r="E11938" s="306" t="s">
        <v>13607</v>
      </c>
      <c r="F11938" s="126" t="s">
        <v>567</v>
      </c>
      <c r="G11938" s="4" t="s">
        <v>566</v>
      </c>
    </row>
    <row r="11939" spans="2:7" x14ac:dyDescent="0.25">
      <c r="B11939" s="6" t="s">
        <v>9623</v>
      </c>
      <c r="C11939" s="5">
        <v>2137</v>
      </c>
      <c r="D11939" s="5">
        <v>2137</v>
      </c>
      <c r="E11939" s="306" t="s">
        <v>13607</v>
      </c>
      <c r="F11939" s="126" t="s">
        <v>567</v>
      </c>
      <c r="G11939" s="4" t="s">
        <v>566</v>
      </c>
    </row>
    <row r="11940" spans="2:7" x14ac:dyDescent="0.25">
      <c r="B11940" s="6" t="s">
        <v>3187</v>
      </c>
      <c r="C11940" s="5">
        <v>2137</v>
      </c>
      <c r="D11940" s="5">
        <v>2137</v>
      </c>
      <c r="E11940" s="306" t="s">
        <v>13607</v>
      </c>
      <c r="F11940" s="126" t="s">
        <v>567</v>
      </c>
      <c r="G11940" s="4" t="s">
        <v>566</v>
      </c>
    </row>
    <row r="11941" spans="2:7" x14ac:dyDescent="0.25">
      <c r="B11941" s="6" t="s">
        <v>10609</v>
      </c>
      <c r="C11941" s="5">
        <v>2137</v>
      </c>
      <c r="D11941" s="5">
        <v>2137</v>
      </c>
      <c r="E11941" s="306" t="s">
        <v>13607</v>
      </c>
      <c r="F11941" s="126" t="s">
        <v>567</v>
      </c>
      <c r="G11941" s="4" t="s">
        <v>566</v>
      </c>
    </row>
    <row r="11942" spans="2:7" x14ac:dyDescent="0.25">
      <c r="B11942" s="6" t="s">
        <v>10164</v>
      </c>
      <c r="C11942" s="5">
        <v>2137</v>
      </c>
      <c r="D11942" s="5">
        <v>2137</v>
      </c>
      <c r="E11942" s="306" t="s">
        <v>13607</v>
      </c>
      <c r="F11942" s="126" t="s">
        <v>567</v>
      </c>
      <c r="G11942" s="4" t="s">
        <v>566</v>
      </c>
    </row>
    <row r="11943" spans="2:7" x14ac:dyDescent="0.25">
      <c r="B11943" s="6" t="s">
        <v>20431</v>
      </c>
      <c r="C11943" s="5">
        <v>2114</v>
      </c>
      <c r="D11943" s="5">
        <v>2114</v>
      </c>
      <c r="E11943" s="306" t="s">
        <v>13584</v>
      </c>
      <c r="F11943" s="126" t="s">
        <v>1511</v>
      </c>
      <c r="G11943" s="4" t="s">
        <v>1512</v>
      </c>
    </row>
    <row r="11944" spans="2:7" x14ac:dyDescent="0.25">
      <c r="B11944" s="6" t="s">
        <v>8232</v>
      </c>
      <c r="C11944" s="5">
        <v>2114</v>
      </c>
      <c r="D11944" s="5">
        <v>2114</v>
      </c>
      <c r="E11944" s="306" t="s">
        <v>13584</v>
      </c>
      <c r="F11944" s="126" t="s">
        <v>1511</v>
      </c>
      <c r="G11944" s="4" t="s">
        <v>1512</v>
      </c>
    </row>
    <row r="11945" spans="2:7" x14ac:dyDescent="0.25">
      <c r="B11945" s="6" t="s">
        <v>5585</v>
      </c>
      <c r="C11945" s="5">
        <v>2114</v>
      </c>
      <c r="D11945" s="5">
        <v>2114</v>
      </c>
      <c r="E11945" s="306" t="s">
        <v>13584</v>
      </c>
      <c r="F11945" s="126" t="s">
        <v>1511</v>
      </c>
      <c r="G11945" s="4" t="s">
        <v>1512</v>
      </c>
    </row>
    <row r="11946" spans="2:7" x14ac:dyDescent="0.25">
      <c r="B11946" s="6" t="s">
        <v>3164</v>
      </c>
      <c r="C11946" s="5">
        <v>2114</v>
      </c>
      <c r="D11946" s="5">
        <v>2114</v>
      </c>
      <c r="E11946" s="306" t="s">
        <v>13584</v>
      </c>
      <c r="F11946" s="126" t="s">
        <v>1511</v>
      </c>
      <c r="G11946" s="4" t="s">
        <v>1512</v>
      </c>
    </row>
    <row r="11947" spans="2:7" x14ac:dyDescent="0.25">
      <c r="B11947" s="6" t="s">
        <v>9603</v>
      </c>
      <c r="C11947" s="5">
        <v>2114</v>
      </c>
      <c r="D11947" s="5">
        <v>2114</v>
      </c>
      <c r="E11947" s="306" t="s">
        <v>13584</v>
      </c>
      <c r="F11947" s="126" t="s">
        <v>1511</v>
      </c>
      <c r="G11947" s="4" t="s">
        <v>1512</v>
      </c>
    </row>
    <row r="11948" spans="2:7" x14ac:dyDescent="0.25">
      <c r="B11948" s="6" t="s">
        <v>20455</v>
      </c>
      <c r="C11948" s="5">
        <v>2138</v>
      </c>
      <c r="D11948" s="5">
        <v>2138</v>
      </c>
      <c r="E11948" s="306" t="s">
        <v>13608</v>
      </c>
      <c r="F11948" s="126" t="s">
        <v>565</v>
      </c>
      <c r="G11948" s="4" t="s">
        <v>564</v>
      </c>
    </row>
    <row r="11949" spans="2:7" x14ac:dyDescent="0.25">
      <c r="B11949" s="6" t="s">
        <v>3188</v>
      </c>
      <c r="C11949" s="5">
        <v>2138</v>
      </c>
      <c r="D11949" s="5">
        <v>2138</v>
      </c>
      <c r="E11949" s="306" t="s">
        <v>13608</v>
      </c>
      <c r="F11949" s="126" t="s">
        <v>565</v>
      </c>
      <c r="G11949" s="4" t="s">
        <v>564</v>
      </c>
    </row>
    <row r="11950" spans="2:7" x14ac:dyDescent="0.25">
      <c r="B11950" s="6" t="s">
        <v>9624</v>
      </c>
      <c r="C11950" s="5">
        <v>2138</v>
      </c>
      <c r="D11950" s="5">
        <v>2138</v>
      </c>
      <c r="E11950" s="306" t="s">
        <v>13608</v>
      </c>
      <c r="F11950" s="126" t="s">
        <v>565</v>
      </c>
      <c r="G11950" s="4" t="s">
        <v>564</v>
      </c>
    </row>
    <row r="11951" spans="2:7" x14ac:dyDescent="0.25">
      <c r="B11951" s="6" t="s">
        <v>15002</v>
      </c>
      <c r="C11951" s="5">
        <v>2138</v>
      </c>
      <c r="D11951" s="5">
        <v>2138</v>
      </c>
      <c r="E11951" s="306" t="s">
        <v>13608</v>
      </c>
      <c r="F11951" s="126" t="s">
        <v>565</v>
      </c>
      <c r="G11951" s="4" t="s">
        <v>564</v>
      </c>
    </row>
    <row r="11952" spans="2:7" x14ac:dyDescent="0.25">
      <c r="B11952" s="6" t="s">
        <v>15085</v>
      </c>
      <c r="C11952" s="5">
        <v>2138</v>
      </c>
      <c r="D11952" s="5">
        <v>2138</v>
      </c>
      <c r="E11952" s="306" t="s">
        <v>13608</v>
      </c>
      <c r="F11952" s="126" t="s">
        <v>565</v>
      </c>
      <c r="G11952" s="4" t="s">
        <v>564</v>
      </c>
    </row>
    <row r="11953" spans="2:7" x14ac:dyDescent="0.25">
      <c r="B11953" s="6" t="s">
        <v>10170</v>
      </c>
      <c r="C11953" s="5">
        <v>2138</v>
      </c>
      <c r="D11953" s="5">
        <v>2138</v>
      </c>
      <c r="E11953" s="306" t="s">
        <v>13608</v>
      </c>
      <c r="F11953" s="126" t="s">
        <v>565</v>
      </c>
      <c r="G11953" s="4" t="s">
        <v>564</v>
      </c>
    </row>
    <row r="11954" spans="2:7" x14ac:dyDescent="0.25">
      <c r="B11954" s="6" t="s">
        <v>20447</v>
      </c>
      <c r="C11954" s="5">
        <v>2130</v>
      </c>
      <c r="D11954" s="5">
        <v>2130</v>
      </c>
      <c r="E11954" s="306" t="s">
        <v>13600</v>
      </c>
      <c r="F11954" s="126" t="s">
        <v>576</v>
      </c>
      <c r="G11954" s="4" t="s">
        <v>575</v>
      </c>
    </row>
    <row r="11955" spans="2:7" x14ac:dyDescent="0.25">
      <c r="B11955" s="6" t="s">
        <v>8229</v>
      </c>
      <c r="C11955" s="5">
        <v>2130</v>
      </c>
      <c r="D11955" s="5">
        <v>2130</v>
      </c>
      <c r="E11955" s="306" t="s">
        <v>13600</v>
      </c>
      <c r="F11955" s="126" t="s">
        <v>576</v>
      </c>
      <c r="G11955" s="4" t="s">
        <v>575</v>
      </c>
    </row>
    <row r="11956" spans="2:7" x14ac:dyDescent="0.25">
      <c r="B11956" s="6" t="s">
        <v>5581</v>
      </c>
      <c r="C11956" s="5">
        <v>2130</v>
      </c>
      <c r="D11956" s="5">
        <v>2130</v>
      </c>
      <c r="E11956" s="306" t="s">
        <v>13600</v>
      </c>
      <c r="F11956" s="126" t="s">
        <v>576</v>
      </c>
      <c r="G11956" s="4" t="s">
        <v>575</v>
      </c>
    </row>
    <row r="11957" spans="2:7" x14ac:dyDescent="0.25">
      <c r="B11957" s="6" t="s">
        <v>9616</v>
      </c>
      <c r="C11957" s="5">
        <v>2130</v>
      </c>
      <c r="D11957" s="5">
        <v>2130</v>
      </c>
      <c r="E11957" s="306" t="s">
        <v>13600</v>
      </c>
      <c r="F11957" s="126" t="s">
        <v>576</v>
      </c>
      <c r="G11957" s="4" t="s">
        <v>575</v>
      </c>
    </row>
    <row r="11958" spans="2:7" x14ac:dyDescent="0.25">
      <c r="B11958" s="6" t="s">
        <v>3180</v>
      </c>
      <c r="C11958" s="5">
        <v>2130</v>
      </c>
      <c r="D11958" s="5">
        <v>2130</v>
      </c>
      <c r="E11958" s="306" t="s">
        <v>13600</v>
      </c>
      <c r="F11958" s="126" t="s">
        <v>576</v>
      </c>
      <c r="G11958" s="4" t="s">
        <v>575</v>
      </c>
    </row>
    <row r="11959" spans="2:7" x14ac:dyDescent="0.25">
      <c r="B11959" s="6" t="s">
        <v>20448</v>
      </c>
      <c r="C11959" s="5">
        <v>2131</v>
      </c>
      <c r="D11959" s="5">
        <v>2131</v>
      </c>
      <c r="E11959" s="306" t="s">
        <v>13601</v>
      </c>
      <c r="F11959" s="126" t="s">
        <v>14067</v>
      </c>
      <c r="G11959" s="4" t="s">
        <v>574</v>
      </c>
    </row>
    <row r="11960" spans="2:7" x14ac:dyDescent="0.25">
      <c r="B11960" s="6" t="s">
        <v>7334</v>
      </c>
      <c r="C11960" s="5">
        <v>2131</v>
      </c>
      <c r="D11960" s="5">
        <v>2131</v>
      </c>
      <c r="E11960" s="306" t="s">
        <v>13601</v>
      </c>
      <c r="F11960" s="126" t="s">
        <v>14067</v>
      </c>
      <c r="G11960" s="4" t="s">
        <v>574</v>
      </c>
    </row>
    <row r="11961" spans="2:7" x14ac:dyDescent="0.25">
      <c r="B11961" s="6" t="s">
        <v>6699</v>
      </c>
      <c r="C11961" s="5">
        <v>2131</v>
      </c>
      <c r="D11961" s="5">
        <v>2131</v>
      </c>
      <c r="E11961" s="306" t="s">
        <v>13601</v>
      </c>
      <c r="F11961" s="126" t="s">
        <v>14067</v>
      </c>
      <c r="G11961" s="4" t="s">
        <v>574</v>
      </c>
    </row>
    <row r="11962" spans="2:7" x14ac:dyDescent="0.25">
      <c r="B11962" s="6" t="s">
        <v>2295</v>
      </c>
      <c r="C11962" s="5">
        <v>2131</v>
      </c>
      <c r="D11962" s="5">
        <v>2131</v>
      </c>
      <c r="E11962" s="306" t="s">
        <v>13601</v>
      </c>
      <c r="F11962" s="126" t="s">
        <v>14067</v>
      </c>
      <c r="G11962" s="4" t="s">
        <v>574</v>
      </c>
    </row>
    <row r="11963" spans="2:7" x14ac:dyDescent="0.25">
      <c r="B11963" s="6" t="s">
        <v>9617</v>
      </c>
      <c r="C11963" s="5">
        <v>2131</v>
      </c>
      <c r="D11963" s="5">
        <v>2131</v>
      </c>
      <c r="E11963" s="306" t="s">
        <v>13601</v>
      </c>
      <c r="F11963" s="126" t="s">
        <v>14067</v>
      </c>
      <c r="G11963" s="4" t="s">
        <v>574</v>
      </c>
    </row>
    <row r="11964" spans="2:7" x14ac:dyDescent="0.25">
      <c r="B11964" s="6" t="s">
        <v>14068</v>
      </c>
      <c r="C11964" s="5">
        <v>2131</v>
      </c>
      <c r="D11964" s="5">
        <v>2131</v>
      </c>
      <c r="E11964" s="306" t="s">
        <v>13601</v>
      </c>
      <c r="F11964" s="126" t="s">
        <v>14067</v>
      </c>
      <c r="G11964" s="4" t="s">
        <v>574</v>
      </c>
    </row>
    <row r="11965" spans="2:7" x14ac:dyDescent="0.25">
      <c r="B11965" s="6" t="s">
        <v>3181</v>
      </c>
      <c r="C11965" s="5">
        <v>2131</v>
      </c>
      <c r="D11965" s="5">
        <v>2131</v>
      </c>
      <c r="E11965" s="306" t="s">
        <v>13601</v>
      </c>
      <c r="F11965" s="126" t="s">
        <v>14067</v>
      </c>
      <c r="G11965" s="4" t="s">
        <v>574</v>
      </c>
    </row>
    <row r="11966" spans="2:7" x14ac:dyDescent="0.25">
      <c r="B11966" s="6" t="s">
        <v>14069</v>
      </c>
      <c r="C11966" s="5">
        <v>2131</v>
      </c>
      <c r="D11966" s="5">
        <v>2131</v>
      </c>
      <c r="E11966" s="306" t="s">
        <v>13601</v>
      </c>
      <c r="F11966" s="126" t="s">
        <v>14067</v>
      </c>
      <c r="G11966" s="4" t="s">
        <v>574</v>
      </c>
    </row>
    <row r="11967" spans="2:7" x14ac:dyDescent="0.25">
      <c r="B11967" s="6" t="s">
        <v>20449</v>
      </c>
      <c r="C11967" s="5">
        <v>2132</v>
      </c>
      <c r="D11967" s="5">
        <v>2132</v>
      </c>
      <c r="E11967" s="306" t="s">
        <v>13602</v>
      </c>
      <c r="F11967" s="126" t="s">
        <v>1519</v>
      </c>
      <c r="G11967" s="4" t="s">
        <v>1520</v>
      </c>
    </row>
    <row r="11968" spans="2:7" x14ac:dyDescent="0.25">
      <c r="B11968" s="6" t="s">
        <v>4769</v>
      </c>
      <c r="C11968" s="5">
        <v>2132</v>
      </c>
      <c r="D11968" s="5">
        <v>2132</v>
      </c>
      <c r="E11968" s="306" t="s">
        <v>13602</v>
      </c>
      <c r="F11968" s="126" t="s">
        <v>1519</v>
      </c>
      <c r="G11968" s="4" t="s">
        <v>1520</v>
      </c>
    </row>
    <row r="11969" spans="2:7" x14ac:dyDescent="0.25">
      <c r="B11969" s="6" t="s">
        <v>3574</v>
      </c>
      <c r="C11969" s="5">
        <v>2132</v>
      </c>
      <c r="D11969" s="5">
        <v>2132</v>
      </c>
      <c r="E11969" s="306" t="s">
        <v>13602</v>
      </c>
      <c r="F11969" s="126" t="s">
        <v>1519</v>
      </c>
      <c r="G11969" s="4" t="s">
        <v>1520</v>
      </c>
    </row>
    <row r="11970" spans="2:7" x14ac:dyDescent="0.25">
      <c r="B11970" s="6" t="s">
        <v>9618</v>
      </c>
      <c r="C11970" s="5">
        <v>2132</v>
      </c>
      <c r="D11970" s="5">
        <v>2132</v>
      </c>
      <c r="E11970" s="306" t="s">
        <v>13602</v>
      </c>
      <c r="F11970" s="126" t="s">
        <v>1519</v>
      </c>
      <c r="G11970" s="4" t="s">
        <v>1520</v>
      </c>
    </row>
    <row r="11971" spans="2:7" x14ac:dyDescent="0.25">
      <c r="B11971" s="6" t="s">
        <v>3182</v>
      </c>
      <c r="C11971" s="5">
        <v>2132</v>
      </c>
      <c r="D11971" s="5">
        <v>2132</v>
      </c>
      <c r="E11971" s="306" t="s">
        <v>13602</v>
      </c>
      <c r="F11971" s="126" t="s">
        <v>1519</v>
      </c>
      <c r="G11971" s="4" t="s">
        <v>1520</v>
      </c>
    </row>
    <row r="11972" spans="2:7" x14ac:dyDescent="0.25">
      <c r="B11972" s="6" t="s">
        <v>20452</v>
      </c>
      <c r="C11972" s="5">
        <v>2135</v>
      </c>
      <c r="D11972" s="5">
        <v>2135</v>
      </c>
      <c r="E11972" s="306" t="s">
        <v>13605</v>
      </c>
      <c r="F11972" s="126" t="s">
        <v>1521</v>
      </c>
      <c r="G11972" s="4" t="s">
        <v>1522</v>
      </c>
    </row>
    <row r="11973" spans="2:7" x14ac:dyDescent="0.25">
      <c r="B11973" s="6" t="s">
        <v>15092</v>
      </c>
      <c r="C11973" s="5">
        <v>2135</v>
      </c>
      <c r="D11973" s="5">
        <v>2135</v>
      </c>
      <c r="E11973" s="306" t="s">
        <v>13605</v>
      </c>
      <c r="F11973" s="126" t="s">
        <v>1521</v>
      </c>
      <c r="G11973" s="4" t="s">
        <v>1522</v>
      </c>
    </row>
    <row r="11974" spans="2:7" x14ac:dyDescent="0.25">
      <c r="B11974" s="6" t="s">
        <v>6170</v>
      </c>
      <c r="C11974" s="5">
        <v>2135</v>
      </c>
      <c r="D11974" s="5">
        <v>2135</v>
      </c>
      <c r="E11974" s="306" t="s">
        <v>13605</v>
      </c>
      <c r="F11974" s="126" t="s">
        <v>1521</v>
      </c>
      <c r="G11974" s="4" t="s">
        <v>1522</v>
      </c>
    </row>
    <row r="11975" spans="2:7" x14ac:dyDescent="0.25">
      <c r="B11975" s="6" t="s">
        <v>15001</v>
      </c>
      <c r="C11975" s="5">
        <v>2135</v>
      </c>
      <c r="D11975" s="5">
        <v>2135</v>
      </c>
      <c r="E11975" s="306" t="s">
        <v>13605</v>
      </c>
      <c r="F11975" s="126" t="s">
        <v>1521</v>
      </c>
      <c r="G11975" s="4" t="s">
        <v>1522</v>
      </c>
    </row>
    <row r="11976" spans="2:7" x14ac:dyDescent="0.25">
      <c r="B11976" s="6" t="s">
        <v>11547</v>
      </c>
      <c r="C11976" s="5">
        <v>2135</v>
      </c>
      <c r="D11976" s="5">
        <v>2135</v>
      </c>
      <c r="E11976" s="306" t="s">
        <v>13605</v>
      </c>
      <c r="F11976" s="126" t="s">
        <v>1521</v>
      </c>
      <c r="G11976" s="4" t="s">
        <v>1522</v>
      </c>
    </row>
    <row r="11977" spans="2:7" x14ac:dyDescent="0.25">
      <c r="B11977" s="6" t="s">
        <v>9621</v>
      </c>
      <c r="C11977" s="5">
        <v>2135</v>
      </c>
      <c r="D11977" s="5">
        <v>2135</v>
      </c>
      <c r="E11977" s="306" t="s">
        <v>13605</v>
      </c>
      <c r="F11977" s="126" t="s">
        <v>1521</v>
      </c>
      <c r="G11977" s="4" t="s">
        <v>1522</v>
      </c>
    </row>
    <row r="11978" spans="2:7" x14ac:dyDescent="0.25">
      <c r="B11978" s="6" t="s">
        <v>11548</v>
      </c>
      <c r="C11978" s="5">
        <v>2135</v>
      </c>
      <c r="D11978" s="5">
        <v>2135</v>
      </c>
      <c r="E11978" s="306" t="s">
        <v>13605</v>
      </c>
      <c r="F11978" s="126" t="s">
        <v>1521</v>
      </c>
      <c r="G11978" s="4" t="s">
        <v>1522</v>
      </c>
    </row>
    <row r="11979" spans="2:7" x14ac:dyDescent="0.25">
      <c r="B11979" s="6" t="s">
        <v>3185</v>
      </c>
      <c r="C11979" s="5">
        <v>2135</v>
      </c>
      <c r="D11979" s="5">
        <v>2135</v>
      </c>
      <c r="E11979" s="306" t="s">
        <v>13605</v>
      </c>
      <c r="F11979" s="126" t="s">
        <v>1521</v>
      </c>
      <c r="G11979" s="4" t="s">
        <v>1522</v>
      </c>
    </row>
    <row r="11980" spans="2:7" x14ac:dyDescent="0.25">
      <c r="B11980" s="6" t="s">
        <v>11549</v>
      </c>
      <c r="C11980" s="5">
        <v>2135</v>
      </c>
      <c r="D11980" s="5">
        <v>2135</v>
      </c>
      <c r="E11980" s="306" t="s">
        <v>13605</v>
      </c>
      <c r="F11980" s="126" t="s">
        <v>1521</v>
      </c>
      <c r="G11980" s="4" t="s">
        <v>1522</v>
      </c>
    </row>
    <row r="11981" spans="2:7" x14ac:dyDescent="0.25">
      <c r="B11981" s="6" t="s">
        <v>20451</v>
      </c>
      <c r="C11981" s="5">
        <v>2134</v>
      </c>
      <c r="D11981" s="5">
        <v>2134</v>
      </c>
      <c r="E11981" s="306" t="s">
        <v>13604</v>
      </c>
      <c r="F11981" s="126" t="s">
        <v>571</v>
      </c>
      <c r="G11981" s="4" t="s">
        <v>570</v>
      </c>
    </row>
    <row r="11982" spans="2:7" x14ac:dyDescent="0.25">
      <c r="B11982" s="6" t="s">
        <v>7335</v>
      </c>
      <c r="C11982" s="5">
        <v>2134</v>
      </c>
      <c r="D11982" s="5">
        <v>2134</v>
      </c>
      <c r="E11982" s="306" t="s">
        <v>13604</v>
      </c>
      <c r="F11982" s="126" t="s">
        <v>571</v>
      </c>
      <c r="G11982" s="4" t="s">
        <v>570</v>
      </c>
    </row>
    <row r="11983" spans="2:7" x14ac:dyDescent="0.25">
      <c r="B11983" s="6" t="s">
        <v>6698</v>
      </c>
      <c r="C11983" s="5">
        <v>2134</v>
      </c>
      <c r="D11983" s="5">
        <v>2134</v>
      </c>
      <c r="E11983" s="306" t="s">
        <v>13604</v>
      </c>
      <c r="F11983" s="126" t="s">
        <v>571</v>
      </c>
      <c r="G11983" s="4" t="s">
        <v>570</v>
      </c>
    </row>
    <row r="11984" spans="2:7" x14ac:dyDescent="0.25">
      <c r="B11984" s="6" t="s">
        <v>2294</v>
      </c>
      <c r="C11984" s="5">
        <v>2134</v>
      </c>
      <c r="D11984" s="5">
        <v>2134</v>
      </c>
      <c r="E11984" s="306" t="s">
        <v>13604</v>
      </c>
      <c r="F11984" s="126" t="s">
        <v>571</v>
      </c>
      <c r="G11984" s="4" t="s">
        <v>570</v>
      </c>
    </row>
    <row r="11985" spans="2:7" x14ac:dyDescent="0.25">
      <c r="B11985" s="6" t="s">
        <v>4012</v>
      </c>
      <c r="C11985" s="5">
        <v>2134</v>
      </c>
      <c r="D11985" s="5">
        <v>2134</v>
      </c>
      <c r="E11985" s="306" t="s">
        <v>13604</v>
      </c>
      <c r="F11985" s="126" t="s">
        <v>571</v>
      </c>
      <c r="G11985" s="4" t="s">
        <v>570</v>
      </c>
    </row>
    <row r="11986" spans="2:7" x14ac:dyDescent="0.25">
      <c r="B11986" s="6" t="s">
        <v>3184</v>
      </c>
      <c r="C11986" s="5">
        <v>2134</v>
      </c>
      <c r="D11986" s="5">
        <v>2134</v>
      </c>
      <c r="E11986" s="306" t="s">
        <v>13604</v>
      </c>
      <c r="F11986" s="126" t="s">
        <v>571</v>
      </c>
      <c r="G11986" s="4" t="s">
        <v>570</v>
      </c>
    </row>
    <row r="11987" spans="2:7" x14ac:dyDescent="0.25">
      <c r="B11987" s="6" t="s">
        <v>9620</v>
      </c>
      <c r="C11987" s="5">
        <v>2134</v>
      </c>
      <c r="D11987" s="5">
        <v>2134</v>
      </c>
      <c r="E11987" s="306" t="s">
        <v>13604</v>
      </c>
      <c r="F11987" s="126" t="s">
        <v>571</v>
      </c>
      <c r="G11987" s="4" t="s">
        <v>570</v>
      </c>
    </row>
    <row r="11988" spans="2:7" x14ac:dyDescent="0.25">
      <c r="B11988" s="6" t="s">
        <v>20450</v>
      </c>
      <c r="C11988" s="5">
        <v>2133</v>
      </c>
      <c r="D11988" s="5">
        <v>2133</v>
      </c>
      <c r="E11988" s="306" t="s">
        <v>13603</v>
      </c>
      <c r="F11988" s="126" t="s">
        <v>573</v>
      </c>
      <c r="G11988" s="4" t="s">
        <v>572</v>
      </c>
    </row>
    <row r="11989" spans="2:7" x14ac:dyDescent="0.25">
      <c r="B11989" s="6" t="s">
        <v>3722</v>
      </c>
      <c r="C11989" s="5">
        <v>2133</v>
      </c>
      <c r="D11989" s="5">
        <v>2133</v>
      </c>
      <c r="E11989" s="306" t="s">
        <v>13603</v>
      </c>
      <c r="F11989" s="126" t="s">
        <v>573</v>
      </c>
      <c r="G11989" s="4" t="s">
        <v>572</v>
      </c>
    </row>
    <row r="11990" spans="2:7" x14ac:dyDescent="0.25">
      <c r="B11990" s="6" t="s">
        <v>6686</v>
      </c>
      <c r="C11990" s="5">
        <v>2133</v>
      </c>
      <c r="D11990" s="5">
        <v>2133</v>
      </c>
      <c r="E11990" s="306" t="s">
        <v>13603</v>
      </c>
      <c r="F11990" s="126" t="s">
        <v>573</v>
      </c>
      <c r="G11990" s="4" t="s">
        <v>572</v>
      </c>
    </row>
    <row r="11991" spans="2:7" x14ac:dyDescent="0.25">
      <c r="B11991" s="6" t="s">
        <v>7175</v>
      </c>
      <c r="C11991" s="5">
        <v>2133</v>
      </c>
      <c r="D11991" s="5">
        <v>2133</v>
      </c>
      <c r="E11991" s="306" t="s">
        <v>13603</v>
      </c>
      <c r="F11991" s="126" t="s">
        <v>573</v>
      </c>
      <c r="G11991" s="4" t="s">
        <v>572</v>
      </c>
    </row>
    <row r="11992" spans="2:7" x14ac:dyDescent="0.25">
      <c r="B11992" s="6" t="s">
        <v>9619</v>
      </c>
      <c r="C11992" s="5">
        <v>2133</v>
      </c>
      <c r="D11992" s="5">
        <v>2133</v>
      </c>
      <c r="E11992" s="306" t="s">
        <v>13603</v>
      </c>
      <c r="F11992" s="126" t="s">
        <v>573</v>
      </c>
      <c r="G11992" s="4" t="s">
        <v>572</v>
      </c>
    </row>
    <row r="11993" spans="2:7" x14ac:dyDescent="0.25">
      <c r="B11993" s="6" t="s">
        <v>3183</v>
      </c>
      <c r="C11993" s="5">
        <v>2133</v>
      </c>
      <c r="D11993" s="5">
        <v>2133</v>
      </c>
      <c r="E11993" s="306" t="s">
        <v>13603</v>
      </c>
      <c r="F11993" s="126" t="s">
        <v>573</v>
      </c>
      <c r="G11993" s="4" t="s">
        <v>572</v>
      </c>
    </row>
    <row r="11994" spans="2:7" x14ac:dyDescent="0.25">
      <c r="B11994" s="6" t="s">
        <v>20443</v>
      </c>
      <c r="C11994" s="5">
        <v>2126</v>
      </c>
      <c r="D11994" s="5">
        <v>2126</v>
      </c>
      <c r="E11994" s="306" t="s">
        <v>13596</v>
      </c>
      <c r="F11994" s="126" t="s">
        <v>584</v>
      </c>
      <c r="G11994" s="4" t="s">
        <v>583</v>
      </c>
    </row>
    <row r="11995" spans="2:7" x14ac:dyDescent="0.25">
      <c r="B11995" s="6" t="s">
        <v>10729</v>
      </c>
      <c r="C11995" s="5">
        <v>2126</v>
      </c>
      <c r="D11995" s="5">
        <v>2126</v>
      </c>
      <c r="E11995" s="306" t="s">
        <v>13596</v>
      </c>
      <c r="F11995" s="126" t="s">
        <v>584</v>
      </c>
      <c r="G11995" s="4" t="s">
        <v>583</v>
      </c>
    </row>
    <row r="11996" spans="2:7" x14ac:dyDescent="0.25">
      <c r="B11996" s="6" t="s">
        <v>7147</v>
      </c>
      <c r="C11996" s="5">
        <v>2126</v>
      </c>
      <c r="D11996" s="5">
        <v>2126</v>
      </c>
      <c r="E11996" s="306" t="s">
        <v>13596</v>
      </c>
      <c r="F11996" s="126" t="s">
        <v>584</v>
      </c>
      <c r="G11996" s="4" t="s">
        <v>583</v>
      </c>
    </row>
    <row r="11997" spans="2:7" x14ac:dyDescent="0.25">
      <c r="B11997" s="6" t="s">
        <v>7387</v>
      </c>
      <c r="C11997" s="5">
        <v>2126</v>
      </c>
      <c r="D11997" s="5">
        <v>2126</v>
      </c>
      <c r="E11997" s="306" t="s">
        <v>13596</v>
      </c>
      <c r="F11997" s="126" t="s">
        <v>584</v>
      </c>
      <c r="G11997" s="4" t="s">
        <v>583</v>
      </c>
    </row>
    <row r="11998" spans="2:7" x14ac:dyDescent="0.25">
      <c r="B11998" s="6" t="s">
        <v>7388</v>
      </c>
      <c r="C11998" s="5">
        <v>2126</v>
      </c>
      <c r="D11998" s="5">
        <v>2126</v>
      </c>
      <c r="E11998" s="306" t="s">
        <v>13596</v>
      </c>
      <c r="F11998" s="126" t="s">
        <v>584</v>
      </c>
      <c r="G11998" s="4" t="s">
        <v>583</v>
      </c>
    </row>
    <row r="11999" spans="2:7" x14ac:dyDescent="0.25">
      <c r="B11999" s="6" t="s">
        <v>3176</v>
      </c>
      <c r="C11999" s="5">
        <v>2126</v>
      </c>
      <c r="D11999" s="5">
        <v>2126</v>
      </c>
      <c r="E11999" s="306" t="s">
        <v>13596</v>
      </c>
      <c r="F11999" s="126" t="s">
        <v>584</v>
      </c>
      <c r="G11999" s="4" t="s">
        <v>583</v>
      </c>
    </row>
    <row r="12000" spans="2:7" x14ac:dyDescent="0.25">
      <c r="B12000" s="6" t="s">
        <v>20444</v>
      </c>
      <c r="C12000" s="5">
        <v>2127</v>
      </c>
      <c r="D12000" s="5">
        <v>2127</v>
      </c>
      <c r="E12000" s="306" t="s">
        <v>13597</v>
      </c>
      <c r="F12000" s="126" t="s">
        <v>582</v>
      </c>
      <c r="G12000" s="4" t="s">
        <v>581</v>
      </c>
    </row>
    <row r="12001" spans="2:7" x14ac:dyDescent="0.25">
      <c r="B12001" s="6" t="s">
        <v>6711</v>
      </c>
      <c r="C12001" s="5">
        <v>2127</v>
      </c>
      <c r="D12001" s="5">
        <v>2127</v>
      </c>
      <c r="E12001" s="306" t="s">
        <v>13597</v>
      </c>
      <c r="F12001" s="126" t="s">
        <v>582</v>
      </c>
      <c r="G12001" s="4" t="s">
        <v>581</v>
      </c>
    </row>
    <row r="12002" spans="2:7" x14ac:dyDescent="0.25">
      <c r="B12002" s="6" t="s">
        <v>5955</v>
      </c>
      <c r="C12002" s="5">
        <v>2127</v>
      </c>
      <c r="D12002" s="5">
        <v>2127</v>
      </c>
      <c r="E12002" s="306" t="s">
        <v>13597</v>
      </c>
      <c r="F12002" s="126" t="s">
        <v>582</v>
      </c>
      <c r="G12002" s="4" t="s">
        <v>581</v>
      </c>
    </row>
    <row r="12003" spans="2:7" x14ac:dyDescent="0.25">
      <c r="B12003" s="6" t="s">
        <v>7350</v>
      </c>
      <c r="C12003" s="5">
        <v>2127</v>
      </c>
      <c r="D12003" s="5">
        <v>2127</v>
      </c>
      <c r="E12003" s="306" t="s">
        <v>13597</v>
      </c>
      <c r="F12003" s="126" t="s">
        <v>582</v>
      </c>
      <c r="G12003" s="4" t="s">
        <v>581</v>
      </c>
    </row>
    <row r="12004" spans="2:7" x14ac:dyDescent="0.25">
      <c r="B12004" s="6" t="s">
        <v>9613</v>
      </c>
      <c r="C12004" s="5">
        <v>2127</v>
      </c>
      <c r="D12004" s="5">
        <v>2127</v>
      </c>
      <c r="E12004" s="306" t="s">
        <v>13597</v>
      </c>
      <c r="F12004" s="126" t="s">
        <v>582</v>
      </c>
      <c r="G12004" s="4" t="s">
        <v>581</v>
      </c>
    </row>
    <row r="12005" spans="2:7" x14ac:dyDescent="0.25">
      <c r="B12005" s="6" t="s">
        <v>3177</v>
      </c>
      <c r="C12005" s="5">
        <v>2127</v>
      </c>
      <c r="D12005" s="5">
        <v>2127</v>
      </c>
      <c r="E12005" s="306" t="s">
        <v>13597</v>
      </c>
      <c r="F12005" s="126" t="s">
        <v>582</v>
      </c>
      <c r="G12005" s="4" t="s">
        <v>581</v>
      </c>
    </row>
    <row r="12006" spans="2:7" x14ac:dyDescent="0.25">
      <c r="B12006" s="6" t="s">
        <v>20445</v>
      </c>
      <c r="C12006" s="5">
        <v>2128</v>
      </c>
      <c r="D12006" s="5">
        <v>2128</v>
      </c>
      <c r="E12006" s="306" t="s">
        <v>13598</v>
      </c>
      <c r="F12006" s="126" t="s">
        <v>580</v>
      </c>
      <c r="G12006" s="4" t="s">
        <v>579</v>
      </c>
    </row>
    <row r="12007" spans="2:7" x14ac:dyDescent="0.25">
      <c r="B12007" s="6" t="s">
        <v>7212</v>
      </c>
      <c r="C12007" s="5">
        <v>2128</v>
      </c>
      <c r="D12007" s="5">
        <v>2128</v>
      </c>
      <c r="E12007" s="306" t="s">
        <v>13598</v>
      </c>
      <c r="F12007" s="126" t="s">
        <v>580</v>
      </c>
      <c r="G12007" s="4" t="s">
        <v>579</v>
      </c>
    </row>
    <row r="12008" spans="2:7" x14ac:dyDescent="0.25">
      <c r="B12008" s="6" t="s">
        <v>10822</v>
      </c>
      <c r="C12008" s="5">
        <v>2128</v>
      </c>
      <c r="D12008" s="5">
        <v>2128</v>
      </c>
      <c r="E12008" s="306" t="s">
        <v>13598</v>
      </c>
      <c r="F12008" s="126" t="s">
        <v>580</v>
      </c>
      <c r="G12008" s="4" t="s">
        <v>579</v>
      </c>
    </row>
    <row r="12009" spans="2:7" x14ac:dyDescent="0.25">
      <c r="B12009" s="6" t="s">
        <v>5589</v>
      </c>
      <c r="C12009" s="5">
        <v>2128</v>
      </c>
      <c r="D12009" s="5">
        <v>2128</v>
      </c>
      <c r="E12009" s="306" t="s">
        <v>13598</v>
      </c>
      <c r="F12009" s="126" t="s">
        <v>580</v>
      </c>
      <c r="G12009" s="4" t="s">
        <v>579</v>
      </c>
    </row>
    <row r="12010" spans="2:7" x14ac:dyDescent="0.25">
      <c r="B12010" s="6" t="s">
        <v>3178</v>
      </c>
      <c r="C12010" s="5">
        <v>2128</v>
      </c>
      <c r="D12010" s="5">
        <v>2128</v>
      </c>
      <c r="E12010" s="306" t="s">
        <v>13598</v>
      </c>
      <c r="F12010" s="126" t="s">
        <v>580</v>
      </c>
      <c r="G12010" s="4" t="s">
        <v>579</v>
      </c>
    </row>
    <row r="12011" spans="2:7" x14ac:dyDescent="0.25">
      <c r="B12011" s="6" t="s">
        <v>9614</v>
      </c>
      <c r="C12011" s="5">
        <v>2128</v>
      </c>
      <c r="D12011" s="5">
        <v>2128</v>
      </c>
      <c r="E12011" s="306" t="s">
        <v>13598</v>
      </c>
      <c r="F12011" s="126" t="s">
        <v>580</v>
      </c>
      <c r="G12011" s="4" t="s">
        <v>579</v>
      </c>
    </row>
    <row r="12012" spans="2:7" x14ac:dyDescent="0.25">
      <c r="B12012" s="6" t="s">
        <v>20446</v>
      </c>
      <c r="C12012" s="5">
        <v>2129</v>
      </c>
      <c r="D12012" s="5">
        <v>2129</v>
      </c>
      <c r="E12012" s="306" t="s">
        <v>13599</v>
      </c>
      <c r="F12012" s="126" t="s">
        <v>578</v>
      </c>
      <c r="G12012" s="4" t="s">
        <v>577</v>
      </c>
    </row>
    <row r="12013" spans="2:7" x14ac:dyDescent="0.25">
      <c r="B12013" s="6" t="s">
        <v>10379</v>
      </c>
      <c r="C12013" s="5">
        <v>2129</v>
      </c>
      <c r="D12013" s="5">
        <v>2129</v>
      </c>
      <c r="E12013" s="306" t="s">
        <v>13599</v>
      </c>
      <c r="F12013" s="126" t="s">
        <v>578</v>
      </c>
      <c r="G12013" s="4" t="s">
        <v>577</v>
      </c>
    </row>
    <row r="12014" spans="2:7" x14ac:dyDescent="0.25">
      <c r="B12014" s="6" t="s">
        <v>9790</v>
      </c>
      <c r="C12014" s="5">
        <v>2129</v>
      </c>
      <c r="D12014" s="5">
        <v>2129</v>
      </c>
      <c r="E12014" s="306" t="s">
        <v>13599</v>
      </c>
      <c r="F12014" s="126" t="s">
        <v>578</v>
      </c>
      <c r="G12014" s="4" t="s">
        <v>577</v>
      </c>
    </row>
    <row r="12015" spans="2:7" x14ac:dyDescent="0.25">
      <c r="B12015" s="6" t="s">
        <v>6865</v>
      </c>
      <c r="C12015" s="5">
        <v>2129</v>
      </c>
      <c r="D12015" s="5">
        <v>2129</v>
      </c>
      <c r="E12015" s="306" t="s">
        <v>13599</v>
      </c>
      <c r="F12015" s="126" t="s">
        <v>578</v>
      </c>
      <c r="G12015" s="4" t="s">
        <v>577</v>
      </c>
    </row>
    <row r="12016" spans="2:7" x14ac:dyDescent="0.25">
      <c r="B12016" s="6" t="s">
        <v>9615</v>
      </c>
      <c r="C12016" s="5">
        <v>2129</v>
      </c>
      <c r="D12016" s="5">
        <v>2129</v>
      </c>
      <c r="E12016" s="306" t="s">
        <v>13599</v>
      </c>
      <c r="F12016" s="126" t="s">
        <v>578</v>
      </c>
      <c r="G12016" s="4" t="s">
        <v>577</v>
      </c>
    </row>
    <row r="12017" spans="2:7" x14ac:dyDescent="0.25">
      <c r="B12017" s="6" t="s">
        <v>3179</v>
      </c>
      <c r="C12017" s="5">
        <v>2129</v>
      </c>
      <c r="D12017" s="5">
        <v>2129</v>
      </c>
      <c r="E12017" s="306" t="s">
        <v>13599</v>
      </c>
      <c r="F12017" s="126" t="s">
        <v>578</v>
      </c>
      <c r="G12017" s="4" t="s">
        <v>577</v>
      </c>
    </row>
    <row r="12018" spans="2:7" x14ac:dyDescent="0.25">
      <c r="B12018" s="6" t="s">
        <v>20442</v>
      </c>
      <c r="C12018" s="5">
        <v>2125</v>
      </c>
      <c r="D12018" s="5">
        <v>2125</v>
      </c>
      <c r="E12018" s="306" t="s">
        <v>13595</v>
      </c>
      <c r="F12018" s="126" t="s">
        <v>586</v>
      </c>
      <c r="G12018" s="4" t="s">
        <v>585</v>
      </c>
    </row>
    <row r="12019" spans="2:7" x14ac:dyDescent="0.25">
      <c r="B12019" s="6" t="s">
        <v>3579</v>
      </c>
      <c r="C12019" s="5">
        <v>2125</v>
      </c>
      <c r="D12019" s="5">
        <v>2125</v>
      </c>
      <c r="E12019" s="306" t="s">
        <v>13595</v>
      </c>
      <c r="F12019" s="126" t="s">
        <v>586</v>
      </c>
      <c r="G12019" s="4" t="s">
        <v>585</v>
      </c>
    </row>
    <row r="12020" spans="2:7" x14ac:dyDescent="0.25">
      <c r="B12020" s="6" t="s">
        <v>11544</v>
      </c>
      <c r="C12020" s="5">
        <v>2125</v>
      </c>
      <c r="D12020" s="5">
        <v>2125</v>
      </c>
      <c r="E12020" s="306" t="s">
        <v>13595</v>
      </c>
      <c r="F12020" s="126" t="s">
        <v>586</v>
      </c>
      <c r="G12020" s="4" t="s">
        <v>585</v>
      </c>
    </row>
    <row r="12021" spans="2:7" x14ac:dyDescent="0.25">
      <c r="B12021" s="6" t="s">
        <v>4777</v>
      </c>
      <c r="C12021" s="5">
        <v>2125</v>
      </c>
      <c r="D12021" s="5">
        <v>2125</v>
      </c>
      <c r="E12021" s="306" t="s">
        <v>13595</v>
      </c>
      <c r="F12021" s="126" t="s">
        <v>586</v>
      </c>
      <c r="G12021" s="4" t="s">
        <v>585</v>
      </c>
    </row>
    <row r="12022" spans="2:7" x14ac:dyDescent="0.25">
      <c r="B12022" s="6" t="s">
        <v>9612</v>
      </c>
      <c r="C12022" s="5">
        <v>2125</v>
      </c>
      <c r="D12022" s="5">
        <v>2125</v>
      </c>
      <c r="E12022" s="306" t="s">
        <v>13595</v>
      </c>
      <c r="F12022" s="126" t="s">
        <v>586</v>
      </c>
      <c r="G12022" s="4" t="s">
        <v>585</v>
      </c>
    </row>
    <row r="12023" spans="2:7" x14ac:dyDescent="0.25">
      <c r="B12023" s="6" t="s">
        <v>11545</v>
      </c>
      <c r="C12023" s="5">
        <v>2125</v>
      </c>
      <c r="D12023" s="5">
        <v>2125</v>
      </c>
      <c r="E12023" s="306" t="s">
        <v>13595</v>
      </c>
      <c r="F12023" s="126" t="s">
        <v>586</v>
      </c>
      <c r="G12023" s="4" t="s">
        <v>585</v>
      </c>
    </row>
    <row r="12024" spans="2:7" x14ac:dyDescent="0.25">
      <c r="B12024" s="6" t="s">
        <v>3175</v>
      </c>
      <c r="C12024" s="5">
        <v>2125</v>
      </c>
      <c r="D12024" s="5">
        <v>2125</v>
      </c>
      <c r="E12024" s="306" t="s">
        <v>13595</v>
      </c>
      <c r="F12024" s="126" t="s">
        <v>586</v>
      </c>
      <c r="G12024" s="4" t="s">
        <v>585</v>
      </c>
    </row>
    <row r="12025" spans="2:7" x14ac:dyDescent="0.25">
      <c r="B12025" s="6" t="s">
        <v>11546</v>
      </c>
      <c r="C12025" s="5">
        <v>2125</v>
      </c>
      <c r="D12025" s="5">
        <v>2125</v>
      </c>
      <c r="E12025" s="306" t="s">
        <v>13595</v>
      </c>
      <c r="F12025" s="126" t="s">
        <v>586</v>
      </c>
      <c r="G12025" s="4" t="s">
        <v>585</v>
      </c>
    </row>
    <row r="12026" spans="2:7" x14ac:dyDescent="0.25">
      <c r="B12026" s="307" t="s">
        <v>20432</v>
      </c>
      <c r="C12026" s="2">
        <v>2115</v>
      </c>
      <c r="D12026" s="1">
        <v>2115</v>
      </c>
      <c r="E12026" s="308" t="s">
        <v>13585</v>
      </c>
      <c r="F12026" s="309" t="s">
        <v>15342</v>
      </c>
      <c r="G12026" s="1" t="s">
        <v>599</v>
      </c>
    </row>
    <row r="12027" spans="2:7" x14ac:dyDescent="0.25">
      <c r="B12027" s="6" t="s">
        <v>15342</v>
      </c>
      <c r="C12027" s="5">
        <v>2115</v>
      </c>
      <c r="D12027" s="5">
        <v>2115</v>
      </c>
      <c r="E12027" s="306" t="s">
        <v>13585</v>
      </c>
      <c r="F12027" s="126" t="s">
        <v>15342</v>
      </c>
      <c r="G12027" s="4" t="s">
        <v>599</v>
      </c>
    </row>
    <row r="12028" spans="2:7" x14ac:dyDescent="0.25">
      <c r="B12028" s="307" t="s">
        <v>16804</v>
      </c>
      <c r="C12028" s="2">
        <v>2115</v>
      </c>
      <c r="D12028" s="1">
        <v>2115</v>
      </c>
      <c r="E12028" s="308" t="s">
        <v>13585</v>
      </c>
      <c r="F12028" s="309" t="s">
        <v>15342</v>
      </c>
      <c r="G12028" s="1" t="s">
        <v>599</v>
      </c>
    </row>
    <row r="12029" spans="2:7" x14ac:dyDescent="0.25">
      <c r="B12029" s="307" t="s">
        <v>3165</v>
      </c>
      <c r="C12029" s="2">
        <v>2115</v>
      </c>
      <c r="D12029" s="1">
        <v>2115</v>
      </c>
      <c r="E12029" s="308" t="s">
        <v>13585</v>
      </c>
      <c r="F12029" s="309" t="s">
        <v>15342</v>
      </c>
      <c r="G12029" s="1" t="s">
        <v>599</v>
      </c>
    </row>
    <row r="12030" spans="2:7" x14ac:dyDescent="0.25">
      <c r="B12030" s="307" t="s">
        <v>3346</v>
      </c>
      <c r="C12030" s="2">
        <v>2115</v>
      </c>
      <c r="D12030" s="1">
        <v>2115</v>
      </c>
      <c r="E12030" s="308" t="s">
        <v>13585</v>
      </c>
      <c r="F12030" s="309" t="s">
        <v>15342</v>
      </c>
      <c r="G12030" s="1" t="s">
        <v>599</v>
      </c>
    </row>
    <row r="12031" spans="2:7" x14ac:dyDescent="0.25">
      <c r="B12031" s="307" t="s">
        <v>10717</v>
      </c>
      <c r="C12031" s="2">
        <v>2115</v>
      </c>
      <c r="D12031" s="1">
        <v>2115</v>
      </c>
      <c r="E12031" s="308" t="s">
        <v>13585</v>
      </c>
      <c r="F12031" s="309" t="s">
        <v>15342</v>
      </c>
      <c r="G12031" s="1" t="s">
        <v>599</v>
      </c>
    </row>
    <row r="12032" spans="2:7" x14ac:dyDescent="0.25">
      <c r="B12032" s="307" t="s">
        <v>10561</v>
      </c>
      <c r="C12032" s="2">
        <v>2115</v>
      </c>
      <c r="D12032" s="1">
        <v>2115</v>
      </c>
      <c r="E12032" s="308" t="s">
        <v>13585</v>
      </c>
      <c r="F12032" s="309" t="s">
        <v>15342</v>
      </c>
      <c r="G12032" s="1" t="s">
        <v>599</v>
      </c>
    </row>
    <row r="12033" spans="2:7" x14ac:dyDescent="0.25">
      <c r="B12033" s="6" t="s">
        <v>20434</v>
      </c>
      <c r="C12033" s="5">
        <v>2117</v>
      </c>
      <c r="D12033" s="5">
        <v>2117</v>
      </c>
      <c r="E12033" s="306" t="s">
        <v>13587</v>
      </c>
      <c r="F12033" s="126" t="s">
        <v>1513</v>
      </c>
      <c r="G12033" s="4" t="s">
        <v>1514</v>
      </c>
    </row>
    <row r="12034" spans="2:7" x14ac:dyDescent="0.25">
      <c r="B12034" s="6" t="s">
        <v>6867</v>
      </c>
      <c r="C12034" s="5">
        <v>2117</v>
      </c>
      <c r="D12034" s="5">
        <v>2117</v>
      </c>
      <c r="E12034" s="306" t="s">
        <v>13587</v>
      </c>
      <c r="F12034" s="126" t="s">
        <v>1513</v>
      </c>
      <c r="G12034" s="4" t="s">
        <v>1514</v>
      </c>
    </row>
    <row r="12035" spans="2:7" x14ac:dyDescent="0.25">
      <c r="B12035" s="6" t="s">
        <v>11535</v>
      </c>
      <c r="C12035" s="5">
        <v>2117</v>
      </c>
      <c r="D12035" s="5">
        <v>2117</v>
      </c>
      <c r="E12035" s="306" t="s">
        <v>13587</v>
      </c>
      <c r="F12035" s="126" t="s">
        <v>1513</v>
      </c>
      <c r="G12035" s="4" t="s">
        <v>1514</v>
      </c>
    </row>
    <row r="12036" spans="2:7" x14ac:dyDescent="0.25">
      <c r="B12036" s="6" t="s">
        <v>9795</v>
      </c>
      <c r="C12036" s="5">
        <v>2117</v>
      </c>
      <c r="D12036" s="5">
        <v>2117</v>
      </c>
      <c r="E12036" s="306" t="s">
        <v>13587</v>
      </c>
      <c r="F12036" s="126" t="s">
        <v>1513</v>
      </c>
      <c r="G12036" s="4" t="s">
        <v>1514</v>
      </c>
    </row>
    <row r="12037" spans="2:7" x14ac:dyDescent="0.25">
      <c r="B12037" s="6" t="s">
        <v>9605</v>
      </c>
      <c r="C12037" s="5">
        <v>2117</v>
      </c>
      <c r="D12037" s="5">
        <v>2117</v>
      </c>
      <c r="E12037" s="306" t="s">
        <v>13587</v>
      </c>
      <c r="F12037" s="126" t="s">
        <v>1513</v>
      </c>
      <c r="G12037" s="4" t="s">
        <v>1514</v>
      </c>
    </row>
    <row r="12038" spans="2:7" x14ac:dyDescent="0.25">
      <c r="B12038" s="6" t="s">
        <v>11536</v>
      </c>
      <c r="C12038" s="5">
        <v>2117</v>
      </c>
      <c r="D12038" s="5">
        <v>2117</v>
      </c>
      <c r="E12038" s="306" t="s">
        <v>13587</v>
      </c>
      <c r="F12038" s="126" t="s">
        <v>1513</v>
      </c>
      <c r="G12038" s="4" t="s">
        <v>1514</v>
      </c>
    </row>
    <row r="12039" spans="2:7" x14ac:dyDescent="0.25">
      <c r="B12039" s="6" t="s">
        <v>3167</v>
      </c>
      <c r="C12039" s="5">
        <v>2117</v>
      </c>
      <c r="D12039" s="5">
        <v>2117</v>
      </c>
      <c r="E12039" s="306" t="s">
        <v>13587</v>
      </c>
      <c r="F12039" s="126" t="s">
        <v>1513</v>
      </c>
      <c r="G12039" s="4" t="s">
        <v>1514</v>
      </c>
    </row>
    <row r="12040" spans="2:7" x14ac:dyDescent="0.25">
      <c r="B12040" s="6" t="s">
        <v>11537</v>
      </c>
      <c r="C12040" s="5">
        <v>2117</v>
      </c>
      <c r="D12040" s="5">
        <v>2117</v>
      </c>
      <c r="E12040" s="306" t="s">
        <v>13587</v>
      </c>
      <c r="F12040" s="126" t="s">
        <v>1513</v>
      </c>
      <c r="G12040" s="4" t="s">
        <v>1514</v>
      </c>
    </row>
    <row r="12041" spans="2:7" x14ac:dyDescent="0.25">
      <c r="B12041" s="6" t="s">
        <v>20419</v>
      </c>
      <c r="C12041" s="5">
        <v>2103</v>
      </c>
      <c r="D12041" s="5">
        <v>2103</v>
      </c>
      <c r="E12041" s="306" t="s">
        <v>13573</v>
      </c>
      <c r="F12041" s="126" t="s">
        <v>615</v>
      </c>
      <c r="G12041" s="4" t="s">
        <v>614</v>
      </c>
    </row>
    <row r="12042" spans="2:7" x14ac:dyDescent="0.25">
      <c r="B12042" s="6" t="s">
        <v>9593</v>
      </c>
      <c r="C12042" s="5">
        <v>2103</v>
      </c>
      <c r="D12042" s="5">
        <v>2103</v>
      </c>
      <c r="E12042" s="306" t="s">
        <v>13573</v>
      </c>
      <c r="F12042" s="126" t="s">
        <v>615</v>
      </c>
      <c r="G12042" s="4" t="s">
        <v>614</v>
      </c>
    </row>
    <row r="12043" spans="2:7" x14ac:dyDescent="0.25">
      <c r="B12043" s="6" t="s">
        <v>3153</v>
      </c>
      <c r="C12043" s="5">
        <v>2103</v>
      </c>
      <c r="D12043" s="5">
        <v>2103</v>
      </c>
      <c r="E12043" s="306" t="s">
        <v>13573</v>
      </c>
      <c r="F12043" s="126" t="s">
        <v>615</v>
      </c>
      <c r="G12043" s="4" t="s">
        <v>614</v>
      </c>
    </row>
    <row r="12044" spans="2:7" x14ac:dyDescent="0.25">
      <c r="B12044" s="6" t="s">
        <v>10496</v>
      </c>
      <c r="C12044" s="5">
        <v>2103</v>
      </c>
      <c r="D12044" s="5">
        <v>2103</v>
      </c>
      <c r="E12044" s="306" t="s">
        <v>13573</v>
      </c>
      <c r="F12044" s="126" t="s">
        <v>615</v>
      </c>
      <c r="G12044" s="4" t="s">
        <v>614</v>
      </c>
    </row>
    <row r="12045" spans="2:7" x14ac:dyDescent="0.25">
      <c r="B12045" s="6" t="s">
        <v>3632</v>
      </c>
      <c r="C12045" s="5">
        <v>2103</v>
      </c>
      <c r="D12045" s="5">
        <v>2103</v>
      </c>
      <c r="E12045" s="306" t="s">
        <v>13573</v>
      </c>
      <c r="F12045" s="126" t="s">
        <v>615</v>
      </c>
      <c r="G12045" s="4" t="s">
        <v>614</v>
      </c>
    </row>
    <row r="12046" spans="2:7" x14ac:dyDescent="0.25">
      <c r="B12046" s="6" t="s">
        <v>20433</v>
      </c>
      <c r="C12046" s="5">
        <v>2116</v>
      </c>
      <c r="D12046" s="5">
        <v>2116</v>
      </c>
      <c r="E12046" s="306" t="s">
        <v>13586</v>
      </c>
      <c r="F12046" s="126" t="s">
        <v>598</v>
      </c>
      <c r="G12046" s="4" t="s">
        <v>597</v>
      </c>
    </row>
    <row r="12047" spans="2:7" x14ac:dyDescent="0.25">
      <c r="B12047" s="6" t="s">
        <v>8198</v>
      </c>
      <c r="C12047" s="5">
        <v>2116</v>
      </c>
      <c r="D12047" s="5">
        <v>2116</v>
      </c>
      <c r="E12047" s="306" t="s">
        <v>13586</v>
      </c>
      <c r="F12047" s="126" t="s">
        <v>598</v>
      </c>
      <c r="G12047" s="4" t="s">
        <v>597</v>
      </c>
    </row>
    <row r="12048" spans="2:7" x14ac:dyDescent="0.25">
      <c r="B12048" s="6" t="s">
        <v>5526</v>
      </c>
      <c r="C12048" s="5">
        <v>2116</v>
      </c>
      <c r="D12048" s="5">
        <v>2116</v>
      </c>
      <c r="E12048" s="306" t="s">
        <v>13586</v>
      </c>
      <c r="F12048" s="126" t="s">
        <v>598</v>
      </c>
      <c r="G12048" s="4" t="s">
        <v>597</v>
      </c>
    </row>
    <row r="12049" spans="2:7" x14ac:dyDescent="0.25">
      <c r="B12049" s="6" t="s">
        <v>3166</v>
      </c>
      <c r="C12049" s="5">
        <v>2116</v>
      </c>
      <c r="D12049" s="5">
        <v>2116</v>
      </c>
      <c r="E12049" s="306" t="s">
        <v>13586</v>
      </c>
      <c r="F12049" s="126" t="s">
        <v>598</v>
      </c>
      <c r="G12049" s="4" t="s">
        <v>597</v>
      </c>
    </row>
    <row r="12050" spans="2:7" x14ac:dyDescent="0.25">
      <c r="B12050" s="6" t="s">
        <v>9604</v>
      </c>
      <c r="C12050" s="5">
        <v>2116</v>
      </c>
      <c r="D12050" s="5">
        <v>2116</v>
      </c>
      <c r="E12050" s="306" t="s">
        <v>13586</v>
      </c>
      <c r="F12050" s="126" t="s">
        <v>598</v>
      </c>
      <c r="G12050" s="4" t="s">
        <v>597</v>
      </c>
    </row>
    <row r="12051" spans="2:7" x14ac:dyDescent="0.25">
      <c r="B12051" s="6" t="s">
        <v>20453</v>
      </c>
      <c r="C12051" s="5">
        <v>2136</v>
      </c>
      <c r="D12051" s="5">
        <v>2136</v>
      </c>
      <c r="E12051" s="306" t="s">
        <v>13606</v>
      </c>
      <c r="F12051" s="126" t="s">
        <v>569</v>
      </c>
      <c r="G12051" s="4" t="s">
        <v>568</v>
      </c>
    </row>
    <row r="12052" spans="2:7" x14ac:dyDescent="0.25">
      <c r="B12052" s="6" t="s">
        <v>6792</v>
      </c>
      <c r="C12052" s="5">
        <v>2136</v>
      </c>
      <c r="D12052" s="5">
        <v>2136</v>
      </c>
      <c r="E12052" s="306" t="s">
        <v>13606</v>
      </c>
      <c r="F12052" s="126" t="s">
        <v>569</v>
      </c>
      <c r="G12052" s="4" t="s">
        <v>568</v>
      </c>
    </row>
    <row r="12053" spans="2:7" x14ac:dyDescent="0.25">
      <c r="B12053" s="6" t="s">
        <v>10157</v>
      </c>
      <c r="C12053" s="5">
        <v>2136</v>
      </c>
      <c r="D12053" s="5">
        <v>2136</v>
      </c>
      <c r="E12053" s="306" t="s">
        <v>13606</v>
      </c>
      <c r="F12053" s="126" t="s">
        <v>569</v>
      </c>
      <c r="G12053" s="4" t="s">
        <v>568</v>
      </c>
    </row>
    <row r="12054" spans="2:7" x14ac:dyDescent="0.25">
      <c r="B12054" s="6" t="s">
        <v>3186</v>
      </c>
      <c r="C12054" s="5">
        <v>2136</v>
      </c>
      <c r="D12054" s="5">
        <v>2136</v>
      </c>
      <c r="E12054" s="306" t="s">
        <v>13606</v>
      </c>
      <c r="F12054" s="126" t="s">
        <v>569</v>
      </c>
      <c r="G12054" s="4" t="s">
        <v>568</v>
      </c>
    </row>
    <row r="12055" spans="2:7" x14ac:dyDescent="0.25">
      <c r="B12055" s="6" t="s">
        <v>9622</v>
      </c>
      <c r="C12055" s="5">
        <v>2136</v>
      </c>
      <c r="D12055" s="5">
        <v>2136</v>
      </c>
      <c r="E12055" s="306" t="s">
        <v>13606</v>
      </c>
      <c r="F12055" s="126" t="s">
        <v>569</v>
      </c>
      <c r="G12055" s="4" t="s">
        <v>568</v>
      </c>
    </row>
    <row r="12056" spans="2:7" x14ac:dyDescent="0.25">
      <c r="B12056" s="6" t="s">
        <v>20384</v>
      </c>
      <c r="C12056" s="5">
        <v>2075</v>
      </c>
      <c r="D12056" s="5">
        <v>2075</v>
      </c>
      <c r="E12056" s="306" t="s">
        <v>13549</v>
      </c>
      <c r="F12056" s="126" t="s">
        <v>6406</v>
      </c>
      <c r="G12056" s="4" t="s">
        <v>6405</v>
      </c>
    </row>
    <row r="12057" spans="2:7" x14ac:dyDescent="0.25">
      <c r="B12057" s="6" t="s">
        <v>11027</v>
      </c>
      <c r="C12057" s="5">
        <v>2075</v>
      </c>
      <c r="D12057" s="5">
        <v>2075</v>
      </c>
      <c r="E12057" s="306" t="s">
        <v>13549</v>
      </c>
      <c r="F12057" s="126" t="s">
        <v>6406</v>
      </c>
      <c r="G12057" s="4" t="s">
        <v>6405</v>
      </c>
    </row>
    <row r="12058" spans="2:7" x14ac:dyDescent="0.25">
      <c r="B12058" s="6" t="s">
        <v>9569</v>
      </c>
      <c r="C12058" s="5">
        <v>2075</v>
      </c>
      <c r="D12058" s="5">
        <v>2075</v>
      </c>
      <c r="E12058" s="306" t="s">
        <v>13549</v>
      </c>
      <c r="F12058" s="126" t="s">
        <v>6406</v>
      </c>
      <c r="G12058" s="4" t="s">
        <v>6405</v>
      </c>
    </row>
    <row r="12059" spans="2:7" x14ac:dyDescent="0.25">
      <c r="B12059" s="6" t="s">
        <v>10616</v>
      </c>
      <c r="C12059" s="5">
        <v>2075</v>
      </c>
      <c r="D12059" s="5">
        <v>2075</v>
      </c>
      <c r="E12059" s="306" t="s">
        <v>13549</v>
      </c>
      <c r="F12059" s="126" t="s">
        <v>6406</v>
      </c>
      <c r="G12059" s="4" t="s">
        <v>6405</v>
      </c>
    </row>
    <row r="12060" spans="2:7" x14ac:dyDescent="0.25">
      <c r="B12060" s="6" t="s">
        <v>3729</v>
      </c>
      <c r="C12060" s="5">
        <v>2075</v>
      </c>
      <c r="D12060" s="5">
        <v>2075</v>
      </c>
      <c r="E12060" s="306" t="s">
        <v>13549</v>
      </c>
      <c r="F12060" s="126" t="s">
        <v>6406</v>
      </c>
      <c r="G12060" s="4" t="s">
        <v>6405</v>
      </c>
    </row>
    <row r="12061" spans="2:7" x14ac:dyDescent="0.25">
      <c r="B12061" s="6" t="s">
        <v>20385</v>
      </c>
      <c r="C12061" s="5">
        <v>2076</v>
      </c>
      <c r="D12061" s="5">
        <v>2076</v>
      </c>
      <c r="E12061" s="306" t="s">
        <v>13550</v>
      </c>
      <c r="F12061" s="126" t="s">
        <v>6404</v>
      </c>
      <c r="G12061" s="4" t="s">
        <v>6403</v>
      </c>
    </row>
    <row r="12062" spans="2:7" x14ac:dyDescent="0.25">
      <c r="B12062" s="6" t="s">
        <v>7028</v>
      </c>
      <c r="C12062" s="5">
        <v>2076</v>
      </c>
      <c r="D12062" s="5">
        <v>2076</v>
      </c>
      <c r="E12062" s="306" t="s">
        <v>13550</v>
      </c>
      <c r="F12062" s="126" t="s">
        <v>6404</v>
      </c>
      <c r="G12062" s="4" t="s">
        <v>6403</v>
      </c>
    </row>
    <row r="12063" spans="2:7" x14ac:dyDescent="0.25">
      <c r="B12063" s="6" t="s">
        <v>9440</v>
      </c>
      <c r="C12063" s="5">
        <v>2076</v>
      </c>
      <c r="D12063" s="5">
        <v>2076</v>
      </c>
      <c r="E12063" s="306" t="s">
        <v>13550</v>
      </c>
      <c r="F12063" s="126" t="s">
        <v>6404</v>
      </c>
      <c r="G12063" s="4" t="s">
        <v>6403</v>
      </c>
    </row>
    <row r="12064" spans="2:7" x14ac:dyDescent="0.25">
      <c r="B12064" s="6" t="s">
        <v>3357</v>
      </c>
      <c r="C12064" s="5">
        <v>2076</v>
      </c>
      <c r="D12064" s="5">
        <v>2076</v>
      </c>
      <c r="E12064" s="306" t="s">
        <v>13550</v>
      </c>
      <c r="F12064" s="126" t="s">
        <v>6404</v>
      </c>
      <c r="G12064" s="4" t="s">
        <v>6403</v>
      </c>
    </row>
    <row r="12065" spans="2:7" x14ac:dyDescent="0.25">
      <c r="B12065" s="6" t="s">
        <v>11028</v>
      </c>
      <c r="C12065" s="5">
        <v>2076</v>
      </c>
      <c r="D12065" s="5">
        <v>2076</v>
      </c>
      <c r="E12065" s="306" t="s">
        <v>13550</v>
      </c>
      <c r="F12065" s="126" t="s">
        <v>6404</v>
      </c>
      <c r="G12065" s="4" t="s">
        <v>6403</v>
      </c>
    </row>
    <row r="12066" spans="2:7" x14ac:dyDescent="0.25">
      <c r="B12066" s="6" t="s">
        <v>20386</v>
      </c>
      <c r="C12066" s="5">
        <v>2077</v>
      </c>
      <c r="D12066" s="5">
        <v>2077</v>
      </c>
      <c r="E12066" s="306" t="s">
        <v>13551</v>
      </c>
      <c r="F12066" s="126" t="s">
        <v>6402</v>
      </c>
      <c r="G12066" s="4" t="s">
        <v>6401</v>
      </c>
    </row>
    <row r="12067" spans="2:7" x14ac:dyDescent="0.25">
      <c r="B12067" s="6" t="s">
        <v>9570</v>
      </c>
      <c r="C12067" s="5">
        <v>2077</v>
      </c>
      <c r="D12067" s="5">
        <v>2077</v>
      </c>
      <c r="E12067" s="306" t="s">
        <v>13551</v>
      </c>
      <c r="F12067" s="126" t="s">
        <v>6402</v>
      </c>
      <c r="G12067" s="4" t="s">
        <v>6401</v>
      </c>
    </row>
    <row r="12068" spans="2:7" x14ac:dyDescent="0.25">
      <c r="B12068" s="6" t="s">
        <v>11029</v>
      </c>
      <c r="C12068" s="5">
        <v>2077</v>
      </c>
      <c r="D12068" s="5">
        <v>2077</v>
      </c>
      <c r="E12068" s="306" t="s">
        <v>13551</v>
      </c>
      <c r="F12068" s="126" t="s">
        <v>6402</v>
      </c>
      <c r="G12068" s="4" t="s">
        <v>6401</v>
      </c>
    </row>
    <row r="12069" spans="2:7" x14ac:dyDescent="0.25">
      <c r="B12069" s="6" t="s">
        <v>3714</v>
      </c>
      <c r="C12069" s="5">
        <v>2077</v>
      </c>
      <c r="D12069" s="5">
        <v>2077</v>
      </c>
      <c r="E12069" s="306" t="s">
        <v>13551</v>
      </c>
      <c r="F12069" s="126" t="s">
        <v>6402</v>
      </c>
      <c r="G12069" s="4" t="s">
        <v>6401</v>
      </c>
    </row>
    <row r="12070" spans="2:7" x14ac:dyDescent="0.25">
      <c r="B12070" s="6" t="s">
        <v>6677</v>
      </c>
      <c r="C12070" s="5">
        <v>2077</v>
      </c>
      <c r="D12070" s="5">
        <v>2077</v>
      </c>
      <c r="E12070" s="306" t="s">
        <v>13551</v>
      </c>
      <c r="F12070" s="126" t="s">
        <v>6402</v>
      </c>
      <c r="G12070" s="4" t="s">
        <v>6401</v>
      </c>
    </row>
    <row r="12071" spans="2:7" x14ac:dyDescent="0.25">
      <c r="B12071" s="6" t="s">
        <v>7156</v>
      </c>
      <c r="C12071" s="5">
        <v>2077</v>
      </c>
      <c r="D12071" s="5">
        <v>2077</v>
      </c>
      <c r="E12071" s="306" t="s">
        <v>13551</v>
      </c>
      <c r="F12071" s="126" t="s">
        <v>6402</v>
      </c>
      <c r="G12071" s="4" t="s">
        <v>6401</v>
      </c>
    </row>
    <row r="12072" spans="2:7" x14ac:dyDescent="0.25">
      <c r="B12072" s="6" t="s">
        <v>20387</v>
      </c>
      <c r="C12072" s="5">
        <v>2078</v>
      </c>
      <c r="D12072" s="5">
        <v>2078</v>
      </c>
      <c r="E12072" s="306" t="s">
        <v>13552</v>
      </c>
      <c r="F12072" s="126" t="s">
        <v>6400</v>
      </c>
      <c r="G12072" s="4" t="s">
        <v>6399</v>
      </c>
    </row>
    <row r="12073" spans="2:7" x14ac:dyDescent="0.25">
      <c r="B12073" s="6" t="s">
        <v>9471</v>
      </c>
      <c r="C12073" s="5">
        <v>2078</v>
      </c>
      <c r="D12073" s="5">
        <v>2078</v>
      </c>
      <c r="E12073" s="306" t="s">
        <v>13552</v>
      </c>
      <c r="F12073" s="126" t="s">
        <v>6400</v>
      </c>
      <c r="G12073" s="4" t="s">
        <v>6399</v>
      </c>
    </row>
    <row r="12074" spans="2:7" x14ac:dyDescent="0.25">
      <c r="B12074" s="6" t="s">
        <v>15096</v>
      </c>
      <c r="C12074" s="5">
        <v>2078</v>
      </c>
      <c r="D12074" s="5">
        <v>2078</v>
      </c>
      <c r="E12074" s="306" t="s">
        <v>13552</v>
      </c>
      <c r="F12074" s="126" t="s">
        <v>6400</v>
      </c>
      <c r="G12074" s="4" t="s">
        <v>6399</v>
      </c>
    </row>
    <row r="12075" spans="2:7" x14ac:dyDescent="0.25">
      <c r="B12075" s="6" t="s">
        <v>14992</v>
      </c>
      <c r="C12075" s="5">
        <v>2078</v>
      </c>
      <c r="D12075" s="5">
        <v>2078</v>
      </c>
      <c r="E12075" s="306" t="s">
        <v>13552</v>
      </c>
      <c r="F12075" s="126" t="s">
        <v>6400</v>
      </c>
      <c r="G12075" s="4" t="s">
        <v>6399</v>
      </c>
    </row>
    <row r="12076" spans="2:7" x14ac:dyDescent="0.25">
      <c r="B12076" s="6" t="s">
        <v>11030</v>
      </c>
      <c r="C12076" s="5">
        <v>2078</v>
      </c>
      <c r="D12076" s="5">
        <v>2078</v>
      </c>
      <c r="E12076" s="306" t="s">
        <v>13552</v>
      </c>
      <c r="F12076" s="126" t="s">
        <v>6400</v>
      </c>
      <c r="G12076" s="4" t="s">
        <v>6399</v>
      </c>
    </row>
    <row r="12077" spans="2:7" x14ac:dyDescent="0.25">
      <c r="B12077" s="6" t="s">
        <v>20388</v>
      </c>
      <c r="C12077" s="5">
        <v>2079</v>
      </c>
      <c r="D12077" s="5">
        <v>2079</v>
      </c>
      <c r="E12077" s="306" t="s">
        <v>13553</v>
      </c>
      <c r="F12077" s="126" t="s">
        <v>465</v>
      </c>
      <c r="G12077" s="4" t="s">
        <v>466</v>
      </c>
    </row>
    <row r="12078" spans="2:7" x14ac:dyDescent="0.25">
      <c r="B12078" s="6" t="s">
        <v>9571</v>
      </c>
      <c r="C12078" s="5">
        <v>2079</v>
      </c>
      <c r="D12078" s="5">
        <v>2079</v>
      </c>
      <c r="E12078" s="306" t="s">
        <v>13553</v>
      </c>
      <c r="F12078" s="126" t="s">
        <v>465</v>
      </c>
      <c r="G12078" s="4" t="s">
        <v>466</v>
      </c>
    </row>
    <row r="12079" spans="2:7" x14ac:dyDescent="0.25">
      <c r="B12079" s="6" t="s">
        <v>11031</v>
      </c>
      <c r="C12079" s="5">
        <v>2079</v>
      </c>
      <c r="D12079" s="5">
        <v>2079</v>
      </c>
      <c r="E12079" s="306" t="s">
        <v>13553</v>
      </c>
      <c r="F12079" s="126" t="s">
        <v>465</v>
      </c>
      <c r="G12079" s="4" t="s">
        <v>466</v>
      </c>
    </row>
    <row r="12080" spans="2:7" x14ac:dyDescent="0.25">
      <c r="B12080" s="6" t="s">
        <v>7119</v>
      </c>
      <c r="C12080" s="5">
        <v>2079</v>
      </c>
      <c r="D12080" s="5">
        <v>2079</v>
      </c>
      <c r="E12080" s="306" t="s">
        <v>13553</v>
      </c>
      <c r="F12080" s="126" t="s">
        <v>465</v>
      </c>
      <c r="G12080" s="4" t="s">
        <v>466</v>
      </c>
    </row>
    <row r="12081" spans="2:7" x14ac:dyDescent="0.25">
      <c r="B12081" s="6" t="s">
        <v>14993</v>
      </c>
      <c r="C12081" s="5">
        <v>2079</v>
      </c>
      <c r="D12081" s="5">
        <v>2079</v>
      </c>
      <c r="E12081" s="306" t="s">
        <v>13553</v>
      </c>
      <c r="F12081" s="126" t="s">
        <v>465</v>
      </c>
      <c r="G12081" s="4" t="s">
        <v>466</v>
      </c>
    </row>
    <row r="12082" spans="2:7" x14ac:dyDescent="0.25">
      <c r="B12082" s="6" t="s">
        <v>20389</v>
      </c>
      <c r="C12082" s="5">
        <v>2079.1</v>
      </c>
      <c r="D12082" s="5" t="s">
        <v>467</v>
      </c>
      <c r="E12082" s="310" t="s">
        <v>16772</v>
      </c>
      <c r="F12082" s="126" t="s">
        <v>9755</v>
      </c>
      <c r="G12082" s="4" t="s">
        <v>11764</v>
      </c>
    </row>
    <row r="12083" spans="2:7" x14ac:dyDescent="0.25">
      <c r="B12083" s="6" t="s">
        <v>467</v>
      </c>
      <c r="C12083" s="5">
        <v>2079.1</v>
      </c>
      <c r="D12083" s="5" t="s">
        <v>467</v>
      </c>
      <c r="E12083" s="310" t="s">
        <v>16772</v>
      </c>
      <c r="F12083" s="126" t="s">
        <v>9755</v>
      </c>
      <c r="G12083" s="4" t="s">
        <v>11764</v>
      </c>
    </row>
    <row r="12084" spans="2:7" x14ac:dyDescent="0.25">
      <c r="B12084" s="6" t="s">
        <v>9572</v>
      </c>
      <c r="C12084" s="5">
        <v>2079.1</v>
      </c>
      <c r="D12084" s="5" t="s">
        <v>467</v>
      </c>
      <c r="E12084" s="310" t="s">
        <v>16772</v>
      </c>
      <c r="F12084" s="126" t="s">
        <v>9755</v>
      </c>
      <c r="G12084" s="4" t="s">
        <v>11764</v>
      </c>
    </row>
    <row r="12085" spans="2:7" x14ac:dyDescent="0.25">
      <c r="B12085" s="6" t="s">
        <v>9763</v>
      </c>
      <c r="C12085" s="5">
        <v>2079.1</v>
      </c>
      <c r="D12085" s="5" t="s">
        <v>467</v>
      </c>
      <c r="E12085" s="310" t="s">
        <v>16772</v>
      </c>
      <c r="F12085" s="126" t="s">
        <v>9755</v>
      </c>
      <c r="G12085" s="4" t="s">
        <v>11764</v>
      </c>
    </row>
    <row r="12086" spans="2:7" x14ac:dyDescent="0.25">
      <c r="B12086" s="6" t="s">
        <v>20767</v>
      </c>
      <c r="C12086" s="5">
        <v>2421</v>
      </c>
      <c r="D12086" s="5">
        <v>2421</v>
      </c>
      <c r="E12086" s="306" t="s">
        <v>13889</v>
      </c>
      <c r="F12086" s="126" t="s">
        <v>63</v>
      </c>
      <c r="G12086" s="4" t="s">
        <v>62</v>
      </c>
    </row>
    <row r="12087" spans="2:7" x14ac:dyDescent="0.25">
      <c r="B12087" s="6" t="s">
        <v>717</v>
      </c>
      <c r="C12087" s="5">
        <v>2421</v>
      </c>
      <c r="D12087" s="5">
        <v>2421</v>
      </c>
      <c r="E12087" s="306" t="s">
        <v>13889</v>
      </c>
      <c r="F12087" s="126" t="s">
        <v>63</v>
      </c>
      <c r="G12087" s="4" t="s">
        <v>62</v>
      </c>
    </row>
    <row r="12088" spans="2:7" x14ac:dyDescent="0.25">
      <c r="B12088" s="6" t="s">
        <v>8483</v>
      </c>
      <c r="C12088" s="5">
        <v>2421</v>
      </c>
      <c r="D12088" s="5">
        <v>2421</v>
      </c>
      <c r="E12088" s="306" t="s">
        <v>13889</v>
      </c>
      <c r="F12088" s="126" t="s">
        <v>63</v>
      </c>
      <c r="G12088" s="4" t="s">
        <v>62</v>
      </c>
    </row>
    <row r="12089" spans="2:7" x14ac:dyDescent="0.25">
      <c r="B12089" s="6" t="s">
        <v>3297</v>
      </c>
      <c r="C12089" s="5">
        <v>2421</v>
      </c>
      <c r="D12089" s="5">
        <v>2421</v>
      </c>
      <c r="E12089" s="306" t="s">
        <v>13889</v>
      </c>
      <c r="F12089" s="126" t="s">
        <v>63</v>
      </c>
      <c r="G12089" s="4" t="s">
        <v>62</v>
      </c>
    </row>
    <row r="12090" spans="2:7" x14ac:dyDescent="0.25">
      <c r="B12090" s="6" t="s">
        <v>7134</v>
      </c>
      <c r="C12090" s="5">
        <v>2421</v>
      </c>
      <c r="D12090" s="5">
        <v>2421</v>
      </c>
      <c r="E12090" s="306" t="s">
        <v>13889</v>
      </c>
      <c r="F12090" s="126" t="s">
        <v>63</v>
      </c>
      <c r="G12090" s="4" t="s">
        <v>62</v>
      </c>
    </row>
    <row r="12091" spans="2:7" x14ac:dyDescent="0.25">
      <c r="B12091" s="6" t="s">
        <v>3700</v>
      </c>
      <c r="C12091" s="5">
        <v>2421</v>
      </c>
      <c r="D12091" s="5">
        <v>2421</v>
      </c>
      <c r="E12091" s="306" t="s">
        <v>13889</v>
      </c>
      <c r="F12091" s="126" t="s">
        <v>63</v>
      </c>
      <c r="G12091" s="4" t="s">
        <v>62</v>
      </c>
    </row>
    <row r="12092" spans="2:7" x14ac:dyDescent="0.25">
      <c r="B12092" s="6" t="s">
        <v>20768</v>
      </c>
      <c r="C12092" s="5">
        <v>2422</v>
      </c>
      <c r="D12092" s="5">
        <v>2422</v>
      </c>
      <c r="E12092" s="310" t="s">
        <v>16773</v>
      </c>
      <c r="F12092" s="126" t="s">
        <v>61</v>
      </c>
      <c r="G12092" s="4" t="s">
        <v>60</v>
      </c>
    </row>
    <row r="12093" spans="2:7" x14ac:dyDescent="0.25">
      <c r="B12093" s="6" t="s">
        <v>10843</v>
      </c>
      <c r="C12093" s="5">
        <v>2422</v>
      </c>
      <c r="D12093" s="5">
        <v>2422</v>
      </c>
      <c r="E12093" s="310" t="s">
        <v>16773</v>
      </c>
      <c r="F12093" s="126" t="s">
        <v>61</v>
      </c>
      <c r="G12093" s="4" t="s">
        <v>60</v>
      </c>
    </row>
    <row r="12094" spans="2:7" x14ac:dyDescent="0.25">
      <c r="B12094" s="6" t="s">
        <v>6144</v>
      </c>
      <c r="C12094" s="5">
        <v>2422</v>
      </c>
      <c r="D12094" s="5">
        <v>2422</v>
      </c>
      <c r="E12094" s="310" t="s">
        <v>16773</v>
      </c>
      <c r="F12094" s="126" t="s">
        <v>61</v>
      </c>
      <c r="G12094" s="4" t="s">
        <v>60</v>
      </c>
    </row>
    <row r="12095" spans="2:7" x14ac:dyDescent="0.25">
      <c r="B12095" s="6" t="s">
        <v>6998</v>
      </c>
      <c r="C12095" s="5">
        <v>2422</v>
      </c>
      <c r="D12095" s="5">
        <v>2422</v>
      </c>
      <c r="E12095" s="310" t="s">
        <v>16773</v>
      </c>
      <c r="F12095" s="126" t="s">
        <v>61</v>
      </c>
      <c r="G12095" s="4" t="s">
        <v>60</v>
      </c>
    </row>
    <row r="12096" spans="2:7" x14ac:dyDescent="0.25">
      <c r="B12096" s="6" t="s">
        <v>11688</v>
      </c>
      <c r="C12096" s="5">
        <v>2422</v>
      </c>
      <c r="D12096" s="5">
        <v>2422</v>
      </c>
      <c r="E12096" s="310" t="s">
        <v>16773</v>
      </c>
      <c r="F12096" s="126" t="s">
        <v>61</v>
      </c>
      <c r="G12096" s="4" t="s">
        <v>60</v>
      </c>
    </row>
    <row r="12097" spans="2:7" x14ac:dyDescent="0.25">
      <c r="B12097" s="6" t="s">
        <v>8484</v>
      </c>
      <c r="C12097" s="5">
        <v>2422</v>
      </c>
      <c r="D12097" s="5">
        <v>2422</v>
      </c>
      <c r="E12097" s="310" t="s">
        <v>16773</v>
      </c>
      <c r="F12097" s="126" t="s">
        <v>61</v>
      </c>
      <c r="G12097" s="4" t="s">
        <v>60</v>
      </c>
    </row>
    <row r="12098" spans="2:7" x14ac:dyDescent="0.25">
      <c r="B12098" s="6" t="s">
        <v>11689</v>
      </c>
      <c r="C12098" s="5">
        <v>2422</v>
      </c>
      <c r="D12098" s="5">
        <v>2422</v>
      </c>
      <c r="E12098" s="310" t="s">
        <v>16773</v>
      </c>
      <c r="F12098" s="126" t="s">
        <v>61</v>
      </c>
      <c r="G12098" s="4" t="s">
        <v>60</v>
      </c>
    </row>
    <row r="12099" spans="2:7" x14ac:dyDescent="0.25">
      <c r="B12099" s="6" t="s">
        <v>718</v>
      </c>
      <c r="C12099" s="5">
        <v>2422</v>
      </c>
      <c r="D12099" s="5">
        <v>2422</v>
      </c>
      <c r="E12099" s="310" t="s">
        <v>16773</v>
      </c>
      <c r="F12099" s="126" t="s">
        <v>61</v>
      </c>
      <c r="G12099" s="4" t="s">
        <v>60</v>
      </c>
    </row>
    <row r="12100" spans="2:7" x14ac:dyDescent="0.25">
      <c r="B12100" s="6" t="s">
        <v>11690</v>
      </c>
      <c r="C12100" s="5">
        <v>2422</v>
      </c>
      <c r="D12100" s="5">
        <v>2422</v>
      </c>
      <c r="E12100" s="310" t="s">
        <v>16773</v>
      </c>
      <c r="F12100" s="126" t="s">
        <v>61</v>
      </c>
      <c r="G12100" s="4" t="s">
        <v>60</v>
      </c>
    </row>
    <row r="12101" spans="2:7" x14ac:dyDescent="0.25">
      <c r="B12101" s="6" t="s">
        <v>20769</v>
      </c>
      <c r="C12101" s="5">
        <v>2423</v>
      </c>
      <c r="D12101" s="5">
        <v>2423</v>
      </c>
      <c r="E12101" s="306" t="s">
        <v>13890</v>
      </c>
      <c r="F12101" s="126" t="s">
        <v>59</v>
      </c>
      <c r="G12101" s="4" t="s">
        <v>58</v>
      </c>
    </row>
    <row r="12102" spans="2:7" x14ac:dyDescent="0.25">
      <c r="B12102" s="6" t="s">
        <v>8485</v>
      </c>
      <c r="C12102" s="5">
        <v>2423</v>
      </c>
      <c r="D12102" s="5">
        <v>2423</v>
      </c>
      <c r="E12102" s="306" t="s">
        <v>13890</v>
      </c>
      <c r="F12102" s="126" t="s">
        <v>59</v>
      </c>
      <c r="G12102" s="4" t="s">
        <v>58</v>
      </c>
    </row>
    <row r="12103" spans="2:7" x14ac:dyDescent="0.25">
      <c r="B12103" s="6" t="s">
        <v>719</v>
      </c>
      <c r="C12103" s="5">
        <v>2423</v>
      </c>
      <c r="D12103" s="5">
        <v>2423</v>
      </c>
      <c r="E12103" s="306" t="s">
        <v>13890</v>
      </c>
      <c r="F12103" s="126" t="s">
        <v>59</v>
      </c>
      <c r="G12103" s="4" t="s">
        <v>58</v>
      </c>
    </row>
    <row r="12104" spans="2:7" x14ac:dyDescent="0.25">
      <c r="B12104" s="6" t="s">
        <v>4793</v>
      </c>
      <c r="C12104" s="5">
        <v>2423</v>
      </c>
      <c r="D12104" s="5">
        <v>2423</v>
      </c>
      <c r="E12104" s="306" t="s">
        <v>13890</v>
      </c>
      <c r="F12104" s="126" t="s">
        <v>59</v>
      </c>
      <c r="G12104" s="4" t="s">
        <v>58</v>
      </c>
    </row>
    <row r="12105" spans="2:7" x14ac:dyDescent="0.25">
      <c r="B12105" s="6" t="s">
        <v>3592</v>
      </c>
      <c r="C12105" s="5">
        <v>2423</v>
      </c>
      <c r="D12105" s="5">
        <v>2423</v>
      </c>
      <c r="E12105" s="306" t="s">
        <v>13890</v>
      </c>
      <c r="F12105" s="126" t="s">
        <v>59</v>
      </c>
      <c r="G12105" s="4" t="s">
        <v>58</v>
      </c>
    </row>
    <row r="12106" spans="2:7" x14ac:dyDescent="0.25">
      <c r="B12106" s="6" t="s">
        <v>15453</v>
      </c>
      <c r="C12106" s="6">
        <v>2588</v>
      </c>
      <c r="D12106" s="6"/>
      <c r="E12106" s="311" t="s">
        <v>15416</v>
      </c>
      <c r="F12106" s="312" t="s">
        <v>15453</v>
      </c>
      <c r="G12106" s="4" t="s">
        <v>15508</v>
      </c>
    </row>
    <row r="12107" spans="2:7" x14ac:dyDescent="0.25">
      <c r="B12107" s="6" t="s">
        <v>20770</v>
      </c>
      <c r="C12107" s="5">
        <v>2423.1</v>
      </c>
      <c r="D12107" s="5" t="s">
        <v>8458</v>
      </c>
      <c r="E12107" s="310" t="s">
        <v>16774</v>
      </c>
      <c r="F12107" s="126" t="s">
        <v>8459</v>
      </c>
      <c r="G12107" s="4" t="s">
        <v>8460</v>
      </c>
    </row>
    <row r="12108" spans="2:7" x14ac:dyDescent="0.25">
      <c r="B12108" s="6" t="s">
        <v>8458</v>
      </c>
      <c r="C12108" s="5">
        <v>2423.1</v>
      </c>
      <c r="D12108" s="5" t="s">
        <v>8458</v>
      </c>
      <c r="E12108" s="310" t="s">
        <v>16774</v>
      </c>
      <c r="F12108" s="126" t="s">
        <v>8459</v>
      </c>
      <c r="G12108" s="4" t="s">
        <v>8460</v>
      </c>
    </row>
    <row r="12109" spans="2:7" x14ac:dyDescent="0.25">
      <c r="B12109" s="6" t="s">
        <v>8249</v>
      </c>
      <c r="C12109" s="5">
        <v>2423.1</v>
      </c>
      <c r="D12109" s="5" t="s">
        <v>8458</v>
      </c>
      <c r="E12109" s="310" t="s">
        <v>16774</v>
      </c>
      <c r="F12109" s="126" t="s">
        <v>8459</v>
      </c>
      <c r="G12109" s="4" t="s">
        <v>8460</v>
      </c>
    </row>
    <row r="12110" spans="2:7" x14ac:dyDescent="0.25">
      <c r="B12110" s="6" t="s">
        <v>10083</v>
      </c>
      <c r="C12110" s="5">
        <v>2423.1</v>
      </c>
      <c r="D12110" s="5" t="s">
        <v>8458</v>
      </c>
      <c r="E12110" s="310" t="s">
        <v>16774</v>
      </c>
      <c r="F12110" s="126" t="s">
        <v>8459</v>
      </c>
      <c r="G12110" s="4" t="s">
        <v>8460</v>
      </c>
    </row>
    <row r="12111" spans="2:7" x14ac:dyDescent="0.25">
      <c r="B12111" s="6" t="s">
        <v>720</v>
      </c>
      <c r="C12111" s="5">
        <v>2423.1</v>
      </c>
      <c r="D12111" s="5" t="s">
        <v>8458</v>
      </c>
      <c r="E12111" s="310" t="s">
        <v>16774</v>
      </c>
      <c r="F12111" s="126" t="s">
        <v>8459</v>
      </c>
      <c r="G12111" s="4" t="s">
        <v>8460</v>
      </c>
    </row>
    <row r="12112" spans="2:7" x14ac:dyDescent="0.25">
      <c r="B12112" s="6" t="s">
        <v>8502</v>
      </c>
      <c r="C12112" s="5">
        <v>2423.1</v>
      </c>
      <c r="D12112" s="5" t="s">
        <v>8458</v>
      </c>
      <c r="E12112" s="310" t="s">
        <v>16774</v>
      </c>
      <c r="F12112" s="126" t="s">
        <v>8459</v>
      </c>
      <c r="G12112" s="4" t="s">
        <v>8460</v>
      </c>
    </row>
    <row r="12113" spans="2:7" x14ac:dyDescent="0.25">
      <c r="B12113" s="6" t="s">
        <v>20763</v>
      </c>
      <c r="C12113" s="5">
        <v>2418</v>
      </c>
      <c r="D12113" s="5">
        <v>2418</v>
      </c>
      <c r="E12113" s="306" t="s">
        <v>13887</v>
      </c>
      <c r="F12113" s="126" t="s">
        <v>65</v>
      </c>
      <c r="G12113" s="4" t="s">
        <v>64</v>
      </c>
    </row>
    <row r="12114" spans="2:7" x14ac:dyDescent="0.25">
      <c r="B12114" s="6" t="s">
        <v>3401</v>
      </c>
      <c r="C12114" s="5">
        <v>2418</v>
      </c>
      <c r="D12114" s="5">
        <v>2418</v>
      </c>
      <c r="E12114" s="306" t="s">
        <v>13887</v>
      </c>
      <c r="F12114" s="126" t="s">
        <v>65</v>
      </c>
      <c r="G12114" s="4" t="s">
        <v>64</v>
      </c>
    </row>
    <row r="12115" spans="2:7" x14ac:dyDescent="0.25">
      <c r="B12115" s="6" t="s">
        <v>7193</v>
      </c>
      <c r="C12115" s="5">
        <v>2418</v>
      </c>
      <c r="D12115" s="5">
        <v>2418</v>
      </c>
      <c r="E12115" s="306" t="s">
        <v>13887</v>
      </c>
      <c r="F12115" s="126" t="s">
        <v>65</v>
      </c>
      <c r="G12115" s="4" t="s">
        <v>64</v>
      </c>
    </row>
    <row r="12116" spans="2:7" x14ac:dyDescent="0.25">
      <c r="B12116" s="6" t="s">
        <v>10814</v>
      </c>
      <c r="C12116" s="5">
        <v>2418</v>
      </c>
      <c r="D12116" s="5">
        <v>2418</v>
      </c>
      <c r="E12116" s="306" t="s">
        <v>13887</v>
      </c>
      <c r="F12116" s="126" t="s">
        <v>65</v>
      </c>
      <c r="G12116" s="4" t="s">
        <v>64</v>
      </c>
    </row>
    <row r="12117" spans="2:7" x14ac:dyDescent="0.25">
      <c r="B12117" s="6" t="s">
        <v>5529</v>
      </c>
      <c r="C12117" s="5">
        <v>2418</v>
      </c>
      <c r="D12117" s="5">
        <v>2418</v>
      </c>
      <c r="E12117" s="306" t="s">
        <v>13887</v>
      </c>
      <c r="F12117" s="126" t="s">
        <v>65</v>
      </c>
      <c r="G12117" s="4" t="s">
        <v>64</v>
      </c>
    </row>
    <row r="12118" spans="2:7" x14ac:dyDescent="0.25">
      <c r="B12118" s="6" t="s">
        <v>713</v>
      </c>
      <c r="C12118" s="5">
        <v>2418</v>
      </c>
      <c r="D12118" s="5">
        <v>2418</v>
      </c>
      <c r="E12118" s="306" t="s">
        <v>13887</v>
      </c>
      <c r="F12118" s="126" t="s">
        <v>65</v>
      </c>
      <c r="G12118" s="4" t="s">
        <v>64</v>
      </c>
    </row>
    <row r="12119" spans="2:7" x14ac:dyDescent="0.25">
      <c r="B12119" s="6" t="s">
        <v>9698</v>
      </c>
      <c r="C12119" s="5">
        <v>2418</v>
      </c>
      <c r="D12119" s="5">
        <v>2418</v>
      </c>
      <c r="E12119" s="306" t="s">
        <v>13887</v>
      </c>
      <c r="F12119" s="126" t="s">
        <v>65</v>
      </c>
      <c r="G12119" s="4" t="s">
        <v>64</v>
      </c>
    </row>
    <row r="12120" spans="2:7" x14ac:dyDescent="0.25">
      <c r="B12120" s="6" t="s">
        <v>20765</v>
      </c>
      <c r="C12120" s="5">
        <v>2420</v>
      </c>
      <c r="D12120" s="5">
        <v>2420</v>
      </c>
      <c r="E12120" s="306" t="s">
        <v>13888</v>
      </c>
      <c r="F12120" s="126" t="s">
        <v>8454</v>
      </c>
      <c r="G12120" s="4" t="s">
        <v>8455</v>
      </c>
    </row>
    <row r="12121" spans="2:7" x14ac:dyDescent="0.25">
      <c r="B12121" s="6" t="s">
        <v>715</v>
      </c>
      <c r="C12121" s="5">
        <v>2420</v>
      </c>
      <c r="D12121" s="5">
        <v>2420</v>
      </c>
      <c r="E12121" s="306" t="s">
        <v>13888</v>
      </c>
      <c r="F12121" s="126" t="s">
        <v>8454</v>
      </c>
      <c r="G12121" s="4" t="s">
        <v>8455</v>
      </c>
    </row>
    <row r="12122" spans="2:7" x14ac:dyDescent="0.25">
      <c r="B12122" s="6" t="s">
        <v>8482</v>
      </c>
      <c r="C12122" s="5">
        <v>2420</v>
      </c>
      <c r="D12122" s="5">
        <v>2420</v>
      </c>
      <c r="E12122" s="306" t="s">
        <v>13888</v>
      </c>
      <c r="F12122" s="126" t="s">
        <v>8454</v>
      </c>
      <c r="G12122" s="4" t="s">
        <v>8455</v>
      </c>
    </row>
    <row r="12123" spans="2:7" x14ac:dyDescent="0.25">
      <c r="B12123" s="6" t="s">
        <v>8250</v>
      </c>
      <c r="C12123" s="5">
        <v>2420</v>
      </c>
      <c r="D12123" s="5">
        <v>2420</v>
      </c>
      <c r="E12123" s="306" t="s">
        <v>13888</v>
      </c>
      <c r="F12123" s="126" t="s">
        <v>8454</v>
      </c>
      <c r="G12123" s="4" t="s">
        <v>8455</v>
      </c>
    </row>
    <row r="12124" spans="2:7" x14ac:dyDescent="0.25">
      <c r="B12124" s="6" t="s">
        <v>10084</v>
      </c>
      <c r="C12124" s="5">
        <v>2420</v>
      </c>
      <c r="D12124" s="5">
        <v>2420</v>
      </c>
      <c r="E12124" s="306" t="s">
        <v>13888</v>
      </c>
      <c r="F12124" s="126" t="s">
        <v>8454</v>
      </c>
      <c r="G12124" s="4" t="s">
        <v>8455</v>
      </c>
    </row>
    <row r="12125" spans="2:7" x14ac:dyDescent="0.25">
      <c r="B12125" s="6" t="s">
        <v>20764</v>
      </c>
      <c r="C12125" s="5">
        <v>2419</v>
      </c>
      <c r="D12125" s="5">
        <v>2419</v>
      </c>
      <c r="E12125" s="310" t="s">
        <v>16775</v>
      </c>
      <c r="F12125" s="126" t="s">
        <v>8452</v>
      </c>
      <c r="G12125" s="4" t="s">
        <v>8453</v>
      </c>
    </row>
    <row r="12126" spans="2:7" x14ac:dyDescent="0.25">
      <c r="B12126" s="6" t="s">
        <v>714</v>
      </c>
      <c r="C12126" s="5">
        <v>2419</v>
      </c>
      <c r="D12126" s="5">
        <v>2419</v>
      </c>
      <c r="E12126" s="310" t="s">
        <v>16775</v>
      </c>
      <c r="F12126" s="126" t="s">
        <v>8452</v>
      </c>
      <c r="G12126" s="4" t="s">
        <v>8453</v>
      </c>
    </row>
    <row r="12127" spans="2:7" x14ac:dyDescent="0.25">
      <c r="B12127" s="6" t="s">
        <v>9699</v>
      </c>
      <c r="C12127" s="5">
        <v>2419</v>
      </c>
      <c r="D12127" s="5">
        <v>2419</v>
      </c>
      <c r="E12127" s="310" t="s">
        <v>16775</v>
      </c>
      <c r="F12127" s="126" t="s">
        <v>8452</v>
      </c>
      <c r="G12127" s="4" t="s">
        <v>8453</v>
      </c>
    </row>
    <row r="12128" spans="2:7" x14ac:dyDescent="0.25">
      <c r="B12128" s="6" t="s">
        <v>1002</v>
      </c>
      <c r="C12128" s="5">
        <v>2419</v>
      </c>
      <c r="D12128" s="5">
        <v>2419</v>
      </c>
      <c r="E12128" s="310" t="s">
        <v>16775</v>
      </c>
      <c r="F12128" s="126" t="s">
        <v>8452</v>
      </c>
      <c r="G12128" s="4" t="s">
        <v>8453</v>
      </c>
    </row>
    <row r="12129" spans="2:7" x14ac:dyDescent="0.25">
      <c r="B12129" s="6" t="s">
        <v>2281</v>
      </c>
      <c r="C12129" s="5">
        <v>2419</v>
      </c>
      <c r="D12129" s="5">
        <v>2419</v>
      </c>
      <c r="E12129" s="310" t="s">
        <v>16775</v>
      </c>
      <c r="F12129" s="126" t="s">
        <v>8452</v>
      </c>
      <c r="G12129" s="4" t="s">
        <v>8453</v>
      </c>
    </row>
    <row r="12130" spans="2:7" x14ac:dyDescent="0.25">
      <c r="B12130" s="6" t="s">
        <v>20766</v>
      </c>
      <c r="C12130" s="5">
        <v>2420.1</v>
      </c>
      <c r="D12130" s="5" t="s">
        <v>8456</v>
      </c>
      <c r="E12130" s="310" t="s">
        <v>16776</v>
      </c>
      <c r="F12130" s="126" t="s">
        <v>8457</v>
      </c>
      <c r="G12130" s="4" t="s">
        <v>11789</v>
      </c>
    </row>
    <row r="12131" spans="2:7" x14ac:dyDescent="0.25">
      <c r="B12131" s="6" t="s">
        <v>8456</v>
      </c>
      <c r="C12131" s="5">
        <v>2420.1</v>
      </c>
      <c r="D12131" s="5" t="s">
        <v>8456</v>
      </c>
      <c r="E12131" s="310" t="s">
        <v>16776</v>
      </c>
      <c r="F12131" s="126" t="s">
        <v>8457</v>
      </c>
      <c r="G12131" s="4" t="s">
        <v>11789</v>
      </c>
    </row>
    <row r="12132" spans="2:7" x14ac:dyDescent="0.25">
      <c r="B12132" s="6" t="s">
        <v>8501</v>
      </c>
      <c r="C12132" s="5">
        <v>2420.1</v>
      </c>
      <c r="D12132" s="5" t="s">
        <v>8456</v>
      </c>
      <c r="E12132" s="310" t="s">
        <v>16776</v>
      </c>
      <c r="F12132" s="126" t="s">
        <v>8457</v>
      </c>
      <c r="G12132" s="4" t="s">
        <v>11789</v>
      </c>
    </row>
    <row r="12133" spans="2:7" x14ac:dyDescent="0.25">
      <c r="B12133" s="6" t="s">
        <v>11790</v>
      </c>
      <c r="C12133" s="5">
        <v>2420.1</v>
      </c>
      <c r="D12133" s="5" t="s">
        <v>8456</v>
      </c>
      <c r="E12133" s="310" t="s">
        <v>16776</v>
      </c>
      <c r="F12133" s="126" t="s">
        <v>8457</v>
      </c>
      <c r="G12133" s="4" t="s">
        <v>11789</v>
      </c>
    </row>
    <row r="12134" spans="2:7" x14ac:dyDescent="0.25">
      <c r="B12134" s="6" t="s">
        <v>716</v>
      </c>
      <c r="C12134" s="5">
        <v>2420.1</v>
      </c>
      <c r="D12134" s="5" t="s">
        <v>8456</v>
      </c>
      <c r="E12134" s="310" t="s">
        <v>16776</v>
      </c>
      <c r="F12134" s="126" t="s">
        <v>8457</v>
      </c>
      <c r="G12134" s="4" t="s">
        <v>11789</v>
      </c>
    </row>
    <row r="12135" spans="2:7" x14ac:dyDescent="0.25">
      <c r="B12135" s="6" t="s">
        <v>20771</v>
      </c>
      <c r="C12135" s="5">
        <v>2424.1</v>
      </c>
      <c r="D12135" s="5" t="s">
        <v>8463</v>
      </c>
      <c r="E12135" s="310" t="s">
        <v>16777</v>
      </c>
      <c r="F12135" s="126" t="s">
        <v>8464</v>
      </c>
      <c r="G12135" s="4" t="s">
        <v>8465</v>
      </c>
    </row>
    <row r="12136" spans="2:7" x14ac:dyDescent="0.25">
      <c r="B12136" s="6" t="s">
        <v>8463</v>
      </c>
      <c r="C12136" s="5">
        <v>2424.1</v>
      </c>
      <c r="D12136" s="5" t="s">
        <v>8463</v>
      </c>
      <c r="E12136" s="310" t="s">
        <v>16777</v>
      </c>
      <c r="F12136" s="126" t="s">
        <v>8464</v>
      </c>
      <c r="G12136" s="4" t="s">
        <v>8465</v>
      </c>
    </row>
    <row r="12137" spans="2:7" x14ac:dyDescent="0.25">
      <c r="B12137" s="6" t="s">
        <v>6156</v>
      </c>
      <c r="C12137" s="5">
        <v>2424.1</v>
      </c>
      <c r="D12137" s="5" t="s">
        <v>8463</v>
      </c>
      <c r="E12137" s="310" t="s">
        <v>16777</v>
      </c>
      <c r="F12137" s="126" t="s">
        <v>8464</v>
      </c>
      <c r="G12137" s="4" t="s">
        <v>8465</v>
      </c>
    </row>
    <row r="12138" spans="2:7" x14ac:dyDescent="0.25">
      <c r="B12138" s="6" t="s">
        <v>7002</v>
      </c>
      <c r="C12138" s="5">
        <v>2424.1</v>
      </c>
      <c r="D12138" s="5" t="s">
        <v>8463</v>
      </c>
      <c r="E12138" s="310" t="s">
        <v>16777</v>
      </c>
      <c r="F12138" s="126" t="s">
        <v>8464</v>
      </c>
      <c r="G12138" s="4" t="s">
        <v>8465</v>
      </c>
    </row>
    <row r="12139" spans="2:7" x14ac:dyDescent="0.25">
      <c r="B12139" s="6" t="s">
        <v>8503</v>
      </c>
      <c r="C12139" s="5">
        <v>2424.1</v>
      </c>
      <c r="D12139" s="5" t="s">
        <v>8463</v>
      </c>
      <c r="E12139" s="310" t="s">
        <v>16777</v>
      </c>
      <c r="F12139" s="126" t="s">
        <v>8464</v>
      </c>
      <c r="G12139" s="4" t="s">
        <v>8465</v>
      </c>
    </row>
    <row r="12140" spans="2:7" x14ac:dyDescent="0.25">
      <c r="B12140" s="6" t="s">
        <v>721</v>
      </c>
      <c r="C12140" s="5">
        <v>2424.1</v>
      </c>
      <c r="D12140" s="5" t="s">
        <v>8463</v>
      </c>
      <c r="E12140" s="310" t="s">
        <v>16777</v>
      </c>
      <c r="F12140" s="126" t="s">
        <v>8464</v>
      </c>
      <c r="G12140" s="4" t="s">
        <v>8465</v>
      </c>
    </row>
    <row r="12141" spans="2:7" x14ac:dyDescent="0.25">
      <c r="B12141" s="6" t="s">
        <v>15152</v>
      </c>
      <c r="C12141" s="6" t="s">
        <v>15152</v>
      </c>
      <c r="D12141" s="6" t="s">
        <v>15152</v>
      </c>
      <c r="E12141" s="313" t="s">
        <v>15158</v>
      </c>
      <c r="F12141" s="126" t="s">
        <v>15156</v>
      </c>
      <c r="G12141" s="4" t="s">
        <v>15157</v>
      </c>
    </row>
    <row r="12142" spans="2:7" x14ac:dyDescent="0.25">
      <c r="B12142" s="6" t="s">
        <v>15153</v>
      </c>
      <c r="C12142" s="6" t="s">
        <v>15152</v>
      </c>
      <c r="D12142" s="6" t="s">
        <v>15152</v>
      </c>
      <c r="E12142" s="313" t="s">
        <v>15158</v>
      </c>
      <c r="F12142" s="126" t="s">
        <v>15156</v>
      </c>
      <c r="G12142" s="4" t="s">
        <v>15157</v>
      </c>
    </row>
    <row r="12143" spans="2:7" x14ac:dyDescent="0.25">
      <c r="B12143" s="6" t="s">
        <v>15154</v>
      </c>
      <c r="C12143" s="6" t="s">
        <v>15152</v>
      </c>
      <c r="D12143" s="6" t="s">
        <v>15152</v>
      </c>
      <c r="E12143" s="313" t="s">
        <v>15158</v>
      </c>
      <c r="F12143" s="126" t="s">
        <v>15156</v>
      </c>
      <c r="G12143" s="4" t="s">
        <v>15157</v>
      </c>
    </row>
    <row r="12144" spans="2:7" x14ac:dyDescent="0.25">
      <c r="B12144" s="6" t="s">
        <v>15155</v>
      </c>
      <c r="C12144" s="6" t="s">
        <v>15152</v>
      </c>
      <c r="D12144" s="6" t="s">
        <v>15152</v>
      </c>
      <c r="E12144" s="313" t="s">
        <v>15158</v>
      </c>
      <c r="F12144" s="126" t="s">
        <v>15156</v>
      </c>
      <c r="G12144" s="4" t="s">
        <v>15157</v>
      </c>
    </row>
    <row r="12145" spans="2:7" x14ac:dyDescent="0.25">
      <c r="B12145" s="4" t="s">
        <v>15157</v>
      </c>
      <c r="C12145" s="6" t="s">
        <v>15152</v>
      </c>
      <c r="D12145" s="6" t="s">
        <v>15152</v>
      </c>
      <c r="E12145" s="313" t="s">
        <v>15158</v>
      </c>
      <c r="F12145" s="126" t="s">
        <v>15156</v>
      </c>
      <c r="G12145" s="4" t="s">
        <v>15157</v>
      </c>
    </row>
    <row r="12146" spans="2:7" x14ac:dyDescent="0.25">
      <c r="B12146" s="6" t="s">
        <v>18372</v>
      </c>
      <c r="C12146" s="5">
        <v>83.9</v>
      </c>
      <c r="D12146" s="5">
        <v>83.9</v>
      </c>
      <c r="E12146" s="310"/>
      <c r="F12146" s="126" t="s">
        <v>3433</v>
      </c>
      <c r="G12146" s="4" t="s">
        <v>10789</v>
      </c>
    </row>
    <row r="12147" spans="2:7" x14ac:dyDescent="0.25">
      <c r="B12147" s="6" t="s">
        <v>18404</v>
      </c>
      <c r="C12147" s="5">
        <v>114.9</v>
      </c>
      <c r="D12147" s="5" t="s">
        <v>11133</v>
      </c>
      <c r="E12147" s="314"/>
      <c r="F12147" s="4" t="s">
        <v>11134</v>
      </c>
      <c r="G12147" s="4" t="s">
        <v>10789</v>
      </c>
    </row>
    <row r="12148" spans="2:7" x14ac:dyDescent="0.25">
      <c r="B12148" s="6" t="s">
        <v>18455</v>
      </c>
      <c r="C12148" s="5">
        <v>163.9</v>
      </c>
      <c r="D12148" s="315" t="s">
        <v>10789</v>
      </c>
      <c r="E12148" s="310"/>
      <c r="F12148" s="126" t="s">
        <v>3088</v>
      </c>
      <c r="G12148" s="4" t="s">
        <v>3089</v>
      </c>
    </row>
    <row r="12149" spans="2:7" x14ac:dyDescent="0.25">
      <c r="B12149" s="6" t="s">
        <v>18457</v>
      </c>
      <c r="C12149" s="5">
        <v>164.9</v>
      </c>
      <c r="D12149" s="315" t="s">
        <v>10789</v>
      </c>
      <c r="E12149" s="310"/>
      <c r="F12149" s="126" t="s">
        <v>3088</v>
      </c>
      <c r="G12149" s="4" t="s">
        <v>3089</v>
      </c>
    </row>
    <row r="12150" spans="2:7" x14ac:dyDescent="0.25">
      <c r="B12150" s="6" t="s">
        <v>18463</v>
      </c>
      <c r="C12150" s="315">
        <v>169.9</v>
      </c>
      <c r="D12150" s="315" t="s">
        <v>10789</v>
      </c>
      <c r="E12150" s="310"/>
      <c r="F12150" s="126" t="s">
        <v>3085</v>
      </c>
      <c r="G12150" s="4" t="s">
        <v>9384</v>
      </c>
    </row>
    <row r="12151" spans="2:7" x14ac:dyDescent="0.25">
      <c r="B12151" s="6" t="s">
        <v>18466</v>
      </c>
      <c r="C12151" s="315">
        <v>171.9</v>
      </c>
      <c r="D12151" s="315" t="s">
        <v>10789</v>
      </c>
      <c r="E12151" s="310"/>
      <c r="F12151" s="126" t="s">
        <v>3085</v>
      </c>
      <c r="G12151" s="4" t="s">
        <v>9384</v>
      </c>
    </row>
    <row r="12152" spans="2:7" x14ac:dyDescent="0.25">
      <c r="B12152" s="6" t="s">
        <v>18579</v>
      </c>
      <c r="C12152" s="5">
        <v>286.89999999999998</v>
      </c>
      <c r="D12152" s="315" t="s">
        <v>10789</v>
      </c>
      <c r="E12152" s="310"/>
      <c r="F12152" s="6" t="s">
        <v>10962</v>
      </c>
      <c r="G12152" s="4" t="s">
        <v>10789</v>
      </c>
    </row>
    <row r="12153" spans="2:7" x14ac:dyDescent="0.25">
      <c r="B12153" s="6" t="s">
        <v>18726</v>
      </c>
      <c r="C12153" s="5">
        <v>425.9</v>
      </c>
      <c r="D12153" s="315" t="s">
        <v>10789</v>
      </c>
      <c r="E12153" s="310"/>
      <c r="F12153" s="6" t="s">
        <v>10964</v>
      </c>
      <c r="G12153" s="4" t="s">
        <v>10789</v>
      </c>
    </row>
    <row r="12154" spans="2:7" x14ac:dyDescent="0.25">
      <c r="B12154" s="6" t="s">
        <v>18753</v>
      </c>
      <c r="C12154" s="5">
        <v>448.9</v>
      </c>
      <c r="D12154" s="5" t="s">
        <v>11814</v>
      </c>
      <c r="E12154" s="314"/>
      <c r="F12154" s="126" t="s">
        <v>11816</v>
      </c>
      <c r="G12154" s="4" t="s">
        <v>10789</v>
      </c>
    </row>
    <row r="12155" spans="2:7" x14ac:dyDescent="0.25">
      <c r="B12155" s="6" t="s">
        <v>18754</v>
      </c>
      <c r="C12155" s="5">
        <v>448.9</v>
      </c>
      <c r="D12155" s="5" t="s">
        <v>11814</v>
      </c>
      <c r="E12155" s="314"/>
      <c r="F12155" s="126" t="s">
        <v>11816</v>
      </c>
      <c r="G12155" s="4" t="s">
        <v>10789</v>
      </c>
    </row>
    <row r="12156" spans="2:7" x14ac:dyDescent="0.25">
      <c r="B12156" s="6" t="s">
        <v>18831</v>
      </c>
      <c r="C12156" s="5">
        <v>517.9</v>
      </c>
      <c r="D12156" s="315" t="s">
        <v>10789</v>
      </c>
      <c r="E12156" s="310"/>
      <c r="F12156" s="6" t="s">
        <v>10966</v>
      </c>
      <c r="G12156" s="4" t="s">
        <v>10789</v>
      </c>
    </row>
    <row r="12157" spans="2:7" x14ac:dyDescent="0.25">
      <c r="B12157" s="6" t="s">
        <v>18901</v>
      </c>
      <c r="C12157" s="5">
        <v>584.9</v>
      </c>
      <c r="D12157" s="315" t="s">
        <v>10789</v>
      </c>
      <c r="E12157" s="310"/>
      <c r="F12157" s="6" t="s">
        <v>10968</v>
      </c>
      <c r="G12157" s="4" t="s">
        <v>10789</v>
      </c>
    </row>
    <row r="12158" spans="2:7" x14ac:dyDescent="0.25">
      <c r="B12158" s="6" t="s">
        <v>19180</v>
      </c>
      <c r="C12158" s="5">
        <v>844.9</v>
      </c>
      <c r="D12158" s="5" t="s">
        <v>11805</v>
      </c>
      <c r="E12158" s="314"/>
      <c r="F12158" s="6" t="s">
        <v>11804</v>
      </c>
      <c r="G12158" s="4" t="s">
        <v>10789</v>
      </c>
    </row>
    <row r="12159" spans="2:7" x14ac:dyDescent="0.25">
      <c r="B12159" s="6" t="s">
        <v>19181</v>
      </c>
      <c r="C12159" s="5">
        <v>844.9</v>
      </c>
      <c r="D12159" s="5" t="s">
        <v>11805</v>
      </c>
      <c r="E12159" s="314"/>
      <c r="F12159" s="6" t="s">
        <v>11804</v>
      </c>
      <c r="G12159" s="4" t="s">
        <v>10789</v>
      </c>
    </row>
    <row r="12160" spans="2:7" x14ac:dyDescent="0.25">
      <c r="B12160" s="6" t="s">
        <v>19464</v>
      </c>
      <c r="C12160" s="5">
        <v>1111.9000000000001</v>
      </c>
      <c r="D12160" s="315" t="s">
        <v>10789</v>
      </c>
      <c r="E12160" s="310"/>
      <c r="F12160" s="6" t="s">
        <v>10974</v>
      </c>
      <c r="G12160" s="4" t="s">
        <v>10789</v>
      </c>
    </row>
    <row r="12161" spans="2:7" x14ac:dyDescent="0.25">
      <c r="B12161" s="6" t="s">
        <v>20013</v>
      </c>
      <c r="C12161" s="5">
        <v>1724.9</v>
      </c>
      <c r="D12161" s="315" t="s">
        <v>10789</v>
      </c>
      <c r="E12161" s="310"/>
      <c r="F12161" s="312" t="s">
        <v>10976</v>
      </c>
      <c r="G12161" s="4" t="s">
        <v>9758</v>
      </c>
    </row>
    <row r="12162" spans="2:7" x14ac:dyDescent="0.25">
      <c r="B12162" s="6" t="s">
        <v>20015</v>
      </c>
      <c r="C12162" s="5">
        <v>1725.9</v>
      </c>
      <c r="D12162" s="315" t="s">
        <v>10789</v>
      </c>
      <c r="E12162" s="310"/>
      <c r="F12162" s="312" t="s">
        <v>10976</v>
      </c>
      <c r="G12162" s="4" t="s">
        <v>9758</v>
      </c>
    </row>
    <row r="12163" spans="2:7" x14ac:dyDescent="0.25">
      <c r="B12163" s="6" t="s">
        <v>20054</v>
      </c>
      <c r="C12163" s="316">
        <v>1762.9</v>
      </c>
      <c r="D12163" s="316" t="s">
        <v>10789</v>
      </c>
      <c r="E12163" s="308"/>
      <c r="F12163" s="317" t="s">
        <v>14036</v>
      </c>
      <c r="G12163" s="4" t="s">
        <v>3094</v>
      </c>
    </row>
    <row r="12164" spans="2:7" x14ac:dyDescent="0.25">
      <c r="B12164" s="6" t="s">
        <v>20057</v>
      </c>
      <c r="C12164" s="316">
        <v>1764.9</v>
      </c>
      <c r="D12164" s="316" t="s">
        <v>10789</v>
      </c>
      <c r="E12164" s="308"/>
      <c r="F12164" s="317" t="s">
        <v>14036</v>
      </c>
      <c r="G12164" s="4" t="s">
        <v>3094</v>
      </c>
    </row>
    <row r="12165" spans="2:7" x14ac:dyDescent="0.25">
      <c r="B12165" s="6" t="s">
        <v>20353</v>
      </c>
      <c r="C12165" s="5">
        <v>2048</v>
      </c>
      <c r="D12165" s="5">
        <v>2048</v>
      </c>
      <c r="E12165" s="314"/>
      <c r="F12165" s="126" t="s">
        <v>11495</v>
      </c>
      <c r="G12165" s="4" t="s">
        <v>11496</v>
      </c>
    </row>
    <row r="12166" spans="2:7" x14ac:dyDescent="0.25">
      <c r="B12166" s="6" t="s">
        <v>20391</v>
      </c>
      <c r="C12166" s="5">
        <v>2080.9</v>
      </c>
      <c r="D12166" s="315" t="s">
        <v>10789</v>
      </c>
      <c r="E12166" s="310"/>
      <c r="F12166" s="312" t="s">
        <v>10980</v>
      </c>
      <c r="G12166" s="4" t="s">
        <v>9760</v>
      </c>
    </row>
    <row r="12167" spans="2:7" x14ac:dyDescent="0.25">
      <c r="B12167" s="6" t="s">
        <v>20393</v>
      </c>
      <c r="C12167" s="5">
        <v>2081.9</v>
      </c>
      <c r="D12167" s="315" t="s">
        <v>10789</v>
      </c>
      <c r="E12167" s="310"/>
      <c r="F12167" s="312" t="s">
        <v>10980</v>
      </c>
      <c r="G12167" s="4" t="s">
        <v>9760</v>
      </c>
    </row>
    <row r="12168" spans="2:7" x14ac:dyDescent="0.25">
      <c r="B12168" s="6" t="s">
        <v>9722</v>
      </c>
      <c r="C12168" s="5">
        <v>1111.9000000000001</v>
      </c>
      <c r="D12168" s="315" t="s">
        <v>10789</v>
      </c>
      <c r="E12168" s="310"/>
      <c r="F12168" s="6" t="s">
        <v>10974</v>
      </c>
      <c r="G12168" s="4" t="s">
        <v>10789</v>
      </c>
    </row>
    <row r="12169" spans="2:7" x14ac:dyDescent="0.25">
      <c r="B12169" s="6" t="s">
        <v>4002</v>
      </c>
      <c r="C12169" s="5">
        <v>1111.9000000000001</v>
      </c>
      <c r="D12169" s="315" t="s">
        <v>10789</v>
      </c>
      <c r="E12169" s="310"/>
      <c r="F12169" s="6" t="s">
        <v>10974</v>
      </c>
      <c r="G12169" s="4" t="s">
        <v>10789</v>
      </c>
    </row>
    <row r="12170" spans="2:7" x14ac:dyDescent="0.25">
      <c r="B12170" s="6" t="s">
        <v>10864</v>
      </c>
      <c r="C12170" s="5">
        <v>1111.9000000000001</v>
      </c>
      <c r="D12170" s="315" t="s">
        <v>10789</v>
      </c>
      <c r="E12170" s="310"/>
      <c r="F12170" s="6" t="s">
        <v>10974</v>
      </c>
      <c r="G12170" s="4" t="s">
        <v>10789</v>
      </c>
    </row>
    <row r="12171" spans="2:7" x14ac:dyDescent="0.25">
      <c r="B12171" s="6" t="s">
        <v>11133</v>
      </c>
      <c r="C12171" s="5">
        <v>114.9</v>
      </c>
      <c r="D12171" s="5" t="s">
        <v>11133</v>
      </c>
      <c r="E12171" s="314"/>
      <c r="F12171" s="4" t="s">
        <v>11134</v>
      </c>
      <c r="G12171" s="4" t="s">
        <v>10789</v>
      </c>
    </row>
    <row r="12172" spans="2:7" x14ac:dyDescent="0.25">
      <c r="B12172" s="6" t="s">
        <v>3090</v>
      </c>
      <c r="C12172" s="5">
        <v>163.9</v>
      </c>
      <c r="D12172" s="315" t="s">
        <v>10789</v>
      </c>
      <c r="E12172" s="310"/>
      <c r="F12172" s="126" t="s">
        <v>3088</v>
      </c>
      <c r="G12172" s="4" t="s">
        <v>3089</v>
      </c>
    </row>
    <row r="12173" spans="2:7" x14ac:dyDescent="0.25">
      <c r="B12173" s="6" t="s">
        <v>3091</v>
      </c>
      <c r="C12173" s="5">
        <v>164.9</v>
      </c>
      <c r="D12173" s="315" t="s">
        <v>10789</v>
      </c>
      <c r="E12173" s="310"/>
      <c r="F12173" s="126" t="s">
        <v>3088</v>
      </c>
      <c r="G12173" s="4" t="s">
        <v>3089</v>
      </c>
    </row>
    <row r="12174" spans="2:7" x14ac:dyDescent="0.25">
      <c r="B12174" s="6" t="s">
        <v>686</v>
      </c>
      <c r="C12174" s="315">
        <v>169.9</v>
      </c>
      <c r="D12174" s="315" t="s">
        <v>10789</v>
      </c>
      <c r="E12174" s="310"/>
      <c r="F12174" s="126" t="s">
        <v>3085</v>
      </c>
      <c r="G12174" s="4" t="s">
        <v>9384</v>
      </c>
    </row>
    <row r="12175" spans="2:7" x14ac:dyDescent="0.25">
      <c r="B12175" s="6" t="s">
        <v>3120</v>
      </c>
      <c r="C12175" s="315">
        <v>171.9</v>
      </c>
      <c r="D12175" s="315" t="s">
        <v>10789</v>
      </c>
      <c r="E12175" s="310"/>
      <c r="F12175" s="126" t="s">
        <v>3085</v>
      </c>
      <c r="G12175" s="4" t="s">
        <v>9384</v>
      </c>
    </row>
    <row r="12176" spans="2:7" x14ac:dyDescent="0.25">
      <c r="B12176" s="6" t="s">
        <v>4268</v>
      </c>
      <c r="C12176" s="5">
        <v>1724.9</v>
      </c>
      <c r="D12176" s="315" t="s">
        <v>10789</v>
      </c>
      <c r="E12176" s="310"/>
      <c r="F12176" s="312" t="s">
        <v>10976</v>
      </c>
      <c r="G12176" s="4" t="s">
        <v>9758</v>
      </c>
    </row>
    <row r="12177" spans="2:7" x14ac:dyDescent="0.25">
      <c r="B12177" s="6" t="s">
        <v>4005</v>
      </c>
      <c r="C12177" s="5">
        <v>1725.9</v>
      </c>
      <c r="D12177" s="315" t="s">
        <v>10789</v>
      </c>
      <c r="E12177" s="310"/>
      <c r="F12177" s="312" t="s">
        <v>10976</v>
      </c>
      <c r="G12177" s="4" t="s">
        <v>9758</v>
      </c>
    </row>
    <row r="12178" spans="2:7" x14ac:dyDescent="0.25">
      <c r="B12178" s="6" t="s">
        <v>3095</v>
      </c>
      <c r="C12178" s="316">
        <v>1762.9</v>
      </c>
      <c r="D12178" s="316" t="s">
        <v>10789</v>
      </c>
      <c r="E12178" s="308"/>
      <c r="F12178" s="317" t="s">
        <v>14036</v>
      </c>
      <c r="G12178" s="4" t="s">
        <v>3094</v>
      </c>
    </row>
    <row r="12179" spans="2:7" x14ac:dyDescent="0.25">
      <c r="B12179" s="6" t="s">
        <v>3096</v>
      </c>
      <c r="C12179" s="316">
        <v>1764.9</v>
      </c>
      <c r="D12179" s="316" t="s">
        <v>10789</v>
      </c>
      <c r="E12179" s="308"/>
      <c r="F12179" s="317" t="s">
        <v>14036</v>
      </c>
      <c r="G12179" s="4" t="s">
        <v>3094</v>
      </c>
    </row>
    <row r="12180" spans="2:7" x14ac:dyDescent="0.25">
      <c r="B12180" s="6" t="s">
        <v>4004</v>
      </c>
      <c r="C12180" s="5">
        <v>2080.9</v>
      </c>
      <c r="D12180" s="315" t="s">
        <v>10789</v>
      </c>
      <c r="E12180" s="310"/>
      <c r="F12180" s="312" t="s">
        <v>10980</v>
      </c>
      <c r="G12180" s="4" t="s">
        <v>9760</v>
      </c>
    </row>
    <row r="12181" spans="2:7" x14ac:dyDescent="0.25">
      <c r="B12181" s="6" t="s">
        <v>473</v>
      </c>
      <c r="C12181" s="5">
        <v>2081.9</v>
      </c>
      <c r="D12181" s="315" t="s">
        <v>10789</v>
      </c>
      <c r="E12181" s="310"/>
      <c r="F12181" s="312" t="s">
        <v>10980</v>
      </c>
      <c r="G12181" s="4" t="s">
        <v>9760</v>
      </c>
    </row>
    <row r="12182" spans="2:7" x14ac:dyDescent="0.25">
      <c r="B12182" s="6" t="s">
        <v>797</v>
      </c>
      <c r="C12182" s="5">
        <v>286.89999999999998</v>
      </c>
      <c r="D12182" s="315" t="s">
        <v>10789</v>
      </c>
      <c r="E12182" s="310"/>
      <c r="F12182" s="6" t="s">
        <v>10962</v>
      </c>
      <c r="G12182" s="4" t="s">
        <v>10789</v>
      </c>
    </row>
    <row r="12183" spans="2:7" x14ac:dyDescent="0.25">
      <c r="B12183" s="6" t="s">
        <v>3211</v>
      </c>
      <c r="C12183" s="5">
        <v>425.9</v>
      </c>
      <c r="D12183" s="315" t="s">
        <v>10789</v>
      </c>
      <c r="E12183" s="310"/>
      <c r="F12183" s="6" t="s">
        <v>10964</v>
      </c>
      <c r="G12183" s="4" t="s">
        <v>10789</v>
      </c>
    </row>
    <row r="12184" spans="2:7" x14ac:dyDescent="0.25">
      <c r="B12184" s="6" t="s">
        <v>11814</v>
      </c>
      <c r="C12184" s="5">
        <v>448.9</v>
      </c>
      <c r="D12184" s="5" t="s">
        <v>11814</v>
      </c>
      <c r="E12184" s="314"/>
      <c r="F12184" s="126" t="s">
        <v>11816</v>
      </c>
      <c r="G12184" s="4" t="s">
        <v>10789</v>
      </c>
    </row>
    <row r="12185" spans="2:7" x14ac:dyDescent="0.25">
      <c r="B12185" s="6" t="s">
        <v>11817</v>
      </c>
      <c r="C12185" s="5">
        <v>448.9</v>
      </c>
      <c r="D12185" s="5" t="s">
        <v>11814</v>
      </c>
      <c r="E12185" s="314"/>
      <c r="F12185" s="126" t="s">
        <v>11816</v>
      </c>
      <c r="G12185" s="4" t="s">
        <v>10789</v>
      </c>
    </row>
    <row r="12186" spans="2:7" x14ac:dyDescent="0.25">
      <c r="B12186" s="6" t="s">
        <v>9719</v>
      </c>
      <c r="C12186" s="5">
        <v>517.9</v>
      </c>
      <c r="D12186" s="315" t="s">
        <v>10789</v>
      </c>
      <c r="E12186" s="310"/>
      <c r="F12186" s="6" t="s">
        <v>10966</v>
      </c>
      <c r="G12186" s="4" t="s">
        <v>10789</v>
      </c>
    </row>
    <row r="12187" spans="2:7" x14ac:dyDescent="0.25">
      <c r="B12187" s="6" t="s">
        <v>4003</v>
      </c>
      <c r="C12187" s="5">
        <v>517.9</v>
      </c>
      <c r="D12187" s="315" t="s">
        <v>10789</v>
      </c>
      <c r="E12187" s="310"/>
      <c r="F12187" s="6" t="s">
        <v>10966</v>
      </c>
      <c r="G12187" s="4" t="s">
        <v>10789</v>
      </c>
    </row>
    <row r="12188" spans="2:7" x14ac:dyDescent="0.25">
      <c r="B12188" s="6" t="s">
        <v>1745</v>
      </c>
      <c r="C12188" s="5">
        <v>517.9</v>
      </c>
      <c r="D12188" s="315" t="s">
        <v>10789</v>
      </c>
      <c r="E12188" s="310"/>
      <c r="F12188" s="6" t="s">
        <v>10966</v>
      </c>
      <c r="G12188" s="4" t="s">
        <v>10789</v>
      </c>
    </row>
    <row r="12189" spans="2:7" x14ac:dyDescent="0.25">
      <c r="B12189" s="6" t="s">
        <v>3222</v>
      </c>
      <c r="C12189" s="5">
        <v>584.9</v>
      </c>
      <c r="D12189" s="315" t="s">
        <v>10789</v>
      </c>
      <c r="E12189" s="310"/>
      <c r="F12189" s="6" t="s">
        <v>10968</v>
      </c>
      <c r="G12189" s="4" t="s">
        <v>10789</v>
      </c>
    </row>
    <row r="12190" spans="2:7" x14ac:dyDescent="0.25">
      <c r="B12190" s="6" t="s">
        <v>789</v>
      </c>
      <c r="C12190" s="5">
        <v>83.9</v>
      </c>
      <c r="D12190" s="5">
        <v>83.9</v>
      </c>
      <c r="E12190" s="310"/>
      <c r="F12190" s="126" t="s">
        <v>3433</v>
      </c>
      <c r="G12190" s="4" t="s">
        <v>10789</v>
      </c>
    </row>
    <row r="12191" spans="2:7" x14ac:dyDescent="0.25">
      <c r="B12191" s="6" t="s">
        <v>11805</v>
      </c>
      <c r="C12191" s="5">
        <v>844.9</v>
      </c>
      <c r="D12191" s="5" t="s">
        <v>11805</v>
      </c>
      <c r="E12191" s="314"/>
      <c r="F12191" s="6" t="s">
        <v>11804</v>
      </c>
      <c r="G12191" s="4" t="s">
        <v>10789</v>
      </c>
    </row>
    <row r="12192" spans="2:7" x14ac:dyDescent="0.25">
      <c r="B12192" s="6" t="s">
        <v>11809</v>
      </c>
      <c r="C12192" s="5">
        <v>844.9</v>
      </c>
      <c r="D12192" s="5" t="s">
        <v>11805</v>
      </c>
      <c r="E12192" s="314"/>
      <c r="F12192" s="6" t="s">
        <v>11804</v>
      </c>
      <c r="G12192" s="4" t="s">
        <v>10789</v>
      </c>
    </row>
    <row r="12193" spans="2:7" x14ac:dyDescent="0.25">
      <c r="B12193" s="6" t="s">
        <v>11706</v>
      </c>
      <c r="C12193" s="5"/>
      <c r="D12193" s="5"/>
      <c r="E12193" s="314"/>
      <c r="F12193" s="312" t="s">
        <v>11706</v>
      </c>
      <c r="G12193" s="4" t="s">
        <v>11708</v>
      </c>
    </row>
    <row r="12194" spans="2:7" x14ac:dyDescent="0.25">
      <c r="B12194" s="6" t="s">
        <v>11709</v>
      </c>
      <c r="C12194" s="5"/>
      <c r="D12194" s="5"/>
      <c r="E12194" s="314"/>
      <c r="F12194" s="312" t="s">
        <v>11709</v>
      </c>
      <c r="G12194" s="4" t="s">
        <v>11711</v>
      </c>
    </row>
    <row r="12195" spans="2:7" x14ac:dyDescent="0.25">
      <c r="B12195" s="6" t="s">
        <v>3093</v>
      </c>
      <c r="C12195" s="5">
        <v>164.9</v>
      </c>
      <c r="D12195" s="315" t="s">
        <v>10789</v>
      </c>
      <c r="E12195" s="310"/>
      <c r="F12195" s="126" t="s">
        <v>3088</v>
      </c>
      <c r="G12195" s="4" t="s">
        <v>3089</v>
      </c>
    </row>
    <row r="12196" spans="2:7" x14ac:dyDescent="0.25">
      <c r="B12196" s="6" t="s">
        <v>3092</v>
      </c>
      <c r="C12196" s="5">
        <v>163.9</v>
      </c>
      <c r="D12196" s="315" t="s">
        <v>10789</v>
      </c>
      <c r="E12196" s="310"/>
      <c r="F12196" s="126" t="s">
        <v>3088</v>
      </c>
      <c r="G12196" s="4" t="s">
        <v>3089</v>
      </c>
    </row>
    <row r="12197" spans="2:7" x14ac:dyDescent="0.25">
      <c r="B12197" s="6" t="s">
        <v>11712</v>
      </c>
      <c r="C12197" s="5"/>
      <c r="D12197" s="5"/>
      <c r="E12197" s="314"/>
      <c r="F12197" s="312" t="s">
        <v>11712</v>
      </c>
      <c r="G12197" s="4" t="s">
        <v>11714</v>
      </c>
    </row>
    <row r="12198" spans="2:7" x14ac:dyDescent="0.25">
      <c r="B12198" s="6" t="s">
        <v>11715</v>
      </c>
      <c r="C12198" s="5"/>
      <c r="D12198" s="5"/>
      <c r="E12198" s="314"/>
      <c r="F12198" s="312" t="s">
        <v>11715</v>
      </c>
      <c r="G12198" s="4" t="s">
        <v>11717</v>
      </c>
    </row>
    <row r="12199" spans="2:7" x14ac:dyDescent="0.25">
      <c r="B12199" s="6" t="s">
        <v>11718</v>
      </c>
      <c r="C12199" s="5"/>
      <c r="D12199" s="5"/>
      <c r="E12199" s="314"/>
      <c r="F12199" s="312" t="s">
        <v>11718</v>
      </c>
      <c r="G12199" s="4" t="s">
        <v>11720</v>
      </c>
    </row>
    <row r="12200" spans="2:7" x14ac:dyDescent="0.25">
      <c r="B12200" s="6" t="s">
        <v>4006</v>
      </c>
      <c r="C12200" s="5">
        <v>425.9</v>
      </c>
      <c r="D12200" s="315" t="s">
        <v>10789</v>
      </c>
      <c r="E12200" s="310"/>
      <c r="F12200" s="6" t="s">
        <v>10964</v>
      </c>
      <c r="G12200" s="4" t="s">
        <v>10789</v>
      </c>
    </row>
    <row r="12201" spans="2:7" x14ac:dyDescent="0.25">
      <c r="B12201" s="6" t="s">
        <v>11721</v>
      </c>
      <c r="C12201" s="5"/>
      <c r="D12201" s="5"/>
      <c r="E12201" s="314"/>
      <c r="F12201" s="312" t="s">
        <v>11721</v>
      </c>
      <c r="G12201" s="4" t="s">
        <v>11723</v>
      </c>
    </row>
    <row r="12202" spans="2:7" x14ac:dyDescent="0.25">
      <c r="B12202" s="6" t="s">
        <v>11724</v>
      </c>
      <c r="C12202" s="5"/>
      <c r="D12202" s="5"/>
      <c r="E12202" s="314"/>
      <c r="F12202" s="312" t="s">
        <v>11724</v>
      </c>
      <c r="G12202" s="4" t="s">
        <v>11726</v>
      </c>
    </row>
    <row r="12203" spans="2:7" x14ac:dyDescent="0.25">
      <c r="B12203" s="6" t="s">
        <v>10975</v>
      </c>
      <c r="C12203" s="5">
        <v>1111.9000000000001</v>
      </c>
      <c r="D12203" s="315" t="s">
        <v>10789</v>
      </c>
      <c r="E12203" s="310"/>
      <c r="F12203" s="6" t="s">
        <v>10974</v>
      </c>
      <c r="G12203" s="4" t="s">
        <v>10789</v>
      </c>
    </row>
    <row r="12204" spans="2:7" x14ac:dyDescent="0.25">
      <c r="B12204" s="6" t="s">
        <v>3271</v>
      </c>
      <c r="C12204" s="5">
        <v>1111.9000000000001</v>
      </c>
      <c r="D12204" s="315" t="s">
        <v>10789</v>
      </c>
      <c r="E12204" s="310"/>
      <c r="F12204" s="6" t="s">
        <v>10974</v>
      </c>
      <c r="G12204" s="4" t="s">
        <v>10789</v>
      </c>
    </row>
    <row r="12205" spans="2:7" x14ac:dyDescent="0.25">
      <c r="B12205" s="6" t="s">
        <v>3268</v>
      </c>
      <c r="C12205" s="5">
        <v>1111.9000000000001</v>
      </c>
      <c r="D12205" s="5"/>
      <c r="E12205" s="314"/>
      <c r="F12205" s="6" t="s">
        <v>10974</v>
      </c>
      <c r="G12205" s="4" t="s">
        <v>10789</v>
      </c>
    </row>
    <row r="12206" spans="2:7" x14ac:dyDescent="0.25">
      <c r="B12206" s="6" t="s">
        <v>2121</v>
      </c>
      <c r="C12206" s="5">
        <v>172.9</v>
      </c>
      <c r="D12206" s="5"/>
      <c r="E12206" s="314"/>
      <c r="F12206" s="6" t="s">
        <v>3118</v>
      </c>
      <c r="G12206" s="4" t="s">
        <v>888</v>
      </c>
    </row>
    <row r="12207" spans="2:7" x14ac:dyDescent="0.25">
      <c r="B12207" s="6" t="s">
        <v>871</v>
      </c>
      <c r="C12207" s="5">
        <v>286.89999999999998</v>
      </c>
      <c r="D12207" s="315" t="s">
        <v>10789</v>
      </c>
      <c r="E12207" s="310"/>
      <c r="F12207" s="6" t="s">
        <v>10962</v>
      </c>
      <c r="G12207" s="4" t="s">
        <v>10789</v>
      </c>
    </row>
    <row r="12208" spans="2:7" x14ac:dyDescent="0.25">
      <c r="B12208" s="6" t="s">
        <v>10963</v>
      </c>
      <c r="C12208" s="5">
        <v>286.89999999999998</v>
      </c>
      <c r="D12208" s="315" t="s">
        <v>10789</v>
      </c>
      <c r="E12208" s="310"/>
      <c r="F12208" s="6" t="s">
        <v>10962</v>
      </c>
      <c r="G12208" s="4" t="s">
        <v>10789</v>
      </c>
    </row>
    <row r="12209" spans="2:7" x14ac:dyDescent="0.25">
      <c r="B12209" s="6" t="s">
        <v>3272</v>
      </c>
      <c r="C12209" s="5">
        <v>286.89999999999998</v>
      </c>
      <c r="D12209" s="315" t="s">
        <v>10789</v>
      </c>
      <c r="E12209" s="310"/>
      <c r="F12209" s="6" t="s">
        <v>10962</v>
      </c>
      <c r="G12209" s="4" t="s">
        <v>10789</v>
      </c>
    </row>
    <row r="12210" spans="2:7" x14ac:dyDescent="0.25">
      <c r="B12210" s="6" t="s">
        <v>3098</v>
      </c>
      <c r="C12210" s="316">
        <v>1764.9</v>
      </c>
      <c r="D12210" s="316" t="s">
        <v>10789</v>
      </c>
      <c r="E12210" s="308"/>
      <c r="F12210" s="317" t="s">
        <v>14036</v>
      </c>
      <c r="G12210" s="4" t="s">
        <v>3094</v>
      </c>
    </row>
    <row r="12211" spans="2:7" x14ac:dyDescent="0.25">
      <c r="B12211" s="6" t="s">
        <v>11727</v>
      </c>
      <c r="C12211" s="5"/>
      <c r="D12211" s="5"/>
      <c r="E12211" s="314"/>
      <c r="F12211" s="312" t="s">
        <v>11727</v>
      </c>
      <c r="G12211" s="4" t="s">
        <v>11729</v>
      </c>
    </row>
    <row r="12212" spans="2:7" x14ac:dyDescent="0.25">
      <c r="B12212" s="6" t="s">
        <v>3273</v>
      </c>
      <c r="C12212" s="5">
        <v>517.9</v>
      </c>
      <c r="D12212" s="315" t="s">
        <v>10789</v>
      </c>
      <c r="E12212" s="310"/>
      <c r="F12212" s="6" t="s">
        <v>10966</v>
      </c>
      <c r="G12212" s="4" t="s">
        <v>10789</v>
      </c>
    </row>
    <row r="12213" spans="2:7" x14ac:dyDescent="0.25">
      <c r="B12213" s="6" t="s">
        <v>3275</v>
      </c>
      <c r="C12213" s="5">
        <v>584.9</v>
      </c>
      <c r="D12213" s="315" t="s">
        <v>10789</v>
      </c>
      <c r="E12213" s="310"/>
      <c r="F12213" s="6" t="s">
        <v>10968</v>
      </c>
      <c r="G12213" s="4" t="s">
        <v>10789</v>
      </c>
    </row>
    <row r="12214" spans="2:7" x14ac:dyDescent="0.25">
      <c r="B12214" s="6" t="s">
        <v>3274</v>
      </c>
      <c r="C12214" s="5">
        <v>517.9</v>
      </c>
      <c r="D12214" s="315" t="s">
        <v>10789</v>
      </c>
      <c r="E12214" s="310"/>
      <c r="F12214" s="6" t="s">
        <v>10966</v>
      </c>
      <c r="G12214" s="4" t="s">
        <v>10789</v>
      </c>
    </row>
    <row r="12215" spans="2:7" x14ac:dyDescent="0.25">
      <c r="B12215" s="6" t="s">
        <v>3276</v>
      </c>
      <c r="C12215" s="5">
        <v>584.9</v>
      </c>
      <c r="D12215" s="315" t="s">
        <v>10789</v>
      </c>
      <c r="E12215" s="310"/>
      <c r="F12215" s="6" t="s">
        <v>10968</v>
      </c>
      <c r="G12215" s="4" t="s">
        <v>10789</v>
      </c>
    </row>
    <row r="12216" spans="2:7" x14ac:dyDescent="0.25">
      <c r="B12216" s="6" t="s">
        <v>10967</v>
      </c>
      <c r="C12216" s="5">
        <v>517.9</v>
      </c>
      <c r="D12216" s="315" t="s">
        <v>10789</v>
      </c>
      <c r="E12216" s="310"/>
      <c r="F12216" s="6" t="s">
        <v>10966</v>
      </c>
      <c r="G12216" s="4" t="s">
        <v>10789</v>
      </c>
    </row>
    <row r="12217" spans="2:7" x14ac:dyDescent="0.25">
      <c r="B12217" s="6" t="s">
        <v>10969</v>
      </c>
      <c r="C12217" s="5">
        <v>584.9</v>
      </c>
      <c r="D12217" s="315" t="s">
        <v>10789</v>
      </c>
      <c r="E12217" s="310"/>
      <c r="F12217" s="6" t="s">
        <v>10968</v>
      </c>
      <c r="G12217" s="4" t="s">
        <v>10789</v>
      </c>
    </row>
    <row r="12218" spans="2:7" x14ac:dyDescent="0.25">
      <c r="B12218" s="6" t="s">
        <v>11730</v>
      </c>
      <c r="C12218" s="5"/>
      <c r="D12218" s="5"/>
      <c r="E12218" s="314"/>
      <c r="F12218" s="312" t="s">
        <v>11730</v>
      </c>
      <c r="G12218" s="4" t="s">
        <v>11732</v>
      </c>
    </row>
    <row r="12219" spans="2:7" x14ac:dyDescent="0.25">
      <c r="B12219" s="6" t="s">
        <v>3097</v>
      </c>
      <c r="C12219" s="316">
        <v>1764.9</v>
      </c>
      <c r="D12219" s="316" t="s">
        <v>10789</v>
      </c>
      <c r="E12219" s="308"/>
      <c r="F12219" s="317" t="s">
        <v>14036</v>
      </c>
      <c r="G12219" s="4" t="s">
        <v>3094</v>
      </c>
    </row>
    <row r="12220" spans="2:7" x14ac:dyDescent="0.25">
      <c r="B12220" s="6" t="s">
        <v>10706</v>
      </c>
      <c r="C12220" s="5">
        <v>1724.9</v>
      </c>
      <c r="D12220" s="315" t="s">
        <v>10789</v>
      </c>
      <c r="E12220" s="310"/>
      <c r="F12220" s="312" t="s">
        <v>10976</v>
      </c>
      <c r="G12220" s="4" t="s">
        <v>9758</v>
      </c>
    </row>
    <row r="12221" spans="2:7" x14ac:dyDescent="0.25">
      <c r="B12221" s="6" t="s">
        <v>3099</v>
      </c>
      <c r="C12221" s="316">
        <v>1762.9</v>
      </c>
      <c r="D12221" s="316" t="s">
        <v>10789</v>
      </c>
      <c r="E12221" s="308"/>
      <c r="F12221" s="317" t="s">
        <v>14036</v>
      </c>
      <c r="G12221" s="4" t="s">
        <v>3094</v>
      </c>
    </row>
    <row r="12222" spans="2:7" x14ac:dyDescent="0.25">
      <c r="B12222" s="6" t="s">
        <v>8896</v>
      </c>
      <c r="C12222" s="5">
        <v>1724.9</v>
      </c>
      <c r="D12222" s="315" t="s">
        <v>10789</v>
      </c>
      <c r="E12222" s="310"/>
      <c r="F12222" s="312" t="s">
        <v>10976</v>
      </c>
      <c r="G12222" s="4" t="s">
        <v>9758</v>
      </c>
    </row>
    <row r="12223" spans="2:7" x14ac:dyDescent="0.25">
      <c r="B12223" s="6" t="s">
        <v>11733</v>
      </c>
      <c r="C12223" s="5"/>
      <c r="D12223" s="5"/>
      <c r="E12223" s="314"/>
      <c r="F12223" s="312" t="s">
        <v>11733</v>
      </c>
      <c r="G12223" s="4" t="s">
        <v>11735</v>
      </c>
    </row>
    <row r="12224" spans="2:7" x14ac:dyDescent="0.25">
      <c r="B12224" s="6" t="s">
        <v>15134</v>
      </c>
      <c r="C12224" s="5"/>
      <c r="D12224" s="5"/>
      <c r="E12224" s="314"/>
      <c r="F12224" s="312" t="s">
        <v>15134</v>
      </c>
      <c r="G12224" s="4" t="s">
        <v>15136</v>
      </c>
    </row>
    <row r="12225" spans="2:7" x14ac:dyDescent="0.25">
      <c r="B12225" s="6" t="s">
        <v>14037</v>
      </c>
      <c r="C12225" s="316">
        <v>1762.9</v>
      </c>
      <c r="D12225" s="316" t="s">
        <v>10789</v>
      </c>
      <c r="E12225" s="308"/>
      <c r="F12225" s="317" t="s">
        <v>14036</v>
      </c>
      <c r="G12225" s="4" t="s">
        <v>3094</v>
      </c>
    </row>
    <row r="12226" spans="2:7" x14ac:dyDescent="0.25">
      <c r="B12226" s="6" t="s">
        <v>14043</v>
      </c>
      <c r="C12226" s="316">
        <v>1764.9</v>
      </c>
      <c r="D12226" s="316" t="s">
        <v>10789</v>
      </c>
      <c r="E12226" s="308"/>
      <c r="F12226" s="317" t="s">
        <v>14036</v>
      </c>
      <c r="G12226" s="4" t="s">
        <v>3094</v>
      </c>
    </row>
    <row r="12227" spans="2:7" x14ac:dyDescent="0.25">
      <c r="B12227" s="6" t="s">
        <v>11736</v>
      </c>
      <c r="C12227" s="5"/>
      <c r="D12227" s="5"/>
      <c r="E12227" s="314"/>
      <c r="F12227" s="312" t="s">
        <v>11736</v>
      </c>
      <c r="G12227" s="4" t="s">
        <v>11738</v>
      </c>
    </row>
    <row r="12228" spans="2:7" x14ac:dyDescent="0.25">
      <c r="B12228" s="6" t="s">
        <v>11497</v>
      </c>
      <c r="C12228" s="5">
        <v>2048</v>
      </c>
      <c r="D12228" s="5">
        <v>2048</v>
      </c>
      <c r="E12228" s="314"/>
      <c r="F12228" s="126" t="s">
        <v>11495</v>
      </c>
      <c r="G12228" s="4" t="s">
        <v>11496</v>
      </c>
    </row>
    <row r="12229" spans="2:7" x14ac:dyDescent="0.25">
      <c r="B12229" s="6" t="s">
        <v>11498</v>
      </c>
      <c r="C12229" s="5">
        <v>2048</v>
      </c>
      <c r="D12229" s="5">
        <v>2048</v>
      </c>
      <c r="E12229" s="314"/>
      <c r="F12229" s="126" t="s">
        <v>11495</v>
      </c>
      <c r="G12229" s="4" t="s">
        <v>11496</v>
      </c>
    </row>
    <row r="12230" spans="2:7" x14ac:dyDescent="0.25">
      <c r="B12230" s="6" t="s">
        <v>11499</v>
      </c>
      <c r="C12230" s="5">
        <v>2048</v>
      </c>
      <c r="D12230" s="5">
        <v>2048</v>
      </c>
      <c r="E12230" s="314"/>
      <c r="F12230" s="126" t="s">
        <v>11495</v>
      </c>
      <c r="G12230" s="4" t="s">
        <v>11496</v>
      </c>
    </row>
    <row r="12231" spans="2:7" x14ac:dyDescent="0.25">
      <c r="B12231" s="6" t="s">
        <v>840</v>
      </c>
      <c r="C12231" s="5">
        <v>2081.9</v>
      </c>
      <c r="D12231" s="315" t="s">
        <v>10789</v>
      </c>
      <c r="E12231" s="310"/>
      <c r="F12231" s="312" t="s">
        <v>10980</v>
      </c>
      <c r="G12231" s="4" t="s">
        <v>9760</v>
      </c>
    </row>
    <row r="12232" spans="2:7" x14ac:dyDescent="0.25">
      <c r="B12232" s="6" t="s">
        <v>885</v>
      </c>
      <c r="C12232" s="5"/>
      <c r="D12232" s="5"/>
      <c r="E12232" s="314"/>
      <c r="F12232" s="312" t="s">
        <v>885</v>
      </c>
      <c r="G12232" s="4" t="s">
        <v>11739</v>
      </c>
    </row>
    <row r="12233" spans="2:7" x14ac:dyDescent="0.25">
      <c r="B12233" s="6" t="s">
        <v>3277</v>
      </c>
      <c r="C12233" s="5">
        <v>2081.9</v>
      </c>
      <c r="D12233" s="315" t="s">
        <v>10789</v>
      </c>
      <c r="E12233" s="310"/>
      <c r="F12233" s="312" t="s">
        <v>10980</v>
      </c>
      <c r="G12233" s="4" t="s">
        <v>9760</v>
      </c>
    </row>
    <row r="12234" spans="2:7" x14ac:dyDescent="0.25">
      <c r="B12234" s="6" t="s">
        <v>10981</v>
      </c>
      <c r="C12234" s="5">
        <v>2081.9</v>
      </c>
      <c r="D12234" s="315" t="s">
        <v>10789</v>
      </c>
      <c r="E12234" s="310"/>
      <c r="F12234" s="312" t="s">
        <v>10980</v>
      </c>
      <c r="G12234" s="4" t="s">
        <v>9760</v>
      </c>
    </row>
    <row r="12235" spans="2:7" x14ac:dyDescent="0.25">
      <c r="B12235" s="6" t="s">
        <v>11740</v>
      </c>
      <c r="C12235" s="5"/>
      <c r="D12235" s="5"/>
      <c r="E12235" s="314"/>
      <c r="F12235" s="312" t="s">
        <v>11740</v>
      </c>
      <c r="G12235" s="4" t="s">
        <v>11742</v>
      </c>
    </row>
    <row r="12236" spans="2:7" x14ac:dyDescent="0.25">
      <c r="B12236" s="6" t="s">
        <v>11743</v>
      </c>
      <c r="C12236" s="5"/>
      <c r="D12236" s="5"/>
      <c r="E12236" s="314"/>
      <c r="F12236" s="312" t="s">
        <v>11743</v>
      </c>
      <c r="G12236" s="4" t="s">
        <v>11745</v>
      </c>
    </row>
    <row r="12237" spans="2:7" x14ac:dyDescent="0.25">
      <c r="B12237" s="6" t="s">
        <v>11746</v>
      </c>
      <c r="C12237" s="5"/>
      <c r="D12237" s="5"/>
      <c r="E12237" s="314"/>
      <c r="F12237" s="312" t="s">
        <v>11746</v>
      </c>
      <c r="G12237" s="4" t="s">
        <v>11748</v>
      </c>
    </row>
    <row r="12238" spans="2:7" x14ac:dyDescent="0.25">
      <c r="B12238" s="6" t="s">
        <v>11749</v>
      </c>
      <c r="C12238" s="5"/>
      <c r="D12238" s="5"/>
      <c r="E12238" s="314"/>
      <c r="F12238" s="312" t="s">
        <v>11749</v>
      </c>
      <c r="G12238" s="4" t="s">
        <v>11751</v>
      </c>
    </row>
    <row r="12239" spans="2:7" x14ac:dyDescent="0.25">
      <c r="B12239" s="6" t="s">
        <v>891</v>
      </c>
      <c r="C12239" s="5">
        <v>1800.9</v>
      </c>
      <c r="D12239" s="5"/>
      <c r="E12239" s="314"/>
      <c r="F12239" s="6" t="s">
        <v>892</v>
      </c>
      <c r="G12239" s="4" t="s">
        <v>893</v>
      </c>
    </row>
    <row r="12240" spans="2:7" x14ac:dyDescent="0.25">
      <c r="B12240" s="6" t="s">
        <v>4007</v>
      </c>
      <c r="C12240" s="5">
        <v>425.9</v>
      </c>
      <c r="D12240" s="315" t="s">
        <v>10789</v>
      </c>
      <c r="E12240" s="310"/>
      <c r="F12240" s="6" t="s">
        <v>10964</v>
      </c>
      <c r="G12240" s="4" t="s">
        <v>10789</v>
      </c>
    </row>
    <row r="12241" spans="2:7" x14ac:dyDescent="0.25">
      <c r="B12241" s="6" t="s">
        <v>11752</v>
      </c>
      <c r="C12241" s="5"/>
      <c r="D12241" s="5"/>
      <c r="E12241" s="314"/>
      <c r="F12241" s="312" t="s">
        <v>11752</v>
      </c>
      <c r="G12241" s="4" t="s">
        <v>11754</v>
      </c>
    </row>
    <row r="12242" spans="2:7" x14ac:dyDescent="0.25">
      <c r="B12242" s="126" t="s">
        <v>11816</v>
      </c>
      <c r="C12242" s="5">
        <v>448.9</v>
      </c>
      <c r="D12242" s="5" t="s">
        <v>11814</v>
      </c>
      <c r="E12242" s="314"/>
      <c r="F12242" s="126" t="s">
        <v>11816</v>
      </c>
      <c r="G12242" s="4" t="s">
        <v>10789</v>
      </c>
    </row>
    <row r="12243" spans="2:7" x14ac:dyDescent="0.25">
      <c r="B12243" s="6" t="s">
        <v>11818</v>
      </c>
      <c r="C12243" s="5">
        <v>448.9</v>
      </c>
      <c r="D12243" s="5" t="s">
        <v>11814</v>
      </c>
      <c r="E12243" s="314"/>
      <c r="F12243" s="126" t="s">
        <v>11816</v>
      </c>
      <c r="G12243" s="4" t="s">
        <v>10789</v>
      </c>
    </row>
    <row r="12244" spans="2:7" x14ac:dyDescent="0.25">
      <c r="B12244" s="6" t="s">
        <v>11815</v>
      </c>
      <c r="C12244" s="5">
        <v>448.9</v>
      </c>
      <c r="D12244" s="5" t="s">
        <v>11814</v>
      </c>
      <c r="E12244" s="314"/>
      <c r="F12244" s="126" t="s">
        <v>11816</v>
      </c>
      <c r="G12244" s="4" t="s">
        <v>10789</v>
      </c>
    </row>
    <row r="12245" spans="2:7" x14ac:dyDescent="0.25">
      <c r="B12245" s="6" t="s">
        <v>10977</v>
      </c>
      <c r="C12245" s="5">
        <v>1724.9</v>
      </c>
      <c r="D12245" s="315" t="s">
        <v>10789</v>
      </c>
      <c r="E12245" s="310"/>
      <c r="F12245" s="312" t="s">
        <v>10976</v>
      </c>
      <c r="G12245" s="4" t="s">
        <v>9758</v>
      </c>
    </row>
    <row r="12246" spans="2:7" x14ac:dyDescent="0.25">
      <c r="B12246" s="6" t="s">
        <v>10705</v>
      </c>
      <c r="C12246" s="5">
        <v>1724.9</v>
      </c>
      <c r="D12246" s="315" t="s">
        <v>10789</v>
      </c>
      <c r="E12246" s="310"/>
      <c r="F12246" s="312" t="s">
        <v>10976</v>
      </c>
      <c r="G12246" s="4" t="s">
        <v>9758</v>
      </c>
    </row>
    <row r="12247" spans="2:7" x14ac:dyDescent="0.25">
      <c r="B12247" s="6" t="s">
        <v>8895</v>
      </c>
      <c r="C12247" s="5">
        <v>1724.9</v>
      </c>
      <c r="D12247" s="315" t="s">
        <v>10789</v>
      </c>
      <c r="E12247" s="310"/>
      <c r="F12247" s="312" t="s">
        <v>10976</v>
      </c>
      <c r="G12247" s="4" t="s">
        <v>9758</v>
      </c>
    </row>
    <row r="12248" spans="2:7" x14ac:dyDescent="0.25">
      <c r="B12248" s="6" t="s">
        <v>11755</v>
      </c>
      <c r="C12248" s="5"/>
      <c r="D12248" s="5"/>
      <c r="E12248" s="314"/>
      <c r="F12248" s="312" t="s">
        <v>11755</v>
      </c>
      <c r="G12248" s="4" t="s">
        <v>11757</v>
      </c>
    </row>
    <row r="12249" spans="2:7" x14ac:dyDescent="0.25">
      <c r="B12249" s="6" t="s">
        <v>7363</v>
      </c>
      <c r="C12249" s="5">
        <v>2081.9</v>
      </c>
      <c r="D12249" s="315" t="s">
        <v>10789</v>
      </c>
      <c r="E12249" s="310"/>
      <c r="F12249" s="312" t="s">
        <v>10980</v>
      </c>
      <c r="G12249" s="4" t="s">
        <v>9760</v>
      </c>
    </row>
    <row r="12250" spans="2:7" x14ac:dyDescent="0.25">
      <c r="B12250" s="6" t="s">
        <v>11769</v>
      </c>
      <c r="C12250" s="5">
        <v>114.9</v>
      </c>
      <c r="D12250" s="5" t="s">
        <v>11133</v>
      </c>
      <c r="E12250" s="314"/>
      <c r="F12250" s="4" t="s">
        <v>11134</v>
      </c>
      <c r="G12250" s="4" t="s">
        <v>10789</v>
      </c>
    </row>
    <row r="12251" spans="2:7" x14ac:dyDescent="0.25">
      <c r="B12251" s="6" t="s">
        <v>3393</v>
      </c>
      <c r="C12251" s="5">
        <v>83.9</v>
      </c>
      <c r="D12251" s="5">
        <v>83.9</v>
      </c>
      <c r="E12251" s="310"/>
      <c r="F12251" s="126" t="s">
        <v>3433</v>
      </c>
      <c r="G12251" s="4" t="s">
        <v>10789</v>
      </c>
    </row>
    <row r="12252" spans="2:7" x14ac:dyDescent="0.25">
      <c r="B12252" s="6" t="s">
        <v>11770</v>
      </c>
      <c r="C12252" s="5">
        <v>114.9</v>
      </c>
      <c r="D12252" s="5" t="s">
        <v>11133</v>
      </c>
      <c r="E12252" s="314"/>
      <c r="F12252" s="4" t="s">
        <v>11134</v>
      </c>
      <c r="G12252" s="4" t="s">
        <v>10789</v>
      </c>
    </row>
    <row r="12253" spans="2:7" x14ac:dyDescent="0.25">
      <c r="B12253" s="4" t="s">
        <v>11771</v>
      </c>
      <c r="C12253" s="5">
        <v>114.9</v>
      </c>
      <c r="D12253" s="5" t="s">
        <v>11133</v>
      </c>
      <c r="E12253" s="314"/>
      <c r="F12253" s="4" t="s">
        <v>11134</v>
      </c>
      <c r="G12253" s="4" t="s">
        <v>10789</v>
      </c>
    </row>
    <row r="12254" spans="2:7" x14ac:dyDescent="0.25">
      <c r="B12254" s="6" t="s">
        <v>10766</v>
      </c>
      <c r="C12254" s="5">
        <v>83.9</v>
      </c>
      <c r="D12254" s="5">
        <v>83.9</v>
      </c>
      <c r="E12254" s="310"/>
      <c r="F12254" s="126" t="s">
        <v>3433</v>
      </c>
      <c r="G12254" s="4" t="s">
        <v>10789</v>
      </c>
    </row>
    <row r="12255" spans="2:7" x14ac:dyDescent="0.25">
      <c r="B12255" s="6" t="s">
        <v>11808</v>
      </c>
      <c r="C12255" s="5">
        <v>844.9</v>
      </c>
      <c r="D12255" s="5" t="s">
        <v>11805</v>
      </c>
      <c r="E12255" s="314"/>
      <c r="F12255" s="6" t="s">
        <v>11804</v>
      </c>
      <c r="G12255" s="4" t="s">
        <v>10789</v>
      </c>
    </row>
    <row r="12256" spans="2:7" x14ac:dyDescent="0.25">
      <c r="B12256" s="6" t="s">
        <v>11807</v>
      </c>
      <c r="C12256" s="5">
        <v>844.9</v>
      </c>
      <c r="D12256" s="5" t="s">
        <v>11805</v>
      </c>
      <c r="E12256" s="314"/>
      <c r="F12256" s="6" t="s">
        <v>11804</v>
      </c>
      <c r="G12256" s="4" t="s">
        <v>10789</v>
      </c>
    </row>
    <row r="12257" spans="2:7" x14ac:dyDescent="0.25">
      <c r="B12257" s="6" t="s">
        <v>11806</v>
      </c>
      <c r="C12257" s="5">
        <v>844.9</v>
      </c>
      <c r="D12257" s="5" t="s">
        <v>11805</v>
      </c>
      <c r="E12257" s="314"/>
      <c r="F12257" s="6" t="s">
        <v>11804</v>
      </c>
      <c r="G12257" s="4" t="s">
        <v>10789</v>
      </c>
    </row>
    <row r="12258" spans="2:7" x14ac:dyDescent="0.25">
      <c r="B12258" s="6" t="s">
        <v>10982</v>
      </c>
      <c r="C12258" s="5">
        <v>2081.9</v>
      </c>
      <c r="D12258" s="315" t="s">
        <v>10789</v>
      </c>
      <c r="E12258" s="310"/>
      <c r="F12258" s="312" t="s">
        <v>10980</v>
      </c>
      <c r="G12258" s="4" t="s">
        <v>9760</v>
      </c>
    </row>
    <row r="12259" spans="2:7" x14ac:dyDescent="0.25">
      <c r="B12259" s="6" t="s">
        <v>7362</v>
      </c>
      <c r="C12259" s="5">
        <v>2081.9</v>
      </c>
      <c r="D12259" s="315" t="s">
        <v>10789</v>
      </c>
      <c r="E12259" s="310"/>
      <c r="F12259" s="312" t="s">
        <v>10980</v>
      </c>
      <c r="G12259" s="4" t="s">
        <v>9760</v>
      </c>
    </row>
    <row r="12260" spans="2:7" x14ac:dyDescent="0.25">
      <c r="B12260" s="6" t="s">
        <v>842</v>
      </c>
      <c r="C12260" s="5">
        <v>1724.9</v>
      </c>
      <c r="D12260" s="315" t="s">
        <v>10789</v>
      </c>
      <c r="E12260" s="310"/>
      <c r="F12260" s="312" t="s">
        <v>10976</v>
      </c>
      <c r="G12260" s="4" t="s">
        <v>9758</v>
      </c>
    </row>
    <row r="12261" spans="2:7" x14ac:dyDescent="0.25">
      <c r="B12261" s="6" t="s">
        <v>10978</v>
      </c>
      <c r="C12261" s="5">
        <v>1724.9</v>
      </c>
      <c r="D12261" s="315" t="s">
        <v>10789</v>
      </c>
      <c r="E12261" s="310"/>
      <c r="F12261" s="312" t="s">
        <v>10976</v>
      </c>
      <c r="G12261" s="4" t="s">
        <v>9758</v>
      </c>
    </row>
    <row r="12262" spans="2:7" x14ac:dyDescent="0.25">
      <c r="B12262" s="6" t="s">
        <v>841</v>
      </c>
      <c r="C12262" s="5">
        <v>1724.9</v>
      </c>
      <c r="D12262" s="315" t="s">
        <v>10789</v>
      </c>
      <c r="E12262" s="310"/>
      <c r="F12262" s="312" t="s">
        <v>10976</v>
      </c>
      <c r="G12262" s="4" t="s">
        <v>9758</v>
      </c>
    </row>
    <row r="12263" spans="2:7" x14ac:dyDescent="0.25">
      <c r="B12263" s="6" t="s">
        <v>843</v>
      </c>
      <c r="C12263" s="5">
        <v>425.9</v>
      </c>
      <c r="D12263" s="315" t="s">
        <v>10789</v>
      </c>
      <c r="E12263" s="310"/>
      <c r="F12263" s="6" t="s">
        <v>10964</v>
      </c>
      <c r="G12263" s="4" t="s">
        <v>10789</v>
      </c>
    </row>
    <row r="12264" spans="2:7" x14ac:dyDescent="0.25">
      <c r="B12264" s="6" t="s">
        <v>10965</v>
      </c>
      <c r="C12264" s="5">
        <v>425.9</v>
      </c>
      <c r="D12264" s="315" t="s">
        <v>10789</v>
      </c>
      <c r="E12264" s="310"/>
      <c r="F12264" s="6" t="s">
        <v>10964</v>
      </c>
      <c r="G12264" s="4" t="s">
        <v>10789</v>
      </c>
    </row>
    <row r="12265" spans="2:7" x14ac:dyDescent="0.25">
      <c r="B12265" s="6" t="s">
        <v>844</v>
      </c>
      <c r="C12265" s="5">
        <v>425.9</v>
      </c>
      <c r="D12265" s="315" t="s">
        <v>10789</v>
      </c>
      <c r="E12265" s="310"/>
      <c r="F12265" s="6" t="s">
        <v>10964</v>
      </c>
      <c r="G12265" s="4" t="s">
        <v>10789</v>
      </c>
    </row>
    <row r="12266" spans="2:7" x14ac:dyDescent="0.25">
      <c r="B12266" s="6" t="s">
        <v>3086</v>
      </c>
      <c r="C12266" s="315">
        <v>169.9</v>
      </c>
      <c r="D12266" s="315" t="s">
        <v>10789</v>
      </c>
      <c r="E12266" s="310"/>
      <c r="F12266" s="126" t="s">
        <v>3085</v>
      </c>
      <c r="G12266" s="4" t="s">
        <v>9384</v>
      </c>
    </row>
    <row r="12267" spans="2:7" x14ac:dyDescent="0.25">
      <c r="B12267" s="6" t="s">
        <v>3118</v>
      </c>
      <c r="C12267" s="5">
        <v>172.9</v>
      </c>
      <c r="D12267" s="5"/>
      <c r="E12267" s="314"/>
      <c r="F12267" s="6" t="s">
        <v>3118</v>
      </c>
      <c r="G12267" s="4" t="s">
        <v>888</v>
      </c>
    </row>
    <row r="12268" spans="2:7" x14ac:dyDescent="0.25">
      <c r="B12268" s="6" t="s">
        <v>3087</v>
      </c>
      <c r="C12268" s="315">
        <v>171.9</v>
      </c>
      <c r="D12268" s="315" t="s">
        <v>10789</v>
      </c>
      <c r="E12268" s="310"/>
      <c r="F12268" s="126" t="s">
        <v>3085</v>
      </c>
      <c r="G12268" s="4" t="s">
        <v>9384</v>
      </c>
    </row>
    <row r="12269" spans="2:7" x14ac:dyDescent="0.25">
      <c r="B12269" s="4" t="s">
        <v>888</v>
      </c>
      <c r="C12269" s="4">
        <v>172.9</v>
      </c>
      <c r="D12269" s="4"/>
      <c r="E12269" s="4"/>
      <c r="F12269" s="4" t="s">
        <v>3118</v>
      </c>
      <c r="G12269" s="4" t="s">
        <v>888</v>
      </c>
    </row>
    <row r="12270" spans="2:7" x14ac:dyDescent="0.25">
      <c r="B12270" s="4" t="s">
        <v>3089</v>
      </c>
      <c r="C12270" s="4">
        <v>163.9</v>
      </c>
      <c r="D12270" s="4"/>
      <c r="E12270" s="4"/>
      <c r="F12270" s="4" t="s">
        <v>3088</v>
      </c>
      <c r="G12270" s="4" t="s">
        <v>3089</v>
      </c>
    </row>
    <row r="12271" spans="2:7" x14ac:dyDescent="0.25">
      <c r="B12271" s="4" t="s">
        <v>3089</v>
      </c>
      <c r="C12271" s="4">
        <v>164.9</v>
      </c>
      <c r="D12271" s="4"/>
      <c r="E12271" s="4"/>
      <c r="F12271" s="4" t="s">
        <v>3088</v>
      </c>
      <c r="G12271" s="4" t="s">
        <v>3089</v>
      </c>
    </row>
    <row r="12272" spans="2:7" x14ac:dyDescent="0.25">
      <c r="B12272" s="4" t="s">
        <v>9384</v>
      </c>
      <c r="C12272" s="4">
        <v>169.9</v>
      </c>
      <c r="D12272" s="4"/>
      <c r="E12272" s="4"/>
      <c r="F12272" s="4" t="s">
        <v>3085</v>
      </c>
      <c r="G12272" s="4" t="s">
        <v>9384</v>
      </c>
    </row>
    <row r="12273" spans="2:7" x14ac:dyDescent="0.25">
      <c r="B12273" s="4" t="s">
        <v>9384</v>
      </c>
      <c r="C12273" s="4">
        <v>171.9</v>
      </c>
      <c r="D12273" s="4"/>
      <c r="E12273" s="4"/>
      <c r="F12273" s="4" t="s">
        <v>3085</v>
      </c>
      <c r="G12273" s="4" t="s">
        <v>9384</v>
      </c>
    </row>
    <row r="12274" spans="2:7" x14ac:dyDescent="0.25">
      <c r="B12274"/>
      <c r="C12274"/>
      <c r="D12274"/>
      <c r="E12274"/>
      <c r="F12274"/>
      <c r="G12274"/>
    </row>
    <row r="12275" spans="2:7" x14ac:dyDescent="0.25">
      <c r="B12275"/>
      <c r="C12275"/>
      <c r="D12275"/>
      <c r="E12275"/>
      <c r="F12275"/>
      <c r="G12275"/>
    </row>
    <row r="12276" spans="2:7" x14ac:dyDescent="0.25">
      <c r="B12276"/>
      <c r="C12276"/>
      <c r="D12276"/>
      <c r="E12276"/>
      <c r="F12276"/>
      <c r="G12276"/>
    </row>
    <row r="12277" spans="2:7" x14ac:dyDescent="0.25">
      <c r="B12277"/>
      <c r="C12277"/>
      <c r="D12277"/>
      <c r="E12277"/>
      <c r="F12277"/>
      <c r="G12277"/>
    </row>
    <row r="12278" spans="2:7" x14ac:dyDescent="0.25">
      <c r="B12278"/>
      <c r="C12278"/>
      <c r="D12278"/>
      <c r="E12278"/>
      <c r="F12278"/>
      <c r="G12278"/>
    </row>
    <row r="12279" spans="2:7" x14ac:dyDescent="0.25">
      <c r="B12279"/>
      <c r="C12279"/>
      <c r="D12279"/>
      <c r="E12279"/>
      <c r="F12279"/>
      <c r="G12279"/>
    </row>
    <row r="12280" spans="2:7" x14ac:dyDescent="0.25">
      <c r="B12280"/>
      <c r="C12280"/>
      <c r="D12280"/>
      <c r="E12280"/>
      <c r="F12280"/>
      <c r="G12280"/>
    </row>
    <row r="12281" spans="2:7" x14ac:dyDescent="0.25">
      <c r="B12281"/>
      <c r="C12281"/>
      <c r="D12281"/>
      <c r="E12281"/>
      <c r="F12281"/>
      <c r="G12281"/>
    </row>
    <row r="12282" spans="2:7" x14ac:dyDescent="0.25">
      <c r="B12282"/>
      <c r="C12282"/>
      <c r="D12282"/>
      <c r="E12282"/>
      <c r="F12282"/>
      <c r="G12282"/>
    </row>
    <row r="12283" spans="2:7" x14ac:dyDescent="0.25">
      <c r="B12283"/>
      <c r="C12283"/>
      <c r="D12283"/>
      <c r="E12283"/>
      <c r="F12283"/>
      <c r="G12283"/>
    </row>
    <row r="12284" spans="2:7" x14ac:dyDescent="0.25">
      <c r="B12284"/>
      <c r="C12284"/>
      <c r="D12284"/>
      <c r="E12284"/>
      <c r="F12284"/>
      <c r="G12284"/>
    </row>
    <row r="12285" spans="2:7" x14ac:dyDescent="0.25">
      <c r="B12285"/>
      <c r="C12285"/>
      <c r="D12285"/>
      <c r="E12285"/>
      <c r="F12285"/>
      <c r="G12285"/>
    </row>
    <row r="12286" spans="2:7" x14ac:dyDescent="0.25">
      <c r="B12286"/>
      <c r="C12286"/>
      <c r="D12286"/>
      <c r="E12286"/>
      <c r="F12286"/>
      <c r="G12286"/>
    </row>
    <row r="12287" spans="2:7" x14ac:dyDescent="0.25">
      <c r="B12287"/>
      <c r="C12287"/>
      <c r="D12287"/>
      <c r="E12287"/>
      <c r="F12287"/>
      <c r="G12287"/>
    </row>
    <row r="12288" spans="2:7" x14ac:dyDescent="0.25">
      <c r="B12288"/>
      <c r="C12288"/>
      <c r="D12288"/>
      <c r="E12288"/>
      <c r="F12288"/>
      <c r="G12288"/>
    </row>
    <row r="12289" spans="2:7" x14ac:dyDescent="0.25">
      <c r="B12289"/>
      <c r="C12289"/>
      <c r="D12289"/>
      <c r="E12289"/>
      <c r="F12289"/>
      <c r="G12289"/>
    </row>
    <row r="12290" spans="2:7" x14ac:dyDescent="0.25">
      <c r="B12290"/>
      <c r="C12290"/>
      <c r="D12290"/>
      <c r="E12290"/>
      <c r="F12290"/>
      <c r="G12290"/>
    </row>
    <row r="12291" spans="2:7" x14ac:dyDescent="0.25">
      <c r="B12291"/>
      <c r="C12291"/>
      <c r="D12291"/>
      <c r="E12291"/>
      <c r="F12291"/>
      <c r="G12291"/>
    </row>
    <row r="12292" spans="2:7" x14ac:dyDescent="0.25">
      <c r="B12292"/>
      <c r="C12292"/>
      <c r="D12292"/>
      <c r="E12292"/>
      <c r="F12292"/>
      <c r="G12292"/>
    </row>
    <row r="12293" spans="2:7" x14ac:dyDescent="0.25">
      <c r="B12293"/>
      <c r="C12293"/>
      <c r="D12293"/>
      <c r="E12293"/>
      <c r="F12293"/>
      <c r="G12293"/>
    </row>
    <row r="12294" spans="2:7" x14ac:dyDescent="0.25">
      <c r="B12294"/>
      <c r="C12294"/>
      <c r="D12294"/>
      <c r="E12294"/>
      <c r="F12294"/>
      <c r="G12294"/>
    </row>
    <row r="12295" spans="2:7" x14ac:dyDescent="0.25">
      <c r="B12295"/>
      <c r="C12295"/>
      <c r="D12295"/>
      <c r="E12295"/>
      <c r="F12295"/>
      <c r="G12295"/>
    </row>
    <row r="12296" spans="2:7" x14ac:dyDescent="0.25">
      <c r="B12296"/>
      <c r="C12296"/>
      <c r="D12296"/>
      <c r="E12296"/>
      <c r="F12296"/>
      <c r="G12296"/>
    </row>
    <row r="12297" spans="2:7" x14ac:dyDescent="0.25">
      <c r="B12297"/>
      <c r="C12297"/>
      <c r="D12297"/>
      <c r="E12297"/>
      <c r="F12297"/>
      <c r="G12297"/>
    </row>
    <row r="12298" spans="2:7" x14ac:dyDescent="0.25">
      <c r="B12298"/>
      <c r="C12298"/>
      <c r="D12298"/>
      <c r="E12298"/>
      <c r="F12298"/>
      <c r="G12298"/>
    </row>
    <row r="12299" spans="2:7" x14ac:dyDescent="0.25">
      <c r="B12299"/>
      <c r="C12299"/>
      <c r="D12299"/>
      <c r="E12299"/>
      <c r="F12299"/>
      <c r="G12299"/>
    </row>
    <row r="12300" spans="2:7" x14ac:dyDescent="0.25">
      <c r="B12300"/>
      <c r="C12300"/>
      <c r="D12300"/>
      <c r="E12300"/>
      <c r="F12300"/>
      <c r="G12300"/>
    </row>
    <row r="12301" spans="2:7" x14ac:dyDescent="0.25">
      <c r="B12301"/>
      <c r="C12301"/>
      <c r="D12301"/>
      <c r="E12301"/>
      <c r="F12301"/>
      <c r="G12301"/>
    </row>
    <row r="12302" spans="2:7" x14ac:dyDescent="0.25">
      <c r="B12302"/>
      <c r="C12302"/>
      <c r="D12302"/>
      <c r="E12302"/>
      <c r="F12302"/>
      <c r="G12302"/>
    </row>
    <row r="12303" spans="2:7" x14ac:dyDescent="0.25">
      <c r="B12303"/>
      <c r="C12303"/>
      <c r="D12303"/>
      <c r="E12303"/>
      <c r="F12303"/>
      <c r="G12303"/>
    </row>
    <row r="12304" spans="2:7" x14ac:dyDescent="0.25">
      <c r="B12304"/>
      <c r="C12304"/>
      <c r="D12304"/>
      <c r="E12304"/>
      <c r="F12304"/>
      <c r="G12304"/>
    </row>
    <row r="12305" spans="2:7" x14ac:dyDescent="0.25">
      <c r="B12305"/>
      <c r="C12305"/>
      <c r="D12305"/>
      <c r="E12305"/>
      <c r="F12305"/>
      <c r="G12305"/>
    </row>
    <row r="12306" spans="2:7" x14ac:dyDescent="0.25">
      <c r="B12306"/>
      <c r="C12306"/>
      <c r="D12306"/>
      <c r="E12306"/>
      <c r="F12306"/>
      <c r="G12306"/>
    </row>
    <row r="12307" spans="2:7" x14ac:dyDescent="0.25">
      <c r="B12307"/>
      <c r="C12307"/>
      <c r="D12307"/>
      <c r="E12307"/>
      <c r="F12307"/>
      <c r="G12307"/>
    </row>
    <row r="12308" spans="2:7" x14ac:dyDescent="0.25">
      <c r="B12308"/>
      <c r="C12308"/>
      <c r="D12308"/>
      <c r="E12308"/>
      <c r="F12308"/>
      <c r="G12308"/>
    </row>
    <row r="12309" spans="2:7" x14ac:dyDescent="0.25">
      <c r="B12309"/>
      <c r="C12309"/>
      <c r="D12309"/>
      <c r="E12309"/>
      <c r="F12309"/>
      <c r="G12309"/>
    </row>
    <row r="12310" spans="2:7" x14ac:dyDescent="0.25">
      <c r="B12310"/>
      <c r="C12310"/>
      <c r="D12310"/>
      <c r="E12310"/>
      <c r="F12310"/>
      <c r="G12310"/>
    </row>
    <row r="12311" spans="2:7" x14ac:dyDescent="0.25">
      <c r="B12311"/>
      <c r="C12311"/>
      <c r="D12311"/>
      <c r="E12311"/>
      <c r="F12311"/>
      <c r="G12311"/>
    </row>
    <row r="12312" spans="2:7" x14ac:dyDescent="0.25">
      <c r="B12312"/>
      <c r="C12312"/>
      <c r="D12312"/>
      <c r="E12312"/>
      <c r="F12312"/>
      <c r="G12312"/>
    </row>
    <row r="12313" spans="2:7" x14ac:dyDescent="0.25">
      <c r="B12313"/>
      <c r="C12313"/>
      <c r="D12313"/>
      <c r="E12313"/>
      <c r="F12313"/>
      <c r="G12313"/>
    </row>
    <row r="12314" spans="2:7" x14ac:dyDescent="0.25">
      <c r="B12314"/>
      <c r="C12314"/>
      <c r="D12314"/>
      <c r="E12314"/>
      <c r="F12314"/>
      <c r="G12314"/>
    </row>
    <row r="12315" spans="2:7" x14ac:dyDescent="0.25">
      <c r="B12315"/>
      <c r="C12315"/>
      <c r="D12315"/>
      <c r="E12315"/>
      <c r="F12315"/>
      <c r="G12315"/>
    </row>
    <row r="12316" spans="2:7" x14ac:dyDescent="0.25">
      <c r="B12316"/>
      <c r="C12316"/>
      <c r="D12316"/>
      <c r="E12316"/>
      <c r="F12316"/>
      <c r="G12316"/>
    </row>
    <row r="12317" spans="2:7" x14ac:dyDescent="0.25">
      <c r="B12317"/>
      <c r="C12317"/>
      <c r="D12317"/>
      <c r="E12317"/>
      <c r="F12317"/>
      <c r="G12317"/>
    </row>
    <row r="12318" spans="2:7" x14ac:dyDescent="0.25">
      <c r="B12318"/>
      <c r="C12318"/>
      <c r="D12318"/>
      <c r="E12318"/>
      <c r="F12318"/>
      <c r="G12318"/>
    </row>
    <row r="12319" spans="2:7" x14ac:dyDescent="0.25">
      <c r="B12319"/>
      <c r="C12319"/>
      <c r="D12319"/>
      <c r="E12319"/>
      <c r="F12319"/>
      <c r="G12319"/>
    </row>
    <row r="12320" spans="2:7" x14ac:dyDescent="0.25">
      <c r="B12320"/>
      <c r="C12320"/>
      <c r="D12320"/>
      <c r="E12320"/>
      <c r="F12320"/>
      <c r="G12320"/>
    </row>
    <row r="12321" spans="2:7" x14ac:dyDescent="0.25">
      <c r="B12321"/>
      <c r="C12321"/>
      <c r="D12321"/>
      <c r="E12321"/>
      <c r="F12321"/>
      <c r="G12321"/>
    </row>
    <row r="12322" spans="2:7" x14ac:dyDescent="0.25">
      <c r="B12322"/>
      <c r="C12322"/>
      <c r="D12322"/>
      <c r="E12322"/>
      <c r="F12322"/>
      <c r="G12322"/>
    </row>
    <row r="12323" spans="2:7" x14ac:dyDescent="0.25">
      <c r="B12323"/>
      <c r="C12323"/>
      <c r="D12323"/>
      <c r="E12323"/>
      <c r="F12323"/>
      <c r="G12323"/>
    </row>
    <row r="12324" spans="2:7" x14ac:dyDescent="0.25">
      <c r="B12324"/>
      <c r="C12324"/>
      <c r="D12324"/>
      <c r="E12324"/>
      <c r="F12324"/>
      <c r="G12324"/>
    </row>
    <row r="12325" spans="2:7" x14ac:dyDescent="0.25">
      <c r="B12325"/>
      <c r="C12325"/>
      <c r="D12325"/>
      <c r="E12325"/>
      <c r="F12325"/>
      <c r="G12325"/>
    </row>
    <row r="12326" spans="2:7" x14ac:dyDescent="0.25">
      <c r="B12326"/>
      <c r="C12326"/>
      <c r="D12326"/>
      <c r="E12326"/>
      <c r="F12326"/>
      <c r="G12326"/>
    </row>
    <row r="12327" spans="2:7" x14ac:dyDescent="0.25">
      <c r="B12327"/>
      <c r="C12327"/>
      <c r="D12327"/>
      <c r="E12327"/>
      <c r="F12327"/>
      <c r="G12327"/>
    </row>
    <row r="12328" spans="2:7" x14ac:dyDescent="0.25">
      <c r="B12328"/>
      <c r="C12328"/>
      <c r="D12328"/>
      <c r="E12328"/>
      <c r="F12328"/>
      <c r="G12328"/>
    </row>
    <row r="12329" spans="2:7" x14ac:dyDescent="0.25">
      <c r="B12329"/>
      <c r="C12329"/>
      <c r="D12329"/>
      <c r="E12329"/>
      <c r="F12329"/>
      <c r="G12329"/>
    </row>
    <row r="12330" spans="2:7" x14ac:dyDescent="0.25">
      <c r="B12330"/>
      <c r="C12330"/>
      <c r="D12330"/>
      <c r="E12330"/>
      <c r="F12330"/>
      <c r="G12330"/>
    </row>
    <row r="12331" spans="2:7" x14ac:dyDescent="0.25">
      <c r="B12331"/>
      <c r="C12331"/>
      <c r="D12331"/>
      <c r="E12331"/>
      <c r="F12331"/>
      <c r="G12331"/>
    </row>
    <row r="12332" spans="2:7" x14ac:dyDescent="0.25">
      <c r="B12332"/>
      <c r="C12332"/>
      <c r="D12332"/>
      <c r="E12332"/>
      <c r="F12332"/>
      <c r="G12332"/>
    </row>
    <row r="12333" spans="2:7" x14ac:dyDescent="0.25">
      <c r="B12333"/>
      <c r="C12333"/>
      <c r="D12333"/>
      <c r="E12333"/>
      <c r="F12333"/>
      <c r="G12333"/>
    </row>
    <row r="12334" spans="2:7" x14ac:dyDescent="0.25">
      <c r="B12334"/>
      <c r="C12334"/>
      <c r="D12334"/>
      <c r="E12334"/>
      <c r="F12334"/>
      <c r="G12334"/>
    </row>
    <row r="12335" spans="2:7" x14ac:dyDescent="0.25">
      <c r="B12335"/>
      <c r="C12335"/>
      <c r="D12335"/>
      <c r="E12335"/>
      <c r="F12335"/>
      <c r="G12335"/>
    </row>
    <row r="12336" spans="2:7" x14ac:dyDescent="0.25">
      <c r="B12336"/>
      <c r="C12336"/>
      <c r="D12336"/>
      <c r="E12336"/>
      <c r="F12336"/>
      <c r="G12336"/>
    </row>
    <row r="12337" spans="2:7" x14ac:dyDescent="0.25">
      <c r="B12337"/>
      <c r="C12337"/>
      <c r="D12337"/>
      <c r="E12337"/>
      <c r="F12337"/>
      <c r="G12337"/>
    </row>
    <row r="12338" spans="2:7" x14ac:dyDescent="0.25">
      <c r="B12338"/>
      <c r="C12338"/>
      <c r="D12338"/>
      <c r="E12338"/>
      <c r="F12338"/>
      <c r="G12338"/>
    </row>
    <row r="12339" spans="2:7" x14ac:dyDescent="0.25">
      <c r="B12339"/>
      <c r="C12339"/>
      <c r="D12339"/>
      <c r="E12339"/>
      <c r="F12339"/>
      <c r="G12339"/>
    </row>
    <row r="12340" spans="2:7" x14ac:dyDescent="0.25">
      <c r="B12340"/>
      <c r="C12340"/>
      <c r="D12340"/>
      <c r="E12340"/>
      <c r="F12340"/>
      <c r="G12340"/>
    </row>
    <row r="12341" spans="2:7" x14ac:dyDescent="0.25">
      <c r="B12341"/>
      <c r="C12341"/>
      <c r="D12341"/>
      <c r="E12341"/>
      <c r="F12341"/>
      <c r="G12341"/>
    </row>
    <row r="12342" spans="2:7" x14ac:dyDescent="0.25">
      <c r="B12342"/>
      <c r="C12342"/>
      <c r="D12342"/>
      <c r="E12342"/>
      <c r="F12342"/>
      <c r="G12342"/>
    </row>
    <row r="12343" spans="2:7" x14ac:dyDescent="0.25">
      <c r="B12343"/>
      <c r="C12343"/>
      <c r="D12343"/>
      <c r="E12343"/>
      <c r="F12343"/>
      <c r="G12343"/>
    </row>
    <row r="12344" spans="2:7" x14ac:dyDescent="0.25">
      <c r="B12344"/>
      <c r="C12344"/>
      <c r="D12344"/>
      <c r="E12344"/>
      <c r="F12344"/>
      <c r="G12344"/>
    </row>
    <row r="12345" spans="2:7" x14ac:dyDescent="0.25">
      <c r="B12345"/>
      <c r="C12345"/>
      <c r="D12345"/>
      <c r="E12345"/>
      <c r="F12345"/>
      <c r="G12345"/>
    </row>
  </sheetData>
  <sortState xmlns:xlrd2="http://schemas.microsoft.com/office/spreadsheetml/2017/richdata2" ref="A2:G11787">
    <sortCondition ref="C2:C11787"/>
  </sortState>
  <pageMargins left="0.7" right="0.7" top="0.75" bottom="0.75" header="0.3" footer="0.3"/>
  <pageSetup paperSize="9" orientation="portrait" horizontalDpi="0"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W2755"/>
  <sheetViews>
    <sheetView showGridLines="0" zoomScale="70" zoomScaleNormal="70" workbookViewId="0">
      <pane xSplit="6" ySplit="1" topLeftCell="R907" activePane="bottomRight" state="frozen"/>
      <selection pane="topRight" activeCell="G1" sqref="G1"/>
      <selection pane="bottomLeft" activeCell="A2" sqref="A2"/>
      <selection pane="bottomRight" activeCell="V928" sqref="V928"/>
    </sheetView>
  </sheetViews>
  <sheetFormatPr defaultColWidth="29.296875" defaultRowHeight="13.2" x14ac:dyDescent="0.25"/>
  <cols>
    <col min="1" max="1" width="2.09765625" style="86" customWidth="1"/>
    <col min="2" max="2" width="7.8984375" style="102" customWidth="1"/>
    <col min="3" max="3" width="8.19921875" style="102" customWidth="1"/>
    <col min="4" max="4" width="9.8984375" style="101" customWidth="1"/>
    <col min="5" max="5" width="24.8984375" style="210" customWidth="1"/>
    <col min="6" max="6" width="24.8984375" style="86" customWidth="1"/>
    <col min="7" max="10" width="29.296875" style="102"/>
    <col min="11" max="11" width="10.296875" style="102" bestFit="1" customWidth="1"/>
    <col min="12" max="12" width="29.296875" style="102"/>
    <col min="13" max="13" width="13.8984375" style="102" bestFit="1" customWidth="1"/>
    <col min="14" max="14" width="17.59765625" style="86" bestFit="1" customWidth="1"/>
    <col min="15" max="15" width="16.5" style="86" bestFit="1" customWidth="1"/>
    <col min="16" max="16" width="61.3984375" style="86" bestFit="1" customWidth="1"/>
    <col min="17" max="17" width="6.796875" style="86" customWidth="1"/>
    <col min="18" max="18" width="48.5" style="86" bestFit="1" customWidth="1"/>
    <col min="19" max="19" width="6.796875" style="86" customWidth="1"/>
    <col min="20" max="20" width="43.796875" style="86" bestFit="1" customWidth="1"/>
    <col min="21" max="23" width="11.09765625" style="86" customWidth="1"/>
    <col min="24" max="16384" width="29.296875" style="86"/>
  </cols>
  <sheetData>
    <row r="1" spans="1:23" s="88" customFormat="1" ht="21" customHeight="1" x14ac:dyDescent="0.25">
      <c r="A1" s="86"/>
      <c r="B1" s="87" t="s">
        <v>1403</v>
      </c>
      <c r="C1" s="87" t="s">
        <v>10620</v>
      </c>
      <c r="D1" s="115" t="s">
        <v>11861</v>
      </c>
      <c r="E1" s="87" t="s">
        <v>6820</v>
      </c>
      <c r="F1" s="87" t="s">
        <v>6819</v>
      </c>
      <c r="G1" s="87" t="s">
        <v>11765</v>
      </c>
      <c r="H1" s="87" t="s">
        <v>15173</v>
      </c>
      <c r="I1" s="87" t="s">
        <v>14443</v>
      </c>
      <c r="J1" s="87" t="s">
        <v>15691</v>
      </c>
      <c r="K1" s="87" t="s">
        <v>15187</v>
      </c>
      <c r="L1" s="87" t="s">
        <v>15166</v>
      </c>
      <c r="M1" s="87"/>
      <c r="N1" s="87"/>
      <c r="O1" s="87"/>
      <c r="P1" s="87" t="s">
        <v>15168</v>
      </c>
      <c r="Q1" s="87" t="s">
        <v>15169</v>
      </c>
      <c r="R1" s="87" t="s">
        <v>15170</v>
      </c>
      <c r="S1" s="87" t="s">
        <v>15171</v>
      </c>
      <c r="T1" s="87" t="s">
        <v>15172</v>
      </c>
      <c r="U1" s="88" t="s">
        <v>15209</v>
      </c>
      <c r="V1" s="88" t="s">
        <v>15210</v>
      </c>
      <c r="W1" s="88" t="s">
        <v>15211</v>
      </c>
    </row>
    <row r="2" spans="1:23" x14ac:dyDescent="0.25">
      <c r="B2" s="91">
        <v>1</v>
      </c>
      <c r="C2" s="91">
        <v>1</v>
      </c>
      <c r="D2" s="112" t="s">
        <v>11971</v>
      </c>
      <c r="E2" s="89" t="s">
        <v>6818</v>
      </c>
      <c r="F2" s="90"/>
      <c r="G2" s="91" t="str">
        <f t="shared" ref="G2:G65" si="0">TRIM( P2 &amp; " " &amp; R2 &amp; " " &amp; T2)</f>
        <v>Adult: Distinctive when fresh (1)</v>
      </c>
      <c r="H2" s="91" t="s">
        <v>10789</v>
      </c>
      <c r="I2" s="91" t="str">
        <f>J2 &amp; L2</f>
        <v>Local, rare, woodland</v>
      </c>
      <c r="J2" s="91" t="s">
        <v>10789</v>
      </c>
      <c r="K2" s="91" t="s">
        <v>10789</v>
      </c>
      <c r="L2" s="91" t="s">
        <v>16096</v>
      </c>
      <c r="M2" s="91"/>
      <c r="P2" s="86" t="s">
        <v>15692</v>
      </c>
      <c r="R2" s="86" t="s">
        <v>10789</v>
      </c>
      <c r="T2" s="86" t="s">
        <v>10789</v>
      </c>
      <c r="U2" s="86" t="s">
        <v>15212</v>
      </c>
      <c r="V2" s="86" t="s">
        <v>15213</v>
      </c>
      <c r="W2" s="86" t="b">
        <v>0</v>
      </c>
    </row>
    <row r="3" spans="1:23" x14ac:dyDescent="0.25">
      <c r="B3" s="91">
        <v>2</v>
      </c>
      <c r="C3" s="91">
        <v>2</v>
      </c>
      <c r="D3" s="112" t="s">
        <v>11972</v>
      </c>
      <c r="E3" s="89" t="s">
        <v>6821</v>
      </c>
      <c r="F3" s="90"/>
      <c r="G3" s="91" t="str">
        <f t="shared" si="0"/>
        <v>Adult: Distinctive when fresh (1)</v>
      </c>
      <c r="H3" s="91" t="s">
        <v>10789</v>
      </c>
      <c r="I3" s="91" t="str">
        <f>J3 &amp; L3</f>
        <v>Local, rare, wet areas</v>
      </c>
      <c r="J3" s="91" t="s">
        <v>10789</v>
      </c>
      <c r="K3" s="91" t="s">
        <v>10789</v>
      </c>
      <c r="L3" s="91" t="s">
        <v>16097</v>
      </c>
      <c r="M3" s="91"/>
      <c r="P3" s="86" t="s">
        <v>15692</v>
      </c>
      <c r="R3" s="86" t="s">
        <v>10789</v>
      </c>
      <c r="T3" s="86" t="s">
        <v>10789</v>
      </c>
      <c r="U3" s="86" t="s">
        <v>15212</v>
      </c>
      <c r="V3" s="86" t="s">
        <v>15213</v>
      </c>
      <c r="W3" s="86" t="b">
        <v>0</v>
      </c>
    </row>
    <row r="4" spans="1:23" x14ac:dyDescent="0.25">
      <c r="B4" s="91">
        <v>3</v>
      </c>
      <c r="C4" s="91">
        <v>3</v>
      </c>
      <c r="D4" s="112" t="s">
        <v>11973</v>
      </c>
      <c r="E4" s="89" t="s">
        <v>6817</v>
      </c>
      <c r="F4" s="90"/>
      <c r="G4" s="91" t="str">
        <f t="shared" si="0"/>
        <v>Adult: Distinctive when fresh (1)</v>
      </c>
      <c r="H4" s="91" t="s">
        <v>10789</v>
      </c>
      <c r="I4" s="91" t="str">
        <f t="shared" ref="I4:I67" si="1">K4 &amp; J4 &amp; L4</f>
        <v>Widespread, common, grassland</v>
      </c>
      <c r="J4" s="91" t="s">
        <v>10789</v>
      </c>
      <c r="K4" s="91" t="s">
        <v>10789</v>
      </c>
      <c r="L4" s="91" t="s">
        <v>16098</v>
      </c>
      <c r="M4" s="91"/>
      <c r="P4" s="86" t="s">
        <v>15692</v>
      </c>
      <c r="R4" s="86" t="s">
        <v>10789</v>
      </c>
      <c r="T4" s="86" t="s">
        <v>10789</v>
      </c>
      <c r="U4" s="86" t="s">
        <v>15214</v>
      </c>
      <c r="V4" s="86" t="s">
        <v>15215</v>
      </c>
      <c r="W4" s="86" t="b">
        <v>0</v>
      </c>
    </row>
    <row r="5" spans="1:23" x14ac:dyDescent="0.25">
      <c r="B5" s="91">
        <v>4</v>
      </c>
      <c r="C5" s="91">
        <v>4</v>
      </c>
      <c r="D5" s="112" t="s">
        <v>11974</v>
      </c>
      <c r="E5" s="89" t="s">
        <v>6816</v>
      </c>
      <c r="F5" s="90"/>
      <c r="G5" s="91" t="str">
        <f t="shared" si="0"/>
        <v>Adult: Spec. or photo may be needed, cf M calthella (2)</v>
      </c>
      <c r="H5" s="91" t="s">
        <v>10789</v>
      </c>
      <c r="I5" s="91" t="str">
        <f t="shared" si="1"/>
        <v>Widespread, abundant, grassland</v>
      </c>
      <c r="J5" s="91" t="s">
        <v>10789</v>
      </c>
      <c r="K5" s="91" t="s">
        <v>10789</v>
      </c>
      <c r="L5" s="91" t="s">
        <v>16099</v>
      </c>
      <c r="M5" s="91"/>
      <c r="P5" s="86" t="s">
        <v>16028</v>
      </c>
      <c r="R5" s="86" t="s">
        <v>10789</v>
      </c>
      <c r="T5" s="86" t="s">
        <v>10789</v>
      </c>
      <c r="U5" s="86" t="s">
        <v>15212</v>
      </c>
      <c r="V5" s="86" t="s">
        <v>15216</v>
      </c>
      <c r="W5" s="86" t="b">
        <v>0</v>
      </c>
    </row>
    <row r="6" spans="1:23" x14ac:dyDescent="0.25">
      <c r="B6" s="91">
        <v>5</v>
      </c>
      <c r="C6" s="91">
        <v>5</v>
      </c>
      <c r="D6" s="112" t="s">
        <v>11975</v>
      </c>
      <c r="E6" s="89" t="s">
        <v>6815</v>
      </c>
      <c r="F6" s="90"/>
      <c r="G6" s="91" t="str">
        <f t="shared" si="0"/>
        <v>Adult: Spec. or photo may be needed, cf M aruncella (2)</v>
      </c>
      <c r="H6" s="91" t="s">
        <v>10789</v>
      </c>
      <c r="I6" s="91" t="str">
        <f t="shared" si="1"/>
        <v>Widespread, common, grassland</v>
      </c>
      <c r="J6" s="91" t="s">
        <v>10789</v>
      </c>
      <c r="K6" s="91" t="s">
        <v>10789</v>
      </c>
      <c r="L6" s="91" t="s">
        <v>16098</v>
      </c>
      <c r="M6" s="91"/>
      <c r="P6" s="86" t="s">
        <v>16029</v>
      </c>
      <c r="R6" s="86" t="s">
        <v>10789</v>
      </c>
      <c r="T6" s="86" t="s">
        <v>10789</v>
      </c>
      <c r="U6" s="86" t="s">
        <v>15212</v>
      </c>
      <c r="V6" s="86" t="s">
        <v>15215</v>
      </c>
      <c r="W6" s="86" t="b">
        <v>0</v>
      </c>
    </row>
    <row r="7" spans="1:23" x14ac:dyDescent="0.25">
      <c r="B7" s="91">
        <v>6</v>
      </c>
      <c r="C7" s="91">
        <v>6</v>
      </c>
      <c r="D7" s="112" t="s">
        <v>11976</v>
      </c>
      <c r="E7" s="92" t="s">
        <v>11862</v>
      </c>
      <c r="F7" s="90"/>
      <c r="G7" s="91" t="str">
        <f t="shared" si="0"/>
        <v>Adult: Spec. or photo may be needed (2) Mine: FP, leaf spec. or photo needed, cf fly mines (L)</v>
      </c>
      <c r="H7" s="91" t="s">
        <v>10789</v>
      </c>
      <c r="I7" s="91" t="str">
        <f t="shared" si="1"/>
        <v>Widespread, common, oak woods</v>
      </c>
      <c r="J7" s="91" t="s">
        <v>10789</v>
      </c>
      <c r="K7" s="91" t="s">
        <v>10789</v>
      </c>
      <c r="L7" s="91" t="s">
        <v>16100</v>
      </c>
      <c r="M7" s="91"/>
      <c r="P7" s="86" t="s">
        <v>16030</v>
      </c>
      <c r="Q7" s="86" t="s">
        <v>14474</v>
      </c>
      <c r="R7" s="86" t="s">
        <v>15693</v>
      </c>
      <c r="T7" s="86" t="s">
        <v>10789</v>
      </c>
      <c r="U7" s="86" t="s">
        <v>15217</v>
      </c>
      <c r="V7" s="86" t="s">
        <v>15218</v>
      </c>
      <c r="W7" s="86" t="b">
        <v>0</v>
      </c>
    </row>
    <row r="8" spans="1:23" x14ac:dyDescent="0.25">
      <c r="B8" s="91">
        <v>7</v>
      </c>
      <c r="C8" s="91">
        <v>7</v>
      </c>
      <c r="D8" s="112" t="s">
        <v>11977</v>
      </c>
      <c r="E8" s="92" t="s">
        <v>11863</v>
      </c>
      <c r="F8" s="90"/>
      <c r="G8" s="91" t="str">
        <f t="shared" si="0"/>
        <v>Adult: Spec. or photo will be required (3) Mine: Usually distinctive on correct FP (A)</v>
      </c>
      <c r="H8" s="91" t="s">
        <v>10789</v>
      </c>
      <c r="I8" s="91" t="str">
        <f t="shared" si="1"/>
        <v>*Not recorded in Scotland</v>
      </c>
      <c r="J8" s="91" t="s">
        <v>10789</v>
      </c>
      <c r="K8" s="91" t="s">
        <v>15193</v>
      </c>
      <c r="L8" s="91" t="s">
        <v>16094</v>
      </c>
      <c r="M8" s="91"/>
      <c r="P8" s="86" t="s">
        <v>15759</v>
      </c>
      <c r="Q8" s="86" t="s">
        <v>14474</v>
      </c>
      <c r="R8" s="86" t="s">
        <v>15694</v>
      </c>
      <c r="T8" s="86" t="s">
        <v>10789</v>
      </c>
      <c r="U8" s="86" t="s">
        <v>15212</v>
      </c>
      <c r="V8" s="86" t="s">
        <v>15219</v>
      </c>
      <c r="W8" s="86" t="b">
        <v>0</v>
      </c>
    </row>
    <row r="9" spans="1:23" x14ac:dyDescent="0.25">
      <c r="B9" s="91">
        <v>8</v>
      </c>
      <c r="C9" s="91">
        <v>8</v>
      </c>
      <c r="D9" s="112" t="s">
        <v>11978</v>
      </c>
      <c r="E9" s="92" t="s">
        <v>14476</v>
      </c>
      <c r="F9" s="90"/>
      <c r="G9" s="91" t="str">
        <f t="shared" si="0"/>
        <v>Adult: Gen det required, cf E sangii (4) Mine: FP, photo and rearing required (R)</v>
      </c>
      <c r="H9" s="91" t="s">
        <v>10789</v>
      </c>
      <c r="I9" s="91" t="str">
        <f t="shared" si="1"/>
        <v>Local, common, birch woods</v>
      </c>
      <c r="J9" s="91" t="s">
        <v>10789</v>
      </c>
      <c r="K9" s="91" t="s">
        <v>10789</v>
      </c>
      <c r="L9" s="91" t="s">
        <v>16101</v>
      </c>
      <c r="M9" s="91"/>
      <c r="P9" s="86" t="s">
        <v>16031</v>
      </c>
      <c r="Q9" s="86" t="s">
        <v>14477</v>
      </c>
      <c r="R9" s="86" t="s">
        <v>15695</v>
      </c>
      <c r="T9" s="86" t="s">
        <v>10789</v>
      </c>
      <c r="U9" s="86" t="s">
        <v>15220</v>
      </c>
      <c r="V9" s="86" t="s">
        <v>15219</v>
      </c>
      <c r="W9" s="86" t="b">
        <v>0</v>
      </c>
    </row>
    <row r="10" spans="1:23" x14ac:dyDescent="0.25">
      <c r="B10" s="91">
        <v>9</v>
      </c>
      <c r="C10" s="91">
        <v>9</v>
      </c>
      <c r="D10" s="112" t="s">
        <v>11979</v>
      </c>
      <c r="E10" s="89" t="s">
        <v>6814</v>
      </c>
      <c r="F10" s="90"/>
      <c r="G10" s="91" t="str">
        <f t="shared" si="0"/>
        <v>Adult: Distinctive when fresh (1) Mine: Usually distinctive on correct FP (A)</v>
      </c>
      <c r="H10" s="91" t="s">
        <v>10789</v>
      </c>
      <c r="I10" s="91" t="str">
        <f t="shared" si="1"/>
        <v>*Local, common, birch woods</v>
      </c>
      <c r="J10" s="91" t="s">
        <v>10789</v>
      </c>
      <c r="K10" s="91" t="s">
        <v>15193</v>
      </c>
      <c r="L10" s="91" t="s">
        <v>16101</v>
      </c>
      <c r="M10" s="91"/>
      <c r="P10" s="86" t="s">
        <v>15692</v>
      </c>
      <c r="Q10" s="86" t="s">
        <v>14474</v>
      </c>
      <c r="R10" s="86" t="s">
        <v>15694</v>
      </c>
      <c r="T10" s="86" t="s">
        <v>10789</v>
      </c>
      <c r="U10" s="86" t="s">
        <v>15212</v>
      </c>
      <c r="V10" s="86" t="s">
        <v>15221</v>
      </c>
      <c r="W10" s="86" t="b">
        <v>0</v>
      </c>
    </row>
    <row r="11" spans="1:23" x14ac:dyDescent="0.25">
      <c r="B11" s="91">
        <v>10</v>
      </c>
      <c r="C11" s="91">
        <v>10</v>
      </c>
      <c r="D11" s="112" t="s">
        <v>11980</v>
      </c>
      <c r="E11" s="89" t="s">
        <v>4639</v>
      </c>
      <c r="F11" s="90"/>
      <c r="G11" s="91" t="str">
        <f t="shared" si="0"/>
        <v>Adult: Spec. or photo may be needed (2) Mine: FP, photo and rearing required (R)</v>
      </c>
      <c r="H11" s="91" t="s">
        <v>10789</v>
      </c>
      <c r="I11" s="91" t="str">
        <f t="shared" si="1"/>
        <v>*Local, common, birch woods</v>
      </c>
      <c r="J11" s="91" t="s">
        <v>10789</v>
      </c>
      <c r="K11" s="91" t="s">
        <v>15193</v>
      </c>
      <c r="L11" s="91" t="s">
        <v>16101</v>
      </c>
      <c r="M11" s="91"/>
      <c r="P11" s="86" t="s">
        <v>16030</v>
      </c>
      <c r="Q11" s="86" t="s">
        <v>14477</v>
      </c>
      <c r="R11" s="86" t="s">
        <v>15695</v>
      </c>
      <c r="T11" s="86" t="s">
        <v>10789</v>
      </c>
      <c r="U11" s="86" t="s">
        <v>15212</v>
      </c>
      <c r="V11" s="86" t="s">
        <v>15221</v>
      </c>
      <c r="W11" s="86" t="b">
        <v>0</v>
      </c>
    </row>
    <row r="12" spans="1:23" x14ac:dyDescent="0.25">
      <c r="B12" s="91">
        <v>11</v>
      </c>
      <c r="C12" s="91">
        <v>11</v>
      </c>
      <c r="D12" s="112" t="s">
        <v>11981</v>
      </c>
      <c r="E12" s="89" t="s">
        <v>6822</v>
      </c>
      <c r="F12" s="90"/>
      <c r="G12" s="91" t="str">
        <f t="shared" si="0"/>
        <v>Adult: Gen det required (4) Mine: FP, photo and rearing required (R)</v>
      </c>
      <c r="H12" s="91" t="s">
        <v>10789</v>
      </c>
      <c r="I12" s="91" t="str">
        <f t="shared" si="1"/>
        <v>*Local, common, birch woods</v>
      </c>
      <c r="J12" s="91" t="s">
        <v>10789</v>
      </c>
      <c r="K12" s="91" t="s">
        <v>15193</v>
      </c>
      <c r="L12" s="91" t="s">
        <v>16101</v>
      </c>
      <c r="M12" s="91"/>
      <c r="P12" s="86" t="s">
        <v>15764</v>
      </c>
      <c r="Q12" s="86" t="s">
        <v>14477</v>
      </c>
      <c r="R12" s="86" t="s">
        <v>15695</v>
      </c>
      <c r="T12" s="86" t="s">
        <v>10789</v>
      </c>
      <c r="U12" s="86" t="s">
        <v>15212</v>
      </c>
      <c r="V12" s="86" t="s">
        <v>15219</v>
      </c>
      <c r="W12" s="86" t="b">
        <v>0</v>
      </c>
    </row>
    <row r="13" spans="1:23" x14ac:dyDescent="0.25">
      <c r="B13" s="91">
        <v>13</v>
      </c>
      <c r="C13" s="91">
        <v>13</v>
      </c>
      <c r="D13" s="112" t="s">
        <v>11983</v>
      </c>
      <c r="E13" s="89" t="s">
        <v>6823</v>
      </c>
      <c r="F13" s="90"/>
      <c r="G13" s="91" t="str">
        <f t="shared" si="0"/>
        <v>Adult: Gen det required, cf E sangii (4) Mine: FP, photo and rearing required (R)</v>
      </c>
      <c r="H13" s="91" t="s">
        <v>10789</v>
      </c>
      <c r="I13" s="91" t="str">
        <f t="shared" si="1"/>
        <v>*Widespread, common, birch woods</v>
      </c>
      <c r="J13" s="91" t="s">
        <v>10789</v>
      </c>
      <c r="K13" s="91" t="s">
        <v>15193</v>
      </c>
      <c r="L13" s="91" t="s">
        <v>16102</v>
      </c>
      <c r="M13" s="91"/>
      <c r="P13" s="86" t="s">
        <v>16031</v>
      </c>
      <c r="Q13" s="86" t="s">
        <v>14477</v>
      </c>
      <c r="R13" s="86" t="s">
        <v>15695</v>
      </c>
      <c r="T13" s="86" t="s">
        <v>10789</v>
      </c>
      <c r="U13" s="86" t="s">
        <v>15220</v>
      </c>
      <c r="V13" s="86" t="s">
        <v>15219</v>
      </c>
      <c r="W13" s="86" t="b">
        <v>0</v>
      </c>
    </row>
    <row r="14" spans="1:23" x14ac:dyDescent="0.25">
      <c r="B14" s="91">
        <v>12</v>
      </c>
      <c r="C14" s="91">
        <v>12</v>
      </c>
      <c r="D14" s="112" t="s">
        <v>11982</v>
      </c>
      <c r="E14" s="89" t="s">
        <v>4638</v>
      </c>
      <c r="F14" s="90"/>
      <c r="G14" s="91" t="str">
        <f t="shared" si="0"/>
        <v>Adult: Gen det required, cf E semipurpurella (4) Mine: FP, distinctive if dark larva present (L)</v>
      </c>
      <c r="H14" s="91" t="s">
        <v>10789</v>
      </c>
      <c r="I14" s="91" t="str">
        <f t="shared" si="1"/>
        <v>*Widespread; common; birch woods</v>
      </c>
      <c r="J14" s="91" t="s">
        <v>10789</v>
      </c>
      <c r="K14" s="91" t="s">
        <v>15193</v>
      </c>
      <c r="L14" s="91" t="s">
        <v>16103</v>
      </c>
      <c r="M14" s="91"/>
      <c r="P14" s="86" t="s">
        <v>16032</v>
      </c>
      <c r="Q14" s="86" t="s">
        <v>14477</v>
      </c>
      <c r="R14" s="86" t="s">
        <v>15696</v>
      </c>
      <c r="T14" s="86" t="s">
        <v>10789</v>
      </c>
      <c r="U14" s="86" t="s">
        <v>15220</v>
      </c>
      <c r="V14" s="86" t="s">
        <v>15219</v>
      </c>
      <c r="W14" s="86" t="b">
        <v>0</v>
      </c>
    </row>
    <row r="15" spans="1:23" x14ac:dyDescent="0.25">
      <c r="B15" s="91">
        <v>15</v>
      </c>
      <c r="C15" s="91">
        <v>15</v>
      </c>
      <c r="D15" s="112" t="s">
        <v>11985</v>
      </c>
      <c r="E15" s="89" t="s">
        <v>13991</v>
      </c>
      <c r="F15" s="90" t="s">
        <v>4635</v>
      </c>
      <c r="G15" s="91" t="str">
        <f t="shared" si="0"/>
        <v>Usually distinctive</v>
      </c>
      <c r="H15" s="91" t="s">
        <v>15174</v>
      </c>
      <c r="I15" s="91" t="str">
        <f t="shared" si="1"/>
        <v>Widespread but local</v>
      </c>
      <c r="J15" s="91" t="s">
        <v>14187</v>
      </c>
      <c r="K15" s="91" t="s">
        <v>10789</v>
      </c>
      <c r="L15" s="91" t="s">
        <v>10789</v>
      </c>
      <c r="M15" s="91"/>
      <c r="P15" s="86" t="str">
        <f>H15</f>
        <v>Usually distinctive</v>
      </c>
      <c r="Q15" s="86" t="s">
        <v>10789</v>
      </c>
      <c r="R15" s="86" t="s">
        <v>10789</v>
      </c>
      <c r="S15" s="86" t="s">
        <v>10789</v>
      </c>
      <c r="T15" s="86" t="s">
        <v>10789</v>
      </c>
      <c r="U15" s="86" t="s">
        <v>15223</v>
      </c>
      <c r="V15" s="86" t="s">
        <v>15224</v>
      </c>
      <c r="W15" s="86" t="b">
        <v>0</v>
      </c>
    </row>
    <row r="16" spans="1:23" x14ac:dyDescent="0.25">
      <c r="B16" s="91">
        <v>17</v>
      </c>
      <c r="C16" s="91">
        <v>17</v>
      </c>
      <c r="D16" s="112" t="s">
        <v>11987</v>
      </c>
      <c r="E16" s="93" t="s">
        <v>13995</v>
      </c>
      <c r="F16" s="90" t="s">
        <v>4633</v>
      </c>
      <c r="G16" s="91" t="str">
        <f t="shared" si="0"/>
        <v>Care needed</v>
      </c>
      <c r="H16" s="91" t="s">
        <v>11767</v>
      </c>
      <c r="I16" s="91" t="str">
        <f t="shared" si="1"/>
        <v>Common S, scarce or absent N</v>
      </c>
      <c r="J16" s="91" t="s">
        <v>15574</v>
      </c>
      <c r="K16" s="91" t="s">
        <v>10789</v>
      </c>
      <c r="L16" s="91" t="s">
        <v>10789</v>
      </c>
      <c r="M16" s="91"/>
      <c r="P16" s="86" t="str">
        <f t="shared" ref="P16:P19" si="2">H16</f>
        <v>Care needed</v>
      </c>
      <c r="Q16" s="86" t="s">
        <v>10789</v>
      </c>
      <c r="R16" s="86" t="s">
        <v>10789</v>
      </c>
      <c r="S16" s="86" t="s">
        <v>10789</v>
      </c>
      <c r="T16" s="86" t="s">
        <v>10789</v>
      </c>
      <c r="U16" s="86" t="s">
        <v>15214</v>
      </c>
      <c r="V16" s="86" t="s">
        <v>15226</v>
      </c>
      <c r="W16" s="86" t="b">
        <v>0</v>
      </c>
    </row>
    <row r="17" spans="2:23" x14ac:dyDescent="0.25">
      <c r="B17" s="91">
        <v>18</v>
      </c>
      <c r="C17" s="91">
        <v>18</v>
      </c>
      <c r="D17" s="112" t="s">
        <v>11988</v>
      </c>
      <c r="E17" s="93" t="s">
        <v>13998</v>
      </c>
      <c r="F17" s="90" t="s">
        <v>4632</v>
      </c>
      <c r="G17" s="91" t="str">
        <f t="shared" si="0"/>
        <v>Usually distinctive</v>
      </c>
      <c r="H17" s="91" t="s">
        <v>15174</v>
      </c>
      <c r="I17" s="91" t="str">
        <f t="shared" si="1"/>
        <v>Common</v>
      </c>
      <c r="J17" s="91" t="s">
        <v>14186</v>
      </c>
      <c r="K17" s="91" t="s">
        <v>10789</v>
      </c>
      <c r="L17" s="91" t="s">
        <v>10789</v>
      </c>
      <c r="M17" s="91"/>
      <c r="P17" s="86" t="str">
        <f t="shared" si="2"/>
        <v>Usually distinctive</v>
      </c>
      <c r="Q17" s="86" t="s">
        <v>10789</v>
      </c>
      <c r="R17" s="86" t="s">
        <v>10789</v>
      </c>
      <c r="S17" s="86" t="s">
        <v>10789</v>
      </c>
      <c r="T17" s="86" t="s">
        <v>10789</v>
      </c>
      <c r="U17" s="86" t="s">
        <v>15225</v>
      </c>
      <c r="V17" s="86" t="s">
        <v>15227</v>
      </c>
      <c r="W17" s="86" t="b">
        <v>0</v>
      </c>
    </row>
    <row r="18" spans="2:23" x14ac:dyDescent="0.25">
      <c r="B18" s="91">
        <v>16</v>
      </c>
      <c r="C18" s="91">
        <v>16</v>
      </c>
      <c r="D18" s="112" t="s">
        <v>11986</v>
      </c>
      <c r="E18" s="93" t="s">
        <v>13993</v>
      </c>
      <c r="F18" s="90" t="s">
        <v>4634</v>
      </c>
      <c r="G18" s="91" t="str">
        <f t="shared" si="0"/>
        <v>Usually distinctive</v>
      </c>
      <c r="H18" s="91" t="s">
        <v>15174</v>
      </c>
      <c r="I18" s="91" t="str">
        <f t="shared" si="1"/>
        <v>Common</v>
      </c>
      <c r="J18" s="91" t="s">
        <v>14186</v>
      </c>
      <c r="K18" s="91" t="s">
        <v>10789</v>
      </c>
      <c r="L18" s="91" t="s">
        <v>10789</v>
      </c>
      <c r="M18" s="91"/>
      <c r="P18" s="86" t="str">
        <f t="shared" si="2"/>
        <v>Usually distinctive</v>
      </c>
      <c r="Q18" s="86" t="s">
        <v>10789</v>
      </c>
      <c r="R18" s="86" t="s">
        <v>10789</v>
      </c>
      <c r="S18" s="86" t="s">
        <v>10789</v>
      </c>
      <c r="T18" s="86" t="s">
        <v>10789</v>
      </c>
      <c r="U18" s="86" t="s">
        <v>15225</v>
      </c>
      <c r="V18" s="86" t="s">
        <v>15216</v>
      </c>
      <c r="W18" s="86" t="b">
        <v>0</v>
      </c>
    </row>
    <row r="19" spans="2:23" x14ac:dyDescent="0.25">
      <c r="B19" s="91">
        <v>14</v>
      </c>
      <c r="C19" s="91">
        <v>14</v>
      </c>
      <c r="D19" s="112" t="s">
        <v>11984</v>
      </c>
      <c r="E19" s="89" t="s">
        <v>4637</v>
      </c>
      <c r="F19" s="90" t="s">
        <v>4636</v>
      </c>
      <c r="G19" s="91" t="str">
        <f t="shared" si="0"/>
        <v>Usually distinctive</v>
      </c>
      <c r="H19" s="91" t="s">
        <v>15174</v>
      </c>
      <c r="I19" s="91" t="str">
        <f t="shared" si="1"/>
        <v>Common</v>
      </c>
      <c r="J19" s="91" t="s">
        <v>14186</v>
      </c>
      <c r="K19" s="91" t="s">
        <v>10789</v>
      </c>
      <c r="L19" s="91" t="s">
        <v>10789</v>
      </c>
      <c r="M19" s="91"/>
      <c r="P19" s="86" t="str">
        <f t="shared" si="2"/>
        <v>Usually distinctive</v>
      </c>
      <c r="Q19" s="86" t="s">
        <v>10789</v>
      </c>
      <c r="R19" s="86" t="s">
        <v>10789</v>
      </c>
      <c r="S19" s="86" t="s">
        <v>10789</v>
      </c>
      <c r="T19" s="86" t="s">
        <v>10789</v>
      </c>
      <c r="U19" s="86" t="s">
        <v>15222</v>
      </c>
      <c r="V19" s="86" t="s">
        <v>15216</v>
      </c>
      <c r="W19" s="86" t="b">
        <v>0</v>
      </c>
    </row>
    <row r="20" spans="2:23" x14ac:dyDescent="0.25">
      <c r="B20" s="91">
        <v>118</v>
      </c>
      <c r="C20" s="91">
        <v>118</v>
      </c>
      <c r="D20" s="112" t="s">
        <v>12052</v>
      </c>
      <c r="E20" s="89" t="s">
        <v>6958</v>
      </c>
      <c r="F20" s="90"/>
      <c r="G20" s="91" t="str">
        <f t="shared" si="0"/>
        <v>Adult: Spec. or photo will be required (3) Mine: Usually distinctive on correct FP (A)</v>
      </c>
      <c r="H20" s="91" t="s">
        <v>10789</v>
      </c>
      <c r="I20" s="91" t="str">
        <f t="shared" si="1"/>
        <v>*Very local, rare, grassland</v>
      </c>
      <c r="J20" s="91" t="s">
        <v>10789</v>
      </c>
      <c r="K20" s="91" t="s">
        <v>15193</v>
      </c>
      <c r="L20" s="91" t="s">
        <v>16104</v>
      </c>
      <c r="M20" s="91"/>
      <c r="P20" s="86" t="s">
        <v>15759</v>
      </c>
      <c r="Q20" s="86" t="s">
        <v>14474</v>
      </c>
      <c r="R20" s="86" t="s">
        <v>15694</v>
      </c>
      <c r="T20" s="86" t="s">
        <v>10789</v>
      </c>
      <c r="U20" s="86" t="s">
        <v>15212</v>
      </c>
      <c r="V20" s="86" t="s">
        <v>15226</v>
      </c>
      <c r="W20" s="86" t="b">
        <v>0</v>
      </c>
    </row>
    <row r="21" spans="2:23" x14ac:dyDescent="0.25">
      <c r="B21" s="91">
        <v>116</v>
      </c>
      <c r="C21" s="91">
        <v>116</v>
      </c>
      <c r="D21" s="114" t="s">
        <v>16365</v>
      </c>
      <c r="E21" s="89" t="s">
        <v>4593</v>
      </c>
      <c r="F21" s="90"/>
      <c r="G21" s="91" t="str">
        <f t="shared" si="0"/>
        <v>Adult: Spec. or photo will be required (3) Mine: FP, leaf spec. or photo needed, cf S confusella (L)</v>
      </c>
      <c r="H21" s="91" t="s">
        <v>10789</v>
      </c>
      <c r="I21" s="91" t="str">
        <f t="shared" si="1"/>
        <v>*Widespread, common, woodland</v>
      </c>
      <c r="J21" s="91" t="s">
        <v>10789</v>
      </c>
      <c r="K21" s="91" t="s">
        <v>15193</v>
      </c>
      <c r="L21" s="91" t="s">
        <v>16105</v>
      </c>
      <c r="M21" s="91"/>
      <c r="P21" s="86" t="s">
        <v>15759</v>
      </c>
      <c r="Q21" s="86" t="s">
        <v>14480</v>
      </c>
      <c r="R21" s="86" t="s">
        <v>15697</v>
      </c>
      <c r="T21" s="86" t="s">
        <v>10789</v>
      </c>
      <c r="U21" s="86" t="s">
        <v>15214</v>
      </c>
      <c r="V21" s="86" t="s">
        <v>15221</v>
      </c>
      <c r="W21" s="86" t="b">
        <v>0</v>
      </c>
    </row>
    <row r="22" spans="2:23" x14ac:dyDescent="0.25">
      <c r="B22" s="91">
        <v>117</v>
      </c>
      <c r="C22" s="91">
        <v>117</v>
      </c>
      <c r="D22" s="114" t="s">
        <v>16366</v>
      </c>
      <c r="E22" s="89" t="s">
        <v>4592</v>
      </c>
      <c r="F22" s="90"/>
      <c r="G22" s="91" t="str">
        <f t="shared" si="0"/>
        <v>Adult: Spec. or photo will be required (3) Mine: FP, leaf spec. or photo needed, cf S lapponica (L)</v>
      </c>
      <c r="H22" s="91" t="s">
        <v>10789</v>
      </c>
      <c r="I22" s="91" t="str">
        <f t="shared" si="1"/>
        <v>*Widespread, common, woodland</v>
      </c>
      <c r="J22" s="91" t="s">
        <v>10789</v>
      </c>
      <c r="K22" s="91" t="s">
        <v>15193</v>
      </c>
      <c r="L22" s="91" t="s">
        <v>16105</v>
      </c>
      <c r="M22" s="91"/>
      <c r="P22" s="86" t="s">
        <v>15759</v>
      </c>
      <c r="Q22" s="86" t="s">
        <v>14480</v>
      </c>
      <c r="R22" s="86" t="s">
        <v>15698</v>
      </c>
      <c r="T22" s="86" t="s">
        <v>10789</v>
      </c>
      <c r="U22" s="86" t="s">
        <v>15214</v>
      </c>
      <c r="V22" s="86" t="s">
        <v>15221</v>
      </c>
      <c r="W22" s="86" t="b">
        <v>0</v>
      </c>
    </row>
    <row r="23" spans="2:23" x14ac:dyDescent="0.25">
      <c r="B23" s="91">
        <v>90</v>
      </c>
      <c r="C23" s="91">
        <v>90</v>
      </c>
      <c r="D23" s="114" t="s">
        <v>16367</v>
      </c>
      <c r="E23" s="89" t="s">
        <v>4604</v>
      </c>
      <c r="F23" s="90"/>
      <c r="G23" s="91" t="str">
        <f t="shared" si="0"/>
        <v>Adult: Spec. or photo will be required (3) Mine: Usually distinctive on correct FP (A)</v>
      </c>
      <c r="H23" s="91" t="s">
        <v>10789</v>
      </c>
      <c r="I23" s="91" t="str">
        <f t="shared" si="1"/>
        <v>*Not recorded in Scotland</v>
      </c>
      <c r="J23" s="91" t="s">
        <v>10789</v>
      </c>
      <c r="K23" s="91" t="s">
        <v>15193</v>
      </c>
      <c r="L23" s="91" t="s">
        <v>16094</v>
      </c>
      <c r="M23" s="91"/>
      <c r="P23" s="86" t="s">
        <v>15759</v>
      </c>
      <c r="Q23" s="86" t="s">
        <v>14474</v>
      </c>
      <c r="R23" s="86" t="s">
        <v>15694</v>
      </c>
      <c r="T23" s="86" t="s">
        <v>10789</v>
      </c>
      <c r="U23" s="86" t="s">
        <v>15214</v>
      </c>
      <c r="V23" s="86" t="s">
        <v>15216</v>
      </c>
      <c r="W23" s="86" t="b">
        <v>0</v>
      </c>
    </row>
    <row r="24" spans="2:23" x14ac:dyDescent="0.25">
      <c r="B24" s="91">
        <v>110</v>
      </c>
      <c r="C24" s="91">
        <v>110</v>
      </c>
      <c r="D24" s="114" t="s">
        <v>16368</v>
      </c>
      <c r="E24" s="89" t="s">
        <v>6954</v>
      </c>
      <c r="F24" s="90"/>
      <c r="G24" s="91" t="str">
        <f t="shared" si="0"/>
        <v>Adult: Spec. or photo will be required (3) Mine: FP, leaf spec. or photo needed, cf S luteella (L)</v>
      </c>
      <c r="H24" s="91" t="s">
        <v>10789</v>
      </c>
      <c r="I24" s="91" t="str">
        <f t="shared" si="1"/>
        <v>*Widespread, esp. in N, common, woodland</v>
      </c>
      <c r="J24" s="91" t="s">
        <v>10789</v>
      </c>
      <c r="K24" s="91" t="s">
        <v>15193</v>
      </c>
      <c r="L24" s="91" t="s">
        <v>16106</v>
      </c>
      <c r="M24" s="91"/>
      <c r="P24" s="86" t="s">
        <v>15759</v>
      </c>
      <c r="Q24" s="86" t="s">
        <v>14480</v>
      </c>
      <c r="R24" s="86" t="s">
        <v>15699</v>
      </c>
      <c r="T24" s="86" t="s">
        <v>10789</v>
      </c>
      <c r="U24" s="86" t="s">
        <v>15214</v>
      </c>
      <c r="V24" s="86" t="s">
        <v>15216</v>
      </c>
      <c r="W24" s="86" t="b">
        <v>0</v>
      </c>
    </row>
    <row r="25" spans="2:23" x14ac:dyDescent="0.25">
      <c r="B25" s="91">
        <v>113</v>
      </c>
      <c r="C25" s="91">
        <v>113</v>
      </c>
      <c r="D25" s="114" t="s">
        <v>16369</v>
      </c>
      <c r="E25" s="89" t="s">
        <v>4594</v>
      </c>
      <c r="F25" s="90"/>
      <c r="G25" s="91" t="str">
        <f t="shared" si="0"/>
        <v>Adult: Spec. or photo will be required (3) Mine: FP, leaf spec. or photo needed, cf S continuella (L)</v>
      </c>
      <c r="H25" s="91" t="s">
        <v>10789</v>
      </c>
      <c r="I25" s="91" t="str">
        <f t="shared" si="1"/>
        <v>*Very local, scarce, woodland</v>
      </c>
      <c r="J25" s="91" t="s">
        <v>10789</v>
      </c>
      <c r="K25" s="91" t="s">
        <v>15193</v>
      </c>
      <c r="L25" s="91" t="s">
        <v>16107</v>
      </c>
      <c r="M25" s="91"/>
      <c r="P25" s="86" t="s">
        <v>15759</v>
      </c>
      <c r="Q25" s="86" t="s">
        <v>14480</v>
      </c>
      <c r="R25" s="86" t="s">
        <v>15700</v>
      </c>
      <c r="T25" s="86" t="s">
        <v>10789</v>
      </c>
      <c r="U25" s="86" t="s">
        <v>15214</v>
      </c>
      <c r="V25" s="86" t="s">
        <v>15213</v>
      </c>
      <c r="W25" s="86" t="b">
        <v>0</v>
      </c>
    </row>
    <row r="26" spans="2:23" x14ac:dyDescent="0.25">
      <c r="B26" s="91">
        <v>112</v>
      </c>
      <c r="C26" s="91">
        <v>112</v>
      </c>
      <c r="D26" s="114" t="s">
        <v>16370</v>
      </c>
      <c r="E26" s="89" t="s">
        <v>6955</v>
      </c>
      <c r="F26" s="90"/>
      <c r="G26" s="91" t="str">
        <f t="shared" si="0"/>
        <v>Adult: Spec. or photo will be required (3) Mine: FP, leaf spec. or photo needed, cf S betulicola (L)</v>
      </c>
      <c r="H26" s="91" t="s">
        <v>10789</v>
      </c>
      <c r="I26" s="91" t="str">
        <f t="shared" si="1"/>
        <v>*Widespread, common, woodland</v>
      </c>
      <c r="J26" s="91" t="s">
        <v>10789</v>
      </c>
      <c r="K26" s="91" t="s">
        <v>15193</v>
      </c>
      <c r="L26" s="91" t="s">
        <v>16105</v>
      </c>
      <c r="M26" s="91"/>
      <c r="P26" s="86" t="s">
        <v>15759</v>
      </c>
      <c r="Q26" s="86" t="s">
        <v>14480</v>
      </c>
      <c r="R26" s="86" t="s">
        <v>15701</v>
      </c>
      <c r="T26" s="86" t="s">
        <v>10789</v>
      </c>
      <c r="U26" s="86" t="s">
        <v>15214</v>
      </c>
      <c r="V26" s="86" t="s">
        <v>15226</v>
      </c>
      <c r="W26" s="86" t="b">
        <v>0</v>
      </c>
    </row>
    <row r="27" spans="2:23" x14ac:dyDescent="0.25">
      <c r="B27" s="91">
        <v>114</v>
      </c>
      <c r="C27" s="91">
        <v>114</v>
      </c>
      <c r="D27" s="114" t="s">
        <v>16371</v>
      </c>
      <c r="E27" s="89" t="s">
        <v>6956</v>
      </c>
      <c r="F27" s="90"/>
      <c r="G27" s="91" t="str">
        <f t="shared" si="0"/>
        <v>Adult: Spec. or photo will be required (3) Mine: FP, leaf spec. or photo needed, cf S alnetella (L)</v>
      </c>
      <c r="H27" s="91" t="s">
        <v>10789</v>
      </c>
      <c r="I27" s="91" t="str">
        <f t="shared" si="1"/>
        <v>*Widespread, common, woodland</v>
      </c>
      <c r="J27" s="91" t="s">
        <v>10789</v>
      </c>
      <c r="K27" s="91" t="s">
        <v>15193</v>
      </c>
      <c r="L27" s="91" t="s">
        <v>16105</v>
      </c>
      <c r="M27" s="91"/>
      <c r="P27" s="86" t="s">
        <v>15759</v>
      </c>
      <c r="Q27" s="86" t="s">
        <v>14480</v>
      </c>
      <c r="R27" s="86" t="s">
        <v>15702</v>
      </c>
      <c r="T27" s="86" t="s">
        <v>10789</v>
      </c>
      <c r="U27" s="86" t="s">
        <v>15234</v>
      </c>
      <c r="V27" s="86" t="s">
        <v>15216</v>
      </c>
      <c r="W27" s="86" t="b">
        <v>0</v>
      </c>
    </row>
    <row r="28" spans="2:23" x14ac:dyDescent="0.25">
      <c r="B28" s="91">
        <v>115</v>
      </c>
      <c r="C28" s="91">
        <v>115</v>
      </c>
      <c r="D28" s="114" t="s">
        <v>16372</v>
      </c>
      <c r="E28" s="89" t="s">
        <v>6957</v>
      </c>
      <c r="F28" s="90"/>
      <c r="G28" s="91" t="str">
        <f t="shared" si="0"/>
        <v>Adult: Spec. or photo will be required (3) Mine: FP, leaf spec. or photo needed, cf S glutinosae (L)</v>
      </c>
      <c r="H28" s="91" t="s">
        <v>10789</v>
      </c>
      <c r="I28" s="91" t="str">
        <f t="shared" si="1"/>
        <v>*Widespread, common, woodland</v>
      </c>
      <c r="J28" s="91" t="s">
        <v>10789</v>
      </c>
      <c r="K28" s="91" t="s">
        <v>15193</v>
      </c>
      <c r="L28" s="91" t="s">
        <v>16105</v>
      </c>
      <c r="M28" s="91"/>
      <c r="P28" s="86" t="s">
        <v>15759</v>
      </c>
      <c r="Q28" s="86" t="s">
        <v>14480</v>
      </c>
      <c r="R28" s="86" t="s">
        <v>15703</v>
      </c>
      <c r="T28" s="86" t="s">
        <v>10789</v>
      </c>
      <c r="U28" s="86" t="s">
        <v>15234</v>
      </c>
      <c r="V28" s="86" t="s">
        <v>15216</v>
      </c>
      <c r="W28" s="86" t="b">
        <v>0</v>
      </c>
    </row>
    <row r="29" spans="2:23" x14ac:dyDescent="0.25">
      <c r="B29" s="91">
        <v>111</v>
      </c>
      <c r="C29" s="91">
        <v>111</v>
      </c>
      <c r="D29" s="114" t="s">
        <v>14482</v>
      </c>
      <c r="E29" s="89" t="s">
        <v>4595</v>
      </c>
      <c r="F29" s="90"/>
      <c r="G29" s="91" t="str">
        <f t="shared" si="0"/>
        <v>Adult: Spec. or photo will be required (3) Mine: FP, leaf spec. or photo needed, cf S floslactella (L)</v>
      </c>
      <c r="H29" s="91" t="s">
        <v>10789</v>
      </c>
      <c r="I29" s="91" t="str">
        <f t="shared" si="1"/>
        <v>*Widespread, common, woodland</v>
      </c>
      <c r="J29" s="91" t="s">
        <v>10789</v>
      </c>
      <c r="K29" s="91" t="s">
        <v>15193</v>
      </c>
      <c r="L29" s="91" t="s">
        <v>16105</v>
      </c>
      <c r="M29" s="91"/>
      <c r="P29" s="86" t="s">
        <v>15759</v>
      </c>
      <c r="Q29" s="86" t="s">
        <v>14480</v>
      </c>
      <c r="R29" s="86" t="s">
        <v>15704</v>
      </c>
      <c r="T29" s="86" t="s">
        <v>10789</v>
      </c>
      <c r="U29" s="86" t="s">
        <v>15214</v>
      </c>
      <c r="V29" s="86" t="s">
        <v>15216</v>
      </c>
      <c r="W29" s="86" t="b">
        <v>0</v>
      </c>
    </row>
    <row r="30" spans="2:23" x14ac:dyDescent="0.25">
      <c r="B30" s="91">
        <v>109</v>
      </c>
      <c r="C30" s="91">
        <v>109</v>
      </c>
      <c r="D30" s="112" t="s">
        <v>12051</v>
      </c>
      <c r="E30" s="89" t="s">
        <v>4596</v>
      </c>
      <c r="F30" s="90"/>
      <c r="G30" s="91" t="str">
        <f t="shared" si="0"/>
        <v>Adult: Spec. or photo will be required (3) Mine: FP, leaf spec. or photo usually needed (L)</v>
      </c>
      <c r="H30" s="91" t="s">
        <v>10789</v>
      </c>
      <c r="I30" s="91" t="str">
        <f t="shared" si="1"/>
        <v>*Very local, rare, scrub</v>
      </c>
      <c r="J30" s="91" t="s">
        <v>10789</v>
      </c>
      <c r="K30" s="91" t="s">
        <v>15193</v>
      </c>
      <c r="L30" s="91" t="s">
        <v>16108</v>
      </c>
      <c r="M30" s="91"/>
      <c r="P30" s="86" t="s">
        <v>15759</v>
      </c>
      <c r="Q30" s="86" t="s">
        <v>14480</v>
      </c>
      <c r="R30" s="86" t="s">
        <v>15705</v>
      </c>
      <c r="T30" s="86" t="s">
        <v>10789</v>
      </c>
      <c r="U30" s="86" t="s">
        <v>15214</v>
      </c>
      <c r="V30" s="86" t="s">
        <v>15216</v>
      </c>
      <c r="W30" s="86" t="b">
        <v>0</v>
      </c>
    </row>
    <row r="31" spans="2:23" x14ac:dyDescent="0.25">
      <c r="B31" s="91">
        <v>102</v>
      </c>
      <c r="C31" s="91">
        <v>102</v>
      </c>
      <c r="D31" s="114" t="s">
        <v>16373</v>
      </c>
      <c r="E31" s="89" t="s">
        <v>4598</v>
      </c>
      <c r="F31" s="90"/>
      <c r="G31" s="91" t="str">
        <f t="shared" si="0"/>
        <v>Adult: Spec. or photo will be required (3) Mine: Usually distinctive on correct FP (A)</v>
      </c>
      <c r="H31" s="91" t="s">
        <v>10789</v>
      </c>
      <c r="I31" s="91" t="str">
        <f t="shared" si="1"/>
        <v>*Not recorded in Scotland</v>
      </c>
      <c r="J31" s="91" t="s">
        <v>10789</v>
      </c>
      <c r="K31" s="91" t="s">
        <v>15193</v>
      </c>
      <c r="L31" s="91" t="s">
        <v>16094</v>
      </c>
      <c r="M31" s="91"/>
      <c r="P31" s="86" t="s">
        <v>15759</v>
      </c>
      <c r="Q31" s="86" t="s">
        <v>14474</v>
      </c>
      <c r="R31" s="86" t="s">
        <v>15694</v>
      </c>
      <c r="T31" s="86" t="s">
        <v>10789</v>
      </c>
      <c r="U31" s="86" t="s">
        <v>15214</v>
      </c>
      <c r="V31" s="86" t="s">
        <v>15216</v>
      </c>
      <c r="W31" s="86" t="b">
        <v>0</v>
      </c>
    </row>
    <row r="32" spans="2:23" x14ac:dyDescent="0.25">
      <c r="B32" s="91">
        <v>97</v>
      </c>
      <c r="C32" s="91">
        <v>97</v>
      </c>
      <c r="D32" s="112" t="s">
        <v>12045</v>
      </c>
      <c r="E32" s="89" t="s">
        <v>3441</v>
      </c>
      <c r="F32" s="90"/>
      <c r="G32" s="91" t="str">
        <f t="shared" si="0"/>
        <v>Adult: Spec. or photo will be required (3) Mine: FP, leaf spec. or photo usually needed (L)</v>
      </c>
      <c r="H32" s="91" t="s">
        <v>10789</v>
      </c>
      <c r="I32" s="91" t="str">
        <f t="shared" si="1"/>
        <v>*Local, common, urban + woodland</v>
      </c>
      <c r="J32" s="91" t="s">
        <v>10789</v>
      </c>
      <c r="K32" s="91" t="s">
        <v>15193</v>
      </c>
      <c r="L32" s="91" t="s">
        <v>16109</v>
      </c>
      <c r="M32" s="91"/>
      <c r="P32" s="86" t="s">
        <v>15759</v>
      </c>
      <c r="Q32" s="86" t="s">
        <v>14480</v>
      </c>
      <c r="R32" s="86" t="s">
        <v>15705</v>
      </c>
      <c r="T32" s="86" t="s">
        <v>10789</v>
      </c>
      <c r="U32" s="86" t="s">
        <v>15214</v>
      </c>
      <c r="V32" s="86" t="s">
        <v>15216</v>
      </c>
      <c r="W32" s="86" t="b">
        <v>0</v>
      </c>
    </row>
    <row r="33" spans="2:23" x14ac:dyDescent="0.25">
      <c r="B33" s="91">
        <v>98</v>
      </c>
      <c r="C33" s="91">
        <v>98</v>
      </c>
      <c r="D33" s="112" t="s">
        <v>12046</v>
      </c>
      <c r="E33" s="89" t="s">
        <v>4599</v>
      </c>
      <c r="F33" s="90"/>
      <c r="G33" s="91" t="str">
        <f t="shared" si="0"/>
        <v>Adult: Spec. or photo will be required (3) Mine: Usually distinctive on correct FP (A)</v>
      </c>
      <c r="H33" s="91" t="s">
        <v>10789</v>
      </c>
      <c r="I33" s="91" t="str">
        <f t="shared" si="1"/>
        <v>*Not recorded in Scotland</v>
      </c>
      <c r="J33" s="91" t="s">
        <v>10789</v>
      </c>
      <c r="K33" s="91" t="s">
        <v>15193</v>
      </c>
      <c r="L33" s="91" t="s">
        <v>16094</v>
      </c>
      <c r="M33" s="91"/>
      <c r="P33" s="86" t="s">
        <v>15759</v>
      </c>
      <c r="Q33" s="86" t="s">
        <v>14474</v>
      </c>
      <c r="R33" s="86" t="s">
        <v>15694</v>
      </c>
      <c r="T33" s="86" t="s">
        <v>10789</v>
      </c>
      <c r="U33" s="86" t="s">
        <v>15214</v>
      </c>
      <c r="V33" s="86" t="s">
        <v>15216</v>
      </c>
      <c r="W33" s="86" t="b">
        <v>0</v>
      </c>
    </row>
    <row r="34" spans="2:23" x14ac:dyDescent="0.25">
      <c r="B34" s="91">
        <v>92</v>
      </c>
      <c r="C34" s="91">
        <v>92</v>
      </c>
      <c r="D34" s="114" t="s">
        <v>16374</v>
      </c>
      <c r="E34" s="89" t="s">
        <v>4603</v>
      </c>
      <c r="F34" s="90" t="s">
        <v>4602</v>
      </c>
      <c r="G34" s="91" t="str">
        <f t="shared" si="0"/>
        <v>Adult: Spec. or photo will be required (3) Mine: FP, leaf spec. needed, cf other rose mines (L)</v>
      </c>
      <c r="H34" s="91" t="s">
        <v>10789</v>
      </c>
      <c r="I34" s="91" t="str">
        <f t="shared" si="1"/>
        <v>*Widespread, common, varied habitats</v>
      </c>
      <c r="J34" s="91" t="s">
        <v>10789</v>
      </c>
      <c r="K34" s="91" t="s">
        <v>15193</v>
      </c>
      <c r="L34" s="91" t="s">
        <v>16110</v>
      </c>
      <c r="M34" s="91"/>
      <c r="P34" s="86" t="s">
        <v>15759</v>
      </c>
      <c r="Q34" s="86" t="s">
        <v>14480</v>
      </c>
      <c r="R34" s="86" t="s">
        <v>15706</v>
      </c>
      <c r="T34" s="86" t="s">
        <v>10789</v>
      </c>
      <c r="U34" s="86" t="s">
        <v>15214</v>
      </c>
      <c r="V34" s="86" t="s">
        <v>15216</v>
      </c>
      <c r="W34" s="86" t="b">
        <v>0</v>
      </c>
    </row>
    <row r="35" spans="2:23" x14ac:dyDescent="0.25">
      <c r="B35" s="91">
        <v>94</v>
      </c>
      <c r="C35" s="91">
        <v>94</v>
      </c>
      <c r="D35" s="112" t="s">
        <v>12043</v>
      </c>
      <c r="E35" s="89" t="s">
        <v>4600</v>
      </c>
      <c r="F35" s="90"/>
      <c r="G35" s="91" t="str">
        <f t="shared" si="0"/>
        <v>Adult: Spec. or photo will be required (3) Mine: FP, photo and rearing required (R)</v>
      </c>
      <c r="H35" s="91" t="s">
        <v>10789</v>
      </c>
      <c r="I35" s="91" t="str">
        <f t="shared" si="1"/>
        <v>*Very local, rare, mainly coastal</v>
      </c>
      <c r="J35" s="91" t="s">
        <v>10789</v>
      </c>
      <c r="K35" s="91" t="s">
        <v>15193</v>
      </c>
      <c r="L35" s="91" t="s">
        <v>16111</v>
      </c>
      <c r="M35" s="91"/>
      <c r="P35" s="86" t="s">
        <v>15759</v>
      </c>
      <c r="Q35" s="86" t="s">
        <v>14477</v>
      </c>
      <c r="R35" s="86" t="s">
        <v>15695</v>
      </c>
      <c r="T35" s="86" t="s">
        <v>10789</v>
      </c>
      <c r="U35" s="86" t="s">
        <v>15214</v>
      </c>
      <c r="V35" s="86" t="s">
        <v>15216</v>
      </c>
      <c r="W35" s="86" t="b">
        <v>0</v>
      </c>
    </row>
    <row r="36" spans="2:23" x14ac:dyDescent="0.25">
      <c r="B36" s="91">
        <v>93</v>
      </c>
      <c r="C36" s="91">
        <v>93</v>
      </c>
      <c r="D36" s="112" t="s">
        <v>12042</v>
      </c>
      <c r="E36" s="89" t="s">
        <v>4601</v>
      </c>
      <c r="F36" s="90"/>
      <c r="G36" s="91" t="str">
        <f t="shared" si="0"/>
        <v>Adult: Spec. or photo will be required (3) Mine: FP, photo and rearing required (R)</v>
      </c>
      <c r="H36" s="91" t="s">
        <v>10789</v>
      </c>
      <c r="I36" s="91" t="str">
        <f t="shared" si="1"/>
        <v>*Not recorded in Scotland</v>
      </c>
      <c r="J36" s="91" t="s">
        <v>10789</v>
      </c>
      <c r="K36" s="91" t="s">
        <v>15193</v>
      </c>
      <c r="L36" s="91" t="s">
        <v>16094</v>
      </c>
      <c r="M36" s="91"/>
      <c r="P36" s="86" t="s">
        <v>15759</v>
      </c>
      <c r="Q36" s="86" t="s">
        <v>14477</v>
      </c>
      <c r="R36" s="86" t="s">
        <v>15695</v>
      </c>
      <c r="T36" s="86" t="s">
        <v>10789</v>
      </c>
      <c r="U36" s="86" t="s">
        <v>15212</v>
      </c>
      <c r="V36" s="86" t="s">
        <v>15216</v>
      </c>
      <c r="W36" s="86" t="b">
        <v>0</v>
      </c>
    </row>
    <row r="37" spans="2:23" x14ac:dyDescent="0.25">
      <c r="B37" s="91">
        <v>80</v>
      </c>
      <c r="C37" s="91">
        <v>80</v>
      </c>
      <c r="D37" s="114" t="s">
        <v>16375</v>
      </c>
      <c r="E37" s="89" t="s">
        <v>3430</v>
      </c>
      <c r="F37" s="90"/>
      <c r="G37" s="91" t="str">
        <f t="shared" si="0"/>
        <v>Adult: Spec. or photo will be required (3) Mine: FP, leaf spec. or photo usually needed (L)</v>
      </c>
      <c r="H37" s="91" t="s">
        <v>10789</v>
      </c>
      <c r="I37" s="91" t="str">
        <f t="shared" si="1"/>
        <v>*Not recorded in Scotland</v>
      </c>
      <c r="J37" s="91" t="s">
        <v>10789</v>
      </c>
      <c r="K37" s="91" t="s">
        <v>15193</v>
      </c>
      <c r="L37" s="91" t="s">
        <v>16094</v>
      </c>
      <c r="M37" s="91"/>
      <c r="P37" s="86" t="s">
        <v>15759</v>
      </c>
      <c r="Q37" s="86" t="s">
        <v>14480</v>
      </c>
      <c r="R37" s="86" t="s">
        <v>15705</v>
      </c>
      <c r="T37" s="86" t="s">
        <v>10789</v>
      </c>
      <c r="U37" s="86" t="s">
        <v>15214</v>
      </c>
      <c r="V37" s="86" t="s">
        <v>15221</v>
      </c>
      <c r="W37" s="86" t="b">
        <v>0</v>
      </c>
    </row>
    <row r="38" spans="2:23" x14ac:dyDescent="0.25">
      <c r="B38" s="91">
        <v>95</v>
      </c>
      <c r="C38" s="91">
        <v>95</v>
      </c>
      <c r="D38" s="112" t="s">
        <v>12044</v>
      </c>
      <c r="E38" s="89" t="s">
        <v>3440</v>
      </c>
      <c r="F38" s="90"/>
      <c r="G38" s="91" t="str">
        <f t="shared" si="0"/>
        <v>Adult: Spec. or photo will be required (3) Mine: FP, leaf spec. or photo usually needed (L)</v>
      </c>
      <c r="H38" s="91" t="s">
        <v>10789</v>
      </c>
      <c r="I38" s="91" t="str">
        <f t="shared" si="1"/>
        <v>*Not recorded in Scotland</v>
      </c>
      <c r="J38" s="91" t="s">
        <v>10789</v>
      </c>
      <c r="K38" s="91" t="s">
        <v>15193</v>
      </c>
      <c r="L38" s="91" t="s">
        <v>16094</v>
      </c>
      <c r="M38" s="91"/>
      <c r="P38" s="86" t="s">
        <v>15759</v>
      </c>
      <c r="Q38" s="86" t="s">
        <v>14480</v>
      </c>
      <c r="R38" s="86" t="s">
        <v>15705</v>
      </c>
      <c r="T38" s="86" t="s">
        <v>10789</v>
      </c>
      <c r="U38" s="86" t="s">
        <v>15222</v>
      </c>
      <c r="V38" s="86" t="s">
        <v>15213</v>
      </c>
      <c r="W38" s="86" t="b">
        <v>0</v>
      </c>
    </row>
    <row r="39" spans="2:23" x14ac:dyDescent="0.25">
      <c r="B39" s="91">
        <v>82</v>
      </c>
      <c r="C39" s="91">
        <v>82</v>
      </c>
      <c r="D39" s="112" t="s">
        <v>12040</v>
      </c>
      <c r="E39" s="89" t="s">
        <v>3431</v>
      </c>
      <c r="F39" s="90"/>
      <c r="G39" s="91" t="str">
        <f t="shared" si="0"/>
        <v>Adult: Spec. or photo will be required (3) Mine: FP, leaf spec. needed, cf E atricollis, S hybnerella (L)</v>
      </c>
      <c r="H39" s="91" t="s">
        <v>10789</v>
      </c>
      <c r="I39" s="91" t="str">
        <f t="shared" si="1"/>
        <v xml:space="preserve">*Local in S, rare, urban + scrub </v>
      </c>
      <c r="J39" s="91" t="s">
        <v>10789</v>
      </c>
      <c r="K39" s="91" t="s">
        <v>15193</v>
      </c>
      <c r="L39" s="91" t="s">
        <v>16112</v>
      </c>
      <c r="M39" s="91"/>
      <c r="P39" s="86" t="s">
        <v>15759</v>
      </c>
      <c r="Q39" s="86" t="s">
        <v>14480</v>
      </c>
      <c r="R39" s="86" t="s">
        <v>15707</v>
      </c>
      <c r="T39" s="86" t="s">
        <v>10789</v>
      </c>
      <c r="U39" s="86" t="s">
        <v>15229</v>
      </c>
      <c r="V39" s="86" t="s">
        <v>15221</v>
      </c>
      <c r="W39" s="86" t="b">
        <v>0</v>
      </c>
    </row>
    <row r="40" spans="2:23" x14ac:dyDescent="0.25">
      <c r="B40" s="91">
        <v>106</v>
      </c>
      <c r="C40" s="91">
        <v>106</v>
      </c>
      <c r="D40" s="112" t="s">
        <v>12048</v>
      </c>
      <c r="E40" s="89" t="s">
        <v>6952</v>
      </c>
      <c r="F40" s="90"/>
      <c r="G40" s="91" t="str">
        <f t="shared" si="0"/>
        <v>Adult: Spec. or photo will be required (3) Mine: FP, photo and rearing required (R)</v>
      </c>
      <c r="H40" s="91" t="s">
        <v>10789</v>
      </c>
      <c r="I40" s="91" t="str">
        <f t="shared" si="1"/>
        <v>*Not recorded in Scotland</v>
      </c>
      <c r="J40" s="91" t="s">
        <v>10789</v>
      </c>
      <c r="K40" s="91" t="s">
        <v>15193</v>
      </c>
      <c r="L40" s="91" t="s">
        <v>16094</v>
      </c>
      <c r="M40" s="91"/>
      <c r="P40" s="86" t="s">
        <v>15759</v>
      </c>
      <c r="Q40" s="86" t="s">
        <v>14477</v>
      </c>
      <c r="R40" s="86" t="s">
        <v>15695</v>
      </c>
      <c r="T40" s="86" t="s">
        <v>10789</v>
      </c>
      <c r="U40" s="86" t="s">
        <v>15214</v>
      </c>
      <c r="V40" s="86" t="s">
        <v>15213</v>
      </c>
      <c r="W40" s="86" t="b">
        <v>0</v>
      </c>
    </row>
    <row r="41" spans="2:23" x14ac:dyDescent="0.25">
      <c r="B41" s="91">
        <v>107</v>
      </c>
      <c r="C41" s="91">
        <v>107</v>
      </c>
      <c r="D41" s="112" t="s">
        <v>12049</v>
      </c>
      <c r="E41" s="89" t="s">
        <v>6953</v>
      </c>
      <c r="F41" s="90"/>
      <c r="G41" s="91" t="str">
        <f t="shared" si="0"/>
        <v>Adult: Spec. or photo will be required (3) Mine: FP, leaf spec. or photo usually needed (L)</v>
      </c>
      <c r="H41" s="91" t="s">
        <v>10789</v>
      </c>
      <c r="I41" s="91" t="str">
        <f t="shared" si="1"/>
        <v>*Not recorded in Scotland</v>
      </c>
      <c r="J41" s="91" t="s">
        <v>10789</v>
      </c>
      <c r="K41" s="91" t="s">
        <v>15193</v>
      </c>
      <c r="L41" s="91" t="s">
        <v>16094</v>
      </c>
      <c r="M41" s="91"/>
      <c r="P41" s="86" t="s">
        <v>15759</v>
      </c>
      <c r="Q41" s="86" t="s">
        <v>14480</v>
      </c>
      <c r="R41" s="86" t="s">
        <v>15705</v>
      </c>
      <c r="T41" s="86" t="s">
        <v>10789</v>
      </c>
      <c r="U41" s="86" t="s">
        <v>15214</v>
      </c>
      <c r="V41" s="86" t="s">
        <v>15213</v>
      </c>
      <c r="W41" s="86" t="b">
        <v>0</v>
      </c>
    </row>
    <row r="42" spans="2:23" x14ac:dyDescent="0.25">
      <c r="B42" s="91">
        <v>108</v>
      </c>
      <c r="C42" s="91">
        <v>108</v>
      </c>
      <c r="D42" s="112" t="s">
        <v>12050</v>
      </c>
      <c r="E42" s="89" t="s">
        <v>4597</v>
      </c>
      <c r="F42" s="90"/>
      <c r="G42" s="91" t="str">
        <f t="shared" si="0"/>
        <v>Adult: Spec. or photo will be required (3) Mine: FP, leaf spec. or photo needed, cf FP mines (L)</v>
      </c>
      <c r="H42" s="91" t="s">
        <v>10789</v>
      </c>
      <c r="I42" s="91" t="str">
        <f t="shared" si="1"/>
        <v>*Widespread, common, urban + woodland</v>
      </c>
      <c r="J42" s="91" t="s">
        <v>10789</v>
      </c>
      <c r="K42" s="91" t="s">
        <v>15193</v>
      </c>
      <c r="L42" s="91" t="s">
        <v>16113</v>
      </c>
      <c r="M42" s="91"/>
      <c r="P42" s="86" t="s">
        <v>15759</v>
      </c>
      <c r="Q42" s="86" t="s">
        <v>14480</v>
      </c>
      <c r="R42" s="86" t="s">
        <v>15708</v>
      </c>
      <c r="T42" s="86" t="s">
        <v>10789</v>
      </c>
      <c r="U42" s="86" t="s">
        <v>15214</v>
      </c>
      <c r="V42" s="86" t="s">
        <v>15235</v>
      </c>
      <c r="W42" s="86" t="b">
        <v>0</v>
      </c>
    </row>
    <row r="43" spans="2:23" x14ac:dyDescent="0.25">
      <c r="B43" s="91">
        <v>104</v>
      </c>
      <c r="C43" s="91">
        <v>104</v>
      </c>
      <c r="D43" s="114" t="s">
        <v>16376</v>
      </c>
      <c r="E43" s="89" t="s">
        <v>6950</v>
      </c>
      <c r="F43" s="90"/>
      <c r="G43" s="91" t="str">
        <f t="shared" si="0"/>
        <v>Adult: Spec. or photo will be required (3) Mine: FP, leaf spec. or photo needed, cf S nylandriella (L)</v>
      </c>
      <c r="H43" s="91" t="s">
        <v>10789</v>
      </c>
      <c r="I43" s="91" t="str">
        <f t="shared" si="1"/>
        <v>*Widespread, common, woodland</v>
      </c>
      <c r="J43" s="91" t="s">
        <v>10789</v>
      </c>
      <c r="K43" s="91" t="s">
        <v>15193</v>
      </c>
      <c r="L43" s="91" t="s">
        <v>16105</v>
      </c>
      <c r="M43" s="91"/>
      <c r="P43" s="86" t="s">
        <v>15759</v>
      </c>
      <c r="Q43" s="86" t="s">
        <v>14480</v>
      </c>
      <c r="R43" s="86" t="s">
        <v>15709</v>
      </c>
      <c r="T43" s="86" t="s">
        <v>10789</v>
      </c>
      <c r="U43" s="86" t="s">
        <v>15214</v>
      </c>
      <c r="V43" s="86" t="s">
        <v>15213</v>
      </c>
      <c r="W43" s="86" t="b">
        <v>0</v>
      </c>
    </row>
    <row r="44" spans="2:23" x14ac:dyDescent="0.25">
      <c r="B44" s="91">
        <v>103</v>
      </c>
      <c r="C44" s="91">
        <v>103</v>
      </c>
      <c r="D44" s="114" t="s">
        <v>16377</v>
      </c>
      <c r="E44" s="89" t="s">
        <v>6949</v>
      </c>
      <c r="F44" s="90"/>
      <c r="G44" s="91" t="str">
        <f t="shared" si="0"/>
        <v>Adult: Spec. or photo will be required (3) Mine: FP, leaf spec. or photo needed, cf S magdalenae (L)</v>
      </c>
      <c r="H44" s="91" t="s">
        <v>10789</v>
      </c>
      <c r="I44" s="91" t="str">
        <f t="shared" si="1"/>
        <v>*Widespread, common, woodland</v>
      </c>
      <c r="J44" s="91" t="s">
        <v>10789</v>
      </c>
      <c r="K44" s="91" t="s">
        <v>15193</v>
      </c>
      <c r="L44" s="91" t="s">
        <v>16105</v>
      </c>
      <c r="M44" s="91"/>
      <c r="P44" s="86" t="s">
        <v>15759</v>
      </c>
      <c r="Q44" s="86" t="s">
        <v>14480</v>
      </c>
      <c r="R44" s="86" t="s">
        <v>15710</v>
      </c>
      <c r="T44" s="86" t="s">
        <v>10789</v>
      </c>
      <c r="U44" s="86" t="s">
        <v>15214</v>
      </c>
      <c r="V44" s="86" t="s">
        <v>15213</v>
      </c>
      <c r="W44" s="86" t="b">
        <v>0</v>
      </c>
    </row>
    <row r="45" spans="2:23" x14ac:dyDescent="0.25">
      <c r="B45" s="91">
        <v>100</v>
      </c>
      <c r="C45" s="91">
        <v>100</v>
      </c>
      <c r="D45" s="114" t="s">
        <v>16378</v>
      </c>
      <c r="E45" s="89" t="s">
        <v>6947</v>
      </c>
      <c r="F45" s="90"/>
      <c r="G45" s="91" t="str">
        <f t="shared" si="0"/>
        <v>Adult: Spec. or photo will be required (3) Mine: Usually distinctive on correct FP)</v>
      </c>
      <c r="H45" s="91" t="s">
        <v>10789</v>
      </c>
      <c r="I45" s="91" t="str">
        <f t="shared" si="1"/>
        <v>*Widespread, common, urban + woodland</v>
      </c>
      <c r="J45" s="91" t="s">
        <v>10789</v>
      </c>
      <c r="K45" s="91" t="s">
        <v>15193</v>
      </c>
      <c r="L45" s="91" t="s">
        <v>16113</v>
      </c>
      <c r="M45" s="91"/>
      <c r="P45" s="86" t="s">
        <v>15759</v>
      </c>
      <c r="Q45" s="86" t="s">
        <v>14480</v>
      </c>
      <c r="R45" s="86" t="s">
        <v>15711</v>
      </c>
      <c r="T45" s="86" t="s">
        <v>10789</v>
      </c>
      <c r="U45" s="86" t="s">
        <v>15231</v>
      </c>
      <c r="V45" s="86" t="s">
        <v>15213</v>
      </c>
      <c r="W45" s="86" t="b">
        <v>0</v>
      </c>
    </row>
    <row r="46" spans="2:23" x14ac:dyDescent="0.25">
      <c r="B46" s="91">
        <v>101</v>
      </c>
      <c r="C46" s="91">
        <v>101</v>
      </c>
      <c r="D46" s="114" t="s">
        <v>16379</v>
      </c>
      <c r="E46" s="89" t="s">
        <v>6948</v>
      </c>
      <c r="F46" s="90"/>
      <c r="G46" s="91" t="str">
        <f t="shared" si="0"/>
        <v>Adult: Spec. or photo will be required (3) Mine: FP, leaf spec. or photo usually needed (L)</v>
      </c>
      <c r="H46" s="91" t="s">
        <v>10789</v>
      </c>
      <c r="I46" s="91" t="str">
        <f t="shared" si="1"/>
        <v>*Not recorded in Scotland</v>
      </c>
      <c r="J46" s="91" t="s">
        <v>10789</v>
      </c>
      <c r="K46" s="91" t="s">
        <v>15193</v>
      </c>
      <c r="L46" s="91" t="s">
        <v>16094</v>
      </c>
      <c r="M46" s="91"/>
      <c r="P46" s="86" t="s">
        <v>15759</v>
      </c>
      <c r="Q46" s="86" t="s">
        <v>14480</v>
      </c>
      <c r="R46" s="86" t="s">
        <v>15705</v>
      </c>
      <c r="T46" s="86" t="s">
        <v>10789</v>
      </c>
      <c r="U46" s="86" t="s">
        <v>15222</v>
      </c>
      <c r="V46" s="86" t="s">
        <v>15216</v>
      </c>
      <c r="W46" s="86" t="b">
        <v>0</v>
      </c>
    </row>
    <row r="47" spans="2:23" x14ac:dyDescent="0.25">
      <c r="B47" s="91">
        <v>91</v>
      </c>
      <c r="C47" s="91">
        <v>91</v>
      </c>
      <c r="D47" s="112" t="s">
        <v>12041</v>
      </c>
      <c r="E47" s="89" t="s">
        <v>3439</v>
      </c>
      <c r="F47" s="90"/>
      <c r="G47" s="91" t="str">
        <f t="shared" si="0"/>
        <v>Adult: Spec. or photo will be required (3) Mine: FP, leaf spec. or photo usually needed (L)</v>
      </c>
      <c r="H47" s="91" t="s">
        <v>10789</v>
      </c>
      <c r="I47" s="91" t="str">
        <f t="shared" si="1"/>
        <v>*Not recorded in Scotland</v>
      </c>
      <c r="J47" s="91" t="s">
        <v>10789</v>
      </c>
      <c r="K47" s="91" t="s">
        <v>15193</v>
      </c>
      <c r="L47" s="91" t="s">
        <v>16094</v>
      </c>
      <c r="M47" s="91"/>
      <c r="P47" s="86" t="s">
        <v>15759</v>
      </c>
      <c r="Q47" s="86" t="s">
        <v>14480</v>
      </c>
      <c r="R47" s="86" t="s">
        <v>15705</v>
      </c>
      <c r="T47" s="86" t="s">
        <v>10789</v>
      </c>
      <c r="U47" s="86" t="s">
        <v>15214</v>
      </c>
      <c r="V47" s="86" t="s">
        <v>15216</v>
      </c>
      <c r="W47" s="86" t="b">
        <v>0</v>
      </c>
    </row>
    <row r="48" spans="2:23" x14ac:dyDescent="0.25">
      <c r="B48" s="91">
        <v>105</v>
      </c>
      <c r="C48" s="91">
        <v>105</v>
      </c>
      <c r="D48" s="112" t="s">
        <v>12047</v>
      </c>
      <c r="E48" s="89" t="s">
        <v>6951</v>
      </c>
      <c r="F48" s="90"/>
      <c r="G48" s="91" t="str">
        <f t="shared" si="0"/>
        <v>Adult: Spec. or photo will be required (3) Mine: FP, photo and rearing required (R)</v>
      </c>
      <c r="H48" s="91" t="s">
        <v>10789</v>
      </c>
      <c r="I48" s="91" t="str">
        <f t="shared" si="1"/>
        <v>*Not recorded in Scotland</v>
      </c>
      <c r="J48" s="91" t="s">
        <v>10789</v>
      </c>
      <c r="K48" s="91" t="s">
        <v>15193</v>
      </c>
      <c r="L48" s="91" t="s">
        <v>16094</v>
      </c>
      <c r="M48" s="91"/>
      <c r="P48" s="86" t="s">
        <v>15759</v>
      </c>
      <c r="Q48" s="86" t="s">
        <v>14477</v>
      </c>
      <c r="R48" s="86" t="s">
        <v>15695</v>
      </c>
      <c r="T48" s="86" t="s">
        <v>10789</v>
      </c>
      <c r="U48" s="86" t="s">
        <v>15231</v>
      </c>
      <c r="V48" s="86" t="s">
        <v>15213</v>
      </c>
      <c r="W48" s="86" t="b">
        <v>0</v>
      </c>
    </row>
    <row r="49" spans="2:23" x14ac:dyDescent="0.25">
      <c r="B49" s="91">
        <v>99</v>
      </c>
      <c r="C49" s="91">
        <v>99</v>
      </c>
      <c r="D49" s="114" t="s">
        <v>14487</v>
      </c>
      <c r="E49" s="89" t="s">
        <v>6945</v>
      </c>
      <c r="F49" s="90"/>
      <c r="G49" s="91" t="str">
        <f t="shared" si="0"/>
        <v>Adult: Spec. or photo will be required (3) Mine: FP, leaf spec. or photo needed, cf FP mines (L)</v>
      </c>
      <c r="H49" s="91" t="s">
        <v>10789</v>
      </c>
      <c r="I49" s="91" t="str">
        <f t="shared" si="1"/>
        <v>*Widespread, abundant, urban + woodland</v>
      </c>
      <c r="J49" s="91" t="s">
        <v>10789</v>
      </c>
      <c r="K49" s="91" t="s">
        <v>15193</v>
      </c>
      <c r="L49" s="91" t="s">
        <v>16114</v>
      </c>
      <c r="M49" s="91"/>
      <c r="P49" s="86" t="s">
        <v>15759</v>
      </c>
      <c r="Q49" s="86" t="s">
        <v>14480</v>
      </c>
      <c r="R49" s="86" t="s">
        <v>15708</v>
      </c>
      <c r="T49" s="86" t="s">
        <v>10789</v>
      </c>
      <c r="U49" s="86" t="s">
        <v>15212</v>
      </c>
      <c r="V49" s="86" t="s">
        <v>15216</v>
      </c>
      <c r="W49" s="86" t="b">
        <v>0</v>
      </c>
    </row>
    <row r="50" spans="2:23" x14ac:dyDescent="0.25">
      <c r="B50" s="91">
        <v>99.1</v>
      </c>
      <c r="C50" s="91" t="s">
        <v>790</v>
      </c>
      <c r="D50" s="114" t="s">
        <v>16380</v>
      </c>
      <c r="E50" s="89" t="s">
        <v>6946</v>
      </c>
      <c r="F50" s="90"/>
      <c r="G50" s="91" t="str">
        <f t="shared" si="0"/>
        <v>Adult: Spec. or photo will be required (3) Mine: FP, leaf spec. or photo usually needed (L)</v>
      </c>
      <c r="H50" s="91" t="s">
        <v>10789</v>
      </c>
      <c r="I50" s="91" t="str">
        <f t="shared" si="1"/>
        <v>*Not recorded in Scotland</v>
      </c>
      <c r="J50" s="91" t="s">
        <v>10789</v>
      </c>
      <c r="K50" s="91" t="s">
        <v>15193</v>
      </c>
      <c r="L50" s="91" t="s">
        <v>16094</v>
      </c>
      <c r="M50" s="91"/>
      <c r="P50" s="86" t="s">
        <v>15759</v>
      </c>
      <c r="Q50" s="86" t="s">
        <v>14480</v>
      </c>
      <c r="R50" s="86" t="s">
        <v>15705</v>
      </c>
      <c r="T50" s="86" t="s">
        <v>10789</v>
      </c>
      <c r="U50" s="86" t="s">
        <v>15214</v>
      </c>
      <c r="V50" s="86" t="s">
        <v>15216</v>
      </c>
      <c r="W50" s="86" t="b">
        <v>0</v>
      </c>
    </row>
    <row r="51" spans="2:23" x14ac:dyDescent="0.25">
      <c r="B51" s="91">
        <v>75</v>
      </c>
      <c r="C51" s="91">
        <v>75</v>
      </c>
      <c r="D51" s="112" t="s">
        <v>12037</v>
      </c>
      <c r="E51" s="89" t="s">
        <v>4609</v>
      </c>
      <c r="F51" s="90"/>
      <c r="G51" s="91" t="str">
        <f t="shared" si="0"/>
        <v>Adult: Spec. or photo will be required (3) Mine: FP, leaf spec. or photo needed, cf S microtheriella (L)</v>
      </c>
      <c r="H51" s="91" t="s">
        <v>10789</v>
      </c>
      <c r="I51" s="91" t="str">
        <f t="shared" si="1"/>
        <v>*Widespread, common, woodland</v>
      </c>
      <c r="J51" s="91" t="s">
        <v>10789</v>
      </c>
      <c r="K51" s="91" t="s">
        <v>15193</v>
      </c>
      <c r="L51" s="91" t="s">
        <v>16105</v>
      </c>
      <c r="M51" s="91"/>
      <c r="P51" s="86" t="s">
        <v>15759</v>
      </c>
      <c r="Q51" s="86" t="s">
        <v>14480</v>
      </c>
      <c r="R51" s="86" t="s">
        <v>15712</v>
      </c>
      <c r="T51" s="86" t="s">
        <v>10789</v>
      </c>
      <c r="U51" s="86" t="s">
        <v>15214</v>
      </c>
      <c r="V51" s="86" t="s">
        <v>15216</v>
      </c>
      <c r="W51" s="86" t="b">
        <v>0</v>
      </c>
    </row>
    <row r="52" spans="2:23" x14ac:dyDescent="0.25">
      <c r="B52" s="91">
        <v>76</v>
      </c>
      <c r="C52" s="91">
        <v>76</v>
      </c>
      <c r="D52" s="112" t="s">
        <v>12038</v>
      </c>
      <c r="E52" s="89" t="s">
        <v>3428</v>
      </c>
      <c r="F52" s="90"/>
      <c r="G52" s="91" t="str">
        <f t="shared" si="0"/>
        <v>Adult: Spec. or photo will be required (3) Mine: FP, photo and rearing required (R)</v>
      </c>
      <c r="H52" s="91" t="s">
        <v>10789</v>
      </c>
      <c r="I52" s="91" t="str">
        <f t="shared" si="1"/>
        <v>*Not recorded in Scotland</v>
      </c>
      <c r="J52" s="91" t="s">
        <v>10789</v>
      </c>
      <c r="K52" s="91" t="s">
        <v>15193</v>
      </c>
      <c r="L52" s="91" t="s">
        <v>16094</v>
      </c>
      <c r="M52" s="91"/>
      <c r="P52" s="86" t="s">
        <v>15759</v>
      </c>
      <c r="Q52" s="86" t="s">
        <v>14477</v>
      </c>
      <c r="R52" s="86" t="s">
        <v>15695</v>
      </c>
      <c r="T52" s="86" t="s">
        <v>10789</v>
      </c>
      <c r="U52" s="86" t="s">
        <v>15214</v>
      </c>
      <c r="V52" s="86" t="s">
        <v>15216</v>
      </c>
      <c r="W52" s="86" t="b">
        <v>0</v>
      </c>
    </row>
    <row r="53" spans="2:23" x14ac:dyDescent="0.25">
      <c r="B53" s="91">
        <v>77</v>
      </c>
      <c r="C53" s="91">
        <v>77</v>
      </c>
      <c r="D53" s="112" t="s">
        <v>12039</v>
      </c>
      <c r="E53" s="89" t="s">
        <v>4608</v>
      </c>
      <c r="F53" s="90"/>
      <c r="G53" s="91" t="str">
        <f t="shared" si="0"/>
        <v>Adult: Spec. or photo will be required (3) Mine: FP, leaf spec. or photo needed, cf S hemargyrella (L)</v>
      </c>
      <c r="H53" s="91" t="s">
        <v>10789</v>
      </c>
      <c r="I53" s="91" t="str">
        <f t="shared" si="1"/>
        <v>*Widespread, common, woodland + urban</v>
      </c>
      <c r="J53" s="91" t="s">
        <v>10789</v>
      </c>
      <c r="K53" s="91" t="s">
        <v>15193</v>
      </c>
      <c r="L53" s="91" t="s">
        <v>16115</v>
      </c>
      <c r="M53" s="91"/>
      <c r="P53" s="86" t="s">
        <v>15759</v>
      </c>
      <c r="Q53" s="86" t="s">
        <v>14480</v>
      </c>
      <c r="R53" s="86" t="s">
        <v>15713</v>
      </c>
      <c r="T53" s="86" t="s">
        <v>10789</v>
      </c>
      <c r="U53" s="86" t="s">
        <v>15212</v>
      </c>
      <c r="V53" s="86" t="s">
        <v>15216</v>
      </c>
      <c r="W53" s="86" t="b">
        <v>0</v>
      </c>
    </row>
    <row r="54" spans="2:23" x14ac:dyDescent="0.25">
      <c r="B54" s="91">
        <v>68</v>
      </c>
      <c r="C54" s="91">
        <v>68</v>
      </c>
      <c r="D54" s="114" t="s">
        <v>15275</v>
      </c>
      <c r="E54" s="89" t="s">
        <v>4610</v>
      </c>
      <c r="F54" s="90"/>
      <c r="G54" s="91" t="str">
        <f t="shared" si="0"/>
        <v>Adult: Spec. or photo will be required (3) Mine: FP, now 4 confusable 'species' (L)</v>
      </c>
      <c r="H54" s="91" t="s">
        <v>10789</v>
      </c>
      <c r="I54" s="91" t="str">
        <f t="shared" si="1"/>
        <v>*Widespread, abundant, woodland</v>
      </c>
      <c r="J54" s="91" t="s">
        <v>10789</v>
      </c>
      <c r="K54" s="91" t="s">
        <v>15193</v>
      </c>
      <c r="L54" s="91" t="s">
        <v>16116</v>
      </c>
      <c r="M54" s="91"/>
      <c r="P54" s="86" t="s">
        <v>15759</v>
      </c>
      <c r="Q54" s="86" t="s">
        <v>14480</v>
      </c>
      <c r="R54" s="86" t="s">
        <v>16342</v>
      </c>
      <c r="T54" s="86" t="s">
        <v>10789</v>
      </c>
      <c r="U54" s="86" t="s">
        <v>15212</v>
      </c>
      <c r="V54" s="86" t="s">
        <v>15216</v>
      </c>
      <c r="W54" s="86" t="b">
        <v>0</v>
      </c>
    </row>
    <row r="55" spans="2:23" x14ac:dyDescent="0.25">
      <c r="B55" s="91">
        <v>72</v>
      </c>
      <c r="C55" s="91">
        <v>72</v>
      </c>
      <c r="D55" s="112" t="s">
        <v>12034</v>
      </c>
      <c r="E55" s="89" t="s">
        <v>3425</v>
      </c>
      <c r="F55" s="90"/>
      <c r="G55" s="91" t="str">
        <f t="shared" si="0"/>
        <v>Adult: Spec. or photo will be required (3) Mine: Usually distinctive on correct FP (A)</v>
      </c>
      <c r="H55" s="91" t="s">
        <v>10789</v>
      </c>
      <c r="I55" s="91" t="str">
        <f t="shared" si="1"/>
        <v>*Widespread, common, woodland + moorland</v>
      </c>
      <c r="J55" s="91" t="s">
        <v>10789</v>
      </c>
      <c r="K55" s="91" t="s">
        <v>15193</v>
      </c>
      <c r="L55" s="91" t="s">
        <v>16117</v>
      </c>
      <c r="M55" s="91"/>
      <c r="P55" s="86" t="s">
        <v>15759</v>
      </c>
      <c r="Q55" s="86" t="s">
        <v>14474</v>
      </c>
      <c r="R55" s="86" t="s">
        <v>15694</v>
      </c>
      <c r="T55" s="86" t="s">
        <v>10789</v>
      </c>
      <c r="U55" s="86" t="s">
        <v>15214</v>
      </c>
      <c r="V55" s="86" t="s">
        <v>15216</v>
      </c>
      <c r="W55" s="86" t="b">
        <v>0</v>
      </c>
    </row>
    <row r="56" spans="2:23" x14ac:dyDescent="0.25">
      <c r="B56" s="91">
        <v>71</v>
      </c>
      <c r="C56" s="91">
        <v>71</v>
      </c>
      <c r="D56" s="112" t="s">
        <v>12033</v>
      </c>
      <c r="E56" s="89" t="s">
        <v>3424</v>
      </c>
      <c r="F56" s="90"/>
      <c r="G56" s="91" t="str">
        <f t="shared" si="0"/>
        <v>Adult: Spec. or photo will be required (3) Mine: FP, leaf spec. or photo usually needed (L)</v>
      </c>
      <c r="H56" s="91" t="s">
        <v>10789</v>
      </c>
      <c r="I56" s="91" t="str">
        <f t="shared" si="1"/>
        <v>*Not recorded in Scotland</v>
      </c>
      <c r="J56" s="91" t="s">
        <v>10789</v>
      </c>
      <c r="K56" s="91" t="s">
        <v>15193</v>
      </c>
      <c r="L56" s="91" t="s">
        <v>16094</v>
      </c>
      <c r="M56" s="91"/>
      <c r="P56" s="86" t="s">
        <v>15759</v>
      </c>
      <c r="Q56" s="86" t="s">
        <v>14480</v>
      </c>
      <c r="R56" s="86" t="s">
        <v>15705</v>
      </c>
      <c r="T56" s="86" t="s">
        <v>10789</v>
      </c>
      <c r="U56" s="86" t="s">
        <v>15214</v>
      </c>
      <c r="V56" s="86" t="s">
        <v>15216</v>
      </c>
      <c r="W56" s="86" t="b">
        <v>0</v>
      </c>
    </row>
    <row r="57" spans="2:23" x14ac:dyDescent="0.25">
      <c r="B57" s="91">
        <v>70</v>
      </c>
      <c r="C57" s="91">
        <v>70</v>
      </c>
      <c r="D57" s="114" t="s">
        <v>15280</v>
      </c>
      <c r="E57" s="89" t="s">
        <v>3423</v>
      </c>
      <c r="F57" s="90"/>
      <c r="G57" s="91" t="str">
        <f t="shared" si="0"/>
        <v>Adult: Spec. or photo will be required (3) Mine: Usually distinctive on correct FP (A)</v>
      </c>
      <c r="H57" s="91" t="s">
        <v>10789</v>
      </c>
      <c r="I57" s="91" t="str">
        <f t="shared" si="1"/>
        <v>*Local, common, wet areas</v>
      </c>
      <c r="J57" s="91" t="s">
        <v>10789</v>
      </c>
      <c r="K57" s="91" t="s">
        <v>15193</v>
      </c>
      <c r="L57" s="91" t="s">
        <v>16118</v>
      </c>
      <c r="M57" s="91"/>
      <c r="P57" s="86" t="s">
        <v>15759</v>
      </c>
      <c r="Q57" s="86" t="s">
        <v>14474</v>
      </c>
      <c r="R57" s="86" t="s">
        <v>15694</v>
      </c>
      <c r="T57" s="86" t="s">
        <v>10789</v>
      </c>
      <c r="U57" s="86" t="s">
        <v>15214</v>
      </c>
      <c r="V57" s="86" t="s">
        <v>15216</v>
      </c>
      <c r="W57" s="86" t="b">
        <v>0</v>
      </c>
    </row>
    <row r="58" spans="2:23" x14ac:dyDescent="0.25">
      <c r="B58" s="91">
        <v>73</v>
      </c>
      <c r="C58" s="91">
        <v>73</v>
      </c>
      <c r="D58" s="112" t="s">
        <v>12035</v>
      </c>
      <c r="E58" s="89" t="s">
        <v>3426</v>
      </c>
      <c r="F58" s="90"/>
      <c r="G58" s="91" t="str">
        <f t="shared" si="0"/>
        <v>Adult: Spec. or photo will be required (3) Mine: Usually distinctive on correct FP (A)</v>
      </c>
      <c r="H58" s="91" t="s">
        <v>10789</v>
      </c>
      <c r="I58" s="91" t="str">
        <f t="shared" si="1"/>
        <v>*Local, rare, wet woodland</v>
      </c>
      <c r="J58" s="91" t="s">
        <v>10789</v>
      </c>
      <c r="K58" s="91" t="s">
        <v>15193</v>
      </c>
      <c r="L58" s="91" t="s">
        <v>16119</v>
      </c>
      <c r="M58" s="91"/>
      <c r="P58" s="86" t="s">
        <v>15759</v>
      </c>
      <c r="Q58" s="86" t="s">
        <v>14474</v>
      </c>
      <c r="R58" s="86" t="s">
        <v>15694</v>
      </c>
      <c r="T58" s="86" t="s">
        <v>10789</v>
      </c>
      <c r="U58" s="86" t="s">
        <v>15214</v>
      </c>
      <c r="V58" s="86" t="s">
        <v>15216</v>
      </c>
      <c r="W58" s="86" t="b">
        <v>0</v>
      </c>
    </row>
    <row r="59" spans="2:23" x14ac:dyDescent="0.25">
      <c r="B59" s="91">
        <v>74</v>
      </c>
      <c r="C59" s="91">
        <v>74</v>
      </c>
      <c r="D59" s="112" t="s">
        <v>12036</v>
      </c>
      <c r="E59" s="89" t="s">
        <v>3427</v>
      </c>
      <c r="F59" s="90"/>
      <c r="G59" s="91" t="str">
        <f t="shared" si="0"/>
        <v>Adult: Spec. or photo will be required (3) Mine: Usually distinctive on correct FP (A)</v>
      </c>
      <c r="H59" s="91" t="s">
        <v>10789</v>
      </c>
      <c r="I59" s="91" t="str">
        <f t="shared" si="1"/>
        <v>*Local, common, wet woodland</v>
      </c>
      <c r="J59" s="91" t="s">
        <v>10789</v>
      </c>
      <c r="K59" s="91" t="s">
        <v>15193</v>
      </c>
      <c r="L59" s="91" t="s">
        <v>16120</v>
      </c>
      <c r="M59" s="91"/>
      <c r="P59" s="86" t="s">
        <v>15759</v>
      </c>
      <c r="Q59" s="86" t="s">
        <v>14474</v>
      </c>
      <c r="R59" s="86" t="s">
        <v>15694</v>
      </c>
      <c r="T59" s="86" t="s">
        <v>10789</v>
      </c>
      <c r="U59" s="86" t="s">
        <v>15231</v>
      </c>
      <c r="V59" s="86" t="s">
        <v>15226</v>
      </c>
      <c r="W59" s="86" t="b">
        <v>0</v>
      </c>
    </row>
    <row r="60" spans="2:23" x14ac:dyDescent="0.25">
      <c r="B60" s="91">
        <v>66</v>
      </c>
      <c r="C60" s="91">
        <v>66</v>
      </c>
      <c r="D60" s="114" t="s">
        <v>15279</v>
      </c>
      <c r="E60" s="89" t="s">
        <v>4612</v>
      </c>
      <c r="F60" s="90"/>
      <c r="G60" s="91" t="str">
        <f t="shared" si="0"/>
        <v>Adult: Spec. or photo will be required (3) Mine: Usually distinctive on correct FP (A)</v>
      </c>
      <c r="H60" s="91" t="s">
        <v>10789</v>
      </c>
      <c r="I60" s="91" t="str">
        <f t="shared" si="1"/>
        <v>*Widespread, abundant, woodland</v>
      </c>
      <c r="J60" s="91" t="s">
        <v>10789</v>
      </c>
      <c r="K60" s="91" t="s">
        <v>15193</v>
      </c>
      <c r="L60" s="91" t="s">
        <v>16116</v>
      </c>
      <c r="M60" s="91"/>
      <c r="P60" s="86" t="s">
        <v>15759</v>
      </c>
      <c r="Q60" s="86" t="s">
        <v>14474</v>
      </c>
      <c r="R60" s="86" t="s">
        <v>15694</v>
      </c>
      <c r="T60" s="86" t="s">
        <v>10789</v>
      </c>
      <c r="U60" s="86" t="s">
        <v>15214</v>
      </c>
      <c r="V60" s="86" t="s">
        <v>15221</v>
      </c>
      <c r="W60" s="86" t="b">
        <v>0</v>
      </c>
    </row>
    <row r="61" spans="2:23" x14ac:dyDescent="0.25">
      <c r="B61" s="91">
        <v>67</v>
      </c>
      <c r="C61" s="91">
        <v>67</v>
      </c>
      <c r="D61" s="114" t="s">
        <v>15276</v>
      </c>
      <c r="E61" s="89" t="s">
        <v>4611</v>
      </c>
      <c r="F61" s="90"/>
      <c r="G61" s="91" t="str">
        <f t="shared" si="0"/>
        <v>Adult: Spec. or photo will be required (3) Mine: Usually distinctive on correct FP (A)</v>
      </c>
      <c r="H61" s="91" t="s">
        <v>10789</v>
      </c>
      <c r="I61" s="91" t="str">
        <f t="shared" si="1"/>
        <v>*Widespread, common, woodland</v>
      </c>
      <c r="J61" s="91" t="s">
        <v>10789</v>
      </c>
      <c r="K61" s="91" t="s">
        <v>15193</v>
      </c>
      <c r="L61" s="91" t="s">
        <v>16105</v>
      </c>
      <c r="M61" s="91"/>
      <c r="P61" s="86" t="s">
        <v>15759</v>
      </c>
      <c r="Q61" s="86" t="s">
        <v>14474</v>
      </c>
      <c r="R61" s="86" t="s">
        <v>15694</v>
      </c>
      <c r="T61" s="86" t="s">
        <v>10789</v>
      </c>
      <c r="U61" s="86" t="s">
        <v>15214</v>
      </c>
      <c r="V61" s="86" t="s">
        <v>15216</v>
      </c>
      <c r="W61" s="86" t="b">
        <v>0</v>
      </c>
    </row>
    <row r="62" spans="2:23" x14ac:dyDescent="0.25">
      <c r="B62" s="91">
        <v>63</v>
      </c>
      <c r="C62" s="91">
        <v>63</v>
      </c>
      <c r="D62" s="114" t="s">
        <v>15274</v>
      </c>
      <c r="E62" s="89" t="s">
        <v>4614</v>
      </c>
      <c r="F62" s="90"/>
      <c r="G62" s="91" t="str">
        <f t="shared" si="0"/>
        <v>Adult: Spec. or photo will be required (3) Mine: FP, leaf spec. or photo usually needed (L)</v>
      </c>
      <c r="H62" s="91" t="s">
        <v>10789</v>
      </c>
      <c r="I62" s="91" t="str">
        <f t="shared" si="1"/>
        <v>*Local, scarce, woodland</v>
      </c>
      <c r="J62" s="91" t="s">
        <v>10789</v>
      </c>
      <c r="K62" s="91" t="s">
        <v>15193</v>
      </c>
      <c r="L62" s="91" t="s">
        <v>16121</v>
      </c>
      <c r="M62" s="91"/>
      <c r="P62" s="86" t="s">
        <v>15759</v>
      </c>
      <c r="Q62" s="86" t="s">
        <v>14480</v>
      </c>
      <c r="R62" s="86" t="s">
        <v>15705</v>
      </c>
      <c r="T62" s="86" t="s">
        <v>10789</v>
      </c>
      <c r="U62" s="86" t="s">
        <v>15214</v>
      </c>
      <c r="V62" s="86" t="s">
        <v>15216</v>
      </c>
      <c r="W62" s="86" t="b">
        <v>0</v>
      </c>
    </row>
    <row r="63" spans="2:23" x14ac:dyDescent="0.25">
      <c r="B63" s="91">
        <v>64</v>
      </c>
      <c r="C63" s="91">
        <v>64</v>
      </c>
      <c r="D63" s="114" t="s">
        <v>15277</v>
      </c>
      <c r="E63" s="89" t="s">
        <v>4613</v>
      </c>
      <c r="F63" s="90"/>
      <c r="G63" s="91" t="str">
        <f t="shared" si="0"/>
        <v>Adult: Spec. or photo will be required (3) Mine: FP, leaf spec. or photo needed, cf S sakhalinella (L)</v>
      </c>
      <c r="H63" s="91" t="s">
        <v>10789</v>
      </c>
      <c r="I63" s="91" t="str">
        <f t="shared" si="1"/>
        <v>*Local, rare, woodland</v>
      </c>
      <c r="J63" s="91" t="s">
        <v>10789</v>
      </c>
      <c r="K63" s="91" t="s">
        <v>15193</v>
      </c>
      <c r="L63" s="91" t="s">
        <v>16096</v>
      </c>
      <c r="M63" s="91"/>
      <c r="P63" s="86" t="s">
        <v>15759</v>
      </c>
      <c r="Q63" s="86" t="s">
        <v>14480</v>
      </c>
      <c r="R63" s="86" t="s">
        <v>16343</v>
      </c>
      <c r="T63" s="86" t="s">
        <v>10789</v>
      </c>
      <c r="U63" s="86" t="s">
        <v>15214</v>
      </c>
      <c r="V63" s="86" t="s">
        <v>15216</v>
      </c>
      <c r="W63" s="86" t="b">
        <v>0</v>
      </c>
    </row>
    <row r="64" spans="2:23" x14ac:dyDescent="0.25">
      <c r="B64" s="91">
        <v>50</v>
      </c>
      <c r="C64" s="91">
        <v>50</v>
      </c>
      <c r="D64" s="112" t="s">
        <v>12026</v>
      </c>
      <c r="E64" s="89" t="s">
        <v>4617</v>
      </c>
      <c r="F64" s="90"/>
      <c r="G64" s="91" t="str">
        <f t="shared" si="0"/>
        <v>Adult: Spec. or photo will be required (3) Mine: FP, leaf spec. needed, cf S splendidissimella (L)</v>
      </c>
      <c r="H64" s="91" t="s">
        <v>10789</v>
      </c>
      <c r="I64" s="91" t="str">
        <f t="shared" si="1"/>
        <v>Widespread, common, woodland + grassland</v>
      </c>
      <c r="J64" s="91" t="s">
        <v>10789</v>
      </c>
      <c r="K64" s="91" t="s">
        <v>10789</v>
      </c>
      <c r="L64" s="91" t="s">
        <v>16122</v>
      </c>
      <c r="M64" s="91"/>
      <c r="P64" s="86" t="s">
        <v>15759</v>
      </c>
      <c r="Q64" s="86" t="s">
        <v>14474</v>
      </c>
      <c r="R64" s="86" t="s">
        <v>15714</v>
      </c>
      <c r="T64" s="86" t="s">
        <v>10789</v>
      </c>
      <c r="U64" s="86" t="s">
        <v>15212</v>
      </c>
      <c r="V64" s="86" t="s">
        <v>15224</v>
      </c>
      <c r="W64" s="86" t="b">
        <v>0</v>
      </c>
    </row>
    <row r="65" spans="2:23" x14ac:dyDescent="0.25">
      <c r="B65" s="91">
        <v>54</v>
      </c>
      <c r="C65" s="91">
        <v>54</v>
      </c>
      <c r="D65" s="112" t="s">
        <v>12027</v>
      </c>
      <c r="E65" s="89" t="s">
        <v>4616</v>
      </c>
      <c r="F65" s="90"/>
      <c r="G65" s="91" t="str">
        <f t="shared" si="0"/>
        <v>Adult: Spec. or photo will be required (3) Mine: FP, photo and rearing required (R)</v>
      </c>
      <c r="H65" s="91" t="s">
        <v>10789</v>
      </c>
      <c r="I65" s="91" t="str">
        <f t="shared" si="1"/>
        <v>*Not recorded in Scotland</v>
      </c>
      <c r="J65" s="91" t="s">
        <v>10789</v>
      </c>
      <c r="K65" s="91" t="s">
        <v>15193</v>
      </c>
      <c r="L65" s="91" t="s">
        <v>16094</v>
      </c>
      <c r="M65" s="91"/>
      <c r="P65" s="86" t="s">
        <v>15759</v>
      </c>
      <c r="Q65" s="86" t="s">
        <v>14477</v>
      </c>
      <c r="R65" s="86" t="s">
        <v>15695</v>
      </c>
      <c r="T65" s="86" t="s">
        <v>10789</v>
      </c>
      <c r="U65" s="86" t="s">
        <v>15214</v>
      </c>
      <c r="V65" s="86" t="s">
        <v>15224</v>
      </c>
      <c r="W65" s="86" t="b">
        <v>0</v>
      </c>
    </row>
    <row r="66" spans="2:23" x14ac:dyDescent="0.25">
      <c r="B66" s="91">
        <v>53</v>
      </c>
      <c r="C66" s="91">
        <v>53</v>
      </c>
      <c r="D66" s="112" t="s">
        <v>15273</v>
      </c>
      <c r="E66" s="89" t="s">
        <v>3417</v>
      </c>
      <c r="F66" s="90"/>
      <c r="G66" s="91" t="str">
        <f t="shared" ref="G66:G129" si="3">TRIM( P66 &amp; " " &amp; R66 &amp; " " &amp; T66)</f>
        <v>Adult: Spec. or photo will be required (3) Mine: FP, leaf spec. or photo needed, cf S aurella (L)</v>
      </c>
      <c r="H66" s="91" t="s">
        <v>10789</v>
      </c>
      <c r="I66" s="91" t="str">
        <f t="shared" si="1"/>
        <v>*Widespread but local, common, woodland + grassland</v>
      </c>
      <c r="J66" s="91" t="s">
        <v>10789</v>
      </c>
      <c r="K66" s="91" t="s">
        <v>15193</v>
      </c>
      <c r="L66" s="91" t="s">
        <v>16123</v>
      </c>
      <c r="M66" s="91"/>
      <c r="P66" s="86" t="s">
        <v>15759</v>
      </c>
      <c r="Q66" s="86" t="s">
        <v>14477</v>
      </c>
      <c r="R66" s="86" t="s">
        <v>16344</v>
      </c>
      <c r="T66" s="86" t="s">
        <v>10789</v>
      </c>
      <c r="U66" s="86" t="s">
        <v>15212</v>
      </c>
      <c r="V66" s="86" t="s">
        <v>15216</v>
      </c>
      <c r="W66" s="86" t="b">
        <v>0</v>
      </c>
    </row>
    <row r="67" spans="2:23" x14ac:dyDescent="0.25">
      <c r="B67" s="91">
        <v>54.1</v>
      </c>
      <c r="C67" s="91" t="s">
        <v>788</v>
      </c>
      <c r="D67" s="112" t="s">
        <v>12028</v>
      </c>
      <c r="E67" s="89" t="s">
        <v>3418</v>
      </c>
      <c r="F67" s="90"/>
      <c r="G67" s="91" t="str">
        <f t="shared" si="3"/>
        <v>Adult: Spec. or photo will be required (3) Mine: Usually distinctive on correct FP (A)</v>
      </c>
      <c r="H67" s="91" t="s">
        <v>10789</v>
      </c>
      <c r="I67" s="91" t="str">
        <f t="shared" si="1"/>
        <v>*Local, rare, grassland</v>
      </c>
      <c r="J67" s="91" t="s">
        <v>10789</v>
      </c>
      <c r="K67" s="91" t="s">
        <v>15193</v>
      </c>
      <c r="L67" s="91" t="s">
        <v>16124</v>
      </c>
      <c r="M67" s="91"/>
      <c r="P67" s="86" t="s">
        <v>15759</v>
      </c>
      <c r="Q67" s="86" t="s">
        <v>14480</v>
      </c>
      <c r="R67" s="86" t="s">
        <v>15694</v>
      </c>
      <c r="T67" s="86" t="s">
        <v>10789</v>
      </c>
      <c r="U67" s="86" t="s">
        <v>15231</v>
      </c>
      <c r="V67" s="86" t="s">
        <v>15213</v>
      </c>
      <c r="W67" s="86" t="b">
        <v>0</v>
      </c>
    </row>
    <row r="68" spans="2:23" x14ac:dyDescent="0.25">
      <c r="B68" s="91">
        <v>55</v>
      </c>
      <c r="C68" s="91">
        <v>55</v>
      </c>
      <c r="D68" s="112" t="s">
        <v>12029</v>
      </c>
      <c r="E68" s="89" t="s">
        <v>3419</v>
      </c>
      <c r="F68" s="90"/>
      <c r="G68" s="91" t="str">
        <f t="shared" si="3"/>
        <v>Adult: Spec. or photo will be required (3) Mine: FP, leaf spec. or photo usually needed (L)</v>
      </c>
      <c r="H68" s="91" t="s">
        <v>10789</v>
      </c>
      <c r="I68" s="91" t="str">
        <f t="shared" ref="I68:I131" si="4">K68 &amp; J68 &amp; L68</f>
        <v>*Local, rare, grassland</v>
      </c>
      <c r="J68" s="91" t="s">
        <v>10789</v>
      </c>
      <c r="K68" s="91" t="s">
        <v>15193</v>
      </c>
      <c r="L68" s="91" t="s">
        <v>16124</v>
      </c>
      <c r="M68" s="91"/>
      <c r="P68" s="86" t="s">
        <v>15759</v>
      </c>
      <c r="Q68" s="86" t="s">
        <v>14480</v>
      </c>
      <c r="R68" s="86" t="s">
        <v>15705</v>
      </c>
      <c r="T68" s="86" t="s">
        <v>10789</v>
      </c>
      <c r="U68" s="86" t="s">
        <v>15214</v>
      </c>
      <c r="V68" s="86" t="s">
        <v>15216</v>
      </c>
      <c r="W68" s="86" t="b">
        <v>0</v>
      </c>
    </row>
    <row r="69" spans="2:23" x14ac:dyDescent="0.25">
      <c r="B69" s="91">
        <v>56</v>
      </c>
      <c r="C69" s="91">
        <v>56</v>
      </c>
      <c r="D69" s="112" t="s">
        <v>12030</v>
      </c>
      <c r="E69" s="89" t="s">
        <v>3420</v>
      </c>
      <c r="F69" s="90"/>
      <c r="G69" s="91" t="str">
        <f t="shared" si="3"/>
        <v>Adult: Spec. or photo will be required (3) Mine: Usually distinctive on correct FP (A)</v>
      </c>
      <c r="H69" s="91" t="s">
        <v>10789</v>
      </c>
      <c r="I69" s="91" t="str">
        <f t="shared" si="4"/>
        <v>*Local, common, montane (coastal in N)</v>
      </c>
      <c r="J69" s="91" t="s">
        <v>10789</v>
      </c>
      <c r="K69" s="91" t="s">
        <v>15193</v>
      </c>
      <c r="L69" s="91" t="s">
        <v>16125</v>
      </c>
      <c r="M69" s="91"/>
      <c r="P69" s="86" t="s">
        <v>15759</v>
      </c>
      <c r="Q69" s="86" t="s">
        <v>14474</v>
      </c>
      <c r="R69" s="86" t="s">
        <v>15694</v>
      </c>
      <c r="T69" s="86" t="s">
        <v>10789</v>
      </c>
      <c r="U69" s="86" t="s">
        <v>15214</v>
      </c>
      <c r="V69" s="86" t="s">
        <v>15224</v>
      </c>
      <c r="W69" s="86" t="b">
        <v>0</v>
      </c>
    </row>
    <row r="70" spans="2:23" x14ac:dyDescent="0.25">
      <c r="B70" s="91">
        <v>59</v>
      </c>
      <c r="C70" s="91">
        <v>59</v>
      </c>
      <c r="D70" s="112" t="s">
        <v>12032</v>
      </c>
      <c r="E70" s="89" t="s">
        <v>3421</v>
      </c>
      <c r="F70" s="90"/>
      <c r="G70" s="91" t="str">
        <f t="shared" si="3"/>
        <v>Adult: Spec. or photo will be required (3) Mine: FP, leaf spec. or photo usually needed (L)</v>
      </c>
      <c r="H70" s="91" t="s">
        <v>10789</v>
      </c>
      <c r="I70" s="91" t="str">
        <f t="shared" si="4"/>
        <v>*Widespread, rare, grassland</v>
      </c>
      <c r="J70" s="91" t="s">
        <v>10789</v>
      </c>
      <c r="K70" s="91" t="s">
        <v>15193</v>
      </c>
      <c r="L70" s="91" t="s">
        <v>16126</v>
      </c>
      <c r="M70" s="91"/>
      <c r="P70" s="86" t="s">
        <v>15759</v>
      </c>
      <c r="Q70" s="86" t="s">
        <v>14480</v>
      </c>
      <c r="R70" s="86" t="s">
        <v>15705</v>
      </c>
      <c r="T70" s="86" t="s">
        <v>10789</v>
      </c>
      <c r="U70" s="86" t="s">
        <v>15212</v>
      </c>
      <c r="V70" s="86" t="s">
        <v>15216</v>
      </c>
      <c r="W70" s="86" t="b">
        <v>0</v>
      </c>
    </row>
    <row r="71" spans="2:23" x14ac:dyDescent="0.25">
      <c r="B71" s="91">
        <v>57</v>
      </c>
      <c r="C71" s="91">
        <v>57</v>
      </c>
      <c r="D71" s="112" t="s">
        <v>12031</v>
      </c>
      <c r="E71" s="89" t="s">
        <v>4615</v>
      </c>
      <c r="F71" s="90"/>
      <c r="G71" s="91" t="str">
        <f t="shared" si="3"/>
        <v>Adult: Spec. or photo will be required (3) Mine: FP, leaf spec. or photo usually needed (L)</v>
      </c>
      <c r="H71" s="91" t="s">
        <v>10789</v>
      </c>
      <c r="I71" s="91" t="str">
        <f t="shared" si="4"/>
        <v>*Local in S, rare, grassland</v>
      </c>
      <c r="J71" s="91" t="s">
        <v>10789</v>
      </c>
      <c r="K71" s="91" t="s">
        <v>15193</v>
      </c>
      <c r="L71" s="91" t="s">
        <v>16127</v>
      </c>
      <c r="M71" s="91"/>
      <c r="P71" s="86" t="s">
        <v>15759</v>
      </c>
      <c r="Q71" s="86" t="s">
        <v>14480</v>
      </c>
      <c r="R71" s="86" t="s">
        <v>15705</v>
      </c>
      <c r="T71" s="86" t="s">
        <v>10789</v>
      </c>
      <c r="U71" s="86" t="s">
        <v>15214</v>
      </c>
      <c r="V71" s="86" t="s">
        <v>15216</v>
      </c>
      <c r="W71" s="86" t="b">
        <v>0</v>
      </c>
    </row>
    <row r="72" spans="2:23" x14ac:dyDescent="0.25">
      <c r="B72" s="91">
        <v>58</v>
      </c>
      <c r="C72" s="91">
        <v>58</v>
      </c>
      <c r="D72" s="113" t="s">
        <v>12031</v>
      </c>
      <c r="E72" s="89" t="s">
        <v>4615</v>
      </c>
      <c r="F72" s="90"/>
      <c r="G72" s="91" t="str">
        <f t="shared" si="3"/>
        <v>Adult: Spec. or photo will be required (3) Mine: FP, leaf spec. or photo usually needed (L)</v>
      </c>
      <c r="H72" s="91" t="s">
        <v>10789</v>
      </c>
      <c r="I72" s="91" t="str">
        <f t="shared" si="4"/>
        <v>*Local in S, rare, grassland</v>
      </c>
      <c r="J72" s="91" t="s">
        <v>10789</v>
      </c>
      <c r="K72" s="91" t="s">
        <v>15193</v>
      </c>
      <c r="L72" s="91" t="s">
        <v>16127</v>
      </c>
      <c r="M72" s="91"/>
      <c r="P72" s="86" t="s">
        <v>15759</v>
      </c>
      <c r="Q72" s="86" t="s">
        <v>14480</v>
      </c>
      <c r="R72" s="86" t="s">
        <v>15705</v>
      </c>
      <c r="T72" s="86" t="s">
        <v>10789</v>
      </c>
      <c r="U72" s="86" t="s">
        <v>15214</v>
      </c>
      <c r="V72" s="86" t="s">
        <v>15216</v>
      </c>
      <c r="W72" s="86" t="b">
        <v>0</v>
      </c>
    </row>
    <row r="73" spans="2:23" x14ac:dyDescent="0.25">
      <c r="B73" s="91">
        <v>78</v>
      </c>
      <c r="C73" s="91">
        <v>78</v>
      </c>
      <c r="D73" s="114" t="s">
        <v>16381</v>
      </c>
      <c r="E73" s="89" t="s">
        <v>3429</v>
      </c>
      <c r="F73" s="90"/>
      <c r="G73" s="91" t="str">
        <f t="shared" si="3"/>
        <v>Adult: Spec. or photo will be required (3) Mine: FP, mine needed, cf other blotch mines on FP(L)</v>
      </c>
      <c r="H73" s="91" t="s">
        <v>10789</v>
      </c>
      <c r="I73" s="91" t="str">
        <f t="shared" si="4"/>
        <v>*Very local (VC86)</v>
      </c>
      <c r="J73" s="91" t="s">
        <v>10789</v>
      </c>
      <c r="K73" s="91" t="s">
        <v>15193</v>
      </c>
      <c r="L73" s="91" t="s">
        <v>16128</v>
      </c>
      <c r="M73" s="91"/>
      <c r="P73" s="86" t="s">
        <v>15759</v>
      </c>
      <c r="Q73" s="86" t="s">
        <v>14480</v>
      </c>
      <c r="R73" s="86" t="s">
        <v>15715</v>
      </c>
      <c r="T73" s="86" t="s">
        <v>10789</v>
      </c>
      <c r="U73" s="86" t="s">
        <v>15214</v>
      </c>
      <c r="V73" s="86" t="s">
        <v>15216</v>
      </c>
      <c r="W73" s="86" t="b">
        <v>0</v>
      </c>
    </row>
    <row r="74" spans="2:23" x14ac:dyDescent="0.25">
      <c r="B74" s="91">
        <v>79</v>
      </c>
      <c r="C74" s="91">
        <v>79</v>
      </c>
      <c r="D74" s="114" t="s">
        <v>16382</v>
      </c>
      <c r="E74" s="89" t="s">
        <v>4607</v>
      </c>
      <c r="F74" s="90"/>
      <c r="G74" s="91" t="str">
        <f t="shared" si="3"/>
        <v>Adult: Spec. or photo will be required (3) Mine: FP, mine needed, cf S crataegella, S hybnerella (L)</v>
      </c>
      <c r="H74" s="91" t="s">
        <v>10789</v>
      </c>
      <c r="I74" s="91" t="str">
        <f t="shared" si="4"/>
        <v>*Widespread, common, woodland + urban</v>
      </c>
      <c r="J74" s="91" t="s">
        <v>10789</v>
      </c>
      <c r="K74" s="91" t="s">
        <v>15193</v>
      </c>
      <c r="L74" s="91" t="s">
        <v>16115</v>
      </c>
      <c r="M74" s="91"/>
      <c r="P74" s="86" t="s">
        <v>15759</v>
      </c>
      <c r="Q74" s="86" t="s">
        <v>14480</v>
      </c>
      <c r="R74" s="86" t="s">
        <v>15716</v>
      </c>
      <c r="T74" s="86" t="s">
        <v>10789</v>
      </c>
      <c r="U74" s="86" t="s">
        <v>15214</v>
      </c>
      <c r="V74" s="86" t="s">
        <v>15216</v>
      </c>
      <c r="W74" s="86" t="b">
        <v>0</v>
      </c>
    </row>
    <row r="75" spans="2:23" x14ac:dyDescent="0.25">
      <c r="B75" s="91">
        <v>81</v>
      </c>
      <c r="C75" s="91">
        <v>81</v>
      </c>
      <c r="D75" s="114" t="s">
        <v>16383</v>
      </c>
      <c r="E75" s="89" t="s">
        <v>4606</v>
      </c>
      <c r="F75" s="90"/>
      <c r="G75" s="91" t="str">
        <f t="shared" si="3"/>
        <v>Adult: Spec. or photo may be needed (2) Mine: FP, leaf spec. or photo needed, cf S tityrella (L)</v>
      </c>
      <c r="H75" s="91" t="s">
        <v>10789</v>
      </c>
      <c r="I75" s="91" t="str">
        <f t="shared" si="4"/>
        <v>*Widespread, abundant, woodland + urban</v>
      </c>
      <c r="J75" s="91" t="s">
        <v>10789</v>
      </c>
      <c r="K75" s="91" t="s">
        <v>15193</v>
      </c>
      <c r="L75" s="91" t="s">
        <v>16129</v>
      </c>
      <c r="M75" s="91"/>
      <c r="P75" s="86" t="s">
        <v>16030</v>
      </c>
      <c r="Q75" s="86" t="s">
        <v>14480</v>
      </c>
      <c r="R75" s="86" t="s">
        <v>15717</v>
      </c>
      <c r="T75" s="86" t="s">
        <v>10789</v>
      </c>
      <c r="U75" s="86" t="s">
        <v>15229</v>
      </c>
      <c r="V75" s="86" t="s">
        <v>15233</v>
      </c>
      <c r="W75" s="86" t="b">
        <v>0</v>
      </c>
    </row>
    <row r="76" spans="2:23" x14ac:dyDescent="0.25">
      <c r="B76" s="91">
        <v>65</v>
      </c>
      <c r="C76" s="91">
        <v>65</v>
      </c>
      <c r="D76" s="114" t="s">
        <v>15278</v>
      </c>
      <c r="E76" s="89" t="s">
        <v>3422</v>
      </c>
      <c r="F76" s="90"/>
      <c r="G76" s="91" t="str">
        <f t="shared" si="3"/>
        <v>Adult: Spec. or photo will be required (3) Mine: Usually distinctive on correct FP (A)</v>
      </c>
      <c r="H76" s="91" t="s">
        <v>10789</v>
      </c>
      <c r="I76" s="91" t="str">
        <f t="shared" si="4"/>
        <v>*Not recorded in Scotland</v>
      </c>
      <c r="J76" s="91" t="s">
        <v>10789</v>
      </c>
      <c r="K76" s="91" t="s">
        <v>15193</v>
      </c>
      <c r="L76" s="91" t="s">
        <v>16094</v>
      </c>
      <c r="M76" s="91"/>
      <c r="P76" s="86" t="s">
        <v>15759</v>
      </c>
      <c r="Q76" s="86" t="s">
        <v>14474</v>
      </c>
      <c r="R76" s="86" t="s">
        <v>15694</v>
      </c>
      <c r="T76" s="86" t="s">
        <v>10789</v>
      </c>
      <c r="U76" s="86" t="s">
        <v>15231</v>
      </c>
      <c r="V76" s="86" t="s">
        <v>15216</v>
      </c>
      <c r="W76" s="86" t="b">
        <v>0</v>
      </c>
    </row>
    <row r="77" spans="2:23" x14ac:dyDescent="0.25">
      <c r="B77" s="91">
        <v>85</v>
      </c>
      <c r="C77" s="91">
        <v>85</v>
      </c>
      <c r="D77" s="114" t="s">
        <v>16384</v>
      </c>
      <c r="E77" s="89" t="s">
        <v>3435</v>
      </c>
      <c r="F77" s="90"/>
      <c r="G77" s="91" t="str">
        <f t="shared" si="3"/>
        <v>Adult: Spec. or photo will be required (3) Mine: Usually distinctive on correct FP (A)</v>
      </c>
      <c r="H77" s="91" t="s">
        <v>10789</v>
      </c>
      <c r="I77" s="91" t="str">
        <f t="shared" si="4"/>
        <v>*Not recorded in Scotland</v>
      </c>
      <c r="J77" s="91" t="s">
        <v>10789</v>
      </c>
      <c r="K77" s="91" t="s">
        <v>15193</v>
      </c>
      <c r="L77" s="91" t="s">
        <v>16094</v>
      </c>
      <c r="M77" s="91"/>
      <c r="P77" s="86" t="s">
        <v>15759</v>
      </c>
      <c r="Q77" s="86" t="s">
        <v>14480</v>
      </c>
      <c r="R77" s="86" t="s">
        <v>15694</v>
      </c>
      <c r="T77" s="86" t="s">
        <v>10789</v>
      </c>
      <c r="U77" s="86" t="s">
        <v>15212</v>
      </c>
      <c r="V77" s="86" t="s">
        <v>15216</v>
      </c>
      <c r="W77" s="86" t="b">
        <v>0</v>
      </c>
    </row>
    <row r="78" spans="2:23" x14ac:dyDescent="0.25">
      <c r="B78" s="91">
        <v>89</v>
      </c>
      <c r="C78" s="91">
        <v>89</v>
      </c>
      <c r="D78" s="114" t="s">
        <v>16385</v>
      </c>
      <c r="E78" s="89" t="s">
        <v>3438</v>
      </c>
      <c r="F78" s="90"/>
      <c r="G78" s="91" t="str">
        <f t="shared" si="3"/>
        <v>Adult: Spec. or photo will be required (3) Mine: Usually distinctive on correct FP (A)</v>
      </c>
      <c r="H78" s="91" t="s">
        <v>10789</v>
      </c>
      <c r="I78" s="91" t="str">
        <f t="shared" si="4"/>
        <v>*Local, rare, oak woodland</v>
      </c>
      <c r="J78" s="91" t="s">
        <v>10789</v>
      </c>
      <c r="K78" s="91" t="s">
        <v>15193</v>
      </c>
      <c r="L78" s="91" t="s">
        <v>16130</v>
      </c>
      <c r="M78" s="91"/>
      <c r="P78" s="86" t="s">
        <v>15759</v>
      </c>
      <c r="Q78" s="86" t="s">
        <v>14474</v>
      </c>
      <c r="R78" s="86" t="s">
        <v>15694</v>
      </c>
      <c r="T78" s="86" t="s">
        <v>10789</v>
      </c>
      <c r="U78" s="86" t="s">
        <v>15214</v>
      </c>
      <c r="V78" s="86" t="s">
        <v>15216</v>
      </c>
      <c r="W78" s="86" t="b">
        <v>0</v>
      </c>
    </row>
    <row r="79" spans="2:23" x14ac:dyDescent="0.25">
      <c r="B79" s="91">
        <v>87</v>
      </c>
      <c r="C79" s="91">
        <v>87</v>
      </c>
      <c r="D79" s="114" t="s">
        <v>16386</v>
      </c>
      <c r="E79" s="89" t="s">
        <v>3437</v>
      </c>
      <c r="F79" s="90"/>
      <c r="G79" s="91" t="str">
        <f t="shared" si="3"/>
        <v>Adult: Spec. or photo will be required (3) Mine: FP, leaf spec. or photo needed, cf oak mines(R)</v>
      </c>
      <c r="H79" s="91" t="s">
        <v>10789</v>
      </c>
      <c r="I79" s="91" t="str">
        <f t="shared" si="4"/>
        <v>*Local, scarce, oak woodland</v>
      </c>
      <c r="J79" s="91" t="s">
        <v>10789</v>
      </c>
      <c r="K79" s="91" t="s">
        <v>15193</v>
      </c>
      <c r="L79" s="91" t="s">
        <v>16131</v>
      </c>
      <c r="M79" s="91"/>
      <c r="P79" s="86" t="s">
        <v>15759</v>
      </c>
      <c r="Q79" s="86" t="s">
        <v>14477</v>
      </c>
      <c r="R79" s="86" t="s">
        <v>15718</v>
      </c>
      <c r="T79" s="86" t="s">
        <v>10789</v>
      </c>
      <c r="U79" s="86" t="s">
        <v>15214</v>
      </c>
      <c r="V79" s="86" t="s">
        <v>15216</v>
      </c>
      <c r="W79" s="86" t="b">
        <v>0</v>
      </c>
    </row>
    <row r="80" spans="2:23" x14ac:dyDescent="0.25">
      <c r="B80" s="91">
        <v>84</v>
      </c>
      <c r="C80" s="91">
        <v>84</v>
      </c>
      <c r="D80" s="114" t="s">
        <v>14489</v>
      </c>
      <c r="E80" s="89" t="s">
        <v>3434</v>
      </c>
      <c r="F80" s="90"/>
      <c r="G80" s="91" t="str">
        <f t="shared" si="3"/>
        <v>Adult: Spec. or photo will be required (3) Mine: FP, upperside egg helps, mine needed (L)</v>
      </c>
      <c r="H80" s="91" t="s">
        <v>10789</v>
      </c>
      <c r="I80" s="91" t="str">
        <f t="shared" si="4"/>
        <v>*Widespread, abundant, oak woodland</v>
      </c>
      <c r="J80" s="91" t="s">
        <v>10789</v>
      </c>
      <c r="K80" s="91" t="s">
        <v>15193</v>
      </c>
      <c r="L80" s="91" t="s">
        <v>16132</v>
      </c>
      <c r="M80" s="91"/>
      <c r="P80" s="86" t="s">
        <v>15759</v>
      </c>
      <c r="Q80" s="86" t="s">
        <v>14480</v>
      </c>
      <c r="R80" s="86" t="s">
        <v>15719</v>
      </c>
      <c r="T80" s="86" t="s">
        <v>10789</v>
      </c>
      <c r="U80" s="86" t="s">
        <v>15214</v>
      </c>
      <c r="V80" s="86" t="s">
        <v>15216</v>
      </c>
      <c r="W80" s="86" t="b">
        <v>0</v>
      </c>
    </row>
    <row r="81" spans="2:23" x14ac:dyDescent="0.25">
      <c r="B81" s="91">
        <v>83</v>
      </c>
      <c r="C81" s="91">
        <v>83</v>
      </c>
      <c r="D81" s="114" t="s">
        <v>16387</v>
      </c>
      <c r="E81" s="89" t="s">
        <v>3432</v>
      </c>
      <c r="F81" s="90"/>
      <c r="G81" s="91" t="str">
        <f t="shared" si="3"/>
        <v>Adult: Spec. or photo will be required (3) Mine: FP, leaf spec. or photo needed, cf oak mines(R)</v>
      </c>
      <c r="H81" s="91" t="s">
        <v>10789</v>
      </c>
      <c r="I81" s="91" t="str">
        <f t="shared" si="4"/>
        <v>*Widespread, common, oak woodland</v>
      </c>
      <c r="J81" s="91" t="s">
        <v>10789</v>
      </c>
      <c r="K81" s="91" t="s">
        <v>15193</v>
      </c>
      <c r="L81" s="91" t="s">
        <v>16133</v>
      </c>
      <c r="M81" s="91"/>
      <c r="P81" s="86" t="s">
        <v>15759</v>
      </c>
      <c r="Q81" s="86" t="s">
        <v>14490</v>
      </c>
      <c r="R81" s="86" t="s">
        <v>15718</v>
      </c>
      <c r="T81" s="86" t="s">
        <v>10789</v>
      </c>
      <c r="U81" s="86" t="s">
        <v>15214</v>
      </c>
      <c r="V81" s="86" t="s">
        <v>15216</v>
      </c>
      <c r="W81" s="86" t="b">
        <v>0</v>
      </c>
    </row>
    <row r="82" spans="2:23" x14ac:dyDescent="0.25">
      <c r="B82" s="91">
        <v>88</v>
      </c>
      <c r="C82" s="91">
        <v>88</v>
      </c>
      <c r="D82" s="114" t="s">
        <v>16388</v>
      </c>
      <c r="E82" s="89" t="s">
        <v>4605</v>
      </c>
      <c r="F82" s="90"/>
      <c r="G82" s="91" t="str">
        <f t="shared" si="3"/>
        <v>Adult: Spec. or photo will be required (3) Mine: FP, distinctive on chestnut (A); cf others on oak (L)</v>
      </c>
      <c r="H82" s="91" t="s">
        <v>10789</v>
      </c>
      <c r="I82" s="91" t="str">
        <f t="shared" si="4"/>
        <v>*Not recorded in Scotland</v>
      </c>
      <c r="J82" s="91" t="s">
        <v>10789</v>
      </c>
      <c r="K82" s="91" t="s">
        <v>15193</v>
      </c>
      <c r="L82" s="91" t="s">
        <v>16094</v>
      </c>
      <c r="M82" s="91"/>
      <c r="P82" s="86" t="s">
        <v>15759</v>
      </c>
      <c r="Q82" s="86" t="s">
        <v>14492</v>
      </c>
      <c r="R82" s="86" t="s">
        <v>15720</v>
      </c>
      <c r="T82" s="86" t="s">
        <v>10789</v>
      </c>
      <c r="U82" s="86" t="s">
        <v>15214</v>
      </c>
      <c r="V82" s="86" t="s">
        <v>15224</v>
      </c>
      <c r="W82" s="86" t="b">
        <v>0</v>
      </c>
    </row>
    <row r="83" spans="2:23" x14ac:dyDescent="0.25">
      <c r="B83" s="91">
        <v>86</v>
      </c>
      <c r="C83" s="91">
        <v>86</v>
      </c>
      <c r="D83" s="114" t="s">
        <v>16389</v>
      </c>
      <c r="E83" s="89" t="s">
        <v>3436</v>
      </c>
      <c r="F83" s="90"/>
      <c r="G83" s="91" t="str">
        <f t="shared" si="3"/>
        <v>Adult: Spec. or photo will be required (3) Mine: FP, leaf spec. or photo needed, cf oak mines(R)</v>
      </c>
      <c r="H83" s="91" t="s">
        <v>10789</v>
      </c>
      <c r="I83" s="91" t="str">
        <f t="shared" si="4"/>
        <v>*Widespread, common, oak woodland</v>
      </c>
      <c r="J83" s="91" t="s">
        <v>10789</v>
      </c>
      <c r="K83" s="91" t="s">
        <v>15193</v>
      </c>
      <c r="L83" s="91" t="s">
        <v>16133</v>
      </c>
      <c r="M83" s="91"/>
      <c r="P83" s="86" t="s">
        <v>15759</v>
      </c>
      <c r="Q83" s="86" t="s">
        <v>14490</v>
      </c>
      <c r="R83" s="86" t="s">
        <v>15718</v>
      </c>
      <c r="T83" s="86" t="s">
        <v>10789</v>
      </c>
      <c r="U83" s="86" t="s">
        <v>15214</v>
      </c>
      <c r="V83" s="86" t="s">
        <v>15216</v>
      </c>
      <c r="W83" s="86" t="b">
        <v>0</v>
      </c>
    </row>
    <row r="84" spans="2:23" x14ac:dyDescent="0.25">
      <c r="B84" s="91">
        <v>44</v>
      </c>
      <c r="C84" s="91">
        <v>44</v>
      </c>
      <c r="D84" s="112" t="s">
        <v>12019</v>
      </c>
      <c r="E84" s="89" t="s">
        <v>15289</v>
      </c>
      <c r="F84" s="90"/>
      <c r="G84" s="91" t="str">
        <f t="shared" si="3"/>
        <v>Adult: Spec. or photo will be required (3) Mine: Usually distinctive on correct FP (A)</v>
      </c>
      <c r="H84" s="91" t="s">
        <v>10789</v>
      </c>
      <c r="I84" s="91" t="str">
        <f t="shared" si="4"/>
        <v>*Not recorded in Scotland</v>
      </c>
      <c r="J84" s="91" t="s">
        <v>10789</v>
      </c>
      <c r="K84" s="91" t="s">
        <v>15193</v>
      </c>
      <c r="L84" s="91" t="s">
        <v>16094</v>
      </c>
      <c r="M84" s="91"/>
      <c r="P84" s="86" t="s">
        <v>15759</v>
      </c>
      <c r="Q84" s="86" t="s">
        <v>14474</v>
      </c>
      <c r="R84" s="86" t="s">
        <v>15694</v>
      </c>
      <c r="T84" s="86" t="s">
        <v>10789</v>
      </c>
      <c r="U84" s="86" t="s">
        <v>15222</v>
      </c>
      <c r="V84" s="86" t="s">
        <v>15216</v>
      </c>
      <c r="W84" s="86" t="b">
        <v>0</v>
      </c>
    </row>
    <row r="85" spans="2:23" x14ac:dyDescent="0.25">
      <c r="B85" s="91">
        <v>48</v>
      </c>
      <c r="C85" s="91">
        <v>48</v>
      </c>
      <c r="D85" s="112" t="s">
        <v>12024</v>
      </c>
      <c r="E85" s="89" t="s">
        <v>4619</v>
      </c>
      <c r="F85" s="90"/>
      <c r="G85" s="91" t="str">
        <f t="shared" si="3"/>
        <v>Adult: Spec. or photo will be required (3) Mine: FP, leaf spec. or photo needed, cf T cryptella (L)</v>
      </c>
      <c r="H85" s="91" t="s">
        <v>10789</v>
      </c>
      <c r="I85" s="91" t="str">
        <f t="shared" si="4"/>
        <v>*Very local, rare, grassland</v>
      </c>
      <c r="J85" s="91" t="s">
        <v>10789</v>
      </c>
      <c r="K85" s="91" t="s">
        <v>15193</v>
      </c>
      <c r="L85" s="91" t="s">
        <v>16104</v>
      </c>
      <c r="M85" s="91"/>
      <c r="P85" s="86" t="s">
        <v>15759</v>
      </c>
      <c r="Q85" s="86" t="s">
        <v>14480</v>
      </c>
      <c r="R85" s="86" t="s">
        <v>15721</v>
      </c>
      <c r="T85" s="86" t="s">
        <v>10789</v>
      </c>
      <c r="U85" s="86" t="s">
        <v>15214</v>
      </c>
      <c r="V85" s="86" t="s">
        <v>15213</v>
      </c>
      <c r="W85" s="86" t="b">
        <v>0</v>
      </c>
    </row>
    <row r="86" spans="2:23" x14ac:dyDescent="0.25">
      <c r="B86" s="91">
        <v>49</v>
      </c>
      <c r="C86" s="91">
        <v>49</v>
      </c>
      <c r="D86" s="112" t="s">
        <v>12025</v>
      </c>
      <c r="E86" s="89" t="s">
        <v>4618</v>
      </c>
      <c r="F86" s="90"/>
      <c r="G86" s="91" t="str">
        <f t="shared" si="3"/>
        <v>Adult: Spec. or photo will be required (3) Mine: FP, leaf spec. or photo needed, cf T eurema (L)</v>
      </c>
      <c r="H86" s="91" t="s">
        <v>10789</v>
      </c>
      <c r="I86" s="91" t="str">
        <f t="shared" si="4"/>
        <v>*Very local, rare, grassland</v>
      </c>
      <c r="J86" s="91" t="s">
        <v>10789</v>
      </c>
      <c r="K86" s="91" t="s">
        <v>15193</v>
      </c>
      <c r="L86" s="91" t="s">
        <v>16104</v>
      </c>
      <c r="M86" s="91"/>
      <c r="P86" s="86" t="s">
        <v>15759</v>
      </c>
      <c r="Q86" s="86" t="s">
        <v>14480</v>
      </c>
      <c r="R86" s="86" t="s">
        <v>15722</v>
      </c>
      <c r="T86" s="86" t="s">
        <v>10789</v>
      </c>
      <c r="U86" s="86" t="s">
        <v>15214</v>
      </c>
      <c r="V86" s="86" t="s">
        <v>15216</v>
      </c>
      <c r="W86" s="86" t="b">
        <v>0</v>
      </c>
    </row>
    <row r="87" spans="2:23" x14ac:dyDescent="0.25">
      <c r="B87" s="91">
        <v>45</v>
      </c>
      <c r="C87" s="91">
        <v>45</v>
      </c>
      <c r="D87" s="112" t="s">
        <v>12020</v>
      </c>
      <c r="E87" s="89" t="s">
        <v>4620</v>
      </c>
      <c r="F87" s="90"/>
      <c r="G87" s="91" t="str">
        <f t="shared" si="3"/>
        <v>Adult: Spec. or photo will be required (3) Mine: FP, leaf spec. or photo usually needed (L)</v>
      </c>
      <c r="H87" s="91" t="s">
        <v>10789</v>
      </c>
      <c r="I87" s="91" t="str">
        <f t="shared" si="4"/>
        <v>*Very local (VC85), rare, grassland</v>
      </c>
      <c r="J87" s="91" t="s">
        <v>10789</v>
      </c>
      <c r="K87" s="91" t="s">
        <v>15193</v>
      </c>
      <c r="L87" s="91" t="s">
        <v>16134</v>
      </c>
      <c r="M87" s="91"/>
      <c r="P87" s="86" t="s">
        <v>15759</v>
      </c>
      <c r="Q87" s="86" t="s">
        <v>14480</v>
      </c>
      <c r="R87" s="86" t="s">
        <v>15705</v>
      </c>
      <c r="T87" s="86" t="s">
        <v>10789</v>
      </c>
      <c r="U87" s="86" t="s">
        <v>15214</v>
      </c>
      <c r="V87" s="86" t="s">
        <v>15228</v>
      </c>
      <c r="W87" s="86" t="b">
        <v>0</v>
      </c>
    </row>
    <row r="88" spans="2:23" x14ac:dyDescent="0.25">
      <c r="B88" s="91">
        <v>46</v>
      </c>
      <c r="C88" s="91">
        <v>46</v>
      </c>
      <c r="D88" s="112" t="s">
        <v>12021</v>
      </c>
      <c r="E88" s="89" t="s">
        <v>3414</v>
      </c>
      <c r="F88" s="90"/>
      <c r="G88" s="91" t="str">
        <f t="shared" si="3"/>
        <v>Adult: Spec. or photo may be needed (2) Mine: FP, leaf spec. or photo needed, cf L spartifoliella (L)</v>
      </c>
      <c r="H88" s="91" t="s">
        <v>10789</v>
      </c>
      <c r="I88" s="91" t="str">
        <f t="shared" si="4"/>
        <v>*Widespread, abundant, on broom</v>
      </c>
      <c r="J88" s="91" t="s">
        <v>10789</v>
      </c>
      <c r="K88" s="91" t="s">
        <v>15193</v>
      </c>
      <c r="L88" s="91" t="s">
        <v>16135</v>
      </c>
      <c r="M88" s="91"/>
      <c r="P88" s="86" t="s">
        <v>16030</v>
      </c>
      <c r="Q88" s="86" t="s">
        <v>14480</v>
      </c>
      <c r="R88" s="86" t="s">
        <v>15723</v>
      </c>
      <c r="T88" s="86" t="s">
        <v>10789</v>
      </c>
      <c r="U88" s="86" t="s">
        <v>15231</v>
      </c>
      <c r="V88" s="86" t="s">
        <v>15224</v>
      </c>
      <c r="W88" s="86" t="b">
        <v>0</v>
      </c>
    </row>
    <row r="89" spans="2:23" x14ac:dyDescent="0.25">
      <c r="B89" s="91">
        <v>47</v>
      </c>
      <c r="C89" s="91">
        <v>47</v>
      </c>
      <c r="D89" s="112" t="s">
        <v>12023</v>
      </c>
      <c r="E89" s="89" t="s">
        <v>3416</v>
      </c>
      <c r="F89" s="90"/>
      <c r="G89" s="91" t="str">
        <f t="shared" si="3"/>
        <v>Adult: Spec. or photo will be required (3) Mine: FP, Usually distinctive on correct FP (L)</v>
      </c>
      <c r="H89" s="91" t="s">
        <v>10789</v>
      </c>
      <c r="I89" s="91" t="str">
        <f t="shared" si="4"/>
        <v>*Not recorded in Scotland</v>
      </c>
      <c r="J89" s="91" t="s">
        <v>10789</v>
      </c>
      <c r="K89" s="91" t="s">
        <v>15193</v>
      </c>
      <c r="L89" s="91" t="s">
        <v>16094</v>
      </c>
      <c r="M89" s="91"/>
      <c r="P89" s="86" t="s">
        <v>15759</v>
      </c>
      <c r="Q89" s="86" t="s">
        <v>14480</v>
      </c>
      <c r="R89" s="86" t="s">
        <v>15724</v>
      </c>
      <c r="T89" s="86" t="s">
        <v>10789</v>
      </c>
      <c r="U89" s="86" t="s">
        <v>15234</v>
      </c>
      <c r="V89" s="86" t="s">
        <v>15224</v>
      </c>
      <c r="W89" s="86" t="b">
        <v>0</v>
      </c>
    </row>
    <row r="90" spans="2:23" x14ac:dyDescent="0.25">
      <c r="B90" s="91">
        <v>46.1</v>
      </c>
      <c r="C90" s="91" t="s">
        <v>787</v>
      </c>
      <c r="D90" s="112" t="s">
        <v>12022</v>
      </c>
      <c r="E90" s="89" t="s">
        <v>3415</v>
      </c>
      <c r="F90" s="90"/>
      <c r="G90" s="91" t="str">
        <f t="shared" si="3"/>
        <v>Adult: Spec. or photo will be required (3) Mine: Unknown</v>
      </c>
      <c r="H90" s="91" t="s">
        <v>10789</v>
      </c>
      <c r="I90" s="91" t="str">
        <f t="shared" si="4"/>
        <v>*Not recorded in Scotland</v>
      </c>
      <c r="J90" s="91" t="s">
        <v>10789</v>
      </c>
      <c r="K90" s="91" t="s">
        <v>15193</v>
      </c>
      <c r="L90" s="91" t="s">
        <v>16094</v>
      </c>
      <c r="M90" s="91"/>
      <c r="P90" s="86" t="s">
        <v>15759</v>
      </c>
      <c r="Q90" s="86" t="s">
        <v>14495</v>
      </c>
      <c r="R90" s="86" t="s">
        <v>15725</v>
      </c>
      <c r="T90" s="86" t="s">
        <v>10789</v>
      </c>
      <c r="U90" s="86" t="s">
        <v>15234</v>
      </c>
      <c r="V90" s="86" t="s">
        <v>15216</v>
      </c>
      <c r="W90" s="86" t="b">
        <v>0</v>
      </c>
    </row>
    <row r="91" spans="2:23" x14ac:dyDescent="0.25">
      <c r="B91" s="91">
        <v>40</v>
      </c>
      <c r="C91" s="91">
        <v>40</v>
      </c>
      <c r="D91" s="112" t="s">
        <v>12013</v>
      </c>
      <c r="E91" s="89" t="s">
        <v>4623</v>
      </c>
      <c r="F91" s="90"/>
      <c r="G91" s="91" t="str">
        <f t="shared" si="3"/>
        <v>Adult: Spec. or photo will be required (3) Mine: FP, mine needed, cf blotch mines on FP(L)</v>
      </c>
      <c r="H91" s="91" t="s">
        <v>10789</v>
      </c>
      <c r="I91" s="91" t="str">
        <f t="shared" si="4"/>
        <v>*Widespread, common, urban + woodland</v>
      </c>
      <c r="J91" s="91" t="s">
        <v>10789</v>
      </c>
      <c r="K91" s="91" t="s">
        <v>15193</v>
      </c>
      <c r="L91" s="91" t="s">
        <v>16113</v>
      </c>
      <c r="M91" s="91"/>
      <c r="P91" s="86" t="s">
        <v>15759</v>
      </c>
      <c r="Q91" s="86" t="s">
        <v>14480</v>
      </c>
      <c r="R91" s="86" t="s">
        <v>15726</v>
      </c>
      <c r="T91" s="86" t="s">
        <v>10789</v>
      </c>
      <c r="U91" s="86" t="s">
        <v>15214</v>
      </c>
      <c r="V91" s="86" t="s">
        <v>15213</v>
      </c>
      <c r="W91" s="86" t="b">
        <v>0</v>
      </c>
    </row>
    <row r="92" spans="2:23" x14ac:dyDescent="0.25">
      <c r="B92" s="91">
        <v>19</v>
      </c>
      <c r="C92" s="91">
        <v>19</v>
      </c>
      <c r="D92" s="112" t="s">
        <v>11989</v>
      </c>
      <c r="E92" s="89" t="s">
        <v>4631</v>
      </c>
      <c r="F92" s="90"/>
      <c r="G92" s="91" t="str">
        <f t="shared" si="3"/>
        <v>Adult: Spec. or photo may be needed (2) Mine: Unknown</v>
      </c>
      <c r="H92" s="91" t="s">
        <v>10789</v>
      </c>
      <c r="I92" s="91" t="str">
        <f t="shared" si="4"/>
        <v>*Very local (SW), rare, wet areas</v>
      </c>
      <c r="J92" s="91" t="s">
        <v>10789</v>
      </c>
      <c r="K92" s="91" t="s">
        <v>15193</v>
      </c>
      <c r="L92" s="91" t="s">
        <v>16136</v>
      </c>
      <c r="M92" s="91"/>
      <c r="P92" s="86" t="s">
        <v>16030</v>
      </c>
      <c r="Q92" s="86" t="s">
        <v>14497</v>
      </c>
      <c r="R92" s="86" t="s">
        <v>15725</v>
      </c>
      <c r="T92" s="86" t="s">
        <v>10789</v>
      </c>
      <c r="U92" s="86" t="s">
        <v>15223</v>
      </c>
      <c r="V92" s="86" t="s">
        <v>15216</v>
      </c>
      <c r="W92" s="86" t="b">
        <v>0</v>
      </c>
    </row>
    <row r="93" spans="2:23" x14ac:dyDescent="0.25">
      <c r="B93" s="91">
        <v>33</v>
      </c>
      <c r="C93" s="91">
        <v>33</v>
      </c>
      <c r="D93" s="112" t="s">
        <v>12004</v>
      </c>
      <c r="E93" s="89" t="s">
        <v>4627</v>
      </c>
      <c r="F93" s="90"/>
      <c r="G93" s="91" t="str">
        <f t="shared" si="3"/>
        <v>Adult: Spec. or photo will be required (3) Mine: Unknown</v>
      </c>
      <c r="H93" s="91" t="s">
        <v>10789</v>
      </c>
      <c r="I93" s="91" t="str">
        <f t="shared" si="4"/>
        <v>*Not recorded in Scotland</v>
      </c>
      <c r="J93" s="91" t="s">
        <v>10789</v>
      </c>
      <c r="K93" s="91" t="s">
        <v>15193</v>
      </c>
      <c r="L93" s="91" t="s">
        <v>16094</v>
      </c>
      <c r="M93" s="91"/>
      <c r="P93" s="86" t="s">
        <v>15759</v>
      </c>
      <c r="Q93" s="86" t="s">
        <v>14497</v>
      </c>
      <c r="R93" s="86" t="s">
        <v>15725</v>
      </c>
      <c r="T93" s="86" t="s">
        <v>10789</v>
      </c>
      <c r="U93" s="86" t="s">
        <v>15231</v>
      </c>
      <c r="V93" s="86" t="s">
        <v>15226</v>
      </c>
      <c r="W93" s="86" t="b">
        <v>0</v>
      </c>
    </row>
    <row r="94" spans="2:23" x14ac:dyDescent="0.25">
      <c r="B94" s="91">
        <v>21</v>
      </c>
      <c r="C94" s="91">
        <v>21</v>
      </c>
      <c r="D94" s="112" t="s">
        <v>11991</v>
      </c>
      <c r="E94" s="89" t="s">
        <v>15282</v>
      </c>
      <c r="F94" s="90"/>
      <c r="G94" s="91" t="str">
        <f t="shared" si="3"/>
        <v>Adult: Spec. or photo will be required (3) Mine: Usually distinctive on correct FP (A)</v>
      </c>
      <c r="H94" s="91" t="s">
        <v>10789</v>
      </c>
      <c r="I94" s="91" t="str">
        <f t="shared" si="4"/>
        <v>*Not recorded in Scotland</v>
      </c>
      <c r="J94" s="91" t="s">
        <v>10789</v>
      </c>
      <c r="K94" s="91" t="s">
        <v>15193</v>
      </c>
      <c r="L94" s="91" t="s">
        <v>16094</v>
      </c>
      <c r="M94" s="91"/>
      <c r="P94" s="86" t="s">
        <v>15759</v>
      </c>
      <c r="Q94" s="86" t="s">
        <v>14474</v>
      </c>
      <c r="R94" s="86" t="s">
        <v>15694</v>
      </c>
      <c r="T94" s="86" t="s">
        <v>10789</v>
      </c>
      <c r="U94" s="86" t="s">
        <v>15229</v>
      </c>
      <c r="V94" s="86" t="s">
        <v>15228</v>
      </c>
      <c r="W94" s="86" t="b">
        <v>0</v>
      </c>
    </row>
    <row r="95" spans="2:23" x14ac:dyDescent="0.25">
      <c r="B95" s="91">
        <v>22</v>
      </c>
      <c r="C95" s="91">
        <v>22</v>
      </c>
      <c r="D95" s="112" t="s">
        <v>11992</v>
      </c>
      <c r="E95" s="89" t="s">
        <v>15283</v>
      </c>
      <c r="F95" s="90"/>
      <c r="G95" s="91" t="str">
        <f t="shared" si="3"/>
        <v>Adult: Spec. or photo will be required (3) Mine: Usually distinctive on correct FP (A)</v>
      </c>
      <c r="H95" s="91" t="s">
        <v>10789</v>
      </c>
      <c r="I95" s="91" t="str">
        <f t="shared" si="4"/>
        <v>*Not recorded in Scotland</v>
      </c>
      <c r="J95" s="91" t="s">
        <v>10789</v>
      </c>
      <c r="K95" s="91" t="s">
        <v>15193</v>
      </c>
      <c r="L95" s="91" t="s">
        <v>16094</v>
      </c>
      <c r="M95" s="91"/>
      <c r="P95" s="86" t="s">
        <v>15759</v>
      </c>
      <c r="Q95" s="86" t="s">
        <v>14474</v>
      </c>
      <c r="R95" s="86" t="s">
        <v>15694</v>
      </c>
      <c r="T95" s="86" t="s">
        <v>10789</v>
      </c>
      <c r="U95" s="86" t="s">
        <v>15214</v>
      </c>
      <c r="V95" s="86" t="s">
        <v>15230</v>
      </c>
      <c r="W95" s="86" t="b">
        <v>0</v>
      </c>
    </row>
    <row r="96" spans="2:23" x14ac:dyDescent="0.25">
      <c r="B96" s="91">
        <v>20</v>
      </c>
      <c r="C96" s="91">
        <v>20</v>
      </c>
      <c r="D96" s="112" t="s">
        <v>11990</v>
      </c>
      <c r="E96" s="89" t="s">
        <v>15281</v>
      </c>
      <c r="F96" s="90"/>
      <c r="G96" s="91" t="str">
        <f t="shared" si="3"/>
        <v>Adult: Spec. or photo may be needed (2) Mine: Usually distinctive on correct FP (A)</v>
      </c>
      <c r="H96" s="91" t="s">
        <v>10789</v>
      </c>
      <c r="I96" s="91" t="str">
        <f t="shared" si="4"/>
        <v xml:space="preserve">Very local, central belt; rare; woodland + urban </v>
      </c>
      <c r="J96" s="91" t="s">
        <v>10789</v>
      </c>
      <c r="K96" s="91" t="s">
        <v>10789</v>
      </c>
      <c r="L96" s="91" t="s">
        <v>16137</v>
      </c>
      <c r="M96" s="91"/>
      <c r="P96" s="86" t="s">
        <v>16030</v>
      </c>
      <c r="Q96" s="86" t="s">
        <v>14474</v>
      </c>
      <c r="R96" s="86" t="s">
        <v>15694</v>
      </c>
      <c r="T96" s="86" t="s">
        <v>10789</v>
      </c>
      <c r="U96" s="86" t="s">
        <v>15214</v>
      </c>
      <c r="V96" s="86" t="s">
        <v>15228</v>
      </c>
      <c r="W96" s="86" t="b">
        <v>0</v>
      </c>
    </row>
    <row r="97" spans="2:23" x14ac:dyDescent="0.25">
      <c r="B97" s="91">
        <v>43</v>
      </c>
      <c r="C97" s="91">
        <v>43</v>
      </c>
      <c r="D97" s="112" t="s">
        <v>12018</v>
      </c>
      <c r="E97" s="89" t="s">
        <v>15288</v>
      </c>
      <c r="F97" s="90"/>
      <c r="G97" s="91" t="str">
        <f t="shared" si="3"/>
        <v>Adult: Spec. or photo will be required (3) Mine: Usually distinctive on correct FP (A)</v>
      </c>
      <c r="H97" s="91" t="s">
        <v>10789</v>
      </c>
      <c r="I97" s="91" t="str">
        <f t="shared" si="4"/>
        <v>*Widespread in highlands, common, woodland + moorland</v>
      </c>
      <c r="J97" s="91" t="s">
        <v>10789</v>
      </c>
      <c r="K97" s="91" t="s">
        <v>15193</v>
      </c>
      <c r="L97" s="91" t="s">
        <v>16138</v>
      </c>
      <c r="M97" s="91"/>
      <c r="P97" s="86" t="s">
        <v>15759</v>
      </c>
      <c r="Q97" s="86" t="s">
        <v>14474</v>
      </c>
      <c r="R97" s="86" t="s">
        <v>15694</v>
      </c>
      <c r="T97" s="86" t="s">
        <v>10789</v>
      </c>
      <c r="U97" s="86" t="s">
        <v>15222</v>
      </c>
      <c r="V97" s="86" t="s">
        <v>15216</v>
      </c>
      <c r="W97" s="86" t="b">
        <v>0</v>
      </c>
    </row>
    <row r="98" spans="2:23" x14ac:dyDescent="0.25">
      <c r="B98" s="91">
        <v>42</v>
      </c>
      <c r="C98" s="91">
        <v>42</v>
      </c>
      <c r="D98" s="112" t="s">
        <v>12017</v>
      </c>
      <c r="E98" s="89" t="s">
        <v>15287</v>
      </c>
      <c r="F98" s="90"/>
      <c r="G98" s="91" t="str">
        <f t="shared" si="3"/>
        <v>Adult: Spec. or photo will be required (3) Mine: Usually distinctive on correct FP (A)</v>
      </c>
      <c r="H98" s="91" t="s">
        <v>10789</v>
      </c>
      <c r="I98" s="91" t="str">
        <f t="shared" si="4"/>
        <v>*Widespread, common, grassland</v>
      </c>
      <c r="J98" s="91" t="s">
        <v>10789</v>
      </c>
      <c r="K98" s="91" t="s">
        <v>15193</v>
      </c>
      <c r="L98" s="91" t="s">
        <v>16098</v>
      </c>
      <c r="M98" s="91"/>
      <c r="P98" s="86" t="s">
        <v>15759</v>
      </c>
      <c r="Q98" s="86" t="s">
        <v>14474</v>
      </c>
      <c r="R98" s="86" t="s">
        <v>15694</v>
      </c>
      <c r="T98" s="86" t="s">
        <v>10789</v>
      </c>
      <c r="U98" s="86" t="s">
        <v>15214</v>
      </c>
      <c r="V98" s="86" t="s">
        <v>15228</v>
      </c>
      <c r="W98" s="86" t="b">
        <v>0</v>
      </c>
    </row>
    <row r="99" spans="2:23" x14ac:dyDescent="0.25">
      <c r="B99" s="91">
        <v>41</v>
      </c>
      <c r="C99" s="91">
        <v>41</v>
      </c>
      <c r="D99" s="112" t="s">
        <v>12014</v>
      </c>
      <c r="E99" s="89" t="s">
        <v>15284</v>
      </c>
      <c r="F99" s="90"/>
      <c r="G99" s="91" t="str">
        <f t="shared" si="3"/>
        <v>Adult: Spec. or photo will be required (3) Mine: FP, leaf spec. or photo needed, cf Z longicaudella (R)</v>
      </c>
      <c r="H99" s="91" t="s">
        <v>10789</v>
      </c>
      <c r="I99" s="91" t="str">
        <f t="shared" si="4"/>
        <v>*Not recorded in Scotland</v>
      </c>
      <c r="J99" s="91" t="s">
        <v>10789</v>
      </c>
      <c r="K99" s="91" t="s">
        <v>15193</v>
      </c>
      <c r="L99" s="91" t="s">
        <v>16094</v>
      </c>
      <c r="M99" s="91"/>
      <c r="P99" s="86" t="s">
        <v>15759</v>
      </c>
      <c r="Q99" s="86" t="s">
        <v>14480</v>
      </c>
      <c r="R99" s="86" t="s">
        <v>15727</v>
      </c>
      <c r="T99" s="86" t="s">
        <v>10789</v>
      </c>
      <c r="U99" s="86" t="s">
        <v>15231</v>
      </c>
      <c r="V99" s="86" t="s">
        <v>15216</v>
      </c>
      <c r="W99" s="86" t="b">
        <v>0</v>
      </c>
    </row>
    <row r="100" spans="2:23" x14ac:dyDescent="0.25">
      <c r="B100" s="91">
        <v>41.2</v>
      </c>
      <c r="C100" s="91" t="s">
        <v>11129</v>
      </c>
      <c r="D100" s="112" t="s">
        <v>12016</v>
      </c>
      <c r="E100" s="89" t="s">
        <v>15286</v>
      </c>
      <c r="F100" s="90"/>
      <c r="G100" s="91" t="str">
        <f t="shared" si="3"/>
        <v>Adult: Spec. or photo will be required (3) Mine: FP, leaf spec. or photo needed, cf Z atrifrontella (R)</v>
      </c>
      <c r="H100" s="91" t="s">
        <v>10789</v>
      </c>
      <c r="I100" s="91" t="str">
        <f t="shared" si="4"/>
        <v>*Not recorded in Scotland</v>
      </c>
      <c r="J100" s="91" t="s">
        <v>10789</v>
      </c>
      <c r="K100" s="91" t="s">
        <v>15193</v>
      </c>
      <c r="L100" s="91" t="s">
        <v>16094</v>
      </c>
      <c r="M100" s="91"/>
      <c r="P100" s="86" t="s">
        <v>15759</v>
      </c>
      <c r="Q100" s="86" t="s">
        <v>14480</v>
      </c>
      <c r="R100" s="86" t="s">
        <v>15728</v>
      </c>
      <c r="T100" s="86" t="s">
        <v>10789</v>
      </c>
      <c r="U100" s="86" t="s">
        <v>15223</v>
      </c>
      <c r="V100" s="86" t="s">
        <v>15226</v>
      </c>
      <c r="W100" s="86" t="b">
        <v>0</v>
      </c>
    </row>
    <row r="101" spans="2:23" x14ac:dyDescent="0.25">
      <c r="B101" s="91">
        <v>41.1</v>
      </c>
      <c r="C101" s="91" t="s">
        <v>786</v>
      </c>
      <c r="D101" s="112" t="s">
        <v>12015</v>
      </c>
      <c r="E101" s="89" t="s">
        <v>15285</v>
      </c>
      <c r="F101" s="90"/>
      <c r="G101" s="91" t="str">
        <f t="shared" si="3"/>
        <v>Adult: Spec. or photo will be required (3) Mine: Usually distinctive on correct FP (A)</v>
      </c>
      <c r="H101" s="91" t="s">
        <v>10789</v>
      </c>
      <c r="I101" s="91" t="str">
        <f t="shared" si="4"/>
        <v>*Not recorded in Scotland</v>
      </c>
      <c r="J101" s="91" t="s">
        <v>10789</v>
      </c>
      <c r="K101" s="91" t="s">
        <v>15193</v>
      </c>
      <c r="L101" s="91" t="s">
        <v>16094</v>
      </c>
      <c r="M101" s="91"/>
      <c r="P101" s="86" t="s">
        <v>15759</v>
      </c>
      <c r="Q101" s="86" t="s">
        <v>14480</v>
      </c>
      <c r="R101" s="86" t="s">
        <v>15694</v>
      </c>
      <c r="T101" s="86" t="s">
        <v>10789</v>
      </c>
      <c r="U101" s="86" t="s">
        <v>15223</v>
      </c>
      <c r="V101" s="86" t="s">
        <v>15216</v>
      </c>
      <c r="W101" s="86" t="b">
        <v>0</v>
      </c>
    </row>
    <row r="102" spans="2:23" x14ac:dyDescent="0.25">
      <c r="B102" s="91">
        <v>25</v>
      </c>
      <c r="C102" s="91">
        <v>25</v>
      </c>
      <c r="D102" s="112" t="s">
        <v>11996</v>
      </c>
      <c r="E102" s="89" t="s">
        <v>6827</v>
      </c>
      <c r="F102" s="90"/>
      <c r="G102" s="91" t="str">
        <f t="shared" si="3"/>
        <v>Adult: Spec. or photo will be required (3) Mine: Usually distinctive on correct FP (A)</v>
      </c>
      <c r="H102" s="91" t="s">
        <v>10789</v>
      </c>
      <c r="I102" s="91" t="str">
        <f t="shared" si="4"/>
        <v>*Local, scarce, wet areas</v>
      </c>
      <c r="J102" s="91" t="s">
        <v>10789</v>
      </c>
      <c r="K102" s="91" t="s">
        <v>15193</v>
      </c>
      <c r="L102" s="91" t="s">
        <v>16139</v>
      </c>
      <c r="M102" s="91"/>
      <c r="P102" s="86" t="s">
        <v>15759</v>
      </c>
      <c r="Q102" s="86" t="s">
        <v>14474</v>
      </c>
      <c r="R102" s="86" t="s">
        <v>15694</v>
      </c>
      <c r="T102" s="86" t="s">
        <v>10789</v>
      </c>
      <c r="U102" s="86" t="s">
        <v>15231</v>
      </c>
      <c r="V102" s="86" t="s">
        <v>15213</v>
      </c>
      <c r="W102" s="86" t="b">
        <v>0</v>
      </c>
    </row>
    <row r="103" spans="2:23" x14ac:dyDescent="0.25">
      <c r="B103" s="91">
        <v>24.1</v>
      </c>
      <c r="C103" s="91" t="s">
        <v>783</v>
      </c>
      <c r="D103" s="112" t="s">
        <v>11995</v>
      </c>
      <c r="E103" s="89" t="s">
        <v>6826</v>
      </c>
      <c r="F103" s="90"/>
      <c r="G103" s="91" t="str">
        <f t="shared" si="3"/>
        <v>Adult: Spec. or photo will be required (3) Mine: Usually distinctive on correct FP (A)</v>
      </c>
      <c r="H103" s="91" t="s">
        <v>10789</v>
      </c>
      <c r="I103" s="91" t="str">
        <f t="shared" si="4"/>
        <v>*Not recorded in Scotland</v>
      </c>
      <c r="J103" s="91" t="s">
        <v>10789</v>
      </c>
      <c r="K103" s="91" t="s">
        <v>15193</v>
      </c>
      <c r="L103" s="91" t="s">
        <v>16094</v>
      </c>
      <c r="M103" s="91"/>
      <c r="P103" s="86" t="s">
        <v>15759</v>
      </c>
      <c r="Q103" s="86" t="s">
        <v>14474</v>
      </c>
      <c r="R103" s="86" t="s">
        <v>15694</v>
      </c>
      <c r="T103" s="86" t="s">
        <v>10789</v>
      </c>
      <c r="U103" s="86" t="s">
        <v>15214</v>
      </c>
      <c r="V103" s="86" t="s">
        <v>15213</v>
      </c>
      <c r="W103" s="86" t="b">
        <v>0</v>
      </c>
    </row>
    <row r="104" spans="2:23" x14ac:dyDescent="0.25">
      <c r="B104" s="91">
        <v>24</v>
      </c>
      <c r="C104" s="91">
        <v>24</v>
      </c>
      <c r="D104" s="112" t="s">
        <v>11994</v>
      </c>
      <c r="E104" s="89" t="s">
        <v>4628</v>
      </c>
      <c r="F104" s="90"/>
      <c r="G104" s="91" t="str">
        <f t="shared" si="3"/>
        <v>Adult: Spec. or photo will be required (3) Mine: Usually distinctive on correct FP (A)</v>
      </c>
      <c r="H104" s="91" t="s">
        <v>10789</v>
      </c>
      <c r="I104" s="91" t="str">
        <f t="shared" si="4"/>
        <v>*Not recorded in Scotland</v>
      </c>
      <c r="J104" s="91" t="s">
        <v>10789</v>
      </c>
      <c r="K104" s="91" t="s">
        <v>15193</v>
      </c>
      <c r="L104" s="91" t="s">
        <v>16094</v>
      </c>
      <c r="M104" s="91"/>
      <c r="P104" s="86" t="s">
        <v>15759</v>
      </c>
      <c r="Q104" s="86" t="s">
        <v>14474</v>
      </c>
      <c r="R104" s="86" t="s">
        <v>15694</v>
      </c>
      <c r="T104" s="86" t="s">
        <v>10789</v>
      </c>
      <c r="U104" s="86" t="s">
        <v>15214</v>
      </c>
      <c r="V104" s="86" t="s">
        <v>15213</v>
      </c>
      <c r="W104" s="86" t="b">
        <v>0</v>
      </c>
    </row>
    <row r="105" spans="2:23" x14ac:dyDescent="0.25">
      <c r="B105" s="91">
        <v>23</v>
      </c>
      <c r="C105" s="91">
        <v>23</v>
      </c>
      <c r="D105" s="112" t="s">
        <v>11993</v>
      </c>
      <c r="E105" s="89" t="s">
        <v>6825</v>
      </c>
      <c r="F105" s="90"/>
      <c r="G105" s="91" t="str">
        <f t="shared" si="3"/>
        <v>Adult: Spec. or photo will be required (3) Mine: Usually distinctive on correct FP (A)</v>
      </c>
      <c r="H105" s="91" t="s">
        <v>10789</v>
      </c>
      <c r="I105" s="91" t="str">
        <f t="shared" si="4"/>
        <v>*Widespread, abundant, wet woodland</v>
      </c>
      <c r="J105" s="91" t="s">
        <v>10789</v>
      </c>
      <c r="K105" s="91" t="s">
        <v>15193</v>
      </c>
      <c r="L105" s="91" t="s">
        <v>16140</v>
      </c>
      <c r="M105" s="91"/>
      <c r="P105" s="86" t="s">
        <v>15759</v>
      </c>
      <c r="Q105" s="86" t="s">
        <v>14474</v>
      </c>
      <c r="R105" s="86" t="s">
        <v>15694</v>
      </c>
      <c r="T105" s="86" t="s">
        <v>10789</v>
      </c>
      <c r="U105" s="86" t="s">
        <v>15214</v>
      </c>
      <c r="V105" s="86" t="s">
        <v>15213</v>
      </c>
      <c r="W105" s="86" t="b">
        <v>0</v>
      </c>
    </row>
    <row r="106" spans="2:23" x14ac:dyDescent="0.25">
      <c r="B106" s="91">
        <v>35.1</v>
      </c>
      <c r="C106" s="91" t="s">
        <v>784</v>
      </c>
      <c r="D106" s="112" t="s">
        <v>12007</v>
      </c>
      <c r="E106" s="89" t="s">
        <v>11126</v>
      </c>
      <c r="F106" s="90"/>
      <c r="G106" s="91" t="str">
        <f t="shared" si="3"/>
        <v>Adult: Spec. or photo will be required (3) Mine: FP, leaf spec. or photo usually needed (L)</v>
      </c>
      <c r="H106" s="91" t="s">
        <v>10789</v>
      </c>
      <c r="I106" s="91" t="str">
        <f t="shared" si="4"/>
        <v>*Not recorded in Scotland</v>
      </c>
      <c r="J106" s="91" t="s">
        <v>10789</v>
      </c>
      <c r="K106" s="91" t="s">
        <v>15193</v>
      </c>
      <c r="L106" s="91" t="s">
        <v>16094</v>
      </c>
      <c r="M106" s="91"/>
      <c r="P106" s="86" t="s">
        <v>15759</v>
      </c>
      <c r="Q106" s="86" t="s">
        <v>14480</v>
      </c>
      <c r="R106" s="86" t="s">
        <v>15705</v>
      </c>
      <c r="T106" s="86" t="s">
        <v>10789</v>
      </c>
      <c r="U106" s="86" t="s">
        <v>15212</v>
      </c>
      <c r="V106" s="86" t="s">
        <v>15221</v>
      </c>
      <c r="W106" s="86" t="b">
        <v>0</v>
      </c>
    </row>
    <row r="107" spans="2:23" x14ac:dyDescent="0.25">
      <c r="B107" s="91">
        <v>36</v>
      </c>
      <c r="C107" s="91">
        <v>36</v>
      </c>
      <c r="D107" s="112" t="s">
        <v>12008</v>
      </c>
      <c r="E107" s="89" t="s">
        <v>4625</v>
      </c>
      <c r="F107" s="90"/>
      <c r="G107" s="91" t="str">
        <f t="shared" si="3"/>
        <v>Adult: Spec. or photo will be required (3) Mine: FP, leaf spec. or photo usually needed (L)</v>
      </c>
      <c r="H107" s="91" t="s">
        <v>10789</v>
      </c>
      <c r="I107" s="91" t="str">
        <f t="shared" si="4"/>
        <v>*Not recorded in Scotland</v>
      </c>
      <c r="J107" s="91" t="s">
        <v>10789</v>
      </c>
      <c r="K107" s="91" t="s">
        <v>15193</v>
      </c>
      <c r="L107" s="91" t="s">
        <v>16094</v>
      </c>
      <c r="M107" s="91"/>
      <c r="P107" s="86" t="s">
        <v>15759</v>
      </c>
      <c r="Q107" s="86" t="s">
        <v>14480</v>
      </c>
      <c r="R107" s="86" t="s">
        <v>15705</v>
      </c>
      <c r="T107" s="86" t="s">
        <v>10789</v>
      </c>
      <c r="U107" s="86" t="s">
        <v>15231</v>
      </c>
      <c r="V107" s="86" t="s">
        <v>15226</v>
      </c>
      <c r="W107" s="86" t="b">
        <v>0</v>
      </c>
    </row>
    <row r="108" spans="2:23" x14ac:dyDescent="0.25">
      <c r="B108" s="91">
        <v>36.1</v>
      </c>
      <c r="C108" s="91" t="s">
        <v>785</v>
      </c>
      <c r="D108" s="112" t="s">
        <v>12009</v>
      </c>
      <c r="E108" s="89" t="s">
        <v>3408</v>
      </c>
      <c r="F108" s="90"/>
      <c r="G108" s="91" t="str">
        <f t="shared" si="3"/>
        <v>Adult: Spec. or photo will be required (3) Mine: FP, leaf spec. or photo usually needed (L)</v>
      </c>
      <c r="H108" s="91" t="s">
        <v>10789</v>
      </c>
      <c r="I108" s="91" t="str">
        <f t="shared" si="4"/>
        <v>*Not recorded in Scotland</v>
      </c>
      <c r="J108" s="91" t="s">
        <v>10789</v>
      </c>
      <c r="K108" s="91" t="s">
        <v>15193</v>
      </c>
      <c r="L108" s="91" t="s">
        <v>16094</v>
      </c>
      <c r="M108" s="91"/>
      <c r="P108" s="86" t="s">
        <v>15759</v>
      </c>
      <c r="Q108" s="86" t="s">
        <v>14480</v>
      </c>
      <c r="R108" s="86" t="s">
        <v>15705</v>
      </c>
      <c r="T108" s="86" t="s">
        <v>10789</v>
      </c>
      <c r="U108" s="86" t="s">
        <v>15232</v>
      </c>
      <c r="V108" s="86" t="s">
        <v>15233</v>
      </c>
      <c r="W108" s="86" t="b">
        <v>0</v>
      </c>
    </row>
    <row r="109" spans="2:23" x14ac:dyDescent="0.25">
      <c r="B109" s="91">
        <v>37</v>
      </c>
      <c r="C109" s="91">
        <v>37</v>
      </c>
      <c r="D109" s="112" t="s">
        <v>12010</v>
      </c>
      <c r="E109" s="89" t="s">
        <v>3409</v>
      </c>
      <c r="F109" s="90"/>
      <c r="G109" s="91" t="str">
        <f t="shared" si="3"/>
        <v>Adult: Spec. or photo will be required (3) Mine: FP,mine needed, cf E subbimaculella, E heringi (L)</v>
      </c>
      <c r="H109" s="91" t="s">
        <v>10789</v>
      </c>
      <c r="I109" s="91" t="str">
        <f t="shared" si="4"/>
        <v>*Widespread, common, oak woodland</v>
      </c>
      <c r="J109" s="91" t="s">
        <v>10789</v>
      </c>
      <c r="K109" s="91" t="s">
        <v>15193</v>
      </c>
      <c r="L109" s="91" t="s">
        <v>16133</v>
      </c>
      <c r="M109" s="91"/>
      <c r="P109" s="86" t="s">
        <v>15759</v>
      </c>
      <c r="Q109" s="86" t="s">
        <v>14480</v>
      </c>
      <c r="R109" s="86" t="s">
        <v>15729</v>
      </c>
      <c r="T109" s="86" t="s">
        <v>10789</v>
      </c>
      <c r="U109" s="86" t="s">
        <v>15231</v>
      </c>
      <c r="V109" s="86" t="s">
        <v>15213</v>
      </c>
      <c r="W109" s="86" t="b">
        <v>0</v>
      </c>
    </row>
    <row r="110" spans="2:23" x14ac:dyDescent="0.25">
      <c r="B110" s="91">
        <v>38</v>
      </c>
      <c r="C110" s="91">
        <v>38</v>
      </c>
      <c r="D110" s="112" t="s">
        <v>12011</v>
      </c>
      <c r="E110" s="89" t="s">
        <v>4624</v>
      </c>
      <c r="F110" s="90"/>
      <c r="G110" s="91" t="str">
        <f t="shared" si="3"/>
        <v>Adult: Spec. or photo will be required (3) Mine: FP, leaf spec. or photo usually needed (L)</v>
      </c>
      <c r="H110" s="91" t="s">
        <v>10789</v>
      </c>
      <c r="I110" s="91" t="str">
        <f t="shared" si="4"/>
        <v>*Local distribution, common, oak woodland</v>
      </c>
      <c r="J110" s="91" t="s">
        <v>10789</v>
      </c>
      <c r="K110" s="91" t="s">
        <v>15193</v>
      </c>
      <c r="L110" s="91" t="s">
        <v>16141</v>
      </c>
      <c r="M110" s="91"/>
      <c r="P110" s="86" t="s">
        <v>15759</v>
      </c>
      <c r="Q110" s="86" t="s">
        <v>14480</v>
      </c>
      <c r="R110" s="86" t="s">
        <v>15705</v>
      </c>
      <c r="T110" s="86" t="s">
        <v>10789</v>
      </c>
      <c r="U110" s="86" t="s">
        <v>15231</v>
      </c>
      <c r="V110" s="86" t="s">
        <v>15226</v>
      </c>
      <c r="W110" s="86" t="b">
        <v>0</v>
      </c>
    </row>
    <row r="111" spans="2:23" x14ac:dyDescent="0.25">
      <c r="B111" s="91">
        <v>39</v>
      </c>
      <c r="C111" s="91">
        <v>39</v>
      </c>
      <c r="D111" s="112" t="s">
        <v>12012</v>
      </c>
      <c r="E111" s="89" t="s">
        <v>3410</v>
      </c>
      <c r="F111" s="90"/>
      <c r="G111" s="91" t="str">
        <f t="shared" si="3"/>
        <v>Adult: Spec. or photo will be required (3) Mine: FP, leaf spec. or photo usually needed (L)</v>
      </c>
      <c r="H111" s="91" t="s">
        <v>10789</v>
      </c>
      <c r="I111" s="91" t="str">
        <f t="shared" si="4"/>
        <v>*Local distribution, rare, oak woodland</v>
      </c>
      <c r="J111" s="91" t="s">
        <v>10789</v>
      </c>
      <c r="K111" s="91" t="s">
        <v>15193</v>
      </c>
      <c r="L111" s="91" t="s">
        <v>16142</v>
      </c>
      <c r="M111" s="91"/>
      <c r="P111" s="86" t="s">
        <v>15759</v>
      </c>
      <c r="Q111" s="86" t="s">
        <v>14480</v>
      </c>
      <c r="R111" s="86" t="s">
        <v>15705</v>
      </c>
      <c r="T111" s="86" t="s">
        <v>10789</v>
      </c>
      <c r="U111" s="86" t="s">
        <v>15231</v>
      </c>
      <c r="V111" s="86" t="s">
        <v>15226</v>
      </c>
      <c r="W111" s="86" t="b">
        <v>0</v>
      </c>
    </row>
    <row r="112" spans="2:23" x14ac:dyDescent="0.25">
      <c r="B112" s="91">
        <v>32</v>
      </c>
      <c r="C112" s="91">
        <v>32</v>
      </c>
      <c r="D112" s="112" t="s">
        <v>12003</v>
      </c>
      <c r="E112" s="89" t="s">
        <v>3406</v>
      </c>
      <c r="F112" s="90"/>
      <c r="G112" s="91" t="str">
        <f t="shared" si="3"/>
        <v>Adult: Spec. or photo will be required (3) Mine: Usually distinctive on correct FP (A)</v>
      </c>
      <c r="H112" s="91" t="s">
        <v>10789</v>
      </c>
      <c r="I112" s="91" t="str">
        <f t="shared" si="4"/>
        <v>*Not recorded in Scotland</v>
      </c>
      <c r="J112" s="91" t="s">
        <v>10789</v>
      </c>
      <c r="K112" s="91" t="s">
        <v>15193</v>
      </c>
      <c r="L112" s="91" t="s">
        <v>16094</v>
      </c>
      <c r="M112" s="91"/>
      <c r="P112" s="86" t="s">
        <v>15759</v>
      </c>
      <c r="Q112" s="86" t="s">
        <v>14474</v>
      </c>
      <c r="R112" s="86" t="s">
        <v>15694</v>
      </c>
      <c r="T112" s="86" t="s">
        <v>10789</v>
      </c>
      <c r="U112" s="86" t="s">
        <v>15223</v>
      </c>
      <c r="V112" s="86" t="s">
        <v>15226</v>
      </c>
      <c r="W112" s="86" t="b">
        <v>0</v>
      </c>
    </row>
    <row r="113" spans="2:23" x14ac:dyDescent="0.25">
      <c r="B113" s="91">
        <v>26</v>
      </c>
      <c r="C113" s="91">
        <v>26</v>
      </c>
      <c r="D113" s="112" t="s">
        <v>11997</v>
      </c>
      <c r="E113" s="89" t="s">
        <v>6828</v>
      </c>
      <c r="F113" s="90"/>
      <c r="G113" s="91" t="str">
        <f t="shared" si="3"/>
        <v>Adult: Spec. or photo will be required (3) Mine: Usually distinctive on correct FP (A)</v>
      </c>
      <c r="H113" s="91" t="s">
        <v>10789</v>
      </c>
      <c r="I113" s="91" t="str">
        <f t="shared" si="4"/>
        <v>*Not recorded in Scotland</v>
      </c>
      <c r="J113" s="91" t="s">
        <v>10789</v>
      </c>
      <c r="K113" s="91" t="s">
        <v>15193</v>
      </c>
      <c r="L113" s="91" t="s">
        <v>16094</v>
      </c>
      <c r="M113" s="91"/>
      <c r="P113" s="86" t="s">
        <v>15759</v>
      </c>
      <c r="Q113" s="86" t="s">
        <v>14480</v>
      </c>
      <c r="R113" s="86" t="s">
        <v>15694</v>
      </c>
      <c r="T113" s="86" t="s">
        <v>10789</v>
      </c>
      <c r="U113" s="86" t="s">
        <v>15231</v>
      </c>
      <c r="V113" s="86" t="s">
        <v>15213</v>
      </c>
      <c r="W113" s="86" t="b">
        <v>0</v>
      </c>
    </row>
    <row r="114" spans="2:23" x14ac:dyDescent="0.25">
      <c r="B114" s="91">
        <v>28</v>
      </c>
      <c r="C114" s="91">
        <v>28</v>
      </c>
      <c r="D114" s="112" t="s">
        <v>11999</v>
      </c>
      <c r="E114" s="89" t="s">
        <v>6830</v>
      </c>
      <c r="F114" s="90"/>
      <c r="G114" s="91" t="str">
        <f t="shared" si="3"/>
        <v>Adult: Spec. or photo will be required (3) Mine: FP, leaf spec. or photo needed, cf rose mines (L)</v>
      </c>
      <c r="H114" s="91" t="s">
        <v>10789</v>
      </c>
      <c r="I114" s="91" t="str">
        <f t="shared" si="4"/>
        <v>*Local, rare, woodland + scrub</v>
      </c>
      <c r="J114" s="91" t="s">
        <v>10789</v>
      </c>
      <c r="K114" s="91" t="s">
        <v>15193</v>
      </c>
      <c r="L114" s="91" t="s">
        <v>16143</v>
      </c>
      <c r="M114" s="91"/>
      <c r="P114" s="86" t="s">
        <v>15759</v>
      </c>
      <c r="Q114" s="86" t="s">
        <v>14480</v>
      </c>
      <c r="R114" s="86" t="s">
        <v>15730</v>
      </c>
      <c r="T114" s="86" t="s">
        <v>10789</v>
      </c>
      <c r="U114" s="86" t="s">
        <v>15223</v>
      </c>
      <c r="V114" s="86" t="s">
        <v>15226</v>
      </c>
      <c r="W114" s="86" t="b">
        <v>0</v>
      </c>
    </row>
    <row r="115" spans="2:23" x14ac:dyDescent="0.25">
      <c r="B115" s="91">
        <v>29</v>
      </c>
      <c r="C115" s="91">
        <v>29</v>
      </c>
      <c r="D115" s="112" t="s">
        <v>12000</v>
      </c>
      <c r="E115" s="89" t="s">
        <v>3403</v>
      </c>
      <c r="F115" s="90"/>
      <c r="G115" s="91" t="str">
        <f t="shared" si="3"/>
        <v>Adult: Spec. or photo will be required (3) Mine: FP, mine needed, cf blotch mines on FP (L)</v>
      </c>
      <c r="H115" s="91" t="s">
        <v>10789</v>
      </c>
      <c r="I115" s="91" t="str">
        <f t="shared" si="4"/>
        <v>*Local, common, woodland + urban</v>
      </c>
      <c r="J115" s="91" t="s">
        <v>10789</v>
      </c>
      <c r="K115" s="91" t="s">
        <v>15193</v>
      </c>
      <c r="L115" s="91" t="s">
        <v>16144</v>
      </c>
      <c r="M115" s="91"/>
      <c r="P115" s="86" t="s">
        <v>15759</v>
      </c>
      <c r="Q115" s="86" t="s">
        <v>14480</v>
      </c>
      <c r="R115" s="86" t="s">
        <v>15731</v>
      </c>
      <c r="T115" s="86" t="s">
        <v>10789</v>
      </c>
      <c r="U115" s="86" t="s">
        <v>15231</v>
      </c>
      <c r="V115" s="86" t="s">
        <v>15213</v>
      </c>
      <c r="W115" s="86" t="b">
        <v>0</v>
      </c>
    </row>
    <row r="116" spans="2:23" x14ac:dyDescent="0.25">
      <c r="B116" s="91">
        <v>30</v>
      </c>
      <c r="C116" s="91">
        <v>30</v>
      </c>
      <c r="D116" s="112" t="s">
        <v>12001</v>
      </c>
      <c r="E116" s="89" t="s">
        <v>3404</v>
      </c>
      <c r="F116" s="90"/>
      <c r="G116" s="91" t="str">
        <f t="shared" si="3"/>
        <v>Adult: Spec. or photo will be required (3) Mine: Usually distinctive on correct FP (A)</v>
      </c>
      <c r="H116" s="91" t="s">
        <v>10789</v>
      </c>
      <c r="I116" s="91" t="str">
        <f t="shared" si="4"/>
        <v>*Very local (107), rare, grassland</v>
      </c>
      <c r="J116" s="91" t="s">
        <v>10789</v>
      </c>
      <c r="K116" s="91" t="s">
        <v>15193</v>
      </c>
      <c r="L116" s="91" t="s">
        <v>16145</v>
      </c>
      <c r="M116" s="91"/>
      <c r="P116" s="86" t="s">
        <v>15759</v>
      </c>
      <c r="Q116" s="86" t="s">
        <v>14480</v>
      </c>
      <c r="R116" s="86" t="s">
        <v>15694</v>
      </c>
      <c r="T116" s="86" t="s">
        <v>10789</v>
      </c>
      <c r="U116" s="86" t="s">
        <v>15231</v>
      </c>
      <c r="V116" s="86" t="s">
        <v>15226</v>
      </c>
      <c r="W116" s="86" t="b">
        <v>0</v>
      </c>
    </row>
    <row r="117" spans="2:23" x14ac:dyDescent="0.25">
      <c r="B117" s="91">
        <v>31</v>
      </c>
      <c r="C117" s="91">
        <v>31</v>
      </c>
      <c r="D117" s="112" t="s">
        <v>12002</v>
      </c>
      <c r="E117" s="89" t="s">
        <v>3405</v>
      </c>
      <c r="F117" s="90"/>
      <c r="G117" s="91" t="str">
        <f t="shared" si="3"/>
        <v>Adult: Spec. or photo will be required (3) Mine: Usually distinctive on correct FP (A)</v>
      </c>
      <c r="H117" s="91" t="s">
        <v>10789</v>
      </c>
      <c r="I117" s="91" t="str">
        <f t="shared" si="4"/>
        <v>*Not recorded in Scotland</v>
      </c>
      <c r="J117" s="91" t="s">
        <v>10789</v>
      </c>
      <c r="K117" s="91" t="s">
        <v>15193</v>
      </c>
      <c r="L117" s="91" t="s">
        <v>16094</v>
      </c>
      <c r="M117" s="91"/>
      <c r="P117" s="86" t="s">
        <v>15759</v>
      </c>
      <c r="Q117" s="86" t="s">
        <v>14480</v>
      </c>
      <c r="R117" s="86" t="s">
        <v>15694</v>
      </c>
      <c r="T117" s="86" t="s">
        <v>10789</v>
      </c>
      <c r="U117" s="86" t="s">
        <v>15231</v>
      </c>
      <c r="V117" s="86" t="s">
        <v>15226</v>
      </c>
      <c r="W117" s="86" t="b">
        <v>0</v>
      </c>
    </row>
    <row r="118" spans="2:23" x14ac:dyDescent="0.25">
      <c r="B118" s="91">
        <v>27</v>
      </c>
      <c r="C118" s="91">
        <v>27</v>
      </c>
      <c r="D118" s="112" t="s">
        <v>11998</v>
      </c>
      <c r="E118" s="89" t="s">
        <v>6829</v>
      </c>
      <c r="F118" s="90"/>
      <c r="G118" s="91" t="str">
        <f t="shared" si="3"/>
        <v>Adult: Spec. or photo will be required (3) Mine: FP, leaf spec. or photo usually needed (L)</v>
      </c>
      <c r="H118" s="91" t="s">
        <v>10789</v>
      </c>
      <c r="I118" s="91" t="str">
        <f t="shared" si="4"/>
        <v>*Not recorded in Scotland</v>
      </c>
      <c r="J118" s="91" t="s">
        <v>10789</v>
      </c>
      <c r="K118" s="91" t="s">
        <v>15193</v>
      </c>
      <c r="L118" s="91" t="s">
        <v>16094</v>
      </c>
      <c r="M118" s="91"/>
      <c r="P118" s="86" t="s">
        <v>15759</v>
      </c>
      <c r="Q118" s="86" t="s">
        <v>14480</v>
      </c>
      <c r="R118" s="86" t="s">
        <v>15705</v>
      </c>
      <c r="T118" s="86" t="s">
        <v>10789</v>
      </c>
      <c r="U118" s="86" t="s">
        <v>15231</v>
      </c>
      <c r="V118" s="86" t="s">
        <v>15213</v>
      </c>
      <c r="W118" s="86" t="b">
        <v>0</v>
      </c>
    </row>
    <row r="119" spans="2:23" x14ac:dyDescent="0.25">
      <c r="B119" s="91">
        <v>34</v>
      </c>
      <c r="C119" s="91">
        <v>34</v>
      </c>
      <c r="D119" s="112" t="s">
        <v>12005</v>
      </c>
      <c r="E119" s="89" t="s">
        <v>4626</v>
      </c>
      <c r="F119" s="90"/>
      <c r="G119" s="91" t="str">
        <f t="shared" si="3"/>
        <v>Adult: Spec. or photo will be required (3) Mine: FP, leaf spec. or photo needed, cf E minimella (L)</v>
      </c>
      <c r="H119" s="91" t="s">
        <v>10789</v>
      </c>
      <c r="I119" s="91" t="str">
        <f t="shared" si="4"/>
        <v>*Widespread, abundant, birch woodland + urban</v>
      </c>
      <c r="J119" s="91" t="s">
        <v>10789</v>
      </c>
      <c r="K119" s="91" t="s">
        <v>15193</v>
      </c>
      <c r="L119" s="91" t="s">
        <v>16146</v>
      </c>
      <c r="M119" s="91"/>
      <c r="P119" s="86" t="s">
        <v>15759</v>
      </c>
      <c r="Q119" s="86" t="s">
        <v>14480</v>
      </c>
      <c r="R119" s="86" t="s">
        <v>15732</v>
      </c>
      <c r="T119" s="86" t="s">
        <v>10789</v>
      </c>
      <c r="U119" s="86" t="s">
        <v>15231</v>
      </c>
      <c r="V119" s="86" t="s">
        <v>15226</v>
      </c>
      <c r="W119" s="86" t="b">
        <v>0</v>
      </c>
    </row>
    <row r="120" spans="2:23" x14ac:dyDescent="0.25">
      <c r="B120" s="91">
        <v>35</v>
      </c>
      <c r="C120" s="91">
        <v>35</v>
      </c>
      <c r="D120" s="112" t="s">
        <v>12006</v>
      </c>
      <c r="E120" s="89" t="s">
        <v>3407</v>
      </c>
      <c r="F120" s="90"/>
      <c r="G120" s="91" t="str">
        <f t="shared" si="3"/>
        <v>Adult: Spec. or photo will be required (3) Mine: FP, leaf spec. or photo needed, cf E occultella (L)</v>
      </c>
      <c r="H120" s="91" t="s">
        <v>10789</v>
      </c>
      <c r="I120" s="91" t="str">
        <f t="shared" si="4"/>
        <v>*Widespread, abundant, birch woodland + urban</v>
      </c>
      <c r="J120" s="91" t="s">
        <v>10789</v>
      </c>
      <c r="K120" s="91" t="s">
        <v>15193</v>
      </c>
      <c r="L120" s="91" t="s">
        <v>16146</v>
      </c>
      <c r="M120" s="91"/>
      <c r="P120" s="86" t="s">
        <v>15759</v>
      </c>
      <c r="Q120" s="86" t="s">
        <v>14480</v>
      </c>
      <c r="R120" s="86" t="s">
        <v>15733</v>
      </c>
      <c r="T120" s="86" t="s">
        <v>10789</v>
      </c>
      <c r="U120" s="86" t="s">
        <v>15214</v>
      </c>
      <c r="V120" s="86" t="s">
        <v>15213</v>
      </c>
      <c r="W120" s="86" t="b">
        <v>0</v>
      </c>
    </row>
    <row r="121" spans="2:23" x14ac:dyDescent="0.25">
      <c r="B121" s="91">
        <v>119</v>
      </c>
      <c r="C121" s="91">
        <v>119</v>
      </c>
      <c r="D121" s="114" t="s">
        <v>14504</v>
      </c>
      <c r="E121" s="89" t="s">
        <v>4591</v>
      </c>
      <c r="F121" s="90"/>
      <c r="G121" s="91" t="str">
        <f t="shared" si="3"/>
        <v>Adult: Spec. or photo may be needed, cf P crepusculella (2)</v>
      </c>
      <c r="H121" s="91" t="s">
        <v>10789</v>
      </c>
      <c r="I121" s="91" t="str">
        <f t="shared" si="4"/>
        <v>Widespread, rare, grassland</v>
      </c>
      <c r="J121" s="91" t="s">
        <v>10789</v>
      </c>
      <c r="K121" s="91" t="s">
        <v>10789</v>
      </c>
      <c r="L121" s="91" t="s">
        <v>16126</v>
      </c>
      <c r="M121" s="91"/>
      <c r="P121" s="86" t="s">
        <v>16033</v>
      </c>
      <c r="R121" s="86" t="s">
        <v>10789</v>
      </c>
      <c r="T121" s="86" t="s">
        <v>10789</v>
      </c>
      <c r="U121" s="86" t="s">
        <v>15231</v>
      </c>
      <c r="V121" s="86" t="s">
        <v>15216</v>
      </c>
      <c r="W121" s="86" t="b">
        <v>0</v>
      </c>
    </row>
    <row r="122" spans="2:23" x14ac:dyDescent="0.25">
      <c r="B122" s="91">
        <v>122</v>
      </c>
      <c r="C122" s="91">
        <v>122</v>
      </c>
      <c r="D122" s="112" t="s">
        <v>12055</v>
      </c>
      <c r="E122" s="89" t="s">
        <v>6959</v>
      </c>
      <c r="F122" s="90"/>
      <c r="G122" s="91" t="str">
        <f t="shared" si="3"/>
        <v>Adult: Spec. or photo will be required (3)</v>
      </c>
      <c r="H122" s="91" t="s">
        <v>10789</v>
      </c>
      <c r="I122" s="91" t="str">
        <f t="shared" si="4"/>
        <v>*Not recorded in Scotland</v>
      </c>
      <c r="J122" s="91" t="s">
        <v>10789</v>
      </c>
      <c r="K122" s="91" t="s">
        <v>15193</v>
      </c>
      <c r="L122" s="91" t="s">
        <v>16094</v>
      </c>
      <c r="M122" s="91"/>
      <c r="P122" s="86" t="s">
        <v>15759</v>
      </c>
      <c r="R122" s="86" t="s">
        <v>10789</v>
      </c>
      <c r="T122" s="86" t="s">
        <v>10789</v>
      </c>
      <c r="U122" s="86" t="s">
        <v>15223</v>
      </c>
      <c r="V122" s="86" t="s">
        <v>15226</v>
      </c>
      <c r="W122" s="86" t="b">
        <v>1</v>
      </c>
    </row>
    <row r="123" spans="2:23" x14ac:dyDescent="0.25">
      <c r="B123" s="91">
        <v>120</v>
      </c>
      <c r="C123" s="91">
        <v>120</v>
      </c>
      <c r="D123" s="112" t="s">
        <v>12053</v>
      </c>
      <c r="E123" s="89" t="s">
        <v>4590</v>
      </c>
      <c r="F123" s="90"/>
      <c r="G123" s="91" t="str">
        <f t="shared" si="3"/>
        <v>Adult: Spec. or photo will be required (3)</v>
      </c>
      <c r="H123" s="91" t="s">
        <v>10789</v>
      </c>
      <c r="I123" s="91" t="str">
        <f t="shared" si="4"/>
        <v>*Not recorded in Scotland</v>
      </c>
      <c r="J123" s="91" t="s">
        <v>10789</v>
      </c>
      <c r="K123" s="91" t="s">
        <v>15193</v>
      </c>
      <c r="L123" s="91" t="s">
        <v>16094</v>
      </c>
      <c r="M123" s="91"/>
      <c r="P123" s="86" t="s">
        <v>15759</v>
      </c>
      <c r="R123" s="86" t="s">
        <v>10789</v>
      </c>
      <c r="T123" s="86" t="s">
        <v>10789</v>
      </c>
      <c r="U123" s="86" t="s">
        <v>15231</v>
      </c>
      <c r="V123" s="86" t="s">
        <v>15226</v>
      </c>
      <c r="W123" s="86" t="b">
        <v>0</v>
      </c>
    </row>
    <row r="124" spans="2:23" x14ac:dyDescent="0.25">
      <c r="B124" s="91">
        <v>121</v>
      </c>
      <c r="C124" s="91">
        <v>121</v>
      </c>
      <c r="D124" s="112" t="s">
        <v>12054</v>
      </c>
      <c r="E124" s="89" t="s">
        <v>4589</v>
      </c>
      <c r="F124" s="90"/>
      <c r="G124" s="91" t="str">
        <f t="shared" si="3"/>
        <v>Adult: Spec. or photo may be needed, cf O salaciella (2)</v>
      </c>
      <c r="H124" s="91" t="s">
        <v>10789</v>
      </c>
      <c r="I124" s="91" t="str">
        <f t="shared" si="4"/>
        <v>Very local, rare, grassland</v>
      </c>
      <c r="J124" s="91" t="s">
        <v>10789</v>
      </c>
      <c r="K124" s="91" t="s">
        <v>10789</v>
      </c>
      <c r="L124" s="91" t="s">
        <v>16104</v>
      </c>
      <c r="M124" s="91"/>
      <c r="P124" s="86" t="s">
        <v>16034</v>
      </c>
      <c r="R124" s="86" t="s">
        <v>10789</v>
      </c>
      <c r="T124" s="86" t="s">
        <v>10789</v>
      </c>
      <c r="U124" s="86" t="s">
        <v>15231</v>
      </c>
      <c r="V124" s="86" t="s">
        <v>15236</v>
      </c>
      <c r="W124" s="86" t="b">
        <v>0</v>
      </c>
    </row>
    <row r="125" spans="2:23" x14ac:dyDescent="0.25">
      <c r="B125" s="91">
        <v>158</v>
      </c>
      <c r="C125" s="91">
        <v>158</v>
      </c>
      <c r="D125" s="114" t="s">
        <v>16390</v>
      </c>
      <c r="E125" s="89" t="s">
        <v>4569</v>
      </c>
      <c r="F125" s="90"/>
      <c r="G125" s="91" t="str">
        <f t="shared" si="3"/>
        <v>Adult: Spec. or photo will be required (3) Mine: leaf spec. or photo needed, cf A petryi (L)</v>
      </c>
      <c r="H125" s="91" t="s">
        <v>10789</v>
      </c>
      <c r="I125" s="91" t="str">
        <f t="shared" si="4"/>
        <v>Not recorded in Scotland</v>
      </c>
      <c r="J125" s="91" t="s">
        <v>10789</v>
      </c>
      <c r="K125" s="91" t="s">
        <v>10789</v>
      </c>
      <c r="L125" s="91" t="s">
        <v>16094</v>
      </c>
      <c r="M125" s="91"/>
      <c r="P125" s="86" t="s">
        <v>15759</v>
      </c>
      <c r="Q125" s="86" t="s">
        <v>14474</v>
      </c>
      <c r="R125" s="86" t="s">
        <v>15734</v>
      </c>
      <c r="T125" s="86" t="s">
        <v>10789</v>
      </c>
      <c r="U125" s="86" t="s">
        <v>15212</v>
      </c>
      <c r="V125" s="86" t="s">
        <v>15213</v>
      </c>
      <c r="W125" s="86" t="b">
        <v>0</v>
      </c>
    </row>
    <row r="126" spans="2:23" x14ac:dyDescent="0.25">
      <c r="B126" s="91">
        <v>159</v>
      </c>
      <c r="C126" s="91">
        <v>159</v>
      </c>
      <c r="D126" s="181" t="s">
        <v>16391</v>
      </c>
      <c r="E126" s="89" t="s">
        <v>15290</v>
      </c>
      <c r="F126" s="90"/>
      <c r="G126" s="91" t="str">
        <f t="shared" si="3"/>
        <v>Adult: Spec. or photo will be required (3) Mine: leaf spec. or photo needed, cf A metallella (L)</v>
      </c>
      <c r="H126" s="91" t="s">
        <v>10789</v>
      </c>
      <c r="I126" s="91" t="str">
        <f t="shared" si="4"/>
        <v>*Not recorded in Scotland</v>
      </c>
      <c r="J126" s="91" t="s">
        <v>10789</v>
      </c>
      <c r="K126" s="91" t="s">
        <v>15193</v>
      </c>
      <c r="L126" s="91" t="s">
        <v>16094</v>
      </c>
      <c r="M126" s="91"/>
      <c r="P126" s="86" t="s">
        <v>15759</v>
      </c>
      <c r="Q126" s="86" t="s">
        <v>14474</v>
      </c>
      <c r="R126" s="86" t="s">
        <v>15735</v>
      </c>
      <c r="T126" s="86" t="s">
        <v>10789</v>
      </c>
      <c r="U126" s="86" t="s">
        <v>15231</v>
      </c>
      <c r="V126" s="86" t="s">
        <v>15226</v>
      </c>
      <c r="W126" s="86" t="b">
        <v>0</v>
      </c>
    </row>
    <row r="127" spans="2:23" x14ac:dyDescent="0.25">
      <c r="B127" s="91">
        <v>125</v>
      </c>
      <c r="C127" s="91">
        <v>159</v>
      </c>
      <c r="D127" s="199" t="s">
        <v>15358</v>
      </c>
      <c r="E127" s="89" t="s">
        <v>6973</v>
      </c>
      <c r="F127" s="90"/>
      <c r="G127" s="91" t="str">
        <f t="shared" si="3"/>
        <v/>
      </c>
      <c r="H127" s="91" t="s">
        <v>10789</v>
      </c>
      <c r="I127" s="91" t="str">
        <f t="shared" si="4"/>
        <v>*Not recorded in Scotland</v>
      </c>
      <c r="J127" s="102" t="s">
        <v>10789</v>
      </c>
      <c r="K127" s="91" t="s">
        <v>15193</v>
      </c>
      <c r="L127" s="91" t="s">
        <v>16094</v>
      </c>
      <c r="M127" s="91"/>
      <c r="P127" s="86" t="s">
        <v>10789</v>
      </c>
      <c r="Q127" s="86" t="s">
        <v>10789</v>
      </c>
      <c r="R127" s="86" t="s">
        <v>10789</v>
      </c>
      <c r="S127" s="86" t="s">
        <v>10789</v>
      </c>
      <c r="T127" s="86" t="s">
        <v>10789</v>
      </c>
      <c r="U127" s="86" t="s">
        <v>16790</v>
      </c>
      <c r="V127" s="86" t="s">
        <v>10789</v>
      </c>
    </row>
    <row r="128" spans="2:23" x14ac:dyDescent="0.25">
      <c r="B128" s="91">
        <v>154</v>
      </c>
      <c r="C128" s="91">
        <v>154</v>
      </c>
      <c r="D128" s="112" t="s">
        <v>12074</v>
      </c>
      <c r="E128" s="89" t="s">
        <v>4570</v>
      </c>
      <c r="F128" s="90"/>
      <c r="G128" s="91" t="str">
        <f t="shared" si="3"/>
        <v>Adult: Spec. or photo will be required (3) Mine: Usually distinctive on correct FP (A)</v>
      </c>
      <c r="H128" s="91" t="s">
        <v>10789</v>
      </c>
      <c r="I128" s="91" t="str">
        <f t="shared" si="4"/>
        <v>*Widespread, common, oak woodland</v>
      </c>
      <c r="J128" s="91" t="s">
        <v>10789</v>
      </c>
      <c r="K128" s="91" t="s">
        <v>15193</v>
      </c>
      <c r="L128" s="91" t="s">
        <v>16133</v>
      </c>
      <c r="M128" s="91"/>
      <c r="P128" s="86" t="s">
        <v>15759</v>
      </c>
      <c r="Q128" s="86" t="s">
        <v>14474</v>
      </c>
      <c r="R128" s="86" t="s">
        <v>15694</v>
      </c>
      <c r="T128" s="86" t="s">
        <v>10789</v>
      </c>
      <c r="U128" s="86" t="s">
        <v>15212</v>
      </c>
      <c r="V128" s="86" t="s">
        <v>15221</v>
      </c>
      <c r="W128" s="86" t="b">
        <v>0</v>
      </c>
    </row>
    <row r="129" spans="2:23" x14ac:dyDescent="0.25">
      <c r="B129" s="91">
        <v>156</v>
      </c>
      <c r="C129" s="91">
        <v>156</v>
      </c>
      <c r="D129" s="114" t="s">
        <v>14510</v>
      </c>
      <c r="E129" s="89" t="s">
        <v>6971</v>
      </c>
      <c r="F129" s="90"/>
      <c r="G129" s="91" t="str">
        <f t="shared" si="3"/>
        <v>Adult: Spec. or photo will be required (3) Mine: Usually distinctive on correct FP (A)</v>
      </c>
      <c r="H129" s="91" t="s">
        <v>10789</v>
      </c>
      <c r="I129" s="91" t="str">
        <f t="shared" si="4"/>
        <v>*Widespread, common, wet woodland</v>
      </c>
      <c r="J129" s="91" t="s">
        <v>10789</v>
      </c>
      <c r="K129" s="91" t="s">
        <v>15193</v>
      </c>
      <c r="L129" s="91" t="s">
        <v>16147</v>
      </c>
      <c r="M129" s="91"/>
      <c r="P129" s="86" t="s">
        <v>15759</v>
      </c>
      <c r="Q129" s="86" t="s">
        <v>14474</v>
      </c>
      <c r="R129" s="86" t="s">
        <v>15694</v>
      </c>
      <c r="T129" s="86" t="s">
        <v>10789</v>
      </c>
      <c r="U129" s="86" t="s">
        <v>15214</v>
      </c>
      <c r="V129" s="86" t="s">
        <v>15226</v>
      </c>
      <c r="W129" s="86" t="b">
        <v>0</v>
      </c>
    </row>
    <row r="130" spans="2:23" x14ac:dyDescent="0.25">
      <c r="B130" s="91">
        <v>157</v>
      </c>
      <c r="C130" s="91">
        <v>157</v>
      </c>
      <c r="D130" s="114" t="s">
        <v>14511</v>
      </c>
      <c r="E130" s="89" t="s">
        <v>6972</v>
      </c>
      <c r="F130" s="90"/>
      <c r="G130" s="91" t="str">
        <f t="shared" ref="G130:G193" si="5">TRIM( P130 &amp; " " &amp; R130 &amp; " " &amp; T130)</f>
        <v>Adult: Spec. or photo will be required (3) Mine: Usually distinctive on correct FP (A)</v>
      </c>
      <c r="H130" s="91" t="s">
        <v>10789</v>
      </c>
      <c r="I130" s="91" t="str">
        <f t="shared" si="4"/>
        <v>*Local, common, birch woodland</v>
      </c>
      <c r="J130" s="91" t="s">
        <v>10789</v>
      </c>
      <c r="K130" s="91" t="s">
        <v>15193</v>
      </c>
      <c r="L130" s="91" t="s">
        <v>16148</v>
      </c>
      <c r="M130" s="91"/>
      <c r="P130" s="86" t="s">
        <v>15759</v>
      </c>
      <c r="Q130" s="86" t="s">
        <v>14474</v>
      </c>
      <c r="R130" s="86" t="s">
        <v>15694</v>
      </c>
      <c r="T130" s="86" t="s">
        <v>10789</v>
      </c>
      <c r="U130" s="86" t="s">
        <v>15212</v>
      </c>
      <c r="V130" s="86" t="s">
        <v>15226</v>
      </c>
      <c r="W130" s="86" t="b">
        <v>0</v>
      </c>
    </row>
    <row r="131" spans="2:23" x14ac:dyDescent="0.25">
      <c r="B131" s="91">
        <v>148</v>
      </c>
      <c r="C131" s="91">
        <v>148</v>
      </c>
      <c r="D131" s="112" t="s">
        <v>12068</v>
      </c>
      <c r="E131" s="89" t="s">
        <v>4573</v>
      </c>
      <c r="F131" s="90"/>
      <c r="G131" s="91" t="str">
        <f t="shared" si="5"/>
        <v>Adult: Usually distinctive (1)</v>
      </c>
      <c r="H131" s="91" t="s">
        <v>10789</v>
      </c>
      <c r="I131" s="91" t="str">
        <f t="shared" si="4"/>
        <v>Very local in S, common, woodland</v>
      </c>
      <c r="J131" s="91" t="s">
        <v>10789</v>
      </c>
      <c r="K131" s="91" t="s">
        <v>10789</v>
      </c>
      <c r="L131" s="91" t="s">
        <v>16149</v>
      </c>
      <c r="M131" s="91"/>
      <c r="P131" s="86" t="s">
        <v>15760</v>
      </c>
      <c r="R131" s="86" t="s">
        <v>10789</v>
      </c>
      <c r="T131" s="86" t="s">
        <v>10789</v>
      </c>
      <c r="U131" s="86" t="s">
        <v>15214</v>
      </c>
      <c r="V131" s="86" t="s">
        <v>15239</v>
      </c>
      <c r="W131" s="86" t="b">
        <v>0</v>
      </c>
    </row>
    <row r="132" spans="2:23" x14ac:dyDescent="0.25">
      <c r="B132" s="91">
        <v>147</v>
      </c>
      <c r="C132" s="91">
        <v>147</v>
      </c>
      <c r="D132" s="112" t="s">
        <v>12067</v>
      </c>
      <c r="E132" s="89" t="s">
        <v>4574</v>
      </c>
      <c r="F132" s="90"/>
      <c r="G132" s="91" t="str">
        <f t="shared" si="5"/>
        <v>Adult: Spec. or photo may be needed (2)</v>
      </c>
      <c r="H132" s="91" t="s">
        <v>10789</v>
      </c>
      <c r="I132" s="91" t="str">
        <f t="shared" ref="I132:I195" si="6">K132 &amp; J132 &amp; L132</f>
        <v>Not recorded in Scotland</v>
      </c>
      <c r="J132" s="91" t="s">
        <v>10789</v>
      </c>
      <c r="K132" s="91" t="s">
        <v>10789</v>
      </c>
      <c r="L132" s="91" t="s">
        <v>16094</v>
      </c>
      <c r="M132" s="91"/>
      <c r="P132" s="86" t="s">
        <v>16030</v>
      </c>
      <c r="R132" s="86" t="s">
        <v>10789</v>
      </c>
      <c r="T132" s="86" t="s">
        <v>10789</v>
      </c>
      <c r="U132" s="86" t="s">
        <v>15231</v>
      </c>
      <c r="V132" s="86" t="s">
        <v>15233</v>
      </c>
      <c r="W132" s="86" t="b">
        <v>0</v>
      </c>
    </row>
    <row r="133" spans="2:23" x14ac:dyDescent="0.25">
      <c r="B133" s="91">
        <v>146</v>
      </c>
      <c r="C133" s="91">
        <v>146</v>
      </c>
      <c r="D133" s="112" t="s">
        <v>12066</v>
      </c>
      <c r="E133" s="89" t="s">
        <v>4575</v>
      </c>
      <c r="F133" s="90"/>
      <c r="G133" s="91" t="str">
        <f t="shared" si="5"/>
        <v>Adult: Spec. or photo may be needed (2)</v>
      </c>
      <c r="H133" s="91" t="s">
        <v>10789</v>
      </c>
      <c r="I133" s="91" t="str">
        <f t="shared" si="6"/>
        <v>Very local (75), rare, grassland</v>
      </c>
      <c r="J133" s="91" t="s">
        <v>10789</v>
      </c>
      <c r="K133" s="91" t="s">
        <v>10789</v>
      </c>
      <c r="L133" s="91" t="s">
        <v>16150</v>
      </c>
      <c r="M133" s="91"/>
      <c r="P133" s="86" t="s">
        <v>16030</v>
      </c>
      <c r="R133" s="86" t="s">
        <v>10789</v>
      </c>
      <c r="T133" s="86" t="s">
        <v>10789</v>
      </c>
      <c r="U133" s="86" t="s">
        <v>15231</v>
      </c>
      <c r="V133" s="86" t="s">
        <v>15233</v>
      </c>
      <c r="W133" s="86" t="b">
        <v>0</v>
      </c>
    </row>
    <row r="134" spans="2:23" x14ac:dyDescent="0.25">
      <c r="B134" s="91">
        <v>144</v>
      </c>
      <c r="C134" s="91">
        <v>144</v>
      </c>
      <c r="D134" s="112" t="s">
        <v>12064</v>
      </c>
      <c r="E134" s="89" t="s">
        <v>6969</v>
      </c>
      <c r="F134" s="90"/>
      <c r="G134" s="91" t="str">
        <f t="shared" si="5"/>
        <v>Adult: Spec. or photo may be needed (2)</v>
      </c>
      <c r="H134" s="91" t="s">
        <v>10789</v>
      </c>
      <c r="I134" s="91" t="str">
        <f t="shared" si="6"/>
        <v>Not recorded in Scotland</v>
      </c>
      <c r="J134" s="91" t="s">
        <v>10789</v>
      </c>
      <c r="K134" s="91" t="s">
        <v>10789</v>
      </c>
      <c r="L134" s="91" t="s">
        <v>16094</v>
      </c>
      <c r="M134" s="91"/>
      <c r="P134" s="86" t="s">
        <v>16030</v>
      </c>
      <c r="R134" s="86" t="s">
        <v>10789</v>
      </c>
      <c r="T134" s="86" t="s">
        <v>10789</v>
      </c>
      <c r="U134" s="86" t="s">
        <v>15231</v>
      </c>
      <c r="V134" s="86" t="s">
        <v>15226</v>
      </c>
      <c r="W134" s="86" t="b">
        <v>0</v>
      </c>
    </row>
    <row r="135" spans="2:23" x14ac:dyDescent="0.25">
      <c r="B135" s="91">
        <v>145</v>
      </c>
      <c r="C135" s="91">
        <v>145</v>
      </c>
      <c r="D135" s="112" t="s">
        <v>12065</v>
      </c>
      <c r="E135" s="89" t="s">
        <v>4576</v>
      </c>
      <c r="F135" s="90"/>
      <c r="G135" s="91" t="str">
        <f t="shared" si="5"/>
        <v>Adult: Spec. or photo will be required (3)</v>
      </c>
      <c r="H135" s="91" t="s">
        <v>10789</v>
      </c>
      <c r="I135" s="91" t="str">
        <f t="shared" si="6"/>
        <v>Local, common, wet areas + grassland</v>
      </c>
      <c r="J135" s="91" t="s">
        <v>10789</v>
      </c>
      <c r="K135" s="91" t="s">
        <v>10789</v>
      </c>
      <c r="L135" s="91" t="s">
        <v>16151</v>
      </c>
      <c r="M135" s="91"/>
      <c r="P135" s="86" t="s">
        <v>15759</v>
      </c>
      <c r="R135" s="86" t="s">
        <v>10789</v>
      </c>
      <c r="T135" s="86" t="s">
        <v>10789</v>
      </c>
      <c r="U135" s="86" t="s">
        <v>15223</v>
      </c>
      <c r="V135" s="86" t="s">
        <v>15216</v>
      </c>
      <c r="W135" s="86" t="b">
        <v>0</v>
      </c>
    </row>
    <row r="136" spans="2:23" x14ac:dyDescent="0.25">
      <c r="B136" s="91">
        <v>150</v>
      </c>
      <c r="C136" s="91">
        <v>150</v>
      </c>
      <c r="D136" s="112" t="s">
        <v>12070</v>
      </c>
      <c r="E136" s="89" t="s">
        <v>4572</v>
      </c>
      <c r="F136" s="90"/>
      <c r="G136" s="91" t="str">
        <f t="shared" si="5"/>
        <v>Adult: Spec. or photo may be needed (2)</v>
      </c>
      <c r="H136" s="91" t="s">
        <v>10789</v>
      </c>
      <c r="I136" s="91" t="str">
        <f t="shared" si="6"/>
        <v>Local, common, woodland</v>
      </c>
      <c r="J136" s="91" t="s">
        <v>10789</v>
      </c>
      <c r="K136" s="91" t="s">
        <v>10789</v>
      </c>
      <c r="L136" s="91" t="s">
        <v>16152</v>
      </c>
      <c r="M136" s="91"/>
      <c r="P136" s="86" t="s">
        <v>16030</v>
      </c>
      <c r="R136" s="86" t="s">
        <v>10789</v>
      </c>
      <c r="T136" s="86" t="s">
        <v>10789</v>
      </c>
      <c r="U136" s="86" t="s">
        <v>15212</v>
      </c>
      <c r="V136" s="86" t="s">
        <v>15239</v>
      </c>
      <c r="W136" s="86" t="b">
        <v>0</v>
      </c>
    </row>
    <row r="137" spans="2:23" x14ac:dyDescent="0.25">
      <c r="B137" s="91">
        <v>149</v>
      </c>
      <c r="C137" s="91">
        <v>149</v>
      </c>
      <c r="D137" s="112" t="s">
        <v>12069</v>
      </c>
      <c r="E137" s="89" t="s">
        <v>6970</v>
      </c>
      <c r="F137" s="90"/>
      <c r="G137" s="91" t="str">
        <f t="shared" si="5"/>
        <v>Adult: Spec. or photo will be required (3)</v>
      </c>
      <c r="H137" s="91" t="s">
        <v>10789</v>
      </c>
      <c r="I137" s="91" t="str">
        <f t="shared" si="6"/>
        <v>Widespread but local, rare, wet areas + grassland</v>
      </c>
      <c r="J137" s="91" t="s">
        <v>10789</v>
      </c>
      <c r="K137" s="91" t="s">
        <v>10789</v>
      </c>
      <c r="L137" s="91" t="s">
        <v>16153</v>
      </c>
      <c r="M137" s="91"/>
      <c r="P137" s="86" t="s">
        <v>15759</v>
      </c>
      <c r="R137" s="86" t="s">
        <v>10789</v>
      </c>
      <c r="T137" s="86" t="s">
        <v>10789</v>
      </c>
      <c r="U137" s="86" t="s">
        <v>15240</v>
      </c>
      <c r="V137" s="86" t="s">
        <v>15221</v>
      </c>
      <c r="W137" s="86" t="b">
        <v>0</v>
      </c>
    </row>
    <row r="138" spans="2:23" x14ac:dyDescent="0.25">
      <c r="B138" s="91">
        <v>151</v>
      </c>
      <c r="C138" s="91">
        <v>151</v>
      </c>
      <c r="D138" s="112" t="s">
        <v>12071</v>
      </c>
      <c r="E138" s="89" t="s">
        <v>4571</v>
      </c>
      <c r="F138" s="90"/>
      <c r="G138" s="91" t="str">
        <f t="shared" si="5"/>
        <v>Adult: Usually distinctive (1)</v>
      </c>
      <c r="H138" s="91" t="s">
        <v>10789</v>
      </c>
      <c r="I138" s="91" t="str">
        <f t="shared" si="6"/>
        <v>Local, rare, woodland</v>
      </c>
      <c r="J138" s="91" t="s">
        <v>10789</v>
      </c>
      <c r="K138" s="91" t="s">
        <v>10789</v>
      </c>
      <c r="L138" s="91" t="s">
        <v>16096</v>
      </c>
      <c r="M138" s="91"/>
      <c r="P138" s="86" t="s">
        <v>15760</v>
      </c>
      <c r="R138" s="86" t="s">
        <v>10789</v>
      </c>
      <c r="T138" s="86" t="s">
        <v>10789</v>
      </c>
      <c r="U138" s="86" t="s">
        <v>15214</v>
      </c>
      <c r="V138" s="86" t="s">
        <v>15213</v>
      </c>
      <c r="W138" s="86" t="b">
        <v>0</v>
      </c>
    </row>
    <row r="139" spans="2:23" x14ac:dyDescent="0.25">
      <c r="B139" s="91">
        <v>153</v>
      </c>
      <c r="C139" s="91">
        <v>153</v>
      </c>
      <c r="D139" s="112" t="s">
        <v>12073</v>
      </c>
      <c r="E139" s="92" t="s">
        <v>11869</v>
      </c>
      <c r="F139" s="90"/>
      <c r="G139" s="91" t="str">
        <f t="shared" si="5"/>
        <v>Adult: Usually distinctive (1)</v>
      </c>
      <c r="H139" s="91" t="s">
        <v>10789</v>
      </c>
      <c r="I139" s="91" t="str">
        <f t="shared" si="6"/>
        <v>Widespread, common, grassland</v>
      </c>
      <c r="J139" s="91" t="s">
        <v>10789</v>
      </c>
      <c r="K139" s="91" t="s">
        <v>10789</v>
      </c>
      <c r="L139" s="91" t="s">
        <v>16098</v>
      </c>
      <c r="M139" s="91"/>
      <c r="P139" s="86" t="s">
        <v>15760</v>
      </c>
      <c r="R139" s="86" t="s">
        <v>10789</v>
      </c>
      <c r="T139" s="86" t="s">
        <v>10789</v>
      </c>
      <c r="U139" s="86" t="s">
        <v>15214</v>
      </c>
      <c r="V139" s="86" t="s">
        <v>15213</v>
      </c>
      <c r="W139" s="86" t="b">
        <v>0</v>
      </c>
    </row>
    <row r="140" spans="2:23" x14ac:dyDescent="0.25">
      <c r="B140" s="91">
        <v>152</v>
      </c>
      <c r="C140" s="91">
        <v>152</v>
      </c>
      <c r="D140" s="112" t="s">
        <v>12072</v>
      </c>
      <c r="E140" s="92" t="s">
        <v>11868</v>
      </c>
      <c r="F140" s="90"/>
      <c r="G140" s="91" t="str">
        <f t="shared" si="5"/>
        <v>Adult: Usually distinctive (1)</v>
      </c>
      <c r="H140" s="91" t="s">
        <v>10789</v>
      </c>
      <c r="I140" s="91" t="str">
        <f t="shared" si="6"/>
        <v>Widespread, common, wet areas + grassland</v>
      </c>
      <c r="J140" s="91" t="s">
        <v>10789</v>
      </c>
      <c r="K140" s="91" t="s">
        <v>10789</v>
      </c>
      <c r="L140" s="91" t="s">
        <v>16154</v>
      </c>
      <c r="M140" s="91"/>
      <c r="P140" s="86" t="s">
        <v>15760</v>
      </c>
      <c r="R140" s="86" t="s">
        <v>10789</v>
      </c>
      <c r="T140" s="86" t="s">
        <v>10789</v>
      </c>
      <c r="U140" s="86" t="s">
        <v>15214</v>
      </c>
      <c r="V140" s="86" t="s">
        <v>15213</v>
      </c>
      <c r="W140" s="86" t="b">
        <v>0</v>
      </c>
    </row>
    <row r="141" spans="2:23" x14ac:dyDescent="0.25">
      <c r="B141" s="91">
        <v>142</v>
      </c>
      <c r="C141" s="91">
        <v>142</v>
      </c>
      <c r="D141" s="112" t="s">
        <v>12061</v>
      </c>
      <c r="E141" s="89" t="s">
        <v>4578</v>
      </c>
      <c r="F141" s="90"/>
      <c r="G141" s="91" t="str">
        <f t="shared" si="5"/>
        <v>Adult: Gen det required (4)</v>
      </c>
      <c r="H141" s="91" t="s">
        <v>10789</v>
      </c>
      <c r="I141" s="91" t="str">
        <f t="shared" si="6"/>
        <v>*Very local, rare, moorland</v>
      </c>
      <c r="J141" s="91" t="s">
        <v>10789</v>
      </c>
      <c r="K141" s="91" t="s">
        <v>15193</v>
      </c>
      <c r="L141" s="91" t="s">
        <v>16155</v>
      </c>
      <c r="M141" s="91"/>
      <c r="P141" s="86" t="s">
        <v>15764</v>
      </c>
      <c r="R141" s="86" t="s">
        <v>10789</v>
      </c>
      <c r="T141" s="86" t="s">
        <v>10789</v>
      </c>
      <c r="U141" s="86" t="s">
        <v>15214</v>
      </c>
      <c r="V141" s="86" t="s">
        <v>15213</v>
      </c>
      <c r="W141" s="86" t="b">
        <v>0</v>
      </c>
    </row>
    <row r="142" spans="2:23" x14ac:dyDescent="0.25">
      <c r="B142" s="91">
        <v>141</v>
      </c>
      <c r="C142" s="91">
        <v>141</v>
      </c>
      <c r="D142" s="114" t="s">
        <v>14512</v>
      </c>
      <c r="E142" s="89" t="s">
        <v>4579</v>
      </c>
      <c r="F142" s="90"/>
      <c r="G142" s="91" t="str">
        <f t="shared" si="5"/>
        <v>Adult: Spec. or photo may be needed + size (2)</v>
      </c>
      <c r="H142" s="91" t="s">
        <v>10789</v>
      </c>
      <c r="I142" s="91" t="str">
        <f t="shared" si="6"/>
        <v>Widespread, common, woodland</v>
      </c>
      <c r="J142" s="91" t="s">
        <v>10789</v>
      </c>
      <c r="K142" s="91" t="s">
        <v>10789</v>
      </c>
      <c r="L142" s="91" t="s">
        <v>16105</v>
      </c>
      <c r="M142" s="91"/>
      <c r="P142" s="86" t="s">
        <v>16035</v>
      </c>
      <c r="R142" s="86" t="s">
        <v>10789</v>
      </c>
      <c r="T142" s="86" t="s">
        <v>10789</v>
      </c>
      <c r="U142" s="86" t="s">
        <v>15229</v>
      </c>
      <c r="V142" s="86" t="s">
        <v>15215</v>
      </c>
      <c r="W142" s="86" t="b">
        <v>0</v>
      </c>
    </row>
    <row r="143" spans="2:23" x14ac:dyDescent="0.25">
      <c r="B143" s="91">
        <v>143.1</v>
      </c>
      <c r="C143" s="91" t="s">
        <v>792</v>
      </c>
      <c r="D143" s="112" t="s">
        <v>12063</v>
      </c>
      <c r="E143" s="89" t="s">
        <v>6968</v>
      </c>
      <c r="F143" s="90"/>
      <c r="G143" s="91" t="str">
        <f t="shared" si="5"/>
        <v>Adult: Gen det required (4)</v>
      </c>
      <c r="H143" s="91" t="s">
        <v>10789</v>
      </c>
      <c r="I143" s="91" t="str">
        <f t="shared" si="6"/>
        <v>*Very local, rare, moorland</v>
      </c>
      <c r="J143" s="91" t="s">
        <v>10789</v>
      </c>
      <c r="K143" s="91" t="s">
        <v>15193</v>
      </c>
      <c r="L143" s="91" t="s">
        <v>16155</v>
      </c>
      <c r="M143" s="91"/>
      <c r="P143" s="86" t="s">
        <v>15764</v>
      </c>
      <c r="R143" s="86" t="s">
        <v>10789</v>
      </c>
      <c r="T143" s="86" t="s">
        <v>10789</v>
      </c>
      <c r="U143" s="86" t="s">
        <v>15214</v>
      </c>
      <c r="V143" s="86" t="s">
        <v>15213</v>
      </c>
      <c r="W143" s="86" t="b">
        <v>0</v>
      </c>
    </row>
    <row r="144" spans="2:23" x14ac:dyDescent="0.25">
      <c r="B144" s="91">
        <v>143</v>
      </c>
      <c r="C144" s="91">
        <v>143</v>
      </c>
      <c r="D144" s="112" t="s">
        <v>12062</v>
      </c>
      <c r="E144" s="89" t="s">
        <v>4577</v>
      </c>
      <c r="F144" s="90"/>
      <c r="G144" s="91" t="str">
        <f t="shared" si="5"/>
        <v>Adult: Spec. or photo will be required (3)</v>
      </c>
      <c r="H144" s="91" t="s">
        <v>10789</v>
      </c>
      <c r="I144" s="91" t="str">
        <f t="shared" si="6"/>
        <v>Very local, rare, grassland</v>
      </c>
      <c r="J144" s="91" t="s">
        <v>10789</v>
      </c>
      <c r="K144" s="91" t="s">
        <v>10789</v>
      </c>
      <c r="L144" s="91" t="s">
        <v>16104</v>
      </c>
      <c r="M144" s="91"/>
      <c r="P144" s="86" t="s">
        <v>15759</v>
      </c>
      <c r="R144" s="86" t="s">
        <v>10789</v>
      </c>
      <c r="T144" s="86" t="s">
        <v>10789</v>
      </c>
      <c r="U144" s="86" t="s">
        <v>15212</v>
      </c>
      <c r="V144" s="86" t="s">
        <v>15226</v>
      </c>
      <c r="W144" s="86" t="b">
        <v>0</v>
      </c>
    </row>
    <row r="145" spans="2:23" x14ac:dyDescent="0.25">
      <c r="B145" s="91">
        <v>140</v>
      </c>
      <c r="C145" s="91">
        <v>140</v>
      </c>
      <c r="D145" s="114" t="s">
        <v>14513</v>
      </c>
      <c r="E145" s="89" t="s">
        <v>4580</v>
      </c>
      <c r="F145" s="90"/>
      <c r="G145" s="91" t="str">
        <f t="shared" si="5"/>
        <v>Adult: Spec. or photo may be needed + size (2)</v>
      </c>
      <c r="H145" s="91" t="s">
        <v>10789</v>
      </c>
      <c r="I145" s="91" t="str">
        <f t="shared" si="6"/>
        <v>Widespread, common, woodland</v>
      </c>
      <c r="J145" s="91" t="s">
        <v>10789</v>
      </c>
      <c r="K145" s="91" t="s">
        <v>10789</v>
      </c>
      <c r="L145" s="91" t="s">
        <v>16105</v>
      </c>
      <c r="M145" s="91"/>
      <c r="P145" s="86" t="s">
        <v>16035</v>
      </c>
      <c r="R145" s="86" t="s">
        <v>10789</v>
      </c>
      <c r="T145" s="86" t="s">
        <v>10789</v>
      </c>
      <c r="U145" s="86" t="s">
        <v>15212</v>
      </c>
      <c r="V145" s="86" t="s">
        <v>15213</v>
      </c>
      <c r="W145" s="86" t="b">
        <v>0</v>
      </c>
    </row>
    <row r="146" spans="2:23" x14ac:dyDescent="0.25">
      <c r="B146" s="91">
        <v>129</v>
      </c>
      <c r="C146" s="91">
        <v>129</v>
      </c>
      <c r="D146" s="114" t="s">
        <v>14514</v>
      </c>
      <c r="E146" s="89" t="s">
        <v>6961</v>
      </c>
      <c r="F146" s="90"/>
      <c r="G146" s="91" t="str">
        <f t="shared" si="5"/>
        <v>Adult: Spec. or photo may be needed, cf I masculella (2) Mine: Usually distinctive on correct FP (A)</v>
      </c>
      <c r="H146" s="91" t="s">
        <v>10789</v>
      </c>
      <c r="I146" s="91" t="str">
        <f t="shared" si="6"/>
        <v>Widespread, common, woodland</v>
      </c>
      <c r="J146" s="91" t="s">
        <v>10789</v>
      </c>
      <c r="K146" s="91" t="s">
        <v>10789</v>
      </c>
      <c r="L146" s="91" t="s">
        <v>16105</v>
      </c>
      <c r="M146" s="91"/>
      <c r="P146" s="86" t="s">
        <v>16036</v>
      </c>
      <c r="Q146" s="86" t="s">
        <v>14474</v>
      </c>
      <c r="R146" s="86" t="s">
        <v>15694</v>
      </c>
      <c r="T146" s="86" t="s">
        <v>10789</v>
      </c>
      <c r="U146" s="86" t="s">
        <v>15212</v>
      </c>
      <c r="V146" s="86" t="s">
        <v>15221</v>
      </c>
      <c r="W146" s="86" t="b">
        <v>0</v>
      </c>
    </row>
    <row r="147" spans="2:23" x14ac:dyDescent="0.25">
      <c r="B147" s="91">
        <v>130</v>
      </c>
      <c r="C147" s="91">
        <v>130</v>
      </c>
      <c r="D147" s="114" t="s">
        <v>14516</v>
      </c>
      <c r="E147" s="89" t="s">
        <v>4586</v>
      </c>
      <c r="F147" s="90"/>
      <c r="G147" s="91" t="str">
        <f t="shared" si="5"/>
        <v>Adult: Spec. or photo may be needed, cf I pectinea (2)</v>
      </c>
      <c r="H147" s="91" t="s">
        <v>10789</v>
      </c>
      <c r="I147" s="91" t="str">
        <f t="shared" si="6"/>
        <v>Widespread, common, woodland</v>
      </c>
      <c r="J147" s="91" t="s">
        <v>10789</v>
      </c>
      <c r="K147" s="91" t="s">
        <v>10789</v>
      </c>
      <c r="L147" s="91" t="s">
        <v>16105</v>
      </c>
      <c r="M147" s="91"/>
      <c r="P147" s="86" t="s">
        <v>16037</v>
      </c>
      <c r="R147" s="86" t="s">
        <v>10789</v>
      </c>
      <c r="T147" s="86" t="s">
        <v>10789</v>
      </c>
      <c r="U147" s="86" t="s">
        <v>15212</v>
      </c>
      <c r="V147" s="86" t="s">
        <v>15213</v>
      </c>
      <c r="W147" s="86" t="b">
        <v>0</v>
      </c>
    </row>
    <row r="148" spans="2:23" x14ac:dyDescent="0.25">
      <c r="B148" s="91">
        <v>131</v>
      </c>
      <c r="C148" s="91">
        <v>131</v>
      </c>
      <c r="D148" s="114" t="s">
        <v>14517</v>
      </c>
      <c r="E148" s="89" t="s">
        <v>4585</v>
      </c>
      <c r="F148" s="90"/>
      <c r="G148" s="91" t="str">
        <f t="shared" si="5"/>
        <v>Adult: Spec. or photo may be needed (2)</v>
      </c>
      <c r="H148" s="91" t="s">
        <v>10789</v>
      </c>
      <c r="I148" s="91" t="str">
        <f t="shared" si="6"/>
        <v>Widespread, common, woodland, moorland, urban</v>
      </c>
      <c r="J148" s="91" t="s">
        <v>10789</v>
      </c>
      <c r="K148" s="91" t="s">
        <v>10789</v>
      </c>
      <c r="L148" s="91" t="s">
        <v>16156</v>
      </c>
      <c r="M148" s="91"/>
      <c r="P148" s="86" t="s">
        <v>16030</v>
      </c>
      <c r="R148" s="86" t="s">
        <v>10789</v>
      </c>
      <c r="T148" s="86" t="s">
        <v>10789</v>
      </c>
      <c r="U148" s="86" t="s">
        <v>15214</v>
      </c>
      <c r="V148" s="86" t="s">
        <v>15226</v>
      </c>
      <c r="W148" s="86" t="b">
        <v>0</v>
      </c>
    </row>
    <row r="149" spans="2:23" x14ac:dyDescent="0.25">
      <c r="B149" s="91">
        <v>132</v>
      </c>
      <c r="C149" s="91">
        <v>132</v>
      </c>
      <c r="D149" s="114" t="s">
        <v>14518</v>
      </c>
      <c r="E149" s="89" t="s">
        <v>6962</v>
      </c>
      <c r="F149" s="90"/>
      <c r="G149" s="91" t="str">
        <f t="shared" si="5"/>
        <v>Adult: Spec. or photo may be needed (2)</v>
      </c>
      <c r="H149" s="91" t="s">
        <v>10789</v>
      </c>
      <c r="I149" s="91" t="str">
        <f t="shared" si="6"/>
        <v>Widespread, common, grassland</v>
      </c>
      <c r="J149" s="91" t="s">
        <v>10789</v>
      </c>
      <c r="K149" s="91" t="s">
        <v>10789</v>
      </c>
      <c r="L149" s="91" t="s">
        <v>16098</v>
      </c>
      <c r="M149" s="91"/>
      <c r="P149" s="86" t="s">
        <v>16030</v>
      </c>
      <c r="R149" s="86" t="s">
        <v>10789</v>
      </c>
      <c r="T149" s="86" t="s">
        <v>10789</v>
      </c>
      <c r="U149" s="86" t="s">
        <v>15225</v>
      </c>
      <c r="V149" s="86" t="s">
        <v>15239</v>
      </c>
      <c r="W149" s="86" t="b">
        <v>0</v>
      </c>
    </row>
    <row r="150" spans="2:23" x14ac:dyDescent="0.25">
      <c r="B150" s="91">
        <v>128</v>
      </c>
      <c r="C150" s="91">
        <v>128</v>
      </c>
      <c r="D150" s="114" t="s">
        <v>14519</v>
      </c>
      <c r="E150" s="89" t="s">
        <v>4587</v>
      </c>
      <c r="F150" s="90"/>
      <c r="G150" s="91" t="str">
        <f t="shared" si="5"/>
        <v>Adult: Usually distinctive (1) Mine: FP, leaf spec. or photo needed, cf beetle cut-out (L)</v>
      </c>
      <c r="H150" s="91" t="s">
        <v>10789</v>
      </c>
      <c r="I150" s="91" t="str">
        <f t="shared" si="6"/>
        <v>Widespread, common, birch woodland</v>
      </c>
      <c r="J150" s="91" t="s">
        <v>10789</v>
      </c>
      <c r="K150" s="91" t="s">
        <v>10789</v>
      </c>
      <c r="L150" s="91" t="s">
        <v>16157</v>
      </c>
      <c r="M150" s="91"/>
      <c r="P150" s="86" t="s">
        <v>15760</v>
      </c>
      <c r="Q150" s="86" t="s">
        <v>14480</v>
      </c>
      <c r="R150" s="86" t="s">
        <v>15736</v>
      </c>
      <c r="T150" s="86" t="s">
        <v>10789</v>
      </c>
      <c r="U150" s="86" t="s">
        <v>15214</v>
      </c>
      <c r="V150" s="86" t="s">
        <v>15226</v>
      </c>
      <c r="W150" s="86" t="b">
        <v>0</v>
      </c>
    </row>
    <row r="151" spans="2:23" x14ac:dyDescent="0.25">
      <c r="B151" s="91">
        <v>133</v>
      </c>
      <c r="C151" s="91">
        <v>133</v>
      </c>
      <c r="D151" s="114" t="s">
        <v>14521</v>
      </c>
      <c r="E151" s="89" t="s">
        <v>4584</v>
      </c>
      <c r="F151" s="90"/>
      <c r="G151" s="91" t="str">
        <f t="shared" si="5"/>
        <v>Adult: Spec. or photo may be needed (2)</v>
      </c>
      <c r="H151" s="91" t="s">
        <v>10789</v>
      </c>
      <c r="I151" s="91" t="str">
        <f t="shared" si="6"/>
        <v xml:space="preserve">Very local, rare, urban + grassland </v>
      </c>
      <c r="J151" s="91" t="s">
        <v>10789</v>
      </c>
      <c r="K151" s="91" t="s">
        <v>10789</v>
      </c>
      <c r="L151" s="91" t="s">
        <v>16158</v>
      </c>
      <c r="M151" s="91"/>
      <c r="P151" s="86" t="s">
        <v>16030</v>
      </c>
      <c r="R151" s="86" t="s">
        <v>10789</v>
      </c>
      <c r="T151" s="86" t="s">
        <v>10789</v>
      </c>
      <c r="U151" s="86" t="s">
        <v>15214</v>
      </c>
      <c r="V151" s="86" t="s">
        <v>15213</v>
      </c>
      <c r="W151" s="86" t="b">
        <v>0</v>
      </c>
    </row>
    <row r="152" spans="2:23" x14ac:dyDescent="0.25">
      <c r="B152" s="91">
        <v>135</v>
      </c>
      <c r="C152" s="91">
        <v>135</v>
      </c>
      <c r="D152" s="114" t="s">
        <v>14523</v>
      </c>
      <c r="E152" s="89" t="s">
        <v>6963</v>
      </c>
      <c r="F152" s="90"/>
      <c r="G152" s="91" t="str">
        <f t="shared" si="5"/>
        <v>Adult: Spec. or photo may be needed (2)</v>
      </c>
      <c r="H152" s="91" t="s">
        <v>10789</v>
      </c>
      <c r="I152" s="91" t="str">
        <f t="shared" si="6"/>
        <v>Local, rare, grassland</v>
      </c>
      <c r="J152" s="91" t="s">
        <v>10789</v>
      </c>
      <c r="K152" s="91" t="s">
        <v>10789</v>
      </c>
      <c r="L152" s="91" t="s">
        <v>16124</v>
      </c>
      <c r="M152" s="91"/>
      <c r="P152" s="86" t="s">
        <v>16030</v>
      </c>
      <c r="R152" s="86" t="s">
        <v>10789</v>
      </c>
      <c r="T152" s="86" t="s">
        <v>10789</v>
      </c>
      <c r="U152" s="86" t="s">
        <v>15214</v>
      </c>
      <c r="V152" s="86" t="s">
        <v>15226</v>
      </c>
      <c r="W152" s="86" t="b">
        <v>0</v>
      </c>
    </row>
    <row r="153" spans="2:23" x14ac:dyDescent="0.25">
      <c r="B153" s="91">
        <v>136</v>
      </c>
      <c r="C153" s="91">
        <v>136</v>
      </c>
      <c r="D153" s="114" t="s">
        <v>14524</v>
      </c>
      <c r="E153" s="89" t="s">
        <v>6964</v>
      </c>
      <c r="F153" s="90" t="s">
        <v>6965</v>
      </c>
      <c r="G153" s="91" t="str">
        <f t="shared" si="5"/>
        <v>Adult: Usually distinctive (1)</v>
      </c>
      <c r="H153" s="91" t="s">
        <v>10789</v>
      </c>
      <c r="I153" s="91" t="str">
        <f t="shared" si="6"/>
        <v>Widespread, common, grassland + urban</v>
      </c>
      <c r="J153" s="91" t="s">
        <v>10789</v>
      </c>
      <c r="K153" s="91" t="s">
        <v>10789</v>
      </c>
      <c r="L153" s="91" t="s">
        <v>16159</v>
      </c>
      <c r="M153" s="91"/>
      <c r="P153" s="86" t="s">
        <v>15760</v>
      </c>
      <c r="R153" s="86" t="s">
        <v>10789</v>
      </c>
      <c r="T153" s="86" t="s">
        <v>10789</v>
      </c>
      <c r="U153" s="86" t="s">
        <v>15214</v>
      </c>
      <c r="V153" s="86" t="s">
        <v>15213</v>
      </c>
      <c r="W153" s="86" t="b">
        <v>0</v>
      </c>
    </row>
    <row r="154" spans="2:23" x14ac:dyDescent="0.25">
      <c r="B154" s="91">
        <v>137</v>
      </c>
      <c r="C154" s="91">
        <v>137</v>
      </c>
      <c r="D154" s="114" t="s">
        <v>14525</v>
      </c>
      <c r="E154" s="89" t="s">
        <v>6966</v>
      </c>
      <c r="F154" s="90"/>
      <c r="G154" s="91" t="str">
        <f t="shared" si="5"/>
        <v>Adult: Spec. or photo will be required (3)</v>
      </c>
      <c r="H154" s="91" t="s">
        <v>10789</v>
      </c>
      <c r="I154" s="91" t="str">
        <f t="shared" si="6"/>
        <v>Very local, rare, grassland + scrub</v>
      </c>
      <c r="J154" s="91" t="s">
        <v>10789</v>
      </c>
      <c r="K154" s="91" t="s">
        <v>10789</v>
      </c>
      <c r="L154" s="91" t="s">
        <v>16160</v>
      </c>
      <c r="M154" s="91"/>
      <c r="P154" s="86" t="s">
        <v>15759</v>
      </c>
      <c r="R154" s="86" t="s">
        <v>10789</v>
      </c>
      <c r="T154" s="86" t="s">
        <v>10789</v>
      </c>
      <c r="U154" s="86" t="s">
        <v>15214</v>
      </c>
      <c r="V154" s="86" t="s">
        <v>15216</v>
      </c>
      <c r="W154" s="86" t="b">
        <v>0</v>
      </c>
    </row>
    <row r="155" spans="2:23" x14ac:dyDescent="0.25">
      <c r="B155" s="91">
        <v>134</v>
      </c>
      <c r="C155" s="91">
        <v>134</v>
      </c>
      <c r="D155" s="112" t="s">
        <v>12059</v>
      </c>
      <c r="E155" s="89" t="s">
        <v>4582</v>
      </c>
      <c r="F155" s="90"/>
      <c r="G155" s="91" t="str">
        <f t="shared" si="5"/>
        <v>Adult: Spec. or photo will be required (3)</v>
      </c>
      <c r="H155" s="91" t="s">
        <v>10789</v>
      </c>
      <c r="I155" s="91" t="str">
        <f t="shared" si="6"/>
        <v>*Not recorded in Scotland</v>
      </c>
      <c r="J155" s="91" t="s">
        <v>10789</v>
      </c>
      <c r="K155" s="91" t="s">
        <v>15193</v>
      </c>
      <c r="L155" s="91" t="s">
        <v>16094</v>
      </c>
      <c r="M155" s="91"/>
      <c r="P155" s="86" t="s">
        <v>15759</v>
      </c>
      <c r="R155" s="86" t="s">
        <v>10789</v>
      </c>
      <c r="T155" s="86" t="s">
        <v>10789</v>
      </c>
      <c r="U155" s="86" t="s">
        <v>15214</v>
      </c>
      <c r="V155" s="86" t="s">
        <v>15213</v>
      </c>
      <c r="W155" s="86" t="b">
        <v>0</v>
      </c>
    </row>
    <row r="156" spans="2:23" x14ac:dyDescent="0.25">
      <c r="B156" s="91">
        <v>138</v>
      </c>
      <c r="C156" s="91">
        <v>138</v>
      </c>
      <c r="D156" s="114" t="s">
        <v>14526</v>
      </c>
      <c r="E156" s="89" t="s">
        <v>4581</v>
      </c>
      <c r="F156" s="90"/>
      <c r="G156" s="91" t="str">
        <f t="shared" si="5"/>
        <v>Adult: Spec. or photo will be required (3) Gall: photo and rearing required (R)</v>
      </c>
      <c r="H156" s="91" t="s">
        <v>10789</v>
      </c>
      <c r="I156" s="91" t="str">
        <f t="shared" si="6"/>
        <v>Local, rare, birch woodland</v>
      </c>
      <c r="J156" s="91" t="s">
        <v>10789</v>
      </c>
      <c r="K156" s="91" t="s">
        <v>10789</v>
      </c>
      <c r="L156" s="91" t="s">
        <v>16161</v>
      </c>
      <c r="M156" s="91"/>
      <c r="P156" s="86" t="s">
        <v>15759</v>
      </c>
      <c r="R156" s="86" t="s">
        <v>15737</v>
      </c>
      <c r="T156" s="86" t="s">
        <v>10789</v>
      </c>
      <c r="U156" s="86" t="s">
        <v>15214</v>
      </c>
      <c r="V156" s="86" t="s">
        <v>15213</v>
      </c>
      <c r="W156" s="86" t="b">
        <v>0</v>
      </c>
    </row>
    <row r="157" spans="2:23" x14ac:dyDescent="0.25">
      <c r="B157" s="91">
        <v>139</v>
      </c>
      <c r="C157" s="91">
        <v>139</v>
      </c>
      <c r="D157" s="112" t="s">
        <v>12060</v>
      </c>
      <c r="E157" s="89" t="s">
        <v>6967</v>
      </c>
      <c r="F157" s="90"/>
      <c r="G157" s="91" t="str">
        <f t="shared" si="5"/>
        <v>Adult: Spec. or photo will be required (3)</v>
      </c>
      <c r="H157" s="91" t="s">
        <v>10789</v>
      </c>
      <c r="I157" s="91" t="str">
        <f t="shared" si="6"/>
        <v>Very local (VCs 76, 92), rare, grassland</v>
      </c>
      <c r="J157" s="91" t="s">
        <v>10789</v>
      </c>
      <c r="K157" s="91" t="s">
        <v>10789</v>
      </c>
      <c r="L157" s="91" t="s">
        <v>16162</v>
      </c>
      <c r="M157" s="91"/>
      <c r="P157" s="86" t="s">
        <v>15759</v>
      </c>
      <c r="R157" s="86" t="s">
        <v>10789</v>
      </c>
      <c r="T157" s="86" t="s">
        <v>10789</v>
      </c>
      <c r="U157" s="86" t="s">
        <v>15214</v>
      </c>
      <c r="V157" s="86" t="s">
        <v>15213</v>
      </c>
      <c r="W157" s="86" t="b">
        <v>0</v>
      </c>
    </row>
    <row r="158" spans="2:23" x14ac:dyDescent="0.25">
      <c r="B158" s="91">
        <v>123</v>
      </c>
      <c r="C158" s="91">
        <v>123</v>
      </c>
      <c r="D158" s="114" t="s">
        <v>14527</v>
      </c>
      <c r="E158" s="89" t="s">
        <v>4588</v>
      </c>
      <c r="F158" s="90"/>
      <c r="G158" s="91" t="str">
        <f t="shared" si="5"/>
        <v>Adult: Spec. or photo may be needed (2) Mine: Usually distinctive on correct FP (A)</v>
      </c>
      <c r="H158" s="91" t="s">
        <v>10789</v>
      </c>
      <c r="I158" s="91" t="str">
        <f t="shared" si="6"/>
        <v>Widespread, common, oak woodland</v>
      </c>
      <c r="J158" s="91" t="s">
        <v>10789</v>
      </c>
      <c r="K158" s="91" t="s">
        <v>10789</v>
      </c>
      <c r="L158" s="91" t="s">
        <v>16133</v>
      </c>
      <c r="M158" s="91"/>
      <c r="P158" s="86" t="s">
        <v>16030</v>
      </c>
      <c r="Q158" s="86" t="s">
        <v>14474</v>
      </c>
      <c r="R158" s="86" t="s">
        <v>15694</v>
      </c>
      <c r="T158" s="86" t="s">
        <v>10789</v>
      </c>
      <c r="U158" s="86" t="s">
        <v>15237</v>
      </c>
      <c r="V158" s="86" t="s">
        <v>15224</v>
      </c>
      <c r="W158" s="86" t="b">
        <v>0</v>
      </c>
    </row>
    <row r="159" spans="2:23" x14ac:dyDescent="0.25">
      <c r="B159" s="91">
        <v>124</v>
      </c>
      <c r="C159" s="91">
        <v>124</v>
      </c>
      <c r="D159" s="114" t="s">
        <v>16392</v>
      </c>
      <c r="E159" s="89" t="s">
        <v>6960</v>
      </c>
      <c r="F159" s="90"/>
      <c r="G159" s="91" t="str">
        <f t="shared" si="5"/>
        <v>Adult: Spec. or photo may be needed (2) Mine: Usually distinctive on correct FP (A)</v>
      </c>
      <c r="H159" s="91" t="s">
        <v>10789</v>
      </c>
      <c r="I159" s="91" t="str">
        <f t="shared" si="6"/>
        <v>*Not recorded in Scotland</v>
      </c>
      <c r="J159" s="91" t="s">
        <v>10789</v>
      </c>
      <c r="K159" s="91" t="s">
        <v>15193</v>
      </c>
      <c r="L159" s="91" t="s">
        <v>16094</v>
      </c>
      <c r="M159" s="91"/>
      <c r="P159" s="86" t="s">
        <v>16030</v>
      </c>
      <c r="Q159" s="86" t="s">
        <v>14474</v>
      </c>
      <c r="R159" s="86" t="s">
        <v>15694</v>
      </c>
      <c r="T159" s="86" t="s">
        <v>10789</v>
      </c>
      <c r="U159" s="86" t="s">
        <v>15231</v>
      </c>
      <c r="V159" s="86" t="s">
        <v>15215</v>
      </c>
      <c r="W159" s="86" t="b">
        <v>0</v>
      </c>
    </row>
    <row r="160" spans="2:23" x14ac:dyDescent="0.25">
      <c r="B160" s="91">
        <v>125</v>
      </c>
      <c r="C160" s="91">
        <v>125</v>
      </c>
      <c r="D160" s="114" t="s">
        <v>14528</v>
      </c>
      <c r="E160" s="92" t="s">
        <v>11864</v>
      </c>
      <c r="F160" s="90"/>
      <c r="G160" s="91" t="str">
        <f t="shared" si="5"/>
        <v>Adult: Spec. or photo may be needed (2) Mine: Usually distinctive on correct FP (A)</v>
      </c>
      <c r="H160" s="91" t="s">
        <v>10789</v>
      </c>
      <c r="I160" s="91" t="str">
        <f t="shared" si="6"/>
        <v>Very local, rare, grassland + scrub</v>
      </c>
      <c r="J160" s="91" t="s">
        <v>10789</v>
      </c>
      <c r="K160" s="91" t="s">
        <v>10789</v>
      </c>
      <c r="L160" s="91" t="s">
        <v>16160</v>
      </c>
      <c r="M160" s="91"/>
      <c r="P160" s="86" t="s">
        <v>16030</v>
      </c>
      <c r="Q160" s="86" t="s">
        <v>14474</v>
      </c>
      <c r="R160" s="86" t="s">
        <v>15694</v>
      </c>
      <c r="T160" s="86" t="s">
        <v>10789</v>
      </c>
      <c r="U160" s="86" t="s">
        <v>15237</v>
      </c>
      <c r="V160" s="86" t="s">
        <v>15238</v>
      </c>
      <c r="W160" s="86" t="b">
        <v>0</v>
      </c>
    </row>
    <row r="161" spans="2:23" x14ac:dyDescent="0.25">
      <c r="B161" s="91">
        <v>125.1</v>
      </c>
      <c r="C161" s="91" t="s">
        <v>791</v>
      </c>
      <c r="D161" s="112" t="s">
        <v>12056</v>
      </c>
      <c r="E161" s="92" t="s">
        <v>11865</v>
      </c>
      <c r="F161" s="90"/>
      <c r="G161" s="91" t="str">
        <f t="shared" si="5"/>
        <v>Adult: Spec. or photo will be required (3) 0</v>
      </c>
      <c r="H161" s="91" t="s">
        <v>10789</v>
      </c>
      <c r="I161" s="91" t="str">
        <f t="shared" si="6"/>
        <v>*Not recorded in Scotland</v>
      </c>
      <c r="J161" s="91" t="s">
        <v>10789</v>
      </c>
      <c r="K161" s="91" t="s">
        <v>15193</v>
      </c>
      <c r="L161" s="91" t="s">
        <v>16094</v>
      </c>
      <c r="M161" s="91"/>
      <c r="P161" s="86" t="s">
        <v>15759</v>
      </c>
      <c r="R161" s="86">
        <v>0</v>
      </c>
      <c r="T161" s="86" t="s">
        <v>10789</v>
      </c>
      <c r="U161" s="86" t="s">
        <v>15234</v>
      </c>
      <c r="V161" s="86" t="s">
        <v>15216</v>
      </c>
      <c r="W161" s="86" t="b">
        <v>0</v>
      </c>
    </row>
    <row r="162" spans="2:23" x14ac:dyDescent="0.25">
      <c r="B162" s="91">
        <v>126</v>
      </c>
      <c r="C162" s="91">
        <v>126</v>
      </c>
      <c r="D162" s="112" t="s">
        <v>12057</v>
      </c>
      <c r="E162" s="92" t="s">
        <v>11866</v>
      </c>
      <c r="F162" s="90"/>
      <c r="G162" s="91" t="str">
        <f t="shared" si="5"/>
        <v>Adult: Spec. or photo will be required (3) 0</v>
      </c>
      <c r="H162" s="91" t="s">
        <v>10789</v>
      </c>
      <c r="I162" s="91" t="str">
        <f t="shared" si="6"/>
        <v>*Not recorded in Scotland</v>
      </c>
      <c r="J162" s="91" t="s">
        <v>10789</v>
      </c>
      <c r="K162" s="91" t="s">
        <v>15193</v>
      </c>
      <c r="L162" s="91" t="s">
        <v>16094</v>
      </c>
      <c r="M162" s="91"/>
      <c r="P162" s="86" t="s">
        <v>15759</v>
      </c>
      <c r="R162" s="86">
        <v>0</v>
      </c>
      <c r="T162" s="86" t="s">
        <v>10789</v>
      </c>
      <c r="U162" s="86" t="s">
        <v>15214</v>
      </c>
      <c r="V162" s="86" t="s">
        <v>15213</v>
      </c>
      <c r="W162" s="86" t="b">
        <v>0</v>
      </c>
    </row>
    <row r="163" spans="2:23" x14ac:dyDescent="0.25">
      <c r="B163" s="91">
        <v>127</v>
      </c>
      <c r="C163" s="91">
        <v>127</v>
      </c>
      <c r="D163" s="112" t="s">
        <v>12058</v>
      </c>
      <c r="E163" s="92" t="s">
        <v>11867</v>
      </c>
      <c r="F163" s="90"/>
      <c r="G163" s="91" t="str">
        <f t="shared" si="5"/>
        <v>Adult: Spec. or photo will be required (3) Mine: FP, leaf spec. or photo usually needed (L)</v>
      </c>
      <c r="H163" s="91" t="s">
        <v>10789</v>
      </c>
      <c r="I163" s="91" t="str">
        <f t="shared" si="6"/>
        <v>*Not recorded in Scotland</v>
      </c>
      <c r="J163" s="91" t="s">
        <v>10789</v>
      </c>
      <c r="K163" s="91" t="s">
        <v>15193</v>
      </c>
      <c r="L163" s="91" t="s">
        <v>16094</v>
      </c>
      <c r="M163" s="91"/>
      <c r="P163" s="86" t="s">
        <v>15759</v>
      </c>
      <c r="Q163" s="86" t="s">
        <v>14480</v>
      </c>
      <c r="R163" s="86" t="s">
        <v>15705</v>
      </c>
      <c r="T163" s="86" t="s">
        <v>10789</v>
      </c>
      <c r="U163" s="86" t="s">
        <v>15214</v>
      </c>
      <c r="V163" s="86" t="s">
        <v>15213</v>
      </c>
      <c r="W163" s="86" t="b">
        <v>0</v>
      </c>
    </row>
    <row r="164" spans="2:23" x14ac:dyDescent="0.25">
      <c r="B164" s="91">
        <v>180</v>
      </c>
      <c r="C164" s="91">
        <v>180</v>
      </c>
      <c r="D164" s="112" t="s">
        <v>12093</v>
      </c>
      <c r="E164" s="89" t="s">
        <v>6983</v>
      </c>
      <c r="F164" s="90"/>
      <c r="G164" s="91" t="str">
        <f t="shared" si="5"/>
        <v>Adult: Spec. or photo may be needed (2) (male) Case: Usually distinctive on correct FP (C1)</v>
      </c>
      <c r="H164" s="91" t="s">
        <v>10789</v>
      </c>
      <c r="I164" s="91" t="str">
        <f t="shared" si="6"/>
        <v>Local, rare, woodland</v>
      </c>
      <c r="J164" s="91" t="s">
        <v>10789</v>
      </c>
      <c r="K164" s="91" t="s">
        <v>10789</v>
      </c>
      <c r="L164" s="91" t="s">
        <v>16096</v>
      </c>
      <c r="M164" s="91"/>
      <c r="P164" s="86" t="s">
        <v>16038</v>
      </c>
      <c r="R164" s="86" t="s">
        <v>10789</v>
      </c>
      <c r="S164" s="86">
        <v>1</v>
      </c>
      <c r="T164" s="86" t="s">
        <v>15738</v>
      </c>
      <c r="U164" s="86" t="s">
        <v>15231</v>
      </c>
      <c r="V164" s="86" t="s">
        <v>15226</v>
      </c>
      <c r="W164" s="86" t="b">
        <v>0</v>
      </c>
    </row>
    <row r="165" spans="2:23" x14ac:dyDescent="0.25">
      <c r="B165" s="91">
        <v>175</v>
      </c>
      <c r="C165" s="91">
        <v>175</v>
      </c>
      <c r="D165" s="181" t="s">
        <v>14531</v>
      </c>
      <c r="E165" s="89" t="s">
        <v>838</v>
      </c>
      <c r="F165" s="90"/>
      <c r="G165" s="91" t="str">
        <f t="shared" si="5"/>
        <v>Adult: Spec. or photo may be needed (2) (male Case: FP, case spec. or photo may be needed (C2)</v>
      </c>
      <c r="H165" s="91" t="s">
        <v>10789</v>
      </c>
      <c r="I165" s="91" t="str">
        <f t="shared" si="6"/>
        <v>Local, rare, woodland</v>
      </c>
      <c r="J165" s="91" t="s">
        <v>10789</v>
      </c>
      <c r="K165" s="91" t="s">
        <v>10789</v>
      </c>
      <c r="L165" s="91" t="s">
        <v>16096</v>
      </c>
      <c r="M165" s="91"/>
      <c r="P165" s="86" t="s">
        <v>16039</v>
      </c>
      <c r="R165" s="86" t="s">
        <v>10789</v>
      </c>
      <c r="S165" s="86">
        <v>2</v>
      </c>
      <c r="T165" s="86" t="s">
        <v>15739</v>
      </c>
      <c r="U165" s="86" t="s">
        <v>15214</v>
      </c>
      <c r="V165" s="86" t="s">
        <v>15226</v>
      </c>
      <c r="W165" s="86" t="b">
        <v>0</v>
      </c>
    </row>
    <row r="166" spans="2:23" x14ac:dyDescent="0.25">
      <c r="B166" s="91">
        <v>176</v>
      </c>
      <c r="C166" s="91">
        <v>176</v>
      </c>
      <c r="D166" s="112" t="s">
        <v>12090</v>
      </c>
      <c r="E166" s="89" t="s">
        <v>6978</v>
      </c>
      <c r="F166" s="90"/>
      <c r="G166" s="91" t="str">
        <f t="shared" si="5"/>
        <v>Adult: Spec. or photo will be required (3) (male) Case: FP, case + bred spec. or photo required (C3)</v>
      </c>
      <c r="H166" s="91" t="s">
        <v>10789</v>
      </c>
      <c r="I166" s="91" t="str">
        <f t="shared" si="6"/>
        <v>*Not recorded in Scotland</v>
      </c>
      <c r="J166" s="91" t="s">
        <v>10789</v>
      </c>
      <c r="K166" s="91" t="s">
        <v>15193</v>
      </c>
      <c r="L166" s="91" t="s">
        <v>16094</v>
      </c>
      <c r="M166" s="91"/>
      <c r="P166" s="86" t="s">
        <v>16040</v>
      </c>
      <c r="R166" s="86" t="s">
        <v>10789</v>
      </c>
      <c r="S166" s="86">
        <v>3</v>
      </c>
      <c r="T166" s="86" t="s">
        <v>15740</v>
      </c>
      <c r="U166" s="86" t="s">
        <v>15220</v>
      </c>
      <c r="V166" s="86" t="s">
        <v>15219</v>
      </c>
      <c r="W166" s="86" t="b">
        <v>0</v>
      </c>
    </row>
    <row r="167" spans="2:23" x14ac:dyDescent="0.25">
      <c r="B167" s="91">
        <v>177</v>
      </c>
      <c r="C167" s="91">
        <v>177</v>
      </c>
      <c r="D167" s="112" t="s">
        <v>12091</v>
      </c>
      <c r="E167" s="89" t="s">
        <v>6979</v>
      </c>
      <c r="F167" s="90"/>
      <c r="G167" s="91" t="str">
        <f t="shared" si="5"/>
        <v>Adult: Spec. or photo will be required (3) (male) Case: FP, case + bred spec. or photo required (C3)</v>
      </c>
      <c r="H167" s="91" t="s">
        <v>10789</v>
      </c>
      <c r="I167" s="91" t="str">
        <f t="shared" si="6"/>
        <v>Not recorded in Scotland</v>
      </c>
      <c r="J167" s="91" t="s">
        <v>10789</v>
      </c>
      <c r="K167" s="91" t="s">
        <v>10789</v>
      </c>
      <c r="L167" s="91" t="s">
        <v>16094</v>
      </c>
      <c r="M167" s="91"/>
      <c r="P167" s="86" t="s">
        <v>16040</v>
      </c>
      <c r="R167" s="86" t="s">
        <v>10789</v>
      </c>
      <c r="S167" s="86">
        <v>3</v>
      </c>
      <c r="T167" s="86" t="s">
        <v>15740</v>
      </c>
      <c r="U167" s="86" t="s">
        <v>15220</v>
      </c>
      <c r="V167" s="86" t="s">
        <v>15221</v>
      </c>
      <c r="W167" s="86" t="b">
        <v>0</v>
      </c>
    </row>
    <row r="168" spans="2:23" x14ac:dyDescent="0.25">
      <c r="B168" s="91">
        <v>179</v>
      </c>
      <c r="C168" s="91">
        <v>179</v>
      </c>
      <c r="D168" s="112" t="s">
        <v>12092</v>
      </c>
      <c r="E168" s="89" t="s">
        <v>6981</v>
      </c>
      <c r="F168" s="90"/>
      <c r="G168" s="91" t="str">
        <f t="shared" si="5"/>
        <v>Adult: Spec. or photo will be required (3) (male) Case: FP, case spec. or photo may be needed (C2)</v>
      </c>
      <c r="H168" s="91" t="s">
        <v>10789</v>
      </c>
      <c r="I168" s="91" t="str">
        <f t="shared" si="6"/>
        <v>Local, rare, woodland</v>
      </c>
      <c r="J168" s="91" t="s">
        <v>10789</v>
      </c>
      <c r="K168" s="91" t="s">
        <v>10789</v>
      </c>
      <c r="L168" s="91" t="s">
        <v>16096</v>
      </c>
      <c r="M168" s="91"/>
      <c r="P168" s="86" t="s">
        <v>16040</v>
      </c>
      <c r="R168" s="86" t="s">
        <v>10789</v>
      </c>
      <c r="S168" s="86">
        <v>2</v>
      </c>
      <c r="T168" s="86" t="s">
        <v>15739</v>
      </c>
      <c r="U168" s="86" t="s">
        <v>15212</v>
      </c>
      <c r="V168" s="86" t="s">
        <v>15221</v>
      </c>
      <c r="W168" s="86" t="b">
        <v>0</v>
      </c>
    </row>
    <row r="169" spans="2:23" x14ac:dyDescent="0.25">
      <c r="B169" s="91">
        <v>181</v>
      </c>
      <c r="C169" s="91">
        <v>181</v>
      </c>
      <c r="D169" s="112" t="s">
        <v>12094</v>
      </c>
      <c r="E169" s="89" t="s">
        <v>837</v>
      </c>
      <c r="F169" s="90"/>
      <c r="G169" s="91" t="str">
        <f t="shared" si="5"/>
        <v>Adult: Spec. or photo may be needed (2) (male Case: Usually distinctive on correct FP (C1)</v>
      </c>
      <c r="H169" s="91" t="s">
        <v>10789</v>
      </c>
      <c r="I169" s="91" t="str">
        <f t="shared" si="6"/>
        <v>Very local (VC81), rare, woodland</v>
      </c>
      <c r="J169" s="91" t="s">
        <v>10789</v>
      </c>
      <c r="K169" s="91" t="s">
        <v>10789</v>
      </c>
      <c r="L169" s="91" t="s">
        <v>16163</v>
      </c>
      <c r="M169" s="91"/>
      <c r="P169" s="86" t="s">
        <v>16039</v>
      </c>
      <c r="R169" s="86" t="s">
        <v>10789</v>
      </c>
      <c r="S169" s="86">
        <v>1</v>
      </c>
      <c r="T169" s="86" t="s">
        <v>15738</v>
      </c>
      <c r="U169" s="86" t="s">
        <v>15222</v>
      </c>
      <c r="V169" s="86" t="s">
        <v>15213</v>
      </c>
      <c r="W169" s="86" t="b">
        <v>0</v>
      </c>
    </row>
    <row r="170" spans="2:23" x14ac:dyDescent="0.25">
      <c r="B170" s="91">
        <v>182</v>
      </c>
      <c r="C170" s="91">
        <v>182</v>
      </c>
      <c r="D170" s="112" t="s">
        <v>12095</v>
      </c>
      <c r="E170" s="89" t="s">
        <v>6984</v>
      </c>
      <c r="F170" s="90"/>
      <c r="G170" s="91" t="str">
        <f t="shared" si="5"/>
        <v>Adult: Spec. or photo will be required (3) (male) Case: FP, case + bred spec. or photo required (C3)</v>
      </c>
      <c r="H170" s="91" t="s">
        <v>10789</v>
      </c>
      <c r="I170" s="91" t="str">
        <f t="shared" si="6"/>
        <v>Not recorded in Scotland</v>
      </c>
      <c r="J170" s="91" t="s">
        <v>10789</v>
      </c>
      <c r="K170" s="91" t="s">
        <v>10789</v>
      </c>
      <c r="L170" s="91" t="s">
        <v>16094</v>
      </c>
      <c r="M170" s="91"/>
      <c r="P170" s="86" t="s">
        <v>16040</v>
      </c>
      <c r="R170" s="86" t="s">
        <v>10789</v>
      </c>
      <c r="S170" s="86">
        <v>3</v>
      </c>
      <c r="T170" s="86" t="s">
        <v>15740</v>
      </c>
      <c r="U170" s="86" t="s">
        <v>15220</v>
      </c>
      <c r="V170" s="86" t="s">
        <v>15219</v>
      </c>
      <c r="W170" s="86" t="b">
        <v>0</v>
      </c>
    </row>
    <row r="171" spans="2:23" x14ac:dyDescent="0.25">
      <c r="B171" s="91">
        <v>184</v>
      </c>
      <c r="C171" s="91">
        <v>184</v>
      </c>
      <c r="D171" s="112" t="s">
        <v>12097</v>
      </c>
      <c r="E171" s="89" t="s">
        <v>6986</v>
      </c>
      <c r="F171" s="90"/>
      <c r="G171" s="91" t="str">
        <f t="shared" si="5"/>
        <v>Adult: Spec. or photo will be required (3) (male) Case: FP, case + bred spec. or photo required (C3)</v>
      </c>
      <c r="H171" s="91" t="s">
        <v>10789</v>
      </c>
      <c r="I171" s="91" t="str">
        <f t="shared" si="6"/>
        <v xml:space="preserve">Very local, rare, various habitats </v>
      </c>
      <c r="J171" s="91" t="s">
        <v>10789</v>
      </c>
      <c r="K171" s="91" t="s">
        <v>10789</v>
      </c>
      <c r="L171" s="91" t="s">
        <v>16164</v>
      </c>
      <c r="M171" s="91"/>
      <c r="P171" s="86" t="s">
        <v>16040</v>
      </c>
      <c r="R171" s="86" t="s">
        <v>10789</v>
      </c>
      <c r="S171" s="86">
        <v>3</v>
      </c>
      <c r="T171" s="86" t="s">
        <v>15740</v>
      </c>
      <c r="U171" s="86" t="s">
        <v>15231</v>
      </c>
      <c r="V171" s="86" t="s">
        <v>15226</v>
      </c>
      <c r="W171" s="86" t="b">
        <v>0</v>
      </c>
    </row>
    <row r="172" spans="2:23" x14ac:dyDescent="0.25">
      <c r="B172" s="91">
        <v>185</v>
      </c>
      <c r="C172" s="91">
        <v>185</v>
      </c>
      <c r="D172" s="181" t="s">
        <v>14536</v>
      </c>
      <c r="E172" s="100" t="s">
        <v>16345</v>
      </c>
      <c r="F172" s="90"/>
      <c r="G172" s="91" t="str">
        <f t="shared" si="5"/>
        <v>Case: FP, case spec. or photo may be needed (C2)</v>
      </c>
      <c r="H172" s="91" t="s">
        <v>10789</v>
      </c>
      <c r="I172" s="91" t="str">
        <f t="shared" si="6"/>
        <v>Not recorded in Scotland</v>
      </c>
      <c r="J172" s="91" t="s">
        <v>10789</v>
      </c>
      <c r="K172" s="91" t="s">
        <v>10789</v>
      </c>
      <c r="L172" s="91" t="s">
        <v>16094</v>
      </c>
      <c r="M172" s="91"/>
      <c r="P172" s="86" t="s">
        <v>10789</v>
      </c>
      <c r="R172" s="86" t="s">
        <v>10789</v>
      </c>
      <c r="S172" s="86">
        <v>2</v>
      </c>
      <c r="T172" s="86" t="s">
        <v>15739</v>
      </c>
      <c r="U172" s="86" t="s">
        <v>15231</v>
      </c>
      <c r="V172" s="86" t="s">
        <v>15226</v>
      </c>
      <c r="W172" s="86" t="b">
        <v>0</v>
      </c>
    </row>
    <row r="173" spans="2:23" x14ac:dyDescent="0.25">
      <c r="B173" s="91">
        <v>183</v>
      </c>
      <c r="C173" s="91">
        <v>183</v>
      </c>
      <c r="D173" s="112" t="s">
        <v>12096</v>
      </c>
      <c r="E173" s="177" t="s">
        <v>6985</v>
      </c>
      <c r="F173" s="90"/>
      <c r="G173" s="91" t="str">
        <f t="shared" si="5"/>
        <v>Adult: Spec. or photo will be required (3) (male) Case: FP, case + bred spec. or photo required (C3)</v>
      </c>
      <c r="H173" s="91" t="s">
        <v>10789</v>
      </c>
      <c r="I173" s="91" t="str">
        <f t="shared" si="6"/>
        <v>Not recorded in Scotland</v>
      </c>
      <c r="J173" s="91" t="s">
        <v>10789</v>
      </c>
      <c r="K173" s="91" t="s">
        <v>10789</v>
      </c>
      <c r="L173" s="91" t="s">
        <v>16094</v>
      </c>
      <c r="M173" s="91"/>
      <c r="P173" s="86" t="s">
        <v>16040</v>
      </c>
      <c r="R173" s="86" t="s">
        <v>10789</v>
      </c>
      <c r="S173" s="86">
        <v>3</v>
      </c>
      <c r="T173" s="86" t="s">
        <v>15740</v>
      </c>
      <c r="U173" s="86" t="s">
        <v>15231</v>
      </c>
      <c r="V173" s="86" t="s">
        <v>15226</v>
      </c>
      <c r="W173" s="86" t="b">
        <v>0</v>
      </c>
    </row>
    <row r="174" spans="2:23" x14ac:dyDescent="0.25">
      <c r="B174" s="91">
        <v>188</v>
      </c>
      <c r="C174" s="91">
        <v>188</v>
      </c>
      <c r="D174" s="112" t="s">
        <v>12099</v>
      </c>
      <c r="E174" s="89" t="s">
        <v>6989</v>
      </c>
      <c r="F174" s="90"/>
      <c r="G174" s="91" t="str">
        <f t="shared" si="5"/>
        <v>Adult: Spec. or photo will be required (3) (male) Case: FP, case + bred spec. or photo required (C3)</v>
      </c>
      <c r="H174" s="91" t="s">
        <v>10789</v>
      </c>
      <c r="I174" s="91" t="str">
        <f t="shared" si="6"/>
        <v>Not recorded in Scotland</v>
      </c>
      <c r="J174" s="91" t="s">
        <v>10789</v>
      </c>
      <c r="K174" s="91" t="s">
        <v>10789</v>
      </c>
      <c r="L174" s="91" t="s">
        <v>16094</v>
      </c>
      <c r="M174" s="91"/>
      <c r="P174" s="86" t="s">
        <v>16040</v>
      </c>
      <c r="R174" s="86" t="s">
        <v>10789</v>
      </c>
      <c r="S174" s="86">
        <v>3</v>
      </c>
      <c r="T174" s="86" t="s">
        <v>15740</v>
      </c>
      <c r="U174" s="86" t="s">
        <v>15231</v>
      </c>
      <c r="V174" s="86" t="s">
        <v>15226</v>
      </c>
      <c r="W174" s="86" t="b">
        <v>0</v>
      </c>
    </row>
    <row r="175" spans="2:23" x14ac:dyDescent="0.25">
      <c r="B175" s="91">
        <v>186</v>
      </c>
      <c r="C175" s="91">
        <v>186</v>
      </c>
      <c r="D175" s="181" t="s">
        <v>14537</v>
      </c>
      <c r="E175" s="89" t="s">
        <v>836</v>
      </c>
      <c r="F175" s="90"/>
      <c r="G175" s="91" t="str">
        <f t="shared" si="5"/>
        <v>Adult: Spec. or photo may be needed (2) (male) Case: Usually distinctive on correct FP (C1)</v>
      </c>
      <c r="H175" s="91" t="s">
        <v>10789</v>
      </c>
      <c r="I175" s="91" t="str">
        <f t="shared" si="6"/>
        <v>Local, rare, woodland + scrub</v>
      </c>
      <c r="J175" s="91" t="s">
        <v>10789</v>
      </c>
      <c r="K175" s="91" t="s">
        <v>10789</v>
      </c>
      <c r="L175" s="91" t="s">
        <v>16143</v>
      </c>
      <c r="M175" s="91"/>
      <c r="P175" s="86" t="s">
        <v>16038</v>
      </c>
      <c r="R175" s="86" t="s">
        <v>10789</v>
      </c>
      <c r="S175" s="86">
        <v>1</v>
      </c>
      <c r="T175" s="86" t="s">
        <v>15738</v>
      </c>
      <c r="U175" s="86" t="s">
        <v>15225</v>
      </c>
      <c r="V175" s="86" t="s">
        <v>15236</v>
      </c>
      <c r="W175" s="86" t="b">
        <v>0</v>
      </c>
    </row>
    <row r="176" spans="2:23" x14ac:dyDescent="0.25">
      <c r="B176" s="91">
        <v>187</v>
      </c>
      <c r="C176" s="91">
        <v>187</v>
      </c>
      <c r="D176" s="112" t="s">
        <v>12098</v>
      </c>
      <c r="E176" s="89" t="s">
        <v>6988</v>
      </c>
      <c r="F176" s="90"/>
      <c r="G176" s="91" t="str">
        <f t="shared" si="5"/>
        <v>Adult: Spec. or photo will be required (3) (male) Case: FP, case + bred spec. or photo required (C3)</v>
      </c>
      <c r="H176" s="91" t="s">
        <v>10789</v>
      </c>
      <c r="I176" s="91" t="str">
        <f t="shared" si="6"/>
        <v>*Not recorded in Scotland</v>
      </c>
      <c r="J176" s="91" t="s">
        <v>10789</v>
      </c>
      <c r="K176" s="91" t="s">
        <v>15193</v>
      </c>
      <c r="L176" s="91" t="s">
        <v>16094</v>
      </c>
      <c r="M176" s="91"/>
      <c r="P176" s="86" t="s">
        <v>16040</v>
      </c>
      <c r="R176" s="86" t="s">
        <v>10789</v>
      </c>
      <c r="S176" s="86">
        <v>3</v>
      </c>
      <c r="T176" s="86" t="s">
        <v>15740</v>
      </c>
      <c r="U176" s="86" t="s">
        <v>15231</v>
      </c>
      <c r="V176" s="86" t="s">
        <v>15226</v>
      </c>
      <c r="W176" s="86" t="b">
        <v>0</v>
      </c>
    </row>
    <row r="177" spans="2:23" x14ac:dyDescent="0.25">
      <c r="B177" s="91">
        <v>189</v>
      </c>
      <c r="C177" s="91">
        <v>189</v>
      </c>
      <c r="D177" s="112" t="s">
        <v>12100</v>
      </c>
      <c r="E177" s="89" t="s">
        <v>6990</v>
      </c>
      <c r="F177" s="90"/>
      <c r="G177" s="91" t="str">
        <f t="shared" si="5"/>
        <v>Adult: Spec. or photo will be required (3) (male) Case: FP, case + bred spec. or photo required (C3)</v>
      </c>
      <c r="H177" s="91" t="s">
        <v>10789</v>
      </c>
      <c r="I177" s="91" t="str">
        <f t="shared" si="6"/>
        <v>Not recorded in Scotland</v>
      </c>
      <c r="J177" s="91" t="s">
        <v>10789</v>
      </c>
      <c r="K177" s="91" t="s">
        <v>10789</v>
      </c>
      <c r="L177" s="91" t="s">
        <v>16094</v>
      </c>
      <c r="M177" s="91"/>
      <c r="P177" s="86" t="s">
        <v>16040</v>
      </c>
      <c r="R177" s="86" t="s">
        <v>10789</v>
      </c>
      <c r="S177" s="86">
        <v>3</v>
      </c>
      <c r="T177" s="86" t="s">
        <v>15740</v>
      </c>
      <c r="U177" s="86" t="s">
        <v>15214</v>
      </c>
      <c r="V177" s="86" t="s">
        <v>15213</v>
      </c>
      <c r="W177" s="86" t="b">
        <v>0</v>
      </c>
    </row>
    <row r="178" spans="2:23" x14ac:dyDescent="0.25">
      <c r="B178" s="91">
        <v>190</v>
      </c>
      <c r="C178" s="91">
        <v>190</v>
      </c>
      <c r="D178" s="112" t="s">
        <v>12101</v>
      </c>
      <c r="E178" s="92" t="s">
        <v>11872</v>
      </c>
      <c r="F178" s="90"/>
      <c r="G178" s="91" t="str">
        <f t="shared" si="5"/>
        <v>Adult: Spec. or photo will be required (3) (male) Case: FP, case + bred spec. or photo required (C3)</v>
      </c>
      <c r="H178" s="91" t="s">
        <v>10789</v>
      </c>
      <c r="I178" s="91" t="str">
        <f t="shared" si="6"/>
        <v>Not recorded in Scotland</v>
      </c>
      <c r="J178" s="91" t="s">
        <v>10789</v>
      </c>
      <c r="K178" s="91" t="s">
        <v>10789</v>
      </c>
      <c r="L178" s="91" t="s">
        <v>16094</v>
      </c>
      <c r="M178" s="91"/>
      <c r="P178" s="86" t="s">
        <v>16040</v>
      </c>
      <c r="R178" s="86" t="s">
        <v>10789</v>
      </c>
      <c r="S178" s="86">
        <v>3</v>
      </c>
      <c r="T178" s="86" t="s">
        <v>15740</v>
      </c>
      <c r="U178" s="86" t="s">
        <v>15214</v>
      </c>
      <c r="V178" s="86" t="s">
        <v>15213</v>
      </c>
      <c r="W178" s="86" t="b">
        <v>0</v>
      </c>
    </row>
    <row r="179" spans="2:23" x14ac:dyDescent="0.25">
      <c r="B179" s="91">
        <v>191</v>
      </c>
      <c r="C179" s="91">
        <v>191</v>
      </c>
      <c r="D179" s="112" t="s">
        <v>12102</v>
      </c>
      <c r="E179" s="89" t="s">
        <v>6991</v>
      </c>
      <c r="F179" s="90"/>
      <c r="G179" s="91" t="str">
        <f t="shared" si="5"/>
        <v>Adult: Spec. or photo will be required (3) (male) Case: Usually distinctive on correct FP (C1)</v>
      </c>
      <c r="H179" s="91" t="s">
        <v>10789</v>
      </c>
      <c r="I179" s="91" t="str">
        <f t="shared" si="6"/>
        <v>Local, rare, moorland</v>
      </c>
      <c r="J179" s="91" t="s">
        <v>10789</v>
      </c>
      <c r="K179" s="91" t="s">
        <v>10789</v>
      </c>
      <c r="L179" s="91" t="s">
        <v>16165</v>
      </c>
      <c r="M179" s="91"/>
      <c r="P179" s="86" t="s">
        <v>16040</v>
      </c>
      <c r="R179" s="86" t="s">
        <v>10789</v>
      </c>
      <c r="S179" s="86">
        <v>3</v>
      </c>
      <c r="T179" s="86" t="s">
        <v>15738</v>
      </c>
      <c r="U179" s="86" t="s">
        <v>15214</v>
      </c>
      <c r="V179" s="86" t="s">
        <v>15213</v>
      </c>
      <c r="W179" s="86" t="b">
        <v>0</v>
      </c>
    </row>
    <row r="180" spans="2:23" x14ac:dyDescent="0.25">
      <c r="B180" s="91">
        <v>192</v>
      </c>
      <c r="C180" s="91">
        <v>192</v>
      </c>
      <c r="D180" s="112" t="s">
        <v>12103</v>
      </c>
      <c r="E180" s="89" t="s">
        <v>6992</v>
      </c>
      <c r="F180" s="90"/>
      <c r="G180" s="91" t="str">
        <f t="shared" si="5"/>
        <v>Adult: Spec. or photo will be required (3) (male) Case: FP, case + bred spec. or photo required (C3)</v>
      </c>
      <c r="H180" s="91" t="s">
        <v>10789</v>
      </c>
      <c r="I180" s="91" t="str">
        <f t="shared" si="6"/>
        <v>Not recorded in Scotland</v>
      </c>
      <c r="J180" s="91" t="s">
        <v>10789</v>
      </c>
      <c r="K180" s="91" t="s">
        <v>10789</v>
      </c>
      <c r="L180" s="91" t="s">
        <v>16094</v>
      </c>
      <c r="M180" s="91"/>
      <c r="P180" s="86" t="s">
        <v>16040</v>
      </c>
      <c r="R180" s="86" t="s">
        <v>10789</v>
      </c>
      <c r="S180" s="86">
        <v>3</v>
      </c>
      <c r="T180" s="86" t="s">
        <v>15740</v>
      </c>
      <c r="U180" s="86" t="s">
        <v>15231</v>
      </c>
      <c r="V180" s="86" t="s">
        <v>15213</v>
      </c>
      <c r="W180" s="86" t="b">
        <v>0</v>
      </c>
    </row>
    <row r="181" spans="2:23" x14ac:dyDescent="0.25">
      <c r="B181" s="91">
        <v>195</v>
      </c>
      <c r="C181" s="91">
        <v>195</v>
      </c>
      <c r="D181" s="112" t="s">
        <v>12104</v>
      </c>
      <c r="E181" s="92" t="s">
        <v>11873</v>
      </c>
      <c r="F181" s="90"/>
      <c r="G181" s="91" t="str">
        <f t="shared" si="5"/>
        <v>Adult: Spec. or photo will be required (3) (male) Case: FP, case + bred spec. or photo required (C3)</v>
      </c>
      <c r="H181" s="91" t="s">
        <v>10789</v>
      </c>
      <c r="I181" s="91" t="str">
        <f t="shared" si="6"/>
        <v>Not recorded in Scotland</v>
      </c>
      <c r="J181" s="91" t="s">
        <v>10789</v>
      </c>
      <c r="K181" s="91" t="s">
        <v>10789</v>
      </c>
      <c r="L181" s="91" t="s">
        <v>16094</v>
      </c>
      <c r="M181" s="91"/>
      <c r="P181" s="86" t="s">
        <v>16040</v>
      </c>
      <c r="R181" s="86" t="s">
        <v>10789</v>
      </c>
      <c r="S181" s="86">
        <v>3</v>
      </c>
      <c r="T181" s="86" t="s">
        <v>15740</v>
      </c>
      <c r="U181" s="86" t="s">
        <v>15231</v>
      </c>
      <c r="V181" s="86" t="s">
        <v>15226</v>
      </c>
      <c r="W181" s="86" t="b">
        <v>0</v>
      </c>
    </row>
    <row r="182" spans="2:23" x14ac:dyDescent="0.25">
      <c r="B182" s="91">
        <v>207</v>
      </c>
      <c r="C182" s="91">
        <v>207</v>
      </c>
      <c r="D182" s="112" t="s">
        <v>12114</v>
      </c>
      <c r="E182" s="89" t="s">
        <v>3523</v>
      </c>
      <c r="F182" s="90"/>
      <c r="G182" s="91" t="str">
        <f t="shared" si="5"/>
        <v>Adult: Spec. or photo may be needed (2)</v>
      </c>
      <c r="H182" s="91" t="s">
        <v>10789</v>
      </c>
      <c r="I182" s="91" t="str">
        <f t="shared" si="6"/>
        <v>*Very local (Highland valleys), rare, pine woodland</v>
      </c>
      <c r="J182" s="91" t="s">
        <v>10789</v>
      </c>
      <c r="K182" s="91" t="s">
        <v>15193</v>
      </c>
      <c r="L182" s="91" t="s">
        <v>16166</v>
      </c>
      <c r="M182" s="91"/>
      <c r="P182" s="86" t="s">
        <v>16030</v>
      </c>
      <c r="R182" s="86" t="s">
        <v>10789</v>
      </c>
      <c r="T182" s="86" t="s">
        <v>10789</v>
      </c>
      <c r="U182" s="86" t="s">
        <v>15231</v>
      </c>
      <c r="V182" s="86" t="s">
        <v>15216</v>
      </c>
      <c r="W182" s="86" t="b">
        <v>0</v>
      </c>
    </row>
    <row r="183" spans="2:23" x14ac:dyDescent="0.25">
      <c r="B183" s="91">
        <v>208</v>
      </c>
      <c r="C183" s="91">
        <v>208</v>
      </c>
      <c r="D183" s="94" t="s">
        <v>16393</v>
      </c>
      <c r="E183" s="89" t="s">
        <v>3524</v>
      </c>
      <c r="F183" s="90"/>
      <c r="G183" s="91" t="str">
        <f t="shared" si="5"/>
        <v>Adult: Gen det required (4)</v>
      </c>
      <c r="H183" s="91" t="s">
        <v>10789</v>
      </c>
      <c r="I183" s="91" t="str">
        <f t="shared" si="6"/>
        <v>*Not recorded in Scotland</v>
      </c>
      <c r="J183" s="91" t="s">
        <v>10789</v>
      </c>
      <c r="K183" s="91" t="s">
        <v>15193</v>
      </c>
      <c r="L183" s="91" t="s">
        <v>16094</v>
      </c>
      <c r="M183" s="91"/>
      <c r="P183" s="86" t="s">
        <v>15764</v>
      </c>
      <c r="R183" s="86" t="s">
        <v>10789</v>
      </c>
      <c r="T183" s="86" t="s">
        <v>10789</v>
      </c>
      <c r="U183" s="86" t="s">
        <v>16791</v>
      </c>
      <c r="V183" s="86" t="s">
        <v>10789</v>
      </c>
      <c r="W183" s="86" t="s">
        <v>10789</v>
      </c>
    </row>
    <row r="184" spans="2:23" x14ac:dyDescent="0.25">
      <c r="B184" s="91">
        <v>201</v>
      </c>
      <c r="C184" s="91">
        <v>201</v>
      </c>
      <c r="D184" s="112" t="s">
        <v>12107</v>
      </c>
      <c r="E184" s="89" t="s">
        <v>6997</v>
      </c>
      <c r="F184" s="90"/>
      <c r="G184" s="91" t="str">
        <f t="shared" si="5"/>
        <v>Adult: Spec. or photo will be required (3)</v>
      </c>
      <c r="H184" s="91" t="s">
        <v>10789</v>
      </c>
      <c r="I184" s="91" t="str">
        <f t="shared" si="6"/>
        <v>*Not recorded in Scotland</v>
      </c>
      <c r="J184" s="91" t="s">
        <v>10789</v>
      </c>
      <c r="K184" s="91" t="s">
        <v>15193</v>
      </c>
      <c r="L184" s="91" t="s">
        <v>16094</v>
      </c>
      <c r="M184" s="91"/>
      <c r="P184" s="86" t="s">
        <v>15759</v>
      </c>
      <c r="R184" s="86" t="s">
        <v>10789</v>
      </c>
      <c r="T184" s="86" t="s">
        <v>10789</v>
      </c>
      <c r="U184" s="86" t="s">
        <v>15231</v>
      </c>
      <c r="V184" s="86" t="s">
        <v>15224</v>
      </c>
      <c r="W184" s="86" t="b">
        <v>0</v>
      </c>
    </row>
    <row r="185" spans="2:23" x14ac:dyDescent="0.25">
      <c r="B185" s="91">
        <v>202</v>
      </c>
      <c r="C185" s="91">
        <v>202</v>
      </c>
      <c r="D185" s="112" t="s">
        <v>12108</v>
      </c>
      <c r="E185" s="89" t="s">
        <v>3515</v>
      </c>
      <c r="F185" s="90"/>
      <c r="G185" s="91" t="str">
        <f t="shared" si="5"/>
        <v>Adult: Spec. or photo will be required (3)</v>
      </c>
      <c r="H185" s="91" t="s">
        <v>10789</v>
      </c>
      <c r="I185" s="91" t="str">
        <f t="shared" si="6"/>
        <v>*Not recorded in Scotland</v>
      </c>
      <c r="J185" s="91" t="s">
        <v>10789</v>
      </c>
      <c r="K185" s="91" t="s">
        <v>15193</v>
      </c>
      <c r="L185" s="91" t="s">
        <v>16094</v>
      </c>
      <c r="M185" s="91"/>
      <c r="P185" s="86" t="s">
        <v>15759</v>
      </c>
      <c r="R185" s="86" t="s">
        <v>10789</v>
      </c>
      <c r="T185" s="86" t="s">
        <v>10789</v>
      </c>
      <c r="U185" s="86" t="s">
        <v>15231</v>
      </c>
      <c r="V185" s="86" t="s">
        <v>15226</v>
      </c>
      <c r="W185" s="86" t="b">
        <v>0</v>
      </c>
    </row>
    <row r="186" spans="2:23" x14ac:dyDescent="0.25">
      <c r="B186" s="91">
        <v>203.1</v>
      </c>
      <c r="C186" s="91" t="s">
        <v>1404</v>
      </c>
      <c r="D186" s="112" t="s">
        <v>12110</v>
      </c>
      <c r="E186" s="89" t="s">
        <v>3517</v>
      </c>
      <c r="F186" s="90"/>
      <c r="G186" s="91" t="str">
        <f t="shared" si="5"/>
        <v>Adult: Gen det required (4)</v>
      </c>
      <c r="H186" s="91" t="s">
        <v>10789</v>
      </c>
      <c r="I186" s="91" t="str">
        <f t="shared" si="6"/>
        <v>*Not recorded in Scotland</v>
      </c>
      <c r="J186" s="91" t="s">
        <v>10789</v>
      </c>
      <c r="K186" s="91" t="s">
        <v>15193</v>
      </c>
      <c r="L186" s="91" t="s">
        <v>16094</v>
      </c>
      <c r="M186" s="91"/>
      <c r="P186" s="86" t="s">
        <v>15764</v>
      </c>
      <c r="R186" s="86" t="s">
        <v>10789</v>
      </c>
      <c r="T186" s="86" t="s">
        <v>10789</v>
      </c>
      <c r="U186" s="86" t="s">
        <v>15223</v>
      </c>
      <c r="V186" s="86" t="s">
        <v>15226</v>
      </c>
      <c r="W186" s="86" t="b">
        <v>0</v>
      </c>
    </row>
    <row r="187" spans="2:23" x14ac:dyDescent="0.25">
      <c r="B187" s="91">
        <v>184</v>
      </c>
      <c r="C187" s="91"/>
      <c r="D187" s="199" t="s">
        <v>15359</v>
      </c>
      <c r="E187" s="89" t="s">
        <v>14540</v>
      </c>
      <c r="F187" s="90"/>
      <c r="G187" s="91" t="str">
        <f t="shared" si="5"/>
        <v/>
      </c>
      <c r="I187" s="91" t="str">
        <f t="shared" si="6"/>
        <v>*Not recorded in Scotland</v>
      </c>
      <c r="J187" s="102" t="s">
        <v>10789</v>
      </c>
      <c r="K187" s="91" t="s">
        <v>15193</v>
      </c>
      <c r="L187" s="91" t="s">
        <v>16094</v>
      </c>
      <c r="P187" s="86" t="s">
        <v>10789</v>
      </c>
      <c r="R187" s="86" t="s">
        <v>10789</v>
      </c>
      <c r="T187" s="86" t="s">
        <v>10789</v>
      </c>
      <c r="U187" s="86" t="s">
        <v>16791</v>
      </c>
    </row>
    <row r="188" spans="2:23" x14ac:dyDescent="0.25">
      <c r="B188" s="91">
        <v>204</v>
      </c>
      <c r="C188" s="91">
        <v>204</v>
      </c>
      <c r="D188" s="112" t="s">
        <v>12111</v>
      </c>
      <c r="E188" s="89" t="s">
        <v>3518</v>
      </c>
      <c r="F188" s="90"/>
      <c r="G188" s="91" t="str">
        <f t="shared" si="5"/>
        <v>Adult: Gen det required (4)</v>
      </c>
      <c r="H188" s="91" t="s">
        <v>10789</v>
      </c>
      <c r="I188" s="91" t="str">
        <f t="shared" si="6"/>
        <v>*Not recorded in Scotland</v>
      </c>
      <c r="J188" s="91" t="s">
        <v>10789</v>
      </c>
      <c r="K188" s="91" t="s">
        <v>15193</v>
      </c>
      <c r="L188" s="91" t="s">
        <v>16094</v>
      </c>
      <c r="M188" s="91"/>
      <c r="P188" s="86" t="s">
        <v>15764</v>
      </c>
      <c r="R188" s="86" t="s">
        <v>10789</v>
      </c>
      <c r="T188" s="86" t="s">
        <v>10789</v>
      </c>
      <c r="U188" s="86" t="s">
        <v>15223</v>
      </c>
      <c r="V188" s="86" t="s">
        <v>15226</v>
      </c>
      <c r="W188" s="86" t="b">
        <v>0</v>
      </c>
    </row>
    <row r="189" spans="2:23" x14ac:dyDescent="0.25">
      <c r="B189" s="91">
        <v>203</v>
      </c>
      <c r="C189" s="91">
        <v>203</v>
      </c>
      <c r="D189" s="112" t="s">
        <v>12109</v>
      </c>
      <c r="E189" s="89" t="s">
        <v>3516</v>
      </c>
      <c r="F189" s="90"/>
      <c r="G189" s="91" t="str">
        <f t="shared" si="5"/>
        <v>Adult: Spec. or photo may be needed (2)</v>
      </c>
      <c r="H189" s="91" t="s">
        <v>10789</v>
      </c>
      <c r="I189" s="91" t="str">
        <f t="shared" si="6"/>
        <v>Not recorded in Scotland</v>
      </c>
      <c r="J189" s="91" t="s">
        <v>10789</v>
      </c>
      <c r="K189" s="91" t="s">
        <v>10789</v>
      </c>
      <c r="L189" s="91" t="s">
        <v>16094</v>
      </c>
      <c r="M189" s="91"/>
      <c r="P189" s="86" t="s">
        <v>16030</v>
      </c>
      <c r="R189" s="86" t="s">
        <v>10789</v>
      </c>
      <c r="T189" s="86" t="s">
        <v>10789</v>
      </c>
      <c r="U189" s="86" t="s">
        <v>15223</v>
      </c>
      <c r="V189" s="86" t="s">
        <v>15233</v>
      </c>
      <c r="W189" s="86" t="b">
        <v>0</v>
      </c>
    </row>
    <row r="190" spans="2:23" x14ac:dyDescent="0.25">
      <c r="B190" s="91">
        <v>205</v>
      </c>
      <c r="C190" s="91">
        <v>205</v>
      </c>
      <c r="D190" s="112" t="s">
        <v>12112</v>
      </c>
      <c r="E190" s="89" t="s">
        <v>3521</v>
      </c>
      <c r="F190" s="90"/>
      <c r="G190" s="91" t="str">
        <f t="shared" si="5"/>
        <v>Adult: Spec. or photo will be required (3)</v>
      </c>
      <c r="H190" s="91" t="s">
        <v>10789</v>
      </c>
      <c r="I190" s="91" t="str">
        <f t="shared" si="6"/>
        <v>*Not recorded in Scotland</v>
      </c>
      <c r="J190" s="91" t="s">
        <v>10789</v>
      </c>
      <c r="K190" s="91" t="s">
        <v>15193</v>
      </c>
      <c r="L190" s="91" t="s">
        <v>16094</v>
      </c>
      <c r="M190" s="91"/>
      <c r="P190" s="86" t="s">
        <v>15759</v>
      </c>
      <c r="R190" s="86" t="s">
        <v>10789</v>
      </c>
      <c r="T190" s="86" t="s">
        <v>10789</v>
      </c>
      <c r="U190" s="86" t="s">
        <v>15242</v>
      </c>
      <c r="V190" s="86" t="s">
        <v>15233</v>
      </c>
      <c r="W190" s="86" t="b">
        <v>0</v>
      </c>
    </row>
    <row r="191" spans="2:23" x14ac:dyDescent="0.25">
      <c r="B191" s="91">
        <v>206</v>
      </c>
      <c r="C191" s="91">
        <v>206</v>
      </c>
      <c r="D191" s="112" t="s">
        <v>12113</v>
      </c>
      <c r="E191" s="89" t="s">
        <v>3522</v>
      </c>
      <c r="F191" s="90"/>
      <c r="G191" s="91" t="str">
        <f t="shared" si="5"/>
        <v>Adult: Spec. or photo will be required (3)</v>
      </c>
      <c r="H191" s="91" t="s">
        <v>10789</v>
      </c>
      <c r="I191" s="91" t="str">
        <f t="shared" si="6"/>
        <v>*Not recorded in Scotland</v>
      </c>
      <c r="J191" s="91" t="s">
        <v>10789</v>
      </c>
      <c r="K191" s="91" t="s">
        <v>15193</v>
      </c>
      <c r="L191" s="91" t="s">
        <v>16094</v>
      </c>
      <c r="M191" s="91"/>
      <c r="P191" s="86" t="s">
        <v>15759</v>
      </c>
      <c r="R191" s="86" t="s">
        <v>10789</v>
      </c>
      <c r="T191" s="86" t="s">
        <v>10789</v>
      </c>
      <c r="U191" s="86" t="s">
        <v>15214</v>
      </c>
      <c r="V191" s="86" t="s">
        <v>15216</v>
      </c>
      <c r="W191" s="86" t="b">
        <v>0</v>
      </c>
    </row>
    <row r="192" spans="2:23" x14ac:dyDescent="0.25">
      <c r="B192" s="91">
        <v>198</v>
      </c>
      <c r="C192" s="91">
        <v>198</v>
      </c>
      <c r="D192" s="112" t="s">
        <v>12105</v>
      </c>
      <c r="E192" s="89" t="s">
        <v>6996</v>
      </c>
      <c r="F192" s="90"/>
      <c r="G192" s="91" t="str">
        <f t="shared" si="5"/>
        <v>Adult: Spec. or photo will be required (3)</v>
      </c>
      <c r="H192" s="91" t="s">
        <v>10789</v>
      </c>
      <c r="I192" s="91" t="str">
        <f t="shared" si="6"/>
        <v xml:space="preserve">*Very local, rare, cellars </v>
      </c>
      <c r="J192" s="91" t="s">
        <v>10789</v>
      </c>
      <c r="K192" s="91" t="s">
        <v>15193</v>
      </c>
      <c r="L192" s="91" t="s">
        <v>16167</v>
      </c>
      <c r="M192" s="91"/>
      <c r="P192" s="86" t="s">
        <v>15759</v>
      </c>
      <c r="R192" s="86" t="s">
        <v>10789</v>
      </c>
      <c r="T192" s="86" t="s">
        <v>10789</v>
      </c>
      <c r="U192" s="86" t="s">
        <v>15220</v>
      </c>
      <c r="V192" s="86" t="s">
        <v>15243</v>
      </c>
      <c r="W192" s="86" t="b">
        <v>0</v>
      </c>
    </row>
    <row r="193" spans="2:23" x14ac:dyDescent="0.25">
      <c r="B193" s="91">
        <v>196</v>
      </c>
      <c r="C193" s="91">
        <v>196</v>
      </c>
      <c r="D193" s="112" t="s">
        <v>12106</v>
      </c>
      <c r="E193" s="89" t="s">
        <v>835</v>
      </c>
      <c r="F193" s="90"/>
      <c r="G193" s="91" t="str">
        <f t="shared" si="5"/>
        <v>Adult: Usually distinctive (1)</v>
      </c>
      <c r="H193" s="91" t="s">
        <v>10789</v>
      </c>
      <c r="I193" s="91" t="str">
        <f t="shared" si="6"/>
        <v>Not recorded in Scotland</v>
      </c>
      <c r="J193" s="91" t="s">
        <v>10789</v>
      </c>
      <c r="K193" s="91" t="s">
        <v>10789</v>
      </c>
      <c r="L193" s="91" t="s">
        <v>16094</v>
      </c>
      <c r="M193" s="91"/>
      <c r="P193" s="86" t="s">
        <v>15760</v>
      </c>
      <c r="R193" s="86" t="s">
        <v>10789</v>
      </c>
      <c r="T193" s="86" t="s">
        <v>10789</v>
      </c>
      <c r="U193" s="86" t="s">
        <v>15231</v>
      </c>
      <c r="V193" s="86" t="s">
        <v>15216</v>
      </c>
      <c r="W193" s="86" t="b">
        <v>0</v>
      </c>
    </row>
    <row r="194" spans="2:23" x14ac:dyDescent="0.25">
      <c r="B194" s="91">
        <v>225</v>
      </c>
      <c r="C194" s="91">
        <v>225</v>
      </c>
      <c r="D194" s="200" t="s">
        <v>12128</v>
      </c>
      <c r="E194" s="89" t="s">
        <v>1411</v>
      </c>
      <c r="F194" s="90"/>
      <c r="G194" s="91" t="str">
        <f t="shared" ref="G194:G257" si="7">TRIM( P194 &amp; " " &amp; R194 &amp; " " &amp; T194)</f>
        <v>Adult: Usually distinctive (1)</v>
      </c>
      <c r="H194" s="91" t="s">
        <v>10789</v>
      </c>
      <c r="I194" s="91" t="str">
        <f t="shared" si="6"/>
        <v>Local, common, woodland + urban</v>
      </c>
      <c r="J194" s="91" t="s">
        <v>10789</v>
      </c>
      <c r="K194" s="91" t="s">
        <v>10789</v>
      </c>
      <c r="L194" s="91" t="s">
        <v>16144</v>
      </c>
      <c r="M194" s="91"/>
      <c r="P194" s="86" t="s">
        <v>15760</v>
      </c>
      <c r="R194" s="86" t="s">
        <v>10789</v>
      </c>
      <c r="T194" s="86" t="s">
        <v>10789</v>
      </c>
      <c r="U194" s="86" t="s">
        <v>15214</v>
      </c>
      <c r="V194" s="86" t="s">
        <v>15226</v>
      </c>
      <c r="W194" s="86" t="b">
        <v>0</v>
      </c>
    </row>
    <row r="195" spans="2:23" x14ac:dyDescent="0.25">
      <c r="B195" s="91">
        <v>224</v>
      </c>
      <c r="C195" s="91">
        <v>224</v>
      </c>
      <c r="D195" s="200" t="s">
        <v>12127</v>
      </c>
      <c r="E195" s="89" t="s">
        <v>1410</v>
      </c>
      <c r="F195" s="90"/>
      <c r="G195" s="91" t="str">
        <f t="shared" si="7"/>
        <v>Adult: Spec. or photo will be required (3)</v>
      </c>
      <c r="H195" s="91" t="s">
        <v>10789</v>
      </c>
      <c r="I195" s="91" t="str">
        <f t="shared" si="6"/>
        <v>Very local, rare, woodland</v>
      </c>
      <c r="J195" s="91" t="s">
        <v>10789</v>
      </c>
      <c r="K195" s="91" t="s">
        <v>10789</v>
      </c>
      <c r="L195" s="91" t="s">
        <v>16168</v>
      </c>
      <c r="M195" s="91"/>
      <c r="P195" s="86" t="s">
        <v>15759</v>
      </c>
      <c r="R195" s="86" t="s">
        <v>10789</v>
      </c>
      <c r="T195" s="86" t="s">
        <v>10789</v>
      </c>
      <c r="U195" s="86" t="s">
        <v>15214</v>
      </c>
      <c r="V195" s="86" t="s">
        <v>15226</v>
      </c>
      <c r="W195" s="86" t="b">
        <v>0</v>
      </c>
    </row>
    <row r="196" spans="2:23" x14ac:dyDescent="0.25">
      <c r="B196" s="91">
        <v>222</v>
      </c>
      <c r="C196" s="91">
        <v>222</v>
      </c>
      <c r="D196" s="200" t="s">
        <v>12125</v>
      </c>
      <c r="E196" s="89" t="s">
        <v>827</v>
      </c>
      <c r="F196" s="90"/>
      <c r="G196" s="91" t="str">
        <f t="shared" si="7"/>
        <v>Adult: Spec. or photo may be needed (2)</v>
      </c>
      <c r="H196" s="91" t="s">
        <v>10789</v>
      </c>
      <c r="I196" s="91" t="str">
        <f t="shared" ref="I196:I259" si="8">K196 &amp; J196 &amp; L196</f>
        <v>Very local (Highland valleys), rare, woodland</v>
      </c>
      <c r="J196" s="91" t="s">
        <v>10789</v>
      </c>
      <c r="K196" s="91" t="s">
        <v>10789</v>
      </c>
      <c r="L196" s="91" t="s">
        <v>16169</v>
      </c>
      <c r="M196" s="91"/>
      <c r="P196" s="86" t="s">
        <v>16030</v>
      </c>
      <c r="R196" s="86" t="s">
        <v>10789</v>
      </c>
      <c r="T196" s="86" t="s">
        <v>10789</v>
      </c>
      <c r="U196" s="86" t="s">
        <v>15214</v>
      </c>
      <c r="V196" s="86" t="s">
        <v>15226</v>
      </c>
      <c r="W196" s="86" t="b">
        <v>0</v>
      </c>
    </row>
    <row r="197" spans="2:23" x14ac:dyDescent="0.25">
      <c r="B197" s="91">
        <v>223</v>
      </c>
      <c r="C197" s="91">
        <v>223</v>
      </c>
      <c r="D197" s="200" t="s">
        <v>12126</v>
      </c>
      <c r="E197" s="89" t="s">
        <v>1409</v>
      </c>
      <c r="F197" s="90"/>
      <c r="G197" s="91" t="str">
        <f t="shared" si="7"/>
        <v>Adult: Spec. or photo may be needed (2)</v>
      </c>
      <c r="H197" s="91" t="s">
        <v>10789</v>
      </c>
      <c r="I197" s="91" t="str">
        <f t="shared" si="8"/>
        <v>Not recorded in Scotland</v>
      </c>
      <c r="J197" s="91" t="s">
        <v>10789</v>
      </c>
      <c r="K197" s="91" t="s">
        <v>10789</v>
      </c>
      <c r="L197" s="91" t="s">
        <v>16094</v>
      </c>
      <c r="M197" s="91"/>
      <c r="P197" s="86" t="s">
        <v>16030</v>
      </c>
      <c r="R197" s="86" t="s">
        <v>10789</v>
      </c>
      <c r="T197" s="86" t="s">
        <v>10789</v>
      </c>
      <c r="U197" s="86" t="s">
        <v>15214</v>
      </c>
      <c r="V197" s="86" t="s">
        <v>15216</v>
      </c>
      <c r="W197" s="86" t="b">
        <v>0</v>
      </c>
    </row>
    <row r="198" spans="2:23" x14ac:dyDescent="0.25">
      <c r="B198" s="91">
        <v>215</v>
      </c>
      <c r="C198" s="91">
        <v>215</v>
      </c>
      <c r="D198" s="200" t="s">
        <v>12117</v>
      </c>
      <c r="E198" s="89" t="s">
        <v>1405</v>
      </c>
      <c r="F198" s="90" t="s">
        <v>1406</v>
      </c>
      <c r="G198" s="91" t="str">
        <f t="shared" si="7"/>
        <v>Adult: Gen det required (4)</v>
      </c>
      <c r="H198" s="91" t="s">
        <v>10789</v>
      </c>
      <c r="I198" s="91" t="str">
        <f t="shared" si="8"/>
        <v>*Very local, rare, foodstuffs + fungi</v>
      </c>
      <c r="J198" s="91" t="s">
        <v>10789</v>
      </c>
      <c r="K198" s="91" t="s">
        <v>15193</v>
      </c>
      <c r="L198" s="91" t="s">
        <v>16170</v>
      </c>
      <c r="M198" s="91"/>
      <c r="P198" s="86" t="s">
        <v>15764</v>
      </c>
      <c r="R198" s="86" t="s">
        <v>10789</v>
      </c>
      <c r="T198" s="86" t="s">
        <v>10789</v>
      </c>
      <c r="U198" s="86" t="s">
        <v>15220</v>
      </c>
      <c r="V198" s="86" t="s">
        <v>15224</v>
      </c>
      <c r="W198" s="86" t="b">
        <v>0</v>
      </c>
    </row>
    <row r="199" spans="2:23" x14ac:dyDescent="0.25">
      <c r="B199" s="91">
        <v>216</v>
      </c>
      <c r="C199" s="91">
        <v>216</v>
      </c>
      <c r="D199" s="200" t="s">
        <v>12118</v>
      </c>
      <c r="E199" s="89" t="s">
        <v>831</v>
      </c>
      <c r="F199" s="90" t="s">
        <v>830</v>
      </c>
      <c r="G199" s="91" t="str">
        <f t="shared" si="7"/>
        <v>Adult: Spec. or photo will be required (3); or g det (4)</v>
      </c>
      <c r="H199" s="91" t="s">
        <v>10789</v>
      </c>
      <c r="I199" s="91" t="str">
        <f t="shared" si="8"/>
        <v>Widespread, common, fungi</v>
      </c>
      <c r="J199" s="91" t="s">
        <v>10789</v>
      </c>
      <c r="K199" s="91" t="s">
        <v>10789</v>
      </c>
      <c r="L199" s="91" t="s">
        <v>16171</v>
      </c>
      <c r="M199" s="91"/>
      <c r="P199" s="86" t="s">
        <v>16041</v>
      </c>
      <c r="R199" s="86" t="s">
        <v>10789</v>
      </c>
      <c r="T199" s="86" t="s">
        <v>10789</v>
      </c>
      <c r="U199" s="86" t="s">
        <v>15214</v>
      </c>
      <c r="V199" s="86" t="s">
        <v>15230</v>
      </c>
      <c r="W199" s="86" t="b">
        <v>0</v>
      </c>
    </row>
    <row r="200" spans="2:23" x14ac:dyDescent="0.25">
      <c r="B200" s="91">
        <v>217</v>
      </c>
      <c r="C200" s="91">
        <v>217</v>
      </c>
      <c r="D200" s="200" t="s">
        <v>12120</v>
      </c>
      <c r="E200" s="209" t="s">
        <v>15291</v>
      </c>
      <c r="F200" s="90"/>
      <c r="G200" s="91" t="str">
        <f t="shared" si="7"/>
        <v>Adult: Gen det required (4)</v>
      </c>
      <c r="H200" s="91" t="s">
        <v>10789</v>
      </c>
      <c r="I200" s="91" t="str">
        <f t="shared" si="8"/>
        <v>*Not recorded in Scotland</v>
      </c>
      <c r="J200" s="91" t="s">
        <v>10789</v>
      </c>
      <c r="K200" s="91" t="s">
        <v>15193</v>
      </c>
      <c r="L200" s="91" t="s">
        <v>16094</v>
      </c>
      <c r="M200" s="91"/>
      <c r="P200" s="86" t="s">
        <v>15764</v>
      </c>
      <c r="R200" s="86" t="s">
        <v>10789</v>
      </c>
      <c r="T200" s="86" t="s">
        <v>10789</v>
      </c>
      <c r="U200" s="86" t="s">
        <v>15214</v>
      </c>
      <c r="V200" s="86" t="s">
        <v>15216</v>
      </c>
      <c r="W200" s="86" t="b">
        <v>0</v>
      </c>
    </row>
    <row r="201" spans="2:23" x14ac:dyDescent="0.25">
      <c r="B201" s="91">
        <v>216.1</v>
      </c>
      <c r="C201" s="91" t="s">
        <v>793</v>
      </c>
      <c r="D201" s="200" t="s">
        <v>12119</v>
      </c>
      <c r="E201" s="89" t="s">
        <v>1407</v>
      </c>
      <c r="F201" s="90"/>
      <c r="G201" s="91" t="str">
        <f t="shared" si="7"/>
        <v>Adult: Gen det required (4)</v>
      </c>
      <c r="H201" s="91" t="s">
        <v>10789</v>
      </c>
      <c r="I201" s="91" t="str">
        <f t="shared" si="8"/>
        <v>*Not recorded in Scotland</v>
      </c>
      <c r="J201" s="91" t="s">
        <v>10789</v>
      </c>
      <c r="K201" s="91" t="s">
        <v>15193</v>
      </c>
      <c r="L201" s="91" t="s">
        <v>16094</v>
      </c>
      <c r="M201" s="91"/>
      <c r="P201" s="86" t="s">
        <v>15764</v>
      </c>
      <c r="R201" s="86" t="s">
        <v>10789</v>
      </c>
      <c r="T201" s="86" t="s">
        <v>10789</v>
      </c>
      <c r="U201" s="86" t="s">
        <v>15223</v>
      </c>
      <c r="V201" s="86" t="s">
        <v>15226</v>
      </c>
      <c r="W201" s="86" t="b">
        <v>0</v>
      </c>
    </row>
    <row r="202" spans="2:23" x14ac:dyDescent="0.25">
      <c r="B202" s="91">
        <v>219</v>
      </c>
      <c r="C202" s="91">
        <v>219</v>
      </c>
      <c r="D202" s="200" t="s">
        <v>12122</v>
      </c>
      <c r="E202" s="89" t="s">
        <v>829</v>
      </c>
      <c r="F202" s="90"/>
      <c r="G202" s="91" t="str">
        <f t="shared" si="7"/>
        <v>Adult: Spec. or photo will be required (3)</v>
      </c>
      <c r="H202" s="91" t="s">
        <v>10789</v>
      </c>
      <c r="I202" s="91" t="str">
        <f t="shared" si="8"/>
        <v>*Not recorded in Scotland</v>
      </c>
      <c r="J202" s="91" t="s">
        <v>10789</v>
      </c>
      <c r="K202" s="91" t="s">
        <v>15193</v>
      </c>
      <c r="L202" s="91" t="s">
        <v>16094</v>
      </c>
      <c r="M202" s="91"/>
      <c r="P202" s="86" t="s">
        <v>15759</v>
      </c>
      <c r="R202" s="86" t="s">
        <v>10789</v>
      </c>
      <c r="T202" s="86" t="s">
        <v>10789</v>
      </c>
      <c r="U202" s="86" t="s">
        <v>15231</v>
      </c>
      <c r="V202" s="86" t="s">
        <v>15216</v>
      </c>
      <c r="W202" s="86" t="b">
        <v>0</v>
      </c>
    </row>
    <row r="203" spans="2:23" x14ac:dyDescent="0.25">
      <c r="B203" s="91">
        <v>218</v>
      </c>
      <c r="C203" s="91">
        <v>218</v>
      </c>
      <c r="D203" s="200" t="s">
        <v>12121</v>
      </c>
      <c r="E203" s="89" t="s">
        <v>1408</v>
      </c>
      <c r="F203" s="90"/>
      <c r="G203" s="91" t="str">
        <f t="shared" si="7"/>
        <v>Adult: Gen det required (4)</v>
      </c>
      <c r="H203" s="91" t="s">
        <v>10789</v>
      </c>
      <c r="I203" s="91" t="str">
        <f t="shared" si="8"/>
        <v>*Very local, rare, woodland</v>
      </c>
      <c r="J203" s="91" t="s">
        <v>10789</v>
      </c>
      <c r="K203" s="91" t="s">
        <v>15193</v>
      </c>
      <c r="L203" s="91" t="s">
        <v>16168</v>
      </c>
      <c r="M203" s="91"/>
      <c r="P203" s="86" t="s">
        <v>15764</v>
      </c>
      <c r="R203" s="86" t="s">
        <v>10789</v>
      </c>
      <c r="T203" s="86" t="s">
        <v>10789</v>
      </c>
      <c r="U203" s="86" t="s">
        <v>15220</v>
      </c>
      <c r="V203" s="86" t="s">
        <v>15216</v>
      </c>
      <c r="W203" s="86" t="b">
        <v>0</v>
      </c>
    </row>
    <row r="204" spans="2:23" x14ac:dyDescent="0.25">
      <c r="B204" s="91">
        <v>220</v>
      </c>
      <c r="C204" s="91">
        <v>220</v>
      </c>
      <c r="D204" s="200" t="s">
        <v>12123</v>
      </c>
      <c r="E204" s="89" t="s">
        <v>828</v>
      </c>
      <c r="F204" s="90"/>
      <c r="G204" s="91" t="str">
        <f t="shared" si="7"/>
        <v>Adult: Usually distinctive (1)</v>
      </c>
      <c r="H204" s="91" t="s">
        <v>10789</v>
      </c>
      <c r="I204" s="91" t="str">
        <f t="shared" si="8"/>
        <v>Very local in S, rare, woodland</v>
      </c>
      <c r="J204" s="91" t="s">
        <v>10789</v>
      </c>
      <c r="K204" s="91" t="s">
        <v>10789</v>
      </c>
      <c r="L204" s="91" t="s">
        <v>16172</v>
      </c>
      <c r="M204" s="91"/>
      <c r="P204" s="86" t="s">
        <v>15760</v>
      </c>
      <c r="R204" s="86" t="s">
        <v>10789</v>
      </c>
      <c r="T204" s="86" t="s">
        <v>10789</v>
      </c>
      <c r="U204" s="86" t="s">
        <v>15231</v>
      </c>
      <c r="V204" s="86" t="s">
        <v>15216</v>
      </c>
      <c r="W204" s="86" t="b">
        <v>0</v>
      </c>
    </row>
    <row r="205" spans="2:23" x14ac:dyDescent="0.25">
      <c r="B205" s="91">
        <v>221</v>
      </c>
      <c r="C205" s="91">
        <v>221</v>
      </c>
      <c r="D205" s="200" t="s">
        <v>12124</v>
      </c>
      <c r="E205" s="89" t="s">
        <v>14467</v>
      </c>
      <c r="F205" s="90"/>
      <c r="G205" s="91" t="str">
        <f t="shared" si="7"/>
        <v>Adult: Usually distinctive (1)</v>
      </c>
      <c r="H205" s="91" t="s">
        <v>10789</v>
      </c>
      <c r="I205" s="91" t="str">
        <f t="shared" si="8"/>
        <v>Local, rare, wet woodland</v>
      </c>
      <c r="J205" s="91" t="s">
        <v>10789</v>
      </c>
      <c r="K205" s="91" t="s">
        <v>10789</v>
      </c>
      <c r="L205" s="91" t="s">
        <v>16119</v>
      </c>
      <c r="M205" s="91"/>
      <c r="P205" s="86" t="s">
        <v>15760</v>
      </c>
      <c r="R205" s="86" t="s">
        <v>10789</v>
      </c>
      <c r="T205" s="86" t="s">
        <v>10789</v>
      </c>
      <c r="U205" s="86" t="s">
        <v>15231</v>
      </c>
      <c r="V205" s="86" t="s">
        <v>15226</v>
      </c>
      <c r="W205" s="86" t="b">
        <v>0</v>
      </c>
    </row>
    <row r="206" spans="2:23" x14ac:dyDescent="0.25">
      <c r="B206" s="91">
        <v>203</v>
      </c>
      <c r="C206" s="91" t="s">
        <v>15360</v>
      </c>
      <c r="D206" s="199" t="s">
        <v>15361</v>
      </c>
      <c r="E206" s="89" t="s">
        <v>14544</v>
      </c>
      <c r="F206" s="90" t="s">
        <v>15462</v>
      </c>
      <c r="G206" s="91" t="str">
        <f t="shared" si="7"/>
        <v/>
      </c>
      <c r="I206" s="91" t="str">
        <f t="shared" si="8"/>
        <v>*Not recorded in Scotland</v>
      </c>
      <c r="J206" s="102" t="s">
        <v>10789</v>
      </c>
      <c r="K206" s="91" t="s">
        <v>15193</v>
      </c>
      <c r="L206" s="91" t="s">
        <v>16094</v>
      </c>
      <c r="P206" s="86" t="s">
        <v>10789</v>
      </c>
      <c r="R206" s="86" t="s">
        <v>10789</v>
      </c>
      <c r="T206" s="86" t="s">
        <v>10789</v>
      </c>
      <c r="U206" s="86" t="s">
        <v>16791</v>
      </c>
    </row>
    <row r="207" spans="2:23" x14ac:dyDescent="0.25">
      <c r="B207" s="91">
        <v>226</v>
      </c>
      <c r="C207" s="91">
        <v>226</v>
      </c>
      <c r="D207" s="200" t="s">
        <v>12129</v>
      </c>
      <c r="E207" s="89" t="s">
        <v>1412</v>
      </c>
      <c r="F207" s="90"/>
      <c r="G207" s="91" t="str">
        <f t="shared" si="7"/>
        <v>Adult: Spec. or photo will be required (3)</v>
      </c>
      <c r="H207" s="91" t="s">
        <v>10789</v>
      </c>
      <c r="I207" s="91" t="str">
        <f t="shared" si="8"/>
        <v>*Not recorded in Scotland</v>
      </c>
      <c r="J207" s="91" t="s">
        <v>10789</v>
      </c>
      <c r="K207" s="91" t="s">
        <v>15193</v>
      </c>
      <c r="L207" s="91" t="s">
        <v>16094</v>
      </c>
      <c r="M207" s="91"/>
      <c r="P207" s="86" t="s">
        <v>15759</v>
      </c>
      <c r="R207" s="86" t="s">
        <v>10789</v>
      </c>
      <c r="T207" s="86" t="s">
        <v>10789</v>
      </c>
      <c r="U207" s="86" t="s">
        <v>15231</v>
      </c>
      <c r="V207" s="86" t="s">
        <v>15236</v>
      </c>
      <c r="W207" s="86" t="b">
        <v>0</v>
      </c>
    </row>
    <row r="208" spans="2:23" x14ac:dyDescent="0.25">
      <c r="B208" s="91">
        <v>213</v>
      </c>
      <c r="C208" s="91">
        <v>213</v>
      </c>
      <c r="D208" s="200" t="s">
        <v>12116</v>
      </c>
      <c r="E208" s="89" t="s">
        <v>3529</v>
      </c>
      <c r="F208" s="90"/>
      <c r="G208" s="91" t="str">
        <f t="shared" si="7"/>
        <v>Adult: Spec. or photo will be required (3)</v>
      </c>
      <c r="H208" s="91" t="s">
        <v>10789</v>
      </c>
      <c r="I208" s="91" t="str">
        <f t="shared" si="8"/>
        <v>*Not recorded in Scotland</v>
      </c>
      <c r="J208" s="91" t="s">
        <v>10789</v>
      </c>
      <c r="K208" s="91" t="s">
        <v>15193</v>
      </c>
      <c r="L208" s="91" t="s">
        <v>16094</v>
      </c>
      <c r="M208" s="91"/>
      <c r="P208" s="86" t="s">
        <v>15759</v>
      </c>
      <c r="R208" s="86" t="s">
        <v>10789</v>
      </c>
      <c r="T208" s="86" t="s">
        <v>10789</v>
      </c>
      <c r="U208" s="86" t="s">
        <v>15231</v>
      </c>
      <c r="V208" s="86" t="s">
        <v>15216</v>
      </c>
      <c r="W208" s="86" t="b">
        <v>0</v>
      </c>
    </row>
    <row r="209" spans="2:23" x14ac:dyDescent="0.25">
      <c r="B209" s="91">
        <v>234</v>
      </c>
      <c r="C209" s="91">
        <v>234</v>
      </c>
      <c r="D209" s="114" t="s">
        <v>14545</v>
      </c>
      <c r="E209" s="89" t="s">
        <v>821</v>
      </c>
      <c r="F209" s="90" t="s">
        <v>820</v>
      </c>
      <c r="G209" s="91" t="str">
        <f t="shared" si="7"/>
        <v>Adult: Spec. or photo will be required (3)</v>
      </c>
      <c r="H209" s="91" t="s">
        <v>10789</v>
      </c>
      <c r="I209" s="91" t="str">
        <f t="shared" si="8"/>
        <v>Very local, rare, animal materials</v>
      </c>
      <c r="J209" s="91" t="s">
        <v>10789</v>
      </c>
      <c r="K209" s="91" t="s">
        <v>10789</v>
      </c>
      <c r="L209" s="91" t="s">
        <v>16173</v>
      </c>
      <c r="M209" s="91"/>
      <c r="P209" s="86" t="s">
        <v>15759</v>
      </c>
      <c r="R209" s="86" t="s">
        <v>10789</v>
      </c>
      <c r="T209" s="86" t="s">
        <v>10789</v>
      </c>
      <c r="U209" s="86" t="s">
        <v>15212</v>
      </c>
      <c r="V209" s="86" t="s">
        <v>15216</v>
      </c>
      <c r="W209" s="86" t="b">
        <v>0</v>
      </c>
    </row>
    <row r="210" spans="2:23" x14ac:dyDescent="0.25">
      <c r="B210" s="91">
        <v>235</v>
      </c>
      <c r="C210" s="91">
        <v>235</v>
      </c>
      <c r="D210" s="94" t="s">
        <v>16394</v>
      </c>
      <c r="E210" s="89" t="s">
        <v>15292</v>
      </c>
      <c r="F210" s="90"/>
      <c r="G210" s="91" t="str">
        <f t="shared" si="7"/>
        <v>Adult: Spec. or photo will be required (3)</v>
      </c>
      <c r="H210" s="91" t="s">
        <v>10789</v>
      </c>
      <c r="I210" s="91" t="str">
        <f t="shared" si="8"/>
        <v>*Not recorded in Scotland</v>
      </c>
      <c r="J210" s="91" t="s">
        <v>10789</v>
      </c>
      <c r="K210" s="91" t="s">
        <v>15193</v>
      </c>
      <c r="L210" s="91" t="s">
        <v>16094</v>
      </c>
      <c r="M210" s="91"/>
      <c r="P210" s="86" t="s">
        <v>15759</v>
      </c>
      <c r="R210" s="86" t="s">
        <v>10789</v>
      </c>
      <c r="T210" s="86" t="s">
        <v>10789</v>
      </c>
      <c r="U210" s="86" t="s">
        <v>16791</v>
      </c>
      <c r="V210" s="86" t="s">
        <v>10789</v>
      </c>
      <c r="W210" s="86" t="s">
        <v>10789</v>
      </c>
    </row>
    <row r="211" spans="2:23" x14ac:dyDescent="0.25">
      <c r="B211" s="91">
        <v>236</v>
      </c>
      <c r="C211" s="91">
        <v>236</v>
      </c>
      <c r="D211" s="114" t="s">
        <v>14547</v>
      </c>
      <c r="E211" s="89" t="s">
        <v>2500</v>
      </c>
      <c r="F211" s="90" t="s">
        <v>2501</v>
      </c>
      <c r="G211" s="91" t="str">
        <f t="shared" si="7"/>
        <v>Adult: Spec. or photo may be needed (2)</v>
      </c>
      <c r="H211" s="91" t="s">
        <v>10789</v>
      </c>
      <c r="I211" s="91" t="str">
        <f t="shared" si="8"/>
        <v>Widespread, locally common, animal materials</v>
      </c>
      <c r="J211" s="91" t="s">
        <v>10789</v>
      </c>
      <c r="K211" s="91" t="s">
        <v>10789</v>
      </c>
      <c r="L211" s="91" t="s">
        <v>16174</v>
      </c>
      <c r="M211" s="91"/>
      <c r="P211" s="86" t="s">
        <v>16030</v>
      </c>
      <c r="R211" s="86" t="s">
        <v>10789</v>
      </c>
      <c r="T211" s="86" t="s">
        <v>10789</v>
      </c>
      <c r="U211" s="86" t="s">
        <v>15244</v>
      </c>
      <c r="V211" s="86" t="s">
        <v>15224</v>
      </c>
      <c r="W211" s="86" t="b">
        <v>0</v>
      </c>
    </row>
    <row r="212" spans="2:23" x14ac:dyDescent="0.25">
      <c r="B212" s="91">
        <v>240</v>
      </c>
      <c r="C212" s="91">
        <v>240</v>
      </c>
      <c r="D212" s="114" t="s">
        <v>14548</v>
      </c>
      <c r="E212" s="89" t="s">
        <v>2505</v>
      </c>
      <c r="F212" s="90" t="s">
        <v>2506</v>
      </c>
      <c r="G212" s="91" t="str">
        <f t="shared" si="7"/>
        <v>Adult: Spec. or photo may be needed (2)</v>
      </c>
      <c r="H212" s="91" t="s">
        <v>10789</v>
      </c>
      <c r="I212" s="91" t="str">
        <f t="shared" si="8"/>
        <v>Widespread, common, animal materials</v>
      </c>
      <c r="J212" s="91" t="s">
        <v>10789</v>
      </c>
      <c r="K212" s="91" t="s">
        <v>10789</v>
      </c>
      <c r="L212" s="91" t="s">
        <v>16175</v>
      </c>
      <c r="M212" s="91"/>
      <c r="P212" s="86" t="s">
        <v>16030</v>
      </c>
      <c r="R212" s="86" t="s">
        <v>10789</v>
      </c>
      <c r="T212" s="86" t="s">
        <v>10789</v>
      </c>
      <c r="U212" s="86" t="s">
        <v>15244</v>
      </c>
      <c r="V212" s="86" t="s">
        <v>15230</v>
      </c>
      <c r="W212" s="86" t="b">
        <v>0</v>
      </c>
    </row>
    <row r="213" spans="2:23" x14ac:dyDescent="0.25">
      <c r="B213" s="91">
        <v>247.2</v>
      </c>
      <c r="C213" s="91" t="s">
        <v>795</v>
      </c>
      <c r="D213" s="94" t="s">
        <v>16395</v>
      </c>
      <c r="E213" s="89" t="s">
        <v>2514</v>
      </c>
      <c r="F213" s="90"/>
      <c r="G213" s="91" t="str">
        <f t="shared" si="7"/>
        <v>Adult: Gen det required (4)</v>
      </c>
      <c r="H213" s="91" t="s">
        <v>10789</v>
      </c>
      <c r="I213" s="91" t="str">
        <f t="shared" si="8"/>
        <v>*Not recorded in Scotland</v>
      </c>
      <c r="J213" s="91" t="s">
        <v>10789</v>
      </c>
      <c r="K213" s="91" t="s">
        <v>15193</v>
      </c>
      <c r="L213" s="91" t="s">
        <v>16094</v>
      </c>
      <c r="M213" s="91"/>
      <c r="P213" s="86" t="s">
        <v>15764</v>
      </c>
      <c r="R213" s="86" t="s">
        <v>10789</v>
      </c>
      <c r="T213" s="86" t="s">
        <v>10789</v>
      </c>
      <c r="U213" s="86" t="s">
        <v>16791</v>
      </c>
      <c r="V213" s="86" t="s">
        <v>10789</v>
      </c>
      <c r="W213" s="86" t="s">
        <v>10789</v>
      </c>
    </row>
    <row r="214" spans="2:23" x14ac:dyDescent="0.25">
      <c r="B214" s="91">
        <v>242</v>
      </c>
      <c r="C214" s="91">
        <v>242</v>
      </c>
      <c r="D214" s="94" t="s">
        <v>16396</v>
      </c>
      <c r="E214" s="89" t="s">
        <v>2508</v>
      </c>
      <c r="F214" s="90"/>
      <c r="G214" s="91" t="str">
        <f t="shared" si="7"/>
        <v>Adult: Gen det required (4)</v>
      </c>
      <c r="H214" s="91" t="s">
        <v>10789</v>
      </c>
      <c r="I214" s="91" t="str">
        <f t="shared" si="8"/>
        <v>*Not recorded in Scotland, adventive</v>
      </c>
      <c r="J214" s="91" t="s">
        <v>10789</v>
      </c>
      <c r="K214" s="91" t="s">
        <v>15193</v>
      </c>
      <c r="L214" s="91" t="s">
        <v>16176</v>
      </c>
      <c r="M214" s="91"/>
      <c r="P214" s="86" t="s">
        <v>15764</v>
      </c>
      <c r="R214" s="86" t="s">
        <v>10789</v>
      </c>
      <c r="T214" s="86" t="s">
        <v>10789</v>
      </c>
      <c r="U214" s="86" t="s">
        <v>16791</v>
      </c>
      <c r="V214" s="86" t="s">
        <v>10789</v>
      </c>
      <c r="W214" s="86" t="s">
        <v>10789</v>
      </c>
    </row>
    <row r="215" spans="2:23" x14ac:dyDescent="0.25">
      <c r="B215" s="91">
        <v>243</v>
      </c>
      <c r="C215" s="91">
        <v>243</v>
      </c>
      <c r="D215" s="200" t="s">
        <v>12133</v>
      </c>
      <c r="E215" s="89" t="s">
        <v>2509</v>
      </c>
      <c r="F215" s="90"/>
      <c r="G215" s="91" t="str">
        <f t="shared" si="7"/>
        <v>Adult: Gen det required (4)</v>
      </c>
      <c r="H215" s="91" t="s">
        <v>10789</v>
      </c>
      <c r="I215" s="91" t="str">
        <f t="shared" si="8"/>
        <v>*Very local, rare, animal materials</v>
      </c>
      <c r="J215" s="91" t="s">
        <v>10789</v>
      </c>
      <c r="K215" s="91" t="s">
        <v>15193</v>
      </c>
      <c r="L215" s="91" t="s">
        <v>16173</v>
      </c>
      <c r="M215" s="91"/>
      <c r="P215" s="86" t="s">
        <v>15764</v>
      </c>
      <c r="R215" s="86" t="s">
        <v>10789</v>
      </c>
      <c r="T215" s="86" t="s">
        <v>10789</v>
      </c>
      <c r="U215" s="86" t="s">
        <v>15214</v>
      </c>
      <c r="V215" s="86" t="s">
        <v>15224</v>
      </c>
      <c r="W215" s="86" t="b">
        <v>0</v>
      </c>
    </row>
    <row r="216" spans="2:23" x14ac:dyDescent="0.25">
      <c r="B216" s="91">
        <v>244</v>
      </c>
      <c r="C216" s="91">
        <v>244</v>
      </c>
      <c r="D216" s="200" t="s">
        <v>12134</v>
      </c>
      <c r="E216" s="89" t="s">
        <v>2510</v>
      </c>
      <c r="F216" s="90"/>
      <c r="G216" s="91" t="str">
        <f t="shared" si="7"/>
        <v>Adult: Gen det required (4)</v>
      </c>
      <c r="H216" s="91" t="s">
        <v>10789</v>
      </c>
      <c r="I216" s="91" t="str">
        <f t="shared" si="8"/>
        <v>*Very local, rare, animal materials</v>
      </c>
      <c r="J216" s="91" t="s">
        <v>10789</v>
      </c>
      <c r="K216" s="91" t="s">
        <v>15193</v>
      </c>
      <c r="L216" s="91" t="s">
        <v>16173</v>
      </c>
      <c r="M216" s="91"/>
      <c r="P216" s="86" t="s">
        <v>15764</v>
      </c>
      <c r="R216" s="86" t="s">
        <v>10789</v>
      </c>
      <c r="T216" s="86" t="s">
        <v>10789</v>
      </c>
      <c r="U216" s="86" t="s">
        <v>15244</v>
      </c>
      <c r="V216" s="86" t="s">
        <v>15243</v>
      </c>
      <c r="W216" s="86" t="b">
        <v>0</v>
      </c>
    </row>
    <row r="217" spans="2:23" x14ac:dyDescent="0.25">
      <c r="B217" s="91">
        <v>241</v>
      </c>
      <c r="C217" s="91">
        <v>241</v>
      </c>
      <c r="D217" s="94" t="s">
        <v>16397</v>
      </c>
      <c r="E217" s="89" t="s">
        <v>2507</v>
      </c>
      <c r="F217" s="90"/>
      <c r="G217" s="91" t="str">
        <f t="shared" si="7"/>
        <v>Adult: Gen det required (4)</v>
      </c>
      <c r="H217" s="91" t="s">
        <v>10789</v>
      </c>
      <c r="I217" s="91" t="str">
        <f t="shared" si="8"/>
        <v>*Not recorded in Scotland</v>
      </c>
      <c r="J217" s="91" t="s">
        <v>10789</v>
      </c>
      <c r="K217" s="91" t="s">
        <v>15193</v>
      </c>
      <c r="L217" s="91" t="s">
        <v>16094</v>
      </c>
      <c r="M217" s="91"/>
      <c r="P217" s="86" t="s">
        <v>15764</v>
      </c>
      <c r="R217" s="86" t="s">
        <v>10789</v>
      </c>
      <c r="T217" s="86" t="s">
        <v>10789</v>
      </c>
      <c r="U217" s="86" t="s">
        <v>16791</v>
      </c>
      <c r="V217" s="86" t="s">
        <v>10789</v>
      </c>
      <c r="W217" s="86" t="s">
        <v>10789</v>
      </c>
    </row>
    <row r="218" spans="2:23" x14ac:dyDescent="0.25">
      <c r="B218" s="91">
        <v>245</v>
      </c>
      <c r="C218" s="91">
        <v>245</v>
      </c>
      <c r="D218" s="200" t="s">
        <v>12135</v>
      </c>
      <c r="E218" s="89" t="s">
        <v>2511</v>
      </c>
      <c r="F218" s="90" t="s">
        <v>2512</v>
      </c>
      <c r="G218" s="91" t="str">
        <f t="shared" si="7"/>
        <v>Adult: Spec. or photo may be needed (2)</v>
      </c>
      <c r="H218" s="91" t="s">
        <v>10789</v>
      </c>
      <c r="I218" s="91" t="str">
        <f t="shared" si="8"/>
        <v>Very local, rare, animal materials</v>
      </c>
      <c r="J218" s="91" t="s">
        <v>10789</v>
      </c>
      <c r="K218" s="91" t="s">
        <v>10789</v>
      </c>
      <c r="L218" s="91" t="s">
        <v>16173</v>
      </c>
      <c r="M218" s="91"/>
      <c r="P218" s="86" t="s">
        <v>16030</v>
      </c>
      <c r="R218" s="86" t="s">
        <v>10789</v>
      </c>
      <c r="T218" s="86" t="s">
        <v>10789</v>
      </c>
      <c r="U218" s="86" t="s">
        <v>15247</v>
      </c>
      <c r="V218" s="86" t="s">
        <v>15245</v>
      </c>
      <c r="W218" s="86" t="b">
        <v>0</v>
      </c>
    </row>
    <row r="219" spans="2:23" x14ac:dyDescent="0.25">
      <c r="B219" s="91">
        <v>239</v>
      </c>
      <c r="C219" s="91">
        <v>239</v>
      </c>
      <c r="D219" s="114" t="s">
        <v>14549</v>
      </c>
      <c r="E219" s="89" t="s">
        <v>819</v>
      </c>
      <c r="F219" s="90"/>
      <c r="G219" s="91" t="str">
        <f t="shared" si="7"/>
        <v>Adult: Spec. or photo will be required (3)</v>
      </c>
      <c r="H219" s="91" t="s">
        <v>10789</v>
      </c>
      <c r="I219" s="91" t="str">
        <f t="shared" si="8"/>
        <v>*Not recorded in Scotland</v>
      </c>
      <c r="J219" s="91" t="s">
        <v>10789</v>
      </c>
      <c r="K219" s="91" t="s">
        <v>15193</v>
      </c>
      <c r="L219" s="91" t="s">
        <v>16094</v>
      </c>
      <c r="M219" s="91"/>
      <c r="P219" s="86" t="s">
        <v>15759</v>
      </c>
      <c r="R219" s="86" t="s">
        <v>10789</v>
      </c>
      <c r="T219" s="86" t="s">
        <v>10789</v>
      </c>
      <c r="U219" s="86" t="s">
        <v>15231</v>
      </c>
      <c r="V219" s="86" t="s">
        <v>15224</v>
      </c>
      <c r="W219" s="86" t="b">
        <v>0</v>
      </c>
    </row>
    <row r="220" spans="2:23" x14ac:dyDescent="0.25">
      <c r="B220" s="91">
        <v>246</v>
      </c>
      <c r="C220" s="91">
        <v>246</v>
      </c>
      <c r="D220" s="200" t="s">
        <v>12136</v>
      </c>
      <c r="E220" s="89" t="s">
        <v>818</v>
      </c>
      <c r="F220" s="90"/>
      <c r="G220" s="91" t="str">
        <f t="shared" si="7"/>
        <v>Adult: Usually distinctive (1)</v>
      </c>
      <c r="H220" s="91" t="s">
        <v>10789</v>
      </c>
      <c r="I220" s="91" t="str">
        <f t="shared" si="8"/>
        <v>Widespread, common, animal materials</v>
      </c>
      <c r="J220" s="91" t="s">
        <v>10789</v>
      </c>
      <c r="K220" s="91" t="s">
        <v>10789</v>
      </c>
      <c r="L220" s="91" t="s">
        <v>16175</v>
      </c>
      <c r="M220" s="91"/>
      <c r="P220" s="86" t="s">
        <v>15760</v>
      </c>
      <c r="R220" s="86" t="s">
        <v>10789</v>
      </c>
      <c r="T220" s="86" t="s">
        <v>10789</v>
      </c>
      <c r="U220" s="86" t="s">
        <v>15214</v>
      </c>
      <c r="V220" s="86" t="s">
        <v>15224</v>
      </c>
      <c r="W220" s="86" t="b">
        <v>0</v>
      </c>
    </row>
    <row r="221" spans="2:23" x14ac:dyDescent="0.25">
      <c r="B221" s="91">
        <v>247</v>
      </c>
      <c r="C221" s="91">
        <v>247</v>
      </c>
      <c r="D221" s="200" t="s">
        <v>12137</v>
      </c>
      <c r="E221" s="89" t="s">
        <v>817</v>
      </c>
      <c r="F221" s="90"/>
      <c r="G221" s="91" t="str">
        <f t="shared" si="7"/>
        <v>Adult: Usually distinctive (1)</v>
      </c>
      <c r="H221" s="91" t="s">
        <v>10789</v>
      </c>
      <c r="I221" s="91" t="str">
        <f t="shared" si="8"/>
        <v>Widespread, common, animal materials</v>
      </c>
      <c r="J221" s="91" t="s">
        <v>10789</v>
      </c>
      <c r="K221" s="91" t="s">
        <v>10789</v>
      </c>
      <c r="L221" s="91" t="s">
        <v>16175</v>
      </c>
      <c r="M221" s="91"/>
      <c r="P221" s="86" t="s">
        <v>15760</v>
      </c>
      <c r="R221" s="86" t="s">
        <v>10789</v>
      </c>
      <c r="T221" s="86" t="s">
        <v>10789</v>
      </c>
      <c r="U221" s="86" t="s">
        <v>15212</v>
      </c>
      <c r="V221" s="86" t="s">
        <v>15224</v>
      </c>
      <c r="W221" s="86" t="b">
        <v>0</v>
      </c>
    </row>
    <row r="222" spans="2:23" x14ac:dyDescent="0.25">
      <c r="B222" s="91">
        <v>247.1</v>
      </c>
      <c r="C222" s="91" t="s">
        <v>794</v>
      </c>
      <c r="D222" s="94" t="s">
        <v>16398</v>
      </c>
      <c r="E222" s="89" t="s">
        <v>2513</v>
      </c>
      <c r="F222" s="90"/>
      <c r="G222" s="91" t="str">
        <f t="shared" si="7"/>
        <v>Adult: Gen det required (4)</v>
      </c>
      <c r="H222" s="91" t="s">
        <v>10789</v>
      </c>
      <c r="I222" s="91" t="str">
        <f t="shared" si="8"/>
        <v>*Not recorded in Scotland</v>
      </c>
      <c r="J222" s="91" t="s">
        <v>10789</v>
      </c>
      <c r="K222" s="91" t="s">
        <v>15193</v>
      </c>
      <c r="L222" s="91" t="s">
        <v>16094</v>
      </c>
      <c r="M222" s="91"/>
      <c r="P222" s="86" t="s">
        <v>15764</v>
      </c>
      <c r="R222" s="86" t="s">
        <v>10789</v>
      </c>
      <c r="T222" s="86" t="s">
        <v>10789</v>
      </c>
      <c r="U222" s="86" t="s">
        <v>16791</v>
      </c>
      <c r="V222" s="86" t="s">
        <v>10789</v>
      </c>
      <c r="W222" s="86" t="s">
        <v>10789</v>
      </c>
    </row>
    <row r="223" spans="2:23" x14ac:dyDescent="0.25">
      <c r="B223" s="91">
        <v>237</v>
      </c>
      <c r="C223" s="91">
        <v>237</v>
      </c>
      <c r="D223" s="114" t="s">
        <v>14551</v>
      </c>
      <c r="E223" s="89" t="s">
        <v>2502</v>
      </c>
      <c r="F223" s="90" t="s">
        <v>2503</v>
      </c>
      <c r="G223" s="91" t="str">
        <f t="shared" si="7"/>
        <v>Adult: Spec. or photo will be required (3)</v>
      </c>
      <c r="H223" s="91" t="s">
        <v>10789</v>
      </c>
      <c r="I223" s="91" t="str">
        <f t="shared" si="8"/>
        <v>*Local, rare, animal materials</v>
      </c>
      <c r="J223" s="91" t="s">
        <v>10789</v>
      </c>
      <c r="K223" s="91" t="s">
        <v>15193</v>
      </c>
      <c r="L223" s="91" t="s">
        <v>16177</v>
      </c>
      <c r="M223" s="91"/>
      <c r="P223" s="86" t="s">
        <v>15759</v>
      </c>
      <c r="R223" s="86" t="s">
        <v>10789</v>
      </c>
      <c r="T223" s="86" t="s">
        <v>10789</v>
      </c>
      <c r="U223" s="86" t="s">
        <v>15212</v>
      </c>
      <c r="V223" s="86" t="s">
        <v>15224</v>
      </c>
      <c r="W223" s="86" t="b">
        <v>0</v>
      </c>
    </row>
    <row r="224" spans="2:23" x14ac:dyDescent="0.25">
      <c r="B224" s="91">
        <v>238</v>
      </c>
      <c r="C224" s="91">
        <v>238</v>
      </c>
      <c r="D224" s="114" t="s">
        <v>14552</v>
      </c>
      <c r="E224" s="89" t="s">
        <v>2504</v>
      </c>
      <c r="F224" s="90"/>
      <c r="G224" s="91" t="str">
        <f t="shared" si="7"/>
        <v>Adult: Gen det required (4)</v>
      </c>
      <c r="H224" s="91" t="s">
        <v>10789</v>
      </c>
      <c r="I224" s="91" t="str">
        <f t="shared" si="8"/>
        <v>*Not recorded in Scotland</v>
      </c>
      <c r="J224" s="91" t="s">
        <v>10789</v>
      </c>
      <c r="K224" s="91" t="s">
        <v>15193</v>
      </c>
      <c r="L224" s="91" t="s">
        <v>16094</v>
      </c>
      <c r="M224" s="91"/>
      <c r="P224" s="86" t="s">
        <v>15764</v>
      </c>
      <c r="R224" s="86" t="s">
        <v>10789</v>
      </c>
      <c r="T224" s="86" t="s">
        <v>10789</v>
      </c>
      <c r="U224" s="86" t="s">
        <v>15214</v>
      </c>
      <c r="V224" s="86" t="s">
        <v>15226</v>
      </c>
      <c r="W224" s="86" t="b">
        <v>0</v>
      </c>
    </row>
    <row r="225" spans="2:23" x14ac:dyDescent="0.25">
      <c r="B225" s="91">
        <v>227</v>
      </c>
      <c r="C225" s="91">
        <v>227</v>
      </c>
      <c r="D225" s="114" t="s">
        <v>14553</v>
      </c>
      <c r="E225" s="89" t="s">
        <v>826</v>
      </c>
      <c r="F225" s="90" t="s">
        <v>825</v>
      </c>
      <c r="G225" s="91" t="str">
        <f t="shared" si="7"/>
        <v>Adult: Spec. or photo may be needed, cf M weaverella (2)</v>
      </c>
      <c r="H225" s="91" t="s">
        <v>10789</v>
      </c>
      <c r="I225" s="91" t="str">
        <f t="shared" si="8"/>
        <v>Widespread, common, animal materials</v>
      </c>
      <c r="J225" s="91" t="s">
        <v>10789</v>
      </c>
      <c r="K225" s="91" t="s">
        <v>10789</v>
      </c>
      <c r="L225" s="91" t="s">
        <v>16175</v>
      </c>
      <c r="M225" s="91"/>
      <c r="P225" s="86" t="s">
        <v>16042</v>
      </c>
      <c r="R225" s="86" t="s">
        <v>10789</v>
      </c>
      <c r="T225" s="86" t="s">
        <v>10789</v>
      </c>
      <c r="U225" s="86" t="s">
        <v>15212</v>
      </c>
      <c r="V225" s="86" t="s">
        <v>15224</v>
      </c>
      <c r="W225" s="86" t="b">
        <v>0</v>
      </c>
    </row>
    <row r="226" spans="2:23" x14ac:dyDescent="0.25">
      <c r="B226" s="91">
        <v>228</v>
      </c>
      <c r="C226" s="91">
        <v>228</v>
      </c>
      <c r="D226" s="114" t="s">
        <v>14554</v>
      </c>
      <c r="E226" s="89" t="s">
        <v>824</v>
      </c>
      <c r="F226" s="90"/>
      <c r="G226" s="91" t="str">
        <f t="shared" si="7"/>
        <v>Adult: Spec. or photo may be needed, cf M laevigella (2)</v>
      </c>
      <c r="H226" s="91" t="s">
        <v>10789</v>
      </c>
      <c r="I226" s="91" t="str">
        <f t="shared" si="8"/>
        <v>Widespread, common, animal materials</v>
      </c>
      <c r="J226" s="91" t="s">
        <v>10789</v>
      </c>
      <c r="K226" s="91" t="s">
        <v>10789</v>
      </c>
      <c r="L226" s="91" t="s">
        <v>16175</v>
      </c>
      <c r="M226" s="91"/>
      <c r="P226" s="86" t="s">
        <v>16043</v>
      </c>
      <c r="R226" s="86" t="s">
        <v>10789</v>
      </c>
      <c r="T226" s="86" t="s">
        <v>10789</v>
      </c>
      <c r="U226" s="86" t="s">
        <v>15212</v>
      </c>
      <c r="V226" s="86" t="s">
        <v>15224</v>
      </c>
      <c r="W226" s="86" t="b">
        <v>0</v>
      </c>
    </row>
    <row r="227" spans="2:23" x14ac:dyDescent="0.25">
      <c r="B227" s="91">
        <v>229</v>
      </c>
      <c r="C227" s="91">
        <v>229</v>
      </c>
      <c r="D227" s="114" t="s">
        <v>14555</v>
      </c>
      <c r="E227" s="89" t="s">
        <v>1413</v>
      </c>
      <c r="F227" s="90"/>
      <c r="G227" s="91" t="str">
        <f t="shared" si="7"/>
        <v>Adult: Spec. or photo may be needed, cf M crocicapitella (2)</v>
      </c>
      <c r="H227" s="91" t="s">
        <v>10789</v>
      </c>
      <c r="I227" s="91" t="str">
        <f t="shared" si="8"/>
        <v>Very local, rare, refuse and stored products</v>
      </c>
      <c r="J227" s="91" t="s">
        <v>10789</v>
      </c>
      <c r="K227" s="91" t="s">
        <v>10789</v>
      </c>
      <c r="L227" s="91" t="s">
        <v>16178</v>
      </c>
      <c r="M227" s="91"/>
      <c r="P227" s="86" t="s">
        <v>16044</v>
      </c>
      <c r="R227" s="86" t="s">
        <v>10789</v>
      </c>
      <c r="T227" s="86" t="s">
        <v>10789</v>
      </c>
      <c r="U227" s="86" t="s">
        <v>15237</v>
      </c>
      <c r="V227" s="86" t="s">
        <v>15246</v>
      </c>
      <c r="W227" s="86" t="b">
        <v>0</v>
      </c>
    </row>
    <row r="228" spans="2:23" x14ac:dyDescent="0.25">
      <c r="B228" s="91">
        <v>230</v>
      </c>
      <c r="C228" s="91">
        <v>230</v>
      </c>
      <c r="D228" s="114" t="s">
        <v>14557</v>
      </c>
      <c r="E228" s="89" t="s">
        <v>1414</v>
      </c>
      <c r="F228" s="90"/>
      <c r="G228" s="91" t="str">
        <f t="shared" si="7"/>
        <v>Adult: Spec. or photo may be needed, cf M obviella (2)</v>
      </c>
      <c r="H228" s="91" t="s">
        <v>10789</v>
      </c>
      <c r="I228" s="91" t="str">
        <f t="shared" si="8"/>
        <v>Not recorded in Scotland</v>
      </c>
      <c r="J228" s="91" t="s">
        <v>10789</v>
      </c>
      <c r="K228" s="91" t="s">
        <v>10789</v>
      </c>
      <c r="L228" s="91" t="s">
        <v>16094</v>
      </c>
      <c r="M228" s="91"/>
      <c r="P228" s="86" t="s">
        <v>16045</v>
      </c>
      <c r="R228" s="86" t="s">
        <v>10789</v>
      </c>
      <c r="T228" s="86" t="s">
        <v>10789</v>
      </c>
      <c r="U228" s="86" t="s">
        <v>15214</v>
      </c>
      <c r="V228" s="86" t="s">
        <v>15230</v>
      </c>
      <c r="W228" s="86" t="b">
        <v>0</v>
      </c>
    </row>
    <row r="229" spans="2:23" x14ac:dyDescent="0.25">
      <c r="B229" s="91">
        <v>231</v>
      </c>
      <c r="C229" s="91">
        <v>231</v>
      </c>
      <c r="D229" s="200" t="s">
        <v>12131</v>
      </c>
      <c r="E229" s="89" t="s">
        <v>823</v>
      </c>
      <c r="F229" s="90"/>
      <c r="G229" s="91" t="str">
        <f t="shared" si="7"/>
        <v>Adult: Spec. or photo will be required (3)</v>
      </c>
      <c r="H229" s="91" t="s">
        <v>10789</v>
      </c>
      <c r="I229" s="91" t="str">
        <f t="shared" si="8"/>
        <v>Very local, rare, animal materials</v>
      </c>
      <c r="J229" s="91" t="s">
        <v>10789</v>
      </c>
      <c r="K229" s="91" t="s">
        <v>10789</v>
      </c>
      <c r="L229" s="91" t="s">
        <v>16173</v>
      </c>
      <c r="M229" s="91"/>
      <c r="P229" s="86" t="s">
        <v>15759</v>
      </c>
      <c r="R229" s="86" t="s">
        <v>10789</v>
      </c>
      <c r="T229" s="86" t="s">
        <v>10789</v>
      </c>
      <c r="U229" s="86" t="s">
        <v>15214</v>
      </c>
      <c r="V229" s="86" t="s">
        <v>15230</v>
      </c>
      <c r="W229" s="86" t="b">
        <v>0</v>
      </c>
    </row>
    <row r="230" spans="2:23" x14ac:dyDescent="0.25">
      <c r="B230" s="91">
        <v>232</v>
      </c>
      <c r="C230" s="91">
        <v>232</v>
      </c>
      <c r="D230" s="200" t="s">
        <v>12130</v>
      </c>
      <c r="E230" s="89" t="s">
        <v>1415</v>
      </c>
      <c r="F230" s="90"/>
      <c r="G230" s="91" t="str">
        <f t="shared" si="7"/>
        <v>Adult: Usually distinctive (1)</v>
      </c>
      <c r="H230" s="91" t="s">
        <v>10789</v>
      </c>
      <c r="I230" s="91" t="str">
        <f t="shared" si="8"/>
        <v>Not recorded in Scotland</v>
      </c>
      <c r="J230" s="91" t="s">
        <v>10789</v>
      </c>
      <c r="K230" s="91" t="s">
        <v>10789</v>
      </c>
      <c r="L230" s="91" t="s">
        <v>16094</v>
      </c>
      <c r="M230" s="91"/>
      <c r="P230" s="86" t="s">
        <v>15760</v>
      </c>
      <c r="R230" s="86" t="s">
        <v>10789</v>
      </c>
      <c r="T230" s="86" t="s">
        <v>10789</v>
      </c>
      <c r="U230" s="86" t="s">
        <v>15214</v>
      </c>
      <c r="V230" s="86" t="s">
        <v>15224</v>
      </c>
      <c r="W230" s="86" t="b">
        <v>0</v>
      </c>
    </row>
    <row r="231" spans="2:23" x14ac:dyDescent="0.25">
      <c r="B231" s="91">
        <v>233</v>
      </c>
      <c r="C231" s="91">
        <v>233</v>
      </c>
      <c r="D231" s="200" t="s">
        <v>12132</v>
      </c>
      <c r="E231" s="89" t="s">
        <v>822</v>
      </c>
      <c r="F231" s="90"/>
      <c r="G231" s="91" t="str">
        <f t="shared" si="7"/>
        <v>Adult: Spec. or photo will be required (3)</v>
      </c>
      <c r="H231" s="91" t="s">
        <v>10789</v>
      </c>
      <c r="I231" s="91" t="str">
        <f t="shared" si="8"/>
        <v>*Not recorded in Scotland</v>
      </c>
      <c r="J231" s="91" t="s">
        <v>10789</v>
      </c>
      <c r="K231" s="91" t="s">
        <v>15193</v>
      </c>
      <c r="L231" s="91" t="s">
        <v>16094</v>
      </c>
      <c r="M231" s="91"/>
      <c r="P231" s="86" t="s">
        <v>15759</v>
      </c>
      <c r="R231" s="86" t="s">
        <v>10789</v>
      </c>
      <c r="T231" s="86" t="s">
        <v>10789</v>
      </c>
      <c r="U231" s="86" t="s">
        <v>15214</v>
      </c>
      <c r="V231" s="86" t="s">
        <v>15216</v>
      </c>
      <c r="W231" s="86" t="b">
        <v>0</v>
      </c>
    </row>
    <row r="232" spans="2:23" x14ac:dyDescent="0.25">
      <c r="B232" s="91">
        <v>250</v>
      </c>
      <c r="C232" s="91">
        <v>250</v>
      </c>
      <c r="D232" s="94" t="s">
        <v>16399</v>
      </c>
      <c r="E232" s="89" t="s">
        <v>2517</v>
      </c>
      <c r="F232" s="90"/>
      <c r="G232" s="91" t="str">
        <f t="shared" si="7"/>
        <v>Adult: Gen det required (4)</v>
      </c>
      <c r="H232" s="91" t="s">
        <v>10789</v>
      </c>
      <c r="I232" s="91" t="str">
        <f t="shared" si="8"/>
        <v>*Very local (Glasgow, c 1946), rare, adventive</v>
      </c>
      <c r="J232" s="91" t="s">
        <v>10789</v>
      </c>
      <c r="K232" s="91" t="s">
        <v>15193</v>
      </c>
      <c r="L232" s="91" t="s">
        <v>16179</v>
      </c>
      <c r="M232" s="91"/>
      <c r="P232" s="86" t="s">
        <v>15764</v>
      </c>
      <c r="R232" s="86" t="s">
        <v>10789</v>
      </c>
      <c r="T232" s="86" t="s">
        <v>10789</v>
      </c>
      <c r="U232" s="86" t="s">
        <v>16791</v>
      </c>
      <c r="V232" s="86" t="s">
        <v>10789</v>
      </c>
      <c r="W232" s="86" t="s">
        <v>10789</v>
      </c>
    </row>
    <row r="233" spans="2:23" x14ac:dyDescent="0.25">
      <c r="B233" s="91">
        <v>249</v>
      </c>
      <c r="C233" s="91">
        <v>249</v>
      </c>
      <c r="D233" s="94" t="s">
        <v>16400</v>
      </c>
      <c r="E233" s="89" t="s">
        <v>2516</v>
      </c>
      <c r="F233" s="90"/>
      <c r="G233" s="91" t="str">
        <f t="shared" si="7"/>
        <v>Adult: Gen det required (4)</v>
      </c>
      <c r="H233" s="91" t="s">
        <v>10789</v>
      </c>
      <c r="I233" s="91" t="str">
        <f t="shared" si="8"/>
        <v>*Not recorded in Scotland</v>
      </c>
      <c r="J233" s="91" t="s">
        <v>10789</v>
      </c>
      <c r="K233" s="91" t="s">
        <v>15193</v>
      </c>
      <c r="L233" s="91" t="s">
        <v>16094</v>
      </c>
      <c r="M233" s="91"/>
      <c r="P233" s="86" t="s">
        <v>15764</v>
      </c>
      <c r="R233" s="86" t="s">
        <v>10789</v>
      </c>
      <c r="T233" s="86" t="s">
        <v>10789</v>
      </c>
      <c r="U233" s="86" t="s">
        <v>16791</v>
      </c>
      <c r="V233" s="86" t="s">
        <v>10789</v>
      </c>
      <c r="W233" s="86" t="s">
        <v>10789</v>
      </c>
    </row>
    <row r="234" spans="2:23" x14ac:dyDescent="0.25">
      <c r="B234" s="91">
        <v>211</v>
      </c>
      <c r="C234" s="91">
        <v>211</v>
      </c>
      <c r="D234" s="94" t="s">
        <v>14558</v>
      </c>
      <c r="E234" s="89" t="s">
        <v>3528</v>
      </c>
      <c r="F234" s="90"/>
      <c r="G234" s="91" t="str">
        <f t="shared" si="7"/>
        <v>Adult: Gen det required (4)</v>
      </c>
      <c r="H234" s="91" t="s">
        <v>10789</v>
      </c>
      <c r="I234" s="91" t="str">
        <f t="shared" si="8"/>
        <v>*Very local (VC 83), rare, stored products</v>
      </c>
      <c r="J234" s="91" t="s">
        <v>10789</v>
      </c>
      <c r="K234" s="91" t="s">
        <v>15193</v>
      </c>
      <c r="L234" s="91" t="s">
        <v>16180</v>
      </c>
      <c r="M234" s="91"/>
      <c r="P234" s="86" t="s">
        <v>15764</v>
      </c>
      <c r="R234" s="86" t="s">
        <v>10789</v>
      </c>
      <c r="T234" s="86" t="s">
        <v>10789</v>
      </c>
      <c r="U234" s="86" t="s">
        <v>15231</v>
      </c>
      <c r="V234" s="86" t="s">
        <v>15230</v>
      </c>
      <c r="W234" s="86" t="b">
        <v>0</v>
      </c>
    </row>
    <row r="235" spans="2:23" x14ac:dyDescent="0.25">
      <c r="B235" s="91">
        <v>212</v>
      </c>
      <c r="C235" s="91">
        <v>212</v>
      </c>
      <c r="D235" s="200" t="s">
        <v>12115</v>
      </c>
      <c r="E235" s="89" t="s">
        <v>832</v>
      </c>
      <c r="F235" s="90"/>
      <c r="G235" s="91" t="str">
        <f t="shared" si="7"/>
        <v>Adult: Gen det required (4)</v>
      </c>
      <c r="H235" s="91" t="s">
        <v>10789</v>
      </c>
      <c r="I235" s="91" t="str">
        <f t="shared" si="8"/>
        <v>*Very local, rare, stored products</v>
      </c>
      <c r="J235" s="91" t="s">
        <v>10789</v>
      </c>
      <c r="K235" s="91" t="s">
        <v>15193</v>
      </c>
      <c r="L235" s="91" t="s">
        <v>16181</v>
      </c>
      <c r="M235" s="91"/>
      <c r="P235" s="86" t="s">
        <v>15764</v>
      </c>
      <c r="R235" s="86" t="s">
        <v>10789</v>
      </c>
      <c r="T235" s="86" t="s">
        <v>10789</v>
      </c>
      <c r="U235" s="86" t="s">
        <v>15231</v>
      </c>
      <c r="V235" s="86" t="s">
        <v>15216</v>
      </c>
      <c r="W235" s="86" t="b">
        <v>0</v>
      </c>
    </row>
    <row r="236" spans="2:23" x14ac:dyDescent="0.25">
      <c r="B236" s="91">
        <v>209</v>
      </c>
      <c r="C236" s="91">
        <v>209</v>
      </c>
      <c r="D236" s="94" t="s">
        <v>16401</v>
      </c>
      <c r="E236" s="89" t="s">
        <v>3525</v>
      </c>
      <c r="F236" s="90"/>
      <c r="G236" s="91" t="str">
        <f t="shared" si="7"/>
        <v>Adult: Gen det required (4)</v>
      </c>
      <c r="H236" s="91" t="s">
        <v>10789</v>
      </c>
      <c r="I236" s="91" t="str">
        <f t="shared" si="8"/>
        <v>*Not recorded in Scotland</v>
      </c>
      <c r="J236" s="91" t="s">
        <v>10789</v>
      </c>
      <c r="K236" s="91" t="s">
        <v>15193</v>
      </c>
      <c r="L236" s="91" t="s">
        <v>16094</v>
      </c>
      <c r="M236" s="91"/>
      <c r="P236" s="86" t="s">
        <v>15764</v>
      </c>
      <c r="R236" s="86" t="s">
        <v>10789</v>
      </c>
      <c r="T236" s="86" t="s">
        <v>10789</v>
      </c>
      <c r="U236" s="86" t="s">
        <v>16791</v>
      </c>
      <c r="V236" s="86" t="s">
        <v>10789</v>
      </c>
      <c r="W236" s="86" t="s">
        <v>10789</v>
      </c>
    </row>
    <row r="237" spans="2:23" x14ac:dyDescent="0.25">
      <c r="B237" s="91">
        <v>210</v>
      </c>
      <c r="C237" s="91">
        <v>210</v>
      </c>
      <c r="D237" s="94" t="s">
        <v>16402</v>
      </c>
      <c r="E237" s="89" t="s">
        <v>3527</v>
      </c>
      <c r="F237" s="90"/>
      <c r="G237" s="91" t="str">
        <f t="shared" si="7"/>
        <v>Adult: Spec. or photo will be required (3)</v>
      </c>
      <c r="H237" s="91" t="s">
        <v>10789</v>
      </c>
      <c r="I237" s="91" t="str">
        <f t="shared" si="8"/>
        <v>*Not recorded in Scotland</v>
      </c>
      <c r="J237" s="91" t="s">
        <v>10789</v>
      </c>
      <c r="K237" s="91" t="s">
        <v>15193</v>
      </c>
      <c r="L237" s="91" t="s">
        <v>16094</v>
      </c>
      <c r="M237" s="91"/>
      <c r="P237" s="86" t="s">
        <v>15759</v>
      </c>
      <c r="R237" s="86" t="s">
        <v>10789</v>
      </c>
      <c r="T237" s="86" t="s">
        <v>10789</v>
      </c>
      <c r="U237" s="86" t="s">
        <v>16791</v>
      </c>
      <c r="V237" s="86" t="s">
        <v>10789</v>
      </c>
      <c r="W237" s="86" t="s">
        <v>10789</v>
      </c>
    </row>
    <row r="238" spans="2:23" x14ac:dyDescent="0.25">
      <c r="B238" s="91">
        <v>278.10000000000002</v>
      </c>
      <c r="C238" s="91" t="s">
        <v>11161</v>
      </c>
      <c r="D238" s="94" t="s">
        <v>14559</v>
      </c>
      <c r="E238" s="89" t="s">
        <v>11162</v>
      </c>
      <c r="F238" s="90"/>
      <c r="G238" s="91" t="str">
        <f t="shared" si="7"/>
        <v>Adult: Gen det required (4)</v>
      </c>
      <c r="H238" s="91" t="s">
        <v>10789</v>
      </c>
      <c r="I238" s="91" t="str">
        <f t="shared" si="8"/>
        <v>*Not recorded in Scotland</v>
      </c>
      <c r="J238" s="91" t="s">
        <v>10789</v>
      </c>
      <c r="K238" s="91" t="s">
        <v>15193</v>
      </c>
      <c r="L238" s="91" t="s">
        <v>16094</v>
      </c>
      <c r="M238" s="91"/>
      <c r="P238" s="86" t="s">
        <v>15764</v>
      </c>
      <c r="R238" s="86" t="s">
        <v>10789</v>
      </c>
      <c r="T238" s="86" t="s">
        <v>10789</v>
      </c>
      <c r="U238" s="86" t="s">
        <v>15227</v>
      </c>
      <c r="V238" s="86" t="s">
        <v>15230</v>
      </c>
      <c r="W238" s="86" t="b">
        <v>0</v>
      </c>
    </row>
    <row r="239" spans="2:23" x14ac:dyDescent="0.25">
      <c r="B239" s="91">
        <v>278</v>
      </c>
      <c r="C239" s="91">
        <v>278</v>
      </c>
      <c r="D239" s="94" t="s">
        <v>16403</v>
      </c>
      <c r="E239" s="89" t="s">
        <v>2534</v>
      </c>
      <c r="F239" s="90"/>
      <c r="G239" s="91" t="str">
        <f t="shared" si="7"/>
        <v>Adult: Gen det required (4)</v>
      </c>
      <c r="H239" s="91" t="s">
        <v>10789</v>
      </c>
      <c r="I239" s="91" t="str">
        <f t="shared" si="8"/>
        <v>*Not recorded in Scotland</v>
      </c>
      <c r="J239" s="91" t="s">
        <v>10789</v>
      </c>
      <c r="K239" s="91" t="s">
        <v>15193</v>
      </c>
      <c r="L239" s="91" t="s">
        <v>16094</v>
      </c>
      <c r="M239" s="91"/>
      <c r="P239" s="86" t="s">
        <v>15764</v>
      </c>
      <c r="R239" s="86" t="s">
        <v>10789</v>
      </c>
      <c r="T239" s="86" t="s">
        <v>10789</v>
      </c>
      <c r="U239" s="86" t="s">
        <v>16791</v>
      </c>
      <c r="V239" s="86" t="s">
        <v>10789</v>
      </c>
      <c r="W239" s="86" t="s">
        <v>10789</v>
      </c>
    </row>
    <row r="240" spans="2:23" x14ac:dyDescent="0.25">
      <c r="B240" s="91">
        <v>279</v>
      </c>
      <c r="C240" s="91">
        <v>279</v>
      </c>
      <c r="D240" s="94" t="s">
        <v>16404</v>
      </c>
      <c r="E240" s="89" t="s">
        <v>2535</v>
      </c>
      <c r="F240" s="90"/>
      <c r="G240" s="91" t="str">
        <f t="shared" si="7"/>
        <v>Adult: Gen det required (4)</v>
      </c>
      <c r="H240" s="91" t="s">
        <v>10789</v>
      </c>
      <c r="I240" s="91" t="str">
        <f t="shared" si="8"/>
        <v>*Not recorded in Scotland</v>
      </c>
      <c r="J240" s="91" t="s">
        <v>10789</v>
      </c>
      <c r="K240" s="91" t="s">
        <v>15193</v>
      </c>
      <c r="L240" s="91" t="s">
        <v>16094</v>
      </c>
      <c r="M240" s="91"/>
      <c r="P240" s="86" t="s">
        <v>15764</v>
      </c>
      <c r="R240" s="86" t="s">
        <v>10789</v>
      </c>
      <c r="T240" s="86" t="s">
        <v>10789</v>
      </c>
      <c r="U240" s="86" t="s">
        <v>16791</v>
      </c>
      <c r="V240" s="86" t="s">
        <v>10789</v>
      </c>
      <c r="W240" s="86" t="s">
        <v>10789</v>
      </c>
    </row>
    <row r="241" spans="2:23" x14ac:dyDescent="0.25">
      <c r="B241" s="91">
        <v>277</v>
      </c>
      <c r="C241" s="91">
        <v>277</v>
      </c>
      <c r="D241" s="200" t="s">
        <v>12165</v>
      </c>
      <c r="E241" s="89" t="s">
        <v>2532</v>
      </c>
      <c r="F241" s="90"/>
      <c r="G241" s="91" t="str">
        <f t="shared" si="7"/>
        <v>Adult: Spec. or photo will be required (3)</v>
      </c>
      <c r="H241" s="91" t="s">
        <v>10789</v>
      </c>
      <c r="I241" s="91" t="str">
        <f t="shared" si="8"/>
        <v>*Not recorded in Scotland</v>
      </c>
      <c r="J241" s="91" t="s">
        <v>10789</v>
      </c>
      <c r="K241" s="91" t="s">
        <v>15193</v>
      </c>
      <c r="L241" s="91" t="s">
        <v>16094</v>
      </c>
      <c r="M241" s="91"/>
      <c r="P241" s="86" t="s">
        <v>15759</v>
      </c>
      <c r="R241" s="86" t="s">
        <v>10789</v>
      </c>
      <c r="T241" s="86" t="s">
        <v>10789</v>
      </c>
      <c r="U241" s="86" t="s">
        <v>15232</v>
      </c>
      <c r="V241" s="86" t="s">
        <v>15238</v>
      </c>
      <c r="W241" s="86" t="b">
        <v>0</v>
      </c>
    </row>
    <row r="242" spans="2:23" x14ac:dyDescent="0.25">
      <c r="B242" s="91">
        <v>199</v>
      </c>
      <c r="C242" s="91">
        <v>199</v>
      </c>
      <c r="D242" s="114" t="s">
        <v>14560</v>
      </c>
      <c r="E242" s="89" t="s">
        <v>834</v>
      </c>
      <c r="F242" s="90"/>
      <c r="G242" s="91" t="str">
        <f t="shared" si="7"/>
        <v>Adult: Spec. or photo may be needed, cf P filicivora (2)</v>
      </c>
      <c r="H242" s="91" t="s">
        <v>10789</v>
      </c>
      <c r="I242" s="91" t="str">
        <f t="shared" si="8"/>
        <v>*Very local, common, ferns</v>
      </c>
      <c r="J242" s="91" t="s">
        <v>10789</v>
      </c>
      <c r="K242" s="91" t="s">
        <v>15193</v>
      </c>
      <c r="L242" s="91" t="s">
        <v>16182</v>
      </c>
      <c r="M242" s="91"/>
      <c r="P242" s="86" t="s">
        <v>16046</v>
      </c>
      <c r="R242" s="86" t="s">
        <v>10789</v>
      </c>
      <c r="T242" s="86" t="s">
        <v>10789</v>
      </c>
      <c r="U242" s="86" t="s">
        <v>15214</v>
      </c>
      <c r="V242" s="86" t="s">
        <v>15226</v>
      </c>
      <c r="W242" s="86" t="b">
        <v>0</v>
      </c>
    </row>
    <row r="243" spans="2:23" x14ac:dyDescent="0.25">
      <c r="B243" s="91">
        <v>200</v>
      </c>
      <c r="C243" s="91">
        <v>200</v>
      </c>
      <c r="D243" s="114" t="s">
        <v>14561</v>
      </c>
      <c r="E243" s="89" t="s">
        <v>833</v>
      </c>
      <c r="F243" s="90"/>
      <c r="G243" s="91" t="str">
        <f t="shared" si="7"/>
        <v>Adult: Spec. or photo may be needed, cf P verhuella (2)</v>
      </c>
      <c r="H243" s="91" t="s">
        <v>10789</v>
      </c>
      <c r="I243" s="91" t="str">
        <f t="shared" si="8"/>
        <v>Very local, common, ferns</v>
      </c>
      <c r="J243" s="91" t="s">
        <v>10789</v>
      </c>
      <c r="K243" s="91" t="s">
        <v>10789</v>
      </c>
      <c r="L243" s="91" t="s">
        <v>16182</v>
      </c>
      <c r="M243" s="91"/>
      <c r="P243" s="86" t="s">
        <v>16047</v>
      </c>
      <c r="R243" s="86" t="s">
        <v>10789</v>
      </c>
      <c r="T243" s="86" t="s">
        <v>10789</v>
      </c>
      <c r="U243" s="86" t="s">
        <v>15244</v>
      </c>
      <c r="V243" s="86" t="s">
        <v>15245</v>
      </c>
      <c r="W243" s="86" t="b">
        <v>0</v>
      </c>
    </row>
    <row r="244" spans="2:23" x14ac:dyDescent="0.25">
      <c r="B244" s="91">
        <v>446</v>
      </c>
      <c r="C244" s="91">
        <v>446</v>
      </c>
      <c r="D244" s="201" t="s">
        <v>12326</v>
      </c>
      <c r="E244" s="89" t="s">
        <v>2948</v>
      </c>
      <c r="F244" s="90"/>
      <c r="G244" s="91" t="str">
        <f t="shared" si="7"/>
        <v>Adult: Gen det required (4)</v>
      </c>
      <c r="H244" s="91" t="s">
        <v>10789</v>
      </c>
      <c r="I244" s="91" t="str">
        <f t="shared" si="8"/>
        <v>*Very local (VC 108), rare, unknown</v>
      </c>
      <c r="J244" s="91" t="s">
        <v>10789</v>
      </c>
      <c r="K244" s="91" t="s">
        <v>15193</v>
      </c>
      <c r="L244" s="91" t="s">
        <v>16183</v>
      </c>
      <c r="M244" s="91"/>
      <c r="P244" s="86" t="s">
        <v>15764</v>
      </c>
      <c r="R244" s="86" t="s">
        <v>10789</v>
      </c>
      <c r="T244" s="86" t="s">
        <v>10789</v>
      </c>
      <c r="U244" s="86" t="s">
        <v>15214</v>
      </c>
      <c r="V244" s="86" t="s">
        <v>15231</v>
      </c>
      <c r="W244" s="86" t="b">
        <v>0</v>
      </c>
    </row>
    <row r="245" spans="2:23" x14ac:dyDescent="0.25">
      <c r="B245" s="91">
        <v>447</v>
      </c>
      <c r="C245" s="91">
        <v>447</v>
      </c>
      <c r="D245" s="201" t="s">
        <v>12327</v>
      </c>
      <c r="E245" s="89" t="s">
        <v>4180</v>
      </c>
      <c r="F245" s="90"/>
      <c r="G245" s="91" t="str">
        <f t="shared" si="7"/>
        <v>Adult: Spec. or photo may be needed (2)</v>
      </c>
      <c r="H245" s="91" t="s">
        <v>10789</v>
      </c>
      <c r="I245" s="91" t="str">
        <f t="shared" si="8"/>
        <v>Local, rare, woodland</v>
      </c>
      <c r="J245" s="91" t="s">
        <v>10789</v>
      </c>
      <c r="K245" s="91" t="s">
        <v>10789</v>
      </c>
      <c r="L245" s="91" t="s">
        <v>16096</v>
      </c>
      <c r="M245" s="91"/>
      <c r="P245" s="86" t="s">
        <v>16030</v>
      </c>
      <c r="R245" s="86" t="s">
        <v>10789</v>
      </c>
      <c r="T245" s="86" t="s">
        <v>10789</v>
      </c>
      <c r="U245" s="86" t="s">
        <v>15214</v>
      </c>
      <c r="V245" s="86" t="s">
        <v>15224</v>
      </c>
      <c r="W245" s="86" t="b">
        <v>0</v>
      </c>
    </row>
    <row r="246" spans="2:23" x14ac:dyDescent="0.25">
      <c r="B246" s="91">
        <v>265</v>
      </c>
      <c r="C246" s="91">
        <v>265</v>
      </c>
      <c r="D246" s="200" t="s">
        <v>12151</v>
      </c>
      <c r="E246" s="89" t="s">
        <v>808</v>
      </c>
      <c r="F246" s="90"/>
      <c r="G246" s="91" t="str">
        <f t="shared" si="7"/>
        <v>Adult: Spec. or photo may be needed (2) Mine: FP, photo and rearing required, cf B humiliella (R)</v>
      </c>
      <c r="H246" s="91" t="s">
        <v>10789</v>
      </c>
      <c r="I246" s="91" t="str">
        <f t="shared" si="8"/>
        <v>*Local, rare, grassland</v>
      </c>
      <c r="J246" s="91" t="s">
        <v>10789</v>
      </c>
      <c r="K246" s="91" t="s">
        <v>15193</v>
      </c>
      <c r="L246" s="91" t="s">
        <v>16124</v>
      </c>
      <c r="M246" s="91"/>
      <c r="P246" s="86" t="s">
        <v>16030</v>
      </c>
      <c r="Q246" s="86" t="s">
        <v>14480</v>
      </c>
      <c r="R246" s="86" t="s">
        <v>15741</v>
      </c>
      <c r="T246" s="86" t="s">
        <v>10789</v>
      </c>
      <c r="U246" s="86" t="s">
        <v>15214</v>
      </c>
      <c r="V246" s="86" t="s">
        <v>15216</v>
      </c>
      <c r="W246" s="86" t="b">
        <v>0</v>
      </c>
    </row>
    <row r="247" spans="2:23" x14ac:dyDescent="0.25">
      <c r="B247" s="91">
        <v>266</v>
      </c>
      <c r="C247" s="91">
        <v>266</v>
      </c>
      <c r="D247" s="200" t="s">
        <v>12152</v>
      </c>
      <c r="E247" s="89" t="s">
        <v>807</v>
      </c>
      <c r="F247" s="90"/>
      <c r="G247" s="91" t="str">
        <f t="shared" si="7"/>
        <v>Adult: Spec. or photo may be needed (2) Mine: FP, leaf spec. or photo usually needed (L)</v>
      </c>
      <c r="H247" s="91" t="s">
        <v>10789</v>
      </c>
      <c r="I247" s="91" t="str">
        <f t="shared" si="8"/>
        <v>*Widespread, common, grassland</v>
      </c>
      <c r="J247" s="91" t="s">
        <v>10789</v>
      </c>
      <c r="K247" s="91" t="s">
        <v>15193</v>
      </c>
      <c r="L247" s="91" t="s">
        <v>16098</v>
      </c>
      <c r="M247" s="91"/>
      <c r="P247" s="86" t="s">
        <v>16030</v>
      </c>
      <c r="Q247" s="86" t="s">
        <v>14480</v>
      </c>
      <c r="R247" s="86" t="s">
        <v>15705</v>
      </c>
      <c r="T247" s="86" t="s">
        <v>10789</v>
      </c>
      <c r="U247" s="86" t="s">
        <v>15229</v>
      </c>
      <c r="V247" s="86" t="s">
        <v>15216</v>
      </c>
      <c r="W247" s="86" t="b">
        <v>0</v>
      </c>
    </row>
    <row r="248" spans="2:23" x14ac:dyDescent="0.25">
      <c r="B248" s="91">
        <v>267</v>
      </c>
      <c r="C248" s="91">
        <v>267</v>
      </c>
      <c r="D248" s="200" t="s">
        <v>12153</v>
      </c>
      <c r="E248" s="89" t="s">
        <v>806</v>
      </c>
      <c r="F248" s="90"/>
      <c r="G248" s="91" t="str">
        <f t="shared" si="7"/>
        <v>Adult: Spec. or photo may be needed (2) Mine: FP, leaf spec. or photo usually needed (L)</v>
      </c>
      <c r="H248" s="91" t="s">
        <v>10789</v>
      </c>
      <c r="I248" s="91" t="str">
        <f t="shared" si="8"/>
        <v>*Local, common, salt marsh</v>
      </c>
      <c r="J248" s="91" t="s">
        <v>10789</v>
      </c>
      <c r="K248" s="91" t="s">
        <v>15193</v>
      </c>
      <c r="L248" s="91" t="s">
        <v>16184</v>
      </c>
      <c r="M248" s="91"/>
      <c r="P248" s="86" t="s">
        <v>16030</v>
      </c>
      <c r="Q248" s="86" t="s">
        <v>14480</v>
      </c>
      <c r="R248" s="86" t="s">
        <v>15705</v>
      </c>
      <c r="T248" s="86" t="s">
        <v>10789</v>
      </c>
      <c r="U248" s="86" t="s">
        <v>15214</v>
      </c>
      <c r="V248" s="86" t="s">
        <v>15228</v>
      </c>
      <c r="W248" s="86" t="b">
        <v>0</v>
      </c>
    </row>
    <row r="249" spans="2:23" x14ac:dyDescent="0.25">
      <c r="B249" s="202" t="s">
        <v>12155</v>
      </c>
      <c r="C249" s="202" t="s">
        <v>12155</v>
      </c>
      <c r="D249" s="200" t="s">
        <v>12156</v>
      </c>
      <c r="E249" s="100" t="s">
        <v>14563</v>
      </c>
      <c r="F249" s="90"/>
      <c r="G249" s="91" t="str">
        <f t="shared" si="7"/>
        <v>Adult: Gen det required (4) Mine: FP, photo and rearing required (R)</v>
      </c>
      <c r="H249" s="91" t="s">
        <v>10789</v>
      </c>
      <c r="I249" s="91" t="str">
        <f t="shared" si="8"/>
        <v>*Not recorded in Scotland</v>
      </c>
      <c r="J249" s="91" t="s">
        <v>10789</v>
      </c>
      <c r="K249" s="91" t="s">
        <v>15193</v>
      </c>
      <c r="L249" s="91" t="s">
        <v>16094</v>
      </c>
      <c r="M249" s="91"/>
      <c r="P249" s="86" t="s">
        <v>15764</v>
      </c>
      <c r="Q249" s="86" t="s">
        <v>14477</v>
      </c>
      <c r="R249" s="86" t="s">
        <v>15695</v>
      </c>
      <c r="T249" s="86" t="s">
        <v>10789</v>
      </c>
      <c r="U249" s="86" t="s">
        <v>15231</v>
      </c>
      <c r="V249" s="86" t="s">
        <v>15213</v>
      </c>
      <c r="W249" s="86" t="b">
        <v>0</v>
      </c>
    </row>
    <row r="250" spans="2:23" x14ac:dyDescent="0.25">
      <c r="B250" s="91">
        <v>268</v>
      </c>
      <c r="C250" s="91">
        <v>268</v>
      </c>
      <c r="D250" s="200" t="s">
        <v>12154</v>
      </c>
      <c r="E250" s="89" t="s">
        <v>805</v>
      </c>
      <c r="F250" s="90"/>
      <c r="G250" s="91" t="str">
        <f t="shared" si="7"/>
        <v>Adult: Spec. or photo will be required (3) Mine: FP, photo and rearing required, cf B cristatella (R)</v>
      </c>
      <c r="H250" s="91" t="s">
        <v>10789</v>
      </c>
      <c r="I250" s="91" t="str">
        <f t="shared" si="8"/>
        <v xml:space="preserve">*Very local, highland valleys, rare, grassland </v>
      </c>
      <c r="J250" s="91" t="s">
        <v>10789</v>
      </c>
      <c r="K250" s="91" t="s">
        <v>15193</v>
      </c>
      <c r="L250" s="91" t="s">
        <v>16185</v>
      </c>
      <c r="M250" s="91"/>
      <c r="P250" s="86" t="s">
        <v>15759</v>
      </c>
      <c r="Q250" s="86" t="s">
        <v>14477</v>
      </c>
      <c r="R250" s="86" t="s">
        <v>15742</v>
      </c>
      <c r="T250" s="86" t="s">
        <v>10789</v>
      </c>
      <c r="U250" s="86" t="s">
        <v>15231</v>
      </c>
      <c r="V250" s="86" t="s">
        <v>15242</v>
      </c>
      <c r="W250" s="86" t="b">
        <v>1</v>
      </c>
    </row>
    <row r="251" spans="2:23" x14ac:dyDescent="0.25">
      <c r="B251" s="91">
        <v>270</v>
      </c>
      <c r="C251" s="91">
        <v>270</v>
      </c>
      <c r="D251" s="200" t="s">
        <v>12157</v>
      </c>
      <c r="E251" s="89" t="s">
        <v>804</v>
      </c>
      <c r="F251" s="90"/>
      <c r="G251" s="91" t="str">
        <f t="shared" si="7"/>
        <v>Adult: Spec. or photo may be needed (2) Mine: Usually distinctive on correct FP (A)</v>
      </c>
      <c r="H251" s="91" t="s">
        <v>10789</v>
      </c>
      <c r="I251" s="91" t="str">
        <f t="shared" si="8"/>
        <v>*Not recorded in Scotland</v>
      </c>
      <c r="J251" s="91" t="s">
        <v>10789</v>
      </c>
      <c r="K251" s="91" t="s">
        <v>15193</v>
      </c>
      <c r="L251" s="91" t="s">
        <v>16094</v>
      </c>
      <c r="M251" s="91"/>
      <c r="P251" s="86" t="s">
        <v>16030</v>
      </c>
      <c r="Q251" s="86" t="s">
        <v>14474</v>
      </c>
      <c r="R251" s="86" t="s">
        <v>15694</v>
      </c>
      <c r="T251" s="86" t="s">
        <v>10789</v>
      </c>
      <c r="U251" s="86" t="s">
        <v>15231</v>
      </c>
      <c r="V251" s="86" t="s">
        <v>15226</v>
      </c>
      <c r="W251" s="86" t="b">
        <v>0</v>
      </c>
    </row>
    <row r="252" spans="2:23" x14ac:dyDescent="0.25">
      <c r="B252" s="91">
        <v>271</v>
      </c>
      <c r="C252" s="91">
        <v>271</v>
      </c>
      <c r="D252" s="200" t="s">
        <v>12158</v>
      </c>
      <c r="E252" s="89" t="s">
        <v>2527</v>
      </c>
      <c r="F252" s="90"/>
      <c r="G252" s="91" t="str">
        <f t="shared" si="7"/>
        <v>Adult: Spec. or photo may be needed (2) Mine: FP, leaf spec. or photo usually needed (L)</v>
      </c>
      <c r="H252" s="91" t="s">
        <v>10789</v>
      </c>
      <c r="I252" s="91" t="str">
        <f t="shared" si="8"/>
        <v>*Not recorded in Scotland</v>
      </c>
      <c r="J252" s="91" t="s">
        <v>10789</v>
      </c>
      <c r="K252" s="91" t="s">
        <v>15193</v>
      </c>
      <c r="L252" s="91" t="s">
        <v>16094</v>
      </c>
      <c r="M252" s="91"/>
      <c r="P252" s="86" t="s">
        <v>16030</v>
      </c>
      <c r="Q252" s="86" t="s">
        <v>14480</v>
      </c>
      <c r="R252" s="86" t="s">
        <v>15705</v>
      </c>
      <c r="T252" s="86" t="s">
        <v>10789</v>
      </c>
      <c r="U252" s="86" t="s">
        <v>15214</v>
      </c>
      <c r="V252" s="86" t="s">
        <v>15216</v>
      </c>
      <c r="W252" s="86" t="b">
        <v>0</v>
      </c>
    </row>
    <row r="253" spans="2:23" x14ac:dyDescent="0.25">
      <c r="B253" s="91">
        <v>272</v>
      </c>
      <c r="C253" s="91">
        <v>272</v>
      </c>
      <c r="D253" s="200" t="s">
        <v>12159</v>
      </c>
      <c r="E253" s="89" t="s">
        <v>803</v>
      </c>
      <c r="F253" s="90"/>
      <c r="G253" s="91" t="str">
        <f t="shared" si="7"/>
        <v>Adult: Spec. or photo may be needed (2) Mine: FP, leaf spec. or photo usually needed (L)</v>
      </c>
      <c r="H253" s="91" t="s">
        <v>10789</v>
      </c>
      <c r="I253" s="91" t="str">
        <f t="shared" si="8"/>
        <v>*Local, common, woodland + damp areas</v>
      </c>
      <c r="J253" s="91" t="s">
        <v>10789</v>
      </c>
      <c r="K253" s="91" t="s">
        <v>15193</v>
      </c>
      <c r="L253" s="91" t="s">
        <v>16186</v>
      </c>
      <c r="M253" s="91"/>
      <c r="P253" s="86" t="s">
        <v>16030</v>
      </c>
      <c r="Q253" s="86" t="s">
        <v>14480</v>
      </c>
      <c r="R253" s="86" t="s">
        <v>15705</v>
      </c>
      <c r="T253" s="86" t="s">
        <v>10789</v>
      </c>
      <c r="U253" s="86" t="s">
        <v>15214</v>
      </c>
      <c r="V253" s="86" t="s">
        <v>15213</v>
      </c>
      <c r="W253" s="86" t="b">
        <v>0</v>
      </c>
    </row>
    <row r="254" spans="2:23" x14ac:dyDescent="0.25">
      <c r="B254" s="91">
        <v>273</v>
      </c>
      <c r="C254" s="91">
        <v>273</v>
      </c>
      <c r="D254" s="200" t="s">
        <v>12160</v>
      </c>
      <c r="E254" s="89" t="s">
        <v>2528</v>
      </c>
      <c r="F254" s="90"/>
      <c r="G254" s="91" t="str">
        <f t="shared" si="7"/>
        <v>Adult: Usually distinctive (1) Mine: Usually distinctive on correct FP (A)</v>
      </c>
      <c r="H254" s="91" t="s">
        <v>10789</v>
      </c>
      <c r="I254" s="91" t="str">
        <f t="shared" si="8"/>
        <v>Very local in S, common, woodland</v>
      </c>
      <c r="J254" s="91" t="s">
        <v>10789</v>
      </c>
      <c r="K254" s="91" t="s">
        <v>10789</v>
      </c>
      <c r="L254" s="91" t="s">
        <v>16149</v>
      </c>
      <c r="M254" s="91"/>
      <c r="P254" s="86" t="s">
        <v>15760</v>
      </c>
      <c r="Q254" s="86" t="s">
        <v>14474</v>
      </c>
      <c r="R254" s="86" t="s">
        <v>15694</v>
      </c>
      <c r="T254" s="86" t="s">
        <v>10789</v>
      </c>
      <c r="U254" s="86" t="s">
        <v>15229</v>
      </c>
      <c r="V254" s="86" t="s">
        <v>15216</v>
      </c>
      <c r="W254" s="86" t="b">
        <v>0</v>
      </c>
    </row>
    <row r="255" spans="2:23" x14ac:dyDescent="0.25">
      <c r="B255" s="91">
        <v>274</v>
      </c>
      <c r="C255" s="91">
        <v>274</v>
      </c>
      <c r="D255" s="200" t="s">
        <v>12161</v>
      </c>
      <c r="E255" s="89" t="s">
        <v>802</v>
      </c>
      <c r="F255" s="90"/>
      <c r="G255" s="91" t="str">
        <f t="shared" si="7"/>
        <v>Adult: Spec. or photo will be required (3) Mine: Usually distinctive on correct FP (A)</v>
      </c>
      <c r="H255" s="91" t="s">
        <v>10789</v>
      </c>
      <c r="I255" s="91" t="str">
        <f t="shared" si="8"/>
        <v>Widespread, common, oak woodland</v>
      </c>
      <c r="J255" s="91" t="s">
        <v>10789</v>
      </c>
      <c r="K255" s="91" t="s">
        <v>10789</v>
      </c>
      <c r="L255" s="91" t="s">
        <v>16133</v>
      </c>
      <c r="M255" s="91"/>
      <c r="P255" s="86" t="s">
        <v>15759</v>
      </c>
      <c r="Q255" s="86" t="s">
        <v>14474</v>
      </c>
      <c r="R255" s="86" t="s">
        <v>15694</v>
      </c>
      <c r="T255" s="86" t="s">
        <v>10789</v>
      </c>
      <c r="U255" s="86" t="s">
        <v>15212</v>
      </c>
      <c r="V255" s="86" t="s">
        <v>15224</v>
      </c>
      <c r="W255" s="86" t="b">
        <v>0</v>
      </c>
    </row>
    <row r="256" spans="2:23" x14ac:dyDescent="0.25">
      <c r="B256" s="91">
        <v>274.10000000000002</v>
      </c>
      <c r="C256" s="91" t="s">
        <v>796</v>
      </c>
      <c r="D256" s="200" t="s">
        <v>12162</v>
      </c>
      <c r="E256" s="89" t="s">
        <v>2529</v>
      </c>
      <c r="F256" s="90"/>
      <c r="G256" s="91" t="str">
        <f t="shared" si="7"/>
        <v>Adult: Gen det required (4) Mine: FP, photo and rearing required (R)</v>
      </c>
      <c r="H256" s="91" t="s">
        <v>10789</v>
      </c>
      <c r="I256" s="91" t="str">
        <f t="shared" si="8"/>
        <v>*Not recorded in Scotland</v>
      </c>
      <c r="J256" s="91" t="s">
        <v>10789</v>
      </c>
      <c r="K256" s="91" t="s">
        <v>15193</v>
      </c>
      <c r="L256" s="91" t="s">
        <v>16094</v>
      </c>
      <c r="M256" s="91"/>
      <c r="P256" s="86" t="s">
        <v>15764</v>
      </c>
      <c r="Q256" s="86" t="s">
        <v>14480</v>
      </c>
      <c r="R256" s="86" t="s">
        <v>15695</v>
      </c>
      <c r="T256" s="86" t="s">
        <v>10789</v>
      </c>
      <c r="U256" s="86" t="s">
        <v>15212</v>
      </c>
      <c r="V256" s="86" t="s">
        <v>15216</v>
      </c>
      <c r="W256" s="86" t="b">
        <v>0</v>
      </c>
    </row>
    <row r="257" spans="2:23" x14ac:dyDescent="0.25">
      <c r="B257" s="91">
        <v>275</v>
      </c>
      <c r="C257" s="91">
        <v>275</v>
      </c>
      <c r="D257" s="200" t="s">
        <v>12163</v>
      </c>
      <c r="E257" s="89" t="s">
        <v>2530</v>
      </c>
      <c r="F257" s="90"/>
      <c r="G257" s="91" t="str">
        <f t="shared" si="7"/>
        <v>Adult: Spec. or photo may be needed (2) Mine: FP, leaf spec. or photo usually needed (L)</v>
      </c>
      <c r="H257" s="91" t="s">
        <v>10789</v>
      </c>
      <c r="I257" s="91" t="str">
        <f t="shared" si="8"/>
        <v>*Very local, rare, woodland + urban</v>
      </c>
      <c r="J257" s="91" t="s">
        <v>10789</v>
      </c>
      <c r="K257" s="91" t="s">
        <v>15193</v>
      </c>
      <c r="L257" s="91" t="s">
        <v>16187</v>
      </c>
      <c r="M257" s="91"/>
      <c r="P257" s="86" t="s">
        <v>16030</v>
      </c>
      <c r="Q257" s="86" t="s">
        <v>14480</v>
      </c>
      <c r="R257" s="86" t="s">
        <v>15705</v>
      </c>
      <c r="T257" s="86" t="s">
        <v>10789</v>
      </c>
      <c r="U257" s="86" t="s">
        <v>15214</v>
      </c>
      <c r="V257" s="86" t="s">
        <v>15216</v>
      </c>
      <c r="W257" s="86" t="b">
        <v>0</v>
      </c>
    </row>
    <row r="258" spans="2:23" x14ac:dyDescent="0.25">
      <c r="B258" s="91">
        <v>276</v>
      </c>
      <c r="C258" s="91">
        <v>276</v>
      </c>
      <c r="D258" s="200" t="s">
        <v>12164</v>
      </c>
      <c r="E258" s="89" t="s">
        <v>2531</v>
      </c>
      <c r="F258" s="90"/>
      <c r="G258" s="91" t="str">
        <f t="shared" ref="G258:G321" si="9">TRIM( P258 &amp; " " &amp; R258 &amp; " " &amp; T258)</f>
        <v>Adult: Spec. or photo may be needed (2) Mine: FP, leaf spec. or photo usually needed (L)</v>
      </c>
      <c r="H258" s="91" t="s">
        <v>10789</v>
      </c>
      <c r="I258" s="91" t="str">
        <f t="shared" si="8"/>
        <v>*Widespread, common, birch woodland</v>
      </c>
      <c r="J258" s="91" t="s">
        <v>10789</v>
      </c>
      <c r="K258" s="91" t="s">
        <v>15193</v>
      </c>
      <c r="L258" s="91" t="s">
        <v>16157</v>
      </c>
      <c r="M258" s="91"/>
      <c r="P258" s="86" t="s">
        <v>16030</v>
      </c>
      <c r="Q258" s="86" t="s">
        <v>14480</v>
      </c>
      <c r="R258" s="86" t="s">
        <v>15705</v>
      </c>
      <c r="T258" s="86" t="s">
        <v>10789</v>
      </c>
      <c r="U258" s="86" t="s">
        <v>15214</v>
      </c>
      <c r="V258" s="86" t="s">
        <v>15213</v>
      </c>
      <c r="W258" s="86" t="b">
        <v>0</v>
      </c>
    </row>
    <row r="259" spans="2:23" x14ac:dyDescent="0.25">
      <c r="B259" s="91">
        <v>299</v>
      </c>
      <c r="C259" s="91">
        <v>299</v>
      </c>
      <c r="D259" s="200" t="s">
        <v>12183</v>
      </c>
      <c r="E259" s="89" t="s">
        <v>2540</v>
      </c>
      <c r="F259" s="90"/>
      <c r="G259" s="91" t="str">
        <f t="shared" si="9"/>
        <v>Adult: Usually distinctive (1) Mine: FP, leaf spec. or photo usually needed (L)</v>
      </c>
      <c r="H259" s="91" t="s">
        <v>10789</v>
      </c>
      <c r="I259" s="91" t="str">
        <f t="shared" si="8"/>
        <v>Not recorded in Scotland</v>
      </c>
      <c r="J259" s="91" t="s">
        <v>10789</v>
      </c>
      <c r="K259" s="91" t="s">
        <v>10789</v>
      </c>
      <c r="L259" s="91" t="s">
        <v>16094</v>
      </c>
      <c r="M259" s="91"/>
      <c r="P259" s="86" t="s">
        <v>15760</v>
      </c>
      <c r="Q259" s="86" t="s">
        <v>14480</v>
      </c>
      <c r="R259" s="86" t="s">
        <v>15705</v>
      </c>
      <c r="S259" s="86" t="s">
        <v>10789</v>
      </c>
      <c r="T259" s="86" t="s">
        <v>10789</v>
      </c>
      <c r="U259" s="86" t="s">
        <v>15214</v>
      </c>
      <c r="V259" s="86" t="s">
        <v>15216</v>
      </c>
      <c r="W259" s="86" t="b">
        <v>0</v>
      </c>
    </row>
    <row r="260" spans="2:23" x14ac:dyDescent="0.25">
      <c r="B260" s="91">
        <v>280</v>
      </c>
      <c r="C260" s="91">
        <v>280</v>
      </c>
      <c r="D260" s="200" t="s">
        <v>12166</v>
      </c>
      <c r="E260" s="89" t="s">
        <v>801</v>
      </c>
      <c r="F260" s="90"/>
      <c r="G260" s="91" t="str">
        <f t="shared" si="9"/>
        <v>Adult: Spec. or photo may be needed (2) Mine: FP, rearing required, cf G syringella (R)</v>
      </c>
      <c r="H260" s="91" t="s">
        <v>10789</v>
      </c>
      <c r="I260" s="91" t="str">
        <f t="shared" ref="I260:I323" si="10">K260 &amp; J260 &amp; L260</f>
        <v>Very local, rare, woodland + urban + coastal</v>
      </c>
      <c r="J260" s="91" t="s">
        <v>10789</v>
      </c>
      <c r="K260" s="91" t="s">
        <v>10789</v>
      </c>
      <c r="L260" s="91" t="s">
        <v>16188</v>
      </c>
      <c r="M260" s="91"/>
      <c r="P260" s="86" t="s">
        <v>16030</v>
      </c>
      <c r="Q260" s="86" t="s">
        <v>14477</v>
      </c>
      <c r="R260" s="86" t="s">
        <v>15743</v>
      </c>
      <c r="S260" s="86" t="s">
        <v>10789</v>
      </c>
      <c r="T260" s="86" t="s">
        <v>10789</v>
      </c>
      <c r="U260" s="86" t="s">
        <v>15223</v>
      </c>
      <c r="V260" s="86" t="s">
        <v>15216</v>
      </c>
      <c r="W260" s="86" t="b">
        <v>1</v>
      </c>
    </row>
    <row r="261" spans="2:23" x14ac:dyDescent="0.25">
      <c r="B261" s="91">
        <v>281</v>
      </c>
      <c r="C261" s="91">
        <v>281</v>
      </c>
      <c r="D261" s="200" t="s">
        <v>12167</v>
      </c>
      <c r="E261" s="89" t="s">
        <v>2536</v>
      </c>
      <c r="F261" s="90"/>
      <c r="G261" s="91" t="str">
        <f t="shared" si="9"/>
        <v>Adult: Spec. or photo may be needed (2) Mine: FP, leaf spec. or photo usually needed (L)</v>
      </c>
      <c r="H261" s="91" t="s">
        <v>10789</v>
      </c>
      <c r="I261" s="91" t="str">
        <f t="shared" si="10"/>
        <v>Widespread in N, common, birch woodland</v>
      </c>
      <c r="J261" s="91" t="s">
        <v>10789</v>
      </c>
      <c r="K261" s="91" t="s">
        <v>10789</v>
      </c>
      <c r="L261" s="91" t="s">
        <v>16189</v>
      </c>
      <c r="M261" s="91"/>
      <c r="P261" s="86" t="s">
        <v>16030</v>
      </c>
      <c r="Q261" s="86" t="s">
        <v>14477</v>
      </c>
      <c r="R261" s="86" t="s">
        <v>15705</v>
      </c>
      <c r="S261" s="86" t="s">
        <v>10789</v>
      </c>
      <c r="T261" s="86" t="s">
        <v>10789</v>
      </c>
      <c r="U261" s="86" t="s">
        <v>15247</v>
      </c>
      <c r="V261" s="86" t="s">
        <v>15245</v>
      </c>
      <c r="W261" s="86" t="b">
        <v>0</v>
      </c>
    </row>
    <row r="262" spans="2:23" x14ac:dyDescent="0.25">
      <c r="B262" s="91">
        <v>282</v>
      </c>
      <c r="C262" s="91">
        <v>282</v>
      </c>
      <c r="D262" s="200" t="s">
        <v>12168</v>
      </c>
      <c r="E262" s="89" t="s">
        <v>1402</v>
      </c>
      <c r="F262" s="90"/>
      <c r="G262" s="91" t="str">
        <f t="shared" si="9"/>
        <v>Adult: Spec. or photo incl. legs will be required (3) Mine: FP, leaf spec. or photo usually needed (L)</v>
      </c>
      <c r="H262" s="91" t="s">
        <v>10789</v>
      </c>
      <c r="I262" s="91" t="str">
        <f t="shared" si="10"/>
        <v>Widespread, common, woodland</v>
      </c>
      <c r="J262" s="91" t="s">
        <v>10789</v>
      </c>
      <c r="K262" s="91" t="s">
        <v>10789</v>
      </c>
      <c r="L262" s="91" t="s">
        <v>16105</v>
      </c>
      <c r="M262" s="91"/>
      <c r="P262" s="86" t="s">
        <v>16048</v>
      </c>
      <c r="Q262" s="86" t="s">
        <v>14474</v>
      </c>
      <c r="R262" s="86" t="s">
        <v>15705</v>
      </c>
      <c r="S262" s="86" t="s">
        <v>10789</v>
      </c>
      <c r="T262" s="86" t="s">
        <v>10789</v>
      </c>
      <c r="U262" s="86" t="s">
        <v>15214</v>
      </c>
      <c r="V262" s="86" t="s">
        <v>15221</v>
      </c>
      <c r="W262" s="86" t="b">
        <v>1</v>
      </c>
    </row>
    <row r="263" spans="2:23" x14ac:dyDescent="0.25">
      <c r="B263" s="91">
        <v>283</v>
      </c>
      <c r="C263" s="91">
        <v>283</v>
      </c>
      <c r="D263" s="200" t="s">
        <v>12169</v>
      </c>
      <c r="E263" s="89" t="s">
        <v>1401</v>
      </c>
      <c r="F263" s="90"/>
      <c r="G263" s="91" t="str">
        <f t="shared" si="9"/>
        <v>Adult: Spec. or photo incl. legs will be required (3) Mine: FP, leaf spec. or photo usually needed (L)</v>
      </c>
      <c r="H263" s="91" t="s">
        <v>10789</v>
      </c>
      <c r="I263" s="91" t="str">
        <f t="shared" si="10"/>
        <v>Widespread, common, woodland</v>
      </c>
      <c r="J263" s="91" t="s">
        <v>10789</v>
      </c>
      <c r="K263" s="91" t="s">
        <v>10789</v>
      </c>
      <c r="L263" s="91" t="s">
        <v>16105</v>
      </c>
      <c r="M263" s="91"/>
      <c r="P263" s="86" t="s">
        <v>16048</v>
      </c>
      <c r="Q263" s="86" t="s">
        <v>14480</v>
      </c>
      <c r="R263" s="86" t="s">
        <v>15705</v>
      </c>
      <c r="S263" s="86" t="s">
        <v>10789</v>
      </c>
      <c r="T263" s="86" t="s">
        <v>10789</v>
      </c>
      <c r="U263" s="86" t="s">
        <v>15247</v>
      </c>
      <c r="V263" s="86" t="s">
        <v>15245</v>
      </c>
      <c r="W263" s="86" t="b">
        <v>0</v>
      </c>
    </row>
    <row r="264" spans="2:23" x14ac:dyDescent="0.25">
      <c r="B264" s="91">
        <v>284</v>
      </c>
      <c r="C264" s="91">
        <v>284</v>
      </c>
      <c r="D264" s="200" t="s">
        <v>12170</v>
      </c>
      <c r="E264" s="89" t="s">
        <v>1400</v>
      </c>
      <c r="F264" s="90"/>
      <c r="G264" s="91" t="str">
        <f t="shared" si="9"/>
        <v>Adult: Spec. or photo may be needed (2) Mine: Usually distinctive on correct FP (A)</v>
      </c>
      <c r="H264" s="91" t="s">
        <v>10789</v>
      </c>
      <c r="I264" s="91" t="str">
        <f t="shared" si="10"/>
        <v>Widespread, common, woodland + urban</v>
      </c>
      <c r="J264" s="91" t="s">
        <v>10789</v>
      </c>
      <c r="K264" s="91" t="s">
        <v>10789</v>
      </c>
      <c r="L264" s="91" t="s">
        <v>16115</v>
      </c>
      <c r="M264" s="91"/>
      <c r="P264" s="86" t="s">
        <v>16030</v>
      </c>
      <c r="Q264" s="86" t="s">
        <v>14474</v>
      </c>
      <c r="R264" s="86" t="s">
        <v>15694</v>
      </c>
      <c r="S264" s="86" t="s">
        <v>10789</v>
      </c>
      <c r="T264" s="86" t="s">
        <v>10789</v>
      </c>
      <c r="U264" s="86" t="s">
        <v>15231</v>
      </c>
      <c r="V264" s="86" t="s">
        <v>15232</v>
      </c>
      <c r="W264" s="86" t="b">
        <v>1</v>
      </c>
    </row>
    <row r="265" spans="2:23" x14ac:dyDescent="0.25">
      <c r="B265" s="91">
        <v>285</v>
      </c>
      <c r="C265" s="91">
        <v>285</v>
      </c>
      <c r="D265" s="200" t="s">
        <v>12171</v>
      </c>
      <c r="E265" s="89" t="s">
        <v>2537</v>
      </c>
      <c r="F265" s="90" t="s">
        <v>2538</v>
      </c>
      <c r="G265" s="91" t="str">
        <f t="shared" si="9"/>
        <v>Adult: Usually distinctive (1) Mine: Usually distinctive on correct FP (A)</v>
      </c>
      <c r="H265" s="91" t="s">
        <v>10789</v>
      </c>
      <c r="I265" s="91" t="str">
        <f t="shared" si="10"/>
        <v>Very local, rare, urban</v>
      </c>
      <c r="J265" s="91" t="s">
        <v>10789</v>
      </c>
      <c r="K265" s="91" t="s">
        <v>10789</v>
      </c>
      <c r="L265" s="91" t="s">
        <v>16190</v>
      </c>
      <c r="M265" s="91"/>
      <c r="P265" s="86" t="s">
        <v>15760</v>
      </c>
      <c r="Q265" s="86" t="s">
        <v>14474</v>
      </c>
      <c r="R265" s="86" t="s">
        <v>15694</v>
      </c>
      <c r="T265" s="86" t="s">
        <v>10789</v>
      </c>
      <c r="U265" s="86" t="s">
        <v>15212</v>
      </c>
      <c r="V265" s="86" t="s">
        <v>15243</v>
      </c>
      <c r="W265" s="86" t="b">
        <v>0</v>
      </c>
    </row>
    <row r="266" spans="2:23" x14ac:dyDescent="0.25">
      <c r="B266" s="91">
        <v>286</v>
      </c>
      <c r="C266" s="91">
        <v>286</v>
      </c>
      <c r="D266" s="200" t="s">
        <v>12172</v>
      </c>
      <c r="E266" s="89" t="s">
        <v>1399</v>
      </c>
      <c r="F266" s="90"/>
      <c r="G266" s="91" t="str">
        <f t="shared" si="9"/>
        <v>Adult: Spec. or photo may be needed (2 Mine: FP, rearing required, cf C robustella (R)</v>
      </c>
      <c r="H266" s="91" t="s">
        <v>10789</v>
      </c>
      <c r="I266" s="91" t="str">
        <f t="shared" si="10"/>
        <v>Widespread, common, oak woodland</v>
      </c>
      <c r="J266" s="91" t="s">
        <v>10789</v>
      </c>
      <c r="K266" s="91" t="s">
        <v>10789</v>
      </c>
      <c r="L266" s="91" t="s">
        <v>16133</v>
      </c>
      <c r="M266" s="91"/>
      <c r="P266" s="86" t="s">
        <v>16049</v>
      </c>
      <c r="Q266" s="86" t="s">
        <v>14477</v>
      </c>
      <c r="R266" s="86" t="s">
        <v>15744</v>
      </c>
      <c r="S266" s="86" t="s">
        <v>10789</v>
      </c>
      <c r="T266" s="86" t="s">
        <v>10789</v>
      </c>
      <c r="U266" s="86" t="s">
        <v>15214</v>
      </c>
      <c r="V266" s="86" t="s">
        <v>15224</v>
      </c>
      <c r="W266" s="86" t="b">
        <v>0</v>
      </c>
    </row>
    <row r="267" spans="2:23" x14ac:dyDescent="0.25">
      <c r="B267" s="91">
        <v>287</v>
      </c>
      <c r="C267" s="91">
        <v>287</v>
      </c>
      <c r="D267" s="200" t="s">
        <v>12173</v>
      </c>
      <c r="E267" s="89" t="s">
        <v>1398</v>
      </c>
      <c r="F267" s="90"/>
      <c r="G267" s="91" t="str">
        <f t="shared" si="9"/>
        <v>Adult: Spec. or photo may be needed (2 Mine: FP, rearing required, cf C alchimiella (R)</v>
      </c>
      <c r="H267" s="91" t="s">
        <v>10789</v>
      </c>
      <c r="I267" s="91" t="str">
        <f t="shared" si="10"/>
        <v>Very local, rare, oak woodland</v>
      </c>
      <c r="J267" s="91" t="s">
        <v>10789</v>
      </c>
      <c r="K267" s="91" t="s">
        <v>10789</v>
      </c>
      <c r="L267" s="91" t="s">
        <v>16191</v>
      </c>
      <c r="M267" s="91"/>
      <c r="P267" s="86" t="s">
        <v>16049</v>
      </c>
      <c r="Q267" s="86" t="s">
        <v>14477</v>
      </c>
      <c r="R267" s="86" t="s">
        <v>15745</v>
      </c>
      <c r="S267" s="86" t="s">
        <v>10789</v>
      </c>
      <c r="T267" s="86" t="s">
        <v>10789</v>
      </c>
      <c r="U267" s="86" t="s">
        <v>15212</v>
      </c>
      <c r="V267" s="86" t="s">
        <v>15230</v>
      </c>
      <c r="W267" s="86" t="b">
        <v>0</v>
      </c>
    </row>
    <row r="268" spans="2:23" x14ac:dyDescent="0.25">
      <c r="B268" s="91">
        <v>288</v>
      </c>
      <c r="C268" s="91">
        <v>288</v>
      </c>
      <c r="D268" s="200" t="s">
        <v>12174</v>
      </c>
      <c r="E268" s="89" t="s">
        <v>1397</v>
      </c>
      <c r="F268" s="90"/>
      <c r="G268" s="91" t="str">
        <f t="shared" si="9"/>
        <v>Adult: Usually distinctive (1) Mine: Usually distinctive on correct FP (A)</v>
      </c>
      <c r="H268" s="91" t="s">
        <v>10789</v>
      </c>
      <c r="I268" s="91" t="str">
        <f t="shared" si="10"/>
        <v>Widespread, common, damp woodland</v>
      </c>
      <c r="J268" s="91" t="s">
        <v>10789</v>
      </c>
      <c r="K268" s="91" t="s">
        <v>10789</v>
      </c>
      <c r="L268" s="91" t="s">
        <v>16192</v>
      </c>
      <c r="M268" s="91"/>
      <c r="P268" s="86" t="s">
        <v>15760</v>
      </c>
      <c r="Q268" s="86" t="s">
        <v>14474</v>
      </c>
      <c r="R268" s="86" t="s">
        <v>15694</v>
      </c>
      <c r="S268" s="86" t="s">
        <v>10789</v>
      </c>
      <c r="T268" s="86" t="s">
        <v>10789</v>
      </c>
      <c r="U268" s="86" t="s">
        <v>15247</v>
      </c>
      <c r="V268" s="86" t="s">
        <v>15245</v>
      </c>
      <c r="W268" s="86" t="b">
        <v>0</v>
      </c>
    </row>
    <row r="269" spans="2:23" x14ac:dyDescent="0.25">
      <c r="B269" s="91">
        <v>289</v>
      </c>
      <c r="C269" s="91">
        <v>289</v>
      </c>
      <c r="D269" s="200" t="s">
        <v>12175</v>
      </c>
      <c r="E269" s="89" t="s">
        <v>1396</v>
      </c>
      <c r="F269" s="90"/>
      <c r="G269" s="91" t="str">
        <f t="shared" si="9"/>
        <v>Adult: Spec. or photo will be required (3) Mine: FP, leaf spec. or photo usually needed (L)</v>
      </c>
      <c r="H269" s="91" t="s">
        <v>10789</v>
      </c>
      <c r="I269" s="91" t="str">
        <f t="shared" si="10"/>
        <v>Not recorded in Scotland</v>
      </c>
      <c r="J269" s="91" t="s">
        <v>10789</v>
      </c>
      <c r="K269" s="91" t="s">
        <v>10789</v>
      </c>
      <c r="L269" s="91" t="s">
        <v>16094</v>
      </c>
      <c r="M269" s="91"/>
      <c r="P269" s="86" t="s">
        <v>15759</v>
      </c>
      <c r="Q269" s="86" t="s">
        <v>14480</v>
      </c>
      <c r="R269" s="86" t="s">
        <v>15705</v>
      </c>
      <c r="S269" s="86" t="s">
        <v>10789</v>
      </c>
      <c r="T269" s="86" t="s">
        <v>10789</v>
      </c>
      <c r="U269" s="86" t="s">
        <v>15247</v>
      </c>
      <c r="V269" s="86" t="s">
        <v>15245</v>
      </c>
      <c r="W269" s="86" t="b">
        <v>0</v>
      </c>
    </row>
    <row r="270" spans="2:23" x14ac:dyDescent="0.25">
      <c r="B270" s="91">
        <v>290</v>
      </c>
      <c r="C270" s="91">
        <v>290</v>
      </c>
      <c r="D270" s="200" t="s">
        <v>12176</v>
      </c>
      <c r="E270" s="89" t="s">
        <v>1395</v>
      </c>
      <c r="F270" s="90"/>
      <c r="G270" s="91" t="str">
        <f t="shared" si="9"/>
        <v>Adult: Spec. or photo may be needed (2) Mine: Usually distinctive on correct FP (A)</v>
      </c>
      <c r="H270" s="91" t="s">
        <v>10789</v>
      </c>
      <c r="I270" s="91" t="str">
        <f t="shared" si="10"/>
        <v>Not recorded in Scotland</v>
      </c>
      <c r="J270" s="91" t="s">
        <v>10789</v>
      </c>
      <c r="K270" s="91" t="s">
        <v>10789</v>
      </c>
      <c r="L270" s="91" t="s">
        <v>16094</v>
      </c>
      <c r="M270" s="91"/>
      <c r="P270" s="86" t="s">
        <v>16030</v>
      </c>
      <c r="Q270" s="86" t="s">
        <v>14474</v>
      </c>
      <c r="R270" s="86" t="s">
        <v>15694</v>
      </c>
      <c r="S270" s="86" t="s">
        <v>10789</v>
      </c>
      <c r="T270" s="86" t="s">
        <v>10789</v>
      </c>
      <c r="U270" s="86" t="s">
        <v>15231</v>
      </c>
      <c r="V270" s="86" t="s">
        <v>15232</v>
      </c>
      <c r="W270" s="86" t="b">
        <v>1</v>
      </c>
    </row>
    <row r="271" spans="2:23" x14ac:dyDescent="0.25">
      <c r="B271" s="91">
        <v>295</v>
      </c>
      <c r="C271" s="91">
        <v>295</v>
      </c>
      <c r="D271" s="200" t="s">
        <v>12176</v>
      </c>
      <c r="E271" s="89" t="s">
        <v>1395</v>
      </c>
      <c r="F271" s="90"/>
      <c r="G271" s="91" t="str">
        <f t="shared" si="9"/>
        <v>Adult: Spec. or photo may be needed (2) Mine: Usually distinctive on correct FP (A)</v>
      </c>
      <c r="H271" s="91" t="s">
        <v>10789</v>
      </c>
      <c r="I271" s="91" t="str">
        <f t="shared" si="10"/>
        <v>Not recorded in Scotland</v>
      </c>
      <c r="J271" s="91" t="s">
        <v>10789</v>
      </c>
      <c r="K271" s="91" t="s">
        <v>10789</v>
      </c>
      <c r="L271" s="91" t="s">
        <v>16094</v>
      </c>
      <c r="M271" s="91"/>
      <c r="P271" s="86" t="s">
        <v>16030</v>
      </c>
      <c r="Q271" s="86" t="s">
        <v>14474</v>
      </c>
      <c r="R271" s="86" t="s">
        <v>15694</v>
      </c>
      <c r="S271" s="86" t="s">
        <v>10789</v>
      </c>
      <c r="T271" s="86" t="s">
        <v>10789</v>
      </c>
      <c r="U271" s="86" t="s">
        <v>15231</v>
      </c>
      <c r="V271" s="86" t="s">
        <v>15232</v>
      </c>
      <c r="W271" s="86" t="b">
        <v>1</v>
      </c>
    </row>
    <row r="272" spans="2:23" x14ac:dyDescent="0.25">
      <c r="B272" s="91">
        <v>291</v>
      </c>
      <c r="C272" s="91">
        <v>291</v>
      </c>
      <c r="D272" s="200" t="s">
        <v>12177</v>
      </c>
      <c r="E272" s="89" t="s">
        <v>2539</v>
      </c>
      <c r="F272" s="90"/>
      <c r="G272" s="91" t="str">
        <f t="shared" si="9"/>
        <v>Adult: Spec. or photo will be required (3) Mine: FP, photo and rearing required (R)</v>
      </c>
      <c r="H272" s="91" t="s">
        <v>10789</v>
      </c>
      <c r="I272" s="91" t="str">
        <f t="shared" si="10"/>
        <v>Not recorded in Scotland</v>
      </c>
      <c r="J272" s="91" t="s">
        <v>10789</v>
      </c>
      <c r="K272" s="91" t="s">
        <v>10789</v>
      </c>
      <c r="L272" s="91" t="s">
        <v>16094</v>
      </c>
      <c r="M272" s="91"/>
      <c r="P272" s="86" t="s">
        <v>15759</v>
      </c>
      <c r="Q272" s="86" t="s">
        <v>14477</v>
      </c>
      <c r="R272" s="86" t="s">
        <v>15695</v>
      </c>
      <c r="S272" s="86" t="s">
        <v>10789</v>
      </c>
      <c r="T272" s="86" t="s">
        <v>10789</v>
      </c>
      <c r="U272" s="86" t="s">
        <v>15231</v>
      </c>
      <c r="V272" s="86" t="s">
        <v>15213</v>
      </c>
      <c r="W272" s="86" t="b">
        <v>1</v>
      </c>
    </row>
    <row r="273" spans="2:23" x14ac:dyDescent="0.25">
      <c r="B273" s="91">
        <v>269</v>
      </c>
      <c r="C273" s="91"/>
      <c r="D273" s="199" t="s">
        <v>15362</v>
      </c>
      <c r="E273" s="89" t="s">
        <v>15421</v>
      </c>
      <c r="F273" s="90"/>
      <c r="G273" s="91" t="str">
        <f t="shared" si="9"/>
        <v>Adult: Spec. or photo will be required</v>
      </c>
      <c r="I273" s="91" t="str">
        <f t="shared" si="10"/>
        <v>*Not recorded in Scotland</v>
      </c>
      <c r="J273" s="102" t="s">
        <v>10789</v>
      </c>
      <c r="K273" s="91" t="s">
        <v>15193</v>
      </c>
      <c r="L273" s="91" t="s">
        <v>16094</v>
      </c>
      <c r="P273" s="86" t="s">
        <v>16793</v>
      </c>
      <c r="R273" s="86" t="s">
        <v>10789</v>
      </c>
      <c r="T273" s="86" t="s">
        <v>10789</v>
      </c>
      <c r="U273" s="86" t="s">
        <v>16791</v>
      </c>
    </row>
    <row r="274" spans="2:23" x14ac:dyDescent="0.25">
      <c r="B274" s="91">
        <v>293</v>
      </c>
      <c r="C274" s="91">
        <v>293</v>
      </c>
      <c r="D274" s="200" t="s">
        <v>12179</v>
      </c>
      <c r="E274" s="92" t="s">
        <v>11876</v>
      </c>
      <c r="F274" s="90"/>
      <c r="G274" s="91" t="str">
        <f t="shared" si="9"/>
        <v>Adult: Usually distinctive (1) Mine: rearing may be required, cf C cuculipennella (A)</v>
      </c>
      <c r="H274" s="91" t="s">
        <v>10789</v>
      </c>
      <c r="I274" s="91" t="str">
        <f t="shared" si="10"/>
        <v>Widespread, abundant, woodland + urban</v>
      </c>
      <c r="J274" s="91" t="s">
        <v>10789</v>
      </c>
      <c r="K274" s="91" t="s">
        <v>10789</v>
      </c>
      <c r="L274" s="91" t="s">
        <v>16129</v>
      </c>
      <c r="M274" s="91"/>
      <c r="P274" s="86" t="s">
        <v>15760</v>
      </c>
      <c r="Q274" s="86" t="s">
        <v>14474</v>
      </c>
      <c r="R274" s="86" t="s">
        <v>15746</v>
      </c>
      <c r="S274" s="86" t="s">
        <v>10789</v>
      </c>
      <c r="T274" s="86" t="s">
        <v>10789</v>
      </c>
      <c r="U274" s="86" t="s">
        <v>15240</v>
      </c>
      <c r="V274" s="86" t="s">
        <v>15230</v>
      </c>
      <c r="W274" s="86" t="b">
        <v>0</v>
      </c>
    </row>
    <row r="275" spans="2:23" x14ac:dyDescent="0.25">
      <c r="B275" s="91">
        <v>294</v>
      </c>
      <c r="C275" s="91">
        <v>294</v>
      </c>
      <c r="D275" s="200" t="s">
        <v>12180</v>
      </c>
      <c r="E275" s="89" t="s">
        <v>1394</v>
      </c>
      <c r="F275" s="90"/>
      <c r="G275" s="91" t="str">
        <f t="shared" si="9"/>
        <v>Adult: Usually distinctive (1) Mine: Usually distinctive on correct FP (A)</v>
      </c>
      <c r="H275" s="91" t="s">
        <v>10789</v>
      </c>
      <c r="I275" s="91" t="str">
        <f t="shared" si="10"/>
        <v>Widespread, common, grassland</v>
      </c>
      <c r="J275" s="91" t="s">
        <v>10789</v>
      </c>
      <c r="K275" s="91" t="s">
        <v>10789</v>
      </c>
      <c r="L275" s="91" t="s">
        <v>16098</v>
      </c>
      <c r="M275" s="91"/>
      <c r="P275" s="86" t="s">
        <v>15760</v>
      </c>
      <c r="Q275" s="86" t="s">
        <v>14474</v>
      </c>
      <c r="R275" s="86" t="s">
        <v>15694</v>
      </c>
      <c r="S275" s="86" t="s">
        <v>10789</v>
      </c>
      <c r="T275" s="86" t="s">
        <v>10789</v>
      </c>
      <c r="U275" s="86" t="s">
        <v>15212</v>
      </c>
      <c r="V275" s="86" t="s">
        <v>15224</v>
      </c>
      <c r="W275" s="86" t="b">
        <v>0</v>
      </c>
    </row>
    <row r="276" spans="2:23" x14ac:dyDescent="0.25">
      <c r="B276" s="91">
        <v>297</v>
      </c>
      <c r="C276" s="91">
        <v>297</v>
      </c>
      <c r="D276" s="200" t="s">
        <v>12182</v>
      </c>
      <c r="E276" s="92" t="s">
        <v>11877</v>
      </c>
      <c r="F276" s="90"/>
      <c r="G276" s="91" t="str">
        <f t="shared" si="9"/>
        <v>Adult: Usually distinctive (1) Mine: Usually distinctive on correct FP (A)</v>
      </c>
      <c r="H276" s="91" t="s">
        <v>10789</v>
      </c>
      <c r="I276" s="91" t="str">
        <f t="shared" si="10"/>
        <v>Widepsread, common, grassland</v>
      </c>
      <c r="J276" s="91" t="s">
        <v>10789</v>
      </c>
      <c r="K276" s="91" t="s">
        <v>10789</v>
      </c>
      <c r="L276" s="91" t="s">
        <v>16193</v>
      </c>
      <c r="M276" s="91"/>
      <c r="P276" s="86" t="s">
        <v>15760</v>
      </c>
      <c r="Q276" s="86" t="s">
        <v>14474</v>
      </c>
      <c r="R276" s="86" t="s">
        <v>15694</v>
      </c>
      <c r="S276" s="86" t="s">
        <v>10789</v>
      </c>
      <c r="T276" s="86" t="s">
        <v>10789</v>
      </c>
      <c r="U276" s="86" t="s">
        <v>15212</v>
      </c>
      <c r="V276" s="86" t="s">
        <v>15249</v>
      </c>
      <c r="W276" s="86" t="b">
        <v>0</v>
      </c>
    </row>
    <row r="277" spans="2:23" x14ac:dyDescent="0.25">
      <c r="B277" s="91">
        <v>296</v>
      </c>
      <c r="C277" s="91">
        <v>296</v>
      </c>
      <c r="D277" s="200" t="s">
        <v>12181</v>
      </c>
      <c r="E277" s="89" t="s">
        <v>1393</v>
      </c>
      <c r="F277" s="90"/>
      <c r="G277" s="91" t="str">
        <f t="shared" si="9"/>
        <v>Adult: Spec. or photo may be needed (2) Mine: FP, leaf spec. or photo usually needed (L)</v>
      </c>
      <c r="H277" s="91" t="s">
        <v>10789</v>
      </c>
      <c r="I277" s="91" t="str">
        <f t="shared" si="10"/>
        <v>Very local, rare, grassland</v>
      </c>
      <c r="J277" s="91" t="s">
        <v>10789</v>
      </c>
      <c r="K277" s="91" t="s">
        <v>10789</v>
      </c>
      <c r="L277" s="91" t="s">
        <v>16104</v>
      </c>
      <c r="M277" s="91"/>
      <c r="P277" s="86" t="s">
        <v>16030</v>
      </c>
      <c r="Q277" s="86" t="s">
        <v>14480</v>
      </c>
      <c r="R277" s="86" t="s">
        <v>15705</v>
      </c>
      <c r="S277" s="86" t="s">
        <v>10789</v>
      </c>
      <c r="T277" s="86" t="s">
        <v>10789</v>
      </c>
      <c r="U277" s="86" t="s">
        <v>15248</v>
      </c>
      <c r="V277" s="86" t="s">
        <v>15224</v>
      </c>
      <c r="W277" s="86" t="b">
        <v>1</v>
      </c>
    </row>
    <row r="278" spans="2:23" x14ac:dyDescent="0.25">
      <c r="B278" s="91">
        <v>292</v>
      </c>
      <c r="C278" s="91">
        <v>292</v>
      </c>
      <c r="D278" s="200" t="s">
        <v>12178</v>
      </c>
      <c r="E278" s="92" t="s">
        <v>11875</v>
      </c>
      <c r="F278" s="90"/>
      <c r="G278" s="91" t="str">
        <f t="shared" si="9"/>
        <v>Adult: Spec. or photo may be needed (2) Mine: FP, photo and rearing required (R)</v>
      </c>
      <c r="H278" s="91" t="s">
        <v>10789</v>
      </c>
      <c r="I278" s="91" t="str">
        <f t="shared" si="10"/>
        <v>Local, rare, oak woodland</v>
      </c>
      <c r="J278" s="91" t="s">
        <v>10789</v>
      </c>
      <c r="K278" s="91" t="s">
        <v>10789</v>
      </c>
      <c r="L278" s="91" t="s">
        <v>16130</v>
      </c>
      <c r="M278" s="91"/>
      <c r="P278" s="86" t="s">
        <v>16030</v>
      </c>
      <c r="Q278" s="86" t="s">
        <v>14477</v>
      </c>
      <c r="R278" s="86" t="s">
        <v>15695</v>
      </c>
      <c r="S278" s="86" t="s">
        <v>10789</v>
      </c>
      <c r="T278" s="86" t="s">
        <v>10789</v>
      </c>
      <c r="U278" s="86" t="s">
        <v>15247</v>
      </c>
      <c r="V278" s="86" t="s">
        <v>15245</v>
      </c>
      <c r="W278" s="86" t="b">
        <v>0</v>
      </c>
    </row>
    <row r="279" spans="2:23" x14ac:dyDescent="0.25">
      <c r="B279" s="91">
        <v>313</v>
      </c>
      <c r="C279" s="91">
        <v>313</v>
      </c>
      <c r="D279" s="200" t="s">
        <v>12195</v>
      </c>
      <c r="E279" s="89" t="s">
        <v>1388</v>
      </c>
      <c r="F279" s="90"/>
      <c r="G279" s="91" t="str">
        <f t="shared" si="9"/>
        <v>Adult: Usually distinctive (1) Mine: Usually distinctive on correct FP (A)</v>
      </c>
      <c r="H279" s="91" t="s">
        <v>10789</v>
      </c>
      <c r="I279" s="91" t="str">
        <f t="shared" si="10"/>
        <v>Not recorded in Scotland</v>
      </c>
      <c r="J279" s="91" t="s">
        <v>10789</v>
      </c>
      <c r="K279" s="91" t="s">
        <v>10789</v>
      </c>
      <c r="L279" s="91" t="s">
        <v>16094</v>
      </c>
      <c r="M279" s="91"/>
      <c r="P279" s="86" t="s">
        <v>15760</v>
      </c>
      <c r="Q279" s="86" t="s">
        <v>14474</v>
      </c>
      <c r="R279" s="86" t="s">
        <v>15694</v>
      </c>
      <c r="S279" s="86" t="s">
        <v>10789</v>
      </c>
      <c r="T279" s="86" t="s">
        <v>10789</v>
      </c>
      <c r="U279" s="86" t="s">
        <v>15231</v>
      </c>
      <c r="V279" s="86" t="s">
        <v>15213</v>
      </c>
      <c r="W279" s="86" t="b">
        <v>1</v>
      </c>
    </row>
    <row r="280" spans="2:23" x14ac:dyDescent="0.25">
      <c r="B280" s="91">
        <v>311</v>
      </c>
      <c r="C280" s="91">
        <v>311</v>
      </c>
      <c r="D280" s="200" t="s">
        <v>12194</v>
      </c>
      <c r="E280" s="89" t="s">
        <v>2548</v>
      </c>
      <c r="F280" s="90"/>
      <c r="G280" s="91" t="str">
        <f t="shared" si="9"/>
        <v>Adult: Spec. or photo will be required (3) Mine: FP, leaf spec. or photo usually needed (L)</v>
      </c>
      <c r="H280" s="91" t="s">
        <v>10789</v>
      </c>
      <c r="I280" s="91" t="str">
        <f t="shared" si="10"/>
        <v>*Not recorded in Scotland</v>
      </c>
      <c r="J280" s="91" t="s">
        <v>10789</v>
      </c>
      <c r="K280" s="91" t="s">
        <v>15193</v>
      </c>
      <c r="L280" s="91" t="s">
        <v>16094</v>
      </c>
      <c r="M280" s="91"/>
      <c r="P280" s="86" t="s">
        <v>15759</v>
      </c>
      <c r="Q280" s="86" t="s">
        <v>14480</v>
      </c>
      <c r="R280" s="86" t="s">
        <v>15705</v>
      </c>
      <c r="S280" s="86" t="s">
        <v>10789</v>
      </c>
      <c r="T280" s="86" t="s">
        <v>10789</v>
      </c>
      <c r="U280" s="86" t="s">
        <v>15214</v>
      </c>
      <c r="V280" s="86" t="s">
        <v>15213</v>
      </c>
      <c r="W280" s="86" t="b">
        <v>0</v>
      </c>
    </row>
    <row r="281" spans="2:23" x14ac:dyDescent="0.25">
      <c r="B281" s="91">
        <v>311.10000000000002</v>
      </c>
      <c r="C281" s="91" t="s">
        <v>800</v>
      </c>
      <c r="D281" s="94" t="s">
        <v>14564</v>
      </c>
      <c r="E281" s="89" t="s">
        <v>2549</v>
      </c>
      <c r="F281" s="90"/>
      <c r="G281" s="91" t="str">
        <f t="shared" si="9"/>
        <v>Adult: Spec. or photo will be required (3) Mine: FP, photo and rearing required (R)</v>
      </c>
      <c r="H281" s="91" t="s">
        <v>10789</v>
      </c>
      <c r="I281" s="91" t="str">
        <f t="shared" si="10"/>
        <v>*Not recorded in Scotland</v>
      </c>
      <c r="J281" s="91" t="s">
        <v>10789</v>
      </c>
      <c r="K281" s="91" t="s">
        <v>15193</v>
      </c>
      <c r="L281" s="91" t="s">
        <v>16094</v>
      </c>
      <c r="M281" s="91"/>
      <c r="P281" s="86" t="s">
        <v>15759</v>
      </c>
      <c r="Q281" s="86" t="s">
        <v>14477</v>
      </c>
      <c r="R281" s="86" t="s">
        <v>15695</v>
      </c>
      <c r="T281" s="86" t="s">
        <v>10789</v>
      </c>
      <c r="U281" s="86" t="s">
        <v>16791</v>
      </c>
      <c r="V281" s="86" t="s">
        <v>10789</v>
      </c>
      <c r="W281" s="86" t="s">
        <v>10789</v>
      </c>
    </row>
    <row r="282" spans="2:23" x14ac:dyDescent="0.25">
      <c r="B282" s="91">
        <v>314</v>
      </c>
      <c r="C282" s="91">
        <v>314</v>
      </c>
      <c r="D282" s="200" t="s">
        <v>12196</v>
      </c>
      <c r="E282" s="89" t="s">
        <v>2550</v>
      </c>
      <c r="F282" s="90"/>
      <c r="G282" s="91" t="str">
        <f t="shared" si="9"/>
        <v>Adult: Spec. or photo may be needed (2) Mine: FP, leaf spec. or photo usually needed (L)</v>
      </c>
      <c r="H282" s="91" t="s">
        <v>10789</v>
      </c>
      <c r="I282" s="91" t="str">
        <f t="shared" si="10"/>
        <v>*Not recorded in Scotland</v>
      </c>
      <c r="J282" s="91" t="s">
        <v>10789</v>
      </c>
      <c r="K282" s="91" t="s">
        <v>15193</v>
      </c>
      <c r="L282" s="91" t="s">
        <v>16094</v>
      </c>
      <c r="M282" s="91"/>
      <c r="P282" s="86" t="s">
        <v>16030</v>
      </c>
      <c r="Q282" s="86" t="s">
        <v>14480</v>
      </c>
      <c r="R282" s="86" t="s">
        <v>15705</v>
      </c>
      <c r="T282" s="86" t="s">
        <v>10789</v>
      </c>
      <c r="U282" s="86" t="s">
        <v>15214</v>
      </c>
      <c r="V282" s="86" t="s">
        <v>15224</v>
      </c>
      <c r="W282" s="86" t="b">
        <v>0</v>
      </c>
    </row>
    <row r="283" spans="2:23" x14ac:dyDescent="0.25">
      <c r="B283" s="91">
        <v>310</v>
      </c>
      <c r="C283" s="91">
        <v>310</v>
      </c>
      <c r="D283" s="200" t="s">
        <v>12193</v>
      </c>
      <c r="E283" s="89" t="s">
        <v>1389</v>
      </c>
      <c r="F283" s="90"/>
      <c r="G283" s="91" t="str">
        <f t="shared" si="9"/>
        <v>Adult: Usually distinctive (1) Mine: FP, leaf spec. or photo usually needed (L)</v>
      </c>
      <c r="H283" s="91" t="s">
        <v>10789</v>
      </c>
      <c r="I283" s="91" t="str">
        <f t="shared" si="10"/>
        <v>Local, rare, woodland + urban</v>
      </c>
      <c r="J283" s="91" t="s">
        <v>10789</v>
      </c>
      <c r="K283" s="91" t="s">
        <v>10789</v>
      </c>
      <c r="L283" s="91" t="s">
        <v>16194</v>
      </c>
      <c r="M283" s="91"/>
      <c r="P283" s="86" t="s">
        <v>15760</v>
      </c>
      <c r="Q283" s="86" t="s">
        <v>14480</v>
      </c>
      <c r="R283" s="86" t="s">
        <v>15705</v>
      </c>
      <c r="T283" s="86" t="s">
        <v>10789</v>
      </c>
      <c r="U283" s="86" t="s">
        <v>15212</v>
      </c>
      <c r="V283" s="86" t="s">
        <v>15226</v>
      </c>
      <c r="W283" s="86" t="b">
        <v>0</v>
      </c>
    </row>
    <row r="284" spans="2:23" x14ac:dyDescent="0.25">
      <c r="B284" s="91">
        <v>310.10000000000002</v>
      </c>
      <c r="C284" s="91" t="s">
        <v>799</v>
      </c>
      <c r="D284" s="94" t="s">
        <v>14566</v>
      </c>
      <c r="E284" s="89" t="s">
        <v>2547</v>
      </c>
      <c r="F284" s="90"/>
      <c r="G284" s="91" t="str">
        <f t="shared" si="9"/>
        <v>Adult: Spec. or photo may be needed (2) Mine: FP, photo and rearing required (R)</v>
      </c>
      <c r="H284" s="91" t="s">
        <v>10789</v>
      </c>
      <c r="I284" s="91" t="str">
        <f t="shared" si="10"/>
        <v>*Very local (VCs 90, 92), rare, montane</v>
      </c>
      <c r="J284" s="91" t="s">
        <v>10789</v>
      </c>
      <c r="K284" s="91" t="s">
        <v>15193</v>
      </c>
      <c r="L284" s="91" t="s">
        <v>16195</v>
      </c>
      <c r="M284" s="91"/>
      <c r="P284" s="86" t="s">
        <v>16030</v>
      </c>
      <c r="Q284" s="86" t="s">
        <v>14477</v>
      </c>
      <c r="R284" s="86" t="s">
        <v>15695</v>
      </c>
      <c r="T284" s="86" t="s">
        <v>10789</v>
      </c>
      <c r="U284" s="86" t="s">
        <v>15231</v>
      </c>
      <c r="V284" s="86" t="s">
        <v>15213</v>
      </c>
      <c r="W284" s="86" t="b">
        <v>0</v>
      </c>
    </row>
    <row r="285" spans="2:23" x14ac:dyDescent="0.25">
      <c r="B285" s="91">
        <v>300</v>
      </c>
      <c r="C285" s="91">
        <v>300</v>
      </c>
      <c r="D285" s="200" t="s">
        <v>12184</v>
      </c>
      <c r="E285" s="89" t="s">
        <v>2541</v>
      </c>
      <c r="F285" s="90"/>
      <c r="G285" s="91" t="str">
        <f t="shared" si="9"/>
        <v>Adult: Spec. or photo may be needed (2) Mine: FP, photo and rearing required (R)</v>
      </c>
      <c r="H285" s="91" t="s">
        <v>10789</v>
      </c>
      <c r="I285" s="91" t="str">
        <f t="shared" si="10"/>
        <v>*Widespread, common, birch woodland</v>
      </c>
      <c r="J285" s="91" t="s">
        <v>10789</v>
      </c>
      <c r="K285" s="91" t="s">
        <v>15193</v>
      </c>
      <c r="L285" s="91" t="s">
        <v>16157</v>
      </c>
      <c r="M285" s="91"/>
      <c r="P285" s="86" t="s">
        <v>16030</v>
      </c>
      <c r="Q285" s="86" t="s">
        <v>14477</v>
      </c>
      <c r="R285" s="86" t="s">
        <v>15695</v>
      </c>
      <c r="T285" s="86" t="s">
        <v>10789</v>
      </c>
      <c r="U285" s="86" t="s">
        <v>15214</v>
      </c>
      <c r="V285" s="86" t="s">
        <v>15213</v>
      </c>
      <c r="W285" s="86" t="b">
        <v>0</v>
      </c>
    </row>
    <row r="286" spans="2:23" x14ac:dyDescent="0.25">
      <c r="B286" s="91">
        <v>301</v>
      </c>
      <c r="C286" s="91">
        <v>301</v>
      </c>
      <c r="D286" s="200" t="s">
        <v>12185</v>
      </c>
      <c r="E286" s="89" t="s">
        <v>1392</v>
      </c>
      <c r="F286" s="90"/>
      <c r="G286" s="91" t="str">
        <f t="shared" si="9"/>
        <v>Adult: Spec. or photo will be required (3) Mine: FP, photo and rearing required (R)</v>
      </c>
      <c r="H286" s="91" t="s">
        <v>10789</v>
      </c>
      <c r="I286" s="91" t="str">
        <f t="shared" si="10"/>
        <v>*Widespread, common, birch woodland</v>
      </c>
      <c r="J286" s="91" t="s">
        <v>10789</v>
      </c>
      <c r="K286" s="91" t="s">
        <v>15193</v>
      </c>
      <c r="L286" s="91" t="s">
        <v>16157</v>
      </c>
      <c r="M286" s="91"/>
      <c r="P286" s="86" t="s">
        <v>15759</v>
      </c>
      <c r="Q286" s="86" t="s">
        <v>14477</v>
      </c>
      <c r="R286" s="86" t="s">
        <v>15695</v>
      </c>
      <c r="T286" s="86" t="s">
        <v>10789</v>
      </c>
      <c r="U286" s="86" t="s">
        <v>15212</v>
      </c>
      <c r="V286" s="86" t="s">
        <v>15230</v>
      </c>
      <c r="W286" s="86" t="b">
        <v>0</v>
      </c>
    </row>
    <row r="287" spans="2:23" x14ac:dyDescent="0.25">
      <c r="B287" s="91">
        <v>302</v>
      </c>
      <c r="C287" s="91">
        <v>302</v>
      </c>
      <c r="D287" s="200" t="s">
        <v>12186</v>
      </c>
      <c r="E287" s="89" t="s">
        <v>2542</v>
      </c>
      <c r="F287" s="90"/>
      <c r="G287" s="91" t="str">
        <f t="shared" si="9"/>
        <v>Adult: Spec. or photo will be required (3) Mine: FP, leaf spec. or photo usually needed (L)</v>
      </c>
      <c r="H287" s="91" t="s">
        <v>10789</v>
      </c>
      <c r="I287" s="91" t="str">
        <f t="shared" si="10"/>
        <v>*Not recorded in Scotland</v>
      </c>
      <c r="J287" s="91" t="s">
        <v>10789</v>
      </c>
      <c r="K287" s="91" t="s">
        <v>15193</v>
      </c>
      <c r="L287" s="91" t="s">
        <v>16094</v>
      </c>
      <c r="M287" s="91"/>
      <c r="P287" s="86" t="s">
        <v>15759</v>
      </c>
      <c r="Q287" s="86" t="s">
        <v>14480</v>
      </c>
      <c r="R287" s="86" t="s">
        <v>15705</v>
      </c>
      <c r="T287" s="86" t="s">
        <v>10789</v>
      </c>
      <c r="U287" s="86" t="s">
        <v>15214</v>
      </c>
      <c r="V287" s="86" t="s">
        <v>15216</v>
      </c>
      <c r="W287" s="86" t="b">
        <v>0</v>
      </c>
    </row>
    <row r="288" spans="2:23" x14ac:dyDescent="0.25">
      <c r="B288" s="91">
        <v>302.10000000000002</v>
      </c>
      <c r="C288" s="91" t="s">
        <v>798</v>
      </c>
      <c r="D288" s="94" t="s">
        <v>14567</v>
      </c>
      <c r="E288" s="89" t="s">
        <v>2543</v>
      </c>
      <c r="F288" s="90"/>
      <c r="G288" s="91" t="str">
        <f t="shared" si="9"/>
        <v>Adult: Spec. or photo will be required (3) Mine: FP, leaf spec. or photo usually needed (L)</v>
      </c>
      <c r="H288" s="91" t="s">
        <v>10789</v>
      </c>
      <c r="I288" s="91" t="str">
        <f t="shared" si="10"/>
        <v>*Not recorded in Scotland</v>
      </c>
      <c r="J288" s="91" t="s">
        <v>10789</v>
      </c>
      <c r="K288" s="91" t="s">
        <v>15193</v>
      </c>
      <c r="L288" s="91" t="s">
        <v>16094</v>
      </c>
      <c r="M288" s="91"/>
      <c r="P288" s="86" t="s">
        <v>15759</v>
      </c>
      <c r="Q288" s="86" t="s">
        <v>14480</v>
      </c>
      <c r="R288" s="86" t="s">
        <v>15705</v>
      </c>
      <c r="T288" s="86" t="s">
        <v>10789</v>
      </c>
      <c r="U288" s="86" t="s">
        <v>15214</v>
      </c>
      <c r="V288" s="86" t="s">
        <v>15216</v>
      </c>
      <c r="W288" s="86" t="b">
        <v>0</v>
      </c>
    </row>
    <row r="289" spans="2:23" x14ac:dyDescent="0.25">
      <c r="B289" s="91">
        <v>303</v>
      </c>
      <c r="C289" s="91">
        <v>303</v>
      </c>
      <c r="D289" s="200" t="s">
        <v>12187</v>
      </c>
      <c r="E289" s="89" t="s">
        <v>1391</v>
      </c>
      <c r="F289" s="90"/>
      <c r="G289" s="91" t="str">
        <f t="shared" si="9"/>
        <v>Adult: Spec. or photo will be required (3) Mine: Usually distinctive on correct FP (A)</v>
      </c>
      <c r="H289" s="91" t="s">
        <v>10789</v>
      </c>
      <c r="I289" s="91" t="str">
        <f t="shared" si="10"/>
        <v>Widespread, common, woodland + urban</v>
      </c>
      <c r="J289" s="91" t="s">
        <v>10789</v>
      </c>
      <c r="K289" s="91" t="s">
        <v>10789</v>
      </c>
      <c r="L289" s="91" t="s">
        <v>16115</v>
      </c>
      <c r="M289" s="91"/>
      <c r="P289" s="86" t="s">
        <v>15759</v>
      </c>
      <c r="Q289" s="86" t="s">
        <v>14474</v>
      </c>
      <c r="R289" s="86" t="s">
        <v>15694</v>
      </c>
      <c r="T289" s="86" t="s">
        <v>10789</v>
      </c>
      <c r="U289" s="86" t="s">
        <v>15212</v>
      </c>
      <c r="V289" s="86" t="s">
        <v>15224</v>
      </c>
      <c r="W289" s="86" t="b">
        <v>0</v>
      </c>
    </row>
    <row r="290" spans="2:23" x14ac:dyDescent="0.25">
      <c r="B290" s="91">
        <v>304</v>
      </c>
      <c r="C290" s="91">
        <v>304</v>
      </c>
      <c r="D290" s="200" t="s">
        <v>12188</v>
      </c>
      <c r="E290" s="89" t="s">
        <v>1390</v>
      </c>
      <c r="F290" s="90"/>
      <c r="G290" s="91" t="str">
        <f t="shared" si="9"/>
        <v>Adult: Spec. or photo will be required (3) Mine: Usually distinctive on correct FP (A)</v>
      </c>
      <c r="H290" s="91" t="s">
        <v>10789</v>
      </c>
      <c r="I290" s="91" t="str">
        <f t="shared" si="10"/>
        <v>*Widespread, common, woodland</v>
      </c>
      <c r="J290" s="91" t="s">
        <v>10789</v>
      </c>
      <c r="K290" s="91" t="s">
        <v>15193</v>
      </c>
      <c r="L290" s="91" t="s">
        <v>16105</v>
      </c>
      <c r="M290" s="91"/>
      <c r="P290" s="86" t="s">
        <v>15759</v>
      </c>
      <c r="Q290" s="86" t="s">
        <v>14474</v>
      </c>
      <c r="R290" s="86" t="s">
        <v>15694</v>
      </c>
      <c r="T290" s="86" t="s">
        <v>10789</v>
      </c>
      <c r="U290" s="86" t="s">
        <v>15214</v>
      </c>
      <c r="V290" s="86" t="s">
        <v>15216</v>
      </c>
      <c r="W290" s="86" t="b">
        <v>0</v>
      </c>
    </row>
    <row r="291" spans="2:23" x14ac:dyDescent="0.25">
      <c r="B291" s="91">
        <v>305</v>
      </c>
      <c r="C291" s="91">
        <v>305</v>
      </c>
      <c r="D291" s="200" t="s">
        <v>12189</v>
      </c>
      <c r="E291" s="89" t="s">
        <v>2544</v>
      </c>
      <c r="F291" s="90"/>
      <c r="G291" s="91" t="str">
        <f t="shared" si="9"/>
        <v>Adult: Spec. or photo will be required (3) Mine: Usually distinctive on correct FP (A)</v>
      </c>
      <c r="H291" s="91" t="s">
        <v>10789</v>
      </c>
      <c r="I291" s="91" t="str">
        <f t="shared" si="10"/>
        <v>*Widespread, common, woodland</v>
      </c>
      <c r="J291" s="91" t="s">
        <v>10789</v>
      </c>
      <c r="K291" s="91" t="s">
        <v>15193</v>
      </c>
      <c r="L291" s="91" t="s">
        <v>16105</v>
      </c>
      <c r="M291" s="91"/>
      <c r="P291" s="86" t="s">
        <v>15759</v>
      </c>
      <c r="Q291" s="86" t="s">
        <v>14480</v>
      </c>
      <c r="R291" s="86" t="s">
        <v>15694</v>
      </c>
      <c r="T291" s="86" t="s">
        <v>10789</v>
      </c>
      <c r="U291" s="86" t="s">
        <v>15212</v>
      </c>
      <c r="V291" s="86" t="s">
        <v>15224</v>
      </c>
      <c r="W291" s="86" t="b">
        <v>0</v>
      </c>
    </row>
    <row r="292" spans="2:23" x14ac:dyDescent="0.25">
      <c r="B292" s="91">
        <v>306</v>
      </c>
      <c r="C292" s="91">
        <v>306</v>
      </c>
      <c r="D292" s="200" t="s">
        <v>12190</v>
      </c>
      <c r="E292" s="89" t="s">
        <v>2545</v>
      </c>
      <c r="F292" s="90"/>
      <c r="G292" s="91" t="str">
        <f t="shared" si="9"/>
        <v>Adult: Usually distinctive (1) Mine: FP, leaf spec. or photo usually needed (L)</v>
      </c>
      <c r="H292" s="91" t="s">
        <v>10789</v>
      </c>
      <c r="I292" s="91" t="str">
        <f t="shared" si="10"/>
        <v>*Very local (VC 108), common, grassland + sandy coasts</v>
      </c>
      <c r="J292" s="91" t="s">
        <v>10789</v>
      </c>
      <c r="K292" s="91" t="s">
        <v>15193</v>
      </c>
      <c r="L292" s="91" t="s">
        <v>16196</v>
      </c>
      <c r="M292" s="91"/>
      <c r="P292" s="86" t="s">
        <v>15760</v>
      </c>
      <c r="Q292" s="86" t="s">
        <v>14480</v>
      </c>
      <c r="R292" s="86" t="s">
        <v>15705</v>
      </c>
      <c r="T292" s="86" t="s">
        <v>10789</v>
      </c>
      <c r="U292" s="86" t="s">
        <v>15214</v>
      </c>
      <c r="V292" s="86" t="s">
        <v>15213</v>
      </c>
      <c r="W292" s="86" t="b">
        <v>0</v>
      </c>
    </row>
    <row r="293" spans="2:23" x14ac:dyDescent="0.25">
      <c r="B293" s="91">
        <v>308</v>
      </c>
      <c r="C293" s="91">
        <v>308</v>
      </c>
      <c r="D293" s="200" t="s">
        <v>12191</v>
      </c>
      <c r="E293" s="89" t="s">
        <v>2546</v>
      </c>
      <c r="F293" s="90"/>
      <c r="G293" s="91" t="str">
        <f t="shared" si="9"/>
        <v>Adult: Spec. or photo will be required (3) Mine: FP, photo and rearing required, cf P torquilella (R)</v>
      </c>
      <c r="H293" s="91" t="s">
        <v>10789</v>
      </c>
      <c r="I293" s="91" t="str">
        <f t="shared" si="10"/>
        <v>*Very local (VC 81), rare, woodland</v>
      </c>
      <c r="J293" s="91" t="s">
        <v>10789</v>
      </c>
      <c r="K293" s="91" t="s">
        <v>15193</v>
      </c>
      <c r="L293" s="91" t="s">
        <v>16197</v>
      </c>
      <c r="M293" s="91"/>
      <c r="P293" s="86" t="s">
        <v>15759</v>
      </c>
      <c r="Q293" s="86" t="s">
        <v>14480</v>
      </c>
      <c r="R293" s="86" t="s">
        <v>15747</v>
      </c>
      <c r="T293" s="86" t="s">
        <v>10789</v>
      </c>
      <c r="U293" s="86" t="s">
        <v>15212</v>
      </c>
      <c r="V293" s="86" t="s">
        <v>15224</v>
      </c>
      <c r="W293" s="86" t="b">
        <v>0</v>
      </c>
    </row>
    <row r="294" spans="2:23" x14ac:dyDescent="0.25">
      <c r="B294" s="91">
        <v>290</v>
      </c>
      <c r="C294" s="91"/>
      <c r="D294" s="199" t="s">
        <v>15363</v>
      </c>
      <c r="E294" s="89" t="s">
        <v>14569</v>
      </c>
      <c r="F294" s="90"/>
      <c r="G294" s="91" t="str">
        <f t="shared" si="9"/>
        <v/>
      </c>
      <c r="I294" s="91" t="str">
        <f t="shared" si="10"/>
        <v>*Not recorded in Scotland</v>
      </c>
      <c r="J294" s="102" t="s">
        <v>10789</v>
      </c>
      <c r="K294" s="91" t="s">
        <v>15193</v>
      </c>
      <c r="L294" s="91" t="s">
        <v>16094</v>
      </c>
      <c r="P294" s="86" t="s">
        <v>10789</v>
      </c>
      <c r="R294" s="86" t="s">
        <v>10789</v>
      </c>
      <c r="T294" s="86" t="s">
        <v>10789</v>
      </c>
      <c r="U294" s="86" t="s">
        <v>16791</v>
      </c>
    </row>
    <row r="295" spans="2:23" x14ac:dyDescent="0.25">
      <c r="B295" s="91">
        <v>309</v>
      </c>
      <c r="C295" s="91">
        <v>309</v>
      </c>
      <c r="D295" s="200" t="s">
        <v>12192</v>
      </c>
      <c r="E295" s="92" t="s">
        <v>11878</v>
      </c>
      <c r="F295" s="90"/>
      <c r="G295" s="91" t="str">
        <f t="shared" si="9"/>
        <v>Adult: Spec. or photo will be required (3) Mine: FP, photo and rearing required, cf P finitimella (R)</v>
      </c>
      <c r="H295" s="91" t="s">
        <v>10789</v>
      </c>
      <c r="I295" s="91" t="str">
        <f t="shared" si="10"/>
        <v>*Widespread, common, woodland</v>
      </c>
      <c r="J295" s="91" t="s">
        <v>10789</v>
      </c>
      <c r="K295" s="91" t="s">
        <v>15193</v>
      </c>
      <c r="L295" s="91" t="s">
        <v>16105</v>
      </c>
      <c r="M295" s="91"/>
      <c r="P295" s="86" t="s">
        <v>15759</v>
      </c>
      <c r="Q295" s="86" t="s">
        <v>14480</v>
      </c>
      <c r="R295" s="86" t="s">
        <v>15748</v>
      </c>
      <c r="T295" s="86" t="s">
        <v>10789</v>
      </c>
      <c r="U295" s="86" t="s">
        <v>15212</v>
      </c>
      <c r="V295" s="86" t="s">
        <v>15224</v>
      </c>
      <c r="W295" s="86" t="b">
        <v>0</v>
      </c>
    </row>
    <row r="296" spans="2:23" x14ac:dyDescent="0.25">
      <c r="B296" s="91">
        <v>315</v>
      </c>
      <c r="C296" s="91">
        <v>315</v>
      </c>
      <c r="D296" s="200" t="s">
        <v>12197</v>
      </c>
      <c r="E296" s="89" t="s">
        <v>1387</v>
      </c>
      <c r="F296" s="90"/>
      <c r="G296" s="91" t="str">
        <f t="shared" si="9"/>
        <v>Adult: Usually distinctive (1) Mine: FP, photo and rearing required (R)</v>
      </c>
      <c r="H296" s="91" t="s">
        <v>10789</v>
      </c>
      <c r="I296" s="91" t="str">
        <f t="shared" si="10"/>
        <v>Widespread, rare, oak woodland</v>
      </c>
      <c r="J296" s="91" t="s">
        <v>10789</v>
      </c>
      <c r="K296" s="91" t="s">
        <v>10789</v>
      </c>
      <c r="L296" s="91" t="s">
        <v>16198</v>
      </c>
      <c r="M296" s="91"/>
      <c r="P296" s="86" t="s">
        <v>15760</v>
      </c>
      <c r="Q296" s="86" t="s">
        <v>14477</v>
      </c>
      <c r="R296" s="86" t="s">
        <v>15695</v>
      </c>
      <c r="T296" s="86" t="s">
        <v>10789</v>
      </c>
      <c r="U296" s="86" t="s">
        <v>15212</v>
      </c>
      <c r="V296" s="86" t="s">
        <v>15224</v>
      </c>
      <c r="W296" s="86" t="b">
        <v>0</v>
      </c>
    </row>
    <row r="297" spans="2:23" x14ac:dyDescent="0.25">
      <c r="B297" s="91">
        <v>316</v>
      </c>
      <c r="C297" s="91">
        <v>316</v>
      </c>
      <c r="D297" s="200" t="s">
        <v>12198</v>
      </c>
      <c r="E297" s="89" t="s">
        <v>2551</v>
      </c>
      <c r="F297" s="90"/>
      <c r="G297" s="91" t="str">
        <f t="shared" si="9"/>
        <v>Adult: Usually distinctive (1) Mine: FP, leaf spec. or photo usually needed (L)</v>
      </c>
      <c r="H297" s="91" t="s">
        <v>10789</v>
      </c>
      <c r="I297" s="91" t="str">
        <f t="shared" si="10"/>
        <v>*Not recorded in Scotland</v>
      </c>
      <c r="J297" s="91" t="s">
        <v>10789</v>
      </c>
      <c r="K297" s="91" t="s">
        <v>15193</v>
      </c>
      <c r="L297" s="91" t="s">
        <v>16094</v>
      </c>
      <c r="M297" s="91"/>
      <c r="P297" s="86" t="s">
        <v>15760</v>
      </c>
      <c r="Q297" s="86" t="s">
        <v>14480</v>
      </c>
      <c r="R297" s="86" t="s">
        <v>15705</v>
      </c>
      <c r="T297" s="86" t="s">
        <v>10789</v>
      </c>
      <c r="U297" s="86" t="s">
        <v>15231</v>
      </c>
      <c r="V297" s="86" t="s">
        <v>15213</v>
      </c>
      <c r="W297" s="86" t="b">
        <v>0</v>
      </c>
    </row>
    <row r="298" spans="2:23" x14ac:dyDescent="0.25">
      <c r="B298" s="91">
        <v>317</v>
      </c>
      <c r="C298" s="91">
        <v>317</v>
      </c>
      <c r="D298" s="200" t="s">
        <v>12199</v>
      </c>
      <c r="E298" s="89" t="s">
        <v>2552</v>
      </c>
      <c r="F298" s="90"/>
      <c r="G298" s="91" t="str">
        <f t="shared" si="9"/>
        <v>Adult: Usually distinctive (1) Mine: FP, photo and rearing required (R)</v>
      </c>
      <c r="H298" s="91" t="s">
        <v>10789</v>
      </c>
      <c r="I298" s="91" t="str">
        <f t="shared" si="10"/>
        <v>*Local, rare, oak woodland</v>
      </c>
      <c r="J298" s="91" t="s">
        <v>10789</v>
      </c>
      <c r="K298" s="91" t="s">
        <v>15193</v>
      </c>
      <c r="L298" s="91" t="s">
        <v>16130</v>
      </c>
      <c r="M298" s="91"/>
      <c r="P298" s="86" t="s">
        <v>15760</v>
      </c>
      <c r="Q298" s="86" t="s">
        <v>14477</v>
      </c>
      <c r="R298" s="86" t="s">
        <v>15695</v>
      </c>
      <c r="T298" s="86" t="s">
        <v>10789</v>
      </c>
      <c r="U298" s="86" t="s">
        <v>15212</v>
      </c>
      <c r="V298" s="86" t="s">
        <v>15216</v>
      </c>
      <c r="W298" s="86" t="b">
        <v>0</v>
      </c>
    </row>
    <row r="299" spans="2:23" x14ac:dyDescent="0.25">
      <c r="B299" s="91">
        <v>318</v>
      </c>
      <c r="C299" s="91">
        <v>318</v>
      </c>
      <c r="D299" s="200" t="s">
        <v>12200</v>
      </c>
      <c r="E299" s="89" t="s">
        <v>2553</v>
      </c>
      <c r="F299" s="90"/>
      <c r="G299" s="91" t="str">
        <f t="shared" si="9"/>
        <v>Adult: Spec. or photo may be needed (2) Mine: FP, leaf spec. or photo usually needed (L)</v>
      </c>
      <c r="H299" s="91" t="s">
        <v>10789</v>
      </c>
      <c r="I299" s="91" t="str">
        <f t="shared" si="10"/>
        <v>*Not recorded in Scotland</v>
      </c>
      <c r="J299" s="91" t="s">
        <v>10789</v>
      </c>
      <c r="K299" s="91" t="s">
        <v>15193</v>
      </c>
      <c r="L299" s="91" t="s">
        <v>16094</v>
      </c>
      <c r="M299" s="91"/>
      <c r="P299" s="86" t="s">
        <v>16030</v>
      </c>
      <c r="Q299" s="86" t="s">
        <v>14480</v>
      </c>
      <c r="R299" s="86" t="s">
        <v>15705</v>
      </c>
      <c r="T299" s="86" t="s">
        <v>10789</v>
      </c>
      <c r="U299" s="86" t="s">
        <v>15214</v>
      </c>
      <c r="V299" s="86" t="s">
        <v>15216</v>
      </c>
      <c r="W299" s="86" t="b">
        <v>0</v>
      </c>
    </row>
    <row r="300" spans="2:23" x14ac:dyDescent="0.25">
      <c r="B300" s="91">
        <v>319</v>
      </c>
      <c r="C300" s="91">
        <v>319</v>
      </c>
      <c r="D300" s="200" t="s">
        <v>12201</v>
      </c>
      <c r="E300" s="89" t="s">
        <v>1386</v>
      </c>
      <c r="F300" s="90"/>
      <c r="G300" s="91" t="str">
        <f t="shared" si="9"/>
        <v>Adult: Usually distinctive (1) Mine: FP, photo and rearing required (R)</v>
      </c>
      <c r="H300" s="91" t="s">
        <v>10789</v>
      </c>
      <c r="I300" s="91" t="str">
        <f t="shared" si="10"/>
        <v>*Not recorded in Scotland</v>
      </c>
      <c r="J300" s="91" t="s">
        <v>10789</v>
      </c>
      <c r="K300" s="91" t="s">
        <v>15193</v>
      </c>
      <c r="L300" s="91" t="s">
        <v>16094</v>
      </c>
      <c r="M300" s="91"/>
      <c r="P300" s="86" t="s">
        <v>15760</v>
      </c>
      <c r="Q300" s="86" t="s">
        <v>14477</v>
      </c>
      <c r="R300" s="86" t="s">
        <v>15695</v>
      </c>
      <c r="T300" s="86" t="s">
        <v>10789</v>
      </c>
      <c r="U300" s="86" t="s">
        <v>15214</v>
      </c>
      <c r="V300" s="86" t="s">
        <v>15216</v>
      </c>
      <c r="W300" s="86" t="b">
        <v>0</v>
      </c>
    </row>
    <row r="301" spans="2:23" x14ac:dyDescent="0.25">
      <c r="B301" s="91">
        <v>320</v>
      </c>
      <c r="C301" s="91">
        <v>320</v>
      </c>
      <c r="D301" s="200" t="s">
        <v>12202</v>
      </c>
      <c r="E301" s="89" t="s">
        <v>1385</v>
      </c>
      <c r="F301" s="90"/>
      <c r="G301" s="91" t="str">
        <f t="shared" si="9"/>
        <v>Adult: Spec. or photo will be required (3) Mine: FP, photo and rearing required (R)</v>
      </c>
      <c r="H301" s="91" t="s">
        <v>10789</v>
      </c>
      <c r="I301" s="91" t="str">
        <f t="shared" si="10"/>
        <v>*Widespread, abundant, oak woodland</v>
      </c>
      <c r="J301" s="91" t="s">
        <v>10789</v>
      </c>
      <c r="K301" s="91" t="s">
        <v>15193</v>
      </c>
      <c r="L301" s="91" t="s">
        <v>16132</v>
      </c>
      <c r="M301" s="91"/>
      <c r="P301" s="86" t="s">
        <v>15759</v>
      </c>
      <c r="Q301" s="86" t="s">
        <v>14477</v>
      </c>
      <c r="R301" s="86" t="s">
        <v>15695</v>
      </c>
      <c r="T301" s="86" t="s">
        <v>10789</v>
      </c>
      <c r="U301" s="86" t="s">
        <v>15217</v>
      </c>
      <c r="V301" s="86" t="s">
        <v>15250</v>
      </c>
      <c r="W301" s="86" t="b">
        <v>0</v>
      </c>
    </row>
    <row r="302" spans="2:23" x14ac:dyDescent="0.25">
      <c r="B302" s="91">
        <v>321</v>
      </c>
      <c r="C302" s="91">
        <v>321</v>
      </c>
      <c r="D302" s="200" t="s">
        <v>12203</v>
      </c>
      <c r="E302" s="89" t="s">
        <v>1384</v>
      </c>
      <c r="F302" s="90"/>
      <c r="G302" s="91" t="str">
        <f t="shared" si="9"/>
        <v>Adult: Spec. or photo will be required (3) Mine: FP, photo and rearing required (R)</v>
      </c>
      <c r="H302" s="91" t="s">
        <v>10789</v>
      </c>
      <c r="I302" s="91" t="str">
        <f t="shared" si="10"/>
        <v>Local, common, oak + beech woodland + urban</v>
      </c>
      <c r="J302" s="91" t="s">
        <v>10789</v>
      </c>
      <c r="K302" s="91" t="s">
        <v>10789</v>
      </c>
      <c r="L302" s="91" t="s">
        <v>16199</v>
      </c>
      <c r="M302" s="91"/>
      <c r="P302" s="86" t="s">
        <v>15759</v>
      </c>
      <c r="Q302" s="86" t="s">
        <v>14474</v>
      </c>
      <c r="R302" s="86" t="s">
        <v>15695</v>
      </c>
      <c r="T302" s="86" t="s">
        <v>10789</v>
      </c>
      <c r="U302" s="86" t="s">
        <v>15212</v>
      </c>
      <c r="V302" s="86" t="s">
        <v>15243</v>
      </c>
      <c r="W302" s="86" t="b">
        <v>0</v>
      </c>
    </row>
    <row r="303" spans="2:23" x14ac:dyDescent="0.25">
      <c r="B303" s="91">
        <v>321.10000000000002</v>
      </c>
      <c r="C303" s="91" t="s">
        <v>3206</v>
      </c>
      <c r="D303" s="94" t="s">
        <v>14572</v>
      </c>
      <c r="E303" s="89" t="s">
        <v>2554</v>
      </c>
      <c r="F303" s="90"/>
      <c r="G303" s="91" t="str">
        <f t="shared" si="9"/>
        <v>Adult: Spec. or photo may be needed (2) Mine: Usually distinctive on correct FP (A)</v>
      </c>
      <c r="H303" s="91" t="s">
        <v>10789</v>
      </c>
      <c r="I303" s="91" t="str">
        <f t="shared" si="10"/>
        <v>*Not recorded in Scotland</v>
      </c>
      <c r="J303" s="91" t="s">
        <v>10789</v>
      </c>
      <c r="K303" s="91" t="s">
        <v>15193</v>
      </c>
      <c r="L303" s="91" t="s">
        <v>16094</v>
      </c>
      <c r="M303" s="91"/>
      <c r="P303" s="86" t="s">
        <v>16030</v>
      </c>
      <c r="Q303" s="86" t="s">
        <v>14474</v>
      </c>
      <c r="R303" s="86" t="s">
        <v>15694</v>
      </c>
      <c r="T303" s="86" t="s">
        <v>10789</v>
      </c>
      <c r="U303" s="86" t="s">
        <v>15214</v>
      </c>
      <c r="V303" s="86" t="s">
        <v>15224</v>
      </c>
      <c r="W303" s="86" t="b">
        <v>0</v>
      </c>
    </row>
    <row r="304" spans="2:23" x14ac:dyDescent="0.25">
      <c r="B304" s="91">
        <v>322</v>
      </c>
      <c r="C304" s="91">
        <v>322</v>
      </c>
      <c r="D304" s="200" t="s">
        <v>12204</v>
      </c>
      <c r="E304" s="89" t="s">
        <v>1383</v>
      </c>
      <c r="F304" s="90"/>
      <c r="G304" s="91" t="str">
        <f t="shared" si="9"/>
        <v>Adult: Usually distinctive (1) Mine: FP, photo and rearing required (R)</v>
      </c>
      <c r="H304" s="91" t="s">
        <v>10789</v>
      </c>
      <c r="I304" s="91" t="str">
        <f t="shared" si="10"/>
        <v>*Very local, rare, oak woodland</v>
      </c>
      <c r="J304" s="91" t="s">
        <v>10789</v>
      </c>
      <c r="K304" s="91" t="s">
        <v>15193</v>
      </c>
      <c r="L304" s="91" t="s">
        <v>16191</v>
      </c>
      <c r="M304" s="91"/>
      <c r="P304" s="86" t="s">
        <v>15760</v>
      </c>
      <c r="Q304" s="86" t="s">
        <v>14477</v>
      </c>
      <c r="R304" s="86" t="s">
        <v>15695</v>
      </c>
      <c r="T304" s="86" t="s">
        <v>10789</v>
      </c>
      <c r="U304" s="86" t="s">
        <v>15214</v>
      </c>
      <c r="V304" s="86" t="s">
        <v>15216</v>
      </c>
      <c r="W304" s="86" t="b">
        <v>0</v>
      </c>
    </row>
    <row r="305" spans="2:23" x14ac:dyDescent="0.25">
      <c r="B305" s="91">
        <v>323</v>
      </c>
      <c r="C305" s="91">
        <v>323</v>
      </c>
      <c r="D305" s="200" t="s">
        <v>12205</v>
      </c>
      <c r="E305" s="89" t="s">
        <v>1382</v>
      </c>
      <c r="F305" s="90"/>
      <c r="G305" s="91" t="str">
        <f t="shared" si="9"/>
        <v>Adult: Spec. or photo will be required (3) Mine: Usually distinctive on correct FP (A)</v>
      </c>
      <c r="H305" s="91" t="s">
        <v>10789</v>
      </c>
      <c r="I305" s="91" t="str">
        <f t="shared" si="10"/>
        <v>*Widespread, common, woodland + scrub</v>
      </c>
      <c r="J305" s="91" t="s">
        <v>10789</v>
      </c>
      <c r="K305" s="91" t="s">
        <v>15193</v>
      </c>
      <c r="L305" s="91" t="s">
        <v>16200</v>
      </c>
      <c r="M305" s="91"/>
      <c r="P305" s="86" t="s">
        <v>15759</v>
      </c>
      <c r="Q305" s="86" t="s">
        <v>14474</v>
      </c>
      <c r="R305" s="86" t="s">
        <v>15694</v>
      </c>
      <c r="T305" s="86" t="s">
        <v>10789</v>
      </c>
      <c r="U305" s="86" t="s">
        <v>15212</v>
      </c>
      <c r="V305" s="86" t="s">
        <v>15224</v>
      </c>
      <c r="W305" s="86" t="b">
        <v>0</v>
      </c>
    </row>
    <row r="306" spans="2:23" x14ac:dyDescent="0.25">
      <c r="B306" s="91">
        <v>324</v>
      </c>
      <c r="C306" s="91">
        <v>324</v>
      </c>
      <c r="D306" s="200" t="s">
        <v>12206</v>
      </c>
      <c r="E306" s="89" t="s">
        <v>2555</v>
      </c>
      <c r="F306" s="90"/>
      <c r="G306" s="91" t="str">
        <f t="shared" si="9"/>
        <v>Adult: Spec. or photo will be required (3) Mine: FP, distinctive on rowan, else rearing required ®</v>
      </c>
      <c r="H306" s="91" t="s">
        <v>10789</v>
      </c>
      <c r="I306" s="91" t="str">
        <f t="shared" si="10"/>
        <v>*Widespread, common, woodland</v>
      </c>
      <c r="J306" s="91" t="s">
        <v>10789</v>
      </c>
      <c r="K306" s="91" t="s">
        <v>15193</v>
      </c>
      <c r="L306" s="91" t="s">
        <v>16105</v>
      </c>
      <c r="M306" s="91"/>
      <c r="P306" s="86" t="s">
        <v>15759</v>
      </c>
      <c r="Q306" s="86" t="s">
        <v>14477</v>
      </c>
      <c r="R306" s="86" t="s">
        <v>15749</v>
      </c>
      <c r="T306" s="86" t="s">
        <v>10789</v>
      </c>
      <c r="U306" s="86" t="s">
        <v>15212</v>
      </c>
      <c r="V306" s="86" t="s">
        <v>15224</v>
      </c>
      <c r="W306" s="86" t="b">
        <v>0</v>
      </c>
    </row>
    <row r="307" spans="2:23" x14ac:dyDescent="0.25">
      <c r="B307" s="91">
        <v>325</v>
      </c>
      <c r="C307" s="91">
        <v>325</v>
      </c>
      <c r="D307" s="200" t="s">
        <v>12207</v>
      </c>
      <c r="E307" s="89" t="s">
        <v>2556</v>
      </c>
      <c r="F307" s="90"/>
      <c r="G307" s="91" t="str">
        <f t="shared" si="9"/>
        <v>Adult: Spec. or photo will be required (3) Mine: FP, photo and rearing required (R)</v>
      </c>
      <c r="H307" s="91" t="s">
        <v>10789</v>
      </c>
      <c r="I307" s="91" t="str">
        <f t="shared" si="10"/>
        <v>*Not recorded in Scotland</v>
      </c>
      <c r="J307" s="91" t="s">
        <v>10789</v>
      </c>
      <c r="K307" s="91" t="s">
        <v>15193</v>
      </c>
      <c r="L307" s="91" t="s">
        <v>16094</v>
      </c>
      <c r="M307" s="91"/>
      <c r="P307" s="86" t="s">
        <v>15759</v>
      </c>
      <c r="Q307" s="86" t="s">
        <v>14477</v>
      </c>
      <c r="R307" s="86" t="s">
        <v>15695</v>
      </c>
      <c r="T307" s="86" t="s">
        <v>10789</v>
      </c>
      <c r="U307" s="86" t="s">
        <v>15214</v>
      </c>
      <c r="V307" s="86" t="s">
        <v>15216</v>
      </c>
      <c r="W307" s="86" t="b">
        <v>0</v>
      </c>
    </row>
    <row r="308" spans="2:23" x14ac:dyDescent="0.25">
      <c r="B308" s="91">
        <v>326</v>
      </c>
      <c r="C308" s="91">
        <v>326</v>
      </c>
      <c r="D308" s="200" t="s">
        <v>12208</v>
      </c>
      <c r="E308" s="89" t="s">
        <v>1381</v>
      </c>
      <c r="F308" s="90"/>
      <c r="G308" s="91" t="str">
        <f t="shared" si="9"/>
        <v>Adult: Gen det required (4) Mine: FP, photo and rearing required (R)</v>
      </c>
      <c r="H308" s="91" t="s">
        <v>10789</v>
      </c>
      <c r="I308" s="91" t="str">
        <f t="shared" si="10"/>
        <v>*Local, rare, woodland + urban</v>
      </c>
      <c r="J308" s="91" t="s">
        <v>10789</v>
      </c>
      <c r="K308" s="91" t="s">
        <v>15193</v>
      </c>
      <c r="L308" s="91" t="s">
        <v>16194</v>
      </c>
      <c r="M308" s="91"/>
      <c r="P308" s="86" t="s">
        <v>15764</v>
      </c>
      <c r="Q308" s="86" t="s">
        <v>14477</v>
      </c>
      <c r="R308" s="86" t="s">
        <v>15695</v>
      </c>
      <c r="T308" s="86" t="s">
        <v>10789</v>
      </c>
      <c r="U308" s="86" t="s">
        <v>15220</v>
      </c>
      <c r="V308" s="86" t="s">
        <v>15250</v>
      </c>
      <c r="W308" s="86" t="b">
        <v>0</v>
      </c>
    </row>
    <row r="309" spans="2:23" x14ac:dyDescent="0.25">
      <c r="B309" s="91">
        <v>327</v>
      </c>
      <c r="C309" s="91">
        <v>327</v>
      </c>
      <c r="D309" s="94" t="s">
        <v>14573</v>
      </c>
      <c r="E309" s="89" t="s">
        <v>11165</v>
      </c>
      <c r="F309" s="90"/>
      <c r="G309" s="91" t="str">
        <f t="shared" si="9"/>
        <v>Adult: Gen det required (4) Mine: FP, photo and rearing required (R)</v>
      </c>
      <c r="H309" s="91" t="s">
        <v>10789</v>
      </c>
      <c r="I309" s="91" t="str">
        <f t="shared" si="10"/>
        <v>*Very local, rare, woodland + urban</v>
      </c>
      <c r="J309" s="91" t="s">
        <v>10789</v>
      </c>
      <c r="K309" s="91" t="s">
        <v>15193</v>
      </c>
      <c r="L309" s="91" t="s">
        <v>16187</v>
      </c>
      <c r="M309" s="91"/>
      <c r="P309" s="86" t="s">
        <v>15764</v>
      </c>
      <c r="Q309" s="86" t="s">
        <v>14477</v>
      </c>
      <c r="R309" s="86" t="s">
        <v>15695</v>
      </c>
      <c r="T309" s="86" t="s">
        <v>10789</v>
      </c>
      <c r="U309" s="86" t="s">
        <v>15214</v>
      </c>
      <c r="V309" s="86" t="s">
        <v>15216</v>
      </c>
      <c r="W309" s="86" t="b">
        <v>0</v>
      </c>
    </row>
    <row r="310" spans="2:23" x14ac:dyDescent="0.25">
      <c r="B310" s="91">
        <v>328</v>
      </c>
      <c r="C310" s="91">
        <v>328</v>
      </c>
      <c r="D310" s="201" t="s">
        <v>12209</v>
      </c>
      <c r="E310" s="89" t="s">
        <v>2557</v>
      </c>
      <c r="F310" s="90"/>
      <c r="G310" s="91" t="str">
        <f t="shared" si="9"/>
        <v>Adult: Spec. or photo may be needed (2) Mine: Usually distinctive on correct FP (A)</v>
      </c>
      <c r="H310" s="91" t="s">
        <v>10789</v>
      </c>
      <c r="I310" s="91" t="str">
        <f t="shared" si="10"/>
        <v>*Widespread, common, woodland + moorland</v>
      </c>
      <c r="J310" s="91" t="s">
        <v>10789</v>
      </c>
      <c r="K310" s="91" t="s">
        <v>15193</v>
      </c>
      <c r="L310" s="91" t="s">
        <v>16117</v>
      </c>
      <c r="M310" s="91"/>
      <c r="P310" s="86" t="s">
        <v>16030</v>
      </c>
      <c r="Q310" s="86" t="s">
        <v>14474</v>
      </c>
      <c r="R310" s="86" t="s">
        <v>15694</v>
      </c>
      <c r="T310" s="86" t="s">
        <v>10789</v>
      </c>
      <c r="U310" s="86" t="s">
        <v>15231</v>
      </c>
      <c r="V310" s="86" t="s">
        <v>15224</v>
      </c>
      <c r="W310" s="86" t="b">
        <v>0</v>
      </c>
    </row>
    <row r="311" spans="2:23" x14ac:dyDescent="0.25">
      <c r="B311" s="91">
        <v>329</v>
      </c>
      <c r="C311" s="91">
        <v>329</v>
      </c>
      <c r="D311" s="201" t="s">
        <v>12210</v>
      </c>
      <c r="E311" s="89" t="s">
        <v>1380</v>
      </c>
      <c r="F311" s="90"/>
      <c r="G311" s="91" t="str">
        <f t="shared" si="9"/>
        <v>Adult: Spec. or photo will be required (3) Mine: Usually distinctive on correct FP (A)</v>
      </c>
      <c r="H311" s="91" t="s">
        <v>10789</v>
      </c>
      <c r="I311" s="91" t="str">
        <f t="shared" si="10"/>
        <v>*Widespread, common, woodland + scrub</v>
      </c>
      <c r="J311" s="91" t="s">
        <v>10789</v>
      </c>
      <c r="K311" s="91" t="s">
        <v>15193</v>
      </c>
      <c r="L311" s="91" t="s">
        <v>16200</v>
      </c>
      <c r="M311" s="91"/>
      <c r="P311" s="86" t="s">
        <v>15759</v>
      </c>
      <c r="Q311" s="86" t="s">
        <v>14474</v>
      </c>
      <c r="R311" s="86" t="s">
        <v>15694</v>
      </c>
      <c r="T311" s="86" t="s">
        <v>10789</v>
      </c>
      <c r="U311" s="86" t="s">
        <v>15237</v>
      </c>
      <c r="V311" s="86" t="s">
        <v>15238</v>
      </c>
      <c r="W311" s="86" t="b">
        <v>0</v>
      </c>
    </row>
    <row r="312" spans="2:23" x14ac:dyDescent="0.25">
      <c r="B312" s="91">
        <v>330</v>
      </c>
      <c r="C312" s="91">
        <v>330</v>
      </c>
      <c r="D312" s="201" t="s">
        <v>12211</v>
      </c>
      <c r="E312" s="89" t="s">
        <v>1379</v>
      </c>
      <c r="F312" s="90"/>
      <c r="G312" s="91" t="str">
        <f t="shared" si="9"/>
        <v>Adult: Spec. or photo will be required (3) Mine: Usually distinctive on correct FP (A)</v>
      </c>
      <c r="H312" s="91" t="s">
        <v>10789</v>
      </c>
      <c r="I312" s="91" t="str">
        <f t="shared" si="10"/>
        <v>*Local, rare, woodland + urban</v>
      </c>
      <c r="J312" s="91" t="s">
        <v>10789</v>
      </c>
      <c r="K312" s="91" t="s">
        <v>15193</v>
      </c>
      <c r="L312" s="91" t="s">
        <v>16194</v>
      </c>
      <c r="M312" s="91"/>
      <c r="P312" s="86" t="s">
        <v>15759</v>
      </c>
      <c r="Q312" s="86" t="s">
        <v>14474</v>
      </c>
      <c r="R312" s="86" t="s">
        <v>15694</v>
      </c>
      <c r="T312" s="86" t="s">
        <v>10789</v>
      </c>
      <c r="U312" s="86" t="s">
        <v>15214</v>
      </c>
      <c r="V312" s="86" t="s">
        <v>15216</v>
      </c>
      <c r="W312" s="86" t="b">
        <v>0</v>
      </c>
    </row>
    <row r="313" spans="2:23" x14ac:dyDescent="0.25">
      <c r="B313" s="91">
        <v>331</v>
      </c>
      <c r="C313" s="91">
        <v>331</v>
      </c>
      <c r="D313" s="201" t="s">
        <v>12212</v>
      </c>
      <c r="E313" s="89" t="s">
        <v>1378</v>
      </c>
      <c r="F313" s="90"/>
      <c r="G313" s="91" t="str">
        <f t="shared" si="9"/>
        <v>Adult: Spec. or photo will be required (3) Mine: Usually distinctive on correct FP (A)</v>
      </c>
      <c r="H313" s="91" t="s">
        <v>10789</v>
      </c>
      <c r="I313" s="91" t="str">
        <f t="shared" si="10"/>
        <v>*Very local (VC 85), rare, urban</v>
      </c>
      <c r="J313" s="91" t="s">
        <v>10789</v>
      </c>
      <c r="K313" s="91" t="s">
        <v>15193</v>
      </c>
      <c r="L313" s="91" t="s">
        <v>16201</v>
      </c>
      <c r="M313" s="91"/>
      <c r="P313" s="86" t="s">
        <v>15759</v>
      </c>
      <c r="Q313" s="86" t="s">
        <v>14474</v>
      </c>
      <c r="R313" s="86" t="s">
        <v>15694</v>
      </c>
      <c r="T313" s="86" t="s">
        <v>10789</v>
      </c>
      <c r="U313" s="86" t="s">
        <v>15212</v>
      </c>
      <c r="V313" s="86" t="s">
        <v>15216</v>
      </c>
      <c r="W313" s="86" t="b">
        <v>0</v>
      </c>
    </row>
    <row r="314" spans="2:23" x14ac:dyDescent="0.25">
      <c r="B314" s="91">
        <v>332</v>
      </c>
      <c r="C314" s="91">
        <v>332</v>
      </c>
      <c r="D314" s="201" t="s">
        <v>12213</v>
      </c>
      <c r="E314" s="89" t="s">
        <v>1377</v>
      </c>
      <c r="F314" s="90"/>
      <c r="G314" s="91" t="str">
        <f t="shared" si="9"/>
        <v>Adult: Usually distinctive (1) Mine: FP, leaf spec. or photo usually needed (L)</v>
      </c>
      <c r="H314" s="91" t="s">
        <v>10789</v>
      </c>
      <c r="I314" s="91" t="str">
        <f t="shared" si="10"/>
        <v>*Widespread, rare, birch woodland + urban</v>
      </c>
      <c r="J314" s="91" t="s">
        <v>10789</v>
      </c>
      <c r="K314" s="91" t="s">
        <v>15193</v>
      </c>
      <c r="L314" s="91" t="s">
        <v>16202</v>
      </c>
      <c r="M314" s="91"/>
      <c r="P314" s="86" t="s">
        <v>15760</v>
      </c>
      <c r="Q314" s="86" t="s">
        <v>14480</v>
      </c>
      <c r="R314" s="86" t="s">
        <v>15705</v>
      </c>
      <c r="T314" s="86" t="s">
        <v>10789</v>
      </c>
      <c r="U314" s="86" t="s">
        <v>15212</v>
      </c>
      <c r="V314" s="86" t="s">
        <v>15230</v>
      </c>
      <c r="W314" s="86" t="b">
        <v>0</v>
      </c>
    </row>
    <row r="315" spans="2:23" x14ac:dyDescent="0.25">
      <c r="B315" s="91">
        <v>332.1</v>
      </c>
      <c r="C315" s="91" t="s">
        <v>1376</v>
      </c>
      <c r="D315" s="94" t="s">
        <v>14575</v>
      </c>
      <c r="E315" s="89" t="s">
        <v>1375</v>
      </c>
      <c r="F315" s="90" t="s">
        <v>1374</v>
      </c>
      <c r="G315" s="91" t="str">
        <f t="shared" si="9"/>
        <v>Adult: Spec. or photo may be needed (2) Mine: Usually distinctive on correct FP (A)</v>
      </c>
      <c r="H315" s="91" t="s">
        <v>10789</v>
      </c>
      <c r="I315" s="91" t="str">
        <f t="shared" si="10"/>
        <v>Becoming widespread, common, urban</v>
      </c>
      <c r="J315" s="91" t="s">
        <v>10789</v>
      </c>
      <c r="K315" s="91" t="s">
        <v>10789</v>
      </c>
      <c r="L315" s="91" t="s">
        <v>16203</v>
      </c>
      <c r="M315" s="91"/>
      <c r="P315" s="86" t="s">
        <v>16030</v>
      </c>
      <c r="Q315" s="86" t="s">
        <v>14576</v>
      </c>
      <c r="R315" s="86" t="s">
        <v>15694</v>
      </c>
      <c r="T315" s="86" t="s">
        <v>10789</v>
      </c>
      <c r="U315" s="86" t="s">
        <v>15212</v>
      </c>
      <c r="V315" s="86" t="s">
        <v>15230</v>
      </c>
      <c r="W315" s="86" t="b">
        <v>0</v>
      </c>
    </row>
    <row r="316" spans="2:23" x14ac:dyDescent="0.25">
      <c r="B316" s="91">
        <v>333</v>
      </c>
      <c r="C316" s="91">
        <v>333</v>
      </c>
      <c r="D316" s="201" t="s">
        <v>12214</v>
      </c>
      <c r="E316" s="89" t="s">
        <v>14003</v>
      </c>
      <c r="F316" s="90"/>
      <c r="G316" s="91" t="str">
        <f t="shared" si="9"/>
        <v>Adult: Usually distinctive (1) Mine: FP, photo and rearing required (R)</v>
      </c>
      <c r="H316" s="91" t="s">
        <v>10789</v>
      </c>
      <c r="I316" s="91" t="str">
        <f t="shared" si="10"/>
        <v>*Very local, scarce, damp areas</v>
      </c>
      <c r="J316" s="91" t="s">
        <v>10789</v>
      </c>
      <c r="K316" s="91" t="s">
        <v>15193</v>
      </c>
      <c r="L316" s="91" t="s">
        <v>16204</v>
      </c>
      <c r="M316" s="91"/>
      <c r="P316" s="86" t="s">
        <v>15760</v>
      </c>
      <c r="Q316" s="86" t="s">
        <v>14477</v>
      </c>
      <c r="R316" s="86" t="s">
        <v>15695</v>
      </c>
      <c r="T316" s="86" t="s">
        <v>10789</v>
      </c>
      <c r="U316" s="86" t="s">
        <v>15212</v>
      </c>
      <c r="V316" s="86" t="s">
        <v>15224</v>
      </c>
      <c r="W316" s="86" t="b">
        <v>0</v>
      </c>
    </row>
    <row r="317" spans="2:23" x14ac:dyDescent="0.25">
      <c r="B317" s="91">
        <v>334</v>
      </c>
      <c r="C317" s="91">
        <v>334</v>
      </c>
      <c r="D317" s="201" t="s">
        <v>12215</v>
      </c>
      <c r="E317" s="89" t="s">
        <v>2558</v>
      </c>
      <c r="F317" s="90"/>
      <c r="G317" s="91" t="str">
        <f t="shared" si="9"/>
        <v>Adult: Spec. or photo will be required (3) Mine: FP, photo and rearing required (R)</v>
      </c>
      <c r="H317" s="91" t="s">
        <v>10789</v>
      </c>
      <c r="I317" s="91" t="str">
        <f t="shared" si="10"/>
        <v>*Not recorded in Scotland</v>
      </c>
      <c r="J317" s="91" t="s">
        <v>10789</v>
      </c>
      <c r="K317" s="91" t="s">
        <v>15193</v>
      </c>
      <c r="L317" s="91" t="s">
        <v>16094</v>
      </c>
      <c r="M317" s="91"/>
      <c r="P317" s="86" t="s">
        <v>15759</v>
      </c>
      <c r="Q317" s="86" t="s">
        <v>14477</v>
      </c>
      <c r="R317" s="86" t="s">
        <v>15695</v>
      </c>
      <c r="T317" s="86" t="s">
        <v>10789</v>
      </c>
      <c r="U317" s="86" t="s">
        <v>15214</v>
      </c>
      <c r="V317" s="86" t="s">
        <v>15216</v>
      </c>
      <c r="W317" s="86" t="b">
        <v>0</v>
      </c>
    </row>
    <row r="318" spans="2:23" x14ac:dyDescent="0.25">
      <c r="B318" s="91">
        <v>335</v>
      </c>
      <c r="C318" s="91">
        <v>335</v>
      </c>
      <c r="D318" s="201" t="s">
        <v>12216</v>
      </c>
      <c r="E318" s="89" t="s">
        <v>2559</v>
      </c>
      <c r="F318" s="90"/>
      <c r="G318" s="91" t="str">
        <f t="shared" si="9"/>
        <v>Adult: Spec. or photo will be required (3) Mine: FP, photo and rearing required (R)</v>
      </c>
      <c r="H318" s="91" t="s">
        <v>10789</v>
      </c>
      <c r="I318" s="91" t="str">
        <f t="shared" si="10"/>
        <v>*Local, rare, damp areas</v>
      </c>
      <c r="J318" s="91" t="s">
        <v>10789</v>
      </c>
      <c r="K318" s="91" t="s">
        <v>15193</v>
      </c>
      <c r="L318" s="91" t="s">
        <v>16205</v>
      </c>
      <c r="M318" s="91"/>
      <c r="P318" s="86" t="s">
        <v>15759</v>
      </c>
      <c r="Q318" s="86" t="s">
        <v>14477</v>
      </c>
      <c r="R318" s="86" t="s">
        <v>15695</v>
      </c>
      <c r="T318" s="86" t="s">
        <v>10789</v>
      </c>
      <c r="U318" s="86" t="s">
        <v>15237</v>
      </c>
      <c r="V318" s="86" t="s">
        <v>15238</v>
      </c>
      <c r="W318" s="86" t="b">
        <v>0</v>
      </c>
    </row>
    <row r="319" spans="2:23" x14ac:dyDescent="0.25">
      <c r="B319" s="91">
        <v>336</v>
      </c>
      <c r="C319" s="91">
        <v>336</v>
      </c>
      <c r="D319" s="201" t="s">
        <v>12217</v>
      </c>
      <c r="E319" s="89" t="s">
        <v>1373</v>
      </c>
      <c r="F319" s="90"/>
      <c r="G319" s="91" t="str">
        <f t="shared" si="9"/>
        <v>Adult: Spec. or photo will be required (3) Mine: FP, photo and rearing required (R)</v>
      </c>
      <c r="H319" s="91" t="s">
        <v>10789</v>
      </c>
      <c r="I319" s="91" t="str">
        <f t="shared" si="10"/>
        <v>*Not recorded in Scotland</v>
      </c>
      <c r="J319" s="91" t="s">
        <v>10789</v>
      </c>
      <c r="K319" s="91" t="s">
        <v>15193</v>
      </c>
      <c r="L319" s="91" t="s">
        <v>16094</v>
      </c>
      <c r="M319" s="91"/>
      <c r="P319" s="86" t="s">
        <v>15759</v>
      </c>
      <c r="Q319" s="86" t="s">
        <v>14477</v>
      </c>
      <c r="R319" s="86" t="s">
        <v>15695</v>
      </c>
      <c r="T319" s="86" t="s">
        <v>10789</v>
      </c>
      <c r="U319" s="86" t="s">
        <v>15214</v>
      </c>
      <c r="V319" s="86" t="s">
        <v>15216</v>
      </c>
      <c r="W319" s="86" t="b">
        <v>0</v>
      </c>
    </row>
    <row r="320" spans="2:23" x14ac:dyDescent="0.25">
      <c r="B320" s="91">
        <v>337</v>
      </c>
      <c r="C320" s="91">
        <v>337</v>
      </c>
      <c r="D320" s="201" t="s">
        <v>12218</v>
      </c>
      <c r="E320" s="89" t="s">
        <v>2560</v>
      </c>
      <c r="F320" s="90"/>
      <c r="G320" s="91" t="str">
        <f t="shared" si="9"/>
        <v>Adult: Spec. or photo will be required (3) Mine: FP, photo and rearing required (R)</v>
      </c>
      <c r="H320" s="91" t="s">
        <v>10789</v>
      </c>
      <c r="I320" s="91" t="str">
        <f t="shared" si="10"/>
        <v>*Widespread, abundant, damp areas</v>
      </c>
      <c r="J320" s="91" t="s">
        <v>10789</v>
      </c>
      <c r="K320" s="91" t="s">
        <v>15193</v>
      </c>
      <c r="L320" s="91" t="s">
        <v>16206</v>
      </c>
      <c r="M320" s="91"/>
      <c r="P320" s="86" t="s">
        <v>15759</v>
      </c>
      <c r="Q320" s="86" t="s">
        <v>14477</v>
      </c>
      <c r="R320" s="86" t="s">
        <v>15695</v>
      </c>
      <c r="T320" s="86" t="s">
        <v>10789</v>
      </c>
      <c r="U320" s="86" t="s">
        <v>15214</v>
      </c>
      <c r="V320" s="86" t="s">
        <v>15224</v>
      </c>
      <c r="W320" s="86" t="b">
        <v>0</v>
      </c>
    </row>
    <row r="321" spans="2:23" x14ac:dyDescent="0.25">
      <c r="B321" s="91">
        <v>338</v>
      </c>
      <c r="C321" s="91">
        <v>338</v>
      </c>
      <c r="D321" s="201" t="s">
        <v>12219</v>
      </c>
      <c r="E321" s="89" t="s">
        <v>2561</v>
      </c>
      <c r="F321" s="90"/>
      <c r="G321" s="91" t="str">
        <f t="shared" si="9"/>
        <v>Adult: Spec. or photo will be required (3) Mine: FP, leaf spec. or photo usually needed (L)</v>
      </c>
      <c r="H321" s="91" t="s">
        <v>10789</v>
      </c>
      <c r="I321" s="91" t="str">
        <f t="shared" si="10"/>
        <v>*Local, rare, birch woodland</v>
      </c>
      <c r="J321" s="91" t="s">
        <v>10789</v>
      </c>
      <c r="K321" s="91" t="s">
        <v>15193</v>
      </c>
      <c r="L321" s="91" t="s">
        <v>16161</v>
      </c>
      <c r="M321" s="91"/>
      <c r="P321" s="86" t="s">
        <v>15759</v>
      </c>
      <c r="Q321" s="86" t="s">
        <v>14480</v>
      </c>
      <c r="R321" s="86" t="s">
        <v>15705</v>
      </c>
      <c r="T321" s="86" t="s">
        <v>10789</v>
      </c>
      <c r="U321" s="86" t="s">
        <v>15214</v>
      </c>
      <c r="V321" s="86" t="s">
        <v>15226</v>
      </c>
      <c r="W321" s="86" t="b">
        <v>0</v>
      </c>
    </row>
    <row r="322" spans="2:23" x14ac:dyDescent="0.25">
      <c r="B322" s="91">
        <v>339</v>
      </c>
      <c r="C322" s="91">
        <v>339</v>
      </c>
      <c r="D322" s="201" t="s">
        <v>12220</v>
      </c>
      <c r="E322" s="89" t="s">
        <v>1372</v>
      </c>
      <c r="F322" s="90"/>
      <c r="G322" s="91" t="str">
        <f t="shared" ref="G322:G385" si="11">TRIM( P322 &amp; " " &amp; R322 &amp; " " &amp; T322)</f>
        <v>Adult: Spec. or photo will be required (3) Mine: FP, leaf spec. or photo usually needed (L)</v>
      </c>
      <c r="H322" s="91" t="s">
        <v>10789</v>
      </c>
      <c r="I322" s="91" t="str">
        <f t="shared" si="10"/>
        <v>*Not recorded in Scotland</v>
      </c>
      <c r="J322" s="91" t="s">
        <v>10789</v>
      </c>
      <c r="K322" s="91" t="s">
        <v>15193</v>
      </c>
      <c r="L322" s="91" t="s">
        <v>16094</v>
      </c>
      <c r="M322" s="91"/>
      <c r="P322" s="86" t="s">
        <v>15759</v>
      </c>
      <c r="Q322" s="86" t="s">
        <v>14480</v>
      </c>
      <c r="R322" s="86" t="s">
        <v>15705</v>
      </c>
      <c r="T322" s="86" t="s">
        <v>10789</v>
      </c>
      <c r="U322" s="86" t="s">
        <v>15214</v>
      </c>
      <c r="V322" s="86" t="s">
        <v>15226</v>
      </c>
      <c r="W322" s="86" t="b">
        <v>0</v>
      </c>
    </row>
    <row r="323" spans="2:23" x14ac:dyDescent="0.25">
      <c r="B323" s="91">
        <v>340</v>
      </c>
      <c r="C323" s="91">
        <v>340</v>
      </c>
      <c r="D323" s="201" t="s">
        <v>12221</v>
      </c>
      <c r="E323" s="89" t="s">
        <v>2562</v>
      </c>
      <c r="F323" s="90"/>
      <c r="G323" s="91" t="str">
        <f t="shared" si="11"/>
        <v>Adult: Spec. or photo will be required (3) Mine: Usually distinctive on correct FP (A)</v>
      </c>
      <c r="H323" s="91" t="s">
        <v>10789</v>
      </c>
      <c r="I323" s="91" t="str">
        <f t="shared" si="10"/>
        <v>*Local, common, woodland + scrub</v>
      </c>
      <c r="J323" s="91" t="s">
        <v>10789</v>
      </c>
      <c r="K323" s="91" t="s">
        <v>15193</v>
      </c>
      <c r="L323" s="91" t="s">
        <v>16207</v>
      </c>
      <c r="M323" s="91"/>
      <c r="P323" s="86" t="s">
        <v>15759</v>
      </c>
      <c r="Q323" s="86" t="s">
        <v>14480</v>
      </c>
      <c r="R323" s="86" t="s">
        <v>15694</v>
      </c>
      <c r="T323" s="86" t="s">
        <v>10789</v>
      </c>
      <c r="U323" s="86" t="s">
        <v>15231</v>
      </c>
      <c r="V323" s="86" t="s">
        <v>15216</v>
      </c>
      <c r="W323" s="86" t="b">
        <v>0</v>
      </c>
    </row>
    <row r="324" spans="2:23" x14ac:dyDescent="0.25">
      <c r="B324" s="91">
        <v>340.1</v>
      </c>
      <c r="C324" s="91" t="s">
        <v>3207</v>
      </c>
      <c r="D324" s="94" t="s">
        <v>14579</v>
      </c>
      <c r="E324" s="89" t="s">
        <v>2563</v>
      </c>
      <c r="F324" s="90"/>
      <c r="G324" s="91" t="str">
        <f t="shared" si="11"/>
        <v>Adult: Usually distinctive (1) Mine: Usually distinctive on correct FP (A)</v>
      </c>
      <c r="H324" s="91" t="s">
        <v>10789</v>
      </c>
      <c r="I324" s="91" t="str">
        <f t="shared" ref="I324:I387" si="12">K324 &amp; J324 &amp; L324</f>
        <v>*Not recorded in Scotland</v>
      </c>
      <c r="J324" s="91" t="s">
        <v>10789</v>
      </c>
      <c r="K324" s="91" t="s">
        <v>15193</v>
      </c>
      <c r="L324" s="91" t="s">
        <v>16094</v>
      </c>
      <c r="M324" s="91"/>
      <c r="P324" s="86" t="s">
        <v>15760</v>
      </c>
      <c r="Q324" s="86" t="s">
        <v>14474</v>
      </c>
      <c r="R324" s="86" t="s">
        <v>15694</v>
      </c>
      <c r="T324" s="86" t="s">
        <v>10789</v>
      </c>
      <c r="U324" s="86" t="s">
        <v>15212</v>
      </c>
      <c r="V324" s="86" t="s">
        <v>15224</v>
      </c>
      <c r="W324" s="86" t="b">
        <v>0</v>
      </c>
    </row>
    <row r="325" spans="2:23" x14ac:dyDescent="0.25">
      <c r="B325" s="91">
        <v>341</v>
      </c>
      <c r="C325" s="91">
        <v>341</v>
      </c>
      <c r="D325" s="201" t="s">
        <v>12222</v>
      </c>
      <c r="E325" s="89" t="s">
        <v>1371</v>
      </c>
      <c r="F325" s="90"/>
      <c r="G325" s="91" t="str">
        <f t="shared" si="11"/>
        <v>Adult: Spec. or photo will be required (3) Mine: FP, leaf spec. or photo usually needed (L)</v>
      </c>
      <c r="H325" s="91" t="s">
        <v>10789</v>
      </c>
      <c r="I325" s="91" t="str">
        <f t="shared" si="12"/>
        <v>*Widespread, abundant, beech woodland + urban</v>
      </c>
      <c r="J325" s="91" t="s">
        <v>10789</v>
      </c>
      <c r="K325" s="91" t="s">
        <v>15193</v>
      </c>
      <c r="L325" s="91" t="s">
        <v>16208</v>
      </c>
      <c r="M325" s="91"/>
      <c r="P325" s="86" t="s">
        <v>15759</v>
      </c>
      <c r="Q325" s="86" t="s">
        <v>14474</v>
      </c>
      <c r="R325" s="86" t="s">
        <v>15705</v>
      </c>
      <c r="T325" s="86" t="s">
        <v>10789</v>
      </c>
      <c r="U325" s="86" t="s">
        <v>15212</v>
      </c>
      <c r="V325" s="86" t="s">
        <v>15243</v>
      </c>
      <c r="W325" s="86" t="b">
        <v>0</v>
      </c>
    </row>
    <row r="326" spans="2:23" x14ac:dyDescent="0.25">
      <c r="B326" s="91">
        <v>342</v>
      </c>
      <c r="C326" s="91">
        <v>342</v>
      </c>
      <c r="D326" s="201" t="s">
        <v>12223</v>
      </c>
      <c r="E326" s="89" t="s">
        <v>1370</v>
      </c>
      <c r="F326" s="90" t="s">
        <v>1369</v>
      </c>
      <c r="G326" s="91" t="str">
        <f t="shared" si="11"/>
        <v>Adult: Spec. or photo will be required (3) Mine: Usually distinctive on correct FP (A)</v>
      </c>
      <c r="H326" s="91" t="s">
        <v>10789</v>
      </c>
      <c r="I326" s="91" t="str">
        <f t="shared" si="12"/>
        <v>*Widespread, common, woodland</v>
      </c>
      <c r="J326" s="91" t="s">
        <v>10789</v>
      </c>
      <c r="K326" s="91" t="s">
        <v>15193</v>
      </c>
      <c r="L326" s="91" t="s">
        <v>16105</v>
      </c>
      <c r="M326" s="91"/>
      <c r="P326" s="86" t="s">
        <v>15759</v>
      </c>
      <c r="Q326" s="86" t="s">
        <v>14474</v>
      </c>
      <c r="R326" s="86" t="s">
        <v>15694</v>
      </c>
      <c r="T326" s="86" t="s">
        <v>10789</v>
      </c>
      <c r="U326" s="86" t="s">
        <v>15214</v>
      </c>
      <c r="V326" s="86" t="s">
        <v>15224</v>
      </c>
      <c r="W326" s="86" t="b">
        <v>0</v>
      </c>
    </row>
    <row r="327" spans="2:23" x14ac:dyDescent="0.25">
      <c r="B327" s="91">
        <v>343</v>
      </c>
      <c r="C327" s="91">
        <v>343</v>
      </c>
      <c r="D327" s="201" t="s">
        <v>12224</v>
      </c>
      <c r="E327" s="89" t="s">
        <v>1368</v>
      </c>
      <c r="F327" s="90"/>
      <c r="G327" s="91" t="str">
        <f t="shared" si="11"/>
        <v>Adult: Spec. or photo will be required (3) Mine: Usually distinctive on correct FP (A)</v>
      </c>
      <c r="H327" s="91" t="s">
        <v>10789</v>
      </c>
      <c r="I327" s="91" t="str">
        <f t="shared" si="12"/>
        <v>*Not recorded in Scotland</v>
      </c>
      <c r="J327" s="91" t="s">
        <v>10789</v>
      </c>
      <c r="K327" s="91" t="s">
        <v>15193</v>
      </c>
      <c r="L327" s="91" t="s">
        <v>16094</v>
      </c>
      <c r="M327" s="91"/>
      <c r="P327" s="86" t="s">
        <v>15759</v>
      </c>
      <c r="Q327" s="86" t="s">
        <v>14474</v>
      </c>
      <c r="R327" s="86" t="s">
        <v>15694</v>
      </c>
      <c r="T327" s="86" t="s">
        <v>10789</v>
      </c>
      <c r="U327" s="86" t="s">
        <v>15214</v>
      </c>
      <c r="V327" s="86" t="s">
        <v>15216</v>
      </c>
      <c r="W327" s="86" t="b">
        <v>0</v>
      </c>
    </row>
    <row r="328" spans="2:23" x14ac:dyDescent="0.25">
      <c r="B328" s="91">
        <v>344</v>
      </c>
      <c r="C328" s="91">
        <v>344</v>
      </c>
      <c r="D328" s="201" t="s">
        <v>12225</v>
      </c>
      <c r="E328" s="89" t="s">
        <v>1367</v>
      </c>
      <c r="F328" s="90"/>
      <c r="G328" s="91" t="str">
        <f t="shared" si="11"/>
        <v>Adult: Usually distinctive (1) Mine: Usually distinctive on correct FP (A)</v>
      </c>
      <c r="H328" s="91" t="s">
        <v>10789</v>
      </c>
      <c r="I328" s="91" t="str">
        <f t="shared" si="12"/>
        <v>*Very local (VC 85), rare, urban</v>
      </c>
      <c r="J328" s="91" t="s">
        <v>10789</v>
      </c>
      <c r="K328" s="91" t="s">
        <v>15193</v>
      </c>
      <c r="L328" s="91" t="s">
        <v>16201</v>
      </c>
      <c r="M328" s="91"/>
      <c r="P328" s="86" t="s">
        <v>15760</v>
      </c>
      <c r="Q328" s="86" t="s">
        <v>14474</v>
      </c>
      <c r="R328" s="86" t="s">
        <v>15694</v>
      </c>
      <c r="T328" s="86" t="s">
        <v>10789</v>
      </c>
      <c r="U328" s="86" t="s">
        <v>15214</v>
      </c>
      <c r="V328" s="86" t="s">
        <v>15216</v>
      </c>
      <c r="W328" s="86" t="b">
        <v>0</v>
      </c>
    </row>
    <row r="329" spans="2:23" x14ac:dyDescent="0.25">
      <c r="B329" s="91">
        <v>345</v>
      </c>
      <c r="C329" s="91">
        <v>345</v>
      </c>
      <c r="D329" s="201" t="s">
        <v>12226</v>
      </c>
      <c r="E329" s="89" t="s">
        <v>2141</v>
      </c>
      <c r="F329" s="90"/>
      <c r="G329" s="91" t="str">
        <f t="shared" si="11"/>
        <v>Adult: Spec. or photo will be required (3) Mine: FP, leaf spec. or photo usually needed (L)</v>
      </c>
      <c r="H329" s="91" t="s">
        <v>10789</v>
      </c>
      <c r="I329" s="91" t="str">
        <f t="shared" si="12"/>
        <v>*Widespread, common, damp areas</v>
      </c>
      <c r="J329" s="91" t="s">
        <v>10789</v>
      </c>
      <c r="K329" s="91" t="s">
        <v>15193</v>
      </c>
      <c r="L329" s="91" t="s">
        <v>16209</v>
      </c>
      <c r="M329" s="91"/>
      <c r="P329" s="86" t="s">
        <v>15759</v>
      </c>
      <c r="Q329" s="86" t="s">
        <v>14480</v>
      </c>
      <c r="R329" s="86" t="s">
        <v>15705</v>
      </c>
      <c r="T329" s="86" t="s">
        <v>10789</v>
      </c>
      <c r="U329" s="86" t="s">
        <v>15212</v>
      </c>
      <c r="V329" s="86" t="s">
        <v>15224</v>
      </c>
      <c r="W329" s="86" t="b">
        <v>0</v>
      </c>
    </row>
    <row r="330" spans="2:23" x14ac:dyDescent="0.25">
      <c r="B330" s="91">
        <v>346</v>
      </c>
      <c r="C330" s="91">
        <v>346</v>
      </c>
      <c r="D330" s="201" t="s">
        <v>12227</v>
      </c>
      <c r="E330" s="89" t="s">
        <v>2564</v>
      </c>
      <c r="F330" s="90"/>
      <c r="G330" s="91" t="str">
        <f t="shared" si="11"/>
        <v>Adult: Spec. or photo will be required (3) Mine: FP, leaf spec. or photo usually needed (L)</v>
      </c>
      <c r="H330" s="91" t="s">
        <v>10789</v>
      </c>
      <c r="I330" s="91" t="str">
        <f t="shared" si="12"/>
        <v>*Not recorded in Scotland</v>
      </c>
      <c r="J330" s="91" t="s">
        <v>10789</v>
      </c>
      <c r="K330" s="91" t="s">
        <v>15193</v>
      </c>
      <c r="L330" s="91" t="s">
        <v>16094</v>
      </c>
      <c r="M330" s="91"/>
      <c r="P330" s="86" t="s">
        <v>15759</v>
      </c>
      <c r="Q330" s="86" t="s">
        <v>14480</v>
      </c>
      <c r="R330" s="86" t="s">
        <v>15705</v>
      </c>
      <c r="T330" s="86" t="s">
        <v>10789</v>
      </c>
      <c r="U330" s="86" t="s">
        <v>15231</v>
      </c>
      <c r="V330" s="86" t="s">
        <v>15213</v>
      </c>
      <c r="W330" s="86" t="b">
        <v>0</v>
      </c>
    </row>
    <row r="331" spans="2:23" x14ac:dyDescent="0.25">
      <c r="B331" s="91">
        <v>347</v>
      </c>
      <c r="C331" s="91">
        <v>347</v>
      </c>
      <c r="D331" s="201" t="s">
        <v>12228</v>
      </c>
      <c r="E331" s="89" t="s">
        <v>2565</v>
      </c>
      <c r="F331" s="90"/>
      <c r="G331" s="91" t="str">
        <f t="shared" si="11"/>
        <v>Adult: Spec. or photo will be required (3) Mine: FP, photo and rearing required (R)</v>
      </c>
      <c r="H331" s="91" t="s">
        <v>10789</v>
      </c>
      <c r="I331" s="91" t="str">
        <f t="shared" si="12"/>
        <v xml:space="preserve">*Very local, rare, birch woodland </v>
      </c>
      <c r="J331" s="91" t="s">
        <v>10789</v>
      </c>
      <c r="K331" s="91" t="s">
        <v>15193</v>
      </c>
      <c r="L331" s="91" t="s">
        <v>16210</v>
      </c>
      <c r="M331" s="91"/>
      <c r="P331" s="86" t="s">
        <v>15759</v>
      </c>
      <c r="Q331" s="86" t="s">
        <v>14477</v>
      </c>
      <c r="R331" s="86" t="s">
        <v>15695</v>
      </c>
      <c r="T331" s="86" t="s">
        <v>10789</v>
      </c>
      <c r="U331" s="86" t="s">
        <v>15231</v>
      </c>
      <c r="V331" s="86" t="s">
        <v>15224</v>
      </c>
      <c r="W331" s="86" t="b">
        <v>0</v>
      </c>
    </row>
    <row r="332" spans="2:23" x14ac:dyDescent="0.25">
      <c r="B332" s="91">
        <v>348</v>
      </c>
      <c r="C332" s="91">
        <v>348</v>
      </c>
      <c r="D332" s="201" t="s">
        <v>12229</v>
      </c>
      <c r="E332" s="89" t="s">
        <v>2140</v>
      </c>
      <c r="F332" s="90"/>
      <c r="G332" s="91" t="str">
        <f t="shared" si="11"/>
        <v>Adult: Spec. or photo will be required (3) Mine: Usually distinctive on correct FP (A)</v>
      </c>
      <c r="H332" s="91" t="s">
        <v>10789</v>
      </c>
      <c r="I332" s="91" t="str">
        <f t="shared" si="12"/>
        <v>*Local, rare, mostly sandy coasts</v>
      </c>
      <c r="J332" s="91" t="s">
        <v>10789</v>
      </c>
      <c r="K332" s="91" t="s">
        <v>15193</v>
      </c>
      <c r="L332" s="91" t="s">
        <v>16211</v>
      </c>
      <c r="M332" s="91"/>
      <c r="P332" s="86" t="s">
        <v>15759</v>
      </c>
      <c r="Q332" s="86" t="s">
        <v>14474</v>
      </c>
      <c r="R332" s="86" t="s">
        <v>15694</v>
      </c>
      <c r="T332" s="86" t="s">
        <v>10789</v>
      </c>
      <c r="U332" s="86" t="s">
        <v>15214</v>
      </c>
      <c r="V332" s="86" t="s">
        <v>15216</v>
      </c>
      <c r="W332" s="86" t="b">
        <v>0</v>
      </c>
    </row>
    <row r="333" spans="2:23" x14ac:dyDescent="0.25">
      <c r="B333" s="91">
        <v>349</v>
      </c>
      <c r="C333" s="91">
        <v>349</v>
      </c>
      <c r="D333" s="201" t="s">
        <v>12230</v>
      </c>
      <c r="E333" s="89" t="s">
        <v>2139</v>
      </c>
      <c r="F333" s="90"/>
      <c r="G333" s="91" t="str">
        <f t="shared" si="11"/>
        <v>Adult: Spec. or photo may be needed (2) Mine: Usually distinctive on correct FP (A)</v>
      </c>
      <c r="H333" s="91" t="s">
        <v>10789</v>
      </c>
      <c r="I333" s="91" t="str">
        <f t="shared" si="12"/>
        <v>*Not recorded in Scotland</v>
      </c>
      <c r="J333" s="91" t="s">
        <v>10789</v>
      </c>
      <c r="K333" s="91" t="s">
        <v>15193</v>
      </c>
      <c r="L333" s="91" t="s">
        <v>16094</v>
      </c>
      <c r="M333" s="91"/>
      <c r="P333" s="86" t="s">
        <v>16030</v>
      </c>
      <c r="Q333" s="86" t="s">
        <v>14474</v>
      </c>
      <c r="R333" s="86" t="s">
        <v>15694</v>
      </c>
      <c r="T333" s="86" t="s">
        <v>10789</v>
      </c>
      <c r="U333" s="86" t="s">
        <v>15212</v>
      </c>
      <c r="V333" s="86" t="s">
        <v>15224</v>
      </c>
      <c r="W333" s="86" t="b">
        <v>0</v>
      </c>
    </row>
    <row r="334" spans="2:23" x14ac:dyDescent="0.25">
      <c r="B334" s="91">
        <v>330</v>
      </c>
      <c r="C334" s="91"/>
      <c r="D334" s="199" t="s">
        <v>15364</v>
      </c>
      <c r="E334" s="89" t="s">
        <v>15422</v>
      </c>
      <c r="F334" s="90"/>
      <c r="G334" s="91" t="str">
        <f t="shared" si="11"/>
        <v/>
      </c>
      <c r="I334" s="91" t="str">
        <f t="shared" si="12"/>
        <v>*Not recorded in Scotland</v>
      </c>
      <c r="J334" s="102" t="s">
        <v>10789</v>
      </c>
      <c r="K334" s="91" t="s">
        <v>15193</v>
      </c>
      <c r="L334" s="91" t="s">
        <v>16094</v>
      </c>
      <c r="P334" s="86" t="s">
        <v>10789</v>
      </c>
      <c r="R334" s="86" t="s">
        <v>10789</v>
      </c>
      <c r="T334" s="86" t="s">
        <v>10789</v>
      </c>
      <c r="U334" s="86" t="s">
        <v>16791</v>
      </c>
    </row>
    <row r="335" spans="2:23" x14ac:dyDescent="0.25">
      <c r="B335" s="91">
        <v>350</v>
      </c>
      <c r="C335" s="91">
        <v>350</v>
      </c>
      <c r="D335" s="201" t="s">
        <v>12231</v>
      </c>
      <c r="E335" s="89" t="s">
        <v>2138</v>
      </c>
      <c r="F335" s="90"/>
      <c r="G335" s="91" t="str">
        <f t="shared" si="11"/>
        <v>Adult: Spec. or photo may be needed (2) Mine: FP, leaf spec. or photo usually needed (L)</v>
      </c>
      <c r="H335" s="91" t="s">
        <v>10789</v>
      </c>
      <c r="I335" s="91" t="str">
        <f t="shared" si="12"/>
        <v>*Very local (VC 104), rare, grassland</v>
      </c>
      <c r="J335" s="91" t="s">
        <v>10789</v>
      </c>
      <c r="K335" s="91" t="s">
        <v>15193</v>
      </c>
      <c r="L335" s="91" t="s">
        <v>16212</v>
      </c>
      <c r="M335" s="91"/>
      <c r="P335" s="86" t="s">
        <v>16030</v>
      </c>
      <c r="Q335" s="86" t="s">
        <v>14480</v>
      </c>
      <c r="R335" s="86" t="s">
        <v>15705</v>
      </c>
      <c r="T335" s="86" t="s">
        <v>10789</v>
      </c>
      <c r="U335" s="86" t="s">
        <v>15214</v>
      </c>
      <c r="V335" s="86" t="s">
        <v>15216</v>
      </c>
      <c r="W335" s="86" t="b">
        <v>0</v>
      </c>
    </row>
    <row r="336" spans="2:23" x14ac:dyDescent="0.25">
      <c r="B336" s="91">
        <v>351</v>
      </c>
      <c r="C336" s="91">
        <v>351</v>
      </c>
      <c r="D336" s="201" t="s">
        <v>12232</v>
      </c>
      <c r="E336" s="89" t="s">
        <v>4718</v>
      </c>
      <c r="F336" s="90"/>
      <c r="G336" s="91" t="str">
        <f t="shared" si="11"/>
        <v>Adult: Spec. or photo may be needed (2) Mine: FP, leaf spec. or photo usually needed (L)</v>
      </c>
      <c r="H336" s="91" t="s">
        <v>10789</v>
      </c>
      <c r="I336" s="91" t="str">
        <f t="shared" si="12"/>
        <v>*Local, rare, oak woodland</v>
      </c>
      <c r="J336" s="91" t="s">
        <v>10789</v>
      </c>
      <c r="K336" s="91" t="s">
        <v>15193</v>
      </c>
      <c r="L336" s="91" t="s">
        <v>16130</v>
      </c>
      <c r="M336" s="91"/>
      <c r="P336" s="86" t="s">
        <v>16030</v>
      </c>
      <c r="Q336" s="86" t="s">
        <v>14480</v>
      </c>
      <c r="R336" s="86" t="s">
        <v>15705</v>
      </c>
      <c r="T336" s="86" t="s">
        <v>10789</v>
      </c>
      <c r="U336" s="86" t="s">
        <v>15214</v>
      </c>
      <c r="V336" s="86" t="s">
        <v>15224</v>
      </c>
      <c r="W336" s="86" t="b">
        <v>0</v>
      </c>
    </row>
    <row r="337" spans="2:23" x14ac:dyDescent="0.25">
      <c r="B337" s="91">
        <v>352</v>
      </c>
      <c r="C337" s="91">
        <v>352</v>
      </c>
      <c r="D337" s="201" t="s">
        <v>12233</v>
      </c>
      <c r="E337" s="89" t="s">
        <v>4719</v>
      </c>
      <c r="F337" s="90"/>
      <c r="G337" s="91" t="str">
        <f t="shared" si="11"/>
        <v>Adult: Spec. or photo may be needed (2) Mine: Usually distinctive on correct FP (A)</v>
      </c>
      <c r="H337" s="91" t="s">
        <v>10789</v>
      </c>
      <c r="I337" s="91" t="str">
        <f t="shared" si="12"/>
        <v>*Not recorded in Scotland</v>
      </c>
      <c r="J337" s="91" t="s">
        <v>10789</v>
      </c>
      <c r="K337" s="91" t="s">
        <v>15193</v>
      </c>
      <c r="L337" s="91" t="s">
        <v>16094</v>
      </c>
      <c r="M337" s="91"/>
      <c r="P337" s="86" t="s">
        <v>16030</v>
      </c>
      <c r="Q337" s="86" t="s">
        <v>14474</v>
      </c>
      <c r="R337" s="86" t="s">
        <v>15694</v>
      </c>
      <c r="T337" s="86" t="s">
        <v>10789</v>
      </c>
      <c r="U337" s="86" t="s">
        <v>15214</v>
      </c>
      <c r="V337" s="86" t="s">
        <v>15216</v>
      </c>
      <c r="W337" s="86" t="b">
        <v>0</v>
      </c>
    </row>
    <row r="338" spans="2:23" x14ac:dyDescent="0.25">
      <c r="B338" s="91">
        <v>353</v>
      </c>
      <c r="C338" s="91">
        <v>353</v>
      </c>
      <c r="D338" s="201" t="s">
        <v>12234</v>
      </c>
      <c r="E338" s="89" t="s">
        <v>2137</v>
      </c>
      <c r="F338" s="90"/>
      <c r="G338" s="91" t="str">
        <f t="shared" si="11"/>
        <v>Adult: Spec. or photo will be required (3) Mine: FP, leaf spec. or photo usually needed (L)</v>
      </c>
      <c r="H338" s="91" t="s">
        <v>10789</v>
      </c>
      <c r="I338" s="91" t="str">
        <f t="shared" si="12"/>
        <v>*Widespread, abundant, birch woodland + urban</v>
      </c>
      <c r="J338" s="91" t="s">
        <v>10789</v>
      </c>
      <c r="K338" s="91" t="s">
        <v>15193</v>
      </c>
      <c r="L338" s="91" t="s">
        <v>16146</v>
      </c>
      <c r="M338" s="91"/>
      <c r="P338" s="86" t="s">
        <v>15759</v>
      </c>
      <c r="Q338" s="86" t="s">
        <v>14474</v>
      </c>
      <c r="R338" s="86" t="s">
        <v>15705</v>
      </c>
      <c r="T338" s="86" t="s">
        <v>10789</v>
      </c>
      <c r="U338" s="86" t="s">
        <v>15212</v>
      </c>
      <c r="V338" s="86" t="s">
        <v>15224</v>
      </c>
      <c r="W338" s="86" t="b">
        <v>0</v>
      </c>
    </row>
    <row r="339" spans="2:23" x14ac:dyDescent="0.25">
      <c r="B339" s="91">
        <v>354</v>
      </c>
      <c r="C339" s="91">
        <v>354</v>
      </c>
      <c r="D339" s="201" t="s">
        <v>12235</v>
      </c>
      <c r="E339" s="89" t="s">
        <v>2136</v>
      </c>
      <c r="F339" s="90"/>
      <c r="G339" s="91" t="str">
        <f t="shared" si="11"/>
        <v>Adult: Spec. or photo may be needed (2) Mine: Usually distinctive on correct FP (A)</v>
      </c>
      <c r="H339" s="91" t="s">
        <v>10789</v>
      </c>
      <c r="I339" s="91" t="str">
        <f t="shared" si="12"/>
        <v>*Widespread, scarce, woodland + urban</v>
      </c>
      <c r="J339" s="91" t="s">
        <v>10789</v>
      </c>
      <c r="K339" s="91" t="s">
        <v>15193</v>
      </c>
      <c r="L339" s="91" t="s">
        <v>16213</v>
      </c>
      <c r="M339" s="91"/>
      <c r="P339" s="86" t="s">
        <v>16030</v>
      </c>
      <c r="Q339" s="86" t="s">
        <v>14480</v>
      </c>
      <c r="R339" s="86" t="s">
        <v>15694</v>
      </c>
      <c r="T339" s="86" t="s">
        <v>10789</v>
      </c>
      <c r="U339" s="86" t="s">
        <v>15214</v>
      </c>
      <c r="V339" s="86" t="s">
        <v>15216</v>
      </c>
      <c r="W339" s="86" t="b">
        <v>0</v>
      </c>
    </row>
    <row r="340" spans="2:23" x14ac:dyDescent="0.25">
      <c r="B340" s="91">
        <v>355</v>
      </c>
      <c r="C340" s="91">
        <v>355</v>
      </c>
      <c r="D340" s="201" t="s">
        <v>12236</v>
      </c>
      <c r="E340" s="89" t="s">
        <v>2135</v>
      </c>
      <c r="F340" s="90"/>
      <c r="G340" s="91" t="str">
        <f t="shared" si="11"/>
        <v>Adult: Spec. or photo will be required (3) Mine: Usually distinctive on correct FP (A)</v>
      </c>
      <c r="H340" s="91" t="s">
        <v>10789</v>
      </c>
      <c r="I340" s="91" t="str">
        <f t="shared" si="12"/>
        <v>*Not recorded in Scotland</v>
      </c>
      <c r="J340" s="91" t="s">
        <v>10789</v>
      </c>
      <c r="K340" s="91" t="s">
        <v>15193</v>
      </c>
      <c r="L340" s="91" t="s">
        <v>16094</v>
      </c>
      <c r="M340" s="91"/>
      <c r="P340" s="86" t="s">
        <v>15759</v>
      </c>
      <c r="Q340" s="86" t="s">
        <v>14474</v>
      </c>
      <c r="R340" s="86" t="s">
        <v>15694</v>
      </c>
      <c r="T340" s="86" t="s">
        <v>10789</v>
      </c>
      <c r="U340" s="86" t="s">
        <v>15214</v>
      </c>
      <c r="V340" s="86" t="s">
        <v>15224</v>
      </c>
      <c r="W340" s="86" t="b">
        <v>0</v>
      </c>
    </row>
    <row r="341" spans="2:23" x14ac:dyDescent="0.25">
      <c r="B341" s="91">
        <v>356</v>
      </c>
      <c r="C341" s="91">
        <v>356</v>
      </c>
      <c r="D341" s="201" t="s">
        <v>12237</v>
      </c>
      <c r="E341" s="89" t="s">
        <v>2134</v>
      </c>
      <c r="F341" s="90"/>
      <c r="G341" s="91" t="str">
        <f t="shared" si="11"/>
        <v>Adult: Spec. or photo may be needed (2) Mine: Usually distinctive on correct FP (A)</v>
      </c>
      <c r="H341" s="91" t="s">
        <v>10789</v>
      </c>
      <c r="I341" s="91" t="str">
        <f t="shared" si="12"/>
        <v xml:space="preserve">*Local, rare, elm woodland + urban </v>
      </c>
      <c r="J341" s="91" t="s">
        <v>10789</v>
      </c>
      <c r="K341" s="91" t="s">
        <v>15193</v>
      </c>
      <c r="L341" s="91" t="s">
        <v>16214</v>
      </c>
      <c r="M341" s="91"/>
      <c r="P341" s="86" t="s">
        <v>16030</v>
      </c>
      <c r="Q341" s="86" t="s">
        <v>14474</v>
      </c>
      <c r="R341" s="86" t="s">
        <v>15694</v>
      </c>
      <c r="T341" s="86" t="s">
        <v>10789</v>
      </c>
      <c r="U341" s="86" t="s">
        <v>15214</v>
      </c>
      <c r="V341" s="86" t="s">
        <v>15224</v>
      </c>
      <c r="W341" s="86" t="b">
        <v>0</v>
      </c>
    </row>
    <row r="342" spans="2:23" x14ac:dyDescent="0.25">
      <c r="B342" s="91">
        <v>357</v>
      </c>
      <c r="C342" s="91">
        <v>357</v>
      </c>
      <c r="D342" s="201" t="s">
        <v>12238</v>
      </c>
      <c r="E342" s="89" t="s">
        <v>2133</v>
      </c>
      <c r="F342" s="90"/>
      <c r="G342" s="91" t="str">
        <f t="shared" si="11"/>
        <v>Adult: Spec. or photo may be needed (2) Mine: Usually distinctive on correct FP (A)</v>
      </c>
      <c r="H342" s="91" t="s">
        <v>10789</v>
      </c>
      <c r="I342" s="91" t="str">
        <f t="shared" si="12"/>
        <v>*Very local, rare, damp areas</v>
      </c>
      <c r="J342" s="91" t="s">
        <v>10789</v>
      </c>
      <c r="K342" s="91" t="s">
        <v>15193</v>
      </c>
      <c r="L342" s="91" t="s">
        <v>16215</v>
      </c>
      <c r="M342" s="91"/>
      <c r="P342" s="86" t="s">
        <v>16030</v>
      </c>
      <c r="Q342" s="86" t="s">
        <v>14474</v>
      </c>
      <c r="R342" s="86" t="s">
        <v>15694</v>
      </c>
      <c r="T342" s="86" t="s">
        <v>10789</v>
      </c>
      <c r="U342" s="86" t="s">
        <v>15212</v>
      </c>
      <c r="V342" s="86" t="s">
        <v>15224</v>
      </c>
      <c r="W342" s="86" t="b">
        <v>0</v>
      </c>
    </row>
    <row r="343" spans="2:23" x14ac:dyDescent="0.25">
      <c r="B343" s="91">
        <v>358</v>
      </c>
      <c r="C343" s="91">
        <v>358</v>
      </c>
      <c r="D343" s="201" t="s">
        <v>12239</v>
      </c>
      <c r="E343" s="89" t="s">
        <v>4720</v>
      </c>
      <c r="F343" s="90"/>
      <c r="G343" s="91" t="str">
        <f t="shared" si="11"/>
        <v>Adult: Spec. or photo may be needed (2) Mine: Usually distinctive on correct FP (A)</v>
      </c>
      <c r="H343" s="91" t="s">
        <v>10789</v>
      </c>
      <c r="I343" s="91" t="str">
        <f t="shared" si="12"/>
        <v>*Widepsread, common, damp areas</v>
      </c>
      <c r="J343" s="91" t="s">
        <v>10789</v>
      </c>
      <c r="K343" s="91" t="s">
        <v>15193</v>
      </c>
      <c r="L343" s="91" t="s">
        <v>16216</v>
      </c>
      <c r="M343" s="91"/>
      <c r="P343" s="86" t="s">
        <v>16030</v>
      </c>
      <c r="Q343" s="86" t="s">
        <v>14474</v>
      </c>
      <c r="R343" s="86" t="s">
        <v>15694</v>
      </c>
      <c r="T343" s="86" t="s">
        <v>10789</v>
      </c>
      <c r="U343" s="86" t="s">
        <v>15214</v>
      </c>
      <c r="V343" s="86" t="s">
        <v>15216</v>
      </c>
      <c r="W343" s="86" t="b">
        <v>0</v>
      </c>
    </row>
    <row r="344" spans="2:23" x14ac:dyDescent="0.25">
      <c r="B344" s="91">
        <v>359</v>
      </c>
      <c r="C344" s="91">
        <v>359</v>
      </c>
      <c r="D344" s="201" t="s">
        <v>12240</v>
      </c>
      <c r="E344" s="89" t="s">
        <v>2132</v>
      </c>
      <c r="F344" s="90"/>
      <c r="G344" s="91" t="str">
        <f t="shared" si="11"/>
        <v>Adult: Spec. or photo may be needed (2) Mine: Usually distinctive on correct FP (A)</v>
      </c>
      <c r="H344" s="91" t="s">
        <v>10789</v>
      </c>
      <c r="I344" s="91" t="str">
        <f t="shared" si="12"/>
        <v>*Widespread, abundant, woodland</v>
      </c>
      <c r="J344" s="91" t="s">
        <v>10789</v>
      </c>
      <c r="K344" s="91" t="s">
        <v>15193</v>
      </c>
      <c r="L344" s="91" t="s">
        <v>16116</v>
      </c>
      <c r="M344" s="91"/>
      <c r="P344" s="86" t="s">
        <v>16030</v>
      </c>
      <c r="Q344" s="86" t="s">
        <v>14474</v>
      </c>
      <c r="R344" s="86" t="s">
        <v>15694</v>
      </c>
      <c r="T344" s="86" t="s">
        <v>10789</v>
      </c>
      <c r="U344" s="86" t="s">
        <v>15212</v>
      </c>
      <c r="V344" s="86" t="s">
        <v>15230</v>
      </c>
      <c r="W344" s="86" t="b">
        <v>0</v>
      </c>
    </row>
    <row r="345" spans="2:23" x14ac:dyDescent="0.25">
      <c r="B345" s="91">
        <v>360</v>
      </c>
      <c r="C345" s="91">
        <v>360</v>
      </c>
      <c r="D345" s="201" t="s">
        <v>12241</v>
      </c>
      <c r="E345" s="92" t="s">
        <v>11879</v>
      </c>
      <c r="F345" s="90"/>
      <c r="G345" s="91" t="str">
        <f t="shared" si="11"/>
        <v>Adult: Spec. or photo may be needed (2) Mine: FP, leaf spec. or photo usually needed (L)</v>
      </c>
      <c r="H345" s="91" t="s">
        <v>10789</v>
      </c>
      <c r="I345" s="91" t="str">
        <f t="shared" si="12"/>
        <v>*Widespread, rare, damp areas</v>
      </c>
      <c r="J345" s="91" t="s">
        <v>10789</v>
      </c>
      <c r="K345" s="91" t="s">
        <v>15193</v>
      </c>
      <c r="L345" s="91" t="s">
        <v>16217</v>
      </c>
      <c r="M345" s="91"/>
      <c r="P345" s="86" t="s">
        <v>16030</v>
      </c>
      <c r="Q345" s="86" t="s">
        <v>14480</v>
      </c>
      <c r="R345" s="86" t="s">
        <v>15705</v>
      </c>
      <c r="T345" s="86" t="s">
        <v>10789</v>
      </c>
      <c r="U345" s="86" t="s">
        <v>15212</v>
      </c>
      <c r="V345" s="86" t="s">
        <v>15216</v>
      </c>
      <c r="W345" s="86" t="b">
        <v>0</v>
      </c>
    </row>
    <row r="346" spans="2:23" x14ac:dyDescent="0.25">
      <c r="B346" s="91">
        <v>361</v>
      </c>
      <c r="C346" s="91">
        <v>361</v>
      </c>
      <c r="D346" s="201" t="s">
        <v>12242</v>
      </c>
      <c r="E346" s="89" t="s">
        <v>2131</v>
      </c>
      <c r="F346" s="90"/>
      <c r="G346" s="91" t="str">
        <f t="shared" si="11"/>
        <v>Adult: Usually distinctive (1) Mine: FP, leaf spec. or photo usually needed (L)</v>
      </c>
      <c r="H346" s="91" t="s">
        <v>10789</v>
      </c>
      <c r="I346" s="91" t="str">
        <f t="shared" si="12"/>
        <v>Very local, rare, woodland + urban</v>
      </c>
      <c r="J346" s="91" t="s">
        <v>10789</v>
      </c>
      <c r="K346" s="91" t="s">
        <v>10789</v>
      </c>
      <c r="L346" s="91" t="s">
        <v>16187</v>
      </c>
      <c r="M346" s="91"/>
      <c r="P346" s="86" t="s">
        <v>15760</v>
      </c>
      <c r="Q346" s="86" t="s">
        <v>14480</v>
      </c>
      <c r="R346" s="86" t="s">
        <v>15705</v>
      </c>
      <c r="T346" s="86" t="s">
        <v>10789</v>
      </c>
      <c r="U346" s="86" t="s">
        <v>15212</v>
      </c>
      <c r="V346" s="86" t="s">
        <v>15243</v>
      </c>
      <c r="W346" s="86" t="b">
        <v>0</v>
      </c>
    </row>
    <row r="347" spans="2:23" x14ac:dyDescent="0.25">
      <c r="B347" s="91">
        <v>362</v>
      </c>
      <c r="C347" s="91">
        <v>362</v>
      </c>
      <c r="D347" s="201" t="s">
        <v>12243</v>
      </c>
      <c r="E347" s="89" t="s">
        <v>2130</v>
      </c>
      <c r="F347" s="90"/>
      <c r="G347" s="91" t="str">
        <f t="shared" si="11"/>
        <v>Adult: Spec. or photo may be needed (2) Mine: Usually distinctive on correct FP (A)</v>
      </c>
      <c r="H347" s="91" t="s">
        <v>10789</v>
      </c>
      <c r="I347" s="91" t="str">
        <f t="shared" si="12"/>
        <v>*Not recorded in Scotland</v>
      </c>
      <c r="J347" s="91" t="s">
        <v>10789</v>
      </c>
      <c r="K347" s="91" t="s">
        <v>15193</v>
      </c>
      <c r="L347" s="91" t="s">
        <v>16094</v>
      </c>
      <c r="M347" s="91"/>
      <c r="P347" s="86" t="s">
        <v>16030</v>
      </c>
      <c r="Q347" s="86" t="s">
        <v>14474</v>
      </c>
      <c r="R347" s="86" t="s">
        <v>15694</v>
      </c>
      <c r="T347" s="86" t="s">
        <v>10789</v>
      </c>
      <c r="U347" s="86" t="s">
        <v>15214</v>
      </c>
      <c r="V347" s="86" t="s">
        <v>15216</v>
      </c>
      <c r="W347" s="86" t="b">
        <v>0</v>
      </c>
    </row>
    <row r="348" spans="2:23" x14ac:dyDescent="0.25">
      <c r="B348" s="91">
        <v>363</v>
      </c>
      <c r="C348" s="91">
        <v>363</v>
      </c>
      <c r="D348" s="201" t="s">
        <v>12244</v>
      </c>
      <c r="E348" s="92" t="s">
        <v>11880</v>
      </c>
      <c r="F348" s="90"/>
      <c r="G348" s="91" t="str">
        <f t="shared" si="11"/>
        <v>Adult: Spec. or photo may be needed (2) Mine: Usually distinctive on correct FP (A)</v>
      </c>
      <c r="H348" s="91" t="s">
        <v>10789</v>
      </c>
      <c r="I348" s="91" t="str">
        <f t="shared" si="12"/>
        <v>*Not recorded in Scotland</v>
      </c>
      <c r="J348" s="91" t="s">
        <v>10789</v>
      </c>
      <c r="K348" s="91" t="s">
        <v>15193</v>
      </c>
      <c r="L348" s="91" t="s">
        <v>16094</v>
      </c>
      <c r="M348" s="91"/>
      <c r="P348" s="86" t="s">
        <v>16030</v>
      </c>
      <c r="Q348" s="86" t="s">
        <v>14474</v>
      </c>
      <c r="R348" s="86" t="s">
        <v>15694</v>
      </c>
      <c r="T348" s="86" t="s">
        <v>10789</v>
      </c>
      <c r="U348" s="86" t="s">
        <v>15214</v>
      </c>
      <c r="V348" s="86" t="s">
        <v>15224</v>
      </c>
      <c r="W348" s="86" t="b">
        <v>0</v>
      </c>
    </row>
    <row r="349" spans="2:23" x14ac:dyDescent="0.25">
      <c r="B349" s="91">
        <v>364</v>
      </c>
      <c r="C349" s="91">
        <v>364</v>
      </c>
      <c r="D349" s="201" t="s">
        <v>12245</v>
      </c>
      <c r="E349" s="89" t="s">
        <v>2129</v>
      </c>
      <c r="F349" s="90"/>
      <c r="G349" s="91" t="str">
        <f t="shared" si="11"/>
        <v>Adult: Spec. or photo may be needed (2) Mine: Usually distinctive on correct FP (A)</v>
      </c>
      <c r="H349" s="91" t="s">
        <v>10789</v>
      </c>
      <c r="I349" s="91" t="str">
        <f t="shared" si="12"/>
        <v>*Local, scarce, woodland + urban</v>
      </c>
      <c r="J349" s="91" t="s">
        <v>10789</v>
      </c>
      <c r="K349" s="91" t="s">
        <v>15193</v>
      </c>
      <c r="L349" s="91" t="s">
        <v>16218</v>
      </c>
      <c r="M349" s="91"/>
      <c r="P349" s="86" t="s">
        <v>16030</v>
      </c>
      <c r="Q349" s="86" t="s">
        <v>14474</v>
      </c>
      <c r="R349" s="86" t="s">
        <v>15694</v>
      </c>
      <c r="T349" s="86" t="s">
        <v>10789</v>
      </c>
      <c r="U349" s="86" t="s">
        <v>15212</v>
      </c>
      <c r="V349" s="86" t="s">
        <v>15230</v>
      </c>
      <c r="W349" s="86" t="b">
        <v>0</v>
      </c>
    </row>
    <row r="350" spans="2:23" x14ac:dyDescent="0.25">
      <c r="B350" s="91">
        <v>346</v>
      </c>
      <c r="C350" s="91"/>
      <c r="D350" s="199" t="s">
        <v>14580</v>
      </c>
      <c r="E350" s="89" t="s">
        <v>14581</v>
      </c>
      <c r="F350" s="90"/>
      <c r="G350" s="91" t="str">
        <f t="shared" si="11"/>
        <v/>
      </c>
      <c r="I350" s="91" t="str">
        <f t="shared" si="12"/>
        <v>*Not recorded in Scotland</v>
      </c>
      <c r="J350" s="102" t="s">
        <v>10789</v>
      </c>
      <c r="K350" s="91" t="s">
        <v>15193</v>
      </c>
      <c r="L350" s="91" t="s">
        <v>16094</v>
      </c>
      <c r="P350" s="86" t="s">
        <v>10789</v>
      </c>
      <c r="R350" s="86" t="s">
        <v>10789</v>
      </c>
      <c r="T350" s="86" t="s">
        <v>10789</v>
      </c>
      <c r="U350" s="86" t="s">
        <v>16791</v>
      </c>
    </row>
    <row r="351" spans="2:23" x14ac:dyDescent="0.25">
      <c r="B351" s="91">
        <v>347</v>
      </c>
      <c r="C351" s="91"/>
      <c r="D351" s="199" t="s">
        <v>15365</v>
      </c>
      <c r="E351" s="89" t="s">
        <v>15423</v>
      </c>
      <c r="F351" s="90"/>
      <c r="G351" s="91" t="str">
        <f t="shared" si="11"/>
        <v/>
      </c>
      <c r="I351" s="91" t="str">
        <f t="shared" si="12"/>
        <v>*Not recorded in Scotland</v>
      </c>
      <c r="J351" s="102" t="s">
        <v>10789</v>
      </c>
      <c r="K351" s="91" t="s">
        <v>15193</v>
      </c>
      <c r="L351" s="91" t="s">
        <v>16094</v>
      </c>
      <c r="P351" s="86" t="s">
        <v>10789</v>
      </c>
      <c r="R351" s="86" t="s">
        <v>10789</v>
      </c>
      <c r="T351" s="86" t="s">
        <v>10789</v>
      </c>
      <c r="U351" s="86" t="s">
        <v>16791</v>
      </c>
    </row>
    <row r="352" spans="2:23" x14ac:dyDescent="0.25">
      <c r="B352" s="91">
        <v>365</v>
      </c>
      <c r="C352" s="91">
        <v>365</v>
      </c>
      <c r="D352" s="201" t="s">
        <v>12246</v>
      </c>
      <c r="E352" s="89" t="s">
        <v>2128</v>
      </c>
      <c r="F352" s="90"/>
      <c r="G352" s="91" t="str">
        <f t="shared" si="11"/>
        <v>Adult: Spec. or photo will be required (3) Mine: Usually distinctive on correct FP (A)</v>
      </c>
      <c r="H352" s="91" t="s">
        <v>10789</v>
      </c>
      <c r="I352" s="91" t="str">
        <f t="shared" si="12"/>
        <v>*Not recorded in Scotland</v>
      </c>
      <c r="J352" s="91" t="s">
        <v>10789</v>
      </c>
      <c r="K352" s="91" t="s">
        <v>15193</v>
      </c>
      <c r="L352" s="91" t="s">
        <v>16094</v>
      </c>
      <c r="M352" s="91"/>
      <c r="P352" s="86" t="s">
        <v>15759</v>
      </c>
      <c r="Q352" s="86" t="s">
        <v>14474</v>
      </c>
      <c r="R352" s="86" t="s">
        <v>15694</v>
      </c>
      <c r="T352" s="86" t="s">
        <v>10789</v>
      </c>
      <c r="U352" s="86" t="s">
        <v>15231</v>
      </c>
      <c r="V352" s="86" t="s">
        <v>15226</v>
      </c>
      <c r="W352" s="86" t="b">
        <v>1</v>
      </c>
    </row>
    <row r="353" spans="2:23" x14ac:dyDescent="0.25">
      <c r="B353" s="91">
        <v>366</v>
      </c>
      <c r="C353" s="91">
        <v>366</v>
      </c>
      <c r="D353" s="201" t="s">
        <v>12247</v>
      </c>
      <c r="E353" s="89" t="s">
        <v>4721</v>
      </c>
      <c r="F353" s="90"/>
      <c r="G353" s="91" t="str">
        <f t="shared" si="11"/>
        <v>Adult: Spec. or photo will be required (3) Mine: Usually distinctive on correct FP (A)</v>
      </c>
      <c r="H353" s="91" t="s">
        <v>10789</v>
      </c>
      <c r="I353" s="91" t="str">
        <f t="shared" si="12"/>
        <v>*Not recorded in Scotland</v>
      </c>
      <c r="J353" s="91" t="s">
        <v>10789</v>
      </c>
      <c r="K353" s="91" t="s">
        <v>15193</v>
      </c>
      <c r="L353" s="91" t="s">
        <v>16094</v>
      </c>
      <c r="M353" s="91"/>
      <c r="P353" s="86" t="s">
        <v>15759</v>
      </c>
      <c r="Q353" s="86" t="s">
        <v>14474</v>
      </c>
      <c r="R353" s="86" t="s">
        <v>15694</v>
      </c>
      <c r="T353" s="86" t="s">
        <v>10789</v>
      </c>
      <c r="U353" s="86" t="s">
        <v>15223</v>
      </c>
      <c r="V353" s="86" t="s">
        <v>15224</v>
      </c>
      <c r="W353" s="86" t="b">
        <v>1</v>
      </c>
    </row>
    <row r="354" spans="2:23" x14ac:dyDescent="0.25">
      <c r="B354" s="91">
        <v>366.1</v>
      </c>
      <c r="C354" s="91" t="s">
        <v>3208</v>
      </c>
      <c r="D354" s="94" t="s">
        <v>14582</v>
      </c>
      <c r="E354" s="89" t="s">
        <v>4722</v>
      </c>
      <c r="F354" s="90"/>
      <c r="G354" s="91" t="str">
        <f t="shared" si="11"/>
        <v>Adult: Usually distinctive (1) Mine: Usually distinctive on correct FP (A)</v>
      </c>
      <c r="H354" s="91" t="s">
        <v>10789</v>
      </c>
      <c r="I354" s="91" t="str">
        <f t="shared" si="12"/>
        <v>Local but spreading, scarce, woodland + urban</v>
      </c>
      <c r="J354" s="91" t="s">
        <v>10789</v>
      </c>
      <c r="K354" s="91" t="s">
        <v>10789</v>
      </c>
      <c r="L354" s="91" t="s">
        <v>16219</v>
      </c>
      <c r="M354" s="91"/>
      <c r="P354" s="86" t="s">
        <v>15760</v>
      </c>
      <c r="Q354" s="86" t="s">
        <v>14474</v>
      </c>
      <c r="R354" s="86" t="s">
        <v>15694</v>
      </c>
      <c r="T354" s="86" t="s">
        <v>10789</v>
      </c>
      <c r="U354" s="86" t="s">
        <v>15212</v>
      </c>
      <c r="V354" s="86" t="s">
        <v>15224</v>
      </c>
      <c r="W354" s="86" t="b">
        <v>0</v>
      </c>
    </row>
    <row r="355" spans="2:23" x14ac:dyDescent="0.25">
      <c r="B355" s="91">
        <v>367</v>
      </c>
      <c r="C355" s="91">
        <v>367</v>
      </c>
      <c r="D355" s="201" t="s">
        <v>12248</v>
      </c>
      <c r="E355" s="89" t="s">
        <v>4723</v>
      </c>
      <c r="F355" s="90"/>
      <c r="G355" s="91" t="str">
        <f t="shared" si="11"/>
        <v>Adult: Spec. or photo will be required (3) Mine: Usually distinctive on correct FP (A)</v>
      </c>
      <c r="H355" s="91" t="s">
        <v>10789</v>
      </c>
      <c r="I355" s="91" t="str">
        <f t="shared" si="12"/>
        <v>*Not recorded in Scotland</v>
      </c>
      <c r="J355" s="91" t="s">
        <v>10789</v>
      </c>
      <c r="K355" s="91" t="s">
        <v>15193</v>
      </c>
      <c r="L355" s="91" t="s">
        <v>16094</v>
      </c>
      <c r="M355" s="91"/>
      <c r="P355" s="86" t="s">
        <v>15759</v>
      </c>
      <c r="Q355" s="86" t="s">
        <v>14480</v>
      </c>
      <c r="R355" s="86" t="s">
        <v>15694</v>
      </c>
      <c r="T355" s="86" t="s">
        <v>10789</v>
      </c>
      <c r="U355" s="86" t="s">
        <v>15214</v>
      </c>
      <c r="V355" s="86" t="s">
        <v>15221</v>
      </c>
      <c r="W355" s="86" t="b">
        <v>1</v>
      </c>
    </row>
    <row r="356" spans="2:23" x14ac:dyDescent="0.25">
      <c r="B356" s="91">
        <v>367.1</v>
      </c>
      <c r="C356" s="91" t="s">
        <v>3209</v>
      </c>
      <c r="D356" s="94" t="s">
        <v>14584</v>
      </c>
      <c r="E356" s="89" t="s">
        <v>4724</v>
      </c>
      <c r="F356" s="90"/>
      <c r="G356" s="91" t="str">
        <f t="shared" si="11"/>
        <v>Adult: Spec. or photo will be required (3) Mine: Usually distinctive on correct FP (A)</v>
      </c>
      <c r="H356" s="91" t="s">
        <v>10789</v>
      </c>
      <c r="I356" s="91" t="str">
        <f t="shared" si="12"/>
        <v>*Not recorded in Scotland</v>
      </c>
      <c r="J356" s="91" t="s">
        <v>10789</v>
      </c>
      <c r="K356" s="91" t="s">
        <v>15193</v>
      </c>
      <c r="L356" s="91" t="s">
        <v>16094</v>
      </c>
      <c r="M356" s="91"/>
      <c r="P356" s="86" t="s">
        <v>15759</v>
      </c>
      <c r="Q356" s="86" t="s">
        <v>14480</v>
      </c>
      <c r="R356" s="86" t="s">
        <v>15694</v>
      </c>
      <c r="T356" s="86" t="s">
        <v>10789</v>
      </c>
      <c r="U356" s="86" t="s">
        <v>15223</v>
      </c>
      <c r="V356" s="86" t="s">
        <v>15216</v>
      </c>
      <c r="W356" s="86" t="b">
        <v>1</v>
      </c>
    </row>
    <row r="357" spans="2:23" x14ac:dyDescent="0.25">
      <c r="B357" s="91">
        <v>368</v>
      </c>
      <c r="C357" s="91">
        <v>368</v>
      </c>
      <c r="D357" s="201" t="s">
        <v>12249</v>
      </c>
      <c r="E357" s="89" t="s">
        <v>4725</v>
      </c>
      <c r="F357" s="90"/>
      <c r="G357" s="91" t="str">
        <f t="shared" si="11"/>
        <v>Adult: Spec. or photo may be needed (2) Mine: Usually distinctive on correct FP (A)</v>
      </c>
      <c r="H357" s="91" t="s">
        <v>10789</v>
      </c>
      <c r="I357" s="91" t="str">
        <f t="shared" si="12"/>
        <v>*Very local, rare, damp areeas + urban</v>
      </c>
      <c r="J357" s="91" t="s">
        <v>10789</v>
      </c>
      <c r="K357" s="91" t="s">
        <v>15193</v>
      </c>
      <c r="L357" s="91" t="s">
        <v>16220</v>
      </c>
      <c r="M357" s="91"/>
      <c r="P357" s="86" t="s">
        <v>16030</v>
      </c>
      <c r="Q357" s="86" t="s">
        <v>14474</v>
      </c>
      <c r="R357" s="86" t="s">
        <v>15694</v>
      </c>
      <c r="T357" s="86" t="s">
        <v>10789</v>
      </c>
      <c r="U357" s="86" t="s">
        <v>15247</v>
      </c>
      <c r="V357" s="86" t="s">
        <v>15245</v>
      </c>
      <c r="W357" s="86" t="b">
        <v>0</v>
      </c>
    </row>
    <row r="358" spans="2:23" x14ac:dyDescent="0.25">
      <c r="B358" s="91">
        <v>369</v>
      </c>
      <c r="C358" s="91">
        <v>369</v>
      </c>
      <c r="D358" s="201" t="s">
        <v>12250</v>
      </c>
      <c r="E358" s="89" t="s">
        <v>2127</v>
      </c>
      <c r="F358" s="90"/>
      <c r="G358" s="91" t="str">
        <f t="shared" si="11"/>
        <v>Adult: Spec. or photo will be required (3) Mine: Usually distinctive on correct FP (A)</v>
      </c>
      <c r="H358" s="91" t="s">
        <v>10789</v>
      </c>
      <c r="I358" s="91" t="str">
        <f t="shared" si="12"/>
        <v>Not recorded in Scotland</v>
      </c>
      <c r="J358" s="91" t="s">
        <v>10789</v>
      </c>
      <c r="K358" s="91" t="s">
        <v>10789</v>
      </c>
      <c r="L358" s="91" t="s">
        <v>16094</v>
      </c>
      <c r="M358" s="91"/>
      <c r="P358" s="86" t="s">
        <v>15759</v>
      </c>
      <c r="Q358" s="86" t="s">
        <v>14480</v>
      </c>
      <c r="R358" s="86" t="s">
        <v>15694</v>
      </c>
      <c r="T358" s="86" t="s">
        <v>10789</v>
      </c>
      <c r="U358" s="86" t="s">
        <v>15231</v>
      </c>
      <c r="V358" s="86" t="s">
        <v>15213</v>
      </c>
      <c r="W358" s="86" t="b">
        <v>1</v>
      </c>
    </row>
    <row r="359" spans="2:23" x14ac:dyDescent="0.25">
      <c r="B359" s="91">
        <v>355</v>
      </c>
      <c r="C359" s="91"/>
      <c r="D359" s="199" t="s">
        <v>15366</v>
      </c>
      <c r="E359" s="89" t="s">
        <v>14585</v>
      </c>
      <c r="F359" s="90"/>
      <c r="G359" s="91" t="str">
        <f t="shared" si="11"/>
        <v/>
      </c>
      <c r="I359" s="91" t="str">
        <f t="shared" si="12"/>
        <v>*Not recorded in Scotland</v>
      </c>
      <c r="J359" s="102" t="s">
        <v>10789</v>
      </c>
      <c r="K359" s="91" t="s">
        <v>15193</v>
      </c>
      <c r="L359" s="91" t="s">
        <v>16094</v>
      </c>
      <c r="P359" s="86" t="s">
        <v>10789</v>
      </c>
      <c r="R359" s="86" t="s">
        <v>10789</v>
      </c>
      <c r="T359" s="86" t="s">
        <v>10789</v>
      </c>
      <c r="U359" s="86" t="s">
        <v>16791</v>
      </c>
    </row>
    <row r="360" spans="2:23" x14ac:dyDescent="0.25">
      <c r="B360" s="91">
        <v>424</v>
      </c>
      <c r="C360" s="91">
        <v>424</v>
      </c>
      <c r="D360" s="201" t="s">
        <v>12304</v>
      </c>
      <c r="E360" s="89" t="s">
        <v>4200</v>
      </c>
      <c r="F360" s="90" t="s">
        <v>4199</v>
      </c>
      <c r="G360" s="91" t="str">
        <f t="shared" si="11"/>
        <v>Adult: Usually distinctive (1)</v>
      </c>
      <c r="H360" s="91" t="s">
        <v>10789</v>
      </c>
      <c r="I360" s="91" t="str">
        <f t="shared" si="12"/>
        <v>Widespread, abundant, woodland + urban</v>
      </c>
      <c r="J360" s="91" t="s">
        <v>10789</v>
      </c>
      <c r="K360" s="91" t="s">
        <v>10789</v>
      </c>
      <c r="L360" s="91" t="s">
        <v>16129</v>
      </c>
      <c r="M360" s="91"/>
      <c r="P360" s="86" t="s">
        <v>15760</v>
      </c>
      <c r="R360" s="86" t="s">
        <v>10789</v>
      </c>
      <c r="T360" s="86" t="s">
        <v>10789</v>
      </c>
      <c r="U360" s="86" t="s">
        <v>15235</v>
      </c>
      <c r="V360" s="86" t="s">
        <v>15238</v>
      </c>
      <c r="W360" s="86" t="b">
        <v>0</v>
      </c>
    </row>
    <row r="361" spans="2:23" x14ac:dyDescent="0.25">
      <c r="B361" s="91">
        <v>425</v>
      </c>
      <c r="C361" s="91">
        <v>425</v>
      </c>
      <c r="D361" s="201" t="s">
        <v>12305</v>
      </c>
      <c r="E361" s="89" t="s">
        <v>4198</v>
      </c>
      <c r="F361" s="90" t="s">
        <v>4197</v>
      </c>
      <c r="G361" s="91" t="str">
        <f t="shared" si="11"/>
        <v>Adult: Spec. or photo may be needed (2)</v>
      </c>
      <c r="H361" s="91" t="s">
        <v>10789</v>
      </c>
      <c r="I361" s="91" t="str">
        <f t="shared" si="12"/>
        <v>Local, common, woodland + urban</v>
      </c>
      <c r="J361" s="91" t="s">
        <v>10789</v>
      </c>
      <c r="K361" s="91" t="s">
        <v>10789</v>
      </c>
      <c r="L361" s="91" t="s">
        <v>16144</v>
      </c>
      <c r="M361" s="91"/>
      <c r="P361" s="86" t="s">
        <v>16030</v>
      </c>
      <c r="R361" s="86" t="s">
        <v>10789</v>
      </c>
      <c r="T361" s="86" t="s">
        <v>10789</v>
      </c>
      <c r="U361" s="86" t="s">
        <v>15225</v>
      </c>
      <c r="V361" s="86" t="s">
        <v>15238</v>
      </c>
      <c r="W361" s="86" t="b">
        <v>0</v>
      </c>
    </row>
    <row r="362" spans="2:23" x14ac:dyDescent="0.25">
      <c r="B362" s="91">
        <v>426</v>
      </c>
      <c r="C362" s="91">
        <v>426</v>
      </c>
      <c r="D362" s="201" t="s">
        <v>12306</v>
      </c>
      <c r="E362" s="89" t="s">
        <v>4196</v>
      </c>
      <c r="F362" s="90" t="s">
        <v>4195</v>
      </c>
      <c r="G362" s="91" t="str">
        <f t="shared" si="11"/>
        <v>Adult: Spec. or photo will be required (3)</v>
      </c>
      <c r="H362" s="91" t="s">
        <v>10789</v>
      </c>
      <c r="I362" s="91" t="str">
        <f t="shared" si="12"/>
        <v>Very local, rare, woodland + urban</v>
      </c>
      <c r="J362" s="91" t="s">
        <v>10789</v>
      </c>
      <c r="K362" s="91" t="s">
        <v>10789</v>
      </c>
      <c r="L362" s="91" t="s">
        <v>16187</v>
      </c>
      <c r="M362" s="91"/>
      <c r="P362" s="86" t="s">
        <v>15759</v>
      </c>
      <c r="R362" s="86" t="s">
        <v>10789</v>
      </c>
      <c r="T362" s="86" t="s">
        <v>10789</v>
      </c>
      <c r="U362" s="86" t="s">
        <v>15218</v>
      </c>
      <c r="V362" s="86" t="s">
        <v>15238</v>
      </c>
      <c r="W362" s="86" t="b">
        <v>0</v>
      </c>
    </row>
    <row r="363" spans="2:23" x14ac:dyDescent="0.25">
      <c r="B363" s="91">
        <v>427</v>
      </c>
      <c r="C363" s="91">
        <v>427</v>
      </c>
      <c r="D363" s="201" t="s">
        <v>12307</v>
      </c>
      <c r="E363" s="89" t="s">
        <v>4194</v>
      </c>
      <c r="F363" s="90" t="s">
        <v>4193</v>
      </c>
      <c r="G363" s="91" t="str">
        <f t="shared" si="11"/>
        <v>Adult: Spec. or photo will be required (3)</v>
      </c>
      <c r="H363" s="91" t="s">
        <v>10789</v>
      </c>
      <c r="I363" s="91" t="str">
        <f t="shared" si="12"/>
        <v>Local, rare, urban</v>
      </c>
      <c r="J363" s="91" t="s">
        <v>10789</v>
      </c>
      <c r="K363" s="91" t="s">
        <v>10789</v>
      </c>
      <c r="L363" s="91" t="s">
        <v>16221</v>
      </c>
      <c r="M363" s="91"/>
      <c r="P363" s="86" t="s">
        <v>15759</v>
      </c>
      <c r="R363" s="86" t="s">
        <v>10789</v>
      </c>
      <c r="T363" s="86" t="s">
        <v>10789</v>
      </c>
      <c r="U363" s="86" t="s">
        <v>15218</v>
      </c>
      <c r="V363" s="86" t="s">
        <v>15238</v>
      </c>
      <c r="W363" s="86" t="b">
        <v>0</v>
      </c>
    </row>
    <row r="364" spans="2:23" x14ac:dyDescent="0.25">
      <c r="B364" s="91">
        <v>428</v>
      </c>
      <c r="C364" s="91">
        <v>428</v>
      </c>
      <c r="D364" s="201" t="s">
        <v>12308</v>
      </c>
      <c r="E364" s="89" t="s">
        <v>4192</v>
      </c>
      <c r="F364" s="90" t="s">
        <v>4191</v>
      </c>
      <c r="G364" s="91" t="str">
        <f t="shared" si="11"/>
        <v>Adult: Spec. or photo will be required (3)</v>
      </c>
      <c r="H364" s="91" t="s">
        <v>10789</v>
      </c>
      <c r="I364" s="91" t="str">
        <f t="shared" si="12"/>
        <v>Very local, rare, damp areas</v>
      </c>
      <c r="J364" s="91" t="s">
        <v>10789</v>
      </c>
      <c r="K364" s="91" t="s">
        <v>10789</v>
      </c>
      <c r="L364" s="91" t="s">
        <v>16215</v>
      </c>
      <c r="M364" s="91"/>
      <c r="P364" s="86" t="s">
        <v>15759</v>
      </c>
      <c r="R364" s="86" t="s">
        <v>10789</v>
      </c>
      <c r="T364" s="86" t="s">
        <v>10789</v>
      </c>
      <c r="U364" s="86" t="s">
        <v>15223</v>
      </c>
      <c r="V364" s="86" t="s">
        <v>15216</v>
      </c>
      <c r="W364" s="86" t="b">
        <v>0</v>
      </c>
    </row>
    <row r="365" spans="2:23" x14ac:dyDescent="0.25">
      <c r="B365" s="91">
        <v>429</v>
      </c>
      <c r="C365" s="91">
        <v>429</v>
      </c>
      <c r="D365" s="201" t="s">
        <v>12309</v>
      </c>
      <c r="E365" s="89" t="s">
        <v>4190</v>
      </c>
      <c r="F365" s="90"/>
      <c r="G365" s="91" t="str">
        <f t="shared" si="11"/>
        <v>Adult: Spec. or photo will be required (3)</v>
      </c>
      <c r="H365" s="91" t="s">
        <v>10789</v>
      </c>
      <c r="I365" s="91" t="str">
        <f t="shared" si="12"/>
        <v>Not recorded in Scotland</v>
      </c>
      <c r="J365" s="91" t="s">
        <v>10789</v>
      </c>
      <c r="K365" s="91" t="s">
        <v>10789</v>
      </c>
      <c r="L365" s="91" t="s">
        <v>16094</v>
      </c>
      <c r="M365" s="91"/>
      <c r="P365" s="86" t="s">
        <v>15759</v>
      </c>
      <c r="R365" s="86" t="s">
        <v>10789</v>
      </c>
      <c r="T365" s="86" t="s">
        <v>10789</v>
      </c>
      <c r="U365" s="86" t="s">
        <v>15223</v>
      </c>
      <c r="V365" s="86" t="s">
        <v>15216</v>
      </c>
      <c r="W365" s="86" t="b">
        <v>0</v>
      </c>
    </row>
    <row r="366" spans="2:23" x14ac:dyDescent="0.25">
      <c r="B366" s="91">
        <v>430</v>
      </c>
      <c r="C366" s="91">
        <v>430</v>
      </c>
      <c r="D366" s="201" t="s">
        <v>12310</v>
      </c>
      <c r="E366" s="89" t="s">
        <v>2941</v>
      </c>
      <c r="F366" s="90"/>
      <c r="G366" s="91" t="str">
        <f t="shared" si="11"/>
        <v>Adult: Usually distinctive (1)</v>
      </c>
      <c r="H366" s="91" t="s">
        <v>10789</v>
      </c>
      <c r="I366" s="91" t="str">
        <f t="shared" si="12"/>
        <v>Not recorded in Scotland</v>
      </c>
      <c r="J366" s="91" t="s">
        <v>10789</v>
      </c>
      <c r="K366" s="91" t="s">
        <v>10789</v>
      </c>
      <c r="L366" s="91" t="s">
        <v>16094</v>
      </c>
      <c r="M366" s="91"/>
      <c r="P366" s="86" t="s">
        <v>15760</v>
      </c>
      <c r="R366" s="86" t="s">
        <v>10789</v>
      </c>
      <c r="T366" s="86" t="s">
        <v>10789</v>
      </c>
      <c r="U366" s="86" t="s">
        <v>15223</v>
      </c>
      <c r="V366" s="86" t="s">
        <v>15224</v>
      </c>
      <c r="W366" s="86" t="b">
        <v>0</v>
      </c>
    </row>
    <row r="367" spans="2:23" x14ac:dyDescent="0.25">
      <c r="B367" s="91">
        <v>431</v>
      </c>
      <c r="C367" s="91">
        <v>431</v>
      </c>
      <c r="D367" s="201" t="s">
        <v>12311</v>
      </c>
      <c r="E367" s="89" t="s">
        <v>4189</v>
      </c>
      <c r="F367" s="90"/>
      <c r="G367" s="91" t="str">
        <f t="shared" si="11"/>
        <v>Adult: Usually distinctive (1)</v>
      </c>
      <c r="H367" s="91" t="s">
        <v>10789</v>
      </c>
      <c r="I367" s="91" t="str">
        <f t="shared" si="12"/>
        <v>Not recorded in Scotland</v>
      </c>
      <c r="J367" s="91" t="s">
        <v>10789</v>
      </c>
      <c r="K367" s="91" t="s">
        <v>10789</v>
      </c>
      <c r="L367" s="91" t="s">
        <v>16094</v>
      </c>
      <c r="M367" s="91"/>
      <c r="P367" s="86" t="s">
        <v>15760</v>
      </c>
      <c r="R367" s="86" t="s">
        <v>10789</v>
      </c>
      <c r="T367" s="86" t="s">
        <v>10789</v>
      </c>
      <c r="U367" s="86" t="s">
        <v>15212</v>
      </c>
      <c r="V367" s="86" t="s">
        <v>15224</v>
      </c>
      <c r="W367" s="86" t="b">
        <v>0</v>
      </c>
    </row>
    <row r="368" spans="2:23" x14ac:dyDescent="0.25">
      <c r="B368" s="91">
        <v>432</v>
      </c>
      <c r="C368" s="91">
        <v>432</v>
      </c>
      <c r="D368" s="201" t="s">
        <v>12312</v>
      </c>
      <c r="E368" s="89" t="s">
        <v>4188</v>
      </c>
      <c r="F368" s="90"/>
      <c r="G368" s="91" t="str">
        <f t="shared" si="11"/>
        <v>Adult: Spec. or photo will be required (3)</v>
      </c>
      <c r="H368" s="91" t="s">
        <v>10789</v>
      </c>
      <c r="I368" s="91" t="str">
        <f t="shared" si="12"/>
        <v>*Not recorded in Scotland</v>
      </c>
      <c r="J368" s="91" t="s">
        <v>10789</v>
      </c>
      <c r="K368" s="91" t="s">
        <v>15193</v>
      </c>
      <c r="L368" s="91" t="s">
        <v>16094</v>
      </c>
      <c r="M368" s="91"/>
      <c r="P368" s="86" t="s">
        <v>15759</v>
      </c>
      <c r="R368" s="86" t="s">
        <v>10789</v>
      </c>
      <c r="T368" s="86" t="s">
        <v>10789</v>
      </c>
      <c r="U368" s="86" t="s">
        <v>15231</v>
      </c>
      <c r="V368" s="86" t="s">
        <v>15226</v>
      </c>
      <c r="W368" s="86" t="b">
        <v>0</v>
      </c>
    </row>
    <row r="369" spans="2:23" x14ac:dyDescent="0.25">
      <c r="B369" s="91">
        <v>435</v>
      </c>
      <c r="C369" s="91">
        <v>435</v>
      </c>
      <c r="D369" s="201" t="s">
        <v>12315</v>
      </c>
      <c r="E369" s="89" t="s">
        <v>4186</v>
      </c>
      <c r="F369" s="90"/>
      <c r="G369" s="91" t="str">
        <f t="shared" si="11"/>
        <v>Adult: Spec. or photo will be required (3)</v>
      </c>
      <c r="H369" s="91" t="s">
        <v>10789</v>
      </c>
      <c r="I369" s="91" t="str">
        <f t="shared" si="12"/>
        <v>Local, scarce, woodland + urban</v>
      </c>
      <c r="J369" s="91" t="s">
        <v>10789</v>
      </c>
      <c r="K369" s="91" t="s">
        <v>10789</v>
      </c>
      <c r="L369" s="91" t="s">
        <v>16218</v>
      </c>
      <c r="M369" s="91"/>
      <c r="P369" s="86" t="s">
        <v>15759</v>
      </c>
      <c r="R369" s="86" t="s">
        <v>10789</v>
      </c>
      <c r="T369" s="86" t="s">
        <v>10789</v>
      </c>
      <c r="U369" s="86" t="s">
        <v>15214</v>
      </c>
      <c r="V369" s="86" t="s">
        <v>15213</v>
      </c>
      <c r="W369" s="86" t="b">
        <v>1</v>
      </c>
    </row>
    <row r="370" spans="2:23" x14ac:dyDescent="0.25">
      <c r="B370" s="91">
        <v>435.1</v>
      </c>
      <c r="C370" s="91" t="s">
        <v>3212</v>
      </c>
      <c r="D370" s="94" t="s">
        <v>16405</v>
      </c>
      <c r="E370" s="89" t="s">
        <v>2943</v>
      </c>
      <c r="F370" s="90"/>
      <c r="G370" s="91" t="str">
        <f t="shared" si="11"/>
        <v>Adult: Spec. or photo will be required (3)</v>
      </c>
      <c r="H370" s="91" t="s">
        <v>10789</v>
      </c>
      <c r="I370" s="91" t="str">
        <f t="shared" si="12"/>
        <v>*Not recorded in Scotland</v>
      </c>
      <c r="J370" s="91" t="s">
        <v>10789</v>
      </c>
      <c r="K370" s="91" t="s">
        <v>15193</v>
      </c>
      <c r="L370" s="91" t="s">
        <v>16094</v>
      </c>
      <c r="M370" s="91"/>
      <c r="P370" s="86" t="s">
        <v>15759</v>
      </c>
      <c r="R370" s="86" t="s">
        <v>10789</v>
      </c>
      <c r="T370" s="86" t="s">
        <v>10789</v>
      </c>
      <c r="U370" s="86" t="s">
        <v>15231</v>
      </c>
      <c r="V370" s="86" t="s">
        <v>15230</v>
      </c>
      <c r="W370" s="86" t="b">
        <v>0</v>
      </c>
    </row>
    <row r="371" spans="2:23" x14ac:dyDescent="0.25">
      <c r="B371" s="91">
        <v>434</v>
      </c>
      <c r="C371" s="91">
        <v>434</v>
      </c>
      <c r="D371" s="201" t="s">
        <v>12314</v>
      </c>
      <c r="E371" s="89" t="s">
        <v>4187</v>
      </c>
      <c r="F371" s="90"/>
      <c r="G371" s="91" t="str">
        <f t="shared" si="11"/>
        <v>Adult: Spec. or photo may be needed (2)</v>
      </c>
      <c r="H371" s="91" t="s">
        <v>10789</v>
      </c>
      <c r="I371" s="91" t="str">
        <f t="shared" si="12"/>
        <v>Very local, rare, damp areas</v>
      </c>
      <c r="J371" s="91" t="s">
        <v>10789</v>
      </c>
      <c r="K371" s="91" t="s">
        <v>10789</v>
      </c>
      <c r="L371" s="91" t="s">
        <v>16215</v>
      </c>
      <c r="M371" s="91"/>
      <c r="P371" s="86" t="s">
        <v>16030</v>
      </c>
      <c r="R371" s="86" t="s">
        <v>10789</v>
      </c>
      <c r="T371" s="86" t="s">
        <v>10789</v>
      </c>
      <c r="U371" s="86" t="s">
        <v>15231</v>
      </c>
      <c r="V371" s="86" t="s">
        <v>15216</v>
      </c>
      <c r="W371" s="86" t="b">
        <v>0</v>
      </c>
    </row>
    <row r="372" spans="2:23" x14ac:dyDescent="0.25">
      <c r="B372" s="91">
        <v>433</v>
      </c>
      <c r="C372" s="91">
        <v>433</v>
      </c>
      <c r="D372" s="201" t="s">
        <v>12313</v>
      </c>
      <c r="E372" s="89" t="s">
        <v>2942</v>
      </c>
      <c r="F372" s="90"/>
      <c r="G372" s="91" t="str">
        <f t="shared" si="11"/>
        <v>Adult: Spec. or photo will be required (3)</v>
      </c>
      <c r="H372" s="91" t="s">
        <v>10789</v>
      </c>
      <c r="I372" s="91" t="str">
        <f t="shared" si="12"/>
        <v>*Very local (83, 98), rare, damp grassland</v>
      </c>
      <c r="J372" s="91" t="s">
        <v>10789</v>
      </c>
      <c r="K372" s="91" t="s">
        <v>15193</v>
      </c>
      <c r="L372" s="91" t="s">
        <v>16222</v>
      </c>
      <c r="M372" s="91"/>
      <c r="P372" s="86" t="s">
        <v>15759</v>
      </c>
      <c r="R372" s="86" t="s">
        <v>10789</v>
      </c>
      <c r="T372" s="86" t="s">
        <v>10789</v>
      </c>
      <c r="U372" s="86" t="s">
        <v>15231</v>
      </c>
      <c r="V372" s="86" t="s">
        <v>15226</v>
      </c>
      <c r="W372" s="86" t="b">
        <v>1</v>
      </c>
    </row>
    <row r="373" spans="2:23" x14ac:dyDescent="0.25">
      <c r="B373" s="91">
        <v>436</v>
      </c>
      <c r="C373" s="91">
        <v>436</v>
      </c>
      <c r="D373" s="201" t="s">
        <v>12316</v>
      </c>
      <c r="E373" s="89" t="s">
        <v>4185</v>
      </c>
      <c r="F373" s="90"/>
      <c r="G373" s="91" t="str">
        <f t="shared" si="11"/>
        <v>Adult: Usually distinctive (1)</v>
      </c>
      <c r="H373" s="91" t="s">
        <v>10789</v>
      </c>
      <c r="I373" s="91" t="str">
        <f t="shared" si="12"/>
        <v>Local, rare, woodland</v>
      </c>
      <c r="J373" s="91" t="s">
        <v>10789</v>
      </c>
      <c r="K373" s="91" t="s">
        <v>10789</v>
      </c>
      <c r="L373" s="91" t="s">
        <v>16096</v>
      </c>
      <c r="M373" s="91"/>
      <c r="P373" s="86" t="s">
        <v>15760</v>
      </c>
      <c r="R373" s="86" t="s">
        <v>10789</v>
      </c>
      <c r="T373" s="86" t="s">
        <v>10789</v>
      </c>
      <c r="U373" s="86" t="s">
        <v>15212</v>
      </c>
      <c r="V373" s="86" t="s">
        <v>15226</v>
      </c>
      <c r="W373" s="86" t="b">
        <v>0</v>
      </c>
    </row>
    <row r="374" spans="2:23" x14ac:dyDescent="0.25">
      <c r="B374" s="91">
        <v>437</v>
      </c>
      <c r="C374" s="91">
        <v>437</v>
      </c>
      <c r="D374" s="201" t="s">
        <v>12317</v>
      </c>
      <c r="E374" s="89" t="s">
        <v>2944</v>
      </c>
      <c r="F374" s="90"/>
      <c r="G374" s="91" t="str">
        <f t="shared" si="11"/>
        <v>Adult: Spec. or photo will be required (3)</v>
      </c>
      <c r="H374" s="91" t="s">
        <v>10789</v>
      </c>
      <c r="I374" s="91" t="str">
        <f t="shared" si="12"/>
        <v>Widespread, common, birch woodland</v>
      </c>
      <c r="J374" s="91" t="s">
        <v>10789</v>
      </c>
      <c r="K374" s="91" t="s">
        <v>10789</v>
      </c>
      <c r="L374" s="91" t="s">
        <v>16157</v>
      </c>
      <c r="M374" s="91"/>
      <c r="P374" s="86" t="s">
        <v>15759</v>
      </c>
      <c r="R374" s="86" t="s">
        <v>10789</v>
      </c>
      <c r="T374" s="86" t="s">
        <v>10789</v>
      </c>
      <c r="U374" s="86" t="s">
        <v>15214</v>
      </c>
      <c r="V374" s="86" t="s">
        <v>15216</v>
      </c>
      <c r="W374" s="86" t="b">
        <v>0</v>
      </c>
    </row>
    <row r="375" spans="2:23" x14ac:dyDescent="0.25">
      <c r="B375" s="91">
        <v>437.1</v>
      </c>
      <c r="C375" s="91" t="s">
        <v>3213</v>
      </c>
      <c r="D375" s="94" t="s">
        <v>16406</v>
      </c>
      <c r="E375" s="89" t="s">
        <v>2945</v>
      </c>
      <c r="F375" s="90"/>
      <c r="G375" s="91" t="str">
        <f t="shared" si="11"/>
        <v>Adult: Spec. or photo may be needed (2)</v>
      </c>
      <c r="H375" s="91" t="s">
        <v>10789</v>
      </c>
      <c r="I375" s="91" t="str">
        <f t="shared" si="12"/>
        <v>*Very local, rare,  moorland + damp areas</v>
      </c>
      <c r="J375" s="91" t="s">
        <v>10789</v>
      </c>
      <c r="K375" s="91" t="s">
        <v>15193</v>
      </c>
      <c r="L375" s="91" t="s">
        <v>16223</v>
      </c>
      <c r="M375" s="91"/>
      <c r="P375" s="86" t="s">
        <v>16030</v>
      </c>
      <c r="R375" s="86" t="s">
        <v>10789</v>
      </c>
      <c r="T375" s="86" t="s">
        <v>10789</v>
      </c>
      <c r="U375" s="86" t="s">
        <v>15231</v>
      </c>
      <c r="V375" s="86" t="s">
        <v>15213</v>
      </c>
      <c r="W375" s="86" t="b">
        <v>0</v>
      </c>
    </row>
    <row r="376" spans="2:23" x14ac:dyDescent="0.25">
      <c r="B376" s="91">
        <v>438</v>
      </c>
      <c r="C376" s="91">
        <v>438</v>
      </c>
      <c r="D376" s="201" t="s">
        <v>12318</v>
      </c>
      <c r="E376" s="89" t="s">
        <v>2946</v>
      </c>
      <c r="F376" s="90"/>
      <c r="G376" s="91" t="str">
        <f t="shared" si="11"/>
        <v>Adult: Spec. or photo may be needed (2)</v>
      </c>
      <c r="H376" s="91" t="s">
        <v>10789</v>
      </c>
      <c r="I376" s="91" t="str">
        <f t="shared" si="12"/>
        <v>Local, rare, woodland + urban</v>
      </c>
      <c r="J376" s="91" t="s">
        <v>10789</v>
      </c>
      <c r="K376" s="91" t="s">
        <v>10789</v>
      </c>
      <c r="L376" s="91" t="s">
        <v>16194</v>
      </c>
      <c r="M376" s="91"/>
      <c r="P376" s="86" t="s">
        <v>16030</v>
      </c>
      <c r="R376" s="86" t="s">
        <v>10789</v>
      </c>
      <c r="T376" s="86" t="s">
        <v>10789</v>
      </c>
      <c r="U376" s="86" t="s">
        <v>15229</v>
      </c>
      <c r="V376" s="86" t="s">
        <v>15224</v>
      </c>
      <c r="W376" s="86" t="b">
        <v>0</v>
      </c>
    </row>
    <row r="377" spans="2:23" x14ac:dyDescent="0.25">
      <c r="B377" s="91">
        <v>439</v>
      </c>
      <c r="C377" s="91">
        <v>439</v>
      </c>
      <c r="D377" s="201" t="s">
        <v>12319</v>
      </c>
      <c r="E377" s="89" t="s">
        <v>4184</v>
      </c>
      <c r="F377" s="90"/>
      <c r="G377" s="91" t="str">
        <f t="shared" si="11"/>
        <v>Adult: Spec. or photo will be required (3)</v>
      </c>
      <c r="H377" s="91" t="s">
        <v>10789</v>
      </c>
      <c r="I377" s="91" t="str">
        <f t="shared" si="12"/>
        <v>Local, rare, woodland</v>
      </c>
      <c r="J377" s="91" t="s">
        <v>10789</v>
      </c>
      <c r="K377" s="91" t="s">
        <v>10789</v>
      </c>
      <c r="L377" s="91" t="s">
        <v>16096</v>
      </c>
      <c r="M377" s="91"/>
      <c r="P377" s="86" t="s">
        <v>15759</v>
      </c>
      <c r="R377" s="86" t="s">
        <v>10789</v>
      </c>
      <c r="T377" s="86" t="s">
        <v>10789</v>
      </c>
      <c r="U377" s="86" t="s">
        <v>15231</v>
      </c>
      <c r="V377" s="86" t="s">
        <v>15226</v>
      </c>
      <c r="W377" s="86" t="b">
        <v>0</v>
      </c>
    </row>
    <row r="378" spans="2:23" x14ac:dyDescent="0.25">
      <c r="B378" s="91">
        <v>440</v>
      </c>
      <c r="C378" s="91">
        <v>440</v>
      </c>
      <c r="D378" s="201" t="s">
        <v>12320</v>
      </c>
      <c r="E378" s="92" t="s">
        <v>14004</v>
      </c>
      <c r="F378" s="90"/>
      <c r="G378" s="91" t="str">
        <f t="shared" si="11"/>
        <v>Adult: Spec. or photo will be required (3)</v>
      </c>
      <c r="H378" s="91" t="s">
        <v>10789</v>
      </c>
      <c r="I378" s="91" t="str">
        <f t="shared" si="12"/>
        <v>Very local, rare, woodland</v>
      </c>
      <c r="J378" s="91" t="s">
        <v>10789</v>
      </c>
      <c r="K378" s="91" t="s">
        <v>10789</v>
      </c>
      <c r="L378" s="91" t="s">
        <v>16168</v>
      </c>
      <c r="M378" s="91"/>
      <c r="P378" s="86" t="s">
        <v>15759</v>
      </c>
      <c r="R378" s="86" t="s">
        <v>10789</v>
      </c>
      <c r="T378" s="86" t="s">
        <v>10789</v>
      </c>
      <c r="U378" s="86" t="s">
        <v>15214</v>
      </c>
      <c r="V378" s="86" t="s">
        <v>15224</v>
      </c>
      <c r="W378" s="86" t="b">
        <v>0</v>
      </c>
    </row>
    <row r="379" spans="2:23" x14ac:dyDescent="0.25">
      <c r="B379" s="91">
        <v>441</v>
      </c>
      <c r="C379" s="91">
        <v>441</v>
      </c>
      <c r="D379" s="201" t="s">
        <v>12321</v>
      </c>
      <c r="E379" s="92" t="s">
        <v>14005</v>
      </c>
      <c r="F379" s="90"/>
      <c r="G379" s="91" t="str">
        <f t="shared" si="11"/>
        <v>Adult: Spec. or photo will be required (3)</v>
      </c>
      <c r="H379" s="91" t="s">
        <v>10789</v>
      </c>
      <c r="I379" s="91" t="str">
        <f t="shared" si="12"/>
        <v>Local, common, woodland + urban</v>
      </c>
      <c r="J379" s="91" t="s">
        <v>10789</v>
      </c>
      <c r="K379" s="91" t="s">
        <v>10789</v>
      </c>
      <c r="L379" s="91" t="s">
        <v>16144</v>
      </c>
      <c r="M379" s="91"/>
      <c r="P379" s="86" t="s">
        <v>15759</v>
      </c>
      <c r="R379" s="86" t="s">
        <v>10789</v>
      </c>
      <c r="T379" s="86" t="s">
        <v>10789</v>
      </c>
      <c r="U379" s="86" t="s">
        <v>15231</v>
      </c>
      <c r="V379" s="86" t="s">
        <v>15249</v>
      </c>
      <c r="W379" s="86" t="b">
        <v>0</v>
      </c>
    </row>
    <row r="380" spans="2:23" x14ac:dyDescent="0.25">
      <c r="B380" s="91">
        <v>442</v>
      </c>
      <c r="C380" s="91">
        <v>442</v>
      </c>
      <c r="D380" s="201" t="s">
        <v>12322</v>
      </c>
      <c r="E380" s="89" t="s">
        <v>4183</v>
      </c>
      <c r="F380" s="90"/>
      <c r="G380" s="91" t="str">
        <f t="shared" si="11"/>
        <v>Adult: Spec. or photo may be needed (2)</v>
      </c>
      <c r="H380" s="91" t="s">
        <v>10789</v>
      </c>
      <c r="I380" s="91" t="str">
        <f t="shared" si="12"/>
        <v>Widespread, common, pine woodland</v>
      </c>
      <c r="J380" s="91" t="s">
        <v>10789</v>
      </c>
      <c r="K380" s="91" t="s">
        <v>10789</v>
      </c>
      <c r="L380" s="91" t="s">
        <v>16224</v>
      </c>
      <c r="M380" s="91"/>
      <c r="P380" s="86" t="s">
        <v>16030</v>
      </c>
      <c r="R380" s="86" t="s">
        <v>10789</v>
      </c>
      <c r="T380" s="86" t="s">
        <v>10789</v>
      </c>
      <c r="U380" s="86" t="s">
        <v>15225</v>
      </c>
      <c r="V380" s="86" t="s">
        <v>15236</v>
      </c>
      <c r="W380" s="86" t="b">
        <v>0</v>
      </c>
    </row>
    <row r="381" spans="2:23" x14ac:dyDescent="0.25">
      <c r="B381" s="91">
        <v>443</v>
      </c>
      <c r="C381" s="91">
        <v>443</v>
      </c>
      <c r="D381" s="201" t="s">
        <v>12323</v>
      </c>
      <c r="E381" s="89" t="s">
        <v>4182</v>
      </c>
      <c r="F381" s="90"/>
      <c r="G381" s="91" t="str">
        <f t="shared" si="11"/>
        <v>Adult: Usually distinctive (1)</v>
      </c>
      <c r="H381" s="91" t="s">
        <v>10789</v>
      </c>
      <c r="I381" s="91" t="str">
        <f t="shared" si="12"/>
        <v>Widespread, common, pine woodland</v>
      </c>
      <c r="J381" s="91" t="s">
        <v>10789</v>
      </c>
      <c r="K381" s="91" t="s">
        <v>10789</v>
      </c>
      <c r="L381" s="91" t="s">
        <v>16224</v>
      </c>
      <c r="M381" s="91"/>
      <c r="P381" s="86" t="s">
        <v>15760</v>
      </c>
      <c r="R381" s="86" t="s">
        <v>10789</v>
      </c>
      <c r="T381" s="86" t="s">
        <v>10789</v>
      </c>
      <c r="U381" s="86" t="s">
        <v>15220</v>
      </c>
      <c r="V381" s="86" t="s">
        <v>15230</v>
      </c>
      <c r="W381" s="86" t="b">
        <v>0</v>
      </c>
    </row>
    <row r="382" spans="2:23" x14ac:dyDescent="0.25">
      <c r="B382" s="91">
        <v>444</v>
      </c>
      <c r="C382" s="91">
        <v>444</v>
      </c>
      <c r="D382" s="201" t="s">
        <v>12324</v>
      </c>
      <c r="E382" s="89" t="s">
        <v>4181</v>
      </c>
      <c r="F382" s="90"/>
      <c r="G382" s="91" t="str">
        <f t="shared" si="11"/>
        <v>Adult: Gen det required (4)</v>
      </c>
      <c r="H382" s="91" t="s">
        <v>10789</v>
      </c>
      <c r="I382" s="91" t="str">
        <f t="shared" si="12"/>
        <v>Local, common, pine woodland</v>
      </c>
      <c r="J382" s="91" t="s">
        <v>10789</v>
      </c>
      <c r="K382" s="91" t="s">
        <v>10789</v>
      </c>
      <c r="L382" s="91" t="s">
        <v>16225</v>
      </c>
      <c r="M382" s="91"/>
      <c r="P382" s="86" t="s">
        <v>15764</v>
      </c>
      <c r="R382" s="86" t="s">
        <v>10789</v>
      </c>
      <c r="T382" s="86" t="s">
        <v>10789</v>
      </c>
      <c r="U382" s="86" t="s">
        <v>15231</v>
      </c>
      <c r="V382" s="86" t="s">
        <v>15216</v>
      </c>
      <c r="W382" s="86" t="b">
        <v>0</v>
      </c>
    </row>
    <row r="383" spans="2:23" x14ac:dyDescent="0.25">
      <c r="B383" s="91">
        <v>445</v>
      </c>
      <c r="C383" s="91">
        <v>445</v>
      </c>
      <c r="D383" s="201" t="s">
        <v>12325</v>
      </c>
      <c r="E383" s="89" t="s">
        <v>2947</v>
      </c>
      <c r="F383" s="90"/>
      <c r="G383" s="91" t="str">
        <f t="shared" si="11"/>
        <v>Adult: Gen det required (4)</v>
      </c>
      <c r="H383" s="91" t="s">
        <v>10789</v>
      </c>
      <c r="I383" s="91" t="str">
        <f t="shared" si="12"/>
        <v>*Local, common, pine woodland</v>
      </c>
      <c r="J383" s="91" t="s">
        <v>10789</v>
      </c>
      <c r="K383" s="91" t="s">
        <v>15193</v>
      </c>
      <c r="L383" s="91" t="s">
        <v>16225</v>
      </c>
      <c r="M383" s="91"/>
      <c r="P383" s="86" t="s">
        <v>15764</v>
      </c>
      <c r="R383" s="86" t="s">
        <v>10789</v>
      </c>
      <c r="T383" s="86" t="s">
        <v>10789</v>
      </c>
      <c r="U383" s="86" t="s">
        <v>15212</v>
      </c>
      <c r="V383" s="86" t="s">
        <v>15216</v>
      </c>
      <c r="W383" s="86" t="b">
        <v>0</v>
      </c>
    </row>
    <row r="384" spans="2:23" x14ac:dyDescent="0.25">
      <c r="B384" s="91">
        <v>451</v>
      </c>
      <c r="C384" s="91">
        <v>451</v>
      </c>
      <c r="D384" s="201" t="s">
        <v>12331</v>
      </c>
      <c r="E384" s="89" t="s">
        <v>4174</v>
      </c>
      <c r="F384" s="90"/>
      <c r="G384" s="91" t="str">
        <f t="shared" si="11"/>
        <v>Adult: Usually distinctive (1)</v>
      </c>
      <c r="H384" s="91" t="s">
        <v>10789</v>
      </c>
      <c r="I384" s="91" t="str">
        <f t="shared" si="12"/>
        <v>Not recorded in Scotland</v>
      </c>
      <c r="J384" s="91" t="s">
        <v>10789</v>
      </c>
      <c r="K384" s="91" t="s">
        <v>10789</v>
      </c>
      <c r="L384" s="91" t="s">
        <v>16094</v>
      </c>
      <c r="M384" s="91"/>
      <c r="P384" s="86" t="s">
        <v>15760</v>
      </c>
      <c r="R384" s="86" t="s">
        <v>10789</v>
      </c>
      <c r="T384" s="86" t="s">
        <v>10789</v>
      </c>
      <c r="U384" s="86" t="s">
        <v>15247</v>
      </c>
      <c r="V384" s="86" t="s">
        <v>15245</v>
      </c>
      <c r="W384" s="86" t="b">
        <v>0</v>
      </c>
    </row>
    <row r="385" spans="2:23" x14ac:dyDescent="0.25">
      <c r="B385" s="91">
        <v>452</v>
      </c>
      <c r="C385" s="91">
        <v>452</v>
      </c>
      <c r="D385" s="201" t="s">
        <v>12332</v>
      </c>
      <c r="E385" s="89" t="s">
        <v>4173</v>
      </c>
      <c r="F385" s="90"/>
      <c r="G385" s="91" t="str">
        <f t="shared" si="11"/>
        <v>Adult: Usually distinctive (1)</v>
      </c>
      <c r="H385" s="91" t="s">
        <v>10789</v>
      </c>
      <c r="I385" s="91" t="str">
        <f t="shared" si="12"/>
        <v>Local, rare, woodland + urban</v>
      </c>
      <c r="J385" s="91" t="s">
        <v>10789</v>
      </c>
      <c r="K385" s="91" t="s">
        <v>10789</v>
      </c>
      <c r="L385" s="91" t="s">
        <v>16194</v>
      </c>
      <c r="M385" s="91"/>
      <c r="P385" s="86" t="s">
        <v>15760</v>
      </c>
      <c r="R385" s="86" t="s">
        <v>10789</v>
      </c>
      <c r="T385" s="86" t="s">
        <v>10789</v>
      </c>
      <c r="U385" s="86" t="s">
        <v>15231</v>
      </c>
      <c r="V385" s="86" t="s">
        <v>15216</v>
      </c>
      <c r="W385" s="86" t="b">
        <v>0</v>
      </c>
    </row>
    <row r="386" spans="2:23" x14ac:dyDescent="0.25">
      <c r="B386" s="91">
        <v>453</v>
      </c>
      <c r="C386" s="91">
        <v>453</v>
      </c>
      <c r="D386" s="201" t="s">
        <v>12333</v>
      </c>
      <c r="E386" s="89" t="s">
        <v>4172</v>
      </c>
      <c r="F386" s="90" t="s">
        <v>4171</v>
      </c>
      <c r="G386" s="91" t="str">
        <f t="shared" ref="G386:G449" si="13">TRIM( P386 &amp; " " &amp; R386 &amp; " " &amp; T386)</f>
        <v>Adult: Usually distinctive (1)</v>
      </c>
      <c r="H386" s="91" t="s">
        <v>10789</v>
      </c>
      <c r="I386" s="91" t="str">
        <f t="shared" si="12"/>
        <v>Widespread, common, urban + woodland</v>
      </c>
      <c r="J386" s="91" t="s">
        <v>10789</v>
      </c>
      <c r="K386" s="91" t="s">
        <v>10789</v>
      </c>
      <c r="L386" s="91" t="s">
        <v>16113</v>
      </c>
      <c r="M386" s="91"/>
      <c r="P386" s="86" t="s">
        <v>15760</v>
      </c>
      <c r="R386" s="86" t="s">
        <v>10789</v>
      </c>
      <c r="T386" s="86" t="s">
        <v>10789</v>
      </c>
      <c r="U386" s="86" t="s">
        <v>15223</v>
      </c>
      <c r="V386" s="86" t="s">
        <v>15224</v>
      </c>
      <c r="W386" s="86" t="b">
        <v>0</v>
      </c>
    </row>
    <row r="387" spans="2:23" x14ac:dyDescent="0.25">
      <c r="B387" s="91">
        <v>454</v>
      </c>
      <c r="C387" s="91">
        <v>454</v>
      </c>
      <c r="D387" s="201" t="s">
        <v>12334</v>
      </c>
      <c r="E387" s="89" t="s">
        <v>2951</v>
      </c>
      <c r="F387" s="90"/>
      <c r="G387" s="91" t="str">
        <f t="shared" si="13"/>
        <v>Adult: Gen det required (4)</v>
      </c>
      <c r="H387" s="91" t="s">
        <v>10789</v>
      </c>
      <c r="I387" s="91" t="str">
        <f t="shared" si="12"/>
        <v>*Not recorded in Scotland</v>
      </c>
      <c r="J387" s="91" t="s">
        <v>10789</v>
      </c>
      <c r="K387" s="91" t="s">
        <v>15193</v>
      </c>
      <c r="L387" s="91" t="s">
        <v>16094</v>
      </c>
      <c r="M387" s="91"/>
      <c r="P387" s="86" t="s">
        <v>15764</v>
      </c>
      <c r="R387" s="86" t="s">
        <v>10789</v>
      </c>
      <c r="T387" s="86" t="s">
        <v>10789</v>
      </c>
      <c r="U387" s="86" t="s">
        <v>15214</v>
      </c>
      <c r="V387" s="86" t="s">
        <v>15226</v>
      </c>
      <c r="W387" s="86" t="b">
        <v>1</v>
      </c>
    </row>
    <row r="388" spans="2:23" x14ac:dyDescent="0.25">
      <c r="B388" s="91">
        <v>455</v>
      </c>
      <c r="C388" s="91">
        <v>455</v>
      </c>
      <c r="D388" s="201" t="s">
        <v>12335</v>
      </c>
      <c r="E388" s="89" t="s">
        <v>4170</v>
      </c>
      <c r="F388" s="90"/>
      <c r="G388" s="91" t="str">
        <f t="shared" si="13"/>
        <v>Adult: Usually distinctive (1)</v>
      </c>
      <c r="H388" s="91" t="s">
        <v>10789</v>
      </c>
      <c r="I388" s="91" t="str">
        <f t="shared" ref="I388:I451" si="14">K388 &amp; J388 &amp; L388</f>
        <v>Very local (VCs 83, 85), rare, urban</v>
      </c>
      <c r="J388" s="91" t="s">
        <v>10789</v>
      </c>
      <c r="K388" s="91" t="s">
        <v>10789</v>
      </c>
      <c r="L388" s="91" t="s">
        <v>16226</v>
      </c>
      <c r="M388" s="91"/>
      <c r="P388" s="86" t="s">
        <v>15760</v>
      </c>
      <c r="R388" s="86" t="s">
        <v>10789</v>
      </c>
      <c r="T388" s="86" t="s">
        <v>10789</v>
      </c>
      <c r="U388" s="86" t="s">
        <v>15231</v>
      </c>
      <c r="V388" s="86" t="s">
        <v>15230</v>
      </c>
      <c r="W388" s="86" t="b">
        <v>0</v>
      </c>
    </row>
    <row r="389" spans="2:23" x14ac:dyDescent="0.25">
      <c r="B389" s="91">
        <v>456</v>
      </c>
      <c r="C389" s="91">
        <v>456</v>
      </c>
      <c r="D389" s="201" t="s">
        <v>12336</v>
      </c>
      <c r="E389" s="89" t="s">
        <v>2952</v>
      </c>
      <c r="F389" s="90"/>
      <c r="G389" s="91" t="str">
        <f t="shared" si="13"/>
        <v>Adult: Usually distinctive (1)</v>
      </c>
      <c r="H389" s="91" t="s">
        <v>10789</v>
      </c>
      <c r="I389" s="91" t="str">
        <f t="shared" si="14"/>
        <v>Not recorded in Scotland</v>
      </c>
      <c r="J389" s="91" t="s">
        <v>10789</v>
      </c>
      <c r="K389" s="91" t="s">
        <v>10789</v>
      </c>
      <c r="L389" s="91" t="s">
        <v>16094</v>
      </c>
      <c r="M389" s="91"/>
      <c r="P389" s="86" t="s">
        <v>15760</v>
      </c>
      <c r="R389" s="86" t="s">
        <v>10789</v>
      </c>
      <c r="T389" s="86" t="s">
        <v>10789</v>
      </c>
      <c r="U389" s="86" t="s">
        <v>15223</v>
      </c>
      <c r="V389" s="86" t="s">
        <v>15224</v>
      </c>
      <c r="W389" s="86" t="b">
        <v>0</v>
      </c>
    </row>
    <row r="390" spans="2:23" x14ac:dyDescent="0.25">
      <c r="B390" s="91">
        <v>457</v>
      </c>
      <c r="C390" s="91">
        <v>457</v>
      </c>
      <c r="D390" s="201" t="s">
        <v>12337</v>
      </c>
      <c r="E390" s="89" t="s">
        <v>4169</v>
      </c>
      <c r="F390" s="90"/>
      <c r="G390" s="91" t="str">
        <f t="shared" si="13"/>
        <v>Adult: Spec. or photo may be needed (2)</v>
      </c>
      <c r="H390" s="91" t="s">
        <v>10789</v>
      </c>
      <c r="I390" s="91" t="str">
        <f t="shared" si="14"/>
        <v>Not recorded in Scotland</v>
      </c>
      <c r="J390" s="91" t="s">
        <v>10789</v>
      </c>
      <c r="K390" s="91" t="s">
        <v>10789</v>
      </c>
      <c r="L390" s="91" t="s">
        <v>16094</v>
      </c>
      <c r="M390" s="91"/>
      <c r="P390" s="86" t="s">
        <v>16030</v>
      </c>
      <c r="R390" s="86" t="s">
        <v>10789</v>
      </c>
      <c r="T390" s="86" t="s">
        <v>10789</v>
      </c>
      <c r="U390" s="86" t="s">
        <v>15223</v>
      </c>
      <c r="V390" s="86" t="s">
        <v>15224</v>
      </c>
      <c r="W390" s="86" t="b">
        <v>0</v>
      </c>
    </row>
    <row r="391" spans="2:23" x14ac:dyDescent="0.25">
      <c r="B391" s="91">
        <v>458</v>
      </c>
      <c r="C391" s="91">
        <v>458</v>
      </c>
      <c r="D391" s="201" t="s">
        <v>12338</v>
      </c>
      <c r="E391" s="89" t="s">
        <v>2953</v>
      </c>
      <c r="F391" s="90"/>
      <c r="G391" s="91" t="str">
        <f t="shared" si="13"/>
        <v>Adult: Spec. or photo may be needed (2)</v>
      </c>
      <c r="H391" s="91" t="s">
        <v>10789</v>
      </c>
      <c r="I391" s="91" t="str">
        <f t="shared" si="14"/>
        <v>Not recorded in Scotland</v>
      </c>
      <c r="J391" s="91" t="s">
        <v>10789</v>
      </c>
      <c r="K391" s="91" t="s">
        <v>10789</v>
      </c>
      <c r="L391" s="91" t="s">
        <v>16094</v>
      </c>
      <c r="M391" s="91"/>
      <c r="P391" s="86" t="s">
        <v>16030</v>
      </c>
      <c r="R391" s="86" t="s">
        <v>10789</v>
      </c>
      <c r="T391" s="86" t="s">
        <v>10789</v>
      </c>
      <c r="U391" s="86" t="s">
        <v>15223</v>
      </c>
      <c r="V391" s="86" t="s">
        <v>15230</v>
      </c>
      <c r="W391" s="86" t="b">
        <v>0</v>
      </c>
    </row>
    <row r="392" spans="2:23" x14ac:dyDescent="0.25">
      <c r="B392" s="91">
        <v>459</v>
      </c>
      <c r="C392" s="91">
        <v>459</v>
      </c>
      <c r="D392" s="201" t="s">
        <v>12339</v>
      </c>
      <c r="E392" s="89" t="s">
        <v>2954</v>
      </c>
      <c r="F392" s="90"/>
      <c r="G392" s="91" t="str">
        <f t="shared" si="13"/>
        <v>Adult: Spec. or photo may be needed (2)</v>
      </c>
      <c r="H392" s="91" t="s">
        <v>10789</v>
      </c>
      <c r="I392" s="91" t="str">
        <f t="shared" si="14"/>
        <v>Not recorded in Scotland</v>
      </c>
      <c r="J392" s="91" t="s">
        <v>10789</v>
      </c>
      <c r="K392" s="91" t="s">
        <v>10789</v>
      </c>
      <c r="L392" s="91" t="s">
        <v>16094</v>
      </c>
      <c r="M392" s="91"/>
      <c r="P392" s="86" t="s">
        <v>16030</v>
      </c>
      <c r="R392" s="86" t="s">
        <v>10789</v>
      </c>
      <c r="T392" s="86" t="s">
        <v>10789</v>
      </c>
      <c r="U392" s="86" t="s">
        <v>15223</v>
      </c>
      <c r="V392" s="86" t="s">
        <v>15230</v>
      </c>
      <c r="W392" s="86" t="b">
        <v>0</v>
      </c>
    </row>
    <row r="393" spans="2:23" x14ac:dyDescent="0.25">
      <c r="B393" s="91">
        <v>460</v>
      </c>
      <c r="C393" s="91">
        <v>460</v>
      </c>
      <c r="D393" s="201" t="s">
        <v>12340</v>
      </c>
      <c r="E393" s="89" t="s">
        <v>4168</v>
      </c>
      <c r="F393" s="90"/>
      <c r="G393" s="91" t="str">
        <f t="shared" si="13"/>
        <v>Adult: Spec. or photo may be needed (2)</v>
      </c>
      <c r="H393" s="91" t="s">
        <v>10789</v>
      </c>
      <c r="I393" s="91" t="str">
        <f t="shared" si="14"/>
        <v>Widespread, common, woodland</v>
      </c>
      <c r="J393" s="91" t="s">
        <v>10789</v>
      </c>
      <c r="K393" s="91" t="s">
        <v>10789</v>
      </c>
      <c r="L393" s="91" t="s">
        <v>16105</v>
      </c>
      <c r="M393" s="91"/>
      <c r="P393" s="86" t="s">
        <v>16030</v>
      </c>
      <c r="R393" s="86" t="s">
        <v>10789</v>
      </c>
      <c r="T393" s="86" t="s">
        <v>10789</v>
      </c>
      <c r="U393" s="86" t="s">
        <v>15218</v>
      </c>
      <c r="V393" s="86" t="s">
        <v>15230</v>
      </c>
      <c r="W393" s="86" t="b">
        <v>0</v>
      </c>
    </row>
    <row r="394" spans="2:23" x14ac:dyDescent="0.25">
      <c r="B394" s="91">
        <v>461</v>
      </c>
      <c r="C394" s="91">
        <v>461</v>
      </c>
      <c r="D394" s="201" t="s">
        <v>12341</v>
      </c>
      <c r="E394" s="89" t="s">
        <v>4167</v>
      </c>
      <c r="F394" s="90"/>
      <c r="G394" s="91" t="str">
        <f t="shared" si="13"/>
        <v>Adult: Spec. or photo may be needed (2)</v>
      </c>
      <c r="H394" s="91" t="s">
        <v>10789</v>
      </c>
      <c r="I394" s="91" t="str">
        <f t="shared" si="14"/>
        <v>Widespread, common, woodland</v>
      </c>
      <c r="J394" s="91" t="s">
        <v>10789</v>
      </c>
      <c r="K394" s="91" t="s">
        <v>10789</v>
      </c>
      <c r="L394" s="91" t="s">
        <v>16105</v>
      </c>
      <c r="M394" s="91"/>
      <c r="P394" s="86" t="s">
        <v>16030</v>
      </c>
      <c r="R394" s="86" t="s">
        <v>10789</v>
      </c>
      <c r="T394" s="86" t="s">
        <v>10789</v>
      </c>
      <c r="U394" s="86" t="s">
        <v>15247</v>
      </c>
      <c r="V394" s="86" t="s">
        <v>15245</v>
      </c>
      <c r="W394" s="86" t="b">
        <v>0</v>
      </c>
    </row>
    <row r="395" spans="2:23" x14ac:dyDescent="0.25">
      <c r="B395" s="91">
        <v>462</v>
      </c>
      <c r="C395" s="91">
        <v>462</v>
      </c>
      <c r="D395" s="201" t="s">
        <v>12342</v>
      </c>
      <c r="E395" s="89" t="s">
        <v>4166</v>
      </c>
      <c r="F395" s="90"/>
      <c r="G395" s="91" t="str">
        <f t="shared" si="13"/>
        <v>Adult: Usually distinctive (1)</v>
      </c>
      <c r="H395" s="91" t="s">
        <v>10789</v>
      </c>
      <c r="I395" s="91" t="str">
        <f t="shared" si="14"/>
        <v>Local but spreading, scarce, woodland + urban</v>
      </c>
      <c r="J395" s="91" t="s">
        <v>10789</v>
      </c>
      <c r="K395" s="91" t="s">
        <v>10789</v>
      </c>
      <c r="L395" s="91" t="s">
        <v>16219</v>
      </c>
      <c r="M395" s="91"/>
      <c r="P395" s="86" t="s">
        <v>15760</v>
      </c>
      <c r="R395" s="86" t="s">
        <v>10789</v>
      </c>
      <c r="T395" s="86" t="s">
        <v>10789</v>
      </c>
      <c r="U395" s="86" t="s">
        <v>15231</v>
      </c>
      <c r="V395" s="86" t="s">
        <v>15230</v>
      </c>
      <c r="W395" s="86" t="b">
        <v>0</v>
      </c>
    </row>
    <row r="396" spans="2:23" x14ac:dyDescent="0.25">
      <c r="B396" s="91">
        <v>463</v>
      </c>
      <c r="C396" s="91">
        <v>463</v>
      </c>
      <c r="D396" s="201" t="s">
        <v>12343</v>
      </c>
      <c r="E396" s="89" t="s">
        <v>2955</v>
      </c>
      <c r="F396" s="90"/>
      <c r="G396" s="91" t="str">
        <f t="shared" si="13"/>
        <v>Adult: Spec. or photo may be needed (2)</v>
      </c>
      <c r="H396" s="91" t="s">
        <v>10789</v>
      </c>
      <c r="I396" s="91" t="str">
        <f t="shared" si="14"/>
        <v>Local, rare, woodland</v>
      </c>
      <c r="J396" s="91" t="s">
        <v>10789</v>
      </c>
      <c r="K396" s="91" t="s">
        <v>10789</v>
      </c>
      <c r="L396" s="91" t="s">
        <v>16096</v>
      </c>
      <c r="M396" s="91"/>
      <c r="P396" s="86" t="s">
        <v>16030</v>
      </c>
      <c r="R396" s="86" t="s">
        <v>10789</v>
      </c>
      <c r="T396" s="86" t="s">
        <v>10789</v>
      </c>
      <c r="U396" s="86" t="s">
        <v>15223</v>
      </c>
      <c r="V396" s="86" t="s">
        <v>15224</v>
      </c>
      <c r="W396" s="86" t="b">
        <v>0</v>
      </c>
    </row>
    <row r="397" spans="2:23" x14ac:dyDescent="0.25">
      <c r="B397" s="91">
        <v>251</v>
      </c>
      <c r="C397" s="91">
        <v>251</v>
      </c>
      <c r="D397" s="200" t="s">
        <v>12138</v>
      </c>
      <c r="E397" s="89" t="s">
        <v>2518</v>
      </c>
      <c r="F397" s="90"/>
      <c r="G397" s="91" t="str">
        <f t="shared" si="13"/>
        <v>Adult: Spec. or photo will be required (3)</v>
      </c>
      <c r="H397" s="91" t="s">
        <v>10789</v>
      </c>
      <c r="I397" s="91" t="str">
        <f t="shared" si="14"/>
        <v>Very local, rare, grassland</v>
      </c>
      <c r="J397" s="91" t="s">
        <v>10789</v>
      </c>
      <c r="K397" s="91" t="s">
        <v>10789</v>
      </c>
      <c r="L397" s="91" t="s">
        <v>16104</v>
      </c>
      <c r="M397" s="91"/>
      <c r="P397" s="86" t="s">
        <v>15759</v>
      </c>
      <c r="R397" s="86" t="s">
        <v>10789</v>
      </c>
      <c r="T397" s="86" t="s">
        <v>10789</v>
      </c>
      <c r="U397" s="86" t="s">
        <v>15231</v>
      </c>
      <c r="V397" s="86" t="s">
        <v>15224</v>
      </c>
      <c r="W397" s="86" t="b">
        <v>0</v>
      </c>
    </row>
    <row r="398" spans="2:23" x14ac:dyDescent="0.25">
      <c r="B398" s="91">
        <v>252</v>
      </c>
      <c r="C398" s="91">
        <v>252</v>
      </c>
      <c r="D398" s="200" t="s">
        <v>12139</v>
      </c>
      <c r="E398" s="89" t="s">
        <v>816</v>
      </c>
      <c r="F398" s="90"/>
      <c r="G398" s="91" t="str">
        <f t="shared" si="13"/>
        <v>Adult: Spec. or photo will be required (3)</v>
      </c>
      <c r="H398" s="91" t="s">
        <v>10789</v>
      </c>
      <c r="I398" s="91" t="str">
        <f t="shared" si="14"/>
        <v>*Widespread, common, grassland</v>
      </c>
      <c r="J398" s="91" t="s">
        <v>10789</v>
      </c>
      <c r="K398" s="91" t="s">
        <v>15193</v>
      </c>
      <c r="L398" s="91" t="s">
        <v>16098</v>
      </c>
      <c r="M398" s="91"/>
      <c r="P398" s="86" t="s">
        <v>15759</v>
      </c>
      <c r="R398" s="86" t="s">
        <v>10789</v>
      </c>
      <c r="T398" s="86" t="s">
        <v>10789</v>
      </c>
      <c r="U398" s="86" t="s">
        <v>15223</v>
      </c>
      <c r="V398" s="86" t="s">
        <v>15224</v>
      </c>
      <c r="W398" s="86" t="b">
        <v>0</v>
      </c>
    </row>
    <row r="399" spans="2:23" x14ac:dyDescent="0.25">
      <c r="B399" s="91">
        <v>253</v>
      </c>
      <c r="C399" s="91">
        <v>253</v>
      </c>
      <c r="D399" s="200" t="s">
        <v>12140</v>
      </c>
      <c r="E399" s="89" t="s">
        <v>815</v>
      </c>
      <c r="F399" s="90"/>
      <c r="G399" s="91" t="str">
        <f t="shared" si="13"/>
        <v>Adult: Spec. or photo may be needed (2)</v>
      </c>
      <c r="H399" s="91" t="s">
        <v>10789</v>
      </c>
      <c r="I399" s="91" t="str">
        <f t="shared" si="14"/>
        <v>*Not recorded in Scotland</v>
      </c>
      <c r="J399" s="91" t="s">
        <v>10789</v>
      </c>
      <c r="K399" s="91" t="s">
        <v>15193</v>
      </c>
      <c r="L399" s="91" t="s">
        <v>16094</v>
      </c>
      <c r="M399" s="91"/>
      <c r="P399" s="86" t="s">
        <v>16030</v>
      </c>
      <c r="R399" s="86" t="s">
        <v>10789</v>
      </c>
      <c r="T399" s="86" t="s">
        <v>10789</v>
      </c>
      <c r="U399" s="86" t="s">
        <v>15223</v>
      </c>
      <c r="V399" s="86" t="s">
        <v>15228</v>
      </c>
      <c r="W399" s="86" t="b">
        <v>0</v>
      </c>
    </row>
    <row r="400" spans="2:23" x14ac:dyDescent="0.25">
      <c r="B400" s="91">
        <v>464</v>
      </c>
      <c r="C400" s="91">
        <v>464</v>
      </c>
      <c r="D400" s="201" t="s">
        <v>12344</v>
      </c>
      <c r="E400" s="89" t="s">
        <v>4165</v>
      </c>
      <c r="F400" s="90" t="s">
        <v>4164</v>
      </c>
      <c r="G400" s="91" t="str">
        <f t="shared" si="13"/>
        <v>Adult: Usually distinctive but may need photo (2)</v>
      </c>
      <c r="H400" s="91" t="s">
        <v>10789</v>
      </c>
      <c r="I400" s="91" t="str">
        <f t="shared" si="14"/>
        <v>Widespread migrant, abundant, all habitats</v>
      </c>
      <c r="J400" s="91" t="s">
        <v>10789</v>
      </c>
      <c r="K400" s="91" t="s">
        <v>10789</v>
      </c>
      <c r="L400" s="91" t="s">
        <v>16227</v>
      </c>
      <c r="M400" s="91"/>
      <c r="P400" s="86" t="s">
        <v>16050</v>
      </c>
      <c r="R400" s="86" t="s">
        <v>10789</v>
      </c>
      <c r="T400" s="86" t="s">
        <v>10789</v>
      </c>
      <c r="U400" s="86" t="s">
        <v>15220</v>
      </c>
      <c r="V400" s="86" t="s">
        <v>15245</v>
      </c>
      <c r="W400" s="86" t="b">
        <v>0</v>
      </c>
    </row>
    <row r="401" spans="2:23" x14ac:dyDescent="0.25">
      <c r="B401" s="91">
        <v>465.1</v>
      </c>
      <c r="C401" s="91" t="s">
        <v>3216</v>
      </c>
      <c r="D401" s="94" t="s">
        <v>16407</v>
      </c>
      <c r="E401" s="89" t="s">
        <v>2957</v>
      </c>
      <c r="F401" s="90"/>
      <c r="G401" s="91" t="str">
        <f t="shared" si="13"/>
        <v>Adult: Spec. or photo will be required (3)</v>
      </c>
      <c r="H401" s="91" t="s">
        <v>10789</v>
      </c>
      <c r="I401" s="91" t="str">
        <f t="shared" si="14"/>
        <v>Very local (VC 103-105), rare, montane</v>
      </c>
      <c r="J401" s="91" t="s">
        <v>10789</v>
      </c>
      <c r="K401" s="91" t="s">
        <v>10789</v>
      </c>
      <c r="L401" s="91" t="s">
        <v>16228</v>
      </c>
      <c r="M401" s="91"/>
      <c r="P401" s="86" t="s">
        <v>15759</v>
      </c>
      <c r="R401" s="86" t="s">
        <v>10789</v>
      </c>
      <c r="T401" s="86" t="s">
        <v>10789</v>
      </c>
      <c r="U401" s="86" t="s">
        <v>15223</v>
      </c>
      <c r="V401" s="86" t="s">
        <v>15226</v>
      </c>
      <c r="W401" s="86" t="b">
        <v>0</v>
      </c>
    </row>
    <row r="402" spans="2:23" x14ac:dyDescent="0.25">
      <c r="B402" s="91">
        <v>465</v>
      </c>
      <c r="C402" s="91">
        <v>465</v>
      </c>
      <c r="D402" s="201" t="s">
        <v>12345</v>
      </c>
      <c r="E402" s="89" t="s">
        <v>2956</v>
      </c>
      <c r="F402" s="90"/>
      <c r="G402" s="91" t="str">
        <f t="shared" si="13"/>
        <v>Adult: Usually distinctive (1)</v>
      </c>
      <c r="H402" s="91" t="s">
        <v>10789</v>
      </c>
      <c r="I402" s="91" t="str">
        <f t="shared" si="14"/>
        <v>Widespread, common, grassland + urban</v>
      </c>
      <c r="J402" s="91" t="s">
        <v>10789</v>
      </c>
      <c r="K402" s="91" t="s">
        <v>10789</v>
      </c>
      <c r="L402" s="91" t="s">
        <v>16159</v>
      </c>
      <c r="M402" s="91"/>
      <c r="P402" s="86" t="s">
        <v>15760</v>
      </c>
      <c r="R402" s="86" t="s">
        <v>10789</v>
      </c>
      <c r="T402" s="86" t="s">
        <v>10789</v>
      </c>
      <c r="U402" s="86" t="s">
        <v>15229</v>
      </c>
      <c r="V402" s="86" t="s">
        <v>15230</v>
      </c>
      <c r="W402" s="86" t="b">
        <v>0</v>
      </c>
    </row>
    <row r="403" spans="2:23" x14ac:dyDescent="0.25">
      <c r="B403" s="91">
        <v>466</v>
      </c>
      <c r="C403" s="91">
        <v>466</v>
      </c>
      <c r="D403" s="201" t="s">
        <v>12346</v>
      </c>
      <c r="E403" s="89" t="s">
        <v>4163</v>
      </c>
      <c r="F403" s="90"/>
      <c r="G403" s="91" t="str">
        <f t="shared" si="13"/>
        <v>Adult: Spec. or photo may be needed (2)</v>
      </c>
      <c r="H403" s="91" t="s">
        <v>10789</v>
      </c>
      <c r="I403" s="91" t="str">
        <f t="shared" si="14"/>
        <v>Local, common, grassland</v>
      </c>
      <c r="J403" s="91" t="s">
        <v>10789</v>
      </c>
      <c r="K403" s="91" t="s">
        <v>10789</v>
      </c>
      <c r="L403" s="91" t="s">
        <v>16229</v>
      </c>
      <c r="M403" s="91"/>
      <c r="P403" s="86" t="s">
        <v>16030</v>
      </c>
      <c r="R403" s="86" t="s">
        <v>10789</v>
      </c>
      <c r="T403" s="86" t="s">
        <v>10789</v>
      </c>
      <c r="U403" s="86" t="s">
        <v>15231</v>
      </c>
      <c r="V403" s="86" t="s">
        <v>15213</v>
      </c>
      <c r="W403" s="86" t="b">
        <v>1</v>
      </c>
    </row>
    <row r="404" spans="2:23" x14ac:dyDescent="0.25">
      <c r="B404" s="91">
        <v>467</v>
      </c>
      <c r="C404" s="91">
        <v>467</v>
      </c>
      <c r="D404" s="201" t="s">
        <v>12347</v>
      </c>
      <c r="E404" s="89" t="s">
        <v>2958</v>
      </c>
      <c r="F404" s="90"/>
      <c r="G404" s="91" t="str">
        <f t="shared" si="13"/>
        <v>Adult: Spec. or photo may be needed (2)</v>
      </c>
      <c r="H404" s="91" t="s">
        <v>10789</v>
      </c>
      <c r="I404" s="91" t="str">
        <f t="shared" si="14"/>
        <v>Local, common, chiefly coastal</v>
      </c>
      <c r="J404" s="91" t="s">
        <v>10789</v>
      </c>
      <c r="K404" s="91" t="s">
        <v>10789</v>
      </c>
      <c r="L404" s="91" t="s">
        <v>16230</v>
      </c>
      <c r="M404" s="91"/>
      <c r="P404" s="86" t="s">
        <v>16030</v>
      </c>
      <c r="R404" s="86" t="s">
        <v>10789</v>
      </c>
      <c r="T404" s="86" t="s">
        <v>10789</v>
      </c>
      <c r="U404" s="86" t="s">
        <v>15214</v>
      </c>
      <c r="V404" s="86" t="s">
        <v>15213</v>
      </c>
      <c r="W404" s="86" t="b">
        <v>1</v>
      </c>
    </row>
    <row r="405" spans="2:23" x14ac:dyDescent="0.25">
      <c r="B405" s="91">
        <v>468</v>
      </c>
      <c r="C405" s="91">
        <v>468</v>
      </c>
      <c r="D405" s="201" t="s">
        <v>12348</v>
      </c>
      <c r="E405" s="89" t="s">
        <v>4162</v>
      </c>
      <c r="F405" s="90"/>
      <c r="G405" s="91" t="str">
        <f t="shared" si="13"/>
        <v>Adult: Spec. or photo may be needed (2)</v>
      </c>
      <c r="H405" s="91" t="s">
        <v>10789</v>
      </c>
      <c r="I405" s="91" t="str">
        <f t="shared" si="14"/>
        <v>Local, scarce, grassland</v>
      </c>
      <c r="J405" s="91" t="s">
        <v>10789</v>
      </c>
      <c r="K405" s="91" t="s">
        <v>10789</v>
      </c>
      <c r="L405" s="91" t="s">
        <v>16231</v>
      </c>
      <c r="M405" s="91"/>
      <c r="P405" s="86" t="s">
        <v>16030</v>
      </c>
      <c r="R405" s="86" t="s">
        <v>10789</v>
      </c>
      <c r="T405" s="86" t="s">
        <v>10789</v>
      </c>
      <c r="U405" s="86" t="s">
        <v>15239</v>
      </c>
      <c r="V405" s="86" t="s">
        <v>15236</v>
      </c>
      <c r="W405" s="86" t="b">
        <v>1</v>
      </c>
    </row>
    <row r="406" spans="2:23" x14ac:dyDescent="0.25">
      <c r="B406" s="91">
        <v>469</v>
      </c>
      <c r="C406" s="91">
        <v>469</v>
      </c>
      <c r="D406" s="201" t="s">
        <v>12349</v>
      </c>
      <c r="E406" s="89" t="s">
        <v>2959</v>
      </c>
      <c r="F406" s="90"/>
      <c r="G406" s="91" t="str">
        <f t="shared" si="13"/>
        <v>Adult: Usually distinctive (1)</v>
      </c>
      <c r="H406" s="91" t="s">
        <v>10789</v>
      </c>
      <c r="I406" s="91" t="str">
        <f t="shared" si="14"/>
        <v>Not recorded in Scotland</v>
      </c>
      <c r="J406" s="91" t="s">
        <v>10789</v>
      </c>
      <c r="K406" s="91" t="s">
        <v>10789</v>
      </c>
      <c r="L406" s="91" t="s">
        <v>16094</v>
      </c>
      <c r="M406" s="91"/>
      <c r="P406" s="86" t="s">
        <v>15760</v>
      </c>
      <c r="R406" s="86" t="s">
        <v>10789</v>
      </c>
      <c r="T406" s="86" t="s">
        <v>10789</v>
      </c>
      <c r="U406" s="86" t="s">
        <v>15231</v>
      </c>
      <c r="V406" s="86" t="s">
        <v>15226</v>
      </c>
      <c r="W406" s="86" t="b">
        <v>0</v>
      </c>
    </row>
    <row r="407" spans="2:23" x14ac:dyDescent="0.25">
      <c r="B407" s="91">
        <v>470</v>
      </c>
      <c r="C407" s="91">
        <v>470</v>
      </c>
      <c r="D407" s="201" t="s">
        <v>12350</v>
      </c>
      <c r="E407" s="89" t="s">
        <v>2960</v>
      </c>
      <c r="F407" s="90"/>
      <c r="G407" s="91" t="str">
        <f t="shared" si="13"/>
        <v>Adult: Usually distinctive (1)</v>
      </c>
      <c r="H407" s="91" t="s">
        <v>10789</v>
      </c>
      <c r="I407" s="91" t="str">
        <f t="shared" si="14"/>
        <v>Very local in S, rare, damp areas</v>
      </c>
      <c r="J407" s="91" t="s">
        <v>10789</v>
      </c>
      <c r="K407" s="91" t="s">
        <v>10789</v>
      </c>
      <c r="L407" s="91" t="s">
        <v>16232</v>
      </c>
      <c r="M407" s="91"/>
      <c r="P407" s="86" t="s">
        <v>15760</v>
      </c>
      <c r="R407" s="86" t="s">
        <v>10789</v>
      </c>
      <c r="T407" s="86" t="s">
        <v>10789</v>
      </c>
      <c r="U407" s="86" t="s">
        <v>15223</v>
      </c>
      <c r="V407" s="86" t="s">
        <v>15216</v>
      </c>
      <c r="W407" s="86" t="b">
        <v>0</v>
      </c>
    </row>
    <row r="408" spans="2:23" x14ac:dyDescent="0.25">
      <c r="B408" s="91">
        <v>397</v>
      </c>
      <c r="C408" s="91">
        <v>397</v>
      </c>
      <c r="D408" s="201" t="s">
        <v>12278</v>
      </c>
      <c r="E408" s="89" t="s">
        <v>7618</v>
      </c>
      <c r="F408" s="90"/>
      <c r="G408" s="91" t="str">
        <f t="shared" si="13"/>
        <v>Adult: Spec. or photo may be needed (2)</v>
      </c>
      <c r="H408" s="91" t="s">
        <v>10789</v>
      </c>
      <c r="I408" s="91" t="str">
        <f t="shared" si="14"/>
        <v>Widespread, abundant, damp areas</v>
      </c>
      <c r="J408" s="91" t="s">
        <v>10789</v>
      </c>
      <c r="K408" s="91" t="s">
        <v>10789</v>
      </c>
      <c r="L408" s="91" t="s">
        <v>16206</v>
      </c>
      <c r="M408" s="91"/>
      <c r="P408" s="86" t="s">
        <v>16030</v>
      </c>
      <c r="R408" s="86" t="s">
        <v>10789</v>
      </c>
      <c r="T408" s="86" t="s">
        <v>10789</v>
      </c>
      <c r="U408" s="86" t="s">
        <v>15214</v>
      </c>
      <c r="V408" s="86" t="s">
        <v>15226</v>
      </c>
      <c r="W408" s="86" t="b">
        <v>0</v>
      </c>
    </row>
    <row r="409" spans="2:23" x14ac:dyDescent="0.25">
      <c r="B409" s="91">
        <v>396</v>
      </c>
      <c r="C409" s="91">
        <v>396</v>
      </c>
      <c r="D409" s="201" t="s">
        <v>12277</v>
      </c>
      <c r="E409" s="89" t="s">
        <v>7619</v>
      </c>
      <c r="F409" s="90"/>
      <c r="G409" s="91" t="str">
        <f t="shared" si="13"/>
        <v>Adult: Usually distinctive (1)</v>
      </c>
      <c r="H409" s="91" t="s">
        <v>10789</v>
      </c>
      <c r="I409" s="91" t="str">
        <f t="shared" si="14"/>
        <v xml:space="preserve">Very local in S, rare, grassland </v>
      </c>
      <c r="J409" s="91" t="s">
        <v>10789</v>
      </c>
      <c r="K409" s="91" t="s">
        <v>10789</v>
      </c>
      <c r="L409" s="91" t="s">
        <v>16233</v>
      </c>
      <c r="M409" s="91"/>
      <c r="P409" s="86" t="s">
        <v>15760</v>
      </c>
      <c r="R409" s="86" t="s">
        <v>10789</v>
      </c>
      <c r="T409" s="86" t="s">
        <v>10789</v>
      </c>
      <c r="U409" s="86" t="s">
        <v>15214</v>
      </c>
      <c r="V409" s="86" t="s">
        <v>15213</v>
      </c>
      <c r="W409" s="86" t="b">
        <v>0</v>
      </c>
    </row>
    <row r="410" spans="2:23" x14ac:dyDescent="0.25">
      <c r="B410" s="91">
        <v>393</v>
      </c>
      <c r="C410" s="91">
        <v>393</v>
      </c>
      <c r="D410" s="201" t="s">
        <v>12274</v>
      </c>
      <c r="E410" s="89" t="s">
        <v>7621</v>
      </c>
      <c r="F410" s="90"/>
      <c r="G410" s="91" t="str">
        <f t="shared" si="13"/>
        <v>Adult: Spec. or photo will be required (3)</v>
      </c>
      <c r="H410" s="91" t="s">
        <v>10789</v>
      </c>
      <c r="I410" s="91" t="str">
        <f t="shared" si="14"/>
        <v>Very local (VCs 83, 88), rare, urban + grassland</v>
      </c>
      <c r="J410" s="91" t="s">
        <v>10789</v>
      </c>
      <c r="K410" s="91" t="s">
        <v>10789</v>
      </c>
      <c r="L410" s="91" t="s">
        <v>16234</v>
      </c>
      <c r="M410" s="91"/>
      <c r="P410" s="86" t="s">
        <v>15759</v>
      </c>
      <c r="R410" s="86" t="s">
        <v>10789</v>
      </c>
      <c r="T410" s="86" t="s">
        <v>10789</v>
      </c>
      <c r="U410" s="86" t="s">
        <v>15231</v>
      </c>
      <c r="V410" s="86" t="s">
        <v>15226</v>
      </c>
      <c r="W410" s="86" t="b">
        <v>0</v>
      </c>
    </row>
    <row r="411" spans="2:23" x14ac:dyDescent="0.25">
      <c r="B411" s="91">
        <v>395</v>
      </c>
      <c r="C411" s="91">
        <v>395</v>
      </c>
      <c r="D411" s="201" t="s">
        <v>12276</v>
      </c>
      <c r="E411" s="89" t="s">
        <v>4734</v>
      </c>
      <c r="F411" s="90"/>
      <c r="G411" s="91" t="str">
        <f t="shared" si="13"/>
        <v>Adult: Spec. or photo may be needed (2)</v>
      </c>
      <c r="H411" s="91" t="s">
        <v>10789</v>
      </c>
      <c r="I411" s="91" t="str">
        <f t="shared" si="14"/>
        <v>widespread but local, common, damp areas + moorland</v>
      </c>
      <c r="J411" s="91" t="s">
        <v>10789</v>
      </c>
      <c r="K411" s="91" t="s">
        <v>10789</v>
      </c>
      <c r="L411" s="91" t="s">
        <v>16235</v>
      </c>
      <c r="M411" s="91"/>
      <c r="P411" s="86" t="s">
        <v>16030</v>
      </c>
      <c r="R411" s="86" t="s">
        <v>10789</v>
      </c>
      <c r="T411" s="86" t="s">
        <v>10789</v>
      </c>
      <c r="U411" s="86" t="s">
        <v>15214</v>
      </c>
      <c r="V411" s="86" t="s">
        <v>15221</v>
      </c>
      <c r="W411" s="86" t="b">
        <v>0</v>
      </c>
    </row>
    <row r="412" spans="2:23" x14ac:dyDescent="0.25">
      <c r="B412" s="91">
        <v>394</v>
      </c>
      <c r="C412" s="91">
        <v>394</v>
      </c>
      <c r="D412" s="201" t="s">
        <v>12275</v>
      </c>
      <c r="E412" s="89" t="s">
        <v>7620</v>
      </c>
      <c r="F412" s="90"/>
      <c r="G412" s="91" t="str">
        <f t="shared" si="13"/>
        <v>Adult: Spec. or photo may be needed (2)</v>
      </c>
      <c r="H412" s="91" t="s">
        <v>10789</v>
      </c>
      <c r="I412" s="91" t="str">
        <f t="shared" si="14"/>
        <v>Widespread, common, damp grassland</v>
      </c>
      <c r="J412" s="91" t="s">
        <v>10789</v>
      </c>
      <c r="K412" s="91" t="s">
        <v>10789</v>
      </c>
      <c r="L412" s="91" t="s">
        <v>16236</v>
      </c>
      <c r="M412" s="91"/>
      <c r="P412" s="86" t="s">
        <v>16030</v>
      </c>
      <c r="R412" s="86" t="s">
        <v>10789</v>
      </c>
      <c r="T412" s="86" t="s">
        <v>10789</v>
      </c>
      <c r="U412" s="86" t="s">
        <v>15214</v>
      </c>
      <c r="V412" s="86" t="s">
        <v>15226</v>
      </c>
      <c r="W412" s="86" t="b">
        <v>0</v>
      </c>
    </row>
    <row r="413" spans="2:23" x14ac:dyDescent="0.25">
      <c r="B413" s="91">
        <v>391</v>
      </c>
      <c r="C413" s="91">
        <v>391</v>
      </c>
      <c r="D413" s="201" t="s">
        <v>12272</v>
      </c>
      <c r="E413" s="89" t="s">
        <v>7623</v>
      </c>
      <c r="F413" s="90" t="s">
        <v>7622</v>
      </c>
      <c r="G413" s="91" t="str">
        <f t="shared" si="13"/>
        <v>Adult: Spec. or photo may be needed (2)</v>
      </c>
      <c r="H413" s="91" t="s">
        <v>10789</v>
      </c>
      <c r="I413" s="91" t="str">
        <f t="shared" si="14"/>
        <v>Widespread, abundant, grassland</v>
      </c>
      <c r="J413" s="91" t="s">
        <v>10789</v>
      </c>
      <c r="K413" s="91" t="s">
        <v>10789</v>
      </c>
      <c r="L413" s="91" t="s">
        <v>16099</v>
      </c>
      <c r="M413" s="91"/>
      <c r="P413" s="86" t="s">
        <v>16030</v>
      </c>
      <c r="R413" s="86" t="s">
        <v>10789</v>
      </c>
      <c r="T413" s="86" t="s">
        <v>10789</v>
      </c>
      <c r="U413" s="86" t="s">
        <v>15214</v>
      </c>
      <c r="V413" s="86" t="s">
        <v>15215</v>
      </c>
      <c r="W413" s="86" t="b">
        <v>0</v>
      </c>
    </row>
    <row r="414" spans="2:23" x14ac:dyDescent="0.25">
      <c r="B414" s="91">
        <v>392</v>
      </c>
      <c r="C414" s="91">
        <v>392</v>
      </c>
      <c r="D414" s="201" t="s">
        <v>12273</v>
      </c>
      <c r="E414" s="89" t="s">
        <v>4733</v>
      </c>
      <c r="F414" s="90"/>
      <c r="G414" s="91" t="str">
        <f t="shared" si="13"/>
        <v>Adult: Spec. or photo may be needed (2)</v>
      </c>
      <c r="H414" s="91" t="s">
        <v>10789</v>
      </c>
      <c r="I414" s="91" t="str">
        <f t="shared" si="14"/>
        <v>Very local in W and N, rare, damp areas</v>
      </c>
      <c r="J414" s="91" t="s">
        <v>10789</v>
      </c>
      <c r="K414" s="91" t="s">
        <v>10789</v>
      </c>
      <c r="L414" s="91" t="s">
        <v>16237</v>
      </c>
      <c r="M414" s="91"/>
      <c r="P414" s="86" t="s">
        <v>16030</v>
      </c>
      <c r="R414" s="86" t="s">
        <v>10789</v>
      </c>
      <c r="T414" s="86" t="s">
        <v>10789</v>
      </c>
      <c r="U414" s="86" t="s">
        <v>15214</v>
      </c>
      <c r="V414" s="86" t="s">
        <v>15224</v>
      </c>
      <c r="W414" s="86" t="b">
        <v>0</v>
      </c>
    </row>
    <row r="415" spans="2:23" x14ac:dyDescent="0.25">
      <c r="B415" s="91">
        <v>471</v>
      </c>
      <c r="C415" s="91">
        <v>471</v>
      </c>
      <c r="D415" s="201" t="s">
        <v>12351</v>
      </c>
      <c r="E415" s="89" t="s">
        <v>4161</v>
      </c>
      <c r="F415" s="90"/>
      <c r="G415" s="91" t="str">
        <f t="shared" si="13"/>
        <v>Adult: Usually distinctive (1)</v>
      </c>
      <c r="H415" s="91" t="s">
        <v>10789</v>
      </c>
      <c r="I415" s="91" t="str">
        <f t="shared" si="14"/>
        <v>Not recorded in Scotland</v>
      </c>
      <c r="J415" s="91" t="s">
        <v>10789</v>
      </c>
      <c r="K415" s="91" t="s">
        <v>10789</v>
      </c>
      <c r="L415" s="91" t="s">
        <v>16094</v>
      </c>
      <c r="M415" s="91"/>
      <c r="P415" s="86" t="s">
        <v>15760</v>
      </c>
      <c r="R415" s="86" t="s">
        <v>10789</v>
      </c>
      <c r="T415" s="86" t="s">
        <v>10789</v>
      </c>
      <c r="U415" s="86" t="s">
        <v>15214</v>
      </c>
      <c r="V415" s="86" t="s">
        <v>15213</v>
      </c>
      <c r="W415" s="86" t="b">
        <v>0</v>
      </c>
    </row>
    <row r="416" spans="2:23" x14ac:dyDescent="0.25">
      <c r="B416" s="91">
        <v>472</v>
      </c>
      <c r="C416" s="91">
        <v>472</v>
      </c>
      <c r="D416" s="201" t="s">
        <v>12352</v>
      </c>
      <c r="E416" s="89" t="s">
        <v>4160</v>
      </c>
      <c r="F416" s="90"/>
      <c r="G416" s="91" t="str">
        <f t="shared" si="13"/>
        <v>Adult: Spec. or photo may be needed (2)</v>
      </c>
      <c r="H416" s="91" t="s">
        <v>10789</v>
      </c>
      <c r="I416" s="91" t="str">
        <f t="shared" si="14"/>
        <v>Very local (VC 100), rare, grassland</v>
      </c>
      <c r="J416" s="91" t="s">
        <v>10789</v>
      </c>
      <c r="K416" s="91" t="s">
        <v>10789</v>
      </c>
      <c r="L416" s="91" t="s">
        <v>16238</v>
      </c>
      <c r="M416" s="91"/>
      <c r="P416" s="86" t="s">
        <v>16030</v>
      </c>
      <c r="R416" s="86" t="s">
        <v>10789</v>
      </c>
      <c r="T416" s="86" t="s">
        <v>10789</v>
      </c>
      <c r="U416" s="86" t="s">
        <v>15247</v>
      </c>
      <c r="V416" s="86" t="s">
        <v>15245</v>
      </c>
      <c r="W416" s="86" t="b">
        <v>0</v>
      </c>
    </row>
    <row r="417" spans="2:23" x14ac:dyDescent="0.25">
      <c r="B417" s="91">
        <v>473</v>
      </c>
      <c r="C417" s="91">
        <v>473</v>
      </c>
      <c r="D417" s="201" t="s">
        <v>12353</v>
      </c>
      <c r="E417" s="89" t="s">
        <v>4159</v>
      </c>
      <c r="F417" s="90" t="s">
        <v>1277</v>
      </c>
      <c r="G417" s="91" t="str">
        <f t="shared" si="13"/>
        <v>Adult: Spec. or photo may be needed (2)</v>
      </c>
      <c r="H417" s="91" t="s">
        <v>10789</v>
      </c>
      <c r="I417" s="91" t="str">
        <f t="shared" si="14"/>
        <v>Very local in SW, rare, urban</v>
      </c>
      <c r="J417" s="91" t="s">
        <v>10789</v>
      </c>
      <c r="K417" s="91" t="s">
        <v>10789</v>
      </c>
      <c r="L417" s="91" t="s">
        <v>16239</v>
      </c>
      <c r="M417" s="91"/>
      <c r="P417" s="86" t="s">
        <v>16030</v>
      </c>
      <c r="R417" s="86" t="s">
        <v>10789</v>
      </c>
      <c r="T417" s="86" t="s">
        <v>10789</v>
      </c>
      <c r="U417" s="86" t="s">
        <v>15247</v>
      </c>
      <c r="V417" s="86" t="s">
        <v>15245</v>
      </c>
      <c r="W417" s="86" t="b">
        <v>0</v>
      </c>
    </row>
    <row r="418" spans="2:23" x14ac:dyDescent="0.25">
      <c r="B418" s="91">
        <v>474</v>
      </c>
      <c r="C418" s="91">
        <v>474</v>
      </c>
      <c r="D418" s="201" t="s">
        <v>12354</v>
      </c>
      <c r="E418" s="89" t="s">
        <v>2961</v>
      </c>
      <c r="F418" s="90"/>
      <c r="G418" s="91" t="str">
        <f t="shared" si="13"/>
        <v>Adult: Spec. or photo will be required (3)</v>
      </c>
      <c r="H418" s="91" t="s">
        <v>10789</v>
      </c>
      <c r="I418" s="91" t="str">
        <f t="shared" si="14"/>
        <v>Very local, rare, woodland</v>
      </c>
      <c r="J418" s="91" t="s">
        <v>10789</v>
      </c>
      <c r="K418" s="91" t="s">
        <v>10789</v>
      </c>
      <c r="L418" s="91" t="s">
        <v>16168</v>
      </c>
      <c r="M418" s="91"/>
      <c r="P418" s="86" t="s">
        <v>15759</v>
      </c>
      <c r="R418" s="86" t="s">
        <v>10789</v>
      </c>
      <c r="T418" s="86" t="s">
        <v>10789</v>
      </c>
      <c r="U418" s="86" t="s">
        <v>15231</v>
      </c>
      <c r="V418" s="86" t="s">
        <v>15213</v>
      </c>
      <c r="W418" s="86" t="b">
        <v>1</v>
      </c>
    </row>
    <row r="419" spans="2:23" x14ac:dyDescent="0.25">
      <c r="B419" s="91">
        <v>475</v>
      </c>
      <c r="C419" s="91">
        <v>475</v>
      </c>
      <c r="D419" s="201" t="s">
        <v>12355</v>
      </c>
      <c r="E419" s="89" t="s">
        <v>1276</v>
      </c>
      <c r="F419" s="90"/>
      <c r="G419" s="91" t="str">
        <f t="shared" si="13"/>
        <v>Adult: Spec. or photo will be required (3)</v>
      </c>
      <c r="H419" s="91" t="s">
        <v>10789</v>
      </c>
      <c r="I419" s="91" t="str">
        <f t="shared" si="14"/>
        <v>Not recorded in Scotland</v>
      </c>
      <c r="J419" s="91" t="s">
        <v>10789</v>
      </c>
      <c r="K419" s="91" t="s">
        <v>10789</v>
      </c>
      <c r="L419" s="91" t="s">
        <v>16094</v>
      </c>
      <c r="M419" s="91"/>
      <c r="P419" s="86" t="s">
        <v>15759</v>
      </c>
      <c r="R419" s="86" t="s">
        <v>10789</v>
      </c>
      <c r="T419" s="86" t="s">
        <v>10789</v>
      </c>
      <c r="U419" s="86" t="s">
        <v>15223</v>
      </c>
      <c r="V419" s="86" t="s">
        <v>15224</v>
      </c>
      <c r="W419" s="86" t="b">
        <v>1</v>
      </c>
    </row>
    <row r="420" spans="2:23" x14ac:dyDescent="0.25">
      <c r="B420" s="91">
        <v>476</v>
      </c>
      <c r="C420" s="91">
        <v>476</v>
      </c>
      <c r="D420" s="201" t="s">
        <v>12356</v>
      </c>
      <c r="E420" s="89" t="s">
        <v>2962</v>
      </c>
      <c r="F420" s="90"/>
      <c r="G420" s="91" t="str">
        <f t="shared" si="13"/>
        <v>Adult: Spec. or photo may be needed (2)</v>
      </c>
      <c r="H420" s="91" t="s">
        <v>10789</v>
      </c>
      <c r="I420" s="91" t="str">
        <f t="shared" si="14"/>
        <v>Very local in S, scarce, grassland + urban</v>
      </c>
      <c r="J420" s="91" t="s">
        <v>10789</v>
      </c>
      <c r="K420" s="91" t="s">
        <v>10789</v>
      </c>
      <c r="L420" s="91" t="s">
        <v>16240</v>
      </c>
      <c r="M420" s="91"/>
      <c r="P420" s="86" t="s">
        <v>16030</v>
      </c>
      <c r="R420" s="86" t="s">
        <v>10789</v>
      </c>
      <c r="T420" s="86" t="s">
        <v>10789</v>
      </c>
      <c r="U420" s="86" t="s">
        <v>15247</v>
      </c>
      <c r="V420" s="86" t="s">
        <v>15245</v>
      </c>
      <c r="W420" s="86" t="b">
        <v>0</v>
      </c>
    </row>
    <row r="421" spans="2:23" x14ac:dyDescent="0.25">
      <c r="B421" s="91">
        <v>401</v>
      </c>
      <c r="C421" s="91">
        <v>401</v>
      </c>
      <c r="D421" s="201" t="s">
        <v>12282</v>
      </c>
      <c r="E421" s="89" t="s">
        <v>1455</v>
      </c>
      <c r="F421" s="90"/>
      <c r="G421" s="91" t="str">
        <f t="shared" si="13"/>
        <v>Adult: Spec. or photo will be required, cf A glabratella (3)</v>
      </c>
      <c r="H421" s="91" t="s">
        <v>10789</v>
      </c>
      <c r="I421" s="91" t="str">
        <f t="shared" si="14"/>
        <v>Widespread, common, larch woodland</v>
      </c>
      <c r="J421" s="91" t="s">
        <v>10789</v>
      </c>
      <c r="K421" s="91" t="s">
        <v>10789</v>
      </c>
      <c r="L421" s="91" t="s">
        <v>16241</v>
      </c>
      <c r="M421" s="91"/>
      <c r="P421" s="86" t="s">
        <v>16051</v>
      </c>
      <c r="R421" s="86" t="s">
        <v>10789</v>
      </c>
      <c r="T421" s="86" t="s">
        <v>10789</v>
      </c>
      <c r="U421" s="86" t="s">
        <v>15214</v>
      </c>
      <c r="V421" s="86" t="s">
        <v>15226</v>
      </c>
      <c r="W421" s="86" t="b">
        <v>0</v>
      </c>
    </row>
    <row r="422" spans="2:23" x14ac:dyDescent="0.25">
      <c r="B422" s="91">
        <v>403</v>
      </c>
      <c r="C422" s="91">
        <v>403</v>
      </c>
      <c r="D422" s="201" t="s">
        <v>12283</v>
      </c>
      <c r="E422" s="89" t="s">
        <v>1456</v>
      </c>
      <c r="F422" s="90"/>
      <c r="G422" s="91" t="str">
        <f t="shared" si="13"/>
        <v>Adult: Spec. or photo will be required, cf A laevigatella (3)</v>
      </c>
      <c r="H422" s="91" t="s">
        <v>10789</v>
      </c>
      <c r="I422" s="91" t="str">
        <f t="shared" si="14"/>
        <v>Local, common, spruce woodland</v>
      </c>
      <c r="J422" s="91" t="s">
        <v>10789</v>
      </c>
      <c r="K422" s="91" t="s">
        <v>10789</v>
      </c>
      <c r="L422" s="91" t="s">
        <v>16242</v>
      </c>
      <c r="M422" s="91"/>
      <c r="P422" s="86" t="s">
        <v>16052</v>
      </c>
      <c r="R422" s="86" t="s">
        <v>10789</v>
      </c>
      <c r="T422" s="86" t="s">
        <v>10789</v>
      </c>
      <c r="U422" s="86" t="s">
        <v>15214</v>
      </c>
      <c r="V422" s="86" t="s">
        <v>15215</v>
      </c>
      <c r="W422" s="86" t="b">
        <v>0</v>
      </c>
    </row>
    <row r="423" spans="2:23" x14ac:dyDescent="0.25">
      <c r="B423" s="91">
        <v>404</v>
      </c>
      <c r="C423" s="91">
        <v>404</v>
      </c>
      <c r="D423" s="201" t="s">
        <v>12284</v>
      </c>
      <c r="E423" s="89" t="s">
        <v>7615</v>
      </c>
      <c r="F423" s="90"/>
      <c r="G423" s="91" t="str">
        <f t="shared" si="13"/>
        <v>Adult: Spec. or photo will be required (3)</v>
      </c>
      <c r="H423" s="91" t="s">
        <v>10789</v>
      </c>
      <c r="I423" s="91" t="str">
        <f t="shared" si="14"/>
        <v>Local, common, jumiper woodland</v>
      </c>
      <c r="J423" s="91" t="s">
        <v>10789</v>
      </c>
      <c r="K423" s="91" t="s">
        <v>10789</v>
      </c>
      <c r="L423" s="91" t="s">
        <v>16243</v>
      </c>
      <c r="M423" s="91"/>
      <c r="P423" s="86" t="s">
        <v>15759</v>
      </c>
      <c r="R423" s="86" t="s">
        <v>10789</v>
      </c>
      <c r="T423" s="86" t="s">
        <v>10789</v>
      </c>
      <c r="U423" s="86" t="s">
        <v>15214</v>
      </c>
      <c r="V423" s="86" t="s">
        <v>15221</v>
      </c>
      <c r="W423" s="86" t="b">
        <v>0</v>
      </c>
    </row>
    <row r="424" spans="2:23" x14ac:dyDescent="0.25">
      <c r="B424" s="91">
        <v>405</v>
      </c>
      <c r="C424" s="91">
        <v>405</v>
      </c>
      <c r="D424" s="201" t="s">
        <v>12285</v>
      </c>
      <c r="E424" s="89" t="s">
        <v>1457</v>
      </c>
      <c r="F424" s="90"/>
      <c r="G424" s="91" t="str">
        <f t="shared" si="13"/>
        <v>Adult: Spec. or photo will be required (3)</v>
      </c>
      <c r="H424" s="91" t="s">
        <v>10789</v>
      </c>
      <c r="I424" s="91" t="str">
        <f t="shared" si="14"/>
        <v>Local, common, jumiper woodland</v>
      </c>
      <c r="J424" s="91" t="s">
        <v>10789</v>
      </c>
      <c r="K424" s="91" t="s">
        <v>10789</v>
      </c>
      <c r="L424" s="91" t="s">
        <v>16243</v>
      </c>
      <c r="M424" s="91"/>
      <c r="P424" s="86" t="s">
        <v>15759</v>
      </c>
      <c r="R424" s="86" t="s">
        <v>10789</v>
      </c>
      <c r="T424" s="86" t="s">
        <v>10789</v>
      </c>
      <c r="U424" s="86" t="s">
        <v>15212</v>
      </c>
      <c r="V424" s="86" t="s">
        <v>15213</v>
      </c>
      <c r="W424" s="86" t="b">
        <v>0</v>
      </c>
    </row>
    <row r="425" spans="2:23" x14ac:dyDescent="0.25">
      <c r="B425" s="91">
        <v>409.1</v>
      </c>
      <c r="C425" s="91" t="s">
        <v>7613</v>
      </c>
      <c r="D425" s="94" t="s">
        <v>16408</v>
      </c>
      <c r="E425" s="89" t="s">
        <v>7612</v>
      </c>
      <c r="F425" s="90"/>
      <c r="G425" s="91" t="str">
        <f t="shared" si="13"/>
        <v>Adult: Usually distinctive (1)</v>
      </c>
      <c r="H425" s="91" t="s">
        <v>10789</v>
      </c>
      <c r="I425" s="91" t="str">
        <f t="shared" si="14"/>
        <v>Local but spreading, common, urban</v>
      </c>
      <c r="J425" s="91" t="s">
        <v>10789</v>
      </c>
      <c r="K425" s="91" t="s">
        <v>10789</v>
      </c>
      <c r="L425" s="91" t="s">
        <v>16244</v>
      </c>
      <c r="M425" s="91"/>
      <c r="P425" s="86" t="s">
        <v>15760</v>
      </c>
      <c r="R425" s="86" t="s">
        <v>10789</v>
      </c>
      <c r="T425" s="86" t="s">
        <v>10789</v>
      </c>
      <c r="U425" s="86" t="s">
        <v>15212</v>
      </c>
      <c r="V425" s="86" t="s">
        <v>15216</v>
      </c>
      <c r="W425" s="86" t="b">
        <v>0</v>
      </c>
    </row>
    <row r="426" spans="2:23" x14ac:dyDescent="0.25">
      <c r="B426" s="91">
        <v>407</v>
      </c>
      <c r="C426" s="91">
        <v>407</v>
      </c>
      <c r="D426" s="201" t="s">
        <v>12287</v>
      </c>
      <c r="E426" s="89" t="s">
        <v>2933</v>
      </c>
      <c r="F426" s="90"/>
      <c r="G426" s="91" t="str">
        <f t="shared" si="13"/>
        <v>Adult: Spec. or photo will be required (3)</v>
      </c>
      <c r="H426" s="91" t="s">
        <v>10789</v>
      </c>
      <c r="I426" s="91" t="str">
        <f t="shared" si="14"/>
        <v>Very local, rare, urban</v>
      </c>
      <c r="J426" s="91" t="s">
        <v>10789</v>
      </c>
      <c r="K426" s="91" t="s">
        <v>10789</v>
      </c>
      <c r="L426" s="91" t="s">
        <v>16190</v>
      </c>
      <c r="M426" s="91"/>
      <c r="P426" s="86" t="s">
        <v>15759</v>
      </c>
      <c r="R426" s="86" t="s">
        <v>10789</v>
      </c>
      <c r="T426" s="86" t="s">
        <v>10789</v>
      </c>
      <c r="U426" s="86" t="s">
        <v>15231</v>
      </c>
      <c r="V426" s="86" t="s">
        <v>15224</v>
      </c>
      <c r="W426" s="86" t="b">
        <v>0</v>
      </c>
    </row>
    <row r="427" spans="2:23" x14ac:dyDescent="0.25">
      <c r="B427" s="91">
        <v>409.2</v>
      </c>
      <c r="C427" s="91" t="s">
        <v>3210</v>
      </c>
      <c r="D427" s="94" t="s">
        <v>16409</v>
      </c>
      <c r="E427" s="89" t="s">
        <v>2936</v>
      </c>
      <c r="F427" s="90"/>
      <c r="G427" s="91" t="str">
        <f t="shared" si="13"/>
        <v>Adult: Spec. or photo will be required (3)</v>
      </c>
      <c r="H427" s="91" t="s">
        <v>10789</v>
      </c>
      <c r="I427" s="91" t="str">
        <f t="shared" si="14"/>
        <v>Very local, rare, urban</v>
      </c>
      <c r="J427" s="91" t="s">
        <v>10789</v>
      </c>
      <c r="K427" s="91" t="s">
        <v>10789</v>
      </c>
      <c r="L427" s="91" t="s">
        <v>16190</v>
      </c>
      <c r="M427" s="91"/>
      <c r="P427" s="86" t="s">
        <v>15759</v>
      </c>
      <c r="R427" s="86" t="s">
        <v>10789</v>
      </c>
      <c r="T427" s="86" t="s">
        <v>10789</v>
      </c>
      <c r="U427" s="86" t="s">
        <v>15214</v>
      </c>
      <c r="V427" s="86" t="s">
        <v>15233</v>
      </c>
      <c r="W427" s="86" t="b">
        <v>0</v>
      </c>
    </row>
    <row r="428" spans="2:23" x14ac:dyDescent="0.25">
      <c r="B428" s="91">
        <v>406</v>
      </c>
      <c r="C428" s="91">
        <v>406</v>
      </c>
      <c r="D428" s="201" t="s">
        <v>12286</v>
      </c>
      <c r="E428" s="89" t="s">
        <v>7614</v>
      </c>
      <c r="F428" s="90"/>
      <c r="G428" s="91" t="str">
        <f t="shared" si="13"/>
        <v>Adult: Spec. or photo will be required (3)</v>
      </c>
      <c r="H428" s="91" t="s">
        <v>10789</v>
      </c>
      <c r="I428" s="91" t="str">
        <f t="shared" si="14"/>
        <v>Very local, rare, juniper woodland</v>
      </c>
      <c r="J428" s="91" t="s">
        <v>10789</v>
      </c>
      <c r="K428" s="91" t="s">
        <v>10789</v>
      </c>
      <c r="L428" s="91" t="s">
        <v>16245</v>
      </c>
      <c r="M428" s="91"/>
      <c r="P428" s="86" t="s">
        <v>15759</v>
      </c>
      <c r="R428" s="86" t="s">
        <v>10789</v>
      </c>
      <c r="T428" s="86" t="s">
        <v>10789</v>
      </c>
      <c r="U428" s="86" t="s">
        <v>15223</v>
      </c>
      <c r="V428" s="86" t="s">
        <v>15216</v>
      </c>
      <c r="W428" s="86" t="b">
        <v>0</v>
      </c>
    </row>
    <row r="429" spans="2:23" x14ac:dyDescent="0.25">
      <c r="B429" s="91">
        <v>408</v>
      </c>
      <c r="C429" s="91">
        <v>408</v>
      </c>
      <c r="D429" s="201" t="s">
        <v>12288</v>
      </c>
      <c r="E429" s="89" t="s">
        <v>2934</v>
      </c>
      <c r="F429" s="90"/>
      <c r="G429" s="91" t="str">
        <f t="shared" si="13"/>
        <v>Adult: Spec. or photo will be required (3)</v>
      </c>
      <c r="H429" s="91" t="s">
        <v>10789</v>
      </c>
      <c r="I429" s="91" t="str">
        <f t="shared" si="14"/>
        <v>Very local, rare, juniper woodland</v>
      </c>
      <c r="J429" s="91" t="s">
        <v>10789</v>
      </c>
      <c r="K429" s="91" t="s">
        <v>10789</v>
      </c>
      <c r="L429" s="91" t="s">
        <v>16245</v>
      </c>
      <c r="M429" s="91"/>
      <c r="P429" s="86" t="s">
        <v>15759</v>
      </c>
      <c r="R429" s="86" t="s">
        <v>10789</v>
      </c>
      <c r="T429" s="86" t="s">
        <v>10789</v>
      </c>
      <c r="U429" s="86" t="s">
        <v>15223</v>
      </c>
      <c r="V429" s="86" t="s">
        <v>15216</v>
      </c>
      <c r="W429" s="86" t="b">
        <v>0</v>
      </c>
    </row>
    <row r="430" spans="2:23" x14ac:dyDescent="0.25">
      <c r="B430" s="91">
        <v>409</v>
      </c>
      <c r="C430" s="91">
        <v>409</v>
      </c>
      <c r="D430" s="201" t="s">
        <v>12289</v>
      </c>
      <c r="E430" s="89" t="s">
        <v>2935</v>
      </c>
      <c r="F430" s="90"/>
      <c r="G430" s="91" t="str">
        <f t="shared" si="13"/>
        <v>Adult: Usually distinctive (1)</v>
      </c>
      <c r="H430" s="91" t="s">
        <v>10789</v>
      </c>
      <c r="I430" s="91" t="str">
        <f t="shared" si="14"/>
        <v>Not recorded in Scotland</v>
      </c>
      <c r="J430" s="91" t="s">
        <v>10789</v>
      </c>
      <c r="K430" s="91" t="s">
        <v>10789</v>
      </c>
      <c r="L430" s="91" t="s">
        <v>16094</v>
      </c>
      <c r="M430" s="91"/>
      <c r="P430" s="86" t="s">
        <v>15760</v>
      </c>
      <c r="R430" s="86" t="s">
        <v>10789</v>
      </c>
      <c r="T430" s="86" t="s">
        <v>10789</v>
      </c>
      <c r="U430" s="86" t="s">
        <v>15223</v>
      </c>
      <c r="V430" s="86" t="s">
        <v>15216</v>
      </c>
      <c r="W430" s="86" t="b">
        <v>0</v>
      </c>
    </row>
    <row r="431" spans="2:23" x14ac:dyDescent="0.25">
      <c r="B431" s="91">
        <v>410</v>
      </c>
      <c r="C431" s="91">
        <v>410</v>
      </c>
      <c r="D431" s="201" t="s">
        <v>12290</v>
      </c>
      <c r="E431" s="89" t="s">
        <v>7611</v>
      </c>
      <c r="F431" s="90"/>
      <c r="G431" s="91" t="str">
        <f t="shared" si="13"/>
        <v>Adult: Usually distinctive (1)</v>
      </c>
      <c r="H431" s="91" t="s">
        <v>10789</v>
      </c>
      <c r="I431" s="91" t="str">
        <f t="shared" si="14"/>
        <v>Widespread, abundant, birch woodland</v>
      </c>
      <c r="J431" s="91" t="s">
        <v>10789</v>
      </c>
      <c r="K431" s="91" t="s">
        <v>10789</v>
      </c>
      <c r="L431" s="91" t="s">
        <v>16246</v>
      </c>
      <c r="M431" s="91"/>
      <c r="P431" s="86" t="s">
        <v>15760</v>
      </c>
      <c r="R431" s="86" t="s">
        <v>10789</v>
      </c>
      <c r="T431" s="86" t="s">
        <v>10789</v>
      </c>
      <c r="U431" s="86" t="s">
        <v>15222</v>
      </c>
      <c r="V431" s="86" t="s">
        <v>15216</v>
      </c>
      <c r="W431" s="86" t="b">
        <v>0</v>
      </c>
    </row>
    <row r="432" spans="2:23" x14ac:dyDescent="0.25">
      <c r="B432" s="91">
        <v>411</v>
      </c>
      <c r="C432" s="91">
        <v>411</v>
      </c>
      <c r="D432" s="201" t="s">
        <v>12291</v>
      </c>
      <c r="E432" s="89" t="s">
        <v>7610</v>
      </c>
      <c r="F432" s="90"/>
      <c r="G432" s="91" t="str">
        <f t="shared" si="13"/>
        <v>Adult: Usually distinctive (1)</v>
      </c>
      <c r="H432" s="91" t="s">
        <v>10789</v>
      </c>
      <c r="I432" s="91" t="str">
        <f t="shared" si="14"/>
        <v>Widespread, abundant, birch woodland</v>
      </c>
      <c r="J432" s="91" t="s">
        <v>10789</v>
      </c>
      <c r="K432" s="91" t="s">
        <v>10789</v>
      </c>
      <c r="L432" s="91" t="s">
        <v>16246</v>
      </c>
      <c r="M432" s="91"/>
      <c r="P432" s="86" t="s">
        <v>15760</v>
      </c>
      <c r="R432" s="86" t="s">
        <v>10789</v>
      </c>
      <c r="T432" s="86" t="s">
        <v>10789</v>
      </c>
      <c r="U432" s="86" t="s">
        <v>15214</v>
      </c>
      <c r="V432" s="86" t="s">
        <v>15230</v>
      </c>
      <c r="W432" s="86" t="b">
        <v>0</v>
      </c>
    </row>
    <row r="433" spans="2:23" x14ac:dyDescent="0.25">
      <c r="B433" s="91">
        <v>412</v>
      </c>
      <c r="C433" s="91">
        <v>412</v>
      </c>
      <c r="D433" s="201" t="s">
        <v>12292</v>
      </c>
      <c r="E433" s="89" t="s">
        <v>7609</v>
      </c>
      <c r="F433" s="90"/>
      <c r="G433" s="91" t="str">
        <f t="shared" si="13"/>
        <v>Adult: Usually distinctive (1)</v>
      </c>
      <c r="H433" s="91" t="s">
        <v>10789</v>
      </c>
      <c r="I433" s="91" t="str">
        <f t="shared" si="14"/>
        <v>Widespread, common, damp areas</v>
      </c>
      <c r="J433" s="91" t="s">
        <v>10789</v>
      </c>
      <c r="K433" s="91" t="s">
        <v>10789</v>
      </c>
      <c r="L433" s="91" t="s">
        <v>16209</v>
      </c>
      <c r="M433" s="91"/>
      <c r="P433" s="86" t="s">
        <v>15760</v>
      </c>
      <c r="R433" s="86" t="s">
        <v>10789</v>
      </c>
      <c r="T433" s="86" t="s">
        <v>10789</v>
      </c>
      <c r="U433" s="86" t="s">
        <v>15222</v>
      </c>
      <c r="V433" s="86" t="s">
        <v>15228</v>
      </c>
      <c r="W433" s="86" t="b">
        <v>0</v>
      </c>
    </row>
    <row r="434" spans="2:23" x14ac:dyDescent="0.25">
      <c r="B434" s="91">
        <v>413</v>
      </c>
      <c r="C434" s="91">
        <v>413</v>
      </c>
      <c r="D434" s="201" t="s">
        <v>12293</v>
      </c>
      <c r="E434" s="89" t="s">
        <v>2937</v>
      </c>
      <c r="F434" s="90"/>
      <c r="G434" s="91" t="str">
        <f t="shared" si="13"/>
        <v>Adult: Spec. or photo will be required, cf A curvella (3)</v>
      </c>
      <c r="H434" s="91" t="s">
        <v>10789</v>
      </c>
      <c r="I434" s="91" t="str">
        <f t="shared" si="14"/>
        <v>Local, rare, rowan woodland + urban</v>
      </c>
      <c r="J434" s="91" t="s">
        <v>10789</v>
      </c>
      <c r="K434" s="91" t="s">
        <v>10789</v>
      </c>
      <c r="L434" s="91" t="s">
        <v>16247</v>
      </c>
      <c r="M434" s="91"/>
      <c r="P434" s="86" t="s">
        <v>16053</v>
      </c>
      <c r="R434" s="86" t="s">
        <v>10789</v>
      </c>
      <c r="T434" s="86" t="s">
        <v>10789</v>
      </c>
      <c r="U434" s="86" t="s">
        <v>15231</v>
      </c>
      <c r="V434" s="86" t="s">
        <v>15226</v>
      </c>
      <c r="W434" s="86" t="b">
        <v>0</v>
      </c>
    </row>
    <row r="435" spans="2:23" x14ac:dyDescent="0.25">
      <c r="B435" s="91">
        <v>414</v>
      </c>
      <c r="C435" s="91">
        <v>414</v>
      </c>
      <c r="D435" s="201" t="s">
        <v>12294</v>
      </c>
      <c r="E435" s="89" t="s">
        <v>7608</v>
      </c>
      <c r="F435" s="90"/>
      <c r="G435" s="91" t="str">
        <f t="shared" si="13"/>
        <v>Adult: Spec. or photo will be required, cf A sorbiella (3)</v>
      </c>
      <c r="H435" s="91" t="s">
        <v>10789</v>
      </c>
      <c r="I435" s="91" t="str">
        <f t="shared" si="14"/>
        <v>Local, rare, urban + scrub</v>
      </c>
      <c r="J435" s="91" t="s">
        <v>10789</v>
      </c>
      <c r="K435" s="91" t="s">
        <v>10789</v>
      </c>
      <c r="L435" s="91" t="s">
        <v>16248</v>
      </c>
      <c r="M435" s="91"/>
      <c r="P435" s="86" t="s">
        <v>16054</v>
      </c>
      <c r="R435" s="86" t="s">
        <v>10789</v>
      </c>
      <c r="T435" s="86" t="s">
        <v>10789</v>
      </c>
      <c r="U435" s="86" t="s">
        <v>15231</v>
      </c>
      <c r="V435" s="86" t="s">
        <v>15226</v>
      </c>
      <c r="W435" s="86" t="b">
        <v>0</v>
      </c>
    </row>
    <row r="436" spans="2:23" x14ac:dyDescent="0.25">
      <c r="B436" s="91">
        <v>415</v>
      </c>
      <c r="C436" s="91">
        <v>415</v>
      </c>
      <c r="D436" s="201" t="s">
        <v>12295</v>
      </c>
      <c r="E436" s="89" t="s">
        <v>7607</v>
      </c>
      <c r="F436" s="90"/>
      <c r="G436" s="91" t="str">
        <f t="shared" si="13"/>
        <v>Adult: Spec. or photo may be needed (2)</v>
      </c>
      <c r="H436" s="91" t="s">
        <v>10789</v>
      </c>
      <c r="I436" s="91" t="str">
        <f t="shared" si="14"/>
        <v>Widespread, common, birch woodland</v>
      </c>
      <c r="J436" s="91" t="s">
        <v>10789</v>
      </c>
      <c r="K436" s="91" t="s">
        <v>10789</v>
      </c>
      <c r="L436" s="91" t="s">
        <v>16157</v>
      </c>
      <c r="M436" s="91"/>
      <c r="P436" s="86" t="s">
        <v>16030</v>
      </c>
      <c r="R436" s="86" t="s">
        <v>10789</v>
      </c>
      <c r="T436" s="86" t="s">
        <v>10789</v>
      </c>
      <c r="U436" s="86" t="s">
        <v>15231</v>
      </c>
      <c r="V436" s="86" t="s">
        <v>15216</v>
      </c>
      <c r="W436" s="86" t="b">
        <v>0</v>
      </c>
    </row>
    <row r="437" spans="2:23" x14ac:dyDescent="0.25">
      <c r="B437" s="91">
        <v>416</v>
      </c>
      <c r="C437" s="91">
        <v>416</v>
      </c>
      <c r="D437" s="201" t="s">
        <v>12296</v>
      </c>
      <c r="E437" s="89" t="s">
        <v>2938</v>
      </c>
      <c r="F437" s="90"/>
      <c r="G437" s="91" t="str">
        <f t="shared" si="13"/>
        <v>Adult: Spec. or photo will be required (3)</v>
      </c>
      <c r="H437" s="91" t="s">
        <v>10789</v>
      </c>
      <c r="I437" s="91" t="str">
        <f t="shared" si="14"/>
        <v>Local, rare, oak woodland</v>
      </c>
      <c r="J437" s="91" t="s">
        <v>10789</v>
      </c>
      <c r="K437" s="91" t="s">
        <v>10789</v>
      </c>
      <c r="L437" s="91" t="s">
        <v>16130</v>
      </c>
      <c r="M437" s="91"/>
      <c r="P437" s="86" t="s">
        <v>15759</v>
      </c>
      <c r="R437" s="86" t="s">
        <v>10789</v>
      </c>
      <c r="T437" s="86" t="s">
        <v>10789</v>
      </c>
      <c r="U437" s="86" t="s">
        <v>15231</v>
      </c>
      <c r="V437" s="86" t="s">
        <v>15226</v>
      </c>
      <c r="W437" s="86" t="b">
        <v>0</v>
      </c>
    </row>
    <row r="438" spans="2:23" x14ac:dyDescent="0.25">
      <c r="B438" s="91">
        <v>417</v>
      </c>
      <c r="C438" s="91">
        <v>417</v>
      </c>
      <c r="D438" s="201" t="s">
        <v>12297</v>
      </c>
      <c r="E438" s="89" t="s">
        <v>7606</v>
      </c>
      <c r="F438" s="90"/>
      <c r="G438" s="91" t="str">
        <f t="shared" si="13"/>
        <v>Adult: Spec. or photo will be required (3)</v>
      </c>
      <c r="H438" s="91" t="s">
        <v>10789</v>
      </c>
      <c r="I438" s="91" t="str">
        <f t="shared" si="14"/>
        <v>Local, rare, woodland + scrub</v>
      </c>
      <c r="J438" s="91" t="s">
        <v>10789</v>
      </c>
      <c r="K438" s="91" t="s">
        <v>10789</v>
      </c>
      <c r="L438" s="91" t="s">
        <v>16143</v>
      </c>
      <c r="M438" s="91"/>
      <c r="P438" s="86" t="s">
        <v>15759</v>
      </c>
      <c r="R438" s="86" t="s">
        <v>10789</v>
      </c>
      <c r="T438" s="86" t="s">
        <v>10789</v>
      </c>
      <c r="U438" s="86" t="s">
        <v>15214</v>
      </c>
      <c r="V438" s="86" t="s">
        <v>15226</v>
      </c>
      <c r="W438" s="86" t="b">
        <v>0</v>
      </c>
    </row>
    <row r="439" spans="2:23" x14ac:dyDescent="0.25">
      <c r="B439" s="91">
        <v>418</v>
      </c>
      <c r="C439" s="91">
        <v>418</v>
      </c>
      <c r="D439" s="201" t="s">
        <v>12298</v>
      </c>
      <c r="E439" s="89" t="s">
        <v>7605</v>
      </c>
      <c r="F439" s="90" t="s">
        <v>4205</v>
      </c>
      <c r="G439" s="91" t="str">
        <f t="shared" si="13"/>
        <v>Adult: Spec. or photo may be needed (2)</v>
      </c>
      <c r="H439" s="91" t="s">
        <v>10789</v>
      </c>
      <c r="I439" s="91" t="str">
        <f t="shared" si="14"/>
        <v>Widespread, abundant, rowan woodland + urban</v>
      </c>
      <c r="J439" s="91" t="s">
        <v>10789</v>
      </c>
      <c r="K439" s="91" t="s">
        <v>10789</v>
      </c>
      <c r="L439" s="91" t="s">
        <v>16249</v>
      </c>
      <c r="M439" s="91"/>
      <c r="P439" s="86" t="s">
        <v>16030</v>
      </c>
      <c r="R439" s="86" t="s">
        <v>10789</v>
      </c>
      <c r="T439" s="86" t="s">
        <v>10789</v>
      </c>
      <c r="U439" s="86" t="s">
        <v>15214</v>
      </c>
      <c r="V439" s="86" t="s">
        <v>15228</v>
      </c>
      <c r="W439" s="86" t="b">
        <v>0</v>
      </c>
    </row>
    <row r="440" spans="2:23" x14ac:dyDescent="0.25">
      <c r="B440" s="91">
        <v>419</v>
      </c>
      <c r="C440" s="91">
        <v>419</v>
      </c>
      <c r="D440" s="201" t="s">
        <v>12299</v>
      </c>
      <c r="E440" s="89" t="s">
        <v>2939</v>
      </c>
      <c r="F440" s="90"/>
      <c r="G440" s="91" t="str">
        <f t="shared" si="13"/>
        <v>Adult: Spec. or photo may be needed (2)</v>
      </c>
      <c r="H440" s="91" t="s">
        <v>10789</v>
      </c>
      <c r="I440" s="91" t="str">
        <f t="shared" si="14"/>
        <v>Local, rare, woodland + urban</v>
      </c>
      <c r="J440" s="91" t="s">
        <v>10789</v>
      </c>
      <c r="K440" s="91" t="s">
        <v>10789</v>
      </c>
      <c r="L440" s="91" t="s">
        <v>16194</v>
      </c>
      <c r="M440" s="91"/>
      <c r="P440" s="86" t="s">
        <v>16030</v>
      </c>
      <c r="R440" s="86" t="s">
        <v>10789</v>
      </c>
      <c r="T440" s="86" t="s">
        <v>10789</v>
      </c>
      <c r="U440" s="86" t="s">
        <v>15232</v>
      </c>
      <c r="V440" s="86" t="s">
        <v>15224</v>
      </c>
      <c r="W440" s="86" t="b">
        <v>0</v>
      </c>
    </row>
    <row r="441" spans="2:23" x14ac:dyDescent="0.25">
      <c r="B441" s="91">
        <v>420</v>
      </c>
      <c r="C441" s="91">
        <v>420</v>
      </c>
      <c r="D441" s="201" t="s">
        <v>12300</v>
      </c>
      <c r="E441" s="89" t="s">
        <v>4204</v>
      </c>
      <c r="F441" s="90" t="s">
        <v>4203</v>
      </c>
      <c r="G441" s="91" t="str">
        <f t="shared" si="13"/>
        <v>Adult: Spec. or photo will be required, cf A bonnetella (3)</v>
      </c>
      <c r="H441" s="91" t="s">
        <v>10789</v>
      </c>
      <c r="I441" s="91" t="str">
        <f t="shared" si="14"/>
        <v>Local, scarce, woodland + urban</v>
      </c>
      <c r="J441" s="91" t="s">
        <v>10789</v>
      </c>
      <c r="K441" s="91" t="s">
        <v>10789</v>
      </c>
      <c r="L441" s="91" t="s">
        <v>16218</v>
      </c>
      <c r="M441" s="91"/>
      <c r="P441" s="86" t="s">
        <v>16055</v>
      </c>
      <c r="R441" s="86" t="s">
        <v>10789</v>
      </c>
      <c r="T441" s="86" t="s">
        <v>10789</v>
      </c>
      <c r="U441" s="86" t="s">
        <v>15222</v>
      </c>
      <c r="V441" s="86" t="s">
        <v>15224</v>
      </c>
      <c r="W441" s="86" t="b">
        <v>0</v>
      </c>
    </row>
    <row r="442" spans="2:23" x14ac:dyDescent="0.25">
      <c r="B442" s="91">
        <v>421</v>
      </c>
      <c r="C442" s="91">
        <v>421</v>
      </c>
      <c r="D442" s="201" t="s">
        <v>12301</v>
      </c>
      <c r="E442" s="89" t="s">
        <v>4202</v>
      </c>
      <c r="F442" s="90"/>
      <c r="G442" s="91" t="str">
        <f t="shared" si="13"/>
        <v>Adult: Spec. or photo will be required, cf A pruniella (3)</v>
      </c>
      <c r="H442" s="91" t="s">
        <v>10789</v>
      </c>
      <c r="I442" s="91" t="str">
        <f t="shared" si="14"/>
        <v>Widespread, abundant, urban + woodland</v>
      </c>
      <c r="J442" s="91" t="s">
        <v>10789</v>
      </c>
      <c r="K442" s="91" t="s">
        <v>10789</v>
      </c>
      <c r="L442" s="91" t="s">
        <v>16114</v>
      </c>
      <c r="M442" s="91"/>
      <c r="P442" s="86" t="s">
        <v>16056</v>
      </c>
      <c r="R442" s="86" t="s">
        <v>10789</v>
      </c>
      <c r="T442" s="86" t="s">
        <v>10789</v>
      </c>
      <c r="U442" s="86" t="s">
        <v>15231</v>
      </c>
      <c r="V442" s="86" t="s">
        <v>15224</v>
      </c>
      <c r="W442" s="86" t="b">
        <v>0</v>
      </c>
    </row>
    <row r="443" spans="2:23" x14ac:dyDescent="0.25">
      <c r="B443" s="91">
        <v>422</v>
      </c>
      <c r="C443" s="91">
        <v>422</v>
      </c>
      <c r="D443" s="201" t="s">
        <v>12302</v>
      </c>
      <c r="E443" s="89" t="s">
        <v>4201</v>
      </c>
      <c r="F443" s="90"/>
      <c r="G443" s="91" t="str">
        <f t="shared" si="13"/>
        <v>Adult: Spec. or photo may be needed (2)</v>
      </c>
      <c r="H443" s="91" t="s">
        <v>10789</v>
      </c>
      <c r="I443" s="91" t="str">
        <f t="shared" si="14"/>
        <v>Widespread, common, woodland + urban</v>
      </c>
      <c r="J443" s="91" t="s">
        <v>10789</v>
      </c>
      <c r="K443" s="91" t="s">
        <v>10789</v>
      </c>
      <c r="L443" s="91" t="s">
        <v>16115</v>
      </c>
      <c r="M443" s="91"/>
      <c r="P443" s="86" t="s">
        <v>16030</v>
      </c>
      <c r="R443" s="86" t="s">
        <v>10789</v>
      </c>
      <c r="T443" s="86" t="s">
        <v>10789</v>
      </c>
      <c r="U443" s="86" t="s">
        <v>15231</v>
      </c>
      <c r="V443" s="86" t="s">
        <v>15224</v>
      </c>
      <c r="W443" s="86" t="b">
        <v>0</v>
      </c>
    </row>
    <row r="444" spans="2:23" x14ac:dyDescent="0.25">
      <c r="B444" s="91">
        <v>423</v>
      </c>
      <c r="C444" s="91">
        <v>423</v>
      </c>
      <c r="D444" s="201" t="s">
        <v>12303</v>
      </c>
      <c r="E444" s="89" t="s">
        <v>2940</v>
      </c>
      <c r="F444" s="90"/>
      <c r="G444" s="91" t="str">
        <f t="shared" si="13"/>
        <v>Adult: Usually distinctive (1))</v>
      </c>
      <c r="H444" s="91" t="s">
        <v>10789</v>
      </c>
      <c r="I444" s="91" t="str">
        <f t="shared" si="14"/>
        <v>Local, rare, beech woodland + urban</v>
      </c>
      <c r="J444" s="91" t="s">
        <v>10789</v>
      </c>
      <c r="K444" s="91" t="s">
        <v>10789</v>
      </c>
      <c r="L444" s="91" t="s">
        <v>16250</v>
      </c>
      <c r="M444" s="91"/>
      <c r="P444" s="86" t="s">
        <v>16057</v>
      </c>
      <c r="R444" s="86" t="s">
        <v>10789</v>
      </c>
      <c r="T444" s="86" t="s">
        <v>10789</v>
      </c>
      <c r="U444" s="86" t="s">
        <v>15234</v>
      </c>
      <c r="V444" s="86" t="s">
        <v>15230</v>
      </c>
      <c r="W444" s="86" t="b">
        <v>0</v>
      </c>
    </row>
    <row r="445" spans="2:23" x14ac:dyDescent="0.25">
      <c r="B445" s="91">
        <v>263</v>
      </c>
      <c r="C445" s="91">
        <v>263</v>
      </c>
      <c r="D445" s="200" t="s">
        <v>12149</v>
      </c>
      <c r="E445" s="89" t="s">
        <v>810</v>
      </c>
      <c r="F445" s="90" t="s">
        <v>809</v>
      </c>
      <c r="G445" s="91" t="str">
        <f t="shared" si="13"/>
        <v>Adult: Usually distinctive (1) Mine: Usually distinctive on correct FPs (A)</v>
      </c>
      <c r="H445" s="91" t="s">
        <v>10789</v>
      </c>
      <c r="I445" s="91" t="str">
        <f t="shared" si="14"/>
        <v>Widespread, locally abundant, urban + woodland</v>
      </c>
      <c r="J445" s="91" t="s">
        <v>10789</v>
      </c>
      <c r="K445" s="91" t="s">
        <v>10789</v>
      </c>
      <c r="L445" s="91" t="s">
        <v>16251</v>
      </c>
      <c r="M445" s="91"/>
      <c r="P445" s="86" t="s">
        <v>15760</v>
      </c>
      <c r="Q445" s="86" t="s">
        <v>14474</v>
      </c>
      <c r="R445" s="86" t="s">
        <v>15750</v>
      </c>
      <c r="T445" s="86" t="s">
        <v>10789</v>
      </c>
      <c r="U445" s="86" t="s">
        <v>15247</v>
      </c>
      <c r="V445" s="86" t="s">
        <v>15245</v>
      </c>
      <c r="W445" s="86" t="b">
        <v>0</v>
      </c>
    </row>
    <row r="446" spans="2:23" x14ac:dyDescent="0.25">
      <c r="B446" s="91">
        <v>262</v>
      </c>
      <c r="C446" s="91">
        <v>262</v>
      </c>
      <c r="D446" s="200" t="s">
        <v>12148</v>
      </c>
      <c r="E446" s="89" t="s">
        <v>2524</v>
      </c>
      <c r="F446" s="90"/>
      <c r="G446" s="91" t="str">
        <f t="shared" si="13"/>
        <v>Adult: Spec. or photo may be needed (2) Mine: FP, photo and rearing required (R)</v>
      </c>
      <c r="H446" s="91" t="s">
        <v>10789</v>
      </c>
      <c r="I446" s="91" t="str">
        <f t="shared" si="14"/>
        <v>*Not recorded in Scotland</v>
      </c>
      <c r="J446" s="91" t="s">
        <v>10789</v>
      </c>
      <c r="K446" s="91" t="s">
        <v>15193</v>
      </c>
      <c r="L446" s="91" t="s">
        <v>16094</v>
      </c>
      <c r="M446" s="91"/>
      <c r="P446" s="86" t="s">
        <v>16030</v>
      </c>
      <c r="Q446" s="86" t="s">
        <v>14477</v>
      </c>
      <c r="R446" s="86" t="s">
        <v>15695</v>
      </c>
      <c r="T446" s="86" t="s">
        <v>10789</v>
      </c>
      <c r="U446" s="86" t="s">
        <v>15231</v>
      </c>
      <c r="V446" s="86" t="s">
        <v>15226</v>
      </c>
      <c r="W446" s="86" t="b">
        <v>1</v>
      </c>
    </row>
    <row r="447" spans="2:23" x14ac:dyDescent="0.25">
      <c r="B447" s="91">
        <v>259</v>
      </c>
      <c r="C447" s="91">
        <v>259</v>
      </c>
      <c r="D447" s="200" t="s">
        <v>12145</v>
      </c>
      <c r="E447" s="89" t="s">
        <v>812</v>
      </c>
      <c r="F447" s="90"/>
      <c r="G447" s="91" t="str">
        <f t="shared" si="13"/>
        <v>Adult: Spec. or photo may be needed (2) Mine: FP, leaf spec. or photo usually needed (L)</v>
      </c>
      <c r="H447" s="91" t="s">
        <v>10789</v>
      </c>
      <c r="I447" s="91" t="str">
        <f t="shared" si="14"/>
        <v>*Not recorded in Scotland</v>
      </c>
      <c r="J447" s="91" t="s">
        <v>10789</v>
      </c>
      <c r="K447" s="91" t="s">
        <v>15193</v>
      </c>
      <c r="L447" s="91" t="s">
        <v>16094</v>
      </c>
      <c r="M447" s="91"/>
      <c r="P447" s="86" t="s">
        <v>16030</v>
      </c>
      <c r="Q447" s="86" t="s">
        <v>14480</v>
      </c>
      <c r="R447" s="86" t="s">
        <v>15705</v>
      </c>
      <c r="T447" s="86" t="s">
        <v>10789</v>
      </c>
      <c r="U447" s="86" t="s">
        <v>15214</v>
      </c>
      <c r="V447" s="86" t="s">
        <v>15216</v>
      </c>
      <c r="W447" s="86" t="b">
        <v>0</v>
      </c>
    </row>
    <row r="448" spans="2:23" x14ac:dyDescent="0.25">
      <c r="B448" s="91">
        <v>254</v>
      </c>
      <c r="C448" s="91">
        <v>254</v>
      </c>
      <c r="D448" s="200" t="s">
        <v>12141</v>
      </c>
      <c r="E448" s="89" t="s">
        <v>814</v>
      </c>
      <c r="F448" s="90" t="s">
        <v>2519</v>
      </c>
      <c r="G448" s="91" t="str">
        <f t="shared" si="13"/>
        <v>Adult: Spec. or photo may be needed (2) Mine: Usually distinctive on correct FPs (A)</v>
      </c>
      <c r="H448" s="91" t="s">
        <v>10789</v>
      </c>
      <c r="I448" s="91" t="str">
        <f t="shared" si="14"/>
        <v>Widespread, abundant, urban</v>
      </c>
      <c r="J448" s="91" t="s">
        <v>10789</v>
      </c>
      <c r="K448" s="91" t="s">
        <v>10789</v>
      </c>
      <c r="L448" s="91" t="s">
        <v>16252</v>
      </c>
      <c r="M448" s="91"/>
      <c r="P448" s="86" t="s">
        <v>16030</v>
      </c>
      <c r="Q448" s="86" t="s">
        <v>14480</v>
      </c>
      <c r="R448" s="86" t="s">
        <v>15750</v>
      </c>
      <c r="T448" s="86" t="s">
        <v>10789</v>
      </c>
      <c r="U448" s="86" t="s">
        <v>15214</v>
      </c>
      <c r="V448" s="86" t="s">
        <v>15230</v>
      </c>
      <c r="W448" s="86" t="b">
        <v>0</v>
      </c>
    </row>
    <row r="449" spans="2:23" x14ac:dyDescent="0.25">
      <c r="B449" s="91">
        <v>256</v>
      </c>
      <c r="C449" s="91">
        <v>256</v>
      </c>
      <c r="D449" s="200" t="s">
        <v>12142</v>
      </c>
      <c r="E449" s="89" t="s">
        <v>2520</v>
      </c>
      <c r="F449" s="90"/>
      <c r="G449" s="91" t="str">
        <f t="shared" si="13"/>
        <v>Adult: Spec. or photo may be needed (2) Mine: FP, leaf spec. or photo usually needed (L)</v>
      </c>
      <c r="H449" s="91" t="s">
        <v>10789</v>
      </c>
      <c r="I449" s="91" t="str">
        <f t="shared" si="14"/>
        <v>*Widespread, common, urban + scrub</v>
      </c>
      <c r="J449" s="91" t="s">
        <v>10789</v>
      </c>
      <c r="K449" s="91" t="s">
        <v>15193</v>
      </c>
      <c r="L449" s="91" t="s">
        <v>16253</v>
      </c>
      <c r="M449" s="91"/>
      <c r="P449" s="86" t="s">
        <v>16030</v>
      </c>
      <c r="Q449" s="86" t="s">
        <v>14480</v>
      </c>
      <c r="R449" s="86" t="s">
        <v>15705</v>
      </c>
      <c r="T449" s="86" t="s">
        <v>10789</v>
      </c>
      <c r="U449" s="86" t="s">
        <v>15231</v>
      </c>
      <c r="V449" s="86" t="s">
        <v>15226</v>
      </c>
      <c r="W449" s="86" t="b">
        <v>0</v>
      </c>
    </row>
    <row r="450" spans="2:23" x14ac:dyDescent="0.25">
      <c r="B450" s="91">
        <v>258</v>
      </c>
      <c r="C450" s="91">
        <v>258</v>
      </c>
      <c r="D450" s="200" t="s">
        <v>12144</v>
      </c>
      <c r="E450" s="89" t="s">
        <v>813</v>
      </c>
      <c r="F450" s="90"/>
      <c r="G450" s="91" t="str">
        <f t="shared" ref="G450:G513" si="15">TRIM( P450 &amp; " " &amp; R450 &amp; " " &amp; T450)</f>
        <v>Adult: Gen det required (4) Mine: FP, photo and rearing required (R)</v>
      </c>
      <c r="H450" s="91" t="s">
        <v>10789</v>
      </c>
      <c r="I450" s="91" t="str">
        <f t="shared" si="14"/>
        <v>*Not recorded in Scotland</v>
      </c>
      <c r="J450" s="91" t="s">
        <v>10789</v>
      </c>
      <c r="K450" s="91" t="s">
        <v>15193</v>
      </c>
      <c r="L450" s="91" t="s">
        <v>16094</v>
      </c>
      <c r="M450" s="91"/>
      <c r="P450" s="86" t="s">
        <v>15764</v>
      </c>
      <c r="Q450" s="86" t="s">
        <v>14477</v>
      </c>
      <c r="R450" s="86" t="s">
        <v>15695</v>
      </c>
      <c r="T450" s="86" t="s">
        <v>10789</v>
      </c>
      <c r="U450" s="86" t="s">
        <v>15214</v>
      </c>
      <c r="V450" s="86" t="s">
        <v>15226</v>
      </c>
      <c r="W450" s="86" t="b">
        <v>0</v>
      </c>
    </row>
    <row r="451" spans="2:23" x14ac:dyDescent="0.25">
      <c r="B451" s="91">
        <v>257</v>
      </c>
      <c r="C451" s="91">
        <v>257</v>
      </c>
      <c r="D451" s="200" t="s">
        <v>12143</v>
      </c>
      <c r="E451" s="89" t="s">
        <v>2521</v>
      </c>
      <c r="F451" s="90"/>
      <c r="G451" s="91" t="str">
        <f t="shared" si="15"/>
        <v>Adult: Spec. or photo will be required (3) Mine: FP, photo and rearing required (R)</v>
      </c>
      <c r="H451" s="91" t="s">
        <v>10789</v>
      </c>
      <c r="I451" s="91" t="str">
        <f t="shared" si="14"/>
        <v>*Very local, rare, grassland</v>
      </c>
      <c r="J451" s="91" t="s">
        <v>10789</v>
      </c>
      <c r="K451" s="91" t="s">
        <v>15193</v>
      </c>
      <c r="L451" s="91" t="s">
        <v>16104</v>
      </c>
      <c r="M451" s="91"/>
      <c r="P451" s="86" t="s">
        <v>15759</v>
      </c>
      <c r="Q451" s="86" t="s">
        <v>14477</v>
      </c>
      <c r="R451" s="86" t="s">
        <v>15695</v>
      </c>
      <c r="T451" s="86" t="s">
        <v>10789</v>
      </c>
      <c r="U451" s="86" t="s">
        <v>15214</v>
      </c>
      <c r="V451" s="86" t="s">
        <v>15226</v>
      </c>
      <c r="W451" s="86" t="b">
        <v>0</v>
      </c>
    </row>
    <row r="452" spans="2:23" x14ac:dyDescent="0.25">
      <c r="B452" s="91">
        <v>260</v>
      </c>
      <c r="C452" s="91">
        <v>260</v>
      </c>
      <c r="D452" s="200" t="s">
        <v>12146</v>
      </c>
      <c r="E452" s="89" t="s">
        <v>2522</v>
      </c>
      <c r="F452" s="90" t="s">
        <v>2523</v>
      </c>
      <c r="G452" s="91" t="str">
        <f t="shared" si="15"/>
        <v>Adult: Spec. or photo will be required (3) Mine: FP, leaf spec. or photo usually needed (L)</v>
      </c>
      <c r="H452" s="91" t="s">
        <v>10789</v>
      </c>
      <c r="I452" s="91" t="str">
        <f t="shared" ref="I452:I515" si="16">K452 &amp; J452 &amp; L452</f>
        <v>*Very local, rare, urban</v>
      </c>
      <c r="J452" s="91" t="s">
        <v>10789</v>
      </c>
      <c r="K452" s="91" t="s">
        <v>15193</v>
      </c>
      <c r="L452" s="91" t="s">
        <v>16190</v>
      </c>
      <c r="M452" s="91"/>
      <c r="P452" s="86" t="s">
        <v>15759</v>
      </c>
      <c r="Q452" s="86" t="s">
        <v>14576</v>
      </c>
      <c r="R452" s="86" t="s">
        <v>15705</v>
      </c>
      <c r="T452" s="86" t="s">
        <v>10789</v>
      </c>
      <c r="U452" s="86" t="s">
        <v>15231</v>
      </c>
      <c r="V452" s="86" t="s">
        <v>15226</v>
      </c>
      <c r="W452" s="86" t="b">
        <v>0</v>
      </c>
    </row>
    <row r="453" spans="2:23" x14ac:dyDescent="0.25">
      <c r="B453" s="91">
        <v>261</v>
      </c>
      <c r="C453" s="91">
        <v>261</v>
      </c>
      <c r="D453" s="200" t="s">
        <v>12147</v>
      </c>
      <c r="E453" s="89" t="s">
        <v>811</v>
      </c>
      <c r="F453" s="90"/>
      <c r="G453" s="91" t="str">
        <f t="shared" si="15"/>
        <v>Adult: Spec. or photo will be required (3) Mine: FP, photo and rearing required (R)</v>
      </c>
      <c r="H453" s="91" t="s">
        <v>10789</v>
      </c>
      <c r="I453" s="91" t="str">
        <f t="shared" si="16"/>
        <v>*Very local (VC 95), extinct?, wet woodland</v>
      </c>
      <c r="J453" s="91" t="s">
        <v>10789</v>
      </c>
      <c r="K453" s="91" t="s">
        <v>15193</v>
      </c>
      <c r="L453" s="91" t="s">
        <v>16254</v>
      </c>
      <c r="M453" s="91"/>
      <c r="P453" s="86" t="s">
        <v>15759</v>
      </c>
      <c r="Q453" s="86" t="s">
        <v>14477</v>
      </c>
      <c r="R453" s="86" t="s">
        <v>15695</v>
      </c>
      <c r="T453" s="86" t="s">
        <v>10789</v>
      </c>
      <c r="U453" s="86" t="s">
        <v>15231</v>
      </c>
      <c r="V453" s="86" t="s">
        <v>15216</v>
      </c>
      <c r="W453" s="86" t="b">
        <v>0</v>
      </c>
    </row>
    <row r="454" spans="2:23" x14ac:dyDescent="0.25">
      <c r="B454" s="91">
        <v>448</v>
      </c>
      <c r="C454" s="91">
        <v>448</v>
      </c>
      <c r="D454" s="201" t="s">
        <v>12328</v>
      </c>
      <c r="E454" s="89" t="s">
        <v>4179</v>
      </c>
      <c r="F454" s="90"/>
      <c r="G454" s="91" t="str">
        <f t="shared" si="15"/>
        <v>Adult: Spec. or photo will be required (3)</v>
      </c>
      <c r="H454" s="91" t="s">
        <v>10789</v>
      </c>
      <c r="I454" s="91" t="str">
        <f t="shared" si="16"/>
        <v>Widespread, rare, birch woodland</v>
      </c>
      <c r="J454" s="91" t="s">
        <v>10789</v>
      </c>
      <c r="K454" s="91" t="s">
        <v>10789</v>
      </c>
      <c r="L454" s="91" t="s">
        <v>16255</v>
      </c>
      <c r="M454" s="91"/>
      <c r="P454" s="86" t="s">
        <v>15759</v>
      </c>
      <c r="R454" s="86" t="s">
        <v>10789</v>
      </c>
      <c r="T454" s="86" t="s">
        <v>10789</v>
      </c>
      <c r="U454" s="86" t="s">
        <v>15231</v>
      </c>
      <c r="V454" s="86" t="s">
        <v>15226</v>
      </c>
      <c r="W454" s="86" t="b">
        <v>0</v>
      </c>
    </row>
    <row r="455" spans="2:23" x14ac:dyDescent="0.25">
      <c r="B455" s="91">
        <v>449</v>
      </c>
      <c r="C455" s="91">
        <v>449</v>
      </c>
      <c r="D455" s="201" t="s">
        <v>12329</v>
      </c>
      <c r="E455" s="89" t="s">
        <v>4178</v>
      </c>
      <c r="F455" s="90" t="s">
        <v>4177</v>
      </c>
      <c r="G455" s="91" t="str">
        <f t="shared" si="15"/>
        <v>Adult: Usually distinctive (except melanic form) (1)</v>
      </c>
      <c r="H455" s="91" t="s">
        <v>10789</v>
      </c>
      <c r="I455" s="91" t="str">
        <f t="shared" si="16"/>
        <v>Widespread, common, ash woodland + urban</v>
      </c>
      <c r="J455" s="91" t="s">
        <v>10789</v>
      </c>
      <c r="K455" s="91" t="s">
        <v>10789</v>
      </c>
      <c r="L455" s="91" t="s">
        <v>16256</v>
      </c>
      <c r="M455" s="91"/>
      <c r="P455" s="86" t="s">
        <v>16058</v>
      </c>
      <c r="R455" s="86" t="s">
        <v>10789</v>
      </c>
      <c r="T455" s="86" t="s">
        <v>10789</v>
      </c>
      <c r="U455" s="86" t="s">
        <v>15214</v>
      </c>
      <c r="V455" s="86" t="s">
        <v>15224</v>
      </c>
      <c r="W455" s="86" t="b">
        <v>0</v>
      </c>
    </row>
    <row r="456" spans="2:23" x14ac:dyDescent="0.25">
      <c r="B456" s="91">
        <v>448.1</v>
      </c>
      <c r="C456" s="91" t="s">
        <v>11810</v>
      </c>
      <c r="D456" s="94" t="s">
        <v>14594</v>
      </c>
      <c r="E456" s="89" t="s">
        <v>11811</v>
      </c>
      <c r="F456" s="90"/>
      <c r="G456" s="91" t="str">
        <f t="shared" si="15"/>
        <v>Adult: Spec. or photo will be required, cf P fraxinella (3)</v>
      </c>
      <c r="H456" s="91" t="s">
        <v>10789</v>
      </c>
      <c r="I456" s="91" t="str">
        <f t="shared" si="16"/>
        <v>*Very local, rare, ash woodland + urban</v>
      </c>
      <c r="J456" s="91" t="s">
        <v>10789</v>
      </c>
      <c r="K456" s="91" t="s">
        <v>15193</v>
      </c>
      <c r="L456" s="91" t="s">
        <v>16257</v>
      </c>
      <c r="M456" s="91"/>
      <c r="P456" s="86" t="s">
        <v>16059</v>
      </c>
      <c r="R456" s="86" t="s">
        <v>10789</v>
      </c>
      <c r="T456" s="86" t="s">
        <v>10789</v>
      </c>
      <c r="U456" s="86" t="s">
        <v>15214</v>
      </c>
      <c r="V456" s="86" t="s">
        <v>15224</v>
      </c>
      <c r="W456" s="86" t="b">
        <v>0</v>
      </c>
    </row>
    <row r="457" spans="2:23" x14ac:dyDescent="0.25">
      <c r="B457" s="91">
        <v>449.3</v>
      </c>
      <c r="C457" s="91" t="s">
        <v>11175</v>
      </c>
      <c r="D457" s="94" t="s">
        <v>14595</v>
      </c>
      <c r="E457" s="89" t="s">
        <v>11176</v>
      </c>
      <c r="F457" s="90"/>
      <c r="G457" s="91" t="str">
        <f t="shared" si="15"/>
        <v>Adult: Spec. or photo will be required (3)</v>
      </c>
      <c r="H457" s="91" t="s">
        <v>10789</v>
      </c>
      <c r="I457" s="91" t="str">
        <f t="shared" si="16"/>
        <v>*Not recorded in Scotland</v>
      </c>
      <c r="J457" s="91" t="s">
        <v>10789</v>
      </c>
      <c r="K457" s="91" t="s">
        <v>15193</v>
      </c>
      <c r="L457" s="91" t="s">
        <v>16094</v>
      </c>
      <c r="M457" s="91"/>
      <c r="P457" s="86" t="s">
        <v>15759</v>
      </c>
      <c r="R457" s="86" t="s">
        <v>10789</v>
      </c>
      <c r="T457" s="86" t="s">
        <v>10789</v>
      </c>
      <c r="U457" s="86" t="s">
        <v>15234</v>
      </c>
      <c r="V457" s="86" t="s">
        <v>15216</v>
      </c>
      <c r="W457" s="86" t="b">
        <v>0</v>
      </c>
    </row>
    <row r="458" spans="2:23" x14ac:dyDescent="0.25">
      <c r="B458" s="91">
        <v>449.1</v>
      </c>
      <c r="C458" s="91" t="s">
        <v>3214</v>
      </c>
      <c r="D458" s="94" t="s">
        <v>14596</v>
      </c>
      <c r="E458" s="89" t="s">
        <v>2949</v>
      </c>
      <c r="F458" s="90"/>
      <c r="G458" s="91" t="str">
        <f t="shared" si="15"/>
        <v>Adult: Spec. or photo will be required (3)</v>
      </c>
      <c r="H458" s="91" t="s">
        <v>10789</v>
      </c>
      <c r="I458" s="91" t="str">
        <f t="shared" si="16"/>
        <v>*Not recorded in Scotland</v>
      </c>
      <c r="J458" s="91" t="s">
        <v>10789</v>
      </c>
      <c r="K458" s="91" t="s">
        <v>15193</v>
      </c>
      <c r="L458" s="91" t="s">
        <v>16094</v>
      </c>
      <c r="M458" s="91"/>
      <c r="P458" s="86" t="s">
        <v>15759</v>
      </c>
      <c r="R458" s="86" t="s">
        <v>10789</v>
      </c>
      <c r="T458" s="86" t="s">
        <v>10789</v>
      </c>
      <c r="U458" s="86" t="s">
        <v>16791</v>
      </c>
      <c r="V458" s="86" t="s">
        <v>10789</v>
      </c>
      <c r="W458" s="86" t="s">
        <v>10789</v>
      </c>
    </row>
    <row r="459" spans="2:23" x14ac:dyDescent="0.25">
      <c r="B459" s="91">
        <v>449.2</v>
      </c>
      <c r="C459" s="91" t="s">
        <v>3215</v>
      </c>
      <c r="D459" s="94" t="s">
        <v>14597</v>
      </c>
      <c r="E459" s="89" t="s">
        <v>2950</v>
      </c>
      <c r="F459" s="90"/>
      <c r="G459" s="91" t="str">
        <f t="shared" si="15"/>
        <v>Adult: Spec. or photo will be required (3)</v>
      </c>
      <c r="H459" s="91" t="s">
        <v>10789</v>
      </c>
      <c r="I459" s="91" t="str">
        <f t="shared" si="16"/>
        <v>Not recorded in Scotland</v>
      </c>
      <c r="J459" s="91" t="s">
        <v>10789</v>
      </c>
      <c r="K459" s="91" t="s">
        <v>10789</v>
      </c>
      <c r="L459" s="91" t="s">
        <v>16094</v>
      </c>
      <c r="M459" s="91"/>
      <c r="P459" s="86" t="s">
        <v>15759</v>
      </c>
      <c r="R459" s="86" t="s">
        <v>10789</v>
      </c>
      <c r="T459" s="86" t="s">
        <v>10789</v>
      </c>
      <c r="U459" s="86" t="s">
        <v>15212</v>
      </c>
      <c r="V459" s="86" t="s">
        <v>15243</v>
      </c>
      <c r="W459" s="86" t="b">
        <v>0</v>
      </c>
    </row>
    <row r="460" spans="2:23" x14ac:dyDescent="0.25">
      <c r="B460" s="91">
        <v>400</v>
      </c>
      <c r="C460" s="91">
        <v>400</v>
      </c>
      <c r="D460" s="201" t="s">
        <v>12281</v>
      </c>
      <c r="E460" s="89" t="s">
        <v>4735</v>
      </c>
      <c r="F460" s="90"/>
      <c r="G460" s="91" t="str">
        <f t="shared" si="15"/>
        <v>Adult: Spec. or photo will be required (3)</v>
      </c>
      <c r="H460" s="91" t="s">
        <v>10789</v>
      </c>
      <c r="I460" s="91" t="str">
        <f t="shared" si="16"/>
        <v>*Not recorded in Scotland</v>
      </c>
      <c r="J460" s="91" t="s">
        <v>10789</v>
      </c>
      <c r="K460" s="91" t="s">
        <v>15193</v>
      </c>
      <c r="L460" s="91" t="s">
        <v>16094</v>
      </c>
      <c r="M460" s="91"/>
      <c r="P460" s="86" t="s">
        <v>15759</v>
      </c>
      <c r="R460" s="86" t="s">
        <v>10789</v>
      </c>
      <c r="T460" s="86" t="s">
        <v>10789</v>
      </c>
      <c r="U460" s="86" t="s">
        <v>15231</v>
      </c>
      <c r="V460" s="86" t="s">
        <v>15213</v>
      </c>
      <c r="W460" s="86" t="b">
        <v>1</v>
      </c>
    </row>
    <row r="461" spans="2:23" x14ac:dyDescent="0.25">
      <c r="B461" s="91">
        <v>264</v>
      </c>
      <c r="C461" s="91">
        <v>264</v>
      </c>
      <c r="D461" s="200" t="s">
        <v>12150</v>
      </c>
      <c r="E461" s="89" t="s">
        <v>2525</v>
      </c>
      <c r="F461" s="90"/>
      <c r="G461" s="91" t="str">
        <f t="shared" si="15"/>
        <v>Adult: Spec. or photo may be needed (2) Mine: FP, leaf spec. or photo usually needed (L)</v>
      </c>
      <c r="H461" s="91" t="s">
        <v>10789</v>
      </c>
      <c r="I461" s="91" t="str">
        <f t="shared" si="16"/>
        <v>Not recorded in Scotland</v>
      </c>
      <c r="J461" s="91" t="s">
        <v>10789</v>
      </c>
      <c r="K461" s="91" t="s">
        <v>10789</v>
      </c>
      <c r="L461" s="91" t="s">
        <v>16094</v>
      </c>
      <c r="M461" s="91"/>
      <c r="P461" s="86" t="s">
        <v>16030</v>
      </c>
      <c r="Q461" s="86" t="s">
        <v>14480</v>
      </c>
      <c r="R461" s="86" t="s">
        <v>15705</v>
      </c>
      <c r="T461" s="86" t="s">
        <v>10789</v>
      </c>
      <c r="U461" s="86" t="s">
        <v>15247</v>
      </c>
      <c r="V461" s="86" t="s">
        <v>15245</v>
      </c>
      <c r="W461" s="86" t="b">
        <v>0</v>
      </c>
    </row>
    <row r="462" spans="2:23" x14ac:dyDescent="0.25">
      <c r="B462" s="91">
        <v>450</v>
      </c>
      <c r="C462" s="91">
        <v>450</v>
      </c>
      <c r="D462" s="201" t="s">
        <v>12330</v>
      </c>
      <c r="E462" s="89" t="s">
        <v>4176</v>
      </c>
      <c r="F462" s="90" t="s">
        <v>4175</v>
      </c>
      <c r="G462" s="91" t="str">
        <f t="shared" si="15"/>
        <v>Adult: Spec. or photo may be needed (2)</v>
      </c>
      <c r="H462" s="91" t="s">
        <v>10789</v>
      </c>
      <c r="I462" s="91" t="str">
        <f t="shared" si="16"/>
        <v>Not recorded in Scotland</v>
      </c>
      <c r="J462" s="91" t="s">
        <v>10789</v>
      </c>
      <c r="K462" s="91" t="s">
        <v>10789</v>
      </c>
      <c r="L462" s="91" t="s">
        <v>16094</v>
      </c>
      <c r="M462" s="91"/>
      <c r="P462" s="86" t="s">
        <v>16030</v>
      </c>
      <c r="R462" s="86" t="s">
        <v>10789</v>
      </c>
      <c r="T462" s="86" t="s">
        <v>10789</v>
      </c>
      <c r="U462" s="86" t="s">
        <v>15231</v>
      </c>
      <c r="V462" s="86" t="s">
        <v>15224</v>
      </c>
      <c r="W462" s="86" t="b">
        <v>0</v>
      </c>
    </row>
    <row r="463" spans="2:23" x14ac:dyDescent="0.25">
      <c r="B463" s="91">
        <v>398</v>
      </c>
      <c r="C463" s="91">
        <v>398</v>
      </c>
      <c r="D463" s="201" t="s">
        <v>12279</v>
      </c>
      <c r="E463" s="89" t="s">
        <v>7617</v>
      </c>
      <c r="F463" s="90"/>
      <c r="G463" s="91" t="str">
        <f t="shared" si="15"/>
        <v>Adult: Spec. or photo may be needed (2)</v>
      </c>
      <c r="H463" s="91" t="s">
        <v>10789</v>
      </c>
      <c r="I463" s="91" t="str">
        <f t="shared" si="16"/>
        <v>Not recorded in Scotland</v>
      </c>
      <c r="J463" s="91" t="s">
        <v>10789</v>
      </c>
      <c r="K463" s="91" t="s">
        <v>10789</v>
      </c>
      <c r="L463" s="91" t="s">
        <v>16094</v>
      </c>
      <c r="M463" s="91"/>
      <c r="P463" s="86" t="s">
        <v>16030</v>
      </c>
      <c r="R463" s="86" t="s">
        <v>10789</v>
      </c>
      <c r="T463" s="86" t="s">
        <v>10789</v>
      </c>
      <c r="U463" s="86" t="s">
        <v>15214</v>
      </c>
      <c r="V463" s="86" t="s">
        <v>15226</v>
      </c>
      <c r="W463" s="86" t="b">
        <v>0</v>
      </c>
    </row>
    <row r="464" spans="2:23" x14ac:dyDescent="0.25">
      <c r="B464" s="91">
        <v>399</v>
      </c>
      <c r="C464" s="91">
        <v>399</v>
      </c>
      <c r="D464" s="201" t="s">
        <v>12280</v>
      </c>
      <c r="E464" s="89" t="s">
        <v>7616</v>
      </c>
      <c r="F464" s="90"/>
      <c r="G464" s="91" t="str">
        <f t="shared" si="15"/>
        <v>Adult: Spec. or photo will be required (3)</v>
      </c>
      <c r="H464" s="91" t="s">
        <v>10789</v>
      </c>
      <c r="I464" s="91" t="str">
        <f t="shared" si="16"/>
        <v>*Not recorded in Scotland</v>
      </c>
      <c r="J464" s="91" t="s">
        <v>10789</v>
      </c>
      <c r="K464" s="91" t="s">
        <v>15193</v>
      </c>
      <c r="L464" s="91" t="s">
        <v>16094</v>
      </c>
      <c r="M464" s="91"/>
      <c r="P464" s="86" t="s">
        <v>15759</v>
      </c>
      <c r="R464" s="86" t="s">
        <v>10789</v>
      </c>
      <c r="T464" s="86" t="s">
        <v>10789</v>
      </c>
      <c r="U464" s="86" t="s">
        <v>15214</v>
      </c>
      <c r="V464" s="86" t="s">
        <v>15213</v>
      </c>
      <c r="W464" s="86" t="b">
        <v>0</v>
      </c>
    </row>
    <row r="465" spans="2:23" x14ac:dyDescent="0.25">
      <c r="B465" s="91">
        <v>870</v>
      </c>
      <c r="C465" s="91">
        <v>870</v>
      </c>
      <c r="D465" s="200" t="s">
        <v>12533</v>
      </c>
      <c r="E465" s="89" t="s">
        <v>1121</v>
      </c>
      <c r="F465" s="90"/>
      <c r="G465" s="91" t="str">
        <f t="shared" si="15"/>
        <v>Adult: Gen det required (4)</v>
      </c>
      <c r="H465" s="91" t="s">
        <v>10789</v>
      </c>
      <c r="I465" s="91" t="str">
        <f t="shared" si="16"/>
        <v>Not recorded in Scotland</v>
      </c>
      <c r="J465" s="91" t="s">
        <v>10789</v>
      </c>
      <c r="K465" s="91" t="s">
        <v>10789</v>
      </c>
      <c r="L465" s="91" t="s">
        <v>16094</v>
      </c>
      <c r="M465" s="91"/>
      <c r="P465" s="86" t="s">
        <v>15764</v>
      </c>
      <c r="R465" s="86" t="s">
        <v>10789</v>
      </c>
      <c r="T465" s="86" t="s">
        <v>10789</v>
      </c>
      <c r="U465" s="86" t="s">
        <v>15231</v>
      </c>
      <c r="V465" s="86" t="s">
        <v>15224</v>
      </c>
      <c r="W465" s="86" t="b">
        <v>0</v>
      </c>
    </row>
    <row r="466" spans="2:23" x14ac:dyDescent="0.25">
      <c r="B466" s="91">
        <v>871.1</v>
      </c>
      <c r="C466" s="91" t="s">
        <v>3244</v>
      </c>
      <c r="D466" s="94" t="s">
        <v>14598</v>
      </c>
      <c r="E466" s="89" t="s">
        <v>2114</v>
      </c>
      <c r="F466" s="90"/>
      <c r="G466" s="91" t="str">
        <f t="shared" si="15"/>
        <v>Adult: Gen det required (4)</v>
      </c>
      <c r="H466" s="91" t="s">
        <v>10789</v>
      </c>
      <c r="I466" s="91" t="str">
        <f t="shared" si="16"/>
        <v>Not recorded in Scotland</v>
      </c>
      <c r="J466" s="91" t="s">
        <v>10789</v>
      </c>
      <c r="K466" s="91" t="s">
        <v>10789</v>
      </c>
      <c r="L466" s="91" t="s">
        <v>16094</v>
      </c>
      <c r="M466" s="91"/>
      <c r="P466" s="86" t="s">
        <v>15764</v>
      </c>
      <c r="R466" s="86" t="s">
        <v>10789</v>
      </c>
      <c r="T466" s="86" t="s">
        <v>10789</v>
      </c>
      <c r="U466" s="86" t="s">
        <v>15231</v>
      </c>
      <c r="V466" s="86" t="s">
        <v>15216</v>
      </c>
      <c r="W466" s="86" t="b">
        <v>0</v>
      </c>
    </row>
    <row r="467" spans="2:23" x14ac:dyDescent="0.25">
      <c r="B467" s="91">
        <v>463</v>
      </c>
      <c r="C467" s="91"/>
      <c r="D467" s="199" t="s">
        <v>15367</v>
      </c>
      <c r="E467" s="89" t="s">
        <v>15424</v>
      </c>
      <c r="G467" s="91" t="str">
        <f t="shared" si="15"/>
        <v/>
      </c>
      <c r="I467" s="91" t="str">
        <f t="shared" si="16"/>
        <v>*Not recorded in Scotland</v>
      </c>
      <c r="J467" s="102" t="s">
        <v>10789</v>
      </c>
      <c r="K467" s="91" t="s">
        <v>15193</v>
      </c>
      <c r="L467" s="91" t="s">
        <v>16094</v>
      </c>
      <c r="P467" s="86" t="s">
        <v>10789</v>
      </c>
      <c r="R467" s="86" t="s">
        <v>10789</v>
      </c>
      <c r="T467" s="86" t="s">
        <v>10789</v>
      </c>
      <c r="U467" s="86" t="s">
        <v>16791</v>
      </c>
    </row>
    <row r="468" spans="2:23" x14ac:dyDescent="0.25">
      <c r="B468" s="91">
        <v>871</v>
      </c>
      <c r="C468" s="91">
        <v>871</v>
      </c>
      <c r="D468" s="200" t="s">
        <v>12534</v>
      </c>
      <c r="E468" s="89" t="s">
        <v>1120</v>
      </c>
      <c r="F468" s="90"/>
      <c r="G468" s="91" t="str">
        <f t="shared" si="15"/>
        <v>Adult: Gen det required (4)</v>
      </c>
      <c r="H468" s="91" t="s">
        <v>10789</v>
      </c>
      <c r="I468" s="91" t="str">
        <f t="shared" si="16"/>
        <v xml:space="preserve">Very local (VC 87), rare, </v>
      </c>
      <c r="J468" s="91" t="s">
        <v>10789</v>
      </c>
      <c r="K468" s="91" t="s">
        <v>10789</v>
      </c>
      <c r="L468" s="91" t="s">
        <v>16258</v>
      </c>
      <c r="M468" s="91"/>
      <c r="P468" s="86" t="s">
        <v>15764</v>
      </c>
      <c r="R468" s="86" t="s">
        <v>10789</v>
      </c>
      <c r="T468" s="86" t="s">
        <v>10789</v>
      </c>
      <c r="U468" s="86" t="s">
        <v>15231</v>
      </c>
      <c r="V468" s="86" t="s">
        <v>15216</v>
      </c>
      <c r="W468" s="86" t="b">
        <v>0</v>
      </c>
    </row>
    <row r="469" spans="2:23" x14ac:dyDescent="0.25">
      <c r="B469" s="91">
        <v>872</v>
      </c>
      <c r="C469" s="91">
        <v>872</v>
      </c>
      <c r="D469" s="200" t="s">
        <v>12535</v>
      </c>
      <c r="E469" s="89" t="s">
        <v>2115</v>
      </c>
      <c r="F469" s="90"/>
      <c r="G469" s="91" t="str">
        <f t="shared" si="15"/>
        <v>Adult: Spec. or photo will be required (3)</v>
      </c>
      <c r="H469" s="91" t="s">
        <v>10789</v>
      </c>
      <c r="I469" s="91" t="str">
        <f t="shared" si="16"/>
        <v>*Not recorded in Scotland</v>
      </c>
      <c r="J469" s="91" t="s">
        <v>10789</v>
      </c>
      <c r="K469" s="91" t="s">
        <v>15193</v>
      </c>
      <c r="L469" s="91" t="s">
        <v>16094</v>
      </c>
      <c r="M469" s="91"/>
      <c r="P469" s="86" t="s">
        <v>15759</v>
      </c>
      <c r="R469" s="86" t="s">
        <v>10789</v>
      </c>
      <c r="T469" s="86" t="s">
        <v>10789</v>
      </c>
      <c r="U469" s="86" t="s">
        <v>15223</v>
      </c>
      <c r="V469" s="86" t="s">
        <v>15224</v>
      </c>
      <c r="W469" s="86" t="b">
        <v>0</v>
      </c>
    </row>
    <row r="470" spans="2:23" x14ac:dyDescent="0.25">
      <c r="B470" s="91">
        <v>639</v>
      </c>
      <c r="C470" s="91">
        <v>639</v>
      </c>
      <c r="D470" s="182" t="s">
        <v>16410</v>
      </c>
      <c r="E470" s="89" t="s">
        <v>15295</v>
      </c>
      <c r="F470" s="90"/>
      <c r="G470" s="91" t="str">
        <f t="shared" si="15"/>
        <v>Adult: Spec. or photo will be required (3)</v>
      </c>
      <c r="H470" s="91" t="s">
        <v>10789</v>
      </c>
      <c r="I470" s="91" t="str">
        <f t="shared" si="16"/>
        <v>Not recorded in Scotland</v>
      </c>
      <c r="J470" s="91" t="s">
        <v>10789</v>
      </c>
      <c r="K470" s="91" t="s">
        <v>10789</v>
      </c>
      <c r="L470" s="91" t="s">
        <v>16094</v>
      </c>
      <c r="M470" s="91"/>
      <c r="P470" s="86" t="s">
        <v>15759</v>
      </c>
      <c r="R470" s="86" t="s">
        <v>10789</v>
      </c>
      <c r="T470" s="86" t="s">
        <v>10789</v>
      </c>
      <c r="U470" s="86" t="s">
        <v>15223</v>
      </c>
      <c r="V470" s="86" t="s">
        <v>15226</v>
      </c>
      <c r="W470" s="86" t="b">
        <v>0</v>
      </c>
    </row>
    <row r="471" spans="2:23" x14ac:dyDescent="0.25">
      <c r="B471" s="91">
        <v>467</v>
      </c>
      <c r="C471" s="91"/>
      <c r="D471" s="199" t="s">
        <v>15368</v>
      </c>
      <c r="E471" s="89" t="s">
        <v>14599</v>
      </c>
      <c r="F471" s="90"/>
      <c r="G471" s="91" t="str">
        <f t="shared" si="15"/>
        <v/>
      </c>
      <c r="I471" s="91" t="str">
        <f t="shared" si="16"/>
        <v>*Not recorded in Scotland</v>
      </c>
      <c r="J471" s="102" t="s">
        <v>10789</v>
      </c>
      <c r="K471" s="91" t="s">
        <v>15193</v>
      </c>
      <c r="L471" s="91" t="s">
        <v>16094</v>
      </c>
      <c r="P471" s="86" t="s">
        <v>10789</v>
      </c>
      <c r="R471" s="86" t="s">
        <v>10789</v>
      </c>
      <c r="T471" s="86" t="s">
        <v>10789</v>
      </c>
      <c r="U471" s="86" t="s">
        <v>16791</v>
      </c>
    </row>
    <row r="472" spans="2:23" x14ac:dyDescent="0.25">
      <c r="B472" s="91">
        <v>634</v>
      </c>
      <c r="C472" s="91">
        <v>634</v>
      </c>
      <c r="D472" s="182" t="s">
        <v>16411</v>
      </c>
      <c r="E472" s="92" t="s">
        <v>11896</v>
      </c>
      <c r="F472" s="90"/>
      <c r="G472" s="91" t="str">
        <f t="shared" si="15"/>
        <v>Adult: Spec. or photo will be required (3)</v>
      </c>
      <c r="H472" s="91" t="s">
        <v>10789</v>
      </c>
      <c r="I472" s="91" t="str">
        <f t="shared" si="16"/>
        <v>Not recorded in Scotland</v>
      </c>
      <c r="J472" s="91" t="s">
        <v>10789</v>
      </c>
      <c r="K472" s="91" t="s">
        <v>10789</v>
      </c>
      <c r="L472" s="91" t="s">
        <v>16094</v>
      </c>
      <c r="M472" s="91"/>
      <c r="P472" s="86" t="s">
        <v>15759</v>
      </c>
      <c r="R472" s="86" t="s">
        <v>10789</v>
      </c>
      <c r="T472" s="86" t="s">
        <v>10789</v>
      </c>
      <c r="U472" s="86" t="s">
        <v>15214</v>
      </c>
      <c r="V472" s="86" t="s">
        <v>15213</v>
      </c>
      <c r="W472" s="86" t="b">
        <v>0</v>
      </c>
    </row>
    <row r="473" spans="2:23" x14ac:dyDescent="0.25">
      <c r="B473" s="91">
        <v>636</v>
      </c>
      <c r="C473" s="91">
        <v>636</v>
      </c>
      <c r="D473" s="182" t="s">
        <v>16412</v>
      </c>
      <c r="E473" s="89" t="s">
        <v>3046</v>
      </c>
      <c r="F473" s="90"/>
      <c r="G473" s="91" t="str">
        <f t="shared" si="15"/>
        <v>Adult: Usually distinctive (1)</v>
      </c>
      <c r="H473" s="91" t="s">
        <v>10789</v>
      </c>
      <c r="I473" s="91" t="str">
        <f t="shared" si="16"/>
        <v>*Widespread, scarce, woodland</v>
      </c>
      <c r="J473" s="91" t="s">
        <v>10789</v>
      </c>
      <c r="K473" s="91" t="s">
        <v>15193</v>
      </c>
      <c r="L473" s="91" t="s">
        <v>16259</v>
      </c>
      <c r="M473" s="91"/>
      <c r="P473" s="86" t="s">
        <v>15760</v>
      </c>
      <c r="R473" s="86" t="s">
        <v>10789</v>
      </c>
      <c r="T473" s="86" t="s">
        <v>10789</v>
      </c>
      <c r="U473" s="86" t="s">
        <v>15231</v>
      </c>
      <c r="V473" s="86" t="s">
        <v>15216</v>
      </c>
      <c r="W473" s="86" t="b">
        <v>0</v>
      </c>
    </row>
    <row r="474" spans="2:23" x14ac:dyDescent="0.25">
      <c r="B474" s="91">
        <v>638.1</v>
      </c>
      <c r="C474" s="91" t="s">
        <v>7290</v>
      </c>
      <c r="D474" s="94" t="s">
        <v>16413</v>
      </c>
      <c r="E474" s="89" t="s">
        <v>7289</v>
      </c>
      <c r="F474" s="90"/>
      <c r="G474" s="91" t="str">
        <f t="shared" si="15"/>
        <v>Adult: Spec. or photo will be required (3)</v>
      </c>
      <c r="H474" s="91" t="s">
        <v>10789</v>
      </c>
      <c r="I474" s="91" t="str">
        <f t="shared" si="16"/>
        <v>*Not recorded in Scotland</v>
      </c>
      <c r="J474" s="91" t="s">
        <v>10789</v>
      </c>
      <c r="K474" s="91" t="s">
        <v>15193</v>
      </c>
      <c r="L474" s="91" t="s">
        <v>16094</v>
      </c>
      <c r="M474" s="91"/>
      <c r="P474" s="86" t="s">
        <v>15759</v>
      </c>
      <c r="R474" s="86" t="s">
        <v>10789</v>
      </c>
      <c r="T474" s="86" t="s">
        <v>10789</v>
      </c>
      <c r="U474" s="86" t="s">
        <v>15214</v>
      </c>
      <c r="V474" s="86" t="s">
        <v>15213</v>
      </c>
      <c r="W474" s="86" t="b">
        <v>0</v>
      </c>
    </row>
    <row r="475" spans="2:23" x14ac:dyDescent="0.25">
      <c r="B475" s="91">
        <v>638</v>
      </c>
      <c r="C475" s="91">
        <v>638</v>
      </c>
      <c r="D475" s="182" t="s">
        <v>16414</v>
      </c>
      <c r="E475" s="89" t="s">
        <v>3048</v>
      </c>
      <c r="F475" s="90"/>
      <c r="G475" s="91" t="str">
        <f t="shared" si="15"/>
        <v>Adult: Gen det required (4)</v>
      </c>
      <c r="H475" s="91" t="s">
        <v>10789</v>
      </c>
      <c r="I475" s="91" t="str">
        <f t="shared" si="16"/>
        <v>*Not recorded in Scotland</v>
      </c>
      <c r="J475" s="91" t="s">
        <v>10789</v>
      </c>
      <c r="K475" s="91" t="s">
        <v>15193</v>
      </c>
      <c r="L475" s="91" t="s">
        <v>16094</v>
      </c>
      <c r="M475" s="91"/>
      <c r="P475" s="86" t="s">
        <v>15764</v>
      </c>
      <c r="R475" s="86" t="s">
        <v>10789</v>
      </c>
      <c r="T475" s="86" t="s">
        <v>10789</v>
      </c>
      <c r="U475" s="86" t="s">
        <v>15237</v>
      </c>
      <c r="V475" s="86" t="s">
        <v>15232</v>
      </c>
      <c r="W475" s="86" t="b">
        <v>0</v>
      </c>
    </row>
    <row r="476" spans="2:23" x14ac:dyDescent="0.25">
      <c r="B476" s="91">
        <v>635</v>
      </c>
      <c r="C476" s="91">
        <v>635</v>
      </c>
      <c r="D476" s="182" t="s">
        <v>16415</v>
      </c>
      <c r="E476" s="89" t="s">
        <v>3045</v>
      </c>
      <c r="F476" s="90"/>
      <c r="G476" s="91" t="str">
        <f t="shared" si="15"/>
        <v>Adult: Spec. or photo may be needed (2)</v>
      </c>
      <c r="H476" s="91" t="s">
        <v>10789</v>
      </c>
      <c r="I476" s="91" t="str">
        <f t="shared" si="16"/>
        <v>*Local, rare, woodland</v>
      </c>
      <c r="J476" s="91" t="s">
        <v>10789</v>
      </c>
      <c r="K476" s="91" t="s">
        <v>15193</v>
      </c>
      <c r="L476" s="91" t="s">
        <v>16096</v>
      </c>
      <c r="M476" s="91"/>
      <c r="P476" s="86" t="s">
        <v>16030</v>
      </c>
      <c r="R476" s="86" t="s">
        <v>10789</v>
      </c>
      <c r="T476" s="86" t="s">
        <v>10789</v>
      </c>
      <c r="U476" s="86" t="s">
        <v>15222</v>
      </c>
      <c r="V476" s="86" t="s">
        <v>15226</v>
      </c>
      <c r="W476" s="86" t="b">
        <v>0</v>
      </c>
    </row>
    <row r="477" spans="2:23" x14ac:dyDescent="0.25">
      <c r="B477" s="91">
        <v>642.1</v>
      </c>
      <c r="C477" s="91" t="s">
        <v>3228</v>
      </c>
      <c r="D477" s="94" t="s">
        <v>14600</v>
      </c>
      <c r="E477" s="89" t="s">
        <v>3050</v>
      </c>
      <c r="F477" s="90"/>
      <c r="G477" s="91" t="str">
        <f t="shared" si="15"/>
        <v>Adult: Spec. or photo will be required (3)</v>
      </c>
      <c r="H477" s="91" t="s">
        <v>10789</v>
      </c>
      <c r="I477" s="91" t="str">
        <f t="shared" si="16"/>
        <v>Not recorded in Scotland</v>
      </c>
      <c r="J477" s="91" t="s">
        <v>10789</v>
      </c>
      <c r="K477" s="91" t="s">
        <v>10789</v>
      </c>
      <c r="L477" s="91" t="s">
        <v>16094</v>
      </c>
      <c r="M477" s="91"/>
      <c r="P477" s="86" t="s">
        <v>15759</v>
      </c>
      <c r="R477" s="86" t="s">
        <v>10789</v>
      </c>
      <c r="T477" s="86" t="s">
        <v>10789</v>
      </c>
      <c r="U477" s="86" t="s">
        <v>15231</v>
      </c>
      <c r="V477" s="86" t="s">
        <v>15224</v>
      </c>
      <c r="W477" s="86" t="b">
        <v>0</v>
      </c>
    </row>
    <row r="478" spans="2:23" x14ac:dyDescent="0.25">
      <c r="B478" s="91">
        <v>648</v>
      </c>
      <c r="C478" s="91">
        <v>648</v>
      </c>
      <c r="D478" s="182" t="s">
        <v>16416</v>
      </c>
      <c r="E478" s="89" t="s">
        <v>2862</v>
      </c>
      <c r="F478" s="90" t="s">
        <v>2861</v>
      </c>
      <c r="G478" s="91" t="str">
        <f t="shared" si="15"/>
        <v>Adult: Usually distinctive (1)</v>
      </c>
      <c r="H478" s="91" t="s">
        <v>10789</v>
      </c>
      <c r="I478" s="91" t="str">
        <f t="shared" si="16"/>
        <v>Widespread, abundant, urban + woodland</v>
      </c>
      <c r="J478" s="91" t="s">
        <v>10789</v>
      </c>
      <c r="K478" s="91" t="s">
        <v>10789</v>
      </c>
      <c r="L478" s="91" t="s">
        <v>16114</v>
      </c>
      <c r="M478" s="91"/>
      <c r="P478" s="86" t="s">
        <v>15760</v>
      </c>
      <c r="R478" s="86" t="s">
        <v>10789</v>
      </c>
      <c r="T478" s="86" t="s">
        <v>10789</v>
      </c>
      <c r="U478" s="86" t="s">
        <v>15247</v>
      </c>
      <c r="V478" s="86" t="s">
        <v>15245</v>
      </c>
      <c r="W478" s="86" t="b">
        <v>0</v>
      </c>
    </row>
    <row r="479" spans="2:23" x14ac:dyDescent="0.25">
      <c r="B479" s="91">
        <v>647</v>
      </c>
      <c r="C479" s="91">
        <v>647</v>
      </c>
      <c r="D479" s="182" t="s">
        <v>14602</v>
      </c>
      <c r="E479" s="89" t="s">
        <v>2864</v>
      </c>
      <c r="F479" s="90" t="s">
        <v>2863</v>
      </c>
      <c r="G479" s="91" t="str">
        <f t="shared" si="15"/>
        <v>Adult: Spec. or photo may be needed (2)</v>
      </c>
      <c r="H479" s="91" t="s">
        <v>10789</v>
      </c>
      <c r="I479" s="91" t="str">
        <f t="shared" si="16"/>
        <v>Widespread, abundant, urban + woodland</v>
      </c>
      <c r="J479" s="91" t="s">
        <v>10789</v>
      </c>
      <c r="K479" s="91" t="s">
        <v>10789</v>
      </c>
      <c r="L479" s="91" t="s">
        <v>16114</v>
      </c>
      <c r="M479" s="91"/>
      <c r="P479" s="86" t="s">
        <v>16030</v>
      </c>
      <c r="R479" s="86" t="s">
        <v>10789</v>
      </c>
      <c r="T479" s="86" t="s">
        <v>10789</v>
      </c>
      <c r="U479" s="86" t="s">
        <v>15247</v>
      </c>
      <c r="V479" s="86" t="s">
        <v>15245</v>
      </c>
      <c r="W479" s="86" t="b">
        <v>0</v>
      </c>
    </row>
    <row r="480" spans="2:23" x14ac:dyDescent="0.25">
      <c r="B480" s="91">
        <v>645</v>
      </c>
      <c r="C480" s="91">
        <v>645</v>
      </c>
      <c r="D480" s="182" t="s">
        <v>16417</v>
      </c>
      <c r="E480" s="89" t="s">
        <v>3052</v>
      </c>
      <c r="F480" s="90"/>
      <c r="G480" s="91" t="str">
        <f t="shared" si="15"/>
        <v>Adult: Spec. or photo will be required (3)</v>
      </c>
      <c r="H480" s="91" t="s">
        <v>10789</v>
      </c>
      <c r="I480" s="91" t="str">
        <f t="shared" si="16"/>
        <v>Not recorded in Scotland</v>
      </c>
      <c r="J480" s="91" t="s">
        <v>10789</v>
      </c>
      <c r="K480" s="91" t="s">
        <v>10789</v>
      </c>
      <c r="L480" s="91" t="s">
        <v>16094</v>
      </c>
      <c r="M480" s="91"/>
      <c r="P480" s="86" t="s">
        <v>15759</v>
      </c>
      <c r="R480" s="86" t="s">
        <v>10789</v>
      </c>
      <c r="T480" s="86" t="s">
        <v>10789</v>
      </c>
      <c r="U480" s="86" t="s">
        <v>15214</v>
      </c>
      <c r="V480" s="86" t="s">
        <v>15213</v>
      </c>
      <c r="W480" s="86" t="b">
        <v>0</v>
      </c>
    </row>
    <row r="481" spans="2:23" x14ac:dyDescent="0.25">
      <c r="B481" s="91">
        <v>644</v>
      </c>
      <c r="C481" s="91">
        <v>644</v>
      </c>
      <c r="D481" s="182" t="s">
        <v>16418</v>
      </c>
      <c r="E481" s="89" t="s">
        <v>2866</v>
      </c>
      <c r="F481" s="90"/>
      <c r="G481" s="91" t="str">
        <f t="shared" si="15"/>
        <v>Adult: Spec. or photo may be needed (2)</v>
      </c>
      <c r="H481" s="91" t="s">
        <v>10789</v>
      </c>
      <c r="I481" s="91" t="str">
        <f t="shared" si="16"/>
        <v>Widespread, rare, woodland + urban</v>
      </c>
      <c r="J481" s="91" t="s">
        <v>10789</v>
      </c>
      <c r="K481" s="91" t="s">
        <v>10789</v>
      </c>
      <c r="L481" s="91" t="s">
        <v>16260</v>
      </c>
      <c r="M481" s="91"/>
      <c r="P481" s="86" t="s">
        <v>16030</v>
      </c>
      <c r="R481" s="86" t="s">
        <v>10789</v>
      </c>
      <c r="T481" s="86" t="s">
        <v>10789</v>
      </c>
      <c r="U481" s="86" t="s">
        <v>15231</v>
      </c>
      <c r="V481" s="86" t="s">
        <v>15224</v>
      </c>
      <c r="W481" s="86" t="b">
        <v>0</v>
      </c>
    </row>
    <row r="482" spans="2:23" x14ac:dyDescent="0.25">
      <c r="B482" s="91">
        <v>637</v>
      </c>
      <c r="C482" s="91">
        <v>637</v>
      </c>
      <c r="D482" s="182" t="s">
        <v>16419</v>
      </c>
      <c r="E482" s="89" t="s">
        <v>3047</v>
      </c>
      <c r="F482" s="90"/>
      <c r="G482" s="91" t="str">
        <f t="shared" si="15"/>
        <v>Adult: Spec. or photo may be needed (2)</v>
      </c>
      <c r="H482" s="91" t="s">
        <v>10789</v>
      </c>
      <c r="I482" s="91" t="str">
        <f t="shared" si="16"/>
        <v>Not recorded in Scotland</v>
      </c>
      <c r="J482" s="91" t="s">
        <v>10789</v>
      </c>
      <c r="K482" s="91" t="s">
        <v>10789</v>
      </c>
      <c r="L482" s="91" t="s">
        <v>16094</v>
      </c>
      <c r="M482" s="91"/>
      <c r="P482" s="86" t="s">
        <v>16030</v>
      </c>
      <c r="R482" s="86" t="s">
        <v>10789</v>
      </c>
      <c r="T482" s="86" t="s">
        <v>10789</v>
      </c>
      <c r="U482" s="86" t="s">
        <v>15214</v>
      </c>
      <c r="V482" s="86" t="s">
        <v>15213</v>
      </c>
      <c r="W482" s="86" t="b">
        <v>0</v>
      </c>
    </row>
    <row r="483" spans="2:23" x14ac:dyDescent="0.25">
      <c r="B483" s="91">
        <v>642</v>
      </c>
      <c r="C483" s="91">
        <v>642</v>
      </c>
      <c r="D483" s="182" t="s">
        <v>16420</v>
      </c>
      <c r="E483" s="92" t="s">
        <v>11897</v>
      </c>
      <c r="F483" s="90"/>
      <c r="G483" s="91" t="str">
        <f t="shared" si="15"/>
        <v>Adult: Spec. or photo may be needed (2)</v>
      </c>
      <c r="H483" s="91" t="s">
        <v>10789</v>
      </c>
      <c r="I483" s="91" t="str">
        <f t="shared" si="16"/>
        <v>Not recorded in Scotland</v>
      </c>
      <c r="J483" s="91" t="s">
        <v>10789</v>
      </c>
      <c r="K483" s="91" t="s">
        <v>10789</v>
      </c>
      <c r="L483" s="91" t="s">
        <v>16094</v>
      </c>
      <c r="M483" s="91"/>
      <c r="P483" s="86" t="s">
        <v>16030</v>
      </c>
      <c r="R483" s="86" t="s">
        <v>10789</v>
      </c>
      <c r="T483" s="86" t="s">
        <v>10789</v>
      </c>
      <c r="U483" s="86" t="s">
        <v>15222</v>
      </c>
      <c r="V483" s="86" t="s">
        <v>15238</v>
      </c>
      <c r="W483" s="86" t="b">
        <v>0</v>
      </c>
    </row>
    <row r="484" spans="2:23" x14ac:dyDescent="0.25">
      <c r="B484" s="91">
        <v>640</v>
      </c>
      <c r="C484" s="91">
        <v>640</v>
      </c>
      <c r="D484" s="182" t="s">
        <v>16421</v>
      </c>
      <c r="E484" s="89" t="s">
        <v>2868</v>
      </c>
      <c r="F484" s="90"/>
      <c r="G484" s="91" t="str">
        <f t="shared" si="15"/>
        <v>Adult: Spec. or photo may be needed, cf larger B lambdella (2)</v>
      </c>
      <c r="H484" s="91" t="s">
        <v>10789</v>
      </c>
      <c r="I484" s="91" t="str">
        <f t="shared" si="16"/>
        <v>Not recorded in Scotland</v>
      </c>
      <c r="J484" s="91" t="s">
        <v>10789</v>
      </c>
      <c r="K484" s="91" t="s">
        <v>10789</v>
      </c>
      <c r="L484" s="91" t="s">
        <v>16094</v>
      </c>
      <c r="M484" s="91"/>
      <c r="P484" s="86" t="s">
        <v>16060</v>
      </c>
      <c r="R484" s="86" t="s">
        <v>10789</v>
      </c>
      <c r="T484" s="86" t="s">
        <v>10789</v>
      </c>
      <c r="U484" s="86" t="s">
        <v>15231</v>
      </c>
      <c r="V484" s="86" t="s">
        <v>15216</v>
      </c>
      <c r="W484" s="86" t="b">
        <v>0</v>
      </c>
    </row>
    <row r="485" spans="2:23" x14ac:dyDescent="0.25">
      <c r="B485" s="91">
        <v>640.1</v>
      </c>
      <c r="C485" s="91" t="s">
        <v>3227</v>
      </c>
      <c r="D485" s="94" t="s">
        <v>16422</v>
      </c>
      <c r="E485" s="89" t="s">
        <v>3049</v>
      </c>
      <c r="F485" s="90"/>
      <c r="G485" s="91" t="str">
        <f t="shared" si="15"/>
        <v>Adult: Gen det required (4)</v>
      </c>
      <c r="H485" s="91" t="s">
        <v>10789</v>
      </c>
      <c r="I485" s="91" t="str">
        <f t="shared" si="16"/>
        <v>Not recorded in Scotland</v>
      </c>
      <c r="J485" s="91" t="s">
        <v>10789</v>
      </c>
      <c r="K485" s="91" t="s">
        <v>10789</v>
      </c>
      <c r="L485" s="91" t="s">
        <v>16094</v>
      </c>
      <c r="M485" s="91"/>
      <c r="P485" s="86" t="s">
        <v>15764</v>
      </c>
      <c r="R485" s="86" t="s">
        <v>10789</v>
      </c>
      <c r="T485" s="86" t="s">
        <v>10789</v>
      </c>
      <c r="U485" s="86" t="s">
        <v>15231</v>
      </c>
      <c r="V485" s="86" t="s">
        <v>15216</v>
      </c>
      <c r="W485" s="86" t="b">
        <v>0</v>
      </c>
    </row>
    <row r="486" spans="2:23" x14ac:dyDescent="0.25">
      <c r="B486" s="91">
        <v>641</v>
      </c>
      <c r="C486" s="91">
        <v>641</v>
      </c>
      <c r="D486" s="182" t="s">
        <v>16423</v>
      </c>
      <c r="E486" s="89" t="s">
        <v>2867</v>
      </c>
      <c r="F486" s="90"/>
      <c r="G486" s="91" t="str">
        <f t="shared" si="15"/>
        <v>Adult: Spec. or photo may be needed, cf smaller B lunaris (2)</v>
      </c>
      <c r="H486" s="91" t="s">
        <v>10789</v>
      </c>
      <c r="I486" s="91" t="str">
        <f t="shared" si="16"/>
        <v>Very local. rare, dead gorse</v>
      </c>
      <c r="J486" s="91" t="s">
        <v>10789</v>
      </c>
      <c r="K486" s="91" t="s">
        <v>10789</v>
      </c>
      <c r="L486" s="91" t="s">
        <v>16261</v>
      </c>
      <c r="M486" s="91"/>
      <c r="P486" s="86" t="s">
        <v>16061</v>
      </c>
      <c r="R486" s="86" t="s">
        <v>10789</v>
      </c>
      <c r="T486" s="86" t="s">
        <v>10789</v>
      </c>
      <c r="U486" s="86" t="s">
        <v>15231</v>
      </c>
      <c r="V486" s="86" t="s">
        <v>15216</v>
      </c>
      <c r="W486" s="86" t="b">
        <v>0</v>
      </c>
    </row>
    <row r="487" spans="2:23" x14ac:dyDescent="0.25">
      <c r="B487" s="91">
        <v>643</v>
      </c>
      <c r="C487" s="91">
        <v>643</v>
      </c>
      <c r="D487" s="182" t="s">
        <v>16424</v>
      </c>
      <c r="E487" s="89" t="s">
        <v>3051</v>
      </c>
      <c r="F487" s="90"/>
      <c r="G487" s="91" t="str">
        <f t="shared" si="15"/>
        <v>Adult: Spec. or photo will be required (3)</v>
      </c>
      <c r="H487" s="91" t="s">
        <v>10789</v>
      </c>
      <c r="I487" s="91" t="str">
        <f t="shared" si="16"/>
        <v>*Not recorded in Scotland</v>
      </c>
      <c r="J487" s="91" t="s">
        <v>10789</v>
      </c>
      <c r="K487" s="91" t="s">
        <v>15193</v>
      </c>
      <c r="L487" s="91" t="s">
        <v>16094</v>
      </c>
      <c r="M487" s="91"/>
      <c r="P487" s="86" t="s">
        <v>15759</v>
      </c>
      <c r="R487" s="86" t="s">
        <v>10789</v>
      </c>
      <c r="T487" s="86" t="s">
        <v>10789</v>
      </c>
      <c r="U487" s="86" t="s">
        <v>15223</v>
      </c>
      <c r="V487" s="86" t="s">
        <v>15226</v>
      </c>
      <c r="W487" s="86" t="b">
        <v>0</v>
      </c>
    </row>
    <row r="488" spans="2:23" x14ac:dyDescent="0.25">
      <c r="B488" s="91">
        <v>649</v>
      </c>
      <c r="C488" s="91">
        <v>649</v>
      </c>
      <c r="D488" s="182" t="s">
        <v>16425</v>
      </c>
      <c r="E488" s="89" t="s">
        <v>2860</v>
      </c>
      <c r="F488" s="90"/>
      <c r="G488" s="91" t="str">
        <f t="shared" si="15"/>
        <v>Adult: Usually distinctive (1)</v>
      </c>
      <c r="H488" s="91" t="s">
        <v>10789</v>
      </c>
      <c r="I488" s="91" t="str">
        <f t="shared" si="16"/>
        <v>Local, common, woodland + urban</v>
      </c>
      <c r="J488" s="91" t="s">
        <v>10789</v>
      </c>
      <c r="K488" s="91" t="s">
        <v>10789</v>
      </c>
      <c r="L488" s="91" t="s">
        <v>16144</v>
      </c>
      <c r="M488" s="91"/>
      <c r="P488" s="86" t="s">
        <v>15760</v>
      </c>
      <c r="R488" s="86" t="s">
        <v>10789</v>
      </c>
      <c r="T488" s="86" t="s">
        <v>10789</v>
      </c>
      <c r="U488" s="86" t="s">
        <v>15212</v>
      </c>
      <c r="V488" s="86" t="s">
        <v>15213</v>
      </c>
      <c r="W488" s="86" t="b">
        <v>0</v>
      </c>
    </row>
    <row r="489" spans="2:23" x14ac:dyDescent="0.25">
      <c r="B489" s="91">
        <v>650</v>
      </c>
      <c r="C489" s="91">
        <v>650</v>
      </c>
      <c r="D489" s="182" t="s">
        <v>14604</v>
      </c>
      <c r="E489" s="92" t="s">
        <v>11898</v>
      </c>
      <c r="F489" s="90"/>
      <c r="G489" s="91" t="str">
        <f t="shared" si="15"/>
        <v>Adult: Usually distinctive (1)</v>
      </c>
      <c r="H489" s="91" t="s">
        <v>10789</v>
      </c>
      <c r="I489" s="91" t="str">
        <f t="shared" si="16"/>
        <v>Not recorded in Scotland</v>
      </c>
      <c r="J489" s="91" t="s">
        <v>10789</v>
      </c>
      <c r="K489" s="91" t="s">
        <v>10789</v>
      </c>
      <c r="L489" s="91" t="s">
        <v>16094</v>
      </c>
      <c r="M489" s="91"/>
      <c r="P489" s="86" t="s">
        <v>15760</v>
      </c>
      <c r="R489" s="86" t="s">
        <v>10789</v>
      </c>
      <c r="T489" s="86" t="s">
        <v>10789</v>
      </c>
      <c r="U489" s="86" t="s">
        <v>15231</v>
      </c>
      <c r="V489" s="86" t="s">
        <v>15226</v>
      </c>
      <c r="W489" s="86" t="b">
        <v>0</v>
      </c>
    </row>
    <row r="490" spans="2:23" x14ac:dyDescent="0.25">
      <c r="B490" s="91">
        <v>651</v>
      </c>
      <c r="C490" s="91">
        <v>651</v>
      </c>
      <c r="D490" s="182" t="s">
        <v>16426</v>
      </c>
      <c r="E490" s="89" t="s">
        <v>2859</v>
      </c>
      <c r="F490" s="90"/>
      <c r="G490" s="91" t="str">
        <f t="shared" si="15"/>
        <v>Adult: Usually distinctive (1)</v>
      </c>
      <c r="H490" s="91" t="s">
        <v>10789</v>
      </c>
      <c r="I490" s="91" t="str">
        <f t="shared" si="16"/>
        <v>Not recorded in Scotland</v>
      </c>
      <c r="J490" s="91" t="s">
        <v>10789</v>
      </c>
      <c r="K490" s="91" t="s">
        <v>10789</v>
      </c>
      <c r="L490" s="91" t="s">
        <v>16094</v>
      </c>
      <c r="M490" s="91"/>
      <c r="P490" s="86" t="s">
        <v>15760</v>
      </c>
      <c r="R490" s="86" t="s">
        <v>10789</v>
      </c>
      <c r="T490" s="86" t="s">
        <v>10789</v>
      </c>
      <c r="U490" s="86" t="s">
        <v>15214</v>
      </c>
      <c r="V490" s="86" t="s">
        <v>15226</v>
      </c>
      <c r="W490" s="86" t="b">
        <v>0</v>
      </c>
    </row>
    <row r="491" spans="2:23" x14ac:dyDescent="0.25">
      <c r="B491" s="91">
        <v>652</v>
      </c>
      <c r="C491" s="91">
        <v>652</v>
      </c>
      <c r="D491" s="182" t="s">
        <v>16427</v>
      </c>
      <c r="E491" s="89" t="s">
        <v>2858</v>
      </c>
      <c r="F491" s="90"/>
      <c r="G491" s="91" t="str">
        <f t="shared" si="15"/>
        <v>Adult: Usually distinctive (1)</v>
      </c>
      <c r="H491" s="91" t="s">
        <v>10789</v>
      </c>
      <c r="I491" s="91" t="str">
        <f t="shared" si="16"/>
        <v>Not recorded in Scotland</v>
      </c>
      <c r="J491" s="91" t="s">
        <v>10789</v>
      </c>
      <c r="K491" s="91" t="s">
        <v>10789</v>
      </c>
      <c r="L491" s="91" t="s">
        <v>16094</v>
      </c>
      <c r="M491" s="91"/>
      <c r="P491" s="86" t="s">
        <v>15760</v>
      </c>
      <c r="R491" s="86" t="s">
        <v>10789</v>
      </c>
      <c r="T491" s="86" t="s">
        <v>10789</v>
      </c>
      <c r="U491" s="86" t="s">
        <v>15214</v>
      </c>
      <c r="V491" s="86" t="s">
        <v>15213</v>
      </c>
      <c r="W491" s="86" t="b">
        <v>0</v>
      </c>
    </row>
    <row r="492" spans="2:23" x14ac:dyDescent="0.25">
      <c r="B492" s="91">
        <v>488</v>
      </c>
      <c r="C492" s="91"/>
      <c r="D492" s="199" t="s">
        <v>15369</v>
      </c>
      <c r="E492" s="89" t="s">
        <v>14605</v>
      </c>
      <c r="F492" s="90"/>
      <c r="G492" s="91" t="str">
        <f t="shared" si="15"/>
        <v/>
      </c>
      <c r="I492" s="91" t="str">
        <f t="shared" si="16"/>
        <v>*Not recorded in Scotland</v>
      </c>
      <c r="J492" s="102" t="s">
        <v>10789</v>
      </c>
      <c r="K492" s="91" t="s">
        <v>15193</v>
      </c>
      <c r="L492" s="91" t="s">
        <v>16094</v>
      </c>
      <c r="P492" s="86" t="s">
        <v>10789</v>
      </c>
      <c r="R492" s="86" t="s">
        <v>10789</v>
      </c>
      <c r="T492" s="86" t="s">
        <v>10789</v>
      </c>
      <c r="U492" s="86" t="s">
        <v>16791</v>
      </c>
    </row>
    <row r="493" spans="2:23" x14ac:dyDescent="0.25">
      <c r="B493" s="91">
        <v>656</v>
      </c>
      <c r="C493" s="91">
        <v>656</v>
      </c>
      <c r="D493" s="182" t="s">
        <v>16428</v>
      </c>
      <c r="E493" s="89" t="s">
        <v>6141</v>
      </c>
      <c r="F493" s="90"/>
      <c r="G493" s="91" t="str">
        <f t="shared" si="15"/>
        <v>Adult: Spec. or photo may be needed (2)</v>
      </c>
      <c r="H493" s="91" t="s">
        <v>10789</v>
      </c>
      <c r="I493" s="91" t="str">
        <f t="shared" si="16"/>
        <v>Very local (spreading), rare, woodland + urban</v>
      </c>
      <c r="J493" s="91" t="s">
        <v>10789</v>
      </c>
      <c r="K493" s="91" t="s">
        <v>10789</v>
      </c>
      <c r="L493" s="91" t="s">
        <v>16262</v>
      </c>
      <c r="M493" s="91"/>
      <c r="P493" s="86" t="s">
        <v>16030</v>
      </c>
      <c r="R493" s="86" t="s">
        <v>10789</v>
      </c>
      <c r="T493" s="86" t="s">
        <v>10789</v>
      </c>
      <c r="U493" s="86" t="s">
        <v>15212</v>
      </c>
      <c r="V493" s="86" t="s">
        <v>15245</v>
      </c>
      <c r="W493" s="86" t="b">
        <v>0</v>
      </c>
    </row>
    <row r="494" spans="2:23" x14ac:dyDescent="0.25">
      <c r="B494" s="91">
        <v>654</v>
      </c>
      <c r="C494" s="91">
        <v>654</v>
      </c>
      <c r="D494" s="182" t="s">
        <v>16429</v>
      </c>
      <c r="E494" s="89" t="s">
        <v>6142</v>
      </c>
      <c r="F494" s="90"/>
      <c r="G494" s="91" t="str">
        <f t="shared" si="15"/>
        <v>Adult: Spec. or photo may be needed, cf 'grass' moth Crambidae (2)</v>
      </c>
      <c r="H494" s="91" t="s">
        <v>10789</v>
      </c>
      <c r="I494" s="91" t="str">
        <f t="shared" si="16"/>
        <v>Widespread, common, moorland</v>
      </c>
      <c r="J494" s="91" t="s">
        <v>10789</v>
      </c>
      <c r="K494" s="91" t="s">
        <v>10789</v>
      </c>
      <c r="L494" s="91" t="s">
        <v>16263</v>
      </c>
      <c r="M494" s="91"/>
      <c r="P494" s="86" t="s">
        <v>16062</v>
      </c>
      <c r="R494" s="86" t="s">
        <v>10789</v>
      </c>
      <c r="T494" s="86" t="s">
        <v>10789</v>
      </c>
      <c r="U494" s="86" t="s">
        <v>15214</v>
      </c>
      <c r="V494" s="86" t="s">
        <v>15226</v>
      </c>
      <c r="W494" s="86" t="b">
        <v>0</v>
      </c>
    </row>
    <row r="495" spans="2:23" x14ac:dyDescent="0.25">
      <c r="B495" s="91">
        <v>655</v>
      </c>
      <c r="C495" s="91">
        <v>655</v>
      </c>
      <c r="D495" s="182" t="s">
        <v>16430</v>
      </c>
      <c r="E495" s="89" t="s">
        <v>3053</v>
      </c>
      <c r="F495" s="90"/>
      <c r="G495" s="91" t="str">
        <f t="shared" si="15"/>
        <v>Adult: Spec. or photo will be required (3)</v>
      </c>
      <c r="H495" s="91" t="s">
        <v>10789</v>
      </c>
      <c r="I495" s="91" t="str">
        <f t="shared" si="16"/>
        <v>Not recorded in Scotland</v>
      </c>
      <c r="J495" s="91" t="s">
        <v>10789</v>
      </c>
      <c r="K495" s="91" t="s">
        <v>10789</v>
      </c>
      <c r="L495" s="91" t="s">
        <v>16094</v>
      </c>
      <c r="M495" s="91"/>
      <c r="P495" s="86" t="s">
        <v>15759</v>
      </c>
      <c r="R495" s="86" t="s">
        <v>10789</v>
      </c>
      <c r="T495" s="86" t="s">
        <v>10789</v>
      </c>
      <c r="U495" s="86" t="s">
        <v>15231</v>
      </c>
      <c r="V495" s="86" t="s">
        <v>15216</v>
      </c>
      <c r="W495" s="86" t="b">
        <v>0</v>
      </c>
    </row>
    <row r="496" spans="2:23" ht="14.4" x14ac:dyDescent="0.3">
      <c r="B496" s="91">
        <v>653</v>
      </c>
      <c r="C496" s="91">
        <v>653</v>
      </c>
      <c r="D496" s="182" t="s">
        <v>16431</v>
      </c>
      <c r="E496" s="97" t="s">
        <v>14606</v>
      </c>
      <c r="F496" s="90"/>
      <c r="G496" s="91" t="str">
        <f t="shared" si="15"/>
        <v>Adult: Spec. or photo will be required (3)</v>
      </c>
      <c r="H496" s="91" t="s">
        <v>10789</v>
      </c>
      <c r="I496" s="91" t="str">
        <f t="shared" si="16"/>
        <v>Not recorded in Scotland</v>
      </c>
      <c r="J496" s="91" t="s">
        <v>10789</v>
      </c>
      <c r="K496" s="91" t="s">
        <v>10789</v>
      </c>
      <c r="L496" s="91" t="s">
        <v>16094</v>
      </c>
      <c r="M496" s="91"/>
      <c r="P496" s="86" t="s">
        <v>15759</v>
      </c>
      <c r="R496" s="86" t="s">
        <v>10789</v>
      </c>
      <c r="T496" s="86" t="s">
        <v>10789</v>
      </c>
      <c r="U496" s="86" t="s">
        <v>15223</v>
      </c>
      <c r="V496" s="86" t="s">
        <v>15216</v>
      </c>
      <c r="W496" s="86" t="b">
        <v>0</v>
      </c>
    </row>
    <row r="497" spans="2:23" x14ac:dyDescent="0.25">
      <c r="B497" s="91">
        <v>493</v>
      </c>
      <c r="C497" s="91" t="s">
        <v>15370</v>
      </c>
      <c r="D497" s="199" t="s">
        <v>15371</v>
      </c>
      <c r="E497" s="89" t="s">
        <v>14607</v>
      </c>
      <c r="F497" s="90"/>
      <c r="G497" s="91" t="str">
        <f t="shared" si="15"/>
        <v/>
      </c>
      <c r="I497" s="91" t="str">
        <f t="shared" si="16"/>
        <v>*Not recorded in Scotland</v>
      </c>
      <c r="J497" s="102" t="s">
        <v>10789</v>
      </c>
      <c r="K497" s="91" t="s">
        <v>15193</v>
      </c>
      <c r="L497" s="91" t="s">
        <v>16094</v>
      </c>
      <c r="P497" s="86" t="s">
        <v>10789</v>
      </c>
      <c r="R497" s="86" t="s">
        <v>10789</v>
      </c>
      <c r="T497" s="86" t="s">
        <v>10789</v>
      </c>
      <c r="U497" s="86" t="s">
        <v>16791</v>
      </c>
    </row>
    <row r="498" spans="2:23" x14ac:dyDescent="0.25">
      <c r="B498" s="91">
        <v>494</v>
      </c>
      <c r="C498" s="91"/>
      <c r="D498" s="199" t="s">
        <v>15372</v>
      </c>
      <c r="E498" s="89" t="s">
        <v>15425</v>
      </c>
      <c r="F498" s="90"/>
      <c r="G498" s="91" t="str">
        <f t="shared" si="15"/>
        <v/>
      </c>
      <c r="I498" s="91" t="str">
        <f t="shared" si="16"/>
        <v>*Not recorded in Scotland</v>
      </c>
      <c r="J498" s="102" t="s">
        <v>10789</v>
      </c>
      <c r="K498" s="91" t="s">
        <v>15193</v>
      </c>
      <c r="L498" s="91" t="s">
        <v>16094</v>
      </c>
      <c r="P498" s="86" t="s">
        <v>10789</v>
      </c>
      <c r="R498" s="86" t="s">
        <v>10789</v>
      </c>
      <c r="T498" s="86" t="s">
        <v>10789</v>
      </c>
      <c r="U498" s="86" t="s">
        <v>16791</v>
      </c>
    </row>
    <row r="499" spans="2:23" x14ac:dyDescent="0.25">
      <c r="B499" s="91">
        <v>663</v>
      </c>
      <c r="C499" s="91">
        <v>663</v>
      </c>
      <c r="D499" s="182" t="s">
        <v>16432</v>
      </c>
      <c r="E499" s="89" t="s">
        <v>3057</v>
      </c>
      <c r="F499" s="90"/>
      <c r="G499" s="91" t="str">
        <f t="shared" si="15"/>
        <v>Adult: Usually distinctive (1)</v>
      </c>
      <c r="H499" s="91" t="s">
        <v>10789</v>
      </c>
      <c r="I499" s="91" t="str">
        <f t="shared" si="16"/>
        <v>Widespread, common, woodland</v>
      </c>
      <c r="J499" s="91" t="s">
        <v>10789</v>
      </c>
      <c r="K499" s="91" t="s">
        <v>10789</v>
      </c>
      <c r="L499" s="91" t="s">
        <v>16105</v>
      </c>
      <c r="M499" s="91"/>
      <c r="P499" s="86" t="s">
        <v>15760</v>
      </c>
      <c r="R499" s="86" t="s">
        <v>10789</v>
      </c>
      <c r="T499" s="86" t="s">
        <v>10789</v>
      </c>
      <c r="U499" s="86" t="s">
        <v>15220</v>
      </c>
      <c r="V499" s="86" t="s">
        <v>15221</v>
      </c>
      <c r="W499" s="86" t="b">
        <v>0</v>
      </c>
    </row>
    <row r="500" spans="2:23" x14ac:dyDescent="0.25">
      <c r="B500" s="91">
        <v>664</v>
      </c>
      <c r="C500" s="91">
        <v>664</v>
      </c>
      <c r="D500" s="182" t="s">
        <v>16433</v>
      </c>
      <c r="E500" s="89" t="s">
        <v>6139</v>
      </c>
      <c r="F500" s="90"/>
      <c r="G500" s="91" t="str">
        <f t="shared" si="15"/>
        <v>Adult: Usually distinctive (1)</v>
      </c>
      <c r="H500" s="91" t="s">
        <v>10789</v>
      </c>
      <c r="I500" s="91" t="str">
        <f t="shared" si="16"/>
        <v>Widespread, common, woodland</v>
      </c>
      <c r="J500" s="91" t="s">
        <v>10789</v>
      </c>
      <c r="K500" s="91" t="s">
        <v>10789</v>
      </c>
      <c r="L500" s="91" t="s">
        <v>16105</v>
      </c>
      <c r="M500" s="91"/>
      <c r="P500" s="86" t="s">
        <v>15760</v>
      </c>
      <c r="R500" s="86" t="s">
        <v>10789</v>
      </c>
      <c r="T500" s="86" t="s">
        <v>10789</v>
      </c>
      <c r="U500" s="86" t="s">
        <v>15253</v>
      </c>
      <c r="V500" s="86" t="s">
        <v>15243</v>
      </c>
      <c r="W500" s="86" t="b">
        <v>0</v>
      </c>
    </row>
    <row r="501" spans="2:23" x14ac:dyDescent="0.25">
      <c r="B501" s="91">
        <v>665</v>
      </c>
      <c r="C501" s="91">
        <v>665</v>
      </c>
      <c r="D501" s="182" t="s">
        <v>16434</v>
      </c>
      <c r="E501" s="89" t="s">
        <v>3058</v>
      </c>
      <c r="F501" s="90"/>
      <c r="G501" s="91" t="str">
        <f t="shared" si="15"/>
        <v>Adult: Usually distinctive (1)</v>
      </c>
      <c r="H501" s="91" t="s">
        <v>10789</v>
      </c>
      <c r="I501" s="91" t="str">
        <f t="shared" si="16"/>
        <v xml:space="preserve">Very local, rare, woodland </v>
      </c>
      <c r="J501" s="91" t="s">
        <v>10789</v>
      </c>
      <c r="K501" s="91" t="s">
        <v>10789</v>
      </c>
      <c r="L501" s="91" t="s">
        <v>16264</v>
      </c>
      <c r="M501" s="91"/>
      <c r="P501" s="86" t="s">
        <v>15760</v>
      </c>
      <c r="R501" s="86" t="s">
        <v>10789</v>
      </c>
      <c r="T501" s="86" t="s">
        <v>10789</v>
      </c>
      <c r="U501" s="86" t="s">
        <v>15220</v>
      </c>
      <c r="V501" s="86" t="s">
        <v>15219</v>
      </c>
      <c r="W501" s="86" t="b">
        <v>0</v>
      </c>
    </row>
    <row r="502" spans="2:23" ht="14.4" x14ac:dyDescent="0.3">
      <c r="B502" s="91">
        <v>661</v>
      </c>
      <c r="C502" s="91">
        <v>661</v>
      </c>
      <c r="D502" s="182" t="s">
        <v>16435</v>
      </c>
      <c r="E502" s="97" t="s">
        <v>14015</v>
      </c>
      <c r="F502" s="90"/>
      <c r="G502" s="91" t="str">
        <f t="shared" si="15"/>
        <v>Adult: Spec. or photo will be required (3)</v>
      </c>
      <c r="H502" s="91" t="s">
        <v>10789</v>
      </c>
      <c r="I502" s="91" t="str">
        <f t="shared" si="16"/>
        <v>*Not recorded in Scotland</v>
      </c>
      <c r="J502" s="91" t="s">
        <v>10789</v>
      </c>
      <c r="K502" s="91" t="s">
        <v>15193</v>
      </c>
      <c r="L502" s="91" t="s">
        <v>16094</v>
      </c>
      <c r="M502" s="91"/>
      <c r="P502" s="86" t="s">
        <v>15759</v>
      </c>
      <c r="R502" s="86" t="s">
        <v>10789</v>
      </c>
      <c r="T502" s="86" t="s">
        <v>10789</v>
      </c>
      <c r="U502" s="86" t="s">
        <v>15214</v>
      </c>
      <c r="V502" s="86" t="s">
        <v>15226</v>
      </c>
      <c r="W502" s="86" t="b">
        <v>0</v>
      </c>
    </row>
    <row r="503" spans="2:23" x14ac:dyDescent="0.25">
      <c r="B503" s="91">
        <v>662</v>
      </c>
      <c r="C503" s="91">
        <v>662</v>
      </c>
      <c r="D503" s="182" t="s">
        <v>16436</v>
      </c>
      <c r="E503" s="89" t="s">
        <v>15296</v>
      </c>
      <c r="F503" s="90"/>
      <c r="G503" s="91" t="str">
        <f t="shared" si="15"/>
        <v>Adult: Spec. or photo will be required (3)</v>
      </c>
      <c r="H503" s="91" t="s">
        <v>10789</v>
      </c>
      <c r="I503" s="91" t="str">
        <f t="shared" si="16"/>
        <v>*Not recorded in Scotland</v>
      </c>
      <c r="J503" s="91" t="s">
        <v>10789</v>
      </c>
      <c r="K503" s="91" t="s">
        <v>15193</v>
      </c>
      <c r="L503" s="91" t="s">
        <v>16094</v>
      </c>
      <c r="M503" s="91"/>
      <c r="P503" s="86" t="s">
        <v>15759</v>
      </c>
      <c r="R503" s="86" t="s">
        <v>10789</v>
      </c>
      <c r="T503" s="86" t="s">
        <v>10789</v>
      </c>
      <c r="U503" s="86" t="s">
        <v>15214</v>
      </c>
      <c r="V503" s="86" t="s">
        <v>15226</v>
      </c>
      <c r="W503" s="86" t="b">
        <v>0</v>
      </c>
    </row>
    <row r="504" spans="2:23" x14ac:dyDescent="0.25">
      <c r="B504" s="91">
        <v>660</v>
      </c>
      <c r="C504" s="91">
        <v>660</v>
      </c>
      <c r="D504" s="182" t="s">
        <v>16437</v>
      </c>
      <c r="E504" s="209" t="s">
        <v>14013</v>
      </c>
      <c r="F504" s="90"/>
      <c r="G504" s="91" t="str">
        <f t="shared" si="15"/>
        <v>Adult: Spec. or photo may be needed (2)</v>
      </c>
      <c r="H504" s="91" t="s">
        <v>10789</v>
      </c>
      <c r="I504" s="91" t="str">
        <f t="shared" si="16"/>
        <v>Local, rare, woodland</v>
      </c>
      <c r="J504" s="91" t="s">
        <v>10789</v>
      </c>
      <c r="K504" s="91" t="s">
        <v>10789</v>
      </c>
      <c r="L504" s="91" t="s">
        <v>16096</v>
      </c>
      <c r="M504" s="91"/>
      <c r="P504" s="86" t="s">
        <v>16030</v>
      </c>
      <c r="R504" s="86" t="s">
        <v>10789</v>
      </c>
      <c r="T504" s="86" t="s">
        <v>10789</v>
      </c>
      <c r="U504" s="86" t="s">
        <v>15231</v>
      </c>
      <c r="V504" s="86" t="s">
        <v>15216</v>
      </c>
      <c r="W504" s="86" t="b">
        <v>0</v>
      </c>
    </row>
    <row r="505" spans="2:23" x14ac:dyDescent="0.25">
      <c r="B505" s="91">
        <v>659</v>
      </c>
      <c r="C505" s="91">
        <v>659</v>
      </c>
      <c r="D505" s="182" t="s">
        <v>16438</v>
      </c>
      <c r="E505" s="89" t="s">
        <v>3055</v>
      </c>
      <c r="F505" s="90"/>
      <c r="G505" s="91" t="str">
        <f t="shared" si="15"/>
        <v>Adult: Spec. or photo will be required (3)</v>
      </c>
      <c r="H505" s="91" t="s">
        <v>10789</v>
      </c>
      <c r="I505" s="91" t="str">
        <f t="shared" si="16"/>
        <v>*Very local, rare, moorland</v>
      </c>
      <c r="J505" s="91" t="s">
        <v>10789</v>
      </c>
      <c r="K505" s="91" t="s">
        <v>15193</v>
      </c>
      <c r="L505" s="91" t="s">
        <v>16155</v>
      </c>
      <c r="M505" s="91"/>
      <c r="P505" s="86" t="s">
        <v>15759</v>
      </c>
      <c r="R505" s="86" t="s">
        <v>10789</v>
      </c>
      <c r="T505" s="86" t="s">
        <v>10789</v>
      </c>
      <c r="U505" s="86" t="s">
        <v>15220</v>
      </c>
      <c r="V505" s="86" t="s">
        <v>15221</v>
      </c>
      <c r="W505" s="86" t="b">
        <v>0</v>
      </c>
    </row>
    <row r="506" spans="2:23" x14ac:dyDescent="0.25">
      <c r="B506" s="91">
        <v>658</v>
      </c>
      <c r="C506" s="91">
        <v>658</v>
      </c>
      <c r="D506" s="182" t="s">
        <v>16439</v>
      </c>
      <c r="E506" s="89" t="s">
        <v>6140</v>
      </c>
      <c r="F506" s="90"/>
      <c r="G506" s="91" t="str">
        <f t="shared" si="15"/>
        <v>Adult: Usually distinctive (1)</v>
      </c>
      <c r="H506" s="91" t="s">
        <v>10789</v>
      </c>
      <c r="I506" s="91" t="str">
        <f t="shared" si="16"/>
        <v>*Local, rare, woodland</v>
      </c>
      <c r="J506" s="91" t="s">
        <v>10789</v>
      </c>
      <c r="K506" s="91" t="s">
        <v>15193</v>
      </c>
      <c r="L506" s="91" t="s">
        <v>16096</v>
      </c>
      <c r="M506" s="91"/>
      <c r="P506" s="86" t="s">
        <v>15760</v>
      </c>
      <c r="R506" s="86" t="s">
        <v>10789</v>
      </c>
      <c r="T506" s="86" t="s">
        <v>10789</v>
      </c>
      <c r="U506" s="86" t="s">
        <v>15214</v>
      </c>
      <c r="V506" s="86" t="s">
        <v>15252</v>
      </c>
      <c r="W506" s="86" t="b">
        <v>0</v>
      </c>
    </row>
    <row r="507" spans="2:23" x14ac:dyDescent="0.25">
      <c r="B507" s="91">
        <v>666</v>
      </c>
      <c r="C507" s="91">
        <v>666</v>
      </c>
      <c r="D507" s="182" t="s">
        <v>16440</v>
      </c>
      <c r="E507" s="89" t="s">
        <v>3059</v>
      </c>
      <c r="F507" s="90"/>
      <c r="G507" s="91" t="str">
        <f t="shared" si="15"/>
        <v>Adult: Spec. or photo may be needed, cf S steinkellneriana (2)</v>
      </c>
      <c r="H507" s="91" t="s">
        <v>10789</v>
      </c>
      <c r="I507" s="91" t="str">
        <f t="shared" si="16"/>
        <v>Widespread, common, woodland</v>
      </c>
      <c r="J507" s="91" t="s">
        <v>10789</v>
      </c>
      <c r="K507" s="91" t="s">
        <v>10789</v>
      </c>
      <c r="L507" s="91" t="s">
        <v>16105</v>
      </c>
      <c r="M507" s="91"/>
      <c r="P507" s="86" t="s">
        <v>16063</v>
      </c>
      <c r="R507" s="86" t="s">
        <v>10789</v>
      </c>
      <c r="T507" s="86" t="s">
        <v>10789</v>
      </c>
      <c r="U507" s="86" t="s">
        <v>15220</v>
      </c>
      <c r="V507" s="86" t="s">
        <v>15221</v>
      </c>
      <c r="W507" s="86" t="b">
        <v>0</v>
      </c>
    </row>
    <row r="508" spans="2:23" x14ac:dyDescent="0.25">
      <c r="B508" s="91">
        <v>667</v>
      </c>
      <c r="C508" s="91">
        <v>667</v>
      </c>
      <c r="D508" s="182" t="s">
        <v>16441</v>
      </c>
      <c r="E508" s="89" t="s">
        <v>3060</v>
      </c>
      <c r="F508" s="90"/>
      <c r="G508" s="91" t="str">
        <f t="shared" si="15"/>
        <v>Adult: Spec. or photo may be needed, cf S avellanella (2)</v>
      </c>
      <c r="H508" s="91" t="s">
        <v>10789</v>
      </c>
      <c r="I508" s="91" t="str">
        <f t="shared" si="16"/>
        <v>Local, rare, woodland</v>
      </c>
      <c r="J508" s="91" t="s">
        <v>10789</v>
      </c>
      <c r="K508" s="91" t="s">
        <v>10789</v>
      </c>
      <c r="L508" s="91" t="s">
        <v>16096</v>
      </c>
      <c r="M508" s="91"/>
      <c r="P508" s="86" t="s">
        <v>16064</v>
      </c>
      <c r="R508" s="86" t="s">
        <v>10789</v>
      </c>
      <c r="T508" s="86" t="s">
        <v>10789</v>
      </c>
      <c r="U508" s="86" t="s">
        <v>15240</v>
      </c>
      <c r="V508" s="86" t="s">
        <v>15221</v>
      </c>
      <c r="W508" s="86" t="b">
        <v>0</v>
      </c>
    </row>
    <row r="509" spans="2:23" x14ac:dyDescent="0.25">
      <c r="B509" s="91">
        <v>668</v>
      </c>
      <c r="C509" s="91">
        <v>668</v>
      </c>
      <c r="D509" s="182" t="s">
        <v>16442</v>
      </c>
      <c r="E509" s="89" t="s">
        <v>6138</v>
      </c>
      <c r="F509" s="90"/>
      <c r="G509" s="91" t="str">
        <f t="shared" si="15"/>
        <v>Adult: Spec. or photo will be required (3)</v>
      </c>
      <c r="H509" s="91" t="s">
        <v>10789</v>
      </c>
      <c r="I509" s="91" t="str">
        <f t="shared" si="16"/>
        <v>Not recorded in Scotland</v>
      </c>
      <c r="J509" s="91" t="s">
        <v>10789</v>
      </c>
      <c r="K509" s="91" t="s">
        <v>10789</v>
      </c>
      <c r="L509" s="91" t="s">
        <v>16094</v>
      </c>
      <c r="M509" s="91"/>
      <c r="P509" s="86" t="s">
        <v>15759</v>
      </c>
      <c r="R509" s="86" t="s">
        <v>10789</v>
      </c>
      <c r="T509" s="86" t="s">
        <v>10789</v>
      </c>
      <c r="U509" s="86" t="s">
        <v>15214</v>
      </c>
      <c r="V509" s="86" t="s">
        <v>15215</v>
      </c>
      <c r="W509" s="86" t="b">
        <v>0</v>
      </c>
    </row>
    <row r="510" spans="2:23" x14ac:dyDescent="0.25">
      <c r="B510" s="91">
        <v>685</v>
      </c>
      <c r="C510" s="91">
        <v>685</v>
      </c>
      <c r="D510" s="182" t="s">
        <v>16443</v>
      </c>
      <c r="E510" s="89" t="s">
        <v>3</v>
      </c>
      <c r="F510" s="90"/>
      <c r="G510" s="91" t="str">
        <f t="shared" si="15"/>
        <v>Adult: Spec. or photo will be required (3)</v>
      </c>
      <c r="H510" s="91" t="s">
        <v>10789</v>
      </c>
      <c r="I510" s="91" t="str">
        <f t="shared" si="16"/>
        <v>*Very local (Highland), rare, moorland</v>
      </c>
      <c r="J510" s="91" t="s">
        <v>10789</v>
      </c>
      <c r="K510" s="91" t="s">
        <v>15193</v>
      </c>
      <c r="L510" s="91" t="s">
        <v>16265</v>
      </c>
      <c r="M510" s="91"/>
      <c r="P510" s="86" t="s">
        <v>15759</v>
      </c>
      <c r="R510" s="86" t="s">
        <v>10789</v>
      </c>
      <c r="T510" s="86" t="s">
        <v>10789</v>
      </c>
      <c r="U510" s="86" t="s">
        <v>15234</v>
      </c>
      <c r="V510" s="86" t="s">
        <v>15228</v>
      </c>
      <c r="W510" s="86" t="b">
        <v>0</v>
      </c>
    </row>
    <row r="511" spans="2:23" x14ac:dyDescent="0.25">
      <c r="B511" s="91">
        <v>686</v>
      </c>
      <c r="C511" s="91">
        <v>686</v>
      </c>
      <c r="D511" s="182" t="s">
        <v>16444</v>
      </c>
      <c r="E511" s="89" t="s">
        <v>4</v>
      </c>
      <c r="F511" s="90"/>
      <c r="G511" s="91" t="str">
        <f t="shared" si="15"/>
        <v>Adult: Spec. or photo will be required (3)</v>
      </c>
      <c r="H511" s="91" t="s">
        <v>10789</v>
      </c>
      <c r="I511" s="91" t="str">
        <f t="shared" si="16"/>
        <v>*Very local (Highland), rare, birch woodland</v>
      </c>
      <c r="J511" s="91" t="s">
        <v>10789</v>
      </c>
      <c r="K511" s="91" t="s">
        <v>15193</v>
      </c>
      <c r="L511" s="91" t="s">
        <v>16266</v>
      </c>
      <c r="M511" s="91"/>
      <c r="P511" s="86" t="s">
        <v>15759</v>
      </c>
      <c r="R511" s="86" t="s">
        <v>10789</v>
      </c>
      <c r="T511" s="86" t="s">
        <v>10789</v>
      </c>
      <c r="U511" s="86" t="s">
        <v>15214</v>
      </c>
      <c r="V511" s="86" t="s">
        <v>15213</v>
      </c>
      <c r="W511" s="86" t="b">
        <v>1</v>
      </c>
    </row>
    <row r="512" spans="2:23" x14ac:dyDescent="0.25">
      <c r="B512" s="91">
        <v>687</v>
      </c>
      <c r="C512" s="91">
        <v>687</v>
      </c>
      <c r="D512" s="182" t="s">
        <v>16445</v>
      </c>
      <c r="E512" s="89" t="s">
        <v>3957</v>
      </c>
      <c r="F512" s="90"/>
      <c r="G512" s="91" t="str">
        <f t="shared" si="15"/>
        <v>Adult: Spec. or photo will be required (3)</v>
      </c>
      <c r="H512" s="91" t="s">
        <v>10789</v>
      </c>
      <c r="I512" s="91" t="str">
        <f t="shared" si="16"/>
        <v>*Very local, rare, grassland + urban</v>
      </c>
      <c r="J512" s="91" t="s">
        <v>10789</v>
      </c>
      <c r="K512" s="91" t="s">
        <v>15193</v>
      </c>
      <c r="L512" s="91" t="s">
        <v>16267</v>
      </c>
      <c r="M512" s="91"/>
      <c r="P512" s="86" t="s">
        <v>15759</v>
      </c>
      <c r="R512" s="86" t="s">
        <v>10789</v>
      </c>
      <c r="T512" s="86" t="s">
        <v>10789</v>
      </c>
      <c r="U512" s="86" t="s">
        <v>15223</v>
      </c>
      <c r="V512" s="86" t="s">
        <v>15216</v>
      </c>
      <c r="W512" s="86" t="b">
        <v>0</v>
      </c>
    </row>
    <row r="513" spans="2:23" x14ac:dyDescent="0.25">
      <c r="B513" s="91">
        <v>701</v>
      </c>
      <c r="C513" s="91">
        <v>701</v>
      </c>
      <c r="D513" s="182" t="s">
        <v>16446</v>
      </c>
      <c r="E513" s="89" t="s">
        <v>2832</v>
      </c>
      <c r="F513" s="90"/>
      <c r="G513" s="91" t="str">
        <f t="shared" si="15"/>
        <v>Adult: Spec. or photo may be needed (2)</v>
      </c>
      <c r="H513" s="91" t="s">
        <v>10789</v>
      </c>
      <c r="I513" s="91" t="str">
        <f t="shared" si="16"/>
        <v>Widespread, common, damp areas</v>
      </c>
      <c r="J513" s="91" t="s">
        <v>10789</v>
      </c>
      <c r="K513" s="91" t="s">
        <v>10789</v>
      </c>
      <c r="L513" s="91" t="s">
        <v>16209</v>
      </c>
      <c r="M513" s="91"/>
      <c r="P513" s="86" t="s">
        <v>16030</v>
      </c>
      <c r="R513" s="86" t="s">
        <v>10789</v>
      </c>
      <c r="T513" s="86" t="s">
        <v>10789</v>
      </c>
      <c r="U513" s="86" t="s">
        <v>15247</v>
      </c>
      <c r="V513" s="86" t="s">
        <v>15245</v>
      </c>
      <c r="W513" s="86" t="b">
        <v>0</v>
      </c>
    </row>
    <row r="514" spans="2:23" x14ac:dyDescent="0.25">
      <c r="B514" s="91">
        <v>709</v>
      </c>
      <c r="C514" s="91">
        <v>709</v>
      </c>
      <c r="D514" s="182" t="s">
        <v>16447</v>
      </c>
      <c r="E514" s="89" t="s">
        <v>3967</v>
      </c>
      <c r="F514" s="90"/>
      <c r="G514" s="91" t="str">
        <f t="shared" ref="G514:G577" si="17">TRIM( P514 &amp; " " &amp; R514 &amp; " " &amp; T514)</f>
        <v>Adult: Spec. or photo may be needed (2)</v>
      </c>
      <c r="H514" s="91" t="s">
        <v>10789</v>
      </c>
      <c r="I514" s="91" t="str">
        <f t="shared" si="16"/>
        <v>Local, rare, grassland</v>
      </c>
      <c r="J514" s="91" t="s">
        <v>10789</v>
      </c>
      <c r="K514" s="91" t="s">
        <v>10789</v>
      </c>
      <c r="L514" s="91" t="s">
        <v>16124</v>
      </c>
      <c r="M514" s="91"/>
      <c r="P514" s="86" t="s">
        <v>16030</v>
      </c>
      <c r="R514" s="86" t="s">
        <v>10789</v>
      </c>
      <c r="T514" s="86" t="s">
        <v>10789</v>
      </c>
      <c r="U514" s="86" t="s">
        <v>15231</v>
      </c>
      <c r="V514" s="86" t="s">
        <v>15228</v>
      </c>
      <c r="W514" s="86" t="b">
        <v>0</v>
      </c>
    </row>
    <row r="515" spans="2:23" x14ac:dyDescent="0.25">
      <c r="B515" s="91">
        <v>691</v>
      </c>
      <c r="C515" s="91">
        <v>691</v>
      </c>
      <c r="D515" s="182" t="s">
        <v>16448</v>
      </c>
      <c r="E515" s="89" t="s">
        <v>2839</v>
      </c>
      <c r="F515" s="90"/>
      <c r="G515" s="91" t="str">
        <f t="shared" si="17"/>
        <v>Adult: Usually distinctive (1)</v>
      </c>
      <c r="H515" s="91" t="s">
        <v>10789</v>
      </c>
      <c r="I515" s="91" t="str">
        <f t="shared" si="16"/>
        <v>Very local in SW, rare, grassland</v>
      </c>
      <c r="J515" s="91" t="s">
        <v>10789</v>
      </c>
      <c r="K515" s="91" t="s">
        <v>10789</v>
      </c>
      <c r="L515" s="91" t="s">
        <v>16268</v>
      </c>
      <c r="M515" s="91"/>
      <c r="P515" s="86" t="s">
        <v>15760</v>
      </c>
      <c r="R515" s="86" t="s">
        <v>10789</v>
      </c>
      <c r="T515" s="86" t="s">
        <v>10789</v>
      </c>
      <c r="U515" s="86" t="s">
        <v>15223</v>
      </c>
      <c r="V515" s="86" t="s">
        <v>15226</v>
      </c>
      <c r="W515" s="86" t="b">
        <v>1</v>
      </c>
    </row>
    <row r="516" spans="2:23" x14ac:dyDescent="0.25">
      <c r="B516" s="91">
        <v>710</v>
      </c>
      <c r="C516" s="91">
        <v>710</v>
      </c>
      <c r="D516" s="182" t="s">
        <v>14612</v>
      </c>
      <c r="E516" s="89" t="s">
        <v>3968</v>
      </c>
      <c r="F516" s="90"/>
      <c r="G516" s="91" t="str">
        <f t="shared" si="17"/>
        <v>Adult: Spec. or photo may be needed (2)</v>
      </c>
      <c r="H516" s="91" t="s">
        <v>10789</v>
      </c>
      <c r="I516" s="91" t="str">
        <f t="shared" ref="I516:I579" si="18">K516 &amp; J516 &amp; L516</f>
        <v>*Local, rare, damp woodland</v>
      </c>
      <c r="J516" s="91" t="s">
        <v>10789</v>
      </c>
      <c r="K516" s="91" t="s">
        <v>15193</v>
      </c>
      <c r="L516" s="91" t="s">
        <v>16269</v>
      </c>
      <c r="M516" s="91"/>
      <c r="P516" s="86" t="s">
        <v>16030</v>
      </c>
      <c r="R516" s="86" t="s">
        <v>10789</v>
      </c>
      <c r="T516" s="86" t="s">
        <v>10789</v>
      </c>
      <c r="U516" s="86" t="s">
        <v>15232</v>
      </c>
      <c r="V516" s="86" t="s">
        <v>15224</v>
      </c>
      <c r="W516" s="86" t="b">
        <v>0</v>
      </c>
    </row>
    <row r="517" spans="2:23" x14ac:dyDescent="0.25">
      <c r="B517" s="91">
        <v>704</v>
      </c>
      <c r="C517" s="91">
        <v>704</v>
      </c>
      <c r="D517" s="182" t="s">
        <v>16449</v>
      </c>
      <c r="E517" s="89" t="s">
        <v>3964</v>
      </c>
      <c r="F517" s="90"/>
      <c r="G517" s="91" t="str">
        <f t="shared" si="17"/>
        <v>Adult: cf A assimilella, A subpropquinella, A heracliana (3)</v>
      </c>
      <c r="H517" s="91" t="s">
        <v>10789</v>
      </c>
      <c r="I517" s="91" t="str">
        <f t="shared" si="18"/>
        <v>*Widespread, common, grassland</v>
      </c>
      <c r="J517" s="91" t="s">
        <v>10789</v>
      </c>
      <c r="K517" s="91" t="s">
        <v>15193</v>
      </c>
      <c r="L517" s="91" t="s">
        <v>16098</v>
      </c>
      <c r="M517" s="91"/>
      <c r="P517" s="86" t="s">
        <v>16065</v>
      </c>
      <c r="R517" s="86" t="s">
        <v>10789</v>
      </c>
      <c r="T517" s="86" t="s">
        <v>10789</v>
      </c>
      <c r="U517" s="86" t="s">
        <v>15231</v>
      </c>
      <c r="V517" s="86" t="s">
        <v>15226</v>
      </c>
      <c r="W517" s="86" t="b">
        <v>1</v>
      </c>
    </row>
    <row r="518" spans="2:23" x14ac:dyDescent="0.25">
      <c r="B518" s="91">
        <v>703</v>
      </c>
      <c r="C518" s="91">
        <v>703</v>
      </c>
      <c r="D518" s="182" t="s">
        <v>16450</v>
      </c>
      <c r="E518" s="89" t="s">
        <v>2831</v>
      </c>
      <c r="F518" s="90"/>
      <c r="G518" s="91" t="str">
        <f t="shared" si="17"/>
        <v>Adult: Spec. or photo will be required (3)</v>
      </c>
      <c r="H518" s="91" t="s">
        <v>10789</v>
      </c>
      <c r="I518" s="91" t="str">
        <f t="shared" si="18"/>
        <v>*Not recorded in Scotland</v>
      </c>
      <c r="J518" s="91" t="s">
        <v>10789</v>
      </c>
      <c r="K518" s="91" t="s">
        <v>15193</v>
      </c>
      <c r="L518" s="91" t="s">
        <v>16094</v>
      </c>
      <c r="M518" s="91"/>
      <c r="P518" s="86" t="s">
        <v>15759</v>
      </c>
      <c r="R518" s="86" t="s">
        <v>10789</v>
      </c>
      <c r="T518" s="86" t="s">
        <v>10789</v>
      </c>
      <c r="U518" s="86" t="s">
        <v>15214</v>
      </c>
      <c r="V518" s="86" t="s">
        <v>15213</v>
      </c>
      <c r="W518" s="86" t="b">
        <v>1</v>
      </c>
    </row>
    <row r="519" spans="2:23" x14ac:dyDescent="0.25">
      <c r="B519" s="91">
        <v>708</v>
      </c>
      <c r="C519" s="91">
        <v>708</v>
      </c>
      <c r="D519" s="182" t="s">
        <v>16451</v>
      </c>
      <c r="E519" s="89" t="s">
        <v>3966</v>
      </c>
      <c r="F519" s="90"/>
      <c r="G519" s="91" t="str">
        <f t="shared" si="17"/>
        <v>Adult: Spec. or photo may be needed (2)</v>
      </c>
      <c r="H519" s="91" t="s">
        <v>10789</v>
      </c>
      <c r="I519" s="91" t="str">
        <f t="shared" si="18"/>
        <v>*Local, rare, grassland</v>
      </c>
      <c r="J519" s="91" t="s">
        <v>10789</v>
      </c>
      <c r="K519" s="91" t="s">
        <v>15193</v>
      </c>
      <c r="L519" s="91" t="s">
        <v>16124</v>
      </c>
      <c r="M519" s="91"/>
      <c r="P519" s="86" t="s">
        <v>16030</v>
      </c>
      <c r="R519" s="86" t="s">
        <v>10789</v>
      </c>
      <c r="T519" s="86" t="s">
        <v>10789</v>
      </c>
      <c r="U519" s="86" t="s">
        <v>15231</v>
      </c>
      <c r="V519" s="86" t="s">
        <v>15213</v>
      </c>
      <c r="W519" s="86" t="b">
        <v>1</v>
      </c>
    </row>
    <row r="520" spans="2:23" x14ac:dyDescent="0.25">
      <c r="B520" s="91">
        <v>697.1</v>
      </c>
      <c r="C520" s="91" t="s">
        <v>3229</v>
      </c>
      <c r="D520" s="94" t="s">
        <v>16452</v>
      </c>
      <c r="E520" s="89" t="s">
        <v>3961</v>
      </c>
      <c r="F520" s="90"/>
      <c r="G520" s="91" t="str">
        <f t="shared" si="17"/>
        <v>Adult: Spec. or photo will be required (3)</v>
      </c>
      <c r="H520" s="91" t="s">
        <v>10789</v>
      </c>
      <c r="I520" s="91" t="str">
        <f t="shared" si="18"/>
        <v>*Not recorded in Scotland</v>
      </c>
      <c r="J520" s="91" t="s">
        <v>10789</v>
      </c>
      <c r="K520" s="91" t="s">
        <v>15193</v>
      </c>
      <c r="L520" s="91" t="s">
        <v>16094</v>
      </c>
      <c r="M520" s="91"/>
      <c r="P520" s="86" t="s">
        <v>15759</v>
      </c>
      <c r="R520" s="86" t="s">
        <v>10789</v>
      </c>
      <c r="T520" s="86" t="s">
        <v>10789</v>
      </c>
      <c r="U520" s="86" t="s">
        <v>15231</v>
      </c>
      <c r="V520" s="86" t="s">
        <v>15242</v>
      </c>
      <c r="W520" s="86" t="b">
        <v>1</v>
      </c>
    </row>
    <row r="521" spans="2:23" x14ac:dyDescent="0.25">
      <c r="B521" s="91">
        <v>692</v>
      </c>
      <c r="C521" s="91">
        <v>692</v>
      </c>
      <c r="D521" s="182" t="s">
        <v>16453</v>
      </c>
      <c r="E521" s="89" t="s">
        <v>3959</v>
      </c>
      <c r="F521" s="90"/>
      <c r="G521" s="91" t="str">
        <f t="shared" si="17"/>
        <v>Adult: cf A assimilella, A scopariella, A heracliana (3)</v>
      </c>
      <c r="H521" s="91" t="s">
        <v>10789</v>
      </c>
      <c r="I521" s="91" t="str">
        <f t="shared" si="18"/>
        <v>Local, scarce, grassland</v>
      </c>
      <c r="J521" s="91" t="s">
        <v>10789</v>
      </c>
      <c r="K521" s="91" t="s">
        <v>10789</v>
      </c>
      <c r="L521" s="91" t="s">
        <v>16231</v>
      </c>
      <c r="M521" s="91"/>
      <c r="P521" s="86" t="s">
        <v>16066</v>
      </c>
      <c r="R521" s="86" t="s">
        <v>10789</v>
      </c>
      <c r="T521" s="86" t="s">
        <v>10789</v>
      </c>
      <c r="U521" s="86" t="s">
        <v>15231</v>
      </c>
      <c r="V521" s="86" t="s">
        <v>15213</v>
      </c>
      <c r="W521" s="86" t="b">
        <v>1</v>
      </c>
    </row>
    <row r="522" spans="2:23" x14ac:dyDescent="0.25">
      <c r="B522" s="91">
        <v>696</v>
      </c>
      <c r="C522" s="91">
        <v>696</v>
      </c>
      <c r="D522" s="182" t="s">
        <v>16454</v>
      </c>
      <c r="E522" s="89" t="s">
        <v>2836</v>
      </c>
      <c r="F522" s="90"/>
      <c r="G522" s="91" t="str">
        <f t="shared" si="17"/>
        <v>Adult: Spec. or photo may be needed, cf A subpropinquella (3)</v>
      </c>
      <c r="H522" s="91" t="s">
        <v>10789</v>
      </c>
      <c r="I522" s="91" t="str">
        <f t="shared" si="18"/>
        <v>*Very local in SW, rare, grassland</v>
      </c>
      <c r="J522" s="91" t="s">
        <v>10789</v>
      </c>
      <c r="K522" s="91" t="s">
        <v>15193</v>
      </c>
      <c r="L522" s="91" t="s">
        <v>16268</v>
      </c>
      <c r="M522" s="91"/>
      <c r="P522" s="86" t="s">
        <v>16067</v>
      </c>
      <c r="R522" s="86" t="s">
        <v>10789</v>
      </c>
      <c r="T522" s="86" t="s">
        <v>10789</v>
      </c>
      <c r="U522" s="86" t="s">
        <v>15247</v>
      </c>
      <c r="V522" s="86" t="s">
        <v>15245</v>
      </c>
      <c r="W522" s="86" t="b">
        <v>0</v>
      </c>
    </row>
    <row r="523" spans="2:23" x14ac:dyDescent="0.25">
      <c r="B523" s="91">
        <v>697</v>
      </c>
      <c r="C523" s="91">
        <v>697</v>
      </c>
      <c r="D523" s="182" t="s">
        <v>16455</v>
      </c>
      <c r="E523" s="89" t="s">
        <v>2835</v>
      </c>
      <c r="F523" s="90"/>
      <c r="G523" s="91" t="str">
        <f t="shared" si="17"/>
        <v>Adult: Spec. or photo may be needed (2)</v>
      </c>
      <c r="H523" s="91" t="s">
        <v>10789</v>
      </c>
      <c r="I523" s="91" t="str">
        <f t="shared" si="18"/>
        <v>Widespread, common, grassland</v>
      </c>
      <c r="J523" s="91" t="s">
        <v>10789</v>
      </c>
      <c r="K523" s="91" t="s">
        <v>10789</v>
      </c>
      <c r="L523" s="91" t="s">
        <v>16098</v>
      </c>
      <c r="M523" s="91"/>
      <c r="P523" s="86" t="s">
        <v>16030</v>
      </c>
      <c r="R523" s="86" t="s">
        <v>10789</v>
      </c>
      <c r="T523" s="86" t="s">
        <v>10789</v>
      </c>
      <c r="U523" s="86" t="s">
        <v>15247</v>
      </c>
      <c r="V523" s="86" t="s">
        <v>15245</v>
      </c>
      <c r="W523" s="86" t="b">
        <v>0</v>
      </c>
    </row>
    <row r="524" spans="2:23" x14ac:dyDescent="0.25">
      <c r="B524" s="91">
        <v>688</v>
      </c>
      <c r="C524" s="91">
        <v>688</v>
      </c>
      <c r="D524" s="182" t="s">
        <v>16456</v>
      </c>
      <c r="E524" s="89" t="s">
        <v>2841</v>
      </c>
      <c r="F524" s="90"/>
      <c r="G524" s="91" t="str">
        <f t="shared" si="17"/>
        <v>Adult: widely confused, esp. with A ciliella (3)</v>
      </c>
      <c r="H524" s="91" t="s">
        <v>10789</v>
      </c>
      <c r="I524" s="91" t="str">
        <f t="shared" si="18"/>
        <v>Widespread, abundant, urban + grassland</v>
      </c>
      <c r="J524" s="91" t="s">
        <v>10789</v>
      </c>
      <c r="K524" s="91" t="s">
        <v>10789</v>
      </c>
      <c r="L524" s="91" t="s">
        <v>16270</v>
      </c>
      <c r="M524" s="91"/>
      <c r="P524" s="86" t="s">
        <v>16068</v>
      </c>
      <c r="R524" s="86" t="s">
        <v>10789</v>
      </c>
      <c r="T524" s="86" t="s">
        <v>10789</v>
      </c>
      <c r="U524" s="86" t="s">
        <v>15247</v>
      </c>
      <c r="V524" s="86" t="s">
        <v>15245</v>
      </c>
      <c r="W524" s="86" t="b">
        <v>0</v>
      </c>
    </row>
    <row r="525" spans="2:23" x14ac:dyDescent="0.25">
      <c r="B525" s="91">
        <v>688.9</v>
      </c>
      <c r="C525" s="91">
        <v>688.9</v>
      </c>
      <c r="D525" s="182" t="s">
        <v>16457</v>
      </c>
      <c r="E525" s="89" t="s">
        <v>14897</v>
      </c>
      <c r="F525" s="90"/>
      <c r="G525" s="91" t="str">
        <f t="shared" si="17"/>
        <v/>
      </c>
      <c r="H525" s="91" t="s">
        <v>10789</v>
      </c>
      <c r="I525" s="91" t="str">
        <f t="shared" si="18"/>
        <v/>
      </c>
      <c r="J525" s="91" t="s">
        <v>10789</v>
      </c>
      <c r="K525" s="91"/>
      <c r="L525" s="91" t="s">
        <v>10789</v>
      </c>
      <c r="M525" s="91"/>
      <c r="P525" s="86" t="s">
        <v>10789</v>
      </c>
      <c r="Q525" s="86" t="s">
        <v>10789</v>
      </c>
      <c r="R525" s="86" t="s">
        <v>10789</v>
      </c>
      <c r="S525" s="86" t="s">
        <v>10789</v>
      </c>
      <c r="T525" s="86" t="s">
        <v>10789</v>
      </c>
      <c r="U525" s="86" t="s">
        <v>16791</v>
      </c>
      <c r="V525" s="86" t="s">
        <v>10789</v>
      </c>
      <c r="W525" s="86" t="s">
        <v>10789</v>
      </c>
    </row>
    <row r="526" spans="2:23" x14ac:dyDescent="0.25">
      <c r="B526" s="91">
        <v>689</v>
      </c>
      <c r="C526" s="91">
        <v>689</v>
      </c>
      <c r="D526" s="182" t="s">
        <v>16458</v>
      </c>
      <c r="E526" s="89" t="s">
        <v>3958</v>
      </c>
      <c r="F526" s="90"/>
      <c r="G526" s="91" t="str">
        <f t="shared" si="17"/>
        <v>Adult: widely confused, esp. with A heracliana (3)</v>
      </c>
      <c r="H526" s="91" t="s">
        <v>10789</v>
      </c>
      <c r="I526" s="91" t="str">
        <f t="shared" si="18"/>
        <v>*Widespread, common, grassland + urban</v>
      </c>
      <c r="J526" s="91" t="s">
        <v>10789</v>
      </c>
      <c r="K526" s="91" t="s">
        <v>15193</v>
      </c>
      <c r="L526" s="91" t="s">
        <v>16159</v>
      </c>
      <c r="M526" s="91"/>
      <c r="P526" s="86" t="s">
        <v>16069</v>
      </c>
      <c r="R526" s="86" t="s">
        <v>10789</v>
      </c>
      <c r="T526" s="86" t="s">
        <v>10789</v>
      </c>
      <c r="U526" s="86" t="s">
        <v>15231</v>
      </c>
      <c r="V526" s="86" t="s">
        <v>15213</v>
      </c>
      <c r="W526" s="86" t="b">
        <v>1</v>
      </c>
    </row>
    <row r="527" spans="2:23" x14ac:dyDescent="0.25">
      <c r="B527" s="91">
        <v>711</v>
      </c>
      <c r="C527" s="91">
        <v>711</v>
      </c>
      <c r="D527" s="182" t="s">
        <v>14614</v>
      </c>
      <c r="E527" s="89" t="s">
        <v>3969</v>
      </c>
      <c r="F527" s="90"/>
      <c r="G527" s="91" t="str">
        <f t="shared" si="17"/>
        <v>Adult: Spec. or photo will be required (3)</v>
      </c>
      <c r="H527" s="91" t="s">
        <v>10789</v>
      </c>
      <c r="I527" s="91" t="str">
        <f t="shared" si="18"/>
        <v>*Not recorded in Scotland</v>
      </c>
      <c r="J527" s="91" t="s">
        <v>10789</v>
      </c>
      <c r="K527" s="91" t="s">
        <v>15193</v>
      </c>
      <c r="L527" s="91" t="s">
        <v>16094</v>
      </c>
      <c r="M527" s="91"/>
      <c r="P527" s="86" t="s">
        <v>15759</v>
      </c>
      <c r="R527" s="86" t="s">
        <v>10789</v>
      </c>
      <c r="T527" s="86" t="s">
        <v>10789</v>
      </c>
      <c r="U527" s="86" t="s">
        <v>15247</v>
      </c>
      <c r="V527" s="86" t="s">
        <v>15245</v>
      </c>
      <c r="W527" s="86" t="b">
        <v>0</v>
      </c>
    </row>
    <row r="528" spans="2:23" x14ac:dyDescent="0.25">
      <c r="B528" s="91">
        <v>693</v>
      </c>
      <c r="C528" s="91">
        <v>693</v>
      </c>
      <c r="D528" s="182" t="s">
        <v>16459</v>
      </c>
      <c r="E528" s="89" t="s">
        <v>3960</v>
      </c>
      <c r="F528" s="90"/>
      <c r="G528" s="91" t="str">
        <f t="shared" si="17"/>
        <v>Adult: Spec. or photo will be required (3)</v>
      </c>
      <c r="H528" s="91" t="s">
        <v>10789</v>
      </c>
      <c r="I528" s="91" t="str">
        <f t="shared" si="18"/>
        <v>*Not recorded in Scotland</v>
      </c>
      <c r="J528" s="91" t="s">
        <v>10789</v>
      </c>
      <c r="K528" s="91" t="s">
        <v>15193</v>
      </c>
      <c r="L528" s="91" t="s">
        <v>16094</v>
      </c>
      <c r="M528" s="91"/>
      <c r="P528" s="86" t="s">
        <v>15759</v>
      </c>
      <c r="R528" s="86" t="s">
        <v>10789</v>
      </c>
      <c r="T528" s="86" t="s">
        <v>10789</v>
      </c>
      <c r="U528" s="86" t="s">
        <v>15223</v>
      </c>
      <c r="V528" s="86" t="s">
        <v>15216</v>
      </c>
      <c r="W528" s="86" t="b">
        <v>0</v>
      </c>
    </row>
    <row r="529" spans="2:23" x14ac:dyDescent="0.25">
      <c r="B529" s="91">
        <v>715</v>
      </c>
      <c r="C529" s="91">
        <v>715</v>
      </c>
      <c r="D529" s="182" t="s">
        <v>16460</v>
      </c>
      <c r="E529" s="89" t="s">
        <v>1765</v>
      </c>
      <c r="F529" s="90"/>
      <c r="G529" s="91" t="str">
        <f t="shared" si="17"/>
        <v>Adult: Spec. or photo will be required (3)</v>
      </c>
      <c r="H529" s="91" t="s">
        <v>10789</v>
      </c>
      <c r="I529" s="91" t="str">
        <f t="shared" si="18"/>
        <v>*Not recorded in Scotland</v>
      </c>
      <c r="J529" s="91" t="s">
        <v>10789</v>
      </c>
      <c r="K529" s="91" t="s">
        <v>15193</v>
      </c>
      <c r="L529" s="91" t="s">
        <v>16094</v>
      </c>
      <c r="M529" s="91"/>
      <c r="P529" s="86" t="s">
        <v>15759</v>
      </c>
      <c r="R529" s="86" t="s">
        <v>10789</v>
      </c>
      <c r="T529" s="86" t="s">
        <v>10789</v>
      </c>
      <c r="U529" s="86" t="s">
        <v>15231</v>
      </c>
      <c r="V529" s="86" t="s">
        <v>15226</v>
      </c>
      <c r="W529" s="86" t="b">
        <v>1</v>
      </c>
    </row>
    <row r="530" spans="2:23" x14ac:dyDescent="0.25">
      <c r="B530" s="91">
        <v>716</v>
      </c>
      <c r="C530" s="91">
        <v>716</v>
      </c>
      <c r="D530" s="182" t="s">
        <v>16461</v>
      </c>
      <c r="E530" s="89" t="s">
        <v>1766</v>
      </c>
      <c r="F530" s="90"/>
      <c r="G530" s="91" t="str">
        <f t="shared" si="17"/>
        <v>Adult: Spec. or photo may be needed (2)</v>
      </c>
      <c r="H530" s="91" t="s">
        <v>10789</v>
      </c>
      <c r="I530" s="91" t="str">
        <f t="shared" si="18"/>
        <v>Very local (VC 74), rare, grassland</v>
      </c>
      <c r="J530" s="91" t="s">
        <v>10789</v>
      </c>
      <c r="K530" s="91" t="s">
        <v>10789</v>
      </c>
      <c r="L530" s="91" t="s">
        <v>16271</v>
      </c>
      <c r="M530" s="91"/>
      <c r="P530" s="86" t="s">
        <v>16030</v>
      </c>
      <c r="R530" s="86" t="s">
        <v>10789</v>
      </c>
      <c r="T530" s="86" t="s">
        <v>10789</v>
      </c>
      <c r="U530" s="86" t="s">
        <v>15231</v>
      </c>
      <c r="V530" s="86" t="s">
        <v>15226</v>
      </c>
      <c r="W530" s="86" t="b">
        <v>1</v>
      </c>
    </row>
    <row r="531" spans="2:23" x14ac:dyDescent="0.25">
      <c r="B531" s="91">
        <v>702</v>
      </c>
      <c r="C531" s="91">
        <v>702</v>
      </c>
      <c r="D531" s="182" t="s">
        <v>16462</v>
      </c>
      <c r="E531" s="89" t="s">
        <v>3963</v>
      </c>
      <c r="F531" s="90"/>
      <c r="G531" s="91" t="str">
        <f t="shared" si="17"/>
        <v>Adult: Spec. or photo needed, cf A scopariella, A heracliana (3)</v>
      </c>
      <c r="H531" s="91" t="s">
        <v>10789</v>
      </c>
      <c r="I531" s="91" t="str">
        <f t="shared" si="18"/>
        <v>Widespread, common, scrub</v>
      </c>
      <c r="J531" s="91" t="s">
        <v>10789</v>
      </c>
      <c r="K531" s="91" t="s">
        <v>10789</v>
      </c>
      <c r="L531" s="91" t="s">
        <v>16272</v>
      </c>
      <c r="M531" s="91"/>
      <c r="P531" s="86" t="s">
        <v>16070</v>
      </c>
      <c r="R531" s="86" t="s">
        <v>10789</v>
      </c>
      <c r="T531" s="86" t="s">
        <v>10789</v>
      </c>
      <c r="U531" s="86" t="s">
        <v>15212</v>
      </c>
      <c r="V531" s="86" t="s">
        <v>15224</v>
      </c>
      <c r="W531" s="86" t="b">
        <v>0</v>
      </c>
    </row>
    <row r="532" spans="2:23" x14ac:dyDescent="0.25">
      <c r="B532" s="91">
        <v>694</v>
      </c>
      <c r="C532" s="91">
        <v>694</v>
      </c>
      <c r="D532" s="182" t="s">
        <v>16463</v>
      </c>
      <c r="E532" s="89" t="s">
        <v>2838</v>
      </c>
      <c r="F532" s="90"/>
      <c r="G532" s="91" t="str">
        <f t="shared" si="17"/>
        <v>Adult: Spec. or photo may be needed (2)</v>
      </c>
      <c r="H532" s="91" t="s">
        <v>10789</v>
      </c>
      <c r="I532" s="91" t="str">
        <f t="shared" si="18"/>
        <v>Not recorded in Scotland</v>
      </c>
      <c r="J532" s="91" t="s">
        <v>10789</v>
      </c>
      <c r="K532" s="91" t="s">
        <v>10789</v>
      </c>
      <c r="L532" s="91" t="s">
        <v>16094</v>
      </c>
      <c r="M532" s="91"/>
      <c r="P532" s="86" t="s">
        <v>16030</v>
      </c>
      <c r="R532" s="86" t="s">
        <v>10789</v>
      </c>
      <c r="T532" s="86" t="s">
        <v>10789</v>
      </c>
      <c r="U532" s="86" t="s">
        <v>15223</v>
      </c>
      <c r="V532" s="86" t="s">
        <v>15216</v>
      </c>
      <c r="W532" s="86" t="b">
        <v>0</v>
      </c>
    </row>
    <row r="533" spans="2:23" x14ac:dyDescent="0.25">
      <c r="B533" s="91">
        <v>698</v>
      </c>
      <c r="C533" s="91">
        <v>698</v>
      </c>
      <c r="D533" s="182" t="s">
        <v>16464</v>
      </c>
      <c r="E533" s="89" t="s">
        <v>3962</v>
      </c>
      <c r="F533" s="90"/>
      <c r="G533" s="91" t="str">
        <f t="shared" si="17"/>
        <v>Adult: Usually distinctive (1)</v>
      </c>
      <c r="H533" s="91" t="s">
        <v>10789</v>
      </c>
      <c r="I533" s="91" t="str">
        <f t="shared" si="18"/>
        <v>Widespread, common, grassland</v>
      </c>
      <c r="J533" s="91" t="s">
        <v>10789</v>
      </c>
      <c r="K533" s="91" t="s">
        <v>10789</v>
      </c>
      <c r="L533" s="91" t="s">
        <v>16098</v>
      </c>
      <c r="M533" s="91"/>
      <c r="P533" s="86" t="s">
        <v>15760</v>
      </c>
      <c r="R533" s="86" t="s">
        <v>10789</v>
      </c>
      <c r="T533" s="86" t="s">
        <v>10789</v>
      </c>
      <c r="U533" s="86" t="s">
        <v>15223</v>
      </c>
      <c r="V533" s="86" t="s">
        <v>15224</v>
      </c>
      <c r="W533" s="86" t="b">
        <v>0</v>
      </c>
    </row>
    <row r="534" spans="2:23" x14ac:dyDescent="0.25">
      <c r="B534" s="91">
        <v>699</v>
      </c>
      <c r="C534" s="91">
        <v>699</v>
      </c>
      <c r="D534" s="182" t="s">
        <v>16465</v>
      </c>
      <c r="E534" s="89" t="s">
        <v>2834</v>
      </c>
      <c r="F534" s="90"/>
      <c r="G534" s="91" t="str">
        <f t="shared" si="17"/>
        <v>Adult: Spec. or photo may be needed (2)</v>
      </c>
      <c r="H534" s="91" t="s">
        <v>10789</v>
      </c>
      <c r="I534" s="91" t="str">
        <f t="shared" si="18"/>
        <v>*Not recorded in Scotland</v>
      </c>
      <c r="J534" s="91" t="s">
        <v>10789</v>
      </c>
      <c r="K534" s="91" t="s">
        <v>15193</v>
      </c>
      <c r="L534" s="91" t="s">
        <v>16094</v>
      </c>
      <c r="M534" s="91"/>
      <c r="P534" s="86" t="s">
        <v>16030</v>
      </c>
      <c r="R534" s="86" t="s">
        <v>10789</v>
      </c>
      <c r="T534" s="86" t="s">
        <v>10789</v>
      </c>
      <c r="U534" s="86" t="s">
        <v>15223</v>
      </c>
      <c r="V534" s="86" t="s">
        <v>15224</v>
      </c>
      <c r="W534" s="86" t="b">
        <v>0</v>
      </c>
    </row>
    <row r="535" spans="2:23" x14ac:dyDescent="0.25">
      <c r="B535" s="91">
        <v>700</v>
      </c>
      <c r="C535" s="91">
        <v>700</v>
      </c>
      <c r="D535" s="182" t="s">
        <v>16466</v>
      </c>
      <c r="E535" s="89" t="s">
        <v>2833</v>
      </c>
      <c r="F535" s="90"/>
      <c r="G535" s="91" t="str">
        <f t="shared" si="17"/>
        <v>Adult: Spec. or photo may be needed (2)</v>
      </c>
      <c r="H535" s="91" t="s">
        <v>10789</v>
      </c>
      <c r="I535" s="91" t="str">
        <f t="shared" si="18"/>
        <v>Not recorded in Scotland</v>
      </c>
      <c r="J535" s="91" t="s">
        <v>10789</v>
      </c>
      <c r="K535" s="91" t="s">
        <v>10789</v>
      </c>
      <c r="L535" s="91" t="s">
        <v>16094</v>
      </c>
      <c r="M535" s="91"/>
      <c r="P535" s="86" t="s">
        <v>16030</v>
      </c>
      <c r="R535" s="86" t="s">
        <v>10789</v>
      </c>
      <c r="T535" s="86" t="s">
        <v>10789</v>
      </c>
      <c r="U535" s="86" t="s">
        <v>15231</v>
      </c>
      <c r="V535" s="86" t="s">
        <v>15226</v>
      </c>
      <c r="W535" s="86" t="b">
        <v>1</v>
      </c>
    </row>
    <row r="536" spans="2:23" x14ac:dyDescent="0.25">
      <c r="B536" s="91">
        <v>705</v>
      </c>
      <c r="C536" s="91">
        <v>705</v>
      </c>
      <c r="D536" s="182" t="s">
        <v>16467</v>
      </c>
      <c r="E536" s="89" t="s">
        <v>3965</v>
      </c>
      <c r="F536" s="90"/>
      <c r="G536" s="91" t="str">
        <f t="shared" si="17"/>
        <v>Adult: Usually distinctive (1)</v>
      </c>
      <c r="H536" s="91" t="s">
        <v>10789</v>
      </c>
      <c r="I536" s="91" t="str">
        <f t="shared" si="18"/>
        <v>Widespread, common, scrub</v>
      </c>
      <c r="J536" s="91" t="s">
        <v>10789</v>
      </c>
      <c r="K536" s="91" t="s">
        <v>10789</v>
      </c>
      <c r="L536" s="91" t="s">
        <v>16272</v>
      </c>
      <c r="M536" s="91"/>
      <c r="P536" s="86" t="s">
        <v>15760</v>
      </c>
      <c r="R536" s="86" t="s">
        <v>10789</v>
      </c>
      <c r="T536" s="86" t="s">
        <v>10789</v>
      </c>
      <c r="U536" s="86" t="s">
        <v>15231</v>
      </c>
      <c r="V536" s="86" t="s">
        <v>15226</v>
      </c>
      <c r="W536" s="86" t="b">
        <v>1</v>
      </c>
    </row>
    <row r="537" spans="2:23" x14ac:dyDescent="0.25">
      <c r="B537" s="91">
        <v>706</v>
      </c>
      <c r="C537" s="91">
        <v>706</v>
      </c>
      <c r="D537" s="182" t="s">
        <v>14615</v>
      </c>
      <c r="E537" s="89" t="s">
        <v>2830</v>
      </c>
      <c r="F537" s="90"/>
      <c r="G537" s="91" t="str">
        <f t="shared" si="17"/>
        <v>Adult: Spec. or photo may be needed (2)</v>
      </c>
      <c r="H537" s="91" t="s">
        <v>10789</v>
      </c>
      <c r="I537" s="91" t="str">
        <f t="shared" si="18"/>
        <v>Widespread, abundant, scrub</v>
      </c>
      <c r="J537" s="91" t="s">
        <v>10789</v>
      </c>
      <c r="K537" s="91" t="s">
        <v>10789</v>
      </c>
      <c r="L537" s="91" t="s">
        <v>16273</v>
      </c>
      <c r="M537" s="91"/>
      <c r="P537" s="86" t="s">
        <v>16030</v>
      </c>
      <c r="R537" s="86" t="s">
        <v>10789</v>
      </c>
      <c r="T537" s="86" t="s">
        <v>10789</v>
      </c>
      <c r="U537" s="86" t="s">
        <v>15232</v>
      </c>
      <c r="V537" s="86" t="s">
        <v>15230</v>
      </c>
      <c r="W537" s="86" t="b">
        <v>0</v>
      </c>
    </row>
    <row r="538" spans="2:23" x14ac:dyDescent="0.25">
      <c r="B538" s="91">
        <v>695</v>
      </c>
      <c r="C538" s="91">
        <v>695</v>
      </c>
      <c r="D538" s="182" t="s">
        <v>16468</v>
      </c>
      <c r="E538" s="89" t="s">
        <v>2837</v>
      </c>
      <c r="F538" s="90"/>
      <c r="G538" s="91" t="str">
        <f t="shared" si="17"/>
        <v>Adult: Usually distinctive (1)</v>
      </c>
      <c r="H538" s="91" t="s">
        <v>10789</v>
      </c>
      <c r="I538" s="91" t="str">
        <f t="shared" si="18"/>
        <v>Local, common, damp areas</v>
      </c>
      <c r="J538" s="91" t="s">
        <v>10789</v>
      </c>
      <c r="K538" s="91" t="s">
        <v>10789</v>
      </c>
      <c r="L538" s="91" t="s">
        <v>16274</v>
      </c>
      <c r="M538" s="91"/>
      <c r="P538" s="86" t="s">
        <v>15760</v>
      </c>
      <c r="R538" s="86" t="s">
        <v>10789</v>
      </c>
      <c r="T538" s="86" t="s">
        <v>10789</v>
      </c>
      <c r="U538" s="86" t="s">
        <v>15231</v>
      </c>
      <c r="V538" s="86" t="s">
        <v>15213</v>
      </c>
      <c r="W538" s="86" t="b">
        <v>1</v>
      </c>
    </row>
    <row r="539" spans="2:23" x14ac:dyDescent="0.25">
      <c r="B539" s="91">
        <v>713</v>
      </c>
      <c r="C539" s="91">
        <v>713</v>
      </c>
      <c r="D539" s="182" t="s">
        <v>16469</v>
      </c>
      <c r="E539" s="89" t="s">
        <v>3970</v>
      </c>
      <c r="F539" s="90"/>
      <c r="G539" s="91" t="str">
        <f t="shared" si="17"/>
        <v>Adult: Usually distinctive (1)</v>
      </c>
      <c r="H539" s="91" t="s">
        <v>10789</v>
      </c>
      <c r="I539" s="91" t="str">
        <f t="shared" si="18"/>
        <v>*Widespread, common, grassland</v>
      </c>
      <c r="J539" s="91" t="s">
        <v>10789</v>
      </c>
      <c r="K539" s="91" t="s">
        <v>15193</v>
      </c>
      <c r="L539" s="91" t="s">
        <v>16098</v>
      </c>
      <c r="M539" s="91"/>
      <c r="P539" s="86" t="s">
        <v>15760</v>
      </c>
      <c r="R539" s="86" t="s">
        <v>10789</v>
      </c>
      <c r="T539" s="86" t="s">
        <v>10789</v>
      </c>
      <c r="U539" s="86" t="s">
        <v>15223</v>
      </c>
      <c r="V539" s="86" t="s">
        <v>15224</v>
      </c>
      <c r="W539" s="86" t="b">
        <v>0</v>
      </c>
    </row>
    <row r="540" spans="2:23" x14ac:dyDescent="0.25">
      <c r="B540" s="91">
        <v>712</v>
      </c>
      <c r="C540" s="91">
        <v>712</v>
      </c>
      <c r="D540" s="182" t="s">
        <v>16470</v>
      </c>
      <c r="E540" s="89" t="s">
        <v>2829</v>
      </c>
      <c r="F540" s="90"/>
      <c r="G540" s="91" t="str">
        <f t="shared" si="17"/>
        <v>Adult: Spec. or photo will be required (3)</v>
      </c>
      <c r="H540" s="91" t="s">
        <v>10789</v>
      </c>
      <c r="I540" s="91" t="str">
        <f t="shared" si="18"/>
        <v>*Not recorded in Scotland</v>
      </c>
      <c r="J540" s="91" t="s">
        <v>10789</v>
      </c>
      <c r="K540" s="91" t="s">
        <v>15193</v>
      </c>
      <c r="L540" s="91" t="s">
        <v>16094</v>
      </c>
      <c r="M540" s="91"/>
      <c r="P540" s="86" t="s">
        <v>15759</v>
      </c>
      <c r="R540" s="86" t="s">
        <v>10789</v>
      </c>
      <c r="T540" s="86" t="s">
        <v>10789</v>
      </c>
      <c r="U540" s="86" t="s">
        <v>15223</v>
      </c>
      <c r="V540" s="86" t="s">
        <v>15216</v>
      </c>
      <c r="W540" s="86" t="b">
        <v>0</v>
      </c>
    </row>
    <row r="541" spans="2:23" x14ac:dyDescent="0.25">
      <c r="B541" s="91">
        <v>690</v>
      </c>
      <c r="C541" s="91">
        <v>690</v>
      </c>
      <c r="D541" s="182" t="s">
        <v>16471</v>
      </c>
      <c r="E541" s="89" t="s">
        <v>2840</v>
      </c>
      <c r="F541" s="90"/>
      <c r="G541" s="91" t="str">
        <f t="shared" si="17"/>
        <v>Adult: Spec. or photo may be needed (2)</v>
      </c>
      <c r="H541" s="91" t="s">
        <v>10789</v>
      </c>
      <c r="I541" s="91" t="str">
        <f t="shared" si="18"/>
        <v>*Not recorded in Scotland</v>
      </c>
      <c r="J541" s="91" t="s">
        <v>10789</v>
      </c>
      <c r="K541" s="91" t="s">
        <v>15193</v>
      </c>
      <c r="L541" s="91" t="s">
        <v>16094</v>
      </c>
      <c r="M541" s="91"/>
      <c r="P541" s="86" t="s">
        <v>16030</v>
      </c>
      <c r="R541" s="86" t="s">
        <v>10789</v>
      </c>
      <c r="T541" s="86" t="s">
        <v>10789</v>
      </c>
      <c r="U541" s="86" t="s">
        <v>15231</v>
      </c>
      <c r="V541" s="86" t="s">
        <v>15224</v>
      </c>
      <c r="W541" s="86" t="b">
        <v>0</v>
      </c>
    </row>
    <row r="542" spans="2:23" x14ac:dyDescent="0.25">
      <c r="B542" s="91">
        <v>714</v>
      </c>
      <c r="C542" s="91">
        <v>714</v>
      </c>
      <c r="D542" s="182" t="s">
        <v>16472</v>
      </c>
      <c r="E542" s="89" t="s">
        <v>2828</v>
      </c>
      <c r="F542" s="90"/>
      <c r="G542" s="91" t="str">
        <f t="shared" si="17"/>
        <v>Adult: Spec. or photo may be needed (2)</v>
      </c>
      <c r="H542" s="91" t="s">
        <v>10789</v>
      </c>
      <c r="I542" s="91" t="str">
        <f t="shared" si="18"/>
        <v xml:space="preserve">Very local (often coastal), rare, damp areas </v>
      </c>
      <c r="J542" s="91" t="s">
        <v>10789</v>
      </c>
      <c r="K542" s="91" t="s">
        <v>10789</v>
      </c>
      <c r="L542" s="91" t="s">
        <v>16275</v>
      </c>
      <c r="M542" s="91"/>
      <c r="P542" s="86" t="s">
        <v>16030</v>
      </c>
      <c r="R542" s="86" t="s">
        <v>10789</v>
      </c>
      <c r="T542" s="86" t="s">
        <v>10789</v>
      </c>
      <c r="U542" s="86" t="s">
        <v>15223</v>
      </c>
      <c r="V542" s="86" t="s">
        <v>15226</v>
      </c>
      <c r="W542" s="86" t="b">
        <v>1</v>
      </c>
    </row>
    <row r="543" spans="2:23" x14ac:dyDescent="0.25">
      <c r="B543" s="91">
        <v>672</v>
      </c>
      <c r="C543" s="91">
        <v>672</v>
      </c>
      <c r="D543" s="182" t="s">
        <v>16473</v>
      </c>
      <c r="E543" s="92" t="s">
        <v>11899</v>
      </c>
      <c r="F543" s="90" t="s">
        <v>2844</v>
      </c>
      <c r="G543" s="91" t="str">
        <f t="shared" si="17"/>
        <v>Adult: widely cf with other Depressaria spp. (2)</v>
      </c>
      <c r="H543" s="91" t="s">
        <v>10789</v>
      </c>
      <c r="I543" s="91" t="str">
        <f t="shared" si="18"/>
        <v>Widespread, common, grassland + urban</v>
      </c>
      <c r="J543" s="91" t="s">
        <v>10789</v>
      </c>
      <c r="K543" s="91" t="s">
        <v>10789</v>
      </c>
      <c r="L543" s="91" t="s">
        <v>16159</v>
      </c>
      <c r="M543" s="91"/>
      <c r="P543" s="86" t="s">
        <v>16071</v>
      </c>
      <c r="R543" s="86" t="s">
        <v>10789</v>
      </c>
      <c r="T543" s="86" t="s">
        <v>10789</v>
      </c>
      <c r="U543" s="86" t="s">
        <v>15223</v>
      </c>
      <c r="V543" s="86" t="s">
        <v>15242</v>
      </c>
      <c r="W543" s="86" t="b">
        <v>1</v>
      </c>
    </row>
    <row r="544" spans="2:23" x14ac:dyDescent="0.25">
      <c r="B544" s="91">
        <v>673</v>
      </c>
      <c r="C544" s="91">
        <v>673</v>
      </c>
      <c r="D544" s="182" t="s">
        <v>16474</v>
      </c>
      <c r="E544" s="89" t="s">
        <v>2843</v>
      </c>
      <c r="F544" s="90"/>
      <c r="G544" s="91" t="str">
        <f t="shared" si="17"/>
        <v>Adult: Spec. or photo will be required (3)</v>
      </c>
      <c r="H544" s="91" t="s">
        <v>10789</v>
      </c>
      <c r="I544" s="91" t="str">
        <f t="shared" si="18"/>
        <v>*Not recorded in Scotland</v>
      </c>
      <c r="J544" s="91" t="s">
        <v>10789</v>
      </c>
      <c r="K544" s="91" t="s">
        <v>15193</v>
      </c>
      <c r="L544" s="91" t="s">
        <v>16094</v>
      </c>
      <c r="M544" s="91"/>
      <c r="P544" s="86" t="s">
        <v>15759</v>
      </c>
      <c r="R544" s="86" t="s">
        <v>10789</v>
      </c>
      <c r="T544" s="86" t="s">
        <v>10789</v>
      </c>
      <c r="U544" s="86" t="s">
        <v>15231</v>
      </c>
      <c r="V544" s="86" t="s">
        <v>15216</v>
      </c>
      <c r="W544" s="86" t="b">
        <v>1</v>
      </c>
    </row>
    <row r="545" spans="2:23" x14ac:dyDescent="0.25">
      <c r="B545" s="91">
        <v>674</v>
      </c>
      <c r="C545" s="91">
        <v>674</v>
      </c>
      <c r="D545" s="182" t="s">
        <v>16475</v>
      </c>
      <c r="E545" s="89" t="s">
        <v>3062</v>
      </c>
      <c r="F545" s="90"/>
      <c r="G545" s="91" t="str">
        <f t="shared" si="17"/>
        <v>Adult: Spec. or photo will be required (3)</v>
      </c>
      <c r="H545" s="91" t="s">
        <v>10789</v>
      </c>
      <c r="I545" s="91" t="str">
        <f t="shared" si="18"/>
        <v>*Local, rare, grassland</v>
      </c>
      <c r="J545" s="91" t="s">
        <v>10789</v>
      </c>
      <c r="K545" s="91" t="s">
        <v>15193</v>
      </c>
      <c r="L545" s="91" t="s">
        <v>16124</v>
      </c>
      <c r="M545" s="91"/>
      <c r="P545" s="86" t="s">
        <v>15759</v>
      </c>
      <c r="R545" s="86" t="s">
        <v>10789</v>
      </c>
      <c r="T545" s="86" t="s">
        <v>10789</v>
      </c>
      <c r="U545" s="86" t="s">
        <v>15218</v>
      </c>
      <c r="V545" s="86" t="s">
        <v>15254</v>
      </c>
      <c r="W545" s="86" t="b">
        <v>0</v>
      </c>
    </row>
    <row r="546" spans="2:23" x14ac:dyDescent="0.25">
      <c r="B546" s="91">
        <v>670</v>
      </c>
      <c r="C546" s="91">
        <v>670</v>
      </c>
      <c r="D546" s="182" t="s">
        <v>16476</v>
      </c>
      <c r="E546" s="89" t="s">
        <v>6137</v>
      </c>
      <c r="F546" s="90"/>
      <c r="G546" s="91" t="str">
        <f t="shared" si="17"/>
        <v>Adult: Spec. or photo will be required (3)</v>
      </c>
      <c r="H546" s="91" t="s">
        <v>10789</v>
      </c>
      <c r="I546" s="91" t="str">
        <f t="shared" si="18"/>
        <v>Widespread, common, damp areas</v>
      </c>
      <c r="J546" s="91" t="s">
        <v>10789</v>
      </c>
      <c r="K546" s="91" t="s">
        <v>10789</v>
      </c>
      <c r="L546" s="91" t="s">
        <v>16209</v>
      </c>
      <c r="M546" s="91"/>
      <c r="P546" s="86" t="s">
        <v>15759</v>
      </c>
      <c r="R546" s="86" t="s">
        <v>10789</v>
      </c>
      <c r="T546" s="86" t="s">
        <v>10789</v>
      </c>
      <c r="U546" s="86" t="s">
        <v>15231</v>
      </c>
      <c r="V546" s="86" t="s">
        <v>15213</v>
      </c>
      <c r="W546" s="86" t="b">
        <v>1</v>
      </c>
    </row>
    <row r="547" spans="2:23" x14ac:dyDescent="0.25">
      <c r="B547" s="91">
        <v>671</v>
      </c>
      <c r="C547" s="91">
        <v>671</v>
      </c>
      <c r="D547" s="182" t="s">
        <v>14617</v>
      </c>
      <c r="E547" s="89" t="s">
        <v>6136</v>
      </c>
      <c r="F547" s="90"/>
      <c r="G547" s="91" t="str">
        <f t="shared" si="17"/>
        <v>Adult: Spec. or photo will be required (3)</v>
      </c>
      <c r="H547" s="91" t="s">
        <v>10789</v>
      </c>
      <c r="I547" s="91" t="str">
        <f t="shared" si="18"/>
        <v>*Not recorded in Scotland</v>
      </c>
      <c r="J547" s="91" t="s">
        <v>10789</v>
      </c>
      <c r="K547" s="91" t="s">
        <v>15193</v>
      </c>
      <c r="L547" s="91" t="s">
        <v>16094</v>
      </c>
      <c r="M547" s="91"/>
      <c r="P547" s="86" t="s">
        <v>15759</v>
      </c>
      <c r="R547" s="86" t="s">
        <v>10789</v>
      </c>
      <c r="T547" s="86" t="s">
        <v>10789</v>
      </c>
      <c r="U547" s="86" t="s">
        <v>15231</v>
      </c>
      <c r="V547" s="86" t="s">
        <v>15226</v>
      </c>
      <c r="W547" s="86" t="b">
        <v>1</v>
      </c>
    </row>
    <row r="548" spans="2:23" x14ac:dyDescent="0.25">
      <c r="B548" s="91">
        <v>684</v>
      </c>
      <c r="C548" s="91">
        <v>684</v>
      </c>
      <c r="D548" s="182" t="s">
        <v>16477</v>
      </c>
      <c r="E548" s="89" t="s">
        <v>2</v>
      </c>
      <c r="F548" s="90"/>
      <c r="G548" s="91" t="str">
        <f t="shared" si="17"/>
        <v>Adult: Spec. or photo may be needed (2)</v>
      </c>
      <c r="H548" s="91" t="s">
        <v>10789</v>
      </c>
      <c r="I548" s="91" t="str">
        <f t="shared" si="18"/>
        <v>*Very local in Highland valleys, rare, grassland</v>
      </c>
      <c r="J548" s="91" t="s">
        <v>10789</v>
      </c>
      <c r="K548" s="91" t="s">
        <v>15193</v>
      </c>
      <c r="L548" s="91" t="s">
        <v>16276</v>
      </c>
      <c r="M548" s="91"/>
      <c r="P548" s="86" t="s">
        <v>16030</v>
      </c>
      <c r="R548" s="86" t="s">
        <v>10789</v>
      </c>
      <c r="T548" s="86" t="s">
        <v>10789</v>
      </c>
      <c r="U548" s="86" t="s">
        <v>15214</v>
      </c>
      <c r="V548" s="86" t="s">
        <v>15226</v>
      </c>
      <c r="W548" s="86" t="b">
        <v>1</v>
      </c>
    </row>
    <row r="549" spans="2:23" x14ac:dyDescent="0.25">
      <c r="B549" s="91">
        <v>676</v>
      </c>
      <c r="C549" s="91">
        <v>676</v>
      </c>
      <c r="D549" s="182" t="s">
        <v>16478</v>
      </c>
      <c r="E549" s="89" t="s">
        <v>3063</v>
      </c>
      <c r="F549" s="90"/>
      <c r="G549" s="91" t="str">
        <f t="shared" si="17"/>
        <v>Adult: Spec. or photo may be needed (2)</v>
      </c>
      <c r="H549" s="91" t="s">
        <v>10789</v>
      </c>
      <c r="I549" s="91" t="str">
        <f t="shared" si="18"/>
        <v>Local, rare, grassland</v>
      </c>
      <c r="J549" s="91" t="s">
        <v>10789</v>
      </c>
      <c r="K549" s="91" t="s">
        <v>10789</v>
      </c>
      <c r="L549" s="91" t="s">
        <v>16124</v>
      </c>
      <c r="M549" s="91"/>
      <c r="P549" s="86" t="s">
        <v>16030</v>
      </c>
      <c r="R549" s="86" t="s">
        <v>10789</v>
      </c>
      <c r="T549" s="86" t="s">
        <v>10789</v>
      </c>
      <c r="U549" s="86" t="s">
        <v>15232</v>
      </c>
      <c r="V549" s="86" t="s">
        <v>15224</v>
      </c>
      <c r="W549" s="86" t="b">
        <v>0</v>
      </c>
    </row>
    <row r="550" spans="2:23" x14ac:dyDescent="0.25">
      <c r="B550" s="91">
        <v>678</v>
      </c>
      <c r="C550" s="91">
        <v>678</v>
      </c>
      <c r="D550" s="182" t="s">
        <v>16479</v>
      </c>
      <c r="E550" s="89" t="s">
        <v>3065</v>
      </c>
      <c r="F550" s="90"/>
      <c r="G550" s="91" t="str">
        <f t="shared" si="17"/>
        <v>Adult: widely cf other Depressaria spp. (3)</v>
      </c>
      <c r="H550" s="91" t="s">
        <v>10789</v>
      </c>
      <c r="I550" s="91" t="str">
        <f t="shared" si="18"/>
        <v>*Local, rare, grassland</v>
      </c>
      <c r="J550" s="91" t="s">
        <v>10789</v>
      </c>
      <c r="K550" s="91" t="s">
        <v>15193</v>
      </c>
      <c r="L550" s="91" t="s">
        <v>16124</v>
      </c>
      <c r="M550" s="91"/>
      <c r="P550" s="86" t="s">
        <v>16072</v>
      </c>
      <c r="R550" s="86" t="s">
        <v>10789</v>
      </c>
      <c r="T550" s="86" t="s">
        <v>10789</v>
      </c>
      <c r="U550" s="86" t="s">
        <v>15223</v>
      </c>
      <c r="V550" s="86" t="s">
        <v>15228</v>
      </c>
      <c r="W550" s="86" t="b">
        <v>0</v>
      </c>
    </row>
    <row r="551" spans="2:23" x14ac:dyDescent="0.25">
      <c r="B551" s="91">
        <v>677</v>
      </c>
      <c r="C551" s="91">
        <v>677</v>
      </c>
      <c r="D551" s="182" t="s">
        <v>16480</v>
      </c>
      <c r="E551" s="89" t="s">
        <v>3064</v>
      </c>
      <c r="F551" s="90"/>
      <c r="G551" s="91" t="str">
        <f t="shared" si="17"/>
        <v>Adult: Spec. or photo will be required (3)</v>
      </c>
      <c r="H551" s="91" t="s">
        <v>10789</v>
      </c>
      <c r="I551" s="91" t="str">
        <f t="shared" si="18"/>
        <v>Not recorded in Scotland</v>
      </c>
      <c r="J551" s="91" t="s">
        <v>10789</v>
      </c>
      <c r="K551" s="91" t="s">
        <v>10789</v>
      </c>
      <c r="L551" s="91" t="s">
        <v>16094</v>
      </c>
      <c r="M551" s="91"/>
      <c r="P551" s="86" t="s">
        <v>15759</v>
      </c>
      <c r="R551" s="86" t="s">
        <v>10789</v>
      </c>
      <c r="T551" s="86" t="s">
        <v>10789</v>
      </c>
      <c r="U551" s="86" t="s">
        <v>15223</v>
      </c>
      <c r="V551" s="86" t="s">
        <v>15224</v>
      </c>
      <c r="W551" s="86" t="b">
        <v>0</v>
      </c>
    </row>
    <row r="552" spans="2:23" x14ac:dyDescent="0.25">
      <c r="B552" s="91">
        <v>680</v>
      </c>
      <c r="C552" s="91">
        <v>680</v>
      </c>
      <c r="D552" s="182" t="s">
        <v>16481</v>
      </c>
      <c r="E552" s="89" t="s">
        <v>3067</v>
      </c>
      <c r="F552" s="90"/>
      <c r="G552" s="91" t="str">
        <f t="shared" si="17"/>
        <v>Adult: Spec. or photo will be required (3)</v>
      </c>
      <c r="H552" s="91" t="s">
        <v>10789</v>
      </c>
      <c r="I552" s="91" t="str">
        <f t="shared" si="18"/>
        <v>*Not recorded in Scotland</v>
      </c>
      <c r="J552" s="91" t="s">
        <v>10789</v>
      </c>
      <c r="K552" s="91" t="s">
        <v>15193</v>
      </c>
      <c r="L552" s="91" t="s">
        <v>16094</v>
      </c>
      <c r="M552" s="91"/>
      <c r="P552" s="86" t="s">
        <v>15759</v>
      </c>
      <c r="R552" s="86" t="s">
        <v>10789</v>
      </c>
      <c r="T552" s="86" t="s">
        <v>10789</v>
      </c>
      <c r="U552" s="86" t="s">
        <v>15231</v>
      </c>
      <c r="V552" s="86" t="s">
        <v>15226</v>
      </c>
      <c r="W552" s="86" t="b">
        <v>1</v>
      </c>
    </row>
    <row r="553" spans="2:23" x14ac:dyDescent="0.25">
      <c r="B553" s="91">
        <v>681</v>
      </c>
      <c r="C553" s="91">
        <v>681</v>
      </c>
      <c r="D553" s="182" t="s">
        <v>16482</v>
      </c>
      <c r="E553" s="89" t="s">
        <v>2842</v>
      </c>
      <c r="F553" s="90"/>
      <c r="G553" s="91" t="str">
        <f t="shared" si="17"/>
        <v>Adult: Spec. or photo will be required (3)</v>
      </c>
      <c r="H553" s="91" t="s">
        <v>10789</v>
      </c>
      <c r="I553" s="91" t="str">
        <f t="shared" si="18"/>
        <v>*Very local, rare, grassland</v>
      </c>
      <c r="J553" s="91" t="s">
        <v>10789</v>
      </c>
      <c r="K553" s="91" t="s">
        <v>15193</v>
      </c>
      <c r="L553" s="91" t="s">
        <v>16104</v>
      </c>
      <c r="M553" s="91"/>
      <c r="P553" s="86" t="s">
        <v>15759</v>
      </c>
      <c r="R553" s="86" t="s">
        <v>10789</v>
      </c>
      <c r="T553" s="86" t="s">
        <v>10789</v>
      </c>
      <c r="U553" s="86" t="s">
        <v>15214</v>
      </c>
      <c r="V553" s="86" t="s">
        <v>15226</v>
      </c>
      <c r="W553" s="86" t="b">
        <v>1</v>
      </c>
    </row>
    <row r="554" spans="2:23" x14ac:dyDescent="0.25">
      <c r="B554" s="91">
        <v>682</v>
      </c>
      <c r="C554" s="91">
        <v>682</v>
      </c>
      <c r="D554" s="182" t="s">
        <v>16483</v>
      </c>
      <c r="E554" s="89" t="s">
        <v>0</v>
      </c>
      <c r="F554" s="90"/>
      <c r="G554" s="91" t="str">
        <f t="shared" si="17"/>
        <v>Adult: Spec. or photo may be needed (2)</v>
      </c>
      <c r="H554" s="91" t="s">
        <v>10789</v>
      </c>
      <c r="I554" s="91" t="str">
        <f t="shared" si="18"/>
        <v>*Not recorded in Scotland</v>
      </c>
      <c r="J554" s="91" t="s">
        <v>10789</v>
      </c>
      <c r="K554" s="91" t="s">
        <v>15193</v>
      </c>
      <c r="L554" s="91" t="s">
        <v>16094</v>
      </c>
      <c r="M554" s="91"/>
      <c r="P554" s="86" t="s">
        <v>16030</v>
      </c>
      <c r="R554" s="86" t="s">
        <v>10789</v>
      </c>
      <c r="T554" s="86" t="s">
        <v>10789</v>
      </c>
      <c r="U554" s="86" t="s">
        <v>15231</v>
      </c>
      <c r="V554" s="86" t="s">
        <v>15242</v>
      </c>
      <c r="W554" s="86" t="b">
        <v>1</v>
      </c>
    </row>
    <row r="555" spans="2:23" x14ac:dyDescent="0.25">
      <c r="B555" s="91">
        <v>683</v>
      </c>
      <c r="C555" s="91">
        <v>683</v>
      </c>
      <c r="D555" s="182" t="s">
        <v>16484</v>
      </c>
      <c r="E555" s="89" t="s">
        <v>1</v>
      </c>
      <c r="F555" s="90"/>
      <c r="G555" s="91" t="str">
        <f t="shared" si="17"/>
        <v>Adult: Spec. or photo will be required (3)</v>
      </c>
      <c r="H555" s="91" t="s">
        <v>10789</v>
      </c>
      <c r="I555" s="91" t="str">
        <f t="shared" si="18"/>
        <v>*Not recorded in Scotland</v>
      </c>
      <c r="J555" s="91" t="s">
        <v>10789</v>
      </c>
      <c r="K555" s="91" t="s">
        <v>15193</v>
      </c>
      <c r="L555" s="91" t="s">
        <v>16094</v>
      </c>
      <c r="M555" s="91"/>
      <c r="P555" s="86" t="s">
        <v>15759</v>
      </c>
      <c r="R555" s="86" t="s">
        <v>10789</v>
      </c>
      <c r="T555" s="86" t="s">
        <v>10789</v>
      </c>
      <c r="U555" s="86" t="s">
        <v>15214</v>
      </c>
      <c r="V555" s="86" t="s">
        <v>15216</v>
      </c>
      <c r="W555" s="86" t="b">
        <v>1</v>
      </c>
    </row>
    <row r="556" spans="2:23" x14ac:dyDescent="0.25">
      <c r="B556" s="91">
        <v>669</v>
      </c>
      <c r="C556" s="91">
        <v>669</v>
      </c>
      <c r="D556" s="182" t="s">
        <v>16485</v>
      </c>
      <c r="E556" s="89" t="s">
        <v>3061</v>
      </c>
      <c r="F556" s="90"/>
      <c r="G556" s="91" t="str">
        <f t="shared" si="17"/>
        <v>Adult: Spec. or photo will be required (3)</v>
      </c>
      <c r="H556" s="91" t="s">
        <v>10789</v>
      </c>
      <c r="I556" s="91" t="str">
        <f t="shared" si="18"/>
        <v>*Not recorded in Scotland</v>
      </c>
      <c r="J556" s="91" t="s">
        <v>10789</v>
      </c>
      <c r="K556" s="91" t="s">
        <v>15193</v>
      </c>
      <c r="L556" s="91" t="s">
        <v>16094</v>
      </c>
      <c r="M556" s="91"/>
      <c r="P556" s="86" t="s">
        <v>15759</v>
      </c>
      <c r="R556" s="86" t="s">
        <v>10789</v>
      </c>
      <c r="T556" s="86" t="s">
        <v>10789</v>
      </c>
      <c r="U556" s="86" t="s">
        <v>15214</v>
      </c>
      <c r="V556" s="86" t="s">
        <v>15216</v>
      </c>
      <c r="W556" s="86" t="b">
        <v>1</v>
      </c>
    </row>
    <row r="557" spans="2:23" x14ac:dyDescent="0.25">
      <c r="B557" s="91">
        <v>646</v>
      </c>
      <c r="C557" s="91">
        <v>646</v>
      </c>
      <c r="D557" s="182" t="s">
        <v>14618</v>
      </c>
      <c r="E557" s="89" t="s">
        <v>2865</v>
      </c>
      <c r="F557" s="90"/>
      <c r="G557" s="91" t="str">
        <f t="shared" si="17"/>
        <v>Adult: Spec. or photo may be needed (2)</v>
      </c>
      <c r="H557" s="91" t="s">
        <v>10789</v>
      </c>
      <c r="I557" s="91" t="str">
        <f t="shared" si="18"/>
        <v>Not recorded in Scotland</v>
      </c>
      <c r="J557" s="91" t="s">
        <v>10789</v>
      </c>
      <c r="K557" s="91" t="s">
        <v>10789</v>
      </c>
      <c r="L557" s="91" t="s">
        <v>16094</v>
      </c>
      <c r="M557" s="91"/>
      <c r="P557" s="86" t="s">
        <v>16030</v>
      </c>
      <c r="R557" s="86" t="s">
        <v>10789</v>
      </c>
      <c r="T557" s="86" t="s">
        <v>10789</v>
      </c>
      <c r="U557" s="86" t="s">
        <v>15222</v>
      </c>
      <c r="V557" s="86" t="s">
        <v>15213</v>
      </c>
      <c r="W557" s="86" t="b">
        <v>0</v>
      </c>
    </row>
    <row r="558" spans="2:23" x14ac:dyDescent="0.25">
      <c r="B558" s="91">
        <v>657</v>
      </c>
      <c r="C558" s="91">
        <v>657</v>
      </c>
      <c r="D558" s="182" t="s">
        <v>16486</v>
      </c>
      <c r="E558" s="89" t="s">
        <v>3054</v>
      </c>
      <c r="F558" s="90"/>
      <c r="G558" s="91" t="str">
        <f t="shared" si="17"/>
        <v>Adult: Usually distinctive (1)</v>
      </c>
      <c r="H558" s="91" t="s">
        <v>10789</v>
      </c>
      <c r="I558" s="91" t="str">
        <f t="shared" si="18"/>
        <v>Not recorded in Scotland</v>
      </c>
      <c r="J558" s="91" t="s">
        <v>10789</v>
      </c>
      <c r="K558" s="91" t="s">
        <v>10789</v>
      </c>
      <c r="L558" s="91" t="s">
        <v>16094</v>
      </c>
      <c r="M558" s="91"/>
      <c r="P558" s="86" t="s">
        <v>15760</v>
      </c>
      <c r="R558" s="86" t="s">
        <v>10789</v>
      </c>
      <c r="T558" s="86" t="s">
        <v>10789</v>
      </c>
      <c r="U558" s="86" t="s">
        <v>15232</v>
      </c>
      <c r="V558" s="86" t="s">
        <v>15226</v>
      </c>
      <c r="W558" s="86" t="b">
        <v>0</v>
      </c>
    </row>
    <row r="559" spans="2:23" x14ac:dyDescent="0.25">
      <c r="B559" s="91">
        <v>718</v>
      </c>
      <c r="C559" s="91">
        <v>718</v>
      </c>
      <c r="D559" s="182" t="s">
        <v>14620</v>
      </c>
      <c r="E559" s="89" t="s">
        <v>2826</v>
      </c>
      <c r="F559" s="90"/>
      <c r="G559" s="91" t="str">
        <f t="shared" si="17"/>
        <v>Adult: Usually distinctive (1)</v>
      </c>
      <c r="H559" s="91" t="s">
        <v>10789</v>
      </c>
      <c r="I559" s="91" t="str">
        <f t="shared" si="18"/>
        <v>Not recorded in Scotland</v>
      </c>
      <c r="J559" s="91" t="s">
        <v>10789</v>
      </c>
      <c r="K559" s="91" t="s">
        <v>10789</v>
      </c>
      <c r="L559" s="91" t="s">
        <v>16094</v>
      </c>
      <c r="M559" s="91"/>
      <c r="P559" s="86" t="s">
        <v>15760</v>
      </c>
      <c r="R559" s="86" t="s">
        <v>10789</v>
      </c>
      <c r="T559" s="86" t="s">
        <v>10789</v>
      </c>
      <c r="U559" s="86" t="s">
        <v>15214</v>
      </c>
      <c r="V559" s="86" t="s">
        <v>15216</v>
      </c>
      <c r="W559" s="86" t="b">
        <v>0</v>
      </c>
    </row>
    <row r="560" spans="2:23" x14ac:dyDescent="0.25">
      <c r="B560" s="91">
        <v>719</v>
      </c>
      <c r="C560" s="91">
        <v>719</v>
      </c>
      <c r="D560" s="182" t="s">
        <v>14621</v>
      </c>
      <c r="E560" s="89" t="s">
        <v>2825</v>
      </c>
      <c r="F560" s="90"/>
      <c r="G560" s="91" t="str">
        <f t="shared" si="17"/>
        <v>Adult: Usually distinctive (1)</v>
      </c>
      <c r="H560" s="91" t="s">
        <v>10789</v>
      </c>
      <c r="I560" s="91" t="str">
        <f t="shared" si="18"/>
        <v>Very local (VC 80), rare, damp area</v>
      </c>
      <c r="J560" s="91" t="s">
        <v>10789</v>
      </c>
      <c r="K560" s="91" t="s">
        <v>10789</v>
      </c>
      <c r="L560" s="91" t="s">
        <v>16277</v>
      </c>
      <c r="M560" s="91"/>
      <c r="P560" s="86" t="s">
        <v>15760</v>
      </c>
      <c r="R560" s="86" t="s">
        <v>10789</v>
      </c>
      <c r="T560" s="86" t="s">
        <v>10789</v>
      </c>
      <c r="U560" s="86" t="s">
        <v>15214</v>
      </c>
      <c r="V560" s="86" t="s">
        <v>15226</v>
      </c>
      <c r="W560" s="86" t="b">
        <v>0</v>
      </c>
    </row>
    <row r="561" spans="2:23" x14ac:dyDescent="0.25">
      <c r="B561" s="91">
        <v>721</v>
      </c>
      <c r="C561" s="91">
        <v>721</v>
      </c>
      <c r="D561" s="182" t="s">
        <v>14622</v>
      </c>
      <c r="E561" s="89" t="s">
        <v>1767</v>
      </c>
      <c r="F561" s="90"/>
      <c r="G561" s="91" t="str">
        <f t="shared" si="17"/>
        <v>Adult: Usually distinctive (1)</v>
      </c>
      <c r="H561" s="91" t="s">
        <v>10789</v>
      </c>
      <c r="I561" s="91" t="str">
        <f t="shared" si="18"/>
        <v>*Not recorded in Scotland</v>
      </c>
      <c r="J561" s="91" t="s">
        <v>10789</v>
      </c>
      <c r="K561" s="91" t="s">
        <v>15193</v>
      </c>
      <c r="L561" s="91" t="s">
        <v>16094</v>
      </c>
      <c r="M561" s="91"/>
      <c r="P561" s="86" t="s">
        <v>15760</v>
      </c>
      <c r="R561" s="86" t="s">
        <v>10789</v>
      </c>
      <c r="T561" s="86" t="s">
        <v>10789</v>
      </c>
      <c r="U561" s="86" t="s">
        <v>15231</v>
      </c>
      <c r="V561" s="86" t="s">
        <v>15216</v>
      </c>
      <c r="W561" s="86" t="b">
        <v>0</v>
      </c>
    </row>
    <row r="562" spans="2:23" x14ac:dyDescent="0.25">
      <c r="B562" s="91">
        <v>717</v>
      </c>
      <c r="C562" s="91">
        <v>717</v>
      </c>
      <c r="D562" s="182" t="s">
        <v>14624</v>
      </c>
      <c r="E562" s="89" t="s">
        <v>2827</v>
      </c>
      <c r="F562" s="90"/>
      <c r="G562" s="91" t="str">
        <f t="shared" si="17"/>
        <v>Adult: Usually distinctive (1)</v>
      </c>
      <c r="H562" s="91" t="s">
        <v>10789</v>
      </c>
      <c r="I562" s="91" t="str">
        <f t="shared" si="18"/>
        <v>Not recorded in Scotland</v>
      </c>
      <c r="J562" s="91" t="s">
        <v>10789</v>
      </c>
      <c r="K562" s="91" t="s">
        <v>10789</v>
      </c>
      <c r="L562" s="91" t="s">
        <v>16094</v>
      </c>
      <c r="M562" s="91"/>
      <c r="P562" s="86" t="s">
        <v>15760</v>
      </c>
      <c r="R562" s="86" t="s">
        <v>10789</v>
      </c>
      <c r="T562" s="86" t="s">
        <v>10789</v>
      </c>
      <c r="U562" s="86" t="s">
        <v>15231</v>
      </c>
      <c r="V562" s="86" t="s">
        <v>15215</v>
      </c>
      <c r="W562" s="86" t="b">
        <v>0</v>
      </c>
    </row>
    <row r="563" spans="2:23" x14ac:dyDescent="0.25">
      <c r="B563" s="91">
        <v>722</v>
      </c>
      <c r="C563" s="91">
        <v>722</v>
      </c>
      <c r="D563" s="182" t="s">
        <v>14625</v>
      </c>
      <c r="E563" s="89" t="s">
        <v>1768</v>
      </c>
      <c r="F563" s="90"/>
      <c r="G563" s="91" t="str">
        <f t="shared" si="17"/>
        <v>Adult: Spec. or photo may be needed (2)</v>
      </c>
      <c r="H563" s="91" t="s">
        <v>10789</v>
      </c>
      <c r="I563" s="91" t="str">
        <f t="shared" si="18"/>
        <v>Very local, rare, montane + moorland</v>
      </c>
      <c r="J563" s="91" t="s">
        <v>10789</v>
      </c>
      <c r="K563" s="91" t="s">
        <v>10789</v>
      </c>
      <c r="L563" s="91" t="s">
        <v>16278</v>
      </c>
      <c r="M563" s="91"/>
      <c r="P563" s="86" t="s">
        <v>16030</v>
      </c>
      <c r="R563" s="86" t="s">
        <v>10789</v>
      </c>
      <c r="T563" s="86" t="s">
        <v>10789</v>
      </c>
      <c r="U563" s="86" t="s">
        <v>15229</v>
      </c>
      <c r="V563" s="86" t="s">
        <v>15213</v>
      </c>
      <c r="W563" s="86" t="b">
        <v>0</v>
      </c>
    </row>
    <row r="564" spans="2:23" x14ac:dyDescent="0.25">
      <c r="B564" s="91">
        <v>720</v>
      </c>
      <c r="C564" s="91">
        <v>720</v>
      </c>
      <c r="D564" s="182" t="s">
        <v>14626</v>
      </c>
      <c r="E564" s="89" t="s">
        <v>2824</v>
      </c>
      <c r="F564" s="90"/>
      <c r="G564" s="91" t="str">
        <f t="shared" si="17"/>
        <v>Adult: Usually distinctive (1)</v>
      </c>
      <c r="H564" s="91" t="s">
        <v>10789</v>
      </c>
      <c r="I564" s="91" t="str">
        <f t="shared" si="18"/>
        <v>Not recorded in Scotland</v>
      </c>
      <c r="J564" s="91" t="s">
        <v>10789</v>
      </c>
      <c r="K564" s="91" t="s">
        <v>10789</v>
      </c>
      <c r="L564" s="91" t="s">
        <v>16094</v>
      </c>
      <c r="M564" s="91"/>
      <c r="P564" s="86" t="s">
        <v>15760</v>
      </c>
      <c r="R564" s="86" t="s">
        <v>10789</v>
      </c>
      <c r="T564" s="86" t="s">
        <v>10789</v>
      </c>
      <c r="U564" s="86" t="s">
        <v>15214</v>
      </c>
      <c r="V564" s="86" t="s">
        <v>15224</v>
      </c>
      <c r="W564" s="86" t="b">
        <v>0</v>
      </c>
    </row>
    <row r="565" spans="2:23" x14ac:dyDescent="0.25">
      <c r="B565" s="91">
        <v>899</v>
      </c>
      <c r="C565" s="91">
        <v>899</v>
      </c>
      <c r="D565" s="200" t="s">
        <v>12561</v>
      </c>
      <c r="E565" s="89" t="s">
        <v>1100</v>
      </c>
      <c r="F565" s="90"/>
      <c r="G565" s="91" t="str">
        <f t="shared" si="17"/>
        <v>Adult: Spec. or photo will be required, cf P schwarzella (3)</v>
      </c>
      <c r="H565" s="91" t="s">
        <v>10789</v>
      </c>
      <c r="I565" s="91" t="str">
        <f t="shared" si="18"/>
        <v>Local, rare, grassland + moorland distribution</v>
      </c>
      <c r="J565" s="91" t="s">
        <v>10789</v>
      </c>
      <c r="K565" s="91" t="s">
        <v>10789</v>
      </c>
      <c r="L565" s="91" t="s">
        <v>16279</v>
      </c>
      <c r="M565" s="91"/>
      <c r="P565" s="86" t="s">
        <v>16073</v>
      </c>
      <c r="R565" s="86" t="s">
        <v>10789</v>
      </c>
      <c r="T565" s="86" t="s">
        <v>10789</v>
      </c>
      <c r="U565" s="86" t="s">
        <v>15229</v>
      </c>
      <c r="V565" s="86" t="s">
        <v>15233</v>
      </c>
      <c r="W565" s="86" t="b">
        <v>0</v>
      </c>
    </row>
    <row r="566" spans="2:23" x14ac:dyDescent="0.25">
      <c r="B566" s="91">
        <v>900</v>
      </c>
      <c r="C566" s="91">
        <v>900</v>
      </c>
      <c r="D566" s="200" t="s">
        <v>12562</v>
      </c>
      <c r="E566" s="89" t="s">
        <v>1247</v>
      </c>
      <c r="F566" s="90"/>
      <c r="G566" s="91" t="str">
        <f t="shared" si="17"/>
        <v>Adult: Spec. or photo will be required, cf P leuwenhoekella (3)</v>
      </c>
      <c r="H566" s="91" t="s">
        <v>10789</v>
      </c>
      <c r="I566" s="91" t="str">
        <f t="shared" si="18"/>
        <v>Local, rare, grassland + moorland distribution</v>
      </c>
      <c r="J566" s="91" t="s">
        <v>10789</v>
      </c>
      <c r="K566" s="91" t="s">
        <v>10789</v>
      </c>
      <c r="L566" s="91" t="s">
        <v>16279</v>
      </c>
      <c r="M566" s="91"/>
      <c r="P566" s="86" t="s">
        <v>16074</v>
      </c>
      <c r="R566" s="86" t="s">
        <v>10789</v>
      </c>
      <c r="T566" s="86" t="s">
        <v>10789</v>
      </c>
      <c r="U566" s="86" t="s">
        <v>15220</v>
      </c>
      <c r="V566" s="86" t="s">
        <v>15226</v>
      </c>
      <c r="W566" s="86" t="b">
        <v>0</v>
      </c>
    </row>
    <row r="567" spans="2:23" x14ac:dyDescent="0.25">
      <c r="B567" s="91">
        <v>901</v>
      </c>
      <c r="C567" s="91">
        <v>901</v>
      </c>
      <c r="D567" s="200" t="s">
        <v>12563</v>
      </c>
      <c r="E567" s="89" t="s">
        <v>1248</v>
      </c>
      <c r="F567" s="90"/>
      <c r="G567" s="91" t="str">
        <f t="shared" si="17"/>
        <v>Adult: Spec. or photo will be required (3)</v>
      </c>
      <c r="H567" s="91" t="s">
        <v>10789</v>
      </c>
      <c r="I567" s="91" t="str">
        <f t="shared" si="18"/>
        <v>*Not recorded in Scotland</v>
      </c>
      <c r="J567" s="91" t="s">
        <v>10789</v>
      </c>
      <c r="K567" s="91" t="s">
        <v>15193</v>
      </c>
      <c r="L567" s="91" t="s">
        <v>16094</v>
      </c>
      <c r="M567" s="91"/>
      <c r="P567" s="86" t="s">
        <v>15759</v>
      </c>
      <c r="R567" s="86" t="s">
        <v>10789</v>
      </c>
      <c r="T567" s="86" t="s">
        <v>10789</v>
      </c>
      <c r="U567" s="86" t="s">
        <v>15231</v>
      </c>
      <c r="V567" s="86" t="s">
        <v>15213</v>
      </c>
      <c r="W567" s="86" t="b">
        <v>0</v>
      </c>
    </row>
    <row r="568" spans="2:23" x14ac:dyDescent="0.25">
      <c r="B568" s="91">
        <v>898</v>
      </c>
      <c r="C568" s="91">
        <v>898</v>
      </c>
      <c r="D568" s="200" t="s">
        <v>12560</v>
      </c>
      <c r="E568" s="89" t="s">
        <v>1101</v>
      </c>
      <c r="F568" s="90"/>
      <c r="G568" s="91" t="str">
        <f t="shared" si="17"/>
        <v>Adult: Usually distinctive (1)</v>
      </c>
      <c r="H568" s="91" t="s">
        <v>10789</v>
      </c>
      <c r="I568" s="91" t="str">
        <f t="shared" si="18"/>
        <v>Local, scarce, damp areas</v>
      </c>
      <c r="J568" s="91" t="s">
        <v>10789</v>
      </c>
      <c r="K568" s="91" t="s">
        <v>10789</v>
      </c>
      <c r="L568" s="91" t="s">
        <v>16280</v>
      </c>
      <c r="M568" s="91"/>
      <c r="P568" s="86" t="s">
        <v>15760</v>
      </c>
      <c r="R568" s="86" t="s">
        <v>10789</v>
      </c>
      <c r="T568" s="86" t="s">
        <v>10789</v>
      </c>
      <c r="U568" s="86" t="s">
        <v>15232</v>
      </c>
      <c r="V568" s="86" t="s">
        <v>15228</v>
      </c>
      <c r="W568" s="86" t="b">
        <v>0</v>
      </c>
    </row>
    <row r="569" spans="2:23" x14ac:dyDescent="0.25">
      <c r="B569" s="91">
        <v>894</v>
      </c>
      <c r="C569" s="91">
        <v>894</v>
      </c>
      <c r="D569" s="200" t="s">
        <v>12556</v>
      </c>
      <c r="E569" s="89" t="s">
        <v>1103</v>
      </c>
      <c r="F569" s="90"/>
      <c r="G569" s="91" t="str">
        <f t="shared" si="17"/>
        <v>Adult: Spec. or photo will be required (3)</v>
      </c>
      <c r="H569" s="91" t="s">
        <v>10789</v>
      </c>
      <c r="I569" s="91" t="str">
        <f t="shared" si="18"/>
        <v>Not recorded in Scotland</v>
      </c>
      <c r="J569" s="91" t="s">
        <v>10789</v>
      </c>
      <c r="K569" s="91" t="s">
        <v>10789</v>
      </c>
      <c r="L569" s="91" t="s">
        <v>16094</v>
      </c>
      <c r="M569" s="91"/>
      <c r="P569" s="86" t="s">
        <v>15759</v>
      </c>
      <c r="R569" s="86" t="s">
        <v>10789</v>
      </c>
      <c r="T569" s="86" t="s">
        <v>10789</v>
      </c>
      <c r="U569" s="86" t="s">
        <v>15222</v>
      </c>
      <c r="V569" s="86" t="s">
        <v>15226</v>
      </c>
      <c r="W569" s="86" t="b">
        <v>0</v>
      </c>
    </row>
    <row r="570" spans="2:23" x14ac:dyDescent="0.25">
      <c r="B570" s="91">
        <v>895</v>
      </c>
      <c r="C570" s="91">
        <v>895</v>
      </c>
      <c r="D570" s="200" t="s">
        <v>12557</v>
      </c>
      <c r="E570" s="89" t="s">
        <v>1240</v>
      </c>
      <c r="F570" s="90"/>
      <c r="G570" s="91" t="str">
        <f t="shared" si="17"/>
        <v>Adult: Spec. or photo will be required (3)</v>
      </c>
      <c r="H570" s="91" t="s">
        <v>10789</v>
      </c>
      <c r="I570" s="91" t="str">
        <f t="shared" si="18"/>
        <v>*Not recorded in Scotland</v>
      </c>
      <c r="J570" s="91" t="s">
        <v>10789</v>
      </c>
      <c r="K570" s="91" t="s">
        <v>15193</v>
      </c>
      <c r="L570" s="91" t="s">
        <v>16094</v>
      </c>
      <c r="M570" s="91"/>
      <c r="P570" s="86" t="s">
        <v>15759</v>
      </c>
      <c r="R570" s="86" t="s">
        <v>10789</v>
      </c>
      <c r="T570" s="86" t="s">
        <v>10789</v>
      </c>
      <c r="U570" s="86" t="s">
        <v>15214</v>
      </c>
      <c r="V570" s="86" t="s">
        <v>15226</v>
      </c>
      <c r="W570" s="86" t="b">
        <v>0</v>
      </c>
    </row>
    <row r="571" spans="2:23" x14ac:dyDescent="0.25">
      <c r="B571" s="91">
        <v>896</v>
      </c>
      <c r="C571" s="91">
        <v>896</v>
      </c>
      <c r="D571" s="200" t="s">
        <v>12558</v>
      </c>
      <c r="E571" s="89" t="s">
        <v>1241</v>
      </c>
      <c r="F571" s="90"/>
      <c r="G571" s="91" t="str">
        <f t="shared" si="17"/>
        <v>Adult: Spec. or photo will be required (3)</v>
      </c>
      <c r="H571" s="91" t="s">
        <v>10789</v>
      </c>
      <c r="I571" s="91" t="str">
        <f t="shared" si="18"/>
        <v>Very local (VC 104), rare, damp areas + grassland</v>
      </c>
      <c r="J571" s="91" t="s">
        <v>10789</v>
      </c>
      <c r="K571" s="91" t="s">
        <v>10789</v>
      </c>
      <c r="L571" s="91" t="s">
        <v>16281</v>
      </c>
      <c r="M571" s="91"/>
      <c r="P571" s="86" t="s">
        <v>15759</v>
      </c>
      <c r="R571" s="86" t="s">
        <v>10789</v>
      </c>
      <c r="T571" s="86" t="s">
        <v>10789</v>
      </c>
      <c r="U571" s="86" t="s">
        <v>15222</v>
      </c>
      <c r="V571" s="86" t="s">
        <v>15216</v>
      </c>
      <c r="W571" s="86" t="b">
        <v>0</v>
      </c>
    </row>
    <row r="572" spans="2:23" x14ac:dyDescent="0.25">
      <c r="B572" s="91">
        <v>896.1</v>
      </c>
      <c r="C572" s="91" t="s">
        <v>3249</v>
      </c>
      <c r="D572" s="94" t="s">
        <v>14628</v>
      </c>
      <c r="E572" s="89" t="s">
        <v>1242</v>
      </c>
      <c r="F572" s="90"/>
      <c r="G572" s="91" t="str">
        <f t="shared" si="17"/>
        <v>Adult: Spec. or photo will be required (3)</v>
      </c>
      <c r="H572" s="91" t="s">
        <v>10789</v>
      </c>
      <c r="I572" s="91" t="str">
        <f t="shared" si="18"/>
        <v>Not recorded in Scotland</v>
      </c>
      <c r="J572" s="91" t="s">
        <v>10789</v>
      </c>
      <c r="K572" s="91" t="s">
        <v>10789</v>
      </c>
      <c r="L572" s="91" t="s">
        <v>16094</v>
      </c>
      <c r="M572" s="91"/>
      <c r="P572" s="86" t="s">
        <v>15759</v>
      </c>
      <c r="R572" s="86" t="s">
        <v>10789</v>
      </c>
      <c r="T572" s="86" t="s">
        <v>10789</v>
      </c>
      <c r="U572" s="86" t="s">
        <v>15231</v>
      </c>
      <c r="V572" s="86" t="s">
        <v>15230</v>
      </c>
      <c r="W572" s="86" t="b">
        <v>0</v>
      </c>
    </row>
    <row r="573" spans="2:23" x14ac:dyDescent="0.25">
      <c r="B573" s="91">
        <v>896.2</v>
      </c>
      <c r="C573" s="91" t="s">
        <v>3250</v>
      </c>
      <c r="D573" s="94" t="s">
        <v>14629</v>
      </c>
      <c r="E573" s="89" t="s">
        <v>1243</v>
      </c>
      <c r="F573" s="90"/>
      <c r="G573" s="91" t="str">
        <f t="shared" si="17"/>
        <v>Adult: Spec. or photo will be required (3)</v>
      </c>
      <c r="H573" s="91" t="s">
        <v>10789</v>
      </c>
      <c r="I573" s="91" t="str">
        <f t="shared" si="18"/>
        <v>Not recorded in Scotland</v>
      </c>
      <c r="J573" s="91" t="s">
        <v>10789</v>
      </c>
      <c r="K573" s="91" t="s">
        <v>10789</v>
      </c>
      <c r="L573" s="91" t="s">
        <v>16094</v>
      </c>
      <c r="M573" s="91"/>
      <c r="P573" s="86" t="s">
        <v>15759</v>
      </c>
      <c r="R573" s="86" t="s">
        <v>10789</v>
      </c>
      <c r="T573" s="86" t="s">
        <v>10789</v>
      </c>
      <c r="U573" s="86" t="s">
        <v>15214</v>
      </c>
      <c r="V573" s="86" t="s">
        <v>15243</v>
      </c>
      <c r="W573" s="86" t="b">
        <v>0</v>
      </c>
    </row>
    <row r="574" spans="2:23" x14ac:dyDescent="0.25">
      <c r="B574" s="91">
        <v>897</v>
      </c>
      <c r="C574" s="91">
        <v>897</v>
      </c>
      <c r="D574" s="200" t="s">
        <v>12559</v>
      </c>
      <c r="E574" s="89" t="s">
        <v>1102</v>
      </c>
      <c r="F574" s="90"/>
      <c r="G574" s="91" t="str">
        <f t="shared" si="17"/>
        <v>Adult: Spec. or photo will be required (3)</v>
      </c>
      <c r="H574" s="91" t="s">
        <v>10789</v>
      </c>
      <c r="I574" s="91" t="str">
        <f t="shared" si="18"/>
        <v>Not recorded in Scotland</v>
      </c>
      <c r="J574" s="91" t="s">
        <v>10789</v>
      </c>
      <c r="K574" s="91" t="s">
        <v>10789</v>
      </c>
      <c r="L574" s="91" t="s">
        <v>16094</v>
      </c>
      <c r="M574" s="91"/>
      <c r="P574" s="86" t="s">
        <v>15759</v>
      </c>
      <c r="R574" s="86" t="s">
        <v>10789</v>
      </c>
      <c r="T574" s="86" t="s">
        <v>10789</v>
      </c>
      <c r="U574" s="86" t="s">
        <v>15222</v>
      </c>
      <c r="V574" s="86" t="s">
        <v>15230</v>
      </c>
      <c r="W574" s="86" t="b">
        <v>0</v>
      </c>
    </row>
    <row r="575" spans="2:23" x14ac:dyDescent="0.25">
      <c r="B575" s="91">
        <v>898.1</v>
      </c>
      <c r="C575" s="91" t="s">
        <v>3253</v>
      </c>
      <c r="D575" s="94" t="s">
        <v>14630</v>
      </c>
      <c r="E575" s="89" t="s">
        <v>1246</v>
      </c>
      <c r="F575" s="90"/>
      <c r="G575" s="91" t="str">
        <f t="shared" si="17"/>
        <v>Adult: Spec. or photo will be required (3)</v>
      </c>
      <c r="H575" s="91" t="s">
        <v>10789</v>
      </c>
      <c r="I575" s="91" t="str">
        <f t="shared" si="18"/>
        <v>*Not recorded in Scotland</v>
      </c>
      <c r="J575" s="91" t="s">
        <v>10789</v>
      </c>
      <c r="K575" s="91" t="s">
        <v>15193</v>
      </c>
      <c r="L575" s="91" t="s">
        <v>16094</v>
      </c>
      <c r="M575" s="91"/>
      <c r="P575" s="86" t="s">
        <v>15759</v>
      </c>
      <c r="R575" s="86" t="s">
        <v>10789</v>
      </c>
      <c r="T575" s="86" t="s">
        <v>10789</v>
      </c>
      <c r="U575" s="86" t="s">
        <v>15214</v>
      </c>
      <c r="V575" s="86" t="s">
        <v>15221</v>
      </c>
      <c r="W575" s="86" t="b">
        <v>0</v>
      </c>
    </row>
    <row r="576" spans="2:23" x14ac:dyDescent="0.25">
      <c r="B576" s="91">
        <v>897.1</v>
      </c>
      <c r="C576" s="91" t="s">
        <v>3251</v>
      </c>
      <c r="D576" s="94" t="s">
        <v>14632</v>
      </c>
      <c r="E576" s="89" t="s">
        <v>1244</v>
      </c>
      <c r="F576" s="90"/>
      <c r="G576" s="91" t="str">
        <f t="shared" si="17"/>
        <v>Adult: Spec. or photo will be required (3)</v>
      </c>
      <c r="H576" s="91" t="s">
        <v>10789</v>
      </c>
      <c r="I576" s="91" t="str">
        <f t="shared" si="18"/>
        <v>*Not recorded in Scotland</v>
      </c>
      <c r="J576" s="91" t="s">
        <v>10789</v>
      </c>
      <c r="K576" s="91" t="s">
        <v>15193</v>
      </c>
      <c r="L576" s="91" t="s">
        <v>16094</v>
      </c>
      <c r="M576" s="91"/>
      <c r="P576" s="86" t="s">
        <v>15759</v>
      </c>
      <c r="R576" s="86" t="s">
        <v>10789</v>
      </c>
      <c r="T576" s="86" t="s">
        <v>10789</v>
      </c>
      <c r="U576" s="86" t="s">
        <v>15234</v>
      </c>
      <c r="V576" s="86" t="s">
        <v>15230</v>
      </c>
      <c r="W576" s="86" t="b">
        <v>0</v>
      </c>
    </row>
    <row r="577" spans="2:23" x14ac:dyDescent="0.25">
      <c r="B577" s="91">
        <v>897.2</v>
      </c>
      <c r="C577" s="91" t="s">
        <v>3252</v>
      </c>
      <c r="D577" s="94" t="s">
        <v>14633</v>
      </c>
      <c r="E577" s="89" t="s">
        <v>1245</v>
      </c>
      <c r="F577" s="90"/>
      <c r="G577" s="91" t="str">
        <f t="shared" si="17"/>
        <v>Adult: Spec. or photo will be required (3)</v>
      </c>
      <c r="H577" s="91" t="s">
        <v>10789</v>
      </c>
      <c r="I577" s="91" t="str">
        <f t="shared" si="18"/>
        <v>*Not recorded in Scotland</v>
      </c>
      <c r="J577" s="91" t="s">
        <v>10789</v>
      </c>
      <c r="K577" s="91" t="s">
        <v>15193</v>
      </c>
      <c r="L577" s="91" t="s">
        <v>16094</v>
      </c>
      <c r="M577" s="91"/>
      <c r="P577" s="86" t="s">
        <v>15759</v>
      </c>
      <c r="R577" s="86" t="s">
        <v>10789</v>
      </c>
      <c r="T577" s="86" t="s">
        <v>10789</v>
      </c>
      <c r="U577" s="86" t="s">
        <v>16791</v>
      </c>
      <c r="V577" s="86" t="s">
        <v>10789</v>
      </c>
      <c r="W577" s="86" t="s">
        <v>10789</v>
      </c>
    </row>
    <row r="578" spans="2:23" x14ac:dyDescent="0.25">
      <c r="B578" s="91">
        <v>908</v>
      </c>
      <c r="C578" s="91">
        <v>908</v>
      </c>
      <c r="D578" s="200" t="s">
        <v>12570</v>
      </c>
      <c r="E578" s="89" t="s">
        <v>3939</v>
      </c>
      <c r="F578" s="90"/>
      <c r="G578" s="91" t="str">
        <f t="shared" ref="G578:G641" si="19">TRIM( P578 &amp; " " &amp; R578 &amp; " " &amp; T578)</f>
        <v>Adult: Gen det required (4)</v>
      </c>
      <c r="H578" s="91" t="s">
        <v>10789</v>
      </c>
      <c r="I578" s="91" t="str">
        <f t="shared" si="18"/>
        <v>*Not recorded in Scotland</v>
      </c>
      <c r="J578" s="91" t="s">
        <v>10789</v>
      </c>
      <c r="K578" s="91" t="s">
        <v>15193</v>
      </c>
      <c r="L578" s="91" t="s">
        <v>16094</v>
      </c>
      <c r="M578" s="91"/>
      <c r="P578" s="86" t="s">
        <v>15764</v>
      </c>
      <c r="R578" s="86" t="s">
        <v>10789</v>
      </c>
      <c r="T578" s="86" t="s">
        <v>10789</v>
      </c>
      <c r="U578" s="86" t="s">
        <v>15223</v>
      </c>
      <c r="V578" s="86" t="s">
        <v>15216</v>
      </c>
      <c r="W578" s="86" t="b">
        <v>0</v>
      </c>
    </row>
    <row r="579" spans="2:23" x14ac:dyDescent="0.25">
      <c r="B579" s="91">
        <v>909</v>
      </c>
      <c r="C579" s="91">
        <v>909</v>
      </c>
      <c r="D579" s="200" t="s">
        <v>12571</v>
      </c>
      <c r="E579" s="89" t="s">
        <v>3938</v>
      </c>
      <c r="F579" s="90"/>
      <c r="G579" s="91" t="str">
        <f t="shared" si="19"/>
        <v>Adult: Gen det required (4)</v>
      </c>
      <c r="H579" s="91" t="s">
        <v>10789</v>
      </c>
      <c r="I579" s="91" t="str">
        <f t="shared" si="18"/>
        <v>*Not recorded in Scotland</v>
      </c>
      <c r="J579" s="91" t="s">
        <v>10789</v>
      </c>
      <c r="K579" s="91" t="s">
        <v>15193</v>
      </c>
      <c r="L579" s="91" t="s">
        <v>16094</v>
      </c>
      <c r="M579" s="91"/>
      <c r="P579" s="86" t="s">
        <v>15764</v>
      </c>
      <c r="R579" s="86" t="s">
        <v>10789</v>
      </c>
      <c r="T579" s="86" t="s">
        <v>10789</v>
      </c>
      <c r="U579" s="86" t="s">
        <v>15214</v>
      </c>
      <c r="V579" s="86" t="s">
        <v>15216</v>
      </c>
      <c r="W579" s="86" t="b">
        <v>0</v>
      </c>
    </row>
    <row r="580" spans="2:23" x14ac:dyDescent="0.25">
      <c r="B580" s="91">
        <v>910</v>
      </c>
      <c r="C580" s="91">
        <v>910</v>
      </c>
      <c r="D580" s="200" t="s">
        <v>12572</v>
      </c>
      <c r="E580" s="89" t="s">
        <v>3937</v>
      </c>
      <c r="F580" s="90"/>
      <c r="G580" s="91" t="str">
        <f t="shared" si="19"/>
        <v>Adult: Gen det required (4)</v>
      </c>
      <c r="H580" s="91" t="s">
        <v>10789</v>
      </c>
      <c r="I580" s="91" t="str">
        <f t="shared" ref="I580:I643" si="20">K580 &amp; J580 &amp; L580</f>
        <v>*Not recorded in Scotland</v>
      </c>
      <c r="J580" s="91" t="s">
        <v>10789</v>
      </c>
      <c r="K580" s="91" t="s">
        <v>15193</v>
      </c>
      <c r="L580" s="91" t="s">
        <v>16094</v>
      </c>
      <c r="M580" s="91"/>
      <c r="P580" s="86" t="s">
        <v>15764</v>
      </c>
      <c r="R580" s="86" t="s">
        <v>10789</v>
      </c>
      <c r="T580" s="86" t="s">
        <v>10789</v>
      </c>
      <c r="U580" s="86" t="s">
        <v>15232</v>
      </c>
      <c r="V580" s="86" t="s">
        <v>15216</v>
      </c>
      <c r="W580" s="86" t="b">
        <v>0</v>
      </c>
    </row>
    <row r="581" spans="2:23" x14ac:dyDescent="0.25">
      <c r="B581" s="91">
        <v>845</v>
      </c>
      <c r="C581" s="91">
        <v>845</v>
      </c>
      <c r="D581" s="200" t="s">
        <v>12508</v>
      </c>
      <c r="E581" s="89" t="s">
        <v>15303</v>
      </c>
      <c r="F581" s="90"/>
      <c r="G581" s="91" t="str">
        <f t="shared" si="19"/>
        <v>Adult: Gen det required, cf other Aproaerema spp. (4)</v>
      </c>
      <c r="H581" s="91" t="s">
        <v>10789</v>
      </c>
      <c r="I581" s="91" t="str">
        <f t="shared" si="20"/>
        <v>*Very local, rare, grassland</v>
      </c>
      <c r="J581" s="91" t="s">
        <v>10789</v>
      </c>
      <c r="K581" s="91" t="s">
        <v>15193</v>
      </c>
      <c r="L581" s="91" t="s">
        <v>16104</v>
      </c>
      <c r="M581" s="91"/>
      <c r="P581" s="86" t="s">
        <v>16075</v>
      </c>
      <c r="R581" s="86" t="s">
        <v>10789</v>
      </c>
      <c r="T581" s="86" t="s">
        <v>10789</v>
      </c>
      <c r="U581" s="86" t="s">
        <v>15222</v>
      </c>
      <c r="V581" s="86" t="s">
        <v>15228</v>
      </c>
      <c r="W581" s="86" t="b">
        <v>0</v>
      </c>
    </row>
    <row r="582" spans="2:23" x14ac:dyDescent="0.25">
      <c r="B582" s="91">
        <v>849</v>
      </c>
      <c r="C582" s="91">
        <v>849</v>
      </c>
      <c r="D582" s="200" t="s">
        <v>12512</v>
      </c>
      <c r="E582" s="89" t="s">
        <v>15309</v>
      </c>
      <c r="F582" s="90"/>
      <c r="G582" s="91" t="str">
        <f t="shared" si="19"/>
        <v>Adult: Gen det required, cf other Aproaerema spp. (4)</v>
      </c>
      <c r="H582" s="91" t="s">
        <v>10789</v>
      </c>
      <c r="I582" s="91" t="str">
        <f t="shared" si="20"/>
        <v>*Very local (76), rare, grassland</v>
      </c>
      <c r="J582" s="91" t="s">
        <v>10789</v>
      </c>
      <c r="K582" s="91" t="s">
        <v>15193</v>
      </c>
      <c r="L582" s="91" t="s">
        <v>16282</v>
      </c>
      <c r="M582" s="91"/>
      <c r="P582" s="86" t="s">
        <v>16075</v>
      </c>
      <c r="R582" s="86" t="s">
        <v>10789</v>
      </c>
      <c r="T582" s="86" t="s">
        <v>10789</v>
      </c>
      <c r="U582" s="86" t="s">
        <v>15222</v>
      </c>
      <c r="V582" s="86" t="s">
        <v>15226</v>
      </c>
      <c r="W582" s="86" t="b">
        <v>0</v>
      </c>
    </row>
    <row r="583" spans="2:23" x14ac:dyDescent="0.25">
      <c r="B583" s="91">
        <v>844</v>
      </c>
      <c r="C583" s="91">
        <v>844</v>
      </c>
      <c r="D583" s="200" t="s">
        <v>12507</v>
      </c>
      <c r="E583" s="89" t="s">
        <v>15302</v>
      </c>
      <c r="F583" s="90"/>
      <c r="G583" s="91" t="str">
        <f t="shared" si="19"/>
        <v>Adult: Gen det required, cf other Aproaerema spp. (4)</v>
      </c>
      <c r="H583" s="91" t="s">
        <v>10789</v>
      </c>
      <c r="I583" s="91" t="str">
        <f t="shared" si="20"/>
        <v>Not recorded in Scotland</v>
      </c>
      <c r="J583" s="91" t="s">
        <v>10789</v>
      </c>
      <c r="K583" s="91" t="s">
        <v>10789</v>
      </c>
      <c r="L583" s="91" t="s">
        <v>16094</v>
      </c>
      <c r="M583" s="91"/>
      <c r="P583" s="86" t="s">
        <v>16075</v>
      </c>
      <c r="R583" s="86" t="s">
        <v>10789</v>
      </c>
      <c r="T583" s="86" t="s">
        <v>10789</v>
      </c>
      <c r="U583" s="86" t="s">
        <v>15231</v>
      </c>
      <c r="V583" s="86" t="s">
        <v>15233</v>
      </c>
      <c r="W583" s="86" t="b">
        <v>0</v>
      </c>
    </row>
    <row r="584" spans="2:23" x14ac:dyDescent="0.25">
      <c r="B584" s="91">
        <v>847</v>
      </c>
      <c r="C584" s="91">
        <v>847</v>
      </c>
      <c r="D584" s="200" t="s">
        <v>12510</v>
      </c>
      <c r="E584" s="89" t="s">
        <v>15305</v>
      </c>
      <c r="F584" s="90"/>
      <c r="G584" s="91" t="str">
        <f t="shared" si="19"/>
        <v>Adult: Gen det required, cf other Aproaerema spp. (4)</v>
      </c>
      <c r="H584" s="91" t="s">
        <v>10789</v>
      </c>
      <c r="I584" s="91" t="str">
        <f t="shared" si="20"/>
        <v xml:space="preserve">Very local, rare, grassland </v>
      </c>
      <c r="J584" s="91" t="s">
        <v>10789</v>
      </c>
      <c r="K584" s="91" t="s">
        <v>10789</v>
      </c>
      <c r="L584" s="91" t="s">
        <v>16283</v>
      </c>
      <c r="M584" s="91"/>
      <c r="P584" s="86" t="s">
        <v>16075</v>
      </c>
      <c r="R584" s="86" t="s">
        <v>10789</v>
      </c>
      <c r="T584" s="86" t="s">
        <v>10789</v>
      </c>
      <c r="U584" s="86" t="s">
        <v>15218</v>
      </c>
      <c r="V584" s="86" t="s">
        <v>15216</v>
      </c>
      <c r="W584" s="86" t="b">
        <v>0</v>
      </c>
    </row>
    <row r="585" spans="2:23" x14ac:dyDescent="0.25">
      <c r="B585" s="91">
        <v>847.1</v>
      </c>
      <c r="C585" s="91" t="s">
        <v>3242</v>
      </c>
      <c r="D585" s="94" t="s">
        <v>16487</v>
      </c>
      <c r="E585" s="89" t="s">
        <v>15306</v>
      </c>
      <c r="F585" s="90"/>
      <c r="G585" s="91" t="str">
        <f t="shared" si="19"/>
        <v>Adult: Gen det required, cf other Aproaerema spp. (4)</v>
      </c>
      <c r="H585" s="91" t="s">
        <v>10789</v>
      </c>
      <c r="I585" s="91" t="str">
        <f t="shared" si="20"/>
        <v>*Very local (92), rare, grassland</v>
      </c>
      <c r="J585" s="91" t="s">
        <v>10789</v>
      </c>
      <c r="K585" s="91" t="s">
        <v>15193</v>
      </c>
      <c r="L585" s="91" t="s">
        <v>16284</v>
      </c>
      <c r="M585" s="91"/>
      <c r="P585" s="86" t="s">
        <v>16075</v>
      </c>
      <c r="R585" s="86" t="s">
        <v>10789</v>
      </c>
      <c r="T585" s="86" t="s">
        <v>10789</v>
      </c>
      <c r="U585" s="86" t="s">
        <v>15231</v>
      </c>
      <c r="V585" s="86" t="s">
        <v>15235</v>
      </c>
      <c r="W585" s="86" t="b">
        <v>0</v>
      </c>
    </row>
    <row r="586" spans="2:23" x14ac:dyDescent="0.25">
      <c r="B586" s="91">
        <v>846</v>
      </c>
      <c r="C586" s="91">
        <v>846</v>
      </c>
      <c r="D586" s="200" t="s">
        <v>12509</v>
      </c>
      <c r="E586" s="89" t="s">
        <v>15304</v>
      </c>
      <c r="F586" s="90"/>
      <c r="G586" s="91" t="str">
        <f t="shared" si="19"/>
        <v>Adult: Gen det required, cf other Aproaerema spp. (4)</v>
      </c>
      <c r="H586" s="91" t="s">
        <v>10789</v>
      </c>
      <c r="I586" s="91" t="str">
        <f t="shared" si="20"/>
        <v>*Not recorded in Scotland</v>
      </c>
      <c r="J586" s="91" t="s">
        <v>10789</v>
      </c>
      <c r="K586" s="91" t="s">
        <v>15193</v>
      </c>
      <c r="L586" s="91" t="s">
        <v>16094</v>
      </c>
      <c r="M586" s="91"/>
      <c r="P586" s="86" t="s">
        <v>16075</v>
      </c>
      <c r="R586" s="86" t="s">
        <v>10789</v>
      </c>
      <c r="T586" s="86" t="s">
        <v>10789</v>
      </c>
      <c r="U586" s="86" t="s">
        <v>15214</v>
      </c>
      <c r="V586" s="86" t="s">
        <v>15216</v>
      </c>
      <c r="W586" s="86" t="b">
        <v>0</v>
      </c>
    </row>
    <row r="587" spans="2:23" x14ac:dyDescent="0.25">
      <c r="B587" s="91">
        <v>848</v>
      </c>
      <c r="C587" s="91">
        <v>848</v>
      </c>
      <c r="D587" s="200" t="s">
        <v>12511</v>
      </c>
      <c r="E587" s="89" t="s">
        <v>15307</v>
      </c>
      <c r="F587" s="90"/>
      <c r="G587" s="91" t="str">
        <f t="shared" si="19"/>
        <v>Adult: Gen det required, cf other Aproaerema spp. (4)</v>
      </c>
      <c r="H587" s="91" t="s">
        <v>10789</v>
      </c>
      <c r="I587" s="91" t="str">
        <f t="shared" si="20"/>
        <v>*Not recorded in Scotland</v>
      </c>
      <c r="J587" s="91" t="s">
        <v>10789</v>
      </c>
      <c r="K587" s="91" t="s">
        <v>15193</v>
      </c>
      <c r="L587" s="91" t="s">
        <v>16094</v>
      </c>
      <c r="M587" s="91"/>
      <c r="P587" s="86" t="s">
        <v>16075</v>
      </c>
      <c r="R587" s="86" t="s">
        <v>10789</v>
      </c>
      <c r="T587" s="86" t="s">
        <v>10789</v>
      </c>
      <c r="U587" s="86" t="s">
        <v>15223</v>
      </c>
      <c r="V587" s="86" t="s">
        <v>15226</v>
      </c>
      <c r="W587" s="86" t="b">
        <v>0</v>
      </c>
    </row>
    <row r="588" spans="2:23" x14ac:dyDescent="0.25">
      <c r="B588" s="91">
        <v>848.1</v>
      </c>
      <c r="C588" s="91" t="s">
        <v>3243</v>
      </c>
      <c r="D588" s="94" t="s">
        <v>16488</v>
      </c>
      <c r="E588" s="89" t="s">
        <v>15308</v>
      </c>
      <c r="F588" s="90"/>
      <c r="G588" s="91" t="str">
        <f t="shared" si="19"/>
        <v>Adult: Gen det required, cf other Aproaerema spp. (4)</v>
      </c>
      <c r="H588" s="91" t="s">
        <v>10789</v>
      </c>
      <c r="I588" s="91" t="str">
        <f t="shared" si="20"/>
        <v>*Not recorded in Scotland</v>
      </c>
      <c r="J588" s="91" t="s">
        <v>10789</v>
      </c>
      <c r="K588" s="91" t="s">
        <v>15193</v>
      </c>
      <c r="L588" s="91" t="s">
        <v>16094</v>
      </c>
      <c r="M588" s="91"/>
      <c r="P588" s="86" t="s">
        <v>16075</v>
      </c>
      <c r="R588" s="86" t="s">
        <v>10789</v>
      </c>
      <c r="T588" s="86" t="s">
        <v>10789</v>
      </c>
      <c r="U588" s="86" t="s">
        <v>15231</v>
      </c>
      <c r="V588" s="86" t="s">
        <v>15226</v>
      </c>
      <c r="W588" s="86" t="b">
        <v>0</v>
      </c>
    </row>
    <row r="589" spans="2:23" x14ac:dyDescent="0.25">
      <c r="B589" s="91">
        <v>850</v>
      </c>
      <c r="C589" s="91">
        <v>850</v>
      </c>
      <c r="D589" s="200" t="s">
        <v>12513</v>
      </c>
      <c r="E589" s="89" t="s">
        <v>15310</v>
      </c>
      <c r="F589" s="90"/>
      <c r="G589" s="91" t="str">
        <f t="shared" si="19"/>
        <v>Adult: Gen det required, cf other Aproaerema spp. (4)</v>
      </c>
      <c r="H589" s="91" t="s">
        <v>10789</v>
      </c>
      <c r="I589" s="91" t="str">
        <f t="shared" si="20"/>
        <v>*Not recorded in Scotland</v>
      </c>
      <c r="J589" s="91" t="s">
        <v>10789</v>
      </c>
      <c r="K589" s="91" t="s">
        <v>15193</v>
      </c>
      <c r="L589" s="91" t="s">
        <v>16094</v>
      </c>
      <c r="M589" s="91"/>
      <c r="P589" s="86" t="s">
        <v>16075</v>
      </c>
      <c r="R589" s="86" t="s">
        <v>10789</v>
      </c>
      <c r="T589" s="86" t="s">
        <v>10789</v>
      </c>
      <c r="U589" s="86" t="s">
        <v>15234</v>
      </c>
      <c r="V589" s="86" t="s">
        <v>15243</v>
      </c>
      <c r="W589" s="86" t="b">
        <v>1</v>
      </c>
    </row>
    <row r="590" spans="2:23" x14ac:dyDescent="0.25">
      <c r="B590" s="91">
        <v>843</v>
      </c>
      <c r="C590" s="91">
        <v>843</v>
      </c>
      <c r="D590" s="200" t="s">
        <v>12506</v>
      </c>
      <c r="E590" s="89" t="s">
        <v>1138</v>
      </c>
      <c r="F590" s="90"/>
      <c r="G590" s="91" t="str">
        <f t="shared" si="19"/>
        <v>Adult: Gen det required, cf other Aproaerema spp. (4)</v>
      </c>
      <c r="H590" s="91" t="s">
        <v>10789</v>
      </c>
      <c r="I590" s="91" t="str">
        <f t="shared" si="20"/>
        <v>Local, scarce, grassland</v>
      </c>
      <c r="J590" s="91" t="s">
        <v>10789</v>
      </c>
      <c r="K590" s="91" t="s">
        <v>10789</v>
      </c>
      <c r="L590" s="91" t="s">
        <v>16231</v>
      </c>
      <c r="M590" s="91"/>
      <c r="P590" s="86" t="s">
        <v>16075</v>
      </c>
      <c r="R590" s="86" t="s">
        <v>10789</v>
      </c>
      <c r="T590" s="86" t="s">
        <v>10789</v>
      </c>
      <c r="U590" s="86" t="s">
        <v>15218</v>
      </c>
      <c r="V590" s="86" t="s">
        <v>15254</v>
      </c>
      <c r="W590" s="86" t="b">
        <v>0</v>
      </c>
    </row>
    <row r="591" spans="2:23" x14ac:dyDescent="0.25">
      <c r="B591" s="91">
        <v>853</v>
      </c>
      <c r="C591" s="91">
        <v>853</v>
      </c>
      <c r="D591" s="200" t="s">
        <v>12516</v>
      </c>
      <c r="E591" s="89" t="s">
        <v>1132</v>
      </c>
      <c r="F591" s="90"/>
      <c r="G591" s="91" t="str">
        <f t="shared" si="19"/>
        <v>Adult: Spec. or photo will be required, cf A blattariella (3)</v>
      </c>
      <c r="H591" s="91" t="s">
        <v>10789</v>
      </c>
      <c r="I591" s="91" t="str">
        <f t="shared" si="20"/>
        <v>Widespread in N, common, woodland</v>
      </c>
      <c r="J591" s="91" t="s">
        <v>10789</v>
      </c>
      <c r="K591" s="91" t="s">
        <v>10789</v>
      </c>
      <c r="L591" s="91" t="s">
        <v>16285</v>
      </c>
      <c r="M591" s="91"/>
      <c r="P591" s="86" t="s">
        <v>16076</v>
      </c>
      <c r="R591" s="86" t="s">
        <v>10789</v>
      </c>
      <c r="T591" s="86" t="s">
        <v>10789</v>
      </c>
      <c r="U591" s="86" t="s">
        <v>15232</v>
      </c>
      <c r="V591" s="86" t="s">
        <v>15238</v>
      </c>
      <c r="W591" s="86" t="b">
        <v>0</v>
      </c>
    </row>
    <row r="592" spans="2:23" x14ac:dyDescent="0.25">
      <c r="B592" s="91">
        <v>854</v>
      </c>
      <c r="C592" s="91">
        <v>854</v>
      </c>
      <c r="D592" s="200" t="s">
        <v>12517</v>
      </c>
      <c r="E592" s="89" t="s">
        <v>2106</v>
      </c>
      <c r="F592" s="90"/>
      <c r="G592" s="91" t="str">
        <f t="shared" si="19"/>
        <v>Adult: Spec. or photo will be required, cf A populella (3)</v>
      </c>
      <c r="H592" s="91" t="s">
        <v>10789</v>
      </c>
      <c r="I592" s="91" t="str">
        <f t="shared" si="20"/>
        <v>Very local (81), rare,  birch woodland</v>
      </c>
      <c r="J592" s="91" t="s">
        <v>10789</v>
      </c>
      <c r="K592" s="91" t="s">
        <v>10789</v>
      </c>
      <c r="L592" s="91" t="s">
        <v>16286</v>
      </c>
      <c r="M592" s="91"/>
      <c r="P592" s="86" t="s">
        <v>16077</v>
      </c>
      <c r="R592" s="86" t="s">
        <v>10789</v>
      </c>
      <c r="T592" s="86" t="s">
        <v>10789</v>
      </c>
      <c r="U592" s="86" t="s">
        <v>15223</v>
      </c>
      <c r="V592" s="86" t="s">
        <v>15228</v>
      </c>
      <c r="W592" s="86" t="b">
        <v>0</v>
      </c>
    </row>
    <row r="593" spans="2:23" x14ac:dyDescent="0.25">
      <c r="B593" s="91">
        <v>852</v>
      </c>
      <c r="C593" s="91">
        <v>852</v>
      </c>
      <c r="D593" s="200" t="s">
        <v>12515</v>
      </c>
      <c r="E593" s="89" t="s">
        <v>2105</v>
      </c>
      <c r="F593" s="90"/>
      <c r="G593" s="91" t="str">
        <f t="shared" si="19"/>
        <v>Adult: Spec. or photo will be required (3)</v>
      </c>
      <c r="H593" s="91" t="s">
        <v>10789</v>
      </c>
      <c r="I593" s="91" t="str">
        <f t="shared" si="20"/>
        <v xml:space="preserve">*Very local (103), rare, sandy coast </v>
      </c>
      <c r="J593" s="91" t="s">
        <v>10789</v>
      </c>
      <c r="K593" s="91" t="s">
        <v>15193</v>
      </c>
      <c r="L593" s="91" t="s">
        <v>16287</v>
      </c>
      <c r="M593" s="91"/>
      <c r="P593" s="86" t="s">
        <v>15759</v>
      </c>
      <c r="R593" s="86" t="s">
        <v>10789</v>
      </c>
      <c r="T593" s="86" t="s">
        <v>10789</v>
      </c>
      <c r="U593" s="86" t="s">
        <v>15218</v>
      </c>
      <c r="V593" s="86" t="s">
        <v>15236</v>
      </c>
      <c r="W593" s="86" t="b">
        <v>0</v>
      </c>
    </row>
    <row r="594" spans="2:23" x14ac:dyDescent="0.25">
      <c r="B594" s="91">
        <v>860</v>
      </c>
      <c r="C594" s="91">
        <v>860</v>
      </c>
      <c r="D594" s="200" t="s">
        <v>12523</v>
      </c>
      <c r="E594" s="89" t="s">
        <v>2110</v>
      </c>
      <c r="F594" s="90"/>
      <c r="G594" s="91" t="str">
        <f t="shared" si="19"/>
        <v>Adult: Gen det required (4)</v>
      </c>
      <c r="H594" s="91" t="s">
        <v>10789</v>
      </c>
      <c r="I594" s="91" t="str">
        <f t="shared" si="20"/>
        <v>*Not recorded in Scotland</v>
      </c>
      <c r="J594" s="91" t="s">
        <v>10789</v>
      </c>
      <c r="K594" s="91" t="s">
        <v>15193</v>
      </c>
      <c r="L594" s="91" t="s">
        <v>16094</v>
      </c>
      <c r="M594" s="91"/>
      <c r="P594" s="86" t="s">
        <v>15764</v>
      </c>
      <c r="R594" s="86" t="s">
        <v>10789</v>
      </c>
      <c r="T594" s="86" t="s">
        <v>10789</v>
      </c>
      <c r="U594" s="86" t="s">
        <v>15231</v>
      </c>
      <c r="V594" s="86" t="s">
        <v>15226</v>
      </c>
      <c r="W594" s="86" t="b">
        <v>0</v>
      </c>
    </row>
    <row r="595" spans="2:23" x14ac:dyDescent="0.25">
      <c r="B595" s="91">
        <v>838</v>
      </c>
      <c r="C595" s="91">
        <v>838</v>
      </c>
      <c r="D595" s="200" t="s">
        <v>12502</v>
      </c>
      <c r="E595" s="89" t="s">
        <v>2098</v>
      </c>
      <c r="F595" s="90"/>
      <c r="G595" s="91" t="str">
        <f t="shared" si="19"/>
        <v>Adult: Spec. or photo will be required (3)</v>
      </c>
      <c r="H595" s="91" t="s">
        <v>10789</v>
      </c>
      <c r="I595" s="91" t="str">
        <f t="shared" si="20"/>
        <v>*Not recorded in Scotland</v>
      </c>
      <c r="J595" s="91" t="s">
        <v>10789</v>
      </c>
      <c r="K595" s="91" t="s">
        <v>15193</v>
      </c>
      <c r="L595" s="91" t="s">
        <v>16094</v>
      </c>
      <c r="M595" s="91"/>
      <c r="P595" s="86" t="s">
        <v>15759</v>
      </c>
      <c r="R595" s="86" t="s">
        <v>10789</v>
      </c>
      <c r="T595" s="86" t="s">
        <v>10789</v>
      </c>
      <c r="U595" s="86" t="s">
        <v>15214</v>
      </c>
      <c r="V595" s="86" t="s">
        <v>15224</v>
      </c>
      <c r="W595" s="86" t="b">
        <v>0</v>
      </c>
    </row>
    <row r="596" spans="2:23" x14ac:dyDescent="0.25">
      <c r="B596" s="91">
        <v>839</v>
      </c>
      <c r="C596" s="91">
        <v>839</v>
      </c>
      <c r="D596" s="200" t="s">
        <v>12503</v>
      </c>
      <c r="E596" s="89" t="s">
        <v>1141</v>
      </c>
      <c r="F596" s="90"/>
      <c r="G596" s="91" t="str">
        <f t="shared" si="19"/>
        <v>Adult: Spec. or photo will be required (3)</v>
      </c>
      <c r="H596" s="91" t="s">
        <v>10789</v>
      </c>
      <c r="I596" s="91" t="str">
        <f t="shared" si="20"/>
        <v>Not recorded in Scotland</v>
      </c>
      <c r="J596" s="91" t="s">
        <v>10789</v>
      </c>
      <c r="K596" s="91" t="s">
        <v>10789</v>
      </c>
      <c r="L596" s="91" t="s">
        <v>16094</v>
      </c>
      <c r="M596" s="91"/>
      <c r="P596" s="86" t="s">
        <v>15759</v>
      </c>
      <c r="R596" s="86" t="s">
        <v>10789</v>
      </c>
      <c r="T596" s="86" t="s">
        <v>10789</v>
      </c>
      <c r="U596" s="86" t="s">
        <v>15222</v>
      </c>
      <c r="V596" s="86" t="s">
        <v>15230</v>
      </c>
      <c r="W596" s="86" t="b">
        <v>0</v>
      </c>
    </row>
    <row r="597" spans="2:23" x14ac:dyDescent="0.25">
      <c r="B597" s="91">
        <v>797</v>
      </c>
      <c r="C597" s="91">
        <v>797</v>
      </c>
      <c r="D597" s="200" t="s">
        <v>12462</v>
      </c>
      <c r="E597" s="89" t="s">
        <v>4214</v>
      </c>
      <c r="F597" s="90"/>
      <c r="G597" s="91" t="str">
        <f t="shared" si="19"/>
        <v>Adult: Spec. or photo may be needed (2)</v>
      </c>
      <c r="H597" s="91" t="s">
        <v>10789</v>
      </c>
      <c r="I597" s="91" t="str">
        <f t="shared" si="20"/>
        <v>Widespread, abundant, moorland</v>
      </c>
      <c r="J597" s="91" t="s">
        <v>10789</v>
      </c>
      <c r="K597" s="91" t="s">
        <v>10789</v>
      </c>
      <c r="L597" s="91" t="s">
        <v>16288</v>
      </c>
      <c r="M597" s="91"/>
      <c r="P597" s="86" t="s">
        <v>16030</v>
      </c>
      <c r="R597" s="86" t="s">
        <v>10789</v>
      </c>
      <c r="T597" s="86" t="s">
        <v>10789</v>
      </c>
      <c r="U597" s="86" t="s">
        <v>15237</v>
      </c>
      <c r="V597" s="86" t="s">
        <v>15233</v>
      </c>
      <c r="W597" s="86" t="b">
        <v>0</v>
      </c>
    </row>
    <row r="598" spans="2:23" x14ac:dyDescent="0.25">
      <c r="B598" s="91">
        <v>858</v>
      </c>
      <c r="C598" s="91">
        <v>858</v>
      </c>
      <c r="D598" s="200" t="s">
        <v>12521</v>
      </c>
      <c r="E598" s="89" t="s">
        <v>1130</v>
      </c>
      <c r="F598" s="90"/>
      <c r="G598" s="91" t="str">
        <f t="shared" si="19"/>
        <v>Adult: Usually distinctive (1)</v>
      </c>
      <c r="H598" s="91" t="s">
        <v>10789</v>
      </c>
      <c r="I598" s="91" t="str">
        <f t="shared" si="20"/>
        <v>Widespread, common, woodland</v>
      </c>
      <c r="J598" s="91" t="s">
        <v>10789</v>
      </c>
      <c r="K598" s="91" t="s">
        <v>10789</v>
      </c>
      <c r="L598" s="91" t="s">
        <v>16105</v>
      </c>
      <c r="M598" s="91"/>
      <c r="P598" s="86" t="s">
        <v>15760</v>
      </c>
      <c r="R598" s="86" t="s">
        <v>10789</v>
      </c>
      <c r="T598" s="86" t="s">
        <v>10789</v>
      </c>
      <c r="U598" s="86" t="s">
        <v>15223</v>
      </c>
      <c r="V598" s="86" t="s">
        <v>15250</v>
      </c>
      <c r="W598" s="86" t="b">
        <v>0</v>
      </c>
    </row>
    <row r="599" spans="2:23" x14ac:dyDescent="0.25">
      <c r="B599" s="91">
        <v>857</v>
      </c>
      <c r="C599" s="91">
        <v>857</v>
      </c>
      <c r="D599" s="200" t="s">
        <v>12520</v>
      </c>
      <c r="E599" s="89" t="s">
        <v>2108</v>
      </c>
      <c r="F599" s="90"/>
      <c r="G599" s="91" t="str">
        <f t="shared" si="19"/>
        <v>Adult: Gen det required (4)</v>
      </c>
      <c r="H599" s="91" t="s">
        <v>10789</v>
      </c>
      <c r="I599" s="91" t="str">
        <f t="shared" si="20"/>
        <v>*Not recorded in Scotland</v>
      </c>
      <c r="J599" s="91" t="s">
        <v>10789</v>
      </c>
      <c r="K599" s="91" t="s">
        <v>15193</v>
      </c>
      <c r="L599" s="91" t="s">
        <v>16094</v>
      </c>
      <c r="M599" s="91"/>
      <c r="P599" s="86" t="s">
        <v>15764</v>
      </c>
      <c r="R599" s="86" t="s">
        <v>10789</v>
      </c>
      <c r="T599" s="86" t="s">
        <v>10789</v>
      </c>
      <c r="U599" s="86" t="s">
        <v>15214</v>
      </c>
      <c r="V599" s="86" t="s">
        <v>15224</v>
      </c>
      <c r="W599" s="86" t="b">
        <v>0</v>
      </c>
    </row>
    <row r="600" spans="2:23" x14ac:dyDescent="0.25">
      <c r="B600" s="91">
        <v>595</v>
      </c>
      <c r="C600" s="91"/>
      <c r="D600" s="199" t="s">
        <v>15373</v>
      </c>
      <c r="E600" s="89" t="s">
        <v>15426</v>
      </c>
      <c r="F600" s="90"/>
      <c r="G600" s="91" t="str">
        <f t="shared" si="19"/>
        <v/>
      </c>
      <c r="I600" s="91" t="str">
        <f t="shared" si="20"/>
        <v>*Not recorded in Scotland</v>
      </c>
      <c r="J600" s="102" t="s">
        <v>10789</v>
      </c>
      <c r="K600" s="91" t="s">
        <v>15193</v>
      </c>
      <c r="L600" s="91" t="s">
        <v>16094</v>
      </c>
      <c r="P600" s="86" t="s">
        <v>10789</v>
      </c>
      <c r="R600" s="86" t="s">
        <v>10789</v>
      </c>
      <c r="T600" s="86" t="s">
        <v>10789</v>
      </c>
      <c r="U600" s="86" t="s">
        <v>16791</v>
      </c>
    </row>
    <row r="601" spans="2:23" x14ac:dyDescent="0.25">
      <c r="B601" s="91">
        <v>856</v>
      </c>
      <c r="C601" s="91">
        <v>856</v>
      </c>
      <c r="D601" s="200" t="s">
        <v>12519</v>
      </c>
      <c r="E601" s="89" t="s">
        <v>1131</v>
      </c>
      <c r="F601" s="90"/>
      <c r="G601" s="91" t="str">
        <f t="shared" si="19"/>
        <v>Adult: Spec. or photo may be needed (2)</v>
      </c>
      <c r="H601" s="91" t="s">
        <v>10789</v>
      </c>
      <c r="I601" s="91" t="str">
        <f t="shared" si="20"/>
        <v>Local, rare, grassland</v>
      </c>
      <c r="J601" s="91" t="s">
        <v>10789</v>
      </c>
      <c r="K601" s="91" t="s">
        <v>10789</v>
      </c>
      <c r="L601" s="91" t="s">
        <v>16124</v>
      </c>
      <c r="M601" s="91"/>
      <c r="P601" s="86" t="s">
        <v>16030</v>
      </c>
      <c r="R601" s="86" t="s">
        <v>10789</v>
      </c>
      <c r="T601" s="86" t="s">
        <v>10789</v>
      </c>
      <c r="U601" s="86" t="s">
        <v>15218</v>
      </c>
      <c r="V601" s="86" t="s">
        <v>15236</v>
      </c>
      <c r="W601" s="86" t="b">
        <v>0</v>
      </c>
    </row>
    <row r="602" spans="2:23" x14ac:dyDescent="0.25">
      <c r="B602" s="91">
        <v>597</v>
      </c>
      <c r="C602" s="91"/>
      <c r="D602" s="199" t="s">
        <v>15374</v>
      </c>
      <c r="E602" s="89" t="s">
        <v>15427</v>
      </c>
      <c r="F602" s="90"/>
      <c r="G602" s="91" t="str">
        <f t="shared" si="19"/>
        <v/>
      </c>
      <c r="I602" s="91" t="str">
        <f t="shared" si="20"/>
        <v>*Not recorded in Scotland</v>
      </c>
      <c r="J602" s="102" t="s">
        <v>10789</v>
      </c>
      <c r="K602" s="91" t="s">
        <v>15193</v>
      </c>
      <c r="L602" s="91" t="s">
        <v>16094</v>
      </c>
      <c r="P602" s="86" t="s">
        <v>10789</v>
      </c>
      <c r="R602" s="86" t="s">
        <v>10789</v>
      </c>
      <c r="T602" s="86" t="s">
        <v>10789</v>
      </c>
      <c r="U602" s="86" t="s">
        <v>16791</v>
      </c>
    </row>
    <row r="603" spans="2:23" x14ac:dyDescent="0.25">
      <c r="B603" s="91">
        <v>863</v>
      </c>
      <c r="C603" s="91">
        <v>863</v>
      </c>
      <c r="D603" s="200" t="s">
        <v>12526</v>
      </c>
      <c r="E603" s="89" t="s">
        <v>2111</v>
      </c>
      <c r="F603" s="90"/>
      <c r="G603" s="91" t="str">
        <f t="shared" si="19"/>
        <v>Adult: Spec. or photo will be required (3)</v>
      </c>
      <c r="H603" s="91" t="s">
        <v>10789</v>
      </c>
      <c r="I603" s="91" t="str">
        <f t="shared" si="20"/>
        <v>*Very local (Highlands), rare, woodland</v>
      </c>
      <c r="J603" s="91" t="s">
        <v>10789</v>
      </c>
      <c r="K603" s="91" t="s">
        <v>15193</v>
      </c>
      <c r="L603" s="91" t="s">
        <v>16289</v>
      </c>
      <c r="M603" s="91"/>
      <c r="P603" s="86" t="s">
        <v>15759</v>
      </c>
      <c r="R603" s="86" t="s">
        <v>10789</v>
      </c>
      <c r="T603" s="86" t="s">
        <v>10789</v>
      </c>
      <c r="U603" s="86" t="s">
        <v>15218</v>
      </c>
      <c r="V603" s="86" t="s">
        <v>15226</v>
      </c>
      <c r="W603" s="86" t="b">
        <v>0</v>
      </c>
    </row>
    <row r="604" spans="2:23" x14ac:dyDescent="0.25">
      <c r="B604" s="91">
        <v>862</v>
      </c>
      <c r="C604" s="91">
        <v>862</v>
      </c>
      <c r="D604" s="200" t="s">
        <v>12525</v>
      </c>
      <c r="E604" s="89" t="s">
        <v>1127</v>
      </c>
      <c r="F604" s="90"/>
      <c r="G604" s="91" t="str">
        <f t="shared" si="19"/>
        <v>Adult: Usually distinctive (1)</v>
      </c>
      <c r="H604" s="91" t="s">
        <v>10789</v>
      </c>
      <c r="I604" s="91" t="str">
        <f t="shared" si="20"/>
        <v>Not recorded in Scotland</v>
      </c>
      <c r="J604" s="91" t="s">
        <v>10789</v>
      </c>
      <c r="K604" s="91" t="s">
        <v>10789</v>
      </c>
      <c r="L604" s="91" t="s">
        <v>16094</v>
      </c>
      <c r="M604" s="91"/>
      <c r="P604" s="86" t="s">
        <v>15760</v>
      </c>
      <c r="R604" s="86" t="s">
        <v>10789</v>
      </c>
      <c r="T604" s="86" t="s">
        <v>10789</v>
      </c>
      <c r="U604" s="86" t="s">
        <v>15235</v>
      </c>
      <c r="V604" s="86" t="s">
        <v>15216</v>
      </c>
      <c r="W604" s="86" t="b">
        <v>0</v>
      </c>
    </row>
    <row r="605" spans="2:23" x14ac:dyDescent="0.25">
      <c r="B605" s="91">
        <v>864</v>
      </c>
      <c r="C605" s="91">
        <v>864</v>
      </c>
      <c r="D605" s="200" t="s">
        <v>12527</v>
      </c>
      <c r="E605" s="89" t="s">
        <v>1125</v>
      </c>
      <c r="F605" s="90"/>
      <c r="G605" s="91" t="str">
        <f t="shared" si="19"/>
        <v>Adult: Usually distinctive (1)</v>
      </c>
      <c r="H605" s="91" t="s">
        <v>10789</v>
      </c>
      <c r="I605" s="91" t="str">
        <f t="shared" si="20"/>
        <v>Not recorded in Scotland</v>
      </c>
      <c r="J605" s="91" t="s">
        <v>10789</v>
      </c>
      <c r="K605" s="91" t="s">
        <v>10789</v>
      </c>
      <c r="L605" s="91" t="s">
        <v>16094</v>
      </c>
      <c r="M605" s="91"/>
      <c r="P605" s="86" t="s">
        <v>15760</v>
      </c>
      <c r="R605" s="86" t="s">
        <v>10789</v>
      </c>
      <c r="T605" s="86" t="s">
        <v>10789</v>
      </c>
      <c r="U605" s="86" t="s">
        <v>15222</v>
      </c>
      <c r="V605" s="86" t="s">
        <v>15213</v>
      </c>
      <c r="W605" s="86" t="b">
        <v>0</v>
      </c>
    </row>
    <row r="606" spans="2:23" x14ac:dyDescent="0.25">
      <c r="B606" s="91">
        <v>865</v>
      </c>
      <c r="C606" s="91">
        <v>865</v>
      </c>
      <c r="D606" s="200" t="s">
        <v>12528</v>
      </c>
      <c r="E606" s="89" t="s">
        <v>2112</v>
      </c>
      <c r="F606" s="90"/>
      <c r="G606" s="91" t="str">
        <f t="shared" si="19"/>
        <v>Adult: Spec. or photo will be required (3)</v>
      </c>
      <c r="H606" s="91" t="s">
        <v>10789</v>
      </c>
      <c r="I606" s="91" t="str">
        <f t="shared" si="20"/>
        <v>*Not recorded in Scotland</v>
      </c>
      <c r="J606" s="91" t="s">
        <v>10789</v>
      </c>
      <c r="K606" s="91" t="s">
        <v>15193</v>
      </c>
      <c r="L606" s="91" t="s">
        <v>16094</v>
      </c>
      <c r="M606" s="91"/>
      <c r="P606" s="86" t="s">
        <v>15759</v>
      </c>
      <c r="R606" s="86" t="s">
        <v>10789</v>
      </c>
      <c r="T606" s="86" t="s">
        <v>10789</v>
      </c>
      <c r="U606" s="86" t="s">
        <v>15214</v>
      </c>
      <c r="V606" s="86" t="s">
        <v>15213</v>
      </c>
      <c r="W606" s="86" t="b">
        <v>0</v>
      </c>
    </row>
    <row r="607" spans="2:23" x14ac:dyDescent="0.25">
      <c r="B607" s="91">
        <v>851</v>
      </c>
      <c r="C607" s="91">
        <v>851</v>
      </c>
      <c r="D607" s="200" t="s">
        <v>12514</v>
      </c>
      <c r="E607" s="89" t="s">
        <v>1133</v>
      </c>
      <c r="F607" s="90"/>
      <c r="G607" s="91" t="str">
        <f t="shared" si="19"/>
        <v>Adult: Spec. or photo will be required (3)</v>
      </c>
      <c r="H607" s="91" t="s">
        <v>10789</v>
      </c>
      <c r="I607" s="91" t="str">
        <f t="shared" si="20"/>
        <v>*Not recorded in Scotland</v>
      </c>
      <c r="J607" s="91" t="s">
        <v>10789</v>
      </c>
      <c r="K607" s="91" t="s">
        <v>15193</v>
      </c>
      <c r="L607" s="91" t="s">
        <v>16094</v>
      </c>
      <c r="M607" s="91"/>
      <c r="P607" s="86" t="s">
        <v>15759</v>
      </c>
      <c r="R607" s="86" t="s">
        <v>10789</v>
      </c>
      <c r="T607" s="86" t="s">
        <v>10789</v>
      </c>
      <c r="U607" s="86" t="s">
        <v>15223</v>
      </c>
      <c r="V607" s="86" t="s">
        <v>15236</v>
      </c>
      <c r="W607" s="86" t="b">
        <v>0</v>
      </c>
    </row>
    <row r="608" spans="2:23" x14ac:dyDescent="0.25">
      <c r="B608" s="91">
        <v>855</v>
      </c>
      <c r="C608" s="91">
        <v>855</v>
      </c>
      <c r="D608" s="200" t="s">
        <v>12518</v>
      </c>
      <c r="E608" s="89" t="s">
        <v>2107</v>
      </c>
      <c r="F608" s="90"/>
      <c r="G608" s="91" t="str">
        <f t="shared" si="19"/>
        <v>Adult: Spec. or photo may be needed (2)</v>
      </c>
      <c r="H608" s="91" t="s">
        <v>10789</v>
      </c>
      <c r="I608" s="91" t="str">
        <f t="shared" si="20"/>
        <v>*Widespread, common, woodland + urban</v>
      </c>
      <c r="J608" s="91" t="s">
        <v>10789</v>
      </c>
      <c r="K608" s="91" t="s">
        <v>15193</v>
      </c>
      <c r="L608" s="91" t="s">
        <v>16115</v>
      </c>
      <c r="M608" s="91"/>
      <c r="P608" s="86" t="s">
        <v>16030</v>
      </c>
      <c r="R608" s="86" t="s">
        <v>10789</v>
      </c>
      <c r="T608" s="86" t="s">
        <v>10789</v>
      </c>
      <c r="U608" s="86" t="s">
        <v>15222</v>
      </c>
      <c r="V608" s="86" t="s">
        <v>15228</v>
      </c>
      <c r="W608" s="86" t="b">
        <v>0</v>
      </c>
    </row>
    <row r="609" spans="2:23" x14ac:dyDescent="0.25">
      <c r="B609" s="91">
        <v>861</v>
      </c>
      <c r="C609" s="91">
        <v>861</v>
      </c>
      <c r="D609" s="200" t="s">
        <v>12524</v>
      </c>
      <c r="E609" s="89" t="s">
        <v>1128</v>
      </c>
      <c r="F609" s="90"/>
      <c r="G609" s="91" t="str">
        <f t="shared" si="19"/>
        <v>Adult: Spec. or photo may be needed (2)</v>
      </c>
      <c r="H609" s="91" t="s">
        <v>10789</v>
      </c>
      <c r="I609" s="91" t="str">
        <f t="shared" si="20"/>
        <v>Not recorded in Scotland</v>
      </c>
      <c r="J609" s="91" t="s">
        <v>10789</v>
      </c>
      <c r="K609" s="91" t="s">
        <v>10789</v>
      </c>
      <c r="L609" s="91" t="s">
        <v>16094</v>
      </c>
      <c r="M609" s="91"/>
      <c r="P609" s="86" t="s">
        <v>16030</v>
      </c>
      <c r="R609" s="86" t="s">
        <v>10789</v>
      </c>
      <c r="T609" s="86" t="s">
        <v>10789</v>
      </c>
      <c r="U609" s="86" t="s">
        <v>15223</v>
      </c>
      <c r="V609" s="86" t="s">
        <v>15216</v>
      </c>
      <c r="W609" s="86" t="b">
        <v>0</v>
      </c>
    </row>
    <row r="610" spans="2:23" x14ac:dyDescent="0.25">
      <c r="B610" s="91">
        <v>866</v>
      </c>
      <c r="C610" s="91">
        <v>866</v>
      </c>
      <c r="D610" s="200" t="s">
        <v>12529</v>
      </c>
      <c r="E610" s="89" t="s">
        <v>1124</v>
      </c>
      <c r="F610" s="90"/>
      <c r="G610" s="91" t="str">
        <f t="shared" si="19"/>
        <v>Adult: Usually distinctive (1)</v>
      </c>
      <c r="H610" s="91" t="s">
        <v>10789</v>
      </c>
      <c r="I610" s="91" t="str">
        <f t="shared" si="20"/>
        <v>Very local (77), rare, grassland</v>
      </c>
      <c r="J610" s="91" t="s">
        <v>10789</v>
      </c>
      <c r="K610" s="91" t="s">
        <v>10789</v>
      </c>
      <c r="L610" s="91" t="s">
        <v>16290</v>
      </c>
      <c r="M610" s="91"/>
      <c r="P610" s="86" t="s">
        <v>15760</v>
      </c>
      <c r="R610" s="86" t="s">
        <v>10789</v>
      </c>
      <c r="T610" s="86" t="s">
        <v>10789</v>
      </c>
      <c r="U610" s="86" t="s">
        <v>15235</v>
      </c>
      <c r="V610" s="86" t="s">
        <v>15227</v>
      </c>
      <c r="W610" s="86" t="b">
        <v>0</v>
      </c>
    </row>
    <row r="611" spans="2:23" x14ac:dyDescent="0.25">
      <c r="B611" s="91">
        <v>867</v>
      </c>
      <c r="C611" s="91">
        <v>867</v>
      </c>
      <c r="D611" s="200" t="s">
        <v>12530</v>
      </c>
      <c r="E611" s="89" t="s">
        <v>1123</v>
      </c>
      <c r="F611" s="90"/>
      <c r="G611" s="91" t="str">
        <f t="shared" si="19"/>
        <v>Adult: Spec. or photo will be required (3)</v>
      </c>
      <c r="H611" s="91" t="s">
        <v>10789</v>
      </c>
      <c r="I611" s="91" t="str">
        <f t="shared" si="20"/>
        <v>*Not recorded in Scotland</v>
      </c>
      <c r="J611" s="91" t="s">
        <v>10789</v>
      </c>
      <c r="K611" s="91" t="s">
        <v>15193</v>
      </c>
      <c r="L611" s="91" t="s">
        <v>16094</v>
      </c>
      <c r="M611" s="91"/>
      <c r="P611" s="86" t="s">
        <v>15759</v>
      </c>
      <c r="R611" s="86" t="s">
        <v>10789</v>
      </c>
      <c r="T611" s="86" t="s">
        <v>10789</v>
      </c>
      <c r="U611" s="86" t="s">
        <v>15231</v>
      </c>
      <c r="V611" s="86" t="s">
        <v>15233</v>
      </c>
      <c r="W611" s="86" t="b">
        <v>0</v>
      </c>
    </row>
    <row r="612" spans="2:23" x14ac:dyDescent="0.25">
      <c r="B612" s="91">
        <v>607</v>
      </c>
      <c r="C612" s="91"/>
      <c r="D612" s="199" t="s">
        <v>15375</v>
      </c>
      <c r="E612" s="89" t="s">
        <v>14635</v>
      </c>
      <c r="F612" s="90"/>
      <c r="G612" s="91" t="str">
        <f t="shared" si="19"/>
        <v/>
      </c>
      <c r="I612" s="91" t="str">
        <f t="shared" si="20"/>
        <v>*Not recorded in Scotland</v>
      </c>
      <c r="J612" s="102" t="s">
        <v>10789</v>
      </c>
      <c r="K612" s="91" t="s">
        <v>15193</v>
      </c>
      <c r="L612" s="91" t="s">
        <v>16094</v>
      </c>
      <c r="P612" s="86" t="s">
        <v>10789</v>
      </c>
      <c r="R612" s="86" t="s">
        <v>10789</v>
      </c>
      <c r="T612" s="86" t="s">
        <v>10789</v>
      </c>
      <c r="U612" s="86" t="s">
        <v>16791</v>
      </c>
    </row>
    <row r="613" spans="2:23" x14ac:dyDescent="0.25">
      <c r="B613" s="91">
        <v>869</v>
      </c>
      <c r="C613" s="91">
        <v>869</v>
      </c>
      <c r="D613" s="200" t="s">
        <v>12532</v>
      </c>
      <c r="E613" s="89" t="s">
        <v>2113</v>
      </c>
      <c r="F613" s="90"/>
      <c r="G613" s="91" t="str">
        <f t="shared" si="19"/>
        <v>Adult: Gen det required (4)</v>
      </c>
      <c r="H613" s="91" t="s">
        <v>10789</v>
      </c>
      <c r="I613" s="91" t="str">
        <f t="shared" si="20"/>
        <v>*Not recorded in Scotland</v>
      </c>
      <c r="J613" s="91" t="s">
        <v>10789</v>
      </c>
      <c r="K613" s="91" t="s">
        <v>15193</v>
      </c>
      <c r="L613" s="91" t="s">
        <v>16094</v>
      </c>
      <c r="M613" s="91"/>
      <c r="P613" s="86" t="s">
        <v>15764</v>
      </c>
      <c r="R613" s="86" t="s">
        <v>10789</v>
      </c>
      <c r="T613" s="86" t="s">
        <v>10789</v>
      </c>
      <c r="U613" s="86" t="s">
        <v>15223</v>
      </c>
      <c r="V613" s="86" t="s">
        <v>15216</v>
      </c>
      <c r="W613" s="86" t="b">
        <v>0</v>
      </c>
    </row>
    <row r="614" spans="2:23" x14ac:dyDescent="0.25">
      <c r="B614" s="91">
        <v>868</v>
      </c>
      <c r="C614" s="91">
        <v>868</v>
      </c>
      <c r="D614" s="200" t="s">
        <v>12531</v>
      </c>
      <c r="E614" s="89" t="s">
        <v>1122</v>
      </c>
      <c r="F614" s="90"/>
      <c r="G614" s="91" t="str">
        <f t="shared" si="19"/>
        <v>Adult: Spec. or photo may be needed (2)</v>
      </c>
      <c r="H614" s="91" t="s">
        <v>10789</v>
      </c>
      <c r="I614" s="91" t="str">
        <f t="shared" si="20"/>
        <v>Local, rare, grassland</v>
      </c>
      <c r="J614" s="91" t="s">
        <v>10789</v>
      </c>
      <c r="K614" s="91" t="s">
        <v>10789</v>
      </c>
      <c r="L614" s="91" t="s">
        <v>16124</v>
      </c>
      <c r="M614" s="91"/>
      <c r="P614" s="86" t="s">
        <v>16030</v>
      </c>
      <c r="R614" s="86" t="s">
        <v>10789</v>
      </c>
      <c r="T614" s="86" t="s">
        <v>10789</v>
      </c>
      <c r="U614" s="86" t="s">
        <v>15231</v>
      </c>
      <c r="V614" s="86" t="s">
        <v>15228</v>
      </c>
      <c r="W614" s="86" t="b">
        <v>0</v>
      </c>
    </row>
    <row r="615" spans="2:23" x14ac:dyDescent="0.25">
      <c r="B615" s="91">
        <v>809</v>
      </c>
      <c r="C615" s="91">
        <v>809</v>
      </c>
      <c r="D615" s="200" t="s">
        <v>12474</v>
      </c>
      <c r="E615" s="89" t="s">
        <v>4209</v>
      </c>
      <c r="F615" s="90"/>
      <c r="G615" s="91" t="str">
        <f t="shared" si="19"/>
        <v>Adult: Spec. or photo may be needed (2)</v>
      </c>
      <c r="H615" s="91" t="s">
        <v>10789</v>
      </c>
      <c r="I615" s="91" t="str">
        <f t="shared" si="20"/>
        <v>Not recorded in Scotland</v>
      </c>
      <c r="J615" s="91" t="s">
        <v>10789</v>
      </c>
      <c r="K615" s="91" t="s">
        <v>10789</v>
      </c>
      <c r="L615" s="91" t="s">
        <v>16094</v>
      </c>
      <c r="M615" s="91"/>
      <c r="P615" s="86" t="s">
        <v>16030</v>
      </c>
      <c r="R615" s="86" t="s">
        <v>10789</v>
      </c>
      <c r="T615" s="86" t="s">
        <v>10789</v>
      </c>
      <c r="U615" s="86" t="s">
        <v>15231</v>
      </c>
      <c r="V615" s="86" t="s">
        <v>15216</v>
      </c>
      <c r="W615" s="86" t="b">
        <v>0</v>
      </c>
    </row>
    <row r="616" spans="2:23" x14ac:dyDescent="0.25">
      <c r="B616" s="91">
        <v>808</v>
      </c>
      <c r="C616" s="91">
        <v>808</v>
      </c>
      <c r="D616" s="200" t="s">
        <v>12473</v>
      </c>
      <c r="E616" s="89" t="s">
        <v>4210</v>
      </c>
      <c r="F616" s="90"/>
      <c r="G616" s="91" t="str">
        <f t="shared" si="19"/>
        <v>Adult: Spec. or photo may be needed (2)</v>
      </c>
      <c r="H616" s="91" t="s">
        <v>10789</v>
      </c>
      <c r="I616" s="91" t="str">
        <f t="shared" si="20"/>
        <v>Not recorded in Scotland</v>
      </c>
      <c r="J616" s="91" t="s">
        <v>10789</v>
      </c>
      <c r="K616" s="91" t="s">
        <v>10789</v>
      </c>
      <c r="L616" s="91" t="s">
        <v>16094</v>
      </c>
      <c r="M616" s="91"/>
      <c r="P616" s="86" t="s">
        <v>16030</v>
      </c>
      <c r="R616" s="86" t="s">
        <v>10789</v>
      </c>
      <c r="T616" s="86" t="s">
        <v>10789</v>
      </c>
      <c r="U616" s="86" t="s">
        <v>15247</v>
      </c>
      <c r="V616" s="86" t="s">
        <v>15245</v>
      </c>
      <c r="W616" s="86" t="b">
        <v>0</v>
      </c>
    </row>
    <row r="617" spans="2:23" x14ac:dyDescent="0.25">
      <c r="B617" s="91">
        <v>749</v>
      </c>
      <c r="C617" s="91">
        <v>749</v>
      </c>
      <c r="D617" s="182" t="s">
        <v>16489</v>
      </c>
      <c r="E617" s="89" t="s">
        <v>1782</v>
      </c>
      <c r="F617" s="90"/>
      <c r="G617" s="91" t="str">
        <f t="shared" si="19"/>
        <v>Adult: Spec. or photo will be required (3)</v>
      </c>
      <c r="H617" s="91" t="s">
        <v>10789</v>
      </c>
      <c r="I617" s="91" t="str">
        <f t="shared" si="20"/>
        <v>*Local, rare, adventive</v>
      </c>
      <c r="J617" s="91" t="s">
        <v>10789</v>
      </c>
      <c r="K617" s="91" t="s">
        <v>15193</v>
      </c>
      <c r="L617" s="91" t="s">
        <v>16291</v>
      </c>
      <c r="M617" s="91"/>
      <c r="P617" s="86" t="s">
        <v>15759</v>
      </c>
      <c r="R617" s="86" t="s">
        <v>10789</v>
      </c>
      <c r="T617" s="86" t="s">
        <v>10789</v>
      </c>
      <c r="U617" s="86" t="s">
        <v>15223</v>
      </c>
      <c r="V617" s="86" t="s">
        <v>15216</v>
      </c>
      <c r="W617" s="86" t="b">
        <v>0</v>
      </c>
    </row>
    <row r="618" spans="2:23" x14ac:dyDescent="0.25">
      <c r="B618" s="91">
        <v>746</v>
      </c>
      <c r="C618" s="91">
        <v>746</v>
      </c>
      <c r="D618" s="182" t="s">
        <v>16490</v>
      </c>
      <c r="E618" s="89" t="s">
        <v>2808</v>
      </c>
      <c r="F618" s="90"/>
      <c r="G618" s="91" t="str">
        <f t="shared" si="19"/>
        <v>Adult: Usually distinctive (1)</v>
      </c>
      <c r="H618" s="91" t="s">
        <v>10789</v>
      </c>
      <c r="I618" s="91" t="str">
        <f t="shared" si="20"/>
        <v xml:space="preserve">*Very local, rare, grassland </v>
      </c>
      <c r="J618" s="91" t="s">
        <v>10789</v>
      </c>
      <c r="K618" s="91" t="s">
        <v>15193</v>
      </c>
      <c r="L618" s="91" t="s">
        <v>16283</v>
      </c>
      <c r="M618" s="91"/>
      <c r="P618" s="86" t="s">
        <v>15760</v>
      </c>
      <c r="R618" s="86" t="s">
        <v>10789</v>
      </c>
      <c r="T618" s="86" t="s">
        <v>10789</v>
      </c>
      <c r="U618" s="86" t="s">
        <v>15237</v>
      </c>
      <c r="V618" s="86" t="s">
        <v>15238</v>
      </c>
      <c r="W618" s="86" t="b">
        <v>0</v>
      </c>
    </row>
    <row r="619" spans="2:23" x14ac:dyDescent="0.25">
      <c r="B619" s="91">
        <v>747</v>
      </c>
      <c r="C619" s="91">
        <v>747</v>
      </c>
      <c r="D619" s="182" t="s">
        <v>16491</v>
      </c>
      <c r="E619" s="89" t="s">
        <v>1781</v>
      </c>
      <c r="F619" s="90"/>
      <c r="G619" s="91" t="str">
        <f t="shared" si="19"/>
        <v>Adult: Spec. or photo may be needed (2)</v>
      </c>
      <c r="H619" s="91" t="s">
        <v>10789</v>
      </c>
      <c r="I619" s="91" t="str">
        <f t="shared" si="20"/>
        <v>*Local, common, grassland</v>
      </c>
      <c r="J619" s="91" t="s">
        <v>10789</v>
      </c>
      <c r="K619" s="91" t="s">
        <v>15193</v>
      </c>
      <c r="L619" s="91" t="s">
        <v>16229</v>
      </c>
      <c r="M619" s="91"/>
      <c r="P619" s="86" t="s">
        <v>16030</v>
      </c>
      <c r="R619" s="86" t="s">
        <v>10789</v>
      </c>
      <c r="T619" s="86" t="s">
        <v>10789</v>
      </c>
      <c r="U619" s="86" t="s">
        <v>15237</v>
      </c>
      <c r="V619" s="86" t="s">
        <v>15216</v>
      </c>
      <c r="W619" s="86" t="b">
        <v>0</v>
      </c>
    </row>
    <row r="620" spans="2:23" x14ac:dyDescent="0.25">
      <c r="B620" s="91">
        <v>840</v>
      </c>
      <c r="C620" s="91">
        <v>840</v>
      </c>
      <c r="D620" s="200" t="s">
        <v>12504</v>
      </c>
      <c r="E620" s="89" t="s">
        <v>1140</v>
      </c>
      <c r="F620" s="90"/>
      <c r="G620" s="91" t="str">
        <f t="shared" si="19"/>
        <v>Adult: Spec. or photo may be needed (2) Case: FP, case spec. or photo may be needed (C2)</v>
      </c>
      <c r="H620" s="91" t="s">
        <v>10789</v>
      </c>
      <c r="I620" s="91" t="str">
        <f t="shared" si="20"/>
        <v>*Very local, rare, grassland</v>
      </c>
      <c r="J620" s="91" t="s">
        <v>10789</v>
      </c>
      <c r="K620" s="91" t="s">
        <v>15193</v>
      </c>
      <c r="L620" s="91" t="s">
        <v>16104</v>
      </c>
      <c r="M620" s="91"/>
      <c r="P620" s="86" t="s">
        <v>16030</v>
      </c>
      <c r="R620" s="86" t="s">
        <v>10789</v>
      </c>
      <c r="T620" s="86" t="s">
        <v>15739</v>
      </c>
      <c r="U620" s="86" t="s">
        <v>15218</v>
      </c>
      <c r="V620" s="86" t="s">
        <v>15236</v>
      </c>
      <c r="W620" s="86" t="b">
        <v>0</v>
      </c>
    </row>
    <row r="621" spans="2:23" x14ac:dyDescent="0.25">
      <c r="B621" s="91">
        <v>789</v>
      </c>
      <c r="C621" s="91">
        <v>789</v>
      </c>
      <c r="D621" s="200" t="s">
        <v>12454</v>
      </c>
      <c r="E621" s="89" t="s">
        <v>4219</v>
      </c>
      <c r="F621" s="90"/>
      <c r="G621" s="91" t="str">
        <f t="shared" si="19"/>
        <v>Adult: Spec. or photo may be needed (2)</v>
      </c>
      <c r="H621" s="91" t="s">
        <v>10789</v>
      </c>
      <c r="I621" s="91" t="str">
        <f t="shared" si="20"/>
        <v>Local, common, urban + grassland</v>
      </c>
      <c r="J621" s="91" t="s">
        <v>10789</v>
      </c>
      <c r="K621" s="91" t="s">
        <v>10789</v>
      </c>
      <c r="L621" s="91" t="s">
        <v>16292</v>
      </c>
      <c r="M621" s="91"/>
      <c r="P621" s="86" t="s">
        <v>16030</v>
      </c>
      <c r="R621" s="86" t="s">
        <v>10789</v>
      </c>
      <c r="T621" s="86" t="s">
        <v>10789</v>
      </c>
      <c r="U621" s="86" t="s">
        <v>15231</v>
      </c>
      <c r="V621" s="86" t="s">
        <v>15238</v>
      </c>
      <c r="W621" s="86" t="b">
        <v>0</v>
      </c>
    </row>
    <row r="622" spans="2:23" x14ac:dyDescent="0.25">
      <c r="B622" s="91">
        <v>788</v>
      </c>
      <c r="C622" s="91">
        <v>788</v>
      </c>
      <c r="D622" s="200" t="s">
        <v>12453</v>
      </c>
      <c r="E622" s="89" t="s">
        <v>4220</v>
      </c>
      <c r="F622" s="90"/>
      <c r="G622" s="91" t="str">
        <f t="shared" si="19"/>
        <v>Adult: Gen det required, cf B terrella (4)</v>
      </c>
      <c r="H622" s="91" t="s">
        <v>10789</v>
      </c>
      <c r="I622" s="91" t="str">
        <f t="shared" si="20"/>
        <v>Widespread, common, grassland</v>
      </c>
      <c r="J622" s="91" t="s">
        <v>10789</v>
      </c>
      <c r="K622" s="91" t="s">
        <v>10789</v>
      </c>
      <c r="L622" s="91" t="s">
        <v>16098</v>
      </c>
      <c r="M622" s="91"/>
      <c r="P622" s="86" t="s">
        <v>16078</v>
      </c>
      <c r="R622" s="86" t="s">
        <v>10789</v>
      </c>
      <c r="T622" s="86" t="s">
        <v>10789</v>
      </c>
      <c r="U622" s="86" t="s">
        <v>15231</v>
      </c>
      <c r="V622" s="86" t="s">
        <v>15236</v>
      </c>
      <c r="W622" s="86" t="b">
        <v>0</v>
      </c>
    </row>
    <row r="623" spans="2:23" x14ac:dyDescent="0.25">
      <c r="B623" s="91">
        <v>787</v>
      </c>
      <c r="C623" s="91">
        <v>787</v>
      </c>
      <c r="D623" s="200" t="s">
        <v>12452</v>
      </c>
      <c r="E623" s="89" t="s">
        <v>4221</v>
      </c>
      <c r="F623" s="90"/>
      <c r="G623" s="91" t="str">
        <f t="shared" si="19"/>
        <v>Adult: Gen det required, cf B politella (4)</v>
      </c>
      <c r="H623" s="91" t="s">
        <v>10789</v>
      </c>
      <c r="I623" s="91" t="str">
        <f t="shared" si="20"/>
        <v>Widespread, abundant, grassland</v>
      </c>
      <c r="J623" s="91" t="s">
        <v>10789</v>
      </c>
      <c r="K623" s="91" t="s">
        <v>10789</v>
      </c>
      <c r="L623" s="91" t="s">
        <v>16099</v>
      </c>
      <c r="M623" s="91"/>
      <c r="P623" s="86" t="s">
        <v>16079</v>
      </c>
      <c r="R623" s="86" t="s">
        <v>10789</v>
      </c>
      <c r="T623" s="86" t="s">
        <v>10789</v>
      </c>
      <c r="U623" s="86" t="s">
        <v>15222</v>
      </c>
      <c r="V623" s="86" t="s">
        <v>15216</v>
      </c>
      <c r="W623" s="86" t="b">
        <v>0</v>
      </c>
    </row>
    <row r="624" spans="2:23" x14ac:dyDescent="0.25">
      <c r="B624" s="91">
        <v>786</v>
      </c>
      <c r="C624" s="91">
        <v>786</v>
      </c>
      <c r="D624" s="200" t="s">
        <v>12451</v>
      </c>
      <c r="E624" s="89" t="s">
        <v>2061</v>
      </c>
      <c r="F624" s="90"/>
      <c r="G624" s="91" t="str">
        <f t="shared" si="19"/>
        <v>Adult: Gen det required, cf other Bryotropha spp. (4)</v>
      </c>
      <c r="H624" s="91" t="s">
        <v>10789</v>
      </c>
      <c r="I624" s="91" t="str">
        <f t="shared" si="20"/>
        <v>*Local, rare, grassland</v>
      </c>
      <c r="J624" s="91" t="s">
        <v>10789</v>
      </c>
      <c r="K624" s="91" t="s">
        <v>15193</v>
      </c>
      <c r="L624" s="91" t="s">
        <v>16124</v>
      </c>
      <c r="M624" s="91"/>
      <c r="P624" s="86" t="s">
        <v>16080</v>
      </c>
      <c r="R624" s="86" t="s">
        <v>10789</v>
      </c>
      <c r="T624" s="86" t="s">
        <v>10789</v>
      </c>
      <c r="U624" s="86" t="s">
        <v>15225</v>
      </c>
      <c r="V624" s="86" t="s">
        <v>15227</v>
      </c>
      <c r="W624" s="86" t="b">
        <v>0</v>
      </c>
    </row>
    <row r="625" spans="2:23" x14ac:dyDescent="0.25">
      <c r="B625" s="91">
        <v>783</v>
      </c>
      <c r="C625" s="91">
        <v>783</v>
      </c>
      <c r="D625" s="200" t="s">
        <v>12449</v>
      </c>
      <c r="E625" s="89" t="s">
        <v>4223</v>
      </c>
      <c r="F625" s="90"/>
      <c r="G625" s="91" t="str">
        <f t="shared" si="19"/>
        <v>Adult: Spec. or photo will be required, cf B galbanella (3)</v>
      </c>
      <c r="H625" s="91" t="s">
        <v>10789</v>
      </c>
      <c r="I625" s="91" t="str">
        <f t="shared" si="20"/>
        <v>*Local, rare, grassland + woodland</v>
      </c>
      <c r="J625" s="91" t="s">
        <v>10789</v>
      </c>
      <c r="K625" s="91" t="s">
        <v>15193</v>
      </c>
      <c r="L625" s="91" t="s">
        <v>16293</v>
      </c>
      <c r="M625" s="91"/>
      <c r="P625" s="86" t="s">
        <v>16081</v>
      </c>
      <c r="R625" s="86" t="s">
        <v>10789</v>
      </c>
      <c r="T625" s="86" t="s">
        <v>10789</v>
      </c>
      <c r="U625" s="86" t="s">
        <v>15232</v>
      </c>
      <c r="V625" s="86" t="s">
        <v>15233</v>
      </c>
      <c r="W625" s="86" t="b">
        <v>0</v>
      </c>
    </row>
    <row r="626" spans="2:23" x14ac:dyDescent="0.25">
      <c r="B626" s="91">
        <v>784</v>
      </c>
      <c r="C626" s="91">
        <v>784</v>
      </c>
      <c r="D626" s="200" t="s">
        <v>12450</v>
      </c>
      <c r="E626" s="89" t="s">
        <v>4222</v>
      </c>
      <c r="F626" s="90"/>
      <c r="G626" s="91" t="str">
        <f t="shared" si="19"/>
        <v>Adult: Spec. or photo will be required, cf B boreella (3)</v>
      </c>
      <c r="H626" s="91" t="s">
        <v>10789</v>
      </c>
      <c r="I626" s="91" t="str">
        <f t="shared" si="20"/>
        <v>*Local, rare, woodland + grassland</v>
      </c>
      <c r="J626" s="91" t="s">
        <v>10789</v>
      </c>
      <c r="K626" s="91" t="s">
        <v>15193</v>
      </c>
      <c r="L626" s="91" t="s">
        <v>16294</v>
      </c>
      <c r="M626" s="91"/>
      <c r="P626" s="86" t="s">
        <v>16082</v>
      </c>
      <c r="R626" s="86" t="s">
        <v>10789</v>
      </c>
      <c r="T626" s="86" t="s">
        <v>10789</v>
      </c>
      <c r="U626" s="86" t="s">
        <v>15232</v>
      </c>
      <c r="V626" s="86" t="s">
        <v>15236</v>
      </c>
      <c r="W626" s="86" t="b">
        <v>0</v>
      </c>
    </row>
    <row r="627" spans="2:23" x14ac:dyDescent="0.25">
      <c r="B627" s="91">
        <v>777.1</v>
      </c>
      <c r="C627" s="91" t="s">
        <v>3235</v>
      </c>
      <c r="D627" s="94" t="s">
        <v>16492</v>
      </c>
      <c r="E627" s="89" t="s">
        <v>2058</v>
      </c>
      <c r="F627" s="90"/>
      <c r="G627" s="91" t="str">
        <f t="shared" si="19"/>
        <v>Adult: Gen det required, cf other Bryotropha spp. (4)</v>
      </c>
      <c r="H627" s="91" t="s">
        <v>10789</v>
      </c>
      <c r="I627" s="91" t="str">
        <f t="shared" si="20"/>
        <v>*Not recorded in Scotland</v>
      </c>
      <c r="J627" s="91" t="s">
        <v>10789</v>
      </c>
      <c r="K627" s="91" t="s">
        <v>15193</v>
      </c>
      <c r="L627" s="91" t="s">
        <v>16094</v>
      </c>
      <c r="M627" s="91"/>
      <c r="P627" s="86" t="s">
        <v>16080</v>
      </c>
      <c r="R627" s="86" t="s">
        <v>10789</v>
      </c>
      <c r="T627" s="86" t="s">
        <v>10789</v>
      </c>
      <c r="U627" s="86" t="s">
        <v>15231</v>
      </c>
      <c r="V627" s="86" t="s">
        <v>15236</v>
      </c>
      <c r="W627" s="86" t="b">
        <v>0</v>
      </c>
    </row>
    <row r="628" spans="2:23" x14ac:dyDescent="0.25">
      <c r="B628" s="91">
        <v>777</v>
      </c>
      <c r="C628" s="91">
        <v>777</v>
      </c>
      <c r="D628" s="200" t="s">
        <v>12444</v>
      </c>
      <c r="E628" s="89" t="s">
        <v>4227</v>
      </c>
      <c r="F628" s="90"/>
      <c r="G628" s="91" t="str">
        <f t="shared" si="19"/>
        <v>Adult: Gen det required, cf other Bryotropha spp. (4)</v>
      </c>
      <c r="H628" s="91" t="s">
        <v>10789</v>
      </c>
      <c r="I628" s="91" t="str">
        <f t="shared" si="20"/>
        <v>*Very local (80), rare, Grassland</v>
      </c>
      <c r="J628" s="91" t="s">
        <v>10789</v>
      </c>
      <c r="K628" s="91" t="s">
        <v>15193</v>
      </c>
      <c r="L628" s="91" t="s">
        <v>16295</v>
      </c>
      <c r="M628" s="91"/>
      <c r="P628" s="86" t="s">
        <v>16080</v>
      </c>
      <c r="R628" s="86" t="s">
        <v>10789</v>
      </c>
      <c r="T628" s="86" t="s">
        <v>10789</v>
      </c>
      <c r="U628" s="86" t="s">
        <v>15225</v>
      </c>
      <c r="V628" s="86" t="s">
        <v>15228</v>
      </c>
      <c r="W628" s="86" t="b">
        <v>0</v>
      </c>
    </row>
    <row r="629" spans="2:23" x14ac:dyDescent="0.25">
      <c r="B629" s="91">
        <v>782</v>
      </c>
      <c r="C629" s="91">
        <v>782</v>
      </c>
      <c r="D629" s="200" t="s">
        <v>12448</v>
      </c>
      <c r="E629" s="89" t="s">
        <v>4224</v>
      </c>
      <c r="F629" s="90"/>
      <c r="G629" s="91" t="str">
        <f t="shared" si="19"/>
        <v>Adult: Gen det required, cf other Bryotropha spp. (4)</v>
      </c>
      <c r="H629" s="91" t="s">
        <v>10789</v>
      </c>
      <c r="I629" s="91" t="str">
        <f t="shared" si="20"/>
        <v>Local, rare, grassland</v>
      </c>
      <c r="J629" s="91" t="s">
        <v>10789</v>
      </c>
      <c r="K629" s="91" t="s">
        <v>10789</v>
      </c>
      <c r="L629" s="91" t="s">
        <v>16124</v>
      </c>
      <c r="M629" s="91"/>
      <c r="P629" s="86" t="s">
        <v>16080</v>
      </c>
      <c r="R629" s="86" t="s">
        <v>10789</v>
      </c>
      <c r="T629" s="86" t="s">
        <v>10789</v>
      </c>
      <c r="U629" s="86" t="s">
        <v>15218</v>
      </c>
      <c r="V629" s="86" t="s">
        <v>15228</v>
      </c>
      <c r="W629" s="86" t="b">
        <v>0</v>
      </c>
    </row>
    <row r="630" spans="2:23" x14ac:dyDescent="0.25">
      <c r="B630" s="91">
        <v>779</v>
      </c>
      <c r="C630" s="91">
        <v>779</v>
      </c>
      <c r="D630" s="200" t="s">
        <v>12446</v>
      </c>
      <c r="E630" s="89" t="s">
        <v>4226</v>
      </c>
      <c r="F630" s="90"/>
      <c r="G630" s="91" t="str">
        <f t="shared" si="19"/>
        <v>Adult: Gen det required, cf other Bryotropha spp. (4)</v>
      </c>
      <c r="H630" s="91" t="s">
        <v>10789</v>
      </c>
      <c r="I630" s="91" t="str">
        <f t="shared" si="20"/>
        <v>Widespread, common, grassland + urban</v>
      </c>
      <c r="J630" s="91" t="s">
        <v>10789</v>
      </c>
      <c r="K630" s="91" t="s">
        <v>10789</v>
      </c>
      <c r="L630" s="91" t="s">
        <v>16159</v>
      </c>
      <c r="M630" s="91"/>
      <c r="P630" s="86" t="s">
        <v>16080</v>
      </c>
      <c r="R630" s="86" t="s">
        <v>10789</v>
      </c>
      <c r="T630" s="86" t="s">
        <v>10789</v>
      </c>
      <c r="U630" s="86" t="s">
        <v>15214</v>
      </c>
      <c r="V630" s="86" t="s">
        <v>15224</v>
      </c>
      <c r="W630" s="86" t="b">
        <v>0</v>
      </c>
    </row>
    <row r="631" spans="2:23" x14ac:dyDescent="0.25">
      <c r="B631" s="91">
        <v>778</v>
      </c>
      <c r="C631" s="91">
        <v>778</v>
      </c>
      <c r="D631" s="200" t="s">
        <v>12445</v>
      </c>
      <c r="E631" s="89" t="s">
        <v>2059</v>
      </c>
      <c r="F631" s="90"/>
      <c r="G631" s="91" t="str">
        <f t="shared" si="19"/>
        <v>Adult: Gen det required, cf other Bryotropha spp. (4)</v>
      </c>
      <c r="H631" s="91" t="s">
        <v>10789</v>
      </c>
      <c r="I631" s="91" t="str">
        <f t="shared" si="20"/>
        <v>*Local, common, sandy coasts</v>
      </c>
      <c r="J631" s="91" t="s">
        <v>10789</v>
      </c>
      <c r="K631" s="91" t="s">
        <v>15193</v>
      </c>
      <c r="L631" s="91" t="s">
        <v>16296</v>
      </c>
      <c r="M631" s="91"/>
      <c r="P631" s="86" t="s">
        <v>16080</v>
      </c>
      <c r="R631" s="86" t="s">
        <v>10789</v>
      </c>
      <c r="T631" s="86" t="s">
        <v>10789</v>
      </c>
      <c r="U631" s="86" t="s">
        <v>15222</v>
      </c>
      <c r="V631" s="86" t="s">
        <v>15216</v>
      </c>
      <c r="W631" s="86" t="b">
        <v>0</v>
      </c>
    </row>
    <row r="632" spans="2:23" x14ac:dyDescent="0.25">
      <c r="B632" s="91">
        <v>780</v>
      </c>
      <c r="C632" s="91">
        <v>780</v>
      </c>
      <c r="D632" s="200" t="s">
        <v>12447</v>
      </c>
      <c r="E632" s="89" t="s">
        <v>4225</v>
      </c>
      <c r="F632" s="90"/>
      <c r="G632" s="91" t="str">
        <f t="shared" si="19"/>
        <v>Adult: Gen det required, cf other Bryotropha spp. (4)</v>
      </c>
      <c r="H632" s="91" t="s">
        <v>10789</v>
      </c>
      <c r="I632" s="91" t="str">
        <f t="shared" si="20"/>
        <v>*Widespread, scarce, grassland</v>
      </c>
      <c r="J632" s="91" t="s">
        <v>10789</v>
      </c>
      <c r="K632" s="91" t="s">
        <v>15193</v>
      </c>
      <c r="L632" s="91" t="s">
        <v>16297</v>
      </c>
      <c r="M632" s="91"/>
      <c r="P632" s="86" t="s">
        <v>16080</v>
      </c>
      <c r="R632" s="86" t="s">
        <v>10789</v>
      </c>
      <c r="T632" s="86" t="s">
        <v>10789</v>
      </c>
      <c r="U632" s="86" t="s">
        <v>15218</v>
      </c>
      <c r="V632" s="86" t="s">
        <v>15216</v>
      </c>
      <c r="W632" s="86" t="b">
        <v>0</v>
      </c>
    </row>
    <row r="633" spans="2:23" x14ac:dyDescent="0.25">
      <c r="B633" s="91">
        <v>752</v>
      </c>
      <c r="C633" s="91">
        <v>752</v>
      </c>
      <c r="D633" s="182" t="s">
        <v>14636</v>
      </c>
      <c r="E633" s="89" t="s">
        <v>2804</v>
      </c>
      <c r="F633" s="90"/>
      <c r="G633" s="91" t="str">
        <f t="shared" si="19"/>
        <v>Adult: Usually distinctive (1)</v>
      </c>
      <c r="H633" s="91" t="s">
        <v>10789</v>
      </c>
      <c r="I633" s="91" t="str">
        <f t="shared" si="20"/>
        <v>Local, rare, moorland</v>
      </c>
      <c r="J633" s="91" t="s">
        <v>10789</v>
      </c>
      <c r="K633" s="91" t="s">
        <v>10789</v>
      </c>
      <c r="L633" s="91" t="s">
        <v>16165</v>
      </c>
      <c r="M633" s="91"/>
      <c r="P633" s="86" t="s">
        <v>15760</v>
      </c>
      <c r="R633" s="86" t="s">
        <v>10789</v>
      </c>
      <c r="T633" s="86" t="s">
        <v>10789</v>
      </c>
      <c r="U633" s="86" t="s">
        <v>15223</v>
      </c>
      <c r="V633" s="86" t="s">
        <v>15228</v>
      </c>
      <c r="W633" s="86" t="b">
        <v>0</v>
      </c>
    </row>
    <row r="634" spans="2:23" x14ac:dyDescent="0.25">
      <c r="B634" s="91">
        <v>751</v>
      </c>
      <c r="C634" s="91">
        <v>751</v>
      </c>
      <c r="D634" s="182" t="s">
        <v>16493</v>
      </c>
      <c r="E634" s="89" t="s">
        <v>2041</v>
      </c>
      <c r="F634" s="90"/>
      <c r="G634" s="91" t="str">
        <f t="shared" si="19"/>
        <v>Adult: Spec. or photo will be required (3)</v>
      </c>
      <c r="H634" s="91" t="s">
        <v>10789</v>
      </c>
      <c r="I634" s="91" t="str">
        <f t="shared" si="20"/>
        <v>*Not recorded in Scotland</v>
      </c>
      <c r="J634" s="91" t="s">
        <v>10789</v>
      </c>
      <c r="K634" s="91" t="s">
        <v>15193</v>
      </c>
      <c r="L634" s="91" t="s">
        <v>16094</v>
      </c>
      <c r="M634" s="91"/>
      <c r="P634" s="86" t="s">
        <v>15759</v>
      </c>
      <c r="R634" s="86" t="s">
        <v>10789</v>
      </c>
      <c r="T634" s="86" t="s">
        <v>10789</v>
      </c>
      <c r="U634" s="86" t="s">
        <v>15232</v>
      </c>
      <c r="V634" s="86" t="s">
        <v>15226</v>
      </c>
      <c r="W634" s="86" t="b">
        <v>0</v>
      </c>
    </row>
    <row r="635" spans="2:23" x14ac:dyDescent="0.25">
      <c r="B635" s="91">
        <v>753</v>
      </c>
      <c r="C635" s="91">
        <v>753</v>
      </c>
      <c r="D635" s="182" t="s">
        <v>16494</v>
      </c>
      <c r="E635" s="89" t="s">
        <v>2042</v>
      </c>
      <c r="F635" s="90"/>
      <c r="G635" s="91" t="str">
        <f t="shared" si="19"/>
        <v>Adult: Spec. or photo will be required (3)</v>
      </c>
      <c r="H635" s="91" t="s">
        <v>10789</v>
      </c>
      <c r="I635" s="91" t="str">
        <f t="shared" si="20"/>
        <v>Not recorded in Scotland</v>
      </c>
      <c r="J635" s="91" t="s">
        <v>10789</v>
      </c>
      <c r="K635" s="91" t="s">
        <v>10789</v>
      </c>
      <c r="L635" s="91" t="s">
        <v>16094</v>
      </c>
      <c r="M635" s="91"/>
      <c r="P635" s="86" t="s">
        <v>15759</v>
      </c>
      <c r="R635" s="86" t="s">
        <v>10789</v>
      </c>
      <c r="T635" s="86" t="s">
        <v>10789</v>
      </c>
      <c r="U635" s="86" t="s">
        <v>15214</v>
      </c>
      <c r="V635" s="86" t="s">
        <v>15216</v>
      </c>
      <c r="W635" s="86" t="b">
        <v>0</v>
      </c>
    </row>
    <row r="636" spans="2:23" x14ac:dyDescent="0.25">
      <c r="B636" s="91">
        <v>729</v>
      </c>
      <c r="C636" s="91">
        <v>729</v>
      </c>
      <c r="D636" s="182" t="s">
        <v>16495</v>
      </c>
      <c r="E636" s="89" t="s">
        <v>1771</v>
      </c>
      <c r="F636" s="90"/>
      <c r="G636" s="91" t="str">
        <f t="shared" si="19"/>
        <v>Adult: Spec. or photo may be needed (2)</v>
      </c>
      <c r="H636" s="91" t="s">
        <v>10789</v>
      </c>
      <c r="I636" s="91" t="str">
        <f t="shared" si="20"/>
        <v>*Very local (92), rare, grassland</v>
      </c>
      <c r="J636" s="91" t="s">
        <v>10789</v>
      </c>
      <c r="K636" s="91" t="s">
        <v>15193</v>
      </c>
      <c r="L636" s="91" t="s">
        <v>16284</v>
      </c>
      <c r="M636" s="91"/>
      <c r="P636" s="86" t="s">
        <v>16030</v>
      </c>
      <c r="R636" s="86" t="s">
        <v>10789</v>
      </c>
      <c r="T636" s="86" t="s">
        <v>10789</v>
      </c>
      <c r="U636" s="86" t="s">
        <v>15223</v>
      </c>
      <c r="V636" s="86" t="s">
        <v>15216</v>
      </c>
      <c r="W636" s="86" t="b">
        <v>0</v>
      </c>
    </row>
    <row r="637" spans="2:23" x14ac:dyDescent="0.25">
      <c r="B637" s="91">
        <v>727</v>
      </c>
      <c r="C637" s="91">
        <v>727</v>
      </c>
      <c r="D637" s="182" t="s">
        <v>16496</v>
      </c>
      <c r="E637" s="89" t="s">
        <v>1770</v>
      </c>
      <c r="F637" s="90"/>
      <c r="G637" s="91" t="str">
        <f t="shared" si="19"/>
        <v>Adult: Spec. or photo will be required (3)</v>
      </c>
      <c r="H637" s="91" t="s">
        <v>10789</v>
      </c>
      <c r="I637" s="91" t="str">
        <f t="shared" si="20"/>
        <v>*Not recorded in Scotland</v>
      </c>
      <c r="J637" s="91" t="s">
        <v>10789</v>
      </c>
      <c r="K637" s="91" t="s">
        <v>15193</v>
      </c>
      <c r="L637" s="91" t="s">
        <v>16094</v>
      </c>
      <c r="M637" s="91"/>
      <c r="P637" s="86" t="s">
        <v>15759</v>
      </c>
      <c r="R637" s="86" t="s">
        <v>10789</v>
      </c>
      <c r="T637" s="86" t="s">
        <v>10789</v>
      </c>
      <c r="U637" s="86" t="s">
        <v>15223</v>
      </c>
      <c r="V637" s="86" t="s">
        <v>15216</v>
      </c>
      <c r="W637" s="86" t="b">
        <v>0</v>
      </c>
    </row>
    <row r="638" spans="2:23" x14ac:dyDescent="0.25">
      <c r="B638" s="91">
        <v>725</v>
      </c>
      <c r="C638" s="91">
        <v>725</v>
      </c>
      <c r="D638" s="182" t="s">
        <v>16497</v>
      </c>
      <c r="E638" s="89" t="s">
        <v>2822</v>
      </c>
      <c r="F638" s="90"/>
      <c r="G638" s="91" t="str">
        <f t="shared" si="19"/>
        <v>Adult: Gen det required, unless bred (4)</v>
      </c>
      <c r="H638" s="91" t="s">
        <v>10789</v>
      </c>
      <c r="I638" s="91" t="str">
        <f t="shared" si="20"/>
        <v>*Very local (83), rare, grassland</v>
      </c>
      <c r="J638" s="91" t="s">
        <v>10789</v>
      </c>
      <c r="K638" s="91" t="s">
        <v>15193</v>
      </c>
      <c r="L638" s="91" t="s">
        <v>16298</v>
      </c>
      <c r="M638" s="91"/>
      <c r="P638" s="86" t="s">
        <v>16083</v>
      </c>
      <c r="R638" s="86" t="s">
        <v>10789</v>
      </c>
      <c r="T638" s="86" t="s">
        <v>10789</v>
      </c>
      <c r="U638" s="86" t="s">
        <v>15232</v>
      </c>
      <c r="V638" s="86" t="s">
        <v>15236</v>
      </c>
      <c r="W638" s="86" t="b">
        <v>0</v>
      </c>
    </row>
    <row r="639" spans="2:23" x14ac:dyDescent="0.25">
      <c r="B639" s="91">
        <v>724</v>
      </c>
      <c r="C639" s="91">
        <v>724</v>
      </c>
      <c r="D639" s="182" t="s">
        <v>16498</v>
      </c>
      <c r="E639" s="89" t="s">
        <v>2823</v>
      </c>
      <c r="F639" s="90"/>
      <c r="G639" s="91" t="str">
        <f t="shared" si="19"/>
        <v>Adult: Spec. or photo will be required, unless bred (3)</v>
      </c>
      <c r="H639" s="91" t="s">
        <v>10789</v>
      </c>
      <c r="I639" s="91" t="str">
        <f t="shared" si="20"/>
        <v>Local in E, locally common, sandy coast</v>
      </c>
      <c r="J639" s="91" t="s">
        <v>10789</v>
      </c>
      <c r="K639" s="91" t="s">
        <v>10789</v>
      </c>
      <c r="L639" s="91" t="s">
        <v>16299</v>
      </c>
      <c r="M639" s="91"/>
      <c r="P639" s="86" t="s">
        <v>16084</v>
      </c>
      <c r="R639" s="86" t="s">
        <v>10789</v>
      </c>
      <c r="T639" s="86" t="s">
        <v>10789</v>
      </c>
      <c r="U639" s="86" t="s">
        <v>15231</v>
      </c>
      <c r="V639" s="86" t="s">
        <v>15233</v>
      </c>
      <c r="W639" s="86" t="b">
        <v>0</v>
      </c>
    </row>
    <row r="640" spans="2:23" x14ac:dyDescent="0.25">
      <c r="B640" s="91">
        <v>723</v>
      </c>
      <c r="C640" s="91">
        <v>723</v>
      </c>
      <c r="D640" s="182" t="s">
        <v>16499</v>
      </c>
      <c r="E640" s="89" t="s">
        <v>1769</v>
      </c>
      <c r="F640" s="90"/>
      <c r="G640" s="91" t="str">
        <f t="shared" si="19"/>
        <v>Adult: Spec. or photo will be required (3)</v>
      </c>
      <c r="H640" s="91" t="s">
        <v>10789</v>
      </c>
      <c r="I640" s="91" t="str">
        <f t="shared" si="20"/>
        <v>*Not recorded in Scotland</v>
      </c>
      <c r="J640" s="91" t="s">
        <v>10789</v>
      </c>
      <c r="K640" s="91" t="s">
        <v>15193</v>
      </c>
      <c r="L640" s="91" t="s">
        <v>16094</v>
      </c>
      <c r="M640" s="91"/>
      <c r="P640" s="86" t="s">
        <v>15759</v>
      </c>
      <c r="R640" s="86" t="s">
        <v>10789</v>
      </c>
      <c r="T640" s="86" t="s">
        <v>10789</v>
      </c>
      <c r="U640" s="86" t="s">
        <v>15214</v>
      </c>
      <c r="V640" s="86" t="s">
        <v>15213</v>
      </c>
      <c r="W640" s="86" t="b">
        <v>0</v>
      </c>
    </row>
    <row r="641" spans="2:23" x14ac:dyDescent="0.25">
      <c r="B641" s="91">
        <v>726</v>
      </c>
      <c r="C641" s="91">
        <v>726</v>
      </c>
      <c r="D641" s="182" t="s">
        <v>16500</v>
      </c>
      <c r="E641" s="89" t="s">
        <v>2821</v>
      </c>
      <c r="F641" s="90"/>
      <c r="G641" s="91" t="str">
        <f t="shared" si="19"/>
        <v>Adult: Spec. or photo will be required, unless bred (3)</v>
      </c>
      <c r="H641" s="91" t="s">
        <v>10789</v>
      </c>
      <c r="I641" s="91" t="str">
        <f t="shared" si="20"/>
        <v>Local, common, grassland</v>
      </c>
      <c r="J641" s="91" t="s">
        <v>10789</v>
      </c>
      <c r="K641" s="91" t="s">
        <v>10789</v>
      </c>
      <c r="L641" s="91" t="s">
        <v>16229</v>
      </c>
      <c r="M641" s="91"/>
      <c r="P641" s="86" t="s">
        <v>16084</v>
      </c>
      <c r="R641" s="86" t="s">
        <v>10789</v>
      </c>
      <c r="T641" s="86" t="s">
        <v>10789</v>
      </c>
      <c r="U641" s="86" t="s">
        <v>15222</v>
      </c>
      <c r="V641" s="86" t="s">
        <v>15236</v>
      </c>
      <c r="W641" s="86" t="b">
        <v>0</v>
      </c>
    </row>
    <row r="642" spans="2:23" x14ac:dyDescent="0.25">
      <c r="B642" s="91">
        <v>727.1</v>
      </c>
      <c r="C642" s="91" t="s">
        <v>2820</v>
      </c>
      <c r="D642" s="94" t="s">
        <v>16501</v>
      </c>
      <c r="E642" s="89" t="s">
        <v>2819</v>
      </c>
      <c r="F642" s="90"/>
      <c r="G642" s="91" t="str">
        <f t="shared" ref="G642:G705" si="21">TRIM( P642 &amp; " " &amp; R642 &amp; " " &amp; T642)</f>
        <v>Adult: Spec. or photo will be required (3)</v>
      </c>
      <c r="H642" s="91" t="s">
        <v>10789</v>
      </c>
      <c r="I642" s="91" t="str">
        <f t="shared" si="20"/>
        <v>Not recorded in Scotland</v>
      </c>
      <c r="J642" s="91" t="s">
        <v>10789</v>
      </c>
      <c r="K642" s="91" t="s">
        <v>10789</v>
      </c>
      <c r="L642" s="91" t="s">
        <v>16094</v>
      </c>
      <c r="M642" s="91"/>
      <c r="P642" s="86" t="s">
        <v>15759</v>
      </c>
      <c r="R642" s="86" t="s">
        <v>10789</v>
      </c>
      <c r="T642" s="86" t="s">
        <v>10789</v>
      </c>
      <c r="U642" s="86" t="s">
        <v>15231</v>
      </c>
      <c r="V642" s="86" t="s">
        <v>15233</v>
      </c>
      <c r="W642" s="86" t="b">
        <v>0</v>
      </c>
    </row>
    <row r="643" spans="2:23" x14ac:dyDescent="0.25">
      <c r="B643" s="91">
        <v>730</v>
      </c>
      <c r="C643" s="91">
        <v>730</v>
      </c>
      <c r="D643" s="182" t="s">
        <v>14637</v>
      </c>
      <c r="E643" s="89" t="s">
        <v>2817</v>
      </c>
      <c r="F643" s="90"/>
      <c r="G643" s="91" t="str">
        <f t="shared" si="21"/>
        <v>Adult: Spec. or photo will be required (3)</v>
      </c>
      <c r="H643" s="91" t="s">
        <v>10789</v>
      </c>
      <c r="I643" s="91" t="str">
        <f t="shared" si="20"/>
        <v>Not recorded in Scotland</v>
      </c>
      <c r="J643" s="91" t="s">
        <v>10789</v>
      </c>
      <c r="K643" s="91" t="s">
        <v>10789</v>
      </c>
      <c r="L643" s="91" t="s">
        <v>16094</v>
      </c>
      <c r="M643" s="91"/>
      <c r="P643" s="86" t="s">
        <v>15759</v>
      </c>
      <c r="R643" s="86" t="s">
        <v>10789</v>
      </c>
      <c r="T643" s="86" t="s">
        <v>10789</v>
      </c>
      <c r="U643" s="86" t="s">
        <v>15223</v>
      </c>
      <c r="V643" s="86" t="s">
        <v>15228</v>
      </c>
      <c r="W643" s="86" t="b">
        <v>0</v>
      </c>
    </row>
    <row r="644" spans="2:23" x14ac:dyDescent="0.25">
      <c r="B644" s="91">
        <v>748</v>
      </c>
      <c r="C644" s="91">
        <v>748</v>
      </c>
      <c r="D644" s="182" t="s">
        <v>16502</v>
      </c>
      <c r="E644" s="89" t="s">
        <v>2807</v>
      </c>
      <c r="F644" s="90"/>
      <c r="G644" s="91" t="str">
        <f t="shared" si="21"/>
        <v>Adult: Spec. or photo will be required (3)</v>
      </c>
      <c r="H644" s="91" t="s">
        <v>10789</v>
      </c>
      <c r="I644" s="91" t="str">
        <f t="shared" ref="I644:I707" si="22">K644 &amp; J644 &amp; L644</f>
        <v>Not recorded in Scotland</v>
      </c>
      <c r="J644" s="91" t="s">
        <v>10789</v>
      </c>
      <c r="K644" s="91" t="s">
        <v>10789</v>
      </c>
      <c r="L644" s="91" t="s">
        <v>16094</v>
      </c>
      <c r="M644" s="91"/>
      <c r="P644" s="86" t="s">
        <v>15759</v>
      </c>
      <c r="R644" s="86" t="s">
        <v>10789</v>
      </c>
      <c r="T644" s="86" t="s">
        <v>10789</v>
      </c>
      <c r="U644" s="86" t="s">
        <v>15222</v>
      </c>
      <c r="V644" s="86" t="s">
        <v>15224</v>
      </c>
      <c r="W644" s="86" t="b">
        <v>0</v>
      </c>
    </row>
    <row r="645" spans="2:23" x14ac:dyDescent="0.25">
      <c r="B645" s="91">
        <v>750</v>
      </c>
      <c r="C645" s="91">
        <v>750</v>
      </c>
      <c r="D645" s="182" t="s">
        <v>16503</v>
      </c>
      <c r="E645" s="89" t="s">
        <v>2040</v>
      </c>
      <c r="F645" s="90"/>
      <c r="G645" s="91" t="str">
        <f t="shared" si="21"/>
        <v>Adult: Gen det required (4)</v>
      </c>
      <c r="H645" s="91" t="s">
        <v>10789</v>
      </c>
      <c r="I645" s="91" t="str">
        <f t="shared" si="22"/>
        <v>*Not recorded in Scotland</v>
      </c>
      <c r="J645" s="91" t="s">
        <v>10789</v>
      </c>
      <c r="K645" s="91" t="s">
        <v>15193</v>
      </c>
      <c r="L645" s="91" t="s">
        <v>16094</v>
      </c>
      <c r="M645" s="91"/>
      <c r="P645" s="86" t="s">
        <v>15764</v>
      </c>
      <c r="R645" s="86" t="s">
        <v>10789</v>
      </c>
      <c r="T645" s="86" t="s">
        <v>10789</v>
      </c>
      <c r="U645" s="86" t="s">
        <v>15218</v>
      </c>
      <c r="V645" s="86" t="s">
        <v>15226</v>
      </c>
      <c r="W645" s="86" t="b">
        <v>0</v>
      </c>
    </row>
    <row r="646" spans="2:23" x14ac:dyDescent="0.25">
      <c r="B646" s="91">
        <v>750.1</v>
      </c>
      <c r="C646" s="91" t="s">
        <v>2806</v>
      </c>
      <c r="D646" s="94" t="s">
        <v>16504</v>
      </c>
      <c r="E646" s="89" t="s">
        <v>2805</v>
      </c>
      <c r="F646" s="90"/>
      <c r="G646" s="91" t="str">
        <f t="shared" si="21"/>
        <v>Adult: Gen det required (4)</v>
      </c>
      <c r="H646" s="91" t="s">
        <v>10789</v>
      </c>
      <c r="I646" s="91" t="str">
        <f t="shared" si="22"/>
        <v>*Not recorded in Scotland</v>
      </c>
      <c r="J646" s="91" t="s">
        <v>10789</v>
      </c>
      <c r="K646" s="91" t="s">
        <v>15193</v>
      </c>
      <c r="L646" s="91" t="s">
        <v>16094</v>
      </c>
      <c r="M646" s="91"/>
      <c r="P646" s="86" t="s">
        <v>15764</v>
      </c>
      <c r="R646" s="86" t="s">
        <v>10789</v>
      </c>
      <c r="T646" s="86" t="s">
        <v>10789</v>
      </c>
      <c r="U646" s="86" t="s">
        <v>15231</v>
      </c>
      <c r="V646" s="86" t="s">
        <v>15239</v>
      </c>
      <c r="W646" s="86" t="b">
        <v>0</v>
      </c>
    </row>
    <row r="647" spans="2:23" x14ac:dyDescent="0.25">
      <c r="B647" s="91">
        <v>734</v>
      </c>
      <c r="C647" s="91">
        <v>734</v>
      </c>
      <c r="D647" s="182" t="s">
        <v>16505</v>
      </c>
      <c r="E647" s="89" t="s">
        <v>2814</v>
      </c>
      <c r="F647" s="90"/>
      <c r="G647" s="91" t="str">
        <f t="shared" si="21"/>
        <v>Adult: Usually distinctive (1)</v>
      </c>
      <c r="H647" s="91" t="s">
        <v>10789</v>
      </c>
      <c r="I647" s="91" t="str">
        <f t="shared" si="22"/>
        <v>Not recorded in Scotland</v>
      </c>
      <c r="J647" s="91" t="s">
        <v>10789</v>
      </c>
      <c r="K647" s="91" t="s">
        <v>10789</v>
      </c>
      <c r="L647" s="91" t="s">
        <v>16094</v>
      </c>
      <c r="M647" s="91"/>
      <c r="P647" s="86" t="s">
        <v>15760</v>
      </c>
      <c r="R647" s="86" t="s">
        <v>10789</v>
      </c>
      <c r="T647" s="86" t="s">
        <v>10789</v>
      </c>
      <c r="U647" s="86" t="s">
        <v>15218</v>
      </c>
      <c r="V647" s="86" t="s">
        <v>15233</v>
      </c>
      <c r="W647" s="86" t="b">
        <v>0</v>
      </c>
    </row>
    <row r="648" spans="2:23" x14ac:dyDescent="0.25">
      <c r="B648" s="91">
        <v>728</v>
      </c>
      <c r="C648" s="91">
        <v>728</v>
      </c>
      <c r="D648" s="182" t="s">
        <v>16506</v>
      </c>
      <c r="E648" s="89" t="s">
        <v>2818</v>
      </c>
      <c r="F648" s="90"/>
      <c r="G648" s="91" t="str">
        <f t="shared" si="21"/>
        <v>Adult: Spec. or photo may be needed (2)</v>
      </c>
      <c r="H648" s="91" t="s">
        <v>10789</v>
      </c>
      <c r="I648" s="91" t="str">
        <f t="shared" si="22"/>
        <v>Very local, rare, grassland</v>
      </c>
      <c r="J648" s="91" t="s">
        <v>10789</v>
      </c>
      <c r="K648" s="91" t="s">
        <v>10789</v>
      </c>
      <c r="L648" s="91" t="s">
        <v>16104</v>
      </c>
      <c r="M648" s="91"/>
      <c r="P648" s="86" t="s">
        <v>16030</v>
      </c>
      <c r="R648" s="86" t="s">
        <v>10789</v>
      </c>
      <c r="T648" s="86" t="s">
        <v>10789</v>
      </c>
      <c r="U648" s="86" t="s">
        <v>15232</v>
      </c>
      <c r="V648" s="86" t="s">
        <v>15216</v>
      </c>
      <c r="W648" s="86" t="b">
        <v>0</v>
      </c>
    </row>
    <row r="649" spans="2:23" x14ac:dyDescent="0.25">
      <c r="B649" s="91">
        <v>735</v>
      </c>
      <c r="C649" s="91">
        <v>735</v>
      </c>
      <c r="D649" s="182" t="s">
        <v>16507</v>
      </c>
      <c r="E649" s="89" t="s">
        <v>1774</v>
      </c>
      <c r="F649" s="90"/>
      <c r="G649" s="91" t="str">
        <f t="shared" si="21"/>
        <v>Adult: Gen det required (4)</v>
      </c>
      <c r="H649" s="91" t="s">
        <v>10789</v>
      </c>
      <c r="I649" s="91" t="str">
        <f t="shared" si="22"/>
        <v>*Widespread, common, grassland</v>
      </c>
      <c r="J649" s="91" t="s">
        <v>10789</v>
      </c>
      <c r="K649" s="91" t="s">
        <v>15193</v>
      </c>
      <c r="L649" s="91" t="s">
        <v>16098</v>
      </c>
      <c r="M649" s="91"/>
      <c r="P649" s="86" t="s">
        <v>15764</v>
      </c>
      <c r="R649" s="86" t="s">
        <v>10789</v>
      </c>
      <c r="T649" s="86" t="s">
        <v>10789</v>
      </c>
      <c r="U649" s="86" t="s">
        <v>15222</v>
      </c>
      <c r="V649" s="86" t="s">
        <v>15233</v>
      </c>
      <c r="W649" s="86" t="b">
        <v>0</v>
      </c>
    </row>
    <row r="650" spans="2:23" x14ac:dyDescent="0.25">
      <c r="B650" s="91">
        <v>739</v>
      </c>
      <c r="C650" s="91">
        <v>739</v>
      </c>
      <c r="D650" s="182" t="s">
        <v>16508</v>
      </c>
      <c r="E650" s="89" t="s">
        <v>1776</v>
      </c>
      <c r="F650" s="90"/>
      <c r="G650" s="91" t="str">
        <f t="shared" si="21"/>
        <v>Adult: Gen det required (4)</v>
      </c>
      <c r="H650" s="91" t="s">
        <v>10789</v>
      </c>
      <c r="I650" s="91" t="str">
        <f t="shared" si="22"/>
        <v>*Not recorded in Scotland</v>
      </c>
      <c r="J650" s="91" t="s">
        <v>10789</v>
      </c>
      <c r="K650" s="91" t="s">
        <v>15193</v>
      </c>
      <c r="L650" s="91" t="s">
        <v>16094</v>
      </c>
      <c r="M650" s="91"/>
      <c r="P650" s="86" t="s">
        <v>15764</v>
      </c>
      <c r="R650" s="86" t="s">
        <v>10789</v>
      </c>
      <c r="T650" s="86" t="s">
        <v>10789</v>
      </c>
      <c r="U650" s="86" t="s">
        <v>15218</v>
      </c>
      <c r="V650" s="86" t="s">
        <v>15236</v>
      </c>
      <c r="W650" s="86" t="b">
        <v>0</v>
      </c>
    </row>
    <row r="651" spans="2:23" x14ac:dyDescent="0.25">
      <c r="B651" s="91">
        <v>738</v>
      </c>
      <c r="C651" s="91">
        <v>738</v>
      </c>
      <c r="D651" s="182" t="s">
        <v>16509</v>
      </c>
      <c r="E651" s="89" t="s">
        <v>1775</v>
      </c>
      <c r="F651" s="90"/>
      <c r="G651" s="91" t="str">
        <f t="shared" si="21"/>
        <v>Adult: Gen det required (4)</v>
      </c>
      <c r="H651" s="91" t="s">
        <v>10789</v>
      </c>
      <c r="I651" s="91" t="str">
        <f t="shared" si="22"/>
        <v>*Not recorded in Scotland</v>
      </c>
      <c r="J651" s="91" t="s">
        <v>10789</v>
      </c>
      <c r="K651" s="91" t="s">
        <v>15193</v>
      </c>
      <c r="L651" s="91" t="s">
        <v>16094</v>
      </c>
      <c r="M651" s="91"/>
      <c r="P651" s="86" t="s">
        <v>15764</v>
      </c>
      <c r="R651" s="86" t="s">
        <v>10789</v>
      </c>
      <c r="T651" s="86" t="s">
        <v>10789</v>
      </c>
      <c r="U651" s="86" t="s">
        <v>15218</v>
      </c>
      <c r="V651" s="86" t="s">
        <v>15226</v>
      </c>
      <c r="W651" s="86" t="b">
        <v>0</v>
      </c>
    </row>
    <row r="652" spans="2:23" x14ac:dyDescent="0.25">
      <c r="B652" s="91">
        <v>743</v>
      </c>
      <c r="C652" s="91">
        <v>743</v>
      </c>
      <c r="D652" s="182" t="s">
        <v>16510</v>
      </c>
      <c r="E652" s="89" t="s">
        <v>2809</v>
      </c>
      <c r="F652" s="90"/>
      <c r="G652" s="91" t="str">
        <f t="shared" si="21"/>
        <v>Adult: Gen det required (4)</v>
      </c>
      <c r="H652" s="91" t="s">
        <v>10789</v>
      </c>
      <c r="I652" s="91" t="str">
        <f t="shared" si="22"/>
        <v>*Not recorded in Scotland</v>
      </c>
      <c r="J652" s="91" t="s">
        <v>10789</v>
      </c>
      <c r="K652" s="91" t="s">
        <v>15193</v>
      </c>
      <c r="L652" s="91" t="s">
        <v>16094</v>
      </c>
      <c r="M652" s="91"/>
      <c r="P652" s="86" t="s">
        <v>15764</v>
      </c>
      <c r="R652" s="86" t="s">
        <v>10789</v>
      </c>
      <c r="T652" s="86" t="s">
        <v>10789</v>
      </c>
      <c r="U652" s="86" t="s">
        <v>15218</v>
      </c>
      <c r="V652" s="86" t="s">
        <v>15216</v>
      </c>
      <c r="W652" s="86" t="b">
        <v>0</v>
      </c>
    </row>
    <row r="653" spans="2:23" x14ac:dyDescent="0.25">
      <c r="B653" s="91">
        <v>742</v>
      </c>
      <c r="C653" s="91">
        <v>742</v>
      </c>
      <c r="D653" s="182" t="s">
        <v>14638</v>
      </c>
      <c r="E653" s="89" t="s">
        <v>2810</v>
      </c>
      <c r="F653" s="90"/>
      <c r="G653" s="91" t="str">
        <f t="shared" si="21"/>
        <v>Adult: Gen det required (4)</v>
      </c>
      <c r="H653" s="91" t="s">
        <v>10789</v>
      </c>
      <c r="I653" s="91" t="str">
        <f t="shared" si="22"/>
        <v>*Not recorded in Scotland</v>
      </c>
      <c r="J653" s="91" t="s">
        <v>10789</v>
      </c>
      <c r="K653" s="91" t="s">
        <v>15193</v>
      </c>
      <c r="L653" s="91" t="s">
        <v>16094</v>
      </c>
      <c r="M653" s="91"/>
      <c r="P653" s="86" t="s">
        <v>15764</v>
      </c>
      <c r="R653" s="86" t="s">
        <v>10789</v>
      </c>
      <c r="T653" s="86" t="s">
        <v>10789</v>
      </c>
      <c r="U653" s="86" t="s">
        <v>15231</v>
      </c>
      <c r="V653" s="86" t="s">
        <v>15216</v>
      </c>
      <c r="W653" s="86" t="b">
        <v>0</v>
      </c>
    </row>
    <row r="654" spans="2:23" x14ac:dyDescent="0.25">
      <c r="B654" s="91">
        <v>736</v>
      </c>
      <c r="C654" s="91">
        <v>736</v>
      </c>
      <c r="D654" s="182" t="s">
        <v>16511</v>
      </c>
      <c r="E654" s="89" t="s">
        <v>2813</v>
      </c>
      <c r="F654" s="90"/>
      <c r="G654" s="91" t="str">
        <f t="shared" si="21"/>
        <v>Adult: Spec. or photo may be needed (2)</v>
      </c>
      <c r="H654" s="91" t="s">
        <v>10789</v>
      </c>
      <c r="I654" s="91" t="str">
        <f t="shared" si="22"/>
        <v>*Very local in S, rare, damp grassland</v>
      </c>
      <c r="J654" s="91" t="s">
        <v>10789</v>
      </c>
      <c r="K654" s="91" t="s">
        <v>15193</v>
      </c>
      <c r="L654" s="91" t="s">
        <v>16300</v>
      </c>
      <c r="M654" s="91"/>
      <c r="P654" s="86" t="s">
        <v>16030</v>
      </c>
      <c r="R654" s="86" t="s">
        <v>10789</v>
      </c>
      <c r="T654" s="86" t="s">
        <v>10789</v>
      </c>
      <c r="U654" s="86" t="s">
        <v>15218</v>
      </c>
      <c r="V654" s="86" t="s">
        <v>15227</v>
      </c>
      <c r="W654" s="86" t="b">
        <v>0</v>
      </c>
    </row>
    <row r="655" spans="2:23" x14ac:dyDescent="0.25">
      <c r="B655" s="91">
        <v>745</v>
      </c>
      <c r="C655" s="91">
        <v>745</v>
      </c>
      <c r="D655" s="182" t="s">
        <v>16512</v>
      </c>
      <c r="E655" s="89" t="s">
        <v>1780</v>
      </c>
      <c r="F655" s="90"/>
      <c r="G655" s="91" t="str">
        <f t="shared" si="21"/>
        <v>Adult: Gen det required (4)</v>
      </c>
      <c r="H655" s="91" t="s">
        <v>10789</v>
      </c>
      <c r="I655" s="91" t="str">
        <f t="shared" si="22"/>
        <v>*Not recorded in Scotland</v>
      </c>
      <c r="J655" s="91" t="s">
        <v>10789</v>
      </c>
      <c r="K655" s="91" t="s">
        <v>15193</v>
      </c>
      <c r="L655" s="91" t="s">
        <v>16094</v>
      </c>
      <c r="M655" s="91"/>
      <c r="P655" s="86" t="s">
        <v>15764</v>
      </c>
      <c r="R655" s="86" t="s">
        <v>10789</v>
      </c>
      <c r="T655" s="86" t="s">
        <v>10789</v>
      </c>
      <c r="U655" s="86" t="s">
        <v>15242</v>
      </c>
      <c r="V655" s="86" t="s">
        <v>15227</v>
      </c>
      <c r="W655" s="86" t="b">
        <v>0</v>
      </c>
    </row>
    <row r="656" spans="2:23" x14ac:dyDescent="0.25">
      <c r="B656" s="91">
        <v>737</v>
      </c>
      <c r="C656" s="91">
        <v>737</v>
      </c>
      <c r="D656" s="182" t="s">
        <v>16513</v>
      </c>
      <c r="E656" s="92" t="s">
        <v>11900</v>
      </c>
      <c r="F656" s="90"/>
      <c r="G656" s="91" t="str">
        <f t="shared" si="21"/>
        <v>Adult: Usually distinctive (1)</v>
      </c>
      <c r="H656" s="91" t="s">
        <v>10789</v>
      </c>
      <c r="I656" s="91" t="str">
        <f t="shared" si="22"/>
        <v>Not recorded in Scotland</v>
      </c>
      <c r="J656" s="91" t="s">
        <v>10789</v>
      </c>
      <c r="K656" s="91" t="s">
        <v>10789</v>
      </c>
      <c r="L656" s="91" t="s">
        <v>16094</v>
      </c>
      <c r="M656" s="91"/>
      <c r="P656" s="86" t="s">
        <v>15760</v>
      </c>
      <c r="R656" s="86" t="s">
        <v>10789</v>
      </c>
      <c r="T656" s="86" t="s">
        <v>10789</v>
      </c>
      <c r="U656" s="86" t="s">
        <v>15222</v>
      </c>
      <c r="V656" s="86" t="s">
        <v>15228</v>
      </c>
      <c r="W656" s="86" t="b">
        <v>0</v>
      </c>
    </row>
    <row r="657" spans="2:23" x14ac:dyDescent="0.25">
      <c r="B657" s="91">
        <v>744.1</v>
      </c>
      <c r="C657" s="91" t="s">
        <v>3232</v>
      </c>
      <c r="D657" s="94" t="s">
        <v>16514</v>
      </c>
      <c r="E657" s="89" t="s">
        <v>1779</v>
      </c>
      <c r="F657" s="90"/>
      <c r="G657" s="91" t="str">
        <f t="shared" si="21"/>
        <v>Adult: Gen det required (4)</v>
      </c>
      <c r="H657" s="91" t="s">
        <v>10789</v>
      </c>
      <c r="I657" s="91" t="str">
        <f t="shared" si="22"/>
        <v>*Not recorded in Scotland</v>
      </c>
      <c r="J657" s="91" t="s">
        <v>10789</v>
      </c>
      <c r="K657" s="91" t="s">
        <v>15193</v>
      </c>
      <c r="L657" s="91" t="s">
        <v>16094</v>
      </c>
      <c r="M657" s="91"/>
      <c r="P657" s="86" t="s">
        <v>15764</v>
      </c>
      <c r="R657" s="86" t="s">
        <v>10789</v>
      </c>
      <c r="T657" s="86" t="s">
        <v>10789</v>
      </c>
      <c r="U657" s="86" t="s">
        <v>15222</v>
      </c>
      <c r="V657" s="86" t="s">
        <v>15226</v>
      </c>
      <c r="W657" s="86" t="b">
        <v>0</v>
      </c>
    </row>
    <row r="658" spans="2:23" x14ac:dyDescent="0.25">
      <c r="B658" s="91">
        <v>744</v>
      </c>
      <c r="C658" s="91">
        <v>744</v>
      </c>
      <c r="D658" s="182" t="s">
        <v>16515</v>
      </c>
      <c r="E658" s="89" t="s">
        <v>1778</v>
      </c>
      <c r="F658" s="90"/>
      <c r="G658" s="91" t="str">
        <f t="shared" si="21"/>
        <v>Adult: Gen det required (4)</v>
      </c>
      <c r="H658" s="91" t="s">
        <v>10789</v>
      </c>
      <c r="I658" s="91" t="str">
        <f t="shared" si="22"/>
        <v>*Not recorded in Scotland</v>
      </c>
      <c r="J658" s="91" t="s">
        <v>10789</v>
      </c>
      <c r="K658" s="91" t="s">
        <v>15193</v>
      </c>
      <c r="L658" s="91" t="s">
        <v>16094</v>
      </c>
      <c r="M658" s="91"/>
      <c r="P658" s="86" t="s">
        <v>15764</v>
      </c>
      <c r="R658" s="86" t="s">
        <v>10789</v>
      </c>
      <c r="T658" s="86" t="s">
        <v>10789</v>
      </c>
      <c r="U658" s="86" t="s">
        <v>15231</v>
      </c>
      <c r="V658" s="86" t="s">
        <v>15233</v>
      </c>
      <c r="W658" s="86" t="b">
        <v>0</v>
      </c>
    </row>
    <row r="659" spans="2:23" x14ac:dyDescent="0.25">
      <c r="B659" s="91">
        <v>741</v>
      </c>
      <c r="C659" s="91">
        <v>741</v>
      </c>
      <c r="D659" s="182" t="s">
        <v>16516</v>
      </c>
      <c r="E659" s="89" t="s">
        <v>2811</v>
      </c>
      <c r="F659" s="90"/>
      <c r="G659" s="91" t="str">
        <f t="shared" si="21"/>
        <v>Adult: Spec. or photo will be required (3)</v>
      </c>
      <c r="H659" s="91" t="s">
        <v>10789</v>
      </c>
      <c r="I659" s="91" t="str">
        <f t="shared" si="22"/>
        <v>*Not recorded in Scotland</v>
      </c>
      <c r="J659" s="91" t="s">
        <v>10789</v>
      </c>
      <c r="K659" s="91" t="s">
        <v>15193</v>
      </c>
      <c r="L659" s="91" t="s">
        <v>16094</v>
      </c>
      <c r="M659" s="91"/>
      <c r="P659" s="86" t="s">
        <v>15759</v>
      </c>
      <c r="R659" s="86" t="s">
        <v>10789</v>
      </c>
      <c r="T659" s="86" t="s">
        <v>10789</v>
      </c>
      <c r="U659" s="86" t="s">
        <v>15225</v>
      </c>
      <c r="V659" s="86" t="s">
        <v>15233</v>
      </c>
      <c r="W659" s="86" t="b">
        <v>0</v>
      </c>
    </row>
    <row r="660" spans="2:23" x14ac:dyDescent="0.25">
      <c r="B660" s="91">
        <v>740</v>
      </c>
      <c r="C660" s="91">
        <v>740</v>
      </c>
      <c r="D660" s="182" t="s">
        <v>16517</v>
      </c>
      <c r="E660" s="89" t="s">
        <v>2812</v>
      </c>
      <c r="F660" s="90"/>
      <c r="G660" s="91" t="str">
        <f t="shared" si="21"/>
        <v>Adult: Gen det required (4)</v>
      </c>
      <c r="H660" s="91" t="s">
        <v>10789</v>
      </c>
      <c r="I660" s="91" t="str">
        <f t="shared" si="22"/>
        <v>*Not recorded in Scotland</v>
      </c>
      <c r="J660" s="91" t="s">
        <v>10789</v>
      </c>
      <c r="K660" s="91" t="s">
        <v>15193</v>
      </c>
      <c r="L660" s="91" t="s">
        <v>16094</v>
      </c>
      <c r="M660" s="91"/>
      <c r="P660" s="86" t="s">
        <v>15764</v>
      </c>
      <c r="R660" s="86" t="s">
        <v>10789</v>
      </c>
      <c r="T660" s="86" t="s">
        <v>10789</v>
      </c>
      <c r="U660" s="86" t="s">
        <v>15231</v>
      </c>
      <c r="V660" s="86" t="s">
        <v>15236</v>
      </c>
      <c r="W660" s="86" t="b">
        <v>0</v>
      </c>
    </row>
    <row r="661" spans="2:23" x14ac:dyDescent="0.25">
      <c r="B661" s="91">
        <v>740.1</v>
      </c>
      <c r="C661" s="91" t="s">
        <v>3231</v>
      </c>
      <c r="D661" s="94" t="s">
        <v>16518</v>
      </c>
      <c r="E661" s="89" t="s">
        <v>1777</v>
      </c>
      <c r="F661" s="90"/>
      <c r="G661" s="91" t="str">
        <f t="shared" si="21"/>
        <v>Adult: Gen det required (4)</v>
      </c>
      <c r="H661" s="91" t="s">
        <v>10789</v>
      </c>
      <c r="I661" s="91" t="str">
        <f t="shared" si="22"/>
        <v>*Not recorded in Scotland</v>
      </c>
      <c r="J661" s="91" t="s">
        <v>10789</v>
      </c>
      <c r="K661" s="91" t="s">
        <v>15193</v>
      </c>
      <c r="L661" s="91" t="s">
        <v>16094</v>
      </c>
      <c r="M661" s="91"/>
      <c r="P661" s="86" t="s">
        <v>15764</v>
      </c>
      <c r="R661" s="86" t="s">
        <v>10789</v>
      </c>
      <c r="T661" s="86" t="s">
        <v>10789</v>
      </c>
      <c r="U661" s="86" t="s">
        <v>15218</v>
      </c>
      <c r="V661" s="86" t="s">
        <v>15239</v>
      </c>
      <c r="W661" s="86" t="b">
        <v>0</v>
      </c>
    </row>
    <row r="662" spans="2:23" x14ac:dyDescent="0.25">
      <c r="B662" s="91">
        <v>733</v>
      </c>
      <c r="C662" s="91">
        <v>733</v>
      </c>
      <c r="D662" s="182" t="s">
        <v>16519</v>
      </c>
      <c r="E662" s="89" t="s">
        <v>15300</v>
      </c>
      <c r="F662" s="90"/>
      <c r="G662" s="91" t="str">
        <f t="shared" si="21"/>
        <v>Adult: Spec. or photo may be needed (2)</v>
      </c>
      <c r="H662" s="91" t="s">
        <v>10789</v>
      </c>
      <c r="I662" s="91" t="str">
        <f t="shared" si="22"/>
        <v>*Very local, rare, sandy coast</v>
      </c>
      <c r="J662" s="91" t="s">
        <v>10789</v>
      </c>
      <c r="K662" s="91" t="s">
        <v>15193</v>
      </c>
      <c r="L662" s="91" t="s">
        <v>16301</v>
      </c>
      <c r="M662" s="91"/>
      <c r="P662" s="86" t="s">
        <v>16030</v>
      </c>
      <c r="R662" s="86" t="s">
        <v>10789</v>
      </c>
      <c r="T662" s="86" t="s">
        <v>10789</v>
      </c>
      <c r="U662" s="86" t="s">
        <v>15231</v>
      </c>
      <c r="V662" s="86" t="s">
        <v>15228</v>
      </c>
      <c r="W662" s="86" t="b">
        <v>0</v>
      </c>
    </row>
    <row r="663" spans="2:23" x14ac:dyDescent="0.25">
      <c r="B663" s="91">
        <v>732</v>
      </c>
      <c r="C663" s="91">
        <v>732</v>
      </c>
      <c r="D663" s="182" t="s">
        <v>14640</v>
      </c>
      <c r="E663" s="89" t="s">
        <v>15299</v>
      </c>
      <c r="F663" s="90"/>
      <c r="G663" s="91" t="str">
        <f t="shared" si="21"/>
        <v>Adult: Gen det required (4)</v>
      </c>
      <c r="H663" s="91" t="s">
        <v>10789</v>
      </c>
      <c r="I663" s="91" t="str">
        <f t="shared" si="22"/>
        <v>*Very local, rare, grassland</v>
      </c>
      <c r="J663" s="91" t="s">
        <v>10789</v>
      </c>
      <c r="K663" s="91" t="s">
        <v>15193</v>
      </c>
      <c r="L663" s="91" t="s">
        <v>16104</v>
      </c>
      <c r="M663" s="91"/>
      <c r="P663" s="86" t="s">
        <v>15764</v>
      </c>
      <c r="R663" s="86" t="s">
        <v>10789</v>
      </c>
      <c r="T663" s="86" t="s">
        <v>10789</v>
      </c>
      <c r="U663" s="86" t="s">
        <v>15222</v>
      </c>
      <c r="V663" s="86" t="s">
        <v>15226</v>
      </c>
      <c r="W663" s="86" t="b">
        <v>0</v>
      </c>
    </row>
    <row r="664" spans="2:23" x14ac:dyDescent="0.25">
      <c r="B664" s="91">
        <v>731</v>
      </c>
      <c r="C664" s="91">
        <v>731</v>
      </c>
      <c r="D664" s="182" t="s">
        <v>16520</v>
      </c>
      <c r="E664" s="89" t="s">
        <v>15297</v>
      </c>
      <c r="F664" s="90"/>
      <c r="G664" s="91" t="str">
        <f t="shared" si="21"/>
        <v>Adult: Gen det required (4)</v>
      </c>
      <c r="H664" s="91" t="s">
        <v>10789</v>
      </c>
      <c r="I664" s="91" t="str">
        <f t="shared" si="22"/>
        <v>*Not recorded in Scotland</v>
      </c>
      <c r="J664" s="91" t="s">
        <v>10789</v>
      </c>
      <c r="K664" s="91" t="s">
        <v>15193</v>
      </c>
      <c r="L664" s="91" t="s">
        <v>16094</v>
      </c>
      <c r="M664" s="91"/>
      <c r="P664" s="86" t="s">
        <v>15764</v>
      </c>
      <c r="R664" s="86" t="s">
        <v>10789</v>
      </c>
      <c r="T664" s="86" t="s">
        <v>10789</v>
      </c>
      <c r="U664" s="86" t="s">
        <v>15218</v>
      </c>
      <c r="V664" s="86" t="s">
        <v>15216</v>
      </c>
      <c r="W664" s="86" t="b">
        <v>0</v>
      </c>
    </row>
    <row r="665" spans="2:23" x14ac:dyDescent="0.25">
      <c r="B665" s="91">
        <v>731.1</v>
      </c>
      <c r="C665" s="91" t="s">
        <v>3230</v>
      </c>
      <c r="D665" s="94" t="s">
        <v>16521</v>
      </c>
      <c r="E665" s="89" t="s">
        <v>15298</v>
      </c>
      <c r="F665" s="90"/>
      <c r="G665" s="91" t="str">
        <f t="shared" si="21"/>
        <v>Adult: Gen det required (4)</v>
      </c>
      <c r="H665" s="91" t="s">
        <v>10789</v>
      </c>
      <c r="I665" s="91" t="str">
        <f t="shared" si="22"/>
        <v>*Local, rare, grassland</v>
      </c>
      <c r="J665" s="91" t="s">
        <v>10789</v>
      </c>
      <c r="K665" s="91" t="s">
        <v>15193</v>
      </c>
      <c r="L665" s="91" t="s">
        <v>16124</v>
      </c>
      <c r="M665" s="91"/>
      <c r="P665" s="86" t="s">
        <v>15764</v>
      </c>
      <c r="R665" s="86" t="s">
        <v>10789</v>
      </c>
      <c r="T665" s="86" t="s">
        <v>10789</v>
      </c>
      <c r="U665" s="86" t="s">
        <v>15214</v>
      </c>
      <c r="V665" s="86" t="s">
        <v>15224</v>
      </c>
      <c r="W665" s="86" t="b">
        <v>0</v>
      </c>
    </row>
    <row r="666" spans="2:23" x14ac:dyDescent="0.25">
      <c r="B666" s="91">
        <v>754</v>
      </c>
      <c r="C666" s="91">
        <v>754</v>
      </c>
      <c r="D666" s="182" t="s">
        <v>16522</v>
      </c>
      <c r="E666" s="89" t="s">
        <v>2043</v>
      </c>
      <c r="F666" s="90"/>
      <c r="G666" s="91" t="str">
        <f t="shared" si="21"/>
        <v>Adult: Gen det required (4)</v>
      </c>
      <c r="H666" s="91" t="s">
        <v>10789</v>
      </c>
      <c r="I666" s="91" t="str">
        <f t="shared" si="22"/>
        <v>*Very local, rare, grassland</v>
      </c>
      <c r="J666" s="91" t="s">
        <v>10789</v>
      </c>
      <c r="K666" s="91" t="s">
        <v>15193</v>
      </c>
      <c r="L666" s="91" t="s">
        <v>16104</v>
      </c>
      <c r="M666" s="91"/>
      <c r="P666" s="86" t="s">
        <v>15764</v>
      </c>
      <c r="R666" s="86" t="s">
        <v>10789</v>
      </c>
      <c r="T666" s="86" t="s">
        <v>10789</v>
      </c>
      <c r="U666" s="86" t="s">
        <v>15214</v>
      </c>
      <c r="V666" s="86" t="s">
        <v>15213</v>
      </c>
      <c r="W666" s="86" t="b">
        <v>0</v>
      </c>
    </row>
    <row r="667" spans="2:23" x14ac:dyDescent="0.25">
      <c r="B667" s="91">
        <v>761.1</v>
      </c>
      <c r="C667" s="91" t="s">
        <v>3233</v>
      </c>
      <c r="D667" s="94" t="s">
        <v>16523</v>
      </c>
      <c r="E667" s="89" t="s">
        <v>2049</v>
      </c>
      <c r="F667" s="90"/>
      <c r="G667" s="91" t="str">
        <f t="shared" si="21"/>
        <v>Adult: Gen det required (4)</v>
      </c>
      <c r="H667" s="91" t="s">
        <v>10789</v>
      </c>
      <c r="I667" s="91" t="str">
        <f t="shared" si="22"/>
        <v>*Not recorded in Scotland</v>
      </c>
      <c r="J667" s="91" t="s">
        <v>10789</v>
      </c>
      <c r="K667" s="91" t="s">
        <v>15193</v>
      </c>
      <c r="L667" s="91" t="s">
        <v>16094</v>
      </c>
      <c r="M667" s="91"/>
      <c r="P667" s="86" t="s">
        <v>15764</v>
      </c>
      <c r="R667" s="86" t="s">
        <v>10789</v>
      </c>
      <c r="T667" s="86" t="s">
        <v>10789</v>
      </c>
      <c r="U667" s="86" t="s">
        <v>15231</v>
      </c>
      <c r="V667" s="86" t="s">
        <v>15216</v>
      </c>
      <c r="W667" s="86" t="b">
        <v>0</v>
      </c>
    </row>
    <row r="668" spans="2:23" x14ac:dyDescent="0.25">
      <c r="B668" s="91">
        <v>762</v>
      </c>
      <c r="C668" s="91">
        <v>762</v>
      </c>
      <c r="D668" s="182" t="s">
        <v>16524</v>
      </c>
      <c r="E668" s="89" t="s">
        <v>2802</v>
      </c>
      <c r="F668" s="90"/>
      <c r="G668" s="91" t="str">
        <f t="shared" si="21"/>
        <v>Adult: Usually distinctive (1)</v>
      </c>
      <c r="H668" s="91" t="s">
        <v>10789</v>
      </c>
      <c r="I668" s="91" t="str">
        <f t="shared" si="22"/>
        <v>Very local (VC 81), rare, woodland + urban</v>
      </c>
      <c r="J668" s="91" t="s">
        <v>10789</v>
      </c>
      <c r="K668" s="91" t="s">
        <v>10789</v>
      </c>
      <c r="L668" s="91" t="s">
        <v>16302</v>
      </c>
      <c r="M668" s="91"/>
      <c r="P668" s="86" t="s">
        <v>15760</v>
      </c>
      <c r="R668" s="86" t="s">
        <v>10789</v>
      </c>
      <c r="T668" s="86" t="s">
        <v>10789</v>
      </c>
      <c r="U668" s="86" t="s">
        <v>15232</v>
      </c>
      <c r="V668" s="86" t="s">
        <v>15216</v>
      </c>
      <c r="W668" s="86" t="b">
        <v>0</v>
      </c>
    </row>
    <row r="669" spans="2:23" x14ac:dyDescent="0.25">
      <c r="B669" s="91">
        <v>761</v>
      </c>
      <c r="C669" s="91">
        <v>761</v>
      </c>
      <c r="D669" s="182" t="s">
        <v>16525</v>
      </c>
      <c r="E669" s="89" t="s">
        <v>2048</v>
      </c>
      <c r="F669" s="90"/>
      <c r="G669" s="91" t="str">
        <f t="shared" si="21"/>
        <v>Adult: Spec. or photo may be needed (2)</v>
      </c>
      <c r="H669" s="91" t="s">
        <v>10789</v>
      </c>
      <c r="I669" s="91" t="str">
        <f t="shared" si="22"/>
        <v>*Very local, rare, grassland</v>
      </c>
      <c r="J669" s="91" t="s">
        <v>10789</v>
      </c>
      <c r="K669" s="91" t="s">
        <v>15193</v>
      </c>
      <c r="L669" s="91" t="s">
        <v>16104</v>
      </c>
      <c r="M669" s="91"/>
      <c r="P669" s="86" t="s">
        <v>16030</v>
      </c>
      <c r="R669" s="86" t="s">
        <v>10789</v>
      </c>
      <c r="T669" s="86" t="s">
        <v>10789</v>
      </c>
      <c r="U669" s="86" t="s">
        <v>15214</v>
      </c>
      <c r="V669" s="86" t="s">
        <v>15215</v>
      </c>
      <c r="W669" s="86" t="b">
        <v>0</v>
      </c>
    </row>
    <row r="670" spans="2:23" x14ac:dyDescent="0.25">
      <c r="B670" s="91">
        <v>798</v>
      </c>
      <c r="C670" s="91">
        <v>798</v>
      </c>
      <c r="D670" s="200" t="s">
        <v>12463</v>
      </c>
      <c r="E670" s="89" t="s">
        <v>4213</v>
      </c>
      <c r="F670" s="90"/>
      <c r="G670" s="91" t="str">
        <f t="shared" si="21"/>
        <v>Adult: Spec. or photo will be required (3)</v>
      </c>
      <c r="H670" s="91" t="s">
        <v>10789</v>
      </c>
      <c r="I670" s="91" t="str">
        <f t="shared" si="22"/>
        <v>*Not recorded in Scotland</v>
      </c>
      <c r="J670" s="91" t="s">
        <v>10789</v>
      </c>
      <c r="K670" s="91" t="s">
        <v>15193</v>
      </c>
      <c r="L670" s="91" t="s">
        <v>16094</v>
      </c>
      <c r="M670" s="91"/>
      <c r="P670" s="86" t="s">
        <v>15759</v>
      </c>
      <c r="R670" s="86" t="s">
        <v>10789</v>
      </c>
      <c r="T670" s="86" t="s">
        <v>10789</v>
      </c>
      <c r="U670" s="86" t="s">
        <v>15218</v>
      </c>
      <c r="V670" s="86" t="s">
        <v>15216</v>
      </c>
      <c r="W670" s="86" t="b">
        <v>0</v>
      </c>
    </row>
    <row r="671" spans="2:23" x14ac:dyDescent="0.25">
      <c r="B671" s="91">
        <v>799</v>
      </c>
      <c r="C671" s="91">
        <v>799</v>
      </c>
      <c r="D671" s="200" t="s">
        <v>12464</v>
      </c>
      <c r="E671" s="89" t="s">
        <v>2065</v>
      </c>
      <c r="F671" s="90"/>
      <c r="G671" s="91" t="str">
        <f t="shared" si="21"/>
        <v>Adult: Spec. or photo will be required (3)</v>
      </c>
      <c r="H671" s="91" t="s">
        <v>10789</v>
      </c>
      <c r="I671" s="91" t="str">
        <f t="shared" si="22"/>
        <v>*Not recorded in Scotland</v>
      </c>
      <c r="J671" s="91" t="s">
        <v>10789</v>
      </c>
      <c r="K671" s="91" t="s">
        <v>15193</v>
      </c>
      <c r="L671" s="91" t="s">
        <v>16094</v>
      </c>
      <c r="M671" s="91"/>
      <c r="P671" s="86" t="s">
        <v>15759</v>
      </c>
      <c r="R671" s="86" t="s">
        <v>10789</v>
      </c>
      <c r="T671" s="86" t="s">
        <v>10789</v>
      </c>
      <c r="U671" s="86" t="s">
        <v>15231</v>
      </c>
      <c r="V671" s="86" t="s">
        <v>15236</v>
      </c>
      <c r="W671" s="86" t="b">
        <v>0</v>
      </c>
    </row>
    <row r="672" spans="2:23" x14ac:dyDescent="0.25">
      <c r="B672" s="91">
        <v>794</v>
      </c>
      <c r="C672" s="91">
        <v>794</v>
      </c>
      <c r="D672" s="200" t="s">
        <v>12459</v>
      </c>
      <c r="E672" s="89" t="s">
        <v>4216</v>
      </c>
      <c r="F672" s="90"/>
      <c r="G672" s="91" t="str">
        <f t="shared" si="21"/>
        <v>Adult: Spec. or photo may be needed (2)</v>
      </c>
      <c r="H672" s="91" t="s">
        <v>10789</v>
      </c>
      <c r="I672" s="91" t="str">
        <f t="shared" si="22"/>
        <v>Widespread, common, moorland</v>
      </c>
      <c r="J672" s="91" t="s">
        <v>10789</v>
      </c>
      <c r="K672" s="91" t="s">
        <v>10789</v>
      </c>
      <c r="L672" s="91" t="s">
        <v>16263</v>
      </c>
      <c r="M672" s="91"/>
      <c r="P672" s="86" t="s">
        <v>16030</v>
      </c>
      <c r="R672" s="86" t="s">
        <v>10789</v>
      </c>
      <c r="T672" s="86" t="s">
        <v>10789</v>
      </c>
      <c r="U672" s="86" t="s">
        <v>15214</v>
      </c>
      <c r="V672" s="86" t="s">
        <v>15215</v>
      </c>
      <c r="W672" s="86" t="b">
        <v>0</v>
      </c>
    </row>
    <row r="673" spans="2:23" x14ac:dyDescent="0.25">
      <c r="B673" s="91">
        <v>795</v>
      </c>
      <c r="C673" s="91">
        <v>795</v>
      </c>
      <c r="D673" s="200" t="s">
        <v>12460</v>
      </c>
      <c r="E673" s="89" t="s">
        <v>2064</v>
      </c>
      <c r="F673" s="90"/>
      <c r="G673" s="91" t="str">
        <f t="shared" si="21"/>
        <v>Adult: Spec. or photo may be needed (2)</v>
      </c>
      <c r="H673" s="91" t="s">
        <v>10789</v>
      </c>
      <c r="I673" s="91" t="str">
        <f t="shared" si="22"/>
        <v>Very local, rare, moorland</v>
      </c>
      <c r="J673" s="91" t="s">
        <v>10789</v>
      </c>
      <c r="K673" s="91" t="s">
        <v>10789</v>
      </c>
      <c r="L673" s="91" t="s">
        <v>16155</v>
      </c>
      <c r="M673" s="91"/>
      <c r="P673" s="86" t="s">
        <v>16030</v>
      </c>
      <c r="R673" s="86" t="s">
        <v>10789</v>
      </c>
      <c r="T673" s="86" t="s">
        <v>10789</v>
      </c>
      <c r="U673" s="86" t="s">
        <v>15214</v>
      </c>
      <c r="V673" s="86" t="s">
        <v>15213</v>
      </c>
      <c r="W673" s="86" t="b">
        <v>0</v>
      </c>
    </row>
    <row r="674" spans="2:23" x14ac:dyDescent="0.25">
      <c r="B674" s="91">
        <v>841</v>
      </c>
      <c r="C674" s="91">
        <v>841</v>
      </c>
      <c r="D674" s="200" t="s">
        <v>12505</v>
      </c>
      <c r="E674" s="89" t="s">
        <v>1139</v>
      </c>
      <c r="F674" s="90"/>
      <c r="G674" s="91" t="str">
        <f t="shared" si="21"/>
        <v>Adult: Spec. or photo may be needed (2)</v>
      </c>
      <c r="H674" s="91" t="s">
        <v>10789</v>
      </c>
      <c r="I674" s="91" t="str">
        <f t="shared" si="22"/>
        <v>Not recorded in Scotland</v>
      </c>
      <c r="J674" s="91" t="s">
        <v>10789</v>
      </c>
      <c r="K674" s="91" t="s">
        <v>10789</v>
      </c>
      <c r="L674" s="91" t="s">
        <v>16094</v>
      </c>
      <c r="M674" s="91"/>
      <c r="P674" s="86" t="s">
        <v>16030</v>
      </c>
      <c r="R674" s="86" t="s">
        <v>10789</v>
      </c>
      <c r="T674" s="86" t="s">
        <v>10789</v>
      </c>
      <c r="U674" s="86" t="s">
        <v>15218</v>
      </c>
      <c r="V674" s="86" t="s">
        <v>15236</v>
      </c>
      <c r="W674" s="86" t="b">
        <v>0</v>
      </c>
    </row>
    <row r="675" spans="2:23" x14ac:dyDescent="0.25">
      <c r="B675" s="91">
        <v>793</v>
      </c>
      <c r="C675" s="91">
        <v>793</v>
      </c>
      <c r="D675" s="200" t="s">
        <v>12458</v>
      </c>
      <c r="E675" s="89" t="s">
        <v>4217</v>
      </c>
      <c r="F675" s="90"/>
      <c r="G675" s="91" t="str">
        <f t="shared" si="21"/>
        <v>Adult: Spec. or photo may be needed (2)</v>
      </c>
      <c r="H675" s="91" t="s">
        <v>10789</v>
      </c>
      <c r="I675" s="91" t="str">
        <f t="shared" si="22"/>
        <v>*Not recorded in Scotland</v>
      </c>
      <c r="J675" s="91" t="s">
        <v>10789</v>
      </c>
      <c r="K675" s="91" t="s">
        <v>15193</v>
      </c>
      <c r="L675" s="91" t="s">
        <v>16094</v>
      </c>
      <c r="M675" s="91"/>
      <c r="P675" s="86" t="s">
        <v>16030</v>
      </c>
      <c r="R675" s="86" t="s">
        <v>10789</v>
      </c>
      <c r="T675" s="86" t="s">
        <v>10789</v>
      </c>
      <c r="U675" s="86" t="s">
        <v>15234</v>
      </c>
      <c r="V675" s="86" t="s">
        <v>15216</v>
      </c>
      <c r="W675" s="86" t="b">
        <v>0</v>
      </c>
    </row>
    <row r="676" spans="2:23" x14ac:dyDescent="0.25">
      <c r="B676" s="91">
        <v>792</v>
      </c>
      <c r="C676" s="91">
        <v>792</v>
      </c>
      <c r="D676" s="200" t="s">
        <v>12457</v>
      </c>
      <c r="E676" s="89" t="s">
        <v>2063</v>
      </c>
      <c r="F676" s="90"/>
      <c r="G676" s="91" t="str">
        <f t="shared" si="21"/>
        <v>Adult: Spec. or photo may be needed (2)</v>
      </c>
      <c r="H676" s="91" t="s">
        <v>10789</v>
      </c>
      <c r="I676" s="91" t="str">
        <f t="shared" si="22"/>
        <v>Widespread, common, scrub + urban</v>
      </c>
      <c r="J676" s="91" t="s">
        <v>10789</v>
      </c>
      <c r="K676" s="91" t="s">
        <v>10789</v>
      </c>
      <c r="L676" s="91" t="s">
        <v>16303</v>
      </c>
      <c r="M676" s="91"/>
      <c r="P676" s="86" t="s">
        <v>16030</v>
      </c>
      <c r="R676" s="86" t="s">
        <v>10789</v>
      </c>
      <c r="T676" s="86" t="s">
        <v>10789</v>
      </c>
      <c r="U676" s="86" t="s">
        <v>15239</v>
      </c>
      <c r="V676" s="86" t="s">
        <v>15238</v>
      </c>
      <c r="W676" s="86" t="b">
        <v>0</v>
      </c>
    </row>
    <row r="677" spans="2:23" x14ac:dyDescent="0.25">
      <c r="B677" s="91">
        <v>796</v>
      </c>
      <c r="C677" s="91">
        <v>796</v>
      </c>
      <c r="D677" s="200" t="s">
        <v>12461</v>
      </c>
      <c r="E677" s="89" t="s">
        <v>4215</v>
      </c>
      <c r="F677" s="90"/>
      <c r="G677" s="91" t="str">
        <f t="shared" si="21"/>
        <v>Adult: Spec. or photo may be needed (2)</v>
      </c>
      <c r="H677" s="91" t="s">
        <v>10789</v>
      </c>
      <c r="I677" s="91" t="str">
        <f t="shared" si="22"/>
        <v>Very local,  rare, grassland</v>
      </c>
      <c r="J677" s="91" t="s">
        <v>10789</v>
      </c>
      <c r="K677" s="91" t="s">
        <v>10789</v>
      </c>
      <c r="L677" s="91" t="s">
        <v>16304</v>
      </c>
      <c r="M677" s="91"/>
      <c r="P677" s="86" t="s">
        <v>16030</v>
      </c>
      <c r="R677" s="86" t="s">
        <v>10789</v>
      </c>
      <c r="T677" s="86" t="s">
        <v>10789</v>
      </c>
      <c r="U677" s="86" t="s">
        <v>15229</v>
      </c>
      <c r="V677" s="86" t="s">
        <v>15228</v>
      </c>
      <c r="W677" s="86" t="b">
        <v>0</v>
      </c>
    </row>
    <row r="678" spans="2:23" x14ac:dyDescent="0.25">
      <c r="B678" s="91">
        <v>791</v>
      </c>
      <c r="C678" s="91">
        <v>791</v>
      </c>
      <c r="D678" s="200" t="s">
        <v>12456</v>
      </c>
      <c r="E678" s="89" t="s">
        <v>2062</v>
      </c>
      <c r="F678" s="90"/>
      <c r="G678" s="91" t="str">
        <f t="shared" si="21"/>
        <v>Adult: Gen det required (4)</v>
      </c>
      <c r="H678" s="91" t="s">
        <v>10789</v>
      </c>
      <c r="I678" s="91" t="str">
        <f t="shared" si="22"/>
        <v>*Very local (often coastal), rare, grassland</v>
      </c>
      <c r="J678" s="91" t="s">
        <v>10789</v>
      </c>
      <c r="K678" s="91" t="s">
        <v>15193</v>
      </c>
      <c r="L678" s="91" t="s">
        <v>16305</v>
      </c>
      <c r="M678" s="91"/>
      <c r="P678" s="86" t="s">
        <v>15764</v>
      </c>
      <c r="R678" s="86" t="s">
        <v>10789</v>
      </c>
      <c r="T678" s="86" t="s">
        <v>10789</v>
      </c>
      <c r="U678" s="86" t="s">
        <v>15232</v>
      </c>
      <c r="V678" s="86" t="s">
        <v>15216</v>
      </c>
      <c r="W678" s="86" t="b">
        <v>0</v>
      </c>
    </row>
    <row r="679" spans="2:23" x14ac:dyDescent="0.25">
      <c r="B679" s="91">
        <v>790</v>
      </c>
      <c r="C679" s="91">
        <v>790</v>
      </c>
      <c r="D679" s="200" t="s">
        <v>12455</v>
      </c>
      <c r="E679" s="89" t="s">
        <v>4218</v>
      </c>
      <c r="F679" s="90"/>
      <c r="G679" s="91" t="str">
        <f t="shared" si="21"/>
        <v>Adult: Spec. or photo will be required (3)</v>
      </c>
      <c r="H679" s="91" t="s">
        <v>10789</v>
      </c>
      <c r="I679" s="91" t="str">
        <f t="shared" si="22"/>
        <v xml:space="preserve">*Local (often coastal), rare, grassland </v>
      </c>
      <c r="J679" s="91" t="s">
        <v>10789</v>
      </c>
      <c r="K679" s="91" t="s">
        <v>15193</v>
      </c>
      <c r="L679" s="91" t="s">
        <v>16306</v>
      </c>
      <c r="M679" s="91"/>
      <c r="P679" s="86" t="s">
        <v>15759</v>
      </c>
      <c r="R679" s="86" t="s">
        <v>10789</v>
      </c>
      <c r="T679" s="86" t="s">
        <v>10789</v>
      </c>
      <c r="U679" s="86" t="s">
        <v>15232</v>
      </c>
      <c r="V679" s="86" t="s">
        <v>15228</v>
      </c>
      <c r="W679" s="86" t="b">
        <v>0</v>
      </c>
    </row>
    <row r="680" spans="2:23" x14ac:dyDescent="0.25">
      <c r="B680" s="91">
        <v>800</v>
      </c>
      <c r="C680" s="91">
        <v>800</v>
      </c>
      <c r="D680" s="200" t="s">
        <v>12465</v>
      </c>
      <c r="E680" s="89" t="s">
        <v>2066</v>
      </c>
      <c r="F680" s="90"/>
      <c r="G680" s="91" t="str">
        <f t="shared" si="21"/>
        <v>Adult: Spec. or photo may be needed (2)</v>
      </c>
      <c r="H680" s="91" t="s">
        <v>10789</v>
      </c>
      <c r="I680" s="91" t="str">
        <f t="shared" si="22"/>
        <v>Not recorded in Scotland</v>
      </c>
      <c r="J680" s="91" t="s">
        <v>10789</v>
      </c>
      <c r="K680" s="91" t="s">
        <v>10789</v>
      </c>
      <c r="L680" s="91" t="s">
        <v>16094</v>
      </c>
      <c r="M680" s="91"/>
      <c r="P680" s="86" t="s">
        <v>16030</v>
      </c>
      <c r="R680" s="86" t="s">
        <v>10789</v>
      </c>
      <c r="T680" s="86" t="s">
        <v>10789</v>
      </c>
      <c r="U680" s="86" t="s">
        <v>15223</v>
      </c>
      <c r="V680" s="86" t="s">
        <v>15228</v>
      </c>
      <c r="W680" s="86" t="b">
        <v>0</v>
      </c>
    </row>
    <row r="681" spans="2:23" x14ac:dyDescent="0.25">
      <c r="B681" s="91">
        <v>801</v>
      </c>
      <c r="C681" s="91">
        <v>801</v>
      </c>
      <c r="D681" s="200" t="s">
        <v>12466</v>
      </c>
      <c r="E681" s="89" t="s">
        <v>2067</v>
      </c>
      <c r="F681" s="90"/>
      <c r="G681" s="91" t="str">
        <f t="shared" si="21"/>
        <v>Adult: Gen det required (4)</v>
      </c>
      <c r="H681" s="91" t="s">
        <v>10789</v>
      </c>
      <c r="I681" s="91" t="str">
        <f t="shared" si="22"/>
        <v>*Not recorded in Scotland</v>
      </c>
      <c r="J681" s="91" t="s">
        <v>10789</v>
      </c>
      <c r="K681" s="91" t="s">
        <v>15193</v>
      </c>
      <c r="L681" s="91" t="s">
        <v>16094</v>
      </c>
      <c r="M681" s="91"/>
      <c r="P681" s="86" t="s">
        <v>15764</v>
      </c>
      <c r="R681" s="86" t="s">
        <v>10789</v>
      </c>
      <c r="T681" s="86" t="s">
        <v>10789</v>
      </c>
      <c r="U681" s="86" t="s">
        <v>15232</v>
      </c>
      <c r="V681" s="86" t="s">
        <v>15216</v>
      </c>
      <c r="W681" s="86" t="b">
        <v>0</v>
      </c>
    </row>
    <row r="682" spans="2:23" x14ac:dyDescent="0.25">
      <c r="B682" s="91">
        <v>801.1</v>
      </c>
      <c r="C682" s="91" t="s">
        <v>3236</v>
      </c>
      <c r="D682" s="94" t="s">
        <v>16526</v>
      </c>
      <c r="E682" s="89" t="s">
        <v>2068</v>
      </c>
      <c r="F682" s="90"/>
      <c r="G682" s="91" t="str">
        <f t="shared" si="21"/>
        <v>Adult: Spec. or photo may be needed (2)</v>
      </c>
      <c r="H682" s="91" t="s">
        <v>10789</v>
      </c>
      <c r="I682" s="91" t="str">
        <f t="shared" si="22"/>
        <v>Not recorded in Scotland</v>
      </c>
      <c r="J682" s="91" t="s">
        <v>10789</v>
      </c>
      <c r="K682" s="91" t="s">
        <v>10789</v>
      </c>
      <c r="L682" s="91" t="s">
        <v>16094</v>
      </c>
      <c r="M682" s="91"/>
      <c r="P682" s="86" t="s">
        <v>16030</v>
      </c>
      <c r="R682" s="86" t="s">
        <v>10789</v>
      </c>
      <c r="T682" s="86" t="s">
        <v>10789</v>
      </c>
      <c r="U682" s="86" t="s">
        <v>15223</v>
      </c>
      <c r="V682" s="86" t="s">
        <v>15228</v>
      </c>
      <c r="W682" s="86" t="b">
        <v>0</v>
      </c>
    </row>
    <row r="683" spans="2:23" x14ac:dyDescent="0.25">
      <c r="B683" s="91">
        <v>802</v>
      </c>
      <c r="C683" s="91">
        <v>802</v>
      </c>
      <c r="D683" s="200" t="s">
        <v>12467</v>
      </c>
      <c r="E683" s="89" t="s">
        <v>2069</v>
      </c>
      <c r="F683" s="90"/>
      <c r="G683" s="91" t="str">
        <f t="shared" si="21"/>
        <v>Adult: Spec. or photo will be required (3)</v>
      </c>
      <c r="H683" s="91" t="s">
        <v>10789</v>
      </c>
      <c r="I683" s="91" t="str">
        <f t="shared" si="22"/>
        <v>*Not recorded in Scotland</v>
      </c>
      <c r="J683" s="91" t="s">
        <v>10789</v>
      </c>
      <c r="K683" s="91" t="s">
        <v>15193</v>
      </c>
      <c r="L683" s="91" t="s">
        <v>16094</v>
      </c>
      <c r="M683" s="91"/>
      <c r="P683" s="86" t="s">
        <v>15759</v>
      </c>
      <c r="R683" s="86" t="s">
        <v>10789</v>
      </c>
      <c r="T683" s="86" t="s">
        <v>10789</v>
      </c>
      <c r="U683" s="86" t="s">
        <v>15234</v>
      </c>
      <c r="V683" s="86" t="s">
        <v>15216</v>
      </c>
      <c r="W683" s="86" t="b">
        <v>0</v>
      </c>
    </row>
    <row r="684" spans="2:23" x14ac:dyDescent="0.25">
      <c r="B684" s="91">
        <v>802.1</v>
      </c>
      <c r="C684" s="91" t="s">
        <v>3237</v>
      </c>
      <c r="D684" s="94" t="s">
        <v>16527</v>
      </c>
      <c r="E684" s="89" t="s">
        <v>2070</v>
      </c>
      <c r="F684" s="90"/>
      <c r="G684" s="91" t="str">
        <f t="shared" si="21"/>
        <v>Adult: Spec. or photo may be needed (2)</v>
      </c>
      <c r="H684" s="91" t="s">
        <v>10789</v>
      </c>
      <c r="I684" s="91" t="str">
        <f t="shared" si="22"/>
        <v>Local, rare, damp areas</v>
      </c>
      <c r="J684" s="91" t="s">
        <v>10789</v>
      </c>
      <c r="K684" s="91" t="s">
        <v>10789</v>
      </c>
      <c r="L684" s="91" t="s">
        <v>16205</v>
      </c>
      <c r="M684" s="91"/>
      <c r="P684" s="86" t="s">
        <v>16030</v>
      </c>
      <c r="R684" s="86" t="s">
        <v>10789</v>
      </c>
      <c r="T684" s="86" t="s">
        <v>10789</v>
      </c>
      <c r="U684" s="86" t="s">
        <v>15232</v>
      </c>
      <c r="V684" s="86" t="s">
        <v>15216</v>
      </c>
      <c r="W684" s="86" t="b">
        <v>0</v>
      </c>
    </row>
    <row r="685" spans="2:23" x14ac:dyDescent="0.25">
      <c r="B685" s="91">
        <v>803</v>
      </c>
      <c r="C685" s="91">
        <v>803</v>
      </c>
      <c r="D685" s="200" t="s">
        <v>12468</v>
      </c>
      <c r="E685" s="89" t="s">
        <v>4212</v>
      </c>
      <c r="F685" s="90"/>
      <c r="G685" s="91" t="str">
        <f t="shared" si="21"/>
        <v>Adult: Gen det required (4)</v>
      </c>
      <c r="H685" s="91" t="s">
        <v>10789</v>
      </c>
      <c r="I685" s="91" t="str">
        <f t="shared" si="22"/>
        <v>*Not recorded in Scotland</v>
      </c>
      <c r="J685" s="91" t="s">
        <v>10789</v>
      </c>
      <c r="K685" s="91" t="s">
        <v>15193</v>
      </c>
      <c r="L685" s="91" t="s">
        <v>16094</v>
      </c>
      <c r="M685" s="91"/>
      <c r="P685" s="86" t="s">
        <v>15764</v>
      </c>
      <c r="R685" s="86" t="s">
        <v>10789</v>
      </c>
      <c r="T685" s="86" t="s">
        <v>10789</v>
      </c>
      <c r="U685" s="86" t="s">
        <v>15232</v>
      </c>
      <c r="V685" s="86" t="s">
        <v>15216</v>
      </c>
      <c r="W685" s="86" t="b">
        <v>0</v>
      </c>
    </row>
    <row r="686" spans="2:23" x14ac:dyDescent="0.25">
      <c r="B686" s="91">
        <v>804</v>
      </c>
      <c r="C686" s="91">
        <v>804</v>
      </c>
      <c r="D686" s="200" t="s">
        <v>12469</v>
      </c>
      <c r="E686" s="89" t="s">
        <v>2071</v>
      </c>
      <c r="F686" s="90"/>
      <c r="G686" s="91" t="str">
        <f t="shared" si="21"/>
        <v>Adult: Gen det required (4)</v>
      </c>
      <c r="H686" s="91" t="s">
        <v>10789</v>
      </c>
      <c r="I686" s="91" t="str">
        <f t="shared" si="22"/>
        <v>*Not recorded in Scotland</v>
      </c>
      <c r="J686" s="91" t="s">
        <v>10789</v>
      </c>
      <c r="K686" s="91" t="s">
        <v>15193</v>
      </c>
      <c r="L686" s="91" t="s">
        <v>16094</v>
      </c>
      <c r="M686" s="91"/>
      <c r="P686" s="86" t="s">
        <v>15764</v>
      </c>
      <c r="R686" s="86" t="s">
        <v>10789</v>
      </c>
      <c r="T686" s="86" t="s">
        <v>10789</v>
      </c>
      <c r="U686" s="86" t="s">
        <v>15242</v>
      </c>
      <c r="V686" s="86" t="s">
        <v>15224</v>
      </c>
      <c r="W686" s="86" t="b">
        <v>0</v>
      </c>
    </row>
    <row r="687" spans="2:23" x14ac:dyDescent="0.25">
      <c r="B687" s="91">
        <v>805</v>
      </c>
      <c r="C687" s="91">
        <v>805</v>
      </c>
      <c r="D687" s="200" t="s">
        <v>12470</v>
      </c>
      <c r="E687" s="89" t="s">
        <v>2072</v>
      </c>
      <c r="F687" s="90"/>
      <c r="G687" s="91" t="str">
        <f t="shared" si="21"/>
        <v>Adult: Spec. or photo will be required (3)</v>
      </c>
      <c r="H687" s="91" t="s">
        <v>10789</v>
      </c>
      <c r="I687" s="91" t="str">
        <f t="shared" si="22"/>
        <v>*Not recorded in Scotland</v>
      </c>
      <c r="J687" s="91" t="s">
        <v>10789</v>
      </c>
      <c r="K687" s="91" t="s">
        <v>15193</v>
      </c>
      <c r="L687" s="91" t="s">
        <v>16094</v>
      </c>
      <c r="M687" s="91"/>
      <c r="P687" s="86" t="s">
        <v>15759</v>
      </c>
      <c r="R687" s="86" t="s">
        <v>10789</v>
      </c>
      <c r="T687" s="86" t="s">
        <v>10789</v>
      </c>
      <c r="U687" s="86" t="s">
        <v>15236</v>
      </c>
      <c r="V687" s="86" t="s">
        <v>15224</v>
      </c>
      <c r="W687" s="86" t="b">
        <v>0</v>
      </c>
    </row>
    <row r="688" spans="2:23" x14ac:dyDescent="0.25">
      <c r="B688" s="91">
        <v>806</v>
      </c>
      <c r="C688" s="91">
        <v>806</v>
      </c>
      <c r="D688" s="200" t="s">
        <v>12471</v>
      </c>
      <c r="E688" s="89" t="s">
        <v>4211</v>
      </c>
      <c r="F688" s="90"/>
      <c r="G688" s="91" t="str">
        <f t="shared" si="21"/>
        <v>Adult: Spec. or photo will be required (3)</v>
      </c>
      <c r="H688" s="91" t="s">
        <v>10789</v>
      </c>
      <c r="I688" s="91" t="str">
        <f t="shared" si="22"/>
        <v>Not recorded in Scotland</v>
      </c>
      <c r="J688" s="91" t="s">
        <v>10789</v>
      </c>
      <c r="K688" s="91" t="s">
        <v>10789</v>
      </c>
      <c r="L688" s="91" t="s">
        <v>16094</v>
      </c>
      <c r="M688" s="91"/>
      <c r="P688" s="86" t="s">
        <v>15759</v>
      </c>
      <c r="R688" s="86" t="s">
        <v>10789</v>
      </c>
      <c r="T688" s="86" t="s">
        <v>10789</v>
      </c>
      <c r="U688" s="86" t="s">
        <v>15232</v>
      </c>
      <c r="V688" s="86" t="s">
        <v>15216</v>
      </c>
      <c r="W688" s="86" t="b">
        <v>0</v>
      </c>
    </row>
    <row r="689" spans="2:23" x14ac:dyDescent="0.25">
      <c r="B689" s="91">
        <v>807</v>
      </c>
      <c r="C689" s="91">
        <v>807</v>
      </c>
      <c r="D689" s="200" t="s">
        <v>12472</v>
      </c>
      <c r="E689" s="89" t="s">
        <v>2073</v>
      </c>
      <c r="F689" s="90"/>
      <c r="G689" s="91" t="str">
        <f t="shared" si="21"/>
        <v>Adult: Spec. or photo will be required (3)</v>
      </c>
      <c r="H689" s="91" t="s">
        <v>10789</v>
      </c>
      <c r="I689" s="91" t="str">
        <f t="shared" si="22"/>
        <v>Not recorded in Scotland</v>
      </c>
      <c r="J689" s="91" t="s">
        <v>10789</v>
      </c>
      <c r="K689" s="91" t="s">
        <v>10789</v>
      </c>
      <c r="L689" s="91" t="s">
        <v>16094</v>
      </c>
      <c r="M689" s="91"/>
      <c r="P689" s="86" t="s">
        <v>15759</v>
      </c>
      <c r="R689" s="86" t="s">
        <v>10789</v>
      </c>
      <c r="T689" s="86" t="s">
        <v>10789</v>
      </c>
      <c r="U689" s="86" t="s">
        <v>15231</v>
      </c>
      <c r="V689" s="86" t="s">
        <v>15233</v>
      </c>
      <c r="W689" s="86" t="b">
        <v>0</v>
      </c>
    </row>
    <row r="690" spans="2:23" x14ac:dyDescent="0.25">
      <c r="B690" s="91">
        <v>859</v>
      </c>
      <c r="C690" s="91">
        <v>859</v>
      </c>
      <c r="D690" s="200" t="s">
        <v>12522</v>
      </c>
      <c r="E690" s="89" t="s">
        <v>1129</v>
      </c>
      <c r="F690" s="90"/>
      <c r="G690" s="91" t="str">
        <f t="shared" si="21"/>
        <v>Adult: Spec. or photo may be needed (2)</v>
      </c>
      <c r="H690" s="91" t="s">
        <v>10789</v>
      </c>
      <c r="I690" s="91" t="str">
        <f t="shared" si="22"/>
        <v>*Not recorded in Scotland</v>
      </c>
      <c r="J690" s="91" t="s">
        <v>10789</v>
      </c>
      <c r="K690" s="91" t="s">
        <v>15193</v>
      </c>
      <c r="L690" s="91" t="s">
        <v>16094</v>
      </c>
      <c r="M690" s="91"/>
      <c r="P690" s="86" t="s">
        <v>16030</v>
      </c>
      <c r="R690" s="86" t="s">
        <v>10789</v>
      </c>
      <c r="T690" s="86" t="s">
        <v>10789</v>
      </c>
      <c r="U690" s="86" t="s">
        <v>15223</v>
      </c>
      <c r="V690" s="86" t="s">
        <v>15249</v>
      </c>
      <c r="W690" s="86" t="b">
        <v>0</v>
      </c>
    </row>
    <row r="691" spans="2:23" x14ac:dyDescent="0.25">
      <c r="B691" s="91">
        <v>824</v>
      </c>
      <c r="C691" s="91">
        <v>824</v>
      </c>
      <c r="D691" s="200" t="s">
        <v>12488</v>
      </c>
      <c r="E691" s="89" t="s">
        <v>2087</v>
      </c>
      <c r="F691" s="90"/>
      <c r="G691" s="91" t="str">
        <f t="shared" si="21"/>
        <v>Adult: Gen det required (4)</v>
      </c>
      <c r="H691" s="91" t="s">
        <v>10789</v>
      </c>
      <c r="I691" s="91" t="str">
        <f t="shared" si="22"/>
        <v>*Very local (VC 95), extinct, moorland</v>
      </c>
      <c r="J691" s="91" t="s">
        <v>10789</v>
      </c>
      <c r="K691" s="91" t="s">
        <v>15193</v>
      </c>
      <c r="L691" s="91" t="s">
        <v>16307</v>
      </c>
      <c r="M691" s="91"/>
      <c r="P691" s="86" t="s">
        <v>15764</v>
      </c>
      <c r="R691" s="86" t="s">
        <v>10789</v>
      </c>
      <c r="T691" s="86" t="s">
        <v>10789</v>
      </c>
      <c r="U691" s="86" t="s">
        <v>15218</v>
      </c>
      <c r="V691" s="86" t="s">
        <v>15213</v>
      </c>
      <c r="W691" s="86" t="b">
        <v>0</v>
      </c>
    </row>
    <row r="692" spans="2:23" x14ac:dyDescent="0.25">
      <c r="B692" s="91">
        <v>822</v>
      </c>
      <c r="C692" s="91">
        <v>822</v>
      </c>
      <c r="D692" s="200" t="s">
        <v>12486</v>
      </c>
      <c r="E692" s="89" t="s">
        <v>1146</v>
      </c>
      <c r="F692" s="90"/>
      <c r="G692" s="91" t="str">
        <f t="shared" si="21"/>
        <v>Adult: Gen det required (4)</v>
      </c>
      <c r="H692" s="91" t="s">
        <v>10789</v>
      </c>
      <c r="I692" s="91" t="str">
        <f t="shared" si="22"/>
        <v>Widespread, common, grassland + urban</v>
      </c>
      <c r="J692" s="91" t="s">
        <v>10789</v>
      </c>
      <c r="K692" s="91" t="s">
        <v>10789</v>
      </c>
      <c r="L692" s="91" t="s">
        <v>16159</v>
      </c>
      <c r="M692" s="91"/>
      <c r="P692" s="86" t="s">
        <v>15764</v>
      </c>
      <c r="R692" s="86" t="s">
        <v>10789</v>
      </c>
      <c r="T692" s="86" t="s">
        <v>10789</v>
      </c>
      <c r="U692" s="86" t="s">
        <v>15212</v>
      </c>
      <c r="V692" s="86" t="s">
        <v>15238</v>
      </c>
      <c r="W692" s="86" t="b">
        <v>0</v>
      </c>
    </row>
    <row r="693" spans="2:23" x14ac:dyDescent="0.25">
      <c r="B693" s="91">
        <v>814.1</v>
      </c>
      <c r="C693" s="91" t="s">
        <v>3239</v>
      </c>
      <c r="D693" s="94" t="s">
        <v>14641</v>
      </c>
      <c r="E693" s="89" t="s">
        <v>2080</v>
      </c>
      <c r="F693" s="90"/>
      <c r="G693" s="91" t="str">
        <f t="shared" si="21"/>
        <v>Adult: Gen det required (4)</v>
      </c>
      <c r="H693" s="91" t="s">
        <v>10789</v>
      </c>
      <c r="I693" s="91" t="str">
        <f t="shared" si="22"/>
        <v>*Not recorded in Scotland</v>
      </c>
      <c r="J693" s="91" t="s">
        <v>10789</v>
      </c>
      <c r="K693" s="91" t="s">
        <v>15193</v>
      </c>
      <c r="L693" s="91" t="s">
        <v>16094</v>
      </c>
      <c r="M693" s="91"/>
      <c r="P693" s="86" t="s">
        <v>15764</v>
      </c>
      <c r="R693" s="86" t="s">
        <v>10789</v>
      </c>
      <c r="T693" s="86" t="s">
        <v>10789</v>
      </c>
      <c r="U693" s="86" t="s">
        <v>15222</v>
      </c>
      <c r="V693" s="86" t="s">
        <v>15215</v>
      </c>
      <c r="W693" s="86" t="b">
        <v>0</v>
      </c>
    </row>
    <row r="694" spans="2:23" x14ac:dyDescent="0.25">
      <c r="B694" s="91">
        <v>821</v>
      </c>
      <c r="C694" s="91">
        <v>821</v>
      </c>
      <c r="D694" s="200" t="s">
        <v>12485</v>
      </c>
      <c r="E694" s="89" t="s">
        <v>2084</v>
      </c>
      <c r="F694" s="90"/>
      <c r="G694" s="91" t="str">
        <f t="shared" si="21"/>
        <v>Adult: Gen det required (4)</v>
      </c>
      <c r="H694" s="91" t="s">
        <v>10789</v>
      </c>
      <c r="I694" s="91" t="str">
        <f t="shared" si="22"/>
        <v>*Very local, rare, moorland</v>
      </c>
      <c r="J694" s="91" t="s">
        <v>10789</v>
      </c>
      <c r="K694" s="91" t="s">
        <v>15193</v>
      </c>
      <c r="L694" s="91" t="s">
        <v>16155</v>
      </c>
      <c r="M694" s="91"/>
      <c r="P694" s="86" t="s">
        <v>15764</v>
      </c>
      <c r="R694" s="86" t="s">
        <v>10789</v>
      </c>
      <c r="T694" s="86" t="s">
        <v>10789</v>
      </c>
      <c r="U694" s="86" t="s">
        <v>15214</v>
      </c>
      <c r="V694" s="86" t="s">
        <v>15213</v>
      </c>
      <c r="W694" s="86" t="b">
        <v>0</v>
      </c>
    </row>
    <row r="695" spans="2:23" x14ac:dyDescent="0.25">
      <c r="B695" s="91">
        <v>810</v>
      </c>
      <c r="C695" s="91">
        <v>810</v>
      </c>
      <c r="D695" s="200" t="s">
        <v>12475</v>
      </c>
      <c r="E695" s="89" t="s">
        <v>2074</v>
      </c>
      <c r="F695" s="90"/>
      <c r="G695" s="91" t="str">
        <f t="shared" si="21"/>
        <v>Adult: Gen det required (4)</v>
      </c>
      <c r="H695" s="91" t="s">
        <v>10789</v>
      </c>
      <c r="I695" s="91" t="str">
        <f t="shared" si="22"/>
        <v>*Not recorded in Scotland</v>
      </c>
      <c r="J695" s="91" t="s">
        <v>10789</v>
      </c>
      <c r="K695" s="91" t="s">
        <v>15193</v>
      </c>
      <c r="L695" s="91" t="s">
        <v>16094</v>
      </c>
      <c r="M695" s="91"/>
      <c r="P695" s="86" t="s">
        <v>15764</v>
      </c>
      <c r="R695" s="86" t="s">
        <v>10789</v>
      </c>
      <c r="T695" s="86" t="s">
        <v>10789</v>
      </c>
      <c r="U695" s="86" t="s">
        <v>15218</v>
      </c>
      <c r="V695" s="86" t="s">
        <v>15216</v>
      </c>
      <c r="W695" s="86" t="b">
        <v>0</v>
      </c>
    </row>
    <row r="696" spans="2:23" x14ac:dyDescent="0.25">
      <c r="B696" s="91">
        <v>813</v>
      </c>
      <c r="C696" s="91">
        <v>813</v>
      </c>
      <c r="D696" s="94" t="s">
        <v>16528</v>
      </c>
      <c r="E696" s="89" t="s">
        <v>14017</v>
      </c>
      <c r="F696" s="90"/>
      <c r="G696" s="91" t="str">
        <f t="shared" si="21"/>
        <v>Adult: Gen det required (4)</v>
      </c>
      <c r="H696" s="91" t="s">
        <v>10789</v>
      </c>
      <c r="I696" s="91" t="str">
        <f t="shared" si="22"/>
        <v>*Very local, rare, salt marsh</v>
      </c>
      <c r="J696" s="91" t="s">
        <v>10789</v>
      </c>
      <c r="K696" s="91" t="s">
        <v>15193</v>
      </c>
      <c r="L696" s="91" t="s">
        <v>16308</v>
      </c>
      <c r="M696" s="91"/>
      <c r="P696" s="86" t="s">
        <v>15764</v>
      </c>
      <c r="R696" s="86" t="s">
        <v>10789</v>
      </c>
      <c r="T696" s="86" t="s">
        <v>10789</v>
      </c>
      <c r="U696" s="86" t="s">
        <v>15231</v>
      </c>
      <c r="V696" s="86" t="s">
        <v>15238</v>
      </c>
      <c r="W696" s="86" t="b">
        <v>0</v>
      </c>
    </row>
    <row r="697" spans="2:23" x14ac:dyDescent="0.25">
      <c r="B697" s="91">
        <v>812</v>
      </c>
      <c r="C697" s="91">
        <v>812</v>
      </c>
      <c r="D697" s="200" t="s">
        <v>12477</v>
      </c>
      <c r="E697" s="89" t="s">
        <v>2077</v>
      </c>
      <c r="F697" s="90"/>
      <c r="G697" s="91" t="str">
        <f t="shared" si="21"/>
        <v>Adult: Gen det required (4)</v>
      </c>
      <c r="H697" s="91" t="s">
        <v>10789</v>
      </c>
      <c r="I697" s="91" t="str">
        <f t="shared" si="22"/>
        <v xml:space="preserve">*Very local, rare, saltmarsh </v>
      </c>
      <c r="J697" s="91" t="s">
        <v>10789</v>
      </c>
      <c r="K697" s="91" t="s">
        <v>15193</v>
      </c>
      <c r="L697" s="91" t="s">
        <v>16309</v>
      </c>
      <c r="M697" s="91"/>
      <c r="P697" s="86" t="s">
        <v>15764</v>
      </c>
      <c r="R697" s="86" t="s">
        <v>10789</v>
      </c>
      <c r="T697" s="86" t="s">
        <v>10789</v>
      </c>
      <c r="U697" s="86" t="s">
        <v>15231</v>
      </c>
      <c r="V697" s="86" t="s">
        <v>15228</v>
      </c>
      <c r="W697" s="86" t="b">
        <v>0</v>
      </c>
    </row>
    <row r="698" spans="2:23" x14ac:dyDescent="0.25">
      <c r="B698" s="91">
        <v>815</v>
      </c>
      <c r="C698" s="91">
        <v>815</v>
      </c>
      <c r="D698" s="200" t="s">
        <v>12479</v>
      </c>
      <c r="E698" s="89" t="s">
        <v>2081</v>
      </c>
      <c r="F698" s="90"/>
      <c r="G698" s="91" t="str">
        <f t="shared" si="21"/>
        <v>Adult: Gen det required (4)</v>
      </c>
      <c r="H698" s="91" t="s">
        <v>10789</v>
      </c>
      <c r="I698" s="91" t="str">
        <f t="shared" si="22"/>
        <v>*Local, common, salt marsh</v>
      </c>
      <c r="J698" s="91" t="s">
        <v>10789</v>
      </c>
      <c r="K698" s="91" t="s">
        <v>15193</v>
      </c>
      <c r="L698" s="91" t="s">
        <v>16184</v>
      </c>
      <c r="M698" s="91"/>
      <c r="P698" s="86" t="s">
        <v>15764</v>
      </c>
      <c r="R698" s="86" t="s">
        <v>10789</v>
      </c>
      <c r="T698" s="86" t="s">
        <v>10789</v>
      </c>
      <c r="U698" s="86" t="s">
        <v>15218</v>
      </c>
      <c r="V698" s="86" t="s">
        <v>15216</v>
      </c>
      <c r="W698" s="86" t="b">
        <v>0</v>
      </c>
    </row>
    <row r="699" spans="2:23" x14ac:dyDescent="0.25">
      <c r="B699" s="91">
        <v>816</v>
      </c>
      <c r="C699" s="91">
        <v>816</v>
      </c>
      <c r="D699" s="200" t="s">
        <v>12480</v>
      </c>
      <c r="E699" s="89" t="s">
        <v>2082</v>
      </c>
      <c r="F699" s="90"/>
      <c r="G699" s="91" t="str">
        <f t="shared" si="21"/>
        <v>Adult: Gen det required (4)</v>
      </c>
      <c r="H699" s="91" t="s">
        <v>10789</v>
      </c>
      <c r="I699" s="91" t="str">
        <f t="shared" si="22"/>
        <v xml:space="preserve">*Very local, rare, salt marsh </v>
      </c>
      <c r="J699" s="91" t="s">
        <v>10789</v>
      </c>
      <c r="K699" s="91" t="s">
        <v>15193</v>
      </c>
      <c r="L699" s="91" t="s">
        <v>16310</v>
      </c>
      <c r="M699" s="91"/>
      <c r="P699" s="86" t="s">
        <v>15764</v>
      </c>
      <c r="R699" s="86" t="s">
        <v>10789</v>
      </c>
      <c r="T699" s="86" t="s">
        <v>10789</v>
      </c>
      <c r="U699" s="86" t="s">
        <v>15214</v>
      </c>
      <c r="V699" s="86" t="s">
        <v>15228</v>
      </c>
      <c r="W699" s="86" t="b">
        <v>0</v>
      </c>
    </row>
    <row r="700" spans="2:23" x14ac:dyDescent="0.25">
      <c r="B700" s="91">
        <v>818</v>
      </c>
      <c r="C700" s="91">
        <v>818</v>
      </c>
      <c r="D700" s="200" t="s">
        <v>12482</v>
      </c>
      <c r="E700" s="89" t="s">
        <v>2083</v>
      </c>
      <c r="F700" s="90"/>
      <c r="G700" s="91" t="str">
        <f t="shared" si="21"/>
        <v>Adult: Gen det required (4)</v>
      </c>
      <c r="H700" s="91" t="s">
        <v>10789</v>
      </c>
      <c r="I700" s="91" t="str">
        <f t="shared" si="22"/>
        <v xml:space="preserve">*Very local, rare, salt marsh </v>
      </c>
      <c r="J700" s="91" t="s">
        <v>10789</v>
      </c>
      <c r="K700" s="91" t="s">
        <v>15193</v>
      </c>
      <c r="L700" s="91" t="s">
        <v>16310</v>
      </c>
      <c r="M700" s="91"/>
      <c r="P700" s="86" t="s">
        <v>15764</v>
      </c>
      <c r="R700" s="86" t="s">
        <v>10789</v>
      </c>
      <c r="T700" s="86" t="s">
        <v>10789</v>
      </c>
      <c r="U700" s="86" t="s">
        <v>15237</v>
      </c>
      <c r="V700" s="86" t="s">
        <v>15224</v>
      </c>
      <c r="W700" s="86" t="b">
        <v>0</v>
      </c>
    </row>
    <row r="701" spans="2:23" x14ac:dyDescent="0.25">
      <c r="B701" s="91">
        <v>814</v>
      </c>
      <c r="C701" s="91">
        <v>814</v>
      </c>
      <c r="D701" s="200" t="s">
        <v>12478</v>
      </c>
      <c r="E701" s="89" t="s">
        <v>2078</v>
      </c>
      <c r="F701" s="90"/>
      <c r="G701" s="91" t="str">
        <f t="shared" si="21"/>
        <v>Adult: Spec. or photo will be required (3)</v>
      </c>
      <c r="H701" s="91" t="s">
        <v>10789</v>
      </c>
      <c r="I701" s="91" t="str">
        <f t="shared" si="22"/>
        <v>*Not recorded in Scotland</v>
      </c>
      <c r="J701" s="91" t="s">
        <v>10789</v>
      </c>
      <c r="K701" s="91" t="s">
        <v>15193</v>
      </c>
      <c r="L701" s="91" t="s">
        <v>16094</v>
      </c>
      <c r="M701" s="91"/>
      <c r="P701" s="86" t="s">
        <v>15759</v>
      </c>
      <c r="R701" s="86" t="s">
        <v>10789</v>
      </c>
      <c r="T701" s="86" t="s">
        <v>10789</v>
      </c>
      <c r="U701" s="86" t="s">
        <v>15214</v>
      </c>
      <c r="V701" s="86" t="s">
        <v>15249</v>
      </c>
      <c r="W701" s="86" t="b">
        <v>0</v>
      </c>
    </row>
    <row r="702" spans="2:23" x14ac:dyDescent="0.25">
      <c r="B702" s="91">
        <v>811</v>
      </c>
      <c r="C702" s="91">
        <v>811</v>
      </c>
      <c r="D702" s="200" t="s">
        <v>12476</v>
      </c>
      <c r="E702" s="89" t="s">
        <v>2075</v>
      </c>
      <c r="F702" s="90"/>
      <c r="G702" s="91" t="str">
        <f t="shared" si="21"/>
        <v>Adult: Gen det required (4)</v>
      </c>
      <c r="H702" s="91" t="s">
        <v>10789</v>
      </c>
      <c r="I702" s="91" t="str">
        <f t="shared" si="22"/>
        <v xml:space="preserve">*Local, scarce, grassland </v>
      </c>
      <c r="J702" s="91" t="s">
        <v>10789</v>
      </c>
      <c r="K702" s="91" t="s">
        <v>15193</v>
      </c>
      <c r="L702" s="91" t="s">
        <v>16311</v>
      </c>
      <c r="M702" s="91"/>
      <c r="P702" s="86" t="s">
        <v>15764</v>
      </c>
      <c r="R702" s="86" t="s">
        <v>10789</v>
      </c>
      <c r="T702" s="86" t="s">
        <v>10789</v>
      </c>
      <c r="U702" s="86" t="s">
        <v>15225</v>
      </c>
      <c r="V702" s="86" t="s">
        <v>15238</v>
      </c>
      <c r="W702" s="86" t="b">
        <v>0</v>
      </c>
    </row>
    <row r="703" spans="2:23" x14ac:dyDescent="0.25">
      <c r="B703" s="91">
        <v>820</v>
      </c>
      <c r="C703" s="91">
        <v>820</v>
      </c>
      <c r="D703" s="200" t="s">
        <v>12484</v>
      </c>
      <c r="E703" s="89" t="s">
        <v>1148</v>
      </c>
      <c r="F703" s="90"/>
      <c r="G703" s="91" t="str">
        <f t="shared" si="21"/>
        <v>Adult: Spec. or photo will be required (3)</v>
      </c>
      <c r="H703" s="91" t="s">
        <v>10789</v>
      </c>
      <c r="I703" s="91" t="str">
        <f t="shared" si="22"/>
        <v>*Local, common, moorland + coasts</v>
      </c>
      <c r="J703" s="91" t="s">
        <v>10789</v>
      </c>
      <c r="K703" s="91" t="s">
        <v>15193</v>
      </c>
      <c r="L703" s="91" t="s">
        <v>16312</v>
      </c>
      <c r="M703" s="91"/>
      <c r="P703" s="86" t="s">
        <v>15759</v>
      </c>
      <c r="R703" s="86" t="s">
        <v>10789</v>
      </c>
      <c r="T703" s="86" t="s">
        <v>10789</v>
      </c>
      <c r="U703" s="86" t="s">
        <v>15222</v>
      </c>
      <c r="V703" s="86" t="s">
        <v>15216</v>
      </c>
      <c r="W703" s="86" t="b">
        <v>0</v>
      </c>
    </row>
    <row r="704" spans="2:23" x14ac:dyDescent="0.25">
      <c r="B704" s="91">
        <v>811.1</v>
      </c>
      <c r="C704" s="91" t="s">
        <v>3238</v>
      </c>
      <c r="D704" s="94" t="s">
        <v>16529</v>
      </c>
      <c r="E704" s="89" t="s">
        <v>2076</v>
      </c>
      <c r="F704" s="90"/>
      <c r="G704" s="91" t="str">
        <f t="shared" si="21"/>
        <v>Adult: Gen det required (4)</v>
      </c>
      <c r="H704" s="91" t="s">
        <v>10789</v>
      </c>
      <c r="I704" s="91" t="str">
        <f t="shared" si="22"/>
        <v>*Not recorded in Scotland</v>
      </c>
      <c r="J704" s="91" t="s">
        <v>10789</v>
      </c>
      <c r="K704" s="91" t="s">
        <v>15193</v>
      </c>
      <c r="L704" s="91" t="s">
        <v>16094</v>
      </c>
      <c r="M704" s="91"/>
      <c r="P704" s="86" t="s">
        <v>15764</v>
      </c>
      <c r="R704" s="86" t="s">
        <v>10789</v>
      </c>
      <c r="T704" s="86" t="s">
        <v>10789</v>
      </c>
      <c r="U704" s="86" t="s">
        <v>15223</v>
      </c>
      <c r="V704" s="86" t="s">
        <v>15226</v>
      </c>
      <c r="W704" s="86" t="b">
        <v>0</v>
      </c>
    </row>
    <row r="705" spans="2:23" x14ac:dyDescent="0.25">
      <c r="B705" s="91">
        <v>817</v>
      </c>
      <c r="C705" s="91">
        <v>817</v>
      </c>
      <c r="D705" s="200" t="s">
        <v>12481</v>
      </c>
      <c r="E705" s="89" t="s">
        <v>4207</v>
      </c>
      <c r="F705" s="90"/>
      <c r="G705" s="91" t="str">
        <f t="shared" si="21"/>
        <v>Adult: Gen det required (4)</v>
      </c>
      <c r="H705" s="91" t="s">
        <v>10789</v>
      </c>
      <c r="I705" s="91" t="str">
        <f t="shared" si="22"/>
        <v>*Very local (west coast), rare, coasts</v>
      </c>
      <c r="J705" s="91" t="s">
        <v>10789</v>
      </c>
      <c r="K705" s="91" t="s">
        <v>15193</v>
      </c>
      <c r="L705" s="91" t="s">
        <v>16313</v>
      </c>
      <c r="M705" s="91"/>
      <c r="P705" s="86" t="s">
        <v>15764</v>
      </c>
      <c r="R705" s="86" t="s">
        <v>10789</v>
      </c>
      <c r="T705" s="86" t="s">
        <v>10789</v>
      </c>
      <c r="U705" s="86" t="s">
        <v>15212</v>
      </c>
      <c r="V705" s="86" t="s">
        <v>15213</v>
      </c>
      <c r="W705" s="86" t="b">
        <v>0</v>
      </c>
    </row>
    <row r="706" spans="2:23" x14ac:dyDescent="0.25">
      <c r="B706" s="91">
        <v>819</v>
      </c>
      <c r="C706" s="91">
        <v>819</v>
      </c>
      <c r="D706" s="200" t="s">
        <v>12483</v>
      </c>
      <c r="E706" s="89" t="s">
        <v>4206</v>
      </c>
      <c r="F706" s="90"/>
      <c r="G706" s="91" t="str">
        <f t="shared" ref="G706:G769" si="23">TRIM( P706 &amp; " " &amp; R706 &amp; " " &amp; T706)</f>
        <v>Adult: Spec. or photo may be needed (2)</v>
      </c>
      <c r="H706" s="91" t="s">
        <v>10789</v>
      </c>
      <c r="I706" s="91" t="str">
        <f t="shared" si="22"/>
        <v>Local, common, grassland</v>
      </c>
      <c r="J706" s="91" t="s">
        <v>10789</v>
      </c>
      <c r="K706" s="91" t="s">
        <v>10789</v>
      </c>
      <c r="L706" s="91" t="s">
        <v>16229</v>
      </c>
      <c r="M706" s="91"/>
      <c r="P706" s="86" t="s">
        <v>16030</v>
      </c>
      <c r="R706" s="86" t="s">
        <v>10789</v>
      </c>
      <c r="T706" s="86" t="s">
        <v>10789</v>
      </c>
      <c r="U706" s="86" t="s">
        <v>15247</v>
      </c>
      <c r="V706" s="86" t="s">
        <v>15245</v>
      </c>
      <c r="W706" s="86" t="b">
        <v>0</v>
      </c>
    </row>
    <row r="707" spans="2:23" x14ac:dyDescent="0.25">
      <c r="B707" s="91">
        <v>823</v>
      </c>
      <c r="C707" s="91">
        <v>823</v>
      </c>
      <c r="D707" s="200" t="s">
        <v>12487</v>
      </c>
      <c r="E707" s="89" t="s">
        <v>2085</v>
      </c>
      <c r="F707" s="90"/>
      <c r="G707" s="91" t="str">
        <f t="shared" si="23"/>
        <v>Adult: Gen det required (4)</v>
      </c>
      <c r="H707" s="91" t="s">
        <v>10789</v>
      </c>
      <c r="I707" s="91" t="str">
        <f t="shared" si="22"/>
        <v>*Not recorded in Scotland</v>
      </c>
      <c r="J707" s="91" t="s">
        <v>10789</v>
      </c>
      <c r="K707" s="91" t="s">
        <v>15193</v>
      </c>
      <c r="L707" s="91" t="s">
        <v>16094</v>
      </c>
      <c r="M707" s="91"/>
      <c r="P707" s="86" t="s">
        <v>15764</v>
      </c>
      <c r="R707" s="86" t="s">
        <v>10789</v>
      </c>
      <c r="T707" s="86" t="s">
        <v>10789</v>
      </c>
      <c r="U707" s="86" t="s">
        <v>15232</v>
      </c>
      <c r="V707" s="86" t="s">
        <v>15226</v>
      </c>
      <c r="W707" s="86" t="b">
        <v>0</v>
      </c>
    </row>
    <row r="708" spans="2:23" x14ac:dyDescent="0.25">
      <c r="B708" s="91">
        <v>823.1</v>
      </c>
      <c r="C708" s="91" t="s">
        <v>3240</v>
      </c>
      <c r="D708" s="94" t="s">
        <v>16530</v>
      </c>
      <c r="E708" s="89" t="s">
        <v>2086</v>
      </c>
      <c r="F708" s="90"/>
      <c r="G708" s="91" t="str">
        <f t="shared" si="23"/>
        <v>Adult: Gen det required (4)</v>
      </c>
      <c r="H708" s="91" t="s">
        <v>10789</v>
      </c>
      <c r="I708" s="91" t="str">
        <f t="shared" ref="I708:I771" si="24">K708 &amp; J708 &amp; L708</f>
        <v>*Not recorded in Scotland</v>
      </c>
      <c r="J708" s="91" t="s">
        <v>10789</v>
      </c>
      <c r="K708" s="91" t="s">
        <v>15193</v>
      </c>
      <c r="L708" s="91" t="s">
        <v>16094</v>
      </c>
      <c r="M708" s="91"/>
      <c r="P708" s="86" t="s">
        <v>15764</v>
      </c>
      <c r="R708" s="86" t="s">
        <v>10789</v>
      </c>
      <c r="T708" s="86" t="s">
        <v>10789</v>
      </c>
      <c r="U708" s="86" t="s">
        <v>15231</v>
      </c>
      <c r="V708" s="86" t="s">
        <v>15224</v>
      </c>
      <c r="W708" s="86" t="b">
        <v>0</v>
      </c>
    </row>
    <row r="709" spans="2:23" x14ac:dyDescent="0.25">
      <c r="B709" s="91">
        <v>825</v>
      </c>
      <c r="C709" s="91">
        <v>825</v>
      </c>
      <c r="D709" s="200" t="s">
        <v>12489</v>
      </c>
      <c r="E709" s="89" t="s">
        <v>2088</v>
      </c>
      <c r="F709" s="90"/>
      <c r="G709" s="91" t="str">
        <f t="shared" si="23"/>
        <v>Adult: Gen det required (4)</v>
      </c>
      <c r="H709" s="91" t="s">
        <v>10789</v>
      </c>
      <c r="I709" s="91" t="str">
        <f t="shared" si="24"/>
        <v xml:space="preserve">*Very local, rare, adventive </v>
      </c>
      <c r="J709" s="91" t="s">
        <v>10789</v>
      </c>
      <c r="K709" s="91" t="s">
        <v>15193</v>
      </c>
      <c r="L709" s="91" t="s">
        <v>16314</v>
      </c>
      <c r="M709" s="91"/>
      <c r="P709" s="86" t="s">
        <v>15764</v>
      </c>
      <c r="R709" s="86" t="s">
        <v>10789</v>
      </c>
      <c r="T709" s="86" t="s">
        <v>10789</v>
      </c>
      <c r="U709" s="86" t="s">
        <v>15232</v>
      </c>
      <c r="V709" s="86" t="s">
        <v>15224</v>
      </c>
      <c r="W709" s="86" t="b">
        <v>0</v>
      </c>
    </row>
    <row r="710" spans="2:23" x14ac:dyDescent="0.25">
      <c r="B710" s="91">
        <v>825.1</v>
      </c>
      <c r="C710" s="91" t="s">
        <v>11179</v>
      </c>
      <c r="D710" s="94" t="s">
        <v>16531</v>
      </c>
      <c r="E710" s="89" t="s">
        <v>11180</v>
      </c>
      <c r="F710" s="90"/>
      <c r="G710" s="91" t="str">
        <f t="shared" si="23"/>
        <v>Adult: Gen det required (4)</v>
      </c>
      <c r="H710" s="91" t="s">
        <v>10789</v>
      </c>
      <c r="I710" s="91" t="str">
        <f t="shared" si="24"/>
        <v>*Not recorded in Scotland</v>
      </c>
      <c r="J710" s="91" t="s">
        <v>10789</v>
      </c>
      <c r="K710" s="91" t="s">
        <v>15193</v>
      </c>
      <c r="L710" s="91" t="s">
        <v>16094</v>
      </c>
      <c r="M710" s="91"/>
      <c r="P710" s="86" t="s">
        <v>15764</v>
      </c>
      <c r="R710" s="86" t="s">
        <v>10789</v>
      </c>
      <c r="T710" s="86" t="s">
        <v>10789</v>
      </c>
      <c r="U710" s="86" t="s">
        <v>15212</v>
      </c>
      <c r="V710" s="86" t="s">
        <v>15245</v>
      </c>
      <c r="W710" s="86" t="b">
        <v>0</v>
      </c>
    </row>
    <row r="711" spans="2:23" x14ac:dyDescent="0.25">
      <c r="B711" s="91">
        <v>827</v>
      </c>
      <c r="C711" s="91">
        <v>827</v>
      </c>
      <c r="D711" s="200" t="s">
        <v>12491</v>
      </c>
      <c r="E711" s="89" t="s">
        <v>1144</v>
      </c>
      <c r="F711" s="90"/>
      <c r="G711" s="91" t="str">
        <f t="shared" si="23"/>
        <v>Adult: Gen det required (4)</v>
      </c>
      <c r="H711" s="91" t="s">
        <v>10789</v>
      </c>
      <c r="I711" s="91" t="str">
        <f t="shared" si="24"/>
        <v>*Very local, rare, sandy coast</v>
      </c>
      <c r="J711" s="91" t="s">
        <v>10789</v>
      </c>
      <c r="K711" s="91" t="s">
        <v>15193</v>
      </c>
      <c r="L711" s="91" t="s">
        <v>16301</v>
      </c>
      <c r="M711" s="91"/>
      <c r="P711" s="86" t="s">
        <v>15764</v>
      </c>
      <c r="R711" s="86" t="s">
        <v>10789</v>
      </c>
      <c r="T711" s="86" t="s">
        <v>10789</v>
      </c>
      <c r="U711" s="86" t="s">
        <v>15232</v>
      </c>
      <c r="V711" s="86" t="s">
        <v>15216</v>
      </c>
      <c r="W711" s="86" t="b">
        <v>0</v>
      </c>
    </row>
    <row r="712" spans="2:23" x14ac:dyDescent="0.25">
      <c r="B712" s="91">
        <v>828</v>
      </c>
      <c r="C712" s="91">
        <v>828</v>
      </c>
      <c r="D712" s="200" t="s">
        <v>12492</v>
      </c>
      <c r="E712" s="89" t="s">
        <v>1143</v>
      </c>
      <c r="F712" s="90"/>
      <c r="G712" s="91" t="str">
        <f t="shared" si="23"/>
        <v>Adult: Gen det required (4)</v>
      </c>
      <c r="H712" s="91" t="s">
        <v>10789</v>
      </c>
      <c r="I712" s="91" t="str">
        <f t="shared" si="24"/>
        <v>*Local, rare, grassland + coast</v>
      </c>
      <c r="J712" s="91" t="s">
        <v>10789</v>
      </c>
      <c r="K712" s="91" t="s">
        <v>15193</v>
      </c>
      <c r="L712" s="91" t="s">
        <v>16315</v>
      </c>
      <c r="M712" s="91"/>
      <c r="P712" s="86" t="s">
        <v>15764</v>
      </c>
      <c r="R712" s="86" t="s">
        <v>10789</v>
      </c>
      <c r="T712" s="86" t="s">
        <v>10789</v>
      </c>
      <c r="U712" s="86" t="s">
        <v>15232</v>
      </c>
      <c r="V712" s="86" t="s">
        <v>15216</v>
      </c>
      <c r="W712" s="86" t="b">
        <v>0</v>
      </c>
    </row>
    <row r="713" spans="2:23" x14ac:dyDescent="0.25">
      <c r="B713" s="91">
        <v>826</v>
      </c>
      <c r="C713" s="91">
        <v>826</v>
      </c>
      <c r="D713" s="200" t="s">
        <v>12490</v>
      </c>
      <c r="E713" s="89" t="s">
        <v>1145</v>
      </c>
      <c r="F713" s="90"/>
      <c r="G713" s="91" t="str">
        <f t="shared" si="23"/>
        <v>Adult: Spec. or photo will be required (3)</v>
      </c>
      <c r="H713" s="91" t="s">
        <v>10789</v>
      </c>
      <c r="I713" s="91" t="str">
        <f t="shared" si="24"/>
        <v>*Local, rare, coast</v>
      </c>
      <c r="J713" s="91" t="s">
        <v>10789</v>
      </c>
      <c r="K713" s="91" t="s">
        <v>15193</v>
      </c>
      <c r="L713" s="91" t="s">
        <v>16316</v>
      </c>
      <c r="M713" s="91"/>
      <c r="P713" s="86" t="s">
        <v>15759</v>
      </c>
      <c r="R713" s="86" t="s">
        <v>10789</v>
      </c>
      <c r="T713" s="86" t="s">
        <v>10789</v>
      </c>
      <c r="U713" s="86" t="s">
        <v>15232</v>
      </c>
      <c r="V713" s="86" t="s">
        <v>15238</v>
      </c>
      <c r="W713" s="86" t="b">
        <v>0</v>
      </c>
    </row>
    <row r="714" spans="2:23" x14ac:dyDescent="0.25">
      <c r="B714" s="91">
        <v>829</v>
      </c>
      <c r="C714" s="91">
        <v>829</v>
      </c>
      <c r="D714" s="200" t="s">
        <v>12493</v>
      </c>
      <c r="E714" s="92" t="s">
        <v>11901</v>
      </c>
      <c r="F714" s="90"/>
      <c r="G714" s="91" t="str">
        <f t="shared" si="23"/>
        <v>Adult: Spec. or photo will be required (3)</v>
      </c>
      <c r="H714" s="91" t="s">
        <v>10789</v>
      </c>
      <c r="I714" s="91" t="str">
        <f t="shared" si="24"/>
        <v>*Local, common, sandy coast</v>
      </c>
      <c r="J714" s="91" t="s">
        <v>10789</v>
      </c>
      <c r="K714" s="91" t="s">
        <v>15193</v>
      </c>
      <c r="L714" s="91" t="s">
        <v>16317</v>
      </c>
      <c r="M714" s="91"/>
      <c r="P714" s="86" t="s">
        <v>15759</v>
      </c>
      <c r="R714" s="86" t="s">
        <v>10789</v>
      </c>
      <c r="T714" s="86" t="s">
        <v>10789</v>
      </c>
      <c r="U714" s="86" t="s">
        <v>15222</v>
      </c>
      <c r="V714" s="86" t="s">
        <v>15224</v>
      </c>
      <c r="W714" s="86" t="b">
        <v>0</v>
      </c>
    </row>
    <row r="715" spans="2:23" x14ac:dyDescent="0.25">
      <c r="B715" s="91">
        <v>830</v>
      </c>
      <c r="C715" s="91">
        <v>830</v>
      </c>
      <c r="D715" s="200" t="s">
        <v>12494</v>
      </c>
      <c r="E715" s="89" t="s">
        <v>2090</v>
      </c>
      <c r="F715" s="90"/>
      <c r="G715" s="91" t="str">
        <f t="shared" si="23"/>
        <v>Adult: Gen det required (4)</v>
      </c>
      <c r="H715" s="91" t="s">
        <v>10789</v>
      </c>
      <c r="I715" s="91" t="str">
        <f t="shared" si="24"/>
        <v>*Local in S, rare, grassland</v>
      </c>
      <c r="J715" s="91" t="s">
        <v>10789</v>
      </c>
      <c r="K715" s="91" t="s">
        <v>15193</v>
      </c>
      <c r="L715" s="91" t="s">
        <v>16127</v>
      </c>
      <c r="M715" s="91"/>
      <c r="P715" s="86" t="s">
        <v>15764</v>
      </c>
      <c r="R715" s="86" t="s">
        <v>10789</v>
      </c>
      <c r="T715" s="86" t="s">
        <v>10789</v>
      </c>
      <c r="U715" s="86" t="s">
        <v>15231</v>
      </c>
      <c r="V715" s="86" t="s">
        <v>15216</v>
      </c>
      <c r="W715" s="86" t="b">
        <v>0</v>
      </c>
    </row>
    <row r="716" spans="2:23" x14ac:dyDescent="0.25">
      <c r="B716" s="91">
        <v>832</v>
      </c>
      <c r="C716" s="91">
        <v>832</v>
      </c>
      <c r="D716" s="200" t="s">
        <v>12496</v>
      </c>
      <c r="E716" s="89" t="s">
        <v>2091</v>
      </c>
      <c r="F716" s="90"/>
      <c r="G716" s="91" t="str">
        <f t="shared" si="23"/>
        <v>Adult: Spec. or photo may be needed (2)</v>
      </c>
      <c r="H716" s="91" t="s">
        <v>10789</v>
      </c>
      <c r="I716" s="91" t="str">
        <f t="shared" si="24"/>
        <v>*Very local in S, rare, woodland + urban</v>
      </c>
      <c r="J716" s="91" t="s">
        <v>10789</v>
      </c>
      <c r="K716" s="91" t="s">
        <v>15193</v>
      </c>
      <c r="L716" s="91" t="s">
        <v>16318</v>
      </c>
      <c r="M716" s="91"/>
      <c r="P716" s="86" t="s">
        <v>16030</v>
      </c>
      <c r="R716" s="86" t="s">
        <v>10789</v>
      </c>
      <c r="T716" s="86" t="s">
        <v>10789</v>
      </c>
      <c r="U716" s="86" t="s">
        <v>15223</v>
      </c>
      <c r="V716" s="86" t="s">
        <v>15228</v>
      </c>
      <c r="W716" s="86" t="b">
        <v>0</v>
      </c>
    </row>
    <row r="717" spans="2:23" x14ac:dyDescent="0.25">
      <c r="B717" s="91">
        <v>832.1</v>
      </c>
      <c r="C717" s="91" t="s">
        <v>3241</v>
      </c>
      <c r="D717" s="94" t="s">
        <v>16532</v>
      </c>
      <c r="E717" s="89" t="s">
        <v>2092</v>
      </c>
      <c r="F717" s="90"/>
      <c r="G717" s="91" t="str">
        <f t="shared" si="23"/>
        <v>Adult: Gen det required (4)</v>
      </c>
      <c r="H717" s="91" t="s">
        <v>10789</v>
      </c>
      <c r="I717" s="91" t="str">
        <f t="shared" si="24"/>
        <v>*Very local, rare, sandy coast</v>
      </c>
      <c r="J717" s="91" t="s">
        <v>10789</v>
      </c>
      <c r="K717" s="91" t="s">
        <v>15193</v>
      </c>
      <c r="L717" s="91" t="s">
        <v>16301</v>
      </c>
      <c r="M717" s="91"/>
      <c r="P717" s="86" t="s">
        <v>15764</v>
      </c>
      <c r="R717" s="86" t="s">
        <v>10789</v>
      </c>
      <c r="T717" s="86" t="s">
        <v>10789</v>
      </c>
      <c r="U717" s="86" t="s">
        <v>15234</v>
      </c>
      <c r="V717" s="86" t="s">
        <v>15228</v>
      </c>
      <c r="W717" s="86" t="b">
        <v>0</v>
      </c>
    </row>
    <row r="718" spans="2:23" x14ac:dyDescent="0.25">
      <c r="B718" s="91">
        <v>831</v>
      </c>
      <c r="C718" s="91">
        <v>831</v>
      </c>
      <c r="D718" s="200" t="s">
        <v>12495</v>
      </c>
      <c r="E718" s="89" t="s">
        <v>1142</v>
      </c>
      <c r="F718" s="90"/>
      <c r="G718" s="91" t="str">
        <f t="shared" si="23"/>
        <v>Adult: Gen det required (4)</v>
      </c>
      <c r="H718" s="91" t="s">
        <v>10789</v>
      </c>
      <c r="I718" s="91" t="str">
        <f t="shared" si="24"/>
        <v>*Not recorded in Scotland</v>
      </c>
      <c r="J718" s="91" t="s">
        <v>10789</v>
      </c>
      <c r="K718" s="91" t="s">
        <v>15193</v>
      </c>
      <c r="L718" s="91" t="s">
        <v>16094</v>
      </c>
      <c r="M718" s="91"/>
      <c r="P718" s="86" t="s">
        <v>15764</v>
      </c>
      <c r="R718" s="86" t="s">
        <v>10789</v>
      </c>
      <c r="T718" s="86" t="s">
        <v>10789</v>
      </c>
      <c r="U718" s="86" t="s">
        <v>15232</v>
      </c>
      <c r="V718" s="86" t="s">
        <v>15216</v>
      </c>
      <c r="W718" s="86" t="b">
        <v>0</v>
      </c>
    </row>
    <row r="719" spans="2:23" x14ac:dyDescent="0.25">
      <c r="B719" s="91">
        <v>835</v>
      </c>
      <c r="C719" s="91">
        <v>835</v>
      </c>
      <c r="D719" s="200" t="s">
        <v>12499</v>
      </c>
      <c r="E719" s="89" t="s">
        <v>2095</v>
      </c>
      <c r="F719" s="90"/>
      <c r="G719" s="91" t="str">
        <f t="shared" si="23"/>
        <v>Adult: Spec. or photo will be required (3)</v>
      </c>
      <c r="H719" s="91" t="s">
        <v>10789</v>
      </c>
      <c r="I719" s="91" t="str">
        <f t="shared" si="24"/>
        <v>*Not recorded in Scotland</v>
      </c>
      <c r="J719" s="91" t="s">
        <v>10789</v>
      </c>
      <c r="K719" s="91" t="s">
        <v>15193</v>
      </c>
      <c r="L719" s="91" t="s">
        <v>16094</v>
      </c>
      <c r="M719" s="91"/>
      <c r="P719" s="86" t="s">
        <v>15759</v>
      </c>
      <c r="R719" s="86" t="s">
        <v>10789</v>
      </c>
      <c r="T719" s="86" t="s">
        <v>10789</v>
      </c>
      <c r="U719" s="86" t="s">
        <v>15239</v>
      </c>
      <c r="V719" s="86" t="s">
        <v>15216</v>
      </c>
      <c r="W719" s="86" t="b">
        <v>0</v>
      </c>
    </row>
    <row r="720" spans="2:23" x14ac:dyDescent="0.25">
      <c r="B720" s="91">
        <v>834</v>
      </c>
      <c r="C720" s="91">
        <v>834</v>
      </c>
      <c r="D720" s="200" t="s">
        <v>12498</v>
      </c>
      <c r="E720" s="89" t="s">
        <v>2094</v>
      </c>
      <c r="F720" s="90"/>
      <c r="G720" s="91" t="str">
        <f t="shared" si="23"/>
        <v>Adult: Spec. or photo will be required (3)</v>
      </c>
      <c r="H720" s="91" t="s">
        <v>10789</v>
      </c>
      <c r="I720" s="91" t="str">
        <f t="shared" si="24"/>
        <v xml:space="preserve">*Very local (VC 96), rare, grassland </v>
      </c>
      <c r="J720" s="91" t="s">
        <v>10789</v>
      </c>
      <c r="K720" s="91" t="s">
        <v>15193</v>
      </c>
      <c r="L720" s="91" t="s">
        <v>16319</v>
      </c>
      <c r="M720" s="91"/>
      <c r="P720" s="86" t="s">
        <v>15759</v>
      </c>
      <c r="R720" s="86" t="s">
        <v>10789</v>
      </c>
      <c r="T720" s="86" t="s">
        <v>10789</v>
      </c>
      <c r="U720" s="86" t="s">
        <v>15223</v>
      </c>
      <c r="V720" s="86" t="s">
        <v>15228</v>
      </c>
      <c r="W720" s="86" t="b">
        <v>0</v>
      </c>
    </row>
    <row r="721" spans="2:23" x14ac:dyDescent="0.25">
      <c r="B721" s="91">
        <v>833</v>
      </c>
      <c r="C721" s="91">
        <v>833</v>
      </c>
      <c r="D721" s="200" t="s">
        <v>12497</v>
      </c>
      <c r="E721" s="89" t="s">
        <v>2093</v>
      </c>
      <c r="F721" s="90"/>
      <c r="G721" s="91" t="str">
        <f t="shared" si="23"/>
        <v>Adult: Spec. or photo will be required (3)</v>
      </c>
      <c r="H721" s="91" t="s">
        <v>10789</v>
      </c>
      <c r="I721" s="91" t="str">
        <f t="shared" si="24"/>
        <v>*Local, rare, woodland + urban</v>
      </c>
      <c r="J721" s="91" t="s">
        <v>10789</v>
      </c>
      <c r="K721" s="91" t="s">
        <v>15193</v>
      </c>
      <c r="L721" s="91" t="s">
        <v>16194</v>
      </c>
      <c r="M721" s="91"/>
      <c r="P721" s="86" t="s">
        <v>15759</v>
      </c>
      <c r="R721" s="86" t="s">
        <v>10789</v>
      </c>
      <c r="T721" s="86" t="s">
        <v>10789</v>
      </c>
      <c r="U721" s="86" t="s">
        <v>15231</v>
      </c>
      <c r="V721" s="86" t="s">
        <v>15226</v>
      </c>
      <c r="W721" s="86" t="b">
        <v>1</v>
      </c>
    </row>
    <row r="722" spans="2:23" x14ac:dyDescent="0.25">
      <c r="B722" s="91">
        <v>837</v>
      </c>
      <c r="C722" s="91">
        <v>837</v>
      </c>
      <c r="D722" s="200" t="s">
        <v>12501</v>
      </c>
      <c r="E722" s="89" t="s">
        <v>2097</v>
      </c>
      <c r="F722" s="90"/>
      <c r="G722" s="91" t="str">
        <f t="shared" si="23"/>
        <v>Adult: Gen det required (4)</v>
      </c>
      <c r="H722" s="91" t="s">
        <v>10789</v>
      </c>
      <c r="I722" s="91" t="str">
        <f t="shared" si="24"/>
        <v>*Not recorded in Scotland</v>
      </c>
      <c r="J722" s="91" t="s">
        <v>10789</v>
      </c>
      <c r="K722" s="91" t="s">
        <v>15193</v>
      </c>
      <c r="L722" s="91" t="s">
        <v>16094</v>
      </c>
      <c r="M722" s="91"/>
      <c r="P722" s="86" t="s">
        <v>15764</v>
      </c>
      <c r="R722" s="86" t="s">
        <v>10789</v>
      </c>
      <c r="T722" s="86" t="s">
        <v>10789</v>
      </c>
      <c r="U722" s="86" t="s">
        <v>15223</v>
      </c>
      <c r="V722" s="86" t="s">
        <v>15216</v>
      </c>
      <c r="W722" s="86" t="b">
        <v>0</v>
      </c>
    </row>
    <row r="723" spans="2:23" x14ac:dyDescent="0.25">
      <c r="B723" s="91">
        <v>836</v>
      </c>
      <c r="C723" s="91">
        <v>836</v>
      </c>
      <c r="D723" s="200" t="s">
        <v>12500</v>
      </c>
      <c r="E723" s="89" t="s">
        <v>2096</v>
      </c>
      <c r="F723" s="90"/>
      <c r="G723" s="91" t="str">
        <f t="shared" si="23"/>
        <v>Adult: Gen det required (4)</v>
      </c>
      <c r="H723" s="91" t="s">
        <v>10789</v>
      </c>
      <c r="I723" s="91" t="str">
        <f t="shared" si="24"/>
        <v>*Not recorded in Scotland</v>
      </c>
      <c r="J723" s="91" t="s">
        <v>10789</v>
      </c>
      <c r="K723" s="91" t="s">
        <v>15193</v>
      </c>
      <c r="L723" s="91" t="s">
        <v>16094</v>
      </c>
      <c r="M723" s="91"/>
      <c r="P723" s="86" t="s">
        <v>15764</v>
      </c>
      <c r="R723" s="86" t="s">
        <v>10789</v>
      </c>
      <c r="T723" s="86" t="s">
        <v>10789</v>
      </c>
      <c r="U723" s="86" t="s">
        <v>15239</v>
      </c>
      <c r="V723" s="86" t="s">
        <v>15216</v>
      </c>
      <c r="W723" s="86" t="b">
        <v>0</v>
      </c>
    </row>
    <row r="724" spans="2:23" x14ac:dyDescent="0.25">
      <c r="B724" s="91">
        <v>765</v>
      </c>
      <c r="C724" s="91">
        <v>765</v>
      </c>
      <c r="D724" s="182" t="s">
        <v>16533</v>
      </c>
      <c r="E724" s="89" t="s">
        <v>4234</v>
      </c>
      <c r="F724" s="90"/>
      <c r="G724" s="91" t="str">
        <f t="shared" si="23"/>
        <v>Adult: Spec. or photo may be needed (2)</v>
      </c>
      <c r="H724" s="91" t="s">
        <v>10789</v>
      </c>
      <c r="I724" s="91" t="str">
        <f t="shared" si="24"/>
        <v>Not recorded in Scotland</v>
      </c>
      <c r="J724" s="91" t="s">
        <v>10789</v>
      </c>
      <c r="K724" s="91" t="s">
        <v>10789</v>
      </c>
      <c r="L724" s="91" t="s">
        <v>16094</v>
      </c>
      <c r="M724" s="91"/>
      <c r="P724" s="86" t="s">
        <v>16030</v>
      </c>
      <c r="R724" s="86" t="s">
        <v>10789</v>
      </c>
      <c r="T724" s="86" t="s">
        <v>10789</v>
      </c>
      <c r="U724" s="86" t="s">
        <v>15231</v>
      </c>
      <c r="V724" s="86" t="s">
        <v>15216</v>
      </c>
      <c r="W724" s="86" t="b">
        <v>0</v>
      </c>
    </row>
    <row r="725" spans="2:23" x14ac:dyDescent="0.25">
      <c r="B725" s="91">
        <v>769</v>
      </c>
      <c r="C725" s="91">
        <v>769</v>
      </c>
      <c r="D725" s="200" t="s">
        <v>12436</v>
      </c>
      <c r="E725" s="89" t="s">
        <v>4233</v>
      </c>
      <c r="F725" s="90"/>
      <c r="G725" s="91" t="str">
        <f t="shared" si="23"/>
        <v>Adult: Gen det required (4)</v>
      </c>
      <c r="H725" s="91" t="s">
        <v>10789</v>
      </c>
      <c r="I725" s="91" t="str">
        <f t="shared" si="24"/>
        <v>*Not recorded in Scotland</v>
      </c>
      <c r="J725" s="91" t="s">
        <v>10789</v>
      </c>
      <c r="K725" s="91" t="s">
        <v>15193</v>
      </c>
      <c r="L725" s="91" t="s">
        <v>16094</v>
      </c>
      <c r="M725" s="91"/>
      <c r="P725" s="86" t="s">
        <v>15764</v>
      </c>
      <c r="R725" s="86" t="s">
        <v>10789</v>
      </c>
      <c r="T725" s="86" t="s">
        <v>10789</v>
      </c>
      <c r="U725" s="86" t="s">
        <v>15214</v>
      </c>
      <c r="V725" s="86" t="s">
        <v>15215</v>
      </c>
      <c r="W725" s="86" t="b">
        <v>0</v>
      </c>
    </row>
    <row r="726" spans="2:23" x14ac:dyDescent="0.25">
      <c r="B726" s="91">
        <v>774</v>
      </c>
      <c r="C726" s="91">
        <v>774</v>
      </c>
      <c r="D726" s="200" t="s">
        <v>12441</v>
      </c>
      <c r="E726" s="89" t="s">
        <v>4230</v>
      </c>
      <c r="F726" s="90"/>
      <c r="G726" s="91" t="str">
        <f t="shared" si="23"/>
        <v>Adult: Usually distinctive (1)</v>
      </c>
      <c r="H726" s="91" t="s">
        <v>10789</v>
      </c>
      <c r="I726" s="91" t="str">
        <f t="shared" si="24"/>
        <v>Not recorded in Scotland</v>
      </c>
      <c r="J726" s="91" t="s">
        <v>10789</v>
      </c>
      <c r="K726" s="91" t="s">
        <v>10789</v>
      </c>
      <c r="L726" s="91" t="s">
        <v>16094</v>
      </c>
      <c r="M726" s="91"/>
      <c r="P726" s="86" t="s">
        <v>15760</v>
      </c>
      <c r="R726" s="86" t="s">
        <v>10789</v>
      </c>
      <c r="T726" s="86" t="s">
        <v>10789</v>
      </c>
      <c r="U726" s="86" t="s">
        <v>15229</v>
      </c>
      <c r="V726" s="86" t="s">
        <v>15236</v>
      </c>
      <c r="W726" s="86" t="b">
        <v>0</v>
      </c>
    </row>
    <row r="727" spans="2:23" x14ac:dyDescent="0.25">
      <c r="B727" s="91">
        <v>774.1</v>
      </c>
      <c r="C727" s="91" t="s">
        <v>3234</v>
      </c>
      <c r="D727" s="94" t="s">
        <v>16534</v>
      </c>
      <c r="E727" s="89" t="s">
        <v>2057</v>
      </c>
      <c r="F727" s="90"/>
      <c r="G727" s="91" t="str">
        <f t="shared" si="23"/>
        <v>Adult: Spec. or photo will be required (3)</v>
      </c>
      <c r="H727" s="91" t="s">
        <v>10789</v>
      </c>
      <c r="I727" s="91" t="str">
        <f t="shared" si="24"/>
        <v>*Not recorded in Scotland</v>
      </c>
      <c r="J727" s="91" t="s">
        <v>10789</v>
      </c>
      <c r="K727" s="91" t="s">
        <v>15193</v>
      </c>
      <c r="L727" s="91" t="s">
        <v>16094</v>
      </c>
      <c r="M727" s="91"/>
      <c r="P727" s="86" t="s">
        <v>15759</v>
      </c>
      <c r="R727" s="86" t="s">
        <v>10789</v>
      </c>
      <c r="T727" s="86" t="s">
        <v>10789</v>
      </c>
      <c r="U727" s="86" t="s">
        <v>15214</v>
      </c>
      <c r="V727" s="86" t="s">
        <v>15226</v>
      </c>
      <c r="W727" s="86" t="b">
        <v>0</v>
      </c>
    </row>
    <row r="728" spans="2:23" x14ac:dyDescent="0.25">
      <c r="B728" s="91">
        <v>775</v>
      </c>
      <c r="C728" s="91">
        <v>775</v>
      </c>
      <c r="D728" s="200" t="s">
        <v>12442</v>
      </c>
      <c r="E728" s="89" t="s">
        <v>15301</v>
      </c>
      <c r="F728" s="90"/>
      <c r="G728" s="91" t="str">
        <f t="shared" si="23"/>
        <v>Adult: Spec. or photo will be required (3)</v>
      </c>
      <c r="H728" s="91" t="s">
        <v>10789</v>
      </c>
      <c r="I728" s="91" t="str">
        <f t="shared" si="24"/>
        <v>*Local, rare, grassland</v>
      </c>
      <c r="J728" s="91" t="s">
        <v>10789</v>
      </c>
      <c r="K728" s="91" t="s">
        <v>15193</v>
      </c>
      <c r="L728" s="91" t="s">
        <v>16124</v>
      </c>
      <c r="M728" s="91"/>
      <c r="P728" s="86" t="s">
        <v>15759</v>
      </c>
      <c r="R728" s="86" t="s">
        <v>10789</v>
      </c>
      <c r="T728" s="86" t="s">
        <v>10789</v>
      </c>
      <c r="U728" s="86" t="s">
        <v>15218</v>
      </c>
      <c r="V728" s="86" t="s">
        <v>15216</v>
      </c>
      <c r="W728" s="86" t="b">
        <v>0</v>
      </c>
    </row>
    <row r="729" spans="2:23" x14ac:dyDescent="0.25">
      <c r="B729" s="91">
        <v>776</v>
      </c>
      <c r="C729" s="91">
        <v>776</v>
      </c>
      <c r="D729" s="200" t="s">
        <v>12443</v>
      </c>
      <c r="E729" s="89" t="s">
        <v>4228</v>
      </c>
      <c r="F729" s="90"/>
      <c r="G729" s="91" t="str">
        <f t="shared" si="23"/>
        <v>Adult: Spec. or photo will be required (3)</v>
      </c>
      <c r="H729" s="91" t="s">
        <v>10789</v>
      </c>
      <c r="I729" s="91" t="str">
        <f t="shared" si="24"/>
        <v>*Widespread, common, grassland + urban</v>
      </c>
      <c r="J729" s="91" t="s">
        <v>10789</v>
      </c>
      <c r="K729" s="91" t="s">
        <v>15193</v>
      </c>
      <c r="L729" s="91" t="s">
        <v>16159</v>
      </c>
      <c r="M729" s="91"/>
      <c r="P729" s="86" t="s">
        <v>15759</v>
      </c>
      <c r="R729" s="86" t="s">
        <v>10789</v>
      </c>
      <c r="T729" s="86" t="s">
        <v>10789</v>
      </c>
      <c r="U729" s="86" t="s">
        <v>15214</v>
      </c>
      <c r="V729" s="86" t="s">
        <v>15249</v>
      </c>
      <c r="W729" s="86" t="b">
        <v>0</v>
      </c>
    </row>
    <row r="730" spans="2:23" x14ac:dyDescent="0.25">
      <c r="B730" s="91">
        <v>767</v>
      </c>
      <c r="C730" s="91">
        <v>767</v>
      </c>
      <c r="D730" s="200" t="s">
        <v>12434</v>
      </c>
      <c r="E730" s="89" t="s">
        <v>2053</v>
      </c>
      <c r="F730" s="90"/>
      <c r="G730" s="91" t="str">
        <f t="shared" si="23"/>
        <v>Adult: Spec. or photo will be required (3)</v>
      </c>
      <c r="H730" s="91" t="s">
        <v>10789</v>
      </c>
      <c r="I730" s="91" t="str">
        <f t="shared" si="24"/>
        <v>*Widespread, common, oak woodland</v>
      </c>
      <c r="J730" s="91" t="s">
        <v>10789</v>
      </c>
      <c r="K730" s="91" t="s">
        <v>15193</v>
      </c>
      <c r="L730" s="91" t="s">
        <v>16133</v>
      </c>
      <c r="M730" s="91"/>
      <c r="P730" s="86" t="s">
        <v>15759</v>
      </c>
      <c r="R730" s="86" t="s">
        <v>10789</v>
      </c>
      <c r="T730" s="86" t="s">
        <v>10789</v>
      </c>
      <c r="U730" s="86" t="s">
        <v>15231</v>
      </c>
      <c r="V730" s="86" t="s">
        <v>15232</v>
      </c>
      <c r="W730" s="86" t="b">
        <v>1</v>
      </c>
    </row>
    <row r="731" spans="2:23" x14ac:dyDescent="0.25">
      <c r="B731" s="91">
        <v>772</v>
      </c>
      <c r="C731" s="91">
        <v>772</v>
      </c>
      <c r="D731" s="200" t="s">
        <v>12439</v>
      </c>
      <c r="E731" s="89" t="s">
        <v>2055</v>
      </c>
      <c r="F731" s="90"/>
      <c r="G731" s="91" t="str">
        <f t="shared" si="23"/>
        <v>Adult: Spec. or photo will be required (3)</v>
      </c>
      <c r="H731" s="91" t="s">
        <v>10789</v>
      </c>
      <c r="I731" s="91" t="str">
        <f t="shared" si="24"/>
        <v>*Local, rare, woodland + urban</v>
      </c>
      <c r="J731" s="91" t="s">
        <v>10789</v>
      </c>
      <c r="K731" s="91" t="s">
        <v>15193</v>
      </c>
      <c r="L731" s="91" t="s">
        <v>16194</v>
      </c>
      <c r="M731" s="91"/>
      <c r="P731" s="86" t="s">
        <v>15759</v>
      </c>
      <c r="R731" s="86" t="s">
        <v>10789</v>
      </c>
      <c r="T731" s="86" t="s">
        <v>10789</v>
      </c>
      <c r="U731" s="86" t="s">
        <v>15231</v>
      </c>
      <c r="V731" s="86" t="s">
        <v>15216</v>
      </c>
      <c r="W731" s="86" t="b">
        <v>0</v>
      </c>
    </row>
    <row r="732" spans="2:23" x14ac:dyDescent="0.25">
      <c r="B732" s="91">
        <v>771</v>
      </c>
      <c r="C732" s="91">
        <v>771</v>
      </c>
      <c r="D732" s="200" t="s">
        <v>12438</v>
      </c>
      <c r="E732" s="89" t="s">
        <v>4231</v>
      </c>
      <c r="F732" s="90"/>
      <c r="G732" s="91" t="str">
        <f t="shared" si="23"/>
        <v>Adult: Spec. or photo may be needed (2)</v>
      </c>
      <c r="H732" s="91" t="s">
        <v>10789</v>
      </c>
      <c r="I732" s="91" t="str">
        <f t="shared" si="24"/>
        <v xml:space="preserve">Very local, rare, birch woodland </v>
      </c>
      <c r="J732" s="91" t="s">
        <v>10789</v>
      </c>
      <c r="K732" s="91" t="s">
        <v>10789</v>
      </c>
      <c r="L732" s="91" t="s">
        <v>16210</v>
      </c>
      <c r="M732" s="91"/>
      <c r="P732" s="86" t="s">
        <v>16030</v>
      </c>
      <c r="R732" s="86" t="s">
        <v>10789</v>
      </c>
      <c r="T732" s="86" t="s">
        <v>10789</v>
      </c>
      <c r="U732" s="86" t="s">
        <v>15231</v>
      </c>
      <c r="V732" s="86" t="s">
        <v>15216</v>
      </c>
      <c r="W732" s="86" t="b">
        <v>0</v>
      </c>
    </row>
    <row r="733" spans="2:23" x14ac:dyDescent="0.25">
      <c r="B733" s="91">
        <v>768</v>
      </c>
      <c r="C733" s="91">
        <v>768</v>
      </c>
      <c r="D733" s="200" t="s">
        <v>12435</v>
      </c>
      <c r="E733" s="89" t="s">
        <v>2054</v>
      </c>
      <c r="F733" s="90"/>
      <c r="G733" s="91" t="str">
        <f t="shared" si="23"/>
        <v>Adult: Spec. or photo will be required (3)</v>
      </c>
      <c r="H733" s="91" t="s">
        <v>10789</v>
      </c>
      <c r="I733" s="91" t="str">
        <f t="shared" si="24"/>
        <v>*Widespread, common, damp areas</v>
      </c>
      <c r="J733" s="91" t="s">
        <v>10789</v>
      </c>
      <c r="K733" s="91" t="s">
        <v>15193</v>
      </c>
      <c r="L733" s="91" t="s">
        <v>16209</v>
      </c>
      <c r="M733" s="91"/>
      <c r="P733" s="86" t="s">
        <v>15759</v>
      </c>
      <c r="R733" s="86" t="s">
        <v>10789</v>
      </c>
      <c r="T733" s="86" t="s">
        <v>10789</v>
      </c>
      <c r="U733" s="86" t="s">
        <v>15241</v>
      </c>
      <c r="V733" s="86" t="s">
        <v>15226</v>
      </c>
      <c r="W733" s="86" t="b">
        <v>0</v>
      </c>
    </row>
    <row r="734" spans="2:23" x14ac:dyDescent="0.25">
      <c r="B734" s="91">
        <v>770</v>
      </c>
      <c r="C734" s="91">
        <v>770</v>
      </c>
      <c r="D734" s="200" t="s">
        <v>12437</v>
      </c>
      <c r="E734" s="89" t="s">
        <v>4232</v>
      </c>
      <c r="F734" s="90"/>
      <c r="G734" s="91" t="str">
        <f t="shared" si="23"/>
        <v>Adult: Spec. or photo may be needed (2)</v>
      </c>
      <c r="H734" s="91" t="s">
        <v>10789</v>
      </c>
      <c r="I734" s="91" t="str">
        <f t="shared" si="24"/>
        <v>Widespread, common, birch woodland</v>
      </c>
      <c r="J734" s="91" t="s">
        <v>10789</v>
      </c>
      <c r="K734" s="91" t="s">
        <v>10789</v>
      </c>
      <c r="L734" s="91" t="s">
        <v>16157</v>
      </c>
      <c r="M734" s="91"/>
      <c r="P734" s="86" t="s">
        <v>16030</v>
      </c>
      <c r="R734" s="86" t="s">
        <v>10789</v>
      </c>
      <c r="T734" s="86" t="s">
        <v>10789</v>
      </c>
      <c r="U734" s="86" t="s">
        <v>15229</v>
      </c>
      <c r="V734" s="86" t="s">
        <v>15226</v>
      </c>
      <c r="W734" s="86" t="b">
        <v>0</v>
      </c>
    </row>
    <row r="735" spans="2:23" x14ac:dyDescent="0.25">
      <c r="B735" s="91">
        <v>764</v>
      </c>
      <c r="C735" s="91">
        <v>764</v>
      </c>
      <c r="D735" s="182" t="s">
        <v>16535</v>
      </c>
      <c r="E735" s="89" t="s">
        <v>2801</v>
      </c>
      <c r="F735" s="90"/>
      <c r="G735" s="91" t="str">
        <f t="shared" si="23"/>
        <v>Adult: Usually distinctive (1)</v>
      </c>
      <c r="H735" s="91" t="s">
        <v>10789</v>
      </c>
      <c r="I735" s="91" t="str">
        <f t="shared" si="24"/>
        <v>Not recorded in Scotland</v>
      </c>
      <c r="J735" s="91" t="s">
        <v>10789</v>
      </c>
      <c r="K735" s="91" t="s">
        <v>10789</v>
      </c>
      <c r="L735" s="91" t="s">
        <v>16094</v>
      </c>
      <c r="M735" s="91"/>
      <c r="P735" s="86" t="s">
        <v>15760</v>
      </c>
      <c r="R735" s="86" t="s">
        <v>10789</v>
      </c>
      <c r="T735" s="86" t="s">
        <v>10789</v>
      </c>
      <c r="U735" s="86" t="s">
        <v>15214</v>
      </c>
      <c r="V735" s="86" t="s">
        <v>15239</v>
      </c>
      <c r="W735" s="86" t="b">
        <v>0</v>
      </c>
    </row>
    <row r="736" spans="2:23" x14ac:dyDescent="0.25">
      <c r="B736" s="91">
        <v>773</v>
      </c>
      <c r="C736" s="91">
        <v>773</v>
      </c>
      <c r="D736" s="200" t="s">
        <v>12440</v>
      </c>
      <c r="E736" s="89" t="s">
        <v>2056</v>
      </c>
      <c r="F736" s="90"/>
      <c r="G736" s="91" t="str">
        <f t="shared" si="23"/>
        <v>Adult: Spec. or photo may be needed (2)</v>
      </c>
      <c r="H736" s="91" t="s">
        <v>10789</v>
      </c>
      <c r="I736" s="91" t="str">
        <f t="shared" si="24"/>
        <v>Widespread, common, woodland + moorland</v>
      </c>
      <c r="J736" s="91" t="s">
        <v>10789</v>
      </c>
      <c r="K736" s="91" t="s">
        <v>10789</v>
      </c>
      <c r="L736" s="91" t="s">
        <v>16117</v>
      </c>
      <c r="M736" s="91"/>
      <c r="P736" s="86" t="s">
        <v>16030</v>
      </c>
      <c r="R736" s="86" t="s">
        <v>10789</v>
      </c>
      <c r="T736" s="86" t="s">
        <v>10789</v>
      </c>
      <c r="U736" s="86" t="s">
        <v>15225</v>
      </c>
      <c r="V736" s="86" t="s">
        <v>15226</v>
      </c>
      <c r="W736" s="86" t="b">
        <v>0</v>
      </c>
    </row>
    <row r="737" spans="2:23" x14ac:dyDescent="0.25">
      <c r="B737" s="91">
        <v>763</v>
      </c>
      <c r="C737" s="91">
        <v>763</v>
      </c>
      <c r="D737" s="182" t="s">
        <v>16536</v>
      </c>
      <c r="E737" s="89" t="s">
        <v>2051</v>
      </c>
      <c r="F737" s="90"/>
      <c r="G737" s="91" t="str">
        <f t="shared" si="23"/>
        <v>Adult: Spec. or photo will be required (3)</v>
      </c>
      <c r="H737" s="91" t="s">
        <v>10789</v>
      </c>
      <c r="I737" s="91" t="str">
        <f t="shared" si="24"/>
        <v>*Local, rare, moorland</v>
      </c>
      <c r="J737" s="91" t="s">
        <v>10789</v>
      </c>
      <c r="K737" s="91" t="s">
        <v>15193</v>
      </c>
      <c r="L737" s="91" t="s">
        <v>16165</v>
      </c>
      <c r="M737" s="91"/>
      <c r="P737" s="86" t="s">
        <v>15759</v>
      </c>
      <c r="R737" s="86" t="s">
        <v>10789</v>
      </c>
      <c r="T737" s="86" t="s">
        <v>10789</v>
      </c>
      <c r="U737" s="86" t="s">
        <v>15240</v>
      </c>
      <c r="V737" s="86" t="s">
        <v>15235</v>
      </c>
      <c r="W737" s="86" t="b">
        <v>0</v>
      </c>
    </row>
    <row r="738" spans="2:23" x14ac:dyDescent="0.25">
      <c r="B738" s="91">
        <v>766</v>
      </c>
      <c r="C738" s="91">
        <v>766</v>
      </c>
      <c r="D738" s="182" t="s">
        <v>16537</v>
      </c>
      <c r="E738" s="89" t="s">
        <v>2052</v>
      </c>
      <c r="F738" s="90"/>
      <c r="G738" s="91" t="str">
        <f t="shared" si="23"/>
        <v>Adult: Spec. or photo may be needed (2)</v>
      </c>
      <c r="H738" s="91" t="s">
        <v>10789</v>
      </c>
      <c r="I738" s="91" t="str">
        <f t="shared" si="24"/>
        <v>Not recorded in Scotland</v>
      </c>
      <c r="J738" s="91" t="s">
        <v>10789</v>
      </c>
      <c r="K738" s="91" t="s">
        <v>10789</v>
      </c>
      <c r="L738" s="91" t="s">
        <v>16094</v>
      </c>
      <c r="M738" s="91"/>
      <c r="P738" s="86" t="s">
        <v>16030</v>
      </c>
      <c r="R738" s="86" t="s">
        <v>10789</v>
      </c>
      <c r="T738" s="86" t="s">
        <v>10789</v>
      </c>
      <c r="U738" s="86" t="s">
        <v>15231</v>
      </c>
      <c r="V738" s="86" t="s">
        <v>15233</v>
      </c>
      <c r="W738" s="86" t="b">
        <v>0</v>
      </c>
    </row>
    <row r="739" spans="2:23" x14ac:dyDescent="0.25">
      <c r="B739" s="91">
        <v>757</v>
      </c>
      <c r="C739" s="91">
        <v>757</v>
      </c>
      <c r="D739" s="182" t="s">
        <v>16538</v>
      </c>
      <c r="E739" s="89" t="s">
        <v>2046</v>
      </c>
      <c r="F739" s="90"/>
      <c r="G739" s="91" t="str">
        <f t="shared" si="23"/>
        <v>Adult: Spec. or photo will be required (3</v>
      </c>
      <c r="H739" s="91" t="s">
        <v>10789</v>
      </c>
      <c r="I739" s="91" t="str">
        <f t="shared" si="24"/>
        <v>*Not recorded in Scotland</v>
      </c>
      <c r="J739" s="91" t="s">
        <v>10789</v>
      </c>
      <c r="K739" s="91" t="s">
        <v>15193</v>
      </c>
      <c r="L739" s="91" t="s">
        <v>16094</v>
      </c>
      <c r="M739" s="91"/>
      <c r="P739" s="86" t="s">
        <v>16085</v>
      </c>
      <c r="R739" s="86" t="s">
        <v>10789</v>
      </c>
      <c r="T739" s="86" t="s">
        <v>10789</v>
      </c>
      <c r="U739" s="86" t="s">
        <v>15218</v>
      </c>
      <c r="V739" s="86" t="s">
        <v>15216</v>
      </c>
      <c r="W739" s="86" t="b">
        <v>0</v>
      </c>
    </row>
    <row r="740" spans="2:23" x14ac:dyDescent="0.25">
      <c r="B740" s="91">
        <v>758</v>
      </c>
      <c r="C740" s="91">
        <v>758</v>
      </c>
      <c r="D740" s="182" t="s">
        <v>16539</v>
      </c>
      <c r="E740" s="89" t="s">
        <v>2803</v>
      </c>
      <c r="F740" s="90"/>
      <c r="G740" s="91" t="str">
        <f t="shared" si="23"/>
        <v>Adult: Usually distinctive (1)</v>
      </c>
      <c r="H740" s="91" t="s">
        <v>10789</v>
      </c>
      <c r="I740" s="91" t="str">
        <f t="shared" si="24"/>
        <v>Not recorded in Scotland</v>
      </c>
      <c r="J740" s="91" t="s">
        <v>10789</v>
      </c>
      <c r="K740" s="91" t="s">
        <v>10789</v>
      </c>
      <c r="L740" s="91" t="s">
        <v>16094</v>
      </c>
      <c r="M740" s="91"/>
      <c r="P740" s="86" t="s">
        <v>15760</v>
      </c>
      <c r="R740" s="86" t="s">
        <v>10789</v>
      </c>
      <c r="T740" s="86" t="s">
        <v>10789</v>
      </c>
      <c r="U740" s="86" t="s">
        <v>15232</v>
      </c>
      <c r="V740" s="86" t="s">
        <v>15227</v>
      </c>
      <c r="W740" s="86" t="b">
        <v>0</v>
      </c>
    </row>
    <row r="741" spans="2:23" x14ac:dyDescent="0.25">
      <c r="B741" s="91">
        <v>759</v>
      </c>
      <c r="C741" s="91">
        <v>759</v>
      </c>
      <c r="D741" s="182" t="s">
        <v>16540</v>
      </c>
      <c r="E741" s="89" t="s">
        <v>2047</v>
      </c>
      <c r="F741" s="90"/>
      <c r="G741" s="91" t="str">
        <f t="shared" si="23"/>
        <v>Adult: Spec. or photo will be required (3</v>
      </c>
      <c r="H741" s="91" t="s">
        <v>10789</v>
      </c>
      <c r="I741" s="91" t="str">
        <f t="shared" si="24"/>
        <v>*Not recorded in Scotland</v>
      </c>
      <c r="J741" s="91" t="s">
        <v>10789</v>
      </c>
      <c r="K741" s="91" t="s">
        <v>15193</v>
      </c>
      <c r="L741" s="91" t="s">
        <v>16094</v>
      </c>
      <c r="M741" s="91"/>
      <c r="P741" s="86" t="s">
        <v>16085</v>
      </c>
      <c r="R741" s="86" t="s">
        <v>10789</v>
      </c>
      <c r="T741" s="86" t="s">
        <v>10789</v>
      </c>
      <c r="U741" s="86" t="s">
        <v>15231</v>
      </c>
      <c r="V741" s="86" t="s">
        <v>15226</v>
      </c>
      <c r="W741" s="86" t="b">
        <v>0</v>
      </c>
    </row>
    <row r="742" spans="2:23" ht="14.4" x14ac:dyDescent="0.3">
      <c r="B742" s="91">
        <v>760</v>
      </c>
      <c r="C742" s="91">
        <v>760</v>
      </c>
      <c r="D742" s="182" t="s">
        <v>16541</v>
      </c>
      <c r="E742" s="97" t="s">
        <v>14642</v>
      </c>
      <c r="F742" s="90"/>
      <c r="G742" s="91" t="str">
        <f t="shared" si="23"/>
        <v>Adult: Spec. or photo will be required (3</v>
      </c>
      <c r="H742" s="91" t="s">
        <v>10789</v>
      </c>
      <c r="I742" s="91" t="str">
        <f t="shared" si="24"/>
        <v>*Widespread, common, pine woodland</v>
      </c>
      <c r="J742" s="91" t="s">
        <v>10789</v>
      </c>
      <c r="K742" s="91" t="s">
        <v>15193</v>
      </c>
      <c r="L742" s="91" t="s">
        <v>16224</v>
      </c>
      <c r="M742" s="91"/>
      <c r="P742" s="86" t="s">
        <v>16085</v>
      </c>
      <c r="R742" s="86" t="s">
        <v>10789</v>
      </c>
      <c r="T742" s="86" t="s">
        <v>10789</v>
      </c>
      <c r="U742" s="86" t="s">
        <v>15231</v>
      </c>
      <c r="V742" s="86" t="s">
        <v>15236</v>
      </c>
      <c r="W742" s="86" t="b">
        <v>0</v>
      </c>
    </row>
    <row r="743" spans="2:23" x14ac:dyDescent="0.25">
      <c r="B743" s="91">
        <v>755</v>
      </c>
      <c r="C743" s="91">
        <v>755</v>
      </c>
      <c r="D743" s="182" t="s">
        <v>14643</v>
      </c>
      <c r="E743" s="89" t="s">
        <v>2044</v>
      </c>
      <c r="F743" s="90"/>
      <c r="G743" s="91" t="str">
        <f t="shared" si="23"/>
        <v>Adult: Spec. or photo will be required (3</v>
      </c>
      <c r="H743" s="91" t="s">
        <v>10789</v>
      </c>
      <c r="I743" s="91" t="str">
        <f t="shared" si="24"/>
        <v>Not recorded in Scotland</v>
      </c>
      <c r="J743" s="91" t="s">
        <v>10789</v>
      </c>
      <c r="K743" s="91" t="s">
        <v>10789</v>
      </c>
      <c r="L743" s="91" t="s">
        <v>16094</v>
      </c>
      <c r="M743" s="91"/>
      <c r="P743" s="86" t="s">
        <v>16085</v>
      </c>
      <c r="R743" s="86" t="s">
        <v>10789</v>
      </c>
      <c r="T743" s="86" t="s">
        <v>10789</v>
      </c>
      <c r="U743" s="86" t="s">
        <v>15242</v>
      </c>
      <c r="V743" s="86" t="s">
        <v>15224</v>
      </c>
      <c r="W743" s="86" t="b">
        <v>0</v>
      </c>
    </row>
    <row r="744" spans="2:23" x14ac:dyDescent="0.25">
      <c r="B744" s="91">
        <v>756</v>
      </c>
      <c r="C744" s="91">
        <v>756</v>
      </c>
      <c r="D744" s="182" t="s">
        <v>16542</v>
      </c>
      <c r="E744" s="89" t="s">
        <v>2045</v>
      </c>
      <c r="F744" s="90"/>
      <c r="G744" s="91" t="str">
        <f t="shared" si="23"/>
        <v>Adult: Usually distinctive (1)</v>
      </c>
      <c r="H744" s="91" t="s">
        <v>10789</v>
      </c>
      <c r="I744" s="91" t="str">
        <f t="shared" si="24"/>
        <v>Not recorded in Scotland</v>
      </c>
      <c r="J744" s="91" t="s">
        <v>10789</v>
      </c>
      <c r="K744" s="91" t="s">
        <v>10789</v>
      </c>
      <c r="L744" s="91" t="s">
        <v>16094</v>
      </c>
      <c r="M744" s="91"/>
      <c r="P744" s="86" t="s">
        <v>15760</v>
      </c>
      <c r="R744" s="86" t="s">
        <v>10789</v>
      </c>
      <c r="T744" s="86" t="s">
        <v>10789</v>
      </c>
      <c r="U744" s="86" t="s">
        <v>15231</v>
      </c>
      <c r="V744" s="86" t="s">
        <v>15216</v>
      </c>
      <c r="W744" s="86" t="b">
        <v>0</v>
      </c>
    </row>
    <row r="745" spans="2:23" x14ac:dyDescent="0.25">
      <c r="B745" s="91">
        <v>878</v>
      </c>
      <c r="C745" s="91">
        <v>878</v>
      </c>
      <c r="D745" s="200" t="s">
        <v>12540</v>
      </c>
      <c r="E745" s="89" t="s">
        <v>2119</v>
      </c>
      <c r="F745" s="90"/>
      <c r="G745" s="91" t="str">
        <f t="shared" si="23"/>
        <v>Adult: Spec. or photo may be needed (2)</v>
      </c>
      <c r="H745" s="91" t="s">
        <v>10789</v>
      </c>
      <c r="I745" s="91" t="str">
        <f t="shared" si="24"/>
        <v>Local, rare, damp areas</v>
      </c>
      <c r="J745" s="91" t="s">
        <v>10789</v>
      </c>
      <c r="K745" s="91" t="s">
        <v>10789</v>
      </c>
      <c r="L745" s="91" t="s">
        <v>16205</v>
      </c>
      <c r="M745" s="91"/>
      <c r="P745" s="86" t="s">
        <v>16030</v>
      </c>
      <c r="R745" s="86" t="s">
        <v>10789</v>
      </c>
      <c r="T745" s="86" t="s">
        <v>10789</v>
      </c>
      <c r="U745" s="86" t="s">
        <v>15231</v>
      </c>
      <c r="V745" s="86" t="s">
        <v>15249</v>
      </c>
      <c r="W745" s="86" t="b">
        <v>0</v>
      </c>
    </row>
    <row r="746" spans="2:23" x14ac:dyDescent="0.25">
      <c r="B746" s="91">
        <v>879</v>
      </c>
      <c r="C746" s="91">
        <v>879</v>
      </c>
      <c r="D746" s="200" t="s">
        <v>12541</v>
      </c>
      <c r="E746" s="89" t="s">
        <v>1116</v>
      </c>
      <c r="F746" s="90"/>
      <c r="G746" s="91" t="str">
        <f t="shared" si="23"/>
        <v>Adult: Spec. or photo will be required (3</v>
      </c>
      <c r="H746" s="91" t="s">
        <v>10789</v>
      </c>
      <c r="I746" s="91" t="str">
        <f t="shared" si="24"/>
        <v>Not recorded in Scotland</v>
      </c>
      <c r="J746" s="91" t="s">
        <v>10789</v>
      </c>
      <c r="K746" s="91" t="s">
        <v>10789</v>
      </c>
      <c r="L746" s="91" t="s">
        <v>16094</v>
      </c>
      <c r="M746" s="91"/>
      <c r="P746" s="86" t="s">
        <v>16085</v>
      </c>
      <c r="R746" s="86" t="s">
        <v>10789</v>
      </c>
      <c r="T746" s="86" t="s">
        <v>10789</v>
      </c>
      <c r="U746" s="86" t="s">
        <v>15218</v>
      </c>
      <c r="V746" s="86" t="s">
        <v>15216</v>
      </c>
      <c r="W746" s="86" t="b">
        <v>0</v>
      </c>
    </row>
    <row r="747" spans="2:23" x14ac:dyDescent="0.25">
      <c r="B747" s="91">
        <v>879.1</v>
      </c>
      <c r="C747" s="91" t="s">
        <v>3247</v>
      </c>
      <c r="D747" s="94" t="s">
        <v>14644</v>
      </c>
      <c r="E747" s="89" t="s">
        <v>2120</v>
      </c>
      <c r="F747" s="90"/>
      <c r="G747" s="91" t="str">
        <f t="shared" si="23"/>
        <v>Adult: Spec. or photo will be required (3)</v>
      </c>
      <c r="H747" s="91" t="s">
        <v>10789</v>
      </c>
      <c r="I747" s="91" t="str">
        <f t="shared" si="24"/>
        <v>*Not recorded in Scotland</v>
      </c>
      <c r="J747" s="91" t="s">
        <v>10789</v>
      </c>
      <c r="K747" s="91" t="s">
        <v>15193</v>
      </c>
      <c r="L747" s="91" t="s">
        <v>16094</v>
      </c>
      <c r="M747" s="91"/>
      <c r="P747" s="86" t="s">
        <v>15759</v>
      </c>
      <c r="R747" s="86" t="s">
        <v>10789</v>
      </c>
      <c r="T747" s="86" t="s">
        <v>10789</v>
      </c>
      <c r="U747" s="86" t="s">
        <v>16791</v>
      </c>
      <c r="V747" s="86" t="s">
        <v>10789</v>
      </c>
      <c r="W747" s="86" t="s">
        <v>10789</v>
      </c>
    </row>
    <row r="748" spans="2:23" x14ac:dyDescent="0.25">
      <c r="B748" s="91">
        <v>486</v>
      </c>
      <c r="C748" s="91">
        <v>486</v>
      </c>
      <c r="D748" s="201" t="s">
        <v>12366</v>
      </c>
      <c r="E748" s="89" t="s">
        <v>1271</v>
      </c>
      <c r="F748" s="90"/>
      <c r="G748" s="91" t="str">
        <f t="shared" si="23"/>
        <v>Adult: Gen det required (4)</v>
      </c>
      <c r="H748" s="91" t="s">
        <v>10789</v>
      </c>
      <c r="I748" s="91" t="str">
        <f t="shared" si="24"/>
        <v>*Not recorded in Scotland</v>
      </c>
      <c r="J748" s="91" t="s">
        <v>10789</v>
      </c>
      <c r="K748" s="91" t="s">
        <v>15193</v>
      </c>
      <c r="L748" s="91" t="s">
        <v>16094</v>
      </c>
      <c r="M748" s="91"/>
      <c r="P748" s="86" t="s">
        <v>15764</v>
      </c>
      <c r="R748" s="86" t="s">
        <v>10789</v>
      </c>
      <c r="S748" s="86" t="s">
        <v>14646</v>
      </c>
      <c r="T748" s="86" t="s">
        <v>10789</v>
      </c>
      <c r="U748" s="86" t="s">
        <v>15231</v>
      </c>
      <c r="V748" s="86" t="s">
        <v>15226</v>
      </c>
      <c r="W748" s="86" t="b">
        <v>0</v>
      </c>
    </row>
    <row r="749" spans="2:23" x14ac:dyDescent="0.25">
      <c r="B749" s="91">
        <v>487</v>
      </c>
      <c r="C749" s="91">
        <v>487</v>
      </c>
      <c r="D749" s="201" t="s">
        <v>12367</v>
      </c>
      <c r="E749" s="89" t="s">
        <v>14006</v>
      </c>
      <c r="F749" s="90"/>
      <c r="G749" s="91" t="str">
        <f t="shared" si="23"/>
        <v>Adult: Spec. or photo will be required (3) Case: FP, case spec. or photo may be needed (C2)</v>
      </c>
      <c r="H749" s="91" t="s">
        <v>10789</v>
      </c>
      <c r="I749" s="91" t="str">
        <f t="shared" si="24"/>
        <v>Not recorded in Scotland</v>
      </c>
      <c r="J749" s="91" t="s">
        <v>10789</v>
      </c>
      <c r="K749" s="91" t="s">
        <v>10789</v>
      </c>
      <c r="L749" s="91" t="s">
        <v>16094</v>
      </c>
      <c r="M749" s="91"/>
      <c r="P749" s="86" t="s">
        <v>15759</v>
      </c>
      <c r="R749" s="86" t="s">
        <v>10789</v>
      </c>
      <c r="S749" s="86">
        <v>2</v>
      </c>
      <c r="T749" s="86" t="s">
        <v>15739</v>
      </c>
      <c r="U749" s="86" t="s">
        <v>15229</v>
      </c>
      <c r="V749" s="86" t="s">
        <v>15235</v>
      </c>
      <c r="W749" s="86" t="b">
        <v>0</v>
      </c>
    </row>
    <row r="750" spans="2:23" x14ac:dyDescent="0.25">
      <c r="B750" s="91">
        <v>488</v>
      </c>
      <c r="C750" s="91">
        <v>488</v>
      </c>
      <c r="D750" s="201" t="s">
        <v>12368</v>
      </c>
      <c r="E750" s="89" t="s">
        <v>14008</v>
      </c>
      <c r="F750" s="90"/>
      <c r="G750" s="91" t="str">
        <f t="shared" si="23"/>
        <v>Adult: Spec. or photo may be needed (2) Case: FP, case spec. or photo may be needed (C2)</v>
      </c>
      <c r="H750" s="91" t="s">
        <v>10789</v>
      </c>
      <c r="I750" s="91" t="str">
        <f t="shared" si="24"/>
        <v>Not recorded in Scotland</v>
      </c>
      <c r="J750" s="91" t="s">
        <v>10789</v>
      </c>
      <c r="K750" s="91" t="s">
        <v>10789</v>
      </c>
      <c r="L750" s="91" t="s">
        <v>16094</v>
      </c>
      <c r="M750" s="91"/>
      <c r="P750" s="86" t="s">
        <v>16030</v>
      </c>
      <c r="R750" s="86" t="s">
        <v>10789</v>
      </c>
      <c r="S750" s="86">
        <v>2</v>
      </c>
      <c r="T750" s="86" t="s">
        <v>15739</v>
      </c>
      <c r="U750" s="86" t="s">
        <v>15232</v>
      </c>
      <c r="V750" s="86" t="s">
        <v>15216</v>
      </c>
      <c r="W750" s="86" t="b">
        <v>0</v>
      </c>
    </row>
    <row r="751" spans="2:23" x14ac:dyDescent="0.25">
      <c r="B751" s="91">
        <v>489</v>
      </c>
      <c r="C751" s="91">
        <v>489</v>
      </c>
      <c r="D751" s="201" t="s">
        <v>12369</v>
      </c>
      <c r="E751" s="89" t="s">
        <v>1270</v>
      </c>
      <c r="F751" s="90"/>
      <c r="G751" s="91" t="str">
        <f t="shared" si="23"/>
        <v>Adult: Spec. or photo will be required (3) Case: FP, case spec. or photo may be needed (C2)</v>
      </c>
      <c r="H751" s="91" t="s">
        <v>10789</v>
      </c>
      <c r="I751" s="91" t="str">
        <f t="shared" si="24"/>
        <v>*Not recorded in Scotland</v>
      </c>
      <c r="J751" s="91" t="s">
        <v>10789</v>
      </c>
      <c r="K751" s="91" t="s">
        <v>15193</v>
      </c>
      <c r="L751" s="91" t="s">
        <v>16094</v>
      </c>
      <c r="M751" s="91"/>
      <c r="P751" s="86" t="s">
        <v>15759</v>
      </c>
      <c r="R751" s="86" t="s">
        <v>10789</v>
      </c>
      <c r="S751" s="86">
        <v>2</v>
      </c>
      <c r="T751" s="86" t="s">
        <v>15739</v>
      </c>
      <c r="U751" s="86" t="s">
        <v>15222</v>
      </c>
      <c r="V751" s="86" t="s">
        <v>15218</v>
      </c>
      <c r="W751" s="86" t="b">
        <v>0</v>
      </c>
    </row>
    <row r="752" spans="2:23" x14ac:dyDescent="0.25">
      <c r="B752" s="91">
        <v>490</v>
      </c>
      <c r="C752" s="91">
        <v>490</v>
      </c>
      <c r="D752" s="201" t="s">
        <v>12370</v>
      </c>
      <c r="E752" s="89" t="s">
        <v>1269</v>
      </c>
      <c r="F752" s="90"/>
      <c r="G752" s="91" t="str">
        <f t="shared" si="23"/>
        <v>Adult: Gen det required (4) Case: FP, case spec. needed, cf C flavipennella (C4)</v>
      </c>
      <c r="H752" s="91" t="s">
        <v>10789</v>
      </c>
      <c r="I752" s="91" t="str">
        <f t="shared" si="24"/>
        <v xml:space="preserve">Very local, rare, oak woodland </v>
      </c>
      <c r="J752" s="91" t="s">
        <v>10789</v>
      </c>
      <c r="K752" s="91" t="s">
        <v>10789</v>
      </c>
      <c r="L752" s="91" t="s">
        <v>16320</v>
      </c>
      <c r="M752" s="91"/>
      <c r="P752" s="86" t="s">
        <v>15764</v>
      </c>
      <c r="R752" s="86" t="s">
        <v>10789</v>
      </c>
      <c r="S752" s="86">
        <v>4</v>
      </c>
      <c r="T752" s="86" t="s">
        <v>15751</v>
      </c>
      <c r="U752" s="86" t="s">
        <v>15225</v>
      </c>
      <c r="V752" s="86" t="s">
        <v>15236</v>
      </c>
      <c r="W752" s="86" t="b">
        <v>0</v>
      </c>
    </row>
    <row r="753" spans="2:23" x14ac:dyDescent="0.25">
      <c r="B753" s="91">
        <v>491</v>
      </c>
      <c r="C753" s="91">
        <v>491</v>
      </c>
      <c r="D753" s="201" t="s">
        <v>12371</v>
      </c>
      <c r="E753" s="89" t="s">
        <v>1268</v>
      </c>
      <c r="F753" s="90"/>
      <c r="G753" s="91" t="str">
        <f t="shared" si="23"/>
        <v>Adult: Gen det required (4) Case: Usually distinctive on correct FP (C1)</v>
      </c>
      <c r="H753" s="91" t="s">
        <v>10789</v>
      </c>
      <c r="I753" s="91" t="str">
        <f t="shared" si="24"/>
        <v>Local, common, urban + scrub</v>
      </c>
      <c r="J753" s="91" t="s">
        <v>10789</v>
      </c>
      <c r="K753" s="91" t="s">
        <v>10789</v>
      </c>
      <c r="L753" s="91" t="s">
        <v>16321</v>
      </c>
      <c r="M753" s="91"/>
      <c r="P753" s="86" t="s">
        <v>15764</v>
      </c>
      <c r="R753" s="86" t="s">
        <v>10789</v>
      </c>
      <c r="S753" s="86">
        <v>1</v>
      </c>
      <c r="T753" s="86" t="s">
        <v>15738</v>
      </c>
      <c r="U753" s="86" t="s">
        <v>15231</v>
      </c>
      <c r="V753" s="86" t="s">
        <v>15226</v>
      </c>
      <c r="W753" s="86" t="b">
        <v>0</v>
      </c>
    </row>
    <row r="754" spans="2:23" x14ac:dyDescent="0.25">
      <c r="B754" s="91">
        <v>492</v>
      </c>
      <c r="C754" s="91">
        <v>492</v>
      </c>
      <c r="D754" s="201" t="s">
        <v>12372</v>
      </c>
      <c r="E754" s="89" t="s">
        <v>1267</v>
      </c>
      <c r="F754" s="90"/>
      <c r="G754" s="91" t="str">
        <f t="shared" si="23"/>
        <v>Adult: Gen det required (4) Case: FP, case spec. needed, cf C lutipennella (C4)</v>
      </c>
      <c r="H754" s="91" t="s">
        <v>10789</v>
      </c>
      <c r="I754" s="91" t="str">
        <f t="shared" si="24"/>
        <v xml:space="preserve">*Local, rare, oak woodland </v>
      </c>
      <c r="J754" s="91" t="s">
        <v>10789</v>
      </c>
      <c r="K754" s="91" t="s">
        <v>15193</v>
      </c>
      <c r="L754" s="91" t="s">
        <v>16322</v>
      </c>
      <c r="M754" s="91"/>
      <c r="P754" s="86" t="s">
        <v>15764</v>
      </c>
      <c r="R754" s="86" t="s">
        <v>10789</v>
      </c>
      <c r="S754" s="86">
        <v>4</v>
      </c>
      <c r="T754" s="86" t="s">
        <v>15752</v>
      </c>
      <c r="U754" s="86" t="s">
        <v>15225</v>
      </c>
      <c r="V754" s="86" t="s">
        <v>15236</v>
      </c>
      <c r="W754" s="86" t="b">
        <v>0</v>
      </c>
    </row>
    <row r="755" spans="2:23" x14ac:dyDescent="0.25">
      <c r="B755" s="91">
        <v>496.1</v>
      </c>
      <c r="C755" s="91" t="s">
        <v>3218</v>
      </c>
      <c r="D755" s="94" t="s">
        <v>16543</v>
      </c>
      <c r="E755" s="89" t="s">
        <v>2969</v>
      </c>
      <c r="F755" s="90"/>
      <c r="G755" s="91" t="str">
        <f t="shared" si="23"/>
        <v>Adult: Gen det required (4) Case: FP, case spec. or photo may be needed (C2)</v>
      </c>
      <c r="H755" s="91" t="s">
        <v>10789</v>
      </c>
      <c r="I755" s="91" t="str">
        <f t="shared" si="24"/>
        <v>*Not recorded in Scotland</v>
      </c>
      <c r="J755" s="91" t="s">
        <v>10789</v>
      </c>
      <c r="K755" s="91" t="s">
        <v>15193</v>
      </c>
      <c r="L755" s="91" t="s">
        <v>16094</v>
      </c>
      <c r="M755" s="91"/>
      <c r="P755" s="86" t="s">
        <v>15764</v>
      </c>
      <c r="R755" s="86" t="s">
        <v>10789</v>
      </c>
      <c r="S755" s="86">
        <v>2</v>
      </c>
      <c r="T755" s="86" t="s">
        <v>15739</v>
      </c>
      <c r="U755" s="86" t="s">
        <v>15223</v>
      </c>
      <c r="V755" s="86" t="s">
        <v>15226</v>
      </c>
      <c r="W755" s="86" t="b">
        <v>0</v>
      </c>
    </row>
    <row r="756" spans="2:23" x14ac:dyDescent="0.25">
      <c r="B756" s="91">
        <v>496</v>
      </c>
      <c r="C756" s="91">
        <v>496</v>
      </c>
      <c r="D756" s="201" t="s">
        <v>12376</v>
      </c>
      <c r="E756" s="89" t="s">
        <v>2968</v>
      </c>
      <c r="F756" s="90"/>
      <c r="G756" s="91" t="str">
        <f t="shared" si="23"/>
        <v>Adult: Gen det required (4) Case: Usually distinctive on correct FP (C1)</v>
      </c>
      <c r="H756" s="91" t="s">
        <v>10789</v>
      </c>
      <c r="I756" s="91" t="str">
        <f t="shared" si="24"/>
        <v>*Local, rare, birch woodland</v>
      </c>
      <c r="J756" s="91" t="s">
        <v>10789</v>
      </c>
      <c r="K756" s="91" t="s">
        <v>15193</v>
      </c>
      <c r="L756" s="91" t="s">
        <v>16161</v>
      </c>
      <c r="M756" s="91"/>
      <c r="P756" s="86" t="s">
        <v>15764</v>
      </c>
      <c r="R756" s="86" t="s">
        <v>10789</v>
      </c>
      <c r="S756" s="86">
        <v>1</v>
      </c>
      <c r="T756" s="86" t="s">
        <v>15738</v>
      </c>
      <c r="U756" s="86" t="s">
        <v>15222</v>
      </c>
      <c r="V756" s="86" t="s">
        <v>15226</v>
      </c>
      <c r="W756" s="86" t="b">
        <v>0</v>
      </c>
    </row>
    <row r="757" spans="2:23" x14ac:dyDescent="0.25">
      <c r="B757" s="91">
        <v>498</v>
      </c>
      <c r="C757" s="91">
        <v>498</v>
      </c>
      <c r="D757" s="201" t="s">
        <v>12378</v>
      </c>
      <c r="E757" s="89" t="s">
        <v>1761</v>
      </c>
      <c r="F757" s="90"/>
      <c r="G757" s="91" t="str">
        <f t="shared" si="23"/>
        <v>Adult: Gen det required (4) Case: FP, case spec. or photo may be needed (C2)</v>
      </c>
      <c r="H757" s="91" t="s">
        <v>10789</v>
      </c>
      <c r="I757" s="91" t="str">
        <f t="shared" si="24"/>
        <v>*Very local, rare, damp woodland</v>
      </c>
      <c r="J757" s="91" t="s">
        <v>10789</v>
      </c>
      <c r="K757" s="91" t="s">
        <v>15193</v>
      </c>
      <c r="L757" s="91" t="s">
        <v>16323</v>
      </c>
      <c r="M757" s="91"/>
      <c r="P757" s="86" t="s">
        <v>15764</v>
      </c>
      <c r="R757" s="86" t="s">
        <v>10789</v>
      </c>
      <c r="S757" s="86">
        <v>1</v>
      </c>
      <c r="T757" s="86" t="s">
        <v>15739</v>
      </c>
      <c r="U757" s="86" t="s">
        <v>15231</v>
      </c>
      <c r="V757" s="86" t="s">
        <v>15216</v>
      </c>
      <c r="W757" s="86" t="b">
        <v>0</v>
      </c>
    </row>
    <row r="758" spans="2:23" x14ac:dyDescent="0.25">
      <c r="B758" s="91">
        <v>497</v>
      </c>
      <c r="C758" s="91">
        <v>497</v>
      </c>
      <c r="D758" s="201" t="s">
        <v>12377</v>
      </c>
      <c r="E758" s="89" t="s">
        <v>2970</v>
      </c>
      <c r="F758" s="90"/>
      <c r="G758" s="91" t="str">
        <f t="shared" si="23"/>
        <v>Adult: Gen det required (4) Case: FP, case spec. or photo may be needed (C2)</v>
      </c>
      <c r="H758" s="91" t="s">
        <v>10789</v>
      </c>
      <c r="I758" s="91" t="str">
        <f t="shared" si="24"/>
        <v>*Very local (VC 81), rare, woodland</v>
      </c>
      <c r="J758" s="91" t="s">
        <v>10789</v>
      </c>
      <c r="K758" s="91" t="s">
        <v>15193</v>
      </c>
      <c r="L758" s="91" t="s">
        <v>16197</v>
      </c>
      <c r="M758" s="91"/>
      <c r="P758" s="86" t="s">
        <v>15764</v>
      </c>
      <c r="R758" s="86" t="s">
        <v>10789</v>
      </c>
      <c r="S758" s="86">
        <v>2</v>
      </c>
      <c r="T758" s="86" t="s">
        <v>15739</v>
      </c>
      <c r="U758" s="86" t="s">
        <v>15223</v>
      </c>
      <c r="V758" s="86" t="s">
        <v>15226</v>
      </c>
      <c r="W758" s="86" t="b">
        <v>0</v>
      </c>
    </row>
    <row r="759" spans="2:23" x14ac:dyDescent="0.25">
      <c r="B759" s="91">
        <v>499</v>
      </c>
      <c r="C759" s="91">
        <v>499</v>
      </c>
      <c r="D759" s="201" t="s">
        <v>12379</v>
      </c>
      <c r="E759" s="89" t="s">
        <v>1760</v>
      </c>
      <c r="F759" s="90"/>
      <c r="G759" s="91" t="str">
        <f t="shared" si="23"/>
        <v>Adult: Gen det required (4) Case: FP, case spec. or photo may be needed (C2)</v>
      </c>
      <c r="H759" s="91" t="s">
        <v>10789</v>
      </c>
      <c r="I759" s="91" t="str">
        <f t="shared" si="24"/>
        <v>*Not recorded in Scotland</v>
      </c>
      <c r="J759" s="91" t="s">
        <v>10789</v>
      </c>
      <c r="K759" s="91" t="s">
        <v>15193</v>
      </c>
      <c r="L759" s="91" t="s">
        <v>16094</v>
      </c>
      <c r="M759" s="91"/>
      <c r="P759" s="86" t="s">
        <v>15764</v>
      </c>
      <c r="R759" s="86" t="s">
        <v>10789</v>
      </c>
      <c r="S759" s="86">
        <v>1</v>
      </c>
      <c r="T759" s="86" t="s">
        <v>15739</v>
      </c>
      <c r="U759" s="86" t="s">
        <v>15232</v>
      </c>
      <c r="V759" s="86" t="s">
        <v>15239</v>
      </c>
      <c r="W759" s="86" t="b">
        <v>0</v>
      </c>
    </row>
    <row r="760" spans="2:23" x14ac:dyDescent="0.25">
      <c r="B760" s="91">
        <v>501</v>
      </c>
      <c r="C760" s="91">
        <v>501</v>
      </c>
      <c r="D760" s="201" t="s">
        <v>12381</v>
      </c>
      <c r="E760" s="89" t="s">
        <v>2972</v>
      </c>
      <c r="F760" s="90"/>
      <c r="G760" s="91" t="str">
        <f t="shared" si="23"/>
        <v>Adult: Gen det required (4) Case: FP, case spec. or photo may be needed (C2)</v>
      </c>
      <c r="H760" s="91" t="s">
        <v>10789</v>
      </c>
      <c r="I760" s="91" t="str">
        <f t="shared" si="24"/>
        <v>*Very local, rare, woodland</v>
      </c>
      <c r="J760" s="91" t="s">
        <v>10789</v>
      </c>
      <c r="K760" s="91" t="s">
        <v>15193</v>
      </c>
      <c r="L760" s="91" t="s">
        <v>16168</v>
      </c>
      <c r="M760" s="91"/>
      <c r="P760" s="86" t="s">
        <v>15764</v>
      </c>
      <c r="R760" s="86" t="s">
        <v>10789</v>
      </c>
      <c r="S760" s="86">
        <v>1</v>
      </c>
      <c r="T760" s="86" t="s">
        <v>15739</v>
      </c>
      <c r="U760" s="86" t="s">
        <v>15214</v>
      </c>
      <c r="V760" s="86" t="s">
        <v>15213</v>
      </c>
      <c r="W760" s="86" t="b">
        <v>0</v>
      </c>
    </row>
    <row r="761" spans="2:23" x14ac:dyDescent="0.25">
      <c r="B761" s="91">
        <v>494</v>
      </c>
      <c r="C761" s="91">
        <v>494</v>
      </c>
      <c r="D761" s="201" t="s">
        <v>12374</v>
      </c>
      <c r="E761" s="89" t="s">
        <v>1764</v>
      </c>
      <c r="F761" s="90"/>
      <c r="G761" s="91" t="str">
        <f t="shared" si="23"/>
        <v>Adult: Gen det required (4) Case: FP, case and dissected spec. required (C4)</v>
      </c>
      <c r="H761" s="91" t="s">
        <v>10789</v>
      </c>
      <c r="I761" s="91" t="str">
        <f t="shared" si="24"/>
        <v>*Not recorded in Scotland</v>
      </c>
      <c r="J761" s="91" t="s">
        <v>10789</v>
      </c>
      <c r="K761" s="91" t="s">
        <v>15193</v>
      </c>
      <c r="L761" s="91" t="s">
        <v>16094</v>
      </c>
      <c r="M761" s="91"/>
      <c r="P761" s="86" t="s">
        <v>15764</v>
      </c>
      <c r="R761" s="86" t="s">
        <v>10789</v>
      </c>
      <c r="S761" s="86">
        <v>4</v>
      </c>
      <c r="T761" s="86" t="s">
        <v>15753</v>
      </c>
      <c r="U761" s="86" t="s">
        <v>15231</v>
      </c>
      <c r="V761" s="86" t="s">
        <v>15236</v>
      </c>
      <c r="W761" s="86" t="b">
        <v>0</v>
      </c>
    </row>
    <row r="762" spans="2:23" x14ac:dyDescent="0.25">
      <c r="B762" s="91">
        <v>493</v>
      </c>
      <c r="C762" s="91">
        <v>493</v>
      </c>
      <c r="D762" s="201" t="s">
        <v>12373</v>
      </c>
      <c r="E762" s="89" t="s">
        <v>1266</v>
      </c>
      <c r="F762" s="90"/>
      <c r="G762" s="91" t="str">
        <f t="shared" si="23"/>
        <v>Adult: Gen det required (4) Case: FP, case spec. or photo may be needed (C2)</v>
      </c>
      <c r="H762" s="91" t="s">
        <v>10789</v>
      </c>
      <c r="I762" s="91" t="str">
        <f t="shared" si="24"/>
        <v>Widespread, abundant, woodland</v>
      </c>
      <c r="J762" s="91" t="s">
        <v>10789</v>
      </c>
      <c r="K762" s="91" t="s">
        <v>10789</v>
      </c>
      <c r="L762" s="91" t="s">
        <v>16116</v>
      </c>
      <c r="M762" s="91"/>
      <c r="P762" s="86" t="s">
        <v>15764</v>
      </c>
      <c r="R762" s="86" t="s">
        <v>10789</v>
      </c>
      <c r="S762" s="86">
        <v>2</v>
      </c>
      <c r="T762" s="86" t="s">
        <v>15739</v>
      </c>
      <c r="U762" s="86" t="s">
        <v>15225</v>
      </c>
      <c r="V762" s="86" t="s">
        <v>15236</v>
      </c>
      <c r="W762" s="86" t="b">
        <v>0</v>
      </c>
    </row>
    <row r="763" spans="2:23" x14ac:dyDescent="0.25">
      <c r="B763" s="91">
        <v>495</v>
      </c>
      <c r="C763" s="91">
        <v>495</v>
      </c>
      <c r="D763" s="201" t="s">
        <v>12375</v>
      </c>
      <c r="E763" s="89" t="s">
        <v>1763</v>
      </c>
      <c r="F763" s="90"/>
      <c r="G763" s="91" t="str">
        <f t="shared" si="23"/>
        <v>Adult: Gen det required (4) Case: FP, case spec. or photo may be needed (C2)</v>
      </c>
      <c r="H763" s="91" t="s">
        <v>10789</v>
      </c>
      <c r="I763" s="91" t="str">
        <f t="shared" si="24"/>
        <v>Very local, rare, woodland + scrub</v>
      </c>
      <c r="J763" s="91" t="s">
        <v>10789</v>
      </c>
      <c r="K763" s="91" t="s">
        <v>10789</v>
      </c>
      <c r="L763" s="91" t="s">
        <v>16324</v>
      </c>
      <c r="M763" s="91"/>
      <c r="P763" s="86" t="s">
        <v>15764</v>
      </c>
      <c r="R763" s="86" t="s">
        <v>10789</v>
      </c>
      <c r="S763" s="86">
        <v>2</v>
      </c>
      <c r="T763" s="86" t="s">
        <v>15739</v>
      </c>
      <c r="U763" s="86" t="s">
        <v>15218</v>
      </c>
      <c r="V763" s="86" t="s">
        <v>15226</v>
      </c>
      <c r="W763" s="86" t="b">
        <v>0</v>
      </c>
    </row>
    <row r="764" spans="2:23" x14ac:dyDescent="0.25">
      <c r="B764" s="91">
        <v>494.1</v>
      </c>
      <c r="C764" s="91" t="s">
        <v>3217</v>
      </c>
      <c r="D764" s="94" t="s">
        <v>16544</v>
      </c>
      <c r="E764" s="89" t="s">
        <v>2967</v>
      </c>
      <c r="F764" s="90"/>
      <c r="G764" s="91" t="str">
        <f t="shared" si="23"/>
        <v>Adult: Gen det required (4) Case: FP, case and dissected spec. required (C4)</v>
      </c>
      <c r="H764" s="91" t="s">
        <v>10789</v>
      </c>
      <c r="I764" s="91" t="str">
        <f t="shared" si="24"/>
        <v>*Not recorded in Scotland</v>
      </c>
      <c r="J764" s="91" t="s">
        <v>10789</v>
      </c>
      <c r="K764" s="91" t="s">
        <v>15193</v>
      </c>
      <c r="L764" s="91" t="s">
        <v>16094</v>
      </c>
      <c r="M764" s="91"/>
      <c r="P764" s="86" t="s">
        <v>15764</v>
      </c>
      <c r="R764" s="86" t="s">
        <v>10789</v>
      </c>
      <c r="S764" s="86">
        <v>4</v>
      </c>
      <c r="T764" s="86" t="s">
        <v>15753</v>
      </c>
      <c r="U764" s="86" t="s">
        <v>15218</v>
      </c>
      <c r="V764" s="86" t="s">
        <v>15226</v>
      </c>
      <c r="W764" s="86" t="b">
        <v>0</v>
      </c>
    </row>
    <row r="765" spans="2:23" x14ac:dyDescent="0.25">
      <c r="B765" s="91">
        <v>500</v>
      </c>
      <c r="C765" s="91">
        <v>500</v>
      </c>
      <c r="D765" s="201" t="s">
        <v>12380</v>
      </c>
      <c r="E765" s="89" t="s">
        <v>2971</v>
      </c>
      <c r="F765" s="90"/>
      <c r="G765" s="91" t="str">
        <f t="shared" si="23"/>
        <v>Adult: Gen det required (4) Case: Usually distinctive on correct FP (C1)</v>
      </c>
      <c r="H765" s="91" t="s">
        <v>10789</v>
      </c>
      <c r="I765" s="91" t="str">
        <f t="shared" si="24"/>
        <v>*Not recorded in Scotland</v>
      </c>
      <c r="J765" s="91" t="s">
        <v>10789</v>
      </c>
      <c r="K765" s="91" t="s">
        <v>15193</v>
      </c>
      <c r="L765" s="91" t="s">
        <v>16094</v>
      </c>
      <c r="M765" s="91"/>
      <c r="P765" s="86" t="s">
        <v>15764</v>
      </c>
      <c r="R765" s="86" t="s">
        <v>10789</v>
      </c>
      <c r="S765" s="86">
        <v>2</v>
      </c>
      <c r="T765" s="86" t="s">
        <v>15738</v>
      </c>
      <c r="U765" s="86" t="s">
        <v>15223</v>
      </c>
      <c r="V765" s="86" t="s">
        <v>15216</v>
      </c>
      <c r="W765" s="86" t="b">
        <v>0</v>
      </c>
    </row>
    <row r="766" spans="2:23" x14ac:dyDescent="0.25">
      <c r="B766" s="91">
        <v>502</v>
      </c>
      <c r="C766" s="91">
        <v>502</v>
      </c>
      <c r="D766" s="201" t="s">
        <v>12382</v>
      </c>
      <c r="E766" s="89" t="s">
        <v>1759</v>
      </c>
      <c r="F766" s="90"/>
      <c r="G766" s="91" t="str">
        <f t="shared" si="23"/>
        <v>Adult: Gen det required (4) Case: FP, case spec. or photo may be needed (C2)</v>
      </c>
      <c r="H766" s="91" t="s">
        <v>10789</v>
      </c>
      <c r="I766" s="91" t="str">
        <f t="shared" si="24"/>
        <v>*Not recorded in Scotland</v>
      </c>
      <c r="J766" s="91" t="s">
        <v>10789</v>
      </c>
      <c r="K766" s="91" t="s">
        <v>15193</v>
      </c>
      <c r="L766" s="91" t="s">
        <v>16094</v>
      </c>
      <c r="M766" s="91"/>
      <c r="P766" s="86" t="s">
        <v>15764</v>
      </c>
      <c r="R766" s="86" t="s">
        <v>10789</v>
      </c>
      <c r="S766" s="86">
        <v>2</v>
      </c>
      <c r="T766" s="86" t="s">
        <v>15739</v>
      </c>
      <c r="U766" s="86" t="s">
        <v>15231</v>
      </c>
      <c r="V766" s="86" t="s">
        <v>15226</v>
      </c>
      <c r="W766" s="86" t="b">
        <v>0</v>
      </c>
    </row>
    <row r="767" spans="2:23" x14ac:dyDescent="0.25">
      <c r="B767" s="91">
        <v>503</v>
      </c>
      <c r="C767" s="91">
        <v>503</v>
      </c>
      <c r="D767" s="201" t="s">
        <v>12383</v>
      </c>
      <c r="E767" s="89" t="s">
        <v>2973</v>
      </c>
      <c r="F767" s="90"/>
      <c r="G767" s="91" t="str">
        <f t="shared" si="23"/>
        <v>Adult: Gen det required (4) Case: FP, case spec. or photo may be needed (C2)</v>
      </c>
      <c r="H767" s="91" t="s">
        <v>10789</v>
      </c>
      <c r="I767" s="91" t="str">
        <f t="shared" si="24"/>
        <v>*Not recorded in Scotland</v>
      </c>
      <c r="J767" s="91" t="s">
        <v>10789</v>
      </c>
      <c r="K767" s="91" t="s">
        <v>15193</v>
      </c>
      <c r="L767" s="91" t="s">
        <v>16094</v>
      </c>
      <c r="M767" s="91"/>
      <c r="P767" s="86" t="s">
        <v>15764</v>
      </c>
      <c r="R767" s="86" t="s">
        <v>10789</v>
      </c>
      <c r="S767" s="86">
        <v>2</v>
      </c>
      <c r="T767" s="86" t="s">
        <v>15739</v>
      </c>
      <c r="U767" s="86" t="s">
        <v>15214</v>
      </c>
      <c r="V767" s="86" t="s">
        <v>15213</v>
      </c>
      <c r="W767" s="86" t="b">
        <v>0</v>
      </c>
    </row>
    <row r="768" spans="2:23" x14ac:dyDescent="0.25">
      <c r="B768" s="91">
        <v>508</v>
      </c>
      <c r="C768" s="91">
        <v>508</v>
      </c>
      <c r="D768" s="201" t="s">
        <v>12388</v>
      </c>
      <c r="E768" s="89" t="s">
        <v>1755</v>
      </c>
      <c r="F768" s="90"/>
      <c r="G768" s="91" t="str">
        <f t="shared" si="23"/>
        <v>Adult: Gen det required (4) Case: FP, case spec. or photo may be needed (C2)</v>
      </c>
      <c r="H768" s="91" t="s">
        <v>10789</v>
      </c>
      <c r="I768" s="91" t="str">
        <f t="shared" si="24"/>
        <v>*Very local, rare, moorland</v>
      </c>
      <c r="J768" s="91" t="s">
        <v>10789</v>
      </c>
      <c r="K768" s="91" t="s">
        <v>15193</v>
      </c>
      <c r="L768" s="91" t="s">
        <v>16155</v>
      </c>
      <c r="M768" s="91"/>
      <c r="P768" s="86" t="s">
        <v>15764</v>
      </c>
      <c r="R768" s="86" t="s">
        <v>10789</v>
      </c>
      <c r="S768" s="86">
        <v>2</v>
      </c>
      <c r="T768" s="86" t="s">
        <v>15739</v>
      </c>
      <c r="U768" s="86" t="s">
        <v>15222</v>
      </c>
      <c r="V768" s="86" t="s">
        <v>15213</v>
      </c>
      <c r="W768" s="86" t="b">
        <v>0</v>
      </c>
    </row>
    <row r="769" spans="2:23" x14ac:dyDescent="0.25">
      <c r="B769" s="91">
        <v>504</v>
      </c>
      <c r="C769" s="91">
        <v>504</v>
      </c>
      <c r="D769" s="201" t="s">
        <v>12384</v>
      </c>
      <c r="E769" s="89" t="s">
        <v>2974</v>
      </c>
      <c r="F769" s="90"/>
      <c r="G769" s="91" t="str">
        <f t="shared" si="23"/>
        <v>Adult: Gen det required (4) Case: Usually distinctive on correct FP (C1)</v>
      </c>
      <c r="H769" s="91" t="s">
        <v>10789</v>
      </c>
      <c r="I769" s="91" t="str">
        <f t="shared" si="24"/>
        <v>*Widespread, common, damp areas</v>
      </c>
      <c r="J769" s="91" t="s">
        <v>10789</v>
      </c>
      <c r="K769" s="91" t="s">
        <v>15193</v>
      </c>
      <c r="L769" s="91" t="s">
        <v>16209</v>
      </c>
      <c r="M769" s="91"/>
      <c r="P769" s="86" t="s">
        <v>15764</v>
      </c>
      <c r="R769" s="86" t="s">
        <v>10789</v>
      </c>
      <c r="S769" s="86">
        <v>1</v>
      </c>
      <c r="T769" s="86" t="s">
        <v>15738</v>
      </c>
      <c r="U769" s="86" t="s">
        <v>15231</v>
      </c>
      <c r="V769" s="86" t="s">
        <v>15226</v>
      </c>
      <c r="W769" s="86" t="b">
        <v>0</v>
      </c>
    </row>
    <row r="770" spans="2:23" x14ac:dyDescent="0.25">
      <c r="B770" s="91">
        <v>505</v>
      </c>
      <c r="C770" s="91">
        <v>505</v>
      </c>
      <c r="D770" s="201" t="s">
        <v>12385</v>
      </c>
      <c r="E770" s="89" t="s">
        <v>1758</v>
      </c>
      <c r="F770" s="90"/>
      <c r="G770" s="91" t="str">
        <f t="shared" ref="G770:G833" si="25">TRIM( P770 &amp; " " &amp; R770 &amp; " " &amp; T770)</f>
        <v>Adult: Gen det required (4) Case: Usually distinctive on correct FP (C1)</v>
      </c>
      <c r="H770" s="91" t="s">
        <v>10789</v>
      </c>
      <c r="I770" s="91" t="str">
        <f t="shared" si="24"/>
        <v>*Very local, rare, woodland + moorland</v>
      </c>
      <c r="J770" s="91" t="s">
        <v>10789</v>
      </c>
      <c r="K770" s="91" t="s">
        <v>15193</v>
      </c>
      <c r="L770" s="91" t="s">
        <v>16325</v>
      </c>
      <c r="M770" s="91"/>
      <c r="P770" s="86" t="s">
        <v>15764</v>
      </c>
      <c r="R770" s="86" t="s">
        <v>10789</v>
      </c>
      <c r="S770" s="86">
        <v>2</v>
      </c>
      <c r="T770" s="86" t="s">
        <v>15738</v>
      </c>
      <c r="U770" s="86" t="s">
        <v>15231</v>
      </c>
      <c r="V770" s="86" t="s">
        <v>15226</v>
      </c>
      <c r="W770" s="86" t="b">
        <v>0</v>
      </c>
    </row>
    <row r="771" spans="2:23" x14ac:dyDescent="0.25">
      <c r="B771" s="91">
        <v>506</v>
      </c>
      <c r="C771" s="91">
        <v>506</v>
      </c>
      <c r="D771" s="201" t="s">
        <v>12386</v>
      </c>
      <c r="E771" s="89" t="s">
        <v>1757</v>
      </c>
      <c r="F771" s="90"/>
      <c r="G771" s="91" t="str">
        <f t="shared" si="25"/>
        <v>Adult: Gen det required (4) Case: Usually distinctive on correct FP (C1)</v>
      </c>
      <c r="H771" s="91" t="s">
        <v>10789</v>
      </c>
      <c r="I771" s="91" t="str">
        <f t="shared" si="24"/>
        <v>*Local, rare, woodland + moorland</v>
      </c>
      <c r="J771" s="91" t="s">
        <v>10789</v>
      </c>
      <c r="K771" s="91" t="s">
        <v>15193</v>
      </c>
      <c r="L771" s="91" t="s">
        <v>16326</v>
      </c>
      <c r="M771" s="91"/>
      <c r="P771" s="86" t="s">
        <v>15764</v>
      </c>
      <c r="R771" s="86" t="s">
        <v>10789</v>
      </c>
      <c r="S771" s="86">
        <v>2</v>
      </c>
      <c r="T771" s="86" t="s">
        <v>15738</v>
      </c>
      <c r="U771" s="86" t="s">
        <v>15231</v>
      </c>
      <c r="V771" s="86" t="s">
        <v>15226</v>
      </c>
      <c r="W771" s="86" t="b">
        <v>0</v>
      </c>
    </row>
    <row r="772" spans="2:23" x14ac:dyDescent="0.25">
      <c r="B772" s="91">
        <v>507</v>
      </c>
      <c r="C772" s="91">
        <v>507</v>
      </c>
      <c r="D772" s="201" t="s">
        <v>12387</v>
      </c>
      <c r="E772" s="89" t="s">
        <v>1756</v>
      </c>
      <c r="F772" s="90"/>
      <c r="G772" s="91" t="str">
        <f t="shared" si="25"/>
        <v>Adult: Gen det required (4) Case: Usually distinctive on correct FP (C1)</v>
      </c>
      <c r="H772" s="91" t="s">
        <v>10789</v>
      </c>
      <c r="I772" s="91" t="str">
        <f t="shared" ref="I772:I835" si="26">K772 &amp; J772 &amp; L772</f>
        <v>*Local, rare, woodland + moorland</v>
      </c>
      <c r="J772" s="91" t="s">
        <v>10789</v>
      </c>
      <c r="K772" s="91" t="s">
        <v>15193</v>
      </c>
      <c r="L772" s="91" t="s">
        <v>16326</v>
      </c>
      <c r="M772" s="91"/>
      <c r="P772" s="86" t="s">
        <v>15764</v>
      </c>
      <c r="R772" s="86" t="s">
        <v>10789</v>
      </c>
      <c r="S772" s="86">
        <v>2</v>
      </c>
      <c r="T772" s="86" t="s">
        <v>15738</v>
      </c>
      <c r="U772" s="86" t="s">
        <v>15231</v>
      </c>
      <c r="V772" s="86" t="s">
        <v>15226</v>
      </c>
      <c r="W772" s="86" t="b">
        <v>0</v>
      </c>
    </row>
    <row r="773" spans="2:23" x14ac:dyDescent="0.25">
      <c r="B773" s="91">
        <v>509</v>
      </c>
      <c r="C773" s="91">
        <v>509</v>
      </c>
      <c r="D773" s="201" t="s">
        <v>12389</v>
      </c>
      <c r="E773" s="89" t="s">
        <v>2975</v>
      </c>
      <c r="F773" s="90"/>
      <c r="G773" s="91" t="str">
        <f t="shared" si="25"/>
        <v>Adult: Gen det required (4) Case: FP, case spec. or photo may be needed (C2)</v>
      </c>
      <c r="H773" s="91" t="s">
        <v>10789</v>
      </c>
      <c r="I773" s="91" t="str">
        <f t="shared" si="26"/>
        <v>*Local, scarce, woodland + urban</v>
      </c>
      <c r="J773" s="91" t="s">
        <v>10789</v>
      </c>
      <c r="K773" s="91" t="s">
        <v>15193</v>
      </c>
      <c r="L773" s="91" t="s">
        <v>16218</v>
      </c>
      <c r="M773" s="91"/>
      <c r="P773" s="86" t="s">
        <v>15764</v>
      </c>
      <c r="R773" s="86" t="s">
        <v>10789</v>
      </c>
      <c r="S773" s="86">
        <v>2</v>
      </c>
      <c r="T773" s="86" t="s">
        <v>15739</v>
      </c>
      <c r="U773" s="86" t="s">
        <v>15214</v>
      </c>
      <c r="V773" s="86" t="s">
        <v>15213</v>
      </c>
      <c r="W773" s="86" t="b">
        <v>0</v>
      </c>
    </row>
    <row r="774" spans="2:23" x14ac:dyDescent="0.25">
      <c r="B774" s="91">
        <v>513</v>
      </c>
      <c r="C774" s="91">
        <v>513</v>
      </c>
      <c r="D774" s="201" t="s">
        <v>12393</v>
      </c>
      <c r="E774" s="89" t="s">
        <v>1752</v>
      </c>
      <c r="F774" s="90"/>
      <c r="G774" s="91" t="str">
        <f t="shared" si="25"/>
        <v>Adult: Gen det required (4) Case: FP, case spec. or photo may be needed (C2)</v>
      </c>
      <c r="H774" s="91" t="s">
        <v>10789</v>
      </c>
      <c r="I774" s="91" t="str">
        <f t="shared" si="26"/>
        <v>*Very local, rare, grassland, woodland + urban</v>
      </c>
      <c r="J774" s="91" t="s">
        <v>10789</v>
      </c>
      <c r="K774" s="91" t="s">
        <v>15193</v>
      </c>
      <c r="L774" s="91" t="s">
        <v>16327</v>
      </c>
      <c r="M774" s="91"/>
      <c r="P774" s="86" t="s">
        <v>15764</v>
      </c>
      <c r="R774" s="86" t="s">
        <v>10789</v>
      </c>
      <c r="S774" s="86">
        <v>2</v>
      </c>
      <c r="T774" s="86" t="s">
        <v>15739</v>
      </c>
      <c r="U774" s="86" t="s">
        <v>15231</v>
      </c>
      <c r="V774" s="86" t="s">
        <v>15226</v>
      </c>
      <c r="W774" s="86" t="b">
        <v>0</v>
      </c>
    </row>
    <row r="775" spans="2:23" x14ac:dyDescent="0.25">
      <c r="B775" s="91">
        <v>510</v>
      </c>
      <c r="C775" s="91">
        <v>510</v>
      </c>
      <c r="D775" s="201" t="s">
        <v>12390</v>
      </c>
      <c r="E775" s="89" t="s">
        <v>2976</v>
      </c>
      <c r="F775" s="90"/>
      <c r="G775" s="91" t="str">
        <f t="shared" si="25"/>
        <v>Adult: Gen det required (4) Case: Usually distinctive on correct FP (C1)</v>
      </c>
      <c r="H775" s="91" t="s">
        <v>10789</v>
      </c>
      <c r="I775" s="91" t="str">
        <f t="shared" si="26"/>
        <v>Local, common, moorland</v>
      </c>
      <c r="J775" s="91" t="s">
        <v>10789</v>
      </c>
      <c r="K775" s="91" t="s">
        <v>10789</v>
      </c>
      <c r="L775" s="91" t="s">
        <v>16328</v>
      </c>
      <c r="M775" s="91"/>
      <c r="P775" s="86" t="s">
        <v>15764</v>
      </c>
      <c r="R775" s="86" t="s">
        <v>10789</v>
      </c>
      <c r="S775" s="86">
        <v>1</v>
      </c>
      <c r="T775" s="86" t="s">
        <v>15738</v>
      </c>
      <c r="U775" s="86" t="s">
        <v>15231</v>
      </c>
      <c r="V775" s="86" t="s">
        <v>15226</v>
      </c>
      <c r="W775" s="86" t="b">
        <v>0</v>
      </c>
    </row>
    <row r="776" spans="2:23" x14ac:dyDescent="0.25">
      <c r="B776" s="91">
        <v>511</v>
      </c>
      <c r="C776" s="91">
        <v>511</v>
      </c>
      <c r="D776" s="201" t="s">
        <v>12391</v>
      </c>
      <c r="E776" s="89" t="s">
        <v>1754</v>
      </c>
      <c r="F776" s="90"/>
      <c r="G776" s="91" t="str">
        <f t="shared" si="25"/>
        <v>Adult: Gen det required (4) Case: FP, case spec. needed, cf C binderella (C2)</v>
      </c>
      <c r="H776" s="91" t="s">
        <v>10789</v>
      </c>
      <c r="I776" s="91" t="str">
        <f t="shared" si="26"/>
        <v>*Local, rare, woodland + moorland</v>
      </c>
      <c r="J776" s="91" t="s">
        <v>10789</v>
      </c>
      <c r="K776" s="91" t="s">
        <v>15193</v>
      </c>
      <c r="L776" s="91" t="s">
        <v>16326</v>
      </c>
      <c r="M776" s="91"/>
      <c r="P776" s="86" t="s">
        <v>15764</v>
      </c>
      <c r="R776" s="86" t="s">
        <v>10789</v>
      </c>
      <c r="S776" s="86">
        <v>2</v>
      </c>
      <c r="T776" s="86" t="s">
        <v>15754</v>
      </c>
      <c r="U776" s="86" t="s">
        <v>15214</v>
      </c>
      <c r="V776" s="86" t="s">
        <v>15226</v>
      </c>
      <c r="W776" s="86" t="b">
        <v>0</v>
      </c>
    </row>
    <row r="777" spans="2:23" x14ac:dyDescent="0.25">
      <c r="B777" s="91">
        <v>512</v>
      </c>
      <c r="C777" s="91">
        <v>512</v>
      </c>
      <c r="D777" s="201" t="s">
        <v>12392</v>
      </c>
      <c r="E777" s="89" t="s">
        <v>1753</v>
      </c>
      <c r="F777" s="90"/>
      <c r="G777" s="91" t="str">
        <f t="shared" si="25"/>
        <v>Adult: Gen det required (4) Case: FP, case spec. needed, cf C orbitella (C2)</v>
      </c>
      <c r="H777" s="91" t="s">
        <v>10789</v>
      </c>
      <c r="I777" s="91" t="str">
        <f t="shared" si="26"/>
        <v>*Local, rare, woodland</v>
      </c>
      <c r="J777" s="91" t="s">
        <v>10789</v>
      </c>
      <c r="K777" s="91" t="s">
        <v>15193</v>
      </c>
      <c r="L777" s="91" t="s">
        <v>16096</v>
      </c>
      <c r="M777" s="91"/>
      <c r="P777" s="86" t="s">
        <v>15764</v>
      </c>
      <c r="R777" s="86" t="s">
        <v>10789</v>
      </c>
      <c r="S777" s="86">
        <v>2</v>
      </c>
      <c r="T777" s="86" t="s">
        <v>15755</v>
      </c>
      <c r="U777" s="86" t="s">
        <v>15231</v>
      </c>
      <c r="V777" s="86" t="s">
        <v>15226</v>
      </c>
      <c r="W777" s="86" t="b">
        <v>0</v>
      </c>
    </row>
    <row r="778" spans="2:23" x14ac:dyDescent="0.25">
      <c r="B778" s="91">
        <v>514</v>
      </c>
      <c r="C778" s="91">
        <v>514</v>
      </c>
      <c r="D778" s="201" t="s">
        <v>12394</v>
      </c>
      <c r="E778" s="89" t="s">
        <v>1751</v>
      </c>
      <c r="F778" s="90"/>
      <c r="G778" s="91" t="str">
        <f t="shared" si="25"/>
        <v>Adult: Gen det required (4) Case: FP, case spec. or photo may be needed (C2)</v>
      </c>
      <c r="H778" s="91" t="s">
        <v>10789</v>
      </c>
      <c r="I778" s="91" t="str">
        <f t="shared" si="26"/>
        <v>*Not recorded in Scotland</v>
      </c>
      <c r="J778" s="91" t="s">
        <v>10789</v>
      </c>
      <c r="K778" s="91" t="s">
        <v>15193</v>
      </c>
      <c r="L778" s="91" t="s">
        <v>16094</v>
      </c>
      <c r="M778" s="91"/>
      <c r="P778" s="86" t="s">
        <v>15764</v>
      </c>
      <c r="R778" s="86" t="s">
        <v>10789</v>
      </c>
      <c r="S778" s="86">
        <v>2</v>
      </c>
      <c r="T778" s="86" t="s">
        <v>15739</v>
      </c>
      <c r="U778" s="86" t="s">
        <v>15222</v>
      </c>
      <c r="V778" s="86" t="s">
        <v>15213</v>
      </c>
      <c r="W778" s="86" t="b">
        <v>0</v>
      </c>
    </row>
    <row r="779" spans="2:23" x14ac:dyDescent="0.25">
      <c r="B779" s="91">
        <v>515</v>
      </c>
      <c r="C779" s="91">
        <v>515</v>
      </c>
      <c r="D779" s="201" t="s">
        <v>12395</v>
      </c>
      <c r="E779" s="89" t="s">
        <v>1750</v>
      </c>
      <c r="F779" s="90"/>
      <c r="G779" s="91" t="str">
        <f t="shared" si="25"/>
        <v>Adult: Spec. or photo will be required (3) Case: Usually distinctive on correct FP (C1)</v>
      </c>
      <c r="H779" s="91" t="s">
        <v>10789</v>
      </c>
      <c r="I779" s="91" t="str">
        <f t="shared" si="26"/>
        <v>Very local, rare, grassland, woodland + urban</v>
      </c>
      <c r="J779" s="91" t="s">
        <v>10789</v>
      </c>
      <c r="K779" s="91" t="s">
        <v>10789</v>
      </c>
      <c r="L779" s="91" t="s">
        <v>16327</v>
      </c>
      <c r="M779" s="91"/>
      <c r="P779" s="86" t="s">
        <v>15759</v>
      </c>
      <c r="R779" s="86" t="s">
        <v>10789</v>
      </c>
      <c r="S779" s="86">
        <v>1</v>
      </c>
      <c r="T779" s="86" t="s">
        <v>15738</v>
      </c>
      <c r="U779" s="86" t="s">
        <v>15231</v>
      </c>
      <c r="V779" s="86" t="s">
        <v>15216</v>
      </c>
      <c r="W779" s="86" t="b">
        <v>0</v>
      </c>
    </row>
    <row r="780" spans="2:23" x14ac:dyDescent="0.25">
      <c r="B780" s="91">
        <v>516</v>
      </c>
      <c r="C780" s="91">
        <v>516</v>
      </c>
      <c r="D780" s="201" t="s">
        <v>12396</v>
      </c>
      <c r="E780" s="89" t="s">
        <v>1749</v>
      </c>
      <c r="F780" s="90"/>
      <c r="G780" s="91" t="str">
        <f t="shared" si="25"/>
        <v>Adult: Spec. or photo may be needed (2) Case: Usually distinctive on correct FP (C1)</v>
      </c>
      <c r="H780" s="91" t="s">
        <v>10789</v>
      </c>
      <c r="I780" s="91" t="str">
        <f t="shared" si="26"/>
        <v>Not recorded in Scotland</v>
      </c>
      <c r="J780" s="91" t="s">
        <v>10789</v>
      </c>
      <c r="K780" s="91" t="s">
        <v>10789</v>
      </c>
      <c r="L780" s="91" t="s">
        <v>16094</v>
      </c>
      <c r="M780" s="91"/>
      <c r="P780" s="86" t="s">
        <v>16030</v>
      </c>
      <c r="R780" s="86" t="s">
        <v>10789</v>
      </c>
      <c r="S780" s="86">
        <v>1</v>
      </c>
      <c r="T780" s="86" t="s">
        <v>15738</v>
      </c>
      <c r="U780" s="86" t="s">
        <v>15231</v>
      </c>
      <c r="V780" s="86" t="s">
        <v>15216</v>
      </c>
      <c r="W780" s="86" t="b">
        <v>0</v>
      </c>
    </row>
    <row r="781" spans="2:23" x14ac:dyDescent="0.25">
      <c r="B781" s="91">
        <v>517.1</v>
      </c>
      <c r="C781" s="91" t="s">
        <v>1747</v>
      </c>
      <c r="D781" s="94" t="s">
        <v>16545</v>
      </c>
      <c r="E781" s="89" t="s">
        <v>1746</v>
      </c>
      <c r="F781" s="90"/>
      <c r="G781" s="91" t="str">
        <f t="shared" si="25"/>
        <v>Adult: Spec. or photo will be required (3) Case: FP, case + bred spec. or photo required (C3)</v>
      </c>
      <c r="H781" s="91" t="s">
        <v>10789</v>
      </c>
      <c r="I781" s="91" t="str">
        <f t="shared" si="26"/>
        <v>*Very local (VC 85), rare, grassland</v>
      </c>
      <c r="J781" s="91" t="s">
        <v>10789</v>
      </c>
      <c r="K781" s="91" t="s">
        <v>15193</v>
      </c>
      <c r="L781" s="91" t="s">
        <v>16329</v>
      </c>
      <c r="M781" s="91"/>
      <c r="P781" s="86" t="s">
        <v>15759</v>
      </c>
      <c r="R781" s="86" t="s">
        <v>10789</v>
      </c>
      <c r="S781" s="86">
        <v>3</v>
      </c>
      <c r="T781" s="86" t="s">
        <v>15740</v>
      </c>
      <c r="U781" s="86" t="s">
        <v>15214</v>
      </c>
      <c r="V781" s="86" t="s">
        <v>15216</v>
      </c>
      <c r="W781" s="86" t="b">
        <v>0</v>
      </c>
    </row>
    <row r="782" spans="2:23" x14ac:dyDescent="0.25">
      <c r="B782" s="91">
        <v>517</v>
      </c>
      <c r="C782" s="91">
        <v>517</v>
      </c>
      <c r="D782" s="201" t="s">
        <v>12397</v>
      </c>
      <c r="E782" s="89" t="s">
        <v>2977</v>
      </c>
      <c r="F782" s="90"/>
      <c r="G782" s="91" t="str">
        <f t="shared" si="25"/>
        <v>Adult: Spec. or photo will be required (3) Case: FP, case + bred spec. or photo required (C3)</v>
      </c>
      <c r="H782" s="91" t="s">
        <v>10789</v>
      </c>
      <c r="I782" s="91" t="str">
        <f t="shared" si="26"/>
        <v>*Very local, rare, grassland</v>
      </c>
      <c r="J782" s="91" t="s">
        <v>10789</v>
      </c>
      <c r="K782" s="91" t="s">
        <v>15193</v>
      </c>
      <c r="L782" s="91" t="s">
        <v>16104</v>
      </c>
      <c r="M782" s="91"/>
      <c r="P782" s="86" t="s">
        <v>15759</v>
      </c>
      <c r="R782" s="86" t="s">
        <v>10789</v>
      </c>
      <c r="S782" s="86">
        <v>3</v>
      </c>
      <c r="T782" s="86" t="s">
        <v>15740</v>
      </c>
      <c r="U782" s="86" t="s">
        <v>15214</v>
      </c>
      <c r="V782" s="86" t="s">
        <v>15224</v>
      </c>
      <c r="W782" s="86" t="b">
        <v>0</v>
      </c>
    </row>
    <row r="783" spans="2:23" x14ac:dyDescent="0.25">
      <c r="B783" s="91">
        <v>521</v>
      </c>
      <c r="C783" s="91">
        <v>521</v>
      </c>
      <c r="D783" s="201" t="s">
        <v>12401</v>
      </c>
      <c r="E783" s="89" t="s">
        <v>1742</v>
      </c>
      <c r="F783" s="90"/>
      <c r="G783" s="91" t="str">
        <f t="shared" si="25"/>
        <v>Adult: Gen det required (4) Case: FP, case spec. or photo may be needed (C2)</v>
      </c>
      <c r="H783" s="91" t="s">
        <v>10789</v>
      </c>
      <c r="I783" s="91" t="str">
        <f t="shared" si="26"/>
        <v>*Not recorded in Scotland</v>
      </c>
      <c r="J783" s="91" t="s">
        <v>10789</v>
      </c>
      <c r="K783" s="91" t="s">
        <v>15193</v>
      </c>
      <c r="L783" s="91" t="s">
        <v>16094</v>
      </c>
      <c r="M783" s="91"/>
      <c r="P783" s="86" t="s">
        <v>15764</v>
      </c>
      <c r="R783" s="86" t="s">
        <v>10789</v>
      </c>
      <c r="S783" s="86">
        <v>2</v>
      </c>
      <c r="T783" s="86" t="s">
        <v>15739</v>
      </c>
      <c r="U783" s="86" t="s">
        <v>15231</v>
      </c>
      <c r="V783" s="86" t="s">
        <v>15216</v>
      </c>
      <c r="W783" s="86" t="b">
        <v>0</v>
      </c>
    </row>
    <row r="784" spans="2:23" x14ac:dyDescent="0.25">
      <c r="B784" s="91">
        <v>521.1</v>
      </c>
      <c r="C784" s="91" t="s">
        <v>3219</v>
      </c>
      <c r="D784" s="94" t="s">
        <v>16546</v>
      </c>
      <c r="E784" s="89" t="s">
        <v>2978</v>
      </c>
      <c r="F784" s="90"/>
      <c r="G784" s="91" t="str">
        <f t="shared" si="25"/>
        <v>Adult: Gen det required (4) Case: FP, case spec. or photo may be needed (C2)</v>
      </c>
      <c r="H784" s="91" t="s">
        <v>10789</v>
      </c>
      <c r="I784" s="91" t="str">
        <f t="shared" si="26"/>
        <v>*Not recorded in Scotland</v>
      </c>
      <c r="J784" s="91" t="s">
        <v>10789</v>
      </c>
      <c r="K784" s="91" t="s">
        <v>15193</v>
      </c>
      <c r="L784" s="91" t="s">
        <v>16094</v>
      </c>
      <c r="M784" s="91"/>
      <c r="P784" s="86" t="s">
        <v>15764</v>
      </c>
      <c r="R784" s="86" t="s">
        <v>10789</v>
      </c>
      <c r="S784" s="86">
        <v>2</v>
      </c>
      <c r="T784" s="86" t="s">
        <v>15739</v>
      </c>
      <c r="U784" s="86" t="s">
        <v>15231</v>
      </c>
      <c r="V784" s="86" t="s">
        <v>15226</v>
      </c>
      <c r="W784" s="86" t="b">
        <v>0</v>
      </c>
    </row>
    <row r="785" spans="2:23" x14ac:dyDescent="0.25">
      <c r="B785" s="91">
        <v>522</v>
      </c>
      <c r="C785" s="91">
        <v>522</v>
      </c>
      <c r="D785" s="201" t="s">
        <v>12402</v>
      </c>
      <c r="E785" s="89" t="s">
        <v>1741</v>
      </c>
      <c r="F785" s="90"/>
      <c r="G785" s="91" t="str">
        <f t="shared" si="25"/>
        <v>Adult: Gen det required (4) Case: Usually distinctive on correct FP (C1)</v>
      </c>
      <c r="H785" s="91" t="s">
        <v>10789</v>
      </c>
      <c r="I785" s="91" t="str">
        <f t="shared" si="26"/>
        <v>Not recorded in Scotland</v>
      </c>
      <c r="J785" s="91" t="s">
        <v>10789</v>
      </c>
      <c r="K785" s="91" t="s">
        <v>10789</v>
      </c>
      <c r="L785" s="91" t="s">
        <v>16094</v>
      </c>
      <c r="M785" s="91"/>
      <c r="P785" s="86" t="s">
        <v>15764</v>
      </c>
      <c r="R785" s="86" t="s">
        <v>10789</v>
      </c>
      <c r="S785" s="86">
        <v>2</v>
      </c>
      <c r="T785" s="86" t="s">
        <v>15738</v>
      </c>
      <c r="U785" s="86" t="s">
        <v>15218</v>
      </c>
      <c r="V785" s="86" t="s">
        <v>15250</v>
      </c>
      <c r="W785" s="86" t="b">
        <v>0</v>
      </c>
    </row>
    <row r="786" spans="2:23" x14ac:dyDescent="0.25">
      <c r="B786" s="91">
        <v>523</v>
      </c>
      <c r="C786" s="91">
        <v>523</v>
      </c>
      <c r="D786" s="201" t="s">
        <v>12403</v>
      </c>
      <c r="E786" s="89" t="s">
        <v>1740</v>
      </c>
      <c r="F786" s="90"/>
      <c r="G786" s="91" t="str">
        <f t="shared" si="25"/>
        <v>Adult: Spec. or photo may be needed (2) Case: Usually distinctive on correct FP (C1)</v>
      </c>
      <c r="H786" s="91" t="s">
        <v>10789</v>
      </c>
      <c r="I786" s="91" t="str">
        <f t="shared" si="26"/>
        <v>Not recorded in Scotland</v>
      </c>
      <c r="J786" s="91" t="s">
        <v>10789</v>
      </c>
      <c r="K786" s="91" t="s">
        <v>10789</v>
      </c>
      <c r="L786" s="91" t="s">
        <v>16094</v>
      </c>
      <c r="M786" s="91"/>
      <c r="P786" s="86" t="s">
        <v>16030</v>
      </c>
      <c r="R786" s="86" t="s">
        <v>10789</v>
      </c>
      <c r="S786" s="86">
        <v>1</v>
      </c>
      <c r="T786" s="86" t="s">
        <v>15738</v>
      </c>
      <c r="U786" s="86" t="s">
        <v>15218</v>
      </c>
      <c r="V786" s="86" t="s">
        <v>15236</v>
      </c>
      <c r="W786" s="86" t="b">
        <v>0</v>
      </c>
    </row>
    <row r="787" spans="2:23" x14ac:dyDescent="0.25">
      <c r="B787" s="91">
        <v>524</v>
      </c>
      <c r="C787" s="91">
        <v>524</v>
      </c>
      <c r="D787" s="201" t="s">
        <v>12404</v>
      </c>
      <c r="E787" s="89" t="s">
        <v>1739</v>
      </c>
      <c r="F787" s="90"/>
      <c r="G787" s="91" t="str">
        <f t="shared" si="25"/>
        <v>Adult: Gen det required (4) Case: FP, case spec. needed, cf C solitariella (C2)</v>
      </c>
      <c r="H787" s="91" t="s">
        <v>10789</v>
      </c>
      <c r="I787" s="91" t="str">
        <f t="shared" si="26"/>
        <v>*Local, rare, woodland + grassland</v>
      </c>
      <c r="J787" s="91" t="s">
        <v>10789</v>
      </c>
      <c r="K787" s="91" t="s">
        <v>15193</v>
      </c>
      <c r="L787" s="91" t="s">
        <v>16294</v>
      </c>
      <c r="M787" s="91"/>
      <c r="P787" s="86" t="s">
        <v>15764</v>
      </c>
      <c r="R787" s="86" t="s">
        <v>10789</v>
      </c>
      <c r="S787" s="86">
        <v>2</v>
      </c>
      <c r="T787" s="86" t="s">
        <v>15756</v>
      </c>
      <c r="U787" s="86" t="s">
        <v>15231</v>
      </c>
      <c r="V787" s="86" t="s">
        <v>15226</v>
      </c>
      <c r="W787" s="86" t="b">
        <v>0</v>
      </c>
    </row>
    <row r="788" spans="2:23" x14ac:dyDescent="0.25">
      <c r="B788" s="91">
        <v>546</v>
      </c>
      <c r="C788" s="91">
        <v>546</v>
      </c>
      <c r="D788" s="201" t="s">
        <v>12426</v>
      </c>
      <c r="E788" s="89" t="s">
        <v>7327</v>
      </c>
      <c r="F788" s="90"/>
      <c r="G788" s="91" t="str">
        <f t="shared" si="25"/>
        <v>Adult: Gen det required (4) Case: Usually distinctive on correct FP (C1)</v>
      </c>
      <c r="H788" s="91" t="s">
        <v>10789</v>
      </c>
      <c r="I788" s="91" t="str">
        <f t="shared" si="26"/>
        <v>*Local, rare, moorland</v>
      </c>
      <c r="J788" s="91" t="s">
        <v>10789</v>
      </c>
      <c r="K788" s="91" t="s">
        <v>15193</v>
      </c>
      <c r="L788" s="91" t="s">
        <v>16165</v>
      </c>
      <c r="M788" s="91"/>
      <c r="P788" s="86" t="s">
        <v>15764</v>
      </c>
      <c r="R788" s="86" t="s">
        <v>10789</v>
      </c>
      <c r="S788" s="86">
        <v>2</v>
      </c>
      <c r="T788" s="86" t="s">
        <v>15738</v>
      </c>
      <c r="U788" s="86" t="s">
        <v>15231</v>
      </c>
      <c r="V788" s="86" t="s">
        <v>15216</v>
      </c>
      <c r="W788" s="86" t="b">
        <v>0</v>
      </c>
    </row>
    <row r="789" spans="2:23" x14ac:dyDescent="0.25">
      <c r="B789" s="91">
        <v>545</v>
      </c>
      <c r="C789" s="91">
        <v>545</v>
      </c>
      <c r="D789" s="201" t="s">
        <v>12425</v>
      </c>
      <c r="E789" s="89" t="s">
        <v>2995</v>
      </c>
      <c r="F789" s="90"/>
      <c r="G789" s="91" t="str">
        <f t="shared" si="25"/>
        <v>Adult: Spec. or photo will be required (3) Case: FP, case spec. or photo may be needed (C2)</v>
      </c>
      <c r="H789" s="91" t="s">
        <v>10789</v>
      </c>
      <c r="I789" s="91" t="str">
        <f t="shared" si="26"/>
        <v>*Not recorded in Scotland</v>
      </c>
      <c r="J789" s="91" t="s">
        <v>10789</v>
      </c>
      <c r="K789" s="91" t="s">
        <v>15193</v>
      </c>
      <c r="L789" s="91" t="s">
        <v>16094</v>
      </c>
      <c r="M789" s="91"/>
      <c r="P789" s="86" t="s">
        <v>15759</v>
      </c>
      <c r="R789" s="86" t="s">
        <v>10789</v>
      </c>
      <c r="S789" s="86">
        <v>2</v>
      </c>
      <c r="T789" s="86" t="s">
        <v>15739</v>
      </c>
      <c r="U789" s="86" t="s">
        <v>15232</v>
      </c>
      <c r="V789" s="86" t="s">
        <v>15216</v>
      </c>
      <c r="W789" s="86" t="b">
        <v>0</v>
      </c>
    </row>
    <row r="790" spans="2:23" x14ac:dyDescent="0.25">
      <c r="B790" s="91">
        <v>548</v>
      </c>
      <c r="C790" s="91">
        <v>548</v>
      </c>
      <c r="D790" s="201" t="s">
        <v>12428</v>
      </c>
      <c r="E790" s="89" t="s">
        <v>2997</v>
      </c>
      <c r="F790" s="90"/>
      <c r="G790" s="91" t="str">
        <f t="shared" si="25"/>
        <v>Adult: Gen det required (4) Case: FP, case spec. or photo may be needed (C2)</v>
      </c>
      <c r="H790" s="91" t="s">
        <v>10789</v>
      </c>
      <c r="I790" s="91" t="str">
        <f t="shared" si="26"/>
        <v>*Not recorded in Scotland</v>
      </c>
      <c r="J790" s="91" t="s">
        <v>10789</v>
      </c>
      <c r="K790" s="91" t="s">
        <v>15193</v>
      </c>
      <c r="L790" s="91" t="s">
        <v>16094</v>
      </c>
      <c r="M790" s="91"/>
      <c r="P790" s="86" t="s">
        <v>15764</v>
      </c>
      <c r="R790" s="86" t="s">
        <v>10789</v>
      </c>
      <c r="S790" s="86">
        <v>2</v>
      </c>
      <c r="T790" s="86" t="s">
        <v>15739</v>
      </c>
      <c r="U790" s="86" t="s">
        <v>15232</v>
      </c>
      <c r="V790" s="86" t="s">
        <v>15216</v>
      </c>
      <c r="W790" s="86" t="b">
        <v>0</v>
      </c>
    </row>
    <row r="791" spans="2:23" x14ac:dyDescent="0.25">
      <c r="B791" s="91">
        <v>547</v>
      </c>
      <c r="C791" s="91">
        <v>547</v>
      </c>
      <c r="D791" s="201" t="s">
        <v>12427</v>
      </c>
      <c r="E791" s="89" t="s">
        <v>2996</v>
      </c>
      <c r="F791" s="90"/>
      <c r="G791" s="91" t="str">
        <f t="shared" si="25"/>
        <v>Adult: Spec. or photo will be required (3) Case: Usually distinctive on correct FP (C1)</v>
      </c>
      <c r="H791" s="91" t="s">
        <v>10789</v>
      </c>
      <c r="I791" s="91" t="str">
        <f t="shared" si="26"/>
        <v>Widespread, common, grassland</v>
      </c>
      <c r="J791" s="91" t="s">
        <v>10789</v>
      </c>
      <c r="K791" s="91" t="s">
        <v>10789</v>
      </c>
      <c r="L791" s="91" t="s">
        <v>16098</v>
      </c>
      <c r="M791" s="91"/>
      <c r="P791" s="86" t="s">
        <v>15759</v>
      </c>
      <c r="R791" s="86" t="s">
        <v>10789</v>
      </c>
      <c r="S791" s="86">
        <v>1</v>
      </c>
      <c r="T791" s="86" t="s">
        <v>15738</v>
      </c>
      <c r="U791" s="86" t="s">
        <v>15222</v>
      </c>
      <c r="V791" s="86" t="s">
        <v>15216</v>
      </c>
      <c r="W791" s="86" t="b">
        <v>0</v>
      </c>
    </row>
    <row r="792" spans="2:23" x14ac:dyDescent="0.25">
      <c r="B792" s="91">
        <v>528</v>
      </c>
      <c r="C792" s="91">
        <v>528</v>
      </c>
      <c r="D792" s="201" t="s">
        <v>12408</v>
      </c>
      <c r="E792" s="89" t="s">
        <v>2983</v>
      </c>
      <c r="F792" s="90"/>
      <c r="G792" s="91" t="str">
        <f t="shared" si="25"/>
        <v>Adult: Spec. or photo will be required (3) Case: FP, case spec. or photo may be needed (C2)</v>
      </c>
      <c r="H792" s="91" t="s">
        <v>10789</v>
      </c>
      <c r="I792" s="91" t="str">
        <f t="shared" si="26"/>
        <v>*Not recorded in Scotland</v>
      </c>
      <c r="J792" s="91" t="s">
        <v>10789</v>
      </c>
      <c r="K792" s="91" t="s">
        <v>15193</v>
      </c>
      <c r="L792" s="91" t="s">
        <v>16094</v>
      </c>
      <c r="M792" s="91"/>
      <c r="P792" s="86" t="s">
        <v>15759</v>
      </c>
      <c r="R792" s="86" t="s">
        <v>10789</v>
      </c>
      <c r="S792" s="86">
        <v>2</v>
      </c>
      <c r="T792" s="86" t="s">
        <v>15739</v>
      </c>
      <c r="U792" s="86" t="s">
        <v>15231</v>
      </c>
      <c r="V792" s="86" t="s">
        <v>15216</v>
      </c>
      <c r="W792" s="86" t="b">
        <v>0</v>
      </c>
    </row>
    <row r="793" spans="2:23" x14ac:dyDescent="0.25">
      <c r="B793" s="91">
        <v>519</v>
      </c>
      <c r="C793" s="91">
        <v>519</v>
      </c>
      <c r="D793" s="201" t="s">
        <v>12399</v>
      </c>
      <c r="E793" s="89" t="s">
        <v>1743</v>
      </c>
      <c r="F793" s="90"/>
      <c r="G793" s="91" t="str">
        <f t="shared" si="25"/>
        <v>Adult: Spec. or photo will be required (3) Case: FP, case + bred spec. or photo required (C3)</v>
      </c>
      <c r="H793" s="91" t="s">
        <v>10789</v>
      </c>
      <c r="I793" s="91" t="str">
        <f t="shared" si="26"/>
        <v>*Very local, rare, grassland</v>
      </c>
      <c r="J793" s="91" t="s">
        <v>10789</v>
      </c>
      <c r="K793" s="91" t="s">
        <v>15193</v>
      </c>
      <c r="L793" s="91" t="s">
        <v>16104</v>
      </c>
      <c r="M793" s="91"/>
      <c r="P793" s="86" t="s">
        <v>15759</v>
      </c>
      <c r="R793" s="86" t="s">
        <v>10789</v>
      </c>
      <c r="S793" s="86">
        <v>3</v>
      </c>
      <c r="T793" s="86" t="s">
        <v>15740</v>
      </c>
      <c r="U793" s="86" t="s">
        <v>15231</v>
      </c>
      <c r="V793" s="86" t="s">
        <v>15216</v>
      </c>
      <c r="W793" s="86" t="b">
        <v>0</v>
      </c>
    </row>
    <row r="794" spans="2:23" x14ac:dyDescent="0.25">
      <c r="B794" s="91">
        <v>520</v>
      </c>
      <c r="C794" s="91">
        <v>520</v>
      </c>
      <c r="D794" s="201" t="s">
        <v>12400</v>
      </c>
      <c r="E794" s="92" t="s">
        <v>11883</v>
      </c>
      <c r="F794" s="90"/>
      <c r="G794" s="91" t="str">
        <f t="shared" si="25"/>
        <v>Adult: Spec. or photo will be required (3) Case: FP, case spec. or photo may be needed (C2)</v>
      </c>
      <c r="H794" s="91" t="s">
        <v>10789</v>
      </c>
      <c r="I794" s="91" t="str">
        <f t="shared" si="26"/>
        <v>*Not recorded in Scotland</v>
      </c>
      <c r="J794" s="91" t="s">
        <v>10789</v>
      </c>
      <c r="K794" s="91" t="s">
        <v>15193</v>
      </c>
      <c r="L794" s="91" t="s">
        <v>16094</v>
      </c>
      <c r="M794" s="91"/>
      <c r="P794" s="86" t="s">
        <v>15759</v>
      </c>
      <c r="R794" s="86" t="s">
        <v>10789</v>
      </c>
      <c r="S794" s="86">
        <v>2</v>
      </c>
      <c r="T794" s="86" t="s">
        <v>15739</v>
      </c>
      <c r="U794" s="86" t="s">
        <v>15241</v>
      </c>
      <c r="V794" s="86" t="s">
        <v>15239</v>
      </c>
      <c r="W794" s="86" t="b">
        <v>0</v>
      </c>
    </row>
    <row r="795" spans="2:23" x14ac:dyDescent="0.25">
      <c r="B795" s="91">
        <v>518</v>
      </c>
      <c r="C795" s="91">
        <v>518</v>
      </c>
      <c r="D795" s="201" t="s">
        <v>12398</v>
      </c>
      <c r="E795" s="89" t="s">
        <v>1744</v>
      </c>
      <c r="F795" s="90"/>
      <c r="G795" s="91" t="str">
        <f t="shared" si="25"/>
        <v>Adult: Spec. or photo will be required (3) Case: FP, case + bred spec. or photo required (C3)</v>
      </c>
      <c r="H795" s="91" t="s">
        <v>10789</v>
      </c>
      <c r="I795" s="91" t="str">
        <f t="shared" si="26"/>
        <v>*Widespread, common, grassland</v>
      </c>
      <c r="J795" s="91" t="s">
        <v>10789</v>
      </c>
      <c r="K795" s="91" t="s">
        <v>15193</v>
      </c>
      <c r="L795" s="91" t="s">
        <v>16098</v>
      </c>
      <c r="M795" s="91"/>
      <c r="P795" s="86" t="s">
        <v>15759</v>
      </c>
      <c r="R795" s="86" t="s">
        <v>10789</v>
      </c>
      <c r="S795" s="86">
        <v>3</v>
      </c>
      <c r="T795" s="86" t="s">
        <v>15740</v>
      </c>
      <c r="U795" s="86" t="s">
        <v>15231</v>
      </c>
      <c r="V795" s="86" t="s">
        <v>15226</v>
      </c>
      <c r="W795" s="86" t="b">
        <v>0</v>
      </c>
    </row>
    <row r="796" spans="2:23" x14ac:dyDescent="0.25">
      <c r="B796" s="91">
        <v>533</v>
      </c>
      <c r="C796" s="91">
        <v>533</v>
      </c>
      <c r="D796" s="201" t="s">
        <v>12413</v>
      </c>
      <c r="E796" s="89" t="s">
        <v>2987</v>
      </c>
      <c r="F796" s="90"/>
      <c r="G796" s="91" t="str">
        <f t="shared" si="25"/>
        <v>Adult: Gen det required (4) Case: Usually distinctive on correct FP (C1)</v>
      </c>
      <c r="H796" s="91" t="s">
        <v>10789</v>
      </c>
      <c r="I796" s="91" t="str">
        <f t="shared" si="26"/>
        <v>Very local, rare, woodland + urban</v>
      </c>
      <c r="J796" s="91" t="s">
        <v>10789</v>
      </c>
      <c r="K796" s="91" t="s">
        <v>10789</v>
      </c>
      <c r="L796" s="91" t="s">
        <v>16187</v>
      </c>
      <c r="M796" s="91"/>
      <c r="P796" s="86" t="s">
        <v>15764</v>
      </c>
      <c r="R796" s="86" t="s">
        <v>10789</v>
      </c>
      <c r="S796" s="86">
        <v>1</v>
      </c>
      <c r="T796" s="86" t="s">
        <v>15738</v>
      </c>
      <c r="U796" s="86" t="s">
        <v>15231</v>
      </c>
      <c r="V796" s="86" t="s">
        <v>15226</v>
      </c>
      <c r="W796" s="86" t="b">
        <v>0</v>
      </c>
    </row>
    <row r="797" spans="2:23" x14ac:dyDescent="0.25">
      <c r="B797" s="91">
        <v>532</v>
      </c>
      <c r="C797" s="91">
        <v>532</v>
      </c>
      <c r="D797" s="201" t="s">
        <v>12412</v>
      </c>
      <c r="E797" s="89" t="s">
        <v>1737</v>
      </c>
      <c r="F797" s="90"/>
      <c r="G797" s="91" t="str">
        <f t="shared" si="25"/>
        <v>Adult: Gen det required (4) Case: Usually distinctive on correct FP (C1)</v>
      </c>
      <c r="H797" s="91" t="s">
        <v>10789</v>
      </c>
      <c r="I797" s="91" t="str">
        <f t="shared" si="26"/>
        <v>*Not recorded in Scotland</v>
      </c>
      <c r="J797" s="91" t="s">
        <v>10789</v>
      </c>
      <c r="K797" s="91" t="s">
        <v>15193</v>
      </c>
      <c r="L797" s="91" t="s">
        <v>16094</v>
      </c>
      <c r="M797" s="91"/>
      <c r="P797" s="86" t="s">
        <v>15764</v>
      </c>
      <c r="R797" s="86" t="s">
        <v>10789</v>
      </c>
      <c r="S797" s="86">
        <v>1</v>
      </c>
      <c r="T797" s="86" t="s">
        <v>15738</v>
      </c>
      <c r="U797" s="86" t="s">
        <v>15231</v>
      </c>
      <c r="V797" s="86" t="s">
        <v>15216</v>
      </c>
      <c r="W797" s="86" t="b">
        <v>0</v>
      </c>
    </row>
    <row r="798" spans="2:23" x14ac:dyDescent="0.25">
      <c r="B798" s="91">
        <v>537</v>
      </c>
      <c r="C798" s="91">
        <v>537</v>
      </c>
      <c r="D798" s="201" t="s">
        <v>12417</v>
      </c>
      <c r="E798" s="89" t="s">
        <v>2991</v>
      </c>
      <c r="F798" s="90"/>
      <c r="G798" s="91" t="str">
        <f t="shared" si="25"/>
        <v>Adult: Gen det required (4) Case: Usually distinctive on correct FP (C1)</v>
      </c>
      <c r="H798" s="91" t="s">
        <v>10789</v>
      </c>
      <c r="I798" s="91" t="str">
        <f t="shared" si="26"/>
        <v>*Not recorded in Scotland</v>
      </c>
      <c r="J798" s="91" t="s">
        <v>10789</v>
      </c>
      <c r="K798" s="91" t="s">
        <v>15193</v>
      </c>
      <c r="L798" s="91" t="s">
        <v>16094</v>
      </c>
      <c r="M798" s="91"/>
      <c r="P798" s="86" t="s">
        <v>15764</v>
      </c>
      <c r="R798" s="86" t="s">
        <v>10789</v>
      </c>
      <c r="S798" s="86">
        <v>2</v>
      </c>
      <c r="T798" s="86" t="s">
        <v>15738</v>
      </c>
      <c r="U798" s="86" t="s">
        <v>15231</v>
      </c>
      <c r="V798" s="86" t="s">
        <v>15226</v>
      </c>
      <c r="W798" s="86" t="b">
        <v>0</v>
      </c>
    </row>
    <row r="799" spans="2:23" x14ac:dyDescent="0.25">
      <c r="B799" s="91">
        <v>535</v>
      </c>
      <c r="C799" s="91">
        <v>535</v>
      </c>
      <c r="D799" s="201" t="s">
        <v>12415</v>
      </c>
      <c r="E799" s="89" t="s">
        <v>2989</v>
      </c>
      <c r="F799" s="90"/>
      <c r="G799" s="91" t="str">
        <f t="shared" si="25"/>
        <v>Adult: Gen det required (4) Case: FP, case spec. or photo may be needed (C2)</v>
      </c>
      <c r="H799" s="91" t="s">
        <v>10789</v>
      </c>
      <c r="I799" s="91" t="str">
        <f t="shared" si="26"/>
        <v>*Not recorded in Scotland</v>
      </c>
      <c r="J799" s="91" t="s">
        <v>10789</v>
      </c>
      <c r="K799" s="91" t="s">
        <v>15193</v>
      </c>
      <c r="L799" s="91" t="s">
        <v>16094</v>
      </c>
      <c r="M799" s="91"/>
      <c r="P799" s="86" t="s">
        <v>15764</v>
      </c>
      <c r="R799" s="86" t="s">
        <v>10789</v>
      </c>
      <c r="S799" s="86">
        <v>2</v>
      </c>
      <c r="T799" s="86" t="s">
        <v>15739</v>
      </c>
      <c r="U799" s="86" t="s">
        <v>15218</v>
      </c>
      <c r="V799" s="86" t="s">
        <v>15238</v>
      </c>
      <c r="W799" s="86" t="b">
        <v>0</v>
      </c>
    </row>
    <row r="800" spans="2:23" x14ac:dyDescent="0.25">
      <c r="B800" s="91">
        <v>536</v>
      </c>
      <c r="C800" s="91">
        <v>536</v>
      </c>
      <c r="D800" s="201" t="s">
        <v>12416</v>
      </c>
      <c r="E800" s="89" t="s">
        <v>2990</v>
      </c>
      <c r="F800" s="90"/>
      <c r="G800" s="91" t="str">
        <f t="shared" si="25"/>
        <v>Adult: Gen det required (4) Case: Usually distinctive on correct FP (C1)</v>
      </c>
      <c r="H800" s="91" t="s">
        <v>10789</v>
      </c>
      <c r="I800" s="91" t="str">
        <f t="shared" si="26"/>
        <v>*Very local (VC 86), rare, damp areas</v>
      </c>
      <c r="J800" s="91" t="s">
        <v>10789</v>
      </c>
      <c r="K800" s="91" t="s">
        <v>15193</v>
      </c>
      <c r="L800" s="91" t="s">
        <v>16330</v>
      </c>
      <c r="M800" s="91"/>
      <c r="P800" s="86" t="s">
        <v>15764</v>
      </c>
      <c r="R800" s="86" t="s">
        <v>10789</v>
      </c>
      <c r="S800" s="86">
        <v>1</v>
      </c>
      <c r="T800" s="86" t="s">
        <v>15738</v>
      </c>
      <c r="U800" s="86" t="s">
        <v>15231</v>
      </c>
      <c r="V800" s="86" t="s">
        <v>15216</v>
      </c>
      <c r="W800" s="86" t="b">
        <v>0</v>
      </c>
    </row>
    <row r="801" spans="2:23" x14ac:dyDescent="0.25">
      <c r="B801" s="91">
        <v>534</v>
      </c>
      <c r="C801" s="91">
        <v>534</v>
      </c>
      <c r="D801" s="201" t="s">
        <v>12414</v>
      </c>
      <c r="E801" s="89" t="s">
        <v>1736</v>
      </c>
      <c r="F801" s="90"/>
      <c r="G801" s="91" t="str">
        <f t="shared" si="25"/>
        <v>Adult: Gen det required (4) Case: FP, case spec. or photo may be needed (C2)</v>
      </c>
      <c r="H801" s="91" t="s">
        <v>10789</v>
      </c>
      <c r="I801" s="91" t="str">
        <f t="shared" si="26"/>
        <v>*Not recorded in Scotland</v>
      </c>
      <c r="J801" s="91" t="s">
        <v>10789</v>
      </c>
      <c r="K801" s="91" t="s">
        <v>15193</v>
      </c>
      <c r="L801" s="91" t="s">
        <v>16094</v>
      </c>
      <c r="M801" s="91"/>
      <c r="P801" s="86" t="s">
        <v>15764</v>
      </c>
      <c r="R801" s="86" t="s">
        <v>10789</v>
      </c>
      <c r="S801" s="86">
        <v>2</v>
      </c>
      <c r="T801" s="86" t="s">
        <v>15739</v>
      </c>
      <c r="U801" s="86" t="s">
        <v>15231</v>
      </c>
      <c r="V801" s="86" t="s">
        <v>15226</v>
      </c>
      <c r="W801" s="86" t="b">
        <v>0</v>
      </c>
    </row>
    <row r="802" spans="2:23" x14ac:dyDescent="0.25">
      <c r="B802" s="91">
        <v>541</v>
      </c>
      <c r="C802" s="91">
        <v>541</v>
      </c>
      <c r="D802" s="201" t="s">
        <v>12421</v>
      </c>
      <c r="E802" s="89" t="s">
        <v>1734</v>
      </c>
      <c r="F802" s="90"/>
      <c r="G802" s="91" t="str">
        <f t="shared" si="25"/>
        <v>Adult: Spec. or photo will be required (3) Case: Usually distinctive on correct FP (C1)</v>
      </c>
      <c r="H802" s="91" t="s">
        <v>10789</v>
      </c>
      <c r="I802" s="91" t="str">
        <f t="shared" si="26"/>
        <v>Widespread, common, moorland</v>
      </c>
      <c r="J802" s="91" t="s">
        <v>10789</v>
      </c>
      <c r="K802" s="91" t="s">
        <v>10789</v>
      </c>
      <c r="L802" s="91" t="s">
        <v>16263</v>
      </c>
      <c r="M802" s="91"/>
      <c r="P802" s="86" t="s">
        <v>15759</v>
      </c>
      <c r="R802" s="86" t="s">
        <v>10789</v>
      </c>
      <c r="S802" s="86">
        <v>1</v>
      </c>
      <c r="T802" s="86" t="s">
        <v>15738</v>
      </c>
      <c r="U802" s="86" t="s">
        <v>15222</v>
      </c>
      <c r="V802" s="86" t="s">
        <v>15216</v>
      </c>
      <c r="W802" s="86" t="b">
        <v>0</v>
      </c>
    </row>
    <row r="803" spans="2:23" x14ac:dyDescent="0.25">
      <c r="B803" s="91">
        <v>542</v>
      </c>
      <c r="C803" s="91">
        <v>542</v>
      </c>
      <c r="D803" s="201" t="s">
        <v>12422</v>
      </c>
      <c r="E803" s="89" t="s">
        <v>1733</v>
      </c>
      <c r="F803" s="90"/>
      <c r="G803" s="91" t="str">
        <f t="shared" si="25"/>
        <v>Adult: Spec. or photo will be required (3) Case: FP, case spec. or photo may be needed (C2)</v>
      </c>
      <c r="H803" s="91" t="s">
        <v>10789</v>
      </c>
      <c r="I803" s="91" t="str">
        <f t="shared" si="26"/>
        <v>*Not recorded in Scotland</v>
      </c>
      <c r="J803" s="91" t="s">
        <v>10789</v>
      </c>
      <c r="K803" s="91" t="s">
        <v>15193</v>
      </c>
      <c r="L803" s="91" t="s">
        <v>16094</v>
      </c>
      <c r="M803" s="91"/>
      <c r="P803" s="86" t="s">
        <v>15759</v>
      </c>
      <c r="R803" s="86" t="s">
        <v>10789</v>
      </c>
      <c r="S803" s="86">
        <v>2</v>
      </c>
      <c r="T803" s="86" t="s">
        <v>15739</v>
      </c>
      <c r="U803" s="86" t="s">
        <v>15223</v>
      </c>
      <c r="V803" s="86" t="s">
        <v>15226</v>
      </c>
      <c r="W803" s="86" t="b">
        <v>0</v>
      </c>
    </row>
    <row r="804" spans="2:23" x14ac:dyDescent="0.25">
      <c r="B804" s="91">
        <v>540</v>
      </c>
      <c r="C804" s="91">
        <v>540</v>
      </c>
      <c r="D804" s="201" t="s">
        <v>12420</v>
      </c>
      <c r="E804" s="89" t="s">
        <v>2993</v>
      </c>
      <c r="F804" s="90"/>
      <c r="G804" s="91" t="str">
        <f t="shared" si="25"/>
        <v>Adult: Spec. or photo will be required (3) Case: FP, case + bred spec. or photo required (C3)</v>
      </c>
      <c r="H804" s="91" t="s">
        <v>10789</v>
      </c>
      <c r="I804" s="91" t="str">
        <f t="shared" si="26"/>
        <v>*Not recorded in Scotland</v>
      </c>
      <c r="J804" s="91" t="s">
        <v>10789</v>
      </c>
      <c r="K804" s="91" t="s">
        <v>15193</v>
      </c>
      <c r="L804" s="91" t="s">
        <v>16094</v>
      </c>
      <c r="M804" s="91"/>
      <c r="P804" s="86" t="s">
        <v>15759</v>
      </c>
      <c r="R804" s="86" t="s">
        <v>10789</v>
      </c>
      <c r="S804" s="86">
        <v>3</v>
      </c>
      <c r="T804" s="86" t="s">
        <v>15740</v>
      </c>
      <c r="U804" s="86" t="s">
        <v>15232</v>
      </c>
      <c r="V804" s="86" t="s">
        <v>15215</v>
      </c>
      <c r="W804" s="86" t="b">
        <v>0</v>
      </c>
    </row>
    <row r="805" spans="2:23" x14ac:dyDescent="0.25">
      <c r="B805" s="91">
        <v>539</v>
      </c>
      <c r="C805" s="91">
        <v>539</v>
      </c>
      <c r="D805" s="201" t="s">
        <v>12419</v>
      </c>
      <c r="E805" s="89" t="s">
        <v>2992</v>
      </c>
      <c r="F805" s="90"/>
      <c r="G805" s="91" t="str">
        <f t="shared" si="25"/>
        <v>Adult: Spec. or photo will be required (3) Case: FP, case spec. or photo may be needed (C2)</v>
      </c>
      <c r="H805" s="91" t="s">
        <v>10789</v>
      </c>
      <c r="I805" s="91" t="str">
        <f t="shared" si="26"/>
        <v>*Not recorded in Scotland</v>
      </c>
      <c r="J805" s="91" t="s">
        <v>10789</v>
      </c>
      <c r="K805" s="91" t="s">
        <v>15193</v>
      </c>
      <c r="L805" s="91" t="s">
        <v>16094</v>
      </c>
      <c r="M805" s="91"/>
      <c r="P805" s="86" t="s">
        <v>15759</v>
      </c>
      <c r="R805" s="86" t="s">
        <v>10789</v>
      </c>
      <c r="S805" s="86">
        <v>2</v>
      </c>
      <c r="T805" s="86" t="s">
        <v>15739</v>
      </c>
      <c r="U805" s="86" t="s">
        <v>15232</v>
      </c>
      <c r="V805" s="86" t="s">
        <v>15216</v>
      </c>
      <c r="W805" s="86" t="b">
        <v>0</v>
      </c>
    </row>
    <row r="806" spans="2:23" x14ac:dyDescent="0.25">
      <c r="B806" s="91">
        <v>538</v>
      </c>
      <c r="C806" s="91">
        <v>538</v>
      </c>
      <c r="D806" s="201" t="s">
        <v>12418</v>
      </c>
      <c r="E806" s="89" t="s">
        <v>1735</v>
      </c>
      <c r="F806" s="90"/>
      <c r="G806" s="91" t="str">
        <f t="shared" si="25"/>
        <v>Adult: Spec. or photo will be required (3) Case: FP, case spec. or photo may be needed (C2)</v>
      </c>
      <c r="H806" s="91" t="s">
        <v>10789</v>
      </c>
      <c r="I806" s="91" t="str">
        <f t="shared" si="26"/>
        <v>Not recorded in Scotland</v>
      </c>
      <c r="J806" s="91" t="s">
        <v>10789</v>
      </c>
      <c r="K806" s="91" t="s">
        <v>10789</v>
      </c>
      <c r="L806" s="91" t="s">
        <v>16094</v>
      </c>
      <c r="M806" s="91"/>
      <c r="P806" s="86" t="s">
        <v>15759</v>
      </c>
      <c r="R806" s="86" t="s">
        <v>10789</v>
      </c>
      <c r="S806" s="86">
        <v>2</v>
      </c>
      <c r="T806" s="86" t="s">
        <v>15739</v>
      </c>
      <c r="U806" s="86" t="s">
        <v>15232</v>
      </c>
      <c r="V806" s="86" t="s">
        <v>15216</v>
      </c>
      <c r="W806" s="86" t="b">
        <v>0</v>
      </c>
    </row>
    <row r="807" spans="2:23" x14ac:dyDescent="0.25">
      <c r="B807" s="91">
        <v>531</v>
      </c>
      <c r="C807" s="91">
        <v>531</v>
      </c>
      <c r="D807" s="201" t="s">
        <v>12411</v>
      </c>
      <c r="E807" s="89" t="s">
        <v>1738</v>
      </c>
      <c r="F807" s="90"/>
      <c r="G807" s="91" t="str">
        <f t="shared" si="25"/>
        <v>Adult: Spec. or photo will be required (3) Case: FP, case spec. or photo may be needed (C2)</v>
      </c>
      <c r="H807" s="91" t="s">
        <v>10789</v>
      </c>
      <c r="I807" s="91" t="str">
        <f t="shared" si="26"/>
        <v>Not recorded in Scotland</v>
      </c>
      <c r="J807" s="91" t="s">
        <v>10789</v>
      </c>
      <c r="K807" s="91" t="s">
        <v>10789</v>
      </c>
      <c r="L807" s="91" t="s">
        <v>16094</v>
      </c>
      <c r="M807" s="91"/>
      <c r="P807" s="86" t="s">
        <v>15759</v>
      </c>
      <c r="R807" s="86" t="s">
        <v>10789</v>
      </c>
      <c r="S807" s="86">
        <v>2</v>
      </c>
      <c r="T807" s="86" t="s">
        <v>15739</v>
      </c>
      <c r="U807" s="86" t="s">
        <v>15223</v>
      </c>
      <c r="V807" s="86" t="s">
        <v>15216</v>
      </c>
      <c r="W807" s="86" t="b">
        <v>0</v>
      </c>
    </row>
    <row r="808" spans="2:23" x14ac:dyDescent="0.25">
      <c r="B808" s="91">
        <v>530</v>
      </c>
      <c r="C808" s="91">
        <v>530</v>
      </c>
      <c r="D808" s="201" t="s">
        <v>12410</v>
      </c>
      <c r="E808" s="89" t="s">
        <v>2986</v>
      </c>
      <c r="F808" s="90"/>
      <c r="G808" s="91" t="str">
        <f t="shared" si="25"/>
        <v>Adult: Spec. or photo will be required (3) Case: FP, case + bred spec. or photo required (C3)</v>
      </c>
      <c r="H808" s="91" t="s">
        <v>10789</v>
      </c>
      <c r="I808" s="91" t="str">
        <f t="shared" si="26"/>
        <v>Local, common, grassland</v>
      </c>
      <c r="J808" s="91" t="s">
        <v>10789</v>
      </c>
      <c r="K808" s="91" t="s">
        <v>10789</v>
      </c>
      <c r="L808" s="91" t="s">
        <v>16229</v>
      </c>
      <c r="M808" s="91"/>
      <c r="P808" s="86" t="s">
        <v>15759</v>
      </c>
      <c r="R808" s="86" t="s">
        <v>10789</v>
      </c>
      <c r="S808" s="86">
        <v>3</v>
      </c>
      <c r="T808" s="86" t="s">
        <v>15740</v>
      </c>
      <c r="U808" s="86" t="s">
        <v>15231</v>
      </c>
      <c r="V808" s="86" t="s">
        <v>15216</v>
      </c>
      <c r="W808" s="86" t="b">
        <v>0</v>
      </c>
    </row>
    <row r="809" spans="2:23" x14ac:dyDescent="0.25">
      <c r="B809" s="91">
        <v>529</v>
      </c>
      <c r="C809" s="91">
        <v>529</v>
      </c>
      <c r="D809" s="201" t="s">
        <v>12409</v>
      </c>
      <c r="E809" s="89" t="s">
        <v>2984</v>
      </c>
      <c r="F809" s="90"/>
      <c r="G809" s="91" t="str">
        <f t="shared" si="25"/>
        <v>Adult: Spec. or photo will be required (3) Case: FP, case + bred spec. or photo required (C3)</v>
      </c>
      <c r="H809" s="91" t="s">
        <v>10789</v>
      </c>
      <c r="I809" s="91" t="str">
        <f t="shared" si="26"/>
        <v>*Not recorded in Scotland</v>
      </c>
      <c r="J809" s="91" t="s">
        <v>10789</v>
      </c>
      <c r="K809" s="91" t="s">
        <v>15193</v>
      </c>
      <c r="L809" s="91" t="s">
        <v>16094</v>
      </c>
      <c r="M809" s="91"/>
      <c r="P809" s="86" t="s">
        <v>15759</v>
      </c>
      <c r="R809" s="86" t="s">
        <v>10789</v>
      </c>
      <c r="S809" s="86">
        <v>3</v>
      </c>
      <c r="T809" s="86" t="s">
        <v>15740</v>
      </c>
      <c r="U809" s="86" t="s">
        <v>15223</v>
      </c>
      <c r="V809" s="86" t="s">
        <v>15216</v>
      </c>
      <c r="W809" s="86" t="b">
        <v>0</v>
      </c>
    </row>
    <row r="810" spans="2:23" x14ac:dyDescent="0.25">
      <c r="B810" s="91">
        <v>544</v>
      </c>
      <c r="C810" s="91">
        <v>544</v>
      </c>
      <c r="D810" s="201" t="s">
        <v>12424</v>
      </c>
      <c r="E810" s="89" t="s">
        <v>1732</v>
      </c>
      <c r="F810" s="90"/>
      <c r="G810" s="91" t="str">
        <f t="shared" si="25"/>
        <v>Adult: Spec. or photo will be required (3) Case: Usually distinctive on correct FP (C1)</v>
      </c>
      <c r="H810" s="91" t="s">
        <v>10789</v>
      </c>
      <c r="I810" s="91" t="str">
        <f t="shared" si="26"/>
        <v>Widespread, common, grassland + scrub</v>
      </c>
      <c r="J810" s="91" t="s">
        <v>10789</v>
      </c>
      <c r="K810" s="91" t="s">
        <v>10789</v>
      </c>
      <c r="L810" s="91" t="s">
        <v>16331</v>
      </c>
      <c r="M810" s="91"/>
      <c r="P810" s="86" t="s">
        <v>15759</v>
      </c>
      <c r="R810" s="86" t="s">
        <v>10789</v>
      </c>
      <c r="S810" s="86">
        <v>1</v>
      </c>
      <c r="T810" s="86" t="s">
        <v>15738</v>
      </c>
      <c r="U810" s="86" t="s">
        <v>15229</v>
      </c>
      <c r="V810" s="86" t="s">
        <v>15233</v>
      </c>
      <c r="W810" s="86" t="b">
        <v>0</v>
      </c>
    </row>
    <row r="811" spans="2:23" x14ac:dyDescent="0.25">
      <c r="B811" s="91">
        <v>543</v>
      </c>
      <c r="C811" s="91">
        <v>543</v>
      </c>
      <c r="D811" s="201" t="s">
        <v>12423</v>
      </c>
      <c r="E811" s="89" t="s">
        <v>2994</v>
      </c>
      <c r="F811" s="90"/>
      <c r="G811" s="91" t="str">
        <f t="shared" si="25"/>
        <v>Adult: Gen det required (4) Case: FP, case + bred spec. or photo required (C3)</v>
      </c>
      <c r="H811" s="91" t="s">
        <v>10789</v>
      </c>
      <c r="I811" s="91" t="str">
        <f t="shared" si="26"/>
        <v>*Not recorded in Scotland</v>
      </c>
      <c r="J811" s="91" t="s">
        <v>10789</v>
      </c>
      <c r="K811" s="91" t="s">
        <v>15193</v>
      </c>
      <c r="L811" s="91" t="s">
        <v>16094</v>
      </c>
      <c r="M811" s="91"/>
      <c r="P811" s="86" t="s">
        <v>15764</v>
      </c>
      <c r="R811" s="86" t="s">
        <v>10789</v>
      </c>
      <c r="S811" s="86">
        <v>3</v>
      </c>
      <c r="T811" s="86" t="s">
        <v>15740</v>
      </c>
      <c r="U811" s="86" t="s">
        <v>15231</v>
      </c>
      <c r="V811" s="86" t="s">
        <v>15226</v>
      </c>
      <c r="W811" s="86" t="b">
        <v>0</v>
      </c>
    </row>
    <row r="812" spans="2:23" x14ac:dyDescent="0.25">
      <c r="B812" s="91">
        <v>549</v>
      </c>
      <c r="C812" s="91">
        <v>549</v>
      </c>
      <c r="D812" s="201" t="s">
        <v>12429</v>
      </c>
      <c r="E812" s="89" t="s">
        <v>2998</v>
      </c>
      <c r="F812" s="90"/>
      <c r="G812" s="91" t="str">
        <f t="shared" si="25"/>
        <v>Adult: Gen det required (4) Case: Usually distinctive on correct FP (C1)</v>
      </c>
      <c r="H812" s="91" t="s">
        <v>10789</v>
      </c>
      <c r="I812" s="91" t="str">
        <f t="shared" si="26"/>
        <v>*Not recorded in Scotland</v>
      </c>
      <c r="J812" s="91" t="s">
        <v>10789</v>
      </c>
      <c r="K812" s="91" t="s">
        <v>15193</v>
      </c>
      <c r="L812" s="91" t="s">
        <v>16094</v>
      </c>
      <c r="M812" s="91"/>
      <c r="P812" s="86" t="s">
        <v>15764</v>
      </c>
      <c r="R812" s="86" t="s">
        <v>10789</v>
      </c>
      <c r="S812" s="86">
        <v>1</v>
      </c>
      <c r="T812" s="86" t="s">
        <v>15738</v>
      </c>
      <c r="U812" s="86" t="s">
        <v>15222</v>
      </c>
      <c r="V812" s="86" t="s">
        <v>15226</v>
      </c>
      <c r="W812" s="86" t="b">
        <v>0</v>
      </c>
    </row>
    <row r="813" spans="2:23" x14ac:dyDescent="0.25">
      <c r="B813" s="91">
        <v>526</v>
      </c>
      <c r="C813" s="91">
        <v>526</v>
      </c>
      <c r="D813" s="201" t="s">
        <v>12406</v>
      </c>
      <c r="E813" s="89" t="s">
        <v>2980</v>
      </c>
      <c r="F813" s="90"/>
      <c r="G813" s="91" t="str">
        <f t="shared" si="25"/>
        <v>Adult: Gen det required (4) Case: Usually distinctive on correct FP (C1)</v>
      </c>
      <c r="H813" s="91" t="s">
        <v>10789</v>
      </c>
      <c r="I813" s="91" t="str">
        <f t="shared" si="26"/>
        <v>Widespread, common, larch woodland</v>
      </c>
      <c r="J813" s="91" t="s">
        <v>10789</v>
      </c>
      <c r="K813" s="91" t="s">
        <v>10789</v>
      </c>
      <c r="L813" s="91" t="s">
        <v>16241</v>
      </c>
      <c r="M813" s="91"/>
      <c r="P813" s="86" t="s">
        <v>15764</v>
      </c>
      <c r="R813" s="86" t="s">
        <v>10789</v>
      </c>
      <c r="S813" s="86">
        <v>1</v>
      </c>
      <c r="T813" s="86" t="s">
        <v>15738</v>
      </c>
      <c r="U813" s="86" t="s">
        <v>15214</v>
      </c>
      <c r="V813" s="86" t="s">
        <v>15226</v>
      </c>
      <c r="W813" s="86" t="b">
        <v>0</v>
      </c>
    </row>
    <row r="814" spans="2:23" x14ac:dyDescent="0.25">
      <c r="B814" s="91">
        <v>579</v>
      </c>
      <c r="C814" s="91">
        <v>579</v>
      </c>
      <c r="D814" s="182" t="s">
        <v>16547</v>
      </c>
      <c r="E814" s="89" t="s">
        <v>4949</v>
      </c>
      <c r="F814" s="90"/>
      <c r="G814" s="91" t="str">
        <f t="shared" si="25"/>
        <v>Adult: Gen det required (4) Case: FP, case and dissected spec. required (C4)</v>
      </c>
      <c r="H814" s="91" t="s">
        <v>10789</v>
      </c>
      <c r="I814" s="91" t="str">
        <f t="shared" si="26"/>
        <v>*Not recorded in Scotland</v>
      </c>
      <c r="J814" s="91" t="s">
        <v>10789</v>
      </c>
      <c r="K814" s="91" t="s">
        <v>15193</v>
      </c>
      <c r="L814" s="91" t="s">
        <v>16094</v>
      </c>
      <c r="M814" s="91"/>
      <c r="P814" s="86" t="s">
        <v>15764</v>
      </c>
      <c r="R814" s="86" t="s">
        <v>10789</v>
      </c>
      <c r="S814" s="86">
        <v>4</v>
      </c>
      <c r="T814" s="86" t="s">
        <v>15753</v>
      </c>
      <c r="U814" s="86" t="s">
        <v>15229</v>
      </c>
      <c r="V814" s="86" t="s">
        <v>15225</v>
      </c>
      <c r="W814" s="86" t="b">
        <v>0</v>
      </c>
    </row>
    <row r="815" spans="2:23" x14ac:dyDescent="0.25">
      <c r="B815" s="91">
        <v>586</v>
      </c>
      <c r="C815" s="91">
        <v>586</v>
      </c>
      <c r="D815" s="182" t="s">
        <v>16548</v>
      </c>
      <c r="E815" s="89" t="s">
        <v>7315</v>
      </c>
      <c r="F815" s="90"/>
      <c r="G815" s="91" t="str">
        <f t="shared" si="25"/>
        <v>Adult: Gen det required (4) Case: FP, case spec. or photo may be needed (C2)</v>
      </c>
      <c r="H815" s="91" t="s">
        <v>10789</v>
      </c>
      <c r="I815" s="91" t="str">
        <f t="shared" si="26"/>
        <v>*Very local, rare, salt marsh</v>
      </c>
      <c r="J815" s="91" t="s">
        <v>10789</v>
      </c>
      <c r="K815" s="91" t="s">
        <v>15193</v>
      </c>
      <c r="L815" s="91" t="s">
        <v>16308</v>
      </c>
      <c r="M815" s="91"/>
      <c r="P815" s="86" t="s">
        <v>15764</v>
      </c>
      <c r="R815" s="86" t="s">
        <v>10789</v>
      </c>
      <c r="S815" s="86">
        <v>2</v>
      </c>
      <c r="T815" s="86" t="s">
        <v>15739</v>
      </c>
      <c r="U815" s="86" t="s">
        <v>15231</v>
      </c>
      <c r="V815" s="86" t="s">
        <v>15226</v>
      </c>
      <c r="W815" s="86" t="b">
        <v>0</v>
      </c>
    </row>
    <row r="816" spans="2:23" x14ac:dyDescent="0.25">
      <c r="B816" s="91">
        <v>587</v>
      </c>
      <c r="C816" s="91">
        <v>587</v>
      </c>
      <c r="D816" s="182" t="s">
        <v>16549</v>
      </c>
      <c r="E816" s="89" t="s">
        <v>7314</v>
      </c>
      <c r="F816" s="90"/>
      <c r="G816" s="91" t="str">
        <f t="shared" si="25"/>
        <v>Adult: Gen det required (4) Case: FP, case and dissected spec. required (C4)</v>
      </c>
      <c r="H816" s="91" t="s">
        <v>10789</v>
      </c>
      <c r="I816" s="91" t="str">
        <f t="shared" si="26"/>
        <v>*Local, rare, damp areas</v>
      </c>
      <c r="J816" s="91" t="s">
        <v>10789</v>
      </c>
      <c r="K816" s="91" t="s">
        <v>15193</v>
      </c>
      <c r="L816" s="91" t="s">
        <v>16205</v>
      </c>
      <c r="M816" s="91"/>
      <c r="P816" s="86" t="s">
        <v>15764</v>
      </c>
      <c r="R816" s="86" t="s">
        <v>10789</v>
      </c>
      <c r="S816" s="86">
        <v>2</v>
      </c>
      <c r="T816" s="86" t="s">
        <v>15753</v>
      </c>
      <c r="U816" s="86" t="s">
        <v>15214</v>
      </c>
      <c r="V816" s="86" t="s">
        <v>15226</v>
      </c>
      <c r="W816" s="86" t="b">
        <v>0</v>
      </c>
    </row>
    <row r="817" spans="2:23" x14ac:dyDescent="0.25">
      <c r="B817" s="91">
        <v>583</v>
      </c>
      <c r="C817" s="91">
        <v>583</v>
      </c>
      <c r="D817" s="182" t="s">
        <v>14661</v>
      </c>
      <c r="E817" s="89" t="s">
        <v>4950</v>
      </c>
      <c r="F817" s="90"/>
      <c r="G817" s="91" t="str">
        <f t="shared" si="25"/>
        <v>Adult: Gen det required (4) Case: FP, case and dissected spec. required (C4)</v>
      </c>
      <c r="H817" s="91" t="s">
        <v>10789</v>
      </c>
      <c r="I817" s="91" t="str">
        <f t="shared" si="26"/>
        <v>*Local, common, damp areas</v>
      </c>
      <c r="J817" s="91" t="s">
        <v>10789</v>
      </c>
      <c r="K817" s="91" t="s">
        <v>15193</v>
      </c>
      <c r="L817" s="91" t="s">
        <v>16274</v>
      </c>
      <c r="M817" s="91"/>
      <c r="P817" s="86" t="s">
        <v>15764</v>
      </c>
      <c r="R817" s="86" t="s">
        <v>10789</v>
      </c>
      <c r="S817" s="86">
        <v>2</v>
      </c>
      <c r="T817" s="86" t="s">
        <v>15753</v>
      </c>
      <c r="U817" s="86" t="s">
        <v>15218</v>
      </c>
      <c r="V817" s="86" t="s">
        <v>15233</v>
      </c>
      <c r="W817" s="86" t="b">
        <v>0</v>
      </c>
    </row>
    <row r="818" spans="2:23" x14ac:dyDescent="0.25">
      <c r="B818" s="91">
        <v>582</v>
      </c>
      <c r="C818" s="91">
        <v>582</v>
      </c>
      <c r="D818" s="182" t="s">
        <v>16550</v>
      </c>
      <c r="E818" s="89" t="s">
        <v>7317</v>
      </c>
      <c r="F818" s="90"/>
      <c r="G818" s="91" t="str">
        <f t="shared" si="25"/>
        <v>Adult: Gen det required (4) Case: FP, case and dissected spec. required (C4)</v>
      </c>
      <c r="H818" s="91" t="s">
        <v>10789</v>
      </c>
      <c r="I818" s="91" t="str">
        <f t="shared" si="26"/>
        <v>*Widespread, common, damp areas</v>
      </c>
      <c r="J818" s="91" t="s">
        <v>10789</v>
      </c>
      <c r="K818" s="91" t="s">
        <v>15193</v>
      </c>
      <c r="L818" s="91" t="s">
        <v>16209</v>
      </c>
      <c r="M818" s="91"/>
      <c r="P818" s="86" t="s">
        <v>15764</v>
      </c>
      <c r="R818" s="86" t="s">
        <v>10789</v>
      </c>
      <c r="S818" s="86">
        <v>4</v>
      </c>
      <c r="T818" s="86" t="s">
        <v>15753</v>
      </c>
      <c r="U818" s="86" t="s">
        <v>15231</v>
      </c>
      <c r="V818" s="86" t="s">
        <v>15216</v>
      </c>
      <c r="W818" s="86" t="b">
        <v>0</v>
      </c>
    </row>
    <row r="819" spans="2:23" x14ac:dyDescent="0.25">
      <c r="B819" s="91">
        <v>578</v>
      </c>
      <c r="C819" s="91">
        <v>578</v>
      </c>
      <c r="D819" s="182" t="s">
        <v>16551</v>
      </c>
      <c r="E819" s="89" t="s">
        <v>7320</v>
      </c>
      <c r="F819" s="90"/>
      <c r="G819" s="91" t="str">
        <f t="shared" si="25"/>
        <v>Adult: Gen det required (4) Case: FP, case and dissected spec. required (C4)</v>
      </c>
      <c r="H819" s="91" t="s">
        <v>10789</v>
      </c>
      <c r="I819" s="91" t="str">
        <f t="shared" si="26"/>
        <v>Widespread, common, grassland</v>
      </c>
      <c r="J819" s="91" t="s">
        <v>10789</v>
      </c>
      <c r="K819" s="91" t="s">
        <v>10789</v>
      </c>
      <c r="L819" s="91" t="s">
        <v>16098</v>
      </c>
      <c r="M819" s="91"/>
      <c r="P819" s="86" t="s">
        <v>15764</v>
      </c>
      <c r="R819" s="86" t="s">
        <v>10789</v>
      </c>
      <c r="S819" s="86">
        <v>4</v>
      </c>
      <c r="T819" s="86" t="s">
        <v>15753</v>
      </c>
      <c r="U819" s="86" t="s">
        <v>15212</v>
      </c>
      <c r="V819" s="86" t="s">
        <v>15213</v>
      </c>
      <c r="W819" s="86" t="b">
        <v>0</v>
      </c>
    </row>
    <row r="820" spans="2:23" x14ac:dyDescent="0.25">
      <c r="B820" s="91">
        <v>584</v>
      </c>
      <c r="C820" s="91">
        <v>584</v>
      </c>
      <c r="D820" s="182" t="s">
        <v>16552</v>
      </c>
      <c r="E820" s="89" t="s">
        <v>7316</v>
      </c>
      <c r="F820" s="90"/>
      <c r="G820" s="91" t="str">
        <f t="shared" si="25"/>
        <v>Adult: Gen det required (4) Case: FP, case and dissected spec. required (C4)</v>
      </c>
      <c r="H820" s="91" t="s">
        <v>10789</v>
      </c>
      <c r="I820" s="91" t="str">
        <f t="shared" si="26"/>
        <v>Widespread, abundant, damp areas</v>
      </c>
      <c r="J820" s="91" t="s">
        <v>10789</v>
      </c>
      <c r="K820" s="91" t="s">
        <v>10789</v>
      </c>
      <c r="L820" s="91" t="s">
        <v>16206</v>
      </c>
      <c r="M820" s="91"/>
      <c r="P820" s="86" t="s">
        <v>15764</v>
      </c>
      <c r="R820" s="86" t="s">
        <v>10789</v>
      </c>
      <c r="S820" s="86">
        <v>4</v>
      </c>
      <c r="T820" s="86" t="s">
        <v>15753</v>
      </c>
      <c r="U820" s="86" t="s">
        <v>15214</v>
      </c>
      <c r="V820" s="86" t="s">
        <v>15216</v>
      </c>
      <c r="W820" s="86" t="b">
        <v>0</v>
      </c>
    </row>
    <row r="821" spans="2:23" x14ac:dyDescent="0.25">
      <c r="B821" s="91">
        <v>581</v>
      </c>
      <c r="C821" s="91">
        <v>581</v>
      </c>
      <c r="D821" s="182" t="s">
        <v>16553</v>
      </c>
      <c r="E821" s="89" t="s">
        <v>7318</v>
      </c>
      <c r="F821" s="90"/>
      <c r="G821" s="91" t="str">
        <f t="shared" si="25"/>
        <v>Adult: Gen det required (4) Case: FP, case and dissected spec. required (C4)</v>
      </c>
      <c r="H821" s="91" t="s">
        <v>10789</v>
      </c>
      <c r="I821" s="91" t="str">
        <f t="shared" si="26"/>
        <v>*Widespread, rare, damp areas</v>
      </c>
      <c r="J821" s="91" t="s">
        <v>10789</v>
      </c>
      <c r="K821" s="91" t="s">
        <v>15193</v>
      </c>
      <c r="L821" s="91" t="s">
        <v>16217</v>
      </c>
      <c r="M821" s="91"/>
      <c r="P821" s="86" t="s">
        <v>15764</v>
      </c>
      <c r="R821" s="86" t="s">
        <v>10789</v>
      </c>
      <c r="S821" s="86">
        <v>2</v>
      </c>
      <c r="T821" s="86" t="s">
        <v>15753</v>
      </c>
      <c r="U821" s="86" t="s">
        <v>15231</v>
      </c>
      <c r="V821" s="86" t="s">
        <v>15226</v>
      </c>
      <c r="W821" s="86" t="b">
        <v>0</v>
      </c>
    </row>
    <row r="822" spans="2:23" x14ac:dyDescent="0.25">
      <c r="B822" s="91">
        <v>575</v>
      </c>
      <c r="C822" s="91">
        <v>575</v>
      </c>
      <c r="D822" s="182" t="s">
        <v>16554</v>
      </c>
      <c r="E822" s="89" t="s">
        <v>4947</v>
      </c>
      <c r="F822" s="90"/>
      <c r="G822" s="91" t="str">
        <f t="shared" si="25"/>
        <v>Adult: Gen det required (4) Case: FP, case spec. or photo may be needed (C2)</v>
      </c>
      <c r="H822" s="91" t="s">
        <v>10789</v>
      </c>
      <c r="I822" s="91" t="str">
        <f t="shared" si="26"/>
        <v>*Not recorded in Scotland</v>
      </c>
      <c r="J822" s="91" t="s">
        <v>10789</v>
      </c>
      <c r="K822" s="91" t="s">
        <v>15193</v>
      </c>
      <c r="L822" s="91" t="s">
        <v>16094</v>
      </c>
      <c r="M822" s="91"/>
      <c r="P822" s="86" t="s">
        <v>15764</v>
      </c>
      <c r="R822" s="86" t="s">
        <v>10789</v>
      </c>
      <c r="S822" s="86">
        <v>2</v>
      </c>
      <c r="T822" s="86" t="s">
        <v>15739</v>
      </c>
      <c r="U822" s="86" t="s">
        <v>15223</v>
      </c>
      <c r="V822" s="86" t="s">
        <v>15216</v>
      </c>
      <c r="W822" s="86" t="b">
        <v>0</v>
      </c>
    </row>
    <row r="823" spans="2:23" x14ac:dyDescent="0.25">
      <c r="B823" s="91">
        <v>580</v>
      </c>
      <c r="C823" s="91">
        <v>580</v>
      </c>
      <c r="D823" s="182" t="s">
        <v>16555</v>
      </c>
      <c r="E823" s="89" t="s">
        <v>7319</v>
      </c>
      <c r="F823" s="90"/>
      <c r="G823" s="91" t="str">
        <f t="shared" si="25"/>
        <v>Adult: Gen det required (4) Case: FP, case and dissected spec. required (C4)</v>
      </c>
      <c r="H823" s="91" t="s">
        <v>10789</v>
      </c>
      <c r="I823" s="91" t="str">
        <f t="shared" si="26"/>
        <v>*Local, rare, woodland</v>
      </c>
      <c r="J823" s="91" t="s">
        <v>10789</v>
      </c>
      <c r="K823" s="91" t="s">
        <v>15193</v>
      </c>
      <c r="L823" s="91" t="s">
        <v>16096</v>
      </c>
      <c r="M823" s="91"/>
      <c r="P823" s="86" t="s">
        <v>15764</v>
      </c>
      <c r="R823" s="86" t="s">
        <v>10789</v>
      </c>
      <c r="S823" s="86">
        <v>2</v>
      </c>
      <c r="T823" s="86" t="s">
        <v>15753</v>
      </c>
      <c r="U823" s="86" t="s">
        <v>15212</v>
      </c>
      <c r="V823" s="86" t="s">
        <v>15213</v>
      </c>
      <c r="W823" s="86" t="b">
        <v>0</v>
      </c>
    </row>
    <row r="824" spans="2:23" x14ac:dyDescent="0.25">
      <c r="B824" s="91">
        <v>552</v>
      </c>
      <c r="C824" s="91">
        <v>552</v>
      </c>
      <c r="D824" s="201" t="s">
        <v>12432</v>
      </c>
      <c r="E824" s="89" t="s">
        <v>7326</v>
      </c>
      <c r="F824" s="96"/>
      <c r="G824" s="91" t="str">
        <f t="shared" si="25"/>
        <v>Adult: Gen det required (4) Case: FP, case spec. or photo may be needed (C2)</v>
      </c>
      <c r="H824" s="91" t="s">
        <v>10789</v>
      </c>
      <c r="I824" s="91" t="str">
        <f t="shared" si="26"/>
        <v>*Not recorded in Scotland</v>
      </c>
      <c r="J824" s="91" t="s">
        <v>10789</v>
      </c>
      <c r="K824" s="91" t="s">
        <v>15193</v>
      </c>
      <c r="L824" s="91" t="s">
        <v>16094</v>
      </c>
      <c r="M824" s="91"/>
      <c r="P824" s="86" t="s">
        <v>15764</v>
      </c>
      <c r="R824" s="86" t="s">
        <v>10789</v>
      </c>
      <c r="S824" s="86">
        <v>2</v>
      </c>
      <c r="T824" s="86" t="s">
        <v>15739</v>
      </c>
      <c r="U824" s="86" t="s">
        <v>15214</v>
      </c>
      <c r="V824" s="86" t="s">
        <v>15216</v>
      </c>
      <c r="W824" s="86" t="b">
        <v>0</v>
      </c>
    </row>
    <row r="825" spans="2:23" x14ac:dyDescent="0.25">
      <c r="B825" s="91">
        <v>585</v>
      </c>
      <c r="C825" s="91">
        <v>585</v>
      </c>
      <c r="D825" s="182" t="s">
        <v>16556</v>
      </c>
      <c r="E825" s="89" t="s">
        <v>4951</v>
      </c>
      <c r="F825" s="90"/>
      <c r="G825" s="91" t="str">
        <f t="shared" si="25"/>
        <v>Adult: Gen det required (4) Case: FP, case spec. or photo may be needed (C2)</v>
      </c>
      <c r="H825" s="91" t="s">
        <v>10789</v>
      </c>
      <c r="I825" s="91" t="str">
        <f t="shared" si="26"/>
        <v>*Very local , rare, salt marsh</v>
      </c>
      <c r="J825" s="91" t="s">
        <v>10789</v>
      </c>
      <c r="K825" s="91" t="s">
        <v>15193</v>
      </c>
      <c r="L825" s="91" t="s">
        <v>16332</v>
      </c>
      <c r="M825" s="91"/>
      <c r="P825" s="86" t="s">
        <v>15764</v>
      </c>
      <c r="R825" s="86" t="s">
        <v>10789</v>
      </c>
      <c r="S825" s="86">
        <v>2</v>
      </c>
      <c r="T825" s="86" t="s">
        <v>15739</v>
      </c>
      <c r="U825" s="86" t="s">
        <v>15231</v>
      </c>
      <c r="V825" s="86" t="s">
        <v>15233</v>
      </c>
      <c r="W825" s="86" t="b">
        <v>0</v>
      </c>
    </row>
    <row r="826" spans="2:23" x14ac:dyDescent="0.25">
      <c r="B826" s="91">
        <v>574.1</v>
      </c>
      <c r="C826" s="91" t="s">
        <v>3221</v>
      </c>
      <c r="D826" s="94" t="s">
        <v>16557</v>
      </c>
      <c r="E826" s="89" t="s">
        <v>4946</v>
      </c>
      <c r="F826" s="90"/>
      <c r="G826" s="91" t="str">
        <f t="shared" si="25"/>
        <v>Adult: Gen det required (4) Case: FP, case spec. or photo may be needed (C2)</v>
      </c>
      <c r="H826" s="91" t="s">
        <v>10789</v>
      </c>
      <c r="I826" s="91" t="str">
        <f t="shared" si="26"/>
        <v>*Not recorded in Scotland</v>
      </c>
      <c r="J826" s="91" t="s">
        <v>10789</v>
      </c>
      <c r="K826" s="91" t="s">
        <v>15193</v>
      </c>
      <c r="L826" s="91" t="s">
        <v>16094</v>
      </c>
      <c r="M826" s="91"/>
      <c r="P826" s="86" t="s">
        <v>15764</v>
      </c>
      <c r="R826" s="86" t="s">
        <v>10789</v>
      </c>
      <c r="S826" s="86">
        <v>2</v>
      </c>
      <c r="T826" s="86" t="s">
        <v>15739</v>
      </c>
      <c r="U826" s="86" t="s">
        <v>15223</v>
      </c>
      <c r="V826" s="86" t="s">
        <v>15216</v>
      </c>
      <c r="W826" s="86" t="b">
        <v>0</v>
      </c>
    </row>
    <row r="827" spans="2:23" x14ac:dyDescent="0.25">
      <c r="B827" s="91">
        <v>564</v>
      </c>
      <c r="C827" s="91">
        <v>564</v>
      </c>
      <c r="D827" s="201" t="s">
        <v>12433</v>
      </c>
      <c r="E827" s="89" t="s">
        <v>3007</v>
      </c>
      <c r="F827" s="90"/>
      <c r="G827" s="91" t="str">
        <f t="shared" si="25"/>
        <v>Adult: Gen det required (4) Case: FP, case and dissected spec. required (C4)</v>
      </c>
      <c r="H827" s="91" t="s">
        <v>10789</v>
      </c>
      <c r="I827" s="91" t="str">
        <f t="shared" si="26"/>
        <v>*Widespread, common, grassland</v>
      </c>
      <c r="J827" s="91" t="s">
        <v>10789</v>
      </c>
      <c r="K827" s="91" t="s">
        <v>15193</v>
      </c>
      <c r="L827" s="91" t="s">
        <v>16098</v>
      </c>
      <c r="M827" s="91"/>
      <c r="P827" s="86" t="s">
        <v>15764</v>
      </c>
      <c r="R827" s="86" t="s">
        <v>10789</v>
      </c>
      <c r="S827" s="86">
        <v>4</v>
      </c>
      <c r="T827" s="86" t="s">
        <v>15753</v>
      </c>
      <c r="U827" s="86" t="s">
        <v>15223</v>
      </c>
      <c r="V827" s="86" t="s">
        <v>15228</v>
      </c>
      <c r="W827" s="86" t="b">
        <v>0</v>
      </c>
    </row>
    <row r="828" spans="2:23" x14ac:dyDescent="0.25">
      <c r="B828" s="91">
        <v>561</v>
      </c>
      <c r="C828" s="91">
        <v>561</v>
      </c>
      <c r="D828" s="182" t="s">
        <v>16558</v>
      </c>
      <c r="E828" s="89" t="s">
        <v>7321</v>
      </c>
      <c r="F828" s="90"/>
      <c r="G828" s="91" t="str">
        <f t="shared" si="25"/>
        <v>Adult: Gen det required (4) Case: FP, case spec. or photo may be needed (C2)</v>
      </c>
      <c r="H828" s="91" t="s">
        <v>10789</v>
      </c>
      <c r="I828" s="91" t="str">
        <f t="shared" si="26"/>
        <v>*Not recorded in Scotland</v>
      </c>
      <c r="J828" s="91" t="s">
        <v>10789</v>
      </c>
      <c r="K828" s="91" t="s">
        <v>15193</v>
      </c>
      <c r="L828" s="91" t="s">
        <v>16094</v>
      </c>
      <c r="M828" s="91"/>
      <c r="P828" s="86" t="s">
        <v>15764</v>
      </c>
      <c r="R828" s="86" t="s">
        <v>10789</v>
      </c>
      <c r="S828" s="86">
        <v>2</v>
      </c>
      <c r="T828" s="86" t="s">
        <v>15739</v>
      </c>
      <c r="U828" s="86" t="s">
        <v>15231</v>
      </c>
      <c r="V828" s="86" t="s">
        <v>15226</v>
      </c>
      <c r="W828" s="86" t="b">
        <v>0</v>
      </c>
    </row>
    <row r="829" spans="2:23" x14ac:dyDescent="0.25">
      <c r="B829" s="91">
        <v>562</v>
      </c>
      <c r="C829" s="91">
        <v>562</v>
      </c>
      <c r="D829" s="182" t="s">
        <v>16559</v>
      </c>
      <c r="E829" s="89" t="s">
        <v>3005</v>
      </c>
      <c r="F829" s="90"/>
      <c r="G829" s="91" t="str">
        <f t="shared" si="25"/>
        <v>Adult: Gen det required (4) Case: FP, case and dissected spec. required (C4)</v>
      </c>
      <c r="H829" s="91" t="s">
        <v>10789</v>
      </c>
      <c r="I829" s="91" t="str">
        <f t="shared" si="26"/>
        <v>*Very local (VC 106), rare, salt marsh</v>
      </c>
      <c r="J829" s="91" t="s">
        <v>10789</v>
      </c>
      <c r="K829" s="91" t="s">
        <v>15193</v>
      </c>
      <c r="L829" s="91" t="s">
        <v>16333</v>
      </c>
      <c r="M829" s="91"/>
      <c r="P829" s="86" t="s">
        <v>15764</v>
      </c>
      <c r="R829" s="86" t="s">
        <v>10789</v>
      </c>
      <c r="S829" s="86">
        <v>4</v>
      </c>
      <c r="T829" s="86" t="s">
        <v>15753</v>
      </c>
      <c r="U829" s="86" t="s">
        <v>15223</v>
      </c>
      <c r="V829" s="86" t="s">
        <v>15228</v>
      </c>
      <c r="W829" s="86" t="b">
        <v>0</v>
      </c>
    </row>
    <row r="830" spans="2:23" x14ac:dyDescent="0.25">
      <c r="B830" s="91">
        <v>565</v>
      </c>
      <c r="C830" s="91">
        <v>565</v>
      </c>
      <c r="D830" s="182" t="s">
        <v>16560</v>
      </c>
      <c r="E830" s="89" t="s">
        <v>3008</v>
      </c>
      <c r="F830" s="90"/>
      <c r="G830" s="91" t="str">
        <f t="shared" si="25"/>
        <v>Adult: Gen det required (4) Case: FP, case and dissected spec. required (C4)</v>
      </c>
      <c r="H830" s="91" t="s">
        <v>10789</v>
      </c>
      <c r="I830" s="91" t="str">
        <f t="shared" si="26"/>
        <v>*Local, common, salt marsh</v>
      </c>
      <c r="J830" s="91" t="s">
        <v>10789</v>
      </c>
      <c r="K830" s="91" t="s">
        <v>15193</v>
      </c>
      <c r="L830" s="91" t="s">
        <v>16184</v>
      </c>
      <c r="M830" s="91"/>
      <c r="P830" s="86" t="s">
        <v>15764</v>
      </c>
      <c r="R830" s="86" t="s">
        <v>10789</v>
      </c>
      <c r="S830" s="86">
        <v>4</v>
      </c>
      <c r="T830" s="86" t="s">
        <v>15753</v>
      </c>
      <c r="U830" s="86" t="s">
        <v>15232</v>
      </c>
      <c r="V830" s="86" t="s">
        <v>15216</v>
      </c>
      <c r="W830" s="86" t="b">
        <v>0</v>
      </c>
    </row>
    <row r="831" spans="2:23" x14ac:dyDescent="0.25">
      <c r="B831" s="91">
        <v>566</v>
      </c>
      <c r="C831" s="91">
        <v>566</v>
      </c>
      <c r="D831" s="182" t="s">
        <v>16561</v>
      </c>
      <c r="E831" s="89" t="s">
        <v>3009</v>
      </c>
      <c r="F831" s="90"/>
      <c r="G831" s="91" t="str">
        <f t="shared" si="25"/>
        <v>Adult: Gen det required (4) Case: FP, case and dissected spec. required (C4)</v>
      </c>
      <c r="H831" s="91" t="s">
        <v>10789</v>
      </c>
      <c r="I831" s="91" t="str">
        <f t="shared" si="26"/>
        <v xml:space="preserve">*Very local, rare, salt marsh + grassland </v>
      </c>
      <c r="J831" s="91" t="s">
        <v>10789</v>
      </c>
      <c r="K831" s="91" t="s">
        <v>15193</v>
      </c>
      <c r="L831" s="91" t="s">
        <v>16334</v>
      </c>
      <c r="M831" s="91"/>
      <c r="P831" s="86" t="s">
        <v>15764</v>
      </c>
      <c r="R831" s="86" t="s">
        <v>10789</v>
      </c>
      <c r="S831" s="86">
        <v>4</v>
      </c>
      <c r="T831" s="86" t="s">
        <v>15753</v>
      </c>
      <c r="U831" s="86" t="s">
        <v>15223</v>
      </c>
      <c r="V831" s="86" t="s">
        <v>15216</v>
      </c>
      <c r="W831" s="86" t="b">
        <v>0</v>
      </c>
    </row>
    <row r="832" spans="2:23" x14ac:dyDescent="0.25">
      <c r="B832" s="91">
        <v>569</v>
      </c>
      <c r="C832" s="91">
        <v>569</v>
      </c>
      <c r="D832" s="182" t="s">
        <v>16562</v>
      </c>
      <c r="E832" s="89" t="s">
        <v>4941</v>
      </c>
      <c r="F832" s="90"/>
      <c r="G832" s="91" t="str">
        <f t="shared" si="25"/>
        <v>Adult: Gen det required (4) Case: FP, case spec. or photo may be needed (C2)</v>
      </c>
      <c r="H832" s="91" t="s">
        <v>10789</v>
      </c>
      <c r="I832" s="91" t="str">
        <f t="shared" si="26"/>
        <v>*Not recorded in Scotland</v>
      </c>
      <c r="J832" s="91" t="s">
        <v>10789</v>
      </c>
      <c r="K832" s="91" t="s">
        <v>15193</v>
      </c>
      <c r="L832" s="91" t="s">
        <v>16094</v>
      </c>
      <c r="M832" s="91"/>
      <c r="P832" s="86" t="s">
        <v>15764</v>
      </c>
      <c r="R832" s="86" t="s">
        <v>10789</v>
      </c>
      <c r="S832" s="86">
        <v>2</v>
      </c>
      <c r="T832" s="86" t="s">
        <v>15739</v>
      </c>
      <c r="U832" s="86" t="s">
        <v>15223</v>
      </c>
      <c r="V832" s="86" t="s">
        <v>15216</v>
      </c>
      <c r="W832" s="86" t="b">
        <v>0</v>
      </c>
    </row>
    <row r="833" spans="2:23" x14ac:dyDescent="0.25">
      <c r="B833" s="91">
        <v>568</v>
      </c>
      <c r="C833" s="91">
        <v>568</v>
      </c>
      <c r="D833" s="182" t="s">
        <v>16563</v>
      </c>
      <c r="E833" s="89" t="s">
        <v>4940</v>
      </c>
      <c r="F833" s="90"/>
      <c r="G833" s="91" t="str">
        <f t="shared" si="25"/>
        <v>Adult: Gen det required (4) Case: FP, case and dissected spec. required (C4)</v>
      </c>
      <c r="H833" s="91" t="s">
        <v>10789</v>
      </c>
      <c r="I833" s="91" t="str">
        <f t="shared" si="26"/>
        <v xml:space="preserve">*Very local, rare, salt marsh </v>
      </c>
      <c r="J833" s="91" t="s">
        <v>10789</v>
      </c>
      <c r="K833" s="91" t="s">
        <v>15193</v>
      </c>
      <c r="L833" s="91" t="s">
        <v>16310</v>
      </c>
      <c r="M833" s="91"/>
      <c r="P833" s="86" t="s">
        <v>15764</v>
      </c>
      <c r="R833" s="86" t="s">
        <v>10789</v>
      </c>
      <c r="S833" s="86">
        <v>4</v>
      </c>
      <c r="T833" s="86" t="s">
        <v>15753</v>
      </c>
      <c r="U833" s="86" t="s">
        <v>15231</v>
      </c>
      <c r="V833" s="86" t="s">
        <v>15224</v>
      </c>
      <c r="W833" s="86" t="b">
        <v>0</v>
      </c>
    </row>
    <row r="834" spans="2:23" x14ac:dyDescent="0.25">
      <c r="B834" s="91">
        <v>572</v>
      </c>
      <c r="C834" s="91">
        <v>572</v>
      </c>
      <c r="D834" s="182" t="s">
        <v>16564</v>
      </c>
      <c r="E834" s="89" t="s">
        <v>4943</v>
      </c>
      <c r="F834" s="90"/>
      <c r="G834" s="91" t="str">
        <f t="shared" ref="G834:G897" si="27">TRIM( P834 &amp; " " &amp; R834 &amp; " " &amp; T834)</f>
        <v>Adult: Gen det required (4) Case: FP, case and dissected spec. required (C4)</v>
      </c>
      <c r="H834" s="91" t="s">
        <v>10789</v>
      </c>
      <c r="I834" s="91" t="str">
        <f t="shared" si="26"/>
        <v xml:space="preserve">*Very local, rare, salt marsh </v>
      </c>
      <c r="J834" s="91" t="s">
        <v>10789</v>
      </c>
      <c r="K834" s="91" t="s">
        <v>15193</v>
      </c>
      <c r="L834" s="91" t="s">
        <v>16310</v>
      </c>
      <c r="M834" s="91"/>
      <c r="P834" s="86" t="s">
        <v>15764</v>
      </c>
      <c r="R834" s="86" t="s">
        <v>10789</v>
      </c>
      <c r="S834" s="86">
        <v>4</v>
      </c>
      <c r="T834" s="86" t="s">
        <v>15753</v>
      </c>
      <c r="U834" s="86" t="s">
        <v>15231</v>
      </c>
      <c r="V834" s="86" t="s">
        <v>15226</v>
      </c>
      <c r="W834" s="86" t="b">
        <v>0</v>
      </c>
    </row>
    <row r="835" spans="2:23" x14ac:dyDescent="0.25">
      <c r="B835" s="91">
        <v>573</v>
      </c>
      <c r="C835" s="91">
        <v>573</v>
      </c>
      <c r="D835" s="182" t="s">
        <v>16565</v>
      </c>
      <c r="E835" s="89" t="s">
        <v>4944</v>
      </c>
      <c r="F835" s="90"/>
      <c r="G835" s="91" t="str">
        <f t="shared" si="27"/>
        <v>Adult: Gen det required (4) Case: FP, case spec. or photo may be needed (C2)</v>
      </c>
      <c r="H835" s="91" t="s">
        <v>10789</v>
      </c>
      <c r="I835" s="91" t="str">
        <f t="shared" si="26"/>
        <v>*Very local (VC 108), rare, salt marsh</v>
      </c>
      <c r="J835" s="91" t="s">
        <v>10789</v>
      </c>
      <c r="K835" s="91" t="s">
        <v>15193</v>
      </c>
      <c r="L835" s="91" t="s">
        <v>16335</v>
      </c>
      <c r="M835" s="91"/>
      <c r="P835" s="86" t="s">
        <v>15764</v>
      </c>
      <c r="R835" s="86" t="s">
        <v>10789</v>
      </c>
      <c r="S835" s="86">
        <v>2</v>
      </c>
      <c r="T835" s="86" t="s">
        <v>15739</v>
      </c>
      <c r="U835" s="86" t="s">
        <v>15231</v>
      </c>
      <c r="V835" s="86" t="s">
        <v>15216</v>
      </c>
      <c r="W835" s="86" t="b">
        <v>0</v>
      </c>
    </row>
    <row r="836" spans="2:23" x14ac:dyDescent="0.25">
      <c r="B836" s="91">
        <v>570</v>
      </c>
      <c r="C836" s="91">
        <v>570</v>
      </c>
      <c r="D836" s="182" t="s">
        <v>16566</v>
      </c>
      <c r="E836" s="89" t="s">
        <v>4942</v>
      </c>
      <c r="F836" s="90"/>
      <c r="G836" s="91" t="str">
        <f t="shared" si="27"/>
        <v>Adult: Gen det required (4) Case: Usually distinctive on correct FP (C1)</v>
      </c>
      <c r="H836" s="91" t="s">
        <v>10789</v>
      </c>
      <c r="I836" s="91" t="str">
        <f t="shared" ref="I836:I899" si="28">K836 &amp; J836 &amp; L836</f>
        <v>*Very local (VC 92), rare, grassland</v>
      </c>
      <c r="J836" s="91" t="s">
        <v>10789</v>
      </c>
      <c r="K836" s="91" t="s">
        <v>15193</v>
      </c>
      <c r="L836" s="91" t="s">
        <v>16336</v>
      </c>
      <c r="M836" s="91"/>
      <c r="P836" s="86" t="s">
        <v>15764</v>
      </c>
      <c r="R836" s="86" t="s">
        <v>10789</v>
      </c>
      <c r="S836" s="86">
        <v>2</v>
      </c>
      <c r="T836" s="86" t="s">
        <v>15738</v>
      </c>
      <c r="U836" s="86" t="s">
        <v>15222</v>
      </c>
      <c r="V836" s="86" t="s">
        <v>15213</v>
      </c>
      <c r="W836" s="86" t="b">
        <v>0</v>
      </c>
    </row>
    <row r="837" spans="2:23" x14ac:dyDescent="0.25">
      <c r="B837" s="91">
        <v>577</v>
      </c>
      <c r="C837" s="91">
        <v>577</v>
      </c>
      <c r="D837" s="182" t="s">
        <v>14663</v>
      </c>
      <c r="E837" s="89" t="s">
        <v>4948</v>
      </c>
      <c r="F837" s="90"/>
      <c r="G837" s="91" t="str">
        <f t="shared" si="27"/>
        <v>Adult: Gen det required (4) Case: FP, case spec. or photo may be needed (C2)</v>
      </c>
      <c r="H837" s="91" t="s">
        <v>10789</v>
      </c>
      <c r="I837" s="91" t="str">
        <f t="shared" si="28"/>
        <v>*Not recorded in Scotland</v>
      </c>
      <c r="J837" s="91" t="s">
        <v>10789</v>
      </c>
      <c r="K837" s="91" t="s">
        <v>15193</v>
      </c>
      <c r="L837" s="91" t="s">
        <v>16094</v>
      </c>
      <c r="M837" s="91"/>
      <c r="P837" s="86" t="s">
        <v>15764</v>
      </c>
      <c r="R837" s="86" t="s">
        <v>10789</v>
      </c>
      <c r="S837" s="86">
        <v>2</v>
      </c>
      <c r="T837" s="86" t="s">
        <v>15739</v>
      </c>
      <c r="U837" s="86" t="s">
        <v>15223</v>
      </c>
      <c r="V837" s="86" t="s">
        <v>15216</v>
      </c>
      <c r="W837" s="86" t="b">
        <v>0</v>
      </c>
    </row>
    <row r="838" spans="2:23" x14ac:dyDescent="0.25">
      <c r="B838" s="91">
        <v>574</v>
      </c>
      <c r="C838" s="91">
        <v>574</v>
      </c>
      <c r="D838" s="182" t="s">
        <v>16567</v>
      </c>
      <c r="E838" s="89" t="s">
        <v>4945</v>
      </c>
      <c r="F838" s="90"/>
      <c r="G838" s="91" t="str">
        <f t="shared" si="27"/>
        <v>Adult: Gen det required (4) Case: FP, case spec. or photo may be needed (C2)</v>
      </c>
      <c r="H838" s="91" t="s">
        <v>10789</v>
      </c>
      <c r="I838" s="91" t="str">
        <f t="shared" si="28"/>
        <v>*Not recorded in Scotland</v>
      </c>
      <c r="J838" s="91" t="s">
        <v>10789</v>
      </c>
      <c r="K838" s="91" t="s">
        <v>15193</v>
      </c>
      <c r="L838" s="91" t="s">
        <v>16094</v>
      </c>
      <c r="M838" s="91"/>
      <c r="P838" s="86" t="s">
        <v>15764</v>
      </c>
      <c r="R838" s="86" t="s">
        <v>10789</v>
      </c>
      <c r="S838" s="86">
        <v>2</v>
      </c>
      <c r="T838" s="86" t="s">
        <v>15739</v>
      </c>
      <c r="U838" s="86" t="s">
        <v>15231</v>
      </c>
      <c r="V838" s="86" t="s">
        <v>15226</v>
      </c>
      <c r="W838" s="86" t="b">
        <v>0</v>
      </c>
    </row>
    <row r="839" spans="2:23" x14ac:dyDescent="0.25">
      <c r="B839" s="91">
        <v>551</v>
      </c>
      <c r="C839" s="91">
        <v>551</v>
      </c>
      <c r="D839" s="201" t="s">
        <v>12431</v>
      </c>
      <c r="E839" s="89" t="s">
        <v>2999</v>
      </c>
      <c r="F839" s="90"/>
      <c r="G839" s="91" t="str">
        <f t="shared" si="27"/>
        <v>Adult: Gen det required (4) Case: Usually distinctive on correct FP (C1)</v>
      </c>
      <c r="H839" s="91" t="s">
        <v>10789</v>
      </c>
      <c r="I839" s="91" t="str">
        <f t="shared" si="28"/>
        <v>*Not recorded in Scotland</v>
      </c>
      <c r="J839" s="91" t="s">
        <v>10789</v>
      </c>
      <c r="K839" s="91" t="s">
        <v>15193</v>
      </c>
      <c r="L839" s="91" t="s">
        <v>16094</v>
      </c>
      <c r="M839" s="91"/>
      <c r="P839" s="86" t="s">
        <v>15764</v>
      </c>
      <c r="R839" s="86" t="s">
        <v>10789</v>
      </c>
      <c r="S839" s="86">
        <v>2</v>
      </c>
      <c r="T839" s="86" t="s">
        <v>15738</v>
      </c>
      <c r="U839" s="86" t="s">
        <v>15223</v>
      </c>
      <c r="V839" s="86" t="s">
        <v>15216</v>
      </c>
      <c r="W839" s="86" t="b">
        <v>0</v>
      </c>
    </row>
    <row r="840" spans="2:23" x14ac:dyDescent="0.25">
      <c r="B840" s="91">
        <v>559</v>
      </c>
      <c r="C840" s="91">
        <v>559</v>
      </c>
      <c r="D840" s="182" t="s">
        <v>16568</v>
      </c>
      <c r="E840" s="89" t="s">
        <v>7322</v>
      </c>
      <c r="F840" s="90"/>
      <c r="G840" s="91" t="str">
        <f t="shared" si="27"/>
        <v>Adult: Gen det required (4) Case: Usually distinctive on correct FP (C1)</v>
      </c>
      <c r="H840" s="91" t="s">
        <v>10789</v>
      </c>
      <c r="I840" s="91" t="str">
        <f t="shared" si="28"/>
        <v xml:space="preserve">Very local, rare, grassland </v>
      </c>
      <c r="J840" s="91" t="s">
        <v>10789</v>
      </c>
      <c r="K840" s="91" t="s">
        <v>10789</v>
      </c>
      <c r="L840" s="91" t="s">
        <v>16283</v>
      </c>
      <c r="M840" s="91"/>
      <c r="P840" s="86" t="s">
        <v>15764</v>
      </c>
      <c r="R840" s="86" t="s">
        <v>10789</v>
      </c>
      <c r="S840" s="86">
        <v>1</v>
      </c>
      <c r="T840" s="86" t="s">
        <v>15738</v>
      </c>
      <c r="U840" s="86" t="s">
        <v>15214</v>
      </c>
      <c r="V840" s="86" t="s">
        <v>15216</v>
      </c>
      <c r="W840" s="86" t="b">
        <v>0</v>
      </c>
    </row>
    <row r="841" spans="2:23" x14ac:dyDescent="0.25">
      <c r="B841" s="91">
        <v>558</v>
      </c>
      <c r="C841" s="91">
        <v>558</v>
      </c>
      <c r="D841" s="182" t="s">
        <v>16569</v>
      </c>
      <c r="E841" s="89" t="s">
        <v>3003</v>
      </c>
      <c r="F841" s="90"/>
      <c r="G841" s="91" t="str">
        <f t="shared" si="27"/>
        <v>Adult: Gen det required (4) Case: FP, case spec. or photo may be needed (C2)</v>
      </c>
      <c r="H841" s="91" t="s">
        <v>10789</v>
      </c>
      <c r="I841" s="91" t="str">
        <f t="shared" si="28"/>
        <v>*Not recorded in Scotland</v>
      </c>
      <c r="J841" s="91" t="s">
        <v>10789</v>
      </c>
      <c r="K841" s="91" t="s">
        <v>15193</v>
      </c>
      <c r="L841" s="91" t="s">
        <v>16094</v>
      </c>
      <c r="M841" s="91"/>
      <c r="P841" s="86" t="s">
        <v>15764</v>
      </c>
      <c r="R841" s="86" t="s">
        <v>10789</v>
      </c>
      <c r="S841" s="86">
        <v>2</v>
      </c>
      <c r="T841" s="86" t="s">
        <v>15739</v>
      </c>
      <c r="U841" s="86" t="s">
        <v>15222</v>
      </c>
      <c r="V841" s="86" t="s">
        <v>15216</v>
      </c>
      <c r="W841" s="86" t="b">
        <v>0</v>
      </c>
    </row>
    <row r="842" spans="2:23" x14ac:dyDescent="0.25">
      <c r="B842" s="91">
        <v>556</v>
      </c>
      <c r="C842" s="91">
        <v>556</v>
      </c>
      <c r="D842" s="182" t="s">
        <v>16570</v>
      </c>
      <c r="E842" s="89" t="s">
        <v>7323</v>
      </c>
      <c r="F842" s="90"/>
      <c r="G842" s="91" t="str">
        <f t="shared" si="27"/>
        <v>Adult: Gen det required (4) Case: FP, case and dissected spec. required (C4)</v>
      </c>
      <c r="H842" s="91" t="s">
        <v>10789</v>
      </c>
      <c r="I842" s="91" t="str">
        <f t="shared" si="28"/>
        <v>*Very local, rare, grassland</v>
      </c>
      <c r="J842" s="91" t="s">
        <v>10789</v>
      </c>
      <c r="K842" s="91" t="s">
        <v>15193</v>
      </c>
      <c r="L842" s="91" t="s">
        <v>16104</v>
      </c>
      <c r="M842" s="91"/>
      <c r="P842" s="86" t="s">
        <v>15764</v>
      </c>
      <c r="R842" s="86" t="s">
        <v>10789</v>
      </c>
      <c r="S842" s="86">
        <v>4</v>
      </c>
      <c r="T842" s="86" t="s">
        <v>15753</v>
      </c>
      <c r="U842" s="86" t="s">
        <v>15231</v>
      </c>
      <c r="V842" s="86" t="s">
        <v>15216</v>
      </c>
      <c r="W842" s="86" t="b">
        <v>0</v>
      </c>
    </row>
    <row r="843" spans="2:23" x14ac:dyDescent="0.25">
      <c r="B843" s="91">
        <v>557</v>
      </c>
      <c r="C843" s="91">
        <v>557</v>
      </c>
      <c r="D843" s="182" t="s">
        <v>16571</v>
      </c>
      <c r="E843" s="89" t="s">
        <v>3002</v>
      </c>
      <c r="F843" s="90"/>
      <c r="G843" s="91" t="str">
        <f t="shared" si="27"/>
        <v>Adult: Gen det required (4) Case: FP, case and dissected spec. required (C4)</v>
      </c>
      <c r="H843" s="91" t="s">
        <v>10789</v>
      </c>
      <c r="I843" s="91" t="str">
        <f t="shared" si="28"/>
        <v>*Not recorded in Scotland</v>
      </c>
      <c r="J843" s="91" t="s">
        <v>10789</v>
      </c>
      <c r="K843" s="91" t="s">
        <v>15193</v>
      </c>
      <c r="L843" s="91" t="s">
        <v>16094</v>
      </c>
      <c r="M843" s="91"/>
      <c r="P843" s="86" t="s">
        <v>15764</v>
      </c>
      <c r="R843" s="86" t="s">
        <v>10789</v>
      </c>
      <c r="S843" s="86">
        <v>4</v>
      </c>
      <c r="T843" s="86" t="s">
        <v>15753</v>
      </c>
      <c r="U843" s="86" t="s">
        <v>15223</v>
      </c>
      <c r="V843" s="86" t="s">
        <v>15216</v>
      </c>
      <c r="W843" s="86" t="b">
        <v>0</v>
      </c>
    </row>
    <row r="844" spans="2:23" x14ac:dyDescent="0.25">
      <c r="B844" s="91">
        <v>556.1</v>
      </c>
      <c r="C844" s="91" t="s">
        <v>3220</v>
      </c>
      <c r="D844" s="94" t="s">
        <v>16572</v>
      </c>
      <c r="E844" s="89" t="s">
        <v>3001</v>
      </c>
      <c r="F844" s="90"/>
      <c r="G844" s="91" t="str">
        <f t="shared" si="27"/>
        <v>Adult: Gen det required (4) Case: FP, case and dissected spec. required (C4)</v>
      </c>
      <c r="H844" s="91" t="s">
        <v>10789</v>
      </c>
      <c r="I844" s="91" t="str">
        <f t="shared" si="28"/>
        <v>*Not recorded in Scotland</v>
      </c>
      <c r="J844" s="91" t="s">
        <v>10789</v>
      </c>
      <c r="K844" s="91" t="s">
        <v>15193</v>
      </c>
      <c r="L844" s="91" t="s">
        <v>16094</v>
      </c>
      <c r="M844" s="91"/>
      <c r="P844" s="86" t="s">
        <v>15764</v>
      </c>
      <c r="R844" s="86" t="s">
        <v>10789</v>
      </c>
      <c r="S844" s="86">
        <v>4</v>
      </c>
      <c r="T844" s="86" t="s">
        <v>15753</v>
      </c>
      <c r="U844" s="86" t="s">
        <v>15232</v>
      </c>
      <c r="V844" s="86" t="s">
        <v>15216</v>
      </c>
      <c r="W844" s="86" t="b">
        <v>0</v>
      </c>
    </row>
    <row r="845" spans="2:23" x14ac:dyDescent="0.25">
      <c r="B845" s="91">
        <v>554</v>
      </c>
      <c r="C845" s="91">
        <v>554</v>
      </c>
      <c r="D845" s="182" t="s">
        <v>16573</v>
      </c>
      <c r="E845" s="89" t="s">
        <v>7325</v>
      </c>
      <c r="F845" s="90"/>
      <c r="G845" s="91" t="str">
        <f t="shared" si="27"/>
        <v>Adult: Gen det required (4) Case: FP, case spec. or photo may be needed (C2)</v>
      </c>
      <c r="H845" s="91" t="s">
        <v>10789</v>
      </c>
      <c r="I845" s="91" t="str">
        <f t="shared" si="28"/>
        <v>*Not recorded in Scotland</v>
      </c>
      <c r="J845" s="91" t="s">
        <v>10789</v>
      </c>
      <c r="K845" s="91" t="s">
        <v>15193</v>
      </c>
      <c r="L845" s="91" t="s">
        <v>16094</v>
      </c>
      <c r="M845" s="91"/>
      <c r="P845" s="86" t="s">
        <v>15764</v>
      </c>
      <c r="R845" s="86" t="s">
        <v>10789</v>
      </c>
      <c r="S845" s="86">
        <v>2</v>
      </c>
      <c r="T845" s="86" t="s">
        <v>15739</v>
      </c>
      <c r="U845" s="86" t="s">
        <v>15231</v>
      </c>
      <c r="V845" s="86" t="s">
        <v>15226</v>
      </c>
      <c r="W845" s="86" t="b">
        <v>0</v>
      </c>
    </row>
    <row r="846" spans="2:23" x14ac:dyDescent="0.25">
      <c r="B846" s="91">
        <v>553</v>
      </c>
      <c r="C846" s="91">
        <v>553</v>
      </c>
      <c r="D846" s="182" t="s">
        <v>16574</v>
      </c>
      <c r="E846" s="89" t="s">
        <v>3000</v>
      </c>
      <c r="F846" s="90"/>
      <c r="G846" s="91" t="str">
        <f t="shared" si="27"/>
        <v>Adult: Gen det required (4) Case: Usually distinctive on correct FP (C1)</v>
      </c>
      <c r="H846" s="91" t="s">
        <v>10789</v>
      </c>
      <c r="I846" s="91" t="str">
        <f t="shared" si="28"/>
        <v>Widespread, common, grassland</v>
      </c>
      <c r="J846" s="91" t="s">
        <v>10789</v>
      </c>
      <c r="K846" s="91" t="s">
        <v>10789</v>
      </c>
      <c r="L846" s="91" t="s">
        <v>16098</v>
      </c>
      <c r="M846" s="91"/>
      <c r="P846" s="86" t="s">
        <v>15764</v>
      </c>
      <c r="R846" s="86" t="s">
        <v>10789</v>
      </c>
      <c r="S846" s="86">
        <v>2</v>
      </c>
      <c r="T846" s="86" t="s">
        <v>15738</v>
      </c>
      <c r="U846" s="86" t="s">
        <v>15214</v>
      </c>
      <c r="V846" s="86" t="s">
        <v>15216</v>
      </c>
      <c r="W846" s="86" t="b">
        <v>0</v>
      </c>
    </row>
    <row r="847" spans="2:23" x14ac:dyDescent="0.25">
      <c r="B847" s="91">
        <v>525</v>
      </c>
      <c r="C847" s="91">
        <v>525</v>
      </c>
      <c r="D847" s="201" t="s">
        <v>12405</v>
      </c>
      <c r="E847" s="89" t="s">
        <v>2979</v>
      </c>
      <c r="F847" s="90"/>
      <c r="G847" s="91" t="str">
        <f t="shared" si="27"/>
        <v>Adult: Gen det required (4) Case: FP, case spec. needed, cf C lithargyrinella (C2)</v>
      </c>
      <c r="H847" s="91" t="s">
        <v>10789</v>
      </c>
      <c r="I847" s="91" t="str">
        <f t="shared" si="28"/>
        <v>*Not recorded in Scotland</v>
      </c>
      <c r="J847" s="91" t="s">
        <v>10789</v>
      </c>
      <c r="K847" s="91" t="s">
        <v>15193</v>
      </c>
      <c r="L847" s="91" t="s">
        <v>16094</v>
      </c>
      <c r="M847" s="91"/>
      <c r="P847" s="86" t="s">
        <v>15764</v>
      </c>
      <c r="R847" s="86" t="s">
        <v>10789</v>
      </c>
      <c r="S847" s="86">
        <v>2</v>
      </c>
      <c r="T847" s="86" t="s">
        <v>15757</v>
      </c>
      <c r="U847" s="86" t="s">
        <v>15223</v>
      </c>
      <c r="V847" s="86" t="s">
        <v>15226</v>
      </c>
      <c r="W847" s="86" t="b">
        <v>0</v>
      </c>
    </row>
    <row r="848" spans="2:23" x14ac:dyDescent="0.25">
      <c r="B848" s="91">
        <v>576</v>
      </c>
      <c r="C848" s="91">
        <v>576</v>
      </c>
      <c r="D848" s="182" t="s">
        <v>16575</v>
      </c>
      <c r="E848" s="92" t="s">
        <v>11884</v>
      </c>
      <c r="F848" s="90"/>
      <c r="G848" s="91" t="str">
        <f t="shared" si="27"/>
        <v>Adult: Gen det required (4) Case: FP, case spec. or photo may be needed (C2)</v>
      </c>
      <c r="H848" s="91" t="s">
        <v>10789</v>
      </c>
      <c r="I848" s="91" t="str">
        <f t="shared" si="28"/>
        <v>*Not recorded in Scotland</v>
      </c>
      <c r="J848" s="91" t="s">
        <v>10789</v>
      </c>
      <c r="K848" s="91" t="s">
        <v>15193</v>
      </c>
      <c r="L848" s="91" t="s">
        <v>16094</v>
      </c>
      <c r="M848" s="91"/>
      <c r="P848" s="86" t="s">
        <v>15764</v>
      </c>
      <c r="R848" s="86" t="s">
        <v>10789</v>
      </c>
      <c r="S848" s="86">
        <v>2</v>
      </c>
      <c r="T848" s="86" t="s">
        <v>15739</v>
      </c>
      <c r="U848" s="86" t="s">
        <v>15223</v>
      </c>
      <c r="V848" s="86" t="s">
        <v>15216</v>
      </c>
      <c r="W848" s="86" t="b">
        <v>0</v>
      </c>
    </row>
    <row r="849" spans="2:23" x14ac:dyDescent="0.25">
      <c r="B849" s="91">
        <v>563</v>
      </c>
      <c r="C849" s="91">
        <v>563</v>
      </c>
      <c r="D849" s="182" t="s">
        <v>16576</v>
      </c>
      <c r="E849" s="89" t="s">
        <v>3006</v>
      </c>
      <c r="F849" s="90"/>
      <c r="G849" s="91" t="str">
        <f t="shared" si="27"/>
        <v>Adult: Gen det required (4) Case: Usually distinctive on correct FP (C1)</v>
      </c>
      <c r="H849" s="91" t="s">
        <v>10789</v>
      </c>
      <c r="I849" s="91" t="str">
        <f t="shared" si="28"/>
        <v xml:space="preserve">*Very local, common, grassland </v>
      </c>
      <c r="J849" s="91" t="s">
        <v>10789</v>
      </c>
      <c r="K849" s="91" t="s">
        <v>15193</v>
      </c>
      <c r="L849" s="91" t="s">
        <v>16337</v>
      </c>
      <c r="M849" s="91"/>
      <c r="P849" s="86" t="s">
        <v>15764</v>
      </c>
      <c r="R849" s="86" t="s">
        <v>10789</v>
      </c>
      <c r="S849" s="86">
        <v>1</v>
      </c>
      <c r="T849" s="86" t="s">
        <v>15738</v>
      </c>
      <c r="U849" s="86" t="s">
        <v>15223</v>
      </c>
      <c r="V849" s="86" t="s">
        <v>15216</v>
      </c>
      <c r="W849" s="86" t="b">
        <v>0</v>
      </c>
    </row>
    <row r="850" spans="2:23" x14ac:dyDescent="0.25">
      <c r="B850" s="91">
        <v>555</v>
      </c>
      <c r="C850" s="91">
        <v>555</v>
      </c>
      <c r="D850" s="182" t="s">
        <v>16577</v>
      </c>
      <c r="E850" s="89" t="s">
        <v>7324</v>
      </c>
      <c r="F850" s="90"/>
      <c r="G850" s="91" t="str">
        <f t="shared" si="27"/>
        <v>Adult: Gen det required (4) Case: FP, case spec. or photo may be needed (C2)</v>
      </c>
      <c r="H850" s="91" t="s">
        <v>10789</v>
      </c>
      <c r="I850" s="91" t="str">
        <f t="shared" si="28"/>
        <v xml:space="preserve">*Very local in S, rare, grassland </v>
      </c>
      <c r="J850" s="91" t="s">
        <v>10789</v>
      </c>
      <c r="K850" s="91" t="s">
        <v>15193</v>
      </c>
      <c r="L850" s="91" t="s">
        <v>16233</v>
      </c>
      <c r="M850" s="91"/>
      <c r="P850" s="86" t="s">
        <v>15764</v>
      </c>
      <c r="R850" s="86" t="s">
        <v>10789</v>
      </c>
      <c r="S850" s="86">
        <v>2</v>
      </c>
      <c r="T850" s="86" t="s">
        <v>15739</v>
      </c>
      <c r="U850" s="86" t="s">
        <v>15231</v>
      </c>
      <c r="V850" s="86" t="s">
        <v>15216</v>
      </c>
      <c r="W850" s="86" t="b">
        <v>0</v>
      </c>
    </row>
    <row r="851" spans="2:23" x14ac:dyDescent="0.25">
      <c r="B851" s="91">
        <v>567</v>
      </c>
      <c r="C851" s="91">
        <v>567</v>
      </c>
      <c r="D851" s="182" t="s">
        <v>16578</v>
      </c>
      <c r="E851" s="89" t="s">
        <v>3010</v>
      </c>
      <c r="F851" s="90"/>
      <c r="G851" s="91" t="str">
        <f t="shared" si="27"/>
        <v>Adult: Gen det required (4) Case: FP, case and dissected spec. required (C4)</v>
      </c>
      <c r="H851" s="91" t="s">
        <v>10789</v>
      </c>
      <c r="I851" s="91" t="str">
        <f t="shared" si="28"/>
        <v>*Not recorded in Scotland</v>
      </c>
      <c r="J851" s="91" t="s">
        <v>10789</v>
      </c>
      <c r="K851" s="91" t="s">
        <v>15193</v>
      </c>
      <c r="L851" s="91" t="s">
        <v>16094</v>
      </c>
      <c r="M851" s="91"/>
      <c r="P851" s="86" t="s">
        <v>15764</v>
      </c>
      <c r="R851" s="86" t="s">
        <v>10789</v>
      </c>
      <c r="S851" s="86">
        <v>4</v>
      </c>
      <c r="T851" s="86" t="s">
        <v>15753</v>
      </c>
      <c r="U851" s="86" t="s">
        <v>15232</v>
      </c>
      <c r="V851" s="86" t="s">
        <v>15226</v>
      </c>
      <c r="W851" s="86" t="b">
        <v>0</v>
      </c>
    </row>
    <row r="852" spans="2:23" x14ac:dyDescent="0.25">
      <c r="B852" s="91">
        <v>550</v>
      </c>
      <c r="C852" s="91">
        <v>550</v>
      </c>
      <c r="D852" s="201" t="s">
        <v>12430</v>
      </c>
      <c r="E852" s="89" t="s">
        <v>14010</v>
      </c>
      <c r="F852" s="90"/>
      <c r="G852" s="91" t="str">
        <f t="shared" si="27"/>
        <v>Adult: Gen det required (4) Case: FP, case spec. or photo may be needed (C2)</v>
      </c>
      <c r="H852" s="91" t="s">
        <v>10789</v>
      </c>
      <c r="I852" s="91" t="str">
        <f t="shared" si="28"/>
        <v xml:space="preserve">*Very local (VC 81), rare, grassland </v>
      </c>
      <c r="J852" s="91" t="s">
        <v>10789</v>
      </c>
      <c r="K852" s="91" t="s">
        <v>15193</v>
      </c>
      <c r="L852" s="91" t="s">
        <v>16338</v>
      </c>
      <c r="M852" s="91"/>
      <c r="P852" s="86" t="s">
        <v>15764</v>
      </c>
      <c r="R852" s="86" t="s">
        <v>10789</v>
      </c>
      <c r="S852" s="86">
        <v>2</v>
      </c>
      <c r="T852" s="86" t="s">
        <v>15739</v>
      </c>
      <c r="U852" s="86" t="s">
        <v>15231</v>
      </c>
      <c r="V852" s="86" t="s">
        <v>15233</v>
      </c>
      <c r="W852" s="86" t="b">
        <v>0</v>
      </c>
    </row>
    <row r="853" spans="2:23" x14ac:dyDescent="0.25">
      <c r="B853" s="91">
        <v>560</v>
      </c>
      <c r="C853" s="91">
        <v>560</v>
      </c>
      <c r="D853" s="182" t="s">
        <v>16579</v>
      </c>
      <c r="E853" s="89" t="s">
        <v>3004</v>
      </c>
      <c r="F853" s="90"/>
      <c r="G853" s="91" t="str">
        <f t="shared" si="27"/>
        <v>Adult: Spec. or photo will be required (3) Case: Usually distinctive on correct FP (C1)</v>
      </c>
      <c r="H853" s="91" t="s">
        <v>10789</v>
      </c>
      <c r="I853" s="91" t="str">
        <f t="shared" si="28"/>
        <v>Widespread, common, grassland</v>
      </c>
      <c r="J853" s="91" t="s">
        <v>10789</v>
      </c>
      <c r="K853" s="91" t="s">
        <v>10789</v>
      </c>
      <c r="L853" s="91" t="s">
        <v>16098</v>
      </c>
      <c r="M853" s="91"/>
      <c r="P853" s="86" t="s">
        <v>15759</v>
      </c>
      <c r="R853" s="86" t="s">
        <v>10789</v>
      </c>
      <c r="S853" s="86">
        <v>1</v>
      </c>
      <c r="T853" s="86" t="s">
        <v>15738</v>
      </c>
      <c r="U853" s="86" t="s">
        <v>15231</v>
      </c>
      <c r="V853" s="86" t="s">
        <v>15216</v>
      </c>
      <c r="W853" s="86" t="b">
        <v>0</v>
      </c>
    </row>
    <row r="854" spans="2:23" x14ac:dyDescent="0.25">
      <c r="B854" s="91">
        <v>589</v>
      </c>
      <c r="C854" s="91">
        <v>589</v>
      </c>
      <c r="D854" s="182" t="s">
        <v>16580</v>
      </c>
      <c r="E854" s="89" t="s">
        <v>4953</v>
      </c>
      <c r="F854" s="90"/>
      <c r="G854" s="91" t="str">
        <f t="shared" si="27"/>
        <v>Adult: Spec. or photo will be required (3) Case: FP, case spec. or photo may be needed (C2)</v>
      </c>
      <c r="H854" s="91" t="s">
        <v>10789</v>
      </c>
      <c r="I854" s="91" t="str">
        <f t="shared" si="28"/>
        <v>Not recorded in Scotland</v>
      </c>
      <c r="J854" s="91" t="s">
        <v>10789</v>
      </c>
      <c r="K854" s="91" t="s">
        <v>10789</v>
      </c>
      <c r="L854" s="91" t="s">
        <v>16094</v>
      </c>
      <c r="M854" s="91"/>
      <c r="P854" s="86" t="s">
        <v>15759</v>
      </c>
      <c r="R854" s="86" t="s">
        <v>10789</v>
      </c>
      <c r="S854" s="86">
        <v>2</v>
      </c>
      <c r="T854" s="86" t="s">
        <v>15739</v>
      </c>
      <c r="U854" s="86" t="s">
        <v>15223</v>
      </c>
      <c r="V854" s="86" t="s">
        <v>15216</v>
      </c>
      <c r="W854" s="86" t="b">
        <v>0</v>
      </c>
    </row>
    <row r="855" spans="2:23" x14ac:dyDescent="0.25">
      <c r="B855" s="91">
        <v>588</v>
      </c>
      <c r="C855" s="91">
        <v>588</v>
      </c>
      <c r="D855" s="182" t="s">
        <v>16581</v>
      </c>
      <c r="E855" s="89" t="s">
        <v>4952</v>
      </c>
      <c r="F855" s="90"/>
      <c r="G855" s="91" t="str">
        <f t="shared" si="27"/>
        <v>Adult: Spec. or photo will be required (3) Case: FP, case spec. or photo may be needed (C2)</v>
      </c>
      <c r="H855" s="91" t="s">
        <v>10789</v>
      </c>
      <c r="I855" s="91" t="str">
        <f t="shared" si="28"/>
        <v>Not recorded in Scotland</v>
      </c>
      <c r="J855" s="91" t="s">
        <v>10789</v>
      </c>
      <c r="K855" s="91" t="s">
        <v>10789</v>
      </c>
      <c r="L855" s="91" t="s">
        <v>16094</v>
      </c>
      <c r="M855" s="91"/>
      <c r="P855" s="86" t="s">
        <v>15759</v>
      </c>
      <c r="R855" s="86" t="s">
        <v>10789</v>
      </c>
      <c r="S855" s="86">
        <v>2</v>
      </c>
      <c r="T855" s="86" t="s">
        <v>15739</v>
      </c>
      <c r="U855" s="86" t="s">
        <v>15239</v>
      </c>
      <c r="V855" s="86" t="s">
        <v>15216</v>
      </c>
      <c r="W855" s="86" t="b">
        <v>0</v>
      </c>
    </row>
    <row r="856" spans="2:23" x14ac:dyDescent="0.25">
      <c r="B856" s="91">
        <v>527</v>
      </c>
      <c r="C856" s="91">
        <v>527</v>
      </c>
      <c r="D856" s="201" t="s">
        <v>12407</v>
      </c>
      <c r="E856" s="89" t="s">
        <v>2982</v>
      </c>
      <c r="F856" s="90"/>
      <c r="G856" s="91" t="str">
        <f t="shared" si="27"/>
        <v>Adult: Spec. or photo will be required (3) Case: FP, case spec. or photo may be needed (C2)</v>
      </c>
      <c r="H856" s="91" t="s">
        <v>10789</v>
      </c>
      <c r="I856" s="91" t="str">
        <f t="shared" si="28"/>
        <v>Not recorded in Scotland</v>
      </c>
      <c r="J856" s="91" t="s">
        <v>10789</v>
      </c>
      <c r="K856" s="91" t="s">
        <v>10789</v>
      </c>
      <c r="L856" s="91" t="s">
        <v>16094</v>
      </c>
      <c r="M856" s="91"/>
      <c r="P856" s="86" t="s">
        <v>15759</v>
      </c>
      <c r="R856" s="86" t="s">
        <v>10789</v>
      </c>
      <c r="S856" s="86">
        <v>2</v>
      </c>
      <c r="T856" s="86" t="s">
        <v>15739</v>
      </c>
      <c r="U856" s="86" t="s">
        <v>15231</v>
      </c>
      <c r="V856" s="86" t="s">
        <v>15226</v>
      </c>
      <c r="W856" s="86" t="b">
        <v>0</v>
      </c>
    </row>
    <row r="857" spans="2:23" x14ac:dyDescent="0.25">
      <c r="B857" s="91">
        <v>590</v>
      </c>
      <c r="C857" s="91">
        <v>590</v>
      </c>
      <c r="D857" s="182" t="s">
        <v>14670</v>
      </c>
      <c r="E857" s="89" t="s">
        <v>4954</v>
      </c>
      <c r="F857" s="90"/>
      <c r="G857" s="91" t="str">
        <f t="shared" si="27"/>
        <v>Adult: Spec. or photo maybe needed (2) Mine: FP, leaf spec. or photo usually needed (L)</v>
      </c>
      <c r="H857" s="91" t="s">
        <v>10789</v>
      </c>
      <c r="I857" s="91" t="str">
        <f t="shared" si="28"/>
        <v>*Not recorded in Scotland</v>
      </c>
      <c r="J857" s="91" t="s">
        <v>10789</v>
      </c>
      <c r="K857" s="91" t="s">
        <v>15193</v>
      </c>
      <c r="L857" s="91" t="s">
        <v>16094</v>
      </c>
      <c r="M857" s="91"/>
      <c r="P857" s="86" t="s">
        <v>15758</v>
      </c>
      <c r="Q857" s="86" t="s">
        <v>14480</v>
      </c>
      <c r="R857" s="86" t="s">
        <v>15705</v>
      </c>
      <c r="T857" s="86" t="s">
        <v>10789</v>
      </c>
      <c r="U857" s="86" t="s">
        <v>15240</v>
      </c>
      <c r="V857" s="86" t="s">
        <v>15221</v>
      </c>
      <c r="W857" s="86" t="b">
        <v>0</v>
      </c>
    </row>
    <row r="858" spans="2:23" x14ac:dyDescent="0.25">
      <c r="B858" s="91">
        <v>591</v>
      </c>
      <c r="C858" s="91">
        <v>591</v>
      </c>
      <c r="D858" s="182" t="s">
        <v>14671</v>
      </c>
      <c r="E858" s="92" t="s">
        <v>11885</v>
      </c>
      <c r="F858" s="90"/>
      <c r="G858" s="91" t="str">
        <f t="shared" si="27"/>
        <v>Adult: Spec. or photo will be required (3)</v>
      </c>
      <c r="H858" s="91" t="s">
        <v>10789</v>
      </c>
      <c r="I858" s="91" t="str">
        <f t="shared" si="28"/>
        <v>*Not recorded in Scotland</v>
      </c>
      <c r="J858" s="91" t="s">
        <v>10789</v>
      </c>
      <c r="K858" s="91" t="s">
        <v>15193</v>
      </c>
      <c r="L858" s="91" t="s">
        <v>16094</v>
      </c>
      <c r="M858" s="91"/>
      <c r="P858" s="86" t="s">
        <v>15759</v>
      </c>
      <c r="R858" s="86" t="s">
        <v>10789</v>
      </c>
      <c r="T858" s="86" t="s">
        <v>10789</v>
      </c>
      <c r="U858" s="86" t="s">
        <v>15214</v>
      </c>
      <c r="V858" s="86" t="s">
        <v>15221</v>
      </c>
      <c r="W858" s="86" t="b">
        <v>0</v>
      </c>
    </row>
    <row r="859" spans="2:23" x14ac:dyDescent="0.25">
      <c r="B859" s="91">
        <v>592</v>
      </c>
      <c r="C859" s="91">
        <v>592</v>
      </c>
      <c r="D859" s="182" t="s">
        <v>14673</v>
      </c>
      <c r="E859" s="89" t="s">
        <v>4955</v>
      </c>
      <c r="F859" s="90"/>
      <c r="G859" s="91" t="str">
        <f t="shared" si="27"/>
        <v>Adult: Spec. or photo maybe needed (2)</v>
      </c>
      <c r="H859" s="91" t="s">
        <v>10789</v>
      </c>
      <c r="I859" s="91" t="str">
        <f t="shared" si="28"/>
        <v>*Not recorded in Scotland</v>
      </c>
      <c r="J859" s="91" t="s">
        <v>10789</v>
      </c>
      <c r="K859" s="91" t="s">
        <v>15193</v>
      </c>
      <c r="L859" s="91" t="s">
        <v>16094</v>
      </c>
      <c r="M859" s="91"/>
      <c r="P859" s="86" t="s">
        <v>15758</v>
      </c>
      <c r="R859" s="86" t="s">
        <v>10789</v>
      </c>
      <c r="T859" s="86" t="s">
        <v>10789</v>
      </c>
      <c r="U859" s="86" t="s">
        <v>15214</v>
      </c>
      <c r="V859" s="86" t="s">
        <v>15224</v>
      </c>
      <c r="W859" s="86" t="b">
        <v>0</v>
      </c>
    </row>
    <row r="860" spans="2:23" x14ac:dyDescent="0.25">
      <c r="B860" s="91">
        <v>610</v>
      </c>
      <c r="C860" s="91">
        <v>610</v>
      </c>
      <c r="D860" s="182" t="s">
        <v>14674</v>
      </c>
      <c r="E860" s="89" t="s">
        <v>7304</v>
      </c>
      <c r="F860" s="90"/>
      <c r="G860" s="91" t="str">
        <f t="shared" si="27"/>
        <v>Adult: Usually distinctive (1)</v>
      </c>
      <c r="H860" s="91" t="s">
        <v>10789</v>
      </c>
      <c r="I860" s="91" t="str">
        <f t="shared" si="28"/>
        <v>Widespread</v>
      </c>
      <c r="J860" s="91" t="s">
        <v>10789</v>
      </c>
      <c r="K860" s="91" t="s">
        <v>10789</v>
      </c>
      <c r="L860" s="91" t="s">
        <v>14205</v>
      </c>
      <c r="M860" s="91"/>
      <c r="P860" s="86" t="s">
        <v>15760</v>
      </c>
      <c r="R860" s="86" t="s">
        <v>10789</v>
      </c>
      <c r="T860" s="86" t="s">
        <v>10789</v>
      </c>
      <c r="U860" s="86" t="s">
        <v>15237</v>
      </c>
      <c r="V860" s="86" t="s">
        <v>15233</v>
      </c>
      <c r="W860" s="86" t="b">
        <v>0</v>
      </c>
    </row>
    <row r="861" spans="2:23" x14ac:dyDescent="0.25">
      <c r="B861" s="91">
        <v>611</v>
      </c>
      <c r="C861" s="91">
        <v>611</v>
      </c>
      <c r="D861" s="182" t="s">
        <v>14675</v>
      </c>
      <c r="E861" s="89" t="s">
        <v>3043</v>
      </c>
      <c r="F861" s="90"/>
      <c r="G861" s="91" t="str">
        <f t="shared" si="27"/>
        <v>Adult: Distinctive when fresh, spec/photo may be needed (2)</v>
      </c>
      <c r="H861" s="91" t="s">
        <v>10789</v>
      </c>
      <c r="I861" s="91" t="str">
        <f t="shared" si="28"/>
        <v>*Restricted distribution</v>
      </c>
      <c r="J861" s="91" t="s">
        <v>10789</v>
      </c>
      <c r="K861" s="91" t="s">
        <v>15193</v>
      </c>
      <c r="L861" s="91" t="s">
        <v>16340</v>
      </c>
      <c r="M861" s="91"/>
      <c r="P861" s="86" t="s">
        <v>15761</v>
      </c>
      <c r="R861" s="86" t="s">
        <v>10789</v>
      </c>
      <c r="T861" s="86" t="s">
        <v>10789</v>
      </c>
      <c r="U861" s="86" t="s">
        <v>15231</v>
      </c>
      <c r="V861" s="86" t="s">
        <v>15226</v>
      </c>
      <c r="W861" s="86" t="b">
        <v>0</v>
      </c>
    </row>
    <row r="862" spans="2:23" x14ac:dyDescent="0.25">
      <c r="B862" s="91">
        <v>612</v>
      </c>
      <c r="C862" s="91">
        <v>612</v>
      </c>
      <c r="D862" s="182" t="s">
        <v>14676</v>
      </c>
      <c r="E862" s="89" t="s">
        <v>7303</v>
      </c>
      <c r="F862" s="90"/>
      <c r="G862" s="91" t="str">
        <f t="shared" si="27"/>
        <v>Adult: Spec. or photo will be required (3)</v>
      </c>
      <c r="H862" s="91" t="s">
        <v>10789</v>
      </c>
      <c r="I862" s="91" t="str">
        <f t="shared" si="28"/>
        <v>*Not recorded in Scotland</v>
      </c>
      <c r="J862" s="91" t="s">
        <v>10789</v>
      </c>
      <c r="K862" s="91" t="s">
        <v>15193</v>
      </c>
      <c r="L862" s="91" t="s">
        <v>16094</v>
      </c>
      <c r="M862" s="91"/>
      <c r="P862" s="86" t="s">
        <v>15759</v>
      </c>
      <c r="R862" s="86" t="s">
        <v>10789</v>
      </c>
      <c r="T862" s="86" t="s">
        <v>10789</v>
      </c>
      <c r="U862" s="86" t="s">
        <v>15225</v>
      </c>
      <c r="V862" s="86" t="s">
        <v>15232</v>
      </c>
      <c r="W862" s="86" t="b">
        <v>0</v>
      </c>
    </row>
    <row r="863" spans="2:23" x14ac:dyDescent="0.25">
      <c r="B863" s="91">
        <v>613</v>
      </c>
      <c r="C863" s="91">
        <v>613</v>
      </c>
      <c r="D863" s="182" t="s">
        <v>14677</v>
      </c>
      <c r="E863" s="89" t="s">
        <v>7302</v>
      </c>
      <c r="F863" s="90"/>
      <c r="G863" s="91" t="str">
        <f t="shared" si="27"/>
        <v>Adult: Distinctive when fresh, spec/photo may be required (2)</v>
      </c>
      <c r="H863" s="91" t="s">
        <v>10789</v>
      </c>
      <c r="I863" s="91" t="str">
        <f t="shared" si="28"/>
        <v>Local distribution</v>
      </c>
      <c r="J863" s="91" t="s">
        <v>10789</v>
      </c>
      <c r="K863" s="91" t="s">
        <v>10789</v>
      </c>
      <c r="L863" s="91" t="s">
        <v>16339</v>
      </c>
      <c r="M863" s="91"/>
      <c r="P863" s="86" t="s">
        <v>15762</v>
      </c>
      <c r="R863" s="86" t="s">
        <v>10789</v>
      </c>
      <c r="T863" s="86" t="s">
        <v>10789</v>
      </c>
      <c r="U863" s="86" t="s">
        <v>15214</v>
      </c>
      <c r="V863" s="86" t="s">
        <v>15226</v>
      </c>
      <c r="W863" s="86" t="b">
        <v>0</v>
      </c>
    </row>
    <row r="864" spans="2:23" x14ac:dyDescent="0.25">
      <c r="B864" s="91">
        <v>614</v>
      </c>
      <c r="C864" s="91">
        <v>614</v>
      </c>
      <c r="D864" s="182" t="s">
        <v>14678</v>
      </c>
      <c r="E864" s="89" t="s">
        <v>7301</v>
      </c>
      <c r="F864" s="90"/>
      <c r="G864" s="91" t="str">
        <f t="shared" si="27"/>
        <v>Adult: Gen det required, cf. E. cahorsensis (not in Scotland) (4)</v>
      </c>
      <c r="H864" s="91" t="s">
        <v>10789</v>
      </c>
      <c r="I864" s="91" t="str">
        <f t="shared" si="28"/>
        <v>*Very local distribution</v>
      </c>
      <c r="J864" s="91" t="s">
        <v>10789</v>
      </c>
      <c r="K864" s="91" t="s">
        <v>15193</v>
      </c>
      <c r="L864" s="91" t="s">
        <v>16341</v>
      </c>
      <c r="M864" s="91"/>
      <c r="P864" s="86" t="s">
        <v>15763</v>
      </c>
      <c r="R864" s="86" t="s">
        <v>10789</v>
      </c>
      <c r="T864" s="86" t="s">
        <v>10789</v>
      </c>
      <c r="U864" s="86" t="s">
        <v>15231</v>
      </c>
      <c r="V864" s="86" t="s">
        <v>15226</v>
      </c>
      <c r="W864" s="86" t="b">
        <v>0</v>
      </c>
    </row>
    <row r="865" spans="2:23" x14ac:dyDescent="0.25">
      <c r="B865" s="91">
        <v>615</v>
      </c>
      <c r="C865" s="91">
        <v>615</v>
      </c>
      <c r="D865" s="182" t="s">
        <v>14679</v>
      </c>
      <c r="E865" s="89" t="s">
        <v>15294</v>
      </c>
      <c r="F865" s="90"/>
      <c r="G865" s="91" t="str">
        <f t="shared" si="27"/>
        <v>Adult: Gen det required (4)</v>
      </c>
      <c r="H865" s="91" t="s">
        <v>10789</v>
      </c>
      <c r="I865" s="91" t="str">
        <f t="shared" si="28"/>
        <v>*Not recorded in Scotland</v>
      </c>
      <c r="J865" s="91" t="s">
        <v>10789</v>
      </c>
      <c r="K865" s="91" t="s">
        <v>15193</v>
      </c>
      <c r="L865" s="91" t="s">
        <v>16094</v>
      </c>
      <c r="M865" s="91"/>
      <c r="P865" s="86" t="s">
        <v>15764</v>
      </c>
      <c r="R865" s="86" t="s">
        <v>10789</v>
      </c>
      <c r="T865" s="86" t="s">
        <v>10789</v>
      </c>
      <c r="U865" s="86" t="s">
        <v>15214</v>
      </c>
      <c r="V865" s="86" t="s">
        <v>15224</v>
      </c>
      <c r="W865" s="86" t="b">
        <v>0</v>
      </c>
    </row>
    <row r="866" spans="2:23" x14ac:dyDescent="0.25">
      <c r="B866" s="91">
        <v>616</v>
      </c>
      <c r="C866" s="91">
        <v>616</v>
      </c>
      <c r="D866" s="182" t="s">
        <v>14680</v>
      </c>
      <c r="E866" s="89" t="s">
        <v>3044</v>
      </c>
      <c r="F866" s="90"/>
      <c r="G866" s="91" t="str">
        <f t="shared" si="27"/>
        <v>Adult: Gen det required, cf. E. littoricola (not in Scotland) (4)</v>
      </c>
      <c r="H866" s="91" t="s">
        <v>10789</v>
      </c>
      <c r="I866" s="91" t="str">
        <f t="shared" si="28"/>
        <v>*Very local distribution</v>
      </c>
      <c r="J866" s="91" t="s">
        <v>10789</v>
      </c>
      <c r="K866" s="91" t="s">
        <v>15193</v>
      </c>
      <c r="L866" s="91" t="s">
        <v>16341</v>
      </c>
      <c r="M866" s="91"/>
      <c r="P866" s="86" t="s">
        <v>15765</v>
      </c>
      <c r="R866" s="86" t="s">
        <v>10789</v>
      </c>
      <c r="T866" s="86" t="s">
        <v>10789</v>
      </c>
      <c r="U866" s="86" t="s">
        <v>15214</v>
      </c>
      <c r="V866" s="86" t="s">
        <v>15216</v>
      </c>
      <c r="W866" s="86" t="b">
        <v>0</v>
      </c>
    </row>
    <row r="867" spans="2:23" x14ac:dyDescent="0.25">
      <c r="B867" s="91">
        <v>616.1</v>
      </c>
      <c r="C867" s="91" t="s">
        <v>7299</v>
      </c>
      <c r="D867" s="94" t="s">
        <v>14681</v>
      </c>
      <c r="E867" s="89" t="s">
        <v>7298</v>
      </c>
      <c r="F867" s="90"/>
      <c r="G867" s="91" t="str">
        <f t="shared" si="27"/>
        <v>Adult: Spec. or photo will be required (3)</v>
      </c>
      <c r="H867" s="91" t="s">
        <v>10789</v>
      </c>
      <c r="I867" s="91" t="str">
        <f t="shared" si="28"/>
        <v>*Not recorded in Scotland</v>
      </c>
      <c r="J867" s="91" t="s">
        <v>10789</v>
      </c>
      <c r="K867" s="91" t="s">
        <v>15193</v>
      </c>
      <c r="L867" s="91" t="s">
        <v>16094</v>
      </c>
      <c r="M867" s="91"/>
      <c r="P867" s="86" t="s">
        <v>15759</v>
      </c>
      <c r="R867" s="86" t="s">
        <v>10789</v>
      </c>
      <c r="T867" s="86" t="s">
        <v>10789</v>
      </c>
      <c r="U867" s="86" t="s">
        <v>15231</v>
      </c>
      <c r="V867" s="86" t="s">
        <v>15213</v>
      </c>
      <c r="W867" s="86" t="b">
        <v>0</v>
      </c>
    </row>
    <row r="868" spans="2:23" x14ac:dyDescent="0.25">
      <c r="B868" s="91">
        <v>617</v>
      </c>
      <c r="C868" s="91">
        <v>617</v>
      </c>
      <c r="D868" s="182" t="s">
        <v>14682</v>
      </c>
      <c r="E868" s="89" t="s">
        <v>7297</v>
      </c>
      <c r="F868" s="90"/>
      <c r="G868" s="91" t="str">
        <f t="shared" si="27"/>
        <v>Adult: Distinctive when fresh, spec/photo will be required (2)</v>
      </c>
      <c r="H868" s="91" t="s">
        <v>10789</v>
      </c>
      <c r="I868" s="91" t="str">
        <f t="shared" si="28"/>
        <v>*Very local distribution</v>
      </c>
      <c r="J868" s="91" t="s">
        <v>10789</v>
      </c>
      <c r="K868" s="91" t="s">
        <v>15193</v>
      </c>
      <c r="L868" s="91" t="s">
        <v>16341</v>
      </c>
      <c r="M868" s="91"/>
      <c r="P868" s="86" t="s">
        <v>15766</v>
      </c>
      <c r="R868" s="86" t="s">
        <v>10789</v>
      </c>
      <c r="T868" s="86" t="s">
        <v>10789</v>
      </c>
      <c r="U868" s="86" t="s">
        <v>15214</v>
      </c>
      <c r="V868" s="86" t="s">
        <v>15216</v>
      </c>
      <c r="W868" s="86" t="b">
        <v>0</v>
      </c>
    </row>
    <row r="869" spans="2:23" x14ac:dyDescent="0.25">
      <c r="B869" s="91">
        <v>618</v>
      </c>
      <c r="C869" s="91">
        <v>618</v>
      </c>
      <c r="D869" s="182" t="s">
        <v>14683</v>
      </c>
      <c r="E869" s="89" t="s">
        <v>7296</v>
      </c>
      <c r="F869" s="90"/>
      <c r="G869" s="91" t="str">
        <f t="shared" si="27"/>
        <v>Adult: Gen det required (4)</v>
      </c>
      <c r="H869" s="91" t="s">
        <v>10789</v>
      </c>
      <c r="I869" s="91" t="str">
        <f t="shared" si="28"/>
        <v>*Not recorded in Scotland</v>
      </c>
      <c r="J869" s="91" t="s">
        <v>10789</v>
      </c>
      <c r="K869" s="91" t="s">
        <v>15193</v>
      </c>
      <c r="L869" s="91" t="s">
        <v>16094</v>
      </c>
      <c r="M869" s="91"/>
      <c r="P869" s="86" t="s">
        <v>15764</v>
      </c>
      <c r="R869" s="86" t="s">
        <v>10789</v>
      </c>
      <c r="T869" s="86" t="s">
        <v>10789</v>
      </c>
      <c r="U869" s="86" t="s">
        <v>15214</v>
      </c>
      <c r="V869" s="86" t="s">
        <v>15213</v>
      </c>
      <c r="W869" s="86" t="b">
        <v>0</v>
      </c>
    </row>
    <row r="870" spans="2:23" x14ac:dyDescent="0.25">
      <c r="B870" s="91">
        <v>619</v>
      </c>
      <c r="C870" s="91">
        <v>619</v>
      </c>
      <c r="D870" s="182" t="s">
        <v>14684</v>
      </c>
      <c r="E870" s="89" t="s">
        <v>7295</v>
      </c>
      <c r="F870" s="90"/>
      <c r="G870" s="91" t="str">
        <f t="shared" si="27"/>
        <v>Adult: Spec. or photo maybe needed (2)</v>
      </c>
      <c r="H870" s="91" t="s">
        <v>10789</v>
      </c>
      <c r="I870" s="91" t="str">
        <f t="shared" si="28"/>
        <v>*Not recorded in Scotland</v>
      </c>
      <c r="J870" s="91" t="s">
        <v>10789</v>
      </c>
      <c r="K870" s="91" t="s">
        <v>15193</v>
      </c>
      <c r="L870" s="91" t="s">
        <v>16094</v>
      </c>
      <c r="M870" s="91"/>
      <c r="P870" s="86" t="s">
        <v>15758</v>
      </c>
      <c r="R870" s="86" t="s">
        <v>10789</v>
      </c>
      <c r="T870" s="86" t="s">
        <v>10789</v>
      </c>
      <c r="U870" s="86" t="s">
        <v>15222</v>
      </c>
      <c r="V870" s="86" t="s">
        <v>15213</v>
      </c>
      <c r="W870" s="86" t="b">
        <v>0</v>
      </c>
    </row>
    <row r="871" spans="2:23" x14ac:dyDescent="0.25">
      <c r="B871" s="91">
        <v>620</v>
      </c>
      <c r="C871" s="91">
        <v>620</v>
      </c>
      <c r="D871" s="182" t="s">
        <v>14685</v>
      </c>
      <c r="E871" s="89" t="s">
        <v>7294</v>
      </c>
      <c r="F871" s="90"/>
      <c r="G871" s="91" t="str">
        <f t="shared" si="27"/>
        <v>Adult: Spec. or photo maybe needed (2)</v>
      </c>
      <c r="H871" s="91" t="s">
        <v>10789</v>
      </c>
      <c r="I871" s="91" t="str">
        <f t="shared" si="28"/>
        <v>*Not recorded in Scotland</v>
      </c>
      <c r="J871" s="91" t="s">
        <v>10789</v>
      </c>
      <c r="K871" s="91" t="s">
        <v>15193</v>
      </c>
      <c r="L871" s="91" t="s">
        <v>16094</v>
      </c>
      <c r="M871" s="91"/>
      <c r="P871" s="86" t="s">
        <v>15758</v>
      </c>
      <c r="R871" s="86" t="s">
        <v>10789</v>
      </c>
      <c r="T871" s="86" t="s">
        <v>10789</v>
      </c>
      <c r="U871" s="86" t="s">
        <v>15214</v>
      </c>
      <c r="V871" s="86" t="s">
        <v>15213</v>
      </c>
      <c r="W871" s="86" t="b">
        <v>0</v>
      </c>
    </row>
    <row r="872" spans="2:23" x14ac:dyDescent="0.25">
      <c r="B872" s="91">
        <v>621</v>
      </c>
      <c r="C872" s="91">
        <v>621</v>
      </c>
      <c r="D872" s="182" t="s">
        <v>14686</v>
      </c>
      <c r="E872" s="89" t="s">
        <v>7293</v>
      </c>
      <c r="F872" s="90"/>
      <c r="G872" s="91" t="str">
        <f t="shared" si="27"/>
        <v>Adult: Distinctive when fresh, spec/photo may be needed (2)</v>
      </c>
      <c r="H872" s="91" t="s">
        <v>10789</v>
      </c>
      <c r="I872" s="91" t="str">
        <f t="shared" si="28"/>
        <v>*Restricted distribution</v>
      </c>
      <c r="J872" s="91" t="s">
        <v>10789</v>
      </c>
      <c r="K872" s="91" t="s">
        <v>15193</v>
      </c>
      <c r="L872" s="91" t="s">
        <v>16340</v>
      </c>
      <c r="M872" s="91"/>
      <c r="P872" s="86" t="s">
        <v>15761</v>
      </c>
      <c r="R872" s="86" t="s">
        <v>10789</v>
      </c>
      <c r="T872" s="86" t="s">
        <v>10789</v>
      </c>
      <c r="U872" s="86" t="s">
        <v>15214</v>
      </c>
      <c r="V872" s="86" t="s">
        <v>15226</v>
      </c>
      <c r="W872" s="86" t="b">
        <v>0</v>
      </c>
    </row>
    <row r="873" spans="2:23" x14ac:dyDescent="0.25">
      <c r="B873" s="91">
        <v>622</v>
      </c>
      <c r="C873" s="91">
        <v>622</v>
      </c>
      <c r="D873" s="182" t="s">
        <v>14687</v>
      </c>
      <c r="E873" s="89" t="s">
        <v>7292</v>
      </c>
      <c r="F873" s="90"/>
      <c r="G873" s="91" t="str">
        <f t="shared" si="27"/>
        <v>Adult: Spec. or photo maybe needed (2)</v>
      </c>
      <c r="H873" s="91" t="s">
        <v>10789</v>
      </c>
      <c r="I873" s="91" t="str">
        <f t="shared" si="28"/>
        <v>*Not recorded in Scotland</v>
      </c>
      <c r="J873" s="91" t="s">
        <v>10789</v>
      </c>
      <c r="K873" s="91" t="s">
        <v>15193</v>
      </c>
      <c r="L873" s="91" t="s">
        <v>16094</v>
      </c>
      <c r="M873" s="91"/>
      <c r="P873" s="86" t="s">
        <v>15758</v>
      </c>
      <c r="R873" s="86" t="s">
        <v>10789</v>
      </c>
      <c r="T873" s="86" t="s">
        <v>10789</v>
      </c>
      <c r="U873" s="86" t="s">
        <v>15214</v>
      </c>
      <c r="V873" s="86" t="s">
        <v>15216</v>
      </c>
      <c r="W873" s="86" t="b">
        <v>0</v>
      </c>
    </row>
    <row r="874" spans="2:23" x14ac:dyDescent="0.25">
      <c r="B874" s="91">
        <v>623</v>
      </c>
      <c r="C874" s="91">
        <v>623</v>
      </c>
      <c r="D874" s="182" t="s">
        <v>14688</v>
      </c>
      <c r="E874" s="89" t="s">
        <v>7291</v>
      </c>
      <c r="F874" s="90"/>
      <c r="G874" s="91" t="str">
        <f t="shared" si="27"/>
        <v>Adult: Distinctive when fresh, spec/photo may be needed (2)</v>
      </c>
      <c r="H874" s="91" t="s">
        <v>10789</v>
      </c>
      <c r="I874" s="91" t="str">
        <f t="shared" si="28"/>
        <v>Restricted distribution</v>
      </c>
      <c r="J874" s="91" t="s">
        <v>10789</v>
      </c>
      <c r="K874" s="91" t="s">
        <v>10789</v>
      </c>
      <c r="L874" s="91" t="s">
        <v>16340</v>
      </c>
      <c r="M874" s="91"/>
      <c r="P874" s="86" t="s">
        <v>15761</v>
      </c>
      <c r="R874" s="86" t="s">
        <v>10789</v>
      </c>
      <c r="T874" s="86" t="s">
        <v>10789</v>
      </c>
      <c r="U874" s="86" t="s">
        <v>15214</v>
      </c>
      <c r="V874" s="86" t="s">
        <v>15224</v>
      </c>
      <c r="W874" s="86" t="b">
        <v>0</v>
      </c>
    </row>
    <row r="875" spans="2:23" x14ac:dyDescent="0.25">
      <c r="B875" s="91">
        <v>593</v>
      </c>
      <c r="C875" s="91">
        <v>593</v>
      </c>
      <c r="D875" s="182" t="s">
        <v>14689</v>
      </c>
      <c r="E875" s="89" t="s">
        <v>7313</v>
      </c>
      <c r="F875" s="90"/>
      <c r="G875" s="91" t="str">
        <f t="shared" si="27"/>
        <v>Adult: Spec/photo may be needed cf. E. tengstromi &amp; E. gleichenella (2)</v>
      </c>
      <c r="H875" s="91" t="s">
        <v>10789</v>
      </c>
      <c r="I875" s="91" t="str">
        <f t="shared" si="28"/>
        <v>*Restricted distribution</v>
      </c>
      <c r="J875" s="91" t="s">
        <v>10789</v>
      </c>
      <c r="K875" s="91" t="s">
        <v>15193</v>
      </c>
      <c r="L875" s="91" t="s">
        <v>16340</v>
      </c>
      <c r="M875" s="91"/>
      <c r="P875" s="86" t="s">
        <v>15767</v>
      </c>
      <c r="R875" s="86" t="s">
        <v>10789</v>
      </c>
      <c r="T875" s="86" t="s">
        <v>10789</v>
      </c>
      <c r="U875" s="86" t="s">
        <v>15223</v>
      </c>
      <c r="V875" s="86" t="s">
        <v>15226</v>
      </c>
      <c r="W875" s="86" t="b">
        <v>0</v>
      </c>
    </row>
    <row r="876" spans="2:23" x14ac:dyDescent="0.25">
      <c r="B876" s="91">
        <v>593.1</v>
      </c>
      <c r="C876" s="91" t="s">
        <v>3223</v>
      </c>
      <c r="D876" s="94" t="s">
        <v>14690</v>
      </c>
      <c r="E876" s="89" t="s">
        <v>4956</v>
      </c>
      <c r="F876" s="90"/>
      <c r="G876" s="91" t="str">
        <f t="shared" si="27"/>
        <v>Adult: Gen det required (4)</v>
      </c>
      <c r="H876" s="91" t="s">
        <v>10789</v>
      </c>
      <c r="I876" s="91" t="str">
        <f t="shared" si="28"/>
        <v>*Not recorded in Scotland</v>
      </c>
      <c r="J876" s="91" t="s">
        <v>10789</v>
      </c>
      <c r="K876" s="91" t="s">
        <v>15193</v>
      </c>
      <c r="L876" s="91" t="s">
        <v>16094</v>
      </c>
      <c r="M876" s="91"/>
      <c r="P876" s="86" t="s">
        <v>15764</v>
      </c>
      <c r="R876" s="86" t="s">
        <v>10789</v>
      </c>
      <c r="T876" s="86" t="s">
        <v>10789</v>
      </c>
      <c r="U876" s="86" t="s">
        <v>15231</v>
      </c>
      <c r="V876" s="86" t="s">
        <v>15216</v>
      </c>
      <c r="W876" s="86" t="b">
        <v>0</v>
      </c>
    </row>
    <row r="877" spans="2:23" x14ac:dyDescent="0.25">
      <c r="B877" s="91">
        <v>593.20000000000005</v>
      </c>
      <c r="C877" s="91" t="s">
        <v>3224</v>
      </c>
      <c r="D877" s="94" t="s">
        <v>14691</v>
      </c>
      <c r="E877" s="89" t="s">
        <v>4957</v>
      </c>
      <c r="F877" s="90"/>
      <c r="G877" s="91" t="str">
        <f t="shared" si="27"/>
        <v>Adult: Gen det required, cf. E. regificella &amp; E. gleichenella (4)</v>
      </c>
      <c r="H877" s="91" t="s">
        <v>10789</v>
      </c>
      <c r="I877" s="91" t="str">
        <f t="shared" si="28"/>
        <v>*Very local distribution</v>
      </c>
      <c r="J877" s="91" t="s">
        <v>10789</v>
      </c>
      <c r="K877" s="91" t="s">
        <v>15193</v>
      </c>
      <c r="L877" s="91" t="s">
        <v>16341</v>
      </c>
      <c r="M877" s="91"/>
      <c r="P877" s="86" t="s">
        <v>15768</v>
      </c>
      <c r="R877" s="86" t="s">
        <v>10789</v>
      </c>
      <c r="T877" s="86" t="s">
        <v>10789</v>
      </c>
      <c r="U877" s="86" t="s">
        <v>15223</v>
      </c>
      <c r="V877" s="86" t="s">
        <v>15216</v>
      </c>
      <c r="W877" s="86" t="b">
        <v>0</v>
      </c>
    </row>
    <row r="878" spans="2:23" x14ac:dyDescent="0.25">
      <c r="B878" s="91">
        <v>594</v>
      </c>
      <c r="C878" s="91">
        <v>594</v>
      </c>
      <c r="D878" s="182" t="s">
        <v>14692</v>
      </c>
      <c r="E878" s="89" t="s">
        <v>7312</v>
      </c>
      <c r="F878" s="90"/>
      <c r="G878" s="91" t="str">
        <f t="shared" si="27"/>
        <v>Adult: Spec/photo may be needed cf. E. regificella &amp; E. tengstromi (2)</v>
      </c>
      <c r="H878" s="91" t="s">
        <v>10789</v>
      </c>
      <c r="I878" s="91" t="str">
        <f t="shared" si="28"/>
        <v>*Restricted distribution</v>
      </c>
      <c r="J878" s="91" t="s">
        <v>10789</v>
      </c>
      <c r="K878" s="91" t="s">
        <v>15193</v>
      </c>
      <c r="L878" s="91" t="s">
        <v>16340</v>
      </c>
      <c r="M878" s="91"/>
      <c r="P878" s="86" t="s">
        <v>15769</v>
      </c>
      <c r="R878" s="86" t="s">
        <v>10789</v>
      </c>
      <c r="T878" s="86" t="s">
        <v>10789</v>
      </c>
      <c r="U878" s="86" t="s">
        <v>15231</v>
      </c>
      <c r="V878" s="86" t="s">
        <v>15216</v>
      </c>
      <c r="W878" s="86" t="b">
        <v>0</v>
      </c>
    </row>
    <row r="879" spans="2:23" x14ac:dyDescent="0.25">
      <c r="B879" s="91">
        <v>595</v>
      </c>
      <c r="C879" s="91">
        <v>595</v>
      </c>
      <c r="D879" s="182" t="s">
        <v>14693</v>
      </c>
      <c r="E879" s="89" t="s">
        <v>4958</v>
      </c>
      <c r="F879" s="90"/>
      <c r="G879" s="91" t="str">
        <f t="shared" si="27"/>
        <v>Adult: Distinctive when fresh, spec/photo will be required (2)</v>
      </c>
      <c r="H879" s="91" t="s">
        <v>10789</v>
      </c>
      <c r="I879" s="91" t="str">
        <f t="shared" si="28"/>
        <v>*Very local distribution</v>
      </c>
      <c r="J879" s="91" t="s">
        <v>10789</v>
      </c>
      <c r="K879" s="91" t="s">
        <v>15193</v>
      </c>
      <c r="L879" s="91" t="s">
        <v>16341</v>
      </c>
      <c r="M879" s="91"/>
      <c r="P879" s="86" t="s">
        <v>15766</v>
      </c>
      <c r="R879" s="86" t="s">
        <v>10789</v>
      </c>
      <c r="T879" s="86" t="s">
        <v>10789</v>
      </c>
      <c r="U879" s="86" t="s">
        <v>15214</v>
      </c>
      <c r="V879" s="86" t="s">
        <v>15216</v>
      </c>
      <c r="W879" s="86" t="b">
        <v>0</v>
      </c>
    </row>
    <row r="880" spans="2:23" x14ac:dyDescent="0.25">
      <c r="B880" s="91">
        <v>596</v>
      </c>
      <c r="C880" s="91">
        <v>596</v>
      </c>
      <c r="D880" s="182" t="s">
        <v>14694</v>
      </c>
      <c r="E880" s="89" t="s">
        <v>4959</v>
      </c>
      <c r="F880" s="90"/>
      <c r="G880" s="91" t="str">
        <f t="shared" si="27"/>
        <v>Adult: Gen det required, cf. E. pomerana (not in Scotland) (4)</v>
      </c>
      <c r="H880" s="91" t="s">
        <v>10789</v>
      </c>
      <c r="I880" s="91" t="str">
        <f t="shared" si="28"/>
        <v>*Very local distribution</v>
      </c>
      <c r="J880" s="91" t="s">
        <v>10789</v>
      </c>
      <c r="K880" s="91" t="s">
        <v>15193</v>
      </c>
      <c r="L880" s="91" t="s">
        <v>16341</v>
      </c>
      <c r="M880" s="91"/>
      <c r="P880" s="86" t="s">
        <v>15770</v>
      </c>
      <c r="R880" s="86" t="s">
        <v>10789</v>
      </c>
      <c r="T880" s="86" t="s">
        <v>10789</v>
      </c>
      <c r="U880" s="86" t="s">
        <v>15222</v>
      </c>
      <c r="V880" s="86" t="s">
        <v>15216</v>
      </c>
      <c r="W880" s="86" t="b">
        <v>0</v>
      </c>
    </row>
    <row r="881" spans="2:23" x14ac:dyDescent="0.25">
      <c r="B881" s="91">
        <v>597</v>
      </c>
      <c r="C881" s="91">
        <v>597</v>
      </c>
      <c r="D881" s="182" t="s">
        <v>14695</v>
      </c>
      <c r="E881" s="89" t="s">
        <v>7311</v>
      </c>
      <c r="F881" s="90"/>
      <c r="G881" s="91" t="str">
        <f t="shared" si="27"/>
        <v>Adult: Distinctive when fresh, spec/photo may be needed (2)</v>
      </c>
      <c r="H881" s="91" t="s">
        <v>10789</v>
      </c>
      <c r="I881" s="91" t="str">
        <f t="shared" si="28"/>
        <v>Widespread</v>
      </c>
      <c r="J881" s="91" t="s">
        <v>10789</v>
      </c>
      <c r="K881" s="91" t="s">
        <v>10789</v>
      </c>
      <c r="L881" s="91" t="s">
        <v>14205</v>
      </c>
      <c r="M881" s="91"/>
      <c r="P881" s="86" t="s">
        <v>15761</v>
      </c>
      <c r="R881" s="86" t="s">
        <v>10789</v>
      </c>
      <c r="T881" s="86" t="s">
        <v>10789</v>
      </c>
      <c r="U881" s="86" t="s">
        <v>15214</v>
      </c>
      <c r="V881" s="86" t="s">
        <v>15224</v>
      </c>
      <c r="W881" s="86" t="b">
        <v>0</v>
      </c>
    </row>
    <row r="882" spans="2:23" x14ac:dyDescent="0.25">
      <c r="B882" s="91">
        <v>598</v>
      </c>
      <c r="C882" s="91">
        <v>598</v>
      </c>
      <c r="D882" s="182" t="s">
        <v>14696</v>
      </c>
      <c r="E882" s="89" t="s">
        <v>4960</v>
      </c>
      <c r="F882" s="90"/>
      <c r="G882" s="91" t="str">
        <f t="shared" si="27"/>
        <v>Adult: Spec/photo may be needed, similar to several other species (2)</v>
      </c>
      <c r="H882" s="91" t="s">
        <v>10789</v>
      </c>
      <c r="I882" s="91" t="str">
        <f t="shared" si="28"/>
        <v>*Widespread</v>
      </c>
      <c r="J882" s="91" t="s">
        <v>10789</v>
      </c>
      <c r="K882" s="91" t="s">
        <v>15193</v>
      </c>
      <c r="L882" s="91" t="s">
        <v>14205</v>
      </c>
      <c r="M882" s="91"/>
      <c r="P882" s="86" t="s">
        <v>15771</v>
      </c>
      <c r="R882" s="86" t="s">
        <v>10789</v>
      </c>
      <c r="T882" s="86" t="s">
        <v>10789</v>
      </c>
      <c r="U882" s="86" t="s">
        <v>15214</v>
      </c>
      <c r="V882" s="86" t="s">
        <v>15226</v>
      </c>
      <c r="W882" s="86" t="b">
        <v>0</v>
      </c>
    </row>
    <row r="883" spans="2:23" x14ac:dyDescent="0.25">
      <c r="B883" s="91">
        <v>598.1</v>
      </c>
      <c r="C883" s="91" t="s">
        <v>3225</v>
      </c>
      <c r="D883" s="94" t="s">
        <v>14697</v>
      </c>
      <c r="E883" s="89" t="s">
        <v>4961</v>
      </c>
      <c r="F883" s="90"/>
      <c r="G883" s="91" t="str">
        <f t="shared" si="27"/>
        <v>Adult: Gen det required, similar to several other species (4)</v>
      </c>
      <c r="H883" s="91" t="s">
        <v>10789</v>
      </c>
      <c r="I883" s="91" t="str">
        <f t="shared" si="28"/>
        <v>*Local distribution</v>
      </c>
      <c r="J883" s="91" t="s">
        <v>10789</v>
      </c>
      <c r="K883" s="91" t="s">
        <v>15193</v>
      </c>
      <c r="L883" s="91" t="s">
        <v>16339</v>
      </c>
      <c r="M883" s="91"/>
      <c r="P883" s="86" t="s">
        <v>15772</v>
      </c>
      <c r="R883" s="86" t="s">
        <v>10789</v>
      </c>
      <c r="T883" s="86" t="s">
        <v>10789</v>
      </c>
      <c r="U883" s="86" t="s">
        <v>15222</v>
      </c>
      <c r="V883" s="86" t="s">
        <v>15215</v>
      </c>
      <c r="W883" s="86" t="b">
        <v>0</v>
      </c>
    </row>
    <row r="884" spans="2:23" x14ac:dyDescent="0.25">
      <c r="B884" s="91">
        <v>599</v>
      </c>
      <c r="C884" s="91">
        <v>599</v>
      </c>
      <c r="D884" s="182" t="s">
        <v>14698</v>
      </c>
      <c r="E884" s="89" t="s">
        <v>4962</v>
      </c>
      <c r="F884" s="90"/>
      <c r="G884" s="91" t="str">
        <f t="shared" si="27"/>
        <v>Adult: Gen det required, similar to several other species (4)</v>
      </c>
      <c r="H884" s="91" t="s">
        <v>10789</v>
      </c>
      <c r="I884" s="91" t="str">
        <f t="shared" si="28"/>
        <v>*Widespread</v>
      </c>
      <c r="J884" s="91" t="s">
        <v>10789</v>
      </c>
      <c r="K884" s="91" t="s">
        <v>15193</v>
      </c>
      <c r="L884" s="91" t="s">
        <v>14205</v>
      </c>
      <c r="M884" s="91"/>
      <c r="P884" s="86" t="s">
        <v>15772</v>
      </c>
      <c r="R884" s="86" t="s">
        <v>10789</v>
      </c>
      <c r="T884" s="86" t="s">
        <v>10789</v>
      </c>
      <c r="U884" s="86" t="s">
        <v>15231</v>
      </c>
      <c r="V884" s="86" t="s">
        <v>15224</v>
      </c>
      <c r="W884" s="86" t="b">
        <v>0</v>
      </c>
    </row>
    <row r="885" spans="2:23" x14ac:dyDescent="0.25">
      <c r="B885" s="91">
        <v>600</v>
      </c>
      <c r="C885" s="91">
        <v>600</v>
      </c>
      <c r="D885" s="182" t="s">
        <v>14699</v>
      </c>
      <c r="E885" s="89" t="s">
        <v>7310</v>
      </c>
      <c r="F885" s="90"/>
      <c r="G885" s="91" t="str">
        <f t="shared" si="27"/>
        <v>Adult: Spec/photo may be needed, cf. E. albifrontella (2)</v>
      </c>
      <c r="H885" s="91" t="s">
        <v>10789</v>
      </c>
      <c r="I885" s="91" t="str">
        <f t="shared" si="28"/>
        <v>*Restricted distribution</v>
      </c>
      <c r="J885" s="91" t="s">
        <v>10789</v>
      </c>
      <c r="K885" s="91" t="s">
        <v>15193</v>
      </c>
      <c r="L885" s="91" t="s">
        <v>16340</v>
      </c>
      <c r="M885" s="91"/>
      <c r="P885" s="86" t="s">
        <v>15773</v>
      </c>
      <c r="R885" s="86" t="s">
        <v>10789</v>
      </c>
      <c r="T885" s="86" t="s">
        <v>10789</v>
      </c>
      <c r="U885" s="86" t="s">
        <v>15231</v>
      </c>
      <c r="V885" s="86" t="s">
        <v>15233</v>
      </c>
      <c r="W885" s="86" t="b">
        <v>0</v>
      </c>
    </row>
    <row r="886" spans="2:23" x14ac:dyDescent="0.25">
      <c r="B886" s="91">
        <v>601</v>
      </c>
      <c r="C886" s="91">
        <v>601</v>
      </c>
      <c r="D886" s="182" t="s">
        <v>14700</v>
      </c>
      <c r="E886" s="89" t="s">
        <v>7309</v>
      </c>
      <c r="F886" s="90"/>
      <c r="G886" s="91" t="str">
        <f t="shared" si="27"/>
        <v>Adult: Spec/photo may be needed, cf. E. luticomella (2)</v>
      </c>
      <c r="H886" s="91" t="s">
        <v>10789</v>
      </c>
      <c r="I886" s="91" t="str">
        <f t="shared" si="28"/>
        <v>Widespread</v>
      </c>
      <c r="J886" s="91" t="s">
        <v>10789</v>
      </c>
      <c r="K886" s="91" t="s">
        <v>10789</v>
      </c>
      <c r="L886" s="91" t="s">
        <v>14205</v>
      </c>
      <c r="M886" s="91"/>
      <c r="P886" s="86" t="s">
        <v>15774</v>
      </c>
      <c r="R886" s="86" t="s">
        <v>10789</v>
      </c>
      <c r="T886" s="86" t="s">
        <v>10789</v>
      </c>
      <c r="U886" s="86" t="s">
        <v>15225</v>
      </c>
      <c r="V886" s="86" t="s">
        <v>15226</v>
      </c>
      <c r="W886" s="86" t="b">
        <v>0</v>
      </c>
    </row>
    <row r="887" spans="2:23" x14ac:dyDescent="0.25">
      <c r="B887" s="91">
        <v>601.1</v>
      </c>
      <c r="C887" s="91" t="s">
        <v>3226</v>
      </c>
      <c r="D887" s="94" t="s">
        <v>14701</v>
      </c>
      <c r="E887" s="89" t="s">
        <v>3038</v>
      </c>
      <c r="F887" s="90"/>
      <c r="G887" s="91" t="str">
        <f t="shared" si="27"/>
        <v>Adult: Spec. or photo will be required (3)</v>
      </c>
      <c r="H887" s="91" t="s">
        <v>10789</v>
      </c>
      <c r="I887" s="91" t="str">
        <f t="shared" si="28"/>
        <v>*Not recorded in Scotland</v>
      </c>
      <c r="J887" s="91" t="s">
        <v>10789</v>
      </c>
      <c r="K887" s="91" t="s">
        <v>15193</v>
      </c>
      <c r="L887" s="91" t="s">
        <v>16094</v>
      </c>
      <c r="M887" s="91"/>
      <c r="P887" s="86" t="s">
        <v>15759</v>
      </c>
      <c r="R887" s="86" t="s">
        <v>10789</v>
      </c>
      <c r="T887" s="86" t="s">
        <v>10789</v>
      </c>
      <c r="U887" s="86" t="s">
        <v>15231</v>
      </c>
      <c r="V887" s="86" t="s">
        <v>15213</v>
      </c>
      <c r="W887" s="86" t="b">
        <v>0</v>
      </c>
    </row>
    <row r="888" spans="2:23" x14ac:dyDescent="0.25">
      <c r="B888" s="91">
        <v>602</v>
      </c>
      <c r="C888" s="91">
        <v>602</v>
      </c>
      <c r="D888" s="182" t="s">
        <v>14702</v>
      </c>
      <c r="E888" s="89" t="s">
        <v>3039</v>
      </c>
      <c r="F888" s="90"/>
      <c r="G888" s="91" t="str">
        <f t="shared" si="27"/>
        <v>Adult: Distinctive when fresh, spec/photo may be needed (2)</v>
      </c>
      <c r="H888" s="91" t="s">
        <v>10789</v>
      </c>
      <c r="I888" s="91" t="str">
        <f t="shared" si="28"/>
        <v>*Widespread</v>
      </c>
      <c r="J888" s="91" t="s">
        <v>10789</v>
      </c>
      <c r="K888" s="91" t="s">
        <v>15193</v>
      </c>
      <c r="L888" s="91" t="s">
        <v>14205</v>
      </c>
      <c r="M888" s="91"/>
      <c r="P888" s="86" t="s">
        <v>15761</v>
      </c>
      <c r="R888" s="86" t="s">
        <v>10789</v>
      </c>
      <c r="T888" s="86" t="s">
        <v>10789</v>
      </c>
      <c r="U888" s="86" t="s">
        <v>15251</v>
      </c>
      <c r="V888" s="86" t="s">
        <v>15236</v>
      </c>
      <c r="W888" s="86" t="b">
        <v>0</v>
      </c>
    </row>
    <row r="889" spans="2:23" x14ac:dyDescent="0.25">
      <c r="B889" s="91">
        <v>603</v>
      </c>
      <c r="C889" s="91">
        <v>603</v>
      </c>
      <c r="D889" s="182" t="s">
        <v>14703</v>
      </c>
      <c r="E889" s="89" t="s">
        <v>3040</v>
      </c>
      <c r="F889" s="90"/>
      <c r="G889" s="91" t="str">
        <f t="shared" si="27"/>
        <v>Adult: Gen det required, similar to several other species (4)</v>
      </c>
      <c r="H889" s="91" t="s">
        <v>10789</v>
      </c>
      <c r="I889" s="91" t="str">
        <f t="shared" si="28"/>
        <v>*Local distribution</v>
      </c>
      <c r="J889" s="91" t="s">
        <v>10789</v>
      </c>
      <c r="K889" s="91" t="s">
        <v>15193</v>
      </c>
      <c r="L889" s="91" t="s">
        <v>16339</v>
      </c>
      <c r="M889" s="91"/>
      <c r="P889" s="86" t="s">
        <v>15772</v>
      </c>
      <c r="R889" s="86" t="s">
        <v>10789</v>
      </c>
      <c r="T889" s="86" t="s">
        <v>10789</v>
      </c>
      <c r="U889" s="86" t="s">
        <v>15229</v>
      </c>
      <c r="V889" s="86" t="s">
        <v>15216</v>
      </c>
      <c r="W889" s="86" t="b">
        <v>0</v>
      </c>
    </row>
    <row r="890" spans="2:23" x14ac:dyDescent="0.25">
      <c r="B890" s="91">
        <v>604</v>
      </c>
      <c r="C890" s="91">
        <v>604</v>
      </c>
      <c r="D890" s="182" t="s">
        <v>14704</v>
      </c>
      <c r="E890" s="89" t="s">
        <v>3041</v>
      </c>
      <c r="F890" s="90"/>
      <c r="G890" s="91" t="str">
        <f t="shared" si="27"/>
        <v>Adult: Gen det required, similar to several other species (4)</v>
      </c>
      <c r="H890" s="91" t="s">
        <v>10789</v>
      </c>
      <c r="I890" s="91" t="str">
        <f t="shared" si="28"/>
        <v>*Local distribution</v>
      </c>
      <c r="J890" s="91" t="s">
        <v>10789</v>
      </c>
      <c r="K890" s="91" t="s">
        <v>15193</v>
      </c>
      <c r="L890" s="91" t="s">
        <v>16339</v>
      </c>
      <c r="M890" s="91"/>
      <c r="P890" s="86" t="s">
        <v>15772</v>
      </c>
      <c r="R890" s="86" t="s">
        <v>10789</v>
      </c>
      <c r="T890" s="86" t="s">
        <v>10789</v>
      </c>
      <c r="U890" s="86" t="s">
        <v>15212</v>
      </c>
      <c r="V890" s="86" t="s">
        <v>15213</v>
      </c>
      <c r="W890" s="86" t="b">
        <v>0</v>
      </c>
    </row>
    <row r="891" spans="2:23" x14ac:dyDescent="0.25">
      <c r="B891" s="91">
        <v>605</v>
      </c>
      <c r="C891" s="91">
        <v>605</v>
      </c>
      <c r="D891" s="182" t="s">
        <v>14705</v>
      </c>
      <c r="E891" s="89" t="s">
        <v>3042</v>
      </c>
      <c r="F891" s="90"/>
      <c r="G891" s="91" t="str">
        <f t="shared" si="27"/>
        <v>Adult: Gen det required (4)</v>
      </c>
      <c r="H891" s="91" t="s">
        <v>10789</v>
      </c>
      <c r="I891" s="91" t="str">
        <f t="shared" si="28"/>
        <v>*Not recorded in Scotland</v>
      </c>
      <c r="J891" s="91" t="s">
        <v>10789</v>
      </c>
      <c r="K891" s="91" t="s">
        <v>15193</v>
      </c>
      <c r="L891" s="91" t="s">
        <v>16094</v>
      </c>
      <c r="M891" s="91"/>
      <c r="P891" s="86" t="s">
        <v>15764</v>
      </c>
      <c r="R891" s="86" t="s">
        <v>10789</v>
      </c>
      <c r="T891" s="86" t="s">
        <v>10789</v>
      </c>
      <c r="U891" s="86" t="s">
        <v>15212</v>
      </c>
      <c r="V891" s="86" t="s">
        <v>15224</v>
      </c>
      <c r="W891" s="86" t="b">
        <v>0</v>
      </c>
    </row>
    <row r="892" spans="2:23" x14ac:dyDescent="0.25">
      <c r="B892" s="91">
        <v>606</v>
      </c>
      <c r="C892" s="91">
        <v>606</v>
      </c>
      <c r="D892" s="182" t="s">
        <v>14706</v>
      </c>
      <c r="E892" s="89" t="s">
        <v>7308</v>
      </c>
      <c r="F892" s="90"/>
      <c r="G892" s="91" t="str">
        <f t="shared" si="27"/>
        <v>Adult: Gen det required, cf. E. canapennella and others (4)</v>
      </c>
      <c r="H892" s="91" t="s">
        <v>10789</v>
      </c>
      <c r="I892" s="91" t="str">
        <f t="shared" si="28"/>
        <v>*Restricted distribution</v>
      </c>
      <c r="J892" s="91" t="s">
        <v>10789</v>
      </c>
      <c r="K892" s="91" t="s">
        <v>15193</v>
      </c>
      <c r="L892" s="91" t="s">
        <v>16340</v>
      </c>
      <c r="M892" s="91"/>
      <c r="P892" s="86" t="s">
        <v>15775</v>
      </c>
      <c r="R892" s="86" t="s">
        <v>10789</v>
      </c>
      <c r="T892" s="86" t="s">
        <v>10789</v>
      </c>
      <c r="U892" s="86" t="s">
        <v>15237</v>
      </c>
      <c r="V892" s="86" t="s">
        <v>15238</v>
      </c>
      <c r="W892" s="86" t="b">
        <v>0</v>
      </c>
    </row>
    <row r="893" spans="2:23" x14ac:dyDescent="0.25">
      <c r="B893" s="91">
        <v>607</v>
      </c>
      <c r="C893" s="91">
        <v>607</v>
      </c>
      <c r="D893" s="182" t="s">
        <v>14707</v>
      </c>
      <c r="E893" s="89" t="s">
        <v>7307</v>
      </c>
      <c r="F893" s="90"/>
      <c r="G893" s="91" t="str">
        <f t="shared" si="27"/>
        <v>Adult: Gen det required, variable and similar to several other species (4)</v>
      </c>
      <c r="H893" s="91" t="s">
        <v>10789</v>
      </c>
      <c r="I893" s="91" t="str">
        <f t="shared" si="28"/>
        <v>Widespread</v>
      </c>
      <c r="J893" s="91" t="s">
        <v>10789</v>
      </c>
      <c r="K893" s="91" t="s">
        <v>10789</v>
      </c>
      <c r="L893" s="91" t="s">
        <v>14205</v>
      </c>
      <c r="M893" s="91"/>
      <c r="P893" s="86" t="s">
        <v>15776</v>
      </c>
      <c r="R893" s="86" t="s">
        <v>10789</v>
      </c>
      <c r="T893" s="86" t="s">
        <v>10789</v>
      </c>
      <c r="U893" s="86" t="s">
        <v>15212</v>
      </c>
      <c r="V893" s="86" t="s">
        <v>15224</v>
      </c>
      <c r="W893" s="86" t="b">
        <v>0</v>
      </c>
    </row>
    <row r="894" spans="2:23" x14ac:dyDescent="0.25">
      <c r="B894" s="91">
        <v>608</v>
      </c>
      <c r="C894" s="91">
        <v>608</v>
      </c>
      <c r="D894" s="182" t="s">
        <v>14708</v>
      </c>
      <c r="E894" s="89" t="s">
        <v>7306</v>
      </c>
      <c r="F894" s="90"/>
      <c r="G894" s="91" t="str">
        <f t="shared" si="27"/>
        <v>Adult: Distinctive when fresh, spec/photo may be needed (2)</v>
      </c>
      <c r="H894" s="91" t="s">
        <v>10789</v>
      </c>
      <c r="I894" s="91" t="str">
        <f t="shared" si="28"/>
        <v>Restricted distribution</v>
      </c>
      <c r="J894" s="91" t="s">
        <v>10789</v>
      </c>
      <c r="K894" s="91" t="s">
        <v>10789</v>
      </c>
      <c r="L894" s="91" t="s">
        <v>16340</v>
      </c>
      <c r="M894" s="91"/>
      <c r="P894" s="86" t="s">
        <v>15761</v>
      </c>
      <c r="R894" s="86" t="s">
        <v>10789</v>
      </c>
      <c r="T894" s="86" t="s">
        <v>10789</v>
      </c>
      <c r="U894" s="86" t="s">
        <v>15212</v>
      </c>
      <c r="V894" s="86" t="s">
        <v>15213</v>
      </c>
      <c r="W894" s="86" t="b">
        <v>0</v>
      </c>
    </row>
    <row r="895" spans="2:23" x14ac:dyDescent="0.25">
      <c r="B895" s="91">
        <v>609</v>
      </c>
      <c r="C895" s="91">
        <v>609</v>
      </c>
      <c r="D895" s="182" t="s">
        <v>14709</v>
      </c>
      <c r="E895" s="89" t="s">
        <v>7305</v>
      </c>
      <c r="F895" s="90"/>
      <c r="G895" s="91" t="str">
        <f t="shared" si="27"/>
        <v>Adult: Distinctive when fresh, spec/photo may be needed (2)</v>
      </c>
      <c r="H895" s="91" t="s">
        <v>10789</v>
      </c>
      <c r="I895" s="91" t="str">
        <f t="shared" si="28"/>
        <v>Restricted distribution</v>
      </c>
      <c r="J895" s="91" t="s">
        <v>10789</v>
      </c>
      <c r="K895" s="91" t="s">
        <v>10789</v>
      </c>
      <c r="L895" s="91" t="s">
        <v>16340</v>
      </c>
      <c r="M895" s="91"/>
      <c r="P895" s="86" t="s">
        <v>15761</v>
      </c>
      <c r="R895" s="86" t="s">
        <v>10789</v>
      </c>
      <c r="T895" s="86" t="s">
        <v>10789</v>
      </c>
      <c r="U895" s="86" t="s">
        <v>15214</v>
      </c>
      <c r="V895" s="86" t="s">
        <v>15224</v>
      </c>
      <c r="W895" s="86" t="b">
        <v>0</v>
      </c>
    </row>
    <row r="896" spans="2:23" x14ac:dyDescent="0.25">
      <c r="B896" s="91">
        <v>624</v>
      </c>
      <c r="C896" s="91">
        <v>624</v>
      </c>
      <c r="D896" s="182" t="s">
        <v>14710</v>
      </c>
      <c r="E896" s="92" t="s">
        <v>11886</v>
      </c>
      <c r="F896" s="90"/>
      <c r="G896" s="91" t="str">
        <f t="shared" si="27"/>
        <v>Adult: Distinctive when fresh, spec/photo may be needed (2)</v>
      </c>
      <c r="H896" s="91" t="s">
        <v>10789</v>
      </c>
      <c r="I896" s="91" t="str">
        <f t="shared" si="28"/>
        <v>*Restricted distribution</v>
      </c>
      <c r="J896" s="91" t="s">
        <v>10789</v>
      </c>
      <c r="K896" s="91" t="s">
        <v>15193</v>
      </c>
      <c r="L896" s="91" t="s">
        <v>16340</v>
      </c>
      <c r="M896" s="91"/>
      <c r="P896" s="86" t="s">
        <v>15761</v>
      </c>
      <c r="R896" s="86" t="s">
        <v>10789</v>
      </c>
      <c r="T896" s="86" t="s">
        <v>10789</v>
      </c>
      <c r="U896" s="86" t="s">
        <v>15222</v>
      </c>
      <c r="V896" s="86" t="s">
        <v>15226</v>
      </c>
      <c r="W896" s="86" t="b">
        <v>0</v>
      </c>
    </row>
    <row r="897" spans="2:23" x14ac:dyDescent="0.25">
      <c r="B897" s="91">
        <v>625</v>
      </c>
      <c r="C897" s="91">
        <v>625</v>
      </c>
      <c r="D897" s="182" t="s">
        <v>14711</v>
      </c>
      <c r="E897" s="92" t="s">
        <v>11887</v>
      </c>
      <c r="F897" s="90"/>
      <c r="G897" s="91" t="str">
        <f t="shared" si="27"/>
        <v>Adult: Gen det required, cf. E. trapeziella (4)</v>
      </c>
      <c r="H897" s="91" t="s">
        <v>10789</v>
      </c>
      <c r="I897" s="91" t="str">
        <f t="shared" si="28"/>
        <v>*Very local distribution</v>
      </c>
      <c r="J897" s="91" t="s">
        <v>10789</v>
      </c>
      <c r="K897" s="91" t="s">
        <v>15193</v>
      </c>
      <c r="L897" s="91" t="s">
        <v>16341</v>
      </c>
      <c r="M897" s="91"/>
      <c r="P897" s="86" t="s">
        <v>15777</v>
      </c>
      <c r="R897" s="86" t="s">
        <v>10789</v>
      </c>
      <c r="T897" s="86" t="s">
        <v>10789</v>
      </c>
      <c r="U897" s="86" t="s">
        <v>15214</v>
      </c>
      <c r="V897" s="86" t="s">
        <v>15213</v>
      </c>
      <c r="W897" s="86" t="b">
        <v>0</v>
      </c>
    </row>
    <row r="898" spans="2:23" x14ac:dyDescent="0.25">
      <c r="B898" s="91">
        <v>626</v>
      </c>
      <c r="C898" s="91">
        <v>626</v>
      </c>
      <c r="D898" s="182" t="s">
        <v>14712</v>
      </c>
      <c r="E898" s="92" t="s">
        <v>11888</v>
      </c>
      <c r="F898" s="90"/>
      <c r="G898" s="91" t="str">
        <f t="shared" ref="G898:G961" si="29">TRIM( P898 &amp; " " &amp; R898 &amp; " " &amp; T898)</f>
        <v>Adult: Gen det required, cf. E. biatomella (4)</v>
      </c>
      <c r="H898" s="91" t="s">
        <v>10789</v>
      </c>
      <c r="I898" s="91" t="str">
        <f t="shared" si="28"/>
        <v>*Restricted distribution</v>
      </c>
      <c r="J898" s="91" t="s">
        <v>10789</v>
      </c>
      <c r="K898" s="91" t="s">
        <v>15193</v>
      </c>
      <c r="L898" s="91" t="s">
        <v>16340</v>
      </c>
      <c r="M898" s="91"/>
      <c r="P898" s="86" t="s">
        <v>15778</v>
      </c>
      <c r="R898" s="86" t="s">
        <v>10789</v>
      </c>
      <c r="T898" s="86" t="s">
        <v>10789</v>
      </c>
      <c r="U898" s="86" t="s">
        <v>15231</v>
      </c>
      <c r="V898" s="86" t="s">
        <v>15226</v>
      </c>
      <c r="W898" s="86" t="b">
        <v>0</v>
      </c>
    </row>
    <row r="899" spans="2:23" x14ac:dyDescent="0.25">
      <c r="B899" s="91">
        <v>627</v>
      </c>
      <c r="C899" s="91">
        <v>627</v>
      </c>
      <c r="D899" s="182" t="s">
        <v>14713</v>
      </c>
      <c r="E899" s="92" t="s">
        <v>11889</v>
      </c>
      <c r="F899" s="90"/>
      <c r="G899" s="91" t="str">
        <f t="shared" si="29"/>
        <v>Adult: Gen det required, cf. E. albidella (4)</v>
      </c>
      <c r="H899" s="91" t="s">
        <v>10789</v>
      </c>
      <c r="I899" s="91" t="str">
        <f t="shared" si="28"/>
        <v>*Very local distribution</v>
      </c>
      <c r="J899" s="91" t="s">
        <v>10789</v>
      </c>
      <c r="K899" s="91" t="s">
        <v>15193</v>
      </c>
      <c r="L899" s="91" t="s">
        <v>16341</v>
      </c>
      <c r="M899" s="91"/>
      <c r="P899" s="86" t="s">
        <v>15779</v>
      </c>
      <c r="R899" s="86" t="s">
        <v>10789</v>
      </c>
      <c r="T899" s="86" t="s">
        <v>10789</v>
      </c>
      <c r="U899" s="86" t="s">
        <v>15231</v>
      </c>
      <c r="V899" s="86" t="s">
        <v>15233</v>
      </c>
      <c r="W899" s="86" t="b">
        <v>0</v>
      </c>
    </row>
    <row r="900" spans="2:23" x14ac:dyDescent="0.25">
      <c r="B900" s="91">
        <v>628</v>
      </c>
      <c r="C900" s="91">
        <v>628</v>
      </c>
      <c r="D900" s="182" t="s">
        <v>14714</v>
      </c>
      <c r="E900" s="92" t="s">
        <v>11890</v>
      </c>
      <c r="F900" s="90"/>
      <c r="G900" s="91" t="str">
        <f t="shared" si="29"/>
        <v>Adult: Gen det required, cf. E. albidella &amp; E. utonella (4)</v>
      </c>
      <c r="H900" s="91" t="s">
        <v>10789</v>
      </c>
      <c r="I900" s="91" t="str">
        <f t="shared" ref="I900:I963" si="30">K900 &amp; J900 &amp; L900</f>
        <v>*Restricted distribution</v>
      </c>
      <c r="J900" s="91" t="s">
        <v>10789</v>
      </c>
      <c r="K900" s="91" t="s">
        <v>15193</v>
      </c>
      <c r="L900" s="91" t="s">
        <v>16340</v>
      </c>
      <c r="M900" s="91"/>
      <c r="P900" s="86" t="s">
        <v>15780</v>
      </c>
      <c r="R900" s="86" t="s">
        <v>10789</v>
      </c>
      <c r="T900" s="86" t="s">
        <v>10789</v>
      </c>
      <c r="U900" s="86" t="s">
        <v>15231</v>
      </c>
      <c r="V900" s="86" t="s">
        <v>15233</v>
      </c>
      <c r="W900" s="86" t="b">
        <v>0</v>
      </c>
    </row>
    <row r="901" spans="2:23" x14ac:dyDescent="0.25">
      <c r="B901" s="91">
        <v>629</v>
      </c>
      <c r="C901" s="91">
        <v>629</v>
      </c>
      <c r="D901" s="182" t="s">
        <v>14715</v>
      </c>
      <c r="E901" s="92" t="s">
        <v>11891</v>
      </c>
      <c r="F901" s="90"/>
      <c r="G901" s="91" t="str">
        <f t="shared" si="29"/>
        <v>Adult: Gen det required, cf. E. eleochariella &amp; E. albidella (4)</v>
      </c>
      <c r="H901" s="91" t="s">
        <v>10789</v>
      </c>
      <c r="I901" s="91" t="str">
        <f t="shared" si="30"/>
        <v>*Very local distribution</v>
      </c>
      <c r="J901" s="91" t="s">
        <v>10789</v>
      </c>
      <c r="K901" s="91" t="s">
        <v>15193</v>
      </c>
      <c r="L901" s="91" t="s">
        <v>16341</v>
      </c>
      <c r="M901" s="91"/>
      <c r="P901" s="86" t="s">
        <v>15781</v>
      </c>
      <c r="R901" s="86" t="s">
        <v>10789</v>
      </c>
      <c r="T901" s="86" t="s">
        <v>10789</v>
      </c>
      <c r="U901" s="86" t="s">
        <v>15214</v>
      </c>
      <c r="V901" s="86" t="s">
        <v>15233</v>
      </c>
      <c r="W901" s="86" t="b">
        <v>0</v>
      </c>
    </row>
    <row r="902" spans="2:23" x14ac:dyDescent="0.25">
      <c r="B902" s="91">
        <v>630</v>
      </c>
      <c r="C902" s="91">
        <v>630</v>
      </c>
      <c r="D902" s="182" t="s">
        <v>14716</v>
      </c>
      <c r="E902" s="92" t="s">
        <v>11892</v>
      </c>
      <c r="F902" s="90"/>
      <c r="G902" s="91" t="str">
        <f t="shared" si="29"/>
        <v>Adult: Gen det required, cf. E. utonella &amp; E. albidella (4)</v>
      </c>
      <c r="H902" s="91" t="s">
        <v>10789</v>
      </c>
      <c r="I902" s="91" t="str">
        <f t="shared" si="30"/>
        <v>*Restricted distribution</v>
      </c>
      <c r="J902" s="91" t="s">
        <v>10789</v>
      </c>
      <c r="K902" s="91" t="s">
        <v>15193</v>
      </c>
      <c r="L902" s="91" t="s">
        <v>16340</v>
      </c>
      <c r="M902" s="91"/>
      <c r="P902" s="86" t="s">
        <v>15782</v>
      </c>
      <c r="R902" s="86" t="s">
        <v>10789</v>
      </c>
      <c r="T902" s="86" t="s">
        <v>10789</v>
      </c>
      <c r="U902" s="86" t="s">
        <v>15231</v>
      </c>
      <c r="V902" s="86" t="s">
        <v>15216</v>
      </c>
      <c r="W902" s="86" t="b">
        <v>0</v>
      </c>
    </row>
    <row r="903" spans="2:23" x14ac:dyDescent="0.25">
      <c r="B903" s="91">
        <v>631</v>
      </c>
      <c r="C903" s="91">
        <v>631</v>
      </c>
      <c r="D903" s="182" t="s">
        <v>14717</v>
      </c>
      <c r="E903" s="92" t="s">
        <v>11893</v>
      </c>
      <c r="F903" s="90"/>
      <c r="G903" s="91" t="str">
        <f t="shared" si="29"/>
        <v>Adult: Gen det required, cf. E. consortella (4)</v>
      </c>
      <c r="H903" s="91" t="s">
        <v>10789</v>
      </c>
      <c r="I903" s="91" t="str">
        <f t="shared" si="30"/>
        <v>*Restricted distribution</v>
      </c>
      <c r="J903" s="91" t="s">
        <v>10789</v>
      </c>
      <c r="K903" s="91" t="s">
        <v>15193</v>
      </c>
      <c r="L903" s="91" t="s">
        <v>16340</v>
      </c>
      <c r="M903" s="91"/>
      <c r="P903" s="86" t="s">
        <v>15783</v>
      </c>
      <c r="R903" s="86" t="s">
        <v>10789</v>
      </c>
      <c r="T903" s="86" t="s">
        <v>10789</v>
      </c>
      <c r="U903" s="86" t="s">
        <v>15212</v>
      </c>
      <c r="V903" s="86" t="s">
        <v>15216</v>
      </c>
      <c r="W903" s="86" t="b">
        <v>0</v>
      </c>
    </row>
    <row r="904" spans="2:23" x14ac:dyDescent="0.25">
      <c r="B904" s="91">
        <v>632</v>
      </c>
      <c r="C904" s="91">
        <v>632</v>
      </c>
      <c r="D904" s="182" t="s">
        <v>14718</v>
      </c>
      <c r="E904" s="92" t="s">
        <v>11894</v>
      </c>
      <c r="F904" s="90"/>
      <c r="G904" s="91" t="str">
        <f t="shared" si="29"/>
        <v>Adult: Gen det required, cf. E. freyerella (4)</v>
      </c>
      <c r="H904" s="91" t="s">
        <v>10789</v>
      </c>
      <c r="I904" s="91" t="str">
        <f t="shared" si="30"/>
        <v>*Very local distribution</v>
      </c>
      <c r="J904" s="91" t="s">
        <v>10789</v>
      </c>
      <c r="K904" s="91" t="s">
        <v>15193</v>
      </c>
      <c r="L904" s="91" t="s">
        <v>16341</v>
      </c>
      <c r="M904" s="91"/>
      <c r="P904" s="86" t="s">
        <v>15784</v>
      </c>
      <c r="R904" s="86" t="s">
        <v>10789</v>
      </c>
      <c r="T904" s="86" t="s">
        <v>10789</v>
      </c>
      <c r="U904" s="86" t="s">
        <v>15220</v>
      </c>
      <c r="V904" s="86" t="s">
        <v>15224</v>
      </c>
      <c r="W904" s="86" t="b">
        <v>0</v>
      </c>
    </row>
    <row r="905" spans="2:23" x14ac:dyDescent="0.25">
      <c r="B905" s="91">
        <v>633</v>
      </c>
      <c r="C905" s="91">
        <v>633</v>
      </c>
      <c r="D905" s="182" t="s">
        <v>14719</v>
      </c>
      <c r="E905" s="92" t="s">
        <v>11895</v>
      </c>
      <c r="F905" s="90"/>
      <c r="G905" s="91" t="str">
        <f t="shared" si="29"/>
        <v>Adult: Spec. or photo maybe needed (2)</v>
      </c>
      <c r="H905" s="91" t="s">
        <v>10789</v>
      </c>
      <c r="I905" s="91" t="str">
        <f t="shared" si="30"/>
        <v>*Not recorded in Scotland</v>
      </c>
      <c r="J905" s="91" t="s">
        <v>10789</v>
      </c>
      <c r="K905" s="91" t="s">
        <v>15193</v>
      </c>
      <c r="L905" s="91" t="s">
        <v>16094</v>
      </c>
      <c r="M905" s="91"/>
      <c r="P905" s="86" t="s">
        <v>15758</v>
      </c>
      <c r="R905" s="86" t="s">
        <v>10789</v>
      </c>
      <c r="T905" s="86" t="s">
        <v>10789</v>
      </c>
      <c r="U905" s="86" t="s">
        <v>15237</v>
      </c>
      <c r="V905" s="86" t="s">
        <v>15238</v>
      </c>
      <c r="W905" s="86" t="b">
        <v>0</v>
      </c>
    </row>
    <row r="906" spans="2:23" x14ac:dyDescent="0.25">
      <c r="B906" s="91">
        <v>905</v>
      </c>
      <c r="C906" s="91">
        <v>905</v>
      </c>
      <c r="D906" s="200" t="s">
        <v>12567</v>
      </c>
      <c r="E906" s="89" t="s">
        <v>3943</v>
      </c>
      <c r="F906" s="90"/>
      <c r="G906" s="91" t="str">
        <f t="shared" si="29"/>
        <v>Adult: Distinctive when fresh, spec/photo may be needed (2)</v>
      </c>
      <c r="H906" s="91" t="s">
        <v>10789</v>
      </c>
      <c r="I906" s="91" t="str">
        <f t="shared" si="30"/>
        <v>Restricted distribution</v>
      </c>
      <c r="J906" s="91" t="s">
        <v>10789</v>
      </c>
      <c r="K906" s="91" t="s">
        <v>10789</v>
      </c>
      <c r="L906" s="91" t="s">
        <v>16340</v>
      </c>
      <c r="M906" s="91"/>
      <c r="P906" s="86" t="s">
        <v>15761</v>
      </c>
      <c r="R906" s="86" t="s">
        <v>10789</v>
      </c>
      <c r="T906" s="86" t="s">
        <v>10789</v>
      </c>
      <c r="U906" s="86" t="s">
        <v>15214</v>
      </c>
      <c r="V906" s="86" t="s">
        <v>15216</v>
      </c>
      <c r="W906" s="86" t="b">
        <v>0</v>
      </c>
    </row>
    <row r="907" spans="2:23" x14ac:dyDescent="0.25">
      <c r="B907" s="91">
        <v>906</v>
      </c>
      <c r="C907" s="91">
        <v>906</v>
      </c>
      <c r="D907" s="200" t="s">
        <v>12568</v>
      </c>
      <c r="E907" s="89" t="s">
        <v>3942</v>
      </c>
      <c r="F907" s="90"/>
      <c r="G907" s="91" t="str">
        <f t="shared" si="29"/>
        <v>Adult: Spec. or photo maybe needed (2)</v>
      </c>
      <c r="H907" s="91" t="s">
        <v>10789</v>
      </c>
      <c r="I907" s="91" t="str">
        <f t="shared" si="30"/>
        <v>Not recorded in Scotland</v>
      </c>
      <c r="J907" s="91" t="s">
        <v>10789</v>
      </c>
      <c r="K907" s="91" t="s">
        <v>10789</v>
      </c>
      <c r="L907" s="91" t="s">
        <v>16094</v>
      </c>
      <c r="M907" s="91"/>
      <c r="P907" s="86" t="s">
        <v>15758</v>
      </c>
      <c r="R907" s="86" t="s">
        <v>10789</v>
      </c>
      <c r="T907" s="86" t="s">
        <v>10789</v>
      </c>
      <c r="U907" s="86" t="s">
        <v>15222</v>
      </c>
      <c r="V907" s="86" t="s">
        <v>15224</v>
      </c>
      <c r="W907" s="86" t="b">
        <v>0</v>
      </c>
    </row>
    <row r="908" spans="2:23" x14ac:dyDescent="0.25">
      <c r="B908" s="91">
        <v>904</v>
      </c>
      <c r="C908" s="91">
        <v>904</v>
      </c>
      <c r="D908" s="200" t="s">
        <v>12566</v>
      </c>
      <c r="E908" s="89" t="s">
        <v>3944</v>
      </c>
      <c r="F908" s="90"/>
      <c r="G908" s="91" t="str">
        <f t="shared" si="29"/>
        <v>Adult: Distinctive when fresh, spec/photo will be required (2)</v>
      </c>
      <c r="H908" s="91" t="s">
        <v>10789</v>
      </c>
      <c r="I908" s="91" t="str">
        <f t="shared" si="30"/>
        <v>Very local distribution</v>
      </c>
      <c r="J908" s="91" t="s">
        <v>10789</v>
      </c>
      <c r="K908" s="91" t="s">
        <v>10789</v>
      </c>
      <c r="L908" s="91" t="s">
        <v>16341</v>
      </c>
      <c r="M908" s="91"/>
      <c r="P908" s="86" t="s">
        <v>15766</v>
      </c>
      <c r="R908" s="86" t="s">
        <v>10789</v>
      </c>
      <c r="T908" s="86" t="s">
        <v>10789</v>
      </c>
      <c r="U908" s="86" t="s">
        <v>15214</v>
      </c>
      <c r="V908" s="86" t="s">
        <v>15213</v>
      </c>
      <c r="W908" s="86" t="b">
        <v>0</v>
      </c>
    </row>
    <row r="909" spans="2:23" x14ac:dyDescent="0.25">
      <c r="B909" s="91">
        <v>907</v>
      </c>
      <c r="C909" s="91">
        <v>907</v>
      </c>
      <c r="D909" s="200" t="s">
        <v>12569</v>
      </c>
      <c r="E909" s="89" t="s">
        <v>3940</v>
      </c>
      <c r="F909" s="90"/>
      <c r="G909" s="91" t="str">
        <f t="shared" si="29"/>
        <v>Adult: Spec. or photo will be required (3)</v>
      </c>
      <c r="H909" s="91" t="s">
        <v>10789</v>
      </c>
      <c r="I909" s="91" t="str">
        <f t="shared" si="30"/>
        <v>Not recorded in Scotland</v>
      </c>
      <c r="J909" s="91" t="s">
        <v>10789</v>
      </c>
      <c r="K909" s="91" t="s">
        <v>10789</v>
      </c>
      <c r="L909" s="91" t="s">
        <v>16094</v>
      </c>
      <c r="M909" s="91"/>
      <c r="P909" s="86" t="s">
        <v>15759</v>
      </c>
      <c r="R909" s="86" t="s">
        <v>10789</v>
      </c>
      <c r="T909" s="86" t="s">
        <v>10789</v>
      </c>
      <c r="U909" s="86" t="s">
        <v>15232</v>
      </c>
      <c r="V909" s="86" t="s">
        <v>15224</v>
      </c>
      <c r="W909" s="86" t="b">
        <v>0</v>
      </c>
    </row>
    <row r="910" spans="2:23" x14ac:dyDescent="0.25">
      <c r="B910" s="91">
        <v>903</v>
      </c>
      <c r="C910" s="91">
        <v>903</v>
      </c>
      <c r="D910" s="200" t="s">
        <v>12565</v>
      </c>
      <c r="E910" s="89" t="s">
        <v>3945</v>
      </c>
      <c r="F910" s="90"/>
      <c r="G910" s="91" t="str">
        <f t="shared" si="29"/>
        <v>Adult: Spec/photo will be required cf. C. lathamella &amp; M. locupletella (2)</v>
      </c>
      <c r="H910" s="91" t="s">
        <v>10789</v>
      </c>
      <c r="I910" s="91" t="str">
        <f t="shared" si="30"/>
        <v>Very local distribution</v>
      </c>
      <c r="J910" s="91" t="s">
        <v>10789</v>
      </c>
      <c r="K910" s="91" t="s">
        <v>10789</v>
      </c>
      <c r="L910" s="91" t="s">
        <v>16341</v>
      </c>
      <c r="M910" s="91"/>
      <c r="P910" s="86" t="s">
        <v>15785</v>
      </c>
      <c r="R910" s="86" t="s">
        <v>10789</v>
      </c>
      <c r="T910" s="86" t="s">
        <v>10789</v>
      </c>
      <c r="U910" s="86" t="s">
        <v>15222</v>
      </c>
      <c r="V910" s="86" t="s">
        <v>15216</v>
      </c>
      <c r="W910" s="86" t="b">
        <v>0</v>
      </c>
    </row>
    <row r="911" spans="2:23" x14ac:dyDescent="0.25">
      <c r="B911" s="91">
        <v>902</v>
      </c>
      <c r="C911" s="91">
        <v>902</v>
      </c>
      <c r="D911" s="200" t="s">
        <v>12564</v>
      </c>
      <c r="E911" s="89" t="s">
        <v>1099</v>
      </c>
      <c r="F911" s="90"/>
      <c r="G911" s="91" t="str">
        <f t="shared" si="29"/>
        <v>Adult: Spec/photo will be required cf. C. linneella &amp; M. locupletella (2)</v>
      </c>
      <c r="H911" s="91" t="s">
        <v>10789</v>
      </c>
      <c r="I911" s="91" t="str">
        <f t="shared" si="30"/>
        <v>Very local distribution</v>
      </c>
      <c r="J911" s="91" t="s">
        <v>10789</v>
      </c>
      <c r="K911" s="91" t="s">
        <v>10789</v>
      </c>
      <c r="L911" s="91" t="s">
        <v>16341</v>
      </c>
      <c r="M911" s="91"/>
      <c r="P911" s="86" t="s">
        <v>15786</v>
      </c>
      <c r="R911" s="86" t="s">
        <v>10789</v>
      </c>
      <c r="T911" s="86" t="s">
        <v>10789</v>
      </c>
      <c r="U911" s="86" t="s">
        <v>15231</v>
      </c>
      <c r="V911" s="86" t="s">
        <v>15216</v>
      </c>
      <c r="W911" s="86" t="b">
        <v>0</v>
      </c>
    </row>
    <row r="912" spans="2:23" x14ac:dyDescent="0.25">
      <c r="B912" s="91">
        <v>885</v>
      </c>
      <c r="C912" s="91">
        <v>885</v>
      </c>
      <c r="D912" s="200" t="s">
        <v>12547</v>
      </c>
      <c r="E912" s="89" t="s">
        <v>1237</v>
      </c>
      <c r="F912" s="90"/>
      <c r="G912" s="91" t="str">
        <f t="shared" si="29"/>
        <v>Adult: Spec/photo may be needed cf. M. lacteella &amp; propinquella (2)</v>
      </c>
      <c r="H912" s="91" t="s">
        <v>10789</v>
      </c>
      <c r="I912" s="91" t="str">
        <f t="shared" si="30"/>
        <v>Restricted distribution</v>
      </c>
      <c r="J912" s="91" t="s">
        <v>10789</v>
      </c>
      <c r="K912" s="91" t="s">
        <v>10789</v>
      </c>
      <c r="L912" s="91" t="s">
        <v>16340</v>
      </c>
      <c r="M912" s="91"/>
      <c r="P912" s="86" t="s">
        <v>15787</v>
      </c>
      <c r="R912" s="86" t="s">
        <v>10789</v>
      </c>
      <c r="T912" s="86" t="s">
        <v>10789</v>
      </c>
      <c r="U912" s="86" t="s">
        <v>15231</v>
      </c>
      <c r="V912" s="86" t="s">
        <v>15216</v>
      </c>
      <c r="W912" s="86" t="b">
        <v>0</v>
      </c>
    </row>
    <row r="913" spans="2:23" x14ac:dyDescent="0.25">
      <c r="B913" s="91">
        <v>886</v>
      </c>
      <c r="C913" s="91">
        <v>886</v>
      </c>
      <c r="D913" s="200" t="s">
        <v>12548</v>
      </c>
      <c r="E913" s="89" t="s">
        <v>1238</v>
      </c>
      <c r="F913" s="90"/>
      <c r="G913" s="91" t="str">
        <f t="shared" si="29"/>
        <v>Adult: Spec/photo may be needed cf. M. epilobiella (2)</v>
      </c>
      <c r="H913" s="91" t="s">
        <v>10789</v>
      </c>
      <c r="I913" s="91" t="str">
        <f t="shared" si="30"/>
        <v>Local distribution</v>
      </c>
      <c r="J913" s="91" t="s">
        <v>10789</v>
      </c>
      <c r="K913" s="91" t="s">
        <v>10789</v>
      </c>
      <c r="L913" s="91" t="s">
        <v>16339</v>
      </c>
      <c r="M913" s="91"/>
      <c r="P913" s="86" t="s">
        <v>15788</v>
      </c>
      <c r="R913" s="86" t="s">
        <v>10789</v>
      </c>
      <c r="T913" s="86" t="s">
        <v>10789</v>
      </c>
      <c r="U913" s="86" t="s">
        <v>15222</v>
      </c>
      <c r="V913" s="86" t="s">
        <v>15226</v>
      </c>
      <c r="W913" s="86" t="b">
        <v>0</v>
      </c>
    </row>
    <row r="914" spans="2:23" x14ac:dyDescent="0.25">
      <c r="B914" s="91">
        <v>887</v>
      </c>
      <c r="C914" s="91">
        <v>887</v>
      </c>
      <c r="D914" s="200" t="s">
        <v>12549</v>
      </c>
      <c r="E914" s="89" t="s">
        <v>1110</v>
      </c>
      <c r="F914" s="90"/>
      <c r="G914" s="91" t="str">
        <f t="shared" si="29"/>
        <v>Adult: Spec/photo may be needed cf. M. propinquella (2)</v>
      </c>
      <c r="H914" s="91" t="s">
        <v>10789</v>
      </c>
      <c r="I914" s="91" t="str">
        <f t="shared" si="30"/>
        <v>Restricted distribution</v>
      </c>
      <c r="J914" s="91" t="s">
        <v>10789</v>
      </c>
      <c r="K914" s="91" t="s">
        <v>10789</v>
      </c>
      <c r="L914" s="91" t="s">
        <v>16340</v>
      </c>
      <c r="M914" s="91"/>
      <c r="P914" s="86" t="s">
        <v>15789</v>
      </c>
      <c r="R914" s="86" t="s">
        <v>10789</v>
      </c>
      <c r="T914" s="86" t="s">
        <v>10789</v>
      </c>
      <c r="U914" s="86" t="s">
        <v>15214</v>
      </c>
      <c r="V914" s="86" t="s">
        <v>15216</v>
      </c>
      <c r="W914" s="86" t="b">
        <v>0</v>
      </c>
    </row>
    <row r="915" spans="2:23" x14ac:dyDescent="0.25">
      <c r="B915" s="91">
        <v>888</v>
      </c>
      <c r="C915" s="91">
        <v>888</v>
      </c>
      <c r="D915" s="200" t="s">
        <v>12550</v>
      </c>
      <c r="E915" s="89" t="s">
        <v>1109</v>
      </c>
      <c r="F915" s="90"/>
      <c r="G915" s="91" t="str">
        <f t="shared" si="29"/>
        <v>Adult: Spec/photo may be needed cf. M. lacteella (2)</v>
      </c>
      <c r="H915" s="91" t="s">
        <v>10789</v>
      </c>
      <c r="I915" s="91" t="str">
        <f t="shared" si="30"/>
        <v>Widespread</v>
      </c>
      <c r="J915" s="91" t="s">
        <v>10789</v>
      </c>
      <c r="K915" s="91" t="s">
        <v>10789</v>
      </c>
      <c r="L915" s="91" t="s">
        <v>14205</v>
      </c>
      <c r="M915" s="91"/>
      <c r="P915" s="86" t="s">
        <v>15790</v>
      </c>
      <c r="R915" s="86" t="s">
        <v>10789</v>
      </c>
      <c r="T915" s="86" t="s">
        <v>10789</v>
      </c>
      <c r="U915" s="86" t="s">
        <v>15231</v>
      </c>
      <c r="V915" s="86" t="s">
        <v>15228</v>
      </c>
      <c r="W915" s="86" t="b">
        <v>0</v>
      </c>
    </row>
    <row r="916" spans="2:23" x14ac:dyDescent="0.25">
      <c r="B916" s="91">
        <v>889</v>
      </c>
      <c r="C916" s="91">
        <v>889</v>
      </c>
      <c r="D916" s="200" t="s">
        <v>12551</v>
      </c>
      <c r="E916" s="89" t="s">
        <v>1108</v>
      </c>
      <c r="F916" s="90"/>
      <c r="G916" s="91" t="str">
        <f t="shared" si="29"/>
        <v>Adult: Gen det required (4)</v>
      </c>
      <c r="H916" s="91" t="s">
        <v>10789</v>
      </c>
      <c r="I916" s="91" t="str">
        <f t="shared" si="30"/>
        <v>Not recorded in Scotland</v>
      </c>
      <c r="J916" s="91" t="s">
        <v>10789</v>
      </c>
      <c r="K916" s="91" t="s">
        <v>10789</v>
      </c>
      <c r="L916" s="91" t="s">
        <v>16094</v>
      </c>
      <c r="M916" s="91"/>
      <c r="P916" s="86" t="s">
        <v>15764</v>
      </c>
      <c r="R916" s="86" t="s">
        <v>10789</v>
      </c>
      <c r="T916" s="86" t="s">
        <v>10789</v>
      </c>
      <c r="U916" s="86" t="s">
        <v>15223</v>
      </c>
      <c r="V916" s="86" t="s">
        <v>15226</v>
      </c>
      <c r="W916" s="86" t="b">
        <v>1</v>
      </c>
    </row>
    <row r="917" spans="2:23" x14ac:dyDescent="0.25">
      <c r="B917" s="91">
        <v>890</v>
      </c>
      <c r="C917" s="91">
        <v>890</v>
      </c>
      <c r="D917" s="200" t="s">
        <v>12552</v>
      </c>
      <c r="E917" s="89" t="s">
        <v>1107</v>
      </c>
      <c r="F917" s="90"/>
      <c r="G917" s="91" t="str">
        <f t="shared" si="29"/>
        <v>Adult: Spec. or photo maybe needed (2)</v>
      </c>
      <c r="H917" s="91" t="s">
        <v>10789</v>
      </c>
      <c r="I917" s="91" t="str">
        <f t="shared" si="30"/>
        <v>Not recorded in Scotland</v>
      </c>
      <c r="J917" s="91" t="s">
        <v>10789</v>
      </c>
      <c r="K917" s="91" t="s">
        <v>10789</v>
      </c>
      <c r="L917" s="91" t="s">
        <v>16094</v>
      </c>
      <c r="M917" s="91"/>
      <c r="P917" s="86" t="s">
        <v>15758</v>
      </c>
      <c r="R917" s="86" t="s">
        <v>10789</v>
      </c>
      <c r="T917" s="86" t="s">
        <v>10789</v>
      </c>
      <c r="U917" s="86" t="s">
        <v>15231</v>
      </c>
      <c r="V917" s="86" t="s">
        <v>15216</v>
      </c>
      <c r="W917" s="86" t="b">
        <v>1</v>
      </c>
    </row>
    <row r="918" spans="2:23" x14ac:dyDescent="0.25">
      <c r="B918" s="91">
        <v>889.1</v>
      </c>
      <c r="C918" s="91" t="s">
        <v>3248</v>
      </c>
      <c r="D918" s="94" t="s">
        <v>14720</v>
      </c>
      <c r="E918" s="89" t="s">
        <v>1239</v>
      </c>
      <c r="F918" s="90"/>
      <c r="G918" s="91" t="str">
        <f t="shared" si="29"/>
        <v>Adult: Gen det required (4)</v>
      </c>
      <c r="H918" s="91" t="s">
        <v>10789</v>
      </c>
      <c r="I918" s="91" t="str">
        <f t="shared" si="30"/>
        <v>Not recorded in Scotland</v>
      </c>
      <c r="J918" s="91" t="s">
        <v>10789</v>
      </c>
      <c r="K918" s="91" t="s">
        <v>10789</v>
      </c>
      <c r="L918" s="91" t="s">
        <v>16094</v>
      </c>
      <c r="M918" s="91"/>
      <c r="P918" s="86" t="s">
        <v>15764</v>
      </c>
      <c r="R918" s="86" t="s">
        <v>10789</v>
      </c>
      <c r="T918" s="86" t="s">
        <v>10789</v>
      </c>
      <c r="U918" s="86" t="s">
        <v>15231</v>
      </c>
      <c r="V918" s="86" t="s">
        <v>15216</v>
      </c>
      <c r="W918" s="86" t="b">
        <v>1</v>
      </c>
    </row>
    <row r="919" spans="2:23" x14ac:dyDescent="0.25">
      <c r="B919" s="91">
        <v>892</v>
      </c>
      <c r="C919" s="91">
        <v>892</v>
      </c>
      <c r="D919" s="200" t="s">
        <v>12554</v>
      </c>
      <c r="E919" s="89" t="s">
        <v>1105</v>
      </c>
      <c r="F919" s="90"/>
      <c r="G919" s="91" t="str">
        <f t="shared" si="29"/>
        <v>Adult: Spec/photo may be needed cf. M. sturnipennella (not Scotland) (2)</v>
      </c>
      <c r="H919" s="91" t="s">
        <v>10789</v>
      </c>
      <c r="I919" s="91" t="str">
        <f t="shared" si="30"/>
        <v>Local distribution</v>
      </c>
      <c r="J919" s="91" t="s">
        <v>10789</v>
      </c>
      <c r="K919" s="91" t="s">
        <v>10789</v>
      </c>
      <c r="L919" s="91" t="s">
        <v>16339</v>
      </c>
      <c r="M919" s="91"/>
      <c r="P919" s="86" t="s">
        <v>15791</v>
      </c>
      <c r="R919" s="86" t="s">
        <v>10789</v>
      </c>
      <c r="T919" s="86" t="s">
        <v>10789</v>
      </c>
      <c r="U919" s="86" t="s">
        <v>15247</v>
      </c>
      <c r="V919" s="86" t="s">
        <v>15245</v>
      </c>
      <c r="W919" s="86" t="b">
        <v>0</v>
      </c>
    </row>
    <row r="920" spans="2:23" x14ac:dyDescent="0.25">
      <c r="B920" s="91">
        <v>891</v>
      </c>
      <c r="C920" s="91">
        <v>891</v>
      </c>
      <c r="D920" s="200" t="s">
        <v>12553</v>
      </c>
      <c r="E920" s="89" t="s">
        <v>1106</v>
      </c>
      <c r="F920" s="90"/>
      <c r="G920" s="91" t="str">
        <f t="shared" si="29"/>
        <v>Adult: Spec. or photo maybe needed (2)</v>
      </c>
      <c r="H920" s="91" t="s">
        <v>10789</v>
      </c>
      <c r="I920" s="91" t="str">
        <f t="shared" si="30"/>
        <v>Not recorded in Scotland</v>
      </c>
      <c r="J920" s="91" t="s">
        <v>10789</v>
      </c>
      <c r="K920" s="91" t="s">
        <v>10789</v>
      </c>
      <c r="L920" s="91" t="s">
        <v>16094</v>
      </c>
      <c r="M920" s="91"/>
      <c r="P920" s="86" t="s">
        <v>15758</v>
      </c>
      <c r="R920" s="86" t="s">
        <v>10789</v>
      </c>
      <c r="T920" s="86" t="s">
        <v>10789</v>
      </c>
      <c r="U920" s="86" t="s">
        <v>15231</v>
      </c>
      <c r="V920" s="86" t="s">
        <v>15213</v>
      </c>
      <c r="W920" s="86" t="b">
        <v>1</v>
      </c>
    </row>
    <row r="921" spans="2:23" x14ac:dyDescent="0.25">
      <c r="B921" s="91">
        <v>893</v>
      </c>
      <c r="C921" s="91">
        <v>893</v>
      </c>
      <c r="D921" s="200" t="s">
        <v>12555</v>
      </c>
      <c r="E921" s="89" t="s">
        <v>1104</v>
      </c>
      <c r="F921" s="90"/>
      <c r="G921" s="91" t="str">
        <f t="shared" si="29"/>
        <v>Adult: Spec/photo may be required cf. M. ochraceella (2)</v>
      </c>
      <c r="H921" s="91" t="s">
        <v>10789</v>
      </c>
      <c r="I921" s="91" t="str">
        <f t="shared" si="30"/>
        <v>Very local distribution</v>
      </c>
      <c r="J921" s="91" t="s">
        <v>10789</v>
      </c>
      <c r="K921" s="91" t="s">
        <v>10789</v>
      </c>
      <c r="L921" s="91" t="s">
        <v>16341</v>
      </c>
      <c r="M921" s="91"/>
      <c r="P921" s="86" t="s">
        <v>15792</v>
      </c>
      <c r="R921" s="86" t="s">
        <v>10789</v>
      </c>
      <c r="T921" s="86" t="s">
        <v>10789</v>
      </c>
      <c r="U921" s="86" t="s">
        <v>15247</v>
      </c>
      <c r="V921" s="86" t="s">
        <v>15245</v>
      </c>
      <c r="W921" s="86" t="b">
        <v>0</v>
      </c>
    </row>
    <row r="922" spans="2:23" x14ac:dyDescent="0.25">
      <c r="B922" s="91">
        <v>880</v>
      </c>
      <c r="C922" s="91">
        <v>880</v>
      </c>
      <c r="D922" s="200" t="s">
        <v>12542</v>
      </c>
      <c r="E922" s="89" t="s">
        <v>1115</v>
      </c>
      <c r="F922" s="90"/>
      <c r="G922" s="91" t="str">
        <f t="shared" si="29"/>
        <v>Adult: Spec/photo may be needed (2) Mine: Usually distinctive on correct FP (A)</v>
      </c>
      <c r="H922" s="91" t="s">
        <v>10789</v>
      </c>
      <c r="I922" s="91" t="str">
        <f t="shared" si="30"/>
        <v>Restricted distribution</v>
      </c>
      <c r="J922" s="91" t="s">
        <v>10789</v>
      </c>
      <c r="K922" s="91" t="s">
        <v>10789</v>
      </c>
      <c r="L922" s="91" t="s">
        <v>16340</v>
      </c>
      <c r="M922" s="91"/>
      <c r="P922" s="86" t="s">
        <v>15793</v>
      </c>
      <c r="R922" s="86" t="s">
        <v>15694</v>
      </c>
      <c r="T922" s="86" t="s">
        <v>10789</v>
      </c>
      <c r="U922" s="86" t="s">
        <v>15225</v>
      </c>
      <c r="V922" s="86" t="s">
        <v>15239</v>
      </c>
      <c r="W922" s="86" t="b">
        <v>1</v>
      </c>
    </row>
    <row r="923" spans="2:23" x14ac:dyDescent="0.25">
      <c r="B923" s="91">
        <v>884</v>
      </c>
      <c r="C923" s="91">
        <v>884</v>
      </c>
      <c r="D923" s="200" t="s">
        <v>12546</v>
      </c>
      <c r="E923" s="89" t="s">
        <v>1111</v>
      </c>
      <c r="F923" s="90"/>
      <c r="G923" s="91" t="str">
        <f t="shared" si="29"/>
        <v>Adult: Spec/photo may be needed (2) Mine: Usually distinctive on correct FP (A)</v>
      </c>
      <c r="H923" s="91" t="s">
        <v>10789</v>
      </c>
      <c r="I923" s="91" t="str">
        <f t="shared" si="30"/>
        <v>Local distribution</v>
      </c>
      <c r="J923" s="91" t="s">
        <v>10789</v>
      </c>
      <c r="K923" s="91" t="s">
        <v>10789</v>
      </c>
      <c r="L923" s="91" t="s">
        <v>16339</v>
      </c>
      <c r="M923" s="91"/>
      <c r="P923" s="86" t="s">
        <v>15793</v>
      </c>
      <c r="R923" s="86" t="s">
        <v>15694</v>
      </c>
      <c r="T923" s="86" t="s">
        <v>10789</v>
      </c>
      <c r="U923" s="86" t="s">
        <v>15214</v>
      </c>
      <c r="V923" s="86" t="s">
        <v>15224</v>
      </c>
      <c r="W923" s="86" t="b">
        <v>0</v>
      </c>
    </row>
    <row r="924" spans="2:23" x14ac:dyDescent="0.25">
      <c r="B924" s="91">
        <v>882</v>
      </c>
      <c r="C924" s="91">
        <v>882</v>
      </c>
      <c r="D924" s="200" t="s">
        <v>12544</v>
      </c>
      <c r="E924" s="89" t="s">
        <v>1113</v>
      </c>
      <c r="F924" s="90"/>
      <c r="G924" s="91" t="str">
        <f t="shared" si="29"/>
        <v>Adult: Spec/photo may be needed (2) Mine: Usually distinctive on correct FP (A)</v>
      </c>
      <c r="H924" s="91" t="s">
        <v>10789</v>
      </c>
      <c r="I924" s="91" t="str">
        <f t="shared" si="30"/>
        <v>Widespread</v>
      </c>
      <c r="J924" s="91" t="s">
        <v>10789</v>
      </c>
      <c r="K924" s="91" t="s">
        <v>10789</v>
      </c>
      <c r="L924" s="91" t="s">
        <v>14205</v>
      </c>
      <c r="M924" s="91"/>
      <c r="P924" s="86" t="s">
        <v>15793</v>
      </c>
      <c r="R924" s="86" t="s">
        <v>15694</v>
      </c>
      <c r="T924" s="86" t="s">
        <v>10789</v>
      </c>
      <c r="U924" s="86" t="s">
        <v>15214</v>
      </c>
      <c r="V924" s="86" t="s">
        <v>15224</v>
      </c>
      <c r="W924" s="86" t="b">
        <v>0</v>
      </c>
    </row>
    <row r="925" spans="2:23" x14ac:dyDescent="0.25">
      <c r="B925" s="91">
        <v>881</v>
      </c>
      <c r="C925" s="91">
        <v>881</v>
      </c>
      <c r="D925" s="200" t="s">
        <v>12543</v>
      </c>
      <c r="E925" s="89" t="s">
        <v>1114</v>
      </c>
      <c r="F925" s="90"/>
      <c r="G925" s="91" t="str">
        <f t="shared" si="29"/>
        <v>Adult: Spec/photo may be required cf. M. raschkiella (2) Mine: Usually distinctive on correct FP (A)</v>
      </c>
      <c r="H925" s="91" t="s">
        <v>10789</v>
      </c>
      <c r="I925" s="91" t="str">
        <f t="shared" si="30"/>
        <v>Very local distribution</v>
      </c>
      <c r="J925" s="91" t="s">
        <v>10789</v>
      </c>
      <c r="K925" s="91" t="s">
        <v>10789</v>
      </c>
      <c r="L925" s="91" t="s">
        <v>16341</v>
      </c>
      <c r="M925" s="91"/>
      <c r="P925" s="86" t="s">
        <v>15794</v>
      </c>
      <c r="R925" s="86" t="s">
        <v>15694</v>
      </c>
      <c r="T925" s="86" t="s">
        <v>10789</v>
      </c>
      <c r="U925" s="86" t="s">
        <v>15231</v>
      </c>
      <c r="V925" s="86" t="s">
        <v>15215</v>
      </c>
      <c r="W925" s="86" t="b">
        <v>0</v>
      </c>
    </row>
    <row r="926" spans="2:23" x14ac:dyDescent="0.25">
      <c r="B926" s="91">
        <v>883</v>
      </c>
      <c r="C926" s="91">
        <v>883</v>
      </c>
      <c r="D926" s="200" t="s">
        <v>12545</v>
      </c>
      <c r="E926" s="89" t="s">
        <v>1112</v>
      </c>
      <c r="F926" s="90"/>
      <c r="G926" s="91" t="str">
        <f t="shared" si="29"/>
        <v>Adult: Spec/photo may be needed (2) Mine: Usually distinctive on correct FP (A)</v>
      </c>
      <c r="H926" s="91" t="s">
        <v>10789</v>
      </c>
      <c r="I926" s="91" t="str">
        <f t="shared" si="30"/>
        <v>Widespread</v>
      </c>
      <c r="J926" s="91" t="s">
        <v>10789</v>
      </c>
      <c r="K926" s="91" t="s">
        <v>10789</v>
      </c>
      <c r="L926" s="91" t="s">
        <v>14205</v>
      </c>
      <c r="M926" s="91"/>
      <c r="P926" s="86" t="s">
        <v>15793</v>
      </c>
      <c r="R926" s="86" t="s">
        <v>15694</v>
      </c>
      <c r="T926" s="86" t="s">
        <v>10789</v>
      </c>
      <c r="U926" s="86" t="s">
        <v>15214</v>
      </c>
      <c r="V926" s="86" t="s">
        <v>15224</v>
      </c>
      <c r="W926" s="86" t="b">
        <v>0</v>
      </c>
    </row>
    <row r="927" spans="2:23" x14ac:dyDescent="0.25">
      <c r="B927" s="91">
        <v>875</v>
      </c>
      <c r="C927" s="91">
        <v>875</v>
      </c>
      <c r="D927" s="200" t="s">
        <v>12538</v>
      </c>
      <c r="E927" s="89" t="s">
        <v>2116</v>
      </c>
      <c r="F927" s="90"/>
      <c r="G927" s="91" t="str">
        <f t="shared" si="29"/>
        <v>Adult: Spec. or photo will be required (3)</v>
      </c>
      <c r="H927" s="91" t="s">
        <v>10789</v>
      </c>
      <c r="I927" s="91" t="str">
        <f t="shared" si="30"/>
        <v>*Not recorded in Scotland</v>
      </c>
      <c r="J927" s="91" t="s">
        <v>10789</v>
      </c>
      <c r="K927" s="91" t="s">
        <v>15193</v>
      </c>
      <c r="L927" s="91" t="s">
        <v>16094</v>
      </c>
      <c r="M927" s="91"/>
      <c r="P927" s="86" t="s">
        <v>15759</v>
      </c>
      <c r="R927" s="86" t="s">
        <v>10789</v>
      </c>
      <c r="T927" s="86" t="s">
        <v>10789</v>
      </c>
      <c r="U927" s="86" t="s">
        <v>15231</v>
      </c>
      <c r="V927" s="86" t="s">
        <v>15213</v>
      </c>
      <c r="W927" s="86" t="b">
        <v>0</v>
      </c>
    </row>
    <row r="928" spans="2:23" x14ac:dyDescent="0.25">
      <c r="B928" s="91">
        <v>873</v>
      </c>
      <c r="C928" s="91">
        <v>873</v>
      </c>
      <c r="D928" s="200" t="s">
        <v>12536</v>
      </c>
      <c r="E928" s="89" t="s">
        <v>1119</v>
      </c>
      <c r="F928" s="90"/>
      <c r="G928" s="91" t="str">
        <f t="shared" si="29"/>
        <v>Adult: Spec/photo may be needed cf. B. vittata &amp; B. lacticolella (2)</v>
      </c>
      <c r="H928" s="91" t="s">
        <v>10789</v>
      </c>
      <c r="I928" s="91" t="str">
        <f t="shared" si="30"/>
        <v>Widespread</v>
      </c>
      <c r="J928" s="91" t="s">
        <v>10789</v>
      </c>
      <c r="K928" s="91" t="s">
        <v>10789</v>
      </c>
      <c r="L928" s="91" t="s">
        <v>14205</v>
      </c>
      <c r="M928" s="91"/>
      <c r="P928" s="86" t="s">
        <v>15795</v>
      </c>
      <c r="R928" s="86" t="s">
        <v>10789</v>
      </c>
      <c r="T928" s="86" t="s">
        <v>10789</v>
      </c>
      <c r="U928" s="86" t="s">
        <v>15231</v>
      </c>
      <c r="V928" s="86" t="s">
        <v>15246</v>
      </c>
      <c r="W928" s="86" t="b">
        <v>0</v>
      </c>
    </row>
    <row r="929" spans="2:23" x14ac:dyDescent="0.25">
      <c r="B929" s="91">
        <v>874</v>
      </c>
      <c r="C929" s="91">
        <v>874</v>
      </c>
      <c r="D929" s="200" t="s">
        <v>12537</v>
      </c>
      <c r="E929" s="89" t="s">
        <v>1118</v>
      </c>
      <c r="F929" s="90"/>
      <c r="G929" s="91" t="str">
        <f t="shared" si="29"/>
        <v>Adult: Usually distinctive (2)</v>
      </c>
      <c r="H929" s="91" t="s">
        <v>10789</v>
      </c>
      <c r="I929" s="91" t="str">
        <f t="shared" si="30"/>
        <v>Widespread</v>
      </c>
      <c r="J929" s="91" t="s">
        <v>10789</v>
      </c>
      <c r="K929" s="91" t="s">
        <v>10789</v>
      </c>
      <c r="L929" s="91" t="s">
        <v>14205</v>
      </c>
      <c r="M929" s="91"/>
      <c r="P929" s="86" t="s">
        <v>15796</v>
      </c>
      <c r="R929" s="86" t="s">
        <v>10789</v>
      </c>
      <c r="T929" s="86" t="s">
        <v>10789</v>
      </c>
      <c r="U929" s="86" t="s">
        <v>15225</v>
      </c>
      <c r="V929" s="86" t="s">
        <v>15245</v>
      </c>
      <c r="W929" s="86" t="b">
        <v>0</v>
      </c>
    </row>
    <row r="930" spans="2:23" ht="14.4" x14ac:dyDescent="0.3">
      <c r="B930" s="91">
        <v>873.1</v>
      </c>
      <c r="C930" s="91" t="s">
        <v>14722</v>
      </c>
      <c r="D930" s="200" t="s">
        <v>14721</v>
      </c>
      <c r="E930" s="97" t="s">
        <v>14723</v>
      </c>
      <c r="F930" s="90"/>
      <c r="G930" s="91" t="str">
        <f t="shared" si="29"/>
        <v>Adult: Gen det required cf. B. adustella (4)</v>
      </c>
      <c r="H930" s="91" t="s">
        <v>10789</v>
      </c>
      <c r="I930" s="91" t="str">
        <f t="shared" si="30"/>
        <v>*Very local distribution</v>
      </c>
      <c r="J930" s="91" t="s">
        <v>10789</v>
      </c>
      <c r="K930" s="91" t="s">
        <v>15193</v>
      </c>
      <c r="L930" s="91" t="s">
        <v>16341</v>
      </c>
      <c r="M930" s="91"/>
      <c r="P930" s="86" t="s">
        <v>15797</v>
      </c>
      <c r="R930" s="86" t="s">
        <v>10789</v>
      </c>
      <c r="T930" s="86" t="s">
        <v>10789</v>
      </c>
      <c r="U930" s="86" t="s">
        <v>15231</v>
      </c>
      <c r="V930" s="86" t="s">
        <v>15243</v>
      </c>
      <c r="W930" s="86" t="b">
        <v>0</v>
      </c>
    </row>
    <row r="931" spans="2:23" x14ac:dyDescent="0.25">
      <c r="B931" s="91">
        <v>926</v>
      </c>
      <c r="C931" s="91"/>
      <c r="D931" s="199" t="s">
        <v>14724</v>
      </c>
      <c r="E931" s="89" t="s">
        <v>14725</v>
      </c>
      <c r="F931" s="90"/>
      <c r="G931" s="91" t="str">
        <f t="shared" si="29"/>
        <v/>
      </c>
      <c r="I931" s="91" t="str">
        <f t="shared" si="30"/>
        <v>*Not recorded in Scotland</v>
      </c>
      <c r="J931" s="102" t="s">
        <v>10789</v>
      </c>
      <c r="K931" s="91" t="s">
        <v>15193</v>
      </c>
      <c r="L931" s="116" t="s">
        <v>16094</v>
      </c>
      <c r="P931" s="86" t="s">
        <v>10789</v>
      </c>
      <c r="R931" s="86" t="s">
        <v>10789</v>
      </c>
      <c r="T931" s="86" t="s">
        <v>10789</v>
      </c>
      <c r="U931" s="86" t="s">
        <v>16791</v>
      </c>
    </row>
    <row r="932" spans="2:23" x14ac:dyDescent="0.25">
      <c r="B932" s="91">
        <v>875.1</v>
      </c>
      <c r="C932" s="91" t="s">
        <v>3245</v>
      </c>
      <c r="D932" s="94" t="s">
        <v>14726</v>
      </c>
      <c r="E932" s="89" t="s">
        <v>2117</v>
      </c>
      <c r="F932" s="90"/>
      <c r="G932" s="91" t="str">
        <f t="shared" si="29"/>
        <v>Adult: Spec. or photo will be required (3)</v>
      </c>
      <c r="H932" s="91" t="s">
        <v>10789</v>
      </c>
      <c r="I932" s="91" t="str">
        <f t="shared" si="30"/>
        <v>*Not recorded in Scotland</v>
      </c>
      <c r="J932" s="91" t="s">
        <v>10789</v>
      </c>
      <c r="K932" s="91" t="s">
        <v>15193</v>
      </c>
      <c r="L932" s="91" t="s">
        <v>16094</v>
      </c>
      <c r="M932" s="91"/>
      <c r="P932" s="86" t="s">
        <v>15759</v>
      </c>
      <c r="R932" s="86" t="s">
        <v>10789</v>
      </c>
      <c r="T932" s="86" t="s">
        <v>10789</v>
      </c>
      <c r="U932" s="86" t="s">
        <v>15223</v>
      </c>
      <c r="V932" s="86" t="s">
        <v>15224</v>
      </c>
      <c r="W932" s="86" t="b">
        <v>0</v>
      </c>
    </row>
    <row r="933" spans="2:23" x14ac:dyDescent="0.25">
      <c r="B933" s="91">
        <v>928</v>
      </c>
      <c r="C933" s="91" t="s">
        <v>15376</v>
      </c>
      <c r="D933" s="199" t="s">
        <v>14727</v>
      </c>
      <c r="E933" s="89" t="s">
        <v>14728</v>
      </c>
      <c r="F933" s="90"/>
      <c r="G933" s="91" t="str">
        <f t="shared" si="29"/>
        <v/>
      </c>
      <c r="I933" s="91" t="str">
        <f t="shared" si="30"/>
        <v>*Not recorded in Scotland</v>
      </c>
      <c r="J933" s="102" t="s">
        <v>10789</v>
      </c>
      <c r="K933" s="91" t="s">
        <v>15193</v>
      </c>
      <c r="L933" s="116" t="s">
        <v>16094</v>
      </c>
      <c r="P933" s="86" t="s">
        <v>10789</v>
      </c>
      <c r="R933" s="86" t="s">
        <v>10789</v>
      </c>
      <c r="T933" s="86" t="s">
        <v>10789</v>
      </c>
      <c r="U933" s="86" t="s">
        <v>16791</v>
      </c>
    </row>
    <row r="934" spans="2:23" x14ac:dyDescent="0.25">
      <c r="B934" s="91">
        <v>929</v>
      </c>
      <c r="C934" s="91"/>
      <c r="D934" s="199" t="s">
        <v>14729</v>
      </c>
      <c r="E934" s="89" t="s">
        <v>14730</v>
      </c>
      <c r="F934" s="90"/>
      <c r="G934" s="91" t="str">
        <f t="shared" si="29"/>
        <v/>
      </c>
      <c r="I934" s="91" t="str">
        <f t="shared" si="30"/>
        <v>*Not recorded in Scotland</v>
      </c>
      <c r="J934" s="102" t="s">
        <v>10789</v>
      </c>
      <c r="K934" s="91" t="s">
        <v>15193</v>
      </c>
      <c r="L934" s="116" t="s">
        <v>16094</v>
      </c>
      <c r="P934" s="86" t="s">
        <v>10789</v>
      </c>
      <c r="R934" s="86" t="s">
        <v>10789</v>
      </c>
      <c r="T934" s="86" t="s">
        <v>10789</v>
      </c>
      <c r="U934" s="86" t="s">
        <v>16791</v>
      </c>
    </row>
    <row r="935" spans="2:23" x14ac:dyDescent="0.25">
      <c r="B935" s="91">
        <v>877</v>
      </c>
      <c r="C935" s="91">
        <v>877</v>
      </c>
      <c r="D935" s="200" t="s">
        <v>12539</v>
      </c>
      <c r="E935" s="89" t="s">
        <v>1117</v>
      </c>
      <c r="F935" s="90"/>
      <c r="G935" s="91" t="str">
        <f t="shared" si="29"/>
        <v>Adult: Spec/photo may be required (1)</v>
      </c>
      <c r="H935" s="91" t="s">
        <v>10789</v>
      </c>
      <c r="I935" s="91" t="str">
        <f t="shared" si="30"/>
        <v>Very local distribution</v>
      </c>
      <c r="J935" s="91" t="s">
        <v>10789</v>
      </c>
      <c r="K935" s="91" t="s">
        <v>10789</v>
      </c>
      <c r="L935" s="91" t="s">
        <v>16341</v>
      </c>
      <c r="M935" s="91"/>
      <c r="P935" s="86" t="s">
        <v>15798</v>
      </c>
      <c r="R935" s="86" t="s">
        <v>10789</v>
      </c>
      <c r="T935" s="86" t="s">
        <v>10789</v>
      </c>
      <c r="U935" s="86" t="s">
        <v>15231</v>
      </c>
      <c r="V935" s="86" t="s">
        <v>15236</v>
      </c>
      <c r="W935" s="86" t="b">
        <v>0</v>
      </c>
    </row>
    <row r="936" spans="2:23" x14ac:dyDescent="0.25">
      <c r="B936" s="91">
        <v>877.1</v>
      </c>
      <c r="C936" s="91" t="s">
        <v>3246</v>
      </c>
      <c r="D936" s="94" t="s">
        <v>14732</v>
      </c>
      <c r="E936" s="89" t="s">
        <v>2118</v>
      </c>
      <c r="F936" s="90"/>
      <c r="G936" s="91" t="str">
        <f t="shared" si="29"/>
        <v>Adult: Spec. or photo will be required (3)</v>
      </c>
      <c r="H936" s="91" t="s">
        <v>10789</v>
      </c>
      <c r="I936" s="91" t="str">
        <f t="shared" si="30"/>
        <v>*Not recorded in Scotland</v>
      </c>
      <c r="J936" s="91" t="s">
        <v>10789</v>
      </c>
      <c r="K936" s="91" t="s">
        <v>15193</v>
      </c>
      <c r="L936" s="91" t="s">
        <v>16094</v>
      </c>
      <c r="M936" s="91"/>
      <c r="P936" s="86" t="s">
        <v>15759</v>
      </c>
      <c r="R936" s="86" t="s">
        <v>10789</v>
      </c>
      <c r="T936" s="86" t="s">
        <v>10789</v>
      </c>
      <c r="U936" s="86" t="s">
        <v>16791</v>
      </c>
      <c r="V936" s="86" t="s">
        <v>10789</v>
      </c>
      <c r="W936" s="86" t="s">
        <v>10789</v>
      </c>
    </row>
    <row r="937" spans="2:23" x14ac:dyDescent="0.25">
      <c r="B937" s="91">
        <v>932</v>
      </c>
      <c r="C937" s="91"/>
      <c r="D937" s="199" t="s">
        <v>14733</v>
      </c>
      <c r="E937" s="89" t="s">
        <v>14734</v>
      </c>
      <c r="F937" s="90"/>
      <c r="G937" s="91" t="str">
        <f t="shared" si="29"/>
        <v/>
      </c>
      <c r="I937" s="91" t="str">
        <f t="shared" si="30"/>
        <v>*Not recorded in Scotland</v>
      </c>
      <c r="J937" s="102" t="s">
        <v>10789</v>
      </c>
      <c r="K937" s="91" t="s">
        <v>15193</v>
      </c>
      <c r="L937" s="116" t="s">
        <v>16094</v>
      </c>
      <c r="P937" s="86" t="s">
        <v>10789</v>
      </c>
      <c r="R937" s="86" t="s">
        <v>10789</v>
      </c>
      <c r="T937" s="86" t="s">
        <v>10789</v>
      </c>
      <c r="U937" s="86" t="s">
        <v>16791</v>
      </c>
    </row>
    <row r="938" spans="2:23" x14ac:dyDescent="0.25">
      <c r="B938" s="91">
        <v>913</v>
      </c>
      <c r="C938" s="91">
        <v>913</v>
      </c>
      <c r="D938" s="200" t="s">
        <v>12575</v>
      </c>
      <c r="E938" s="89" t="s">
        <v>1250</v>
      </c>
      <c r="F938" s="90"/>
      <c r="G938" s="91" t="str">
        <f t="shared" si="29"/>
        <v>Adult: Spec. or photo will be required (3)</v>
      </c>
      <c r="H938" s="91" t="s">
        <v>10789</v>
      </c>
      <c r="I938" s="91" t="str">
        <f t="shared" si="30"/>
        <v>*Not recorded in Scotland</v>
      </c>
      <c r="J938" s="91" t="s">
        <v>10789</v>
      </c>
      <c r="K938" s="91" t="s">
        <v>15193</v>
      </c>
      <c r="L938" s="91" t="s">
        <v>16094</v>
      </c>
      <c r="M938" s="91"/>
      <c r="P938" s="86" t="s">
        <v>15759</v>
      </c>
      <c r="R938" s="86" t="s">
        <v>10789</v>
      </c>
      <c r="T938" s="86" t="s">
        <v>10789</v>
      </c>
      <c r="U938" s="86" t="s">
        <v>15222</v>
      </c>
      <c r="V938" s="86" t="s">
        <v>15215</v>
      </c>
      <c r="W938" s="86" t="b">
        <v>0</v>
      </c>
    </row>
    <row r="939" spans="2:23" x14ac:dyDescent="0.25">
      <c r="B939" s="91">
        <v>911</v>
      </c>
      <c r="C939" s="91">
        <v>911</v>
      </c>
      <c r="D939" s="200" t="s">
        <v>12573</v>
      </c>
      <c r="E939" s="89" t="s">
        <v>3936</v>
      </c>
      <c r="F939" s="90"/>
      <c r="G939" s="91" t="str">
        <f t="shared" si="29"/>
        <v>Adult: Spec. or photo maybe needed (2)</v>
      </c>
      <c r="H939" s="91" t="s">
        <v>10789</v>
      </c>
      <c r="I939" s="91" t="str">
        <f t="shared" si="30"/>
        <v>Not recorded in Scotland</v>
      </c>
      <c r="J939" s="91" t="s">
        <v>10789</v>
      </c>
      <c r="K939" s="91" t="s">
        <v>10789</v>
      </c>
      <c r="L939" s="91" t="s">
        <v>16094</v>
      </c>
      <c r="M939" s="91"/>
      <c r="P939" s="86" t="s">
        <v>15758</v>
      </c>
      <c r="R939" s="86" t="s">
        <v>10789</v>
      </c>
      <c r="T939" s="86" t="s">
        <v>10789</v>
      </c>
      <c r="U939" s="86" t="s">
        <v>15222</v>
      </c>
      <c r="V939" s="86" t="s">
        <v>15216</v>
      </c>
      <c r="W939" s="86" t="b">
        <v>0</v>
      </c>
    </row>
    <row r="940" spans="2:23" x14ac:dyDescent="0.25">
      <c r="B940" s="91">
        <v>912</v>
      </c>
      <c r="C940" s="91">
        <v>912</v>
      </c>
      <c r="D940" s="200" t="s">
        <v>12574</v>
      </c>
      <c r="E940" s="89" t="s">
        <v>1249</v>
      </c>
      <c r="F940" s="90"/>
      <c r="G940" s="91" t="str">
        <f t="shared" si="29"/>
        <v>Adult: Gen det required (4)</v>
      </c>
      <c r="H940" s="91" t="s">
        <v>10789</v>
      </c>
      <c r="I940" s="91" t="str">
        <f t="shared" si="30"/>
        <v>*Not recorded in Scotland</v>
      </c>
      <c r="J940" s="91" t="s">
        <v>10789</v>
      </c>
      <c r="K940" s="91" t="s">
        <v>15193</v>
      </c>
      <c r="L940" s="91" t="s">
        <v>16094</v>
      </c>
      <c r="M940" s="91"/>
      <c r="P940" s="86" t="s">
        <v>15764</v>
      </c>
      <c r="R940" s="86" t="s">
        <v>10789</v>
      </c>
      <c r="T940" s="86" t="s">
        <v>10789</v>
      </c>
      <c r="U940" s="86" t="s">
        <v>15231</v>
      </c>
      <c r="V940" s="86" t="s">
        <v>15216</v>
      </c>
      <c r="W940" s="86" t="b">
        <v>0</v>
      </c>
    </row>
    <row r="941" spans="2:23" x14ac:dyDescent="0.25">
      <c r="B941" s="91">
        <v>915</v>
      </c>
      <c r="C941" s="91">
        <v>915</v>
      </c>
      <c r="D941" s="200" t="s">
        <v>12577</v>
      </c>
      <c r="E941" s="89" t="s">
        <v>3934</v>
      </c>
      <c r="F941" s="90"/>
      <c r="G941" s="91" t="str">
        <f t="shared" si="29"/>
        <v>Adult: Gen det required but confusion species not in Scotland (4)</v>
      </c>
      <c r="H941" s="91" t="s">
        <v>10789</v>
      </c>
      <c r="I941" s="91" t="str">
        <f t="shared" si="30"/>
        <v>Restricted distribution</v>
      </c>
      <c r="J941" s="91" t="s">
        <v>10789</v>
      </c>
      <c r="K941" s="91" t="s">
        <v>10789</v>
      </c>
      <c r="L941" s="91" t="s">
        <v>16340</v>
      </c>
      <c r="M941" s="91"/>
      <c r="P941" s="86" t="s">
        <v>15799</v>
      </c>
      <c r="R941" s="86" t="s">
        <v>10789</v>
      </c>
      <c r="T941" s="86" t="s">
        <v>10789</v>
      </c>
      <c r="U941" s="86" t="s">
        <v>15222</v>
      </c>
      <c r="V941" s="86" t="s">
        <v>15224</v>
      </c>
      <c r="W941" s="86" t="b">
        <v>0</v>
      </c>
    </row>
    <row r="942" spans="2:23" x14ac:dyDescent="0.25">
      <c r="B942" s="91">
        <v>914</v>
      </c>
      <c r="C942" s="91">
        <v>914</v>
      </c>
      <c r="D942" s="200" t="s">
        <v>12576</v>
      </c>
      <c r="E942" s="89" t="s">
        <v>15311</v>
      </c>
      <c r="F942" s="90"/>
      <c r="G942" s="91" t="str">
        <f t="shared" si="29"/>
        <v>Adult: Gen det required (4)</v>
      </c>
      <c r="H942" s="91" t="s">
        <v>10789</v>
      </c>
      <c r="I942" s="91" t="str">
        <f t="shared" si="30"/>
        <v>Not recorded in Scotland</v>
      </c>
      <c r="J942" s="91" t="s">
        <v>10789</v>
      </c>
      <c r="K942" s="91" t="s">
        <v>10789</v>
      </c>
      <c r="L942" s="91" t="s">
        <v>16094</v>
      </c>
      <c r="M942" s="91"/>
      <c r="P942" s="86" t="s">
        <v>15764</v>
      </c>
      <c r="R942" s="86" t="s">
        <v>10789</v>
      </c>
      <c r="T942" s="86" t="s">
        <v>10789</v>
      </c>
      <c r="U942" s="86" t="s">
        <v>15214</v>
      </c>
      <c r="V942" s="86" t="s">
        <v>15224</v>
      </c>
      <c r="W942" s="86" t="b">
        <v>0</v>
      </c>
    </row>
    <row r="943" spans="2:23" x14ac:dyDescent="0.25">
      <c r="B943" s="91">
        <v>920</v>
      </c>
      <c r="C943" s="91">
        <v>920</v>
      </c>
      <c r="D943" s="200" t="s">
        <v>12582</v>
      </c>
      <c r="E943" s="89" t="s">
        <v>1254</v>
      </c>
      <c r="F943" s="90"/>
      <c r="G943" s="91" t="str">
        <f t="shared" si="29"/>
        <v>Adult: Gen det required (4)</v>
      </c>
      <c r="H943" s="91" t="s">
        <v>10789</v>
      </c>
      <c r="I943" s="91" t="str">
        <f t="shared" si="30"/>
        <v>*Not recorded in Scotland</v>
      </c>
      <c r="J943" s="91" t="s">
        <v>10789</v>
      </c>
      <c r="K943" s="91" t="s">
        <v>15193</v>
      </c>
      <c r="L943" s="91" t="s">
        <v>16094</v>
      </c>
      <c r="M943" s="91"/>
      <c r="P943" s="86" t="s">
        <v>15764</v>
      </c>
      <c r="R943" s="86" t="s">
        <v>10789</v>
      </c>
      <c r="T943" s="86" t="s">
        <v>10789</v>
      </c>
      <c r="U943" s="86" t="s">
        <v>15231</v>
      </c>
      <c r="V943" s="86" t="s">
        <v>15230</v>
      </c>
      <c r="W943" s="86" t="b">
        <v>0</v>
      </c>
    </row>
    <row r="944" spans="2:23" x14ac:dyDescent="0.25">
      <c r="B944" s="91">
        <v>920.2</v>
      </c>
      <c r="C944" s="91" t="s">
        <v>3254</v>
      </c>
      <c r="D944" s="94" t="s">
        <v>14736</v>
      </c>
      <c r="E944" s="89" t="s">
        <v>1255</v>
      </c>
      <c r="F944" s="90"/>
      <c r="G944" s="91" t="str">
        <f t="shared" si="29"/>
        <v>Adult: Spec. or photo will be required (3)</v>
      </c>
      <c r="H944" s="91" t="s">
        <v>10789</v>
      </c>
      <c r="I944" s="91" t="str">
        <f t="shared" si="30"/>
        <v>*Not recorded in Scotland</v>
      </c>
      <c r="J944" s="91" t="s">
        <v>10789</v>
      </c>
      <c r="K944" s="91" t="s">
        <v>15193</v>
      </c>
      <c r="L944" s="91" t="s">
        <v>16094</v>
      </c>
      <c r="M944" s="91"/>
      <c r="P944" s="86" t="s">
        <v>15759</v>
      </c>
      <c r="R944" s="86" t="s">
        <v>10789</v>
      </c>
      <c r="T944" s="86" t="s">
        <v>10789</v>
      </c>
      <c r="U944" s="86" t="s">
        <v>16791</v>
      </c>
      <c r="V944" s="86" t="s">
        <v>10789</v>
      </c>
      <c r="W944" s="86" t="s">
        <v>10789</v>
      </c>
    </row>
    <row r="945" spans="2:23" x14ac:dyDescent="0.25">
      <c r="B945" s="91">
        <v>918</v>
      </c>
      <c r="C945" s="91">
        <v>918</v>
      </c>
      <c r="D945" s="200" t="s">
        <v>12580</v>
      </c>
      <c r="E945" s="89" t="s">
        <v>1252</v>
      </c>
      <c r="F945" s="90"/>
      <c r="G945" s="91" t="str">
        <f t="shared" si="29"/>
        <v>Adult: Spec. or photo maybe needed (2)</v>
      </c>
      <c r="H945" s="91" t="s">
        <v>10789</v>
      </c>
      <c r="I945" s="91" t="str">
        <f t="shared" si="30"/>
        <v>Not recorded in Scotland</v>
      </c>
      <c r="J945" s="91" t="s">
        <v>10789</v>
      </c>
      <c r="K945" s="91" t="s">
        <v>10789</v>
      </c>
      <c r="L945" s="91" t="s">
        <v>16094</v>
      </c>
      <c r="M945" s="91"/>
      <c r="P945" s="86" t="s">
        <v>15758</v>
      </c>
      <c r="R945" s="86" t="s">
        <v>10789</v>
      </c>
      <c r="T945" s="86" t="s">
        <v>10789</v>
      </c>
      <c r="U945" s="86" t="s">
        <v>15231</v>
      </c>
      <c r="V945" s="86" t="s">
        <v>15224</v>
      </c>
      <c r="W945" s="86" t="b">
        <v>0</v>
      </c>
    </row>
    <row r="946" spans="2:23" x14ac:dyDescent="0.25">
      <c r="B946" s="91">
        <v>920.1</v>
      </c>
      <c r="C946" s="91" t="s">
        <v>3932</v>
      </c>
      <c r="D946" s="94" t="s">
        <v>14737</v>
      </c>
      <c r="E946" s="89" t="s">
        <v>3931</v>
      </c>
      <c r="F946" s="90"/>
      <c r="G946" s="91" t="str">
        <f t="shared" si="29"/>
        <v>Adult: Spec. or photo will be required (3)</v>
      </c>
      <c r="H946" s="91" t="s">
        <v>10789</v>
      </c>
      <c r="I946" s="91" t="str">
        <f t="shared" si="30"/>
        <v>*Not recorded in Scotland</v>
      </c>
      <c r="J946" s="91" t="s">
        <v>10789</v>
      </c>
      <c r="K946" s="91" t="s">
        <v>15193</v>
      </c>
      <c r="L946" s="91" t="s">
        <v>16094</v>
      </c>
      <c r="M946" s="91"/>
      <c r="P946" s="86" t="s">
        <v>15759</v>
      </c>
      <c r="R946" s="86" t="s">
        <v>10789</v>
      </c>
      <c r="T946" s="86" t="s">
        <v>10789</v>
      </c>
      <c r="U946" s="86" t="s">
        <v>15223</v>
      </c>
      <c r="V946" s="86" t="s">
        <v>15216</v>
      </c>
      <c r="W946" s="86" t="b">
        <v>0</v>
      </c>
    </row>
    <row r="947" spans="2:23" x14ac:dyDescent="0.25">
      <c r="B947" s="91">
        <v>917</v>
      </c>
      <c r="C947" s="91">
        <v>917</v>
      </c>
      <c r="D947" s="200" t="s">
        <v>12579</v>
      </c>
      <c r="E947" s="89" t="s">
        <v>3933</v>
      </c>
      <c r="F947" s="90"/>
      <c r="G947" s="91" t="str">
        <f t="shared" si="29"/>
        <v>Adult: Spec/photo may be required, confusion species not in Scotland (3)</v>
      </c>
      <c r="H947" s="91" t="s">
        <v>10789</v>
      </c>
      <c r="I947" s="91" t="str">
        <f t="shared" si="30"/>
        <v>*Very local distribution</v>
      </c>
      <c r="J947" s="91" t="s">
        <v>10789</v>
      </c>
      <c r="K947" s="91" t="s">
        <v>15193</v>
      </c>
      <c r="L947" s="91" t="s">
        <v>16341</v>
      </c>
      <c r="M947" s="91"/>
      <c r="P947" s="86" t="s">
        <v>15800</v>
      </c>
      <c r="R947" s="86" t="s">
        <v>10789</v>
      </c>
      <c r="T947" s="86" t="s">
        <v>10789</v>
      </c>
      <c r="U947" s="86" t="s">
        <v>15231</v>
      </c>
      <c r="V947" s="86" t="s">
        <v>15226</v>
      </c>
      <c r="W947" s="86" t="b">
        <v>0</v>
      </c>
    </row>
    <row r="948" spans="2:23" x14ac:dyDescent="0.25">
      <c r="B948" s="91">
        <v>916</v>
      </c>
      <c r="C948" s="91">
        <v>916</v>
      </c>
      <c r="D948" s="200" t="s">
        <v>12578</v>
      </c>
      <c r="E948" s="89" t="s">
        <v>1251</v>
      </c>
      <c r="F948" s="90"/>
      <c r="G948" s="91" t="str">
        <f t="shared" si="29"/>
        <v>Adult: Spec. or photo will be required (3)</v>
      </c>
      <c r="H948" s="91" t="s">
        <v>10789</v>
      </c>
      <c r="I948" s="91" t="str">
        <f t="shared" si="30"/>
        <v>*Not recorded in Scotland</v>
      </c>
      <c r="J948" s="91" t="s">
        <v>10789</v>
      </c>
      <c r="K948" s="91" t="s">
        <v>15193</v>
      </c>
      <c r="L948" s="91" t="s">
        <v>16094</v>
      </c>
      <c r="M948" s="91"/>
      <c r="P948" s="86" t="s">
        <v>15759</v>
      </c>
      <c r="R948" s="86" t="s">
        <v>10789</v>
      </c>
      <c r="T948" s="86" t="s">
        <v>10789</v>
      </c>
      <c r="U948" s="86" t="s">
        <v>15231</v>
      </c>
      <c r="V948" s="86" t="s">
        <v>15226</v>
      </c>
      <c r="W948" s="86" t="b">
        <v>0</v>
      </c>
    </row>
    <row r="949" spans="2:23" x14ac:dyDescent="0.25">
      <c r="B949" s="91">
        <v>919</v>
      </c>
      <c r="C949" s="91">
        <v>919</v>
      </c>
      <c r="D949" s="200" t="s">
        <v>12581</v>
      </c>
      <c r="E949" s="89" t="s">
        <v>1253</v>
      </c>
      <c r="F949" s="90"/>
      <c r="G949" s="91" t="str">
        <f t="shared" si="29"/>
        <v>Adult: Gen det required (4)</v>
      </c>
      <c r="H949" s="91" t="s">
        <v>10789</v>
      </c>
      <c r="I949" s="91" t="str">
        <f t="shared" si="30"/>
        <v>*Not recorded in Scotland</v>
      </c>
      <c r="J949" s="91" t="s">
        <v>10789</v>
      </c>
      <c r="K949" s="91" t="s">
        <v>15193</v>
      </c>
      <c r="L949" s="91" t="s">
        <v>16094</v>
      </c>
      <c r="M949" s="91"/>
      <c r="P949" s="86" t="s">
        <v>15764</v>
      </c>
      <c r="R949" s="86" t="s">
        <v>10789</v>
      </c>
      <c r="T949" s="86" t="s">
        <v>10789</v>
      </c>
      <c r="U949" s="86" t="s">
        <v>15223</v>
      </c>
      <c r="V949" s="86" t="s">
        <v>15226</v>
      </c>
      <c r="W949" s="86" t="b">
        <v>0</v>
      </c>
    </row>
    <row r="950" spans="2:23" x14ac:dyDescent="0.25">
      <c r="B950" s="91">
        <v>1288</v>
      </c>
      <c r="C950" s="91">
        <v>1288</v>
      </c>
      <c r="D950" s="200" t="s">
        <v>12939</v>
      </c>
      <c r="E950" s="89" t="s">
        <v>1683</v>
      </c>
      <c r="F950" s="90" t="s">
        <v>1682</v>
      </c>
      <c r="G950" s="91" t="str">
        <f t="shared" si="29"/>
        <v>Adult: Distinctive when fresh (1)</v>
      </c>
      <c r="H950" s="91" t="s">
        <v>10789</v>
      </c>
      <c r="I950" s="91" t="str">
        <f t="shared" si="30"/>
        <v>Widespread</v>
      </c>
      <c r="J950" s="91" t="s">
        <v>10789</v>
      </c>
      <c r="K950" s="91" t="s">
        <v>10789</v>
      </c>
      <c r="L950" s="91" t="s">
        <v>14205</v>
      </c>
      <c r="M950" s="91"/>
      <c r="P950" s="86" t="s">
        <v>15692</v>
      </c>
      <c r="R950" s="86" t="s">
        <v>10789</v>
      </c>
      <c r="T950" s="86" t="s">
        <v>10789</v>
      </c>
      <c r="U950" s="86" t="s">
        <v>15247</v>
      </c>
      <c r="V950" s="86" t="s">
        <v>15245</v>
      </c>
      <c r="W950" s="86" t="b">
        <v>0</v>
      </c>
    </row>
    <row r="951" spans="2:23" x14ac:dyDescent="0.25">
      <c r="B951" s="91">
        <v>1488</v>
      </c>
      <c r="C951" s="91">
        <v>1488</v>
      </c>
      <c r="D951" s="201" t="s">
        <v>13116</v>
      </c>
      <c r="E951" s="89" t="s">
        <v>4476</v>
      </c>
      <c r="F951" s="90"/>
      <c r="G951" s="91" t="str">
        <f t="shared" si="29"/>
        <v>Adult: Spec/photo may be required (1)</v>
      </c>
      <c r="H951" s="91" t="s">
        <v>10789</v>
      </c>
      <c r="I951" s="91" t="str">
        <f t="shared" si="30"/>
        <v>Very local distribution</v>
      </c>
      <c r="J951" s="91" t="s">
        <v>10789</v>
      </c>
      <c r="K951" s="91" t="s">
        <v>10789</v>
      </c>
      <c r="L951" s="91" t="s">
        <v>16341</v>
      </c>
      <c r="M951" s="91"/>
      <c r="P951" s="86" t="s">
        <v>15798</v>
      </c>
      <c r="R951" s="86" t="s">
        <v>10789</v>
      </c>
      <c r="T951" s="86" t="s">
        <v>10789</v>
      </c>
      <c r="U951" s="86" t="s">
        <v>15214</v>
      </c>
      <c r="V951" s="86" t="s">
        <v>15238</v>
      </c>
      <c r="W951" s="86" t="b">
        <v>0</v>
      </c>
    </row>
    <row r="952" spans="2:23" x14ac:dyDescent="0.25">
      <c r="B952" s="91">
        <v>1487</v>
      </c>
      <c r="C952" s="91">
        <v>1487</v>
      </c>
      <c r="D952" s="201" t="s">
        <v>13115</v>
      </c>
      <c r="E952" s="89" t="s">
        <v>4475</v>
      </c>
      <c r="F952" s="90"/>
      <c r="G952" s="91" t="str">
        <f t="shared" si="29"/>
        <v>Adult: Spec. or photo will be required (3)</v>
      </c>
      <c r="H952" s="91" t="s">
        <v>10789</v>
      </c>
      <c r="I952" s="91" t="str">
        <f t="shared" si="30"/>
        <v>*Not recorded in Scotland</v>
      </c>
      <c r="J952" s="91" t="s">
        <v>10789</v>
      </c>
      <c r="K952" s="91" t="s">
        <v>15193</v>
      </c>
      <c r="L952" s="91" t="s">
        <v>16094</v>
      </c>
      <c r="M952" s="91"/>
      <c r="P952" s="86" t="s">
        <v>15759</v>
      </c>
      <c r="R952" s="86" t="s">
        <v>10789</v>
      </c>
      <c r="T952" s="86" t="s">
        <v>10789</v>
      </c>
      <c r="U952" s="86" t="s">
        <v>15225</v>
      </c>
      <c r="V952" s="86" t="s">
        <v>15230</v>
      </c>
      <c r="W952" s="86" t="b">
        <v>0</v>
      </c>
    </row>
    <row r="953" spans="2:23" x14ac:dyDescent="0.25">
      <c r="B953" s="91">
        <v>1488.1</v>
      </c>
      <c r="C953" s="91" t="s">
        <v>11208</v>
      </c>
      <c r="D953" s="94" t="s">
        <v>14741</v>
      </c>
      <c r="E953" s="89" t="s">
        <v>11209</v>
      </c>
      <c r="F953" s="90"/>
      <c r="G953" s="91" t="str">
        <f t="shared" si="29"/>
        <v>Adult: Spec. or photo will be required (3)</v>
      </c>
      <c r="H953" s="91" t="s">
        <v>10789</v>
      </c>
      <c r="I953" s="91" t="str">
        <f t="shared" si="30"/>
        <v>*Not recorded in Scotland</v>
      </c>
      <c r="J953" s="91" t="s">
        <v>10789</v>
      </c>
      <c r="K953" s="91" t="s">
        <v>15193</v>
      </c>
      <c r="L953" s="91" t="s">
        <v>16094</v>
      </c>
      <c r="M953" s="91"/>
      <c r="P953" s="86" t="s">
        <v>15759</v>
      </c>
      <c r="R953" s="86" t="s">
        <v>10789</v>
      </c>
      <c r="T953" s="86" t="s">
        <v>10789</v>
      </c>
      <c r="U953" s="86" t="s">
        <v>15253</v>
      </c>
      <c r="V953" s="86" t="s">
        <v>15230</v>
      </c>
      <c r="W953" s="86" t="b">
        <v>0</v>
      </c>
    </row>
    <row r="954" spans="2:23" x14ac:dyDescent="0.25">
      <c r="B954" s="91">
        <v>1501</v>
      </c>
      <c r="C954" s="91">
        <v>1501</v>
      </c>
      <c r="D954" s="203" t="s">
        <v>13129</v>
      </c>
      <c r="E954" s="89" t="s">
        <v>3447</v>
      </c>
      <c r="F954" s="90"/>
      <c r="G954" s="91" t="str">
        <f t="shared" si="29"/>
        <v>Adult: Spec/photo may be needed, confusion species not in Scotland (2)</v>
      </c>
      <c r="H954" s="91" t="s">
        <v>10789</v>
      </c>
      <c r="I954" s="91" t="str">
        <f t="shared" si="30"/>
        <v>Widespread</v>
      </c>
      <c r="J954" s="91" t="s">
        <v>10789</v>
      </c>
      <c r="K954" s="91" t="s">
        <v>10789</v>
      </c>
      <c r="L954" s="91" t="s">
        <v>14205</v>
      </c>
      <c r="M954" s="91"/>
      <c r="P954" s="86" t="s">
        <v>15801</v>
      </c>
      <c r="R954" s="86" t="s">
        <v>10789</v>
      </c>
      <c r="T954" s="86" t="s">
        <v>10789</v>
      </c>
      <c r="U954" s="86" t="s">
        <v>15214</v>
      </c>
      <c r="V954" s="86" t="s">
        <v>15249</v>
      </c>
      <c r="W954" s="86" t="b">
        <v>0</v>
      </c>
    </row>
    <row r="955" spans="2:23" x14ac:dyDescent="0.25">
      <c r="B955" s="91">
        <v>1500</v>
      </c>
      <c r="C955" s="91">
        <v>1500</v>
      </c>
      <c r="D955" s="201" t="s">
        <v>13128</v>
      </c>
      <c r="E955" s="89" t="s">
        <v>4480</v>
      </c>
      <c r="F955" s="90"/>
      <c r="G955" s="91" t="str">
        <f t="shared" si="29"/>
        <v>Adult: Spec. or photo will be required (3)</v>
      </c>
      <c r="H955" s="91" t="s">
        <v>10789</v>
      </c>
      <c r="I955" s="91" t="str">
        <f t="shared" si="30"/>
        <v>Not recorded in Scotland</v>
      </c>
      <c r="J955" s="91" t="s">
        <v>10789</v>
      </c>
      <c r="K955" s="91" t="s">
        <v>10789</v>
      </c>
      <c r="L955" s="91" t="s">
        <v>16094</v>
      </c>
      <c r="M955" s="91"/>
      <c r="P955" s="86" t="s">
        <v>15759</v>
      </c>
      <c r="R955" s="86" t="s">
        <v>10789</v>
      </c>
      <c r="T955" s="86" t="s">
        <v>10789</v>
      </c>
      <c r="U955" s="86" t="s">
        <v>15231</v>
      </c>
      <c r="V955" s="86" t="s">
        <v>15226</v>
      </c>
      <c r="W955" s="86" t="b">
        <v>0</v>
      </c>
    </row>
    <row r="956" spans="2:23" x14ac:dyDescent="0.25">
      <c r="B956" s="91">
        <v>1502</v>
      </c>
      <c r="C956" s="91">
        <v>1502</v>
      </c>
      <c r="D956" s="203" t="s">
        <v>13130</v>
      </c>
      <c r="E956" s="89" t="s">
        <v>4481</v>
      </c>
      <c r="F956" s="90"/>
      <c r="G956" s="91" t="str">
        <f t="shared" si="29"/>
        <v>Adult: Spec/photo may be required (2)</v>
      </c>
      <c r="H956" s="91" t="s">
        <v>10789</v>
      </c>
      <c r="I956" s="91" t="str">
        <f t="shared" si="30"/>
        <v>Restricted distribution</v>
      </c>
      <c r="J956" s="91" t="s">
        <v>10789</v>
      </c>
      <c r="K956" s="91" t="s">
        <v>10789</v>
      </c>
      <c r="L956" s="91" t="s">
        <v>16340</v>
      </c>
      <c r="M956" s="91"/>
      <c r="P956" s="86" t="s">
        <v>15802</v>
      </c>
      <c r="R956" s="86" t="s">
        <v>10789</v>
      </c>
      <c r="T956" s="86" t="s">
        <v>10789</v>
      </c>
      <c r="U956" s="86" t="s">
        <v>15222</v>
      </c>
      <c r="V956" s="86" t="s">
        <v>15224</v>
      </c>
      <c r="W956" s="86" t="b">
        <v>0</v>
      </c>
    </row>
    <row r="957" spans="2:23" x14ac:dyDescent="0.25">
      <c r="B957" s="91">
        <v>1499</v>
      </c>
      <c r="C957" s="91">
        <v>1499</v>
      </c>
      <c r="D957" s="201" t="s">
        <v>13127</v>
      </c>
      <c r="E957" s="89" t="s">
        <v>4479</v>
      </c>
      <c r="F957" s="90"/>
      <c r="G957" s="91" t="str">
        <f t="shared" si="29"/>
        <v>Adult: Spec. or photo will be required (3)</v>
      </c>
      <c r="H957" s="91" t="s">
        <v>10789</v>
      </c>
      <c r="I957" s="91" t="str">
        <f t="shared" si="30"/>
        <v>Not recorded in Scotland</v>
      </c>
      <c r="J957" s="91" t="s">
        <v>10789</v>
      </c>
      <c r="K957" s="91" t="s">
        <v>10789</v>
      </c>
      <c r="L957" s="91" t="s">
        <v>16094</v>
      </c>
      <c r="M957" s="91"/>
      <c r="P957" s="86" t="s">
        <v>15759</v>
      </c>
      <c r="R957" s="86" t="s">
        <v>10789</v>
      </c>
      <c r="T957" s="86" t="s">
        <v>10789</v>
      </c>
      <c r="U957" s="86" t="s">
        <v>15214</v>
      </c>
      <c r="V957" s="86" t="s">
        <v>15213</v>
      </c>
      <c r="W957" s="86" t="b">
        <v>0</v>
      </c>
    </row>
    <row r="958" spans="2:23" x14ac:dyDescent="0.25">
      <c r="B958" s="91">
        <v>1504</v>
      </c>
      <c r="C958" s="91">
        <v>1504</v>
      </c>
      <c r="D958" s="203" t="s">
        <v>13132</v>
      </c>
      <c r="E958" s="92" t="s">
        <v>11965</v>
      </c>
      <c r="F958" s="90"/>
      <c r="G958" s="91" t="str">
        <f t="shared" si="29"/>
        <v>Adult: Spec/photo may be needed cf. G. ochrodactyla (2)</v>
      </c>
      <c r="H958" s="91" t="s">
        <v>10789</v>
      </c>
      <c r="I958" s="91" t="str">
        <f t="shared" si="30"/>
        <v>Widespread</v>
      </c>
      <c r="J958" s="91" t="s">
        <v>10789</v>
      </c>
      <c r="K958" s="91" t="s">
        <v>10789</v>
      </c>
      <c r="L958" s="91" t="s">
        <v>14205</v>
      </c>
      <c r="M958" s="91"/>
      <c r="P958" s="86" t="s">
        <v>15803</v>
      </c>
      <c r="R958" s="86" t="s">
        <v>10789</v>
      </c>
      <c r="T958" s="86" t="s">
        <v>10789</v>
      </c>
      <c r="U958" s="86" t="s">
        <v>15231</v>
      </c>
      <c r="V958" s="86" t="s">
        <v>15216</v>
      </c>
      <c r="W958" s="86" t="b">
        <v>0</v>
      </c>
    </row>
    <row r="959" spans="2:23" x14ac:dyDescent="0.25">
      <c r="B959" s="91">
        <v>1503</v>
      </c>
      <c r="C959" s="91">
        <v>1503</v>
      </c>
      <c r="D959" s="203" t="s">
        <v>13131</v>
      </c>
      <c r="E959" s="92" t="s">
        <v>11964</v>
      </c>
      <c r="F959" s="90"/>
      <c r="G959" s="91" t="str">
        <f t="shared" si="29"/>
        <v>Adult: Spec/photo may be required cf. G. pallidactyla (2)</v>
      </c>
      <c r="H959" s="91" t="s">
        <v>10789</v>
      </c>
      <c r="I959" s="91" t="str">
        <f t="shared" si="30"/>
        <v>Local distribution</v>
      </c>
      <c r="J959" s="91" t="s">
        <v>10789</v>
      </c>
      <c r="K959" s="91" t="s">
        <v>10789</v>
      </c>
      <c r="L959" s="91" t="s">
        <v>16339</v>
      </c>
      <c r="M959" s="91"/>
      <c r="P959" s="86" t="s">
        <v>15804</v>
      </c>
      <c r="R959" s="86" t="s">
        <v>10789</v>
      </c>
      <c r="T959" s="86" t="s">
        <v>10789</v>
      </c>
      <c r="U959" s="86" t="s">
        <v>15232</v>
      </c>
      <c r="V959" s="86" t="s">
        <v>15216</v>
      </c>
      <c r="W959" s="86" t="b">
        <v>0</v>
      </c>
    </row>
    <row r="960" spans="2:23" x14ac:dyDescent="0.25">
      <c r="B960" s="91">
        <v>1497</v>
      </c>
      <c r="C960" s="91">
        <v>1497</v>
      </c>
      <c r="D960" s="201" t="s">
        <v>13125</v>
      </c>
      <c r="E960" s="89" t="s">
        <v>4478</v>
      </c>
      <c r="F960" s="90"/>
      <c r="G960" s="91" t="str">
        <f t="shared" si="29"/>
        <v>Adult: Spec/photo may be needed cf. A. punctidactyla (2)</v>
      </c>
      <c r="H960" s="91" t="s">
        <v>10789</v>
      </c>
      <c r="I960" s="91" t="str">
        <f t="shared" si="30"/>
        <v>Restricted distribution</v>
      </c>
      <c r="J960" s="91" t="s">
        <v>10789</v>
      </c>
      <c r="K960" s="91" t="s">
        <v>10789</v>
      </c>
      <c r="L960" s="91" t="s">
        <v>16340</v>
      </c>
      <c r="M960" s="91"/>
      <c r="P960" s="86" t="s">
        <v>15805</v>
      </c>
      <c r="R960" s="86" t="s">
        <v>10789</v>
      </c>
      <c r="T960" s="86" t="s">
        <v>10789</v>
      </c>
      <c r="U960" s="86" t="s">
        <v>15247</v>
      </c>
      <c r="V960" s="86" t="s">
        <v>15245</v>
      </c>
      <c r="W960" s="86" t="b">
        <v>0</v>
      </c>
    </row>
    <row r="961" spans="2:23" x14ac:dyDescent="0.25">
      <c r="B961" s="91">
        <v>1498</v>
      </c>
      <c r="C961" s="91">
        <v>1498</v>
      </c>
      <c r="D961" s="201" t="s">
        <v>13126</v>
      </c>
      <c r="E961" s="89" t="s">
        <v>3448</v>
      </c>
      <c r="F961" s="90"/>
      <c r="G961" s="91" t="str">
        <f t="shared" si="29"/>
        <v>Adult: Spec/photo may be needed cf. A. acanthadactyla (2)</v>
      </c>
      <c r="H961" s="91" t="s">
        <v>10789</v>
      </c>
      <c r="I961" s="91" t="str">
        <f t="shared" si="30"/>
        <v>Restricted distribution</v>
      </c>
      <c r="J961" s="91" t="s">
        <v>10789</v>
      </c>
      <c r="K961" s="91" t="s">
        <v>10789</v>
      </c>
      <c r="L961" s="91" t="s">
        <v>16340</v>
      </c>
      <c r="M961" s="91"/>
      <c r="P961" s="86" t="s">
        <v>15806</v>
      </c>
      <c r="R961" s="86" t="s">
        <v>10789</v>
      </c>
      <c r="T961" s="86" t="s">
        <v>10789</v>
      </c>
      <c r="U961" s="86" t="s">
        <v>15247</v>
      </c>
      <c r="V961" s="86" t="s">
        <v>15245</v>
      </c>
      <c r="W961" s="86" t="b">
        <v>0</v>
      </c>
    </row>
    <row r="962" spans="2:23" x14ac:dyDescent="0.25">
      <c r="B962" s="91">
        <v>1509</v>
      </c>
      <c r="C962" s="91">
        <v>1509</v>
      </c>
      <c r="D962" s="203" t="s">
        <v>13137</v>
      </c>
      <c r="E962" s="89" t="s">
        <v>3444</v>
      </c>
      <c r="F962" s="90"/>
      <c r="G962" s="91" t="str">
        <f t="shared" ref="G962:G1025" si="31">TRIM( P962 &amp; " " &amp; R962 &amp; " " &amp; T962)</f>
        <v>Adult: Spec/photo may be needed cf. S. bipunctidactyla (2)</v>
      </c>
      <c r="H962" s="91" t="s">
        <v>10789</v>
      </c>
      <c r="I962" s="91" t="str">
        <f t="shared" si="30"/>
        <v>Widespread</v>
      </c>
      <c r="J962" s="91" t="s">
        <v>10789</v>
      </c>
      <c r="K962" s="91" t="s">
        <v>10789</v>
      </c>
      <c r="L962" s="91" t="s">
        <v>14205</v>
      </c>
      <c r="M962" s="91"/>
      <c r="P962" s="86" t="s">
        <v>15807</v>
      </c>
      <c r="R962" s="86" t="s">
        <v>10789</v>
      </c>
      <c r="T962" s="86" t="s">
        <v>10789</v>
      </c>
      <c r="U962" s="86" t="s">
        <v>15231</v>
      </c>
      <c r="V962" s="86" t="s">
        <v>15216</v>
      </c>
      <c r="W962" s="86" t="b">
        <v>0</v>
      </c>
    </row>
    <row r="963" spans="2:23" x14ac:dyDescent="0.25">
      <c r="B963" s="91">
        <v>1508</v>
      </c>
      <c r="C963" s="91">
        <v>1508</v>
      </c>
      <c r="D963" s="203" t="s">
        <v>13136</v>
      </c>
      <c r="E963" s="89" t="s">
        <v>3445</v>
      </c>
      <c r="F963" s="90"/>
      <c r="G963" s="91" t="str">
        <f t="shared" si="31"/>
        <v>Adult: Spec/photo may be needed cf. S. pterodactyla (2)</v>
      </c>
      <c r="H963" s="91" t="s">
        <v>10789</v>
      </c>
      <c r="I963" s="91" t="str">
        <f t="shared" si="30"/>
        <v>Widespread</v>
      </c>
      <c r="J963" s="91" t="s">
        <v>10789</v>
      </c>
      <c r="K963" s="91" t="s">
        <v>10789</v>
      </c>
      <c r="L963" s="91" t="s">
        <v>14205</v>
      </c>
      <c r="M963" s="91"/>
      <c r="P963" s="86" t="s">
        <v>15808</v>
      </c>
      <c r="R963" s="86" t="s">
        <v>10789</v>
      </c>
      <c r="T963" s="86" t="s">
        <v>10789</v>
      </c>
      <c r="U963" s="86" t="s">
        <v>15214</v>
      </c>
      <c r="V963" s="86" t="s">
        <v>15224</v>
      </c>
      <c r="W963" s="86" t="b">
        <v>0</v>
      </c>
    </row>
    <row r="964" spans="2:23" x14ac:dyDescent="0.25">
      <c r="B964" s="91">
        <v>1508.5</v>
      </c>
      <c r="C964" s="91" t="s">
        <v>11218</v>
      </c>
      <c r="D964" s="94" t="s">
        <v>14753</v>
      </c>
      <c r="E964" s="89" t="s">
        <v>11219</v>
      </c>
      <c r="F964" s="90"/>
      <c r="G964" s="91" t="str">
        <f t="shared" si="31"/>
        <v>Adult: Spec. or photo will be required (3)</v>
      </c>
      <c r="H964" s="91" t="s">
        <v>10789</v>
      </c>
      <c r="I964" s="91" t="str">
        <f t="shared" ref="I964:I1028" si="32">K964 &amp; J964 &amp; L964</f>
        <v>*Not recorded in Scotland</v>
      </c>
      <c r="J964" s="91" t="s">
        <v>10789</v>
      </c>
      <c r="K964" s="91" t="s">
        <v>15193</v>
      </c>
      <c r="L964" s="91" t="s">
        <v>16094</v>
      </c>
      <c r="M964" s="91"/>
      <c r="P964" s="86" t="s">
        <v>15759</v>
      </c>
      <c r="R964" s="86" t="s">
        <v>10789</v>
      </c>
      <c r="T964" s="86" t="s">
        <v>10789</v>
      </c>
      <c r="U964" s="86" t="s">
        <v>15222</v>
      </c>
      <c r="V964" s="86" t="s">
        <v>15216</v>
      </c>
      <c r="W964" s="86" t="b">
        <v>0</v>
      </c>
    </row>
    <row r="965" spans="2:23" x14ac:dyDescent="0.25">
      <c r="B965" s="91">
        <v>1508.4</v>
      </c>
      <c r="C965" s="91" t="s">
        <v>11214</v>
      </c>
      <c r="D965" s="94" t="s">
        <v>14756</v>
      </c>
      <c r="E965" s="89" t="s">
        <v>11215</v>
      </c>
      <c r="F965" s="90"/>
      <c r="G965" s="91" t="str">
        <f t="shared" si="31"/>
        <v>Adult: Gen det required (4)</v>
      </c>
      <c r="H965" s="91" t="s">
        <v>10789</v>
      </c>
      <c r="I965" s="91" t="str">
        <f t="shared" si="32"/>
        <v>*Very local distribution</v>
      </c>
      <c r="J965" s="91" t="s">
        <v>10789</v>
      </c>
      <c r="K965" s="91" t="s">
        <v>15193</v>
      </c>
      <c r="L965" s="91" t="s">
        <v>16341</v>
      </c>
      <c r="M965" s="91"/>
      <c r="P965" s="86" t="s">
        <v>15764</v>
      </c>
      <c r="R965" s="86" t="s">
        <v>10789</v>
      </c>
      <c r="T965" s="86" t="s">
        <v>10789</v>
      </c>
      <c r="U965" s="86" t="s">
        <v>15231</v>
      </c>
      <c r="V965" s="86" t="s">
        <v>15216</v>
      </c>
      <c r="W965" s="86" t="b">
        <v>0</v>
      </c>
    </row>
    <row r="966" spans="2:23" x14ac:dyDescent="0.25">
      <c r="B966" s="91">
        <v>961</v>
      </c>
      <c r="C966" s="91"/>
      <c r="D966" s="199" t="s">
        <v>14758</v>
      </c>
      <c r="E966" s="89" t="s">
        <v>14759</v>
      </c>
      <c r="F966" s="90"/>
      <c r="G966" s="91" t="str">
        <f t="shared" si="31"/>
        <v/>
      </c>
      <c r="I966" s="91" t="str">
        <f t="shared" si="32"/>
        <v>*Not recorded in Scotland</v>
      </c>
      <c r="J966" s="102" t="s">
        <v>10789</v>
      </c>
      <c r="K966" s="91" t="s">
        <v>15193</v>
      </c>
      <c r="L966" s="116" t="s">
        <v>16094</v>
      </c>
      <c r="P966" s="86" t="s">
        <v>10789</v>
      </c>
      <c r="R966" s="86" t="s">
        <v>10789</v>
      </c>
      <c r="T966" s="86" t="s">
        <v>10789</v>
      </c>
      <c r="U966" s="86" t="s">
        <v>16791</v>
      </c>
    </row>
    <row r="967" spans="2:23" x14ac:dyDescent="0.25">
      <c r="B967" s="91">
        <v>1508.3</v>
      </c>
      <c r="C967" s="91" t="s">
        <v>1431</v>
      </c>
      <c r="D967" s="94" t="s">
        <v>14761</v>
      </c>
      <c r="E967" s="89" t="s">
        <v>1432</v>
      </c>
      <c r="F967" s="90"/>
      <c r="G967" s="91" t="str">
        <f t="shared" si="31"/>
        <v>Adult: Gen det required (4)</v>
      </c>
      <c r="H967" s="91" t="s">
        <v>10789</v>
      </c>
      <c r="I967" s="91" t="str">
        <f t="shared" si="32"/>
        <v>*Not recorded in Scotland</v>
      </c>
      <c r="J967" s="91" t="s">
        <v>10789</v>
      </c>
      <c r="K967" s="91" t="s">
        <v>15193</v>
      </c>
      <c r="L967" s="91" t="s">
        <v>16094</v>
      </c>
      <c r="M967" s="91"/>
      <c r="P967" s="86" t="s">
        <v>15764</v>
      </c>
      <c r="R967" s="86" t="s">
        <v>10789</v>
      </c>
      <c r="T967" s="86" t="s">
        <v>10789</v>
      </c>
      <c r="U967" s="86" t="s">
        <v>15214</v>
      </c>
      <c r="V967" s="86" t="s">
        <v>15216</v>
      </c>
      <c r="W967" s="86" t="b">
        <v>0</v>
      </c>
    </row>
    <row r="968" spans="2:23" x14ac:dyDescent="0.25">
      <c r="B968" s="91">
        <v>1508.1</v>
      </c>
      <c r="C968" s="91" t="s">
        <v>4484</v>
      </c>
      <c r="D968" s="94" t="s">
        <v>14764</v>
      </c>
      <c r="E968" s="89" t="s">
        <v>4485</v>
      </c>
      <c r="F968" s="90"/>
      <c r="G968" s="91" t="str">
        <f t="shared" si="31"/>
        <v>Adult: cf. S. bipunctidactyla may require gen det (3)</v>
      </c>
      <c r="H968" s="91" t="s">
        <v>10789</v>
      </c>
      <c r="I968" s="91" t="str">
        <f t="shared" si="32"/>
        <v>*Very local distribution</v>
      </c>
      <c r="J968" s="91" t="s">
        <v>10789</v>
      </c>
      <c r="K968" s="91" t="s">
        <v>15193</v>
      </c>
      <c r="L968" s="91" t="s">
        <v>16341</v>
      </c>
      <c r="M968" s="91"/>
      <c r="P968" s="86" t="s">
        <v>15809</v>
      </c>
      <c r="R968" s="86" t="s">
        <v>10789</v>
      </c>
      <c r="T968" s="86" t="s">
        <v>10789</v>
      </c>
      <c r="U968" s="86" t="s">
        <v>15232</v>
      </c>
      <c r="V968" s="86" t="s">
        <v>15226</v>
      </c>
      <c r="W968" s="86" t="b">
        <v>0</v>
      </c>
    </row>
    <row r="969" spans="2:23" x14ac:dyDescent="0.25">
      <c r="B969" s="91">
        <v>1506</v>
      </c>
      <c r="C969" s="91">
        <v>1506</v>
      </c>
      <c r="D969" s="203" t="s">
        <v>13134</v>
      </c>
      <c r="E969" s="89" t="s">
        <v>3446</v>
      </c>
      <c r="F969" s="90"/>
      <c r="G969" s="91" t="str">
        <f t="shared" si="31"/>
        <v>Adult: Spec/photo may be required (2)</v>
      </c>
      <c r="H969" s="91" t="s">
        <v>10789</v>
      </c>
      <c r="I969" s="91" t="str">
        <f t="shared" si="32"/>
        <v>Local distribution</v>
      </c>
      <c r="J969" s="91" t="s">
        <v>10789</v>
      </c>
      <c r="K969" s="91" t="s">
        <v>10789</v>
      </c>
      <c r="L969" s="91" t="s">
        <v>16339</v>
      </c>
      <c r="M969" s="91"/>
      <c r="P969" s="86" t="s">
        <v>15802</v>
      </c>
      <c r="R969" s="86" t="s">
        <v>10789</v>
      </c>
      <c r="T969" s="86" t="s">
        <v>10789</v>
      </c>
      <c r="U969" s="86" t="s">
        <v>15231</v>
      </c>
      <c r="V969" s="86" t="s">
        <v>15224</v>
      </c>
      <c r="W969" s="86" t="b">
        <v>0</v>
      </c>
    </row>
    <row r="970" spans="2:23" x14ac:dyDescent="0.25">
      <c r="B970" s="91">
        <v>1505</v>
      </c>
      <c r="C970" s="91">
        <v>1505</v>
      </c>
      <c r="D970" s="203" t="s">
        <v>13133</v>
      </c>
      <c r="E970" s="89" t="s">
        <v>4482</v>
      </c>
      <c r="F970" s="90"/>
      <c r="G970" s="91" t="str">
        <f t="shared" si="31"/>
        <v>Adult: Spec. or photo will be required (3)</v>
      </c>
      <c r="H970" s="91" t="s">
        <v>10789</v>
      </c>
      <c r="I970" s="91" t="str">
        <f t="shared" si="32"/>
        <v>*Not recorded in Scotland</v>
      </c>
      <c r="J970" s="91" t="s">
        <v>10789</v>
      </c>
      <c r="K970" s="91" t="s">
        <v>15193</v>
      </c>
      <c r="L970" s="91" t="s">
        <v>16094</v>
      </c>
      <c r="M970" s="91"/>
      <c r="P970" s="86" t="s">
        <v>15759</v>
      </c>
      <c r="R970" s="86" t="s">
        <v>10789</v>
      </c>
      <c r="T970" s="86" t="s">
        <v>10789</v>
      </c>
      <c r="U970" s="86" t="s">
        <v>15223</v>
      </c>
      <c r="V970" s="86" t="s">
        <v>15224</v>
      </c>
      <c r="W970" s="86" t="b">
        <v>0</v>
      </c>
    </row>
    <row r="971" spans="2:23" x14ac:dyDescent="0.25">
      <c r="B971" s="91">
        <v>1507</v>
      </c>
      <c r="C971" s="91">
        <v>1507</v>
      </c>
      <c r="D971" s="203" t="s">
        <v>13135</v>
      </c>
      <c r="E971" s="89" t="s">
        <v>4483</v>
      </c>
      <c r="F971" s="90"/>
      <c r="G971" s="91" t="str">
        <f t="shared" si="31"/>
        <v>Adult: Spec/photo may be required cf. S. bipunctidactyla (2)</v>
      </c>
      <c r="H971" s="91" t="s">
        <v>10789</v>
      </c>
      <c r="I971" s="91" t="str">
        <f t="shared" si="32"/>
        <v>Very local distribution</v>
      </c>
      <c r="J971" s="91" t="s">
        <v>10789</v>
      </c>
      <c r="K971" s="91" t="s">
        <v>10789</v>
      </c>
      <c r="L971" s="91" t="s">
        <v>16341</v>
      </c>
      <c r="M971" s="91"/>
      <c r="P971" s="86" t="s">
        <v>15810</v>
      </c>
      <c r="R971" s="86" t="s">
        <v>10789</v>
      </c>
      <c r="T971" s="86" t="s">
        <v>10789</v>
      </c>
      <c r="U971" s="86" t="s">
        <v>15214</v>
      </c>
      <c r="V971" s="86" t="s">
        <v>15243</v>
      </c>
      <c r="W971" s="86" t="b">
        <v>0</v>
      </c>
    </row>
    <row r="972" spans="2:23" x14ac:dyDescent="0.25">
      <c r="B972" s="91">
        <v>1496</v>
      </c>
      <c r="C972" s="91">
        <v>1496</v>
      </c>
      <c r="D972" s="201" t="s">
        <v>13124</v>
      </c>
      <c r="E972" s="89" t="s">
        <v>3449</v>
      </c>
      <c r="F972" s="90"/>
      <c r="G972" s="91" t="str">
        <f t="shared" si="31"/>
        <v>Adult: Spec. or photo will be required (3)</v>
      </c>
      <c r="H972" s="91" t="s">
        <v>10789</v>
      </c>
      <c r="I972" s="91" t="str">
        <f t="shared" si="32"/>
        <v>Not recorded in Scotland</v>
      </c>
      <c r="J972" s="91" t="s">
        <v>10789</v>
      </c>
      <c r="K972" s="91" t="s">
        <v>10789</v>
      </c>
      <c r="L972" s="91" t="s">
        <v>16094</v>
      </c>
      <c r="M972" s="91"/>
      <c r="P972" s="86" t="s">
        <v>15759</v>
      </c>
      <c r="R972" s="86" t="s">
        <v>10789</v>
      </c>
      <c r="T972" s="86" t="s">
        <v>10789</v>
      </c>
      <c r="U972" s="86" t="s">
        <v>15232</v>
      </c>
      <c r="V972" s="86" t="s">
        <v>15216</v>
      </c>
      <c r="W972" s="86" t="b">
        <v>0</v>
      </c>
    </row>
    <row r="973" spans="2:23" x14ac:dyDescent="0.25">
      <c r="B973" s="91">
        <v>1495</v>
      </c>
      <c r="C973" s="91">
        <v>1495</v>
      </c>
      <c r="D973" s="201" t="s">
        <v>13123</v>
      </c>
      <c r="E973" s="89" t="s">
        <v>3450</v>
      </c>
      <c r="F973" s="90"/>
      <c r="G973" s="91" t="str">
        <f t="shared" si="31"/>
        <v>Adult: Usually distinctive (1)</v>
      </c>
      <c r="H973" s="91" t="s">
        <v>10789</v>
      </c>
      <c r="I973" s="91" t="str">
        <f t="shared" si="32"/>
        <v>Not recorded in Scotland</v>
      </c>
      <c r="J973" s="91" t="s">
        <v>10789</v>
      </c>
      <c r="K973" s="91" t="s">
        <v>10789</v>
      </c>
      <c r="L973" s="91" t="s">
        <v>16094</v>
      </c>
      <c r="M973" s="91"/>
      <c r="P973" s="86" t="s">
        <v>15760</v>
      </c>
      <c r="R973" s="86" t="s">
        <v>10789</v>
      </c>
      <c r="T973" s="86" t="s">
        <v>10789</v>
      </c>
      <c r="U973" s="86" t="s">
        <v>15218</v>
      </c>
      <c r="V973" s="86" t="s">
        <v>15236</v>
      </c>
      <c r="W973" s="86" t="b">
        <v>0</v>
      </c>
    </row>
    <row r="974" spans="2:23" x14ac:dyDescent="0.25">
      <c r="B974" s="91">
        <v>1489</v>
      </c>
      <c r="C974" s="91">
        <v>1489</v>
      </c>
      <c r="D974" s="201" t="s">
        <v>13117</v>
      </c>
      <c r="E974" s="89" t="s">
        <v>4477</v>
      </c>
      <c r="F974" s="90"/>
      <c r="G974" s="91" t="str">
        <f t="shared" si="31"/>
        <v>Adult: Spec. or photo will be required (3)</v>
      </c>
      <c r="H974" s="91" t="s">
        <v>10789</v>
      </c>
      <c r="I974" s="91" t="str">
        <f t="shared" si="32"/>
        <v>*Not recorded in Scotland</v>
      </c>
      <c r="J974" s="91" t="s">
        <v>10789</v>
      </c>
      <c r="K974" s="91" t="s">
        <v>15193</v>
      </c>
      <c r="L974" s="91" t="s">
        <v>16094</v>
      </c>
      <c r="M974" s="91"/>
      <c r="P974" s="86" t="s">
        <v>15759</v>
      </c>
      <c r="R974" s="86" t="s">
        <v>10789</v>
      </c>
      <c r="T974" s="86" t="s">
        <v>10789</v>
      </c>
      <c r="U974" s="86" t="s">
        <v>15239</v>
      </c>
      <c r="V974" s="86" t="s">
        <v>15216</v>
      </c>
      <c r="W974" s="86" t="b">
        <v>0</v>
      </c>
    </row>
    <row r="975" spans="2:23" x14ac:dyDescent="0.25">
      <c r="B975" s="91">
        <v>1490</v>
      </c>
      <c r="C975" s="91">
        <v>1490</v>
      </c>
      <c r="D975" s="201" t="s">
        <v>13118</v>
      </c>
      <c r="E975" s="92" t="s">
        <v>11960</v>
      </c>
      <c r="F975" s="90"/>
      <c r="G975" s="91" t="str">
        <f t="shared" si="31"/>
        <v>Adult: Spec/photo may be required (2)</v>
      </c>
      <c r="H975" s="91" t="s">
        <v>10789</v>
      </c>
      <c r="I975" s="91" t="str">
        <f t="shared" si="32"/>
        <v>Very local distribution</v>
      </c>
      <c r="J975" s="91" t="s">
        <v>10789</v>
      </c>
      <c r="K975" s="91" t="s">
        <v>10789</v>
      </c>
      <c r="L975" s="91" t="s">
        <v>16341</v>
      </c>
      <c r="M975" s="91"/>
      <c r="P975" s="86" t="s">
        <v>15802</v>
      </c>
      <c r="R975" s="86" t="s">
        <v>10789</v>
      </c>
      <c r="T975" s="86" t="s">
        <v>10789</v>
      </c>
      <c r="U975" s="86" t="s">
        <v>15222</v>
      </c>
      <c r="V975" s="86" t="s">
        <v>15216</v>
      </c>
      <c r="W975" s="86" t="b">
        <v>0</v>
      </c>
    </row>
    <row r="976" spans="2:23" x14ac:dyDescent="0.25">
      <c r="B976" s="91">
        <v>1491</v>
      </c>
      <c r="C976" s="91">
        <v>1491</v>
      </c>
      <c r="D976" s="201" t="s">
        <v>13119</v>
      </c>
      <c r="E976" s="92" t="s">
        <v>15327</v>
      </c>
      <c r="F976" s="90"/>
      <c r="G976" s="91" t="str">
        <f t="shared" si="31"/>
        <v>Adult: Spec. or photo maybe needed (2)</v>
      </c>
      <c r="H976" s="91" t="s">
        <v>10789</v>
      </c>
      <c r="I976" s="91" t="str">
        <f t="shared" si="32"/>
        <v>Not recorded in Scotland</v>
      </c>
      <c r="J976" s="91" t="s">
        <v>10789</v>
      </c>
      <c r="K976" s="91" t="s">
        <v>10789</v>
      </c>
      <c r="L976" s="91" t="s">
        <v>16094</v>
      </c>
      <c r="M976" s="91"/>
      <c r="P976" s="86" t="s">
        <v>15758</v>
      </c>
      <c r="R976" s="86" t="s">
        <v>10789</v>
      </c>
      <c r="T976" s="86" t="s">
        <v>10789</v>
      </c>
      <c r="U976" s="86" t="s">
        <v>15214</v>
      </c>
      <c r="V976" s="86" t="s">
        <v>15228</v>
      </c>
      <c r="W976" s="86" t="b">
        <v>0</v>
      </c>
    </row>
    <row r="977" spans="2:23" x14ac:dyDescent="0.25">
      <c r="B977" s="91">
        <v>1492</v>
      </c>
      <c r="C977" s="91">
        <v>1492</v>
      </c>
      <c r="D977" s="201" t="s">
        <v>13120</v>
      </c>
      <c r="E977" s="92" t="s">
        <v>15328</v>
      </c>
      <c r="F977" s="90"/>
      <c r="G977" s="91" t="str">
        <f t="shared" si="31"/>
        <v>Adult: Gen det may be required cf. C. distans (not in Scotland) (4)</v>
      </c>
      <c r="H977" s="91" t="s">
        <v>10789</v>
      </c>
      <c r="I977" s="91" t="str">
        <f t="shared" si="32"/>
        <v>*Very local distribution</v>
      </c>
      <c r="J977" s="91" t="s">
        <v>10789</v>
      </c>
      <c r="K977" s="91" t="s">
        <v>15193</v>
      </c>
      <c r="L977" s="91" t="s">
        <v>16341</v>
      </c>
      <c r="M977" s="91"/>
      <c r="P977" s="86" t="s">
        <v>15811</v>
      </c>
      <c r="R977" s="86" t="s">
        <v>10789</v>
      </c>
      <c r="T977" s="86" t="s">
        <v>10789</v>
      </c>
      <c r="U977" s="86" t="s">
        <v>15214</v>
      </c>
      <c r="V977" s="86" t="s">
        <v>15230</v>
      </c>
      <c r="W977" s="86" t="b">
        <v>0</v>
      </c>
    </row>
    <row r="978" spans="2:23" x14ac:dyDescent="0.25">
      <c r="B978" s="91">
        <v>1494</v>
      </c>
      <c r="C978" s="91">
        <v>1494</v>
      </c>
      <c r="D978" s="201" t="s">
        <v>13122</v>
      </c>
      <c r="E978" s="92" t="s">
        <v>11963</v>
      </c>
      <c r="F978" s="90"/>
      <c r="G978" s="91" t="str">
        <f t="shared" si="31"/>
        <v>Adult: Spec/photo may be needed (2)</v>
      </c>
      <c r="H978" s="91" t="s">
        <v>10789</v>
      </c>
      <c r="I978" s="91" t="str">
        <f t="shared" si="32"/>
        <v>Restricted distribution</v>
      </c>
      <c r="J978" s="91" t="s">
        <v>10789</v>
      </c>
      <c r="K978" s="91" t="s">
        <v>10789</v>
      </c>
      <c r="L978" s="91" t="s">
        <v>16340</v>
      </c>
      <c r="M978" s="91"/>
      <c r="P978" s="86" t="s">
        <v>15793</v>
      </c>
      <c r="R978" s="86" t="s">
        <v>10789</v>
      </c>
      <c r="T978" s="86" t="s">
        <v>10789</v>
      </c>
      <c r="U978" s="86" t="s">
        <v>15235</v>
      </c>
      <c r="V978" s="86" t="s">
        <v>15236</v>
      </c>
      <c r="W978" s="86" t="b">
        <v>0</v>
      </c>
    </row>
    <row r="979" spans="2:23" x14ac:dyDescent="0.25">
      <c r="B979" s="91">
        <v>1493</v>
      </c>
      <c r="C979" s="91">
        <v>1493</v>
      </c>
      <c r="D979" s="201" t="s">
        <v>13121</v>
      </c>
      <c r="E979" s="89" t="s">
        <v>3451</v>
      </c>
      <c r="F979" s="90"/>
      <c r="G979" s="91" t="str">
        <f t="shared" si="31"/>
        <v>Adult: Spec. or photo maybe needed (2)</v>
      </c>
      <c r="H979" s="91" t="s">
        <v>10789</v>
      </c>
      <c r="I979" s="91" t="str">
        <f t="shared" si="32"/>
        <v>Not recorded in Scotland</v>
      </c>
      <c r="J979" s="91" t="s">
        <v>10789</v>
      </c>
      <c r="K979" s="91" t="s">
        <v>10789</v>
      </c>
      <c r="L979" s="91" t="s">
        <v>16094</v>
      </c>
      <c r="M979" s="91"/>
      <c r="P979" s="86" t="s">
        <v>15758</v>
      </c>
      <c r="R979" s="86" t="s">
        <v>10789</v>
      </c>
      <c r="T979" s="86" t="s">
        <v>10789</v>
      </c>
      <c r="U979" s="86" t="s">
        <v>15231</v>
      </c>
      <c r="V979" s="86" t="s">
        <v>15216</v>
      </c>
      <c r="W979" s="86" t="b">
        <v>0</v>
      </c>
    </row>
    <row r="980" spans="2:23" x14ac:dyDescent="0.25">
      <c r="B980" s="91">
        <v>1513</v>
      </c>
      <c r="C980" s="91">
        <v>1513</v>
      </c>
      <c r="D980" s="203" t="s">
        <v>13141</v>
      </c>
      <c r="E980" s="89" t="s">
        <v>6567</v>
      </c>
      <c r="F980" s="90" t="s">
        <v>6566</v>
      </c>
      <c r="G980" s="91" t="str">
        <f t="shared" si="31"/>
        <v>Adult: Usually distinctive (1)</v>
      </c>
      <c r="H980" s="91" t="s">
        <v>10789</v>
      </c>
      <c r="I980" s="91" t="str">
        <f t="shared" si="32"/>
        <v>Restricted distribution</v>
      </c>
      <c r="J980" s="91" t="s">
        <v>10789</v>
      </c>
      <c r="K980" s="91" t="s">
        <v>10789</v>
      </c>
      <c r="L980" s="91" t="s">
        <v>16340</v>
      </c>
      <c r="M980" s="91"/>
      <c r="P980" s="86" t="s">
        <v>15760</v>
      </c>
      <c r="R980" s="86" t="s">
        <v>10789</v>
      </c>
      <c r="T980" s="86" t="s">
        <v>10789</v>
      </c>
      <c r="U980" s="86" t="s">
        <v>15220</v>
      </c>
      <c r="V980" s="86" t="s">
        <v>15224</v>
      </c>
      <c r="W980" s="86" t="b">
        <v>0</v>
      </c>
    </row>
    <row r="981" spans="2:23" x14ac:dyDescent="0.25">
      <c r="B981" s="91">
        <v>1514</v>
      </c>
      <c r="C981" s="91">
        <v>1514</v>
      </c>
      <c r="D981" s="203" t="s">
        <v>13142</v>
      </c>
      <c r="E981" s="92" t="s">
        <v>11966</v>
      </c>
      <c r="F981" s="90"/>
      <c r="G981" s="91" t="str">
        <f t="shared" si="31"/>
        <v>Adult: Usually distinctive (1)</v>
      </c>
      <c r="H981" s="91" t="s">
        <v>10789</v>
      </c>
      <c r="I981" s="91" t="str">
        <f t="shared" si="32"/>
        <v>Not recorded in Scotland</v>
      </c>
      <c r="J981" s="91" t="s">
        <v>10789</v>
      </c>
      <c r="K981" s="91" t="s">
        <v>10789</v>
      </c>
      <c r="L981" s="91" t="s">
        <v>16094</v>
      </c>
      <c r="M981" s="91"/>
      <c r="P981" s="86" t="s">
        <v>15760</v>
      </c>
      <c r="R981" s="86" t="s">
        <v>10789</v>
      </c>
      <c r="T981" s="86" t="s">
        <v>10789</v>
      </c>
      <c r="U981" s="86" t="s">
        <v>15231</v>
      </c>
      <c r="V981" s="86" t="s">
        <v>15226</v>
      </c>
      <c r="W981" s="86" t="b">
        <v>0</v>
      </c>
    </row>
    <row r="982" spans="2:23" x14ac:dyDescent="0.25">
      <c r="B982" s="91">
        <v>1511</v>
      </c>
      <c r="C982" s="91">
        <v>1511</v>
      </c>
      <c r="D982" s="203" t="s">
        <v>13139</v>
      </c>
      <c r="E982" s="89" t="s">
        <v>3443</v>
      </c>
      <c r="F982" s="90"/>
      <c r="G982" s="91" t="str">
        <f t="shared" si="31"/>
        <v>Adult: Gen det required (4)</v>
      </c>
      <c r="H982" s="91" t="s">
        <v>10789</v>
      </c>
      <c r="I982" s="91" t="str">
        <f t="shared" si="32"/>
        <v>*Not recorded in Scotland</v>
      </c>
      <c r="J982" s="91" t="s">
        <v>10789</v>
      </c>
      <c r="K982" s="91" t="s">
        <v>15193</v>
      </c>
      <c r="L982" s="91" t="s">
        <v>16094</v>
      </c>
      <c r="M982" s="91"/>
      <c r="P982" s="86" t="s">
        <v>15764</v>
      </c>
      <c r="R982" s="86" t="s">
        <v>10789</v>
      </c>
      <c r="T982" s="86" t="s">
        <v>10789</v>
      </c>
      <c r="U982" s="86" t="s">
        <v>15232</v>
      </c>
      <c r="V982" s="86" t="s">
        <v>15216</v>
      </c>
      <c r="W982" s="86" t="b">
        <v>0</v>
      </c>
    </row>
    <row r="983" spans="2:23" x14ac:dyDescent="0.25">
      <c r="B983" s="91">
        <v>1510</v>
      </c>
      <c r="C983" s="91">
        <v>1510</v>
      </c>
      <c r="D983" s="203" t="s">
        <v>13138</v>
      </c>
      <c r="E983" s="89" t="s">
        <v>1433</v>
      </c>
      <c r="F983" s="90"/>
      <c r="G983" s="91" t="str">
        <f t="shared" si="31"/>
        <v>Adult: Spec/photo may be needed (2)</v>
      </c>
      <c r="H983" s="91" t="s">
        <v>10789</v>
      </c>
      <c r="I983" s="91" t="str">
        <f t="shared" si="32"/>
        <v>Restricted distribution</v>
      </c>
      <c r="J983" s="91" t="s">
        <v>10789</v>
      </c>
      <c r="K983" s="91" t="s">
        <v>10789</v>
      </c>
      <c r="L983" s="91" t="s">
        <v>16340</v>
      </c>
      <c r="M983" s="91"/>
      <c r="P983" s="86" t="s">
        <v>15793</v>
      </c>
      <c r="R983" s="86" t="s">
        <v>10789</v>
      </c>
      <c r="T983" s="86" t="s">
        <v>10789</v>
      </c>
      <c r="U983" s="86" t="s">
        <v>15222</v>
      </c>
      <c r="V983" s="86" t="s">
        <v>15233</v>
      </c>
      <c r="W983" s="86" t="b">
        <v>0</v>
      </c>
    </row>
    <row r="984" spans="2:23" x14ac:dyDescent="0.25">
      <c r="B984" s="91">
        <v>1512</v>
      </c>
      <c r="C984" s="91">
        <v>1512</v>
      </c>
      <c r="D984" s="203" t="s">
        <v>13140</v>
      </c>
      <c r="E984" s="89" t="s">
        <v>3442</v>
      </c>
      <c r="F984" s="90"/>
      <c r="G984" s="91" t="str">
        <f t="shared" si="31"/>
        <v>Adult: Spec. or photo maybe needed (2)</v>
      </c>
      <c r="H984" s="91" t="s">
        <v>10789</v>
      </c>
      <c r="I984" s="91" t="str">
        <f t="shared" si="32"/>
        <v>Not recorded in Scotland</v>
      </c>
      <c r="J984" s="91" t="s">
        <v>10789</v>
      </c>
      <c r="K984" s="91" t="s">
        <v>10789</v>
      </c>
      <c r="L984" s="91" t="s">
        <v>16094</v>
      </c>
      <c r="M984" s="91"/>
      <c r="P984" s="86" t="s">
        <v>15758</v>
      </c>
      <c r="R984" s="86" t="s">
        <v>10789</v>
      </c>
      <c r="T984" s="86" t="s">
        <v>10789</v>
      </c>
      <c r="U984" s="86" t="s">
        <v>15232</v>
      </c>
      <c r="V984" s="86" t="s">
        <v>15216</v>
      </c>
      <c r="W984" s="86" t="b">
        <v>0</v>
      </c>
    </row>
    <row r="985" spans="2:23" x14ac:dyDescent="0.25">
      <c r="B985" s="91">
        <v>1515</v>
      </c>
      <c r="C985" s="91">
        <v>1515</v>
      </c>
      <c r="D985" s="203" t="s">
        <v>13143</v>
      </c>
      <c r="E985" s="92" t="s">
        <v>11967</v>
      </c>
      <c r="F985" s="90"/>
      <c r="G985" s="91" t="str">
        <f t="shared" si="31"/>
        <v>Adult: Distinctive when fresh but photo/spec. will be required (3)</v>
      </c>
      <c r="H985" s="91" t="s">
        <v>10789</v>
      </c>
      <c r="I985" s="91" t="str">
        <f t="shared" si="32"/>
        <v>Very local distribution</v>
      </c>
      <c r="J985" s="91" t="s">
        <v>10789</v>
      </c>
      <c r="K985" s="91" t="s">
        <v>10789</v>
      </c>
      <c r="L985" s="91" t="s">
        <v>16341</v>
      </c>
      <c r="M985" s="91"/>
      <c r="P985" s="86" t="s">
        <v>15812</v>
      </c>
      <c r="R985" s="86" t="s">
        <v>10789</v>
      </c>
      <c r="T985" s="86" t="s">
        <v>10789</v>
      </c>
      <c r="U985" s="86" t="s">
        <v>15231</v>
      </c>
      <c r="V985" s="86" t="s">
        <v>15216</v>
      </c>
      <c r="W985" s="86" t="b">
        <v>0</v>
      </c>
    </row>
    <row r="986" spans="2:23" x14ac:dyDescent="0.25">
      <c r="B986" s="91">
        <v>1516</v>
      </c>
      <c r="C986" s="91">
        <v>1516</v>
      </c>
      <c r="D986" s="203" t="s">
        <v>13144</v>
      </c>
      <c r="E986" s="89" t="s">
        <v>1434</v>
      </c>
      <c r="F986" s="90"/>
      <c r="G986" s="91" t="str">
        <f t="shared" si="31"/>
        <v>Adult: Distinctive but photo/spec. will be required (3)</v>
      </c>
      <c r="H986" s="91" t="s">
        <v>10789</v>
      </c>
      <c r="I986" s="91" t="str">
        <f t="shared" si="32"/>
        <v>Very local distribution</v>
      </c>
      <c r="J986" s="91" t="s">
        <v>10789</v>
      </c>
      <c r="K986" s="91" t="s">
        <v>10789</v>
      </c>
      <c r="L986" s="91" t="s">
        <v>16341</v>
      </c>
      <c r="M986" s="91"/>
      <c r="P986" s="86" t="s">
        <v>15813</v>
      </c>
      <c r="R986" s="86" t="s">
        <v>10789</v>
      </c>
      <c r="T986" s="86" t="s">
        <v>10789</v>
      </c>
      <c r="U986" s="86" t="s">
        <v>15231</v>
      </c>
      <c r="V986" s="86" t="s">
        <v>15239</v>
      </c>
      <c r="W986" s="86" t="b">
        <v>0</v>
      </c>
    </row>
    <row r="987" spans="2:23" x14ac:dyDescent="0.25">
      <c r="B987" s="91">
        <v>1523</v>
      </c>
      <c r="C987" s="91">
        <v>1523</v>
      </c>
      <c r="D987" s="203" t="s">
        <v>13151</v>
      </c>
      <c r="E987" s="89" t="s">
        <v>6564</v>
      </c>
      <c r="F987" s="90"/>
      <c r="G987" s="91" t="str">
        <f t="shared" si="31"/>
        <v>Adult: Spec/photo may be required cf. Emmelina monodactyla (2)</v>
      </c>
      <c r="H987" s="91" t="s">
        <v>10789</v>
      </c>
      <c r="I987" s="91" t="str">
        <f t="shared" si="32"/>
        <v>Very local distribution</v>
      </c>
      <c r="J987" s="91" t="s">
        <v>10789</v>
      </c>
      <c r="K987" s="91" t="s">
        <v>10789</v>
      </c>
      <c r="L987" s="91" t="s">
        <v>16341</v>
      </c>
      <c r="M987" s="91"/>
      <c r="P987" s="86" t="s">
        <v>15814</v>
      </c>
      <c r="R987" s="86" t="s">
        <v>10789</v>
      </c>
      <c r="T987" s="86" t="s">
        <v>10789</v>
      </c>
      <c r="U987" s="86" t="s">
        <v>15232</v>
      </c>
      <c r="V987" s="86" t="s">
        <v>15216</v>
      </c>
      <c r="W987" s="86" t="b">
        <v>0</v>
      </c>
    </row>
    <row r="988" spans="2:23" x14ac:dyDescent="0.25">
      <c r="B988" s="91">
        <v>1522</v>
      </c>
      <c r="C988" s="91">
        <v>1522</v>
      </c>
      <c r="D988" s="203" t="s">
        <v>13150</v>
      </c>
      <c r="E988" s="92" t="s">
        <v>11970</v>
      </c>
      <c r="F988" s="90"/>
      <c r="G988" s="91" t="str">
        <f t="shared" si="31"/>
        <v>Adult: Spec/photo may be needed cf. H. osteodactylus (2)</v>
      </c>
      <c r="H988" s="91" t="s">
        <v>10789</v>
      </c>
      <c r="I988" s="91" t="str">
        <f t="shared" si="32"/>
        <v>Local distribution</v>
      </c>
      <c r="J988" s="91" t="s">
        <v>10789</v>
      </c>
      <c r="K988" s="91" t="s">
        <v>10789</v>
      </c>
      <c r="L988" s="91" t="s">
        <v>16339</v>
      </c>
      <c r="M988" s="91"/>
      <c r="P988" s="86" t="s">
        <v>15815</v>
      </c>
      <c r="R988" s="86" t="s">
        <v>10789</v>
      </c>
      <c r="T988" s="86" t="s">
        <v>10789</v>
      </c>
      <c r="U988" s="86" t="s">
        <v>15231</v>
      </c>
      <c r="V988" s="86" t="s">
        <v>15226</v>
      </c>
      <c r="W988" s="86" t="b">
        <v>0</v>
      </c>
    </row>
    <row r="989" spans="2:23" x14ac:dyDescent="0.25">
      <c r="B989" s="91">
        <v>1519</v>
      </c>
      <c r="C989" s="91">
        <v>1519</v>
      </c>
      <c r="D989" s="203" t="s">
        <v>13147</v>
      </c>
      <c r="E989" s="92" t="s">
        <v>11969</v>
      </c>
      <c r="F989" s="90"/>
      <c r="G989" s="91" t="str">
        <f t="shared" si="31"/>
        <v>Adult: Spec. or photo maybe needed (2)</v>
      </c>
      <c r="H989" s="91" t="s">
        <v>10789</v>
      </c>
      <c r="I989" s="91" t="str">
        <f t="shared" si="32"/>
        <v>Not recorded in Scotland</v>
      </c>
      <c r="J989" s="91" t="s">
        <v>10789</v>
      </c>
      <c r="K989" s="91" t="s">
        <v>10789</v>
      </c>
      <c r="L989" s="91" t="s">
        <v>16094</v>
      </c>
      <c r="M989" s="91"/>
      <c r="P989" s="86" t="s">
        <v>15758</v>
      </c>
      <c r="R989" s="86" t="s">
        <v>10789</v>
      </c>
      <c r="T989" s="86" t="s">
        <v>10789</v>
      </c>
      <c r="U989" s="86" t="s">
        <v>15222</v>
      </c>
      <c r="V989" s="86" t="s">
        <v>15224</v>
      </c>
      <c r="W989" s="86" t="b">
        <v>0</v>
      </c>
    </row>
    <row r="990" spans="2:23" x14ac:dyDescent="0.25">
      <c r="B990" s="91">
        <v>1518</v>
      </c>
      <c r="C990" s="91">
        <v>1518</v>
      </c>
      <c r="D990" s="203" t="s">
        <v>13146</v>
      </c>
      <c r="E990" s="92" t="s">
        <v>11968</v>
      </c>
      <c r="F990" s="90"/>
      <c r="G990" s="91" t="str">
        <f t="shared" si="31"/>
        <v>Adult: Spec. or photo maybe needed (2)</v>
      </c>
      <c r="H990" s="91" t="s">
        <v>10789</v>
      </c>
      <c r="I990" s="91" t="str">
        <f t="shared" si="32"/>
        <v>Not recorded in Scotland</v>
      </c>
      <c r="J990" s="91" t="s">
        <v>10789</v>
      </c>
      <c r="K990" s="91" t="s">
        <v>10789</v>
      </c>
      <c r="L990" s="91" t="s">
        <v>16094</v>
      </c>
      <c r="M990" s="91"/>
      <c r="P990" s="86" t="s">
        <v>15758</v>
      </c>
      <c r="R990" s="86" t="s">
        <v>10789</v>
      </c>
      <c r="T990" s="86" t="s">
        <v>10789</v>
      </c>
      <c r="U990" s="86" t="s">
        <v>15235</v>
      </c>
      <c r="V990" s="86" t="s">
        <v>15216</v>
      </c>
      <c r="W990" s="86" t="b">
        <v>0</v>
      </c>
    </row>
    <row r="991" spans="2:23" x14ac:dyDescent="0.25">
      <c r="B991" s="91">
        <v>1520</v>
      </c>
      <c r="C991" s="91">
        <v>1520</v>
      </c>
      <c r="D991" s="203" t="s">
        <v>13148</v>
      </c>
      <c r="E991" s="89" t="s">
        <v>1435</v>
      </c>
      <c r="F991" s="90"/>
      <c r="G991" s="91" t="str">
        <f t="shared" si="31"/>
        <v>Adult: Spec/photo may be needed cf. A. microdactyla (2)</v>
      </c>
      <c r="H991" s="91" t="s">
        <v>10789</v>
      </c>
      <c r="I991" s="91" t="str">
        <f t="shared" si="32"/>
        <v>Local distribution</v>
      </c>
      <c r="J991" s="91" t="s">
        <v>10789</v>
      </c>
      <c r="K991" s="91" t="s">
        <v>10789</v>
      </c>
      <c r="L991" s="91" t="s">
        <v>16339</v>
      </c>
      <c r="M991" s="91"/>
      <c r="P991" s="86" t="s">
        <v>15816</v>
      </c>
      <c r="R991" s="86" t="s">
        <v>10789</v>
      </c>
      <c r="T991" s="86" t="s">
        <v>10789</v>
      </c>
      <c r="U991" s="86" t="s">
        <v>15231</v>
      </c>
      <c r="V991" s="86" t="s">
        <v>15216</v>
      </c>
      <c r="W991" s="86" t="b">
        <v>0</v>
      </c>
    </row>
    <row r="992" spans="2:23" x14ac:dyDescent="0.25">
      <c r="B992" s="91">
        <v>1521</v>
      </c>
      <c r="C992" s="91">
        <v>1521</v>
      </c>
      <c r="D992" s="203" t="s">
        <v>13149</v>
      </c>
      <c r="E992" s="89" t="s">
        <v>1436</v>
      </c>
      <c r="F992" s="90"/>
      <c r="G992" s="91" t="str">
        <f t="shared" si="31"/>
        <v>Adult: Spec. or photo will be required (3)</v>
      </c>
      <c r="H992" s="91" t="s">
        <v>10789</v>
      </c>
      <c r="I992" s="91" t="str">
        <f t="shared" si="32"/>
        <v>*Not recorded in Scotland</v>
      </c>
      <c r="J992" s="91" t="s">
        <v>10789</v>
      </c>
      <c r="K992" s="91" t="s">
        <v>15193</v>
      </c>
      <c r="L992" s="91" t="s">
        <v>16094</v>
      </c>
      <c r="M992" s="91"/>
      <c r="P992" s="86" t="s">
        <v>15759</v>
      </c>
      <c r="R992" s="86" t="s">
        <v>10789</v>
      </c>
      <c r="T992" s="86" t="s">
        <v>10789</v>
      </c>
      <c r="U992" s="86" t="s">
        <v>15232</v>
      </c>
      <c r="V992" s="86" t="s">
        <v>15224</v>
      </c>
      <c r="W992" s="86" t="b">
        <v>0</v>
      </c>
    </row>
    <row r="993" spans="2:23" x14ac:dyDescent="0.25">
      <c r="B993" s="91">
        <v>1517</v>
      </c>
      <c r="C993" s="91">
        <v>1517</v>
      </c>
      <c r="D993" s="203" t="s">
        <v>13145</v>
      </c>
      <c r="E993" s="89" t="s">
        <v>6565</v>
      </c>
      <c r="F993" s="90"/>
      <c r="G993" s="91" t="str">
        <f t="shared" si="31"/>
        <v>Adult: Spec/photo may be needed cf. H. osteodactylus (2)</v>
      </c>
      <c r="H993" s="91" t="s">
        <v>10789</v>
      </c>
      <c r="I993" s="91" t="str">
        <f t="shared" si="32"/>
        <v>Restricted distribution</v>
      </c>
      <c r="J993" s="91" t="s">
        <v>10789</v>
      </c>
      <c r="K993" s="91" t="s">
        <v>10789</v>
      </c>
      <c r="L993" s="91" t="s">
        <v>16340</v>
      </c>
      <c r="M993" s="91"/>
      <c r="P993" s="86" t="s">
        <v>15815</v>
      </c>
      <c r="R993" s="86" t="s">
        <v>10789</v>
      </c>
      <c r="T993" s="86" t="s">
        <v>10789</v>
      </c>
      <c r="U993" s="86" t="s">
        <v>15214</v>
      </c>
      <c r="V993" s="86" t="s">
        <v>15224</v>
      </c>
      <c r="W993" s="86" t="b">
        <v>0</v>
      </c>
    </row>
    <row r="994" spans="2:23" x14ac:dyDescent="0.25">
      <c r="B994" s="91">
        <v>1524</v>
      </c>
      <c r="C994" s="91">
        <v>1524</v>
      </c>
      <c r="D994" s="203" t="s">
        <v>13152</v>
      </c>
      <c r="E994" s="89" t="s">
        <v>6563</v>
      </c>
      <c r="F994" s="90"/>
      <c r="G994" s="91" t="str">
        <f t="shared" si="31"/>
        <v>Adult: Usually distinctive (1)</v>
      </c>
      <c r="H994" s="91" t="s">
        <v>10789</v>
      </c>
      <c r="I994" s="91" t="str">
        <f t="shared" si="32"/>
        <v>Restricted distribution</v>
      </c>
      <c r="J994" s="91" t="s">
        <v>10789</v>
      </c>
      <c r="K994" s="91" t="s">
        <v>10789</v>
      </c>
      <c r="L994" s="91" t="s">
        <v>16340</v>
      </c>
      <c r="M994" s="91"/>
      <c r="P994" s="86" t="s">
        <v>15760</v>
      </c>
      <c r="R994" s="86" t="s">
        <v>10789</v>
      </c>
      <c r="T994" s="86" t="s">
        <v>10789</v>
      </c>
      <c r="U994" s="86" t="s">
        <v>15247</v>
      </c>
      <c r="V994" s="86" t="s">
        <v>15245</v>
      </c>
      <c r="W994" s="86" t="b">
        <v>0</v>
      </c>
    </row>
    <row r="995" spans="2:23" x14ac:dyDescent="0.25">
      <c r="B995" s="91">
        <v>1524.1</v>
      </c>
      <c r="C995" s="91" t="s">
        <v>1437</v>
      </c>
      <c r="D995" s="94" t="s">
        <v>14795</v>
      </c>
      <c r="E995" s="89" t="s">
        <v>1438</v>
      </c>
      <c r="F995" s="90"/>
      <c r="G995" s="91" t="str">
        <f t="shared" si="31"/>
        <v>Adult: Gen det required (4)</v>
      </c>
      <c r="H995" s="91" t="s">
        <v>10789</v>
      </c>
      <c r="I995" s="91" t="str">
        <f t="shared" si="32"/>
        <v>*Not recorded in Scotland</v>
      </c>
      <c r="J995" s="91" t="s">
        <v>10789</v>
      </c>
      <c r="K995" s="91" t="s">
        <v>15193</v>
      </c>
      <c r="L995" s="91" t="s">
        <v>16094</v>
      </c>
      <c r="M995" s="91"/>
      <c r="P995" s="86" t="s">
        <v>15764</v>
      </c>
      <c r="R995" s="86" t="s">
        <v>10789</v>
      </c>
      <c r="T995" s="86" t="s">
        <v>10789</v>
      </c>
      <c r="U995" s="86" t="s">
        <v>15214</v>
      </c>
      <c r="V995" s="86" t="s">
        <v>15230</v>
      </c>
      <c r="W995" s="86" t="b">
        <v>0</v>
      </c>
    </row>
    <row r="996" spans="2:23" x14ac:dyDescent="0.25">
      <c r="B996" s="91">
        <v>485</v>
      </c>
      <c r="C996" s="91">
        <v>485</v>
      </c>
      <c r="D996" s="201" t="s">
        <v>12365</v>
      </c>
      <c r="E996" s="89" t="s">
        <v>15160</v>
      </c>
      <c r="F996" s="90"/>
      <c r="G996" s="91" t="str">
        <f t="shared" si="31"/>
        <v>Adult: Usually distinctive (1)</v>
      </c>
      <c r="H996" s="91" t="s">
        <v>10789</v>
      </c>
      <c r="I996" s="91" t="str">
        <f t="shared" si="32"/>
        <v>Widespread</v>
      </c>
      <c r="J996" s="91" t="s">
        <v>10789</v>
      </c>
      <c r="K996" s="91" t="s">
        <v>10789</v>
      </c>
      <c r="L996" s="91" t="s">
        <v>14205</v>
      </c>
      <c r="M996" s="91"/>
      <c r="P996" s="86" t="s">
        <v>15760</v>
      </c>
      <c r="R996" s="86" t="s">
        <v>10789</v>
      </c>
      <c r="T996" s="86" t="s">
        <v>10789</v>
      </c>
      <c r="U996" s="86" t="s">
        <v>15212</v>
      </c>
      <c r="V996" s="86" t="s">
        <v>15224</v>
      </c>
      <c r="W996" s="86" t="b">
        <v>0</v>
      </c>
    </row>
    <row r="997" spans="2:23" x14ac:dyDescent="0.25">
      <c r="B997" s="91">
        <v>478</v>
      </c>
      <c r="C997" s="91">
        <v>478</v>
      </c>
      <c r="D997" s="201" t="s">
        <v>12358</v>
      </c>
      <c r="E997" s="89" t="s">
        <v>2963</v>
      </c>
      <c r="F997" s="90"/>
      <c r="G997" s="91" t="str">
        <f t="shared" si="31"/>
        <v>Adult: Usually distinctive cf. Pammene aurana (1)</v>
      </c>
      <c r="H997" s="91" t="s">
        <v>10789</v>
      </c>
      <c r="I997" s="91" t="str">
        <f t="shared" si="32"/>
        <v>Restricted distribution</v>
      </c>
      <c r="J997" s="91" t="s">
        <v>10789</v>
      </c>
      <c r="K997" s="91" t="s">
        <v>10789</v>
      </c>
      <c r="L997" s="91" t="s">
        <v>16340</v>
      </c>
      <c r="M997" s="91"/>
      <c r="P997" s="86" t="s">
        <v>15817</v>
      </c>
      <c r="R997" s="86" t="s">
        <v>10789</v>
      </c>
      <c r="T997" s="86" t="s">
        <v>10789</v>
      </c>
      <c r="U997" s="86" t="s">
        <v>15232</v>
      </c>
      <c r="V997" s="86" t="s">
        <v>15224</v>
      </c>
      <c r="W997" s="86" t="b">
        <v>0</v>
      </c>
    </row>
    <row r="998" spans="2:23" x14ac:dyDescent="0.25">
      <c r="B998" s="91">
        <v>477</v>
      </c>
      <c r="C998" s="91">
        <v>477</v>
      </c>
      <c r="D998" s="201" t="s">
        <v>12357</v>
      </c>
      <c r="E998" s="89" t="s">
        <v>1275</v>
      </c>
      <c r="F998" s="90"/>
      <c r="G998" s="91" t="str">
        <f t="shared" si="31"/>
        <v>Adult: Spec. or photo maybe needed (2)</v>
      </c>
      <c r="H998" s="91" t="s">
        <v>10789</v>
      </c>
      <c r="I998" s="91" t="str">
        <f t="shared" si="32"/>
        <v>Not recorded in Scotland</v>
      </c>
      <c r="J998" s="91" t="s">
        <v>10789</v>
      </c>
      <c r="K998" s="91" t="s">
        <v>10789</v>
      </c>
      <c r="L998" s="91" t="s">
        <v>16094</v>
      </c>
      <c r="M998" s="91"/>
      <c r="P998" s="86" t="s">
        <v>15758</v>
      </c>
      <c r="R998" s="86" t="s">
        <v>10789</v>
      </c>
      <c r="T998" s="86" t="s">
        <v>10789</v>
      </c>
      <c r="U998" s="86" t="s">
        <v>15231</v>
      </c>
      <c r="V998" s="86" t="s">
        <v>15213</v>
      </c>
      <c r="W998" s="86" t="b">
        <v>0</v>
      </c>
    </row>
    <row r="999" spans="2:23" x14ac:dyDescent="0.25">
      <c r="B999" s="91">
        <v>482</v>
      </c>
      <c r="C999" s="91">
        <v>482</v>
      </c>
      <c r="D999" s="201" t="s">
        <v>12362</v>
      </c>
      <c r="E999" s="89" t="s">
        <v>1273</v>
      </c>
      <c r="F999" s="90"/>
      <c r="G999" s="91" t="str">
        <f t="shared" si="31"/>
        <v>Adult: Spec. or photo will be required (3)</v>
      </c>
      <c r="H999" s="91" t="s">
        <v>10789</v>
      </c>
      <c r="I999" s="91" t="str">
        <f t="shared" si="32"/>
        <v>Not recorded in Scotland</v>
      </c>
      <c r="J999" s="91" t="s">
        <v>10789</v>
      </c>
      <c r="K999" s="91" t="s">
        <v>10789</v>
      </c>
      <c r="L999" s="91" t="s">
        <v>16094</v>
      </c>
      <c r="M999" s="91"/>
      <c r="P999" s="86" t="s">
        <v>15759</v>
      </c>
      <c r="R999" s="86" t="s">
        <v>10789</v>
      </c>
      <c r="T999" s="86" t="s">
        <v>10789</v>
      </c>
      <c r="U999" s="86" t="s">
        <v>15214</v>
      </c>
      <c r="V999" s="86" t="s">
        <v>15216</v>
      </c>
      <c r="W999" s="86" t="b">
        <v>0</v>
      </c>
    </row>
    <row r="1000" spans="2:23" x14ac:dyDescent="0.25">
      <c r="B1000" s="91">
        <v>484</v>
      </c>
      <c r="C1000" s="91">
        <v>484</v>
      </c>
      <c r="D1000" s="201" t="s">
        <v>12364</v>
      </c>
      <c r="E1000" s="89" t="s">
        <v>2966</v>
      </c>
      <c r="F1000" s="90"/>
      <c r="G1000" s="91" t="str">
        <f t="shared" si="31"/>
        <v>Adult: Spec/photo may be required cf. E. chaerophyllella (2)</v>
      </c>
      <c r="H1000" s="91" t="s">
        <v>10789</v>
      </c>
      <c r="I1000" s="91" t="str">
        <f t="shared" si="32"/>
        <v>Very local distribution</v>
      </c>
      <c r="J1000" s="91" t="s">
        <v>10789</v>
      </c>
      <c r="K1000" s="91" t="s">
        <v>10789</v>
      </c>
      <c r="L1000" s="91" t="s">
        <v>16341</v>
      </c>
      <c r="M1000" s="91"/>
      <c r="P1000" s="86" t="s">
        <v>15818</v>
      </c>
      <c r="R1000" s="86" t="s">
        <v>10789</v>
      </c>
      <c r="T1000" s="86" t="s">
        <v>10789</v>
      </c>
      <c r="U1000" s="86" t="s">
        <v>15231</v>
      </c>
      <c r="V1000" s="86" t="s">
        <v>15230</v>
      </c>
      <c r="W1000" s="86" t="b">
        <v>0</v>
      </c>
    </row>
    <row r="1001" spans="2:23" x14ac:dyDescent="0.25">
      <c r="B1001" s="91">
        <v>483</v>
      </c>
      <c r="C1001" s="91">
        <v>483</v>
      </c>
      <c r="D1001" s="201" t="s">
        <v>12363</v>
      </c>
      <c r="E1001" s="89" t="s">
        <v>1272</v>
      </c>
      <c r="F1001" s="90"/>
      <c r="G1001" s="91" t="str">
        <f t="shared" si="31"/>
        <v>Adult: Usually distinctive (1)</v>
      </c>
      <c r="H1001" s="91" t="s">
        <v>10789</v>
      </c>
      <c r="I1001" s="91" t="str">
        <f t="shared" si="32"/>
        <v>Widespread</v>
      </c>
      <c r="J1001" s="91" t="s">
        <v>10789</v>
      </c>
      <c r="K1001" s="91" t="s">
        <v>10789</v>
      </c>
      <c r="L1001" s="91" t="s">
        <v>14205</v>
      </c>
      <c r="M1001" s="91"/>
      <c r="P1001" s="86" t="s">
        <v>15760</v>
      </c>
      <c r="R1001" s="86" t="s">
        <v>10789</v>
      </c>
      <c r="T1001" s="86" t="s">
        <v>10789</v>
      </c>
      <c r="U1001" s="86" t="s">
        <v>15247</v>
      </c>
      <c r="V1001" s="86" t="s">
        <v>15245</v>
      </c>
      <c r="W1001" s="86" t="b">
        <v>0</v>
      </c>
    </row>
    <row r="1002" spans="2:23" x14ac:dyDescent="0.25">
      <c r="B1002" s="91">
        <v>481</v>
      </c>
      <c r="C1002" s="91">
        <v>481</v>
      </c>
      <c r="D1002" s="201" t="s">
        <v>12361</v>
      </c>
      <c r="E1002" s="89" t="s">
        <v>1274</v>
      </c>
      <c r="F1002" s="90"/>
      <c r="G1002" s="91" t="str">
        <f t="shared" si="31"/>
        <v>Adult: Spec/photo may be required (1)</v>
      </c>
      <c r="H1002" s="91" t="s">
        <v>10789</v>
      </c>
      <c r="I1002" s="91" t="str">
        <f t="shared" si="32"/>
        <v>Very local distribution</v>
      </c>
      <c r="J1002" s="91" t="s">
        <v>10789</v>
      </c>
      <c r="K1002" s="91" t="s">
        <v>10789</v>
      </c>
      <c r="L1002" s="91" t="s">
        <v>16341</v>
      </c>
      <c r="M1002" s="91"/>
      <c r="P1002" s="86" t="s">
        <v>15798</v>
      </c>
      <c r="R1002" s="86" t="s">
        <v>10789</v>
      </c>
      <c r="T1002" s="86" t="s">
        <v>10789</v>
      </c>
      <c r="U1002" s="86" t="s">
        <v>15231</v>
      </c>
      <c r="V1002" s="86" t="s">
        <v>15224</v>
      </c>
      <c r="W1002" s="86" t="b">
        <v>0</v>
      </c>
    </row>
    <row r="1003" spans="2:23" x14ac:dyDescent="0.25">
      <c r="B1003" s="91">
        <v>479</v>
      </c>
      <c r="C1003" s="91">
        <v>479</v>
      </c>
      <c r="D1003" s="201" t="s">
        <v>12359</v>
      </c>
      <c r="E1003" s="89" t="s">
        <v>2964</v>
      </c>
      <c r="F1003" s="90"/>
      <c r="G1003" s="91" t="str">
        <f t="shared" si="31"/>
        <v>Adult: Distinctive when fresh but photo/spec. will be required (3)</v>
      </c>
      <c r="H1003" s="91" t="s">
        <v>10789</v>
      </c>
      <c r="I1003" s="91" t="str">
        <f t="shared" si="32"/>
        <v>Very local distribution</v>
      </c>
      <c r="J1003" s="91" t="s">
        <v>10789</v>
      </c>
      <c r="K1003" s="91" t="s">
        <v>10789</v>
      </c>
      <c r="L1003" s="91" t="s">
        <v>16341</v>
      </c>
      <c r="M1003" s="91"/>
      <c r="P1003" s="86" t="s">
        <v>15812</v>
      </c>
      <c r="R1003" s="86" t="s">
        <v>10789</v>
      </c>
      <c r="T1003" s="86" t="s">
        <v>10789</v>
      </c>
      <c r="U1003" s="86" t="s">
        <v>15231</v>
      </c>
      <c r="V1003" s="86" t="s">
        <v>15226</v>
      </c>
      <c r="W1003" s="86" t="b">
        <v>0</v>
      </c>
    </row>
    <row r="1004" spans="2:23" x14ac:dyDescent="0.25">
      <c r="B1004" s="91">
        <v>480</v>
      </c>
      <c r="C1004" s="91">
        <v>480</v>
      </c>
      <c r="D1004" s="201" t="s">
        <v>12360</v>
      </c>
      <c r="E1004" s="89" t="s">
        <v>2965</v>
      </c>
      <c r="F1004" s="90"/>
      <c r="G1004" s="91" t="str">
        <f t="shared" si="31"/>
        <v>Adult: Spec. or photo will be required (3)</v>
      </c>
      <c r="H1004" s="91" t="s">
        <v>10789</v>
      </c>
      <c r="I1004" s="91" t="str">
        <f t="shared" si="32"/>
        <v>Not recorded in Scotland</v>
      </c>
      <c r="J1004" s="91" t="s">
        <v>10789</v>
      </c>
      <c r="K1004" s="91" t="s">
        <v>10789</v>
      </c>
      <c r="L1004" s="91" t="s">
        <v>16094</v>
      </c>
      <c r="M1004" s="91"/>
      <c r="P1004" s="86" t="s">
        <v>15759</v>
      </c>
      <c r="R1004" s="86" t="s">
        <v>10789</v>
      </c>
      <c r="T1004" s="86" t="s">
        <v>10789</v>
      </c>
      <c r="U1004" s="86" t="s">
        <v>15223</v>
      </c>
      <c r="V1004" s="86" t="s">
        <v>15216</v>
      </c>
      <c r="W1004" s="86" t="b">
        <v>0</v>
      </c>
    </row>
    <row r="1005" spans="2:23" x14ac:dyDescent="0.25">
      <c r="B1005" s="91">
        <v>385</v>
      </c>
      <c r="C1005" s="91">
        <v>385</v>
      </c>
      <c r="D1005" s="201" t="s">
        <v>12266</v>
      </c>
      <c r="E1005" s="89" t="s">
        <v>7625</v>
      </c>
      <c r="F1005" s="90" t="s">
        <v>11772</v>
      </c>
      <c r="G1005" s="91" t="str">
        <f t="shared" si="31"/>
        <v>Adult: Usually distinctive (1)</v>
      </c>
      <c r="H1005" s="91" t="s">
        <v>10789</v>
      </c>
      <c r="I1005" s="91" t="str">
        <f t="shared" si="32"/>
        <v>Widespread</v>
      </c>
      <c r="J1005" s="91" t="s">
        <v>10789</v>
      </c>
      <c r="K1005" s="91" t="s">
        <v>10789</v>
      </c>
      <c r="L1005" s="91" t="s">
        <v>14205</v>
      </c>
      <c r="M1005" s="91"/>
      <c r="P1005" s="86" t="s">
        <v>15760</v>
      </c>
      <c r="R1005" s="86" t="s">
        <v>10789</v>
      </c>
      <c r="T1005" s="86" t="s">
        <v>10789</v>
      </c>
      <c r="U1005" s="86" t="s">
        <v>15212</v>
      </c>
      <c r="V1005" s="86" t="s">
        <v>15243</v>
      </c>
      <c r="W1005" s="86" t="b">
        <v>0</v>
      </c>
    </row>
    <row r="1006" spans="2:23" x14ac:dyDescent="0.25">
      <c r="B1006" s="91">
        <v>388</v>
      </c>
      <c r="C1006" s="91">
        <v>388</v>
      </c>
      <c r="D1006" s="201" t="s">
        <v>12269</v>
      </c>
      <c r="E1006" s="89" t="s">
        <v>4729</v>
      </c>
      <c r="F1006" s="90"/>
      <c r="G1006" s="91" t="str">
        <f t="shared" si="31"/>
        <v>Adult: Gen det required cf. P. sehestediana (4)</v>
      </c>
      <c r="H1006" s="91" t="s">
        <v>10789</v>
      </c>
      <c r="I1006" s="91" t="str">
        <f t="shared" si="32"/>
        <v>Restricted distribution</v>
      </c>
      <c r="J1006" s="91" t="s">
        <v>10789</v>
      </c>
      <c r="K1006" s="91" t="s">
        <v>10789</v>
      </c>
      <c r="L1006" s="91" t="s">
        <v>16340</v>
      </c>
      <c r="M1006" s="91"/>
      <c r="P1006" s="86" t="s">
        <v>15819</v>
      </c>
      <c r="R1006" s="86" t="s">
        <v>10789</v>
      </c>
      <c r="T1006" s="86" t="s">
        <v>10789</v>
      </c>
      <c r="U1006" s="86" t="s">
        <v>15214</v>
      </c>
      <c r="V1006" s="86" t="s">
        <v>15216</v>
      </c>
      <c r="W1006" s="86" t="b">
        <v>0</v>
      </c>
    </row>
    <row r="1007" spans="2:23" x14ac:dyDescent="0.25">
      <c r="B1007" s="91">
        <v>387</v>
      </c>
      <c r="C1007" s="91">
        <v>387</v>
      </c>
      <c r="D1007" s="201" t="s">
        <v>12268</v>
      </c>
      <c r="E1007" s="89" t="s">
        <v>7624</v>
      </c>
      <c r="F1007" s="90"/>
      <c r="G1007" s="91" t="str">
        <f t="shared" si="31"/>
        <v>Adult: Gen det required cf. P. myllerana (4)</v>
      </c>
      <c r="H1007" s="91" t="s">
        <v>10789</v>
      </c>
      <c r="I1007" s="91" t="str">
        <f t="shared" si="32"/>
        <v>Local distribution</v>
      </c>
      <c r="J1007" s="91" t="s">
        <v>10789</v>
      </c>
      <c r="K1007" s="91" t="s">
        <v>10789</v>
      </c>
      <c r="L1007" s="91" t="s">
        <v>16339</v>
      </c>
      <c r="M1007" s="91"/>
      <c r="P1007" s="86" t="s">
        <v>15820</v>
      </c>
      <c r="R1007" s="86" t="s">
        <v>10789</v>
      </c>
      <c r="T1007" s="86" t="s">
        <v>10789</v>
      </c>
      <c r="U1007" s="86" t="s">
        <v>15214</v>
      </c>
      <c r="V1007" s="86" t="s">
        <v>15216</v>
      </c>
      <c r="W1007" s="86" t="b">
        <v>0</v>
      </c>
    </row>
    <row r="1008" spans="2:23" x14ac:dyDescent="0.25">
      <c r="B1008" s="91">
        <v>1003</v>
      </c>
      <c r="C1008" s="91"/>
      <c r="D1008" s="199" t="s">
        <v>14798</v>
      </c>
      <c r="E1008" s="89" t="s">
        <v>14799</v>
      </c>
      <c r="F1008" s="90"/>
      <c r="G1008" s="91" t="str">
        <f t="shared" si="31"/>
        <v/>
      </c>
      <c r="I1008" s="91" t="str">
        <f t="shared" si="32"/>
        <v>*Not recorded in Scotland</v>
      </c>
      <c r="J1008" s="102" t="s">
        <v>10789</v>
      </c>
      <c r="K1008" s="91" t="s">
        <v>15193</v>
      </c>
      <c r="L1008" s="116" t="s">
        <v>16094</v>
      </c>
      <c r="P1008" s="86" t="s">
        <v>10789</v>
      </c>
      <c r="R1008" s="86" t="s">
        <v>10789</v>
      </c>
      <c r="T1008" s="86" t="s">
        <v>10789</v>
      </c>
      <c r="U1008" s="86" t="s">
        <v>16791</v>
      </c>
    </row>
    <row r="1009" spans="2:23" x14ac:dyDescent="0.25">
      <c r="B1009" s="91">
        <v>386</v>
      </c>
      <c r="C1009" s="91">
        <v>386</v>
      </c>
      <c r="D1009" s="201" t="s">
        <v>12267</v>
      </c>
      <c r="E1009" s="89" t="s">
        <v>4728</v>
      </c>
      <c r="F1009" s="90"/>
      <c r="G1009" s="91" t="str">
        <f t="shared" si="31"/>
        <v>Adult: Distinctive when fresh but photo/spec. will be required (3)</v>
      </c>
      <c r="H1009" s="91" t="s">
        <v>10789</v>
      </c>
      <c r="I1009" s="91" t="str">
        <f t="shared" si="32"/>
        <v>Very local distribution</v>
      </c>
      <c r="J1009" s="91" t="s">
        <v>10789</v>
      </c>
      <c r="K1009" s="91" t="s">
        <v>10789</v>
      </c>
      <c r="L1009" s="91" t="s">
        <v>16341</v>
      </c>
      <c r="M1009" s="91"/>
      <c r="P1009" s="86" t="s">
        <v>15812</v>
      </c>
      <c r="R1009" s="86" t="s">
        <v>10789</v>
      </c>
      <c r="T1009" s="86" t="s">
        <v>10789</v>
      </c>
      <c r="U1009" s="86" t="s">
        <v>15223</v>
      </c>
      <c r="V1009" s="86" t="s">
        <v>15230</v>
      </c>
      <c r="W1009" s="86" t="b">
        <v>0</v>
      </c>
    </row>
    <row r="1010" spans="2:23" x14ac:dyDescent="0.25">
      <c r="B1010" s="91">
        <v>390</v>
      </c>
      <c r="C1010" s="91">
        <v>390</v>
      </c>
      <c r="D1010" s="201" t="s">
        <v>12271</v>
      </c>
      <c r="E1010" s="89" t="s">
        <v>4732</v>
      </c>
      <c r="F1010" s="90"/>
      <c r="G1010" s="91" t="str">
        <f t="shared" si="31"/>
        <v>Adult: Distinctive when fresh but photo/spec. will be required (3)</v>
      </c>
      <c r="H1010" s="91" t="s">
        <v>10789</v>
      </c>
      <c r="I1010" s="91" t="str">
        <f t="shared" si="32"/>
        <v>Very local distribution</v>
      </c>
      <c r="J1010" s="91" t="s">
        <v>10789</v>
      </c>
      <c r="K1010" s="91" t="s">
        <v>10789</v>
      </c>
      <c r="L1010" s="91" t="s">
        <v>16341</v>
      </c>
      <c r="M1010" s="91"/>
      <c r="P1010" s="86" t="s">
        <v>15812</v>
      </c>
      <c r="R1010" s="86" t="s">
        <v>10789</v>
      </c>
      <c r="T1010" s="86" t="s">
        <v>10789</v>
      </c>
      <c r="U1010" s="86" t="s">
        <v>15242</v>
      </c>
      <c r="V1010" s="86" t="s">
        <v>15216</v>
      </c>
      <c r="W1010" s="86" t="b">
        <v>0</v>
      </c>
    </row>
    <row r="1011" spans="2:23" x14ac:dyDescent="0.25">
      <c r="B1011" s="91">
        <v>389</v>
      </c>
      <c r="C1011" s="91">
        <v>389</v>
      </c>
      <c r="D1011" s="201" t="s">
        <v>12270</v>
      </c>
      <c r="E1011" s="89" t="s">
        <v>4730</v>
      </c>
      <c r="F1011" s="90" t="s">
        <v>4731</v>
      </c>
      <c r="G1011" s="91" t="str">
        <f t="shared" si="31"/>
        <v>Adult: Spec/photo may be needed (1)</v>
      </c>
      <c r="H1011" s="91" t="s">
        <v>10789</v>
      </c>
      <c r="I1011" s="91" t="str">
        <f t="shared" si="32"/>
        <v>Local distribution</v>
      </c>
      <c r="J1011" s="91" t="s">
        <v>10789</v>
      </c>
      <c r="K1011" s="91" t="s">
        <v>10789</v>
      </c>
      <c r="L1011" s="91" t="s">
        <v>16339</v>
      </c>
      <c r="M1011" s="91"/>
      <c r="P1011" s="86" t="s">
        <v>15821</v>
      </c>
      <c r="R1011" s="86" t="s">
        <v>10789</v>
      </c>
      <c r="T1011" s="86" t="s">
        <v>10789</v>
      </c>
      <c r="U1011" s="86" t="s">
        <v>15241</v>
      </c>
      <c r="V1011" s="86" t="s">
        <v>15221</v>
      </c>
      <c r="W1011" s="86" t="b">
        <v>1</v>
      </c>
    </row>
    <row r="1012" spans="2:23" x14ac:dyDescent="0.25">
      <c r="B1012" s="91">
        <v>1007</v>
      </c>
      <c r="C1012" s="91"/>
      <c r="D1012" s="199" t="s">
        <v>15377</v>
      </c>
      <c r="E1012" s="89" t="s">
        <v>14802</v>
      </c>
      <c r="F1012" s="90"/>
      <c r="G1012" s="91" t="str">
        <f t="shared" si="31"/>
        <v/>
      </c>
      <c r="I1012" s="91" t="str">
        <f t="shared" si="32"/>
        <v>*Not recorded in Scotland</v>
      </c>
      <c r="J1012" s="102" t="s">
        <v>10789</v>
      </c>
      <c r="K1012" s="91" t="s">
        <v>15193</v>
      </c>
      <c r="L1012" s="116" t="s">
        <v>16094</v>
      </c>
      <c r="P1012" s="86" t="s">
        <v>10789</v>
      </c>
      <c r="R1012" s="86" t="s">
        <v>10789</v>
      </c>
      <c r="T1012" s="86" t="s">
        <v>10789</v>
      </c>
      <c r="U1012" s="86" t="s">
        <v>16791</v>
      </c>
    </row>
    <row r="1013" spans="2:23" x14ac:dyDescent="0.25">
      <c r="B1013" s="91">
        <v>1013</v>
      </c>
      <c r="C1013" s="91">
        <v>1013</v>
      </c>
      <c r="D1013" s="200" t="s">
        <v>12669</v>
      </c>
      <c r="E1013" s="89" t="s">
        <v>5797</v>
      </c>
      <c r="F1013" s="90"/>
      <c r="G1013" s="91" t="str">
        <f t="shared" si="31"/>
        <v>Adult: Usually distinctive (1)</v>
      </c>
      <c r="H1013" s="91" t="s">
        <v>10789</v>
      </c>
      <c r="I1013" s="91" t="str">
        <f t="shared" si="32"/>
        <v>Restricted distribution</v>
      </c>
      <c r="J1013" s="91" t="s">
        <v>10789</v>
      </c>
      <c r="K1013" s="91" t="s">
        <v>10789</v>
      </c>
      <c r="L1013" s="91" t="s">
        <v>16340</v>
      </c>
      <c r="M1013" s="91"/>
      <c r="P1013" s="86" t="s">
        <v>15760</v>
      </c>
      <c r="R1013" s="86" t="s">
        <v>10789</v>
      </c>
      <c r="T1013" s="86" t="s">
        <v>10789</v>
      </c>
      <c r="U1013" s="86" t="s">
        <v>15231</v>
      </c>
      <c r="V1013" s="86" t="s">
        <v>15224</v>
      </c>
      <c r="W1013" s="86" t="b">
        <v>0</v>
      </c>
    </row>
    <row r="1014" spans="2:23" x14ac:dyDescent="0.25">
      <c r="B1014" s="91">
        <v>1014</v>
      </c>
      <c r="C1014" s="91">
        <v>1014</v>
      </c>
      <c r="D1014" s="200" t="s">
        <v>12670</v>
      </c>
      <c r="E1014" s="89" t="s">
        <v>9144</v>
      </c>
      <c r="F1014" s="90"/>
      <c r="G1014" s="91" t="str">
        <f t="shared" si="31"/>
        <v>Adult: Similar to Cnephasia sp., spec/photo may be required (2)</v>
      </c>
      <c r="H1014" s="91" t="s">
        <v>10789</v>
      </c>
      <c r="I1014" s="91" t="str">
        <f t="shared" si="32"/>
        <v>Local distribution</v>
      </c>
      <c r="J1014" s="91" t="s">
        <v>10789</v>
      </c>
      <c r="K1014" s="91" t="s">
        <v>10789</v>
      </c>
      <c r="L1014" s="91" t="s">
        <v>16339</v>
      </c>
      <c r="M1014" s="91"/>
      <c r="P1014" s="86" t="s">
        <v>15822</v>
      </c>
      <c r="R1014" s="86" t="s">
        <v>10789</v>
      </c>
      <c r="T1014" s="86" t="s">
        <v>10789</v>
      </c>
      <c r="U1014" s="86" t="s">
        <v>15214</v>
      </c>
      <c r="V1014" s="86" t="s">
        <v>15233</v>
      </c>
      <c r="W1014" s="86" t="b">
        <v>0</v>
      </c>
    </row>
    <row r="1015" spans="2:23" x14ac:dyDescent="0.25">
      <c r="B1015" s="91">
        <v>1012</v>
      </c>
      <c r="C1015" s="91">
        <v>1012</v>
      </c>
      <c r="D1015" s="200" t="s">
        <v>12668</v>
      </c>
      <c r="E1015" s="89" t="s">
        <v>5798</v>
      </c>
      <c r="F1015" s="90"/>
      <c r="G1015" s="91" t="str">
        <f t="shared" si="31"/>
        <v>Adult: Spec. or photo maybe needed (2)</v>
      </c>
      <c r="H1015" s="91" t="s">
        <v>10789</v>
      </c>
      <c r="I1015" s="91" t="str">
        <f t="shared" si="32"/>
        <v>Not recorded in Scotland</v>
      </c>
      <c r="J1015" s="91" t="s">
        <v>10789</v>
      </c>
      <c r="K1015" s="91" t="s">
        <v>10789</v>
      </c>
      <c r="L1015" s="91" t="s">
        <v>16094</v>
      </c>
      <c r="M1015" s="91"/>
      <c r="P1015" s="86" t="s">
        <v>15758</v>
      </c>
      <c r="R1015" s="86" t="s">
        <v>10789</v>
      </c>
      <c r="T1015" s="86" t="s">
        <v>10789</v>
      </c>
      <c r="U1015" s="86" t="s">
        <v>15223</v>
      </c>
      <c r="V1015" s="86" t="s">
        <v>15224</v>
      </c>
      <c r="W1015" s="86" t="b">
        <v>0</v>
      </c>
    </row>
    <row r="1016" spans="2:23" x14ac:dyDescent="0.25">
      <c r="B1016" s="91"/>
      <c r="C1016" s="91"/>
      <c r="D1016" s="200">
        <v>49.003500000000003</v>
      </c>
      <c r="E1016" s="89" t="s">
        <v>16783</v>
      </c>
      <c r="F1016" s="90"/>
      <c r="G1016" s="91" t="str">
        <f t="shared" si="31"/>
        <v/>
      </c>
      <c r="H1016" s="91" t="s">
        <v>10789</v>
      </c>
      <c r="I1016" s="91" t="str">
        <f t="shared" ref="I1016" si="33">K1016 &amp; J1016 &amp; L1016</f>
        <v>*Not recorded in Scotland</v>
      </c>
      <c r="J1016" s="91" t="s">
        <v>10789</v>
      </c>
      <c r="K1016" s="91" t="s">
        <v>15193</v>
      </c>
      <c r="L1016" s="91" t="s">
        <v>16094</v>
      </c>
      <c r="M1016" s="91"/>
      <c r="R1016" s="86" t="s">
        <v>10789</v>
      </c>
      <c r="T1016" s="86" t="s">
        <v>10789</v>
      </c>
      <c r="U1016" s="86" t="s">
        <v>16791</v>
      </c>
    </row>
    <row r="1017" spans="2:23" x14ac:dyDescent="0.25">
      <c r="B1017" s="91">
        <v>1010</v>
      </c>
      <c r="C1017" s="91">
        <v>1010</v>
      </c>
      <c r="D1017" s="200" t="s">
        <v>12666</v>
      </c>
      <c r="E1017" s="89" t="s">
        <v>5801</v>
      </c>
      <c r="F1017" s="90" t="s">
        <v>5800</v>
      </c>
      <c r="G1017" s="91" t="str">
        <f t="shared" si="31"/>
        <v>Adult: Usually distinctive (1)</v>
      </c>
      <c r="H1017" s="91" t="s">
        <v>10789</v>
      </c>
      <c r="I1017" s="91" t="str">
        <f t="shared" si="32"/>
        <v>Restricted distribution</v>
      </c>
      <c r="J1017" s="91" t="s">
        <v>10789</v>
      </c>
      <c r="K1017" s="91" t="s">
        <v>10789</v>
      </c>
      <c r="L1017" s="91" t="s">
        <v>16340</v>
      </c>
      <c r="M1017" s="91"/>
      <c r="P1017" s="86" t="s">
        <v>15760</v>
      </c>
      <c r="R1017" s="86" t="s">
        <v>10789</v>
      </c>
      <c r="T1017" s="86" t="s">
        <v>10789</v>
      </c>
      <c r="U1017" s="86" t="s">
        <v>15212</v>
      </c>
      <c r="V1017" s="86" t="s">
        <v>15230</v>
      </c>
      <c r="W1017" s="86" t="b">
        <v>0</v>
      </c>
    </row>
    <row r="1018" spans="2:23" x14ac:dyDescent="0.25">
      <c r="B1018" s="91">
        <v>1006</v>
      </c>
      <c r="C1018" s="91">
        <v>1006</v>
      </c>
      <c r="D1018" s="200" t="s">
        <v>12662</v>
      </c>
      <c r="E1018" s="89" t="s">
        <v>5803</v>
      </c>
      <c r="F1018" s="90"/>
      <c r="G1018" s="91" t="str">
        <f t="shared" si="31"/>
        <v>Adult: Spec/photo may be required (1)</v>
      </c>
      <c r="H1018" s="91" t="s">
        <v>10789</v>
      </c>
      <c r="I1018" s="91" t="str">
        <f t="shared" si="32"/>
        <v>Local distribution</v>
      </c>
      <c r="J1018" s="91" t="s">
        <v>10789</v>
      </c>
      <c r="K1018" s="91" t="s">
        <v>10789</v>
      </c>
      <c r="L1018" s="91" t="s">
        <v>16339</v>
      </c>
      <c r="M1018" s="91"/>
      <c r="P1018" s="86" t="s">
        <v>15798</v>
      </c>
      <c r="R1018" s="86" t="s">
        <v>10789</v>
      </c>
      <c r="T1018" s="86" t="s">
        <v>10789</v>
      </c>
      <c r="U1018" s="86" t="s">
        <v>15214</v>
      </c>
      <c r="V1018" s="86" t="s">
        <v>15216</v>
      </c>
      <c r="W1018" s="86" t="b">
        <v>0</v>
      </c>
    </row>
    <row r="1019" spans="2:23" x14ac:dyDescent="0.25">
      <c r="B1019" s="91">
        <v>1004</v>
      </c>
      <c r="C1019" s="91">
        <v>1004</v>
      </c>
      <c r="D1019" s="200" t="s">
        <v>12660</v>
      </c>
      <c r="E1019" s="89" t="s">
        <v>5804</v>
      </c>
      <c r="F1019" s="90"/>
      <c r="G1019" s="91" t="str">
        <f t="shared" si="31"/>
        <v>Adult: Gen det required (4)</v>
      </c>
      <c r="H1019" s="91" t="s">
        <v>10789</v>
      </c>
      <c r="I1019" s="91" t="str">
        <f t="shared" si="32"/>
        <v>*Not recorded in Scotland</v>
      </c>
      <c r="J1019" s="91" t="s">
        <v>10789</v>
      </c>
      <c r="K1019" s="91" t="s">
        <v>15193</v>
      </c>
      <c r="L1019" s="91" t="s">
        <v>16094</v>
      </c>
      <c r="M1019" s="91"/>
      <c r="P1019" s="86" t="s">
        <v>15764</v>
      </c>
      <c r="R1019" s="86" t="s">
        <v>10789</v>
      </c>
      <c r="T1019" s="86" t="s">
        <v>10789</v>
      </c>
      <c r="U1019" s="86" t="s">
        <v>15231</v>
      </c>
      <c r="V1019" s="86" t="s">
        <v>15216</v>
      </c>
      <c r="W1019" s="86" t="b">
        <v>0</v>
      </c>
    </row>
    <row r="1020" spans="2:23" x14ac:dyDescent="0.25">
      <c r="B1020" s="91">
        <v>1005</v>
      </c>
      <c r="C1020" s="91">
        <v>1005</v>
      </c>
      <c r="D1020" s="200" t="s">
        <v>12661</v>
      </c>
      <c r="E1020" s="89" t="s">
        <v>7563</v>
      </c>
      <c r="F1020" s="90"/>
      <c r="G1020" s="91" t="str">
        <f t="shared" si="31"/>
        <v>Adult: Distinctive but photo/spec. will be required (3)</v>
      </c>
      <c r="H1020" s="91" t="s">
        <v>10789</v>
      </c>
      <c r="I1020" s="91" t="str">
        <f t="shared" si="32"/>
        <v>Very local distribution</v>
      </c>
      <c r="J1020" s="91" t="s">
        <v>10789</v>
      </c>
      <c r="K1020" s="91" t="s">
        <v>10789</v>
      </c>
      <c r="L1020" s="91" t="s">
        <v>16341</v>
      </c>
      <c r="M1020" s="91"/>
      <c r="P1020" s="86" t="s">
        <v>15813</v>
      </c>
      <c r="R1020" s="86" t="s">
        <v>10789</v>
      </c>
      <c r="T1020" s="86" t="s">
        <v>10789</v>
      </c>
      <c r="U1020" s="86" t="s">
        <v>15223</v>
      </c>
      <c r="V1020" s="86" t="s">
        <v>15226</v>
      </c>
      <c r="W1020" s="86" t="b">
        <v>0</v>
      </c>
    </row>
    <row r="1021" spans="2:23" x14ac:dyDescent="0.25">
      <c r="B1021" s="91">
        <v>1008</v>
      </c>
      <c r="C1021" s="91">
        <v>1008</v>
      </c>
      <c r="D1021" s="200" t="s">
        <v>12664</v>
      </c>
      <c r="E1021" s="89" t="s">
        <v>7564</v>
      </c>
      <c r="F1021" s="90"/>
      <c r="G1021" s="91" t="str">
        <f t="shared" si="31"/>
        <v>Adult: Usually distinctive but cf. Epiphyas postvittana (1)</v>
      </c>
      <c r="H1021" s="91" t="s">
        <v>10789</v>
      </c>
      <c r="I1021" s="91" t="str">
        <f t="shared" si="32"/>
        <v>Restricted distribution</v>
      </c>
      <c r="J1021" s="91" t="s">
        <v>10789</v>
      </c>
      <c r="K1021" s="91" t="s">
        <v>10789</v>
      </c>
      <c r="L1021" s="91" t="s">
        <v>16340</v>
      </c>
      <c r="M1021" s="91"/>
      <c r="P1021" s="86" t="s">
        <v>15823</v>
      </c>
      <c r="R1021" s="86" t="s">
        <v>10789</v>
      </c>
      <c r="T1021" s="86" t="s">
        <v>10789</v>
      </c>
      <c r="U1021" s="86" t="s">
        <v>15223</v>
      </c>
      <c r="V1021" s="86" t="s">
        <v>15224</v>
      </c>
      <c r="W1021" s="86" t="b">
        <v>0</v>
      </c>
    </row>
    <row r="1022" spans="2:23" x14ac:dyDescent="0.25">
      <c r="B1022" s="91">
        <v>1007</v>
      </c>
      <c r="C1022" s="91">
        <v>1007</v>
      </c>
      <c r="D1022" s="200" t="s">
        <v>12663</v>
      </c>
      <c r="E1022" s="89" t="s">
        <v>5802</v>
      </c>
      <c r="F1022" s="90"/>
      <c r="G1022" s="91" t="str">
        <f t="shared" si="31"/>
        <v>Adult: Spec/photo may be needed (2)</v>
      </c>
      <c r="H1022" s="91" t="s">
        <v>10789</v>
      </c>
      <c r="I1022" s="91" t="str">
        <f t="shared" si="32"/>
        <v>Restricted distribution</v>
      </c>
      <c r="J1022" s="91" t="s">
        <v>10789</v>
      </c>
      <c r="K1022" s="91" t="s">
        <v>10789</v>
      </c>
      <c r="L1022" s="91" t="s">
        <v>16340</v>
      </c>
      <c r="M1022" s="91"/>
      <c r="P1022" s="86" t="s">
        <v>15793</v>
      </c>
      <c r="R1022" s="86" t="s">
        <v>10789</v>
      </c>
      <c r="T1022" s="86" t="s">
        <v>10789</v>
      </c>
      <c r="U1022" s="86" t="s">
        <v>15212</v>
      </c>
      <c r="V1022" s="86" t="s">
        <v>15226</v>
      </c>
      <c r="W1022" s="86" t="b">
        <v>0</v>
      </c>
    </row>
    <row r="1023" spans="2:23" x14ac:dyDescent="0.25">
      <c r="B1023" s="91">
        <v>1009</v>
      </c>
      <c r="C1023" s="91">
        <v>1009</v>
      </c>
      <c r="D1023" s="200" t="s">
        <v>12665</v>
      </c>
      <c r="E1023" s="89" t="s">
        <v>7565</v>
      </c>
      <c r="F1023" s="90"/>
      <c r="G1023" s="91" t="str">
        <f t="shared" si="31"/>
        <v>Adult: Spec/photo may be needed (2)</v>
      </c>
      <c r="H1023" s="91" t="s">
        <v>10789</v>
      </c>
      <c r="I1023" s="91" t="str">
        <f t="shared" si="32"/>
        <v>Restricted distribution</v>
      </c>
      <c r="J1023" s="91" t="s">
        <v>10789</v>
      </c>
      <c r="K1023" s="91" t="s">
        <v>10789</v>
      </c>
      <c r="L1023" s="91" t="s">
        <v>16340</v>
      </c>
      <c r="M1023" s="91"/>
      <c r="P1023" s="86" t="s">
        <v>15793</v>
      </c>
      <c r="R1023" s="86" t="s">
        <v>10789</v>
      </c>
      <c r="T1023" s="86" t="s">
        <v>10789</v>
      </c>
      <c r="U1023" s="86" t="s">
        <v>15220</v>
      </c>
      <c r="V1023" s="86" t="s">
        <v>15221</v>
      </c>
      <c r="W1023" s="86" t="b">
        <v>0</v>
      </c>
    </row>
    <row r="1024" spans="2:23" x14ac:dyDescent="0.25">
      <c r="B1024" s="91">
        <v>976</v>
      </c>
      <c r="C1024" s="91">
        <v>976</v>
      </c>
      <c r="D1024" s="200" t="s">
        <v>12636</v>
      </c>
      <c r="E1024" s="89" t="s">
        <v>3896</v>
      </c>
      <c r="F1024" s="90"/>
      <c r="G1024" s="91" t="str">
        <f t="shared" si="31"/>
        <v>Adult: Spec. or photo will be required (3)</v>
      </c>
      <c r="H1024" s="91" t="s">
        <v>10789</v>
      </c>
      <c r="I1024" s="91" t="str">
        <f t="shared" si="32"/>
        <v>Not recorded in Scotland</v>
      </c>
      <c r="J1024" s="91" t="s">
        <v>10789</v>
      </c>
      <c r="K1024" s="91" t="s">
        <v>10789</v>
      </c>
      <c r="L1024" s="91" t="s">
        <v>16094</v>
      </c>
      <c r="M1024" s="91"/>
      <c r="P1024" s="86" t="s">
        <v>15759</v>
      </c>
      <c r="R1024" s="86" t="s">
        <v>10789</v>
      </c>
      <c r="T1024" s="86" t="s">
        <v>10789</v>
      </c>
      <c r="U1024" s="86" t="s">
        <v>15231</v>
      </c>
      <c r="V1024" s="86" t="s">
        <v>15216</v>
      </c>
      <c r="W1024" s="86" t="b">
        <v>0</v>
      </c>
    </row>
    <row r="1025" spans="2:23" x14ac:dyDescent="0.25">
      <c r="B1025" s="91">
        <v>978</v>
      </c>
      <c r="C1025" s="91">
        <v>978</v>
      </c>
      <c r="D1025" s="200" t="s">
        <v>12638</v>
      </c>
      <c r="E1025" s="89" t="s">
        <v>4151</v>
      </c>
      <c r="F1025" s="90"/>
      <c r="G1025" s="91" t="str">
        <f t="shared" si="31"/>
        <v>Adult: Gen det required (4)</v>
      </c>
      <c r="H1025" s="91" t="s">
        <v>10789</v>
      </c>
      <c r="I1025" s="91" t="str">
        <f t="shared" si="32"/>
        <v>*Not recorded in Scotland</v>
      </c>
      <c r="J1025" s="91" t="s">
        <v>10789</v>
      </c>
      <c r="K1025" s="91" t="s">
        <v>15193</v>
      </c>
      <c r="L1025" s="91" t="s">
        <v>16094</v>
      </c>
      <c r="M1025" s="91"/>
      <c r="P1025" s="86" t="s">
        <v>15764</v>
      </c>
      <c r="R1025" s="86" t="s">
        <v>10789</v>
      </c>
      <c r="T1025" s="86" t="s">
        <v>10789</v>
      </c>
      <c r="U1025" s="86" t="s">
        <v>15234</v>
      </c>
      <c r="V1025" s="86" t="s">
        <v>15216</v>
      </c>
      <c r="W1025" s="86" t="b">
        <v>0</v>
      </c>
    </row>
    <row r="1026" spans="2:23" x14ac:dyDescent="0.25">
      <c r="B1026" s="91">
        <v>977</v>
      </c>
      <c r="C1026" s="91">
        <v>977</v>
      </c>
      <c r="D1026" s="200" t="s">
        <v>12637</v>
      </c>
      <c r="E1026" s="89" t="s">
        <v>3895</v>
      </c>
      <c r="F1026" s="90" t="s">
        <v>3894</v>
      </c>
      <c r="G1026" s="91" t="str">
        <f t="shared" ref="G1026:G1089" si="34">TRIM( P1026 &amp; " " &amp; R1026 &amp; " " &amp; T1026)</f>
        <v>Adult: Spec/photo may be needed (1)</v>
      </c>
      <c r="H1026" s="91" t="s">
        <v>10789</v>
      </c>
      <c r="I1026" s="91" t="str">
        <f t="shared" si="32"/>
        <v>Local distribution</v>
      </c>
      <c r="J1026" s="91" t="s">
        <v>10789</v>
      </c>
      <c r="K1026" s="91" t="s">
        <v>10789</v>
      </c>
      <c r="L1026" s="91" t="s">
        <v>16339</v>
      </c>
      <c r="M1026" s="91"/>
      <c r="P1026" s="86" t="s">
        <v>15821</v>
      </c>
      <c r="R1026" s="86" t="s">
        <v>10789</v>
      </c>
      <c r="T1026" s="86" t="s">
        <v>10789</v>
      </c>
      <c r="U1026" s="86" t="s">
        <v>15222</v>
      </c>
      <c r="V1026" s="86" t="s">
        <v>15250</v>
      </c>
      <c r="W1026" s="86" t="b">
        <v>0</v>
      </c>
    </row>
    <row r="1027" spans="2:23" x14ac:dyDescent="0.25">
      <c r="B1027" s="91">
        <v>979</v>
      </c>
      <c r="C1027" s="91">
        <v>979</v>
      </c>
      <c r="D1027" s="200" t="s">
        <v>12639</v>
      </c>
      <c r="E1027" s="89" t="s">
        <v>4152</v>
      </c>
      <c r="F1027" s="90"/>
      <c r="G1027" s="91" t="str">
        <f t="shared" si="34"/>
        <v>Adult: Spec/photo may be required cf. A. xylosteana (2)</v>
      </c>
      <c r="H1027" s="91" t="s">
        <v>10789</v>
      </c>
      <c r="I1027" s="91" t="str">
        <f t="shared" si="32"/>
        <v>Very local distribution</v>
      </c>
      <c r="J1027" s="91" t="s">
        <v>10789</v>
      </c>
      <c r="K1027" s="91" t="s">
        <v>10789</v>
      </c>
      <c r="L1027" s="91" t="s">
        <v>16341</v>
      </c>
      <c r="M1027" s="91"/>
      <c r="P1027" s="86" t="s">
        <v>15824</v>
      </c>
      <c r="R1027" s="86" t="s">
        <v>10789</v>
      </c>
      <c r="T1027" s="86" t="s">
        <v>10789</v>
      </c>
      <c r="U1027" s="86" t="s">
        <v>15231</v>
      </c>
      <c r="V1027" s="86" t="s">
        <v>15216</v>
      </c>
      <c r="W1027" s="86" t="b">
        <v>0</v>
      </c>
    </row>
    <row r="1028" spans="2:23" x14ac:dyDescent="0.25">
      <c r="B1028" s="91">
        <v>980</v>
      </c>
      <c r="C1028" s="91">
        <v>980</v>
      </c>
      <c r="D1028" s="200" t="s">
        <v>12640</v>
      </c>
      <c r="E1028" s="89" t="s">
        <v>3893</v>
      </c>
      <c r="F1028" s="90" t="s">
        <v>3892</v>
      </c>
      <c r="G1028" s="91" t="str">
        <f t="shared" si="34"/>
        <v>Adult: Spec/photo may be needed cf. A. crataegana (2)</v>
      </c>
      <c r="H1028" s="91" t="s">
        <v>10789</v>
      </c>
      <c r="I1028" s="91" t="str">
        <f t="shared" si="32"/>
        <v>Restricted distribution</v>
      </c>
      <c r="J1028" s="91" t="s">
        <v>10789</v>
      </c>
      <c r="K1028" s="91" t="s">
        <v>10789</v>
      </c>
      <c r="L1028" s="91" t="s">
        <v>16340</v>
      </c>
      <c r="M1028" s="91"/>
      <c r="P1028" s="86" t="s">
        <v>15825</v>
      </c>
      <c r="R1028" s="86" t="s">
        <v>10789</v>
      </c>
      <c r="T1028" s="86" t="s">
        <v>10789</v>
      </c>
      <c r="U1028" s="86" t="s">
        <v>15231</v>
      </c>
      <c r="V1028" s="86" t="s">
        <v>15216</v>
      </c>
      <c r="W1028" s="86" t="b">
        <v>0</v>
      </c>
    </row>
    <row r="1029" spans="2:23" x14ac:dyDescent="0.25">
      <c r="B1029" s="91">
        <v>981</v>
      </c>
      <c r="C1029" s="91">
        <v>981</v>
      </c>
      <c r="D1029" s="200" t="s">
        <v>12641</v>
      </c>
      <c r="E1029" s="89" t="s">
        <v>3891</v>
      </c>
      <c r="F1029" s="90" t="s">
        <v>3890</v>
      </c>
      <c r="G1029" s="91" t="str">
        <f t="shared" si="34"/>
        <v>Adult: Spec/photo may be needed (2)</v>
      </c>
      <c r="H1029" s="91" t="s">
        <v>10789</v>
      </c>
      <c r="I1029" s="91" t="str">
        <f t="shared" ref="I1029:I1092" si="35">K1029 &amp; J1029 &amp; L1029</f>
        <v>Restricted distribution</v>
      </c>
      <c r="J1029" s="91" t="s">
        <v>10789</v>
      </c>
      <c r="K1029" s="91" t="s">
        <v>10789</v>
      </c>
      <c r="L1029" s="91" t="s">
        <v>16340</v>
      </c>
      <c r="M1029" s="91"/>
      <c r="P1029" s="86" t="s">
        <v>15793</v>
      </c>
      <c r="R1029" s="86" t="s">
        <v>10789</v>
      </c>
      <c r="T1029" s="86" t="s">
        <v>10789</v>
      </c>
      <c r="U1029" s="86" t="s">
        <v>15231</v>
      </c>
      <c r="V1029" s="86" t="s">
        <v>15224</v>
      </c>
      <c r="W1029" s="86" t="b">
        <v>0</v>
      </c>
    </row>
    <row r="1030" spans="2:23" x14ac:dyDescent="0.25">
      <c r="B1030" s="91">
        <v>981.1</v>
      </c>
      <c r="C1030" s="91" t="s">
        <v>3256</v>
      </c>
      <c r="D1030" s="94" t="s">
        <v>16582</v>
      </c>
      <c r="E1030" s="89" t="s">
        <v>4153</v>
      </c>
      <c r="F1030" s="90"/>
      <c r="G1030" s="91" t="str">
        <f t="shared" si="34"/>
        <v>Adult: Spec. or photo will be required (3)</v>
      </c>
      <c r="H1030" s="91" t="s">
        <v>10789</v>
      </c>
      <c r="I1030" s="91" t="str">
        <f t="shared" si="35"/>
        <v>*Not recorded in Scotland</v>
      </c>
      <c r="J1030" s="91" t="s">
        <v>10789</v>
      </c>
      <c r="K1030" s="91" t="s">
        <v>15193</v>
      </c>
      <c r="L1030" s="91" t="s">
        <v>16094</v>
      </c>
      <c r="M1030" s="91"/>
      <c r="P1030" s="86" t="s">
        <v>15759</v>
      </c>
      <c r="R1030" s="86" t="s">
        <v>10789</v>
      </c>
      <c r="T1030" s="86" t="s">
        <v>10789</v>
      </c>
      <c r="U1030" s="86" t="s">
        <v>16791</v>
      </c>
      <c r="V1030" s="86" t="s">
        <v>10789</v>
      </c>
      <c r="W1030" s="86" t="s">
        <v>10789</v>
      </c>
    </row>
    <row r="1031" spans="2:23" x14ac:dyDescent="0.25">
      <c r="B1031" s="91">
        <v>981.2</v>
      </c>
      <c r="C1031" s="91" t="s">
        <v>3257</v>
      </c>
      <c r="D1031" s="94" t="s">
        <v>16583</v>
      </c>
      <c r="E1031" s="89" t="s">
        <v>4154</v>
      </c>
      <c r="F1031" s="90"/>
      <c r="G1031" s="91" t="str">
        <f t="shared" si="34"/>
        <v>Adult: Spec. or photo will be required (3)</v>
      </c>
      <c r="H1031" s="91" t="s">
        <v>10789</v>
      </c>
      <c r="I1031" s="91" t="str">
        <f t="shared" si="35"/>
        <v>*Not recorded in Scotland</v>
      </c>
      <c r="J1031" s="91" t="s">
        <v>10789</v>
      </c>
      <c r="K1031" s="91" t="s">
        <v>15193</v>
      </c>
      <c r="L1031" s="91" t="s">
        <v>16094</v>
      </c>
      <c r="M1031" s="91"/>
      <c r="P1031" s="86" t="s">
        <v>15759</v>
      </c>
      <c r="R1031" s="86" t="s">
        <v>10789</v>
      </c>
      <c r="T1031" s="86" t="s">
        <v>10789</v>
      </c>
      <c r="U1031" s="86" t="s">
        <v>16791</v>
      </c>
      <c r="V1031" s="86" t="s">
        <v>10789</v>
      </c>
      <c r="W1031" s="86" t="s">
        <v>10789</v>
      </c>
    </row>
    <row r="1032" spans="2:23" x14ac:dyDescent="0.25">
      <c r="B1032" s="91">
        <v>982</v>
      </c>
      <c r="C1032" s="91">
        <v>982</v>
      </c>
      <c r="D1032" s="200" t="s">
        <v>12642</v>
      </c>
      <c r="E1032" s="89" t="s">
        <v>5821</v>
      </c>
      <c r="F1032" s="90"/>
      <c r="G1032" s="91" t="str">
        <f t="shared" si="34"/>
        <v>Adult: Spec. or photo will be required (3)</v>
      </c>
      <c r="H1032" s="91" t="s">
        <v>10789</v>
      </c>
      <c r="I1032" s="91" t="str">
        <f t="shared" si="35"/>
        <v>Not recorded in Scotland</v>
      </c>
      <c r="J1032" s="91" t="s">
        <v>10789</v>
      </c>
      <c r="K1032" s="91" t="s">
        <v>10789</v>
      </c>
      <c r="L1032" s="91" t="s">
        <v>16094</v>
      </c>
      <c r="M1032" s="91"/>
      <c r="P1032" s="86" t="s">
        <v>15759</v>
      </c>
      <c r="R1032" s="86" t="s">
        <v>10789</v>
      </c>
      <c r="T1032" s="86" t="s">
        <v>10789</v>
      </c>
      <c r="U1032" s="86" t="s">
        <v>15231</v>
      </c>
      <c r="V1032" s="86" t="s">
        <v>15226</v>
      </c>
      <c r="W1032" s="86" t="b">
        <v>0</v>
      </c>
    </row>
    <row r="1033" spans="2:23" x14ac:dyDescent="0.25">
      <c r="B1033" s="91">
        <v>983</v>
      </c>
      <c r="C1033" s="91">
        <v>983</v>
      </c>
      <c r="D1033" s="200" t="s">
        <v>12643</v>
      </c>
      <c r="E1033" s="89" t="s">
        <v>5820</v>
      </c>
      <c r="F1033" s="90"/>
      <c r="G1033" s="91" t="str">
        <f t="shared" si="34"/>
        <v>Adult: Spec/photo may be required cf. Lozotaenia forsterana (2)</v>
      </c>
      <c r="H1033" s="91" t="s">
        <v>10789</v>
      </c>
      <c r="I1033" s="91" t="str">
        <f t="shared" si="35"/>
        <v>Very local distribution</v>
      </c>
      <c r="J1033" s="91" t="s">
        <v>10789</v>
      </c>
      <c r="K1033" s="91" t="s">
        <v>10789</v>
      </c>
      <c r="L1033" s="91" t="s">
        <v>16341</v>
      </c>
      <c r="M1033" s="91"/>
      <c r="P1033" s="86" t="s">
        <v>15826</v>
      </c>
      <c r="R1033" s="86" t="s">
        <v>10789</v>
      </c>
      <c r="T1033" s="86" t="s">
        <v>10789</v>
      </c>
      <c r="U1033" s="86" t="s">
        <v>15214</v>
      </c>
      <c r="V1033" s="86" t="s">
        <v>15226</v>
      </c>
      <c r="W1033" s="86" t="b">
        <v>0</v>
      </c>
    </row>
    <row r="1034" spans="2:23" x14ac:dyDescent="0.25">
      <c r="B1034" s="91">
        <v>984</v>
      </c>
      <c r="C1034" s="91">
        <v>984</v>
      </c>
      <c r="D1034" s="200" t="s">
        <v>12644</v>
      </c>
      <c r="E1034" s="89" t="s">
        <v>4155</v>
      </c>
      <c r="F1034" s="90"/>
      <c r="G1034" s="91" t="str">
        <f t="shared" si="34"/>
        <v>Adult: Gen det required (4)</v>
      </c>
      <c r="H1034" s="91" t="s">
        <v>10789</v>
      </c>
      <c r="I1034" s="91" t="str">
        <f t="shared" si="35"/>
        <v>*Not recorded in Scotland</v>
      </c>
      <c r="J1034" s="91" t="s">
        <v>10789</v>
      </c>
      <c r="K1034" s="91" t="s">
        <v>15193</v>
      </c>
      <c r="L1034" s="91" t="s">
        <v>16094</v>
      </c>
      <c r="M1034" s="91"/>
      <c r="P1034" s="86" t="s">
        <v>15764</v>
      </c>
      <c r="R1034" s="86" t="s">
        <v>10789</v>
      </c>
      <c r="T1034" s="86" t="s">
        <v>10789</v>
      </c>
      <c r="U1034" s="86" t="s">
        <v>15223</v>
      </c>
      <c r="V1034" s="86" t="s">
        <v>15216</v>
      </c>
      <c r="W1034" s="86" t="b">
        <v>0</v>
      </c>
    </row>
    <row r="1035" spans="2:23" x14ac:dyDescent="0.25">
      <c r="B1035" s="91">
        <v>974</v>
      </c>
      <c r="C1035" s="91">
        <v>974</v>
      </c>
      <c r="D1035" s="200" t="s">
        <v>12635</v>
      </c>
      <c r="E1035" s="89" t="s">
        <v>3897</v>
      </c>
      <c r="F1035" s="90"/>
      <c r="G1035" s="91" t="str">
        <f t="shared" si="34"/>
        <v>Adult: Usually distinctive (2)</v>
      </c>
      <c r="H1035" s="91" t="s">
        <v>10789</v>
      </c>
      <c r="I1035" s="91" t="str">
        <f t="shared" si="35"/>
        <v>Widespread</v>
      </c>
      <c r="J1035" s="91" t="s">
        <v>10789</v>
      </c>
      <c r="K1035" s="91" t="s">
        <v>10789</v>
      </c>
      <c r="L1035" s="91" t="s">
        <v>14205</v>
      </c>
      <c r="M1035" s="91"/>
      <c r="P1035" s="86" t="s">
        <v>15796</v>
      </c>
      <c r="R1035" s="86" t="s">
        <v>10789</v>
      </c>
      <c r="T1035" s="86" t="s">
        <v>10789</v>
      </c>
      <c r="U1035" s="86" t="s">
        <v>15244</v>
      </c>
      <c r="V1035" s="86" t="s">
        <v>15230</v>
      </c>
      <c r="W1035" s="86" t="b">
        <v>0</v>
      </c>
    </row>
    <row r="1036" spans="2:23" x14ac:dyDescent="0.25">
      <c r="B1036" s="91">
        <v>975</v>
      </c>
      <c r="C1036" s="91">
        <v>975</v>
      </c>
      <c r="D1036" s="94" t="s">
        <v>16584</v>
      </c>
      <c r="E1036" s="92" t="s">
        <v>11903</v>
      </c>
      <c r="F1036" s="90"/>
      <c r="G1036" s="91" t="str">
        <f t="shared" si="34"/>
        <v>Adult: Spec. or photo will be required (3)</v>
      </c>
      <c r="H1036" s="91" t="s">
        <v>10789</v>
      </c>
      <c r="I1036" s="91" t="str">
        <f t="shared" si="35"/>
        <v>*Not recorded in Scotland</v>
      </c>
      <c r="J1036" s="91" t="s">
        <v>10789</v>
      </c>
      <c r="K1036" s="91" t="s">
        <v>15193</v>
      </c>
      <c r="L1036" s="91" t="s">
        <v>16094</v>
      </c>
      <c r="M1036" s="91"/>
      <c r="P1036" s="86" t="s">
        <v>15759</v>
      </c>
      <c r="R1036" s="86" t="s">
        <v>10789</v>
      </c>
      <c r="T1036" s="86" t="s">
        <v>10789</v>
      </c>
      <c r="U1036" s="86" t="s">
        <v>16791</v>
      </c>
      <c r="V1036" s="86" t="s">
        <v>10789</v>
      </c>
      <c r="W1036" s="86" t="s">
        <v>10789</v>
      </c>
    </row>
    <row r="1037" spans="2:23" x14ac:dyDescent="0.25">
      <c r="B1037" s="91">
        <v>987</v>
      </c>
      <c r="C1037" s="91">
        <v>987</v>
      </c>
      <c r="D1037" s="200" t="s">
        <v>12647</v>
      </c>
      <c r="E1037" s="92" t="s">
        <v>11904</v>
      </c>
      <c r="F1037" s="90"/>
      <c r="G1037" s="91" t="str">
        <f t="shared" si="34"/>
        <v>Adult: Usually distinctive (1)</v>
      </c>
      <c r="H1037" s="91" t="s">
        <v>10789</v>
      </c>
      <c r="I1037" s="91" t="str">
        <f t="shared" si="35"/>
        <v>Not recorded in Scotland</v>
      </c>
      <c r="J1037" s="91" t="s">
        <v>10789</v>
      </c>
      <c r="K1037" s="91" t="s">
        <v>10789</v>
      </c>
      <c r="L1037" s="91" t="s">
        <v>16094</v>
      </c>
      <c r="M1037" s="91"/>
      <c r="P1037" s="86" t="s">
        <v>15760</v>
      </c>
      <c r="R1037" s="86" t="s">
        <v>10789</v>
      </c>
      <c r="T1037" s="86" t="s">
        <v>10789</v>
      </c>
      <c r="U1037" s="86" t="s">
        <v>15218</v>
      </c>
      <c r="V1037" s="86" t="s">
        <v>15216</v>
      </c>
      <c r="W1037" s="86" t="b">
        <v>0</v>
      </c>
    </row>
    <row r="1038" spans="2:23" x14ac:dyDescent="0.25">
      <c r="B1038" s="91">
        <v>1000</v>
      </c>
      <c r="C1038" s="91">
        <v>1000</v>
      </c>
      <c r="D1038" s="200" t="s">
        <v>12657</v>
      </c>
      <c r="E1038" s="89" t="s">
        <v>5806</v>
      </c>
      <c r="F1038" s="90"/>
      <c r="G1038" s="91" t="str">
        <f t="shared" si="34"/>
        <v>Adult: Usually distinctive (1)</v>
      </c>
      <c r="H1038" s="91" t="s">
        <v>10789</v>
      </c>
      <c r="I1038" s="91" t="str">
        <f t="shared" si="35"/>
        <v>Restricted distribution</v>
      </c>
      <c r="J1038" s="91" t="s">
        <v>10789</v>
      </c>
      <c r="K1038" s="91" t="s">
        <v>10789</v>
      </c>
      <c r="L1038" s="91" t="s">
        <v>16340</v>
      </c>
      <c r="M1038" s="91"/>
      <c r="P1038" s="86" t="s">
        <v>15760</v>
      </c>
      <c r="R1038" s="86" t="s">
        <v>10789</v>
      </c>
      <c r="T1038" s="86" t="s">
        <v>10789</v>
      </c>
      <c r="U1038" s="86" t="s">
        <v>15225</v>
      </c>
      <c r="V1038" s="86" t="s">
        <v>15236</v>
      </c>
      <c r="W1038" s="86" t="b">
        <v>0</v>
      </c>
    </row>
    <row r="1039" spans="2:23" x14ac:dyDescent="0.25">
      <c r="B1039" s="91">
        <v>971</v>
      </c>
      <c r="C1039" s="91">
        <v>971</v>
      </c>
      <c r="D1039" s="200" t="s">
        <v>12632</v>
      </c>
      <c r="E1039" s="89" t="s">
        <v>4149</v>
      </c>
      <c r="F1039" s="90"/>
      <c r="G1039" s="91" t="str">
        <f t="shared" si="34"/>
        <v>Adult: Spec/photo may be needed cf. other Pandemis sp. (2)</v>
      </c>
      <c r="H1039" s="91" t="s">
        <v>10789</v>
      </c>
      <c r="I1039" s="91" t="str">
        <f t="shared" si="35"/>
        <v>Restricted distribution</v>
      </c>
      <c r="J1039" s="91" t="s">
        <v>10789</v>
      </c>
      <c r="K1039" s="91" t="s">
        <v>10789</v>
      </c>
      <c r="L1039" s="91" t="s">
        <v>16340</v>
      </c>
      <c r="M1039" s="91"/>
      <c r="P1039" s="86" t="s">
        <v>15827</v>
      </c>
      <c r="R1039" s="86" t="s">
        <v>10789</v>
      </c>
      <c r="T1039" s="86" t="s">
        <v>10789</v>
      </c>
      <c r="U1039" s="86" t="s">
        <v>15231</v>
      </c>
      <c r="V1039" s="86" t="s">
        <v>15255</v>
      </c>
      <c r="W1039" s="86" t="b">
        <v>0</v>
      </c>
    </row>
    <row r="1040" spans="2:23" x14ac:dyDescent="0.25">
      <c r="B1040" s="91">
        <v>969</v>
      </c>
      <c r="C1040" s="91">
        <v>969</v>
      </c>
      <c r="D1040" s="200" t="s">
        <v>12630</v>
      </c>
      <c r="E1040" s="89" t="s">
        <v>3904</v>
      </c>
      <c r="F1040" s="90" t="s">
        <v>3903</v>
      </c>
      <c r="G1040" s="91" t="str">
        <f t="shared" si="34"/>
        <v>Adult: Spec/photo may be needed cf. Pandemis cerasana (1)</v>
      </c>
      <c r="H1040" s="91" t="s">
        <v>10789</v>
      </c>
      <c r="I1040" s="91" t="str">
        <f t="shared" si="35"/>
        <v>Restricted distribution</v>
      </c>
      <c r="J1040" s="91" t="s">
        <v>10789</v>
      </c>
      <c r="K1040" s="91" t="s">
        <v>10789</v>
      </c>
      <c r="L1040" s="91" t="s">
        <v>16340</v>
      </c>
      <c r="M1040" s="91"/>
      <c r="P1040" s="86" t="s">
        <v>15828</v>
      </c>
      <c r="R1040" s="86" t="s">
        <v>10789</v>
      </c>
      <c r="T1040" s="86" t="s">
        <v>10789</v>
      </c>
      <c r="U1040" s="86" t="s">
        <v>15218</v>
      </c>
      <c r="V1040" s="86" t="s">
        <v>15230</v>
      </c>
      <c r="W1040" s="86" t="b">
        <v>0</v>
      </c>
    </row>
    <row r="1041" spans="2:23" x14ac:dyDescent="0.25">
      <c r="B1041" s="91">
        <v>970</v>
      </c>
      <c r="C1041" s="91">
        <v>970</v>
      </c>
      <c r="D1041" s="200" t="s">
        <v>12631</v>
      </c>
      <c r="E1041" s="89" t="s">
        <v>3902</v>
      </c>
      <c r="F1041" s="90" t="s">
        <v>3901</v>
      </c>
      <c r="G1041" s="91" t="str">
        <f t="shared" si="34"/>
        <v>Adult: Spec/photo may be needed cf. Pandemis heparana (2)</v>
      </c>
      <c r="H1041" s="91" t="s">
        <v>10789</v>
      </c>
      <c r="I1041" s="91" t="str">
        <f t="shared" si="35"/>
        <v>Widespread</v>
      </c>
      <c r="J1041" s="91" t="s">
        <v>10789</v>
      </c>
      <c r="K1041" s="91" t="s">
        <v>10789</v>
      </c>
      <c r="L1041" s="91" t="s">
        <v>14205</v>
      </c>
      <c r="M1041" s="91"/>
      <c r="P1041" s="86" t="s">
        <v>15829</v>
      </c>
      <c r="R1041" s="86" t="s">
        <v>10789</v>
      </c>
      <c r="T1041" s="86" t="s">
        <v>10789</v>
      </c>
      <c r="U1041" s="86" t="s">
        <v>15225</v>
      </c>
      <c r="V1041" s="86" t="s">
        <v>15250</v>
      </c>
      <c r="W1041" s="86" t="b">
        <v>0</v>
      </c>
    </row>
    <row r="1042" spans="2:23" x14ac:dyDescent="0.25">
      <c r="B1042" s="91">
        <v>972</v>
      </c>
      <c r="C1042" s="91">
        <v>972</v>
      </c>
      <c r="D1042" s="200" t="s">
        <v>12633</v>
      </c>
      <c r="E1042" s="89" t="s">
        <v>3900</v>
      </c>
      <c r="F1042" s="90" t="s">
        <v>3899</v>
      </c>
      <c r="G1042" s="91" t="str">
        <f t="shared" si="34"/>
        <v>Adult: Spec/photo may be needed cf. Pandemis cerasana (2)</v>
      </c>
      <c r="H1042" s="91" t="s">
        <v>10789</v>
      </c>
      <c r="I1042" s="91" t="str">
        <f t="shared" si="35"/>
        <v>Widespread</v>
      </c>
      <c r="J1042" s="91" t="s">
        <v>10789</v>
      </c>
      <c r="K1042" s="91" t="s">
        <v>10789</v>
      </c>
      <c r="L1042" s="91" t="s">
        <v>14205</v>
      </c>
      <c r="M1042" s="91"/>
      <c r="P1042" s="86" t="s">
        <v>15830</v>
      </c>
      <c r="R1042" s="86" t="s">
        <v>10789</v>
      </c>
      <c r="T1042" s="86" t="s">
        <v>10789</v>
      </c>
      <c r="U1042" s="86" t="s">
        <v>15231</v>
      </c>
      <c r="V1042" s="86" t="s">
        <v>15224</v>
      </c>
      <c r="W1042" s="86" t="b">
        <v>0</v>
      </c>
    </row>
    <row r="1043" spans="2:23" x14ac:dyDescent="0.25">
      <c r="B1043" s="91">
        <v>973</v>
      </c>
      <c r="C1043" s="91">
        <v>973</v>
      </c>
      <c r="D1043" s="200" t="s">
        <v>12634</v>
      </c>
      <c r="E1043" s="89" t="s">
        <v>3898</v>
      </c>
      <c r="F1043" s="90"/>
      <c r="G1043" s="91" t="str">
        <f t="shared" si="34"/>
        <v>Adult: Spec. or photo will be required (3)</v>
      </c>
      <c r="H1043" s="91" t="s">
        <v>10789</v>
      </c>
      <c r="I1043" s="91" t="str">
        <f t="shared" si="35"/>
        <v>Not recorded in Scotland</v>
      </c>
      <c r="J1043" s="91" t="s">
        <v>10789</v>
      </c>
      <c r="K1043" s="91" t="s">
        <v>10789</v>
      </c>
      <c r="L1043" s="91" t="s">
        <v>16094</v>
      </c>
      <c r="M1043" s="91"/>
      <c r="P1043" s="86" t="s">
        <v>15759</v>
      </c>
      <c r="R1043" s="86" t="s">
        <v>10789</v>
      </c>
      <c r="T1043" s="86" t="s">
        <v>10789</v>
      </c>
      <c r="U1043" s="86" t="s">
        <v>15223</v>
      </c>
      <c r="V1043" s="86" t="s">
        <v>15216</v>
      </c>
      <c r="W1043" s="86" t="b">
        <v>0</v>
      </c>
    </row>
    <row r="1044" spans="2:23" x14ac:dyDescent="0.25">
      <c r="B1044" s="91">
        <v>986</v>
      </c>
      <c r="C1044" s="91">
        <v>986</v>
      </c>
      <c r="D1044" s="200" t="s">
        <v>12646</v>
      </c>
      <c r="E1044" s="89" t="s">
        <v>5817</v>
      </c>
      <c r="F1044" s="90"/>
      <c r="G1044" s="91" t="str">
        <f t="shared" si="34"/>
        <v>Adult: Usually distinctive (1)</v>
      </c>
      <c r="H1044" s="91" t="s">
        <v>10789</v>
      </c>
      <c r="I1044" s="91" t="str">
        <f t="shared" si="35"/>
        <v>Widespread</v>
      </c>
      <c r="J1044" s="91" t="s">
        <v>10789</v>
      </c>
      <c r="K1044" s="91" t="s">
        <v>10789</v>
      </c>
      <c r="L1044" s="91" t="s">
        <v>14205</v>
      </c>
      <c r="M1044" s="91"/>
      <c r="P1044" s="86" t="s">
        <v>15760</v>
      </c>
      <c r="R1044" s="86" t="s">
        <v>10789</v>
      </c>
      <c r="T1044" s="86" t="s">
        <v>10789</v>
      </c>
      <c r="U1044" s="86" t="s">
        <v>15212</v>
      </c>
      <c r="V1044" s="86" t="s">
        <v>15226</v>
      </c>
      <c r="W1044" s="86" t="b">
        <v>0</v>
      </c>
    </row>
    <row r="1045" spans="2:23" x14ac:dyDescent="0.25">
      <c r="B1045" s="91">
        <v>1002</v>
      </c>
      <c r="C1045" s="91">
        <v>1002</v>
      </c>
      <c r="D1045" s="200" t="s">
        <v>12659</v>
      </c>
      <c r="E1045" s="89" t="s">
        <v>5805</v>
      </c>
      <c r="F1045" s="90"/>
      <c r="G1045" s="91" t="str">
        <f t="shared" si="34"/>
        <v>Adult: Usually distinctive cf. Choristoneura hebenstreitella (1)</v>
      </c>
      <c r="H1045" s="91" t="s">
        <v>10789</v>
      </c>
      <c r="I1045" s="91" t="str">
        <f t="shared" si="35"/>
        <v>Widespread</v>
      </c>
      <c r="J1045" s="91" t="s">
        <v>10789</v>
      </c>
      <c r="K1045" s="91" t="s">
        <v>10789</v>
      </c>
      <c r="L1045" s="91" t="s">
        <v>14205</v>
      </c>
      <c r="M1045" s="91"/>
      <c r="P1045" s="86" t="s">
        <v>15831</v>
      </c>
      <c r="R1045" s="86" t="s">
        <v>10789</v>
      </c>
      <c r="T1045" s="86" t="s">
        <v>10789</v>
      </c>
      <c r="U1045" s="86" t="s">
        <v>15214</v>
      </c>
      <c r="V1045" s="86" t="s">
        <v>15216</v>
      </c>
      <c r="W1045" s="86" t="b">
        <v>0</v>
      </c>
    </row>
    <row r="1046" spans="2:23" x14ac:dyDescent="0.25">
      <c r="B1046" s="91">
        <v>985</v>
      </c>
      <c r="C1046" s="91">
        <v>985</v>
      </c>
      <c r="D1046" s="200" t="s">
        <v>12645</v>
      </c>
      <c r="E1046" s="89" t="s">
        <v>5819</v>
      </c>
      <c r="F1046" s="90" t="s">
        <v>5818</v>
      </c>
      <c r="G1046" s="91" t="str">
        <f t="shared" si="34"/>
        <v>Adult: Spec/photo may be required (1)</v>
      </c>
      <c r="H1046" s="91" t="s">
        <v>10789</v>
      </c>
      <c r="I1046" s="91" t="str">
        <f t="shared" si="35"/>
        <v>Local distribution</v>
      </c>
      <c r="J1046" s="91" t="s">
        <v>10789</v>
      </c>
      <c r="K1046" s="91" t="s">
        <v>10789</v>
      </c>
      <c r="L1046" s="91" t="s">
        <v>16339</v>
      </c>
      <c r="M1046" s="91"/>
      <c r="P1046" s="86" t="s">
        <v>15798</v>
      </c>
      <c r="R1046" s="86" t="s">
        <v>10789</v>
      </c>
      <c r="T1046" s="86" t="s">
        <v>10789</v>
      </c>
      <c r="U1046" s="86" t="s">
        <v>15237</v>
      </c>
      <c r="V1046" s="86" t="s">
        <v>15256</v>
      </c>
      <c r="W1046" s="86" t="b">
        <v>0</v>
      </c>
    </row>
    <row r="1047" spans="2:23" x14ac:dyDescent="0.25">
      <c r="B1047" s="91">
        <v>989</v>
      </c>
      <c r="C1047" s="91">
        <v>989</v>
      </c>
      <c r="D1047" s="200" t="s">
        <v>12649</v>
      </c>
      <c r="E1047" s="89" t="s">
        <v>15318</v>
      </c>
      <c r="F1047" s="90" t="s">
        <v>5815</v>
      </c>
      <c r="G1047" s="91" t="str">
        <f t="shared" si="34"/>
        <v>Adult: Usually distinctive cf. A. unitana (1)</v>
      </c>
      <c r="H1047" s="91" t="s">
        <v>10789</v>
      </c>
      <c r="I1047" s="91" t="str">
        <f t="shared" si="35"/>
        <v>Widespread</v>
      </c>
      <c r="J1047" s="91" t="s">
        <v>10789</v>
      </c>
      <c r="K1047" s="91" t="s">
        <v>10789</v>
      </c>
      <c r="L1047" s="91" t="s">
        <v>14205</v>
      </c>
      <c r="M1047" s="91"/>
      <c r="P1047" s="86" t="s">
        <v>15832</v>
      </c>
      <c r="R1047" s="86" t="s">
        <v>10789</v>
      </c>
      <c r="T1047" s="86" t="s">
        <v>10789</v>
      </c>
      <c r="U1047" s="86" t="s">
        <v>15214</v>
      </c>
      <c r="V1047" s="86" t="s">
        <v>15216</v>
      </c>
      <c r="W1047" s="86" t="b">
        <v>0</v>
      </c>
    </row>
    <row r="1048" spans="2:23" x14ac:dyDescent="0.25">
      <c r="B1048" s="91">
        <v>990</v>
      </c>
      <c r="C1048" s="91">
        <v>990</v>
      </c>
      <c r="D1048" s="200" t="s">
        <v>12650</v>
      </c>
      <c r="E1048" s="89" t="s">
        <v>15319</v>
      </c>
      <c r="F1048" s="90"/>
      <c r="G1048" s="91" t="str">
        <f t="shared" si="34"/>
        <v>Adult: Gen det may be required cf. A. paleana (4)</v>
      </c>
      <c r="H1048" s="91" t="s">
        <v>10789</v>
      </c>
      <c r="I1048" s="91" t="str">
        <f t="shared" si="35"/>
        <v>Local distribution</v>
      </c>
      <c r="J1048" s="91" t="s">
        <v>10789</v>
      </c>
      <c r="K1048" s="91" t="s">
        <v>10789</v>
      </c>
      <c r="L1048" s="91" t="s">
        <v>16339</v>
      </c>
      <c r="M1048" s="91"/>
      <c r="P1048" s="86" t="s">
        <v>15833</v>
      </c>
      <c r="R1048" s="86" t="s">
        <v>10789</v>
      </c>
      <c r="T1048" s="86" t="s">
        <v>10789</v>
      </c>
      <c r="U1048" s="86" t="s">
        <v>15231</v>
      </c>
      <c r="V1048" s="86" t="s">
        <v>15233</v>
      </c>
      <c r="W1048" s="86" t="b">
        <v>0</v>
      </c>
    </row>
    <row r="1049" spans="2:23" x14ac:dyDescent="0.25">
      <c r="B1049" s="91">
        <v>988</v>
      </c>
      <c r="C1049" s="91">
        <v>988</v>
      </c>
      <c r="D1049" s="200" t="s">
        <v>12648</v>
      </c>
      <c r="E1049" s="89" t="s">
        <v>4156</v>
      </c>
      <c r="F1049" s="90" t="s">
        <v>4157</v>
      </c>
      <c r="G1049" s="91" t="str">
        <f t="shared" si="34"/>
        <v>Adult: Spec/photo may be needed cf. Aphelia paleana for pale form (2)</v>
      </c>
      <c r="H1049" s="91" t="s">
        <v>10789</v>
      </c>
      <c r="I1049" s="91" t="str">
        <f t="shared" si="35"/>
        <v>Widespread</v>
      </c>
      <c r="J1049" s="91" t="s">
        <v>10789</v>
      </c>
      <c r="K1049" s="91" t="s">
        <v>10789</v>
      </c>
      <c r="L1049" s="91" t="s">
        <v>14205</v>
      </c>
      <c r="M1049" s="91"/>
      <c r="P1049" s="86" t="s">
        <v>15834</v>
      </c>
      <c r="R1049" s="86" t="s">
        <v>10789</v>
      </c>
      <c r="T1049" s="86" t="s">
        <v>10789</v>
      </c>
      <c r="U1049" s="86" t="s">
        <v>15231</v>
      </c>
      <c r="V1049" s="86" t="s">
        <v>15224</v>
      </c>
      <c r="W1049" s="86" t="b">
        <v>0</v>
      </c>
    </row>
    <row r="1050" spans="2:23" x14ac:dyDescent="0.25">
      <c r="B1050" s="91">
        <v>990.1</v>
      </c>
      <c r="C1050" s="91" t="s">
        <v>3258</v>
      </c>
      <c r="D1050" s="94" t="s">
        <v>16585</v>
      </c>
      <c r="E1050" s="89" t="s">
        <v>4158</v>
      </c>
      <c r="F1050" s="90"/>
      <c r="G1050" s="91" t="str">
        <f t="shared" si="34"/>
        <v>Adult: Spec. or photo will be required (3)</v>
      </c>
      <c r="H1050" s="91" t="s">
        <v>10789</v>
      </c>
      <c r="I1050" s="91" t="str">
        <f t="shared" si="35"/>
        <v>*Not recorded in Scotland</v>
      </c>
      <c r="J1050" s="91" t="s">
        <v>10789</v>
      </c>
      <c r="K1050" s="91" t="s">
        <v>15193</v>
      </c>
      <c r="L1050" s="91" t="s">
        <v>16094</v>
      </c>
      <c r="M1050" s="91"/>
      <c r="P1050" s="86" t="s">
        <v>15759</v>
      </c>
      <c r="R1050" s="86" t="s">
        <v>10789</v>
      </c>
      <c r="T1050" s="86" t="s">
        <v>10789</v>
      </c>
      <c r="U1050" s="86" t="s">
        <v>15222</v>
      </c>
      <c r="V1050" s="86" t="s">
        <v>15227</v>
      </c>
      <c r="W1050" s="86" t="b">
        <v>0</v>
      </c>
    </row>
    <row r="1051" spans="2:23" x14ac:dyDescent="0.25">
      <c r="B1051" s="91">
        <v>991</v>
      </c>
      <c r="C1051" s="91">
        <v>991</v>
      </c>
      <c r="D1051" s="200" t="s">
        <v>12651</v>
      </c>
      <c r="E1051" s="89" t="s">
        <v>7554</v>
      </c>
      <c r="F1051" s="90"/>
      <c r="G1051" s="91" t="str">
        <f t="shared" si="34"/>
        <v>Adult: Spec/photo may be needed (1)</v>
      </c>
      <c r="H1051" s="91" t="s">
        <v>10789</v>
      </c>
      <c r="I1051" s="91" t="str">
        <f t="shared" si="35"/>
        <v>Widespread</v>
      </c>
      <c r="J1051" s="91" t="s">
        <v>10789</v>
      </c>
      <c r="K1051" s="91" t="s">
        <v>10789</v>
      </c>
      <c r="L1051" s="91" t="s">
        <v>14205</v>
      </c>
      <c r="M1051" s="91"/>
      <c r="P1051" s="86" t="s">
        <v>15821</v>
      </c>
      <c r="R1051" s="86" t="s">
        <v>10789</v>
      </c>
      <c r="T1051" s="86" t="s">
        <v>10789</v>
      </c>
      <c r="U1051" s="86" t="s">
        <v>15214</v>
      </c>
      <c r="V1051" s="86" t="s">
        <v>15213</v>
      </c>
      <c r="W1051" s="86" t="b">
        <v>0</v>
      </c>
    </row>
    <row r="1052" spans="2:23" x14ac:dyDescent="0.25">
      <c r="B1052" s="91">
        <v>992</v>
      </c>
      <c r="C1052" s="91">
        <v>992</v>
      </c>
      <c r="D1052" s="200" t="s">
        <v>12652</v>
      </c>
      <c r="E1052" s="89" t="s">
        <v>7555</v>
      </c>
      <c r="F1052" s="90"/>
      <c r="G1052" s="91" t="str">
        <f t="shared" si="34"/>
        <v>Adult: Distinctive when fresh but photo/spec. will be required (3)</v>
      </c>
      <c r="H1052" s="91" t="s">
        <v>10789</v>
      </c>
      <c r="I1052" s="91" t="str">
        <f t="shared" si="35"/>
        <v>Local distribution</v>
      </c>
      <c r="J1052" s="91" t="s">
        <v>10789</v>
      </c>
      <c r="K1052" s="91" t="s">
        <v>10789</v>
      </c>
      <c r="L1052" s="91" t="s">
        <v>16339</v>
      </c>
      <c r="M1052" s="91"/>
      <c r="P1052" s="86" t="s">
        <v>15812</v>
      </c>
      <c r="R1052" s="86" t="s">
        <v>10789</v>
      </c>
      <c r="T1052" s="86" t="s">
        <v>10789</v>
      </c>
      <c r="U1052" s="86" t="s">
        <v>15231</v>
      </c>
      <c r="V1052" s="86" t="s">
        <v>15216</v>
      </c>
      <c r="W1052" s="86" t="b">
        <v>0</v>
      </c>
    </row>
    <row r="1053" spans="2:23" x14ac:dyDescent="0.25">
      <c r="B1053" s="91">
        <v>993</v>
      </c>
      <c r="C1053" s="91">
        <v>993</v>
      </c>
      <c r="D1053" s="200" t="s">
        <v>12653</v>
      </c>
      <c r="E1053" s="89" t="s">
        <v>5813</v>
      </c>
      <c r="F1053" s="90" t="s">
        <v>5812</v>
      </c>
      <c r="G1053" s="91" t="str">
        <f t="shared" si="34"/>
        <v>Adult: Usually distinctive (1)</v>
      </c>
      <c r="H1053" s="91" t="s">
        <v>10789</v>
      </c>
      <c r="I1053" s="91" t="str">
        <f t="shared" si="35"/>
        <v>Restricted distribution</v>
      </c>
      <c r="J1053" s="91" t="s">
        <v>10789</v>
      </c>
      <c r="K1053" s="91" t="s">
        <v>10789</v>
      </c>
      <c r="L1053" s="91" t="s">
        <v>16340</v>
      </c>
      <c r="M1053" s="91"/>
      <c r="P1053" s="86" t="s">
        <v>15760</v>
      </c>
      <c r="R1053" s="86" t="s">
        <v>10789</v>
      </c>
      <c r="T1053" s="86" t="s">
        <v>10789</v>
      </c>
      <c r="U1053" s="86" t="s">
        <v>15237</v>
      </c>
      <c r="V1053" s="86" t="s">
        <v>15238</v>
      </c>
      <c r="W1053" s="86" t="b">
        <v>0</v>
      </c>
    </row>
    <row r="1054" spans="2:23" x14ac:dyDescent="0.25">
      <c r="B1054" s="91">
        <v>993.1</v>
      </c>
      <c r="C1054" s="91" t="s">
        <v>3259</v>
      </c>
      <c r="D1054" s="94" t="s">
        <v>16586</v>
      </c>
      <c r="E1054" s="89" t="s">
        <v>14809</v>
      </c>
      <c r="F1054" s="90"/>
      <c r="G1054" s="91" t="str">
        <f t="shared" si="34"/>
        <v>Adult: Gen det required (4)</v>
      </c>
      <c r="H1054" s="91" t="s">
        <v>10789</v>
      </c>
      <c r="I1054" s="91" t="str">
        <f t="shared" si="35"/>
        <v>*Not recorded in Scotland</v>
      </c>
      <c r="J1054" s="91" t="s">
        <v>10789</v>
      </c>
      <c r="K1054" s="91" t="s">
        <v>15193</v>
      </c>
      <c r="L1054" s="91" t="s">
        <v>16094</v>
      </c>
      <c r="M1054" s="91"/>
      <c r="P1054" s="86" t="s">
        <v>15764</v>
      </c>
      <c r="R1054" s="86" t="s">
        <v>10789</v>
      </c>
      <c r="T1054" s="86" t="s">
        <v>10789</v>
      </c>
      <c r="U1054" s="86" t="s">
        <v>16791</v>
      </c>
      <c r="V1054" s="86" t="s">
        <v>10789</v>
      </c>
      <c r="W1054" s="86" t="s">
        <v>10789</v>
      </c>
    </row>
    <row r="1055" spans="2:23" x14ac:dyDescent="0.25">
      <c r="B1055" s="91">
        <v>1049</v>
      </c>
      <c r="C1055" s="91" t="s">
        <v>15378</v>
      </c>
      <c r="D1055" s="199" t="s">
        <v>15379</v>
      </c>
      <c r="E1055" s="89" t="s">
        <v>7556</v>
      </c>
      <c r="F1055" s="90"/>
      <c r="G1055" s="91" t="str">
        <f t="shared" si="34"/>
        <v/>
      </c>
      <c r="I1055" s="91" t="str">
        <f t="shared" si="35"/>
        <v>*Not recorded in Scotland</v>
      </c>
      <c r="J1055" s="102" t="s">
        <v>10789</v>
      </c>
      <c r="K1055" s="91" t="s">
        <v>15193</v>
      </c>
      <c r="L1055" s="116" t="s">
        <v>16094</v>
      </c>
      <c r="P1055" s="86" t="s">
        <v>10789</v>
      </c>
      <c r="R1055" s="86" t="s">
        <v>10789</v>
      </c>
      <c r="T1055" s="86" t="s">
        <v>10789</v>
      </c>
      <c r="U1055" s="86" t="s">
        <v>16791</v>
      </c>
    </row>
    <row r="1056" spans="2:23" x14ac:dyDescent="0.25">
      <c r="B1056" s="91">
        <v>994</v>
      </c>
      <c r="C1056" s="91">
        <v>994</v>
      </c>
      <c r="D1056" s="200" t="s">
        <v>12654</v>
      </c>
      <c r="E1056" s="89" t="s">
        <v>5811</v>
      </c>
      <c r="F1056" s="90"/>
      <c r="G1056" s="91" t="str">
        <f t="shared" si="34"/>
        <v>Adult: Usually distinctive but cf. Epiphyas postvittana (1)</v>
      </c>
      <c r="H1056" s="91" t="s">
        <v>10789</v>
      </c>
      <c r="I1056" s="91" t="str">
        <f t="shared" si="35"/>
        <v>Restricted distribution</v>
      </c>
      <c r="J1056" s="91" t="s">
        <v>10789</v>
      </c>
      <c r="K1056" s="91" t="s">
        <v>10789</v>
      </c>
      <c r="L1056" s="91" t="s">
        <v>16340</v>
      </c>
      <c r="M1056" s="91"/>
      <c r="P1056" s="86" t="s">
        <v>15823</v>
      </c>
      <c r="R1056" s="86" t="s">
        <v>10789</v>
      </c>
      <c r="T1056" s="86" t="s">
        <v>10789</v>
      </c>
      <c r="U1056" s="86" t="s">
        <v>15222</v>
      </c>
      <c r="V1056" s="86" t="s">
        <v>15230</v>
      </c>
      <c r="W1056" s="86" t="b">
        <v>0</v>
      </c>
    </row>
    <row r="1057" spans="2:23" x14ac:dyDescent="0.25">
      <c r="B1057" s="91">
        <v>997</v>
      </c>
      <c r="C1057" s="91">
        <v>997</v>
      </c>
      <c r="D1057" s="94" t="s">
        <v>16587</v>
      </c>
      <c r="E1057" s="89" t="s">
        <v>7559</v>
      </c>
      <c r="F1057" s="90"/>
      <c r="G1057" s="91" t="str">
        <f t="shared" si="34"/>
        <v>Adult: Spec. or photo will be required (3)</v>
      </c>
      <c r="H1057" s="91" t="s">
        <v>10789</v>
      </c>
      <c r="I1057" s="91" t="str">
        <f t="shared" si="35"/>
        <v>*Not recorded in Scotland</v>
      </c>
      <c r="J1057" s="91" t="s">
        <v>10789</v>
      </c>
      <c r="K1057" s="91" t="s">
        <v>15193</v>
      </c>
      <c r="L1057" s="91" t="s">
        <v>16094</v>
      </c>
      <c r="M1057" s="91"/>
      <c r="P1057" s="86" t="s">
        <v>15759</v>
      </c>
      <c r="R1057" s="86" t="s">
        <v>10789</v>
      </c>
      <c r="T1057" s="86" t="s">
        <v>10789</v>
      </c>
      <c r="U1057" s="86" t="s">
        <v>16791</v>
      </c>
      <c r="V1057" s="86" t="s">
        <v>10789</v>
      </c>
      <c r="W1057" s="86" t="s">
        <v>10789</v>
      </c>
    </row>
    <row r="1058" spans="2:23" x14ac:dyDescent="0.25">
      <c r="B1058" s="91">
        <v>998</v>
      </c>
      <c r="C1058" s="91">
        <v>998</v>
      </c>
      <c r="D1058" s="200" t="s">
        <v>12655</v>
      </c>
      <c r="E1058" s="89" t="s">
        <v>5810</v>
      </c>
      <c r="F1058" s="90" t="s">
        <v>5809</v>
      </c>
      <c r="G1058" s="91" t="str">
        <f t="shared" si="34"/>
        <v>Adult: Usually distinctive (1)</v>
      </c>
      <c r="H1058" s="91" t="s">
        <v>10789</v>
      </c>
      <c r="I1058" s="91" t="str">
        <f t="shared" si="35"/>
        <v>Restricted distribution</v>
      </c>
      <c r="J1058" s="91" t="s">
        <v>10789</v>
      </c>
      <c r="K1058" s="91" t="s">
        <v>10789</v>
      </c>
      <c r="L1058" s="91" t="s">
        <v>16340</v>
      </c>
      <c r="M1058" s="91"/>
      <c r="P1058" s="86" t="s">
        <v>15760</v>
      </c>
      <c r="R1058" s="86" t="s">
        <v>10789</v>
      </c>
      <c r="T1058" s="86" t="s">
        <v>10789</v>
      </c>
      <c r="U1058" s="86" t="s">
        <v>15247</v>
      </c>
      <c r="V1058" s="86" t="s">
        <v>15245</v>
      </c>
      <c r="W1058" s="86" t="b">
        <v>0</v>
      </c>
    </row>
    <row r="1059" spans="2:23" x14ac:dyDescent="0.25">
      <c r="B1059" s="91">
        <v>1001</v>
      </c>
      <c r="C1059" s="91">
        <v>1001</v>
      </c>
      <c r="D1059" s="200" t="s">
        <v>12658</v>
      </c>
      <c r="E1059" s="92" t="s">
        <v>11905</v>
      </c>
      <c r="F1059" s="90"/>
      <c r="G1059" s="91" t="str">
        <f t="shared" si="34"/>
        <v>Adult: Usually distinctive (1)</v>
      </c>
      <c r="H1059" s="91" t="s">
        <v>10789</v>
      </c>
      <c r="I1059" s="91" t="str">
        <f t="shared" si="35"/>
        <v>Not recorded in Scotland</v>
      </c>
      <c r="J1059" s="91" t="s">
        <v>10789</v>
      </c>
      <c r="K1059" s="91" t="s">
        <v>10789</v>
      </c>
      <c r="L1059" s="91" t="s">
        <v>16094</v>
      </c>
      <c r="M1059" s="91"/>
      <c r="P1059" s="86" t="s">
        <v>15760</v>
      </c>
      <c r="R1059" s="86" t="s">
        <v>10789</v>
      </c>
      <c r="T1059" s="86" t="s">
        <v>10789</v>
      </c>
      <c r="U1059" s="86" t="s">
        <v>15214</v>
      </c>
      <c r="V1059" s="86" t="s">
        <v>15216</v>
      </c>
      <c r="W1059" s="86" t="b">
        <v>0</v>
      </c>
    </row>
    <row r="1060" spans="2:23" x14ac:dyDescent="0.25">
      <c r="B1060" s="91">
        <v>999</v>
      </c>
      <c r="C1060" s="91">
        <v>999</v>
      </c>
      <c r="D1060" s="200" t="s">
        <v>12656</v>
      </c>
      <c r="E1060" s="89" t="s">
        <v>5808</v>
      </c>
      <c r="F1060" s="90" t="s">
        <v>5807</v>
      </c>
      <c r="G1060" s="91" t="str">
        <f t="shared" si="34"/>
        <v>Adult: Spec. or photo maybe needed (2)</v>
      </c>
      <c r="H1060" s="91" t="s">
        <v>10789</v>
      </c>
      <c r="I1060" s="91" t="str">
        <f t="shared" si="35"/>
        <v>Very local distribution</v>
      </c>
      <c r="J1060" s="91" t="s">
        <v>10789</v>
      </c>
      <c r="K1060" s="91" t="s">
        <v>10789</v>
      </c>
      <c r="L1060" s="91" t="s">
        <v>16341</v>
      </c>
      <c r="M1060" s="91"/>
      <c r="P1060" s="86" t="s">
        <v>15758</v>
      </c>
      <c r="R1060" s="86" t="s">
        <v>10789</v>
      </c>
      <c r="T1060" s="86" t="s">
        <v>10789</v>
      </c>
      <c r="U1060" s="86" t="s">
        <v>15231</v>
      </c>
      <c r="V1060" s="86" t="s">
        <v>15230</v>
      </c>
      <c r="W1060" s="86" t="b">
        <v>0</v>
      </c>
    </row>
    <row r="1061" spans="2:23" x14ac:dyDescent="0.25">
      <c r="B1061" s="91">
        <v>999.1</v>
      </c>
      <c r="C1061" s="91" t="s">
        <v>3260</v>
      </c>
      <c r="D1061" s="94" t="s">
        <v>16588</v>
      </c>
      <c r="E1061" s="89" t="s">
        <v>7561</v>
      </c>
      <c r="F1061" s="90"/>
      <c r="G1061" s="91" t="str">
        <f t="shared" si="34"/>
        <v>Adult: Spec. or photo will be required (3)</v>
      </c>
      <c r="H1061" s="91" t="s">
        <v>10789</v>
      </c>
      <c r="I1061" s="91" t="str">
        <f t="shared" si="35"/>
        <v>*Not recorded in Scotland</v>
      </c>
      <c r="J1061" s="91" t="s">
        <v>10789</v>
      </c>
      <c r="K1061" s="91" t="s">
        <v>15193</v>
      </c>
      <c r="L1061" s="91" t="s">
        <v>16094</v>
      </c>
      <c r="M1061" s="91"/>
      <c r="P1061" s="86" t="s">
        <v>15759</v>
      </c>
      <c r="R1061" s="86" t="s">
        <v>10789</v>
      </c>
      <c r="T1061" s="86" t="s">
        <v>10789</v>
      </c>
      <c r="U1061" s="86" t="s">
        <v>16791</v>
      </c>
      <c r="V1061" s="86" t="s">
        <v>10789</v>
      </c>
      <c r="W1061" s="86" t="s">
        <v>10789</v>
      </c>
    </row>
    <row r="1062" spans="2:23" x14ac:dyDescent="0.25">
      <c r="B1062" s="91">
        <v>1012.1</v>
      </c>
      <c r="C1062" s="91" t="s">
        <v>7566</v>
      </c>
      <c r="D1062" s="94" t="s">
        <v>16589</v>
      </c>
      <c r="E1062" s="89" t="s">
        <v>7567</v>
      </c>
      <c r="F1062" s="90"/>
      <c r="G1062" s="91" t="str">
        <f t="shared" si="34"/>
        <v/>
      </c>
      <c r="H1062" s="91" t="s">
        <v>10789</v>
      </c>
      <c r="I1062" s="91" t="str">
        <f t="shared" si="35"/>
        <v>*Not recorded in Scotland</v>
      </c>
      <c r="J1062" s="91" t="s">
        <v>10789</v>
      </c>
      <c r="K1062" s="91" t="s">
        <v>15193</v>
      </c>
      <c r="L1062" s="91" t="s">
        <v>16094</v>
      </c>
      <c r="M1062" s="91"/>
      <c r="P1062" s="86" t="s">
        <v>10789</v>
      </c>
      <c r="Q1062" s="86" t="s">
        <v>10789</v>
      </c>
      <c r="R1062" s="86" t="s">
        <v>10789</v>
      </c>
      <c r="S1062" s="86" t="s">
        <v>10789</v>
      </c>
      <c r="T1062" s="86" t="s">
        <v>10789</v>
      </c>
      <c r="U1062" s="86" t="s">
        <v>16791</v>
      </c>
      <c r="V1062" s="86" t="s">
        <v>10789</v>
      </c>
      <c r="W1062" s="86" t="s">
        <v>10789</v>
      </c>
    </row>
    <row r="1063" spans="2:23" x14ac:dyDescent="0.25">
      <c r="B1063" s="91">
        <v>1027</v>
      </c>
      <c r="C1063" s="91">
        <v>1027</v>
      </c>
      <c r="D1063" s="200" t="s">
        <v>12682</v>
      </c>
      <c r="E1063" s="89" t="s">
        <v>7574</v>
      </c>
      <c r="F1063" s="90"/>
      <c r="G1063" s="91" t="str">
        <f t="shared" si="34"/>
        <v>Adult: Gen det required cf. Cnephasia sp. (4)</v>
      </c>
      <c r="H1063" s="91" t="s">
        <v>10789</v>
      </c>
      <c r="I1063" s="91" t="str">
        <f t="shared" si="35"/>
        <v>Very local distribution</v>
      </c>
      <c r="J1063" s="91" t="s">
        <v>10789</v>
      </c>
      <c r="K1063" s="91" t="s">
        <v>10789</v>
      </c>
      <c r="L1063" s="91" t="s">
        <v>16341</v>
      </c>
      <c r="M1063" s="91"/>
      <c r="P1063" s="86" t="s">
        <v>15835</v>
      </c>
      <c r="R1063" s="86" t="s">
        <v>10789</v>
      </c>
      <c r="T1063" s="86" t="s">
        <v>10789</v>
      </c>
      <c r="U1063" s="86" t="s">
        <v>15232</v>
      </c>
      <c r="V1063" s="86" t="s">
        <v>15216</v>
      </c>
      <c r="W1063" s="86" t="b">
        <v>0</v>
      </c>
    </row>
    <row r="1064" spans="2:23" x14ac:dyDescent="0.25">
      <c r="B1064" s="91">
        <v>1026</v>
      </c>
      <c r="C1064" s="91">
        <v>1026</v>
      </c>
      <c r="D1064" s="200" t="s">
        <v>12681</v>
      </c>
      <c r="E1064" s="89" t="s">
        <v>7573</v>
      </c>
      <c r="F1064" s="90"/>
      <c r="G1064" s="91" t="str">
        <f t="shared" si="34"/>
        <v>Adult: Usually distinctive (female flightless) (1)</v>
      </c>
      <c r="H1064" s="91" t="s">
        <v>10789</v>
      </c>
      <c r="I1064" s="91" t="str">
        <f t="shared" si="35"/>
        <v>Restricted distribution</v>
      </c>
      <c r="J1064" s="91" t="s">
        <v>10789</v>
      </c>
      <c r="K1064" s="91" t="s">
        <v>10789</v>
      </c>
      <c r="L1064" s="91" t="s">
        <v>16340</v>
      </c>
      <c r="M1064" s="91"/>
      <c r="P1064" s="86" t="s">
        <v>15836</v>
      </c>
      <c r="R1064" s="86" t="s">
        <v>10789</v>
      </c>
      <c r="T1064" s="86" t="s">
        <v>10789</v>
      </c>
      <c r="U1064" s="86" t="s">
        <v>15253</v>
      </c>
      <c r="V1064" s="86" t="s">
        <v>15245</v>
      </c>
      <c r="W1064" s="86" t="b">
        <v>0</v>
      </c>
    </row>
    <row r="1065" spans="2:23" x14ac:dyDescent="0.25">
      <c r="B1065" s="91">
        <v>1025</v>
      </c>
      <c r="C1065" s="91">
        <v>1025</v>
      </c>
      <c r="D1065" s="200" t="s">
        <v>12680</v>
      </c>
      <c r="E1065" s="89" t="s">
        <v>7572</v>
      </c>
      <c r="F1065" s="90"/>
      <c r="G1065" s="91" t="str">
        <f t="shared" si="34"/>
        <v>Adult: Usually distinctive (1)</v>
      </c>
      <c r="H1065" s="91" t="s">
        <v>10789</v>
      </c>
      <c r="I1065" s="91" t="str">
        <f t="shared" si="35"/>
        <v>Restricted distribution</v>
      </c>
      <c r="J1065" s="91" t="s">
        <v>10789</v>
      </c>
      <c r="K1065" s="91" t="s">
        <v>10789</v>
      </c>
      <c r="L1065" s="91" t="s">
        <v>16340</v>
      </c>
      <c r="M1065" s="91"/>
      <c r="P1065" s="86" t="s">
        <v>15760</v>
      </c>
      <c r="R1065" s="86" t="s">
        <v>10789</v>
      </c>
      <c r="T1065" s="86" t="s">
        <v>10789</v>
      </c>
      <c r="U1065" s="86" t="s">
        <v>15247</v>
      </c>
      <c r="V1065" s="86" t="s">
        <v>15219</v>
      </c>
      <c r="W1065" s="86" t="b">
        <v>0</v>
      </c>
    </row>
    <row r="1066" spans="2:23" x14ac:dyDescent="0.25">
      <c r="B1066" s="91">
        <v>1029</v>
      </c>
      <c r="C1066" s="91">
        <v>1029</v>
      </c>
      <c r="D1066" s="200" t="s">
        <v>12684</v>
      </c>
      <c r="E1066" s="89" t="s">
        <v>7576</v>
      </c>
      <c r="F1066" s="90"/>
      <c r="G1066" s="91" t="str">
        <f t="shared" si="34"/>
        <v>Adult: Usually distinctive but cf. Cnephasia longana (1)</v>
      </c>
      <c r="H1066" s="91" t="s">
        <v>10789</v>
      </c>
      <c r="I1066" s="91" t="str">
        <f t="shared" si="35"/>
        <v>Widespread</v>
      </c>
      <c r="J1066" s="91" t="s">
        <v>10789</v>
      </c>
      <c r="K1066" s="91" t="s">
        <v>10789</v>
      </c>
      <c r="L1066" s="91" t="s">
        <v>14205</v>
      </c>
      <c r="M1066" s="91"/>
      <c r="P1066" s="86" t="s">
        <v>15837</v>
      </c>
      <c r="R1066" s="86" t="s">
        <v>10789</v>
      </c>
      <c r="T1066" s="86" t="s">
        <v>10789</v>
      </c>
      <c r="U1066" s="86" t="s">
        <v>15231</v>
      </c>
      <c r="V1066" s="86" t="s">
        <v>15216</v>
      </c>
      <c r="W1066" s="86" t="b">
        <v>0</v>
      </c>
    </row>
    <row r="1067" spans="2:23" x14ac:dyDescent="0.25">
      <c r="B1067" s="91">
        <v>1028</v>
      </c>
      <c r="C1067" s="91">
        <v>1028</v>
      </c>
      <c r="D1067" s="200" t="s">
        <v>12683</v>
      </c>
      <c r="E1067" s="89" t="s">
        <v>7575</v>
      </c>
      <c r="F1067" s="90"/>
      <c r="G1067" s="91" t="str">
        <f t="shared" si="34"/>
        <v>Adult: Spec/photo will be required cf. Crambus perlella (3)</v>
      </c>
      <c r="H1067" s="91" t="s">
        <v>10789</v>
      </c>
      <c r="I1067" s="91" t="str">
        <f t="shared" si="35"/>
        <v>*Very local distribution</v>
      </c>
      <c r="J1067" s="91" t="s">
        <v>10789</v>
      </c>
      <c r="K1067" s="91" t="s">
        <v>15193</v>
      </c>
      <c r="L1067" s="91" t="s">
        <v>16341</v>
      </c>
      <c r="M1067" s="91"/>
      <c r="P1067" s="86" t="s">
        <v>15838</v>
      </c>
      <c r="R1067" s="86" t="s">
        <v>10789</v>
      </c>
      <c r="T1067" s="86" t="s">
        <v>10789</v>
      </c>
      <c r="U1067" s="86" t="s">
        <v>15232</v>
      </c>
      <c r="V1067" s="86" t="s">
        <v>15216</v>
      </c>
      <c r="W1067" s="86" t="b">
        <v>0</v>
      </c>
    </row>
    <row r="1068" spans="2:23" x14ac:dyDescent="0.25">
      <c r="B1068" s="91">
        <v>1030</v>
      </c>
      <c r="C1068" s="91">
        <v>1030</v>
      </c>
      <c r="D1068" s="200" t="s">
        <v>12685</v>
      </c>
      <c r="E1068" s="89" t="s">
        <v>7577</v>
      </c>
      <c r="F1068" s="90"/>
      <c r="G1068" s="91" t="str">
        <f t="shared" si="34"/>
        <v>Adult: Gen det required may be required cf. Cnephasia sp. (4)</v>
      </c>
      <c r="H1068" s="91" t="s">
        <v>10789</v>
      </c>
      <c r="I1068" s="91" t="str">
        <f t="shared" si="35"/>
        <v>Restricted distribution</v>
      </c>
      <c r="J1068" s="91" t="s">
        <v>10789</v>
      </c>
      <c r="K1068" s="91" t="s">
        <v>10789</v>
      </c>
      <c r="L1068" s="91" t="s">
        <v>16340</v>
      </c>
      <c r="M1068" s="91"/>
      <c r="P1068" s="86" t="s">
        <v>15839</v>
      </c>
      <c r="R1068" s="86" t="s">
        <v>10789</v>
      </c>
      <c r="T1068" s="86" t="s">
        <v>10789</v>
      </c>
      <c r="U1068" s="86" t="s">
        <v>15231</v>
      </c>
      <c r="V1068" s="86" t="s">
        <v>15216</v>
      </c>
      <c r="W1068" s="86" t="b">
        <v>0</v>
      </c>
    </row>
    <row r="1069" spans="2:23" x14ac:dyDescent="0.25">
      <c r="B1069" s="91">
        <v>1031</v>
      </c>
      <c r="C1069" s="91">
        <v>1031</v>
      </c>
      <c r="D1069" s="200" t="s">
        <v>12686</v>
      </c>
      <c r="E1069" s="89" t="s">
        <v>9135</v>
      </c>
      <c r="F1069" s="90"/>
      <c r="G1069" s="91" t="str">
        <f t="shared" si="34"/>
        <v>Adult: Spec/photo maybe needed cf. Cnephasia stephensiana (2)</v>
      </c>
      <c r="H1069" s="91" t="s">
        <v>10789</v>
      </c>
      <c r="I1069" s="91" t="str">
        <f t="shared" si="35"/>
        <v>Restricted distribution</v>
      </c>
      <c r="J1069" s="91" t="s">
        <v>10789</v>
      </c>
      <c r="K1069" s="91" t="s">
        <v>10789</v>
      </c>
      <c r="L1069" s="91" t="s">
        <v>16340</v>
      </c>
      <c r="M1069" s="91"/>
      <c r="P1069" s="86" t="s">
        <v>15840</v>
      </c>
      <c r="R1069" s="86" t="s">
        <v>10789</v>
      </c>
      <c r="T1069" s="86" t="s">
        <v>10789</v>
      </c>
      <c r="U1069" s="86" t="s">
        <v>15231</v>
      </c>
      <c r="V1069" s="86" t="s">
        <v>15226</v>
      </c>
      <c r="W1069" s="86" t="b">
        <v>0</v>
      </c>
    </row>
    <row r="1070" spans="2:23" x14ac:dyDescent="0.25">
      <c r="B1070" s="91">
        <v>1024</v>
      </c>
      <c r="C1070" s="91">
        <v>1024</v>
      </c>
      <c r="D1070" s="200" t="s">
        <v>12679</v>
      </c>
      <c r="E1070" s="89" t="s">
        <v>9137</v>
      </c>
      <c r="F1070" s="90" t="s">
        <v>9136</v>
      </c>
      <c r="G1070" s="91" t="str">
        <f t="shared" si="34"/>
        <v>Adult: Gen det may be required cf. other Cnephasia sp. (4)</v>
      </c>
      <c r="H1070" s="91" t="s">
        <v>10789</v>
      </c>
      <c r="I1070" s="91" t="str">
        <f t="shared" si="35"/>
        <v>Restricted distribution</v>
      </c>
      <c r="J1070" s="91" t="s">
        <v>10789</v>
      </c>
      <c r="K1070" s="91" t="s">
        <v>10789</v>
      </c>
      <c r="L1070" s="91" t="s">
        <v>16340</v>
      </c>
      <c r="M1070" s="91"/>
      <c r="P1070" s="86" t="s">
        <v>15841</v>
      </c>
      <c r="R1070" s="86" t="s">
        <v>10789</v>
      </c>
      <c r="T1070" s="86" t="s">
        <v>10789</v>
      </c>
      <c r="U1070" s="86" t="s">
        <v>15241</v>
      </c>
      <c r="V1070" s="86" t="s">
        <v>15227</v>
      </c>
      <c r="W1070" s="86" t="b">
        <v>0</v>
      </c>
    </row>
    <row r="1071" spans="2:23" x14ac:dyDescent="0.25">
      <c r="B1071" s="91">
        <v>1020</v>
      </c>
      <c r="C1071" s="91">
        <v>1020</v>
      </c>
      <c r="D1071" s="200" t="s">
        <v>12675</v>
      </c>
      <c r="E1071" s="89" t="s">
        <v>9142</v>
      </c>
      <c r="F1071" s="90" t="s">
        <v>9141</v>
      </c>
      <c r="G1071" s="91" t="str">
        <f t="shared" si="34"/>
        <v>Adult: Grey form gen det. Required. Black/white form usually distinctive (4)</v>
      </c>
      <c r="H1071" s="91" t="s">
        <v>10789</v>
      </c>
      <c r="I1071" s="91" t="str">
        <f t="shared" si="35"/>
        <v>Widespread</v>
      </c>
      <c r="J1071" s="91" t="s">
        <v>10789</v>
      </c>
      <c r="K1071" s="91" t="s">
        <v>10789</v>
      </c>
      <c r="L1071" s="91" t="s">
        <v>14205</v>
      </c>
      <c r="M1071" s="91"/>
      <c r="P1071" s="86" t="s">
        <v>15842</v>
      </c>
      <c r="R1071" s="86" t="s">
        <v>10789</v>
      </c>
      <c r="T1071" s="86" t="s">
        <v>10789</v>
      </c>
      <c r="U1071" s="86" t="s">
        <v>15231</v>
      </c>
      <c r="V1071" s="86" t="s">
        <v>15216</v>
      </c>
      <c r="W1071" s="86" t="b">
        <v>0</v>
      </c>
    </row>
    <row r="1072" spans="2:23" x14ac:dyDescent="0.25">
      <c r="B1072" s="91">
        <v>1021</v>
      </c>
      <c r="C1072" s="91">
        <v>1021</v>
      </c>
      <c r="D1072" s="200" t="s">
        <v>12676</v>
      </c>
      <c r="E1072" s="89" t="s">
        <v>9140</v>
      </c>
      <c r="F1072" s="90" t="s">
        <v>9139</v>
      </c>
      <c r="G1072" s="91" t="str">
        <f t="shared" si="34"/>
        <v>Adult: Gen det may be required cf. other Cnephasia sp. (4)</v>
      </c>
      <c r="H1072" s="91" t="s">
        <v>10789</v>
      </c>
      <c r="I1072" s="91" t="str">
        <f t="shared" si="35"/>
        <v>Widespread</v>
      </c>
      <c r="J1072" s="91" t="s">
        <v>10789</v>
      </c>
      <c r="K1072" s="91" t="s">
        <v>10789</v>
      </c>
      <c r="L1072" s="91" t="s">
        <v>14205</v>
      </c>
      <c r="M1072" s="91"/>
      <c r="P1072" s="86" t="s">
        <v>15841</v>
      </c>
      <c r="R1072" s="86" t="s">
        <v>10789</v>
      </c>
      <c r="T1072" s="86" t="s">
        <v>10789</v>
      </c>
      <c r="U1072" s="86" t="s">
        <v>15222</v>
      </c>
      <c r="V1072" s="86" t="s">
        <v>15216</v>
      </c>
      <c r="W1072" s="86" t="b">
        <v>0</v>
      </c>
    </row>
    <row r="1073" spans="2:23" x14ac:dyDescent="0.25">
      <c r="B1073" s="91">
        <v>1022</v>
      </c>
      <c r="C1073" s="91">
        <v>1022</v>
      </c>
      <c r="D1073" s="200" t="s">
        <v>12677</v>
      </c>
      <c r="E1073" s="89" t="s">
        <v>7571</v>
      </c>
      <c r="F1073" s="90"/>
      <c r="G1073" s="91" t="str">
        <f t="shared" si="34"/>
        <v>Adult: Gen det required cf. other Cnephasia sp. (4)</v>
      </c>
      <c r="H1073" s="91" t="s">
        <v>10789</v>
      </c>
      <c r="I1073" s="91" t="str">
        <f t="shared" si="35"/>
        <v>Very local distribution</v>
      </c>
      <c r="J1073" s="91" t="s">
        <v>10789</v>
      </c>
      <c r="K1073" s="91" t="s">
        <v>10789</v>
      </c>
      <c r="L1073" s="91" t="s">
        <v>16341</v>
      </c>
      <c r="M1073" s="91"/>
      <c r="P1073" s="86" t="s">
        <v>15843</v>
      </c>
      <c r="R1073" s="86" t="s">
        <v>10789</v>
      </c>
      <c r="T1073" s="86" t="s">
        <v>10789</v>
      </c>
      <c r="U1073" s="86" t="s">
        <v>15214</v>
      </c>
      <c r="V1073" s="86" t="s">
        <v>15216</v>
      </c>
      <c r="W1073" s="86" t="b">
        <v>0</v>
      </c>
    </row>
    <row r="1074" spans="2:23" x14ac:dyDescent="0.25">
      <c r="B1074" s="91">
        <v>1068</v>
      </c>
      <c r="C1074" s="91" t="s">
        <v>15380</v>
      </c>
      <c r="D1074" s="199" t="s">
        <v>15381</v>
      </c>
      <c r="E1074" s="89" t="s">
        <v>14811</v>
      </c>
      <c r="F1074" s="90"/>
      <c r="G1074" s="91" t="str">
        <f t="shared" si="34"/>
        <v/>
      </c>
      <c r="I1074" s="91" t="str">
        <f t="shared" si="35"/>
        <v>*Not recorded in Scotland</v>
      </c>
      <c r="J1074" s="102" t="s">
        <v>10789</v>
      </c>
      <c r="K1074" s="91" t="s">
        <v>15193</v>
      </c>
      <c r="L1074" s="116" t="s">
        <v>16094</v>
      </c>
      <c r="P1074" s="86" t="s">
        <v>10789</v>
      </c>
      <c r="R1074" s="86" t="s">
        <v>10789</v>
      </c>
      <c r="T1074" s="86" t="s">
        <v>10789</v>
      </c>
      <c r="U1074" s="86" t="s">
        <v>16791</v>
      </c>
    </row>
    <row r="1075" spans="2:23" x14ac:dyDescent="0.25">
      <c r="B1075" s="91">
        <v>1023</v>
      </c>
      <c r="C1075" s="91">
        <v>1023</v>
      </c>
      <c r="D1075" s="200" t="s">
        <v>12678</v>
      </c>
      <c r="E1075" s="89" t="s">
        <v>9138</v>
      </c>
      <c r="F1075" s="90"/>
      <c r="G1075" s="91" t="str">
        <f t="shared" si="34"/>
        <v>Adult: Gen det required (4)</v>
      </c>
      <c r="H1075" s="91" t="s">
        <v>10789</v>
      </c>
      <c r="I1075" s="91" t="str">
        <f t="shared" si="35"/>
        <v>Not recorded in Scotland</v>
      </c>
      <c r="J1075" s="91" t="s">
        <v>10789</v>
      </c>
      <c r="K1075" s="91" t="s">
        <v>10789</v>
      </c>
      <c r="L1075" s="91" t="s">
        <v>16094</v>
      </c>
      <c r="M1075" s="91"/>
      <c r="P1075" s="86" t="s">
        <v>15764</v>
      </c>
      <c r="R1075" s="86" t="s">
        <v>10789</v>
      </c>
      <c r="T1075" s="86" t="s">
        <v>10789</v>
      </c>
      <c r="U1075" s="86" t="s">
        <v>15218</v>
      </c>
      <c r="V1075" s="86" t="s">
        <v>15238</v>
      </c>
      <c r="W1075" s="86" t="b">
        <v>0</v>
      </c>
    </row>
    <row r="1076" spans="2:23" x14ac:dyDescent="0.25">
      <c r="B1076" s="91">
        <v>1018</v>
      </c>
      <c r="C1076" s="91">
        <v>1018</v>
      </c>
      <c r="D1076" s="200" t="s">
        <v>12673</v>
      </c>
      <c r="E1076" s="89" t="s">
        <v>7569</v>
      </c>
      <c r="F1076" s="90"/>
      <c r="G1076" s="91" t="str">
        <f t="shared" si="34"/>
        <v>Adult: Gen det required (4)</v>
      </c>
      <c r="H1076" s="91" t="s">
        <v>10789</v>
      </c>
      <c r="I1076" s="91" t="str">
        <f t="shared" si="35"/>
        <v>Not recorded in Scotland</v>
      </c>
      <c r="J1076" s="91" t="s">
        <v>10789</v>
      </c>
      <c r="K1076" s="91" t="s">
        <v>10789</v>
      </c>
      <c r="L1076" s="91" t="s">
        <v>16094</v>
      </c>
      <c r="M1076" s="91"/>
      <c r="P1076" s="86" t="s">
        <v>15764</v>
      </c>
      <c r="R1076" s="86" t="s">
        <v>10789</v>
      </c>
      <c r="T1076" s="86" t="s">
        <v>10789</v>
      </c>
      <c r="U1076" s="86" t="s">
        <v>15214</v>
      </c>
      <c r="V1076" s="86" t="s">
        <v>15226</v>
      </c>
      <c r="W1076" s="86" t="b">
        <v>0</v>
      </c>
    </row>
    <row r="1077" spans="2:23" x14ac:dyDescent="0.25">
      <c r="B1077" s="91">
        <v>1019</v>
      </c>
      <c r="C1077" s="91">
        <v>1019</v>
      </c>
      <c r="D1077" s="200" t="s">
        <v>12674</v>
      </c>
      <c r="E1077" s="89" t="s">
        <v>7570</v>
      </c>
      <c r="F1077" s="90"/>
      <c r="G1077" s="91" t="str">
        <f t="shared" si="34"/>
        <v>Adult: Gen det may be required cf. other Cnephasia sp. (4)</v>
      </c>
      <c r="H1077" s="91" t="s">
        <v>10789</v>
      </c>
      <c r="I1077" s="91" t="str">
        <f t="shared" si="35"/>
        <v>Restricted distribution</v>
      </c>
      <c r="J1077" s="91" t="s">
        <v>10789</v>
      </c>
      <c r="K1077" s="91" t="s">
        <v>10789</v>
      </c>
      <c r="L1077" s="91" t="s">
        <v>16340</v>
      </c>
      <c r="M1077" s="91"/>
      <c r="P1077" s="86" t="s">
        <v>15841</v>
      </c>
      <c r="R1077" s="86" t="s">
        <v>10789</v>
      </c>
      <c r="T1077" s="86" t="s">
        <v>10789</v>
      </c>
      <c r="U1077" s="86" t="s">
        <v>15223</v>
      </c>
      <c r="V1077" s="86" t="s">
        <v>15216</v>
      </c>
      <c r="W1077" s="86" t="b">
        <v>0</v>
      </c>
    </row>
    <row r="1078" spans="2:23" x14ac:dyDescent="0.25">
      <c r="B1078" s="91">
        <v>1016</v>
      </c>
      <c r="C1078" s="91">
        <v>1016</v>
      </c>
      <c r="D1078" s="200" t="s">
        <v>12672</v>
      </c>
      <c r="E1078" s="89" t="s">
        <v>7568</v>
      </c>
      <c r="F1078" s="90"/>
      <c r="G1078" s="91" t="str">
        <f t="shared" si="34"/>
        <v>Adult: Spec/photo may be needed cf. Eana osseana (2)</v>
      </c>
      <c r="H1078" s="91" t="s">
        <v>10789</v>
      </c>
      <c r="I1078" s="91" t="str">
        <f t="shared" si="35"/>
        <v>Local distribution</v>
      </c>
      <c r="J1078" s="91" t="s">
        <v>10789</v>
      </c>
      <c r="K1078" s="91" t="s">
        <v>10789</v>
      </c>
      <c r="L1078" s="91" t="s">
        <v>16339</v>
      </c>
      <c r="M1078" s="91"/>
      <c r="P1078" s="86" t="s">
        <v>15844</v>
      </c>
      <c r="R1078" s="86" t="s">
        <v>10789</v>
      </c>
      <c r="T1078" s="86" t="s">
        <v>10789</v>
      </c>
      <c r="U1078" s="86" t="s">
        <v>15231</v>
      </c>
      <c r="V1078" s="86" t="s">
        <v>15216</v>
      </c>
      <c r="W1078" s="86" t="b">
        <v>0</v>
      </c>
    </row>
    <row r="1079" spans="2:23" x14ac:dyDescent="0.25">
      <c r="B1079" s="91">
        <v>1073</v>
      </c>
      <c r="C1079" s="91">
        <v>1017</v>
      </c>
      <c r="D1079" s="199" t="s">
        <v>15382</v>
      </c>
      <c r="E1079" s="89" t="s">
        <v>15428</v>
      </c>
      <c r="F1079" s="90"/>
      <c r="G1079" s="91" t="str">
        <f t="shared" si="34"/>
        <v/>
      </c>
      <c r="I1079" s="91" t="str">
        <f t="shared" si="35"/>
        <v>*Not recorded in Scotland</v>
      </c>
      <c r="J1079" s="102" t="s">
        <v>10789</v>
      </c>
      <c r="K1079" s="91" t="s">
        <v>15193</v>
      </c>
      <c r="L1079" s="116" t="s">
        <v>16094</v>
      </c>
      <c r="P1079" s="86" t="s">
        <v>10789</v>
      </c>
      <c r="R1079" s="86" t="s">
        <v>10789</v>
      </c>
      <c r="T1079" s="86" t="s">
        <v>10789</v>
      </c>
      <c r="U1079" s="86" t="s">
        <v>16791</v>
      </c>
    </row>
    <row r="1080" spans="2:23" x14ac:dyDescent="0.25">
      <c r="B1080" s="91">
        <v>1034</v>
      </c>
      <c r="C1080" s="91">
        <v>1034</v>
      </c>
      <c r="D1080" s="200" t="s">
        <v>12689</v>
      </c>
      <c r="E1080" s="89" t="s">
        <v>9131</v>
      </c>
      <c r="F1080" s="90"/>
      <c r="G1080" s="91" t="str">
        <f t="shared" si="34"/>
        <v>Adult: Spec. or photo maybe needed (2)</v>
      </c>
      <c r="H1080" s="91" t="s">
        <v>10789</v>
      </c>
      <c r="I1080" s="91" t="str">
        <f t="shared" si="35"/>
        <v>Not recorded in Scotland</v>
      </c>
      <c r="J1080" s="91" t="s">
        <v>10789</v>
      </c>
      <c r="K1080" s="91" t="s">
        <v>10789</v>
      </c>
      <c r="L1080" s="91" t="s">
        <v>16094</v>
      </c>
      <c r="M1080" s="91"/>
      <c r="P1080" s="86" t="s">
        <v>15758</v>
      </c>
      <c r="R1080" s="86" t="s">
        <v>10789</v>
      </c>
      <c r="T1080" s="86" t="s">
        <v>10789</v>
      </c>
      <c r="U1080" s="86" t="s">
        <v>15214</v>
      </c>
      <c r="V1080" s="86" t="s">
        <v>15226</v>
      </c>
      <c r="W1080" s="86" t="b">
        <v>0</v>
      </c>
    </row>
    <row r="1081" spans="2:23" x14ac:dyDescent="0.25">
      <c r="B1081" s="91">
        <v>1033</v>
      </c>
      <c r="C1081" s="91">
        <v>1033</v>
      </c>
      <c r="D1081" s="200" t="s">
        <v>12688</v>
      </c>
      <c r="E1081" s="89" t="s">
        <v>9133</v>
      </c>
      <c r="F1081" s="90" t="s">
        <v>9132</v>
      </c>
      <c r="G1081" s="91" t="str">
        <f t="shared" si="34"/>
        <v>Adult: Usually distinctive (1)</v>
      </c>
      <c r="H1081" s="91" t="s">
        <v>10789</v>
      </c>
      <c r="I1081" s="91" t="str">
        <f t="shared" si="35"/>
        <v>Restricted distribution</v>
      </c>
      <c r="J1081" s="91" t="s">
        <v>10789</v>
      </c>
      <c r="K1081" s="91" t="s">
        <v>10789</v>
      </c>
      <c r="L1081" s="91" t="s">
        <v>16340</v>
      </c>
      <c r="M1081" s="91"/>
      <c r="P1081" s="86" t="s">
        <v>15760</v>
      </c>
      <c r="R1081" s="86" t="s">
        <v>10789</v>
      </c>
      <c r="T1081" s="86" t="s">
        <v>10789</v>
      </c>
      <c r="U1081" s="86" t="s">
        <v>15225</v>
      </c>
      <c r="V1081" s="86" t="s">
        <v>15226</v>
      </c>
      <c r="W1081" s="86" t="b">
        <v>0</v>
      </c>
    </row>
    <row r="1082" spans="2:23" x14ac:dyDescent="0.25">
      <c r="B1082" s="91">
        <v>1032</v>
      </c>
      <c r="C1082" s="91">
        <v>1032</v>
      </c>
      <c r="D1082" s="200" t="s">
        <v>12687</v>
      </c>
      <c r="E1082" s="89" t="s">
        <v>9134</v>
      </c>
      <c r="F1082" s="90"/>
      <c r="G1082" s="91" t="str">
        <f t="shared" si="34"/>
        <v>Adult: Usually distinctive (1)</v>
      </c>
      <c r="H1082" s="91" t="s">
        <v>10789</v>
      </c>
      <c r="I1082" s="91" t="str">
        <f t="shared" si="35"/>
        <v>Restricted distribution</v>
      </c>
      <c r="J1082" s="91" t="s">
        <v>10789</v>
      </c>
      <c r="K1082" s="91" t="s">
        <v>10789</v>
      </c>
      <c r="L1082" s="91" t="s">
        <v>16340</v>
      </c>
      <c r="M1082" s="91"/>
      <c r="P1082" s="86" t="s">
        <v>15760</v>
      </c>
      <c r="R1082" s="86" t="s">
        <v>10789</v>
      </c>
      <c r="T1082" s="86" t="s">
        <v>10789</v>
      </c>
      <c r="U1082" s="86" t="s">
        <v>15222</v>
      </c>
      <c r="V1082" s="86" t="s">
        <v>15216</v>
      </c>
      <c r="W1082" s="86" t="b">
        <v>0</v>
      </c>
    </row>
    <row r="1083" spans="2:23" x14ac:dyDescent="0.25">
      <c r="B1083" s="91">
        <v>1037</v>
      </c>
      <c r="C1083" s="91">
        <v>1037</v>
      </c>
      <c r="D1083" s="200" t="s">
        <v>12692</v>
      </c>
      <c r="E1083" s="89" t="s">
        <v>9128</v>
      </c>
      <c r="F1083" s="90"/>
      <c r="G1083" s="91" t="str">
        <f t="shared" si="34"/>
        <v>Adult: Usually distinctive but spec/photo may be required (2)</v>
      </c>
      <c r="H1083" s="91" t="s">
        <v>10789</v>
      </c>
      <c r="I1083" s="91" t="str">
        <f t="shared" si="35"/>
        <v>Local distribution</v>
      </c>
      <c r="J1083" s="91" t="s">
        <v>10789</v>
      </c>
      <c r="K1083" s="91" t="s">
        <v>10789</v>
      </c>
      <c r="L1083" s="91" t="s">
        <v>16339</v>
      </c>
      <c r="M1083" s="91"/>
      <c r="P1083" s="86" t="s">
        <v>15845</v>
      </c>
      <c r="R1083" s="86" t="s">
        <v>10789</v>
      </c>
      <c r="T1083" s="86" t="s">
        <v>10789</v>
      </c>
      <c r="U1083" s="86" t="s">
        <v>15223</v>
      </c>
      <c r="V1083" s="86" t="s">
        <v>15216</v>
      </c>
      <c r="W1083" s="86" t="b">
        <v>0</v>
      </c>
    </row>
    <row r="1084" spans="2:23" x14ac:dyDescent="0.25">
      <c r="B1084" s="91">
        <v>1036</v>
      </c>
      <c r="C1084" s="91">
        <v>1036</v>
      </c>
      <c r="D1084" s="200" t="s">
        <v>12691</v>
      </c>
      <c r="E1084" s="89" t="s">
        <v>9129</v>
      </c>
      <c r="F1084" s="90"/>
      <c r="G1084" s="91" t="str">
        <f t="shared" si="34"/>
        <v>Adult: Usually distinctive (1)</v>
      </c>
      <c r="H1084" s="91" t="s">
        <v>10789</v>
      </c>
      <c r="I1084" s="91" t="str">
        <f t="shared" si="35"/>
        <v>Restricted distribution</v>
      </c>
      <c r="J1084" s="91" t="s">
        <v>10789</v>
      </c>
      <c r="K1084" s="91" t="s">
        <v>10789</v>
      </c>
      <c r="L1084" s="91" t="s">
        <v>16340</v>
      </c>
      <c r="M1084" s="91"/>
      <c r="P1084" s="86" t="s">
        <v>15760</v>
      </c>
      <c r="R1084" s="86" t="s">
        <v>10789</v>
      </c>
      <c r="T1084" s="86" t="s">
        <v>10789</v>
      </c>
      <c r="U1084" s="86" t="s">
        <v>15222</v>
      </c>
      <c r="V1084" s="86" t="s">
        <v>15230</v>
      </c>
      <c r="W1084" s="86" t="b">
        <v>0</v>
      </c>
    </row>
    <row r="1085" spans="2:23" x14ac:dyDescent="0.25">
      <c r="B1085" s="91">
        <v>1035</v>
      </c>
      <c r="C1085" s="91">
        <v>1035</v>
      </c>
      <c r="D1085" s="200" t="s">
        <v>12690</v>
      </c>
      <c r="E1085" s="89" t="s">
        <v>9130</v>
      </c>
      <c r="F1085" s="90"/>
      <c r="G1085" s="91" t="str">
        <f t="shared" si="34"/>
        <v>Adult: Usually distinctive (1)</v>
      </c>
      <c r="H1085" s="91" t="s">
        <v>10789</v>
      </c>
      <c r="I1085" s="91" t="str">
        <f t="shared" si="35"/>
        <v>Restricted distribution</v>
      </c>
      <c r="J1085" s="91" t="s">
        <v>10789</v>
      </c>
      <c r="K1085" s="91" t="s">
        <v>10789</v>
      </c>
      <c r="L1085" s="91" t="s">
        <v>16340</v>
      </c>
      <c r="M1085" s="91"/>
      <c r="P1085" s="86" t="s">
        <v>15760</v>
      </c>
      <c r="R1085" s="86" t="s">
        <v>10789</v>
      </c>
      <c r="T1085" s="86" t="s">
        <v>10789</v>
      </c>
      <c r="U1085" s="86" t="s">
        <v>15222</v>
      </c>
      <c r="V1085" s="86" t="s">
        <v>15216</v>
      </c>
      <c r="W1085" s="86" t="b">
        <v>0</v>
      </c>
    </row>
    <row r="1086" spans="2:23" x14ac:dyDescent="0.25">
      <c r="B1086" s="91">
        <v>1040</v>
      </c>
      <c r="C1086" s="91">
        <v>1040</v>
      </c>
      <c r="D1086" s="200" t="s">
        <v>12695</v>
      </c>
      <c r="E1086" s="89" t="s">
        <v>7581</v>
      </c>
      <c r="F1086" s="90"/>
      <c r="G1086" s="91" t="str">
        <f t="shared" si="34"/>
        <v>Adult: Gen det may be required cf. A. laterana (4)</v>
      </c>
      <c r="H1086" s="91" t="s">
        <v>10789</v>
      </c>
      <c r="I1086" s="91" t="str">
        <f t="shared" si="35"/>
        <v>Widespread</v>
      </c>
      <c r="J1086" s="91" t="s">
        <v>10789</v>
      </c>
      <c r="K1086" s="91" t="s">
        <v>10789</v>
      </c>
      <c r="L1086" s="91" t="s">
        <v>14205</v>
      </c>
      <c r="M1086" s="91"/>
      <c r="P1086" s="86" t="s">
        <v>15846</v>
      </c>
      <c r="R1086" s="86" t="s">
        <v>10789</v>
      </c>
      <c r="T1086" s="86" t="s">
        <v>10789</v>
      </c>
      <c r="U1086" s="86" t="s">
        <v>15223</v>
      </c>
      <c r="V1086" s="86" t="s">
        <v>15224</v>
      </c>
      <c r="W1086" s="86" t="b">
        <v>0</v>
      </c>
    </row>
    <row r="1087" spans="2:23" x14ac:dyDescent="0.25">
      <c r="B1087" s="91">
        <v>1039</v>
      </c>
      <c r="C1087" s="91">
        <v>1039</v>
      </c>
      <c r="D1087" s="200" t="s">
        <v>12694</v>
      </c>
      <c r="E1087" s="89" t="s">
        <v>7579</v>
      </c>
      <c r="F1087" s="90" t="s">
        <v>7580</v>
      </c>
      <c r="G1087" s="91" t="str">
        <f t="shared" si="34"/>
        <v>Adult: Gen det required cf. A. laterana (4)</v>
      </c>
      <c r="H1087" s="91" t="s">
        <v>10789</v>
      </c>
      <c r="I1087" s="91" t="str">
        <f t="shared" si="35"/>
        <v>Restricted distribution</v>
      </c>
      <c r="J1087" s="91" t="s">
        <v>10789</v>
      </c>
      <c r="K1087" s="91" t="s">
        <v>10789</v>
      </c>
      <c r="L1087" s="91" t="s">
        <v>16340</v>
      </c>
      <c r="M1087" s="91"/>
      <c r="P1087" s="86" t="s">
        <v>15847</v>
      </c>
      <c r="R1087" s="86" t="s">
        <v>10789</v>
      </c>
      <c r="T1087" s="86" t="s">
        <v>10789</v>
      </c>
      <c r="U1087" s="86" t="s">
        <v>15231</v>
      </c>
      <c r="V1087" s="86" t="s">
        <v>15243</v>
      </c>
      <c r="W1087" s="86" t="b">
        <v>0</v>
      </c>
    </row>
    <row r="1088" spans="2:23" x14ac:dyDescent="0.25">
      <c r="B1088" s="91">
        <v>1038.9000000000001</v>
      </c>
      <c r="C1088" s="199" t="s">
        <v>10789</v>
      </c>
      <c r="D1088" s="94" t="s">
        <v>16590</v>
      </c>
      <c r="E1088" s="89" t="s">
        <v>10970</v>
      </c>
      <c r="F1088" s="90"/>
      <c r="G1088" s="91" t="str">
        <f t="shared" si="34"/>
        <v/>
      </c>
      <c r="H1088" s="91" t="s">
        <v>10789</v>
      </c>
      <c r="I1088" s="91" t="str">
        <f t="shared" si="35"/>
        <v/>
      </c>
      <c r="J1088" s="91" t="s">
        <v>10789</v>
      </c>
      <c r="K1088" s="91"/>
      <c r="L1088" s="91"/>
      <c r="M1088" s="91"/>
      <c r="P1088" s="86" t="s">
        <v>10789</v>
      </c>
      <c r="Q1088" s="86" t="s">
        <v>10789</v>
      </c>
      <c r="R1088" s="86" t="s">
        <v>10789</v>
      </c>
      <c r="S1088" s="86" t="s">
        <v>10789</v>
      </c>
      <c r="T1088" s="86" t="s">
        <v>10789</v>
      </c>
      <c r="U1088" s="86" t="s">
        <v>16791</v>
      </c>
      <c r="V1088" s="86" t="s">
        <v>10789</v>
      </c>
      <c r="W1088" s="86" t="s">
        <v>10789</v>
      </c>
    </row>
    <row r="1089" spans="2:23" x14ac:dyDescent="0.25">
      <c r="B1089" s="91">
        <v>1039.9000000000001</v>
      </c>
      <c r="C1089" s="199" t="s">
        <v>10789</v>
      </c>
      <c r="D1089" s="94" t="s">
        <v>16590</v>
      </c>
      <c r="E1089" s="89" t="s">
        <v>10970</v>
      </c>
      <c r="F1089" s="90"/>
      <c r="G1089" s="91" t="str">
        <f t="shared" si="34"/>
        <v/>
      </c>
      <c r="H1089" s="91" t="s">
        <v>10789</v>
      </c>
      <c r="I1089" s="91" t="str">
        <f t="shared" si="35"/>
        <v/>
      </c>
      <c r="J1089" s="91" t="s">
        <v>10789</v>
      </c>
      <c r="K1089" s="91"/>
      <c r="L1089" s="91"/>
      <c r="M1089" s="91"/>
      <c r="P1089" s="86" t="s">
        <v>10789</v>
      </c>
      <c r="Q1089" s="86" t="s">
        <v>10789</v>
      </c>
      <c r="R1089" s="86" t="s">
        <v>10789</v>
      </c>
      <c r="S1089" s="86" t="s">
        <v>10789</v>
      </c>
      <c r="T1089" s="86" t="s">
        <v>10789</v>
      </c>
      <c r="U1089" s="86" t="s">
        <v>16791</v>
      </c>
      <c r="V1089" s="86" t="s">
        <v>10789</v>
      </c>
      <c r="W1089" s="86" t="s">
        <v>10789</v>
      </c>
    </row>
    <row r="1090" spans="2:23" x14ac:dyDescent="0.25">
      <c r="B1090" s="91">
        <v>1038</v>
      </c>
      <c r="C1090" s="91">
        <v>1038</v>
      </c>
      <c r="D1090" s="200" t="s">
        <v>12693</v>
      </c>
      <c r="E1090" s="89" t="s">
        <v>9127</v>
      </c>
      <c r="F1090" s="90"/>
      <c r="G1090" s="91" t="str">
        <f t="shared" ref="G1090:G1153" si="36">TRIM( P1090 &amp; " " &amp; R1090 &amp; " " &amp; T1090)</f>
        <v>Adult: Usually distinctive but cf. A. caledoniana &amp; A. comariana (4)</v>
      </c>
      <c r="H1090" s="91" t="s">
        <v>10789</v>
      </c>
      <c r="I1090" s="91" t="str">
        <f t="shared" si="35"/>
        <v>Widespread</v>
      </c>
      <c r="J1090" s="91" t="s">
        <v>10789</v>
      </c>
      <c r="K1090" s="91"/>
      <c r="L1090" s="91" t="s">
        <v>14205</v>
      </c>
      <c r="M1090" s="91"/>
      <c r="P1090" s="86" t="s">
        <v>15848</v>
      </c>
      <c r="R1090" s="86" t="s">
        <v>10789</v>
      </c>
      <c r="T1090" s="86" t="s">
        <v>10789</v>
      </c>
      <c r="U1090" s="86" t="s">
        <v>15232</v>
      </c>
      <c r="V1090" s="86" t="s">
        <v>15230</v>
      </c>
      <c r="W1090" s="86" t="b">
        <v>0</v>
      </c>
    </row>
    <row r="1091" spans="2:23" x14ac:dyDescent="0.25">
      <c r="B1091" s="91">
        <v>1059</v>
      </c>
      <c r="C1091" s="91">
        <v>1059</v>
      </c>
      <c r="D1091" s="200" t="s">
        <v>12714</v>
      </c>
      <c r="E1091" s="89" t="s">
        <v>9985</v>
      </c>
      <c r="F1091" s="90"/>
      <c r="G1091" s="91" t="str">
        <f t="shared" si="36"/>
        <v>Adult: Spec/photo may be needed cf. some forms A. hastiana (2)</v>
      </c>
      <c r="H1091" s="91" t="s">
        <v>10789</v>
      </c>
      <c r="I1091" s="91" t="str">
        <f t="shared" si="35"/>
        <v>Restricted distribution</v>
      </c>
      <c r="J1091" s="91" t="s">
        <v>10789</v>
      </c>
      <c r="K1091" s="91"/>
      <c r="L1091" s="91" t="s">
        <v>16340</v>
      </c>
      <c r="M1091" s="91"/>
      <c r="P1091" s="86" t="s">
        <v>15849</v>
      </c>
      <c r="R1091" s="86" t="s">
        <v>10789</v>
      </c>
      <c r="T1091" s="86" t="s">
        <v>10789</v>
      </c>
      <c r="U1091" s="86" t="s">
        <v>15231</v>
      </c>
      <c r="V1091" s="86" t="s">
        <v>15216</v>
      </c>
      <c r="W1091" s="86" t="b">
        <v>1</v>
      </c>
    </row>
    <row r="1092" spans="2:23" x14ac:dyDescent="0.25">
      <c r="B1092" s="91">
        <v>1060</v>
      </c>
      <c r="C1092" s="91">
        <v>1060</v>
      </c>
      <c r="D1092" s="200" t="s">
        <v>12715</v>
      </c>
      <c r="E1092" s="89" t="s">
        <v>7591</v>
      </c>
      <c r="F1092" s="90"/>
      <c r="G1092" s="91" t="str">
        <f t="shared" si="36"/>
        <v>Adult: Gen det may be required cf. some forms of A. hastiana (4)</v>
      </c>
      <c r="H1092" s="91" t="s">
        <v>10789</v>
      </c>
      <c r="I1092" s="91" t="str">
        <f t="shared" si="35"/>
        <v>Restricted distribution</v>
      </c>
      <c r="J1092" s="91" t="s">
        <v>10789</v>
      </c>
      <c r="K1092" s="91"/>
      <c r="L1092" s="91" t="s">
        <v>16340</v>
      </c>
      <c r="M1092" s="91"/>
      <c r="P1092" s="86" t="s">
        <v>15850</v>
      </c>
      <c r="R1092" s="86" t="s">
        <v>10789</v>
      </c>
      <c r="T1092" s="86" t="s">
        <v>10789</v>
      </c>
      <c r="U1092" s="86" t="s">
        <v>15231</v>
      </c>
      <c r="V1092" s="86" t="s">
        <v>15226</v>
      </c>
      <c r="W1092" s="86" t="b">
        <v>1</v>
      </c>
    </row>
    <row r="1093" spans="2:23" x14ac:dyDescent="0.25">
      <c r="B1093" s="91">
        <v>1041</v>
      </c>
      <c r="C1093" s="91">
        <v>1041</v>
      </c>
      <c r="D1093" s="200" t="s">
        <v>12696</v>
      </c>
      <c r="E1093" s="89" t="s">
        <v>7582</v>
      </c>
      <c r="F1093" s="90"/>
      <c r="G1093" s="91" t="str">
        <f t="shared" si="36"/>
        <v>Adult: Usually distinctive (1)</v>
      </c>
      <c r="H1093" s="91" t="s">
        <v>10789</v>
      </c>
      <c r="I1093" s="91" t="str">
        <f t="shared" ref="I1093:I1156" si="37">K1093 &amp; J1093 &amp; L1093</f>
        <v>Widespread</v>
      </c>
      <c r="J1093" s="91" t="s">
        <v>10789</v>
      </c>
      <c r="K1093" s="91"/>
      <c r="L1093" s="91" t="s">
        <v>14205</v>
      </c>
      <c r="M1093" s="91"/>
      <c r="P1093" s="86" t="s">
        <v>15760</v>
      </c>
      <c r="R1093" s="86" t="s">
        <v>10789</v>
      </c>
      <c r="T1093" s="86" t="s">
        <v>10789</v>
      </c>
      <c r="U1093" s="86" t="s">
        <v>15231</v>
      </c>
      <c r="V1093" s="86" t="s">
        <v>15226</v>
      </c>
      <c r="W1093" s="86" t="b">
        <v>1</v>
      </c>
    </row>
    <row r="1094" spans="2:23" x14ac:dyDescent="0.25">
      <c r="B1094" s="91">
        <v>1042</v>
      </c>
      <c r="C1094" s="91">
        <v>1042</v>
      </c>
      <c r="D1094" s="200" t="s">
        <v>12697</v>
      </c>
      <c r="E1094" s="89" t="s">
        <v>7583</v>
      </c>
      <c r="F1094" s="90" t="s">
        <v>7584</v>
      </c>
      <c r="G1094" s="91" t="str">
        <f t="shared" si="36"/>
        <v>Adult: Usually distinctive (1)</v>
      </c>
      <c r="H1094" s="91" t="s">
        <v>10789</v>
      </c>
      <c r="I1094" s="91" t="str">
        <f t="shared" si="37"/>
        <v>Widespread</v>
      </c>
      <c r="J1094" s="91" t="s">
        <v>10789</v>
      </c>
      <c r="K1094" s="91"/>
      <c r="L1094" s="91" t="s">
        <v>14205</v>
      </c>
      <c r="M1094" s="91"/>
      <c r="P1094" s="86" t="s">
        <v>15760</v>
      </c>
      <c r="R1094" s="86" t="s">
        <v>10789</v>
      </c>
      <c r="T1094" s="86" t="s">
        <v>10789</v>
      </c>
      <c r="U1094" s="86" t="s">
        <v>15231</v>
      </c>
      <c r="V1094" s="86" t="s">
        <v>15243</v>
      </c>
      <c r="W1094" s="86" t="b">
        <v>0</v>
      </c>
    </row>
    <row r="1095" spans="2:23" x14ac:dyDescent="0.25">
      <c r="B1095" s="91">
        <v>1062</v>
      </c>
      <c r="C1095" s="91">
        <v>1062</v>
      </c>
      <c r="D1095" s="200" t="s">
        <v>12717</v>
      </c>
      <c r="E1095" s="89" t="s">
        <v>7593</v>
      </c>
      <c r="F1095" s="90"/>
      <c r="G1095" s="91" t="str">
        <f t="shared" si="36"/>
        <v>Adult: Gen det may be required cf. A. effractana (4)</v>
      </c>
      <c r="H1095" s="91" t="s">
        <v>10789</v>
      </c>
      <c r="I1095" s="91" t="str">
        <f t="shared" si="37"/>
        <v>Widespread</v>
      </c>
      <c r="J1095" s="91" t="s">
        <v>10789</v>
      </c>
      <c r="K1095" s="91"/>
      <c r="L1095" s="91" t="s">
        <v>14205</v>
      </c>
      <c r="M1095" s="91"/>
      <c r="P1095" s="86" t="s">
        <v>15851</v>
      </c>
      <c r="R1095" s="86" t="s">
        <v>10789</v>
      </c>
      <c r="T1095" s="86" t="s">
        <v>10789</v>
      </c>
      <c r="U1095" s="86" t="s">
        <v>15223</v>
      </c>
      <c r="V1095" s="86" t="s">
        <v>15230</v>
      </c>
      <c r="W1095" s="86" t="b">
        <v>0</v>
      </c>
    </row>
    <row r="1096" spans="2:23" x14ac:dyDescent="0.25">
      <c r="B1096" s="91">
        <v>1062.0999999999999</v>
      </c>
      <c r="C1096" s="91" t="s">
        <v>7594</v>
      </c>
      <c r="D1096" s="94" t="s">
        <v>16591</v>
      </c>
      <c r="E1096" s="89" t="s">
        <v>7595</v>
      </c>
      <c r="F1096" s="90"/>
      <c r="G1096" s="91" t="str">
        <f t="shared" si="36"/>
        <v>Adult: Gen det required cf. A. emargana (4)</v>
      </c>
      <c r="H1096" s="91" t="s">
        <v>10789</v>
      </c>
      <c r="I1096" s="91" t="str">
        <f t="shared" si="37"/>
        <v>Restricted distribution</v>
      </c>
      <c r="J1096" s="91" t="s">
        <v>10789</v>
      </c>
      <c r="K1096" s="91"/>
      <c r="L1096" s="91" t="s">
        <v>16340</v>
      </c>
      <c r="M1096" s="91"/>
      <c r="P1096" s="86" t="s">
        <v>15852</v>
      </c>
      <c r="R1096" s="86" t="s">
        <v>10789</v>
      </c>
      <c r="T1096" s="86" t="s">
        <v>10789</v>
      </c>
      <c r="U1096" s="86" t="s">
        <v>15223</v>
      </c>
      <c r="V1096" s="86" t="s">
        <v>15230</v>
      </c>
      <c r="W1096" s="86" t="b">
        <v>0</v>
      </c>
    </row>
    <row r="1097" spans="2:23" x14ac:dyDescent="0.25">
      <c r="B1097" s="91">
        <v>1047</v>
      </c>
      <c r="C1097" s="91">
        <v>1047</v>
      </c>
      <c r="D1097" s="200" t="s">
        <v>12702</v>
      </c>
      <c r="E1097" s="89" t="s">
        <v>9122</v>
      </c>
      <c r="F1097" s="90"/>
      <c r="G1097" s="91" t="str">
        <f t="shared" si="36"/>
        <v>Adult: Spec. or photo maybe needed (2)</v>
      </c>
      <c r="H1097" s="91" t="s">
        <v>10789</v>
      </c>
      <c r="I1097" s="91" t="str">
        <f t="shared" si="37"/>
        <v>Not recorded in Scotland</v>
      </c>
      <c r="J1097" s="91" t="s">
        <v>10789</v>
      </c>
      <c r="K1097" s="91"/>
      <c r="L1097" s="91" t="s">
        <v>16094</v>
      </c>
      <c r="M1097" s="91"/>
      <c r="P1097" s="86" t="s">
        <v>15758</v>
      </c>
      <c r="R1097" s="86" t="s">
        <v>10789</v>
      </c>
      <c r="T1097" s="86" t="s">
        <v>10789</v>
      </c>
      <c r="U1097" s="86" t="s">
        <v>15247</v>
      </c>
      <c r="V1097" s="86" t="s">
        <v>15245</v>
      </c>
      <c r="W1097" s="86" t="b">
        <v>0</v>
      </c>
    </row>
    <row r="1098" spans="2:23" x14ac:dyDescent="0.25">
      <c r="B1098" s="91">
        <v>1058</v>
      </c>
      <c r="C1098" s="91">
        <v>1058</v>
      </c>
      <c r="D1098" s="200" t="s">
        <v>12713</v>
      </c>
      <c r="E1098" s="89" t="s">
        <v>9986</v>
      </c>
      <c r="F1098" s="90"/>
      <c r="G1098" s="91" t="str">
        <f t="shared" si="36"/>
        <v>Adult: Spec. or photo will be required (3)</v>
      </c>
      <c r="H1098" s="91" t="s">
        <v>10789</v>
      </c>
      <c r="I1098" s="91" t="str">
        <f t="shared" si="37"/>
        <v>Not recorded in Scotland</v>
      </c>
      <c r="J1098" s="91" t="s">
        <v>10789</v>
      </c>
      <c r="K1098" s="91"/>
      <c r="L1098" s="91" t="s">
        <v>16094</v>
      </c>
      <c r="M1098" s="91"/>
      <c r="P1098" s="86" t="s">
        <v>15759</v>
      </c>
      <c r="R1098" s="86" t="s">
        <v>10789</v>
      </c>
      <c r="T1098" s="86" t="s">
        <v>10789</v>
      </c>
      <c r="U1098" s="86" t="s">
        <v>15231</v>
      </c>
      <c r="V1098" s="86" t="s">
        <v>15230</v>
      </c>
      <c r="W1098" s="86" t="b">
        <v>0</v>
      </c>
    </row>
    <row r="1099" spans="2:23" x14ac:dyDescent="0.25">
      <c r="B1099" s="91">
        <v>1052</v>
      </c>
      <c r="C1099" s="91">
        <v>1052</v>
      </c>
      <c r="D1099" s="200" t="s">
        <v>12707</v>
      </c>
      <c r="E1099" s="89" t="s">
        <v>7588</v>
      </c>
      <c r="F1099" s="90"/>
      <c r="G1099" s="91" t="str">
        <f t="shared" si="36"/>
        <v>Adult: Spec. or photo will be required (3)</v>
      </c>
      <c r="H1099" s="91" t="s">
        <v>10789</v>
      </c>
      <c r="I1099" s="91" t="str">
        <f t="shared" si="37"/>
        <v>Not recorded in Scotland</v>
      </c>
      <c r="J1099" s="91" t="s">
        <v>10789</v>
      </c>
      <c r="K1099" s="91"/>
      <c r="L1099" s="91" t="s">
        <v>16094</v>
      </c>
      <c r="M1099" s="91"/>
      <c r="P1099" s="86" t="s">
        <v>15759</v>
      </c>
      <c r="R1099" s="86" t="s">
        <v>10789</v>
      </c>
      <c r="T1099" s="86" t="s">
        <v>10789</v>
      </c>
      <c r="U1099" s="86" t="s">
        <v>15214</v>
      </c>
      <c r="V1099" s="86" t="s">
        <v>15213</v>
      </c>
      <c r="W1099" s="86" t="b">
        <v>1</v>
      </c>
    </row>
    <row r="1100" spans="2:23" x14ac:dyDescent="0.25">
      <c r="B1100" s="91">
        <v>1054</v>
      </c>
      <c r="C1100" s="91">
        <v>1054</v>
      </c>
      <c r="D1100" s="200" t="s">
        <v>12709</v>
      </c>
      <c r="E1100" s="89" t="s">
        <v>9988</v>
      </c>
      <c r="F1100" s="90"/>
      <c r="G1100" s="91" t="str">
        <f t="shared" si="36"/>
        <v>Adult: Usually distinctive (1)</v>
      </c>
      <c r="H1100" s="91" t="s">
        <v>10789</v>
      </c>
      <c r="I1100" s="91" t="str">
        <f t="shared" si="37"/>
        <v>Not recorded in Scotland</v>
      </c>
      <c r="J1100" s="91" t="s">
        <v>10789</v>
      </c>
      <c r="K1100" s="91"/>
      <c r="L1100" s="91" t="s">
        <v>16094</v>
      </c>
      <c r="M1100" s="91"/>
      <c r="P1100" s="86" t="s">
        <v>15760</v>
      </c>
      <c r="R1100" s="86" t="s">
        <v>10789</v>
      </c>
      <c r="T1100" s="86" t="s">
        <v>10789</v>
      </c>
      <c r="U1100" s="86" t="s">
        <v>15231</v>
      </c>
      <c r="V1100" s="86" t="s">
        <v>15213</v>
      </c>
      <c r="W1100" s="86" t="b">
        <v>1</v>
      </c>
    </row>
    <row r="1101" spans="2:23" x14ac:dyDescent="0.25">
      <c r="B1101" s="91">
        <v>1048</v>
      </c>
      <c r="C1101" s="91">
        <v>1048</v>
      </c>
      <c r="D1101" s="200" t="s">
        <v>12703</v>
      </c>
      <c r="E1101" s="89" t="s">
        <v>9121</v>
      </c>
      <c r="F1101" s="90" t="s">
        <v>9991</v>
      </c>
      <c r="G1101" s="91" t="str">
        <f t="shared" si="36"/>
        <v>Adult: Usually distinctive (1)</v>
      </c>
      <c r="H1101" s="91" t="s">
        <v>10789</v>
      </c>
      <c r="I1101" s="91" t="str">
        <f t="shared" si="37"/>
        <v>Widespread</v>
      </c>
      <c r="J1101" s="91" t="s">
        <v>10789</v>
      </c>
      <c r="K1101" s="91"/>
      <c r="L1101" s="91" t="s">
        <v>14205</v>
      </c>
      <c r="M1101" s="91"/>
      <c r="P1101" s="86" t="s">
        <v>15760</v>
      </c>
      <c r="R1101" s="86" t="s">
        <v>10789</v>
      </c>
      <c r="T1101" s="86" t="s">
        <v>10789</v>
      </c>
      <c r="U1101" s="86" t="s">
        <v>15214</v>
      </c>
      <c r="V1101" s="86" t="s">
        <v>15257</v>
      </c>
      <c r="W1101" s="86" t="b">
        <v>0</v>
      </c>
    </row>
    <row r="1102" spans="2:23" x14ac:dyDescent="0.25">
      <c r="B1102" s="91">
        <v>1043</v>
      </c>
      <c r="C1102" s="91">
        <v>1043</v>
      </c>
      <c r="D1102" s="200" t="s">
        <v>12698</v>
      </c>
      <c r="E1102" s="89" t="s">
        <v>9126</v>
      </c>
      <c r="F1102" s="90"/>
      <c r="G1102" s="91" t="str">
        <f t="shared" si="36"/>
        <v>Adult: Spec/photo may be needed (2)</v>
      </c>
      <c r="H1102" s="91" t="s">
        <v>10789</v>
      </c>
      <c r="I1102" s="91" t="str">
        <f t="shared" si="37"/>
        <v>Widespread</v>
      </c>
      <c r="J1102" s="91" t="s">
        <v>10789</v>
      </c>
      <c r="K1102" s="91"/>
      <c r="L1102" s="91" t="s">
        <v>14205</v>
      </c>
      <c r="M1102" s="91"/>
      <c r="P1102" s="86" t="s">
        <v>15793</v>
      </c>
      <c r="R1102" s="86" t="s">
        <v>10789</v>
      </c>
      <c r="T1102" s="86" t="s">
        <v>10789</v>
      </c>
      <c r="U1102" s="86" t="s">
        <v>15223</v>
      </c>
      <c r="V1102" s="86" t="s">
        <v>15224</v>
      </c>
      <c r="W1102" s="86" t="b">
        <v>0</v>
      </c>
    </row>
    <row r="1103" spans="2:23" x14ac:dyDescent="0.25">
      <c r="B1103" s="91">
        <v>1046</v>
      </c>
      <c r="C1103" s="91">
        <v>1046</v>
      </c>
      <c r="D1103" s="200" t="s">
        <v>12701</v>
      </c>
      <c r="E1103" s="89" t="s">
        <v>9123</v>
      </c>
      <c r="F1103" s="90"/>
      <c r="G1103" s="91" t="str">
        <f t="shared" si="36"/>
        <v>Adult: Spec/photo will be required cf. A. rhombana (3)</v>
      </c>
      <c r="H1103" s="91" t="s">
        <v>10789</v>
      </c>
      <c r="I1103" s="91" t="str">
        <f t="shared" si="37"/>
        <v>Very local distribution</v>
      </c>
      <c r="J1103" s="91" t="s">
        <v>10789</v>
      </c>
      <c r="K1103" s="91"/>
      <c r="L1103" s="91" t="s">
        <v>16341</v>
      </c>
      <c r="M1103" s="91"/>
      <c r="P1103" s="86" t="s">
        <v>15853</v>
      </c>
      <c r="R1103" s="86" t="s">
        <v>10789</v>
      </c>
      <c r="T1103" s="86" t="s">
        <v>10789</v>
      </c>
      <c r="U1103" s="86" t="s">
        <v>15242</v>
      </c>
      <c r="V1103" s="86" t="s">
        <v>15224</v>
      </c>
      <c r="W1103" s="86" t="b">
        <v>0</v>
      </c>
    </row>
    <row r="1104" spans="2:23" x14ac:dyDescent="0.25">
      <c r="B1104" s="91">
        <v>1053</v>
      </c>
      <c r="C1104" s="91">
        <v>1053</v>
      </c>
      <c r="D1104" s="200" t="s">
        <v>12708</v>
      </c>
      <c r="E1104" s="89" t="s">
        <v>9989</v>
      </c>
      <c r="F1104" s="90"/>
      <c r="G1104" s="91" t="str">
        <f t="shared" si="36"/>
        <v>Adult: Spec/photo may be needed but cf. A. abietana &amp; A. maccana (2)</v>
      </c>
      <c r="H1104" s="91" t="s">
        <v>10789</v>
      </c>
      <c r="I1104" s="91" t="str">
        <f t="shared" si="37"/>
        <v>Widespread</v>
      </c>
      <c r="J1104" s="91" t="s">
        <v>10789</v>
      </c>
      <c r="K1104" s="91"/>
      <c r="L1104" s="91" t="s">
        <v>14205</v>
      </c>
      <c r="M1104" s="91"/>
      <c r="P1104" s="86" t="s">
        <v>15854</v>
      </c>
      <c r="R1104" s="86" t="s">
        <v>10789</v>
      </c>
      <c r="T1104" s="86" t="s">
        <v>10789</v>
      </c>
      <c r="U1104" s="86" t="s">
        <v>15214</v>
      </c>
      <c r="V1104" s="86" t="s">
        <v>15221</v>
      </c>
      <c r="W1104" s="86" t="b">
        <v>1</v>
      </c>
    </row>
    <row r="1105" spans="2:23" x14ac:dyDescent="0.25">
      <c r="B1105" s="91">
        <v>1049</v>
      </c>
      <c r="C1105" s="91">
        <v>1049</v>
      </c>
      <c r="D1105" s="200" t="s">
        <v>12704</v>
      </c>
      <c r="E1105" s="89" t="s">
        <v>7586</v>
      </c>
      <c r="F1105" s="90"/>
      <c r="G1105" s="91" t="str">
        <f t="shared" si="36"/>
        <v>Adult: Spec. or photo will be required (3)</v>
      </c>
      <c r="H1105" s="91" t="s">
        <v>10789</v>
      </c>
      <c r="I1105" s="91" t="str">
        <f t="shared" si="37"/>
        <v>Not recorded in Scotland</v>
      </c>
      <c r="J1105" s="91" t="s">
        <v>10789</v>
      </c>
      <c r="K1105" s="91"/>
      <c r="L1105" s="91" t="s">
        <v>16094</v>
      </c>
      <c r="M1105" s="91"/>
      <c r="P1105" s="86" t="s">
        <v>15759</v>
      </c>
      <c r="R1105" s="86" t="s">
        <v>10789</v>
      </c>
      <c r="T1105" s="86" t="s">
        <v>10789</v>
      </c>
      <c r="U1105" s="86" t="s">
        <v>15234</v>
      </c>
      <c r="V1105" s="86" t="s">
        <v>15224</v>
      </c>
      <c r="W1105" s="86" t="b">
        <v>0</v>
      </c>
    </row>
    <row r="1106" spans="2:23" x14ac:dyDescent="0.25">
      <c r="B1106" s="91">
        <v>1055</v>
      </c>
      <c r="C1106" s="91">
        <v>1055</v>
      </c>
      <c r="D1106" s="200" t="s">
        <v>12710</v>
      </c>
      <c r="E1106" s="89" t="s">
        <v>9987</v>
      </c>
      <c r="F1106" s="90"/>
      <c r="G1106" s="91" t="str">
        <f t="shared" si="36"/>
        <v>Adult: Usually distinctive (1)</v>
      </c>
      <c r="H1106" s="91" t="s">
        <v>10789</v>
      </c>
      <c r="I1106" s="91" t="str">
        <f t="shared" si="37"/>
        <v>Widespread</v>
      </c>
      <c r="J1106" s="91" t="s">
        <v>10789</v>
      </c>
      <c r="K1106" s="91"/>
      <c r="L1106" s="91" t="s">
        <v>14205</v>
      </c>
      <c r="M1106" s="91"/>
      <c r="P1106" s="86" t="s">
        <v>15760</v>
      </c>
      <c r="R1106" s="86" t="s">
        <v>10789</v>
      </c>
      <c r="T1106" s="86" t="s">
        <v>10789</v>
      </c>
      <c r="U1106" s="86" t="s">
        <v>15223</v>
      </c>
      <c r="V1106" s="86" t="s">
        <v>15226</v>
      </c>
      <c r="W1106" s="86" t="b">
        <v>1</v>
      </c>
    </row>
    <row r="1107" spans="2:23" x14ac:dyDescent="0.25">
      <c r="B1107" s="91">
        <v>1044</v>
      </c>
      <c r="C1107" s="91">
        <v>1044</v>
      </c>
      <c r="D1107" s="200" t="s">
        <v>12699</v>
      </c>
      <c r="E1107" s="89" t="s">
        <v>7585</v>
      </c>
      <c r="F1107" s="90"/>
      <c r="G1107" s="91" t="str">
        <f t="shared" si="36"/>
        <v>Adult: Gen det required cf. A. notana (4)</v>
      </c>
      <c r="H1107" s="91" t="s">
        <v>10789</v>
      </c>
      <c r="I1107" s="91" t="str">
        <f t="shared" si="37"/>
        <v>Restricted distribution</v>
      </c>
      <c r="J1107" s="91" t="s">
        <v>10789</v>
      </c>
      <c r="K1107" s="91"/>
      <c r="L1107" s="91" t="s">
        <v>16340</v>
      </c>
      <c r="M1107" s="91"/>
      <c r="P1107" s="86" t="s">
        <v>15855</v>
      </c>
      <c r="R1107" s="86" t="s">
        <v>10789</v>
      </c>
      <c r="T1107" s="86" t="s">
        <v>10789</v>
      </c>
      <c r="U1107" s="86" t="s">
        <v>15247</v>
      </c>
      <c r="V1107" s="86" t="s">
        <v>15245</v>
      </c>
      <c r="W1107" s="86" t="b">
        <v>0</v>
      </c>
    </row>
    <row r="1108" spans="2:23" x14ac:dyDescent="0.25">
      <c r="B1108" s="91">
        <v>1044.9000000000001</v>
      </c>
      <c r="C1108" s="199" t="s">
        <v>10789</v>
      </c>
      <c r="D1108" s="200" t="s">
        <v>16592</v>
      </c>
      <c r="E1108" s="89" t="s">
        <v>10972</v>
      </c>
      <c r="F1108" s="90"/>
      <c r="G1108" s="91" t="str">
        <f t="shared" si="36"/>
        <v/>
      </c>
      <c r="H1108" s="91" t="s">
        <v>10789</v>
      </c>
      <c r="I1108" s="91" t="str">
        <f t="shared" si="37"/>
        <v/>
      </c>
      <c r="J1108" s="91" t="s">
        <v>10789</v>
      </c>
      <c r="K1108" s="91"/>
      <c r="L1108" s="91"/>
      <c r="M1108" s="91"/>
      <c r="P1108" s="86" t="s">
        <v>10789</v>
      </c>
      <c r="Q1108" s="86" t="s">
        <v>10789</v>
      </c>
      <c r="R1108" s="86" t="s">
        <v>10789</v>
      </c>
      <c r="S1108" s="86" t="s">
        <v>10789</v>
      </c>
      <c r="T1108" s="86" t="s">
        <v>10789</v>
      </c>
      <c r="U1108" s="86" t="s">
        <v>16791</v>
      </c>
      <c r="V1108" s="86" t="s">
        <v>10789</v>
      </c>
      <c r="W1108" s="86" t="s">
        <v>10789</v>
      </c>
    </row>
    <row r="1109" spans="2:23" x14ac:dyDescent="0.25">
      <c r="B1109" s="91">
        <v>1045.9000000000001</v>
      </c>
      <c r="C1109" s="199" t="s">
        <v>10789</v>
      </c>
      <c r="D1109" s="200" t="s">
        <v>16592</v>
      </c>
      <c r="E1109" s="89" t="s">
        <v>10972</v>
      </c>
      <c r="F1109" s="90"/>
      <c r="G1109" s="91" t="str">
        <f t="shared" si="36"/>
        <v/>
      </c>
      <c r="H1109" s="91" t="s">
        <v>10789</v>
      </c>
      <c r="I1109" s="91" t="str">
        <f t="shared" si="37"/>
        <v/>
      </c>
      <c r="J1109" s="91" t="s">
        <v>10789</v>
      </c>
      <c r="K1109" s="91"/>
      <c r="L1109" s="91"/>
      <c r="M1109" s="91"/>
      <c r="P1109" s="86" t="s">
        <v>10789</v>
      </c>
      <c r="Q1109" s="86" t="s">
        <v>10789</v>
      </c>
      <c r="R1109" s="86" t="s">
        <v>10789</v>
      </c>
      <c r="S1109" s="86" t="s">
        <v>10789</v>
      </c>
      <c r="T1109" s="86" t="s">
        <v>10789</v>
      </c>
      <c r="U1109" s="86" t="s">
        <v>16791</v>
      </c>
      <c r="V1109" s="86" t="s">
        <v>10789</v>
      </c>
      <c r="W1109" s="86" t="s">
        <v>10789</v>
      </c>
    </row>
    <row r="1110" spans="2:23" x14ac:dyDescent="0.25">
      <c r="B1110" s="91">
        <v>1045</v>
      </c>
      <c r="C1110" s="91">
        <v>1045</v>
      </c>
      <c r="D1110" s="200" t="s">
        <v>12700</v>
      </c>
      <c r="E1110" s="89" t="s">
        <v>9124</v>
      </c>
      <c r="F1110" s="90"/>
      <c r="G1110" s="91" t="str">
        <f t="shared" si="36"/>
        <v>Adult: Gen det required cf. A. ferrugana (4)</v>
      </c>
      <c r="H1110" s="91" t="s">
        <v>10789</v>
      </c>
      <c r="I1110" s="91" t="str">
        <f t="shared" si="37"/>
        <v>Widespread</v>
      </c>
      <c r="J1110" s="91" t="s">
        <v>10789</v>
      </c>
      <c r="K1110" s="91" t="s">
        <v>10789</v>
      </c>
      <c r="L1110" s="91" t="s">
        <v>14205</v>
      </c>
      <c r="M1110" s="91"/>
      <c r="P1110" s="86" t="s">
        <v>15856</v>
      </c>
      <c r="R1110" s="86" t="s">
        <v>10789</v>
      </c>
      <c r="T1110" s="86" t="s">
        <v>10789</v>
      </c>
      <c r="U1110" s="86" t="s">
        <v>15247</v>
      </c>
      <c r="V1110" s="86" t="s">
        <v>15245</v>
      </c>
      <c r="W1110" s="86" t="b">
        <v>0</v>
      </c>
    </row>
    <row r="1111" spans="2:23" x14ac:dyDescent="0.25">
      <c r="B1111" s="91">
        <v>1050</v>
      </c>
      <c r="C1111" s="91">
        <v>1050</v>
      </c>
      <c r="D1111" s="200" t="s">
        <v>12705</v>
      </c>
      <c r="E1111" s="89" t="s">
        <v>7587</v>
      </c>
      <c r="F1111" s="90"/>
      <c r="G1111" s="91" t="str">
        <f t="shared" si="36"/>
        <v>Adult: Spec. or photo maybe needed (2)</v>
      </c>
      <c r="H1111" s="91" t="s">
        <v>10789</v>
      </c>
      <c r="I1111" s="91" t="str">
        <f t="shared" si="37"/>
        <v>Not recorded in Scotland</v>
      </c>
      <c r="J1111" s="91" t="s">
        <v>10789</v>
      </c>
      <c r="K1111" s="91" t="s">
        <v>10789</v>
      </c>
      <c r="L1111" s="91" t="s">
        <v>16094</v>
      </c>
      <c r="M1111" s="91"/>
      <c r="P1111" s="86" t="s">
        <v>15758</v>
      </c>
      <c r="R1111" s="86" t="s">
        <v>10789</v>
      </c>
      <c r="T1111" s="86" t="s">
        <v>10789</v>
      </c>
      <c r="U1111" s="86" t="s">
        <v>15214</v>
      </c>
      <c r="V1111" s="86" t="s">
        <v>15221</v>
      </c>
      <c r="W1111" s="86" t="b">
        <v>1</v>
      </c>
    </row>
    <row r="1112" spans="2:23" x14ac:dyDescent="0.25">
      <c r="B1112" s="91">
        <v>1051</v>
      </c>
      <c r="C1112" s="91">
        <v>1051</v>
      </c>
      <c r="D1112" s="200" t="s">
        <v>12706</v>
      </c>
      <c r="E1112" s="89" t="s">
        <v>9990</v>
      </c>
      <c r="F1112" s="90"/>
      <c r="G1112" s="91" t="str">
        <f t="shared" si="36"/>
        <v>Adult: Spec/photo may be needed (2)</v>
      </c>
      <c r="H1112" s="91" t="s">
        <v>10789</v>
      </c>
      <c r="I1112" s="91" t="str">
        <f t="shared" si="37"/>
        <v>Restricted distribution</v>
      </c>
      <c r="J1112" s="91" t="s">
        <v>10789</v>
      </c>
      <c r="K1112" s="91" t="s">
        <v>10789</v>
      </c>
      <c r="L1112" s="91" t="s">
        <v>16340</v>
      </c>
      <c r="M1112" s="91"/>
      <c r="P1112" s="86" t="s">
        <v>15793</v>
      </c>
      <c r="R1112" s="86" t="s">
        <v>10789</v>
      </c>
      <c r="T1112" s="86" t="s">
        <v>10789</v>
      </c>
      <c r="U1112" s="86" t="s">
        <v>15247</v>
      </c>
      <c r="V1112" s="86" t="s">
        <v>15245</v>
      </c>
      <c r="W1112" s="86" t="b">
        <v>0</v>
      </c>
    </row>
    <row r="1113" spans="2:23" x14ac:dyDescent="0.25">
      <c r="B1113" s="91">
        <v>1061</v>
      </c>
      <c r="C1113" s="91">
        <v>1061</v>
      </c>
      <c r="D1113" s="200" t="s">
        <v>12716</v>
      </c>
      <c r="E1113" s="89" t="s">
        <v>7592</v>
      </c>
      <c r="F1113" s="90"/>
      <c r="G1113" s="91" t="str">
        <f t="shared" si="36"/>
        <v>Adult: Usually distinctive (1)</v>
      </c>
      <c r="H1113" s="91" t="s">
        <v>10789</v>
      </c>
      <c r="I1113" s="91" t="str">
        <f t="shared" si="37"/>
        <v>Restricted distribution</v>
      </c>
      <c r="J1113" s="91" t="s">
        <v>10789</v>
      </c>
      <c r="K1113" s="91" t="s">
        <v>10789</v>
      </c>
      <c r="L1113" s="91" t="s">
        <v>16340</v>
      </c>
      <c r="M1113" s="91"/>
      <c r="P1113" s="86" t="s">
        <v>15760</v>
      </c>
      <c r="R1113" s="86" t="s">
        <v>10789</v>
      </c>
      <c r="T1113" s="86" t="s">
        <v>10789</v>
      </c>
      <c r="U1113" s="86" t="s">
        <v>15231</v>
      </c>
      <c r="V1113" s="86" t="s">
        <v>15239</v>
      </c>
      <c r="W1113" s="86" t="b">
        <v>1</v>
      </c>
    </row>
    <row r="1114" spans="2:23" x14ac:dyDescent="0.25">
      <c r="B1114" s="91">
        <v>1056</v>
      </c>
      <c r="C1114" s="91">
        <v>1056</v>
      </c>
      <c r="D1114" s="200" t="s">
        <v>12711</v>
      </c>
      <c r="E1114" s="89" t="s">
        <v>7589</v>
      </c>
      <c r="F1114" s="90"/>
      <c r="G1114" s="91" t="str">
        <f t="shared" si="36"/>
        <v>Adult: Spec/photo will be required cf. A. rufana (3)</v>
      </c>
      <c r="H1114" s="91" t="s">
        <v>10789</v>
      </c>
      <c r="I1114" s="91" t="str">
        <f t="shared" si="37"/>
        <v>Local distribution</v>
      </c>
      <c r="J1114" s="91" t="s">
        <v>10789</v>
      </c>
      <c r="K1114" s="91" t="s">
        <v>10789</v>
      </c>
      <c r="L1114" s="91" t="s">
        <v>16339</v>
      </c>
      <c r="M1114" s="91"/>
      <c r="P1114" s="86" t="s">
        <v>15857</v>
      </c>
      <c r="R1114" s="86" t="s">
        <v>10789</v>
      </c>
      <c r="T1114" s="86" t="s">
        <v>10789</v>
      </c>
      <c r="U1114" s="86" t="s">
        <v>15231</v>
      </c>
      <c r="V1114" s="86" t="s">
        <v>15226</v>
      </c>
      <c r="W1114" s="86" t="b">
        <v>1</v>
      </c>
    </row>
    <row r="1115" spans="2:23" x14ac:dyDescent="0.25">
      <c r="B1115" s="91">
        <v>1057</v>
      </c>
      <c r="C1115" s="91">
        <v>1057</v>
      </c>
      <c r="D1115" s="200" t="s">
        <v>12712</v>
      </c>
      <c r="E1115" s="89" t="s">
        <v>7590</v>
      </c>
      <c r="F1115" s="90"/>
      <c r="G1115" s="91" t="str">
        <f t="shared" si="36"/>
        <v>Adult: Spec/photo may be needed cf. A. lipsiana (2)</v>
      </c>
      <c r="H1115" s="91" t="s">
        <v>10789</v>
      </c>
      <c r="I1115" s="91" t="str">
        <f t="shared" si="37"/>
        <v>Restricted distribution</v>
      </c>
      <c r="J1115" s="91" t="s">
        <v>10789</v>
      </c>
      <c r="K1115" s="91" t="s">
        <v>10789</v>
      </c>
      <c r="L1115" s="91" t="s">
        <v>16340</v>
      </c>
      <c r="M1115" s="91"/>
      <c r="P1115" s="86" t="s">
        <v>15858</v>
      </c>
      <c r="R1115" s="86" t="s">
        <v>10789</v>
      </c>
      <c r="T1115" s="86" t="s">
        <v>10789</v>
      </c>
      <c r="U1115" s="86" t="s">
        <v>15214</v>
      </c>
      <c r="V1115" s="86" t="s">
        <v>15226</v>
      </c>
      <c r="W1115" s="86" t="b">
        <v>1</v>
      </c>
    </row>
    <row r="1116" spans="2:23" x14ac:dyDescent="0.25">
      <c r="B1116" s="91">
        <v>1015</v>
      </c>
      <c r="C1116" s="91">
        <v>1015</v>
      </c>
      <c r="D1116" s="200" t="s">
        <v>12671</v>
      </c>
      <c r="E1116" s="89" t="s">
        <v>9143</v>
      </c>
      <c r="F1116" s="90"/>
      <c r="G1116" s="91" t="str">
        <f t="shared" si="36"/>
        <v>Adult: Usually distinctive (1)</v>
      </c>
      <c r="H1116" s="91" t="s">
        <v>10789</v>
      </c>
      <c r="I1116" s="91" t="str">
        <f t="shared" si="37"/>
        <v>Widespread</v>
      </c>
      <c r="J1116" s="91" t="s">
        <v>10789</v>
      </c>
      <c r="K1116" s="91" t="s">
        <v>10789</v>
      </c>
      <c r="L1116" s="91" t="s">
        <v>14205</v>
      </c>
      <c r="M1116" s="91"/>
      <c r="P1116" s="86" t="s">
        <v>15760</v>
      </c>
      <c r="R1116" s="86" t="s">
        <v>10789</v>
      </c>
      <c r="T1116" s="86" t="s">
        <v>10789</v>
      </c>
      <c r="U1116" s="86" t="s">
        <v>15214</v>
      </c>
      <c r="V1116" s="86" t="s">
        <v>15215</v>
      </c>
      <c r="W1116" s="86" t="b">
        <v>0</v>
      </c>
    </row>
    <row r="1117" spans="2:23" x14ac:dyDescent="0.25">
      <c r="B1117" s="91">
        <v>1011</v>
      </c>
      <c r="C1117" s="91">
        <v>1011</v>
      </c>
      <c r="D1117" s="200" t="s">
        <v>12667</v>
      </c>
      <c r="E1117" s="89" t="s">
        <v>5799</v>
      </c>
      <c r="F1117" s="90"/>
      <c r="G1117" s="91" t="str">
        <f t="shared" si="36"/>
        <v>Adult: Usually distinctive (1)</v>
      </c>
      <c r="H1117" s="91" t="s">
        <v>10789</v>
      </c>
      <c r="I1117" s="91" t="str">
        <f t="shared" si="37"/>
        <v>*Widespread</v>
      </c>
      <c r="J1117" s="91" t="s">
        <v>10789</v>
      </c>
      <c r="K1117" s="91" t="s">
        <v>15193</v>
      </c>
      <c r="L1117" s="91" t="s">
        <v>14205</v>
      </c>
      <c r="M1117" s="91"/>
      <c r="P1117" s="86" t="s">
        <v>15760</v>
      </c>
      <c r="R1117" s="86" t="s">
        <v>10789</v>
      </c>
      <c r="T1117" s="86" t="s">
        <v>10789</v>
      </c>
      <c r="U1117" s="86" t="s">
        <v>15229</v>
      </c>
      <c r="V1117" s="86" t="s">
        <v>15252</v>
      </c>
      <c r="W1117" s="86" t="b">
        <v>0</v>
      </c>
    </row>
    <row r="1118" spans="2:23" x14ac:dyDescent="0.25">
      <c r="B1118" s="91">
        <v>921</v>
      </c>
      <c r="C1118" s="91">
        <v>921</v>
      </c>
      <c r="D1118" s="200" t="s">
        <v>12583</v>
      </c>
      <c r="E1118" s="89" t="s">
        <v>3930</v>
      </c>
      <c r="F1118" s="90"/>
      <c r="G1118" s="91" t="str">
        <f t="shared" si="36"/>
        <v>Adult: Spec/photo may be needed cf. A. viburnana (2)</v>
      </c>
      <c r="H1118" s="91" t="s">
        <v>10789</v>
      </c>
      <c r="I1118" s="91" t="str">
        <f t="shared" si="37"/>
        <v>Very local distribution</v>
      </c>
      <c r="J1118" s="91" t="s">
        <v>10789</v>
      </c>
      <c r="K1118" s="91" t="s">
        <v>10789</v>
      </c>
      <c r="L1118" s="91" t="s">
        <v>16341</v>
      </c>
      <c r="M1118" s="91"/>
      <c r="P1118" s="86" t="s">
        <v>15859</v>
      </c>
      <c r="R1118" s="86" t="s">
        <v>10789</v>
      </c>
      <c r="T1118" s="86" t="s">
        <v>10789</v>
      </c>
      <c r="U1118" s="86" t="s">
        <v>15214</v>
      </c>
      <c r="V1118" s="86" t="s">
        <v>15216</v>
      </c>
      <c r="W1118" s="86" t="b">
        <v>0</v>
      </c>
    </row>
    <row r="1119" spans="2:23" x14ac:dyDescent="0.25">
      <c r="B1119" s="91">
        <v>922</v>
      </c>
      <c r="C1119" s="91">
        <v>922</v>
      </c>
      <c r="D1119" s="200" t="s">
        <v>12584</v>
      </c>
      <c r="E1119" s="89" t="s">
        <v>3929</v>
      </c>
      <c r="F1119" s="90"/>
      <c r="G1119" s="91" t="str">
        <f t="shared" si="36"/>
        <v>Adult: Spec. or photo will be required (3)</v>
      </c>
      <c r="H1119" s="91" t="s">
        <v>10789</v>
      </c>
      <c r="I1119" s="91" t="str">
        <f t="shared" si="37"/>
        <v>*Not recorded in Scotland</v>
      </c>
      <c r="J1119" s="91" t="s">
        <v>10789</v>
      </c>
      <c r="K1119" s="91" t="s">
        <v>15193</v>
      </c>
      <c r="L1119" s="91" t="s">
        <v>16094</v>
      </c>
      <c r="M1119" s="91"/>
      <c r="P1119" s="86" t="s">
        <v>15759</v>
      </c>
      <c r="R1119" s="86" t="s">
        <v>10789</v>
      </c>
      <c r="T1119" s="86" t="s">
        <v>10789</v>
      </c>
      <c r="U1119" s="86" t="s">
        <v>15214</v>
      </c>
      <c r="V1119" s="86" t="s">
        <v>15213</v>
      </c>
      <c r="W1119" s="86" t="b">
        <v>0</v>
      </c>
    </row>
    <row r="1120" spans="2:23" x14ac:dyDescent="0.25">
      <c r="B1120" s="91">
        <v>923</v>
      </c>
      <c r="C1120" s="91">
        <v>923</v>
      </c>
      <c r="D1120" s="200" t="s">
        <v>12585</v>
      </c>
      <c r="E1120" s="89" t="s">
        <v>3928</v>
      </c>
      <c r="F1120" s="90"/>
      <c r="G1120" s="91" t="str">
        <f t="shared" si="36"/>
        <v>Adult: Spec. or photo maybe needed (2)</v>
      </c>
      <c r="H1120" s="91" t="s">
        <v>10789</v>
      </c>
      <c r="I1120" s="91" t="str">
        <f t="shared" si="37"/>
        <v>Not recorded in Scotland</v>
      </c>
      <c r="J1120" s="91" t="s">
        <v>10789</v>
      </c>
      <c r="K1120" s="91" t="s">
        <v>10789</v>
      </c>
      <c r="L1120" s="91" t="s">
        <v>16094</v>
      </c>
      <c r="M1120" s="91"/>
      <c r="P1120" s="86" t="s">
        <v>15758</v>
      </c>
      <c r="R1120" s="86" t="s">
        <v>10789</v>
      </c>
      <c r="T1120" s="86" t="s">
        <v>10789</v>
      </c>
      <c r="U1120" s="86" t="s">
        <v>15222</v>
      </c>
      <c r="V1120" s="86" t="s">
        <v>15239</v>
      </c>
      <c r="W1120" s="86" t="b">
        <v>0</v>
      </c>
    </row>
    <row r="1121" spans="2:23" x14ac:dyDescent="0.25">
      <c r="B1121" s="91">
        <v>925</v>
      </c>
      <c r="C1121" s="91">
        <v>925</v>
      </c>
      <c r="D1121" s="200" t="s">
        <v>12587</v>
      </c>
      <c r="E1121" s="89" t="s">
        <v>3927</v>
      </c>
      <c r="F1121" s="90"/>
      <c r="G1121" s="91" t="str">
        <f t="shared" si="36"/>
        <v>Adult: Usually distinctive (1)</v>
      </c>
      <c r="H1121" s="91" t="s">
        <v>10789</v>
      </c>
      <c r="I1121" s="91" t="str">
        <f t="shared" si="37"/>
        <v>Not recorded in Scotland</v>
      </c>
      <c r="J1121" s="91" t="s">
        <v>10789</v>
      </c>
      <c r="K1121" s="91" t="s">
        <v>10789</v>
      </c>
      <c r="L1121" s="91" t="s">
        <v>16094</v>
      </c>
      <c r="M1121" s="91"/>
      <c r="P1121" s="86" t="s">
        <v>15760</v>
      </c>
      <c r="R1121" s="86" t="s">
        <v>10789</v>
      </c>
      <c r="T1121" s="86" t="s">
        <v>10789</v>
      </c>
      <c r="U1121" s="86" t="s">
        <v>15229</v>
      </c>
      <c r="V1121" s="86" t="s">
        <v>15226</v>
      </c>
      <c r="W1121" s="86" t="b">
        <v>0</v>
      </c>
    </row>
    <row r="1122" spans="2:23" x14ac:dyDescent="0.25">
      <c r="B1122" s="91">
        <v>924</v>
      </c>
      <c r="C1122" s="91">
        <v>924</v>
      </c>
      <c r="D1122" s="200" t="s">
        <v>12586</v>
      </c>
      <c r="E1122" s="89" t="s">
        <v>1256</v>
      </c>
      <c r="F1122" s="90"/>
      <c r="G1122" s="91" t="str">
        <f t="shared" si="36"/>
        <v>Adult: Spec/photo may be needed (2)</v>
      </c>
      <c r="H1122" s="91" t="s">
        <v>10789</v>
      </c>
      <c r="I1122" s="91" t="str">
        <f t="shared" si="37"/>
        <v>Restricted distribution</v>
      </c>
      <c r="J1122" s="91" t="s">
        <v>10789</v>
      </c>
      <c r="K1122" s="91" t="s">
        <v>10789</v>
      </c>
      <c r="L1122" s="91" t="s">
        <v>16340</v>
      </c>
      <c r="M1122" s="91"/>
      <c r="P1122" s="86" t="s">
        <v>15793</v>
      </c>
      <c r="R1122" s="86" t="s">
        <v>10789</v>
      </c>
      <c r="T1122" s="86" t="s">
        <v>10789</v>
      </c>
      <c r="U1122" s="86" t="s">
        <v>15229</v>
      </c>
      <c r="V1122" s="86" t="s">
        <v>15213</v>
      </c>
      <c r="W1122" s="86" t="b">
        <v>0</v>
      </c>
    </row>
    <row r="1123" spans="2:23" x14ac:dyDescent="0.25">
      <c r="B1123" s="91">
        <v>936</v>
      </c>
      <c r="C1123" s="91">
        <v>936</v>
      </c>
      <c r="D1123" s="200" t="s">
        <v>12598</v>
      </c>
      <c r="E1123" s="89" t="s">
        <v>3923</v>
      </c>
      <c r="F1123" s="90"/>
      <c r="G1123" s="91" t="str">
        <f t="shared" si="36"/>
        <v>Adult: Usually distinctive but cf. A. smeathmanniana (1)</v>
      </c>
      <c r="H1123" s="91" t="s">
        <v>10789</v>
      </c>
      <c r="I1123" s="91" t="str">
        <f t="shared" si="37"/>
        <v>Widespread</v>
      </c>
      <c r="J1123" s="91" t="s">
        <v>10789</v>
      </c>
      <c r="K1123" s="91" t="s">
        <v>10789</v>
      </c>
      <c r="L1123" s="91" t="s">
        <v>14205</v>
      </c>
      <c r="M1123" s="91"/>
      <c r="P1123" s="86" t="s">
        <v>15860</v>
      </c>
      <c r="R1123" s="86" t="s">
        <v>10789</v>
      </c>
      <c r="T1123" s="86" t="s">
        <v>10789</v>
      </c>
      <c r="U1123" s="86" t="s">
        <v>15214</v>
      </c>
      <c r="V1123" s="86" t="s">
        <v>15224</v>
      </c>
      <c r="W1123" s="86" t="b">
        <v>0</v>
      </c>
    </row>
    <row r="1124" spans="2:23" x14ac:dyDescent="0.25">
      <c r="B1124" s="91">
        <v>935</v>
      </c>
      <c r="C1124" s="91">
        <v>935</v>
      </c>
      <c r="D1124" s="200" t="s">
        <v>12597</v>
      </c>
      <c r="E1124" s="89" t="s">
        <v>1263</v>
      </c>
      <c r="F1124" s="90"/>
      <c r="G1124" s="91" t="str">
        <f t="shared" si="36"/>
        <v>Adult: Spec. or photo will be required (3)</v>
      </c>
      <c r="H1124" s="91" t="s">
        <v>10789</v>
      </c>
      <c r="I1124" s="91" t="str">
        <f t="shared" si="37"/>
        <v>Not recorded in Scotland</v>
      </c>
      <c r="J1124" s="91" t="s">
        <v>10789</v>
      </c>
      <c r="K1124" s="91" t="s">
        <v>10789</v>
      </c>
      <c r="L1124" s="91" t="s">
        <v>16094</v>
      </c>
      <c r="M1124" s="91"/>
      <c r="P1124" s="86" t="s">
        <v>15759</v>
      </c>
      <c r="R1124" s="86" t="s">
        <v>10789</v>
      </c>
      <c r="T1124" s="86" t="s">
        <v>10789</v>
      </c>
      <c r="U1124" s="86" t="s">
        <v>15223</v>
      </c>
      <c r="V1124" s="86" t="s">
        <v>15216</v>
      </c>
      <c r="W1124" s="86" t="b">
        <v>0</v>
      </c>
    </row>
    <row r="1125" spans="2:23" x14ac:dyDescent="0.25">
      <c r="B1125" s="91">
        <v>933</v>
      </c>
      <c r="C1125" s="91">
        <v>933</v>
      </c>
      <c r="D1125" s="200" t="s">
        <v>12595</v>
      </c>
      <c r="E1125" s="89" t="s">
        <v>1261</v>
      </c>
      <c r="F1125" s="90"/>
      <c r="G1125" s="91" t="str">
        <f t="shared" si="36"/>
        <v>Adult: Spec. or photo will be required (3)</v>
      </c>
      <c r="H1125" s="91" t="s">
        <v>10789</v>
      </c>
      <c r="I1125" s="91" t="str">
        <f t="shared" si="37"/>
        <v>Not recorded in Scotland</v>
      </c>
      <c r="J1125" s="91" t="s">
        <v>10789</v>
      </c>
      <c r="K1125" s="91" t="s">
        <v>10789</v>
      </c>
      <c r="L1125" s="91" t="s">
        <v>16094</v>
      </c>
      <c r="M1125" s="91"/>
      <c r="P1125" s="86" t="s">
        <v>15759</v>
      </c>
      <c r="R1125" s="86" t="s">
        <v>10789</v>
      </c>
      <c r="T1125" s="86" t="s">
        <v>10789</v>
      </c>
      <c r="U1125" s="86" t="s">
        <v>15231</v>
      </c>
      <c r="V1125" s="86" t="s">
        <v>15226</v>
      </c>
      <c r="W1125" s="86" t="b">
        <v>0</v>
      </c>
    </row>
    <row r="1126" spans="2:23" x14ac:dyDescent="0.25">
      <c r="B1126" s="91">
        <v>934</v>
      </c>
      <c r="C1126" s="91">
        <v>934</v>
      </c>
      <c r="D1126" s="200" t="s">
        <v>12596</v>
      </c>
      <c r="E1126" s="89" t="s">
        <v>1262</v>
      </c>
      <c r="F1126" s="90"/>
      <c r="G1126" s="91" t="str">
        <f t="shared" si="36"/>
        <v>Adult: Spec. or photo will be required (3)</v>
      </c>
      <c r="H1126" s="91" t="s">
        <v>10789</v>
      </c>
      <c r="I1126" s="91" t="str">
        <f t="shared" si="37"/>
        <v>Not recorded in Scotland</v>
      </c>
      <c r="J1126" s="91" t="s">
        <v>10789</v>
      </c>
      <c r="K1126" s="91" t="s">
        <v>10789</v>
      </c>
      <c r="L1126" s="91" t="s">
        <v>16094</v>
      </c>
      <c r="M1126" s="91"/>
      <c r="P1126" s="86" t="s">
        <v>15759</v>
      </c>
      <c r="R1126" s="86" t="s">
        <v>10789</v>
      </c>
      <c r="T1126" s="86" t="s">
        <v>10789</v>
      </c>
      <c r="U1126" s="86" t="s">
        <v>15223</v>
      </c>
      <c r="V1126" s="86" t="s">
        <v>15216</v>
      </c>
      <c r="W1126" s="86" t="b">
        <v>0</v>
      </c>
    </row>
    <row r="1127" spans="2:23" x14ac:dyDescent="0.25">
      <c r="B1127" s="91">
        <v>926</v>
      </c>
      <c r="C1127" s="91">
        <v>926</v>
      </c>
      <c r="D1127" s="200" t="s">
        <v>12588</v>
      </c>
      <c r="E1127" s="89" t="s">
        <v>3926</v>
      </c>
      <c r="F1127" s="90"/>
      <c r="G1127" s="91" t="str">
        <f t="shared" si="36"/>
        <v>Adult: Gen det may be required but confusion species not in Scotland (4)</v>
      </c>
      <c r="H1127" s="91" t="s">
        <v>10789</v>
      </c>
      <c r="I1127" s="91" t="str">
        <f t="shared" si="37"/>
        <v>Local distribution</v>
      </c>
      <c r="J1127" s="91" t="s">
        <v>10789</v>
      </c>
      <c r="K1127" s="91" t="s">
        <v>10789</v>
      </c>
      <c r="L1127" s="91" t="s">
        <v>16339</v>
      </c>
      <c r="M1127" s="91"/>
      <c r="P1127" s="86" t="s">
        <v>15861</v>
      </c>
      <c r="R1127" s="86" t="s">
        <v>10789</v>
      </c>
      <c r="T1127" s="86" t="s">
        <v>10789</v>
      </c>
      <c r="U1127" s="86" t="s">
        <v>15225</v>
      </c>
      <c r="V1127" s="86" t="s">
        <v>15238</v>
      </c>
      <c r="W1127" s="86" t="b">
        <v>0</v>
      </c>
    </row>
    <row r="1128" spans="2:23" x14ac:dyDescent="0.25">
      <c r="B1128" s="91">
        <v>1118</v>
      </c>
      <c r="C1128" s="91"/>
      <c r="D1128" s="199" t="s">
        <v>15383</v>
      </c>
      <c r="E1128" s="89" t="s">
        <v>14816</v>
      </c>
      <c r="F1128" s="90"/>
      <c r="G1128" s="91" t="str">
        <f t="shared" si="36"/>
        <v/>
      </c>
      <c r="I1128" s="91" t="str">
        <f t="shared" si="37"/>
        <v>*Not recorded in Scotland</v>
      </c>
      <c r="J1128" s="102" t="s">
        <v>10789</v>
      </c>
      <c r="K1128" s="91" t="s">
        <v>15193</v>
      </c>
      <c r="L1128" s="116" t="s">
        <v>16094</v>
      </c>
      <c r="P1128" s="86" t="s">
        <v>10789</v>
      </c>
      <c r="R1128" s="86" t="s">
        <v>10789</v>
      </c>
      <c r="T1128" s="86" t="s">
        <v>10789</v>
      </c>
      <c r="U1128" s="86" t="s">
        <v>16791</v>
      </c>
    </row>
    <row r="1129" spans="2:23" x14ac:dyDescent="0.25">
      <c r="B1129" s="91">
        <v>932</v>
      </c>
      <c r="C1129" s="91">
        <v>932</v>
      </c>
      <c r="D1129" s="200" t="s">
        <v>12594</v>
      </c>
      <c r="E1129" s="89" t="s">
        <v>1260</v>
      </c>
      <c r="F1129" s="90"/>
      <c r="G1129" s="91" t="str">
        <f t="shared" si="36"/>
        <v>Adult: Spec/photo may be required cf. Gynnidomorpha vectisana (2)</v>
      </c>
      <c r="H1129" s="91" t="s">
        <v>10789</v>
      </c>
      <c r="I1129" s="91" t="str">
        <f t="shared" si="37"/>
        <v>Very local distribution</v>
      </c>
      <c r="J1129" s="91" t="s">
        <v>10789</v>
      </c>
      <c r="K1129" s="91" t="s">
        <v>10789</v>
      </c>
      <c r="L1129" s="91" t="s">
        <v>16341</v>
      </c>
      <c r="M1129" s="91"/>
      <c r="P1129" s="86" t="s">
        <v>15862</v>
      </c>
      <c r="R1129" s="86" t="s">
        <v>10789</v>
      </c>
      <c r="T1129" s="86" t="s">
        <v>10789</v>
      </c>
      <c r="U1129" s="86" t="s">
        <v>15222</v>
      </c>
      <c r="V1129" s="86" t="s">
        <v>15216</v>
      </c>
      <c r="W1129" s="86" t="b">
        <v>0</v>
      </c>
    </row>
    <row r="1130" spans="2:23" x14ac:dyDescent="0.25">
      <c r="B1130" s="91">
        <v>931</v>
      </c>
      <c r="C1130" s="91">
        <v>931</v>
      </c>
      <c r="D1130" s="200" t="s">
        <v>12593</v>
      </c>
      <c r="E1130" s="89" t="s">
        <v>3924</v>
      </c>
      <c r="F1130" s="90"/>
      <c r="G1130" s="91" t="str">
        <f t="shared" si="36"/>
        <v>Adult: Spec. or photo will be required (3)</v>
      </c>
      <c r="H1130" s="91" t="s">
        <v>10789</v>
      </c>
      <c r="I1130" s="91" t="str">
        <f t="shared" si="37"/>
        <v>Not recorded in Scotland</v>
      </c>
      <c r="J1130" s="91" t="s">
        <v>10789</v>
      </c>
      <c r="K1130" s="91" t="s">
        <v>10789</v>
      </c>
      <c r="L1130" s="91" t="s">
        <v>16094</v>
      </c>
      <c r="M1130" s="91"/>
      <c r="P1130" s="86" t="s">
        <v>15759</v>
      </c>
      <c r="R1130" s="86" t="s">
        <v>10789</v>
      </c>
      <c r="T1130" s="86" t="s">
        <v>10789</v>
      </c>
      <c r="U1130" s="86" t="s">
        <v>15231</v>
      </c>
      <c r="V1130" s="86" t="s">
        <v>15216</v>
      </c>
      <c r="W1130" s="86" t="b">
        <v>0</v>
      </c>
    </row>
    <row r="1131" spans="2:23" x14ac:dyDescent="0.25">
      <c r="B1131" s="91">
        <v>929</v>
      </c>
      <c r="C1131" s="91">
        <v>929</v>
      </c>
      <c r="D1131" s="200" t="s">
        <v>12591</v>
      </c>
      <c r="E1131" s="89" t="s">
        <v>1259</v>
      </c>
      <c r="F1131" s="90"/>
      <c r="G1131" s="91" t="str">
        <f t="shared" si="36"/>
        <v>Adult: Gen det may be required cf. Phalonidia affinitana (4)</v>
      </c>
      <c r="H1131" s="91" t="s">
        <v>10789</v>
      </c>
      <c r="I1131" s="91" t="str">
        <f t="shared" si="37"/>
        <v>Very local distribution</v>
      </c>
      <c r="J1131" s="91" t="s">
        <v>10789</v>
      </c>
      <c r="K1131" s="91" t="s">
        <v>10789</v>
      </c>
      <c r="L1131" s="91" t="s">
        <v>16341</v>
      </c>
      <c r="M1131" s="91"/>
      <c r="P1131" s="86" t="s">
        <v>15863</v>
      </c>
      <c r="R1131" s="86" t="s">
        <v>10789</v>
      </c>
      <c r="T1131" s="86" t="s">
        <v>10789</v>
      </c>
      <c r="U1131" s="86" t="s">
        <v>15214</v>
      </c>
      <c r="V1131" s="86" t="s">
        <v>15224</v>
      </c>
      <c r="W1131" s="86" t="b">
        <v>0</v>
      </c>
    </row>
    <row r="1132" spans="2:23" x14ac:dyDescent="0.25">
      <c r="B1132" s="91">
        <v>927</v>
      </c>
      <c r="C1132" s="91">
        <v>927</v>
      </c>
      <c r="D1132" s="200" t="s">
        <v>12589</v>
      </c>
      <c r="E1132" s="89" t="s">
        <v>1257</v>
      </c>
      <c r="F1132" s="90"/>
      <c r="G1132" s="91" t="str">
        <f t="shared" si="36"/>
        <v>Adult: Spec/photo will be required cf. G. permixtana (3)</v>
      </c>
      <c r="H1132" s="91" t="s">
        <v>10789</v>
      </c>
      <c r="I1132" s="91" t="str">
        <f t="shared" si="37"/>
        <v>Very local distribution</v>
      </c>
      <c r="J1132" s="91" t="s">
        <v>10789</v>
      </c>
      <c r="K1132" s="91" t="s">
        <v>10789</v>
      </c>
      <c r="L1132" s="91" t="s">
        <v>16341</v>
      </c>
      <c r="M1132" s="91"/>
      <c r="P1132" s="86" t="s">
        <v>15864</v>
      </c>
      <c r="R1132" s="86" t="s">
        <v>10789</v>
      </c>
      <c r="T1132" s="86" t="s">
        <v>10789</v>
      </c>
      <c r="U1132" s="86" t="s">
        <v>15214</v>
      </c>
      <c r="V1132" s="86" t="s">
        <v>15216</v>
      </c>
      <c r="W1132" s="86" t="b">
        <v>0</v>
      </c>
    </row>
    <row r="1133" spans="2:23" x14ac:dyDescent="0.25">
      <c r="B1133" s="91">
        <v>928</v>
      </c>
      <c r="C1133" s="91">
        <v>928</v>
      </c>
      <c r="D1133" s="200" t="s">
        <v>12590</v>
      </c>
      <c r="E1133" s="89" t="s">
        <v>1258</v>
      </c>
      <c r="F1133" s="90"/>
      <c r="G1133" s="91" t="str">
        <f t="shared" si="36"/>
        <v>Adult: Spec/photo will be required cf. G. minimana (3)</v>
      </c>
      <c r="H1133" s="91" t="s">
        <v>10789</v>
      </c>
      <c r="I1133" s="91" t="str">
        <f t="shared" si="37"/>
        <v>Local distribution</v>
      </c>
      <c r="J1133" s="91" t="s">
        <v>10789</v>
      </c>
      <c r="K1133" s="91" t="s">
        <v>10789</v>
      </c>
      <c r="L1133" s="91" t="s">
        <v>16339</v>
      </c>
      <c r="M1133" s="91"/>
      <c r="P1133" s="86" t="s">
        <v>15865</v>
      </c>
      <c r="R1133" s="86" t="s">
        <v>10789</v>
      </c>
      <c r="T1133" s="86" t="s">
        <v>10789</v>
      </c>
      <c r="U1133" s="86" t="s">
        <v>15214</v>
      </c>
      <c r="V1133" s="86" t="s">
        <v>15216</v>
      </c>
      <c r="W1133" s="86" t="b">
        <v>0</v>
      </c>
    </row>
    <row r="1134" spans="2:23" x14ac:dyDescent="0.25">
      <c r="B1134" s="91">
        <v>930</v>
      </c>
      <c r="C1134" s="91">
        <v>930</v>
      </c>
      <c r="D1134" s="200" t="s">
        <v>12592</v>
      </c>
      <c r="E1134" s="89" t="s">
        <v>3925</v>
      </c>
      <c r="F1134" s="90"/>
      <c r="G1134" s="91" t="str">
        <f t="shared" si="36"/>
        <v>Adult: Gen det may be required cf. Phalonidia manniana (4)</v>
      </c>
      <c r="H1134" s="91" t="s">
        <v>10789</v>
      </c>
      <c r="I1134" s="91" t="str">
        <f t="shared" si="37"/>
        <v>Very local distribution</v>
      </c>
      <c r="J1134" s="91" t="s">
        <v>10789</v>
      </c>
      <c r="K1134" s="91" t="s">
        <v>10789</v>
      </c>
      <c r="L1134" s="91" t="s">
        <v>16341</v>
      </c>
      <c r="M1134" s="91"/>
      <c r="P1134" s="86" t="s">
        <v>15866</v>
      </c>
      <c r="R1134" s="86" t="s">
        <v>10789</v>
      </c>
      <c r="T1134" s="86" t="s">
        <v>10789</v>
      </c>
      <c r="U1134" s="86" t="s">
        <v>15231</v>
      </c>
      <c r="V1134" s="86" t="s">
        <v>15216</v>
      </c>
      <c r="W1134" s="86" t="b">
        <v>0</v>
      </c>
    </row>
    <row r="1135" spans="2:23" x14ac:dyDescent="0.25">
      <c r="B1135" s="91">
        <v>937</v>
      </c>
      <c r="C1135" s="91">
        <v>937</v>
      </c>
      <c r="D1135" s="200" t="s">
        <v>12599</v>
      </c>
      <c r="E1135" s="89" t="s">
        <v>3922</v>
      </c>
      <c r="F1135" s="90"/>
      <c r="G1135" s="91" t="str">
        <f t="shared" si="36"/>
        <v>Adult: Usually distinctive cf. A. zoegana (1)</v>
      </c>
      <c r="H1135" s="91" t="s">
        <v>10789</v>
      </c>
      <c r="I1135" s="91" t="str">
        <f t="shared" si="37"/>
        <v>Widespread</v>
      </c>
      <c r="J1135" s="91" t="s">
        <v>10789</v>
      </c>
      <c r="K1135" s="91" t="s">
        <v>10789</v>
      </c>
      <c r="L1135" s="91" t="s">
        <v>14205</v>
      </c>
      <c r="M1135" s="91"/>
      <c r="P1135" s="86" t="s">
        <v>15867</v>
      </c>
      <c r="R1135" s="86" t="s">
        <v>10789</v>
      </c>
      <c r="T1135" s="86" t="s">
        <v>10789</v>
      </c>
      <c r="U1135" s="86" t="s">
        <v>15214</v>
      </c>
      <c r="V1135" s="86" t="s">
        <v>15224</v>
      </c>
      <c r="W1135" s="86" t="b">
        <v>0</v>
      </c>
    </row>
    <row r="1136" spans="2:23" x14ac:dyDescent="0.25">
      <c r="B1136" s="91">
        <v>938</v>
      </c>
      <c r="C1136" s="91">
        <v>938</v>
      </c>
      <c r="D1136" s="200" t="s">
        <v>12600</v>
      </c>
      <c r="E1136" s="89" t="s">
        <v>3921</v>
      </c>
      <c r="F1136" s="90"/>
      <c r="G1136" s="91" t="str">
        <f t="shared" si="36"/>
        <v>Adult: Usually distinctive cf. A. hamana (1)</v>
      </c>
      <c r="H1136" s="91" t="s">
        <v>10789</v>
      </c>
      <c r="I1136" s="91" t="str">
        <f t="shared" si="37"/>
        <v>Restricted distribution</v>
      </c>
      <c r="J1136" s="91" t="s">
        <v>10789</v>
      </c>
      <c r="K1136" s="91" t="s">
        <v>10789</v>
      </c>
      <c r="L1136" s="91" t="s">
        <v>16340</v>
      </c>
      <c r="M1136" s="91"/>
      <c r="P1136" s="86" t="s">
        <v>15868</v>
      </c>
      <c r="R1136" s="86" t="s">
        <v>10789</v>
      </c>
      <c r="T1136" s="86" t="s">
        <v>10789</v>
      </c>
      <c r="U1136" s="86" t="s">
        <v>15214</v>
      </c>
      <c r="V1136" s="86" t="s">
        <v>15216</v>
      </c>
      <c r="W1136" s="86" t="b">
        <v>0</v>
      </c>
    </row>
    <row r="1137" spans="2:23" x14ac:dyDescent="0.25">
      <c r="B1137" s="91">
        <v>954</v>
      </c>
      <c r="C1137" s="91">
        <v>954</v>
      </c>
      <c r="D1137" s="200" t="s">
        <v>12615</v>
      </c>
      <c r="E1137" s="89" t="s">
        <v>3913</v>
      </c>
      <c r="F1137" s="90"/>
      <c r="G1137" s="91" t="str">
        <f t="shared" si="36"/>
        <v>Adult: Usually distinctive but cf. Cochylis sp. (1)</v>
      </c>
      <c r="H1137" s="91" t="s">
        <v>10789</v>
      </c>
      <c r="I1137" s="91" t="str">
        <f t="shared" si="37"/>
        <v>Widespread</v>
      </c>
      <c r="J1137" s="91" t="s">
        <v>10789</v>
      </c>
      <c r="K1137" s="91" t="s">
        <v>10789</v>
      </c>
      <c r="L1137" s="91" t="s">
        <v>14205</v>
      </c>
      <c r="M1137" s="91"/>
      <c r="P1137" s="86" t="s">
        <v>15869</v>
      </c>
      <c r="R1137" s="86" t="s">
        <v>10789</v>
      </c>
      <c r="T1137" s="86" t="s">
        <v>10789</v>
      </c>
      <c r="U1137" s="86" t="s">
        <v>15214</v>
      </c>
      <c r="V1137" s="86" t="s">
        <v>15224</v>
      </c>
      <c r="W1137" s="86" t="b">
        <v>0</v>
      </c>
    </row>
    <row r="1138" spans="2:23" x14ac:dyDescent="0.25">
      <c r="B1138" s="91">
        <v>955</v>
      </c>
      <c r="C1138" s="91">
        <v>955</v>
      </c>
      <c r="D1138" s="200" t="s">
        <v>12616</v>
      </c>
      <c r="E1138" s="89" t="s">
        <v>3912</v>
      </c>
      <c r="F1138" s="90" t="s">
        <v>3911</v>
      </c>
      <c r="G1138" s="91" t="str">
        <f t="shared" si="36"/>
        <v>Adult: Spec. or photo maybe needed (2)</v>
      </c>
      <c r="H1138" s="91" t="s">
        <v>10789</v>
      </c>
      <c r="I1138" s="91" t="str">
        <f t="shared" si="37"/>
        <v>Not recorded in Scotland</v>
      </c>
      <c r="J1138" s="91" t="s">
        <v>10789</v>
      </c>
      <c r="K1138" s="91" t="s">
        <v>10789</v>
      </c>
      <c r="L1138" s="91" t="s">
        <v>16094</v>
      </c>
      <c r="M1138" s="91"/>
      <c r="P1138" s="86" t="s">
        <v>15758</v>
      </c>
      <c r="R1138" s="86" t="s">
        <v>10789</v>
      </c>
      <c r="T1138" s="86" t="s">
        <v>10789</v>
      </c>
      <c r="U1138" s="86" t="s">
        <v>15214</v>
      </c>
      <c r="V1138" s="86" t="s">
        <v>15216</v>
      </c>
      <c r="W1138" s="86" t="b">
        <v>0</v>
      </c>
    </row>
    <row r="1139" spans="2:23" x14ac:dyDescent="0.25">
      <c r="B1139" s="91">
        <v>952</v>
      </c>
      <c r="C1139" s="91">
        <v>952</v>
      </c>
      <c r="D1139" s="200" t="s">
        <v>12614</v>
      </c>
      <c r="E1139" s="89" t="s">
        <v>3914</v>
      </c>
      <c r="F1139" s="90"/>
      <c r="G1139" s="91" t="str">
        <f t="shared" si="36"/>
        <v>Adult: Spec. or photo will be required (3)</v>
      </c>
      <c r="H1139" s="91" t="s">
        <v>10789</v>
      </c>
      <c r="I1139" s="91" t="str">
        <f t="shared" si="37"/>
        <v>Not recorded in Scotland</v>
      </c>
      <c r="J1139" s="91" t="s">
        <v>10789</v>
      </c>
      <c r="K1139" s="91" t="s">
        <v>10789</v>
      </c>
      <c r="L1139" s="91" t="s">
        <v>16094</v>
      </c>
      <c r="M1139" s="91"/>
      <c r="P1139" s="86" t="s">
        <v>15759</v>
      </c>
      <c r="R1139" s="86" t="s">
        <v>10789</v>
      </c>
      <c r="T1139" s="86" t="s">
        <v>10789</v>
      </c>
      <c r="U1139" s="86" t="s">
        <v>15214</v>
      </c>
      <c r="V1139" s="86" t="s">
        <v>15226</v>
      </c>
      <c r="W1139" s="86" t="b">
        <v>0</v>
      </c>
    </row>
    <row r="1140" spans="2:23" x14ac:dyDescent="0.25">
      <c r="B1140" s="91">
        <v>941</v>
      </c>
      <c r="C1140" s="91">
        <v>941</v>
      </c>
      <c r="D1140" s="200" t="s">
        <v>12603</v>
      </c>
      <c r="E1140" s="89" t="s">
        <v>3919</v>
      </c>
      <c r="F1140" s="90"/>
      <c r="G1140" s="91" t="str">
        <f t="shared" si="36"/>
        <v>Adult: Spec. or photo maybe needed (2)</v>
      </c>
      <c r="H1140" s="91" t="s">
        <v>10789</v>
      </c>
      <c r="I1140" s="91" t="str">
        <f t="shared" si="37"/>
        <v>Not recorded in Scotland</v>
      </c>
      <c r="J1140" s="91" t="s">
        <v>10789</v>
      </c>
      <c r="K1140" s="91" t="s">
        <v>10789</v>
      </c>
      <c r="L1140" s="91" t="s">
        <v>16094</v>
      </c>
      <c r="M1140" s="91"/>
      <c r="P1140" s="86" t="s">
        <v>15758</v>
      </c>
      <c r="R1140" s="86" t="s">
        <v>10789</v>
      </c>
      <c r="T1140" s="86" t="s">
        <v>10789</v>
      </c>
      <c r="U1140" s="86" t="s">
        <v>15214</v>
      </c>
      <c r="V1140" s="86" t="s">
        <v>15233</v>
      </c>
      <c r="W1140" s="86" t="b">
        <v>0</v>
      </c>
    </row>
    <row r="1141" spans="2:23" x14ac:dyDescent="0.25">
      <c r="B1141" s="91">
        <v>942</v>
      </c>
      <c r="C1141" s="91">
        <v>942</v>
      </c>
      <c r="D1141" s="200" t="s">
        <v>12604</v>
      </c>
      <c r="E1141" s="89" t="s">
        <v>1265</v>
      </c>
      <c r="F1141" s="90"/>
      <c r="G1141" s="91" t="str">
        <f t="shared" si="36"/>
        <v>Adult: Spec/photo may be needed (2)</v>
      </c>
      <c r="H1141" s="91" t="s">
        <v>10789</v>
      </c>
      <c r="I1141" s="91" t="str">
        <f t="shared" si="37"/>
        <v>Restricted distribution</v>
      </c>
      <c r="J1141" s="91" t="s">
        <v>10789</v>
      </c>
      <c r="K1141" s="91" t="s">
        <v>10789</v>
      </c>
      <c r="L1141" s="91" t="s">
        <v>16340</v>
      </c>
      <c r="M1141" s="91"/>
      <c r="P1141" s="86" t="s">
        <v>15793</v>
      </c>
      <c r="R1141" s="86" t="s">
        <v>10789</v>
      </c>
      <c r="T1141" s="86" t="s">
        <v>10789</v>
      </c>
      <c r="U1141" s="86" t="s">
        <v>15214</v>
      </c>
      <c r="V1141" s="86" t="s">
        <v>15226</v>
      </c>
      <c r="W1141" s="86" t="b">
        <v>0</v>
      </c>
    </row>
    <row r="1142" spans="2:23" x14ac:dyDescent="0.25">
      <c r="B1142" s="91">
        <v>944</v>
      </c>
      <c r="C1142" s="91">
        <v>944</v>
      </c>
      <c r="D1142" s="200" t="s">
        <v>12606</v>
      </c>
      <c r="E1142" s="89" t="s">
        <v>4136</v>
      </c>
      <c r="F1142" s="90"/>
      <c r="G1142" s="91" t="str">
        <f t="shared" si="36"/>
        <v>Adult: Spec. or photo maybe needed (2)</v>
      </c>
      <c r="H1142" s="91" t="s">
        <v>10789</v>
      </c>
      <c r="I1142" s="91" t="str">
        <f t="shared" si="37"/>
        <v>Not recorded in Scotland</v>
      </c>
      <c r="J1142" s="91" t="s">
        <v>10789</v>
      </c>
      <c r="K1142" s="91" t="s">
        <v>10789</v>
      </c>
      <c r="L1142" s="91" t="s">
        <v>16094</v>
      </c>
      <c r="M1142" s="91"/>
      <c r="P1142" s="86" t="s">
        <v>15758</v>
      </c>
      <c r="R1142" s="86" t="s">
        <v>10789</v>
      </c>
      <c r="T1142" s="86" t="s">
        <v>10789</v>
      </c>
      <c r="U1142" s="86" t="s">
        <v>15214</v>
      </c>
      <c r="V1142" s="86" t="s">
        <v>15216</v>
      </c>
      <c r="W1142" s="86" t="b">
        <v>0</v>
      </c>
    </row>
    <row r="1143" spans="2:23" x14ac:dyDescent="0.25">
      <c r="B1143" s="91">
        <v>943</v>
      </c>
      <c r="C1143" s="91">
        <v>943</v>
      </c>
      <c r="D1143" s="200" t="s">
        <v>12605</v>
      </c>
      <c r="E1143" s="89" t="s">
        <v>4135</v>
      </c>
      <c r="F1143" s="90"/>
      <c r="G1143" s="91" t="str">
        <f t="shared" si="36"/>
        <v>Adult: Gen det required (4)</v>
      </c>
      <c r="H1143" s="91" t="s">
        <v>10789</v>
      </c>
      <c r="I1143" s="91" t="str">
        <f t="shared" si="37"/>
        <v>*Not recorded in Scotland</v>
      </c>
      <c r="J1143" s="91" t="s">
        <v>10789</v>
      </c>
      <c r="K1143" s="91" t="s">
        <v>15193</v>
      </c>
      <c r="L1143" s="91" t="s">
        <v>16094</v>
      </c>
      <c r="M1143" s="91"/>
      <c r="P1143" s="86" t="s">
        <v>15764</v>
      </c>
      <c r="R1143" s="86" t="s">
        <v>10789</v>
      </c>
      <c r="T1143" s="86" t="s">
        <v>10789</v>
      </c>
      <c r="U1143" s="86" t="s">
        <v>15231</v>
      </c>
      <c r="V1143" s="86" t="s">
        <v>15226</v>
      </c>
      <c r="W1143" s="86" t="b">
        <v>0</v>
      </c>
    </row>
    <row r="1144" spans="2:23" x14ac:dyDescent="0.25">
      <c r="B1144" s="91">
        <v>948</v>
      </c>
      <c r="C1144" s="91">
        <v>948</v>
      </c>
      <c r="D1144" s="200" t="s">
        <v>12610</v>
      </c>
      <c r="E1144" s="89" t="s">
        <v>3915</v>
      </c>
      <c r="F1144" s="90"/>
      <c r="G1144" s="91" t="str">
        <f t="shared" si="36"/>
        <v>Adult: Spec. or photo will be required (3)</v>
      </c>
      <c r="H1144" s="91" t="s">
        <v>10789</v>
      </c>
      <c r="I1144" s="91" t="str">
        <f t="shared" si="37"/>
        <v>Not recorded in Scotland</v>
      </c>
      <c r="J1144" s="91" t="s">
        <v>10789</v>
      </c>
      <c r="K1144" s="91" t="s">
        <v>10789</v>
      </c>
      <c r="L1144" s="91" t="s">
        <v>16094</v>
      </c>
      <c r="M1144" s="91"/>
      <c r="P1144" s="86" t="s">
        <v>15759</v>
      </c>
      <c r="R1144" s="86" t="s">
        <v>10789</v>
      </c>
      <c r="T1144" s="86" t="s">
        <v>10789</v>
      </c>
      <c r="U1144" s="86" t="s">
        <v>15223</v>
      </c>
      <c r="V1144" s="86" t="s">
        <v>15216</v>
      </c>
      <c r="W1144" s="86" t="b">
        <v>0</v>
      </c>
    </row>
    <row r="1145" spans="2:23" x14ac:dyDescent="0.25">
      <c r="B1145" s="91">
        <v>940</v>
      </c>
      <c r="C1145" s="91">
        <v>940</v>
      </c>
      <c r="D1145" s="200" t="s">
        <v>12602</v>
      </c>
      <c r="E1145" s="89" t="s">
        <v>1264</v>
      </c>
      <c r="F1145" s="90"/>
      <c r="G1145" s="91" t="str">
        <f t="shared" si="36"/>
        <v>Adult: Distinctive when fresh but spec. or photo will be required (3)</v>
      </c>
      <c r="H1145" s="91" t="s">
        <v>10789</v>
      </c>
      <c r="I1145" s="91" t="str">
        <f t="shared" si="37"/>
        <v>*Very local distribution</v>
      </c>
      <c r="J1145" s="91" t="s">
        <v>10789</v>
      </c>
      <c r="K1145" s="91" t="s">
        <v>15193</v>
      </c>
      <c r="L1145" s="91" t="s">
        <v>16341</v>
      </c>
      <c r="M1145" s="91"/>
      <c r="P1145" s="86" t="s">
        <v>15870</v>
      </c>
      <c r="R1145" s="86" t="s">
        <v>10789</v>
      </c>
      <c r="T1145" s="86" t="s">
        <v>10789</v>
      </c>
      <c r="U1145" s="86" t="s">
        <v>15223</v>
      </c>
      <c r="V1145" s="86" t="s">
        <v>15216</v>
      </c>
      <c r="W1145" s="86" t="b">
        <v>0</v>
      </c>
    </row>
    <row r="1146" spans="2:23" x14ac:dyDescent="0.25">
      <c r="B1146" s="91">
        <v>947</v>
      </c>
      <c r="C1146" s="91">
        <v>947</v>
      </c>
      <c r="D1146" s="200" t="s">
        <v>12609</v>
      </c>
      <c r="E1146" s="89" t="s">
        <v>3916</v>
      </c>
      <c r="F1146" s="90"/>
      <c r="G1146" s="91" t="str">
        <f t="shared" si="36"/>
        <v>Adult: Spec/photo may be needed but cf. A. beatricella</v>
      </c>
      <c r="H1146" s="91" t="s">
        <v>10789</v>
      </c>
      <c r="I1146" s="91" t="str">
        <f t="shared" si="37"/>
        <v>Restricted distribution</v>
      </c>
      <c r="J1146" s="91" t="s">
        <v>10789</v>
      </c>
      <c r="K1146" s="91" t="s">
        <v>10789</v>
      </c>
      <c r="L1146" s="91" t="s">
        <v>16340</v>
      </c>
      <c r="M1146" s="91"/>
      <c r="P1146" s="86" t="s">
        <v>15871</v>
      </c>
      <c r="R1146" s="86" t="s">
        <v>10789</v>
      </c>
      <c r="T1146" s="86" t="s">
        <v>10789</v>
      </c>
      <c r="U1146" s="86" t="s">
        <v>15214</v>
      </c>
      <c r="V1146" s="86" t="s">
        <v>15249</v>
      </c>
      <c r="W1146" s="86" t="b">
        <v>0</v>
      </c>
    </row>
    <row r="1147" spans="2:23" x14ac:dyDescent="0.25">
      <c r="B1147" s="91">
        <v>939</v>
      </c>
      <c r="C1147" s="91">
        <v>939</v>
      </c>
      <c r="D1147" s="200" t="s">
        <v>12601</v>
      </c>
      <c r="E1147" s="89" t="s">
        <v>3920</v>
      </c>
      <c r="F1147" s="90"/>
      <c r="G1147" s="91" t="str">
        <f t="shared" si="36"/>
        <v>Adult: Spec/photo will be required (1)</v>
      </c>
      <c r="H1147" s="91" t="s">
        <v>10789</v>
      </c>
      <c r="I1147" s="91" t="str">
        <f t="shared" si="37"/>
        <v>Very local distribution</v>
      </c>
      <c r="J1147" s="91" t="s">
        <v>10789</v>
      </c>
      <c r="K1147" s="91" t="s">
        <v>10789</v>
      </c>
      <c r="L1147" s="91" t="s">
        <v>16341</v>
      </c>
      <c r="M1147" s="91"/>
      <c r="P1147" s="86" t="s">
        <v>15872</v>
      </c>
      <c r="R1147" s="86" t="s">
        <v>10789</v>
      </c>
      <c r="T1147" s="86" t="s">
        <v>10789</v>
      </c>
      <c r="U1147" s="86" t="s">
        <v>15214</v>
      </c>
      <c r="V1147" s="86" t="s">
        <v>15216</v>
      </c>
      <c r="W1147" s="86" t="b">
        <v>0</v>
      </c>
    </row>
    <row r="1148" spans="2:23" x14ac:dyDescent="0.25">
      <c r="B1148" s="91">
        <v>949</v>
      </c>
      <c r="C1148" s="91">
        <v>949</v>
      </c>
      <c r="D1148" s="200" t="s">
        <v>12611</v>
      </c>
      <c r="E1148" s="89" t="s">
        <v>4137</v>
      </c>
      <c r="F1148" s="90"/>
      <c r="G1148" s="91" t="str">
        <f t="shared" si="36"/>
        <v>Adult: Spec. or photo maybe needed (2)</v>
      </c>
      <c r="H1148" s="91" t="s">
        <v>10789</v>
      </c>
      <c r="I1148" s="91" t="str">
        <f t="shared" si="37"/>
        <v>Not recorded in Scotland</v>
      </c>
      <c r="J1148" s="91" t="s">
        <v>10789</v>
      </c>
      <c r="K1148" s="91" t="s">
        <v>10789</v>
      </c>
      <c r="L1148" s="91" t="s">
        <v>16094</v>
      </c>
      <c r="M1148" s="91"/>
      <c r="P1148" s="86" t="s">
        <v>15758</v>
      </c>
      <c r="R1148" s="86" t="s">
        <v>10789</v>
      </c>
      <c r="T1148" s="86" t="s">
        <v>10789</v>
      </c>
      <c r="U1148" s="86" t="s">
        <v>15223</v>
      </c>
      <c r="V1148" s="86" t="s">
        <v>15228</v>
      </c>
      <c r="W1148" s="86" t="b">
        <v>0</v>
      </c>
    </row>
    <row r="1149" spans="2:23" x14ac:dyDescent="0.25">
      <c r="B1149" s="91">
        <v>951</v>
      </c>
      <c r="C1149" s="91">
        <v>951</v>
      </c>
      <c r="D1149" s="200" t="s">
        <v>12613</v>
      </c>
      <c r="E1149" s="89" t="s">
        <v>4139</v>
      </c>
      <c r="F1149" s="90"/>
      <c r="G1149" s="91" t="str">
        <f t="shared" si="36"/>
        <v>Adult: Spec/photo will be required cf. A. francillana (2)</v>
      </c>
      <c r="H1149" s="91" t="s">
        <v>10789</v>
      </c>
      <c r="I1149" s="91" t="str">
        <f t="shared" si="37"/>
        <v>Very local distribution</v>
      </c>
      <c r="J1149" s="91" t="s">
        <v>10789</v>
      </c>
      <c r="K1149" s="91" t="s">
        <v>10789</v>
      </c>
      <c r="L1149" s="91" t="s">
        <v>16341</v>
      </c>
      <c r="M1149" s="91"/>
      <c r="P1149" s="86" t="s">
        <v>15873</v>
      </c>
      <c r="R1149" s="86" t="s">
        <v>10789</v>
      </c>
      <c r="T1149" s="86" t="s">
        <v>10789</v>
      </c>
      <c r="U1149" s="86" t="s">
        <v>15231</v>
      </c>
      <c r="V1149" s="86" t="s">
        <v>15226</v>
      </c>
      <c r="W1149" s="86" t="b">
        <v>0</v>
      </c>
    </row>
    <row r="1150" spans="2:23" x14ac:dyDescent="0.25">
      <c r="B1150" s="91">
        <v>1140</v>
      </c>
      <c r="C1150" s="91"/>
      <c r="D1150" s="199" t="s">
        <v>15384</v>
      </c>
      <c r="E1150" s="89" t="s">
        <v>15429</v>
      </c>
      <c r="F1150" s="90"/>
      <c r="G1150" s="91" t="str">
        <f t="shared" si="36"/>
        <v/>
      </c>
      <c r="I1150" s="91" t="str">
        <f t="shared" si="37"/>
        <v>*Not recorded in Scotland</v>
      </c>
      <c r="J1150" s="102" t="s">
        <v>10789</v>
      </c>
      <c r="K1150" s="91" t="s">
        <v>15193</v>
      </c>
      <c r="L1150" s="116" t="s">
        <v>16094</v>
      </c>
      <c r="P1150" s="86" t="s">
        <v>10789</v>
      </c>
      <c r="R1150" s="86" t="s">
        <v>10789</v>
      </c>
      <c r="T1150" s="86" t="s">
        <v>10789</v>
      </c>
      <c r="U1150" s="86" t="s">
        <v>16791</v>
      </c>
    </row>
    <row r="1151" spans="2:23" x14ac:dyDescent="0.25">
      <c r="B1151" s="91">
        <v>950</v>
      </c>
      <c r="C1151" s="91">
        <v>950</v>
      </c>
      <c r="D1151" s="200" t="s">
        <v>12612</v>
      </c>
      <c r="E1151" s="89" t="s">
        <v>4138</v>
      </c>
      <c r="F1151" s="90"/>
      <c r="G1151" s="91" t="str">
        <f t="shared" si="36"/>
        <v>Adult: Spec/photo will be required cf. A. beatricella (2)</v>
      </c>
      <c r="H1151" s="91" t="s">
        <v>10789</v>
      </c>
      <c r="I1151" s="91" t="str">
        <f t="shared" si="37"/>
        <v>Very local distribution</v>
      </c>
      <c r="J1151" s="91" t="s">
        <v>10789</v>
      </c>
      <c r="K1151" s="91" t="s">
        <v>10789</v>
      </c>
      <c r="L1151" s="91" t="s">
        <v>16341</v>
      </c>
      <c r="M1151" s="91"/>
      <c r="P1151" s="86" t="s">
        <v>15874</v>
      </c>
      <c r="R1151" s="86" t="s">
        <v>10789</v>
      </c>
      <c r="T1151" s="86" t="s">
        <v>10789</v>
      </c>
      <c r="U1151" s="86" t="s">
        <v>15231</v>
      </c>
      <c r="V1151" s="86" t="s">
        <v>15224</v>
      </c>
      <c r="W1151" s="86" t="b">
        <v>0</v>
      </c>
    </row>
    <row r="1152" spans="2:23" x14ac:dyDescent="0.25">
      <c r="B1152" s="91">
        <v>1142</v>
      </c>
      <c r="C1152" s="91" t="s">
        <v>15385</v>
      </c>
      <c r="D1152" s="199" t="s">
        <v>15386</v>
      </c>
      <c r="E1152" s="89" t="s">
        <v>14818</v>
      </c>
      <c r="F1152" s="90"/>
      <c r="G1152" s="91" t="str">
        <f t="shared" si="36"/>
        <v/>
      </c>
      <c r="I1152" s="91" t="str">
        <f t="shared" si="37"/>
        <v>*Not recorded in Scotland</v>
      </c>
      <c r="J1152" s="102" t="s">
        <v>10789</v>
      </c>
      <c r="K1152" s="91" t="s">
        <v>15193</v>
      </c>
      <c r="L1152" s="116" t="s">
        <v>16094</v>
      </c>
      <c r="P1152" s="86" t="s">
        <v>10789</v>
      </c>
      <c r="R1152" s="86" t="s">
        <v>10789</v>
      </c>
      <c r="T1152" s="86" t="s">
        <v>10789</v>
      </c>
      <c r="U1152" s="86" t="s">
        <v>16791</v>
      </c>
    </row>
    <row r="1153" spans="2:23" x14ac:dyDescent="0.25">
      <c r="B1153" s="91">
        <v>1143</v>
      </c>
      <c r="C1153" s="91" t="s">
        <v>15387</v>
      </c>
      <c r="D1153" s="199" t="s">
        <v>15388</v>
      </c>
      <c r="E1153" s="89" t="s">
        <v>14819</v>
      </c>
      <c r="F1153" s="90"/>
      <c r="G1153" s="91" t="str">
        <f t="shared" si="36"/>
        <v/>
      </c>
      <c r="I1153" s="91" t="str">
        <f t="shared" si="37"/>
        <v>*Not recorded in Scotland</v>
      </c>
      <c r="J1153" s="102" t="s">
        <v>10789</v>
      </c>
      <c r="K1153" s="91" t="s">
        <v>15193</v>
      </c>
      <c r="L1153" s="116" t="s">
        <v>16094</v>
      </c>
      <c r="P1153" s="86" t="s">
        <v>10789</v>
      </c>
      <c r="R1153" s="86" t="s">
        <v>10789</v>
      </c>
      <c r="T1153" s="86" t="s">
        <v>10789</v>
      </c>
      <c r="U1153" s="86" t="s">
        <v>16791</v>
      </c>
    </row>
    <row r="1154" spans="2:23" x14ac:dyDescent="0.25">
      <c r="B1154" s="91">
        <v>945</v>
      </c>
      <c r="C1154" s="91">
        <v>945</v>
      </c>
      <c r="D1154" s="200" t="s">
        <v>12607</v>
      </c>
      <c r="E1154" s="89" t="s">
        <v>3918</v>
      </c>
      <c r="F1154" s="90"/>
      <c r="G1154" s="91" t="str">
        <f t="shared" ref="G1154:G1217" si="38">TRIM( P1154 &amp; " " &amp; R1154 &amp; " " &amp; T1154)</f>
        <v>Adult: Spec/photo maybe needed cf. A. rubigana (2)</v>
      </c>
      <c r="H1154" s="91" t="s">
        <v>10789</v>
      </c>
      <c r="I1154" s="91" t="str">
        <f t="shared" si="37"/>
        <v>Widespread</v>
      </c>
      <c r="J1154" s="91" t="s">
        <v>10789</v>
      </c>
      <c r="K1154" s="91" t="s">
        <v>10789</v>
      </c>
      <c r="L1154" s="91" t="s">
        <v>14205</v>
      </c>
      <c r="M1154" s="91"/>
      <c r="P1154" s="86" t="s">
        <v>15875</v>
      </c>
      <c r="R1154" s="86" t="s">
        <v>10789</v>
      </c>
      <c r="T1154" s="86" t="s">
        <v>10789</v>
      </c>
      <c r="U1154" s="86" t="s">
        <v>15222</v>
      </c>
      <c r="V1154" s="86" t="s">
        <v>15216</v>
      </c>
      <c r="W1154" s="86" t="b">
        <v>0</v>
      </c>
    </row>
    <row r="1155" spans="2:23" x14ac:dyDescent="0.25">
      <c r="B1155" s="91">
        <v>946</v>
      </c>
      <c r="C1155" s="91">
        <v>946</v>
      </c>
      <c r="D1155" s="200" t="s">
        <v>12608</v>
      </c>
      <c r="E1155" s="89" t="s">
        <v>3917</v>
      </c>
      <c r="F1155" s="90"/>
      <c r="G1155" s="91" t="str">
        <f t="shared" si="38"/>
        <v>Adult: Spec/photo maybe needed cf. A. cnicana (2)</v>
      </c>
      <c r="H1155" s="91" t="s">
        <v>10789</v>
      </c>
      <c r="I1155" s="91" t="str">
        <f t="shared" si="37"/>
        <v>Restricted distribution</v>
      </c>
      <c r="J1155" s="91" t="s">
        <v>10789</v>
      </c>
      <c r="K1155" s="91" t="s">
        <v>10789</v>
      </c>
      <c r="L1155" s="91" t="s">
        <v>16340</v>
      </c>
      <c r="M1155" s="91"/>
      <c r="P1155" s="86" t="s">
        <v>15876</v>
      </c>
      <c r="R1155" s="86" t="s">
        <v>10789</v>
      </c>
      <c r="T1155" s="86" t="s">
        <v>10789</v>
      </c>
      <c r="U1155" s="86" t="s">
        <v>15231</v>
      </c>
      <c r="V1155" s="86" t="s">
        <v>15216</v>
      </c>
      <c r="W1155" s="86" t="b">
        <v>0</v>
      </c>
    </row>
    <row r="1156" spans="2:23" x14ac:dyDescent="0.25">
      <c r="B1156" s="91">
        <v>959</v>
      </c>
      <c r="C1156" s="91">
        <v>959</v>
      </c>
      <c r="D1156" s="200" t="s">
        <v>12620</v>
      </c>
      <c r="E1156" s="89" t="s">
        <v>4143</v>
      </c>
      <c r="F1156" s="90"/>
      <c r="G1156" s="91" t="str">
        <f t="shared" si="38"/>
        <v>Adult: Distinctive when fresh but spec/photo will be required (2)</v>
      </c>
      <c r="H1156" s="91" t="s">
        <v>10789</v>
      </c>
      <c r="I1156" s="91" t="str">
        <f t="shared" si="37"/>
        <v>Local distribution</v>
      </c>
      <c r="J1156" s="91" t="s">
        <v>10789</v>
      </c>
      <c r="K1156" s="91" t="s">
        <v>10789</v>
      </c>
      <c r="L1156" s="91" t="s">
        <v>16339</v>
      </c>
      <c r="M1156" s="91"/>
      <c r="P1156" s="86" t="s">
        <v>15877</v>
      </c>
      <c r="R1156" s="86" t="s">
        <v>10789</v>
      </c>
      <c r="T1156" s="86" t="s">
        <v>10789</v>
      </c>
      <c r="U1156" s="86" t="s">
        <v>15231</v>
      </c>
      <c r="V1156" s="86" t="s">
        <v>15233</v>
      </c>
      <c r="W1156" s="86" t="b">
        <v>0</v>
      </c>
    </row>
    <row r="1157" spans="2:23" x14ac:dyDescent="0.25">
      <c r="B1157" s="91">
        <v>958</v>
      </c>
      <c r="C1157" s="91">
        <v>958</v>
      </c>
      <c r="D1157" s="200" t="s">
        <v>12619</v>
      </c>
      <c r="E1157" s="89" t="s">
        <v>4142</v>
      </c>
      <c r="F1157" s="90"/>
      <c r="G1157" s="91" t="str">
        <f t="shared" si="38"/>
        <v>Adult: Spec. or photo will be required (3)</v>
      </c>
      <c r="H1157" s="91" t="s">
        <v>10789</v>
      </c>
      <c r="I1157" s="91" t="str">
        <f t="shared" ref="I1157:I1220" si="39">K1157 &amp; J1157 &amp; L1157</f>
        <v>Not recorded in Scotland</v>
      </c>
      <c r="J1157" s="91" t="s">
        <v>10789</v>
      </c>
      <c r="K1157" s="91" t="s">
        <v>10789</v>
      </c>
      <c r="L1157" s="91" t="s">
        <v>16094</v>
      </c>
      <c r="M1157" s="91"/>
      <c r="P1157" s="86" t="s">
        <v>15759</v>
      </c>
      <c r="R1157" s="86" t="s">
        <v>10789</v>
      </c>
      <c r="T1157" s="86" t="s">
        <v>10789</v>
      </c>
      <c r="U1157" s="86" t="s">
        <v>15231</v>
      </c>
      <c r="V1157" s="86" t="s">
        <v>15216</v>
      </c>
      <c r="W1157" s="86" t="b">
        <v>0</v>
      </c>
    </row>
    <row r="1158" spans="2:23" x14ac:dyDescent="0.25">
      <c r="B1158" s="91">
        <v>957</v>
      </c>
      <c r="C1158" s="91">
        <v>957</v>
      </c>
      <c r="D1158" s="200" t="s">
        <v>12618</v>
      </c>
      <c r="E1158" s="89" t="s">
        <v>3910</v>
      </c>
      <c r="F1158" s="90"/>
      <c r="G1158" s="91" t="str">
        <f t="shared" si="38"/>
        <v>Adult: Spec. or photo will be required (3)</v>
      </c>
      <c r="H1158" s="91" t="s">
        <v>10789</v>
      </c>
      <c r="I1158" s="91" t="str">
        <f t="shared" si="39"/>
        <v>Not recorded in Scotland</v>
      </c>
      <c r="J1158" s="91" t="s">
        <v>10789</v>
      </c>
      <c r="K1158" s="91" t="s">
        <v>10789</v>
      </c>
      <c r="L1158" s="91" t="s">
        <v>16094</v>
      </c>
      <c r="M1158" s="91"/>
      <c r="P1158" s="86" t="s">
        <v>15759</v>
      </c>
      <c r="R1158" s="86" t="s">
        <v>10789</v>
      </c>
      <c r="T1158" s="86" t="s">
        <v>10789</v>
      </c>
      <c r="U1158" s="86" t="s">
        <v>15231</v>
      </c>
      <c r="V1158" s="86" t="s">
        <v>15216</v>
      </c>
      <c r="W1158" s="86" t="b">
        <v>0</v>
      </c>
    </row>
    <row r="1159" spans="2:23" x14ac:dyDescent="0.25">
      <c r="B1159" s="91">
        <v>956</v>
      </c>
      <c r="C1159" s="91">
        <v>956</v>
      </c>
      <c r="D1159" s="200" t="s">
        <v>12617</v>
      </c>
      <c r="E1159" s="89" t="s">
        <v>4141</v>
      </c>
      <c r="F1159" s="90"/>
      <c r="G1159" s="91" t="str">
        <f t="shared" si="38"/>
        <v>Adult: Distinctive when fresh but spec/photo will be required (2)</v>
      </c>
      <c r="H1159" s="91" t="s">
        <v>10789</v>
      </c>
      <c r="I1159" s="91" t="str">
        <f t="shared" si="39"/>
        <v>Very local distribution</v>
      </c>
      <c r="J1159" s="91" t="s">
        <v>10789</v>
      </c>
      <c r="K1159" s="91" t="s">
        <v>10789</v>
      </c>
      <c r="L1159" s="91" t="s">
        <v>16341</v>
      </c>
      <c r="M1159" s="91"/>
      <c r="P1159" s="86" t="s">
        <v>15877</v>
      </c>
      <c r="R1159" s="86" t="s">
        <v>10789</v>
      </c>
      <c r="T1159" s="86" t="s">
        <v>10789</v>
      </c>
      <c r="U1159" s="86" t="s">
        <v>15214</v>
      </c>
      <c r="V1159" s="86" t="s">
        <v>15216</v>
      </c>
      <c r="W1159" s="86" t="b">
        <v>0</v>
      </c>
    </row>
    <row r="1160" spans="2:23" x14ac:dyDescent="0.25">
      <c r="B1160" s="91">
        <v>968</v>
      </c>
      <c r="C1160" s="91">
        <v>968</v>
      </c>
      <c r="D1160" s="200" t="s">
        <v>12629</v>
      </c>
      <c r="E1160" s="89" t="s">
        <v>15317</v>
      </c>
      <c r="F1160" s="90"/>
      <c r="G1160" s="91" t="str">
        <f t="shared" si="38"/>
        <v>Adult: Distinctive when fresh but spec/photo may be needed (2)</v>
      </c>
      <c r="H1160" s="91" t="s">
        <v>10789</v>
      </c>
      <c r="I1160" s="91" t="str">
        <f t="shared" si="39"/>
        <v>Restricted distribution</v>
      </c>
      <c r="J1160" s="91" t="s">
        <v>10789</v>
      </c>
      <c r="K1160" s="91" t="s">
        <v>10789</v>
      </c>
      <c r="L1160" s="91" t="s">
        <v>16340</v>
      </c>
      <c r="M1160" s="91"/>
      <c r="P1160" s="86" t="s">
        <v>15878</v>
      </c>
      <c r="R1160" s="86" t="s">
        <v>10789</v>
      </c>
      <c r="T1160" s="86" t="s">
        <v>10789</v>
      </c>
      <c r="U1160" s="86" t="s">
        <v>15214</v>
      </c>
      <c r="V1160" s="86" t="s">
        <v>15226</v>
      </c>
      <c r="W1160" s="86" t="b">
        <v>0</v>
      </c>
    </row>
    <row r="1161" spans="2:23" x14ac:dyDescent="0.25">
      <c r="B1161" s="91">
        <v>962</v>
      </c>
      <c r="C1161" s="91">
        <v>962</v>
      </c>
      <c r="D1161" s="200" t="s">
        <v>12623</v>
      </c>
      <c r="E1161" s="89" t="s">
        <v>3909</v>
      </c>
      <c r="F1161" s="90"/>
      <c r="G1161" s="91" t="str">
        <f t="shared" si="38"/>
        <v>Adult: Spec. or photo maybe needed (2)</v>
      </c>
      <c r="H1161" s="91" t="s">
        <v>10789</v>
      </c>
      <c r="I1161" s="91" t="str">
        <f t="shared" si="39"/>
        <v>Not recorded in Scotland</v>
      </c>
      <c r="J1161" s="91" t="s">
        <v>10789</v>
      </c>
      <c r="K1161" s="91" t="s">
        <v>10789</v>
      </c>
      <c r="L1161" s="91" t="s">
        <v>16094</v>
      </c>
      <c r="M1161" s="91"/>
      <c r="P1161" s="86" t="s">
        <v>15758</v>
      </c>
      <c r="R1161" s="86" t="s">
        <v>10789</v>
      </c>
      <c r="T1161" s="86" t="s">
        <v>10789</v>
      </c>
      <c r="U1161" s="86" t="s">
        <v>15222</v>
      </c>
      <c r="V1161" s="86" t="s">
        <v>15216</v>
      </c>
      <c r="W1161" s="86" t="b">
        <v>0</v>
      </c>
    </row>
    <row r="1162" spans="2:23" x14ac:dyDescent="0.25">
      <c r="B1162" s="91">
        <v>963</v>
      </c>
      <c r="C1162" s="91">
        <v>963</v>
      </c>
      <c r="D1162" s="200" t="s">
        <v>12624</v>
      </c>
      <c r="E1162" s="89" t="s">
        <v>3908</v>
      </c>
      <c r="F1162" s="90"/>
      <c r="G1162" s="91" t="str">
        <f t="shared" si="38"/>
        <v>Adult: Spec. or photo will be required (3)</v>
      </c>
      <c r="H1162" s="91" t="s">
        <v>10789</v>
      </c>
      <c r="I1162" s="91" t="str">
        <f t="shared" si="39"/>
        <v>Not recorded in Scotland</v>
      </c>
      <c r="J1162" s="91" t="s">
        <v>10789</v>
      </c>
      <c r="K1162" s="91" t="s">
        <v>10789</v>
      </c>
      <c r="L1162" s="91" t="s">
        <v>16094</v>
      </c>
      <c r="M1162" s="91"/>
      <c r="P1162" s="86" t="s">
        <v>15759</v>
      </c>
      <c r="R1162" s="86" t="s">
        <v>10789</v>
      </c>
      <c r="T1162" s="86" t="s">
        <v>10789</v>
      </c>
      <c r="U1162" s="86" t="s">
        <v>15231</v>
      </c>
      <c r="V1162" s="86" t="s">
        <v>15216</v>
      </c>
      <c r="W1162" s="86" t="b">
        <v>0</v>
      </c>
    </row>
    <row r="1163" spans="2:23" x14ac:dyDescent="0.25">
      <c r="B1163" s="91">
        <v>965</v>
      </c>
      <c r="C1163" s="91">
        <v>965</v>
      </c>
      <c r="D1163" s="200" t="s">
        <v>12626</v>
      </c>
      <c r="E1163" s="89" t="s">
        <v>15314</v>
      </c>
      <c r="F1163" s="90"/>
      <c r="G1163" s="91" t="str">
        <f t="shared" si="38"/>
        <v>Adult: Spec. or photo maybe needed (2)</v>
      </c>
      <c r="H1163" s="91" t="s">
        <v>10789</v>
      </c>
      <c r="I1163" s="91" t="str">
        <f t="shared" si="39"/>
        <v>Not recorded in Scotland</v>
      </c>
      <c r="J1163" s="91" t="s">
        <v>10789</v>
      </c>
      <c r="K1163" s="91" t="s">
        <v>10789</v>
      </c>
      <c r="L1163" s="91" t="s">
        <v>16094</v>
      </c>
      <c r="M1163" s="91"/>
      <c r="P1163" s="86" t="s">
        <v>15758</v>
      </c>
      <c r="R1163" s="86" t="s">
        <v>10789</v>
      </c>
      <c r="T1163" s="86" t="s">
        <v>10789</v>
      </c>
      <c r="U1163" s="86" t="s">
        <v>15231</v>
      </c>
      <c r="V1163" s="86" t="s">
        <v>15224</v>
      </c>
      <c r="W1163" s="86" t="b">
        <v>0</v>
      </c>
    </row>
    <row r="1164" spans="2:23" x14ac:dyDescent="0.25">
      <c r="B1164" s="91">
        <v>964</v>
      </c>
      <c r="C1164" s="91">
        <v>964</v>
      </c>
      <c r="D1164" s="200" t="s">
        <v>12625</v>
      </c>
      <c r="E1164" s="89" t="s">
        <v>15312</v>
      </c>
      <c r="F1164" s="90"/>
      <c r="G1164" s="91" t="str">
        <f t="shared" si="38"/>
        <v>Adult: Spec/photo maybe needed cf. C. atricapitana (2)</v>
      </c>
      <c r="H1164" s="91" t="s">
        <v>10789</v>
      </c>
      <c r="I1164" s="91" t="str">
        <f t="shared" si="39"/>
        <v>Restricted distribution</v>
      </c>
      <c r="J1164" s="91" t="s">
        <v>10789</v>
      </c>
      <c r="K1164" s="91" t="s">
        <v>10789</v>
      </c>
      <c r="L1164" s="91" t="s">
        <v>16340</v>
      </c>
      <c r="M1164" s="91"/>
      <c r="P1164" s="86" t="s">
        <v>15879</v>
      </c>
      <c r="R1164" s="86" t="s">
        <v>10789</v>
      </c>
      <c r="T1164" s="86" t="s">
        <v>10789</v>
      </c>
      <c r="U1164" s="86" t="s">
        <v>15214</v>
      </c>
      <c r="V1164" s="86" t="s">
        <v>15224</v>
      </c>
      <c r="W1164" s="86" t="b">
        <v>0</v>
      </c>
    </row>
    <row r="1165" spans="2:23" x14ac:dyDescent="0.25">
      <c r="B1165" s="91">
        <v>964.1</v>
      </c>
      <c r="C1165" s="91" t="s">
        <v>3255</v>
      </c>
      <c r="D1165" s="94" t="s">
        <v>16593</v>
      </c>
      <c r="E1165" s="89" t="s">
        <v>15313</v>
      </c>
      <c r="F1165" s="90"/>
      <c r="G1165" s="91" t="str">
        <f t="shared" si="38"/>
        <v>Adult: Spec. or photo maybe needed (2)</v>
      </c>
      <c r="H1165" s="91" t="s">
        <v>10789</v>
      </c>
      <c r="I1165" s="91" t="str">
        <f t="shared" si="39"/>
        <v>Not recorded in Scotland</v>
      </c>
      <c r="J1165" s="91" t="s">
        <v>10789</v>
      </c>
      <c r="K1165" s="91" t="s">
        <v>10789</v>
      </c>
      <c r="L1165" s="91" t="s">
        <v>16094</v>
      </c>
      <c r="M1165" s="91"/>
      <c r="P1165" s="86" t="s">
        <v>15758</v>
      </c>
      <c r="R1165" s="86" t="s">
        <v>10789</v>
      </c>
      <c r="T1165" s="86" t="s">
        <v>10789</v>
      </c>
      <c r="U1165" s="86" t="s">
        <v>15214</v>
      </c>
      <c r="V1165" s="86" t="s">
        <v>15224</v>
      </c>
      <c r="W1165" s="86" t="b">
        <v>0</v>
      </c>
    </row>
    <row r="1166" spans="2:23" x14ac:dyDescent="0.25">
      <c r="B1166" s="91">
        <v>966</v>
      </c>
      <c r="C1166" s="91">
        <v>966</v>
      </c>
      <c r="D1166" s="200" t="s">
        <v>12627</v>
      </c>
      <c r="E1166" s="89" t="s">
        <v>15315</v>
      </c>
      <c r="F1166" s="90"/>
      <c r="G1166" s="91" t="str">
        <f t="shared" si="38"/>
        <v>Adult: Spec/photo maybe needed cf. C. dubitana (2)</v>
      </c>
      <c r="H1166" s="91" t="s">
        <v>10789</v>
      </c>
      <c r="I1166" s="91" t="str">
        <f t="shared" si="39"/>
        <v>Restricted distribution</v>
      </c>
      <c r="J1166" s="91" t="s">
        <v>10789</v>
      </c>
      <c r="K1166" s="91" t="s">
        <v>10789</v>
      </c>
      <c r="L1166" s="91" t="s">
        <v>16340</v>
      </c>
      <c r="M1166" s="91"/>
      <c r="P1166" s="86" t="s">
        <v>15880</v>
      </c>
      <c r="R1166" s="86" t="s">
        <v>10789</v>
      </c>
      <c r="T1166" s="86" t="s">
        <v>10789</v>
      </c>
      <c r="U1166" s="86" t="s">
        <v>15212</v>
      </c>
      <c r="V1166" s="86" t="s">
        <v>15224</v>
      </c>
      <c r="W1166" s="86" t="b">
        <v>0</v>
      </c>
    </row>
    <row r="1167" spans="2:23" x14ac:dyDescent="0.25">
      <c r="B1167" s="91">
        <v>967</v>
      </c>
      <c r="C1167" s="91">
        <v>967</v>
      </c>
      <c r="D1167" s="200" t="s">
        <v>12628</v>
      </c>
      <c r="E1167" s="89" t="s">
        <v>15316</v>
      </c>
      <c r="F1167" s="90"/>
      <c r="G1167" s="91" t="str">
        <f t="shared" si="38"/>
        <v>Adult: Distinctive when fresh but spec/photo will be required (3)</v>
      </c>
      <c r="H1167" s="91" t="s">
        <v>10789</v>
      </c>
      <c r="I1167" s="91" t="str">
        <f t="shared" si="39"/>
        <v>Very local distribution</v>
      </c>
      <c r="J1167" s="91" t="s">
        <v>10789</v>
      </c>
      <c r="K1167" s="91" t="s">
        <v>10789</v>
      </c>
      <c r="L1167" s="91" t="s">
        <v>16341</v>
      </c>
      <c r="M1167" s="91"/>
      <c r="P1167" s="86" t="s">
        <v>15881</v>
      </c>
      <c r="R1167" s="86" t="s">
        <v>10789</v>
      </c>
      <c r="T1167" s="86" t="s">
        <v>10789</v>
      </c>
      <c r="U1167" s="86" t="s">
        <v>15231</v>
      </c>
      <c r="V1167" s="86" t="s">
        <v>15213</v>
      </c>
      <c r="W1167" s="86" t="b">
        <v>0</v>
      </c>
    </row>
    <row r="1168" spans="2:23" x14ac:dyDescent="0.25">
      <c r="B1168" s="91">
        <v>961</v>
      </c>
      <c r="C1168" s="91">
        <v>961</v>
      </c>
      <c r="D1168" s="200" t="s">
        <v>12622</v>
      </c>
      <c r="E1168" s="89" t="s">
        <v>4145</v>
      </c>
      <c r="F1168" s="90"/>
      <c r="G1168" s="91" t="str">
        <f t="shared" si="38"/>
        <v>Adult: Spec. or photo will be required (3)</v>
      </c>
      <c r="H1168" s="91" t="s">
        <v>10789</v>
      </c>
      <c r="I1168" s="91" t="str">
        <f t="shared" si="39"/>
        <v>Not recorded in Scotland</v>
      </c>
      <c r="J1168" s="91" t="s">
        <v>10789</v>
      </c>
      <c r="K1168" s="91" t="s">
        <v>10789</v>
      </c>
      <c r="L1168" s="91" t="s">
        <v>16094</v>
      </c>
      <c r="M1168" s="91"/>
      <c r="P1168" s="86" t="s">
        <v>15759</v>
      </c>
      <c r="R1168" s="86" t="s">
        <v>10789</v>
      </c>
      <c r="T1168" s="86" t="s">
        <v>10789</v>
      </c>
      <c r="U1168" s="86" t="s">
        <v>15214</v>
      </c>
      <c r="V1168" s="86" t="s">
        <v>15216</v>
      </c>
      <c r="W1168" s="86" t="b">
        <v>0</v>
      </c>
    </row>
    <row r="1169" spans="2:23" x14ac:dyDescent="0.25">
      <c r="B1169" s="91">
        <v>960</v>
      </c>
      <c r="C1169" s="91">
        <v>960</v>
      </c>
      <c r="D1169" s="200" t="s">
        <v>12621</v>
      </c>
      <c r="E1169" s="89" t="s">
        <v>4144</v>
      </c>
      <c r="F1169" s="90"/>
      <c r="G1169" s="91" t="str">
        <f t="shared" si="38"/>
        <v>Adult: Distinctive when fresh but spec/photo may be needed (2)</v>
      </c>
      <c r="H1169" s="91" t="s">
        <v>10789</v>
      </c>
      <c r="I1169" s="91" t="str">
        <f t="shared" si="39"/>
        <v>Widespread</v>
      </c>
      <c r="J1169" s="91" t="s">
        <v>10789</v>
      </c>
      <c r="K1169" s="91" t="s">
        <v>10789</v>
      </c>
      <c r="L1169" s="91" t="s">
        <v>14205</v>
      </c>
      <c r="M1169" s="91"/>
      <c r="P1169" s="86" t="s">
        <v>15878</v>
      </c>
      <c r="R1169" s="86" t="s">
        <v>10789</v>
      </c>
      <c r="T1169" s="86" t="s">
        <v>10789</v>
      </c>
      <c r="U1169" s="86" t="s">
        <v>15229</v>
      </c>
      <c r="V1169" s="86" t="s">
        <v>15216</v>
      </c>
      <c r="W1169" s="86" t="b">
        <v>0</v>
      </c>
    </row>
    <row r="1170" spans="2:23" x14ac:dyDescent="0.25">
      <c r="B1170" s="91">
        <v>1114</v>
      </c>
      <c r="C1170" s="91">
        <v>1114</v>
      </c>
      <c r="D1170" s="200" t="s">
        <v>12769</v>
      </c>
      <c r="E1170" s="89" t="s">
        <v>3818</v>
      </c>
      <c r="F1170" s="90"/>
      <c r="G1170" s="91" t="str">
        <f t="shared" si="38"/>
        <v>Adult: Spec. or photo will be required (3)</v>
      </c>
      <c r="H1170" s="91" t="s">
        <v>10789</v>
      </c>
      <c r="I1170" s="91" t="str">
        <f t="shared" si="39"/>
        <v>Not recorded in Scotland</v>
      </c>
      <c r="J1170" s="91" t="s">
        <v>10789</v>
      </c>
      <c r="K1170" s="91" t="s">
        <v>10789</v>
      </c>
      <c r="L1170" s="91" t="s">
        <v>16094</v>
      </c>
      <c r="M1170" s="91"/>
      <c r="P1170" s="86" t="s">
        <v>15759</v>
      </c>
      <c r="R1170" s="86" t="s">
        <v>10789</v>
      </c>
      <c r="T1170" s="86" t="s">
        <v>10789</v>
      </c>
      <c r="U1170" s="86" t="s">
        <v>15223</v>
      </c>
      <c r="V1170" s="86" t="s">
        <v>15216</v>
      </c>
      <c r="W1170" s="86" t="b">
        <v>0</v>
      </c>
    </row>
    <row r="1171" spans="2:23" x14ac:dyDescent="0.25">
      <c r="B1171" s="91">
        <v>1113</v>
      </c>
      <c r="C1171" s="91">
        <v>1113</v>
      </c>
      <c r="D1171" s="200" t="s">
        <v>12768</v>
      </c>
      <c r="E1171" s="89" t="s">
        <v>3819</v>
      </c>
      <c r="F1171" s="90"/>
      <c r="G1171" s="91" t="str">
        <f t="shared" si="38"/>
        <v>Adult: Distinctive when fresh but spec/photo will be required (2)</v>
      </c>
      <c r="H1171" s="91" t="s">
        <v>10789</v>
      </c>
      <c r="I1171" s="91" t="str">
        <f t="shared" si="39"/>
        <v>Very local distribution</v>
      </c>
      <c r="J1171" s="91" t="s">
        <v>10789</v>
      </c>
      <c r="K1171" s="91" t="s">
        <v>10789</v>
      </c>
      <c r="L1171" s="91" t="s">
        <v>16341</v>
      </c>
      <c r="M1171" s="91"/>
      <c r="P1171" s="86" t="s">
        <v>15877</v>
      </c>
      <c r="R1171" s="86" t="s">
        <v>10789</v>
      </c>
      <c r="T1171" s="86" t="s">
        <v>10789</v>
      </c>
      <c r="U1171" s="86" t="s">
        <v>15231</v>
      </c>
      <c r="V1171" s="86" t="s">
        <v>15228</v>
      </c>
      <c r="W1171" s="86" t="b">
        <v>0</v>
      </c>
    </row>
    <row r="1172" spans="2:23" x14ac:dyDescent="0.25">
      <c r="B1172" s="91">
        <v>1088</v>
      </c>
      <c r="C1172" s="91">
        <v>1088</v>
      </c>
      <c r="D1172" s="200" t="s">
        <v>12743</v>
      </c>
      <c r="E1172" s="89" t="s">
        <v>8859</v>
      </c>
      <c r="F1172" s="90"/>
      <c r="G1172" s="91" t="str">
        <f t="shared" si="38"/>
        <v>Adult: Spec. or photo maybe needed (2)</v>
      </c>
      <c r="H1172" s="91" t="s">
        <v>10789</v>
      </c>
      <c r="I1172" s="91" t="str">
        <f t="shared" si="39"/>
        <v>Not recorded in Scotland</v>
      </c>
      <c r="J1172" s="91" t="s">
        <v>10789</v>
      </c>
      <c r="K1172" s="91" t="s">
        <v>10789</v>
      </c>
      <c r="L1172" s="91" t="s">
        <v>16094</v>
      </c>
      <c r="M1172" s="91"/>
      <c r="P1172" s="86" t="s">
        <v>15758</v>
      </c>
      <c r="R1172" s="86" t="s">
        <v>10789</v>
      </c>
      <c r="T1172" s="86" t="s">
        <v>10789</v>
      </c>
      <c r="U1172" s="86" t="s">
        <v>15231</v>
      </c>
      <c r="V1172" s="86" t="s">
        <v>15216</v>
      </c>
      <c r="W1172" s="86" t="b">
        <v>0</v>
      </c>
    </row>
    <row r="1173" spans="2:23" x14ac:dyDescent="0.25">
      <c r="B1173" s="91">
        <v>1089</v>
      </c>
      <c r="C1173" s="91">
        <v>1089</v>
      </c>
      <c r="D1173" s="200" t="s">
        <v>12744</v>
      </c>
      <c r="E1173" s="89" t="s">
        <v>8860</v>
      </c>
      <c r="F1173" s="90"/>
      <c r="G1173" s="91" t="str">
        <f t="shared" si="38"/>
        <v>Adult: Spec/photo may be needed cf. A. infida (2)</v>
      </c>
      <c r="H1173" s="91" t="s">
        <v>10789</v>
      </c>
      <c r="I1173" s="91" t="str">
        <f t="shared" si="39"/>
        <v>Local distribution</v>
      </c>
      <c r="J1173" s="91" t="s">
        <v>10789</v>
      </c>
      <c r="K1173" s="91" t="s">
        <v>10789</v>
      </c>
      <c r="L1173" s="91" t="s">
        <v>16339</v>
      </c>
      <c r="M1173" s="91"/>
      <c r="P1173" s="86" t="s">
        <v>15882</v>
      </c>
      <c r="R1173" s="86" t="s">
        <v>10789</v>
      </c>
      <c r="T1173" s="86" t="s">
        <v>10789</v>
      </c>
      <c r="U1173" s="86" t="s">
        <v>15223</v>
      </c>
      <c r="V1173" s="86" t="s">
        <v>15216</v>
      </c>
      <c r="W1173" s="86" t="b">
        <v>0</v>
      </c>
    </row>
    <row r="1174" spans="2:23" x14ac:dyDescent="0.25">
      <c r="B1174" s="91">
        <v>1090</v>
      </c>
      <c r="C1174" s="91">
        <v>1090</v>
      </c>
      <c r="D1174" s="200" t="s">
        <v>12745</v>
      </c>
      <c r="E1174" s="89" t="s">
        <v>8861</v>
      </c>
      <c r="F1174" s="90"/>
      <c r="G1174" s="91" t="str">
        <f t="shared" si="38"/>
        <v>Adult: Gen det will be required cf. A. semifasciana (4)</v>
      </c>
      <c r="H1174" s="91" t="s">
        <v>10789</v>
      </c>
      <c r="I1174" s="91" t="str">
        <f t="shared" si="39"/>
        <v>*Very local distribution</v>
      </c>
      <c r="J1174" s="91" t="s">
        <v>10789</v>
      </c>
      <c r="K1174" s="91" t="s">
        <v>15193</v>
      </c>
      <c r="L1174" s="91" t="s">
        <v>16341</v>
      </c>
      <c r="M1174" s="91"/>
      <c r="P1174" s="86" t="s">
        <v>15883</v>
      </c>
      <c r="R1174" s="86" t="s">
        <v>10789</v>
      </c>
      <c r="T1174" s="86" t="s">
        <v>10789</v>
      </c>
      <c r="U1174" s="86" t="s">
        <v>15223</v>
      </c>
      <c r="V1174" s="86" t="s">
        <v>15216</v>
      </c>
      <c r="W1174" s="86" t="b">
        <v>0</v>
      </c>
    </row>
    <row r="1175" spans="2:23" x14ac:dyDescent="0.25">
      <c r="B1175" s="91">
        <v>1091</v>
      </c>
      <c r="C1175" s="91">
        <v>1091</v>
      </c>
      <c r="D1175" s="200" t="s">
        <v>12746</v>
      </c>
      <c r="E1175" s="89" t="s">
        <v>3835</v>
      </c>
      <c r="F1175" s="90"/>
      <c r="G1175" s="91" t="str">
        <f t="shared" si="38"/>
        <v>Adult: Spec. or photo maybe needed (2)</v>
      </c>
      <c r="H1175" s="91" t="s">
        <v>10789</v>
      </c>
      <c r="I1175" s="91" t="str">
        <f t="shared" si="39"/>
        <v>Not recorded in Scotland</v>
      </c>
      <c r="J1175" s="91" t="s">
        <v>10789</v>
      </c>
      <c r="K1175" s="91" t="s">
        <v>10789</v>
      </c>
      <c r="L1175" s="91" t="s">
        <v>16094</v>
      </c>
      <c r="M1175" s="91"/>
      <c r="P1175" s="86" t="s">
        <v>15758</v>
      </c>
      <c r="R1175" s="86" t="s">
        <v>10789</v>
      </c>
      <c r="T1175" s="86" t="s">
        <v>10789</v>
      </c>
      <c r="U1175" s="86" t="s">
        <v>15231</v>
      </c>
      <c r="V1175" s="86" t="s">
        <v>15216</v>
      </c>
      <c r="W1175" s="86" t="b">
        <v>0</v>
      </c>
    </row>
    <row r="1176" spans="2:23" x14ac:dyDescent="0.25">
      <c r="B1176" s="91">
        <v>1092</v>
      </c>
      <c r="C1176" s="91">
        <v>1092</v>
      </c>
      <c r="D1176" s="200" t="s">
        <v>12747</v>
      </c>
      <c r="E1176" s="89" t="s">
        <v>3834</v>
      </c>
      <c r="F1176" s="90"/>
      <c r="G1176" s="91" t="str">
        <f t="shared" si="38"/>
        <v>Adult: Distinctive when fresh but spec/photo may be needed (2)</v>
      </c>
      <c r="H1176" s="91" t="s">
        <v>10789</v>
      </c>
      <c r="I1176" s="91" t="str">
        <f t="shared" si="39"/>
        <v>Restricted distribution</v>
      </c>
      <c r="J1176" s="91" t="s">
        <v>10789</v>
      </c>
      <c r="K1176" s="91" t="s">
        <v>10789</v>
      </c>
      <c r="L1176" s="91" t="s">
        <v>16340</v>
      </c>
      <c r="M1176" s="91"/>
      <c r="P1176" s="86" t="s">
        <v>15878</v>
      </c>
      <c r="R1176" s="86" t="s">
        <v>10789</v>
      </c>
      <c r="T1176" s="86" t="s">
        <v>10789</v>
      </c>
      <c r="U1176" s="86" t="s">
        <v>15225</v>
      </c>
      <c r="V1176" s="86" t="s">
        <v>15216</v>
      </c>
      <c r="W1176" s="86" t="b">
        <v>0</v>
      </c>
    </row>
    <row r="1177" spans="2:23" x14ac:dyDescent="0.25">
      <c r="B1177" s="91">
        <v>1093</v>
      </c>
      <c r="C1177" s="91">
        <v>1093</v>
      </c>
      <c r="D1177" s="200" t="s">
        <v>12748</v>
      </c>
      <c r="E1177" s="89" t="s">
        <v>3833</v>
      </c>
      <c r="F1177" s="90"/>
      <c r="G1177" s="91" t="str">
        <f t="shared" si="38"/>
        <v>Adult: Spec/photo may be needed cf. A. capreana &amp; A. sororculana (2)</v>
      </c>
      <c r="H1177" s="91" t="s">
        <v>10789</v>
      </c>
      <c r="I1177" s="91" t="str">
        <f t="shared" si="39"/>
        <v>Widespread</v>
      </c>
      <c r="J1177" s="91" t="s">
        <v>10789</v>
      </c>
      <c r="K1177" s="91" t="s">
        <v>10789</v>
      </c>
      <c r="L1177" s="91" t="s">
        <v>14205</v>
      </c>
      <c r="M1177" s="91"/>
      <c r="P1177" s="86" t="s">
        <v>15884</v>
      </c>
      <c r="R1177" s="86" t="s">
        <v>10789</v>
      </c>
      <c r="T1177" s="86" t="s">
        <v>10789</v>
      </c>
      <c r="U1177" s="86" t="s">
        <v>15231</v>
      </c>
      <c r="V1177" s="86" t="s">
        <v>15224</v>
      </c>
      <c r="W1177" s="86" t="b">
        <v>0</v>
      </c>
    </row>
    <row r="1178" spans="2:23" x14ac:dyDescent="0.25">
      <c r="B1178" s="91">
        <v>1094</v>
      </c>
      <c r="C1178" s="91">
        <v>1094</v>
      </c>
      <c r="D1178" s="200" t="s">
        <v>12749</v>
      </c>
      <c r="E1178" s="89" t="s">
        <v>3832</v>
      </c>
      <c r="F1178" s="90"/>
      <c r="G1178" s="91" t="str">
        <f t="shared" si="38"/>
        <v>Adult: Spec/photo will be required cf. A. betuletana &amp; A. sororculana (2)</v>
      </c>
      <c r="H1178" s="91" t="s">
        <v>10789</v>
      </c>
      <c r="I1178" s="91" t="str">
        <f t="shared" si="39"/>
        <v>Very local distribution</v>
      </c>
      <c r="J1178" s="91" t="s">
        <v>10789</v>
      </c>
      <c r="K1178" s="91" t="s">
        <v>10789</v>
      </c>
      <c r="L1178" s="91" t="s">
        <v>16341</v>
      </c>
      <c r="M1178" s="91"/>
      <c r="P1178" s="86" t="s">
        <v>15885</v>
      </c>
      <c r="R1178" s="86" t="s">
        <v>10789</v>
      </c>
      <c r="T1178" s="86" t="s">
        <v>10789</v>
      </c>
      <c r="U1178" s="86" t="s">
        <v>15222</v>
      </c>
      <c r="V1178" s="86" t="s">
        <v>15224</v>
      </c>
      <c r="W1178" s="86" t="b">
        <v>0</v>
      </c>
    </row>
    <row r="1179" spans="2:23" x14ac:dyDescent="0.25">
      <c r="B1179" s="91">
        <v>1095</v>
      </c>
      <c r="C1179" s="91">
        <v>1095</v>
      </c>
      <c r="D1179" s="200" t="s">
        <v>12750</v>
      </c>
      <c r="E1179" s="89" t="s">
        <v>3831</v>
      </c>
      <c r="F1179" s="90"/>
      <c r="G1179" s="91" t="str">
        <f t="shared" si="38"/>
        <v>Adult: Spec/photo may be needed cf. A. betuletana &amp; A. capreana (2)</v>
      </c>
      <c r="H1179" s="91" t="s">
        <v>10789</v>
      </c>
      <c r="I1179" s="91" t="str">
        <f t="shared" si="39"/>
        <v>Restricted distribution</v>
      </c>
      <c r="J1179" s="91" t="s">
        <v>10789</v>
      </c>
      <c r="K1179" s="91" t="s">
        <v>10789</v>
      </c>
      <c r="L1179" s="91" t="s">
        <v>16340</v>
      </c>
      <c r="M1179" s="91"/>
      <c r="P1179" s="86" t="s">
        <v>15886</v>
      </c>
      <c r="R1179" s="86" t="s">
        <v>10789</v>
      </c>
      <c r="T1179" s="86" t="s">
        <v>10789</v>
      </c>
      <c r="U1179" s="86" t="s">
        <v>15214</v>
      </c>
      <c r="V1179" s="86" t="s">
        <v>15226</v>
      </c>
      <c r="W1179" s="86" t="b">
        <v>0</v>
      </c>
    </row>
    <row r="1180" spans="2:23" x14ac:dyDescent="0.25">
      <c r="B1180" s="91">
        <v>1096</v>
      </c>
      <c r="C1180" s="91">
        <v>1096</v>
      </c>
      <c r="D1180" s="200" t="s">
        <v>12751</v>
      </c>
      <c r="E1180" s="89" t="s">
        <v>3830</v>
      </c>
      <c r="F1180" s="90"/>
      <c r="G1180" s="91" t="str">
        <f t="shared" si="38"/>
        <v>Adult: Distinctive when fresh but spec/photo may be needed (2)</v>
      </c>
      <c r="H1180" s="91" t="s">
        <v>10789</v>
      </c>
      <c r="I1180" s="91" t="str">
        <f t="shared" si="39"/>
        <v>Restricted distribution</v>
      </c>
      <c r="J1180" s="91" t="s">
        <v>10789</v>
      </c>
      <c r="K1180" s="91" t="s">
        <v>10789</v>
      </c>
      <c r="L1180" s="91" t="s">
        <v>16340</v>
      </c>
      <c r="M1180" s="91"/>
      <c r="P1180" s="86" t="s">
        <v>15878</v>
      </c>
      <c r="R1180" s="86" t="s">
        <v>10789</v>
      </c>
      <c r="T1180" s="86" t="s">
        <v>10789</v>
      </c>
      <c r="U1180" s="86" t="s">
        <v>15214</v>
      </c>
      <c r="V1180" s="86" t="s">
        <v>15216</v>
      </c>
      <c r="W1180" s="86" t="b">
        <v>0</v>
      </c>
    </row>
    <row r="1181" spans="2:23" x14ac:dyDescent="0.25">
      <c r="B1181" s="91">
        <v>1087</v>
      </c>
      <c r="C1181" s="91">
        <v>1087</v>
      </c>
      <c r="D1181" s="200" t="s">
        <v>12742</v>
      </c>
      <c r="E1181" s="89" t="s">
        <v>3836</v>
      </c>
      <c r="F1181" s="90"/>
      <c r="G1181" s="91" t="str">
        <f t="shared" si="38"/>
        <v>Adult: Spec/photo may be needed cf. Celypha lacunana (2)</v>
      </c>
      <c r="H1181" s="91" t="s">
        <v>10789</v>
      </c>
      <c r="I1181" s="91" t="str">
        <f t="shared" si="39"/>
        <v>Widespread</v>
      </c>
      <c r="J1181" s="91" t="s">
        <v>10789</v>
      </c>
      <c r="K1181" s="91" t="s">
        <v>10789</v>
      </c>
      <c r="L1181" s="91" t="s">
        <v>14205</v>
      </c>
      <c r="M1181" s="91"/>
      <c r="P1181" s="86" t="s">
        <v>15887</v>
      </c>
      <c r="R1181" s="86" t="s">
        <v>10789</v>
      </c>
      <c r="T1181" s="86" t="s">
        <v>10789</v>
      </c>
      <c r="U1181" s="86" t="s">
        <v>15214</v>
      </c>
      <c r="V1181" s="86" t="s">
        <v>15216</v>
      </c>
      <c r="W1181" s="86" t="b">
        <v>0</v>
      </c>
    </row>
    <row r="1182" spans="2:23" x14ac:dyDescent="0.25">
      <c r="B1182" s="91">
        <v>1086</v>
      </c>
      <c r="C1182" s="91">
        <v>1086</v>
      </c>
      <c r="D1182" s="200" t="s">
        <v>12741</v>
      </c>
      <c r="E1182" s="89" t="s">
        <v>7287</v>
      </c>
      <c r="F1182" s="90"/>
      <c r="G1182" s="91" t="str">
        <f t="shared" si="38"/>
        <v>Adult: Usually distinctive (1)</v>
      </c>
      <c r="H1182" s="91" t="s">
        <v>10789</v>
      </c>
      <c r="I1182" s="91" t="str">
        <f t="shared" si="39"/>
        <v>Not recorded in Scotland</v>
      </c>
      <c r="J1182" s="91" t="s">
        <v>10789</v>
      </c>
      <c r="K1182" s="91" t="s">
        <v>10789</v>
      </c>
      <c r="L1182" s="91" t="s">
        <v>16094</v>
      </c>
      <c r="M1182" s="91"/>
      <c r="P1182" s="86" t="s">
        <v>15760</v>
      </c>
      <c r="R1182" s="86" t="s">
        <v>10789</v>
      </c>
      <c r="T1182" s="86" t="s">
        <v>10789</v>
      </c>
      <c r="U1182" s="86" t="s">
        <v>15231</v>
      </c>
      <c r="V1182" s="86" t="s">
        <v>15224</v>
      </c>
      <c r="W1182" s="86" t="b">
        <v>0</v>
      </c>
    </row>
    <row r="1183" spans="2:23" x14ac:dyDescent="0.25">
      <c r="B1183" s="91">
        <v>1083</v>
      </c>
      <c r="C1183" s="91">
        <v>1083</v>
      </c>
      <c r="D1183" s="200" t="s">
        <v>12738</v>
      </c>
      <c r="E1183" s="89" t="s">
        <v>9976</v>
      </c>
      <c r="F1183" s="90" t="s">
        <v>9092</v>
      </c>
      <c r="G1183" s="91" t="str">
        <f t="shared" si="38"/>
        <v>Adult: Spec/photo may be needed cf. H. pruniana (2)</v>
      </c>
      <c r="H1183" s="91" t="s">
        <v>10789</v>
      </c>
      <c r="I1183" s="91" t="str">
        <f t="shared" si="39"/>
        <v>Widespread</v>
      </c>
      <c r="J1183" s="91" t="s">
        <v>10789</v>
      </c>
      <c r="K1183" s="91" t="s">
        <v>10789</v>
      </c>
      <c r="L1183" s="91" t="s">
        <v>14205</v>
      </c>
      <c r="M1183" s="91"/>
      <c r="P1183" s="86" t="s">
        <v>15888</v>
      </c>
      <c r="R1183" s="86" t="s">
        <v>10789</v>
      </c>
      <c r="T1183" s="86" t="s">
        <v>10789</v>
      </c>
      <c r="U1183" s="86" t="s">
        <v>15214</v>
      </c>
      <c r="V1183" s="86" t="s">
        <v>15216</v>
      </c>
      <c r="W1183" s="86" t="b">
        <v>0</v>
      </c>
    </row>
    <row r="1184" spans="2:23" x14ac:dyDescent="0.25">
      <c r="B1184" s="91">
        <v>1082</v>
      </c>
      <c r="C1184" s="91">
        <v>1082</v>
      </c>
      <c r="D1184" s="200" t="s">
        <v>12737</v>
      </c>
      <c r="E1184" s="89" t="s">
        <v>9978</v>
      </c>
      <c r="F1184" s="90" t="s">
        <v>9977</v>
      </c>
      <c r="G1184" s="91" t="str">
        <f t="shared" si="38"/>
        <v>Adult: Spec/photo may be needed cf. H. nubiferana (2)</v>
      </c>
      <c r="H1184" s="91" t="s">
        <v>10789</v>
      </c>
      <c r="I1184" s="91" t="str">
        <f t="shared" si="39"/>
        <v>Restricted distribution</v>
      </c>
      <c r="J1184" s="91" t="s">
        <v>10789</v>
      </c>
      <c r="K1184" s="91" t="s">
        <v>10789</v>
      </c>
      <c r="L1184" s="91" t="s">
        <v>16340</v>
      </c>
      <c r="M1184" s="91"/>
      <c r="P1184" s="86" t="s">
        <v>15889</v>
      </c>
      <c r="R1184" s="86" t="s">
        <v>10789</v>
      </c>
      <c r="T1184" s="86" t="s">
        <v>10789</v>
      </c>
      <c r="U1184" s="86" t="s">
        <v>15214</v>
      </c>
      <c r="V1184" s="86" t="s">
        <v>15216</v>
      </c>
      <c r="W1184" s="86" t="b">
        <v>0</v>
      </c>
    </row>
    <row r="1185" spans="2:23" x14ac:dyDescent="0.25">
      <c r="B1185" s="91">
        <v>1084</v>
      </c>
      <c r="C1185" s="91">
        <v>1084</v>
      </c>
      <c r="D1185" s="200" t="s">
        <v>12739</v>
      </c>
      <c r="E1185" s="89" t="s">
        <v>9091</v>
      </c>
      <c r="F1185" s="90"/>
      <c r="G1185" s="91" t="str">
        <f t="shared" si="38"/>
        <v>Adult: Distinctive when fresh but spec/photo will be required (2)</v>
      </c>
      <c r="H1185" s="91" t="s">
        <v>10789</v>
      </c>
      <c r="I1185" s="91" t="str">
        <f t="shared" si="39"/>
        <v>Very local distribution</v>
      </c>
      <c r="J1185" s="91" t="s">
        <v>10789</v>
      </c>
      <c r="K1185" s="91" t="s">
        <v>10789</v>
      </c>
      <c r="L1185" s="91" t="s">
        <v>16341</v>
      </c>
      <c r="M1185" s="91"/>
      <c r="P1185" s="86" t="s">
        <v>15877</v>
      </c>
      <c r="R1185" s="86" t="s">
        <v>10789</v>
      </c>
      <c r="T1185" s="86" t="s">
        <v>10789</v>
      </c>
      <c r="U1185" s="86" t="s">
        <v>15225</v>
      </c>
      <c r="V1185" s="86" t="s">
        <v>15216</v>
      </c>
      <c r="W1185" s="86" t="b">
        <v>0</v>
      </c>
    </row>
    <row r="1186" spans="2:23" x14ac:dyDescent="0.25">
      <c r="B1186" s="91">
        <v>1085</v>
      </c>
      <c r="C1186" s="91">
        <v>1085</v>
      </c>
      <c r="D1186" s="200" t="s">
        <v>12740</v>
      </c>
      <c r="E1186" s="89" t="s">
        <v>14019</v>
      </c>
      <c r="F1186" s="90"/>
      <c r="G1186" s="91" t="str">
        <f t="shared" si="38"/>
        <v>Adult: Distinctive when fresh but spec/photo may be needed (2)</v>
      </c>
      <c r="H1186" s="91" t="s">
        <v>10789</v>
      </c>
      <c r="I1186" s="91" t="str">
        <f t="shared" si="39"/>
        <v>Restricted distribution</v>
      </c>
      <c r="J1186" s="91" t="s">
        <v>10789</v>
      </c>
      <c r="K1186" s="91" t="s">
        <v>10789</v>
      </c>
      <c r="L1186" s="91" t="s">
        <v>16340</v>
      </c>
      <c r="M1186" s="91"/>
      <c r="P1186" s="86" t="s">
        <v>15878</v>
      </c>
      <c r="R1186" s="86" t="s">
        <v>10789</v>
      </c>
      <c r="T1186" s="86" t="s">
        <v>10789</v>
      </c>
      <c r="U1186" s="86" t="s">
        <v>15214</v>
      </c>
      <c r="V1186" s="86" t="s">
        <v>15213</v>
      </c>
      <c r="W1186" s="86" t="b">
        <v>0</v>
      </c>
    </row>
    <row r="1187" spans="2:23" x14ac:dyDescent="0.25">
      <c r="B1187" s="91">
        <v>1065</v>
      </c>
      <c r="C1187" s="91">
        <v>1065</v>
      </c>
      <c r="D1187" s="200" t="s">
        <v>12720</v>
      </c>
      <c r="E1187" s="89" t="s">
        <v>7597</v>
      </c>
      <c r="F1187" s="90"/>
      <c r="G1187" s="91" t="str">
        <f t="shared" si="38"/>
        <v>Adult: Spec. or photo will be required (3)</v>
      </c>
      <c r="H1187" s="91" t="s">
        <v>10789</v>
      </c>
      <c r="I1187" s="91" t="str">
        <f t="shared" si="39"/>
        <v>Not recorded in Scotland</v>
      </c>
      <c r="J1187" s="91" t="s">
        <v>10789</v>
      </c>
      <c r="K1187" s="91" t="s">
        <v>10789</v>
      </c>
      <c r="L1187" s="91" t="s">
        <v>16094</v>
      </c>
      <c r="M1187" s="91"/>
      <c r="P1187" s="86" t="s">
        <v>15759</v>
      </c>
      <c r="R1187" s="86" t="s">
        <v>10789</v>
      </c>
      <c r="T1187" s="86" t="s">
        <v>10789</v>
      </c>
      <c r="U1187" s="86" t="s">
        <v>15214</v>
      </c>
      <c r="V1187" s="86" t="s">
        <v>15226</v>
      </c>
      <c r="W1187" s="86" t="b">
        <v>0</v>
      </c>
    </row>
    <row r="1188" spans="2:23" x14ac:dyDescent="0.25">
      <c r="B1188" s="91">
        <v>1063</v>
      </c>
      <c r="C1188" s="91">
        <v>1063</v>
      </c>
      <c r="D1188" s="200" t="s">
        <v>12718</v>
      </c>
      <c r="E1188" s="89" t="s">
        <v>9984</v>
      </c>
      <c r="F1188" s="90"/>
      <c r="G1188" s="91" t="str">
        <f t="shared" si="38"/>
        <v>Adult: Usually distinctive but spec/photo will be required (1)</v>
      </c>
      <c r="H1188" s="91" t="s">
        <v>10789</v>
      </c>
      <c r="I1188" s="91" t="str">
        <f t="shared" si="39"/>
        <v>Very local distribution</v>
      </c>
      <c r="J1188" s="91" t="s">
        <v>10789</v>
      </c>
      <c r="K1188" s="91" t="s">
        <v>10789</v>
      </c>
      <c r="L1188" s="91" t="s">
        <v>16341</v>
      </c>
      <c r="M1188" s="91"/>
      <c r="P1188" s="86" t="s">
        <v>15890</v>
      </c>
      <c r="R1188" s="86" t="s">
        <v>10789</v>
      </c>
      <c r="T1188" s="86" t="s">
        <v>10789</v>
      </c>
      <c r="U1188" s="86" t="s">
        <v>15214</v>
      </c>
      <c r="V1188" s="86" t="s">
        <v>15224</v>
      </c>
      <c r="W1188" s="86" t="b">
        <v>0</v>
      </c>
    </row>
    <row r="1189" spans="2:23" x14ac:dyDescent="0.25">
      <c r="B1189" s="91">
        <v>1064</v>
      </c>
      <c r="C1189" s="91">
        <v>1064</v>
      </c>
      <c r="D1189" s="200" t="s">
        <v>12719</v>
      </c>
      <c r="E1189" s="89" t="s">
        <v>7596</v>
      </c>
      <c r="F1189" s="90"/>
      <c r="G1189" s="91" t="str">
        <f t="shared" si="38"/>
        <v>Adult: Distinctive when fresh but spec/photo will be required (2)</v>
      </c>
      <c r="H1189" s="91" t="s">
        <v>10789</v>
      </c>
      <c r="I1189" s="91" t="str">
        <f t="shared" si="39"/>
        <v>Very local distribution</v>
      </c>
      <c r="J1189" s="91" t="s">
        <v>10789</v>
      </c>
      <c r="K1189" s="91" t="s">
        <v>10789</v>
      </c>
      <c r="L1189" s="91" t="s">
        <v>16341</v>
      </c>
      <c r="M1189" s="91"/>
      <c r="P1189" s="86" t="s">
        <v>15877</v>
      </c>
      <c r="R1189" s="86" t="s">
        <v>10789</v>
      </c>
      <c r="T1189" s="86" t="s">
        <v>10789</v>
      </c>
      <c r="U1189" s="86" t="s">
        <v>15231</v>
      </c>
      <c r="V1189" s="86" t="s">
        <v>15228</v>
      </c>
      <c r="W1189" s="86" t="b">
        <v>0</v>
      </c>
    </row>
    <row r="1190" spans="2:23" x14ac:dyDescent="0.25">
      <c r="B1190" s="91">
        <v>1067.0999999999999</v>
      </c>
      <c r="C1190" s="91" t="s">
        <v>7599</v>
      </c>
      <c r="D1190" s="94" t="s">
        <v>16594</v>
      </c>
      <c r="E1190" s="89" t="s">
        <v>7600</v>
      </c>
      <c r="F1190" s="90"/>
      <c r="G1190" s="91" t="str">
        <f t="shared" si="38"/>
        <v>Adult: Gen det required (4)</v>
      </c>
      <c r="H1190" s="91" t="s">
        <v>10789</v>
      </c>
      <c r="I1190" s="91" t="str">
        <f t="shared" si="39"/>
        <v>*Not recorded in Scotland</v>
      </c>
      <c r="J1190" s="91" t="s">
        <v>10789</v>
      </c>
      <c r="K1190" s="91" t="s">
        <v>15193</v>
      </c>
      <c r="L1190" s="91" t="s">
        <v>16094</v>
      </c>
      <c r="M1190" s="91"/>
      <c r="P1190" s="86" t="s">
        <v>15764</v>
      </c>
      <c r="R1190" s="86" t="s">
        <v>10789</v>
      </c>
      <c r="T1190" s="86" t="s">
        <v>10789</v>
      </c>
      <c r="U1190" s="86" t="s">
        <v>15231</v>
      </c>
      <c r="V1190" s="86" t="s">
        <v>15226</v>
      </c>
      <c r="W1190" s="86" t="b">
        <v>0</v>
      </c>
    </row>
    <row r="1191" spans="2:23" x14ac:dyDescent="0.25">
      <c r="B1191" s="91">
        <v>1067</v>
      </c>
      <c r="C1191" s="91">
        <v>1067</v>
      </c>
      <c r="D1191" s="200" t="s">
        <v>12722</v>
      </c>
      <c r="E1191" s="89" t="s">
        <v>9983</v>
      </c>
      <c r="F1191" s="90"/>
      <c r="G1191" s="91" t="str">
        <f t="shared" si="38"/>
        <v>Adult: Spec/photo may be needed cf. C. rivulana (2)</v>
      </c>
      <c r="H1191" s="91" t="s">
        <v>10789</v>
      </c>
      <c r="I1191" s="91" t="str">
        <f t="shared" si="39"/>
        <v>Restricted distribution</v>
      </c>
      <c r="J1191" s="91" t="s">
        <v>10789</v>
      </c>
      <c r="K1191" s="91" t="s">
        <v>10789</v>
      </c>
      <c r="L1191" s="91" t="s">
        <v>16340</v>
      </c>
      <c r="M1191" s="91"/>
      <c r="P1191" s="86" t="s">
        <v>15891</v>
      </c>
      <c r="R1191" s="86" t="s">
        <v>10789</v>
      </c>
      <c r="T1191" s="86" t="s">
        <v>10789</v>
      </c>
      <c r="U1191" s="86" t="s">
        <v>15222</v>
      </c>
      <c r="V1191" s="86" t="s">
        <v>15228</v>
      </c>
      <c r="W1191" s="86" t="b">
        <v>0</v>
      </c>
    </row>
    <row r="1192" spans="2:23" x14ac:dyDescent="0.25">
      <c r="B1192" s="91">
        <v>1066</v>
      </c>
      <c r="C1192" s="91">
        <v>1066</v>
      </c>
      <c r="D1192" s="200" t="s">
        <v>12721</v>
      </c>
      <c r="E1192" s="89" t="s">
        <v>7598</v>
      </c>
      <c r="F1192" s="90"/>
      <c r="G1192" s="91" t="str">
        <f t="shared" si="38"/>
        <v>Adult: Spec. or photo will be required (3)</v>
      </c>
      <c r="H1192" s="91" t="s">
        <v>10789</v>
      </c>
      <c r="I1192" s="91" t="str">
        <f t="shared" si="39"/>
        <v>Not recorded in Scotland</v>
      </c>
      <c r="J1192" s="91" t="s">
        <v>10789</v>
      </c>
      <c r="K1192" s="91" t="s">
        <v>10789</v>
      </c>
      <c r="L1192" s="91" t="s">
        <v>16094</v>
      </c>
      <c r="M1192" s="91"/>
      <c r="P1192" s="86" t="s">
        <v>15759</v>
      </c>
      <c r="R1192" s="86" t="s">
        <v>10789</v>
      </c>
      <c r="T1192" s="86" t="s">
        <v>10789</v>
      </c>
      <c r="U1192" s="86" t="s">
        <v>15223</v>
      </c>
      <c r="V1192" s="86" t="s">
        <v>15216</v>
      </c>
      <c r="W1192" s="86" t="b">
        <v>0</v>
      </c>
    </row>
    <row r="1193" spans="2:23" x14ac:dyDescent="0.25">
      <c r="B1193" s="91">
        <v>1076</v>
      </c>
      <c r="C1193" s="91">
        <v>1076</v>
      </c>
      <c r="D1193" s="200" t="s">
        <v>12731</v>
      </c>
      <c r="E1193" s="89" t="s">
        <v>9981</v>
      </c>
      <c r="F1193" s="90"/>
      <c r="G1193" s="91" t="str">
        <f t="shared" si="38"/>
        <v>Adult: Distinctive when fresh but cf. Orthotaenia undulana (2)</v>
      </c>
      <c r="H1193" s="91" t="s">
        <v>10789</v>
      </c>
      <c r="I1193" s="91" t="str">
        <f t="shared" si="39"/>
        <v>Widespread</v>
      </c>
      <c r="J1193" s="91" t="s">
        <v>10789</v>
      </c>
      <c r="K1193" s="91" t="s">
        <v>10789</v>
      </c>
      <c r="L1193" s="91" t="s">
        <v>14205</v>
      </c>
      <c r="M1193" s="91"/>
      <c r="P1193" s="86" t="s">
        <v>15892</v>
      </c>
      <c r="R1193" s="86" t="s">
        <v>10789</v>
      </c>
      <c r="T1193" s="86" t="s">
        <v>10789</v>
      </c>
      <c r="U1193" s="86" t="s">
        <v>15214</v>
      </c>
      <c r="V1193" s="86" t="s">
        <v>15243</v>
      </c>
      <c r="W1193" s="86" t="b">
        <v>0</v>
      </c>
    </row>
    <row r="1194" spans="2:23" x14ac:dyDescent="0.25">
      <c r="B1194" s="91">
        <v>1068</v>
      </c>
      <c r="C1194" s="91">
        <v>1068</v>
      </c>
      <c r="D1194" s="200" t="s">
        <v>12723</v>
      </c>
      <c r="E1194" s="89" t="s">
        <v>9982</v>
      </c>
      <c r="F1194" s="90"/>
      <c r="G1194" s="91" t="str">
        <f t="shared" si="38"/>
        <v>Adult: Spec/photo may be needed cf. C. cespitana (2)</v>
      </c>
      <c r="H1194" s="91" t="s">
        <v>10789</v>
      </c>
      <c r="I1194" s="91" t="str">
        <f t="shared" si="39"/>
        <v>Restricted distribution</v>
      </c>
      <c r="J1194" s="91" t="s">
        <v>10789</v>
      </c>
      <c r="K1194" s="91" t="s">
        <v>10789</v>
      </c>
      <c r="L1194" s="91" t="s">
        <v>16340</v>
      </c>
      <c r="M1194" s="91"/>
      <c r="P1194" s="86" t="s">
        <v>15893</v>
      </c>
      <c r="R1194" s="86" t="s">
        <v>10789</v>
      </c>
      <c r="T1194" s="86" t="s">
        <v>10789</v>
      </c>
      <c r="U1194" s="86" t="s">
        <v>15218</v>
      </c>
      <c r="V1194" s="86" t="s">
        <v>15216</v>
      </c>
      <c r="W1194" s="86" t="b">
        <v>0</v>
      </c>
    </row>
    <row r="1195" spans="2:23" x14ac:dyDescent="0.25">
      <c r="B1195" s="91">
        <v>1078</v>
      </c>
      <c r="C1195" s="91">
        <v>1078</v>
      </c>
      <c r="D1195" s="200" t="s">
        <v>12733</v>
      </c>
      <c r="E1195" s="89" t="s">
        <v>8857</v>
      </c>
      <c r="F1195" s="90"/>
      <c r="G1195" s="91" t="str">
        <f t="shared" si="38"/>
        <v>Adult: Spec. or photo will be required (3)</v>
      </c>
      <c r="H1195" s="91" t="s">
        <v>10789</v>
      </c>
      <c r="I1195" s="91" t="str">
        <f t="shared" si="39"/>
        <v>*Not recorded in Scotland</v>
      </c>
      <c r="J1195" s="91" t="s">
        <v>10789</v>
      </c>
      <c r="K1195" s="91" t="s">
        <v>15193</v>
      </c>
      <c r="L1195" s="91" t="s">
        <v>16094</v>
      </c>
      <c r="M1195" s="91"/>
      <c r="P1195" s="86" t="s">
        <v>15759</v>
      </c>
      <c r="R1195" s="86" t="s">
        <v>10789</v>
      </c>
      <c r="T1195" s="86" t="s">
        <v>10789</v>
      </c>
      <c r="U1195" s="86" t="s">
        <v>15223</v>
      </c>
      <c r="V1195" s="86" t="s">
        <v>15216</v>
      </c>
      <c r="W1195" s="86" t="b">
        <v>0</v>
      </c>
    </row>
    <row r="1196" spans="2:23" x14ac:dyDescent="0.25">
      <c r="B1196" s="91">
        <v>1069</v>
      </c>
      <c r="C1196" s="91">
        <v>1069</v>
      </c>
      <c r="D1196" s="200" t="s">
        <v>12724</v>
      </c>
      <c r="E1196" s="89" t="s">
        <v>7601</v>
      </c>
      <c r="F1196" s="90"/>
      <c r="G1196" s="91" t="str">
        <f t="shared" si="38"/>
        <v>Adult: Spec. or photo will be required (3)</v>
      </c>
      <c r="H1196" s="91" t="s">
        <v>10789</v>
      </c>
      <c r="I1196" s="91" t="str">
        <f t="shared" si="39"/>
        <v>Not recorded in Scotland</v>
      </c>
      <c r="J1196" s="91" t="s">
        <v>10789</v>
      </c>
      <c r="K1196" s="91" t="s">
        <v>10789</v>
      </c>
      <c r="L1196" s="91" t="s">
        <v>16094</v>
      </c>
      <c r="M1196" s="91"/>
      <c r="P1196" s="86" t="s">
        <v>15759</v>
      </c>
      <c r="R1196" s="86" t="s">
        <v>10789</v>
      </c>
      <c r="T1196" s="86" t="s">
        <v>10789</v>
      </c>
      <c r="U1196" s="86" t="s">
        <v>15231</v>
      </c>
      <c r="V1196" s="86" t="s">
        <v>15216</v>
      </c>
      <c r="W1196" s="86" t="b">
        <v>0</v>
      </c>
    </row>
    <row r="1197" spans="2:23" x14ac:dyDescent="0.25">
      <c r="B1197" s="91">
        <v>1077</v>
      </c>
      <c r="C1197" s="91">
        <v>1077</v>
      </c>
      <c r="D1197" s="200" t="s">
        <v>12732</v>
      </c>
      <c r="E1197" s="92" t="s">
        <v>11912</v>
      </c>
      <c r="F1197" s="90"/>
      <c r="G1197" s="91" t="str">
        <f t="shared" si="38"/>
        <v>Adult: Spec/photo may be needed cf. P. metallicana (2)</v>
      </c>
      <c r="H1197" s="91" t="s">
        <v>10789</v>
      </c>
      <c r="I1197" s="91" t="str">
        <f t="shared" si="39"/>
        <v>Restricted distribution</v>
      </c>
      <c r="J1197" s="91" t="s">
        <v>10789</v>
      </c>
      <c r="K1197" s="91" t="s">
        <v>10789</v>
      </c>
      <c r="L1197" s="91" t="s">
        <v>16340</v>
      </c>
      <c r="M1197" s="91"/>
      <c r="P1197" s="86" t="s">
        <v>15894</v>
      </c>
      <c r="R1197" s="86" t="s">
        <v>10789</v>
      </c>
      <c r="T1197" s="86" t="s">
        <v>10789</v>
      </c>
      <c r="U1197" s="86" t="s">
        <v>15231</v>
      </c>
      <c r="V1197" s="86" t="s">
        <v>15226</v>
      </c>
      <c r="W1197" s="86" t="b">
        <v>0</v>
      </c>
    </row>
    <row r="1198" spans="2:23" x14ac:dyDescent="0.25">
      <c r="B1198" s="91">
        <v>1072</v>
      </c>
      <c r="C1198" s="91">
        <v>1072</v>
      </c>
      <c r="D1198" s="200" t="s">
        <v>12727</v>
      </c>
      <c r="E1198" s="92" t="s">
        <v>11908</v>
      </c>
      <c r="F1198" s="90"/>
      <c r="G1198" s="91" t="str">
        <f t="shared" si="38"/>
        <v>Adult: Spec/photo may be needed cf. P. obsoletana (2)</v>
      </c>
      <c r="H1198" s="91" t="s">
        <v>10789</v>
      </c>
      <c r="I1198" s="91" t="str">
        <f t="shared" si="39"/>
        <v>Local distribution</v>
      </c>
      <c r="J1198" s="91" t="s">
        <v>10789</v>
      </c>
      <c r="K1198" s="91" t="s">
        <v>10789</v>
      </c>
      <c r="L1198" s="91" t="s">
        <v>16339</v>
      </c>
      <c r="M1198" s="91"/>
      <c r="P1198" s="86" t="s">
        <v>15895</v>
      </c>
      <c r="R1198" s="86" t="s">
        <v>10789</v>
      </c>
      <c r="T1198" s="86" t="s">
        <v>10789</v>
      </c>
      <c r="U1198" s="86" t="s">
        <v>15231</v>
      </c>
      <c r="V1198" s="86" t="s">
        <v>15226</v>
      </c>
      <c r="W1198" s="86" t="b">
        <v>0</v>
      </c>
    </row>
    <row r="1199" spans="2:23" x14ac:dyDescent="0.25">
      <c r="B1199" s="91">
        <v>1073</v>
      </c>
      <c r="C1199" s="91">
        <v>1073</v>
      </c>
      <c r="D1199" s="200" t="s">
        <v>12728</v>
      </c>
      <c r="E1199" s="92" t="s">
        <v>11909</v>
      </c>
      <c r="F1199" s="90"/>
      <c r="G1199" s="91" t="str">
        <f t="shared" si="38"/>
        <v>Adult: Usually distinctive (1)</v>
      </c>
      <c r="H1199" s="91" t="s">
        <v>10789</v>
      </c>
      <c r="I1199" s="91" t="str">
        <f t="shared" si="39"/>
        <v>Widespread</v>
      </c>
      <c r="J1199" s="91" t="s">
        <v>10789</v>
      </c>
      <c r="K1199" s="91" t="s">
        <v>10789</v>
      </c>
      <c r="L1199" s="91" t="s">
        <v>14205</v>
      </c>
      <c r="M1199" s="91"/>
      <c r="P1199" s="86" t="s">
        <v>15760</v>
      </c>
      <c r="R1199" s="86" t="s">
        <v>10789</v>
      </c>
      <c r="T1199" s="86" t="s">
        <v>10789</v>
      </c>
      <c r="U1199" s="86" t="s">
        <v>15231</v>
      </c>
      <c r="V1199" s="86" t="s">
        <v>15216</v>
      </c>
      <c r="W1199" s="86" t="b">
        <v>0</v>
      </c>
    </row>
    <row r="1200" spans="2:23" x14ac:dyDescent="0.25">
      <c r="B1200" s="91">
        <v>1075</v>
      </c>
      <c r="C1200" s="91">
        <v>1075</v>
      </c>
      <c r="D1200" s="200" t="s">
        <v>12730</v>
      </c>
      <c r="E1200" s="92" t="s">
        <v>11911</v>
      </c>
      <c r="F1200" s="90"/>
      <c r="G1200" s="91" t="str">
        <f t="shared" si="38"/>
        <v>Adult: Spec/photo will be required cf. P. palustrana (3)</v>
      </c>
      <c r="H1200" s="91" t="s">
        <v>10789</v>
      </c>
      <c r="I1200" s="91" t="str">
        <f t="shared" si="39"/>
        <v>Restricted distribution</v>
      </c>
      <c r="J1200" s="91" t="s">
        <v>10789</v>
      </c>
      <c r="K1200" s="91" t="s">
        <v>10789</v>
      </c>
      <c r="L1200" s="91" t="s">
        <v>16340</v>
      </c>
      <c r="M1200" s="91"/>
      <c r="P1200" s="86" t="s">
        <v>15896</v>
      </c>
      <c r="R1200" s="86" t="s">
        <v>10789</v>
      </c>
      <c r="T1200" s="86" t="s">
        <v>10789</v>
      </c>
      <c r="U1200" s="86" t="s">
        <v>15232</v>
      </c>
      <c r="V1200" s="86" t="s">
        <v>15216</v>
      </c>
      <c r="W1200" s="86" t="b">
        <v>0</v>
      </c>
    </row>
    <row r="1201" spans="2:23" x14ac:dyDescent="0.25">
      <c r="B1201" s="91">
        <v>1074</v>
      </c>
      <c r="C1201" s="91">
        <v>1074</v>
      </c>
      <c r="D1201" s="200" t="s">
        <v>12729</v>
      </c>
      <c r="E1201" s="92" t="s">
        <v>11910</v>
      </c>
      <c r="F1201" s="90"/>
      <c r="G1201" s="91" t="str">
        <f t="shared" si="38"/>
        <v>Adult: Spec/photo may be needed cf. P. micana (2)</v>
      </c>
      <c r="H1201" s="91" t="s">
        <v>10789</v>
      </c>
      <c r="I1201" s="91" t="str">
        <f t="shared" si="39"/>
        <v>Restricted distribution</v>
      </c>
      <c r="J1201" s="91" t="s">
        <v>10789</v>
      </c>
      <c r="K1201" s="91" t="s">
        <v>10789</v>
      </c>
      <c r="L1201" s="91" t="s">
        <v>16340</v>
      </c>
      <c r="M1201" s="91"/>
      <c r="P1201" s="86" t="s">
        <v>15897</v>
      </c>
      <c r="R1201" s="86" t="s">
        <v>10789</v>
      </c>
      <c r="T1201" s="86" t="s">
        <v>10789</v>
      </c>
      <c r="U1201" s="86" t="s">
        <v>15222</v>
      </c>
      <c r="V1201" s="86" t="s">
        <v>15216</v>
      </c>
      <c r="W1201" s="86" t="b">
        <v>0</v>
      </c>
    </row>
    <row r="1202" spans="2:23" x14ac:dyDescent="0.25">
      <c r="B1202" s="91">
        <v>1081</v>
      </c>
      <c r="C1202" s="91">
        <v>1081</v>
      </c>
      <c r="D1202" s="200" t="s">
        <v>12736</v>
      </c>
      <c r="E1202" s="89" t="s">
        <v>8858</v>
      </c>
      <c r="F1202" s="90"/>
      <c r="G1202" s="91" t="str">
        <f t="shared" si="38"/>
        <v>Adult: Spec. or photo will be required (3)</v>
      </c>
      <c r="H1202" s="91" t="s">
        <v>10789</v>
      </c>
      <c r="I1202" s="91" t="str">
        <f t="shared" si="39"/>
        <v>*Not recorded in Scotland</v>
      </c>
      <c r="J1202" s="91" t="s">
        <v>10789</v>
      </c>
      <c r="K1202" s="91" t="s">
        <v>15193</v>
      </c>
      <c r="L1202" s="91" t="s">
        <v>16094</v>
      </c>
      <c r="M1202" s="91"/>
      <c r="P1202" s="86" t="s">
        <v>15759</v>
      </c>
      <c r="R1202" s="86" t="s">
        <v>10789</v>
      </c>
      <c r="T1202" s="86" t="s">
        <v>10789</v>
      </c>
      <c r="U1202" s="86" t="s">
        <v>15214</v>
      </c>
      <c r="V1202" s="86" t="s">
        <v>15213</v>
      </c>
      <c r="W1202" s="86" t="b">
        <v>0</v>
      </c>
    </row>
    <row r="1203" spans="2:23" x14ac:dyDescent="0.25">
      <c r="B1203" s="91">
        <v>1080.9000000000001</v>
      </c>
      <c r="C1203" s="91" t="s">
        <v>11190</v>
      </c>
      <c r="D1203" s="94" t="s">
        <v>16595</v>
      </c>
      <c r="E1203" s="89" t="s">
        <v>11191</v>
      </c>
      <c r="F1203" s="90"/>
      <c r="G1203" s="91" t="str">
        <f t="shared" si="38"/>
        <v>Adult: Spec. or photo will be required (3)</v>
      </c>
      <c r="H1203" s="91" t="s">
        <v>10789</v>
      </c>
      <c r="I1203" s="91" t="str">
        <f t="shared" si="39"/>
        <v>*Not recorded in Scotland</v>
      </c>
      <c r="J1203" s="91" t="s">
        <v>10789</v>
      </c>
      <c r="K1203" s="91" t="s">
        <v>15193</v>
      </c>
      <c r="L1203" s="91" t="s">
        <v>16094</v>
      </c>
      <c r="M1203" s="91"/>
      <c r="P1203" s="86" t="s">
        <v>15759</v>
      </c>
      <c r="R1203" s="86" t="s">
        <v>10789</v>
      </c>
      <c r="T1203" s="86" t="s">
        <v>10789</v>
      </c>
      <c r="U1203" s="86" t="s">
        <v>15231</v>
      </c>
      <c r="V1203" s="86" t="s">
        <v>15216</v>
      </c>
      <c r="W1203" s="86" t="b">
        <v>0</v>
      </c>
    </row>
    <row r="1204" spans="2:23" x14ac:dyDescent="0.25">
      <c r="B1204" s="91">
        <v>1071</v>
      </c>
      <c r="C1204" s="91">
        <v>1071</v>
      </c>
      <c r="D1204" s="200" t="s">
        <v>12726</v>
      </c>
      <c r="E1204" s="92" t="s">
        <v>11907</v>
      </c>
      <c r="F1204" s="90"/>
      <c r="G1204" s="91" t="str">
        <f t="shared" si="38"/>
        <v>Adult: Spec/photo may be needed cf. Stictea mygindiana (2)</v>
      </c>
      <c r="H1204" s="91" t="s">
        <v>10789</v>
      </c>
      <c r="I1204" s="91" t="str">
        <f t="shared" si="39"/>
        <v>Restricted distribution</v>
      </c>
      <c r="J1204" s="91" t="s">
        <v>10789</v>
      </c>
      <c r="K1204" s="91" t="s">
        <v>10789</v>
      </c>
      <c r="L1204" s="91" t="s">
        <v>16340</v>
      </c>
      <c r="M1204" s="91"/>
      <c r="P1204" s="86" t="s">
        <v>15898</v>
      </c>
      <c r="R1204" s="86" t="s">
        <v>10789</v>
      </c>
      <c r="T1204" s="86" t="s">
        <v>10789</v>
      </c>
      <c r="U1204" s="86" t="s">
        <v>15214</v>
      </c>
      <c r="V1204" s="86" t="s">
        <v>15215</v>
      </c>
      <c r="W1204" s="86" t="b">
        <v>0</v>
      </c>
    </row>
    <row r="1205" spans="2:23" x14ac:dyDescent="0.25">
      <c r="B1205" s="91">
        <v>1070</v>
      </c>
      <c r="C1205" s="91">
        <v>1070</v>
      </c>
      <c r="D1205" s="200" t="s">
        <v>12725</v>
      </c>
      <c r="E1205" s="92" t="s">
        <v>11906</v>
      </c>
      <c r="F1205" s="90"/>
      <c r="G1205" s="91" t="str">
        <f t="shared" si="38"/>
        <v>Adult: Spec/photo may be needed cf. Argyroploce arbutella (2)</v>
      </c>
      <c r="H1205" s="91" t="s">
        <v>10789</v>
      </c>
      <c r="I1205" s="91" t="str">
        <f t="shared" si="39"/>
        <v>Restricted distribution</v>
      </c>
      <c r="J1205" s="91" t="s">
        <v>10789</v>
      </c>
      <c r="K1205" s="91" t="s">
        <v>10789</v>
      </c>
      <c r="L1205" s="91" t="s">
        <v>16340</v>
      </c>
      <c r="M1205" s="91"/>
      <c r="P1205" s="86" t="s">
        <v>15899</v>
      </c>
      <c r="R1205" s="86" t="s">
        <v>10789</v>
      </c>
      <c r="T1205" s="86" t="s">
        <v>10789</v>
      </c>
      <c r="U1205" s="86" t="s">
        <v>15214</v>
      </c>
      <c r="V1205" s="86" t="s">
        <v>15213</v>
      </c>
      <c r="W1205" s="86" t="b">
        <v>0</v>
      </c>
    </row>
    <row r="1206" spans="2:23" x14ac:dyDescent="0.25">
      <c r="B1206" s="91">
        <v>1080</v>
      </c>
      <c r="C1206" s="91">
        <v>1080</v>
      </c>
      <c r="D1206" s="200" t="s">
        <v>12735</v>
      </c>
      <c r="E1206" s="89" t="s">
        <v>9979</v>
      </c>
      <c r="F1206" s="90"/>
      <c r="G1206" s="91" t="str">
        <f t="shared" si="38"/>
        <v>Adult: Usually distinctive but spec/photo will be required (1)</v>
      </c>
      <c r="H1206" s="91" t="s">
        <v>10789</v>
      </c>
      <c r="I1206" s="91" t="str">
        <f t="shared" si="39"/>
        <v>Very local distribution</v>
      </c>
      <c r="J1206" s="91" t="s">
        <v>10789</v>
      </c>
      <c r="K1206" s="91" t="s">
        <v>10789</v>
      </c>
      <c r="L1206" s="91" t="s">
        <v>16341</v>
      </c>
      <c r="M1206" s="91"/>
      <c r="P1206" s="86" t="s">
        <v>15890</v>
      </c>
      <c r="R1206" s="86" t="s">
        <v>10789</v>
      </c>
      <c r="T1206" s="86" t="s">
        <v>10789</v>
      </c>
      <c r="U1206" s="86" t="s">
        <v>15214</v>
      </c>
      <c r="V1206" s="86" t="s">
        <v>15216</v>
      </c>
      <c r="W1206" s="86" t="b">
        <v>0</v>
      </c>
    </row>
    <row r="1207" spans="2:23" x14ac:dyDescent="0.25">
      <c r="B1207" s="91">
        <v>1079</v>
      </c>
      <c r="C1207" s="91">
        <v>1079</v>
      </c>
      <c r="D1207" s="200" t="s">
        <v>12734</v>
      </c>
      <c r="E1207" s="89" t="s">
        <v>9980</v>
      </c>
      <c r="F1207" s="90"/>
      <c r="G1207" s="91" t="str">
        <f t="shared" si="38"/>
        <v>Adult: Usually distinctive but spec/photo may be needed (1)</v>
      </c>
      <c r="H1207" s="91" t="s">
        <v>10789</v>
      </c>
      <c r="I1207" s="91" t="str">
        <f t="shared" si="39"/>
        <v>Local distribution</v>
      </c>
      <c r="J1207" s="91" t="s">
        <v>10789</v>
      </c>
      <c r="K1207" s="91" t="s">
        <v>10789</v>
      </c>
      <c r="L1207" s="91" t="s">
        <v>16339</v>
      </c>
      <c r="M1207" s="91"/>
      <c r="P1207" s="86" t="s">
        <v>15900</v>
      </c>
      <c r="R1207" s="86" t="s">
        <v>10789</v>
      </c>
      <c r="T1207" s="86" t="s">
        <v>10789</v>
      </c>
      <c r="U1207" s="86" t="s">
        <v>15231</v>
      </c>
      <c r="V1207" s="86" t="s">
        <v>15233</v>
      </c>
      <c r="W1207" s="86" t="b">
        <v>0</v>
      </c>
    </row>
    <row r="1208" spans="2:23" x14ac:dyDescent="0.25">
      <c r="B1208" s="91">
        <v>1105</v>
      </c>
      <c r="C1208" s="91">
        <v>1105</v>
      </c>
      <c r="D1208" s="200" t="s">
        <v>12760</v>
      </c>
      <c r="E1208" s="89" t="s">
        <v>8865</v>
      </c>
      <c r="F1208" s="90"/>
      <c r="G1208" s="91" t="str">
        <f t="shared" si="38"/>
        <v>Adult: Spec. or photo will be required (3)</v>
      </c>
      <c r="H1208" s="91" t="s">
        <v>10789</v>
      </c>
      <c r="I1208" s="91" t="str">
        <f t="shared" si="39"/>
        <v>Not recorded in Scotland</v>
      </c>
      <c r="J1208" s="91" t="s">
        <v>10789</v>
      </c>
      <c r="K1208" s="91" t="s">
        <v>10789</v>
      </c>
      <c r="L1208" s="91" t="s">
        <v>16094</v>
      </c>
      <c r="M1208" s="91"/>
      <c r="P1208" s="86" t="s">
        <v>15759</v>
      </c>
      <c r="R1208" s="86" t="s">
        <v>10789</v>
      </c>
      <c r="T1208" s="86" t="s">
        <v>10789</v>
      </c>
      <c r="U1208" s="86" t="s">
        <v>15231</v>
      </c>
      <c r="V1208" s="86" t="s">
        <v>15216</v>
      </c>
      <c r="W1208" s="86" t="b">
        <v>0</v>
      </c>
    </row>
    <row r="1209" spans="2:23" x14ac:dyDescent="0.25">
      <c r="B1209" s="91">
        <v>1107</v>
      </c>
      <c r="C1209" s="91">
        <v>1107</v>
      </c>
      <c r="D1209" s="200" t="s">
        <v>12762</v>
      </c>
      <c r="E1209" s="89" t="s">
        <v>8866</v>
      </c>
      <c r="F1209" s="90" t="s">
        <v>8867</v>
      </c>
      <c r="G1209" s="91" t="str">
        <f t="shared" si="38"/>
        <v>Adult: Spec. or photo will be required (3)</v>
      </c>
      <c r="H1209" s="91" t="s">
        <v>10789</v>
      </c>
      <c r="I1209" s="91" t="str">
        <f t="shared" si="39"/>
        <v>*Not recorded in Scotland</v>
      </c>
      <c r="J1209" s="91" t="s">
        <v>10789</v>
      </c>
      <c r="K1209" s="91" t="s">
        <v>15193</v>
      </c>
      <c r="L1209" s="91" t="s">
        <v>16094</v>
      </c>
      <c r="M1209" s="91"/>
      <c r="P1209" s="86" t="s">
        <v>15759</v>
      </c>
      <c r="R1209" s="86" t="s">
        <v>10789</v>
      </c>
      <c r="T1209" s="86" t="s">
        <v>10789</v>
      </c>
      <c r="U1209" s="86" t="s">
        <v>15223</v>
      </c>
      <c r="V1209" s="86" t="s">
        <v>15226</v>
      </c>
      <c r="W1209" s="86" t="b">
        <v>0</v>
      </c>
    </row>
    <row r="1210" spans="2:23" x14ac:dyDescent="0.25">
      <c r="B1210" s="91">
        <v>1108</v>
      </c>
      <c r="C1210" s="91">
        <v>1108</v>
      </c>
      <c r="D1210" s="200" t="s">
        <v>12763</v>
      </c>
      <c r="E1210" s="89" t="s">
        <v>3823</v>
      </c>
      <c r="F1210" s="90"/>
      <c r="G1210" s="91" t="str">
        <f t="shared" si="38"/>
        <v>Adult: Usually distinctive but spec/photo will be required (2)</v>
      </c>
      <c r="H1210" s="91" t="s">
        <v>10789</v>
      </c>
      <c r="I1210" s="91" t="str">
        <f t="shared" si="39"/>
        <v>Very local distribution</v>
      </c>
      <c r="J1210" s="91" t="s">
        <v>10789</v>
      </c>
      <c r="K1210" s="91" t="s">
        <v>10789</v>
      </c>
      <c r="L1210" s="91" t="s">
        <v>16341</v>
      </c>
      <c r="M1210" s="91"/>
      <c r="P1210" s="86" t="s">
        <v>15901</v>
      </c>
      <c r="R1210" s="86" t="s">
        <v>10789</v>
      </c>
      <c r="T1210" s="86" t="s">
        <v>10789</v>
      </c>
      <c r="U1210" s="86" t="s">
        <v>15251</v>
      </c>
      <c r="V1210" s="86" t="s">
        <v>15228</v>
      </c>
      <c r="W1210" s="86" t="b">
        <v>0</v>
      </c>
    </row>
    <row r="1211" spans="2:23" x14ac:dyDescent="0.25">
      <c r="B1211" s="91">
        <v>1106</v>
      </c>
      <c r="C1211" s="91">
        <v>1106</v>
      </c>
      <c r="D1211" s="200" t="s">
        <v>12761</v>
      </c>
      <c r="E1211" s="89" t="s">
        <v>3824</v>
      </c>
      <c r="F1211" s="90"/>
      <c r="G1211" s="91" t="str">
        <f t="shared" si="38"/>
        <v>Adult: Usually distinctive but spec/photo may be needed (1)</v>
      </c>
      <c r="H1211" s="91" t="s">
        <v>10789</v>
      </c>
      <c r="I1211" s="91" t="str">
        <f t="shared" si="39"/>
        <v>Local distribution</v>
      </c>
      <c r="J1211" s="91" t="s">
        <v>10789</v>
      </c>
      <c r="K1211" s="91" t="s">
        <v>10789</v>
      </c>
      <c r="L1211" s="91" t="s">
        <v>16339</v>
      </c>
      <c r="M1211" s="91"/>
      <c r="P1211" s="86" t="s">
        <v>15900</v>
      </c>
      <c r="R1211" s="86" t="s">
        <v>10789</v>
      </c>
      <c r="T1211" s="86" t="s">
        <v>10789</v>
      </c>
      <c r="U1211" s="86" t="s">
        <v>15214</v>
      </c>
      <c r="V1211" s="86" t="s">
        <v>15213</v>
      </c>
      <c r="W1211" s="86" t="b">
        <v>0</v>
      </c>
    </row>
    <row r="1212" spans="2:23" x14ac:dyDescent="0.25">
      <c r="B1212" s="91">
        <v>1109</v>
      </c>
      <c r="C1212" s="91">
        <v>1109</v>
      </c>
      <c r="D1212" s="200" t="s">
        <v>12764</v>
      </c>
      <c r="E1212" s="89" t="s">
        <v>3822</v>
      </c>
      <c r="F1212" s="90"/>
      <c r="G1212" s="91" t="str">
        <f t="shared" si="38"/>
        <v>Adult: Usually distinctive (1)</v>
      </c>
      <c r="H1212" s="91" t="s">
        <v>10789</v>
      </c>
      <c r="I1212" s="91" t="str">
        <f t="shared" si="39"/>
        <v>Widespread</v>
      </c>
      <c r="J1212" s="91" t="s">
        <v>10789</v>
      </c>
      <c r="K1212" s="91" t="s">
        <v>10789</v>
      </c>
      <c r="L1212" s="91" t="s">
        <v>14205</v>
      </c>
      <c r="M1212" s="91"/>
      <c r="P1212" s="86" t="s">
        <v>15760</v>
      </c>
      <c r="R1212" s="86" t="s">
        <v>10789</v>
      </c>
      <c r="T1212" s="86" t="s">
        <v>10789</v>
      </c>
      <c r="U1212" s="86" t="s">
        <v>15214</v>
      </c>
      <c r="V1212" s="86" t="s">
        <v>15230</v>
      </c>
      <c r="W1212" s="86" t="b">
        <v>0</v>
      </c>
    </row>
    <row r="1213" spans="2:23" x14ac:dyDescent="0.25">
      <c r="B1213" s="91">
        <v>1097</v>
      </c>
      <c r="C1213" s="91">
        <v>1097</v>
      </c>
      <c r="D1213" s="200" t="s">
        <v>12752</v>
      </c>
      <c r="E1213" s="89" t="s">
        <v>8862</v>
      </c>
      <c r="F1213" s="90"/>
      <c r="G1213" s="91" t="str">
        <f t="shared" si="38"/>
        <v>Adult: Gen det required cf. E. marginana (4)</v>
      </c>
      <c r="H1213" s="91" t="s">
        <v>10789</v>
      </c>
      <c r="I1213" s="91" t="str">
        <f t="shared" si="39"/>
        <v>Very local distribution</v>
      </c>
      <c r="J1213" s="91" t="s">
        <v>10789</v>
      </c>
      <c r="K1213" s="91" t="s">
        <v>10789</v>
      </c>
      <c r="L1213" s="91" t="s">
        <v>16341</v>
      </c>
      <c r="M1213" s="91"/>
      <c r="P1213" s="86" t="s">
        <v>15902</v>
      </c>
      <c r="R1213" s="86" t="s">
        <v>10789</v>
      </c>
      <c r="T1213" s="86" t="s">
        <v>10789</v>
      </c>
      <c r="U1213" s="86" t="s">
        <v>15214</v>
      </c>
      <c r="V1213" s="86" t="s">
        <v>15228</v>
      </c>
      <c r="W1213" s="86" t="b">
        <v>0</v>
      </c>
    </row>
    <row r="1214" spans="2:23" x14ac:dyDescent="0.25">
      <c r="B1214" s="91">
        <v>1098</v>
      </c>
      <c r="C1214" s="91">
        <v>1098</v>
      </c>
      <c r="D1214" s="200" t="s">
        <v>12753</v>
      </c>
      <c r="E1214" s="89" t="s">
        <v>3829</v>
      </c>
      <c r="F1214" s="90"/>
      <c r="G1214" s="91" t="str">
        <f t="shared" si="38"/>
        <v>Adult: Gen det required (4)</v>
      </c>
      <c r="H1214" s="91" t="s">
        <v>10789</v>
      </c>
      <c r="I1214" s="91" t="str">
        <f t="shared" si="39"/>
        <v>Not recorded in Scotland</v>
      </c>
      <c r="J1214" s="91" t="s">
        <v>10789</v>
      </c>
      <c r="K1214" s="91" t="s">
        <v>10789</v>
      </c>
      <c r="L1214" s="91" t="s">
        <v>16094</v>
      </c>
      <c r="M1214" s="91"/>
      <c r="P1214" s="86" t="s">
        <v>15764</v>
      </c>
      <c r="R1214" s="86" t="s">
        <v>10789</v>
      </c>
      <c r="T1214" s="86" t="s">
        <v>10789</v>
      </c>
      <c r="U1214" s="86" t="s">
        <v>15214</v>
      </c>
      <c r="V1214" s="86" t="s">
        <v>15228</v>
      </c>
      <c r="W1214" s="86" t="b">
        <v>0</v>
      </c>
    </row>
    <row r="1215" spans="2:23" x14ac:dyDescent="0.25">
      <c r="B1215" s="91">
        <v>1099</v>
      </c>
      <c r="C1215" s="91">
        <v>1099</v>
      </c>
      <c r="D1215" s="200" t="s">
        <v>12754</v>
      </c>
      <c r="E1215" s="89" t="s">
        <v>3828</v>
      </c>
      <c r="F1215" s="90"/>
      <c r="G1215" s="91" t="str">
        <f t="shared" si="38"/>
        <v>Adult: Spec/photo may be needed cf. E. gentianaeana (2)</v>
      </c>
      <c r="H1215" s="91" t="s">
        <v>10789</v>
      </c>
      <c r="I1215" s="91" t="str">
        <f t="shared" si="39"/>
        <v>Restricted distribution</v>
      </c>
      <c r="J1215" s="91" t="s">
        <v>10789</v>
      </c>
      <c r="K1215" s="91" t="s">
        <v>10789</v>
      </c>
      <c r="L1215" s="91" t="s">
        <v>16340</v>
      </c>
      <c r="M1215" s="91"/>
      <c r="P1215" s="86" t="s">
        <v>15903</v>
      </c>
      <c r="R1215" s="86" t="s">
        <v>10789</v>
      </c>
      <c r="T1215" s="86" t="s">
        <v>10789</v>
      </c>
      <c r="U1215" s="86" t="s">
        <v>15214</v>
      </c>
      <c r="V1215" s="86" t="s">
        <v>15228</v>
      </c>
      <c r="W1215" s="86" t="b">
        <v>0</v>
      </c>
    </row>
    <row r="1216" spans="2:23" x14ac:dyDescent="0.25">
      <c r="B1216" s="91">
        <v>1100</v>
      </c>
      <c r="C1216" s="91">
        <v>1100</v>
      </c>
      <c r="D1216" s="200" t="s">
        <v>12755</v>
      </c>
      <c r="E1216" s="89" t="s">
        <v>3827</v>
      </c>
      <c r="F1216" s="90"/>
      <c r="G1216" s="91" t="str">
        <f t="shared" si="38"/>
        <v>Adult: Gen det required (4)</v>
      </c>
      <c r="H1216" s="91" t="s">
        <v>10789</v>
      </c>
      <c r="I1216" s="91" t="str">
        <f t="shared" si="39"/>
        <v>*Not recorded in Scotland</v>
      </c>
      <c r="J1216" s="91" t="s">
        <v>10789</v>
      </c>
      <c r="K1216" s="91" t="s">
        <v>15193</v>
      </c>
      <c r="L1216" s="91" t="s">
        <v>16094</v>
      </c>
      <c r="M1216" s="91"/>
      <c r="P1216" s="86" t="s">
        <v>15764</v>
      </c>
      <c r="R1216" s="86" t="s">
        <v>10789</v>
      </c>
      <c r="T1216" s="86" t="s">
        <v>10789</v>
      </c>
      <c r="U1216" s="86" t="s">
        <v>15222</v>
      </c>
      <c r="V1216" s="86" t="s">
        <v>15226</v>
      </c>
      <c r="W1216" s="86" t="b">
        <v>0</v>
      </c>
    </row>
    <row r="1217" spans="2:23" x14ac:dyDescent="0.25">
      <c r="B1217" s="91">
        <v>1101</v>
      </c>
      <c r="C1217" s="91">
        <v>1101</v>
      </c>
      <c r="D1217" s="200" t="s">
        <v>12756</v>
      </c>
      <c r="E1217" s="89" t="s">
        <v>3826</v>
      </c>
      <c r="F1217" s="90"/>
      <c r="G1217" s="91" t="str">
        <f t="shared" si="38"/>
        <v>Adult: Gen det required (4)</v>
      </c>
      <c r="H1217" s="91" t="s">
        <v>10789</v>
      </c>
      <c r="I1217" s="91" t="str">
        <f t="shared" si="39"/>
        <v>Not recorded in Scotland</v>
      </c>
      <c r="J1217" s="91" t="s">
        <v>10789</v>
      </c>
      <c r="K1217" s="91" t="s">
        <v>10789</v>
      </c>
      <c r="L1217" s="91" t="s">
        <v>16094</v>
      </c>
      <c r="M1217" s="91"/>
      <c r="P1217" s="86" t="s">
        <v>15764</v>
      </c>
      <c r="R1217" s="86" t="s">
        <v>10789</v>
      </c>
      <c r="T1217" s="86" t="s">
        <v>10789</v>
      </c>
      <c r="U1217" s="86" t="s">
        <v>15214</v>
      </c>
      <c r="V1217" s="86" t="s">
        <v>15216</v>
      </c>
      <c r="W1217" s="86" t="b">
        <v>0</v>
      </c>
    </row>
    <row r="1218" spans="2:23" x14ac:dyDescent="0.25">
      <c r="B1218" s="91">
        <v>1102</v>
      </c>
      <c r="C1218" s="91">
        <v>1102</v>
      </c>
      <c r="D1218" s="200" t="s">
        <v>12757</v>
      </c>
      <c r="E1218" s="89" t="s">
        <v>3825</v>
      </c>
      <c r="F1218" s="90"/>
      <c r="G1218" s="91" t="str">
        <f t="shared" ref="G1218:G1281" si="40">TRIM( P1218 &amp; " " &amp; R1218 &amp; " " &amp; T1218)</f>
        <v>Adult: Spec. or photo maybe needed (2)</v>
      </c>
      <c r="H1218" s="91" t="s">
        <v>10789</v>
      </c>
      <c r="I1218" s="91" t="str">
        <f t="shared" si="39"/>
        <v>Not recorded in Scotland</v>
      </c>
      <c r="J1218" s="91" t="s">
        <v>10789</v>
      </c>
      <c r="K1218" s="91" t="s">
        <v>10789</v>
      </c>
      <c r="L1218" s="91" t="s">
        <v>16094</v>
      </c>
      <c r="M1218" s="91"/>
      <c r="P1218" s="86" t="s">
        <v>15758</v>
      </c>
      <c r="R1218" s="86" t="s">
        <v>10789</v>
      </c>
      <c r="T1218" s="86" t="s">
        <v>10789</v>
      </c>
      <c r="U1218" s="86" t="s">
        <v>15222</v>
      </c>
      <c r="V1218" s="86" t="s">
        <v>15226</v>
      </c>
      <c r="W1218" s="86" t="b">
        <v>0</v>
      </c>
    </row>
    <row r="1219" spans="2:23" x14ac:dyDescent="0.25">
      <c r="B1219" s="91">
        <v>1103</v>
      </c>
      <c r="C1219" s="91">
        <v>1103</v>
      </c>
      <c r="D1219" s="200" t="s">
        <v>12758</v>
      </c>
      <c r="E1219" s="89" t="s">
        <v>8863</v>
      </c>
      <c r="F1219" s="90"/>
      <c r="G1219" s="91" t="str">
        <f t="shared" si="40"/>
        <v>Adult: Spec/photo will be required cf. E. quadrimaculana (2)</v>
      </c>
      <c r="H1219" s="91" t="s">
        <v>10789</v>
      </c>
      <c r="I1219" s="91" t="str">
        <f t="shared" si="39"/>
        <v>Local distribution</v>
      </c>
      <c r="J1219" s="91" t="s">
        <v>10789</v>
      </c>
      <c r="K1219" s="91" t="s">
        <v>10789</v>
      </c>
      <c r="L1219" s="91" t="s">
        <v>16339</v>
      </c>
      <c r="M1219" s="91"/>
      <c r="P1219" s="86" t="s">
        <v>15904</v>
      </c>
      <c r="R1219" s="86" t="s">
        <v>10789</v>
      </c>
      <c r="T1219" s="86" t="s">
        <v>10789</v>
      </c>
      <c r="U1219" s="86" t="s">
        <v>15231</v>
      </c>
      <c r="V1219" s="86" t="s">
        <v>15224</v>
      </c>
      <c r="W1219" s="86" t="b">
        <v>0</v>
      </c>
    </row>
    <row r="1220" spans="2:23" x14ac:dyDescent="0.25">
      <c r="B1220" s="91">
        <v>1104</v>
      </c>
      <c r="C1220" s="91">
        <v>1104</v>
      </c>
      <c r="D1220" s="200" t="s">
        <v>12759</v>
      </c>
      <c r="E1220" s="89" t="s">
        <v>8864</v>
      </c>
      <c r="F1220" s="90"/>
      <c r="G1220" s="91" t="str">
        <f t="shared" si="40"/>
        <v>Adult: Usually distinctive but cf. E. ericetana (1)</v>
      </c>
      <c r="H1220" s="91" t="s">
        <v>10789</v>
      </c>
      <c r="I1220" s="91" t="str">
        <f t="shared" si="39"/>
        <v>Widespread</v>
      </c>
      <c r="J1220" s="91" t="s">
        <v>10789</v>
      </c>
      <c r="K1220" s="91" t="s">
        <v>10789</v>
      </c>
      <c r="L1220" s="91" t="s">
        <v>14205</v>
      </c>
      <c r="M1220" s="91"/>
      <c r="P1220" s="86" t="s">
        <v>15905</v>
      </c>
      <c r="R1220" s="86" t="s">
        <v>10789</v>
      </c>
      <c r="T1220" s="86" t="s">
        <v>10789</v>
      </c>
      <c r="U1220" s="86" t="s">
        <v>15231</v>
      </c>
      <c r="V1220" s="86" t="s">
        <v>15224</v>
      </c>
      <c r="W1220" s="86" t="b">
        <v>0</v>
      </c>
    </row>
    <row r="1221" spans="2:23" x14ac:dyDescent="0.25">
      <c r="B1221" s="91">
        <v>1111</v>
      </c>
      <c r="C1221" s="91">
        <v>1111</v>
      </c>
      <c r="D1221" s="200" t="s">
        <v>12766</v>
      </c>
      <c r="E1221" s="89" t="s">
        <v>3821</v>
      </c>
      <c r="F1221" s="90"/>
      <c r="G1221" s="91" t="str">
        <f t="shared" si="40"/>
        <v>Adult: Distinctive when fresh but cf. B. lacteana (2)</v>
      </c>
      <c r="H1221" s="91" t="s">
        <v>10789</v>
      </c>
      <c r="I1221" s="91" t="str">
        <f t="shared" ref="I1221:I1284" si="41">K1221 &amp; J1221 &amp; L1221</f>
        <v>Widespread</v>
      </c>
      <c r="J1221" s="91" t="s">
        <v>10789</v>
      </c>
      <c r="K1221" s="91" t="s">
        <v>10789</v>
      </c>
      <c r="L1221" s="91" t="s">
        <v>14205</v>
      </c>
      <c r="M1221" s="91"/>
      <c r="P1221" s="86" t="s">
        <v>15906</v>
      </c>
      <c r="R1221" s="86" t="s">
        <v>10789</v>
      </c>
      <c r="T1221" s="86" t="s">
        <v>10789</v>
      </c>
      <c r="U1221" s="86" t="s">
        <v>15214</v>
      </c>
      <c r="V1221" s="86" t="s">
        <v>15230</v>
      </c>
      <c r="W1221" s="86" t="b">
        <v>0</v>
      </c>
    </row>
    <row r="1222" spans="2:23" x14ac:dyDescent="0.25">
      <c r="B1222" s="91">
        <v>1110</v>
      </c>
      <c r="C1222" s="91">
        <v>1110</v>
      </c>
      <c r="D1222" s="200" t="s">
        <v>12765</v>
      </c>
      <c r="E1222" s="89" t="s">
        <v>8868</v>
      </c>
      <c r="F1222" s="90"/>
      <c r="G1222" s="91" t="str">
        <f t="shared" si="40"/>
        <v>Adult: Spec/photo may be needed cf. B. lancealana (2)</v>
      </c>
      <c r="H1222" s="91" t="s">
        <v>10789</v>
      </c>
      <c r="I1222" s="91" t="str">
        <f t="shared" si="41"/>
        <v>Restricted distribution</v>
      </c>
      <c r="J1222" s="91" t="s">
        <v>10789</v>
      </c>
      <c r="K1222" s="91" t="s">
        <v>10789</v>
      </c>
      <c r="L1222" s="91" t="s">
        <v>16340</v>
      </c>
      <c r="M1222" s="91"/>
      <c r="P1222" s="86" t="s">
        <v>15907</v>
      </c>
      <c r="R1222" s="86" t="s">
        <v>10789</v>
      </c>
      <c r="T1222" s="86" t="s">
        <v>10789</v>
      </c>
      <c r="U1222" s="86" t="s">
        <v>15214</v>
      </c>
      <c r="V1222" s="86" t="s">
        <v>15228</v>
      </c>
      <c r="W1222" s="86" t="b">
        <v>0</v>
      </c>
    </row>
    <row r="1223" spans="2:23" x14ac:dyDescent="0.25">
      <c r="B1223" s="91">
        <v>1111.0999999999999</v>
      </c>
      <c r="C1223" s="91" t="s">
        <v>8869</v>
      </c>
      <c r="D1223" s="94" t="s">
        <v>16596</v>
      </c>
      <c r="E1223" s="89" t="s">
        <v>10863</v>
      </c>
      <c r="F1223" s="90"/>
      <c r="G1223" s="91" t="str">
        <f t="shared" si="40"/>
        <v>Adult: Gen det required cf. B. lancealana (4)</v>
      </c>
      <c r="H1223" s="91" t="s">
        <v>10789</v>
      </c>
      <c r="I1223" s="91" t="str">
        <f t="shared" si="41"/>
        <v>Local distribution</v>
      </c>
      <c r="J1223" s="91" t="s">
        <v>10789</v>
      </c>
      <c r="K1223" s="91" t="s">
        <v>10789</v>
      </c>
      <c r="L1223" s="91" t="s">
        <v>16339</v>
      </c>
      <c r="M1223" s="91"/>
      <c r="P1223" s="86" t="s">
        <v>15908</v>
      </c>
      <c r="R1223" s="86" t="s">
        <v>10789</v>
      </c>
      <c r="T1223" s="86" t="s">
        <v>10789</v>
      </c>
      <c r="U1223" s="86" t="s">
        <v>15231</v>
      </c>
      <c r="V1223" s="86" t="s">
        <v>15216</v>
      </c>
      <c r="W1223" s="86" t="b">
        <v>0</v>
      </c>
    </row>
    <row r="1224" spans="2:23" x14ac:dyDescent="0.25">
      <c r="B1224" s="91">
        <v>1112</v>
      </c>
      <c r="C1224" s="91">
        <v>1112</v>
      </c>
      <c r="D1224" s="200" t="s">
        <v>12767</v>
      </c>
      <c r="E1224" s="89" t="s">
        <v>3820</v>
      </c>
      <c r="F1224" s="90"/>
      <c r="G1224" s="91" t="str">
        <f t="shared" si="40"/>
        <v>Adult: Spec/photo will be required cf. B. lancealana (2)</v>
      </c>
      <c r="H1224" s="91" t="s">
        <v>10789</v>
      </c>
      <c r="I1224" s="91" t="str">
        <f t="shared" si="41"/>
        <v>Very local distribution</v>
      </c>
      <c r="J1224" s="91" t="s">
        <v>10789</v>
      </c>
      <c r="K1224" s="91" t="s">
        <v>10789</v>
      </c>
      <c r="L1224" s="91" t="s">
        <v>16341</v>
      </c>
      <c r="M1224" s="91"/>
      <c r="P1224" s="86" t="s">
        <v>15909</v>
      </c>
      <c r="R1224" s="86" t="s">
        <v>10789</v>
      </c>
      <c r="T1224" s="86" t="s">
        <v>10789</v>
      </c>
      <c r="U1224" s="86" t="s">
        <v>15214</v>
      </c>
      <c r="V1224" s="86" t="s">
        <v>15228</v>
      </c>
      <c r="W1224" s="86" t="b">
        <v>0</v>
      </c>
    </row>
    <row r="1225" spans="2:23" x14ac:dyDescent="0.25">
      <c r="B1225" s="91">
        <v>1215</v>
      </c>
      <c r="C1225" s="91" t="s">
        <v>15389</v>
      </c>
      <c r="D1225" s="199" t="s">
        <v>15390</v>
      </c>
      <c r="E1225" s="89" t="s">
        <v>15430</v>
      </c>
      <c r="F1225" s="90"/>
      <c r="G1225" s="91" t="str">
        <f t="shared" si="40"/>
        <v/>
      </c>
      <c r="I1225" s="91" t="str">
        <f t="shared" si="41"/>
        <v>*Not recorded in Scotland</v>
      </c>
      <c r="J1225" s="102" t="s">
        <v>10789</v>
      </c>
      <c r="K1225" s="91" t="s">
        <v>15193</v>
      </c>
      <c r="L1225" s="116" t="s">
        <v>16094</v>
      </c>
      <c r="P1225" s="86" t="s">
        <v>10789</v>
      </c>
      <c r="R1225" s="86" t="s">
        <v>10789</v>
      </c>
      <c r="T1225" s="86" t="s">
        <v>10789</v>
      </c>
      <c r="U1225" s="86" t="s">
        <v>16791</v>
      </c>
    </row>
    <row r="1226" spans="2:23" x14ac:dyDescent="0.25">
      <c r="B1226" s="91">
        <v>1217</v>
      </c>
      <c r="C1226" s="91">
        <v>1217</v>
      </c>
      <c r="D1226" s="200" t="s">
        <v>12870</v>
      </c>
      <c r="E1226" s="89" t="s">
        <v>1720</v>
      </c>
      <c r="F1226" s="90"/>
      <c r="G1226" s="91" t="str">
        <f t="shared" si="40"/>
        <v>Adult: Usually distinctive (1)</v>
      </c>
      <c r="H1226" s="91" t="s">
        <v>10789</v>
      </c>
      <c r="I1226" s="91" t="str">
        <f t="shared" si="41"/>
        <v>Not recorded in Scotland</v>
      </c>
      <c r="J1226" s="91" t="s">
        <v>10789</v>
      </c>
      <c r="K1226" s="91" t="s">
        <v>10789</v>
      </c>
      <c r="L1226" s="91" t="s">
        <v>16094</v>
      </c>
      <c r="M1226" s="91"/>
      <c r="P1226" s="86" t="s">
        <v>15760</v>
      </c>
      <c r="R1226" s="86" t="s">
        <v>10789</v>
      </c>
      <c r="T1226" s="86" t="s">
        <v>10789</v>
      </c>
      <c r="U1226" s="86" t="s">
        <v>15214</v>
      </c>
      <c r="V1226" s="86" t="s">
        <v>15213</v>
      </c>
      <c r="W1226" s="86" t="b">
        <v>0</v>
      </c>
    </row>
    <row r="1227" spans="2:23" x14ac:dyDescent="0.25">
      <c r="B1227" s="91">
        <v>1216</v>
      </c>
      <c r="C1227" s="91">
        <v>1216</v>
      </c>
      <c r="D1227" s="200" t="s">
        <v>12869</v>
      </c>
      <c r="E1227" s="89" t="s">
        <v>2158</v>
      </c>
      <c r="F1227" s="90" t="s">
        <v>2159</v>
      </c>
      <c r="G1227" s="91" t="str">
        <f t="shared" si="40"/>
        <v>Adult: Usually distinctive but cf. Grapholita lobarzewskii (1)</v>
      </c>
      <c r="H1227" s="91" t="s">
        <v>10789</v>
      </c>
      <c r="I1227" s="91" t="str">
        <f t="shared" si="41"/>
        <v>Restricted distribution</v>
      </c>
      <c r="J1227" s="91" t="s">
        <v>10789</v>
      </c>
      <c r="K1227" s="91" t="s">
        <v>10789</v>
      </c>
      <c r="L1227" s="91" t="s">
        <v>16340</v>
      </c>
      <c r="M1227" s="91"/>
      <c r="P1227" s="86" t="s">
        <v>15910</v>
      </c>
      <c r="R1227" s="86" t="s">
        <v>10789</v>
      </c>
      <c r="T1227" s="86" t="s">
        <v>10789</v>
      </c>
      <c r="U1227" s="86" t="s">
        <v>15214</v>
      </c>
      <c r="V1227" s="86" t="s">
        <v>15224</v>
      </c>
      <c r="W1227" s="86" t="b">
        <v>0</v>
      </c>
    </row>
    <row r="1228" spans="2:23" x14ac:dyDescent="0.25">
      <c r="B1228" s="91">
        <v>1218</v>
      </c>
      <c r="C1228" s="91"/>
      <c r="D1228" s="199" t="s">
        <v>14824</v>
      </c>
      <c r="E1228" s="89" t="s">
        <v>14825</v>
      </c>
      <c r="F1228" s="90"/>
      <c r="G1228" s="91" t="str">
        <f t="shared" si="40"/>
        <v/>
      </c>
      <c r="I1228" s="91" t="str">
        <f t="shared" si="41"/>
        <v>*Not recorded in Scotland</v>
      </c>
      <c r="J1228" s="102" t="s">
        <v>10789</v>
      </c>
      <c r="K1228" s="91" t="s">
        <v>15193</v>
      </c>
      <c r="L1228" s="116" t="s">
        <v>16094</v>
      </c>
      <c r="P1228" s="86" t="s">
        <v>10789</v>
      </c>
      <c r="R1228" s="86" t="s">
        <v>10789</v>
      </c>
      <c r="T1228" s="86" t="s">
        <v>10789</v>
      </c>
      <c r="U1228" s="86" t="s">
        <v>16791</v>
      </c>
    </row>
    <row r="1229" spans="2:23" x14ac:dyDescent="0.25">
      <c r="B1229" s="91">
        <v>1117</v>
      </c>
      <c r="C1229" s="91">
        <v>1117</v>
      </c>
      <c r="D1229" s="200" t="s">
        <v>12772</v>
      </c>
      <c r="E1229" s="89" t="s">
        <v>10865</v>
      </c>
      <c r="F1229" s="90"/>
      <c r="G1229" s="91" t="str">
        <f t="shared" si="40"/>
        <v>Adult: Usually distinctive (1)</v>
      </c>
      <c r="H1229" s="91" t="s">
        <v>10789</v>
      </c>
      <c r="I1229" s="91" t="str">
        <f t="shared" si="41"/>
        <v>Widespread</v>
      </c>
      <c r="J1229" s="91" t="s">
        <v>10789</v>
      </c>
      <c r="K1229" s="91" t="s">
        <v>10789</v>
      </c>
      <c r="L1229" s="91" t="s">
        <v>14205</v>
      </c>
      <c r="M1229" s="91"/>
      <c r="P1229" s="86" t="s">
        <v>15760</v>
      </c>
      <c r="R1229" s="86" t="s">
        <v>10789</v>
      </c>
      <c r="T1229" s="86" t="s">
        <v>10789</v>
      </c>
      <c r="U1229" s="86" t="s">
        <v>15214</v>
      </c>
      <c r="V1229" s="86" t="s">
        <v>15226</v>
      </c>
      <c r="W1229" s="86" t="b">
        <v>0</v>
      </c>
    </row>
    <row r="1230" spans="2:23" x14ac:dyDescent="0.25">
      <c r="B1230" s="91">
        <v>1118</v>
      </c>
      <c r="C1230" s="91">
        <v>1118</v>
      </c>
      <c r="D1230" s="200" t="s">
        <v>12773</v>
      </c>
      <c r="E1230" s="89" t="s">
        <v>10866</v>
      </c>
      <c r="F1230" s="90"/>
      <c r="G1230" s="91" t="str">
        <f t="shared" si="40"/>
        <v>Adult: Usually distinctive but spec/photo may be needed (1)</v>
      </c>
      <c r="H1230" s="91" t="s">
        <v>10789</v>
      </c>
      <c r="I1230" s="91" t="str">
        <f t="shared" si="41"/>
        <v>Restricted distribution</v>
      </c>
      <c r="J1230" s="91" t="s">
        <v>10789</v>
      </c>
      <c r="K1230" s="91" t="s">
        <v>10789</v>
      </c>
      <c r="L1230" s="91" t="s">
        <v>16340</v>
      </c>
      <c r="M1230" s="91"/>
      <c r="P1230" s="86" t="s">
        <v>15900</v>
      </c>
      <c r="R1230" s="86" t="s">
        <v>10789</v>
      </c>
      <c r="T1230" s="86" t="s">
        <v>10789</v>
      </c>
      <c r="U1230" s="86" t="s">
        <v>15214</v>
      </c>
      <c r="V1230" s="86" t="s">
        <v>15213</v>
      </c>
      <c r="W1230" s="86" t="b">
        <v>0</v>
      </c>
    </row>
    <row r="1231" spans="2:23" x14ac:dyDescent="0.25">
      <c r="B1231" s="91">
        <v>1123</v>
      </c>
      <c r="C1231" s="91">
        <v>1123</v>
      </c>
      <c r="D1231" s="200" t="s">
        <v>12778</v>
      </c>
      <c r="E1231" s="89" t="s">
        <v>10872</v>
      </c>
      <c r="F1231" s="90"/>
      <c r="G1231" s="91" t="str">
        <f t="shared" si="40"/>
        <v>Adult: Usually distinctive but spec/photo may be needed (1)</v>
      </c>
      <c r="H1231" s="91" t="s">
        <v>10789</v>
      </c>
      <c r="I1231" s="91" t="str">
        <f t="shared" si="41"/>
        <v>Restricted distribution</v>
      </c>
      <c r="J1231" s="91" t="s">
        <v>10789</v>
      </c>
      <c r="K1231" s="91" t="s">
        <v>10789</v>
      </c>
      <c r="L1231" s="91" t="s">
        <v>16340</v>
      </c>
      <c r="M1231" s="91"/>
      <c r="P1231" s="86" t="s">
        <v>15900</v>
      </c>
      <c r="R1231" s="86" t="s">
        <v>10789</v>
      </c>
      <c r="T1231" s="86" t="s">
        <v>10789</v>
      </c>
      <c r="U1231" s="86" t="s">
        <v>15214</v>
      </c>
      <c r="V1231" s="86" t="s">
        <v>15226</v>
      </c>
      <c r="W1231" s="86" t="b">
        <v>0</v>
      </c>
    </row>
    <row r="1232" spans="2:23" x14ac:dyDescent="0.25">
      <c r="B1232" s="91">
        <v>1122</v>
      </c>
      <c r="C1232" s="91">
        <v>1122</v>
      </c>
      <c r="D1232" s="200" t="s">
        <v>12777</v>
      </c>
      <c r="E1232" s="89" t="s">
        <v>10871</v>
      </c>
      <c r="F1232" s="90"/>
      <c r="G1232" s="91" t="str">
        <f t="shared" si="40"/>
        <v>Adult: Spec. or photo maybe needed (2)</v>
      </c>
      <c r="H1232" s="91" t="s">
        <v>10789</v>
      </c>
      <c r="I1232" s="91" t="str">
        <f t="shared" si="41"/>
        <v>Not recorded in Scotland</v>
      </c>
      <c r="J1232" s="91" t="s">
        <v>10789</v>
      </c>
      <c r="K1232" s="91" t="s">
        <v>10789</v>
      </c>
      <c r="L1232" s="91" t="s">
        <v>16094</v>
      </c>
      <c r="M1232" s="91"/>
      <c r="P1232" s="86" t="s">
        <v>15758</v>
      </c>
      <c r="R1232" s="86" t="s">
        <v>10789</v>
      </c>
      <c r="T1232" s="86" t="s">
        <v>10789</v>
      </c>
      <c r="U1232" s="86" t="s">
        <v>15222</v>
      </c>
      <c r="V1232" s="86" t="s">
        <v>15215</v>
      </c>
      <c r="W1232" s="86" t="b">
        <v>0</v>
      </c>
    </row>
    <row r="1233" spans="1:23" x14ac:dyDescent="0.25">
      <c r="B1233" s="91">
        <v>1116</v>
      </c>
      <c r="C1233" s="91">
        <v>1116</v>
      </c>
      <c r="D1233" s="200" t="s">
        <v>12771</v>
      </c>
      <c r="E1233" s="89" t="s">
        <v>3816</v>
      </c>
      <c r="F1233" s="90"/>
      <c r="G1233" s="91" t="str">
        <f t="shared" si="40"/>
        <v>Adult: Spec. or photo maybe needed (2)</v>
      </c>
      <c r="H1233" s="91" t="s">
        <v>10789</v>
      </c>
      <c r="I1233" s="91" t="str">
        <f t="shared" si="41"/>
        <v>Not recorded in Scotland</v>
      </c>
      <c r="J1233" s="91" t="s">
        <v>10789</v>
      </c>
      <c r="K1233" s="91" t="s">
        <v>10789</v>
      </c>
      <c r="L1233" s="91" t="s">
        <v>16094</v>
      </c>
      <c r="M1233" s="91"/>
      <c r="P1233" s="86" t="s">
        <v>15758</v>
      </c>
      <c r="R1233" s="86" t="s">
        <v>10789</v>
      </c>
      <c r="T1233" s="86" t="s">
        <v>10789</v>
      </c>
      <c r="U1233" s="86" t="s">
        <v>15212</v>
      </c>
      <c r="V1233" s="86" t="s">
        <v>15224</v>
      </c>
      <c r="W1233" s="86" t="b">
        <v>0</v>
      </c>
    </row>
    <row r="1234" spans="1:23" x14ac:dyDescent="0.25">
      <c r="B1234" s="91">
        <v>1121</v>
      </c>
      <c r="C1234" s="91">
        <v>1121</v>
      </c>
      <c r="D1234" s="200" t="s">
        <v>12776</v>
      </c>
      <c r="E1234" s="89" t="s">
        <v>1096</v>
      </c>
      <c r="F1234" s="90"/>
      <c r="G1234" s="91" t="str">
        <f t="shared" si="40"/>
        <v>Adult: Spec. or photo will be required (3)</v>
      </c>
      <c r="H1234" s="91" t="s">
        <v>10789</v>
      </c>
      <c r="I1234" s="91" t="str">
        <f t="shared" si="41"/>
        <v>Not recorded in Scotland</v>
      </c>
      <c r="J1234" s="91" t="s">
        <v>10789</v>
      </c>
      <c r="K1234" s="91" t="s">
        <v>10789</v>
      </c>
      <c r="L1234" s="91" t="s">
        <v>16094</v>
      </c>
      <c r="M1234" s="91"/>
      <c r="P1234" s="86" t="s">
        <v>15759</v>
      </c>
      <c r="R1234" s="86" t="s">
        <v>10789</v>
      </c>
      <c r="T1234" s="86" t="s">
        <v>10789</v>
      </c>
      <c r="U1234" s="86" t="s">
        <v>15214</v>
      </c>
      <c r="V1234" s="86" t="s">
        <v>15213</v>
      </c>
      <c r="W1234" s="86" t="b">
        <v>0</v>
      </c>
    </row>
    <row r="1235" spans="1:23" x14ac:dyDescent="0.25">
      <c r="B1235" s="91">
        <v>1119</v>
      </c>
      <c r="C1235" s="91">
        <v>1119</v>
      </c>
      <c r="D1235" s="200" t="s">
        <v>12774</v>
      </c>
      <c r="E1235" s="89" t="s">
        <v>10867</v>
      </c>
      <c r="F1235" s="90"/>
      <c r="G1235" s="91" t="str">
        <f t="shared" si="40"/>
        <v>Adult: Spec/photo may be needed cf. A. subarcuana (2)</v>
      </c>
      <c r="H1235" s="91" t="s">
        <v>10789</v>
      </c>
      <c r="I1235" s="91" t="str">
        <f t="shared" si="41"/>
        <v>Widespread</v>
      </c>
      <c r="J1235" s="91" t="s">
        <v>10789</v>
      </c>
      <c r="K1235" s="91" t="s">
        <v>10789</v>
      </c>
      <c r="L1235" s="91" t="s">
        <v>14205</v>
      </c>
      <c r="M1235" s="91"/>
      <c r="P1235" s="86" t="s">
        <v>15911</v>
      </c>
      <c r="R1235" s="86" t="s">
        <v>10789</v>
      </c>
      <c r="T1235" s="86" t="s">
        <v>10789</v>
      </c>
      <c r="U1235" s="86" t="s">
        <v>15214</v>
      </c>
      <c r="V1235" s="86" t="s">
        <v>15216</v>
      </c>
      <c r="W1235" s="86" t="b">
        <v>0</v>
      </c>
    </row>
    <row r="1236" spans="1:23" x14ac:dyDescent="0.25">
      <c r="B1236" s="91">
        <v>1119.2</v>
      </c>
      <c r="C1236" s="91" t="s">
        <v>10868</v>
      </c>
      <c r="D1236" s="94" t="s">
        <v>16597</v>
      </c>
      <c r="E1236" s="89" t="s">
        <v>10869</v>
      </c>
      <c r="F1236" s="90"/>
      <c r="G1236" s="91" t="str">
        <f t="shared" si="40"/>
        <v>Adult: Spec/photo may be needed cf. A. geminana (2)</v>
      </c>
      <c r="H1236" s="91" t="s">
        <v>10789</v>
      </c>
      <c r="I1236" s="91" t="str">
        <f t="shared" si="41"/>
        <v>Restricted distribution</v>
      </c>
      <c r="J1236" s="91" t="s">
        <v>10789</v>
      </c>
      <c r="K1236" s="91" t="s">
        <v>10789</v>
      </c>
      <c r="L1236" s="91" t="s">
        <v>16340</v>
      </c>
      <c r="M1236" s="91"/>
      <c r="P1236" s="86" t="s">
        <v>15912</v>
      </c>
      <c r="R1236" s="86" t="s">
        <v>10789</v>
      </c>
      <c r="T1236" s="86" t="s">
        <v>10789</v>
      </c>
      <c r="U1236" s="86" t="s">
        <v>15214</v>
      </c>
      <c r="V1236" s="86" t="s">
        <v>15216</v>
      </c>
      <c r="W1236" s="86" t="b">
        <v>0</v>
      </c>
    </row>
    <row r="1237" spans="1:23" x14ac:dyDescent="0.25">
      <c r="B1237" s="91">
        <v>1119.0999999999999</v>
      </c>
      <c r="C1237" s="91" t="s">
        <v>1098</v>
      </c>
      <c r="D1237" s="94" t="s">
        <v>16598</v>
      </c>
      <c r="E1237" s="89" t="s">
        <v>1097</v>
      </c>
      <c r="F1237" s="90"/>
      <c r="G1237" s="91" t="str">
        <f t="shared" si="40"/>
        <v>Adult: Spec/photo will be required cf. A. geminana &amp; A. subarcuana (2)</v>
      </c>
      <c r="H1237" s="91" t="s">
        <v>10789</v>
      </c>
      <c r="I1237" s="91" t="str">
        <f t="shared" si="41"/>
        <v>Very local distribution</v>
      </c>
      <c r="J1237" s="91" t="s">
        <v>10789</v>
      </c>
      <c r="K1237" s="91" t="s">
        <v>10789</v>
      </c>
      <c r="L1237" s="91" t="s">
        <v>16341</v>
      </c>
      <c r="M1237" s="91"/>
      <c r="P1237" s="86" t="s">
        <v>15913</v>
      </c>
      <c r="R1237" s="86" t="s">
        <v>10789</v>
      </c>
      <c r="T1237" s="86" t="s">
        <v>10789</v>
      </c>
      <c r="U1237" s="86" t="s">
        <v>15214</v>
      </c>
      <c r="V1237" s="86" t="s">
        <v>15216</v>
      </c>
      <c r="W1237" s="86" t="b">
        <v>0</v>
      </c>
    </row>
    <row r="1238" spans="1:23" x14ac:dyDescent="0.25">
      <c r="B1238" s="91">
        <v>1125</v>
      </c>
      <c r="C1238" s="91">
        <v>1125</v>
      </c>
      <c r="D1238" s="200" t="s">
        <v>12780</v>
      </c>
      <c r="E1238" s="89" t="s">
        <v>1094</v>
      </c>
      <c r="F1238" s="90"/>
      <c r="G1238" s="91" t="str">
        <f t="shared" si="40"/>
        <v>Adult: Spec. or photo maybe needed (2)</v>
      </c>
      <c r="H1238" s="91" t="s">
        <v>10789</v>
      </c>
      <c r="I1238" s="91" t="str">
        <f t="shared" si="41"/>
        <v>Not recorded in Scotland</v>
      </c>
      <c r="J1238" s="91" t="s">
        <v>10789</v>
      </c>
      <c r="K1238" s="91" t="s">
        <v>10789</v>
      </c>
      <c r="L1238" s="91" t="s">
        <v>16094</v>
      </c>
      <c r="M1238" s="91"/>
      <c r="P1238" s="86" t="s">
        <v>15758</v>
      </c>
      <c r="R1238" s="86" t="s">
        <v>10789</v>
      </c>
      <c r="T1238" s="86" t="s">
        <v>10789</v>
      </c>
      <c r="U1238" s="86" t="s">
        <v>15229</v>
      </c>
      <c r="V1238" s="86" t="s">
        <v>15228</v>
      </c>
      <c r="W1238" s="86" t="b">
        <v>0</v>
      </c>
    </row>
    <row r="1239" spans="1:23" x14ac:dyDescent="0.25">
      <c r="B1239" s="91">
        <v>1128</v>
      </c>
      <c r="C1239" s="91">
        <v>1128</v>
      </c>
      <c r="D1239" s="200" t="s">
        <v>12783</v>
      </c>
      <c r="E1239" s="89" t="s">
        <v>10874</v>
      </c>
      <c r="F1239" s="90"/>
      <c r="G1239" s="91" t="str">
        <f t="shared" si="40"/>
        <v>Adult: Usually distinctive but cf. A. badiana (1)</v>
      </c>
      <c r="H1239" s="91" t="s">
        <v>10789</v>
      </c>
      <c r="I1239" s="91" t="str">
        <f t="shared" si="41"/>
        <v>Widespread</v>
      </c>
      <c r="J1239" s="91" t="s">
        <v>10789</v>
      </c>
      <c r="K1239" s="91" t="s">
        <v>10789</v>
      </c>
      <c r="L1239" s="91" t="s">
        <v>14205</v>
      </c>
      <c r="M1239" s="91"/>
      <c r="P1239" s="86" t="s">
        <v>15914</v>
      </c>
      <c r="R1239" s="86" t="s">
        <v>10789</v>
      </c>
      <c r="T1239" s="86" t="s">
        <v>10789</v>
      </c>
      <c r="U1239" s="86" t="s">
        <v>15222</v>
      </c>
      <c r="V1239" s="86" t="s">
        <v>15215</v>
      </c>
      <c r="W1239" s="86" t="b">
        <v>0</v>
      </c>
    </row>
    <row r="1240" spans="1:23" x14ac:dyDescent="0.25">
      <c r="B1240" s="91">
        <v>1129</v>
      </c>
      <c r="C1240" s="91">
        <v>1129</v>
      </c>
      <c r="D1240" s="200" t="s">
        <v>12784</v>
      </c>
      <c r="E1240" s="89" t="s">
        <v>10875</v>
      </c>
      <c r="F1240" s="90"/>
      <c r="G1240" s="91" t="str">
        <f t="shared" si="40"/>
        <v>Adult: Usually distinctive (1)</v>
      </c>
      <c r="H1240" s="91" t="s">
        <v>10789</v>
      </c>
      <c r="I1240" s="91" t="str">
        <f t="shared" si="41"/>
        <v>Not recorded in Scotland</v>
      </c>
      <c r="J1240" s="91" t="s">
        <v>10789</v>
      </c>
      <c r="K1240" s="91" t="s">
        <v>10789</v>
      </c>
      <c r="L1240" s="91" t="s">
        <v>16094</v>
      </c>
      <c r="M1240" s="91"/>
      <c r="P1240" s="86" t="s">
        <v>15760</v>
      </c>
      <c r="R1240" s="86" t="s">
        <v>10789</v>
      </c>
      <c r="T1240" s="86" t="s">
        <v>10789</v>
      </c>
      <c r="U1240" s="86" t="s">
        <v>15214</v>
      </c>
      <c r="V1240" s="86" t="s">
        <v>15216</v>
      </c>
      <c r="W1240" s="86" t="b">
        <v>0</v>
      </c>
    </row>
    <row r="1241" spans="1:23" x14ac:dyDescent="0.25">
      <c r="B1241" s="91">
        <v>1127</v>
      </c>
      <c r="C1241" s="91">
        <v>1127</v>
      </c>
      <c r="D1241" s="200" t="s">
        <v>12782</v>
      </c>
      <c r="E1241" s="89" t="s">
        <v>10873</v>
      </c>
      <c r="F1241" s="90"/>
      <c r="G1241" s="91" t="str">
        <f t="shared" si="40"/>
        <v>Adult: Spec. or photo will be required (3)</v>
      </c>
      <c r="H1241" s="91" t="s">
        <v>10789</v>
      </c>
      <c r="I1241" s="91" t="str">
        <f t="shared" si="41"/>
        <v>Not recorded in Scotland</v>
      </c>
      <c r="J1241" s="91" t="s">
        <v>10789</v>
      </c>
      <c r="K1241" s="91" t="s">
        <v>10789</v>
      </c>
      <c r="L1241" s="91" t="s">
        <v>16094</v>
      </c>
      <c r="M1241" s="91"/>
      <c r="P1241" s="86" t="s">
        <v>15759</v>
      </c>
      <c r="R1241" s="86" t="s">
        <v>10789</v>
      </c>
      <c r="T1241" s="86" t="s">
        <v>10789</v>
      </c>
      <c r="U1241" s="86" t="s">
        <v>15222</v>
      </c>
      <c r="V1241" s="86" t="s">
        <v>15216</v>
      </c>
      <c r="W1241" s="86" t="b">
        <v>0</v>
      </c>
    </row>
    <row r="1242" spans="1:23" x14ac:dyDescent="0.25">
      <c r="B1242" s="91">
        <v>1126</v>
      </c>
      <c r="C1242" s="91">
        <v>1126</v>
      </c>
      <c r="D1242" s="200" t="s">
        <v>12781</v>
      </c>
      <c r="E1242" s="89" t="s">
        <v>1093</v>
      </c>
      <c r="F1242" s="90"/>
      <c r="G1242" s="91" t="str">
        <f t="shared" si="40"/>
        <v>Adult: Usually distinctive (1)</v>
      </c>
      <c r="H1242" s="91" t="s">
        <v>10789</v>
      </c>
      <c r="I1242" s="91" t="str">
        <f t="shared" si="41"/>
        <v>Widespread</v>
      </c>
      <c r="J1242" s="91" t="s">
        <v>10789</v>
      </c>
      <c r="K1242" s="91" t="s">
        <v>10789</v>
      </c>
      <c r="L1242" s="91" t="s">
        <v>14205</v>
      </c>
      <c r="M1242" s="91"/>
      <c r="P1242" s="86" t="s">
        <v>15760</v>
      </c>
      <c r="R1242" s="86" t="s">
        <v>10789</v>
      </c>
      <c r="T1242" s="86" t="s">
        <v>10789</v>
      </c>
      <c r="U1242" s="86" t="s">
        <v>15237</v>
      </c>
      <c r="V1242" s="86" t="s">
        <v>15224</v>
      </c>
      <c r="W1242" s="86" t="b">
        <v>0</v>
      </c>
    </row>
    <row r="1243" spans="1:23" x14ac:dyDescent="0.25">
      <c r="B1243" s="91">
        <v>1115</v>
      </c>
      <c r="C1243" s="91">
        <v>1115</v>
      </c>
      <c r="D1243" s="200" t="s">
        <v>12770</v>
      </c>
      <c r="E1243" s="89" t="s">
        <v>3817</v>
      </c>
      <c r="F1243" s="90"/>
      <c r="G1243" s="91" t="str">
        <f t="shared" si="40"/>
        <v>Adult: Spec. or photo maybe needed (2)</v>
      </c>
      <c r="H1243" s="91" t="s">
        <v>10789</v>
      </c>
      <c r="I1243" s="91" t="str">
        <f t="shared" si="41"/>
        <v>Not recorded in Scotland</v>
      </c>
      <c r="J1243" s="91" t="s">
        <v>10789</v>
      </c>
      <c r="K1243" s="91" t="s">
        <v>10789</v>
      </c>
      <c r="L1243" s="91" t="s">
        <v>16094</v>
      </c>
      <c r="M1243" s="91"/>
      <c r="P1243" s="86" t="s">
        <v>15758</v>
      </c>
      <c r="R1243" s="86" t="s">
        <v>10789</v>
      </c>
      <c r="T1243" s="86" t="s">
        <v>10789</v>
      </c>
      <c r="U1243" s="86" t="s">
        <v>15222</v>
      </c>
      <c r="V1243" s="86" t="s">
        <v>15216</v>
      </c>
      <c r="W1243" s="86" t="b">
        <v>0</v>
      </c>
    </row>
    <row r="1244" spans="1:23" x14ac:dyDescent="0.25">
      <c r="B1244" s="91">
        <v>1120</v>
      </c>
      <c r="C1244" s="91">
        <v>1120</v>
      </c>
      <c r="D1244" s="200" t="s">
        <v>12775</v>
      </c>
      <c r="E1244" s="89" t="s">
        <v>10870</v>
      </c>
      <c r="F1244" s="90"/>
      <c r="G1244" s="91" t="str">
        <f t="shared" si="40"/>
        <v>Adult: Usually distinctive but spec/photo may be needed (1)</v>
      </c>
      <c r="H1244" s="91" t="s">
        <v>10789</v>
      </c>
      <c r="I1244" s="91" t="str">
        <f t="shared" si="41"/>
        <v>Restricted distribution</v>
      </c>
      <c r="J1244" s="91" t="s">
        <v>10789</v>
      </c>
      <c r="K1244" s="91" t="s">
        <v>10789</v>
      </c>
      <c r="L1244" s="91" t="s">
        <v>16340</v>
      </c>
      <c r="M1244" s="91"/>
      <c r="P1244" s="86" t="s">
        <v>15900</v>
      </c>
      <c r="R1244" s="86" t="s">
        <v>10789</v>
      </c>
      <c r="T1244" s="86" t="s">
        <v>10789</v>
      </c>
      <c r="U1244" s="86" t="s">
        <v>15229</v>
      </c>
      <c r="V1244" s="86" t="s">
        <v>15226</v>
      </c>
      <c r="W1244" s="86" t="b">
        <v>0</v>
      </c>
    </row>
    <row r="1245" spans="1:23" x14ac:dyDescent="0.25">
      <c r="B1245" s="91">
        <v>1124</v>
      </c>
      <c r="C1245" s="91">
        <v>1124</v>
      </c>
      <c r="D1245" s="200" t="s">
        <v>12779</v>
      </c>
      <c r="E1245" s="89" t="s">
        <v>1095</v>
      </c>
      <c r="F1245" s="90"/>
      <c r="G1245" s="91" t="str">
        <f t="shared" si="40"/>
        <v>Adult: Spec/photo will be required (3)</v>
      </c>
      <c r="H1245" s="91" t="s">
        <v>10789</v>
      </c>
      <c r="I1245" s="91" t="str">
        <f t="shared" si="41"/>
        <v>Very local distribution</v>
      </c>
      <c r="J1245" s="91" t="s">
        <v>10789</v>
      </c>
      <c r="K1245" s="91" t="s">
        <v>10789</v>
      </c>
      <c r="L1245" s="91" t="s">
        <v>16341</v>
      </c>
      <c r="M1245" s="91"/>
      <c r="P1245" s="86" t="s">
        <v>15915</v>
      </c>
      <c r="R1245" s="86" t="s">
        <v>10789</v>
      </c>
      <c r="T1245" s="86" t="s">
        <v>10789</v>
      </c>
      <c r="U1245" s="86" t="s">
        <v>15214</v>
      </c>
      <c r="V1245" s="86" t="s">
        <v>15213</v>
      </c>
      <c r="W1245" s="86" t="b">
        <v>0</v>
      </c>
    </row>
    <row r="1246" spans="1:23" x14ac:dyDescent="0.25">
      <c r="B1246" s="91">
        <v>1189</v>
      </c>
      <c r="C1246" s="91">
        <v>1189</v>
      </c>
      <c r="D1246" s="200" t="s">
        <v>12844</v>
      </c>
      <c r="E1246" s="89" t="s">
        <v>1061</v>
      </c>
      <c r="F1246" s="90"/>
      <c r="G1246" s="91" t="str">
        <f t="shared" si="40"/>
        <v>Adult: Spec/photo will be required (2)</v>
      </c>
      <c r="H1246" s="91" t="s">
        <v>10789</v>
      </c>
      <c r="I1246" s="91" t="str">
        <f t="shared" si="41"/>
        <v>Local distribution</v>
      </c>
      <c r="J1246" s="91" t="s">
        <v>10789</v>
      </c>
      <c r="K1246" s="91" t="s">
        <v>10789</v>
      </c>
      <c r="L1246" s="91" t="s">
        <v>16339</v>
      </c>
      <c r="M1246" s="91"/>
      <c r="P1246" s="86" t="s">
        <v>15916</v>
      </c>
      <c r="R1246" s="86" t="s">
        <v>10789</v>
      </c>
      <c r="T1246" s="86" t="s">
        <v>10789</v>
      </c>
      <c r="U1246" s="86" t="s">
        <v>15229</v>
      </c>
      <c r="V1246" s="86" t="s">
        <v>15235</v>
      </c>
      <c r="W1246" s="86" t="b">
        <v>0</v>
      </c>
    </row>
    <row r="1247" spans="1:23" x14ac:dyDescent="0.25">
      <c r="B1247" s="91">
        <v>1204</v>
      </c>
      <c r="C1247" s="91">
        <v>1204</v>
      </c>
      <c r="D1247" s="200" t="s">
        <v>12858</v>
      </c>
      <c r="E1247" s="89" t="s">
        <v>2146</v>
      </c>
      <c r="F1247" s="90"/>
      <c r="G1247" s="91" t="str">
        <f t="shared" si="40"/>
        <v>Adult: Spec. or photo maybe needed (2)</v>
      </c>
      <c r="H1247" s="91" t="s">
        <v>10789</v>
      </c>
      <c r="I1247" s="91" t="str">
        <f t="shared" si="41"/>
        <v>Very local distribution</v>
      </c>
      <c r="J1247" s="91" t="s">
        <v>10789</v>
      </c>
      <c r="K1247" s="91" t="s">
        <v>10789</v>
      </c>
      <c r="L1247" s="91" t="s">
        <v>16341</v>
      </c>
      <c r="M1247" s="91"/>
      <c r="P1247" s="86" t="s">
        <v>15758</v>
      </c>
      <c r="R1247" s="86" t="s">
        <v>10789</v>
      </c>
      <c r="T1247" s="86" t="s">
        <v>10789</v>
      </c>
      <c r="U1247" s="86" t="s">
        <v>15231</v>
      </c>
      <c r="V1247" s="86" t="s">
        <v>15216</v>
      </c>
      <c r="W1247" s="86" t="b">
        <v>0</v>
      </c>
    </row>
    <row r="1248" spans="1:23" x14ac:dyDescent="0.25">
      <c r="A1248" s="111" t="s">
        <v>10789</v>
      </c>
      <c r="B1248" s="91">
        <v>1162</v>
      </c>
      <c r="C1248" s="91">
        <v>1162</v>
      </c>
      <c r="D1248" s="200" t="s">
        <v>12817</v>
      </c>
      <c r="E1248" s="89" t="s">
        <v>7658</v>
      </c>
      <c r="F1248" s="90"/>
      <c r="G1248" s="91" t="str">
        <f t="shared" si="40"/>
        <v>Adult: Usually distinctive but spec/photo may be needed (2)</v>
      </c>
      <c r="H1248" s="91" t="s">
        <v>10789</v>
      </c>
      <c r="I1248" s="91" t="str">
        <f t="shared" si="41"/>
        <v>Restricted distribution</v>
      </c>
      <c r="J1248" s="91" t="s">
        <v>10789</v>
      </c>
      <c r="K1248" s="91" t="s">
        <v>10789</v>
      </c>
      <c r="L1248" s="91" t="s">
        <v>16340</v>
      </c>
      <c r="M1248" s="91"/>
      <c r="P1248" s="86" t="s">
        <v>15917</v>
      </c>
      <c r="R1248" s="86" t="s">
        <v>10789</v>
      </c>
      <c r="T1248" s="86" t="s">
        <v>10789</v>
      </c>
      <c r="U1248" s="86" t="s">
        <v>15214</v>
      </c>
      <c r="V1248" s="86" t="s">
        <v>15213</v>
      </c>
      <c r="W1248" s="86" t="b">
        <v>0</v>
      </c>
    </row>
    <row r="1249" spans="2:23" x14ac:dyDescent="0.25">
      <c r="B1249" s="91">
        <v>1161</v>
      </c>
      <c r="C1249" s="91">
        <v>1161</v>
      </c>
      <c r="D1249" s="204" t="s">
        <v>12816</v>
      </c>
      <c r="E1249" s="117" t="s">
        <v>7657</v>
      </c>
      <c r="F1249" s="119"/>
      <c r="G1249" s="91" t="str">
        <f t="shared" si="40"/>
        <v>Adult: Usually distinctive but spec/photo may be needed (2)</v>
      </c>
      <c r="H1249" s="121" t="s">
        <v>10789</v>
      </c>
      <c r="I1249" s="91" t="str">
        <f t="shared" si="41"/>
        <v>Restricted distribution</v>
      </c>
      <c r="J1249" s="121" t="s">
        <v>10789</v>
      </c>
      <c r="K1249" s="121" t="s">
        <v>10789</v>
      </c>
      <c r="L1249" s="121" t="s">
        <v>16340</v>
      </c>
      <c r="M1249" s="121"/>
      <c r="N1249" s="123"/>
      <c r="O1249" s="123"/>
      <c r="P1249" s="86" t="s">
        <v>15917</v>
      </c>
      <c r="Q1249" s="123"/>
      <c r="R1249" s="86" t="s">
        <v>10789</v>
      </c>
      <c r="S1249" s="123"/>
      <c r="T1249" s="86" t="s">
        <v>10789</v>
      </c>
      <c r="U1249" s="86" t="s">
        <v>15212</v>
      </c>
      <c r="V1249" s="86" t="s">
        <v>15224</v>
      </c>
      <c r="W1249" s="86" t="b">
        <v>0</v>
      </c>
    </row>
    <row r="1250" spans="2:23" x14ac:dyDescent="0.25">
      <c r="B1250" s="91">
        <v>1158</v>
      </c>
      <c r="C1250" s="91">
        <v>1158</v>
      </c>
      <c r="D1250" s="200" t="s">
        <v>12813</v>
      </c>
      <c r="E1250" s="89" t="s">
        <v>7655</v>
      </c>
      <c r="F1250" s="90"/>
      <c r="G1250" s="91" t="str">
        <f t="shared" si="40"/>
        <v>Adult: Usually distinctive but spec/photo may be needed (2)</v>
      </c>
      <c r="H1250" s="91" t="s">
        <v>10789</v>
      </c>
      <c r="I1250" s="91" t="str">
        <f t="shared" si="41"/>
        <v>Restricted distribution</v>
      </c>
      <c r="J1250" s="91" t="s">
        <v>10789</v>
      </c>
      <c r="K1250" s="91" t="s">
        <v>10789</v>
      </c>
      <c r="L1250" s="91" t="s">
        <v>16340</v>
      </c>
      <c r="M1250" s="91"/>
      <c r="P1250" s="86" t="s">
        <v>15917</v>
      </c>
      <c r="R1250" s="86" t="s">
        <v>10789</v>
      </c>
      <c r="T1250" s="86" t="s">
        <v>10789</v>
      </c>
      <c r="U1250" s="86" t="s">
        <v>15231</v>
      </c>
      <c r="V1250" s="86" t="s">
        <v>15226</v>
      </c>
      <c r="W1250" s="86" t="b">
        <v>0</v>
      </c>
    </row>
    <row r="1251" spans="2:23" x14ac:dyDescent="0.25">
      <c r="B1251" s="91">
        <v>1159</v>
      </c>
      <c r="C1251" s="91">
        <v>1159</v>
      </c>
      <c r="D1251" s="200" t="s">
        <v>12814</v>
      </c>
      <c r="E1251" s="89" t="s">
        <v>1076</v>
      </c>
      <c r="F1251" s="90" t="s">
        <v>1075</v>
      </c>
      <c r="G1251" s="91" t="str">
        <f t="shared" si="40"/>
        <v>Adult: Usually distinctive but spec/photo may be needed (2)</v>
      </c>
      <c r="H1251" s="91" t="s">
        <v>10789</v>
      </c>
      <c r="I1251" s="91" t="str">
        <f t="shared" si="41"/>
        <v>Widespread</v>
      </c>
      <c r="J1251" s="91" t="s">
        <v>10789</v>
      </c>
      <c r="K1251" s="91" t="s">
        <v>10789</v>
      </c>
      <c r="L1251" s="91" t="s">
        <v>14205</v>
      </c>
      <c r="M1251" s="91"/>
      <c r="P1251" s="86" t="s">
        <v>15917</v>
      </c>
      <c r="R1251" s="86" t="s">
        <v>10789</v>
      </c>
      <c r="T1251" s="86" t="s">
        <v>10789</v>
      </c>
      <c r="U1251" s="86" t="s">
        <v>15231</v>
      </c>
      <c r="V1251" s="86" t="s">
        <v>15249</v>
      </c>
      <c r="W1251" s="86" t="b">
        <v>0</v>
      </c>
    </row>
    <row r="1252" spans="2:23" x14ac:dyDescent="0.25">
      <c r="B1252" s="91">
        <v>1205</v>
      </c>
      <c r="C1252" s="91">
        <v>1205</v>
      </c>
      <c r="D1252" s="200" t="s">
        <v>12859</v>
      </c>
      <c r="E1252" s="89" t="s">
        <v>1730</v>
      </c>
      <c r="F1252" s="90" t="s">
        <v>1729</v>
      </c>
      <c r="G1252" s="91" t="str">
        <f t="shared" si="40"/>
        <v>Adult: Usually distinctive but cf. S. laricana (1)</v>
      </c>
      <c r="H1252" s="91" t="s">
        <v>10789</v>
      </c>
      <c r="I1252" s="91" t="str">
        <f t="shared" si="41"/>
        <v>Restricted distribution</v>
      </c>
      <c r="J1252" s="91" t="s">
        <v>10789</v>
      </c>
      <c r="K1252" s="91" t="s">
        <v>10789</v>
      </c>
      <c r="L1252" s="91" t="s">
        <v>16340</v>
      </c>
      <c r="M1252" s="91"/>
      <c r="P1252" s="86" t="s">
        <v>15918</v>
      </c>
      <c r="R1252" s="86" t="s">
        <v>10789</v>
      </c>
      <c r="T1252" s="86" t="s">
        <v>10789</v>
      </c>
      <c r="U1252" s="86" t="s">
        <v>15214</v>
      </c>
      <c r="V1252" s="86" t="s">
        <v>15224</v>
      </c>
      <c r="W1252" s="86" t="b">
        <v>0</v>
      </c>
    </row>
    <row r="1253" spans="2:23" x14ac:dyDescent="0.25">
      <c r="B1253" s="91">
        <v>1205.0999999999999</v>
      </c>
      <c r="C1253" s="91" t="s">
        <v>2147</v>
      </c>
      <c r="D1253" s="94" t="s">
        <v>16599</v>
      </c>
      <c r="E1253" s="89" t="s">
        <v>2148</v>
      </c>
      <c r="F1253" s="90"/>
      <c r="G1253" s="91" t="str">
        <f t="shared" si="40"/>
        <v>Adult: Gen det may be required cf. S. ocellana (4)</v>
      </c>
      <c r="H1253" s="91" t="s">
        <v>10789</v>
      </c>
      <c r="I1253" s="91" t="str">
        <f t="shared" si="41"/>
        <v>Local distribution</v>
      </c>
      <c r="J1253" s="91" t="s">
        <v>10789</v>
      </c>
      <c r="K1253" s="91" t="s">
        <v>10789</v>
      </c>
      <c r="L1253" s="91" t="s">
        <v>16339</v>
      </c>
      <c r="M1253" s="91"/>
      <c r="P1253" s="86" t="s">
        <v>15919</v>
      </c>
      <c r="R1253" s="86" t="s">
        <v>10789</v>
      </c>
      <c r="T1253" s="86" t="s">
        <v>10789</v>
      </c>
      <c r="U1253" s="86" t="s">
        <v>15231</v>
      </c>
      <c r="V1253" s="86" t="s">
        <v>15224</v>
      </c>
      <c r="W1253" s="86" t="b">
        <v>0</v>
      </c>
    </row>
    <row r="1254" spans="2:23" x14ac:dyDescent="0.25">
      <c r="B1254" s="91">
        <v>1160</v>
      </c>
      <c r="C1254" s="91">
        <v>1160</v>
      </c>
      <c r="D1254" s="200" t="s">
        <v>12815</v>
      </c>
      <c r="E1254" s="89" t="s">
        <v>7656</v>
      </c>
      <c r="F1254" s="90"/>
      <c r="G1254" s="91" t="str">
        <f t="shared" si="40"/>
        <v>Adult: Spec. or photo will be required (3)</v>
      </c>
      <c r="H1254" s="91" t="s">
        <v>10789</v>
      </c>
      <c r="I1254" s="91" t="str">
        <f t="shared" si="41"/>
        <v>Not recorded in Scotland</v>
      </c>
      <c r="J1254" s="91" t="s">
        <v>10789</v>
      </c>
      <c r="K1254" s="91" t="s">
        <v>10789</v>
      </c>
      <c r="L1254" s="91" t="s">
        <v>16094</v>
      </c>
      <c r="M1254" s="91"/>
      <c r="P1254" s="86" t="s">
        <v>15759</v>
      </c>
      <c r="R1254" s="86" t="s">
        <v>10789</v>
      </c>
      <c r="T1254" s="86" t="s">
        <v>10789</v>
      </c>
      <c r="U1254" s="86" t="s">
        <v>15212</v>
      </c>
      <c r="V1254" s="86" t="s">
        <v>15230</v>
      </c>
      <c r="W1254" s="86" t="b">
        <v>0</v>
      </c>
    </row>
    <row r="1255" spans="2:23" x14ac:dyDescent="0.25">
      <c r="B1255" s="91">
        <v>1173</v>
      </c>
      <c r="C1255" s="91">
        <v>1173</v>
      </c>
      <c r="D1255" s="200" t="s">
        <v>12828</v>
      </c>
      <c r="E1255" s="89" t="s">
        <v>1069</v>
      </c>
      <c r="F1255" s="90"/>
      <c r="G1255" s="91" t="str">
        <f t="shared" si="40"/>
        <v>Adult: Spec. or photo will be required (3)</v>
      </c>
      <c r="H1255" s="91" t="s">
        <v>10789</v>
      </c>
      <c r="I1255" s="91" t="str">
        <f t="shared" si="41"/>
        <v>*Not recorded in Scotland</v>
      </c>
      <c r="J1255" s="91" t="s">
        <v>10789</v>
      </c>
      <c r="K1255" s="91" t="s">
        <v>15193</v>
      </c>
      <c r="L1255" s="91" t="s">
        <v>16094</v>
      </c>
      <c r="M1255" s="91"/>
      <c r="P1255" s="86" t="s">
        <v>15759</v>
      </c>
      <c r="R1255" s="86" t="s">
        <v>10789</v>
      </c>
      <c r="T1255" s="86" t="s">
        <v>10789</v>
      </c>
      <c r="U1255" s="86" t="s">
        <v>15231</v>
      </c>
      <c r="V1255" s="86" t="s">
        <v>15213</v>
      </c>
      <c r="W1255" s="86" t="b">
        <v>0</v>
      </c>
    </row>
    <row r="1256" spans="2:23" x14ac:dyDescent="0.25">
      <c r="B1256" s="91">
        <v>1153</v>
      </c>
      <c r="C1256" s="91">
        <v>1153</v>
      </c>
      <c r="D1256" s="200" t="s">
        <v>12808</v>
      </c>
      <c r="E1256" s="89" t="s">
        <v>1079</v>
      </c>
      <c r="F1256" s="90"/>
      <c r="G1256" s="91" t="str">
        <f t="shared" si="40"/>
        <v>Adult: Gen det may be required cf. E. caprana &amp; E. solandriana (4)</v>
      </c>
      <c r="H1256" s="91" t="s">
        <v>10789</v>
      </c>
      <c r="I1256" s="91" t="str">
        <f t="shared" si="41"/>
        <v>Restricted distribution</v>
      </c>
      <c r="J1256" s="91" t="s">
        <v>10789</v>
      </c>
      <c r="K1256" s="91" t="s">
        <v>10789</v>
      </c>
      <c r="L1256" s="91" t="s">
        <v>16340</v>
      </c>
      <c r="M1256" s="91"/>
      <c r="P1256" s="86" t="s">
        <v>15920</v>
      </c>
      <c r="R1256" s="86" t="s">
        <v>10789</v>
      </c>
      <c r="T1256" s="86" t="s">
        <v>10789</v>
      </c>
      <c r="U1256" s="86" t="s">
        <v>15234</v>
      </c>
      <c r="V1256" s="86" t="s">
        <v>15230</v>
      </c>
      <c r="W1256" s="86" t="b">
        <v>0</v>
      </c>
    </row>
    <row r="1257" spans="2:23" x14ac:dyDescent="0.25">
      <c r="B1257" s="91">
        <v>1154</v>
      </c>
      <c r="C1257" s="91">
        <v>1154</v>
      </c>
      <c r="D1257" s="200" t="s">
        <v>12809</v>
      </c>
      <c r="E1257" s="89" t="s">
        <v>7653</v>
      </c>
      <c r="F1257" s="90"/>
      <c r="G1257" s="91" t="str">
        <f t="shared" si="40"/>
        <v>Adult: Spec/photo maybe needed cf. E. sordidana &amp; E. solandriana (2)</v>
      </c>
      <c r="H1257" s="91" t="s">
        <v>10789</v>
      </c>
      <c r="I1257" s="91" t="str">
        <f t="shared" si="41"/>
        <v>Restricted distribution</v>
      </c>
      <c r="J1257" s="91" t="s">
        <v>10789</v>
      </c>
      <c r="K1257" s="91" t="s">
        <v>10789</v>
      </c>
      <c r="L1257" s="91" t="s">
        <v>16340</v>
      </c>
      <c r="M1257" s="91"/>
      <c r="P1257" s="86" t="s">
        <v>15921</v>
      </c>
      <c r="R1257" s="86" t="s">
        <v>10789</v>
      </c>
      <c r="T1257" s="86" t="s">
        <v>10789</v>
      </c>
      <c r="U1257" s="86" t="s">
        <v>15242</v>
      </c>
      <c r="V1257" s="86" t="s">
        <v>15230</v>
      </c>
      <c r="W1257" s="86" t="b">
        <v>0</v>
      </c>
    </row>
    <row r="1258" spans="2:23" x14ac:dyDescent="0.25">
      <c r="B1258" s="91">
        <v>1151</v>
      </c>
      <c r="C1258" s="91">
        <v>1151</v>
      </c>
      <c r="D1258" s="200" t="s">
        <v>12806</v>
      </c>
      <c r="E1258" s="89" t="s">
        <v>7651</v>
      </c>
      <c r="F1258" s="90"/>
      <c r="G1258" s="91" t="str">
        <f t="shared" si="40"/>
        <v>Adult: Spec/photo may be needed (2)</v>
      </c>
      <c r="H1258" s="91" t="s">
        <v>10789</v>
      </c>
      <c r="I1258" s="91" t="str">
        <f t="shared" si="41"/>
        <v>Widespread</v>
      </c>
      <c r="J1258" s="91" t="s">
        <v>10789</v>
      </c>
      <c r="K1258" s="91" t="s">
        <v>10789</v>
      </c>
      <c r="L1258" s="91" t="s">
        <v>14205</v>
      </c>
      <c r="M1258" s="91"/>
      <c r="P1258" s="86" t="s">
        <v>15793</v>
      </c>
      <c r="R1258" s="86" t="s">
        <v>10789</v>
      </c>
      <c r="T1258" s="86" t="s">
        <v>10789</v>
      </c>
      <c r="U1258" s="86" t="s">
        <v>15234</v>
      </c>
      <c r="V1258" s="86" t="s">
        <v>15224</v>
      </c>
      <c r="W1258" s="86" t="b">
        <v>0</v>
      </c>
    </row>
    <row r="1259" spans="2:23" x14ac:dyDescent="0.25">
      <c r="B1259" s="91">
        <v>1155</v>
      </c>
      <c r="C1259" s="91">
        <v>1155</v>
      </c>
      <c r="D1259" s="200" t="s">
        <v>12810</v>
      </c>
      <c r="E1259" s="89" t="s">
        <v>1078</v>
      </c>
      <c r="F1259" s="90"/>
      <c r="G1259" s="91" t="str">
        <f t="shared" si="40"/>
        <v>Adult: Gen det may be required cf. E. solandriana (4)</v>
      </c>
      <c r="H1259" s="91" t="s">
        <v>10789</v>
      </c>
      <c r="I1259" s="91" t="str">
        <f t="shared" si="41"/>
        <v>Restricted distribution</v>
      </c>
      <c r="J1259" s="91" t="s">
        <v>10789</v>
      </c>
      <c r="K1259" s="91" t="s">
        <v>10789</v>
      </c>
      <c r="L1259" s="91" t="s">
        <v>16340</v>
      </c>
      <c r="M1259" s="91"/>
      <c r="P1259" s="86" t="s">
        <v>15922</v>
      </c>
      <c r="R1259" s="86" t="s">
        <v>10789</v>
      </c>
      <c r="T1259" s="86" t="s">
        <v>10789</v>
      </c>
      <c r="U1259" s="86" t="s">
        <v>15223</v>
      </c>
      <c r="V1259" s="86" t="s">
        <v>15249</v>
      </c>
      <c r="W1259" s="86" t="b">
        <v>0</v>
      </c>
    </row>
    <row r="1260" spans="2:23" x14ac:dyDescent="0.25">
      <c r="B1260" s="91">
        <v>1152</v>
      </c>
      <c r="C1260" s="91">
        <v>1152</v>
      </c>
      <c r="D1260" s="200" t="s">
        <v>12807</v>
      </c>
      <c r="E1260" s="89" t="s">
        <v>7652</v>
      </c>
      <c r="F1260" s="90"/>
      <c r="G1260" s="91" t="str">
        <f t="shared" si="40"/>
        <v>Adult: Spec/photo may be needed (2)</v>
      </c>
      <c r="H1260" s="91" t="s">
        <v>10789</v>
      </c>
      <c r="I1260" s="91" t="str">
        <f t="shared" si="41"/>
        <v>Restricted distribution</v>
      </c>
      <c r="J1260" s="91" t="s">
        <v>10789</v>
      </c>
      <c r="K1260" s="91" t="s">
        <v>10789</v>
      </c>
      <c r="L1260" s="91" t="s">
        <v>16340</v>
      </c>
      <c r="M1260" s="91"/>
      <c r="P1260" s="86" t="s">
        <v>15793</v>
      </c>
      <c r="R1260" s="86" t="s">
        <v>10789</v>
      </c>
      <c r="T1260" s="86" t="s">
        <v>10789</v>
      </c>
      <c r="U1260" s="86" t="s">
        <v>15234</v>
      </c>
      <c r="V1260" s="86" t="s">
        <v>15230</v>
      </c>
      <c r="W1260" s="86" t="b">
        <v>0</v>
      </c>
    </row>
    <row r="1261" spans="2:23" x14ac:dyDescent="0.25">
      <c r="B1261" s="91">
        <v>1156</v>
      </c>
      <c r="C1261" s="91">
        <v>1156</v>
      </c>
      <c r="D1261" s="200" t="s">
        <v>12811</v>
      </c>
      <c r="E1261" s="89" t="s">
        <v>7654</v>
      </c>
      <c r="F1261" s="90"/>
      <c r="G1261" s="91" t="str">
        <f t="shared" si="40"/>
        <v>Adult: Spec/photo may be needed cf. E. sordidana, caprana &amp; brunnichana</v>
      </c>
      <c r="H1261" s="91" t="s">
        <v>10789</v>
      </c>
      <c r="I1261" s="91" t="str">
        <f t="shared" si="41"/>
        <v>Widespread</v>
      </c>
      <c r="J1261" s="91" t="s">
        <v>10789</v>
      </c>
      <c r="K1261" s="91" t="s">
        <v>10789</v>
      </c>
      <c r="L1261" s="91" t="s">
        <v>14205</v>
      </c>
      <c r="M1261" s="91"/>
      <c r="P1261" s="86" t="s">
        <v>15923</v>
      </c>
      <c r="R1261" s="86" t="s">
        <v>10789</v>
      </c>
      <c r="T1261" s="86" t="s">
        <v>10789</v>
      </c>
      <c r="U1261" s="86" t="s">
        <v>15223</v>
      </c>
      <c r="V1261" s="86" t="s">
        <v>15228</v>
      </c>
      <c r="W1261" s="86" t="b">
        <v>0</v>
      </c>
    </row>
    <row r="1262" spans="2:23" x14ac:dyDescent="0.25">
      <c r="B1262" s="91">
        <v>1150</v>
      </c>
      <c r="C1262" s="91">
        <v>1150</v>
      </c>
      <c r="D1262" s="200" t="s">
        <v>12805</v>
      </c>
      <c r="E1262" s="89" t="s">
        <v>1080</v>
      </c>
      <c r="F1262" s="90"/>
      <c r="G1262" s="91" t="str">
        <f t="shared" si="40"/>
        <v>Adult: Spec/photo may be needed (2)</v>
      </c>
      <c r="H1262" s="91" t="s">
        <v>10789</v>
      </c>
      <c r="I1262" s="91" t="str">
        <f t="shared" si="41"/>
        <v>Restricted distribution</v>
      </c>
      <c r="J1262" s="91" t="s">
        <v>10789</v>
      </c>
      <c r="K1262" s="91" t="s">
        <v>10789</v>
      </c>
      <c r="L1262" s="91" t="s">
        <v>16340</v>
      </c>
      <c r="M1262" s="91"/>
      <c r="P1262" s="86" t="s">
        <v>15793</v>
      </c>
      <c r="R1262" s="86" t="s">
        <v>10789</v>
      </c>
      <c r="T1262" s="86" t="s">
        <v>10789</v>
      </c>
      <c r="U1262" s="86" t="s">
        <v>15231</v>
      </c>
      <c r="V1262" s="86" t="s">
        <v>15224</v>
      </c>
      <c r="W1262" s="86" t="b">
        <v>0</v>
      </c>
    </row>
    <row r="1263" spans="2:23" x14ac:dyDescent="0.25">
      <c r="B1263" s="91">
        <v>1141</v>
      </c>
      <c r="C1263" s="91">
        <v>1141</v>
      </c>
      <c r="D1263" s="200" t="s">
        <v>12796</v>
      </c>
      <c r="E1263" s="89" t="s">
        <v>10878</v>
      </c>
      <c r="F1263" s="90"/>
      <c r="G1263" s="91" t="str">
        <f t="shared" si="40"/>
        <v>Adult: Spec/photo may be needed cf. E. tedella (2)</v>
      </c>
      <c r="H1263" s="91" t="s">
        <v>10789</v>
      </c>
      <c r="I1263" s="91" t="str">
        <f t="shared" si="41"/>
        <v>Restricted distribution</v>
      </c>
      <c r="J1263" s="91" t="s">
        <v>10789</v>
      </c>
      <c r="K1263" s="91" t="s">
        <v>10789</v>
      </c>
      <c r="L1263" s="91" t="s">
        <v>16340</v>
      </c>
      <c r="M1263" s="91"/>
      <c r="P1263" s="86" t="s">
        <v>15924</v>
      </c>
      <c r="R1263" s="86" t="s">
        <v>10789</v>
      </c>
      <c r="T1263" s="86" t="s">
        <v>10789</v>
      </c>
      <c r="U1263" s="86" t="s">
        <v>15231</v>
      </c>
      <c r="V1263" s="86" t="s">
        <v>15226</v>
      </c>
      <c r="W1263" s="86" t="b">
        <v>0</v>
      </c>
    </row>
    <row r="1264" spans="2:23" x14ac:dyDescent="0.25">
      <c r="B1264" s="91">
        <v>1144.0999999999999</v>
      </c>
      <c r="C1264" s="91" t="s">
        <v>10882</v>
      </c>
      <c r="D1264" s="94" t="s">
        <v>16600</v>
      </c>
      <c r="E1264" s="89" t="s">
        <v>10883</v>
      </c>
      <c r="F1264" s="90"/>
      <c r="G1264" s="91" t="str">
        <f t="shared" si="40"/>
        <v>Adult: Spec. or photo will be required (3)</v>
      </c>
      <c r="H1264" s="91" t="s">
        <v>10789</v>
      </c>
      <c r="I1264" s="91" t="str">
        <f t="shared" si="41"/>
        <v>*Not recorded in Scotland</v>
      </c>
      <c r="J1264" s="91" t="s">
        <v>10789</v>
      </c>
      <c r="K1264" s="91" t="s">
        <v>15193</v>
      </c>
      <c r="L1264" s="91" t="s">
        <v>16094</v>
      </c>
      <c r="M1264" s="91"/>
      <c r="P1264" s="86" t="s">
        <v>15759</v>
      </c>
      <c r="R1264" s="86" t="s">
        <v>10789</v>
      </c>
      <c r="T1264" s="86" t="s">
        <v>10789</v>
      </c>
      <c r="U1264" s="86" t="s">
        <v>15214</v>
      </c>
      <c r="V1264" s="86" t="s">
        <v>15213</v>
      </c>
      <c r="W1264" s="86" t="b">
        <v>0</v>
      </c>
    </row>
    <row r="1265" spans="2:23" x14ac:dyDescent="0.25">
      <c r="B1265" s="91">
        <v>1144</v>
      </c>
      <c r="C1265" s="91">
        <v>1144</v>
      </c>
      <c r="D1265" s="200" t="s">
        <v>12799</v>
      </c>
      <c r="E1265" s="89" t="s">
        <v>10881</v>
      </c>
      <c r="F1265" s="90"/>
      <c r="G1265" s="91" t="str">
        <f t="shared" si="40"/>
        <v>Adult: Distinctive when fresh but spec/photo will be required (2)</v>
      </c>
      <c r="H1265" s="91" t="s">
        <v>10789</v>
      </c>
      <c r="I1265" s="91" t="str">
        <f t="shared" si="41"/>
        <v>Very local distribution</v>
      </c>
      <c r="J1265" s="91" t="s">
        <v>10789</v>
      </c>
      <c r="K1265" s="91" t="s">
        <v>10789</v>
      </c>
      <c r="L1265" s="91" t="s">
        <v>16341</v>
      </c>
      <c r="M1265" s="91"/>
      <c r="P1265" s="86" t="s">
        <v>15877</v>
      </c>
      <c r="R1265" s="86" t="s">
        <v>10789</v>
      </c>
      <c r="T1265" s="86" t="s">
        <v>10789</v>
      </c>
      <c r="U1265" s="86" t="s">
        <v>15231</v>
      </c>
      <c r="V1265" s="86" t="s">
        <v>15226</v>
      </c>
      <c r="W1265" s="86" t="b">
        <v>0</v>
      </c>
    </row>
    <row r="1266" spans="2:23" x14ac:dyDescent="0.25">
      <c r="B1266" s="91">
        <v>1147</v>
      </c>
      <c r="C1266" s="91">
        <v>1147</v>
      </c>
      <c r="D1266" s="200" t="s">
        <v>12802</v>
      </c>
      <c r="E1266" s="89" t="s">
        <v>1082</v>
      </c>
      <c r="F1266" s="90" t="s">
        <v>1081</v>
      </c>
      <c r="G1266" s="91" t="str">
        <f t="shared" si="40"/>
        <v>Adult: Spec/photo may be needed (2)</v>
      </c>
      <c r="H1266" s="91" t="s">
        <v>10789</v>
      </c>
      <c r="I1266" s="91" t="str">
        <f t="shared" si="41"/>
        <v>Widespread</v>
      </c>
      <c r="J1266" s="91" t="s">
        <v>10789</v>
      </c>
      <c r="K1266" s="91" t="s">
        <v>10789</v>
      </c>
      <c r="L1266" s="91" t="s">
        <v>14205</v>
      </c>
      <c r="M1266" s="91"/>
      <c r="P1266" s="86" t="s">
        <v>15793</v>
      </c>
      <c r="R1266" s="86" t="s">
        <v>10789</v>
      </c>
      <c r="T1266" s="86" t="s">
        <v>10789</v>
      </c>
      <c r="U1266" s="86" t="s">
        <v>15225</v>
      </c>
      <c r="V1266" s="86" t="s">
        <v>15233</v>
      </c>
      <c r="W1266" s="86" t="b">
        <v>0</v>
      </c>
    </row>
    <row r="1267" spans="2:23" x14ac:dyDescent="0.25">
      <c r="B1267" s="91">
        <v>1148</v>
      </c>
      <c r="C1267" s="91">
        <v>1148</v>
      </c>
      <c r="D1267" s="200" t="s">
        <v>12803</v>
      </c>
      <c r="E1267" s="89" t="s">
        <v>7649</v>
      </c>
      <c r="F1267" s="90"/>
      <c r="G1267" s="91" t="str">
        <f t="shared" si="40"/>
        <v>Adult: Usually distinctive (1)</v>
      </c>
      <c r="H1267" s="91" t="s">
        <v>10789</v>
      </c>
      <c r="I1267" s="91" t="str">
        <f t="shared" si="41"/>
        <v>Restricted distribution</v>
      </c>
      <c r="J1267" s="91" t="s">
        <v>10789</v>
      </c>
      <c r="K1267" s="91" t="s">
        <v>10789</v>
      </c>
      <c r="L1267" s="91" t="s">
        <v>16340</v>
      </c>
      <c r="M1267" s="91"/>
      <c r="P1267" s="86" t="s">
        <v>15760</v>
      </c>
      <c r="R1267" s="86" t="s">
        <v>10789</v>
      </c>
      <c r="T1267" s="86" t="s">
        <v>10789</v>
      </c>
      <c r="U1267" s="86" t="s">
        <v>15223</v>
      </c>
      <c r="V1267" s="86" t="s">
        <v>15224</v>
      </c>
      <c r="W1267" s="86" t="b">
        <v>0</v>
      </c>
    </row>
    <row r="1268" spans="2:23" x14ac:dyDescent="0.25">
      <c r="B1268" s="91">
        <v>1136</v>
      </c>
      <c r="C1268" s="91">
        <v>1136</v>
      </c>
      <c r="D1268" s="200" t="s">
        <v>12791</v>
      </c>
      <c r="E1268" s="89" t="s">
        <v>1087</v>
      </c>
      <c r="F1268" s="90"/>
      <c r="G1268" s="91" t="str">
        <f t="shared" si="40"/>
        <v>Adult: Spec/photo may be needed cf. E. tetraquetrana (2)</v>
      </c>
      <c r="H1268" s="91" t="s">
        <v>10789</v>
      </c>
      <c r="I1268" s="91" t="str">
        <f t="shared" si="41"/>
        <v>Widespread</v>
      </c>
      <c r="J1268" s="91" t="s">
        <v>10789</v>
      </c>
      <c r="K1268" s="91" t="s">
        <v>10789</v>
      </c>
      <c r="L1268" s="91" t="s">
        <v>14205</v>
      </c>
      <c r="M1268" s="91"/>
      <c r="P1268" s="86" t="s">
        <v>15925</v>
      </c>
      <c r="R1268" s="86" t="s">
        <v>10789</v>
      </c>
      <c r="T1268" s="86" t="s">
        <v>10789</v>
      </c>
      <c r="U1268" s="86" t="s">
        <v>15212</v>
      </c>
      <c r="V1268" s="86" t="s">
        <v>15224</v>
      </c>
      <c r="W1268" s="86" t="b">
        <v>0</v>
      </c>
    </row>
    <row r="1269" spans="2:23" x14ac:dyDescent="0.25">
      <c r="B1269" s="91">
        <v>1149</v>
      </c>
      <c r="C1269" s="91">
        <v>1149</v>
      </c>
      <c r="D1269" s="200" t="s">
        <v>12804</v>
      </c>
      <c r="E1269" s="89" t="s">
        <v>7650</v>
      </c>
      <c r="F1269" s="90"/>
      <c r="G1269" s="91" t="str">
        <f t="shared" si="40"/>
        <v>Adult: Distinctive when fresh but spec/photo will be required (3)</v>
      </c>
      <c r="H1269" s="91" t="s">
        <v>10789</v>
      </c>
      <c r="I1269" s="91" t="str">
        <f t="shared" si="41"/>
        <v>Local distribution</v>
      </c>
      <c r="J1269" s="91" t="s">
        <v>10789</v>
      </c>
      <c r="K1269" s="91" t="s">
        <v>10789</v>
      </c>
      <c r="L1269" s="91" t="s">
        <v>16339</v>
      </c>
      <c r="M1269" s="91"/>
      <c r="P1269" s="86" t="s">
        <v>15881</v>
      </c>
      <c r="R1269" s="86" t="s">
        <v>10789</v>
      </c>
      <c r="T1269" s="86" t="s">
        <v>10789</v>
      </c>
      <c r="U1269" s="86" t="s">
        <v>15214</v>
      </c>
      <c r="V1269" s="86" t="s">
        <v>15226</v>
      </c>
      <c r="W1269" s="86" t="b">
        <v>1</v>
      </c>
    </row>
    <row r="1270" spans="2:23" x14ac:dyDescent="0.25">
      <c r="B1270" s="91">
        <v>1145</v>
      </c>
      <c r="C1270" s="91">
        <v>1145</v>
      </c>
      <c r="D1270" s="200" t="s">
        <v>12800</v>
      </c>
      <c r="E1270" s="89" t="s">
        <v>10884</v>
      </c>
      <c r="F1270" s="90"/>
      <c r="G1270" s="91" t="str">
        <f t="shared" si="40"/>
        <v>Adult: Gen det may be required cf. E. nigricana (4)</v>
      </c>
      <c r="H1270" s="91" t="s">
        <v>10789</v>
      </c>
      <c r="I1270" s="91" t="str">
        <f t="shared" si="41"/>
        <v>Local distribution</v>
      </c>
      <c r="J1270" s="91" t="s">
        <v>10789</v>
      </c>
      <c r="K1270" s="91" t="s">
        <v>10789</v>
      </c>
      <c r="L1270" s="91" t="s">
        <v>16339</v>
      </c>
      <c r="M1270" s="91"/>
      <c r="P1270" s="86" t="s">
        <v>15926</v>
      </c>
      <c r="R1270" s="86" t="s">
        <v>10789</v>
      </c>
      <c r="T1270" s="86" t="s">
        <v>10789</v>
      </c>
      <c r="U1270" s="86" t="s">
        <v>15231</v>
      </c>
      <c r="V1270" s="86" t="s">
        <v>15216</v>
      </c>
      <c r="W1270" s="86" t="b">
        <v>0</v>
      </c>
    </row>
    <row r="1271" spans="2:23" x14ac:dyDescent="0.25">
      <c r="B1271" s="91">
        <v>1135</v>
      </c>
      <c r="C1271" s="91">
        <v>1135</v>
      </c>
      <c r="D1271" s="200" t="s">
        <v>12790</v>
      </c>
      <c r="E1271" s="89" t="s">
        <v>1088</v>
      </c>
      <c r="F1271" s="90"/>
      <c r="G1271" s="91" t="str">
        <f t="shared" si="40"/>
        <v>Adult: Spec. or photo maybe needed (2)</v>
      </c>
      <c r="H1271" s="91" t="s">
        <v>10789</v>
      </c>
      <c r="I1271" s="91" t="str">
        <f t="shared" si="41"/>
        <v>Not recorded in Scotland</v>
      </c>
      <c r="J1271" s="91" t="s">
        <v>10789</v>
      </c>
      <c r="K1271" s="91" t="s">
        <v>10789</v>
      </c>
      <c r="L1271" s="91" t="s">
        <v>16094</v>
      </c>
      <c r="M1271" s="91"/>
      <c r="P1271" s="86" t="s">
        <v>15758</v>
      </c>
      <c r="R1271" s="86" t="s">
        <v>10789</v>
      </c>
      <c r="T1271" s="86" t="s">
        <v>10789</v>
      </c>
      <c r="U1271" s="86" t="s">
        <v>15222</v>
      </c>
      <c r="V1271" s="86" t="s">
        <v>15226</v>
      </c>
      <c r="W1271" s="86" t="b">
        <v>0</v>
      </c>
    </row>
    <row r="1272" spans="2:23" x14ac:dyDescent="0.25">
      <c r="B1272" s="91">
        <v>1132</v>
      </c>
      <c r="C1272" s="91">
        <v>1132</v>
      </c>
      <c r="D1272" s="200" t="s">
        <v>12787</v>
      </c>
      <c r="E1272" s="89" t="s">
        <v>1091</v>
      </c>
      <c r="F1272" s="90"/>
      <c r="G1272" s="91" t="str">
        <f t="shared" si="40"/>
        <v>Adult: Spec/photo may be needed cf. Cydia ulicetana (2)</v>
      </c>
      <c r="H1272" s="91" t="s">
        <v>10789</v>
      </c>
      <c r="I1272" s="91" t="str">
        <f t="shared" si="41"/>
        <v>Widespread</v>
      </c>
      <c r="J1272" s="91" t="s">
        <v>10789</v>
      </c>
      <c r="K1272" s="91" t="s">
        <v>10789</v>
      </c>
      <c r="L1272" s="91" t="s">
        <v>14205</v>
      </c>
      <c r="M1272" s="91"/>
      <c r="P1272" s="86" t="s">
        <v>15927</v>
      </c>
      <c r="R1272" s="86" t="s">
        <v>10789</v>
      </c>
      <c r="T1272" s="86" t="s">
        <v>10789</v>
      </c>
      <c r="U1272" s="86" t="s">
        <v>15214</v>
      </c>
      <c r="V1272" s="86" t="s">
        <v>15226</v>
      </c>
      <c r="W1272" s="86" t="b">
        <v>0</v>
      </c>
    </row>
    <row r="1273" spans="2:23" x14ac:dyDescent="0.25">
      <c r="B1273" s="91">
        <v>1137</v>
      </c>
      <c r="C1273" s="91">
        <v>1137</v>
      </c>
      <c r="D1273" s="200" t="s">
        <v>12792</v>
      </c>
      <c r="E1273" s="89" t="s">
        <v>1086</v>
      </c>
      <c r="F1273" s="90"/>
      <c r="G1273" s="91" t="str">
        <f t="shared" si="40"/>
        <v>Adult: Spec/photo may be needed cf. E. immundana (2)</v>
      </c>
      <c r="H1273" s="91" t="s">
        <v>10789</v>
      </c>
      <c r="I1273" s="91" t="str">
        <f t="shared" si="41"/>
        <v>Widespread</v>
      </c>
      <c r="J1273" s="91" t="s">
        <v>10789</v>
      </c>
      <c r="K1273" s="91" t="s">
        <v>10789</v>
      </c>
      <c r="L1273" s="91" t="s">
        <v>14205</v>
      </c>
      <c r="M1273" s="91"/>
      <c r="P1273" s="86" t="s">
        <v>15928</v>
      </c>
      <c r="R1273" s="86" t="s">
        <v>10789</v>
      </c>
      <c r="T1273" s="86" t="s">
        <v>10789</v>
      </c>
      <c r="U1273" s="86" t="s">
        <v>15212</v>
      </c>
      <c r="V1273" s="86" t="s">
        <v>15213</v>
      </c>
      <c r="W1273" s="86" t="b">
        <v>0</v>
      </c>
    </row>
    <row r="1274" spans="2:23" x14ac:dyDescent="0.25">
      <c r="B1274" s="91">
        <v>1130</v>
      </c>
      <c r="C1274" s="91">
        <v>1130</v>
      </c>
      <c r="D1274" s="200" t="s">
        <v>12785</v>
      </c>
      <c r="E1274" s="89" t="s">
        <v>10876</v>
      </c>
      <c r="F1274" s="90"/>
      <c r="G1274" s="91" t="str">
        <f t="shared" si="40"/>
        <v>Adult: Spec/photo may be needed (2)</v>
      </c>
      <c r="H1274" s="91" t="s">
        <v>10789</v>
      </c>
      <c r="I1274" s="91" t="str">
        <f t="shared" si="41"/>
        <v>Restricted distribution</v>
      </c>
      <c r="J1274" s="91" t="s">
        <v>10789</v>
      </c>
      <c r="K1274" s="91" t="s">
        <v>10789</v>
      </c>
      <c r="L1274" s="91" t="s">
        <v>16340</v>
      </c>
      <c r="M1274" s="91"/>
      <c r="P1274" s="86" t="s">
        <v>15793</v>
      </c>
      <c r="R1274" s="86" t="s">
        <v>10789</v>
      </c>
      <c r="T1274" s="86" t="s">
        <v>10789</v>
      </c>
      <c r="U1274" s="86" t="s">
        <v>15240</v>
      </c>
      <c r="V1274" s="86" t="s">
        <v>15235</v>
      </c>
      <c r="W1274" s="86" t="b">
        <v>0</v>
      </c>
    </row>
    <row r="1275" spans="2:23" x14ac:dyDescent="0.25">
      <c r="B1275" s="91">
        <v>1131</v>
      </c>
      <c r="C1275" s="91">
        <v>1131</v>
      </c>
      <c r="D1275" s="200" t="s">
        <v>12786</v>
      </c>
      <c r="E1275" s="89" t="s">
        <v>1092</v>
      </c>
      <c r="F1275" s="90"/>
      <c r="G1275" s="91" t="str">
        <f t="shared" si="40"/>
        <v>Adult: Spec. or photo maybe needed (2)</v>
      </c>
      <c r="H1275" s="91" t="s">
        <v>10789</v>
      </c>
      <c r="I1275" s="91" t="str">
        <f t="shared" si="41"/>
        <v>Not recorded in Scotland</v>
      </c>
      <c r="J1275" s="91" t="s">
        <v>10789</v>
      </c>
      <c r="K1275" s="91" t="s">
        <v>10789</v>
      </c>
      <c r="L1275" s="91" t="s">
        <v>16094</v>
      </c>
      <c r="M1275" s="91"/>
      <c r="P1275" s="86" t="s">
        <v>15758</v>
      </c>
      <c r="R1275" s="86" t="s">
        <v>10789</v>
      </c>
      <c r="T1275" s="86" t="s">
        <v>10789</v>
      </c>
      <c r="U1275" s="86" t="s">
        <v>15212</v>
      </c>
      <c r="V1275" s="86" t="s">
        <v>15221</v>
      </c>
      <c r="W1275" s="86" t="b">
        <v>0</v>
      </c>
    </row>
    <row r="1276" spans="2:23" x14ac:dyDescent="0.25">
      <c r="B1276" s="91">
        <v>1139</v>
      </c>
      <c r="C1276" s="91">
        <v>1139</v>
      </c>
      <c r="D1276" s="200" t="s">
        <v>12794</v>
      </c>
      <c r="E1276" s="89" t="s">
        <v>1084</v>
      </c>
      <c r="F1276" s="90" t="s">
        <v>1083</v>
      </c>
      <c r="G1276" s="91" t="str">
        <f t="shared" si="40"/>
        <v>Adult: Usually distinctive (1)</v>
      </c>
      <c r="H1276" s="91" t="s">
        <v>10789</v>
      </c>
      <c r="I1276" s="91" t="str">
        <f t="shared" si="41"/>
        <v>Widespread</v>
      </c>
      <c r="J1276" s="91" t="s">
        <v>10789</v>
      </c>
      <c r="K1276" s="91" t="s">
        <v>10789</v>
      </c>
      <c r="L1276" s="91" t="s">
        <v>14205</v>
      </c>
      <c r="M1276" s="91"/>
      <c r="P1276" s="86" t="s">
        <v>15760</v>
      </c>
      <c r="R1276" s="86" t="s">
        <v>10789</v>
      </c>
      <c r="T1276" s="86" t="s">
        <v>10789</v>
      </c>
      <c r="U1276" s="86" t="s">
        <v>15231</v>
      </c>
      <c r="V1276" s="86" t="s">
        <v>15249</v>
      </c>
      <c r="W1276" s="86" t="b">
        <v>0</v>
      </c>
    </row>
    <row r="1277" spans="2:23" x14ac:dyDescent="0.25">
      <c r="B1277" s="91">
        <v>1134</v>
      </c>
      <c r="C1277" s="91">
        <v>1134</v>
      </c>
      <c r="D1277" s="200" t="s">
        <v>12789</v>
      </c>
      <c r="E1277" s="89" t="s">
        <v>1089</v>
      </c>
      <c r="F1277" s="90"/>
      <c r="G1277" s="91" t="str">
        <f t="shared" si="40"/>
        <v>Adult: Usually distinctive but cf. E. bilunana (1)</v>
      </c>
      <c r="H1277" s="91" t="s">
        <v>10789</v>
      </c>
      <c r="I1277" s="91" t="str">
        <f t="shared" si="41"/>
        <v>Widespread</v>
      </c>
      <c r="J1277" s="91" t="s">
        <v>10789</v>
      </c>
      <c r="K1277" s="91" t="s">
        <v>10789</v>
      </c>
      <c r="L1277" s="91" t="s">
        <v>14205</v>
      </c>
      <c r="M1277" s="91"/>
      <c r="P1277" s="86" t="s">
        <v>15929</v>
      </c>
      <c r="R1277" s="86" t="s">
        <v>10789</v>
      </c>
      <c r="T1277" s="86" t="s">
        <v>10789</v>
      </c>
      <c r="U1277" s="86" t="s">
        <v>15223</v>
      </c>
      <c r="V1277" s="86" t="s">
        <v>15230</v>
      </c>
      <c r="W1277" s="86" t="b">
        <v>0</v>
      </c>
    </row>
    <row r="1278" spans="2:23" x14ac:dyDescent="0.25">
      <c r="B1278" s="91">
        <v>1140</v>
      </c>
      <c r="C1278" s="91">
        <v>1140</v>
      </c>
      <c r="D1278" s="200" t="s">
        <v>12795</v>
      </c>
      <c r="E1278" s="89" t="s">
        <v>10877</v>
      </c>
      <c r="F1278" s="90"/>
      <c r="G1278" s="91" t="str">
        <f t="shared" si="40"/>
        <v>Adult: Gen det may be required cf. E. nanana (4)</v>
      </c>
      <c r="H1278" s="91" t="s">
        <v>10789</v>
      </c>
      <c r="I1278" s="91" t="str">
        <f t="shared" si="41"/>
        <v>*Very local distribution</v>
      </c>
      <c r="J1278" s="91" t="s">
        <v>10789</v>
      </c>
      <c r="K1278" s="91" t="s">
        <v>15193</v>
      </c>
      <c r="L1278" s="91" t="s">
        <v>16341</v>
      </c>
      <c r="M1278" s="91"/>
      <c r="P1278" s="86" t="s">
        <v>15930</v>
      </c>
      <c r="R1278" s="86" t="s">
        <v>10789</v>
      </c>
      <c r="T1278" s="86" t="s">
        <v>10789</v>
      </c>
      <c r="U1278" s="86" t="s">
        <v>15232</v>
      </c>
      <c r="V1278" s="86" t="s">
        <v>15226</v>
      </c>
      <c r="W1278" s="86" t="b">
        <v>0</v>
      </c>
    </row>
    <row r="1279" spans="2:23" x14ac:dyDescent="0.25">
      <c r="B1279" s="91">
        <v>1146</v>
      </c>
      <c r="C1279" s="91">
        <v>1146</v>
      </c>
      <c r="D1279" s="200" t="s">
        <v>12801</v>
      </c>
      <c r="E1279" s="89" t="s">
        <v>7648</v>
      </c>
      <c r="F1279" s="90"/>
      <c r="G1279" s="91" t="str">
        <f t="shared" si="40"/>
        <v>Adult: Spec/photo may be needed (2)</v>
      </c>
      <c r="H1279" s="91" t="s">
        <v>10789</v>
      </c>
      <c r="I1279" s="91" t="str">
        <f t="shared" si="41"/>
        <v>Restricted distribution</v>
      </c>
      <c r="J1279" s="91" t="s">
        <v>10789</v>
      </c>
      <c r="K1279" s="91" t="s">
        <v>10789</v>
      </c>
      <c r="L1279" s="91" t="s">
        <v>16340</v>
      </c>
      <c r="M1279" s="91"/>
      <c r="P1279" s="86" t="s">
        <v>15793</v>
      </c>
      <c r="R1279" s="86" t="s">
        <v>10789</v>
      </c>
      <c r="T1279" s="86" t="s">
        <v>10789</v>
      </c>
      <c r="U1279" s="86" t="s">
        <v>15222</v>
      </c>
      <c r="V1279" s="86" t="s">
        <v>15226</v>
      </c>
      <c r="W1279" s="86" t="b">
        <v>0</v>
      </c>
    </row>
    <row r="1280" spans="2:23" x14ac:dyDescent="0.25">
      <c r="B1280" s="91">
        <v>1142</v>
      </c>
      <c r="C1280" s="91">
        <v>1142</v>
      </c>
      <c r="D1280" s="200" t="s">
        <v>12797</v>
      </c>
      <c r="E1280" s="89" t="s">
        <v>10879</v>
      </c>
      <c r="F1280" s="90"/>
      <c r="G1280" s="91" t="str">
        <f t="shared" si="40"/>
        <v>Adult: Spec/photo may be needed cf. E. fraternana &amp; E. nemorivaga (2)</v>
      </c>
      <c r="H1280" s="91" t="s">
        <v>10789</v>
      </c>
      <c r="I1280" s="91" t="str">
        <f t="shared" si="41"/>
        <v>Widespread</v>
      </c>
      <c r="J1280" s="91" t="s">
        <v>10789</v>
      </c>
      <c r="K1280" s="91" t="s">
        <v>10789</v>
      </c>
      <c r="L1280" s="91" t="s">
        <v>14205</v>
      </c>
      <c r="M1280" s="91"/>
      <c r="P1280" s="86" t="s">
        <v>15931</v>
      </c>
      <c r="R1280" s="86" t="s">
        <v>10789</v>
      </c>
      <c r="T1280" s="86" t="s">
        <v>10789</v>
      </c>
      <c r="U1280" s="86" t="s">
        <v>15214</v>
      </c>
      <c r="V1280" s="86" t="s">
        <v>15216</v>
      </c>
      <c r="W1280" s="86" t="b">
        <v>0</v>
      </c>
    </row>
    <row r="1281" spans="2:23" x14ac:dyDescent="0.25">
      <c r="B1281" s="91">
        <v>1143</v>
      </c>
      <c r="C1281" s="91">
        <v>1143</v>
      </c>
      <c r="D1281" s="200" t="s">
        <v>12798</v>
      </c>
      <c r="E1281" s="89" t="s">
        <v>10880</v>
      </c>
      <c r="F1281" s="90"/>
      <c r="G1281" s="91" t="str">
        <f t="shared" si="40"/>
        <v>Adult: Spec/photo may be needed cf. E. tedella (2)</v>
      </c>
      <c r="H1281" s="91" t="s">
        <v>10789</v>
      </c>
      <c r="I1281" s="91" t="str">
        <f t="shared" si="41"/>
        <v>Restricted distribution</v>
      </c>
      <c r="J1281" s="91" t="s">
        <v>10789</v>
      </c>
      <c r="K1281" s="91" t="s">
        <v>10789</v>
      </c>
      <c r="L1281" s="91" t="s">
        <v>16340</v>
      </c>
      <c r="M1281" s="91"/>
      <c r="P1281" s="86" t="s">
        <v>15924</v>
      </c>
      <c r="R1281" s="86" t="s">
        <v>10789</v>
      </c>
      <c r="T1281" s="86" t="s">
        <v>10789</v>
      </c>
      <c r="U1281" s="86" t="s">
        <v>15214</v>
      </c>
      <c r="V1281" s="86" t="s">
        <v>15236</v>
      </c>
      <c r="W1281" s="86" t="b">
        <v>0</v>
      </c>
    </row>
    <row r="1282" spans="2:23" x14ac:dyDescent="0.25">
      <c r="B1282" s="91">
        <v>1133</v>
      </c>
      <c r="C1282" s="91">
        <v>1133</v>
      </c>
      <c r="D1282" s="200" t="s">
        <v>12788</v>
      </c>
      <c r="E1282" s="89" t="s">
        <v>1090</v>
      </c>
      <c r="F1282" s="90"/>
      <c r="G1282" s="91" t="str">
        <f t="shared" ref="G1282:G1345" si="42">TRIM( P1282 &amp; " " &amp; R1282 &amp; " " &amp; T1282)</f>
        <v>Adult: Usually distinctive but cf. E. ramella (1)</v>
      </c>
      <c r="H1282" s="91" t="s">
        <v>10789</v>
      </c>
      <c r="I1282" s="91" t="str">
        <f t="shared" si="41"/>
        <v>Restricted distribution</v>
      </c>
      <c r="J1282" s="91" t="s">
        <v>10789</v>
      </c>
      <c r="K1282" s="91" t="s">
        <v>10789</v>
      </c>
      <c r="L1282" s="91" t="s">
        <v>16340</v>
      </c>
      <c r="M1282" s="91"/>
      <c r="P1282" s="86" t="s">
        <v>15932</v>
      </c>
      <c r="R1282" s="86" t="s">
        <v>10789</v>
      </c>
      <c r="T1282" s="86" t="s">
        <v>10789</v>
      </c>
      <c r="U1282" s="86" t="s">
        <v>15222</v>
      </c>
      <c r="V1282" s="86" t="s">
        <v>15216</v>
      </c>
      <c r="W1282" s="86" t="b">
        <v>0</v>
      </c>
    </row>
    <row r="1283" spans="2:23" x14ac:dyDescent="0.25">
      <c r="B1283" s="91">
        <v>1138</v>
      </c>
      <c r="C1283" s="91">
        <v>1138</v>
      </c>
      <c r="D1283" s="200" t="s">
        <v>12793</v>
      </c>
      <c r="E1283" s="89" t="s">
        <v>1085</v>
      </c>
      <c r="F1283" s="90"/>
      <c r="G1283" s="91" t="str">
        <f t="shared" si="42"/>
        <v>Adult: Usually distinctive (1)</v>
      </c>
      <c r="H1283" s="91" t="s">
        <v>10789</v>
      </c>
      <c r="I1283" s="91" t="str">
        <f t="shared" si="41"/>
        <v>Widespread</v>
      </c>
      <c r="J1283" s="91" t="s">
        <v>10789</v>
      </c>
      <c r="K1283" s="91" t="s">
        <v>10789</v>
      </c>
      <c r="L1283" s="91" t="s">
        <v>14205</v>
      </c>
      <c r="M1283" s="91"/>
      <c r="P1283" s="86" t="s">
        <v>15760</v>
      </c>
      <c r="R1283" s="86" t="s">
        <v>10789</v>
      </c>
      <c r="T1283" s="86" t="s">
        <v>10789</v>
      </c>
      <c r="U1283" s="86" t="s">
        <v>15231</v>
      </c>
      <c r="V1283" s="86" t="s">
        <v>15243</v>
      </c>
      <c r="W1283" s="86" t="b">
        <v>0</v>
      </c>
    </row>
    <row r="1284" spans="2:23" x14ac:dyDescent="0.25">
      <c r="B1284" s="91"/>
      <c r="C1284" s="91"/>
      <c r="D1284" s="205" t="s">
        <v>15272</v>
      </c>
      <c r="E1284" s="93" t="s">
        <v>14827</v>
      </c>
      <c r="F1284" s="118"/>
      <c r="G1284" s="91" t="str">
        <f t="shared" si="42"/>
        <v>Adult: Gen det required cf. E. nisella (4)</v>
      </c>
      <c r="H1284" s="120"/>
      <c r="I1284" s="91" t="str">
        <f t="shared" si="41"/>
        <v>*Local, scarce, aspen woodland</v>
      </c>
      <c r="J1284" s="120" t="s">
        <v>10789</v>
      </c>
      <c r="K1284" s="91" t="s">
        <v>15193</v>
      </c>
      <c r="L1284" s="91" t="s">
        <v>15271</v>
      </c>
      <c r="M1284" s="120"/>
      <c r="N1284" s="122"/>
      <c r="O1284" s="124"/>
      <c r="P1284" s="86" t="s">
        <v>16095</v>
      </c>
      <c r="Q1284" s="122"/>
      <c r="R1284" s="86" t="s">
        <v>10789</v>
      </c>
      <c r="S1284" s="122"/>
      <c r="T1284" s="86" t="s">
        <v>10789</v>
      </c>
      <c r="U1284" s="86" t="s">
        <v>16791</v>
      </c>
    </row>
    <row r="1285" spans="2:23" x14ac:dyDescent="0.25">
      <c r="B1285" s="91">
        <v>1166</v>
      </c>
      <c r="C1285" s="91">
        <v>1166</v>
      </c>
      <c r="D1285" s="200" t="s">
        <v>12821</v>
      </c>
      <c r="E1285" s="89" t="s">
        <v>1073</v>
      </c>
      <c r="F1285" s="90" t="s">
        <v>1072</v>
      </c>
      <c r="G1285" s="91" t="str">
        <f t="shared" si="42"/>
        <v>Adult: Spec/photo may be needed but cf. Z. isertana (2)</v>
      </c>
      <c r="H1285" s="91" t="s">
        <v>10789</v>
      </c>
      <c r="I1285" s="91" t="str">
        <f t="shared" ref="I1285:I1348" si="43">K1285 &amp; J1285 &amp; L1285</f>
        <v>Widespread</v>
      </c>
      <c r="J1285" s="91" t="s">
        <v>10789</v>
      </c>
      <c r="K1285" s="91" t="s">
        <v>10789</v>
      </c>
      <c r="L1285" s="91" t="s">
        <v>14205</v>
      </c>
      <c r="M1285" s="91"/>
      <c r="P1285" s="86" t="s">
        <v>15933</v>
      </c>
      <c r="R1285" s="86" t="s">
        <v>10789</v>
      </c>
      <c r="T1285" s="86" t="s">
        <v>10789</v>
      </c>
      <c r="U1285" s="86" t="s">
        <v>15223</v>
      </c>
      <c r="V1285" s="86" t="s">
        <v>15224</v>
      </c>
      <c r="W1285" s="86" t="b">
        <v>0</v>
      </c>
    </row>
    <row r="1286" spans="2:23" x14ac:dyDescent="0.25">
      <c r="B1286" s="91">
        <v>1164</v>
      </c>
      <c r="C1286" s="91">
        <v>1164</v>
      </c>
      <c r="D1286" s="200" t="s">
        <v>12819</v>
      </c>
      <c r="E1286" s="89" t="s">
        <v>7661</v>
      </c>
      <c r="F1286" s="90"/>
      <c r="G1286" s="91" t="str">
        <f t="shared" si="42"/>
        <v>Adult: Spec/photo will be required cf. Z. ratzeburgiana (3)</v>
      </c>
      <c r="H1286" s="91" t="s">
        <v>10789</v>
      </c>
      <c r="I1286" s="91" t="str">
        <f t="shared" si="43"/>
        <v>Very local distribution</v>
      </c>
      <c r="J1286" s="91" t="s">
        <v>10789</v>
      </c>
      <c r="K1286" s="91" t="s">
        <v>10789</v>
      </c>
      <c r="L1286" s="91" t="s">
        <v>16341</v>
      </c>
      <c r="M1286" s="91"/>
      <c r="P1286" s="86" t="s">
        <v>15934</v>
      </c>
      <c r="R1286" s="86" t="s">
        <v>10789</v>
      </c>
      <c r="T1286" s="86" t="s">
        <v>10789</v>
      </c>
      <c r="U1286" s="86" t="s">
        <v>15223</v>
      </c>
      <c r="V1286" s="86" t="s">
        <v>15226</v>
      </c>
      <c r="W1286" s="86" t="b">
        <v>0</v>
      </c>
    </row>
    <row r="1287" spans="2:23" x14ac:dyDescent="0.25">
      <c r="B1287" s="91">
        <v>1163</v>
      </c>
      <c r="C1287" s="91">
        <v>1163</v>
      </c>
      <c r="D1287" s="200" t="s">
        <v>12818</v>
      </c>
      <c r="E1287" s="89" t="s">
        <v>7659</v>
      </c>
      <c r="F1287" s="90" t="s">
        <v>7660</v>
      </c>
      <c r="G1287" s="91" t="str">
        <f t="shared" si="42"/>
        <v>Adult: Spec/photo may be needed cf. Z. rufimitrana (2)</v>
      </c>
      <c r="H1287" s="91" t="s">
        <v>10789</v>
      </c>
      <c r="I1287" s="91" t="str">
        <f t="shared" si="43"/>
        <v>Widespread</v>
      </c>
      <c r="J1287" s="91" t="s">
        <v>10789</v>
      </c>
      <c r="K1287" s="91" t="s">
        <v>10789</v>
      </c>
      <c r="L1287" s="91" t="s">
        <v>14205</v>
      </c>
      <c r="M1287" s="91"/>
      <c r="P1287" s="86" t="s">
        <v>15935</v>
      </c>
      <c r="R1287" s="86" t="s">
        <v>10789</v>
      </c>
      <c r="T1287" s="86" t="s">
        <v>10789</v>
      </c>
      <c r="U1287" s="86" t="s">
        <v>15232</v>
      </c>
      <c r="V1287" s="86" t="s">
        <v>15224</v>
      </c>
      <c r="W1287" s="86" t="b">
        <v>0</v>
      </c>
    </row>
    <row r="1288" spans="2:23" x14ac:dyDescent="0.25">
      <c r="B1288" s="91">
        <v>1165</v>
      </c>
      <c r="C1288" s="91">
        <v>1165</v>
      </c>
      <c r="D1288" s="200" t="s">
        <v>12820</v>
      </c>
      <c r="E1288" s="89" t="s">
        <v>1074</v>
      </c>
      <c r="F1288" s="90"/>
      <c r="G1288" s="91" t="str">
        <f t="shared" si="42"/>
        <v>Adult: Spec/photo may be needed cf. Z. griseana (2)</v>
      </c>
      <c r="H1288" s="91" t="s">
        <v>10789</v>
      </c>
      <c r="I1288" s="91" t="str">
        <f t="shared" si="43"/>
        <v>Restricted distribution</v>
      </c>
      <c r="J1288" s="91" t="s">
        <v>10789</v>
      </c>
      <c r="K1288" s="91" t="s">
        <v>10789</v>
      </c>
      <c r="L1288" s="91" t="s">
        <v>16340</v>
      </c>
      <c r="M1288" s="91"/>
      <c r="P1288" s="86" t="s">
        <v>15936</v>
      </c>
      <c r="R1288" s="86" t="s">
        <v>10789</v>
      </c>
      <c r="T1288" s="86" t="s">
        <v>10789</v>
      </c>
      <c r="U1288" s="86" t="s">
        <v>15222</v>
      </c>
      <c r="V1288" s="86" t="s">
        <v>15238</v>
      </c>
      <c r="W1288" s="86" t="b">
        <v>0</v>
      </c>
    </row>
    <row r="1289" spans="2:23" x14ac:dyDescent="0.25">
      <c r="B1289" s="91">
        <v>1157</v>
      </c>
      <c r="C1289" s="91">
        <v>1157</v>
      </c>
      <c r="D1289" s="200" t="s">
        <v>12812</v>
      </c>
      <c r="E1289" s="89" t="s">
        <v>1077</v>
      </c>
      <c r="F1289" s="90"/>
      <c r="G1289" s="91" t="str">
        <f t="shared" si="42"/>
        <v>Adult: Spec/photo will be required (2)</v>
      </c>
      <c r="H1289" s="91" t="s">
        <v>10789</v>
      </c>
      <c r="I1289" s="91" t="str">
        <f t="shared" si="43"/>
        <v>Very local distribution</v>
      </c>
      <c r="J1289" s="91" t="s">
        <v>10789</v>
      </c>
      <c r="K1289" s="91" t="s">
        <v>10789</v>
      </c>
      <c r="L1289" s="91" t="s">
        <v>16341</v>
      </c>
      <c r="M1289" s="91"/>
      <c r="P1289" s="86" t="s">
        <v>15916</v>
      </c>
      <c r="R1289" s="86" t="s">
        <v>10789</v>
      </c>
      <c r="T1289" s="86" t="s">
        <v>10789</v>
      </c>
      <c r="U1289" s="86" t="s">
        <v>15247</v>
      </c>
      <c r="V1289" s="86" t="s">
        <v>15245</v>
      </c>
      <c r="W1289" s="86" t="b">
        <v>0</v>
      </c>
    </row>
    <row r="1290" spans="2:23" x14ac:dyDescent="0.25">
      <c r="B1290" s="91">
        <v>1198</v>
      </c>
      <c r="C1290" s="91">
        <v>1198</v>
      </c>
      <c r="D1290" s="200" t="s">
        <v>12853</v>
      </c>
      <c r="E1290" s="92" t="s">
        <v>11920</v>
      </c>
      <c r="F1290" s="90"/>
      <c r="G1290" s="91" t="str">
        <f t="shared" si="42"/>
        <v>Adult: Spec. or photo will be required (3)</v>
      </c>
      <c r="H1290" s="91" t="s">
        <v>10789</v>
      </c>
      <c r="I1290" s="91" t="str">
        <f t="shared" si="43"/>
        <v>Not recorded in Scotland</v>
      </c>
      <c r="J1290" s="91" t="s">
        <v>10789</v>
      </c>
      <c r="K1290" s="91" t="s">
        <v>10789</v>
      </c>
      <c r="L1290" s="91" t="s">
        <v>16094</v>
      </c>
      <c r="M1290" s="91"/>
      <c r="P1290" s="86" t="s">
        <v>15759</v>
      </c>
      <c r="R1290" s="86" t="s">
        <v>10789</v>
      </c>
      <c r="T1290" s="86" t="s">
        <v>10789</v>
      </c>
      <c r="U1290" s="86" t="s">
        <v>15212</v>
      </c>
      <c r="V1290" s="86" t="s">
        <v>15235</v>
      </c>
      <c r="W1290" s="86" t="b">
        <v>0</v>
      </c>
    </row>
    <row r="1291" spans="2:23" x14ac:dyDescent="0.25">
      <c r="B1291" s="91">
        <v>1188</v>
      </c>
      <c r="C1291" s="91">
        <v>1188</v>
      </c>
      <c r="D1291" s="200" t="s">
        <v>12843</v>
      </c>
      <c r="E1291" s="89" t="s">
        <v>1062</v>
      </c>
      <c r="F1291" s="90"/>
      <c r="G1291" s="91" t="str">
        <f t="shared" si="42"/>
        <v>Adult: Spec. or photo will be required (3)</v>
      </c>
      <c r="H1291" s="91" t="s">
        <v>10789</v>
      </c>
      <c r="I1291" s="91" t="str">
        <f t="shared" si="43"/>
        <v>Not recorded in Scotland</v>
      </c>
      <c r="J1291" s="91" t="s">
        <v>10789</v>
      </c>
      <c r="K1291" s="91" t="s">
        <v>10789</v>
      </c>
      <c r="L1291" s="91" t="s">
        <v>16094</v>
      </c>
      <c r="M1291" s="91"/>
      <c r="P1291" s="86" t="s">
        <v>15759</v>
      </c>
      <c r="R1291" s="86" t="s">
        <v>10789</v>
      </c>
      <c r="T1291" s="86" t="s">
        <v>10789</v>
      </c>
      <c r="U1291" s="86" t="s">
        <v>15232</v>
      </c>
      <c r="V1291" s="86" t="s">
        <v>15226</v>
      </c>
      <c r="W1291" s="86" t="b">
        <v>0</v>
      </c>
    </row>
    <row r="1292" spans="2:23" x14ac:dyDescent="0.25">
      <c r="B1292" s="91">
        <v>1202</v>
      </c>
      <c r="C1292" s="91">
        <v>1202</v>
      </c>
      <c r="D1292" s="200" t="s">
        <v>12857</v>
      </c>
      <c r="E1292" s="89" t="s">
        <v>2144</v>
      </c>
      <c r="F1292" s="90"/>
      <c r="G1292" s="91" t="str">
        <f t="shared" si="42"/>
        <v>Adult: Spec/photo will be required cf. other Eucosma sp. (2)</v>
      </c>
      <c r="H1292" s="91" t="s">
        <v>10789</v>
      </c>
      <c r="I1292" s="91" t="str">
        <f t="shared" si="43"/>
        <v>Local distribution</v>
      </c>
      <c r="J1292" s="91" t="s">
        <v>10789</v>
      </c>
      <c r="K1292" s="91" t="s">
        <v>10789</v>
      </c>
      <c r="L1292" s="91" t="s">
        <v>16339</v>
      </c>
      <c r="M1292" s="91"/>
      <c r="P1292" s="86" t="s">
        <v>15937</v>
      </c>
      <c r="R1292" s="86" t="s">
        <v>10789</v>
      </c>
      <c r="T1292" s="86" t="s">
        <v>10789</v>
      </c>
      <c r="U1292" s="86" t="s">
        <v>15218</v>
      </c>
      <c r="V1292" s="86" t="s">
        <v>15216</v>
      </c>
      <c r="W1292" s="86" t="b">
        <v>0</v>
      </c>
    </row>
    <row r="1293" spans="2:23" x14ac:dyDescent="0.25">
      <c r="B1293" s="91">
        <v>1201</v>
      </c>
      <c r="C1293" s="91">
        <v>1201</v>
      </c>
      <c r="D1293" s="200" t="s">
        <v>12856</v>
      </c>
      <c r="E1293" s="89" t="s">
        <v>1731</v>
      </c>
      <c r="F1293" s="90"/>
      <c r="G1293" s="91" t="str">
        <f t="shared" si="42"/>
        <v>Adult: Spec/photo may be needed cf. E. hohenwartiana (2)</v>
      </c>
      <c r="H1293" s="91" t="s">
        <v>10789</v>
      </c>
      <c r="I1293" s="91" t="str">
        <f t="shared" si="43"/>
        <v>Widespread</v>
      </c>
      <c r="J1293" s="91" t="s">
        <v>10789</v>
      </c>
      <c r="K1293" s="91" t="s">
        <v>10789</v>
      </c>
      <c r="L1293" s="91" t="s">
        <v>14205</v>
      </c>
      <c r="M1293" s="91"/>
      <c r="P1293" s="86" t="s">
        <v>15938</v>
      </c>
      <c r="R1293" s="86" t="s">
        <v>10789</v>
      </c>
      <c r="T1293" s="86" t="s">
        <v>10789</v>
      </c>
      <c r="U1293" s="86" t="s">
        <v>15222</v>
      </c>
      <c r="V1293" s="86" t="s">
        <v>15238</v>
      </c>
      <c r="W1293" s="86" t="b">
        <v>0</v>
      </c>
    </row>
    <row r="1294" spans="2:23" x14ac:dyDescent="0.25">
      <c r="B1294" s="91">
        <v>1200</v>
      </c>
      <c r="C1294" s="91">
        <v>1200</v>
      </c>
      <c r="D1294" s="200" t="s">
        <v>12855</v>
      </c>
      <c r="E1294" s="89" t="s">
        <v>1056</v>
      </c>
      <c r="F1294" s="90"/>
      <c r="G1294" s="91" t="str">
        <f t="shared" si="42"/>
        <v>Adult: Spec/photo may be needed cf. E. cana, fulvana &amp; parvulana (2)</v>
      </c>
      <c r="H1294" s="91" t="s">
        <v>10789</v>
      </c>
      <c r="I1294" s="91" t="str">
        <f t="shared" si="43"/>
        <v>Widespread</v>
      </c>
      <c r="J1294" s="91" t="s">
        <v>10789</v>
      </c>
      <c r="K1294" s="91" t="s">
        <v>10789</v>
      </c>
      <c r="L1294" s="91" t="s">
        <v>14205</v>
      </c>
      <c r="M1294" s="91"/>
      <c r="P1294" s="86" t="s">
        <v>15939</v>
      </c>
      <c r="R1294" s="86" t="s">
        <v>10789</v>
      </c>
      <c r="T1294" s="86" t="s">
        <v>10789</v>
      </c>
      <c r="U1294" s="86" t="s">
        <v>15225</v>
      </c>
      <c r="V1294" s="86" t="s">
        <v>15216</v>
      </c>
      <c r="W1294" s="86" t="b">
        <v>0</v>
      </c>
    </row>
    <row r="1295" spans="2:23" x14ac:dyDescent="0.25">
      <c r="B1295" s="91">
        <v>1200.2</v>
      </c>
      <c r="C1295" s="91" t="s">
        <v>2142</v>
      </c>
      <c r="D1295" s="94" t="s">
        <v>16601</v>
      </c>
      <c r="E1295" s="89" t="s">
        <v>2143</v>
      </c>
      <c r="F1295" s="90"/>
      <c r="G1295" s="91" t="str">
        <f t="shared" si="42"/>
        <v>Adult: Spec/photo will be required cf. E. hohenwartiana &amp; E. parvulana (2)</v>
      </c>
      <c r="H1295" s="91" t="s">
        <v>10789</v>
      </c>
      <c r="I1295" s="91" t="str">
        <f t="shared" si="43"/>
        <v>*Very local distribution</v>
      </c>
      <c r="J1295" s="91" t="s">
        <v>10789</v>
      </c>
      <c r="K1295" s="91" t="s">
        <v>15193</v>
      </c>
      <c r="L1295" s="91" t="s">
        <v>16341</v>
      </c>
      <c r="M1295" s="91"/>
      <c r="P1295" s="86" t="s">
        <v>15940</v>
      </c>
      <c r="R1295" s="86" t="s">
        <v>10789</v>
      </c>
      <c r="T1295" s="86" t="s">
        <v>10789</v>
      </c>
      <c r="U1295" s="86" t="s">
        <v>15222</v>
      </c>
      <c r="V1295" s="86" t="s">
        <v>15233</v>
      </c>
      <c r="W1295" s="86" t="b">
        <v>0</v>
      </c>
    </row>
    <row r="1296" spans="2:23" x14ac:dyDescent="0.25">
      <c r="B1296" s="91">
        <v>1200.0999999999999</v>
      </c>
      <c r="C1296" s="91" t="s">
        <v>7675</v>
      </c>
      <c r="D1296" s="94" t="s">
        <v>16602</v>
      </c>
      <c r="E1296" s="89" t="s">
        <v>7676</v>
      </c>
      <c r="F1296" s="90"/>
      <c r="G1296" s="91" t="str">
        <f t="shared" si="42"/>
        <v>Adult: Gen det required cf. E. hohenwartiana &amp; E. fulvana (4)</v>
      </c>
      <c r="H1296" s="91" t="s">
        <v>10789</v>
      </c>
      <c r="I1296" s="91" t="str">
        <f t="shared" si="43"/>
        <v>*Very local distribution</v>
      </c>
      <c r="J1296" s="91" t="s">
        <v>10789</v>
      </c>
      <c r="K1296" s="91" t="s">
        <v>15193</v>
      </c>
      <c r="L1296" s="91" t="s">
        <v>16341</v>
      </c>
      <c r="M1296" s="91"/>
      <c r="P1296" s="86" t="s">
        <v>15941</v>
      </c>
      <c r="R1296" s="86" t="s">
        <v>10789</v>
      </c>
      <c r="T1296" s="86" t="s">
        <v>10789</v>
      </c>
      <c r="U1296" s="86" t="s">
        <v>15231</v>
      </c>
      <c r="V1296" s="86" t="s">
        <v>15226</v>
      </c>
      <c r="W1296" s="86" t="b">
        <v>0</v>
      </c>
    </row>
    <row r="1297" spans="2:23" x14ac:dyDescent="0.25">
      <c r="B1297" s="91">
        <v>1197</v>
      </c>
      <c r="C1297" s="91">
        <v>1197</v>
      </c>
      <c r="D1297" s="200" t="s">
        <v>12852</v>
      </c>
      <c r="E1297" s="89" t="s">
        <v>1058</v>
      </c>
      <c r="F1297" s="90"/>
      <c r="G1297" s="91" t="str">
        <f t="shared" si="42"/>
        <v>Adult: Usually distinctive (1)</v>
      </c>
      <c r="H1297" s="91" t="s">
        <v>10789</v>
      </c>
      <c r="I1297" s="91" t="str">
        <f t="shared" si="43"/>
        <v>Widespread</v>
      </c>
      <c r="J1297" s="91" t="s">
        <v>10789</v>
      </c>
      <c r="K1297" s="91" t="s">
        <v>10789</v>
      </c>
      <c r="L1297" s="91" t="s">
        <v>14205</v>
      </c>
      <c r="M1297" s="91"/>
      <c r="P1297" s="86" t="s">
        <v>15760</v>
      </c>
      <c r="R1297" s="86" t="s">
        <v>10789</v>
      </c>
      <c r="T1297" s="86" t="s">
        <v>10789</v>
      </c>
      <c r="U1297" s="86" t="s">
        <v>15225</v>
      </c>
      <c r="V1297" s="86" t="s">
        <v>15228</v>
      </c>
      <c r="W1297" s="86" t="b">
        <v>0</v>
      </c>
    </row>
    <row r="1298" spans="2:23" x14ac:dyDescent="0.25">
      <c r="B1298" s="91">
        <v>1194</v>
      </c>
      <c r="C1298" s="91">
        <v>1194</v>
      </c>
      <c r="D1298" s="200" t="s">
        <v>12849</v>
      </c>
      <c r="E1298" s="89" t="s">
        <v>7672</v>
      </c>
      <c r="F1298" s="90"/>
      <c r="G1298" s="91" t="str">
        <f t="shared" si="42"/>
        <v>Adult: Gen det required (4)</v>
      </c>
      <c r="H1298" s="91" t="s">
        <v>10789</v>
      </c>
      <c r="I1298" s="91" t="str">
        <f t="shared" si="43"/>
        <v>Not recorded in Scotland</v>
      </c>
      <c r="J1298" s="91" t="s">
        <v>10789</v>
      </c>
      <c r="K1298" s="91" t="s">
        <v>10789</v>
      </c>
      <c r="L1298" s="91" t="s">
        <v>16094</v>
      </c>
      <c r="M1298" s="91"/>
      <c r="P1298" s="86" t="s">
        <v>15764</v>
      </c>
      <c r="R1298" s="86" t="s">
        <v>10789</v>
      </c>
      <c r="T1298" s="86" t="s">
        <v>10789</v>
      </c>
      <c r="U1298" s="86" t="s">
        <v>15223</v>
      </c>
      <c r="V1298" s="86" t="s">
        <v>15216</v>
      </c>
      <c r="W1298" s="86" t="b">
        <v>0</v>
      </c>
    </row>
    <row r="1299" spans="2:23" x14ac:dyDescent="0.25">
      <c r="B1299" s="91">
        <v>1191</v>
      </c>
      <c r="C1299" s="91">
        <v>1191</v>
      </c>
      <c r="D1299" s="200" t="s">
        <v>12846</v>
      </c>
      <c r="E1299" s="89" t="s">
        <v>7671</v>
      </c>
      <c r="F1299" s="90"/>
      <c r="G1299" s="91" t="str">
        <f t="shared" si="42"/>
        <v>Adult: Gen det required (4)</v>
      </c>
      <c r="H1299" s="91" t="s">
        <v>10789</v>
      </c>
      <c r="I1299" s="91" t="str">
        <f t="shared" si="43"/>
        <v>*Not recorded in Scotland</v>
      </c>
      <c r="J1299" s="91" t="s">
        <v>10789</v>
      </c>
      <c r="K1299" s="91" t="s">
        <v>15193</v>
      </c>
      <c r="L1299" s="91" t="s">
        <v>16094</v>
      </c>
      <c r="M1299" s="91"/>
      <c r="P1299" s="86" t="s">
        <v>15764</v>
      </c>
      <c r="R1299" s="86" t="s">
        <v>10789</v>
      </c>
      <c r="T1299" s="86" t="s">
        <v>10789</v>
      </c>
      <c r="U1299" s="86" t="s">
        <v>15231</v>
      </c>
      <c r="V1299" s="86" t="s">
        <v>15226</v>
      </c>
      <c r="W1299" s="86" t="b">
        <v>0</v>
      </c>
    </row>
    <row r="1300" spans="2:23" x14ac:dyDescent="0.25">
      <c r="B1300" s="91">
        <v>1193</v>
      </c>
      <c r="C1300" s="91">
        <v>1193</v>
      </c>
      <c r="D1300" s="200" t="s">
        <v>12848</v>
      </c>
      <c r="E1300" s="89" t="s">
        <v>1059</v>
      </c>
      <c r="F1300" s="90"/>
      <c r="G1300" s="91" t="str">
        <f t="shared" si="42"/>
        <v>Adult: Spec/photo will be required (2)</v>
      </c>
      <c r="H1300" s="91" t="s">
        <v>10789</v>
      </c>
      <c r="I1300" s="91" t="str">
        <f t="shared" si="43"/>
        <v>Very local distribution</v>
      </c>
      <c r="J1300" s="91" t="s">
        <v>10789</v>
      </c>
      <c r="K1300" s="91" t="s">
        <v>10789</v>
      </c>
      <c r="L1300" s="91" t="s">
        <v>16341</v>
      </c>
      <c r="M1300" s="91"/>
      <c r="P1300" s="86" t="s">
        <v>15916</v>
      </c>
      <c r="R1300" s="86" t="s">
        <v>10789</v>
      </c>
      <c r="T1300" s="86" t="s">
        <v>10789</v>
      </c>
      <c r="U1300" s="86" t="s">
        <v>15223</v>
      </c>
      <c r="V1300" s="86" t="s">
        <v>15224</v>
      </c>
      <c r="W1300" s="86" t="b">
        <v>0</v>
      </c>
    </row>
    <row r="1301" spans="2:23" x14ac:dyDescent="0.25">
      <c r="B1301" s="91">
        <v>1195</v>
      </c>
      <c r="C1301" s="91">
        <v>1195</v>
      </c>
      <c r="D1301" s="200" t="s">
        <v>12850</v>
      </c>
      <c r="E1301" s="89" t="s">
        <v>7673</v>
      </c>
      <c r="F1301" s="90"/>
      <c r="G1301" s="91" t="str">
        <f t="shared" si="42"/>
        <v>Adult: Spec/photo will be required (3)</v>
      </c>
      <c r="H1301" s="91" t="s">
        <v>10789</v>
      </c>
      <c r="I1301" s="91" t="str">
        <f t="shared" si="43"/>
        <v>Very local distribution</v>
      </c>
      <c r="J1301" s="91" t="s">
        <v>10789</v>
      </c>
      <c r="K1301" s="91" t="s">
        <v>10789</v>
      </c>
      <c r="L1301" s="91" t="s">
        <v>16341</v>
      </c>
      <c r="M1301" s="91"/>
      <c r="P1301" s="86" t="s">
        <v>15915</v>
      </c>
      <c r="R1301" s="86" t="s">
        <v>10789</v>
      </c>
      <c r="T1301" s="86" t="s">
        <v>10789</v>
      </c>
      <c r="U1301" s="86" t="s">
        <v>15223</v>
      </c>
      <c r="V1301" s="86" t="s">
        <v>15216</v>
      </c>
      <c r="W1301" s="86" t="b">
        <v>0</v>
      </c>
    </row>
    <row r="1302" spans="2:23" x14ac:dyDescent="0.25">
      <c r="B1302" s="91">
        <v>1196</v>
      </c>
      <c r="C1302" s="91">
        <v>1196</v>
      </c>
      <c r="D1302" s="200" t="s">
        <v>12851</v>
      </c>
      <c r="E1302" s="89" t="s">
        <v>7674</v>
      </c>
      <c r="F1302" s="90"/>
      <c r="G1302" s="91" t="str">
        <f t="shared" si="42"/>
        <v>Adult: Spec. or photo will be required (3)</v>
      </c>
      <c r="H1302" s="91" t="s">
        <v>10789</v>
      </c>
      <c r="I1302" s="91" t="str">
        <f t="shared" si="43"/>
        <v>Not recorded in Scotland</v>
      </c>
      <c r="J1302" s="91" t="s">
        <v>10789</v>
      </c>
      <c r="K1302" s="91" t="s">
        <v>10789</v>
      </c>
      <c r="L1302" s="91" t="s">
        <v>16094</v>
      </c>
      <c r="M1302" s="91"/>
      <c r="P1302" s="86" t="s">
        <v>15759</v>
      </c>
      <c r="R1302" s="86" t="s">
        <v>10789</v>
      </c>
      <c r="T1302" s="86" t="s">
        <v>10789</v>
      </c>
      <c r="U1302" s="86" t="s">
        <v>15214</v>
      </c>
      <c r="V1302" s="86" t="s">
        <v>15226</v>
      </c>
      <c r="W1302" s="86" t="b">
        <v>0</v>
      </c>
    </row>
    <row r="1303" spans="2:23" x14ac:dyDescent="0.25">
      <c r="B1303" s="91">
        <v>1192</v>
      </c>
      <c r="C1303" s="91">
        <v>1192</v>
      </c>
      <c r="D1303" s="200" t="s">
        <v>12847</v>
      </c>
      <c r="E1303" s="89" t="s">
        <v>1060</v>
      </c>
      <c r="F1303" s="90"/>
      <c r="G1303" s="91" t="str">
        <f t="shared" si="42"/>
        <v>Adult: Spec. or photo maybe needed (2)</v>
      </c>
      <c r="H1303" s="91" t="s">
        <v>10789</v>
      </c>
      <c r="I1303" s="91" t="str">
        <f t="shared" si="43"/>
        <v>Not recorded in Scotland</v>
      </c>
      <c r="J1303" s="91" t="s">
        <v>10789</v>
      </c>
      <c r="K1303" s="91" t="s">
        <v>10789</v>
      </c>
      <c r="L1303" s="91" t="s">
        <v>16094</v>
      </c>
      <c r="M1303" s="91"/>
      <c r="P1303" s="86" t="s">
        <v>15758</v>
      </c>
      <c r="R1303" s="86" t="s">
        <v>10789</v>
      </c>
      <c r="T1303" s="86" t="s">
        <v>10789</v>
      </c>
      <c r="U1303" s="86" t="s">
        <v>15225</v>
      </c>
      <c r="V1303" s="86" t="s">
        <v>15228</v>
      </c>
      <c r="W1303" s="86" t="b">
        <v>0</v>
      </c>
    </row>
    <row r="1304" spans="2:23" x14ac:dyDescent="0.25">
      <c r="B1304" s="91">
        <v>1190</v>
      </c>
      <c r="C1304" s="91">
        <v>1190</v>
      </c>
      <c r="D1304" s="200" t="s">
        <v>12845</v>
      </c>
      <c r="E1304" s="89" t="s">
        <v>7670</v>
      </c>
      <c r="F1304" s="90"/>
      <c r="G1304" s="91" t="str">
        <f t="shared" si="42"/>
        <v>Adult: Spec. or photo maybe needed (2)</v>
      </c>
      <c r="H1304" s="91" t="s">
        <v>10789</v>
      </c>
      <c r="I1304" s="91" t="str">
        <f t="shared" si="43"/>
        <v>Not recorded in Scotland</v>
      </c>
      <c r="J1304" s="91" t="s">
        <v>10789</v>
      </c>
      <c r="K1304" s="91" t="s">
        <v>10789</v>
      </c>
      <c r="L1304" s="91" t="s">
        <v>16094</v>
      </c>
      <c r="M1304" s="91"/>
      <c r="P1304" s="86" t="s">
        <v>15758</v>
      </c>
      <c r="R1304" s="86" t="s">
        <v>10789</v>
      </c>
      <c r="T1304" s="86" t="s">
        <v>10789</v>
      </c>
      <c r="U1304" s="86" t="s">
        <v>15229</v>
      </c>
      <c r="V1304" s="86" t="s">
        <v>15213</v>
      </c>
      <c r="W1304" s="86" t="b">
        <v>0</v>
      </c>
    </row>
    <row r="1305" spans="2:23" x14ac:dyDescent="0.25">
      <c r="B1305" s="91">
        <v>1199</v>
      </c>
      <c r="C1305" s="91">
        <v>1199</v>
      </c>
      <c r="D1305" s="200" t="s">
        <v>12854</v>
      </c>
      <c r="E1305" s="89" t="s">
        <v>1057</v>
      </c>
      <c r="F1305" s="90"/>
      <c r="G1305" s="91" t="str">
        <f t="shared" si="42"/>
        <v>Adult: Distinctive when fresh but spec/photo will be required (3)</v>
      </c>
      <c r="H1305" s="91" t="s">
        <v>10789</v>
      </c>
      <c r="I1305" s="91" t="str">
        <f t="shared" si="43"/>
        <v>Very local distribution</v>
      </c>
      <c r="J1305" s="91" t="s">
        <v>10789</v>
      </c>
      <c r="K1305" s="91" t="s">
        <v>10789</v>
      </c>
      <c r="L1305" s="91" t="s">
        <v>16341</v>
      </c>
      <c r="M1305" s="91"/>
      <c r="P1305" s="86" t="s">
        <v>15881</v>
      </c>
      <c r="R1305" s="86" t="s">
        <v>10789</v>
      </c>
      <c r="T1305" s="86" t="s">
        <v>10789</v>
      </c>
      <c r="U1305" s="86" t="s">
        <v>15231</v>
      </c>
      <c r="V1305" s="86" t="s">
        <v>15216</v>
      </c>
      <c r="W1305" s="86" t="b">
        <v>0</v>
      </c>
    </row>
    <row r="1306" spans="2:23" x14ac:dyDescent="0.25">
      <c r="B1306" s="91">
        <v>1171</v>
      </c>
      <c r="C1306" s="91">
        <v>1171</v>
      </c>
      <c r="D1306" s="200" t="s">
        <v>12826</v>
      </c>
      <c r="E1306" s="89" t="s">
        <v>1070</v>
      </c>
      <c r="F1306" s="90"/>
      <c r="G1306" s="91" t="str">
        <f t="shared" si="42"/>
        <v>Adult: Spec. or photo maybe needed (2)</v>
      </c>
      <c r="H1306" s="91" t="s">
        <v>10789</v>
      </c>
      <c r="I1306" s="91" t="str">
        <f t="shared" si="43"/>
        <v>Not recorded in Scotland</v>
      </c>
      <c r="J1306" s="91" t="s">
        <v>10789</v>
      </c>
      <c r="K1306" s="91" t="s">
        <v>10789</v>
      </c>
      <c r="L1306" s="91" t="s">
        <v>16094</v>
      </c>
      <c r="M1306" s="91"/>
      <c r="P1306" s="86" t="s">
        <v>15758</v>
      </c>
      <c r="R1306" s="86" t="s">
        <v>10789</v>
      </c>
      <c r="T1306" s="86" t="s">
        <v>10789</v>
      </c>
      <c r="U1306" s="86" t="s">
        <v>15223</v>
      </c>
      <c r="V1306" s="86" t="s">
        <v>15228</v>
      </c>
      <c r="W1306" s="86" t="b">
        <v>0</v>
      </c>
    </row>
    <row r="1307" spans="2:23" x14ac:dyDescent="0.25">
      <c r="B1307" s="91">
        <v>1169</v>
      </c>
      <c r="C1307" s="91">
        <v>1169</v>
      </c>
      <c r="D1307" s="200" t="s">
        <v>12824</v>
      </c>
      <c r="E1307" s="89" t="s">
        <v>1071</v>
      </c>
      <c r="F1307" s="90"/>
      <c r="G1307" s="91" t="str">
        <f t="shared" si="42"/>
        <v>Adult: Usually distinctive but cf. G. sociana (1)</v>
      </c>
      <c r="H1307" s="91" t="s">
        <v>10789</v>
      </c>
      <c r="I1307" s="91" t="str">
        <f t="shared" si="43"/>
        <v>Restricted distribution</v>
      </c>
      <c r="J1307" s="91" t="s">
        <v>10789</v>
      </c>
      <c r="K1307" s="91" t="s">
        <v>10789</v>
      </c>
      <c r="L1307" s="91" t="s">
        <v>16340</v>
      </c>
      <c r="M1307" s="91"/>
      <c r="P1307" s="86" t="s">
        <v>15942</v>
      </c>
      <c r="R1307" s="86" t="s">
        <v>10789</v>
      </c>
      <c r="T1307" s="86" t="s">
        <v>10789</v>
      </c>
      <c r="U1307" s="86" t="s">
        <v>15222</v>
      </c>
      <c r="V1307" s="86" t="s">
        <v>15254</v>
      </c>
      <c r="W1307" s="86" t="b">
        <v>0</v>
      </c>
    </row>
    <row r="1308" spans="2:23" x14ac:dyDescent="0.25">
      <c r="B1308" s="91">
        <v>1170</v>
      </c>
      <c r="C1308" s="91">
        <v>1170</v>
      </c>
      <c r="D1308" s="200" t="s">
        <v>12825</v>
      </c>
      <c r="E1308" s="89" t="s">
        <v>7664</v>
      </c>
      <c r="F1308" s="90"/>
      <c r="G1308" s="91" t="str">
        <f t="shared" si="42"/>
        <v>Adult: Spec. or photo maybe needed (2)</v>
      </c>
      <c r="H1308" s="91" t="s">
        <v>10789</v>
      </c>
      <c r="I1308" s="91" t="str">
        <f t="shared" si="43"/>
        <v>Not recorded in Scotland</v>
      </c>
      <c r="J1308" s="91" t="s">
        <v>10789</v>
      </c>
      <c r="K1308" s="91" t="s">
        <v>10789</v>
      </c>
      <c r="L1308" s="91" t="s">
        <v>16094</v>
      </c>
      <c r="M1308" s="91"/>
      <c r="P1308" s="86" t="s">
        <v>15758</v>
      </c>
      <c r="R1308" s="86" t="s">
        <v>10789</v>
      </c>
      <c r="T1308" s="86" t="s">
        <v>10789</v>
      </c>
      <c r="U1308" s="86" t="s">
        <v>15231</v>
      </c>
      <c r="V1308" s="86" t="s">
        <v>15226</v>
      </c>
      <c r="W1308" s="86" t="b">
        <v>0</v>
      </c>
    </row>
    <row r="1309" spans="2:23" x14ac:dyDescent="0.25">
      <c r="B1309" s="91">
        <v>1168</v>
      </c>
      <c r="C1309" s="91">
        <v>1168</v>
      </c>
      <c r="D1309" s="200" t="s">
        <v>12823</v>
      </c>
      <c r="E1309" s="89" t="s">
        <v>7663</v>
      </c>
      <c r="F1309" s="90"/>
      <c r="G1309" s="91" t="str">
        <f t="shared" si="42"/>
        <v>Adult: Spec/photo may be needed cf. G. dealbana (2)</v>
      </c>
      <c r="H1309" s="91" t="s">
        <v>10789</v>
      </c>
      <c r="I1309" s="91" t="str">
        <f t="shared" si="43"/>
        <v>Restricted distribution</v>
      </c>
      <c r="J1309" s="91" t="s">
        <v>10789</v>
      </c>
      <c r="K1309" s="91" t="s">
        <v>10789</v>
      </c>
      <c r="L1309" s="91" t="s">
        <v>16340</v>
      </c>
      <c r="M1309" s="91"/>
      <c r="P1309" s="86" t="s">
        <v>15943</v>
      </c>
      <c r="R1309" s="86" t="s">
        <v>10789</v>
      </c>
      <c r="T1309" s="86" t="s">
        <v>10789</v>
      </c>
      <c r="U1309" s="86" t="s">
        <v>15225</v>
      </c>
      <c r="V1309" s="86" t="s">
        <v>15233</v>
      </c>
      <c r="W1309" s="86" t="b">
        <v>0</v>
      </c>
    </row>
    <row r="1310" spans="2:23" x14ac:dyDescent="0.25">
      <c r="B1310" s="91">
        <v>1172</v>
      </c>
      <c r="C1310" s="91">
        <v>1172</v>
      </c>
      <c r="D1310" s="200" t="s">
        <v>12827</v>
      </c>
      <c r="E1310" s="89" t="s">
        <v>7665</v>
      </c>
      <c r="F1310" s="90"/>
      <c r="G1310" s="91" t="str">
        <f t="shared" si="42"/>
        <v>Adult: Spec/photo will be required (3)</v>
      </c>
      <c r="H1310" s="91" t="s">
        <v>10789</v>
      </c>
      <c r="I1310" s="91" t="str">
        <f t="shared" si="43"/>
        <v>*Very local distribution</v>
      </c>
      <c r="J1310" s="91" t="s">
        <v>10789</v>
      </c>
      <c r="K1310" s="91" t="s">
        <v>15193</v>
      </c>
      <c r="L1310" s="91" t="s">
        <v>16341</v>
      </c>
      <c r="M1310" s="91"/>
      <c r="P1310" s="86" t="s">
        <v>15915</v>
      </c>
      <c r="R1310" s="86" t="s">
        <v>10789</v>
      </c>
      <c r="T1310" s="86" t="s">
        <v>10789</v>
      </c>
      <c r="U1310" s="86" t="s">
        <v>15231</v>
      </c>
      <c r="V1310" s="86" t="s">
        <v>15213</v>
      </c>
      <c r="W1310" s="86" t="b">
        <v>0</v>
      </c>
    </row>
    <row r="1311" spans="2:23" x14ac:dyDescent="0.25">
      <c r="B1311" s="91">
        <v>1167</v>
      </c>
      <c r="C1311" s="91">
        <v>1167</v>
      </c>
      <c r="D1311" s="200" t="s">
        <v>12822</v>
      </c>
      <c r="E1311" s="89" t="s">
        <v>7662</v>
      </c>
      <c r="F1311" s="90"/>
      <c r="G1311" s="91" t="str">
        <f t="shared" si="42"/>
        <v>Adult: Spec/photo will be required cf. G. sociana &amp; G. dealbana (2)</v>
      </c>
      <c r="H1311" s="91" t="s">
        <v>10789</v>
      </c>
      <c r="I1311" s="91" t="str">
        <f t="shared" si="43"/>
        <v>Very local distribution</v>
      </c>
      <c r="J1311" s="91" t="s">
        <v>10789</v>
      </c>
      <c r="K1311" s="91" t="s">
        <v>10789</v>
      </c>
      <c r="L1311" s="91" t="s">
        <v>16341</v>
      </c>
      <c r="M1311" s="91"/>
      <c r="P1311" s="86" t="s">
        <v>15944</v>
      </c>
      <c r="R1311" s="86" t="s">
        <v>10789</v>
      </c>
      <c r="T1311" s="86" t="s">
        <v>10789</v>
      </c>
      <c r="U1311" s="86" t="s">
        <v>15232</v>
      </c>
      <c r="V1311" s="86" t="s">
        <v>15216</v>
      </c>
      <c r="W1311" s="86" t="b">
        <v>0</v>
      </c>
    </row>
    <row r="1312" spans="2:23" x14ac:dyDescent="0.25">
      <c r="B1312" s="91">
        <v>1186</v>
      </c>
      <c r="C1312" s="91">
        <v>1186</v>
      </c>
      <c r="D1312" s="200" t="s">
        <v>12841</v>
      </c>
      <c r="E1312" s="89" t="s">
        <v>1063</v>
      </c>
      <c r="F1312" s="90"/>
      <c r="G1312" s="91" t="str">
        <f t="shared" si="42"/>
        <v>Adult: Spec/photo may be needed cf. E. scutulana &amp; E. cirsiana (2)</v>
      </c>
      <c r="H1312" s="91" t="s">
        <v>10789</v>
      </c>
      <c r="I1312" s="91" t="str">
        <f t="shared" si="43"/>
        <v>Restricted distribution</v>
      </c>
      <c r="J1312" s="91" t="s">
        <v>10789</v>
      </c>
      <c r="K1312" s="91" t="s">
        <v>10789</v>
      </c>
      <c r="L1312" s="91" t="s">
        <v>16340</v>
      </c>
      <c r="M1312" s="91"/>
      <c r="P1312" s="86" t="s">
        <v>15945</v>
      </c>
      <c r="R1312" s="86" t="s">
        <v>10789</v>
      </c>
      <c r="T1312" s="86" t="s">
        <v>10789</v>
      </c>
      <c r="U1312" s="86" t="s">
        <v>15214</v>
      </c>
      <c r="V1312" s="86" t="s">
        <v>15216</v>
      </c>
      <c r="W1312" s="86" t="b">
        <v>0</v>
      </c>
    </row>
    <row r="1313" spans="2:23" x14ac:dyDescent="0.25">
      <c r="B1313" s="91">
        <v>1184</v>
      </c>
      <c r="C1313" s="91">
        <v>1184</v>
      </c>
      <c r="D1313" s="200" t="s">
        <v>12839</v>
      </c>
      <c r="E1313" s="89" t="s">
        <v>1065</v>
      </c>
      <c r="F1313" s="90"/>
      <c r="G1313" s="91" t="str">
        <f t="shared" si="42"/>
        <v>Adult: Spec/photo may be needed cf. E. sticticana &amp; E. cirsiana (2)</v>
      </c>
      <c r="H1313" s="91" t="s">
        <v>10789</v>
      </c>
      <c r="I1313" s="91" t="str">
        <f t="shared" si="43"/>
        <v>Widespread</v>
      </c>
      <c r="J1313" s="91" t="s">
        <v>10789</v>
      </c>
      <c r="K1313" s="91" t="s">
        <v>10789</v>
      </c>
      <c r="L1313" s="91" t="s">
        <v>14205</v>
      </c>
      <c r="M1313" s="91"/>
      <c r="P1313" s="86" t="s">
        <v>15946</v>
      </c>
      <c r="R1313" s="86" t="s">
        <v>10789</v>
      </c>
      <c r="T1313" s="86" t="s">
        <v>10789</v>
      </c>
      <c r="U1313" s="86" t="s">
        <v>15214</v>
      </c>
      <c r="V1313" s="86" t="s">
        <v>15226</v>
      </c>
      <c r="W1313" s="86" t="b">
        <v>0</v>
      </c>
    </row>
    <row r="1314" spans="2:23" x14ac:dyDescent="0.25">
      <c r="B1314" s="91">
        <v>1184.0999999999999</v>
      </c>
      <c r="C1314" s="91" t="s">
        <v>7667</v>
      </c>
      <c r="D1314" s="94" t="s">
        <v>16603</v>
      </c>
      <c r="E1314" s="89" t="s">
        <v>7668</v>
      </c>
      <c r="F1314" s="90"/>
      <c r="G1314" s="91" t="str">
        <f t="shared" si="42"/>
        <v>Adult: Spec/photo may be needed cf. E. sticticana &amp; E. scutulana (2)</v>
      </c>
      <c r="H1314" s="91" t="s">
        <v>10789</v>
      </c>
      <c r="I1314" s="91" t="str">
        <f t="shared" si="43"/>
        <v>Widespread</v>
      </c>
      <c r="J1314" s="91" t="s">
        <v>10789</v>
      </c>
      <c r="K1314" s="91" t="s">
        <v>10789</v>
      </c>
      <c r="L1314" s="91" t="s">
        <v>14205</v>
      </c>
      <c r="M1314" s="91"/>
      <c r="P1314" s="86" t="s">
        <v>15947</v>
      </c>
      <c r="R1314" s="86" t="s">
        <v>10789</v>
      </c>
      <c r="T1314" s="86" t="s">
        <v>10789</v>
      </c>
      <c r="U1314" s="86" t="s">
        <v>15214</v>
      </c>
      <c r="V1314" s="86" t="s">
        <v>15226</v>
      </c>
      <c r="W1314" s="86" t="b">
        <v>0</v>
      </c>
    </row>
    <row r="1315" spans="2:23" x14ac:dyDescent="0.25">
      <c r="B1315" s="91">
        <v>1185</v>
      </c>
      <c r="C1315" s="91">
        <v>1185</v>
      </c>
      <c r="D1315" s="200" t="s">
        <v>12840</v>
      </c>
      <c r="E1315" s="89" t="s">
        <v>1064</v>
      </c>
      <c r="F1315" s="90"/>
      <c r="G1315" s="91" t="str">
        <f t="shared" si="42"/>
        <v>Adult: Spec. or photo will be required (3)</v>
      </c>
      <c r="H1315" s="91" t="s">
        <v>10789</v>
      </c>
      <c r="I1315" s="91" t="str">
        <f t="shared" si="43"/>
        <v>Not recorded in Scotland</v>
      </c>
      <c r="J1315" s="91" t="s">
        <v>10789</v>
      </c>
      <c r="K1315" s="91" t="s">
        <v>10789</v>
      </c>
      <c r="L1315" s="91" t="s">
        <v>16094</v>
      </c>
      <c r="M1315" s="91"/>
      <c r="P1315" s="86" t="s">
        <v>15759</v>
      </c>
      <c r="R1315" s="86" t="s">
        <v>10789</v>
      </c>
      <c r="T1315" s="86" t="s">
        <v>10789</v>
      </c>
      <c r="U1315" s="86" t="s">
        <v>15225</v>
      </c>
      <c r="V1315" s="86" t="s">
        <v>15213</v>
      </c>
      <c r="W1315" s="86" t="b">
        <v>0</v>
      </c>
    </row>
    <row r="1316" spans="2:23" x14ac:dyDescent="0.25">
      <c r="B1316" s="91">
        <v>1183</v>
      </c>
      <c r="C1316" s="91">
        <v>1183</v>
      </c>
      <c r="D1316" s="200" t="s">
        <v>12838</v>
      </c>
      <c r="E1316" s="89" t="s">
        <v>1066</v>
      </c>
      <c r="F1316" s="90"/>
      <c r="G1316" s="91" t="str">
        <f t="shared" si="42"/>
        <v>Adult: Usually distinctive but spec/photo may be needed (1)</v>
      </c>
      <c r="H1316" s="91" t="s">
        <v>10789</v>
      </c>
      <c r="I1316" s="91" t="str">
        <f t="shared" si="43"/>
        <v>Local distribution</v>
      </c>
      <c r="J1316" s="91" t="s">
        <v>10789</v>
      </c>
      <c r="K1316" s="91" t="s">
        <v>10789</v>
      </c>
      <c r="L1316" s="91" t="s">
        <v>16339</v>
      </c>
      <c r="M1316" s="91"/>
      <c r="P1316" s="86" t="s">
        <v>15900</v>
      </c>
      <c r="R1316" s="86" t="s">
        <v>10789</v>
      </c>
      <c r="T1316" s="86" t="s">
        <v>10789</v>
      </c>
      <c r="U1316" s="86" t="s">
        <v>15232</v>
      </c>
      <c r="V1316" s="86" t="s">
        <v>15224</v>
      </c>
      <c r="W1316" s="86" t="b">
        <v>0</v>
      </c>
    </row>
    <row r="1317" spans="2:23" x14ac:dyDescent="0.25">
      <c r="B1317" s="91">
        <v>1187</v>
      </c>
      <c r="C1317" s="91">
        <v>1187</v>
      </c>
      <c r="D1317" s="200" t="s">
        <v>12842</v>
      </c>
      <c r="E1317" s="89" t="s">
        <v>7669</v>
      </c>
      <c r="F1317" s="90"/>
      <c r="G1317" s="91" t="str">
        <f t="shared" si="42"/>
        <v>Adult: Distinctive when fresh but spec/photo may be needed (2)</v>
      </c>
      <c r="H1317" s="91" t="s">
        <v>10789</v>
      </c>
      <c r="I1317" s="91" t="str">
        <f t="shared" si="43"/>
        <v>Widespread</v>
      </c>
      <c r="J1317" s="91" t="s">
        <v>10789</v>
      </c>
      <c r="K1317" s="91" t="s">
        <v>10789</v>
      </c>
      <c r="L1317" s="91" t="s">
        <v>14205</v>
      </c>
      <c r="M1317" s="91"/>
      <c r="P1317" s="86" t="s">
        <v>15878</v>
      </c>
      <c r="R1317" s="86" t="s">
        <v>10789</v>
      </c>
      <c r="T1317" s="86" t="s">
        <v>10789</v>
      </c>
      <c r="U1317" s="86" t="s">
        <v>15214</v>
      </c>
      <c r="V1317" s="86" t="s">
        <v>15216</v>
      </c>
      <c r="W1317" s="86" t="b">
        <v>0</v>
      </c>
    </row>
    <row r="1318" spans="2:23" x14ac:dyDescent="0.25">
      <c r="B1318" s="91">
        <v>1182</v>
      </c>
      <c r="C1318" s="91">
        <v>1182</v>
      </c>
      <c r="D1318" s="200" t="s">
        <v>12837</v>
      </c>
      <c r="E1318" s="89" t="s">
        <v>1067</v>
      </c>
      <c r="F1318" s="90"/>
      <c r="G1318" s="91" t="str">
        <f t="shared" si="42"/>
        <v>Adult: Distinctive when fresh but spec/photo will be required (3)</v>
      </c>
      <c r="H1318" s="91" t="s">
        <v>10789</v>
      </c>
      <c r="I1318" s="91" t="str">
        <f t="shared" si="43"/>
        <v>Restricted distribution</v>
      </c>
      <c r="J1318" s="91" t="s">
        <v>10789</v>
      </c>
      <c r="K1318" s="91" t="s">
        <v>10789</v>
      </c>
      <c r="L1318" s="91" t="s">
        <v>16340</v>
      </c>
      <c r="M1318" s="91"/>
      <c r="P1318" s="86" t="s">
        <v>15881</v>
      </c>
      <c r="R1318" s="86" t="s">
        <v>10789</v>
      </c>
      <c r="T1318" s="86" t="s">
        <v>10789</v>
      </c>
      <c r="U1318" s="86" t="s">
        <v>15232</v>
      </c>
      <c r="V1318" s="86" t="s">
        <v>15226</v>
      </c>
      <c r="W1318" s="86" t="b">
        <v>0</v>
      </c>
    </row>
    <row r="1319" spans="2:23" x14ac:dyDescent="0.25">
      <c r="B1319" s="91">
        <v>1181</v>
      </c>
      <c r="C1319" s="91">
        <v>1181</v>
      </c>
      <c r="D1319" s="200" t="s">
        <v>12836</v>
      </c>
      <c r="E1319" s="89" t="s">
        <v>7666</v>
      </c>
      <c r="F1319" s="90"/>
      <c r="G1319" s="91" t="str">
        <f t="shared" si="42"/>
        <v>Adult: Spec. or photo will be required (3)</v>
      </c>
      <c r="H1319" s="91" t="s">
        <v>10789</v>
      </c>
      <c r="I1319" s="91" t="str">
        <f t="shared" si="43"/>
        <v>Not recorded in Scotland</v>
      </c>
      <c r="J1319" s="91" t="s">
        <v>10789</v>
      </c>
      <c r="K1319" s="91" t="s">
        <v>10789</v>
      </c>
      <c r="L1319" s="91" t="s">
        <v>16094</v>
      </c>
      <c r="M1319" s="91"/>
      <c r="P1319" s="86" t="s">
        <v>15759</v>
      </c>
      <c r="R1319" s="86" t="s">
        <v>10789</v>
      </c>
      <c r="T1319" s="86" t="s">
        <v>10789</v>
      </c>
      <c r="U1319" s="86" t="s">
        <v>15231</v>
      </c>
      <c r="V1319" s="86" t="s">
        <v>15226</v>
      </c>
      <c r="W1319" s="86" t="b">
        <v>0</v>
      </c>
    </row>
    <row r="1320" spans="2:23" x14ac:dyDescent="0.25">
      <c r="B1320" s="91">
        <v>1174</v>
      </c>
      <c r="C1320" s="91">
        <v>1174</v>
      </c>
      <c r="D1320" s="200" t="s">
        <v>12829</v>
      </c>
      <c r="E1320" s="92" t="s">
        <v>11913</v>
      </c>
      <c r="F1320" s="90"/>
      <c r="G1320" s="91" t="str">
        <f t="shared" si="42"/>
        <v>Adult: Usually distinctive (1)</v>
      </c>
      <c r="H1320" s="91" t="s">
        <v>10789</v>
      </c>
      <c r="I1320" s="91" t="str">
        <f t="shared" si="43"/>
        <v>Widespread</v>
      </c>
      <c r="J1320" s="91" t="s">
        <v>10789</v>
      </c>
      <c r="K1320" s="91" t="s">
        <v>10789</v>
      </c>
      <c r="L1320" s="91" t="s">
        <v>14205</v>
      </c>
      <c r="M1320" s="91"/>
      <c r="P1320" s="86" t="s">
        <v>15760</v>
      </c>
      <c r="R1320" s="86" t="s">
        <v>10789</v>
      </c>
      <c r="T1320" s="86" t="s">
        <v>10789</v>
      </c>
      <c r="U1320" s="86" t="s">
        <v>15214</v>
      </c>
      <c r="V1320" s="86" t="s">
        <v>15226</v>
      </c>
      <c r="W1320" s="86" t="b">
        <v>0</v>
      </c>
    </row>
    <row r="1321" spans="2:23" x14ac:dyDescent="0.25">
      <c r="B1321" s="91">
        <v>1180</v>
      </c>
      <c r="C1321" s="91">
        <v>1180</v>
      </c>
      <c r="D1321" s="200" t="s">
        <v>12835</v>
      </c>
      <c r="E1321" s="92" t="s">
        <v>11919</v>
      </c>
      <c r="F1321" s="90"/>
      <c r="G1321" s="91" t="str">
        <f t="shared" si="42"/>
        <v>Adult: Distinctive when fresh but spec/photo will be required (3)</v>
      </c>
      <c r="H1321" s="91" t="s">
        <v>10789</v>
      </c>
      <c r="I1321" s="91" t="str">
        <f t="shared" si="43"/>
        <v>Local distribution</v>
      </c>
      <c r="J1321" s="91" t="s">
        <v>10789</v>
      </c>
      <c r="K1321" s="91" t="s">
        <v>10789</v>
      </c>
      <c r="L1321" s="91" t="s">
        <v>16339</v>
      </c>
      <c r="M1321" s="91"/>
      <c r="P1321" s="86" t="s">
        <v>15881</v>
      </c>
      <c r="R1321" s="86" t="s">
        <v>10789</v>
      </c>
      <c r="T1321" s="86" t="s">
        <v>10789</v>
      </c>
      <c r="U1321" s="86" t="s">
        <v>15223</v>
      </c>
      <c r="V1321" s="86" t="s">
        <v>15226</v>
      </c>
      <c r="W1321" s="86" t="b">
        <v>0</v>
      </c>
    </row>
    <row r="1322" spans="2:23" x14ac:dyDescent="0.25">
      <c r="B1322" s="91">
        <v>1175</v>
      </c>
      <c r="C1322" s="91">
        <v>1175</v>
      </c>
      <c r="D1322" s="200" t="s">
        <v>12830</v>
      </c>
      <c r="E1322" s="92" t="s">
        <v>11914</v>
      </c>
      <c r="F1322" s="90" t="s">
        <v>1068</v>
      </c>
      <c r="G1322" s="91" t="str">
        <f t="shared" si="42"/>
        <v>Adult: Usually distinctive (1)</v>
      </c>
      <c r="H1322" s="91" t="s">
        <v>10789</v>
      </c>
      <c r="I1322" s="91" t="str">
        <f t="shared" si="43"/>
        <v>Restricted distribution</v>
      </c>
      <c r="J1322" s="91" t="s">
        <v>10789</v>
      </c>
      <c r="K1322" s="91" t="s">
        <v>10789</v>
      </c>
      <c r="L1322" s="91" t="s">
        <v>16340</v>
      </c>
      <c r="M1322" s="91"/>
      <c r="P1322" s="86" t="s">
        <v>15760</v>
      </c>
      <c r="R1322" s="86" t="s">
        <v>10789</v>
      </c>
      <c r="T1322" s="86" t="s">
        <v>10789</v>
      </c>
      <c r="U1322" s="86" t="s">
        <v>15225</v>
      </c>
      <c r="V1322" s="86" t="s">
        <v>15230</v>
      </c>
      <c r="W1322" s="86" t="b">
        <v>0</v>
      </c>
    </row>
    <row r="1323" spans="2:23" x14ac:dyDescent="0.25">
      <c r="B1323" s="91">
        <v>1178</v>
      </c>
      <c r="C1323" s="91">
        <v>1178</v>
      </c>
      <c r="D1323" s="200" t="s">
        <v>12833</v>
      </c>
      <c r="E1323" s="92" t="s">
        <v>11917</v>
      </c>
      <c r="F1323" s="90"/>
      <c r="G1323" s="91" t="str">
        <f t="shared" si="42"/>
        <v>Adult: Spec/photo may be needed cf. N. rosaecolana &amp; trimaculana (2)</v>
      </c>
      <c r="H1323" s="91" t="s">
        <v>10789</v>
      </c>
      <c r="I1323" s="91" t="str">
        <f t="shared" si="43"/>
        <v>Restricted distribution</v>
      </c>
      <c r="J1323" s="91" t="s">
        <v>10789</v>
      </c>
      <c r="K1323" s="91" t="s">
        <v>10789</v>
      </c>
      <c r="L1323" s="91" t="s">
        <v>16340</v>
      </c>
      <c r="M1323" s="91"/>
      <c r="P1323" s="86" t="s">
        <v>15948</v>
      </c>
      <c r="R1323" s="86" t="s">
        <v>10789</v>
      </c>
      <c r="T1323" s="86" t="s">
        <v>10789</v>
      </c>
      <c r="U1323" s="86" t="s">
        <v>15231</v>
      </c>
      <c r="V1323" s="86" t="s">
        <v>15216</v>
      </c>
      <c r="W1323" s="86" t="b">
        <v>0</v>
      </c>
    </row>
    <row r="1324" spans="2:23" x14ac:dyDescent="0.25">
      <c r="B1324" s="91">
        <v>1179</v>
      </c>
      <c r="C1324" s="91">
        <v>1179</v>
      </c>
      <c r="D1324" s="200" t="s">
        <v>12834</v>
      </c>
      <c r="E1324" s="92" t="s">
        <v>11918</v>
      </c>
      <c r="F1324" s="90"/>
      <c r="G1324" s="91" t="str">
        <f t="shared" si="42"/>
        <v>Adult: Spec/photo required cf. N. roborana, rosaecolana &amp; trimaculana (2)</v>
      </c>
      <c r="H1324" s="91" t="s">
        <v>10789</v>
      </c>
      <c r="I1324" s="91" t="str">
        <f t="shared" si="43"/>
        <v>Very local distribution</v>
      </c>
      <c r="J1324" s="91" t="s">
        <v>10789</v>
      </c>
      <c r="K1324" s="91" t="s">
        <v>10789</v>
      </c>
      <c r="L1324" s="91" t="s">
        <v>16341</v>
      </c>
      <c r="M1324" s="91"/>
      <c r="P1324" s="86" t="s">
        <v>15949</v>
      </c>
      <c r="R1324" s="86" t="s">
        <v>10789</v>
      </c>
      <c r="T1324" s="86" t="s">
        <v>10789</v>
      </c>
      <c r="U1324" s="86" t="s">
        <v>15231</v>
      </c>
      <c r="V1324" s="86" t="s">
        <v>15228</v>
      </c>
      <c r="W1324" s="86" t="b">
        <v>0</v>
      </c>
    </row>
    <row r="1325" spans="2:23" x14ac:dyDescent="0.25">
      <c r="B1325" s="91">
        <v>1177</v>
      </c>
      <c r="C1325" s="91">
        <v>1177</v>
      </c>
      <c r="D1325" s="200" t="s">
        <v>12832</v>
      </c>
      <c r="E1325" s="92" t="s">
        <v>11916</v>
      </c>
      <c r="F1325" s="90"/>
      <c r="G1325" s="91" t="str">
        <f t="shared" si="42"/>
        <v>Adult: Spec/photo required cf. N. roborana &amp; N. trimaculana (2)</v>
      </c>
      <c r="H1325" s="91" t="s">
        <v>10789</v>
      </c>
      <c r="I1325" s="91" t="str">
        <f t="shared" si="43"/>
        <v>Local distribution</v>
      </c>
      <c r="J1325" s="91" t="s">
        <v>10789</v>
      </c>
      <c r="K1325" s="91" t="s">
        <v>10789</v>
      </c>
      <c r="L1325" s="91" t="s">
        <v>16339</v>
      </c>
      <c r="M1325" s="91"/>
      <c r="P1325" s="86" t="s">
        <v>15950</v>
      </c>
      <c r="R1325" s="86" t="s">
        <v>10789</v>
      </c>
      <c r="T1325" s="86" t="s">
        <v>10789</v>
      </c>
      <c r="U1325" s="86" t="s">
        <v>15222</v>
      </c>
      <c r="V1325" s="86" t="s">
        <v>15226</v>
      </c>
      <c r="W1325" s="86" t="b">
        <v>0</v>
      </c>
    </row>
    <row r="1326" spans="2:23" x14ac:dyDescent="0.25">
      <c r="B1326" s="91">
        <v>1176</v>
      </c>
      <c r="C1326" s="91">
        <v>1176</v>
      </c>
      <c r="D1326" s="200" t="s">
        <v>12831</v>
      </c>
      <c r="E1326" s="92" t="s">
        <v>11915</v>
      </c>
      <c r="F1326" s="90"/>
      <c r="G1326" s="91" t="str">
        <f t="shared" si="42"/>
        <v>Adult: Spec/photo may be needed cf. N. roborana &amp; N. rosaecolana (2)</v>
      </c>
      <c r="H1326" s="91" t="s">
        <v>10789</v>
      </c>
      <c r="I1326" s="91" t="str">
        <f t="shared" si="43"/>
        <v>Restricted distribution</v>
      </c>
      <c r="J1326" s="91" t="s">
        <v>10789</v>
      </c>
      <c r="K1326" s="91" t="s">
        <v>10789</v>
      </c>
      <c r="L1326" s="91" t="s">
        <v>16340</v>
      </c>
      <c r="M1326" s="91"/>
      <c r="P1326" s="86" t="s">
        <v>15951</v>
      </c>
      <c r="R1326" s="86" t="s">
        <v>10789</v>
      </c>
      <c r="T1326" s="86" t="s">
        <v>10789</v>
      </c>
      <c r="U1326" s="86" t="s">
        <v>15214</v>
      </c>
      <c r="V1326" s="86" t="s">
        <v>15216</v>
      </c>
      <c r="W1326" s="86" t="b">
        <v>0</v>
      </c>
    </row>
    <row r="1327" spans="2:23" x14ac:dyDescent="0.25">
      <c r="B1327" s="91">
        <v>1317</v>
      </c>
      <c r="C1327" s="91"/>
      <c r="D1327" s="199" t="s">
        <v>15391</v>
      </c>
      <c r="E1327" s="89" t="s">
        <v>14829</v>
      </c>
      <c r="F1327" s="90" t="s">
        <v>15487</v>
      </c>
      <c r="G1327" s="91" t="str">
        <f t="shared" si="42"/>
        <v/>
      </c>
      <c r="I1327" s="91" t="str">
        <f t="shared" si="43"/>
        <v>*Not recorded in Scotland</v>
      </c>
      <c r="J1327" s="102" t="s">
        <v>10789</v>
      </c>
      <c r="K1327" s="91" t="s">
        <v>15193</v>
      </c>
      <c r="L1327" s="116" t="s">
        <v>16094</v>
      </c>
      <c r="P1327" s="86" t="s">
        <v>10789</v>
      </c>
      <c r="R1327" s="86" t="s">
        <v>10789</v>
      </c>
      <c r="T1327" s="86" t="s">
        <v>10789</v>
      </c>
      <c r="U1327" s="86" t="s">
        <v>16791</v>
      </c>
    </row>
    <row r="1328" spans="2:23" x14ac:dyDescent="0.25">
      <c r="B1328" s="91">
        <v>1208</v>
      </c>
      <c r="C1328" s="91">
        <v>1208</v>
      </c>
      <c r="D1328" s="200" t="s">
        <v>12862</v>
      </c>
      <c r="E1328" s="89" t="s">
        <v>2149</v>
      </c>
      <c r="F1328" s="90"/>
      <c r="G1328" s="91" t="str">
        <f t="shared" si="42"/>
        <v>Adult: Spec./photo needed cf. P. turionella &amp; Clavigesta sylvestrana (2)</v>
      </c>
      <c r="H1328" s="91" t="s">
        <v>10789</v>
      </c>
      <c r="I1328" s="91" t="str">
        <f t="shared" si="43"/>
        <v>Restricted distribution</v>
      </c>
      <c r="J1328" s="91" t="s">
        <v>10789</v>
      </c>
      <c r="K1328" s="91" t="s">
        <v>10789</v>
      </c>
      <c r="L1328" s="91" t="s">
        <v>16340</v>
      </c>
      <c r="M1328" s="91"/>
      <c r="P1328" s="86" t="s">
        <v>15952</v>
      </c>
      <c r="R1328" s="86" t="s">
        <v>10789</v>
      </c>
      <c r="T1328" s="86" t="s">
        <v>10789</v>
      </c>
      <c r="U1328" s="86" t="s">
        <v>15214</v>
      </c>
      <c r="V1328" s="86" t="s">
        <v>15213</v>
      </c>
      <c r="W1328" s="86" t="b">
        <v>0</v>
      </c>
    </row>
    <row r="1329" spans="2:23" x14ac:dyDescent="0.25">
      <c r="B1329" s="91">
        <v>1209</v>
      </c>
      <c r="C1329" s="91">
        <v>1209</v>
      </c>
      <c r="D1329" s="200" t="s">
        <v>12863</v>
      </c>
      <c r="E1329" s="89" t="s">
        <v>2150</v>
      </c>
      <c r="F1329" s="90" t="s">
        <v>2151</v>
      </c>
      <c r="G1329" s="91" t="str">
        <f t="shared" si="42"/>
        <v>Adult: Spec/photo required cf. P. posticana</v>
      </c>
      <c r="H1329" s="91" t="s">
        <v>10789</v>
      </c>
      <c r="I1329" s="91" t="str">
        <f t="shared" si="43"/>
        <v>Local distribution</v>
      </c>
      <c r="J1329" s="91" t="s">
        <v>10789</v>
      </c>
      <c r="K1329" s="91" t="s">
        <v>10789</v>
      </c>
      <c r="L1329" s="91" t="s">
        <v>16339</v>
      </c>
      <c r="M1329" s="91"/>
      <c r="P1329" s="86" t="s">
        <v>15953</v>
      </c>
      <c r="R1329" s="86" t="s">
        <v>10789</v>
      </c>
      <c r="T1329" s="86" t="s">
        <v>10789</v>
      </c>
      <c r="U1329" s="86" t="s">
        <v>15214</v>
      </c>
      <c r="V1329" s="86" t="s">
        <v>15213</v>
      </c>
      <c r="W1329" s="86" t="b">
        <v>0</v>
      </c>
    </row>
    <row r="1330" spans="2:23" x14ac:dyDescent="0.25">
      <c r="B1330" s="91">
        <v>1214</v>
      </c>
      <c r="C1330" s="91">
        <v>1214</v>
      </c>
      <c r="D1330" s="200" t="s">
        <v>12868</v>
      </c>
      <c r="E1330" s="89" t="s">
        <v>2154</v>
      </c>
      <c r="F1330" s="90"/>
      <c r="G1330" s="91" t="str">
        <f t="shared" si="42"/>
        <v>Adult: Distinctive when fresh but spec/photo may be needed (2)</v>
      </c>
      <c r="H1330" s="91" t="s">
        <v>10789</v>
      </c>
      <c r="I1330" s="91" t="str">
        <f t="shared" si="43"/>
        <v>Restricted distribution</v>
      </c>
      <c r="J1330" s="91" t="s">
        <v>10789</v>
      </c>
      <c r="K1330" s="91" t="s">
        <v>10789</v>
      </c>
      <c r="L1330" s="91" t="s">
        <v>16340</v>
      </c>
      <c r="M1330" s="91"/>
      <c r="P1330" s="86" t="s">
        <v>15878</v>
      </c>
      <c r="R1330" s="86" t="s">
        <v>10789</v>
      </c>
      <c r="T1330" s="86" t="s">
        <v>10789</v>
      </c>
      <c r="U1330" s="86" t="s">
        <v>15231</v>
      </c>
      <c r="V1330" s="86" t="s">
        <v>15213</v>
      </c>
      <c r="W1330" s="86" t="b">
        <v>0</v>
      </c>
    </row>
    <row r="1331" spans="2:23" x14ac:dyDescent="0.25">
      <c r="B1331" s="91">
        <v>1321</v>
      </c>
      <c r="C1331" s="91"/>
      <c r="D1331" s="199" t="s">
        <v>15392</v>
      </c>
      <c r="E1331" s="89" t="s">
        <v>14832</v>
      </c>
      <c r="F1331" s="90"/>
      <c r="G1331" s="91" t="str">
        <f t="shared" si="42"/>
        <v/>
      </c>
      <c r="I1331" s="91" t="str">
        <f t="shared" si="43"/>
        <v>*Not recorded in Scotland</v>
      </c>
      <c r="J1331" s="102" t="s">
        <v>10789</v>
      </c>
      <c r="K1331" s="91" t="s">
        <v>15193</v>
      </c>
      <c r="L1331" s="116" t="s">
        <v>16094</v>
      </c>
      <c r="P1331" s="86" t="s">
        <v>10789</v>
      </c>
      <c r="R1331" s="86" t="s">
        <v>10789</v>
      </c>
      <c r="T1331" s="86" t="s">
        <v>10789</v>
      </c>
      <c r="U1331" s="86" t="s">
        <v>16791</v>
      </c>
    </row>
    <row r="1332" spans="2:23" x14ac:dyDescent="0.25">
      <c r="B1332" s="91">
        <v>1206</v>
      </c>
      <c r="C1332" s="91">
        <v>1206</v>
      </c>
      <c r="D1332" s="200" t="s">
        <v>12860</v>
      </c>
      <c r="E1332" s="89" t="s">
        <v>1728</v>
      </c>
      <c r="F1332" s="90"/>
      <c r="G1332" s="91" t="str">
        <f t="shared" si="42"/>
        <v>Adult: Spec/photo will be required cf. P. posticana (3)</v>
      </c>
      <c r="H1332" s="91" t="s">
        <v>10789</v>
      </c>
      <c r="I1332" s="91" t="str">
        <f t="shared" si="43"/>
        <v>Very local distribution</v>
      </c>
      <c r="J1332" s="91" t="s">
        <v>10789</v>
      </c>
      <c r="K1332" s="91" t="s">
        <v>10789</v>
      </c>
      <c r="L1332" s="91" t="s">
        <v>16341</v>
      </c>
      <c r="M1332" s="91"/>
      <c r="P1332" s="86" t="s">
        <v>15954</v>
      </c>
      <c r="R1332" s="86" t="s">
        <v>10789</v>
      </c>
      <c r="T1332" s="86" t="s">
        <v>10789</v>
      </c>
      <c r="U1332" s="86" t="s">
        <v>15231</v>
      </c>
      <c r="V1332" s="86" t="s">
        <v>15216</v>
      </c>
      <c r="W1332" s="86" t="b">
        <v>0</v>
      </c>
    </row>
    <row r="1333" spans="2:23" x14ac:dyDescent="0.25">
      <c r="B1333" s="91">
        <v>1207</v>
      </c>
      <c r="C1333" s="91">
        <v>1207</v>
      </c>
      <c r="D1333" s="200" t="s">
        <v>12861</v>
      </c>
      <c r="E1333" s="89" t="s">
        <v>1727</v>
      </c>
      <c r="F1333" s="90"/>
      <c r="G1333" s="91" t="str">
        <f t="shared" si="42"/>
        <v>Adult: Distinctive when fresh but spec/photo will be required (2)</v>
      </c>
      <c r="H1333" s="91" t="s">
        <v>10789</v>
      </c>
      <c r="I1333" s="91" t="str">
        <f t="shared" si="43"/>
        <v>Very local distribution</v>
      </c>
      <c r="J1333" s="91" t="s">
        <v>10789</v>
      </c>
      <c r="K1333" s="91" t="s">
        <v>10789</v>
      </c>
      <c r="L1333" s="91" t="s">
        <v>16341</v>
      </c>
      <c r="M1333" s="91"/>
      <c r="P1333" s="86" t="s">
        <v>15877</v>
      </c>
      <c r="R1333" s="86" t="s">
        <v>10789</v>
      </c>
      <c r="T1333" s="86" t="s">
        <v>10789</v>
      </c>
      <c r="U1333" s="86" t="s">
        <v>15232</v>
      </c>
      <c r="V1333" s="86" t="s">
        <v>15224</v>
      </c>
      <c r="W1333" s="86" t="b">
        <v>0</v>
      </c>
    </row>
    <row r="1334" spans="2:23" x14ac:dyDescent="0.25">
      <c r="B1334" s="91">
        <v>1210</v>
      </c>
      <c r="C1334" s="91">
        <v>1210</v>
      </c>
      <c r="D1334" s="200" t="s">
        <v>12864</v>
      </c>
      <c r="E1334" s="89" t="s">
        <v>1725</v>
      </c>
      <c r="F1334" s="90"/>
      <c r="G1334" s="91" t="str">
        <f t="shared" si="42"/>
        <v>Adult: Spec/photo will be required cf. R. pinicolana (2)</v>
      </c>
      <c r="H1334" s="91" t="s">
        <v>10789</v>
      </c>
      <c r="I1334" s="91" t="str">
        <f t="shared" si="43"/>
        <v>Very local distribution</v>
      </c>
      <c r="J1334" s="91" t="s">
        <v>10789</v>
      </c>
      <c r="K1334" s="91" t="s">
        <v>10789</v>
      </c>
      <c r="L1334" s="91" t="s">
        <v>16341</v>
      </c>
      <c r="M1334" s="91"/>
      <c r="P1334" s="86" t="s">
        <v>15955</v>
      </c>
      <c r="R1334" s="86" t="s">
        <v>10789</v>
      </c>
      <c r="T1334" s="86" t="s">
        <v>10789</v>
      </c>
      <c r="U1334" s="86" t="s">
        <v>15231</v>
      </c>
      <c r="V1334" s="86" t="s">
        <v>15228</v>
      </c>
      <c r="W1334" s="86" t="b">
        <v>0</v>
      </c>
    </row>
    <row r="1335" spans="2:23" x14ac:dyDescent="0.25">
      <c r="B1335" s="91">
        <v>1211</v>
      </c>
      <c r="C1335" s="91">
        <v>1211</v>
      </c>
      <c r="D1335" s="200" t="s">
        <v>12865</v>
      </c>
      <c r="E1335" s="89" t="s">
        <v>1723</v>
      </c>
      <c r="F1335" s="90"/>
      <c r="G1335" s="91" t="str">
        <f t="shared" si="42"/>
        <v>Adult: Spec/photo will be required cf. R. buoliana (2)</v>
      </c>
      <c r="H1335" s="91" t="s">
        <v>10789</v>
      </c>
      <c r="I1335" s="91" t="str">
        <f t="shared" si="43"/>
        <v>Very local distribution</v>
      </c>
      <c r="J1335" s="91" t="s">
        <v>10789</v>
      </c>
      <c r="K1335" s="91" t="s">
        <v>10789</v>
      </c>
      <c r="L1335" s="91" t="s">
        <v>16341</v>
      </c>
      <c r="M1335" s="91"/>
      <c r="P1335" s="86" t="s">
        <v>15956</v>
      </c>
      <c r="R1335" s="86" t="s">
        <v>10789</v>
      </c>
      <c r="T1335" s="86" t="s">
        <v>10789</v>
      </c>
      <c r="U1335" s="86" t="s">
        <v>15231</v>
      </c>
      <c r="V1335" s="86" t="s">
        <v>15216</v>
      </c>
      <c r="W1335" s="86" t="b">
        <v>0</v>
      </c>
    </row>
    <row r="1336" spans="2:23" x14ac:dyDescent="0.25">
      <c r="B1336" s="91">
        <v>1212</v>
      </c>
      <c r="C1336" s="91">
        <v>1212</v>
      </c>
      <c r="D1336" s="200" t="s">
        <v>12866</v>
      </c>
      <c r="E1336" s="89" t="s">
        <v>1722</v>
      </c>
      <c r="F1336" s="90" t="s">
        <v>1721</v>
      </c>
      <c r="G1336" s="91" t="str">
        <f t="shared" si="42"/>
        <v>Adult: Distinctive when fresh but spec/photo may be needed (2)</v>
      </c>
      <c r="H1336" s="91" t="s">
        <v>10789</v>
      </c>
      <c r="I1336" s="91" t="str">
        <f t="shared" si="43"/>
        <v>Restricted distribution</v>
      </c>
      <c r="J1336" s="91" t="s">
        <v>10789</v>
      </c>
      <c r="K1336" s="91" t="s">
        <v>10789</v>
      </c>
      <c r="L1336" s="91" t="s">
        <v>16340</v>
      </c>
      <c r="M1336" s="91"/>
      <c r="P1336" s="86" t="s">
        <v>15878</v>
      </c>
      <c r="R1336" s="86" t="s">
        <v>10789</v>
      </c>
      <c r="T1336" s="86" t="s">
        <v>10789</v>
      </c>
      <c r="U1336" s="86" t="s">
        <v>15229</v>
      </c>
      <c r="V1336" s="86" t="s">
        <v>15236</v>
      </c>
      <c r="W1336" s="86" t="b">
        <v>0</v>
      </c>
    </row>
    <row r="1337" spans="2:23" x14ac:dyDescent="0.25">
      <c r="B1337" s="91">
        <v>1213</v>
      </c>
      <c r="C1337" s="91">
        <v>1213</v>
      </c>
      <c r="D1337" s="200" t="s">
        <v>12867</v>
      </c>
      <c r="E1337" s="89" t="s">
        <v>2152</v>
      </c>
      <c r="F1337" s="90" t="s">
        <v>2153</v>
      </c>
      <c r="G1337" s="91" t="str">
        <f t="shared" si="42"/>
        <v>Adult: Distinctive when fresh but spec/photo may be needed (2)</v>
      </c>
      <c r="H1337" s="91" t="s">
        <v>10789</v>
      </c>
      <c r="I1337" s="91" t="str">
        <f t="shared" si="43"/>
        <v>Restricted distribution</v>
      </c>
      <c r="J1337" s="91" t="s">
        <v>10789</v>
      </c>
      <c r="K1337" s="91" t="s">
        <v>10789</v>
      </c>
      <c r="L1337" s="91" t="s">
        <v>16340</v>
      </c>
      <c r="M1337" s="91"/>
      <c r="P1337" s="86" t="s">
        <v>15878</v>
      </c>
      <c r="R1337" s="86" t="s">
        <v>10789</v>
      </c>
      <c r="T1337" s="86" t="s">
        <v>10789</v>
      </c>
      <c r="U1337" s="86" t="s">
        <v>15212</v>
      </c>
      <c r="V1337" s="86" t="s">
        <v>15241</v>
      </c>
      <c r="W1337" s="86" t="b">
        <v>0</v>
      </c>
    </row>
    <row r="1338" spans="2:23" x14ac:dyDescent="0.25">
      <c r="B1338" s="91">
        <v>1285</v>
      </c>
      <c r="C1338" s="91">
        <v>1285</v>
      </c>
      <c r="D1338" s="200" t="s">
        <v>12936</v>
      </c>
      <c r="E1338" s="89" t="s">
        <v>1684</v>
      </c>
      <c r="F1338" s="90"/>
      <c r="G1338" s="91" t="str">
        <f t="shared" si="42"/>
        <v>Adult: Gen det required cf. D. sedatana &amp; D. aeratana (4)</v>
      </c>
      <c r="H1338" s="91" t="s">
        <v>10789</v>
      </c>
      <c r="I1338" s="91" t="str">
        <f t="shared" si="43"/>
        <v>Restricted distribution</v>
      </c>
      <c r="J1338" s="91" t="s">
        <v>10789</v>
      </c>
      <c r="K1338" s="91" t="s">
        <v>10789</v>
      </c>
      <c r="L1338" s="91" t="s">
        <v>16340</v>
      </c>
      <c r="M1338" s="91"/>
      <c r="P1338" s="86" t="s">
        <v>15957</v>
      </c>
      <c r="R1338" s="86" t="s">
        <v>10789</v>
      </c>
      <c r="T1338" s="86" t="s">
        <v>10789</v>
      </c>
      <c r="U1338" s="86" t="s">
        <v>15214</v>
      </c>
      <c r="V1338" s="86" t="s">
        <v>15215</v>
      </c>
      <c r="W1338" s="86" t="b">
        <v>0</v>
      </c>
    </row>
    <row r="1339" spans="2:23" x14ac:dyDescent="0.25">
      <c r="B1339" s="91">
        <v>1286</v>
      </c>
      <c r="C1339" s="91">
        <v>1286</v>
      </c>
      <c r="D1339" s="200" t="s">
        <v>12937</v>
      </c>
      <c r="E1339" s="89" t="s">
        <v>2470</v>
      </c>
      <c r="F1339" s="90"/>
      <c r="G1339" s="91" t="str">
        <f t="shared" si="42"/>
        <v>Adult: Gen det required cf. D. plumbana &amp; D. aeratana (4)</v>
      </c>
      <c r="H1339" s="91" t="s">
        <v>10789</v>
      </c>
      <c r="I1339" s="91" t="str">
        <f t="shared" si="43"/>
        <v>*Restricted distribution</v>
      </c>
      <c r="J1339" s="91" t="s">
        <v>10789</v>
      </c>
      <c r="K1339" s="91" t="s">
        <v>15193</v>
      </c>
      <c r="L1339" s="91" t="s">
        <v>16340</v>
      </c>
      <c r="M1339" s="91"/>
      <c r="P1339" s="86" t="s">
        <v>15958</v>
      </c>
      <c r="R1339" s="86" t="s">
        <v>10789</v>
      </c>
      <c r="T1339" s="86" t="s">
        <v>10789</v>
      </c>
      <c r="U1339" s="86" t="s">
        <v>15229</v>
      </c>
      <c r="V1339" s="86" t="s">
        <v>15226</v>
      </c>
      <c r="W1339" s="86" t="b">
        <v>0</v>
      </c>
    </row>
    <row r="1340" spans="2:23" x14ac:dyDescent="0.25">
      <c r="B1340" s="91">
        <v>1287</v>
      </c>
      <c r="C1340" s="91">
        <v>1287</v>
      </c>
      <c r="D1340" s="200" t="s">
        <v>12938</v>
      </c>
      <c r="E1340" s="89" t="s">
        <v>2471</v>
      </c>
      <c r="F1340" s="90"/>
      <c r="G1340" s="91" t="str">
        <f t="shared" si="42"/>
        <v>Adult: Gen det required cf. D. plumbana &amp; D. sedatana (4)</v>
      </c>
      <c r="H1340" s="91" t="s">
        <v>10789</v>
      </c>
      <c r="I1340" s="91" t="str">
        <f t="shared" si="43"/>
        <v>*Restricted distribution</v>
      </c>
      <c r="J1340" s="91" t="s">
        <v>10789</v>
      </c>
      <c r="K1340" s="91" t="s">
        <v>15193</v>
      </c>
      <c r="L1340" s="91" t="s">
        <v>16340</v>
      </c>
      <c r="M1340" s="91"/>
      <c r="P1340" s="86" t="s">
        <v>15959</v>
      </c>
      <c r="R1340" s="86" t="s">
        <v>10789</v>
      </c>
      <c r="T1340" s="86" t="s">
        <v>10789</v>
      </c>
      <c r="U1340" s="86" t="s">
        <v>15214</v>
      </c>
      <c r="V1340" s="86" t="s">
        <v>15213</v>
      </c>
      <c r="W1340" s="86" t="b">
        <v>0</v>
      </c>
    </row>
    <row r="1341" spans="2:23" x14ac:dyDescent="0.25">
      <c r="B1341" s="91">
        <v>1280</v>
      </c>
      <c r="C1341" s="91">
        <v>1280</v>
      </c>
      <c r="D1341" s="200" t="s">
        <v>12931</v>
      </c>
      <c r="E1341" s="89" t="s">
        <v>1687</v>
      </c>
      <c r="F1341" s="90"/>
      <c r="G1341" s="91" t="str">
        <f t="shared" si="42"/>
        <v>Adult: Distinctive when fresh but spec/photo will be required (2)</v>
      </c>
      <c r="H1341" s="91" t="s">
        <v>10789</v>
      </c>
      <c r="I1341" s="91" t="str">
        <f t="shared" si="43"/>
        <v>Very local distribution</v>
      </c>
      <c r="J1341" s="91" t="s">
        <v>10789</v>
      </c>
      <c r="K1341" s="91" t="s">
        <v>10789</v>
      </c>
      <c r="L1341" s="91" t="s">
        <v>16341</v>
      </c>
      <c r="M1341" s="91"/>
      <c r="P1341" s="86" t="s">
        <v>15877</v>
      </c>
      <c r="R1341" s="86" t="s">
        <v>10789</v>
      </c>
      <c r="T1341" s="86" t="s">
        <v>10789</v>
      </c>
      <c r="U1341" s="86" t="s">
        <v>15223</v>
      </c>
      <c r="V1341" s="86" t="s">
        <v>15216</v>
      </c>
      <c r="W1341" s="86" t="b">
        <v>0</v>
      </c>
    </row>
    <row r="1342" spans="2:23" x14ac:dyDescent="0.25">
      <c r="B1342" s="91">
        <v>1279</v>
      </c>
      <c r="C1342" s="91">
        <v>1279</v>
      </c>
      <c r="D1342" s="200" t="s">
        <v>12930</v>
      </c>
      <c r="E1342" s="89" t="s">
        <v>2467</v>
      </c>
      <c r="F1342" s="90"/>
      <c r="G1342" s="91" t="str">
        <f t="shared" si="42"/>
        <v>Adult: Gen det may be required cf. D. montanana (4)</v>
      </c>
      <c r="H1342" s="91" t="s">
        <v>10789</v>
      </c>
      <c r="I1342" s="91" t="str">
        <f t="shared" si="43"/>
        <v>Restricted distribution</v>
      </c>
      <c r="J1342" s="91" t="s">
        <v>10789</v>
      </c>
      <c r="K1342" s="91" t="s">
        <v>10789</v>
      </c>
      <c r="L1342" s="91" t="s">
        <v>16340</v>
      </c>
      <c r="M1342" s="91"/>
      <c r="P1342" s="86" t="s">
        <v>15960</v>
      </c>
      <c r="R1342" s="86" t="s">
        <v>10789</v>
      </c>
      <c r="T1342" s="86" t="s">
        <v>10789</v>
      </c>
      <c r="U1342" s="86" t="s">
        <v>15214</v>
      </c>
      <c r="V1342" s="86" t="s">
        <v>15224</v>
      </c>
      <c r="W1342" s="86" t="b">
        <v>0</v>
      </c>
    </row>
    <row r="1343" spans="2:23" x14ac:dyDescent="0.25">
      <c r="B1343" s="91">
        <v>1282</v>
      </c>
      <c r="C1343" s="91">
        <v>1282</v>
      </c>
      <c r="D1343" s="200" t="s">
        <v>12933</v>
      </c>
      <c r="E1343" s="89" t="s">
        <v>1685</v>
      </c>
      <c r="F1343" s="90"/>
      <c r="G1343" s="91" t="str">
        <f t="shared" si="42"/>
        <v>Adult: Gen det required may be required (4)</v>
      </c>
      <c r="H1343" s="91" t="s">
        <v>10789</v>
      </c>
      <c r="I1343" s="91" t="str">
        <f t="shared" si="43"/>
        <v>Very local distribution</v>
      </c>
      <c r="J1343" s="91" t="s">
        <v>10789</v>
      </c>
      <c r="K1343" s="91" t="s">
        <v>10789</v>
      </c>
      <c r="L1343" s="91" t="s">
        <v>16341</v>
      </c>
      <c r="M1343" s="91"/>
      <c r="P1343" s="86" t="s">
        <v>15961</v>
      </c>
      <c r="R1343" s="86" t="s">
        <v>10789</v>
      </c>
      <c r="T1343" s="86" t="s">
        <v>10789</v>
      </c>
      <c r="U1343" s="86" t="s">
        <v>15231</v>
      </c>
      <c r="V1343" s="86" t="s">
        <v>15226</v>
      </c>
      <c r="W1343" s="86" t="b">
        <v>0</v>
      </c>
    </row>
    <row r="1344" spans="2:23" x14ac:dyDescent="0.25">
      <c r="B1344" s="91">
        <v>1281</v>
      </c>
      <c r="C1344" s="91">
        <v>1281</v>
      </c>
      <c r="D1344" s="200" t="s">
        <v>12932</v>
      </c>
      <c r="E1344" s="89" t="s">
        <v>1686</v>
      </c>
      <c r="F1344" s="90"/>
      <c r="G1344" s="91" t="str">
        <f t="shared" si="42"/>
        <v>Adult: Gen det required may be required (4)</v>
      </c>
      <c r="H1344" s="91" t="s">
        <v>10789</v>
      </c>
      <c r="I1344" s="91" t="str">
        <f t="shared" si="43"/>
        <v>Very local distribution</v>
      </c>
      <c r="J1344" s="91" t="s">
        <v>10789</v>
      </c>
      <c r="K1344" s="91" t="s">
        <v>10789</v>
      </c>
      <c r="L1344" s="91" t="s">
        <v>16341</v>
      </c>
      <c r="M1344" s="91"/>
      <c r="P1344" s="86" t="s">
        <v>15961</v>
      </c>
      <c r="R1344" s="86" t="s">
        <v>10789</v>
      </c>
      <c r="T1344" s="86" t="s">
        <v>10789</v>
      </c>
      <c r="U1344" s="86" t="s">
        <v>15218</v>
      </c>
      <c r="V1344" s="86" t="s">
        <v>15258</v>
      </c>
      <c r="W1344" s="86" t="b">
        <v>0</v>
      </c>
    </row>
    <row r="1345" spans="2:23" x14ac:dyDescent="0.25">
      <c r="B1345" s="91">
        <v>1278</v>
      </c>
      <c r="C1345" s="91">
        <v>1278</v>
      </c>
      <c r="D1345" s="200" t="s">
        <v>12929</v>
      </c>
      <c r="E1345" s="89" t="s">
        <v>2466</v>
      </c>
      <c r="F1345" s="90"/>
      <c r="G1345" s="91" t="str">
        <f t="shared" si="42"/>
        <v>Adult: Usually distinctive (1)</v>
      </c>
      <c r="H1345" s="91" t="s">
        <v>10789</v>
      </c>
      <c r="I1345" s="91" t="str">
        <f t="shared" si="43"/>
        <v>Not recorded in Scotland</v>
      </c>
      <c r="J1345" s="91" t="s">
        <v>10789</v>
      </c>
      <c r="K1345" s="91" t="s">
        <v>10789</v>
      </c>
      <c r="L1345" s="91" t="s">
        <v>16094</v>
      </c>
      <c r="M1345" s="91"/>
      <c r="P1345" s="86" t="s">
        <v>15760</v>
      </c>
      <c r="R1345" s="86" t="s">
        <v>10789</v>
      </c>
      <c r="T1345" s="86" t="s">
        <v>10789</v>
      </c>
      <c r="U1345" s="86" t="s">
        <v>15214</v>
      </c>
      <c r="V1345" s="86" t="s">
        <v>15213</v>
      </c>
      <c r="W1345" s="86" t="b">
        <v>0</v>
      </c>
    </row>
    <row r="1346" spans="2:23" x14ac:dyDescent="0.25">
      <c r="B1346" s="91">
        <v>1277</v>
      </c>
      <c r="C1346" s="91">
        <v>1277</v>
      </c>
      <c r="D1346" s="200" t="s">
        <v>12928</v>
      </c>
      <c r="E1346" s="89" t="s">
        <v>2465</v>
      </c>
      <c r="F1346" s="90"/>
      <c r="G1346" s="91" t="str">
        <f t="shared" ref="G1346:G1409" si="44">TRIM( P1346 &amp; " " &amp; R1346 &amp; " " &amp; T1346)</f>
        <v>Adult: Gen det required (4)</v>
      </c>
      <c r="H1346" s="91" t="s">
        <v>10789</v>
      </c>
      <c r="I1346" s="91" t="str">
        <f t="shared" si="43"/>
        <v>Not recorded in Scotland</v>
      </c>
      <c r="J1346" s="91" t="s">
        <v>10789</v>
      </c>
      <c r="K1346" s="91" t="s">
        <v>10789</v>
      </c>
      <c r="L1346" s="91" t="s">
        <v>16094</v>
      </c>
      <c r="M1346" s="91"/>
      <c r="P1346" s="86" t="s">
        <v>15764</v>
      </c>
      <c r="R1346" s="86" t="s">
        <v>10789</v>
      </c>
      <c r="T1346" s="86" t="s">
        <v>10789</v>
      </c>
      <c r="U1346" s="86" t="s">
        <v>15231</v>
      </c>
      <c r="V1346" s="86" t="s">
        <v>15215</v>
      </c>
      <c r="W1346" s="86" t="b">
        <v>0</v>
      </c>
    </row>
    <row r="1347" spans="2:23" x14ac:dyDescent="0.25">
      <c r="B1347" s="91">
        <v>1284</v>
      </c>
      <c r="C1347" s="91">
        <v>1284</v>
      </c>
      <c r="D1347" s="200" t="s">
        <v>12935</v>
      </c>
      <c r="E1347" s="89" t="s">
        <v>2469</v>
      </c>
      <c r="F1347" s="90"/>
      <c r="G1347" s="91" t="str">
        <f t="shared" si="44"/>
        <v>Adult: Distinctive when fresh but spec/photo will be required (2)</v>
      </c>
      <c r="H1347" s="91" t="s">
        <v>10789</v>
      </c>
      <c r="I1347" s="91" t="str">
        <f t="shared" si="43"/>
        <v>Very local distribution</v>
      </c>
      <c r="J1347" s="91" t="s">
        <v>10789</v>
      </c>
      <c r="K1347" s="91" t="s">
        <v>10789</v>
      </c>
      <c r="L1347" s="91" t="s">
        <v>16341</v>
      </c>
      <c r="M1347" s="91"/>
      <c r="P1347" s="86" t="s">
        <v>15877</v>
      </c>
      <c r="R1347" s="86" t="s">
        <v>10789</v>
      </c>
      <c r="T1347" s="86" t="s">
        <v>10789</v>
      </c>
      <c r="U1347" s="86" t="s">
        <v>15231</v>
      </c>
      <c r="V1347" s="86" t="s">
        <v>15233</v>
      </c>
      <c r="W1347" s="86" t="b">
        <v>0</v>
      </c>
    </row>
    <row r="1348" spans="2:23" x14ac:dyDescent="0.25">
      <c r="B1348" s="91">
        <v>1275</v>
      </c>
      <c r="C1348" s="91">
        <v>1275</v>
      </c>
      <c r="D1348" s="200" t="s">
        <v>12926</v>
      </c>
      <c r="E1348" s="89" t="s">
        <v>2463</v>
      </c>
      <c r="F1348" s="90"/>
      <c r="G1348" s="91" t="str">
        <f t="shared" si="44"/>
        <v>Adult: Gen det required cf. D. alpinana (4)</v>
      </c>
      <c r="H1348" s="91" t="s">
        <v>10789</v>
      </c>
      <c r="I1348" s="91" t="str">
        <f t="shared" si="43"/>
        <v>*Local distribution</v>
      </c>
      <c r="J1348" s="91" t="s">
        <v>10789</v>
      </c>
      <c r="K1348" s="91" t="s">
        <v>15193</v>
      </c>
      <c r="L1348" s="91" t="s">
        <v>16339</v>
      </c>
      <c r="M1348" s="91"/>
      <c r="P1348" s="86" t="s">
        <v>15962</v>
      </c>
      <c r="R1348" s="86" t="s">
        <v>10789</v>
      </c>
      <c r="T1348" s="86" t="s">
        <v>10789</v>
      </c>
      <c r="U1348" s="86" t="s">
        <v>15218</v>
      </c>
      <c r="V1348" s="86" t="s">
        <v>15216</v>
      </c>
      <c r="W1348" s="86" t="b">
        <v>0</v>
      </c>
    </row>
    <row r="1349" spans="2:23" x14ac:dyDescent="0.25">
      <c r="B1349" s="91">
        <v>1274</v>
      </c>
      <c r="C1349" s="91">
        <v>1274</v>
      </c>
      <c r="D1349" s="200" t="s">
        <v>12925</v>
      </c>
      <c r="E1349" s="89" t="s">
        <v>2462</v>
      </c>
      <c r="F1349" s="90"/>
      <c r="G1349" s="91" t="str">
        <f t="shared" si="44"/>
        <v>Adult: Gen det required cf. D. flavidorsana (4)</v>
      </c>
      <c r="H1349" s="91" t="s">
        <v>10789</v>
      </c>
      <c r="I1349" s="91" t="str">
        <f t="shared" ref="I1349:I1412" si="45">K1349 &amp; J1349 &amp; L1349</f>
        <v>Local distribution</v>
      </c>
      <c r="J1349" s="91" t="s">
        <v>10789</v>
      </c>
      <c r="K1349" s="91" t="s">
        <v>10789</v>
      </c>
      <c r="L1349" s="91" t="s">
        <v>16339</v>
      </c>
      <c r="M1349" s="91"/>
      <c r="P1349" s="86" t="s">
        <v>15963</v>
      </c>
      <c r="R1349" s="86" t="s">
        <v>10789</v>
      </c>
      <c r="T1349" s="86" t="s">
        <v>10789</v>
      </c>
      <c r="U1349" s="86" t="s">
        <v>15225</v>
      </c>
      <c r="V1349" s="86" t="s">
        <v>15236</v>
      </c>
      <c r="W1349" s="86" t="b">
        <v>0</v>
      </c>
    </row>
    <row r="1350" spans="2:23" x14ac:dyDescent="0.25">
      <c r="B1350" s="91">
        <v>1273</v>
      </c>
      <c r="C1350" s="91">
        <v>1273</v>
      </c>
      <c r="D1350" s="200" t="s">
        <v>12924</v>
      </c>
      <c r="E1350" s="89" t="s">
        <v>1688</v>
      </c>
      <c r="F1350" s="90"/>
      <c r="G1350" s="91" t="str">
        <f t="shared" si="44"/>
        <v>Adult: Distinctive when fresh but spec/photo may be needed (2)</v>
      </c>
      <c r="H1350" s="91" t="s">
        <v>10789</v>
      </c>
      <c r="I1350" s="91" t="str">
        <f t="shared" si="45"/>
        <v>Restricted distribution</v>
      </c>
      <c r="J1350" s="91" t="s">
        <v>10789</v>
      </c>
      <c r="K1350" s="91" t="s">
        <v>10789</v>
      </c>
      <c r="L1350" s="91" t="s">
        <v>16340</v>
      </c>
      <c r="M1350" s="91"/>
      <c r="P1350" s="86" t="s">
        <v>15878</v>
      </c>
      <c r="R1350" s="86" t="s">
        <v>10789</v>
      </c>
      <c r="T1350" s="86" t="s">
        <v>10789</v>
      </c>
      <c r="U1350" s="86" t="s">
        <v>15222</v>
      </c>
      <c r="V1350" s="86" t="s">
        <v>15216</v>
      </c>
      <c r="W1350" s="86" t="b">
        <v>0</v>
      </c>
    </row>
    <row r="1351" spans="2:23" x14ac:dyDescent="0.25">
      <c r="B1351" s="91">
        <v>1276</v>
      </c>
      <c r="C1351" s="91">
        <v>1276</v>
      </c>
      <c r="D1351" s="200" t="s">
        <v>12927</v>
      </c>
      <c r="E1351" s="89" t="s">
        <v>2464</v>
      </c>
      <c r="F1351" s="90"/>
      <c r="G1351" s="91" t="str">
        <f t="shared" si="44"/>
        <v>Adult: Gen det required may be required (4)</v>
      </c>
      <c r="H1351" s="91" t="s">
        <v>10789</v>
      </c>
      <c r="I1351" s="91" t="str">
        <f t="shared" si="45"/>
        <v>Restricted distribution</v>
      </c>
      <c r="J1351" s="91" t="s">
        <v>10789</v>
      </c>
      <c r="K1351" s="91" t="s">
        <v>10789</v>
      </c>
      <c r="L1351" s="91" t="s">
        <v>16340</v>
      </c>
      <c r="M1351" s="91"/>
      <c r="P1351" s="86" t="s">
        <v>15961</v>
      </c>
      <c r="R1351" s="86" t="s">
        <v>10789</v>
      </c>
      <c r="T1351" s="86" t="s">
        <v>10789</v>
      </c>
      <c r="U1351" s="86" t="s">
        <v>15229</v>
      </c>
      <c r="V1351" s="86" t="s">
        <v>15226</v>
      </c>
      <c r="W1351" s="86" t="b">
        <v>0</v>
      </c>
    </row>
    <row r="1352" spans="2:23" x14ac:dyDescent="0.25">
      <c r="B1352" s="91">
        <v>1283</v>
      </c>
      <c r="C1352" s="91">
        <v>1283</v>
      </c>
      <c r="D1352" s="200" t="s">
        <v>12934</v>
      </c>
      <c r="E1352" s="89" t="s">
        <v>2468</v>
      </c>
      <c r="F1352" s="90"/>
      <c r="G1352" s="91" t="str">
        <f t="shared" si="44"/>
        <v>Adult: Gen det required may be required cf. D. acuminatana (4)</v>
      </c>
      <c r="H1352" s="91" t="s">
        <v>10789</v>
      </c>
      <c r="I1352" s="91" t="str">
        <f t="shared" si="45"/>
        <v>Widespread</v>
      </c>
      <c r="J1352" s="91" t="s">
        <v>10789</v>
      </c>
      <c r="K1352" s="91" t="s">
        <v>10789</v>
      </c>
      <c r="L1352" s="91" t="s">
        <v>14205</v>
      </c>
      <c r="M1352" s="91"/>
      <c r="P1352" s="86" t="s">
        <v>15964</v>
      </c>
      <c r="R1352" s="86" t="s">
        <v>10789</v>
      </c>
      <c r="T1352" s="86" t="s">
        <v>10789</v>
      </c>
      <c r="U1352" s="86" t="s">
        <v>15222</v>
      </c>
      <c r="V1352" s="86" t="s">
        <v>15216</v>
      </c>
      <c r="W1352" s="86" t="b">
        <v>0</v>
      </c>
    </row>
    <row r="1353" spans="2:23" x14ac:dyDescent="0.25">
      <c r="B1353" s="91">
        <v>1257</v>
      </c>
      <c r="C1353" s="91">
        <v>1257</v>
      </c>
      <c r="D1353" s="200" t="s">
        <v>12908</v>
      </c>
      <c r="E1353" s="89" t="s">
        <v>1697</v>
      </c>
      <c r="F1353" s="90" t="s">
        <v>1696</v>
      </c>
      <c r="G1353" s="91" t="str">
        <f t="shared" si="44"/>
        <v>Adult: Spec/photo may be needed cf. G. funebrana &amp; tenebrosana (2)</v>
      </c>
      <c r="H1353" s="91" t="s">
        <v>10789</v>
      </c>
      <c r="I1353" s="91" t="str">
        <f t="shared" si="45"/>
        <v>Restricted distribution</v>
      </c>
      <c r="J1353" s="91" t="s">
        <v>10789</v>
      </c>
      <c r="K1353" s="91" t="s">
        <v>10789</v>
      </c>
      <c r="L1353" s="91" t="s">
        <v>16340</v>
      </c>
      <c r="M1353" s="91"/>
      <c r="P1353" s="86" t="s">
        <v>15965</v>
      </c>
      <c r="R1353" s="86" t="s">
        <v>10789</v>
      </c>
      <c r="T1353" s="86" t="s">
        <v>10789</v>
      </c>
      <c r="U1353" s="86" t="s">
        <v>15214</v>
      </c>
      <c r="V1353" s="86" t="s">
        <v>15216</v>
      </c>
      <c r="W1353" s="86" t="b">
        <v>0</v>
      </c>
    </row>
    <row r="1354" spans="2:23" x14ac:dyDescent="0.25">
      <c r="B1354" s="91">
        <v>1255</v>
      </c>
      <c r="C1354" s="91">
        <v>1255</v>
      </c>
      <c r="D1354" s="94" t="s">
        <v>16604</v>
      </c>
      <c r="E1354" s="89" t="s">
        <v>1698</v>
      </c>
      <c r="F1354" s="90"/>
      <c r="G1354" s="91" t="str">
        <f t="shared" si="44"/>
        <v>Adult: Usually distinctive around foodplant but cf. Epinotia subocellana (1)</v>
      </c>
      <c r="H1354" s="91" t="s">
        <v>10789</v>
      </c>
      <c r="I1354" s="91" t="str">
        <f t="shared" si="45"/>
        <v>Widespread</v>
      </c>
      <c r="J1354" s="91" t="s">
        <v>10789</v>
      </c>
      <c r="K1354" s="91" t="s">
        <v>10789</v>
      </c>
      <c r="L1354" s="91" t="s">
        <v>14205</v>
      </c>
      <c r="M1354" s="91"/>
      <c r="P1354" s="86" t="s">
        <v>15966</v>
      </c>
      <c r="R1354" s="86" t="s">
        <v>10789</v>
      </c>
      <c r="T1354" s="86" t="s">
        <v>10789</v>
      </c>
      <c r="U1354" s="86" t="s">
        <v>15212</v>
      </c>
      <c r="V1354" s="86" t="s">
        <v>15224</v>
      </c>
      <c r="W1354" s="86" t="b">
        <v>0</v>
      </c>
    </row>
    <row r="1355" spans="2:23" x14ac:dyDescent="0.25">
      <c r="B1355" s="91">
        <v>1255.0999999999999</v>
      </c>
      <c r="C1355" s="91" t="s">
        <v>2442</v>
      </c>
      <c r="D1355" s="94" t="s">
        <v>16605</v>
      </c>
      <c r="E1355" s="89" t="s">
        <v>2443</v>
      </c>
      <c r="F1355" s="90"/>
      <c r="G1355" s="91" t="str">
        <f t="shared" si="44"/>
        <v>Adult: Spec. or photo will be required (3)</v>
      </c>
      <c r="H1355" s="91" t="s">
        <v>10789</v>
      </c>
      <c r="I1355" s="91" t="str">
        <f t="shared" si="45"/>
        <v>*Not recorded in Scotland</v>
      </c>
      <c r="J1355" s="91" t="s">
        <v>10789</v>
      </c>
      <c r="K1355" s="91" t="s">
        <v>15193</v>
      </c>
      <c r="L1355" s="91" t="s">
        <v>16094</v>
      </c>
      <c r="M1355" s="91"/>
      <c r="P1355" s="86" t="s">
        <v>15759</v>
      </c>
      <c r="R1355" s="86" t="s">
        <v>10789</v>
      </c>
      <c r="T1355" s="86" t="s">
        <v>10789</v>
      </c>
      <c r="U1355" s="86" t="s">
        <v>15231</v>
      </c>
      <c r="V1355" s="86" t="s">
        <v>15236</v>
      </c>
      <c r="W1355" s="86" t="b">
        <v>0</v>
      </c>
    </row>
    <row r="1356" spans="2:23" x14ac:dyDescent="0.25">
      <c r="B1356" s="91">
        <v>1220</v>
      </c>
      <c r="C1356" s="91">
        <v>1220</v>
      </c>
      <c r="D1356" s="200" t="s">
        <v>12873</v>
      </c>
      <c r="E1356" s="89" t="s">
        <v>2161</v>
      </c>
      <c r="F1356" s="90"/>
      <c r="G1356" s="91" t="str">
        <f t="shared" si="44"/>
        <v>Adult: Spec. or photo will be required (3)</v>
      </c>
      <c r="H1356" s="91" t="s">
        <v>10789</v>
      </c>
      <c r="I1356" s="91" t="str">
        <f t="shared" si="45"/>
        <v>Not recorded in Scotland</v>
      </c>
      <c r="J1356" s="91" t="s">
        <v>10789</v>
      </c>
      <c r="K1356" s="91" t="s">
        <v>10789</v>
      </c>
      <c r="L1356" s="91" t="s">
        <v>16094</v>
      </c>
      <c r="M1356" s="91"/>
      <c r="P1356" s="86" t="s">
        <v>15759</v>
      </c>
      <c r="R1356" s="86" t="s">
        <v>10789</v>
      </c>
      <c r="T1356" s="86" t="s">
        <v>10789</v>
      </c>
      <c r="U1356" s="86" t="s">
        <v>15222</v>
      </c>
      <c r="V1356" s="86" t="s">
        <v>15226</v>
      </c>
      <c r="W1356" s="86" t="b">
        <v>0</v>
      </c>
    </row>
    <row r="1357" spans="2:23" x14ac:dyDescent="0.25">
      <c r="B1357" s="91">
        <v>1347</v>
      </c>
      <c r="C1357" s="91"/>
      <c r="D1357" s="199" t="s">
        <v>15393</v>
      </c>
      <c r="E1357" s="89" t="s">
        <v>15431</v>
      </c>
      <c r="F1357" s="90"/>
      <c r="G1357" s="91" t="str">
        <f t="shared" si="44"/>
        <v/>
      </c>
      <c r="I1357" s="91" t="str">
        <f t="shared" si="45"/>
        <v>*Not recorded in Scotland</v>
      </c>
      <c r="J1357" s="102" t="s">
        <v>10789</v>
      </c>
      <c r="K1357" s="91" t="s">
        <v>15193</v>
      </c>
      <c r="L1357" s="116" t="s">
        <v>16094</v>
      </c>
      <c r="P1357" s="86" t="s">
        <v>10789</v>
      </c>
      <c r="R1357" s="86" t="s">
        <v>10789</v>
      </c>
      <c r="T1357" s="86" t="s">
        <v>10789</v>
      </c>
      <c r="U1357" s="86" t="s">
        <v>16791</v>
      </c>
    </row>
    <row r="1358" spans="2:23" x14ac:dyDescent="0.25">
      <c r="B1358" s="91">
        <v>1265</v>
      </c>
      <c r="C1358" s="91">
        <v>1265</v>
      </c>
      <c r="D1358" s="200" t="s">
        <v>12916</v>
      </c>
      <c r="E1358" s="89" t="s">
        <v>2453</v>
      </c>
      <c r="F1358" s="90"/>
      <c r="G1358" s="91" t="str">
        <f t="shared" si="44"/>
        <v>Adult: Spec/photo will be required cf. C. coniferana (2)</v>
      </c>
      <c r="H1358" s="91" t="s">
        <v>10789</v>
      </c>
      <c r="I1358" s="91" t="str">
        <f t="shared" si="45"/>
        <v>Local distribution</v>
      </c>
      <c r="J1358" s="91" t="s">
        <v>10789</v>
      </c>
      <c r="K1358" s="91" t="s">
        <v>10789</v>
      </c>
      <c r="L1358" s="91" t="s">
        <v>16339</v>
      </c>
      <c r="M1358" s="91"/>
      <c r="P1358" s="86" t="s">
        <v>15967</v>
      </c>
      <c r="R1358" s="86" t="s">
        <v>10789</v>
      </c>
      <c r="T1358" s="86" t="s">
        <v>10789</v>
      </c>
      <c r="U1358" s="86" t="s">
        <v>15231</v>
      </c>
      <c r="V1358" s="86" t="s">
        <v>15213</v>
      </c>
      <c r="W1358" s="86" t="b">
        <v>0</v>
      </c>
    </row>
    <row r="1359" spans="2:23" x14ac:dyDescent="0.25">
      <c r="B1359" s="91">
        <v>1266.0999999999999</v>
      </c>
      <c r="C1359" s="91" t="s">
        <v>2454</v>
      </c>
      <c r="D1359" s="94" t="s">
        <v>16606</v>
      </c>
      <c r="E1359" s="89" t="s">
        <v>2455</v>
      </c>
      <c r="F1359" s="90"/>
      <c r="G1359" s="91" t="str">
        <f t="shared" si="44"/>
        <v>Adult: Spec. or photo will be required (3)</v>
      </c>
      <c r="H1359" s="91" t="s">
        <v>10789</v>
      </c>
      <c r="I1359" s="91" t="str">
        <f t="shared" si="45"/>
        <v>Not recorded in Scotland</v>
      </c>
      <c r="J1359" s="91" t="s">
        <v>10789</v>
      </c>
      <c r="K1359" s="91" t="s">
        <v>10789</v>
      </c>
      <c r="L1359" s="91" t="s">
        <v>16094</v>
      </c>
      <c r="M1359" s="91"/>
      <c r="P1359" s="86" t="s">
        <v>15759</v>
      </c>
      <c r="R1359" s="86" t="s">
        <v>10789</v>
      </c>
      <c r="T1359" s="86" t="s">
        <v>10789</v>
      </c>
      <c r="U1359" s="86" t="s">
        <v>15214</v>
      </c>
      <c r="V1359" s="86" t="s">
        <v>15213</v>
      </c>
      <c r="W1359" s="86" t="b">
        <v>0</v>
      </c>
    </row>
    <row r="1360" spans="2:23" x14ac:dyDescent="0.25">
      <c r="B1360" s="91">
        <v>1269</v>
      </c>
      <c r="C1360" s="91">
        <v>1269</v>
      </c>
      <c r="D1360" s="200" t="s">
        <v>12920</v>
      </c>
      <c r="E1360" s="89" t="s">
        <v>2457</v>
      </c>
      <c r="F1360" s="90"/>
      <c r="G1360" s="91" t="str">
        <f t="shared" si="44"/>
        <v>Adult: Spec. or photo will be required (3)</v>
      </c>
      <c r="H1360" s="91" t="s">
        <v>10789</v>
      </c>
      <c r="I1360" s="91" t="str">
        <f t="shared" si="45"/>
        <v>Not recorded in Scotland</v>
      </c>
      <c r="J1360" s="91" t="s">
        <v>10789</v>
      </c>
      <c r="K1360" s="91" t="s">
        <v>10789</v>
      </c>
      <c r="L1360" s="91" t="s">
        <v>16094</v>
      </c>
      <c r="M1360" s="91"/>
      <c r="P1360" s="86" t="s">
        <v>15759</v>
      </c>
      <c r="R1360" s="86" t="s">
        <v>10789</v>
      </c>
      <c r="T1360" s="86" t="s">
        <v>10789</v>
      </c>
      <c r="U1360" s="86" t="s">
        <v>15222</v>
      </c>
      <c r="V1360" s="86" t="s">
        <v>15213</v>
      </c>
      <c r="W1360" s="86" t="b">
        <v>0</v>
      </c>
    </row>
    <row r="1361" spans="2:23" x14ac:dyDescent="0.25">
      <c r="B1361" s="91">
        <v>1270</v>
      </c>
      <c r="C1361" s="91">
        <v>1270</v>
      </c>
      <c r="D1361" s="200" t="s">
        <v>12921</v>
      </c>
      <c r="E1361" s="89" t="s">
        <v>2460</v>
      </c>
      <c r="F1361" s="90"/>
      <c r="G1361" s="91" t="str">
        <f t="shared" si="44"/>
        <v>Adult: Spec. or photo will be required (3)</v>
      </c>
      <c r="H1361" s="91" t="s">
        <v>10789</v>
      </c>
      <c r="I1361" s="91" t="str">
        <f t="shared" si="45"/>
        <v>*Not recorded in Scotland</v>
      </c>
      <c r="J1361" s="91" t="s">
        <v>10789</v>
      </c>
      <c r="K1361" s="91" t="s">
        <v>15193</v>
      </c>
      <c r="L1361" s="91" t="s">
        <v>16094</v>
      </c>
      <c r="M1361" s="91"/>
      <c r="P1361" s="86" t="s">
        <v>15759</v>
      </c>
      <c r="R1361" s="86" t="s">
        <v>10789</v>
      </c>
      <c r="T1361" s="86" t="s">
        <v>10789</v>
      </c>
      <c r="U1361" s="86" t="s">
        <v>15214</v>
      </c>
      <c r="V1361" s="86" t="s">
        <v>15226</v>
      </c>
      <c r="W1361" s="86" t="b">
        <v>0</v>
      </c>
    </row>
    <row r="1362" spans="2:23" x14ac:dyDescent="0.25">
      <c r="B1362" s="91">
        <v>1268</v>
      </c>
      <c r="C1362" s="91">
        <v>1268</v>
      </c>
      <c r="D1362" s="200" t="s">
        <v>12919</v>
      </c>
      <c r="E1362" s="89" t="s">
        <v>1690</v>
      </c>
      <c r="F1362" s="90"/>
      <c r="G1362" s="91" t="str">
        <f t="shared" si="44"/>
        <v>Adult: Spec/photo may be needed cf. C. cognatana (2)</v>
      </c>
      <c r="H1362" s="91" t="s">
        <v>10789</v>
      </c>
      <c r="I1362" s="91" t="str">
        <f t="shared" si="45"/>
        <v>Restricted distribution</v>
      </c>
      <c r="J1362" s="91" t="s">
        <v>10789</v>
      </c>
      <c r="K1362" s="91" t="s">
        <v>10789</v>
      </c>
      <c r="L1362" s="91" t="s">
        <v>16340</v>
      </c>
      <c r="M1362" s="91"/>
      <c r="P1362" s="86" t="s">
        <v>15968</v>
      </c>
      <c r="R1362" s="86" t="s">
        <v>10789</v>
      </c>
      <c r="T1362" s="86" t="s">
        <v>10789</v>
      </c>
      <c r="U1362" s="86" t="s">
        <v>15225</v>
      </c>
      <c r="V1362" s="86" t="s">
        <v>15216</v>
      </c>
      <c r="W1362" s="86" t="b">
        <v>0</v>
      </c>
    </row>
    <row r="1363" spans="2:23" x14ac:dyDescent="0.25">
      <c r="B1363" s="91">
        <v>1266.2</v>
      </c>
      <c r="C1363" s="91" t="s">
        <v>11197</v>
      </c>
      <c r="D1363" s="94" t="s">
        <v>16607</v>
      </c>
      <c r="E1363" s="89" t="s">
        <v>11198</v>
      </c>
      <c r="F1363" s="90"/>
      <c r="G1363" s="91" t="str">
        <f t="shared" si="44"/>
        <v>Adult: Spec. or photo will be required (3)</v>
      </c>
      <c r="H1363" s="91" t="s">
        <v>10789</v>
      </c>
      <c r="I1363" s="91" t="str">
        <f t="shared" si="45"/>
        <v>*Not recorded in Scotland</v>
      </c>
      <c r="J1363" s="91" t="s">
        <v>10789</v>
      </c>
      <c r="K1363" s="91" t="s">
        <v>15193</v>
      </c>
      <c r="L1363" s="91" t="s">
        <v>16094</v>
      </c>
      <c r="M1363" s="91"/>
      <c r="P1363" s="86" t="s">
        <v>15759</v>
      </c>
      <c r="R1363" s="86" t="s">
        <v>10789</v>
      </c>
      <c r="T1363" s="86" t="s">
        <v>10789</v>
      </c>
      <c r="U1363" s="86" t="s">
        <v>15214</v>
      </c>
      <c r="V1363" s="86" t="s">
        <v>15213</v>
      </c>
      <c r="W1363" s="86" t="b">
        <v>0</v>
      </c>
    </row>
    <row r="1364" spans="2:23" x14ac:dyDescent="0.25">
      <c r="B1364" s="91">
        <v>1267</v>
      </c>
      <c r="C1364" s="91">
        <v>1267</v>
      </c>
      <c r="D1364" s="200" t="s">
        <v>12918</v>
      </c>
      <c r="E1364" s="89" t="s">
        <v>2456</v>
      </c>
      <c r="F1364" s="90"/>
      <c r="G1364" s="91" t="str">
        <f t="shared" si="44"/>
        <v>Adult: Spec/photo may be required cf. C. strobilella (2)</v>
      </c>
      <c r="H1364" s="91" t="s">
        <v>10789</v>
      </c>
      <c r="I1364" s="91" t="str">
        <f t="shared" si="45"/>
        <v>Local distribution</v>
      </c>
      <c r="J1364" s="91" t="s">
        <v>10789</v>
      </c>
      <c r="K1364" s="91" t="s">
        <v>10789</v>
      </c>
      <c r="L1364" s="91" t="s">
        <v>16339</v>
      </c>
      <c r="M1364" s="91"/>
      <c r="P1364" s="86" t="s">
        <v>15969</v>
      </c>
      <c r="R1364" s="86" t="s">
        <v>10789</v>
      </c>
      <c r="T1364" s="86" t="s">
        <v>10789</v>
      </c>
      <c r="U1364" s="86" t="s">
        <v>15214</v>
      </c>
      <c r="V1364" s="86" t="s">
        <v>15226</v>
      </c>
      <c r="W1364" s="86" t="b">
        <v>0</v>
      </c>
    </row>
    <row r="1365" spans="2:23" x14ac:dyDescent="0.25">
      <c r="B1365" s="91">
        <v>1254</v>
      </c>
      <c r="C1365" s="91">
        <v>1254</v>
      </c>
      <c r="D1365" s="200" t="s">
        <v>12906</v>
      </c>
      <c r="E1365" s="89" t="s">
        <v>2440</v>
      </c>
      <c r="F1365" s="90"/>
      <c r="G1365" s="91" t="str">
        <f t="shared" si="44"/>
        <v>Adult: Spec/photo may be needed cf. C. cosmophorana (2)</v>
      </c>
      <c r="H1365" s="91" t="s">
        <v>10789</v>
      </c>
      <c r="I1365" s="91" t="str">
        <f t="shared" si="45"/>
        <v>Restricted distribution</v>
      </c>
      <c r="J1365" s="91" t="s">
        <v>10789</v>
      </c>
      <c r="K1365" s="91" t="s">
        <v>10789</v>
      </c>
      <c r="L1365" s="91" t="s">
        <v>16340</v>
      </c>
      <c r="M1365" s="91"/>
      <c r="P1365" s="86" t="s">
        <v>15970</v>
      </c>
      <c r="R1365" s="86" t="s">
        <v>10789</v>
      </c>
      <c r="T1365" s="86" t="s">
        <v>10789</v>
      </c>
      <c r="U1365" s="86" t="s">
        <v>15212</v>
      </c>
      <c r="V1365" s="86" t="s">
        <v>15221</v>
      </c>
      <c r="W1365" s="86" t="b">
        <v>0</v>
      </c>
    </row>
    <row r="1366" spans="2:23" x14ac:dyDescent="0.25">
      <c r="B1366" s="91">
        <v>1266</v>
      </c>
      <c r="C1366" s="91">
        <v>1266</v>
      </c>
      <c r="D1366" s="200" t="s">
        <v>12917</v>
      </c>
      <c r="E1366" s="89" t="s">
        <v>1691</v>
      </c>
      <c r="F1366" s="90"/>
      <c r="G1366" s="91" t="str">
        <f t="shared" si="44"/>
        <v>Adult: Spec. or photo will be required (3)</v>
      </c>
      <c r="H1366" s="91" t="s">
        <v>10789</v>
      </c>
      <c r="I1366" s="91" t="str">
        <f t="shared" si="45"/>
        <v>Not recorded in Scotland</v>
      </c>
      <c r="J1366" s="91" t="s">
        <v>10789</v>
      </c>
      <c r="K1366" s="91" t="s">
        <v>10789</v>
      </c>
      <c r="L1366" s="91" t="s">
        <v>16094</v>
      </c>
      <c r="M1366" s="91"/>
      <c r="P1366" s="86" t="s">
        <v>15759</v>
      </c>
      <c r="R1366" s="86" t="s">
        <v>10789</v>
      </c>
      <c r="T1366" s="86" t="s">
        <v>10789</v>
      </c>
      <c r="U1366" s="86" t="s">
        <v>15231</v>
      </c>
      <c r="V1366" s="86" t="s">
        <v>15226</v>
      </c>
      <c r="W1366" s="86" t="b">
        <v>0</v>
      </c>
    </row>
    <row r="1367" spans="2:23" x14ac:dyDescent="0.25">
      <c r="B1367" s="91">
        <v>1258</v>
      </c>
      <c r="C1367" s="91">
        <v>1258</v>
      </c>
      <c r="D1367" s="200" t="s">
        <v>12909</v>
      </c>
      <c r="E1367" s="89" t="s">
        <v>2446</v>
      </c>
      <c r="F1367" s="90"/>
      <c r="G1367" s="91" t="str">
        <f t="shared" si="44"/>
        <v>Adult: Spec. or photo will be required (3)</v>
      </c>
      <c r="H1367" s="91" t="s">
        <v>10789</v>
      </c>
      <c r="I1367" s="91" t="str">
        <f t="shared" si="45"/>
        <v>Not recorded in Scotland</v>
      </c>
      <c r="J1367" s="91" t="s">
        <v>10789</v>
      </c>
      <c r="K1367" s="91" t="s">
        <v>10789</v>
      </c>
      <c r="L1367" s="91" t="s">
        <v>16094</v>
      </c>
      <c r="M1367" s="91"/>
      <c r="P1367" s="86" t="s">
        <v>15759</v>
      </c>
      <c r="R1367" s="86" t="s">
        <v>10789</v>
      </c>
      <c r="T1367" s="86" t="s">
        <v>10789</v>
      </c>
      <c r="U1367" s="86" t="s">
        <v>15214</v>
      </c>
      <c r="V1367" s="86" t="s">
        <v>15213</v>
      </c>
      <c r="W1367" s="86" t="b">
        <v>0</v>
      </c>
    </row>
    <row r="1368" spans="2:23" x14ac:dyDescent="0.25">
      <c r="B1368" s="91">
        <v>1261</v>
      </c>
      <c r="C1368" s="91">
        <v>1261</v>
      </c>
      <c r="D1368" s="200" t="s">
        <v>12912</v>
      </c>
      <c r="E1368" s="89" t="s">
        <v>1693</v>
      </c>
      <c r="F1368" s="90" t="s">
        <v>1692</v>
      </c>
      <c r="G1368" s="91" t="str">
        <f t="shared" si="44"/>
        <v>Adult: Usually distinctive but photo may be needed cf. C. splendana (1)</v>
      </c>
      <c r="H1368" s="91" t="s">
        <v>10789</v>
      </c>
      <c r="I1368" s="91" t="str">
        <f t="shared" si="45"/>
        <v>Restricted distribution</v>
      </c>
      <c r="J1368" s="91" t="s">
        <v>10789</v>
      </c>
      <c r="K1368" s="91" t="s">
        <v>10789</v>
      </c>
      <c r="L1368" s="91" t="s">
        <v>16340</v>
      </c>
      <c r="M1368" s="91"/>
      <c r="P1368" s="86" t="s">
        <v>15971</v>
      </c>
      <c r="R1368" s="86" t="s">
        <v>10789</v>
      </c>
      <c r="T1368" s="86" t="s">
        <v>10789</v>
      </c>
      <c r="U1368" s="86" t="s">
        <v>15214</v>
      </c>
      <c r="V1368" s="86" t="s">
        <v>15224</v>
      </c>
      <c r="W1368" s="86" t="b">
        <v>0</v>
      </c>
    </row>
    <row r="1369" spans="2:23" x14ac:dyDescent="0.25">
      <c r="B1369" s="91">
        <v>1256</v>
      </c>
      <c r="C1369" s="91">
        <v>1256</v>
      </c>
      <c r="D1369" s="200" t="s">
        <v>12907</v>
      </c>
      <c r="E1369" s="89" t="s">
        <v>2445</v>
      </c>
      <c r="F1369" s="90"/>
      <c r="G1369" s="91" t="str">
        <f t="shared" si="44"/>
        <v>Adult: Usually distinctive (1)</v>
      </c>
      <c r="H1369" s="91" t="s">
        <v>10789</v>
      </c>
      <c r="I1369" s="91" t="str">
        <f t="shared" si="45"/>
        <v>Not recorded in Scotland</v>
      </c>
      <c r="J1369" s="91" t="s">
        <v>10789</v>
      </c>
      <c r="K1369" s="91" t="s">
        <v>10789</v>
      </c>
      <c r="L1369" s="91" t="s">
        <v>16094</v>
      </c>
      <c r="M1369" s="91"/>
      <c r="P1369" s="86" t="s">
        <v>15760</v>
      </c>
      <c r="R1369" s="86" t="s">
        <v>10789</v>
      </c>
      <c r="T1369" s="86" t="s">
        <v>10789</v>
      </c>
      <c r="U1369" s="86" t="s">
        <v>15214</v>
      </c>
      <c r="V1369" s="86" t="s">
        <v>15213</v>
      </c>
      <c r="W1369" s="86" t="b">
        <v>0</v>
      </c>
    </row>
    <row r="1370" spans="2:23" x14ac:dyDescent="0.25">
      <c r="B1370" s="91">
        <v>1264</v>
      </c>
      <c r="C1370" s="91">
        <v>1264</v>
      </c>
      <c r="D1370" s="200" t="s">
        <v>12915</v>
      </c>
      <c r="E1370" s="89" t="s">
        <v>2452</v>
      </c>
      <c r="F1370" s="90"/>
      <c r="G1370" s="91" t="str">
        <f t="shared" si="44"/>
        <v>Adult: Spec. or photo will be required (3)</v>
      </c>
      <c r="H1370" s="91" t="s">
        <v>10789</v>
      </c>
      <c r="I1370" s="91" t="str">
        <f t="shared" si="45"/>
        <v>*Not recorded in Scotland</v>
      </c>
      <c r="J1370" s="91" t="s">
        <v>10789</v>
      </c>
      <c r="K1370" s="91" t="s">
        <v>15193</v>
      </c>
      <c r="L1370" s="91" t="s">
        <v>16094</v>
      </c>
      <c r="M1370" s="91"/>
      <c r="P1370" s="86" t="s">
        <v>15759</v>
      </c>
      <c r="R1370" s="86" t="s">
        <v>10789</v>
      </c>
      <c r="T1370" s="86" t="s">
        <v>10789</v>
      </c>
      <c r="U1370" s="86" t="s">
        <v>15214</v>
      </c>
      <c r="V1370" s="86" t="s">
        <v>15213</v>
      </c>
      <c r="W1370" s="86" t="b">
        <v>0</v>
      </c>
    </row>
    <row r="1371" spans="2:23" x14ac:dyDescent="0.25">
      <c r="B1371" s="91">
        <v>1260</v>
      </c>
      <c r="C1371" s="91">
        <v>1260</v>
      </c>
      <c r="D1371" s="200" t="s">
        <v>12911</v>
      </c>
      <c r="E1371" s="89" t="s">
        <v>1694</v>
      </c>
      <c r="F1371" s="90"/>
      <c r="G1371" s="91" t="str">
        <f t="shared" si="44"/>
        <v>Adult: Spec/photo may be needed cf. C. pomonella &amp; C. fagiglandana (2)</v>
      </c>
      <c r="H1371" s="91" t="s">
        <v>10789</v>
      </c>
      <c r="I1371" s="91" t="str">
        <f t="shared" si="45"/>
        <v>Restricted distribution</v>
      </c>
      <c r="J1371" s="91" t="s">
        <v>10789</v>
      </c>
      <c r="K1371" s="91" t="s">
        <v>10789</v>
      </c>
      <c r="L1371" s="91" t="s">
        <v>16340</v>
      </c>
      <c r="M1371" s="91"/>
      <c r="P1371" s="86" t="s">
        <v>15972</v>
      </c>
      <c r="R1371" s="86" t="s">
        <v>10789</v>
      </c>
      <c r="T1371" s="86" t="s">
        <v>10789</v>
      </c>
      <c r="U1371" s="86" t="s">
        <v>15218</v>
      </c>
      <c r="V1371" s="86" t="s">
        <v>15224</v>
      </c>
      <c r="W1371" s="86" t="b">
        <v>0</v>
      </c>
    </row>
    <row r="1372" spans="2:23" x14ac:dyDescent="0.25">
      <c r="B1372" s="91">
        <v>1262.0999999999999</v>
      </c>
      <c r="C1372" s="91" t="s">
        <v>2448</v>
      </c>
      <c r="D1372" s="94" t="s">
        <v>16608</v>
      </c>
      <c r="E1372" s="89" t="s">
        <v>2449</v>
      </c>
      <c r="F1372" s="90"/>
      <c r="G1372" s="91" t="str">
        <f t="shared" si="44"/>
        <v>Adult: Spec. or photo will be required (3)</v>
      </c>
      <c r="H1372" s="91" t="s">
        <v>10789</v>
      </c>
      <c r="I1372" s="91" t="str">
        <f t="shared" si="45"/>
        <v>*Not recorded in Scotland</v>
      </c>
      <c r="J1372" s="91" t="s">
        <v>10789</v>
      </c>
      <c r="K1372" s="91" t="s">
        <v>15193</v>
      </c>
      <c r="L1372" s="91" t="s">
        <v>16094</v>
      </c>
      <c r="M1372" s="91"/>
      <c r="P1372" s="86" t="s">
        <v>15759</v>
      </c>
      <c r="R1372" s="86" t="s">
        <v>10789</v>
      </c>
      <c r="T1372" s="86" t="s">
        <v>10789</v>
      </c>
      <c r="U1372" s="86" t="s">
        <v>16791</v>
      </c>
      <c r="V1372" s="86" t="s">
        <v>10789</v>
      </c>
      <c r="W1372" s="86" t="s">
        <v>10789</v>
      </c>
    </row>
    <row r="1373" spans="2:23" x14ac:dyDescent="0.25">
      <c r="B1373" s="91">
        <v>1259</v>
      </c>
      <c r="C1373" s="91">
        <v>1259</v>
      </c>
      <c r="D1373" s="200" t="s">
        <v>12910</v>
      </c>
      <c r="E1373" s="89" t="s">
        <v>1695</v>
      </c>
      <c r="F1373" s="90"/>
      <c r="G1373" s="91" t="str">
        <f t="shared" si="44"/>
        <v>Adult: Spec/photo may be required cf. C. splendana (2)</v>
      </c>
      <c r="H1373" s="91" t="s">
        <v>10789</v>
      </c>
      <c r="I1373" s="91" t="str">
        <f t="shared" si="45"/>
        <v>Very local distribution</v>
      </c>
      <c r="J1373" s="91" t="s">
        <v>10789</v>
      </c>
      <c r="K1373" s="91" t="s">
        <v>10789</v>
      </c>
      <c r="L1373" s="91" t="s">
        <v>16341</v>
      </c>
      <c r="M1373" s="91"/>
      <c r="P1373" s="86" t="s">
        <v>15973</v>
      </c>
      <c r="R1373" s="86" t="s">
        <v>10789</v>
      </c>
      <c r="T1373" s="86" t="s">
        <v>10789</v>
      </c>
      <c r="U1373" s="86" t="s">
        <v>15214</v>
      </c>
      <c r="V1373" s="86" t="s">
        <v>15228</v>
      </c>
      <c r="W1373" s="86" t="b">
        <v>0</v>
      </c>
    </row>
    <row r="1374" spans="2:23" x14ac:dyDescent="0.25">
      <c r="B1374" s="91">
        <v>1269.0999999999999</v>
      </c>
      <c r="C1374" s="91" t="s">
        <v>2458</v>
      </c>
      <c r="D1374" s="94" t="s">
        <v>16609</v>
      </c>
      <c r="E1374" s="89" t="s">
        <v>2459</v>
      </c>
      <c r="F1374" s="90"/>
      <c r="G1374" s="91" t="str">
        <f t="shared" si="44"/>
        <v>Adult: Spec/photo will be required (3)</v>
      </c>
      <c r="H1374" s="91" t="s">
        <v>10789</v>
      </c>
      <c r="I1374" s="91" t="str">
        <f t="shared" si="45"/>
        <v>*Very local distribution</v>
      </c>
      <c r="J1374" s="91" t="s">
        <v>10789</v>
      </c>
      <c r="K1374" s="91" t="s">
        <v>15193</v>
      </c>
      <c r="L1374" s="91" t="s">
        <v>16341</v>
      </c>
      <c r="M1374" s="91"/>
      <c r="P1374" s="86" t="s">
        <v>15915</v>
      </c>
      <c r="R1374" s="86" t="s">
        <v>10789</v>
      </c>
      <c r="T1374" s="86" t="s">
        <v>10789</v>
      </c>
      <c r="U1374" s="86" t="s">
        <v>16791</v>
      </c>
      <c r="V1374" s="86" t="s">
        <v>10789</v>
      </c>
      <c r="W1374" s="86" t="s">
        <v>10789</v>
      </c>
    </row>
    <row r="1375" spans="2:23" x14ac:dyDescent="0.25">
      <c r="B1375" s="91">
        <v>1262</v>
      </c>
      <c r="C1375" s="91">
        <v>1262</v>
      </c>
      <c r="D1375" s="200" t="s">
        <v>12913</v>
      </c>
      <c r="E1375" s="89" t="s">
        <v>2447</v>
      </c>
      <c r="F1375" s="90"/>
      <c r="G1375" s="91" t="str">
        <f t="shared" si="44"/>
        <v>Adult: Spec. or photo maybe needed (2)</v>
      </c>
      <c r="H1375" s="91" t="s">
        <v>10789</v>
      </c>
      <c r="I1375" s="91" t="str">
        <f t="shared" si="45"/>
        <v>Not recorded in Scotland</v>
      </c>
      <c r="J1375" s="91" t="s">
        <v>10789</v>
      </c>
      <c r="K1375" s="91" t="s">
        <v>10789</v>
      </c>
      <c r="L1375" s="91" t="s">
        <v>16094</v>
      </c>
      <c r="M1375" s="91"/>
      <c r="P1375" s="86" t="s">
        <v>15758</v>
      </c>
      <c r="R1375" s="86" t="s">
        <v>10789</v>
      </c>
      <c r="T1375" s="86" t="s">
        <v>10789</v>
      </c>
      <c r="U1375" s="86" t="s">
        <v>15223</v>
      </c>
      <c r="V1375" s="86" t="s">
        <v>15224</v>
      </c>
      <c r="W1375" s="86" t="b">
        <v>0</v>
      </c>
    </row>
    <row r="1376" spans="2:23" x14ac:dyDescent="0.25">
      <c r="B1376" s="91">
        <v>1215</v>
      </c>
      <c r="C1376" s="91">
        <v>1215</v>
      </c>
      <c r="D1376" s="94" t="s">
        <v>16610</v>
      </c>
      <c r="E1376" s="89" t="s">
        <v>2156</v>
      </c>
      <c r="F1376" s="90"/>
      <c r="G1376" s="91" t="str">
        <f t="shared" si="44"/>
        <v>Adult: Spec/photo will be required (3)</v>
      </c>
      <c r="H1376" s="91" t="s">
        <v>10789</v>
      </c>
      <c r="I1376" s="91" t="str">
        <f t="shared" si="45"/>
        <v>*Very local distribution</v>
      </c>
      <c r="J1376" s="91" t="s">
        <v>10789</v>
      </c>
      <c r="K1376" s="91" t="s">
        <v>15193</v>
      </c>
      <c r="L1376" s="91" t="s">
        <v>16341</v>
      </c>
      <c r="M1376" s="91"/>
      <c r="P1376" s="86" t="s">
        <v>15915</v>
      </c>
      <c r="Q1376" s="86" t="s">
        <v>10789</v>
      </c>
      <c r="R1376" s="86" t="s">
        <v>10789</v>
      </c>
      <c r="S1376" s="86" t="s">
        <v>10789</v>
      </c>
      <c r="T1376" s="86" t="s">
        <v>10789</v>
      </c>
      <c r="U1376" s="86" t="s">
        <v>16791</v>
      </c>
      <c r="V1376" s="86" t="s">
        <v>10789</v>
      </c>
      <c r="W1376" s="86" t="s">
        <v>10789</v>
      </c>
    </row>
    <row r="1377" spans="2:23" x14ac:dyDescent="0.25">
      <c r="B1377" s="91">
        <v>1263</v>
      </c>
      <c r="C1377" s="91">
        <v>1263</v>
      </c>
      <c r="D1377" s="200" t="s">
        <v>12914</v>
      </c>
      <c r="E1377" s="89" t="s">
        <v>2451</v>
      </c>
      <c r="F1377" s="90"/>
      <c r="G1377" s="91" t="str">
        <f t="shared" si="44"/>
        <v>Adult: Spec. or photo will be required (3)</v>
      </c>
      <c r="H1377" s="91" t="s">
        <v>10789</v>
      </c>
      <c r="I1377" s="91" t="str">
        <f t="shared" si="45"/>
        <v>*Not recorded in Scotland</v>
      </c>
      <c r="J1377" s="91" t="s">
        <v>10789</v>
      </c>
      <c r="K1377" s="91" t="s">
        <v>15193</v>
      </c>
      <c r="L1377" s="91" t="s">
        <v>16094</v>
      </c>
      <c r="M1377" s="91"/>
      <c r="P1377" s="86" t="s">
        <v>15759</v>
      </c>
      <c r="R1377" s="86" t="s">
        <v>10789</v>
      </c>
      <c r="T1377" s="86" t="s">
        <v>10789</v>
      </c>
      <c r="U1377" s="86" t="s">
        <v>15222</v>
      </c>
      <c r="V1377" s="86" t="s">
        <v>15213</v>
      </c>
      <c r="W1377" s="86" t="b">
        <v>0</v>
      </c>
    </row>
    <row r="1378" spans="2:23" x14ac:dyDescent="0.25">
      <c r="B1378" s="91">
        <v>1219</v>
      </c>
      <c r="C1378" s="91">
        <v>1219</v>
      </c>
      <c r="D1378" s="200" t="s">
        <v>12872</v>
      </c>
      <c r="E1378" s="89" t="s">
        <v>1719</v>
      </c>
      <c r="F1378" s="90"/>
      <c r="G1378" s="91" t="str">
        <f t="shared" si="44"/>
        <v>Adult: Usually distinctive (1)</v>
      </c>
      <c r="H1378" s="91" t="s">
        <v>10789</v>
      </c>
      <c r="I1378" s="91" t="str">
        <f t="shared" si="45"/>
        <v>Widespread</v>
      </c>
      <c r="J1378" s="91" t="s">
        <v>10789</v>
      </c>
      <c r="K1378" s="91" t="s">
        <v>10789</v>
      </c>
      <c r="L1378" s="91" t="s">
        <v>14205</v>
      </c>
      <c r="M1378" s="91"/>
      <c r="P1378" s="86" t="s">
        <v>15760</v>
      </c>
      <c r="R1378" s="86" t="s">
        <v>10789</v>
      </c>
      <c r="T1378" s="86" t="s">
        <v>10789</v>
      </c>
      <c r="U1378" s="86" t="s">
        <v>15222</v>
      </c>
      <c r="V1378" s="86" t="s">
        <v>15224</v>
      </c>
      <c r="W1378" s="86" t="b">
        <v>0</v>
      </c>
    </row>
    <row r="1379" spans="2:23" x14ac:dyDescent="0.25">
      <c r="B1379" s="91">
        <v>1218</v>
      </c>
      <c r="C1379" s="91">
        <v>1218</v>
      </c>
      <c r="D1379" s="200" t="s">
        <v>12871</v>
      </c>
      <c r="E1379" s="89" t="s">
        <v>2160</v>
      </c>
      <c r="F1379" s="90"/>
      <c r="G1379" s="91" t="str">
        <f t="shared" si="44"/>
        <v>Adult: Spec. or photo will be required (3)</v>
      </c>
      <c r="H1379" s="91" t="s">
        <v>10789</v>
      </c>
      <c r="I1379" s="91" t="str">
        <f t="shared" si="45"/>
        <v>Not recorded in Scotland</v>
      </c>
      <c r="J1379" s="91" t="s">
        <v>10789</v>
      </c>
      <c r="K1379" s="91" t="s">
        <v>10789</v>
      </c>
      <c r="L1379" s="91" t="s">
        <v>16094</v>
      </c>
      <c r="M1379" s="91"/>
      <c r="P1379" s="86" t="s">
        <v>15759</v>
      </c>
      <c r="R1379" s="86" t="s">
        <v>10789</v>
      </c>
      <c r="T1379" s="86" t="s">
        <v>10789</v>
      </c>
      <c r="U1379" s="86" t="s">
        <v>15223</v>
      </c>
      <c r="V1379" s="86" t="s">
        <v>15226</v>
      </c>
      <c r="W1379" s="86" t="b">
        <v>0</v>
      </c>
    </row>
    <row r="1380" spans="2:23" x14ac:dyDescent="0.25">
      <c r="B1380" s="91">
        <v>1241</v>
      </c>
      <c r="C1380" s="91">
        <v>1241</v>
      </c>
      <c r="D1380" s="200" t="s">
        <v>12894</v>
      </c>
      <c r="E1380" s="89" t="s">
        <v>1703</v>
      </c>
      <c r="F1380" s="90"/>
      <c r="G1380" s="91" t="str">
        <f t="shared" si="44"/>
        <v>Adult: Usually distinctive (1)</v>
      </c>
      <c r="H1380" s="91" t="s">
        <v>10789</v>
      </c>
      <c r="I1380" s="91" t="str">
        <f t="shared" si="45"/>
        <v>Restricted distribution</v>
      </c>
      <c r="J1380" s="91" t="s">
        <v>10789</v>
      </c>
      <c r="K1380" s="91" t="s">
        <v>10789</v>
      </c>
      <c r="L1380" s="91" t="s">
        <v>16340</v>
      </c>
      <c r="M1380" s="91"/>
      <c r="P1380" s="86" t="s">
        <v>15760</v>
      </c>
      <c r="R1380" s="86" t="s">
        <v>10789</v>
      </c>
      <c r="T1380" s="86" t="s">
        <v>10789</v>
      </c>
      <c r="U1380" s="86" t="s">
        <v>15229</v>
      </c>
      <c r="V1380" s="86" t="s">
        <v>15228</v>
      </c>
      <c r="W1380" s="86" t="b">
        <v>0</v>
      </c>
    </row>
    <row r="1381" spans="2:23" x14ac:dyDescent="0.25">
      <c r="B1381" s="91">
        <v>1243</v>
      </c>
      <c r="C1381" s="91">
        <v>1243</v>
      </c>
      <c r="D1381" s="200" t="s">
        <v>12896</v>
      </c>
      <c r="E1381" s="89" t="s">
        <v>2431</v>
      </c>
      <c r="F1381" s="90"/>
      <c r="G1381" s="91" t="str">
        <f t="shared" si="44"/>
        <v>Adult: Spec. or photo will be required (3)</v>
      </c>
      <c r="H1381" s="91" t="s">
        <v>10789</v>
      </c>
      <c r="I1381" s="91" t="str">
        <f t="shared" si="45"/>
        <v>Not recorded in Scotland</v>
      </c>
      <c r="J1381" s="91" t="s">
        <v>10789</v>
      </c>
      <c r="K1381" s="91" t="s">
        <v>10789</v>
      </c>
      <c r="L1381" s="91" t="s">
        <v>16094</v>
      </c>
      <c r="M1381" s="91"/>
      <c r="P1381" s="86" t="s">
        <v>15759</v>
      </c>
      <c r="R1381" s="86" t="s">
        <v>10789</v>
      </c>
      <c r="T1381" s="86" t="s">
        <v>10789</v>
      </c>
      <c r="U1381" s="86" t="s">
        <v>15214</v>
      </c>
      <c r="V1381" s="86" t="s">
        <v>15226</v>
      </c>
      <c r="W1381" s="86" t="b">
        <v>0</v>
      </c>
    </row>
    <row r="1382" spans="2:23" x14ac:dyDescent="0.25">
      <c r="B1382" s="91">
        <v>1242</v>
      </c>
      <c r="C1382" s="91">
        <v>1242</v>
      </c>
      <c r="D1382" s="200" t="s">
        <v>12895</v>
      </c>
      <c r="E1382" s="89" t="s">
        <v>2172</v>
      </c>
      <c r="F1382" s="90"/>
      <c r="G1382" s="91" t="str">
        <f t="shared" si="44"/>
        <v>Adult: Spec/photo may be needed (2)</v>
      </c>
      <c r="H1382" s="91" t="s">
        <v>10789</v>
      </c>
      <c r="I1382" s="91" t="str">
        <f t="shared" si="45"/>
        <v>Restricted distribution</v>
      </c>
      <c r="J1382" s="91" t="s">
        <v>10789</v>
      </c>
      <c r="K1382" s="91" t="s">
        <v>10789</v>
      </c>
      <c r="L1382" s="91" t="s">
        <v>16340</v>
      </c>
      <c r="M1382" s="91"/>
      <c r="P1382" s="86" t="s">
        <v>15793</v>
      </c>
      <c r="R1382" s="86" t="s">
        <v>10789</v>
      </c>
      <c r="T1382" s="86" t="s">
        <v>10789</v>
      </c>
      <c r="U1382" s="86" t="s">
        <v>15212</v>
      </c>
      <c r="V1382" s="86" t="s">
        <v>15213</v>
      </c>
      <c r="W1382" s="86" t="b">
        <v>0</v>
      </c>
    </row>
    <row r="1383" spans="2:23" x14ac:dyDescent="0.25">
      <c r="B1383" s="91">
        <v>1240</v>
      </c>
      <c r="C1383" s="91">
        <v>1240</v>
      </c>
      <c r="D1383" s="200" t="s">
        <v>12893</v>
      </c>
      <c r="E1383" s="89" t="s">
        <v>1704</v>
      </c>
      <c r="F1383" s="90"/>
      <c r="G1383" s="91" t="str">
        <f t="shared" si="44"/>
        <v>Adult: Spec. or photo will be required (3)</v>
      </c>
      <c r="H1383" s="91" t="s">
        <v>10789</v>
      </c>
      <c r="I1383" s="91" t="str">
        <f t="shared" si="45"/>
        <v>Not recorded in Scotland</v>
      </c>
      <c r="J1383" s="91" t="s">
        <v>10789</v>
      </c>
      <c r="K1383" s="91" t="s">
        <v>10789</v>
      </c>
      <c r="L1383" s="91" t="s">
        <v>16094</v>
      </c>
      <c r="M1383" s="91"/>
      <c r="P1383" s="86" t="s">
        <v>15759</v>
      </c>
      <c r="R1383" s="86" t="s">
        <v>10789</v>
      </c>
      <c r="T1383" s="86" t="s">
        <v>10789</v>
      </c>
      <c r="U1383" s="86" t="s">
        <v>15214</v>
      </c>
      <c r="V1383" s="86" t="s">
        <v>15226</v>
      </c>
      <c r="W1383" s="86" t="b">
        <v>0</v>
      </c>
    </row>
    <row r="1384" spans="2:23" x14ac:dyDescent="0.25">
      <c r="B1384" s="91">
        <v>1252</v>
      </c>
      <c r="C1384" s="91">
        <v>1252</v>
      </c>
      <c r="D1384" s="200" t="s">
        <v>12904</v>
      </c>
      <c r="E1384" s="89" t="s">
        <v>1699</v>
      </c>
      <c r="F1384" s="90"/>
      <c r="G1384" s="91" t="str">
        <f t="shared" si="44"/>
        <v>Adult: Spec/photo may be needed cf. Glyphipterix haworthana (2)</v>
      </c>
      <c r="H1384" s="91" t="s">
        <v>10789</v>
      </c>
      <c r="I1384" s="91" t="str">
        <f t="shared" si="45"/>
        <v>Local distribution</v>
      </c>
      <c r="J1384" s="91" t="s">
        <v>10789</v>
      </c>
      <c r="K1384" s="91" t="s">
        <v>10789</v>
      </c>
      <c r="L1384" s="91" t="s">
        <v>16339</v>
      </c>
      <c r="M1384" s="91"/>
      <c r="P1384" s="86" t="s">
        <v>15974</v>
      </c>
      <c r="R1384" s="86" t="s">
        <v>10789</v>
      </c>
      <c r="T1384" s="86" t="s">
        <v>10789</v>
      </c>
      <c r="U1384" s="86" t="s">
        <v>15214</v>
      </c>
      <c r="V1384" s="86" t="s">
        <v>15213</v>
      </c>
      <c r="W1384" s="86" t="b">
        <v>0</v>
      </c>
    </row>
    <row r="1385" spans="2:23" x14ac:dyDescent="0.25">
      <c r="B1385" s="91">
        <v>1253</v>
      </c>
      <c r="C1385" s="91">
        <v>1253</v>
      </c>
      <c r="D1385" s="200" t="s">
        <v>12905</v>
      </c>
      <c r="E1385" s="89" t="s">
        <v>2439</v>
      </c>
      <c r="F1385" s="90"/>
      <c r="G1385" s="91" t="str">
        <f t="shared" si="44"/>
        <v>Adult: Spec. or photo will be required (3)</v>
      </c>
      <c r="H1385" s="91" t="s">
        <v>10789</v>
      </c>
      <c r="I1385" s="91" t="str">
        <f t="shared" si="45"/>
        <v>Not recorded in Scotland</v>
      </c>
      <c r="J1385" s="91" t="s">
        <v>10789</v>
      </c>
      <c r="K1385" s="91" t="s">
        <v>10789</v>
      </c>
      <c r="L1385" s="91" t="s">
        <v>16094</v>
      </c>
      <c r="M1385" s="91"/>
      <c r="P1385" s="86" t="s">
        <v>15759</v>
      </c>
      <c r="R1385" s="86" t="s">
        <v>10789</v>
      </c>
      <c r="T1385" s="86" t="s">
        <v>10789</v>
      </c>
      <c r="U1385" s="86" t="s">
        <v>15223</v>
      </c>
      <c r="V1385" s="86" t="s">
        <v>15216</v>
      </c>
      <c r="W1385" s="86" t="b">
        <v>0</v>
      </c>
    </row>
    <row r="1386" spans="2:23" x14ac:dyDescent="0.25">
      <c r="B1386" s="91">
        <v>1244</v>
      </c>
      <c r="C1386" s="91">
        <v>1244</v>
      </c>
      <c r="D1386" s="200" t="s">
        <v>12897</v>
      </c>
      <c r="E1386" s="89" t="s">
        <v>2432</v>
      </c>
      <c r="F1386" s="90"/>
      <c r="G1386" s="91" t="str">
        <f t="shared" si="44"/>
        <v>Adult: Spec. or photo will be required (3)</v>
      </c>
      <c r="H1386" s="91" t="s">
        <v>10789</v>
      </c>
      <c r="I1386" s="91" t="str">
        <f t="shared" si="45"/>
        <v>Not recorded in Scotland</v>
      </c>
      <c r="J1386" s="91" t="s">
        <v>10789</v>
      </c>
      <c r="K1386" s="91" t="s">
        <v>10789</v>
      </c>
      <c r="L1386" s="91" t="s">
        <v>16094</v>
      </c>
      <c r="M1386" s="91"/>
      <c r="P1386" s="86" t="s">
        <v>15759</v>
      </c>
      <c r="R1386" s="86" t="s">
        <v>10789</v>
      </c>
      <c r="T1386" s="86" t="s">
        <v>10789</v>
      </c>
      <c r="U1386" s="86" t="s">
        <v>15222</v>
      </c>
      <c r="V1386" s="86" t="s">
        <v>15213</v>
      </c>
      <c r="W1386" s="86" t="b">
        <v>0</v>
      </c>
    </row>
    <row r="1387" spans="2:23" x14ac:dyDescent="0.25">
      <c r="B1387" s="91">
        <v>1251</v>
      </c>
      <c r="C1387" s="91">
        <v>1251</v>
      </c>
      <c r="D1387" s="200" t="s">
        <v>12903</v>
      </c>
      <c r="E1387" s="89" t="s">
        <v>1700</v>
      </c>
      <c r="F1387" s="90"/>
      <c r="G1387" s="91" t="str">
        <f t="shared" si="44"/>
        <v>Adult: Usually distinctive (1)</v>
      </c>
      <c r="H1387" s="91" t="s">
        <v>10789</v>
      </c>
      <c r="I1387" s="91" t="str">
        <f t="shared" si="45"/>
        <v>Restricted distribution</v>
      </c>
      <c r="J1387" s="91" t="s">
        <v>10789</v>
      </c>
      <c r="K1387" s="91" t="s">
        <v>10789</v>
      </c>
      <c r="L1387" s="91" t="s">
        <v>16340</v>
      </c>
      <c r="M1387" s="91"/>
      <c r="P1387" s="86" t="s">
        <v>15760</v>
      </c>
      <c r="R1387" s="86" t="s">
        <v>10789</v>
      </c>
      <c r="T1387" s="86" t="s">
        <v>10789</v>
      </c>
      <c r="U1387" s="86" t="s">
        <v>15212</v>
      </c>
      <c r="V1387" s="86" t="s">
        <v>15213</v>
      </c>
      <c r="W1387" s="86" t="b">
        <v>0</v>
      </c>
    </row>
    <row r="1388" spans="2:23" x14ac:dyDescent="0.25">
      <c r="B1388" s="91">
        <v>1248</v>
      </c>
      <c r="C1388" s="91">
        <v>1248</v>
      </c>
      <c r="D1388" s="94" t="s">
        <v>16611</v>
      </c>
      <c r="E1388" s="89" t="s">
        <v>2436</v>
      </c>
      <c r="F1388" s="90"/>
      <c r="G1388" s="91" t="str">
        <f t="shared" si="44"/>
        <v>Adult: Spec/photo will be required (3)</v>
      </c>
      <c r="H1388" s="91" t="s">
        <v>10789</v>
      </c>
      <c r="I1388" s="91" t="str">
        <f t="shared" si="45"/>
        <v>*Very local distribution</v>
      </c>
      <c r="J1388" s="91" t="s">
        <v>10789</v>
      </c>
      <c r="K1388" s="91" t="s">
        <v>15193</v>
      </c>
      <c r="L1388" s="91" t="s">
        <v>16341</v>
      </c>
      <c r="M1388" s="91"/>
      <c r="P1388" s="86" t="s">
        <v>15915</v>
      </c>
      <c r="R1388" s="86" t="s">
        <v>10789</v>
      </c>
      <c r="T1388" s="86" t="s">
        <v>10789</v>
      </c>
      <c r="U1388" s="86" t="s">
        <v>16791</v>
      </c>
      <c r="V1388" s="86" t="s">
        <v>10789</v>
      </c>
      <c r="W1388" s="86" t="s">
        <v>10789</v>
      </c>
    </row>
    <row r="1389" spans="2:23" x14ac:dyDescent="0.25">
      <c r="B1389" s="91">
        <v>1250</v>
      </c>
      <c r="C1389" s="91">
        <v>1250</v>
      </c>
      <c r="D1389" s="200" t="s">
        <v>12902</v>
      </c>
      <c r="E1389" s="89" t="s">
        <v>2438</v>
      </c>
      <c r="F1389" s="90"/>
      <c r="G1389" s="91" t="str">
        <f t="shared" si="44"/>
        <v>Adult: Spec. or photo will be required (3)</v>
      </c>
      <c r="H1389" s="91" t="s">
        <v>10789</v>
      </c>
      <c r="I1389" s="91" t="str">
        <f t="shared" si="45"/>
        <v>Not recorded in Scotland</v>
      </c>
      <c r="J1389" s="91" t="s">
        <v>10789</v>
      </c>
      <c r="K1389" s="91" t="s">
        <v>10789</v>
      </c>
      <c r="L1389" s="91" t="s">
        <v>16094</v>
      </c>
      <c r="M1389" s="91"/>
      <c r="P1389" s="86" t="s">
        <v>15759</v>
      </c>
      <c r="R1389" s="86" t="s">
        <v>10789</v>
      </c>
      <c r="T1389" s="86" t="s">
        <v>10789</v>
      </c>
      <c r="U1389" s="86" t="s">
        <v>15240</v>
      </c>
      <c r="V1389" s="86" t="s">
        <v>15221</v>
      </c>
      <c r="W1389" s="86" t="b">
        <v>0</v>
      </c>
    </row>
    <row r="1390" spans="2:23" x14ac:dyDescent="0.25">
      <c r="B1390" s="91">
        <v>1249</v>
      </c>
      <c r="C1390" s="91">
        <v>1249</v>
      </c>
      <c r="D1390" s="200" t="s">
        <v>12901</v>
      </c>
      <c r="E1390" s="89" t="s">
        <v>1701</v>
      </c>
      <c r="F1390" s="90"/>
      <c r="G1390" s="91" t="str">
        <f t="shared" si="44"/>
        <v>Adult: Spec. or photo maybe needed (2)</v>
      </c>
      <c r="H1390" s="91" t="s">
        <v>10789</v>
      </c>
      <c r="I1390" s="91" t="str">
        <f t="shared" si="45"/>
        <v>Not recorded in Scotland</v>
      </c>
      <c r="J1390" s="91" t="s">
        <v>10789</v>
      </c>
      <c r="K1390" s="91" t="s">
        <v>10789</v>
      </c>
      <c r="L1390" s="91" t="s">
        <v>16094</v>
      </c>
      <c r="M1390" s="91"/>
      <c r="P1390" s="86" t="s">
        <v>15758</v>
      </c>
      <c r="R1390" s="86" t="s">
        <v>10789</v>
      </c>
      <c r="T1390" s="86" t="s">
        <v>10789</v>
      </c>
      <c r="U1390" s="86" t="s">
        <v>15222</v>
      </c>
      <c r="V1390" s="86" t="s">
        <v>15226</v>
      </c>
      <c r="W1390" s="86" t="b">
        <v>0</v>
      </c>
    </row>
    <row r="1391" spans="2:23" x14ac:dyDescent="0.25">
      <c r="B1391" s="91">
        <v>1247</v>
      </c>
      <c r="C1391" s="91">
        <v>1247</v>
      </c>
      <c r="D1391" s="200" t="s">
        <v>12900</v>
      </c>
      <c r="E1391" s="89" t="s">
        <v>2434</v>
      </c>
      <c r="F1391" s="90"/>
      <c r="G1391" s="91" t="str">
        <f t="shared" si="44"/>
        <v>Adult: Gen det may be required cf. G. tenebrosana (4)</v>
      </c>
      <c r="H1391" s="91" t="s">
        <v>10789</v>
      </c>
      <c r="I1391" s="91" t="str">
        <f t="shared" si="45"/>
        <v>Very local distribution</v>
      </c>
      <c r="J1391" s="91" t="s">
        <v>10789</v>
      </c>
      <c r="K1391" s="91" t="s">
        <v>10789</v>
      </c>
      <c r="L1391" s="91" t="s">
        <v>16341</v>
      </c>
      <c r="M1391" s="91"/>
      <c r="P1391" s="86" t="s">
        <v>15975</v>
      </c>
      <c r="R1391" s="86" t="s">
        <v>10789</v>
      </c>
      <c r="T1391" s="86" t="s">
        <v>10789</v>
      </c>
      <c r="U1391" s="86" t="s">
        <v>15222</v>
      </c>
      <c r="V1391" s="86" t="s">
        <v>15228</v>
      </c>
      <c r="W1391" s="86" t="b">
        <v>0</v>
      </c>
    </row>
    <row r="1392" spans="2:23" x14ac:dyDescent="0.25">
      <c r="B1392" s="91">
        <v>1246</v>
      </c>
      <c r="C1392" s="91">
        <v>1246</v>
      </c>
      <c r="D1392" s="200" t="s">
        <v>12899</v>
      </c>
      <c r="E1392" s="89" t="s">
        <v>2433</v>
      </c>
      <c r="F1392" s="90"/>
      <c r="G1392" s="91" t="str">
        <f t="shared" si="44"/>
        <v>Adult: Gen det may be required cf. G. funebrana (4)</v>
      </c>
      <c r="H1392" s="91" t="s">
        <v>10789</v>
      </c>
      <c r="I1392" s="91" t="str">
        <f t="shared" si="45"/>
        <v>Restricted distribution</v>
      </c>
      <c r="J1392" s="91" t="s">
        <v>10789</v>
      </c>
      <c r="K1392" s="91" t="s">
        <v>10789</v>
      </c>
      <c r="L1392" s="91" t="s">
        <v>16340</v>
      </c>
      <c r="M1392" s="91"/>
      <c r="P1392" s="86" t="s">
        <v>15976</v>
      </c>
      <c r="R1392" s="86" t="s">
        <v>10789</v>
      </c>
      <c r="T1392" s="86" t="s">
        <v>10789</v>
      </c>
      <c r="U1392" s="86" t="s">
        <v>15231</v>
      </c>
      <c r="V1392" s="86" t="s">
        <v>15226</v>
      </c>
      <c r="W1392" s="86" t="b">
        <v>0</v>
      </c>
    </row>
    <row r="1393" spans="2:23" x14ac:dyDescent="0.25">
      <c r="B1393" s="91">
        <v>1245</v>
      </c>
      <c r="C1393" s="91">
        <v>1245</v>
      </c>
      <c r="D1393" s="200" t="s">
        <v>12898</v>
      </c>
      <c r="E1393" s="89" t="s">
        <v>1702</v>
      </c>
      <c r="F1393" s="90"/>
      <c r="G1393" s="91" t="str">
        <f t="shared" si="44"/>
        <v>Adult: Spec/photo may be required (2)</v>
      </c>
      <c r="H1393" s="91" t="s">
        <v>10789</v>
      </c>
      <c r="I1393" s="91" t="str">
        <f t="shared" si="45"/>
        <v>Local distribution</v>
      </c>
      <c r="J1393" s="91" t="s">
        <v>10789</v>
      </c>
      <c r="K1393" s="91" t="s">
        <v>10789</v>
      </c>
      <c r="L1393" s="91" t="s">
        <v>16339</v>
      </c>
      <c r="M1393" s="91"/>
      <c r="P1393" s="86" t="s">
        <v>15802</v>
      </c>
      <c r="R1393" s="86" t="s">
        <v>10789</v>
      </c>
      <c r="T1393" s="86" t="s">
        <v>10789</v>
      </c>
      <c r="U1393" s="86" t="s">
        <v>15218</v>
      </c>
      <c r="V1393" s="86" t="s">
        <v>15224</v>
      </c>
      <c r="W1393" s="86" t="b">
        <v>0</v>
      </c>
    </row>
    <row r="1394" spans="2:23" x14ac:dyDescent="0.25">
      <c r="B1394" s="91">
        <v>1223</v>
      </c>
      <c r="C1394" s="91">
        <v>1223</v>
      </c>
      <c r="D1394" s="200" t="s">
        <v>12876</v>
      </c>
      <c r="E1394" s="89" t="s">
        <v>2162</v>
      </c>
      <c r="F1394" s="90"/>
      <c r="G1394" s="91" t="str">
        <f t="shared" si="44"/>
        <v>Adult: Spec/photo may be needed cf. P. luedersiana (2)</v>
      </c>
      <c r="H1394" s="91" t="s">
        <v>10789</v>
      </c>
      <c r="I1394" s="91" t="str">
        <f t="shared" si="45"/>
        <v>Restricted distribution</v>
      </c>
      <c r="J1394" s="91" t="s">
        <v>10789</v>
      </c>
      <c r="K1394" s="91" t="s">
        <v>10789</v>
      </c>
      <c r="L1394" s="91" t="s">
        <v>16340</v>
      </c>
      <c r="M1394" s="91"/>
      <c r="P1394" s="86" t="s">
        <v>15977</v>
      </c>
      <c r="R1394" s="86" t="s">
        <v>10789</v>
      </c>
      <c r="T1394" s="86" t="s">
        <v>10789</v>
      </c>
      <c r="U1394" s="86" t="s">
        <v>15212</v>
      </c>
      <c r="V1394" s="86" t="s">
        <v>15235</v>
      </c>
      <c r="W1394" s="86" t="b">
        <v>0</v>
      </c>
    </row>
    <row r="1395" spans="2:23" x14ac:dyDescent="0.25">
      <c r="B1395" s="91">
        <v>1228.0999999999999</v>
      </c>
      <c r="C1395" s="91" t="s">
        <v>2167</v>
      </c>
      <c r="D1395" s="94" t="s">
        <v>16612</v>
      </c>
      <c r="E1395" s="89" t="s">
        <v>2168</v>
      </c>
      <c r="F1395" s="90"/>
      <c r="G1395" s="91" t="str">
        <f t="shared" si="44"/>
        <v>Adult: Gen det required cf. P. albuginana (4)</v>
      </c>
      <c r="H1395" s="91" t="s">
        <v>10789</v>
      </c>
      <c r="I1395" s="91" t="str">
        <f t="shared" si="45"/>
        <v>*Very local distribution</v>
      </c>
      <c r="J1395" s="91" t="s">
        <v>10789</v>
      </c>
      <c r="K1395" s="91" t="s">
        <v>15193</v>
      </c>
      <c r="L1395" s="91" t="s">
        <v>16341</v>
      </c>
      <c r="M1395" s="91"/>
      <c r="P1395" s="86" t="s">
        <v>15978</v>
      </c>
      <c r="R1395" s="86" t="s">
        <v>10789</v>
      </c>
      <c r="T1395" s="86" t="s">
        <v>10789</v>
      </c>
      <c r="U1395" s="86" t="s">
        <v>15222</v>
      </c>
      <c r="V1395" s="86" t="s">
        <v>15215</v>
      </c>
      <c r="W1395" s="86" t="b">
        <v>0</v>
      </c>
    </row>
    <row r="1396" spans="2:23" x14ac:dyDescent="0.25">
      <c r="B1396" s="91">
        <v>1227</v>
      </c>
      <c r="C1396" s="91">
        <v>1227</v>
      </c>
      <c r="D1396" s="200" t="s">
        <v>12880</v>
      </c>
      <c r="E1396" s="89" t="s">
        <v>2165</v>
      </c>
      <c r="F1396" s="90"/>
      <c r="G1396" s="91" t="str">
        <f t="shared" si="44"/>
        <v>Adult: Spec/photo will be required cf. P. argyrana (2)</v>
      </c>
      <c r="H1396" s="91" t="s">
        <v>10789</v>
      </c>
      <c r="I1396" s="91" t="str">
        <f t="shared" si="45"/>
        <v>Very local distribution</v>
      </c>
      <c r="J1396" s="91" t="s">
        <v>10789</v>
      </c>
      <c r="K1396" s="91" t="s">
        <v>10789</v>
      </c>
      <c r="L1396" s="91" t="s">
        <v>16341</v>
      </c>
      <c r="M1396" s="91"/>
      <c r="P1396" s="86" t="s">
        <v>15979</v>
      </c>
      <c r="R1396" s="86" t="s">
        <v>10789</v>
      </c>
      <c r="T1396" s="86" t="s">
        <v>10789</v>
      </c>
      <c r="U1396" s="86" t="s">
        <v>15240</v>
      </c>
      <c r="V1396" s="86" t="s">
        <v>15221</v>
      </c>
      <c r="W1396" s="86" t="b">
        <v>0</v>
      </c>
    </row>
    <row r="1397" spans="2:23" x14ac:dyDescent="0.25">
      <c r="B1397" s="91">
        <v>1228</v>
      </c>
      <c r="C1397" s="91">
        <v>1228</v>
      </c>
      <c r="D1397" s="200" t="s">
        <v>12881</v>
      </c>
      <c r="E1397" s="89" t="s">
        <v>2166</v>
      </c>
      <c r="F1397" s="90"/>
      <c r="G1397" s="91" t="str">
        <f t="shared" si="44"/>
        <v>Adult: Spec/photo may be needed cf. P. albuginana &amp; P. giganteana (2)</v>
      </c>
      <c r="H1397" s="91" t="s">
        <v>10789</v>
      </c>
      <c r="I1397" s="91" t="str">
        <f t="shared" si="45"/>
        <v>Restricted distribution</v>
      </c>
      <c r="J1397" s="91" t="s">
        <v>10789</v>
      </c>
      <c r="K1397" s="91" t="s">
        <v>10789</v>
      </c>
      <c r="L1397" s="91" t="s">
        <v>16340</v>
      </c>
      <c r="M1397" s="91"/>
      <c r="P1397" s="86" t="s">
        <v>15980</v>
      </c>
      <c r="R1397" s="86" t="s">
        <v>10789</v>
      </c>
      <c r="T1397" s="86" t="s">
        <v>10789</v>
      </c>
      <c r="U1397" s="86" t="s">
        <v>15212</v>
      </c>
      <c r="V1397" s="86" t="s">
        <v>15213</v>
      </c>
      <c r="W1397" s="86" t="b">
        <v>0</v>
      </c>
    </row>
    <row r="1398" spans="2:23" x14ac:dyDescent="0.25">
      <c r="B1398" s="91">
        <v>1230</v>
      </c>
      <c r="C1398" s="91">
        <v>1230</v>
      </c>
      <c r="D1398" s="200" t="s">
        <v>12883</v>
      </c>
      <c r="E1398" s="89" t="s">
        <v>2169</v>
      </c>
      <c r="F1398" s="90"/>
      <c r="G1398" s="91" t="str">
        <f t="shared" si="44"/>
        <v>Adult: Spec. or photo will be required (3)</v>
      </c>
      <c r="H1398" s="91" t="s">
        <v>10789</v>
      </c>
      <c r="I1398" s="91" t="str">
        <f t="shared" si="45"/>
        <v>*Not recorded in Scotland</v>
      </c>
      <c r="J1398" s="91" t="s">
        <v>10789</v>
      </c>
      <c r="K1398" s="91" t="s">
        <v>15193</v>
      </c>
      <c r="L1398" s="91" t="s">
        <v>16094</v>
      </c>
      <c r="M1398" s="91"/>
      <c r="P1398" s="86" t="s">
        <v>15759</v>
      </c>
      <c r="R1398" s="86" t="s">
        <v>10789</v>
      </c>
      <c r="T1398" s="86" t="s">
        <v>10789</v>
      </c>
      <c r="U1398" s="86" t="s">
        <v>15214</v>
      </c>
      <c r="V1398" s="86" t="s">
        <v>15213</v>
      </c>
      <c r="W1398" s="86" t="b">
        <v>0</v>
      </c>
    </row>
    <row r="1399" spans="2:23" x14ac:dyDescent="0.25">
      <c r="B1399" s="91">
        <v>1229</v>
      </c>
      <c r="C1399" s="91">
        <v>1229</v>
      </c>
      <c r="D1399" s="200" t="s">
        <v>12882</v>
      </c>
      <c r="E1399" s="89" t="s">
        <v>1715</v>
      </c>
      <c r="F1399" s="90"/>
      <c r="G1399" s="91" t="str">
        <f t="shared" si="44"/>
        <v>Adult: Gen det required cf. P. argyrana (4)</v>
      </c>
      <c r="H1399" s="91" t="s">
        <v>10789</v>
      </c>
      <c r="I1399" s="91" t="str">
        <f t="shared" si="45"/>
        <v>Very local distribution</v>
      </c>
      <c r="J1399" s="91" t="s">
        <v>10789</v>
      </c>
      <c r="K1399" s="91" t="s">
        <v>10789</v>
      </c>
      <c r="L1399" s="91" t="s">
        <v>16341</v>
      </c>
      <c r="M1399" s="91"/>
      <c r="P1399" s="86" t="s">
        <v>15981</v>
      </c>
      <c r="R1399" s="86" t="s">
        <v>10789</v>
      </c>
      <c r="T1399" s="86" t="s">
        <v>10789</v>
      </c>
      <c r="U1399" s="86" t="s">
        <v>15214</v>
      </c>
      <c r="V1399" s="86" t="s">
        <v>15226</v>
      </c>
      <c r="W1399" s="86" t="b">
        <v>0</v>
      </c>
    </row>
    <row r="1400" spans="2:23" x14ac:dyDescent="0.25">
      <c r="B1400" s="91">
        <v>1225</v>
      </c>
      <c r="C1400" s="91">
        <v>1225</v>
      </c>
      <c r="D1400" s="200" t="s">
        <v>12878</v>
      </c>
      <c r="E1400" s="89" t="s">
        <v>1716</v>
      </c>
      <c r="F1400" s="90"/>
      <c r="G1400" s="91" t="str">
        <f t="shared" si="44"/>
        <v>Adult: Gen det required cf. P. argyrana &amp; P. albuginana (4)</v>
      </c>
      <c r="H1400" s="91" t="s">
        <v>10789</v>
      </c>
      <c r="I1400" s="91" t="str">
        <f t="shared" si="45"/>
        <v>*Restricted distribution</v>
      </c>
      <c r="J1400" s="91" t="s">
        <v>10789</v>
      </c>
      <c r="K1400" s="91" t="s">
        <v>15193</v>
      </c>
      <c r="L1400" s="91" t="s">
        <v>16340</v>
      </c>
      <c r="M1400" s="91"/>
      <c r="P1400" s="86" t="s">
        <v>15982</v>
      </c>
      <c r="R1400" s="86" t="s">
        <v>10789</v>
      </c>
      <c r="T1400" s="86" t="s">
        <v>10789</v>
      </c>
      <c r="U1400" s="86" t="s">
        <v>15229</v>
      </c>
      <c r="V1400" s="86" t="s">
        <v>15213</v>
      </c>
      <c r="W1400" s="86" t="b">
        <v>0</v>
      </c>
    </row>
    <row r="1401" spans="2:23" x14ac:dyDescent="0.25">
      <c r="B1401" s="91">
        <v>1236</v>
      </c>
      <c r="C1401" s="91">
        <v>1236</v>
      </c>
      <c r="D1401" s="200" t="s">
        <v>12889</v>
      </c>
      <c r="E1401" s="89" t="s">
        <v>1711</v>
      </c>
      <c r="F1401" s="90"/>
      <c r="G1401" s="91" t="str">
        <f t="shared" si="44"/>
        <v>Adult: Spec/photo may be needed (2)</v>
      </c>
      <c r="H1401" s="91" t="s">
        <v>10789</v>
      </c>
      <c r="I1401" s="91" t="str">
        <f t="shared" si="45"/>
        <v>Local distribution</v>
      </c>
      <c r="J1401" s="91" t="s">
        <v>10789</v>
      </c>
      <c r="K1401" s="91" t="s">
        <v>10789</v>
      </c>
      <c r="L1401" s="91" t="s">
        <v>16339</v>
      </c>
      <c r="M1401" s="91"/>
      <c r="P1401" s="86" t="s">
        <v>15793</v>
      </c>
      <c r="R1401" s="86" t="s">
        <v>10789</v>
      </c>
      <c r="T1401" s="86" t="s">
        <v>10789</v>
      </c>
      <c r="U1401" s="86" t="s">
        <v>15231</v>
      </c>
      <c r="V1401" s="86" t="s">
        <v>15228</v>
      </c>
      <c r="W1401" s="86" t="b">
        <v>0</v>
      </c>
    </row>
    <row r="1402" spans="2:23" x14ac:dyDescent="0.25">
      <c r="B1402" s="91">
        <v>1236.0999999999999</v>
      </c>
      <c r="C1402" s="91" t="s">
        <v>1710</v>
      </c>
      <c r="D1402" s="94" t="s">
        <v>16613</v>
      </c>
      <c r="E1402" s="89" t="s">
        <v>1709</v>
      </c>
      <c r="F1402" s="90"/>
      <c r="G1402" s="91" t="str">
        <f t="shared" si="44"/>
        <v>Adult: Spec. or photo will be required (3)</v>
      </c>
      <c r="H1402" s="91" t="s">
        <v>10789</v>
      </c>
      <c r="I1402" s="91" t="str">
        <f t="shared" si="45"/>
        <v>Not recorded in Scotland</v>
      </c>
      <c r="J1402" s="91" t="s">
        <v>10789</v>
      </c>
      <c r="K1402" s="91" t="s">
        <v>10789</v>
      </c>
      <c r="L1402" s="91" t="s">
        <v>16094</v>
      </c>
      <c r="M1402" s="91"/>
      <c r="P1402" s="86" t="s">
        <v>15759</v>
      </c>
      <c r="R1402" s="86" t="s">
        <v>10789</v>
      </c>
      <c r="T1402" s="86" t="s">
        <v>10789</v>
      </c>
      <c r="U1402" s="86" t="s">
        <v>15229</v>
      </c>
      <c r="V1402" s="86" t="s">
        <v>15213</v>
      </c>
      <c r="W1402" s="86" t="b">
        <v>0</v>
      </c>
    </row>
    <row r="1403" spans="2:23" x14ac:dyDescent="0.25">
      <c r="B1403" s="91">
        <v>1226</v>
      </c>
      <c r="C1403" s="91">
        <v>1226</v>
      </c>
      <c r="D1403" s="200" t="s">
        <v>12879</v>
      </c>
      <c r="E1403" s="89" t="s">
        <v>2164</v>
      </c>
      <c r="F1403" s="90"/>
      <c r="G1403" s="91" t="str">
        <f t="shared" si="44"/>
        <v>Adult: Gen det required (4)</v>
      </c>
      <c r="H1403" s="91" t="s">
        <v>10789</v>
      </c>
      <c r="I1403" s="91" t="str">
        <f t="shared" si="45"/>
        <v>*Not recorded in Scotland</v>
      </c>
      <c r="J1403" s="91" t="s">
        <v>10789</v>
      </c>
      <c r="K1403" s="91" t="s">
        <v>15193</v>
      </c>
      <c r="L1403" s="91" t="s">
        <v>16094</v>
      </c>
      <c r="M1403" s="91"/>
      <c r="P1403" s="86" t="s">
        <v>15764</v>
      </c>
      <c r="R1403" s="86" t="s">
        <v>10789</v>
      </c>
      <c r="T1403" s="86" t="s">
        <v>10789</v>
      </c>
      <c r="U1403" s="86" t="s">
        <v>15220</v>
      </c>
      <c r="V1403" s="86" t="s">
        <v>15221</v>
      </c>
      <c r="W1403" s="86" t="b">
        <v>0</v>
      </c>
    </row>
    <row r="1404" spans="2:23" x14ac:dyDescent="0.25">
      <c r="B1404" s="91">
        <v>1224</v>
      </c>
      <c r="C1404" s="91">
        <v>1224</v>
      </c>
      <c r="D1404" s="200" t="s">
        <v>12877</v>
      </c>
      <c r="E1404" s="89" t="s">
        <v>2163</v>
      </c>
      <c r="F1404" s="90"/>
      <c r="G1404" s="91" t="str">
        <f t="shared" si="44"/>
        <v>Adult: Gen det required cf. P. splendidulana (4)</v>
      </c>
      <c r="H1404" s="91" t="s">
        <v>10789</v>
      </c>
      <c r="I1404" s="91" t="str">
        <f t="shared" si="45"/>
        <v>*Very local distribution</v>
      </c>
      <c r="J1404" s="91" t="s">
        <v>10789</v>
      </c>
      <c r="K1404" s="91" t="s">
        <v>15193</v>
      </c>
      <c r="L1404" s="91" t="s">
        <v>16341</v>
      </c>
      <c r="M1404" s="91"/>
      <c r="P1404" s="86" t="s">
        <v>15983</v>
      </c>
      <c r="R1404" s="86" t="s">
        <v>10789</v>
      </c>
      <c r="T1404" s="86" t="s">
        <v>10789</v>
      </c>
      <c r="U1404" s="86" t="s">
        <v>15214</v>
      </c>
      <c r="V1404" s="86" t="s">
        <v>15213</v>
      </c>
      <c r="W1404" s="86" t="b">
        <v>0</v>
      </c>
    </row>
    <row r="1405" spans="2:23" x14ac:dyDescent="0.25">
      <c r="B1405" s="91">
        <v>1239</v>
      </c>
      <c r="C1405" s="91">
        <v>1239</v>
      </c>
      <c r="D1405" s="200" t="s">
        <v>12892</v>
      </c>
      <c r="E1405" s="89" t="s">
        <v>1706</v>
      </c>
      <c r="F1405" s="90"/>
      <c r="G1405" s="91" t="str">
        <f t="shared" si="44"/>
        <v>Adult: Usually distinctive (1)</v>
      </c>
      <c r="H1405" s="91" t="s">
        <v>10789</v>
      </c>
      <c r="I1405" s="91" t="str">
        <f t="shared" si="45"/>
        <v>Restricted distribution</v>
      </c>
      <c r="J1405" s="91" t="s">
        <v>10789</v>
      </c>
      <c r="K1405" s="91" t="s">
        <v>10789</v>
      </c>
      <c r="L1405" s="91" t="s">
        <v>16340</v>
      </c>
      <c r="M1405" s="91"/>
      <c r="P1405" s="86" t="s">
        <v>15760</v>
      </c>
      <c r="R1405" s="86" t="s">
        <v>10789</v>
      </c>
      <c r="T1405" s="86" t="s">
        <v>10789</v>
      </c>
      <c r="U1405" s="86" t="s">
        <v>15212</v>
      </c>
      <c r="V1405" s="86" t="s">
        <v>15213</v>
      </c>
      <c r="W1405" s="86" t="b">
        <v>0</v>
      </c>
    </row>
    <row r="1406" spans="2:23" x14ac:dyDescent="0.25">
      <c r="B1406" s="91">
        <v>1232</v>
      </c>
      <c r="C1406" s="91">
        <v>1232</v>
      </c>
      <c r="D1406" s="200" t="s">
        <v>12885</v>
      </c>
      <c r="E1406" s="89" t="s">
        <v>2171</v>
      </c>
      <c r="F1406" s="90"/>
      <c r="G1406" s="91" t="str">
        <f t="shared" si="44"/>
        <v>Adult: Spec/photo will be required (2)</v>
      </c>
      <c r="H1406" s="91" t="s">
        <v>10789</v>
      </c>
      <c r="I1406" s="91" t="str">
        <f t="shared" si="45"/>
        <v>Very local distribution</v>
      </c>
      <c r="J1406" s="91" t="s">
        <v>10789</v>
      </c>
      <c r="K1406" s="91" t="s">
        <v>10789</v>
      </c>
      <c r="L1406" s="91" t="s">
        <v>16341</v>
      </c>
      <c r="M1406" s="91"/>
      <c r="P1406" s="86" t="s">
        <v>15916</v>
      </c>
      <c r="R1406" s="86" t="s">
        <v>10789</v>
      </c>
      <c r="T1406" s="86" t="s">
        <v>10789</v>
      </c>
      <c r="U1406" s="86" t="s">
        <v>15223</v>
      </c>
      <c r="V1406" s="86" t="s">
        <v>15224</v>
      </c>
      <c r="W1406" s="86" t="b">
        <v>0</v>
      </c>
    </row>
    <row r="1407" spans="2:23" x14ac:dyDescent="0.25">
      <c r="B1407" s="91">
        <v>1231</v>
      </c>
      <c r="C1407" s="91">
        <v>1231</v>
      </c>
      <c r="D1407" s="200" t="s">
        <v>12884</v>
      </c>
      <c r="E1407" s="89" t="s">
        <v>2170</v>
      </c>
      <c r="F1407" s="90"/>
      <c r="G1407" s="91" t="str">
        <f t="shared" si="44"/>
        <v>Adult: Spec. or photo maybe needed (2)</v>
      </c>
      <c r="H1407" s="91" t="s">
        <v>10789</v>
      </c>
      <c r="I1407" s="91" t="str">
        <f t="shared" si="45"/>
        <v>Not recorded in Scotland</v>
      </c>
      <c r="J1407" s="91" t="s">
        <v>10789</v>
      </c>
      <c r="K1407" s="91" t="s">
        <v>10789</v>
      </c>
      <c r="L1407" s="91" t="s">
        <v>16094</v>
      </c>
      <c r="M1407" s="91"/>
      <c r="P1407" s="86" t="s">
        <v>15758</v>
      </c>
      <c r="R1407" s="86" t="s">
        <v>10789</v>
      </c>
      <c r="T1407" s="86" t="s">
        <v>10789</v>
      </c>
      <c r="U1407" s="86" t="s">
        <v>15223</v>
      </c>
      <c r="V1407" s="86" t="s">
        <v>15224</v>
      </c>
      <c r="W1407" s="86" t="b">
        <v>0</v>
      </c>
    </row>
    <row r="1408" spans="2:23" x14ac:dyDescent="0.25">
      <c r="B1408" s="91">
        <v>1235</v>
      </c>
      <c r="C1408" s="91">
        <v>1235</v>
      </c>
      <c r="D1408" s="200" t="s">
        <v>12888</v>
      </c>
      <c r="E1408" s="89" t="s">
        <v>1712</v>
      </c>
      <c r="F1408" s="90"/>
      <c r="G1408" s="91" t="str">
        <f t="shared" si="44"/>
        <v>Adult: Gen det required (4)</v>
      </c>
      <c r="H1408" s="91" t="s">
        <v>10789</v>
      </c>
      <c r="I1408" s="91" t="str">
        <f t="shared" si="45"/>
        <v>Not recorded in Scotland</v>
      </c>
      <c r="J1408" s="91" t="s">
        <v>10789</v>
      </c>
      <c r="K1408" s="91" t="s">
        <v>10789</v>
      </c>
      <c r="L1408" s="91" t="s">
        <v>16094</v>
      </c>
      <c r="M1408" s="91"/>
      <c r="P1408" s="86" t="s">
        <v>15764</v>
      </c>
      <c r="R1408" s="86" t="s">
        <v>10789</v>
      </c>
      <c r="T1408" s="86" t="s">
        <v>10789</v>
      </c>
      <c r="U1408" s="86" t="s">
        <v>15214</v>
      </c>
      <c r="V1408" s="86" t="s">
        <v>15226</v>
      </c>
      <c r="W1408" s="86" t="b">
        <v>0</v>
      </c>
    </row>
    <row r="1409" spans="2:23" x14ac:dyDescent="0.25">
      <c r="B1409" s="91">
        <v>1234</v>
      </c>
      <c r="C1409" s="91">
        <v>1234</v>
      </c>
      <c r="D1409" s="200" t="s">
        <v>12887</v>
      </c>
      <c r="E1409" s="89" t="s">
        <v>1713</v>
      </c>
      <c r="F1409" s="90"/>
      <c r="G1409" s="91" t="str">
        <f t="shared" si="44"/>
        <v>Adult: Distinctive when fresh but spec/photo may be needed (2)</v>
      </c>
      <c r="H1409" s="91" t="s">
        <v>10789</v>
      </c>
      <c r="I1409" s="91" t="str">
        <f t="shared" si="45"/>
        <v>Widespread</v>
      </c>
      <c r="J1409" s="91" t="s">
        <v>10789</v>
      </c>
      <c r="K1409" s="91" t="s">
        <v>10789</v>
      </c>
      <c r="L1409" s="91" t="s">
        <v>14205</v>
      </c>
      <c r="M1409" s="91"/>
      <c r="P1409" s="86" t="s">
        <v>15878</v>
      </c>
      <c r="R1409" s="86" t="s">
        <v>10789</v>
      </c>
      <c r="T1409" s="86" t="s">
        <v>10789</v>
      </c>
      <c r="U1409" s="86" t="s">
        <v>15214</v>
      </c>
      <c r="V1409" s="86" t="s">
        <v>15216</v>
      </c>
      <c r="W1409" s="86" t="b">
        <v>0</v>
      </c>
    </row>
    <row r="1410" spans="2:23" x14ac:dyDescent="0.25">
      <c r="B1410" s="91">
        <v>1233</v>
      </c>
      <c r="C1410" s="91">
        <v>1233</v>
      </c>
      <c r="D1410" s="200" t="s">
        <v>12886</v>
      </c>
      <c r="E1410" s="89" t="s">
        <v>1714</v>
      </c>
      <c r="F1410" s="90"/>
      <c r="G1410" s="91" t="str">
        <f t="shared" ref="G1410:G1473" si="46">TRIM( P1410 &amp; " " &amp; R1410 &amp; " " &amp; T1410)</f>
        <v>Adult: Usually distinctive (1)</v>
      </c>
      <c r="H1410" s="91" t="s">
        <v>10789</v>
      </c>
      <c r="I1410" s="91" t="str">
        <f t="shared" si="45"/>
        <v>Not recorded in Scotland</v>
      </c>
      <c r="J1410" s="91" t="s">
        <v>10789</v>
      </c>
      <c r="K1410" s="91" t="s">
        <v>10789</v>
      </c>
      <c r="L1410" s="91" t="s">
        <v>16094</v>
      </c>
      <c r="M1410" s="91"/>
      <c r="P1410" s="86" t="s">
        <v>15760</v>
      </c>
      <c r="R1410" s="86" t="s">
        <v>10789</v>
      </c>
      <c r="T1410" s="86" t="s">
        <v>10789</v>
      </c>
      <c r="U1410" s="86" t="s">
        <v>15232</v>
      </c>
      <c r="V1410" s="86" t="s">
        <v>15216</v>
      </c>
      <c r="W1410" s="86" t="b">
        <v>0</v>
      </c>
    </row>
    <row r="1411" spans="2:23" x14ac:dyDescent="0.25">
      <c r="B1411" s="91">
        <v>1237</v>
      </c>
      <c r="C1411" s="91">
        <v>1237</v>
      </c>
      <c r="D1411" s="200" t="s">
        <v>12890</v>
      </c>
      <c r="E1411" s="89" t="s">
        <v>1708</v>
      </c>
      <c r="F1411" s="90"/>
      <c r="G1411" s="91" t="str">
        <f t="shared" si="46"/>
        <v>Adult: Spec. or photo maybe needed (2)</v>
      </c>
      <c r="H1411" s="91" t="s">
        <v>10789</v>
      </c>
      <c r="I1411" s="91" t="str">
        <f t="shared" si="45"/>
        <v>Not recorded in Scotland</v>
      </c>
      <c r="J1411" s="91" t="s">
        <v>10789</v>
      </c>
      <c r="K1411" s="91" t="s">
        <v>10789</v>
      </c>
      <c r="L1411" s="91" t="s">
        <v>16094</v>
      </c>
      <c r="M1411" s="91"/>
      <c r="P1411" s="86" t="s">
        <v>15758</v>
      </c>
      <c r="R1411" s="86" t="s">
        <v>10789</v>
      </c>
      <c r="T1411" s="86" t="s">
        <v>10789</v>
      </c>
      <c r="U1411" s="86" t="s">
        <v>15214</v>
      </c>
      <c r="V1411" s="86" t="s">
        <v>15226</v>
      </c>
      <c r="W1411" s="86" t="b">
        <v>0</v>
      </c>
    </row>
    <row r="1412" spans="2:23" x14ac:dyDescent="0.25">
      <c r="B1412" s="91">
        <v>1402</v>
      </c>
      <c r="C1412" s="91"/>
      <c r="D1412" s="199" t="s">
        <v>15394</v>
      </c>
      <c r="E1412" s="89" t="s">
        <v>15432</v>
      </c>
      <c r="F1412" s="90"/>
      <c r="G1412" s="91" t="str">
        <f t="shared" si="46"/>
        <v/>
      </c>
      <c r="I1412" s="91" t="str">
        <f t="shared" si="45"/>
        <v>*Not recorded in Scotland</v>
      </c>
      <c r="J1412" s="102" t="s">
        <v>10789</v>
      </c>
      <c r="K1412" s="91" t="s">
        <v>15193</v>
      </c>
      <c r="L1412" s="116" t="s">
        <v>16094</v>
      </c>
      <c r="P1412" s="86" t="s">
        <v>10789</v>
      </c>
      <c r="R1412" s="86" t="s">
        <v>10789</v>
      </c>
      <c r="T1412" s="86" t="s">
        <v>10789</v>
      </c>
      <c r="U1412" s="86" t="s">
        <v>16791</v>
      </c>
    </row>
    <row r="1413" spans="2:23" x14ac:dyDescent="0.25">
      <c r="B1413" s="91">
        <v>1238</v>
      </c>
      <c r="C1413" s="91">
        <v>1238</v>
      </c>
      <c r="D1413" s="200" t="s">
        <v>12891</v>
      </c>
      <c r="E1413" s="89" t="s">
        <v>1707</v>
      </c>
      <c r="F1413" s="90"/>
      <c r="G1413" s="91" t="str">
        <f t="shared" si="46"/>
        <v>Adult: Distinctive when fresh but spec/photo will be required (3)</v>
      </c>
      <c r="H1413" s="91" t="s">
        <v>10789</v>
      </c>
      <c r="I1413" s="91" t="str">
        <f t="shared" ref="I1413:I1476" si="47">K1413 &amp; J1413 &amp; L1413</f>
        <v>Very local distribution</v>
      </c>
      <c r="J1413" s="91" t="s">
        <v>10789</v>
      </c>
      <c r="K1413" s="91" t="s">
        <v>10789</v>
      </c>
      <c r="L1413" s="91" t="s">
        <v>16341</v>
      </c>
      <c r="M1413" s="91"/>
      <c r="P1413" s="86" t="s">
        <v>15881</v>
      </c>
      <c r="R1413" s="86" t="s">
        <v>10789</v>
      </c>
      <c r="T1413" s="86" t="s">
        <v>10789</v>
      </c>
      <c r="U1413" s="86" t="s">
        <v>15214</v>
      </c>
      <c r="V1413" s="86" t="s">
        <v>15213</v>
      </c>
      <c r="W1413" s="86" t="b">
        <v>0</v>
      </c>
    </row>
    <row r="1414" spans="2:23" x14ac:dyDescent="0.25">
      <c r="B1414" s="91">
        <v>1272</v>
      </c>
      <c r="C1414" s="91">
        <v>1272</v>
      </c>
      <c r="D1414" s="200" t="s">
        <v>12923</v>
      </c>
      <c r="E1414" s="89" t="s">
        <v>1689</v>
      </c>
      <c r="F1414" s="90"/>
      <c r="G1414" s="91" t="str">
        <f t="shared" si="46"/>
        <v>Adult: Usually distinctive but cf. Phaulernis fulviguttella (1)</v>
      </c>
      <c r="H1414" s="91" t="s">
        <v>10789</v>
      </c>
      <c r="I1414" s="91" t="str">
        <f t="shared" si="47"/>
        <v>Restricted distribution</v>
      </c>
      <c r="J1414" s="91" t="s">
        <v>10789</v>
      </c>
      <c r="K1414" s="91" t="s">
        <v>10789</v>
      </c>
      <c r="L1414" s="91" t="s">
        <v>16340</v>
      </c>
      <c r="M1414" s="91"/>
      <c r="P1414" s="86" t="s">
        <v>15984</v>
      </c>
      <c r="R1414" s="86" t="s">
        <v>10789</v>
      </c>
      <c r="T1414" s="86" t="s">
        <v>10789</v>
      </c>
      <c r="U1414" s="86" t="s">
        <v>15214</v>
      </c>
      <c r="V1414" s="86" t="s">
        <v>15216</v>
      </c>
      <c r="W1414" s="86" t="b">
        <v>0</v>
      </c>
    </row>
    <row r="1415" spans="2:23" x14ac:dyDescent="0.25">
      <c r="B1415" s="91">
        <v>1271</v>
      </c>
      <c r="C1415" s="91">
        <v>1271</v>
      </c>
      <c r="D1415" s="200" t="s">
        <v>12922</v>
      </c>
      <c r="E1415" s="89" t="s">
        <v>2461</v>
      </c>
      <c r="F1415" s="90"/>
      <c r="G1415" s="91" t="str">
        <f t="shared" si="46"/>
        <v>Adult: Distinctive when fresh but spec/photo may be needed (2)</v>
      </c>
      <c r="H1415" s="91" t="s">
        <v>10789</v>
      </c>
      <c r="I1415" s="91" t="str">
        <f t="shared" si="47"/>
        <v>Restricted distribution</v>
      </c>
      <c r="J1415" s="91" t="s">
        <v>10789</v>
      </c>
      <c r="K1415" s="91" t="s">
        <v>10789</v>
      </c>
      <c r="L1415" s="91" t="s">
        <v>16340</v>
      </c>
      <c r="M1415" s="91"/>
      <c r="P1415" s="86" t="s">
        <v>15878</v>
      </c>
      <c r="R1415" s="86" t="s">
        <v>10789</v>
      </c>
      <c r="T1415" s="86" t="s">
        <v>10789</v>
      </c>
      <c r="U1415" s="86" t="s">
        <v>15223</v>
      </c>
      <c r="V1415" s="86" t="s">
        <v>15216</v>
      </c>
      <c r="W1415" s="86" t="b">
        <v>0</v>
      </c>
    </row>
    <row r="1416" spans="2:23" x14ac:dyDescent="0.25">
      <c r="B1416" s="91">
        <v>1221</v>
      </c>
      <c r="C1416" s="91">
        <v>1221</v>
      </c>
      <c r="D1416" s="200" t="s">
        <v>12874</v>
      </c>
      <c r="E1416" s="89" t="s">
        <v>1718</v>
      </c>
      <c r="F1416" s="90"/>
      <c r="G1416" s="91" t="str">
        <f t="shared" si="46"/>
        <v>Adult: Spec. or photo maybe needed (2)</v>
      </c>
      <c r="H1416" s="91" t="s">
        <v>10789</v>
      </c>
      <c r="I1416" s="91" t="str">
        <f t="shared" si="47"/>
        <v>Not recorded in Scotland</v>
      </c>
      <c r="J1416" s="91" t="s">
        <v>10789</v>
      </c>
      <c r="K1416" s="91" t="s">
        <v>10789</v>
      </c>
      <c r="L1416" s="91" t="s">
        <v>16094</v>
      </c>
      <c r="M1416" s="91"/>
      <c r="P1416" s="86" t="s">
        <v>15758</v>
      </c>
      <c r="R1416" s="86" t="s">
        <v>10789</v>
      </c>
      <c r="T1416" s="86" t="s">
        <v>10789</v>
      </c>
      <c r="U1416" s="86" t="s">
        <v>15214</v>
      </c>
      <c r="V1416" s="86" t="s">
        <v>15226</v>
      </c>
      <c r="W1416" s="86" t="b">
        <v>0</v>
      </c>
    </row>
    <row r="1417" spans="2:23" x14ac:dyDescent="0.25">
      <c r="B1417" s="91">
        <v>1222</v>
      </c>
      <c r="C1417" s="91">
        <v>1222</v>
      </c>
      <c r="D1417" s="200" t="s">
        <v>12875</v>
      </c>
      <c r="E1417" s="89" t="s">
        <v>1717</v>
      </c>
      <c r="F1417" s="90"/>
      <c r="G1417" s="91" t="str">
        <f t="shared" si="46"/>
        <v>Adult: Distinctive when fresh but spec/photo will be required (2)</v>
      </c>
      <c r="H1417" s="91" t="s">
        <v>10789</v>
      </c>
      <c r="I1417" s="91" t="str">
        <f t="shared" si="47"/>
        <v>Very local distribution</v>
      </c>
      <c r="J1417" s="91" t="s">
        <v>10789</v>
      </c>
      <c r="K1417" s="91" t="s">
        <v>10789</v>
      </c>
      <c r="L1417" s="91" t="s">
        <v>16341</v>
      </c>
      <c r="M1417" s="91"/>
      <c r="P1417" s="86" t="s">
        <v>15877</v>
      </c>
      <c r="R1417" s="86" t="s">
        <v>10789</v>
      </c>
      <c r="T1417" s="86" t="s">
        <v>10789</v>
      </c>
      <c r="U1417" s="86" t="s">
        <v>15214</v>
      </c>
      <c r="V1417" s="86" t="s">
        <v>15233</v>
      </c>
      <c r="W1417" s="86" t="b">
        <v>0</v>
      </c>
    </row>
    <row r="1418" spans="2:23" x14ac:dyDescent="0.25">
      <c r="B1418" s="91">
        <v>162</v>
      </c>
      <c r="C1418" s="91">
        <v>162</v>
      </c>
      <c r="D1418" s="112" t="s">
        <v>12077</v>
      </c>
      <c r="E1418" s="89" t="s">
        <v>4564</v>
      </c>
      <c r="F1418" s="90" t="s">
        <v>4563</v>
      </c>
      <c r="G1418" s="91" t="str">
        <f t="shared" si="46"/>
        <v>Photo required</v>
      </c>
      <c r="H1418" s="91" t="s">
        <v>11837</v>
      </c>
      <c r="I1418" s="91" t="str">
        <f t="shared" si="47"/>
        <v>Scarce and very local, mainly Highlands</v>
      </c>
      <c r="J1418" s="91" t="s">
        <v>14188</v>
      </c>
      <c r="K1418" s="91" t="s">
        <v>10789</v>
      </c>
      <c r="L1418" s="91" t="s">
        <v>10789</v>
      </c>
      <c r="M1418" s="91"/>
      <c r="P1418" s="86" t="s">
        <v>11837</v>
      </c>
      <c r="Q1418" s="86" t="s">
        <v>10789</v>
      </c>
      <c r="R1418" s="86" t="s">
        <v>10789</v>
      </c>
      <c r="S1418" s="86" t="s">
        <v>10789</v>
      </c>
      <c r="T1418" s="86" t="s">
        <v>10789</v>
      </c>
      <c r="U1418" s="86" t="s">
        <v>15225</v>
      </c>
      <c r="V1418" s="86" t="s">
        <v>15239</v>
      </c>
      <c r="W1418" s="86" t="b">
        <v>0</v>
      </c>
    </row>
    <row r="1419" spans="2:23" x14ac:dyDescent="0.25">
      <c r="B1419" s="91">
        <v>161</v>
      </c>
      <c r="C1419" s="91">
        <v>161</v>
      </c>
      <c r="D1419" s="112" t="s">
        <v>12076</v>
      </c>
      <c r="E1419" s="89" t="s">
        <v>4566</v>
      </c>
      <c r="F1419" s="90" t="s">
        <v>4565</v>
      </c>
      <c r="G1419" s="91" t="str">
        <f t="shared" si="46"/>
        <v>Photo required</v>
      </c>
      <c r="H1419" s="91" t="s">
        <v>11837</v>
      </c>
      <c r="I1419" s="91" t="str">
        <f t="shared" si="47"/>
        <v>SW one, 1889</v>
      </c>
      <c r="J1419" s="91" t="s">
        <v>15575</v>
      </c>
      <c r="K1419" s="91"/>
      <c r="L1419" s="91" t="s">
        <v>10789</v>
      </c>
      <c r="M1419" s="91"/>
      <c r="P1419" s="86" t="str">
        <f t="shared" ref="P1419:P1449" si="48">H1419</f>
        <v>Photo required</v>
      </c>
      <c r="Q1419" s="86" t="s">
        <v>10789</v>
      </c>
      <c r="R1419" s="86" t="s">
        <v>10789</v>
      </c>
      <c r="S1419" s="86" t="s">
        <v>10789</v>
      </c>
      <c r="T1419" s="86" t="s">
        <v>10789</v>
      </c>
      <c r="U1419" s="86" t="s">
        <v>15231</v>
      </c>
      <c r="V1419" s="86" t="s">
        <v>15216</v>
      </c>
      <c r="W1419" s="86" t="b">
        <v>0</v>
      </c>
    </row>
    <row r="1420" spans="2:23" x14ac:dyDescent="0.25">
      <c r="B1420" s="91">
        <v>160</v>
      </c>
      <c r="C1420" s="91">
        <v>160</v>
      </c>
      <c r="D1420" s="112" t="s">
        <v>12075</v>
      </c>
      <c r="E1420" s="89" t="s">
        <v>4568</v>
      </c>
      <c r="F1420" s="90" t="s">
        <v>4567</v>
      </c>
      <c r="G1420" s="91" t="str">
        <f t="shared" si="46"/>
        <v>Photo required</v>
      </c>
      <c r="H1420" s="91" t="s">
        <v>11837</v>
      </c>
      <c r="I1420" s="91" t="str">
        <f t="shared" si="47"/>
        <v>Not recorded in Scotland</v>
      </c>
      <c r="J1420" s="91" t="s">
        <v>16094</v>
      </c>
      <c r="K1420" s="91"/>
      <c r="L1420" s="91" t="s">
        <v>10789</v>
      </c>
      <c r="M1420" s="91"/>
      <c r="P1420" s="86" t="str">
        <f t="shared" si="48"/>
        <v>Photo required</v>
      </c>
      <c r="Q1420" s="86" t="s">
        <v>10789</v>
      </c>
      <c r="R1420" s="86" t="s">
        <v>10789</v>
      </c>
      <c r="S1420" s="86" t="s">
        <v>10789</v>
      </c>
      <c r="T1420" s="86" t="s">
        <v>10789</v>
      </c>
      <c r="U1420" s="86" t="s">
        <v>15222</v>
      </c>
      <c r="V1420" s="86" t="s">
        <v>15236</v>
      </c>
      <c r="W1420" s="86" t="b">
        <v>0</v>
      </c>
    </row>
    <row r="1421" spans="2:23" x14ac:dyDescent="0.25">
      <c r="B1421" s="91">
        <v>369.1</v>
      </c>
      <c r="C1421" s="91">
        <v>369</v>
      </c>
      <c r="D1421" s="94" t="s">
        <v>16614</v>
      </c>
      <c r="E1421" s="89" t="s">
        <v>11168</v>
      </c>
      <c r="F1421" s="90" t="s">
        <v>11169</v>
      </c>
      <c r="G1421" s="91" t="str">
        <f t="shared" si="46"/>
        <v>Photo required</v>
      </c>
      <c r="H1421" s="91" t="s">
        <v>11837</v>
      </c>
      <c r="I1421" s="91" t="str">
        <f t="shared" si="47"/>
        <v>Not recorded in Scotland</v>
      </c>
      <c r="J1421" s="91" t="s">
        <v>16094</v>
      </c>
      <c r="K1421" s="91"/>
      <c r="L1421" s="91" t="s">
        <v>10789</v>
      </c>
      <c r="M1421" s="91"/>
      <c r="P1421" s="86" t="str">
        <f t="shared" si="48"/>
        <v>Photo required</v>
      </c>
      <c r="Q1421" s="86" t="s">
        <v>10789</v>
      </c>
      <c r="R1421" s="86" t="s">
        <v>10789</v>
      </c>
      <c r="S1421" s="86" t="s">
        <v>10789</v>
      </c>
      <c r="T1421" s="86" t="s">
        <v>10789</v>
      </c>
      <c r="U1421" s="86" t="s">
        <v>15215</v>
      </c>
      <c r="V1421" s="86" t="s">
        <v>15236</v>
      </c>
      <c r="W1421" s="86" t="b">
        <v>0</v>
      </c>
    </row>
    <row r="1422" spans="2:23" x14ac:dyDescent="0.25">
      <c r="B1422" s="91">
        <v>370</v>
      </c>
      <c r="C1422" s="91">
        <v>370</v>
      </c>
      <c r="D1422" s="201" t="s">
        <v>12251</v>
      </c>
      <c r="E1422" s="89" t="s">
        <v>2126</v>
      </c>
      <c r="F1422" s="90" t="s">
        <v>2125</v>
      </c>
      <c r="G1422" s="91" t="str">
        <f t="shared" si="46"/>
        <v>Photo required</v>
      </c>
      <c r="H1422" s="91" t="s">
        <v>11837</v>
      </c>
      <c r="I1422" s="91" t="str">
        <f t="shared" si="47"/>
        <v>Not recorded in Scotland</v>
      </c>
      <c r="J1422" s="91" t="s">
        <v>16094</v>
      </c>
      <c r="K1422" s="91"/>
      <c r="L1422" s="91" t="s">
        <v>10789</v>
      </c>
      <c r="M1422" s="91"/>
      <c r="P1422" s="86" t="str">
        <f t="shared" si="48"/>
        <v>Photo required</v>
      </c>
      <c r="Q1422" s="86" t="s">
        <v>10789</v>
      </c>
      <c r="R1422" s="86" t="s">
        <v>10789</v>
      </c>
      <c r="S1422" s="86" t="s">
        <v>10789</v>
      </c>
      <c r="T1422" s="86" t="s">
        <v>10789</v>
      </c>
      <c r="U1422" s="86" t="s">
        <v>15241</v>
      </c>
      <c r="V1422" s="86" t="s">
        <v>15226</v>
      </c>
      <c r="W1422" s="86" t="b">
        <v>0</v>
      </c>
    </row>
    <row r="1423" spans="2:23" x14ac:dyDescent="0.25">
      <c r="B1423" s="91">
        <v>371</v>
      </c>
      <c r="C1423" s="91">
        <v>371</v>
      </c>
      <c r="D1423" s="201" t="s">
        <v>12252</v>
      </c>
      <c r="E1423" s="89" t="s">
        <v>2124</v>
      </c>
      <c r="F1423" s="90" t="s">
        <v>2123</v>
      </c>
      <c r="G1423" s="91" t="str">
        <f t="shared" si="46"/>
        <v>Photo required</v>
      </c>
      <c r="H1423" s="91" t="s">
        <v>11837</v>
      </c>
      <c r="I1423" s="91" t="str">
        <f t="shared" si="47"/>
        <v>Widespread but overlooked before pheromone lure</v>
      </c>
      <c r="J1423" s="91" t="s">
        <v>15576</v>
      </c>
      <c r="K1423" s="91"/>
      <c r="L1423" s="91" t="s">
        <v>10789</v>
      </c>
      <c r="M1423" s="91"/>
      <c r="P1423" s="86" t="str">
        <f t="shared" si="48"/>
        <v>Photo required</v>
      </c>
      <c r="Q1423" s="86" t="s">
        <v>10789</v>
      </c>
      <c r="R1423" s="86" t="s">
        <v>10789</v>
      </c>
      <c r="S1423" s="86" t="s">
        <v>10789</v>
      </c>
      <c r="T1423" s="86" t="s">
        <v>10789</v>
      </c>
      <c r="U1423" s="86" t="s">
        <v>15231</v>
      </c>
      <c r="V1423" s="86" t="s">
        <v>15236</v>
      </c>
      <c r="W1423" s="86" t="b">
        <v>0</v>
      </c>
    </row>
    <row r="1424" spans="2:23" x14ac:dyDescent="0.25">
      <c r="B1424" s="91">
        <v>372</v>
      </c>
      <c r="C1424" s="91">
        <v>372</v>
      </c>
      <c r="D1424" s="201" t="s">
        <v>12253</v>
      </c>
      <c r="E1424" s="89" t="s">
        <v>4726</v>
      </c>
      <c r="F1424" s="90" t="s">
        <v>4727</v>
      </c>
      <c r="G1424" s="91" t="str">
        <f t="shared" si="46"/>
        <v>Photo required</v>
      </c>
      <c r="H1424" s="91" t="s">
        <v>11837</v>
      </c>
      <c r="I1424" s="91" t="str">
        <f t="shared" si="47"/>
        <v>Not recorded in Scotland</v>
      </c>
      <c r="J1424" s="91" t="s">
        <v>16094</v>
      </c>
      <c r="K1424" s="91"/>
      <c r="L1424" s="91" t="s">
        <v>10789</v>
      </c>
      <c r="M1424" s="91"/>
      <c r="P1424" s="86" t="str">
        <f t="shared" si="48"/>
        <v>Photo required</v>
      </c>
      <c r="Q1424" s="86" t="s">
        <v>10789</v>
      </c>
      <c r="R1424" s="86" t="s">
        <v>10789</v>
      </c>
      <c r="S1424" s="86" t="s">
        <v>10789</v>
      </c>
      <c r="T1424" s="86" t="s">
        <v>10789</v>
      </c>
      <c r="U1424" s="86" t="s">
        <v>15222</v>
      </c>
      <c r="V1424" s="86" t="s">
        <v>15226</v>
      </c>
      <c r="W1424" s="86" t="b">
        <v>0</v>
      </c>
    </row>
    <row r="1425" spans="2:23" x14ac:dyDescent="0.25">
      <c r="B1425" s="91">
        <v>376</v>
      </c>
      <c r="C1425" s="91">
        <v>376</v>
      </c>
      <c r="D1425" s="201" t="s">
        <v>12257</v>
      </c>
      <c r="E1425" s="89" t="s">
        <v>7642</v>
      </c>
      <c r="F1425" s="90" t="s">
        <v>7641</v>
      </c>
      <c r="G1425" s="91" t="str">
        <f t="shared" si="46"/>
        <v>Photo required</v>
      </c>
      <c r="H1425" s="91" t="s">
        <v>11837</v>
      </c>
      <c r="I1425" s="91" t="str">
        <f t="shared" si="47"/>
        <v>Very local in Highlands</v>
      </c>
      <c r="J1425" s="91" t="s">
        <v>14190</v>
      </c>
      <c r="K1425" s="91"/>
      <c r="L1425" s="91" t="s">
        <v>10789</v>
      </c>
      <c r="M1425" s="91"/>
      <c r="P1425" s="86" t="str">
        <f t="shared" si="48"/>
        <v>Photo required</v>
      </c>
      <c r="Q1425" s="86" t="s">
        <v>10789</v>
      </c>
      <c r="R1425" s="86" t="s">
        <v>10789</v>
      </c>
      <c r="S1425" s="86" t="s">
        <v>10789</v>
      </c>
      <c r="T1425" s="86" t="s">
        <v>10789</v>
      </c>
      <c r="U1425" s="86" t="s">
        <v>15231</v>
      </c>
      <c r="V1425" s="86" t="s">
        <v>15226</v>
      </c>
      <c r="W1425" s="86" t="b">
        <v>0</v>
      </c>
    </row>
    <row r="1426" spans="2:23" x14ac:dyDescent="0.25">
      <c r="B1426" s="91">
        <v>375</v>
      </c>
      <c r="C1426" s="91">
        <v>375</v>
      </c>
      <c r="D1426" s="201" t="s">
        <v>12256</v>
      </c>
      <c r="E1426" s="89" t="s">
        <v>7644</v>
      </c>
      <c r="F1426" s="90" t="s">
        <v>7643</v>
      </c>
      <c r="G1426" s="91" t="str">
        <f t="shared" si="46"/>
        <v>Photo required</v>
      </c>
      <c r="H1426" s="91" t="s">
        <v>11837</v>
      </c>
      <c r="I1426" s="91" t="str">
        <f t="shared" si="47"/>
        <v>Not recorded in Scotland</v>
      </c>
      <c r="J1426" s="91" t="s">
        <v>16094</v>
      </c>
      <c r="K1426" s="91"/>
      <c r="L1426" s="91" t="s">
        <v>10789</v>
      </c>
      <c r="M1426" s="91"/>
      <c r="P1426" s="86" t="str">
        <f t="shared" si="48"/>
        <v>Photo required</v>
      </c>
      <c r="Q1426" s="86" t="s">
        <v>10789</v>
      </c>
      <c r="R1426" s="86" t="s">
        <v>10789</v>
      </c>
      <c r="S1426" s="86" t="s">
        <v>10789</v>
      </c>
      <c r="T1426" s="86" t="s">
        <v>10789</v>
      </c>
      <c r="U1426" s="86" t="s">
        <v>15225</v>
      </c>
      <c r="V1426" s="86" t="s">
        <v>15213</v>
      </c>
      <c r="W1426" s="86" t="b">
        <v>0</v>
      </c>
    </row>
    <row r="1427" spans="2:23" x14ac:dyDescent="0.25">
      <c r="B1427" s="91">
        <v>381</v>
      </c>
      <c r="C1427" s="91">
        <v>381</v>
      </c>
      <c r="D1427" s="201" t="s">
        <v>12262</v>
      </c>
      <c r="E1427" s="89" t="s">
        <v>7632</v>
      </c>
      <c r="F1427" s="90" t="s">
        <v>7631</v>
      </c>
      <c r="G1427" s="91" t="str">
        <f t="shared" si="46"/>
        <v>Photo required</v>
      </c>
      <c r="H1427" s="91" t="s">
        <v>11837</v>
      </c>
      <c r="I1427" s="91" t="str">
        <f t="shared" si="47"/>
        <v>Widespread but overlooked?</v>
      </c>
      <c r="J1427" s="91" t="s">
        <v>14189</v>
      </c>
      <c r="K1427" s="91"/>
      <c r="L1427" s="91" t="s">
        <v>10789</v>
      </c>
      <c r="M1427" s="91"/>
      <c r="P1427" s="86" t="str">
        <f t="shared" si="48"/>
        <v>Photo required</v>
      </c>
      <c r="Q1427" s="86" t="s">
        <v>10789</v>
      </c>
      <c r="R1427" s="86" t="s">
        <v>10789</v>
      </c>
      <c r="S1427" s="86" t="s">
        <v>10789</v>
      </c>
      <c r="T1427" s="86" t="s">
        <v>10789</v>
      </c>
      <c r="U1427" s="86" t="s">
        <v>15237</v>
      </c>
      <c r="V1427" s="86" t="s">
        <v>15239</v>
      </c>
      <c r="W1427" s="86" t="b">
        <v>0</v>
      </c>
    </row>
    <row r="1428" spans="2:23" x14ac:dyDescent="0.25">
      <c r="B1428" s="91">
        <v>380</v>
      </c>
      <c r="C1428" s="91">
        <v>380</v>
      </c>
      <c r="D1428" s="201" t="s">
        <v>12261</v>
      </c>
      <c r="E1428" s="89" t="s">
        <v>7634</v>
      </c>
      <c r="F1428" s="90" t="s">
        <v>7633</v>
      </c>
      <c r="G1428" s="91" t="str">
        <f t="shared" si="46"/>
        <v>Photo required</v>
      </c>
      <c r="H1428" s="91" t="s">
        <v>11837</v>
      </c>
      <c r="I1428" s="91" t="str">
        <f t="shared" si="47"/>
        <v>Dumfries &amp; Galloway, last seen in 1942</v>
      </c>
      <c r="J1428" s="91" t="s">
        <v>14191</v>
      </c>
      <c r="K1428" s="91"/>
      <c r="L1428" s="91" t="s">
        <v>10789</v>
      </c>
      <c r="M1428" s="91"/>
      <c r="P1428" s="86" t="str">
        <f t="shared" si="48"/>
        <v>Photo required</v>
      </c>
      <c r="Q1428" s="86" t="s">
        <v>10789</v>
      </c>
      <c r="R1428" s="86" t="s">
        <v>10789</v>
      </c>
      <c r="S1428" s="86" t="s">
        <v>10789</v>
      </c>
      <c r="T1428" s="86" t="s">
        <v>10789</v>
      </c>
      <c r="U1428" s="86" t="s">
        <v>15225</v>
      </c>
      <c r="V1428" s="86" t="s">
        <v>15227</v>
      </c>
      <c r="W1428" s="86" t="b">
        <v>0</v>
      </c>
    </row>
    <row r="1429" spans="2:23" x14ac:dyDescent="0.25">
      <c r="B1429" s="91">
        <v>377</v>
      </c>
      <c r="C1429" s="91">
        <v>377</v>
      </c>
      <c r="D1429" s="201" t="s">
        <v>12258</v>
      </c>
      <c r="E1429" s="89" t="s">
        <v>7640</v>
      </c>
      <c r="F1429" s="90" t="s">
        <v>7639</v>
      </c>
      <c r="G1429" s="91" t="str">
        <f t="shared" si="46"/>
        <v>Photo required</v>
      </c>
      <c r="H1429" s="91" t="s">
        <v>11837</v>
      </c>
      <c r="I1429" s="91" t="str">
        <f t="shared" si="47"/>
        <v>Not recorded in Scotland</v>
      </c>
      <c r="J1429" s="91" t="s">
        <v>16094</v>
      </c>
      <c r="K1429" s="91"/>
      <c r="L1429" s="91" t="s">
        <v>10789</v>
      </c>
      <c r="M1429" s="91"/>
      <c r="P1429" s="86" t="str">
        <f t="shared" si="48"/>
        <v>Photo required</v>
      </c>
      <c r="Q1429" s="86" t="s">
        <v>10789</v>
      </c>
      <c r="R1429" s="86" t="s">
        <v>10789</v>
      </c>
      <c r="S1429" s="86" t="s">
        <v>10789</v>
      </c>
      <c r="T1429" s="86" t="s">
        <v>10789</v>
      </c>
      <c r="U1429" s="86" t="s">
        <v>15218</v>
      </c>
      <c r="V1429" s="86" t="s">
        <v>15242</v>
      </c>
      <c r="W1429" s="86" t="b">
        <v>0</v>
      </c>
    </row>
    <row r="1430" spans="2:23" x14ac:dyDescent="0.25">
      <c r="B1430" s="91">
        <v>378</v>
      </c>
      <c r="C1430" s="91">
        <v>378</v>
      </c>
      <c r="D1430" s="201" t="s">
        <v>12259</v>
      </c>
      <c r="E1430" s="89" t="s">
        <v>7638</v>
      </c>
      <c r="F1430" s="90" t="s">
        <v>7637</v>
      </c>
      <c r="G1430" s="91" t="str">
        <f t="shared" si="46"/>
        <v>Photo required</v>
      </c>
      <c r="H1430" s="91" t="s">
        <v>11837</v>
      </c>
      <c r="I1430" s="91" t="str">
        <f t="shared" si="47"/>
        <v>Not recorded in Scotland</v>
      </c>
      <c r="J1430" s="91" t="s">
        <v>16094</v>
      </c>
      <c r="K1430" s="91"/>
      <c r="L1430" s="91" t="s">
        <v>10789</v>
      </c>
      <c r="M1430" s="91"/>
      <c r="P1430" s="86" t="str">
        <f t="shared" si="48"/>
        <v>Photo required</v>
      </c>
      <c r="Q1430" s="86" t="s">
        <v>10789</v>
      </c>
      <c r="R1430" s="86" t="s">
        <v>10789</v>
      </c>
      <c r="S1430" s="86" t="s">
        <v>10789</v>
      </c>
      <c r="T1430" s="86" t="s">
        <v>10789</v>
      </c>
      <c r="U1430" s="86" t="s">
        <v>15235</v>
      </c>
      <c r="V1430" s="86" t="s">
        <v>15242</v>
      </c>
      <c r="W1430" s="86" t="b">
        <v>0</v>
      </c>
    </row>
    <row r="1431" spans="2:23" x14ac:dyDescent="0.25">
      <c r="B1431" s="91">
        <v>379</v>
      </c>
      <c r="C1431" s="91">
        <v>379</v>
      </c>
      <c r="D1431" s="201" t="s">
        <v>12260</v>
      </c>
      <c r="E1431" s="89" t="s">
        <v>7636</v>
      </c>
      <c r="F1431" s="90" t="s">
        <v>7635</v>
      </c>
      <c r="G1431" s="91" t="str">
        <f t="shared" si="46"/>
        <v>Photo required</v>
      </c>
      <c r="H1431" s="91" t="s">
        <v>11837</v>
      </c>
      <c r="I1431" s="91" t="str">
        <f t="shared" si="47"/>
        <v>Not recorded in Scotland</v>
      </c>
      <c r="J1431" s="91" t="s">
        <v>16094</v>
      </c>
      <c r="K1431" s="91"/>
      <c r="L1431" s="91" t="s">
        <v>10789</v>
      </c>
      <c r="M1431" s="91"/>
      <c r="P1431" s="86" t="str">
        <f t="shared" si="48"/>
        <v>Photo required</v>
      </c>
      <c r="Q1431" s="86" t="s">
        <v>10789</v>
      </c>
      <c r="R1431" s="86" t="s">
        <v>10789</v>
      </c>
      <c r="S1431" s="86" t="s">
        <v>10789</v>
      </c>
      <c r="T1431" s="86" t="s">
        <v>10789</v>
      </c>
      <c r="U1431" s="86" t="s">
        <v>15222</v>
      </c>
      <c r="V1431" s="86" t="s">
        <v>15236</v>
      </c>
      <c r="W1431" s="86" t="b">
        <v>0</v>
      </c>
    </row>
    <row r="1432" spans="2:23" x14ac:dyDescent="0.25">
      <c r="B1432" s="91">
        <v>374</v>
      </c>
      <c r="C1432" s="91">
        <v>374</v>
      </c>
      <c r="D1432" s="201" t="s">
        <v>12255</v>
      </c>
      <c r="E1432" s="89" t="s">
        <v>7646</v>
      </c>
      <c r="F1432" s="90" t="s">
        <v>7645</v>
      </c>
      <c r="G1432" s="91" t="str">
        <f t="shared" si="46"/>
        <v>Photo required</v>
      </c>
      <c r="H1432" s="91" t="s">
        <v>11837</v>
      </c>
      <c r="I1432" s="91" t="str">
        <f t="shared" si="47"/>
        <v>Not recorded in Scotland</v>
      </c>
      <c r="J1432" s="91" t="s">
        <v>16094</v>
      </c>
      <c r="K1432" s="91"/>
      <c r="L1432" s="91" t="s">
        <v>10789</v>
      </c>
      <c r="M1432" s="91"/>
      <c r="P1432" s="86" t="str">
        <f t="shared" si="48"/>
        <v>Photo required</v>
      </c>
      <c r="Q1432" s="86" t="s">
        <v>10789</v>
      </c>
      <c r="R1432" s="86" t="s">
        <v>10789</v>
      </c>
      <c r="S1432" s="86" t="s">
        <v>10789</v>
      </c>
      <c r="T1432" s="86" t="s">
        <v>10789</v>
      </c>
      <c r="U1432" s="86" t="s">
        <v>15214</v>
      </c>
      <c r="V1432" s="86" t="s">
        <v>15216</v>
      </c>
      <c r="W1432" s="86" t="b">
        <v>0</v>
      </c>
    </row>
    <row r="1433" spans="2:23" x14ac:dyDescent="0.25">
      <c r="B1433" s="91">
        <v>373</v>
      </c>
      <c r="C1433" s="91">
        <v>373</v>
      </c>
      <c r="D1433" s="201" t="s">
        <v>12254</v>
      </c>
      <c r="E1433" s="89" t="s">
        <v>2122</v>
      </c>
      <c r="F1433" s="90" t="s">
        <v>7647</v>
      </c>
      <c r="G1433" s="91" t="str">
        <f t="shared" si="46"/>
        <v>Photo required</v>
      </c>
      <c r="H1433" s="91" t="s">
        <v>11837</v>
      </c>
      <c r="I1433" s="91" t="str">
        <f t="shared" si="47"/>
        <v>SE only? Still present in VC80 in 2015</v>
      </c>
      <c r="J1433" s="91" t="s">
        <v>15577</v>
      </c>
      <c r="K1433" s="91"/>
      <c r="L1433" s="91" t="s">
        <v>10789</v>
      </c>
      <c r="M1433" s="91"/>
      <c r="P1433" s="86" t="str">
        <f t="shared" si="48"/>
        <v>Photo required</v>
      </c>
      <c r="Q1433" s="86" t="s">
        <v>10789</v>
      </c>
      <c r="R1433" s="86" t="s">
        <v>10789</v>
      </c>
      <c r="S1433" s="86" t="s">
        <v>10789</v>
      </c>
      <c r="T1433" s="86" t="s">
        <v>10789</v>
      </c>
      <c r="U1433" s="86" t="s">
        <v>15222</v>
      </c>
      <c r="V1433" s="86" t="s">
        <v>15226</v>
      </c>
      <c r="W1433" s="86" t="b">
        <v>0</v>
      </c>
    </row>
    <row r="1434" spans="2:23" x14ac:dyDescent="0.25">
      <c r="B1434" s="91">
        <v>382</v>
      </c>
      <c r="C1434" s="91">
        <v>382</v>
      </c>
      <c r="D1434" s="201" t="s">
        <v>12263</v>
      </c>
      <c r="E1434" s="89" t="s">
        <v>7630</v>
      </c>
      <c r="F1434" s="90" t="s">
        <v>7629</v>
      </c>
      <c r="G1434" s="91" t="str">
        <f t="shared" si="46"/>
        <v>Photo required</v>
      </c>
      <c r="H1434" s="91" t="s">
        <v>11837</v>
      </c>
      <c r="I1434" s="91" t="str">
        <f t="shared" si="47"/>
        <v>Not recorded in Scotland</v>
      </c>
      <c r="J1434" s="91" t="s">
        <v>16094</v>
      </c>
      <c r="K1434" s="91"/>
      <c r="L1434" s="91" t="s">
        <v>10789</v>
      </c>
      <c r="M1434" s="91"/>
      <c r="P1434" s="86" t="str">
        <f t="shared" si="48"/>
        <v>Photo required</v>
      </c>
      <c r="Q1434" s="86" t="s">
        <v>10789</v>
      </c>
      <c r="R1434" s="86" t="s">
        <v>10789</v>
      </c>
      <c r="S1434" s="86" t="s">
        <v>10789</v>
      </c>
      <c r="T1434" s="86" t="s">
        <v>10789</v>
      </c>
      <c r="U1434" s="86" t="s">
        <v>15231</v>
      </c>
      <c r="V1434" s="86" t="s">
        <v>15216</v>
      </c>
      <c r="W1434" s="86" t="b">
        <v>0</v>
      </c>
    </row>
    <row r="1435" spans="2:23" x14ac:dyDescent="0.25">
      <c r="B1435" s="91">
        <v>384</v>
      </c>
      <c r="C1435" s="91">
        <v>384</v>
      </c>
      <c r="D1435" s="201" t="s">
        <v>12265</v>
      </c>
      <c r="E1435" s="89" t="s">
        <v>7627</v>
      </c>
      <c r="F1435" s="90" t="s">
        <v>7626</v>
      </c>
      <c r="G1435" s="91" t="str">
        <f t="shared" si="46"/>
        <v>Photo required</v>
      </c>
      <c r="H1435" s="91" t="s">
        <v>11837</v>
      </c>
      <c r="I1435" s="91" t="str">
        <f t="shared" si="47"/>
        <v>Not recorded in Scotland</v>
      </c>
      <c r="J1435" s="91" t="s">
        <v>16094</v>
      </c>
      <c r="K1435" s="91"/>
      <c r="L1435" s="91" t="s">
        <v>10789</v>
      </c>
      <c r="M1435" s="91"/>
      <c r="P1435" s="86" t="str">
        <f t="shared" si="48"/>
        <v>Photo required</v>
      </c>
      <c r="Q1435" s="86" t="s">
        <v>10789</v>
      </c>
      <c r="R1435" s="86" t="s">
        <v>10789</v>
      </c>
      <c r="S1435" s="86" t="s">
        <v>10789</v>
      </c>
      <c r="T1435" s="86" t="s">
        <v>10789</v>
      </c>
      <c r="U1435" s="86" t="s">
        <v>15222</v>
      </c>
      <c r="V1435" s="86" t="s">
        <v>15215</v>
      </c>
      <c r="W1435" s="86" t="b">
        <v>0</v>
      </c>
    </row>
    <row r="1436" spans="2:23" x14ac:dyDescent="0.25">
      <c r="B1436" s="91">
        <v>383</v>
      </c>
      <c r="C1436" s="91">
        <v>383</v>
      </c>
      <c r="D1436" s="201" t="s">
        <v>12264</v>
      </c>
      <c r="E1436" s="89" t="s">
        <v>15293</v>
      </c>
      <c r="F1436" s="90" t="s">
        <v>7628</v>
      </c>
      <c r="G1436" s="91" t="str">
        <f t="shared" si="46"/>
        <v>Photo required</v>
      </c>
      <c r="H1436" s="91" t="s">
        <v>11837</v>
      </c>
      <c r="I1436" s="91" t="str">
        <f t="shared" si="47"/>
        <v>SW &amp; NE coasts, very local</v>
      </c>
      <c r="J1436" s="91" t="s">
        <v>14192</v>
      </c>
      <c r="K1436" s="91"/>
      <c r="L1436" s="91" t="s">
        <v>10789</v>
      </c>
      <c r="M1436" s="91"/>
      <c r="P1436" s="86" t="str">
        <f t="shared" si="48"/>
        <v>Photo required</v>
      </c>
      <c r="Q1436" s="86" t="s">
        <v>10789</v>
      </c>
      <c r="R1436" s="86" t="s">
        <v>10789</v>
      </c>
      <c r="S1436" s="86" t="s">
        <v>10789</v>
      </c>
      <c r="T1436" s="86" t="s">
        <v>10789</v>
      </c>
      <c r="U1436" s="86" t="s">
        <v>15222</v>
      </c>
      <c r="V1436" s="86" t="s">
        <v>15242</v>
      </c>
      <c r="W1436" s="86" t="b">
        <v>0</v>
      </c>
    </row>
    <row r="1437" spans="2:23" x14ac:dyDescent="0.25">
      <c r="B1437" s="91">
        <v>173</v>
      </c>
      <c r="C1437" s="91">
        <v>173</v>
      </c>
      <c r="D1437" s="112" t="s">
        <v>12088</v>
      </c>
      <c r="E1437" s="89" t="s">
        <v>4546</v>
      </c>
      <c r="F1437" s="90" t="s">
        <v>4545</v>
      </c>
      <c r="G1437" s="91" t="str">
        <f t="shared" si="46"/>
        <v>Photo required</v>
      </c>
      <c r="H1437" s="91" t="s">
        <v>11837</v>
      </c>
      <c r="I1437" s="91" t="str">
        <f t="shared" si="47"/>
        <v>Not recorded in Scotland</v>
      </c>
      <c r="J1437" s="91" t="s">
        <v>16094</v>
      </c>
      <c r="K1437" s="91"/>
      <c r="L1437" s="91" t="s">
        <v>10789</v>
      </c>
      <c r="M1437" s="91"/>
      <c r="P1437" s="86" t="str">
        <f t="shared" si="48"/>
        <v>Photo required</v>
      </c>
      <c r="Q1437" s="86" t="s">
        <v>10789</v>
      </c>
      <c r="R1437" s="86" t="s">
        <v>10789</v>
      </c>
      <c r="S1437" s="86" t="s">
        <v>10789</v>
      </c>
      <c r="T1437" s="86" t="s">
        <v>10789</v>
      </c>
      <c r="U1437" s="86" t="s">
        <v>15231</v>
      </c>
      <c r="V1437" s="86" t="s">
        <v>15233</v>
      </c>
      <c r="W1437" s="86" t="b">
        <v>0</v>
      </c>
    </row>
    <row r="1438" spans="2:23" x14ac:dyDescent="0.25">
      <c r="B1438" s="91">
        <v>174</v>
      </c>
      <c r="C1438" s="91">
        <v>174</v>
      </c>
      <c r="D1438" s="112" t="s">
        <v>12089</v>
      </c>
      <c r="E1438" s="89" t="s">
        <v>4544</v>
      </c>
      <c r="F1438" s="90" t="s">
        <v>839</v>
      </c>
      <c r="G1438" s="91" t="str">
        <f t="shared" si="46"/>
        <v>Photo required</v>
      </c>
      <c r="H1438" s="91" t="s">
        <v>11837</v>
      </c>
      <c r="I1438" s="91" t="str">
        <f t="shared" si="47"/>
        <v>Not recorded in Scotland</v>
      </c>
      <c r="J1438" s="91" t="s">
        <v>16094</v>
      </c>
      <c r="K1438" s="91"/>
      <c r="L1438" s="91" t="s">
        <v>10789</v>
      </c>
      <c r="M1438" s="91"/>
      <c r="P1438" s="86" t="str">
        <f t="shared" si="48"/>
        <v>Photo required</v>
      </c>
      <c r="Q1438" s="86" t="s">
        <v>10789</v>
      </c>
      <c r="R1438" s="86" t="s">
        <v>10789</v>
      </c>
      <c r="S1438" s="86" t="s">
        <v>10789</v>
      </c>
      <c r="T1438" s="86" t="s">
        <v>10789</v>
      </c>
      <c r="U1438" s="86" t="s">
        <v>15218</v>
      </c>
      <c r="V1438" s="86" t="s">
        <v>15236</v>
      </c>
      <c r="W1438" s="86" t="b">
        <v>0</v>
      </c>
    </row>
    <row r="1439" spans="2:23" x14ac:dyDescent="0.25">
      <c r="B1439" s="91">
        <v>165</v>
      </c>
      <c r="C1439" s="91">
        <v>165</v>
      </c>
      <c r="D1439" s="112" t="s">
        <v>12080</v>
      </c>
      <c r="E1439" s="89" t="s">
        <v>4558</v>
      </c>
      <c r="F1439" s="90" t="s">
        <v>4557</v>
      </c>
      <c r="G1439" s="91" t="str">
        <f t="shared" si="46"/>
        <v>Photo required</v>
      </c>
      <c r="H1439" s="91" t="s">
        <v>11837</v>
      </c>
      <c r="I1439" s="91" t="str">
        <f t="shared" si="47"/>
        <v>Not recorded in Scotland</v>
      </c>
      <c r="J1439" s="91" t="s">
        <v>16094</v>
      </c>
      <c r="K1439" s="91"/>
      <c r="L1439" s="91" t="s">
        <v>10789</v>
      </c>
      <c r="M1439" s="91"/>
      <c r="P1439" s="86" t="str">
        <f t="shared" si="48"/>
        <v>Photo required</v>
      </c>
      <c r="Q1439" s="86" t="s">
        <v>10789</v>
      </c>
      <c r="R1439" s="86" t="s">
        <v>10789</v>
      </c>
      <c r="S1439" s="86" t="s">
        <v>10789</v>
      </c>
      <c r="T1439" s="86" t="s">
        <v>10789</v>
      </c>
      <c r="U1439" s="86" t="s">
        <v>15222</v>
      </c>
      <c r="V1439" s="86" t="s">
        <v>15242</v>
      </c>
      <c r="W1439" s="86" t="b">
        <v>0</v>
      </c>
    </row>
    <row r="1440" spans="2:23" x14ac:dyDescent="0.25">
      <c r="B1440" s="91">
        <v>163</v>
      </c>
      <c r="C1440" s="91">
        <v>163</v>
      </c>
      <c r="D1440" s="112" t="s">
        <v>12078</v>
      </c>
      <c r="E1440" s="89" t="s">
        <v>4562</v>
      </c>
      <c r="F1440" s="90" t="s">
        <v>4561</v>
      </c>
      <c r="G1440" s="91" t="str">
        <f t="shared" si="46"/>
        <v>Photo required</v>
      </c>
      <c r="H1440" s="91" t="s">
        <v>11837</v>
      </c>
      <c r="I1440" s="91" t="str">
        <f t="shared" si="47"/>
        <v>Very local, W and SW</v>
      </c>
      <c r="J1440" s="91" t="s">
        <v>14193</v>
      </c>
      <c r="K1440" s="91"/>
      <c r="L1440" s="91" t="s">
        <v>10789</v>
      </c>
      <c r="M1440" s="91"/>
      <c r="P1440" s="86" t="str">
        <f t="shared" si="48"/>
        <v>Photo required</v>
      </c>
      <c r="Q1440" s="86" t="s">
        <v>10789</v>
      </c>
      <c r="R1440" s="86" t="s">
        <v>10789</v>
      </c>
      <c r="S1440" s="86" t="s">
        <v>10789</v>
      </c>
      <c r="T1440" s="86" t="s">
        <v>10789</v>
      </c>
      <c r="U1440" s="86" t="s">
        <v>15241</v>
      </c>
      <c r="V1440" s="86" t="s">
        <v>15233</v>
      </c>
      <c r="W1440" s="86" t="b">
        <v>0</v>
      </c>
    </row>
    <row r="1441" spans="2:23" x14ac:dyDescent="0.25">
      <c r="B1441" s="91">
        <v>164</v>
      </c>
      <c r="C1441" s="91">
        <v>164</v>
      </c>
      <c r="D1441" s="112" t="s">
        <v>12079</v>
      </c>
      <c r="E1441" s="89" t="s">
        <v>4560</v>
      </c>
      <c r="F1441" s="90" t="s">
        <v>4559</v>
      </c>
      <c r="G1441" s="91" t="str">
        <f t="shared" si="46"/>
        <v>Photo required</v>
      </c>
      <c r="H1441" s="91" t="s">
        <v>11837</v>
      </c>
      <c r="I1441" s="91" t="str">
        <f t="shared" si="47"/>
        <v>Not recorded in Scotland</v>
      </c>
      <c r="J1441" s="91" t="s">
        <v>16094</v>
      </c>
      <c r="K1441" s="91"/>
      <c r="L1441" s="91" t="s">
        <v>10789</v>
      </c>
      <c r="M1441" s="91"/>
      <c r="P1441" s="86" t="str">
        <f t="shared" si="48"/>
        <v>Photo required</v>
      </c>
      <c r="Q1441" s="86" t="s">
        <v>10789</v>
      </c>
      <c r="R1441" s="86" t="s">
        <v>10789</v>
      </c>
      <c r="S1441" s="86" t="s">
        <v>10789</v>
      </c>
      <c r="T1441" s="86" t="s">
        <v>10789</v>
      </c>
      <c r="U1441" s="86" t="s">
        <v>15229</v>
      </c>
      <c r="V1441" s="86" t="s">
        <v>15242</v>
      </c>
      <c r="W1441" s="86" t="b">
        <v>0</v>
      </c>
    </row>
    <row r="1442" spans="2:23" x14ac:dyDescent="0.25">
      <c r="B1442" s="91">
        <v>172</v>
      </c>
      <c r="C1442" s="91">
        <v>172</v>
      </c>
      <c r="D1442" s="112" t="s">
        <v>12087</v>
      </c>
      <c r="E1442" s="89" t="s">
        <v>4548</v>
      </c>
      <c r="F1442" s="90" t="s">
        <v>4547</v>
      </c>
      <c r="G1442" s="91" t="str">
        <f t="shared" si="46"/>
        <v>Photo required - away from known sites</v>
      </c>
      <c r="H1442" s="91" t="s">
        <v>14175</v>
      </c>
      <c r="I1442" s="91" t="str">
        <f t="shared" si="47"/>
        <v>Very local, west Highlands</v>
      </c>
      <c r="J1442" s="91" t="s">
        <v>14194</v>
      </c>
      <c r="K1442" s="91" t="s">
        <v>10789</v>
      </c>
      <c r="L1442" s="91" t="s">
        <v>10789</v>
      </c>
      <c r="M1442" s="91"/>
      <c r="P1442" s="86" t="str">
        <f t="shared" si="48"/>
        <v>Photo required - away from known sites</v>
      </c>
      <c r="Q1442" s="86" t="s">
        <v>10789</v>
      </c>
      <c r="R1442" s="86" t="s">
        <v>10789</v>
      </c>
      <c r="S1442" s="86" t="s">
        <v>10789</v>
      </c>
      <c r="T1442" s="86" t="s">
        <v>10789</v>
      </c>
      <c r="U1442" s="86" t="s">
        <v>15222</v>
      </c>
      <c r="V1442" s="86" t="s">
        <v>15239</v>
      </c>
      <c r="W1442" s="86" t="b">
        <v>0</v>
      </c>
    </row>
    <row r="1443" spans="2:23" x14ac:dyDescent="0.25">
      <c r="B1443" s="91">
        <v>167</v>
      </c>
      <c r="C1443" s="91">
        <v>167</v>
      </c>
      <c r="D1443" s="112" t="s">
        <v>12082</v>
      </c>
      <c r="E1443" s="89" t="s">
        <v>4556</v>
      </c>
      <c r="F1443" s="90" t="s">
        <v>4555</v>
      </c>
      <c r="G1443" s="91" t="str">
        <f t="shared" si="46"/>
        <v>Photo required - away from known sites</v>
      </c>
      <c r="H1443" s="91" t="s">
        <v>14175</v>
      </c>
      <c r="I1443" s="91" t="str">
        <f t="shared" si="47"/>
        <v>Mull only</v>
      </c>
      <c r="J1443" s="91" t="s">
        <v>14195</v>
      </c>
      <c r="K1443" s="91" t="s">
        <v>10789</v>
      </c>
      <c r="L1443" s="91" t="s">
        <v>10789</v>
      </c>
      <c r="M1443" s="91"/>
      <c r="P1443" s="86" t="str">
        <f t="shared" si="48"/>
        <v>Photo required - away from known sites</v>
      </c>
      <c r="Q1443" s="86" t="s">
        <v>10789</v>
      </c>
      <c r="R1443" s="86" t="s">
        <v>10789</v>
      </c>
      <c r="S1443" s="86" t="s">
        <v>10789</v>
      </c>
      <c r="T1443" s="86" t="s">
        <v>10789</v>
      </c>
      <c r="U1443" s="86" t="s">
        <v>15231</v>
      </c>
      <c r="V1443" s="86" t="s">
        <v>15239</v>
      </c>
      <c r="W1443" s="86" t="b">
        <v>0</v>
      </c>
    </row>
    <row r="1444" spans="2:23" x14ac:dyDescent="0.25">
      <c r="B1444" s="91">
        <v>166</v>
      </c>
      <c r="C1444" s="91">
        <v>166</v>
      </c>
      <c r="D1444" s="112" t="s">
        <v>12081</v>
      </c>
      <c r="E1444" s="89" t="s">
        <v>6974</v>
      </c>
      <c r="F1444" s="90" t="s">
        <v>6975</v>
      </c>
      <c r="G1444" s="91" t="str">
        <f t="shared" si="46"/>
        <v>Photo required - away from known sites</v>
      </c>
      <c r="H1444" s="91" t="s">
        <v>14175</v>
      </c>
      <c r="I1444" s="91" t="str">
        <f t="shared" si="47"/>
        <v>Very local, VC92</v>
      </c>
      <c r="J1444" s="91" t="s">
        <v>14196</v>
      </c>
      <c r="K1444" s="91" t="s">
        <v>10789</v>
      </c>
      <c r="L1444" s="91" t="s">
        <v>10789</v>
      </c>
      <c r="M1444" s="91"/>
      <c r="P1444" s="86" t="str">
        <f t="shared" si="48"/>
        <v>Photo required - away from known sites</v>
      </c>
      <c r="Q1444" s="86" t="s">
        <v>10789</v>
      </c>
      <c r="R1444" s="86" t="s">
        <v>10789</v>
      </c>
      <c r="S1444" s="86" t="s">
        <v>10789</v>
      </c>
      <c r="T1444" s="86" t="s">
        <v>10789</v>
      </c>
      <c r="U1444" s="86" t="s">
        <v>15232</v>
      </c>
      <c r="V1444" s="86" t="s">
        <v>15239</v>
      </c>
      <c r="W1444" s="86" t="b">
        <v>0</v>
      </c>
    </row>
    <row r="1445" spans="2:23" x14ac:dyDescent="0.25">
      <c r="B1445" s="91">
        <v>168</v>
      </c>
      <c r="C1445" s="91">
        <v>168</v>
      </c>
      <c r="D1445" s="112" t="s">
        <v>12083</v>
      </c>
      <c r="E1445" s="89" t="s">
        <v>6976</v>
      </c>
      <c r="F1445" s="90" t="s">
        <v>6977</v>
      </c>
      <c r="G1445" s="91" t="str">
        <f t="shared" si="46"/>
        <v>Photo required - away from known sites</v>
      </c>
      <c r="H1445" s="91" t="s">
        <v>14175</v>
      </c>
      <c r="I1445" s="91" t="str">
        <f t="shared" si="47"/>
        <v>Very local, W coast</v>
      </c>
      <c r="J1445" s="91" t="s">
        <v>14197</v>
      </c>
      <c r="K1445" s="91" t="s">
        <v>10789</v>
      </c>
      <c r="L1445" s="91" t="s">
        <v>10789</v>
      </c>
      <c r="M1445" s="91"/>
      <c r="P1445" s="86" t="str">
        <f t="shared" si="48"/>
        <v>Photo required - away from known sites</v>
      </c>
      <c r="Q1445" s="86" t="s">
        <v>10789</v>
      </c>
      <c r="R1445" s="86" t="s">
        <v>10789</v>
      </c>
      <c r="S1445" s="86" t="s">
        <v>10789</v>
      </c>
      <c r="T1445" s="86" t="s">
        <v>10789</v>
      </c>
      <c r="U1445" s="86" t="s">
        <v>15218</v>
      </c>
      <c r="V1445" s="86" t="s">
        <v>15215</v>
      </c>
      <c r="W1445" s="86" t="b">
        <v>0</v>
      </c>
    </row>
    <row r="1446" spans="2:23" x14ac:dyDescent="0.25">
      <c r="B1446" s="91">
        <v>169</v>
      </c>
      <c r="C1446" s="91">
        <v>169</v>
      </c>
      <c r="D1446" s="112" t="s">
        <v>12084</v>
      </c>
      <c r="E1446" s="89" t="s">
        <v>4554</v>
      </c>
      <c r="F1446" s="90" t="s">
        <v>4553</v>
      </c>
      <c r="G1446" s="91" t="str">
        <f t="shared" si="46"/>
        <v>Usually distinctive</v>
      </c>
      <c r="H1446" s="91" t="s">
        <v>15174</v>
      </c>
      <c r="I1446" s="91" t="str">
        <f t="shared" si="47"/>
        <v>Common but mainly coastal</v>
      </c>
      <c r="J1446" s="91" t="s">
        <v>14198</v>
      </c>
      <c r="K1446" s="91" t="s">
        <v>10789</v>
      </c>
      <c r="L1446" s="91" t="s">
        <v>10789</v>
      </c>
      <c r="M1446" s="91"/>
      <c r="P1446" s="86" t="str">
        <f t="shared" si="48"/>
        <v>Usually distinctive</v>
      </c>
      <c r="Q1446" s="86" t="s">
        <v>10789</v>
      </c>
      <c r="R1446" s="86" t="s">
        <v>10789</v>
      </c>
      <c r="S1446" s="86" t="s">
        <v>10789</v>
      </c>
      <c r="T1446" s="86" t="s">
        <v>10789</v>
      </c>
      <c r="U1446" s="86" t="s">
        <v>15222</v>
      </c>
      <c r="V1446" s="86" t="s">
        <v>15238</v>
      </c>
      <c r="W1446" s="86" t="b">
        <v>0</v>
      </c>
    </row>
    <row r="1447" spans="2:23" x14ac:dyDescent="0.25">
      <c r="B1447" s="91">
        <v>171</v>
      </c>
      <c r="C1447" s="91">
        <v>171</v>
      </c>
      <c r="D1447" s="112" t="s">
        <v>12086</v>
      </c>
      <c r="E1447" s="89" t="s">
        <v>4550</v>
      </c>
      <c r="F1447" s="90" t="s">
        <v>4549</v>
      </c>
      <c r="G1447" s="91" t="str">
        <f t="shared" si="46"/>
        <v>Care needed</v>
      </c>
      <c r="H1447" s="91" t="s">
        <v>11767</v>
      </c>
      <c r="I1447" s="91" t="str">
        <f t="shared" si="47"/>
        <v>SE, spreading; VC73; ssp. jocelynae on Skye RDB</v>
      </c>
      <c r="J1447" s="91" t="s">
        <v>14199</v>
      </c>
      <c r="K1447" s="91" t="s">
        <v>10789</v>
      </c>
      <c r="L1447" s="91" t="s">
        <v>10789</v>
      </c>
      <c r="M1447" s="91"/>
      <c r="P1447" s="86" t="str">
        <f t="shared" si="48"/>
        <v>Care needed</v>
      </c>
      <c r="Q1447" s="86" t="s">
        <v>10789</v>
      </c>
      <c r="R1447" s="86" t="s">
        <v>10789</v>
      </c>
      <c r="S1447" s="86" t="s">
        <v>10789</v>
      </c>
      <c r="T1447" s="86" t="s">
        <v>10789</v>
      </c>
      <c r="U1447" s="86" t="s">
        <v>15222</v>
      </c>
      <c r="V1447" s="86" t="s">
        <v>15236</v>
      </c>
      <c r="W1447" s="86" t="b">
        <v>0</v>
      </c>
    </row>
    <row r="1448" spans="2:23" x14ac:dyDescent="0.25">
      <c r="B1448" s="91">
        <v>171</v>
      </c>
      <c r="C1448" s="91">
        <v>171</v>
      </c>
      <c r="D1448" s="112" t="s">
        <v>12086</v>
      </c>
      <c r="E1448" s="89" t="s">
        <v>4550</v>
      </c>
      <c r="F1448" s="90" t="s">
        <v>11149</v>
      </c>
      <c r="G1448" s="91" t="str">
        <f t="shared" si="46"/>
        <v>Photo required - away from known sites</v>
      </c>
      <c r="H1448" s="91" t="s">
        <v>14175</v>
      </c>
      <c r="I1448" s="91" t="str">
        <f t="shared" si="47"/>
        <v>ssp. jocelynae on Skye RDB</v>
      </c>
      <c r="J1448" s="91" t="s">
        <v>16349</v>
      </c>
      <c r="K1448" s="91" t="s">
        <v>10789</v>
      </c>
      <c r="L1448" s="91" t="s">
        <v>10789</v>
      </c>
      <c r="M1448" s="91"/>
      <c r="P1448" s="86" t="str">
        <f t="shared" si="48"/>
        <v>Photo required - away from known sites</v>
      </c>
      <c r="Q1448" s="86" t="s">
        <v>10789</v>
      </c>
      <c r="R1448" s="86" t="s">
        <v>10789</v>
      </c>
      <c r="S1448" s="86" t="s">
        <v>10789</v>
      </c>
      <c r="T1448" s="86" t="s">
        <v>10789</v>
      </c>
      <c r="U1448" s="86" t="s">
        <v>15222</v>
      </c>
      <c r="V1448" s="86" t="s">
        <v>15236</v>
      </c>
      <c r="W1448" s="86" t="b">
        <v>0</v>
      </c>
    </row>
    <row r="1449" spans="2:23" x14ac:dyDescent="0.25">
      <c r="B1449" s="91">
        <v>170</v>
      </c>
      <c r="C1449" s="91">
        <v>170</v>
      </c>
      <c r="D1449" s="112" t="s">
        <v>12085</v>
      </c>
      <c r="E1449" s="89" t="s">
        <v>4552</v>
      </c>
      <c r="F1449" s="90" t="s">
        <v>4551</v>
      </c>
      <c r="G1449" s="91" t="str">
        <f t="shared" si="46"/>
        <v>Photo required</v>
      </c>
      <c r="H1449" s="91" t="s">
        <v>11837</v>
      </c>
      <c r="I1449" s="91" t="str">
        <f t="shared" si="47"/>
        <v>Not recorded in Scotland</v>
      </c>
      <c r="J1449" s="91" t="s">
        <v>16094</v>
      </c>
      <c r="K1449" s="91"/>
      <c r="L1449" s="91" t="s">
        <v>10789</v>
      </c>
      <c r="M1449" s="91"/>
      <c r="P1449" s="86" t="str">
        <f t="shared" si="48"/>
        <v>Photo required</v>
      </c>
      <c r="Q1449" s="86" t="s">
        <v>10789</v>
      </c>
      <c r="R1449" s="86" t="s">
        <v>10789</v>
      </c>
      <c r="S1449" s="86" t="s">
        <v>10789</v>
      </c>
      <c r="T1449" s="86" t="s">
        <v>10789</v>
      </c>
      <c r="U1449" s="86" t="s">
        <v>15214</v>
      </c>
      <c r="V1449" s="86" t="s">
        <v>15227</v>
      </c>
      <c r="W1449" s="86" t="b">
        <v>0</v>
      </c>
    </row>
    <row r="1450" spans="2:23" x14ac:dyDescent="0.25">
      <c r="B1450" s="91">
        <v>1486.1</v>
      </c>
      <c r="C1450" s="91" t="s">
        <v>4473</v>
      </c>
      <c r="D1450" s="94" t="s">
        <v>16615</v>
      </c>
      <c r="E1450" s="89" t="s">
        <v>4474</v>
      </c>
      <c r="F1450" s="90"/>
      <c r="G1450" s="91" t="str">
        <f t="shared" si="46"/>
        <v/>
      </c>
      <c r="H1450" s="91" t="s">
        <v>11837</v>
      </c>
      <c r="I1450" s="91" t="str">
        <f t="shared" si="47"/>
        <v>*Not recorded in Scotland</v>
      </c>
      <c r="J1450" s="91" t="s">
        <v>10789</v>
      </c>
      <c r="K1450" s="91" t="s">
        <v>15193</v>
      </c>
      <c r="L1450" s="91" t="s">
        <v>16094</v>
      </c>
      <c r="M1450" s="91"/>
      <c r="P1450" s="86" t="s">
        <v>10789</v>
      </c>
      <c r="Q1450" s="86" t="s">
        <v>10789</v>
      </c>
      <c r="R1450" s="86" t="s">
        <v>10789</v>
      </c>
      <c r="S1450" s="86" t="s">
        <v>10789</v>
      </c>
      <c r="T1450" s="86" t="s">
        <v>10789</v>
      </c>
      <c r="U1450" s="86" t="s">
        <v>16791</v>
      </c>
      <c r="V1450" s="86" t="s">
        <v>10789</v>
      </c>
      <c r="W1450" s="86" t="s">
        <v>10789</v>
      </c>
    </row>
    <row r="1451" spans="2:23" x14ac:dyDescent="0.25">
      <c r="B1451" s="91">
        <v>1428</v>
      </c>
      <c r="C1451" s="91">
        <v>1428</v>
      </c>
      <c r="D1451" s="201" t="s">
        <v>13061</v>
      </c>
      <c r="E1451" s="89" t="s">
        <v>3481</v>
      </c>
      <c r="F1451" s="90" t="s">
        <v>3480</v>
      </c>
      <c r="G1451" s="91" t="str">
        <f t="shared" si="46"/>
        <v>Adult: Usually distinctive (1)</v>
      </c>
      <c r="H1451" s="91" t="s">
        <v>10789</v>
      </c>
      <c r="I1451" s="91" t="str">
        <f t="shared" si="47"/>
        <v>Widespread</v>
      </c>
      <c r="J1451" s="91" t="s">
        <v>10789</v>
      </c>
      <c r="K1451" s="91" t="s">
        <v>10789</v>
      </c>
      <c r="L1451" s="91" t="s">
        <v>14205</v>
      </c>
      <c r="M1451" s="91"/>
      <c r="P1451" s="86" t="s">
        <v>15760</v>
      </c>
      <c r="R1451" s="86" t="s">
        <v>10789</v>
      </c>
      <c r="T1451" s="86" t="s">
        <v>10789</v>
      </c>
      <c r="U1451" s="86" t="s">
        <v>15212</v>
      </c>
      <c r="V1451" s="86" t="s">
        <v>15230</v>
      </c>
      <c r="W1451" s="86" t="b">
        <v>0</v>
      </c>
    </row>
    <row r="1452" spans="2:23" x14ac:dyDescent="0.25">
      <c r="B1452" s="91">
        <v>1429</v>
      </c>
      <c r="C1452" s="91">
        <v>1429</v>
      </c>
      <c r="D1452" s="201" t="s">
        <v>13062</v>
      </c>
      <c r="E1452" s="92" t="s">
        <v>15322</v>
      </c>
      <c r="F1452" s="90"/>
      <c r="G1452" s="91" t="str">
        <f t="shared" si="46"/>
        <v>Adult: Spec. or photo maybe needed (2)</v>
      </c>
      <c r="H1452" s="91" t="s">
        <v>10789</v>
      </c>
      <c r="I1452" s="91" t="str">
        <f t="shared" si="47"/>
        <v>Not recorded in Scotland</v>
      </c>
      <c r="J1452" s="91" t="s">
        <v>10789</v>
      </c>
      <c r="K1452" s="91" t="s">
        <v>10789</v>
      </c>
      <c r="L1452" s="91" t="s">
        <v>16094</v>
      </c>
      <c r="M1452" s="91"/>
      <c r="P1452" s="86" t="s">
        <v>15758</v>
      </c>
      <c r="R1452" s="86" t="s">
        <v>10789</v>
      </c>
      <c r="T1452" s="86" t="s">
        <v>10789</v>
      </c>
      <c r="U1452" s="86" t="s">
        <v>15231</v>
      </c>
      <c r="V1452" s="86" t="s">
        <v>15216</v>
      </c>
      <c r="W1452" s="86" t="b">
        <v>0</v>
      </c>
    </row>
    <row r="1453" spans="2:23" x14ac:dyDescent="0.25">
      <c r="B1453" s="91">
        <v>1431</v>
      </c>
      <c r="C1453" s="91">
        <v>1431</v>
      </c>
      <c r="D1453" s="94" t="s">
        <v>16616</v>
      </c>
      <c r="E1453" s="92" t="s">
        <v>11943</v>
      </c>
      <c r="F1453" s="90"/>
      <c r="G1453" s="91" t="str">
        <f t="shared" si="46"/>
        <v>Adult: Spec. or photo will be required (3)</v>
      </c>
      <c r="H1453" s="91" t="s">
        <v>10789</v>
      </c>
      <c r="I1453" s="91" t="str">
        <f t="shared" si="47"/>
        <v>*Not recorded in Scotland</v>
      </c>
      <c r="J1453" s="91" t="s">
        <v>10789</v>
      </c>
      <c r="K1453" s="91" t="s">
        <v>15193</v>
      </c>
      <c r="L1453" s="91" t="s">
        <v>16094</v>
      </c>
      <c r="M1453" s="91"/>
      <c r="P1453" s="86" t="s">
        <v>15759</v>
      </c>
      <c r="R1453" s="86" t="s">
        <v>10789</v>
      </c>
      <c r="T1453" s="86" t="s">
        <v>10789</v>
      </c>
      <c r="U1453" s="86" t="s">
        <v>16791</v>
      </c>
      <c r="V1453" s="86" t="s">
        <v>10789</v>
      </c>
      <c r="W1453" s="86" t="s">
        <v>10789</v>
      </c>
    </row>
    <row r="1454" spans="2:23" x14ac:dyDescent="0.25">
      <c r="B1454" s="91">
        <v>1443</v>
      </c>
      <c r="C1454" s="91"/>
      <c r="D1454" s="199" t="s">
        <v>15395</v>
      </c>
      <c r="E1454" s="89" t="s">
        <v>15433</v>
      </c>
      <c r="F1454" s="90"/>
      <c r="G1454" s="91" t="str">
        <f t="shared" si="46"/>
        <v/>
      </c>
      <c r="I1454" s="91" t="str">
        <f t="shared" si="47"/>
        <v>*Not recorded in Scotland</v>
      </c>
      <c r="J1454" s="102" t="s">
        <v>10789</v>
      </c>
      <c r="K1454" s="91" t="s">
        <v>15193</v>
      </c>
      <c r="L1454" s="116" t="s">
        <v>16094</v>
      </c>
      <c r="P1454" s="86" t="s">
        <v>10789</v>
      </c>
      <c r="R1454" s="86" t="s">
        <v>10789</v>
      </c>
      <c r="T1454" s="86" t="s">
        <v>10789</v>
      </c>
      <c r="U1454" s="86" t="s">
        <v>16791</v>
      </c>
    </row>
    <row r="1455" spans="2:23" x14ac:dyDescent="0.25">
      <c r="B1455" s="91">
        <v>1430</v>
      </c>
      <c r="C1455" s="91">
        <v>1430</v>
      </c>
      <c r="D1455" s="201" t="s">
        <v>13063</v>
      </c>
      <c r="E1455" s="89" t="s">
        <v>4421</v>
      </c>
      <c r="F1455" s="90" t="s">
        <v>4422</v>
      </c>
      <c r="G1455" s="91" t="str">
        <f t="shared" si="46"/>
        <v>Adult: Spec. or photo maybe needed (2)</v>
      </c>
      <c r="H1455" s="91" t="s">
        <v>10789</v>
      </c>
      <c r="I1455" s="91" t="str">
        <f t="shared" si="47"/>
        <v>*Not recorded in Scotland</v>
      </c>
      <c r="J1455" s="91" t="s">
        <v>10789</v>
      </c>
      <c r="K1455" s="91" t="s">
        <v>15193</v>
      </c>
      <c r="L1455" s="91" t="s">
        <v>16094</v>
      </c>
      <c r="M1455" s="91"/>
      <c r="P1455" s="86" t="s">
        <v>15758</v>
      </c>
      <c r="R1455" s="86" t="s">
        <v>10789</v>
      </c>
      <c r="T1455" s="86" t="s">
        <v>10789</v>
      </c>
      <c r="U1455" s="86" t="s">
        <v>15220</v>
      </c>
      <c r="V1455" s="86" t="s">
        <v>15230</v>
      </c>
      <c r="W1455" s="86" t="b">
        <v>0</v>
      </c>
    </row>
    <row r="1456" spans="2:23" x14ac:dyDescent="0.25">
      <c r="B1456" s="91">
        <v>1427</v>
      </c>
      <c r="C1456" s="91">
        <v>1427</v>
      </c>
      <c r="D1456" s="201" t="s">
        <v>13060</v>
      </c>
      <c r="E1456" s="89" t="s">
        <v>4419</v>
      </c>
      <c r="F1456" s="90" t="s">
        <v>4420</v>
      </c>
      <c r="G1456" s="91" t="str">
        <f t="shared" si="46"/>
        <v>Adult: Spec. or photo maybe needed (2)</v>
      </c>
      <c r="H1456" s="91" t="s">
        <v>10789</v>
      </c>
      <c r="I1456" s="91" t="str">
        <f t="shared" si="47"/>
        <v>*Not recorded in Scotland</v>
      </c>
      <c r="J1456" s="91" t="s">
        <v>10789</v>
      </c>
      <c r="K1456" s="91" t="s">
        <v>15193</v>
      </c>
      <c r="L1456" s="91" t="s">
        <v>16094</v>
      </c>
      <c r="M1456" s="91"/>
      <c r="P1456" s="86" t="s">
        <v>15758</v>
      </c>
      <c r="R1456" s="86" t="s">
        <v>10789</v>
      </c>
      <c r="T1456" s="86" t="s">
        <v>10789</v>
      </c>
      <c r="U1456" s="86" t="s">
        <v>15231</v>
      </c>
      <c r="V1456" s="86" t="s">
        <v>15230</v>
      </c>
      <c r="W1456" s="86" t="b">
        <v>0</v>
      </c>
    </row>
    <row r="1457" spans="2:23" x14ac:dyDescent="0.25">
      <c r="B1457" s="91">
        <v>1426</v>
      </c>
      <c r="C1457" s="91">
        <v>1426</v>
      </c>
      <c r="D1457" s="201" t="s">
        <v>13059</v>
      </c>
      <c r="E1457" s="89" t="s">
        <v>4417</v>
      </c>
      <c r="F1457" s="90" t="s">
        <v>4418</v>
      </c>
      <c r="G1457" s="91" t="str">
        <f t="shared" si="46"/>
        <v>Adult: Usually distinctive (1)</v>
      </c>
      <c r="H1457" s="91" t="s">
        <v>10789</v>
      </c>
      <c r="I1457" s="91" t="str">
        <f t="shared" si="47"/>
        <v>Restricted distribution</v>
      </c>
      <c r="J1457" s="91" t="s">
        <v>10789</v>
      </c>
      <c r="K1457" s="91" t="s">
        <v>10789</v>
      </c>
      <c r="L1457" s="91" t="s">
        <v>16340</v>
      </c>
      <c r="M1457" s="91"/>
      <c r="P1457" s="86" t="s">
        <v>15760</v>
      </c>
      <c r="R1457" s="86" t="s">
        <v>10789</v>
      </c>
      <c r="T1457" s="86" t="s">
        <v>10789</v>
      </c>
      <c r="U1457" s="86" t="s">
        <v>15222</v>
      </c>
      <c r="V1457" s="86" t="s">
        <v>15230</v>
      </c>
      <c r="W1457" s="86" t="b">
        <v>0</v>
      </c>
    </row>
    <row r="1458" spans="2:23" x14ac:dyDescent="0.25">
      <c r="B1458" s="91">
        <v>1425</v>
      </c>
      <c r="C1458" s="91">
        <v>1425</v>
      </c>
      <c r="D1458" s="201" t="s">
        <v>13058</v>
      </c>
      <c r="E1458" s="89" t="s">
        <v>3483</v>
      </c>
      <c r="F1458" s="90" t="s">
        <v>3482</v>
      </c>
      <c r="G1458" s="91" t="str">
        <f t="shared" si="46"/>
        <v>Adult: Usually distinctive but spec/photo may be required (1)</v>
      </c>
      <c r="H1458" s="91" t="s">
        <v>10789</v>
      </c>
      <c r="I1458" s="91" t="str">
        <f t="shared" si="47"/>
        <v>Local distribution</v>
      </c>
      <c r="J1458" s="91" t="s">
        <v>10789</v>
      </c>
      <c r="K1458" s="91" t="s">
        <v>10789</v>
      </c>
      <c r="L1458" s="91" t="s">
        <v>16339</v>
      </c>
      <c r="M1458" s="91"/>
      <c r="P1458" s="86" t="s">
        <v>15985</v>
      </c>
      <c r="R1458" s="86" t="s">
        <v>10789</v>
      </c>
      <c r="T1458" s="86" t="s">
        <v>10789</v>
      </c>
      <c r="U1458" s="86" t="s">
        <v>15231</v>
      </c>
      <c r="V1458" s="86" t="s">
        <v>15230</v>
      </c>
      <c r="W1458" s="86" t="b">
        <v>0</v>
      </c>
    </row>
    <row r="1459" spans="2:23" x14ac:dyDescent="0.25">
      <c r="B1459" s="91">
        <v>1433</v>
      </c>
      <c r="C1459" s="91">
        <v>1433</v>
      </c>
      <c r="D1459" s="201" t="s">
        <v>13065</v>
      </c>
      <c r="E1459" s="89" t="s">
        <v>3479</v>
      </c>
      <c r="F1459" s="90"/>
      <c r="G1459" s="91" t="str">
        <f t="shared" si="46"/>
        <v>Adult: Usually distinctive (1)</v>
      </c>
      <c r="H1459" s="91" t="s">
        <v>10789</v>
      </c>
      <c r="I1459" s="91" t="str">
        <f t="shared" si="47"/>
        <v>Restricted distribution</v>
      </c>
      <c r="J1459" s="91" t="s">
        <v>10789</v>
      </c>
      <c r="K1459" s="91" t="s">
        <v>10789</v>
      </c>
      <c r="L1459" s="91" t="s">
        <v>16340</v>
      </c>
      <c r="M1459" s="91"/>
      <c r="P1459" s="86" t="s">
        <v>15760</v>
      </c>
      <c r="R1459" s="86" t="s">
        <v>10789</v>
      </c>
      <c r="T1459" s="86" t="s">
        <v>10789</v>
      </c>
      <c r="U1459" s="86" t="s">
        <v>15229</v>
      </c>
      <c r="V1459" s="86" t="s">
        <v>15238</v>
      </c>
      <c r="W1459" s="86" t="b">
        <v>0</v>
      </c>
    </row>
    <row r="1460" spans="2:23" x14ac:dyDescent="0.25">
      <c r="B1460" s="91">
        <v>1434</v>
      </c>
      <c r="C1460" s="91">
        <v>1434</v>
      </c>
      <c r="D1460" s="94" t="s">
        <v>16617</v>
      </c>
      <c r="E1460" s="89" t="s">
        <v>4424</v>
      </c>
      <c r="F1460" s="90"/>
      <c r="G1460" s="91" t="str">
        <f t="shared" si="46"/>
        <v>Adult: Spec. or photo will be required (3)</v>
      </c>
      <c r="H1460" s="91" t="s">
        <v>10789</v>
      </c>
      <c r="I1460" s="91" t="str">
        <f t="shared" si="47"/>
        <v>*Not recorded in Scotland</v>
      </c>
      <c r="J1460" s="91" t="s">
        <v>10789</v>
      </c>
      <c r="K1460" s="91" t="s">
        <v>15193</v>
      </c>
      <c r="L1460" s="91" t="s">
        <v>16094</v>
      </c>
      <c r="M1460" s="91"/>
      <c r="P1460" s="86" t="s">
        <v>15759</v>
      </c>
      <c r="R1460" s="86" t="s">
        <v>10789</v>
      </c>
      <c r="T1460" s="86" t="s">
        <v>10789</v>
      </c>
      <c r="U1460" s="86" t="s">
        <v>16791</v>
      </c>
      <c r="V1460" s="86" t="s">
        <v>10789</v>
      </c>
      <c r="W1460" s="86" t="s">
        <v>10789</v>
      </c>
    </row>
    <row r="1461" spans="2:23" x14ac:dyDescent="0.25">
      <c r="B1461" s="91">
        <v>1446</v>
      </c>
      <c r="C1461" s="91">
        <v>1446</v>
      </c>
      <c r="D1461" s="201" t="s">
        <v>13077</v>
      </c>
      <c r="E1461" s="89" t="s">
        <v>3474</v>
      </c>
      <c r="F1461" s="90"/>
      <c r="G1461" s="91" t="str">
        <f t="shared" si="46"/>
        <v>Adult: Spec. or photo maybe needed (2)</v>
      </c>
      <c r="H1461" s="91" t="s">
        <v>10789</v>
      </c>
      <c r="I1461" s="91" t="str">
        <f t="shared" si="47"/>
        <v>Not recorded in Scotland</v>
      </c>
      <c r="J1461" s="91" t="s">
        <v>10789</v>
      </c>
      <c r="K1461" s="91" t="s">
        <v>10789</v>
      </c>
      <c r="L1461" s="91" t="s">
        <v>16094</v>
      </c>
      <c r="M1461" s="91"/>
      <c r="P1461" s="86" t="s">
        <v>15758</v>
      </c>
      <c r="R1461" s="86" t="s">
        <v>10789</v>
      </c>
      <c r="T1461" s="86" t="s">
        <v>10789</v>
      </c>
      <c r="U1461" s="86" t="s">
        <v>15225</v>
      </c>
      <c r="V1461" s="86" t="s">
        <v>15226</v>
      </c>
      <c r="W1461" s="86" t="b">
        <v>0</v>
      </c>
    </row>
    <row r="1462" spans="2:23" x14ac:dyDescent="0.25">
      <c r="B1462" s="91">
        <v>1448.1</v>
      </c>
      <c r="C1462" s="91" t="s">
        <v>4432</v>
      </c>
      <c r="D1462" s="94" t="s">
        <v>14835</v>
      </c>
      <c r="E1462" s="89" t="s">
        <v>4433</v>
      </c>
      <c r="F1462" s="90"/>
      <c r="G1462" s="91" t="str">
        <f t="shared" si="46"/>
        <v>Adult: Spec. or photo will be required (3)</v>
      </c>
      <c r="H1462" s="91" t="s">
        <v>10789</v>
      </c>
      <c r="I1462" s="91" t="str">
        <f t="shared" si="47"/>
        <v>*Not recorded in Scotland</v>
      </c>
      <c r="J1462" s="91" t="s">
        <v>10789</v>
      </c>
      <c r="K1462" s="91" t="s">
        <v>15193</v>
      </c>
      <c r="L1462" s="91" t="s">
        <v>16094</v>
      </c>
      <c r="M1462" s="91"/>
      <c r="P1462" s="86" t="s">
        <v>15759</v>
      </c>
      <c r="R1462" s="86" t="s">
        <v>10789</v>
      </c>
      <c r="T1462" s="86" t="s">
        <v>10789</v>
      </c>
      <c r="U1462" s="86" t="s">
        <v>15212</v>
      </c>
      <c r="V1462" s="86" t="s">
        <v>15219</v>
      </c>
      <c r="W1462" s="86" t="b">
        <v>0</v>
      </c>
    </row>
    <row r="1463" spans="2:23" x14ac:dyDescent="0.25">
      <c r="B1463" s="91">
        <v>1449</v>
      </c>
      <c r="C1463" s="91">
        <v>1449</v>
      </c>
      <c r="D1463" s="201" t="s">
        <v>13079</v>
      </c>
      <c r="E1463" s="89" t="s">
        <v>3472</v>
      </c>
      <c r="F1463" s="90"/>
      <c r="G1463" s="91" t="str">
        <f t="shared" si="46"/>
        <v>Adult: Spec. or photo maybe needed (2)</v>
      </c>
      <c r="H1463" s="91" t="s">
        <v>10789</v>
      </c>
      <c r="I1463" s="91" t="str">
        <f t="shared" si="47"/>
        <v>Not recorded in Scotland</v>
      </c>
      <c r="J1463" s="91" t="s">
        <v>10789</v>
      </c>
      <c r="K1463" s="91" t="s">
        <v>10789</v>
      </c>
      <c r="L1463" s="91" t="s">
        <v>16094</v>
      </c>
      <c r="M1463" s="91"/>
      <c r="P1463" s="86" t="s">
        <v>15758</v>
      </c>
      <c r="R1463" s="86" t="s">
        <v>10789</v>
      </c>
      <c r="T1463" s="86" t="s">
        <v>10789</v>
      </c>
      <c r="U1463" s="86" t="s">
        <v>15222</v>
      </c>
      <c r="V1463" s="86" t="s">
        <v>15236</v>
      </c>
      <c r="W1463" s="86" t="b">
        <v>0</v>
      </c>
    </row>
    <row r="1464" spans="2:23" x14ac:dyDescent="0.25">
      <c r="B1464" s="91">
        <v>1450</v>
      </c>
      <c r="C1464" s="91">
        <v>1450</v>
      </c>
      <c r="D1464" s="201" t="s">
        <v>13080</v>
      </c>
      <c r="E1464" s="89" t="s">
        <v>4434</v>
      </c>
      <c r="F1464" s="90"/>
      <c r="G1464" s="91" t="str">
        <f t="shared" si="46"/>
        <v>Adult: Spec/photo will be required (2)</v>
      </c>
      <c r="H1464" s="91" t="s">
        <v>10789</v>
      </c>
      <c r="I1464" s="91" t="str">
        <f t="shared" si="47"/>
        <v>Very local distribution</v>
      </c>
      <c r="J1464" s="91" t="s">
        <v>10789</v>
      </c>
      <c r="K1464" s="91" t="s">
        <v>10789</v>
      </c>
      <c r="L1464" s="91" t="s">
        <v>16341</v>
      </c>
      <c r="M1464" s="91"/>
      <c r="P1464" s="86" t="s">
        <v>15916</v>
      </c>
      <c r="R1464" s="86" t="s">
        <v>10789</v>
      </c>
      <c r="T1464" s="86" t="s">
        <v>10789</v>
      </c>
      <c r="U1464" s="86" t="s">
        <v>15231</v>
      </c>
      <c r="V1464" s="86" t="s">
        <v>15228</v>
      </c>
      <c r="W1464" s="86" t="b">
        <v>0</v>
      </c>
    </row>
    <row r="1465" spans="2:23" x14ac:dyDescent="0.25">
      <c r="B1465" s="91">
        <v>1451</v>
      </c>
      <c r="C1465" s="91">
        <v>1451</v>
      </c>
      <c r="D1465" s="201" t="s">
        <v>13081</v>
      </c>
      <c r="E1465" s="92" t="s">
        <v>11951</v>
      </c>
      <c r="F1465" s="90"/>
      <c r="G1465" s="91" t="str">
        <f t="shared" si="46"/>
        <v>Adult: Spec/photo may be needed cf. O. betulae &amp; A. bistriatella (2)</v>
      </c>
      <c r="H1465" s="91" t="s">
        <v>10789</v>
      </c>
      <c r="I1465" s="91" t="str">
        <f t="shared" si="47"/>
        <v>Widespread</v>
      </c>
      <c r="J1465" s="91" t="s">
        <v>10789</v>
      </c>
      <c r="K1465" s="91" t="s">
        <v>10789</v>
      </c>
      <c r="L1465" s="91" t="s">
        <v>14205</v>
      </c>
      <c r="M1465" s="91"/>
      <c r="P1465" s="86" t="s">
        <v>15986</v>
      </c>
      <c r="R1465" s="86" t="s">
        <v>10789</v>
      </c>
      <c r="T1465" s="86" t="s">
        <v>10789</v>
      </c>
      <c r="U1465" s="86" t="s">
        <v>15214</v>
      </c>
      <c r="V1465" s="86" t="s">
        <v>15224</v>
      </c>
      <c r="W1465" s="86" t="b">
        <v>0</v>
      </c>
    </row>
    <row r="1466" spans="2:23" x14ac:dyDescent="0.25">
      <c r="B1466" s="91">
        <v>1444</v>
      </c>
      <c r="C1466" s="91">
        <v>1444</v>
      </c>
      <c r="D1466" s="201" t="s">
        <v>13075</v>
      </c>
      <c r="E1466" s="92" t="s">
        <v>15323</v>
      </c>
      <c r="F1466" s="90"/>
      <c r="G1466" s="91" t="str">
        <f t="shared" si="46"/>
        <v>Adult: Spec. or photo maybe needed (2)</v>
      </c>
      <c r="H1466" s="91" t="s">
        <v>10789</v>
      </c>
      <c r="I1466" s="91" t="str">
        <f t="shared" si="47"/>
        <v>Not recorded in Scotland</v>
      </c>
      <c r="J1466" s="91" t="s">
        <v>10789</v>
      </c>
      <c r="K1466" s="91" t="s">
        <v>10789</v>
      </c>
      <c r="L1466" s="91" t="s">
        <v>16094</v>
      </c>
      <c r="M1466" s="91"/>
      <c r="P1466" s="86" t="s">
        <v>15758</v>
      </c>
      <c r="R1466" s="86" t="s">
        <v>10789</v>
      </c>
      <c r="T1466" s="86" t="s">
        <v>10789</v>
      </c>
      <c r="U1466" s="86" t="s">
        <v>15232</v>
      </c>
      <c r="V1466" s="86" t="s">
        <v>15216</v>
      </c>
      <c r="W1466" s="86" t="b">
        <v>0</v>
      </c>
    </row>
    <row r="1467" spans="2:23" x14ac:dyDescent="0.25">
      <c r="B1467" s="91">
        <v>1463</v>
      </c>
      <c r="C1467" s="91">
        <v>1463</v>
      </c>
      <c r="D1467" s="201" t="s">
        <v>13093</v>
      </c>
      <c r="E1467" s="89" t="s">
        <v>4444</v>
      </c>
      <c r="F1467" s="90"/>
      <c r="G1467" s="91" t="str">
        <f t="shared" si="46"/>
        <v>Adult: Spec. or photo will be required (3)</v>
      </c>
      <c r="H1467" s="91" t="s">
        <v>10789</v>
      </c>
      <c r="I1467" s="91" t="str">
        <f t="shared" si="47"/>
        <v>Not recorded in Scotland</v>
      </c>
      <c r="J1467" s="91" t="s">
        <v>10789</v>
      </c>
      <c r="K1467" s="91" t="s">
        <v>10789</v>
      </c>
      <c r="L1467" s="91" t="s">
        <v>16094</v>
      </c>
      <c r="M1467" s="91"/>
      <c r="P1467" s="86" t="s">
        <v>15759</v>
      </c>
      <c r="R1467" s="86" t="s">
        <v>10789</v>
      </c>
      <c r="T1467" s="86" t="s">
        <v>10789</v>
      </c>
      <c r="U1467" s="86" t="s">
        <v>15232</v>
      </c>
      <c r="V1467" s="86" t="s">
        <v>15216</v>
      </c>
      <c r="W1467" s="86" t="b">
        <v>0</v>
      </c>
    </row>
    <row r="1468" spans="2:23" x14ac:dyDescent="0.25">
      <c r="B1468" s="91">
        <v>1462</v>
      </c>
      <c r="C1468" s="91">
        <v>1462</v>
      </c>
      <c r="D1468" s="201" t="s">
        <v>13092</v>
      </c>
      <c r="E1468" s="92" t="s">
        <v>11953</v>
      </c>
      <c r="F1468" s="90"/>
      <c r="G1468" s="91" t="str">
        <f t="shared" si="46"/>
        <v>Adult: Gen det may be required cf. D. inscriptella (4)</v>
      </c>
      <c r="H1468" s="91" t="s">
        <v>10789</v>
      </c>
      <c r="I1468" s="91" t="str">
        <f t="shared" si="47"/>
        <v>Restricted distribution</v>
      </c>
      <c r="J1468" s="91" t="s">
        <v>10789</v>
      </c>
      <c r="K1468" s="91" t="s">
        <v>10789</v>
      </c>
      <c r="L1468" s="91" t="s">
        <v>16340</v>
      </c>
      <c r="M1468" s="91"/>
      <c r="P1468" s="86" t="s">
        <v>15987</v>
      </c>
      <c r="R1468" s="86" t="s">
        <v>10789</v>
      </c>
      <c r="T1468" s="86" t="s">
        <v>10789</v>
      </c>
      <c r="U1468" s="86" t="s">
        <v>15231</v>
      </c>
      <c r="V1468" s="86" t="s">
        <v>15216</v>
      </c>
      <c r="W1468" s="86" t="b">
        <v>0</v>
      </c>
    </row>
    <row r="1469" spans="2:23" x14ac:dyDescent="0.25">
      <c r="B1469" s="91">
        <v>1458</v>
      </c>
      <c r="C1469" s="91"/>
      <c r="D1469" s="199" t="s">
        <v>14838</v>
      </c>
      <c r="E1469" s="89" t="s">
        <v>14839</v>
      </c>
      <c r="F1469" s="90" t="s">
        <v>15489</v>
      </c>
      <c r="G1469" s="91" t="str">
        <f t="shared" si="46"/>
        <v/>
      </c>
      <c r="I1469" s="91" t="str">
        <f t="shared" si="47"/>
        <v>*Not recorded in Scotland</v>
      </c>
      <c r="J1469" s="102" t="s">
        <v>10789</v>
      </c>
      <c r="K1469" s="91" t="s">
        <v>15193</v>
      </c>
      <c r="L1469" s="116" t="s">
        <v>16094</v>
      </c>
      <c r="P1469" s="86" t="s">
        <v>10789</v>
      </c>
      <c r="R1469" s="86" t="s">
        <v>10789</v>
      </c>
      <c r="T1469" s="86" t="s">
        <v>10789</v>
      </c>
      <c r="U1469" s="86" t="s">
        <v>16791</v>
      </c>
    </row>
    <row r="1470" spans="2:23" x14ac:dyDescent="0.25">
      <c r="B1470" s="91">
        <v>1447</v>
      </c>
      <c r="C1470" s="91">
        <v>1447</v>
      </c>
      <c r="D1470" s="201" t="s">
        <v>13078</v>
      </c>
      <c r="E1470" s="89" t="s">
        <v>3473</v>
      </c>
      <c r="F1470" s="90"/>
      <c r="G1470" s="91" t="str">
        <f t="shared" si="46"/>
        <v>Adult: Spec. or photo will be required (3)</v>
      </c>
      <c r="H1470" s="91" t="s">
        <v>10789</v>
      </c>
      <c r="I1470" s="91" t="str">
        <f t="shared" si="47"/>
        <v>Not recorded in Scotland</v>
      </c>
      <c r="J1470" s="91" t="s">
        <v>10789</v>
      </c>
      <c r="K1470" s="91" t="s">
        <v>10789</v>
      </c>
      <c r="L1470" s="91" t="s">
        <v>16094</v>
      </c>
      <c r="M1470" s="91"/>
      <c r="P1470" s="86" t="s">
        <v>15759</v>
      </c>
      <c r="R1470" s="86" t="s">
        <v>10789</v>
      </c>
      <c r="T1470" s="86" t="s">
        <v>10789</v>
      </c>
      <c r="U1470" s="86" t="s">
        <v>15222</v>
      </c>
      <c r="V1470" s="86" t="s">
        <v>15226</v>
      </c>
      <c r="W1470" s="86" t="b">
        <v>0</v>
      </c>
    </row>
    <row r="1471" spans="2:23" x14ac:dyDescent="0.25">
      <c r="B1471" s="91">
        <v>1447.1</v>
      </c>
      <c r="C1471" s="91" t="s">
        <v>4427</v>
      </c>
      <c r="D1471" s="94" t="s">
        <v>14840</v>
      </c>
      <c r="E1471" s="89" t="s">
        <v>4428</v>
      </c>
      <c r="F1471" s="90"/>
      <c r="G1471" s="91" t="str">
        <f t="shared" si="46"/>
        <v>Adult: Spec. or photo maybe needed (2)</v>
      </c>
      <c r="H1471" s="91" t="s">
        <v>10789</v>
      </c>
      <c r="I1471" s="91" t="str">
        <f t="shared" si="47"/>
        <v>Not recorded in Scotland</v>
      </c>
      <c r="J1471" s="91" t="s">
        <v>10789</v>
      </c>
      <c r="K1471" s="91" t="s">
        <v>10789</v>
      </c>
      <c r="L1471" s="91" t="s">
        <v>16094</v>
      </c>
      <c r="M1471" s="91"/>
      <c r="P1471" s="86" t="s">
        <v>15758</v>
      </c>
      <c r="R1471" s="86" t="s">
        <v>10789</v>
      </c>
      <c r="T1471" s="86" t="s">
        <v>10789</v>
      </c>
      <c r="U1471" s="86" t="s">
        <v>15222</v>
      </c>
      <c r="V1471" s="86" t="s">
        <v>15228</v>
      </c>
      <c r="W1471" s="86" t="b">
        <v>0</v>
      </c>
    </row>
    <row r="1472" spans="2:23" x14ac:dyDescent="0.25">
      <c r="B1472" s="91">
        <v>1447.2</v>
      </c>
      <c r="C1472" s="91" t="s">
        <v>4429</v>
      </c>
      <c r="D1472" s="94" t="s">
        <v>14841</v>
      </c>
      <c r="E1472" s="89" t="s">
        <v>4430</v>
      </c>
      <c r="F1472" s="90"/>
      <c r="G1472" s="91" t="str">
        <f t="shared" si="46"/>
        <v>Adult: Spec. or photo will be required (3)</v>
      </c>
      <c r="H1472" s="91" t="s">
        <v>10789</v>
      </c>
      <c r="I1472" s="91" t="str">
        <f t="shared" si="47"/>
        <v>*Not recorded in Scotland</v>
      </c>
      <c r="J1472" s="91" t="s">
        <v>10789</v>
      </c>
      <c r="K1472" s="91" t="s">
        <v>15193</v>
      </c>
      <c r="L1472" s="91" t="s">
        <v>16094</v>
      </c>
      <c r="M1472" s="91"/>
      <c r="P1472" s="86" t="s">
        <v>15759</v>
      </c>
      <c r="R1472" s="86" t="s">
        <v>10789</v>
      </c>
      <c r="T1472" s="86" t="s">
        <v>10789</v>
      </c>
      <c r="U1472" s="86" t="s">
        <v>15223</v>
      </c>
      <c r="V1472" s="86" t="s">
        <v>15216</v>
      </c>
      <c r="W1472" s="86" t="b">
        <v>0</v>
      </c>
    </row>
    <row r="1473" spans="2:23" x14ac:dyDescent="0.25">
      <c r="B1473" s="91">
        <v>1448</v>
      </c>
      <c r="C1473" s="91">
        <v>1448</v>
      </c>
      <c r="D1473" s="94" t="s">
        <v>16618</v>
      </c>
      <c r="E1473" s="89" t="s">
        <v>4431</v>
      </c>
      <c r="F1473" s="90"/>
      <c r="G1473" s="91" t="str">
        <f t="shared" si="46"/>
        <v>Adult: Spec. or photo will be required (3)</v>
      </c>
      <c r="H1473" s="91" t="s">
        <v>10789</v>
      </c>
      <c r="I1473" s="91" t="str">
        <f t="shared" si="47"/>
        <v>*Not recorded in Scotland</v>
      </c>
      <c r="J1473" s="91" t="s">
        <v>10789</v>
      </c>
      <c r="K1473" s="91" t="s">
        <v>15193</v>
      </c>
      <c r="L1473" s="91" t="s">
        <v>16094</v>
      </c>
      <c r="M1473" s="91"/>
      <c r="P1473" s="86" t="s">
        <v>15759</v>
      </c>
      <c r="R1473" s="86" t="s">
        <v>10789</v>
      </c>
      <c r="T1473" s="86" t="s">
        <v>10789</v>
      </c>
      <c r="U1473" s="86" t="s">
        <v>15223</v>
      </c>
      <c r="V1473" s="86" t="s">
        <v>15226</v>
      </c>
      <c r="W1473" s="86" t="b">
        <v>0</v>
      </c>
    </row>
    <row r="1474" spans="2:23" x14ac:dyDescent="0.25">
      <c r="B1474" s="91">
        <v>1453</v>
      </c>
      <c r="C1474" s="91">
        <v>1453</v>
      </c>
      <c r="D1474" s="201" t="s">
        <v>13083</v>
      </c>
      <c r="E1474" s="89" t="s">
        <v>4437</v>
      </c>
      <c r="F1474" s="90"/>
      <c r="G1474" s="91" t="str">
        <f t="shared" ref="G1474:G1537" si="49">TRIM( P1474 &amp; " " &amp; R1474 &amp; " " &amp; T1474)</f>
        <v>Adult: Spec/photo will be required cf. Anerastia lotella (2)</v>
      </c>
      <c r="H1474" s="91" t="s">
        <v>10789</v>
      </c>
      <c r="I1474" s="91" t="str">
        <f t="shared" si="47"/>
        <v>Very local distribution</v>
      </c>
      <c r="J1474" s="91" t="s">
        <v>10789</v>
      </c>
      <c r="K1474" s="91" t="s">
        <v>10789</v>
      </c>
      <c r="L1474" s="91" t="s">
        <v>16341</v>
      </c>
      <c r="M1474" s="91"/>
      <c r="P1474" s="86" t="s">
        <v>15988</v>
      </c>
      <c r="R1474" s="86" t="s">
        <v>10789</v>
      </c>
      <c r="T1474" s="86" t="s">
        <v>10789</v>
      </c>
      <c r="U1474" s="86" t="s">
        <v>15222</v>
      </c>
      <c r="V1474" s="86" t="s">
        <v>15216</v>
      </c>
      <c r="W1474" s="86" t="b">
        <v>0</v>
      </c>
    </row>
    <row r="1475" spans="2:23" x14ac:dyDescent="0.25">
      <c r="B1475" s="91">
        <v>1451.1</v>
      </c>
      <c r="C1475" s="91" t="s">
        <v>4435</v>
      </c>
      <c r="D1475" s="94" t="s">
        <v>14844</v>
      </c>
      <c r="E1475" s="89" t="s">
        <v>4436</v>
      </c>
      <c r="F1475" s="90"/>
      <c r="G1475" s="91" t="str">
        <f t="shared" si="49"/>
        <v>Adult: Spec/photo will be required (3)</v>
      </c>
      <c r="H1475" s="91" t="s">
        <v>10789</v>
      </c>
      <c r="I1475" s="91" t="str">
        <f t="shared" si="47"/>
        <v>*Very local distribution</v>
      </c>
      <c r="J1475" s="91" t="s">
        <v>10789</v>
      </c>
      <c r="K1475" s="91" t="s">
        <v>15193</v>
      </c>
      <c r="L1475" s="91" t="s">
        <v>16341</v>
      </c>
      <c r="M1475" s="91"/>
      <c r="P1475" s="86" t="s">
        <v>15915</v>
      </c>
      <c r="R1475" s="86" t="s">
        <v>10789</v>
      </c>
      <c r="T1475" s="86" t="s">
        <v>10789</v>
      </c>
      <c r="U1475" s="86" t="s">
        <v>15242</v>
      </c>
      <c r="V1475" s="86" t="s">
        <v>15230</v>
      </c>
      <c r="W1475" s="86" t="b">
        <v>0</v>
      </c>
    </row>
    <row r="1476" spans="2:23" x14ac:dyDescent="0.25">
      <c r="B1476" s="91">
        <v>1441</v>
      </c>
      <c r="C1476" s="91">
        <v>1441</v>
      </c>
      <c r="D1476" s="201" t="s">
        <v>13072</v>
      </c>
      <c r="E1476" s="89" t="s">
        <v>3477</v>
      </c>
      <c r="F1476" s="90"/>
      <c r="G1476" s="91" t="str">
        <f t="shared" si="49"/>
        <v>Adult: Usually distinctive (1)</v>
      </c>
      <c r="H1476" s="91" t="s">
        <v>10789</v>
      </c>
      <c r="I1476" s="91" t="str">
        <f t="shared" si="47"/>
        <v>Not recorded in Scotland</v>
      </c>
      <c r="J1476" s="91" t="s">
        <v>10789</v>
      </c>
      <c r="K1476" s="91" t="s">
        <v>10789</v>
      </c>
      <c r="L1476" s="91" t="s">
        <v>16094</v>
      </c>
      <c r="M1476" s="91"/>
      <c r="P1476" s="86" t="s">
        <v>15760</v>
      </c>
      <c r="R1476" s="86" t="s">
        <v>10789</v>
      </c>
      <c r="T1476" s="86" t="s">
        <v>10789</v>
      </c>
      <c r="U1476" s="86" t="s">
        <v>15218</v>
      </c>
      <c r="V1476" s="86" t="s">
        <v>15250</v>
      </c>
      <c r="W1476" s="86" t="b">
        <v>0</v>
      </c>
    </row>
    <row r="1477" spans="2:23" x14ac:dyDescent="0.25">
      <c r="B1477" s="91">
        <v>1443</v>
      </c>
      <c r="C1477" s="91">
        <v>1443</v>
      </c>
      <c r="D1477" s="201" t="s">
        <v>13074</v>
      </c>
      <c r="E1477" s="89" t="s">
        <v>3475</v>
      </c>
      <c r="F1477" s="90"/>
      <c r="G1477" s="91" t="str">
        <f t="shared" si="49"/>
        <v>Adult: Usually distinctive (1)</v>
      </c>
      <c r="H1477" s="91" t="s">
        <v>10789</v>
      </c>
      <c r="I1477" s="91" t="str">
        <f t="shared" ref="I1477:I1540" si="50">K1477 &amp; J1477 &amp; L1477</f>
        <v>Not recorded in Scotland</v>
      </c>
      <c r="J1477" s="91" t="s">
        <v>10789</v>
      </c>
      <c r="K1477" s="91" t="s">
        <v>10789</v>
      </c>
      <c r="L1477" s="91" t="s">
        <v>16094</v>
      </c>
      <c r="M1477" s="91"/>
      <c r="P1477" s="86" t="s">
        <v>15760</v>
      </c>
      <c r="R1477" s="86" t="s">
        <v>10789</v>
      </c>
      <c r="T1477" s="86" t="s">
        <v>10789</v>
      </c>
      <c r="U1477" s="86" t="s">
        <v>15218</v>
      </c>
      <c r="V1477" s="86" t="s">
        <v>15224</v>
      </c>
      <c r="W1477" s="86" t="b">
        <v>0</v>
      </c>
    </row>
    <row r="1478" spans="2:23" x14ac:dyDescent="0.25">
      <c r="B1478" s="91">
        <v>1442</v>
      </c>
      <c r="C1478" s="91">
        <v>1442</v>
      </c>
      <c r="D1478" s="201" t="s">
        <v>13073</v>
      </c>
      <c r="E1478" s="89" t="s">
        <v>3476</v>
      </c>
      <c r="F1478" s="90"/>
      <c r="G1478" s="91" t="str">
        <f t="shared" si="49"/>
        <v>Adult: Usually distinctive but spec/photo may be required (1)</v>
      </c>
      <c r="H1478" s="91" t="s">
        <v>10789</v>
      </c>
      <c r="I1478" s="91" t="str">
        <f t="shared" si="50"/>
        <v>Very local distribution</v>
      </c>
      <c r="J1478" s="91" t="s">
        <v>10789</v>
      </c>
      <c r="K1478" s="91" t="s">
        <v>10789</v>
      </c>
      <c r="L1478" s="91" t="s">
        <v>16341</v>
      </c>
      <c r="M1478" s="91"/>
      <c r="P1478" s="86" t="s">
        <v>15985</v>
      </c>
      <c r="R1478" s="86" t="s">
        <v>10789</v>
      </c>
      <c r="T1478" s="86" t="s">
        <v>10789</v>
      </c>
      <c r="U1478" s="86" t="s">
        <v>15222</v>
      </c>
      <c r="V1478" s="86" t="s">
        <v>15238</v>
      </c>
      <c r="W1478" s="86" t="b">
        <v>0</v>
      </c>
    </row>
    <row r="1479" spans="2:23" x14ac:dyDescent="0.25">
      <c r="B1479" s="91">
        <v>1445</v>
      </c>
      <c r="C1479" s="91">
        <v>1445</v>
      </c>
      <c r="D1479" s="201" t="s">
        <v>13076</v>
      </c>
      <c r="E1479" s="92" t="s">
        <v>11950</v>
      </c>
      <c r="F1479" s="90"/>
      <c r="G1479" s="91" t="str">
        <f t="shared" si="49"/>
        <v>Adult: Usually distinctive (1)</v>
      </c>
      <c r="H1479" s="91" t="s">
        <v>10789</v>
      </c>
      <c r="I1479" s="91" t="str">
        <f t="shared" si="50"/>
        <v>Not recorded in Scotland</v>
      </c>
      <c r="J1479" s="91" t="s">
        <v>10789</v>
      </c>
      <c r="K1479" s="91" t="s">
        <v>10789</v>
      </c>
      <c r="L1479" s="91" t="s">
        <v>16094</v>
      </c>
      <c r="M1479" s="91"/>
      <c r="P1479" s="86" t="s">
        <v>15760</v>
      </c>
      <c r="R1479" s="86" t="s">
        <v>10789</v>
      </c>
      <c r="T1479" s="86" t="s">
        <v>10789</v>
      </c>
      <c r="U1479" s="86" t="s">
        <v>15222</v>
      </c>
      <c r="V1479" s="86" t="s">
        <v>15224</v>
      </c>
      <c r="W1479" s="86" t="b">
        <v>0</v>
      </c>
    </row>
    <row r="1480" spans="2:23" x14ac:dyDescent="0.25">
      <c r="B1480" s="91">
        <v>1454.2</v>
      </c>
      <c r="C1480" s="91" t="s">
        <v>3469</v>
      </c>
      <c r="D1480" s="94" t="s">
        <v>14845</v>
      </c>
      <c r="E1480" s="89" t="s">
        <v>3468</v>
      </c>
      <c r="F1480" s="90"/>
      <c r="G1480" s="91" t="str">
        <f t="shared" si="49"/>
        <v>Adult: Spec. or photo maybe needed (2)</v>
      </c>
      <c r="H1480" s="91" t="s">
        <v>10789</v>
      </c>
      <c r="I1480" s="91" t="str">
        <f t="shared" si="50"/>
        <v>Not recorded in Scotland</v>
      </c>
      <c r="J1480" s="91" t="s">
        <v>10789</v>
      </c>
      <c r="K1480" s="91" t="s">
        <v>10789</v>
      </c>
      <c r="L1480" s="91" t="s">
        <v>16094</v>
      </c>
      <c r="M1480" s="91"/>
      <c r="P1480" s="86" t="s">
        <v>15758</v>
      </c>
      <c r="R1480" s="86" t="s">
        <v>10789</v>
      </c>
      <c r="T1480" s="86" t="s">
        <v>10789</v>
      </c>
      <c r="U1480" s="86" t="s">
        <v>15231</v>
      </c>
      <c r="V1480" s="86" t="s">
        <v>15249</v>
      </c>
      <c r="W1480" s="86" t="b">
        <v>0</v>
      </c>
    </row>
    <row r="1481" spans="2:23" x14ac:dyDescent="0.25">
      <c r="B1481" s="91">
        <v>1454.1</v>
      </c>
      <c r="C1481" s="91" t="s">
        <v>4438</v>
      </c>
      <c r="D1481" s="94" t="s">
        <v>14846</v>
      </c>
      <c r="E1481" s="89" t="s">
        <v>4439</v>
      </c>
      <c r="F1481" s="90"/>
      <c r="G1481" s="91" t="str">
        <f t="shared" si="49"/>
        <v>Adult: Spec. or photo maybe needed (2)</v>
      </c>
      <c r="H1481" s="91" t="s">
        <v>10789</v>
      </c>
      <c r="I1481" s="91" t="str">
        <f t="shared" si="50"/>
        <v>Not recorded in Scotland</v>
      </c>
      <c r="J1481" s="91" t="s">
        <v>10789</v>
      </c>
      <c r="K1481" s="91" t="s">
        <v>10789</v>
      </c>
      <c r="L1481" s="91" t="s">
        <v>16094</v>
      </c>
      <c r="M1481" s="91"/>
      <c r="P1481" s="86" t="s">
        <v>15758</v>
      </c>
      <c r="R1481" s="86" t="s">
        <v>10789</v>
      </c>
      <c r="T1481" s="86" t="s">
        <v>10789</v>
      </c>
      <c r="U1481" s="86" t="s">
        <v>15232</v>
      </c>
      <c r="V1481" s="86" t="s">
        <v>15216</v>
      </c>
      <c r="W1481" s="86" t="b">
        <v>0</v>
      </c>
    </row>
    <row r="1482" spans="2:23" x14ac:dyDescent="0.25">
      <c r="B1482" s="91">
        <v>1455</v>
      </c>
      <c r="C1482" s="91">
        <v>1455</v>
      </c>
      <c r="D1482" s="201" t="s">
        <v>13085</v>
      </c>
      <c r="E1482" s="89" t="s">
        <v>3467</v>
      </c>
      <c r="F1482" s="90"/>
      <c r="G1482" s="91" t="str">
        <f t="shared" si="49"/>
        <v>Adult: Spec/photo may be needed cf. D. abietella (2)</v>
      </c>
      <c r="H1482" s="91" t="s">
        <v>10789</v>
      </c>
      <c r="I1482" s="91" t="str">
        <f t="shared" si="50"/>
        <v>Restricted distribution</v>
      </c>
      <c r="J1482" s="91" t="s">
        <v>10789</v>
      </c>
      <c r="K1482" s="91" t="s">
        <v>10789</v>
      </c>
      <c r="L1482" s="91" t="s">
        <v>16340</v>
      </c>
      <c r="M1482" s="91"/>
      <c r="P1482" s="86" t="s">
        <v>15989</v>
      </c>
      <c r="R1482" s="86" t="s">
        <v>10789</v>
      </c>
      <c r="T1482" s="86" t="s">
        <v>10789</v>
      </c>
      <c r="U1482" s="86" t="s">
        <v>15225</v>
      </c>
      <c r="V1482" s="86" t="s">
        <v>15224</v>
      </c>
      <c r="W1482" s="86" t="b">
        <v>0</v>
      </c>
    </row>
    <row r="1483" spans="2:23" x14ac:dyDescent="0.25">
      <c r="B1483" s="91">
        <v>1454</v>
      </c>
      <c r="C1483" s="91">
        <v>1454</v>
      </c>
      <c r="D1483" s="201" t="s">
        <v>13084</v>
      </c>
      <c r="E1483" s="89" t="s">
        <v>3470</v>
      </c>
      <c r="F1483" s="90"/>
      <c r="G1483" s="91" t="str">
        <f t="shared" si="49"/>
        <v>Adult: Spec/photo may be needed cf. D. simplicella (2)</v>
      </c>
      <c r="H1483" s="91" t="s">
        <v>10789</v>
      </c>
      <c r="I1483" s="91" t="str">
        <f t="shared" si="50"/>
        <v>Widespread</v>
      </c>
      <c r="J1483" s="91" t="s">
        <v>10789</v>
      </c>
      <c r="K1483" s="91" t="s">
        <v>10789</v>
      </c>
      <c r="L1483" s="91" t="s">
        <v>14205</v>
      </c>
      <c r="M1483" s="91"/>
      <c r="P1483" s="86" t="s">
        <v>15990</v>
      </c>
      <c r="R1483" s="86" t="s">
        <v>10789</v>
      </c>
      <c r="T1483" s="86" t="s">
        <v>10789</v>
      </c>
      <c r="U1483" s="86" t="s">
        <v>15214</v>
      </c>
      <c r="V1483" s="86" t="s">
        <v>15249</v>
      </c>
      <c r="W1483" s="86" t="b">
        <v>0</v>
      </c>
    </row>
    <row r="1484" spans="2:23" x14ac:dyDescent="0.25">
      <c r="B1484" s="91">
        <v>1452</v>
      </c>
      <c r="C1484" s="91">
        <v>1452</v>
      </c>
      <c r="D1484" s="201" t="s">
        <v>13082</v>
      </c>
      <c r="E1484" s="89" t="s">
        <v>3471</v>
      </c>
      <c r="F1484" s="90"/>
      <c r="G1484" s="91" t="str">
        <f t="shared" si="49"/>
        <v>Adult: Usually distinctive but spec/photo may be required (1)</v>
      </c>
      <c r="H1484" s="91" t="s">
        <v>10789</v>
      </c>
      <c r="I1484" s="91" t="str">
        <f t="shared" si="50"/>
        <v>Very local distribution</v>
      </c>
      <c r="J1484" s="91" t="s">
        <v>10789</v>
      </c>
      <c r="K1484" s="91" t="s">
        <v>10789</v>
      </c>
      <c r="L1484" s="91" t="s">
        <v>16341</v>
      </c>
      <c r="M1484" s="91"/>
      <c r="P1484" s="86" t="s">
        <v>15985</v>
      </c>
      <c r="R1484" s="86" t="s">
        <v>10789</v>
      </c>
      <c r="T1484" s="86" t="s">
        <v>10789</v>
      </c>
      <c r="U1484" s="86" t="s">
        <v>15231</v>
      </c>
      <c r="V1484" s="86" t="s">
        <v>15224</v>
      </c>
      <c r="W1484" s="86" t="b">
        <v>0</v>
      </c>
    </row>
    <row r="1485" spans="2:23" x14ac:dyDescent="0.25">
      <c r="B1485" s="91">
        <v>1457</v>
      </c>
      <c r="C1485" s="91">
        <v>1457</v>
      </c>
      <c r="D1485" s="201" t="s">
        <v>13087</v>
      </c>
      <c r="E1485" s="89" t="s">
        <v>4440</v>
      </c>
      <c r="F1485" s="90"/>
      <c r="G1485" s="91" t="str">
        <f t="shared" si="49"/>
        <v>Adult: Spec/photo will be required (2)</v>
      </c>
      <c r="H1485" s="91" t="s">
        <v>10789</v>
      </c>
      <c r="I1485" s="91" t="str">
        <f t="shared" si="50"/>
        <v>Very local distribution</v>
      </c>
      <c r="J1485" s="91" t="s">
        <v>10789</v>
      </c>
      <c r="K1485" s="91" t="s">
        <v>10789</v>
      </c>
      <c r="L1485" s="91" t="s">
        <v>16341</v>
      </c>
      <c r="M1485" s="91"/>
      <c r="P1485" s="86" t="s">
        <v>15916</v>
      </c>
      <c r="R1485" s="86" t="s">
        <v>10789</v>
      </c>
      <c r="T1485" s="86" t="s">
        <v>10789</v>
      </c>
      <c r="U1485" s="86" t="s">
        <v>15214</v>
      </c>
      <c r="V1485" s="86" t="s">
        <v>15236</v>
      </c>
      <c r="W1485" s="86" t="b">
        <v>0</v>
      </c>
    </row>
    <row r="1486" spans="2:23" x14ac:dyDescent="0.25">
      <c r="B1486" s="91">
        <v>1456</v>
      </c>
      <c r="C1486" s="91">
        <v>1456</v>
      </c>
      <c r="D1486" s="201" t="s">
        <v>13086</v>
      </c>
      <c r="E1486" s="92" t="s">
        <v>11952</v>
      </c>
      <c r="F1486" s="90"/>
      <c r="G1486" s="91" t="str">
        <f t="shared" si="49"/>
        <v>Adult: Usually distinctive (1)</v>
      </c>
      <c r="H1486" s="91" t="s">
        <v>10789</v>
      </c>
      <c r="I1486" s="91" t="str">
        <f t="shared" si="50"/>
        <v>Not recorded in Scotland</v>
      </c>
      <c r="J1486" s="91" t="s">
        <v>10789</v>
      </c>
      <c r="K1486" s="91" t="s">
        <v>10789</v>
      </c>
      <c r="L1486" s="91" t="s">
        <v>16094</v>
      </c>
      <c r="M1486" s="91"/>
      <c r="P1486" s="86" t="s">
        <v>15760</v>
      </c>
      <c r="R1486" s="86" t="s">
        <v>10789</v>
      </c>
      <c r="T1486" s="86" t="s">
        <v>10789</v>
      </c>
      <c r="U1486" s="86" t="s">
        <v>15231</v>
      </c>
      <c r="V1486" s="86" t="s">
        <v>15224</v>
      </c>
      <c r="W1486" s="86" t="b">
        <v>0</v>
      </c>
    </row>
    <row r="1487" spans="2:23" x14ac:dyDescent="0.25">
      <c r="B1487" s="91">
        <v>1465</v>
      </c>
      <c r="C1487" s="91">
        <v>1465</v>
      </c>
      <c r="D1487" s="201" t="s">
        <v>13095</v>
      </c>
      <c r="E1487" s="89" t="s">
        <v>3460</v>
      </c>
      <c r="F1487" s="90"/>
      <c r="G1487" s="91" t="str">
        <f t="shared" si="49"/>
        <v>Adult: Usually distinctive (1)</v>
      </c>
      <c r="H1487" s="91" t="s">
        <v>10789</v>
      </c>
      <c r="I1487" s="91" t="str">
        <f t="shared" si="50"/>
        <v>Not recorded in Scotland</v>
      </c>
      <c r="J1487" s="91" t="s">
        <v>10789</v>
      </c>
      <c r="K1487" s="91" t="s">
        <v>10789</v>
      </c>
      <c r="L1487" s="91" t="s">
        <v>16094</v>
      </c>
      <c r="M1487" s="91"/>
      <c r="P1487" s="86" t="s">
        <v>15760</v>
      </c>
      <c r="R1487" s="86" t="s">
        <v>10789</v>
      </c>
      <c r="T1487" s="86" t="s">
        <v>10789</v>
      </c>
      <c r="U1487" s="86" t="s">
        <v>15229</v>
      </c>
      <c r="V1487" s="86" t="s">
        <v>15230</v>
      </c>
      <c r="W1487" s="86" t="b">
        <v>0</v>
      </c>
    </row>
    <row r="1488" spans="2:23" x14ac:dyDescent="0.25">
      <c r="B1488" s="91">
        <v>1466</v>
      </c>
      <c r="C1488" s="91">
        <v>1466</v>
      </c>
      <c r="D1488" s="94" t="s">
        <v>16619</v>
      </c>
      <c r="E1488" s="89" t="s">
        <v>4449</v>
      </c>
      <c r="F1488" s="90"/>
      <c r="G1488" s="91" t="str">
        <f t="shared" si="49"/>
        <v>Adult: Gen det required (4)</v>
      </c>
      <c r="H1488" s="91" t="s">
        <v>10789</v>
      </c>
      <c r="I1488" s="91" t="str">
        <f t="shared" si="50"/>
        <v>*Not recorded in Scotland</v>
      </c>
      <c r="J1488" s="91" t="s">
        <v>10789</v>
      </c>
      <c r="K1488" s="91" t="s">
        <v>15193</v>
      </c>
      <c r="L1488" s="91" t="s">
        <v>16094</v>
      </c>
      <c r="M1488" s="91"/>
      <c r="P1488" s="86" t="s">
        <v>15764</v>
      </c>
      <c r="R1488" s="86" t="s">
        <v>10789</v>
      </c>
      <c r="T1488" s="86" t="s">
        <v>10789</v>
      </c>
      <c r="U1488" s="86" t="s">
        <v>16791</v>
      </c>
      <c r="V1488" s="86" t="s">
        <v>10789</v>
      </c>
      <c r="W1488" s="86" t="s">
        <v>10789</v>
      </c>
    </row>
    <row r="1489" spans="2:23" x14ac:dyDescent="0.25">
      <c r="B1489" s="91">
        <v>1435</v>
      </c>
      <c r="C1489" s="91">
        <v>1435</v>
      </c>
      <c r="D1489" s="201" t="s">
        <v>13066</v>
      </c>
      <c r="E1489" s="92" t="s">
        <v>11944</v>
      </c>
      <c r="F1489" s="90"/>
      <c r="G1489" s="91" t="str">
        <f t="shared" si="49"/>
        <v>Adult: Spec. or photo maybe needed (2)</v>
      </c>
      <c r="H1489" s="91" t="s">
        <v>10789</v>
      </c>
      <c r="I1489" s="91" t="str">
        <f t="shared" si="50"/>
        <v>*Not recorded in Scotland</v>
      </c>
      <c r="J1489" s="91" t="s">
        <v>10789</v>
      </c>
      <c r="K1489" s="91" t="s">
        <v>15193</v>
      </c>
      <c r="L1489" s="91" t="s">
        <v>16094</v>
      </c>
      <c r="M1489" s="91"/>
      <c r="P1489" s="86" t="s">
        <v>15758</v>
      </c>
      <c r="R1489" s="86" t="s">
        <v>10789</v>
      </c>
      <c r="T1489" s="86" t="s">
        <v>10789</v>
      </c>
      <c r="U1489" s="86" t="s">
        <v>15232</v>
      </c>
      <c r="V1489" s="86" t="s">
        <v>15238</v>
      </c>
      <c r="W1489" s="86" t="b">
        <v>0</v>
      </c>
    </row>
    <row r="1490" spans="2:23" x14ac:dyDescent="0.25">
      <c r="B1490" s="91">
        <v>1436</v>
      </c>
      <c r="C1490" s="91">
        <v>1436</v>
      </c>
      <c r="D1490" s="201" t="s">
        <v>13067</v>
      </c>
      <c r="E1490" s="92" t="s">
        <v>11945</v>
      </c>
      <c r="F1490" s="90"/>
      <c r="G1490" s="91" t="str">
        <f t="shared" si="49"/>
        <v>Adult: Spec. or photo maybe needed (2)</v>
      </c>
      <c r="H1490" s="91" t="s">
        <v>10789</v>
      </c>
      <c r="I1490" s="91" t="str">
        <f t="shared" si="50"/>
        <v>Not recorded in Scotland</v>
      </c>
      <c r="J1490" s="91" t="s">
        <v>10789</v>
      </c>
      <c r="K1490" s="91" t="s">
        <v>10789</v>
      </c>
      <c r="L1490" s="91" t="s">
        <v>16094</v>
      </c>
      <c r="M1490" s="91"/>
      <c r="P1490" s="86" t="s">
        <v>15758</v>
      </c>
      <c r="R1490" s="86" t="s">
        <v>10789</v>
      </c>
      <c r="T1490" s="86" t="s">
        <v>10789</v>
      </c>
      <c r="U1490" s="86" t="s">
        <v>15231</v>
      </c>
      <c r="V1490" s="86" t="s">
        <v>15228</v>
      </c>
      <c r="W1490" s="86" t="b">
        <v>0</v>
      </c>
    </row>
    <row r="1491" spans="2:23" x14ac:dyDescent="0.25">
      <c r="B1491" s="91">
        <v>1439</v>
      </c>
      <c r="C1491" s="91">
        <v>1439</v>
      </c>
      <c r="D1491" s="201" t="s">
        <v>13070</v>
      </c>
      <c r="E1491" s="92" t="s">
        <v>11947</v>
      </c>
      <c r="F1491" s="90"/>
      <c r="G1491" s="91" t="str">
        <f t="shared" si="49"/>
        <v>Adult: Spec/photo may be needed cf. A. suavella (2)</v>
      </c>
      <c r="H1491" s="91" t="s">
        <v>10789</v>
      </c>
      <c r="I1491" s="91" t="str">
        <f t="shared" si="50"/>
        <v>Widespread</v>
      </c>
      <c r="J1491" s="91" t="s">
        <v>10789</v>
      </c>
      <c r="K1491" s="91" t="s">
        <v>10789</v>
      </c>
      <c r="L1491" s="91" t="s">
        <v>14205</v>
      </c>
      <c r="M1491" s="91"/>
      <c r="P1491" s="86" t="s">
        <v>15991</v>
      </c>
      <c r="R1491" s="86" t="s">
        <v>10789</v>
      </c>
      <c r="T1491" s="86" t="s">
        <v>10789</v>
      </c>
      <c r="U1491" s="86" t="s">
        <v>15218</v>
      </c>
      <c r="V1491" s="86" t="s">
        <v>15238</v>
      </c>
      <c r="W1491" s="86" t="b">
        <v>0</v>
      </c>
    </row>
    <row r="1492" spans="2:23" x14ac:dyDescent="0.25">
      <c r="B1492" s="91">
        <v>1438</v>
      </c>
      <c r="C1492" s="91">
        <v>1438</v>
      </c>
      <c r="D1492" s="201" t="s">
        <v>13069</v>
      </c>
      <c r="E1492" s="92" t="s">
        <v>11946</v>
      </c>
      <c r="F1492" s="90"/>
      <c r="G1492" s="91" t="str">
        <f t="shared" si="49"/>
        <v>Adult: Spec/photo will be required cf. A. advenella (2)</v>
      </c>
      <c r="H1492" s="91" t="s">
        <v>10789</v>
      </c>
      <c r="I1492" s="91" t="str">
        <f t="shared" si="50"/>
        <v>Very local distribution</v>
      </c>
      <c r="J1492" s="91" t="s">
        <v>10789</v>
      </c>
      <c r="K1492" s="91" t="s">
        <v>10789</v>
      </c>
      <c r="L1492" s="91" t="s">
        <v>16341</v>
      </c>
      <c r="M1492" s="91"/>
      <c r="P1492" s="86" t="s">
        <v>15992</v>
      </c>
      <c r="R1492" s="86" t="s">
        <v>10789</v>
      </c>
      <c r="T1492" s="86" t="s">
        <v>10789</v>
      </c>
      <c r="U1492" s="86" t="s">
        <v>15231</v>
      </c>
      <c r="V1492" s="86" t="s">
        <v>15216</v>
      </c>
      <c r="W1492" s="86" t="b">
        <v>0</v>
      </c>
    </row>
    <row r="1493" spans="2:23" x14ac:dyDescent="0.25">
      <c r="B1493" s="91">
        <v>1440</v>
      </c>
      <c r="C1493" s="91">
        <v>1440</v>
      </c>
      <c r="D1493" s="201" t="s">
        <v>13071</v>
      </c>
      <c r="E1493" s="92" t="s">
        <v>11948</v>
      </c>
      <c r="F1493" s="90"/>
      <c r="G1493" s="91" t="str">
        <f t="shared" si="49"/>
        <v>Adult: Spec. or photo maybe needed (2)</v>
      </c>
      <c r="H1493" s="91" t="s">
        <v>10789</v>
      </c>
      <c r="I1493" s="91" t="str">
        <f t="shared" si="50"/>
        <v>Not recorded in Scotland</v>
      </c>
      <c r="J1493" s="91" t="s">
        <v>10789</v>
      </c>
      <c r="K1493" s="91" t="s">
        <v>10789</v>
      </c>
      <c r="L1493" s="91" t="s">
        <v>16094</v>
      </c>
      <c r="M1493" s="91"/>
      <c r="P1493" s="86" t="s">
        <v>15758</v>
      </c>
      <c r="R1493" s="86" t="s">
        <v>10789</v>
      </c>
      <c r="T1493" s="86" t="s">
        <v>10789</v>
      </c>
      <c r="U1493" s="86" t="s">
        <v>15222</v>
      </c>
      <c r="V1493" s="86" t="s">
        <v>15216</v>
      </c>
      <c r="W1493" s="86" t="b">
        <v>0</v>
      </c>
    </row>
    <row r="1494" spans="2:23" x14ac:dyDescent="0.25">
      <c r="B1494" s="91">
        <v>1437</v>
      </c>
      <c r="C1494" s="91">
        <v>1437</v>
      </c>
      <c r="D1494" s="201" t="s">
        <v>13068</v>
      </c>
      <c r="E1494" s="89" t="s">
        <v>3478</v>
      </c>
      <c r="F1494" s="90"/>
      <c r="G1494" s="91" t="str">
        <f t="shared" si="49"/>
        <v>Adult: Spec. or photo maybe needed (2)</v>
      </c>
      <c r="H1494" s="91" t="s">
        <v>10789</v>
      </c>
      <c r="I1494" s="91" t="str">
        <f t="shared" si="50"/>
        <v>Not recorded in Scotland</v>
      </c>
      <c r="J1494" s="91" t="s">
        <v>10789</v>
      </c>
      <c r="K1494" s="91" t="s">
        <v>10789</v>
      </c>
      <c r="L1494" s="91" t="s">
        <v>16094</v>
      </c>
      <c r="M1494" s="91"/>
      <c r="P1494" s="86" t="s">
        <v>15758</v>
      </c>
      <c r="R1494" s="86" t="s">
        <v>10789</v>
      </c>
      <c r="T1494" s="86" t="s">
        <v>10789</v>
      </c>
      <c r="U1494" s="86" t="s">
        <v>15231</v>
      </c>
      <c r="V1494" s="86" t="s">
        <v>15216</v>
      </c>
      <c r="W1494" s="86" t="b">
        <v>0</v>
      </c>
    </row>
    <row r="1495" spans="2:23" x14ac:dyDescent="0.25">
      <c r="B1495" s="91">
        <v>1484</v>
      </c>
      <c r="C1495" s="91"/>
      <c r="D1495" s="199" t="s">
        <v>15396</v>
      </c>
      <c r="E1495" s="89" t="s">
        <v>15434</v>
      </c>
      <c r="F1495" s="90"/>
      <c r="G1495" s="91" t="str">
        <f t="shared" si="49"/>
        <v/>
      </c>
      <c r="I1495" s="91" t="str">
        <f t="shared" si="50"/>
        <v>*Not recorded in Scotland</v>
      </c>
      <c r="J1495" s="102" t="s">
        <v>10789</v>
      </c>
      <c r="K1495" s="91" t="s">
        <v>15193</v>
      </c>
      <c r="L1495" s="116" t="s">
        <v>16094</v>
      </c>
      <c r="P1495" s="86" t="s">
        <v>10789</v>
      </c>
      <c r="R1495" s="86" t="s">
        <v>10789</v>
      </c>
      <c r="T1495" s="86" t="s">
        <v>10789</v>
      </c>
      <c r="U1495" s="86" t="s">
        <v>16791</v>
      </c>
    </row>
    <row r="1496" spans="2:23" x14ac:dyDescent="0.25">
      <c r="B1496" s="91">
        <v>1486</v>
      </c>
      <c r="C1496" s="91">
        <v>1486</v>
      </c>
      <c r="D1496" s="201" t="s">
        <v>13114</v>
      </c>
      <c r="E1496" s="89" t="s">
        <v>3452</v>
      </c>
      <c r="F1496" s="90"/>
      <c r="G1496" s="91" t="str">
        <f t="shared" si="49"/>
        <v>Adult: Spec/photo will be required cf. Ortholepis betulae &amp; Matilella fusca (2)</v>
      </c>
      <c r="H1496" s="91" t="s">
        <v>10789</v>
      </c>
      <c r="I1496" s="91" t="str">
        <f t="shared" si="50"/>
        <v>Very local distribution</v>
      </c>
      <c r="J1496" s="91" t="s">
        <v>10789</v>
      </c>
      <c r="K1496" s="91" t="s">
        <v>10789</v>
      </c>
      <c r="L1496" s="91" t="s">
        <v>16341</v>
      </c>
      <c r="M1496" s="91"/>
      <c r="P1496" s="86" t="s">
        <v>15993</v>
      </c>
      <c r="R1496" s="86" t="s">
        <v>10789</v>
      </c>
      <c r="T1496" s="86" t="s">
        <v>10789</v>
      </c>
      <c r="U1496" s="86" t="s">
        <v>15225</v>
      </c>
      <c r="V1496" s="86" t="s">
        <v>15224</v>
      </c>
      <c r="W1496" s="86" t="b">
        <v>0</v>
      </c>
    </row>
    <row r="1497" spans="2:23" x14ac:dyDescent="0.25">
      <c r="B1497" s="91">
        <v>1460</v>
      </c>
      <c r="C1497" s="91">
        <v>1460</v>
      </c>
      <c r="D1497" s="201" t="s">
        <v>13090</v>
      </c>
      <c r="E1497" s="89" t="s">
        <v>3464</v>
      </c>
      <c r="F1497" s="90" t="s">
        <v>3463</v>
      </c>
      <c r="G1497" s="91" t="str">
        <f t="shared" si="49"/>
        <v>Adult: Spec. or photo will be required (3)</v>
      </c>
      <c r="H1497" s="91" t="s">
        <v>10789</v>
      </c>
      <c r="I1497" s="91" t="str">
        <f t="shared" si="50"/>
        <v>*Not recorded in Scotland</v>
      </c>
      <c r="J1497" s="91" t="s">
        <v>10789</v>
      </c>
      <c r="K1497" s="91" t="s">
        <v>15193</v>
      </c>
      <c r="L1497" s="91" t="s">
        <v>16094</v>
      </c>
      <c r="M1497" s="91"/>
      <c r="P1497" s="86" t="s">
        <v>15759</v>
      </c>
      <c r="R1497" s="86" t="s">
        <v>10789</v>
      </c>
      <c r="T1497" s="86" t="s">
        <v>10789</v>
      </c>
      <c r="U1497" s="86" t="s">
        <v>15231</v>
      </c>
      <c r="V1497" s="86" t="s">
        <v>15243</v>
      </c>
      <c r="W1497" s="86" t="b">
        <v>0</v>
      </c>
    </row>
    <row r="1498" spans="2:23" x14ac:dyDescent="0.25">
      <c r="B1498" s="91">
        <v>1459</v>
      </c>
      <c r="C1498" s="91">
        <v>1459</v>
      </c>
      <c r="D1498" s="201" t="s">
        <v>13089</v>
      </c>
      <c r="E1498" s="89" t="s">
        <v>4441</v>
      </c>
      <c r="F1498" s="90"/>
      <c r="G1498" s="91" t="str">
        <f t="shared" si="49"/>
        <v>Adult: Spec. or photo will be required (3)</v>
      </c>
      <c r="H1498" s="91" t="s">
        <v>10789</v>
      </c>
      <c r="I1498" s="91" t="str">
        <f t="shared" si="50"/>
        <v>*Not recorded in Scotland</v>
      </c>
      <c r="J1498" s="91" t="s">
        <v>10789</v>
      </c>
      <c r="K1498" s="91" t="s">
        <v>15193</v>
      </c>
      <c r="L1498" s="91" t="s">
        <v>16094</v>
      </c>
      <c r="M1498" s="91"/>
      <c r="P1498" s="86" t="s">
        <v>15759</v>
      </c>
      <c r="R1498" s="86" t="s">
        <v>10789</v>
      </c>
      <c r="T1498" s="86" t="s">
        <v>10789</v>
      </c>
      <c r="U1498" s="86" t="s">
        <v>15232</v>
      </c>
      <c r="V1498" s="86" t="s">
        <v>15236</v>
      </c>
      <c r="W1498" s="86" t="b">
        <v>0</v>
      </c>
    </row>
    <row r="1499" spans="2:23" x14ac:dyDescent="0.25">
      <c r="B1499" s="91">
        <v>1488</v>
      </c>
      <c r="C1499" s="91"/>
      <c r="D1499" s="199" t="s">
        <v>15397</v>
      </c>
      <c r="E1499" s="89" t="s">
        <v>15435</v>
      </c>
      <c r="F1499" s="90"/>
      <c r="G1499" s="91" t="str">
        <f t="shared" si="49"/>
        <v/>
      </c>
      <c r="I1499" s="91" t="str">
        <f t="shared" si="50"/>
        <v>*Not recorded in Scotland</v>
      </c>
      <c r="J1499" s="102" t="s">
        <v>10789</v>
      </c>
      <c r="K1499" s="91" t="s">
        <v>15193</v>
      </c>
      <c r="L1499" s="116" t="s">
        <v>16094</v>
      </c>
      <c r="P1499" s="86" t="s">
        <v>10789</v>
      </c>
      <c r="R1499" s="86" t="s">
        <v>10789</v>
      </c>
      <c r="T1499" s="86" t="s">
        <v>10789</v>
      </c>
      <c r="U1499" s="86" t="s">
        <v>16791</v>
      </c>
    </row>
    <row r="1500" spans="2:23" x14ac:dyDescent="0.25">
      <c r="B1500" s="91">
        <v>1458</v>
      </c>
      <c r="C1500" s="91">
        <v>1458</v>
      </c>
      <c r="D1500" s="201" t="s">
        <v>13088</v>
      </c>
      <c r="E1500" s="89" t="s">
        <v>3466</v>
      </c>
      <c r="F1500" s="90" t="s">
        <v>3465</v>
      </c>
      <c r="G1500" s="91" t="str">
        <f t="shared" si="49"/>
        <v>Adult: Usually distinctive but cf. Yponomeuta sp., photo may be needed (1)</v>
      </c>
      <c r="H1500" s="91" t="s">
        <v>10789</v>
      </c>
      <c r="I1500" s="91" t="str">
        <f t="shared" si="50"/>
        <v>Local distribution</v>
      </c>
      <c r="J1500" s="91" t="s">
        <v>10789</v>
      </c>
      <c r="K1500" s="91" t="s">
        <v>10789</v>
      </c>
      <c r="L1500" s="91" t="s">
        <v>16339</v>
      </c>
      <c r="M1500" s="91"/>
      <c r="P1500" s="86" t="s">
        <v>15994</v>
      </c>
      <c r="R1500" s="86" t="s">
        <v>10789</v>
      </c>
      <c r="T1500" s="86" t="s">
        <v>10789</v>
      </c>
      <c r="U1500" s="86" t="s">
        <v>15214</v>
      </c>
      <c r="V1500" s="86" t="s">
        <v>15216</v>
      </c>
      <c r="W1500" s="86" t="b">
        <v>0</v>
      </c>
    </row>
    <row r="1501" spans="2:23" x14ac:dyDescent="0.25">
      <c r="B1501" s="91">
        <v>1464</v>
      </c>
      <c r="C1501" s="91">
        <v>1464</v>
      </c>
      <c r="D1501" s="201" t="s">
        <v>13094</v>
      </c>
      <c r="E1501" s="89" t="s">
        <v>3461</v>
      </c>
      <c r="F1501" s="90"/>
      <c r="G1501" s="91" t="str">
        <f t="shared" si="49"/>
        <v>Adult: Usually distinctive (1)</v>
      </c>
      <c r="H1501" s="91" t="s">
        <v>10789</v>
      </c>
      <c r="I1501" s="91" t="str">
        <f t="shared" si="50"/>
        <v>Not recorded in Scotland</v>
      </c>
      <c r="J1501" s="91" t="s">
        <v>10789</v>
      </c>
      <c r="K1501" s="91" t="s">
        <v>10789</v>
      </c>
      <c r="L1501" s="91" t="s">
        <v>16094</v>
      </c>
      <c r="M1501" s="91"/>
      <c r="P1501" s="86" t="s">
        <v>15760</v>
      </c>
      <c r="R1501" s="86" t="s">
        <v>10789</v>
      </c>
      <c r="T1501" s="86" t="s">
        <v>10789</v>
      </c>
      <c r="U1501" s="86" t="s">
        <v>15222</v>
      </c>
      <c r="V1501" s="86" t="s">
        <v>15224</v>
      </c>
      <c r="W1501" s="86" t="b">
        <v>0</v>
      </c>
    </row>
    <row r="1502" spans="2:23" x14ac:dyDescent="0.25">
      <c r="B1502" s="91">
        <v>1464.2</v>
      </c>
      <c r="C1502" s="91" t="s">
        <v>4447</v>
      </c>
      <c r="D1502" s="94" t="s">
        <v>14851</v>
      </c>
      <c r="E1502" s="89" t="s">
        <v>4448</v>
      </c>
      <c r="F1502" s="90"/>
      <c r="G1502" s="91" t="str">
        <f t="shared" si="49"/>
        <v>Adult: Spec. or photo will be required (3)</v>
      </c>
      <c r="H1502" s="91" t="s">
        <v>10789</v>
      </c>
      <c r="I1502" s="91" t="str">
        <f t="shared" si="50"/>
        <v>*Not recorded in Scotland</v>
      </c>
      <c r="J1502" s="91" t="s">
        <v>10789</v>
      </c>
      <c r="K1502" s="91" t="s">
        <v>15193</v>
      </c>
      <c r="L1502" s="91" t="s">
        <v>16094</v>
      </c>
      <c r="M1502" s="91"/>
      <c r="P1502" s="86" t="s">
        <v>15759</v>
      </c>
      <c r="R1502" s="86" t="s">
        <v>10789</v>
      </c>
      <c r="T1502" s="86" t="s">
        <v>10789</v>
      </c>
      <c r="U1502" s="86" t="s">
        <v>15247</v>
      </c>
      <c r="V1502" s="86" t="s">
        <v>15260</v>
      </c>
      <c r="W1502" s="86" t="b">
        <v>0</v>
      </c>
    </row>
    <row r="1503" spans="2:23" x14ac:dyDescent="0.25">
      <c r="B1503" s="91">
        <v>1464.1</v>
      </c>
      <c r="C1503" s="91" t="s">
        <v>4445</v>
      </c>
      <c r="D1503" s="94" t="s">
        <v>14852</v>
      </c>
      <c r="E1503" s="89" t="s">
        <v>4446</v>
      </c>
      <c r="F1503" s="90"/>
      <c r="G1503" s="91" t="str">
        <f t="shared" si="49"/>
        <v>Adult: Spec. or photo will be required (3)</v>
      </c>
      <c r="H1503" s="91" t="s">
        <v>10789</v>
      </c>
      <c r="I1503" s="91" t="str">
        <f t="shared" si="50"/>
        <v>*Not recorded in Scotland</v>
      </c>
      <c r="J1503" s="91" t="s">
        <v>10789</v>
      </c>
      <c r="K1503" s="91" t="s">
        <v>15193</v>
      </c>
      <c r="L1503" s="91" t="s">
        <v>16094</v>
      </c>
      <c r="M1503" s="91"/>
      <c r="P1503" s="86" t="s">
        <v>15759</v>
      </c>
      <c r="R1503" s="86" t="s">
        <v>10789</v>
      </c>
      <c r="T1503" s="86" t="s">
        <v>10789</v>
      </c>
      <c r="U1503" s="86" t="s">
        <v>15212</v>
      </c>
      <c r="V1503" s="86" t="s">
        <v>15213</v>
      </c>
      <c r="W1503" s="86" t="b">
        <v>0</v>
      </c>
    </row>
    <row r="1504" spans="2:23" x14ac:dyDescent="0.25">
      <c r="B1504" s="91">
        <v>1461.1</v>
      </c>
      <c r="C1504" s="91" t="s">
        <v>4442</v>
      </c>
      <c r="D1504" s="94" t="s">
        <v>14854</v>
      </c>
      <c r="E1504" s="89" t="s">
        <v>4443</v>
      </c>
      <c r="F1504" s="90"/>
      <c r="G1504" s="91" t="str">
        <f t="shared" si="49"/>
        <v>Adult: Spec. or photo will be required (3)</v>
      </c>
      <c r="H1504" s="91" t="s">
        <v>10789</v>
      </c>
      <c r="I1504" s="91" t="str">
        <f t="shared" si="50"/>
        <v>*Not recorded in Scotland</v>
      </c>
      <c r="J1504" s="91" t="s">
        <v>10789</v>
      </c>
      <c r="K1504" s="91" t="s">
        <v>15193</v>
      </c>
      <c r="L1504" s="91" t="s">
        <v>16094</v>
      </c>
      <c r="M1504" s="91"/>
      <c r="P1504" s="86" t="s">
        <v>15759</v>
      </c>
      <c r="R1504" s="86" t="s">
        <v>10789</v>
      </c>
      <c r="T1504" s="86" t="s">
        <v>10789</v>
      </c>
      <c r="U1504" s="86" t="s">
        <v>15223</v>
      </c>
      <c r="V1504" s="86" t="s">
        <v>15224</v>
      </c>
      <c r="W1504" s="86" t="b">
        <v>0</v>
      </c>
    </row>
    <row r="1505" spans="2:23" x14ac:dyDescent="0.25">
      <c r="B1505" s="91">
        <v>1461</v>
      </c>
      <c r="C1505" s="91">
        <v>1461</v>
      </c>
      <c r="D1505" s="201" t="s">
        <v>13091</v>
      </c>
      <c r="E1505" s="89" t="s">
        <v>3462</v>
      </c>
      <c r="F1505" s="90"/>
      <c r="G1505" s="91" t="str">
        <f t="shared" si="49"/>
        <v>Adult: Spec. or photo maybe needed (2)</v>
      </c>
      <c r="H1505" s="91" t="s">
        <v>10789</v>
      </c>
      <c r="I1505" s="91" t="str">
        <f t="shared" si="50"/>
        <v>Not recorded in Scotland</v>
      </c>
      <c r="J1505" s="91" t="s">
        <v>10789</v>
      </c>
      <c r="K1505" s="91" t="s">
        <v>10789</v>
      </c>
      <c r="L1505" s="91" t="s">
        <v>16094</v>
      </c>
      <c r="M1505" s="91"/>
      <c r="P1505" s="86" t="s">
        <v>15758</v>
      </c>
      <c r="R1505" s="86" t="s">
        <v>10789</v>
      </c>
      <c r="T1505" s="86" t="s">
        <v>10789</v>
      </c>
      <c r="U1505" s="86" t="s">
        <v>15222</v>
      </c>
      <c r="V1505" s="86" t="s">
        <v>15249</v>
      </c>
      <c r="W1505" s="86" t="b">
        <v>0</v>
      </c>
    </row>
    <row r="1506" spans="2:23" x14ac:dyDescent="0.25">
      <c r="B1506" s="91">
        <v>1470</v>
      </c>
      <c r="C1506" s="91">
        <v>1470</v>
      </c>
      <c r="D1506" s="201" t="s">
        <v>13099</v>
      </c>
      <c r="E1506" s="89" t="s">
        <v>3458</v>
      </c>
      <c r="F1506" s="90"/>
      <c r="G1506" s="91" t="str">
        <f t="shared" si="49"/>
        <v>Adult: Usually distinctive but spec/photo will be required (1)</v>
      </c>
      <c r="H1506" s="91" t="s">
        <v>10789</v>
      </c>
      <c r="I1506" s="91" t="str">
        <f t="shared" si="50"/>
        <v>Very local distribution</v>
      </c>
      <c r="J1506" s="91" t="s">
        <v>10789</v>
      </c>
      <c r="K1506" s="91" t="s">
        <v>10789</v>
      </c>
      <c r="L1506" s="91" t="s">
        <v>16341</v>
      </c>
      <c r="M1506" s="91"/>
      <c r="P1506" s="86" t="s">
        <v>15890</v>
      </c>
      <c r="R1506" s="86" t="s">
        <v>10789</v>
      </c>
      <c r="T1506" s="86" t="s">
        <v>10789</v>
      </c>
      <c r="U1506" s="86" t="s">
        <v>15231</v>
      </c>
      <c r="V1506" s="86" t="s">
        <v>15224</v>
      </c>
      <c r="W1506" s="86" t="b">
        <v>0</v>
      </c>
    </row>
    <row r="1507" spans="2:23" x14ac:dyDescent="0.25">
      <c r="B1507" s="91">
        <v>1472</v>
      </c>
      <c r="C1507" s="91">
        <v>1472</v>
      </c>
      <c r="D1507" s="201" t="s">
        <v>13100</v>
      </c>
      <c r="E1507" s="89" t="s">
        <v>4456</v>
      </c>
      <c r="F1507" s="90"/>
      <c r="G1507" s="91" t="str">
        <f t="shared" si="49"/>
        <v>Adult: Spec/photo will be required (3)</v>
      </c>
      <c r="H1507" s="91" t="s">
        <v>10789</v>
      </c>
      <c r="I1507" s="91" t="str">
        <f t="shared" si="50"/>
        <v>*Very local distribution</v>
      </c>
      <c r="J1507" s="91" t="s">
        <v>10789</v>
      </c>
      <c r="K1507" s="91" t="s">
        <v>15193</v>
      </c>
      <c r="L1507" s="91" t="s">
        <v>16341</v>
      </c>
      <c r="M1507" s="91"/>
      <c r="P1507" s="86" t="s">
        <v>15915</v>
      </c>
      <c r="R1507" s="86" t="s">
        <v>10789</v>
      </c>
      <c r="T1507" s="86" t="s">
        <v>10789</v>
      </c>
      <c r="U1507" s="86" t="s">
        <v>15231</v>
      </c>
      <c r="V1507" s="86" t="s">
        <v>15224</v>
      </c>
      <c r="W1507" s="86" t="b">
        <v>0</v>
      </c>
    </row>
    <row r="1508" spans="2:23" x14ac:dyDescent="0.25">
      <c r="B1508" s="91">
        <v>1471</v>
      </c>
      <c r="C1508" s="91">
        <v>1471</v>
      </c>
      <c r="D1508" s="94" t="s">
        <v>16620</v>
      </c>
      <c r="E1508" s="89" t="s">
        <v>4455</v>
      </c>
      <c r="F1508" s="90"/>
      <c r="G1508" s="91" t="str">
        <f t="shared" si="49"/>
        <v>Adult: Spec/photo will be required (3)</v>
      </c>
      <c r="H1508" s="91" t="s">
        <v>10789</v>
      </c>
      <c r="I1508" s="91" t="str">
        <f t="shared" si="50"/>
        <v>*Very local distribution</v>
      </c>
      <c r="J1508" s="91" t="s">
        <v>10789</v>
      </c>
      <c r="K1508" s="91" t="s">
        <v>15193</v>
      </c>
      <c r="L1508" s="91" t="s">
        <v>16341</v>
      </c>
      <c r="M1508" s="91"/>
      <c r="P1508" s="86" t="s">
        <v>15915</v>
      </c>
      <c r="R1508" s="86" t="s">
        <v>10789</v>
      </c>
      <c r="T1508" s="86" t="s">
        <v>10789</v>
      </c>
      <c r="U1508" s="86" t="s">
        <v>16791</v>
      </c>
      <c r="V1508" s="86" t="s">
        <v>10789</v>
      </c>
      <c r="W1508" s="86" t="s">
        <v>10789</v>
      </c>
    </row>
    <row r="1509" spans="2:23" x14ac:dyDescent="0.25">
      <c r="B1509" s="91">
        <v>1469</v>
      </c>
      <c r="C1509" s="91">
        <v>1469</v>
      </c>
      <c r="D1509" s="201" t="s">
        <v>13098</v>
      </c>
      <c r="E1509" s="89" t="s">
        <v>3459</v>
      </c>
      <c r="F1509" s="90"/>
      <c r="G1509" s="91" t="str">
        <f t="shared" si="49"/>
        <v>Adult: Spec. or photo maybe needed (2)</v>
      </c>
      <c r="H1509" s="91" t="s">
        <v>10789</v>
      </c>
      <c r="I1509" s="91" t="str">
        <f t="shared" si="50"/>
        <v>Not recorded in Scotland</v>
      </c>
      <c r="J1509" s="91" t="s">
        <v>10789</v>
      </c>
      <c r="K1509" s="91" t="s">
        <v>10789</v>
      </c>
      <c r="L1509" s="91" t="s">
        <v>16094</v>
      </c>
      <c r="M1509" s="91"/>
      <c r="P1509" s="86" t="s">
        <v>15758</v>
      </c>
      <c r="R1509" s="86" t="s">
        <v>10789</v>
      </c>
      <c r="T1509" s="86" t="s">
        <v>10789</v>
      </c>
      <c r="U1509" s="86" t="s">
        <v>15214</v>
      </c>
      <c r="V1509" s="86" t="s">
        <v>15228</v>
      </c>
      <c r="W1509" s="86" t="b">
        <v>0</v>
      </c>
    </row>
    <row r="1510" spans="2:23" x14ac:dyDescent="0.25">
      <c r="B1510" s="91">
        <v>1468</v>
      </c>
      <c r="C1510" s="91">
        <v>1468</v>
      </c>
      <c r="D1510" s="201" t="s">
        <v>13097</v>
      </c>
      <c r="E1510" s="89" t="s">
        <v>4452</v>
      </c>
      <c r="F1510" s="90"/>
      <c r="G1510" s="91" t="str">
        <f t="shared" si="49"/>
        <v>Adult: Spec. or photo will be required (3)</v>
      </c>
      <c r="H1510" s="91" t="s">
        <v>10789</v>
      </c>
      <c r="I1510" s="91" t="str">
        <f t="shared" si="50"/>
        <v>Not recorded in Scotland</v>
      </c>
      <c r="J1510" s="91" t="s">
        <v>10789</v>
      </c>
      <c r="K1510" s="91" t="s">
        <v>10789</v>
      </c>
      <c r="L1510" s="91" t="s">
        <v>16094</v>
      </c>
      <c r="M1510" s="91"/>
      <c r="P1510" s="86" t="s">
        <v>15759</v>
      </c>
      <c r="R1510" s="86" t="s">
        <v>10789</v>
      </c>
      <c r="T1510" s="86" t="s">
        <v>10789</v>
      </c>
      <c r="U1510" s="86" t="s">
        <v>15232</v>
      </c>
      <c r="V1510" s="86" t="s">
        <v>15238</v>
      </c>
      <c r="W1510" s="86" t="b">
        <v>0</v>
      </c>
    </row>
    <row r="1511" spans="2:23" x14ac:dyDescent="0.25">
      <c r="B1511" s="91">
        <v>1466.1</v>
      </c>
      <c r="C1511" s="91" t="s">
        <v>4450</v>
      </c>
      <c r="D1511" s="94" t="s">
        <v>14857</v>
      </c>
      <c r="E1511" s="89" t="s">
        <v>4451</v>
      </c>
      <c r="F1511" s="90"/>
      <c r="G1511" s="91" t="str">
        <f t="shared" si="49"/>
        <v>Adult: Spec. or photo will be required (3)</v>
      </c>
      <c r="H1511" s="91" t="s">
        <v>10789</v>
      </c>
      <c r="I1511" s="91" t="str">
        <f t="shared" si="50"/>
        <v>*Not recorded in Scotland</v>
      </c>
      <c r="J1511" s="91" t="s">
        <v>10789</v>
      </c>
      <c r="K1511" s="91" t="s">
        <v>15193</v>
      </c>
      <c r="L1511" s="91" t="s">
        <v>16094</v>
      </c>
      <c r="M1511" s="91"/>
      <c r="P1511" s="86" t="s">
        <v>15759</v>
      </c>
      <c r="R1511" s="86" t="s">
        <v>10789</v>
      </c>
      <c r="T1511" s="86" t="s">
        <v>10789</v>
      </c>
      <c r="U1511" s="86" t="s">
        <v>15234</v>
      </c>
      <c r="V1511" s="86" t="s">
        <v>15216</v>
      </c>
      <c r="W1511" s="86" t="b">
        <v>0</v>
      </c>
    </row>
    <row r="1512" spans="2:23" ht="14.4" x14ac:dyDescent="0.3">
      <c r="B1512" s="91">
        <v>1467</v>
      </c>
      <c r="C1512" s="91">
        <v>1467</v>
      </c>
      <c r="D1512" s="201" t="s">
        <v>13096</v>
      </c>
      <c r="E1512" s="97" t="s">
        <v>15324</v>
      </c>
      <c r="F1512" s="90"/>
      <c r="G1512" s="91" t="str">
        <f t="shared" si="49"/>
        <v>Adult: Spec. or photo maybe needed (2)</v>
      </c>
      <c r="H1512" s="91" t="s">
        <v>10789</v>
      </c>
      <c r="I1512" s="91" t="str">
        <f t="shared" si="50"/>
        <v>Not recorded in Scotland</v>
      </c>
      <c r="J1512" s="91" t="s">
        <v>10789</v>
      </c>
      <c r="K1512" s="91" t="s">
        <v>10789</v>
      </c>
      <c r="L1512" s="91" t="s">
        <v>16094</v>
      </c>
      <c r="M1512" s="91"/>
      <c r="P1512" s="86" t="s">
        <v>15758</v>
      </c>
      <c r="R1512" s="86" t="s">
        <v>10789</v>
      </c>
      <c r="T1512" s="86" t="s">
        <v>10789</v>
      </c>
      <c r="U1512" s="86" t="s">
        <v>15218</v>
      </c>
      <c r="V1512" s="86" t="s">
        <v>15230</v>
      </c>
      <c r="W1512" s="86" t="b">
        <v>0</v>
      </c>
    </row>
    <row r="1513" spans="2:23" x14ac:dyDescent="0.25">
      <c r="B1513" s="91">
        <v>1481</v>
      </c>
      <c r="C1513" s="91">
        <v>1481</v>
      </c>
      <c r="D1513" s="201" t="s">
        <v>13109</v>
      </c>
      <c r="E1513" s="89" t="s">
        <v>3456</v>
      </c>
      <c r="F1513" s="90"/>
      <c r="G1513" s="91" t="str">
        <f t="shared" si="49"/>
        <v>Adult: Spec/photo will be required (2)</v>
      </c>
      <c r="H1513" s="91" t="s">
        <v>10789</v>
      </c>
      <c r="I1513" s="91" t="str">
        <f t="shared" si="50"/>
        <v>Very local distribution</v>
      </c>
      <c r="J1513" s="91" t="s">
        <v>10789</v>
      </c>
      <c r="K1513" s="91" t="s">
        <v>10789</v>
      </c>
      <c r="L1513" s="91" t="s">
        <v>16341</v>
      </c>
      <c r="M1513" s="91"/>
      <c r="P1513" s="86" t="s">
        <v>15916</v>
      </c>
      <c r="R1513" s="86" t="s">
        <v>10789</v>
      </c>
      <c r="T1513" s="86" t="s">
        <v>10789</v>
      </c>
      <c r="U1513" s="86" t="s">
        <v>15225</v>
      </c>
      <c r="V1513" s="86" t="s">
        <v>15238</v>
      </c>
      <c r="W1513" s="86" t="b">
        <v>0</v>
      </c>
    </row>
    <row r="1514" spans="2:23" x14ac:dyDescent="0.25">
      <c r="B1514" s="91">
        <v>1480</v>
      </c>
      <c r="C1514" s="91">
        <v>1480</v>
      </c>
      <c r="D1514" s="201" t="s">
        <v>13108</v>
      </c>
      <c r="E1514" s="89" t="s">
        <v>3457</v>
      </c>
      <c r="F1514" s="90"/>
      <c r="G1514" s="91" t="str">
        <f t="shared" si="49"/>
        <v>Adult: Spec. or photo maybe needed (2)</v>
      </c>
      <c r="H1514" s="91" t="s">
        <v>10789</v>
      </c>
      <c r="I1514" s="91" t="str">
        <f t="shared" si="50"/>
        <v>Not recorded in Scotland</v>
      </c>
      <c r="J1514" s="91" t="s">
        <v>10789</v>
      </c>
      <c r="K1514" s="91" t="s">
        <v>10789</v>
      </c>
      <c r="L1514" s="91" t="s">
        <v>16094</v>
      </c>
      <c r="M1514" s="91"/>
      <c r="P1514" s="86" t="s">
        <v>15758</v>
      </c>
      <c r="R1514" s="86" t="s">
        <v>10789</v>
      </c>
      <c r="T1514" s="86" t="s">
        <v>10789</v>
      </c>
      <c r="U1514" s="86" t="s">
        <v>15222</v>
      </c>
      <c r="V1514" s="86" t="s">
        <v>15238</v>
      </c>
      <c r="W1514" s="86" t="b">
        <v>0</v>
      </c>
    </row>
    <row r="1515" spans="2:23" x14ac:dyDescent="0.25">
      <c r="B1515" s="91">
        <v>1482</v>
      </c>
      <c r="C1515" s="91">
        <v>1482</v>
      </c>
      <c r="D1515" s="201" t="s">
        <v>13110</v>
      </c>
      <c r="E1515" s="89" t="s">
        <v>3455</v>
      </c>
      <c r="F1515" s="90"/>
      <c r="G1515" s="91" t="str">
        <f t="shared" si="49"/>
        <v>Adult: Gen det required (4)</v>
      </c>
      <c r="H1515" s="91" t="s">
        <v>10789</v>
      </c>
      <c r="I1515" s="91" t="str">
        <f t="shared" si="50"/>
        <v>*Not recorded in Scotland</v>
      </c>
      <c r="J1515" s="91" t="s">
        <v>10789</v>
      </c>
      <c r="K1515" s="91" t="s">
        <v>15193</v>
      </c>
      <c r="L1515" s="91" t="s">
        <v>16094</v>
      </c>
      <c r="M1515" s="91"/>
      <c r="P1515" s="86" t="s">
        <v>15764</v>
      </c>
      <c r="R1515" s="86" t="s">
        <v>10789</v>
      </c>
      <c r="T1515" s="86" t="s">
        <v>10789</v>
      </c>
      <c r="U1515" s="86" t="s">
        <v>15222</v>
      </c>
      <c r="V1515" s="86" t="s">
        <v>15216</v>
      </c>
      <c r="W1515" s="86" t="b">
        <v>0</v>
      </c>
    </row>
    <row r="1516" spans="2:23" x14ac:dyDescent="0.25">
      <c r="B1516" s="91">
        <v>1485</v>
      </c>
      <c r="C1516" s="91">
        <v>1485</v>
      </c>
      <c r="D1516" s="201" t="s">
        <v>13113</v>
      </c>
      <c r="E1516" s="89" t="s">
        <v>3453</v>
      </c>
      <c r="F1516" s="90"/>
      <c r="G1516" s="91" t="str">
        <f t="shared" si="49"/>
        <v>Adult: Gen det required cf. P. saxicola (4)</v>
      </c>
      <c r="H1516" s="91" t="s">
        <v>10789</v>
      </c>
      <c r="I1516" s="91" t="str">
        <f t="shared" si="50"/>
        <v>Local distribution</v>
      </c>
      <c r="J1516" s="91" t="s">
        <v>10789</v>
      </c>
      <c r="K1516" s="91" t="s">
        <v>10789</v>
      </c>
      <c r="L1516" s="91" t="s">
        <v>16339</v>
      </c>
      <c r="M1516" s="91"/>
      <c r="P1516" s="86" t="s">
        <v>15995</v>
      </c>
      <c r="R1516" s="86" t="s">
        <v>10789</v>
      </c>
      <c r="T1516" s="86" t="s">
        <v>10789</v>
      </c>
      <c r="U1516" s="86" t="s">
        <v>15214</v>
      </c>
      <c r="V1516" s="86" t="s">
        <v>15228</v>
      </c>
      <c r="W1516" s="86" t="b">
        <v>0</v>
      </c>
    </row>
    <row r="1517" spans="2:23" x14ac:dyDescent="0.25">
      <c r="B1517" s="91">
        <v>1483</v>
      </c>
      <c r="C1517" s="91">
        <v>1483</v>
      </c>
      <c r="D1517" s="201" t="s">
        <v>13111</v>
      </c>
      <c r="E1517" s="89" t="s">
        <v>3454</v>
      </c>
      <c r="F1517" s="90"/>
      <c r="G1517" s="91" t="str">
        <f t="shared" si="49"/>
        <v>Adult: Spec/photo will be required cf. Homoeosoma nebulella (2)</v>
      </c>
      <c r="H1517" s="91" t="s">
        <v>10789</v>
      </c>
      <c r="I1517" s="91" t="str">
        <f t="shared" si="50"/>
        <v>Very local distribution</v>
      </c>
      <c r="J1517" s="91" t="s">
        <v>10789</v>
      </c>
      <c r="K1517" s="91" t="s">
        <v>10789</v>
      </c>
      <c r="L1517" s="91" t="s">
        <v>16341</v>
      </c>
      <c r="M1517" s="91"/>
      <c r="P1517" s="86" t="s">
        <v>15996</v>
      </c>
      <c r="R1517" s="86" t="s">
        <v>10789</v>
      </c>
      <c r="T1517" s="86" t="s">
        <v>10789</v>
      </c>
      <c r="U1517" s="86" t="s">
        <v>15222</v>
      </c>
      <c r="V1517" s="86" t="s">
        <v>15238</v>
      </c>
      <c r="W1517" s="86" t="b">
        <v>0</v>
      </c>
    </row>
    <row r="1518" spans="2:23" x14ac:dyDescent="0.25">
      <c r="B1518" s="91">
        <v>1484</v>
      </c>
      <c r="C1518" s="91">
        <v>1484</v>
      </c>
      <c r="D1518" s="201" t="s">
        <v>13112</v>
      </c>
      <c r="E1518" s="89" t="s">
        <v>4472</v>
      </c>
      <c r="F1518" s="90"/>
      <c r="G1518" s="91" t="str">
        <f t="shared" si="49"/>
        <v>Adult: Gen det required cf. P. maritima (4)</v>
      </c>
      <c r="H1518" s="91" t="s">
        <v>10789</v>
      </c>
      <c r="I1518" s="91" t="str">
        <f t="shared" si="50"/>
        <v>Restricted distribution</v>
      </c>
      <c r="J1518" s="91" t="s">
        <v>10789</v>
      </c>
      <c r="K1518" s="91" t="s">
        <v>10789</v>
      </c>
      <c r="L1518" s="91" t="s">
        <v>16340</v>
      </c>
      <c r="M1518" s="91"/>
      <c r="P1518" s="86" t="s">
        <v>15997</v>
      </c>
      <c r="R1518" s="86" t="s">
        <v>10789</v>
      </c>
      <c r="T1518" s="86" t="s">
        <v>10789</v>
      </c>
      <c r="U1518" s="86" t="s">
        <v>15222</v>
      </c>
      <c r="V1518" s="86" t="s">
        <v>15238</v>
      </c>
      <c r="W1518" s="86" t="b">
        <v>0</v>
      </c>
    </row>
    <row r="1519" spans="2:23" x14ac:dyDescent="0.25">
      <c r="B1519" s="91">
        <v>1478.1</v>
      </c>
      <c r="C1519" s="91" t="s">
        <v>8980</v>
      </c>
      <c r="D1519" s="94" t="s">
        <v>14861</v>
      </c>
      <c r="E1519" s="89" t="s">
        <v>15326</v>
      </c>
      <c r="F1519" s="90"/>
      <c r="G1519" s="91" t="str">
        <f t="shared" si="49"/>
        <v>Adult: Gen det required (4)</v>
      </c>
      <c r="H1519" s="91" t="s">
        <v>10789</v>
      </c>
      <c r="I1519" s="91" t="str">
        <f t="shared" si="50"/>
        <v>*Not recorded in Scotland</v>
      </c>
      <c r="J1519" s="91" t="s">
        <v>10789</v>
      </c>
      <c r="K1519" s="91" t="s">
        <v>15193</v>
      </c>
      <c r="L1519" s="91" t="s">
        <v>16094</v>
      </c>
      <c r="M1519" s="91"/>
      <c r="P1519" s="86" t="s">
        <v>15764</v>
      </c>
      <c r="R1519" s="86" t="s">
        <v>10789</v>
      </c>
      <c r="T1519" s="86" t="s">
        <v>10789</v>
      </c>
      <c r="U1519" s="86" t="s">
        <v>15231</v>
      </c>
      <c r="V1519" s="86" t="s">
        <v>15250</v>
      </c>
      <c r="W1519" s="86" t="b">
        <v>0</v>
      </c>
    </row>
    <row r="1520" spans="2:23" x14ac:dyDescent="0.25">
      <c r="B1520" s="91">
        <v>1478.2</v>
      </c>
      <c r="C1520" s="91" t="s">
        <v>9269</v>
      </c>
      <c r="D1520" s="94" t="s">
        <v>14862</v>
      </c>
      <c r="E1520" s="89" t="s">
        <v>4469</v>
      </c>
      <c r="F1520" s="90"/>
      <c r="G1520" s="91" t="str">
        <f t="shared" si="49"/>
        <v>Adult: Spec. or photo maybe needed (2)</v>
      </c>
      <c r="H1520" s="91" t="s">
        <v>10789</v>
      </c>
      <c r="I1520" s="91" t="str">
        <f t="shared" si="50"/>
        <v>Not recorded in Scotland</v>
      </c>
      <c r="J1520" s="91" t="s">
        <v>10789</v>
      </c>
      <c r="K1520" s="91" t="s">
        <v>10789</v>
      </c>
      <c r="L1520" s="91" t="s">
        <v>16094</v>
      </c>
      <c r="M1520" s="91"/>
      <c r="P1520" s="86" t="s">
        <v>15758</v>
      </c>
      <c r="R1520" s="86" t="s">
        <v>10789</v>
      </c>
      <c r="T1520" s="86" t="s">
        <v>10789</v>
      </c>
      <c r="U1520" s="86" t="s">
        <v>15218</v>
      </c>
      <c r="V1520" s="86" t="s">
        <v>15236</v>
      </c>
      <c r="W1520" s="86" t="b">
        <v>0</v>
      </c>
    </row>
    <row r="1521" spans="2:23" x14ac:dyDescent="0.25">
      <c r="B1521" s="91">
        <v>1479</v>
      </c>
      <c r="C1521" s="91">
        <v>1479</v>
      </c>
      <c r="D1521" s="201" t="s">
        <v>13107</v>
      </c>
      <c r="E1521" s="89" t="s">
        <v>4470</v>
      </c>
      <c r="F1521" s="90" t="s">
        <v>4471</v>
      </c>
      <c r="G1521" s="91" t="str">
        <f t="shared" si="49"/>
        <v>Adult: Usually distinctive but spec/photo may be needed (1)</v>
      </c>
      <c r="H1521" s="91" t="s">
        <v>10789</v>
      </c>
      <c r="I1521" s="91" t="str">
        <f t="shared" si="50"/>
        <v>Local distribution</v>
      </c>
      <c r="J1521" s="91" t="s">
        <v>10789</v>
      </c>
      <c r="K1521" s="91" t="s">
        <v>10789</v>
      </c>
      <c r="L1521" s="91" t="s">
        <v>16339</v>
      </c>
      <c r="M1521" s="91"/>
      <c r="P1521" s="86" t="s">
        <v>15900</v>
      </c>
      <c r="R1521" s="86" t="s">
        <v>10789</v>
      </c>
      <c r="T1521" s="86" t="s">
        <v>10789</v>
      </c>
      <c r="U1521" s="86" t="s">
        <v>15247</v>
      </c>
      <c r="V1521" s="86" t="s">
        <v>15245</v>
      </c>
      <c r="W1521" s="86" t="b">
        <v>0</v>
      </c>
    </row>
    <row r="1522" spans="2:23" x14ac:dyDescent="0.25">
      <c r="B1522" s="91">
        <v>1475</v>
      </c>
      <c r="C1522" s="91">
        <v>1475</v>
      </c>
      <c r="D1522" s="201" t="s">
        <v>13103</v>
      </c>
      <c r="E1522" s="89" t="s">
        <v>4459</v>
      </c>
      <c r="F1522" s="90" t="s">
        <v>4460</v>
      </c>
      <c r="G1522" s="91" t="str">
        <f t="shared" si="49"/>
        <v>Adult: Spec/photo will be required (3)</v>
      </c>
      <c r="H1522" s="91" t="s">
        <v>10789</v>
      </c>
      <c r="I1522" s="91" t="str">
        <f t="shared" si="50"/>
        <v>Local distribution</v>
      </c>
      <c r="J1522" s="91" t="s">
        <v>10789</v>
      </c>
      <c r="K1522" s="91" t="s">
        <v>10789</v>
      </c>
      <c r="L1522" s="91" t="s">
        <v>16339</v>
      </c>
      <c r="M1522" s="91"/>
      <c r="P1522" s="86" t="s">
        <v>15915</v>
      </c>
      <c r="R1522" s="86" t="s">
        <v>10789</v>
      </c>
      <c r="T1522" s="86" t="s">
        <v>10789</v>
      </c>
      <c r="U1522" s="86" t="s">
        <v>15244</v>
      </c>
      <c r="V1522" s="86" t="s">
        <v>15245</v>
      </c>
      <c r="W1522" s="86" t="b">
        <v>0</v>
      </c>
    </row>
    <row r="1523" spans="2:23" x14ac:dyDescent="0.25">
      <c r="B1523" s="91">
        <v>1473</v>
      </c>
      <c r="C1523" s="91">
        <v>1473</v>
      </c>
      <c r="D1523" s="201" t="s">
        <v>13101</v>
      </c>
      <c r="E1523" s="89" t="s">
        <v>4457</v>
      </c>
      <c r="F1523" s="90" t="s">
        <v>4458</v>
      </c>
      <c r="G1523" s="91" t="str">
        <f t="shared" si="49"/>
        <v>Adult: Gen det required cf. other Ephestia and Cadra sp. (4)</v>
      </c>
      <c r="H1523" s="91" t="s">
        <v>10789</v>
      </c>
      <c r="I1523" s="91" t="str">
        <f t="shared" si="50"/>
        <v>Local distribution</v>
      </c>
      <c r="J1523" s="91" t="s">
        <v>10789</v>
      </c>
      <c r="K1523" s="91" t="s">
        <v>10789</v>
      </c>
      <c r="L1523" s="91" t="s">
        <v>16339</v>
      </c>
      <c r="M1523" s="91"/>
      <c r="P1523" s="86" t="s">
        <v>15998</v>
      </c>
      <c r="R1523" s="86" t="s">
        <v>10789</v>
      </c>
      <c r="T1523" s="86" t="s">
        <v>10789</v>
      </c>
      <c r="U1523" s="86" t="s">
        <v>15212</v>
      </c>
      <c r="V1523" s="86" t="s">
        <v>15228</v>
      </c>
      <c r="W1523" s="86" t="b">
        <v>0</v>
      </c>
    </row>
    <row r="1524" spans="2:23" x14ac:dyDescent="0.25">
      <c r="B1524" s="91">
        <v>1474</v>
      </c>
      <c r="C1524" s="91">
        <v>1474</v>
      </c>
      <c r="D1524" s="201" t="s">
        <v>13102</v>
      </c>
      <c r="E1524" s="92" t="s">
        <v>15325</v>
      </c>
      <c r="F1524" s="90"/>
      <c r="G1524" s="91" t="str">
        <f t="shared" si="49"/>
        <v>Adult: Gen det required (4)</v>
      </c>
      <c r="H1524" s="91" t="s">
        <v>10789</v>
      </c>
      <c r="I1524" s="91" t="str">
        <f t="shared" si="50"/>
        <v>Not recorded in Scotland</v>
      </c>
      <c r="J1524" s="91" t="s">
        <v>10789</v>
      </c>
      <c r="K1524" s="91" t="s">
        <v>10789</v>
      </c>
      <c r="L1524" s="91" t="s">
        <v>16094</v>
      </c>
      <c r="M1524" s="91"/>
      <c r="P1524" s="86" t="s">
        <v>15764</v>
      </c>
      <c r="R1524" s="86" t="s">
        <v>10789</v>
      </c>
      <c r="T1524" s="86" t="s">
        <v>10789</v>
      </c>
      <c r="U1524" s="86" t="s">
        <v>15237</v>
      </c>
      <c r="V1524" s="86" t="s">
        <v>15238</v>
      </c>
      <c r="W1524" s="86" t="b">
        <v>0</v>
      </c>
    </row>
    <row r="1525" spans="2:23" x14ac:dyDescent="0.25">
      <c r="B1525" s="91">
        <v>1477</v>
      </c>
      <c r="C1525" s="91">
        <v>1477</v>
      </c>
      <c r="D1525" s="201" t="s">
        <v>13105</v>
      </c>
      <c r="E1525" s="92" t="s">
        <v>11958</v>
      </c>
      <c r="F1525" s="90" t="s">
        <v>4462</v>
      </c>
      <c r="G1525" s="91" t="str">
        <f t="shared" si="49"/>
        <v>Adult: Gen det required (4)</v>
      </c>
      <c r="H1525" s="91" t="s">
        <v>10789</v>
      </c>
      <c r="I1525" s="91" t="str">
        <f t="shared" si="50"/>
        <v>*Not recorded in Scotland</v>
      </c>
      <c r="J1525" s="91" t="s">
        <v>10789</v>
      </c>
      <c r="K1525" s="91" t="s">
        <v>15193</v>
      </c>
      <c r="L1525" s="91" t="s">
        <v>16094</v>
      </c>
      <c r="M1525" s="91"/>
      <c r="P1525" s="86" t="s">
        <v>15764</v>
      </c>
      <c r="R1525" s="86" t="s">
        <v>10789</v>
      </c>
      <c r="T1525" s="86" t="s">
        <v>10789</v>
      </c>
      <c r="U1525" s="86" t="s">
        <v>15240</v>
      </c>
      <c r="V1525" s="86" t="s">
        <v>15230</v>
      </c>
      <c r="W1525" s="86" t="b">
        <v>0</v>
      </c>
    </row>
    <row r="1526" spans="2:23" x14ac:dyDescent="0.25">
      <c r="B1526" s="91">
        <v>1476</v>
      </c>
      <c r="C1526" s="91">
        <v>1476</v>
      </c>
      <c r="D1526" s="201" t="s">
        <v>13104</v>
      </c>
      <c r="E1526" s="92" t="s">
        <v>11957</v>
      </c>
      <c r="F1526" s="90" t="s">
        <v>4461</v>
      </c>
      <c r="G1526" s="91" t="str">
        <f t="shared" si="49"/>
        <v>Adult: Gen det required cf. other Cadra and Ephestia sp. (4)</v>
      </c>
      <c r="H1526" s="91" t="s">
        <v>10789</v>
      </c>
      <c r="I1526" s="91" t="str">
        <f t="shared" si="50"/>
        <v>*Very local distribution</v>
      </c>
      <c r="J1526" s="91" t="s">
        <v>10789</v>
      </c>
      <c r="K1526" s="91" t="s">
        <v>15193</v>
      </c>
      <c r="L1526" s="91" t="s">
        <v>16341</v>
      </c>
      <c r="M1526" s="91"/>
      <c r="P1526" s="86" t="s">
        <v>15999</v>
      </c>
      <c r="R1526" s="86" t="s">
        <v>10789</v>
      </c>
      <c r="T1526" s="86" t="s">
        <v>10789</v>
      </c>
      <c r="U1526" s="86" t="s">
        <v>15247</v>
      </c>
      <c r="V1526" s="86" t="s">
        <v>15243</v>
      </c>
      <c r="W1526" s="86" t="b">
        <v>0</v>
      </c>
    </row>
    <row r="1527" spans="2:23" x14ac:dyDescent="0.25">
      <c r="B1527" s="91">
        <v>1478</v>
      </c>
      <c r="C1527" s="91">
        <v>1478</v>
      </c>
      <c r="D1527" s="201" t="s">
        <v>13106</v>
      </c>
      <c r="E1527" s="92" t="s">
        <v>11959</v>
      </c>
      <c r="F1527" s="90" t="s">
        <v>8979</v>
      </c>
      <c r="G1527" s="91" t="str">
        <f t="shared" si="49"/>
        <v>Adult: Gen det required (4)</v>
      </c>
      <c r="H1527" s="91" t="s">
        <v>10789</v>
      </c>
      <c r="I1527" s="91" t="str">
        <f t="shared" si="50"/>
        <v>*Not recorded in Scotland</v>
      </c>
      <c r="J1527" s="91" t="s">
        <v>10789</v>
      </c>
      <c r="K1527" s="91" t="s">
        <v>15193</v>
      </c>
      <c r="L1527" s="91" t="s">
        <v>16094</v>
      </c>
      <c r="M1527" s="91"/>
      <c r="P1527" s="86" t="s">
        <v>15764</v>
      </c>
      <c r="R1527" s="86" t="s">
        <v>10789</v>
      </c>
      <c r="T1527" s="86" t="s">
        <v>10789</v>
      </c>
      <c r="U1527" s="86" t="s">
        <v>15214</v>
      </c>
      <c r="V1527" s="86" t="s">
        <v>15230</v>
      </c>
      <c r="W1527" s="86" t="b">
        <v>0</v>
      </c>
    </row>
    <row r="1528" spans="2:23" x14ac:dyDescent="0.25">
      <c r="B1528" s="91">
        <v>1432</v>
      </c>
      <c r="C1528" s="91">
        <v>1432</v>
      </c>
      <c r="D1528" s="201" t="s">
        <v>13064</v>
      </c>
      <c r="E1528" s="89" t="s">
        <v>4423</v>
      </c>
      <c r="F1528" s="90"/>
      <c r="G1528" s="91" t="str">
        <f t="shared" si="49"/>
        <v>Adult: Spec/photo may be needed cf. Pima boisduvaliella (2)</v>
      </c>
      <c r="H1528" s="91" t="s">
        <v>10789</v>
      </c>
      <c r="I1528" s="91" t="str">
        <f t="shared" si="50"/>
        <v>Local distribution</v>
      </c>
      <c r="J1528" s="91" t="s">
        <v>10789</v>
      </c>
      <c r="K1528" s="91" t="s">
        <v>10789</v>
      </c>
      <c r="L1528" s="91" t="s">
        <v>16339</v>
      </c>
      <c r="M1528" s="91"/>
      <c r="P1528" s="86" t="s">
        <v>16000</v>
      </c>
      <c r="R1528" s="86" t="s">
        <v>10789</v>
      </c>
      <c r="T1528" s="86" t="s">
        <v>10789</v>
      </c>
      <c r="U1528" s="86" t="s">
        <v>15222</v>
      </c>
      <c r="V1528" s="86" t="s">
        <v>15228</v>
      </c>
      <c r="W1528" s="86" t="b">
        <v>0</v>
      </c>
    </row>
    <row r="1529" spans="2:23" x14ac:dyDescent="0.25">
      <c r="B1529" s="91">
        <v>1414</v>
      </c>
      <c r="C1529" s="91">
        <v>1414</v>
      </c>
      <c r="D1529" s="201" t="s">
        <v>13051</v>
      </c>
      <c r="E1529" s="89" t="s">
        <v>3489</v>
      </c>
      <c r="F1529" s="90"/>
      <c r="G1529" s="91" t="str">
        <f t="shared" si="49"/>
        <v>Adult: Usually distinctive (1)</v>
      </c>
      <c r="H1529" s="91" t="s">
        <v>10789</v>
      </c>
      <c r="I1529" s="91" t="str">
        <f t="shared" si="50"/>
        <v>Not recorded in Scotland</v>
      </c>
      <c r="J1529" s="91" t="s">
        <v>10789</v>
      </c>
      <c r="K1529" s="91" t="s">
        <v>10789</v>
      </c>
      <c r="L1529" s="91" t="s">
        <v>16094</v>
      </c>
      <c r="M1529" s="91"/>
      <c r="P1529" s="86" t="s">
        <v>15760</v>
      </c>
      <c r="R1529" s="86" t="s">
        <v>10789</v>
      </c>
      <c r="T1529" s="86" t="s">
        <v>10789</v>
      </c>
      <c r="U1529" s="86" t="s">
        <v>15222</v>
      </c>
      <c r="V1529" s="86" t="s">
        <v>15228</v>
      </c>
      <c r="W1529" s="86" t="b">
        <v>0</v>
      </c>
    </row>
    <row r="1530" spans="2:23" x14ac:dyDescent="0.25">
      <c r="B1530" s="91">
        <v>1416</v>
      </c>
      <c r="C1530" s="91">
        <v>1416</v>
      </c>
      <c r="D1530" s="201" t="s">
        <v>13053</v>
      </c>
      <c r="E1530" s="89" t="s">
        <v>1363</v>
      </c>
      <c r="F1530" s="90"/>
      <c r="G1530" s="91" t="str">
        <f t="shared" si="49"/>
        <v>Adult: Spec. or photo maybe needed (2)</v>
      </c>
      <c r="H1530" s="91" t="s">
        <v>10789</v>
      </c>
      <c r="I1530" s="91" t="str">
        <f t="shared" si="50"/>
        <v>Not recorded in Scotland</v>
      </c>
      <c r="J1530" s="91" t="s">
        <v>10789</v>
      </c>
      <c r="K1530" s="91" t="s">
        <v>10789</v>
      </c>
      <c r="L1530" s="91" t="s">
        <v>16094</v>
      </c>
      <c r="M1530" s="91"/>
      <c r="P1530" s="86" t="s">
        <v>15758</v>
      </c>
      <c r="R1530" s="86" t="s">
        <v>10789</v>
      </c>
      <c r="T1530" s="86" t="s">
        <v>10789</v>
      </c>
      <c r="U1530" s="86" t="s">
        <v>15231</v>
      </c>
      <c r="V1530" s="86" t="s">
        <v>15230</v>
      </c>
      <c r="W1530" s="86" t="b">
        <v>0</v>
      </c>
    </row>
    <row r="1531" spans="2:23" x14ac:dyDescent="0.25">
      <c r="B1531" s="91">
        <v>1419</v>
      </c>
      <c r="C1531" s="91">
        <v>1419</v>
      </c>
      <c r="D1531" s="94" t="s">
        <v>16621</v>
      </c>
      <c r="E1531" s="89" t="s">
        <v>1365</v>
      </c>
      <c r="F1531" s="90" t="s">
        <v>1366</v>
      </c>
      <c r="G1531" s="91" t="str">
        <f t="shared" si="49"/>
        <v>Adult: Spec. or photo will be required (3)</v>
      </c>
      <c r="H1531" s="91" t="s">
        <v>10789</v>
      </c>
      <c r="I1531" s="91" t="str">
        <f t="shared" si="50"/>
        <v>*Not recorded in Scotland</v>
      </c>
      <c r="J1531" s="91" t="s">
        <v>10789</v>
      </c>
      <c r="K1531" s="91" t="s">
        <v>15193</v>
      </c>
      <c r="L1531" s="91" t="s">
        <v>16094</v>
      </c>
      <c r="M1531" s="91"/>
      <c r="P1531" s="86" t="s">
        <v>15759</v>
      </c>
      <c r="R1531" s="86" t="s">
        <v>10789</v>
      </c>
      <c r="T1531" s="86" t="s">
        <v>10789</v>
      </c>
      <c r="U1531" s="86" t="s">
        <v>16791</v>
      </c>
      <c r="V1531" s="86" t="s">
        <v>10789</v>
      </c>
      <c r="W1531" s="86" t="s">
        <v>10789</v>
      </c>
    </row>
    <row r="1532" spans="2:23" x14ac:dyDescent="0.25">
      <c r="B1532" s="91">
        <v>1418</v>
      </c>
      <c r="C1532" s="91">
        <v>1418</v>
      </c>
      <c r="D1532" s="94" t="s">
        <v>16622</v>
      </c>
      <c r="E1532" s="89" t="s">
        <v>1364</v>
      </c>
      <c r="F1532" s="90"/>
      <c r="G1532" s="91" t="str">
        <f t="shared" si="49"/>
        <v>Adult: Spec/photo will be required (3)</v>
      </c>
      <c r="H1532" s="91" t="s">
        <v>10789</v>
      </c>
      <c r="I1532" s="91" t="str">
        <f t="shared" si="50"/>
        <v>*Very local distribution</v>
      </c>
      <c r="J1532" s="91" t="s">
        <v>10789</v>
      </c>
      <c r="K1532" s="91" t="s">
        <v>15193</v>
      </c>
      <c r="L1532" s="91" t="s">
        <v>16341</v>
      </c>
      <c r="M1532" s="91"/>
      <c r="P1532" s="86" t="s">
        <v>15915</v>
      </c>
      <c r="R1532" s="86" t="s">
        <v>10789</v>
      </c>
      <c r="T1532" s="86" t="s">
        <v>10789</v>
      </c>
      <c r="U1532" s="86" t="s">
        <v>16791</v>
      </c>
      <c r="V1532" s="86" t="s">
        <v>10789</v>
      </c>
      <c r="W1532" s="86" t="s">
        <v>10789</v>
      </c>
    </row>
    <row r="1533" spans="2:23" x14ac:dyDescent="0.25">
      <c r="B1533" s="91">
        <v>1417</v>
      </c>
      <c r="C1533" s="91">
        <v>1417</v>
      </c>
      <c r="D1533" s="201" t="s">
        <v>13054</v>
      </c>
      <c r="E1533" s="89" t="s">
        <v>3488</v>
      </c>
      <c r="F1533" s="90" t="s">
        <v>3487</v>
      </c>
      <c r="G1533" s="91" t="str">
        <f t="shared" si="49"/>
        <v>Adult: Usually distinctive but spec/photo may be required (1)</v>
      </c>
      <c r="H1533" s="91" t="s">
        <v>10789</v>
      </c>
      <c r="I1533" s="91" t="str">
        <f t="shared" si="50"/>
        <v>Local distribution</v>
      </c>
      <c r="J1533" s="91" t="s">
        <v>10789</v>
      </c>
      <c r="K1533" s="91" t="s">
        <v>10789</v>
      </c>
      <c r="L1533" s="91" t="s">
        <v>16339</v>
      </c>
      <c r="M1533" s="91"/>
      <c r="P1533" s="86" t="s">
        <v>15985</v>
      </c>
      <c r="R1533" s="86" t="s">
        <v>10789</v>
      </c>
      <c r="T1533" s="86" t="s">
        <v>10789</v>
      </c>
      <c r="U1533" s="86" t="s">
        <v>15225</v>
      </c>
      <c r="V1533" s="86" t="s">
        <v>15230</v>
      </c>
      <c r="W1533" s="86" t="b">
        <v>0</v>
      </c>
    </row>
    <row r="1534" spans="2:23" x14ac:dyDescent="0.25">
      <c r="B1534" s="91">
        <v>1422</v>
      </c>
      <c r="C1534" s="91">
        <v>1422</v>
      </c>
      <c r="D1534" s="94" t="s">
        <v>16623</v>
      </c>
      <c r="E1534" s="92" t="s">
        <v>11941</v>
      </c>
      <c r="F1534" s="90" t="s">
        <v>4413</v>
      </c>
      <c r="G1534" s="91" t="str">
        <f t="shared" si="49"/>
        <v>Adult: Spec. or photo will be required (3)</v>
      </c>
      <c r="H1534" s="91" t="s">
        <v>10789</v>
      </c>
      <c r="I1534" s="91" t="str">
        <f t="shared" si="50"/>
        <v>*Not recorded in Scotland</v>
      </c>
      <c r="J1534" s="91" t="s">
        <v>10789</v>
      </c>
      <c r="K1534" s="91" t="s">
        <v>15193</v>
      </c>
      <c r="L1534" s="91" t="s">
        <v>16094</v>
      </c>
      <c r="M1534" s="91"/>
      <c r="P1534" s="86" t="s">
        <v>15759</v>
      </c>
      <c r="R1534" s="86" t="s">
        <v>10789</v>
      </c>
      <c r="T1534" s="86" t="s">
        <v>10789</v>
      </c>
      <c r="U1534" s="86" t="s">
        <v>16791</v>
      </c>
      <c r="V1534" s="86" t="s">
        <v>10789</v>
      </c>
      <c r="W1534" s="86" t="s">
        <v>10789</v>
      </c>
    </row>
    <row r="1535" spans="2:23" x14ac:dyDescent="0.25">
      <c r="B1535" s="91">
        <v>1423</v>
      </c>
      <c r="C1535" s="91">
        <v>1423</v>
      </c>
      <c r="D1535" s="94" t="s">
        <v>16624</v>
      </c>
      <c r="E1535" s="89" t="s">
        <v>4414</v>
      </c>
      <c r="F1535" s="90"/>
      <c r="G1535" s="91" t="str">
        <f t="shared" si="49"/>
        <v>Adult: Spec/photo will be required (3)</v>
      </c>
      <c r="H1535" s="91" t="s">
        <v>10789</v>
      </c>
      <c r="I1535" s="91" t="str">
        <f t="shared" si="50"/>
        <v>*Very local distribution</v>
      </c>
      <c r="J1535" s="91" t="s">
        <v>10789</v>
      </c>
      <c r="K1535" s="91" t="s">
        <v>15193</v>
      </c>
      <c r="L1535" s="91" t="s">
        <v>16341</v>
      </c>
      <c r="M1535" s="91"/>
      <c r="P1535" s="86" t="s">
        <v>15915</v>
      </c>
      <c r="R1535" s="86" t="s">
        <v>10789</v>
      </c>
      <c r="T1535" s="86" t="s">
        <v>10789</v>
      </c>
      <c r="U1535" s="86" t="s">
        <v>16791</v>
      </c>
      <c r="V1535" s="86" t="s">
        <v>10789</v>
      </c>
      <c r="W1535" s="86" t="s">
        <v>10789</v>
      </c>
    </row>
    <row r="1536" spans="2:23" x14ac:dyDescent="0.25">
      <c r="B1536" s="91">
        <v>1420</v>
      </c>
      <c r="C1536" s="91">
        <v>1420</v>
      </c>
      <c r="D1536" s="201" t="s">
        <v>13055</v>
      </c>
      <c r="E1536" s="89" t="s">
        <v>4411</v>
      </c>
      <c r="F1536" s="90" t="s">
        <v>4412</v>
      </c>
      <c r="G1536" s="91" t="str">
        <f t="shared" si="49"/>
        <v>Adult: Spec. or photo maybe needed (2)</v>
      </c>
      <c r="H1536" s="91" t="s">
        <v>10789</v>
      </c>
      <c r="I1536" s="91" t="str">
        <f t="shared" si="50"/>
        <v>*Not recorded in Scotland</v>
      </c>
      <c r="J1536" s="91" t="s">
        <v>10789</v>
      </c>
      <c r="K1536" s="91" t="s">
        <v>15193</v>
      </c>
      <c r="L1536" s="91" t="s">
        <v>16094</v>
      </c>
      <c r="M1536" s="91"/>
      <c r="P1536" s="86" t="s">
        <v>15758</v>
      </c>
      <c r="R1536" s="86" t="s">
        <v>10789</v>
      </c>
      <c r="T1536" s="86" t="s">
        <v>10789</v>
      </c>
      <c r="U1536" s="86" t="s">
        <v>15223</v>
      </c>
      <c r="V1536" s="86" t="s">
        <v>15238</v>
      </c>
      <c r="W1536" s="86" t="b">
        <v>0</v>
      </c>
    </row>
    <row r="1537" spans="2:23" x14ac:dyDescent="0.25">
      <c r="B1537" s="91">
        <v>1421</v>
      </c>
      <c r="C1537" s="91">
        <v>1421</v>
      </c>
      <c r="D1537" s="201" t="s">
        <v>13056</v>
      </c>
      <c r="E1537" s="89" t="s">
        <v>3486</v>
      </c>
      <c r="F1537" s="90" t="s">
        <v>3485</v>
      </c>
      <c r="G1537" s="91" t="str">
        <f t="shared" si="49"/>
        <v>Adult: Usually distinctive but spec/photo may be required (1)</v>
      </c>
      <c r="H1537" s="91" t="s">
        <v>10789</v>
      </c>
      <c r="I1537" s="91" t="str">
        <f t="shared" si="50"/>
        <v>Local distribution</v>
      </c>
      <c r="J1537" s="91" t="s">
        <v>10789</v>
      </c>
      <c r="K1537" s="91" t="s">
        <v>10789</v>
      </c>
      <c r="L1537" s="91" t="s">
        <v>16339</v>
      </c>
      <c r="M1537" s="91"/>
      <c r="P1537" s="86" t="s">
        <v>15985</v>
      </c>
      <c r="R1537" s="86" t="s">
        <v>10789</v>
      </c>
      <c r="T1537" s="86" t="s">
        <v>10789</v>
      </c>
      <c r="U1537" s="86" t="s">
        <v>15214</v>
      </c>
      <c r="V1537" s="86" t="s">
        <v>15250</v>
      </c>
      <c r="W1537" s="86" t="b">
        <v>0</v>
      </c>
    </row>
    <row r="1538" spans="2:23" x14ac:dyDescent="0.25">
      <c r="B1538" s="91">
        <v>1413</v>
      </c>
      <c r="C1538" s="91">
        <v>1413</v>
      </c>
      <c r="D1538" s="201" t="s">
        <v>13050</v>
      </c>
      <c r="E1538" s="89" t="s">
        <v>3491</v>
      </c>
      <c r="F1538" s="90" t="s">
        <v>3490</v>
      </c>
      <c r="G1538" s="91" t="str">
        <f t="shared" ref="G1538:G1601" si="51">TRIM( P1538 &amp; " " &amp; R1538 &amp; " " &amp; T1538)</f>
        <v>Adult: Usually distinctive but spec/photo may be required (1)</v>
      </c>
      <c r="H1538" s="91" t="s">
        <v>10789</v>
      </c>
      <c r="I1538" s="91" t="str">
        <f t="shared" si="50"/>
        <v>Local distribution</v>
      </c>
      <c r="J1538" s="91" t="s">
        <v>10789</v>
      </c>
      <c r="K1538" s="91" t="s">
        <v>10789</v>
      </c>
      <c r="L1538" s="91" t="s">
        <v>16339</v>
      </c>
      <c r="M1538" s="91"/>
      <c r="P1538" s="86" t="s">
        <v>15985</v>
      </c>
      <c r="R1538" s="86" t="s">
        <v>10789</v>
      </c>
      <c r="T1538" s="86" t="s">
        <v>10789</v>
      </c>
      <c r="U1538" s="86" t="s">
        <v>15225</v>
      </c>
      <c r="V1538" s="86" t="s">
        <v>15243</v>
      </c>
      <c r="W1538" s="86" t="b">
        <v>0</v>
      </c>
    </row>
    <row r="1539" spans="2:23" x14ac:dyDescent="0.25">
      <c r="B1539" s="91">
        <v>1415</v>
      </c>
      <c r="C1539" s="91">
        <v>1415</v>
      </c>
      <c r="D1539" s="201" t="s">
        <v>13052</v>
      </c>
      <c r="E1539" s="92" t="s">
        <v>11940</v>
      </c>
      <c r="F1539" s="90"/>
      <c r="G1539" s="91" t="str">
        <f t="shared" si="51"/>
        <v>Adult: Usually distinctive but spec/photo may be needed (1)</v>
      </c>
      <c r="H1539" s="91" t="s">
        <v>10789</v>
      </c>
      <c r="I1539" s="91" t="str">
        <f t="shared" si="50"/>
        <v>Very local distribution</v>
      </c>
      <c r="J1539" s="91" t="s">
        <v>10789</v>
      </c>
      <c r="K1539" s="91" t="s">
        <v>10789</v>
      </c>
      <c r="L1539" s="91" t="s">
        <v>16341</v>
      </c>
      <c r="M1539" s="91"/>
      <c r="P1539" s="86" t="s">
        <v>15900</v>
      </c>
      <c r="R1539" s="86" t="s">
        <v>10789</v>
      </c>
      <c r="T1539" s="86" t="s">
        <v>10789</v>
      </c>
      <c r="U1539" s="86" t="s">
        <v>15225</v>
      </c>
      <c r="V1539" s="86" t="s">
        <v>15259</v>
      </c>
      <c r="W1539" s="86" t="b">
        <v>0</v>
      </c>
    </row>
    <row r="1540" spans="2:23" x14ac:dyDescent="0.25">
      <c r="B1540" s="91">
        <v>1424.1</v>
      </c>
      <c r="C1540" s="91" t="s">
        <v>4415</v>
      </c>
      <c r="D1540" s="94" t="s">
        <v>16625</v>
      </c>
      <c r="E1540" s="89" t="s">
        <v>4416</v>
      </c>
      <c r="F1540" s="90"/>
      <c r="G1540" s="91" t="str">
        <f t="shared" si="51"/>
        <v>Adult: Gen det required (4)</v>
      </c>
      <c r="H1540" s="91" t="s">
        <v>10789</v>
      </c>
      <c r="I1540" s="91" t="str">
        <f t="shared" si="50"/>
        <v>*Not recorded in Scotland</v>
      </c>
      <c r="J1540" s="91" t="s">
        <v>10789</v>
      </c>
      <c r="K1540" s="91" t="s">
        <v>15193</v>
      </c>
      <c r="L1540" s="91" t="s">
        <v>16094</v>
      </c>
      <c r="M1540" s="91"/>
      <c r="P1540" s="86" t="s">
        <v>15764</v>
      </c>
      <c r="R1540" s="86" t="s">
        <v>10789</v>
      </c>
      <c r="T1540" s="86" t="s">
        <v>10789</v>
      </c>
      <c r="U1540" s="86" t="s">
        <v>16791</v>
      </c>
      <c r="V1540" s="86" t="s">
        <v>10789</v>
      </c>
      <c r="W1540" s="86" t="s">
        <v>10789</v>
      </c>
    </row>
    <row r="1541" spans="2:23" x14ac:dyDescent="0.25">
      <c r="B1541" s="91">
        <v>1424</v>
      </c>
      <c r="C1541" s="91">
        <v>1424</v>
      </c>
      <c r="D1541" s="201" t="s">
        <v>13057</v>
      </c>
      <c r="E1541" s="89" t="s">
        <v>3484</v>
      </c>
      <c r="F1541" s="90"/>
      <c r="G1541" s="91" t="str">
        <f t="shared" si="51"/>
        <v>Adult: Usually distinctive but spec/photo may be required (1)</v>
      </c>
      <c r="H1541" s="91" t="s">
        <v>10789</v>
      </c>
      <c r="I1541" s="91" t="str">
        <f t="shared" ref="I1541:I1604" si="52">K1541 &amp; J1541 &amp; L1541</f>
        <v>Very local distribution</v>
      </c>
      <c r="J1541" s="91" t="s">
        <v>10789</v>
      </c>
      <c r="K1541" s="91" t="s">
        <v>10789</v>
      </c>
      <c r="L1541" s="91" t="s">
        <v>16341</v>
      </c>
      <c r="M1541" s="91"/>
      <c r="P1541" s="86" t="s">
        <v>15985</v>
      </c>
      <c r="R1541" s="86" t="s">
        <v>10789</v>
      </c>
      <c r="T1541" s="86" t="s">
        <v>10789</v>
      </c>
      <c r="U1541" s="86" t="s">
        <v>15218</v>
      </c>
      <c r="V1541" s="86" t="s">
        <v>15230</v>
      </c>
      <c r="W1541" s="86" t="b">
        <v>0</v>
      </c>
    </row>
    <row r="1542" spans="2:23" x14ac:dyDescent="0.25">
      <c r="B1542" s="91">
        <v>1372</v>
      </c>
      <c r="C1542" s="91">
        <v>1372</v>
      </c>
      <c r="D1542" s="201" t="s">
        <v>13015</v>
      </c>
      <c r="E1542" s="89" t="s">
        <v>1331</v>
      </c>
      <c r="F1542" s="90"/>
      <c r="G1542" s="91" t="str">
        <f t="shared" si="51"/>
        <v>Adult: Spec. or photo will be required (3)</v>
      </c>
      <c r="H1542" s="91" t="s">
        <v>10789</v>
      </c>
      <c r="I1542" s="91" t="str">
        <f t="shared" si="52"/>
        <v>*Not recorded in Scotland</v>
      </c>
      <c r="J1542" s="91" t="s">
        <v>10789</v>
      </c>
      <c r="K1542" s="91" t="s">
        <v>15193</v>
      </c>
      <c r="L1542" s="91" t="s">
        <v>16094</v>
      </c>
      <c r="M1542" s="91"/>
      <c r="P1542" s="86" t="s">
        <v>15759</v>
      </c>
      <c r="R1542" s="86" t="s">
        <v>10789</v>
      </c>
      <c r="T1542" s="86" t="s">
        <v>10789</v>
      </c>
      <c r="U1542" s="86" t="s">
        <v>15231</v>
      </c>
      <c r="V1542" s="86" t="s">
        <v>15230</v>
      </c>
      <c r="W1542" s="86" t="b">
        <v>0</v>
      </c>
    </row>
    <row r="1543" spans="2:23" x14ac:dyDescent="0.25">
      <c r="B1543" s="91">
        <v>1368</v>
      </c>
      <c r="C1543" s="91">
        <v>1368</v>
      </c>
      <c r="D1543" s="201" t="s">
        <v>13011</v>
      </c>
      <c r="E1543" s="89" t="s">
        <v>4659</v>
      </c>
      <c r="F1543" s="90"/>
      <c r="G1543" s="91" t="str">
        <f t="shared" si="51"/>
        <v>Adult: Spec/photo may be needed cf. Pyrausta despicata (1)</v>
      </c>
      <c r="H1543" s="91" t="s">
        <v>10789</v>
      </c>
      <c r="I1543" s="91" t="str">
        <f t="shared" si="52"/>
        <v>*Restricted distribution</v>
      </c>
      <c r="J1543" s="91" t="s">
        <v>10789</v>
      </c>
      <c r="K1543" s="91" t="s">
        <v>15193</v>
      </c>
      <c r="L1543" s="91" t="s">
        <v>16340</v>
      </c>
      <c r="M1543" s="91"/>
      <c r="P1543" s="86" t="s">
        <v>16001</v>
      </c>
      <c r="R1543" s="86" t="s">
        <v>10789</v>
      </c>
      <c r="T1543" s="86" t="s">
        <v>10789</v>
      </c>
      <c r="U1543" s="86" t="s">
        <v>15222</v>
      </c>
      <c r="V1543" s="86" t="s">
        <v>15224</v>
      </c>
      <c r="W1543" s="86" t="b">
        <v>0</v>
      </c>
    </row>
    <row r="1544" spans="2:23" x14ac:dyDescent="0.25">
      <c r="B1544" s="91">
        <v>1367</v>
      </c>
      <c r="C1544" s="91">
        <v>1367</v>
      </c>
      <c r="D1544" s="201" t="s">
        <v>13010</v>
      </c>
      <c r="E1544" s="89" t="s">
        <v>4660</v>
      </c>
      <c r="F1544" s="90"/>
      <c r="G1544" s="91" t="str">
        <f t="shared" si="51"/>
        <v>Adult: Distinctive when fresh but spec/photo may be needed (2)</v>
      </c>
      <c r="H1544" s="91" t="s">
        <v>10789</v>
      </c>
      <c r="I1544" s="91" t="str">
        <f t="shared" si="52"/>
        <v>Restricted distribution</v>
      </c>
      <c r="J1544" s="91" t="s">
        <v>10789</v>
      </c>
      <c r="K1544" s="91" t="s">
        <v>10789</v>
      </c>
      <c r="L1544" s="91" t="s">
        <v>16340</v>
      </c>
      <c r="M1544" s="91"/>
      <c r="P1544" s="86" t="s">
        <v>15878</v>
      </c>
      <c r="R1544" s="86" t="s">
        <v>10789</v>
      </c>
      <c r="T1544" s="86" t="s">
        <v>10789</v>
      </c>
      <c r="U1544" s="86" t="s">
        <v>15237</v>
      </c>
      <c r="V1544" s="86" t="s">
        <v>15216</v>
      </c>
      <c r="W1544" s="86" t="b">
        <v>0</v>
      </c>
    </row>
    <row r="1545" spans="2:23" x14ac:dyDescent="0.25">
      <c r="B1545" s="91">
        <v>1364</v>
      </c>
      <c r="C1545" s="91">
        <v>1364</v>
      </c>
      <c r="D1545" s="201" t="s">
        <v>13007</v>
      </c>
      <c r="E1545" s="89" t="s">
        <v>1326</v>
      </c>
      <c r="F1545" s="90"/>
      <c r="G1545" s="91" t="str">
        <f t="shared" si="51"/>
        <v>Adult: Usually distinctive but spec/photo will be required (3)</v>
      </c>
      <c r="H1545" s="91" t="s">
        <v>10789</v>
      </c>
      <c r="I1545" s="91" t="str">
        <f t="shared" si="52"/>
        <v>Very local distribution</v>
      </c>
      <c r="J1545" s="91" t="s">
        <v>10789</v>
      </c>
      <c r="K1545" s="91" t="s">
        <v>10789</v>
      </c>
      <c r="L1545" s="91" t="s">
        <v>16341</v>
      </c>
      <c r="M1545" s="91"/>
      <c r="P1545" s="86" t="s">
        <v>16002</v>
      </c>
      <c r="R1545" s="86" t="s">
        <v>10789</v>
      </c>
      <c r="T1545" s="86" t="s">
        <v>10789</v>
      </c>
      <c r="U1545" s="86" t="s">
        <v>15222</v>
      </c>
      <c r="V1545" s="86" t="s">
        <v>15226</v>
      </c>
      <c r="W1545" s="86" t="b">
        <v>0</v>
      </c>
    </row>
    <row r="1546" spans="2:23" x14ac:dyDescent="0.25">
      <c r="B1546" s="91">
        <v>1365</v>
      </c>
      <c r="C1546" s="91">
        <v>1365</v>
      </c>
      <c r="D1546" s="201" t="s">
        <v>13008</v>
      </c>
      <c r="E1546" s="89" t="s">
        <v>4662</v>
      </c>
      <c r="F1546" s="90"/>
      <c r="G1546" s="91" t="str">
        <f t="shared" si="51"/>
        <v>Adult: Usually distinctive but cf. Loxostege sticticalis (1)</v>
      </c>
      <c r="H1546" s="91" t="s">
        <v>10789</v>
      </c>
      <c r="I1546" s="91" t="str">
        <f t="shared" si="52"/>
        <v>Widespread</v>
      </c>
      <c r="J1546" s="91" t="s">
        <v>10789</v>
      </c>
      <c r="K1546" s="91" t="s">
        <v>10789</v>
      </c>
      <c r="L1546" s="91" t="s">
        <v>14205</v>
      </c>
      <c r="M1546" s="91"/>
      <c r="P1546" s="86" t="s">
        <v>16003</v>
      </c>
      <c r="R1546" s="86" t="s">
        <v>10789</v>
      </c>
      <c r="T1546" s="86" t="s">
        <v>10789</v>
      </c>
      <c r="U1546" s="86" t="s">
        <v>15240</v>
      </c>
      <c r="V1546" s="86" t="s">
        <v>15224</v>
      </c>
      <c r="W1546" s="86" t="b">
        <v>0</v>
      </c>
    </row>
    <row r="1547" spans="2:23" x14ac:dyDescent="0.25">
      <c r="B1547" s="91">
        <v>1361</v>
      </c>
      <c r="C1547" s="91">
        <v>1361</v>
      </c>
      <c r="D1547" s="201" t="s">
        <v>13004</v>
      </c>
      <c r="E1547" s="89" t="s">
        <v>4665</v>
      </c>
      <c r="F1547" s="90"/>
      <c r="G1547" s="91" t="str">
        <f t="shared" si="51"/>
        <v>Adult: Spec/photo will be required cf. P. purpuralis &amp; P. ostrinalis (2)</v>
      </c>
      <c r="H1547" s="91" t="s">
        <v>10789</v>
      </c>
      <c r="I1547" s="91" t="str">
        <f t="shared" si="52"/>
        <v>Very local distribution</v>
      </c>
      <c r="J1547" s="91" t="s">
        <v>10789</v>
      </c>
      <c r="K1547" s="91" t="s">
        <v>10789</v>
      </c>
      <c r="L1547" s="91" t="s">
        <v>16341</v>
      </c>
      <c r="M1547" s="91"/>
      <c r="P1547" s="86" t="s">
        <v>16004</v>
      </c>
      <c r="R1547" s="86" t="s">
        <v>10789</v>
      </c>
      <c r="T1547" s="86" t="s">
        <v>10789</v>
      </c>
      <c r="U1547" s="86" t="s">
        <v>15237</v>
      </c>
      <c r="V1547" s="86" t="s">
        <v>15224</v>
      </c>
      <c r="W1547" s="86" t="b">
        <v>0</v>
      </c>
    </row>
    <row r="1548" spans="2:23" x14ac:dyDescent="0.25">
      <c r="B1548" s="91">
        <v>1362</v>
      </c>
      <c r="C1548" s="91">
        <v>1362</v>
      </c>
      <c r="D1548" s="201" t="s">
        <v>13005</v>
      </c>
      <c r="E1548" s="89" t="s">
        <v>4664</v>
      </c>
      <c r="F1548" s="90"/>
      <c r="G1548" s="91" t="str">
        <f t="shared" si="51"/>
        <v>Adult: Spec/photo may be needed cf. P. aurata &amp; P. ostrinalis (2)</v>
      </c>
      <c r="H1548" s="91" t="s">
        <v>10789</v>
      </c>
      <c r="I1548" s="91" t="str">
        <f t="shared" si="52"/>
        <v>Restricted distribution</v>
      </c>
      <c r="J1548" s="91" t="s">
        <v>10789</v>
      </c>
      <c r="K1548" s="91" t="s">
        <v>10789</v>
      </c>
      <c r="L1548" s="91" t="s">
        <v>16340</v>
      </c>
      <c r="M1548" s="91"/>
      <c r="P1548" s="86" t="s">
        <v>16005</v>
      </c>
      <c r="R1548" s="86" t="s">
        <v>10789</v>
      </c>
      <c r="T1548" s="86" t="s">
        <v>10789</v>
      </c>
      <c r="U1548" s="86" t="s">
        <v>15212</v>
      </c>
      <c r="V1548" s="86" t="s">
        <v>15238</v>
      </c>
      <c r="W1548" s="86" t="b">
        <v>0</v>
      </c>
    </row>
    <row r="1549" spans="2:23" x14ac:dyDescent="0.25">
      <c r="B1549" s="91">
        <v>1363</v>
      </c>
      <c r="C1549" s="91">
        <v>1363</v>
      </c>
      <c r="D1549" s="201" t="s">
        <v>13006</v>
      </c>
      <c r="E1549" s="89" t="s">
        <v>4663</v>
      </c>
      <c r="F1549" s="90"/>
      <c r="G1549" s="91" t="str">
        <f t="shared" si="51"/>
        <v>Adult: Spec/photo may be needed cf. P. aurata &amp; P. purpuralis (2)</v>
      </c>
      <c r="H1549" s="91" t="s">
        <v>10789</v>
      </c>
      <c r="I1549" s="91" t="str">
        <f t="shared" si="52"/>
        <v>Restricted distribution</v>
      </c>
      <c r="J1549" s="91" t="s">
        <v>10789</v>
      </c>
      <c r="K1549" s="91" t="s">
        <v>10789</v>
      </c>
      <c r="L1549" s="91" t="s">
        <v>16340</v>
      </c>
      <c r="M1549" s="91"/>
      <c r="P1549" s="86" t="s">
        <v>16006</v>
      </c>
      <c r="R1549" s="86" t="s">
        <v>10789</v>
      </c>
      <c r="T1549" s="86" t="s">
        <v>10789</v>
      </c>
      <c r="U1549" s="86" t="s">
        <v>15237</v>
      </c>
      <c r="V1549" s="86" t="s">
        <v>15236</v>
      </c>
      <c r="W1549" s="86" t="b">
        <v>0</v>
      </c>
    </row>
    <row r="1550" spans="2:23" x14ac:dyDescent="0.25">
      <c r="B1550" s="91">
        <v>1366</v>
      </c>
      <c r="C1550" s="91">
        <v>1366</v>
      </c>
      <c r="D1550" s="201" t="s">
        <v>13009</v>
      </c>
      <c r="E1550" s="89" t="s">
        <v>4661</v>
      </c>
      <c r="F1550" s="90"/>
      <c r="G1550" s="91" t="str">
        <f t="shared" si="51"/>
        <v>Adult: Spec. or photo maybe needed (2)</v>
      </c>
      <c r="H1550" s="91" t="s">
        <v>10789</v>
      </c>
      <c r="I1550" s="91" t="str">
        <f t="shared" si="52"/>
        <v>Not recorded in Scotland</v>
      </c>
      <c r="J1550" s="91" t="s">
        <v>10789</v>
      </c>
      <c r="K1550" s="91" t="s">
        <v>10789</v>
      </c>
      <c r="L1550" s="91" t="s">
        <v>16094</v>
      </c>
      <c r="M1550" s="91"/>
      <c r="P1550" s="86" t="s">
        <v>15758</v>
      </c>
      <c r="R1550" s="86" t="s">
        <v>10789</v>
      </c>
      <c r="T1550" s="86" t="s">
        <v>10789</v>
      </c>
      <c r="U1550" s="86" t="s">
        <v>15237</v>
      </c>
      <c r="V1550" s="86" t="s">
        <v>15230</v>
      </c>
      <c r="W1550" s="86" t="b">
        <v>0</v>
      </c>
    </row>
    <row r="1551" spans="2:23" x14ac:dyDescent="0.25">
      <c r="B1551" s="91">
        <v>1540</v>
      </c>
      <c r="C1551" s="91"/>
      <c r="D1551" s="199" t="s">
        <v>14867</v>
      </c>
      <c r="E1551" s="89" t="s">
        <v>14868</v>
      </c>
      <c r="F1551" s="90" t="s">
        <v>15490</v>
      </c>
      <c r="G1551" s="91" t="str">
        <f t="shared" si="51"/>
        <v/>
      </c>
      <c r="I1551" s="91" t="str">
        <f t="shared" si="52"/>
        <v>*Not recorded in Scotland</v>
      </c>
      <c r="J1551" s="102" t="s">
        <v>10789</v>
      </c>
      <c r="K1551" s="91" t="s">
        <v>15193</v>
      </c>
      <c r="L1551" s="116" t="s">
        <v>16094</v>
      </c>
      <c r="P1551" s="86" t="s">
        <v>10789</v>
      </c>
      <c r="R1551" s="86" t="s">
        <v>10789</v>
      </c>
      <c r="T1551" s="86" t="s">
        <v>10789</v>
      </c>
      <c r="U1551" s="86" t="s">
        <v>16791</v>
      </c>
    </row>
    <row r="1552" spans="2:23" x14ac:dyDescent="0.25">
      <c r="B1552" s="91">
        <v>1369</v>
      </c>
      <c r="C1552" s="91">
        <v>1369</v>
      </c>
      <c r="D1552" s="201" t="s">
        <v>13012</v>
      </c>
      <c r="E1552" s="89" t="s">
        <v>1327</v>
      </c>
      <c r="F1552" s="90"/>
      <c r="G1552" s="91" t="str">
        <f t="shared" si="51"/>
        <v>Adult: Usually distinctive but spec/photo will be required (1)</v>
      </c>
      <c r="H1552" s="91" t="s">
        <v>10789</v>
      </c>
      <c r="I1552" s="91" t="str">
        <f t="shared" si="52"/>
        <v>*Very local distribution</v>
      </c>
      <c r="J1552" s="91" t="s">
        <v>10789</v>
      </c>
      <c r="K1552" s="91" t="s">
        <v>15193</v>
      </c>
      <c r="L1552" s="91" t="s">
        <v>16341</v>
      </c>
      <c r="M1552" s="91"/>
      <c r="P1552" s="86" t="s">
        <v>15890</v>
      </c>
      <c r="R1552" s="86" t="s">
        <v>10789</v>
      </c>
      <c r="T1552" s="86" t="s">
        <v>10789</v>
      </c>
      <c r="U1552" s="86" t="s">
        <v>15234</v>
      </c>
      <c r="V1552" s="86" t="s">
        <v>15230</v>
      </c>
      <c r="W1552" s="86" t="b">
        <v>0</v>
      </c>
    </row>
    <row r="1553" spans="2:23" x14ac:dyDescent="0.25">
      <c r="B1553" s="91">
        <v>1369.1</v>
      </c>
      <c r="C1553" s="91" t="s">
        <v>1328</v>
      </c>
      <c r="D1553" s="94" t="s">
        <v>14869</v>
      </c>
      <c r="E1553" s="89" t="s">
        <v>1329</v>
      </c>
      <c r="F1553" s="90"/>
      <c r="G1553" s="91" t="str">
        <f t="shared" si="51"/>
        <v>Adult: Spec. or photo will be required (3)</v>
      </c>
      <c r="H1553" s="91" t="s">
        <v>10789</v>
      </c>
      <c r="I1553" s="91" t="str">
        <f t="shared" si="52"/>
        <v>*Not recorded in Scotland</v>
      </c>
      <c r="J1553" s="91" t="s">
        <v>10789</v>
      </c>
      <c r="K1553" s="91" t="s">
        <v>15193</v>
      </c>
      <c r="L1553" s="91" t="s">
        <v>16094</v>
      </c>
      <c r="M1553" s="91"/>
      <c r="P1553" s="86" t="s">
        <v>15759</v>
      </c>
      <c r="R1553" s="86" t="s">
        <v>10789</v>
      </c>
      <c r="T1553" s="86" t="s">
        <v>10789</v>
      </c>
      <c r="U1553" s="86" t="s">
        <v>15248</v>
      </c>
      <c r="V1553" s="86" t="s">
        <v>15224</v>
      </c>
      <c r="W1553" s="86" t="b">
        <v>0</v>
      </c>
    </row>
    <row r="1554" spans="2:23" x14ac:dyDescent="0.25">
      <c r="B1554" s="91">
        <v>1387</v>
      </c>
      <c r="C1554" s="91">
        <v>1387</v>
      </c>
      <c r="D1554" s="201" t="s">
        <v>13030</v>
      </c>
      <c r="E1554" s="89" t="s">
        <v>4650</v>
      </c>
      <c r="F1554" s="90"/>
      <c r="G1554" s="91" t="str">
        <f t="shared" si="51"/>
        <v>Adult: Usually distinctive (1)</v>
      </c>
      <c r="H1554" s="91" t="s">
        <v>10789</v>
      </c>
      <c r="I1554" s="91" t="str">
        <f t="shared" si="52"/>
        <v>Not recorded in Scotland</v>
      </c>
      <c r="J1554" s="91" t="s">
        <v>10789</v>
      </c>
      <c r="K1554" s="91" t="s">
        <v>10789</v>
      </c>
      <c r="L1554" s="91" t="s">
        <v>16094</v>
      </c>
      <c r="M1554" s="91"/>
      <c r="P1554" s="86" t="s">
        <v>15760</v>
      </c>
      <c r="R1554" s="86" t="s">
        <v>10789</v>
      </c>
      <c r="T1554" s="86" t="s">
        <v>10789</v>
      </c>
      <c r="U1554" s="86" t="s">
        <v>15214</v>
      </c>
      <c r="V1554" s="86" t="s">
        <v>15216</v>
      </c>
      <c r="W1554" s="86" t="b">
        <v>0</v>
      </c>
    </row>
    <row r="1555" spans="2:23" x14ac:dyDescent="0.25">
      <c r="B1555" s="91">
        <v>1370</v>
      </c>
      <c r="C1555" s="91">
        <v>1370</v>
      </c>
      <c r="D1555" s="201" t="s">
        <v>13013</v>
      </c>
      <c r="E1555" s="89" t="s">
        <v>4658</v>
      </c>
      <c r="F1555" s="90"/>
      <c r="G1555" s="91" t="str">
        <f t="shared" si="51"/>
        <v>Adult: Usually distinctive but spec/photo will be required (1)</v>
      </c>
      <c r="H1555" s="91" t="s">
        <v>10789</v>
      </c>
      <c r="I1555" s="91" t="str">
        <f t="shared" si="52"/>
        <v>Very local distribution</v>
      </c>
      <c r="J1555" s="91" t="s">
        <v>10789</v>
      </c>
      <c r="K1555" s="91" t="s">
        <v>10789</v>
      </c>
      <c r="L1555" s="91" t="s">
        <v>16341</v>
      </c>
      <c r="M1555" s="91"/>
      <c r="P1555" s="86" t="s">
        <v>15890</v>
      </c>
      <c r="R1555" s="86" t="s">
        <v>10789</v>
      </c>
      <c r="T1555" s="86" t="s">
        <v>10789</v>
      </c>
      <c r="U1555" s="86" t="s">
        <v>15218</v>
      </c>
      <c r="V1555" s="86" t="s">
        <v>15238</v>
      </c>
      <c r="W1555" s="86" t="b">
        <v>0</v>
      </c>
    </row>
    <row r="1556" spans="2:23" x14ac:dyDescent="0.25">
      <c r="B1556" s="91">
        <v>1371</v>
      </c>
      <c r="C1556" s="91">
        <v>1371</v>
      </c>
      <c r="D1556" s="201" t="s">
        <v>13014</v>
      </c>
      <c r="E1556" s="89" t="s">
        <v>1330</v>
      </c>
      <c r="F1556" s="90"/>
      <c r="G1556" s="91" t="str">
        <f t="shared" si="51"/>
        <v>Adult: Usually distinctive (1)</v>
      </c>
      <c r="H1556" s="91" t="s">
        <v>10789</v>
      </c>
      <c r="I1556" s="91" t="str">
        <f t="shared" si="52"/>
        <v>Not recorded in Scotland</v>
      </c>
      <c r="J1556" s="91" t="s">
        <v>10789</v>
      </c>
      <c r="K1556" s="91" t="s">
        <v>10789</v>
      </c>
      <c r="L1556" s="91" t="s">
        <v>16094</v>
      </c>
      <c r="M1556" s="91"/>
      <c r="P1556" s="86" t="s">
        <v>15760</v>
      </c>
      <c r="R1556" s="86" t="s">
        <v>10789</v>
      </c>
      <c r="T1556" s="86" t="s">
        <v>10789</v>
      </c>
      <c r="U1556" s="86" t="s">
        <v>15214</v>
      </c>
      <c r="V1556" s="86" t="s">
        <v>15216</v>
      </c>
      <c r="W1556" s="86" t="b">
        <v>0</v>
      </c>
    </row>
    <row r="1557" spans="2:23" x14ac:dyDescent="0.25">
      <c r="B1557" s="91">
        <v>1386</v>
      </c>
      <c r="C1557" s="91">
        <v>1386</v>
      </c>
      <c r="D1557" s="201" t="s">
        <v>13029</v>
      </c>
      <c r="E1557" s="92" t="s">
        <v>11936</v>
      </c>
      <c r="F1557" s="90"/>
      <c r="G1557" s="91" t="str">
        <f t="shared" si="51"/>
        <v>Adult: Distinctive when fresh but spec/photo may be needed (2)</v>
      </c>
      <c r="H1557" s="91" t="s">
        <v>10789</v>
      </c>
      <c r="I1557" s="91" t="str">
        <f t="shared" si="52"/>
        <v>Widespread</v>
      </c>
      <c r="J1557" s="91" t="s">
        <v>10789</v>
      </c>
      <c r="K1557" s="91" t="s">
        <v>10789</v>
      </c>
      <c r="L1557" s="91" t="s">
        <v>14205</v>
      </c>
      <c r="M1557" s="91"/>
      <c r="P1557" s="86" t="s">
        <v>15878</v>
      </c>
      <c r="R1557" s="86" t="s">
        <v>10789</v>
      </c>
      <c r="T1557" s="86" t="s">
        <v>10789</v>
      </c>
      <c r="U1557" s="86" t="s">
        <v>15214</v>
      </c>
      <c r="V1557" s="86" t="s">
        <v>15236</v>
      </c>
      <c r="W1557" s="86" t="b">
        <v>0</v>
      </c>
    </row>
    <row r="1558" spans="2:23" x14ac:dyDescent="0.25">
      <c r="B1558" s="91">
        <v>1377</v>
      </c>
      <c r="C1558" s="91">
        <v>1377</v>
      </c>
      <c r="D1558" s="201" t="s">
        <v>13020</v>
      </c>
      <c r="E1558" s="92" t="s">
        <v>11930</v>
      </c>
      <c r="F1558" s="90"/>
      <c r="G1558" s="91" t="str">
        <f t="shared" si="51"/>
        <v>Adult: Usually distinctive (1)</v>
      </c>
      <c r="H1558" s="91" t="s">
        <v>10789</v>
      </c>
      <c r="I1558" s="91" t="str">
        <f t="shared" si="52"/>
        <v>Not recorded in Scotland</v>
      </c>
      <c r="J1558" s="91" t="s">
        <v>10789</v>
      </c>
      <c r="K1558" s="91" t="s">
        <v>10789</v>
      </c>
      <c r="L1558" s="91" t="s">
        <v>16094</v>
      </c>
      <c r="M1558" s="91"/>
      <c r="P1558" s="86" t="s">
        <v>15760</v>
      </c>
      <c r="R1558" s="86" t="s">
        <v>10789</v>
      </c>
      <c r="T1558" s="86" t="s">
        <v>10789</v>
      </c>
      <c r="U1558" s="86" t="s">
        <v>15225</v>
      </c>
      <c r="V1558" s="86" t="s">
        <v>15216</v>
      </c>
      <c r="W1558" s="86" t="b">
        <v>0</v>
      </c>
    </row>
    <row r="1559" spans="2:23" x14ac:dyDescent="0.25">
      <c r="B1559" s="91">
        <v>1378</v>
      </c>
      <c r="C1559" s="91">
        <v>1378</v>
      </c>
      <c r="D1559" s="201" t="s">
        <v>13021</v>
      </c>
      <c r="E1559" s="92" t="s">
        <v>11931</v>
      </c>
      <c r="F1559" s="90"/>
      <c r="G1559" s="91" t="str">
        <f t="shared" si="51"/>
        <v>Adult: Usually distinctive but spec/photo may be needed (1)</v>
      </c>
      <c r="H1559" s="91" t="s">
        <v>10789</v>
      </c>
      <c r="I1559" s="91" t="str">
        <f t="shared" si="52"/>
        <v>Local distribution</v>
      </c>
      <c r="J1559" s="91" t="s">
        <v>10789</v>
      </c>
      <c r="K1559" s="91" t="s">
        <v>10789</v>
      </c>
      <c r="L1559" s="91" t="s">
        <v>16339</v>
      </c>
      <c r="M1559" s="91"/>
      <c r="P1559" s="86" t="s">
        <v>15900</v>
      </c>
      <c r="R1559" s="86" t="s">
        <v>10789</v>
      </c>
      <c r="T1559" s="86" t="s">
        <v>10789</v>
      </c>
      <c r="U1559" s="86" t="s">
        <v>15225</v>
      </c>
      <c r="V1559" s="86" t="s">
        <v>15224</v>
      </c>
      <c r="W1559" s="86" t="b">
        <v>0</v>
      </c>
    </row>
    <row r="1560" spans="2:23" x14ac:dyDescent="0.25">
      <c r="B1560" s="91">
        <v>1384</v>
      </c>
      <c r="C1560" s="91">
        <v>1384</v>
      </c>
      <c r="D1560" s="201" t="s">
        <v>13027</v>
      </c>
      <c r="E1560" s="92" t="s">
        <v>11934</v>
      </c>
      <c r="F1560" s="90"/>
      <c r="G1560" s="91" t="str">
        <f t="shared" si="51"/>
        <v>Adult: Spec. or photo maybe needed (2)</v>
      </c>
      <c r="H1560" s="91" t="s">
        <v>10789</v>
      </c>
      <c r="I1560" s="91" t="str">
        <f t="shared" si="52"/>
        <v>Not recorded in Scotland</v>
      </c>
      <c r="J1560" s="91" t="s">
        <v>10789</v>
      </c>
      <c r="K1560" s="91" t="s">
        <v>10789</v>
      </c>
      <c r="L1560" s="91" t="s">
        <v>16094</v>
      </c>
      <c r="M1560" s="91"/>
      <c r="P1560" s="86" t="s">
        <v>15758</v>
      </c>
      <c r="R1560" s="86" t="s">
        <v>10789</v>
      </c>
      <c r="T1560" s="86" t="s">
        <v>10789</v>
      </c>
      <c r="U1560" s="86" t="s">
        <v>15231</v>
      </c>
      <c r="V1560" s="86" t="s">
        <v>15236</v>
      </c>
      <c r="W1560" s="86" t="b">
        <v>0</v>
      </c>
    </row>
    <row r="1561" spans="2:23" x14ac:dyDescent="0.25">
      <c r="B1561" s="91">
        <v>1380</v>
      </c>
      <c r="C1561" s="91">
        <v>1380</v>
      </c>
      <c r="D1561" s="201" t="s">
        <v>13023</v>
      </c>
      <c r="E1561" s="92" t="s">
        <v>11933</v>
      </c>
      <c r="F1561" s="90"/>
      <c r="G1561" s="91" t="str">
        <f t="shared" si="51"/>
        <v>Adult: Usually distinctive but spec/photo will be required (1)</v>
      </c>
      <c r="H1561" s="91" t="s">
        <v>10789</v>
      </c>
      <c r="I1561" s="91" t="str">
        <f t="shared" si="52"/>
        <v>Very local distribution</v>
      </c>
      <c r="J1561" s="91" t="s">
        <v>10789</v>
      </c>
      <c r="K1561" s="91" t="s">
        <v>10789</v>
      </c>
      <c r="L1561" s="91" t="s">
        <v>16341</v>
      </c>
      <c r="M1561" s="91"/>
      <c r="P1561" s="86" t="s">
        <v>15890</v>
      </c>
      <c r="R1561" s="86" t="s">
        <v>10789</v>
      </c>
      <c r="T1561" s="86" t="s">
        <v>10789</v>
      </c>
      <c r="U1561" s="86" t="s">
        <v>15222</v>
      </c>
      <c r="V1561" s="86" t="s">
        <v>15228</v>
      </c>
      <c r="W1561" s="86" t="b">
        <v>0</v>
      </c>
    </row>
    <row r="1562" spans="2:23" x14ac:dyDescent="0.25">
      <c r="B1562" s="91">
        <v>1379</v>
      </c>
      <c r="C1562" s="91">
        <v>1379</v>
      </c>
      <c r="D1562" s="201" t="s">
        <v>13022</v>
      </c>
      <c r="E1562" s="92" t="s">
        <v>11932</v>
      </c>
      <c r="F1562" s="90"/>
      <c r="G1562" s="91" t="str">
        <f t="shared" si="51"/>
        <v>Adult: Usually distinctive but spec/photo will be needed (2)</v>
      </c>
      <c r="H1562" s="91" t="s">
        <v>10789</v>
      </c>
      <c r="I1562" s="91" t="str">
        <f t="shared" si="52"/>
        <v>Restricted distribution</v>
      </c>
      <c r="J1562" s="91" t="s">
        <v>10789</v>
      </c>
      <c r="K1562" s="91" t="s">
        <v>10789</v>
      </c>
      <c r="L1562" s="91" t="s">
        <v>16340</v>
      </c>
      <c r="M1562" s="91"/>
      <c r="P1562" s="86" t="s">
        <v>16007</v>
      </c>
      <c r="R1562" s="86" t="s">
        <v>10789</v>
      </c>
      <c r="T1562" s="86" t="s">
        <v>10789</v>
      </c>
      <c r="U1562" s="86" t="s">
        <v>15222</v>
      </c>
      <c r="V1562" s="86" t="s">
        <v>15216</v>
      </c>
      <c r="W1562" s="86" t="b">
        <v>0</v>
      </c>
    </row>
    <row r="1563" spans="2:23" x14ac:dyDescent="0.25">
      <c r="B1563" s="91">
        <v>1385</v>
      </c>
      <c r="C1563" s="91">
        <v>1385</v>
      </c>
      <c r="D1563" s="201" t="s">
        <v>13028</v>
      </c>
      <c r="E1563" s="92" t="s">
        <v>11935</v>
      </c>
      <c r="F1563" s="90"/>
      <c r="G1563" s="91" t="str">
        <f t="shared" si="51"/>
        <v>Adult: Usually distinctive but spec/photo will be needed (1)</v>
      </c>
      <c r="H1563" s="91" t="s">
        <v>10789</v>
      </c>
      <c r="I1563" s="91" t="str">
        <f t="shared" si="52"/>
        <v>Very local distribution</v>
      </c>
      <c r="J1563" s="91" t="s">
        <v>10789</v>
      </c>
      <c r="K1563" s="91" t="s">
        <v>10789</v>
      </c>
      <c r="L1563" s="91" t="s">
        <v>16341</v>
      </c>
      <c r="M1563" s="91"/>
      <c r="P1563" s="86" t="s">
        <v>16008</v>
      </c>
      <c r="R1563" s="86" t="s">
        <v>10789</v>
      </c>
      <c r="T1563" s="86" t="s">
        <v>10789</v>
      </c>
      <c r="U1563" s="86" t="s">
        <v>15222</v>
      </c>
      <c r="V1563" s="86" t="s">
        <v>15224</v>
      </c>
      <c r="W1563" s="86" t="b">
        <v>0</v>
      </c>
    </row>
    <row r="1564" spans="2:23" x14ac:dyDescent="0.25">
      <c r="B1564" s="91">
        <v>1382</v>
      </c>
      <c r="C1564" s="91">
        <v>1382</v>
      </c>
      <c r="D1564" s="201" t="s">
        <v>13025</v>
      </c>
      <c r="E1564" s="89" t="s">
        <v>4651</v>
      </c>
      <c r="F1564" s="90"/>
      <c r="G1564" s="91" t="str">
        <f t="shared" si="51"/>
        <v>Adult: Usually distinctive (1)</v>
      </c>
      <c r="H1564" s="91" t="s">
        <v>10789</v>
      </c>
      <c r="I1564" s="91" t="str">
        <f t="shared" si="52"/>
        <v>Not recorded in Scotland</v>
      </c>
      <c r="J1564" s="91" t="s">
        <v>10789</v>
      </c>
      <c r="K1564" s="91" t="s">
        <v>10789</v>
      </c>
      <c r="L1564" s="91" t="s">
        <v>16094</v>
      </c>
      <c r="M1564" s="91"/>
      <c r="P1564" s="86" t="s">
        <v>15760</v>
      </c>
      <c r="R1564" s="86" t="s">
        <v>10789</v>
      </c>
      <c r="T1564" s="86" t="s">
        <v>10789</v>
      </c>
      <c r="U1564" s="86" t="s">
        <v>15222</v>
      </c>
      <c r="V1564" s="86" t="s">
        <v>15238</v>
      </c>
      <c r="W1564" s="86" t="b">
        <v>0</v>
      </c>
    </row>
    <row r="1565" spans="2:23" x14ac:dyDescent="0.25">
      <c r="B1565" s="91">
        <v>1381</v>
      </c>
      <c r="C1565" s="91">
        <v>1381</v>
      </c>
      <c r="D1565" s="201" t="s">
        <v>13024</v>
      </c>
      <c r="E1565" s="89" t="s">
        <v>4652</v>
      </c>
      <c r="F1565" s="90"/>
      <c r="G1565" s="91" t="str">
        <f t="shared" si="51"/>
        <v>Adult: Usually distinctive but spec/photo may be needed (1)</v>
      </c>
      <c r="H1565" s="91" t="s">
        <v>10789</v>
      </c>
      <c r="I1565" s="91" t="str">
        <f t="shared" si="52"/>
        <v>Local distribution</v>
      </c>
      <c r="J1565" s="91" t="s">
        <v>10789</v>
      </c>
      <c r="K1565" s="91" t="s">
        <v>10789</v>
      </c>
      <c r="L1565" s="91" t="s">
        <v>16339</v>
      </c>
      <c r="M1565" s="91"/>
      <c r="P1565" s="86" t="s">
        <v>15900</v>
      </c>
      <c r="R1565" s="86" t="s">
        <v>10789</v>
      </c>
      <c r="T1565" s="86" t="s">
        <v>10789</v>
      </c>
      <c r="U1565" s="86" t="s">
        <v>15214</v>
      </c>
      <c r="V1565" s="86" t="s">
        <v>15216</v>
      </c>
      <c r="W1565" s="86" t="b">
        <v>0</v>
      </c>
    </row>
    <row r="1566" spans="2:23" x14ac:dyDescent="0.25">
      <c r="B1566" s="91">
        <v>1376</v>
      </c>
      <c r="C1566" s="91">
        <v>1376</v>
      </c>
      <c r="D1566" s="201" t="s">
        <v>13019</v>
      </c>
      <c r="E1566" s="92" t="s">
        <v>11929</v>
      </c>
      <c r="F1566" s="90" t="s">
        <v>4653</v>
      </c>
      <c r="G1566" s="91" t="str">
        <f t="shared" si="51"/>
        <v>Adult: Usually distinctive (1)</v>
      </c>
      <c r="H1566" s="91" t="s">
        <v>10789</v>
      </c>
      <c r="I1566" s="91" t="str">
        <f t="shared" si="52"/>
        <v>Widespread</v>
      </c>
      <c r="J1566" s="91" t="s">
        <v>10789</v>
      </c>
      <c r="K1566" s="91" t="s">
        <v>10789</v>
      </c>
      <c r="L1566" s="91" t="s">
        <v>14205</v>
      </c>
      <c r="M1566" s="91"/>
      <c r="P1566" s="86" t="s">
        <v>15760</v>
      </c>
      <c r="R1566" s="86" t="s">
        <v>10789</v>
      </c>
      <c r="T1566" s="86" t="s">
        <v>10789</v>
      </c>
      <c r="U1566" s="86" t="s">
        <v>15244</v>
      </c>
      <c r="V1566" s="86" t="s">
        <v>15243</v>
      </c>
      <c r="W1566" s="86" t="b">
        <v>0</v>
      </c>
    </row>
    <row r="1567" spans="2:23" x14ac:dyDescent="0.25">
      <c r="B1567" s="91">
        <v>1374.1</v>
      </c>
      <c r="C1567" s="91" t="s">
        <v>1332</v>
      </c>
      <c r="D1567" s="94" t="s">
        <v>14870</v>
      </c>
      <c r="E1567" s="89" t="s">
        <v>1333</v>
      </c>
      <c r="F1567" s="90"/>
      <c r="G1567" s="91" t="str">
        <f t="shared" si="51"/>
        <v>Adult: Spec. or photo maybe needed (2)</v>
      </c>
      <c r="H1567" s="91" t="s">
        <v>10789</v>
      </c>
      <c r="I1567" s="91" t="str">
        <f t="shared" si="52"/>
        <v>*Not recorded in Scotland</v>
      </c>
      <c r="J1567" s="91" t="s">
        <v>10789</v>
      </c>
      <c r="K1567" s="91" t="s">
        <v>15193</v>
      </c>
      <c r="L1567" s="91" t="s">
        <v>16094</v>
      </c>
      <c r="M1567" s="91"/>
      <c r="P1567" s="86" t="s">
        <v>15758</v>
      </c>
      <c r="R1567" s="86" t="s">
        <v>10789</v>
      </c>
      <c r="T1567" s="86" t="s">
        <v>10789</v>
      </c>
      <c r="U1567" s="86" t="s">
        <v>15231</v>
      </c>
      <c r="V1567" s="86" t="s">
        <v>15233</v>
      </c>
      <c r="W1567" s="86" t="b">
        <v>0</v>
      </c>
    </row>
    <row r="1568" spans="2:23" x14ac:dyDescent="0.25">
      <c r="B1568" s="91">
        <v>1383</v>
      </c>
      <c r="C1568" s="91">
        <v>1383</v>
      </c>
      <c r="D1568" s="201" t="s">
        <v>13026</v>
      </c>
      <c r="E1568" s="89" t="s">
        <v>1334</v>
      </c>
      <c r="F1568" s="90"/>
      <c r="G1568" s="91" t="str">
        <f t="shared" si="51"/>
        <v>Adult: Spec. or photo will be required (3)</v>
      </c>
      <c r="H1568" s="91" t="s">
        <v>10789</v>
      </c>
      <c r="I1568" s="91" t="str">
        <f t="shared" si="52"/>
        <v>*Not recorded in Scotland</v>
      </c>
      <c r="J1568" s="91" t="s">
        <v>10789</v>
      </c>
      <c r="K1568" s="91" t="s">
        <v>15193</v>
      </c>
      <c r="L1568" s="91" t="s">
        <v>16094</v>
      </c>
      <c r="M1568" s="91"/>
      <c r="P1568" s="86" t="s">
        <v>15759</v>
      </c>
      <c r="R1568" s="86" t="s">
        <v>10789</v>
      </c>
      <c r="T1568" s="86" t="s">
        <v>10789</v>
      </c>
      <c r="U1568" s="86" t="s">
        <v>15223</v>
      </c>
      <c r="V1568" s="86" t="s">
        <v>15216</v>
      </c>
      <c r="W1568" s="86" t="b">
        <v>0</v>
      </c>
    </row>
    <row r="1569" spans="2:23" x14ac:dyDescent="0.25">
      <c r="B1569" s="91">
        <v>1375</v>
      </c>
      <c r="C1569" s="91">
        <v>1375</v>
      </c>
      <c r="D1569" s="201" t="s">
        <v>13018</v>
      </c>
      <c r="E1569" s="89" t="s">
        <v>4655</v>
      </c>
      <c r="F1569" s="90" t="s">
        <v>4654</v>
      </c>
      <c r="G1569" s="91" t="str">
        <f t="shared" si="51"/>
        <v>Adult: Usually distinctive but spec/photo will be required (1)</v>
      </c>
      <c r="H1569" s="91" t="s">
        <v>10789</v>
      </c>
      <c r="I1569" s="91" t="str">
        <f t="shared" si="52"/>
        <v>Very local distribution</v>
      </c>
      <c r="J1569" s="91" t="s">
        <v>10789</v>
      </c>
      <c r="K1569" s="91" t="s">
        <v>10789</v>
      </c>
      <c r="L1569" s="91" t="s">
        <v>16341</v>
      </c>
      <c r="M1569" s="91"/>
      <c r="P1569" s="86" t="s">
        <v>15890</v>
      </c>
      <c r="R1569" s="86" t="s">
        <v>10789</v>
      </c>
      <c r="T1569" s="86" t="s">
        <v>10789</v>
      </c>
      <c r="U1569" s="86" t="s">
        <v>15222</v>
      </c>
      <c r="V1569" s="86" t="s">
        <v>15224</v>
      </c>
      <c r="W1569" s="86" t="b">
        <v>0</v>
      </c>
    </row>
    <row r="1570" spans="2:23" x14ac:dyDescent="0.25">
      <c r="B1570" s="91">
        <v>1373</v>
      </c>
      <c r="C1570" s="91">
        <v>1373</v>
      </c>
      <c r="D1570" s="201" t="s">
        <v>13016</v>
      </c>
      <c r="E1570" s="89" t="s">
        <v>4657</v>
      </c>
      <c r="F1570" s="90"/>
      <c r="G1570" s="91" t="str">
        <f t="shared" si="51"/>
        <v>Adult: Distinctive when fresh but spec/photo will be required (2)</v>
      </c>
      <c r="H1570" s="91" t="s">
        <v>10789</v>
      </c>
      <c r="I1570" s="91" t="str">
        <f t="shared" si="52"/>
        <v>Very local distribution</v>
      </c>
      <c r="J1570" s="91" t="s">
        <v>10789</v>
      </c>
      <c r="K1570" s="91" t="s">
        <v>10789</v>
      </c>
      <c r="L1570" s="91" t="s">
        <v>16341</v>
      </c>
      <c r="M1570" s="91"/>
      <c r="P1570" s="86" t="s">
        <v>15877</v>
      </c>
      <c r="R1570" s="86" t="s">
        <v>10789</v>
      </c>
      <c r="T1570" s="86" t="s">
        <v>10789</v>
      </c>
      <c r="U1570" s="86" t="s">
        <v>15225</v>
      </c>
      <c r="V1570" s="86" t="s">
        <v>15233</v>
      </c>
      <c r="W1570" s="86" t="b">
        <v>0</v>
      </c>
    </row>
    <row r="1571" spans="2:23" x14ac:dyDescent="0.25">
      <c r="B1571" s="91">
        <v>1374</v>
      </c>
      <c r="C1571" s="91">
        <v>1374</v>
      </c>
      <c r="D1571" s="201" t="s">
        <v>13017</v>
      </c>
      <c r="E1571" s="89" t="s">
        <v>4656</v>
      </c>
      <c r="F1571" s="90"/>
      <c r="G1571" s="91" t="str">
        <f t="shared" si="51"/>
        <v>Adult: Spec. or photo maybe needed (2)</v>
      </c>
      <c r="H1571" s="91" t="s">
        <v>10789</v>
      </c>
      <c r="I1571" s="91" t="str">
        <f t="shared" si="52"/>
        <v>Not recorded in Scotland</v>
      </c>
      <c r="J1571" s="91" t="s">
        <v>10789</v>
      </c>
      <c r="K1571" s="91" t="s">
        <v>10789</v>
      </c>
      <c r="L1571" s="91" t="s">
        <v>16094</v>
      </c>
      <c r="M1571" s="91"/>
      <c r="P1571" s="86" t="s">
        <v>15758</v>
      </c>
      <c r="R1571" s="86" t="s">
        <v>10789</v>
      </c>
      <c r="T1571" s="86" t="s">
        <v>10789</v>
      </c>
      <c r="U1571" s="86" t="s">
        <v>15231</v>
      </c>
      <c r="V1571" s="86" t="s">
        <v>15238</v>
      </c>
      <c r="W1571" s="86" t="b">
        <v>0</v>
      </c>
    </row>
    <row r="1572" spans="2:23" x14ac:dyDescent="0.25">
      <c r="B1572" s="91">
        <v>1395</v>
      </c>
      <c r="C1572" s="91">
        <v>1395</v>
      </c>
      <c r="D1572" s="201" t="s">
        <v>13037</v>
      </c>
      <c r="E1572" s="89" t="s">
        <v>4643</v>
      </c>
      <c r="F1572" s="90" t="s">
        <v>4642</v>
      </c>
      <c r="G1572" s="91" t="str">
        <f t="shared" si="51"/>
        <v>Adult: Usually distinctive but spec/photo may be needed (1)</v>
      </c>
      <c r="H1572" s="91" t="s">
        <v>10789</v>
      </c>
      <c r="I1572" s="91" t="str">
        <f t="shared" si="52"/>
        <v>Widespread</v>
      </c>
      <c r="J1572" s="91" t="s">
        <v>10789</v>
      </c>
      <c r="K1572" s="91" t="s">
        <v>10789</v>
      </c>
      <c r="L1572" s="91" t="s">
        <v>14205</v>
      </c>
      <c r="M1572" s="91"/>
      <c r="P1572" s="86" t="s">
        <v>15900</v>
      </c>
      <c r="R1572" s="86" t="s">
        <v>10789</v>
      </c>
      <c r="T1572" s="86" t="s">
        <v>10789</v>
      </c>
      <c r="U1572" s="86" t="s">
        <v>15247</v>
      </c>
      <c r="V1572" s="86" t="s">
        <v>15245</v>
      </c>
      <c r="W1572" s="86" t="b">
        <v>0</v>
      </c>
    </row>
    <row r="1573" spans="2:23" x14ac:dyDescent="0.25">
      <c r="B1573" s="91">
        <v>1389</v>
      </c>
      <c r="C1573" s="91">
        <v>1389</v>
      </c>
      <c r="D1573" s="201" t="s">
        <v>13032</v>
      </c>
      <c r="E1573" s="89" t="s">
        <v>4648</v>
      </c>
      <c r="F1573" s="90"/>
      <c r="G1573" s="91" t="str">
        <f t="shared" si="51"/>
        <v>Adult: Spec. or photo maybe needed (2)</v>
      </c>
      <c r="H1573" s="91" t="s">
        <v>10789</v>
      </c>
      <c r="I1573" s="91" t="str">
        <f t="shared" si="52"/>
        <v>Not recorded in Scotland</v>
      </c>
      <c r="J1573" s="91" t="s">
        <v>10789</v>
      </c>
      <c r="K1573" s="91" t="s">
        <v>10789</v>
      </c>
      <c r="L1573" s="91" t="s">
        <v>16094</v>
      </c>
      <c r="M1573" s="91"/>
      <c r="P1573" s="86" t="s">
        <v>15758</v>
      </c>
      <c r="R1573" s="86" t="s">
        <v>10789</v>
      </c>
      <c r="T1573" s="86" t="s">
        <v>10789</v>
      </c>
      <c r="U1573" s="86" t="s">
        <v>15223</v>
      </c>
      <c r="V1573" s="86" t="s">
        <v>15238</v>
      </c>
      <c r="W1573" s="86" t="b">
        <v>0</v>
      </c>
    </row>
    <row r="1574" spans="2:23" x14ac:dyDescent="0.25">
      <c r="B1574" s="91">
        <v>1388</v>
      </c>
      <c r="C1574" s="91">
        <v>1388</v>
      </c>
      <c r="D1574" s="201" t="s">
        <v>13031</v>
      </c>
      <c r="E1574" s="89" t="s">
        <v>4649</v>
      </c>
      <c r="F1574" s="90"/>
      <c r="G1574" s="91" t="str">
        <f t="shared" si="51"/>
        <v>Adult: Usually distinctive but cf. U. decrepitalis (1)</v>
      </c>
      <c r="H1574" s="91" t="s">
        <v>10789</v>
      </c>
      <c r="I1574" s="91" t="str">
        <f t="shared" si="52"/>
        <v>Widespread</v>
      </c>
      <c r="J1574" s="91" t="s">
        <v>10789</v>
      </c>
      <c r="K1574" s="91" t="s">
        <v>10789</v>
      </c>
      <c r="L1574" s="91" t="s">
        <v>14205</v>
      </c>
      <c r="M1574" s="91"/>
      <c r="P1574" s="86" t="s">
        <v>16009</v>
      </c>
      <c r="R1574" s="86" t="s">
        <v>10789</v>
      </c>
      <c r="T1574" s="86" t="s">
        <v>10789</v>
      </c>
      <c r="U1574" s="86" t="s">
        <v>15232</v>
      </c>
      <c r="V1574" s="86" t="s">
        <v>15224</v>
      </c>
      <c r="W1574" s="86" t="b">
        <v>0</v>
      </c>
    </row>
    <row r="1575" spans="2:23" x14ac:dyDescent="0.25">
      <c r="B1575" s="91">
        <v>1390</v>
      </c>
      <c r="C1575" s="91">
        <v>1390</v>
      </c>
      <c r="D1575" s="201" t="s">
        <v>13033</v>
      </c>
      <c r="E1575" s="89" t="s">
        <v>4647</v>
      </c>
      <c r="F1575" s="90"/>
      <c r="G1575" s="91" t="str">
        <f t="shared" si="51"/>
        <v>Adult: Usually distinctive (1)</v>
      </c>
      <c r="H1575" s="91" t="s">
        <v>10789</v>
      </c>
      <c r="I1575" s="91" t="str">
        <f t="shared" si="52"/>
        <v>Restricted distribution</v>
      </c>
      <c r="J1575" s="91" t="s">
        <v>10789</v>
      </c>
      <c r="K1575" s="91" t="s">
        <v>10789</v>
      </c>
      <c r="L1575" s="91" t="s">
        <v>16340</v>
      </c>
      <c r="M1575" s="91"/>
      <c r="P1575" s="86" t="s">
        <v>15760</v>
      </c>
      <c r="R1575" s="86" t="s">
        <v>10789</v>
      </c>
      <c r="T1575" s="86" t="s">
        <v>10789</v>
      </c>
      <c r="U1575" s="86" t="s">
        <v>15222</v>
      </c>
      <c r="V1575" s="86" t="s">
        <v>15216</v>
      </c>
      <c r="W1575" s="86" t="b">
        <v>0</v>
      </c>
    </row>
    <row r="1576" spans="2:23" x14ac:dyDescent="0.25">
      <c r="B1576" s="91">
        <v>1393</v>
      </c>
      <c r="C1576" s="91">
        <v>1393</v>
      </c>
      <c r="D1576" s="201" t="s">
        <v>13036</v>
      </c>
      <c r="E1576" s="89" t="s">
        <v>4644</v>
      </c>
      <c r="F1576" s="90"/>
      <c r="G1576" s="91" t="str">
        <f t="shared" si="51"/>
        <v>Adult: Usually distinctive but spec/photo may be needed (1)</v>
      </c>
      <c r="H1576" s="91" t="s">
        <v>10789</v>
      </c>
      <c r="I1576" s="91" t="str">
        <f t="shared" si="52"/>
        <v>Restricted distribution</v>
      </c>
      <c r="J1576" s="91" t="s">
        <v>10789</v>
      </c>
      <c r="K1576" s="91" t="s">
        <v>10789</v>
      </c>
      <c r="L1576" s="91" t="s">
        <v>16340</v>
      </c>
      <c r="M1576" s="91"/>
      <c r="P1576" s="86" t="s">
        <v>15900</v>
      </c>
      <c r="R1576" s="86" t="s">
        <v>10789</v>
      </c>
      <c r="T1576" s="86" t="s">
        <v>10789</v>
      </c>
      <c r="U1576" s="86" t="s">
        <v>15218</v>
      </c>
      <c r="V1576" s="86" t="s">
        <v>15228</v>
      </c>
      <c r="W1576" s="86" t="b">
        <v>0</v>
      </c>
    </row>
    <row r="1577" spans="2:23" x14ac:dyDescent="0.25">
      <c r="B1577" s="91">
        <v>1391</v>
      </c>
      <c r="C1577" s="91">
        <v>1391</v>
      </c>
      <c r="D1577" s="201" t="s">
        <v>13034</v>
      </c>
      <c r="E1577" s="89" t="s">
        <v>4646</v>
      </c>
      <c r="F1577" s="90"/>
      <c r="G1577" s="91" t="str">
        <f t="shared" si="51"/>
        <v>Adult: Spec/photo may be needed cf. U. lutealis (2)</v>
      </c>
      <c r="H1577" s="91" t="s">
        <v>10789</v>
      </c>
      <c r="I1577" s="91" t="str">
        <f t="shared" si="52"/>
        <v>Restricted distribution</v>
      </c>
      <c r="J1577" s="91" t="s">
        <v>10789</v>
      </c>
      <c r="K1577" s="91" t="s">
        <v>10789</v>
      </c>
      <c r="L1577" s="91" t="s">
        <v>16340</v>
      </c>
      <c r="M1577" s="91"/>
      <c r="P1577" s="86" t="s">
        <v>16010</v>
      </c>
      <c r="R1577" s="86" t="s">
        <v>10789</v>
      </c>
      <c r="T1577" s="86" t="s">
        <v>10789</v>
      </c>
      <c r="U1577" s="86" t="s">
        <v>15214</v>
      </c>
      <c r="V1577" s="86" t="s">
        <v>15226</v>
      </c>
      <c r="W1577" s="86" t="b">
        <v>0</v>
      </c>
    </row>
    <row r="1578" spans="2:23" x14ac:dyDescent="0.25">
      <c r="B1578" s="91">
        <v>1392</v>
      </c>
      <c r="C1578" s="91">
        <v>1392</v>
      </c>
      <c r="D1578" s="201" t="s">
        <v>13035</v>
      </c>
      <c r="E1578" s="89" t="s">
        <v>4645</v>
      </c>
      <c r="F1578" s="90"/>
      <c r="G1578" s="91" t="str">
        <f t="shared" si="51"/>
        <v>Adult: Usually distinctive (1)</v>
      </c>
      <c r="H1578" s="91" t="s">
        <v>10789</v>
      </c>
      <c r="I1578" s="91" t="str">
        <f t="shared" si="52"/>
        <v>Widespread</v>
      </c>
      <c r="J1578" s="91" t="s">
        <v>10789</v>
      </c>
      <c r="K1578" s="91" t="s">
        <v>10789</v>
      </c>
      <c r="L1578" s="91" t="s">
        <v>14205</v>
      </c>
      <c r="M1578" s="91"/>
      <c r="P1578" s="86" t="s">
        <v>15760</v>
      </c>
      <c r="R1578" s="86" t="s">
        <v>10789</v>
      </c>
      <c r="T1578" s="86" t="s">
        <v>10789</v>
      </c>
      <c r="U1578" s="86" t="s">
        <v>15225</v>
      </c>
      <c r="V1578" s="86" t="s">
        <v>15216</v>
      </c>
      <c r="W1578" s="86" t="b">
        <v>0</v>
      </c>
    </row>
    <row r="1579" spans="2:23" x14ac:dyDescent="0.25">
      <c r="B1579" s="91">
        <v>1405</v>
      </c>
      <c r="C1579" s="91">
        <v>1405</v>
      </c>
      <c r="D1579" s="201" t="s">
        <v>13047</v>
      </c>
      <c r="E1579" s="89" t="s">
        <v>15321</v>
      </c>
      <c r="F1579" s="90" t="s">
        <v>3494</v>
      </c>
      <c r="G1579" s="91" t="str">
        <f t="shared" si="51"/>
        <v>Adult: Usually distinctive (1)</v>
      </c>
      <c r="H1579" s="91" t="s">
        <v>10789</v>
      </c>
      <c r="I1579" s="91" t="str">
        <f t="shared" si="52"/>
        <v>Widespread</v>
      </c>
      <c r="J1579" s="91" t="s">
        <v>10789</v>
      </c>
      <c r="K1579" s="91" t="s">
        <v>10789</v>
      </c>
      <c r="L1579" s="91" t="s">
        <v>14205</v>
      </c>
      <c r="M1579" s="91"/>
      <c r="P1579" s="86" t="s">
        <v>15760</v>
      </c>
      <c r="R1579" s="86" t="s">
        <v>10789</v>
      </c>
      <c r="T1579" s="86" t="s">
        <v>10789</v>
      </c>
      <c r="U1579" s="86" t="s">
        <v>15231</v>
      </c>
      <c r="V1579" s="86" t="s">
        <v>15230</v>
      </c>
      <c r="W1579" s="86" t="b">
        <v>0</v>
      </c>
    </row>
    <row r="1580" spans="2:23" x14ac:dyDescent="0.25">
      <c r="B1580" s="91">
        <v>1407</v>
      </c>
      <c r="C1580" s="91">
        <v>1407</v>
      </c>
      <c r="D1580" s="94" t="s">
        <v>16626</v>
      </c>
      <c r="E1580" s="92" t="s">
        <v>11938</v>
      </c>
      <c r="F1580" s="90"/>
      <c r="G1580" s="91" t="str">
        <f t="shared" si="51"/>
        <v>Adult: Spec. or photo will be required (3)</v>
      </c>
      <c r="H1580" s="91" t="s">
        <v>10789</v>
      </c>
      <c r="I1580" s="91" t="str">
        <f t="shared" si="52"/>
        <v>*Not recorded in Scotland</v>
      </c>
      <c r="J1580" s="91" t="s">
        <v>10789</v>
      </c>
      <c r="K1580" s="91" t="s">
        <v>15193</v>
      </c>
      <c r="L1580" s="91" t="s">
        <v>16094</v>
      </c>
      <c r="M1580" s="91"/>
      <c r="P1580" s="86" t="s">
        <v>15759</v>
      </c>
      <c r="R1580" s="86" t="s">
        <v>10789</v>
      </c>
      <c r="T1580" s="86" t="s">
        <v>10789</v>
      </c>
      <c r="U1580" s="86" t="s">
        <v>16791</v>
      </c>
      <c r="V1580" s="86" t="s">
        <v>10789</v>
      </c>
      <c r="W1580" s="86" t="s">
        <v>10789</v>
      </c>
    </row>
    <row r="1581" spans="2:23" x14ac:dyDescent="0.25">
      <c r="B1581" s="91">
        <v>1396</v>
      </c>
      <c r="C1581" s="91">
        <v>1396</v>
      </c>
      <c r="D1581" s="201" t="s">
        <v>13038</v>
      </c>
      <c r="E1581" s="89" t="s">
        <v>4641</v>
      </c>
      <c r="F1581" s="90"/>
      <c r="G1581" s="91" t="str">
        <f t="shared" si="51"/>
        <v>Adult: Spec. or photo maybe needed (2)</v>
      </c>
      <c r="H1581" s="91" t="s">
        <v>10789</v>
      </c>
      <c r="I1581" s="91" t="str">
        <f t="shared" si="52"/>
        <v>Not recorded in Scotland</v>
      </c>
      <c r="J1581" s="91" t="s">
        <v>10789</v>
      </c>
      <c r="K1581" s="91" t="s">
        <v>10789</v>
      </c>
      <c r="L1581" s="91" t="s">
        <v>16094</v>
      </c>
      <c r="M1581" s="91"/>
      <c r="P1581" s="86" t="s">
        <v>15758</v>
      </c>
      <c r="R1581" s="86" t="s">
        <v>10789</v>
      </c>
      <c r="T1581" s="86" t="s">
        <v>10789</v>
      </c>
      <c r="U1581" s="86" t="s">
        <v>15223</v>
      </c>
      <c r="V1581" s="86" t="s">
        <v>15228</v>
      </c>
      <c r="W1581" s="86" t="b">
        <v>0</v>
      </c>
    </row>
    <row r="1582" spans="2:23" x14ac:dyDescent="0.25">
      <c r="B1582" s="91">
        <v>1397</v>
      </c>
      <c r="C1582" s="91">
        <v>1397</v>
      </c>
      <c r="D1582" s="201" t="s">
        <v>13039</v>
      </c>
      <c r="E1582" s="89" t="s">
        <v>4640</v>
      </c>
      <c r="F1582" s="90"/>
      <c r="G1582" s="91" t="str">
        <f t="shared" si="51"/>
        <v>Adult: Usually distinctive (1)</v>
      </c>
      <c r="H1582" s="91" t="s">
        <v>10789</v>
      </c>
      <c r="I1582" s="91" t="str">
        <f t="shared" si="52"/>
        <v>Not recorded in Scotland</v>
      </c>
      <c r="J1582" s="91" t="s">
        <v>10789</v>
      </c>
      <c r="K1582" s="91" t="s">
        <v>10789</v>
      </c>
      <c r="L1582" s="91" t="s">
        <v>16094</v>
      </c>
      <c r="M1582" s="91"/>
      <c r="P1582" s="86" t="s">
        <v>15760</v>
      </c>
      <c r="R1582" s="86" t="s">
        <v>10789</v>
      </c>
      <c r="T1582" s="86" t="s">
        <v>10789</v>
      </c>
      <c r="U1582" s="86" t="s">
        <v>15231</v>
      </c>
      <c r="V1582" s="86" t="s">
        <v>15230</v>
      </c>
      <c r="W1582" s="86" t="b">
        <v>0</v>
      </c>
    </row>
    <row r="1583" spans="2:23" x14ac:dyDescent="0.25">
      <c r="B1583" s="91">
        <v>1410</v>
      </c>
      <c r="C1583" s="91">
        <v>1410</v>
      </c>
      <c r="D1583" s="201" t="s">
        <v>13049</v>
      </c>
      <c r="E1583" s="89" t="s">
        <v>3492</v>
      </c>
      <c r="F1583" s="90"/>
      <c r="G1583" s="91" t="str">
        <f t="shared" si="51"/>
        <v>Adult: Usually distinctive (1)</v>
      </c>
      <c r="H1583" s="91" t="s">
        <v>10789</v>
      </c>
      <c r="I1583" s="91" t="str">
        <f t="shared" si="52"/>
        <v>Not recorded in Scotland</v>
      </c>
      <c r="J1583" s="91" t="s">
        <v>10789</v>
      </c>
      <c r="K1583" s="91" t="s">
        <v>10789</v>
      </c>
      <c r="L1583" s="91" t="s">
        <v>16094</v>
      </c>
      <c r="M1583" s="91"/>
      <c r="P1583" s="86" t="s">
        <v>15760</v>
      </c>
      <c r="R1583" s="86" t="s">
        <v>10789</v>
      </c>
      <c r="T1583" s="86" t="s">
        <v>10789</v>
      </c>
      <c r="U1583" s="86" t="s">
        <v>15214</v>
      </c>
      <c r="V1583" s="86" t="s">
        <v>15213</v>
      </c>
      <c r="W1583" s="86" t="b">
        <v>0</v>
      </c>
    </row>
    <row r="1584" spans="2:23" x14ac:dyDescent="0.25">
      <c r="B1584" s="91">
        <v>1397.1</v>
      </c>
      <c r="C1584" s="91" t="s">
        <v>1336</v>
      </c>
      <c r="D1584" s="94" t="s">
        <v>14873</v>
      </c>
      <c r="E1584" s="89" t="s">
        <v>1337</v>
      </c>
      <c r="F1584" s="90"/>
      <c r="G1584" s="91" t="str">
        <f t="shared" si="51"/>
        <v>Adult: Spec/photo will be required (3)</v>
      </c>
      <c r="H1584" s="91" t="s">
        <v>10789</v>
      </c>
      <c r="I1584" s="91" t="str">
        <f t="shared" si="52"/>
        <v>*Very local distribution</v>
      </c>
      <c r="J1584" s="91" t="s">
        <v>10789</v>
      </c>
      <c r="K1584" s="91" t="s">
        <v>15193</v>
      </c>
      <c r="L1584" s="91" t="s">
        <v>16341</v>
      </c>
      <c r="M1584" s="91"/>
      <c r="P1584" s="86" t="s">
        <v>15915</v>
      </c>
      <c r="R1584" s="86" t="s">
        <v>10789</v>
      </c>
      <c r="T1584" s="86" t="s">
        <v>10789</v>
      </c>
      <c r="U1584" s="86" t="s">
        <v>15212</v>
      </c>
      <c r="V1584" s="86" t="s">
        <v>15259</v>
      </c>
      <c r="W1584" s="86" t="b">
        <v>0</v>
      </c>
    </row>
    <row r="1585" spans="2:23" x14ac:dyDescent="0.25">
      <c r="B1585" s="91">
        <v>1402.1</v>
      </c>
      <c r="C1585" s="91" t="s">
        <v>1344</v>
      </c>
      <c r="D1585" s="94" t="s">
        <v>16627</v>
      </c>
      <c r="E1585" s="89" t="s">
        <v>1345</v>
      </c>
      <c r="F1585" s="90"/>
      <c r="G1585" s="91" t="str">
        <f t="shared" si="51"/>
        <v>Adult: Spec. or photo will be required (3)</v>
      </c>
      <c r="H1585" s="91" t="s">
        <v>10789</v>
      </c>
      <c r="I1585" s="91" t="str">
        <f t="shared" si="52"/>
        <v>*Not recorded in Scotland</v>
      </c>
      <c r="J1585" s="91" t="s">
        <v>10789</v>
      </c>
      <c r="K1585" s="91" t="s">
        <v>15193</v>
      </c>
      <c r="L1585" s="91" t="s">
        <v>16094</v>
      </c>
      <c r="M1585" s="91"/>
      <c r="P1585" s="86" t="s">
        <v>15759</v>
      </c>
      <c r="R1585" s="86" t="s">
        <v>10789</v>
      </c>
      <c r="T1585" s="86" t="s">
        <v>10789</v>
      </c>
      <c r="U1585" s="86" t="s">
        <v>16791</v>
      </c>
      <c r="V1585" s="86" t="s">
        <v>10789</v>
      </c>
      <c r="W1585" s="86" t="s">
        <v>10789</v>
      </c>
    </row>
    <row r="1586" spans="2:23" x14ac:dyDescent="0.25">
      <c r="B1586" s="91">
        <v>1402</v>
      </c>
      <c r="C1586" s="91">
        <v>1402</v>
      </c>
      <c r="D1586" s="201" t="s">
        <v>13044</v>
      </c>
      <c r="E1586" s="89" t="s">
        <v>1343</v>
      </c>
      <c r="F1586" s="90"/>
      <c r="G1586" s="91" t="str">
        <f t="shared" si="51"/>
        <v>Adult: Spec. or photo will be required (3)</v>
      </c>
      <c r="H1586" s="91" t="s">
        <v>10789</v>
      </c>
      <c r="I1586" s="91" t="str">
        <f t="shared" si="52"/>
        <v>*Not recorded in Scotland</v>
      </c>
      <c r="J1586" s="91" t="s">
        <v>10789</v>
      </c>
      <c r="K1586" s="91" t="s">
        <v>15193</v>
      </c>
      <c r="L1586" s="91" t="s">
        <v>16094</v>
      </c>
      <c r="M1586" s="91"/>
      <c r="P1586" s="86" t="s">
        <v>15759</v>
      </c>
      <c r="R1586" s="86" t="s">
        <v>10789</v>
      </c>
      <c r="T1586" s="86" t="s">
        <v>10789</v>
      </c>
      <c r="U1586" s="86" t="s">
        <v>15214</v>
      </c>
      <c r="V1586" s="86" t="s">
        <v>15230</v>
      </c>
      <c r="W1586" s="86" t="b">
        <v>0</v>
      </c>
    </row>
    <row r="1587" spans="2:23" x14ac:dyDescent="0.25">
      <c r="B1587" s="91">
        <v>1403</v>
      </c>
      <c r="C1587" s="91">
        <v>1403</v>
      </c>
      <c r="D1587" s="201" t="s">
        <v>13045</v>
      </c>
      <c r="E1587" s="89" t="s">
        <v>1346</v>
      </c>
      <c r="F1587" s="90"/>
      <c r="G1587" s="91" t="str">
        <f t="shared" si="51"/>
        <v>Adult: Spec/photo will be required (2)</v>
      </c>
      <c r="H1587" s="91" t="s">
        <v>10789</v>
      </c>
      <c r="I1587" s="91" t="str">
        <f t="shared" si="52"/>
        <v>*Very local distribution</v>
      </c>
      <c r="J1587" s="91" t="s">
        <v>10789</v>
      </c>
      <c r="K1587" s="91" t="s">
        <v>15193</v>
      </c>
      <c r="L1587" s="91" t="s">
        <v>16341</v>
      </c>
      <c r="M1587" s="91"/>
      <c r="P1587" s="86" t="s">
        <v>15916</v>
      </c>
      <c r="R1587" s="86" t="s">
        <v>10789</v>
      </c>
      <c r="T1587" s="86" t="s">
        <v>10789</v>
      </c>
      <c r="U1587" s="86" t="s">
        <v>15231</v>
      </c>
      <c r="V1587" s="86" t="s">
        <v>15246</v>
      </c>
      <c r="W1587" s="86" t="b">
        <v>0</v>
      </c>
    </row>
    <row r="1588" spans="2:23" x14ac:dyDescent="0.25">
      <c r="B1588" s="91">
        <v>1401</v>
      </c>
      <c r="C1588" s="91">
        <v>1401</v>
      </c>
      <c r="D1588" s="201" t="s">
        <v>13043</v>
      </c>
      <c r="E1588" s="89" t="s">
        <v>1341</v>
      </c>
      <c r="F1588" s="90" t="s">
        <v>1342</v>
      </c>
      <c r="G1588" s="91" t="str">
        <f t="shared" si="51"/>
        <v>Adult: Spec. or photo will be required (3)</v>
      </c>
      <c r="H1588" s="91" t="s">
        <v>10789</v>
      </c>
      <c r="I1588" s="91" t="str">
        <f t="shared" si="52"/>
        <v>*Not recorded in Scotland</v>
      </c>
      <c r="J1588" s="91" t="s">
        <v>10789</v>
      </c>
      <c r="K1588" s="91" t="s">
        <v>15193</v>
      </c>
      <c r="L1588" s="91" t="s">
        <v>16094</v>
      </c>
      <c r="M1588" s="91"/>
      <c r="P1588" s="86" t="s">
        <v>15759</v>
      </c>
      <c r="R1588" s="86" t="s">
        <v>10789</v>
      </c>
      <c r="T1588" s="86" t="s">
        <v>10789</v>
      </c>
      <c r="U1588" s="86" t="s">
        <v>15231</v>
      </c>
      <c r="V1588" s="86" t="s">
        <v>15228</v>
      </c>
      <c r="W1588" s="86" t="b">
        <v>0</v>
      </c>
    </row>
    <row r="1589" spans="2:23" x14ac:dyDescent="0.25">
      <c r="B1589" s="91">
        <v>1403.1</v>
      </c>
      <c r="C1589" s="91" t="s">
        <v>1347</v>
      </c>
      <c r="D1589" s="94" t="s">
        <v>14875</v>
      </c>
      <c r="E1589" s="89" t="s">
        <v>1348</v>
      </c>
      <c r="F1589" s="90"/>
      <c r="G1589" s="91" t="str">
        <f t="shared" si="51"/>
        <v>Adult: Spec/photo will be required (3)</v>
      </c>
      <c r="H1589" s="91" t="s">
        <v>10789</v>
      </c>
      <c r="I1589" s="91" t="str">
        <f t="shared" si="52"/>
        <v>*Local distribution</v>
      </c>
      <c r="J1589" s="91" t="s">
        <v>10789</v>
      </c>
      <c r="K1589" s="91" t="s">
        <v>15193</v>
      </c>
      <c r="L1589" s="91" t="s">
        <v>16339</v>
      </c>
      <c r="M1589" s="91"/>
      <c r="P1589" s="86" t="s">
        <v>15915</v>
      </c>
      <c r="R1589" s="86" t="s">
        <v>10789</v>
      </c>
      <c r="T1589" s="86" t="s">
        <v>10789</v>
      </c>
      <c r="U1589" s="86" t="s">
        <v>15244</v>
      </c>
      <c r="V1589" s="86" t="s">
        <v>15230</v>
      </c>
      <c r="W1589" s="86" t="b">
        <v>0</v>
      </c>
    </row>
    <row r="1590" spans="2:23" x14ac:dyDescent="0.25">
      <c r="B1590" s="91">
        <v>1404</v>
      </c>
      <c r="C1590" s="91">
        <v>1404</v>
      </c>
      <c r="D1590" s="201" t="s">
        <v>13046</v>
      </c>
      <c r="E1590" s="92" t="s">
        <v>11937</v>
      </c>
      <c r="F1590" s="90"/>
      <c r="G1590" s="91" t="str">
        <f t="shared" si="51"/>
        <v>Adult: Spec/photo will be required (1)</v>
      </c>
      <c r="H1590" s="91" t="s">
        <v>10789</v>
      </c>
      <c r="I1590" s="91" t="str">
        <f t="shared" si="52"/>
        <v>*Very local distribution</v>
      </c>
      <c r="J1590" s="91" t="s">
        <v>10789</v>
      </c>
      <c r="K1590" s="91" t="s">
        <v>15193</v>
      </c>
      <c r="L1590" s="91" t="s">
        <v>16341</v>
      </c>
      <c r="M1590" s="91"/>
      <c r="P1590" s="86" t="s">
        <v>15872</v>
      </c>
      <c r="R1590" s="86" t="s">
        <v>10789</v>
      </c>
      <c r="T1590" s="86" t="s">
        <v>10789</v>
      </c>
      <c r="U1590" s="86" t="s">
        <v>15223</v>
      </c>
      <c r="V1590" s="86" t="s">
        <v>15245</v>
      </c>
      <c r="W1590" s="86" t="b">
        <v>0</v>
      </c>
    </row>
    <row r="1591" spans="2:23" x14ac:dyDescent="0.25">
      <c r="B1591" s="91">
        <v>1408</v>
      </c>
      <c r="C1591" s="91">
        <v>1408</v>
      </c>
      <c r="D1591" s="201" t="s">
        <v>13048</v>
      </c>
      <c r="E1591" s="89" t="s">
        <v>3493</v>
      </c>
      <c r="F1591" s="90"/>
      <c r="G1591" s="91" t="str">
        <f t="shared" si="51"/>
        <v>Adult: Usually distinctive but spec/photo may be needed (1)</v>
      </c>
      <c r="H1591" s="91" t="s">
        <v>10789</v>
      </c>
      <c r="I1591" s="91" t="str">
        <f t="shared" si="52"/>
        <v>Local distribution</v>
      </c>
      <c r="J1591" s="91" t="s">
        <v>10789</v>
      </c>
      <c r="K1591" s="91" t="s">
        <v>10789</v>
      </c>
      <c r="L1591" s="91" t="s">
        <v>16339</v>
      </c>
      <c r="M1591" s="91"/>
      <c r="P1591" s="86" t="s">
        <v>15900</v>
      </c>
      <c r="R1591" s="86" t="s">
        <v>10789</v>
      </c>
      <c r="T1591" s="86" t="s">
        <v>10789</v>
      </c>
      <c r="U1591" s="86" t="s">
        <v>15231</v>
      </c>
      <c r="V1591" s="86" t="s">
        <v>15245</v>
      </c>
      <c r="W1591" s="86" t="b">
        <v>0</v>
      </c>
    </row>
    <row r="1592" spans="2:23" x14ac:dyDescent="0.25">
      <c r="B1592" s="91">
        <v>1408.1</v>
      </c>
      <c r="C1592" s="91" t="s">
        <v>1353</v>
      </c>
      <c r="D1592" s="94" t="s">
        <v>14876</v>
      </c>
      <c r="E1592" s="89" t="s">
        <v>1354</v>
      </c>
      <c r="F1592" s="90"/>
      <c r="G1592" s="91" t="str">
        <f t="shared" si="51"/>
        <v>Adult: Spec. or photo will be required (3)</v>
      </c>
      <c r="H1592" s="91" t="s">
        <v>10789</v>
      </c>
      <c r="I1592" s="91" t="str">
        <f t="shared" si="52"/>
        <v>*Not recorded in Scotland</v>
      </c>
      <c r="J1592" s="91" t="s">
        <v>10789</v>
      </c>
      <c r="K1592" s="91" t="s">
        <v>15193</v>
      </c>
      <c r="L1592" s="91" t="s">
        <v>16094</v>
      </c>
      <c r="M1592" s="91"/>
      <c r="P1592" s="86" t="s">
        <v>15759</v>
      </c>
      <c r="R1592" s="86" t="s">
        <v>10789</v>
      </c>
      <c r="T1592" s="86" t="s">
        <v>10789</v>
      </c>
      <c r="U1592" s="86" t="s">
        <v>15253</v>
      </c>
      <c r="V1592" s="86" t="s">
        <v>15230</v>
      </c>
      <c r="W1592" s="86" t="b">
        <v>0</v>
      </c>
    </row>
    <row r="1593" spans="2:23" x14ac:dyDescent="0.25">
      <c r="B1593" s="91">
        <v>1409</v>
      </c>
      <c r="C1593" s="91">
        <v>1409</v>
      </c>
      <c r="D1593" s="94" t="s">
        <v>16628</v>
      </c>
      <c r="E1593" s="89" t="s">
        <v>1356</v>
      </c>
      <c r="F1593" s="90" t="s">
        <v>1355</v>
      </c>
      <c r="G1593" s="91" t="str">
        <f t="shared" si="51"/>
        <v>Adult: Spec. or photo will be required (3)</v>
      </c>
      <c r="H1593" s="91" t="s">
        <v>10789</v>
      </c>
      <c r="I1593" s="91" t="str">
        <f t="shared" si="52"/>
        <v>*Not recorded in Scotland</v>
      </c>
      <c r="J1593" s="91" t="s">
        <v>10789</v>
      </c>
      <c r="K1593" s="91" t="s">
        <v>15193</v>
      </c>
      <c r="L1593" s="91" t="s">
        <v>16094</v>
      </c>
      <c r="M1593" s="91"/>
      <c r="P1593" s="86" t="s">
        <v>15759</v>
      </c>
      <c r="R1593" s="86" t="s">
        <v>10789</v>
      </c>
      <c r="T1593" s="86" t="s">
        <v>10789</v>
      </c>
      <c r="U1593" s="86" t="s">
        <v>16791</v>
      </c>
      <c r="V1593" s="86" t="s">
        <v>10789</v>
      </c>
      <c r="W1593" s="86" t="s">
        <v>10789</v>
      </c>
    </row>
    <row r="1594" spans="2:23" x14ac:dyDescent="0.25">
      <c r="B1594" s="91">
        <v>1399</v>
      </c>
      <c r="C1594" s="91">
        <v>1399</v>
      </c>
      <c r="D1594" s="201" t="s">
        <v>13041</v>
      </c>
      <c r="E1594" s="89" t="s">
        <v>3496</v>
      </c>
      <c r="F1594" s="90"/>
      <c r="G1594" s="91" t="str">
        <f t="shared" si="51"/>
        <v>Adult: Usually distinctive (1)</v>
      </c>
      <c r="H1594" s="91" t="s">
        <v>10789</v>
      </c>
      <c r="I1594" s="91" t="str">
        <f t="shared" si="52"/>
        <v>Not recorded in Scotland</v>
      </c>
      <c r="J1594" s="91" t="s">
        <v>10789</v>
      </c>
      <c r="K1594" s="91" t="s">
        <v>10789</v>
      </c>
      <c r="L1594" s="91" t="s">
        <v>16094</v>
      </c>
      <c r="M1594" s="91"/>
      <c r="P1594" s="86" t="s">
        <v>15760</v>
      </c>
      <c r="R1594" s="86" t="s">
        <v>10789</v>
      </c>
      <c r="T1594" s="86" t="s">
        <v>10789</v>
      </c>
      <c r="U1594" s="86" t="s">
        <v>15222</v>
      </c>
      <c r="V1594" s="86" t="s">
        <v>15224</v>
      </c>
      <c r="W1594" s="86" t="b">
        <v>0</v>
      </c>
    </row>
    <row r="1595" spans="2:23" x14ac:dyDescent="0.25">
      <c r="B1595" s="91">
        <v>1400</v>
      </c>
      <c r="C1595" s="91">
        <v>1400</v>
      </c>
      <c r="D1595" s="201" t="s">
        <v>13042</v>
      </c>
      <c r="E1595" s="89" t="s">
        <v>1340</v>
      </c>
      <c r="F1595" s="90"/>
      <c r="G1595" s="91" t="str">
        <f t="shared" si="51"/>
        <v>Adult: Usually distinctive (1)</v>
      </c>
      <c r="H1595" s="91" t="s">
        <v>10789</v>
      </c>
      <c r="I1595" s="91" t="str">
        <f t="shared" si="52"/>
        <v>*Not recorded in Scotland</v>
      </c>
      <c r="J1595" s="91" t="s">
        <v>10789</v>
      </c>
      <c r="K1595" s="91" t="s">
        <v>15193</v>
      </c>
      <c r="L1595" s="91" t="s">
        <v>16094</v>
      </c>
      <c r="M1595" s="91"/>
      <c r="P1595" s="86" t="s">
        <v>15760</v>
      </c>
      <c r="R1595" s="86" t="s">
        <v>10789</v>
      </c>
      <c r="T1595" s="86" t="s">
        <v>10789</v>
      </c>
      <c r="U1595" s="86" t="s">
        <v>15231</v>
      </c>
      <c r="V1595" s="86" t="s">
        <v>15259</v>
      </c>
      <c r="W1595" s="86" t="b">
        <v>0</v>
      </c>
    </row>
    <row r="1596" spans="2:23" x14ac:dyDescent="0.25">
      <c r="B1596" s="91">
        <v>1398</v>
      </c>
      <c r="C1596" s="91">
        <v>1398</v>
      </c>
      <c r="D1596" s="201" t="s">
        <v>13040</v>
      </c>
      <c r="E1596" s="89" t="s">
        <v>3520</v>
      </c>
      <c r="F1596" s="90" t="s">
        <v>3519</v>
      </c>
      <c r="G1596" s="91" t="str">
        <f t="shared" si="51"/>
        <v>Adult: Usually distinctive (1)</v>
      </c>
      <c r="H1596" s="91" t="s">
        <v>10789</v>
      </c>
      <c r="I1596" s="91" t="str">
        <f t="shared" si="52"/>
        <v>Widespread</v>
      </c>
      <c r="J1596" s="91" t="s">
        <v>10789</v>
      </c>
      <c r="K1596" s="91" t="s">
        <v>10789</v>
      </c>
      <c r="L1596" s="91" t="s">
        <v>14205</v>
      </c>
      <c r="M1596" s="91"/>
      <c r="P1596" s="86" t="s">
        <v>15760</v>
      </c>
      <c r="R1596" s="86" t="s">
        <v>10789</v>
      </c>
      <c r="T1596" s="86" t="s">
        <v>10789</v>
      </c>
      <c r="U1596" s="86" t="s">
        <v>15247</v>
      </c>
      <c r="V1596" s="86" t="s">
        <v>15245</v>
      </c>
      <c r="W1596" s="86" t="b">
        <v>0</v>
      </c>
    </row>
    <row r="1597" spans="2:23" x14ac:dyDescent="0.25">
      <c r="B1597" s="91">
        <v>1412.1</v>
      </c>
      <c r="C1597" s="91" t="s">
        <v>1361</v>
      </c>
      <c r="D1597" s="94" t="s">
        <v>16629</v>
      </c>
      <c r="E1597" s="89" t="s">
        <v>1362</v>
      </c>
      <c r="F1597" s="90"/>
      <c r="G1597" s="91" t="str">
        <f t="shared" si="51"/>
        <v/>
      </c>
      <c r="H1597" s="91" t="s">
        <v>10789</v>
      </c>
      <c r="I1597" s="91" t="str">
        <f t="shared" si="52"/>
        <v>*Not recorded in Scotland</v>
      </c>
      <c r="J1597" s="91" t="s">
        <v>10789</v>
      </c>
      <c r="K1597" s="91" t="s">
        <v>15193</v>
      </c>
      <c r="L1597" s="91" t="s">
        <v>16094</v>
      </c>
      <c r="M1597" s="91"/>
      <c r="P1597" s="86" t="s">
        <v>10789</v>
      </c>
      <c r="Q1597" s="86" t="s">
        <v>10789</v>
      </c>
      <c r="R1597" s="86" t="s">
        <v>10789</v>
      </c>
      <c r="S1597" s="86" t="s">
        <v>10789</v>
      </c>
      <c r="T1597" s="86" t="s">
        <v>10789</v>
      </c>
      <c r="U1597" s="86" t="s">
        <v>16791</v>
      </c>
      <c r="V1597" s="86" t="s">
        <v>10789</v>
      </c>
      <c r="W1597" s="86" t="s">
        <v>10789</v>
      </c>
    </row>
    <row r="1598" spans="2:23" x14ac:dyDescent="0.25">
      <c r="B1598" s="91">
        <v>1411</v>
      </c>
      <c r="C1598" s="91">
        <v>1411</v>
      </c>
      <c r="D1598" s="94" t="s">
        <v>16630</v>
      </c>
      <c r="E1598" s="89" t="s">
        <v>1357</v>
      </c>
      <c r="F1598" s="90"/>
      <c r="G1598" s="91" t="str">
        <f t="shared" si="51"/>
        <v/>
      </c>
      <c r="H1598" s="91" t="s">
        <v>10789</v>
      </c>
      <c r="I1598" s="91" t="str">
        <f t="shared" si="52"/>
        <v>*Not recorded in Scotland</v>
      </c>
      <c r="J1598" s="91" t="s">
        <v>10789</v>
      </c>
      <c r="K1598" s="91" t="s">
        <v>15193</v>
      </c>
      <c r="L1598" s="91" t="s">
        <v>16094</v>
      </c>
      <c r="M1598" s="91"/>
      <c r="P1598" s="86" t="s">
        <v>10789</v>
      </c>
      <c r="Q1598" s="86" t="s">
        <v>10789</v>
      </c>
      <c r="R1598" s="86" t="s">
        <v>10789</v>
      </c>
      <c r="S1598" s="86" t="s">
        <v>10789</v>
      </c>
      <c r="T1598" s="86" t="s">
        <v>10789</v>
      </c>
      <c r="U1598" s="86" t="s">
        <v>16791</v>
      </c>
      <c r="V1598" s="86" t="s">
        <v>10789</v>
      </c>
      <c r="W1598" s="86" t="s">
        <v>10789</v>
      </c>
    </row>
    <row r="1599" spans="2:23" x14ac:dyDescent="0.25">
      <c r="B1599" s="91">
        <v>1411.1</v>
      </c>
      <c r="C1599" s="91" t="s">
        <v>1358</v>
      </c>
      <c r="D1599" s="94" t="s">
        <v>16631</v>
      </c>
      <c r="E1599" s="89" t="s">
        <v>1359</v>
      </c>
      <c r="F1599" s="90"/>
      <c r="G1599" s="91" t="str">
        <f t="shared" si="51"/>
        <v/>
      </c>
      <c r="H1599" s="91" t="s">
        <v>10789</v>
      </c>
      <c r="I1599" s="91" t="str">
        <f t="shared" si="52"/>
        <v>*Not recorded in Scotland</v>
      </c>
      <c r="J1599" s="91" t="s">
        <v>10789</v>
      </c>
      <c r="K1599" s="91" t="s">
        <v>15193</v>
      </c>
      <c r="L1599" s="91" t="s">
        <v>16094</v>
      </c>
      <c r="M1599" s="91"/>
      <c r="P1599" s="86" t="s">
        <v>10789</v>
      </c>
      <c r="Q1599" s="86" t="s">
        <v>10789</v>
      </c>
      <c r="R1599" s="86" t="s">
        <v>10789</v>
      </c>
      <c r="S1599" s="86" t="s">
        <v>10789</v>
      </c>
      <c r="T1599" s="86" t="s">
        <v>10789</v>
      </c>
      <c r="U1599" s="86" t="s">
        <v>16791</v>
      </c>
      <c r="V1599" s="86" t="s">
        <v>10789</v>
      </c>
      <c r="W1599" s="86" t="s">
        <v>10789</v>
      </c>
    </row>
    <row r="1600" spans="2:23" x14ac:dyDescent="0.25">
      <c r="B1600" s="91">
        <v>1412</v>
      </c>
      <c r="C1600" s="91">
        <v>1412</v>
      </c>
      <c r="D1600" s="94" t="s">
        <v>16632</v>
      </c>
      <c r="E1600" s="89" t="s">
        <v>1360</v>
      </c>
      <c r="F1600" s="90"/>
      <c r="G1600" s="91" t="str">
        <f t="shared" si="51"/>
        <v/>
      </c>
      <c r="H1600" s="91" t="s">
        <v>10789</v>
      </c>
      <c r="I1600" s="91" t="str">
        <f t="shared" si="52"/>
        <v>*Not recorded in Scotland</v>
      </c>
      <c r="J1600" s="91" t="s">
        <v>10789</v>
      </c>
      <c r="K1600" s="91" t="s">
        <v>15193</v>
      </c>
      <c r="L1600" s="91" t="s">
        <v>16094</v>
      </c>
      <c r="M1600" s="91"/>
      <c r="P1600" s="86" t="s">
        <v>10789</v>
      </c>
      <c r="Q1600" s="86" t="s">
        <v>10789</v>
      </c>
      <c r="R1600" s="86" t="s">
        <v>10789</v>
      </c>
      <c r="S1600" s="86" t="s">
        <v>10789</v>
      </c>
      <c r="T1600" s="86" t="s">
        <v>10789</v>
      </c>
      <c r="U1600" s="86" t="s">
        <v>16791</v>
      </c>
      <c r="V1600" s="86" t="s">
        <v>10789</v>
      </c>
      <c r="W1600" s="86" t="s">
        <v>10789</v>
      </c>
    </row>
    <row r="1601" spans="2:23" x14ac:dyDescent="0.25">
      <c r="B1601" s="91">
        <v>1398.1</v>
      </c>
      <c r="C1601" s="91" t="s">
        <v>1338</v>
      </c>
      <c r="D1601" s="94" t="s">
        <v>14878</v>
      </c>
      <c r="E1601" s="89" t="s">
        <v>1339</v>
      </c>
      <c r="F1601" s="90"/>
      <c r="G1601" s="91" t="str">
        <f t="shared" si="51"/>
        <v>Adult: Gen det required (4)</v>
      </c>
      <c r="H1601" s="91" t="s">
        <v>10789</v>
      </c>
      <c r="I1601" s="91" t="str">
        <f t="shared" si="52"/>
        <v>*Not recorded in Scotland</v>
      </c>
      <c r="J1601" s="91" t="s">
        <v>10789</v>
      </c>
      <c r="K1601" s="91" t="s">
        <v>15193</v>
      </c>
      <c r="L1601" s="91" t="s">
        <v>16094</v>
      </c>
      <c r="M1601" s="91"/>
      <c r="P1601" s="86" t="s">
        <v>15764</v>
      </c>
      <c r="R1601" s="86" t="s">
        <v>10789</v>
      </c>
      <c r="T1601" s="86" t="s">
        <v>10789</v>
      </c>
      <c r="U1601" s="86" t="s">
        <v>15234</v>
      </c>
      <c r="V1601" s="86" t="s">
        <v>15216</v>
      </c>
      <c r="W1601" s="86" t="b">
        <v>0</v>
      </c>
    </row>
    <row r="1602" spans="2:23" x14ac:dyDescent="0.25">
      <c r="B1602" s="91">
        <v>1409.1</v>
      </c>
      <c r="C1602" s="91" t="s">
        <v>11201</v>
      </c>
      <c r="D1602" s="94" t="s">
        <v>14881</v>
      </c>
      <c r="E1602" s="92" t="s">
        <v>11939</v>
      </c>
      <c r="F1602" s="90" t="s">
        <v>11202</v>
      </c>
      <c r="G1602" s="91" t="str">
        <f t="shared" ref="G1602:G1665" si="53">TRIM( P1602 &amp; " " &amp; R1602 &amp; " " &amp; T1602)</f>
        <v>Adult: Usually distinctive but spec/photo may be needed (1)</v>
      </c>
      <c r="H1602" s="91" t="s">
        <v>10789</v>
      </c>
      <c r="I1602" s="91" t="str">
        <f t="shared" si="52"/>
        <v>*Very local distribution</v>
      </c>
      <c r="J1602" s="91" t="s">
        <v>10789</v>
      </c>
      <c r="K1602" s="91" t="s">
        <v>15193</v>
      </c>
      <c r="L1602" s="91" t="s">
        <v>16341</v>
      </c>
      <c r="M1602" s="91"/>
      <c r="P1602" s="86" t="s">
        <v>15900</v>
      </c>
      <c r="R1602" s="86" t="s">
        <v>10789</v>
      </c>
      <c r="T1602" s="86" t="s">
        <v>10789</v>
      </c>
      <c r="U1602" s="86" t="s">
        <v>15218</v>
      </c>
      <c r="V1602" s="86" t="s">
        <v>15243</v>
      </c>
      <c r="W1602" s="86" t="b">
        <v>0</v>
      </c>
    </row>
    <row r="1603" spans="2:23" x14ac:dyDescent="0.25">
      <c r="B1603" s="91">
        <v>1406.1</v>
      </c>
      <c r="C1603" s="91" t="s">
        <v>1350</v>
      </c>
      <c r="D1603" s="94" t="s">
        <v>14882</v>
      </c>
      <c r="E1603" s="89" t="s">
        <v>1351</v>
      </c>
      <c r="F1603" s="90" t="s">
        <v>1352</v>
      </c>
      <c r="G1603" s="91" t="str">
        <f t="shared" si="53"/>
        <v>Adult: Spec. or photo will be required (3)</v>
      </c>
      <c r="H1603" s="91" t="s">
        <v>10789</v>
      </c>
      <c r="I1603" s="91" t="str">
        <f t="shared" si="52"/>
        <v>*Not recorded in Scotland</v>
      </c>
      <c r="J1603" s="91" t="s">
        <v>10789</v>
      </c>
      <c r="K1603" s="91" t="s">
        <v>15193</v>
      </c>
      <c r="L1603" s="91" t="s">
        <v>16094</v>
      </c>
      <c r="M1603" s="91"/>
      <c r="P1603" s="86" t="s">
        <v>15759</v>
      </c>
      <c r="R1603" s="86" t="s">
        <v>10789</v>
      </c>
      <c r="T1603" s="86" t="s">
        <v>10789</v>
      </c>
      <c r="U1603" s="86" t="s">
        <v>15253</v>
      </c>
      <c r="V1603" s="86" t="s">
        <v>15259</v>
      </c>
      <c r="W1603" s="86" t="b">
        <v>0</v>
      </c>
    </row>
    <row r="1604" spans="2:23" x14ac:dyDescent="0.25">
      <c r="B1604" s="91">
        <v>1359</v>
      </c>
      <c r="C1604" s="91">
        <v>1359</v>
      </c>
      <c r="D1604" s="201" t="s">
        <v>13002</v>
      </c>
      <c r="E1604" s="89" t="s">
        <v>1452</v>
      </c>
      <c r="F1604" s="90"/>
      <c r="G1604" s="91" t="str">
        <f t="shared" si="53"/>
        <v>Adult: Usually distinctive (1)</v>
      </c>
      <c r="H1604" s="91" t="s">
        <v>10789</v>
      </c>
      <c r="I1604" s="91" t="str">
        <f t="shared" si="52"/>
        <v>Not recorded in Scotland</v>
      </c>
      <c r="J1604" s="91" t="s">
        <v>10789</v>
      </c>
      <c r="K1604" s="91" t="s">
        <v>10789</v>
      </c>
      <c r="L1604" s="91" t="s">
        <v>16094</v>
      </c>
      <c r="M1604" s="91"/>
      <c r="P1604" s="86" t="s">
        <v>15760</v>
      </c>
      <c r="R1604" s="86" t="s">
        <v>10789</v>
      </c>
      <c r="T1604" s="86" t="s">
        <v>10789</v>
      </c>
      <c r="U1604" s="86" t="s">
        <v>15231</v>
      </c>
      <c r="V1604" s="86" t="s">
        <v>15230</v>
      </c>
      <c r="W1604" s="86" t="b">
        <v>0</v>
      </c>
    </row>
    <row r="1605" spans="2:23" x14ac:dyDescent="0.25">
      <c r="B1605" s="91">
        <v>1594</v>
      </c>
      <c r="C1605" s="91"/>
      <c r="D1605" s="199" t="s">
        <v>14883</v>
      </c>
      <c r="E1605" s="89" t="s">
        <v>14884</v>
      </c>
      <c r="F1605" s="90" t="s">
        <v>15491</v>
      </c>
      <c r="G1605" s="91" t="str">
        <f t="shared" si="53"/>
        <v/>
      </c>
      <c r="I1605" s="91" t="str">
        <f t="shared" ref="I1605:I1668" si="54">K1605 &amp; J1605 &amp; L1605</f>
        <v>*Not recorded in Scotland</v>
      </c>
      <c r="J1605" s="102" t="s">
        <v>10789</v>
      </c>
      <c r="K1605" s="91" t="s">
        <v>15193</v>
      </c>
      <c r="L1605" s="116" t="s">
        <v>16094</v>
      </c>
      <c r="P1605" s="86" t="s">
        <v>10789</v>
      </c>
      <c r="R1605" s="86" t="s">
        <v>10789</v>
      </c>
      <c r="T1605" s="86" t="s">
        <v>10789</v>
      </c>
      <c r="U1605" s="86" t="s">
        <v>16791</v>
      </c>
    </row>
    <row r="1606" spans="2:23" x14ac:dyDescent="0.25">
      <c r="B1606" s="91">
        <v>1356</v>
      </c>
      <c r="C1606" s="91">
        <v>1356</v>
      </c>
      <c r="D1606" s="201" t="s">
        <v>12999</v>
      </c>
      <c r="E1606" s="89" t="s">
        <v>1631</v>
      </c>
      <c r="F1606" s="90" t="s">
        <v>1630</v>
      </c>
      <c r="G1606" s="91" t="str">
        <f t="shared" si="53"/>
        <v>Adult: Usually distinctive (1)</v>
      </c>
      <c r="H1606" s="91" t="s">
        <v>10789</v>
      </c>
      <c r="I1606" s="91" t="str">
        <f t="shared" si="54"/>
        <v>Widespread</v>
      </c>
      <c r="J1606" s="91" t="s">
        <v>10789</v>
      </c>
      <c r="K1606" s="91" t="s">
        <v>10789</v>
      </c>
      <c r="L1606" s="91" t="s">
        <v>14205</v>
      </c>
      <c r="M1606" s="91"/>
      <c r="P1606" s="86" t="s">
        <v>15760</v>
      </c>
      <c r="R1606" s="86" t="s">
        <v>10789</v>
      </c>
      <c r="T1606" s="86" t="s">
        <v>10789</v>
      </c>
      <c r="U1606" s="86" t="s">
        <v>15229</v>
      </c>
      <c r="V1606" s="86" t="s">
        <v>15224</v>
      </c>
      <c r="W1606" s="86" t="b">
        <v>0</v>
      </c>
    </row>
    <row r="1607" spans="2:23" x14ac:dyDescent="0.25">
      <c r="B1607" s="91">
        <v>1357</v>
      </c>
      <c r="C1607" s="91">
        <v>1357</v>
      </c>
      <c r="D1607" s="201" t="s">
        <v>13000</v>
      </c>
      <c r="E1607" s="89" t="s">
        <v>1454</v>
      </c>
      <c r="F1607" s="90"/>
      <c r="G1607" s="91" t="str">
        <f t="shared" si="53"/>
        <v>Adult: Usually distinctive but spec/photo will be required (1)</v>
      </c>
      <c r="H1607" s="91" t="s">
        <v>10789</v>
      </c>
      <c r="I1607" s="91" t="str">
        <f t="shared" si="54"/>
        <v>Very local distribution</v>
      </c>
      <c r="J1607" s="91" t="s">
        <v>10789</v>
      </c>
      <c r="K1607" s="91" t="s">
        <v>10789</v>
      </c>
      <c r="L1607" s="91" t="s">
        <v>16341</v>
      </c>
      <c r="M1607" s="91"/>
      <c r="P1607" s="86" t="s">
        <v>15890</v>
      </c>
      <c r="R1607" s="86" t="s">
        <v>10789</v>
      </c>
      <c r="T1607" s="86" t="s">
        <v>10789</v>
      </c>
      <c r="U1607" s="86" t="s">
        <v>15229</v>
      </c>
      <c r="V1607" s="86" t="s">
        <v>15224</v>
      </c>
      <c r="W1607" s="86" t="b">
        <v>0</v>
      </c>
    </row>
    <row r="1608" spans="2:23" x14ac:dyDescent="0.25">
      <c r="B1608" s="91">
        <v>1356.1</v>
      </c>
      <c r="C1608" s="91" t="s">
        <v>1629</v>
      </c>
      <c r="D1608" s="94" t="s">
        <v>14885</v>
      </c>
      <c r="E1608" s="89" t="s">
        <v>1628</v>
      </c>
      <c r="F1608" s="90"/>
      <c r="G1608" s="91" t="str">
        <f t="shared" si="53"/>
        <v>Adult: Usually distinctive (1)</v>
      </c>
      <c r="H1608" s="91" t="s">
        <v>10789</v>
      </c>
      <c r="I1608" s="91" t="str">
        <f t="shared" si="54"/>
        <v>Not recorded in Scotland</v>
      </c>
      <c r="J1608" s="91" t="s">
        <v>10789</v>
      </c>
      <c r="K1608" s="91" t="s">
        <v>10789</v>
      </c>
      <c r="L1608" s="91" t="s">
        <v>16094</v>
      </c>
      <c r="M1608" s="91"/>
      <c r="P1608" s="86" t="s">
        <v>15760</v>
      </c>
      <c r="R1608" s="86" t="s">
        <v>10789</v>
      </c>
      <c r="T1608" s="86" t="s">
        <v>10789</v>
      </c>
      <c r="U1608" s="86" t="s">
        <v>15222</v>
      </c>
      <c r="V1608" s="86" t="s">
        <v>15228</v>
      </c>
      <c r="W1608" s="86" t="b">
        <v>0</v>
      </c>
    </row>
    <row r="1609" spans="2:23" x14ac:dyDescent="0.25">
      <c r="B1609" s="91">
        <v>1358</v>
      </c>
      <c r="C1609" s="91">
        <v>1358</v>
      </c>
      <c r="D1609" s="201" t="s">
        <v>13001</v>
      </c>
      <c r="E1609" s="89" t="s">
        <v>1453</v>
      </c>
      <c r="F1609" s="90"/>
      <c r="G1609" s="91" t="str">
        <f t="shared" si="53"/>
        <v>Adult: Usually distinctive (1)</v>
      </c>
      <c r="H1609" s="91" t="s">
        <v>10789</v>
      </c>
      <c r="I1609" s="91" t="str">
        <f t="shared" si="54"/>
        <v>Restricted distribution</v>
      </c>
      <c r="J1609" s="91" t="s">
        <v>10789</v>
      </c>
      <c r="K1609" s="91" t="s">
        <v>10789</v>
      </c>
      <c r="L1609" s="91" t="s">
        <v>16340</v>
      </c>
      <c r="M1609" s="91"/>
      <c r="P1609" s="86" t="s">
        <v>15760</v>
      </c>
      <c r="R1609" s="86" t="s">
        <v>10789</v>
      </c>
      <c r="T1609" s="86" t="s">
        <v>10789</v>
      </c>
      <c r="U1609" s="86" t="s">
        <v>15232</v>
      </c>
      <c r="V1609" s="86" t="s">
        <v>15216</v>
      </c>
      <c r="W1609" s="86" t="b">
        <v>0</v>
      </c>
    </row>
    <row r="1610" spans="2:23" x14ac:dyDescent="0.25">
      <c r="B1610" s="91">
        <v>1599</v>
      </c>
      <c r="C1610" s="91"/>
      <c r="D1610" s="199" t="s">
        <v>15398</v>
      </c>
      <c r="E1610" s="89" t="s">
        <v>15436</v>
      </c>
      <c r="F1610" s="90" t="s">
        <v>15492</v>
      </c>
      <c r="G1610" s="91" t="str">
        <f t="shared" si="53"/>
        <v/>
      </c>
      <c r="I1610" s="91" t="str">
        <f t="shared" si="54"/>
        <v>*Not recorded in Scotland</v>
      </c>
      <c r="J1610" s="102" t="s">
        <v>10789</v>
      </c>
      <c r="K1610" s="91" t="s">
        <v>15193</v>
      </c>
      <c r="L1610" s="116" t="s">
        <v>16094</v>
      </c>
      <c r="P1610" s="86" t="s">
        <v>10789</v>
      </c>
      <c r="R1610" s="86" t="s">
        <v>10789</v>
      </c>
      <c r="T1610" s="86" t="s">
        <v>10789</v>
      </c>
      <c r="U1610" s="86" t="s">
        <v>16791</v>
      </c>
    </row>
    <row r="1611" spans="2:23" x14ac:dyDescent="0.25">
      <c r="B1611" s="91">
        <v>1360</v>
      </c>
      <c r="C1611" s="91">
        <v>1360</v>
      </c>
      <c r="D1611" s="201" t="s">
        <v>13003</v>
      </c>
      <c r="E1611" s="89" t="s">
        <v>1451</v>
      </c>
      <c r="F1611" s="90" t="s">
        <v>4666</v>
      </c>
      <c r="G1611" s="91" t="str">
        <f t="shared" si="53"/>
        <v>Adult: Spec. or photo will be required (3)</v>
      </c>
      <c r="H1611" s="91" t="s">
        <v>10789</v>
      </c>
      <c r="I1611" s="91" t="str">
        <f t="shared" si="54"/>
        <v>*Not recorded in Scotland</v>
      </c>
      <c r="J1611" s="91" t="s">
        <v>10789</v>
      </c>
      <c r="K1611" s="91" t="s">
        <v>15193</v>
      </c>
      <c r="L1611" s="91" t="s">
        <v>16094</v>
      </c>
      <c r="M1611" s="91"/>
      <c r="P1611" s="86" t="s">
        <v>15759</v>
      </c>
      <c r="R1611" s="86" t="s">
        <v>10789</v>
      </c>
      <c r="T1611" s="86" t="s">
        <v>10789</v>
      </c>
      <c r="U1611" s="86" t="s">
        <v>15234</v>
      </c>
      <c r="V1611" s="86" t="s">
        <v>15245</v>
      </c>
      <c r="W1611" s="86" t="b">
        <v>0</v>
      </c>
    </row>
    <row r="1612" spans="2:23" x14ac:dyDescent="0.25">
      <c r="B1612" s="91">
        <v>1332</v>
      </c>
      <c r="C1612" s="91">
        <v>1332</v>
      </c>
      <c r="D1612" s="201" t="s">
        <v>12982</v>
      </c>
      <c r="E1612" s="89" t="s">
        <v>1650</v>
      </c>
      <c r="F1612" s="90"/>
      <c r="G1612" s="91" t="str">
        <f t="shared" si="53"/>
        <v>Adult: Spec/photo may be needed cf. other Scoparia sp. (2)</v>
      </c>
      <c r="H1612" s="91" t="s">
        <v>10789</v>
      </c>
      <c r="I1612" s="91" t="str">
        <f t="shared" si="54"/>
        <v>Widespread</v>
      </c>
      <c r="J1612" s="91" t="s">
        <v>10789</v>
      </c>
      <c r="K1612" s="91" t="s">
        <v>10789</v>
      </c>
      <c r="L1612" s="91" t="s">
        <v>14205</v>
      </c>
      <c r="M1612" s="91"/>
      <c r="P1612" s="86" t="s">
        <v>16011</v>
      </c>
      <c r="R1612" s="86" t="s">
        <v>10789</v>
      </c>
      <c r="T1612" s="86" t="s">
        <v>10789</v>
      </c>
      <c r="U1612" s="86" t="s">
        <v>15225</v>
      </c>
      <c r="V1612" s="86" t="s">
        <v>15228</v>
      </c>
      <c r="W1612" s="86" t="b">
        <v>0</v>
      </c>
    </row>
    <row r="1613" spans="2:23" x14ac:dyDescent="0.25">
      <c r="B1613" s="91">
        <v>1334.1</v>
      </c>
      <c r="C1613" s="91" t="s">
        <v>2486</v>
      </c>
      <c r="D1613" s="94" t="s">
        <v>14888</v>
      </c>
      <c r="E1613" s="89" t="s">
        <v>2487</v>
      </c>
      <c r="F1613" s="90"/>
      <c r="G1613" s="91" t="str">
        <f t="shared" si="53"/>
        <v>Adult: Spec. or photo maybe needed (2)</v>
      </c>
      <c r="H1613" s="91" t="s">
        <v>10789</v>
      </c>
      <c r="I1613" s="91" t="str">
        <f t="shared" si="54"/>
        <v>Not recorded in Scotland</v>
      </c>
      <c r="J1613" s="91" t="s">
        <v>10789</v>
      </c>
      <c r="K1613" s="91" t="s">
        <v>10789</v>
      </c>
      <c r="L1613" s="91" t="s">
        <v>16094</v>
      </c>
      <c r="M1613" s="91"/>
      <c r="P1613" s="86" t="s">
        <v>15758</v>
      </c>
      <c r="R1613" s="86" t="s">
        <v>10789</v>
      </c>
      <c r="T1613" s="86" t="s">
        <v>10789</v>
      </c>
      <c r="U1613" s="86" t="s">
        <v>15222</v>
      </c>
      <c r="V1613" s="86" t="s">
        <v>15216</v>
      </c>
      <c r="W1613" s="86" t="b">
        <v>0</v>
      </c>
    </row>
    <row r="1614" spans="2:23" x14ac:dyDescent="0.25">
      <c r="B1614" s="91">
        <v>1334</v>
      </c>
      <c r="C1614" s="91">
        <v>1334</v>
      </c>
      <c r="D1614" s="201" t="s">
        <v>12984</v>
      </c>
      <c r="E1614" s="89" t="s">
        <v>1648</v>
      </c>
      <c r="F1614" s="90"/>
      <c r="G1614" s="91" t="str">
        <f t="shared" si="53"/>
        <v>Adult: Spec/photo may be needed cf. Scoparia sp. and Eudonia sp. (2)</v>
      </c>
      <c r="H1614" s="91" t="s">
        <v>10789</v>
      </c>
      <c r="I1614" s="91" t="str">
        <f t="shared" si="54"/>
        <v>Widespread</v>
      </c>
      <c r="J1614" s="91" t="s">
        <v>10789</v>
      </c>
      <c r="K1614" s="91" t="s">
        <v>10789</v>
      </c>
      <c r="L1614" s="91" t="s">
        <v>14205</v>
      </c>
      <c r="M1614" s="91"/>
      <c r="P1614" s="86" t="s">
        <v>16012</v>
      </c>
      <c r="R1614" s="86" t="s">
        <v>10789</v>
      </c>
      <c r="T1614" s="86" t="s">
        <v>10789</v>
      </c>
      <c r="U1614" s="86" t="s">
        <v>15237</v>
      </c>
      <c r="V1614" s="86" t="s">
        <v>15230</v>
      </c>
      <c r="W1614" s="86" t="b">
        <v>0</v>
      </c>
    </row>
    <row r="1615" spans="2:23" x14ac:dyDescent="0.25">
      <c r="B1615" s="91">
        <v>1335</v>
      </c>
      <c r="C1615" s="91">
        <v>1335</v>
      </c>
      <c r="D1615" s="201" t="s">
        <v>12985</v>
      </c>
      <c r="E1615" s="89" t="s">
        <v>1647</v>
      </c>
      <c r="F1615" s="90"/>
      <c r="G1615" s="91" t="str">
        <f t="shared" si="53"/>
        <v>Adult: Spec/photo may be needed cf. S. ambigualis (2)</v>
      </c>
      <c r="H1615" s="91" t="s">
        <v>10789</v>
      </c>
      <c r="I1615" s="91" t="str">
        <f t="shared" si="54"/>
        <v>Restricted distribution</v>
      </c>
      <c r="J1615" s="91" t="s">
        <v>10789</v>
      </c>
      <c r="K1615" s="91" t="s">
        <v>10789</v>
      </c>
      <c r="L1615" s="91" t="s">
        <v>16340</v>
      </c>
      <c r="M1615" s="91"/>
      <c r="P1615" s="86" t="s">
        <v>16013</v>
      </c>
      <c r="R1615" s="86" t="s">
        <v>10789</v>
      </c>
      <c r="T1615" s="86" t="s">
        <v>10789</v>
      </c>
      <c r="U1615" s="86" t="s">
        <v>15232</v>
      </c>
      <c r="V1615" s="86" t="s">
        <v>15216</v>
      </c>
      <c r="W1615" s="86" t="b">
        <v>0</v>
      </c>
    </row>
    <row r="1616" spans="2:23" x14ac:dyDescent="0.25">
      <c r="B1616" s="91">
        <v>1333</v>
      </c>
      <c r="C1616" s="91">
        <v>1333</v>
      </c>
      <c r="D1616" s="201" t="s">
        <v>12983</v>
      </c>
      <c r="E1616" s="89" t="s">
        <v>1649</v>
      </c>
      <c r="F1616" s="90"/>
      <c r="G1616" s="91" t="str">
        <f t="shared" si="53"/>
        <v>Adult: Spec/photo may be needed cf. S. ambigualis (2)</v>
      </c>
      <c r="H1616" s="91" t="s">
        <v>10789</v>
      </c>
      <c r="I1616" s="91" t="str">
        <f t="shared" si="54"/>
        <v>Widespread</v>
      </c>
      <c r="J1616" s="91" t="s">
        <v>10789</v>
      </c>
      <c r="K1616" s="91" t="s">
        <v>10789</v>
      </c>
      <c r="L1616" s="91" t="s">
        <v>14205</v>
      </c>
      <c r="M1616" s="91"/>
      <c r="P1616" s="86" t="s">
        <v>16013</v>
      </c>
      <c r="R1616" s="86" t="s">
        <v>10789</v>
      </c>
      <c r="T1616" s="86" t="s">
        <v>10789</v>
      </c>
      <c r="U1616" s="86" t="s">
        <v>15229</v>
      </c>
      <c r="V1616" s="86" t="s">
        <v>15227</v>
      </c>
      <c r="W1616" s="86" t="b">
        <v>0</v>
      </c>
    </row>
    <row r="1617" spans="2:23" x14ac:dyDescent="0.25">
      <c r="B1617" s="91">
        <v>1338</v>
      </c>
      <c r="C1617" s="91">
        <v>1338</v>
      </c>
      <c r="D1617" s="201" t="s">
        <v>12988</v>
      </c>
      <c r="E1617" s="92" t="s">
        <v>11924</v>
      </c>
      <c r="F1617" s="90"/>
      <c r="G1617" s="91" t="str">
        <f t="shared" si="53"/>
        <v>Adult: Spec/photo may be needed cf. E. mercurella (2)</v>
      </c>
      <c r="H1617" s="91" t="s">
        <v>10789</v>
      </c>
      <c r="I1617" s="91" t="str">
        <f t="shared" si="54"/>
        <v>Widespread</v>
      </c>
      <c r="J1617" s="91" t="s">
        <v>10789</v>
      </c>
      <c r="K1617" s="91" t="s">
        <v>10789</v>
      </c>
      <c r="L1617" s="91" t="s">
        <v>14205</v>
      </c>
      <c r="M1617" s="91"/>
      <c r="P1617" s="86" t="s">
        <v>16014</v>
      </c>
      <c r="R1617" s="86" t="s">
        <v>10789</v>
      </c>
      <c r="T1617" s="86" t="s">
        <v>10789</v>
      </c>
      <c r="U1617" s="86" t="s">
        <v>15222</v>
      </c>
      <c r="V1617" s="86" t="s">
        <v>15228</v>
      </c>
      <c r="W1617" s="86" t="b">
        <v>0</v>
      </c>
    </row>
    <row r="1618" spans="2:23" x14ac:dyDescent="0.25">
      <c r="B1618" s="91">
        <v>1339</v>
      </c>
      <c r="C1618" s="91">
        <v>1339</v>
      </c>
      <c r="D1618" s="201" t="s">
        <v>12989</v>
      </c>
      <c r="E1618" s="89" t="s">
        <v>1644</v>
      </c>
      <c r="F1618" s="90"/>
      <c r="G1618" s="91" t="str">
        <f t="shared" si="53"/>
        <v>Adult: Spec. or photo maybe needed cf. E. truncicolella</v>
      </c>
      <c r="H1618" s="91" t="s">
        <v>10789</v>
      </c>
      <c r="I1618" s="91" t="str">
        <f t="shared" si="54"/>
        <v>Widespread</v>
      </c>
      <c r="J1618" s="91" t="s">
        <v>10789</v>
      </c>
      <c r="K1618" s="91" t="s">
        <v>10789</v>
      </c>
      <c r="L1618" s="91" t="s">
        <v>14205</v>
      </c>
      <c r="M1618" s="91"/>
      <c r="P1618" s="86" t="s">
        <v>16015</v>
      </c>
      <c r="R1618" s="86" t="s">
        <v>10789</v>
      </c>
      <c r="T1618" s="86" t="s">
        <v>10789</v>
      </c>
      <c r="U1618" s="86" t="s">
        <v>15222</v>
      </c>
      <c r="V1618" s="86" t="s">
        <v>15238</v>
      </c>
      <c r="W1618" s="86" t="b">
        <v>0</v>
      </c>
    </row>
    <row r="1619" spans="2:23" x14ac:dyDescent="0.25">
      <c r="B1619" s="91">
        <v>1342</v>
      </c>
      <c r="C1619" s="91">
        <v>1342</v>
      </c>
      <c r="D1619" s="201" t="s">
        <v>12992</v>
      </c>
      <c r="E1619" s="89" t="s">
        <v>1641</v>
      </c>
      <c r="F1619" s="90"/>
      <c r="G1619" s="91" t="str">
        <f t="shared" si="53"/>
        <v>Adult: Usually distinctive (1)</v>
      </c>
      <c r="H1619" s="91" t="s">
        <v>10789</v>
      </c>
      <c r="I1619" s="91" t="str">
        <f t="shared" si="54"/>
        <v>Widespread</v>
      </c>
      <c r="J1619" s="91" t="s">
        <v>10789</v>
      </c>
      <c r="K1619" s="91" t="s">
        <v>10789</v>
      </c>
      <c r="L1619" s="91" t="s">
        <v>14205</v>
      </c>
      <c r="M1619" s="91"/>
      <c r="P1619" s="86" t="s">
        <v>15760</v>
      </c>
      <c r="R1619" s="86" t="s">
        <v>10789</v>
      </c>
      <c r="T1619" s="86" t="s">
        <v>10789</v>
      </c>
      <c r="U1619" s="86" t="s">
        <v>15220</v>
      </c>
      <c r="V1619" s="86" t="s">
        <v>15243</v>
      </c>
      <c r="W1619" s="86" t="b">
        <v>0</v>
      </c>
    </row>
    <row r="1620" spans="2:23" x14ac:dyDescent="0.25">
      <c r="B1620" s="91">
        <v>1337</v>
      </c>
      <c r="C1620" s="91">
        <v>1337</v>
      </c>
      <c r="D1620" s="201" t="s">
        <v>12987</v>
      </c>
      <c r="E1620" s="89" t="s">
        <v>1645</v>
      </c>
      <c r="F1620" s="90"/>
      <c r="G1620" s="91" t="str">
        <f t="shared" si="53"/>
        <v>Adult: Distinctive when fresh but spec/photo may be needed (2)</v>
      </c>
      <c r="H1620" s="91" t="s">
        <v>10789</v>
      </c>
      <c r="I1620" s="91" t="str">
        <f t="shared" si="54"/>
        <v>Local distribution</v>
      </c>
      <c r="J1620" s="91" t="s">
        <v>10789</v>
      </c>
      <c r="K1620" s="91" t="s">
        <v>10789</v>
      </c>
      <c r="L1620" s="91" t="s">
        <v>16339</v>
      </c>
      <c r="M1620" s="91"/>
      <c r="P1620" s="86" t="s">
        <v>15878</v>
      </c>
      <c r="R1620" s="86" t="s">
        <v>10789</v>
      </c>
      <c r="T1620" s="86" t="s">
        <v>10789</v>
      </c>
      <c r="U1620" s="86" t="s">
        <v>15225</v>
      </c>
      <c r="V1620" s="86" t="s">
        <v>15226</v>
      </c>
      <c r="W1620" s="86" t="b">
        <v>0</v>
      </c>
    </row>
    <row r="1621" spans="2:23" x14ac:dyDescent="0.25">
      <c r="B1621" s="91">
        <v>1341</v>
      </c>
      <c r="C1621" s="91">
        <v>1341</v>
      </c>
      <c r="D1621" s="201" t="s">
        <v>12991</v>
      </c>
      <c r="E1621" s="89" t="s">
        <v>1642</v>
      </c>
      <c r="F1621" s="90"/>
      <c r="G1621" s="91" t="str">
        <f t="shared" si="53"/>
        <v>Adult: Distinctive when fresh but spec/photo may be required (2)</v>
      </c>
      <c r="H1621" s="91" t="s">
        <v>10789</v>
      </c>
      <c r="I1621" s="91" t="str">
        <f t="shared" si="54"/>
        <v>Restricted distribution</v>
      </c>
      <c r="J1621" s="91" t="s">
        <v>10789</v>
      </c>
      <c r="K1621" s="91" t="s">
        <v>10789</v>
      </c>
      <c r="L1621" s="91" t="s">
        <v>16340</v>
      </c>
      <c r="M1621" s="91"/>
      <c r="P1621" s="86" t="s">
        <v>16016</v>
      </c>
      <c r="R1621" s="86" t="s">
        <v>10789</v>
      </c>
      <c r="T1621" s="86" t="s">
        <v>10789</v>
      </c>
      <c r="U1621" s="86" t="s">
        <v>15232</v>
      </c>
      <c r="V1621" s="86" t="s">
        <v>15228</v>
      </c>
      <c r="W1621" s="86" t="b">
        <v>0</v>
      </c>
    </row>
    <row r="1622" spans="2:23" x14ac:dyDescent="0.25">
      <c r="B1622" s="91">
        <v>1343</v>
      </c>
      <c r="C1622" s="91">
        <v>1343</v>
      </c>
      <c r="D1622" s="201" t="s">
        <v>12993</v>
      </c>
      <c r="E1622" s="89" t="s">
        <v>1640</v>
      </c>
      <c r="F1622" s="90"/>
      <c r="G1622" s="91" t="str">
        <f t="shared" si="53"/>
        <v>Adult: Distinctive when fresh but spec/photo may be required (2)</v>
      </c>
      <c r="H1622" s="91" t="s">
        <v>10789</v>
      </c>
      <c r="I1622" s="91" t="str">
        <f t="shared" si="54"/>
        <v>Very local distribution</v>
      </c>
      <c r="J1622" s="91" t="s">
        <v>10789</v>
      </c>
      <c r="K1622" s="91" t="s">
        <v>10789</v>
      </c>
      <c r="L1622" s="91" t="s">
        <v>16341</v>
      </c>
      <c r="M1622" s="91"/>
      <c r="P1622" s="86" t="s">
        <v>16016</v>
      </c>
      <c r="R1622" s="86" t="s">
        <v>10789</v>
      </c>
      <c r="T1622" s="86" t="s">
        <v>10789</v>
      </c>
      <c r="U1622" s="86" t="s">
        <v>15231</v>
      </c>
      <c r="V1622" s="86" t="s">
        <v>15216</v>
      </c>
      <c r="W1622" s="86" t="b">
        <v>0</v>
      </c>
    </row>
    <row r="1623" spans="2:23" x14ac:dyDescent="0.25">
      <c r="B1623" s="91">
        <v>1340</v>
      </c>
      <c r="C1623" s="91">
        <v>1340</v>
      </c>
      <c r="D1623" s="201" t="s">
        <v>12990</v>
      </c>
      <c r="E1623" s="89" t="s">
        <v>1643</v>
      </c>
      <c r="F1623" s="90"/>
      <c r="G1623" s="91" t="str">
        <f t="shared" si="53"/>
        <v>Adult: Spec/photo may be needed cf. E. murana &amp; Scoparia ambigualis (2)</v>
      </c>
      <c r="H1623" s="91" t="s">
        <v>10789</v>
      </c>
      <c r="I1623" s="91" t="str">
        <f t="shared" si="54"/>
        <v>Widespread</v>
      </c>
      <c r="J1623" s="91" t="s">
        <v>10789</v>
      </c>
      <c r="K1623" s="91" t="s">
        <v>10789</v>
      </c>
      <c r="L1623" s="91" t="s">
        <v>14205</v>
      </c>
      <c r="M1623" s="91"/>
      <c r="P1623" s="86" t="s">
        <v>16017</v>
      </c>
      <c r="R1623" s="86" t="s">
        <v>10789</v>
      </c>
      <c r="T1623" s="86" t="s">
        <v>10789</v>
      </c>
      <c r="U1623" s="86" t="s">
        <v>15218</v>
      </c>
      <c r="V1623" s="86" t="s">
        <v>15250</v>
      </c>
      <c r="W1623" s="86" t="b">
        <v>0</v>
      </c>
    </row>
    <row r="1624" spans="2:23" x14ac:dyDescent="0.25">
      <c r="B1624" s="91">
        <v>1344</v>
      </c>
      <c r="C1624" s="91">
        <v>1344</v>
      </c>
      <c r="D1624" s="201" t="s">
        <v>12994</v>
      </c>
      <c r="E1624" s="89" t="s">
        <v>1639</v>
      </c>
      <c r="F1624" s="90"/>
      <c r="G1624" s="91" t="str">
        <f t="shared" si="53"/>
        <v>Adult: Spec/photo may be needed cf. E. lacustrata (2)</v>
      </c>
      <c r="H1624" s="91" t="s">
        <v>10789</v>
      </c>
      <c r="I1624" s="91" t="str">
        <f t="shared" si="54"/>
        <v>Widespread</v>
      </c>
      <c r="J1624" s="91" t="s">
        <v>10789</v>
      </c>
      <c r="K1624" s="91" t="s">
        <v>10789</v>
      </c>
      <c r="L1624" s="91" t="s">
        <v>14205</v>
      </c>
      <c r="M1624" s="91"/>
      <c r="P1624" s="86" t="s">
        <v>16018</v>
      </c>
      <c r="R1624" s="86" t="s">
        <v>10789</v>
      </c>
      <c r="T1624" s="86" t="s">
        <v>10789</v>
      </c>
      <c r="U1624" s="86" t="s">
        <v>15237</v>
      </c>
      <c r="V1624" s="86" t="s">
        <v>15250</v>
      </c>
      <c r="W1624" s="86" t="b">
        <v>0</v>
      </c>
    </row>
    <row r="1625" spans="2:23" x14ac:dyDescent="0.25">
      <c r="B1625" s="91">
        <v>1336</v>
      </c>
      <c r="C1625" s="91">
        <v>1336</v>
      </c>
      <c r="D1625" s="201" t="s">
        <v>12986</v>
      </c>
      <c r="E1625" s="89" t="s">
        <v>1646</v>
      </c>
      <c r="F1625" s="90"/>
      <c r="G1625" s="91" t="str">
        <f t="shared" si="53"/>
        <v>Adult: Distinctive when fresh but beware worn Scoparia/Eudonia sp. (1)</v>
      </c>
      <c r="H1625" s="91" t="s">
        <v>10789</v>
      </c>
      <c r="I1625" s="91" t="str">
        <f t="shared" si="54"/>
        <v>Restricted distribution</v>
      </c>
      <c r="J1625" s="91" t="s">
        <v>10789</v>
      </c>
      <c r="K1625" s="91" t="s">
        <v>10789</v>
      </c>
      <c r="L1625" s="91" t="s">
        <v>16340</v>
      </c>
      <c r="M1625" s="91"/>
      <c r="P1625" s="86" t="s">
        <v>16019</v>
      </c>
      <c r="R1625" s="86" t="s">
        <v>10789</v>
      </c>
      <c r="T1625" s="86" t="s">
        <v>10789</v>
      </c>
      <c r="U1625" s="86" t="s">
        <v>15214</v>
      </c>
      <c r="V1625" s="86" t="s">
        <v>15224</v>
      </c>
      <c r="W1625" s="86" t="b">
        <v>0</v>
      </c>
    </row>
    <row r="1626" spans="2:23" x14ac:dyDescent="0.25">
      <c r="B1626" s="91">
        <v>1289</v>
      </c>
      <c r="C1626" s="91">
        <v>1289</v>
      </c>
      <c r="D1626" s="200" t="s">
        <v>12940</v>
      </c>
      <c r="E1626" s="89" t="s">
        <v>2472</v>
      </c>
      <c r="F1626" s="90"/>
      <c r="G1626" s="91" t="str">
        <f t="shared" si="53"/>
        <v>Adult: Usually distinctive but spec/photo will be required (1)</v>
      </c>
      <c r="H1626" s="91" t="s">
        <v>10789</v>
      </c>
      <c r="I1626" s="91" t="str">
        <f t="shared" si="54"/>
        <v>*Very local distribution</v>
      </c>
      <c r="J1626" s="91" t="s">
        <v>10789</v>
      </c>
      <c r="K1626" s="91" t="s">
        <v>15193</v>
      </c>
      <c r="L1626" s="91" t="s">
        <v>16341</v>
      </c>
      <c r="M1626" s="91"/>
      <c r="P1626" s="86" t="s">
        <v>15890</v>
      </c>
      <c r="R1626" s="86" t="s">
        <v>10789</v>
      </c>
      <c r="T1626" s="86" t="s">
        <v>10789</v>
      </c>
      <c r="U1626" s="86" t="s">
        <v>15247</v>
      </c>
      <c r="V1626" s="86" t="s">
        <v>15245</v>
      </c>
      <c r="W1626" s="86" t="b">
        <v>0</v>
      </c>
    </row>
    <row r="1627" spans="2:23" x14ac:dyDescent="0.25">
      <c r="B1627" s="91">
        <v>1289.0999999999999</v>
      </c>
      <c r="C1627" s="91" t="s">
        <v>2473</v>
      </c>
      <c r="D1627" s="94" t="s">
        <v>16633</v>
      </c>
      <c r="E1627" s="89" t="s">
        <v>2474</v>
      </c>
      <c r="F1627" s="90"/>
      <c r="G1627" s="91" t="str">
        <f t="shared" si="53"/>
        <v>Adult: Spec. or photo will be required (3)</v>
      </c>
      <c r="H1627" s="91" t="s">
        <v>10789</v>
      </c>
      <c r="I1627" s="91" t="str">
        <f t="shared" si="54"/>
        <v>*Not recorded in Scotland</v>
      </c>
      <c r="J1627" s="91" t="s">
        <v>10789</v>
      </c>
      <c r="K1627" s="91" t="s">
        <v>15193</v>
      </c>
      <c r="L1627" s="91" t="s">
        <v>16094</v>
      </c>
      <c r="M1627" s="91"/>
      <c r="P1627" s="86" t="s">
        <v>15759</v>
      </c>
      <c r="R1627" s="86" t="s">
        <v>10789</v>
      </c>
      <c r="T1627" s="86" t="s">
        <v>10789</v>
      </c>
      <c r="U1627" s="86" t="s">
        <v>16791</v>
      </c>
      <c r="V1627" s="86" t="s">
        <v>10789</v>
      </c>
      <c r="W1627" s="86" t="s">
        <v>10789</v>
      </c>
    </row>
    <row r="1628" spans="2:23" x14ac:dyDescent="0.25">
      <c r="B1628" s="91">
        <v>1617</v>
      </c>
      <c r="C1628" s="91"/>
      <c r="D1628" s="199" t="s">
        <v>15399</v>
      </c>
      <c r="E1628" s="89" t="s">
        <v>15437</v>
      </c>
      <c r="F1628" s="90"/>
      <c r="G1628" s="91" t="str">
        <f t="shared" si="53"/>
        <v/>
      </c>
      <c r="I1628" s="91" t="str">
        <f t="shared" si="54"/>
        <v>*Not recorded in Scotland</v>
      </c>
      <c r="J1628" s="102" t="s">
        <v>10789</v>
      </c>
      <c r="K1628" s="91" t="s">
        <v>15193</v>
      </c>
      <c r="L1628" s="116" t="s">
        <v>16094</v>
      </c>
      <c r="P1628" s="86" t="s">
        <v>10789</v>
      </c>
      <c r="R1628" s="86" t="s">
        <v>10789</v>
      </c>
      <c r="T1628" s="86" t="s">
        <v>10789</v>
      </c>
      <c r="U1628" s="86" t="s">
        <v>16791</v>
      </c>
    </row>
    <row r="1629" spans="2:23" x14ac:dyDescent="0.25">
      <c r="B1629" s="91">
        <v>1290</v>
      </c>
      <c r="C1629" s="91">
        <v>1290</v>
      </c>
      <c r="D1629" s="200" t="s">
        <v>12941</v>
      </c>
      <c r="E1629" s="89" t="s">
        <v>1681</v>
      </c>
      <c r="F1629" s="90"/>
      <c r="G1629" s="91" t="str">
        <f t="shared" si="53"/>
        <v>Adult: Spec/photo may be needed cf. Donacaula forficella (2)</v>
      </c>
      <c r="H1629" s="91" t="s">
        <v>10789</v>
      </c>
      <c r="I1629" s="91" t="str">
        <f t="shared" si="54"/>
        <v>Local distribution</v>
      </c>
      <c r="J1629" s="91" t="s">
        <v>10789</v>
      </c>
      <c r="K1629" s="91" t="s">
        <v>10789</v>
      </c>
      <c r="L1629" s="91" t="s">
        <v>16339</v>
      </c>
      <c r="M1629" s="91"/>
      <c r="P1629" s="86" t="s">
        <v>16020</v>
      </c>
      <c r="R1629" s="86" t="s">
        <v>10789</v>
      </c>
      <c r="T1629" s="86" t="s">
        <v>10789</v>
      </c>
      <c r="U1629" s="86" t="s">
        <v>15214</v>
      </c>
      <c r="V1629" s="86" t="s">
        <v>15224</v>
      </c>
      <c r="W1629" s="86" t="b">
        <v>0</v>
      </c>
    </row>
    <row r="1630" spans="2:23" x14ac:dyDescent="0.25">
      <c r="B1630" s="91">
        <v>1291</v>
      </c>
      <c r="C1630" s="91">
        <v>1291</v>
      </c>
      <c r="D1630" s="200" t="s">
        <v>12942</v>
      </c>
      <c r="E1630" s="92" t="s">
        <v>11921</v>
      </c>
      <c r="F1630" s="90"/>
      <c r="G1630" s="91" t="str">
        <f t="shared" si="53"/>
        <v>Adult: Spec. or photo will be required (3)</v>
      </c>
      <c r="H1630" s="91" t="s">
        <v>10789</v>
      </c>
      <c r="I1630" s="91" t="str">
        <f t="shared" si="54"/>
        <v>*Not recorded in Scotland</v>
      </c>
      <c r="J1630" s="91" t="s">
        <v>10789</v>
      </c>
      <c r="K1630" s="91" t="s">
        <v>15193</v>
      </c>
      <c r="L1630" s="91" t="s">
        <v>16094</v>
      </c>
      <c r="M1630" s="91"/>
      <c r="P1630" s="86" t="s">
        <v>15759</v>
      </c>
      <c r="R1630" s="86" t="s">
        <v>10789</v>
      </c>
      <c r="T1630" s="86" t="s">
        <v>10789</v>
      </c>
      <c r="U1630" s="86" t="s">
        <v>15223</v>
      </c>
      <c r="V1630" s="86" t="s">
        <v>15236</v>
      </c>
      <c r="W1630" s="86" t="b">
        <v>0</v>
      </c>
    </row>
    <row r="1631" spans="2:23" x14ac:dyDescent="0.25">
      <c r="B1631" s="91">
        <v>1292</v>
      </c>
      <c r="C1631" s="91">
        <v>1292</v>
      </c>
      <c r="D1631" s="200" t="s">
        <v>12943</v>
      </c>
      <c r="E1631" s="89" t="s">
        <v>1680</v>
      </c>
      <c r="F1631" s="90"/>
      <c r="G1631" s="91" t="str">
        <f t="shared" si="53"/>
        <v>Adult: Usually distinctive (1)</v>
      </c>
      <c r="H1631" s="91" t="s">
        <v>10789</v>
      </c>
      <c r="I1631" s="91" t="str">
        <f t="shared" si="54"/>
        <v>Not recorded in Scotland</v>
      </c>
      <c r="J1631" s="91" t="s">
        <v>10789</v>
      </c>
      <c r="K1631" s="91" t="s">
        <v>10789</v>
      </c>
      <c r="L1631" s="91" t="s">
        <v>16094</v>
      </c>
      <c r="M1631" s="91"/>
      <c r="P1631" s="86" t="s">
        <v>15760</v>
      </c>
      <c r="R1631" s="86" t="s">
        <v>10789</v>
      </c>
      <c r="T1631" s="86" t="s">
        <v>10789</v>
      </c>
      <c r="U1631" s="86" t="s">
        <v>15218</v>
      </c>
      <c r="V1631" s="86" t="s">
        <v>15238</v>
      </c>
      <c r="W1631" s="86" t="b">
        <v>0</v>
      </c>
    </row>
    <row r="1632" spans="2:23" x14ac:dyDescent="0.25">
      <c r="B1632" s="91">
        <v>1293</v>
      </c>
      <c r="C1632" s="91">
        <v>1293</v>
      </c>
      <c r="D1632" s="200" t="s">
        <v>12944</v>
      </c>
      <c r="E1632" s="89" t="s">
        <v>1679</v>
      </c>
      <c r="F1632" s="90" t="s">
        <v>1678</v>
      </c>
      <c r="G1632" s="91" t="str">
        <f t="shared" si="53"/>
        <v>Adult: Usually distinctive (1)</v>
      </c>
      <c r="H1632" s="91" t="s">
        <v>10789</v>
      </c>
      <c r="I1632" s="91" t="str">
        <f t="shared" si="54"/>
        <v>Widespread</v>
      </c>
      <c r="J1632" s="91" t="s">
        <v>10789</v>
      </c>
      <c r="K1632" s="91" t="s">
        <v>10789</v>
      </c>
      <c r="L1632" s="91" t="s">
        <v>14205</v>
      </c>
      <c r="M1632" s="91"/>
      <c r="P1632" s="86" t="s">
        <v>15760</v>
      </c>
      <c r="R1632" s="86" t="s">
        <v>10789</v>
      </c>
      <c r="T1632" s="86" t="s">
        <v>10789</v>
      </c>
      <c r="U1632" s="86" t="s">
        <v>15214</v>
      </c>
      <c r="V1632" s="86" t="s">
        <v>15230</v>
      </c>
      <c r="W1632" s="86" t="b">
        <v>0</v>
      </c>
    </row>
    <row r="1633" spans="2:23" x14ac:dyDescent="0.25">
      <c r="B1633" s="91">
        <v>1294</v>
      </c>
      <c r="C1633" s="91">
        <v>1294</v>
      </c>
      <c r="D1633" s="200" t="s">
        <v>12945</v>
      </c>
      <c r="E1633" s="89" t="s">
        <v>1677</v>
      </c>
      <c r="F1633" s="90"/>
      <c r="G1633" s="91" t="str">
        <f t="shared" si="53"/>
        <v>Adult: Usually distinctive but cf. C. uliginosellus (1)</v>
      </c>
      <c r="H1633" s="91" t="s">
        <v>10789</v>
      </c>
      <c r="I1633" s="91" t="str">
        <f t="shared" si="54"/>
        <v>Widespread</v>
      </c>
      <c r="J1633" s="91" t="s">
        <v>10789</v>
      </c>
      <c r="K1633" s="91" t="s">
        <v>10789</v>
      </c>
      <c r="L1633" s="91" t="s">
        <v>14205</v>
      </c>
      <c r="M1633" s="91"/>
      <c r="P1633" s="86" t="s">
        <v>16021</v>
      </c>
      <c r="R1633" s="86" t="s">
        <v>10789</v>
      </c>
      <c r="T1633" s="86" t="s">
        <v>10789</v>
      </c>
      <c r="U1633" s="86" t="s">
        <v>15225</v>
      </c>
      <c r="V1633" s="86" t="s">
        <v>15224</v>
      </c>
      <c r="W1633" s="86" t="b">
        <v>0</v>
      </c>
    </row>
    <row r="1634" spans="2:23" x14ac:dyDescent="0.25">
      <c r="B1634" s="91">
        <v>1296</v>
      </c>
      <c r="C1634" s="91">
        <v>1296</v>
      </c>
      <c r="D1634" s="200" t="s">
        <v>12946</v>
      </c>
      <c r="E1634" s="89" t="s">
        <v>1676</v>
      </c>
      <c r="F1634" s="90"/>
      <c r="G1634" s="91" t="str">
        <f t="shared" si="53"/>
        <v>Adult: Spec. or photo maybe needed (2)</v>
      </c>
      <c r="H1634" s="91" t="s">
        <v>10789</v>
      </c>
      <c r="I1634" s="91" t="str">
        <f t="shared" si="54"/>
        <v>Not recorded in Scotland</v>
      </c>
      <c r="J1634" s="91" t="s">
        <v>10789</v>
      </c>
      <c r="K1634" s="91" t="s">
        <v>10789</v>
      </c>
      <c r="L1634" s="91" t="s">
        <v>16094</v>
      </c>
      <c r="M1634" s="91"/>
      <c r="P1634" s="86" t="s">
        <v>15758</v>
      </c>
      <c r="R1634" s="86" t="s">
        <v>10789</v>
      </c>
      <c r="T1634" s="86" t="s">
        <v>10789</v>
      </c>
      <c r="U1634" s="86" t="s">
        <v>15223</v>
      </c>
      <c r="V1634" s="86" t="s">
        <v>15238</v>
      </c>
      <c r="W1634" s="86" t="b">
        <v>0</v>
      </c>
    </row>
    <row r="1635" spans="2:23" x14ac:dyDescent="0.25">
      <c r="B1635" s="91">
        <v>1297</v>
      </c>
      <c r="C1635" s="91">
        <v>1297</v>
      </c>
      <c r="D1635" s="200" t="s">
        <v>12947</v>
      </c>
      <c r="E1635" s="89" t="s">
        <v>1675</v>
      </c>
      <c r="F1635" s="90"/>
      <c r="G1635" s="91" t="str">
        <f t="shared" si="53"/>
        <v>Adult: Spec/photo may be needed cf. C. pascuella (2)</v>
      </c>
      <c r="H1635" s="91" t="s">
        <v>10789</v>
      </c>
      <c r="I1635" s="91" t="str">
        <f t="shared" si="54"/>
        <v>Restricted distribution</v>
      </c>
      <c r="J1635" s="91" t="s">
        <v>10789</v>
      </c>
      <c r="K1635" s="91" t="s">
        <v>10789</v>
      </c>
      <c r="L1635" s="91" t="s">
        <v>16340</v>
      </c>
      <c r="M1635" s="91"/>
      <c r="P1635" s="86" t="s">
        <v>16022</v>
      </c>
      <c r="R1635" s="86" t="s">
        <v>10789</v>
      </c>
      <c r="T1635" s="86" t="s">
        <v>10789</v>
      </c>
      <c r="U1635" s="86" t="s">
        <v>15222</v>
      </c>
      <c r="V1635" s="86" t="s">
        <v>15236</v>
      </c>
      <c r="W1635" s="86" t="b">
        <v>0</v>
      </c>
    </row>
    <row r="1636" spans="2:23" x14ac:dyDescent="0.25">
      <c r="B1636" s="91">
        <v>1298</v>
      </c>
      <c r="C1636" s="91">
        <v>1298</v>
      </c>
      <c r="D1636" s="200" t="s">
        <v>12948</v>
      </c>
      <c r="E1636" s="89" t="s">
        <v>1674</v>
      </c>
      <c r="F1636" s="90"/>
      <c r="G1636" s="91" t="str">
        <f t="shared" si="53"/>
        <v>Adult: Spec/photo may be needed cf other Crambus sp. (2)</v>
      </c>
      <c r="H1636" s="91" t="s">
        <v>10789</v>
      </c>
      <c r="I1636" s="91" t="str">
        <f t="shared" si="54"/>
        <v>Restricted distribution</v>
      </c>
      <c r="J1636" s="91" t="s">
        <v>10789</v>
      </c>
      <c r="K1636" s="91" t="s">
        <v>10789</v>
      </c>
      <c r="L1636" s="91" t="s">
        <v>16340</v>
      </c>
      <c r="M1636" s="91"/>
      <c r="P1636" s="86" t="s">
        <v>16023</v>
      </c>
      <c r="R1636" s="86" t="s">
        <v>10789</v>
      </c>
      <c r="T1636" s="86" t="s">
        <v>10789</v>
      </c>
      <c r="U1636" s="86" t="s">
        <v>15231</v>
      </c>
      <c r="V1636" s="86" t="s">
        <v>15216</v>
      </c>
      <c r="W1636" s="86" t="b">
        <v>0</v>
      </c>
    </row>
    <row r="1637" spans="2:23" x14ac:dyDescent="0.25">
      <c r="B1637" s="91">
        <v>1300</v>
      </c>
      <c r="C1637" s="91">
        <v>1300</v>
      </c>
      <c r="D1637" s="201" t="s">
        <v>12950</v>
      </c>
      <c r="E1637" s="89" t="s">
        <v>1672</v>
      </c>
      <c r="F1637" s="90"/>
      <c r="G1637" s="91" t="str">
        <f t="shared" si="53"/>
        <v>Adult: Spec/photo may be needed cf. C. lathoniellus (2)</v>
      </c>
      <c r="H1637" s="91" t="s">
        <v>10789</v>
      </c>
      <c r="I1637" s="91" t="str">
        <f t="shared" si="54"/>
        <v>Restricted distribution</v>
      </c>
      <c r="J1637" s="91" t="s">
        <v>10789</v>
      </c>
      <c r="K1637" s="91" t="s">
        <v>10789</v>
      </c>
      <c r="L1637" s="91" t="s">
        <v>16340</v>
      </c>
      <c r="M1637" s="91"/>
      <c r="P1637" s="86" t="s">
        <v>16024</v>
      </c>
      <c r="R1637" s="86" t="s">
        <v>10789</v>
      </c>
      <c r="T1637" s="86" t="s">
        <v>10789</v>
      </c>
      <c r="U1637" s="86" t="s">
        <v>15231</v>
      </c>
      <c r="V1637" s="86" t="s">
        <v>15238</v>
      </c>
      <c r="W1637" s="86" t="b">
        <v>0</v>
      </c>
    </row>
    <row r="1638" spans="2:23" x14ac:dyDescent="0.25">
      <c r="B1638" s="91">
        <v>1301</v>
      </c>
      <c r="C1638" s="91">
        <v>1301</v>
      </c>
      <c r="D1638" s="201" t="s">
        <v>12951</v>
      </c>
      <c r="E1638" s="89" t="s">
        <v>1671</v>
      </c>
      <c r="F1638" s="90"/>
      <c r="G1638" s="91" t="str">
        <f t="shared" si="53"/>
        <v>Adult: Usually distinctive but cf. C. pratella (1)</v>
      </c>
      <c r="H1638" s="91" t="s">
        <v>10789</v>
      </c>
      <c r="I1638" s="91" t="str">
        <f t="shared" si="54"/>
        <v>Widespread</v>
      </c>
      <c r="J1638" s="91" t="s">
        <v>10789</v>
      </c>
      <c r="K1638" s="91" t="s">
        <v>10789</v>
      </c>
      <c r="L1638" s="91" t="s">
        <v>14205</v>
      </c>
      <c r="M1638" s="91"/>
      <c r="P1638" s="86" t="s">
        <v>16025</v>
      </c>
      <c r="R1638" s="86" t="s">
        <v>10789</v>
      </c>
      <c r="T1638" s="86" t="s">
        <v>10789</v>
      </c>
      <c r="U1638" s="86" t="s">
        <v>15214</v>
      </c>
      <c r="V1638" s="86" t="s">
        <v>15216</v>
      </c>
      <c r="W1638" s="86" t="b">
        <v>0</v>
      </c>
    </row>
    <row r="1639" spans="2:23" x14ac:dyDescent="0.25">
      <c r="B1639" s="91">
        <v>1299</v>
      </c>
      <c r="C1639" s="91">
        <v>1299</v>
      </c>
      <c r="D1639" s="200" t="s">
        <v>12949</v>
      </c>
      <c r="E1639" s="89" t="s">
        <v>1673</v>
      </c>
      <c r="F1639" s="90"/>
      <c r="G1639" s="91" t="str">
        <f t="shared" si="53"/>
        <v>Adult: Spec. or photo maybe needed (2)</v>
      </c>
      <c r="H1639" s="91" t="s">
        <v>10789</v>
      </c>
      <c r="I1639" s="91" t="str">
        <f t="shared" si="54"/>
        <v>Not recorded in Scotland</v>
      </c>
      <c r="J1639" s="91" t="s">
        <v>10789</v>
      </c>
      <c r="K1639" s="91" t="s">
        <v>10789</v>
      </c>
      <c r="L1639" s="91" t="s">
        <v>16094</v>
      </c>
      <c r="M1639" s="91"/>
      <c r="P1639" s="86" t="s">
        <v>15758</v>
      </c>
      <c r="R1639" s="86" t="s">
        <v>10789</v>
      </c>
      <c r="T1639" s="86" t="s">
        <v>10789</v>
      </c>
      <c r="U1639" s="86" t="s">
        <v>15234</v>
      </c>
      <c r="V1639" s="86" t="s">
        <v>15238</v>
      </c>
      <c r="W1639" s="86" t="b">
        <v>0</v>
      </c>
    </row>
    <row r="1640" spans="2:23" x14ac:dyDescent="0.25">
      <c r="B1640" s="91">
        <v>1302</v>
      </c>
      <c r="C1640" s="91">
        <v>1302</v>
      </c>
      <c r="D1640" s="201" t="s">
        <v>12952</v>
      </c>
      <c r="E1640" s="89" t="s">
        <v>1670</v>
      </c>
      <c r="F1640" s="90"/>
      <c r="G1640" s="91" t="str">
        <f t="shared" si="53"/>
        <v>Adult: Usually distinctive (1)</v>
      </c>
      <c r="H1640" s="91" t="s">
        <v>10789</v>
      </c>
      <c r="I1640" s="91" t="str">
        <f t="shared" si="54"/>
        <v>Widespread</v>
      </c>
      <c r="J1640" s="91" t="s">
        <v>10789</v>
      </c>
      <c r="K1640" s="91" t="s">
        <v>10789</v>
      </c>
      <c r="L1640" s="91" t="s">
        <v>14205</v>
      </c>
      <c r="M1640" s="91"/>
      <c r="P1640" s="86" t="s">
        <v>15760</v>
      </c>
      <c r="R1640" s="86" t="s">
        <v>10789</v>
      </c>
      <c r="T1640" s="86" t="s">
        <v>10789</v>
      </c>
      <c r="U1640" s="86" t="s">
        <v>15222</v>
      </c>
      <c r="V1640" s="86" t="s">
        <v>15228</v>
      </c>
      <c r="W1640" s="86" t="b">
        <v>0</v>
      </c>
    </row>
    <row r="1641" spans="2:23" x14ac:dyDescent="0.25">
      <c r="B1641" s="91">
        <v>1295</v>
      </c>
      <c r="C1641" s="91">
        <v>1295</v>
      </c>
      <c r="D1641" s="94" t="s">
        <v>14891</v>
      </c>
      <c r="E1641" s="89" t="s">
        <v>2475</v>
      </c>
      <c r="F1641" s="90"/>
      <c r="G1641" s="91" t="str">
        <f t="shared" si="53"/>
        <v>Adult: Spec. or photo will be required (3)</v>
      </c>
      <c r="H1641" s="91" t="s">
        <v>10789</v>
      </c>
      <c r="I1641" s="91" t="str">
        <f t="shared" si="54"/>
        <v>*Not recorded in Scotland</v>
      </c>
      <c r="J1641" s="91" t="s">
        <v>10789</v>
      </c>
      <c r="K1641" s="91" t="s">
        <v>15193</v>
      </c>
      <c r="L1641" s="91" t="s">
        <v>16094</v>
      </c>
      <c r="M1641" s="91"/>
      <c r="P1641" s="86" t="s">
        <v>15759</v>
      </c>
      <c r="R1641" s="86" t="s">
        <v>10789</v>
      </c>
      <c r="T1641" s="86" t="s">
        <v>10789</v>
      </c>
      <c r="U1641" s="86" t="s">
        <v>16791</v>
      </c>
      <c r="V1641" s="86" t="s">
        <v>10789</v>
      </c>
      <c r="W1641" s="86" t="s">
        <v>10789</v>
      </c>
    </row>
    <row r="1642" spans="2:23" x14ac:dyDescent="0.25">
      <c r="B1642" s="91">
        <v>1305</v>
      </c>
      <c r="C1642" s="91">
        <v>1305</v>
      </c>
      <c r="D1642" s="201" t="s">
        <v>12955</v>
      </c>
      <c r="E1642" s="89" t="s">
        <v>1667</v>
      </c>
      <c r="F1642" s="90"/>
      <c r="G1642" s="91" t="str">
        <f t="shared" si="53"/>
        <v>Adult: Usually distinctive but cf. A. selasella (1)</v>
      </c>
      <c r="H1642" s="91" t="s">
        <v>10789</v>
      </c>
      <c r="I1642" s="91" t="str">
        <f t="shared" si="54"/>
        <v>Widespread</v>
      </c>
      <c r="J1642" s="91" t="s">
        <v>10789</v>
      </c>
      <c r="K1642" s="91" t="s">
        <v>10789</v>
      </c>
      <c r="L1642" s="91" t="s">
        <v>14205</v>
      </c>
      <c r="M1642" s="91"/>
      <c r="P1642" s="86" t="s">
        <v>16026</v>
      </c>
      <c r="R1642" s="86" t="s">
        <v>10789</v>
      </c>
      <c r="T1642" s="86" t="s">
        <v>10789</v>
      </c>
      <c r="U1642" s="86" t="s">
        <v>15235</v>
      </c>
      <c r="V1642" s="86" t="s">
        <v>15224</v>
      </c>
      <c r="W1642" s="86" t="b">
        <v>0</v>
      </c>
    </row>
    <row r="1643" spans="2:23" x14ac:dyDescent="0.25">
      <c r="B1643" s="91">
        <v>1306</v>
      </c>
      <c r="C1643" s="91">
        <v>1306</v>
      </c>
      <c r="D1643" s="201" t="s">
        <v>12956</v>
      </c>
      <c r="E1643" s="89" t="s">
        <v>1666</v>
      </c>
      <c r="F1643" s="90"/>
      <c r="G1643" s="91" t="str">
        <f t="shared" si="53"/>
        <v>Adult: Spec/photo may be needed cf. A. geniculea (2)</v>
      </c>
      <c r="H1643" s="91" t="s">
        <v>10789</v>
      </c>
      <c r="I1643" s="91" t="str">
        <f t="shared" si="54"/>
        <v>Restricted distribution</v>
      </c>
      <c r="J1643" s="91" t="s">
        <v>10789</v>
      </c>
      <c r="K1643" s="91" t="s">
        <v>10789</v>
      </c>
      <c r="L1643" s="91" t="s">
        <v>16340</v>
      </c>
      <c r="M1643" s="91"/>
      <c r="P1643" s="86" t="s">
        <v>16089</v>
      </c>
      <c r="R1643" s="86" t="s">
        <v>10789</v>
      </c>
      <c r="T1643" s="86" t="s">
        <v>10789</v>
      </c>
      <c r="U1643" s="86" t="s">
        <v>15218</v>
      </c>
      <c r="V1643" s="86" t="s">
        <v>15224</v>
      </c>
      <c r="W1643" s="86" t="b">
        <v>0</v>
      </c>
    </row>
    <row r="1644" spans="2:23" x14ac:dyDescent="0.25">
      <c r="B1644" s="91">
        <v>1307</v>
      </c>
      <c r="C1644" s="91">
        <v>1307</v>
      </c>
      <c r="D1644" s="201" t="s">
        <v>12957</v>
      </c>
      <c r="E1644" s="89" t="s">
        <v>2476</v>
      </c>
      <c r="F1644" s="90"/>
      <c r="G1644" s="91" t="str">
        <f t="shared" si="53"/>
        <v>Adult: Usually distinctive but spec/photo will be required (1)</v>
      </c>
      <c r="H1644" s="91" t="s">
        <v>10789</v>
      </c>
      <c r="I1644" s="91" t="str">
        <f t="shared" si="54"/>
        <v>Very local distribution</v>
      </c>
      <c r="J1644" s="91" t="s">
        <v>10789</v>
      </c>
      <c r="K1644" s="91" t="s">
        <v>10789</v>
      </c>
      <c r="L1644" s="91" t="s">
        <v>16341</v>
      </c>
      <c r="M1644" s="91"/>
      <c r="P1644" s="86" t="s">
        <v>15890</v>
      </c>
      <c r="R1644" s="86" t="s">
        <v>10789</v>
      </c>
      <c r="T1644" s="86" t="s">
        <v>10789</v>
      </c>
      <c r="U1644" s="86" t="s">
        <v>15239</v>
      </c>
      <c r="V1644" s="86" t="s">
        <v>15224</v>
      </c>
      <c r="W1644" s="86" t="b">
        <v>0</v>
      </c>
    </row>
    <row r="1645" spans="2:23" x14ac:dyDescent="0.25">
      <c r="B1645" s="91">
        <v>1303</v>
      </c>
      <c r="C1645" s="91">
        <v>1303</v>
      </c>
      <c r="D1645" s="201" t="s">
        <v>12953</v>
      </c>
      <c r="E1645" s="89" t="s">
        <v>1669</v>
      </c>
      <c r="F1645" s="90"/>
      <c r="G1645" s="91" t="str">
        <f t="shared" si="53"/>
        <v>Adult: Spec/photo may be required cf. A. tristella (2)</v>
      </c>
      <c r="H1645" s="91" t="s">
        <v>10789</v>
      </c>
      <c r="I1645" s="91" t="str">
        <f t="shared" si="54"/>
        <v>Restricted distribution</v>
      </c>
      <c r="J1645" s="91" t="s">
        <v>10789</v>
      </c>
      <c r="K1645" s="91" t="s">
        <v>10789</v>
      </c>
      <c r="L1645" s="91" t="s">
        <v>16340</v>
      </c>
      <c r="M1645" s="91"/>
      <c r="P1645" s="86" t="s">
        <v>16090</v>
      </c>
      <c r="R1645" s="86" t="s">
        <v>10789</v>
      </c>
      <c r="T1645" s="86" t="s">
        <v>10789</v>
      </c>
      <c r="U1645" s="86" t="s">
        <v>15232</v>
      </c>
      <c r="V1645" s="86" t="s">
        <v>15238</v>
      </c>
      <c r="W1645" s="86" t="b">
        <v>0</v>
      </c>
    </row>
    <row r="1646" spans="2:23" x14ac:dyDescent="0.25">
      <c r="B1646" s="91">
        <v>1304</v>
      </c>
      <c r="C1646" s="91">
        <v>1304</v>
      </c>
      <c r="D1646" s="201" t="s">
        <v>12954</v>
      </c>
      <c r="E1646" s="89" t="s">
        <v>1668</v>
      </c>
      <c r="F1646" s="90"/>
      <c r="G1646" s="91" t="str">
        <f t="shared" si="53"/>
        <v>Adult: Usually distinctive (1)</v>
      </c>
      <c r="H1646" s="91" t="s">
        <v>10789</v>
      </c>
      <c r="I1646" s="91" t="str">
        <f t="shared" si="54"/>
        <v>Widespread</v>
      </c>
      <c r="J1646" s="91" t="s">
        <v>10789</v>
      </c>
      <c r="K1646" s="91" t="s">
        <v>10789</v>
      </c>
      <c r="L1646" s="91" t="s">
        <v>14205</v>
      </c>
      <c r="M1646" s="91"/>
      <c r="P1646" s="86" t="s">
        <v>15760</v>
      </c>
      <c r="R1646" s="86" t="s">
        <v>10789</v>
      </c>
      <c r="T1646" s="86" t="s">
        <v>10789</v>
      </c>
      <c r="U1646" s="86" t="s">
        <v>15225</v>
      </c>
      <c r="V1646" s="86" t="s">
        <v>15250</v>
      </c>
      <c r="W1646" s="86" t="b">
        <v>0</v>
      </c>
    </row>
    <row r="1647" spans="2:23" x14ac:dyDescent="0.25">
      <c r="B1647" s="91">
        <v>1308</v>
      </c>
      <c r="C1647" s="91">
        <v>1308</v>
      </c>
      <c r="D1647" s="201" t="s">
        <v>12958</v>
      </c>
      <c r="E1647" s="89" t="s">
        <v>2477</v>
      </c>
      <c r="F1647" s="90"/>
      <c r="G1647" s="91" t="str">
        <f t="shared" si="53"/>
        <v>Adult: Spec. or photo will be required (3)</v>
      </c>
      <c r="H1647" s="91" t="s">
        <v>10789</v>
      </c>
      <c r="I1647" s="91" t="str">
        <f t="shared" si="54"/>
        <v>*Not recorded in Scotland</v>
      </c>
      <c r="J1647" s="91" t="s">
        <v>10789</v>
      </c>
      <c r="K1647" s="91" t="s">
        <v>15193</v>
      </c>
      <c r="L1647" s="91" t="s">
        <v>16094</v>
      </c>
      <c r="M1647" s="91"/>
      <c r="P1647" s="86" t="s">
        <v>15759</v>
      </c>
      <c r="R1647" s="86" t="s">
        <v>10789</v>
      </c>
      <c r="T1647" s="86" t="s">
        <v>10789</v>
      </c>
      <c r="U1647" s="86" t="s">
        <v>15234</v>
      </c>
      <c r="V1647" s="86" t="s">
        <v>15230</v>
      </c>
      <c r="W1647" s="86" t="b">
        <v>0</v>
      </c>
    </row>
    <row r="1648" spans="2:23" x14ac:dyDescent="0.25">
      <c r="B1648" s="91">
        <v>1309</v>
      </c>
      <c r="C1648" s="91">
        <v>1309</v>
      </c>
      <c r="D1648" s="201" t="s">
        <v>12959</v>
      </c>
      <c r="E1648" s="89" t="s">
        <v>1665</v>
      </c>
      <c r="F1648" s="90"/>
      <c r="G1648" s="91" t="str">
        <f t="shared" si="53"/>
        <v>Adult: Spec/photo may be needed cf. A. inquinatella (2)</v>
      </c>
      <c r="H1648" s="91" t="s">
        <v>10789</v>
      </c>
      <c r="I1648" s="91" t="str">
        <f t="shared" si="54"/>
        <v>Restricted distribution</v>
      </c>
      <c r="J1648" s="91" t="s">
        <v>10789</v>
      </c>
      <c r="K1648" s="91" t="s">
        <v>10789</v>
      </c>
      <c r="L1648" s="91" t="s">
        <v>16340</v>
      </c>
      <c r="M1648" s="91"/>
      <c r="P1648" s="86" t="s">
        <v>16086</v>
      </c>
      <c r="R1648" s="86" t="s">
        <v>10789</v>
      </c>
      <c r="T1648" s="86" t="s">
        <v>10789</v>
      </c>
      <c r="U1648" s="86" t="s">
        <v>15223</v>
      </c>
      <c r="V1648" s="86" t="s">
        <v>15249</v>
      </c>
      <c r="W1648" s="86" t="b">
        <v>0</v>
      </c>
    </row>
    <row r="1649" spans="2:23" x14ac:dyDescent="0.25">
      <c r="B1649" s="91">
        <v>1310</v>
      </c>
      <c r="C1649" s="91">
        <v>1310</v>
      </c>
      <c r="D1649" s="201" t="s">
        <v>12960</v>
      </c>
      <c r="E1649" s="92" t="s">
        <v>11922</v>
      </c>
      <c r="F1649" s="90"/>
      <c r="G1649" s="91" t="str">
        <f t="shared" si="53"/>
        <v>Adult: Spec/photo may be needed cf. C. pinella (2)</v>
      </c>
      <c r="H1649" s="91" t="s">
        <v>10789</v>
      </c>
      <c r="I1649" s="91" t="str">
        <f t="shared" si="54"/>
        <v>Local distribution</v>
      </c>
      <c r="J1649" s="91" t="s">
        <v>10789</v>
      </c>
      <c r="K1649" s="91" t="s">
        <v>10789</v>
      </c>
      <c r="L1649" s="91" t="s">
        <v>16339</v>
      </c>
      <c r="M1649" s="91"/>
      <c r="P1649" s="86" t="s">
        <v>16087</v>
      </c>
      <c r="R1649" s="86" t="s">
        <v>10789</v>
      </c>
      <c r="T1649" s="86" t="s">
        <v>10789</v>
      </c>
      <c r="U1649" s="86" t="s">
        <v>15232</v>
      </c>
      <c r="V1649" s="86" t="s">
        <v>15238</v>
      </c>
      <c r="W1649" s="86" t="b">
        <v>0</v>
      </c>
    </row>
    <row r="1650" spans="2:23" x14ac:dyDescent="0.25">
      <c r="B1650" s="91">
        <v>1311</v>
      </c>
      <c r="C1650" s="91">
        <v>1311</v>
      </c>
      <c r="D1650" s="201" t="s">
        <v>12961</v>
      </c>
      <c r="E1650" s="89" t="s">
        <v>2478</v>
      </c>
      <c r="F1650" s="90"/>
      <c r="G1650" s="91" t="str">
        <f t="shared" si="53"/>
        <v>Adult: Spec. or photo will be required (3)</v>
      </c>
      <c r="H1650" s="91" t="s">
        <v>10789</v>
      </c>
      <c r="I1650" s="91" t="str">
        <f t="shared" si="54"/>
        <v>*Not recorded in Scotland</v>
      </c>
      <c r="J1650" s="91" t="s">
        <v>10789</v>
      </c>
      <c r="K1650" s="91" t="s">
        <v>15193</v>
      </c>
      <c r="L1650" s="91" t="s">
        <v>16094</v>
      </c>
      <c r="M1650" s="91"/>
      <c r="P1650" s="86" t="s">
        <v>15759</v>
      </c>
      <c r="R1650" s="86" t="s">
        <v>10789</v>
      </c>
      <c r="T1650" s="86" t="s">
        <v>10789</v>
      </c>
      <c r="U1650" s="86" t="s">
        <v>15223</v>
      </c>
      <c r="V1650" s="86" t="s">
        <v>15226</v>
      </c>
      <c r="W1650" s="86" t="b">
        <v>0</v>
      </c>
    </row>
    <row r="1651" spans="2:23" x14ac:dyDescent="0.25">
      <c r="B1651" s="91">
        <v>1312</v>
      </c>
      <c r="C1651" s="91">
        <v>1312</v>
      </c>
      <c r="D1651" s="201" t="s">
        <v>12962</v>
      </c>
      <c r="E1651" s="89" t="s">
        <v>2479</v>
      </c>
      <c r="F1651" s="90"/>
      <c r="G1651" s="91" t="str">
        <f t="shared" si="53"/>
        <v>Adult: Spec. or photo will be required (3)</v>
      </c>
      <c r="H1651" s="91" t="s">
        <v>10789</v>
      </c>
      <c r="I1651" s="91" t="str">
        <f t="shared" si="54"/>
        <v>*Not recorded in Scotland</v>
      </c>
      <c r="J1651" s="91" t="s">
        <v>10789</v>
      </c>
      <c r="K1651" s="91" t="s">
        <v>15193</v>
      </c>
      <c r="L1651" s="91" t="s">
        <v>16094</v>
      </c>
      <c r="M1651" s="91"/>
      <c r="P1651" s="86" t="s">
        <v>15759</v>
      </c>
      <c r="R1651" s="86" t="s">
        <v>10789</v>
      </c>
      <c r="T1651" s="86" t="s">
        <v>10789</v>
      </c>
      <c r="U1651" s="86" t="s">
        <v>15223</v>
      </c>
      <c r="V1651" s="86" t="s">
        <v>15226</v>
      </c>
      <c r="W1651" s="86" t="b">
        <v>0</v>
      </c>
    </row>
    <row r="1652" spans="2:23" x14ac:dyDescent="0.25">
      <c r="B1652" s="91">
        <v>1313</v>
      </c>
      <c r="C1652" s="91">
        <v>1313</v>
      </c>
      <c r="D1652" s="201" t="s">
        <v>12963</v>
      </c>
      <c r="E1652" s="89" t="s">
        <v>1664</v>
      </c>
      <c r="F1652" s="90"/>
      <c r="G1652" s="91" t="str">
        <f t="shared" si="53"/>
        <v>Adult: Usually distinctive but cf. C. permutatellus (1)</v>
      </c>
      <c r="H1652" s="91" t="s">
        <v>10789</v>
      </c>
      <c r="I1652" s="91" t="str">
        <f t="shared" si="54"/>
        <v>Widespread</v>
      </c>
      <c r="J1652" s="91" t="s">
        <v>10789</v>
      </c>
      <c r="K1652" s="91" t="s">
        <v>10789</v>
      </c>
      <c r="L1652" s="91" t="s">
        <v>14205</v>
      </c>
      <c r="M1652" s="91"/>
      <c r="P1652" s="86" t="s">
        <v>16088</v>
      </c>
      <c r="R1652" s="86" t="s">
        <v>10789</v>
      </c>
      <c r="T1652" s="86" t="s">
        <v>10789</v>
      </c>
      <c r="U1652" s="86" t="s">
        <v>15218</v>
      </c>
      <c r="V1652" s="86" t="s">
        <v>15216</v>
      </c>
      <c r="W1652" s="86" t="b">
        <v>0</v>
      </c>
    </row>
    <row r="1653" spans="2:23" x14ac:dyDescent="0.25">
      <c r="B1653" s="91">
        <v>1314</v>
      </c>
      <c r="C1653" s="91">
        <v>1314</v>
      </c>
      <c r="D1653" s="201" t="s">
        <v>12964</v>
      </c>
      <c r="E1653" s="89" t="s">
        <v>1663</v>
      </c>
      <c r="F1653" s="90" t="s">
        <v>1662</v>
      </c>
      <c r="G1653" s="91" t="str">
        <f t="shared" si="53"/>
        <v>Adult: Usually distinctive (1)</v>
      </c>
      <c r="H1653" s="91" t="s">
        <v>10789</v>
      </c>
      <c r="I1653" s="91" t="str">
        <f t="shared" si="54"/>
        <v>Widespread</v>
      </c>
      <c r="J1653" s="91" t="s">
        <v>10789</v>
      </c>
      <c r="K1653" s="91" t="s">
        <v>10789</v>
      </c>
      <c r="L1653" s="91" t="s">
        <v>14205</v>
      </c>
      <c r="M1653" s="91"/>
      <c r="P1653" s="86" t="s">
        <v>15760</v>
      </c>
      <c r="R1653" s="86" t="s">
        <v>10789</v>
      </c>
      <c r="T1653" s="86" t="s">
        <v>10789</v>
      </c>
      <c r="U1653" s="86" t="s">
        <v>15231</v>
      </c>
      <c r="V1653" s="86" t="s">
        <v>15228</v>
      </c>
      <c r="W1653" s="86" t="b">
        <v>0</v>
      </c>
    </row>
    <row r="1654" spans="2:23" x14ac:dyDescent="0.25">
      <c r="B1654" s="91">
        <v>1315</v>
      </c>
      <c r="C1654" s="91">
        <v>1315</v>
      </c>
      <c r="D1654" s="201" t="s">
        <v>12965</v>
      </c>
      <c r="E1654" s="89" t="s">
        <v>2480</v>
      </c>
      <c r="F1654" s="90"/>
      <c r="G1654" s="91" t="str">
        <f t="shared" si="53"/>
        <v>Adult: Usually distinctive but spec/photo may be needed (1)</v>
      </c>
      <c r="H1654" s="91" t="s">
        <v>10789</v>
      </c>
      <c r="I1654" s="91" t="str">
        <f t="shared" si="54"/>
        <v>Restricted distribution</v>
      </c>
      <c r="J1654" s="91" t="s">
        <v>10789</v>
      </c>
      <c r="K1654" s="91" t="s">
        <v>10789</v>
      </c>
      <c r="L1654" s="91" t="s">
        <v>16340</v>
      </c>
      <c r="M1654" s="91"/>
      <c r="P1654" s="86" t="s">
        <v>15900</v>
      </c>
      <c r="R1654" s="86" t="s">
        <v>10789</v>
      </c>
      <c r="T1654" s="86" t="s">
        <v>10789</v>
      </c>
      <c r="U1654" s="86" t="s">
        <v>15218</v>
      </c>
      <c r="V1654" s="86" t="s">
        <v>15236</v>
      </c>
      <c r="W1654" s="86" t="b">
        <v>0</v>
      </c>
    </row>
    <row r="1655" spans="2:23" x14ac:dyDescent="0.25">
      <c r="B1655" s="91">
        <v>1316</v>
      </c>
      <c r="C1655" s="91">
        <v>1316</v>
      </c>
      <c r="D1655" s="201" t="s">
        <v>12966</v>
      </c>
      <c r="E1655" s="89" t="s">
        <v>1661</v>
      </c>
      <c r="F1655" s="90"/>
      <c r="G1655" s="91" t="str">
        <f t="shared" si="53"/>
        <v>Adult: Usually distinctive (1)</v>
      </c>
      <c r="H1655" s="91" t="s">
        <v>10789</v>
      </c>
      <c r="I1655" s="91" t="str">
        <f t="shared" si="54"/>
        <v>Restricted distribution</v>
      </c>
      <c r="J1655" s="91" t="s">
        <v>10789</v>
      </c>
      <c r="K1655" s="91" t="s">
        <v>10789</v>
      </c>
      <c r="L1655" s="91" t="s">
        <v>16340</v>
      </c>
      <c r="M1655" s="91"/>
      <c r="P1655" s="86" t="s">
        <v>15760</v>
      </c>
      <c r="R1655" s="86" t="s">
        <v>10789</v>
      </c>
      <c r="T1655" s="86" t="s">
        <v>10789</v>
      </c>
      <c r="U1655" s="86" t="s">
        <v>15232</v>
      </c>
      <c r="V1655" s="86" t="s">
        <v>15224</v>
      </c>
      <c r="W1655" s="86" t="b">
        <v>0</v>
      </c>
    </row>
    <row r="1656" spans="2:23" x14ac:dyDescent="0.25">
      <c r="B1656" s="91">
        <v>1317</v>
      </c>
      <c r="C1656" s="91">
        <v>1317</v>
      </c>
      <c r="D1656" s="201" t="s">
        <v>12967</v>
      </c>
      <c r="E1656" s="89" t="s">
        <v>2481</v>
      </c>
      <c r="F1656" s="90"/>
      <c r="G1656" s="91" t="str">
        <f t="shared" si="53"/>
        <v>Adult: Spec. or photo will be required (3)</v>
      </c>
      <c r="H1656" s="91" t="s">
        <v>10789</v>
      </c>
      <c r="I1656" s="91" t="str">
        <f t="shared" si="54"/>
        <v>*Not recorded in Scotland</v>
      </c>
      <c r="J1656" s="91" t="s">
        <v>10789</v>
      </c>
      <c r="K1656" s="91" t="s">
        <v>15193</v>
      </c>
      <c r="L1656" s="91" t="s">
        <v>16094</v>
      </c>
      <c r="M1656" s="91"/>
      <c r="P1656" s="86" t="s">
        <v>15759</v>
      </c>
      <c r="R1656" s="86" t="s">
        <v>10789</v>
      </c>
      <c r="T1656" s="86" t="s">
        <v>10789</v>
      </c>
      <c r="U1656" s="86" t="s">
        <v>15222</v>
      </c>
      <c r="V1656" s="86" t="s">
        <v>15226</v>
      </c>
      <c r="W1656" s="86" t="b">
        <v>0</v>
      </c>
    </row>
    <row r="1657" spans="2:23" x14ac:dyDescent="0.25">
      <c r="B1657" s="91">
        <v>1318</v>
      </c>
      <c r="C1657" s="91">
        <v>1318</v>
      </c>
      <c r="D1657" s="201" t="s">
        <v>12968</v>
      </c>
      <c r="E1657" s="89" t="s">
        <v>2482</v>
      </c>
      <c r="F1657" s="90"/>
      <c r="G1657" s="91" t="str">
        <f t="shared" si="53"/>
        <v>Adult: Spec. or photo will be required (3)</v>
      </c>
      <c r="H1657" s="91" t="s">
        <v>10789</v>
      </c>
      <c r="I1657" s="91" t="str">
        <f t="shared" si="54"/>
        <v>*Not recorded in Scotland</v>
      </c>
      <c r="J1657" s="91" t="s">
        <v>10789</v>
      </c>
      <c r="K1657" s="91" t="s">
        <v>15193</v>
      </c>
      <c r="L1657" s="91" t="s">
        <v>16094</v>
      </c>
      <c r="M1657" s="91"/>
      <c r="P1657" s="86" t="s">
        <v>15759</v>
      </c>
      <c r="R1657" s="86" t="s">
        <v>10789</v>
      </c>
      <c r="T1657" s="86" t="s">
        <v>10789</v>
      </c>
      <c r="U1657" s="86" t="s">
        <v>15223</v>
      </c>
      <c r="V1657" s="86" t="s">
        <v>15224</v>
      </c>
      <c r="W1657" s="86" t="b">
        <v>0</v>
      </c>
    </row>
    <row r="1658" spans="2:23" x14ac:dyDescent="0.25">
      <c r="B1658" s="91">
        <v>1319</v>
      </c>
      <c r="C1658" s="91">
        <v>1319</v>
      </c>
      <c r="D1658" s="201" t="s">
        <v>12969</v>
      </c>
      <c r="E1658" s="89" t="s">
        <v>2483</v>
      </c>
      <c r="F1658" s="90"/>
      <c r="G1658" s="91" t="str">
        <f t="shared" si="53"/>
        <v>Adult: Gen det required (4)</v>
      </c>
      <c r="H1658" s="91" t="s">
        <v>10789</v>
      </c>
      <c r="I1658" s="91" t="str">
        <f t="shared" si="54"/>
        <v>*Not recorded in Scotland</v>
      </c>
      <c r="J1658" s="91" t="s">
        <v>10789</v>
      </c>
      <c r="K1658" s="91" t="s">
        <v>15193</v>
      </c>
      <c r="L1658" s="91" t="s">
        <v>16094</v>
      </c>
      <c r="M1658" s="91"/>
      <c r="P1658" s="86" t="s">
        <v>15764</v>
      </c>
      <c r="R1658" s="86" t="s">
        <v>10789</v>
      </c>
      <c r="T1658" s="86" t="s">
        <v>10789</v>
      </c>
      <c r="U1658" s="86" t="s">
        <v>15231</v>
      </c>
      <c r="V1658" s="86" t="s">
        <v>15213</v>
      </c>
      <c r="W1658" s="86" t="b">
        <v>0</v>
      </c>
    </row>
    <row r="1659" spans="2:23" x14ac:dyDescent="0.25">
      <c r="B1659" s="91">
        <v>1320</v>
      </c>
      <c r="C1659" s="91">
        <v>1320</v>
      </c>
      <c r="D1659" s="201" t="s">
        <v>12970</v>
      </c>
      <c r="E1659" s="89" t="s">
        <v>2484</v>
      </c>
      <c r="F1659" s="90"/>
      <c r="G1659" s="91" t="str">
        <f t="shared" si="53"/>
        <v>Adult: Gen det required (4)</v>
      </c>
      <c r="H1659" s="91" t="s">
        <v>10789</v>
      </c>
      <c r="I1659" s="91" t="str">
        <f t="shared" si="54"/>
        <v>*Not recorded in Scotland</v>
      </c>
      <c r="J1659" s="91" t="s">
        <v>10789</v>
      </c>
      <c r="K1659" s="91" t="s">
        <v>15193</v>
      </c>
      <c r="L1659" s="91" t="s">
        <v>16094</v>
      </c>
      <c r="M1659" s="91"/>
      <c r="P1659" s="86" t="s">
        <v>15764</v>
      </c>
      <c r="R1659" s="86" t="s">
        <v>10789</v>
      </c>
      <c r="T1659" s="86" t="s">
        <v>10789</v>
      </c>
      <c r="U1659" s="86" t="s">
        <v>15214</v>
      </c>
      <c r="V1659" s="86" t="s">
        <v>15226</v>
      </c>
      <c r="W1659" s="86" t="b">
        <v>0</v>
      </c>
    </row>
    <row r="1660" spans="2:23" x14ac:dyDescent="0.25">
      <c r="B1660" s="91">
        <v>1321</v>
      </c>
      <c r="C1660" s="91">
        <v>1321</v>
      </c>
      <c r="D1660" s="201" t="s">
        <v>12971</v>
      </c>
      <c r="E1660" s="89" t="s">
        <v>1660</v>
      </c>
      <c r="F1660" s="90"/>
      <c r="G1660" s="91" t="str">
        <f t="shared" si="53"/>
        <v>Adult: Spec. or photo will be required (3)</v>
      </c>
      <c r="H1660" s="91" t="s">
        <v>10789</v>
      </c>
      <c r="I1660" s="91" t="str">
        <f t="shared" si="54"/>
        <v>Not recorded in Scotland</v>
      </c>
      <c r="J1660" s="91" t="s">
        <v>10789</v>
      </c>
      <c r="K1660" s="91" t="s">
        <v>10789</v>
      </c>
      <c r="L1660" s="91" t="s">
        <v>16094</v>
      </c>
      <c r="M1660" s="91"/>
      <c r="P1660" s="86" t="s">
        <v>15759</v>
      </c>
      <c r="R1660" s="86" t="s">
        <v>10789</v>
      </c>
      <c r="T1660" s="86" t="s">
        <v>10789</v>
      </c>
      <c r="U1660" s="86" t="s">
        <v>15214</v>
      </c>
      <c r="V1660" s="86" t="s">
        <v>15239</v>
      </c>
      <c r="W1660" s="86" t="b">
        <v>0</v>
      </c>
    </row>
    <row r="1661" spans="2:23" x14ac:dyDescent="0.25">
      <c r="B1661" s="91">
        <v>1322</v>
      </c>
      <c r="C1661" s="91">
        <v>1322</v>
      </c>
      <c r="D1661" s="201" t="s">
        <v>12972</v>
      </c>
      <c r="E1661" s="89" t="s">
        <v>1659</v>
      </c>
      <c r="F1661" s="90"/>
      <c r="G1661" s="91" t="str">
        <f t="shared" si="53"/>
        <v>Adult: Spec. or photo maybe needed (2)</v>
      </c>
      <c r="H1661" s="91" t="s">
        <v>10789</v>
      </c>
      <c r="I1661" s="91" t="str">
        <f t="shared" si="54"/>
        <v>Not recorded in Scotland</v>
      </c>
      <c r="J1661" s="91" t="s">
        <v>10789</v>
      </c>
      <c r="K1661" s="91" t="s">
        <v>10789</v>
      </c>
      <c r="L1661" s="91" t="s">
        <v>16094</v>
      </c>
      <c r="M1661" s="91"/>
      <c r="P1661" s="86" t="s">
        <v>15758</v>
      </c>
      <c r="R1661" s="86" t="s">
        <v>10789</v>
      </c>
      <c r="T1661" s="86" t="s">
        <v>10789</v>
      </c>
      <c r="U1661" s="86" t="s">
        <v>15231</v>
      </c>
      <c r="V1661" s="86" t="s">
        <v>15238</v>
      </c>
      <c r="W1661" s="86" t="b">
        <v>0</v>
      </c>
    </row>
    <row r="1662" spans="2:23" x14ac:dyDescent="0.25">
      <c r="B1662" s="91">
        <v>1323</v>
      </c>
      <c r="C1662" s="91">
        <v>1323</v>
      </c>
      <c r="D1662" s="201" t="s">
        <v>12973</v>
      </c>
      <c r="E1662" s="89" t="s">
        <v>1658</v>
      </c>
      <c r="F1662" s="90"/>
      <c r="G1662" s="91" t="str">
        <f t="shared" si="53"/>
        <v>Adult: Spec. or photo maybe needed (2)</v>
      </c>
      <c r="H1662" s="91" t="s">
        <v>10789</v>
      </c>
      <c r="I1662" s="91" t="str">
        <f t="shared" si="54"/>
        <v>Not recorded in Scotland</v>
      </c>
      <c r="J1662" s="91" t="s">
        <v>10789</v>
      </c>
      <c r="K1662" s="91" t="s">
        <v>10789</v>
      </c>
      <c r="L1662" s="91" t="s">
        <v>16094</v>
      </c>
      <c r="M1662" s="91"/>
      <c r="P1662" s="86" t="s">
        <v>15758</v>
      </c>
      <c r="R1662" s="86" t="s">
        <v>10789</v>
      </c>
      <c r="T1662" s="86" t="s">
        <v>10789</v>
      </c>
      <c r="U1662" s="86" t="s">
        <v>15232</v>
      </c>
      <c r="V1662" s="86" t="s">
        <v>15224</v>
      </c>
      <c r="W1662" s="86" t="b">
        <v>0</v>
      </c>
    </row>
    <row r="1663" spans="2:23" x14ac:dyDescent="0.25">
      <c r="B1663" s="91">
        <v>1324</v>
      </c>
      <c r="C1663" s="91">
        <v>1324</v>
      </c>
      <c r="D1663" s="201" t="s">
        <v>12974</v>
      </c>
      <c r="E1663" s="89" t="s">
        <v>1657</v>
      </c>
      <c r="F1663" s="90"/>
      <c r="G1663" s="91" t="str">
        <f t="shared" si="53"/>
        <v>Adult: Usually distinctive but spec/photo will be required (2)</v>
      </c>
      <c r="H1663" s="91" t="s">
        <v>10789</v>
      </c>
      <c r="I1663" s="91" t="str">
        <f t="shared" si="54"/>
        <v>Very local distribution</v>
      </c>
      <c r="J1663" s="91" t="s">
        <v>10789</v>
      </c>
      <c r="K1663" s="91" t="s">
        <v>10789</v>
      </c>
      <c r="L1663" s="91" t="s">
        <v>16341</v>
      </c>
      <c r="M1663" s="91"/>
      <c r="P1663" s="86" t="s">
        <v>15901</v>
      </c>
      <c r="R1663" s="86" t="s">
        <v>10789</v>
      </c>
      <c r="T1663" s="86" t="s">
        <v>10789</v>
      </c>
      <c r="U1663" s="86" t="s">
        <v>15222</v>
      </c>
      <c r="V1663" s="86" t="s">
        <v>15216</v>
      </c>
      <c r="W1663" s="86" t="b">
        <v>0</v>
      </c>
    </row>
    <row r="1664" spans="2:23" x14ac:dyDescent="0.25">
      <c r="B1664" s="91">
        <v>1326</v>
      </c>
      <c r="C1664" s="91">
        <v>1326</v>
      </c>
      <c r="D1664" s="201" t="s">
        <v>12976</v>
      </c>
      <c r="E1664" s="89" t="s">
        <v>1655</v>
      </c>
      <c r="F1664" s="90"/>
      <c r="G1664" s="91" t="str">
        <f t="shared" si="53"/>
        <v>Adult: Usually distinctive (1)</v>
      </c>
      <c r="H1664" s="91" t="s">
        <v>10789</v>
      </c>
      <c r="I1664" s="91" t="str">
        <f t="shared" si="54"/>
        <v>Not recorded in Scotland</v>
      </c>
      <c r="J1664" s="91" t="s">
        <v>10789</v>
      </c>
      <c r="K1664" s="91" t="s">
        <v>10789</v>
      </c>
      <c r="L1664" s="91" t="s">
        <v>16094</v>
      </c>
      <c r="M1664" s="91"/>
      <c r="P1664" s="86" t="s">
        <v>15760</v>
      </c>
      <c r="R1664" s="86" t="s">
        <v>10789</v>
      </c>
      <c r="T1664" s="86" t="s">
        <v>10789</v>
      </c>
      <c r="U1664" s="86" t="s">
        <v>15222</v>
      </c>
      <c r="V1664" s="86" t="s">
        <v>15236</v>
      </c>
      <c r="W1664" s="86" t="b">
        <v>0</v>
      </c>
    </row>
    <row r="1665" spans="2:23" x14ac:dyDescent="0.25">
      <c r="B1665" s="91">
        <v>1325</v>
      </c>
      <c r="C1665" s="91">
        <v>1325</v>
      </c>
      <c r="D1665" s="201" t="s">
        <v>12975</v>
      </c>
      <c r="E1665" s="89" t="s">
        <v>1656</v>
      </c>
      <c r="F1665" s="90"/>
      <c r="G1665" s="91" t="str">
        <f t="shared" si="53"/>
        <v>Adult: Usually distinctive but spec/photo will be required (1)</v>
      </c>
      <c r="H1665" s="91" t="s">
        <v>10789</v>
      </c>
      <c r="I1665" s="91" t="str">
        <f t="shared" si="54"/>
        <v>Very local distribution</v>
      </c>
      <c r="J1665" s="91" t="s">
        <v>10789</v>
      </c>
      <c r="K1665" s="91" t="s">
        <v>10789</v>
      </c>
      <c r="L1665" s="91" t="s">
        <v>16341</v>
      </c>
      <c r="M1665" s="91"/>
      <c r="P1665" s="86" t="s">
        <v>15890</v>
      </c>
      <c r="R1665" s="86" t="s">
        <v>10789</v>
      </c>
      <c r="T1665" s="86" t="s">
        <v>10789</v>
      </c>
      <c r="U1665" s="86" t="s">
        <v>15232</v>
      </c>
      <c r="V1665" s="86" t="s">
        <v>15238</v>
      </c>
      <c r="W1665" s="86" t="b">
        <v>0</v>
      </c>
    </row>
    <row r="1666" spans="2:23" x14ac:dyDescent="0.25">
      <c r="B1666" s="91">
        <v>1327</v>
      </c>
      <c r="C1666" s="91">
        <v>1327</v>
      </c>
      <c r="D1666" s="201" t="s">
        <v>12977</v>
      </c>
      <c r="E1666" s="89" t="s">
        <v>2485</v>
      </c>
      <c r="F1666" s="90"/>
      <c r="G1666" s="91" t="str">
        <f t="shared" ref="G1666:G1729" si="55">TRIM( P1666 &amp; " " &amp; R1666 &amp; " " &amp; T1666)</f>
        <v>Adult: Spec. or photo will be required (3)</v>
      </c>
      <c r="H1666" s="91" t="s">
        <v>10789</v>
      </c>
      <c r="I1666" s="91" t="str">
        <f t="shared" si="54"/>
        <v>*Not recorded in Scotland</v>
      </c>
      <c r="J1666" s="91" t="s">
        <v>10789</v>
      </c>
      <c r="K1666" s="91" t="s">
        <v>15193</v>
      </c>
      <c r="L1666" s="91" t="s">
        <v>16094</v>
      </c>
      <c r="M1666" s="91"/>
      <c r="P1666" s="86" t="s">
        <v>15759</v>
      </c>
      <c r="R1666" s="86" t="s">
        <v>10789</v>
      </c>
      <c r="T1666" s="86" t="s">
        <v>10789</v>
      </c>
      <c r="U1666" s="86" t="s">
        <v>15223</v>
      </c>
      <c r="V1666" s="86" t="s">
        <v>15216</v>
      </c>
      <c r="W1666" s="86" t="b">
        <v>0</v>
      </c>
    </row>
    <row r="1667" spans="2:23" x14ac:dyDescent="0.25">
      <c r="B1667" s="91">
        <v>1345</v>
      </c>
      <c r="C1667" s="91">
        <v>1345</v>
      </c>
      <c r="D1667" s="201" t="s">
        <v>12995</v>
      </c>
      <c r="E1667" s="89" t="s">
        <v>1638</v>
      </c>
      <c r="F1667" s="90" t="s">
        <v>1637</v>
      </c>
      <c r="G1667" s="91" t="str">
        <f t="shared" si="55"/>
        <v>Adult: Usually distinctive (1)</v>
      </c>
      <c r="H1667" s="91" t="s">
        <v>10789</v>
      </c>
      <c r="I1667" s="91" t="str">
        <f t="shared" si="54"/>
        <v>Widespread</v>
      </c>
      <c r="J1667" s="91" t="s">
        <v>10789</v>
      </c>
      <c r="K1667" s="91" t="s">
        <v>10789</v>
      </c>
      <c r="L1667" s="91" t="s">
        <v>14205</v>
      </c>
      <c r="M1667" s="91"/>
      <c r="P1667" s="86" t="s">
        <v>15760</v>
      </c>
      <c r="R1667" s="86" t="s">
        <v>10789</v>
      </c>
      <c r="T1667" s="86" t="s">
        <v>10789</v>
      </c>
      <c r="U1667" s="86" t="s">
        <v>15222</v>
      </c>
      <c r="V1667" s="86" t="s">
        <v>15224</v>
      </c>
      <c r="W1667" s="86" t="b">
        <v>0</v>
      </c>
    </row>
    <row r="1668" spans="2:23" x14ac:dyDescent="0.25">
      <c r="B1668" s="91">
        <v>1346</v>
      </c>
      <c r="C1668" s="91">
        <v>1346</v>
      </c>
      <c r="D1668" s="94" t="s">
        <v>16634</v>
      </c>
      <c r="E1668" s="89" t="s">
        <v>15320</v>
      </c>
      <c r="F1668" s="90"/>
      <c r="G1668" s="91" t="str">
        <f t="shared" si="55"/>
        <v>Adult: Spec/photo will be required (3)</v>
      </c>
      <c r="H1668" s="91" t="s">
        <v>10789</v>
      </c>
      <c r="I1668" s="91" t="str">
        <f t="shared" si="54"/>
        <v>*Very local distribution</v>
      </c>
      <c r="J1668" s="91" t="s">
        <v>10789</v>
      </c>
      <c r="K1668" s="91" t="s">
        <v>15193</v>
      </c>
      <c r="L1668" s="91" t="s">
        <v>16341</v>
      </c>
      <c r="M1668" s="91"/>
      <c r="P1668" s="86" t="s">
        <v>15915</v>
      </c>
      <c r="R1668" s="86" t="s">
        <v>10789</v>
      </c>
      <c r="T1668" s="86" t="s">
        <v>10789</v>
      </c>
      <c r="U1668" s="86" t="s">
        <v>16791</v>
      </c>
      <c r="V1668" s="86" t="s">
        <v>10789</v>
      </c>
      <c r="W1668" s="86" t="s">
        <v>10789</v>
      </c>
    </row>
    <row r="1669" spans="2:23" x14ac:dyDescent="0.25">
      <c r="B1669" s="91">
        <v>1347</v>
      </c>
      <c r="C1669" s="91">
        <v>1347</v>
      </c>
      <c r="D1669" s="94" t="s">
        <v>16635</v>
      </c>
      <c r="E1669" s="89" t="s">
        <v>2489</v>
      </c>
      <c r="F1669" s="90"/>
      <c r="G1669" s="91" t="str">
        <f t="shared" si="55"/>
        <v>Adult: Spec. or photo will be required (3)</v>
      </c>
      <c r="H1669" s="91" t="s">
        <v>10789</v>
      </c>
      <c r="I1669" s="91" t="str">
        <f t="shared" ref="I1669:I1732" si="56">K1669 &amp; J1669 &amp; L1669</f>
        <v>*Not recorded in Scotland</v>
      </c>
      <c r="J1669" s="91" t="s">
        <v>10789</v>
      </c>
      <c r="K1669" s="91" t="s">
        <v>15193</v>
      </c>
      <c r="L1669" s="91" t="s">
        <v>16094</v>
      </c>
      <c r="M1669" s="91"/>
      <c r="P1669" s="86" t="s">
        <v>15759</v>
      </c>
      <c r="R1669" s="86" t="s">
        <v>10789</v>
      </c>
      <c r="T1669" s="86" t="s">
        <v>10789</v>
      </c>
      <c r="U1669" s="86" t="s">
        <v>16791</v>
      </c>
      <c r="V1669" s="86" t="s">
        <v>10789</v>
      </c>
      <c r="W1669" s="86" t="s">
        <v>10789</v>
      </c>
    </row>
    <row r="1670" spans="2:23" x14ac:dyDescent="0.25">
      <c r="B1670" s="91">
        <v>1347.1</v>
      </c>
      <c r="C1670" s="91" t="s">
        <v>2490</v>
      </c>
      <c r="D1670" s="94" t="s">
        <v>16636</v>
      </c>
      <c r="E1670" s="89" t="s">
        <v>2491</v>
      </c>
      <c r="F1670" s="90"/>
      <c r="G1670" s="91" t="str">
        <f t="shared" si="55"/>
        <v>Adult: Spec. or photo will be required (3)</v>
      </c>
      <c r="H1670" s="91" t="s">
        <v>10789</v>
      </c>
      <c r="I1670" s="91" t="str">
        <f t="shared" si="56"/>
        <v>*Not recorded in Scotland</v>
      </c>
      <c r="J1670" s="91" t="s">
        <v>10789</v>
      </c>
      <c r="K1670" s="91" t="s">
        <v>15193</v>
      </c>
      <c r="L1670" s="91" t="s">
        <v>16094</v>
      </c>
      <c r="M1670" s="91"/>
      <c r="P1670" s="86" t="s">
        <v>15759</v>
      </c>
      <c r="R1670" s="86" t="s">
        <v>10789</v>
      </c>
      <c r="T1670" s="86" t="s">
        <v>10789</v>
      </c>
      <c r="U1670" s="86" t="s">
        <v>16791</v>
      </c>
      <c r="V1670" s="86" t="s">
        <v>10789</v>
      </c>
      <c r="W1670" s="86" t="s">
        <v>10789</v>
      </c>
    </row>
    <row r="1671" spans="2:23" x14ac:dyDescent="0.25">
      <c r="B1671" s="91">
        <v>1355</v>
      </c>
      <c r="C1671" s="91">
        <v>1355</v>
      </c>
      <c r="D1671" s="94" t="s">
        <v>16637</v>
      </c>
      <c r="E1671" s="92" t="s">
        <v>11928</v>
      </c>
      <c r="F1671" s="90"/>
      <c r="G1671" s="91" t="str">
        <f t="shared" si="55"/>
        <v>Adult: Spec. or photo will be required (3)</v>
      </c>
      <c r="H1671" s="91" t="s">
        <v>10789</v>
      </c>
      <c r="I1671" s="91" t="str">
        <f t="shared" si="56"/>
        <v>*Not recorded in Scotland</v>
      </c>
      <c r="J1671" s="91" t="s">
        <v>10789</v>
      </c>
      <c r="K1671" s="91" t="s">
        <v>15193</v>
      </c>
      <c r="L1671" s="91" t="s">
        <v>16094</v>
      </c>
      <c r="M1671" s="91"/>
      <c r="P1671" s="86" t="s">
        <v>15759</v>
      </c>
      <c r="R1671" s="86" t="s">
        <v>10789</v>
      </c>
      <c r="T1671" s="86" t="s">
        <v>10789</v>
      </c>
      <c r="U1671" s="86" t="s">
        <v>16791</v>
      </c>
      <c r="V1671" s="86" t="s">
        <v>10789</v>
      </c>
      <c r="W1671" s="86" t="s">
        <v>10789</v>
      </c>
    </row>
    <row r="1672" spans="2:23" x14ac:dyDescent="0.25">
      <c r="B1672" s="91">
        <v>1661</v>
      </c>
      <c r="C1672" s="91"/>
      <c r="D1672" s="199" t="s">
        <v>15400</v>
      </c>
      <c r="E1672" s="89" t="s">
        <v>15438</v>
      </c>
      <c r="F1672" s="90"/>
      <c r="G1672" s="91" t="str">
        <f t="shared" si="55"/>
        <v/>
      </c>
      <c r="I1672" s="91" t="str">
        <f t="shared" si="56"/>
        <v>*Not recorded in Scotland</v>
      </c>
      <c r="J1672" s="102" t="s">
        <v>10789</v>
      </c>
      <c r="K1672" s="91" t="s">
        <v>15193</v>
      </c>
      <c r="L1672" s="116" t="s">
        <v>16094</v>
      </c>
      <c r="P1672" s="86" t="s">
        <v>10789</v>
      </c>
      <c r="R1672" s="86" t="s">
        <v>10789</v>
      </c>
      <c r="T1672" s="86" t="s">
        <v>10789</v>
      </c>
      <c r="U1672" s="86" t="s">
        <v>16791</v>
      </c>
    </row>
    <row r="1673" spans="2:23" x14ac:dyDescent="0.25">
      <c r="B1673" s="91">
        <v>1331</v>
      </c>
      <c r="C1673" s="91">
        <v>1331</v>
      </c>
      <c r="D1673" s="201" t="s">
        <v>12981</v>
      </c>
      <c r="E1673" s="89" t="s">
        <v>1652</v>
      </c>
      <c r="F1673" s="90" t="s">
        <v>1651</v>
      </c>
      <c r="G1673" s="91" t="str">
        <f t="shared" si="55"/>
        <v>Adult: Usually distinctive (1)</v>
      </c>
      <c r="H1673" s="91" t="s">
        <v>10789</v>
      </c>
      <c r="I1673" s="91" t="str">
        <f t="shared" si="56"/>
        <v>Restricted distribution</v>
      </c>
      <c r="J1673" s="91" t="s">
        <v>10789</v>
      </c>
      <c r="K1673" s="91" t="s">
        <v>10789</v>
      </c>
      <c r="L1673" s="91" t="s">
        <v>16340</v>
      </c>
      <c r="M1673" s="91"/>
      <c r="P1673" s="86" t="s">
        <v>15760</v>
      </c>
      <c r="R1673" s="86" t="s">
        <v>10789</v>
      </c>
      <c r="T1673" s="86" t="s">
        <v>10789</v>
      </c>
      <c r="U1673" s="86" t="s">
        <v>15222</v>
      </c>
      <c r="V1673" s="86" t="s">
        <v>15238</v>
      </c>
      <c r="W1673" s="86" t="b">
        <v>0</v>
      </c>
    </row>
    <row r="1674" spans="2:23" x14ac:dyDescent="0.25">
      <c r="B1674" s="91">
        <v>1354</v>
      </c>
      <c r="C1674" s="91">
        <v>1354</v>
      </c>
      <c r="D1674" s="201" t="s">
        <v>12998</v>
      </c>
      <c r="E1674" s="89" t="s">
        <v>1633</v>
      </c>
      <c r="F1674" s="90" t="s">
        <v>1632</v>
      </c>
      <c r="G1674" s="91" t="str">
        <f t="shared" si="55"/>
        <v>Adult: Usually distinctive but spec/photo will be required (1)</v>
      </c>
      <c r="H1674" s="91" t="s">
        <v>10789</v>
      </c>
      <c r="I1674" s="91" t="str">
        <f t="shared" si="56"/>
        <v>Very local distribution</v>
      </c>
      <c r="J1674" s="91" t="s">
        <v>10789</v>
      </c>
      <c r="K1674" s="91" t="s">
        <v>10789</v>
      </c>
      <c r="L1674" s="91" t="s">
        <v>16341</v>
      </c>
      <c r="M1674" s="91"/>
      <c r="P1674" s="86" t="s">
        <v>15890</v>
      </c>
      <c r="R1674" s="86" t="s">
        <v>10789</v>
      </c>
      <c r="T1674" s="86" t="s">
        <v>10789</v>
      </c>
      <c r="U1674" s="86" t="s">
        <v>15214</v>
      </c>
      <c r="V1674" s="86" t="s">
        <v>15224</v>
      </c>
      <c r="W1674" s="86" t="b">
        <v>0</v>
      </c>
    </row>
    <row r="1675" spans="2:23" x14ac:dyDescent="0.25">
      <c r="B1675" s="91">
        <v>1348</v>
      </c>
      <c r="C1675" s="91">
        <v>1348</v>
      </c>
      <c r="D1675" s="201" t="s">
        <v>12996</v>
      </c>
      <c r="E1675" s="89" t="s">
        <v>1636</v>
      </c>
      <c r="F1675" s="90" t="s">
        <v>1635</v>
      </c>
      <c r="G1675" s="91" t="str">
        <f t="shared" si="55"/>
        <v>Adult: Usually distinctive but spec/photo will be required (1)</v>
      </c>
      <c r="H1675" s="91" t="s">
        <v>10789</v>
      </c>
      <c r="I1675" s="91" t="str">
        <f t="shared" si="56"/>
        <v>Very local distribution</v>
      </c>
      <c r="J1675" s="91" t="s">
        <v>10789</v>
      </c>
      <c r="K1675" s="91" t="s">
        <v>10789</v>
      </c>
      <c r="L1675" s="91" t="s">
        <v>16341</v>
      </c>
      <c r="M1675" s="91"/>
      <c r="P1675" s="86" t="s">
        <v>15890</v>
      </c>
      <c r="R1675" s="86" t="s">
        <v>10789</v>
      </c>
      <c r="T1675" s="86" t="s">
        <v>10789</v>
      </c>
      <c r="U1675" s="86" t="s">
        <v>15222</v>
      </c>
      <c r="V1675" s="86" t="s">
        <v>15224</v>
      </c>
      <c r="W1675" s="86" t="b">
        <v>0</v>
      </c>
    </row>
    <row r="1676" spans="2:23" x14ac:dyDescent="0.25">
      <c r="B1676" s="91">
        <v>1351</v>
      </c>
      <c r="C1676" s="91">
        <v>1351</v>
      </c>
      <c r="D1676" s="94" t="s">
        <v>16638</v>
      </c>
      <c r="E1676" s="89" t="s">
        <v>2493</v>
      </c>
      <c r="F1676" s="90"/>
      <c r="G1676" s="91" t="str">
        <f t="shared" si="55"/>
        <v>Adult: Spec. or photo will be required (3)</v>
      </c>
      <c r="H1676" s="91" t="s">
        <v>10789</v>
      </c>
      <c r="I1676" s="91" t="str">
        <f t="shared" si="56"/>
        <v>*Not recorded in Scotland</v>
      </c>
      <c r="J1676" s="91" t="s">
        <v>10789</v>
      </c>
      <c r="K1676" s="91" t="s">
        <v>15193</v>
      </c>
      <c r="L1676" s="91" t="s">
        <v>16094</v>
      </c>
      <c r="M1676" s="91"/>
      <c r="P1676" s="86" t="s">
        <v>15759</v>
      </c>
      <c r="R1676" s="86" t="s">
        <v>10789</v>
      </c>
      <c r="T1676" s="86" t="s">
        <v>10789</v>
      </c>
      <c r="U1676" s="86" t="s">
        <v>16791</v>
      </c>
      <c r="V1676" s="86" t="s">
        <v>10789</v>
      </c>
      <c r="W1676" s="86" t="s">
        <v>10789</v>
      </c>
    </row>
    <row r="1677" spans="2:23" x14ac:dyDescent="0.25">
      <c r="B1677" s="91">
        <v>1351.1</v>
      </c>
      <c r="C1677" s="91" t="s">
        <v>2494</v>
      </c>
      <c r="D1677" s="94" t="s">
        <v>16639</v>
      </c>
      <c r="E1677" s="89" t="s">
        <v>2495</v>
      </c>
      <c r="F1677" s="90"/>
      <c r="G1677" s="91" t="str">
        <f t="shared" si="55"/>
        <v>Adult: Spec. or photo will be required (3)</v>
      </c>
      <c r="H1677" s="91" t="s">
        <v>10789</v>
      </c>
      <c r="I1677" s="91" t="str">
        <f t="shared" si="56"/>
        <v>*Not recorded in Scotland</v>
      </c>
      <c r="J1677" s="91" t="s">
        <v>10789</v>
      </c>
      <c r="K1677" s="91" t="s">
        <v>15193</v>
      </c>
      <c r="L1677" s="91" t="s">
        <v>16094</v>
      </c>
      <c r="M1677" s="91"/>
      <c r="P1677" s="86" t="s">
        <v>15759</v>
      </c>
      <c r="R1677" s="86" t="s">
        <v>10789</v>
      </c>
      <c r="T1677" s="86" t="s">
        <v>10789</v>
      </c>
      <c r="U1677" s="86" t="s">
        <v>16791</v>
      </c>
      <c r="V1677" s="86" t="s">
        <v>10789</v>
      </c>
      <c r="W1677" s="86" t="s">
        <v>10789</v>
      </c>
    </row>
    <row r="1678" spans="2:23" x14ac:dyDescent="0.25">
      <c r="B1678" s="91">
        <v>1351.2</v>
      </c>
      <c r="C1678" s="91" t="s">
        <v>2496</v>
      </c>
      <c r="D1678" s="94" t="s">
        <v>16640</v>
      </c>
      <c r="E1678" s="89" t="s">
        <v>2497</v>
      </c>
      <c r="F1678" s="90"/>
      <c r="G1678" s="91" t="str">
        <f t="shared" si="55"/>
        <v>Adult: Spec. or photo will be required (3)</v>
      </c>
      <c r="H1678" s="91" t="s">
        <v>10789</v>
      </c>
      <c r="I1678" s="91" t="str">
        <f t="shared" si="56"/>
        <v>*Not recorded in Scotland</v>
      </c>
      <c r="J1678" s="91" t="s">
        <v>10789</v>
      </c>
      <c r="K1678" s="91" t="s">
        <v>15193</v>
      </c>
      <c r="L1678" s="91" t="s">
        <v>16094</v>
      </c>
      <c r="M1678" s="91"/>
      <c r="P1678" s="86" t="s">
        <v>15759</v>
      </c>
      <c r="R1678" s="86" t="s">
        <v>10789</v>
      </c>
      <c r="T1678" s="86" t="s">
        <v>10789</v>
      </c>
      <c r="U1678" s="86" t="s">
        <v>16791</v>
      </c>
      <c r="V1678" s="86" t="s">
        <v>10789</v>
      </c>
      <c r="W1678" s="86" t="s">
        <v>10789</v>
      </c>
    </row>
    <row r="1679" spans="2:23" x14ac:dyDescent="0.25">
      <c r="B1679" s="91">
        <v>1349</v>
      </c>
      <c r="C1679" s="91">
        <v>1349</v>
      </c>
      <c r="D1679" s="94" t="s">
        <v>16641</v>
      </c>
      <c r="E1679" s="89" t="s">
        <v>2492</v>
      </c>
      <c r="F1679" s="90"/>
      <c r="G1679" s="91" t="str">
        <f t="shared" si="55"/>
        <v>Adult: Spec. or photo will be required (3)</v>
      </c>
      <c r="H1679" s="91" t="s">
        <v>10789</v>
      </c>
      <c r="I1679" s="91" t="str">
        <f t="shared" si="56"/>
        <v>*Not recorded in Scotland</v>
      </c>
      <c r="J1679" s="91" t="s">
        <v>10789</v>
      </c>
      <c r="K1679" s="91" t="s">
        <v>15193</v>
      </c>
      <c r="L1679" s="91" t="s">
        <v>16094</v>
      </c>
      <c r="M1679" s="91"/>
      <c r="P1679" s="86" t="s">
        <v>15759</v>
      </c>
      <c r="R1679" s="86" t="s">
        <v>10789</v>
      </c>
      <c r="T1679" s="86" t="s">
        <v>10789</v>
      </c>
      <c r="U1679" s="86" t="s">
        <v>16791</v>
      </c>
      <c r="V1679" s="86" t="s">
        <v>10789</v>
      </c>
      <c r="W1679" s="86" t="s">
        <v>10789</v>
      </c>
    </row>
    <row r="1680" spans="2:23" x14ac:dyDescent="0.25">
      <c r="B1680" s="91">
        <v>1353</v>
      </c>
      <c r="C1680" s="91">
        <v>1353</v>
      </c>
      <c r="D1680" s="94" t="s">
        <v>16642</v>
      </c>
      <c r="E1680" s="92" t="s">
        <v>11926</v>
      </c>
      <c r="F1680" s="90"/>
      <c r="G1680" s="91" t="str">
        <f t="shared" si="55"/>
        <v>Adult: Spec. or photo will be required (3)</v>
      </c>
      <c r="H1680" s="91" t="s">
        <v>10789</v>
      </c>
      <c r="I1680" s="91" t="str">
        <f t="shared" si="56"/>
        <v>*Not recorded in Scotland</v>
      </c>
      <c r="J1680" s="91" t="s">
        <v>10789</v>
      </c>
      <c r="K1680" s="91" t="s">
        <v>15193</v>
      </c>
      <c r="L1680" s="91" t="s">
        <v>16094</v>
      </c>
      <c r="M1680" s="91"/>
      <c r="P1680" s="86" t="s">
        <v>15759</v>
      </c>
      <c r="R1680" s="86" t="s">
        <v>10789</v>
      </c>
      <c r="T1680" s="86" t="s">
        <v>10789</v>
      </c>
      <c r="U1680" s="86" t="s">
        <v>16791</v>
      </c>
      <c r="V1680" s="86" t="s">
        <v>10789</v>
      </c>
      <c r="W1680" s="86" t="s">
        <v>10789</v>
      </c>
    </row>
    <row r="1681" spans="2:23" x14ac:dyDescent="0.25">
      <c r="B1681" s="91">
        <v>1353.1</v>
      </c>
      <c r="C1681" s="91" t="s">
        <v>2499</v>
      </c>
      <c r="D1681" s="94" t="s">
        <v>16643</v>
      </c>
      <c r="E1681" s="92" t="s">
        <v>11927</v>
      </c>
      <c r="F1681" s="90"/>
      <c r="G1681" s="91" t="str">
        <f t="shared" si="55"/>
        <v>Adult: Spec. or photo will be required (3)</v>
      </c>
      <c r="H1681" s="91" t="s">
        <v>10789</v>
      </c>
      <c r="I1681" s="91" t="str">
        <f t="shared" si="56"/>
        <v>*Not recorded in Scotland</v>
      </c>
      <c r="J1681" s="91" t="s">
        <v>10789</v>
      </c>
      <c r="K1681" s="91" t="s">
        <v>15193</v>
      </c>
      <c r="L1681" s="91" t="s">
        <v>16094</v>
      </c>
      <c r="M1681" s="91"/>
      <c r="P1681" s="86" t="s">
        <v>15759</v>
      </c>
      <c r="R1681" s="86" t="s">
        <v>10789</v>
      </c>
      <c r="T1681" s="86" t="s">
        <v>10789</v>
      </c>
      <c r="U1681" s="86" t="s">
        <v>16791</v>
      </c>
      <c r="V1681" s="86" t="s">
        <v>10789</v>
      </c>
      <c r="W1681" s="86" t="s">
        <v>10789</v>
      </c>
    </row>
    <row r="1682" spans="2:23" x14ac:dyDescent="0.25">
      <c r="B1682" s="91">
        <v>1352</v>
      </c>
      <c r="C1682" s="91">
        <v>1352</v>
      </c>
      <c r="D1682" s="94" t="s">
        <v>16644</v>
      </c>
      <c r="E1682" s="89" t="s">
        <v>2498</v>
      </c>
      <c r="F1682" s="90"/>
      <c r="G1682" s="91" t="str">
        <f t="shared" si="55"/>
        <v>Adult: Spec. or photo will be required (3)</v>
      </c>
      <c r="H1682" s="91" t="s">
        <v>10789</v>
      </c>
      <c r="I1682" s="91" t="str">
        <f t="shared" si="56"/>
        <v>*Not recorded in Scotland</v>
      </c>
      <c r="J1682" s="91" t="s">
        <v>10789</v>
      </c>
      <c r="K1682" s="91" t="s">
        <v>15193</v>
      </c>
      <c r="L1682" s="91" t="s">
        <v>16094</v>
      </c>
      <c r="M1682" s="91"/>
      <c r="P1682" s="86" t="s">
        <v>15759</v>
      </c>
      <c r="R1682" s="86" t="s">
        <v>10789</v>
      </c>
      <c r="T1682" s="86" t="s">
        <v>10789</v>
      </c>
      <c r="U1682" s="86" t="s">
        <v>16791</v>
      </c>
      <c r="V1682" s="86" t="s">
        <v>10789</v>
      </c>
      <c r="W1682" s="86" t="s">
        <v>10789</v>
      </c>
    </row>
    <row r="1683" spans="2:23" x14ac:dyDescent="0.25">
      <c r="B1683" s="91">
        <v>1350</v>
      </c>
      <c r="C1683" s="91">
        <v>1350</v>
      </c>
      <c r="D1683" s="201" t="s">
        <v>12997</v>
      </c>
      <c r="E1683" s="92" t="s">
        <v>11925</v>
      </c>
      <c r="F1683" s="90" t="s">
        <v>1634</v>
      </c>
      <c r="G1683" s="91" t="str">
        <f t="shared" si="55"/>
        <v>Adult: Usually distinctive (1)</v>
      </c>
      <c r="H1683" s="91" t="s">
        <v>10789</v>
      </c>
      <c r="I1683" s="91" t="str">
        <f t="shared" si="56"/>
        <v>Widespread</v>
      </c>
      <c r="J1683" s="91" t="s">
        <v>10789</v>
      </c>
      <c r="K1683" s="91" t="s">
        <v>10789</v>
      </c>
      <c r="L1683" s="91" t="s">
        <v>14205</v>
      </c>
      <c r="M1683" s="91"/>
      <c r="P1683" s="86" t="s">
        <v>15760</v>
      </c>
      <c r="R1683" s="86" t="s">
        <v>10789</v>
      </c>
      <c r="T1683" s="86" t="s">
        <v>10789</v>
      </c>
      <c r="U1683" s="86" t="s">
        <v>15222</v>
      </c>
      <c r="V1683" s="86" t="s">
        <v>15238</v>
      </c>
      <c r="W1683" s="86" t="b">
        <v>0</v>
      </c>
    </row>
    <row r="1684" spans="2:23" x14ac:dyDescent="0.25">
      <c r="B1684" s="91">
        <v>1673</v>
      </c>
      <c r="C1684" s="91"/>
      <c r="D1684" s="199" t="s">
        <v>14895</v>
      </c>
      <c r="E1684" s="89" t="s">
        <v>14896</v>
      </c>
      <c r="F1684" s="90" t="s">
        <v>15493</v>
      </c>
      <c r="G1684" s="91" t="str">
        <f t="shared" si="55"/>
        <v/>
      </c>
      <c r="I1684" s="91" t="str">
        <f t="shared" si="56"/>
        <v>*Not recorded in Scotland</v>
      </c>
      <c r="J1684" s="102" t="s">
        <v>10789</v>
      </c>
      <c r="K1684" s="91" t="s">
        <v>15193</v>
      </c>
      <c r="L1684" s="116" t="s">
        <v>16094</v>
      </c>
      <c r="P1684" s="86" t="s">
        <v>10789</v>
      </c>
      <c r="R1684" s="86" t="s">
        <v>10789</v>
      </c>
      <c r="T1684" s="86" t="s">
        <v>10789</v>
      </c>
      <c r="U1684" s="86" t="s">
        <v>16791</v>
      </c>
    </row>
    <row r="1685" spans="2:23" x14ac:dyDescent="0.25">
      <c r="B1685" s="91">
        <v>1328</v>
      </c>
      <c r="C1685" s="91">
        <v>1328</v>
      </c>
      <c r="D1685" s="201" t="s">
        <v>12978</v>
      </c>
      <c r="E1685" s="89" t="s">
        <v>1654</v>
      </c>
      <c r="F1685" s="90"/>
      <c r="G1685" s="91" t="str">
        <f t="shared" si="55"/>
        <v>Adult: Spec. or photo maybe needed (2)</v>
      </c>
      <c r="H1685" s="91" t="s">
        <v>10789</v>
      </c>
      <c r="I1685" s="91" t="str">
        <f t="shared" si="56"/>
        <v>Not recorded in Scotland</v>
      </c>
      <c r="J1685" s="91" t="s">
        <v>10789</v>
      </c>
      <c r="K1685" s="91" t="s">
        <v>10789</v>
      </c>
      <c r="L1685" s="91" t="s">
        <v>16094</v>
      </c>
      <c r="M1685" s="91"/>
      <c r="P1685" s="86" t="s">
        <v>15758</v>
      </c>
      <c r="R1685" s="86" t="s">
        <v>10789</v>
      </c>
      <c r="T1685" s="86" t="s">
        <v>10789</v>
      </c>
      <c r="U1685" s="86" t="s">
        <v>15222</v>
      </c>
      <c r="V1685" s="86" t="s">
        <v>15238</v>
      </c>
      <c r="W1685" s="86" t="b">
        <v>0</v>
      </c>
    </row>
    <row r="1686" spans="2:23" x14ac:dyDescent="0.25">
      <c r="B1686" s="91">
        <v>1329</v>
      </c>
      <c r="C1686" s="91">
        <v>1329</v>
      </c>
      <c r="D1686" s="201" t="s">
        <v>12979</v>
      </c>
      <c r="E1686" s="89" t="s">
        <v>1653</v>
      </c>
      <c r="F1686" s="90"/>
      <c r="G1686" s="91" t="str">
        <f t="shared" si="55"/>
        <v>Adult: Spec/photo will be required cf. Chilo phragmitella (2)</v>
      </c>
      <c r="H1686" s="91" t="s">
        <v>10789</v>
      </c>
      <c r="I1686" s="91" t="str">
        <f t="shared" si="56"/>
        <v>Very local distribution</v>
      </c>
      <c r="J1686" s="91" t="s">
        <v>10789</v>
      </c>
      <c r="K1686" s="91" t="s">
        <v>10789</v>
      </c>
      <c r="L1686" s="91" t="s">
        <v>16341</v>
      </c>
      <c r="M1686" s="91"/>
      <c r="P1686" s="86" t="s">
        <v>16027</v>
      </c>
      <c r="R1686" s="86" t="s">
        <v>10789</v>
      </c>
      <c r="T1686" s="86" t="s">
        <v>10789</v>
      </c>
      <c r="U1686" s="86" t="s">
        <v>15225</v>
      </c>
      <c r="V1686" s="86" t="s">
        <v>15224</v>
      </c>
      <c r="W1686" s="86" t="b">
        <v>0</v>
      </c>
    </row>
    <row r="1687" spans="2:23" x14ac:dyDescent="0.25">
      <c r="B1687" s="91">
        <v>1330</v>
      </c>
      <c r="C1687" s="91">
        <v>1330</v>
      </c>
      <c r="D1687" s="201" t="s">
        <v>12980</v>
      </c>
      <c r="E1687" s="92" t="s">
        <v>11923</v>
      </c>
      <c r="F1687" s="90"/>
      <c r="G1687" s="91" t="str">
        <f t="shared" si="55"/>
        <v>Adult: Distinctive when fresh but spec/photo may be needed (2)</v>
      </c>
      <c r="H1687" s="91" t="s">
        <v>10789</v>
      </c>
      <c r="I1687" s="91" t="str">
        <f t="shared" si="56"/>
        <v>Restricted distribution</v>
      </c>
      <c r="J1687" s="91" t="s">
        <v>10789</v>
      </c>
      <c r="K1687" s="91" t="s">
        <v>10789</v>
      </c>
      <c r="L1687" s="91" t="s">
        <v>16340</v>
      </c>
      <c r="M1687" s="91"/>
      <c r="P1687" s="86" t="s">
        <v>15878</v>
      </c>
      <c r="R1687" s="86" t="s">
        <v>10789</v>
      </c>
      <c r="T1687" s="86" t="s">
        <v>10789</v>
      </c>
      <c r="U1687" s="86" t="s">
        <v>15231</v>
      </c>
      <c r="V1687" s="86" t="s">
        <v>15228</v>
      </c>
      <c r="W1687" s="86" t="b">
        <v>0</v>
      </c>
    </row>
    <row r="1688" spans="2:23" x14ac:dyDescent="0.25">
      <c r="B1688" s="91">
        <v>1645</v>
      </c>
      <c r="C1688" s="91">
        <v>1645</v>
      </c>
      <c r="D1688" s="203" t="s">
        <v>13167</v>
      </c>
      <c r="E1688" s="89" t="s">
        <v>1318</v>
      </c>
      <c r="F1688" s="90" t="s">
        <v>1317</v>
      </c>
      <c r="G1688" s="91" t="str">
        <f t="shared" si="55"/>
        <v>Usually distinctive</v>
      </c>
      <c r="H1688" s="91" t="s">
        <v>15174</v>
      </c>
      <c r="I1688" s="91" t="str">
        <f t="shared" si="56"/>
        <v>Widespread, especially Highlands</v>
      </c>
      <c r="J1688" s="91" t="s">
        <v>14200</v>
      </c>
      <c r="K1688" s="91"/>
      <c r="L1688" s="91"/>
      <c r="M1688" s="91"/>
      <c r="P1688" s="86" t="str">
        <f t="shared" ref="P1688:P1751" si="57">IF(LEN(H1688)=0,"",H1688)</f>
        <v>Usually distinctive</v>
      </c>
      <c r="Q1688" s="86" t="s">
        <v>10789</v>
      </c>
      <c r="R1688" s="86" t="s">
        <v>10789</v>
      </c>
      <c r="S1688" s="86" t="s">
        <v>10789</v>
      </c>
      <c r="T1688" s="86" t="s">
        <v>10789</v>
      </c>
      <c r="U1688" s="86" t="s">
        <v>15212</v>
      </c>
      <c r="V1688" s="86" t="s">
        <v>15238</v>
      </c>
      <c r="W1688" s="86" t="b">
        <v>0</v>
      </c>
    </row>
    <row r="1689" spans="2:23" x14ac:dyDescent="0.25">
      <c r="B1689" s="91">
        <v>1646</v>
      </c>
      <c r="C1689" s="91">
        <v>1646</v>
      </c>
      <c r="D1689" s="203" t="s">
        <v>13168</v>
      </c>
      <c r="E1689" s="89" t="s">
        <v>1316</v>
      </c>
      <c r="F1689" s="90" t="s">
        <v>1315</v>
      </c>
      <c r="G1689" s="91" t="str">
        <f t="shared" si="55"/>
        <v>Photo required away from SW</v>
      </c>
      <c r="H1689" s="91" t="s">
        <v>14178</v>
      </c>
      <c r="I1689" s="91" t="str">
        <f t="shared" si="56"/>
        <v>Scarce, extreme SW</v>
      </c>
      <c r="J1689" s="91" t="s">
        <v>14201</v>
      </c>
      <c r="K1689" s="91"/>
      <c r="L1689" s="91"/>
      <c r="M1689" s="91"/>
      <c r="P1689" s="86" t="str">
        <f t="shared" si="57"/>
        <v>Photo required away from SW</v>
      </c>
      <c r="Q1689" s="86" t="s">
        <v>10789</v>
      </c>
      <c r="R1689" s="86" t="s">
        <v>10789</v>
      </c>
      <c r="S1689" s="86" t="s">
        <v>10789</v>
      </c>
      <c r="T1689" s="86" t="s">
        <v>10789</v>
      </c>
      <c r="U1689" s="86" t="s">
        <v>15237</v>
      </c>
      <c r="V1689" s="86" t="s">
        <v>15224</v>
      </c>
      <c r="W1689" s="86" t="b">
        <v>0</v>
      </c>
    </row>
    <row r="1690" spans="2:23" x14ac:dyDescent="0.25">
      <c r="B1690" s="91">
        <v>1647</v>
      </c>
      <c r="C1690" s="91">
        <v>1647</v>
      </c>
      <c r="D1690" s="203" t="s">
        <v>13169</v>
      </c>
      <c r="E1690" s="89" t="s">
        <v>1314</v>
      </c>
      <c r="F1690" s="90" t="s">
        <v>1313</v>
      </c>
      <c r="G1690" s="91" t="str">
        <f t="shared" si="55"/>
        <v>Photo required</v>
      </c>
      <c r="H1690" s="91" t="s">
        <v>11837</v>
      </c>
      <c r="I1690" s="91" t="str">
        <f t="shared" si="56"/>
        <v>Not recorded in Scotland</v>
      </c>
      <c r="J1690" s="91" t="s">
        <v>16094</v>
      </c>
      <c r="K1690" s="91"/>
      <c r="L1690" s="91"/>
      <c r="M1690" s="91"/>
      <c r="P1690" s="86" t="str">
        <f t="shared" si="57"/>
        <v>Photo required</v>
      </c>
      <c r="Q1690" s="86" t="s">
        <v>10789</v>
      </c>
      <c r="R1690" s="86" t="s">
        <v>10789</v>
      </c>
      <c r="S1690" s="86" t="s">
        <v>10789</v>
      </c>
      <c r="T1690" s="86" t="s">
        <v>10789</v>
      </c>
      <c r="U1690" s="86" t="s">
        <v>15237</v>
      </c>
      <c r="V1690" s="86" t="s">
        <v>15224</v>
      </c>
      <c r="W1690" s="86" t="b">
        <v>0</v>
      </c>
    </row>
    <row r="1691" spans="2:23" x14ac:dyDescent="0.25">
      <c r="B1691" s="91">
        <v>1649</v>
      </c>
      <c r="C1691" s="91">
        <v>1649</v>
      </c>
      <c r="D1691" s="203" t="s">
        <v>13171</v>
      </c>
      <c r="E1691" s="89" t="s">
        <v>1447</v>
      </c>
      <c r="F1691" s="90" t="s">
        <v>1448</v>
      </c>
      <c r="G1691" s="91" t="str">
        <f t="shared" si="55"/>
        <v>Photo required</v>
      </c>
      <c r="H1691" s="91" t="s">
        <v>11837</v>
      </c>
      <c r="I1691" s="91" t="str">
        <f t="shared" si="56"/>
        <v>Not recorded in Scotland</v>
      </c>
      <c r="J1691" s="91" t="s">
        <v>16094</v>
      </c>
      <c r="K1691" s="91"/>
      <c r="L1691" s="91"/>
      <c r="M1691" s="91"/>
      <c r="P1691" s="86" t="str">
        <f t="shared" si="57"/>
        <v>Photo required</v>
      </c>
      <c r="Q1691" s="86" t="s">
        <v>10789</v>
      </c>
      <c r="R1691" s="86" t="s">
        <v>10789</v>
      </c>
      <c r="S1691" s="86" t="s">
        <v>10789</v>
      </c>
      <c r="T1691" s="86" t="s">
        <v>10789</v>
      </c>
      <c r="U1691" s="86" t="s">
        <v>15237</v>
      </c>
      <c r="V1691" s="86" t="s">
        <v>15228</v>
      </c>
      <c r="W1691" s="86" t="b">
        <v>0</v>
      </c>
    </row>
    <row r="1692" spans="2:23" x14ac:dyDescent="0.25">
      <c r="B1692" s="91">
        <v>1648</v>
      </c>
      <c r="C1692" s="91">
        <v>1648</v>
      </c>
      <c r="D1692" s="203" t="s">
        <v>13170</v>
      </c>
      <c r="E1692" s="89" t="s">
        <v>1312</v>
      </c>
      <c r="F1692" s="90" t="s">
        <v>1311</v>
      </c>
      <c r="G1692" s="91" t="str">
        <f t="shared" si="55"/>
        <v>Usually distinctive</v>
      </c>
      <c r="H1692" s="91" t="s">
        <v>15174</v>
      </c>
      <c r="I1692" s="91" t="str">
        <f t="shared" si="56"/>
        <v>Widespread but local</v>
      </c>
      <c r="J1692" s="91" t="s">
        <v>14187</v>
      </c>
      <c r="K1692" s="91"/>
      <c r="L1692" s="91"/>
      <c r="M1692" s="91"/>
      <c r="P1692" s="86" t="str">
        <f t="shared" si="57"/>
        <v>Usually distinctive</v>
      </c>
      <c r="Q1692" s="86" t="s">
        <v>10789</v>
      </c>
      <c r="R1692" s="86" t="s">
        <v>10789</v>
      </c>
      <c r="S1692" s="86" t="s">
        <v>10789</v>
      </c>
      <c r="T1692" s="86" t="s">
        <v>10789</v>
      </c>
      <c r="U1692" s="86" t="s">
        <v>15237</v>
      </c>
      <c r="V1692" s="86" t="s">
        <v>15238</v>
      </c>
      <c r="W1692" s="86" t="b">
        <v>0</v>
      </c>
    </row>
    <row r="1693" spans="2:23" x14ac:dyDescent="0.25">
      <c r="B1693" s="91">
        <v>1650</v>
      </c>
      <c r="C1693" s="91">
        <v>1650</v>
      </c>
      <c r="D1693" s="203" t="s">
        <v>13172</v>
      </c>
      <c r="E1693" s="89" t="s">
        <v>1310</v>
      </c>
      <c r="F1693" s="90" t="s">
        <v>1309</v>
      </c>
      <c r="G1693" s="91" t="str">
        <f t="shared" si="55"/>
        <v>Photo required</v>
      </c>
      <c r="H1693" s="91" t="s">
        <v>11837</v>
      </c>
      <c r="I1693" s="91" t="str">
        <f t="shared" si="56"/>
        <v>Not recorded in Scotland</v>
      </c>
      <c r="J1693" s="91" t="s">
        <v>16094</v>
      </c>
      <c r="K1693" s="91"/>
      <c r="L1693" s="91"/>
      <c r="M1693" s="91"/>
      <c r="P1693" s="86" t="str">
        <f t="shared" si="57"/>
        <v>Photo required</v>
      </c>
      <c r="Q1693" s="86" t="s">
        <v>10789</v>
      </c>
      <c r="R1693" s="86" t="s">
        <v>10789</v>
      </c>
      <c r="S1693" s="86" t="s">
        <v>10789</v>
      </c>
      <c r="T1693" s="86" t="s">
        <v>10789</v>
      </c>
      <c r="U1693" s="86" t="s">
        <v>15222</v>
      </c>
      <c r="V1693" s="86" t="s">
        <v>15239</v>
      </c>
      <c r="W1693" s="86" t="b">
        <v>0</v>
      </c>
    </row>
    <row r="1694" spans="2:23" x14ac:dyDescent="0.25">
      <c r="B1694" s="91">
        <v>1651</v>
      </c>
      <c r="C1694" s="91">
        <v>1651</v>
      </c>
      <c r="D1694" s="203" t="s">
        <v>13173</v>
      </c>
      <c r="E1694" s="89" t="s">
        <v>1308</v>
      </c>
      <c r="F1694" s="90" t="s">
        <v>1307</v>
      </c>
      <c r="G1694" s="91" t="str">
        <f t="shared" si="55"/>
        <v>Usually distinctive</v>
      </c>
      <c r="H1694" s="91" t="s">
        <v>15174</v>
      </c>
      <c r="I1694" s="91" t="str">
        <f t="shared" si="56"/>
        <v>SW &amp; SE only</v>
      </c>
      <c r="J1694" s="91" t="s">
        <v>14202</v>
      </c>
      <c r="K1694" s="91"/>
      <c r="L1694" s="91"/>
      <c r="M1694" s="91"/>
      <c r="P1694" s="86" t="str">
        <f t="shared" si="57"/>
        <v>Usually distinctive</v>
      </c>
      <c r="Q1694" s="86" t="s">
        <v>10789</v>
      </c>
      <c r="R1694" s="86" t="s">
        <v>10789</v>
      </c>
      <c r="S1694" s="86" t="s">
        <v>10789</v>
      </c>
      <c r="T1694" s="86" t="s">
        <v>10789</v>
      </c>
      <c r="U1694" s="86" t="s">
        <v>15212</v>
      </c>
      <c r="V1694" s="86" t="s">
        <v>15224</v>
      </c>
      <c r="W1694" s="86" t="b">
        <v>0</v>
      </c>
    </row>
    <row r="1695" spans="2:23" x14ac:dyDescent="0.25">
      <c r="B1695" s="91">
        <v>1652</v>
      </c>
      <c r="C1695" s="91">
        <v>1652</v>
      </c>
      <c r="D1695" s="203" t="s">
        <v>13174</v>
      </c>
      <c r="E1695" s="89" t="s">
        <v>1306</v>
      </c>
      <c r="F1695" s="90" t="s">
        <v>1305</v>
      </c>
      <c r="G1695" s="91" t="str">
        <f t="shared" si="55"/>
        <v>Usually distinctive</v>
      </c>
      <c r="H1695" s="91" t="s">
        <v>15174</v>
      </c>
      <c r="I1695" s="91" t="str">
        <f t="shared" si="56"/>
        <v>Common</v>
      </c>
      <c r="J1695" s="91" t="s">
        <v>14186</v>
      </c>
      <c r="K1695" s="91"/>
      <c r="L1695" s="91"/>
      <c r="M1695" s="91"/>
      <c r="P1695" s="86" t="str">
        <f t="shared" si="57"/>
        <v>Usually distinctive</v>
      </c>
      <c r="Q1695" s="86" t="s">
        <v>10789</v>
      </c>
      <c r="R1695" s="86" t="s">
        <v>10789</v>
      </c>
      <c r="S1695" s="86" t="s">
        <v>10789</v>
      </c>
      <c r="T1695" s="86" t="s">
        <v>10789</v>
      </c>
      <c r="U1695" s="86" t="s">
        <v>15237</v>
      </c>
      <c r="V1695" s="86" t="s">
        <v>15238</v>
      </c>
      <c r="W1695" s="86" t="b">
        <v>0</v>
      </c>
    </row>
    <row r="1696" spans="2:23" x14ac:dyDescent="0.25">
      <c r="B1696" s="91">
        <v>1653</v>
      </c>
      <c r="C1696" s="91">
        <v>1653</v>
      </c>
      <c r="D1696" s="203" t="s">
        <v>13175</v>
      </c>
      <c r="E1696" s="89" t="s">
        <v>1304</v>
      </c>
      <c r="F1696" s="90" t="s">
        <v>1303</v>
      </c>
      <c r="G1696" s="91" t="str">
        <f t="shared" si="55"/>
        <v>Usually distinctive</v>
      </c>
      <c r="H1696" s="91" t="s">
        <v>15174</v>
      </c>
      <c r="I1696" s="91" t="str">
        <f t="shared" si="56"/>
        <v>Scarce and thinly spread, SW &amp; SE</v>
      </c>
      <c r="J1696" s="91" t="s">
        <v>15578</v>
      </c>
      <c r="K1696" s="91"/>
      <c r="L1696" s="91"/>
      <c r="M1696" s="91"/>
      <c r="P1696" s="86" t="str">
        <f t="shared" si="57"/>
        <v>Usually distinctive</v>
      </c>
      <c r="Q1696" s="86" t="s">
        <v>10789</v>
      </c>
      <c r="R1696" s="86" t="s">
        <v>10789</v>
      </c>
      <c r="S1696" s="86" t="s">
        <v>10789</v>
      </c>
      <c r="T1696" s="86" t="s">
        <v>10789</v>
      </c>
      <c r="U1696" s="86" t="s">
        <v>15214</v>
      </c>
      <c r="V1696" s="86" t="s">
        <v>15230</v>
      </c>
      <c r="W1696" s="86" t="b">
        <v>0</v>
      </c>
    </row>
    <row r="1697" spans="2:23" x14ac:dyDescent="0.25">
      <c r="B1697" s="91">
        <v>1654</v>
      </c>
      <c r="C1697" s="91">
        <v>1654</v>
      </c>
      <c r="D1697" s="203" t="s">
        <v>13176</v>
      </c>
      <c r="E1697" s="89" t="s">
        <v>1302</v>
      </c>
      <c r="F1697" s="90" t="s">
        <v>1301</v>
      </c>
      <c r="G1697" s="91" t="str">
        <f t="shared" si="55"/>
        <v>Care needed</v>
      </c>
      <c r="H1697" s="91" t="s">
        <v>11767</v>
      </c>
      <c r="I1697" s="91" t="str">
        <f t="shared" si="56"/>
        <v>SW &amp; SE</v>
      </c>
      <c r="J1697" s="91" t="s">
        <v>15579</v>
      </c>
      <c r="K1697" s="91"/>
      <c r="L1697" s="91"/>
      <c r="M1697" s="91"/>
      <c r="P1697" s="86" t="str">
        <f t="shared" si="57"/>
        <v>Care needed</v>
      </c>
      <c r="Q1697" s="86" t="s">
        <v>10789</v>
      </c>
      <c r="R1697" s="86" t="s">
        <v>10789</v>
      </c>
      <c r="S1697" s="86" t="s">
        <v>10789</v>
      </c>
      <c r="T1697" s="86" t="s">
        <v>10789</v>
      </c>
      <c r="U1697" s="86" t="s">
        <v>15237</v>
      </c>
      <c r="V1697" s="86" t="s">
        <v>15216</v>
      </c>
      <c r="W1697" s="86" t="b">
        <v>0</v>
      </c>
    </row>
    <row r="1698" spans="2:23" x14ac:dyDescent="0.25">
      <c r="B1698" s="91">
        <v>1655</v>
      </c>
      <c r="C1698" s="91">
        <v>1655</v>
      </c>
      <c r="D1698" s="203" t="s">
        <v>13177</v>
      </c>
      <c r="E1698" s="89" t="s">
        <v>1300</v>
      </c>
      <c r="F1698" s="90" t="s">
        <v>1299</v>
      </c>
      <c r="G1698" s="91" t="str">
        <f t="shared" si="55"/>
        <v>Care needed</v>
      </c>
      <c r="H1698" s="91" t="s">
        <v>11767</v>
      </c>
      <c r="I1698" s="91" t="str">
        <f t="shared" si="56"/>
        <v>Widespread, Highlands</v>
      </c>
      <c r="J1698" s="91" t="s">
        <v>14203</v>
      </c>
      <c r="K1698" s="91"/>
      <c r="L1698" s="91"/>
      <c r="M1698" s="91"/>
      <c r="P1698" s="86" t="str">
        <f t="shared" si="57"/>
        <v>Care needed</v>
      </c>
      <c r="Q1698" s="86" t="s">
        <v>10789</v>
      </c>
      <c r="R1698" s="86" t="s">
        <v>10789</v>
      </c>
      <c r="S1698" s="86" t="s">
        <v>10789</v>
      </c>
      <c r="T1698" s="86" t="s">
        <v>10789</v>
      </c>
      <c r="U1698" s="86" t="s">
        <v>15237</v>
      </c>
      <c r="V1698" s="86" t="s">
        <v>15216</v>
      </c>
      <c r="W1698" s="86" t="b">
        <v>0</v>
      </c>
    </row>
    <row r="1699" spans="2:23" x14ac:dyDescent="0.25">
      <c r="B1699" s="91">
        <v>1656</v>
      </c>
      <c r="C1699" s="91">
        <v>1656</v>
      </c>
      <c r="D1699" s="203" t="s">
        <v>13178</v>
      </c>
      <c r="E1699" s="89" t="s">
        <v>1298</v>
      </c>
      <c r="F1699" s="90" t="s">
        <v>1297</v>
      </c>
      <c r="G1699" s="91" t="str">
        <f t="shared" si="55"/>
        <v>Care needed</v>
      </c>
      <c r="H1699" s="91" t="s">
        <v>11767</v>
      </c>
      <c r="I1699" s="91" t="str">
        <f t="shared" si="56"/>
        <v>Local, Great Glen and adjacent areas</v>
      </c>
      <c r="J1699" s="91" t="s">
        <v>14204</v>
      </c>
      <c r="K1699" s="91"/>
      <c r="L1699" s="91"/>
      <c r="M1699" s="91"/>
      <c r="P1699" s="86" t="str">
        <f t="shared" si="57"/>
        <v>Care needed</v>
      </c>
      <c r="Q1699" s="86" t="s">
        <v>10789</v>
      </c>
      <c r="R1699" s="86" t="s">
        <v>10789</v>
      </c>
      <c r="S1699" s="86" t="s">
        <v>10789</v>
      </c>
      <c r="T1699" s="86" t="s">
        <v>10789</v>
      </c>
      <c r="U1699" s="86" t="s">
        <v>15241</v>
      </c>
      <c r="V1699" s="86" t="s">
        <v>15216</v>
      </c>
      <c r="W1699" s="86" t="b">
        <v>0</v>
      </c>
    </row>
    <row r="1700" spans="2:23" x14ac:dyDescent="0.25">
      <c r="B1700" s="91">
        <v>1657</v>
      </c>
      <c r="C1700" s="91">
        <v>1657</v>
      </c>
      <c r="D1700" s="203" t="s">
        <v>13179</v>
      </c>
      <c r="E1700" s="89" t="s">
        <v>1296</v>
      </c>
      <c r="F1700" s="90" t="s">
        <v>1295</v>
      </c>
      <c r="G1700" s="91" t="str">
        <f t="shared" si="55"/>
        <v>Care needed</v>
      </c>
      <c r="H1700" s="91" t="s">
        <v>11767</v>
      </c>
      <c r="I1700" s="91" t="str">
        <f t="shared" si="56"/>
        <v>Common</v>
      </c>
      <c r="J1700" s="91" t="s">
        <v>14186</v>
      </c>
      <c r="K1700" s="91"/>
      <c r="L1700" s="91"/>
      <c r="M1700" s="91"/>
      <c r="P1700" s="86" t="str">
        <f t="shared" si="57"/>
        <v>Care needed</v>
      </c>
      <c r="Q1700" s="86" t="s">
        <v>10789</v>
      </c>
      <c r="R1700" s="86" t="s">
        <v>10789</v>
      </c>
      <c r="S1700" s="86" t="s">
        <v>10789</v>
      </c>
      <c r="T1700" s="86" t="s">
        <v>10789</v>
      </c>
      <c r="U1700" s="86" t="s">
        <v>15229</v>
      </c>
      <c r="V1700" s="86" t="s">
        <v>15228</v>
      </c>
      <c r="W1700" s="86" t="b">
        <v>0</v>
      </c>
    </row>
    <row r="1701" spans="2:23" x14ac:dyDescent="0.25">
      <c r="B1701" s="91">
        <v>1658</v>
      </c>
      <c r="C1701" s="91">
        <v>1658</v>
      </c>
      <c r="D1701" s="203" t="s">
        <v>13180</v>
      </c>
      <c r="E1701" s="89" t="s">
        <v>15329</v>
      </c>
      <c r="F1701" s="90" t="s">
        <v>1449</v>
      </c>
      <c r="G1701" s="91" t="str">
        <f t="shared" si="55"/>
        <v>Photo required</v>
      </c>
      <c r="H1701" s="91" t="s">
        <v>11837</v>
      </c>
      <c r="I1701" s="91" t="str">
        <f t="shared" si="56"/>
        <v>Borders, old records</v>
      </c>
      <c r="J1701" s="91" t="s">
        <v>15580</v>
      </c>
      <c r="K1701" s="91"/>
      <c r="L1701" s="91"/>
      <c r="M1701" s="91"/>
      <c r="P1701" s="86" t="str">
        <f t="shared" si="57"/>
        <v>Photo required</v>
      </c>
      <c r="Q1701" s="86" t="s">
        <v>10789</v>
      </c>
      <c r="R1701" s="86" t="s">
        <v>10789</v>
      </c>
      <c r="S1701" s="86" t="s">
        <v>10789</v>
      </c>
      <c r="T1701" s="86" t="s">
        <v>10789</v>
      </c>
      <c r="U1701" s="86" t="s">
        <v>15234</v>
      </c>
      <c r="V1701" s="86" t="s">
        <v>15250</v>
      </c>
      <c r="W1701" s="86" t="b">
        <v>0</v>
      </c>
    </row>
    <row r="1702" spans="2:23" x14ac:dyDescent="0.25">
      <c r="B1702" s="91">
        <v>1660</v>
      </c>
      <c r="C1702" s="91">
        <v>1660</v>
      </c>
      <c r="D1702" s="203" t="s">
        <v>13182</v>
      </c>
      <c r="E1702" s="89" t="s">
        <v>1294</v>
      </c>
      <c r="F1702" s="90" t="s">
        <v>1293</v>
      </c>
      <c r="G1702" s="91" t="str">
        <f t="shared" si="55"/>
        <v>Photo required</v>
      </c>
      <c r="H1702" s="91" t="s">
        <v>11837</v>
      </c>
      <c r="I1702" s="91" t="str">
        <f t="shared" si="56"/>
        <v>Not recorded in Scotland</v>
      </c>
      <c r="J1702" s="91" t="s">
        <v>16094</v>
      </c>
      <c r="K1702" s="91"/>
      <c r="L1702" s="91"/>
      <c r="M1702" s="91"/>
      <c r="P1702" s="86" t="str">
        <f t="shared" si="57"/>
        <v>Photo required</v>
      </c>
      <c r="Q1702" s="86" t="s">
        <v>10789</v>
      </c>
      <c r="R1702" s="86" t="s">
        <v>10789</v>
      </c>
      <c r="S1702" s="86" t="s">
        <v>10789</v>
      </c>
      <c r="T1702" s="86" t="s">
        <v>10789</v>
      </c>
      <c r="U1702" s="86" t="s">
        <v>15240</v>
      </c>
      <c r="V1702" s="86" t="s">
        <v>15222</v>
      </c>
      <c r="W1702" s="86" t="b">
        <v>0</v>
      </c>
    </row>
    <row r="1703" spans="2:23" x14ac:dyDescent="0.25">
      <c r="B1703" s="91">
        <v>1659</v>
      </c>
      <c r="C1703" s="91">
        <v>1659</v>
      </c>
      <c r="D1703" s="203" t="s">
        <v>13181</v>
      </c>
      <c r="E1703" s="89" t="s">
        <v>1450</v>
      </c>
      <c r="F1703" s="90" t="s">
        <v>4514</v>
      </c>
      <c r="G1703" s="91" t="str">
        <f t="shared" si="55"/>
        <v>Usually distinctive</v>
      </c>
      <c r="H1703" s="91" t="s">
        <v>15174</v>
      </c>
      <c r="I1703" s="91" t="str">
        <f t="shared" si="56"/>
        <v>Common</v>
      </c>
      <c r="J1703" s="91" t="s">
        <v>14186</v>
      </c>
      <c r="K1703" s="91"/>
      <c r="L1703" s="91"/>
      <c r="M1703" s="91"/>
      <c r="P1703" s="86" t="str">
        <f t="shared" si="57"/>
        <v>Usually distinctive</v>
      </c>
      <c r="Q1703" s="86" t="s">
        <v>10789</v>
      </c>
      <c r="R1703" s="86" t="s">
        <v>10789</v>
      </c>
      <c r="S1703" s="86" t="s">
        <v>10789</v>
      </c>
      <c r="T1703" s="86" t="s">
        <v>10789</v>
      </c>
      <c r="U1703" s="86" t="s">
        <v>15263</v>
      </c>
      <c r="V1703" s="86" t="s">
        <v>15225</v>
      </c>
      <c r="W1703" s="86" t="b">
        <v>0</v>
      </c>
    </row>
    <row r="1704" spans="2:23" x14ac:dyDescent="0.25">
      <c r="B1704" s="91">
        <v>1631</v>
      </c>
      <c r="C1704" s="91">
        <v>1631</v>
      </c>
      <c r="D1704" s="203" t="s">
        <v>13153</v>
      </c>
      <c r="E1704" s="89" t="s">
        <v>1439</v>
      </c>
      <c r="F1704" s="90" t="s">
        <v>1440</v>
      </c>
      <c r="G1704" s="91" t="str">
        <f t="shared" si="55"/>
        <v>Usually distinctive</v>
      </c>
      <c r="H1704" s="91" t="s">
        <v>15174</v>
      </c>
      <c r="I1704" s="91" t="str">
        <f t="shared" si="56"/>
        <v>Common</v>
      </c>
      <c r="J1704" s="91" t="s">
        <v>14186</v>
      </c>
      <c r="K1704" s="91"/>
      <c r="L1704" s="91"/>
      <c r="M1704" s="91"/>
      <c r="P1704" s="86" t="str">
        <f t="shared" si="57"/>
        <v>Usually distinctive</v>
      </c>
      <c r="Q1704" s="86" t="s">
        <v>10789</v>
      </c>
      <c r="R1704" s="86" t="s">
        <v>10789</v>
      </c>
      <c r="S1704" s="86" t="s">
        <v>10789</v>
      </c>
      <c r="T1704" s="86" t="s">
        <v>10789</v>
      </c>
      <c r="U1704" s="86" t="s">
        <v>15261</v>
      </c>
      <c r="V1704" s="86" t="s">
        <v>15253</v>
      </c>
      <c r="W1704" s="86" t="b">
        <v>1</v>
      </c>
    </row>
    <row r="1705" spans="2:23" x14ac:dyDescent="0.25">
      <c r="B1705" s="91">
        <v>1632</v>
      </c>
      <c r="C1705" s="91">
        <v>1632</v>
      </c>
      <c r="D1705" s="203" t="s">
        <v>13154</v>
      </c>
      <c r="E1705" s="89" t="s">
        <v>1441</v>
      </c>
      <c r="F1705" s="90" t="s">
        <v>1442</v>
      </c>
      <c r="G1705" s="91" t="str">
        <f t="shared" si="55"/>
        <v>Usually distinctive</v>
      </c>
      <c r="H1705" s="91" t="s">
        <v>15174</v>
      </c>
      <c r="I1705" s="91" t="str">
        <f t="shared" si="56"/>
        <v>Widespread</v>
      </c>
      <c r="J1705" s="91" t="s">
        <v>14205</v>
      </c>
      <c r="K1705" s="91"/>
      <c r="L1705" s="91"/>
      <c r="M1705" s="91"/>
      <c r="P1705" s="86" t="str">
        <f t="shared" si="57"/>
        <v>Usually distinctive</v>
      </c>
      <c r="Q1705" s="86" t="s">
        <v>10789</v>
      </c>
      <c r="R1705" s="86" t="s">
        <v>10789</v>
      </c>
      <c r="S1705" s="86" t="s">
        <v>10789</v>
      </c>
      <c r="T1705" s="86" t="s">
        <v>10789</v>
      </c>
      <c r="U1705" s="86" t="s">
        <v>15223</v>
      </c>
      <c r="V1705" s="86" t="s">
        <v>15230</v>
      </c>
      <c r="W1705" s="86" t="b">
        <v>0</v>
      </c>
    </row>
    <row r="1706" spans="2:23" x14ac:dyDescent="0.25">
      <c r="B1706" s="91">
        <v>1634</v>
      </c>
      <c r="C1706" s="91">
        <v>1634</v>
      </c>
      <c r="D1706" s="203" t="s">
        <v>13156</v>
      </c>
      <c r="E1706" s="89" t="s">
        <v>6560</v>
      </c>
      <c r="F1706" s="90" t="s">
        <v>6559</v>
      </c>
      <c r="G1706" s="91" t="str">
        <f t="shared" si="55"/>
        <v>Photo required</v>
      </c>
      <c r="H1706" s="91" t="s">
        <v>11837</v>
      </c>
      <c r="I1706" s="91" t="str">
        <f t="shared" si="56"/>
        <v>Old records, strays?</v>
      </c>
      <c r="J1706" s="91" t="s">
        <v>15581</v>
      </c>
      <c r="K1706" s="91"/>
      <c r="L1706" s="91"/>
      <c r="M1706" s="91"/>
      <c r="P1706" s="86" t="str">
        <f t="shared" si="57"/>
        <v>Photo required</v>
      </c>
      <c r="Q1706" s="86" t="s">
        <v>10789</v>
      </c>
      <c r="R1706" s="86" t="s">
        <v>10789</v>
      </c>
      <c r="S1706" s="86" t="s">
        <v>10789</v>
      </c>
      <c r="T1706" s="86" t="s">
        <v>10789</v>
      </c>
      <c r="U1706" s="86" t="s">
        <v>15231</v>
      </c>
      <c r="V1706" s="86" t="s">
        <v>15216</v>
      </c>
      <c r="W1706" s="86" t="b">
        <v>0</v>
      </c>
    </row>
    <row r="1707" spans="2:23" x14ac:dyDescent="0.25">
      <c r="B1707" s="91">
        <v>1635</v>
      </c>
      <c r="C1707" s="91">
        <v>1635</v>
      </c>
      <c r="D1707" s="203" t="s">
        <v>13157</v>
      </c>
      <c r="E1707" s="89" t="s">
        <v>6558</v>
      </c>
      <c r="F1707" s="90" t="s">
        <v>6557</v>
      </c>
      <c r="G1707" s="91" t="str">
        <f t="shared" si="55"/>
        <v>Photo required</v>
      </c>
      <c r="H1707" s="91" t="s">
        <v>11837</v>
      </c>
      <c r="I1707" s="91" t="str">
        <f t="shared" si="56"/>
        <v>Not recorded in Scotland</v>
      </c>
      <c r="J1707" s="91" t="s">
        <v>16094</v>
      </c>
      <c r="K1707" s="91"/>
      <c r="L1707" s="91"/>
      <c r="M1707" s="91"/>
      <c r="P1707" s="86" t="str">
        <f t="shared" si="57"/>
        <v>Photo required</v>
      </c>
      <c r="Q1707" s="86" t="s">
        <v>10789</v>
      </c>
      <c r="R1707" s="86" t="s">
        <v>10789</v>
      </c>
      <c r="S1707" s="86" t="s">
        <v>10789</v>
      </c>
      <c r="T1707" s="86" t="s">
        <v>10789</v>
      </c>
      <c r="U1707" s="86" t="s">
        <v>15232</v>
      </c>
      <c r="V1707" s="86" t="s">
        <v>15238</v>
      </c>
      <c r="W1707" s="86" t="b">
        <v>0</v>
      </c>
    </row>
    <row r="1708" spans="2:23" x14ac:dyDescent="0.25">
      <c r="B1708" s="91">
        <v>1633</v>
      </c>
      <c r="C1708" s="91">
        <v>1633</v>
      </c>
      <c r="D1708" s="203" t="s">
        <v>13155</v>
      </c>
      <c r="E1708" s="89" t="s">
        <v>6562</v>
      </c>
      <c r="F1708" s="90" t="s">
        <v>6561</v>
      </c>
      <c r="G1708" s="91" t="str">
        <f t="shared" si="55"/>
        <v>Extinct</v>
      </c>
      <c r="H1708" s="91" t="s">
        <v>14176</v>
      </c>
      <c r="I1708" s="91" t="str">
        <f t="shared" si="56"/>
        <v>Extinct, previously in SW &amp; SE</v>
      </c>
      <c r="J1708" s="91" t="s">
        <v>14206</v>
      </c>
      <c r="K1708" s="91"/>
      <c r="L1708" s="91"/>
      <c r="M1708" s="91"/>
      <c r="P1708" s="86" t="str">
        <f t="shared" si="57"/>
        <v>Extinct</v>
      </c>
      <c r="Q1708" s="86" t="s">
        <v>10789</v>
      </c>
      <c r="R1708" s="86" t="s">
        <v>10789</v>
      </c>
      <c r="S1708" s="86" t="s">
        <v>10789</v>
      </c>
      <c r="T1708" s="86" t="s">
        <v>10789</v>
      </c>
      <c r="U1708" s="86" t="s">
        <v>15262</v>
      </c>
      <c r="V1708" s="86" t="s">
        <v>15241</v>
      </c>
      <c r="W1708" s="86" t="b">
        <v>0</v>
      </c>
    </row>
    <row r="1709" spans="2:23" x14ac:dyDescent="0.25">
      <c r="B1709" s="91">
        <v>1636</v>
      </c>
      <c r="C1709" s="91">
        <v>1636</v>
      </c>
      <c r="D1709" s="203" t="s">
        <v>13158</v>
      </c>
      <c r="E1709" s="89" t="s">
        <v>6556</v>
      </c>
      <c r="F1709" s="90" t="s">
        <v>6555</v>
      </c>
      <c r="G1709" s="91" t="str">
        <f t="shared" si="55"/>
        <v>Photo required</v>
      </c>
      <c r="H1709" s="91" t="s">
        <v>11837</v>
      </c>
      <c r="I1709" s="91" t="str">
        <f t="shared" si="56"/>
        <v>Not recorded in Scotland</v>
      </c>
      <c r="J1709" s="91" t="s">
        <v>16094</v>
      </c>
      <c r="K1709" s="91"/>
      <c r="L1709" s="91"/>
      <c r="M1709" s="91"/>
      <c r="P1709" s="86" t="str">
        <f t="shared" si="57"/>
        <v>Photo required</v>
      </c>
      <c r="Q1709" s="86" t="s">
        <v>10789</v>
      </c>
      <c r="R1709" s="86" t="s">
        <v>10789</v>
      </c>
      <c r="S1709" s="86" t="s">
        <v>10789</v>
      </c>
      <c r="T1709" s="86" t="s">
        <v>10789</v>
      </c>
      <c r="U1709" s="86" t="s">
        <v>15223</v>
      </c>
      <c r="V1709" s="86" t="s">
        <v>15238</v>
      </c>
      <c r="W1709" s="86" t="b">
        <v>0</v>
      </c>
    </row>
    <row r="1710" spans="2:23" x14ac:dyDescent="0.25">
      <c r="B1710" s="91">
        <v>1637</v>
      </c>
      <c r="C1710" s="91">
        <v>1637</v>
      </c>
      <c r="D1710" s="203" t="s">
        <v>13159</v>
      </c>
      <c r="E1710" s="89" t="s">
        <v>6554</v>
      </c>
      <c r="F1710" s="90" t="s">
        <v>6553</v>
      </c>
      <c r="G1710" s="91" t="str">
        <f t="shared" si="55"/>
        <v>Northern Eggar?</v>
      </c>
      <c r="H1710" s="91" t="s">
        <v>14177</v>
      </c>
      <c r="I1710" s="91" t="str">
        <f t="shared" si="56"/>
        <v>Common</v>
      </c>
      <c r="J1710" s="91" t="s">
        <v>14186</v>
      </c>
      <c r="K1710" s="91"/>
      <c r="L1710" s="91"/>
      <c r="M1710" s="91"/>
      <c r="P1710" s="86" t="str">
        <f t="shared" si="57"/>
        <v>Northern Eggar?</v>
      </c>
      <c r="Q1710" s="86" t="s">
        <v>10789</v>
      </c>
      <c r="R1710" s="86" t="s">
        <v>10789</v>
      </c>
      <c r="S1710" s="86" t="s">
        <v>10789</v>
      </c>
      <c r="T1710" s="86" t="s">
        <v>10789</v>
      </c>
      <c r="U1710" s="86" t="s">
        <v>15225</v>
      </c>
      <c r="V1710" s="86" t="s">
        <v>15238</v>
      </c>
      <c r="W1710" s="86" t="b">
        <v>0</v>
      </c>
    </row>
    <row r="1711" spans="2:23" x14ac:dyDescent="0.25">
      <c r="B1711" s="91">
        <v>1637</v>
      </c>
      <c r="C1711" s="91">
        <v>1637</v>
      </c>
      <c r="D1711" s="203" t="s">
        <v>13159</v>
      </c>
      <c r="E1711" s="89" t="s">
        <v>6554</v>
      </c>
      <c r="F1711" s="90" t="s">
        <v>11226</v>
      </c>
      <c r="G1711" s="91" t="str">
        <f t="shared" si="55"/>
        <v>Usually distinctive</v>
      </c>
      <c r="H1711" s="91" t="s">
        <v>15174</v>
      </c>
      <c r="I1711" s="91" t="str">
        <f t="shared" si="56"/>
        <v>Common</v>
      </c>
      <c r="J1711" s="91" t="s">
        <v>14186</v>
      </c>
      <c r="K1711" s="91"/>
      <c r="L1711" s="91"/>
      <c r="M1711" s="91"/>
      <c r="P1711" s="86" t="str">
        <f t="shared" si="57"/>
        <v>Usually distinctive</v>
      </c>
      <c r="Q1711" s="86" t="s">
        <v>10789</v>
      </c>
      <c r="R1711" s="86" t="s">
        <v>10789</v>
      </c>
      <c r="S1711" s="86" t="s">
        <v>10789</v>
      </c>
      <c r="T1711" s="86" t="s">
        <v>10789</v>
      </c>
      <c r="U1711" s="86" t="s">
        <v>15225</v>
      </c>
      <c r="V1711" s="86" t="s">
        <v>15238</v>
      </c>
      <c r="W1711" s="86" t="b">
        <v>0</v>
      </c>
    </row>
    <row r="1712" spans="2:23" x14ac:dyDescent="0.25">
      <c r="B1712" s="91">
        <v>1638</v>
      </c>
      <c r="C1712" s="91">
        <v>1638</v>
      </c>
      <c r="D1712" s="203" t="s">
        <v>13160</v>
      </c>
      <c r="E1712" s="89" t="s">
        <v>6552</v>
      </c>
      <c r="F1712" s="90" t="s">
        <v>6551</v>
      </c>
      <c r="G1712" s="91" t="str">
        <f t="shared" si="55"/>
        <v>Usually distinctive</v>
      </c>
      <c r="H1712" s="91" t="s">
        <v>15174</v>
      </c>
      <c r="I1712" s="91" t="str">
        <f t="shared" si="56"/>
        <v>Common</v>
      </c>
      <c r="J1712" s="91" t="s">
        <v>14186</v>
      </c>
      <c r="K1712" s="91"/>
      <c r="L1712" s="91"/>
      <c r="M1712" s="91"/>
      <c r="P1712" s="86" t="str">
        <f t="shared" si="57"/>
        <v>Usually distinctive</v>
      </c>
      <c r="Q1712" s="86" t="s">
        <v>10789</v>
      </c>
      <c r="R1712" s="86" t="s">
        <v>10789</v>
      </c>
      <c r="S1712" s="86" t="s">
        <v>10789</v>
      </c>
      <c r="T1712" s="86" t="s">
        <v>10789</v>
      </c>
      <c r="U1712" s="86" t="s">
        <v>15237</v>
      </c>
      <c r="V1712" s="86" t="s">
        <v>15226</v>
      </c>
      <c r="W1712" s="86" t="b">
        <v>0</v>
      </c>
    </row>
    <row r="1713" spans="2:23" x14ac:dyDescent="0.25">
      <c r="B1713" s="91">
        <v>1639</v>
      </c>
      <c r="C1713" s="91">
        <v>1639</v>
      </c>
      <c r="D1713" s="203" t="s">
        <v>13161</v>
      </c>
      <c r="E1713" s="89" t="s">
        <v>1443</v>
      </c>
      <c r="F1713" s="90" t="s">
        <v>14444</v>
      </c>
      <c r="G1713" s="91" t="str">
        <f t="shared" si="55"/>
        <v>Photo required</v>
      </c>
      <c r="H1713" s="91" t="s">
        <v>11837</v>
      </c>
      <c r="I1713" s="91" t="str">
        <f t="shared" si="56"/>
        <v>Very local, near Inverness</v>
      </c>
      <c r="J1713" s="91" t="s">
        <v>14207</v>
      </c>
      <c r="K1713" s="91"/>
      <c r="L1713" s="91"/>
      <c r="M1713" s="91"/>
      <c r="P1713" s="86" t="str">
        <f t="shared" si="57"/>
        <v>Photo required</v>
      </c>
      <c r="Q1713" s="86" t="s">
        <v>10789</v>
      </c>
      <c r="R1713" s="86" t="s">
        <v>10789</v>
      </c>
      <c r="S1713" s="86" t="s">
        <v>10789</v>
      </c>
      <c r="T1713" s="86" t="s">
        <v>10789</v>
      </c>
      <c r="U1713" s="86" t="s">
        <v>15218</v>
      </c>
      <c r="V1713" s="86" t="s">
        <v>15250</v>
      </c>
      <c r="W1713" s="86" t="b">
        <v>0</v>
      </c>
    </row>
    <row r="1714" spans="2:23" x14ac:dyDescent="0.25">
      <c r="B1714" s="91">
        <v>1640</v>
      </c>
      <c r="C1714" s="91">
        <v>1640</v>
      </c>
      <c r="D1714" s="203" t="s">
        <v>13162</v>
      </c>
      <c r="E1714" s="89" t="s">
        <v>6550</v>
      </c>
      <c r="F1714" s="90" t="s">
        <v>6549</v>
      </c>
      <c r="G1714" s="91" t="str">
        <f t="shared" si="55"/>
        <v>Usually distinctive</v>
      </c>
      <c r="H1714" s="91" t="s">
        <v>15174</v>
      </c>
      <c r="I1714" s="91" t="str">
        <f t="shared" si="56"/>
        <v>Common W, absent E except Berwickshire coast</v>
      </c>
      <c r="J1714" s="91" t="s">
        <v>14208</v>
      </c>
      <c r="K1714" s="91"/>
      <c r="L1714" s="91"/>
      <c r="M1714" s="91"/>
      <c r="P1714" s="86" t="str">
        <f t="shared" si="57"/>
        <v>Usually distinctive</v>
      </c>
      <c r="Q1714" s="86" t="s">
        <v>10789</v>
      </c>
      <c r="R1714" s="86" t="s">
        <v>10789</v>
      </c>
      <c r="S1714" s="86" t="s">
        <v>10789</v>
      </c>
      <c r="T1714" s="86" t="s">
        <v>10789</v>
      </c>
      <c r="U1714" s="86" t="s">
        <v>15222</v>
      </c>
      <c r="V1714" s="86" t="s">
        <v>15228</v>
      </c>
      <c r="W1714" s="86" t="b">
        <v>0</v>
      </c>
    </row>
    <row r="1715" spans="2:23" x14ac:dyDescent="0.25">
      <c r="B1715" s="91">
        <v>1641</v>
      </c>
      <c r="C1715" s="91">
        <v>1641</v>
      </c>
      <c r="D1715" s="203" t="s">
        <v>13163</v>
      </c>
      <c r="E1715" s="89" t="s">
        <v>6548</v>
      </c>
      <c r="F1715" s="90" t="s">
        <v>6547</v>
      </c>
      <c r="G1715" s="91" t="str">
        <f t="shared" si="55"/>
        <v>Photo required</v>
      </c>
      <c r="H1715" s="91" t="s">
        <v>11837</v>
      </c>
      <c r="I1715" s="91" t="str">
        <f t="shared" si="56"/>
        <v>Not recorded in Scotland</v>
      </c>
      <c r="J1715" s="91" t="s">
        <v>16094</v>
      </c>
      <c r="K1715" s="91"/>
      <c r="L1715" s="91"/>
      <c r="M1715" s="91"/>
      <c r="P1715" s="86" t="str">
        <f t="shared" si="57"/>
        <v>Photo required</v>
      </c>
      <c r="Q1715" s="86" t="s">
        <v>10789</v>
      </c>
      <c r="R1715" s="86" t="s">
        <v>10789</v>
      </c>
      <c r="S1715" s="86" t="s">
        <v>10789</v>
      </c>
      <c r="T1715" s="86" t="s">
        <v>10789</v>
      </c>
      <c r="U1715" s="86" t="s">
        <v>15229</v>
      </c>
      <c r="V1715" s="86" t="s">
        <v>15221</v>
      </c>
      <c r="W1715" s="86" t="b">
        <v>0</v>
      </c>
    </row>
    <row r="1716" spans="2:23" x14ac:dyDescent="0.25">
      <c r="B1716" s="91">
        <v>1642</v>
      </c>
      <c r="C1716" s="91">
        <v>1642</v>
      </c>
      <c r="D1716" s="203" t="s">
        <v>13164</v>
      </c>
      <c r="E1716" s="89" t="s">
        <v>4543</v>
      </c>
      <c r="F1716" s="90" t="s">
        <v>4542</v>
      </c>
      <c r="G1716" s="91" t="str">
        <f t="shared" si="55"/>
        <v>Photo required</v>
      </c>
      <c r="H1716" s="91" t="s">
        <v>11837</v>
      </c>
      <c r="I1716" s="91" t="str">
        <f t="shared" si="56"/>
        <v>Not recorded in Scotland</v>
      </c>
      <c r="J1716" s="91" t="s">
        <v>16094</v>
      </c>
      <c r="K1716" s="91"/>
      <c r="L1716" s="91"/>
      <c r="M1716" s="91"/>
      <c r="P1716" s="86" t="str">
        <f t="shared" si="57"/>
        <v>Photo required</v>
      </c>
      <c r="Q1716" s="86" t="s">
        <v>10789</v>
      </c>
      <c r="R1716" s="86" t="s">
        <v>10789</v>
      </c>
      <c r="S1716" s="86" t="s">
        <v>10789</v>
      </c>
      <c r="T1716" s="86" t="s">
        <v>10789</v>
      </c>
      <c r="U1716" s="86" t="s">
        <v>15231</v>
      </c>
      <c r="V1716" s="86" t="s">
        <v>15233</v>
      </c>
      <c r="W1716" s="86" t="b">
        <v>0</v>
      </c>
    </row>
    <row r="1717" spans="2:23" x14ac:dyDescent="0.25">
      <c r="B1717" s="91">
        <v>1644</v>
      </c>
      <c r="C1717" s="91">
        <v>1644</v>
      </c>
      <c r="D1717" s="203" t="s">
        <v>13166</v>
      </c>
      <c r="E1717" s="89" t="s">
        <v>1320</v>
      </c>
      <c r="F1717" s="90" t="s">
        <v>1319</v>
      </c>
      <c r="G1717" s="91" t="str">
        <f t="shared" si="55"/>
        <v>Usually distinctive</v>
      </c>
      <c r="H1717" s="91" t="s">
        <v>15174</v>
      </c>
      <c r="I1717" s="91" t="str">
        <f t="shared" si="56"/>
        <v>Very local, Highlands</v>
      </c>
      <c r="J1717" s="91" t="s">
        <v>14209</v>
      </c>
      <c r="K1717" s="91"/>
      <c r="L1717" s="91"/>
      <c r="M1717" s="91"/>
      <c r="P1717" s="86" t="str">
        <f t="shared" si="57"/>
        <v>Usually distinctive</v>
      </c>
      <c r="Q1717" s="86" t="s">
        <v>10789</v>
      </c>
      <c r="R1717" s="86" t="s">
        <v>10789</v>
      </c>
      <c r="S1717" s="86" t="s">
        <v>10789</v>
      </c>
      <c r="T1717" s="86" t="s">
        <v>10789</v>
      </c>
      <c r="U1717" s="86" t="s">
        <v>15240</v>
      </c>
      <c r="V1717" s="86" t="s">
        <v>15222</v>
      </c>
      <c r="W1717" s="86" t="b">
        <v>0</v>
      </c>
    </row>
    <row r="1718" spans="2:23" x14ac:dyDescent="0.25">
      <c r="B1718" s="91">
        <v>1643</v>
      </c>
      <c r="C1718" s="91">
        <v>1643</v>
      </c>
      <c r="D1718" s="203" t="s">
        <v>13165</v>
      </c>
      <c r="E1718" s="89" t="s">
        <v>1322</v>
      </c>
      <c r="F1718" s="90" t="s">
        <v>1321</v>
      </c>
      <c r="G1718" s="91" t="str">
        <f t="shared" si="55"/>
        <v>Usually distinctive</v>
      </c>
      <c r="H1718" s="91" t="s">
        <v>15174</v>
      </c>
      <c r="I1718" s="91" t="str">
        <f t="shared" si="56"/>
        <v>Common</v>
      </c>
      <c r="J1718" s="91" t="s">
        <v>14186</v>
      </c>
      <c r="K1718" s="91"/>
      <c r="L1718" s="91"/>
      <c r="M1718" s="91"/>
      <c r="P1718" s="86" t="str">
        <f t="shared" si="57"/>
        <v>Usually distinctive</v>
      </c>
      <c r="Q1718" s="86" t="s">
        <v>10789</v>
      </c>
      <c r="R1718" s="86" t="s">
        <v>10789</v>
      </c>
      <c r="S1718" s="86" t="s">
        <v>10789</v>
      </c>
      <c r="T1718" s="86" t="s">
        <v>10789</v>
      </c>
      <c r="U1718" s="86" t="s">
        <v>15217</v>
      </c>
      <c r="V1718" s="86" t="s">
        <v>15218</v>
      </c>
      <c r="W1718" s="86" t="b">
        <v>0</v>
      </c>
    </row>
    <row r="1719" spans="2:23" x14ac:dyDescent="0.25">
      <c r="B1719" s="91">
        <v>1643.1</v>
      </c>
      <c r="C1719" s="91" t="s">
        <v>1444</v>
      </c>
      <c r="D1719" s="94" t="s">
        <v>16645</v>
      </c>
      <c r="E1719" s="89" t="s">
        <v>1445</v>
      </c>
      <c r="F1719" s="90" t="s">
        <v>1446</v>
      </c>
      <c r="G1719" s="91" t="str">
        <f t="shared" si="55"/>
        <v>Photo required</v>
      </c>
      <c r="H1719" s="91" t="s">
        <v>11837</v>
      </c>
      <c r="I1719" s="91" t="str">
        <f t="shared" si="56"/>
        <v>Not recorded in Scotland</v>
      </c>
      <c r="J1719" s="91" t="s">
        <v>16094</v>
      </c>
      <c r="K1719" s="91"/>
      <c r="L1719" s="91"/>
      <c r="M1719" s="91"/>
      <c r="P1719" s="86" t="str">
        <f t="shared" si="57"/>
        <v>Photo required</v>
      </c>
      <c r="Q1719" s="86" t="s">
        <v>10789</v>
      </c>
      <c r="R1719" s="86" t="s">
        <v>10789</v>
      </c>
      <c r="S1719" s="86" t="s">
        <v>10789</v>
      </c>
      <c r="T1719" s="86" t="s">
        <v>10789</v>
      </c>
      <c r="U1719" s="86" t="s">
        <v>16791</v>
      </c>
      <c r="V1719" s="86" t="s">
        <v>10789</v>
      </c>
      <c r="W1719" s="86" t="s">
        <v>10789</v>
      </c>
    </row>
    <row r="1720" spans="2:23" x14ac:dyDescent="0.25">
      <c r="B1720" s="91">
        <v>1979</v>
      </c>
      <c r="C1720" s="91">
        <v>1979</v>
      </c>
      <c r="D1720" s="203" t="s">
        <v>13466</v>
      </c>
      <c r="E1720" s="89" t="s">
        <v>2192</v>
      </c>
      <c r="F1720" s="90" t="s">
        <v>2191</v>
      </c>
      <c r="G1720" s="91" t="str">
        <f t="shared" si="55"/>
        <v>Photo required</v>
      </c>
      <c r="H1720" s="91" t="s">
        <v>11837</v>
      </c>
      <c r="I1720" s="91" t="str">
        <f t="shared" si="56"/>
        <v>Very local, Glasgow area</v>
      </c>
      <c r="J1720" s="91" t="s">
        <v>15582</v>
      </c>
      <c r="K1720" s="91"/>
      <c r="L1720" s="91"/>
      <c r="M1720" s="91"/>
      <c r="P1720" s="86" t="str">
        <f t="shared" si="57"/>
        <v>Photo required</v>
      </c>
      <c r="Q1720" s="86" t="s">
        <v>10789</v>
      </c>
      <c r="R1720" s="86" t="s">
        <v>10789</v>
      </c>
      <c r="S1720" s="86" t="s">
        <v>10789</v>
      </c>
      <c r="T1720" s="86" t="s">
        <v>10789</v>
      </c>
      <c r="U1720" s="86" t="s">
        <v>15237</v>
      </c>
      <c r="V1720" s="86" t="s">
        <v>15226</v>
      </c>
      <c r="W1720" s="86" t="b">
        <v>0</v>
      </c>
    </row>
    <row r="1721" spans="2:23" x14ac:dyDescent="0.25">
      <c r="B1721" s="91">
        <v>1980</v>
      </c>
      <c r="C1721" s="91">
        <v>1980</v>
      </c>
      <c r="D1721" s="203" t="s">
        <v>13467</v>
      </c>
      <c r="E1721" s="89" t="s">
        <v>2190</v>
      </c>
      <c r="F1721" s="90" t="s">
        <v>2189</v>
      </c>
      <c r="G1721" s="91" t="str">
        <f t="shared" si="55"/>
        <v>Photo required</v>
      </c>
      <c r="H1721" s="91" t="s">
        <v>11837</v>
      </c>
      <c r="I1721" s="91" t="str">
        <f t="shared" si="56"/>
        <v>Scarce SW, though known there since 1860</v>
      </c>
      <c r="J1721" s="91" t="s">
        <v>14210</v>
      </c>
      <c r="K1721" s="91"/>
      <c r="L1721" s="91"/>
      <c r="M1721" s="91"/>
      <c r="P1721" s="86" t="str">
        <f t="shared" si="57"/>
        <v>Photo required</v>
      </c>
      <c r="Q1721" s="86" t="s">
        <v>10789</v>
      </c>
      <c r="R1721" s="86" t="s">
        <v>10789</v>
      </c>
      <c r="S1721" s="86" t="s">
        <v>10789</v>
      </c>
      <c r="T1721" s="86" t="s">
        <v>10789</v>
      </c>
      <c r="U1721" s="86" t="s">
        <v>15229</v>
      </c>
      <c r="V1721" s="86" t="s">
        <v>15233</v>
      </c>
      <c r="W1721" s="86" t="b">
        <v>0</v>
      </c>
    </row>
    <row r="1722" spans="2:23" x14ac:dyDescent="0.25">
      <c r="B1722" s="91">
        <v>1981</v>
      </c>
      <c r="C1722" s="91">
        <v>1981</v>
      </c>
      <c r="D1722" s="203" t="s">
        <v>13468</v>
      </c>
      <c r="E1722" s="89" t="s">
        <v>2188</v>
      </c>
      <c r="F1722" s="90" t="s">
        <v>2187</v>
      </c>
      <c r="G1722" s="91" t="str">
        <f t="shared" si="55"/>
        <v>Usually distinctive</v>
      </c>
      <c r="H1722" s="91" t="s">
        <v>15174</v>
      </c>
      <c r="I1722" s="91" t="str">
        <f t="shared" si="56"/>
        <v>Common</v>
      </c>
      <c r="J1722" s="91" t="s">
        <v>14186</v>
      </c>
      <c r="K1722" s="91"/>
      <c r="L1722" s="91"/>
      <c r="M1722" s="91"/>
      <c r="P1722" s="86" t="str">
        <f t="shared" si="57"/>
        <v>Usually distinctive</v>
      </c>
      <c r="Q1722" s="86" t="s">
        <v>10789</v>
      </c>
      <c r="R1722" s="86" t="s">
        <v>10789</v>
      </c>
      <c r="S1722" s="86" t="s">
        <v>10789</v>
      </c>
      <c r="T1722" s="86" t="s">
        <v>10789</v>
      </c>
      <c r="U1722" s="86" t="s">
        <v>15237</v>
      </c>
      <c r="V1722" s="86" t="s">
        <v>15238</v>
      </c>
      <c r="W1722" s="86" t="b">
        <v>0</v>
      </c>
    </row>
    <row r="1723" spans="2:23" x14ac:dyDescent="0.25">
      <c r="B1723" s="91">
        <v>1972</v>
      </c>
      <c r="C1723" s="91">
        <v>1972</v>
      </c>
      <c r="D1723" s="203" t="s">
        <v>13462</v>
      </c>
      <c r="E1723" s="89" t="s">
        <v>3498</v>
      </c>
      <c r="F1723" s="90" t="s">
        <v>3497</v>
      </c>
      <c r="G1723" s="91" t="str">
        <f t="shared" si="55"/>
        <v>Usually distinctive</v>
      </c>
      <c r="H1723" s="91" t="s">
        <v>15174</v>
      </c>
      <c r="I1723" s="91" t="str">
        <f t="shared" si="56"/>
        <v>Scarce immigrant</v>
      </c>
      <c r="J1723" s="91" t="s">
        <v>14211</v>
      </c>
      <c r="K1723" s="91"/>
      <c r="L1723" s="91"/>
      <c r="M1723" s="91"/>
      <c r="P1723" s="86" t="str">
        <f t="shared" si="57"/>
        <v>Usually distinctive</v>
      </c>
      <c r="Q1723" s="86" t="s">
        <v>10789</v>
      </c>
      <c r="R1723" s="86" t="s">
        <v>10789</v>
      </c>
      <c r="S1723" s="86" t="s">
        <v>10789</v>
      </c>
      <c r="T1723" s="86" t="s">
        <v>10789</v>
      </c>
      <c r="U1723" s="86" t="s">
        <v>15218</v>
      </c>
      <c r="V1723" s="86" t="s">
        <v>15230</v>
      </c>
      <c r="W1723" s="86" t="b">
        <v>0</v>
      </c>
    </row>
    <row r="1724" spans="2:23" x14ac:dyDescent="0.25">
      <c r="B1724" s="91">
        <v>1971</v>
      </c>
      <c r="C1724" s="91">
        <v>1971</v>
      </c>
      <c r="D1724" s="94" t="s">
        <v>16646</v>
      </c>
      <c r="E1724" s="89" t="s">
        <v>4675</v>
      </c>
      <c r="F1724" s="90" t="s">
        <v>4676</v>
      </c>
      <c r="G1724" s="91" t="str">
        <f t="shared" si="55"/>
        <v>Photo required</v>
      </c>
      <c r="H1724" s="91" t="s">
        <v>11837</v>
      </c>
      <c r="I1724" s="91" t="str">
        <f t="shared" si="56"/>
        <v>Not recorded in Scotland</v>
      </c>
      <c r="J1724" s="91" t="s">
        <v>16094</v>
      </c>
      <c r="K1724" s="91"/>
      <c r="L1724" s="91"/>
      <c r="M1724" s="91"/>
      <c r="P1724" s="86" t="str">
        <f t="shared" si="57"/>
        <v>Photo required</v>
      </c>
      <c r="Q1724" s="86" t="s">
        <v>10789</v>
      </c>
      <c r="R1724" s="86" t="s">
        <v>10789</v>
      </c>
      <c r="S1724" s="86" t="s">
        <v>10789</v>
      </c>
      <c r="T1724" s="86" t="s">
        <v>10789</v>
      </c>
      <c r="U1724" s="86" t="s">
        <v>16791</v>
      </c>
      <c r="V1724" s="86" t="s">
        <v>10789</v>
      </c>
      <c r="W1724" s="86" t="s">
        <v>10789</v>
      </c>
    </row>
    <row r="1725" spans="2:23" x14ac:dyDescent="0.25">
      <c r="B1725" s="91">
        <v>1973</v>
      </c>
      <c r="C1725" s="91">
        <v>1973</v>
      </c>
      <c r="D1725" s="203" t="s">
        <v>13463</v>
      </c>
      <c r="E1725" s="89" t="s">
        <v>4677</v>
      </c>
      <c r="F1725" s="90" t="s">
        <v>4678</v>
      </c>
      <c r="G1725" s="91" t="str">
        <f t="shared" si="55"/>
        <v>Usually distinctive</v>
      </c>
      <c r="H1725" s="91" t="s">
        <v>15174</v>
      </c>
      <c r="I1725" s="91" t="str">
        <f t="shared" si="56"/>
        <v>Rare immigrant</v>
      </c>
      <c r="J1725" s="91" t="s">
        <v>14212</v>
      </c>
      <c r="K1725" s="91"/>
      <c r="L1725" s="91"/>
      <c r="M1725" s="91"/>
      <c r="P1725" s="86" t="str">
        <f t="shared" si="57"/>
        <v>Usually distinctive</v>
      </c>
      <c r="Q1725" s="86" t="s">
        <v>10789</v>
      </c>
      <c r="R1725" s="86" t="s">
        <v>10789</v>
      </c>
      <c r="S1725" s="86" t="s">
        <v>10789</v>
      </c>
      <c r="T1725" s="86" t="s">
        <v>10789</v>
      </c>
      <c r="U1725" s="86" t="s">
        <v>15229</v>
      </c>
      <c r="V1725" s="86" t="s">
        <v>15259</v>
      </c>
      <c r="W1725" s="86" t="b">
        <v>0</v>
      </c>
    </row>
    <row r="1726" spans="2:23" x14ac:dyDescent="0.25">
      <c r="B1726" s="91">
        <v>1974</v>
      </c>
      <c r="C1726" s="91">
        <v>1974</v>
      </c>
      <c r="D1726" s="94" t="s">
        <v>16647</v>
      </c>
      <c r="E1726" s="89" t="s">
        <v>4679</v>
      </c>
      <c r="F1726" s="90" t="s">
        <v>4680</v>
      </c>
      <c r="G1726" s="91" t="str">
        <f t="shared" si="55"/>
        <v>Photo required</v>
      </c>
      <c r="H1726" s="91" t="s">
        <v>11837</v>
      </c>
      <c r="I1726" s="91" t="str">
        <f t="shared" si="56"/>
        <v>Not recorded in Scotland</v>
      </c>
      <c r="J1726" s="91" t="s">
        <v>16094</v>
      </c>
      <c r="K1726" s="91"/>
      <c r="L1726" s="91"/>
      <c r="M1726" s="91"/>
      <c r="P1726" s="86" t="str">
        <f t="shared" si="57"/>
        <v>Photo required</v>
      </c>
      <c r="Q1726" s="86" t="s">
        <v>10789</v>
      </c>
      <c r="R1726" s="86" t="s">
        <v>10789</v>
      </c>
      <c r="S1726" s="86" t="s">
        <v>10789</v>
      </c>
      <c r="T1726" s="86" t="s">
        <v>10789</v>
      </c>
      <c r="U1726" s="86" t="s">
        <v>16791</v>
      </c>
      <c r="V1726" s="86" t="s">
        <v>10789</v>
      </c>
      <c r="W1726" s="86" t="s">
        <v>10789</v>
      </c>
    </row>
    <row r="1727" spans="2:23" x14ac:dyDescent="0.25">
      <c r="B1727" s="91">
        <v>1975.1</v>
      </c>
      <c r="C1727" s="91" t="s">
        <v>4683</v>
      </c>
      <c r="D1727" s="94" t="s">
        <v>16648</v>
      </c>
      <c r="E1727" s="89" t="s">
        <v>4684</v>
      </c>
      <c r="F1727" s="90" t="s">
        <v>4685</v>
      </c>
      <c r="G1727" s="91" t="str">
        <f t="shared" si="55"/>
        <v>Photo required</v>
      </c>
      <c r="H1727" s="91" t="s">
        <v>11837</v>
      </c>
      <c r="I1727" s="91" t="str">
        <f t="shared" si="56"/>
        <v>Aberdeen docks, 1983</v>
      </c>
      <c r="J1727" s="91" t="s">
        <v>15583</v>
      </c>
      <c r="K1727" s="91"/>
      <c r="L1727" s="91"/>
      <c r="M1727" s="91"/>
      <c r="P1727" s="86" t="str">
        <f t="shared" si="57"/>
        <v>Photo required</v>
      </c>
      <c r="Q1727" s="86" t="s">
        <v>10789</v>
      </c>
      <c r="R1727" s="86" t="s">
        <v>10789</v>
      </c>
      <c r="S1727" s="86" t="s">
        <v>10789</v>
      </c>
      <c r="T1727" s="86" t="s">
        <v>10789</v>
      </c>
      <c r="U1727" s="86" t="s">
        <v>16791</v>
      </c>
      <c r="V1727" s="86" t="s">
        <v>10789</v>
      </c>
      <c r="W1727" s="86" t="s">
        <v>10789</v>
      </c>
    </row>
    <row r="1728" spans="2:23" x14ac:dyDescent="0.25">
      <c r="B1728" s="91">
        <v>1975</v>
      </c>
      <c r="C1728" s="91">
        <v>1975</v>
      </c>
      <c r="D1728" s="94" t="s">
        <v>16649</v>
      </c>
      <c r="E1728" s="89" t="s">
        <v>4681</v>
      </c>
      <c r="F1728" s="90" t="s">
        <v>4682</v>
      </c>
      <c r="G1728" s="91" t="str">
        <f t="shared" si="55"/>
        <v>Photo required</v>
      </c>
      <c r="H1728" s="91" t="s">
        <v>11837</v>
      </c>
      <c r="I1728" s="91" t="str">
        <f t="shared" si="56"/>
        <v>Not recorded in Scotland</v>
      </c>
      <c r="J1728" s="91" t="s">
        <v>16094</v>
      </c>
      <c r="K1728" s="91"/>
      <c r="L1728" s="91"/>
      <c r="M1728" s="91"/>
      <c r="P1728" s="86" t="str">
        <f t="shared" si="57"/>
        <v>Photo required</v>
      </c>
      <c r="Q1728" s="86" t="s">
        <v>10789</v>
      </c>
      <c r="R1728" s="86" t="s">
        <v>10789</v>
      </c>
      <c r="S1728" s="86" t="s">
        <v>10789</v>
      </c>
      <c r="T1728" s="86" t="s">
        <v>10789</v>
      </c>
      <c r="U1728" s="86" t="s">
        <v>16791</v>
      </c>
      <c r="V1728" s="86" t="s">
        <v>10789</v>
      </c>
      <c r="W1728" s="86" t="s">
        <v>10789</v>
      </c>
    </row>
    <row r="1729" spans="2:23" x14ac:dyDescent="0.25">
      <c r="B1729" s="91">
        <v>1976</v>
      </c>
      <c r="C1729" s="91">
        <v>1976</v>
      </c>
      <c r="D1729" s="203" t="s">
        <v>13464</v>
      </c>
      <c r="E1729" s="89" t="s">
        <v>2195</v>
      </c>
      <c r="F1729" s="90" t="s">
        <v>2194</v>
      </c>
      <c r="G1729" s="91" t="str">
        <f t="shared" si="55"/>
        <v>Photo required</v>
      </c>
      <c r="H1729" s="91" t="s">
        <v>11837</v>
      </c>
      <c r="I1729" s="91" t="str">
        <f t="shared" si="56"/>
        <v>Not recorded in Scotland</v>
      </c>
      <c r="J1729" s="91" t="s">
        <v>16094</v>
      </c>
      <c r="K1729" s="91"/>
      <c r="L1729" s="91"/>
      <c r="M1729" s="91"/>
      <c r="P1729" s="86" t="str">
        <f t="shared" si="57"/>
        <v>Photo required</v>
      </c>
      <c r="Q1729" s="86" t="s">
        <v>10789</v>
      </c>
      <c r="R1729" s="86" t="s">
        <v>10789</v>
      </c>
      <c r="S1729" s="86" t="s">
        <v>10789</v>
      </c>
      <c r="T1729" s="86" t="s">
        <v>10789</v>
      </c>
      <c r="U1729" s="86" t="s">
        <v>15241</v>
      </c>
      <c r="V1729" s="86" t="s">
        <v>15236</v>
      </c>
      <c r="W1729" s="86" t="b">
        <v>0</v>
      </c>
    </row>
    <row r="1730" spans="2:23" x14ac:dyDescent="0.25">
      <c r="B1730" s="91">
        <v>1977</v>
      </c>
      <c r="C1730" s="91">
        <v>1977</v>
      </c>
      <c r="D1730" s="94" t="s">
        <v>16650</v>
      </c>
      <c r="E1730" s="89" t="s">
        <v>4686</v>
      </c>
      <c r="F1730" s="90" t="s">
        <v>4687</v>
      </c>
      <c r="G1730" s="91" t="str">
        <f t="shared" ref="G1730:G1793" si="58">TRIM( P1730 &amp; " " &amp; R1730 &amp; " " &amp; T1730)</f>
        <v>Photo required</v>
      </c>
      <c r="H1730" s="91" t="s">
        <v>11837</v>
      </c>
      <c r="I1730" s="91" t="str">
        <f t="shared" si="56"/>
        <v>Not recorded in Scotland</v>
      </c>
      <c r="J1730" s="91" t="s">
        <v>16094</v>
      </c>
      <c r="K1730" s="91"/>
      <c r="L1730" s="91"/>
      <c r="M1730" s="91"/>
      <c r="P1730" s="86" t="str">
        <f t="shared" si="57"/>
        <v>Photo required</v>
      </c>
      <c r="Q1730" s="86" t="s">
        <v>10789</v>
      </c>
      <c r="R1730" s="86" t="s">
        <v>10789</v>
      </c>
      <c r="S1730" s="86" t="s">
        <v>10789</v>
      </c>
      <c r="T1730" s="86" t="s">
        <v>10789</v>
      </c>
      <c r="U1730" s="86" t="s">
        <v>16791</v>
      </c>
      <c r="V1730" s="86" t="s">
        <v>10789</v>
      </c>
      <c r="W1730" s="86" t="s">
        <v>10789</v>
      </c>
    </row>
    <row r="1731" spans="2:23" x14ac:dyDescent="0.25">
      <c r="B1731" s="91">
        <v>1978</v>
      </c>
      <c r="C1731" s="91">
        <v>1978</v>
      </c>
      <c r="D1731" s="203" t="s">
        <v>13465</v>
      </c>
      <c r="E1731" s="89" t="s">
        <v>14063</v>
      </c>
      <c r="F1731" s="90" t="s">
        <v>2193</v>
      </c>
      <c r="G1731" s="91" t="str">
        <f t="shared" si="58"/>
        <v>Photo required</v>
      </c>
      <c r="H1731" s="91" t="s">
        <v>11837</v>
      </c>
      <c r="I1731" s="91" t="str">
        <f t="shared" si="56"/>
        <v>Plausible old records: Mull larva 1860, Aberdeen (2) 1928</v>
      </c>
      <c r="J1731" s="91" t="s">
        <v>15584</v>
      </c>
      <c r="K1731" s="91"/>
      <c r="L1731" s="91"/>
      <c r="M1731" s="91"/>
      <c r="P1731" s="86" t="str">
        <f t="shared" si="57"/>
        <v>Photo required</v>
      </c>
      <c r="Q1731" s="86" t="s">
        <v>10789</v>
      </c>
      <c r="R1731" s="86" t="s">
        <v>10789</v>
      </c>
      <c r="S1731" s="86" t="s">
        <v>10789</v>
      </c>
      <c r="T1731" s="86" t="s">
        <v>10789</v>
      </c>
      <c r="U1731" s="86" t="s">
        <v>15237</v>
      </c>
      <c r="V1731" s="86" t="s">
        <v>15238</v>
      </c>
      <c r="W1731" s="86" t="b">
        <v>0</v>
      </c>
    </row>
    <row r="1732" spans="2:23" x14ac:dyDescent="0.25">
      <c r="B1732" s="91">
        <v>1982</v>
      </c>
      <c r="C1732" s="91">
        <v>1982</v>
      </c>
      <c r="D1732" s="203" t="s">
        <v>13469</v>
      </c>
      <c r="E1732" s="89" t="s">
        <v>2186</v>
      </c>
      <c r="F1732" s="90" t="s">
        <v>2185</v>
      </c>
      <c r="G1732" s="91" t="str">
        <f t="shared" si="58"/>
        <v>Photo required</v>
      </c>
      <c r="H1732" s="91" t="s">
        <v>11837</v>
      </c>
      <c r="I1732" s="91" t="str">
        <f t="shared" si="56"/>
        <v>Widespread in Highlands, esp. W coast &amp; Speyside</v>
      </c>
      <c r="J1732" s="91" t="s">
        <v>15585</v>
      </c>
      <c r="K1732" s="91"/>
      <c r="L1732" s="91"/>
      <c r="M1732" s="91"/>
      <c r="P1732" s="86" t="str">
        <f t="shared" si="57"/>
        <v>Photo required</v>
      </c>
      <c r="Q1732" s="86" t="s">
        <v>10789</v>
      </c>
      <c r="R1732" s="86" t="s">
        <v>10789</v>
      </c>
      <c r="S1732" s="86" t="s">
        <v>10789</v>
      </c>
      <c r="T1732" s="86" t="s">
        <v>10789</v>
      </c>
      <c r="U1732" s="86" t="s">
        <v>15237</v>
      </c>
      <c r="V1732" s="86" t="s">
        <v>15239</v>
      </c>
      <c r="W1732" s="86" t="b">
        <v>0</v>
      </c>
    </row>
    <row r="1733" spans="2:23" x14ac:dyDescent="0.25">
      <c r="B1733" s="91">
        <v>1983</v>
      </c>
      <c r="C1733" s="91">
        <v>1983</v>
      </c>
      <c r="D1733" s="203" t="s">
        <v>13470</v>
      </c>
      <c r="E1733" s="89" t="s">
        <v>2184</v>
      </c>
      <c r="F1733" s="90" t="s">
        <v>2183</v>
      </c>
      <c r="G1733" s="91" t="str">
        <f t="shared" si="58"/>
        <v>Photo required</v>
      </c>
      <c r="H1733" s="91" t="s">
        <v>11837</v>
      </c>
      <c r="I1733" s="91" t="str">
        <f t="shared" ref="I1733:I1796" si="59">K1733 &amp; J1733 &amp; L1733</f>
        <v>Not recorded in Scotland</v>
      </c>
      <c r="J1733" s="91" t="s">
        <v>16094</v>
      </c>
      <c r="K1733" s="91"/>
      <c r="L1733" s="91"/>
      <c r="M1733" s="91"/>
      <c r="P1733" s="86" t="str">
        <f t="shared" si="57"/>
        <v>Photo required</v>
      </c>
      <c r="Q1733" s="86" t="s">
        <v>10789</v>
      </c>
      <c r="R1733" s="86" t="s">
        <v>10789</v>
      </c>
      <c r="S1733" s="86" t="s">
        <v>10789</v>
      </c>
      <c r="T1733" s="86" t="s">
        <v>10789</v>
      </c>
      <c r="U1733" s="86" t="s">
        <v>15237</v>
      </c>
      <c r="V1733" s="86" t="s">
        <v>15216</v>
      </c>
      <c r="W1733" s="86" t="b">
        <v>0</v>
      </c>
    </row>
    <row r="1734" spans="2:23" x14ac:dyDescent="0.25">
      <c r="B1734" s="91">
        <v>1984</v>
      </c>
      <c r="C1734" s="91">
        <v>1984</v>
      </c>
      <c r="D1734" s="203" t="s">
        <v>13471</v>
      </c>
      <c r="E1734" s="89" t="s">
        <v>2182</v>
      </c>
      <c r="F1734" s="90" t="s">
        <v>2181</v>
      </c>
      <c r="G1734" s="91" t="str">
        <f t="shared" si="58"/>
        <v>Usually distinctive</v>
      </c>
      <c r="H1734" s="91" t="s">
        <v>15174</v>
      </c>
      <c r="I1734" s="91" t="str">
        <f t="shared" si="59"/>
        <v>Regular immigrant, has bred</v>
      </c>
      <c r="J1734" s="91" t="s">
        <v>14213</v>
      </c>
      <c r="K1734" s="91"/>
      <c r="L1734" s="91"/>
      <c r="M1734" s="91"/>
      <c r="P1734" s="86" t="str">
        <f t="shared" si="57"/>
        <v>Usually distinctive</v>
      </c>
      <c r="Q1734" s="86" t="s">
        <v>10789</v>
      </c>
      <c r="R1734" s="86" t="s">
        <v>10789</v>
      </c>
      <c r="S1734" s="86" t="s">
        <v>10789</v>
      </c>
      <c r="T1734" s="86" t="s">
        <v>10789</v>
      </c>
      <c r="U1734" s="86" t="s">
        <v>15220</v>
      </c>
      <c r="V1734" s="86" t="s">
        <v>15243</v>
      </c>
      <c r="W1734" s="86" t="b">
        <v>0</v>
      </c>
    </row>
    <row r="1735" spans="2:23" x14ac:dyDescent="0.25">
      <c r="B1735" s="91">
        <v>1985</v>
      </c>
      <c r="C1735" s="91">
        <v>1985</v>
      </c>
      <c r="D1735" s="203" t="s">
        <v>13472</v>
      </c>
      <c r="E1735" s="89" t="s">
        <v>4691</v>
      </c>
      <c r="F1735" s="90" t="s">
        <v>4692</v>
      </c>
      <c r="G1735" s="91" t="str">
        <f t="shared" si="58"/>
        <v>Photo required</v>
      </c>
      <c r="H1735" s="91" t="s">
        <v>11837</v>
      </c>
      <c r="I1735" s="91" t="str">
        <f t="shared" si="59"/>
        <v>Very rare immigrant, last VC86 in 2014</v>
      </c>
      <c r="J1735" s="91" t="s">
        <v>14214</v>
      </c>
      <c r="K1735" s="91"/>
      <c r="L1735" s="91"/>
      <c r="M1735" s="91"/>
      <c r="P1735" s="86" t="str">
        <f t="shared" si="57"/>
        <v>Photo required</v>
      </c>
      <c r="Q1735" s="86" t="s">
        <v>10789</v>
      </c>
      <c r="R1735" s="86" t="s">
        <v>10789</v>
      </c>
      <c r="S1735" s="86" t="s">
        <v>10789</v>
      </c>
      <c r="T1735" s="86" t="s">
        <v>10789</v>
      </c>
      <c r="U1735" s="86" t="s">
        <v>15227</v>
      </c>
      <c r="V1735" s="86" t="s">
        <v>15257</v>
      </c>
      <c r="W1735" s="86" t="b">
        <v>0</v>
      </c>
    </row>
    <row r="1736" spans="2:23" x14ac:dyDescent="0.25">
      <c r="B1736" s="91">
        <v>1984.1</v>
      </c>
      <c r="C1736" s="91" t="s">
        <v>4688</v>
      </c>
      <c r="D1736" s="94" t="s">
        <v>16651</v>
      </c>
      <c r="E1736" s="89" t="s">
        <v>4689</v>
      </c>
      <c r="F1736" s="90" t="s">
        <v>4690</v>
      </c>
      <c r="G1736" s="91" t="str">
        <f t="shared" si="58"/>
        <v>Photo required</v>
      </c>
      <c r="H1736" s="91" t="s">
        <v>11837</v>
      </c>
      <c r="I1736" s="91" t="str">
        <f t="shared" si="59"/>
        <v>Not recorded in Scotland</v>
      </c>
      <c r="J1736" s="91" t="s">
        <v>16094</v>
      </c>
      <c r="K1736" s="91"/>
      <c r="L1736" s="91"/>
      <c r="M1736" s="91"/>
      <c r="P1736" s="86" t="str">
        <f t="shared" si="57"/>
        <v>Photo required</v>
      </c>
      <c r="Q1736" s="86" t="s">
        <v>10789</v>
      </c>
      <c r="R1736" s="86" t="s">
        <v>10789</v>
      </c>
      <c r="S1736" s="86" t="s">
        <v>10789</v>
      </c>
      <c r="T1736" s="86" t="s">
        <v>10789</v>
      </c>
      <c r="U1736" s="86" t="s">
        <v>15222</v>
      </c>
      <c r="V1736" s="86" t="s">
        <v>15216</v>
      </c>
      <c r="W1736" s="86" t="b">
        <v>0</v>
      </c>
    </row>
    <row r="1737" spans="2:23" x14ac:dyDescent="0.25">
      <c r="B1737" s="91">
        <v>1986</v>
      </c>
      <c r="C1737" s="91">
        <v>1986</v>
      </c>
      <c r="D1737" s="203" t="s">
        <v>13473</v>
      </c>
      <c r="E1737" s="89" t="s">
        <v>4693</v>
      </c>
      <c r="F1737" s="90" t="s">
        <v>4694</v>
      </c>
      <c r="G1737" s="91" t="str">
        <f t="shared" si="58"/>
        <v>Photo required</v>
      </c>
      <c r="H1737" s="91" t="s">
        <v>11837</v>
      </c>
      <c r="I1737" s="91" t="str">
        <f t="shared" si="59"/>
        <v>Not recorded in Scotland</v>
      </c>
      <c r="J1737" s="91" t="s">
        <v>16094</v>
      </c>
      <c r="K1737" s="91"/>
      <c r="L1737" s="91"/>
      <c r="M1737" s="91"/>
      <c r="P1737" s="86" t="str">
        <f t="shared" si="57"/>
        <v>Photo required</v>
      </c>
      <c r="Q1737" s="86" t="s">
        <v>10789</v>
      </c>
      <c r="R1737" s="86" t="s">
        <v>10789</v>
      </c>
      <c r="S1737" s="86" t="s">
        <v>10789</v>
      </c>
      <c r="T1737" s="86" t="s">
        <v>10789</v>
      </c>
      <c r="U1737" s="86" t="s">
        <v>15235</v>
      </c>
      <c r="V1737" s="86" t="s">
        <v>15236</v>
      </c>
      <c r="W1737" s="86" t="b">
        <v>0</v>
      </c>
    </row>
    <row r="1738" spans="2:23" x14ac:dyDescent="0.25">
      <c r="B1738" s="91">
        <v>1987</v>
      </c>
      <c r="C1738" s="91">
        <v>1987</v>
      </c>
      <c r="D1738" s="203" t="s">
        <v>13474</v>
      </c>
      <c r="E1738" s="89" t="s">
        <v>4695</v>
      </c>
      <c r="F1738" s="90" t="s">
        <v>4696</v>
      </c>
      <c r="G1738" s="91" t="str">
        <f t="shared" si="58"/>
        <v>Photo required</v>
      </c>
      <c r="H1738" s="91" t="s">
        <v>11837</v>
      </c>
      <c r="I1738" s="91" t="str">
        <f t="shared" si="59"/>
        <v>Immigrant, esp. to Northern Isles. Has bred.</v>
      </c>
      <c r="J1738" s="91" t="s">
        <v>14215</v>
      </c>
      <c r="K1738" s="91"/>
      <c r="L1738" s="91"/>
      <c r="M1738" s="91"/>
      <c r="P1738" s="86" t="str">
        <f t="shared" si="57"/>
        <v>Photo required</v>
      </c>
      <c r="Q1738" s="86" t="s">
        <v>10789</v>
      </c>
      <c r="R1738" s="86" t="s">
        <v>10789</v>
      </c>
      <c r="S1738" s="86" t="s">
        <v>10789</v>
      </c>
      <c r="T1738" s="86" t="s">
        <v>10789</v>
      </c>
      <c r="U1738" s="86" t="s">
        <v>15241</v>
      </c>
      <c r="V1738" s="86" t="s">
        <v>15238</v>
      </c>
      <c r="W1738" s="86" t="b">
        <v>0</v>
      </c>
    </row>
    <row r="1739" spans="2:23" x14ac:dyDescent="0.25">
      <c r="B1739" s="91">
        <v>1988</v>
      </c>
      <c r="C1739" s="91">
        <v>1988</v>
      </c>
      <c r="D1739" s="94" t="s">
        <v>16652</v>
      </c>
      <c r="E1739" s="89" t="s">
        <v>4697</v>
      </c>
      <c r="F1739" s="90" t="s">
        <v>4698</v>
      </c>
      <c r="G1739" s="91" t="str">
        <f t="shared" si="58"/>
        <v>Photo required</v>
      </c>
      <c r="H1739" s="91" t="s">
        <v>11837</v>
      </c>
      <c r="I1739" s="91" t="str">
        <f t="shared" si="59"/>
        <v>Not recorded in Scotland</v>
      </c>
      <c r="J1739" s="91" t="s">
        <v>16094</v>
      </c>
      <c r="K1739" s="91"/>
      <c r="L1739" s="91"/>
      <c r="M1739" s="91"/>
      <c r="P1739" s="86" t="str">
        <f t="shared" si="57"/>
        <v>Photo required</v>
      </c>
      <c r="Q1739" s="86" t="s">
        <v>10789</v>
      </c>
      <c r="R1739" s="86" t="s">
        <v>10789</v>
      </c>
      <c r="S1739" s="86" t="s">
        <v>10789</v>
      </c>
      <c r="T1739" s="86" t="s">
        <v>10789</v>
      </c>
      <c r="U1739" s="86" t="s">
        <v>16791</v>
      </c>
      <c r="V1739" s="86" t="s">
        <v>10789</v>
      </c>
      <c r="W1739" s="86" t="s">
        <v>10789</v>
      </c>
    </row>
    <row r="1740" spans="2:23" x14ac:dyDescent="0.25">
      <c r="B1740" s="91">
        <v>1989</v>
      </c>
      <c r="C1740" s="91">
        <v>1989</v>
      </c>
      <c r="D1740" s="94" t="s">
        <v>16653</v>
      </c>
      <c r="E1740" s="89" t="s">
        <v>4699</v>
      </c>
      <c r="F1740" s="90" t="s">
        <v>4700</v>
      </c>
      <c r="G1740" s="91" t="str">
        <f t="shared" si="58"/>
        <v>Photo required</v>
      </c>
      <c r="H1740" s="91" t="s">
        <v>11837</v>
      </c>
      <c r="I1740" s="91" t="str">
        <f t="shared" si="59"/>
        <v>Not recorded in Scotland</v>
      </c>
      <c r="J1740" s="91" t="s">
        <v>16094</v>
      </c>
      <c r="K1740" s="91"/>
      <c r="L1740" s="91"/>
      <c r="M1740" s="91"/>
      <c r="P1740" s="86" t="str">
        <f t="shared" si="57"/>
        <v>Photo required</v>
      </c>
      <c r="Q1740" s="86" t="s">
        <v>10789</v>
      </c>
      <c r="R1740" s="86" t="s">
        <v>10789</v>
      </c>
      <c r="S1740" s="86" t="s">
        <v>10789</v>
      </c>
      <c r="T1740" s="86" t="s">
        <v>10789</v>
      </c>
      <c r="U1740" s="86" t="s">
        <v>16791</v>
      </c>
      <c r="V1740" s="86" t="s">
        <v>10789</v>
      </c>
      <c r="W1740" s="86" t="s">
        <v>10789</v>
      </c>
    </row>
    <row r="1741" spans="2:23" x14ac:dyDescent="0.25">
      <c r="B1741" s="91">
        <v>1990</v>
      </c>
      <c r="C1741" s="91">
        <v>1990</v>
      </c>
      <c r="D1741" s="203" t="s">
        <v>13475</v>
      </c>
      <c r="E1741" s="89" t="s">
        <v>2180</v>
      </c>
      <c r="F1741" s="90" t="s">
        <v>2179</v>
      </c>
      <c r="G1741" s="91" t="str">
        <f t="shared" si="58"/>
        <v>Photo required</v>
      </c>
      <c r="H1741" s="91" t="s">
        <v>11837</v>
      </c>
      <c r="I1741" s="91" t="str">
        <f t="shared" si="59"/>
        <v>Rare immigrant</v>
      </c>
      <c r="J1741" s="91" t="s">
        <v>14212</v>
      </c>
      <c r="K1741" s="91"/>
      <c r="L1741" s="91"/>
      <c r="M1741" s="91"/>
      <c r="P1741" s="86" t="str">
        <f t="shared" si="57"/>
        <v>Photo required</v>
      </c>
      <c r="Q1741" s="86" t="s">
        <v>10789</v>
      </c>
      <c r="R1741" s="86" t="s">
        <v>10789</v>
      </c>
      <c r="S1741" s="86" t="s">
        <v>10789</v>
      </c>
      <c r="T1741" s="86" t="s">
        <v>10789</v>
      </c>
      <c r="U1741" s="86" t="s">
        <v>15237</v>
      </c>
      <c r="V1741" s="86" t="s">
        <v>15250</v>
      </c>
      <c r="W1741" s="86" t="b">
        <v>0</v>
      </c>
    </row>
    <row r="1742" spans="2:23" x14ac:dyDescent="0.25">
      <c r="B1742" s="91">
        <v>1990.1</v>
      </c>
      <c r="C1742" s="91" t="s">
        <v>4701</v>
      </c>
      <c r="D1742" s="94" t="s">
        <v>16654</v>
      </c>
      <c r="E1742" s="89" t="s">
        <v>4702</v>
      </c>
      <c r="F1742" s="90" t="s">
        <v>4703</v>
      </c>
      <c r="G1742" s="91" t="str">
        <f t="shared" si="58"/>
        <v>Photo required</v>
      </c>
      <c r="H1742" s="91" t="s">
        <v>11837</v>
      </c>
      <c r="I1742" s="91" t="str">
        <f t="shared" si="59"/>
        <v>Not recorded in Scotland</v>
      </c>
      <c r="J1742" s="91" t="s">
        <v>16094</v>
      </c>
      <c r="K1742" s="91"/>
      <c r="L1742" s="91"/>
      <c r="M1742" s="91"/>
      <c r="P1742" s="86" t="str">
        <f t="shared" si="57"/>
        <v>Photo required</v>
      </c>
      <c r="Q1742" s="86" t="s">
        <v>10789</v>
      </c>
      <c r="R1742" s="86" t="s">
        <v>10789</v>
      </c>
      <c r="S1742" s="86" t="s">
        <v>10789</v>
      </c>
      <c r="T1742" s="86" t="s">
        <v>10789</v>
      </c>
      <c r="U1742" s="86" t="s">
        <v>16791</v>
      </c>
      <c r="V1742" s="86" t="s">
        <v>10789</v>
      </c>
      <c r="W1742" s="86" t="s">
        <v>10789</v>
      </c>
    </row>
    <row r="1743" spans="2:23" x14ac:dyDescent="0.25">
      <c r="B1743" s="91">
        <v>1991</v>
      </c>
      <c r="C1743" s="91">
        <v>1991</v>
      </c>
      <c r="D1743" s="203" t="s">
        <v>13476</v>
      </c>
      <c r="E1743" s="89" t="s">
        <v>2178</v>
      </c>
      <c r="F1743" s="90" t="s">
        <v>2177</v>
      </c>
      <c r="G1743" s="91" t="str">
        <f t="shared" si="58"/>
        <v>Usually distinctive</v>
      </c>
      <c r="H1743" s="91" t="s">
        <v>15174</v>
      </c>
      <c r="I1743" s="91" t="str">
        <f t="shared" si="59"/>
        <v>Common</v>
      </c>
      <c r="J1743" s="91" t="s">
        <v>14186</v>
      </c>
      <c r="K1743" s="91"/>
      <c r="L1743" s="91"/>
      <c r="M1743" s="91"/>
      <c r="P1743" s="86" t="str">
        <f t="shared" si="57"/>
        <v>Usually distinctive</v>
      </c>
      <c r="Q1743" s="86" t="s">
        <v>10789</v>
      </c>
      <c r="R1743" s="86" t="s">
        <v>10789</v>
      </c>
      <c r="S1743" s="86" t="s">
        <v>10789</v>
      </c>
      <c r="T1743" s="86" t="s">
        <v>10789</v>
      </c>
      <c r="U1743" s="86" t="s">
        <v>15241</v>
      </c>
      <c r="V1743" s="86" t="s">
        <v>15216</v>
      </c>
      <c r="W1743" s="86" t="b">
        <v>0</v>
      </c>
    </row>
    <row r="1744" spans="2:23" x14ac:dyDescent="0.25">
      <c r="B1744" s="91">
        <v>1992</v>
      </c>
      <c r="C1744" s="91">
        <v>1992</v>
      </c>
      <c r="D1744" s="203" t="s">
        <v>13477</v>
      </c>
      <c r="E1744" s="89" t="s">
        <v>2176</v>
      </c>
      <c r="F1744" s="90" t="s">
        <v>1786</v>
      </c>
      <c r="G1744" s="91" t="str">
        <f t="shared" si="58"/>
        <v>Care needed</v>
      </c>
      <c r="H1744" s="91" t="s">
        <v>11767</v>
      </c>
      <c r="I1744" s="91" t="str">
        <f t="shared" si="59"/>
        <v>Widespread, mainly eastern</v>
      </c>
      <c r="J1744" s="91" t="s">
        <v>14216</v>
      </c>
      <c r="K1744" s="91"/>
      <c r="L1744" s="91"/>
      <c r="M1744" s="91"/>
      <c r="P1744" s="86" t="str">
        <f t="shared" si="57"/>
        <v>Care needed</v>
      </c>
      <c r="Q1744" s="86" t="s">
        <v>10789</v>
      </c>
      <c r="R1744" s="86" t="s">
        <v>10789</v>
      </c>
      <c r="S1744" s="86" t="s">
        <v>10789</v>
      </c>
      <c r="T1744" s="86" t="s">
        <v>10789</v>
      </c>
      <c r="U1744" s="86" t="s">
        <v>15214</v>
      </c>
      <c r="V1744" s="86" t="s">
        <v>15233</v>
      </c>
      <c r="W1744" s="86" t="b">
        <v>0</v>
      </c>
    </row>
    <row r="1745" spans="2:23" x14ac:dyDescent="0.25">
      <c r="B1745" s="91">
        <v>1993</v>
      </c>
      <c r="C1745" s="91">
        <v>1993</v>
      </c>
      <c r="D1745" s="203" t="s">
        <v>13478</v>
      </c>
      <c r="E1745" s="89" t="s">
        <v>4704</v>
      </c>
      <c r="F1745" s="90" t="s">
        <v>4705</v>
      </c>
      <c r="G1745" s="91" t="str">
        <f t="shared" si="58"/>
        <v>Photo required</v>
      </c>
      <c r="H1745" s="91" t="s">
        <v>11837</v>
      </c>
      <c r="I1745" s="91" t="str">
        <f t="shared" si="59"/>
        <v>Very rare immigrant, last VC101 in 2010</v>
      </c>
      <c r="J1745" s="91" t="s">
        <v>14217</v>
      </c>
      <c r="K1745" s="91"/>
      <c r="L1745" s="91"/>
      <c r="M1745" s="91"/>
      <c r="P1745" s="86" t="str">
        <f t="shared" si="57"/>
        <v>Photo required</v>
      </c>
      <c r="Q1745" s="86" t="s">
        <v>10789</v>
      </c>
      <c r="R1745" s="86" t="s">
        <v>10789</v>
      </c>
      <c r="S1745" s="86" t="s">
        <v>10789</v>
      </c>
      <c r="T1745" s="86" t="s">
        <v>10789</v>
      </c>
      <c r="U1745" s="86" t="s">
        <v>15233</v>
      </c>
      <c r="V1745" s="86" t="s">
        <v>15252</v>
      </c>
      <c r="W1745" s="86" t="b">
        <v>0</v>
      </c>
    </row>
    <row r="1746" spans="2:23" x14ac:dyDescent="0.25">
      <c r="B1746" s="91">
        <v>1697</v>
      </c>
      <c r="C1746" s="91">
        <v>1697</v>
      </c>
      <c r="D1746" s="203" t="s">
        <v>13213</v>
      </c>
      <c r="E1746" s="89" t="s">
        <v>4538</v>
      </c>
      <c r="F1746" s="90" t="s">
        <v>4539</v>
      </c>
      <c r="G1746" s="91" t="str">
        <f t="shared" si="58"/>
        <v>Photo required</v>
      </c>
      <c r="H1746" s="91" t="s">
        <v>11837</v>
      </c>
      <c r="I1746" s="91" t="str">
        <f t="shared" si="59"/>
        <v>Not recorded in Scotland</v>
      </c>
      <c r="J1746" s="91" t="s">
        <v>16094</v>
      </c>
      <c r="K1746" s="91"/>
      <c r="L1746" s="91"/>
      <c r="M1746" s="91"/>
      <c r="P1746" s="86" t="str">
        <f t="shared" si="57"/>
        <v>Photo required</v>
      </c>
      <c r="Q1746" s="86" t="s">
        <v>10789</v>
      </c>
      <c r="R1746" s="86" t="s">
        <v>10789</v>
      </c>
      <c r="S1746" s="86" t="s">
        <v>10789</v>
      </c>
      <c r="T1746" s="86" t="s">
        <v>10789</v>
      </c>
      <c r="U1746" s="86" t="s">
        <v>15223</v>
      </c>
      <c r="V1746" s="86" t="s">
        <v>15226</v>
      </c>
      <c r="W1746" s="86" t="b">
        <v>0</v>
      </c>
    </row>
    <row r="1747" spans="2:23" x14ac:dyDescent="0.25">
      <c r="B1747" s="91">
        <v>1698</v>
      </c>
      <c r="C1747" s="91">
        <v>1698</v>
      </c>
      <c r="D1747" s="203" t="s">
        <v>13214</v>
      </c>
      <c r="E1747" s="89" t="s">
        <v>4310</v>
      </c>
      <c r="F1747" s="90" t="s">
        <v>4309</v>
      </c>
      <c r="G1747" s="91" t="str">
        <f t="shared" si="58"/>
        <v>Photo required</v>
      </c>
      <c r="H1747" s="91" t="s">
        <v>11837</v>
      </c>
      <c r="I1747" s="91" t="str">
        <f t="shared" si="59"/>
        <v>Not recorded in Scotland</v>
      </c>
      <c r="J1747" s="91" t="s">
        <v>16094</v>
      </c>
      <c r="K1747" s="91"/>
      <c r="L1747" s="91"/>
      <c r="M1747" s="91"/>
      <c r="P1747" s="86" t="str">
        <f t="shared" si="57"/>
        <v>Photo required</v>
      </c>
      <c r="Q1747" s="86" t="s">
        <v>10789</v>
      </c>
      <c r="R1747" s="86" t="s">
        <v>10789</v>
      </c>
      <c r="S1747" s="86" t="s">
        <v>10789</v>
      </c>
      <c r="T1747" s="86" t="s">
        <v>10789</v>
      </c>
      <c r="U1747" s="86" t="s">
        <v>15218</v>
      </c>
      <c r="V1747" s="86" t="s">
        <v>15226</v>
      </c>
      <c r="W1747" s="86" t="b">
        <v>0</v>
      </c>
    </row>
    <row r="1748" spans="2:23" x14ac:dyDescent="0.25">
      <c r="B1748" s="91">
        <v>1696</v>
      </c>
      <c r="C1748" s="91">
        <v>1696</v>
      </c>
      <c r="D1748" s="203" t="s">
        <v>13212</v>
      </c>
      <c r="E1748" s="89" t="s">
        <v>4312</v>
      </c>
      <c r="F1748" s="90" t="s">
        <v>4311</v>
      </c>
      <c r="G1748" s="91" t="str">
        <f t="shared" si="58"/>
        <v>Photo required</v>
      </c>
      <c r="H1748" s="91" t="s">
        <v>11837</v>
      </c>
      <c r="I1748" s="91" t="str">
        <f t="shared" si="59"/>
        <v>Not recorded in Scotland</v>
      </c>
      <c r="J1748" s="91" t="s">
        <v>16094</v>
      </c>
      <c r="K1748" s="91"/>
      <c r="L1748" s="91"/>
      <c r="M1748" s="91"/>
      <c r="P1748" s="86" t="str">
        <f t="shared" si="57"/>
        <v>Photo required</v>
      </c>
      <c r="Q1748" s="86" t="s">
        <v>10789</v>
      </c>
      <c r="R1748" s="86" t="s">
        <v>10789</v>
      </c>
      <c r="S1748" s="86" t="s">
        <v>10789</v>
      </c>
      <c r="T1748" s="86" t="s">
        <v>10789</v>
      </c>
      <c r="U1748" s="86" t="s">
        <v>15235</v>
      </c>
      <c r="V1748" s="86" t="s">
        <v>15242</v>
      </c>
      <c r="W1748" s="86" t="b">
        <v>0</v>
      </c>
    </row>
    <row r="1749" spans="2:23" x14ac:dyDescent="0.25">
      <c r="B1749" s="91">
        <v>1699</v>
      </c>
      <c r="C1749" s="91">
        <v>1699</v>
      </c>
      <c r="D1749" s="203" t="s">
        <v>13215</v>
      </c>
      <c r="E1749" s="89" t="s">
        <v>4308</v>
      </c>
      <c r="F1749" s="90" t="s">
        <v>4307</v>
      </c>
      <c r="G1749" s="91" t="str">
        <f t="shared" si="58"/>
        <v>Photo required</v>
      </c>
      <c r="H1749" s="91" t="s">
        <v>11837</v>
      </c>
      <c r="I1749" s="91" t="str">
        <f t="shared" si="59"/>
        <v>Not recorded in Scotland</v>
      </c>
      <c r="J1749" s="91" t="s">
        <v>16094</v>
      </c>
      <c r="K1749" s="91"/>
      <c r="L1749" s="91"/>
      <c r="M1749" s="91"/>
      <c r="P1749" s="86" t="str">
        <f t="shared" si="57"/>
        <v>Photo required</v>
      </c>
      <c r="Q1749" s="86" t="s">
        <v>10789</v>
      </c>
      <c r="R1749" s="86" t="s">
        <v>10789</v>
      </c>
      <c r="S1749" s="86" t="s">
        <v>10789</v>
      </c>
      <c r="T1749" s="86" t="s">
        <v>10789</v>
      </c>
      <c r="U1749" s="86" t="s">
        <v>15231</v>
      </c>
      <c r="V1749" s="86" t="s">
        <v>15230</v>
      </c>
      <c r="W1749" s="86" t="b">
        <v>0</v>
      </c>
    </row>
    <row r="1750" spans="2:23" x14ac:dyDescent="0.25">
      <c r="B1750" s="91">
        <v>1703</v>
      </c>
      <c r="C1750" s="91">
        <v>1703</v>
      </c>
      <c r="D1750" s="94" t="s">
        <v>16655</v>
      </c>
      <c r="E1750" s="89" t="s">
        <v>7919</v>
      </c>
      <c r="F1750" s="90" t="s">
        <v>7920</v>
      </c>
      <c r="G1750" s="91" t="str">
        <f t="shared" si="58"/>
        <v>Photo required</v>
      </c>
      <c r="H1750" s="91" t="s">
        <v>11837</v>
      </c>
      <c r="I1750" s="91" t="str">
        <f t="shared" si="59"/>
        <v>Not recorded in Scotland</v>
      </c>
      <c r="J1750" s="91" t="s">
        <v>16094</v>
      </c>
      <c r="K1750" s="91"/>
      <c r="L1750" s="91"/>
      <c r="M1750" s="91"/>
      <c r="P1750" s="86" t="str">
        <f t="shared" si="57"/>
        <v>Photo required</v>
      </c>
      <c r="Q1750" s="86" t="s">
        <v>10789</v>
      </c>
      <c r="R1750" s="86" t="s">
        <v>10789</v>
      </c>
      <c r="S1750" s="86" t="s">
        <v>10789</v>
      </c>
      <c r="T1750" s="86" t="s">
        <v>10789</v>
      </c>
      <c r="U1750" s="86" t="s">
        <v>16791</v>
      </c>
      <c r="V1750" s="86" t="s">
        <v>10789</v>
      </c>
      <c r="W1750" s="86" t="s">
        <v>10789</v>
      </c>
    </row>
    <row r="1751" spans="2:23" x14ac:dyDescent="0.25">
      <c r="B1751" s="91">
        <v>1700</v>
      </c>
      <c r="C1751" s="91">
        <v>1700</v>
      </c>
      <c r="D1751" s="94" t="s">
        <v>16656</v>
      </c>
      <c r="E1751" s="89" t="s">
        <v>4540</v>
      </c>
      <c r="F1751" s="90" t="s">
        <v>4541</v>
      </c>
      <c r="G1751" s="91" t="str">
        <f t="shared" si="58"/>
        <v>Photo required</v>
      </c>
      <c r="H1751" s="91" t="s">
        <v>11837</v>
      </c>
      <c r="I1751" s="91" t="str">
        <f t="shared" si="59"/>
        <v>Not recorded in Scotland</v>
      </c>
      <c r="J1751" s="91" t="s">
        <v>16094</v>
      </c>
      <c r="K1751" s="91"/>
      <c r="L1751" s="91"/>
      <c r="M1751" s="91"/>
      <c r="P1751" s="86" t="str">
        <f t="shared" si="57"/>
        <v>Photo required</v>
      </c>
      <c r="Q1751" s="86" t="s">
        <v>10789</v>
      </c>
      <c r="R1751" s="86" t="s">
        <v>10789</v>
      </c>
      <c r="S1751" s="86" t="s">
        <v>10789</v>
      </c>
      <c r="T1751" s="86" t="s">
        <v>10789</v>
      </c>
      <c r="U1751" s="86" t="s">
        <v>16791</v>
      </c>
      <c r="V1751" s="86" t="s">
        <v>10789</v>
      </c>
      <c r="W1751" s="86" t="s">
        <v>10789</v>
      </c>
    </row>
    <row r="1752" spans="2:23" x14ac:dyDescent="0.25">
      <c r="B1752" s="91">
        <v>1704</v>
      </c>
      <c r="C1752" s="91">
        <v>1704</v>
      </c>
      <c r="D1752" s="203" t="s">
        <v>13218</v>
      </c>
      <c r="E1752" s="89" t="s">
        <v>4302</v>
      </c>
      <c r="F1752" s="90" t="s">
        <v>4301</v>
      </c>
      <c r="G1752" s="91" t="str">
        <f t="shared" si="58"/>
        <v>Photo required</v>
      </c>
      <c r="H1752" s="91" t="s">
        <v>11837</v>
      </c>
      <c r="I1752" s="91" t="str">
        <f t="shared" si="59"/>
        <v>Not recorded in Scotland</v>
      </c>
      <c r="J1752" s="91" t="s">
        <v>16094</v>
      </c>
      <c r="K1752" s="91"/>
      <c r="L1752" s="91"/>
      <c r="M1752" s="91"/>
      <c r="P1752" s="86" t="str">
        <f t="shared" ref="P1752:P1815" si="60">IF(LEN(H1752)=0,"",H1752)</f>
        <v>Photo required</v>
      </c>
      <c r="Q1752" s="86" t="s">
        <v>10789</v>
      </c>
      <c r="R1752" s="86" t="s">
        <v>10789</v>
      </c>
      <c r="S1752" s="86" t="s">
        <v>10789</v>
      </c>
      <c r="T1752" s="86" t="s">
        <v>10789</v>
      </c>
      <c r="U1752" s="86" t="s">
        <v>15235</v>
      </c>
      <c r="V1752" s="86" t="s">
        <v>15242</v>
      </c>
      <c r="W1752" s="86" t="b">
        <v>0</v>
      </c>
    </row>
    <row r="1753" spans="2:23" x14ac:dyDescent="0.25">
      <c r="B1753" s="91">
        <v>1705</v>
      </c>
      <c r="C1753" s="91">
        <v>1705</v>
      </c>
      <c r="D1753" s="203" t="s">
        <v>13219</v>
      </c>
      <c r="E1753" s="89" t="s">
        <v>4300</v>
      </c>
      <c r="F1753" s="90" t="s">
        <v>4299</v>
      </c>
      <c r="G1753" s="91" t="str">
        <f t="shared" si="58"/>
        <v>Photo required</v>
      </c>
      <c r="H1753" s="91" t="s">
        <v>11837</v>
      </c>
      <c r="I1753" s="91" t="str">
        <f t="shared" si="59"/>
        <v>Not recorded in Scotland</v>
      </c>
      <c r="J1753" s="91" t="s">
        <v>16094</v>
      </c>
      <c r="K1753" s="91"/>
      <c r="L1753" s="91"/>
      <c r="M1753" s="91"/>
      <c r="P1753" s="86" t="str">
        <f t="shared" si="60"/>
        <v>Photo required</v>
      </c>
      <c r="Q1753" s="86" t="s">
        <v>10789</v>
      </c>
      <c r="R1753" s="86" t="s">
        <v>10789</v>
      </c>
      <c r="S1753" s="86" t="s">
        <v>10789</v>
      </c>
      <c r="T1753" s="86" t="s">
        <v>10789</v>
      </c>
      <c r="U1753" s="86" t="s">
        <v>15222</v>
      </c>
      <c r="V1753" s="86" t="s">
        <v>15216</v>
      </c>
      <c r="W1753" s="86" t="b">
        <v>0</v>
      </c>
    </row>
    <row r="1754" spans="2:23" x14ac:dyDescent="0.25">
      <c r="B1754" s="91">
        <v>1706</v>
      </c>
      <c r="C1754" s="91">
        <v>1706</v>
      </c>
      <c r="D1754" s="203" t="s">
        <v>13220</v>
      </c>
      <c r="E1754" s="89" t="s">
        <v>7921</v>
      </c>
      <c r="F1754" s="90" t="s">
        <v>7922</v>
      </c>
      <c r="G1754" s="91" t="str">
        <f t="shared" si="58"/>
        <v>Photo required</v>
      </c>
      <c r="H1754" s="91" t="s">
        <v>11837</v>
      </c>
      <c r="I1754" s="91" t="str">
        <f t="shared" si="59"/>
        <v>Not recorded in Scotland</v>
      </c>
      <c r="J1754" s="91" t="s">
        <v>16094</v>
      </c>
      <c r="K1754" s="91"/>
      <c r="L1754" s="91"/>
      <c r="M1754" s="91"/>
      <c r="P1754" s="86" t="str">
        <f t="shared" si="60"/>
        <v>Photo required</v>
      </c>
      <c r="Q1754" s="86" t="s">
        <v>10789</v>
      </c>
      <c r="R1754" s="86" t="s">
        <v>10789</v>
      </c>
      <c r="S1754" s="86" t="s">
        <v>10789</v>
      </c>
      <c r="T1754" s="86" t="s">
        <v>10789</v>
      </c>
      <c r="U1754" s="86" t="s">
        <v>15223</v>
      </c>
      <c r="V1754" s="86" t="s">
        <v>15226</v>
      </c>
      <c r="W1754" s="86" t="b">
        <v>0</v>
      </c>
    </row>
    <row r="1755" spans="2:23" x14ac:dyDescent="0.25">
      <c r="B1755" s="91">
        <v>1707</v>
      </c>
      <c r="C1755" s="91">
        <v>1707</v>
      </c>
      <c r="D1755" s="203" t="s">
        <v>13221</v>
      </c>
      <c r="E1755" s="89" t="s">
        <v>4298</v>
      </c>
      <c r="F1755" s="90" t="s">
        <v>4297</v>
      </c>
      <c r="G1755" s="91" t="str">
        <f t="shared" si="58"/>
        <v>Care needed</v>
      </c>
      <c r="H1755" s="91" t="s">
        <v>11767</v>
      </c>
      <c r="I1755" s="91" t="str">
        <f t="shared" si="59"/>
        <v>Widespread in E, strangely absent W</v>
      </c>
      <c r="J1755" s="91" t="s">
        <v>14218</v>
      </c>
      <c r="K1755" s="91"/>
      <c r="L1755" s="91"/>
      <c r="M1755" s="91"/>
      <c r="P1755" s="86" t="str">
        <f t="shared" si="60"/>
        <v>Care needed</v>
      </c>
      <c r="Q1755" s="86" t="s">
        <v>10789</v>
      </c>
      <c r="R1755" s="86" t="s">
        <v>10789</v>
      </c>
      <c r="S1755" s="86" t="s">
        <v>10789</v>
      </c>
      <c r="T1755" s="86" t="s">
        <v>10789</v>
      </c>
      <c r="U1755" s="86" t="s">
        <v>15229</v>
      </c>
      <c r="V1755" s="86" t="s">
        <v>15250</v>
      </c>
      <c r="W1755" s="86" t="b">
        <v>0</v>
      </c>
    </row>
    <row r="1756" spans="2:23" x14ac:dyDescent="0.25">
      <c r="B1756" s="91">
        <v>1709</v>
      </c>
      <c r="C1756" s="91">
        <v>1709</v>
      </c>
      <c r="D1756" s="203" t="s">
        <v>13223</v>
      </c>
      <c r="E1756" s="89" t="s">
        <v>4294</v>
      </c>
      <c r="F1756" s="90" t="s">
        <v>4293</v>
      </c>
      <c r="G1756" s="91" t="str">
        <f t="shared" si="58"/>
        <v>Photo required</v>
      </c>
      <c r="H1756" s="91" t="s">
        <v>11837</v>
      </c>
      <c r="I1756" s="91" t="str">
        <f t="shared" si="59"/>
        <v>Scarce, Dumfries &amp; Galloway; specimens confirmed</v>
      </c>
      <c r="J1756" s="91" t="s">
        <v>14219</v>
      </c>
      <c r="K1756" s="91"/>
      <c r="L1756" s="91"/>
      <c r="M1756" s="91"/>
      <c r="P1756" s="86" t="str">
        <f t="shared" si="60"/>
        <v>Photo required</v>
      </c>
      <c r="Q1756" s="86" t="s">
        <v>10789</v>
      </c>
      <c r="R1756" s="86" t="s">
        <v>10789</v>
      </c>
      <c r="S1756" s="86" t="s">
        <v>10789</v>
      </c>
      <c r="T1756" s="86" t="s">
        <v>10789</v>
      </c>
      <c r="U1756" s="86" t="s">
        <v>15214</v>
      </c>
      <c r="V1756" s="86" t="s">
        <v>15224</v>
      </c>
      <c r="W1756" s="86" t="b">
        <v>0</v>
      </c>
    </row>
    <row r="1757" spans="2:23" x14ac:dyDescent="0.25">
      <c r="B1757" s="91">
        <v>1701</v>
      </c>
      <c r="C1757" s="91">
        <v>1701</v>
      </c>
      <c r="D1757" s="203" t="s">
        <v>13216</v>
      </c>
      <c r="E1757" s="89" t="s">
        <v>4306</v>
      </c>
      <c r="F1757" s="90" t="s">
        <v>4305</v>
      </c>
      <c r="G1757" s="91" t="str">
        <f t="shared" si="58"/>
        <v>Photo required</v>
      </c>
      <c r="H1757" s="91" t="s">
        <v>11837</v>
      </c>
      <c r="I1757" s="91" t="str">
        <f t="shared" si="59"/>
        <v>Not recorded in Scotland</v>
      </c>
      <c r="J1757" s="91" t="s">
        <v>16094</v>
      </c>
      <c r="K1757" s="91"/>
      <c r="L1757" s="91"/>
      <c r="M1757" s="91"/>
      <c r="P1757" s="86" t="str">
        <f t="shared" si="60"/>
        <v>Photo required</v>
      </c>
      <c r="Q1757" s="86" t="s">
        <v>10789</v>
      </c>
      <c r="R1757" s="86" t="s">
        <v>10789</v>
      </c>
      <c r="S1757" s="86" t="s">
        <v>10789</v>
      </c>
      <c r="T1757" s="86" t="s">
        <v>10789</v>
      </c>
      <c r="U1757" s="86" t="s">
        <v>15231</v>
      </c>
      <c r="V1757" s="86" t="s">
        <v>15227</v>
      </c>
      <c r="W1757" s="86" t="b">
        <v>0</v>
      </c>
    </row>
    <row r="1758" spans="2:23" x14ac:dyDescent="0.25">
      <c r="B1758" s="91">
        <v>1708</v>
      </c>
      <c r="C1758" s="91">
        <v>1708</v>
      </c>
      <c r="D1758" s="203" t="s">
        <v>13222</v>
      </c>
      <c r="E1758" s="89" t="s">
        <v>4296</v>
      </c>
      <c r="F1758" s="90" t="s">
        <v>4295</v>
      </c>
      <c r="G1758" s="91" t="str">
        <f t="shared" si="58"/>
        <v>Care needed</v>
      </c>
      <c r="H1758" s="91" t="s">
        <v>11767</v>
      </c>
      <c r="I1758" s="91" t="str">
        <f t="shared" si="59"/>
        <v>Widespread in S, mainly coastal.</v>
      </c>
      <c r="J1758" s="91" t="s">
        <v>14220</v>
      </c>
      <c r="K1758" s="91"/>
      <c r="L1758" s="91"/>
      <c r="M1758" s="91"/>
      <c r="P1758" s="86" t="str">
        <f t="shared" si="60"/>
        <v>Care needed</v>
      </c>
      <c r="Q1758" s="86" t="s">
        <v>10789</v>
      </c>
      <c r="R1758" s="86" t="s">
        <v>10789</v>
      </c>
      <c r="S1758" s="86" t="s">
        <v>10789</v>
      </c>
      <c r="T1758" s="86" t="s">
        <v>10789</v>
      </c>
      <c r="U1758" s="86" t="s">
        <v>15214</v>
      </c>
      <c r="V1758" s="86" t="s">
        <v>15224</v>
      </c>
      <c r="W1758" s="86" t="b">
        <v>0</v>
      </c>
    </row>
    <row r="1759" spans="2:23" x14ac:dyDescent="0.25">
      <c r="B1759" s="91">
        <v>1711</v>
      </c>
      <c r="C1759" s="91">
        <v>1711</v>
      </c>
      <c r="D1759" s="203" t="s">
        <v>13224</v>
      </c>
      <c r="E1759" s="89" t="s">
        <v>4291</v>
      </c>
      <c r="F1759" s="90" t="s">
        <v>4290</v>
      </c>
      <c r="G1759" s="91" t="str">
        <f t="shared" si="58"/>
        <v>Photo required</v>
      </c>
      <c r="H1759" s="91" t="s">
        <v>11837</v>
      </c>
      <c r="I1759" s="91" t="str">
        <f t="shared" si="59"/>
        <v>Not recorded in Scotland</v>
      </c>
      <c r="J1759" s="91" t="s">
        <v>16094</v>
      </c>
      <c r="K1759" s="91"/>
      <c r="L1759" s="91"/>
      <c r="M1759" s="91"/>
      <c r="P1759" s="86" t="str">
        <f t="shared" si="60"/>
        <v>Photo required</v>
      </c>
      <c r="Q1759" s="86" t="s">
        <v>10789</v>
      </c>
      <c r="R1759" s="86" t="s">
        <v>10789</v>
      </c>
      <c r="S1759" s="86" t="s">
        <v>10789</v>
      </c>
      <c r="T1759" s="86" t="s">
        <v>10789</v>
      </c>
      <c r="U1759" s="86" t="s">
        <v>15214</v>
      </c>
      <c r="V1759" s="86" t="s">
        <v>15230</v>
      </c>
      <c r="W1759" s="86" t="b">
        <v>0</v>
      </c>
    </row>
    <row r="1760" spans="2:23" x14ac:dyDescent="0.25">
      <c r="B1760" s="91">
        <v>1702</v>
      </c>
      <c r="C1760" s="91">
        <v>1702</v>
      </c>
      <c r="D1760" s="203" t="s">
        <v>13217</v>
      </c>
      <c r="E1760" s="89" t="s">
        <v>4304</v>
      </c>
      <c r="F1760" s="90" t="s">
        <v>4303</v>
      </c>
      <c r="G1760" s="91" t="str">
        <f t="shared" si="58"/>
        <v>Care needed</v>
      </c>
      <c r="H1760" s="91" t="s">
        <v>11767</v>
      </c>
      <c r="I1760" s="91" t="str">
        <f t="shared" si="59"/>
        <v>Common</v>
      </c>
      <c r="J1760" s="91" t="s">
        <v>14186</v>
      </c>
      <c r="K1760" s="91"/>
      <c r="L1760" s="91"/>
      <c r="M1760" s="91"/>
      <c r="P1760" s="86" t="str">
        <f t="shared" si="60"/>
        <v>Care needed</v>
      </c>
      <c r="Q1760" s="86" t="s">
        <v>10789</v>
      </c>
      <c r="R1760" s="86" t="s">
        <v>10789</v>
      </c>
      <c r="S1760" s="86" t="s">
        <v>10789</v>
      </c>
      <c r="T1760" s="86" t="s">
        <v>10789</v>
      </c>
      <c r="U1760" s="86" t="s">
        <v>15231</v>
      </c>
      <c r="V1760" s="86" t="s">
        <v>15250</v>
      </c>
      <c r="W1760" s="86" t="b">
        <v>0</v>
      </c>
    </row>
    <row r="1761" spans="2:23" x14ac:dyDescent="0.25">
      <c r="B1761" s="91">
        <v>1710</v>
      </c>
      <c r="C1761" s="91">
        <v>1710</v>
      </c>
      <c r="D1761" s="94" t="s">
        <v>16657</v>
      </c>
      <c r="E1761" s="89" t="s">
        <v>7923</v>
      </c>
      <c r="F1761" s="90" t="s">
        <v>4292</v>
      </c>
      <c r="G1761" s="91" t="str">
        <f t="shared" si="58"/>
        <v>Photo required</v>
      </c>
      <c r="H1761" s="91" t="s">
        <v>11837</v>
      </c>
      <c r="I1761" s="91" t="str">
        <f t="shared" si="59"/>
        <v>Not recorded in Scotland</v>
      </c>
      <c r="J1761" s="91" t="s">
        <v>16094</v>
      </c>
      <c r="K1761" s="91"/>
      <c r="L1761" s="91"/>
      <c r="M1761" s="91"/>
      <c r="P1761" s="86" t="str">
        <f t="shared" si="60"/>
        <v>Photo required</v>
      </c>
      <c r="Q1761" s="86" t="s">
        <v>10789</v>
      </c>
      <c r="R1761" s="86" t="s">
        <v>10789</v>
      </c>
      <c r="S1761" s="86" t="s">
        <v>10789</v>
      </c>
      <c r="T1761" s="86" t="s">
        <v>10789</v>
      </c>
      <c r="U1761" s="86" t="s">
        <v>15218</v>
      </c>
      <c r="V1761" s="86" t="s">
        <v>15242</v>
      </c>
      <c r="W1761" s="86" t="b">
        <v>0</v>
      </c>
    </row>
    <row r="1762" spans="2:23" x14ac:dyDescent="0.25">
      <c r="B1762" s="91">
        <v>1712</v>
      </c>
      <c r="C1762" s="91">
        <v>1712</v>
      </c>
      <c r="D1762" s="203" t="s">
        <v>13225</v>
      </c>
      <c r="E1762" s="89" t="s">
        <v>4289</v>
      </c>
      <c r="F1762" s="90" t="s">
        <v>4288</v>
      </c>
      <c r="G1762" s="91" t="str">
        <f t="shared" si="58"/>
        <v>Photo required</v>
      </c>
      <c r="H1762" s="91" t="s">
        <v>11837</v>
      </c>
      <c r="I1762" s="91" t="str">
        <f t="shared" si="59"/>
        <v>SW 19c record</v>
      </c>
      <c r="J1762" s="91" t="s">
        <v>15586</v>
      </c>
      <c r="K1762" s="91"/>
      <c r="L1762" s="91"/>
      <c r="M1762" s="91"/>
      <c r="P1762" s="86" t="str">
        <f t="shared" si="60"/>
        <v>Photo required</v>
      </c>
      <c r="Q1762" s="86" t="s">
        <v>10789</v>
      </c>
      <c r="R1762" s="86" t="s">
        <v>10789</v>
      </c>
      <c r="S1762" s="86" t="s">
        <v>10789</v>
      </c>
      <c r="T1762" s="86" t="s">
        <v>10789</v>
      </c>
      <c r="U1762" s="86" t="s">
        <v>15218</v>
      </c>
      <c r="V1762" s="86" t="s">
        <v>15216</v>
      </c>
      <c r="W1762" s="86" t="b">
        <v>0</v>
      </c>
    </row>
    <row r="1763" spans="2:23" x14ac:dyDescent="0.25">
      <c r="B1763" s="91">
        <v>1713</v>
      </c>
      <c r="C1763" s="91">
        <v>1713</v>
      </c>
      <c r="D1763" s="203" t="s">
        <v>13226</v>
      </c>
      <c r="E1763" s="89" t="s">
        <v>4287</v>
      </c>
      <c r="F1763" s="90" t="s">
        <v>4286</v>
      </c>
      <c r="G1763" s="91" t="str">
        <f t="shared" si="58"/>
        <v>Usually distinctive</v>
      </c>
      <c r="H1763" s="91" t="s">
        <v>15174</v>
      </c>
      <c r="I1763" s="91" t="str">
        <f t="shared" si="59"/>
        <v>Common</v>
      </c>
      <c r="J1763" s="91" t="s">
        <v>14186</v>
      </c>
      <c r="K1763" s="91"/>
      <c r="L1763" s="91"/>
      <c r="M1763" s="91"/>
      <c r="P1763" s="86" t="str">
        <f t="shared" si="60"/>
        <v>Usually distinctive</v>
      </c>
      <c r="Q1763" s="86" t="s">
        <v>10789</v>
      </c>
      <c r="R1763" s="86" t="s">
        <v>10789</v>
      </c>
      <c r="S1763" s="86" t="s">
        <v>10789</v>
      </c>
      <c r="T1763" s="86" t="s">
        <v>10789</v>
      </c>
      <c r="U1763" s="86" t="s">
        <v>15214</v>
      </c>
      <c r="V1763" s="86" t="s">
        <v>15230</v>
      </c>
      <c r="W1763" s="86" t="b">
        <v>0</v>
      </c>
    </row>
    <row r="1764" spans="2:23" x14ac:dyDescent="0.25">
      <c r="B1764" s="91">
        <v>1714</v>
      </c>
      <c r="C1764" s="91">
        <v>1714</v>
      </c>
      <c r="D1764" s="203" t="s">
        <v>13227</v>
      </c>
      <c r="E1764" s="89" t="s">
        <v>4285</v>
      </c>
      <c r="F1764" s="90" t="s">
        <v>4284</v>
      </c>
      <c r="G1764" s="91" t="str">
        <f t="shared" si="58"/>
        <v>Photo required</v>
      </c>
      <c r="H1764" s="91" t="s">
        <v>11837</v>
      </c>
      <c r="I1764" s="91" t="str">
        <f t="shared" si="59"/>
        <v>Not recorded in Scotland</v>
      </c>
      <c r="J1764" s="91" t="s">
        <v>16094</v>
      </c>
      <c r="K1764" s="91"/>
      <c r="L1764" s="91"/>
      <c r="M1764" s="91"/>
      <c r="P1764" s="86" t="str">
        <f t="shared" si="60"/>
        <v>Photo required</v>
      </c>
      <c r="Q1764" s="86" t="s">
        <v>10789</v>
      </c>
      <c r="R1764" s="86" t="s">
        <v>10789</v>
      </c>
      <c r="S1764" s="86" t="s">
        <v>10789</v>
      </c>
      <c r="T1764" s="86" t="s">
        <v>10789</v>
      </c>
      <c r="U1764" s="86" t="s">
        <v>15214</v>
      </c>
      <c r="V1764" s="86" t="s">
        <v>15249</v>
      </c>
      <c r="W1764" s="86" t="b">
        <v>0</v>
      </c>
    </row>
    <row r="1765" spans="2:23" x14ac:dyDescent="0.25">
      <c r="B1765" s="91">
        <v>1715</v>
      </c>
      <c r="C1765" s="91">
        <v>1715</v>
      </c>
      <c r="D1765" s="203" t="s">
        <v>13228</v>
      </c>
      <c r="E1765" s="89" t="s">
        <v>4283</v>
      </c>
      <c r="F1765" s="90" t="s">
        <v>4282</v>
      </c>
      <c r="G1765" s="91" t="str">
        <f t="shared" si="58"/>
        <v>Care needed - confusion with Riband Wave</v>
      </c>
      <c r="H1765" s="91" t="s">
        <v>14445</v>
      </c>
      <c r="I1765" s="91" t="str">
        <f t="shared" si="59"/>
        <v>Widespread, mainly Highlands</v>
      </c>
      <c r="J1765" s="91" t="s">
        <v>14221</v>
      </c>
      <c r="K1765" s="91"/>
      <c r="L1765" s="91"/>
      <c r="M1765" s="91"/>
      <c r="P1765" s="86" t="str">
        <f t="shared" si="60"/>
        <v>Care needed - confusion with Riband Wave</v>
      </c>
      <c r="Q1765" s="86" t="s">
        <v>10789</v>
      </c>
      <c r="R1765" s="86" t="s">
        <v>10789</v>
      </c>
      <c r="S1765" s="86" t="s">
        <v>10789</v>
      </c>
      <c r="T1765" s="86" t="s">
        <v>10789</v>
      </c>
      <c r="U1765" s="86" t="s">
        <v>15231</v>
      </c>
      <c r="V1765" s="86" t="s">
        <v>15216</v>
      </c>
      <c r="W1765" s="86" t="b">
        <v>0</v>
      </c>
    </row>
    <row r="1766" spans="2:23" x14ac:dyDescent="0.25">
      <c r="B1766" s="91">
        <v>1683</v>
      </c>
      <c r="C1766" s="91">
        <v>1683</v>
      </c>
      <c r="D1766" s="203" t="s">
        <v>13202</v>
      </c>
      <c r="E1766" s="89" t="s">
        <v>4528</v>
      </c>
      <c r="F1766" s="90" t="s">
        <v>4529</v>
      </c>
      <c r="G1766" s="91" t="str">
        <f t="shared" si="58"/>
        <v>Photo required</v>
      </c>
      <c r="H1766" s="91" t="s">
        <v>11837</v>
      </c>
      <c r="I1766" s="91" t="str">
        <f t="shared" si="59"/>
        <v>Not recorded in Scotland</v>
      </c>
      <c r="J1766" s="91" t="s">
        <v>16094</v>
      </c>
      <c r="K1766" s="91"/>
      <c r="L1766" s="91"/>
      <c r="M1766" s="91"/>
      <c r="P1766" s="86" t="str">
        <f t="shared" si="60"/>
        <v>Photo required</v>
      </c>
      <c r="Q1766" s="86" t="s">
        <v>10789</v>
      </c>
      <c r="R1766" s="86" t="s">
        <v>10789</v>
      </c>
      <c r="S1766" s="86" t="s">
        <v>10789</v>
      </c>
      <c r="T1766" s="86" t="s">
        <v>10789</v>
      </c>
      <c r="U1766" s="86" t="s">
        <v>15235</v>
      </c>
      <c r="V1766" s="86" t="s">
        <v>15239</v>
      </c>
      <c r="W1766" s="86" t="b">
        <v>0</v>
      </c>
    </row>
    <row r="1767" spans="2:23" x14ac:dyDescent="0.25">
      <c r="B1767" s="91">
        <v>1684</v>
      </c>
      <c r="C1767" s="91">
        <v>1684</v>
      </c>
      <c r="D1767" s="203" t="s">
        <v>13203</v>
      </c>
      <c r="E1767" s="89" t="s">
        <v>4328</v>
      </c>
      <c r="F1767" s="90" t="s">
        <v>4327</v>
      </c>
      <c r="G1767" s="91" t="str">
        <f t="shared" si="58"/>
        <v>Photo required</v>
      </c>
      <c r="H1767" s="91" t="s">
        <v>11837</v>
      </c>
      <c r="I1767" s="91" t="str">
        <f t="shared" si="59"/>
        <v>Not recorded in Scotland</v>
      </c>
      <c r="J1767" s="91" t="s">
        <v>16094</v>
      </c>
      <c r="K1767" s="91"/>
      <c r="L1767" s="91"/>
      <c r="M1767" s="91"/>
      <c r="P1767" s="86" t="str">
        <f t="shared" si="60"/>
        <v>Photo required</v>
      </c>
      <c r="Q1767" s="86" t="s">
        <v>10789</v>
      </c>
      <c r="R1767" s="86" t="s">
        <v>10789</v>
      </c>
      <c r="S1767" s="86" t="s">
        <v>10789</v>
      </c>
      <c r="T1767" s="86" t="s">
        <v>10789</v>
      </c>
      <c r="U1767" s="86" t="s">
        <v>15218</v>
      </c>
      <c r="V1767" s="86" t="s">
        <v>15236</v>
      </c>
      <c r="W1767" s="86" t="b">
        <v>0</v>
      </c>
    </row>
    <row r="1768" spans="2:23" x14ac:dyDescent="0.25">
      <c r="B1768" s="91">
        <v>1685</v>
      </c>
      <c r="C1768" s="91">
        <v>1685</v>
      </c>
      <c r="D1768" s="94" t="s">
        <v>16658</v>
      </c>
      <c r="E1768" s="89" t="s">
        <v>4530</v>
      </c>
      <c r="F1768" s="90" t="s">
        <v>4531</v>
      </c>
      <c r="G1768" s="91" t="str">
        <f t="shared" si="58"/>
        <v>Photo required</v>
      </c>
      <c r="H1768" s="91" t="s">
        <v>11837</v>
      </c>
      <c r="I1768" s="91" t="str">
        <f t="shared" si="59"/>
        <v>Not recorded in Scotland</v>
      </c>
      <c r="J1768" s="91" t="s">
        <v>16094</v>
      </c>
      <c r="K1768" s="91"/>
      <c r="L1768" s="91"/>
      <c r="M1768" s="91"/>
      <c r="P1768" s="86" t="str">
        <f t="shared" si="60"/>
        <v>Photo required</v>
      </c>
      <c r="Q1768" s="86" t="s">
        <v>10789</v>
      </c>
      <c r="R1768" s="86" t="s">
        <v>10789</v>
      </c>
      <c r="S1768" s="86" t="s">
        <v>10789</v>
      </c>
      <c r="T1768" s="86" t="s">
        <v>10789</v>
      </c>
      <c r="U1768" s="86" t="s">
        <v>16791</v>
      </c>
      <c r="V1768" s="86" t="s">
        <v>10789</v>
      </c>
      <c r="W1768" s="86" t="s">
        <v>10789</v>
      </c>
    </row>
    <row r="1769" spans="2:23" x14ac:dyDescent="0.25">
      <c r="B1769" s="91">
        <v>1687</v>
      </c>
      <c r="C1769" s="91">
        <v>1687</v>
      </c>
      <c r="D1769" s="203" t="s">
        <v>13204</v>
      </c>
      <c r="E1769" s="89" t="s">
        <v>4326</v>
      </c>
      <c r="F1769" s="90" t="s">
        <v>4325</v>
      </c>
      <c r="G1769" s="91" t="str">
        <f t="shared" si="58"/>
        <v>Photo required</v>
      </c>
      <c r="H1769" s="91" t="s">
        <v>11837</v>
      </c>
      <c r="I1769" s="91" t="str">
        <f t="shared" si="59"/>
        <v>Not recorded in Scotland</v>
      </c>
      <c r="J1769" s="91" t="s">
        <v>16094</v>
      </c>
      <c r="K1769" s="91"/>
      <c r="L1769" s="91"/>
      <c r="M1769" s="91"/>
      <c r="P1769" s="86" t="str">
        <f t="shared" si="60"/>
        <v>Photo required</v>
      </c>
      <c r="Q1769" s="86" t="s">
        <v>10789</v>
      </c>
      <c r="R1769" s="86" t="s">
        <v>10789</v>
      </c>
      <c r="S1769" s="86" t="s">
        <v>10789</v>
      </c>
      <c r="T1769" s="86" t="s">
        <v>10789</v>
      </c>
      <c r="U1769" s="86" t="s">
        <v>15237</v>
      </c>
      <c r="V1769" s="86" t="s">
        <v>15228</v>
      </c>
      <c r="W1769" s="86" t="b">
        <v>0</v>
      </c>
    </row>
    <row r="1770" spans="2:23" x14ac:dyDescent="0.25">
      <c r="B1770" s="91">
        <v>1688</v>
      </c>
      <c r="C1770" s="91">
        <v>1688</v>
      </c>
      <c r="D1770" s="203" t="s">
        <v>13205</v>
      </c>
      <c r="E1770" s="89" t="s">
        <v>4324</v>
      </c>
      <c r="F1770" s="90" t="s">
        <v>4323</v>
      </c>
      <c r="G1770" s="91" t="str">
        <f t="shared" si="58"/>
        <v>Photo required</v>
      </c>
      <c r="H1770" s="91" t="s">
        <v>11837</v>
      </c>
      <c r="I1770" s="91" t="str">
        <f t="shared" si="59"/>
        <v>Not recorded in Scotland</v>
      </c>
      <c r="J1770" s="91" t="s">
        <v>16094</v>
      </c>
      <c r="K1770" s="91"/>
      <c r="L1770" s="91"/>
      <c r="M1770" s="91"/>
      <c r="P1770" s="86" t="str">
        <f t="shared" si="60"/>
        <v>Photo required</v>
      </c>
      <c r="Q1770" s="86" t="s">
        <v>10789</v>
      </c>
      <c r="R1770" s="86" t="s">
        <v>10789</v>
      </c>
      <c r="S1770" s="86" t="s">
        <v>10789</v>
      </c>
      <c r="T1770" s="86" t="s">
        <v>10789</v>
      </c>
      <c r="U1770" s="86" t="s">
        <v>15222</v>
      </c>
      <c r="V1770" s="86" t="s">
        <v>15228</v>
      </c>
      <c r="W1770" s="86" t="b">
        <v>0</v>
      </c>
    </row>
    <row r="1771" spans="2:23" x14ac:dyDescent="0.25">
      <c r="B1771" s="91">
        <v>1689</v>
      </c>
      <c r="C1771" s="91">
        <v>1689</v>
      </c>
      <c r="D1771" s="203" t="s">
        <v>13206</v>
      </c>
      <c r="E1771" s="89" t="s">
        <v>4322</v>
      </c>
      <c r="F1771" s="90" t="s">
        <v>4321</v>
      </c>
      <c r="G1771" s="91" t="str">
        <f t="shared" si="58"/>
        <v>Photo required</v>
      </c>
      <c r="H1771" s="91" t="s">
        <v>11837</v>
      </c>
      <c r="I1771" s="91" t="str">
        <f t="shared" si="59"/>
        <v>Scarce, Dumfries &amp; Galloway</v>
      </c>
      <c r="J1771" s="91" t="s">
        <v>14222</v>
      </c>
      <c r="K1771" s="91"/>
      <c r="L1771" s="91"/>
      <c r="M1771" s="91"/>
      <c r="P1771" s="86" t="str">
        <f t="shared" si="60"/>
        <v>Photo required</v>
      </c>
      <c r="Q1771" s="86" t="s">
        <v>10789</v>
      </c>
      <c r="R1771" s="86" t="s">
        <v>10789</v>
      </c>
      <c r="S1771" s="86" t="s">
        <v>10789</v>
      </c>
      <c r="T1771" s="86" t="s">
        <v>10789</v>
      </c>
      <c r="U1771" s="86" t="s">
        <v>15237</v>
      </c>
      <c r="V1771" s="86" t="s">
        <v>15249</v>
      </c>
      <c r="W1771" s="86" t="b">
        <v>0</v>
      </c>
    </row>
    <row r="1772" spans="2:23" x14ac:dyDescent="0.25">
      <c r="B1772" s="91">
        <v>1690</v>
      </c>
      <c r="C1772" s="91">
        <v>1690</v>
      </c>
      <c r="D1772" s="203" t="s">
        <v>13207</v>
      </c>
      <c r="E1772" s="89" t="s">
        <v>4320</v>
      </c>
      <c r="F1772" s="90" t="s">
        <v>4319</v>
      </c>
      <c r="G1772" s="91" t="str">
        <f t="shared" si="58"/>
        <v>Photo required</v>
      </c>
      <c r="H1772" s="91" t="s">
        <v>11837</v>
      </c>
      <c r="I1772" s="91" t="str">
        <f t="shared" si="59"/>
        <v>Not recorded in Scotland</v>
      </c>
      <c r="J1772" s="91" t="s">
        <v>16094</v>
      </c>
      <c r="K1772" s="91"/>
      <c r="L1772" s="91"/>
      <c r="M1772" s="91"/>
      <c r="P1772" s="86" t="str">
        <f t="shared" si="60"/>
        <v>Photo required</v>
      </c>
      <c r="Q1772" s="86" t="s">
        <v>10789</v>
      </c>
      <c r="R1772" s="86" t="s">
        <v>10789</v>
      </c>
      <c r="S1772" s="86" t="s">
        <v>10789</v>
      </c>
      <c r="T1772" s="86" t="s">
        <v>10789</v>
      </c>
      <c r="U1772" s="86" t="s">
        <v>15222</v>
      </c>
      <c r="V1772" s="86" t="s">
        <v>15249</v>
      </c>
      <c r="W1772" s="86" t="b">
        <v>0</v>
      </c>
    </row>
    <row r="1773" spans="2:23" x14ac:dyDescent="0.25">
      <c r="B1773" s="91">
        <v>1692</v>
      </c>
      <c r="C1773" s="91">
        <v>1692</v>
      </c>
      <c r="D1773" s="203" t="s">
        <v>13209</v>
      </c>
      <c r="E1773" s="89" t="s">
        <v>4316</v>
      </c>
      <c r="F1773" s="90" t="s">
        <v>4315</v>
      </c>
      <c r="G1773" s="91" t="str">
        <f t="shared" si="58"/>
        <v>Photo required</v>
      </c>
      <c r="H1773" s="91" t="s">
        <v>11837</v>
      </c>
      <c r="I1773" s="91" t="str">
        <f t="shared" si="59"/>
        <v>Scarce and local, SW</v>
      </c>
      <c r="J1773" s="91" t="s">
        <v>15587</v>
      </c>
      <c r="K1773" s="91"/>
      <c r="L1773" s="91"/>
      <c r="M1773" s="91"/>
      <c r="P1773" s="86" t="str">
        <f t="shared" si="60"/>
        <v>Photo required</v>
      </c>
      <c r="Q1773" s="86" t="s">
        <v>10789</v>
      </c>
      <c r="R1773" s="86" t="s">
        <v>10789</v>
      </c>
      <c r="S1773" s="86" t="s">
        <v>10789</v>
      </c>
      <c r="T1773" s="86" t="s">
        <v>10789</v>
      </c>
      <c r="U1773" s="86" t="s">
        <v>15225</v>
      </c>
      <c r="V1773" s="86" t="s">
        <v>15216</v>
      </c>
      <c r="W1773" s="86" t="b">
        <v>0</v>
      </c>
    </row>
    <row r="1774" spans="2:23" x14ac:dyDescent="0.25">
      <c r="B1774" s="91">
        <v>1694</v>
      </c>
      <c r="C1774" s="91">
        <v>1694</v>
      </c>
      <c r="D1774" s="203" t="s">
        <v>13211</v>
      </c>
      <c r="E1774" s="89" t="s">
        <v>4534</v>
      </c>
      <c r="F1774" s="90" t="s">
        <v>4535</v>
      </c>
      <c r="G1774" s="91" t="str">
        <f t="shared" si="58"/>
        <v>Care needed</v>
      </c>
      <c r="H1774" s="91" t="s">
        <v>11767</v>
      </c>
      <c r="I1774" s="91" t="str">
        <f t="shared" si="59"/>
        <v>Common, mainly western and Highlands</v>
      </c>
      <c r="J1774" s="91" t="s">
        <v>14223</v>
      </c>
      <c r="K1774" s="91"/>
      <c r="L1774" s="91"/>
      <c r="M1774" s="91"/>
      <c r="P1774" s="86" t="str">
        <f t="shared" si="60"/>
        <v>Care needed</v>
      </c>
      <c r="Q1774" s="86" t="s">
        <v>10789</v>
      </c>
      <c r="R1774" s="86" t="s">
        <v>10789</v>
      </c>
      <c r="S1774" s="86" t="s">
        <v>10789</v>
      </c>
      <c r="T1774" s="86" t="s">
        <v>10789</v>
      </c>
      <c r="U1774" s="86" t="s">
        <v>15231</v>
      </c>
      <c r="V1774" s="86" t="s">
        <v>15227</v>
      </c>
      <c r="W1774" s="86" t="b">
        <v>0</v>
      </c>
    </row>
    <row r="1775" spans="2:23" x14ac:dyDescent="0.25">
      <c r="B1775" s="91">
        <v>1693</v>
      </c>
      <c r="C1775" s="91">
        <v>1693</v>
      </c>
      <c r="D1775" s="203" t="s">
        <v>13210</v>
      </c>
      <c r="E1775" s="89" t="s">
        <v>4314</v>
      </c>
      <c r="F1775" s="90" t="s">
        <v>4313</v>
      </c>
      <c r="G1775" s="91" t="str">
        <f t="shared" si="58"/>
        <v>Care needed</v>
      </c>
      <c r="H1775" s="91" t="s">
        <v>11767</v>
      </c>
      <c r="I1775" s="91" t="str">
        <f t="shared" si="59"/>
        <v>Widespread in W, absent E</v>
      </c>
      <c r="J1775" s="91" t="s">
        <v>14224</v>
      </c>
      <c r="K1775" s="91"/>
      <c r="L1775" s="91"/>
      <c r="M1775" s="91"/>
      <c r="P1775" s="86" t="str">
        <f t="shared" si="60"/>
        <v>Care needed</v>
      </c>
      <c r="Q1775" s="86" t="s">
        <v>10789</v>
      </c>
      <c r="R1775" s="86" t="s">
        <v>10789</v>
      </c>
      <c r="S1775" s="86" t="s">
        <v>10789</v>
      </c>
      <c r="T1775" s="86" t="s">
        <v>10789</v>
      </c>
      <c r="U1775" s="86" t="s">
        <v>15237</v>
      </c>
      <c r="V1775" s="86" t="s">
        <v>15216</v>
      </c>
      <c r="W1775" s="86" t="b">
        <v>0</v>
      </c>
    </row>
    <row r="1776" spans="2:23" x14ac:dyDescent="0.25">
      <c r="B1776" s="91">
        <v>1691</v>
      </c>
      <c r="C1776" s="91">
        <v>1691</v>
      </c>
      <c r="D1776" s="203" t="s">
        <v>13208</v>
      </c>
      <c r="E1776" s="89" t="s">
        <v>4318</v>
      </c>
      <c r="F1776" s="90" t="s">
        <v>4317</v>
      </c>
      <c r="G1776" s="91" t="str">
        <f t="shared" si="58"/>
        <v>Photo required</v>
      </c>
      <c r="H1776" s="91" t="s">
        <v>11837</v>
      </c>
      <c r="I1776" s="91" t="str">
        <f t="shared" si="59"/>
        <v>Not recorded in Scotland</v>
      </c>
      <c r="J1776" s="91" t="s">
        <v>16094</v>
      </c>
      <c r="K1776" s="91"/>
      <c r="L1776" s="91"/>
      <c r="M1776" s="91"/>
      <c r="P1776" s="86" t="str">
        <f t="shared" si="60"/>
        <v>Photo required</v>
      </c>
      <c r="Q1776" s="86" t="s">
        <v>10789</v>
      </c>
      <c r="R1776" s="86" t="s">
        <v>10789</v>
      </c>
      <c r="S1776" s="86" t="s">
        <v>10789</v>
      </c>
      <c r="T1776" s="86" t="s">
        <v>10789</v>
      </c>
      <c r="U1776" s="86" t="s">
        <v>15231</v>
      </c>
      <c r="V1776" s="86" t="s">
        <v>15238</v>
      </c>
      <c r="W1776" s="86" t="b">
        <v>0</v>
      </c>
    </row>
    <row r="1777" spans="2:23" x14ac:dyDescent="0.25">
      <c r="B1777" s="91">
        <v>1682</v>
      </c>
      <c r="C1777" s="91">
        <v>1682</v>
      </c>
      <c r="D1777" s="203" t="s">
        <v>13201</v>
      </c>
      <c r="E1777" s="89" t="s">
        <v>4330</v>
      </c>
      <c r="F1777" s="90" t="s">
        <v>4329</v>
      </c>
      <c r="G1777" s="91" t="str">
        <f t="shared" si="58"/>
        <v>Photo required</v>
      </c>
      <c r="H1777" s="91" t="s">
        <v>11837</v>
      </c>
      <c r="I1777" s="91" t="str">
        <f t="shared" si="59"/>
        <v>Scarce stray or immigrant, mainly to Northern Isles</v>
      </c>
      <c r="J1777" s="91" t="s">
        <v>14225</v>
      </c>
      <c r="K1777" s="91"/>
      <c r="L1777" s="91"/>
      <c r="M1777" s="91"/>
      <c r="P1777" s="86" t="str">
        <f t="shared" si="60"/>
        <v>Photo required</v>
      </c>
      <c r="Q1777" s="86" t="s">
        <v>10789</v>
      </c>
      <c r="R1777" s="86" t="s">
        <v>10789</v>
      </c>
      <c r="S1777" s="86" t="s">
        <v>10789</v>
      </c>
      <c r="T1777" s="86" t="s">
        <v>10789</v>
      </c>
      <c r="U1777" s="86" t="s">
        <v>15229</v>
      </c>
      <c r="V1777" s="86" t="s">
        <v>15230</v>
      </c>
      <c r="W1777" s="86" t="b">
        <v>0</v>
      </c>
    </row>
    <row r="1778" spans="2:23" x14ac:dyDescent="0.25">
      <c r="B1778" s="91">
        <v>1675</v>
      </c>
      <c r="C1778" s="91">
        <v>1675</v>
      </c>
      <c r="D1778" s="203" t="s">
        <v>13194</v>
      </c>
      <c r="E1778" s="89" t="s">
        <v>4340</v>
      </c>
      <c r="F1778" s="90" t="s">
        <v>4339</v>
      </c>
      <c r="G1778" s="91" t="str">
        <f t="shared" si="58"/>
        <v>Photo required</v>
      </c>
      <c r="H1778" s="91" t="s">
        <v>11837</v>
      </c>
      <c r="I1778" s="91" t="str">
        <f t="shared" si="59"/>
        <v>Not recorded in Scotland</v>
      </c>
      <c r="J1778" s="91" t="s">
        <v>16094</v>
      </c>
      <c r="K1778" s="91"/>
      <c r="L1778" s="91"/>
      <c r="M1778" s="91"/>
      <c r="P1778" s="86" t="str">
        <f t="shared" si="60"/>
        <v>Photo required</v>
      </c>
      <c r="Q1778" s="86" t="s">
        <v>10789</v>
      </c>
      <c r="R1778" s="86" t="s">
        <v>10789</v>
      </c>
      <c r="S1778" s="86" t="s">
        <v>10789</v>
      </c>
      <c r="T1778" s="86" t="s">
        <v>10789</v>
      </c>
      <c r="U1778" s="86" t="s">
        <v>15237</v>
      </c>
      <c r="V1778" s="86" t="s">
        <v>15227</v>
      </c>
      <c r="W1778" s="86" t="b">
        <v>0</v>
      </c>
    </row>
    <row r="1779" spans="2:23" x14ac:dyDescent="0.25">
      <c r="B1779" s="91">
        <v>1676</v>
      </c>
      <c r="C1779" s="91">
        <v>1676</v>
      </c>
      <c r="D1779" s="203" t="s">
        <v>13195</v>
      </c>
      <c r="E1779" s="89" t="s">
        <v>4338</v>
      </c>
      <c r="F1779" s="90" t="s">
        <v>4337</v>
      </c>
      <c r="G1779" s="91" t="str">
        <f t="shared" si="58"/>
        <v>Photo required</v>
      </c>
      <c r="H1779" s="91" t="s">
        <v>11837</v>
      </c>
      <c r="I1779" s="91" t="str">
        <f t="shared" si="59"/>
        <v>Not recorded in Scotland</v>
      </c>
      <c r="J1779" s="91" t="s">
        <v>16094</v>
      </c>
      <c r="K1779" s="91"/>
      <c r="L1779" s="91"/>
      <c r="M1779" s="91"/>
      <c r="P1779" s="86" t="str">
        <f t="shared" si="60"/>
        <v>Photo required</v>
      </c>
      <c r="Q1779" s="86" t="s">
        <v>10789</v>
      </c>
      <c r="R1779" s="86" t="s">
        <v>10789</v>
      </c>
      <c r="S1779" s="86" t="s">
        <v>10789</v>
      </c>
      <c r="T1779" s="86" t="s">
        <v>10789</v>
      </c>
      <c r="U1779" s="86" t="s">
        <v>15237</v>
      </c>
      <c r="V1779" s="86" t="s">
        <v>15238</v>
      </c>
      <c r="W1779" s="86" t="b">
        <v>0</v>
      </c>
    </row>
    <row r="1780" spans="2:23" x14ac:dyDescent="0.25">
      <c r="B1780" s="91">
        <v>1677</v>
      </c>
      <c r="C1780" s="91">
        <v>1677</v>
      </c>
      <c r="D1780" s="203" t="s">
        <v>13196</v>
      </c>
      <c r="E1780" s="89" t="s">
        <v>4336</v>
      </c>
      <c r="F1780" s="90" t="s">
        <v>4335</v>
      </c>
      <c r="G1780" s="91" t="str">
        <f t="shared" si="58"/>
        <v>Care needed</v>
      </c>
      <c r="H1780" s="91" t="s">
        <v>11767</v>
      </c>
      <c r="I1780" s="91" t="str">
        <f t="shared" si="59"/>
        <v>Widespread Highlands, scarce or stray S</v>
      </c>
      <c r="J1780" s="91" t="s">
        <v>14226</v>
      </c>
      <c r="K1780" s="91"/>
      <c r="L1780" s="91"/>
      <c r="M1780" s="91"/>
      <c r="P1780" s="86" t="str">
        <f t="shared" si="60"/>
        <v>Care needed</v>
      </c>
      <c r="Q1780" s="86" t="s">
        <v>10789</v>
      </c>
      <c r="R1780" s="86" t="s">
        <v>10789</v>
      </c>
      <c r="S1780" s="86" t="s">
        <v>10789</v>
      </c>
      <c r="T1780" s="86" t="s">
        <v>10789</v>
      </c>
      <c r="U1780" s="86" t="s">
        <v>15212</v>
      </c>
      <c r="V1780" s="86" t="s">
        <v>15249</v>
      </c>
      <c r="W1780" s="86" t="b">
        <v>0</v>
      </c>
    </row>
    <row r="1781" spans="2:23" x14ac:dyDescent="0.25">
      <c r="B1781" s="91">
        <v>1678</v>
      </c>
      <c r="C1781" s="91">
        <v>1678</v>
      </c>
      <c r="D1781" s="203" t="s">
        <v>13197</v>
      </c>
      <c r="E1781" s="89" t="s">
        <v>4521</v>
      </c>
      <c r="F1781" s="90" t="s">
        <v>4522</v>
      </c>
      <c r="G1781" s="91" t="str">
        <f t="shared" si="58"/>
        <v>Photo required</v>
      </c>
      <c r="H1781" s="91" t="s">
        <v>11837</v>
      </c>
      <c r="I1781" s="91" t="str">
        <f t="shared" si="59"/>
        <v>Very rare migrant: Orkney one in 2020</v>
      </c>
      <c r="J1781" s="91" t="s">
        <v>15588</v>
      </c>
      <c r="K1781" s="91"/>
      <c r="L1781" s="91"/>
      <c r="M1781" s="91"/>
      <c r="P1781" s="86" t="str">
        <f t="shared" si="60"/>
        <v>Photo required</v>
      </c>
      <c r="Q1781" s="86" t="s">
        <v>10789</v>
      </c>
      <c r="R1781" s="86" t="s">
        <v>10789</v>
      </c>
      <c r="S1781" s="86" t="s">
        <v>10789</v>
      </c>
      <c r="T1781" s="86" t="s">
        <v>10789</v>
      </c>
      <c r="U1781" s="86" t="s">
        <v>15237</v>
      </c>
      <c r="V1781" s="86" t="s">
        <v>15257</v>
      </c>
      <c r="W1781" s="86" t="b">
        <v>0</v>
      </c>
    </row>
    <row r="1782" spans="2:23" x14ac:dyDescent="0.25">
      <c r="B1782" s="91">
        <v>1678.1</v>
      </c>
      <c r="C1782" s="91" t="s">
        <v>4523</v>
      </c>
      <c r="D1782" s="94" t="s">
        <v>16659</v>
      </c>
      <c r="E1782" s="89" t="s">
        <v>4524</v>
      </c>
      <c r="F1782" s="90" t="s">
        <v>4525</v>
      </c>
      <c r="G1782" s="91" t="str">
        <f t="shared" si="58"/>
        <v>Photo required</v>
      </c>
      <c r="H1782" s="91" t="s">
        <v>11837</v>
      </c>
      <c r="I1782" s="91" t="str">
        <f t="shared" si="59"/>
        <v>Not recorded in Scotland</v>
      </c>
      <c r="J1782" s="91" t="s">
        <v>16094</v>
      </c>
      <c r="K1782" s="91"/>
      <c r="L1782" s="91"/>
      <c r="M1782" s="91"/>
      <c r="P1782" s="86" t="str">
        <f t="shared" si="60"/>
        <v>Photo required</v>
      </c>
      <c r="Q1782" s="86" t="s">
        <v>10789</v>
      </c>
      <c r="R1782" s="86" t="s">
        <v>10789</v>
      </c>
      <c r="S1782" s="86" t="s">
        <v>10789</v>
      </c>
      <c r="T1782" s="86" t="s">
        <v>10789</v>
      </c>
      <c r="U1782" s="86" t="s">
        <v>15237</v>
      </c>
      <c r="V1782" s="86" t="s">
        <v>15258</v>
      </c>
      <c r="W1782" s="86" t="b">
        <v>0</v>
      </c>
    </row>
    <row r="1783" spans="2:23" x14ac:dyDescent="0.25">
      <c r="B1783" s="91">
        <v>1679</v>
      </c>
      <c r="C1783" s="91">
        <v>1679</v>
      </c>
      <c r="D1783" s="203" t="s">
        <v>13198</v>
      </c>
      <c r="E1783" s="89" t="s">
        <v>4526</v>
      </c>
      <c r="F1783" s="90" t="s">
        <v>4527</v>
      </c>
      <c r="G1783" s="91" t="str">
        <f t="shared" si="58"/>
        <v>Photo required</v>
      </c>
      <c r="H1783" s="91" t="s">
        <v>11837</v>
      </c>
      <c r="I1783" s="91" t="str">
        <f t="shared" si="59"/>
        <v>Not recorded in Scotland</v>
      </c>
      <c r="J1783" s="91" t="s">
        <v>16094</v>
      </c>
      <c r="K1783" s="91"/>
      <c r="L1783" s="91"/>
      <c r="M1783" s="91"/>
      <c r="P1783" s="86" t="str">
        <f t="shared" si="60"/>
        <v>Photo required</v>
      </c>
      <c r="Q1783" s="86" t="s">
        <v>10789</v>
      </c>
      <c r="R1783" s="86" t="s">
        <v>10789</v>
      </c>
      <c r="S1783" s="86" t="s">
        <v>10789</v>
      </c>
      <c r="T1783" s="86" t="s">
        <v>10789</v>
      </c>
      <c r="U1783" s="86" t="s">
        <v>15229</v>
      </c>
      <c r="V1783" s="86" t="s">
        <v>15228</v>
      </c>
      <c r="W1783" s="86" t="b">
        <v>0</v>
      </c>
    </row>
    <row r="1784" spans="2:23" x14ac:dyDescent="0.25">
      <c r="B1784" s="91">
        <v>1680</v>
      </c>
      <c r="C1784" s="91">
        <v>1680</v>
      </c>
      <c r="D1784" s="203" t="s">
        <v>13199</v>
      </c>
      <c r="E1784" s="89" t="s">
        <v>4334</v>
      </c>
      <c r="F1784" s="90" t="s">
        <v>4333</v>
      </c>
      <c r="G1784" s="91" t="str">
        <f t="shared" si="58"/>
        <v>Photo required</v>
      </c>
      <c r="H1784" s="91" t="s">
        <v>11837</v>
      </c>
      <c r="I1784" s="91" t="str">
        <f t="shared" si="59"/>
        <v>VC95 in 1984, then one in 2020</v>
      </c>
      <c r="J1784" s="91" t="s">
        <v>15589</v>
      </c>
      <c r="K1784" s="91"/>
      <c r="L1784" s="91"/>
      <c r="M1784" s="91"/>
      <c r="P1784" s="86" t="str">
        <f t="shared" si="60"/>
        <v>Photo required</v>
      </c>
      <c r="Q1784" s="86" t="s">
        <v>10789</v>
      </c>
      <c r="R1784" s="86" t="s">
        <v>10789</v>
      </c>
      <c r="S1784" s="86" t="s">
        <v>10789</v>
      </c>
      <c r="T1784" s="86" t="s">
        <v>10789</v>
      </c>
      <c r="U1784" s="86" t="s">
        <v>15237</v>
      </c>
      <c r="V1784" s="86" t="s">
        <v>15249</v>
      </c>
      <c r="W1784" s="86" t="b">
        <v>0</v>
      </c>
    </row>
    <row r="1785" spans="2:23" x14ac:dyDescent="0.25">
      <c r="B1785" s="91">
        <v>1681</v>
      </c>
      <c r="C1785" s="91">
        <v>1681</v>
      </c>
      <c r="D1785" s="203" t="s">
        <v>13200</v>
      </c>
      <c r="E1785" s="89" t="s">
        <v>4332</v>
      </c>
      <c r="F1785" s="90" t="s">
        <v>4331</v>
      </c>
      <c r="G1785" s="91" t="str">
        <f t="shared" si="58"/>
        <v>Photo required</v>
      </c>
      <c r="H1785" s="91" t="s">
        <v>11837</v>
      </c>
      <c r="I1785" s="91" t="str">
        <f t="shared" si="59"/>
        <v>First in 2011, VC73; more SW records since</v>
      </c>
      <c r="J1785" s="91" t="s">
        <v>15590</v>
      </c>
      <c r="K1785" s="91"/>
      <c r="L1785" s="91"/>
      <c r="M1785" s="91"/>
      <c r="P1785" s="86" t="str">
        <f t="shared" si="60"/>
        <v>Photo required</v>
      </c>
      <c r="Q1785" s="86" t="s">
        <v>10789</v>
      </c>
      <c r="R1785" s="86" t="s">
        <v>10789</v>
      </c>
      <c r="S1785" s="86" t="s">
        <v>10789</v>
      </c>
      <c r="T1785" s="86" t="s">
        <v>10789</v>
      </c>
      <c r="U1785" s="86" t="s">
        <v>15237</v>
      </c>
      <c r="V1785" s="86" t="s">
        <v>15238</v>
      </c>
      <c r="W1785" s="86" t="b">
        <v>0</v>
      </c>
    </row>
    <row r="1786" spans="2:23" x14ac:dyDescent="0.25">
      <c r="B1786" s="91">
        <v>1774</v>
      </c>
      <c r="C1786" s="91"/>
      <c r="D1786" s="199" t="s">
        <v>15401</v>
      </c>
      <c r="E1786" s="89" t="s">
        <v>15439</v>
      </c>
      <c r="F1786" s="90" t="s">
        <v>15494</v>
      </c>
      <c r="G1786" s="91" t="str">
        <f t="shared" si="58"/>
        <v>Photo required</v>
      </c>
      <c r="H1786" s="102" t="s">
        <v>11837</v>
      </c>
      <c r="I1786" s="91" t="str">
        <f t="shared" si="59"/>
        <v>Not recorded in Scotland</v>
      </c>
      <c r="J1786" s="102" t="s">
        <v>16094</v>
      </c>
      <c r="K1786" s="91"/>
      <c r="L1786" s="116"/>
      <c r="P1786" s="86" t="str">
        <f t="shared" si="60"/>
        <v>Photo required</v>
      </c>
      <c r="U1786" s="86" t="s">
        <v>16791</v>
      </c>
    </row>
    <row r="1787" spans="2:23" x14ac:dyDescent="0.25">
      <c r="B1787" s="91">
        <v>1716</v>
      </c>
      <c r="C1787" s="91">
        <v>1716</v>
      </c>
      <c r="D1787" s="203" t="s">
        <v>13229</v>
      </c>
      <c r="E1787" s="89" t="s">
        <v>4281</v>
      </c>
      <c r="F1787" s="90" t="s">
        <v>4280</v>
      </c>
      <c r="G1787" s="91" t="str">
        <f t="shared" si="58"/>
        <v>Usually distinctive</v>
      </c>
      <c r="H1787" s="91" t="s">
        <v>15174</v>
      </c>
      <c r="I1787" s="91" t="str">
        <f t="shared" si="59"/>
        <v>Immigrant, infrequent</v>
      </c>
      <c r="J1787" s="91" t="s">
        <v>14227</v>
      </c>
      <c r="K1787" s="91"/>
      <c r="L1787" s="91"/>
      <c r="M1787" s="91"/>
      <c r="P1787" s="86" t="str">
        <f t="shared" si="60"/>
        <v>Usually distinctive</v>
      </c>
      <c r="Q1787" s="86" t="s">
        <v>10789</v>
      </c>
      <c r="R1787" s="86" t="s">
        <v>10789</v>
      </c>
      <c r="S1787" s="86" t="s">
        <v>10789</v>
      </c>
      <c r="T1787" s="86" t="s">
        <v>10789</v>
      </c>
      <c r="U1787" s="86" t="s">
        <v>15212</v>
      </c>
      <c r="V1787" s="86" t="s">
        <v>15257</v>
      </c>
      <c r="W1787" s="86" t="b">
        <v>0</v>
      </c>
    </row>
    <row r="1788" spans="2:23" x14ac:dyDescent="0.25">
      <c r="B1788" s="91">
        <v>1718</v>
      </c>
      <c r="C1788" s="91">
        <v>1718</v>
      </c>
      <c r="D1788" s="203" t="s">
        <v>13230</v>
      </c>
      <c r="E1788" s="89" t="s">
        <v>4279</v>
      </c>
      <c r="F1788" s="90" t="s">
        <v>4278</v>
      </c>
      <c r="G1788" s="91" t="str">
        <f t="shared" si="58"/>
        <v>Photo required</v>
      </c>
      <c r="H1788" s="91" t="s">
        <v>11837</v>
      </c>
      <c r="I1788" s="91" t="str">
        <f t="shared" si="59"/>
        <v>Strays or misidentifications</v>
      </c>
      <c r="J1788" s="91" t="s">
        <v>15591</v>
      </c>
      <c r="K1788" s="91"/>
      <c r="L1788" s="91"/>
      <c r="M1788" s="91"/>
      <c r="P1788" s="86" t="str">
        <f t="shared" si="60"/>
        <v>Photo required</v>
      </c>
      <c r="Q1788" s="86" t="s">
        <v>10789</v>
      </c>
      <c r="R1788" s="86" t="s">
        <v>10789</v>
      </c>
      <c r="S1788" s="86" t="s">
        <v>10789</v>
      </c>
      <c r="T1788" s="86" t="s">
        <v>10789</v>
      </c>
      <c r="U1788" s="86" t="s">
        <v>15212</v>
      </c>
      <c r="V1788" s="86" t="s">
        <v>15238</v>
      </c>
      <c r="W1788" s="86" t="b">
        <v>0</v>
      </c>
    </row>
    <row r="1789" spans="2:23" x14ac:dyDescent="0.25">
      <c r="B1789" s="91">
        <v>1733</v>
      </c>
      <c r="C1789" s="91">
        <v>1733</v>
      </c>
      <c r="D1789" s="94" t="s">
        <v>16660</v>
      </c>
      <c r="E1789" s="89" t="s">
        <v>4257</v>
      </c>
      <c r="F1789" s="90" t="s">
        <v>4256</v>
      </c>
      <c r="G1789" s="91" t="str">
        <f t="shared" si="58"/>
        <v>Photo required - confusion with July Belle</v>
      </c>
      <c r="H1789" s="91" t="s">
        <v>11852</v>
      </c>
      <c r="I1789" s="91" t="str">
        <f t="shared" si="59"/>
        <v>Local, in Central Highlands only?</v>
      </c>
      <c r="J1789" s="91" t="s">
        <v>14228</v>
      </c>
      <c r="K1789" s="91"/>
      <c r="L1789" s="91"/>
      <c r="M1789" s="91"/>
      <c r="P1789" s="86" t="str">
        <f t="shared" si="60"/>
        <v>Photo required - confusion with July Belle</v>
      </c>
      <c r="Q1789" s="86" t="s">
        <v>10789</v>
      </c>
      <c r="R1789" s="86" t="s">
        <v>10789</v>
      </c>
      <c r="S1789" s="86" t="s">
        <v>10789</v>
      </c>
      <c r="T1789" s="86" t="s">
        <v>10789</v>
      </c>
      <c r="U1789" s="86" t="s">
        <v>15214</v>
      </c>
      <c r="V1789" s="86" t="s">
        <v>15226</v>
      </c>
      <c r="W1789" s="86" t="b">
        <v>0</v>
      </c>
    </row>
    <row r="1790" spans="2:23" x14ac:dyDescent="0.25">
      <c r="B1790" s="91">
        <v>1734</v>
      </c>
      <c r="C1790" s="91">
        <v>1734</v>
      </c>
      <c r="D1790" s="94" t="s">
        <v>16661</v>
      </c>
      <c r="E1790" s="89" t="s">
        <v>4255</v>
      </c>
      <c r="F1790" s="90" t="s">
        <v>4254</v>
      </c>
      <c r="G1790" s="91" t="str">
        <f t="shared" si="58"/>
        <v>Photo required - confusion with Lead Belle</v>
      </c>
      <c r="H1790" s="91" t="s">
        <v>14446</v>
      </c>
      <c r="I1790" s="91" t="str">
        <f t="shared" si="59"/>
        <v>Widespread, mainly eastern or coastal</v>
      </c>
      <c r="J1790" s="91" t="s">
        <v>14229</v>
      </c>
      <c r="K1790" s="91"/>
      <c r="L1790" s="91"/>
      <c r="M1790" s="91"/>
      <c r="P1790" s="86" t="str">
        <f t="shared" si="60"/>
        <v>Photo required - confusion with Lead Belle</v>
      </c>
      <c r="Q1790" s="86" t="s">
        <v>10789</v>
      </c>
      <c r="R1790" s="86" t="s">
        <v>10789</v>
      </c>
      <c r="S1790" s="86" t="s">
        <v>10789</v>
      </c>
      <c r="T1790" s="86" t="s">
        <v>10789</v>
      </c>
      <c r="U1790" s="86" t="s">
        <v>15225</v>
      </c>
      <c r="V1790" s="86" t="s">
        <v>15227</v>
      </c>
      <c r="W1790" s="86" t="b">
        <v>0</v>
      </c>
    </row>
    <row r="1791" spans="2:23" x14ac:dyDescent="0.25">
      <c r="B1791" s="91">
        <v>1730</v>
      </c>
      <c r="C1791" s="91">
        <v>1730</v>
      </c>
      <c r="D1791" s="203" t="s">
        <v>13242</v>
      </c>
      <c r="E1791" s="89" t="s">
        <v>7932</v>
      </c>
      <c r="F1791" s="90" t="s">
        <v>7933</v>
      </c>
      <c r="G1791" s="91" t="str">
        <f t="shared" si="58"/>
        <v>Photo required</v>
      </c>
      <c r="H1791" s="91" t="s">
        <v>11837</v>
      </c>
      <c r="I1791" s="91" t="str">
        <f t="shared" si="59"/>
        <v>Not recorded in Scotland</v>
      </c>
      <c r="J1791" s="91" t="s">
        <v>16094</v>
      </c>
      <c r="K1791" s="91"/>
      <c r="L1791" s="91"/>
      <c r="M1791" s="91"/>
      <c r="P1791" s="86" t="str">
        <f t="shared" si="60"/>
        <v>Photo required</v>
      </c>
      <c r="Q1791" s="86" t="s">
        <v>10789</v>
      </c>
      <c r="R1791" s="86" t="s">
        <v>10789</v>
      </c>
      <c r="S1791" s="86" t="s">
        <v>10789</v>
      </c>
      <c r="T1791" s="86" t="s">
        <v>10789</v>
      </c>
      <c r="U1791" s="86" t="s">
        <v>15227</v>
      </c>
      <c r="V1791" s="86" t="s">
        <v>15224</v>
      </c>
      <c r="W1791" s="86" t="b">
        <v>0</v>
      </c>
    </row>
    <row r="1792" spans="2:23" x14ac:dyDescent="0.25">
      <c r="B1792" s="91">
        <v>1731</v>
      </c>
      <c r="C1792" s="91">
        <v>1731</v>
      </c>
      <c r="D1792" s="94" t="s">
        <v>16662</v>
      </c>
      <c r="E1792" s="89" t="s">
        <v>4261</v>
      </c>
      <c r="F1792" s="90" t="s">
        <v>4260</v>
      </c>
      <c r="G1792" s="91" t="str">
        <f t="shared" si="58"/>
        <v>Photo required</v>
      </c>
      <c r="H1792" s="91" t="s">
        <v>11837</v>
      </c>
      <c r="I1792" s="91" t="str">
        <f t="shared" si="59"/>
        <v>Not recorded in Scotland</v>
      </c>
      <c r="J1792" s="91" t="s">
        <v>16094</v>
      </c>
      <c r="K1792" s="91"/>
      <c r="L1792" s="91"/>
      <c r="M1792" s="91"/>
      <c r="P1792" s="86" t="str">
        <f t="shared" si="60"/>
        <v>Photo required</v>
      </c>
      <c r="Q1792" s="86" t="s">
        <v>10789</v>
      </c>
      <c r="R1792" s="86" t="s">
        <v>10789</v>
      </c>
      <c r="S1792" s="86" t="s">
        <v>10789</v>
      </c>
      <c r="T1792" s="86" t="s">
        <v>10789</v>
      </c>
      <c r="U1792" s="86" t="s">
        <v>15235</v>
      </c>
      <c r="V1792" s="86" t="s">
        <v>15228</v>
      </c>
      <c r="W1792" s="86" t="b">
        <v>0</v>
      </c>
    </row>
    <row r="1793" spans="2:23" x14ac:dyDescent="0.25">
      <c r="B1793" s="91">
        <v>1729</v>
      </c>
      <c r="C1793" s="91">
        <v>1729</v>
      </c>
      <c r="D1793" s="203" t="s">
        <v>13241</v>
      </c>
      <c r="E1793" s="89" t="s">
        <v>7930</v>
      </c>
      <c r="F1793" s="90" t="s">
        <v>7931</v>
      </c>
      <c r="G1793" s="91" t="str">
        <f t="shared" si="58"/>
        <v>Photo required</v>
      </c>
      <c r="H1793" s="91" t="s">
        <v>11837</v>
      </c>
      <c r="I1793" s="91" t="str">
        <f t="shared" si="59"/>
        <v>Not recorded in Scotland</v>
      </c>
      <c r="J1793" s="91" t="s">
        <v>16094</v>
      </c>
      <c r="K1793" s="91"/>
      <c r="L1793" s="91"/>
      <c r="M1793" s="91"/>
      <c r="P1793" s="86" t="str">
        <f t="shared" si="60"/>
        <v>Photo required</v>
      </c>
      <c r="Q1793" s="86" t="s">
        <v>10789</v>
      </c>
      <c r="R1793" s="86" t="s">
        <v>10789</v>
      </c>
      <c r="S1793" s="86" t="s">
        <v>10789</v>
      </c>
      <c r="T1793" s="86" t="s">
        <v>10789</v>
      </c>
      <c r="U1793" s="86" t="s">
        <v>15239</v>
      </c>
      <c r="V1793" s="86" t="s">
        <v>15228</v>
      </c>
      <c r="W1793" s="86" t="b">
        <v>0</v>
      </c>
    </row>
    <row r="1794" spans="2:23" x14ac:dyDescent="0.25">
      <c r="B1794" s="91">
        <v>1732</v>
      </c>
      <c r="C1794" s="91">
        <v>1732</v>
      </c>
      <c r="D1794" s="203" t="s">
        <v>13243</v>
      </c>
      <c r="E1794" s="89" t="s">
        <v>4259</v>
      </c>
      <c r="F1794" s="90" t="s">
        <v>4258</v>
      </c>
      <c r="G1794" s="91" t="str">
        <f t="shared" ref="G1794:G1857" si="61">TRIM( P1794 &amp; " " &amp; R1794 &amp; " " &amp; T1794)</f>
        <v>Usually distinctive</v>
      </c>
      <c r="H1794" s="91" t="s">
        <v>15174</v>
      </c>
      <c r="I1794" s="91" t="str">
        <f t="shared" si="59"/>
        <v>Common, except in W</v>
      </c>
      <c r="J1794" s="91" t="s">
        <v>14230</v>
      </c>
      <c r="K1794" s="91"/>
      <c r="L1794" s="91"/>
      <c r="M1794" s="91"/>
      <c r="P1794" s="86" t="str">
        <f t="shared" si="60"/>
        <v>Usually distinctive</v>
      </c>
      <c r="Q1794" s="86" t="s">
        <v>10789</v>
      </c>
      <c r="R1794" s="86" t="s">
        <v>10789</v>
      </c>
      <c r="S1794" s="86" t="s">
        <v>10789</v>
      </c>
      <c r="T1794" s="86" t="s">
        <v>10789</v>
      </c>
      <c r="U1794" s="86" t="s">
        <v>15231</v>
      </c>
      <c r="V1794" s="86" t="s">
        <v>15258</v>
      </c>
      <c r="W1794" s="86" t="b">
        <v>0</v>
      </c>
    </row>
    <row r="1795" spans="2:23" x14ac:dyDescent="0.25">
      <c r="B1795" s="91">
        <v>1719</v>
      </c>
      <c r="C1795" s="91">
        <v>1719</v>
      </c>
      <c r="D1795" s="203" t="s">
        <v>13231</v>
      </c>
      <c r="E1795" s="89" t="s">
        <v>4277</v>
      </c>
      <c r="F1795" s="90" t="s">
        <v>4276</v>
      </c>
      <c r="G1795" s="91" t="str">
        <f t="shared" si="61"/>
        <v>Usually distinctive</v>
      </c>
      <c r="H1795" s="91" t="s">
        <v>15174</v>
      </c>
      <c r="I1795" s="91" t="str">
        <f t="shared" si="59"/>
        <v>Widespread, but local and infrequent</v>
      </c>
      <c r="J1795" s="91" t="s">
        <v>14231</v>
      </c>
      <c r="K1795" s="91"/>
      <c r="L1795" s="91"/>
      <c r="M1795" s="91"/>
      <c r="P1795" s="86" t="str">
        <f t="shared" si="60"/>
        <v>Usually distinctive</v>
      </c>
      <c r="Q1795" s="86" t="s">
        <v>10789</v>
      </c>
      <c r="R1795" s="86" t="s">
        <v>10789</v>
      </c>
      <c r="S1795" s="86" t="s">
        <v>10789</v>
      </c>
      <c r="T1795" s="86" t="s">
        <v>10789</v>
      </c>
      <c r="U1795" s="86" t="s">
        <v>15212</v>
      </c>
      <c r="V1795" s="86" t="s">
        <v>15224</v>
      </c>
      <c r="W1795" s="86" t="b">
        <v>0</v>
      </c>
    </row>
    <row r="1796" spans="2:23" x14ac:dyDescent="0.25">
      <c r="B1796" s="91">
        <v>1720</v>
      </c>
      <c r="C1796" s="91">
        <v>1720</v>
      </c>
      <c r="D1796" s="203" t="s">
        <v>13232</v>
      </c>
      <c r="E1796" s="89" t="s">
        <v>14026</v>
      </c>
      <c r="F1796" s="90" t="s">
        <v>4275</v>
      </c>
      <c r="G1796" s="91" t="str">
        <f t="shared" si="61"/>
        <v>Photo required</v>
      </c>
      <c r="H1796" s="91" t="s">
        <v>11837</v>
      </c>
      <c r="I1796" s="91" t="str">
        <f t="shared" si="59"/>
        <v>Immigrant, infrequent</v>
      </c>
      <c r="J1796" s="91" t="s">
        <v>14227</v>
      </c>
      <c r="K1796" s="91"/>
      <c r="L1796" s="91"/>
      <c r="M1796" s="91"/>
      <c r="P1796" s="86" t="str">
        <f t="shared" si="60"/>
        <v>Photo required</v>
      </c>
      <c r="Q1796" s="86" t="s">
        <v>10789</v>
      </c>
      <c r="R1796" s="86" t="s">
        <v>10789</v>
      </c>
      <c r="S1796" s="86" t="s">
        <v>10789</v>
      </c>
      <c r="T1796" s="86" t="s">
        <v>10789</v>
      </c>
      <c r="U1796" s="86" t="s">
        <v>15212</v>
      </c>
      <c r="V1796" s="86" t="s">
        <v>15256</v>
      </c>
      <c r="W1796" s="86" t="b">
        <v>0</v>
      </c>
    </row>
    <row r="1797" spans="2:23" x14ac:dyDescent="0.25">
      <c r="B1797" s="91">
        <v>1723</v>
      </c>
      <c r="C1797" s="91">
        <v>1723</v>
      </c>
      <c r="D1797" s="203" t="s">
        <v>13235</v>
      </c>
      <c r="E1797" s="89" t="s">
        <v>7926</v>
      </c>
      <c r="F1797" s="90" t="s">
        <v>7927</v>
      </c>
      <c r="G1797" s="91" t="str">
        <f t="shared" si="61"/>
        <v>Care needed</v>
      </c>
      <c r="H1797" s="91" t="s">
        <v>11767</v>
      </c>
      <c r="I1797" s="91" t="str">
        <f t="shared" ref="I1797:I1858" si="62">K1797 &amp; J1797 &amp; L1797</f>
        <v>Common</v>
      </c>
      <c r="J1797" s="91" t="s">
        <v>14186</v>
      </c>
      <c r="K1797" s="91"/>
      <c r="L1797" s="91"/>
      <c r="M1797" s="91"/>
      <c r="P1797" s="86" t="str">
        <f t="shared" si="60"/>
        <v>Care needed</v>
      </c>
      <c r="Q1797" s="86" t="s">
        <v>10789</v>
      </c>
      <c r="R1797" s="86" t="s">
        <v>10789</v>
      </c>
      <c r="S1797" s="86" t="s">
        <v>10789</v>
      </c>
      <c r="T1797" s="86" t="s">
        <v>10789</v>
      </c>
      <c r="U1797" s="86" t="s">
        <v>15241</v>
      </c>
      <c r="V1797" s="86" t="s">
        <v>15238</v>
      </c>
      <c r="W1797" s="86" t="b">
        <v>0</v>
      </c>
    </row>
    <row r="1798" spans="2:23" x14ac:dyDescent="0.25">
      <c r="B1798" s="91">
        <v>1728</v>
      </c>
      <c r="C1798" s="91">
        <v>1728</v>
      </c>
      <c r="D1798" s="203" t="s">
        <v>13240</v>
      </c>
      <c r="E1798" s="89" t="s">
        <v>4263</v>
      </c>
      <c r="F1798" s="90" t="s">
        <v>4262</v>
      </c>
      <c r="G1798" s="91" t="str">
        <f t="shared" si="61"/>
        <v>Usually distinctive + check species code</v>
      </c>
      <c r="H1798" s="91" t="s">
        <v>15175</v>
      </c>
      <c r="I1798" s="91" t="str">
        <f t="shared" si="62"/>
        <v>Common</v>
      </c>
      <c r="J1798" s="91" t="s">
        <v>14186</v>
      </c>
      <c r="K1798" s="91"/>
      <c r="L1798" s="91"/>
      <c r="M1798" s="91"/>
      <c r="P1798" s="86" t="str">
        <f t="shared" si="60"/>
        <v>Usually distinctive + check species code</v>
      </c>
      <c r="Q1798" s="86" t="s">
        <v>10789</v>
      </c>
      <c r="R1798" s="86" t="s">
        <v>10789</v>
      </c>
      <c r="S1798" s="86" t="s">
        <v>10789</v>
      </c>
      <c r="T1798" s="86" t="s">
        <v>10789</v>
      </c>
      <c r="U1798" s="86" t="s">
        <v>15212</v>
      </c>
      <c r="V1798" s="86" t="s">
        <v>15230</v>
      </c>
      <c r="W1798" s="86" t="b">
        <v>0</v>
      </c>
    </row>
    <row r="1799" spans="2:23" x14ac:dyDescent="0.25">
      <c r="B1799" s="91">
        <v>1721</v>
      </c>
      <c r="C1799" s="91">
        <v>1721</v>
      </c>
      <c r="D1799" s="203" t="s">
        <v>13233</v>
      </c>
      <c r="E1799" s="89" t="s">
        <v>4274</v>
      </c>
      <c r="F1799" s="90" t="s">
        <v>4273</v>
      </c>
      <c r="G1799" s="91" t="str">
        <f t="shared" si="61"/>
        <v>Photo required</v>
      </c>
      <c r="H1799" s="91" t="s">
        <v>11837</v>
      </c>
      <c r="I1799" s="91" t="str">
        <f t="shared" si="62"/>
        <v>Not recorded in Scotland</v>
      </c>
      <c r="J1799" s="91" t="s">
        <v>16094</v>
      </c>
      <c r="K1799" s="91"/>
      <c r="L1799" s="91"/>
      <c r="M1799" s="91"/>
      <c r="P1799" s="86" t="str">
        <f t="shared" si="60"/>
        <v>Photo required</v>
      </c>
      <c r="Q1799" s="86" t="s">
        <v>10789</v>
      </c>
      <c r="R1799" s="86" t="s">
        <v>10789</v>
      </c>
      <c r="S1799" s="86" t="s">
        <v>10789</v>
      </c>
      <c r="T1799" s="86" t="s">
        <v>10789</v>
      </c>
      <c r="U1799" s="86" t="s">
        <v>15217</v>
      </c>
      <c r="V1799" s="86" t="s">
        <v>15228</v>
      </c>
      <c r="W1799" s="86" t="b">
        <v>0</v>
      </c>
    </row>
    <row r="1800" spans="2:23" x14ac:dyDescent="0.25">
      <c r="B1800" s="91">
        <v>1724</v>
      </c>
      <c r="C1800" s="91">
        <v>1724</v>
      </c>
      <c r="D1800" s="203" t="s">
        <v>13236</v>
      </c>
      <c r="E1800" s="89" t="s">
        <v>4270</v>
      </c>
      <c r="F1800" s="90" t="s">
        <v>4269</v>
      </c>
      <c r="G1800" s="91" t="str">
        <f t="shared" si="61"/>
        <v>Photo required - confusion with red form of Dark-barred Twin-spot Carpet</v>
      </c>
      <c r="H1800" s="91" t="s">
        <v>11851</v>
      </c>
      <c r="I1800" s="91" t="str">
        <f t="shared" si="62"/>
        <v>Common</v>
      </c>
      <c r="J1800" s="91" t="s">
        <v>14186</v>
      </c>
      <c r="K1800" s="91"/>
      <c r="L1800" s="91"/>
      <c r="M1800" s="91"/>
      <c r="P1800" s="86" t="str">
        <f t="shared" si="60"/>
        <v>Photo required - confusion with red form of Dark-barred Twin-spot Carpet</v>
      </c>
      <c r="Q1800" s="86" t="s">
        <v>10789</v>
      </c>
      <c r="R1800" s="86" t="s">
        <v>10789</v>
      </c>
      <c r="S1800" s="86" t="s">
        <v>10789</v>
      </c>
      <c r="T1800" s="86" t="s">
        <v>10789</v>
      </c>
      <c r="U1800" s="86" t="s">
        <v>15237</v>
      </c>
      <c r="V1800" s="86" t="s">
        <v>15238</v>
      </c>
      <c r="W1800" s="86" t="b">
        <v>0</v>
      </c>
    </row>
    <row r="1801" spans="2:23" x14ac:dyDescent="0.25">
      <c r="B1801" s="91">
        <v>1725</v>
      </c>
      <c r="C1801" s="91">
        <v>1725</v>
      </c>
      <c r="D1801" s="203" t="s">
        <v>13237</v>
      </c>
      <c r="E1801" s="89" t="s">
        <v>4267</v>
      </c>
      <c r="F1801" s="90" t="s">
        <v>4266</v>
      </c>
      <c r="G1801" s="91" t="str">
        <f t="shared" si="61"/>
        <v>Care needed</v>
      </c>
      <c r="H1801" s="91" t="s">
        <v>11767</v>
      </c>
      <c r="I1801" s="91" t="str">
        <f t="shared" si="62"/>
        <v>Common in W, scarce or absent in E</v>
      </c>
      <c r="J1801" s="91" t="s">
        <v>14232</v>
      </c>
      <c r="K1801" s="91"/>
      <c r="L1801" s="91"/>
      <c r="M1801" s="91"/>
      <c r="P1801" s="86" t="str">
        <f t="shared" si="60"/>
        <v>Care needed</v>
      </c>
      <c r="Q1801" s="86" t="s">
        <v>10789</v>
      </c>
      <c r="R1801" s="86" t="s">
        <v>10789</v>
      </c>
      <c r="S1801" s="86" t="s">
        <v>10789</v>
      </c>
      <c r="T1801" s="86" t="s">
        <v>10789</v>
      </c>
      <c r="U1801" s="86" t="s">
        <v>15237</v>
      </c>
      <c r="V1801" s="86" t="s">
        <v>15224</v>
      </c>
      <c r="W1801" s="86" t="b">
        <v>0</v>
      </c>
    </row>
    <row r="1802" spans="2:23" x14ac:dyDescent="0.25">
      <c r="B1802" s="91">
        <v>1722</v>
      </c>
      <c r="C1802" s="91">
        <v>1722</v>
      </c>
      <c r="D1802" s="203" t="s">
        <v>13234</v>
      </c>
      <c r="E1802" s="89" t="s">
        <v>4272</v>
      </c>
      <c r="F1802" s="90" t="s">
        <v>4271</v>
      </c>
      <c r="G1802" s="91" t="str">
        <f t="shared" si="61"/>
        <v>Usually distinctive</v>
      </c>
      <c r="H1802" s="91" t="s">
        <v>15174</v>
      </c>
      <c r="I1802" s="91" t="str">
        <f t="shared" si="62"/>
        <v>Common</v>
      </c>
      <c r="J1802" s="91" t="s">
        <v>14186</v>
      </c>
      <c r="K1802" s="91"/>
      <c r="L1802" s="91"/>
      <c r="M1802" s="91"/>
      <c r="P1802" s="86" t="str">
        <f t="shared" si="60"/>
        <v>Usually distinctive</v>
      </c>
      <c r="Q1802" s="86" t="s">
        <v>10789</v>
      </c>
      <c r="R1802" s="86" t="s">
        <v>10789</v>
      </c>
      <c r="S1802" s="86" t="s">
        <v>10789</v>
      </c>
      <c r="T1802" s="86" t="s">
        <v>10789</v>
      </c>
      <c r="U1802" s="86" t="s">
        <v>15212</v>
      </c>
      <c r="V1802" s="86" t="s">
        <v>15250</v>
      </c>
      <c r="W1802" s="86" t="b">
        <v>0</v>
      </c>
    </row>
    <row r="1803" spans="2:23" x14ac:dyDescent="0.25">
      <c r="B1803" s="91">
        <v>1727</v>
      </c>
      <c r="C1803" s="91">
        <v>1727</v>
      </c>
      <c r="D1803" s="203" t="s">
        <v>13239</v>
      </c>
      <c r="E1803" s="89" t="s">
        <v>4265</v>
      </c>
      <c r="F1803" s="90" t="s">
        <v>4264</v>
      </c>
      <c r="G1803" s="91" t="str">
        <f t="shared" si="61"/>
        <v>Usually distinctive</v>
      </c>
      <c r="H1803" s="91" t="s">
        <v>15174</v>
      </c>
      <c r="I1803" s="91" t="str">
        <f t="shared" si="62"/>
        <v>Abundant</v>
      </c>
      <c r="J1803" s="91" t="s">
        <v>14233</v>
      </c>
      <c r="K1803" s="91"/>
      <c r="L1803" s="91"/>
      <c r="M1803" s="91"/>
      <c r="P1803" s="86" t="str">
        <f t="shared" si="60"/>
        <v>Usually distinctive</v>
      </c>
      <c r="Q1803" s="86" t="s">
        <v>10789</v>
      </c>
      <c r="R1803" s="86" t="s">
        <v>10789</v>
      </c>
      <c r="S1803" s="86" t="s">
        <v>10789</v>
      </c>
      <c r="T1803" s="86" t="s">
        <v>10789</v>
      </c>
      <c r="U1803" s="86" t="s">
        <v>15237</v>
      </c>
      <c r="V1803" s="86" t="s">
        <v>15228</v>
      </c>
      <c r="W1803" s="86" t="b">
        <v>0</v>
      </c>
    </row>
    <row r="1804" spans="2:23" x14ac:dyDescent="0.25">
      <c r="B1804" s="91">
        <v>1726</v>
      </c>
      <c r="C1804" s="91">
        <v>1726</v>
      </c>
      <c r="D1804" s="203" t="s">
        <v>13238</v>
      </c>
      <c r="E1804" s="89" t="s">
        <v>7928</v>
      </c>
      <c r="F1804" s="90" t="s">
        <v>7929</v>
      </c>
      <c r="G1804" s="91" t="str">
        <f t="shared" si="61"/>
        <v>Photo required</v>
      </c>
      <c r="H1804" s="91" t="s">
        <v>11837</v>
      </c>
      <c r="I1804" s="91" t="str">
        <f t="shared" si="62"/>
        <v>One in VC84 in 2014, status unknown</v>
      </c>
      <c r="J1804" s="91" t="s">
        <v>15592</v>
      </c>
      <c r="K1804" s="91"/>
      <c r="L1804" s="91"/>
      <c r="M1804" s="91"/>
      <c r="P1804" s="86" t="str">
        <f t="shared" si="60"/>
        <v>Photo required</v>
      </c>
      <c r="Q1804" s="86" t="s">
        <v>10789</v>
      </c>
      <c r="R1804" s="86" t="s">
        <v>10789</v>
      </c>
      <c r="S1804" s="86" t="s">
        <v>10789</v>
      </c>
      <c r="T1804" s="86" t="s">
        <v>10789</v>
      </c>
      <c r="U1804" s="86" t="s">
        <v>15231</v>
      </c>
      <c r="V1804" s="86" t="s">
        <v>15216</v>
      </c>
      <c r="W1804" s="86" t="b">
        <v>0</v>
      </c>
    </row>
    <row r="1805" spans="2:23" x14ac:dyDescent="0.25">
      <c r="B1805" s="91">
        <v>1736</v>
      </c>
      <c r="C1805" s="91">
        <v>1736</v>
      </c>
      <c r="D1805" s="203" t="s">
        <v>13245</v>
      </c>
      <c r="E1805" s="89" t="s">
        <v>7934</v>
      </c>
      <c r="F1805" s="90" t="s">
        <v>7935</v>
      </c>
      <c r="G1805" s="91" t="str">
        <f t="shared" si="61"/>
        <v>Care needed</v>
      </c>
      <c r="H1805" s="91" t="s">
        <v>11767</v>
      </c>
      <c r="I1805" s="91" t="str">
        <f t="shared" si="62"/>
        <v>Very local and scarce, E central</v>
      </c>
      <c r="J1805" s="91" t="s">
        <v>14234</v>
      </c>
      <c r="K1805" s="91"/>
      <c r="L1805" s="91"/>
      <c r="M1805" s="91"/>
      <c r="P1805" s="86" t="str">
        <f t="shared" si="60"/>
        <v>Care needed</v>
      </c>
      <c r="Q1805" s="86" t="s">
        <v>10789</v>
      </c>
      <c r="R1805" s="86" t="s">
        <v>10789</v>
      </c>
      <c r="S1805" s="86" t="s">
        <v>10789</v>
      </c>
      <c r="T1805" s="86" t="s">
        <v>10789</v>
      </c>
      <c r="U1805" s="86" t="s">
        <v>15235</v>
      </c>
      <c r="V1805" s="86" t="s">
        <v>15216</v>
      </c>
      <c r="W1805" s="86" t="b">
        <v>0</v>
      </c>
    </row>
    <row r="1806" spans="2:23" x14ac:dyDescent="0.25">
      <c r="B1806" s="91">
        <v>1735</v>
      </c>
      <c r="C1806" s="91">
        <v>1735</v>
      </c>
      <c r="D1806" s="203" t="s">
        <v>13244</v>
      </c>
      <c r="E1806" s="89" t="s">
        <v>4253</v>
      </c>
      <c r="F1806" s="90" t="s">
        <v>4252</v>
      </c>
      <c r="G1806" s="91" t="str">
        <f t="shared" si="61"/>
        <v>Photo required</v>
      </c>
      <c r="H1806" s="91" t="s">
        <v>11837</v>
      </c>
      <c r="I1806" s="91" t="str">
        <f t="shared" si="62"/>
        <v>Not recorded in Scotland</v>
      </c>
      <c r="J1806" s="91" t="s">
        <v>16094</v>
      </c>
      <c r="K1806" s="91"/>
      <c r="L1806" s="91"/>
      <c r="M1806" s="91"/>
      <c r="P1806" s="86" t="str">
        <f t="shared" si="60"/>
        <v>Photo required</v>
      </c>
      <c r="Q1806" s="86" t="s">
        <v>10789</v>
      </c>
      <c r="R1806" s="86" t="s">
        <v>10789</v>
      </c>
      <c r="S1806" s="86" t="s">
        <v>10789</v>
      </c>
      <c r="T1806" s="86" t="s">
        <v>10789</v>
      </c>
      <c r="U1806" s="86" t="s">
        <v>15229</v>
      </c>
      <c r="V1806" s="86" t="s">
        <v>15227</v>
      </c>
      <c r="W1806" s="86" t="b">
        <v>0</v>
      </c>
    </row>
    <row r="1807" spans="2:23" x14ac:dyDescent="0.25">
      <c r="B1807" s="91">
        <v>1741</v>
      </c>
      <c r="C1807" s="91">
        <v>1741</v>
      </c>
      <c r="D1807" s="203" t="s">
        <v>13250</v>
      </c>
      <c r="E1807" s="89" t="s">
        <v>7936</v>
      </c>
      <c r="F1807" s="90" t="s">
        <v>7937</v>
      </c>
      <c r="G1807" s="91" t="str">
        <f t="shared" si="61"/>
        <v>Photo required</v>
      </c>
      <c r="H1807" s="91" t="s">
        <v>11837</v>
      </c>
      <c r="I1807" s="91" t="str">
        <f t="shared" si="62"/>
        <v>Not recorded in Scotland</v>
      </c>
      <c r="J1807" s="91" t="s">
        <v>16094</v>
      </c>
      <c r="K1807" s="91"/>
      <c r="L1807" s="91"/>
      <c r="M1807" s="91"/>
      <c r="P1807" s="86" t="str">
        <f t="shared" si="60"/>
        <v>Photo required</v>
      </c>
      <c r="Q1807" s="86" t="s">
        <v>10789</v>
      </c>
      <c r="R1807" s="86" t="s">
        <v>10789</v>
      </c>
      <c r="S1807" s="86" t="s">
        <v>10789</v>
      </c>
      <c r="T1807" s="86" t="s">
        <v>10789</v>
      </c>
      <c r="U1807" s="86" t="s">
        <v>15212</v>
      </c>
      <c r="V1807" s="86" t="s">
        <v>15227</v>
      </c>
      <c r="W1807" s="86" t="b">
        <v>0</v>
      </c>
    </row>
    <row r="1808" spans="2:23" x14ac:dyDescent="0.25">
      <c r="B1808" s="91">
        <v>1741.1</v>
      </c>
      <c r="C1808" s="91" t="s">
        <v>7938</v>
      </c>
      <c r="D1808" s="94" t="s">
        <v>16663</v>
      </c>
      <c r="E1808" s="89" t="s">
        <v>2566</v>
      </c>
      <c r="F1808" s="90" t="s">
        <v>2567</v>
      </c>
      <c r="G1808" s="91" t="str">
        <f t="shared" si="61"/>
        <v>Photo required</v>
      </c>
      <c r="H1808" s="91" t="s">
        <v>11837</v>
      </c>
      <c r="I1808" s="91" t="str">
        <f t="shared" si="62"/>
        <v>Not recorded in Scotland</v>
      </c>
      <c r="J1808" s="91" t="s">
        <v>16094</v>
      </c>
      <c r="K1808" s="91"/>
      <c r="L1808" s="91"/>
      <c r="M1808" s="91"/>
      <c r="P1808" s="86" t="str">
        <f t="shared" si="60"/>
        <v>Photo required</v>
      </c>
      <c r="Q1808" s="86" t="s">
        <v>10789</v>
      </c>
      <c r="R1808" s="86" t="s">
        <v>10789</v>
      </c>
      <c r="S1808" s="86" t="s">
        <v>10789</v>
      </c>
      <c r="T1808" s="86" t="s">
        <v>10789</v>
      </c>
      <c r="U1808" s="86" t="s">
        <v>16791</v>
      </c>
      <c r="V1808" s="86" t="s">
        <v>10789</v>
      </c>
      <c r="W1808" s="86" t="s">
        <v>10789</v>
      </c>
    </row>
    <row r="1809" spans="2:23" x14ac:dyDescent="0.25">
      <c r="B1809" s="91">
        <v>1742</v>
      </c>
      <c r="C1809" s="91">
        <v>1742</v>
      </c>
      <c r="D1809" s="203" t="s">
        <v>13251</v>
      </c>
      <c r="E1809" s="89" t="s">
        <v>4243</v>
      </c>
      <c r="F1809" s="90" t="s">
        <v>4242</v>
      </c>
      <c r="G1809" s="91" t="str">
        <f t="shared" si="61"/>
        <v>Usually distinctive</v>
      </c>
      <c r="H1809" s="91" t="s">
        <v>15174</v>
      </c>
      <c r="I1809" s="91" t="str">
        <f t="shared" si="62"/>
        <v>Common, especially near coast</v>
      </c>
      <c r="J1809" s="91" t="s">
        <v>14235</v>
      </c>
      <c r="K1809" s="91"/>
      <c r="L1809" s="91"/>
      <c r="M1809" s="91"/>
      <c r="P1809" s="86" t="str">
        <f t="shared" si="60"/>
        <v>Usually distinctive</v>
      </c>
      <c r="Q1809" s="86" t="s">
        <v>10789</v>
      </c>
      <c r="R1809" s="86" t="s">
        <v>10789</v>
      </c>
      <c r="S1809" s="86" t="s">
        <v>10789</v>
      </c>
      <c r="T1809" s="86" t="s">
        <v>10789</v>
      </c>
      <c r="U1809" s="86" t="s">
        <v>15241</v>
      </c>
      <c r="V1809" s="86" t="s">
        <v>15224</v>
      </c>
      <c r="W1809" s="86" t="b">
        <v>0</v>
      </c>
    </row>
    <row r="1810" spans="2:23" x14ac:dyDescent="0.25">
      <c r="B1810" s="91">
        <v>1737</v>
      </c>
      <c r="C1810" s="91">
        <v>1737</v>
      </c>
      <c r="D1810" s="203" t="s">
        <v>13246</v>
      </c>
      <c r="E1810" s="89" t="s">
        <v>4251</v>
      </c>
      <c r="F1810" s="90" t="s">
        <v>4250</v>
      </c>
      <c r="G1810" s="91" t="str">
        <f t="shared" si="61"/>
        <v>Photo required - confusion with Common Carpet</v>
      </c>
      <c r="H1810" s="91" t="s">
        <v>11853</v>
      </c>
      <c r="I1810" s="91" t="str">
        <f t="shared" si="62"/>
        <v>Common, mainly Western, but also Borders</v>
      </c>
      <c r="J1810" s="91" t="s">
        <v>14236</v>
      </c>
      <c r="K1810" s="91"/>
      <c r="L1810" s="91"/>
      <c r="M1810" s="91"/>
      <c r="P1810" s="86" t="str">
        <f t="shared" si="60"/>
        <v>Photo required - confusion with Common Carpet</v>
      </c>
      <c r="Q1810" s="86" t="s">
        <v>10789</v>
      </c>
      <c r="R1810" s="86" t="s">
        <v>10789</v>
      </c>
      <c r="S1810" s="86" t="s">
        <v>10789</v>
      </c>
      <c r="T1810" s="86" t="s">
        <v>10789</v>
      </c>
      <c r="U1810" s="86" t="s">
        <v>15212</v>
      </c>
      <c r="V1810" s="86" t="s">
        <v>15228</v>
      </c>
      <c r="W1810" s="86" t="b">
        <v>0</v>
      </c>
    </row>
    <row r="1811" spans="2:23" x14ac:dyDescent="0.25">
      <c r="B1811" s="91">
        <v>1738</v>
      </c>
      <c r="C1811" s="91">
        <v>1738</v>
      </c>
      <c r="D1811" s="203" t="s">
        <v>13247</v>
      </c>
      <c r="E1811" s="89" t="s">
        <v>4249</v>
      </c>
      <c r="F1811" s="90" t="s">
        <v>4248</v>
      </c>
      <c r="G1811" s="91" t="str">
        <f t="shared" si="61"/>
        <v>Usually distinctive</v>
      </c>
      <c r="H1811" s="91" t="s">
        <v>15174</v>
      </c>
      <c r="I1811" s="91" t="str">
        <f t="shared" si="62"/>
        <v>Common</v>
      </c>
      <c r="J1811" s="91" t="s">
        <v>14186</v>
      </c>
      <c r="K1811" s="91"/>
      <c r="L1811" s="91"/>
      <c r="M1811" s="91"/>
      <c r="P1811" s="86" t="str">
        <f t="shared" si="60"/>
        <v>Usually distinctive</v>
      </c>
      <c r="Q1811" s="86" t="s">
        <v>10789</v>
      </c>
      <c r="R1811" s="86" t="s">
        <v>10789</v>
      </c>
      <c r="S1811" s="86" t="s">
        <v>10789</v>
      </c>
      <c r="T1811" s="86" t="s">
        <v>10789</v>
      </c>
      <c r="U1811" s="86" t="s">
        <v>15212</v>
      </c>
      <c r="V1811" s="86" t="s">
        <v>15224</v>
      </c>
      <c r="W1811" s="86" t="b">
        <v>0</v>
      </c>
    </row>
    <row r="1812" spans="2:23" x14ac:dyDescent="0.25">
      <c r="B1812" s="91">
        <v>1739</v>
      </c>
      <c r="C1812" s="91">
        <v>1739</v>
      </c>
      <c r="D1812" s="203" t="s">
        <v>13248</v>
      </c>
      <c r="E1812" s="89" t="s">
        <v>4247</v>
      </c>
      <c r="F1812" s="90" t="s">
        <v>4246</v>
      </c>
      <c r="G1812" s="91" t="str">
        <f t="shared" si="61"/>
        <v>Photo required - confusion with Common Carpet</v>
      </c>
      <c r="H1812" s="91" t="s">
        <v>11853</v>
      </c>
      <c r="I1812" s="91" t="str">
        <f t="shared" si="62"/>
        <v>Identification problems; may just reach Borders</v>
      </c>
      <c r="J1812" s="91" t="s">
        <v>15593</v>
      </c>
      <c r="K1812" s="91"/>
      <c r="L1812" s="91"/>
      <c r="M1812" s="91"/>
      <c r="P1812" s="86" t="str">
        <f t="shared" si="60"/>
        <v>Photo required - confusion with Common Carpet</v>
      </c>
      <c r="Q1812" s="86" t="s">
        <v>10789</v>
      </c>
      <c r="R1812" s="86" t="s">
        <v>10789</v>
      </c>
      <c r="S1812" s="86" t="s">
        <v>10789</v>
      </c>
      <c r="T1812" s="86" t="s">
        <v>10789</v>
      </c>
      <c r="U1812" s="86" t="s">
        <v>15212</v>
      </c>
      <c r="V1812" s="86" t="s">
        <v>15238</v>
      </c>
      <c r="W1812" s="86" t="b">
        <v>0</v>
      </c>
    </row>
    <row r="1813" spans="2:23" x14ac:dyDescent="0.25">
      <c r="B1813" s="91">
        <v>1740</v>
      </c>
      <c r="C1813" s="91">
        <v>1740</v>
      </c>
      <c r="D1813" s="203" t="s">
        <v>13249</v>
      </c>
      <c r="E1813" s="89" t="s">
        <v>4245</v>
      </c>
      <c r="F1813" s="90" t="s">
        <v>4244</v>
      </c>
      <c r="G1813" s="91" t="str">
        <f t="shared" si="61"/>
        <v>Photo required</v>
      </c>
      <c r="H1813" s="91" t="s">
        <v>11837</v>
      </c>
      <c r="I1813" s="91" t="str">
        <f t="shared" si="62"/>
        <v>Scattered and scarce, on limestone or basic rocks</v>
      </c>
      <c r="J1813" s="91" t="s">
        <v>14237</v>
      </c>
      <c r="K1813" s="91"/>
      <c r="L1813" s="91"/>
      <c r="M1813" s="91"/>
      <c r="P1813" s="86" t="str">
        <f t="shared" si="60"/>
        <v>Photo required</v>
      </c>
      <c r="Q1813" s="86" t="s">
        <v>10789</v>
      </c>
      <c r="R1813" s="86" t="s">
        <v>10789</v>
      </c>
      <c r="S1813" s="86" t="s">
        <v>10789</v>
      </c>
      <c r="T1813" s="86" t="s">
        <v>10789</v>
      </c>
      <c r="U1813" s="86" t="s">
        <v>15214</v>
      </c>
      <c r="V1813" s="86" t="s">
        <v>15224</v>
      </c>
      <c r="W1813" s="86" t="b">
        <v>0</v>
      </c>
    </row>
    <row r="1814" spans="2:23" x14ac:dyDescent="0.25">
      <c r="B1814" s="91">
        <v>1793</v>
      </c>
      <c r="C1814" s="91">
        <v>1793</v>
      </c>
      <c r="D1814" s="203" t="s">
        <v>13299</v>
      </c>
      <c r="E1814" s="89" t="s">
        <v>634</v>
      </c>
      <c r="F1814" s="90" t="s">
        <v>633</v>
      </c>
      <c r="G1814" s="91" t="str">
        <f t="shared" si="61"/>
        <v>Photo required</v>
      </c>
      <c r="H1814" s="91" t="s">
        <v>11837</v>
      </c>
      <c r="I1814" s="91" t="str">
        <f t="shared" si="62"/>
        <v>Dumfries &amp; Galloway, local and scarce</v>
      </c>
      <c r="J1814" s="91" t="s">
        <v>14238</v>
      </c>
      <c r="K1814" s="91"/>
      <c r="L1814" s="91"/>
      <c r="M1814" s="91"/>
      <c r="P1814" s="86" t="str">
        <f t="shared" si="60"/>
        <v>Photo required</v>
      </c>
      <c r="Q1814" s="86" t="s">
        <v>10789</v>
      </c>
      <c r="R1814" s="86" t="s">
        <v>10789</v>
      </c>
      <c r="S1814" s="86" t="s">
        <v>10789</v>
      </c>
      <c r="T1814" s="86" t="s">
        <v>10789</v>
      </c>
      <c r="U1814" s="86" t="s">
        <v>15214</v>
      </c>
      <c r="V1814" s="86" t="s">
        <v>15238</v>
      </c>
      <c r="W1814" s="86" t="b">
        <v>0</v>
      </c>
    </row>
    <row r="1815" spans="2:23" x14ac:dyDescent="0.25">
      <c r="B1815" s="91">
        <v>1794</v>
      </c>
      <c r="C1815" s="91">
        <v>1794</v>
      </c>
      <c r="D1815" s="203" t="s">
        <v>13300</v>
      </c>
      <c r="E1815" s="89" t="s">
        <v>632</v>
      </c>
      <c r="F1815" s="90" t="s">
        <v>631</v>
      </c>
      <c r="G1815" s="91" t="str">
        <f t="shared" si="61"/>
        <v>Photo required</v>
      </c>
      <c r="H1815" s="91" t="s">
        <v>11837</v>
      </c>
      <c r="I1815" s="91" t="str">
        <f t="shared" si="62"/>
        <v>One confirmed in VC100 in 2020</v>
      </c>
      <c r="J1815" s="91" t="s">
        <v>15594</v>
      </c>
      <c r="K1815" s="91"/>
      <c r="L1815" s="91"/>
      <c r="M1815" s="91"/>
      <c r="P1815" s="86" t="str">
        <f t="shared" si="60"/>
        <v>Photo required</v>
      </c>
      <c r="Q1815" s="86" t="s">
        <v>10789</v>
      </c>
      <c r="R1815" s="86" t="s">
        <v>10789</v>
      </c>
      <c r="S1815" s="86" t="s">
        <v>10789</v>
      </c>
      <c r="T1815" s="86" t="s">
        <v>10789</v>
      </c>
      <c r="U1815" s="86" t="s">
        <v>15212</v>
      </c>
      <c r="V1815" s="86" t="s">
        <v>15238</v>
      </c>
      <c r="W1815" s="86" t="b">
        <v>0</v>
      </c>
    </row>
    <row r="1816" spans="2:23" x14ac:dyDescent="0.25">
      <c r="B1816" s="91">
        <v>1746</v>
      </c>
      <c r="C1816" s="91">
        <v>1746</v>
      </c>
      <c r="D1816" s="203" t="s">
        <v>13255</v>
      </c>
      <c r="E1816" s="93" t="s">
        <v>14028</v>
      </c>
      <c r="F1816" s="90" t="s">
        <v>4239</v>
      </c>
      <c r="G1816" s="91" t="str">
        <f t="shared" si="61"/>
        <v>Usually distinctive</v>
      </c>
      <c r="H1816" s="91" t="s">
        <v>15174</v>
      </c>
      <c r="I1816" s="91" t="str">
        <f t="shared" si="62"/>
        <v>Widespread, but scarce in W</v>
      </c>
      <c r="J1816" s="91" t="s">
        <v>14239</v>
      </c>
      <c r="K1816" s="91"/>
      <c r="L1816" s="91"/>
      <c r="M1816" s="91"/>
      <c r="P1816" s="86" t="str">
        <f t="shared" ref="P1816:P1879" si="63">IF(LEN(H1816)=0,"",H1816)</f>
        <v>Usually distinctive</v>
      </c>
      <c r="Q1816" s="86" t="s">
        <v>10789</v>
      </c>
      <c r="R1816" s="86" t="s">
        <v>10789</v>
      </c>
      <c r="S1816" s="86" t="s">
        <v>10789</v>
      </c>
      <c r="T1816" s="86" t="s">
        <v>10789</v>
      </c>
      <c r="U1816" s="86" t="s">
        <v>15263</v>
      </c>
      <c r="V1816" s="86" t="s">
        <v>15218</v>
      </c>
      <c r="W1816" s="86" t="b">
        <v>0</v>
      </c>
    </row>
    <row r="1817" spans="2:23" x14ac:dyDescent="0.25">
      <c r="B1817" s="91">
        <v>1747</v>
      </c>
      <c r="C1817" s="91">
        <v>1747</v>
      </c>
      <c r="D1817" s="203" t="s">
        <v>13256</v>
      </c>
      <c r="E1817" s="89" t="s">
        <v>4238</v>
      </c>
      <c r="F1817" s="90" t="s">
        <v>4237</v>
      </c>
      <c r="G1817" s="91" t="str">
        <f t="shared" si="61"/>
        <v>Usually distinctive</v>
      </c>
      <c r="H1817" s="91" t="s">
        <v>15174</v>
      </c>
      <c r="I1817" s="91" t="str">
        <f t="shared" si="62"/>
        <v>Common</v>
      </c>
      <c r="J1817" s="91" t="s">
        <v>14186</v>
      </c>
      <c r="K1817" s="91"/>
      <c r="L1817" s="91"/>
      <c r="M1817" s="91"/>
      <c r="P1817" s="86" t="str">
        <f t="shared" si="63"/>
        <v>Usually distinctive</v>
      </c>
      <c r="Q1817" s="86" t="s">
        <v>10789</v>
      </c>
      <c r="R1817" s="86" t="s">
        <v>10789</v>
      </c>
      <c r="S1817" s="86" t="s">
        <v>10789</v>
      </c>
      <c r="T1817" s="86" t="s">
        <v>10789</v>
      </c>
      <c r="U1817" s="86" t="s">
        <v>15217</v>
      </c>
      <c r="V1817" s="86" t="s">
        <v>15235</v>
      </c>
      <c r="W1817" s="86" t="b">
        <v>0</v>
      </c>
    </row>
    <row r="1818" spans="2:23" x14ac:dyDescent="0.25">
      <c r="B1818" s="91">
        <v>1748</v>
      </c>
      <c r="C1818" s="91">
        <v>1748</v>
      </c>
      <c r="D1818" s="203" t="s">
        <v>13257</v>
      </c>
      <c r="E1818" s="89" t="s">
        <v>4236</v>
      </c>
      <c r="F1818" s="90" t="s">
        <v>4235</v>
      </c>
      <c r="G1818" s="91" t="str">
        <f t="shared" si="61"/>
        <v>Usually distinctive</v>
      </c>
      <c r="H1818" s="91" t="s">
        <v>15174</v>
      </c>
      <c r="I1818" s="91" t="str">
        <f t="shared" si="62"/>
        <v>Widespread, but low density</v>
      </c>
      <c r="J1818" s="91" t="s">
        <v>14240</v>
      </c>
      <c r="K1818" s="91"/>
      <c r="L1818" s="91"/>
      <c r="M1818" s="91"/>
      <c r="P1818" s="86" t="str">
        <f t="shared" si="63"/>
        <v>Usually distinctive</v>
      </c>
      <c r="Q1818" s="86" t="s">
        <v>10789</v>
      </c>
      <c r="R1818" s="86" t="s">
        <v>10789</v>
      </c>
      <c r="S1818" s="86" t="s">
        <v>10789</v>
      </c>
      <c r="T1818" s="86" t="s">
        <v>10789</v>
      </c>
      <c r="U1818" s="86" t="s">
        <v>15214</v>
      </c>
      <c r="V1818" s="86" t="s">
        <v>15228</v>
      </c>
      <c r="W1818" s="86" t="b">
        <v>0</v>
      </c>
    </row>
    <row r="1819" spans="2:23" x14ac:dyDescent="0.25">
      <c r="B1819" s="91">
        <v>1749</v>
      </c>
      <c r="C1819" s="91">
        <v>1749</v>
      </c>
      <c r="D1819" s="203" t="s">
        <v>13258</v>
      </c>
      <c r="E1819" s="89" t="s">
        <v>6277</v>
      </c>
      <c r="F1819" s="90" t="s">
        <v>6276</v>
      </c>
      <c r="G1819" s="91" t="str">
        <f t="shared" si="61"/>
        <v>Photo required</v>
      </c>
      <c r="H1819" s="91" t="s">
        <v>11837</v>
      </c>
      <c r="I1819" s="91" t="str">
        <f t="shared" si="62"/>
        <v>Widespread but scarce, probably migratory</v>
      </c>
      <c r="J1819" s="91" t="s">
        <v>14241</v>
      </c>
      <c r="K1819" s="91"/>
      <c r="L1819" s="91"/>
      <c r="M1819" s="91"/>
      <c r="P1819" s="86" t="str">
        <f t="shared" si="63"/>
        <v>Photo required</v>
      </c>
      <c r="Q1819" s="86" t="s">
        <v>10789</v>
      </c>
      <c r="R1819" s="86" t="s">
        <v>10789</v>
      </c>
      <c r="S1819" s="86" t="s">
        <v>10789</v>
      </c>
      <c r="T1819" s="86" t="s">
        <v>10789</v>
      </c>
      <c r="U1819" s="86" t="s">
        <v>15235</v>
      </c>
      <c r="V1819" s="86" t="s">
        <v>15238</v>
      </c>
      <c r="W1819" s="86" t="b">
        <v>0</v>
      </c>
    </row>
    <row r="1820" spans="2:23" x14ac:dyDescent="0.25">
      <c r="B1820" s="91">
        <v>1745</v>
      </c>
      <c r="C1820" s="91">
        <v>1745</v>
      </c>
      <c r="D1820" s="203" t="s">
        <v>13254</v>
      </c>
      <c r="E1820" s="89" t="s">
        <v>2570</v>
      </c>
      <c r="F1820" s="90" t="s">
        <v>2571</v>
      </c>
      <c r="G1820" s="91" t="str">
        <f t="shared" si="61"/>
        <v>Photo required</v>
      </c>
      <c r="H1820" s="91" t="s">
        <v>11837</v>
      </c>
      <c r="I1820" s="91" t="str">
        <f t="shared" si="62"/>
        <v>Refound 2019 resident in VC82; historical records in S</v>
      </c>
      <c r="J1820" s="91" t="s">
        <v>16364</v>
      </c>
      <c r="K1820" s="91"/>
      <c r="L1820" s="91"/>
      <c r="M1820" s="91"/>
      <c r="P1820" s="86" t="str">
        <f t="shared" si="63"/>
        <v>Photo required</v>
      </c>
      <c r="Q1820" s="86" t="s">
        <v>10789</v>
      </c>
      <c r="R1820" s="86" t="s">
        <v>10789</v>
      </c>
      <c r="S1820" s="86" t="s">
        <v>10789</v>
      </c>
      <c r="T1820" s="86" t="s">
        <v>10789</v>
      </c>
      <c r="U1820" s="86" t="s">
        <v>15248</v>
      </c>
      <c r="V1820" s="86" t="s">
        <v>15259</v>
      </c>
      <c r="W1820" s="86" t="b">
        <v>0</v>
      </c>
    </row>
    <row r="1821" spans="2:23" x14ac:dyDescent="0.25">
      <c r="B1821" s="91">
        <v>1743</v>
      </c>
      <c r="C1821" s="91">
        <v>1743</v>
      </c>
      <c r="D1821" s="203" t="s">
        <v>13252</v>
      </c>
      <c r="E1821" s="89" t="s">
        <v>4241</v>
      </c>
      <c r="F1821" s="90" t="s">
        <v>4240</v>
      </c>
      <c r="G1821" s="91" t="str">
        <f t="shared" si="61"/>
        <v>Photo required - confusion with Grey Mountain Carpet</v>
      </c>
      <c r="H1821" s="91" t="s">
        <v>11854</v>
      </c>
      <c r="I1821" s="91" t="str">
        <f t="shared" si="62"/>
        <v>Widespread, mainly Highlands and NW</v>
      </c>
      <c r="J1821" s="91" t="s">
        <v>14242</v>
      </c>
      <c r="K1821" s="91"/>
      <c r="L1821" s="91"/>
      <c r="M1821" s="91"/>
      <c r="P1821" s="86" t="str">
        <f t="shared" si="63"/>
        <v>Photo required - confusion with Grey Mountain Carpet</v>
      </c>
      <c r="Q1821" s="86" t="s">
        <v>10789</v>
      </c>
      <c r="R1821" s="86" t="s">
        <v>10789</v>
      </c>
      <c r="S1821" s="86" t="s">
        <v>10789</v>
      </c>
      <c r="T1821" s="86" t="s">
        <v>10789</v>
      </c>
      <c r="U1821" s="86" t="s">
        <v>15241</v>
      </c>
      <c r="V1821" s="86" t="s">
        <v>15254</v>
      </c>
      <c r="W1821" s="86" t="b">
        <v>0</v>
      </c>
    </row>
    <row r="1822" spans="2:23" x14ac:dyDescent="0.25">
      <c r="B1822" s="91">
        <v>1744</v>
      </c>
      <c r="C1822" s="91">
        <v>1744</v>
      </c>
      <c r="D1822" s="203" t="s">
        <v>13253</v>
      </c>
      <c r="E1822" s="89" t="s">
        <v>2568</v>
      </c>
      <c r="F1822" s="90" t="s">
        <v>2569</v>
      </c>
      <c r="G1822" s="91" t="str">
        <f t="shared" si="61"/>
        <v>Care needed</v>
      </c>
      <c r="H1822" s="91" t="s">
        <v>11767</v>
      </c>
      <c r="I1822" s="91" t="str">
        <f t="shared" si="62"/>
        <v>Common on higher ground</v>
      </c>
      <c r="J1822" s="91" t="s">
        <v>15595</v>
      </c>
      <c r="K1822" s="91"/>
      <c r="L1822" s="91"/>
      <c r="M1822" s="91"/>
      <c r="P1822" s="86" t="str">
        <f t="shared" si="63"/>
        <v>Care needed</v>
      </c>
      <c r="Q1822" s="86" t="s">
        <v>10789</v>
      </c>
      <c r="R1822" s="86" t="s">
        <v>10789</v>
      </c>
      <c r="S1822" s="86" t="s">
        <v>10789</v>
      </c>
      <c r="T1822" s="86" t="s">
        <v>10789</v>
      </c>
      <c r="U1822" s="86" t="s">
        <v>15231</v>
      </c>
      <c r="V1822" s="86" t="s">
        <v>15249</v>
      </c>
      <c r="W1822" s="86" t="b">
        <v>0</v>
      </c>
    </row>
    <row r="1823" spans="2:23" x14ac:dyDescent="0.25">
      <c r="B1823" s="91">
        <v>1786</v>
      </c>
      <c r="C1823" s="91">
        <v>1786</v>
      </c>
      <c r="D1823" s="203" t="s">
        <v>13292</v>
      </c>
      <c r="E1823" s="89" t="s">
        <v>644</v>
      </c>
      <c r="F1823" s="90" t="s">
        <v>643</v>
      </c>
      <c r="G1823" s="91" t="str">
        <f t="shared" si="61"/>
        <v>Photo required</v>
      </c>
      <c r="H1823" s="91" t="s">
        <v>11837</v>
      </c>
      <c r="I1823" s="91" t="str">
        <f t="shared" si="62"/>
        <v>Not recorded in Scotland</v>
      </c>
      <c r="J1823" s="91" t="s">
        <v>16094</v>
      </c>
      <c r="K1823" s="91"/>
      <c r="L1823" s="91"/>
      <c r="M1823" s="91"/>
      <c r="P1823" s="86" t="str">
        <f t="shared" si="63"/>
        <v>Photo required</v>
      </c>
      <c r="Q1823" s="86" t="s">
        <v>10789</v>
      </c>
      <c r="R1823" s="86" t="s">
        <v>10789</v>
      </c>
      <c r="S1823" s="86" t="s">
        <v>10789</v>
      </c>
      <c r="T1823" s="86" t="s">
        <v>10789</v>
      </c>
      <c r="U1823" s="86" t="s">
        <v>15214</v>
      </c>
      <c r="V1823" s="86" t="s">
        <v>15216</v>
      </c>
      <c r="W1823" s="86" t="b">
        <v>0</v>
      </c>
    </row>
    <row r="1824" spans="2:23" x14ac:dyDescent="0.25">
      <c r="B1824" s="91">
        <v>1777</v>
      </c>
      <c r="C1824" s="91">
        <v>1777</v>
      </c>
      <c r="D1824" s="203" t="s">
        <v>13284</v>
      </c>
      <c r="E1824" s="89" t="s">
        <v>658</v>
      </c>
      <c r="F1824" s="90" t="s">
        <v>657</v>
      </c>
      <c r="G1824" s="91" t="str">
        <f t="shared" si="61"/>
        <v>Usually distinctive</v>
      </c>
      <c r="H1824" s="91" t="s">
        <v>15174</v>
      </c>
      <c r="I1824" s="91" t="str">
        <f t="shared" si="62"/>
        <v>Common</v>
      </c>
      <c r="J1824" s="91" t="s">
        <v>14186</v>
      </c>
      <c r="K1824" s="91"/>
      <c r="L1824" s="91"/>
      <c r="M1824" s="91"/>
      <c r="P1824" s="86" t="str">
        <f t="shared" si="63"/>
        <v>Usually distinctive</v>
      </c>
      <c r="Q1824" s="86" t="s">
        <v>10789</v>
      </c>
      <c r="R1824" s="86" t="s">
        <v>10789</v>
      </c>
      <c r="S1824" s="86" t="s">
        <v>10789</v>
      </c>
      <c r="T1824" s="86" t="s">
        <v>10789</v>
      </c>
      <c r="U1824" s="86" t="s">
        <v>15231</v>
      </c>
      <c r="V1824" s="86" t="s">
        <v>15249</v>
      </c>
      <c r="W1824" s="86" t="b">
        <v>0</v>
      </c>
    </row>
    <row r="1825" spans="2:23" x14ac:dyDescent="0.25">
      <c r="B1825" s="91">
        <v>1778</v>
      </c>
      <c r="C1825" s="91">
        <v>1778</v>
      </c>
      <c r="D1825" s="203" t="s">
        <v>13285</v>
      </c>
      <c r="E1825" s="89" t="s">
        <v>656</v>
      </c>
      <c r="F1825" s="90" t="s">
        <v>655</v>
      </c>
      <c r="G1825" s="91" t="str">
        <f t="shared" si="61"/>
        <v>Care needed</v>
      </c>
      <c r="H1825" s="91" t="s">
        <v>11767</v>
      </c>
      <c r="I1825" s="91" t="str">
        <f t="shared" si="62"/>
        <v>Widespread</v>
      </c>
      <c r="J1825" s="91" t="s">
        <v>14205</v>
      </c>
      <c r="K1825" s="91"/>
      <c r="L1825" s="91"/>
      <c r="M1825" s="91"/>
      <c r="P1825" s="86" t="str">
        <f t="shared" si="63"/>
        <v>Care needed</v>
      </c>
      <c r="Q1825" s="86" t="s">
        <v>10789</v>
      </c>
      <c r="R1825" s="86" t="s">
        <v>10789</v>
      </c>
      <c r="S1825" s="86" t="s">
        <v>10789</v>
      </c>
      <c r="T1825" s="86" t="s">
        <v>10789</v>
      </c>
      <c r="U1825" s="86" t="s">
        <v>15237</v>
      </c>
      <c r="V1825" s="86" t="s">
        <v>15242</v>
      </c>
      <c r="W1825" s="86" t="b">
        <v>0</v>
      </c>
    </row>
    <row r="1826" spans="2:23" x14ac:dyDescent="0.25">
      <c r="B1826" s="91">
        <v>1779</v>
      </c>
      <c r="C1826" s="91">
        <v>1779</v>
      </c>
      <c r="D1826" s="203" t="s">
        <v>13286</v>
      </c>
      <c r="E1826" s="89" t="s">
        <v>654</v>
      </c>
      <c r="F1826" s="90" t="s">
        <v>653</v>
      </c>
      <c r="G1826" s="91" t="str">
        <f t="shared" si="61"/>
        <v>Photo required</v>
      </c>
      <c r="H1826" s="91" t="s">
        <v>11837</v>
      </c>
      <c r="I1826" s="91" t="str">
        <f t="shared" si="62"/>
        <v>Local, most frequent in NW</v>
      </c>
      <c r="J1826" s="91" t="s">
        <v>14243</v>
      </c>
      <c r="K1826" s="91"/>
      <c r="L1826" s="91"/>
      <c r="M1826" s="91"/>
      <c r="P1826" s="86" t="str">
        <f t="shared" si="63"/>
        <v>Photo required</v>
      </c>
      <c r="Q1826" s="86" t="s">
        <v>10789</v>
      </c>
      <c r="R1826" s="86" t="s">
        <v>10789</v>
      </c>
      <c r="S1826" s="86" t="s">
        <v>10789</v>
      </c>
      <c r="T1826" s="86" t="s">
        <v>10789</v>
      </c>
      <c r="U1826" s="86" t="s">
        <v>15237</v>
      </c>
      <c r="V1826" s="86" t="s">
        <v>15213</v>
      </c>
      <c r="W1826" s="86" t="b">
        <v>0</v>
      </c>
    </row>
    <row r="1827" spans="2:23" x14ac:dyDescent="0.25">
      <c r="B1827" s="91">
        <v>1767</v>
      </c>
      <c r="C1827" s="91">
        <v>1767</v>
      </c>
      <c r="D1827" s="203" t="s">
        <v>13274</v>
      </c>
      <c r="E1827" s="93" t="s">
        <v>14044</v>
      </c>
      <c r="F1827" s="90" t="s">
        <v>675</v>
      </c>
      <c r="G1827" s="91" t="str">
        <f t="shared" si="61"/>
        <v>Usually distinctive</v>
      </c>
      <c r="H1827" s="91" t="s">
        <v>15174</v>
      </c>
      <c r="I1827" s="91" t="str">
        <f t="shared" si="62"/>
        <v>Common</v>
      </c>
      <c r="J1827" s="91" t="s">
        <v>14186</v>
      </c>
      <c r="K1827" s="91"/>
      <c r="L1827" s="91"/>
      <c r="M1827" s="91"/>
      <c r="P1827" s="86" t="str">
        <f t="shared" si="63"/>
        <v>Usually distinctive</v>
      </c>
      <c r="Q1827" s="86" t="s">
        <v>10789</v>
      </c>
      <c r="R1827" s="86" t="s">
        <v>10789</v>
      </c>
      <c r="S1827" s="86" t="s">
        <v>10789</v>
      </c>
      <c r="T1827" s="86" t="s">
        <v>10789</v>
      </c>
      <c r="U1827" s="86" t="s">
        <v>15229</v>
      </c>
      <c r="V1827" s="86" t="s">
        <v>15243</v>
      </c>
      <c r="W1827" s="86" t="b">
        <v>0</v>
      </c>
    </row>
    <row r="1828" spans="2:23" x14ac:dyDescent="0.25">
      <c r="B1828" s="91">
        <v>1770</v>
      </c>
      <c r="C1828" s="91">
        <v>1770</v>
      </c>
      <c r="D1828" s="203" t="s">
        <v>13277</v>
      </c>
      <c r="E1828" s="89" t="s">
        <v>670</v>
      </c>
      <c r="F1828" s="90" t="s">
        <v>669</v>
      </c>
      <c r="G1828" s="91" t="str">
        <f t="shared" si="61"/>
        <v>Photo required away from Highlands</v>
      </c>
      <c r="H1828" s="91" t="s">
        <v>14179</v>
      </c>
      <c r="I1828" s="91" t="str">
        <f t="shared" si="62"/>
        <v>Widespread in Highlands and Islands</v>
      </c>
      <c r="J1828" s="91" t="s">
        <v>14244</v>
      </c>
      <c r="K1828" s="91"/>
      <c r="L1828" s="91"/>
      <c r="M1828" s="91"/>
      <c r="P1828" s="86" t="str">
        <f t="shared" si="63"/>
        <v>Photo required away from Highlands</v>
      </c>
      <c r="Q1828" s="86" t="s">
        <v>10789</v>
      </c>
      <c r="R1828" s="86" t="s">
        <v>10789</v>
      </c>
      <c r="S1828" s="86" t="s">
        <v>10789</v>
      </c>
      <c r="T1828" s="86" t="s">
        <v>10789</v>
      </c>
      <c r="U1828" s="86" t="s">
        <v>15235</v>
      </c>
      <c r="V1828" s="86" t="s">
        <v>15238</v>
      </c>
      <c r="W1828" s="86" t="b">
        <v>0</v>
      </c>
    </row>
    <row r="1829" spans="2:23" x14ac:dyDescent="0.25">
      <c r="B1829" s="91">
        <v>1769</v>
      </c>
      <c r="C1829" s="91">
        <v>1769</v>
      </c>
      <c r="D1829" s="203" t="s">
        <v>13276</v>
      </c>
      <c r="E1829" s="89" t="s">
        <v>672</v>
      </c>
      <c r="F1829" s="90" t="s">
        <v>671</v>
      </c>
      <c r="G1829" s="91" t="str">
        <f t="shared" si="61"/>
        <v>Care needed</v>
      </c>
      <c r="H1829" s="91" t="s">
        <v>11767</v>
      </c>
      <c r="I1829" s="91" t="str">
        <f t="shared" si="62"/>
        <v>Common</v>
      </c>
      <c r="J1829" s="91" t="s">
        <v>14186</v>
      </c>
      <c r="K1829" s="91"/>
      <c r="L1829" s="91"/>
      <c r="M1829" s="91"/>
      <c r="P1829" s="86" t="str">
        <f t="shared" si="63"/>
        <v>Care needed</v>
      </c>
      <c r="Q1829" s="86" t="s">
        <v>10789</v>
      </c>
      <c r="R1829" s="86" t="s">
        <v>10789</v>
      </c>
      <c r="S1829" s="86" t="s">
        <v>10789</v>
      </c>
      <c r="T1829" s="86" t="s">
        <v>10789</v>
      </c>
      <c r="U1829" s="86" t="s">
        <v>15240</v>
      </c>
      <c r="V1829" s="86" t="s">
        <v>15245</v>
      </c>
      <c r="W1829" s="86" t="b">
        <v>0</v>
      </c>
    </row>
    <row r="1830" spans="2:23" x14ac:dyDescent="0.25">
      <c r="B1830" s="91">
        <v>1818</v>
      </c>
      <c r="C1830" s="91"/>
      <c r="D1830" s="199" t="s">
        <v>15402</v>
      </c>
      <c r="E1830" s="89" t="s">
        <v>15440</v>
      </c>
      <c r="F1830" s="90" t="s">
        <v>15495</v>
      </c>
      <c r="G1830" s="91" t="str">
        <f t="shared" si="61"/>
        <v>Photo required</v>
      </c>
      <c r="H1830" s="102" t="s">
        <v>11837</v>
      </c>
      <c r="I1830" s="91" t="str">
        <f t="shared" si="62"/>
        <v>Not recorded in Scotland</v>
      </c>
      <c r="J1830" s="102" t="s">
        <v>16094</v>
      </c>
      <c r="K1830" s="91"/>
      <c r="L1830" s="116"/>
      <c r="P1830" s="86" t="str">
        <f t="shared" si="63"/>
        <v>Photo required</v>
      </c>
      <c r="U1830" s="86" t="s">
        <v>16791</v>
      </c>
    </row>
    <row r="1831" spans="2:23" x14ac:dyDescent="0.25">
      <c r="B1831" s="91">
        <v>1768</v>
      </c>
      <c r="C1831" s="91">
        <v>1768</v>
      </c>
      <c r="D1831" s="203" t="s">
        <v>13275</v>
      </c>
      <c r="E1831" s="89" t="s">
        <v>674</v>
      </c>
      <c r="F1831" s="90" t="s">
        <v>673</v>
      </c>
      <c r="G1831" s="91" t="str">
        <f t="shared" si="61"/>
        <v>Care needed</v>
      </c>
      <c r="H1831" s="91" t="s">
        <v>11767</v>
      </c>
      <c r="I1831" s="91" t="str">
        <f t="shared" si="62"/>
        <v>Common; our species may not be obeliscata</v>
      </c>
      <c r="J1831" s="91" t="s">
        <v>15596</v>
      </c>
      <c r="K1831" s="91"/>
      <c r="L1831" s="91"/>
      <c r="M1831" s="91"/>
      <c r="P1831" s="86" t="str">
        <f t="shared" si="63"/>
        <v>Care needed</v>
      </c>
      <c r="Q1831" s="86" t="s">
        <v>10789</v>
      </c>
      <c r="R1831" s="86" t="s">
        <v>10789</v>
      </c>
      <c r="S1831" s="86" t="s">
        <v>10789</v>
      </c>
      <c r="T1831" s="86" t="s">
        <v>10789</v>
      </c>
      <c r="U1831" s="86" t="s">
        <v>15212</v>
      </c>
      <c r="V1831" s="86" t="s">
        <v>15243</v>
      </c>
      <c r="W1831" s="86" t="b">
        <v>0</v>
      </c>
    </row>
    <row r="1832" spans="2:23" x14ac:dyDescent="0.25">
      <c r="B1832" s="91">
        <v>1771</v>
      </c>
      <c r="C1832" s="91">
        <v>1771</v>
      </c>
      <c r="D1832" s="203" t="s">
        <v>13278</v>
      </c>
      <c r="E1832" s="89" t="s">
        <v>2576</v>
      </c>
      <c r="F1832" s="90" t="s">
        <v>2577</v>
      </c>
      <c r="G1832" s="91" t="str">
        <f t="shared" si="61"/>
        <v>Usually distinctive</v>
      </c>
      <c r="H1832" s="91" t="s">
        <v>15174</v>
      </c>
      <c r="I1832" s="91" t="str">
        <f t="shared" si="62"/>
        <v>Local, mainly Highlands</v>
      </c>
      <c r="J1832" s="91" t="s">
        <v>14245</v>
      </c>
      <c r="K1832" s="91"/>
      <c r="L1832" s="91"/>
      <c r="M1832" s="91"/>
      <c r="P1832" s="86" t="str">
        <f t="shared" si="63"/>
        <v>Usually distinctive</v>
      </c>
      <c r="Q1832" s="86" t="s">
        <v>10789</v>
      </c>
      <c r="R1832" s="86" t="s">
        <v>10789</v>
      </c>
      <c r="S1832" s="86" t="s">
        <v>10789</v>
      </c>
      <c r="T1832" s="86" t="s">
        <v>10789</v>
      </c>
      <c r="U1832" s="86" t="s">
        <v>15236</v>
      </c>
      <c r="V1832" s="86" t="s">
        <v>15243</v>
      </c>
      <c r="W1832" s="86" t="b">
        <v>0</v>
      </c>
    </row>
    <row r="1833" spans="2:23" x14ac:dyDescent="0.25">
      <c r="B1833" s="91">
        <v>1771.1</v>
      </c>
      <c r="C1833" s="91" t="s">
        <v>668</v>
      </c>
      <c r="D1833" s="94" t="s">
        <v>16664</v>
      </c>
      <c r="E1833" s="89" t="s">
        <v>667</v>
      </c>
      <c r="F1833" s="90" t="s">
        <v>666</v>
      </c>
      <c r="G1833" s="91" t="str">
        <f t="shared" si="61"/>
        <v>Photo required</v>
      </c>
      <c r="H1833" s="91" t="s">
        <v>11837</v>
      </c>
      <c r="I1833" s="91" t="str">
        <f t="shared" si="62"/>
        <v>Not recorded in Scotland</v>
      </c>
      <c r="J1833" s="91" t="s">
        <v>16094</v>
      </c>
      <c r="K1833" s="91"/>
      <c r="L1833" s="91"/>
      <c r="M1833" s="91"/>
      <c r="P1833" s="86" t="str">
        <f t="shared" si="63"/>
        <v>Photo required</v>
      </c>
      <c r="Q1833" s="86" t="s">
        <v>10789</v>
      </c>
      <c r="R1833" s="86" t="s">
        <v>10789</v>
      </c>
      <c r="S1833" s="86" t="s">
        <v>10789</v>
      </c>
      <c r="T1833" s="86" t="s">
        <v>10789</v>
      </c>
      <c r="U1833" s="86" t="s">
        <v>15237</v>
      </c>
      <c r="V1833" s="86" t="s">
        <v>15256</v>
      </c>
      <c r="W1833" s="86" t="b">
        <v>0</v>
      </c>
    </row>
    <row r="1834" spans="2:23" x14ac:dyDescent="0.25">
      <c r="B1834" s="91">
        <v>1766</v>
      </c>
      <c r="C1834" s="91">
        <v>1766</v>
      </c>
      <c r="D1834" s="203" t="s">
        <v>13273</v>
      </c>
      <c r="E1834" s="89" t="s">
        <v>677</v>
      </c>
      <c r="F1834" s="90" t="s">
        <v>676</v>
      </c>
      <c r="G1834" s="91" t="str">
        <f t="shared" si="61"/>
        <v>Usually distinctive</v>
      </c>
      <c r="H1834" s="91" t="s">
        <v>15174</v>
      </c>
      <c r="I1834" s="91" t="str">
        <f t="shared" si="62"/>
        <v>Widespread</v>
      </c>
      <c r="J1834" s="91" t="s">
        <v>14205</v>
      </c>
      <c r="K1834" s="91"/>
      <c r="L1834" s="91"/>
      <c r="M1834" s="91"/>
      <c r="P1834" s="86" t="str">
        <f t="shared" si="63"/>
        <v>Usually distinctive</v>
      </c>
      <c r="Q1834" s="86" t="s">
        <v>10789</v>
      </c>
      <c r="R1834" s="86" t="s">
        <v>10789</v>
      </c>
      <c r="S1834" s="86" t="s">
        <v>10789</v>
      </c>
      <c r="T1834" s="86" t="s">
        <v>10789</v>
      </c>
      <c r="U1834" s="86" t="s">
        <v>15231</v>
      </c>
      <c r="V1834" s="86" t="s">
        <v>15224</v>
      </c>
      <c r="W1834" s="86" t="b">
        <v>0</v>
      </c>
    </row>
    <row r="1835" spans="2:23" x14ac:dyDescent="0.25">
      <c r="B1835" s="91">
        <v>1765</v>
      </c>
      <c r="C1835" s="91">
        <v>1765</v>
      </c>
      <c r="D1835" s="203" t="s">
        <v>13272</v>
      </c>
      <c r="E1835" s="89" t="s">
        <v>679</v>
      </c>
      <c r="F1835" s="90" t="s">
        <v>678</v>
      </c>
      <c r="G1835" s="91" t="str">
        <f t="shared" si="61"/>
        <v>Usually distinctive</v>
      </c>
      <c r="H1835" s="91" t="s">
        <v>15174</v>
      </c>
      <c r="I1835" s="91" t="str">
        <f t="shared" si="62"/>
        <v>Common</v>
      </c>
      <c r="J1835" s="91" t="s">
        <v>14186</v>
      </c>
      <c r="K1835" s="91"/>
      <c r="L1835" s="91"/>
      <c r="M1835" s="91"/>
      <c r="P1835" s="86" t="str">
        <f t="shared" si="63"/>
        <v>Usually distinctive</v>
      </c>
      <c r="Q1835" s="86" t="s">
        <v>10789</v>
      </c>
      <c r="R1835" s="86" t="s">
        <v>10789</v>
      </c>
      <c r="S1835" s="86" t="s">
        <v>10789</v>
      </c>
      <c r="T1835" s="86" t="s">
        <v>10789</v>
      </c>
      <c r="U1835" s="86" t="s">
        <v>15225</v>
      </c>
      <c r="V1835" s="86" t="s">
        <v>15238</v>
      </c>
      <c r="W1835" s="86" t="b">
        <v>0</v>
      </c>
    </row>
    <row r="1836" spans="2:23" x14ac:dyDescent="0.25">
      <c r="B1836" s="91">
        <v>1773</v>
      </c>
      <c r="C1836" s="91">
        <v>1773</v>
      </c>
      <c r="D1836" s="203" t="s">
        <v>13280</v>
      </c>
      <c r="E1836" s="89" t="s">
        <v>664</v>
      </c>
      <c r="F1836" s="90" t="s">
        <v>663</v>
      </c>
      <c r="G1836" s="91" t="str">
        <f t="shared" si="61"/>
        <v>Usually distinctive</v>
      </c>
      <c r="H1836" s="91" t="s">
        <v>15174</v>
      </c>
      <c r="I1836" s="91" t="str">
        <f t="shared" si="62"/>
        <v>Common</v>
      </c>
      <c r="J1836" s="91" t="s">
        <v>14186</v>
      </c>
      <c r="K1836" s="91"/>
      <c r="L1836" s="91"/>
      <c r="M1836" s="91"/>
      <c r="P1836" s="86" t="str">
        <f t="shared" si="63"/>
        <v>Usually distinctive</v>
      </c>
      <c r="Q1836" s="86" t="s">
        <v>10789</v>
      </c>
      <c r="R1836" s="86" t="s">
        <v>10789</v>
      </c>
      <c r="S1836" s="86" t="s">
        <v>10789</v>
      </c>
      <c r="T1836" s="86" t="s">
        <v>10789</v>
      </c>
      <c r="U1836" s="86" t="s">
        <v>15237</v>
      </c>
      <c r="V1836" s="86" t="s">
        <v>15233</v>
      </c>
      <c r="W1836" s="86" t="b">
        <v>0</v>
      </c>
    </row>
    <row r="1837" spans="2:23" x14ac:dyDescent="0.25">
      <c r="B1837" s="91">
        <v>1752</v>
      </c>
      <c r="C1837" s="91">
        <v>1752</v>
      </c>
      <c r="D1837" s="203" t="s">
        <v>13261</v>
      </c>
      <c r="E1837" s="89" t="s">
        <v>6271</v>
      </c>
      <c r="F1837" s="90" t="s">
        <v>6270</v>
      </c>
      <c r="G1837" s="91" t="str">
        <f t="shared" si="61"/>
        <v>Usually distinctive</v>
      </c>
      <c r="H1837" s="91" t="s">
        <v>15174</v>
      </c>
      <c r="I1837" s="91" t="str">
        <f t="shared" si="62"/>
        <v>Common</v>
      </c>
      <c r="J1837" s="91" t="s">
        <v>14186</v>
      </c>
      <c r="K1837" s="91"/>
      <c r="L1837" s="91"/>
      <c r="M1837" s="91"/>
      <c r="P1837" s="86" t="str">
        <f t="shared" si="63"/>
        <v>Usually distinctive</v>
      </c>
      <c r="Q1837" s="86" t="s">
        <v>10789</v>
      </c>
      <c r="R1837" s="86" t="s">
        <v>10789</v>
      </c>
      <c r="S1837" s="86" t="s">
        <v>10789</v>
      </c>
      <c r="T1837" s="86" t="s">
        <v>10789</v>
      </c>
      <c r="U1837" s="86" t="s">
        <v>15237</v>
      </c>
      <c r="V1837" s="86" t="s">
        <v>15224</v>
      </c>
      <c r="W1837" s="86" t="b">
        <v>0</v>
      </c>
    </row>
    <row r="1838" spans="2:23" x14ac:dyDescent="0.25">
      <c r="B1838" s="91">
        <v>1772</v>
      </c>
      <c r="C1838" s="91">
        <v>1772</v>
      </c>
      <c r="D1838" s="203" t="s">
        <v>13279</v>
      </c>
      <c r="E1838" s="89" t="s">
        <v>14046</v>
      </c>
      <c r="F1838" s="90" t="s">
        <v>665</v>
      </c>
      <c r="G1838" s="91" t="str">
        <f t="shared" si="61"/>
        <v>Photo required</v>
      </c>
      <c r="H1838" s="91" t="s">
        <v>11837</v>
      </c>
      <c r="I1838" s="91" t="str">
        <f t="shared" si="62"/>
        <v>Not recorded in Scotland</v>
      </c>
      <c r="J1838" s="91" t="s">
        <v>16094</v>
      </c>
      <c r="K1838" s="91"/>
      <c r="L1838" s="91"/>
      <c r="M1838" s="91"/>
      <c r="P1838" s="86" t="str">
        <f t="shared" si="63"/>
        <v>Photo required</v>
      </c>
      <c r="Q1838" s="86" t="s">
        <v>10789</v>
      </c>
      <c r="R1838" s="86" t="s">
        <v>10789</v>
      </c>
      <c r="S1838" s="86" t="s">
        <v>10789</v>
      </c>
      <c r="T1838" s="86" t="s">
        <v>10789</v>
      </c>
      <c r="U1838" s="86" t="s">
        <v>15218</v>
      </c>
      <c r="V1838" s="86" t="s">
        <v>15236</v>
      </c>
      <c r="W1838" s="86" t="b">
        <v>0</v>
      </c>
    </row>
    <row r="1839" spans="2:23" x14ac:dyDescent="0.25">
      <c r="B1839" s="91">
        <v>1754</v>
      </c>
      <c r="C1839" s="91">
        <v>1754</v>
      </c>
      <c r="D1839" s="203" t="s">
        <v>13262</v>
      </c>
      <c r="E1839" s="89" t="s">
        <v>6269</v>
      </c>
      <c r="F1839" s="90" t="s">
        <v>6268</v>
      </c>
      <c r="G1839" s="91" t="str">
        <f t="shared" si="61"/>
        <v>Care needed</v>
      </c>
      <c r="H1839" s="91" t="s">
        <v>11767</v>
      </c>
      <c r="I1839" s="91" t="str">
        <f t="shared" si="62"/>
        <v>Widespread but low-density, mainly gardens</v>
      </c>
      <c r="J1839" s="91" t="s">
        <v>15597</v>
      </c>
      <c r="K1839" s="91"/>
      <c r="L1839" s="91"/>
      <c r="M1839" s="91"/>
      <c r="P1839" s="86" t="str">
        <f t="shared" si="63"/>
        <v>Care needed</v>
      </c>
      <c r="Q1839" s="86" t="s">
        <v>10789</v>
      </c>
      <c r="R1839" s="86" t="s">
        <v>10789</v>
      </c>
      <c r="S1839" s="86" t="s">
        <v>10789</v>
      </c>
      <c r="T1839" s="86" t="s">
        <v>10789</v>
      </c>
      <c r="U1839" s="86" t="s">
        <v>15241</v>
      </c>
      <c r="V1839" s="86" t="s">
        <v>15238</v>
      </c>
      <c r="W1839" s="86" t="b">
        <v>0</v>
      </c>
    </row>
    <row r="1840" spans="2:23" x14ac:dyDescent="0.25">
      <c r="B1840" s="91">
        <v>1755</v>
      </c>
      <c r="C1840" s="91">
        <v>1755</v>
      </c>
      <c r="D1840" s="203" t="s">
        <v>13263</v>
      </c>
      <c r="E1840" s="89" t="s">
        <v>6267</v>
      </c>
      <c r="F1840" s="90" t="s">
        <v>6266</v>
      </c>
      <c r="G1840" s="91" t="str">
        <f t="shared" si="61"/>
        <v>Usually distinctive</v>
      </c>
      <c r="H1840" s="91" t="s">
        <v>15174</v>
      </c>
      <c r="I1840" s="91" t="str">
        <f t="shared" si="62"/>
        <v>Common</v>
      </c>
      <c r="J1840" s="91" t="s">
        <v>14186</v>
      </c>
      <c r="K1840" s="91"/>
      <c r="L1840" s="91"/>
      <c r="M1840" s="91"/>
      <c r="P1840" s="86" t="str">
        <f t="shared" si="63"/>
        <v>Usually distinctive</v>
      </c>
      <c r="Q1840" s="86" t="s">
        <v>10789</v>
      </c>
      <c r="R1840" s="86" t="s">
        <v>10789</v>
      </c>
      <c r="S1840" s="86" t="s">
        <v>10789</v>
      </c>
      <c r="T1840" s="86" t="s">
        <v>10789</v>
      </c>
      <c r="U1840" s="86" t="s">
        <v>15232</v>
      </c>
      <c r="V1840" s="86" t="s">
        <v>15249</v>
      </c>
      <c r="W1840" s="86" t="b">
        <v>0</v>
      </c>
    </row>
    <row r="1841" spans="2:23" x14ac:dyDescent="0.25">
      <c r="B1841" s="91">
        <v>1756</v>
      </c>
      <c r="C1841" s="91">
        <v>1756</v>
      </c>
      <c r="D1841" s="203" t="s">
        <v>13264</v>
      </c>
      <c r="E1841" s="89" t="s">
        <v>6265</v>
      </c>
      <c r="F1841" s="90" t="s">
        <v>6264</v>
      </c>
      <c r="G1841" s="91" t="str">
        <f t="shared" si="61"/>
        <v>Care needed</v>
      </c>
      <c r="H1841" s="91" t="s">
        <v>11767</v>
      </c>
      <c r="I1841" s="91" t="str">
        <f t="shared" si="62"/>
        <v>Common</v>
      </c>
      <c r="J1841" s="91" t="s">
        <v>14186</v>
      </c>
      <c r="K1841" s="91"/>
      <c r="L1841" s="91"/>
      <c r="M1841" s="91"/>
      <c r="P1841" s="86" t="str">
        <f t="shared" si="63"/>
        <v>Care needed</v>
      </c>
      <c r="Q1841" s="86" t="s">
        <v>10789</v>
      </c>
      <c r="R1841" s="86" t="s">
        <v>10789</v>
      </c>
      <c r="S1841" s="86" t="s">
        <v>10789</v>
      </c>
      <c r="T1841" s="86" t="s">
        <v>10789</v>
      </c>
      <c r="U1841" s="86" t="s">
        <v>15231</v>
      </c>
      <c r="V1841" s="86" t="s">
        <v>15224</v>
      </c>
      <c r="W1841" s="86" t="b">
        <v>0</v>
      </c>
    </row>
    <row r="1842" spans="2:23" x14ac:dyDescent="0.25">
      <c r="B1842" s="91">
        <v>1757</v>
      </c>
      <c r="C1842" s="91">
        <v>1757</v>
      </c>
      <c r="D1842" s="203" t="s">
        <v>13265</v>
      </c>
      <c r="E1842" s="89" t="s">
        <v>6263</v>
      </c>
      <c r="F1842" s="90" t="s">
        <v>6262</v>
      </c>
      <c r="G1842" s="91" t="str">
        <f t="shared" si="61"/>
        <v>Photo required</v>
      </c>
      <c r="H1842" s="91" t="s">
        <v>11837</v>
      </c>
      <c r="I1842" s="91" t="str">
        <f t="shared" si="62"/>
        <v>Scattered and scarce, lowland</v>
      </c>
      <c r="J1842" s="91" t="s">
        <v>15598</v>
      </c>
      <c r="K1842" s="91"/>
      <c r="L1842" s="91"/>
      <c r="M1842" s="91"/>
      <c r="P1842" s="86" t="str">
        <f t="shared" si="63"/>
        <v>Photo required</v>
      </c>
      <c r="Q1842" s="86" t="s">
        <v>10789</v>
      </c>
      <c r="R1842" s="86" t="s">
        <v>10789</v>
      </c>
      <c r="S1842" s="86" t="s">
        <v>10789</v>
      </c>
      <c r="T1842" s="86" t="s">
        <v>10789</v>
      </c>
      <c r="U1842" s="86" t="s">
        <v>15231</v>
      </c>
      <c r="V1842" s="86" t="s">
        <v>15238</v>
      </c>
      <c r="W1842" s="86" t="b">
        <v>0</v>
      </c>
    </row>
    <row r="1843" spans="2:23" x14ac:dyDescent="0.25">
      <c r="B1843" s="91">
        <v>1758</v>
      </c>
      <c r="C1843" s="91">
        <v>1758</v>
      </c>
      <c r="D1843" s="203" t="s">
        <v>13266</v>
      </c>
      <c r="E1843" s="93" t="s">
        <v>14030</v>
      </c>
      <c r="F1843" s="90" t="s">
        <v>6261</v>
      </c>
      <c r="G1843" s="91" t="str">
        <f t="shared" si="61"/>
        <v>Usually distinctive</v>
      </c>
      <c r="H1843" s="91" t="s">
        <v>15174</v>
      </c>
      <c r="I1843" s="91" t="str">
        <f t="shared" si="62"/>
        <v>Common</v>
      </c>
      <c r="J1843" s="91" t="s">
        <v>14186</v>
      </c>
      <c r="K1843" s="91"/>
      <c r="L1843" s="91"/>
      <c r="M1843" s="91"/>
      <c r="P1843" s="86" t="str">
        <f t="shared" si="63"/>
        <v>Usually distinctive</v>
      </c>
      <c r="Q1843" s="86" t="s">
        <v>10789</v>
      </c>
      <c r="R1843" s="86" t="s">
        <v>10789</v>
      </c>
      <c r="S1843" s="86" t="s">
        <v>10789</v>
      </c>
      <c r="T1843" s="86" t="s">
        <v>10789</v>
      </c>
      <c r="U1843" s="86" t="s">
        <v>15231</v>
      </c>
      <c r="V1843" s="86" t="s">
        <v>15216</v>
      </c>
      <c r="W1843" s="86" t="b">
        <v>0</v>
      </c>
    </row>
    <row r="1844" spans="2:23" x14ac:dyDescent="0.25">
      <c r="B1844" s="91">
        <v>1759</v>
      </c>
      <c r="C1844" s="91">
        <v>1759</v>
      </c>
      <c r="D1844" s="203" t="s">
        <v>13267</v>
      </c>
      <c r="E1844" s="89" t="s">
        <v>685</v>
      </c>
      <c r="F1844" s="90" t="s">
        <v>684</v>
      </c>
      <c r="G1844" s="91" t="str">
        <f t="shared" si="61"/>
        <v>Usually distinctive</v>
      </c>
      <c r="H1844" s="91" t="s">
        <v>15174</v>
      </c>
      <c r="I1844" s="91" t="str">
        <f t="shared" si="62"/>
        <v>Common</v>
      </c>
      <c r="J1844" s="91" t="s">
        <v>14186</v>
      </c>
      <c r="K1844" s="91"/>
      <c r="L1844" s="91"/>
      <c r="M1844" s="91"/>
      <c r="P1844" s="86" t="str">
        <f t="shared" si="63"/>
        <v>Usually distinctive</v>
      </c>
      <c r="Q1844" s="86" t="s">
        <v>10789</v>
      </c>
      <c r="R1844" s="86" t="s">
        <v>10789</v>
      </c>
      <c r="S1844" s="86" t="s">
        <v>10789</v>
      </c>
      <c r="T1844" s="86" t="s">
        <v>10789</v>
      </c>
      <c r="U1844" s="86" t="s">
        <v>15237</v>
      </c>
      <c r="V1844" s="86" t="s">
        <v>15224</v>
      </c>
      <c r="W1844" s="86" t="b">
        <v>0</v>
      </c>
    </row>
    <row r="1845" spans="2:23" x14ac:dyDescent="0.25">
      <c r="B1845" s="91">
        <v>1760</v>
      </c>
      <c r="C1845" s="91">
        <v>1760</v>
      </c>
      <c r="D1845" s="203" t="s">
        <v>13268</v>
      </c>
      <c r="E1845" s="89" t="s">
        <v>683</v>
      </c>
      <c r="F1845" s="90" t="s">
        <v>682</v>
      </c>
      <c r="G1845" s="91" t="str">
        <f t="shared" si="61"/>
        <v>Care needed</v>
      </c>
      <c r="H1845" s="91" t="s">
        <v>11767</v>
      </c>
      <c r="I1845" s="91" t="str">
        <f t="shared" si="62"/>
        <v>Common</v>
      </c>
      <c r="J1845" s="91" t="s">
        <v>14186</v>
      </c>
      <c r="K1845" s="91"/>
      <c r="L1845" s="91"/>
      <c r="M1845" s="91"/>
      <c r="P1845" s="86" t="str">
        <f t="shared" si="63"/>
        <v>Care needed</v>
      </c>
      <c r="Q1845" s="86" t="s">
        <v>10789</v>
      </c>
      <c r="R1845" s="86" t="s">
        <v>10789</v>
      </c>
      <c r="S1845" s="86" t="s">
        <v>10789</v>
      </c>
      <c r="T1845" s="86" t="s">
        <v>10789</v>
      </c>
      <c r="U1845" s="86" t="s">
        <v>15223</v>
      </c>
      <c r="V1845" s="86" t="s">
        <v>15226</v>
      </c>
      <c r="W1845" s="86" t="b">
        <v>1</v>
      </c>
    </row>
    <row r="1846" spans="2:23" x14ac:dyDescent="0.25">
      <c r="B1846" s="91">
        <v>1761</v>
      </c>
      <c r="C1846" s="91">
        <v>1761</v>
      </c>
      <c r="D1846" s="203" t="s">
        <v>13269</v>
      </c>
      <c r="E1846" s="89" t="s">
        <v>2573</v>
      </c>
      <c r="F1846" s="90" t="s">
        <v>2574</v>
      </c>
      <c r="G1846" s="91" t="str">
        <f t="shared" si="61"/>
        <v>Care needed</v>
      </c>
      <c r="H1846" s="91" t="s">
        <v>11767</v>
      </c>
      <c r="I1846" s="91" t="str">
        <f t="shared" si="62"/>
        <v>Common</v>
      </c>
      <c r="J1846" s="91" t="s">
        <v>14186</v>
      </c>
      <c r="K1846" s="91"/>
      <c r="L1846" s="91"/>
      <c r="M1846" s="91"/>
      <c r="P1846" s="86" t="str">
        <f t="shared" si="63"/>
        <v>Care needed</v>
      </c>
      <c r="Q1846" s="86" t="s">
        <v>10789</v>
      </c>
      <c r="R1846" s="86" t="s">
        <v>10789</v>
      </c>
      <c r="S1846" s="86" t="s">
        <v>10789</v>
      </c>
      <c r="T1846" s="86" t="s">
        <v>10789</v>
      </c>
      <c r="U1846" s="86" t="s">
        <v>15223</v>
      </c>
      <c r="V1846" s="86" t="s">
        <v>15226</v>
      </c>
      <c r="W1846" s="86" t="b">
        <v>1</v>
      </c>
    </row>
    <row r="1847" spans="2:23" x14ac:dyDescent="0.25">
      <c r="B1847" s="91">
        <v>1764</v>
      </c>
      <c r="C1847" s="91">
        <v>1764</v>
      </c>
      <c r="D1847" s="203" t="s">
        <v>13271</v>
      </c>
      <c r="E1847" s="93" t="s">
        <v>14041</v>
      </c>
      <c r="F1847" s="90" t="s">
        <v>680</v>
      </c>
      <c r="G1847" s="91" t="str">
        <f t="shared" si="61"/>
        <v>Care needed</v>
      </c>
      <c r="H1847" s="91" t="s">
        <v>11767</v>
      </c>
      <c r="I1847" s="91" t="str">
        <f t="shared" si="62"/>
        <v>Common</v>
      </c>
      <c r="J1847" s="91" t="s">
        <v>14186</v>
      </c>
      <c r="K1847" s="91"/>
      <c r="L1847" s="91"/>
      <c r="M1847" s="91"/>
      <c r="P1847" s="86" t="str">
        <f t="shared" si="63"/>
        <v>Care needed</v>
      </c>
      <c r="Q1847" s="86" t="s">
        <v>10789</v>
      </c>
      <c r="R1847" s="86" t="s">
        <v>10789</v>
      </c>
      <c r="S1847" s="86" t="s">
        <v>10789</v>
      </c>
      <c r="T1847" s="86" t="s">
        <v>10789</v>
      </c>
      <c r="U1847" s="86" t="s">
        <v>15237</v>
      </c>
      <c r="V1847" s="86" t="s">
        <v>15243</v>
      </c>
      <c r="W1847" s="86" t="b">
        <v>0</v>
      </c>
    </row>
    <row r="1848" spans="2:23" x14ac:dyDescent="0.25">
      <c r="B1848" s="91">
        <v>1763</v>
      </c>
      <c r="C1848" s="91">
        <v>1763</v>
      </c>
      <c r="D1848" s="94" t="s">
        <v>16665</v>
      </c>
      <c r="E1848" s="89" t="s">
        <v>14038</v>
      </c>
      <c r="F1848" s="90" t="s">
        <v>2575</v>
      </c>
      <c r="G1848" s="91" t="str">
        <f t="shared" si="61"/>
        <v>Photo required</v>
      </c>
      <c r="H1848" s="91" t="s">
        <v>11837</v>
      </c>
      <c r="I1848" s="91" t="str">
        <f t="shared" si="62"/>
        <v>Not recorded in Scotland</v>
      </c>
      <c r="J1848" s="91" t="s">
        <v>16094</v>
      </c>
      <c r="K1848" s="91"/>
      <c r="L1848" s="91"/>
      <c r="M1848" s="91"/>
      <c r="P1848" s="86" t="str">
        <f t="shared" si="63"/>
        <v>Photo required</v>
      </c>
      <c r="Q1848" s="86" t="s">
        <v>10789</v>
      </c>
      <c r="R1848" s="86" t="s">
        <v>10789</v>
      </c>
      <c r="S1848" s="86" t="s">
        <v>10789</v>
      </c>
      <c r="T1848" s="86" t="s">
        <v>10789</v>
      </c>
      <c r="U1848" s="86" t="s">
        <v>16791</v>
      </c>
      <c r="V1848" s="86" t="s">
        <v>10789</v>
      </c>
      <c r="W1848" s="86" t="s">
        <v>10789</v>
      </c>
    </row>
    <row r="1849" spans="2:23" x14ac:dyDescent="0.25">
      <c r="B1849" s="91">
        <v>1762</v>
      </c>
      <c r="C1849" s="91">
        <v>1762</v>
      </c>
      <c r="D1849" s="203" t="s">
        <v>13270</v>
      </c>
      <c r="E1849" s="89" t="s">
        <v>14032</v>
      </c>
      <c r="F1849" s="90" t="s">
        <v>681</v>
      </c>
      <c r="G1849" s="91" t="str">
        <f t="shared" si="61"/>
        <v>Care needed</v>
      </c>
      <c r="H1849" s="91" t="s">
        <v>11767</v>
      </c>
      <c r="I1849" s="91" t="str">
        <f t="shared" si="62"/>
        <v>Abundant</v>
      </c>
      <c r="J1849" s="91" t="s">
        <v>14233</v>
      </c>
      <c r="K1849" s="91"/>
      <c r="L1849" s="91"/>
      <c r="M1849" s="91"/>
      <c r="P1849" s="86" t="str">
        <f t="shared" si="63"/>
        <v>Care needed</v>
      </c>
      <c r="Q1849" s="86" t="s">
        <v>10789</v>
      </c>
      <c r="R1849" s="86" t="s">
        <v>10789</v>
      </c>
      <c r="S1849" s="86" t="s">
        <v>10789</v>
      </c>
      <c r="T1849" s="86" t="s">
        <v>10789</v>
      </c>
      <c r="U1849" s="86" t="s">
        <v>15222</v>
      </c>
      <c r="V1849" s="86" t="s">
        <v>15230</v>
      </c>
      <c r="W1849" s="86" t="b">
        <v>0</v>
      </c>
    </row>
    <row r="1850" spans="2:23" x14ac:dyDescent="0.25">
      <c r="B1850" s="91">
        <v>1774</v>
      </c>
      <c r="C1850" s="91">
        <v>1774</v>
      </c>
      <c r="D1850" s="203" t="s">
        <v>13281</v>
      </c>
      <c r="E1850" s="89" t="s">
        <v>662</v>
      </c>
      <c r="F1850" s="90" t="s">
        <v>661</v>
      </c>
      <c r="G1850" s="91" t="str">
        <f t="shared" si="61"/>
        <v>Care needed</v>
      </c>
      <c r="H1850" s="91" t="s">
        <v>11767</v>
      </c>
      <c r="I1850" s="91" t="str">
        <f t="shared" si="62"/>
        <v>Widespread, prefers basic rock</v>
      </c>
      <c r="J1850" s="91" t="s">
        <v>14246</v>
      </c>
      <c r="K1850" s="91"/>
      <c r="L1850" s="91"/>
      <c r="M1850" s="91"/>
      <c r="P1850" s="86" t="str">
        <f t="shared" si="63"/>
        <v>Care needed</v>
      </c>
      <c r="Q1850" s="86" t="s">
        <v>10789</v>
      </c>
      <c r="R1850" s="86" t="s">
        <v>10789</v>
      </c>
      <c r="S1850" s="86" t="s">
        <v>10789</v>
      </c>
      <c r="T1850" s="86" t="s">
        <v>10789</v>
      </c>
      <c r="U1850" s="86" t="s">
        <v>15235</v>
      </c>
      <c r="V1850" s="86" t="s">
        <v>15238</v>
      </c>
      <c r="W1850" s="86" t="b">
        <v>0</v>
      </c>
    </row>
    <row r="1851" spans="2:23" x14ac:dyDescent="0.25">
      <c r="B1851" s="91">
        <v>1776</v>
      </c>
      <c r="C1851" s="91">
        <v>1776</v>
      </c>
      <c r="D1851" s="203" t="s">
        <v>13283</v>
      </c>
      <c r="E1851" s="89" t="s">
        <v>660</v>
      </c>
      <c r="F1851" s="90" t="s">
        <v>659</v>
      </c>
      <c r="G1851" s="91" t="str">
        <f t="shared" si="61"/>
        <v>Usually distinctive + check species code</v>
      </c>
      <c r="H1851" s="91" t="s">
        <v>15175</v>
      </c>
      <c r="I1851" s="91" t="str">
        <f t="shared" si="62"/>
        <v>Common</v>
      </c>
      <c r="J1851" s="91" t="s">
        <v>14186</v>
      </c>
      <c r="K1851" s="91"/>
      <c r="L1851" s="91"/>
      <c r="M1851" s="91"/>
      <c r="P1851" s="86" t="str">
        <f t="shared" si="63"/>
        <v>Usually distinctive + check species code</v>
      </c>
      <c r="Q1851" s="86" t="s">
        <v>10789</v>
      </c>
      <c r="R1851" s="86" t="s">
        <v>10789</v>
      </c>
      <c r="S1851" s="86" t="s">
        <v>10789</v>
      </c>
      <c r="T1851" s="86" t="s">
        <v>10789</v>
      </c>
      <c r="U1851" s="86" t="s">
        <v>15237</v>
      </c>
      <c r="V1851" s="86" t="s">
        <v>15250</v>
      </c>
      <c r="W1851" s="86" t="b">
        <v>0</v>
      </c>
    </row>
    <row r="1852" spans="2:23" x14ac:dyDescent="0.25">
      <c r="B1852" s="91">
        <v>1775</v>
      </c>
      <c r="C1852" s="91">
        <v>1775</v>
      </c>
      <c r="D1852" s="203" t="s">
        <v>13282</v>
      </c>
      <c r="E1852" s="89" t="s">
        <v>2578</v>
      </c>
      <c r="F1852" s="90" t="s">
        <v>2579</v>
      </c>
      <c r="G1852" s="91" t="str">
        <f t="shared" si="61"/>
        <v>Care needed - confusion with Early Tooth-striped</v>
      </c>
      <c r="H1852" s="91" t="s">
        <v>11845</v>
      </c>
      <c r="I1852" s="91" t="str">
        <f t="shared" si="62"/>
        <v>Common</v>
      </c>
      <c r="J1852" s="91" t="s">
        <v>14186</v>
      </c>
      <c r="K1852" s="91"/>
      <c r="L1852" s="91"/>
      <c r="M1852" s="91"/>
      <c r="P1852" s="86" t="str">
        <f t="shared" si="63"/>
        <v>Care needed - confusion with Early Tooth-striped</v>
      </c>
      <c r="Q1852" s="86" t="s">
        <v>10789</v>
      </c>
      <c r="R1852" s="86" t="s">
        <v>10789</v>
      </c>
      <c r="S1852" s="86" t="s">
        <v>10789</v>
      </c>
      <c r="T1852" s="86" t="s">
        <v>10789</v>
      </c>
      <c r="U1852" s="86" t="s">
        <v>15231</v>
      </c>
      <c r="V1852" s="86" t="s">
        <v>15256</v>
      </c>
      <c r="W1852" s="86" t="b">
        <v>1</v>
      </c>
    </row>
    <row r="1853" spans="2:23" x14ac:dyDescent="0.25">
      <c r="B1853" s="91">
        <v>1753</v>
      </c>
      <c r="C1853" s="91">
        <v>1753</v>
      </c>
      <c r="D1853" s="94" t="s">
        <v>16666</v>
      </c>
      <c r="E1853" s="89" t="s">
        <v>15331</v>
      </c>
      <c r="F1853" s="90" t="s">
        <v>2572</v>
      </c>
      <c r="G1853" s="91" t="str">
        <f t="shared" si="61"/>
        <v>Care needed</v>
      </c>
      <c r="H1853" s="91" t="s">
        <v>11767</v>
      </c>
      <c r="I1853" s="91" t="str">
        <f t="shared" si="62"/>
        <v>Widespread but local, often infrequent</v>
      </c>
      <c r="J1853" s="91" t="s">
        <v>15599</v>
      </c>
      <c r="K1853" s="91"/>
      <c r="L1853" s="91"/>
      <c r="M1853" s="91"/>
      <c r="P1853" s="86" t="str">
        <f t="shared" si="63"/>
        <v>Care needed</v>
      </c>
      <c r="Q1853" s="86" t="s">
        <v>10789</v>
      </c>
      <c r="R1853" s="86" t="s">
        <v>10789</v>
      </c>
      <c r="S1853" s="86" t="s">
        <v>10789</v>
      </c>
      <c r="T1853" s="86" t="s">
        <v>10789</v>
      </c>
      <c r="U1853" s="86" t="s">
        <v>15237</v>
      </c>
      <c r="V1853" s="86" t="s">
        <v>15224</v>
      </c>
      <c r="W1853" s="86" t="b">
        <v>0</v>
      </c>
    </row>
    <row r="1854" spans="2:23" x14ac:dyDescent="0.25">
      <c r="B1854" s="91">
        <v>1750</v>
      </c>
      <c r="C1854" s="91">
        <v>1750</v>
      </c>
      <c r="D1854" s="203" t="s">
        <v>13259</v>
      </c>
      <c r="E1854" s="89" t="s">
        <v>6275</v>
      </c>
      <c r="F1854" s="90" t="s">
        <v>6274</v>
      </c>
      <c r="G1854" s="91" t="str">
        <f t="shared" si="61"/>
        <v>Usually distinctive</v>
      </c>
      <c r="H1854" s="91" t="s">
        <v>15174</v>
      </c>
      <c r="I1854" s="91" t="str">
        <f t="shared" si="62"/>
        <v>Common</v>
      </c>
      <c r="J1854" s="91" t="s">
        <v>14186</v>
      </c>
      <c r="K1854" s="91"/>
      <c r="L1854" s="91"/>
      <c r="M1854" s="91"/>
      <c r="P1854" s="86" t="str">
        <f t="shared" si="63"/>
        <v>Usually distinctive</v>
      </c>
      <c r="Q1854" s="86" t="s">
        <v>10789</v>
      </c>
      <c r="R1854" s="86" t="s">
        <v>10789</v>
      </c>
      <c r="S1854" s="86" t="s">
        <v>10789</v>
      </c>
      <c r="T1854" s="86" t="s">
        <v>10789</v>
      </c>
      <c r="U1854" s="86" t="s">
        <v>15262</v>
      </c>
      <c r="V1854" s="86" t="s">
        <v>15213</v>
      </c>
      <c r="W1854" s="86" t="b">
        <v>0</v>
      </c>
    </row>
    <row r="1855" spans="2:23" ht="14.4" x14ac:dyDescent="0.3">
      <c r="B1855" s="91">
        <v>1751</v>
      </c>
      <c r="C1855" s="91">
        <v>1751</v>
      </c>
      <c r="D1855" s="203" t="s">
        <v>13260</v>
      </c>
      <c r="E1855" s="89" t="s">
        <v>6273</v>
      </c>
      <c r="F1855" s="90" t="s">
        <v>6272</v>
      </c>
      <c r="G1855" s="91" t="str">
        <f t="shared" si="61"/>
        <v>Photo required</v>
      </c>
      <c r="H1855" s="91" t="s">
        <v>11837</v>
      </c>
      <c r="I1855" s="91" t="str">
        <f t="shared" si="62"/>
        <v>Recent colonist, VC74 in 2013, Ayrshire &amp; Trossachs 2020</v>
      </c>
      <c r="J1855" s="178" t="s">
        <v>16350</v>
      </c>
      <c r="K1855" s="91"/>
      <c r="L1855" s="91"/>
      <c r="M1855" s="91"/>
      <c r="P1855" s="86" t="str">
        <f t="shared" si="63"/>
        <v>Photo required</v>
      </c>
      <c r="Q1855" s="86" t="s">
        <v>10789</v>
      </c>
      <c r="R1855" s="86" t="s">
        <v>10789</v>
      </c>
      <c r="S1855" s="86" t="s">
        <v>10789</v>
      </c>
      <c r="T1855" s="86" t="s">
        <v>10789</v>
      </c>
      <c r="U1855" s="86" t="s">
        <v>15237</v>
      </c>
      <c r="V1855" s="86" t="s">
        <v>15224</v>
      </c>
      <c r="W1855" s="86" t="b">
        <v>0</v>
      </c>
    </row>
    <row r="1856" spans="2:23" x14ac:dyDescent="0.25">
      <c r="B1856" s="91">
        <v>1800</v>
      </c>
      <c r="C1856" s="91">
        <v>1800</v>
      </c>
      <c r="D1856" s="203" t="s">
        <v>13306</v>
      </c>
      <c r="E1856" s="89" t="s">
        <v>2596</v>
      </c>
      <c r="F1856" s="90" t="s">
        <v>2597</v>
      </c>
      <c r="G1856" s="91" t="str">
        <f t="shared" si="61"/>
        <v>Care needed</v>
      </c>
      <c r="H1856" s="91" t="s">
        <v>11767</v>
      </c>
      <c r="I1856" s="91" t="str">
        <f t="shared" si="62"/>
        <v>Widespread</v>
      </c>
      <c r="J1856" s="91" t="s">
        <v>14205</v>
      </c>
      <c r="K1856" s="91"/>
      <c r="L1856" s="91"/>
      <c r="M1856" s="91"/>
      <c r="P1856" s="86" t="str">
        <f t="shared" si="63"/>
        <v>Care needed</v>
      </c>
      <c r="Q1856" s="86" t="s">
        <v>10789</v>
      </c>
      <c r="R1856" s="86" t="s">
        <v>10789</v>
      </c>
      <c r="S1856" s="86" t="s">
        <v>10789</v>
      </c>
      <c r="T1856" s="86" t="s">
        <v>10789</v>
      </c>
      <c r="U1856" s="86" t="s">
        <v>15264</v>
      </c>
      <c r="V1856" s="86" t="s">
        <v>15224</v>
      </c>
      <c r="W1856" s="86" t="b">
        <v>1</v>
      </c>
    </row>
    <row r="1857" spans="2:23" x14ac:dyDescent="0.25">
      <c r="B1857" s="91">
        <v>1799</v>
      </c>
      <c r="C1857" s="91">
        <v>1799</v>
      </c>
      <c r="D1857" s="203" t="s">
        <v>13305</v>
      </c>
      <c r="E1857" s="89" t="s">
        <v>630</v>
      </c>
      <c r="F1857" s="90" t="s">
        <v>629</v>
      </c>
      <c r="G1857" s="91" t="str">
        <f t="shared" si="61"/>
        <v>Care needed</v>
      </c>
      <c r="H1857" s="91" t="s">
        <v>11767</v>
      </c>
      <c r="I1857" s="91" t="str">
        <f t="shared" si="62"/>
        <v>Common</v>
      </c>
      <c r="J1857" s="91" t="s">
        <v>14186</v>
      </c>
      <c r="K1857" s="91"/>
      <c r="L1857" s="91"/>
      <c r="M1857" s="91"/>
      <c r="P1857" s="86" t="str">
        <f t="shared" si="63"/>
        <v>Care needed</v>
      </c>
      <c r="Q1857" s="86" t="s">
        <v>10789</v>
      </c>
      <c r="R1857" s="86" t="s">
        <v>10789</v>
      </c>
      <c r="S1857" s="86" t="s">
        <v>10789</v>
      </c>
      <c r="T1857" s="86" t="s">
        <v>10789</v>
      </c>
      <c r="U1857" s="86" t="s">
        <v>15220</v>
      </c>
      <c r="V1857" s="86" t="s">
        <v>15224</v>
      </c>
      <c r="W1857" s="86" t="b">
        <v>1</v>
      </c>
    </row>
    <row r="1858" spans="2:23" x14ac:dyDescent="0.25">
      <c r="B1858" s="91">
        <v>1795</v>
      </c>
      <c r="C1858" s="91">
        <v>1795</v>
      </c>
      <c r="D1858" s="203" t="s">
        <v>13301</v>
      </c>
      <c r="E1858" s="89" t="s">
        <v>2586</v>
      </c>
      <c r="F1858" s="90" t="s">
        <v>2587</v>
      </c>
      <c r="G1858" s="91" t="str">
        <f t="shared" ref="G1858:G1921" si="64">TRIM( P1858 &amp; " " &amp; R1858 &amp; " " &amp; T1858)</f>
        <v>Gen. Det. required</v>
      </c>
      <c r="H1858" s="91" t="s">
        <v>11768</v>
      </c>
      <c r="I1858" s="91" t="str">
        <f t="shared" si="62"/>
        <v>Common</v>
      </c>
      <c r="J1858" s="91" t="s">
        <v>14186</v>
      </c>
      <c r="K1858" s="91"/>
      <c r="L1858" s="91"/>
      <c r="M1858" s="91"/>
      <c r="P1858" s="86" t="str">
        <f t="shared" si="63"/>
        <v>Gen. Det. required</v>
      </c>
      <c r="Q1858" s="86" t="s">
        <v>10789</v>
      </c>
      <c r="R1858" s="86" t="s">
        <v>10789</v>
      </c>
      <c r="S1858" s="86" t="s">
        <v>10789</v>
      </c>
      <c r="T1858" s="86" t="s">
        <v>10789</v>
      </c>
      <c r="U1858" s="86" t="s">
        <v>15248</v>
      </c>
      <c r="V1858" s="86" t="s">
        <v>15256</v>
      </c>
      <c r="W1858" s="86" t="b">
        <v>0</v>
      </c>
    </row>
    <row r="1859" spans="2:23" x14ac:dyDescent="0.25">
      <c r="B1859" s="91">
        <v>1795.9</v>
      </c>
      <c r="C1859" s="199" t="s">
        <v>10789</v>
      </c>
      <c r="D1859" s="94" t="s">
        <v>16667</v>
      </c>
      <c r="E1859" s="89" t="s">
        <v>2589</v>
      </c>
      <c r="F1859" s="90" t="s">
        <v>11833</v>
      </c>
      <c r="G1859" s="91" t="str">
        <f t="shared" si="64"/>
        <v>Usually distinctive</v>
      </c>
      <c r="H1859" s="91" t="s">
        <v>15174</v>
      </c>
      <c r="I1859" s="91"/>
      <c r="J1859" s="91"/>
      <c r="K1859" s="91"/>
      <c r="L1859" s="91"/>
      <c r="M1859" s="91"/>
      <c r="P1859" s="86" t="str">
        <f t="shared" si="63"/>
        <v>Usually distinctive</v>
      </c>
      <c r="Q1859" s="86" t="s">
        <v>10789</v>
      </c>
      <c r="R1859" s="86" t="s">
        <v>10789</v>
      </c>
      <c r="S1859" s="86" t="s">
        <v>10789</v>
      </c>
      <c r="T1859" s="86" t="s">
        <v>10789</v>
      </c>
      <c r="U1859" s="86" t="s">
        <v>15248</v>
      </c>
      <c r="V1859" s="86" t="s">
        <v>15256</v>
      </c>
      <c r="W1859" s="86" t="b">
        <v>0</v>
      </c>
    </row>
    <row r="1860" spans="2:23" x14ac:dyDescent="0.25">
      <c r="B1860" s="91">
        <v>1798.9</v>
      </c>
      <c r="C1860" s="91"/>
      <c r="D1860" s="183" t="s">
        <v>16667</v>
      </c>
      <c r="E1860" s="89" t="s">
        <v>889</v>
      </c>
      <c r="F1860" s="90" t="s">
        <v>11833</v>
      </c>
      <c r="G1860" s="91" t="str">
        <f t="shared" si="64"/>
        <v>Usually distinctive</v>
      </c>
      <c r="H1860" s="91" t="s">
        <v>15174</v>
      </c>
      <c r="I1860" s="91"/>
      <c r="J1860" s="91"/>
      <c r="K1860" s="91"/>
      <c r="L1860" s="91"/>
      <c r="M1860" s="91"/>
      <c r="P1860" s="86" t="str">
        <f t="shared" si="63"/>
        <v>Usually distinctive</v>
      </c>
      <c r="Q1860" s="86" t="s">
        <v>10789</v>
      </c>
      <c r="R1860" s="86" t="s">
        <v>10789</v>
      </c>
      <c r="S1860" s="86" t="s">
        <v>10789</v>
      </c>
      <c r="T1860" s="86" t="s">
        <v>10789</v>
      </c>
      <c r="U1860" s="86" t="s">
        <v>15248</v>
      </c>
      <c r="V1860" s="86" t="s">
        <v>15256</v>
      </c>
      <c r="W1860" s="86" t="b">
        <v>0</v>
      </c>
    </row>
    <row r="1861" spans="2:23" x14ac:dyDescent="0.25">
      <c r="B1861" s="91">
        <v>1796</v>
      </c>
      <c r="C1861" s="91">
        <v>1796</v>
      </c>
      <c r="D1861" s="203" t="s">
        <v>13302</v>
      </c>
      <c r="E1861" s="89" t="s">
        <v>2590</v>
      </c>
      <c r="F1861" s="90" t="s">
        <v>2591</v>
      </c>
      <c r="G1861" s="91" t="str">
        <f t="shared" si="64"/>
        <v>Gen. Det. required</v>
      </c>
      <c r="H1861" s="91" t="s">
        <v>11768</v>
      </c>
      <c r="I1861" s="91" t="str">
        <f t="shared" ref="I1861:I1924" si="65">K1861 &amp; J1861 &amp; L1861</f>
        <v>Widespread but local</v>
      </c>
      <c r="J1861" s="91" t="s">
        <v>14187</v>
      </c>
      <c r="K1861" s="91"/>
      <c r="L1861" s="91"/>
      <c r="M1861" s="91"/>
      <c r="P1861" s="86" t="str">
        <f t="shared" si="63"/>
        <v>Gen. Det. required</v>
      </c>
      <c r="Q1861" s="86" t="s">
        <v>10789</v>
      </c>
      <c r="R1861" s="86" t="s">
        <v>10789</v>
      </c>
      <c r="S1861" s="86" t="s">
        <v>10789</v>
      </c>
      <c r="T1861" s="86" t="s">
        <v>10789</v>
      </c>
      <c r="U1861" s="86" t="s">
        <v>15238</v>
      </c>
      <c r="V1861" s="86" t="s">
        <v>15252</v>
      </c>
      <c r="W1861" s="86" t="b">
        <v>0</v>
      </c>
    </row>
    <row r="1862" spans="2:23" x14ac:dyDescent="0.25">
      <c r="B1862" s="91">
        <v>1797</v>
      </c>
      <c r="C1862" s="91">
        <v>1797</v>
      </c>
      <c r="D1862" s="203" t="s">
        <v>13303</v>
      </c>
      <c r="E1862" s="89" t="s">
        <v>2592</v>
      </c>
      <c r="F1862" s="90" t="s">
        <v>2593</v>
      </c>
      <c r="G1862" s="91" t="str">
        <f t="shared" si="64"/>
        <v>Gen. Det. required</v>
      </c>
      <c r="H1862" s="91" t="s">
        <v>11768</v>
      </c>
      <c r="I1862" s="91" t="str">
        <f t="shared" si="65"/>
        <v>Common</v>
      </c>
      <c r="J1862" s="91" t="s">
        <v>14186</v>
      </c>
      <c r="K1862" s="91"/>
      <c r="L1862" s="91"/>
      <c r="M1862" s="91"/>
      <c r="P1862" s="86" t="str">
        <f t="shared" si="63"/>
        <v>Gen. Det. required</v>
      </c>
      <c r="Q1862" s="86" t="s">
        <v>10789</v>
      </c>
      <c r="R1862" s="86" t="s">
        <v>10789</v>
      </c>
      <c r="S1862" s="86" t="s">
        <v>10789</v>
      </c>
      <c r="T1862" s="86" t="s">
        <v>10789</v>
      </c>
      <c r="U1862" s="86" t="s">
        <v>15227</v>
      </c>
      <c r="V1862" s="86" t="s">
        <v>15252</v>
      </c>
      <c r="W1862" s="86" t="b">
        <v>0</v>
      </c>
    </row>
    <row r="1863" spans="2:23" x14ac:dyDescent="0.25">
      <c r="B1863" s="91">
        <v>1798</v>
      </c>
      <c r="C1863" s="91">
        <v>1798</v>
      </c>
      <c r="D1863" s="203" t="s">
        <v>13304</v>
      </c>
      <c r="E1863" s="89" t="s">
        <v>2594</v>
      </c>
      <c r="F1863" s="90" t="s">
        <v>2595</v>
      </c>
      <c r="G1863" s="91" t="str">
        <f t="shared" si="64"/>
        <v>Gen. Det. required</v>
      </c>
      <c r="H1863" s="91" t="s">
        <v>11768</v>
      </c>
      <c r="I1863" s="91" t="str">
        <f t="shared" si="65"/>
        <v>Common</v>
      </c>
      <c r="J1863" s="91" t="s">
        <v>14186</v>
      </c>
      <c r="K1863" s="91"/>
      <c r="L1863" s="91"/>
      <c r="M1863" s="91"/>
      <c r="P1863" s="86" t="str">
        <f t="shared" si="63"/>
        <v>Gen. Det. required</v>
      </c>
      <c r="Q1863" s="86" t="s">
        <v>10789</v>
      </c>
      <c r="R1863" s="86" t="s">
        <v>10789</v>
      </c>
      <c r="S1863" s="86" t="s">
        <v>10789</v>
      </c>
      <c r="T1863" s="86" t="s">
        <v>10789</v>
      </c>
      <c r="U1863" s="86" t="s">
        <v>15236</v>
      </c>
      <c r="V1863" s="86" t="s">
        <v>15230</v>
      </c>
      <c r="W1863" s="86" t="b">
        <v>0</v>
      </c>
    </row>
    <row r="1864" spans="2:23" x14ac:dyDescent="0.25">
      <c r="B1864" s="91">
        <v>1875</v>
      </c>
      <c r="C1864" s="91">
        <v>1875</v>
      </c>
      <c r="D1864" s="203" t="s">
        <v>13375</v>
      </c>
      <c r="E1864" s="89" t="s">
        <v>2414</v>
      </c>
      <c r="F1864" s="90" t="s">
        <v>3889</v>
      </c>
      <c r="G1864" s="91" t="str">
        <f t="shared" si="64"/>
        <v>Photo required</v>
      </c>
      <c r="H1864" s="91" t="s">
        <v>11837</v>
      </c>
      <c r="I1864" s="91" t="str">
        <f t="shared" si="65"/>
        <v>Very thinly scattered and scarce</v>
      </c>
      <c r="J1864" s="91" t="s">
        <v>14247</v>
      </c>
      <c r="K1864" s="91"/>
      <c r="L1864" s="91"/>
      <c r="M1864" s="91"/>
      <c r="P1864" s="86" t="str">
        <f t="shared" si="63"/>
        <v>Photo required</v>
      </c>
      <c r="Q1864" s="86" t="s">
        <v>10789</v>
      </c>
      <c r="R1864" s="86" t="s">
        <v>10789</v>
      </c>
      <c r="S1864" s="86" t="s">
        <v>10789</v>
      </c>
      <c r="T1864" s="86" t="s">
        <v>10789</v>
      </c>
      <c r="U1864" s="86" t="s">
        <v>15237</v>
      </c>
      <c r="V1864" s="86" t="s">
        <v>15238</v>
      </c>
      <c r="W1864" s="86" t="b">
        <v>0</v>
      </c>
    </row>
    <row r="1865" spans="2:23" x14ac:dyDescent="0.25">
      <c r="B1865" s="91">
        <v>1874</v>
      </c>
      <c r="C1865" s="91">
        <v>1874</v>
      </c>
      <c r="D1865" s="203" t="s">
        <v>13374</v>
      </c>
      <c r="E1865" s="89" t="s">
        <v>2416</v>
      </c>
      <c r="F1865" s="90" t="s">
        <v>2415</v>
      </c>
      <c r="G1865" s="91" t="str">
        <f t="shared" si="64"/>
        <v>Care needed</v>
      </c>
      <c r="H1865" s="91" t="s">
        <v>11767</v>
      </c>
      <c r="I1865" s="91" t="str">
        <f t="shared" si="65"/>
        <v>Sparse and local, mainly E</v>
      </c>
      <c r="J1865" s="91" t="s">
        <v>14248</v>
      </c>
      <c r="K1865" s="91"/>
      <c r="L1865" s="91"/>
      <c r="M1865" s="91"/>
      <c r="P1865" s="86" t="str">
        <f t="shared" si="63"/>
        <v>Care needed</v>
      </c>
      <c r="Q1865" s="86" t="s">
        <v>10789</v>
      </c>
      <c r="R1865" s="86" t="s">
        <v>10789</v>
      </c>
      <c r="S1865" s="86" t="s">
        <v>10789</v>
      </c>
      <c r="T1865" s="86" t="s">
        <v>10789</v>
      </c>
      <c r="U1865" s="86" t="s">
        <v>15214</v>
      </c>
      <c r="V1865" s="86" t="s">
        <v>15228</v>
      </c>
      <c r="W1865" s="86" t="b">
        <v>0</v>
      </c>
    </row>
    <row r="1866" spans="2:23" x14ac:dyDescent="0.25">
      <c r="B1866" s="91">
        <v>1877</v>
      </c>
      <c r="C1866" s="91">
        <v>1877</v>
      </c>
      <c r="D1866" s="203" t="s">
        <v>13377</v>
      </c>
      <c r="E1866" s="89" t="s">
        <v>3886</v>
      </c>
      <c r="F1866" s="90" t="s">
        <v>3885</v>
      </c>
      <c r="G1866" s="91" t="str">
        <f t="shared" si="64"/>
        <v>Photo required</v>
      </c>
      <c r="H1866" s="91" t="s">
        <v>11837</v>
      </c>
      <c r="I1866" s="91" t="str">
        <f t="shared" si="65"/>
        <v>SW, strays or misidentifications</v>
      </c>
      <c r="J1866" s="91" t="s">
        <v>15600</v>
      </c>
      <c r="K1866" s="91"/>
      <c r="L1866" s="91"/>
      <c r="M1866" s="91"/>
      <c r="P1866" s="86" t="str">
        <f t="shared" si="63"/>
        <v>Photo required</v>
      </c>
      <c r="Q1866" s="86" t="s">
        <v>10789</v>
      </c>
      <c r="R1866" s="86" t="s">
        <v>10789</v>
      </c>
      <c r="S1866" s="86" t="s">
        <v>10789</v>
      </c>
      <c r="T1866" s="86" t="s">
        <v>10789</v>
      </c>
      <c r="U1866" s="86" t="s">
        <v>15222</v>
      </c>
      <c r="V1866" s="86" t="s">
        <v>15236</v>
      </c>
      <c r="W1866" s="86" t="b">
        <v>0</v>
      </c>
    </row>
    <row r="1867" spans="2:23" x14ac:dyDescent="0.25">
      <c r="B1867" s="91">
        <v>1876</v>
      </c>
      <c r="C1867" s="91">
        <v>1876</v>
      </c>
      <c r="D1867" s="203" t="s">
        <v>13376</v>
      </c>
      <c r="E1867" s="89" t="s">
        <v>3888</v>
      </c>
      <c r="F1867" s="90" t="s">
        <v>3887</v>
      </c>
      <c r="G1867" s="91" t="str">
        <f t="shared" si="64"/>
        <v>Usually distinctive</v>
      </c>
      <c r="H1867" s="91" t="s">
        <v>15174</v>
      </c>
      <c r="I1867" s="91" t="str">
        <f t="shared" si="65"/>
        <v>S and Central, local and infrequent</v>
      </c>
      <c r="J1867" s="91" t="s">
        <v>14249</v>
      </c>
      <c r="K1867" s="91"/>
      <c r="L1867" s="91"/>
      <c r="M1867" s="91"/>
      <c r="P1867" s="86" t="str">
        <f t="shared" si="63"/>
        <v>Usually distinctive</v>
      </c>
      <c r="Q1867" s="86" t="s">
        <v>10789</v>
      </c>
      <c r="R1867" s="86" t="s">
        <v>10789</v>
      </c>
      <c r="S1867" s="86" t="s">
        <v>10789</v>
      </c>
      <c r="T1867" s="86" t="s">
        <v>10789</v>
      </c>
      <c r="U1867" s="86" t="s">
        <v>15225</v>
      </c>
      <c r="V1867" s="86" t="s">
        <v>15236</v>
      </c>
      <c r="W1867" s="86" t="b">
        <v>0</v>
      </c>
    </row>
    <row r="1868" spans="2:23" x14ac:dyDescent="0.25">
      <c r="B1868" s="91">
        <v>1873</v>
      </c>
      <c r="C1868" s="91">
        <v>1873</v>
      </c>
      <c r="D1868" s="203" t="s">
        <v>13373</v>
      </c>
      <c r="E1868" s="89" t="s">
        <v>7983</v>
      </c>
      <c r="F1868" s="90" t="s">
        <v>7984</v>
      </c>
      <c r="G1868" s="91" t="str">
        <f t="shared" si="64"/>
        <v>Usually distinctive</v>
      </c>
      <c r="H1868" s="91" t="s">
        <v>15174</v>
      </c>
      <c r="I1868" s="91" t="str">
        <f t="shared" si="65"/>
        <v>Common</v>
      </c>
      <c r="J1868" s="91" t="s">
        <v>14186</v>
      </c>
      <c r="K1868" s="91"/>
      <c r="L1868" s="91"/>
      <c r="M1868" s="91"/>
      <c r="P1868" s="86" t="str">
        <f t="shared" si="63"/>
        <v>Usually distinctive</v>
      </c>
      <c r="Q1868" s="86" t="s">
        <v>10789</v>
      </c>
      <c r="R1868" s="86" t="s">
        <v>10789</v>
      </c>
      <c r="S1868" s="86" t="s">
        <v>10789</v>
      </c>
      <c r="T1868" s="86" t="s">
        <v>10789</v>
      </c>
      <c r="U1868" s="86" t="s">
        <v>15225</v>
      </c>
      <c r="V1868" s="86" t="s">
        <v>15228</v>
      </c>
      <c r="W1868" s="86" t="b">
        <v>0</v>
      </c>
    </row>
    <row r="1869" spans="2:23" x14ac:dyDescent="0.25">
      <c r="B1869" s="91">
        <v>1872</v>
      </c>
      <c r="C1869" s="91">
        <v>1872</v>
      </c>
      <c r="D1869" s="203" t="s">
        <v>13372</v>
      </c>
      <c r="E1869" s="89" t="s">
        <v>15335</v>
      </c>
      <c r="F1869" s="90" t="s">
        <v>2417</v>
      </c>
      <c r="G1869" s="91" t="str">
        <f t="shared" si="64"/>
        <v>Photo required</v>
      </c>
      <c r="H1869" s="91" t="s">
        <v>11837</v>
      </c>
      <c r="I1869" s="91" t="str">
        <f t="shared" si="65"/>
        <v>Discovered in VC97 in 2013; one VC96 in 2014</v>
      </c>
      <c r="J1869" s="91" t="s">
        <v>14250</v>
      </c>
      <c r="K1869" s="91"/>
      <c r="L1869" s="91"/>
      <c r="M1869" s="91"/>
      <c r="P1869" s="86" t="str">
        <f t="shared" si="63"/>
        <v>Photo required</v>
      </c>
      <c r="Q1869" s="86" t="s">
        <v>10789</v>
      </c>
      <c r="R1869" s="86" t="s">
        <v>10789</v>
      </c>
      <c r="S1869" s="86" t="s">
        <v>10789</v>
      </c>
      <c r="T1869" s="86" t="s">
        <v>10789</v>
      </c>
      <c r="U1869" s="86" t="s">
        <v>15214</v>
      </c>
      <c r="V1869" s="86" t="s">
        <v>15216</v>
      </c>
      <c r="W1869" s="86" t="b">
        <v>0</v>
      </c>
    </row>
    <row r="1870" spans="2:23" x14ac:dyDescent="0.25">
      <c r="B1870" s="91">
        <v>1878</v>
      </c>
      <c r="C1870" s="91">
        <v>1878</v>
      </c>
      <c r="D1870" s="203" t="s">
        <v>13378</v>
      </c>
      <c r="E1870" s="89" t="s">
        <v>3884</v>
      </c>
      <c r="F1870" s="90" t="s">
        <v>3883</v>
      </c>
      <c r="G1870" s="91" t="str">
        <f t="shared" si="64"/>
        <v>Photo required</v>
      </c>
      <c r="H1870" s="91" t="s">
        <v>11837</v>
      </c>
      <c r="I1870" s="91" t="str">
        <f t="shared" si="65"/>
        <v>Not recorded in Scotland</v>
      </c>
      <c r="J1870" s="91" t="s">
        <v>16094</v>
      </c>
      <c r="K1870" s="91"/>
      <c r="L1870" s="91"/>
      <c r="M1870" s="91"/>
      <c r="P1870" s="86" t="str">
        <f t="shared" si="63"/>
        <v>Photo required</v>
      </c>
      <c r="Q1870" s="86" t="s">
        <v>10789</v>
      </c>
      <c r="R1870" s="86" t="s">
        <v>10789</v>
      </c>
      <c r="S1870" s="86" t="s">
        <v>10789</v>
      </c>
      <c r="T1870" s="86" t="s">
        <v>10789</v>
      </c>
      <c r="U1870" s="86" t="s">
        <v>15229</v>
      </c>
      <c r="V1870" s="86" t="s">
        <v>15216</v>
      </c>
      <c r="W1870" s="86" t="b">
        <v>0</v>
      </c>
    </row>
    <row r="1871" spans="2:23" x14ac:dyDescent="0.25">
      <c r="B1871" s="91">
        <v>1791</v>
      </c>
      <c r="C1871" s="91">
        <v>1791</v>
      </c>
      <c r="D1871" s="203" t="s">
        <v>13297</v>
      </c>
      <c r="E1871" s="89" t="s">
        <v>638</v>
      </c>
      <c r="F1871" s="90" t="s">
        <v>637</v>
      </c>
      <c r="G1871" s="91" t="str">
        <f t="shared" si="64"/>
        <v>Photo required</v>
      </c>
      <c r="H1871" s="91" t="s">
        <v>11837</v>
      </c>
      <c r="I1871" s="91" t="str">
        <f t="shared" si="65"/>
        <v>Not recorded in Scotland</v>
      </c>
      <c r="J1871" s="91" t="s">
        <v>16094</v>
      </c>
      <c r="K1871" s="91"/>
      <c r="L1871" s="91"/>
      <c r="M1871" s="91"/>
      <c r="P1871" s="86" t="str">
        <f t="shared" si="63"/>
        <v>Photo required</v>
      </c>
      <c r="Q1871" s="86" t="s">
        <v>10789</v>
      </c>
      <c r="R1871" s="86" t="s">
        <v>10789</v>
      </c>
      <c r="S1871" s="86" t="s">
        <v>10789</v>
      </c>
      <c r="T1871" s="86" t="s">
        <v>10789</v>
      </c>
      <c r="U1871" s="86" t="s">
        <v>15231</v>
      </c>
      <c r="V1871" s="86" t="s">
        <v>15233</v>
      </c>
      <c r="W1871" s="86" t="b">
        <v>0</v>
      </c>
    </row>
    <row r="1872" spans="2:23" x14ac:dyDescent="0.25">
      <c r="B1872" s="91">
        <v>1792</v>
      </c>
      <c r="C1872" s="91">
        <v>1792</v>
      </c>
      <c r="D1872" s="203" t="s">
        <v>13298</v>
      </c>
      <c r="E1872" s="89" t="s">
        <v>636</v>
      </c>
      <c r="F1872" s="90" t="s">
        <v>635</v>
      </c>
      <c r="G1872" s="91" t="str">
        <f t="shared" si="64"/>
        <v>Photo required</v>
      </c>
      <c r="H1872" s="91" t="s">
        <v>11837</v>
      </c>
      <c r="I1872" s="91" t="str">
        <f t="shared" si="65"/>
        <v>Not recorded in Scotland</v>
      </c>
      <c r="J1872" s="91" t="s">
        <v>16094</v>
      </c>
      <c r="K1872" s="91"/>
      <c r="L1872" s="91"/>
      <c r="M1872" s="91"/>
      <c r="P1872" s="86" t="str">
        <f t="shared" si="63"/>
        <v>Photo required</v>
      </c>
      <c r="Q1872" s="86" t="s">
        <v>10789</v>
      </c>
      <c r="R1872" s="86" t="s">
        <v>10789</v>
      </c>
      <c r="S1872" s="86" t="s">
        <v>10789</v>
      </c>
      <c r="T1872" s="86" t="s">
        <v>10789</v>
      </c>
      <c r="U1872" s="86" t="s">
        <v>15218</v>
      </c>
      <c r="V1872" s="86" t="s">
        <v>15236</v>
      </c>
      <c r="W1872" s="86" t="b">
        <v>0</v>
      </c>
    </row>
    <row r="1873" spans="2:23" x14ac:dyDescent="0.25">
      <c r="B1873" s="91">
        <v>1787</v>
      </c>
      <c r="C1873" s="91">
        <v>1787</v>
      </c>
      <c r="D1873" s="203" t="s">
        <v>13293</v>
      </c>
      <c r="E1873" s="89" t="s">
        <v>642</v>
      </c>
      <c r="F1873" s="90" t="s">
        <v>641</v>
      </c>
      <c r="G1873" s="91" t="str">
        <f t="shared" si="64"/>
        <v>Photo required from East</v>
      </c>
      <c r="H1873" s="91" t="s">
        <v>14180</v>
      </c>
      <c r="I1873" s="91" t="str">
        <f t="shared" si="65"/>
        <v>Common W, absent E</v>
      </c>
      <c r="J1873" s="91" t="s">
        <v>14251</v>
      </c>
      <c r="K1873" s="91"/>
      <c r="L1873" s="91"/>
      <c r="M1873" s="91"/>
      <c r="P1873" s="86" t="str">
        <f t="shared" si="63"/>
        <v>Photo required from East</v>
      </c>
      <c r="Q1873" s="86" t="s">
        <v>10789</v>
      </c>
      <c r="R1873" s="86" t="s">
        <v>10789</v>
      </c>
      <c r="S1873" s="86" t="s">
        <v>10789</v>
      </c>
      <c r="T1873" s="86" t="s">
        <v>10789</v>
      </c>
      <c r="U1873" s="86" t="s">
        <v>15214</v>
      </c>
      <c r="V1873" s="86" t="s">
        <v>15242</v>
      </c>
      <c r="W1873" s="86" t="b">
        <v>0</v>
      </c>
    </row>
    <row r="1874" spans="2:23" x14ac:dyDescent="0.25">
      <c r="B1874" s="91">
        <v>1789</v>
      </c>
      <c r="C1874" s="91">
        <v>1789</v>
      </c>
      <c r="D1874" s="203" t="s">
        <v>13295</v>
      </c>
      <c r="E1874" s="89" t="s">
        <v>15333</v>
      </c>
      <c r="F1874" s="90" t="s">
        <v>639</v>
      </c>
      <c r="G1874" s="91" t="str">
        <f t="shared" si="64"/>
        <v>Usually distinctive</v>
      </c>
      <c r="H1874" s="91" t="s">
        <v>15174</v>
      </c>
      <c r="I1874" s="91" t="str">
        <f t="shared" si="65"/>
        <v>Local &amp; scarce, SW; one in VC81, 2014</v>
      </c>
      <c r="J1874" s="91" t="s">
        <v>14252</v>
      </c>
      <c r="K1874" s="91"/>
      <c r="L1874" s="91"/>
      <c r="M1874" s="91"/>
      <c r="P1874" s="86" t="str">
        <f t="shared" si="63"/>
        <v>Usually distinctive</v>
      </c>
      <c r="Q1874" s="86" t="s">
        <v>10789</v>
      </c>
      <c r="R1874" s="86" t="s">
        <v>10789</v>
      </c>
      <c r="S1874" s="86" t="s">
        <v>10789</v>
      </c>
      <c r="T1874" s="86" t="s">
        <v>10789</v>
      </c>
      <c r="U1874" s="86" t="s">
        <v>15231</v>
      </c>
      <c r="V1874" s="86" t="s">
        <v>15216</v>
      </c>
      <c r="W1874" s="86" t="b">
        <v>0</v>
      </c>
    </row>
    <row r="1875" spans="2:23" x14ac:dyDescent="0.25">
      <c r="B1875" s="91">
        <v>1788</v>
      </c>
      <c r="C1875" s="91">
        <v>1788</v>
      </c>
      <c r="D1875" s="203" t="s">
        <v>13294</v>
      </c>
      <c r="E1875" s="89" t="s">
        <v>15332</v>
      </c>
      <c r="F1875" s="90" t="s">
        <v>640</v>
      </c>
      <c r="G1875" s="91" t="str">
        <f t="shared" si="64"/>
        <v>Photo required</v>
      </c>
      <c r="H1875" s="91" t="s">
        <v>11837</v>
      </c>
      <c r="I1875" s="91" t="str">
        <f t="shared" si="65"/>
        <v>Scarce and restricted, E</v>
      </c>
      <c r="J1875" s="91" t="s">
        <v>14253</v>
      </c>
      <c r="K1875" s="91"/>
      <c r="L1875" s="91"/>
      <c r="M1875" s="91"/>
      <c r="P1875" s="86" t="str">
        <f t="shared" si="63"/>
        <v>Photo required</v>
      </c>
      <c r="Q1875" s="86" t="s">
        <v>10789</v>
      </c>
      <c r="R1875" s="86" t="s">
        <v>10789</v>
      </c>
      <c r="S1875" s="86" t="s">
        <v>10789</v>
      </c>
      <c r="T1875" s="86" t="s">
        <v>10789</v>
      </c>
      <c r="U1875" s="86" t="s">
        <v>15240</v>
      </c>
      <c r="V1875" s="86" t="s">
        <v>15218</v>
      </c>
      <c r="W1875" s="86" t="b">
        <v>0</v>
      </c>
    </row>
    <row r="1876" spans="2:23" x14ac:dyDescent="0.25">
      <c r="B1876" s="91">
        <v>1790</v>
      </c>
      <c r="C1876" s="91">
        <v>1790</v>
      </c>
      <c r="D1876" s="203" t="s">
        <v>13296</v>
      </c>
      <c r="E1876" s="89" t="s">
        <v>2584</v>
      </c>
      <c r="F1876" s="90" t="s">
        <v>2585</v>
      </c>
      <c r="G1876" s="91" t="str">
        <f t="shared" si="64"/>
        <v>Care needed</v>
      </c>
      <c r="H1876" s="91" t="s">
        <v>11767</v>
      </c>
      <c r="I1876" s="91" t="str">
        <f t="shared" si="65"/>
        <v>Scarce &amp; easily overlooked, S; vagrant N</v>
      </c>
      <c r="J1876" s="91" t="s">
        <v>15601</v>
      </c>
      <c r="K1876" s="91"/>
      <c r="L1876" s="91"/>
      <c r="M1876" s="91"/>
      <c r="P1876" s="86" t="str">
        <f t="shared" si="63"/>
        <v>Care needed</v>
      </c>
      <c r="Q1876" s="86" t="s">
        <v>10789</v>
      </c>
      <c r="R1876" s="86" t="s">
        <v>10789</v>
      </c>
      <c r="S1876" s="86" t="s">
        <v>10789</v>
      </c>
      <c r="T1876" s="86" t="s">
        <v>10789</v>
      </c>
      <c r="U1876" s="86" t="s">
        <v>15231</v>
      </c>
      <c r="V1876" s="86" t="s">
        <v>15239</v>
      </c>
      <c r="W1876" s="86" t="b">
        <v>1</v>
      </c>
    </row>
    <row r="1877" spans="2:23" x14ac:dyDescent="0.25">
      <c r="B1877" s="91">
        <v>1785</v>
      </c>
      <c r="C1877" s="91">
        <v>1785</v>
      </c>
      <c r="D1877" s="203" t="s">
        <v>13291</v>
      </c>
      <c r="E1877" s="89" t="s">
        <v>646</v>
      </c>
      <c r="F1877" s="90" t="s">
        <v>645</v>
      </c>
      <c r="G1877" s="91" t="str">
        <f t="shared" si="64"/>
        <v>Photo required</v>
      </c>
      <c r="H1877" s="91" t="s">
        <v>11837</v>
      </c>
      <c r="I1877" s="91" t="str">
        <f t="shared" si="65"/>
        <v>Not recorded in Scotland</v>
      </c>
      <c r="J1877" s="91" t="s">
        <v>16094</v>
      </c>
      <c r="K1877" s="91"/>
      <c r="L1877" s="91"/>
      <c r="M1877" s="91"/>
      <c r="P1877" s="86" t="str">
        <f t="shared" si="63"/>
        <v>Photo required</v>
      </c>
      <c r="Q1877" s="86" t="s">
        <v>10789</v>
      </c>
      <c r="R1877" s="86" t="s">
        <v>10789</v>
      </c>
      <c r="S1877" s="86" t="s">
        <v>10789</v>
      </c>
      <c r="T1877" s="86" t="s">
        <v>10789</v>
      </c>
      <c r="U1877" s="86" t="s">
        <v>15225</v>
      </c>
      <c r="V1877" s="86" t="s">
        <v>15228</v>
      </c>
      <c r="W1877" s="86" t="b">
        <v>0</v>
      </c>
    </row>
    <row r="1878" spans="2:23" x14ac:dyDescent="0.25">
      <c r="B1878" s="91">
        <v>1780</v>
      </c>
      <c r="C1878" s="91">
        <v>1780</v>
      </c>
      <c r="D1878" s="203" t="s">
        <v>13287</v>
      </c>
      <c r="E1878" s="89" t="s">
        <v>2580</v>
      </c>
      <c r="F1878" s="90" t="s">
        <v>2581</v>
      </c>
      <c r="G1878" s="91" t="str">
        <f t="shared" si="64"/>
        <v>Photo required</v>
      </c>
      <c r="H1878" s="91" t="s">
        <v>11837</v>
      </c>
      <c r="I1878" s="91" t="str">
        <f t="shared" si="65"/>
        <v>Local and scattered, Highlands</v>
      </c>
      <c r="J1878" s="91" t="s">
        <v>14254</v>
      </c>
      <c r="K1878" s="91"/>
      <c r="L1878" s="91"/>
      <c r="M1878" s="91"/>
      <c r="P1878" s="86" t="str">
        <f t="shared" si="63"/>
        <v>Photo required</v>
      </c>
      <c r="Q1878" s="86" t="s">
        <v>10789</v>
      </c>
      <c r="R1878" s="86" t="s">
        <v>10789</v>
      </c>
      <c r="S1878" s="86" t="s">
        <v>10789</v>
      </c>
      <c r="T1878" s="86" t="s">
        <v>10789</v>
      </c>
      <c r="U1878" s="86" t="s">
        <v>15248</v>
      </c>
      <c r="V1878" s="86" t="s">
        <v>15250</v>
      </c>
      <c r="W1878" s="86" t="b">
        <v>0</v>
      </c>
    </row>
    <row r="1879" spans="2:23" x14ac:dyDescent="0.25">
      <c r="B1879" s="91">
        <v>1781</v>
      </c>
      <c r="C1879" s="91">
        <v>1781</v>
      </c>
      <c r="D1879" s="203" t="s">
        <v>13288</v>
      </c>
      <c r="E1879" s="89" t="s">
        <v>652</v>
      </c>
      <c r="F1879" s="90" t="s">
        <v>651</v>
      </c>
      <c r="G1879" s="91" t="str">
        <f t="shared" si="64"/>
        <v>Photo required</v>
      </c>
      <c r="H1879" s="91" t="s">
        <v>11837</v>
      </c>
      <c r="I1879" s="91" t="str">
        <f t="shared" si="65"/>
        <v>Not recorded in Scotland</v>
      </c>
      <c r="J1879" s="91" t="s">
        <v>16094</v>
      </c>
      <c r="K1879" s="91"/>
      <c r="L1879" s="91"/>
      <c r="M1879" s="91"/>
      <c r="P1879" s="86" t="str">
        <f t="shared" si="63"/>
        <v>Photo required</v>
      </c>
      <c r="Q1879" s="86" t="s">
        <v>10789</v>
      </c>
      <c r="R1879" s="86" t="s">
        <v>10789</v>
      </c>
      <c r="S1879" s="86" t="s">
        <v>10789</v>
      </c>
      <c r="T1879" s="86" t="s">
        <v>10789</v>
      </c>
      <c r="U1879" s="86" t="s">
        <v>15212</v>
      </c>
      <c r="V1879" s="86" t="s">
        <v>15216</v>
      </c>
      <c r="W1879" s="86" t="b">
        <v>0</v>
      </c>
    </row>
    <row r="1880" spans="2:23" x14ac:dyDescent="0.25">
      <c r="B1880" s="91">
        <v>1782</v>
      </c>
      <c r="C1880" s="91">
        <v>1782</v>
      </c>
      <c r="D1880" s="203" t="s">
        <v>13289</v>
      </c>
      <c r="E1880" s="89" t="s">
        <v>650</v>
      </c>
      <c r="F1880" s="90" t="s">
        <v>649</v>
      </c>
      <c r="G1880" s="91" t="str">
        <f t="shared" si="64"/>
        <v>Photo required</v>
      </c>
      <c r="H1880" s="91" t="s">
        <v>11837</v>
      </c>
      <c r="I1880" s="91" t="str">
        <f t="shared" si="65"/>
        <v>Not recorded in Scotland</v>
      </c>
      <c r="J1880" s="91" t="s">
        <v>16094</v>
      </c>
      <c r="K1880" s="91"/>
      <c r="L1880" s="91"/>
      <c r="M1880" s="91"/>
      <c r="P1880" s="86" t="str">
        <f t="shared" ref="P1880:P1943" si="66">IF(LEN(H1880)=0,"",H1880)</f>
        <v>Photo required</v>
      </c>
      <c r="Q1880" s="86" t="s">
        <v>10789</v>
      </c>
      <c r="R1880" s="86" t="s">
        <v>10789</v>
      </c>
      <c r="S1880" s="86" t="s">
        <v>10789</v>
      </c>
      <c r="T1880" s="86" t="s">
        <v>10789</v>
      </c>
      <c r="U1880" s="86" t="s">
        <v>15237</v>
      </c>
      <c r="V1880" s="86" t="s">
        <v>15238</v>
      </c>
      <c r="W1880" s="86" t="b">
        <v>0</v>
      </c>
    </row>
    <row r="1881" spans="2:23" x14ac:dyDescent="0.25">
      <c r="B1881" s="91">
        <v>1866</v>
      </c>
      <c r="C1881" s="91"/>
      <c r="D1881" s="199" t="s">
        <v>15403</v>
      </c>
      <c r="E1881" s="89" t="s">
        <v>15441</v>
      </c>
      <c r="F1881" s="90" t="s">
        <v>15496</v>
      </c>
      <c r="G1881" s="91" t="str">
        <f t="shared" si="64"/>
        <v>Photo required</v>
      </c>
      <c r="H1881" s="102" t="s">
        <v>11837</v>
      </c>
      <c r="I1881" s="91" t="str">
        <f t="shared" si="65"/>
        <v>Not recorded in Scotland</v>
      </c>
      <c r="J1881" s="102" t="s">
        <v>16094</v>
      </c>
      <c r="K1881" s="91"/>
      <c r="L1881" s="116"/>
      <c r="P1881" s="86" t="str">
        <f t="shared" si="66"/>
        <v>Photo required</v>
      </c>
      <c r="U1881" s="86" t="s">
        <v>16791</v>
      </c>
    </row>
    <row r="1882" spans="2:23" x14ac:dyDescent="0.25">
      <c r="B1882" s="91">
        <v>1784</v>
      </c>
      <c r="C1882" s="91">
        <v>1784</v>
      </c>
      <c r="D1882" s="203" t="s">
        <v>13290</v>
      </c>
      <c r="E1882" s="89" t="s">
        <v>648</v>
      </c>
      <c r="F1882" s="90" t="s">
        <v>647</v>
      </c>
      <c r="G1882" s="91" t="str">
        <f t="shared" si="64"/>
        <v>Photo required</v>
      </c>
      <c r="H1882" s="91" t="s">
        <v>11837</v>
      </c>
      <c r="I1882" s="91" t="str">
        <f t="shared" si="65"/>
        <v>Not recorded in Scotland</v>
      </c>
      <c r="J1882" s="91" t="s">
        <v>16094</v>
      </c>
      <c r="K1882" s="91"/>
      <c r="L1882" s="91"/>
      <c r="M1882" s="91"/>
      <c r="P1882" s="86" t="str">
        <f t="shared" si="66"/>
        <v>Photo required</v>
      </c>
      <c r="Q1882" s="86" t="s">
        <v>10789</v>
      </c>
      <c r="R1882" s="86" t="s">
        <v>10789</v>
      </c>
      <c r="S1882" s="86" t="s">
        <v>10789</v>
      </c>
      <c r="T1882" s="86" t="s">
        <v>10789</v>
      </c>
      <c r="U1882" s="86" t="s">
        <v>15237</v>
      </c>
      <c r="V1882" s="86" t="s">
        <v>15250</v>
      </c>
      <c r="W1882" s="86" t="b">
        <v>0</v>
      </c>
    </row>
    <row r="1883" spans="2:23" x14ac:dyDescent="0.25">
      <c r="B1883" s="91">
        <v>1863</v>
      </c>
      <c r="C1883" s="91">
        <v>1863</v>
      </c>
      <c r="D1883" s="203" t="s">
        <v>13364</v>
      </c>
      <c r="E1883" s="89" t="s">
        <v>5686</v>
      </c>
      <c r="F1883" s="90" t="s">
        <v>2430</v>
      </c>
      <c r="G1883" s="91" t="str">
        <f t="shared" si="64"/>
        <v>Photo required</v>
      </c>
      <c r="H1883" s="91" t="s">
        <v>11837</v>
      </c>
      <c r="I1883" s="91" t="str">
        <f t="shared" si="65"/>
        <v>Not recorded in Scotland</v>
      </c>
      <c r="J1883" s="91" t="s">
        <v>16094</v>
      </c>
      <c r="K1883" s="91"/>
      <c r="L1883" s="91"/>
      <c r="M1883" s="91"/>
      <c r="P1883" s="86" t="str">
        <f t="shared" si="66"/>
        <v>Photo required</v>
      </c>
      <c r="Q1883" s="86" t="s">
        <v>10789</v>
      </c>
      <c r="R1883" s="86" t="s">
        <v>10789</v>
      </c>
      <c r="S1883" s="86" t="s">
        <v>10789</v>
      </c>
      <c r="T1883" s="86" t="s">
        <v>10789</v>
      </c>
      <c r="U1883" s="86" t="s">
        <v>15222</v>
      </c>
      <c r="V1883" s="86" t="s">
        <v>15216</v>
      </c>
      <c r="W1883" s="86" t="b">
        <v>0</v>
      </c>
    </row>
    <row r="1884" spans="2:23" x14ac:dyDescent="0.25">
      <c r="B1884" s="91">
        <v>1870</v>
      </c>
      <c r="C1884" s="91">
        <v>1870</v>
      </c>
      <c r="D1884" s="203" t="s">
        <v>13370</v>
      </c>
      <c r="E1884" s="89" t="s">
        <v>2421</v>
      </c>
      <c r="F1884" s="90" t="s">
        <v>2420</v>
      </c>
      <c r="G1884" s="91" t="str">
        <f t="shared" si="64"/>
        <v>Usually distinctive</v>
      </c>
      <c r="H1884" s="91" t="s">
        <v>15174</v>
      </c>
      <c r="I1884" s="91" t="str">
        <f t="shared" si="65"/>
        <v>Common</v>
      </c>
      <c r="J1884" s="91" t="s">
        <v>14186</v>
      </c>
      <c r="K1884" s="91"/>
      <c r="L1884" s="91"/>
      <c r="M1884" s="91"/>
      <c r="P1884" s="86" t="str">
        <f t="shared" si="66"/>
        <v>Usually distinctive</v>
      </c>
      <c r="Q1884" s="86" t="s">
        <v>10789</v>
      </c>
      <c r="R1884" s="86" t="s">
        <v>10789</v>
      </c>
      <c r="S1884" s="86" t="s">
        <v>10789</v>
      </c>
      <c r="T1884" s="86" t="s">
        <v>10789</v>
      </c>
      <c r="U1884" s="86" t="s">
        <v>15241</v>
      </c>
      <c r="V1884" s="86" t="s">
        <v>15233</v>
      </c>
      <c r="W1884" s="86" t="b">
        <v>0</v>
      </c>
    </row>
    <row r="1885" spans="2:23" x14ac:dyDescent="0.25">
      <c r="B1885" s="91">
        <v>1809</v>
      </c>
      <c r="C1885" s="91">
        <v>1809</v>
      </c>
      <c r="D1885" s="203" t="s">
        <v>13314</v>
      </c>
      <c r="E1885" s="93" t="s">
        <v>14051</v>
      </c>
      <c r="F1885" s="90" t="s">
        <v>2847</v>
      </c>
      <c r="G1885" s="91" t="str">
        <f t="shared" si="64"/>
        <v>Care needed</v>
      </c>
      <c r="H1885" s="91" t="s">
        <v>11767</v>
      </c>
      <c r="I1885" s="91" t="str">
        <f t="shared" si="65"/>
        <v>Abundant</v>
      </c>
      <c r="J1885" s="91" t="s">
        <v>14233</v>
      </c>
      <c r="K1885" s="91"/>
      <c r="L1885" s="91"/>
      <c r="M1885" s="91"/>
      <c r="P1885" s="86" t="str">
        <f t="shared" si="66"/>
        <v>Care needed</v>
      </c>
      <c r="Q1885" s="86" t="s">
        <v>10789</v>
      </c>
      <c r="R1885" s="86" t="s">
        <v>10789</v>
      </c>
      <c r="S1885" s="86" t="s">
        <v>10789</v>
      </c>
      <c r="T1885" s="86" t="s">
        <v>10789</v>
      </c>
      <c r="U1885" s="86" t="s">
        <v>15241</v>
      </c>
      <c r="V1885" s="86" t="s">
        <v>15224</v>
      </c>
      <c r="W1885" s="86" t="b">
        <v>0</v>
      </c>
    </row>
    <row r="1886" spans="2:23" x14ac:dyDescent="0.25">
      <c r="B1886" s="91">
        <v>1802</v>
      </c>
      <c r="C1886" s="91">
        <v>1802</v>
      </c>
      <c r="D1886" s="203" t="s">
        <v>13308</v>
      </c>
      <c r="E1886" s="89" t="s">
        <v>627</v>
      </c>
      <c r="F1886" s="90" t="s">
        <v>626</v>
      </c>
      <c r="G1886" s="91" t="str">
        <f t="shared" si="64"/>
        <v>Care needed</v>
      </c>
      <c r="H1886" s="91" t="s">
        <v>11767</v>
      </c>
      <c r="I1886" s="91" t="str">
        <f t="shared" si="65"/>
        <v>Common</v>
      </c>
      <c r="J1886" s="91" t="s">
        <v>14186</v>
      </c>
      <c r="K1886" s="91"/>
      <c r="L1886" s="91"/>
      <c r="M1886" s="91"/>
      <c r="P1886" s="86" t="str">
        <f t="shared" si="66"/>
        <v>Care needed</v>
      </c>
      <c r="Q1886" s="86" t="s">
        <v>10789</v>
      </c>
      <c r="R1886" s="86" t="s">
        <v>10789</v>
      </c>
      <c r="S1886" s="86" t="s">
        <v>10789</v>
      </c>
      <c r="T1886" s="86" t="s">
        <v>10789</v>
      </c>
      <c r="U1886" s="86" t="s">
        <v>15237</v>
      </c>
      <c r="V1886" s="86" t="s">
        <v>15238</v>
      </c>
      <c r="W1886" s="86" t="b">
        <v>0</v>
      </c>
    </row>
    <row r="1887" spans="2:23" x14ac:dyDescent="0.25">
      <c r="B1887" s="91">
        <v>1803</v>
      </c>
      <c r="C1887" s="91">
        <v>1803</v>
      </c>
      <c r="D1887" s="203" t="s">
        <v>13309</v>
      </c>
      <c r="E1887" s="89" t="s">
        <v>625</v>
      </c>
      <c r="F1887" s="90" t="s">
        <v>624</v>
      </c>
      <c r="G1887" s="91" t="str">
        <f t="shared" si="64"/>
        <v>Care needed</v>
      </c>
      <c r="H1887" s="91" t="s">
        <v>11767</v>
      </c>
      <c r="I1887" s="91" t="str">
        <f t="shared" si="65"/>
        <v>Common</v>
      </c>
      <c r="J1887" s="91" t="s">
        <v>14186</v>
      </c>
      <c r="K1887" s="91"/>
      <c r="L1887" s="91"/>
      <c r="M1887" s="91"/>
      <c r="P1887" s="86" t="str">
        <f t="shared" si="66"/>
        <v>Care needed</v>
      </c>
      <c r="Q1887" s="86" t="s">
        <v>10789</v>
      </c>
      <c r="R1887" s="86" t="s">
        <v>10789</v>
      </c>
      <c r="S1887" s="86" t="s">
        <v>10789</v>
      </c>
      <c r="T1887" s="86" t="s">
        <v>10789</v>
      </c>
      <c r="U1887" s="86" t="s">
        <v>15225</v>
      </c>
      <c r="V1887" s="86" t="s">
        <v>15228</v>
      </c>
      <c r="W1887" s="86" t="b">
        <v>0</v>
      </c>
    </row>
    <row r="1888" spans="2:23" x14ac:dyDescent="0.25">
      <c r="B1888" s="91">
        <v>1804</v>
      </c>
      <c r="C1888" s="91">
        <v>1804</v>
      </c>
      <c r="D1888" s="203" t="s">
        <v>13310</v>
      </c>
      <c r="E1888" s="89" t="s">
        <v>2857</v>
      </c>
      <c r="F1888" s="90" t="s">
        <v>2856</v>
      </c>
      <c r="G1888" s="91" t="str">
        <f t="shared" si="64"/>
        <v>Care needed</v>
      </c>
      <c r="H1888" s="91" t="s">
        <v>11767</v>
      </c>
      <c r="I1888" s="91" t="str">
        <f t="shared" si="65"/>
        <v>Southern and coastal, local</v>
      </c>
      <c r="J1888" s="91" t="s">
        <v>14255</v>
      </c>
      <c r="K1888" s="91"/>
      <c r="L1888" s="91"/>
      <c r="M1888" s="91"/>
      <c r="P1888" s="86" t="str">
        <f t="shared" si="66"/>
        <v>Care needed</v>
      </c>
      <c r="Q1888" s="86" t="s">
        <v>10789</v>
      </c>
      <c r="R1888" s="86" t="s">
        <v>10789</v>
      </c>
      <c r="S1888" s="86" t="s">
        <v>10789</v>
      </c>
      <c r="T1888" s="86" t="s">
        <v>10789</v>
      </c>
      <c r="U1888" s="86" t="s">
        <v>15232</v>
      </c>
      <c r="V1888" s="86" t="s">
        <v>15228</v>
      </c>
      <c r="W1888" s="86" t="b">
        <v>0</v>
      </c>
    </row>
    <row r="1889" spans="2:23" x14ac:dyDescent="0.25">
      <c r="B1889" s="91">
        <v>1805</v>
      </c>
      <c r="C1889" s="91">
        <v>1805</v>
      </c>
      <c r="D1889" s="94" t="s">
        <v>16668</v>
      </c>
      <c r="E1889" s="89" t="s">
        <v>2855</v>
      </c>
      <c r="F1889" s="90" t="s">
        <v>2854</v>
      </c>
      <c r="G1889" s="91" t="str">
        <f t="shared" si="64"/>
        <v>Photo required</v>
      </c>
      <c r="H1889" s="91" t="s">
        <v>11837</v>
      </c>
      <c r="I1889" s="91" t="str">
        <f t="shared" si="65"/>
        <v>Mainly central Highlands, local and elusive</v>
      </c>
      <c r="J1889" s="91" t="s">
        <v>15602</v>
      </c>
      <c r="K1889" s="91"/>
      <c r="L1889" s="91"/>
      <c r="M1889" s="91"/>
      <c r="P1889" s="86" t="str">
        <f t="shared" si="66"/>
        <v>Photo required</v>
      </c>
      <c r="Q1889" s="86" t="s">
        <v>10789</v>
      </c>
      <c r="R1889" s="86" t="s">
        <v>10789</v>
      </c>
      <c r="S1889" s="86" t="s">
        <v>10789</v>
      </c>
      <c r="T1889" s="86" t="s">
        <v>10789</v>
      </c>
      <c r="U1889" s="86" t="s">
        <v>15235</v>
      </c>
      <c r="V1889" s="86" t="s">
        <v>15236</v>
      </c>
      <c r="W1889" s="86" t="b">
        <v>0</v>
      </c>
    </row>
    <row r="1890" spans="2:23" x14ac:dyDescent="0.25">
      <c r="B1890" s="91">
        <v>1806</v>
      </c>
      <c r="C1890" s="91">
        <v>1806</v>
      </c>
      <c r="D1890" s="203" t="s">
        <v>13311</v>
      </c>
      <c r="E1890" s="89" t="s">
        <v>2853</v>
      </c>
      <c r="F1890" s="90" t="s">
        <v>2852</v>
      </c>
      <c r="G1890" s="91" t="str">
        <f t="shared" si="64"/>
        <v>Usually distinctive</v>
      </c>
      <c r="H1890" s="91" t="s">
        <v>15174</v>
      </c>
      <c r="I1890" s="91" t="str">
        <f t="shared" si="65"/>
        <v>Common, mainly Highlands and Islands</v>
      </c>
      <c r="J1890" s="91" t="s">
        <v>14256</v>
      </c>
      <c r="K1890" s="91"/>
      <c r="L1890" s="91"/>
      <c r="M1890" s="91"/>
      <c r="P1890" s="86" t="str">
        <f t="shared" si="66"/>
        <v>Usually distinctive</v>
      </c>
      <c r="Q1890" s="86" t="s">
        <v>10789</v>
      </c>
      <c r="R1890" s="86" t="s">
        <v>10789</v>
      </c>
      <c r="S1890" s="86" t="s">
        <v>10789</v>
      </c>
      <c r="T1890" s="86" t="s">
        <v>10789</v>
      </c>
      <c r="U1890" s="86" t="s">
        <v>15222</v>
      </c>
      <c r="V1890" s="86" t="s">
        <v>15216</v>
      </c>
      <c r="W1890" s="86" t="b">
        <v>0</v>
      </c>
    </row>
    <row r="1891" spans="2:23" x14ac:dyDescent="0.25">
      <c r="B1891" s="91">
        <v>1807</v>
      </c>
      <c r="C1891" s="91">
        <v>1807</v>
      </c>
      <c r="D1891" s="203" t="s">
        <v>13312</v>
      </c>
      <c r="E1891" s="89" t="s">
        <v>2851</v>
      </c>
      <c r="F1891" s="90" t="s">
        <v>2850</v>
      </c>
      <c r="G1891" s="91" t="str">
        <f t="shared" si="64"/>
        <v>Care needed</v>
      </c>
      <c r="H1891" s="91" t="s">
        <v>11767</v>
      </c>
      <c r="I1891" s="91" t="str">
        <f t="shared" si="65"/>
        <v>Widespread but local</v>
      </c>
      <c r="J1891" s="91" t="s">
        <v>14187</v>
      </c>
      <c r="K1891" s="91"/>
      <c r="L1891" s="91"/>
      <c r="M1891" s="91"/>
      <c r="P1891" s="86" t="str">
        <f t="shared" si="66"/>
        <v>Care needed</v>
      </c>
      <c r="Q1891" s="86" t="s">
        <v>10789</v>
      </c>
      <c r="R1891" s="86" t="s">
        <v>10789</v>
      </c>
      <c r="S1891" s="86" t="s">
        <v>10789</v>
      </c>
      <c r="T1891" s="86" t="s">
        <v>10789</v>
      </c>
      <c r="U1891" s="86" t="s">
        <v>15214</v>
      </c>
      <c r="V1891" s="86" t="s">
        <v>15227</v>
      </c>
      <c r="W1891" s="86" t="b">
        <v>0</v>
      </c>
    </row>
    <row r="1892" spans="2:23" x14ac:dyDescent="0.25">
      <c r="B1892" s="91">
        <v>1808</v>
      </c>
      <c r="C1892" s="91">
        <v>1808</v>
      </c>
      <c r="D1892" s="203" t="s">
        <v>13313</v>
      </c>
      <c r="E1892" s="89" t="s">
        <v>2849</v>
      </c>
      <c r="F1892" s="90" t="s">
        <v>2848</v>
      </c>
      <c r="G1892" s="91" t="str">
        <f t="shared" si="64"/>
        <v>Usually distinctive</v>
      </c>
      <c r="H1892" s="91" t="s">
        <v>15174</v>
      </c>
      <c r="I1892" s="91" t="str">
        <f t="shared" si="65"/>
        <v>Common</v>
      </c>
      <c r="J1892" s="91" t="s">
        <v>14186</v>
      </c>
      <c r="K1892" s="91"/>
      <c r="L1892" s="91"/>
      <c r="M1892" s="91"/>
      <c r="P1892" s="86" t="str">
        <f t="shared" si="66"/>
        <v>Usually distinctive</v>
      </c>
      <c r="Q1892" s="86" t="s">
        <v>10789</v>
      </c>
      <c r="R1892" s="86" t="s">
        <v>10789</v>
      </c>
      <c r="S1892" s="86" t="s">
        <v>10789</v>
      </c>
      <c r="T1892" s="86" t="s">
        <v>10789</v>
      </c>
      <c r="U1892" s="86" t="s">
        <v>15229</v>
      </c>
      <c r="V1892" s="86" t="s">
        <v>15216</v>
      </c>
      <c r="W1892" s="86" t="b">
        <v>0</v>
      </c>
    </row>
    <row r="1893" spans="2:23" x14ac:dyDescent="0.25">
      <c r="B1893" s="91">
        <v>1801</v>
      </c>
      <c r="C1893" s="91">
        <v>1801</v>
      </c>
      <c r="D1893" s="203" t="s">
        <v>13307</v>
      </c>
      <c r="E1893" s="89" t="s">
        <v>15334</v>
      </c>
      <c r="F1893" s="90" t="s">
        <v>628</v>
      </c>
      <c r="G1893" s="91" t="str">
        <f t="shared" si="64"/>
        <v>Photo required</v>
      </c>
      <c r="H1893" s="91" t="s">
        <v>11837</v>
      </c>
      <c r="I1893" s="91" t="str">
        <f t="shared" si="65"/>
        <v>Scattered and local, mainly Highlands</v>
      </c>
      <c r="J1893" s="91" t="s">
        <v>14257</v>
      </c>
      <c r="K1893" s="91"/>
      <c r="L1893" s="91"/>
      <c r="M1893" s="91"/>
      <c r="P1893" s="86" t="str">
        <f t="shared" si="66"/>
        <v>Photo required</v>
      </c>
      <c r="Q1893" s="86" t="s">
        <v>10789</v>
      </c>
      <c r="R1893" s="86" t="s">
        <v>10789</v>
      </c>
      <c r="S1893" s="86" t="s">
        <v>10789</v>
      </c>
      <c r="T1893" s="86" t="s">
        <v>10789</v>
      </c>
      <c r="U1893" s="86" t="s">
        <v>15218</v>
      </c>
      <c r="V1893" s="86" t="s">
        <v>15227</v>
      </c>
      <c r="W1893" s="86" t="b">
        <v>0</v>
      </c>
    </row>
    <row r="1894" spans="2:23" x14ac:dyDescent="0.25">
      <c r="B1894" s="91">
        <v>1810</v>
      </c>
      <c r="C1894" s="91">
        <v>1810</v>
      </c>
      <c r="D1894" s="203" t="s">
        <v>13315</v>
      </c>
      <c r="E1894" s="89" t="s">
        <v>14054</v>
      </c>
      <c r="F1894" s="90" t="s">
        <v>2598</v>
      </c>
      <c r="G1894" s="91" t="str">
        <f t="shared" si="64"/>
        <v>Photo required</v>
      </c>
      <c r="H1894" s="91" t="s">
        <v>11837</v>
      </c>
      <c r="I1894" s="91" t="str">
        <f t="shared" si="65"/>
        <v>Not recorded in Scotland</v>
      </c>
      <c r="J1894" s="91" t="s">
        <v>16094</v>
      </c>
      <c r="K1894" s="91"/>
      <c r="L1894" s="91"/>
      <c r="M1894" s="91"/>
      <c r="P1894" s="86" t="str">
        <f t="shared" si="66"/>
        <v>Photo required</v>
      </c>
      <c r="Q1894" s="86" t="s">
        <v>10789</v>
      </c>
      <c r="R1894" s="86" t="s">
        <v>10789</v>
      </c>
      <c r="S1894" s="86" t="s">
        <v>10789</v>
      </c>
      <c r="T1894" s="86" t="s">
        <v>10789</v>
      </c>
      <c r="U1894" s="86" t="s">
        <v>15218</v>
      </c>
      <c r="V1894" s="86" t="s">
        <v>15242</v>
      </c>
      <c r="W1894" s="86" t="b">
        <v>0</v>
      </c>
    </row>
    <row r="1895" spans="2:23" x14ac:dyDescent="0.25">
      <c r="B1895" s="91">
        <v>1862</v>
      </c>
      <c r="C1895" s="91">
        <v>1862</v>
      </c>
      <c r="D1895" s="203" t="s">
        <v>13363</v>
      </c>
      <c r="E1895" s="89" t="s">
        <v>5688</v>
      </c>
      <c r="F1895" s="90" t="s">
        <v>5687</v>
      </c>
      <c r="G1895" s="91" t="str">
        <f t="shared" si="64"/>
        <v>Usually distinctive</v>
      </c>
      <c r="H1895" s="91" t="s">
        <v>15174</v>
      </c>
      <c r="I1895" s="91" t="str">
        <f t="shared" si="65"/>
        <v>Common</v>
      </c>
      <c r="J1895" s="91" t="s">
        <v>14186</v>
      </c>
      <c r="K1895" s="91"/>
      <c r="L1895" s="91"/>
      <c r="M1895" s="91"/>
      <c r="P1895" s="86" t="str">
        <f t="shared" si="66"/>
        <v>Usually distinctive</v>
      </c>
      <c r="Q1895" s="86" t="s">
        <v>10789</v>
      </c>
      <c r="R1895" s="86" t="s">
        <v>10789</v>
      </c>
      <c r="S1895" s="86" t="s">
        <v>10789</v>
      </c>
      <c r="T1895" s="86" t="s">
        <v>10789</v>
      </c>
      <c r="U1895" s="86" t="s">
        <v>15261</v>
      </c>
      <c r="V1895" s="86" t="s">
        <v>15252</v>
      </c>
      <c r="W1895" s="86" t="b">
        <v>0</v>
      </c>
    </row>
    <row r="1896" spans="2:23" x14ac:dyDescent="0.25">
      <c r="B1896" s="91">
        <v>1858</v>
      </c>
      <c r="C1896" s="91">
        <v>1858</v>
      </c>
      <c r="D1896" s="203" t="s">
        <v>13359</v>
      </c>
      <c r="E1896" s="89" t="s">
        <v>5696</v>
      </c>
      <c r="F1896" s="90" t="s">
        <v>5695</v>
      </c>
      <c r="G1896" s="91" t="str">
        <f t="shared" si="64"/>
        <v>Usually distinctive</v>
      </c>
      <c r="H1896" s="91" t="s">
        <v>15174</v>
      </c>
      <c r="I1896" s="91" t="str">
        <f t="shared" si="65"/>
        <v>Widespread W and Central Belt, scarce E</v>
      </c>
      <c r="J1896" s="91" t="s">
        <v>15603</v>
      </c>
      <c r="K1896" s="91"/>
      <c r="L1896" s="91"/>
      <c r="M1896" s="91"/>
      <c r="P1896" s="86" t="str">
        <f t="shared" si="66"/>
        <v>Usually distinctive</v>
      </c>
      <c r="Q1896" s="86" t="s">
        <v>10789</v>
      </c>
      <c r="R1896" s="86" t="s">
        <v>10789</v>
      </c>
      <c r="S1896" s="86" t="s">
        <v>10789</v>
      </c>
      <c r="T1896" s="86" t="s">
        <v>10789</v>
      </c>
      <c r="U1896" s="86" t="s">
        <v>15240</v>
      </c>
      <c r="V1896" s="86" t="s">
        <v>15238</v>
      </c>
      <c r="W1896" s="86" t="b">
        <v>0</v>
      </c>
    </row>
    <row r="1897" spans="2:23" x14ac:dyDescent="0.25">
      <c r="B1897" s="91">
        <v>1859</v>
      </c>
      <c r="C1897" s="91">
        <v>1859</v>
      </c>
      <c r="D1897" s="203" t="s">
        <v>13360</v>
      </c>
      <c r="E1897" s="89" t="s">
        <v>5694</v>
      </c>
      <c r="F1897" s="90" t="s">
        <v>5693</v>
      </c>
      <c r="G1897" s="91" t="str">
        <f t="shared" si="64"/>
        <v>Photo required - confusion with Green Pug</v>
      </c>
      <c r="H1897" s="91" t="s">
        <v>11855</v>
      </c>
      <c r="I1897" s="91" t="str">
        <f t="shared" si="65"/>
        <v>Scarce, Dumfries &amp; Galloway; one VC83 in 2014</v>
      </c>
      <c r="J1897" s="91" t="s">
        <v>14258</v>
      </c>
      <c r="K1897" s="91"/>
      <c r="L1897" s="91"/>
      <c r="M1897" s="91"/>
      <c r="P1897" s="86" t="str">
        <f t="shared" si="66"/>
        <v>Photo required - confusion with Green Pug</v>
      </c>
      <c r="Q1897" s="86" t="s">
        <v>10789</v>
      </c>
      <c r="R1897" s="86" t="s">
        <v>10789</v>
      </c>
      <c r="S1897" s="86" t="s">
        <v>10789</v>
      </c>
      <c r="T1897" s="86" t="s">
        <v>10789</v>
      </c>
      <c r="U1897" s="86" t="s">
        <v>15225</v>
      </c>
      <c r="V1897" s="86" t="s">
        <v>15226</v>
      </c>
      <c r="W1897" s="86" t="b">
        <v>0</v>
      </c>
    </row>
    <row r="1898" spans="2:23" x14ac:dyDescent="0.25">
      <c r="B1898" s="91">
        <v>1860</v>
      </c>
      <c r="C1898" s="91">
        <v>1860</v>
      </c>
      <c r="D1898" s="203" t="s">
        <v>13361</v>
      </c>
      <c r="E1898" s="89" t="s">
        <v>5692</v>
      </c>
      <c r="F1898" s="90" t="s">
        <v>5691</v>
      </c>
      <c r="G1898" s="91" t="str">
        <f t="shared" si="64"/>
        <v>Care needed</v>
      </c>
      <c r="H1898" s="91" t="s">
        <v>11767</v>
      </c>
      <c r="I1898" s="91" t="str">
        <f t="shared" si="65"/>
        <v>Widespread</v>
      </c>
      <c r="J1898" s="91" t="s">
        <v>14205</v>
      </c>
      <c r="K1898" s="91"/>
      <c r="L1898" s="91"/>
      <c r="M1898" s="91"/>
      <c r="P1898" s="86" t="str">
        <f t="shared" si="66"/>
        <v>Care needed</v>
      </c>
      <c r="Q1898" s="86" t="s">
        <v>10789</v>
      </c>
      <c r="R1898" s="86" t="s">
        <v>10789</v>
      </c>
      <c r="S1898" s="86" t="s">
        <v>10789</v>
      </c>
      <c r="T1898" s="86" t="s">
        <v>10789</v>
      </c>
      <c r="U1898" s="86" t="s">
        <v>15241</v>
      </c>
      <c r="V1898" s="86" t="s">
        <v>15227</v>
      </c>
      <c r="W1898" s="86" t="b">
        <v>0</v>
      </c>
    </row>
    <row r="1899" spans="2:23" x14ac:dyDescent="0.25">
      <c r="B1899" s="91">
        <v>1861</v>
      </c>
      <c r="C1899" s="91">
        <v>1861</v>
      </c>
      <c r="D1899" s="203" t="s">
        <v>13362</v>
      </c>
      <c r="E1899" s="89" t="s">
        <v>5690</v>
      </c>
      <c r="F1899" s="90" t="s">
        <v>5689</v>
      </c>
      <c r="G1899" s="91" t="str">
        <f t="shared" si="64"/>
        <v>Photo required - confusion with Green Pug</v>
      </c>
      <c r="H1899" s="91" t="s">
        <v>11855</v>
      </c>
      <c r="I1899" s="91" t="str">
        <f t="shared" si="65"/>
        <v>Very local, SW &amp; W</v>
      </c>
      <c r="J1899" s="91" t="s">
        <v>14259</v>
      </c>
      <c r="K1899" s="91"/>
      <c r="L1899" s="91"/>
      <c r="M1899" s="91"/>
      <c r="P1899" s="86" t="str">
        <f t="shared" si="66"/>
        <v>Photo required - confusion with Green Pug</v>
      </c>
      <c r="Q1899" s="86" t="s">
        <v>10789</v>
      </c>
      <c r="R1899" s="86" t="s">
        <v>10789</v>
      </c>
      <c r="S1899" s="86" t="s">
        <v>10789</v>
      </c>
      <c r="T1899" s="86" t="s">
        <v>10789</v>
      </c>
      <c r="U1899" s="86" t="s">
        <v>15222</v>
      </c>
      <c r="V1899" s="86" t="s">
        <v>15227</v>
      </c>
      <c r="W1899" s="86" t="b">
        <v>0</v>
      </c>
    </row>
    <row r="1900" spans="2:23" x14ac:dyDescent="0.25">
      <c r="B1900" s="91">
        <v>1813</v>
      </c>
      <c r="C1900" s="91">
        <v>1813</v>
      </c>
      <c r="D1900" s="203" t="s">
        <v>13318</v>
      </c>
      <c r="E1900" s="89" t="s">
        <v>9118</v>
      </c>
      <c r="F1900" s="90" t="s">
        <v>9117</v>
      </c>
      <c r="G1900" s="91" t="str">
        <f t="shared" si="64"/>
        <v>Photo required</v>
      </c>
      <c r="H1900" s="91" t="s">
        <v>11837</v>
      </c>
      <c r="I1900" s="91" t="str">
        <f t="shared" si="65"/>
        <v>VC81, one in 2013; VC85 one in 2017</v>
      </c>
      <c r="J1900" s="91" t="s">
        <v>15604</v>
      </c>
      <c r="K1900" s="91"/>
      <c r="L1900" s="91"/>
      <c r="M1900" s="91"/>
      <c r="P1900" s="86" t="str">
        <f t="shared" si="66"/>
        <v>Photo required</v>
      </c>
      <c r="Q1900" s="86" t="s">
        <v>10789</v>
      </c>
      <c r="R1900" s="86" t="s">
        <v>10789</v>
      </c>
      <c r="S1900" s="86" t="s">
        <v>10789</v>
      </c>
      <c r="T1900" s="86" t="s">
        <v>10789</v>
      </c>
      <c r="U1900" s="86" t="s">
        <v>15222</v>
      </c>
      <c r="V1900" s="86" t="s">
        <v>15216</v>
      </c>
      <c r="W1900" s="86" t="b">
        <v>0</v>
      </c>
    </row>
    <row r="1901" spans="2:23" x14ac:dyDescent="0.25">
      <c r="B1901" s="91">
        <v>1811</v>
      </c>
      <c r="C1901" s="91">
        <v>1811</v>
      </c>
      <c r="D1901" s="203" t="s">
        <v>13316</v>
      </c>
      <c r="E1901" s="89" t="s">
        <v>2846</v>
      </c>
      <c r="F1901" s="90" t="s">
        <v>2845</v>
      </c>
      <c r="G1901" s="91" t="str">
        <f t="shared" si="64"/>
        <v>Care needed</v>
      </c>
      <c r="H1901" s="91" t="s">
        <v>11767</v>
      </c>
      <c r="I1901" s="91" t="str">
        <f t="shared" si="65"/>
        <v>Widespread</v>
      </c>
      <c r="J1901" s="91" t="s">
        <v>14205</v>
      </c>
      <c r="K1901" s="91"/>
      <c r="L1901" s="91"/>
      <c r="M1901" s="91"/>
      <c r="P1901" s="86" t="str">
        <f t="shared" si="66"/>
        <v>Care needed</v>
      </c>
      <c r="Q1901" s="86" t="s">
        <v>10789</v>
      </c>
      <c r="R1901" s="86" t="s">
        <v>10789</v>
      </c>
      <c r="S1901" s="86" t="s">
        <v>10789</v>
      </c>
      <c r="T1901" s="86" t="s">
        <v>10789</v>
      </c>
      <c r="U1901" s="86" t="s">
        <v>15241</v>
      </c>
      <c r="V1901" s="86" t="s">
        <v>15228</v>
      </c>
      <c r="W1901" s="86" t="b">
        <v>0</v>
      </c>
    </row>
    <row r="1902" spans="2:23" ht="14.4" x14ac:dyDescent="0.3">
      <c r="B1902" s="91">
        <v>1812</v>
      </c>
      <c r="C1902" s="91">
        <v>1812</v>
      </c>
      <c r="D1902" s="203" t="s">
        <v>13317</v>
      </c>
      <c r="E1902" s="89" t="s">
        <v>9120</v>
      </c>
      <c r="F1902" s="90" t="s">
        <v>9119</v>
      </c>
      <c r="G1902" s="91" t="str">
        <f t="shared" si="64"/>
        <v>Photo required</v>
      </c>
      <c r="H1902" s="91" t="s">
        <v>11837</v>
      </c>
      <c r="I1902" s="91" t="str">
        <f t="shared" si="65"/>
        <v>Borders: VC80 in 2011, VC81 in 2012, VC82 in 2018</v>
      </c>
      <c r="J1902" s="178" t="s">
        <v>16351</v>
      </c>
      <c r="K1902" s="91"/>
      <c r="L1902" s="91"/>
      <c r="M1902" s="91"/>
      <c r="P1902" s="86" t="str">
        <f t="shared" si="66"/>
        <v>Photo required</v>
      </c>
      <c r="Q1902" s="86" t="s">
        <v>10789</v>
      </c>
      <c r="R1902" s="86" t="s">
        <v>10789</v>
      </c>
      <c r="S1902" s="86" t="s">
        <v>10789</v>
      </c>
      <c r="T1902" s="86" t="s">
        <v>10789</v>
      </c>
      <c r="U1902" s="86" t="s">
        <v>15214</v>
      </c>
      <c r="V1902" s="86" t="s">
        <v>15228</v>
      </c>
      <c r="W1902" s="86" t="b">
        <v>0</v>
      </c>
    </row>
    <row r="1903" spans="2:23" x14ac:dyDescent="0.25">
      <c r="B1903" s="91">
        <v>1815</v>
      </c>
      <c r="C1903" s="91">
        <v>1815</v>
      </c>
      <c r="D1903" s="203" t="s">
        <v>13320</v>
      </c>
      <c r="E1903" s="89" t="s">
        <v>2599</v>
      </c>
      <c r="F1903" s="90" t="s">
        <v>2600</v>
      </c>
      <c r="G1903" s="91" t="str">
        <f t="shared" si="64"/>
        <v>Photo required</v>
      </c>
      <c r="H1903" s="91" t="s">
        <v>11837</v>
      </c>
      <c r="I1903" s="91" t="str">
        <f t="shared" si="65"/>
        <v>Sporadic and rare and/or elusive habits?</v>
      </c>
      <c r="J1903" s="91" t="s">
        <v>15605</v>
      </c>
      <c r="K1903" s="91"/>
      <c r="L1903" s="91"/>
      <c r="M1903" s="91"/>
      <c r="P1903" s="86" t="str">
        <f t="shared" si="66"/>
        <v>Photo required</v>
      </c>
      <c r="Q1903" s="86" t="s">
        <v>10789</v>
      </c>
      <c r="R1903" s="86" t="s">
        <v>10789</v>
      </c>
      <c r="S1903" s="86" t="s">
        <v>10789</v>
      </c>
      <c r="T1903" s="86" t="s">
        <v>10789</v>
      </c>
      <c r="U1903" s="86" t="s">
        <v>15241</v>
      </c>
      <c r="V1903" s="86" t="s">
        <v>15236</v>
      </c>
      <c r="W1903" s="86" t="b">
        <v>0</v>
      </c>
    </row>
    <row r="1904" spans="2:23" x14ac:dyDescent="0.25">
      <c r="B1904" s="91">
        <v>1816</v>
      </c>
      <c r="C1904" s="91">
        <v>1816</v>
      </c>
      <c r="D1904" s="203" t="s">
        <v>13321</v>
      </c>
      <c r="E1904" s="89" t="s">
        <v>9114</v>
      </c>
      <c r="F1904" s="90" t="s">
        <v>9113</v>
      </c>
      <c r="G1904" s="91" t="str">
        <f t="shared" si="64"/>
        <v>Photo required</v>
      </c>
      <c r="H1904" s="91" t="s">
        <v>11837</v>
      </c>
      <c r="I1904" s="91" t="str">
        <f t="shared" si="65"/>
        <v>Central Belt, local and scarce</v>
      </c>
      <c r="J1904" s="91" t="s">
        <v>14260</v>
      </c>
      <c r="K1904" s="91"/>
      <c r="L1904" s="91"/>
      <c r="M1904" s="91"/>
      <c r="P1904" s="86" t="str">
        <f t="shared" si="66"/>
        <v>Photo required</v>
      </c>
      <c r="Q1904" s="86" t="s">
        <v>10789</v>
      </c>
      <c r="R1904" s="86" t="s">
        <v>10789</v>
      </c>
      <c r="S1904" s="86" t="s">
        <v>10789</v>
      </c>
      <c r="T1904" s="86" t="s">
        <v>10789</v>
      </c>
      <c r="U1904" s="86" t="s">
        <v>15214</v>
      </c>
      <c r="V1904" s="86" t="s">
        <v>15224</v>
      </c>
      <c r="W1904" s="86" t="b">
        <v>0</v>
      </c>
    </row>
    <row r="1905" spans="2:23" x14ac:dyDescent="0.25">
      <c r="B1905" s="91">
        <v>1817</v>
      </c>
      <c r="C1905" s="91">
        <v>1817</v>
      </c>
      <c r="D1905" s="203" t="s">
        <v>13322</v>
      </c>
      <c r="E1905" s="89" t="s">
        <v>9112</v>
      </c>
      <c r="F1905" s="90" t="s">
        <v>9111</v>
      </c>
      <c r="G1905" s="91" t="str">
        <f t="shared" si="64"/>
        <v>Care needed</v>
      </c>
      <c r="H1905" s="91" t="s">
        <v>11767</v>
      </c>
      <c r="I1905" s="91" t="str">
        <f t="shared" si="65"/>
        <v>Common</v>
      </c>
      <c r="J1905" s="91" t="s">
        <v>14186</v>
      </c>
      <c r="K1905" s="91"/>
      <c r="L1905" s="91"/>
      <c r="M1905" s="91"/>
      <c r="P1905" s="86" t="str">
        <f t="shared" si="66"/>
        <v>Care needed</v>
      </c>
      <c r="Q1905" s="86" t="s">
        <v>10789</v>
      </c>
      <c r="R1905" s="86" t="s">
        <v>10789</v>
      </c>
      <c r="S1905" s="86" t="s">
        <v>10789</v>
      </c>
      <c r="T1905" s="86" t="s">
        <v>10789</v>
      </c>
      <c r="U1905" s="86" t="s">
        <v>15237</v>
      </c>
      <c r="V1905" s="86" t="s">
        <v>15228</v>
      </c>
      <c r="W1905" s="86" t="b">
        <v>0</v>
      </c>
    </row>
    <row r="1906" spans="2:23" x14ac:dyDescent="0.25">
      <c r="B1906" s="91">
        <v>1855.1</v>
      </c>
      <c r="C1906" s="91" t="s">
        <v>7976</v>
      </c>
      <c r="D1906" s="94" t="s">
        <v>16669</v>
      </c>
      <c r="E1906" s="89" t="s">
        <v>7977</v>
      </c>
      <c r="F1906" s="90" t="s">
        <v>7978</v>
      </c>
      <c r="G1906" s="91" t="str">
        <f t="shared" si="64"/>
        <v>Photo required</v>
      </c>
      <c r="H1906" s="91" t="s">
        <v>11837</v>
      </c>
      <c r="I1906" s="91" t="str">
        <f t="shared" si="65"/>
        <v>Not recorded in Scotland</v>
      </c>
      <c r="J1906" s="91" t="s">
        <v>16094</v>
      </c>
      <c r="K1906" s="91"/>
      <c r="L1906" s="91"/>
      <c r="M1906" s="91"/>
      <c r="P1906" s="86" t="str">
        <f t="shared" si="66"/>
        <v>Photo required</v>
      </c>
      <c r="Q1906" s="86" t="s">
        <v>10789</v>
      </c>
      <c r="R1906" s="86" t="s">
        <v>10789</v>
      </c>
      <c r="S1906" s="86" t="s">
        <v>10789</v>
      </c>
      <c r="T1906" s="86" t="s">
        <v>10789</v>
      </c>
      <c r="U1906" s="86" t="s">
        <v>15214</v>
      </c>
      <c r="V1906" s="86" t="s">
        <v>15254</v>
      </c>
      <c r="W1906" s="86" t="b">
        <v>0</v>
      </c>
    </row>
    <row r="1907" spans="2:23" x14ac:dyDescent="0.25">
      <c r="B1907" s="91">
        <v>1814</v>
      </c>
      <c r="C1907" s="91">
        <v>1814</v>
      </c>
      <c r="D1907" s="203" t="s">
        <v>13319</v>
      </c>
      <c r="E1907" s="89" t="s">
        <v>9116</v>
      </c>
      <c r="F1907" s="90" t="s">
        <v>9115</v>
      </c>
      <c r="G1907" s="91" t="str">
        <f t="shared" si="64"/>
        <v>Photo required</v>
      </c>
      <c r="H1907" s="91" t="s">
        <v>11837</v>
      </c>
      <c r="I1907" s="91" t="str">
        <f t="shared" si="65"/>
        <v>Sparsely distributed and very local, Central</v>
      </c>
      <c r="J1907" s="91" t="s">
        <v>14261</v>
      </c>
      <c r="K1907" s="91"/>
      <c r="L1907" s="91"/>
      <c r="M1907" s="91"/>
      <c r="P1907" s="86" t="str">
        <f t="shared" si="66"/>
        <v>Photo required</v>
      </c>
      <c r="Q1907" s="86" t="s">
        <v>10789</v>
      </c>
      <c r="R1907" s="86" t="s">
        <v>10789</v>
      </c>
      <c r="S1907" s="86" t="s">
        <v>10789</v>
      </c>
      <c r="T1907" s="86" t="s">
        <v>10789</v>
      </c>
      <c r="U1907" s="86" t="s">
        <v>15214</v>
      </c>
      <c r="V1907" s="86" t="s">
        <v>15242</v>
      </c>
      <c r="W1907" s="86" t="b">
        <v>0</v>
      </c>
    </row>
    <row r="1908" spans="2:23" x14ac:dyDescent="0.25">
      <c r="B1908" s="91">
        <v>1822</v>
      </c>
      <c r="C1908" s="91">
        <v>1822</v>
      </c>
      <c r="D1908" s="203" t="s">
        <v>13327</v>
      </c>
      <c r="E1908" s="89" t="s">
        <v>9102</v>
      </c>
      <c r="F1908" s="90" t="s">
        <v>9101</v>
      </c>
      <c r="G1908" s="91" t="str">
        <f t="shared" si="64"/>
        <v>Photo required</v>
      </c>
      <c r="H1908" s="91" t="s">
        <v>11837</v>
      </c>
      <c r="I1908" s="91" t="str">
        <f t="shared" si="65"/>
        <v>Widely scattered, local and perhaps overlooked</v>
      </c>
      <c r="J1908" s="91" t="s">
        <v>14262</v>
      </c>
      <c r="K1908" s="91"/>
      <c r="L1908" s="91"/>
      <c r="M1908" s="91"/>
      <c r="P1908" s="86" t="str">
        <f t="shared" si="66"/>
        <v>Photo required</v>
      </c>
      <c r="Q1908" s="86" t="s">
        <v>10789</v>
      </c>
      <c r="R1908" s="86" t="s">
        <v>10789</v>
      </c>
      <c r="S1908" s="86" t="s">
        <v>10789</v>
      </c>
      <c r="T1908" s="86" t="s">
        <v>10789</v>
      </c>
      <c r="U1908" s="86" t="s">
        <v>15229</v>
      </c>
      <c r="V1908" s="86" t="s">
        <v>15216</v>
      </c>
      <c r="W1908" s="86" t="b">
        <v>0</v>
      </c>
    </row>
    <row r="1909" spans="2:23" x14ac:dyDescent="0.25">
      <c r="B1909" s="91">
        <v>1822</v>
      </c>
      <c r="C1909" s="91">
        <v>1822</v>
      </c>
      <c r="D1909" s="203" t="s">
        <v>13327</v>
      </c>
      <c r="E1909" s="89" t="s">
        <v>9102</v>
      </c>
      <c r="F1909" s="90" t="s">
        <v>9101</v>
      </c>
      <c r="G1909" s="91" t="str">
        <f t="shared" si="64"/>
        <v>Photo required + note Maple Pug has same code</v>
      </c>
      <c r="H1909" s="91" t="s">
        <v>15101</v>
      </c>
      <c r="I1909" s="91" t="str">
        <f t="shared" si="65"/>
        <v>Widely scattered, local and perhaps overlooked</v>
      </c>
      <c r="J1909" s="91" t="s">
        <v>14262</v>
      </c>
      <c r="K1909" s="91"/>
      <c r="L1909" s="91"/>
      <c r="M1909" s="91"/>
      <c r="P1909" s="86" t="str">
        <f t="shared" si="66"/>
        <v>Photo required + note Maple Pug has same code</v>
      </c>
      <c r="Q1909" s="86" t="s">
        <v>10789</v>
      </c>
      <c r="R1909" s="86" t="s">
        <v>10789</v>
      </c>
      <c r="S1909" s="86" t="s">
        <v>10789</v>
      </c>
      <c r="T1909" s="86" t="s">
        <v>10789</v>
      </c>
      <c r="U1909" s="86" t="s">
        <v>15229</v>
      </c>
      <c r="V1909" s="86" t="s">
        <v>15216</v>
      </c>
      <c r="W1909" s="86" t="b">
        <v>0</v>
      </c>
    </row>
    <row r="1910" spans="2:23" x14ac:dyDescent="0.25">
      <c r="B1910" s="91">
        <v>1823</v>
      </c>
      <c r="C1910" s="91">
        <v>1823</v>
      </c>
      <c r="D1910" s="203" t="s">
        <v>13328</v>
      </c>
      <c r="E1910" s="89" t="s">
        <v>2601</v>
      </c>
      <c r="F1910" s="90" t="s">
        <v>2602</v>
      </c>
      <c r="G1910" s="91" t="str">
        <f t="shared" si="64"/>
        <v>Usually distinctive</v>
      </c>
      <c r="H1910" s="91" t="s">
        <v>15174</v>
      </c>
      <c r="I1910" s="91" t="str">
        <f t="shared" si="65"/>
        <v>Scattered, local; commonest in Northern Isles</v>
      </c>
      <c r="J1910" s="91" t="s">
        <v>15606</v>
      </c>
      <c r="K1910" s="91"/>
      <c r="L1910" s="91"/>
      <c r="M1910" s="91"/>
      <c r="P1910" s="86" t="str">
        <f t="shared" si="66"/>
        <v>Usually distinctive</v>
      </c>
      <c r="Q1910" s="86" t="s">
        <v>10789</v>
      </c>
      <c r="R1910" s="86" t="s">
        <v>10789</v>
      </c>
      <c r="S1910" s="86" t="s">
        <v>10789</v>
      </c>
      <c r="T1910" s="86" t="s">
        <v>10789</v>
      </c>
      <c r="U1910" s="86" t="s">
        <v>15237</v>
      </c>
      <c r="V1910" s="86" t="s">
        <v>15226</v>
      </c>
      <c r="W1910" s="86" t="b">
        <v>0</v>
      </c>
    </row>
    <row r="1911" spans="2:23" x14ac:dyDescent="0.25">
      <c r="B1911" s="91">
        <v>1852</v>
      </c>
      <c r="C1911" s="91">
        <v>1852</v>
      </c>
      <c r="D1911" s="203" t="s">
        <v>13353</v>
      </c>
      <c r="E1911" s="89" t="s">
        <v>5706</v>
      </c>
      <c r="F1911" s="90" t="s">
        <v>5705</v>
      </c>
      <c r="G1911" s="91" t="str">
        <f t="shared" si="64"/>
        <v>Care needed</v>
      </c>
      <c r="H1911" s="91" t="s">
        <v>11767</v>
      </c>
      <c r="I1911" s="91" t="str">
        <f t="shared" si="65"/>
        <v>Common</v>
      </c>
      <c r="J1911" s="91" t="s">
        <v>14186</v>
      </c>
      <c r="K1911" s="91"/>
      <c r="L1911" s="91"/>
      <c r="M1911" s="91"/>
      <c r="P1911" s="86" t="str">
        <f t="shared" si="66"/>
        <v>Care needed</v>
      </c>
      <c r="Q1911" s="86" t="s">
        <v>10789</v>
      </c>
      <c r="R1911" s="86" t="s">
        <v>10789</v>
      </c>
      <c r="S1911" s="86" t="s">
        <v>10789</v>
      </c>
      <c r="T1911" s="86" t="s">
        <v>10789</v>
      </c>
      <c r="U1911" s="86" t="s">
        <v>15244</v>
      </c>
      <c r="V1911" s="86" t="s">
        <v>15213</v>
      </c>
      <c r="W1911" s="86" t="b">
        <v>0</v>
      </c>
    </row>
    <row r="1912" spans="2:23" x14ac:dyDescent="0.25">
      <c r="B1912" s="91">
        <v>1853.1</v>
      </c>
      <c r="C1912" s="91" t="s">
        <v>7971</v>
      </c>
      <c r="D1912" s="94" t="s">
        <v>16670</v>
      </c>
      <c r="E1912" s="89" t="s">
        <v>7972</v>
      </c>
      <c r="F1912" s="90" t="s">
        <v>7973</v>
      </c>
      <c r="G1912" s="91" t="str">
        <f t="shared" si="64"/>
        <v>Photo required</v>
      </c>
      <c r="H1912" s="91" t="s">
        <v>11837</v>
      </c>
      <c r="I1912" s="91" t="str">
        <f t="shared" si="65"/>
        <v>Not recorded in Scotland</v>
      </c>
      <c r="J1912" s="91" t="s">
        <v>16094</v>
      </c>
      <c r="K1912" s="91"/>
      <c r="L1912" s="91"/>
      <c r="M1912" s="91"/>
      <c r="P1912" s="86" t="str">
        <f t="shared" si="66"/>
        <v>Photo required</v>
      </c>
      <c r="Q1912" s="86" t="s">
        <v>10789</v>
      </c>
      <c r="R1912" s="86" t="s">
        <v>10789</v>
      </c>
      <c r="S1912" s="86" t="s">
        <v>10789</v>
      </c>
      <c r="T1912" s="86" t="s">
        <v>10789</v>
      </c>
      <c r="U1912" s="86" t="s">
        <v>15212</v>
      </c>
      <c r="V1912" s="86" t="s">
        <v>15237</v>
      </c>
      <c r="W1912" s="86" t="b">
        <v>0</v>
      </c>
    </row>
    <row r="1913" spans="2:23" x14ac:dyDescent="0.25">
      <c r="B1913" s="91">
        <v>1853</v>
      </c>
      <c r="C1913" s="91">
        <v>1853</v>
      </c>
      <c r="D1913" s="203" t="s">
        <v>13354</v>
      </c>
      <c r="E1913" s="89" t="s">
        <v>5704</v>
      </c>
      <c r="F1913" s="90" t="s">
        <v>5703</v>
      </c>
      <c r="G1913" s="91" t="str">
        <f t="shared" si="64"/>
        <v>Photo required</v>
      </c>
      <c r="H1913" s="91" t="s">
        <v>11837</v>
      </c>
      <c r="I1913" s="91" t="str">
        <f t="shared" si="65"/>
        <v>Recent colonist, SW in 2002, now scattered S</v>
      </c>
      <c r="J1913" s="91" t="s">
        <v>14263</v>
      </c>
      <c r="K1913" s="91"/>
      <c r="L1913" s="91"/>
      <c r="M1913" s="91"/>
      <c r="P1913" s="86" t="str">
        <f t="shared" si="66"/>
        <v>Photo required</v>
      </c>
      <c r="Q1913" s="86" t="s">
        <v>10789</v>
      </c>
      <c r="R1913" s="86" t="s">
        <v>10789</v>
      </c>
      <c r="S1913" s="86" t="s">
        <v>10789</v>
      </c>
      <c r="T1913" s="86" t="s">
        <v>10789</v>
      </c>
      <c r="U1913" s="86" t="s">
        <v>15217</v>
      </c>
      <c r="V1913" s="86" t="s">
        <v>15242</v>
      </c>
      <c r="W1913" s="86" t="b">
        <v>0</v>
      </c>
    </row>
    <row r="1914" spans="2:23" x14ac:dyDescent="0.25">
      <c r="B1914" s="91">
        <v>1854</v>
      </c>
      <c r="C1914" s="91">
        <v>1854</v>
      </c>
      <c r="D1914" s="203" t="s">
        <v>13355</v>
      </c>
      <c r="E1914" s="89" t="s">
        <v>7974</v>
      </c>
      <c r="F1914" s="90" t="s">
        <v>7975</v>
      </c>
      <c r="G1914" s="91" t="str">
        <f t="shared" si="64"/>
        <v>Care needed</v>
      </c>
      <c r="H1914" s="91" t="s">
        <v>11767</v>
      </c>
      <c r="I1914" s="91" t="str">
        <f t="shared" si="65"/>
        <v>Common, especially Highlands</v>
      </c>
      <c r="J1914" s="91" t="s">
        <v>14264</v>
      </c>
      <c r="K1914" s="91"/>
      <c r="L1914" s="91"/>
      <c r="M1914" s="91"/>
      <c r="P1914" s="86" t="str">
        <f t="shared" si="66"/>
        <v>Care needed</v>
      </c>
      <c r="Q1914" s="86" t="s">
        <v>10789</v>
      </c>
      <c r="R1914" s="86" t="s">
        <v>10789</v>
      </c>
      <c r="S1914" s="86" t="s">
        <v>10789</v>
      </c>
      <c r="T1914" s="86" t="s">
        <v>10789</v>
      </c>
      <c r="U1914" s="86" t="s">
        <v>15225</v>
      </c>
      <c r="V1914" s="86" t="s">
        <v>15250</v>
      </c>
      <c r="W1914" s="86" t="b">
        <v>0</v>
      </c>
    </row>
    <row r="1915" spans="2:23" x14ac:dyDescent="0.25">
      <c r="B1915" s="91">
        <v>1855</v>
      </c>
      <c r="C1915" s="91">
        <v>1855</v>
      </c>
      <c r="D1915" s="203" t="s">
        <v>13356</v>
      </c>
      <c r="E1915" s="89" t="s">
        <v>5702</v>
      </c>
      <c r="F1915" s="90" t="s">
        <v>5701</v>
      </c>
      <c r="G1915" s="91" t="str">
        <f t="shared" si="64"/>
        <v>Photo required</v>
      </c>
      <c r="H1915" s="91" t="s">
        <v>11837</v>
      </c>
      <c r="I1915" s="91" t="str">
        <f t="shared" si="65"/>
        <v>Not recorded in Scotland</v>
      </c>
      <c r="J1915" s="91" t="s">
        <v>16094</v>
      </c>
      <c r="K1915" s="91"/>
      <c r="L1915" s="91"/>
      <c r="M1915" s="91"/>
      <c r="P1915" s="86" t="str">
        <f t="shared" si="66"/>
        <v>Photo required</v>
      </c>
      <c r="Q1915" s="86" t="s">
        <v>10789</v>
      </c>
      <c r="R1915" s="86" t="s">
        <v>10789</v>
      </c>
      <c r="S1915" s="86" t="s">
        <v>10789</v>
      </c>
      <c r="T1915" s="86" t="s">
        <v>10789</v>
      </c>
      <c r="U1915" s="86" t="s">
        <v>15223</v>
      </c>
      <c r="V1915" s="86" t="s">
        <v>15230</v>
      </c>
      <c r="W1915" s="86" t="b">
        <v>0</v>
      </c>
    </row>
    <row r="1916" spans="2:23" x14ac:dyDescent="0.25">
      <c r="B1916" s="91">
        <v>1835</v>
      </c>
      <c r="C1916" s="91">
        <v>1835</v>
      </c>
      <c r="D1916" s="203" t="s">
        <v>13338</v>
      </c>
      <c r="E1916" s="89" t="s">
        <v>5732</v>
      </c>
      <c r="F1916" s="90" t="s">
        <v>5731</v>
      </c>
      <c r="G1916" s="91" t="str">
        <f t="shared" si="64"/>
        <v>Care needed</v>
      </c>
      <c r="H1916" s="91" t="s">
        <v>11767</v>
      </c>
      <c r="I1916" s="91" t="str">
        <f t="shared" si="65"/>
        <v>Widespread but infrequent</v>
      </c>
      <c r="J1916" s="91" t="s">
        <v>14265</v>
      </c>
      <c r="K1916" s="91"/>
      <c r="L1916" s="91"/>
      <c r="M1916" s="91"/>
      <c r="P1916" s="86" t="str">
        <f t="shared" si="66"/>
        <v>Care needed</v>
      </c>
      <c r="Q1916" s="86" t="s">
        <v>10789</v>
      </c>
      <c r="R1916" s="86" t="s">
        <v>10789</v>
      </c>
      <c r="S1916" s="86" t="s">
        <v>10789</v>
      </c>
      <c r="T1916" s="86" t="s">
        <v>10789</v>
      </c>
      <c r="U1916" s="86" t="s">
        <v>15212</v>
      </c>
      <c r="V1916" s="86" t="s">
        <v>15249</v>
      </c>
      <c r="W1916" s="86" t="b">
        <v>0</v>
      </c>
    </row>
    <row r="1917" spans="2:23" x14ac:dyDescent="0.25">
      <c r="B1917" s="91">
        <v>1835</v>
      </c>
      <c r="C1917" s="91">
        <v>1835</v>
      </c>
      <c r="D1917" s="203" t="s">
        <v>13338</v>
      </c>
      <c r="E1917" s="89" t="s">
        <v>5732</v>
      </c>
      <c r="F1917" s="90" t="s">
        <v>5731</v>
      </c>
      <c r="G1917" s="91" t="str">
        <f t="shared" si="64"/>
        <v>Care needed - check species code</v>
      </c>
      <c r="H1917" s="91" t="s">
        <v>15112</v>
      </c>
      <c r="I1917" s="91" t="str">
        <f t="shared" si="65"/>
        <v>Widespread but infrequent</v>
      </c>
      <c r="J1917" s="91" t="s">
        <v>14265</v>
      </c>
      <c r="K1917" s="91"/>
      <c r="L1917" s="91"/>
      <c r="M1917" s="91"/>
      <c r="P1917" s="86" t="str">
        <f t="shared" si="66"/>
        <v>Care needed - check species code</v>
      </c>
      <c r="Q1917" s="86" t="s">
        <v>10789</v>
      </c>
      <c r="R1917" s="86" t="s">
        <v>10789</v>
      </c>
      <c r="S1917" s="86" t="s">
        <v>10789</v>
      </c>
      <c r="T1917" s="86" t="s">
        <v>10789</v>
      </c>
      <c r="U1917" s="86" t="s">
        <v>15212</v>
      </c>
      <c r="V1917" s="86" t="s">
        <v>15249</v>
      </c>
      <c r="W1917" s="86" t="b">
        <v>0</v>
      </c>
    </row>
    <row r="1918" spans="2:23" x14ac:dyDescent="0.25">
      <c r="B1918" s="91">
        <v>1851</v>
      </c>
      <c r="C1918" s="91">
        <v>1851</v>
      </c>
      <c r="D1918" s="203" t="s">
        <v>13352</v>
      </c>
      <c r="E1918" s="89" t="s">
        <v>5708</v>
      </c>
      <c r="F1918" s="90" t="s">
        <v>5707</v>
      </c>
      <c r="G1918" s="91" t="str">
        <f t="shared" si="64"/>
        <v>Care needed</v>
      </c>
      <c r="H1918" s="91" t="s">
        <v>11767</v>
      </c>
      <c r="I1918" s="91" t="str">
        <f t="shared" si="65"/>
        <v>Common</v>
      </c>
      <c r="J1918" s="91" t="s">
        <v>14186</v>
      </c>
      <c r="K1918" s="91"/>
      <c r="L1918" s="91"/>
      <c r="M1918" s="91"/>
      <c r="P1918" s="86" t="str">
        <f t="shared" si="66"/>
        <v>Care needed</v>
      </c>
      <c r="Q1918" s="86" t="s">
        <v>10789</v>
      </c>
      <c r="R1918" s="86" t="s">
        <v>10789</v>
      </c>
      <c r="S1918" s="86" t="s">
        <v>10789</v>
      </c>
      <c r="T1918" s="86" t="s">
        <v>10789</v>
      </c>
      <c r="U1918" s="86" t="s">
        <v>15212</v>
      </c>
      <c r="V1918" s="86" t="s">
        <v>15249</v>
      </c>
      <c r="W1918" s="86" t="b">
        <v>0</v>
      </c>
    </row>
    <row r="1919" spans="2:23" x14ac:dyDescent="0.25">
      <c r="B1919" s="91">
        <v>1857</v>
      </c>
      <c r="C1919" s="91">
        <v>1857</v>
      </c>
      <c r="D1919" s="203" t="s">
        <v>13358</v>
      </c>
      <c r="E1919" s="89" t="s">
        <v>5698</v>
      </c>
      <c r="F1919" s="90" t="s">
        <v>5697</v>
      </c>
      <c r="G1919" s="91" t="str">
        <f t="shared" si="64"/>
        <v>Care needed</v>
      </c>
      <c r="H1919" s="91" t="s">
        <v>11767</v>
      </c>
      <c r="I1919" s="91" t="str">
        <f t="shared" si="65"/>
        <v>Common</v>
      </c>
      <c r="J1919" s="91" t="s">
        <v>14186</v>
      </c>
      <c r="K1919" s="91"/>
      <c r="L1919" s="91"/>
      <c r="M1919" s="91"/>
      <c r="P1919" s="86" t="str">
        <f t="shared" si="66"/>
        <v>Care needed</v>
      </c>
      <c r="Q1919" s="86" t="s">
        <v>10789</v>
      </c>
      <c r="R1919" s="86" t="s">
        <v>10789</v>
      </c>
      <c r="S1919" s="86" t="s">
        <v>10789</v>
      </c>
      <c r="T1919" s="86" t="s">
        <v>10789</v>
      </c>
      <c r="U1919" s="86" t="s">
        <v>15237</v>
      </c>
      <c r="V1919" s="86" t="s">
        <v>15227</v>
      </c>
      <c r="W1919" s="86" t="b">
        <v>0</v>
      </c>
    </row>
    <row r="1920" spans="2:23" x14ac:dyDescent="0.25">
      <c r="B1920" s="91">
        <v>1856</v>
      </c>
      <c r="C1920" s="91">
        <v>1856</v>
      </c>
      <c r="D1920" s="203" t="s">
        <v>13357</v>
      </c>
      <c r="E1920" s="89" t="s">
        <v>5700</v>
      </c>
      <c r="F1920" s="90" t="s">
        <v>5699</v>
      </c>
      <c r="G1920" s="91" t="str">
        <f t="shared" si="64"/>
        <v>Care needed</v>
      </c>
      <c r="H1920" s="91" t="s">
        <v>11767</v>
      </c>
      <c r="I1920" s="91" t="str">
        <f t="shared" si="65"/>
        <v>Common</v>
      </c>
      <c r="J1920" s="91" t="s">
        <v>14186</v>
      </c>
      <c r="K1920" s="91"/>
      <c r="L1920" s="91"/>
      <c r="M1920" s="91"/>
      <c r="P1920" s="86" t="str">
        <f t="shared" si="66"/>
        <v>Care needed</v>
      </c>
      <c r="Q1920" s="86" t="s">
        <v>10789</v>
      </c>
      <c r="R1920" s="86" t="s">
        <v>10789</v>
      </c>
      <c r="S1920" s="86" t="s">
        <v>10789</v>
      </c>
      <c r="T1920" s="86" t="s">
        <v>10789</v>
      </c>
      <c r="U1920" s="86" t="s">
        <v>15212</v>
      </c>
      <c r="V1920" s="86" t="s">
        <v>15238</v>
      </c>
      <c r="W1920" s="86" t="b">
        <v>0</v>
      </c>
    </row>
    <row r="1921" spans="2:23" x14ac:dyDescent="0.25">
      <c r="B1921" s="91">
        <v>1824</v>
      </c>
      <c r="C1921" s="91">
        <v>1824</v>
      </c>
      <c r="D1921" s="203" t="s">
        <v>13329</v>
      </c>
      <c r="E1921" s="89" t="s">
        <v>9100</v>
      </c>
      <c r="F1921" s="90" t="s">
        <v>9099</v>
      </c>
      <c r="G1921" s="91" t="str">
        <f t="shared" si="64"/>
        <v>Photo required</v>
      </c>
      <c r="H1921" s="91" t="s">
        <v>11837</v>
      </c>
      <c r="I1921" s="91" t="str">
        <f t="shared" si="65"/>
        <v>Not recorded in Scotland</v>
      </c>
      <c r="J1921" s="91" t="s">
        <v>16094</v>
      </c>
      <c r="K1921" s="91"/>
      <c r="L1921" s="91"/>
      <c r="M1921" s="91"/>
      <c r="P1921" s="86" t="str">
        <f t="shared" si="66"/>
        <v>Photo required</v>
      </c>
      <c r="Q1921" s="86" t="s">
        <v>10789</v>
      </c>
      <c r="R1921" s="86" t="s">
        <v>10789</v>
      </c>
      <c r="S1921" s="86" t="s">
        <v>10789</v>
      </c>
      <c r="T1921" s="86" t="s">
        <v>10789</v>
      </c>
      <c r="U1921" s="86" t="s">
        <v>15214</v>
      </c>
      <c r="V1921" s="86" t="s">
        <v>15239</v>
      </c>
      <c r="W1921" s="86" t="b">
        <v>0</v>
      </c>
    </row>
    <row r="1922" spans="2:23" x14ac:dyDescent="0.25">
      <c r="B1922" s="91">
        <v>1845</v>
      </c>
      <c r="C1922" s="91">
        <v>1845</v>
      </c>
      <c r="D1922" s="203" t="s">
        <v>13348</v>
      </c>
      <c r="E1922" s="89" t="s">
        <v>5712</v>
      </c>
      <c r="F1922" s="90" t="s">
        <v>5711</v>
      </c>
      <c r="G1922" s="91" t="str">
        <f t="shared" ref="G1922:G1985" si="67">TRIM( P1922 &amp; " " &amp; R1922 &amp; " " &amp; T1922)</f>
        <v>Photo required</v>
      </c>
      <c r="H1922" s="91" t="s">
        <v>11837</v>
      </c>
      <c r="I1922" s="91" t="str">
        <f t="shared" si="65"/>
        <v>VC81 (several) &amp; VC85 in 2014; VC82 in 2017</v>
      </c>
      <c r="J1922" s="91" t="s">
        <v>15607</v>
      </c>
      <c r="K1922" s="91"/>
      <c r="L1922" s="91"/>
      <c r="M1922" s="91"/>
      <c r="P1922" s="86" t="str">
        <f t="shared" si="66"/>
        <v>Photo required</v>
      </c>
      <c r="Q1922" s="86" t="s">
        <v>10789</v>
      </c>
      <c r="R1922" s="86" t="s">
        <v>10789</v>
      </c>
      <c r="S1922" s="86" t="s">
        <v>10789</v>
      </c>
      <c r="T1922" s="86" t="s">
        <v>10789</v>
      </c>
      <c r="U1922" s="86" t="s">
        <v>15222</v>
      </c>
      <c r="V1922" s="86" t="s">
        <v>15216</v>
      </c>
      <c r="W1922" s="86" t="b">
        <v>0</v>
      </c>
    </row>
    <row r="1923" spans="2:23" x14ac:dyDescent="0.25">
      <c r="B1923" s="91">
        <v>1842</v>
      </c>
      <c r="C1923" s="91">
        <v>1842</v>
      </c>
      <c r="D1923" s="203" t="s">
        <v>13345</v>
      </c>
      <c r="E1923" s="89" t="s">
        <v>5718</v>
      </c>
      <c r="F1923" s="90" t="s">
        <v>5717</v>
      </c>
      <c r="G1923" s="91" t="str">
        <f t="shared" si="67"/>
        <v>Photo required</v>
      </c>
      <c r="H1923" s="91" t="s">
        <v>11837</v>
      </c>
      <c r="I1923" s="91" t="str">
        <f t="shared" si="65"/>
        <v>Scarce and very local, VC74, VC82, VC85, VC86</v>
      </c>
      <c r="J1923" s="91" t="s">
        <v>15608</v>
      </c>
      <c r="K1923" s="91"/>
      <c r="L1923" s="91"/>
      <c r="M1923" s="91"/>
      <c r="P1923" s="86" t="str">
        <f t="shared" si="66"/>
        <v>Photo required</v>
      </c>
      <c r="Q1923" s="86" t="s">
        <v>10789</v>
      </c>
      <c r="R1923" s="86" t="s">
        <v>10789</v>
      </c>
      <c r="S1923" s="86" t="s">
        <v>10789</v>
      </c>
      <c r="T1923" s="86" t="s">
        <v>10789</v>
      </c>
      <c r="U1923" s="86" t="s">
        <v>15222</v>
      </c>
      <c r="V1923" s="86" t="s">
        <v>15216</v>
      </c>
      <c r="W1923" s="86" t="b">
        <v>0</v>
      </c>
    </row>
    <row r="1924" spans="2:23" x14ac:dyDescent="0.25">
      <c r="B1924" s="91">
        <v>1842.1</v>
      </c>
      <c r="C1924" s="91" t="s">
        <v>2924</v>
      </c>
      <c r="D1924" s="94" t="s">
        <v>16671</v>
      </c>
      <c r="E1924" s="89" t="s">
        <v>2925</v>
      </c>
      <c r="F1924" s="90" t="s">
        <v>2926</v>
      </c>
      <c r="G1924" s="91" t="str">
        <f t="shared" si="67"/>
        <v>Photo required</v>
      </c>
      <c r="H1924" s="91" t="s">
        <v>11837</v>
      </c>
      <c r="I1924" s="91" t="str">
        <f t="shared" si="65"/>
        <v>Not recorded in Scotland</v>
      </c>
      <c r="J1924" s="91" t="s">
        <v>16094</v>
      </c>
      <c r="K1924" s="91"/>
      <c r="L1924" s="91"/>
      <c r="M1924" s="91"/>
      <c r="P1924" s="86" t="str">
        <f t="shared" si="66"/>
        <v>Photo required</v>
      </c>
      <c r="Q1924" s="86" t="s">
        <v>10789</v>
      </c>
      <c r="R1924" s="86" t="s">
        <v>10789</v>
      </c>
      <c r="S1924" s="86" t="s">
        <v>10789</v>
      </c>
      <c r="T1924" s="86" t="s">
        <v>10789</v>
      </c>
      <c r="U1924" s="86" t="s">
        <v>15231</v>
      </c>
      <c r="V1924" s="86" t="s">
        <v>15216</v>
      </c>
      <c r="W1924" s="86" t="b">
        <v>0</v>
      </c>
    </row>
    <row r="1925" spans="2:23" x14ac:dyDescent="0.25">
      <c r="B1925" s="91">
        <v>1846</v>
      </c>
      <c r="C1925" s="91">
        <v>1846</v>
      </c>
      <c r="D1925" s="203" t="s">
        <v>13349</v>
      </c>
      <c r="E1925" s="89" t="s">
        <v>5710</v>
      </c>
      <c r="F1925" s="90" t="s">
        <v>5709</v>
      </c>
      <c r="G1925" s="91" t="str">
        <f t="shared" si="67"/>
        <v>Care needed</v>
      </c>
      <c r="H1925" s="91" t="s">
        <v>11767</v>
      </c>
      <c r="I1925" s="91" t="str">
        <f t="shared" ref="I1925:I1988" si="68">K1925 &amp; J1925 &amp; L1925</f>
        <v>Common</v>
      </c>
      <c r="J1925" s="91" t="s">
        <v>14186</v>
      </c>
      <c r="K1925" s="91"/>
      <c r="L1925" s="91"/>
      <c r="M1925" s="91"/>
      <c r="P1925" s="86" t="str">
        <f t="shared" si="66"/>
        <v>Care needed</v>
      </c>
      <c r="Q1925" s="86" t="s">
        <v>10789</v>
      </c>
      <c r="R1925" s="86" t="s">
        <v>10789</v>
      </c>
      <c r="S1925" s="86" t="s">
        <v>10789</v>
      </c>
      <c r="T1925" s="86" t="s">
        <v>10789</v>
      </c>
      <c r="U1925" s="86" t="s">
        <v>15212</v>
      </c>
      <c r="V1925" s="86" t="s">
        <v>15224</v>
      </c>
      <c r="W1925" s="86" t="b">
        <v>0</v>
      </c>
    </row>
    <row r="1926" spans="2:23" x14ac:dyDescent="0.25">
      <c r="B1926" s="91">
        <v>1848</v>
      </c>
      <c r="C1926" s="91">
        <v>1848</v>
      </c>
      <c r="D1926" s="203" t="s">
        <v>13351</v>
      </c>
      <c r="E1926" s="89" t="s">
        <v>2929</v>
      </c>
      <c r="F1926" s="90" t="s">
        <v>2930</v>
      </c>
      <c r="G1926" s="91" t="str">
        <f t="shared" si="67"/>
        <v>Care needed</v>
      </c>
      <c r="H1926" s="91" t="s">
        <v>11767</v>
      </c>
      <c r="I1926" s="91" t="str">
        <f t="shared" si="68"/>
        <v>Widespread but infrequent</v>
      </c>
      <c r="J1926" s="91" t="s">
        <v>14265</v>
      </c>
      <c r="K1926" s="91"/>
      <c r="L1926" s="91"/>
      <c r="M1926" s="91"/>
      <c r="P1926" s="86" t="str">
        <f t="shared" si="66"/>
        <v>Care needed</v>
      </c>
      <c r="Q1926" s="86" t="s">
        <v>10789</v>
      </c>
      <c r="R1926" s="86" t="s">
        <v>10789</v>
      </c>
      <c r="S1926" s="86" t="s">
        <v>10789</v>
      </c>
      <c r="T1926" s="86" t="s">
        <v>10789</v>
      </c>
      <c r="U1926" s="86" t="s">
        <v>15229</v>
      </c>
      <c r="V1926" s="86" t="s">
        <v>15224</v>
      </c>
      <c r="W1926" s="86" t="b">
        <v>0</v>
      </c>
    </row>
    <row r="1927" spans="2:23" x14ac:dyDescent="0.25">
      <c r="B1927" s="91">
        <v>1849</v>
      </c>
      <c r="C1927" s="91">
        <v>1849</v>
      </c>
      <c r="D1927" s="94" t="s">
        <v>16672</v>
      </c>
      <c r="E1927" s="89" t="s">
        <v>11402</v>
      </c>
      <c r="F1927" s="90" t="s">
        <v>2930</v>
      </c>
      <c r="G1927" s="91" t="str">
        <f t="shared" si="67"/>
        <v>Photo required</v>
      </c>
      <c r="H1927" s="91" t="s">
        <v>11837</v>
      </c>
      <c r="I1927" s="91" t="str">
        <f t="shared" si="68"/>
        <v>Not recorded in Scotland</v>
      </c>
      <c r="J1927" s="91" t="s">
        <v>16094</v>
      </c>
      <c r="K1927" s="91"/>
      <c r="L1927" s="91"/>
      <c r="M1927" s="91"/>
      <c r="P1927" s="86" t="str">
        <f t="shared" si="66"/>
        <v>Photo required</v>
      </c>
      <c r="Q1927" s="86" t="s">
        <v>10789</v>
      </c>
      <c r="R1927" s="86" t="s">
        <v>10789</v>
      </c>
      <c r="S1927" s="86" t="s">
        <v>10789</v>
      </c>
      <c r="T1927" s="86" t="s">
        <v>10789</v>
      </c>
      <c r="U1927" s="86" t="s">
        <v>16791</v>
      </c>
      <c r="V1927" s="86" t="s">
        <v>10789</v>
      </c>
      <c r="W1927" s="86" t="s">
        <v>10789</v>
      </c>
    </row>
    <row r="1928" spans="2:23" x14ac:dyDescent="0.25">
      <c r="B1928" s="91">
        <v>1850</v>
      </c>
      <c r="C1928" s="91">
        <v>1850</v>
      </c>
      <c r="D1928" s="94" t="s">
        <v>16672</v>
      </c>
      <c r="E1928" s="89" t="s">
        <v>2931</v>
      </c>
      <c r="F1928" s="90" t="s">
        <v>2932</v>
      </c>
      <c r="G1928" s="91" t="str">
        <f t="shared" si="67"/>
        <v>Photo required</v>
      </c>
      <c r="H1928" s="91" t="s">
        <v>11837</v>
      </c>
      <c r="I1928" s="91" t="str">
        <f t="shared" si="68"/>
        <v>Not recorded in Scotland</v>
      </c>
      <c r="J1928" s="91" t="s">
        <v>16094</v>
      </c>
      <c r="K1928" s="91"/>
      <c r="L1928" s="91"/>
      <c r="M1928" s="91"/>
      <c r="P1928" s="86" t="str">
        <f t="shared" si="66"/>
        <v>Photo required</v>
      </c>
      <c r="Q1928" s="86" t="s">
        <v>10789</v>
      </c>
      <c r="R1928" s="86" t="s">
        <v>10789</v>
      </c>
      <c r="S1928" s="86" t="s">
        <v>10789</v>
      </c>
      <c r="T1928" s="86" t="s">
        <v>10789</v>
      </c>
      <c r="U1928" s="86" t="s">
        <v>16791</v>
      </c>
      <c r="V1928" s="86" t="s">
        <v>10789</v>
      </c>
      <c r="W1928" s="86" t="s">
        <v>10789</v>
      </c>
    </row>
    <row r="1929" spans="2:23" x14ac:dyDescent="0.25">
      <c r="B1929" s="91">
        <v>1910</v>
      </c>
      <c r="C1929" s="91"/>
      <c r="D1929" s="199" t="s">
        <v>15404</v>
      </c>
      <c r="E1929" s="89" t="s">
        <v>15442</v>
      </c>
      <c r="F1929" s="90" t="s">
        <v>15497</v>
      </c>
      <c r="G1929" s="91" t="str">
        <f t="shared" si="67"/>
        <v>Photo required</v>
      </c>
      <c r="H1929" s="102" t="s">
        <v>11837</v>
      </c>
      <c r="I1929" s="91" t="str">
        <f t="shared" si="68"/>
        <v>Not recorded in Scotland</v>
      </c>
      <c r="J1929" s="102" t="s">
        <v>16094</v>
      </c>
      <c r="K1929" s="91"/>
      <c r="L1929" s="116"/>
      <c r="P1929" s="86" t="str">
        <f t="shared" si="66"/>
        <v>Photo required</v>
      </c>
      <c r="U1929" s="86" t="s">
        <v>16791</v>
      </c>
    </row>
    <row r="1930" spans="2:23" x14ac:dyDescent="0.25">
      <c r="B1930" s="91">
        <v>1818</v>
      </c>
      <c r="C1930" s="91">
        <v>1818</v>
      </c>
      <c r="D1930" s="203" t="s">
        <v>13323</v>
      </c>
      <c r="E1930" s="89" t="s">
        <v>9110</v>
      </c>
      <c r="F1930" s="90" t="s">
        <v>9109</v>
      </c>
      <c r="G1930" s="91" t="str">
        <f t="shared" si="67"/>
        <v>Photo required</v>
      </c>
      <c r="H1930" s="91" t="s">
        <v>11837</v>
      </c>
      <c r="I1930" s="91" t="str">
        <f t="shared" si="68"/>
        <v>Not recorded in Scotland</v>
      </c>
      <c r="J1930" s="91" t="s">
        <v>16094</v>
      </c>
      <c r="K1930" s="91"/>
      <c r="L1930" s="91"/>
      <c r="M1930" s="91"/>
      <c r="P1930" s="86" t="str">
        <f t="shared" si="66"/>
        <v>Photo required</v>
      </c>
      <c r="Q1930" s="86" t="s">
        <v>10789</v>
      </c>
      <c r="R1930" s="86" t="s">
        <v>10789</v>
      </c>
      <c r="S1930" s="86" t="s">
        <v>10789</v>
      </c>
      <c r="T1930" s="86" t="s">
        <v>10789</v>
      </c>
      <c r="U1930" s="86" t="s">
        <v>15240</v>
      </c>
      <c r="V1930" s="86" t="s">
        <v>15235</v>
      </c>
      <c r="W1930" s="86" t="b">
        <v>0</v>
      </c>
    </row>
    <row r="1931" spans="2:23" x14ac:dyDescent="0.25">
      <c r="B1931" s="91">
        <v>1844</v>
      </c>
      <c r="C1931" s="91">
        <v>1844</v>
      </c>
      <c r="D1931" s="203" t="s">
        <v>13347</v>
      </c>
      <c r="E1931" s="89" t="s">
        <v>5714</v>
      </c>
      <c r="F1931" s="90" t="s">
        <v>5713</v>
      </c>
      <c r="G1931" s="91" t="str">
        <f t="shared" si="67"/>
        <v>Care needed</v>
      </c>
      <c r="H1931" s="91" t="s">
        <v>11767</v>
      </c>
      <c r="I1931" s="91" t="str">
        <f t="shared" si="68"/>
        <v>Widespread, especially in Highlands</v>
      </c>
      <c r="J1931" s="91" t="s">
        <v>14266</v>
      </c>
      <c r="K1931" s="91"/>
      <c r="L1931" s="91"/>
      <c r="M1931" s="91"/>
      <c r="P1931" s="86" t="str">
        <f t="shared" si="66"/>
        <v>Care needed</v>
      </c>
      <c r="Q1931" s="86" t="s">
        <v>10789</v>
      </c>
      <c r="R1931" s="86" t="s">
        <v>10789</v>
      </c>
      <c r="S1931" s="86" t="s">
        <v>10789</v>
      </c>
      <c r="T1931" s="86" t="s">
        <v>10789</v>
      </c>
      <c r="U1931" s="86" t="s">
        <v>15251</v>
      </c>
      <c r="V1931" s="86" t="s">
        <v>15239</v>
      </c>
      <c r="W1931" s="86" t="b">
        <v>0</v>
      </c>
    </row>
    <row r="1932" spans="2:23" x14ac:dyDescent="0.25">
      <c r="B1932" s="91">
        <v>1843</v>
      </c>
      <c r="C1932" s="91">
        <v>1843</v>
      </c>
      <c r="D1932" s="203" t="s">
        <v>13346</v>
      </c>
      <c r="E1932" s="89" t="s">
        <v>5716</v>
      </c>
      <c r="F1932" s="90" t="s">
        <v>5715</v>
      </c>
      <c r="G1932" s="91" t="str">
        <f t="shared" si="67"/>
        <v>Photo required</v>
      </c>
      <c r="H1932" s="91" t="s">
        <v>11837</v>
      </c>
      <c r="I1932" s="91" t="str">
        <f t="shared" si="68"/>
        <v>Scattered and very local, mainly W coast &amp; Isles</v>
      </c>
      <c r="J1932" s="91" t="s">
        <v>15609</v>
      </c>
      <c r="K1932" s="91"/>
      <c r="L1932" s="91"/>
      <c r="M1932" s="91"/>
      <c r="P1932" s="86" t="str">
        <f t="shared" si="66"/>
        <v>Photo required</v>
      </c>
      <c r="Q1932" s="86" t="s">
        <v>10789</v>
      </c>
      <c r="R1932" s="86" t="s">
        <v>10789</v>
      </c>
      <c r="S1932" s="86" t="s">
        <v>10789</v>
      </c>
      <c r="T1932" s="86" t="s">
        <v>10789</v>
      </c>
      <c r="U1932" s="86" t="s">
        <v>15222</v>
      </c>
      <c r="V1932" s="86" t="s">
        <v>15227</v>
      </c>
      <c r="W1932" s="86" t="b">
        <v>0</v>
      </c>
    </row>
    <row r="1933" spans="2:23" x14ac:dyDescent="0.25">
      <c r="B1933" s="91">
        <v>1825</v>
      </c>
      <c r="C1933" s="91">
        <v>1825</v>
      </c>
      <c r="D1933" s="203" t="s">
        <v>13330</v>
      </c>
      <c r="E1933" s="89" t="s">
        <v>9098</v>
      </c>
      <c r="F1933" s="90" t="s">
        <v>9097</v>
      </c>
      <c r="G1933" s="91" t="str">
        <f t="shared" si="67"/>
        <v>Usually distinctive</v>
      </c>
      <c r="H1933" s="91" t="s">
        <v>15174</v>
      </c>
      <c r="I1933" s="91" t="str">
        <f t="shared" si="68"/>
        <v>Widespread, mainly on sandy coasts</v>
      </c>
      <c r="J1933" s="91" t="s">
        <v>14267</v>
      </c>
      <c r="K1933" s="91"/>
      <c r="L1933" s="91"/>
      <c r="M1933" s="91"/>
      <c r="P1933" s="86" t="str">
        <f t="shared" si="66"/>
        <v>Usually distinctive</v>
      </c>
      <c r="Q1933" s="86" t="s">
        <v>10789</v>
      </c>
      <c r="R1933" s="86" t="s">
        <v>10789</v>
      </c>
      <c r="S1933" s="86" t="s">
        <v>10789</v>
      </c>
      <c r="T1933" s="86" t="s">
        <v>10789</v>
      </c>
      <c r="U1933" s="86" t="s">
        <v>15237</v>
      </c>
      <c r="V1933" s="86" t="s">
        <v>15224</v>
      </c>
      <c r="W1933" s="86" t="b">
        <v>0</v>
      </c>
    </row>
    <row r="1934" spans="2:23" x14ac:dyDescent="0.25">
      <c r="B1934" s="91">
        <v>1820</v>
      </c>
      <c r="C1934" s="91">
        <v>1820</v>
      </c>
      <c r="D1934" s="203" t="s">
        <v>13325</v>
      </c>
      <c r="E1934" s="89" t="s">
        <v>9106</v>
      </c>
      <c r="F1934" s="90" t="s">
        <v>9105</v>
      </c>
      <c r="G1934" s="91" t="str">
        <f t="shared" si="67"/>
        <v>Photo required</v>
      </c>
      <c r="H1934" s="91" t="s">
        <v>11837</v>
      </c>
      <c r="I1934" s="91" t="str">
        <f t="shared" si="68"/>
        <v>Not recorded in Scotland</v>
      </c>
      <c r="J1934" s="91" t="s">
        <v>16094</v>
      </c>
      <c r="K1934" s="91"/>
      <c r="L1934" s="91"/>
      <c r="M1934" s="91"/>
      <c r="P1934" s="86" t="str">
        <f t="shared" si="66"/>
        <v>Photo required</v>
      </c>
      <c r="Q1934" s="86" t="s">
        <v>10789</v>
      </c>
      <c r="R1934" s="86" t="s">
        <v>10789</v>
      </c>
      <c r="S1934" s="86" t="s">
        <v>10789</v>
      </c>
      <c r="T1934" s="86" t="s">
        <v>10789</v>
      </c>
      <c r="U1934" s="86" t="s">
        <v>15237</v>
      </c>
      <c r="V1934" s="86" t="s">
        <v>15235</v>
      </c>
      <c r="W1934" s="86" t="b">
        <v>0</v>
      </c>
    </row>
    <row r="1935" spans="2:23" x14ac:dyDescent="0.25">
      <c r="B1935" s="91">
        <v>1826</v>
      </c>
      <c r="C1935" s="91">
        <v>1826</v>
      </c>
      <c r="D1935" s="203" t="s">
        <v>13331</v>
      </c>
      <c r="E1935" s="89" t="s">
        <v>9096</v>
      </c>
      <c r="F1935" s="90" t="s">
        <v>9095</v>
      </c>
      <c r="G1935" s="91" t="str">
        <f t="shared" si="67"/>
        <v>Photo required</v>
      </c>
      <c r="H1935" s="91" t="s">
        <v>11837</v>
      </c>
      <c r="I1935" s="91" t="str">
        <f t="shared" si="68"/>
        <v>Widespread but sparse, very local and infrequent</v>
      </c>
      <c r="J1935" s="91" t="s">
        <v>14268</v>
      </c>
      <c r="K1935" s="91"/>
      <c r="L1935" s="91"/>
      <c r="M1935" s="91"/>
      <c r="P1935" s="86" t="str">
        <f t="shared" si="66"/>
        <v>Photo required</v>
      </c>
      <c r="Q1935" s="86" t="s">
        <v>10789</v>
      </c>
      <c r="R1935" s="86" t="s">
        <v>10789</v>
      </c>
      <c r="S1935" s="86" t="s">
        <v>10789</v>
      </c>
      <c r="T1935" s="86" t="s">
        <v>10789</v>
      </c>
      <c r="U1935" s="86" t="s">
        <v>15214</v>
      </c>
      <c r="V1935" s="86" t="s">
        <v>15216</v>
      </c>
      <c r="W1935" s="86" t="b">
        <v>0</v>
      </c>
    </row>
    <row r="1936" spans="2:23" x14ac:dyDescent="0.25">
      <c r="B1936" s="91">
        <v>1827</v>
      </c>
      <c r="C1936" s="91">
        <v>1827</v>
      </c>
      <c r="D1936" s="203" t="s">
        <v>13332</v>
      </c>
      <c r="E1936" s="89" t="s">
        <v>9094</v>
      </c>
      <c r="F1936" s="90" t="s">
        <v>9093</v>
      </c>
      <c r="G1936" s="91" t="str">
        <f t="shared" si="67"/>
        <v>Care needed</v>
      </c>
      <c r="H1936" s="91" t="s">
        <v>11767</v>
      </c>
      <c r="I1936" s="91" t="str">
        <f t="shared" si="68"/>
        <v>Widespread; the two races now merged in S</v>
      </c>
      <c r="J1936" s="91" t="s">
        <v>14269</v>
      </c>
      <c r="K1936" s="91"/>
      <c r="L1936" s="91"/>
      <c r="M1936" s="91"/>
      <c r="P1936" s="86" t="str">
        <f t="shared" si="66"/>
        <v>Care needed</v>
      </c>
      <c r="Q1936" s="86" t="s">
        <v>10789</v>
      </c>
      <c r="R1936" s="86" t="s">
        <v>10789</v>
      </c>
      <c r="S1936" s="86" t="s">
        <v>10789</v>
      </c>
      <c r="T1936" s="86" t="s">
        <v>10789</v>
      </c>
      <c r="U1936" s="86" t="s">
        <v>15229</v>
      </c>
      <c r="V1936" s="86" t="s">
        <v>15233</v>
      </c>
      <c r="W1936" s="86" t="b">
        <v>0</v>
      </c>
    </row>
    <row r="1937" spans="2:23" x14ac:dyDescent="0.25">
      <c r="B1937" s="91">
        <v>1827</v>
      </c>
      <c r="C1937" s="91">
        <v>1827</v>
      </c>
      <c r="D1937" s="203" t="s">
        <v>13332</v>
      </c>
      <c r="E1937" s="89" t="s">
        <v>9094</v>
      </c>
      <c r="F1937" s="90" t="s">
        <v>11366</v>
      </c>
      <c r="G1937" s="91" t="str">
        <f t="shared" si="67"/>
        <v>Care needed</v>
      </c>
      <c r="H1937" s="91" t="s">
        <v>11767</v>
      </c>
      <c r="I1937" s="91" t="str">
        <f t="shared" si="68"/>
        <v>Widespread; the two races now merged in S</v>
      </c>
      <c r="J1937" s="91" t="s">
        <v>14269</v>
      </c>
      <c r="K1937" s="91"/>
      <c r="L1937" s="91"/>
      <c r="M1937" s="91"/>
      <c r="P1937" s="86" t="str">
        <f t="shared" si="66"/>
        <v>Care needed</v>
      </c>
      <c r="Q1937" s="86" t="s">
        <v>10789</v>
      </c>
      <c r="R1937" s="86" t="s">
        <v>10789</v>
      </c>
      <c r="S1937" s="86" t="s">
        <v>10789</v>
      </c>
      <c r="T1937" s="86" t="s">
        <v>10789</v>
      </c>
      <c r="U1937" s="86" t="s">
        <v>15229</v>
      </c>
      <c r="V1937" s="86" t="s">
        <v>15233</v>
      </c>
      <c r="W1937" s="86" t="b">
        <v>0</v>
      </c>
    </row>
    <row r="1938" spans="2:23" x14ac:dyDescent="0.25">
      <c r="B1938" s="91">
        <v>1828</v>
      </c>
      <c r="C1938" s="91">
        <v>1828</v>
      </c>
      <c r="D1938" s="203" t="s">
        <v>13333</v>
      </c>
      <c r="E1938" s="89" t="s">
        <v>5742</v>
      </c>
      <c r="F1938" s="90" t="s">
        <v>5741</v>
      </c>
      <c r="G1938" s="91" t="str">
        <f t="shared" si="67"/>
        <v>Care needed</v>
      </c>
      <c r="H1938" s="91" t="s">
        <v>11767</v>
      </c>
      <c r="I1938" s="91" t="str">
        <f t="shared" si="68"/>
        <v>Common, especially in N</v>
      </c>
      <c r="J1938" s="91" t="s">
        <v>14270</v>
      </c>
      <c r="K1938" s="91"/>
      <c r="L1938" s="91"/>
      <c r="M1938" s="91"/>
      <c r="P1938" s="86" t="str">
        <f t="shared" si="66"/>
        <v>Care needed</v>
      </c>
      <c r="Q1938" s="86" t="s">
        <v>10789</v>
      </c>
      <c r="R1938" s="86" t="s">
        <v>10789</v>
      </c>
      <c r="S1938" s="86" t="s">
        <v>10789</v>
      </c>
      <c r="T1938" s="86" t="s">
        <v>10789</v>
      </c>
      <c r="U1938" s="86" t="s">
        <v>15237</v>
      </c>
      <c r="V1938" s="86" t="s">
        <v>15233</v>
      </c>
      <c r="W1938" s="86" t="b">
        <v>0</v>
      </c>
    </row>
    <row r="1939" spans="2:23" x14ac:dyDescent="0.25">
      <c r="B1939" s="91">
        <v>1847</v>
      </c>
      <c r="C1939" s="91">
        <v>1847</v>
      </c>
      <c r="D1939" s="203" t="s">
        <v>13350</v>
      </c>
      <c r="E1939" s="89" t="s">
        <v>2927</v>
      </c>
      <c r="F1939" s="90" t="s">
        <v>2928</v>
      </c>
      <c r="G1939" s="91" t="str">
        <f t="shared" si="67"/>
        <v>Photo required</v>
      </c>
      <c r="H1939" s="91" t="s">
        <v>11837</v>
      </c>
      <c r="I1939" s="91" t="str">
        <f t="shared" si="68"/>
        <v>Not recorded in Scotland</v>
      </c>
      <c r="J1939" s="91" t="s">
        <v>16094</v>
      </c>
      <c r="K1939" s="91"/>
      <c r="L1939" s="91"/>
      <c r="M1939" s="91"/>
      <c r="P1939" s="86" t="str">
        <f t="shared" si="66"/>
        <v>Photo required</v>
      </c>
      <c r="Q1939" s="86" t="s">
        <v>10789</v>
      </c>
      <c r="R1939" s="86" t="s">
        <v>10789</v>
      </c>
      <c r="S1939" s="86" t="s">
        <v>10789</v>
      </c>
      <c r="T1939" s="86" t="s">
        <v>10789</v>
      </c>
      <c r="U1939" s="86" t="s">
        <v>15231</v>
      </c>
      <c r="V1939" s="86" t="s">
        <v>15215</v>
      </c>
      <c r="W1939" s="86" t="b">
        <v>0</v>
      </c>
    </row>
    <row r="1940" spans="2:23" x14ac:dyDescent="0.25">
      <c r="B1940" s="91">
        <v>1830</v>
      </c>
      <c r="C1940" s="91">
        <v>1830</v>
      </c>
      <c r="D1940" s="203" t="s">
        <v>13334</v>
      </c>
      <c r="E1940" s="89" t="s">
        <v>5740</v>
      </c>
      <c r="F1940" s="90" t="s">
        <v>5739</v>
      </c>
      <c r="G1940" s="91" t="str">
        <f t="shared" si="67"/>
        <v>Care needed</v>
      </c>
      <c r="H1940" s="91" t="s">
        <v>11767</v>
      </c>
      <c r="I1940" s="91" t="str">
        <f t="shared" si="68"/>
        <v>Common</v>
      </c>
      <c r="J1940" s="91" t="s">
        <v>14186</v>
      </c>
      <c r="K1940" s="91"/>
      <c r="L1940" s="91"/>
      <c r="M1940" s="91"/>
      <c r="P1940" s="86" t="str">
        <f t="shared" si="66"/>
        <v>Care needed</v>
      </c>
      <c r="Q1940" s="86" t="s">
        <v>10789</v>
      </c>
      <c r="R1940" s="86" t="s">
        <v>10789</v>
      </c>
      <c r="S1940" s="86" t="s">
        <v>10789</v>
      </c>
      <c r="T1940" s="86" t="s">
        <v>10789</v>
      </c>
      <c r="U1940" s="86" t="s">
        <v>15229</v>
      </c>
      <c r="V1940" s="86" t="s">
        <v>15238</v>
      </c>
      <c r="W1940" s="86" t="b">
        <v>0</v>
      </c>
    </row>
    <row r="1941" spans="2:23" x14ac:dyDescent="0.25">
      <c r="B1941" s="91">
        <v>1833</v>
      </c>
      <c r="C1941" s="91">
        <v>1833</v>
      </c>
      <c r="D1941" s="203" t="s">
        <v>13336</v>
      </c>
      <c r="E1941" s="89" t="s">
        <v>5736</v>
      </c>
      <c r="F1941" s="90" t="s">
        <v>5735</v>
      </c>
      <c r="G1941" s="91" t="str">
        <f t="shared" si="67"/>
        <v>Photo required</v>
      </c>
      <c r="H1941" s="91" t="s">
        <v>11837</v>
      </c>
      <c r="I1941" s="91" t="str">
        <f t="shared" si="68"/>
        <v>Local and scarce, W Highlands</v>
      </c>
      <c r="J1941" s="91" t="s">
        <v>14271</v>
      </c>
      <c r="K1941" s="91"/>
      <c r="L1941" s="91"/>
      <c r="M1941" s="91"/>
      <c r="P1941" s="86" t="str">
        <f t="shared" si="66"/>
        <v>Photo required</v>
      </c>
      <c r="Q1941" s="86" t="s">
        <v>10789</v>
      </c>
      <c r="R1941" s="86" t="s">
        <v>10789</v>
      </c>
      <c r="S1941" s="86" t="s">
        <v>10789</v>
      </c>
      <c r="T1941" s="86" t="s">
        <v>10789</v>
      </c>
      <c r="U1941" s="86" t="s">
        <v>15225</v>
      </c>
      <c r="V1941" s="86" t="s">
        <v>15228</v>
      </c>
      <c r="W1941" s="86" t="b">
        <v>0</v>
      </c>
    </row>
    <row r="1942" spans="2:23" x14ac:dyDescent="0.25">
      <c r="B1942" s="91">
        <v>1821</v>
      </c>
      <c r="C1942" s="91">
        <v>1821</v>
      </c>
      <c r="D1942" s="203" t="s">
        <v>13326</v>
      </c>
      <c r="E1942" s="89" t="s">
        <v>9104</v>
      </c>
      <c r="F1942" s="90" t="s">
        <v>9103</v>
      </c>
      <c r="G1942" s="91" t="str">
        <f t="shared" si="67"/>
        <v>Photo required</v>
      </c>
      <c r="H1942" s="91" t="s">
        <v>11837</v>
      </c>
      <c r="I1942" s="91" t="str">
        <f t="shared" si="68"/>
        <v>Sparsely scattered, very local</v>
      </c>
      <c r="J1942" s="91" t="s">
        <v>14272</v>
      </c>
      <c r="K1942" s="91"/>
      <c r="L1942" s="91"/>
      <c r="M1942" s="91"/>
      <c r="P1942" s="86" t="str">
        <f t="shared" si="66"/>
        <v>Photo required</v>
      </c>
      <c r="Q1942" s="86" t="s">
        <v>10789</v>
      </c>
      <c r="R1942" s="86" t="s">
        <v>10789</v>
      </c>
      <c r="S1942" s="86" t="s">
        <v>10789</v>
      </c>
      <c r="T1942" s="86" t="s">
        <v>10789</v>
      </c>
      <c r="U1942" s="86" t="s">
        <v>15225</v>
      </c>
      <c r="V1942" s="86" t="s">
        <v>15236</v>
      </c>
      <c r="W1942" s="86" t="b">
        <v>0</v>
      </c>
    </row>
    <row r="1943" spans="2:23" x14ac:dyDescent="0.25">
      <c r="B1943" s="91">
        <v>1832</v>
      </c>
      <c r="C1943" s="91">
        <v>1832</v>
      </c>
      <c r="D1943" s="203" t="s">
        <v>13335</v>
      </c>
      <c r="E1943" s="89" t="s">
        <v>5738</v>
      </c>
      <c r="F1943" s="90" t="s">
        <v>5737</v>
      </c>
      <c r="G1943" s="91" t="str">
        <f t="shared" si="67"/>
        <v>Care needed</v>
      </c>
      <c r="H1943" s="91" t="s">
        <v>11767</v>
      </c>
      <c r="I1943" s="91" t="str">
        <f t="shared" si="68"/>
        <v>Widespread</v>
      </c>
      <c r="J1943" s="91" t="s">
        <v>14205</v>
      </c>
      <c r="K1943" s="91"/>
      <c r="L1943" s="91"/>
      <c r="M1943" s="91"/>
      <c r="P1943" s="86" t="str">
        <f t="shared" si="66"/>
        <v>Care needed</v>
      </c>
      <c r="Q1943" s="86" t="s">
        <v>10789</v>
      </c>
      <c r="R1943" s="86" t="s">
        <v>10789</v>
      </c>
      <c r="S1943" s="86" t="s">
        <v>10789</v>
      </c>
      <c r="T1943" s="86" t="s">
        <v>10789</v>
      </c>
      <c r="U1943" s="86" t="s">
        <v>15212</v>
      </c>
      <c r="V1943" s="86" t="s">
        <v>15238</v>
      </c>
      <c r="W1943" s="86" t="b">
        <v>0</v>
      </c>
    </row>
    <row r="1944" spans="2:23" x14ac:dyDescent="0.25">
      <c r="B1944" s="91">
        <v>1834</v>
      </c>
      <c r="C1944" s="91">
        <v>1834</v>
      </c>
      <c r="D1944" s="203" t="s">
        <v>13337</v>
      </c>
      <c r="E1944" s="89" t="s">
        <v>5734</v>
      </c>
      <c r="F1944" s="90" t="s">
        <v>5733</v>
      </c>
      <c r="G1944" s="91" t="str">
        <f t="shared" si="67"/>
        <v>Care needed</v>
      </c>
      <c r="H1944" s="91" t="s">
        <v>11767</v>
      </c>
      <c r="I1944" s="91" t="str">
        <f t="shared" si="68"/>
        <v>Common</v>
      </c>
      <c r="J1944" s="91" t="s">
        <v>14186</v>
      </c>
      <c r="K1944" s="91"/>
      <c r="L1944" s="91"/>
      <c r="M1944" s="91"/>
      <c r="P1944" s="86" t="str">
        <f t="shared" ref="P1944:P2007" si="69">IF(LEN(H1944)=0,"",H1944)</f>
        <v>Care needed</v>
      </c>
      <c r="Q1944" s="86" t="s">
        <v>10789</v>
      </c>
      <c r="R1944" s="86" t="s">
        <v>10789</v>
      </c>
      <c r="S1944" s="86" t="s">
        <v>10789</v>
      </c>
      <c r="T1944" s="86" t="s">
        <v>10789</v>
      </c>
      <c r="U1944" s="86" t="s">
        <v>15212</v>
      </c>
      <c r="V1944" s="86" t="s">
        <v>15216</v>
      </c>
      <c r="W1944" s="86" t="b">
        <v>0</v>
      </c>
    </row>
    <row r="1945" spans="2:23" x14ac:dyDescent="0.25">
      <c r="B1945" s="91">
        <v>1819</v>
      </c>
      <c r="C1945" s="91">
        <v>1819</v>
      </c>
      <c r="D1945" s="203" t="s">
        <v>13324</v>
      </c>
      <c r="E1945" s="89" t="s">
        <v>9108</v>
      </c>
      <c r="F1945" s="90" t="s">
        <v>9107</v>
      </c>
      <c r="G1945" s="91" t="str">
        <f t="shared" si="67"/>
        <v>Care needed - confusion with Brindled Pug</v>
      </c>
      <c r="H1945" s="91" t="s">
        <v>11838</v>
      </c>
      <c r="I1945" s="91" t="str">
        <f t="shared" si="68"/>
        <v>Widespread, but mainly S &amp; E</v>
      </c>
      <c r="J1945" s="91" t="s">
        <v>14273</v>
      </c>
      <c r="K1945" s="91"/>
      <c r="L1945" s="91"/>
      <c r="M1945" s="91"/>
      <c r="P1945" s="86" t="str">
        <f t="shared" si="69"/>
        <v>Care needed - confusion with Brindled Pug</v>
      </c>
      <c r="Q1945" s="86" t="s">
        <v>10789</v>
      </c>
      <c r="R1945" s="86" t="s">
        <v>10789</v>
      </c>
      <c r="S1945" s="86" t="s">
        <v>10789</v>
      </c>
      <c r="T1945" s="86" t="s">
        <v>10789</v>
      </c>
      <c r="U1945" s="86" t="s">
        <v>15212</v>
      </c>
      <c r="V1945" s="86" t="s">
        <v>15226</v>
      </c>
      <c r="W1945" s="86" t="b">
        <v>0</v>
      </c>
    </row>
    <row r="1946" spans="2:23" x14ac:dyDescent="0.25">
      <c r="B1946" s="91">
        <v>1836</v>
      </c>
      <c r="C1946" s="91">
        <v>1836</v>
      </c>
      <c r="D1946" s="203" t="s">
        <v>13339</v>
      </c>
      <c r="E1946" s="89" t="s">
        <v>5730</v>
      </c>
      <c r="F1946" s="90" t="s">
        <v>5729</v>
      </c>
      <c r="G1946" s="91" t="str">
        <f t="shared" si="67"/>
        <v>Photo required</v>
      </c>
      <c r="H1946" s="91" t="s">
        <v>11837</v>
      </c>
      <c r="I1946" s="91" t="str">
        <f t="shared" si="68"/>
        <v>Not recorded in Scotland</v>
      </c>
      <c r="J1946" s="91" t="s">
        <v>16094</v>
      </c>
      <c r="K1946" s="91"/>
      <c r="L1946" s="91"/>
      <c r="M1946" s="91"/>
      <c r="P1946" s="86" t="str">
        <f t="shared" si="69"/>
        <v>Photo required</v>
      </c>
      <c r="Q1946" s="86" t="s">
        <v>10789</v>
      </c>
      <c r="R1946" s="86" t="s">
        <v>10789</v>
      </c>
      <c r="S1946" s="86" t="s">
        <v>10789</v>
      </c>
      <c r="T1946" s="86" t="s">
        <v>10789</v>
      </c>
      <c r="U1946" s="86" t="s">
        <v>15225</v>
      </c>
      <c r="V1946" s="86" t="s">
        <v>15236</v>
      </c>
      <c r="W1946" s="86" t="b">
        <v>0</v>
      </c>
    </row>
    <row r="1947" spans="2:23" x14ac:dyDescent="0.25">
      <c r="B1947" s="91">
        <v>1836</v>
      </c>
      <c r="C1947" s="91">
        <v>1836</v>
      </c>
      <c r="D1947" s="203" t="s">
        <v>13339</v>
      </c>
      <c r="E1947" s="89" t="s">
        <v>5730</v>
      </c>
      <c r="F1947" s="90" t="s">
        <v>3102</v>
      </c>
      <c r="G1947" s="91" t="str">
        <f t="shared" si="67"/>
        <v>Photo required</v>
      </c>
      <c r="H1947" s="91" t="s">
        <v>11837</v>
      </c>
      <c r="I1947" s="91" t="str">
        <f t="shared" si="68"/>
        <v>Not recorded in Scotland</v>
      </c>
      <c r="J1947" s="91" t="s">
        <v>16094</v>
      </c>
      <c r="K1947" s="91"/>
      <c r="L1947" s="91"/>
      <c r="M1947" s="91"/>
      <c r="P1947" s="86" t="str">
        <f t="shared" si="69"/>
        <v>Photo required</v>
      </c>
      <c r="Q1947" s="86" t="s">
        <v>10789</v>
      </c>
      <c r="R1947" s="86" t="s">
        <v>10789</v>
      </c>
      <c r="S1947" s="86" t="s">
        <v>10789</v>
      </c>
      <c r="T1947" s="86" t="s">
        <v>10789</v>
      </c>
      <c r="U1947" s="86" t="s">
        <v>15225</v>
      </c>
      <c r="V1947" s="86" t="s">
        <v>15236</v>
      </c>
      <c r="W1947" s="86" t="b">
        <v>0</v>
      </c>
    </row>
    <row r="1948" spans="2:23" x14ac:dyDescent="0.25">
      <c r="B1948" s="91">
        <v>1841</v>
      </c>
      <c r="C1948" s="91">
        <v>1841</v>
      </c>
      <c r="D1948" s="203" t="s">
        <v>13344</v>
      </c>
      <c r="E1948" s="89" t="s">
        <v>5720</v>
      </c>
      <c r="F1948" s="90" t="s">
        <v>5719</v>
      </c>
      <c r="G1948" s="91" t="str">
        <f t="shared" si="67"/>
        <v>Photo required</v>
      </c>
      <c r="H1948" s="91" t="s">
        <v>11837</v>
      </c>
      <c r="I1948" s="91" t="str">
        <f t="shared" si="68"/>
        <v>Not recorded in Scotland</v>
      </c>
      <c r="J1948" s="91" t="s">
        <v>16094</v>
      </c>
      <c r="K1948" s="91"/>
      <c r="L1948" s="91"/>
      <c r="M1948" s="91"/>
      <c r="P1948" s="86" t="str">
        <f t="shared" si="69"/>
        <v>Photo required</v>
      </c>
      <c r="Q1948" s="86" t="s">
        <v>10789</v>
      </c>
      <c r="R1948" s="86" t="s">
        <v>10789</v>
      </c>
      <c r="S1948" s="86" t="s">
        <v>10789</v>
      </c>
      <c r="T1948" s="86" t="s">
        <v>10789</v>
      </c>
      <c r="U1948" s="86" t="s">
        <v>15225</v>
      </c>
      <c r="V1948" s="86" t="s">
        <v>15236</v>
      </c>
      <c r="W1948" s="86" t="b">
        <v>0</v>
      </c>
    </row>
    <row r="1949" spans="2:23" x14ac:dyDescent="0.25">
      <c r="B1949" s="91">
        <v>1838</v>
      </c>
      <c r="C1949" s="91">
        <v>1838</v>
      </c>
      <c r="D1949" s="203" t="s">
        <v>13341</v>
      </c>
      <c r="E1949" s="89" t="s">
        <v>5726</v>
      </c>
      <c r="F1949" s="90" t="s">
        <v>5725</v>
      </c>
      <c r="G1949" s="91" t="str">
        <f t="shared" si="67"/>
        <v>Care needed</v>
      </c>
      <c r="H1949" s="91" t="s">
        <v>11767</v>
      </c>
      <c r="I1949" s="91" t="str">
        <f t="shared" si="68"/>
        <v>Common</v>
      </c>
      <c r="J1949" s="91" t="s">
        <v>14186</v>
      </c>
      <c r="K1949" s="91"/>
      <c r="L1949" s="91"/>
      <c r="M1949" s="91"/>
      <c r="P1949" s="86" t="str">
        <f t="shared" si="69"/>
        <v>Care needed</v>
      </c>
      <c r="Q1949" s="86" t="s">
        <v>10789</v>
      </c>
      <c r="R1949" s="86" t="s">
        <v>10789</v>
      </c>
      <c r="S1949" s="86" t="s">
        <v>10789</v>
      </c>
      <c r="T1949" s="86" t="s">
        <v>10789</v>
      </c>
      <c r="U1949" s="86" t="s">
        <v>15225</v>
      </c>
      <c r="V1949" s="86" t="s">
        <v>15258</v>
      </c>
      <c r="W1949" s="86" t="b">
        <v>0</v>
      </c>
    </row>
    <row r="1950" spans="2:23" x14ac:dyDescent="0.25">
      <c r="B1950" s="91">
        <v>1839</v>
      </c>
      <c r="C1950" s="91">
        <v>1839</v>
      </c>
      <c r="D1950" s="203" t="s">
        <v>13342</v>
      </c>
      <c r="E1950" s="89" t="s">
        <v>5724</v>
      </c>
      <c r="F1950" s="90" t="s">
        <v>5723</v>
      </c>
      <c r="G1950" s="91" t="str">
        <f t="shared" si="67"/>
        <v>Photo required</v>
      </c>
      <c r="H1950" s="91" t="s">
        <v>11837</v>
      </c>
      <c r="I1950" s="91" t="str">
        <f t="shared" si="68"/>
        <v>Very local and infrequent, mainly Central Belt</v>
      </c>
      <c r="J1950" s="91" t="s">
        <v>14274</v>
      </c>
      <c r="K1950" s="91"/>
      <c r="L1950" s="91"/>
      <c r="M1950" s="91"/>
      <c r="P1950" s="86" t="str">
        <f t="shared" si="69"/>
        <v>Photo required</v>
      </c>
      <c r="Q1950" s="86" t="s">
        <v>10789</v>
      </c>
      <c r="R1950" s="86" t="s">
        <v>10789</v>
      </c>
      <c r="S1950" s="86" t="s">
        <v>10789</v>
      </c>
      <c r="T1950" s="86" t="s">
        <v>10789</v>
      </c>
      <c r="U1950" s="86" t="s">
        <v>15222</v>
      </c>
      <c r="V1950" s="86" t="s">
        <v>15224</v>
      </c>
      <c r="W1950" s="86" t="b">
        <v>0</v>
      </c>
    </row>
    <row r="1951" spans="2:23" x14ac:dyDescent="0.25">
      <c r="B1951" s="91">
        <v>1840</v>
      </c>
      <c r="C1951" s="91">
        <v>1840</v>
      </c>
      <c r="D1951" s="203" t="s">
        <v>13343</v>
      </c>
      <c r="E1951" s="89" t="s">
        <v>5722</v>
      </c>
      <c r="F1951" s="90" t="s">
        <v>5721</v>
      </c>
      <c r="G1951" s="91" t="str">
        <f t="shared" si="67"/>
        <v>Photo required</v>
      </c>
      <c r="H1951" s="91" t="s">
        <v>11837</v>
      </c>
      <c r="I1951" s="91" t="str">
        <f t="shared" si="68"/>
        <v>Very local, W coast</v>
      </c>
      <c r="J1951" s="91" t="s">
        <v>14197</v>
      </c>
      <c r="K1951" s="91"/>
      <c r="L1951" s="91"/>
      <c r="M1951" s="91"/>
      <c r="P1951" s="86" t="str">
        <f t="shared" si="69"/>
        <v>Photo required</v>
      </c>
      <c r="Q1951" s="86" t="s">
        <v>10789</v>
      </c>
      <c r="R1951" s="86" t="s">
        <v>10789</v>
      </c>
      <c r="S1951" s="86" t="s">
        <v>10789</v>
      </c>
      <c r="T1951" s="86" t="s">
        <v>10789</v>
      </c>
      <c r="U1951" s="86" t="s">
        <v>15241</v>
      </c>
      <c r="V1951" s="86" t="s">
        <v>15236</v>
      </c>
      <c r="W1951" s="86" t="b">
        <v>0</v>
      </c>
    </row>
    <row r="1952" spans="2:23" x14ac:dyDescent="0.25">
      <c r="B1952" s="91">
        <v>1837</v>
      </c>
      <c r="C1952" s="91">
        <v>1837</v>
      </c>
      <c r="D1952" s="203" t="s">
        <v>13340</v>
      </c>
      <c r="E1952" s="89" t="s">
        <v>5728</v>
      </c>
      <c r="F1952" s="90" t="s">
        <v>5727</v>
      </c>
      <c r="G1952" s="91" t="str">
        <f t="shared" si="67"/>
        <v>Care needed</v>
      </c>
      <c r="H1952" s="91" t="s">
        <v>11767</v>
      </c>
      <c r="I1952" s="91" t="str">
        <f t="shared" si="68"/>
        <v>Common</v>
      </c>
      <c r="J1952" s="91" t="s">
        <v>14186</v>
      </c>
      <c r="K1952" s="91"/>
      <c r="L1952" s="91"/>
      <c r="M1952" s="91"/>
      <c r="P1952" s="86" t="str">
        <f t="shared" si="69"/>
        <v>Care needed</v>
      </c>
      <c r="Q1952" s="86" t="s">
        <v>10789</v>
      </c>
      <c r="R1952" s="86" t="s">
        <v>10789</v>
      </c>
      <c r="S1952" s="86" t="s">
        <v>10789</v>
      </c>
      <c r="T1952" s="86" t="s">
        <v>10789</v>
      </c>
      <c r="U1952" s="86" t="s">
        <v>15237</v>
      </c>
      <c r="V1952" s="86" t="s">
        <v>15216</v>
      </c>
      <c r="W1952" s="86" t="b">
        <v>0</v>
      </c>
    </row>
    <row r="1953" spans="2:23" x14ac:dyDescent="0.25">
      <c r="B1953" s="91">
        <v>1866</v>
      </c>
      <c r="C1953" s="91">
        <v>1866</v>
      </c>
      <c r="D1953" s="94" t="s">
        <v>16673</v>
      </c>
      <c r="E1953" s="89" t="s">
        <v>2427</v>
      </c>
      <c r="F1953" s="90" t="s">
        <v>2426</v>
      </c>
      <c r="G1953" s="91" t="str">
        <f t="shared" si="67"/>
        <v>Care needed</v>
      </c>
      <c r="H1953" s="91" t="s">
        <v>11767</v>
      </c>
      <c r="I1953" s="91" t="str">
        <f t="shared" si="68"/>
        <v>Widespread, especially Highlands &amp; NW</v>
      </c>
      <c r="J1953" s="91" t="s">
        <v>14275</v>
      </c>
      <c r="K1953" s="91"/>
      <c r="L1953" s="91"/>
      <c r="M1953" s="91"/>
      <c r="P1953" s="86" t="str">
        <f t="shared" si="69"/>
        <v>Care needed</v>
      </c>
      <c r="Q1953" s="86" t="s">
        <v>10789</v>
      </c>
      <c r="R1953" s="86" t="s">
        <v>10789</v>
      </c>
      <c r="S1953" s="86" t="s">
        <v>10789</v>
      </c>
      <c r="T1953" s="86" t="s">
        <v>10789</v>
      </c>
      <c r="U1953" s="86" t="s">
        <v>15231</v>
      </c>
      <c r="V1953" s="86" t="s">
        <v>15258</v>
      </c>
      <c r="W1953" s="86" t="b">
        <v>0</v>
      </c>
    </row>
    <row r="1954" spans="2:23" x14ac:dyDescent="0.25">
      <c r="B1954" s="91">
        <v>1867</v>
      </c>
      <c r="C1954" s="91">
        <v>1867</v>
      </c>
      <c r="D1954" s="203" t="s">
        <v>13367</v>
      </c>
      <c r="E1954" s="89" t="s">
        <v>2425</v>
      </c>
      <c r="F1954" s="90" t="s">
        <v>2424</v>
      </c>
      <c r="G1954" s="91" t="str">
        <f t="shared" si="67"/>
        <v>Care needed</v>
      </c>
      <c r="H1954" s="91" t="s">
        <v>11767</v>
      </c>
      <c r="I1954" s="91" t="str">
        <f t="shared" si="68"/>
        <v>Common</v>
      </c>
      <c r="J1954" s="91" t="s">
        <v>14186</v>
      </c>
      <c r="K1954" s="91"/>
      <c r="L1954" s="91"/>
      <c r="M1954" s="91"/>
      <c r="P1954" s="86" t="str">
        <f t="shared" si="69"/>
        <v>Care needed</v>
      </c>
      <c r="Q1954" s="86" t="s">
        <v>10789</v>
      </c>
      <c r="R1954" s="86" t="s">
        <v>10789</v>
      </c>
      <c r="S1954" s="86" t="s">
        <v>10789</v>
      </c>
      <c r="T1954" s="86" t="s">
        <v>10789</v>
      </c>
      <c r="U1954" s="86" t="s">
        <v>15237</v>
      </c>
      <c r="V1954" s="86" t="s">
        <v>15250</v>
      </c>
      <c r="W1954" s="86" t="b">
        <v>0</v>
      </c>
    </row>
    <row r="1955" spans="2:23" x14ac:dyDescent="0.25">
      <c r="B1955" s="91">
        <v>1868</v>
      </c>
      <c r="C1955" s="91">
        <v>1868</v>
      </c>
      <c r="D1955" s="203" t="s">
        <v>13368</v>
      </c>
      <c r="E1955" s="89" t="s">
        <v>2423</v>
      </c>
      <c r="F1955" s="90" t="s">
        <v>2422</v>
      </c>
      <c r="G1955" s="91" t="str">
        <f t="shared" si="67"/>
        <v>External genitalia inspection required</v>
      </c>
      <c r="H1955" s="91" t="s">
        <v>14181</v>
      </c>
      <c r="I1955" s="91" t="str">
        <f t="shared" si="68"/>
        <v>Recent arrival, mainly Lothians on bings</v>
      </c>
      <c r="J1955" s="91" t="s">
        <v>14276</v>
      </c>
      <c r="K1955" s="91"/>
      <c r="L1955" s="91"/>
      <c r="M1955" s="91"/>
      <c r="P1955" s="86" t="str">
        <f t="shared" si="69"/>
        <v>External genitalia inspection required</v>
      </c>
      <c r="Q1955" s="86" t="s">
        <v>10789</v>
      </c>
      <c r="R1955" s="86" t="s">
        <v>10789</v>
      </c>
      <c r="S1955" s="86" t="s">
        <v>10789</v>
      </c>
      <c r="T1955" s="86" t="s">
        <v>10789</v>
      </c>
      <c r="U1955" s="86" t="s">
        <v>15237</v>
      </c>
      <c r="V1955" s="86" t="s">
        <v>15250</v>
      </c>
      <c r="W1955" s="86" t="b">
        <v>0</v>
      </c>
    </row>
    <row r="1956" spans="2:23" x14ac:dyDescent="0.25">
      <c r="B1956" s="91" t="s">
        <v>15152</v>
      </c>
      <c r="C1956" s="91" t="s">
        <v>15152</v>
      </c>
      <c r="D1956" s="203" t="s">
        <v>15573</v>
      </c>
      <c r="E1956" s="89" t="s">
        <v>15156</v>
      </c>
      <c r="F1956" s="90" t="s">
        <v>15157</v>
      </c>
      <c r="G1956" s="91" t="str">
        <f t="shared" si="67"/>
        <v>Usually distinctive</v>
      </c>
      <c r="H1956" s="91" t="s">
        <v>15174</v>
      </c>
      <c r="I1956" s="91"/>
      <c r="J1956" s="91"/>
      <c r="K1956" s="91"/>
      <c r="L1956" s="91"/>
      <c r="M1956" s="91"/>
      <c r="P1956" s="86" t="str">
        <f t="shared" si="69"/>
        <v>Usually distinctive</v>
      </c>
      <c r="Q1956" s="86" t="s">
        <v>10789</v>
      </c>
      <c r="R1956" s="86" t="s">
        <v>10789</v>
      </c>
      <c r="S1956" s="86" t="s">
        <v>10789</v>
      </c>
      <c r="T1956" s="86" t="s">
        <v>10789</v>
      </c>
      <c r="U1956" s="86" t="s">
        <v>15237</v>
      </c>
      <c r="V1956" s="111" t="s">
        <v>15230</v>
      </c>
      <c r="W1956" s="86" t="b">
        <v>0</v>
      </c>
    </row>
    <row r="1957" spans="2:23" x14ac:dyDescent="0.25">
      <c r="B1957" s="91">
        <v>1869</v>
      </c>
      <c r="C1957" s="91">
        <v>1869</v>
      </c>
      <c r="D1957" s="203" t="s">
        <v>13369</v>
      </c>
      <c r="E1957" s="89" t="s">
        <v>7981</v>
      </c>
      <c r="F1957" s="90" t="s">
        <v>7982</v>
      </c>
      <c r="G1957" s="91" t="str">
        <f t="shared" si="67"/>
        <v>Photo required</v>
      </c>
      <c r="H1957" s="91" t="s">
        <v>11837</v>
      </c>
      <c r="I1957" s="91" t="str">
        <f t="shared" si="68"/>
        <v>Not recorded in Scotland</v>
      </c>
      <c r="J1957" s="91" t="s">
        <v>16094</v>
      </c>
      <c r="K1957" s="91"/>
      <c r="L1957" s="91"/>
      <c r="M1957" s="91"/>
      <c r="P1957" s="86" t="str">
        <f t="shared" si="69"/>
        <v>Photo required</v>
      </c>
      <c r="Q1957" s="86" t="s">
        <v>10789</v>
      </c>
      <c r="R1957" s="86" t="s">
        <v>10789</v>
      </c>
      <c r="S1957" s="86" t="s">
        <v>10789</v>
      </c>
      <c r="T1957" s="86" t="s">
        <v>10789</v>
      </c>
      <c r="U1957" s="86" t="s">
        <v>15231</v>
      </c>
      <c r="V1957" s="86" t="s">
        <v>15230</v>
      </c>
      <c r="W1957" s="86" t="b">
        <v>0</v>
      </c>
    </row>
    <row r="1958" spans="2:23" x14ac:dyDescent="0.25">
      <c r="B1958" s="91">
        <v>1864</v>
      </c>
      <c r="C1958" s="91">
        <v>1864</v>
      </c>
      <c r="D1958" s="203" t="s">
        <v>13365</v>
      </c>
      <c r="E1958" s="89" t="s">
        <v>7979</v>
      </c>
      <c r="F1958" s="90" t="s">
        <v>7980</v>
      </c>
      <c r="G1958" s="91" t="str">
        <f t="shared" si="67"/>
        <v>Usually distinctive</v>
      </c>
      <c r="H1958" s="91" t="s">
        <v>15174</v>
      </c>
      <c r="I1958" s="91" t="str">
        <f t="shared" si="68"/>
        <v>Common E, scarcer on west coast and Hebrides</v>
      </c>
      <c r="J1958" s="91" t="s">
        <v>15610</v>
      </c>
      <c r="K1958" s="91"/>
      <c r="L1958" s="91"/>
      <c r="M1958" s="91"/>
      <c r="P1958" s="86" t="str">
        <f t="shared" si="69"/>
        <v>Usually distinctive</v>
      </c>
      <c r="Q1958" s="86" t="s">
        <v>10789</v>
      </c>
      <c r="R1958" s="86" t="s">
        <v>10789</v>
      </c>
      <c r="S1958" s="86" t="s">
        <v>10789</v>
      </c>
      <c r="T1958" s="86" t="s">
        <v>10789</v>
      </c>
      <c r="U1958" s="86" t="s">
        <v>15234</v>
      </c>
      <c r="V1958" s="86" t="s">
        <v>15243</v>
      </c>
      <c r="W1958" s="86" t="b">
        <v>0</v>
      </c>
    </row>
    <row r="1959" spans="2:23" x14ac:dyDescent="0.25">
      <c r="B1959" s="91">
        <v>1865</v>
      </c>
      <c r="C1959" s="91">
        <v>1865</v>
      </c>
      <c r="D1959" s="203" t="s">
        <v>13366</v>
      </c>
      <c r="E1959" s="89" t="s">
        <v>2429</v>
      </c>
      <c r="F1959" s="90" t="s">
        <v>2428</v>
      </c>
      <c r="G1959" s="91" t="str">
        <f t="shared" si="67"/>
        <v>Photo required</v>
      </c>
      <c r="H1959" s="91" t="s">
        <v>11837</v>
      </c>
      <c r="I1959" s="91" t="str">
        <f t="shared" si="68"/>
        <v>Widespread but local</v>
      </c>
      <c r="J1959" s="91" t="s">
        <v>14187</v>
      </c>
      <c r="K1959" s="91"/>
      <c r="L1959" s="91"/>
      <c r="M1959" s="91"/>
      <c r="P1959" s="86" t="str">
        <f t="shared" si="69"/>
        <v>Photo required</v>
      </c>
      <c r="Q1959" s="86" t="s">
        <v>10789</v>
      </c>
      <c r="R1959" s="86" t="s">
        <v>10789</v>
      </c>
      <c r="S1959" s="86" t="s">
        <v>10789</v>
      </c>
      <c r="T1959" s="86" t="s">
        <v>10789</v>
      </c>
      <c r="U1959" s="86" t="s">
        <v>15212</v>
      </c>
      <c r="V1959" s="86" t="s">
        <v>15227</v>
      </c>
      <c r="W1959" s="86" t="b">
        <v>0</v>
      </c>
    </row>
    <row r="1960" spans="2:23" x14ac:dyDescent="0.25">
      <c r="B1960" s="91">
        <v>1871</v>
      </c>
      <c r="C1960" s="91">
        <v>1871</v>
      </c>
      <c r="D1960" s="203" t="s">
        <v>13371</v>
      </c>
      <c r="E1960" s="89" t="s">
        <v>2419</v>
      </c>
      <c r="F1960" s="90" t="s">
        <v>2418</v>
      </c>
      <c r="G1960" s="91" t="str">
        <f t="shared" si="67"/>
        <v>Photo required</v>
      </c>
      <c r="H1960" s="91" t="s">
        <v>11837</v>
      </c>
      <c r="I1960" s="91" t="str">
        <f t="shared" si="68"/>
        <v>Not recorded in Scotland</v>
      </c>
      <c r="J1960" s="91" t="s">
        <v>16094</v>
      </c>
      <c r="K1960" s="91"/>
      <c r="L1960" s="91"/>
      <c r="M1960" s="91"/>
      <c r="P1960" s="86" t="str">
        <f t="shared" si="69"/>
        <v>Photo required</v>
      </c>
      <c r="Q1960" s="86" t="s">
        <v>10789</v>
      </c>
      <c r="R1960" s="86" t="s">
        <v>10789</v>
      </c>
      <c r="S1960" s="86" t="s">
        <v>10789</v>
      </c>
      <c r="T1960" s="86" t="s">
        <v>10789</v>
      </c>
      <c r="U1960" s="86" t="s">
        <v>15212</v>
      </c>
      <c r="V1960" s="86" t="s">
        <v>15226</v>
      </c>
      <c r="W1960" s="86" t="b">
        <v>0</v>
      </c>
    </row>
    <row r="1961" spans="2:23" x14ac:dyDescent="0.25">
      <c r="B1961" s="91">
        <v>1879</v>
      </c>
      <c r="C1961" s="91">
        <v>1879</v>
      </c>
      <c r="D1961" s="203" t="s">
        <v>13379</v>
      </c>
      <c r="E1961" s="89" t="s">
        <v>3882</v>
      </c>
      <c r="F1961" s="90" t="s">
        <v>3881</v>
      </c>
      <c r="G1961" s="91" t="str">
        <f t="shared" si="67"/>
        <v>Care needed</v>
      </c>
      <c r="H1961" s="91" t="s">
        <v>11767</v>
      </c>
      <c r="I1961" s="91" t="str">
        <f t="shared" si="68"/>
        <v>Widespread, mainly Highlands</v>
      </c>
      <c r="J1961" s="91" t="s">
        <v>14221</v>
      </c>
      <c r="K1961" s="91"/>
      <c r="L1961" s="91"/>
      <c r="M1961" s="91"/>
      <c r="P1961" s="86" t="str">
        <f t="shared" si="69"/>
        <v>Care needed</v>
      </c>
      <c r="Q1961" s="86" t="s">
        <v>10789</v>
      </c>
      <c r="R1961" s="86" t="s">
        <v>10789</v>
      </c>
      <c r="S1961" s="86" t="s">
        <v>10789</v>
      </c>
      <c r="T1961" s="86" t="s">
        <v>10789</v>
      </c>
      <c r="U1961" s="86" t="s">
        <v>15237</v>
      </c>
      <c r="V1961" s="86" t="s">
        <v>15239</v>
      </c>
      <c r="W1961" s="86" t="b">
        <v>0</v>
      </c>
    </row>
    <row r="1962" spans="2:23" x14ac:dyDescent="0.25">
      <c r="B1962" s="91">
        <v>1882</v>
      </c>
      <c r="C1962" s="91">
        <v>1882</v>
      </c>
      <c r="D1962" s="203" t="s">
        <v>13382</v>
      </c>
      <c r="E1962" s="89" t="s">
        <v>3876</v>
      </c>
      <c r="F1962" s="90" t="s">
        <v>3875</v>
      </c>
      <c r="G1962" s="91" t="str">
        <f t="shared" si="67"/>
        <v>Photo required</v>
      </c>
      <c r="H1962" s="91" t="s">
        <v>11837</v>
      </c>
      <c r="I1962" s="91" t="str">
        <f t="shared" si="68"/>
        <v>Scarce and local, SW; Perthshire?</v>
      </c>
      <c r="J1962" s="91" t="s">
        <v>15611</v>
      </c>
      <c r="K1962" s="91"/>
      <c r="L1962" s="91"/>
      <c r="M1962" s="91"/>
      <c r="P1962" s="86" t="str">
        <f t="shared" si="69"/>
        <v>Photo required</v>
      </c>
      <c r="Q1962" s="86" t="s">
        <v>10789</v>
      </c>
      <c r="R1962" s="86" t="s">
        <v>10789</v>
      </c>
      <c r="S1962" s="86" t="s">
        <v>10789</v>
      </c>
      <c r="T1962" s="86" t="s">
        <v>10789</v>
      </c>
      <c r="U1962" s="86" t="s">
        <v>15229</v>
      </c>
      <c r="V1962" s="86" t="s">
        <v>15228</v>
      </c>
      <c r="W1962" s="86" t="b">
        <v>0</v>
      </c>
    </row>
    <row r="1963" spans="2:23" x14ac:dyDescent="0.25">
      <c r="B1963" s="91">
        <v>1883</v>
      </c>
      <c r="C1963" s="91">
        <v>1883</v>
      </c>
      <c r="D1963" s="203" t="s">
        <v>13383</v>
      </c>
      <c r="E1963" s="89" t="s">
        <v>3874</v>
      </c>
      <c r="F1963" s="90" t="s">
        <v>3873</v>
      </c>
      <c r="G1963" s="91" t="str">
        <f t="shared" si="67"/>
        <v>Care needed</v>
      </c>
      <c r="H1963" s="91" t="s">
        <v>11767</v>
      </c>
      <c r="I1963" s="91" t="str">
        <f t="shared" si="68"/>
        <v>Widespread but local</v>
      </c>
      <c r="J1963" s="91" t="s">
        <v>14187</v>
      </c>
      <c r="K1963" s="91"/>
      <c r="L1963" s="91"/>
      <c r="M1963" s="91"/>
      <c r="P1963" s="86" t="str">
        <f t="shared" si="69"/>
        <v>Care needed</v>
      </c>
      <c r="Q1963" s="86" t="s">
        <v>10789</v>
      </c>
      <c r="R1963" s="86" t="s">
        <v>10789</v>
      </c>
      <c r="S1963" s="86" t="s">
        <v>10789</v>
      </c>
      <c r="T1963" s="86" t="s">
        <v>10789</v>
      </c>
      <c r="U1963" s="86" t="s">
        <v>15240</v>
      </c>
      <c r="V1963" s="86" t="s">
        <v>15224</v>
      </c>
      <c r="W1963" s="86" t="b">
        <v>0</v>
      </c>
    </row>
    <row r="1964" spans="2:23" x14ac:dyDescent="0.25">
      <c r="B1964" s="91">
        <v>1880</v>
      </c>
      <c r="C1964" s="91">
        <v>1880</v>
      </c>
      <c r="D1964" s="203" t="s">
        <v>13380</v>
      </c>
      <c r="E1964" s="89" t="s">
        <v>3880</v>
      </c>
      <c r="F1964" s="90" t="s">
        <v>3879</v>
      </c>
      <c r="G1964" s="91" t="str">
        <f t="shared" si="67"/>
        <v>Photo required</v>
      </c>
      <c r="H1964" s="91" t="s">
        <v>11837</v>
      </c>
      <c r="I1964" s="91" t="str">
        <f t="shared" si="68"/>
        <v>Very local, mainly Great Glen</v>
      </c>
      <c r="J1964" s="91" t="s">
        <v>14277</v>
      </c>
      <c r="K1964" s="91"/>
      <c r="L1964" s="91"/>
      <c r="M1964" s="91"/>
      <c r="P1964" s="86" t="str">
        <f t="shared" si="69"/>
        <v>Photo required</v>
      </c>
      <c r="Q1964" s="86" t="s">
        <v>10789</v>
      </c>
      <c r="R1964" s="86" t="s">
        <v>10789</v>
      </c>
      <c r="S1964" s="86" t="s">
        <v>10789</v>
      </c>
      <c r="T1964" s="86" t="s">
        <v>10789</v>
      </c>
      <c r="U1964" s="86" t="s">
        <v>15265</v>
      </c>
      <c r="V1964" s="86" t="s">
        <v>15222</v>
      </c>
      <c r="W1964" s="86" t="b">
        <v>0</v>
      </c>
    </row>
    <row r="1965" spans="2:23" x14ac:dyDescent="0.25">
      <c r="B1965" s="91">
        <v>1881</v>
      </c>
      <c r="C1965" s="91">
        <v>1881</v>
      </c>
      <c r="D1965" s="203" t="s">
        <v>13381</v>
      </c>
      <c r="E1965" s="89" t="s">
        <v>3878</v>
      </c>
      <c r="F1965" s="90" t="s">
        <v>3877</v>
      </c>
      <c r="G1965" s="91" t="str">
        <f t="shared" si="67"/>
        <v>Care needed - confusion with Mottled Grey</v>
      </c>
      <c r="H1965" s="91" t="s">
        <v>11846</v>
      </c>
      <c r="I1965" s="91" t="str">
        <f t="shared" si="68"/>
        <v>Common</v>
      </c>
      <c r="J1965" s="91" t="s">
        <v>14186</v>
      </c>
      <c r="K1965" s="91"/>
      <c r="L1965" s="91"/>
      <c r="M1965" s="91"/>
      <c r="P1965" s="86" t="str">
        <f t="shared" si="69"/>
        <v>Care needed - confusion with Mottled Grey</v>
      </c>
      <c r="Q1965" s="86" t="s">
        <v>10789</v>
      </c>
      <c r="R1965" s="86" t="s">
        <v>10789</v>
      </c>
      <c r="S1965" s="86" t="s">
        <v>10789</v>
      </c>
      <c r="T1965" s="86" t="s">
        <v>10789</v>
      </c>
      <c r="U1965" s="86" t="s">
        <v>15220</v>
      </c>
      <c r="V1965" s="86" t="s">
        <v>15235</v>
      </c>
      <c r="W1965" s="86" t="b">
        <v>0</v>
      </c>
    </row>
    <row r="1966" spans="2:23" x14ac:dyDescent="0.25">
      <c r="B1966" s="91">
        <v>1661</v>
      </c>
      <c r="C1966" s="91">
        <v>1661</v>
      </c>
      <c r="D1966" s="203" t="s">
        <v>13183</v>
      </c>
      <c r="E1966" s="89" t="s">
        <v>4515</v>
      </c>
      <c r="F1966" s="90" t="s">
        <v>4516</v>
      </c>
      <c r="G1966" s="91" t="str">
        <f t="shared" si="67"/>
        <v>Care needed</v>
      </c>
      <c r="H1966" s="91" t="s">
        <v>11767</v>
      </c>
      <c r="I1966" s="91" t="str">
        <f t="shared" si="68"/>
        <v>Widespread, mainly Highlands</v>
      </c>
      <c r="J1966" s="91" t="s">
        <v>14221</v>
      </c>
      <c r="K1966" s="91"/>
      <c r="L1966" s="91"/>
      <c r="M1966" s="91"/>
      <c r="P1966" s="86" t="str">
        <f t="shared" si="69"/>
        <v>Care needed</v>
      </c>
      <c r="Q1966" s="86" t="s">
        <v>10789</v>
      </c>
      <c r="R1966" s="86" t="s">
        <v>10789</v>
      </c>
      <c r="S1966" s="86" t="s">
        <v>10789</v>
      </c>
      <c r="T1966" s="86" t="s">
        <v>10789</v>
      </c>
      <c r="U1966" s="86" t="s">
        <v>15220</v>
      </c>
      <c r="V1966" s="86" t="s">
        <v>15225</v>
      </c>
      <c r="W1966" s="86" t="b">
        <v>0</v>
      </c>
    </row>
    <row r="1967" spans="2:23" x14ac:dyDescent="0.25">
      <c r="B1967" s="91">
        <v>1662</v>
      </c>
      <c r="C1967" s="91">
        <v>1662</v>
      </c>
      <c r="D1967" s="203" t="s">
        <v>13184</v>
      </c>
      <c r="E1967" s="89" t="s">
        <v>15330</v>
      </c>
      <c r="F1967" s="90" t="s">
        <v>1292</v>
      </c>
      <c r="G1967" s="91" t="str">
        <f t="shared" si="67"/>
        <v>Photo required</v>
      </c>
      <c r="H1967" s="91" t="s">
        <v>11837</v>
      </c>
      <c r="I1967" s="91" t="str">
        <f t="shared" si="68"/>
        <v>Not recorded in Scotland</v>
      </c>
      <c r="J1967" s="91" t="s">
        <v>16094</v>
      </c>
      <c r="K1967" s="91"/>
      <c r="L1967" s="91"/>
      <c r="M1967" s="91"/>
      <c r="P1967" s="86" t="str">
        <f t="shared" si="69"/>
        <v>Photo required</v>
      </c>
      <c r="Q1967" s="86" t="s">
        <v>10789</v>
      </c>
      <c r="R1967" s="86" t="s">
        <v>10789</v>
      </c>
      <c r="S1967" s="86" t="s">
        <v>10789</v>
      </c>
      <c r="T1967" s="86" t="s">
        <v>10789</v>
      </c>
      <c r="U1967" s="86" t="s">
        <v>15217</v>
      </c>
      <c r="V1967" s="86" t="s">
        <v>15225</v>
      </c>
      <c r="W1967" s="86" t="b">
        <v>0</v>
      </c>
    </row>
    <row r="1968" spans="2:23" x14ac:dyDescent="0.25">
      <c r="B1968" s="91">
        <v>1884</v>
      </c>
      <c r="C1968" s="91">
        <v>1884</v>
      </c>
      <c r="D1968" s="203" t="s">
        <v>13384</v>
      </c>
      <c r="E1968" s="89" t="s">
        <v>3872</v>
      </c>
      <c r="F1968" s="90" t="s">
        <v>3871</v>
      </c>
      <c r="G1968" s="91" t="str">
        <f t="shared" si="67"/>
        <v>Usually distinctive</v>
      </c>
      <c r="H1968" s="91" t="s">
        <v>15174</v>
      </c>
      <c r="I1968" s="91" t="str">
        <f t="shared" si="68"/>
        <v>Abundant NW &amp; Isles, otherwise scarce and urban</v>
      </c>
      <c r="J1968" s="91" t="s">
        <v>14278</v>
      </c>
      <c r="K1968" s="91"/>
      <c r="L1968" s="91"/>
      <c r="M1968" s="91"/>
      <c r="P1968" s="86" t="str">
        <f t="shared" si="69"/>
        <v>Usually distinctive</v>
      </c>
      <c r="Q1968" s="86" t="s">
        <v>10789</v>
      </c>
      <c r="R1968" s="86" t="s">
        <v>10789</v>
      </c>
      <c r="S1968" s="86" t="s">
        <v>10789</v>
      </c>
      <c r="T1968" s="86" t="s">
        <v>10789</v>
      </c>
      <c r="U1968" s="86" t="s">
        <v>15231</v>
      </c>
      <c r="V1968" s="86" t="s">
        <v>15224</v>
      </c>
      <c r="W1968" s="86" t="b">
        <v>0</v>
      </c>
    </row>
    <row r="1969" spans="2:23" x14ac:dyDescent="0.25">
      <c r="B1969" s="91">
        <v>1885</v>
      </c>
      <c r="C1969" s="91">
        <v>1885</v>
      </c>
      <c r="D1969" s="203" t="s">
        <v>13385</v>
      </c>
      <c r="E1969" s="89" t="s">
        <v>3870</v>
      </c>
      <c r="F1969" s="90" t="s">
        <v>3869</v>
      </c>
      <c r="G1969" s="91" t="str">
        <f t="shared" si="67"/>
        <v>Photo required away from SW</v>
      </c>
      <c r="H1969" s="91" t="s">
        <v>14178</v>
      </c>
      <c r="I1969" s="91" t="str">
        <f t="shared" si="68"/>
        <v>SW only, local and scarce</v>
      </c>
      <c r="J1969" s="91" t="s">
        <v>14279</v>
      </c>
      <c r="K1969" s="91"/>
      <c r="L1969" s="91"/>
      <c r="M1969" s="91"/>
      <c r="P1969" s="86" t="str">
        <f t="shared" si="69"/>
        <v>Photo required away from SW</v>
      </c>
      <c r="Q1969" s="86" t="s">
        <v>10789</v>
      </c>
      <c r="R1969" s="86" t="s">
        <v>10789</v>
      </c>
      <c r="S1969" s="86" t="s">
        <v>10789</v>
      </c>
      <c r="T1969" s="86" t="s">
        <v>10789</v>
      </c>
      <c r="U1969" s="86" t="s">
        <v>15241</v>
      </c>
      <c r="V1969" s="86" t="s">
        <v>15258</v>
      </c>
      <c r="W1969" s="86" t="b">
        <v>0</v>
      </c>
    </row>
    <row r="1970" spans="2:23" x14ac:dyDescent="0.25">
      <c r="B1970" s="91">
        <v>1887</v>
      </c>
      <c r="C1970" s="91">
        <v>1887</v>
      </c>
      <c r="D1970" s="203" t="s">
        <v>13386</v>
      </c>
      <c r="E1970" s="89" t="s">
        <v>3868</v>
      </c>
      <c r="F1970" s="90" t="s">
        <v>3867</v>
      </c>
      <c r="G1970" s="91" t="str">
        <f t="shared" si="67"/>
        <v>Usually distinctive</v>
      </c>
      <c r="H1970" s="91" t="s">
        <v>15174</v>
      </c>
      <c r="I1970" s="91" t="str">
        <f t="shared" si="68"/>
        <v>Common</v>
      </c>
      <c r="J1970" s="91" t="s">
        <v>14186</v>
      </c>
      <c r="K1970" s="91"/>
      <c r="L1970" s="91"/>
      <c r="M1970" s="91"/>
      <c r="P1970" s="86" t="str">
        <f t="shared" si="69"/>
        <v>Usually distinctive</v>
      </c>
      <c r="Q1970" s="86" t="s">
        <v>10789</v>
      </c>
      <c r="R1970" s="86" t="s">
        <v>10789</v>
      </c>
      <c r="S1970" s="86" t="s">
        <v>10789</v>
      </c>
      <c r="T1970" s="86" t="s">
        <v>10789</v>
      </c>
      <c r="U1970" s="86" t="s">
        <v>15229</v>
      </c>
      <c r="V1970" s="86" t="s">
        <v>15228</v>
      </c>
      <c r="W1970" s="86" t="b">
        <v>0</v>
      </c>
    </row>
    <row r="1971" spans="2:23" x14ac:dyDescent="0.25">
      <c r="B1971" s="91">
        <v>1888</v>
      </c>
      <c r="C1971" s="91">
        <v>1888</v>
      </c>
      <c r="D1971" s="203" t="s">
        <v>13387</v>
      </c>
      <c r="E1971" s="89" t="s">
        <v>3866</v>
      </c>
      <c r="F1971" s="90" t="s">
        <v>3865</v>
      </c>
      <c r="G1971" s="91" t="str">
        <f t="shared" si="67"/>
        <v>Photo required</v>
      </c>
      <c r="H1971" s="91" t="s">
        <v>11837</v>
      </c>
      <c r="I1971" s="91" t="str">
        <f t="shared" si="68"/>
        <v>SW, perhaps stray</v>
      </c>
      <c r="J1971" s="91" t="s">
        <v>15612</v>
      </c>
      <c r="K1971" s="91"/>
      <c r="L1971" s="91"/>
      <c r="M1971" s="91"/>
      <c r="P1971" s="86" t="str">
        <f t="shared" si="69"/>
        <v>Photo required</v>
      </c>
      <c r="Q1971" s="86" t="s">
        <v>10789</v>
      </c>
      <c r="R1971" s="86" t="s">
        <v>10789</v>
      </c>
      <c r="S1971" s="86" t="s">
        <v>10789</v>
      </c>
      <c r="T1971" s="86" t="s">
        <v>10789</v>
      </c>
      <c r="U1971" s="86" t="s">
        <v>15240</v>
      </c>
      <c r="V1971" s="86" t="s">
        <v>15238</v>
      </c>
      <c r="W1971" s="86" t="b">
        <v>0</v>
      </c>
    </row>
    <row r="1972" spans="2:23" x14ac:dyDescent="0.25">
      <c r="B1972" s="91">
        <v>1888.2</v>
      </c>
      <c r="C1972" s="91" t="s">
        <v>7990</v>
      </c>
      <c r="D1972" s="94" t="s">
        <v>16674</v>
      </c>
      <c r="E1972" s="89" t="s">
        <v>7991</v>
      </c>
      <c r="F1972" s="90" t="s">
        <v>11839</v>
      </c>
      <c r="G1972" s="91" t="str">
        <f t="shared" si="67"/>
        <v>Photo required</v>
      </c>
      <c r="H1972" s="91" t="s">
        <v>11837</v>
      </c>
      <c r="I1972" s="91" t="str">
        <f t="shared" si="68"/>
        <v>Not recorded in Scotland</v>
      </c>
      <c r="J1972" s="91" t="s">
        <v>16094</v>
      </c>
      <c r="K1972" s="91"/>
      <c r="L1972" s="91"/>
      <c r="M1972" s="91"/>
      <c r="P1972" s="86" t="str">
        <f t="shared" si="69"/>
        <v>Photo required</v>
      </c>
      <c r="Q1972" s="86" t="s">
        <v>10789</v>
      </c>
      <c r="R1972" s="86" t="s">
        <v>10789</v>
      </c>
      <c r="S1972" s="86" t="s">
        <v>10789</v>
      </c>
      <c r="T1972" s="86" t="s">
        <v>10789</v>
      </c>
      <c r="U1972" s="86" t="s">
        <v>15218</v>
      </c>
      <c r="V1972" s="86" t="s">
        <v>15236</v>
      </c>
      <c r="W1972" s="86" t="b">
        <v>0</v>
      </c>
    </row>
    <row r="1973" spans="2:23" x14ac:dyDescent="0.25">
      <c r="B1973" s="91">
        <v>1888.1</v>
      </c>
      <c r="C1973" s="91" t="s">
        <v>7987</v>
      </c>
      <c r="D1973" s="94" t="s">
        <v>16675</v>
      </c>
      <c r="E1973" s="89" t="s">
        <v>7988</v>
      </c>
      <c r="F1973" s="90" t="s">
        <v>7989</v>
      </c>
      <c r="G1973" s="91" t="str">
        <f t="shared" si="67"/>
        <v>Photo required</v>
      </c>
      <c r="H1973" s="91" t="s">
        <v>11837</v>
      </c>
      <c r="I1973" s="91" t="str">
        <f t="shared" si="68"/>
        <v>Not recorded in Scotland</v>
      </c>
      <c r="J1973" s="91" t="s">
        <v>16094</v>
      </c>
      <c r="K1973" s="91"/>
      <c r="L1973" s="91"/>
      <c r="M1973" s="91"/>
      <c r="P1973" s="86" t="str">
        <f t="shared" si="69"/>
        <v>Photo required</v>
      </c>
      <c r="Q1973" s="86" t="s">
        <v>10789</v>
      </c>
      <c r="R1973" s="86" t="s">
        <v>10789</v>
      </c>
      <c r="S1973" s="86" t="s">
        <v>10789</v>
      </c>
      <c r="T1973" s="86" t="s">
        <v>10789</v>
      </c>
      <c r="U1973" s="86" t="s">
        <v>15212</v>
      </c>
      <c r="V1973" s="86" t="s">
        <v>15216</v>
      </c>
      <c r="W1973" s="86" t="b">
        <v>0</v>
      </c>
    </row>
    <row r="1974" spans="2:23" x14ac:dyDescent="0.25">
      <c r="B1974" s="91">
        <v>1889</v>
      </c>
      <c r="C1974" s="91">
        <v>1889</v>
      </c>
      <c r="D1974" s="203" t="s">
        <v>13388</v>
      </c>
      <c r="E1974" s="89" t="s">
        <v>3864</v>
      </c>
      <c r="F1974" s="90" t="s">
        <v>3863</v>
      </c>
      <c r="G1974" s="91" t="str">
        <f t="shared" si="67"/>
        <v>Care needed</v>
      </c>
      <c r="H1974" s="91" t="s">
        <v>11767</v>
      </c>
      <c r="I1974" s="91" t="str">
        <f t="shared" si="68"/>
        <v>Widespread Highlands &amp; Islands, absent S</v>
      </c>
      <c r="J1974" s="91" t="s">
        <v>14280</v>
      </c>
      <c r="K1974" s="91"/>
      <c r="L1974" s="91"/>
      <c r="M1974" s="91"/>
      <c r="P1974" s="86" t="str">
        <f t="shared" si="69"/>
        <v>Care needed</v>
      </c>
      <c r="Q1974" s="86" t="s">
        <v>10789</v>
      </c>
      <c r="R1974" s="86" t="s">
        <v>10789</v>
      </c>
      <c r="S1974" s="86" t="s">
        <v>10789</v>
      </c>
      <c r="T1974" s="86" t="s">
        <v>10789</v>
      </c>
      <c r="U1974" s="86" t="s">
        <v>15237</v>
      </c>
      <c r="V1974" s="86" t="s">
        <v>15238</v>
      </c>
      <c r="W1974" s="86" t="b">
        <v>0</v>
      </c>
    </row>
    <row r="1975" spans="2:23" x14ac:dyDescent="0.25">
      <c r="B1975" s="91">
        <v>1890</v>
      </c>
      <c r="C1975" s="91">
        <v>1890</v>
      </c>
      <c r="D1975" s="203" t="s">
        <v>13389</v>
      </c>
      <c r="E1975" s="89" t="s">
        <v>3862</v>
      </c>
      <c r="F1975" s="90" t="s">
        <v>3861</v>
      </c>
      <c r="G1975" s="91" t="str">
        <f t="shared" si="67"/>
        <v>Photo required</v>
      </c>
      <c r="H1975" s="91" t="s">
        <v>11837</v>
      </c>
      <c r="I1975" s="91" t="str">
        <f t="shared" si="68"/>
        <v>Scarce and local, Great Glen only?</v>
      </c>
      <c r="J1975" s="91" t="s">
        <v>14281</v>
      </c>
      <c r="K1975" s="91"/>
      <c r="L1975" s="91"/>
      <c r="M1975" s="91"/>
      <c r="P1975" s="86" t="str">
        <f t="shared" si="69"/>
        <v>Photo required</v>
      </c>
      <c r="Q1975" s="86" t="s">
        <v>10789</v>
      </c>
      <c r="R1975" s="86" t="s">
        <v>10789</v>
      </c>
      <c r="S1975" s="86" t="s">
        <v>10789</v>
      </c>
      <c r="T1975" s="86" t="s">
        <v>10789</v>
      </c>
      <c r="U1975" s="86" t="s">
        <v>15237</v>
      </c>
      <c r="V1975" s="86" t="s">
        <v>15238</v>
      </c>
      <c r="W1975" s="86" t="b">
        <v>0</v>
      </c>
    </row>
    <row r="1976" spans="2:23" x14ac:dyDescent="0.25">
      <c r="B1976" s="91">
        <v>1891</v>
      </c>
      <c r="C1976" s="91">
        <v>1891</v>
      </c>
      <c r="D1976" s="203" t="s">
        <v>13390</v>
      </c>
      <c r="E1976" s="89" t="s">
        <v>7992</v>
      </c>
      <c r="F1976" s="90" t="s">
        <v>7993</v>
      </c>
      <c r="G1976" s="91" t="str">
        <f t="shared" si="67"/>
        <v>Photo required</v>
      </c>
      <c r="H1976" s="91" t="s">
        <v>11837</v>
      </c>
      <c r="I1976" s="91" t="str">
        <f t="shared" si="68"/>
        <v>Not recorded in Scotland</v>
      </c>
      <c r="J1976" s="91" t="s">
        <v>16094</v>
      </c>
      <c r="K1976" s="91"/>
      <c r="L1976" s="91"/>
      <c r="M1976" s="91"/>
      <c r="P1976" s="86" t="str">
        <f t="shared" si="69"/>
        <v>Photo required</v>
      </c>
      <c r="Q1976" s="86" t="s">
        <v>10789</v>
      </c>
      <c r="R1976" s="86" t="s">
        <v>10789</v>
      </c>
      <c r="S1976" s="86" t="s">
        <v>10789</v>
      </c>
      <c r="T1976" s="86" t="s">
        <v>10789</v>
      </c>
      <c r="U1976" s="86" t="s">
        <v>15225</v>
      </c>
      <c r="V1976" s="86" t="s">
        <v>15236</v>
      </c>
      <c r="W1976" s="86" t="b">
        <v>0</v>
      </c>
    </row>
    <row r="1977" spans="2:23" x14ac:dyDescent="0.25">
      <c r="B1977" s="91">
        <v>1893</v>
      </c>
      <c r="C1977" s="91">
        <v>1893</v>
      </c>
      <c r="D1977" s="203" t="s">
        <v>13391</v>
      </c>
      <c r="E1977" s="89" t="s">
        <v>3860</v>
      </c>
      <c r="F1977" s="90" t="s">
        <v>3859</v>
      </c>
      <c r="G1977" s="91" t="str">
        <f t="shared" si="67"/>
        <v>Usually distinctive</v>
      </c>
      <c r="H1977" s="91" t="s">
        <v>15174</v>
      </c>
      <c r="I1977" s="91" t="str">
        <f t="shared" si="68"/>
        <v>Common</v>
      </c>
      <c r="J1977" s="91" t="s">
        <v>14186</v>
      </c>
      <c r="K1977" s="91"/>
      <c r="L1977" s="91"/>
      <c r="M1977" s="91"/>
      <c r="P1977" s="86" t="str">
        <f t="shared" si="69"/>
        <v>Usually distinctive</v>
      </c>
      <c r="Q1977" s="86" t="s">
        <v>10789</v>
      </c>
      <c r="R1977" s="86" t="s">
        <v>10789</v>
      </c>
      <c r="S1977" s="86" t="s">
        <v>10789</v>
      </c>
      <c r="T1977" s="86" t="s">
        <v>10789</v>
      </c>
      <c r="U1977" s="86" t="s">
        <v>15237</v>
      </c>
      <c r="V1977" s="86" t="s">
        <v>15258</v>
      </c>
      <c r="W1977" s="86" t="b">
        <v>0</v>
      </c>
    </row>
    <row r="1978" spans="2:23" x14ac:dyDescent="0.25">
      <c r="B1978" s="91">
        <v>1897</v>
      </c>
      <c r="C1978" s="91">
        <v>1897</v>
      </c>
      <c r="D1978" s="203" t="s">
        <v>13395</v>
      </c>
      <c r="E1978" s="89" t="s">
        <v>7999</v>
      </c>
      <c r="F1978" s="90" t="s">
        <v>11802</v>
      </c>
      <c r="G1978" s="91" t="str">
        <f t="shared" si="67"/>
        <v>Photo required</v>
      </c>
      <c r="H1978" s="91" t="s">
        <v>11837</v>
      </c>
      <c r="I1978" s="91" t="str">
        <f t="shared" si="68"/>
        <v>Scarce and scattered, lower ground</v>
      </c>
      <c r="J1978" s="91" t="s">
        <v>15613</v>
      </c>
      <c r="K1978" s="91"/>
      <c r="L1978" s="91"/>
      <c r="M1978" s="91"/>
      <c r="P1978" s="86" t="str">
        <f t="shared" si="69"/>
        <v>Photo required</v>
      </c>
      <c r="Q1978" s="86" t="s">
        <v>10789</v>
      </c>
      <c r="R1978" s="86" t="s">
        <v>10789</v>
      </c>
      <c r="S1978" s="86" t="s">
        <v>10789</v>
      </c>
      <c r="T1978" s="86" t="s">
        <v>10789</v>
      </c>
      <c r="U1978" s="86" t="s">
        <v>15231</v>
      </c>
      <c r="V1978" s="86" t="s">
        <v>15238</v>
      </c>
      <c r="W1978" s="86" t="b">
        <v>0</v>
      </c>
    </row>
    <row r="1979" spans="2:23" x14ac:dyDescent="0.25">
      <c r="B1979" s="91">
        <v>1895</v>
      </c>
      <c r="C1979" s="91">
        <v>1895</v>
      </c>
      <c r="D1979" s="203" t="s">
        <v>13393</v>
      </c>
      <c r="E1979" s="89" t="s">
        <v>3856</v>
      </c>
      <c r="F1979" s="90" t="s">
        <v>3855</v>
      </c>
      <c r="G1979" s="91" t="str">
        <f t="shared" si="67"/>
        <v>Photo required</v>
      </c>
      <c r="H1979" s="91" t="s">
        <v>11837</v>
      </c>
      <c r="I1979" s="91" t="str">
        <f t="shared" si="68"/>
        <v>Very local, central Highlands</v>
      </c>
      <c r="J1979" s="91" t="s">
        <v>14282</v>
      </c>
      <c r="K1979" s="91"/>
      <c r="L1979" s="91"/>
      <c r="M1979" s="91"/>
      <c r="P1979" s="86" t="str">
        <f t="shared" si="69"/>
        <v>Photo required</v>
      </c>
      <c r="Q1979" s="86" t="s">
        <v>10789</v>
      </c>
      <c r="R1979" s="86" t="s">
        <v>10789</v>
      </c>
      <c r="S1979" s="86" t="s">
        <v>10789</v>
      </c>
      <c r="T1979" s="86" t="s">
        <v>10789</v>
      </c>
      <c r="U1979" s="86" t="s">
        <v>15237</v>
      </c>
      <c r="V1979" s="86" t="s">
        <v>15235</v>
      </c>
      <c r="W1979" s="86" t="b">
        <v>0</v>
      </c>
    </row>
    <row r="1980" spans="2:23" x14ac:dyDescent="0.25">
      <c r="B1980" s="91">
        <v>1896</v>
      </c>
      <c r="C1980" s="91">
        <v>1896</v>
      </c>
      <c r="D1980" s="203" t="s">
        <v>13394</v>
      </c>
      <c r="E1980" s="89" t="s">
        <v>14056</v>
      </c>
      <c r="F1980" s="90" t="s">
        <v>3854</v>
      </c>
      <c r="G1980" s="91" t="str">
        <f t="shared" si="67"/>
        <v>Photo required</v>
      </c>
      <c r="H1980" s="91" t="s">
        <v>11837</v>
      </c>
      <c r="I1980" s="91" t="str">
        <f t="shared" si="68"/>
        <v>Local, Highlands</v>
      </c>
      <c r="J1980" s="91" t="s">
        <v>14283</v>
      </c>
      <c r="K1980" s="91"/>
      <c r="L1980" s="91"/>
      <c r="M1980" s="91"/>
      <c r="P1980" s="86" t="str">
        <f t="shared" si="69"/>
        <v>Photo required</v>
      </c>
      <c r="Q1980" s="86" t="s">
        <v>10789</v>
      </c>
      <c r="R1980" s="86" t="s">
        <v>10789</v>
      </c>
      <c r="S1980" s="86" t="s">
        <v>10789</v>
      </c>
      <c r="T1980" s="86" t="s">
        <v>10789</v>
      </c>
      <c r="U1980" s="86" t="s">
        <v>15225</v>
      </c>
      <c r="V1980" s="86" t="s">
        <v>15226</v>
      </c>
      <c r="W1980" s="86" t="b">
        <v>0</v>
      </c>
    </row>
    <row r="1981" spans="2:23" x14ac:dyDescent="0.25">
      <c r="B1981" s="91">
        <v>1894</v>
      </c>
      <c r="C1981" s="91">
        <v>1894</v>
      </c>
      <c r="D1981" s="203" t="s">
        <v>13392</v>
      </c>
      <c r="E1981" s="89" t="s">
        <v>3858</v>
      </c>
      <c r="F1981" s="90" t="s">
        <v>3857</v>
      </c>
      <c r="G1981" s="91" t="str">
        <f t="shared" si="67"/>
        <v>Usually distinctive - Photo required in N</v>
      </c>
      <c r="H1981" s="91" t="s">
        <v>15176</v>
      </c>
      <c r="I1981" s="91" t="str">
        <f t="shared" si="68"/>
        <v>Common S, scarce or stray in N</v>
      </c>
      <c r="J1981" s="91" t="s">
        <v>15614</v>
      </c>
      <c r="K1981" s="91"/>
      <c r="L1981" s="91"/>
      <c r="M1981" s="91"/>
      <c r="P1981" s="86" t="str">
        <f t="shared" si="69"/>
        <v>Usually distinctive - Photo required in N</v>
      </c>
      <c r="Q1981" s="86" t="s">
        <v>10789</v>
      </c>
      <c r="R1981" s="86" t="s">
        <v>10789</v>
      </c>
      <c r="S1981" s="86" t="s">
        <v>10789</v>
      </c>
      <c r="T1981" s="86" t="s">
        <v>10789</v>
      </c>
      <c r="U1981" s="86" t="s">
        <v>15237</v>
      </c>
      <c r="V1981" s="86" t="s">
        <v>15224</v>
      </c>
      <c r="W1981" s="86" t="b">
        <v>0</v>
      </c>
    </row>
    <row r="1982" spans="2:23" x14ac:dyDescent="0.25">
      <c r="B1982" s="91">
        <v>1894.1</v>
      </c>
      <c r="C1982" s="91" t="s">
        <v>7996</v>
      </c>
      <c r="D1982" s="94" t="s">
        <v>16676</v>
      </c>
      <c r="E1982" s="89" t="s">
        <v>7997</v>
      </c>
      <c r="F1982" s="90" t="s">
        <v>7998</v>
      </c>
      <c r="G1982" s="91" t="str">
        <f t="shared" si="67"/>
        <v>Photo required</v>
      </c>
      <c r="H1982" s="91" t="s">
        <v>11837</v>
      </c>
      <c r="I1982" s="91" t="str">
        <f t="shared" si="68"/>
        <v>Not recorded in Scotland</v>
      </c>
      <c r="J1982" s="91" t="s">
        <v>16094</v>
      </c>
      <c r="K1982" s="91"/>
      <c r="L1982" s="91"/>
      <c r="M1982" s="91"/>
      <c r="P1982" s="86" t="str">
        <f t="shared" si="69"/>
        <v>Photo required</v>
      </c>
      <c r="Q1982" s="86" t="s">
        <v>10789</v>
      </c>
      <c r="R1982" s="86" t="s">
        <v>10789</v>
      </c>
      <c r="S1982" s="86" t="s">
        <v>10789</v>
      </c>
      <c r="T1982" s="86" t="s">
        <v>10789</v>
      </c>
      <c r="U1982" s="86" t="s">
        <v>15233</v>
      </c>
      <c r="V1982" s="86" t="s">
        <v>15224</v>
      </c>
      <c r="W1982" s="86" t="b">
        <v>0</v>
      </c>
    </row>
    <row r="1983" spans="2:23" x14ac:dyDescent="0.25">
      <c r="B1983" s="91">
        <v>1899</v>
      </c>
      <c r="C1983" s="91">
        <v>1899</v>
      </c>
      <c r="D1983" s="203" t="s">
        <v>13396</v>
      </c>
      <c r="E1983" s="89" t="s">
        <v>8001</v>
      </c>
      <c r="F1983" s="90" t="s">
        <v>8002</v>
      </c>
      <c r="G1983" s="91" t="str">
        <f t="shared" si="67"/>
        <v>Photo required</v>
      </c>
      <c r="H1983" s="91" t="s">
        <v>11837</v>
      </c>
      <c r="I1983" s="91" t="str">
        <f t="shared" si="68"/>
        <v>Extinct; formerly in Perthshire &amp; East Ross</v>
      </c>
      <c r="J1983" s="91" t="s">
        <v>14284</v>
      </c>
      <c r="K1983" s="91"/>
      <c r="L1983" s="91"/>
      <c r="M1983" s="91"/>
      <c r="P1983" s="86" t="str">
        <f t="shared" si="69"/>
        <v>Photo required</v>
      </c>
      <c r="Q1983" s="86" t="s">
        <v>10789</v>
      </c>
      <c r="R1983" s="86" t="s">
        <v>10789</v>
      </c>
      <c r="S1983" s="86" t="s">
        <v>10789</v>
      </c>
      <c r="T1983" s="86" t="s">
        <v>10789</v>
      </c>
      <c r="U1983" s="86" t="s">
        <v>15214</v>
      </c>
      <c r="V1983" s="86" t="s">
        <v>15216</v>
      </c>
      <c r="W1983" s="86" t="b">
        <v>0</v>
      </c>
    </row>
    <row r="1984" spans="2:23" x14ac:dyDescent="0.25">
      <c r="B1984" s="91">
        <v>1901</v>
      </c>
      <c r="C1984" s="91">
        <v>1901</v>
      </c>
      <c r="D1984" s="203" t="s">
        <v>13397</v>
      </c>
      <c r="E1984" s="89" t="s">
        <v>3853</v>
      </c>
      <c r="F1984" s="90" t="s">
        <v>3852</v>
      </c>
      <c r="G1984" s="91" t="str">
        <f t="shared" si="67"/>
        <v>Photo required</v>
      </c>
      <c r="H1984" s="91" t="s">
        <v>11837</v>
      </c>
      <c r="I1984" s="91" t="str">
        <f t="shared" si="68"/>
        <v>Not recorded in Scotland</v>
      </c>
      <c r="J1984" s="91" t="s">
        <v>16094</v>
      </c>
      <c r="K1984" s="91"/>
      <c r="L1984" s="91"/>
      <c r="M1984" s="91"/>
      <c r="P1984" s="86" t="str">
        <f t="shared" si="69"/>
        <v>Photo required</v>
      </c>
      <c r="Q1984" s="86" t="s">
        <v>10789</v>
      </c>
      <c r="R1984" s="86" t="s">
        <v>10789</v>
      </c>
      <c r="S1984" s="86" t="s">
        <v>10789</v>
      </c>
      <c r="T1984" s="86" t="s">
        <v>10789</v>
      </c>
      <c r="U1984" s="86" t="s">
        <v>15229</v>
      </c>
      <c r="V1984" s="86" t="s">
        <v>15239</v>
      </c>
      <c r="W1984" s="86" t="b">
        <v>0</v>
      </c>
    </row>
    <row r="1985" spans="2:23" x14ac:dyDescent="0.25">
      <c r="B1985" s="91">
        <v>1902</v>
      </c>
      <c r="C1985" s="91">
        <v>1902</v>
      </c>
      <c r="D1985" s="203" t="s">
        <v>13398</v>
      </c>
      <c r="E1985" s="89" t="s">
        <v>3851</v>
      </c>
      <c r="F1985" s="90" t="s">
        <v>3850</v>
      </c>
      <c r="G1985" s="91" t="str">
        <f t="shared" si="67"/>
        <v>Usually distinctive</v>
      </c>
      <c r="H1985" s="91" t="s">
        <v>15174</v>
      </c>
      <c r="I1985" s="91" t="str">
        <f t="shared" si="68"/>
        <v>Common</v>
      </c>
      <c r="J1985" s="91" t="s">
        <v>14186</v>
      </c>
      <c r="K1985" s="91"/>
      <c r="L1985" s="91"/>
      <c r="M1985" s="91"/>
      <c r="P1985" s="86" t="str">
        <f t="shared" si="69"/>
        <v>Usually distinctive</v>
      </c>
      <c r="Q1985" s="86" t="s">
        <v>10789</v>
      </c>
      <c r="R1985" s="86" t="s">
        <v>10789</v>
      </c>
      <c r="S1985" s="86" t="s">
        <v>10789</v>
      </c>
      <c r="T1985" s="86" t="s">
        <v>10789</v>
      </c>
      <c r="U1985" s="86" t="s">
        <v>15237</v>
      </c>
      <c r="V1985" s="86" t="s">
        <v>15233</v>
      </c>
      <c r="W1985" s="86" t="b">
        <v>0</v>
      </c>
    </row>
    <row r="1986" spans="2:23" x14ac:dyDescent="0.25">
      <c r="B1986" s="91">
        <v>1903</v>
      </c>
      <c r="C1986" s="91">
        <v>1903</v>
      </c>
      <c r="D1986" s="203" t="s">
        <v>13399</v>
      </c>
      <c r="E1986" s="89" t="s">
        <v>3849</v>
      </c>
      <c r="F1986" s="90" t="s">
        <v>3848</v>
      </c>
      <c r="G1986" s="91" t="str">
        <f t="shared" ref="G1986:G2049" si="70">TRIM( P1986 &amp; " " &amp; R1986 &amp; " " &amp; T1986)</f>
        <v>Care needed</v>
      </c>
      <c r="H1986" s="91" t="s">
        <v>11767</v>
      </c>
      <c r="I1986" s="91" t="str">
        <f t="shared" si="68"/>
        <v>Widespread, mainly W; absent or scarce in E</v>
      </c>
      <c r="J1986" s="91" t="s">
        <v>14285</v>
      </c>
      <c r="K1986" s="91"/>
      <c r="L1986" s="91"/>
      <c r="M1986" s="91"/>
      <c r="P1986" s="86" t="str">
        <f t="shared" si="69"/>
        <v>Care needed</v>
      </c>
      <c r="Q1986" s="86" t="s">
        <v>10789</v>
      </c>
      <c r="R1986" s="86" t="s">
        <v>10789</v>
      </c>
      <c r="S1986" s="86" t="s">
        <v>10789</v>
      </c>
      <c r="T1986" s="86" t="s">
        <v>10789</v>
      </c>
      <c r="U1986" s="86" t="s">
        <v>15237</v>
      </c>
      <c r="V1986" s="86" t="s">
        <v>15236</v>
      </c>
      <c r="W1986" s="86" t="b">
        <v>0</v>
      </c>
    </row>
    <row r="1987" spans="2:23" x14ac:dyDescent="0.25">
      <c r="B1987" s="91">
        <v>1904</v>
      </c>
      <c r="C1987" s="91">
        <v>1904</v>
      </c>
      <c r="D1987" s="203" t="s">
        <v>13400</v>
      </c>
      <c r="E1987" s="89" t="s">
        <v>3847</v>
      </c>
      <c r="F1987" s="90" t="s">
        <v>3846</v>
      </c>
      <c r="G1987" s="91" t="str">
        <f t="shared" si="70"/>
        <v>Usually distinctive</v>
      </c>
      <c r="H1987" s="91" t="s">
        <v>15174</v>
      </c>
      <c r="I1987" s="91" t="str">
        <f t="shared" si="68"/>
        <v>Widespread except NE</v>
      </c>
      <c r="J1987" s="91" t="s">
        <v>15615</v>
      </c>
      <c r="K1987" s="91"/>
      <c r="L1987" s="91"/>
      <c r="M1987" s="91"/>
      <c r="P1987" s="86" t="str">
        <f t="shared" si="69"/>
        <v>Usually distinctive</v>
      </c>
      <c r="Q1987" s="86" t="s">
        <v>10789</v>
      </c>
      <c r="R1987" s="86" t="s">
        <v>10789</v>
      </c>
      <c r="S1987" s="86" t="s">
        <v>10789</v>
      </c>
      <c r="T1987" s="86" t="s">
        <v>10789</v>
      </c>
      <c r="U1987" s="86" t="s">
        <v>15214</v>
      </c>
      <c r="V1987" s="86" t="s">
        <v>15242</v>
      </c>
      <c r="W1987" s="86" t="b">
        <v>0</v>
      </c>
    </row>
    <row r="1988" spans="2:23" x14ac:dyDescent="0.25">
      <c r="B1988" s="91">
        <v>1905</v>
      </c>
      <c r="C1988" s="91">
        <v>1905</v>
      </c>
      <c r="D1988" s="203" t="s">
        <v>13401</v>
      </c>
      <c r="E1988" s="89" t="s">
        <v>3845</v>
      </c>
      <c r="F1988" s="90" t="s">
        <v>3844</v>
      </c>
      <c r="G1988" s="91" t="str">
        <f t="shared" si="70"/>
        <v>Photo required</v>
      </c>
      <c r="H1988" s="91" t="s">
        <v>11837</v>
      </c>
      <c r="I1988" s="91" t="str">
        <f t="shared" si="68"/>
        <v>Not recorded in Scotland</v>
      </c>
      <c r="J1988" s="91" t="s">
        <v>16094</v>
      </c>
      <c r="K1988" s="91"/>
      <c r="L1988" s="91"/>
      <c r="M1988" s="91"/>
      <c r="P1988" s="86" t="str">
        <f t="shared" si="69"/>
        <v>Photo required</v>
      </c>
      <c r="Q1988" s="86" t="s">
        <v>10789</v>
      </c>
      <c r="R1988" s="86" t="s">
        <v>10789</v>
      </c>
      <c r="S1988" s="86" t="s">
        <v>10789</v>
      </c>
      <c r="T1988" s="86" t="s">
        <v>10789</v>
      </c>
      <c r="U1988" s="86" t="s">
        <v>15244</v>
      </c>
      <c r="V1988" s="86" t="s">
        <v>15243</v>
      </c>
      <c r="W1988" s="86" t="b">
        <v>0</v>
      </c>
    </row>
    <row r="1989" spans="2:23" x14ac:dyDescent="0.25">
      <c r="B1989" s="91">
        <v>1906</v>
      </c>
      <c r="C1989" s="91">
        <v>1906</v>
      </c>
      <c r="D1989" s="203" t="s">
        <v>13402</v>
      </c>
      <c r="E1989" s="89" t="s">
        <v>3843</v>
      </c>
      <c r="F1989" s="90" t="s">
        <v>3842</v>
      </c>
      <c r="G1989" s="91" t="str">
        <f t="shared" si="70"/>
        <v>Usually distinctive</v>
      </c>
      <c r="H1989" s="91" t="s">
        <v>15174</v>
      </c>
      <c r="I1989" s="91" t="str">
        <f t="shared" ref="I1989:I2052" si="71">K1989 &amp; J1989 &amp; L1989</f>
        <v>Common</v>
      </c>
      <c r="J1989" s="91" t="s">
        <v>14186</v>
      </c>
      <c r="K1989" s="91"/>
      <c r="L1989" s="91"/>
      <c r="M1989" s="91"/>
      <c r="P1989" s="86" t="str">
        <f t="shared" si="69"/>
        <v>Usually distinctive</v>
      </c>
      <c r="Q1989" s="86" t="s">
        <v>10789</v>
      </c>
      <c r="R1989" s="86" t="s">
        <v>10789</v>
      </c>
      <c r="S1989" s="86" t="s">
        <v>10789</v>
      </c>
      <c r="T1989" s="86" t="s">
        <v>10789</v>
      </c>
      <c r="U1989" s="86" t="s">
        <v>15212</v>
      </c>
      <c r="V1989" s="86" t="s">
        <v>15230</v>
      </c>
      <c r="W1989" s="86" t="b">
        <v>0</v>
      </c>
    </row>
    <row r="1990" spans="2:23" x14ac:dyDescent="0.25">
      <c r="B1990" s="91">
        <v>1907</v>
      </c>
      <c r="C1990" s="91">
        <v>1907</v>
      </c>
      <c r="D1990" s="203" t="s">
        <v>13403</v>
      </c>
      <c r="E1990" s="89" t="s">
        <v>3841</v>
      </c>
      <c r="F1990" s="90" t="s">
        <v>3840</v>
      </c>
      <c r="G1990" s="91" t="str">
        <f t="shared" si="70"/>
        <v>Care needed</v>
      </c>
      <c r="H1990" s="91" t="s">
        <v>11767</v>
      </c>
      <c r="I1990" s="91" t="str">
        <f t="shared" si="71"/>
        <v>Widespread in W; scarce in E</v>
      </c>
      <c r="J1990" s="91" t="s">
        <v>14286</v>
      </c>
      <c r="K1990" s="91"/>
      <c r="L1990" s="91"/>
      <c r="M1990" s="91"/>
      <c r="P1990" s="86" t="str">
        <f t="shared" si="69"/>
        <v>Care needed</v>
      </c>
      <c r="Q1990" s="86" t="s">
        <v>10789</v>
      </c>
      <c r="R1990" s="86" t="s">
        <v>10789</v>
      </c>
      <c r="S1990" s="86" t="s">
        <v>10789</v>
      </c>
      <c r="T1990" s="86" t="s">
        <v>10789</v>
      </c>
      <c r="U1990" s="86" t="s">
        <v>15235</v>
      </c>
      <c r="V1990" s="86" t="s">
        <v>15250</v>
      </c>
      <c r="W1990" s="86" t="b">
        <v>0</v>
      </c>
    </row>
    <row r="1991" spans="2:23" x14ac:dyDescent="0.25">
      <c r="B1991" s="91">
        <v>1908</v>
      </c>
      <c r="C1991" s="91">
        <v>1908</v>
      </c>
      <c r="D1991" s="203" t="s">
        <v>13404</v>
      </c>
      <c r="E1991" s="89" t="s">
        <v>3839</v>
      </c>
      <c r="F1991" s="90" t="s">
        <v>3838</v>
      </c>
      <c r="G1991" s="91" t="str">
        <f t="shared" si="70"/>
        <v>Photo required</v>
      </c>
      <c r="H1991" s="91" t="s">
        <v>11837</v>
      </c>
      <c r="I1991" s="91" t="str">
        <f t="shared" si="71"/>
        <v>Extremely restricted, Highlands</v>
      </c>
      <c r="J1991" s="91" t="s">
        <v>14287</v>
      </c>
      <c r="K1991" s="91"/>
      <c r="L1991" s="91"/>
      <c r="M1991" s="91"/>
      <c r="P1991" s="86" t="str">
        <f t="shared" si="69"/>
        <v>Photo required</v>
      </c>
      <c r="Q1991" s="86" t="s">
        <v>10789</v>
      </c>
      <c r="R1991" s="86" t="s">
        <v>10789</v>
      </c>
      <c r="S1991" s="86" t="s">
        <v>10789</v>
      </c>
      <c r="T1991" s="86" t="s">
        <v>10789</v>
      </c>
      <c r="U1991" s="86" t="s">
        <v>15218</v>
      </c>
      <c r="V1991" s="86" t="s">
        <v>15227</v>
      </c>
      <c r="W1991" s="86" t="b">
        <v>0</v>
      </c>
    </row>
    <row r="1992" spans="2:23" x14ac:dyDescent="0.25">
      <c r="B1992" s="91">
        <v>1909</v>
      </c>
      <c r="C1992" s="91">
        <v>1909</v>
      </c>
      <c r="D1992" s="203" t="s">
        <v>13405</v>
      </c>
      <c r="E1992" s="89" t="s">
        <v>3837</v>
      </c>
      <c r="F1992" s="90" t="s">
        <v>980</v>
      </c>
      <c r="G1992" s="91" t="str">
        <f t="shared" si="70"/>
        <v>Usually distinctive</v>
      </c>
      <c r="H1992" s="91" t="s">
        <v>15174</v>
      </c>
      <c r="I1992" s="91" t="str">
        <f t="shared" si="71"/>
        <v>Widespread in W, scarce or absent E</v>
      </c>
      <c r="J1992" s="91" t="s">
        <v>14288</v>
      </c>
      <c r="K1992" s="91"/>
      <c r="L1992" s="91"/>
      <c r="M1992" s="91"/>
      <c r="P1992" s="86" t="str">
        <f t="shared" si="69"/>
        <v>Usually distinctive</v>
      </c>
      <c r="Q1992" s="86" t="s">
        <v>10789</v>
      </c>
      <c r="R1992" s="86" t="s">
        <v>10789</v>
      </c>
      <c r="S1992" s="86" t="s">
        <v>10789</v>
      </c>
      <c r="T1992" s="86" t="s">
        <v>10789</v>
      </c>
      <c r="U1992" s="86" t="s">
        <v>15237</v>
      </c>
      <c r="V1992" s="86" t="s">
        <v>15215</v>
      </c>
      <c r="W1992" s="86" t="b">
        <v>0</v>
      </c>
    </row>
    <row r="1993" spans="2:23" x14ac:dyDescent="0.25">
      <c r="B1993" s="91">
        <v>1924</v>
      </c>
      <c r="C1993" s="91">
        <v>1924</v>
      </c>
      <c r="D1993" s="203" t="s">
        <v>13419</v>
      </c>
      <c r="E1993" s="89" t="s">
        <v>953</v>
      </c>
      <c r="F1993" s="90" t="s">
        <v>952</v>
      </c>
      <c r="G1993" s="91" t="str">
        <f t="shared" si="70"/>
        <v>Photo required</v>
      </c>
      <c r="H1993" s="91" t="s">
        <v>11837</v>
      </c>
      <c r="I1993" s="91" t="str">
        <f t="shared" si="71"/>
        <v>Not recorded in Scotland</v>
      </c>
      <c r="J1993" s="91" t="s">
        <v>16094</v>
      </c>
      <c r="K1993" s="91"/>
      <c r="L1993" s="91"/>
      <c r="M1993" s="91"/>
      <c r="P1993" s="86" t="str">
        <f t="shared" si="69"/>
        <v>Photo required</v>
      </c>
      <c r="Q1993" s="86" t="s">
        <v>10789</v>
      </c>
      <c r="R1993" s="86" t="s">
        <v>10789</v>
      </c>
      <c r="S1993" s="86" t="s">
        <v>10789</v>
      </c>
      <c r="T1993" s="86" t="s">
        <v>10789</v>
      </c>
      <c r="U1993" s="86" t="s">
        <v>15225</v>
      </c>
      <c r="V1993" s="86" t="s">
        <v>15226</v>
      </c>
      <c r="W1993" s="86" t="b">
        <v>0</v>
      </c>
    </row>
    <row r="1994" spans="2:23" x14ac:dyDescent="0.25">
      <c r="B1994" s="91">
        <v>1910</v>
      </c>
      <c r="C1994" s="91">
        <v>1910</v>
      </c>
      <c r="D1994" s="203" t="s">
        <v>13406</v>
      </c>
      <c r="E1994" s="89" t="s">
        <v>979</v>
      </c>
      <c r="F1994" s="90" t="s">
        <v>978</v>
      </c>
      <c r="G1994" s="91" t="str">
        <f t="shared" si="70"/>
        <v>Usually distinctive</v>
      </c>
      <c r="H1994" s="91" t="s">
        <v>15174</v>
      </c>
      <c r="I1994" s="91" t="str">
        <f t="shared" si="71"/>
        <v>local in S, suburban?</v>
      </c>
      <c r="J1994" s="91" t="s">
        <v>15616</v>
      </c>
      <c r="K1994" s="91"/>
      <c r="L1994" s="91"/>
      <c r="M1994" s="91"/>
      <c r="P1994" s="86" t="str">
        <f t="shared" si="69"/>
        <v>Usually distinctive</v>
      </c>
      <c r="Q1994" s="86" t="s">
        <v>10789</v>
      </c>
      <c r="R1994" s="86" t="s">
        <v>10789</v>
      </c>
      <c r="S1994" s="86" t="s">
        <v>10789</v>
      </c>
      <c r="T1994" s="86" t="s">
        <v>10789</v>
      </c>
      <c r="U1994" s="86" t="s">
        <v>15231</v>
      </c>
      <c r="V1994" s="86" t="s">
        <v>15224</v>
      </c>
      <c r="W1994" s="86" t="b">
        <v>0</v>
      </c>
    </row>
    <row r="1995" spans="2:23" x14ac:dyDescent="0.25">
      <c r="B1995" s="91">
        <v>1911</v>
      </c>
      <c r="C1995" s="91">
        <v>1911</v>
      </c>
      <c r="D1995" s="203" t="s">
        <v>13407</v>
      </c>
      <c r="E1995" s="89" t="s">
        <v>977</v>
      </c>
      <c r="F1995" s="90" t="s">
        <v>976</v>
      </c>
      <c r="G1995" s="91" t="str">
        <f t="shared" si="70"/>
        <v>Photo required</v>
      </c>
      <c r="H1995" s="91" t="s">
        <v>11837</v>
      </c>
      <c r="I1995" s="91" t="str">
        <f t="shared" si="71"/>
        <v>Not recorded in Scotland</v>
      </c>
      <c r="J1995" s="91" t="s">
        <v>16094</v>
      </c>
      <c r="K1995" s="91"/>
      <c r="L1995" s="91"/>
      <c r="M1995" s="91"/>
      <c r="P1995" s="86" t="str">
        <f t="shared" si="69"/>
        <v>Photo required</v>
      </c>
      <c r="Q1995" s="86" t="s">
        <v>10789</v>
      </c>
      <c r="R1995" s="86" t="s">
        <v>10789</v>
      </c>
      <c r="S1995" s="86" t="s">
        <v>10789</v>
      </c>
      <c r="T1995" s="86" t="s">
        <v>10789</v>
      </c>
      <c r="U1995" s="86" t="s">
        <v>15234</v>
      </c>
      <c r="V1995" s="86" t="s">
        <v>15249</v>
      </c>
      <c r="W1995" s="86" t="b">
        <v>0</v>
      </c>
    </row>
    <row r="1996" spans="2:23" x14ac:dyDescent="0.25">
      <c r="B1996" s="91">
        <v>1912</v>
      </c>
      <c r="C1996" s="91">
        <v>1912</v>
      </c>
      <c r="D1996" s="203" t="s">
        <v>13408</v>
      </c>
      <c r="E1996" s="89" t="s">
        <v>975</v>
      </c>
      <c r="F1996" s="90" t="s">
        <v>974</v>
      </c>
      <c r="G1996" s="91" t="str">
        <f t="shared" si="70"/>
        <v>Photo required - confusion with September Thorn</v>
      </c>
      <c r="H1996" s="91" t="s">
        <v>11856</v>
      </c>
      <c r="I1996" s="91" t="str">
        <f t="shared" si="71"/>
        <v>Scarce, Dumfries &amp; Galloway; one confirmed in VC106</v>
      </c>
      <c r="J1996" s="91" t="s">
        <v>14289</v>
      </c>
      <c r="K1996" s="91"/>
      <c r="L1996" s="91"/>
      <c r="M1996" s="91"/>
      <c r="P1996" s="86" t="str">
        <f t="shared" si="69"/>
        <v>Photo required - confusion with September Thorn</v>
      </c>
      <c r="Q1996" s="86" t="s">
        <v>10789</v>
      </c>
      <c r="R1996" s="86" t="s">
        <v>10789</v>
      </c>
      <c r="S1996" s="86" t="s">
        <v>10789</v>
      </c>
      <c r="T1996" s="86" t="s">
        <v>10789</v>
      </c>
      <c r="U1996" s="86" t="s">
        <v>15232</v>
      </c>
      <c r="V1996" s="86" t="s">
        <v>15254</v>
      </c>
      <c r="W1996" s="86" t="b">
        <v>0</v>
      </c>
    </row>
    <row r="1997" spans="2:23" x14ac:dyDescent="0.25">
      <c r="B1997" s="91">
        <v>1913</v>
      </c>
      <c r="C1997" s="91">
        <v>1913</v>
      </c>
      <c r="D1997" s="203" t="s">
        <v>13409</v>
      </c>
      <c r="E1997" s="89" t="s">
        <v>973</v>
      </c>
      <c r="F1997" s="90" t="s">
        <v>972</v>
      </c>
      <c r="G1997" s="91" t="str">
        <f t="shared" si="70"/>
        <v>Usually distinctive</v>
      </c>
      <c r="H1997" s="91" t="s">
        <v>15174</v>
      </c>
      <c r="I1997" s="91" t="str">
        <f t="shared" si="71"/>
        <v>Common</v>
      </c>
      <c r="J1997" s="91" t="s">
        <v>14186</v>
      </c>
      <c r="K1997" s="91"/>
      <c r="L1997" s="91"/>
      <c r="M1997" s="91"/>
      <c r="P1997" s="86" t="str">
        <f t="shared" si="69"/>
        <v>Usually distinctive</v>
      </c>
      <c r="Q1997" s="86" t="s">
        <v>10789</v>
      </c>
      <c r="R1997" s="86" t="s">
        <v>10789</v>
      </c>
      <c r="S1997" s="86" t="s">
        <v>10789</v>
      </c>
      <c r="T1997" s="86" t="s">
        <v>10789</v>
      </c>
      <c r="U1997" s="86" t="s">
        <v>15218</v>
      </c>
      <c r="V1997" s="86" t="s">
        <v>15254</v>
      </c>
      <c r="W1997" s="86" t="b">
        <v>0</v>
      </c>
    </row>
    <row r="1998" spans="2:23" x14ac:dyDescent="0.25">
      <c r="B1998" s="91">
        <v>1914</v>
      </c>
      <c r="C1998" s="91">
        <v>1914</v>
      </c>
      <c r="D1998" s="203" t="s">
        <v>13410</v>
      </c>
      <c r="E1998" s="89" t="s">
        <v>971</v>
      </c>
      <c r="F1998" s="90" t="s">
        <v>970</v>
      </c>
      <c r="G1998" s="91" t="str">
        <f t="shared" si="70"/>
        <v>Photo required</v>
      </c>
      <c r="H1998" s="91" t="s">
        <v>11837</v>
      </c>
      <c r="I1998" s="91" t="str">
        <f t="shared" si="71"/>
        <v>Not recorded in Scotland</v>
      </c>
      <c r="J1998" s="91" t="s">
        <v>16094</v>
      </c>
      <c r="K1998" s="91"/>
      <c r="L1998" s="91"/>
      <c r="M1998" s="91"/>
      <c r="P1998" s="86" t="str">
        <f t="shared" si="69"/>
        <v>Photo required</v>
      </c>
      <c r="Q1998" s="86" t="s">
        <v>10789</v>
      </c>
      <c r="R1998" s="86" t="s">
        <v>10789</v>
      </c>
      <c r="S1998" s="86" t="s">
        <v>10789</v>
      </c>
      <c r="T1998" s="86" t="s">
        <v>10789</v>
      </c>
      <c r="U1998" s="86" t="s">
        <v>15215</v>
      </c>
      <c r="V1998" s="86" t="s">
        <v>15230</v>
      </c>
      <c r="W1998" s="86" t="b">
        <v>0</v>
      </c>
    </row>
    <row r="1999" spans="2:23" x14ac:dyDescent="0.25">
      <c r="B1999" s="91">
        <v>1915</v>
      </c>
      <c r="C1999" s="91">
        <v>1915</v>
      </c>
      <c r="D1999" s="203" t="s">
        <v>13411</v>
      </c>
      <c r="E1999" s="89" t="s">
        <v>969</v>
      </c>
      <c r="F1999" s="90" t="s">
        <v>968</v>
      </c>
      <c r="G1999" s="91" t="str">
        <f t="shared" si="70"/>
        <v>Photo required - confusion with August Thorn</v>
      </c>
      <c r="H1999" s="91" t="s">
        <v>14433</v>
      </c>
      <c r="I1999" s="91" t="str">
        <f t="shared" si="71"/>
        <v>Widely scattered; infrequent</v>
      </c>
      <c r="J1999" s="91" t="s">
        <v>14290</v>
      </c>
      <c r="K1999" s="91"/>
      <c r="L1999" s="91"/>
      <c r="M1999" s="91"/>
      <c r="P1999" s="86" t="str">
        <f t="shared" si="69"/>
        <v>Photo required - confusion with August Thorn</v>
      </c>
      <c r="Q1999" s="86" t="s">
        <v>10789</v>
      </c>
      <c r="R1999" s="86" t="s">
        <v>10789</v>
      </c>
      <c r="S1999" s="86" t="s">
        <v>10789</v>
      </c>
      <c r="T1999" s="86" t="s">
        <v>10789</v>
      </c>
      <c r="U1999" s="86" t="s">
        <v>15232</v>
      </c>
      <c r="V1999" s="86" t="s">
        <v>15254</v>
      </c>
      <c r="W1999" s="86" t="b">
        <v>0</v>
      </c>
    </row>
    <row r="2000" spans="2:23" x14ac:dyDescent="0.25">
      <c r="B2000" s="91">
        <v>1916.1</v>
      </c>
      <c r="C2000" s="91" t="s">
        <v>8007</v>
      </c>
      <c r="D2000" s="94" t="s">
        <v>16677</v>
      </c>
      <c r="E2000" s="89" t="s">
        <v>8008</v>
      </c>
      <c r="F2000" s="90"/>
      <c r="G2000" s="91" t="str">
        <f t="shared" si="70"/>
        <v>Photo required</v>
      </c>
      <c r="H2000" s="91" t="s">
        <v>11837</v>
      </c>
      <c r="I2000" s="91" t="str">
        <f t="shared" si="71"/>
        <v>Not recorded in Scotland</v>
      </c>
      <c r="J2000" s="91" t="s">
        <v>16094</v>
      </c>
      <c r="K2000" s="91"/>
      <c r="L2000" s="91"/>
      <c r="M2000" s="91"/>
      <c r="P2000" s="86" t="str">
        <f t="shared" si="69"/>
        <v>Photo required</v>
      </c>
      <c r="Q2000" s="86" t="s">
        <v>10789</v>
      </c>
      <c r="R2000" s="86" t="s">
        <v>10789</v>
      </c>
      <c r="S2000" s="86" t="s">
        <v>10789</v>
      </c>
      <c r="T2000" s="86" t="s">
        <v>10789</v>
      </c>
      <c r="U2000" s="86" t="s">
        <v>16791</v>
      </c>
      <c r="V2000" s="86" t="s">
        <v>10789</v>
      </c>
      <c r="W2000" s="86" t="s">
        <v>10789</v>
      </c>
    </row>
    <row r="2001" spans="2:23" x14ac:dyDescent="0.25">
      <c r="B2001" s="91">
        <v>1917</v>
      </c>
      <c r="C2001" s="91">
        <v>1917</v>
      </c>
      <c r="D2001" s="203" t="s">
        <v>13412</v>
      </c>
      <c r="E2001" s="89" t="s">
        <v>967</v>
      </c>
      <c r="F2001" s="90" t="s">
        <v>966</v>
      </c>
      <c r="G2001" s="91" t="str">
        <f t="shared" si="70"/>
        <v>Usually distinctive</v>
      </c>
      <c r="H2001" s="91" t="s">
        <v>15174</v>
      </c>
      <c r="I2001" s="91" t="str">
        <f t="shared" si="71"/>
        <v>Common</v>
      </c>
      <c r="J2001" s="91" t="s">
        <v>14186</v>
      </c>
      <c r="K2001" s="91"/>
      <c r="L2001" s="91"/>
      <c r="M2001" s="91"/>
      <c r="P2001" s="86" t="str">
        <f t="shared" si="69"/>
        <v>Usually distinctive</v>
      </c>
      <c r="Q2001" s="86" t="s">
        <v>10789</v>
      </c>
      <c r="R2001" s="86" t="s">
        <v>10789</v>
      </c>
      <c r="S2001" s="86" t="s">
        <v>10789</v>
      </c>
      <c r="T2001" s="86" t="s">
        <v>10789</v>
      </c>
      <c r="U2001" s="86" t="s">
        <v>15263</v>
      </c>
      <c r="V2001" s="86" t="s">
        <v>15238</v>
      </c>
      <c r="W2001" s="86" t="b">
        <v>0</v>
      </c>
    </row>
    <row r="2002" spans="2:23" x14ac:dyDescent="0.25">
      <c r="B2002" s="91">
        <v>1918</v>
      </c>
      <c r="C2002" s="91">
        <v>1918</v>
      </c>
      <c r="D2002" s="203" t="s">
        <v>13413</v>
      </c>
      <c r="E2002" s="89" t="s">
        <v>965</v>
      </c>
      <c r="F2002" s="90" t="s">
        <v>964</v>
      </c>
      <c r="G2002" s="91" t="str">
        <f t="shared" si="70"/>
        <v>Care needed</v>
      </c>
      <c r="H2002" s="91" t="s">
        <v>11767</v>
      </c>
      <c r="I2002" s="91" t="str">
        <f t="shared" si="71"/>
        <v>Common</v>
      </c>
      <c r="J2002" s="91" t="s">
        <v>14186</v>
      </c>
      <c r="K2002" s="91"/>
      <c r="L2002" s="91"/>
      <c r="M2002" s="91"/>
      <c r="P2002" s="86" t="str">
        <f t="shared" si="69"/>
        <v>Care needed</v>
      </c>
      <c r="Q2002" s="86" t="s">
        <v>10789</v>
      </c>
      <c r="R2002" s="86" t="s">
        <v>10789</v>
      </c>
      <c r="S2002" s="86" t="s">
        <v>10789</v>
      </c>
      <c r="T2002" s="86" t="s">
        <v>10789</v>
      </c>
      <c r="U2002" s="86" t="s">
        <v>15237</v>
      </c>
      <c r="V2002" s="86" t="s">
        <v>15227</v>
      </c>
      <c r="W2002" s="86" t="b">
        <v>0</v>
      </c>
    </row>
    <row r="2003" spans="2:23" x14ac:dyDescent="0.25">
      <c r="B2003" s="91">
        <v>1919</v>
      </c>
      <c r="C2003" s="91">
        <v>1919</v>
      </c>
      <c r="D2003" s="203" t="s">
        <v>13414</v>
      </c>
      <c r="E2003" s="89" t="s">
        <v>963</v>
      </c>
      <c r="F2003" s="90" t="s">
        <v>962</v>
      </c>
      <c r="G2003" s="91" t="str">
        <f t="shared" si="70"/>
        <v>Photo required - confusion with Lunar Thorn</v>
      </c>
      <c r="H2003" s="91" t="s">
        <v>14182</v>
      </c>
      <c r="I2003" s="91" t="str">
        <f t="shared" si="71"/>
        <v>Widespread but local; infrequent</v>
      </c>
      <c r="J2003" s="91" t="s">
        <v>14291</v>
      </c>
      <c r="K2003" s="91"/>
      <c r="L2003" s="91"/>
      <c r="M2003" s="91"/>
      <c r="P2003" s="86" t="str">
        <f t="shared" si="69"/>
        <v>Photo required - confusion with Lunar Thorn</v>
      </c>
      <c r="Q2003" s="86" t="s">
        <v>10789</v>
      </c>
      <c r="R2003" s="86" t="s">
        <v>10789</v>
      </c>
      <c r="S2003" s="86" t="s">
        <v>10789</v>
      </c>
      <c r="T2003" s="86" t="s">
        <v>10789</v>
      </c>
      <c r="U2003" s="86" t="s">
        <v>15240</v>
      </c>
      <c r="V2003" s="86" t="s">
        <v>15228</v>
      </c>
      <c r="W2003" s="86" t="b">
        <v>0</v>
      </c>
    </row>
    <row r="2004" spans="2:23" x14ac:dyDescent="0.25">
      <c r="B2004" s="91">
        <v>1920</v>
      </c>
      <c r="C2004" s="91">
        <v>1920</v>
      </c>
      <c r="D2004" s="203" t="s">
        <v>13415</v>
      </c>
      <c r="E2004" s="89" t="s">
        <v>961</v>
      </c>
      <c r="F2004" s="90" t="s">
        <v>960</v>
      </c>
      <c r="G2004" s="91" t="str">
        <f t="shared" si="70"/>
        <v>Usually distinctive</v>
      </c>
      <c r="H2004" s="91" t="s">
        <v>15174</v>
      </c>
      <c r="I2004" s="91" t="str">
        <f t="shared" si="71"/>
        <v>Common</v>
      </c>
      <c r="J2004" s="91" t="s">
        <v>14186</v>
      </c>
      <c r="K2004" s="91"/>
      <c r="L2004" s="91"/>
      <c r="M2004" s="91"/>
      <c r="P2004" s="86" t="str">
        <f t="shared" si="69"/>
        <v>Usually distinctive</v>
      </c>
      <c r="Q2004" s="86" t="s">
        <v>10789</v>
      </c>
      <c r="R2004" s="86" t="s">
        <v>10789</v>
      </c>
      <c r="S2004" s="86" t="s">
        <v>10789</v>
      </c>
      <c r="T2004" s="86" t="s">
        <v>10789</v>
      </c>
      <c r="U2004" s="86" t="s">
        <v>15237</v>
      </c>
      <c r="V2004" s="86" t="s">
        <v>15216</v>
      </c>
      <c r="W2004" s="86" t="b">
        <v>0</v>
      </c>
    </row>
    <row r="2005" spans="2:23" x14ac:dyDescent="0.25">
      <c r="B2005" s="91">
        <v>1921</v>
      </c>
      <c r="C2005" s="91">
        <v>1921</v>
      </c>
      <c r="D2005" s="203" t="s">
        <v>13416</v>
      </c>
      <c r="E2005" s="89" t="s">
        <v>959</v>
      </c>
      <c r="F2005" s="90" t="s">
        <v>958</v>
      </c>
      <c r="G2005" s="91" t="str">
        <f t="shared" si="70"/>
        <v>Usually distinctive</v>
      </c>
      <c r="H2005" s="91" t="s">
        <v>15174</v>
      </c>
      <c r="I2005" s="91" t="str">
        <f t="shared" si="71"/>
        <v>Common</v>
      </c>
      <c r="J2005" s="91" t="s">
        <v>14186</v>
      </c>
      <c r="K2005" s="91"/>
      <c r="L2005" s="91"/>
      <c r="M2005" s="91"/>
      <c r="P2005" s="86" t="str">
        <f t="shared" si="69"/>
        <v>Usually distinctive</v>
      </c>
      <c r="Q2005" s="86" t="s">
        <v>10789</v>
      </c>
      <c r="R2005" s="86" t="s">
        <v>10789</v>
      </c>
      <c r="S2005" s="86" t="s">
        <v>10789</v>
      </c>
      <c r="T2005" s="86" t="s">
        <v>10789</v>
      </c>
      <c r="U2005" s="86" t="s">
        <v>15231</v>
      </c>
      <c r="V2005" s="86" t="s">
        <v>15224</v>
      </c>
      <c r="W2005" s="86" t="b">
        <v>0</v>
      </c>
    </row>
    <row r="2006" spans="2:23" x14ac:dyDescent="0.25">
      <c r="B2006" s="91">
        <v>1921.1</v>
      </c>
      <c r="C2006" s="91" t="s">
        <v>8009</v>
      </c>
      <c r="D2006" s="94" t="s">
        <v>16678</v>
      </c>
      <c r="E2006" s="89" t="s">
        <v>8010</v>
      </c>
      <c r="F2006" s="90" t="s">
        <v>8011</v>
      </c>
      <c r="G2006" s="91" t="str">
        <f t="shared" si="70"/>
        <v>Photo required</v>
      </c>
      <c r="H2006" s="91" t="s">
        <v>11837</v>
      </c>
      <c r="I2006" s="91" t="str">
        <f t="shared" si="71"/>
        <v>Not recorded in Scotland</v>
      </c>
      <c r="J2006" s="91" t="s">
        <v>16094</v>
      </c>
      <c r="K2006" s="91"/>
      <c r="L2006" s="91"/>
      <c r="M2006" s="91"/>
      <c r="P2006" s="86" t="str">
        <f t="shared" si="69"/>
        <v>Photo required</v>
      </c>
      <c r="Q2006" s="86" t="s">
        <v>10789</v>
      </c>
      <c r="R2006" s="86" t="s">
        <v>10789</v>
      </c>
      <c r="S2006" s="86" t="s">
        <v>10789</v>
      </c>
      <c r="T2006" s="86" t="s">
        <v>10789</v>
      </c>
      <c r="U2006" s="86" t="s">
        <v>15231</v>
      </c>
      <c r="V2006" s="86" t="s">
        <v>15224</v>
      </c>
      <c r="W2006" s="86" t="b">
        <v>0</v>
      </c>
    </row>
    <row r="2007" spans="2:23" x14ac:dyDescent="0.25">
      <c r="B2007" s="91">
        <v>1922</v>
      </c>
      <c r="C2007" s="91">
        <v>1922</v>
      </c>
      <c r="D2007" s="203" t="s">
        <v>13417</v>
      </c>
      <c r="E2007" s="89" t="s">
        <v>957</v>
      </c>
      <c r="F2007" s="90" t="s">
        <v>956</v>
      </c>
      <c r="G2007" s="91" t="str">
        <f t="shared" si="70"/>
        <v>Usually distinctive</v>
      </c>
      <c r="H2007" s="91" t="s">
        <v>15174</v>
      </c>
      <c r="I2007" s="91" t="str">
        <f t="shared" si="71"/>
        <v>Common S &amp; Central, absent in NW</v>
      </c>
      <c r="J2007" s="91" t="s">
        <v>15617</v>
      </c>
      <c r="K2007" s="91"/>
      <c r="L2007" s="91"/>
      <c r="M2007" s="91"/>
      <c r="P2007" s="86" t="str">
        <f t="shared" si="69"/>
        <v>Usually distinctive</v>
      </c>
      <c r="Q2007" s="86" t="s">
        <v>10789</v>
      </c>
      <c r="R2007" s="86" t="s">
        <v>10789</v>
      </c>
      <c r="S2007" s="86" t="s">
        <v>10789</v>
      </c>
      <c r="T2007" s="86" t="s">
        <v>10789</v>
      </c>
      <c r="U2007" s="86" t="s">
        <v>15235</v>
      </c>
      <c r="V2007" s="86" t="s">
        <v>15230</v>
      </c>
      <c r="W2007" s="86" t="b">
        <v>0</v>
      </c>
    </row>
    <row r="2008" spans="2:23" x14ac:dyDescent="0.25">
      <c r="B2008" s="91">
        <v>1923</v>
      </c>
      <c r="C2008" s="91">
        <v>1923</v>
      </c>
      <c r="D2008" s="203" t="s">
        <v>13418</v>
      </c>
      <c r="E2008" s="89" t="s">
        <v>955</v>
      </c>
      <c r="F2008" s="90" t="s">
        <v>954</v>
      </c>
      <c r="G2008" s="91" t="str">
        <f t="shared" si="70"/>
        <v>Usually distinctive</v>
      </c>
      <c r="H2008" s="91" t="s">
        <v>15174</v>
      </c>
      <c r="I2008" s="91" t="str">
        <f t="shared" si="71"/>
        <v>Common</v>
      </c>
      <c r="J2008" s="91" t="s">
        <v>14186</v>
      </c>
      <c r="K2008" s="91"/>
      <c r="L2008" s="91"/>
      <c r="M2008" s="91"/>
      <c r="P2008" s="86" t="str">
        <f t="shared" ref="P2008:P2071" si="72">IF(LEN(H2008)=0,"",H2008)</f>
        <v>Usually distinctive</v>
      </c>
      <c r="Q2008" s="86" t="s">
        <v>10789</v>
      </c>
      <c r="R2008" s="86" t="s">
        <v>10789</v>
      </c>
      <c r="S2008" s="86" t="s">
        <v>10789</v>
      </c>
      <c r="T2008" s="86" t="s">
        <v>10789</v>
      </c>
      <c r="U2008" s="86" t="s">
        <v>15248</v>
      </c>
      <c r="V2008" s="86" t="s">
        <v>15245</v>
      </c>
      <c r="W2008" s="86" t="b">
        <v>0</v>
      </c>
    </row>
    <row r="2009" spans="2:23" x14ac:dyDescent="0.25">
      <c r="B2009" s="91">
        <v>1923</v>
      </c>
      <c r="C2009" s="91">
        <v>1923</v>
      </c>
      <c r="D2009" s="203" t="s">
        <v>13418</v>
      </c>
      <c r="E2009" s="89" t="s">
        <v>955</v>
      </c>
      <c r="F2009" s="90" t="s">
        <v>954</v>
      </c>
      <c r="G2009" s="91" t="str">
        <f t="shared" si="70"/>
        <v>Photo required</v>
      </c>
      <c r="H2009" s="91" t="s">
        <v>11837</v>
      </c>
      <c r="I2009" s="91" t="str">
        <f t="shared" si="71"/>
        <v>Common</v>
      </c>
      <c r="J2009" s="91" t="s">
        <v>14186</v>
      </c>
      <c r="K2009" s="91"/>
      <c r="L2009" s="91"/>
      <c r="M2009" s="91"/>
      <c r="P2009" s="86" t="str">
        <f t="shared" si="72"/>
        <v>Photo required</v>
      </c>
      <c r="Q2009" s="86" t="s">
        <v>10789</v>
      </c>
      <c r="R2009" s="86" t="s">
        <v>10789</v>
      </c>
      <c r="S2009" s="86" t="s">
        <v>10789</v>
      </c>
      <c r="T2009" s="86" t="s">
        <v>10789</v>
      </c>
      <c r="U2009" s="86" t="s">
        <v>15248</v>
      </c>
      <c r="V2009" s="86" t="s">
        <v>15245</v>
      </c>
      <c r="W2009" s="86" t="b">
        <v>0</v>
      </c>
    </row>
    <row r="2010" spans="2:23" x14ac:dyDescent="0.25">
      <c r="B2010" s="91">
        <v>1663</v>
      </c>
      <c r="C2010" s="91">
        <v>1663</v>
      </c>
      <c r="D2010" s="203" t="s">
        <v>13185</v>
      </c>
      <c r="E2010" s="89" t="s">
        <v>1291</v>
      </c>
      <c r="F2010" s="90" t="s">
        <v>1290</v>
      </c>
      <c r="G2010" s="91" t="str">
        <f t="shared" si="70"/>
        <v>Usually distinctive</v>
      </c>
      <c r="H2010" s="91" t="s">
        <v>15174</v>
      </c>
      <c r="I2010" s="91" t="str">
        <f t="shared" si="71"/>
        <v>Widespread</v>
      </c>
      <c r="J2010" s="91" t="s">
        <v>14205</v>
      </c>
      <c r="K2010" s="91"/>
      <c r="L2010" s="91"/>
      <c r="M2010" s="91"/>
      <c r="P2010" s="86" t="str">
        <f t="shared" si="72"/>
        <v>Usually distinctive</v>
      </c>
      <c r="Q2010" s="86" t="s">
        <v>10789</v>
      </c>
      <c r="R2010" s="86" t="s">
        <v>10789</v>
      </c>
      <c r="S2010" s="86" t="s">
        <v>10789</v>
      </c>
      <c r="T2010" s="86" t="s">
        <v>10789</v>
      </c>
      <c r="U2010" s="86" t="s">
        <v>15261</v>
      </c>
      <c r="V2010" s="86" t="s">
        <v>15241</v>
      </c>
      <c r="W2010" s="86" t="b">
        <v>0</v>
      </c>
    </row>
    <row r="2011" spans="2:23" x14ac:dyDescent="0.25">
      <c r="B2011" s="91">
        <v>1925</v>
      </c>
      <c r="C2011" s="91">
        <v>1925</v>
      </c>
      <c r="D2011" s="203" t="s">
        <v>13420</v>
      </c>
      <c r="E2011" s="89" t="s">
        <v>8012</v>
      </c>
      <c r="F2011" s="90" t="s">
        <v>8013</v>
      </c>
      <c r="G2011" s="91" t="str">
        <f t="shared" si="70"/>
        <v>Photo required</v>
      </c>
      <c r="H2011" s="91" t="s">
        <v>11837</v>
      </c>
      <c r="I2011" s="91" t="str">
        <f t="shared" si="71"/>
        <v>Not recorded in Scotland</v>
      </c>
      <c r="J2011" s="91" t="s">
        <v>16094</v>
      </c>
      <c r="K2011" s="91"/>
      <c r="L2011" s="91"/>
      <c r="M2011" s="91"/>
      <c r="P2011" s="86" t="str">
        <f t="shared" si="72"/>
        <v>Photo required</v>
      </c>
      <c r="Q2011" s="86" t="s">
        <v>10789</v>
      </c>
      <c r="R2011" s="86" t="s">
        <v>10789</v>
      </c>
      <c r="S2011" s="86" t="s">
        <v>10789</v>
      </c>
      <c r="T2011" s="86" t="s">
        <v>10789</v>
      </c>
      <c r="U2011" s="86" t="s">
        <v>15261</v>
      </c>
      <c r="V2011" s="86" t="s">
        <v>15219</v>
      </c>
      <c r="W2011" s="86" t="b">
        <v>0</v>
      </c>
    </row>
    <row r="2012" spans="2:23" x14ac:dyDescent="0.25">
      <c r="B2012" s="91">
        <v>1926</v>
      </c>
      <c r="C2012" s="91">
        <v>1926</v>
      </c>
      <c r="D2012" s="203" t="s">
        <v>13421</v>
      </c>
      <c r="E2012" s="89" t="s">
        <v>8014</v>
      </c>
      <c r="F2012" s="90" t="s">
        <v>8015</v>
      </c>
      <c r="G2012" s="91" t="str">
        <f t="shared" si="70"/>
        <v>Usually distinctive</v>
      </c>
      <c r="H2012" s="91" t="s">
        <v>15174</v>
      </c>
      <c r="I2012" s="91" t="str">
        <f t="shared" si="71"/>
        <v>Common</v>
      </c>
      <c r="J2012" s="91" t="s">
        <v>14186</v>
      </c>
      <c r="K2012" s="91"/>
      <c r="L2012" s="91"/>
      <c r="M2012" s="91"/>
      <c r="P2012" s="86" t="str">
        <f t="shared" si="72"/>
        <v>Usually distinctive</v>
      </c>
      <c r="Q2012" s="86" t="s">
        <v>10789</v>
      </c>
      <c r="R2012" s="86" t="s">
        <v>10789</v>
      </c>
      <c r="S2012" s="86" t="s">
        <v>10789</v>
      </c>
      <c r="T2012" s="86" t="s">
        <v>10789</v>
      </c>
      <c r="U2012" s="86" t="s">
        <v>15219</v>
      </c>
      <c r="V2012" s="86" t="s">
        <v>15230</v>
      </c>
      <c r="W2012" s="86" t="b">
        <v>1</v>
      </c>
    </row>
    <row r="2013" spans="2:23" x14ac:dyDescent="0.25">
      <c r="B2013" s="91">
        <v>1927</v>
      </c>
      <c r="C2013" s="91">
        <v>1927</v>
      </c>
      <c r="D2013" s="203" t="s">
        <v>13422</v>
      </c>
      <c r="E2013" s="89" t="s">
        <v>951</v>
      </c>
      <c r="F2013" s="90" t="s">
        <v>950</v>
      </c>
      <c r="G2013" s="91" t="str">
        <f t="shared" si="70"/>
        <v>Photo required away from Highlands</v>
      </c>
      <c r="H2013" s="91" t="s">
        <v>14179</v>
      </c>
      <c r="I2013" s="91" t="str">
        <f t="shared" si="71"/>
        <v>Common Highlands, absent S?</v>
      </c>
      <c r="J2013" s="91" t="s">
        <v>14292</v>
      </c>
      <c r="K2013" s="91"/>
      <c r="L2013" s="91"/>
      <c r="M2013" s="91"/>
      <c r="P2013" s="86" t="str">
        <f t="shared" si="72"/>
        <v>Photo required away from Highlands</v>
      </c>
      <c r="Q2013" s="86" t="s">
        <v>10789</v>
      </c>
      <c r="R2013" s="86" t="s">
        <v>10789</v>
      </c>
      <c r="S2013" s="86" t="s">
        <v>10789</v>
      </c>
      <c r="T2013" s="86" t="s">
        <v>10789</v>
      </c>
      <c r="U2013" s="86" t="s">
        <v>15263</v>
      </c>
      <c r="V2013" s="86" t="s">
        <v>15235</v>
      </c>
      <c r="W2013" s="86" t="b">
        <v>0</v>
      </c>
    </row>
    <row r="2014" spans="2:23" x14ac:dyDescent="0.25">
      <c r="B2014" s="91">
        <v>1929</v>
      </c>
      <c r="C2014" s="91">
        <v>1929</v>
      </c>
      <c r="D2014" s="94" t="s">
        <v>16679</v>
      </c>
      <c r="E2014" s="89" t="s">
        <v>8016</v>
      </c>
      <c r="F2014" s="90" t="s">
        <v>8017</v>
      </c>
      <c r="G2014" s="91" t="str">
        <f t="shared" si="70"/>
        <v>Care needed</v>
      </c>
      <c r="H2014" s="91" t="s">
        <v>11767</v>
      </c>
      <c r="I2014" s="91" t="str">
        <f t="shared" si="71"/>
        <v>Scattered and local, Highlands</v>
      </c>
      <c r="J2014" s="91" t="s">
        <v>14293</v>
      </c>
      <c r="K2014" s="91"/>
      <c r="L2014" s="91"/>
      <c r="M2014" s="91"/>
      <c r="P2014" s="86" t="str">
        <f t="shared" si="72"/>
        <v>Care needed</v>
      </c>
      <c r="Q2014" s="86" t="s">
        <v>10789</v>
      </c>
      <c r="R2014" s="86" t="s">
        <v>10789</v>
      </c>
      <c r="S2014" s="86" t="s">
        <v>10789</v>
      </c>
      <c r="T2014" s="86" t="s">
        <v>10789</v>
      </c>
      <c r="U2014" s="86" t="s">
        <v>15240</v>
      </c>
      <c r="V2014" s="86" t="s">
        <v>15241</v>
      </c>
      <c r="W2014" s="86" t="b">
        <v>0</v>
      </c>
    </row>
    <row r="2015" spans="2:23" x14ac:dyDescent="0.25">
      <c r="B2015" s="91">
        <v>1928</v>
      </c>
      <c r="C2015" s="91">
        <v>1928</v>
      </c>
      <c r="D2015" s="94" t="s">
        <v>16680</v>
      </c>
      <c r="E2015" s="89" t="s">
        <v>949</v>
      </c>
      <c r="F2015" s="90" t="s">
        <v>948</v>
      </c>
      <c r="G2015" s="91" t="str">
        <f t="shared" si="70"/>
        <v>Photo required away from Hebrides sites</v>
      </c>
      <c r="H2015" s="91" t="s">
        <v>14183</v>
      </c>
      <c r="I2015" s="91" t="str">
        <f t="shared" si="71"/>
        <v>Local, Hebrides</v>
      </c>
      <c r="J2015" s="91" t="s">
        <v>14294</v>
      </c>
      <c r="K2015" s="91"/>
      <c r="L2015" s="91"/>
      <c r="M2015" s="91"/>
      <c r="P2015" s="86" t="str">
        <f t="shared" si="72"/>
        <v>Photo required away from Hebrides sites</v>
      </c>
      <c r="Q2015" s="86" t="s">
        <v>10789</v>
      </c>
      <c r="R2015" s="86" t="s">
        <v>10789</v>
      </c>
      <c r="S2015" s="86" t="s">
        <v>10789</v>
      </c>
      <c r="T2015" s="86" t="s">
        <v>10789</v>
      </c>
      <c r="U2015" s="86" t="s">
        <v>15220</v>
      </c>
      <c r="V2015" s="86" t="s">
        <v>15218</v>
      </c>
      <c r="W2015" s="86" t="b">
        <v>0</v>
      </c>
    </row>
    <row r="2016" spans="2:23" x14ac:dyDescent="0.25">
      <c r="B2016" s="91">
        <v>1930</v>
      </c>
      <c r="C2016" s="91">
        <v>1930</v>
      </c>
      <c r="D2016" s="203" t="s">
        <v>13423</v>
      </c>
      <c r="E2016" s="89" t="s">
        <v>8018</v>
      </c>
      <c r="F2016" s="90" t="s">
        <v>8019</v>
      </c>
      <c r="G2016" s="91" t="str">
        <f t="shared" si="70"/>
        <v>Usually distinctive</v>
      </c>
      <c r="H2016" s="91" t="s">
        <v>15174</v>
      </c>
      <c r="I2016" s="91" t="str">
        <f t="shared" si="71"/>
        <v>Local , mainly SW and central W</v>
      </c>
      <c r="J2016" s="91" t="s">
        <v>14295</v>
      </c>
      <c r="K2016" s="91"/>
      <c r="L2016" s="91"/>
      <c r="M2016" s="91"/>
      <c r="P2016" s="86" t="str">
        <f t="shared" si="72"/>
        <v>Usually distinctive</v>
      </c>
      <c r="Q2016" s="86" t="s">
        <v>10789</v>
      </c>
      <c r="R2016" s="86" t="s">
        <v>10789</v>
      </c>
      <c r="S2016" s="86" t="s">
        <v>10789</v>
      </c>
      <c r="T2016" s="86" t="s">
        <v>10789</v>
      </c>
      <c r="U2016" s="86" t="s">
        <v>15261</v>
      </c>
      <c r="V2016" s="86" t="s">
        <v>15241</v>
      </c>
      <c r="W2016" s="86" t="b">
        <v>0</v>
      </c>
    </row>
    <row r="2017" spans="2:23" x14ac:dyDescent="0.25">
      <c r="B2017" s="91">
        <v>1931</v>
      </c>
      <c r="C2017" s="91">
        <v>1931</v>
      </c>
      <c r="D2017" s="203" t="s">
        <v>13424</v>
      </c>
      <c r="E2017" s="89" t="s">
        <v>947</v>
      </c>
      <c r="F2017" s="90" t="s">
        <v>946</v>
      </c>
      <c r="G2017" s="91" t="str">
        <f t="shared" si="70"/>
        <v>Usually distinctive</v>
      </c>
      <c r="H2017" s="91" t="s">
        <v>15174</v>
      </c>
      <c r="I2017" s="91" t="str">
        <f t="shared" si="71"/>
        <v>Common</v>
      </c>
      <c r="J2017" s="91" t="s">
        <v>14186</v>
      </c>
      <c r="K2017" s="91"/>
      <c r="L2017" s="91"/>
      <c r="M2017" s="91"/>
      <c r="P2017" s="86" t="str">
        <f t="shared" si="72"/>
        <v>Usually distinctive</v>
      </c>
      <c r="Q2017" s="86" t="s">
        <v>10789</v>
      </c>
      <c r="R2017" s="86" t="s">
        <v>10789</v>
      </c>
      <c r="S2017" s="86" t="s">
        <v>10789</v>
      </c>
      <c r="T2017" s="86" t="s">
        <v>10789</v>
      </c>
      <c r="U2017" s="86" t="s">
        <v>15237</v>
      </c>
      <c r="V2017" s="86" t="s">
        <v>15227</v>
      </c>
      <c r="W2017" s="86" t="b">
        <v>0</v>
      </c>
    </row>
    <row r="2018" spans="2:23" x14ac:dyDescent="0.25">
      <c r="B2018" s="91">
        <v>1932</v>
      </c>
      <c r="C2018" s="91">
        <v>1932</v>
      </c>
      <c r="D2018" s="203" t="s">
        <v>13425</v>
      </c>
      <c r="E2018" s="89" t="s">
        <v>8020</v>
      </c>
      <c r="F2018" s="90" t="s">
        <v>8021</v>
      </c>
      <c r="G2018" s="91" t="str">
        <f t="shared" si="70"/>
        <v>Usually distinctive</v>
      </c>
      <c r="H2018" s="91" t="s">
        <v>15174</v>
      </c>
      <c r="I2018" s="91" t="str">
        <f t="shared" si="71"/>
        <v>Widespread but local S, absent N</v>
      </c>
      <c r="J2018" s="91" t="s">
        <v>14296</v>
      </c>
      <c r="K2018" s="91"/>
      <c r="L2018" s="91"/>
      <c r="M2018" s="91"/>
      <c r="P2018" s="86" t="str">
        <f t="shared" si="72"/>
        <v>Usually distinctive</v>
      </c>
      <c r="Q2018" s="86" t="s">
        <v>10789</v>
      </c>
      <c r="R2018" s="86" t="s">
        <v>10789</v>
      </c>
      <c r="S2018" s="86" t="s">
        <v>10789</v>
      </c>
      <c r="T2018" s="86" t="s">
        <v>10789</v>
      </c>
      <c r="U2018" s="86" t="s">
        <v>15251</v>
      </c>
      <c r="V2018" s="86" t="s">
        <v>15256</v>
      </c>
      <c r="W2018" s="86" t="b">
        <v>1</v>
      </c>
    </row>
    <row r="2019" spans="2:23" x14ac:dyDescent="0.25">
      <c r="B2019" s="91">
        <v>1933</v>
      </c>
      <c r="C2019" s="91">
        <v>1933</v>
      </c>
      <c r="D2019" s="203" t="s">
        <v>13426</v>
      </c>
      <c r="E2019" s="89" t="s">
        <v>945</v>
      </c>
      <c r="F2019" s="90" t="s">
        <v>944</v>
      </c>
      <c r="G2019" s="91" t="str">
        <f t="shared" si="70"/>
        <v>Care needed - confusion with Mottled Umber</v>
      </c>
      <c r="H2019" s="91" t="s">
        <v>11840</v>
      </c>
      <c r="I2019" s="91" t="str">
        <f t="shared" si="71"/>
        <v>Common</v>
      </c>
      <c r="J2019" s="91" t="s">
        <v>14186</v>
      </c>
      <c r="K2019" s="91"/>
      <c r="L2019" s="91"/>
      <c r="M2019" s="91"/>
      <c r="P2019" s="86" t="str">
        <f t="shared" si="72"/>
        <v>Care needed - confusion with Mottled Umber</v>
      </c>
      <c r="Q2019" s="86" t="s">
        <v>10789</v>
      </c>
      <c r="R2019" s="86" t="s">
        <v>10789</v>
      </c>
      <c r="S2019" s="86" t="s">
        <v>10789</v>
      </c>
      <c r="T2019" s="86" t="s">
        <v>10789</v>
      </c>
      <c r="U2019" s="86" t="s">
        <v>15253</v>
      </c>
      <c r="V2019" s="86" t="s">
        <v>15245</v>
      </c>
      <c r="W2019" s="86" t="b">
        <v>0</v>
      </c>
    </row>
    <row r="2020" spans="2:23" x14ac:dyDescent="0.25">
      <c r="B2020" s="91">
        <v>1934</v>
      </c>
      <c r="C2020" s="91">
        <v>1934</v>
      </c>
      <c r="D2020" s="203" t="s">
        <v>13427</v>
      </c>
      <c r="E2020" s="89" t="s">
        <v>943</v>
      </c>
      <c r="F2020" s="90" t="s">
        <v>942</v>
      </c>
      <c r="G2020" s="91" t="str">
        <f t="shared" si="70"/>
        <v>Care needed</v>
      </c>
      <c r="H2020" s="91" t="s">
        <v>11767</v>
      </c>
      <c r="I2020" s="91" t="str">
        <f t="shared" si="71"/>
        <v>Common</v>
      </c>
      <c r="J2020" s="91" t="s">
        <v>14186</v>
      </c>
      <c r="K2020" s="91"/>
      <c r="L2020" s="91"/>
      <c r="M2020" s="91"/>
      <c r="P2020" s="86" t="str">
        <f t="shared" si="72"/>
        <v>Care needed</v>
      </c>
      <c r="Q2020" s="86" t="s">
        <v>10789</v>
      </c>
      <c r="R2020" s="86" t="s">
        <v>10789</v>
      </c>
      <c r="S2020" s="86" t="s">
        <v>10789</v>
      </c>
      <c r="T2020" s="86" t="s">
        <v>10789</v>
      </c>
      <c r="U2020" s="86" t="s">
        <v>15225</v>
      </c>
      <c r="V2020" s="86" t="s">
        <v>15266</v>
      </c>
      <c r="W2020" s="86" t="b">
        <v>1</v>
      </c>
    </row>
    <row r="2021" spans="2:23" x14ac:dyDescent="0.25">
      <c r="B2021" s="91">
        <v>1935</v>
      </c>
      <c r="C2021" s="91">
        <v>1935</v>
      </c>
      <c r="D2021" s="203" t="s">
        <v>13428</v>
      </c>
      <c r="E2021" s="89" t="s">
        <v>941</v>
      </c>
      <c r="F2021" s="90" t="s">
        <v>940</v>
      </c>
      <c r="G2021" s="91" t="str">
        <f t="shared" si="70"/>
        <v>Care needed</v>
      </c>
      <c r="H2021" s="91" t="s">
        <v>11767</v>
      </c>
      <c r="I2021" s="91" t="str">
        <f t="shared" si="71"/>
        <v>Common</v>
      </c>
      <c r="J2021" s="91" t="s">
        <v>14186</v>
      </c>
      <c r="K2021" s="91"/>
      <c r="L2021" s="91"/>
      <c r="M2021" s="91"/>
      <c r="P2021" s="86" t="str">
        <f t="shared" si="72"/>
        <v>Care needed</v>
      </c>
      <c r="Q2021" s="86" t="s">
        <v>10789</v>
      </c>
      <c r="R2021" s="86" t="s">
        <v>10789</v>
      </c>
      <c r="S2021" s="86" t="s">
        <v>10789</v>
      </c>
      <c r="T2021" s="86" t="s">
        <v>10789</v>
      </c>
      <c r="U2021" s="86" t="s">
        <v>15237</v>
      </c>
      <c r="V2021" s="86" t="s">
        <v>15248</v>
      </c>
      <c r="W2021" s="86" t="b">
        <v>1</v>
      </c>
    </row>
    <row r="2022" spans="2:23" x14ac:dyDescent="0.25">
      <c r="B2022" s="91">
        <v>1936</v>
      </c>
      <c r="C2022" s="91">
        <v>1936</v>
      </c>
      <c r="D2022" s="203" t="s">
        <v>13429</v>
      </c>
      <c r="E2022" s="89" t="s">
        <v>939</v>
      </c>
      <c r="F2022" s="90" t="s">
        <v>938</v>
      </c>
      <c r="G2022" s="91" t="str">
        <f t="shared" si="70"/>
        <v>Photo required</v>
      </c>
      <c r="H2022" s="91" t="s">
        <v>11837</v>
      </c>
      <c r="I2022" s="91" t="str">
        <f t="shared" si="71"/>
        <v>Not recorded in Scotland</v>
      </c>
      <c r="J2022" s="91" t="s">
        <v>16094</v>
      </c>
      <c r="K2022" s="91"/>
      <c r="L2022" s="91"/>
      <c r="M2022" s="91"/>
      <c r="P2022" s="86" t="str">
        <f t="shared" si="72"/>
        <v>Photo required</v>
      </c>
      <c r="Q2022" s="86" t="s">
        <v>10789</v>
      </c>
      <c r="R2022" s="86" t="s">
        <v>10789</v>
      </c>
      <c r="S2022" s="86" t="s">
        <v>10789</v>
      </c>
      <c r="T2022" s="86" t="s">
        <v>10789</v>
      </c>
      <c r="U2022" s="86" t="s">
        <v>15240</v>
      </c>
      <c r="V2022" s="86" t="s">
        <v>15233</v>
      </c>
      <c r="W2022" s="86" t="b">
        <v>0</v>
      </c>
    </row>
    <row r="2023" spans="2:23" x14ac:dyDescent="0.25">
      <c r="B2023" s="91">
        <v>1936.1</v>
      </c>
      <c r="C2023" s="91" t="s">
        <v>11437</v>
      </c>
      <c r="D2023" s="94" t="s">
        <v>16681</v>
      </c>
      <c r="E2023" s="89" t="s">
        <v>11438</v>
      </c>
      <c r="F2023" s="90" t="s">
        <v>11439</v>
      </c>
      <c r="G2023" s="91" t="str">
        <f t="shared" si="70"/>
        <v>Photo required</v>
      </c>
      <c r="H2023" s="91" t="s">
        <v>11837</v>
      </c>
      <c r="I2023" s="91" t="str">
        <f t="shared" si="71"/>
        <v>Not recorded in Scotland</v>
      </c>
      <c r="J2023" s="91" t="s">
        <v>16094</v>
      </c>
      <c r="K2023" s="91"/>
      <c r="L2023" s="91"/>
      <c r="M2023" s="91"/>
      <c r="P2023" s="86" t="str">
        <f t="shared" si="72"/>
        <v>Photo required</v>
      </c>
      <c r="Q2023" s="86" t="s">
        <v>10789</v>
      </c>
      <c r="R2023" s="86" t="s">
        <v>10789</v>
      </c>
      <c r="S2023" s="86" t="s">
        <v>10789</v>
      </c>
      <c r="T2023" s="86" t="s">
        <v>10789</v>
      </c>
      <c r="U2023" s="86" t="s">
        <v>16791</v>
      </c>
      <c r="V2023" s="86" t="s">
        <v>10789</v>
      </c>
      <c r="W2023" s="86" t="s">
        <v>10789</v>
      </c>
    </row>
    <row r="2024" spans="2:23" x14ac:dyDescent="0.25">
      <c r="B2024" s="91">
        <v>1937</v>
      </c>
      <c r="C2024" s="91">
        <v>1937</v>
      </c>
      <c r="D2024" s="203" t="s">
        <v>13430</v>
      </c>
      <c r="E2024" s="89" t="s">
        <v>937</v>
      </c>
      <c r="F2024" s="90" t="s">
        <v>936</v>
      </c>
      <c r="G2024" s="91" t="str">
        <f t="shared" si="70"/>
        <v>Care needed</v>
      </c>
      <c r="H2024" s="91" t="s">
        <v>11767</v>
      </c>
      <c r="I2024" s="91" t="str">
        <f t="shared" si="71"/>
        <v>Widespread, but scarce away from towns</v>
      </c>
      <c r="J2024" s="91" t="s">
        <v>14297</v>
      </c>
      <c r="K2024" s="91"/>
      <c r="L2024" s="91"/>
      <c r="M2024" s="91"/>
      <c r="P2024" s="86" t="str">
        <f t="shared" si="72"/>
        <v>Care needed</v>
      </c>
      <c r="Q2024" s="86" t="s">
        <v>10789</v>
      </c>
      <c r="R2024" s="86" t="s">
        <v>10789</v>
      </c>
      <c r="S2024" s="86" t="s">
        <v>10789</v>
      </c>
      <c r="T2024" s="86" t="s">
        <v>10789</v>
      </c>
      <c r="U2024" s="86" t="s">
        <v>15241</v>
      </c>
      <c r="V2024" s="86" t="s">
        <v>15230</v>
      </c>
      <c r="W2024" s="86" t="b">
        <v>0</v>
      </c>
    </row>
    <row r="2025" spans="2:23" x14ac:dyDescent="0.25">
      <c r="B2025" s="91">
        <v>1937.3</v>
      </c>
      <c r="C2025" s="91" t="s">
        <v>8176</v>
      </c>
      <c r="D2025" s="94" t="s">
        <v>16682</v>
      </c>
      <c r="E2025" s="89" t="s">
        <v>8169</v>
      </c>
      <c r="F2025" s="90" t="s">
        <v>8170</v>
      </c>
      <c r="G2025" s="91" t="str">
        <f t="shared" si="70"/>
        <v>Photo required</v>
      </c>
      <c r="H2025" s="91" t="s">
        <v>11837</v>
      </c>
      <c r="I2025" s="91" t="str">
        <f t="shared" si="71"/>
        <v>Not recorded in Scotland</v>
      </c>
      <c r="J2025" s="91" t="s">
        <v>16094</v>
      </c>
      <c r="K2025" s="91"/>
      <c r="L2025" s="91"/>
      <c r="M2025" s="91"/>
      <c r="P2025" s="86" t="str">
        <f t="shared" si="72"/>
        <v>Photo required</v>
      </c>
      <c r="Q2025" s="86" t="s">
        <v>10789</v>
      </c>
      <c r="R2025" s="86" t="s">
        <v>10789</v>
      </c>
      <c r="S2025" s="86" t="s">
        <v>10789</v>
      </c>
      <c r="T2025" s="86" t="s">
        <v>10789</v>
      </c>
      <c r="U2025" s="86" t="s">
        <v>15214</v>
      </c>
      <c r="V2025" s="86" t="s">
        <v>15224</v>
      </c>
      <c r="W2025" s="86" t="b">
        <v>0</v>
      </c>
    </row>
    <row r="2026" spans="2:23" x14ac:dyDescent="0.25">
      <c r="B2026" s="91">
        <v>1937.1</v>
      </c>
      <c r="C2026" s="91" t="s">
        <v>8022</v>
      </c>
      <c r="D2026" s="94" t="s">
        <v>16683</v>
      </c>
      <c r="E2026" s="89" t="s">
        <v>8023</v>
      </c>
      <c r="F2026" s="90" t="s">
        <v>8024</v>
      </c>
      <c r="G2026" s="91" t="str">
        <f t="shared" si="70"/>
        <v>Photo required</v>
      </c>
      <c r="H2026" s="91" t="s">
        <v>11837</v>
      </c>
      <c r="I2026" s="91" t="str">
        <f t="shared" si="71"/>
        <v>Not recorded in Scotland</v>
      </c>
      <c r="J2026" s="91" t="s">
        <v>16094</v>
      </c>
      <c r="K2026" s="91"/>
      <c r="L2026" s="91"/>
      <c r="M2026" s="91"/>
      <c r="P2026" s="86" t="str">
        <f t="shared" si="72"/>
        <v>Photo required</v>
      </c>
      <c r="Q2026" s="86" t="s">
        <v>10789</v>
      </c>
      <c r="R2026" s="86" t="s">
        <v>10789</v>
      </c>
      <c r="S2026" s="86" t="s">
        <v>10789</v>
      </c>
      <c r="T2026" s="86" t="s">
        <v>10789</v>
      </c>
      <c r="U2026" s="86" t="s">
        <v>15232</v>
      </c>
      <c r="V2026" s="86" t="s">
        <v>15242</v>
      </c>
      <c r="W2026" s="86" t="b">
        <v>0</v>
      </c>
    </row>
    <row r="2027" spans="2:23" x14ac:dyDescent="0.25">
      <c r="B2027" s="91">
        <v>1937.2</v>
      </c>
      <c r="C2027" s="91" t="s">
        <v>8025</v>
      </c>
      <c r="D2027" s="94" t="s">
        <v>16684</v>
      </c>
      <c r="E2027" s="89" t="s">
        <v>8026</v>
      </c>
      <c r="F2027" s="90" t="s">
        <v>8027</v>
      </c>
      <c r="G2027" s="91" t="str">
        <f t="shared" si="70"/>
        <v>Photo required</v>
      </c>
      <c r="H2027" s="91" t="s">
        <v>11837</v>
      </c>
      <c r="I2027" s="91" t="str">
        <f t="shared" si="71"/>
        <v>Not recorded in Scotland</v>
      </c>
      <c r="J2027" s="91" t="s">
        <v>16094</v>
      </c>
      <c r="K2027" s="91"/>
      <c r="L2027" s="91"/>
      <c r="M2027" s="91"/>
      <c r="P2027" s="86" t="str">
        <f t="shared" si="72"/>
        <v>Photo required</v>
      </c>
      <c r="Q2027" s="86" t="s">
        <v>10789</v>
      </c>
      <c r="R2027" s="86" t="s">
        <v>10789</v>
      </c>
      <c r="S2027" s="86" t="s">
        <v>10789</v>
      </c>
      <c r="T2027" s="86" t="s">
        <v>10789</v>
      </c>
      <c r="U2027" s="86" t="s">
        <v>15223</v>
      </c>
      <c r="V2027" s="86" t="s">
        <v>15224</v>
      </c>
      <c r="W2027" s="86" t="b">
        <v>0</v>
      </c>
    </row>
    <row r="2028" spans="2:23" x14ac:dyDescent="0.25">
      <c r="B2028" s="91">
        <v>1938</v>
      </c>
      <c r="C2028" s="91">
        <v>1938</v>
      </c>
      <c r="D2028" s="94" t="s">
        <v>16685</v>
      </c>
      <c r="E2028" s="89" t="s">
        <v>935</v>
      </c>
      <c r="F2028" s="90" t="s">
        <v>934</v>
      </c>
      <c r="G2028" s="91" t="str">
        <f t="shared" si="70"/>
        <v>Photo required</v>
      </c>
      <c r="H2028" s="91" t="s">
        <v>11837</v>
      </c>
      <c r="I2028" s="91" t="str">
        <f t="shared" si="71"/>
        <v>Very restricted, W coast and VC91</v>
      </c>
      <c r="J2028" s="91" t="s">
        <v>14298</v>
      </c>
      <c r="K2028" s="91"/>
      <c r="L2028" s="91"/>
      <c r="M2028" s="91"/>
      <c r="P2028" s="86" t="str">
        <f t="shared" si="72"/>
        <v>Photo required</v>
      </c>
      <c r="Q2028" s="86" t="s">
        <v>10789</v>
      </c>
      <c r="R2028" s="86" t="s">
        <v>10789</v>
      </c>
      <c r="S2028" s="86" t="s">
        <v>10789</v>
      </c>
      <c r="T2028" s="86" t="s">
        <v>10789</v>
      </c>
      <c r="U2028" s="86" t="s">
        <v>15223</v>
      </c>
      <c r="V2028" s="86" t="s">
        <v>15228</v>
      </c>
      <c r="W2028" s="86" t="b">
        <v>0</v>
      </c>
    </row>
    <row r="2029" spans="2:23" x14ac:dyDescent="0.25">
      <c r="B2029" s="91">
        <v>1939</v>
      </c>
      <c r="C2029" s="91">
        <v>1939</v>
      </c>
      <c r="D2029" s="203" t="s">
        <v>13431</v>
      </c>
      <c r="E2029" s="89" t="s">
        <v>933</v>
      </c>
      <c r="F2029" s="90" t="s">
        <v>932</v>
      </c>
      <c r="G2029" s="91" t="str">
        <f t="shared" si="70"/>
        <v>Photo required</v>
      </c>
      <c r="H2029" s="91" t="s">
        <v>11837</v>
      </c>
      <c r="I2029" s="91" t="str">
        <f t="shared" si="71"/>
        <v>Very local, mainly W Highlands</v>
      </c>
      <c r="J2029" s="91" t="s">
        <v>14299</v>
      </c>
      <c r="K2029" s="91"/>
      <c r="L2029" s="91"/>
      <c r="M2029" s="91"/>
      <c r="P2029" s="86" t="str">
        <f t="shared" si="72"/>
        <v>Photo required</v>
      </c>
      <c r="Q2029" s="86" t="s">
        <v>10789</v>
      </c>
      <c r="R2029" s="86" t="s">
        <v>10789</v>
      </c>
      <c r="S2029" s="86" t="s">
        <v>10789</v>
      </c>
      <c r="T2029" s="86" t="s">
        <v>10789</v>
      </c>
      <c r="U2029" s="86" t="s">
        <v>15212</v>
      </c>
      <c r="V2029" s="86" t="s">
        <v>15242</v>
      </c>
      <c r="W2029" s="86" t="b">
        <v>0</v>
      </c>
    </row>
    <row r="2030" spans="2:23" x14ac:dyDescent="0.25">
      <c r="B2030" s="91">
        <v>1940</v>
      </c>
      <c r="C2030" s="91">
        <v>1940</v>
      </c>
      <c r="D2030" s="203" t="s">
        <v>13432</v>
      </c>
      <c r="E2030" s="89" t="s">
        <v>931</v>
      </c>
      <c r="F2030" s="90" t="s">
        <v>930</v>
      </c>
      <c r="G2030" s="91" t="str">
        <f t="shared" si="70"/>
        <v>Care needed</v>
      </c>
      <c r="H2030" s="91" t="s">
        <v>11767</v>
      </c>
      <c r="I2030" s="91" t="str">
        <f t="shared" si="71"/>
        <v>Widespread</v>
      </c>
      <c r="J2030" s="91" t="s">
        <v>14205</v>
      </c>
      <c r="K2030" s="91"/>
      <c r="L2030" s="91"/>
      <c r="M2030" s="91"/>
      <c r="P2030" s="86" t="str">
        <f t="shared" si="72"/>
        <v>Care needed</v>
      </c>
      <c r="Q2030" s="86" t="s">
        <v>10789</v>
      </c>
      <c r="R2030" s="86" t="s">
        <v>10789</v>
      </c>
      <c r="S2030" s="86" t="s">
        <v>10789</v>
      </c>
      <c r="T2030" s="86" t="s">
        <v>10789</v>
      </c>
      <c r="U2030" s="86" t="s">
        <v>15231</v>
      </c>
      <c r="V2030" s="86" t="s">
        <v>15224</v>
      </c>
      <c r="W2030" s="86" t="b">
        <v>0</v>
      </c>
    </row>
    <row r="2031" spans="2:23" x14ac:dyDescent="0.25">
      <c r="B2031" s="91">
        <v>1941</v>
      </c>
      <c r="C2031" s="91">
        <v>1941</v>
      </c>
      <c r="D2031" s="203" t="s">
        <v>13433</v>
      </c>
      <c r="E2031" s="89" t="s">
        <v>929</v>
      </c>
      <c r="F2031" s="90" t="s">
        <v>928</v>
      </c>
      <c r="G2031" s="91" t="str">
        <f t="shared" si="70"/>
        <v>Care needed</v>
      </c>
      <c r="H2031" s="91" t="s">
        <v>11767</v>
      </c>
      <c r="I2031" s="91" t="str">
        <f t="shared" si="71"/>
        <v>Common</v>
      </c>
      <c r="J2031" s="91" t="s">
        <v>14186</v>
      </c>
      <c r="K2031" s="91"/>
      <c r="L2031" s="91"/>
      <c r="M2031" s="91"/>
      <c r="P2031" s="86" t="str">
        <f t="shared" si="72"/>
        <v>Care needed</v>
      </c>
      <c r="Q2031" s="86" t="s">
        <v>10789</v>
      </c>
      <c r="R2031" s="86" t="s">
        <v>10789</v>
      </c>
      <c r="S2031" s="86" t="s">
        <v>10789</v>
      </c>
      <c r="T2031" s="86" t="s">
        <v>10789</v>
      </c>
      <c r="U2031" s="86" t="s">
        <v>15214</v>
      </c>
      <c r="V2031" s="86" t="s">
        <v>15224</v>
      </c>
      <c r="W2031" s="86" t="b">
        <v>0</v>
      </c>
    </row>
    <row r="2032" spans="2:23" x14ac:dyDescent="0.25">
      <c r="B2032" s="91">
        <v>1942</v>
      </c>
      <c r="C2032" s="91">
        <v>1942</v>
      </c>
      <c r="D2032" s="203" t="s">
        <v>13434</v>
      </c>
      <c r="E2032" s="89" t="s">
        <v>927</v>
      </c>
      <c r="F2032" s="90" t="s">
        <v>926</v>
      </c>
      <c r="G2032" s="91" t="str">
        <f t="shared" si="70"/>
        <v>Usually distinctive</v>
      </c>
      <c r="H2032" s="91" t="s">
        <v>15174</v>
      </c>
      <c r="I2032" s="91" t="str">
        <f t="shared" si="71"/>
        <v>Widespread</v>
      </c>
      <c r="J2032" s="91" t="s">
        <v>14205</v>
      </c>
      <c r="K2032" s="91"/>
      <c r="L2032" s="91"/>
      <c r="M2032" s="91"/>
      <c r="P2032" s="86" t="str">
        <f t="shared" si="72"/>
        <v>Usually distinctive</v>
      </c>
      <c r="Q2032" s="86" t="s">
        <v>10789</v>
      </c>
      <c r="R2032" s="86" t="s">
        <v>10789</v>
      </c>
      <c r="S2032" s="86" t="s">
        <v>10789</v>
      </c>
      <c r="T2032" s="86" t="s">
        <v>10789</v>
      </c>
      <c r="U2032" s="86" t="s">
        <v>15232</v>
      </c>
      <c r="V2032" s="86" t="s">
        <v>15238</v>
      </c>
      <c r="W2032" s="86" t="b">
        <v>0</v>
      </c>
    </row>
    <row r="2033" spans="2:23" x14ac:dyDescent="0.25">
      <c r="B2033" s="91">
        <v>1943</v>
      </c>
      <c r="C2033" s="91">
        <v>1943</v>
      </c>
      <c r="D2033" s="203" t="s">
        <v>13435</v>
      </c>
      <c r="E2033" s="89" t="s">
        <v>925</v>
      </c>
      <c r="F2033" s="90" t="s">
        <v>924</v>
      </c>
      <c r="G2033" s="91" t="str">
        <f t="shared" si="70"/>
        <v>Photo required</v>
      </c>
      <c r="H2033" s="91" t="s">
        <v>11837</v>
      </c>
      <c r="I2033" s="91" t="str">
        <f t="shared" si="71"/>
        <v>Not recorded in Scotland</v>
      </c>
      <c r="J2033" s="91" t="s">
        <v>16094</v>
      </c>
      <c r="K2033" s="91"/>
      <c r="L2033" s="91"/>
      <c r="M2033" s="91"/>
      <c r="P2033" s="86" t="str">
        <f t="shared" si="72"/>
        <v>Photo required</v>
      </c>
      <c r="Q2033" s="86" t="s">
        <v>10789</v>
      </c>
      <c r="R2033" s="86" t="s">
        <v>10789</v>
      </c>
      <c r="S2033" s="86" t="s">
        <v>10789</v>
      </c>
      <c r="T2033" s="86" t="s">
        <v>10789</v>
      </c>
      <c r="U2033" s="86" t="s">
        <v>15241</v>
      </c>
      <c r="V2033" s="86" t="s">
        <v>15236</v>
      </c>
      <c r="W2033" s="86" t="b">
        <v>0</v>
      </c>
    </row>
    <row r="2034" spans="2:23" x14ac:dyDescent="0.25">
      <c r="B2034" s="91">
        <v>1944</v>
      </c>
      <c r="C2034" s="91">
        <v>1944</v>
      </c>
      <c r="D2034" s="203" t="s">
        <v>13436</v>
      </c>
      <c r="E2034" s="89" t="s">
        <v>923</v>
      </c>
      <c r="F2034" s="90" t="s">
        <v>922</v>
      </c>
      <c r="G2034" s="91" t="str">
        <f t="shared" si="70"/>
        <v>Photo required</v>
      </c>
      <c r="H2034" s="91" t="s">
        <v>11837</v>
      </c>
      <c r="I2034" s="91" t="str">
        <f t="shared" si="71"/>
        <v>Not recorded in Scotland</v>
      </c>
      <c r="J2034" s="91" t="s">
        <v>16094</v>
      </c>
      <c r="K2034" s="91"/>
      <c r="L2034" s="91"/>
      <c r="M2034" s="91"/>
      <c r="P2034" s="86" t="str">
        <f t="shared" si="72"/>
        <v>Photo required</v>
      </c>
      <c r="Q2034" s="86" t="s">
        <v>10789</v>
      </c>
      <c r="R2034" s="86" t="s">
        <v>10789</v>
      </c>
      <c r="S2034" s="86" t="s">
        <v>10789</v>
      </c>
      <c r="T2034" s="86" t="s">
        <v>10789</v>
      </c>
      <c r="U2034" s="86" t="s">
        <v>15229</v>
      </c>
      <c r="V2034" s="86" t="s">
        <v>15226</v>
      </c>
      <c r="W2034" s="86" t="b">
        <v>0</v>
      </c>
    </row>
    <row r="2035" spans="2:23" x14ac:dyDescent="0.25">
      <c r="B2035" s="91">
        <v>1946</v>
      </c>
      <c r="C2035" s="91">
        <v>1946</v>
      </c>
      <c r="D2035" s="203" t="s">
        <v>13438</v>
      </c>
      <c r="E2035" s="89" t="s">
        <v>4667</v>
      </c>
      <c r="F2035" s="90" t="s">
        <v>4668</v>
      </c>
      <c r="G2035" s="91" t="str">
        <f t="shared" si="70"/>
        <v>Photo required</v>
      </c>
      <c r="H2035" s="91" t="s">
        <v>11837</v>
      </c>
      <c r="I2035" s="91" t="str">
        <f t="shared" si="71"/>
        <v>Not recorded in Scotland</v>
      </c>
      <c r="J2035" s="91" t="s">
        <v>16094</v>
      </c>
      <c r="K2035" s="91"/>
      <c r="L2035" s="91"/>
      <c r="M2035" s="91"/>
      <c r="P2035" s="86" t="str">
        <f t="shared" si="72"/>
        <v>Photo required</v>
      </c>
      <c r="Q2035" s="86" t="s">
        <v>10789</v>
      </c>
      <c r="R2035" s="86" t="s">
        <v>10789</v>
      </c>
      <c r="S2035" s="86" t="s">
        <v>10789</v>
      </c>
      <c r="T2035" s="86" t="s">
        <v>10789</v>
      </c>
      <c r="U2035" s="86" t="s">
        <v>15223</v>
      </c>
      <c r="V2035" s="86" t="s">
        <v>15233</v>
      </c>
      <c r="W2035" s="86" t="b">
        <v>0</v>
      </c>
    </row>
    <row r="2036" spans="2:23" x14ac:dyDescent="0.25">
      <c r="B2036" s="91">
        <v>1947</v>
      </c>
      <c r="C2036" s="91">
        <v>1947</v>
      </c>
      <c r="D2036" s="203" t="s">
        <v>13439</v>
      </c>
      <c r="E2036" s="89" t="s">
        <v>918</v>
      </c>
      <c r="F2036" s="90" t="s">
        <v>919</v>
      </c>
      <c r="G2036" s="91" t="str">
        <f t="shared" si="70"/>
        <v>Care needed</v>
      </c>
      <c r="H2036" s="91" t="s">
        <v>11767</v>
      </c>
      <c r="I2036" s="91" t="str">
        <f t="shared" si="71"/>
        <v>Common</v>
      </c>
      <c r="J2036" s="91" t="s">
        <v>14186</v>
      </c>
      <c r="K2036" s="91"/>
      <c r="L2036" s="91"/>
      <c r="M2036" s="91"/>
      <c r="P2036" s="86" t="str">
        <f t="shared" si="72"/>
        <v>Care needed</v>
      </c>
      <c r="Q2036" s="86" t="s">
        <v>10789</v>
      </c>
      <c r="R2036" s="86" t="s">
        <v>10789</v>
      </c>
      <c r="S2036" s="86" t="s">
        <v>10789</v>
      </c>
      <c r="T2036" s="86" t="s">
        <v>10789</v>
      </c>
      <c r="U2036" s="86" t="s">
        <v>15263</v>
      </c>
      <c r="V2036" s="86" t="s">
        <v>15230</v>
      </c>
      <c r="W2036" s="86" t="b">
        <v>0</v>
      </c>
    </row>
    <row r="2037" spans="2:23" x14ac:dyDescent="0.25">
      <c r="B2037" s="91">
        <v>1948</v>
      </c>
      <c r="C2037" s="91">
        <v>1948</v>
      </c>
      <c r="D2037" s="203" t="s">
        <v>13440</v>
      </c>
      <c r="E2037" s="89" t="s">
        <v>918</v>
      </c>
      <c r="F2037" s="90" t="s">
        <v>14058</v>
      </c>
      <c r="G2037" s="91" t="str">
        <f t="shared" si="70"/>
        <v>Photo required</v>
      </c>
      <c r="H2037" s="91" t="s">
        <v>11837</v>
      </c>
      <c r="I2037" s="91" t="str">
        <f t="shared" si="71"/>
        <v>Dumfries &amp; Galloway, scarce; one in VC81 in 2014</v>
      </c>
      <c r="J2037" s="91" t="s">
        <v>14300</v>
      </c>
      <c r="K2037" s="91"/>
      <c r="L2037" s="91"/>
      <c r="M2037" s="91"/>
      <c r="P2037" s="86" t="str">
        <f t="shared" si="72"/>
        <v>Photo required</v>
      </c>
      <c r="Q2037" s="86" t="s">
        <v>10789</v>
      </c>
      <c r="R2037" s="86" t="s">
        <v>10789</v>
      </c>
      <c r="S2037" s="86" t="s">
        <v>10789</v>
      </c>
      <c r="T2037" s="86" t="s">
        <v>10789</v>
      </c>
      <c r="U2037" s="86" t="s">
        <v>16791</v>
      </c>
      <c r="V2037" s="86" t="s">
        <v>10789</v>
      </c>
      <c r="W2037" s="86" t="s">
        <v>10789</v>
      </c>
    </row>
    <row r="2038" spans="2:23" x14ac:dyDescent="0.25">
      <c r="B2038" s="91">
        <v>1949</v>
      </c>
      <c r="C2038" s="91">
        <v>1949</v>
      </c>
      <c r="D2038" s="203" t="s">
        <v>13441</v>
      </c>
      <c r="E2038" s="89" t="s">
        <v>917</v>
      </c>
      <c r="F2038" s="90" t="s">
        <v>916</v>
      </c>
      <c r="G2038" s="91" t="str">
        <f t="shared" si="70"/>
        <v>Photo required</v>
      </c>
      <c r="H2038" s="91" t="s">
        <v>11837</v>
      </c>
      <c r="I2038" s="91" t="str">
        <f t="shared" si="71"/>
        <v>Not recorded in Scotland</v>
      </c>
      <c r="J2038" s="91" t="s">
        <v>16094</v>
      </c>
      <c r="K2038" s="91"/>
      <c r="L2038" s="91"/>
      <c r="M2038" s="91"/>
      <c r="P2038" s="86" t="str">
        <f t="shared" si="72"/>
        <v>Photo required</v>
      </c>
      <c r="Q2038" s="86" t="s">
        <v>10789</v>
      </c>
      <c r="R2038" s="86" t="s">
        <v>10789</v>
      </c>
      <c r="S2038" s="86" t="s">
        <v>10789</v>
      </c>
      <c r="T2038" s="86" t="s">
        <v>10789</v>
      </c>
      <c r="U2038" s="86" t="s">
        <v>15240</v>
      </c>
      <c r="V2038" s="86" t="s">
        <v>15239</v>
      </c>
      <c r="W2038" s="86" t="b">
        <v>0</v>
      </c>
    </row>
    <row r="2039" spans="2:23" x14ac:dyDescent="0.25">
      <c r="B2039" s="91">
        <v>1950</v>
      </c>
      <c r="C2039" s="91">
        <v>1950</v>
      </c>
      <c r="D2039" s="203" t="s">
        <v>13442</v>
      </c>
      <c r="E2039" s="89" t="s">
        <v>915</v>
      </c>
      <c r="F2039" s="90" t="s">
        <v>914</v>
      </c>
      <c r="G2039" s="91" t="str">
        <f t="shared" si="70"/>
        <v>Photo required</v>
      </c>
      <c r="H2039" s="91" t="s">
        <v>11837</v>
      </c>
      <c r="I2039" s="91" t="str">
        <f t="shared" si="71"/>
        <v>Not recorded in Scotland</v>
      </c>
      <c r="J2039" s="91" t="s">
        <v>16094</v>
      </c>
      <c r="K2039" s="91"/>
      <c r="L2039" s="91"/>
      <c r="M2039" s="91"/>
      <c r="P2039" s="86" t="str">
        <f t="shared" si="72"/>
        <v>Photo required</v>
      </c>
      <c r="Q2039" s="86" t="s">
        <v>10789</v>
      </c>
      <c r="R2039" s="86" t="s">
        <v>10789</v>
      </c>
      <c r="S2039" s="86" t="s">
        <v>10789</v>
      </c>
      <c r="T2039" s="86" t="s">
        <v>10789</v>
      </c>
      <c r="U2039" s="86" t="s">
        <v>15214</v>
      </c>
      <c r="V2039" s="86" t="s">
        <v>15242</v>
      </c>
      <c r="W2039" s="86" t="b">
        <v>0</v>
      </c>
    </row>
    <row r="2040" spans="2:23" x14ac:dyDescent="0.25">
      <c r="B2040" s="91">
        <v>1951</v>
      </c>
      <c r="C2040" s="91">
        <v>1951</v>
      </c>
      <c r="D2040" s="203" t="s">
        <v>13443</v>
      </c>
      <c r="E2040" s="89" t="s">
        <v>913</v>
      </c>
      <c r="F2040" s="90" t="s">
        <v>912</v>
      </c>
      <c r="G2040" s="91" t="str">
        <f t="shared" si="70"/>
        <v>Usually distinctive</v>
      </c>
      <c r="H2040" s="91" t="s">
        <v>15174</v>
      </c>
      <c r="I2040" s="91" t="str">
        <f t="shared" si="71"/>
        <v>Mainly NW &amp; W, local and infrequent; absent E</v>
      </c>
      <c r="J2040" s="91" t="s">
        <v>14301</v>
      </c>
      <c r="K2040" s="91"/>
      <c r="L2040" s="91"/>
      <c r="M2040" s="91"/>
      <c r="P2040" s="86" t="str">
        <f t="shared" si="72"/>
        <v>Usually distinctive</v>
      </c>
      <c r="Q2040" s="86" t="s">
        <v>10789</v>
      </c>
      <c r="R2040" s="86" t="s">
        <v>10789</v>
      </c>
      <c r="S2040" s="86" t="s">
        <v>10789</v>
      </c>
      <c r="T2040" s="86" t="s">
        <v>10789</v>
      </c>
      <c r="U2040" s="86" t="s">
        <v>15240</v>
      </c>
      <c r="V2040" s="86" t="s">
        <v>15239</v>
      </c>
      <c r="W2040" s="86" t="b">
        <v>0</v>
      </c>
    </row>
    <row r="2041" spans="2:23" x14ac:dyDescent="0.25">
      <c r="B2041" s="91">
        <v>1952</v>
      </c>
      <c r="C2041" s="91">
        <v>1952</v>
      </c>
      <c r="D2041" s="203" t="s">
        <v>13444</v>
      </c>
      <c r="E2041" s="89" t="s">
        <v>911</v>
      </c>
      <c r="F2041" s="90" t="s">
        <v>910</v>
      </c>
      <c r="G2041" s="91" t="str">
        <f t="shared" si="70"/>
        <v>Usually distinctive</v>
      </c>
      <c r="H2041" s="91" t="s">
        <v>15174</v>
      </c>
      <c r="I2041" s="91" t="str">
        <f t="shared" si="71"/>
        <v>Common</v>
      </c>
      <c r="J2041" s="91" t="s">
        <v>14186</v>
      </c>
      <c r="K2041" s="91"/>
      <c r="L2041" s="91"/>
      <c r="M2041" s="91"/>
      <c r="P2041" s="86" t="str">
        <f t="shared" si="72"/>
        <v>Usually distinctive</v>
      </c>
      <c r="Q2041" s="86" t="s">
        <v>10789</v>
      </c>
      <c r="R2041" s="86" t="s">
        <v>10789</v>
      </c>
      <c r="S2041" s="86" t="s">
        <v>10789</v>
      </c>
      <c r="T2041" s="86" t="s">
        <v>10789</v>
      </c>
      <c r="U2041" s="86" t="s">
        <v>15240</v>
      </c>
      <c r="V2041" s="86" t="s">
        <v>15233</v>
      </c>
      <c r="W2041" s="86" t="b">
        <v>0</v>
      </c>
    </row>
    <row r="2042" spans="2:23" x14ac:dyDescent="0.25">
      <c r="B2042" s="91">
        <v>1954</v>
      </c>
      <c r="C2042" s="91">
        <v>1954</v>
      </c>
      <c r="D2042" s="203" t="s">
        <v>13445</v>
      </c>
      <c r="E2042" s="89" t="s">
        <v>909</v>
      </c>
      <c r="F2042" s="90" t="s">
        <v>908</v>
      </c>
      <c r="G2042" s="91" t="str">
        <f t="shared" si="70"/>
        <v>Usually distinctive</v>
      </c>
      <c r="H2042" s="91" t="s">
        <v>15174</v>
      </c>
      <c r="I2042" s="91" t="str">
        <f t="shared" si="71"/>
        <v>Common</v>
      </c>
      <c r="J2042" s="91" t="s">
        <v>14186</v>
      </c>
      <c r="K2042" s="91"/>
      <c r="L2042" s="91"/>
      <c r="M2042" s="91"/>
      <c r="P2042" s="86" t="str">
        <f t="shared" si="72"/>
        <v>Usually distinctive</v>
      </c>
      <c r="Q2042" s="86" t="s">
        <v>10789</v>
      </c>
      <c r="R2042" s="86" t="s">
        <v>10789</v>
      </c>
      <c r="S2042" s="86" t="s">
        <v>10789</v>
      </c>
      <c r="T2042" s="86" t="s">
        <v>10789</v>
      </c>
      <c r="U2042" s="86" t="s">
        <v>15214</v>
      </c>
      <c r="V2042" s="86" t="s">
        <v>15227</v>
      </c>
      <c r="W2042" s="86" t="b">
        <v>0</v>
      </c>
    </row>
    <row r="2043" spans="2:23" x14ac:dyDescent="0.25">
      <c r="B2043" s="91">
        <v>1955</v>
      </c>
      <c r="C2043" s="91">
        <v>1955</v>
      </c>
      <c r="D2043" s="203" t="s">
        <v>13446</v>
      </c>
      <c r="E2043" s="89" t="s">
        <v>907</v>
      </c>
      <c r="F2043" s="90" t="s">
        <v>906</v>
      </c>
      <c r="G2043" s="91" t="str">
        <f t="shared" si="70"/>
        <v>Care needed</v>
      </c>
      <c r="H2043" s="91" t="s">
        <v>11767</v>
      </c>
      <c r="I2043" s="91" t="str">
        <f t="shared" si="71"/>
        <v>Common</v>
      </c>
      <c r="J2043" s="91" t="s">
        <v>14186</v>
      </c>
      <c r="K2043" s="91"/>
      <c r="L2043" s="91"/>
      <c r="M2043" s="91"/>
      <c r="P2043" s="86" t="str">
        <f t="shared" si="72"/>
        <v>Care needed</v>
      </c>
      <c r="Q2043" s="86" t="s">
        <v>10789</v>
      </c>
      <c r="R2043" s="86" t="s">
        <v>10789</v>
      </c>
      <c r="S2043" s="86" t="s">
        <v>10789</v>
      </c>
      <c r="T2043" s="86" t="s">
        <v>10789</v>
      </c>
      <c r="U2043" s="86" t="s">
        <v>15229</v>
      </c>
      <c r="V2043" s="86" t="s">
        <v>15228</v>
      </c>
      <c r="W2043" s="86" t="b">
        <v>0</v>
      </c>
    </row>
    <row r="2044" spans="2:23" x14ac:dyDescent="0.25">
      <c r="B2044" s="91">
        <v>1956</v>
      </c>
      <c r="C2044" s="91">
        <v>1956</v>
      </c>
      <c r="D2044" s="203" t="s">
        <v>13447</v>
      </c>
      <c r="E2044" s="89" t="s">
        <v>905</v>
      </c>
      <c r="F2044" s="90" t="s">
        <v>904</v>
      </c>
      <c r="G2044" s="91" t="str">
        <f t="shared" si="70"/>
        <v>Care needed</v>
      </c>
      <c r="H2044" s="91" t="s">
        <v>11767</v>
      </c>
      <c r="I2044" s="91" t="str">
        <f t="shared" si="71"/>
        <v>Common</v>
      </c>
      <c r="J2044" s="91" t="s">
        <v>14186</v>
      </c>
      <c r="K2044" s="91"/>
      <c r="L2044" s="91"/>
      <c r="M2044" s="91"/>
      <c r="P2044" s="86" t="str">
        <f t="shared" si="72"/>
        <v>Care needed</v>
      </c>
      <c r="Q2044" s="86" t="s">
        <v>10789</v>
      </c>
      <c r="R2044" s="86" t="s">
        <v>10789</v>
      </c>
      <c r="S2044" s="86" t="s">
        <v>10789</v>
      </c>
      <c r="T2044" s="86" t="s">
        <v>10789</v>
      </c>
      <c r="U2044" s="86" t="s">
        <v>15237</v>
      </c>
      <c r="V2044" s="86" t="s">
        <v>15238</v>
      </c>
      <c r="W2044" s="86" t="b">
        <v>0</v>
      </c>
    </row>
    <row r="2045" spans="2:23" ht="14.4" x14ac:dyDescent="0.3">
      <c r="B2045" s="91">
        <v>1957</v>
      </c>
      <c r="C2045" s="91">
        <v>1957</v>
      </c>
      <c r="D2045" s="203" t="s">
        <v>13448</v>
      </c>
      <c r="E2045" s="89" t="s">
        <v>903</v>
      </c>
      <c r="F2045" s="90" t="s">
        <v>902</v>
      </c>
      <c r="G2045" s="91" t="str">
        <f t="shared" si="70"/>
        <v>Photo required</v>
      </c>
      <c r="H2045" s="91" t="s">
        <v>11837</v>
      </c>
      <c r="I2045" s="91" t="str">
        <f t="shared" si="71"/>
        <v>First VC73 in 1997, up to West Pershire 2018</v>
      </c>
      <c r="J2045" s="178" t="s">
        <v>16352</v>
      </c>
      <c r="K2045" s="91"/>
      <c r="L2045" s="91"/>
      <c r="M2045" s="91"/>
      <c r="P2045" s="86" t="str">
        <f t="shared" si="72"/>
        <v>Photo required</v>
      </c>
      <c r="Q2045" s="86" t="s">
        <v>10789</v>
      </c>
      <c r="R2045" s="86" t="s">
        <v>10789</v>
      </c>
      <c r="S2045" s="86" t="s">
        <v>10789</v>
      </c>
      <c r="T2045" s="86" t="s">
        <v>10789</v>
      </c>
      <c r="U2045" s="86" t="s">
        <v>15237</v>
      </c>
      <c r="V2045" s="86" t="s">
        <v>15239</v>
      </c>
      <c r="W2045" s="86" t="b">
        <v>0</v>
      </c>
    </row>
    <row r="2046" spans="2:23" x14ac:dyDescent="0.25">
      <c r="B2046" s="91">
        <v>1958</v>
      </c>
      <c r="C2046" s="91">
        <v>1958</v>
      </c>
      <c r="D2046" s="203" t="s">
        <v>13449</v>
      </c>
      <c r="E2046" s="89" t="s">
        <v>901</v>
      </c>
      <c r="F2046" s="90" t="s">
        <v>900</v>
      </c>
      <c r="G2046" s="91" t="str">
        <f t="shared" si="70"/>
        <v>Usually distinctive</v>
      </c>
      <c r="H2046" s="91" t="s">
        <v>15174</v>
      </c>
      <c r="I2046" s="91" t="str">
        <f t="shared" si="71"/>
        <v>Widespread, but mainly W &amp; Central Belt</v>
      </c>
      <c r="J2046" s="91" t="s">
        <v>14302</v>
      </c>
      <c r="K2046" s="91"/>
      <c r="L2046" s="91"/>
      <c r="M2046" s="91"/>
      <c r="P2046" s="86" t="str">
        <f t="shared" si="72"/>
        <v>Usually distinctive</v>
      </c>
      <c r="Q2046" s="86" t="s">
        <v>10789</v>
      </c>
      <c r="R2046" s="86" t="s">
        <v>10789</v>
      </c>
      <c r="S2046" s="86" t="s">
        <v>10789</v>
      </c>
      <c r="T2046" s="86" t="s">
        <v>10789</v>
      </c>
      <c r="U2046" s="86" t="s">
        <v>15237</v>
      </c>
      <c r="V2046" s="86" t="s">
        <v>15236</v>
      </c>
      <c r="W2046" s="86" t="b">
        <v>0</v>
      </c>
    </row>
    <row r="2047" spans="2:23" x14ac:dyDescent="0.25">
      <c r="B2047" s="91">
        <v>1959</v>
      </c>
      <c r="C2047" s="91">
        <v>1959</v>
      </c>
      <c r="D2047" s="203" t="s">
        <v>13450</v>
      </c>
      <c r="E2047" s="89" t="s">
        <v>899</v>
      </c>
      <c r="F2047" s="90" t="s">
        <v>898</v>
      </c>
      <c r="G2047" s="91" t="str">
        <f t="shared" si="70"/>
        <v>Photo required</v>
      </c>
      <c r="H2047" s="91" t="s">
        <v>11837</v>
      </c>
      <c r="I2047" s="91" t="str">
        <f t="shared" si="71"/>
        <v>Not recorded in Scotland</v>
      </c>
      <c r="J2047" s="91" t="s">
        <v>16094</v>
      </c>
      <c r="K2047" s="91"/>
      <c r="L2047" s="91"/>
      <c r="M2047" s="91"/>
      <c r="P2047" s="86" t="str">
        <f t="shared" si="72"/>
        <v>Photo required</v>
      </c>
      <c r="Q2047" s="86" t="s">
        <v>10789</v>
      </c>
      <c r="R2047" s="86" t="s">
        <v>10789</v>
      </c>
      <c r="S2047" s="86" t="s">
        <v>10789</v>
      </c>
      <c r="T2047" s="86" t="s">
        <v>10789</v>
      </c>
      <c r="U2047" s="86" t="s">
        <v>15240</v>
      </c>
      <c r="V2047" s="86" t="s">
        <v>15225</v>
      </c>
      <c r="W2047" s="86" t="b">
        <v>0</v>
      </c>
    </row>
    <row r="2048" spans="2:23" x14ac:dyDescent="0.25">
      <c r="B2048" s="91">
        <v>1960</v>
      </c>
      <c r="C2048" s="91">
        <v>1960</v>
      </c>
      <c r="D2048" s="203" t="s">
        <v>13451</v>
      </c>
      <c r="E2048" s="89" t="s">
        <v>4671</v>
      </c>
      <c r="F2048" s="90" t="s">
        <v>4672</v>
      </c>
      <c r="G2048" s="91" t="str">
        <f t="shared" si="70"/>
        <v>Care needed</v>
      </c>
      <c r="H2048" s="91" t="s">
        <v>11767</v>
      </c>
      <c r="I2048" s="91" t="str">
        <f t="shared" si="71"/>
        <v>Scattered &amp; local, S; also VC106</v>
      </c>
      <c r="J2048" s="91" t="s">
        <v>14303</v>
      </c>
      <c r="K2048" s="91"/>
      <c r="L2048" s="91"/>
      <c r="M2048" s="91"/>
      <c r="P2048" s="86" t="str">
        <f t="shared" si="72"/>
        <v>Care needed</v>
      </c>
      <c r="Q2048" s="86" t="s">
        <v>10789</v>
      </c>
      <c r="R2048" s="86" t="s">
        <v>10789</v>
      </c>
      <c r="S2048" s="86" t="s">
        <v>10789</v>
      </c>
      <c r="T2048" s="86" t="s">
        <v>10789</v>
      </c>
      <c r="U2048" s="86" t="s">
        <v>15229</v>
      </c>
      <c r="V2048" s="86" t="s">
        <v>15266</v>
      </c>
      <c r="W2048" s="86" t="b">
        <v>1</v>
      </c>
    </row>
    <row r="2049" spans="2:23" x14ac:dyDescent="0.25">
      <c r="B2049" s="91">
        <v>1961</v>
      </c>
      <c r="C2049" s="91">
        <v>1961</v>
      </c>
      <c r="D2049" s="203" t="s">
        <v>13452</v>
      </c>
      <c r="E2049" s="93" t="s">
        <v>14059</v>
      </c>
      <c r="F2049" s="90" t="s">
        <v>897</v>
      </c>
      <c r="G2049" s="91" t="str">
        <f t="shared" si="70"/>
        <v>Usually distinctive</v>
      </c>
      <c r="H2049" s="91" t="s">
        <v>15174</v>
      </c>
      <c r="I2049" s="91" t="str">
        <f t="shared" si="71"/>
        <v>Common</v>
      </c>
      <c r="J2049" s="91" t="s">
        <v>14186</v>
      </c>
      <c r="K2049" s="91"/>
      <c r="L2049" s="91"/>
      <c r="M2049" s="91"/>
      <c r="P2049" s="86" t="str">
        <f t="shared" si="72"/>
        <v>Usually distinctive</v>
      </c>
      <c r="Q2049" s="86" t="s">
        <v>10789</v>
      </c>
      <c r="R2049" s="86" t="s">
        <v>10789</v>
      </c>
      <c r="S2049" s="86" t="s">
        <v>10789</v>
      </c>
      <c r="T2049" s="86" t="s">
        <v>10789</v>
      </c>
      <c r="U2049" s="86" t="s">
        <v>15225</v>
      </c>
      <c r="V2049" s="86" t="s">
        <v>15254</v>
      </c>
      <c r="W2049" s="86" t="b">
        <v>0</v>
      </c>
    </row>
    <row r="2050" spans="2:23" x14ac:dyDescent="0.25">
      <c r="B2050" s="91">
        <v>1961</v>
      </c>
      <c r="C2050" s="91">
        <v>1961</v>
      </c>
      <c r="D2050" s="203" t="s">
        <v>13452</v>
      </c>
      <c r="E2050" s="93" t="s">
        <v>14059</v>
      </c>
      <c r="F2050" s="90" t="s">
        <v>897</v>
      </c>
      <c r="G2050" s="91" t="str">
        <f t="shared" ref="G2050:G2113" si="73">TRIM( P2050 &amp; " " &amp; R2050 &amp; " " &amp; T2050)</f>
        <v>Usually distinctive + check species name</v>
      </c>
      <c r="H2050" s="91" t="s">
        <v>15177</v>
      </c>
      <c r="I2050" s="91" t="str">
        <f t="shared" si="71"/>
        <v>Common</v>
      </c>
      <c r="J2050" s="91" t="s">
        <v>14186</v>
      </c>
      <c r="K2050" s="91"/>
      <c r="L2050" s="91"/>
      <c r="M2050" s="91"/>
      <c r="P2050" s="86" t="str">
        <f t="shared" si="72"/>
        <v>Usually distinctive + check species name</v>
      </c>
      <c r="Q2050" s="86" t="s">
        <v>10789</v>
      </c>
      <c r="R2050" s="86" t="s">
        <v>10789</v>
      </c>
      <c r="S2050" s="86" t="s">
        <v>10789</v>
      </c>
      <c r="T2050" s="86" t="s">
        <v>10789</v>
      </c>
      <c r="U2050" s="86" t="s">
        <v>15225</v>
      </c>
      <c r="V2050" s="86" t="s">
        <v>15254</v>
      </c>
      <c r="W2050" s="86" t="b">
        <v>0</v>
      </c>
    </row>
    <row r="2051" spans="2:23" x14ac:dyDescent="0.25">
      <c r="B2051" s="91">
        <v>1962</v>
      </c>
      <c r="C2051" s="91">
        <v>1962</v>
      </c>
      <c r="D2051" s="203" t="s">
        <v>13453</v>
      </c>
      <c r="E2051" s="89" t="s">
        <v>896</v>
      </c>
      <c r="F2051" s="90" t="s">
        <v>3514</v>
      </c>
      <c r="G2051" s="91" t="str">
        <f t="shared" si="73"/>
        <v>Usually distinctive</v>
      </c>
      <c r="H2051" s="91" t="s">
        <v>15174</v>
      </c>
      <c r="I2051" s="91" t="str">
        <f t="shared" si="71"/>
        <v>Common</v>
      </c>
      <c r="J2051" s="91" t="s">
        <v>14186</v>
      </c>
      <c r="K2051" s="91"/>
      <c r="L2051" s="91"/>
      <c r="M2051" s="91"/>
      <c r="P2051" s="86" t="str">
        <f t="shared" si="72"/>
        <v>Usually distinctive</v>
      </c>
      <c r="Q2051" s="86" t="s">
        <v>10789</v>
      </c>
      <c r="R2051" s="86" t="s">
        <v>10789</v>
      </c>
      <c r="S2051" s="86" t="s">
        <v>10789</v>
      </c>
      <c r="T2051" s="86" t="s">
        <v>10789</v>
      </c>
      <c r="U2051" s="86" t="s">
        <v>15225</v>
      </c>
      <c r="V2051" s="86" t="s">
        <v>15249</v>
      </c>
      <c r="W2051" s="86" t="b">
        <v>0</v>
      </c>
    </row>
    <row r="2052" spans="2:23" x14ac:dyDescent="0.25">
      <c r="B2052" s="91">
        <v>2027</v>
      </c>
      <c r="C2052" s="91"/>
      <c r="D2052" s="199" t="s">
        <v>15405</v>
      </c>
      <c r="E2052" s="89" t="s">
        <v>15443</v>
      </c>
      <c r="F2052" s="90" t="s">
        <v>15498</v>
      </c>
      <c r="G2052" s="91" t="str">
        <f t="shared" si="73"/>
        <v>Photo required</v>
      </c>
      <c r="H2052" s="102" t="s">
        <v>11837</v>
      </c>
      <c r="I2052" s="91" t="str">
        <f t="shared" si="71"/>
        <v>Not recorded in Scotland</v>
      </c>
      <c r="J2052" s="102" t="s">
        <v>16094</v>
      </c>
      <c r="K2052" s="91"/>
      <c r="L2052" s="116"/>
      <c r="P2052" s="86" t="str">
        <f t="shared" si="72"/>
        <v>Photo required</v>
      </c>
      <c r="U2052" s="86" t="s">
        <v>16791</v>
      </c>
    </row>
    <row r="2053" spans="2:23" x14ac:dyDescent="0.25">
      <c r="B2053" s="91">
        <v>1963</v>
      </c>
      <c r="C2053" s="91">
        <v>1963</v>
      </c>
      <c r="D2053" s="203" t="s">
        <v>13454</v>
      </c>
      <c r="E2053" s="89" t="s">
        <v>3513</v>
      </c>
      <c r="F2053" s="90" t="s">
        <v>3512</v>
      </c>
      <c r="G2053" s="91" t="str">
        <f t="shared" si="73"/>
        <v>Care needed</v>
      </c>
      <c r="H2053" s="91" t="s">
        <v>11767</v>
      </c>
      <c r="I2053" s="91" t="str">
        <f t="shared" ref="I2053:I2116" si="74">K2053 &amp; J2053 &amp; L2053</f>
        <v>Widespead, Highlands only</v>
      </c>
      <c r="J2053" s="91" t="s">
        <v>14304</v>
      </c>
      <c r="K2053" s="91"/>
      <c r="L2053" s="91"/>
      <c r="M2053" s="91"/>
      <c r="P2053" s="86" t="str">
        <f t="shared" si="72"/>
        <v>Care needed</v>
      </c>
      <c r="Q2053" s="86" t="s">
        <v>10789</v>
      </c>
      <c r="R2053" s="86" t="s">
        <v>10789</v>
      </c>
      <c r="S2053" s="86" t="s">
        <v>10789</v>
      </c>
      <c r="T2053" s="86" t="s">
        <v>10789</v>
      </c>
      <c r="U2053" s="86" t="s">
        <v>15218</v>
      </c>
      <c r="V2053" s="86" t="s">
        <v>15238</v>
      </c>
      <c r="W2053" s="86" t="b">
        <v>0</v>
      </c>
    </row>
    <row r="2054" spans="2:23" x14ac:dyDescent="0.25">
      <c r="B2054" s="91">
        <v>1962.1</v>
      </c>
      <c r="C2054" s="91" t="s">
        <v>4673</v>
      </c>
      <c r="D2054" s="94" t="s">
        <v>16686</v>
      </c>
      <c r="E2054" s="89" t="s">
        <v>15336</v>
      </c>
      <c r="F2054" s="90" t="s">
        <v>4674</v>
      </c>
      <c r="G2054" s="91" t="str">
        <f t="shared" si="73"/>
        <v>Photo required</v>
      </c>
      <c r="H2054" s="91" t="s">
        <v>11837</v>
      </c>
      <c r="I2054" s="91" t="str">
        <f t="shared" si="74"/>
        <v>Not recorded in Scotland</v>
      </c>
      <c r="J2054" s="91" t="s">
        <v>16094</v>
      </c>
      <c r="K2054" s="91"/>
      <c r="L2054" s="91"/>
      <c r="M2054" s="91"/>
      <c r="P2054" s="86" t="str">
        <f t="shared" si="72"/>
        <v>Photo required</v>
      </c>
      <c r="Q2054" s="86" t="s">
        <v>10789</v>
      </c>
      <c r="R2054" s="86" t="s">
        <v>10789</v>
      </c>
      <c r="S2054" s="86" t="s">
        <v>10789</v>
      </c>
      <c r="T2054" s="86" t="s">
        <v>10789</v>
      </c>
      <c r="U2054" s="86" t="s">
        <v>15236</v>
      </c>
      <c r="V2054" s="86" t="s">
        <v>15238</v>
      </c>
      <c r="W2054" s="86" t="b">
        <v>0</v>
      </c>
    </row>
    <row r="2055" spans="2:23" x14ac:dyDescent="0.25">
      <c r="B2055" s="91">
        <v>1964</v>
      </c>
      <c r="C2055" s="91">
        <v>1964</v>
      </c>
      <c r="D2055" s="203" t="s">
        <v>13455</v>
      </c>
      <c r="E2055" s="89" t="s">
        <v>3511</v>
      </c>
      <c r="F2055" s="90" t="s">
        <v>3510</v>
      </c>
      <c r="G2055" s="91" t="str">
        <f t="shared" si="73"/>
        <v>Care needed</v>
      </c>
      <c r="H2055" s="91" t="s">
        <v>11767</v>
      </c>
      <c r="I2055" s="91" t="str">
        <f t="shared" si="74"/>
        <v xml:space="preserve">Scattered and scarce, coastal </v>
      </c>
      <c r="J2055" s="91" t="s">
        <v>15618</v>
      </c>
      <c r="K2055" s="91"/>
      <c r="L2055" s="91"/>
      <c r="M2055" s="91"/>
      <c r="P2055" s="86" t="str">
        <f t="shared" si="72"/>
        <v>Care needed</v>
      </c>
      <c r="Q2055" s="86" t="s">
        <v>10789</v>
      </c>
      <c r="R2055" s="86" t="s">
        <v>10789</v>
      </c>
      <c r="S2055" s="86" t="s">
        <v>10789</v>
      </c>
      <c r="T2055" s="86" t="s">
        <v>10789</v>
      </c>
      <c r="U2055" s="86" t="s">
        <v>15232</v>
      </c>
      <c r="V2055" s="86" t="s">
        <v>15249</v>
      </c>
      <c r="W2055" s="86" t="b">
        <v>0</v>
      </c>
    </row>
    <row r="2056" spans="2:23" x14ac:dyDescent="0.25">
      <c r="B2056" s="91">
        <v>1945</v>
      </c>
      <c r="C2056" s="91">
        <v>1945</v>
      </c>
      <c r="D2056" s="203" t="s">
        <v>13437</v>
      </c>
      <c r="E2056" s="89" t="s">
        <v>921</v>
      </c>
      <c r="F2056" s="90" t="s">
        <v>920</v>
      </c>
      <c r="G2056" s="91" t="str">
        <f t="shared" si="73"/>
        <v>Care needed</v>
      </c>
      <c r="H2056" s="91" t="s">
        <v>11767</v>
      </c>
      <c r="I2056" s="91" t="str">
        <f t="shared" si="74"/>
        <v>Widespread but clustered, absent from large areas</v>
      </c>
      <c r="J2056" s="91" t="s">
        <v>14305</v>
      </c>
      <c r="K2056" s="91"/>
      <c r="L2056" s="91"/>
      <c r="M2056" s="91"/>
      <c r="P2056" s="86" t="str">
        <f t="shared" si="72"/>
        <v>Care needed</v>
      </c>
      <c r="Q2056" s="86" t="s">
        <v>10789</v>
      </c>
      <c r="R2056" s="86" t="s">
        <v>10789</v>
      </c>
      <c r="S2056" s="86" t="s">
        <v>10789</v>
      </c>
      <c r="T2056" s="86" t="s">
        <v>10789</v>
      </c>
      <c r="U2056" s="86" t="s">
        <v>15222</v>
      </c>
      <c r="V2056" s="86" t="s">
        <v>15258</v>
      </c>
      <c r="W2056" s="86" t="b">
        <v>0</v>
      </c>
    </row>
    <row r="2057" spans="2:23" x14ac:dyDescent="0.25">
      <c r="B2057" s="91">
        <v>1965</v>
      </c>
      <c r="C2057" s="91">
        <v>1965</v>
      </c>
      <c r="D2057" s="203" t="s">
        <v>13456</v>
      </c>
      <c r="E2057" s="89" t="s">
        <v>3509</v>
      </c>
      <c r="F2057" s="90" t="s">
        <v>3508</v>
      </c>
      <c r="G2057" s="91" t="str">
        <f t="shared" si="73"/>
        <v>Care needed</v>
      </c>
      <c r="H2057" s="91" t="s">
        <v>11767</v>
      </c>
      <c r="I2057" s="91" t="str">
        <f t="shared" si="74"/>
        <v>Highlands, widespread in suitable habitat</v>
      </c>
      <c r="J2057" s="91" t="s">
        <v>14306</v>
      </c>
      <c r="K2057" s="91"/>
      <c r="L2057" s="91"/>
      <c r="M2057" s="91"/>
      <c r="P2057" s="86" t="str">
        <f t="shared" si="72"/>
        <v>Care needed</v>
      </c>
      <c r="Q2057" s="86" t="s">
        <v>10789</v>
      </c>
      <c r="R2057" s="86" t="s">
        <v>10789</v>
      </c>
      <c r="S2057" s="86" t="s">
        <v>10789</v>
      </c>
      <c r="T2057" s="86" t="s">
        <v>10789</v>
      </c>
      <c r="U2057" s="86" t="s">
        <v>15222</v>
      </c>
      <c r="V2057" s="86" t="s">
        <v>15239</v>
      </c>
      <c r="W2057" s="86" t="b">
        <v>0</v>
      </c>
    </row>
    <row r="2058" spans="2:23" x14ac:dyDescent="0.25">
      <c r="B2058" s="91">
        <v>1965.1</v>
      </c>
      <c r="C2058" s="91" t="s">
        <v>5443</v>
      </c>
      <c r="D2058" s="94" t="s">
        <v>16687</v>
      </c>
      <c r="E2058" s="89" t="s">
        <v>5444</v>
      </c>
      <c r="F2058" s="90" t="s">
        <v>5445</v>
      </c>
      <c r="G2058" s="91" t="str">
        <f t="shared" si="73"/>
        <v>Photo required</v>
      </c>
      <c r="H2058" s="91" t="s">
        <v>11837</v>
      </c>
      <c r="I2058" s="91" t="str">
        <f t="shared" si="74"/>
        <v>Not recorded in Scotland</v>
      </c>
      <c r="J2058" s="91" t="s">
        <v>16094</v>
      </c>
      <c r="K2058" s="91"/>
      <c r="L2058" s="91"/>
      <c r="M2058" s="91"/>
      <c r="P2058" s="86" t="str">
        <f t="shared" si="72"/>
        <v>Photo required</v>
      </c>
      <c r="Q2058" s="86" t="s">
        <v>10789</v>
      </c>
      <c r="R2058" s="86" t="s">
        <v>10789</v>
      </c>
      <c r="S2058" s="86" t="s">
        <v>10789</v>
      </c>
      <c r="T2058" s="86" t="s">
        <v>10789</v>
      </c>
      <c r="U2058" s="86" t="s">
        <v>15244</v>
      </c>
      <c r="V2058" s="86" t="s">
        <v>15230</v>
      </c>
      <c r="W2058" s="86" t="b">
        <v>0</v>
      </c>
    </row>
    <row r="2059" spans="2:23" x14ac:dyDescent="0.25">
      <c r="B2059" s="91">
        <v>1966</v>
      </c>
      <c r="C2059" s="91">
        <v>1966</v>
      </c>
      <c r="D2059" s="203" t="s">
        <v>13457</v>
      </c>
      <c r="E2059" s="89" t="s">
        <v>3507</v>
      </c>
      <c r="F2059" s="90" t="s">
        <v>3506</v>
      </c>
      <c r="G2059" s="91" t="str">
        <f t="shared" si="73"/>
        <v>Photo required</v>
      </c>
      <c r="H2059" s="91" t="s">
        <v>11837</v>
      </c>
      <c r="I2059" s="91" t="str">
        <f t="shared" si="74"/>
        <v>Not recorded in Scotland</v>
      </c>
      <c r="J2059" s="91" t="s">
        <v>16094</v>
      </c>
      <c r="K2059" s="91"/>
      <c r="L2059" s="91"/>
      <c r="M2059" s="91"/>
      <c r="P2059" s="86" t="str">
        <f t="shared" si="72"/>
        <v>Photo required</v>
      </c>
      <c r="Q2059" s="86" t="s">
        <v>10789</v>
      </c>
      <c r="R2059" s="86" t="s">
        <v>10789</v>
      </c>
      <c r="S2059" s="86" t="s">
        <v>10789</v>
      </c>
      <c r="T2059" s="86" t="s">
        <v>10789</v>
      </c>
      <c r="U2059" s="86" t="s">
        <v>15222</v>
      </c>
      <c r="V2059" s="86" t="s">
        <v>15215</v>
      </c>
      <c r="W2059" s="86" t="b">
        <v>0</v>
      </c>
    </row>
    <row r="2060" spans="2:23" x14ac:dyDescent="0.25">
      <c r="B2060" s="91">
        <v>1969</v>
      </c>
      <c r="C2060" s="91">
        <v>1969</v>
      </c>
      <c r="D2060" s="203" t="s">
        <v>13460</v>
      </c>
      <c r="E2060" s="89" t="s">
        <v>3502</v>
      </c>
      <c r="F2060" s="90" t="s">
        <v>3501</v>
      </c>
      <c r="G2060" s="91" t="str">
        <f t="shared" si="73"/>
        <v>Care needed</v>
      </c>
      <c r="H2060" s="91" t="s">
        <v>11767</v>
      </c>
      <c r="I2060" s="91" t="str">
        <f t="shared" si="74"/>
        <v>Widely scattered but infrequent</v>
      </c>
      <c r="J2060" s="91" t="s">
        <v>15619</v>
      </c>
      <c r="K2060" s="91"/>
      <c r="L2060" s="91"/>
      <c r="M2060" s="91"/>
      <c r="P2060" s="86" t="str">
        <f t="shared" si="72"/>
        <v>Care needed</v>
      </c>
      <c r="Q2060" s="86" t="s">
        <v>10789</v>
      </c>
      <c r="R2060" s="86" t="s">
        <v>10789</v>
      </c>
      <c r="S2060" s="86" t="s">
        <v>10789</v>
      </c>
      <c r="T2060" s="86" t="s">
        <v>10789</v>
      </c>
      <c r="U2060" s="86" t="s">
        <v>15237</v>
      </c>
      <c r="V2060" s="86" t="s">
        <v>15216</v>
      </c>
      <c r="W2060" s="86" t="b">
        <v>0</v>
      </c>
    </row>
    <row r="2061" spans="2:23" x14ac:dyDescent="0.25">
      <c r="B2061" s="91">
        <v>1967</v>
      </c>
      <c r="C2061" s="91">
        <v>1967</v>
      </c>
      <c r="D2061" s="203" t="s">
        <v>13458</v>
      </c>
      <c r="E2061" s="89" t="s">
        <v>3505</v>
      </c>
      <c r="F2061" s="90" t="s">
        <v>3504</v>
      </c>
      <c r="G2061" s="91" t="str">
        <f t="shared" si="73"/>
        <v>Photo required</v>
      </c>
      <c r="H2061" s="91" t="s">
        <v>11837</v>
      </c>
      <c r="I2061" s="91" t="str">
        <f t="shared" si="74"/>
        <v>Not recorded in Scotland</v>
      </c>
      <c r="J2061" s="91" t="s">
        <v>16094</v>
      </c>
      <c r="K2061" s="91"/>
      <c r="L2061" s="91"/>
      <c r="M2061" s="91"/>
      <c r="P2061" s="86" t="str">
        <f t="shared" si="72"/>
        <v>Photo required</v>
      </c>
      <c r="Q2061" s="86" t="s">
        <v>10789</v>
      </c>
      <c r="R2061" s="86" t="s">
        <v>10789</v>
      </c>
      <c r="S2061" s="86" t="s">
        <v>10789</v>
      </c>
      <c r="T2061" s="86" t="s">
        <v>10789</v>
      </c>
      <c r="U2061" s="86" t="s">
        <v>15218</v>
      </c>
      <c r="V2061" s="86" t="s">
        <v>15238</v>
      </c>
      <c r="W2061" s="86" t="b">
        <v>0</v>
      </c>
    </row>
    <row r="2062" spans="2:23" x14ac:dyDescent="0.25">
      <c r="B2062" s="91">
        <v>1968</v>
      </c>
      <c r="C2062" s="91">
        <v>1968</v>
      </c>
      <c r="D2062" s="203" t="s">
        <v>13459</v>
      </c>
      <c r="E2062" s="89" t="s">
        <v>14061</v>
      </c>
      <c r="F2062" s="90" t="s">
        <v>3503</v>
      </c>
      <c r="G2062" s="91" t="str">
        <f t="shared" si="73"/>
        <v>Photo required</v>
      </c>
      <c r="H2062" s="91" t="s">
        <v>11837</v>
      </c>
      <c r="I2062" s="91" t="str">
        <f t="shared" si="74"/>
        <v>Not recorded in Scotland</v>
      </c>
      <c r="J2062" s="91" t="s">
        <v>16094</v>
      </c>
      <c r="K2062" s="91"/>
      <c r="L2062" s="91"/>
      <c r="M2062" s="91"/>
      <c r="P2062" s="86" t="str">
        <f t="shared" si="72"/>
        <v>Photo required</v>
      </c>
      <c r="Q2062" s="86" t="s">
        <v>10789</v>
      </c>
      <c r="R2062" s="86" t="s">
        <v>10789</v>
      </c>
      <c r="S2062" s="86" t="s">
        <v>10789</v>
      </c>
      <c r="T2062" s="86" t="s">
        <v>10789</v>
      </c>
      <c r="U2062" s="86" t="s">
        <v>15237</v>
      </c>
      <c r="V2062" s="86" t="s">
        <v>15250</v>
      </c>
      <c r="W2062" s="86" t="b">
        <v>0</v>
      </c>
    </row>
    <row r="2063" spans="2:23" x14ac:dyDescent="0.25">
      <c r="B2063" s="91">
        <v>1970</v>
      </c>
      <c r="C2063" s="91">
        <v>1970</v>
      </c>
      <c r="D2063" s="203" t="s">
        <v>13461</v>
      </c>
      <c r="E2063" s="89" t="s">
        <v>3500</v>
      </c>
      <c r="F2063" s="90" t="s">
        <v>3499</v>
      </c>
      <c r="G2063" s="91" t="str">
        <f t="shared" si="73"/>
        <v>Care needed</v>
      </c>
      <c r="H2063" s="91" t="s">
        <v>11767</v>
      </c>
      <c r="I2063" s="91" t="str">
        <f t="shared" si="74"/>
        <v>Scattered in local clusters, absent from large areas</v>
      </c>
      <c r="J2063" s="91" t="s">
        <v>14307</v>
      </c>
      <c r="K2063" s="91"/>
      <c r="L2063" s="91"/>
      <c r="M2063" s="91"/>
      <c r="P2063" s="86" t="str">
        <f t="shared" si="72"/>
        <v>Care needed</v>
      </c>
      <c r="Q2063" s="86" t="s">
        <v>10789</v>
      </c>
      <c r="R2063" s="86" t="s">
        <v>10789</v>
      </c>
      <c r="S2063" s="86" t="s">
        <v>10789</v>
      </c>
      <c r="T2063" s="86" t="s">
        <v>10789</v>
      </c>
      <c r="U2063" s="86" t="s">
        <v>15225</v>
      </c>
      <c r="V2063" s="86" t="s">
        <v>15242</v>
      </c>
      <c r="W2063" s="86" t="b">
        <v>0</v>
      </c>
    </row>
    <row r="2064" spans="2:23" x14ac:dyDescent="0.25">
      <c r="B2064" s="91">
        <v>1664</v>
      </c>
      <c r="C2064" s="91">
        <v>1664</v>
      </c>
      <c r="D2064" s="203" t="s">
        <v>13186</v>
      </c>
      <c r="E2064" s="89" t="s">
        <v>1289</v>
      </c>
      <c r="F2064" s="90" t="s">
        <v>1288</v>
      </c>
      <c r="G2064" s="91" t="str">
        <f t="shared" si="73"/>
        <v>Photo required</v>
      </c>
      <c r="H2064" s="91" t="s">
        <v>11837</v>
      </c>
      <c r="I2064" s="91" t="str">
        <f t="shared" si="74"/>
        <v>Not recorded in Scotland</v>
      </c>
      <c r="J2064" s="91" t="s">
        <v>16094</v>
      </c>
      <c r="K2064" s="91"/>
      <c r="L2064" s="91"/>
      <c r="M2064" s="91"/>
      <c r="P2064" s="86" t="str">
        <f t="shared" si="72"/>
        <v>Photo required</v>
      </c>
      <c r="Q2064" s="86" t="s">
        <v>10789</v>
      </c>
      <c r="R2064" s="86" t="s">
        <v>10789</v>
      </c>
      <c r="S2064" s="86" t="s">
        <v>10789</v>
      </c>
      <c r="T2064" s="86" t="s">
        <v>10789</v>
      </c>
      <c r="U2064" s="86" t="s">
        <v>15235</v>
      </c>
      <c r="V2064" s="86" t="s">
        <v>15228</v>
      </c>
      <c r="W2064" s="86" t="b">
        <v>0</v>
      </c>
    </row>
    <row r="2065" spans="2:23" x14ac:dyDescent="0.25">
      <c r="B2065" s="91">
        <v>1665</v>
      </c>
      <c r="C2065" s="91">
        <v>1665</v>
      </c>
      <c r="D2065" s="94" t="s">
        <v>16688</v>
      </c>
      <c r="E2065" s="89" t="s">
        <v>1287</v>
      </c>
      <c r="F2065" s="90" t="s">
        <v>1286</v>
      </c>
      <c r="G2065" s="91" t="str">
        <f t="shared" si="73"/>
        <v>Care needed</v>
      </c>
      <c r="H2065" s="91" t="s">
        <v>11767</v>
      </c>
      <c r="I2065" s="91" t="str">
        <f t="shared" si="74"/>
        <v>Local and infrequent, S</v>
      </c>
      <c r="J2065" s="91" t="s">
        <v>14308</v>
      </c>
      <c r="K2065" s="91"/>
      <c r="L2065" s="91"/>
      <c r="M2065" s="91"/>
      <c r="P2065" s="86" t="str">
        <f t="shared" si="72"/>
        <v>Care needed</v>
      </c>
      <c r="Q2065" s="86" t="s">
        <v>10789</v>
      </c>
      <c r="R2065" s="86" t="s">
        <v>10789</v>
      </c>
      <c r="S2065" s="86" t="s">
        <v>10789</v>
      </c>
      <c r="T2065" s="86" t="s">
        <v>10789</v>
      </c>
      <c r="U2065" s="86" t="s">
        <v>15225</v>
      </c>
      <c r="V2065" s="86" t="s">
        <v>15224</v>
      </c>
      <c r="W2065" s="86" t="b">
        <v>0</v>
      </c>
    </row>
    <row r="2066" spans="2:23" x14ac:dyDescent="0.25">
      <c r="B2066" s="91">
        <v>1665.1</v>
      </c>
      <c r="C2066" s="91" t="s">
        <v>4517</v>
      </c>
      <c r="D2066" s="94" t="s">
        <v>16689</v>
      </c>
      <c r="E2066" s="89" t="s">
        <v>4518</v>
      </c>
      <c r="F2066" s="90" t="s">
        <v>4519</v>
      </c>
      <c r="G2066" s="91" t="str">
        <f t="shared" si="73"/>
        <v>Photo required</v>
      </c>
      <c r="H2066" s="91" t="s">
        <v>11837</v>
      </c>
      <c r="I2066" s="91" t="str">
        <f t="shared" si="74"/>
        <v>Not recorded in Scotland</v>
      </c>
      <c r="J2066" s="91" t="s">
        <v>16094</v>
      </c>
      <c r="K2066" s="91"/>
      <c r="L2066" s="91"/>
      <c r="M2066" s="91"/>
      <c r="P2066" s="86" t="str">
        <f t="shared" si="72"/>
        <v>Photo required</v>
      </c>
      <c r="Q2066" s="86" t="s">
        <v>10789</v>
      </c>
      <c r="R2066" s="86" t="s">
        <v>10789</v>
      </c>
      <c r="S2066" s="86" t="s">
        <v>10789</v>
      </c>
      <c r="T2066" s="86" t="s">
        <v>10789</v>
      </c>
      <c r="U2066" s="86" t="s">
        <v>15231</v>
      </c>
      <c r="V2066" s="86" t="s">
        <v>15226</v>
      </c>
      <c r="W2066" s="86" t="b">
        <v>0</v>
      </c>
    </row>
    <row r="2067" spans="2:23" x14ac:dyDescent="0.25">
      <c r="B2067" s="91">
        <v>1666</v>
      </c>
      <c r="C2067" s="91">
        <v>1666</v>
      </c>
      <c r="D2067" s="203" t="s">
        <v>13187</v>
      </c>
      <c r="E2067" s="89" t="s">
        <v>1285</v>
      </c>
      <c r="F2067" s="90" t="s">
        <v>1284</v>
      </c>
      <c r="G2067" s="91" t="str">
        <f t="shared" si="73"/>
        <v>Usually distinctive</v>
      </c>
      <c r="H2067" s="91" t="s">
        <v>15174</v>
      </c>
      <c r="I2067" s="91" t="str">
        <f t="shared" si="74"/>
        <v>Common</v>
      </c>
      <c r="J2067" s="91" t="s">
        <v>14186</v>
      </c>
      <c r="K2067" s="91"/>
      <c r="L2067" s="91"/>
      <c r="M2067" s="91"/>
      <c r="P2067" s="86" t="str">
        <f t="shared" si="72"/>
        <v>Usually distinctive</v>
      </c>
      <c r="Q2067" s="86" t="s">
        <v>10789</v>
      </c>
      <c r="R2067" s="86" t="s">
        <v>10789</v>
      </c>
      <c r="S2067" s="86" t="s">
        <v>10789</v>
      </c>
      <c r="T2067" s="86" t="s">
        <v>10789</v>
      </c>
      <c r="U2067" s="86" t="s">
        <v>15235</v>
      </c>
      <c r="V2067" s="86" t="s">
        <v>15216</v>
      </c>
      <c r="W2067" s="86" t="b">
        <v>0</v>
      </c>
    </row>
    <row r="2068" spans="2:23" x14ac:dyDescent="0.25">
      <c r="B2068" s="91">
        <v>1667</v>
      </c>
      <c r="C2068" s="91">
        <v>1667</v>
      </c>
      <c r="D2068" s="203" t="s">
        <v>13188</v>
      </c>
      <c r="E2068" s="89" t="s">
        <v>1283</v>
      </c>
      <c r="F2068" s="90" t="s">
        <v>1282</v>
      </c>
      <c r="G2068" s="91" t="str">
        <f t="shared" si="73"/>
        <v>Photo required</v>
      </c>
      <c r="H2068" s="91" t="s">
        <v>11837</v>
      </c>
      <c r="I2068" s="91" t="str">
        <f t="shared" si="74"/>
        <v>SW, perhaps stray</v>
      </c>
      <c r="J2068" s="91" t="s">
        <v>15612</v>
      </c>
      <c r="K2068" s="91"/>
      <c r="L2068" s="91"/>
      <c r="M2068" s="91"/>
      <c r="P2068" s="86" t="str">
        <f t="shared" si="72"/>
        <v>Photo required</v>
      </c>
      <c r="Q2068" s="86" t="s">
        <v>10789</v>
      </c>
      <c r="R2068" s="86" t="s">
        <v>10789</v>
      </c>
      <c r="S2068" s="86" t="s">
        <v>10789</v>
      </c>
      <c r="T2068" s="86" t="s">
        <v>10789</v>
      </c>
      <c r="U2068" s="86" t="s">
        <v>15214</v>
      </c>
      <c r="V2068" s="86" t="s">
        <v>15242</v>
      </c>
      <c r="W2068" s="86" t="b">
        <v>0</v>
      </c>
    </row>
    <row r="2069" spans="2:23" x14ac:dyDescent="0.25">
      <c r="B2069" s="91">
        <v>1668</v>
      </c>
      <c r="C2069" s="91">
        <v>1668</v>
      </c>
      <c r="D2069" s="94" t="s">
        <v>16690</v>
      </c>
      <c r="E2069" s="89" t="s">
        <v>11256</v>
      </c>
      <c r="F2069" s="90" t="s">
        <v>4520</v>
      </c>
      <c r="G2069" s="91" t="str">
        <f t="shared" si="73"/>
        <v>Photo required</v>
      </c>
      <c r="H2069" s="91" t="s">
        <v>11837</v>
      </c>
      <c r="I2069" s="91" t="str">
        <f t="shared" si="74"/>
        <v>Not recorded in Scotland</v>
      </c>
      <c r="J2069" s="91" t="s">
        <v>16094</v>
      </c>
      <c r="K2069" s="91"/>
      <c r="L2069" s="91"/>
      <c r="M2069" s="91"/>
      <c r="P2069" s="86" t="str">
        <f t="shared" si="72"/>
        <v>Photo required</v>
      </c>
      <c r="Q2069" s="86" t="s">
        <v>10789</v>
      </c>
      <c r="R2069" s="86" t="s">
        <v>10789</v>
      </c>
      <c r="S2069" s="86" t="s">
        <v>10789</v>
      </c>
      <c r="T2069" s="86" t="s">
        <v>10789</v>
      </c>
      <c r="U2069" s="86" t="s">
        <v>15218</v>
      </c>
      <c r="V2069" s="86" t="s">
        <v>15239</v>
      </c>
      <c r="W2069" s="86" t="b">
        <v>0</v>
      </c>
    </row>
    <row r="2070" spans="2:23" x14ac:dyDescent="0.25">
      <c r="B2070" s="91">
        <v>1673</v>
      </c>
      <c r="C2070" s="91">
        <v>1673</v>
      </c>
      <c r="D2070" s="203" t="s">
        <v>13192</v>
      </c>
      <c r="E2070" s="89" t="s">
        <v>4344</v>
      </c>
      <c r="F2070" s="90" t="s">
        <v>4343</v>
      </c>
      <c r="G2070" s="91" t="str">
        <f t="shared" si="73"/>
        <v>Photo required</v>
      </c>
      <c r="H2070" s="91" t="s">
        <v>11837</v>
      </c>
      <c r="I2070" s="91" t="str">
        <f t="shared" si="74"/>
        <v>id errors (many), possible adventive, no proven record</v>
      </c>
      <c r="J2070" s="91" t="s">
        <v>15620</v>
      </c>
      <c r="K2070" s="91"/>
      <c r="L2070" s="91"/>
      <c r="M2070" s="91"/>
      <c r="P2070" s="86" t="str">
        <f t="shared" si="72"/>
        <v>Photo required</v>
      </c>
      <c r="Q2070" s="86" t="s">
        <v>10789</v>
      </c>
      <c r="R2070" s="86" t="s">
        <v>10789</v>
      </c>
      <c r="S2070" s="86" t="s">
        <v>10789</v>
      </c>
      <c r="T2070" s="86" t="s">
        <v>10789</v>
      </c>
      <c r="U2070" s="86" t="s">
        <v>15222</v>
      </c>
      <c r="V2070" s="86" t="s">
        <v>15224</v>
      </c>
      <c r="W2070" s="86" t="b">
        <v>0</v>
      </c>
    </row>
    <row r="2071" spans="2:23" x14ac:dyDescent="0.25">
      <c r="B2071" s="91">
        <v>1674</v>
      </c>
      <c r="C2071" s="91">
        <v>1674</v>
      </c>
      <c r="D2071" s="203" t="s">
        <v>13193</v>
      </c>
      <c r="E2071" s="89" t="s">
        <v>4342</v>
      </c>
      <c r="F2071" s="90" t="s">
        <v>4341</v>
      </c>
      <c r="G2071" s="91" t="str">
        <f t="shared" si="73"/>
        <v>Photo required</v>
      </c>
      <c r="H2071" s="91" t="s">
        <v>11837</v>
      </c>
      <c r="I2071" s="91" t="str">
        <f t="shared" si="74"/>
        <v>Sparse and scattered, W</v>
      </c>
      <c r="J2071" s="91" t="s">
        <v>14309</v>
      </c>
      <c r="K2071" s="91"/>
      <c r="L2071" s="91"/>
      <c r="M2071" s="91"/>
      <c r="P2071" s="86" t="str">
        <f t="shared" si="72"/>
        <v>Photo required</v>
      </c>
      <c r="Q2071" s="86" t="s">
        <v>10789</v>
      </c>
      <c r="R2071" s="86" t="s">
        <v>10789</v>
      </c>
      <c r="S2071" s="86" t="s">
        <v>10789</v>
      </c>
      <c r="T2071" s="86" t="s">
        <v>10789</v>
      </c>
      <c r="U2071" s="86" t="s">
        <v>15214</v>
      </c>
      <c r="V2071" s="86" t="s">
        <v>15227</v>
      </c>
      <c r="W2071" s="86" t="b">
        <v>0</v>
      </c>
    </row>
    <row r="2072" spans="2:23" x14ac:dyDescent="0.25">
      <c r="B2072" s="91">
        <v>1672</v>
      </c>
      <c r="C2072" s="91">
        <v>1672</v>
      </c>
      <c r="D2072" s="203" t="s">
        <v>13191</v>
      </c>
      <c r="E2072" s="89" t="s">
        <v>4346</v>
      </c>
      <c r="F2072" s="90" t="s">
        <v>4345</v>
      </c>
      <c r="G2072" s="91" t="str">
        <f t="shared" si="73"/>
        <v>Photo required</v>
      </c>
      <c r="H2072" s="91" t="s">
        <v>11837</v>
      </c>
      <c r="I2072" s="91" t="str">
        <f t="shared" si="74"/>
        <v>Not recorded in Scotland</v>
      </c>
      <c r="J2072" s="91" t="s">
        <v>16094</v>
      </c>
      <c r="K2072" s="91"/>
      <c r="L2072" s="91"/>
      <c r="M2072" s="91"/>
      <c r="P2072" s="86" t="str">
        <f t="shared" ref="P2072:P2136" si="75">IF(LEN(H2072)=0,"",H2072)</f>
        <v>Photo required</v>
      </c>
      <c r="Q2072" s="86" t="s">
        <v>10789</v>
      </c>
      <c r="R2072" s="86" t="s">
        <v>10789</v>
      </c>
      <c r="S2072" s="86" t="s">
        <v>10789</v>
      </c>
      <c r="T2072" s="86" t="s">
        <v>10789</v>
      </c>
      <c r="U2072" s="86" t="s">
        <v>15218</v>
      </c>
      <c r="V2072" s="86" t="s">
        <v>15236</v>
      </c>
      <c r="W2072" s="86" t="b">
        <v>0</v>
      </c>
    </row>
    <row r="2073" spans="2:23" x14ac:dyDescent="0.25">
      <c r="B2073" s="91">
        <v>1669</v>
      </c>
      <c r="C2073" s="91">
        <v>1669</v>
      </c>
      <c r="D2073" s="203" t="s">
        <v>13189</v>
      </c>
      <c r="E2073" s="89" t="s">
        <v>1281</v>
      </c>
      <c r="F2073" s="90" t="s">
        <v>1280</v>
      </c>
      <c r="G2073" s="91" t="str">
        <f t="shared" si="73"/>
        <v>Photo required</v>
      </c>
      <c r="H2073" s="91" t="s">
        <v>11837</v>
      </c>
      <c r="I2073" s="91" t="str">
        <f t="shared" si="74"/>
        <v>Dumfries &amp; Galloway, local and scarce</v>
      </c>
      <c r="J2073" s="91" t="s">
        <v>14238</v>
      </c>
      <c r="K2073" s="91"/>
      <c r="L2073" s="91"/>
      <c r="M2073" s="91"/>
      <c r="P2073" s="86" t="str">
        <f t="shared" si="75"/>
        <v>Photo required</v>
      </c>
      <c r="Q2073" s="86" t="s">
        <v>10789</v>
      </c>
      <c r="R2073" s="86" t="s">
        <v>10789</v>
      </c>
      <c r="S2073" s="86" t="s">
        <v>10789</v>
      </c>
      <c r="T2073" s="86" t="s">
        <v>10789</v>
      </c>
      <c r="U2073" s="86" t="s">
        <v>15231</v>
      </c>
      <c r="V2073" s="86" t="s">
        <v>15227</v>
      </c>
      <c r="W2073" s="86" t="b">
        <v>0</v>
      </c>
    </row>
    <row r="2074" spans="2:23" x14ac:dyDescent="0.25">
      <c r="B2074" s="91">
        <v>2049</v>
      </c>
      <c r="C2074" s="91">
        <v>1671</v>
      </c>
      <c r="D2074" s="199" t="s">
        <v>15406</v>
      </c>
      <c r="E2074" s="89" t="s">
        <v>15444</v>
      </c>
      <c r="F2074" s="90" t="s">
        <v>15499</v>
      </c>
      <c r="G2074" s="91" t="str">
        <f t="shared" si="73"/>
        <v>Photo required</v>
      </c>
      <c r="H2074" s="102" t="s">
        <v>11837</v>
      </c>
      <c r="I2074" s="91" t="str">
        <f t="shared" si="74"/>
        <v>Not recorded in Scotland</v>
      </c>
      <c r="J2074" s="102" t="s">
        <v>16094</v>
      </c>
      <c r="K2074" s="91"/>
      <c r="L2074" s="116"/>
      <c r="P2074" s="86" t="str">
        <f t="shared" si="75"/>
        <v>Photo required</v>
      </c>
      <c r="U2074" s="86" t="s">
        <v>16791</v>
      </c>
    </row>
    <row r="2075" spans="2:23" x14ac:dyDescent="0.25">
      <c r="B2075" s="91">
        <v>1670</v>
      </c>
      <c r="C2075" s="91">
        <v>1670</v>
      </c>
      <c r="D2075" s="203" t="s">
        <v>13190</v>
      </c>
      <c r="E2075" s="89" t="s">
        <v>1279</v>
      </c>
      <c r="F2075" s="90" t="s">
        <v>1278</v>
      </c>
      <c r="G2075" s="91" t="str">
        <f t="shared" si="73"/>
        <v>Photo required</v>
      </c>
      <c r="H2075" s="91" t="s">
        <v>11837</v>
      </c>
      <c r="I2075" s="91" t="str">
        <f t="shared" si="74"/>
        <v>Not recorded in Scotland</v>
      </c>
      <c r="J2075" s="91" t="s">
        <v>16094</v>
      </c>
      <c r="K2075" s="91"/>
      <c r="L2075" s="91"/>
      <c r="M2075" s="91"/>
      <c r="P2075" s="86" t="str">
        <f t="shared" si="75"/>
        <v>Photo required</v>
      </c>
      <c r="Q2075" s="86" t="s">
        <v>10789</v>
      </c>
      <c r="R2075" s="86" t="s">
        <v>10789</v>
      </c>
      <c r="S2075" s="86" t="s">
        <v>10789</v>
      </c>
      <c r="T2075" s="86" t="s">
        <v>10789</v>
      </c>
      <c r="U2075" s="86" t="s">
        <v>15225</v>
      </c>
      <c r="V2075" s="86" t="s">
        <v>15226</v>
      </c>
      <c r="W2075" s="86" t="b">
        <v>0</v>
      </c>
    </row>
    <row r="2076" spans="2:23" x14ac:dyDescent="0.25">
      <c r="B2076" s="91">
        <v>1670.1</v>
      </c>
      <c r="C2076" s="91" t="s">
        <v>11820</v>
      </c>
      <c r="D2076" s="94" t="s">
        <v>16691</v>
      </c>
      <c r="E2076" s="89" t="s">
        <v>11819</v>
      </c>
      <c r="F2076" s="90" t="s">
        <v>11821</v>
      </c>
      <c r="G2076" s="91" t="str">
        <f t="shared" si="73"/>
        <v>Photo required</v>
      </c>
      <c r="H2076" s="91" t="s">
        <v>11837</v>
      </c>
      <c r="I2076" s="91" t="str">
        <f t="shared" si="74"/>
        <v>Not recorded in Scotland</v>
      </c>
      <c r="J2076" s="91" t="s">
        <v>16094</v>
      </c>
      <c r="K2076" s="91"/>
      <c r="L2076" s="91"/>
      <c r="M2076" s="91"/>
      <c r="P2076" s="86" t="str">
        <f t="shared" si="75"/>
        <v>Photo required</v>
      </c>
      <c r="Q2076" s="86" t="s">
        <v>10789</v>
      </c>
      <c r="R2076" s="86" t="s">
        <v>10789</v>
      </c>
      <c r="S2076" s="86" t="s">
        <v>10789</v>
      </c>
      <c r="T2076" s="86" t="s">
        <v>10789</v>
      </c>
      <c r="U2076" s="86" t="s">
        <v>15222</v>
      </c>
      <c r="V2076" s="86" t="s">
        <v>15215</v>
      </c>
      <c r="W2076" s="86" t="b">
        <v>0</v>
      </c>
    </row>
    <row r="2077" spans="2:23" x14ac:dyDescent="0.25">
      <c r="B2077" s="91">
        <v>2052</v>
      </c>
      <c r="C2077" s="91"/>
      <c r="D2077" s="199" t="s">
        <v>15407</v>
      </c>
      <c r="E2077" s="89" t="s">
        <v>15445</v>
      </c>
      <c r="F2077" s="90" t="s">
        <v>15500</v>
      </c>
      <c r="G2077" s="91" t="str">
        <f t="shared" si="73"/>
        <v>Photo required</v>
      </c>
      <c r="H2077" s="102" t="s">
        <v>11837</v>
      </c>
      <c r="I2077" s="91" t="str">
        <f t="shared" si="74"/>
        <v>Not recorded in Scotland</v>
      </c>
      <c r="J2077" s="102" t="s">
        <v>16094</v>
      </c>
      <c r="K2077" s="91"/>
      <c r="L2077" s="116"/>
      <c r="P2077" s="86" t="str">
        <f t="shared" si="75"/>
        <v>Photo required</v>
      </c>
      <c r="U2077" s="86" t="s">
        <v>16791</v>
      </c>
    </row>
    <row r="2078" spans="2:23" x14ac:dyDescent="0.25">
      <c r="B2078" s="91">
        <v>2022</v>
      </c>
      <c r="C2078" s="91">
        <v>2022</v>
      </c>
      <c r="D2078" s="203" t="s">
        <v>13506</v>
      </c>
      <c r="E2078" s="89" t="s">
        <v>8078</v>
      </c>
      <c r="F2078" s="90" t="s">
        <v>8079</v>
      </c>
      <c r="G2078" s="91" t="str">
        <f t="shared" si="73"/>
        <v>Photo required</v>
      </c>
      <c r="H2078" s="91" t="s">
        <v>11837</v>
      </c>
      <c r="I2078" s="91" t="str">
        <f t="shared" si="74"/>
        <v>larvae on imported oaks in 2019, widespread</v>
      </c>
      <c r="J2078" s="91" t="s">
        <v>16359</v>
      </c>
      <c r="K2078" s="91"/>
      <c r="L2078" s="91"/>
      <c r="M2078" s="91"/>
      <c r="P2078" s="86" t="str">
        <f t="shared" si="75"/>
        <v>Photo required</v>
      </c>
      <c r="Q2078" s="86" t="s">
        <v>10789</v>
      </c>
      <c r="R2078" s="86" t="s">
        <v>10789</v>
      </c>
      <c r="S2078" s="86" t="s">
        <v>10789</v>
      </c>
      <c r="T2078" s="86" t="s">
        <v>10789</v>
      </c>
      <c r="U2078" s="86" t="s">
        <v>15242</v>
      </c>
      <c r="V2078" s="86" t="s">
        <v>15228</v>
      </c>
      <c r="W2078" s="86" t="b">
        <v>0</v>
      </c>
    </row>
    <row r="2079" spans="2:23" x14ac:dyDescent="0.25">
      <c r="B2079" s="91">
        <v>2021</v>
      </c>
      <c r="C2079" s="91">
        <v>2021</v>
      </c>
      <c r="D2079" s="203" t="s">
        <v>13505</v>
      </c>
      <c r="E2079" s="89" t="s">
        <v>8076</v>
      </c>
      <c r="F2079" s="90" t="s">
        <v>8077</v>
      </c>
      <c r="G2079" s="91" t="str">
        <f t="shared" si="73"/>
        <v>Photo required</v>
      </c>
      <c r="H2079" s="91" t="s">
        <v>11837</v>
      </c>
      <c r="I2079" s="91" t="str">
        <f t="shared" si="74"/>
        <v>Not recorded in Scotland</v>
      </c>
      <c r="J2079" s="91" t="s">
        <v>16094</v>
      </c>
      <c r="K2079" s="91"/>
      <c r="L2079" s="91"/>
      <c r="M2079" s="91"/>
      <c r="P2079" s="86" t="str">
        <f t="shared" si="75"/>
        <v>Photo required</v>
      </c>
      <c r="Q2079" s="86" t="s">
        <v>10789</v>
      </c>
      <c r="R2079" s="86" t="s">
        <v>10789</v>
      </c>
      <c r="S2079" s="86" t="s">
        <v>10789</v>
      </c>
      <c r="T2079" s="86" t="s">
        <v>10789</v>
      </c>
      <c r="U2079" s="86" t="s">
        <v>15231</v>
      </c>
      <c r="V2079" s="86" t="s">
        <v>15216</v>
      </c>
      <c r="W2079" s="86" t="b">
        <v>0</v>
      </c>
    </row>
    <row r="2080" spans="2:23" x14ac:dyDescent="0.25">
      <c r="B2080" s="91">
        <v>1995</v>
      </c>
      <c r="C2080" s="91">
        <v>1995</v>
      </c>
      <c r="D2080" s="203" t="s">
        <v>13480</v>
      </c>
      <c r="E2080" s="89" t="s">
        <v>1783</v>
      </c>
      <c r="F2080" s="90" t="s">
        <v>5088</v>
      </c>
      <c r="G2080" s="91" t="str">
        <f t="shared" si="73"/>
        <v>Usually distinctive</v>
      </c>
      <c r="H2080" s="91" t="s">
        <v>15174</v>
      </c>
      <c r="I2080" s="91" t="str">
        <f t="shared" si="74"/>
        <v>Widespread</v>
      </c>
      <c r="J2080" s="91" t="s">
        <v>14205</v>
      </c>
      <c r="K2080" s="91"/>
      <c r="L2080" s="91"/>
      <c r="M2080" s="91"/>
      <c r="P2080" s="86" t="str">
        <f t="shared" si="75"/>
        <v>Usually distinctive</v>
      </c>
      <c r="Q2080" s="86" t="s">
        <v>10789</v>
      </c>
      <c r="R2080" s="86" t="s">
        <v>10789</v>
      </c>
      <c r="S2080" s="86" t="s">
        <v>10789</v>
      </c>
      <c r="T2080" s="86" t="s">
        <v>10789</v>
      </c>
      <c r="U2080" s="86" t="s">
        <v>15212</v>
      </c>
      <c r="V2080" s="86" t="s">
        <v>15226</v>
      </c>
      <c r="W2080" s="86" t="b">
        <v>0</v>
      </c>
    </row>
    <row r="2081" spans="2:23" x14ac:dyDescent="0.25">
      <c r="B2081" s="91">
        <v>1995.1</v>
      </c>
      <c r="C2081" s="91" t="s">
        <v>11479</v>
      </c>
      <c r="D2081" s="94" t="s">
        <v>16692</v>
      </c>
      <c r="E2081" s="89" t="s">
        <v>11480</v>
      </c>
      <c r="F2081" s="90" t="s">
        <v>11481</v>
      </c>
      <c r="G2081" s="91" t="str">
        <f t="shared" si="73"/>
        <v>Photo required</v>
      </c>
      <c r="H2081" s="91" t="s">
        <v>11837</v>
      </c>
      <c r="I2081" s="91" t="str">
        <f t="shared" si="74"/>
        <v>Not recorded in Scotland</v>
      </c>
      <c r="J2081" s="91" t="s">
        <v>16094</v>
      </c>
      <c r="K2081" s="91"/>
      <c r="L2081" s="91"/>
      <c r="M2081" s="91"/>
      <c r="P2081" s="86" t="str">
        <f t="shared" si="75"/>
        <v>Photo required</v>
      </c>
      <c r="Q2081" s="86" t="s">
        <v>10789</v>
      </c>
      <c r="R2081" s="86" t="s">
        <v>10789</v>
      </c>
      <c r="S2081" s="86" t="s">
        <v>10789</v>
      </c>
      <c r="T2081" s="86" t="s">
        <v>10789</v>
      </c>
      <c r="U2081" s="86" t="s">
        <v>15212</v>
      </c>
      <c r="V2081" s="86" t="s">
        <v>15215</v>
      </c>
      <c r="W2081" s="86" t="b">
        <v>0</v>
      </c>
    </row>
    <row r="2082" spans="2:23" x14ac:dyDescent="0.25">
      <c r="B2082" s="91">
        <v>1997</v>
      </c>
      <c r="C2082" s="91">
        <v>1997</v>
      </c>
      <c r="D2082" s="203" t="s">
        <v>13482</v>
      </c>
      <c r="E2082" s="89" t="s">
        <v>5085</v>
      </c>
      <c r="F2082" s="90" t="s">
        <v>5084</v>
      </c>
      <c r="G2082" s="91" t="str">
        <f t="shared" si="73"/>
        <v>Care needed</v>
      </c>
      <c r="H2082" s="91" t="s">
        <v>11767</v>
      </c>
      <c r="I2082" s="91" t="str">
        <f t="shared" si="74"/>
        <v>Widespread</v>
      </c>
      <c r="J2082" s="91" t="s">
        <v>14205</v>
      </c>
      <c r="K2082" s="91"/>
      <c r="L2082" s="91"/>
      <c r="M2082" s="91"/>
      <c r="P2082" s="86" t="str">
        <f t="shared" si="75"/>
        <v>Care needed</v>
      </c>
      <c r="Q2082" s="86" t="s">
        <v>10789</v>
      </c>
      <c r="R2082" s="86" t="s">
        <v>10789</v>
      </c>
      <c r="S2082" s="86" t="s">
        <v>10789</v>
      </c>
      <c r="T2082" s="86" t="s">
        <v>10789</v>
      </c>
      <c r="U2082" s="86" t="s">
        <v>15237</v>
      </c>
      <c r="V2082" s="86" t="s">
        <v>15216</v>
      </c>
      <c r="W2082" s="86" t="b">
        <v>0</v>
      </c>
    </row>
    <row r="2083" spans="2:23" x14ac:dyDescent="0.25">
      <c r="B2083" s="91">
        <v>1996</v>
      </c>
      <c r="C2083" s="91">
        <v>1996</v>
      </c>
      <c r="D2083" s="203" t="s">
        <v>13481</v>
      </c>
      <c r="E2083" s="89" t="s">
        <v>5087</v>
      </c>
      <c r="F2083" s="90" t="s">
        <v>5086</v>
      </c>
      <c r="G2083" s="91" t="str">
        <f t="shared" si="73"/>
        <v>Photo required</v>
      </c>
      <c r="H2083" s="91" t="s">
        <v>11837</v>
      </c>
      <c r="I2083" s="91" t="str">
        <f t="shared" si="74"/>
        <v>Not recorded in Scotland</v>
      </c>
      <c r="J2083" s="91" t="s">
        <v>16094</v>
      </c>
      <c r="K2083" s="91"/>
      <c r="L2083" s="91"/>
      <c r="M2083" s="91"/>
      <c r="P2083" s="86" t="str">
        <f t="shared" si="75"/>
        <v>Photo required</v>
      </c>
      <c r="Q2083" s="86" t="s">
        <v>10789</v>
      </c>
      <c r="R2083" s="86" t="s">
        <v>10789</v>
      </c>
      <c r="S2083" s="86" t="s">
        <v>10789</v>
      </c>
      <c r="T2083" s="86" t="s">
        <v>10789</v>
      </c>
      <c r="U2083" s="86" t="s">
        <v>15237</v>
      </c>
      <c r="V2083" s="86" t="s">
        <v>15227</v>
      </c>
      <c r="W2083" s="86" t="b">
        <v>0</v>
      </c>
    </row>
    <row r="2084" spans="2:23" x14ac:dyDescent="0.25">
      <c r="B2084" s="91">
        <v>1998</v>
      </c>
      <c r="C2084" s="91">
        <v>1998</v>
      </c>
      <c r="D2084" s="203" t="s">
        <v>13483</v>
      </c>
      <c r="E2084" s="89" t="s">
        <v>5083</v>
      </c>
      <c r="F2084" s="90" t="s">
        <v>5082</v>
      </c>
      <c r="G2084" s="91" t="str">
        <f t="shared" si="73"/>
        <v>Photo required</v>
      </c>
      <c r="H2084" s="91" t="s">
        <v>11837</v>
      </c>
      <c r="I2084" s="91" t="str">
        <f t="shared" si="74"/>
        <v>Not recorded in Scotland</v>
      </c>
      <c r="J2084" s="91" t="s">
        <v>16094</v>
      </c>
      <c r="K2084" s="91"/>
      <c r="L2084" s="91"/>
      <c r="M2084" s="91"/>
      <c r="P2084" s="86" t="str">
        <f t="shared" si="75"/>
        <v>Photo required</v>
      </c>
      <c r="Q2084" s="86" t="s">
        <v>10789</v>
      </c>
      <c r="R2084" s="86" t="s">
        <v>10789</v>
      </c>
      <c r="S2084" s="86" t="s">
        <v>10789</v>
      </c>
      <c r="T2084" s="86" t="s">
        <v>10789</v>
      </c>
      <c r="U2084" s="86" t="s">
        <v>15237</v>
      </c>
      <c r="V2084" s="86" t="s">
        <v>15216</v>
      </c>
      <c r="W2084" s="86" t="b">
        <v>0</v>
      </c>
    </row>
    <row r="2085" spans="2:23" x14ac:dyDescent="0.25">
      <c r="B2085" s="91">
        <v>2004</v>
      </c>
      <c r="C2085" s="91">
        <v>2004</v>
      </c>
      <c r="D2085" s="203" t="s">
        <v>13489</v>
      </c>
      <c r="E2085" s="89" t="s">
        <v>4710</v>
      </c>
      <c r="F2085" s="90" t="s">
        <v>4711</v>
      </c>
      <c r="G2085" s="91" t="str">
        <f t="shared" si="73"/>
        <v>Photo required</v>
      </c>
      <c r="H2085" s="91" t="s">
        <v>11837</v>
      </c>
      <c r="I2085" s="91" t="str">
        <f t="shared" si="74"/>
        <v>Not recorded in Scotland</v>
      </c>
      <c r="J2085" s="91" t="s">
        <v>16094</v>
      </c>
      <c r="K2085" s="91"/>
      <c r="L2085" s="91"/>
      <c r="M2085" s="91"/>
      <c r="P2085" s="86" t="str">
        <f t="shared" si="75"/>
        <v>Photo required</v>
      </c>
      <c r="Q2085" s="86" t="s">
        <v>10789</v>
      </c>
      <c r="R2085" s="86" t="s">
        <v>10789</v>
      </c>
      <c r="S2085" s="86" t="s">
        <v>10789</v>
      </c>
      <c r="T2085" s="86" t="s">
        <v>10789</v>
      </c>
      <c r="U2085" s="86" t="s">
        <v>15212</v>
      </c>
      <c r="V2085" s="86" t="s">
        <v>15216</v>
      </c>
      <c r="W2085" s="86" t="b">
        <v>0</v>
      </c>
    </row>
    <row r="2086" spans="2:23" x14ac:dyDescent="0.25">
      <c r="B2086" s="91">
        <v>1999</v>
      </c>
      <c r="C2086" s="91">
        <v>1999</v>
      </c>
      <c r="D2086" s="203" t="s">
        <v>13484</v>
      </c>
      <c r="E2086" s="89" t="s">
        <v>5081</v>
      </c>
      <c r="F2086" s="90" t="s">
        <v>5080</v>
      </c>
      <c r="G2086" s="91" t="str">
        <f t="shared" si="73"/>
        <v>Photo required</v>
      </c>
      <c r="H2086" s="91" t="s">
        <v>11837</v>
      </c>
      <c r="I2086" s="91" t="str">
        <f t="shared" si="74"/>
        <v>Not recorded in Scotland</v>
      </c>
      <c r="J2086" s="91" t="s">
        <v>16094</v>
      </c>
      <c r="K2086" s="91"/>
      <c r="L2086" s="91"/>
      <c r="M2086" s="91"/>
      <c r="P2086" s="86" t="str">
        <f t="shared" si="75"/>
        <v>Photo required</v>
      </c>
      <c r="Q2086" s="86" t="s">
        <v>10789</v>
      </c>
      <c r="R2086" s="86" t="s">
        <v>10789</v>
      </c>
      <c r="S2086" s="86" t="s">
        <v>10789</v>
      </c>
      <c r="T2086" s="86" t="s">
        <v>10789</v>
      </c>
      <c r="U2086" s="86" t="s">
        <v>15237</v>
      </c>
      <c r="V2086" s="86" t="s">
        <v>15236</v>
      </c>
      <c r="W2086" s="86" t="b">
        <v>0</v>
      </c>
    </row>
    <row r="2087" spans="2:23" x14ac:dyDescent="0.25">
      <c r="B2087" s="91">
        <v>2014</v>
      </c>
      <c r="C2087" s="91">
        <v>2014</v>
      </c>
      <c r="D2087" s="203" t="s">
        <v>13499</v>
      </c>
      <c r="E2087" s="89" t="s">
        <v>5059</v>
      </c>
      <c r="F2087" s="90" t="s">
        <v>5058</v>
      </c>
      <c r="G2087" s="91" t="str">
        <f t="shared" si="73"/>
        <v>Care needed</v>
      </c>
      <c r="H2087" s="91" t="s">
        <v>11767</v>
      </c>
      <c r="I2087" s="91" t="str">
        <f t="shared" si="74"/>
        <v>Local, SW &amp; W only</v>
      </c>
      <c r="J2087" s="91" t="s">
        <v>14310</v>
      </c>
      <c r="K2087" s="91"/>
      <c r="L2087" s="91"/>
      <c r="M2087" s="91"/>
      <c r="P2087" s="86" t="str">
        <f t="shared" si="75"/>
        <v>Care needed</v>
      </c>
      <c r="Q2087" s="86" t="s">
        <v>10789</v>
      </c>
      <c r="R2087" s="86" t="s">
        <v>10789</v>
      </c>
      <c r="S2087" s="86" t="s">
        <v>10789</v>
      </c>
      <c r="T2087" s="86" t="s">
        <v>10789</v>
      </c>
      <c r="U2087" s="86" t="s">
        <v>15212</v>
      </c>
      <c r="V2087" s="86" t="s">
        <v>15242</v>
      </c>
      <c r="W2087" s="86" t="b">
        <v>0</v>
      </c>
    </row>
    <row r="2088" spans="2:23" x14ac:dyDescent="0.25">
      <c r="B2088" s="91">
        <v>2015</v>
      </c>
      <c r="C2088" s="91">
        <v>2015</v>
      </c>
      <c r="D2088" s="203" t="s">
        <v>13500</v>
      </c>
      <c r="E2088" s="89" t="s">
        <v>5057</v>
      </c>
      <c r="F2088" s="90" t="s">
        <v>5056</v>
      </c>
      <c r="G2088" s="91" t="str">
        <f t="shared" si="73"/>
        <v>Care needed</v>
      </c>
      <c r="H2088" s="91" t="s">
        <v>11767</v>
      </c>
      <c r="I2088" s="91" t="str">
        <f t="shared" si="74"/>
        <v>Widespread, mainly in W</v>
      </c>
      <c r="J2088" s="91" t="s">
        <v>14311</v>
      </c>
      <c r="K2088" s="91"/>
      <c r="L2088" s="91"/>
      <c r="M2088" s="91"/>
      <c r="P2088" s="86" t="str">
        <f t="shared" si="75"/>
        <v>Care needed</v>
      </c>
      <c r="Q2088" s="86" t="s">
        <v>10789</v>
      </c>
      <c r="R2088" s="86" t="s">
        <v>10789</v>
      </c>
      <c r="S2088" s="86" t="s">
        <v>10789</v>
      </c>
      <c r="T2088" s="86" t="s">
        <v>10789</v>
      </c>
      <c r="U2088" s="86" t="s">
        <v>15240</v>
      </c>
      <c r="V2088" s="86" t="s">
        <v>15232</v>
      </c>
      <c r="W2088" s="86" t="b">
        <v>0</v>
      </c>
    </row>
    <row r="2089" spans="2:23" x14ac:dyDescent="0.25">
      <c r="B2089" s="91">
        <v>2000</v>
      </c>
      <c r="C2089" s="91">
        <v>2000</v>
      </c>
      <c r="D2089" s="203" t="s">
        <v>13485</v>
      </c>
      <c r="E2089" s="89" t="s">
        <v>5079</v>
      </c>
      <c r="F2089" s="90" t="s">
        <v>5078</v>
      </c>
      <c r="G2089" s="91" t="str">
        <f t="shared" si="73"/>
        <v>Usually distinctive</v>
      </c>
      <c r="H2089" s="91" t="s">
        <v>15174</v>
      </c>
      <c r="I2089" s="91" t="str">
        <f t="shared" si="74"/>
        <v>Common</v>
      </c>
      <c r="J2089" s="91" t="s">
        <v>14186</v>
      </c>
      <c r="K2089" s="91"/>
      <c r="L2089" s="91"/>
      <c r="M2089" s="91"/>
      <c r="P2089" s="86" t="str">
        <f t="shared" si="75"/>
        <v>Usually distinctive</v>
      </c>
      <c r="Q2089" s="86" t="s">
        <v>10789</v>
      </c>
      <c r="R2089" s="86" t="s">
        <v>10789</v>
      </c>
      <c r="S2089" s="86" t="s">
        <v>10789</v>
      </c>
      <c r="T2089" s="86" t="s">
        <v>10789</v>
      </c>
      <c r="U2089" s="86" t="s">
        <v>15212</v>
      </c>
      <c r="V2089" s="86" t="s">
        <v>15228</v>
      </c>
      <c r="W2089" s="86" t="b">
        <v>0</v>
      </c>
    </row>
    <row r="2090" spans="2:23" x14ac:dyDescent="0.25">
      <c r="B2090" s="91">
        <v>2003</v>
      </c>
      <c r="C2090" s="91">
        <v>2003</v>
      </c>
      <c r="D2090" s="203" t="s">
        <v>13488</v>
      </c>
      <c r="E2090" s="89" t="s">
        <v>5077</v>
      </c>
      <c r="F2090" s="90" t="s">
        <v>5076</v>
      </c>
      <c r="G2090" s="91" t="str">
        <f t="shared" si="73"/>
        <v>Usually distinctive</v>
      </c>
      <c r="H2090" s="91" t="s">
        <v>15174</v>
      </c>
      <c r="I2090" s="91" t="str">
        <f t="shared" si="74"/>
        <v>Common</v>
      </c>
      <c r="J2090" s="91" t="s">
        <v>14186</v>
      </c>
      <c r="K2090" s="91"/>
      <c r="L2090" s="91"/>
      <c r="M2090" s="91"/>
      <c r="P2090" s="86" t="str">
        <f t="shared" si="75"/>
        <v>Usually distinctive</v>
      </c>
      <c r="Q2090" s="86" t="s">
        <v>10789</v>
      </c>
      <c r="R2090" s="86" t="s">
        <v>10789</v>
      </c>
      <c r="S2090" s="86" t="s">
        <v>10789</v>
      </c>
      <c r="T2090" s="86" t="s">
        <v>10789</v>
      </c>
      <c r="U2090" s="86" t="s">
        <v>15212</v>
      </c>
      <c r="V2090" s="86" t="s">
        <v>15228</v>
      </c>
      <c r="W2090" s="86" t="b">
        <v>0</v>
      </c>
    </row>
    <row r="2091" spans="2:23" x14ac:dyDescent="0.25">
      <c r="B2091" s="91">
        <v>2001</v>
      </c>
      <c r="C2091" s="91">
        <v>2001</v>
      </c>
      <c r="D2091" s="203" t="s">
        <v>13486</v>
      </c>
      <c r="E2091" s="89" t="s">
        <v>4706</v>
      </c>
      <c r="F2091" s="90" t="s">
        <v>4707</v>
      </c>
      <c r="G2091" s="91" t="str">
        <f t="shared" si="73"/>
        <v>Photo required</v>
      </c>
      <c r="H2091" s="91" t="s">
        <v>11837</v>
      </c>
      <c r="I2091" s="91" t="str">
        <f t="shared" si="74"/>
        <v>Not recorded in Scotland</v>
      </c>
      <c r="J2091" s="91" t="s">
        <v>16094</v>
      </c>
      <c r="K2091" s="91"/>
      <c r="L2091" s="91"/>
      <c r="M2091" s="91"/>
      <c r="P2091" s="86" t="str">
        <f t="shared" si="75"/>
        <v>Photo required</v>
      </c>
      <c r="Q2091" s="86" t="s">
        <v>10789</v>
      </c>
      <c r="R2091" s="86" t="s">
        <v>10789</v>
      </c>
      <c r="S2091" s="86" t="s">
        <v>10789</v>
      </c>
      <c r="T2091" s="86" t="s">
        <v>10789</v>
      </c>
      <c r="U2091" s="86" t="s">
        <v>15214</v>
      </c>
      <c r="V2091" s="86" t="s">
        <v>15216</v>
      </c>
      <c r="W2091" s="86" t="b">
        <v>0</v>
      </c>
    </row>
    <row r="2092" spans="2:23" x14ac:dyDescent="0.25">
      <c r="B2092" s="91">
        <v>2002</v>
      </c>
      <c r="C2092" s="91">
        <v>2002</v>
      </c>
      <c r="D2092" s="203" t="s">
        <v>13487</v>
      </c>
      <c r="E2092" s="89" t="s">
        <v>4708</v>
      </c>
      <c r="F2092" s="90" t="s">
        <v>4709</v>
      </c>
      <c r="G2092" s="91" t="str">
        <f t="shared" si="73"/>
        <v>Photo required</v>
      </c>
      <c r="H2092" s="91" t="s">
        <v>11837</v>
      </c>
      <c r="I2092" s="91" t="str">
        <f t="shared" si="74"/>
        <v>Not recorded in Scotland</v>
      </c>
      <c r="J2092" s="91" t="s">
        <v>16094</v>
      </c>
      <c r="K2092" s="91"/>
      <c r="L2092" s="91"/>
      <c r="M2092" s="91"/>
      <c r="P2092" s="86" t="str">
        <f t="shared" si="75"/>
        <v>Photo required</v>
      </c>
      <c r="Q2092" s="86" t="s">
        <v>10789</v>
      </c>
      <c r="R2092" s="86" t="s">
        <v>10789</v>
      </c>
      <c r="S2092" s="86" t="s">
        <v>10789</v>
      </c>
      <c r="T2092" s="86" t="s">
        <v>10789</v>
      </c>
      <c r="U2092" s="86" t="s">
        <v>15239</v>
      </c>
      <c r="V2092" s="86" t="s">
        <v>15236</v>
      </c>
      <c r="W2092" s="86" t="b">
        <v>0</v>
      </c>
    </row>
    <row r="2093" spans="2:23" x14ac:dyDescent="0.25">
      <c r="B2093" s="91">
        <v>2005</v>
      </c>
      <c r="C2093" s="91">
        <v>2005</v>
      </c>
      <c r="D2093" s="203" t="s">
        <v>13490</v>
      </c>
      <c r="E2093" s="89" t="s">
        <v>5075</v>
      </c>
      <c r="F2093" s="90" t="s">
        <v>5074</v>
      </c>
      <c r="G2093" s="91" t="str">
        <f t="shared" si="73"/>
        <v>Care needed</v>
      </c>
      <c r="H2093" s="91" t="s">
        <v>11767</v>
      </c>
      <c r="I2093" s="91" t="str">
        <f t="shared" si="74"/>
        <v>SW and Central Belt, local</v>
      </c>
      <c r="J2093" s="91" t="s">
        <v>14312</v>
      </c>
      <c r="K2093" s="91"/>
      <c r="L2093" s="91"/>
      <c r="M2093" s="91"/>
      <c r="P2093" s="86" t="str">
        <f t="shared" si="75"/>
        <v>Care needed</v>
      </c>
      <c r="Q2093" s="86" t="s">
        <v>10789</v>
      </c>
      <c r="R2093" s="86" t="s">
        <v>10789</v>
      </c>
      <c r="S2093" s="86" t="s">
        <v>10789</v>
      </c>
      <c r="T2093" s="86" t="s">
        <v>10789</v>
      </c>
      <c r="U2093" s="86" t="s">
        <v>15212</v>
      </c>
      <c r="V2093" s="86" t="s">
        <v>15213</v>
      </c>
      <c r="W2093" s="86" t="b">
        <v>0</v>
      </c>
    </row>
    <row r="2094" spans="2:23" x14ac:dyDescent="0.25">
      <c r="B2094" s="91">
        <v>2007</v>
      </c>
      <c r="C2094" s="91">
        <v>2007</v>
      </c>
      <c r="D2094" s="203" t="s">
        <v>13492</v>
      </c>
      <c r="E2094" s="89" t="s">
        <v>5071</v>
      </c>
      <c r="F2094" s="90" t="s">
        <v>5070</v>
      </c>
      <c r="G2094" s="91" t="str">
        <f t="shared" si="73"/>
        <v>Care needed</v>
      </c>
      <c r="H2094" s="91" t="s">
        <v>11767</v>
      </c>
      <c r="I2094" s="91" t="str">
        <f t="shared" si="74"/>
        <v>Widespread</v>
      </c>
      <c r="J2094" s="91" t="s">
        <v>14205</v>
      </c>
      <c r="K2094" s="91"/>
      <c r="L2094" s="91"/>
      <c r="M2094" s="91"/>
      <c r="P2094" s="86" t="str">
        <f t="shared" si="75"/>
        <v>Care needed</v>
      </c>
      <c r="Q2094" s="86" t="s">
        <v>10789</v>
      </c>
      <c r="R2094" s="86" t="s">
        <v>10789</v>
      </c>
      <c r="S2094" s="86" t="s">
        <v>10789</v>
      </c>
      <c r="T2094" s="86" t="s">
        <v>10789</v>
      </c>
      <c r="U2094" s="86" t="s">
        <v>15212</v>
      </c>
      <c r="V2094" s="86" t="s">
        <v>15228</v>
      </c>
      <c r="W2094" s="86" t="b">
        <v>0</v>
      </c>
    </row>
    <row r="2095" spans="2:23" x14ac:dyDescent="0.25">
      <c r="B2095" s="91">
        <v>2006</v>
      </c>
      <c r="C2095" s="91">
        <v>2006</v>
      </c>
      <c r="D2095" s="203" t="s">
        <v>13491</v>
      </c>
      <c r="E2095" s="89" t="s">
        <v>5073</v>
      </c>
      <c r="F2095" s="90" t="s">
        <v>5072</v>
      </c>
      <c r="G2095" s="91" t="str">
        <f t="shared" si="73"/>
        <v>Care needed</v>
      </c>
      <c r="H2095" s="91" t="s">
        <v>11767</v>
      </c>
      <c r="I2095" s="91" t="str">
        <f t="shared" si="74"/>
        <v>Common</v>
      </c>
      <c r="J2095" s="91" t="s">
        <v>14186</v>
      </c>
      <c r="K2095" s="91"/>
      <c r="L2095" s="91"/>
      <c r="M2095" s="91"/>
      <c r="P2095" s="86" t="str">
        <f t="shared" si="75"/>
        <v>Care needed</v>
      </c>
      <c r="Q2095" s="86" t="s">
        <v>10789</v>
      </c>
      <c r="R2095" s="86" t="s">
        <v>10789</v>
      </c>
      <c r="S2095" s="86" t="s">
        <v>10789</v>
      </c>
      <c r="T2095" s="86" t="s">
        <v>10789</v>
      </c>
      <c r="U2095" s="86" t="s">
        <v>15212</v>
      </c>
      <c r="V2095" s="86" t="s">
        <v>15238</v>
      </c>
      <c r="W2095" s="86" t="b">
        <v>0</v>
      </c>
    </row>
    <row r="2096" spans="2:23" x14ac:dyDescent="0.25">
      <c r="B2096" s="91">
        <v>2012</v>
      </c>
      <c r="C2096" s="91">
        <v>2012</v>
      </c>
      <c r="D2096" s="203" t="s">
        <v>13497</v>
      </c>
      <c r="E2096" s="89" t="s">
        <v>4712</v>
      </c>
      <c r="F2096" s="90" t="s">
        <v>4713</v>
      </c>
      <c r="G2096" s="91" t="str">
        <f t="shared" si="73"/>
        <v>Photo required</v>
      </c>
      <c r="H2096" s="91" t="s">
        <v>11837</v>
      </c>
      <c r="I2096" s="91" t="str">
        <f t="shared" si="74"/>
        <v>Not recorded in Scotland</v>
      </c>
      <c r="J2096" s="91" t="s">
        <v>16094</v>
      </c>
      <c r="K2096" s="91"/>
      <c r="L2096" s="91"/>
      <c r="M2096" s="91"/>
      <c r="P2096" s="86" t="str">
        <f t="shared" si="75"/>
        <v>Photo required</v>
      </c>
      <c r="Q2096" s="86" t="s">
        <v>10789</v>
      </c>
      <c r="R2096" s="86" t="s">
        <v>10789</v>
      </c>
      <c r="S2096" s="86" t="s">
        <v>10789</v>
      </c>
      <c r="T2096" s="86" t="s">
        <v>10789</v>
      </c>
      <c r="U2096" s="86" t="s">
        <v>15231</v>
      </c>
      <c r="V2096" s="86" t="s">
        <v>15226</v>
      </c>
      <c r="W2096" s="86" t="b">
        <v>0</v>
      </c>
    </row>
    <row r="2097" spans="2:23" x14ac:dyDescent="0.25">
      <c r="B2097" s="91">
        <v>2011</v>
      </c>
      <c r="C2097" s="91">
        <v>2011</v>
      </c>
      <c r="D2097" s="203" t="s">
        <v>13496</v>
      </c>
      <c r="E2097" s="89" t="s">
        <v>5063</v>
      </c>
      <c r="F2097" s="90" t="s">
        <v>5062</v>
      </c>
      <c r="G2097" s="91" t="str">
        <f t="shared" si="73"/>
        <v>Usually distinctive</v>
      </c>
      <c r="H2097" s="91" t="s">
        <v>15174</v>
      </c>
      <c r="I2097" s="91" t="str">
        <f t="shared" si="74"/>
        <v>Widespread</v>
      </c>
      <c r="J2097" s="91" t="s">
        <v>14205</v>
      </c>
      <c r="K2097" s="91"/>
      <c r="L2097" s="91"/>
      <c r="M2097" s="91"/>
      <c r="P2097" s="86" t="str">
        <f t="shared" si="75"/>
        <v>Usually distinctive</v>
      </c>
      <c r="Q2097" s="86" t="s">
        <v>10789</v>
      </c>
      <c r="R2097" s="86" t="s">
        <v>10789</v>
      </c>
      <c r="S2097" s="86" t="s">
        <v>10789</v>
      </c>
      <c r="T2097" s="86" t="s">
        <v>10789</v>
      </c>
      <c r="U2097" s="86" t="s">
        <v>15212</v>
      </c>
      <c r="V2097" s="86" t="s">
        <v>15228</v>
      </c>
      <c r="W2097" s="86" t="b">
        <v>0</v>
      </c>
    </row>
    <row r="2098" spans="2:23" x14ac:dyDescent="0.25">
      <c r="B2098" s="91">
        <v>2008</v>
      </c>
      <c r="C2098" s="91">
        <v>2008</v>
      </c>
      <c r="D2098" s="203" t="s">
        <v>13493</v>
      </c>
      <c r="E2098" s="89" t="s">
        <v>5069</v>
      </c>
      <c r="F2098" s="90" t="s">
        <v>5068</v>
      </c>
      <c r="G2098" s="91" t="str">
        <f t="shared" si="73"/>
        <v>Usually distinctive</v>
      </c>
      <c r="H2098" s="91" t="s">
        <v>15174</v>
      </c>
      <c r="I2098" s="91" t="str">
        <f t="shared" si="74"/>
        <v>Common</v>
      </c>
      <c r="J2098" s="91" t="s">
        <v>14186</v>
      </c>
      <c r="K2098" s="91"/>
      <c r="L2098" s="91"/>
      <c r="M2098" s="91"/>
      <c r="P2098" s="86" t="str">
        <f t="shared" si="75"/>
        <v>Usually distinctive</v>
      </c>
      <c r="Q2098" s="86" t="s">
        <v>10789</v>
      </c>
      <c r="R2098" s="86" t="s">
        <v>10789</v>
      </c>
      <c r="S2098" s="86" t="s">
        <v>10789</v>
      </c>
      <c r="T2098" s="86" t="s">
        <v>10789</v>
      </c>
      <c r="U2098" s="86" t="s">
        <v>15237</v>
      </c>
      <c r="V2098" s="86" t="s">
        <v>15228</v>
      </c>
      <c r="W2098" s="86" t="b">
        <v>0</v>
      </c>
    </row>
    <row r="2099" spans="2:23" x14ac:dyDescent="0.25">
      <c r="B2099" s="91">
        <v>2009</v>
      </c>
      <c r="C2099" s="91">
        <v>2009</v>
      </c>
      <c r="D2099" s="203" t="s">
        <v>13494</v>
      </c>
      <c r="E2099" s="89" t="s">
        <v>5067</v>
      </c>
      <c r="F2099" s="90" t="s">
        <v>5066</v>
      </c>
      <c r="G2099" s="91" t="str">
        <f t="shared" si="73"/>
        <v>Photo required</v>
      </c>
      <c r="H2099" s="91" t="s">
        <v>11837</v>
      </c>
      <c r="I2099" s="91" t="str">
        <f t="shared" si="74"/>
        <v>Not recorded in Scotland</v>
      </c>
      <c r="J2099" s="91" t="s">
        <v>16094</v>
      </c>
      <c r="K2099" s="91"/>
      <c r="L2099" s="91"/>
      <c r="M2099" s="91"/>
      <c r="P2099" s="86" t="str">
        <f t="shared" si="75"/>
        <v>Photo required</v>
      </c>
      <c r="Q2099" s="86" t="s">
        <v>10789</v>
      </c>
      <c r="R2099" s="86" t="s">
        <v>10789</v>
      </c>
      <c r="S2099" s="86" t="s">
        <v>10789</v>
      </c>
      <c r="T2099" s="86" t="s">
        <v>10789</v>
      </c>
      <c r="U2099" s="86" t="s">
        <v>15229</v>
      </c>
      <c r="V2099" s="86" t="s">
        <v>15228</v>
      </c>
      <c r="W2099" s="86" t="b">
        <v>0</v>
      </c>
    </row>
    <row r="2100" spans="2:23" x14ac:dyDescent="0.25">
      <c r="B2100" s="91">
        <v>2010</v>
      </c>
      <c r="C2100" s="91">
        <v>2010</v>
      </c>
      <c r="D2100" s="203" t="s">
        <v>13495</v>
      </c>
      <c r="E2100" s="89" t="s">
        <v>5065</v>
      </c>
      <c r="F2100" s="90" t="s">
        <v>5064</v>
      </c>
      <c r="G2100" s="91" t="str">
        <f t="shared" si="73"/>
        <v>Usually distinctive</v>
      </c>
      <c r="H2100" s="91" t="s">
        <v>15174</v>
      </c>
      <c r="I2100" s="91" t="str">
        <f t="shared" si="74"/>
        <v>Widespread but infrequent</v>
      </c>
      <c r="J2100" s="91" t="s">
        <v>14265</v>
      </c>
      <c r="K2100" s="91"/>
      <c r="L2100" s="91"/>
      <c r="M2100" s="91"/>
      <c r="P2100" s="86" t="str">
        <f t="shared" si="75"/>
        <v>Usually distinctive</v>
      </c>
      <c r="Q2100" s="86" t="s">
        <v>10789</v>
      </c>
      <c r="R2100" s="86" t="s">
        <v>10789</v>
      </c>
      <c r="S2100" s="86" t="s">
        <v>10789</v>
      </c>
      <c r="T2100" s="86" t="s">
        <v>10789</v>
      </c>
      <c r="U2100" s="86" t="s">
        <v>15240</v>
      </c>
      <c r="V2100" s="86" t="s">
        <v>15221</v>
      </c>
      <c r="W2100" s="86" t="b">
        <v>0</v>
      </c>
    </row>
    <row r="2101" spans="2:23" x14ac:dyDescent="0.25">
      <c r="B2101" s="91">
        <v>2013</v>
      </c>
      <c r="C2101" s="91">
        <v>2013</v>
      </c>
      <c r="D2101" s="203" t="s">
        <v>13498</v>
      </c>
      <c r="E2101" s="89" t="s">
        <v>5061</v>
      </c>
      <c r="F2101" s="90" t="s">
        <v>5060</v>
      </c>
      <c r="G2101" s="91" t="str">
        <f t="shared" si="73"/>
        <v>Photo required</v>
      </c>
      <c r="H2101" s="91" t="s">
        <v>11837</v>
      </c>
      <c r="I2101" s="91" t="str">
        <f t="shared" si="74"/>
        <v>Not recorded in Scotland</v>
      </c>
      <c r="J2101" s="91" t="s">
        <v>16094</v>
      </c>
      <c r="K2101" s="91"/>
      <c r="L2101" s="91"/>
      <c r="M2101" s="91"/>
      <c r="P2101" s="86" t="str">
        <f t="shared" si="75"/>
        <v>Photo required</v>
      </c>
      <c r="Q2101" s="86" t="s">
        <v>10789</v>
      </c>
      <c r="R2101" s="86" t="s">
        <v>10789</v>
      </c>
      <c r="S2101" s="86" t="s">
        <v>10789</v>
      </c>
      <c r="T2101" s="86" t="s">
        <v>10789</v>
      </c>
      <c r="U2101" s="86" t="s">
        <v>15267</v>
      </c>
      <c r="V2101" s="86" t="s">
        <v>15252</v>
      </c>
      <c r="W2101" s="86" t="b">
        <v>0</v>
      </c>
    </row>
    <row r="2102" spans="2:23" x14ac:dyDescent="0.25">
      <c r="B2102" s="91">
        <v>1994</v>
      </c>
      <c r="C2102" s="91">
        <v>1994</v>
      </c>
      <c r="D2102" s="203" t="s">
        <v>13479</v>
      </c>
      <c r="E2102" s="89" t="s">
        <v>1785</v>
      </c>
      <c r="F2102" s="90" t="s">
        <v>1784</v>
      </c>
      <c r="G2102" s="91" t="str">
        <f t="shared" si="73"/>
        <v>Usually distinctive</v>
      </c>
      <c r="H2102" s="91" t="s">
        <v>15174</v>
      </c>
      <c r="I2102" s="91" t="str">
        <f t="shared" si="74"/>
        <v>Common</v>
      </c>
      <c r="J2102" s="91" t="s">
        <v>14186</v>
      </c>
      <c r="K2102" s="91"/>
      <c r="L2102" s="91"/>
      <c r="M2102" s="91"/>
      <c r="P2102" s="86" t="str">
        <f t="shared" si="75"/>
        <v>Usually distinctive</v>
      </c>
      <c r="Q2102" s="86" t="s">
        <v>10789</v>
      </c>
      <c r="R2102" s="86" t="s">
        <v>10789</v>
      </c>
      <c r="S2102" s="86" t="s">
        <v>10789</v>
      </c>
      <c r="T2102" s="86" t="s">
        <v>10789</v>
      </c>
      <c r="U2102" s="86" t="s">
        <v>15229</v>
      </c>
      <c r="V2102" s="86" t="s">
        <v>15236</v>
      </c>
      <c r="W2102" s="86" t="b">
        <v>0</v>
      </c>
    </row>
    <row r="2103" spans="2:23" x14ac:dyDescent="0.25">
      <c r="B2103" s="91">
        <v>2016</v>
      </c>
      <c r="C2103" s="91">
        <v>2016</v>
      </c>
      <c r="D2103" s="94" t="s">
        <v>16693</v>
      </c>
      <c r="E2103" s="89" t="s">
        <v>4714</v>
      </c>
      <c r="F2103" s="90" t="s">
        <v>4715</v>
      </c>
      <c r="G2103" s="91" t="str">
        <f t="shared" si="73"/>
        <v>Photo required</v>
      </c>
      <c r="H2103" s="91" t="s">
        <v>11837</v>
      </c>
      <c r="I2103" s="91" t="str">
        <f t="shared" si="74"/>
        <v>Not recorded in Scotland</v>
      </c>
      <c r="J2103" s="91" t="s">
        <v>16094</v>
      </c>
      <c r="K2103" s="91"/>
      <c r="L2103" s="91"/>
      <c r="M2103" s="91"/>
      <c r="P2103" s="86" t="str">
        <f t="shared" si="75"/>
        <v>Photo required</v>
      </c>
      <c r="Q2103" s="86" t="s">
        <v>10789</v>
      </c>
      <c r="R2103" s="86" t="s">
        <v>10789</v>
      </c>
      <c r="S2103" s="86" t="s">
        <v>10789</v>
      </c>
      <c r="T2103" s="86" t="s">
        <v>10789</v>
      </c>
      <c r="U2103" s="86" t="s">
        <v>15218</v>
      </c>
      <c r="V2103" s="86" t="s">
        <v>15233</v>
      </c>
      <c r="W2103" s="86" t="b">
        <v>0</v>
      </c>
    </row>
    <row r="2104" spans="2:23" x14ac:dyDescent="0.25">
      <c r="B2104" s="91">
        <v>2019</v>
      </c>
      <c r="C2104" s="91">
        <v>2019</v>
      </c>
      <c r="D2104" s="203" t="s">
        <v>13503</v>
      </c>
      <c r="E2104" s="89" t="s">
        <v>5053</v>
      </c>
      <c r="F2104" s="90" t="s">
        <v>5052</v>
      </c>
      <c r="G2104" s="91" t="str">
        <f t="shared" si="73"/>
        <v>Photo required</v>
      </c>
      <c r="H2104" s="91" t="s">
        <v>11837</v>
      </c>
      <c r="I2104" s="91" t="str">
        <f t="shared" si="74"/>
        <v>Extremely restricted, VC92; VC96 no recent record</v>
      </c>
      <c r="J2104" s="91" t="s">
        <v>14313</v>
      </c>
      <c r="K2104" s="91"/>
      <c r="L2104" s="91"/>
      <c r="M2104" s="91"/>
      <c r="P2104" s="86" t="str">
        <f t="shared" si="75"/>
        <v>Photo required</v>
      </c>
      <c r="Q2104" s="86" t="s">
        <v>10789</v>
      </c>
      <c r="R2104" s="86" t="s">
        <v>10789</v>
      </c>
      <c r="S2104" s="86" t="s">
        <v>10789</v>
      </c>
      <c r="T2104" s="86" t="s">
        <v>10789</v>
      </c>
      <c r="U2104" s="86" t="s">
        <v>15217</v>
      </c>
      <c r="V2104" s="86" t="s">
        <v>15216</v>
      </c>
      <c r="W2104" s="86" t="b">
        <v>0</v>
      </c>
    </row>
    <row r="2105" spans="2:23" x14ac:dyDescent="0.25">
      <c r="B2105" s="91">
        <v>2017</v>
      </c>
      <c r="C2105" s="91">
        <v>2017</v>
      </c>
      <c r="D2105" s="203" t="s">
        <v>13501</v>
      </c>
      <c r="E2105" s="89" t="s">
        <v>5055</v>
      </c>
      <c r="F2105" s="90" t="s">
        <v>5054</v>
      </c>
      <c r="G2105" s="91" t="str">
        <f t="shared" si="73"/>
        <v>Photo required</v>
      </c>
      <c r="H2105" s="91" t="s">
        <v>11837</v>
      </c>
      <c r="I2105" s="91" t="str">
        <f t="shared" si="74"/>
        <v>Thinly scattered and scarce</v>
      </c>
      <c r="J2105" s="91" t="s">
        <v>15621</v>
      </c>
      <c r="K2105" s="91"/>
      <c r="L2105" s="91"/>
      <c r="M2105" s="91"/>
      <c r="P2105" s="86" t="str">
        <f t="shared" si="75"/>
        <v>Photo required</v>
      </c>
      <c r="Q2105" s="86" t="s">
        <v>10789</v>
      </c>
      <c r="R2105" s="86" t="s">
        <v>10789</v>
      </c>
      <c r="S2105" s="86" t="s">
        <v>10789</v>
      </c>
      <c r="T2105" s="86" t="s">
        <v>10789</v>
      </c>
      <c r="U2105" s="86" t="s">
        <v>15237</v>
      </c>
      <c r="V2105" s="86" t="s">
        <v>15233</v>
      </c>
      <c r="W2105" s="86" t="b">
        <v>0</v>
      </c>
    </row>
    <row r="2106" spans="2:23" x14ac:dyDescent="0.25">
      <c r="B2106" s="91">
        <v>2018</v>
      </c>
      <c r="C2106" s="91">
        <v>2018</v>
      </c>
      <c r="D2106" s="203" t="s">
        <v>13502</v>
      </c>
      <c r="E2106" s="89" t="s">
        <v>4716</v>
      </c>
      <c r="F2106" s="90" t="s">
        <v>4717</v>
      </c>
      <c r="G2106" s="91" t="str">
        <f t="shared" si="73"/>
        <v>Photo required</v>
      </c>
      <c r="H2106" s="91" t="s">
        <v>11837</v>
      </c>
      <c r="I2106" s="91" t="str">
        <f t="shared" si="74"/>
        <v>Not recorded in Scotland</v>
      </c>
      <c r="J2106" s="91" t="s">
        <v>16094</v>
      </c>
      <c r="K2106" s="91"/>
      <c r="L2106" s="91"/>
      <c r="M2106" s="91"/>
      <c r="P2106" s="86" t="str">
        <f t="shared" si="75"/>
        <v>Photo required</v>
      </c>
      <c r="Q2106" s="86" t="s">
        <v>10789</v>
      </c>
      <c r="R2106" s="86" t="s">
        <v>10789</v>
      </c>
      <c r="S2106" s="86" t="s">
        <v>10789</v>
      </c>
      <c r="T2106" s="86" t="s">
        <v>10789</v>
      </c>
      <c r="U2106" s="86" t="s">
        <v>15229</v>
      </c>
      <c r="V2106" s="86" t="s">
        <v>15216</v>
      </c>
      <c r="W2106" s="86" t="b">
        <v>0</v>
      </c>
    </row>
    <row r="2107" spans="2:23" x14ac:dyDescent="0.25">
      <c r="B2107" s="91">
        <v>2469</v>
      </c>
      <c r="C2107" s="91">
        <v>2469</v>
      </c>
      <c r="D2107" s="203" t="s">
        <v>13927</v>
      </c>
      <c r="E2107" s="89" t="s">
        <v>21</v>
      </c>
      <c r="F2107" s="90" t="s">
        <v>20</v>
      </c>
      <c r="G2107" s="91" t="str">
        <f t="shared" si="73"/>
        <v>Usually distinctive</v>
      </c>
      <c r="H2107" s="91" t="s">
        <v>15174</v>
      </c>
      <c r="I2107" s="91" t="str">
        <f t="shared" si="74"/>
        <v>Common</v>
      </c>
      <c r="J2107" s="91" t="s">
        <v>14186</v>
      </c>
      <c r="K2107" s="91"/>
      <c r="L2107" s="91"/>
      <c r="M2107" s="91"/>
      <c r="P2107" s="86" t="str">
        <f t="shared" si="75"/>
        <v>Usually distinctive</v>
      </c>
      <c r="Q2107" s="86" t="s">
        <v>10789</v>
      </c>
      <c r="R2107" s="86" t="s">
        <v>10789</v>
      </c>
      <c r="S2107" s="86" t="s">
        <v>10789</v>
      </c>
      <c r="T2107" s="86" t="s">
        <v>10789</v>
      </c>
      <c r="U2107" s="86" t="s">
        <v>15247</v>
      </c>
      <c r="V2107" s="86" t="s">
        <v>15245</v>
      </c>
      <c r="W2107" s="86" t="b">
        <v>0</v>
      </c>
    </row>
    <row r="2108" spans="2:23" x14ac:dyDescent="0.25">
      <c r="B2108" s="91">
        <v>2471</v>
      </c>
      <c r="C2108" s="91">
        <v>2471</v>
      </c>
      <c r="D2108" s="94" t="s">
        <v>16694</v>
      </c>
      <c r="E2108" s="89" t="s">
        <v>1826</v>
      </c>
      <c r="F2108" s="90" t="s">
        <v>1827</v>
      </c>
      <c r="G2108" s="91" t="str">
        <f t="shared" si="73"/>
        <v>Photo required</v>
      </c>
      <c r="H2108" s="91" t="s">
        <v>11837</v>
      </c>
      <c r="I2108" s="91" t="str">
        <f t="shared" si="74"/>
        <v>Not recorded in Scotland</v>
      </c>
      <c r="J2108" s="91" t="s">
        <v>16094</v>
      </c>
      <c r="K2108" s="91"/>
      <c r="L2108" s="91"/>
      <c r="M2108" s="91"/>
      <c r="P2108" s="86" t="str">
        <f t="shared" si="75"/>
        <v>Photo required</v>
      </c>
      <c r="Q2108" s="86" t="s">
        <v>10789</v>
      </c>
      <c r="R2108" s="86" t="s">
        <v>10789</v>
      </c>
      <c r="S2108" s="86" t="s">
        <v>10789</v>
      </c>
      <c r="T2108" s="86" t="s">
        <v>10789</v>
      </c>
      <c r="U2108" s="86" t="s">
        <v>16791</v>
      </c>
      <c r="V2108" s="86" t="s">
        <v>10789</v>
      </c>
      <c r="W2108" s="86" t="s">
        <v>10789</v>
      </c>
    </row>
    <row r="2109" spans="2:23" x14ac:dyDescent="0.25">
      <c r="B2109" s="91">
        <v>2471.1</v>
      </c>
      <c r="C2109" s="91" t="s">
        <v>11698</v>
      </c>
      <c r="D2109" s="94" t="s">
        <v>16695</v>
      </c>
      <c r="E2109" s="89" t="s">
        <v>11699</v>
      </c>
      <c r="F2109" s="90" t="s">
        <v>11700</v>
      </c>
      <c r="G2109" s="91" t="str">
        <f t="shared" si="73"/>
        <v>Photo required</v>
      </c>
      <c r="H2109" s="91" t="s">
        <v>11837</v>
      </c>
      <c r="I2109" s="91" t="str">
        <f t="shared" si="74"/>
        <v>Not recorded in Scotland</v>
      </c>
      <c r="J2109" s="91" t="s">
        <v>16094</v>
      </c>
      <c r="K2109" s="91"/>
      <c r="L2109" s="91"/>
      <c r="M2109" s="91"/>
      <c r="P2109" s="86" t="str">
        <f t="shared" si="75"/>
        <v>Photo required</v>
      </c>
      <c r="Q2109" s="86" t="s">
        <v>10789</v>
      </c>
      <c r="R2109" s="86" t="s">
        <v>10789</v>
      </c>
      <c r="S2109" s="86" t="s">
        <v>10789</v>
      </c>
      <c r="T2109" s="86" t="s">
        <v>10789</v>
      </c>
      <c r="U2109" s="86" t="s">
        <v>16791</v>
      </c>
      <c r="V2109" s="86" t="s">
        <v>10789</v>
      </c>
      <c r="W2109" s="86" t="s">
        <v>10789</v>
      </c>
    </row>
    <row r="2110" spans="2:23" x14ac:dyDescent="0.25">
      <c r="B2110" s="91">
        <v>2474</v>
      </c>
      <c r="C2110" s="91">
        <v>2474</v>
      </c>
      <c r="D2110" s="203" t="s">
        <v>13931</v>
      </c>
      <c r="E2110" s="89" t="s">
        <v>15</v>
      </c>
      <c r="F2110" s="90" t="s">
        <v>14</v>
      </c>
      <c r="G2110" s="91" t="str">
        <f t="shared" si="73"/>
        <v>Usually distinctive</v>
      </c>
      <c r="H2110" s="91" t="s">
        <v>15174</v>
      </c>
      <c r="I2110" s="91" t="str">
        <f t="shared" si="74"/>
        <v>Common W, scarcer E</v>
      </c>
      <c r="J2110" s="91" t="s">
        <v>14314</v>
      </c>
      <c r="K2110" s="91"/>
      <c r="L2110" s="91"/>
      <c r="M2110" s="91"/>
      <c r="P2110" s="86" t="str">
        <f t="shared" si="75"/>
        <v>Usually distinctive</v>
      </c>
      <c r="Q2110" s="86" t="s">
        <v>10789</v>
      </c>
      <c r="R2110" s="86" t="s">
        <v>10789</v>
      </c>
      <c r="S2110" s="86" t="s">
        <v>10789</v>
      </c>
      <c r="T2110" s="86" t="s">
        <v>10789</v>
      </c>
      <c r="U2110" s="86" t="s">
        <v>15225</v>
      </c>
      <c r="V2110" s="86" t="s">
        <v>15230</v>
      </c>
      <c r="W2110" s="86" t="b">
        <v>0</v>
      </c>
    </row>
    <row r="2111" spans="2:23" x14ac:dyDescent="0.25">
      <c r="B2111" s="91">
        <v>2475.1</v>
      </c>
      <c r="C2111" s="91" t="s">
        <v>1830</v>
      </c>
      <c r="D2111" s="94" t="s">
        <v>16696</v>
      </c>
      <c r="E2111" s="89" t="s">
        <v>1831</v>
      </c>
      <c r="F2111" s="90"/>
      <c r="G2111" s="91" t="str">
        <f t="shared" si="73"/>
        <v>Photo required</v>
      </c>
      <c r="H2111" s="91" t="s">
        <v>11837</v>
      </c>
      <c r="I2111" s="91" t="str">
        <f t="shared" si="74"/>
        <v>Not recorded in Scotland</v>
      </c>
      <c r="J2111" s="91" t="s">
        <v>16094</v>
      </c>
      <c r="K2111" s="91"/>
      <c r="L2111" s="91"/>
      <c r="M2111" s="91"/>
      <c r="P2111" s="86" t="str">
        <f t="shared" si="75"/>
        <v>Photo required</v>
      </c>
      <c r="Q2111" s="86" t="s">
        <v>10789</v>
      </c>
      <c r="R2111" s="86" t="s">
        <v>10789</v>
      </c>
      <c r="S2111" s="86" t="s">
        <v>10789</v>
      </c>
      <c r="T2111" s="86" t="s">
        <v>10789</v>
      </c>
      <c r="U2111" s="86" t="s">
        <v>16791</v>
      </c>
      <c r="V2111" s="86" t="s">
        <v>10789</v>
      </c>
      <c r="W2111" s="86" t="s">
        <v>10789</v>
      </c>
    </row>
    <row r="2112" spans="2:23" x14ac:dyDescent="0.25">
      <c r="B2112" s="91">
        <v>2477</v>
      </c>
      <c r="C2112" s="91">
        <v>2477</v>
      </c>
      <c r="D2112" s="203" t="s">
        <v>13934</v>
      </c>
      <c r="E2112" s="89" t="s">
        <v>9</v>
      </c>
      <c r="F2112" s="90" t="s">
        <v>8</v>
      </c>
      <c r="G2112" s="91" t="str">
        <f t="shared" si="73"/>
        <v>Usually distinctive</v>
      </c>
      <c r="H2112" s="91" t="s">
        <v>15174</v>
      </c>
      <c r="I2112" s="91" t="str">
        <f t="shared" si="74"/>
        <v>Common</v>
      </c>
      <c r="J2112" s="91" t="s">
        <v>14186</v>
      </c>
      <c r="K2112" s="91"/>
      <c r="L2112" s="91"/>
      <c r="M2112" s="91"/>
      <c r="P2112" s="86" t="str">
        <f t="shared" si="75"/>
        <v>Usually distinctive</v>
      </c>
      <c r="Q2112" s="86" t="s">
        <v>10789</v>
      </c>
      <c r="R2112" s="86" t="s">
        <v>10789</v>
      </c>
      <c r="S2112" s="86" t="s">
        <v>10789</v>
      </c>
      <c r="T2112" s="86" t="s">
        <v>10789</v>
      </c>
      <c r="U2112" s="86" t="s">
        <v>15225</v>
      </c>
      <c r="V2112" s="86" t="s">
        <v>15230</v>
      </c>
      <c r="W2112" s="86" t="b">
        <v>0</v>
      </c>
    </row>
    <row r="2113" spans="2:23" x14ac:dyDescent="0.25">
      <c r="B2113" s="91">
        <v>2480</v>
      </c>
      <c r="C2113" s="91">
        <v>2480</v>
      </c>
      <c r="D2113" s="203" t="s">
        <v>13937</v>
      </c>
      <c r="E2113" s="89" t="s">
        <v>10862</v>
      </c>
      <c r="F2113" s="90" t="s">
        <v>10861</v>
      </c>
      <c r="G2113" s="91" t="str">
        <f t="shared" si="73"/>
        <v>Photo required</v>
      </c>
      <c r="H2113" s="91" t="s">
        <v>11837</v>
      </c>
      <c r="I2113" s="91" t="str">
        <f t="shared" si="74"/>
        <v>Not recorded in Scotland</v>
      </c>
      <c r="J2113" s="91" t="s">
        <v>16094</v>
      </c>
      <c r="K2113" s="91"/>
      <c r="L2113" s="91"/>
      <c r="M2113" s="91"/>
      <c r="P2113" s="86" t="str">
        <f t="shared" si="75"/>
        <v>Photo required</v>
      </c>
      <c r="Q2113" s="86" t="s">
        <v>10789</v>
      </c>
      <c r="R2113" s="86" t="s">
        <v>10789</v>
      </c>
      <c r="S2113" s="86" t="s">
        <v>10789</v>
      </c>
      <c r="T2113" s="86" t="s">
        <v>10789</v>
      </c>
      <c r="U2113" s="86" t="s">
        <v>15247</v>
      </c>
      <c r="V2113" s="86" t="s">
        <v>15245</v>
      </c>
      <c r="W2113" s="86" t="b">
        <v>0</v>
      </c>
    </row>
    <row r="2114" spans="2:23" x14ac:dyDescent="0.25">
      <c r="B2114" s="91">
        <v>2479</v>
      </c>
      <c r="C2114" s="91">
        <v>2479</v>
      </c>
      <c r="D2114" s="203" t="s">
        <v>13936</v>
      </c>
      <c r="E2114" s="89" t="s">
        <v>1832</v>
      </c>
      <c r="F2114" s="90" t="s">
        <v>1833</v>
      </c>
      <c r="G2114" s="91" t="str">
        <f t="shared" ref="G2114:G2178" si="76">TRIM( P2114 &amp; " " &amp; R2114 &amp; " " &amp; T2114)</f>
        <v>Photo required</v>
      </c>
      <c r="H2114" s="91" t="s">
        <v>11837</v>
      </c>
      <c r="I2114" s="91" t="str">
        <f t="shared" si="74"/>
        <v>Not recorded in Scotland</v>
      </c>
      <c r="J2114" s="91" t="s">
        <v>16094</v>
      </c>
      <c r="K2114" s="91"/>
      <c r="L2114" s="91"/>
      <c r="M2114" s="91"/>
      <c r="P2114" s="86" t="str">
        <f t="shared" si="75"/>
        <v>Photo required</v>
      </c>
      <c r="Q2114" s="86" t="s">
        <v>10789</v>
      </c>
      <c r="R2114" s="86" t="s">
        <v>10789</v>
      </c>
      <c r="S2114" s="86" t="s">
        <v>10789</v>
      </c>
      <c r="T2114" s="86" t="s">
        <v>10789</v>
      </c>
      <c r="U2114" s="86" t="s">
        <v>15238</v>
      </c>
      <c r="V2114" s="86" t="s">
        <v>15250</v>
      </c>
      <c r="W2114" s="86" t="b">
        <v>0</v>
      </c>
    </row>
    <row r="2115" spans="2:23" x14ac:dyDescent="0.25">
      <c r="B2115" s="91">
        <v>2478</v>
      </c>
      <c r="C2115" s="91">
        <v>2478</v>
      </c>
      <c r="D2115" s="203" t="s">
        <v>13935</v>
      </c>
      <c r="E2115" s="89" t="s">
        <v>7</v>
      </c>
      <c r="F2115" s="90" t="s">
        <v>6</v>
      </c>
      <c r="G2115" s="91" t="str">
        <f t="shared" si="76"/>
        <v>Photo required</v>
      </c>
      <c r="H2115" s="91" t="s">
        <v>11837</v>
      </c>
      <c r="I2115" s="91" t="str">
        <f t="shared" si="74"/>
        <v>Not recorded in Scotland</v>
      </c>
      <c r="J2115" s="91" t="s">
        <v>16094</v>
      </c>
      <c r="K2115" s="91"/>
      <c r="L2115" s="91"/>
      <c r="M2115" s="91"/>
      <c r="P2115" s="86" t="str">
        <f t="shared" si="75"/>
        <v>Photo required</v>
      </c>
      <c r="Q2115" s="86" t="s">
        <v>10789</v>
      </c>
      <c r="R2115" s="86" t="s">
        <v>10789</v>
      </c>
      <c r="S2115" s="86" t="s">
        <v>10789</v>
      </c>
      <c r="T2115" s="86" t="s">
        <v>10789</v>
      </c>
      <c r="U2115" s="86" t="s">
        <v>15247</v>
      </c>
      <c r="V2115" s="86" t="s">
        <v>15245</v>
      </c>
      <c r="W2115" s="86" t="b">
        <v>0</v>
      </c>
    </row>
    <row r="2116" spans="2:23" x14ac:dyDescent="0.25">
      <c r="B2116" s="91">
        <v>2091</v>
      </c>
      <c r="C2116" s="91"/>
      <c r="D2116" s="199" t="s">
        <v>15408</v>
      </c>
      <c r="E2116" s="89" t="s">
        <v>15446</v>
      </c>
      <c r="F2116" s="90" t="s">
        <v>15501</v>
      </c>
      <c r="G2116" s="91" t="str">
        <f t="shared" si="76"/>
        <v>Photo required</v>
      </c>
      <c r="H2116" s="102" t="s">
        <v>11837</v>
      </c>
      <c r="I2116" s="91" t="str">
        <f t="shared" si="74"/>
        <v>Not recorded in Scotland</v>
      </c>
      <c r="J2116" s="102" t="s">
        <v>16094</v>
      </c>
      <c r="K2116" s="91"/>
      <c r="L2116" s="116"/>
      <c r="P2116" s="86" t="str">
        <f t="shared" si="75"/>
        <v>Photo required</v>
      </c>
      <c r="U2116" s="86" t="s">
        <v>16791</v>
      </c>
    </row>
    <row r="2117" spans="2:23" x14ac:dyDescent="0.25">
      <c r="B2117" s="91">
        <v>2476</v>
      </c>
      <c r="C2117" s="91">
        <v>2476</v>
      </c>
      <c r="D2117" s="203" t="s">
        <v>13933</v>
      </c>
      <c r="E2117" s="89" t="s">
        <v>11</v>
      </c>
      <c r="F2117" s="90" t="s">
        <v>10</v>
      </c>
      <c r="G2117" s="91" t="str">
        <f t="shared" si="76"/>
        <v>Photo required</v>
      </c>
      <c r="H2117" s="91" t="s">
        <v>11837</v>
      </c>
      <c r="I2117" s="91" t="str">
        <f t="shared" ref="I2117:I2182" si="77">K2117 &amp; J2117 &amp; L2117</f>
        <v>VC87, discovered 2012; VC73 in 2015</v>
      </c>
      <c r="J2117" s="91" t="s">
        <v>15622</v>
      </c>
      <c r="K2117" s="91"/>
      <c r="L2117" s="91"/>
      <c r="M2117" s="91"/>
      <c r="P2117" s="86" t="str">
        <f t="shared" si="75"/>
        <v>Photo required</v>
      </c>
      <c r="Q2117" s="86" t="s">
        <v>10789</v>
      </c>
      <c r="R2117" s="86" t="s">
        <v>10789</v>
      </c>
      <c r="S2117" s="86" t="s">
        <v>10789</v>
      </c>
      <c r="T2117" s="86" t="s">
        <v>10789</v>
      </c>
      <c r="U2117" s="86" t="s">
        <v>15225</v>
      </c>
      <c r="V2117" s="86" t="s">
        <v>15249</v>
      </c>
      <c r="W2117" s="86" t="b">
        <v>0</v>
      </c>
    </row>
    <row r="2118" spans="2:23" x14ac:dyDescent="0.25">
      <c r="B2118" s="91">
        <v>2481</v>
      </c>
      <c r="C2118" s="91">
        <v>2481</v>
      </c>
      <c r="D2118" s="94" t="s">
        <v>16697</v>
      </c>
      <c r="E2118" s="89" t="s">
        <v>1834</v>
      </c>
      <c r="F2118" s="90" t="s">
        <v>1835</v>
      </c>
      <c r="G2118" s="91" t="str">
        <f t="shared" si="76"/>
        <v>Photo required</v>
      </c>
      <c r="H2118" s="91" t="s">
        <v>11837</v>
      </c>
      <c r="I2118" s="91" t="str">
        <f t="shared" si="77"/>
        <v>Not recorded in Scotland</v>
      </c>
      <c r="J2118" s="91" t="s">
        <v>16094</v>
      </c>
      <c r="K2118" s="91"/>
      <c r="L2118" s="91"/>
      <c r="M2118" s="91"/>
      <c r="P2118" s="86" t="str">
        <f t="shared" si="75"/>
        <v>Photo required</v>
      </c>
      <c r="Q2118" s="86" t="s">
        <v>10789</v>
      </c>
      <c r="R2118" s="86" t="s">
        <v>10789</v>
      </c>
      <c r="S2118" s="86" t="s">
        <v>10789</v>
      </c>
      <c r="T2118" s="86" t="s">
        <v>10789</v>
      </c>
      <c r="U2118" s="86" t="s">
        <v>16791</v>
      </c>
      <c r="V2118" s="86" t="s">
        <v>10789</v>
      </c>
      <c r="W2118" s="86" t="s">
        <v>10789</v>
      </c>
    </row>
    <row r="2119" spans="2:23" x14ac:dyDescent="0.25">
      <c r="B2119" s="91">
        <v>2032</v>
      </c>
      <c r="C2119" s="91">
        <v>2032</v>
      </c>
      <c r="D2119" s="203" t="s">
        <v>13515</v>
      </c>
      <c r="E2119" s="89" t="s">
        <v>8084</v>
      </c>
      <c r="F2119" s="90" t="s">
        <v>8085</v>
      </c>
      <c r="G2119" s="91" t="str">
        <f t="shared" si="76"/>
        <v>Photo required</v>
      </c>
      <c r="H2119" s="91" t="s">
        <v>11837</v>
      </c>
      <c r="I2119" s="91" t="str">
        <f t="shared" si="77"/>
        <v>Not recorded in Scotland</v>
      </c>
      <c r="J2119" s="91" t="s">
        <v>16094</v>
      </c>
      <c r="K2119" s="91"/>
      <c r="L2119" s="91"/>
      <c r="M2119" s="91"/>
      <c r="P2119" s="86" t="str">
        <f t="shared" si="75"/>
        <v>Photo required</v>
      </c>
      <c r="Q2119" s="86" t="s">
        <v>10789</v>
      </c>
      <c r="R2119" s="86" t="s">
        <v>10789</v>
      </c>
      <c r="S2119" s="86" t="s">
        <v>10789</v>
      </c>
      <c r="T2119" s="86" t="s">
        <v>10789</v>
      </c>
      <c r="U2119" s="86" t="s">
        <v>15223</v>
      </c>
      <c r="V2119" s="86" t="s">
        <v>15239</v>
      </c>
      <c r="W2119" s="86" t="b">
        <v>0</v>
      </c>
    </row>
    <row r="2120" spans="2:23" x14ac:dyDescent="0.25">
      <c r="B2120" s="91">
        <v>2031</v>
      </c>
      <c r="C2120" s="91">
        <v>2031</v>
      </c>
      <c r="D2120" s="203" t="s">
        <v>13514</v>
      </c>
      <c r="E2120" s="89" t="s">
        <v>5037</v>
      </c>
      <c r="F2120" s="90" t="s">
        <v>5036</v>
      </c>
      <c r="G2120" s="91" t="str">
        <f t="shared" si="76"/>
        <v>Photo required</v>
      </c>
      <c r="H2120" s="91" t="s">
        <v>11837</v>
      </c>
      <c r="I2120" s="91" t="str">
        <f t="shared" si="77"/>
        <v>Rare vagrant as far as N. Isles</v>
      </c>
      <c r="J2120" s="91" t="s">
        <v>16353</v>
      </c>
      <c r="K2120" s="91"/>
      <c r="L2120" s="91"/>
      <c r="M2120" s="91"/>
      <c r="P2120" s="86" t="str">
        <f t="shared" si="75"/>
        <v>Photo required</v>
      </c>
      <c r="Q2120" s="86" t="s">
        <v>10789</v>
      </c>
      <c r="R2120" s="86" t="s">
        <v>10789</v>
      </c>
      <c r="S2120" s="86" t="s">
        <v>10789</v>
      </c>
      <c r="T2120" s="86" t="s">
        <v>10789</v>
      </c>
      <c r="U2120" s="86" t="s">
        <v>15214</v>
      </c>
      <c r="V2120" s="86" t="s">
        <v>15227</v>
      </c>
      <c r="W2120" s="86" t="b">
        <v>0</v>
      </c>
    </row>
    <row r="2121" spans="2:23" x14ac:dyDescent="0.25">
      <c r="B2121" s="91">
        <v>2033</v>
      </c>
      <c r="C2121" s="91">
        <v>2033</v>
      </c>
      <c r="D2121" s="203" t="s">
        <v>13516</v>
      </c>
      <c r="E2121" s="89" t="s">
        <v>5035</v>
      </c>
      <c r="F2121" s="90" t="s">
        <v>5034</v>
      </c>
      <c r="G2121" s="91" t="str">
        <f t="shared" si="76"/>
        <v>Photo required</v>
      </c>
      <c r="H2121" s="91" t="s">
        <v>11837</v>
      </c>
      <c r="I2121" s="91" t="str">
        <f t="shared" si="77"/>
        <v>Not recorded in Scotland</v>
      </c>
      <c r="J2121" s="91" t="s">
        <v>16094</v>
      </c>
      <c r="K2121" s="91"/>
      <c r="L2121" s="91"/>
      <c r="M2121" s="91"/>
      <c r="P2121" s="86" t="str">
        <f t="shared" si="75"/>
        <v>Photo required</v>
      </c>
      <c r="Q2121" s="86" t="s">
        <v>10789</v>
      </c>
      <c r="R2121" s="86" t="s">
        <v>10789</v>
      </c>
      <c r="S2121" s="86" t="s">
        <v>10789</v>
      </c>
      <c r="T2121" s="86" t="s">
        <v>10789</v>
      </c>
      <c r="U2121" s="86" t="s">
        <v>15232</v>
      </c>
      <c r="V2121" s="86" t="s">
        <v>15224</v>
      </c>
      <c r="W2121" s="86" t="b">
        <v>0</v>
      </c>
    </row>
    <row r="2122" spans="2:23" x14ac:dyDescent="0.25">
      <c r="B2122" s="91">
        <v>2034</v>
      </c>
      <c r="C2122" s="91">
        <v>2034</v>
      </c>
      <c r="D2122" s="203" t="s">
        <v>13517</v>
      </c>
      <c r="E2122" s="89" t="s">
        <v>8086</v>
      </c>
      <c r="F2122" s="90" t="s">
        <v>8087</v>
      </c>
      <c r="G2122" s="91" t="str">
        <f t="shared" si="76"/>
        <v>Photo required</v>
      </c>
      <c r="H2122" s="91" t="s">
        <v>11837</v>
      </c>
      <c r="I2122" s="91" t="str">
        <f t="shared" si="77"/>
        <v>VC86, larva July 2016, female moth reared</v>
      </c>
      <c r="J2122" s="91" t="s">
        <v>15623</v>
      </c>
      <c r="K2122" s="91"/>
      <c r="L2122" s="91"/>
      <c r="M2122" s="91"/>
      <c r="P2122" s="86" t="str">
        <f t="shared" si="75"/>
        <v>Photo required</v>
      </c>
      <c r="Q2122" s="86" t="s">
        <v>10789</v>
      </c>
      <c r="R2122" s="86" t="s">
        <v>10789</v>
      </c>
      <c r="S2122" s="86" t="s">
        <v>10789</v>
      </c>
      <c r="T2122" s="86" t="s">
        <v>10789</v>
      </c>
      <c r="U2122" s="86" t="s">
        <v>15239</v>
      </c>
      <c r="V2122" s="86" t="s">
        <v>15238</v>
      </c>
      <c r="W2122" s="86" t="b">
        <v>0</v>
      </c>
    </row>
    <row r="2123" spans="2:23" x14ac:dyDescent="0.25">
      <c r="B2123" s="91">
        <v>2029</v>
      </c>
      <c r="C2123" s="91">
        <v>2029</v>
      </c>
      <c r="D2123" s="203" t="s">
        <v>13512</v>
      </c>
      <c r="E2123" s="89" t="s">
        <v>5041</v>
      </c>
      <c r="F2123" s="90" t="s">
        <v>5040</v>
      </c>
      <c r="G2123" s="91" t="str">
        <f t="shared" si="76"/>
        <v>Photo required</v>
      </c>
      <c r="H2123" s="91" t="s">
        <v>11837</v>
      </c>
      <c r="I2123" s="91" t="str">
        <f t="shared" si="77"/>
        <v>Not recorded? Name confusion, misidentification, stray</v>
      </c>
      <c r="J2123" s="91" t="s">
        <v>16794</v>
      </c>
      <c r="K2123" s="91"/>
      <c r="L2123" s="91"/>
      <c r="M2123" s="91"/>
      <c r="P2123" s="86" t="str">
        <f t="shared" si="75"/>
        <v>Photo required</v>
      </c>
      <c r="Q2123" s="86" t="s">
        <v>10789</v>
      </c>
      <c r="R2123" s="86" t="s">
        <v>10789</v>
      </c>
      <c r="S2123" s="86" t="s">
        <v>10789</v>
      </c>
      <c r="T2123" s="86" t="s">
        <v>10789</v>
      </c>
      <c r="U2123" s="86" t="s">
        <v>15218</v>
      </c>
      <c r="V2123" s="86" t="s">
        <v>15236</v>
      </c>
      <c r="W2123" s="86" t="b">
        <v>0</v>
      </c>
    </row>
    <row r="2124" spans="2:23" x14ac:dyDescent="0.25">
      <c r="B2124" s="91">
        <v>2030</v>
      </c>
      <c r="C2124" s="91">
        <v>2030</v>
      </c>
      <c r="D2124" s="203" t="s">
        <v>13513</v>
      </c>
      <c r="E2124" s="89" t="s">
        <v>5039</v>
      </c>
      <c r="F2124" s="90" t="s">
        <v>5038</v>
      </c>
      <c r="G2124" s="91" t="str">
        <f t="shared" si="76"/>
        <v>Care needed</v>
      </c>
      <c r="H2124" s="91" t="s">
        <v>11767</v>
      </c>
      <c r="I2124" s="91" t="str">
        <f t="shared" si="77"/>
        <v>SW and Borders only</v>
      </c>
      <c r="J2124" s="91" t="s">
        <v>14315</v>
      </c>
      <c r="K2124" s="91"/>
      <c r="L2124" s="91"/>
      <c r="M2124" s="91"/>
      <c r="P2124" s="86" t="str">
        <f t="shared" si="75"/>
        <v>Care needed</v>
      </c>
      <c r="Q2124" s="86" t="s">
        <v>10789</v>
      </c>
      <c r="R2124" s="86" t="s">
        <v>10789</v>
      </c>
      <c r="S2124" s="86" t="s">
        <v>10789</v>
      </c>
      <c r="T2124" s="86" t="s">
        <v>10789</v>
      </c>
      <c r="U2124" s="86" t="s">
        <v>15231</v>
      </c>
      <c r="V2124" s="86" t="s">
        <v>15230</v>
      </c>
      <c r="W2124" s="86" t="b">
        <v>0</v>
      </c>
    </row>
    <row r="2125" spans="2:23" x14ac:dyDescent="0.25">
      <c r="B2125" s="91">
        <v>2024</v>
      </c>
      <c r="C2125" s="91">
        <v>2024</v>
      </c>
      <c r="D2125" s="203" t="s">
        <v>13507</v>
      </c>
      <c r="E2125" s="89" t="s">
        <v>8082</v>
      </c>
      <c r="F2125" s="90" t="s">
        <v>8083</v>
      </c>
      <c r="G2125" s="91" t="str">
        <f t="shared" si="76"/>
        <v>Photo required</v>
      </c>
      <c r="H2125" s="91" t="s">
        <v>11837</v>
      </c>
      <c r="I2125" s="91" t="str">
        <f t="shared" si="77"/>
        <v>Not recorded in Scotland</v>
      </c>
      <c r="J2125" s="91" t="s">
        <v>16094</v>
      </c>
      <c r="K2125" s="91"/>
      <c r="L2125" s="91"/>
      <c r="M2125" s="91"/>
      <c r="P2125" s="86" t="str">
        <f t="shared" si="75"/>
        <v>Photo required</v>
      </c>
      <c r="Q2125" s="86" t="s">
        <v>10789</v>
      </c>
      <c r="R2125" s="86" t="s">
        <v>10789</v>
      </c>
      <c r="S2125" s="86" t="s">
        <v>10789</v>
      </c>
      <c r="T2125" s="86" t="s">
        <v>10789</v>
      </c>
      <c r="U2125" s="86" t="s">
        <v>15223</v>
      </c>
      <c r="V2125" s="86" t="s">
        <v>15216</v>
      </c>
      <c r="W2125" s="86" t="b">
        <v>0</v>
      </c>
    </row>
    <row r="2126" spans="2:23" x14ac:dyDescent="0.25">
      <c r="B2126" s="91">
        <v>2028</v>
      </c>
      <c r="C2126" s="91">
        <v>2028</v>
      </c>
      <c r="D2126" s="203" t="s">
        <v>13511</v>
      </c>
      <c r="E2126" s="89" t="s">
        <v>5043</v>
      </c>
      <c r="F2126" s="90" t="s">
        <v>5042</v>
      </c>
      <c r="G2126" s="91" t="str">
        <f t="shared" si="76"/>
        <v>Photo required</v>
      </c>
      <c r="H2126" s="91" t="s">
        <v>11837</v>
      </c>
      <c r="I2126" s="91" t="str">
        <f t="shared" si="77"/>
        <v>Borders &amp; VC75, scarce</v>
      </c>
      <c r="J2126" s="91" t="s">
        <v>15624</v>
      </c>
      <c r="K2126" s="91"/>
      <c r="L2126" s="91"/>
      <c r="M2126" s="91"/>
      <c r="P2126" s="86" t="str">
        <f t="shared" si="75"/>
        <v>Photo required</v>
      </c>
      <c r="Q2126" s="86" t="s">
        <v>10789</v>
      </c>
      <c r="R2126" s="86" t="s">
        <v>10789</v>
      </c>
      <c r="S2126" s="86" t="s">
        <v>10789</v>
      </c>
      <c r="T2126" s="86" t="s">
        <v>10789</v>
      </c>
      <c r="U2126" s="86" t="s">
        <v>15237</v>
      </c>
      <c r="V2126" s="86" t="s">
        <v>15215</v>
      </c>
      <c r="W2126" s="86" t="b">
        <v>0</v>
      </c>
    </row>
    <row r="2127" spans="2:23" x14ac:dyDescent="0.25">
      <c r="B2127" s="91">
        <v>2027</v>
      </c>
      <c r="C2127" s="91">
        <v>2027</v>
      </c>
      <c r="D2127" s="203" t="s">
        <v>13510</v>
      </c>
      <c r="E2127" s="89" t="s">
        <v>5045</v>
      </c>
      <c r="F2127" s="90" t="s">
        <v>5044</v>
      </c>
      <c r="G2127" s="91" t="str">
        <f t="shared" si="76"/>
        <v>Care needed</v>
      </c>
      <c r="H2127" s="91" t="s">
        <v>11767</v>
      </c>
      <c r="I2127" s="91" t="str">
        <f t="shared" si="77"/>
        <v>Widespread, but absent from W coast</v>
      </c>
      <c r="J2127" s="91" t="s">
        <v>14316</v>
      </c>
      <c r="K2127" s="91"/>
      <c r="L2127" s="91"/>
      <c r="M2127" s="91"/>
      <c r="P2127" s="86" t="str">
        <f t="shared" si="75"/>
        <v>Care needed</v>
      </c>
      <c r="Q2127" s="86" t="s">
        <v>10789</v>
      </c>
      <c r="R2127" s="86" t="s">
        <v>10789</v>
      </c>
      <c r="S2127" s="86" t="s">
        <v>10789</v>
      </c>
      <c r="T2127" s="86" t="s">
        <v>10789</v>
      </c>
      <c r="U2127" s="86" t="s">
        <v>15231</v>
      </c>
      <c r="V2127" s="86" t="s">
        <v>15227</v>
      </c>
      <c r="W2127" s="86" t="b">
        <v>0</v>
      </c>
    </row>
    <row r="2128" spans="2:23" x14ac:dyDescent="0.25">
      <c r="B2128" s="91">
        <v>2026</v>
      </c>
      <c r="C2128" s="91">
        <v>2026</v>
      </c>
      <c r="D2128" s="203" t="s">
        <v>13509</v>
      </c>
      <c r="E2128" s="89" t="s">
        <v>5047</v>
      </c>
      <c r="F2128" s="90" t="s">
        <v>5046</v>
      </c>
      <c r="G2128" s="91" t="str">
        <f t="shared" si="76"/>
        <v>Usually distinctive</v>
      </c>
      <c r="H2128" s="91" t="s">
        <v>15174</v>
      </c>
      <c r="I2128" s="91" t="str">
        <f t="shared" si="77"/>
        <v>Now widespread, especially in E</v>
      </c>
      <c r="J2128" s="91" t="s">
        <v>15625</v>
      </c>
      <c r="K2128" s="91"/>
      <c r="L2128" s="91"/>
      <c r="M2128" s="91"/>
      <c r="P2128" s="86" t="str">
        <f t="shared" si="75"/>
        <v>Usually distinctive</v>
      </c>
      <c r="Q2128" s="86" t="s">
        <v>10789</v>
      </c>
      <c r="R2128" s="86" t="s">
        <v>10789</v>
      </c>
      <c r="S2128" s="86" t="s">
        <v>10789</v>
      </c>
      <c r="T2128" s="86" t="s">
        <v>10789</v>
      </c>
      <c r="U2128" s="86" t="s">
        <v>15231</v>
      </c>
      <c r="V2128" s="86" t="s">
        <v>15246</v>
      </c>
      <c r="W2128" s="86" t="b">
        <v>0</v>
      </c>
    </row>
    <row r="2129" spans="2:23" x14ac:dyDescent="0.25">
      <c r="B2129" s="91">
        <v>2025</v>
      </c>
      <c r="C2129" s="91">
        <v>2025</v>
      </c>
      <c r="D2129" s="203" t="s">
        <v>13508</v>
      </c>
      <c r="E2129" s="89" t="s">
        <v>5049</v>
      </c>
      <c r="F2129" s="90" t="s">
        <v>5048</v>
      </c>
      <c r="G2129" s="91" t="str">
        <f t="shared" si="76"/>
        <v>Photo required</v>
      </c>
      <c r="H2129" s="91" t="s">
        <v>11837</v>
      </c>
      <c r="I2129" s="91" t="str">
        <f t="shared" si="77"/>
        <v>Not recorded in Scotland</v>
      </c>
      <c r="J2129" s="91" t="s">
        <v>16094</v>
      </c>
      <c r="K2129" s="91"/>
      <c r="L2129" s="91"/>
      <c r="M2129" s="91"/>
      <c r="P2129" s="86" t="str">
        <f t="shared" si="75"/>
        <v>Photo required</v>
      </c>
      <c r="Q2129" s="86" t="s">
        <v>10789</v>
      </c>
      <c r="R2129" s="86" t="s">
        <v>10789</v>
      </c>
      <c r="S2129" s="86" t="s">
        <v>10789</v>
      </c>
      <c r="T2129" s="86" t="s">
        <v>10789</v>
      </c>
      <c r="U2129" s="86" t="s">
        <v>15218</v>
      </c>
      <c r="V2129" s="86" t="s">
        <v>15215</v>
      </c>
      <c r="W2129" s="86" t="b">
        <v>0</v>
      </c>
    </row>
    <row r="2130" spans="2:23" x14ac:dyDescent="0.25">
      <c r="B2130" s="91">
        <v>2061</v>
      </c>
      <c r="C2130" s="91">
        <v>2061</v>
      </c>
      <c r="D2130" s="203" t="s">
        <v>13542</v>
      </c>
      <c r="E2130" s="89" t="s">
        <v>14065</v>
      </c>
      <c r="F2130" s="90" t="s">
        <v>6419</v>
      </c>
      <c r="G2130" s="91" t="str">
        <f t="shared" si="76"/>
        <v>Care needed away from W</v>
      </c>
      <c r="H2130" s="91" t="s">
        <v>14447</v>
      </c>
      <c r="I2130" s="91" t="str">
        <f t="shared" si="77"/>
        <v>Common near coast in W, absent E north of Forth</v>
      </c>
      <c r="J2130" s="91" t="s">
        <v>16354</v>
      </c>
      <c r="K2130" s="91"/>
      <c r="L2130" s="91"/>
      <c r="M2130" s="91"/>
      <c r="P2130" s="86" t="str">
        <f t="shared" si="75"/>
        <v>Care needed away from W</v>
      </c>
      <c r="Q2130" s="86" t="s">
        <v>10789</v>
      </c>
      <c r="R2130" s="86" t="s">
        <v>10789</v>
      </c>
      <c r="S2130" s="86" t="s">
        <v>10789</v>
      </c>
      <c r="T2130" s="86" t="s">
        <v>10789</v>
      </c>
      <c r="U2130" s="86" t="s">
        <v>15237</v>
      </c>
      <c r="V2130" s="86" t="s">
        <v>15224</v>
      </c>
      <c r="W2130" s="86" t="b">
        <v>0</v>
      </c>
    </row>
    <row r="2131" spans="2:23" x14ac:dyDescent="0.25">
      <c r="B2131" s="91">
        <v>2060</v>
      </c>
      <c r="C2131" s="91">
        <v>2060</v>
      </c>
      <c r="D2131" s="203" t="s">
        <v>13541</v>
      </c>
      <c r="E2131" s="45" t="s">
        <v>15515</v>
      </c>
      <c r="F2131" s="90" t="s">
        <v>6420</v>
      </c>
      <c r="G2131" s="91" t="str">
        <f t="shared" si="76"/>
        <v>Usually distinctive</v>
      </c>
      <c r="H2131" s="91" t="s">
        <v>15174</v>
      </c>
      <c r="I2131" s="91" t="str">
        <f t="shared" si="77"/>
        <v>Common</v>
      </c>
      <c r="J2131" s="91" t="s">
        <v>14186</v>
      </c>
      <c r="K2131" s="91"/>
      <c r="L2131" s="91"/>
      <c r="M2131" s="91"/>
      <c r="P2131" s="86" t="str">
        <f t="shared" si="75"/>
        <v>Usually distinctive</v>
      </c>
      <c r="U2131" s="111" t="s">
        <v>15212</v>
      </c>
      <c r="V2131" s="111" t="s">
        <v>15230</v>
      </c>
      <c r="W2131" s="86" t="b">
        <v>0</v>
      </c>
    </row>
    <row r="2132" spans="2:23" x14ac:dyDescent="0.25">
      <c r="B2132" s="91">
        <v>2062</v>
      </c>
      <c r="C2132" s="91">
        <v>2062</v>
      </c>
      <c r="D2132" s="203" t="s">
        <v>13543</v>
      </c>
      <c r="E2132" s="89" t="s">
        <v>6418</v>
      </c>
      <c r="F2132" s="90" t="s">
        <v>6417</v>
      </c>
      <c r="G2132" s="91" t="str">
        <f t="shared" si="76"/>
        <v>Photo required</v>
      </c>
      <c r="H2132" s="91" t="s">
        <v>11837</v>
      </c>
      <c r="I2132" s="91" t="str">
        <f t="shared" si="77"/>
        <v>Vagrant to Fair Isle 2002, then two in Shetland 2018</v>
      </c>
      <c r="J2132" s="91" t="s">
        <v>15626</v>
      </c>
      <c r="K2132" s="91"/>
      <c r="L2132" s="91"/>
      <c r="M2132" s="91"/>
      <c r="P2132" s="86" t="str">
        <f t="shared" si="75"/>
        <v>Photo required</v>
      </c>
      <c r="Q2132" s="86" t="s">
        <v>10789</v>
      </c>
      <c r="R2132" s="86" t="s">
        <v>10789</v>
      </c>
      <c r="S2132" s="86" t="s">
        <v>10789</v>
      </c>
      <c r="T2132" s="86" t="s">
        <v>10789</v>
      </c>
      <c r="U2132" s="86" t="s">
        <v>15214</v>
      </c>
      <c r="V2132" s="86" t="s">
        <v>15236</v>
      </c>
      <c r="W2132" s="86" t="b">
        <v>0</v>
      </c>
    </row>
    <row r="2133" spans="2:23" x14ac:dyDescent="0.25">
      <c r="B2133" s="91">
        <v>2108</v>
      </c>
      <c r="C2133" s="91"/>
      <c r="D2133" s="199" t="s">
        <v>15409</v>
      </c>
      <c r="E2133" s="89" t="s">
        <v>15447</v>
      </c>
      <c r="F2133" s="90" t="s">
        <v>15502</v>
      </c>
      <c r="G2133" s="91" t="str">
        <f t="shared" si="76"/>
        <v>Photo required</v>
      </c>
      <c r="H2133" s="102" t="s">
        <v>11837</v>
      </c>
      <c r="I2133" s="91" t="str">
        <f t="shared" si="77"/>
        <v>Not recorded in Scotland</v>
      </c>
      <c r="J2133" s="102" t="s">
        <v>16094</v>
      </c>
      <c r="K2133" s="91"/>
      <c r="L2133" s="116"/>
      <c r="P2133" s="86" t="str">
        <f t="shared" si="75"/>
        <v>Photo required</v>
      </c>
      <c r="U2133" s="86" t="s">
        <v>16791</v>
      </c>
    </row>
    <row r="2134" spans="2:23" x14ac:dyDescent="0.25">
      <c r="B2134" s="91">
        <v>2063</v>
      </c>
      <c r="C2134" s="91">
        <v>2063</v>
      </c>
      <c r="D2134" s="203" t="s">
        <v>13544</v>
      </c>
      <c r="E2134" s="89" t="s">
        <v>6416</v>
      </c>
      <c r="F2134" s="90" t="s">
        <v>6415</v>
      </c>
      <c r="G2134" s="91" t="str">
        <f t="shared" si="76"/>
        <v>Care required away from SE and note mendica shared with Ingrailed Clay</v>
      </c>
      <c r="H2134" s="91" t="s">
        <v>14471</v>
      </c>
      <c r="I2134" s="91" t="str">
        <f t="shared" si="77"/>
        <v>SE only; VC91 last seen in 1978</v>
      </c>
      <c r="J2134" s="91" t="s">
        <v>15627</v>
      </c>
      <c r="K2134" s="91"/>
      <c r="L2134" s="91"/>
      <c r="M2134" s="91"/>
      <c r="P2134" s="86" t="str">
        <f t="shared" si="75"/>
        <v>Care required away from SE and note mendica shared with Ingrailed Clay</v>
      </c>
      <c r="Q2134" s="86" t="s">
        <v>10789</v>
      </c>
      <c r="R2134" s="86" t="s">
        <v>10789</v>
      </c>
      <c r="S2134" s="86" t="s">
        <v>10789</v>
      </c>
      <c r="T2134" s="86" t="s">
        <v>10789</v>
      </c>
      <c r="U2134" s="86" t="s">
        <v>15240</v>
      </c>
      <c r="V2134" s="86" t="s">
        <v>15242</v>
      </c>
      <c r="W2134" s="86" t="b">
        <v>0</v>
      </c>
    </row>
    <row r="2135" spans="2:23" x14ac:dyDescent="0.25">
      <c r="B2135" s="91">
        <v>2059</v>
      </c>
      <c r="C2135" s="91">
        <v>2059</v>
      </c>
      <c r="D2135" s="203" t="s">
        <v>13540</v>
      </c>
      <c r="E2135" s="89" t="s">
        <v>6422</v>
      </c>
      <c r="F2135" s="90" t="s">
        <v>6421</v>
      </c>
      <c r="G2135" s="91" t="str">
        <f t="shared" si="76"/>
        <v>Usually distinctive</v>
      </c>
      <c r="H2135" s="91" t="s">
        <v>15174</v>
      </c>
      <c r="I2135" s="91" t="str">
        <f t="shared" si="77"/>
        <v>Widespread but mainly W, scarce in E</v>
      </c>
      <c r="J2135" s="91" t="s">
        <v>14317</v>
      </c>
      <c r="K2135" s="91"/>
      <c r="L2135" s="91"/>
      <c r="M2135" s="91"/>
      <c r="P2135" s="86" t="str">
        <f t="shared" si="75"/>
        <v>Usually distinctive</v>
      </c>
      <c r="Q2135" s="86" t="s">
        <v>10789</v>
      </c>
      <c r="R2135" s="86" t="s">
        <v>10789</v>
      </c>
      <c r="S2135" s="86" t="s">
        <v>10789</v>
      </c>
      <c r="T2135" s="86" t="s">
        <v>10789</v>
      </c>
      <c r="U2135" s="86" t="s">
        <v>15225</v>
      </c>
      <c r="V2135" s="86" t="s">
        <v>15228</v>
      </c>
      <c r="W2135" s="86" t="b">
        <v>0</v>
      </c>
    </row>
    <row r="2136" spans="2:23" x14ac:dyDescent="0.25">
      <c r="B2136" s="91">
        <v>2064</v>
      </c>
      <c r="C2136" s="91">
        <v>2064</v>
      </c>
      <c r="D2136" s="203" t="s">
        <v>13545</v>
      </c>
      <c r="E2136" s="89" t="s">
        <v>6414</v>
      </c>
      <c r="F2136" s="90" t="s">
        <v>6413</v>
      </c>
      <c r="G2136" s="91" t="str">
        <f t="shared" si="76"/>
        <v>Usually distinctive</v>
      </c>
      <c r="H2136" s="91" t="s">
        <v>15174</v>
      </c>
      <c r="I2136" s="91" t="str">
        <f t="shared" si="77"/>
        <v>Common</v>
      </c>
      <c r="J2136" s="91" t="s">
        <v>14186</v>
      </c>
      <c r="K2136" s="91"/>
      <c r="L2136" s="91"/>
      <c r="M2136" s="91"/>
      <c r="P2136" s="86" t="str">
        <f t="shared" si="75"/>
        <v>Usually distinctive</v>
      </c>
      <c r="Q2136" s="86" t="s">
        <v>10789</v>
      </c>
      <c r="R2136" s="86" t="s">
        <v>10789</v>
      </c>
      <c r="S2136" s="86" t="s">
        <v>10789</v>
      </c>
      <c r="T2136" s="86" t="s">
        <v>10789</v>
      </c>
      <c r="U2136" s="86" t="s">
        <v>15212</v>
      </c>
      <c r="V2136" s="86" t="s">
        <v>15249</v>
      </c>
      <c r="W2136" s="86" t="b">
        <v>0</v>
      </c>
    </row>
    <row r="2137" spans="2:23" x14ac:dyDescent="0.25">
      <c r="B2137" s="91">
        <v>2056</v>
      </c>
      <c r="C2137" s="91">
        <v>2056</v>
      </c>
      <c r="D2137" s="203" t="s">
        <v>13537</v>
      </c>
      <c r="E2137" s="89" t="s">
        <v>6428</v>
      </c>
      <c r="F2137" s="90" t="s">
        <v>6427</v>
      </c>
      <c r="G2137" s="91" t="str">
        <f t="shared" si="76"/>
        <v>Usually distinctive</v>
      </c>
      <c r="H2137" s="91" t="s">
        <v>15174</v>
      </c>
      <c r="I2137" s="91" t="str">
        <f t="shared" si="77"/>
        <v>Widespread</v>
      </c>
      <c r="J2137" s="91" t="s">
        <v>14205</v>
      </c>
      <c r="K2137" s="91"/>
      <c r="L2137" s="91"/>
      <c r="M2137" s="91"/>
      <c r="P2137" s="86" t="str">
        <f t="shared" ref="P2137:P2200" si="78">IF(LEN(H2137)=0,"",H2137)</f>
        <v>Usually distinctive</v>
      </c>
      <c r="Q2137" s="86" t="s">
        <v>10789</v>
      </c>
      <c r="R2137" s="86" t="s">
        <v>10789</v>
      </c>
      <c r="S2137" s="86" t="s">
        <v>10789</v>
      </c>
      <c r="T2137" s="86" t="s">
        <v>10789</v>
      </c>
      <c r="U2137" s="86" t="s">
        <v>15214</v>
      </c>
      <c r="V2137" s="86" t="s">
        <v>15236</v>
      </c>
      <c r="W2137" s="86" t="b">
        <v>0</v>
      </c>
    </row>
    <row r="2138" spans="2:23" x14ac:dyDescent="0.25">
      <c r="B2138" s="91">
        <v>2073</v>
      </c>
      <c r="C2138" s="91">
        <v>2073</v>
      </c>
      <c r="D2138" s="94" t="s">
        <v>16698</v>
      </c>
      <c r="E2138" s="89" t="s">
        <v>459</v>
      </c>
      <c r="F2138" s="90" t="s">
        <v>13814</v>
      </c>
      <c r="G2138" s="91" t="str">
        <f t="shared" si="76"/>
        <v>Photo required</v>
      </c>
      <c r="H2138" s="91" t="s">
        <v>11837</v>
      </c>
      <c r="I2138" s="91" t="str">
        <f t="shared" si="77"/>
        <v>Not recorded in Scotland</v>
      </c>
      <c r="J2138" s="91" t="s">
        <v>16094</v>
      </c>
      <c r="K2138" s="91"/>
      <c r="L2138" s="91"/>
      <c r="M2138" s="91"/>
      <c r="P2138" s="86" t="str">
        <f t="shared" si="78"/>
        <v>Photo required</v>
      </c>
      <c r="Q2138" s="86" t="s">
        <v>10789</v>
      </c>
      <c r="R2138" s="86" t="s">
        <v>10789</v>
      </c>
      <c r="S2138" s="86" t="s">
        <v>10789</v>
      </c>
      <c r="T2138" s="86" t="s">
        <v>10789</v>
      </c>
      <c r="U2138" s="86" t="s">
        <v>16791</v>
      </c>
      <c r="V2138" s="86" t="s">
        <v>10789</v>
      </c>
      <c r="W2138" s="86" t="s">
        <v>10789</v>
      </c>
    </row>
    <row r="2139" spans="2:23" x14ac:dyDescent="0.25">
      <c r="B2139" s="91">
        <v>2074.1</v>
      </c>
      <c r="C2139" s="91" t="s">
        <v>462</v>
      </c>
      <c r="D2139" s="94" t="s">
        <v>16699</v>
      </c>
      <c r="E2139" s="89" t="s">
        <v>463</v>
      </c>
      <c r="F2139" s="90" t="s">
        <v>464</v>
      </c>
      <c r="G2139" s="91" t="str">
        <f t="shared" si="76"/>
        <v>Photo required</v>
      </c>
      <c r="H2139" s="91" t="s">
        <v>11837</v>
      </c>
      <c r="I2139" s="91" t="str">
        <f t="shared" si="77"/>
        <v>Shetland 2001, VC94 2009</v>
      </c>
      <c r="J2139" s="91" t="s">
        <v>15628</v>
      </c>
      <c r="K2139" s="91"/>
      <c r="L2139" s="91"/>
      <c r="M2139" s="91"/>
      <c r="P2139" s="86" t="str">
        <f t="shared" si="78"/>
        <v>Photo required</v>
      </c>
      <c r="Q2139" s="86" t="s">
        <v>10789</v>
      </c>
      <c r="R2139" s="86" t="s">
        <v>10789</v>
      </c>
      <c r="S2139" s="86" t="s">
        <v>10789</v>
      </c>
      <c r="T2139" s="86" t="s">
        <v>10789</v>
      </c>
      <c r="U2139" s="86" t="s">
        <v>16791</v>
      </c>
      <c r="V2139" s="86" t="s">
        <v>10789</v>
      </c>
      <c r="W2139" s="86" t="s">
        <v>10789</v>
      </c>
    </row>
    <row r="2140" spans="2:23" x14ac:dyDescent="0.25">
      <c r="B2140" s="91">
        <v>2074</v>
      </c>
      <c r="C2140" s="91">
        <v>2074</v>
      </c>
      <c r="D2140" s="94" t="s">
        <v>16700</v>
      </c>
      <c r="E2140" s="89" t="s">
        <v>460</v>
      </c>
      <c r="F2140" s="90" t="s">
        <v>461</v>
      </c>
      <c r="G2140" s="91" t="str">
        <f t="shared" si="76"/>
        <v>Photo required</v>
      </c>
      <c r="H2140" s="91" t="s">
        <v>11837</v>
      </c>
      <c r="I2140" s="91" t="str">
        <f t="shared" si="77"/>
        <v>Not recorded in Scotland</v>
      </c>
      <c r="J2140" s="91" t="s">
        <v>16094</v>
      </c>
      <c r="K2140" s="91"/>
      <c r="L2140" s="91"/>
      <c r="M2140" s="91"/>
      <c r="P2140" s="86" t="str">
        <f t="shared" si="78"/>
        <v>Photo required</v>
      </c>
      <c r="Q2140" s="86" t="s">
        <v>10789</v>
      </c>
      <c r="R2140" s="86" t="s">
        <v>10789</v>
      </c>
      <c r="S2140" s="86" t="s">
        <v>10789</v>
      </c>
      <c r="T2140" s="86" t="s">
        <v>10789</v>
      </c>
      <c r="U2140" s="86" t="s">
        <v>16791</v>
      </c>
      <c r="V2140" s="86" t="s">
        <v>10789</v>
      </c>
      <c r="W2140" s="86" t="s">
        <v>10789</v>
      </c>
    </row>
    <row r="2141" spans="2:23" x14ac:dyDescent="0.25">
      <c r="B2141" s="91">
        <v>2057</v>
      </c>
      <c r="C2141" s="91">
        <v>2057</v>
      </c>
      <c r="D2141" s="203" t="s">
        <v>13538</v>
      </c>
      <c r="E2141" s="89" t="s">
        <v>6426</v>
      </c>
      <c r="F2141" s="90" t="s">
        <v>6425</v>
      </c>
      <c r="G2141" s="91" t="str">
        <f t="shared" si="76"/>
        <v>Usually distinctive</v>
      </c>
      <c r="H2141" s="91" t="s">
        <v>15174</v>
      </c>
      <c r="I2141" s="91" t="str">
        <f t="shared" si="77"/>
        <v>Common</v>
      </c>
      <c r="J2141" s="91" t="s">
        <v>14186</v>
      </c>
      <c r="K2141" s="91"/>
      <c r="L2141" s="91"/>
      <c r="M2141" s="91"/>
      <c r="P2141" s="86" t="str">
        <f t="shared" si="78"/>
        <v>Usually distinctive</v>
      </c>
      <c r="Q2141" s="86" t="s">
        <v>10789</v>
      </c>
      <c r="R2141" s="86" t="s">
        <v>10789</v>
      </c>
      <c r="S2141" s="86" t="s">
        <v>10789</v>
      </c>
      <c r="T2141" s="86" t="s">
        <v>10789</v>
      </c>
      <c r="U2141" s="86" t="s">
        <v>15231</v>
      </c>
      <c r="V2141" s="86" t="s">
        <v>15228</v>
      </c>
      <c r="W2141" s="86" t="b">
        <v>0</v>
      </c>
    </row>
    <row r="2142" spans="2:23" x14ac:dyDescent="0.25">
      <c r="B2142" s="91">
        <v>2058</v>
      </c>
      <c r="C2142" s="91">
        <v>2058</v>
      </c>
      <c r="D2142" s="203" t="s">
        <v>13539</v>
      </c>
      <c r="E2142" s="89" t="s">
        <v>6424</v>
      </c>
      <c r="F2142" s="90" t="s">
        <v>6423</v>
      </c>
      <c r="G2142" s="91" t="str">
        <f t="shared" si="76"/>
        <v>Photo required</v>
      </c>
      <c r="H2142" s="91" t="s">
        <v>11837</v>
      </c>
      <c r="I2142" s="91" t="str">
        <f t="shared" si="77"/>
        <v>Not recorded in Scotland</v>
      </c>
      <c r="J2142" s="91" t="s">
        <v>16094</v>
      </c>
      <c r="K2142" s="91"/>
      <c r="L2142" s="91"/>
      <c r="M2142" s="91"/>
      <c r="P2142" s="86" t="str">
        <f t="shared" si="78"/>
        <v>Photo required</v>
      </c>
      <c r="Q2142" s="86" t="s">
        <v>10789</v>
      </c>
      <c r="R2142" s="86" t="s">
        <v>10789</v>
      </c>
      <c r="S2142" s="86" t="s">
        <v>10789</v>
      </c>
      <c r="T2142" s="86" t="s">
        <v>10789</v>
      </c>
      <c r="U2142" s="86" t="s">
        <v>15229</v>
      </c>
      <c r="V2142" s="86" t="s">
        <v>15239</v>
      </c>
      <c r="W2142" s="86" t="b">
        <v>0</v>
      </c>
    </row>
    <row r="2143" spans="2:23" x14ac:dyDescent="0.25">
      <c r="B2143" s="91">
        <v>2072</v>
      </c>
      <c r="C2143" s="91">
        <v>2072</v>
      </c>
      <c r="D2143" s="94" t="s">
        <v>16701</v>
      </c>
      <c r="E2143" s="89" t="s">
        <v>457</v>
      </c>
      <c r="F2143" s="90" t="s">
        <v>458</v>
      </c>
      <c r="G2143" s="91" t="str">
        <f t="shared" si="76"/>
        <v>Photo required</v>
      </c>
      <c r="H2143" s="91" t="s">
        <v>11837</v>
      </c>
      <c r="I2143" s="91" t="str">
        <f t="shared" si="77"/>
        <v>Not recorded in Scotland</v>
      </c>
      <c r="J2143" s="91" t="s">
        <v>16094</v>
      </c>
      <c r="K2143" s="91"/>
      <c r="L2143" s="91"/>
      <c r="M2143" s="91"/>
      <c r="P2143" s="86" t="str">
        <f t="shared" si="78"/>
        <v>Photo required</v>
      </c>
      <c r="Q2143" s="86" t="s">
        <v>10789</v>
      </c>
      <c r="R2143" s="86" t="s">
        <v>10789</v>
      </c>
      <c r="S2143" s="86" t="s">
        <v>10789</v>
      </c>
      <c r="T2143" s="86" t="s">
        <v>10789</v>
      </c>
      <c r="U2143" s="86" t="s">
        <v>16791</v>
      </c>
      <c r="V2143" s="86" t="s">
        <v>10789</v>
      </c>
      <c r="W2143" s="86" t="s">
        <v>10789</v>
      </c>
    </row>
    <row r="2144" spans="2:23" x14ac:dyDescent="0.25">
      <c r="B2144" s="91">
        <v>2065</v>
      </c>
      <c r="C2144" s="91">
        <v>2065</v>
      </c>
      <c r="D2144" s="94" t="s">
        <v>16702</v>
      </c>
      <c r="E2144" s="89" t="s">
        <v>1459</v>
      </c>
      <c r="F2144" s="90" t="s">
        <v>1460</v>
      </c>
      <c r="G2144" s="91" t="str">
        <f t="shared" si="76"/>
        <v>Photo required</v>
      </c>
      <c r="H2144" s="91" t="s">
        <v>11837</v>
      </c>
      <c r="I2144" s="91" t="str">
        <f t="shared" si="77"/>
        <v>larva Edinburgh, ca. 1970</v>
      </c>
      <c r="J2144" s="91" t="s">
        <v>15629</v>
      </c>
      <c r="K2144" s="91"/>
      <c r="L2144" s="91"/>
      <c r="M2144" s="91"/>
      <c r="P2144" s="86" t="str">
        <f t="shared" si="78"/>
        <v>Photo required</v>
      </c>
      <c r="Q2144" s="86" t="s">
        <v>10789</v>
      </c>
      <c r="R2144" s="86" t="s">
        <v>10789</v>
      </c>
      <c r="S2144" s="86" t="s">
        <v>10789</v>
      </c>
      <c r="T2144" s="86" t="s">
        <v>10789</v>
      </c>
      <c r="U2144" s="86" t="s">
        <v>16791</v>
      </c>
      <c r="V2144" s="86" t="s">
        <v>10789</v>
      </c>
      <c r="W2144" s="86" t="s">
        <v>10789</v>
      </c>
    </row>
    <row r="2145" spans="2:23" x14ac:dyDescent="0.25">
      <c r="B2145" s="91">
        <v>2066</v>
      </c>
      <c r="C2145" s="91">
        <v>2066</v>
      </c>
      <c r="D2145" s="94" t="s">
        <v>16703</v>
      </c>
      <c r="E2145" s="89" t="s">
        <v>1461</v>
      </c>
      <c r="F2145" s="90"/>
      <c r="G2145" s="91" t="str">
        <f t="shared" si="76"/>
        <v>Photo required</v>
      </c>
      <c r="H2145" s="91" t="s">
        <v>11837</v>
      </c>
      <c r="I2145" s="91" t="str">
        <f t="shared" si="77"/>
        <v>Not recorded in Scotland</v>
      </c>
      <c r="J2145" s="91" t="s">
        <v>16094</v>
      </c>
      <c r="K2145" s="91"/>
      <c r="L2145" s="91"/>
      <c r="M2145" s="91"/>
      <c r="P2145" s="86" t="str">
        <f t="shared" si="78"/>
        <v>Photo required</v>
      </c>
      <c r="Q2145" s="86" t="s">
        <v>10789</v>
      </c>
      <c r="R2145" s="86" t="s">
        <v>10789</v>
      </c>
      <c r="S2145" s="86" t="s">
        <v>10789</v>
      </c>
      <c r="T2145" s="86" t="s">
        <v>10789</v>
      </c>
      <c r="U2145" s="86" t="s">
        <v>16791</v>
      </c>
      <c r="V2145" s="86" t="s">
        <v>10789</v>
      </c>
      <c r="W2145" s="86" t="s">
        <v>10789</v>
      </c>
    </row>
    <row r="2146" spans="2:23" x14ac:dyDescent="0.25">
      <c r="B2146" s="91">
        <v>2058.1</v>
      </c>
      <c r="C2146" s="91" t="s">
        <v>8095</v>
      </c>
      <c r="D2146" s="94" t="s">
        <v>16704</v>
      </c>
      <c r="E2146" s="89" t="s">
        <v>8096</v>
      </c>
      <c r="F2146" s="90" t="s">
        <v>1458</v>
      </c>
      <c r="G2146" s="91" t="str">
        <f t="shared" si="76"/>
        <v>Photo required</v>
      </c>
      <c r="H2146" s="91" t="s">
        <v>11837</v>
      </c>
      <c r="I2146" s="91" t="str">
        <f t="shared" si="77"/>
        <v>Not recorded in Scotland</v>
      </c>
      <c r="J2146" s="91" t="s">
        <v>16094</v>
      </c>
      <c r="K2146" s="91"/>
      <c r="L2146" s="91"/>
      <c r="M2146" s="91"/>
      <c r="P2146" s="86" t="str">
        <f t="shared" si="78"/>
        <v>Photo required</v>
      </c>
      <c r="Q2146" s="86" t="s">
        <v>10789</v>
      </c>
      <c r="R2146" s="86" t="s">
        <v>10789</v>
      </c>
      <c r="S2146" s="86" t="s">
        <v>10789</v>
      </c>
      <c r="T2146" s="86" t="s">
        <v>10789</v>
      </c>
      <c r="U2146" s="86" t="s">
        <v>15214</v>
      </c>
      <c r="V2146" s="86" t="s">
        <v>15218</v>
      </c>
      <c r="W2146" s="86" t="b">
        <v>0</v>
      </c>
    </row>
    <row r="2147" spans="2:23" x14ac:dyDescent="0.25">
      <c r="B2147" s="91">
        <v>2056.1</v>
      </c>
      <c r="C2147" s="91" t="s">
        <v>8093</v>
      </c>
      <c r="D2147" s="94" t="s">
        <v>16705</v>
      </c>
      <c r="E2147" s="89" t="s">
        <v>8094</v>
      </c>
      <c r="F2147" s="90"/>
      <c r="G2147" s="91" t="str">
        <f t="shared" si="76"/>
        <v>Photo required</v>
      </c>
      <c r="H2147" s="91" t="s">
        <v>11837</v>
      </c>
      <c r="I2147" s="91" t="str">
        <f t="shared" si="77"/>
        <v>Not recorded in Scotland</v>
      </c>
      <c r="J2147" s="91" t="s">
        <v>16094</v>
      </c>
      <c r="K2147" s="91"/>
      <c r="L2147" s="91"/>
      <c r="M2147" s="91"/>
      <c r="P2147" s="86" t="str">
        <f t="shared" si="78"/>
        <v>Photo required</v>
      </c>
      <c r="Q2147" s="86" t="s">
        <v>10789</v>
      </c>
      <c r="R2147" s="86" t="s">
        <v>10789</v>
      </c>
      <c r="S2147" s="86" t="s">
        <v>10789</v>
      </c>
      <c r="T2147" s="86" t="s">
        <v>10789</v>
      </c>
      <c r="U2147" s="86" t="s">
        <v>16791</v>
      </c>
      <c r="V2147" s="86" t="s">
        <v>10789</v>
      </c>
      <c r="W2147" s="86" t="s">
        <v>10789</v>
      </c>
    </row>
    <row r="2148" spans="2:23" x14ac:dyDescent="0.25">
      <c r="B2148" s="91"/>
      <c r="C2148" s="91"/>
      <c r="D2148" s="94" t="s">
        <v>16785</v>
      </c>
      <c r="E2148" s="89" t="s">
        <v>16784</v>
      </c>
      <c r="F2148" s="90" t="s">
        <v>16786</v>
      </c>
      <c r="G2148" s="91" t="str">
        <f t="shared" si="76"/>
        <v>Photo required</v>
      </c>
      <c r="H2148" s="91" t="s">
        <v>11837</v>
      </c>
      <c r="I2148" s="91" t="str">
        <f t="shared" si="77"/>
        <v>Not recorded in Scotland</v>
      </c>
      <c r="J2148" s="91" t="s">
        <v>16094</v>
      </c>
      <c r="K2148" s="91"/>
      <c r="L2148" s="91"/>
      <c r="M2148" s="91"/>
      <c r="P2148" s="86" t="str">
        <f t="shared" si="78"/>
        <v>Photo required</v>
      </c>
      <c r="Q2148" s="86" t="s">
        <v>10789</v>
      </c>
      <c r="R2148" s="86" t="s">
        <v>10789</v>
      </c>
      <c r="S2148" s="86" t="s">
        <v>10789</v>
      </c>
      <c r="T2148" s="86" t="s">
        <v>10789</v>
      </c>
      <c r="U2148" s="86" t="s">
        <v>16791</v>
      </c>
    </row>
    <row r="2149" spans="2:23" x14ac:dyDescent="0.25">
      <c r="B2149" s="91">
        <v>2069.1</v>
      </c>
      <c r="C2149" s="91" t="s">
        <v>1462</v>
      </c>
      <c r="D2149" s="94" t="s">
        <v>16706</v>
      </c>
      <c r="E2149" s="89" t="s">
        <v>452</v>
      </c>
      <c r="F2149" s="90" t="s">
        <v>13813</v>
      </c>
      <c r="G2149" s="91" t="str">
        <f t="shared" si="76"/>
        <v>Photo required</v>
      </c>
      <c r="H2149" s="91" t="s">
        <v>11837</v>
      </c>
      <c r="I2149" s="91" t="str">
        <f t="shared" si="77"/>
        <v>Not recorded in Scotland</v>
      </c>
      <c r="J2149" s="91" t="s">
        <v>16094</v>
      </c>
      <c r="K2149" s="91"/>
      <c r="L2149" s="91"/>
      <c r="M2149" s="91"/>
      <c r="P2149" s="86" t="str">
        <f t="shared" si="78"/>
        <v>Photo required</v>
      </c>
      <c r="Q2149" s="86" t="s">
        <v>10789</v>
      </c>
      <c r="R2149" s="86" t="s">
        <v>10789</v>
      </c>
      <c r="S2149" s="86" t="s">
        <v>10789</v>
      </c>
      <c r="T2149" s="86" t="s">
        <v>10789</v>
      </c>
      <c r="U2149" s="86" t="s">
        <v>16791</v>
      </c>
      <c r="V2149" s="86" t="s">
        <v>10789</v>
      </c>
      <c r="W2149" s="86" t="s">
        <v>10789</v>
      </c>
    </row>
    <row r="2150" spans="2:23" x14ac:dyDescent="0.25">
      <c r="B2150" s="91">
        <v>2068</v>
      </c>
      <c r="C2150" s="91">
        <v>2068</v>
      </c>
      <c r="D2150" s="203" t="s">
        <v>13547</v>
      </c>
      <c r="E2150" s="89" t="s">
        <v>6410</v>
      </c>
      <c r="F2150" s="90" t="s">
        <v>6409</v>
      </c>
      <c r="G2150" s="91" t="str">
        <f t="shared" si="76"/>
        <v>Photo required</v>
      </c>
      <c r="H2150" s="91" t="s">
        <v>11837</v>
      </c>
      <c r="I2150" s="91" t="str">
        <f t="shared" si="77"/>
        <v>VC73, one in June 1997 was considered adventive</v>
      </c>
      <c r="J2150" s="91" t="s">
        <v>15630</v>
      </c>
      <c r="K2150" s="91"/>
      <c r="L2150" s="91"/>
      <c r="M2150" s="91"/>
      <c r="P2150" s="86" t="str">
        <f t="shared" si="78"/>
        <v>Photo required</v>
      </c>
      <c r="Q2150" s="86" t="s">
        <v>10789</v>
      </c>
      <c r="R2150" s="86" t="s">
        <v>10789</v>
      </c>
      <c r="S2150" s="86" t="s">
        <v>10789</v>
      </c>
      <c r="T2150" s="86" t="s">
        <v>10789</v>
      </c>
      <c r="U2150" s="86" t="s">
        <v>15225</v>
      </c>
      <c r="V2150" s="86" t="s">
        <v>15226</v>
      </c>
      <c r="W2150" s="86" t="b">
        <v>0</v>
      </c>
    </row>
    <row r="2151" spans="2:23" x14ac:dyDescent="0.25">
      <c r="B2151" s="91">
        <v>2067</v>
      </c>
      <c r="C2151" s="91">
        <v>2067</v>
      </c>
      <c r="D2151" s="203" t="s">
        <v>13546</v>
      </c>
      <c r="E2151" s="89" t="s">
        <v>6412</v>
      </c>
      <c r="F2151" s="90" t="s">
        <v>6411</v>
      </c>
      <c r="G2151" s="91" t="str">
        <f t="shared" si="76"/>
        <v>Photo required</v>
      </c>
      <c r="H2151" s="91" t="s">
        <v>11837</v>
      </c>
      <c r="I2151" s="91" t="str">
        <f t="shared" si="77"/>
        <v>Not recorded in Scotland</v>
      </c>
      <c r="J2151" s="91" t="s">
        <v>16094</v>
      </c>
      <c r="K2151" s="91"/>
      <c r="L2151" s="91"/>
      <c r="M2151" s="91"/>
      <c r="P2151" s="86" t="str">
        <f t="shared" si="78"/>
        <v>Photo required</v>
      </c>
      <c r="Q2151" s="86" t="s">
        <v>10789</v>
      </c>
      <c r="R2151" s="86" t="s">
        <v>10789</v>
      </c>
      <c r="S2151" s="86" t="s">
        <v>10789</v>
      </c>
      <c r="T2151" s="86" t="s">
        <v>10789</v>
      </c>
      <c r="U2151" s="86" t="s">
        <v>15223</v>
      </c>
      <c r="V2151" s="86" t="s">
        <v>15238</v>
      </c>
      <c r="W2151" s="86" t="b">
        <v>0</v>
      </c>
    </row>
    <row r="2152" spans="2:23" x14ac:dyDescent="0.25">
      <c r="B2152" s="91">
        <v>2069</v>
      </c>
      <c r="C2152" s="91">
        <v>2069</v>
      </c>
      <c r="D2152" s="203" t="s">
        <v>13548</v>
      </c>
      <c r="E2152" s="89" t="s">
        <v>6408</v>
      </c>
      <c r="F2152" s="90" t="s">
        <v>6407</v>
      </c>
      <c r="G2152" s="91" t="str">
        <f t="shared" si="76"/>
        <v>Usually distinctive</v>
      </c>
      <c r="H2152" s="91" t="s">
        <v>15174</v>
      </c>
      <c r="I2152" s="91" t="str">
        <f t="shared" si="77"/>
        <v>Common S, largely coastal further N</v>
      </c>
      <c r="J2152" s="91" t="s">
        <v>15631</v>
      </c>
      <c r="K2152" s="91"/>
      <c r="L2152" s="91"/>
      <c r="M2152" s="91"/>
      <c r="P2152" s="86" t="str">
        <f t="shared" si="78"/>
        <v>Usually distinctive</v>
      </c>
      <c r="Q2152" s="86" t="s">
        <v>10789</v>
      </c>
      <c r="R2152" s="86" t="s">
        <v>10789</v>
      </c>
      <c r="S2152" s="86" t="s">
        <v>10789</v>
      </c>
      <c r="T2152" s="86" t="s">
        <v>10789</v>
      </c>
      <c r="U2152" s="86" t="s">
        <v>15237</v>
      </c>
      <c r="V2152" s="86" t="s">
        <v>15236</v>
      </c>
      <c r="W2152" s="86" t="b">
        <v>0</v>
      </c>
    </row>
    <row r="2153" spans="2:23" x14ac:dyDescent="0.25">
      <c r="B2153" s="91">
        <v>2053</v>
      </c>
      <c r="C2153" s="91">
        <v>2053</v>
      </c>
      <c r="D2153" s="203" t="s">
        <v>13535</v>
      </c>
      <c r="E2153" s="89" t="s">
        <v>6430</v>
      </c>
      <c r="F2153" s="90" t="s">
        <v>6429</v>
      </c>
      <c r="G2153" s="91" t="str">
        <f t="shared" si="76"/>
        <v>Photo required</v>
      </c>
      <c r="H2153" s="91" t="s">
        <v>11837</v>
      </c>
      <c r="I2153" s="91" t="str">
        <f t="shared" si="77"/>
        <v>Not recorded in Scotland</v>
      </c>
      <c r="J2153" s="91" t="s">
        <v>16094</v>
      </c>
      <c r="K2153" s="91"/>
      <c r="L2153" s="91"/>
      <c r="M2153" s="91"/>
      <c r="P2153" s="86" t="str">
        <f t="shared" si="78"/>
        <v>Photo required</v>
      </c>
      <c r="Q2153" s="86" t="s">
        <v>10789</v>
      </c>
      <c r="R2153" s="86" t="s">
        <v>10789</v>
      </c>
      <c r="S2153" s="86" t="s">
        <v>10789</v>
      </c>
      <c r="T2153" s="86" t="s">
        <v>10789</v>
      </c>
      <c r="U2153" s="86" t="s">
        <v>15218</v>
      </c>
      <c r="V2153" s="86" t="s">
        <v>15226</v>
      </c>
      <c r="W2153" s="86" t="b">
        <v>0</v>
      </c>
    </row>
    <row r="2154" spans="2:23" x14ac:dyDescent="0.25">
      <c r="B2154" s="91">
        <v>2052</v>
      </c>
      <c r="C2154" s="91">
        <v>2052</v>
      </c>
      <c r="D2154" s="203" t="s">
        <v>13534</v>
      </c>
      <c r="E2154" s="89" t="s">
        <v>15337</v>
      </c>
      <c r="F2154" s="90" t="s">
        <v>8088</v>
      </c>
      <c r="G2154" s="91" t="str">
        <f t="shared" si="76"/>
        <v>Photo required</v>
      </c>
      <c r="H2154" s="91" t="s">
        <v>11837</v>
      </c>
      <c r="I2154" s="91" t="str">
        <f t="shared" si="77"/>
        <v>Not recorded in Scotland</v>
      </c>
      <c r="J2154" s="91" t="s">
        <v>16094</v>
      </c>
      <c r="K2154" s="91"/>
      <c r="L2154" s="91"/>
      <c r="M2154" s="91"/>
      <c r="P2154" s="86" t="str">
        <f t="shared" si="78"/>
        <v>Photo required</v>
      </c>
      <c r="Q2154" s="86" t="s">
        <v>10789</v>
      </c>
      <c r="R2154" s="86" t="s">
        <v>10789</v>
      </c>
      <c r="S2154" s="86" t="s">
        <v>10789</v>
      </c>
      <c r="T2154" s="86" t="s">
        <v>10789</v>
      </c>
      <c r="U2154" s="86" t="s">
        <v>15214</v>
      </c>
      <c r="V2154" s="86" t="s">
        <v>15216</v>
      </c>
      <c r="W2154" s="86" t="b">
        <v>0</v>
      </c>
    </row>
    <row r="2155" spans="2:23" x14ac:dyDescent="0.25">
      <c r="B2155" s="91">
        <v>2054</v>
      </c>
      <c r="C2155" s="91">
        <v>2054</v>
      </c>
      <c r="D2155" s="203" t="s">
        <v>13536</v>
      </c>
      <c r="E2155" s="89" t="s">
        <v>8089</v>
      </c>
      <c r="F2155" s="90" t="s">
        <v>8090</v>
      </c>
      <c r="G2155" s="91" t="str">
        <f t="shared" si="76"/>
        <v>Photo required</v>
      </c>
      <c r="H2155" s="91" t="s">
        <v>11837</v>
      </c>
      <c r="I2155" s="91" t="str">
        <f t="shared" si="77"/>
        <v>Very rare migrant: VC73 (two) &amp; Fair Isle 1961, Islay 2019</v>
      </c>
      <c r="J2155" s="91" t="s">
        <v>15632</v>
      </c>
      <c r="K2155" s="91"/>
      <c r="L2155" s="91"/>
      <c r="M2155" s="91"/>
      <c r="P2155" s="86" t="str">
        <f t="shared" si="78"/>
        <v>Photo required</v>
      </c>
      <c r="Q2155" s="86" t="s">
        <v>10789</v>
      </c>
      <c r="R2155" s="86" t="s">
        <v>10789</v>
      </c>
      <c r="S2155" s="86" t="s">
        <v>10789</v>
      </c>
      <c r="T2155" s="86" t="s">
        <v>10789</v>
      </c>
      <c r="U2155" s="86" t="s">
        <v>15218</v>
      </c>
      <c r="V2155" s="86" t="s">
        <v>15256</v>
      </c>
      <c r="W2155" s="86" t="b">
        <v>0</v>
      </c>
    </row>
    <row r="2156" spans="2:23" x14ac:dyDescent="0.25">
      <c r="B2156" s="91">
        <v>2055</v>
      </c>
      <c r="C2156" s="91">
        <v>2055</v>
      </c>
      <c r="D2156" s="94" t="s">
        <v>16707</v>
      </c>
      <c r="E2156" s="89" t="s">
        <v>8091</v>
      </c>
      <c r="F2156" s="90" t="s">
        <v>8092</v>
      </c>
      <c r="G2156" s="91" t="str">
        <f t="shared" si="76"/>
        <v>Photo required</v>
      </c>
      <c r="H2156" s="91" t="s">
        <v>11837</v>
      </c>
      <c r="I2156" s="91" t="str">
        <f t="shared" si="77"/>
        <v>Not recorded in Scotland</v>
      </c>
      <c r="J2156" s="91" t="s">
        <v>16094</v>
      </c>
      <c r="K2156" s="91"/>
      <c r="L2156" s="91"/>
      <c r="M2156" s="91"/>
      <c r="P2156" s="86" t="str">
        <f t="shared" si="78"/>
        <v>Photo required</v>
      </c>
      <c r="Q2156" s="86" t="s">
        <v>10789</v>
      </c>
      <c r="R2156" s="86" t="s">
        <v>10789</v>
      </c>
      <c r="S2156" s="86" t="s">
        <v>10789</v>
      </c>
      <c r="T2156" s="86" t="s">
        <v>10789</v>
      </c>
      <c r="U2156" s="86" t="s">
        <v>16791</v>
      </c>
      <c r="V2156" s="86" t="s">
        <v>10789</v>
      </c>
      <c r="W2156" s="86" t="s">
        <v>10789</v>
      </c>
    </row>
    <row r="2157" spans="2:23" x14ac:dyDescent="0.25">
      <c r="B2157" s="91">
        <v>2131</v>
      </c>
      <c r="C2157" s="91">
        <v>2070</v>
      </c>
      <c r="D2157" s="199" t="s">
        <v>15410</v>
      </c>
      <c r="E2157" s="89" t="s">
        <v>453</v>
      </c>
      <c r="F2157" s="90" t="s">
        <v>454</v>
      </c>
      <c r="G2157" s="91" t="str">
        <f t="shared" si="76"/>
        <v>Photo required</v>
      </c>
      <c r="H2157" s="102" t="s">
        <v>11837</v>
      </c>
      <c r="I2157" s="91" t="str">
        <f t="shared" si="77"/>
        <v>Not recorded in Scotland</v>
      </c>
      <c r="J2157" s="102" t="s">
        <v>16094</v>
      </c>
      <c r="K2157" s="91"/>
      <c r="L2157" s="116"/>
      <c r="P2157" s="86" t="str">
        <f t="shared" si="78"/>
        <v>Photo required</v>
      </c>
      <c r="U2157" s="86" t="s">
        <v>16791</v>
      </c>
    </row>
    <row r="2158" spans="2:23" x14ac:dyDescent="0.25">
      <c r="B2158" s="91">
        <v>2037</v>
      </c>
      <c r="C2158" s="91">
        <v>2037</v>
      </c>
      <c r="D2158" s="203" t="s">
        <v>13520</v>
      </c>
      <c r="E2158" s="89" t="s">
        <v>5029</v>
      </c>
      <c r="F2158" s="90" t="s">
        <v>5028</v>
      </c>
      <c r="G2158" s="91" t="str">
        <f t="shared" si="76"/>
        <v>Photo required</v>
      </c>
      <c r="H2158" s="91" t="s">
        <v>11837</v>
      </c>
      <c r="I2158" s="91" t="str">
        <f t="shared" si="77"/>
        <v>Not recorded in Scotland</v>
      </c>
      <c r="J2158" s="91" t="s">
        <v>16094</v>
      </c>
      <c r="K2158" s="91"/>
      <c r="L2158" s="91"/>
      <c r="M2158" s="91"/>
      <c r="P2158" s="86" t="str">
        <f t="shared" si="78"/>
        <v>Photo required</v>
      </c>
      <c r="Q2158" s="86" t="s">
        <v>10789</v>
      </c>
      <c r="R2158" s="86" t="s">
        <v>10789</v>
      </c>
      <c r="S2158" s="86" t="s">
        <v>10789</v>
      </c>
      <c r="T2158" s="86" t="s">
        <v>10789</v>
      </c>
      <c r="U2158" s="86" t="s">
        <v>15231</v>
      </c>
      <c r="V2158" s="86" t="s">
        <v>15230</v>
      </c>
      <c r="W2158" s="86" t="b">
        <v>0</v>
      </c>
    </row>
    <row r="2159" spans="2:23" x14ac:dyDescent="0.25">
      <c r="B2159" s="91">
        <v>2038</v>
      </c>
      <c r="C2159" s="91">
        <v>2038</v>
      </c>
      <c r="D2159" s="203" t="s">
        <v>13521</v>
      </c>
      <c r="E2159" s="89" t="s">
        <v>5027</v>
      </c>
      <c r="F2159" s="90" t="s">
        <v>5026</v>
      </c>
      <c r="G2159" s="91" t="str">
        <f t="shared" si="76"/>
        <v>Care needed - confusion with Round-winged Muslin</v>
      </c>
      <c r="H2159" s="91" t="s">
        <v>11841</v>
      </c>
      <c r="I2159" s="91" t="str">
        <f t="shared" si="77"/>
        <v>Widespread S &amp; NE, absent NW</v>
      </c>
      <c r="J2159" s="91" t="s">
        <v>14318</v>
      </c>
      <c r="K2159" s="91"/>
      <c r="L2159" s="91"/>
      <c r="M2159" s="91"/>
      <c r="P2159" s="86" t="str">
        <f t="shared" si="78"/>
        <v>Care needed - confusion with Round-winged Muslin</v>
      </c>
      <c r="Q2159" s="86" t="s">
        <v>10789</v>
      </c>
      <c r="R2159" s="86" t="s">
        <v>10789</v>
      </c>
      <c r="S2159" s="86" t="s">
        <v>10789</v>
      </c>
      <c r="T2159" s="86" t="s">
        <v>10789</v>
      </c>
      <c r="U2159" s="86" t="s">
        <v>15231</v>
      </c>
      <c r="V2159" s="86" t="s">
        <v>15227</v>
      </c>
      <c r="W2159" s="86" t="b">
        <v>0</v>
      </c>
    </row>
    <row r="2160" spans="2:23" x14ac:dyDescent="0.25">
      <c r="B2160" s="91">
        <v>2035</v>
      </c>
      <c r="C2160" s="91">
        <v>2035</v>
      </c>
      <c r="D2160" s="203" t="s">
        <v>13518</v>
      </c>
      <c r="E2160" s="89" t="s">
        <v>5033</v>
      </c>
      <c r="F2160" s="90" t="s">
        <v>5032</v>
      </c>
      <c r="G2160" s="91" t="str">
        <f t="shared" si="76"/>
        <v>Care needed - confusion with Muslin Footman</v>
      </c>
      <c r="H2160" s="91" t="s">
        <v>11842</v>
      </c>
      <c r="I2160" s="91" t="str">
        <f t="shared" si="77"/>
        <v>Very local, SW and VC96</v>
      </c>
      <c r="J2160" s="91" t="s">
        <v>14319</v>
      </c>
      <c r="K2160" s="91"/>
      <c r="L2160" s="91"/>
      <c r="M2160" s="91"/>
      <c r="P2160" s="86" t="str">
        <f t="shared" si="78"/>
        <v>Care needed - confusion with Muslin Footman</v>
      </c>
      <c r="Q2160" s="86" t="s">
        <v>10789</v>
      </c>
      <c r="R2160" s="86" t="s">
        <v>10789</v>
      </c>
      <c r="S2160" s="86" t="s">
        <v>10789</v>
      </c>
      <c r="T2160" s="86" t="s">
        <v>10789</v>
      </c>
      <c r="U2160" s="86" t="s">
        <v>15231</v>
      </c>
      <c r="V2160" s="86" t="s">
        <v>15216</v>
      </c>
      <c r="W2160" s="86" t="b">
        <v>0</v>
      </c>
    </row>
    <row r="2161" spans="2:23" x14ac:dyDescent="0.25">
      <c r="B2161" s="91">
        <v>2040</v>
      </c>
      <c r="C2161" s="91">
        <v>2040</v>
      </c>
      <c r="D2161" s="203" t="s">
        <v>13523</v>
      </c>
      <c r="E2161" s="89" t="s">
        <v>5023</v>
      </c>
      <c r="F2161" s="90" t="s">
        <v>5022</v>
      </c>
      <c r="G2161" s="91" t="str">
        <f t="shared" si="76"/>
        <v>Care needed</v>
      </c>
      <c r="H2161" s="91" t="s">
        <v>11767</v>
      </c>
      <c r="I2161" s="91" t="str">
        <f t="shared" si="77"/>
        <v>Clustered: Borders, SW, central W &amp; Great Glen</v>
      </c>
      <c r="J2161" s="91" t="s">
        <v>14320</v>
      </c>
      <c r="K2161" s="91"/>
      <c r="L2161" s="91"/>
      <c r="M2161" s="91"/>
      <c r="P2161" s="86" t="str">
        <f t="shared" si="78"/>
        <v>Care needed</v>
      </c>
      <c r="Q2161" s="86" t="s">
        <v>10789</v>
      </c>
      <c r="R2161" s="86" t="s">
        <v>10789</v>
      </c>
      <c r="S2161" s="86" t="s">
        <v>10789</v>
      </c>
      <c r="T2161" s="86" t="s">
        <v>10789</v>
      </c>
      <c r="U2161" s="86" t="s">
        <v>15222</v>
      </c>
      <c r="V2161" s="86" t="s">
        <v>15216</v>
      </c>
      <c r="W2161" s="86" t="b">
        <v>0</v>
      </c>
    </row>
    <row r="2162" spans="2:23" x14ac:dyDescent="0.25">
      <c r="B2162" s="91">
        <v>2041</v>
      </c>
      <c r="C2162" s="91">
        <v>2041</v>
      </c>
      <c r="D2162" s="203" t="s">
        <v>13524</v>
      </c>
      <c r="E2162" s="89" t="s">
        <v>5021</v>
      </c>
      <c r="F2162" s="90" t="s">
        <v>5020</v>
      </c>
      <c r="G2162" s="91" t="str">
        <f t="shared" si="76"/>
        <v>Photo required</v>
      </c>
      <c r="H2162" s="91" t="s">
        <v>11837</v>
      </c>
      <c r="I2162" s="91" t="str">
        <f t="shared" si="77"/>
        <v>Not recorded in Scotland</v>
      </c>
      <c r="J2162" s="91" t="s">
        <v>16094</v>
      </c>
      <c r="K2162" s="91"/>
      <c r="L2162" s="91"/>
      <c r="M2162" s="91"/>
      <c r="P2162" s="86" t="str">
        <f t="shared" si="78"/>
        <v>Photo required</v>
      </c>
      <c r="Q2162" s="86" t="s">
        <v>10789</v>
      </c>
      <c r="R2162" s="86" t="s">
        <v>10789</v>
      </c>
      <c r="S2162" s="86" t="s">
        <v>10789</v>
      </c>
      <c r="T2162" s="86" t="s">
        <v>10789</v>
      </c>
      <c r="U2162" s="86" t="s">
        <v>15235</v>
      </c>
      <c r="V2162" s="86" t="s">
        <v>15224</v>
      </c>
      <c r="W2162" s="86" t="b">
        <v>0</v>
      </c>
    </row>
    <row r="2163" spans="2:23" x14ac:dyDescent="0.25">
      <c r="B2163" s="91">
        <v>2042</v>
      </c>
      <c r="C2163" s="91">
        <v>2042</v>
      </c>
      <c r="D2163" s="203" t="s">
        <v>13525</v>
      </c>
      <c r="E2163" s="89" t="s">
        <v>5019</v>
      </c>
      <c r="F2163" s="90" t="s">
        <v>5018</v>
      </c>
      <c r="G2163" s="91" t="str">
        <f t="shared" si="76"/>
        <v>Photo required</v>
      </c>
      <c r="H2163" s="91" t="s">
        <v>11837</v>
      </c>
      <c r="I2163" s="91" t="str">
        <f t="shared" si="77"/>
        <v>Not recorded in Scotland</v>
      </c>
      <c r="J2163" s="91" t="s">
        <v>16094</v>
      </c>
      <c r="K2163" s="91"/>
      <c r="L2163" s="91"/>
      <c r="M2163" s="91"/>
      <c r="P2163" s="86" t="str">
        <f t="shared" si="78"/>
        <v>Photo required</v>
      </c>
      <c r="Q2163" s="86" t="s">
        <v>10789</v>
      </c>
      <c r="R2163" s="86" t="s">
        <v>10789</v>
      </c>
      <c r="S2163" s="86" t="s">
        <v>10789</v>
      </c>
      <c r="T2163" s="86" t="s">
        <v>10789</v>
      </c>
      <c r="U2163" s="86" t="s">
        <v>15232</v>
      </c>
      <c r="V2163" s="86" t="s">
        <v>15216</v>
      </c>
      <c r="W2163" s="86" t="b">
        <v>0</v>
      </c>
    </row>
    <row r="2164" spans="2:23" x14ac:dyDescent="0.25">
      <c r="B2164" s="91">
        <v>2051</v>
      </c>
      <c r="C2164" s="91">
        <v>2051</v>
      </c>
      <c r="D2164" s="203" t="s">
        <v>13533</v>
      </c>
      <c r="E2164" s="89" t="s">
        <v>3068</v>
      </c>
      <c r="F2164" s="90" t="s">
        <v>6431</v>
      </c>
      <c r="G2164" s="91" t="str">
        <f t="shared" si="76"/>
        <v>Photo required</v>
      </c>
      <c r="H2164" s="91" t="s">
        <v>11837</v>
      </c>
      <c r="I2164" s="91" t="str">
        <f t="shared" si="77"/>
        <v>Rare immigrant, mainly SW, but five in 2019</v>
      </c>
      <c r="J2164" s="91" t="s">
        <v>15633</v>
      </c>
      <c r="K2164" s="91"/>
      <c r="L2164" s="91"/>
      <c r="M2164" s="91"/>
      <c r="P2164" s="86" t="str">
        <f t="shared" si="78"/>
        <v>Photo required</v>
      </c>
      <c r="Q2164" s="86" t="s">
        <v>10789</v>
      </c>
      <c r="R2164" s="86" t="s">
        <v>10789</v>
      </c>
      <c r="S2164" s="86" t="s">
        <v>10789</v>
      </c>
      <c r="T2164" s="86" t="s">
        <v>10789</v>
      </c>
      <c r="U2164" s="86" t="s">
        <v>15218</v>
      </c>
      <c r="V2164" s="86" t="s">
        <v>15230</v>
      </c>
      <c r="W2164" s="86" t="b">
        <v>0</v>
      </c>
    </row>
    <row r="2165" spans="2:23" x14ac:dyDescent="0.25">
      <c r="B2165" s="91">
        <v>2039</v>
      </c>
      <c r="C2165" s="91">
        <v>2039</v>
      </c>
      <c r="D2165" s="203" t="s">
        <v>13522</v>
      </c>
      <c r="E2165" s="89" t="s">
        <v>5025</v>
      </c>
      <c r="F2165" s="90" t="s">
        <v>5024</v>
      </c>
      <c r="G2165" s="91" t="str">
        <f t="shared" si="76"/>
        <v>Usually distinctive</v>
      </c>
      <c r="H2165" s="91" t="s">
        <v>15174</v>
      </c>
      <c r="I2165" s="91" t="str">
        <f t="shared" si="77"/>
        <v>Common S &amp; W, scarce and scattered E</v>
      </c>
      <c r="J2165" s="91" t="s">
        <v>15634</v>
      </c>
      <c r="K2165" s="91"/>
      <c r="L2165" s="91"/>
      <c r="M2165" s="91"/>
      <c r="P2165" s="86" t="str">
        <f t="shared" si="78"/>
        <v>Usually distinctive</v>
      </c>
      <c r="Q2165" s="86" t="s">
        <v>10789</v>
      </c>
      <c r="R2165" s="86" t="s">
        <v>10789</v>
      </c>
      <c r="S2165" s="86" t="s">
        <v>10789</v>
      </c>
      <c r="T2165" s="86" t="s">
        <v>10789</v>
      </c>
      <c r="U2165" s="86" t="s">
        <v>15225</v>
      </c>
      <c r="V2165" s="86" t="s">
        <v>15233</v>
      </c>
      <c r="W2165" s="86" t="b">
        <v>0</v>
      </c>
    </row>
    <row r="2166" spans="2:23" ht="14.4" x14ac:dyDescent="0.3">
      <c r="B2166" s="91">
        <v>2049</v>
      </c>
      <c r="C2166" s="91">
        <v>2049</v>
      </c>
      <c r="D2166" s="203" t="s">
        <v>13531</v>
      </c>
      <c r="E2166" s="89" t="s">
        <v>3072</v>
      </c>
      <c r="F2166" s="90" t="s">
        <v>3071</v>
      </c>
      <c r="G2166" s="91" t="str">
        <f t="shared" si="76"/>
        <v>Care needed</v>
      </c>
      <c r="H2166" s="91" t="s">
        <v>11767</v>
      </c>
      <c r="I2166" s="91" t="str">
        <f t="shared" si="77"/>
        <v>Arrived SW &amp; SE in 2008 - now into Highlands</v>
      </c>
      <c r="J2166" s="178" t="s">
        <v>16355</v>
      </c>
      <c r="K2166" s="91"/>
      <c r="L2166" s="91"/>
      <c r="M2166" s="91"/>
      <c r="P2166" s="86" t="str">
        <f t="shared" si="78"/>
        <v>Care needed</v>
      </c>
      <c r="Q2166" s="86" t="s">
        <v>10789</v>
      </c>
      <c r="R2166" s="86" t="s">
        <v>10789</v>
      </c>
      <c r="S2166" s="86" t="s">
        <v>10789</v>
      </c>
      <c r="T2166" s="86" t="s">
        <v>10789</v>
      </c>
      <c r="U2166" s="86" t="s">
        <v>15231</v>
      </c>
      <c r="V2166" s="86" t="s">
        <v>15250</v>
      </c>
      <c r="W2166" s="86" t="b">
        <v>0</v>
      </c>
    </row>
    <row r="2167" spans="2:23" ht="14.4" x14ac:dyDescent="0.3">
      <c r="B2167" s="91">
        <v>2044</v>
      </c>
      <c r="C2167" s="91">
        <v>2044</v>
      </c>
      <c r="D2167" s="203" t="s">
        <v>13527</v>
      </c>
      <c r="E2167" s="89" t="s">
        <v>5015</v>
      </c>
      <c r="F2167" s="90" t="s">
        <v>5014</v>
      </c>
      <c r="G2167" s="91" t="str">
        <f t="shared" si="76"/>
        <v>Photo required</v>
      </c>
      <c r="H2167" s="91" t="s">
        <v>11837</v>
      </c>
      <c r="I2167" s="91" t="str">
        <f t="shared" si="77"/>
        <v>VC84 in 2010; D&amp;G from 2013; north to Skye, Moray and Aberdeenshire 2019/2020</v>
      </c>
      <c r="J2167" s="178" t="s">
        <v>16356</v>
      </c>
      <c r="K2167" s="91"/>
      <c r="L2167" s="91"/>
      <c r="M2167" s="91"/>
      <c r="P2167" s="86" t="str">
        <f t="shared" si="78"/>
        <v>Photo required</v>
      </c>
      <c r="Q2167" s="86" t="s">
        <v>10789</v>
      </c>
      <c r="R2167" s="86" t="s">
        <v>10789</v>
      </c>
      <c r="S2167" s="86" t="s">
        <v>10789</v>
      </c>
      <c r="T2167" s="86" t="s">
        <v>10789</v>
      </c>
      <c r="U2167" s="86" t="s">
        <v>15231</v>
      </c>
      <c r="V2167" s="86" t="s">
        <v>15224</v>
      </c>
      <c r="W2167" s="86" t="b">
        <v>0</v>
      </c>
    </row>
    <row r="2168" spans="2:23" x14ac:dyDescent="0.25">
      <c r="B2168" s="91">
        <v>2050</v>
      </c>
      <c r="C2168" s="91">
        <v>2050</v>
      </c>
      <c r="D2168" s="203" t="s">
        <v>13532</v>
      </c>
      <c r="E2168" s="89" t="s">
        <v>3070</v>
      </c>
      <c r="F2168" s="90" t="s">
        <v>3069</v>
      </c>
      <c r="G2168" s="91" t="str">
        <f t="shared" si="76"/>
        <v>Care needed</v>
      </c>
      <c r="H2168" s="91" t="s">
        <v>11767</v>
      </c>
      <c r="I2168" s="91" t="str">
        <f t="shared" si="77"/>
        <v>Clusters in SW, E coast and inner Moray Firth</v>
      </c>
      <c r="J2168" s="91" t="s">
        <v>14321</v>
      </c>
      <c r="K2168" s="91"/>
      <c r="L2168" s="91"/>
      <c r="M2168" s="91"/>
      <c r="P2168" s="86" t="str">
        <f t="shared" si="78"/>
        <v>Care needed</v>
      </c>
      <c r="Q2168" s="86" t="s">
        <v>10789</v>
      </c>
      <c r="R2168" s="86" t="s">
        <v>10789</v>
      </c>
      <c r="S2168" s="86" t="s">
        <v>10789</v>
      </c>
      <c r="T2168" s="86" t="s">
        <v>10789</v>
      </c>
      <c r="U2168" s="86" t="s">
        <v>15231</v>
      </c>
      <c r="V2168" s="86" t="s">
        <v>15224</v>
      </c>
      <c r="W2168" s="86" t="b">
        <v>0</v>
      </c>
    </row>
    <row r="2169" spans="2:23" x14ac:dyDescent="0.25">
      <c r="B2169" s="91">
        <v>2047</v>
      </c>
      <c r="C2169" s="91">
        <v>2047</v>
      </c>
      <c r="D2169" s="203" t="s">
        <v>13530</v>
      </c>
      <c r="E2169" s="89" t="s">
        <v>3074</v>
      </c>
      <c r="F2169" s="90" t="s">
        <v>3073</v>
      </c>
      <c r="G2169" s="91" t="str">
        <f t="shared" si="76"/>
        <v>Photo required</v>
      </c>
      <c r="H2169" s="91" t="s">
        <v>11837</v>
      </c>
      <c r="I2169" s="91" t="str">
        <f t="shared" si="77"/>
        <v>Dumfries &amp; Galloway coast only</v>
      </c>
      <c r="J2169" s="91" t="s">
        <v>15635</v>
      </c>
      <c r="K2169" s="91"/>
      <c r="L2169" s="91"/>
      <c r="M2169" s="91"/>
      <c r="P2169" s="86" t="str">
        <f t="shared" si="78"/>
        <v>Photo required</v>
      </c>
      <c r="Q2169" s="86" t="s">
        <v>10789</v>
      </c>
      <c r="R2169" s="86" t="s">
        <v>10789</v>
      </c>
      <c r="S2169" s="86" t="s">
        <v>10789</v>
      </c>
      <c r="T2169" s="86" t="s">
        <v>10789</v>
      </c>
      <c r="U2169" s="86" t="s">
        <v>15218</v>
      </c>
      <c r="V2169" s="86" t="s">
        <v>15216</v>
      </c>
      <c r="W2169" s="86" t="b">
        <v>0</v>
      </c>
    </row>
    <row r="2170" spans="2:23" x14ac:dyDescent="0.25">
      <c r="B2170" s="91">
        <v>2045</v>
      </c>
      <c r="C2170" s="91">
        <v>2045</v>
      </c>
      <c r="D2170" s="203" t="s">
        <v>13528</v>
      </c>
      <c r="E2170" s="89" t="s">
        <v>5013</v>
      </c>
      <c r="F2170" s="90" t="s">
        <v>5012</v>
      </c>
      <c r="G2170" s="91" t="str">
        <f t="shared" si="76"/>
        <v>Photo required</v>
      </c>
      <c r="H2170" s="91" t="s">
        <v>11837</v>
      </c>
      <c r="I2170" s="91" t="str">
        <f t="shared" si="77"/>
        <v>Not recorded in Scotland</v>
      </c>
      <c r="J2170" s="91" t="s">
        <v>16094</v>
      </c>
      <c r="K2170" s="91"/>
      <c r="L2170" s="91"/>
      <c r="M2170" s="91"/>
      <c r="P2170" s="86" t="str">
        <f t="shared" si="78"/>
        <v>Photo required</v>
      </c>
      <c r="Q2170" s="86" t="s">
        <v>10789</v>
      </c>
      <c r="R2170" s="86" t="s">
        <v>10789</v>
      </c>
      <c r="S2170" s="86" t="s">
        <v>10789</v>
      </c>
      <c r="T2170" s="86" t="s">
        <v>10789</v>
      </c>
      <c r="U2170" s="86" t="s">
        <v>15231</v>
      </c>
      <c r="V2170" s="86" t="s">
        <v>15250</v>
      </c>
      <c r="W2170" s="86" t="b">
        <v>0</v>
      </c>
    </row>
    <row r="2171" spans="2:23" x14ac:dyDescent="0.25">
      <c r="B2171" s="91">
        <v>2046</v>
      </c>
      <c r="C2171" s="91">
        <v>2046</v>
      </c>
      <c r="D2171" s="203" t="s">
        <v>13529</v>
      </c>
      <c r="E2171" s="89" t="s">
        <v>5011</v>
      </c>
      <c r="F2171" s="90" t="s">
        <v>5010</v>
      </c>
      <c r="G2171" s="91" t="str">
        <f t="shared" si="76"/>
        <v>Photo required</v>
      </c>
      <c r="H2171" s="91" t="s">
        <v>11837</v>
      </c>
      <c r="I2171" s="91" t="str">
        <f t="shared" si="77"/>
        <v>Not recorded in Scotland</v>
      </c>
      <c r="J2171" s="91" t="s">
        <v>16094</v>
      </c>
      <c r="K2171" s="91"/>
      <c r="L2171" s="91"/>
      <c r="M2171" s="91"/>
      <c r="P2171" s="86" t="str">
        <f t="shared" si="78"/>
        <v>Photo required</v>
      </c>
      <c r="Q2171" s="86" t="s">
        <v>10789</v>
      </c>
      <c r="R2171" s="86" t="s">
        <v>10789</v>
      </c>
      <c r="S2171" s="86" t="s">
        <v>10789</v>
      </c>
      <c r="T2171" s="86" t="s">
        <v>10789</v>
      </c>
      <c r="U2171" s="86" t="s">
        <v>15218</v>
      </c>
      <c r="V2171" s="86" t="s">
        <v>15236</v>
      </c>
      <c r="W2171" s="86" t="b">
        <v>0</v>
      </c>
    </row>
    <row r="2172" spans="2:23" x14ac:dyDescent="0.25">
      <c r="B2172" s="91">
        <v>2043</v>
      </c>
      <c r="C2172" s="91">
        <v>2043</v>
      </c>
      <c r="D2172" s="203" t="s">
        <v>13526</v>
      </c>
      <c r="E2172" s="89" t="s">
        <v>5017</v>
      </c>
      <c r="F2172" s="90" t="s">
        <v>5016</v>
      </c>
      <c r="G2172" s="91" t="str">
        <f t="shared" si="76"/>
        <v>Photo required</v>
      </c>
      <c r="H2172" s="91" t="s">
        <v>11837</v>
      </c>
      <c r="I2172" s="91" t="str">
        <f t="shared" si="77"/>
        <v>VC80, one in 2017</v>
      </c>
      <c r="J2172" s="91" t="s">
        <v>15636</v>
      </c>
      <c r="K2172" s="91"/>
      <c r="L2172" s="91"/>
      <c r="M2172" s="91"/>
      <c r="P2172" s="86" t="str">
        <f t="shared" si="78"/>
        <v>Photo required</v>
      </c>
      <c r="Q2172" s="86" t="s">
        <v>10789</v>
      </c>
      <c r="R2172" s="86" t="s">
        <v>10789</v>
      </c>
      <c r="S2172" s="86" t="s">
        <v>10789</v>
      </c>
      <c r="T2172" s="86" t="s">
        <v>10789</v>
      </c>
      <c r="U2172" s="86" t="s">
        <v>15237</v>
      </c>
      <c r="V2172" s="86" t="s">
        <v>15233</v>
      </c>
      <c r="W2172" s="86" t="b">
        <v>0</v>
      </c>
    </row>
    <row r="2173" spans="2:23" x14ac:dyDescent="0.25">
      <c r="B2173" s="91">
        <v>2036</v>
      </c>
      <c r="C2173" s="91">
        <v>2036</v>
      </c>
      <c r="D2173" s="203" t="s">
        <v>13519</v>
      </c>
      <c r="E2173" s="89" t="s">
        <v>5031</v>
      </c>
      <c r="F2173" s="90" t="s">
        <v>5030</v>
      </c>
      <c r="G2173" s="91" t="str">
        <f t="shared" si="76"/>
        <v>Care needed</v>
      </c>
      <c r="H2173" s="91" t="s">
        <v>11767</v>
      </c>
      <c r="I2173" s="91" t="str">
        <f t="shared" si="77"/>
        <v>Very local, W coast and VC81</v>
      </c>
      <c r="J2173" s="91" t="s">
        <v>14322</v>
      </c>
      <c r="K2173" s="91"/>
      <c r="L2173" s="91"/>
      <c r="M2173" s="91"/>
      <c r="P2173" s="86" t="str">
        <f t="shared" si="78"/>
        <v>Care needed</v>
      </c>
      <c r="Q2173" s="86" t="s">
        <v>10789</v>
      </c>
      <c r="R2173" s="86" t="s">
        <v>10789</v>
      </c>
      <c r="S2173" s="86" t="s">
        <v>10789</v>
      </c>
      <c r="T2173" s="86" t="s">
        <v>10789</v>
      </c>
      <c r="U2173" s="86" t="s">
        <v>15229</v>
      </c>
      <c r="V2173" s="86" t="s">
        <v>15242</v>
      </c>
      <c r="W2173" s="86" t="b">
        <v>0</v>
      </c>
    </row>
    <row r="2174" spans="2:23" x14ac:dyDescent="0.25">
      <c r="B2174" s="91">
        <v>2070</v>
      </c>
      <c r="C2174" s="91">
        <v>2070</v>
      </c>
      <c r="D2174" s="94" t="s">
        <v>16708</v>
      </c>
      <c r="E2174" s="89" t="s">
        <v>15338</v>
      </c>
      <c r="F2174" s="90" t="s">
        <v>454</v>
      </c>
      <c r="G2174" s="91" t="str">
        <f t="shared" si="76"/>
        <v>Photo required</v>
      </c>
      <c r="H2174" s="91" t="s">
        <v>11837</v>
      </c>
      <c r="I2174" s="91" t="str">
        <f t="shared" si="77"/>
        <v>Not recorded in Scotland</v>
      </c>
      <c r="J2174" s="91" t="s">
        <v>16094</v>
      </c>
      <c r="K2174" s="91"/>
      <c r="L2174" s="91"/>
      <c r="M2174" s="91"/>
      <c r="P2174" s="86" t="str">
        <f t="shared" si="78"/>
        <v>Photo required</v>
      </c>
      <c r="Q2174" s="86" t="s">
        <v>10789</v>
      </c>
      <c r="R2174" s="86" t="s">
        <v>10789</v>
      </c>
      <c r="S2174" s="86" t="s">
        <v>10789</v>
      </c>
      <c r="T2174" s="86" t="s">
        <v>10789</v>
      </c>
      <c r="U2174" s="86" t="s">
        <v>16791</v>
      </c>
      <c r="V2174" s="86" t="s">
        <v>10789</v>
      </c>
      <c r="W2174" s="86" t="s">
        <v>10789</v>
      </c>
    </row>
    <row r="2175" spans="2:23" x14ac:dyDescent="0.25">
      <c r="B2175" s="91">
        <v>2071</v>
      </c>
      <c r="C2175" s="91">
        <v>2071</v>
      </c>
      <c r="D2175" s="94" t="s">
        <v>16709</v>
      </c>
      <c r="E2175" s="89" t="s">
        <v>455</v>
      </c>
      <c r="F2175" s="90" t="s">
        <v>456</v>
      </c>
      <c r="G2175" s="91" t="str">
        <f t="shared" si="76"/>
        <v>Photo required</v>
      </c>
      <c r="H2175" s="91" t="s">
        <v>11837</v>
      </c>
      <c r="I2175" s="91" t="str">
        <f t="shared" si="77"/>
        <v>Not recorded in Scotland</v>
      </c>
      <c r="J2175" s="91" t="s">
        <v>16094</v>
      </c>
      <c r="K2175" s="91"/>
      <c r="L2175" s="91"/>
      <c r="M2175" s="91"/>
      <c r="P2175" s="86" t="str">
        <f t="shared" si="78"/>
        <v>Photo required</v>
      </c>
      <c r="Q2175" s="86" t="s">
        <v>10789</v>
      </c>
      <c r="R2175" s="86" t="s">
        <v>10789</v>
      </c>
      <c r="S2175" s="86" t="s">
        <v>10789</v>
      </c>
      <c r="T2175" s="86" t="s">
        <v>10789</v>
      </c>
      <c r="U2175" s="86" t="s">
        <v>16791</v>
      </c>
      <c r="V2175" s="86" t="s">
        <v>10789</v>
      </c>
      <c r="W2175" s="86" t="s">
        <v>10789</v>
      </c>
    </row>
    <row r="2176" spans="2:23" x14ac:dyDescent="0.25">
      <c r="B2176" s="91">
        <v>2496</v>
      </c>
      <c r="C2176" s="91">
        <v>2496</v>
      </c>
      <c r="D2176" s="94" t="s">
        <v>16710</v>
      </c>
      <c r="E2176" s="89" t="s">
        <v>1850</v>
      </c>
      <c r="F2176" s="90"/>
      <c r="G2176" s="91" t="str">
        <f t="shared" si="76"/>
        <v>Photo required</v>
      </c>
      <c r="H2176" s="91" t="s">
        <v>11837</v>
      </c>
      <c r="I2176" s="91" t="str">
        <f t="shared" si="77"/>
        <v>Not recorded in Scotland</v>
      </c>
      <c r="J2176" s="91" t="s">
        <v>16094</v>
      </c>
      <c r="K2176" s="91"/>
      <c r="L2176" s="91"/>
      <c r="M2176" s="91"/>
      <c r="P2176" s="86" t="str">
        <f t="shared" si="78"/>
        <v>Photo required</v>
      </c>
      <c r="Q2176" s="86" t="s">
        <v>10789</v>
      </c>
      <c r="R2176" s="86" t="s">
        <v>10789</v>
      </c>
      <c r="S2176" s="86" t="s">
        <v>10789</v>
      </c>
      <c r="T2176" s="86" t="s">
        <v>10789</v>
      </c>
      <c r="U2176" s="86" t="s">
        <v>16791</v>
      </c>
      <c r="V2176" s="86" t="s">
        <v>10789</v>
      </c>
      <c r="W2176" s="86" t="s">
        <v>10789</v>
      </c>
    </row>
    <row r="2177" spans="2:23" x14ac:dyDescent="0.25">
      <c r="B2177" s="91">
        <v>2494</v>
      </c>
      <c r="C2177" s="91">
        <v>2494</v>
      </c>
      <c r="D2177" s="203" t="s">
        <v>13947</v>
      </c>
      <c r="E2177" s="89" t="s">
        <v>10845</v>
      </c>
      <c r="F2177" s="90" t="s">
        <v>7604</v>
      </c>
      <c r="G2177" s="91" t="str">
        <f t="shared" si="76"/>
        <v>Photo required</v>
      </c>
      <c r="H2177" s="91" t="s">
        <v>11837</v>
      </c>
      <c r="I2177" s="91" t="str">
        <f t="shared" si="77"/>
        <v>Not recorded in Scotland</v>
      </c>
      <c r="J2177" s="91" t="s">
        <v>16094</v>
      </c>
      <c r="K2177" s="91"/>
      <c r="L2177" s="91"/>
      <c r="M2177" s="91"/>
      <c r="P2177" s="86" t="str">
        <f t="shared" si="78"/>
        <v>Photo required</v>
      </c>
      <c r="Q2177" s="86" t="s">
        <v>10789</v>
      </c>
      <c r="R2177" s="86" t="s">
        <v>10789</v>
      </c>
      <c r="S2177" s="86" t="s">
        <v>10789</v>
      </c>
      <c r="T2177" s="86" t="s">
        <v>10789</v>
      </c>
      <c r="U2177" s="86" t="s">
        <v>15232</v>
      </c>
      <c r="V2177" s="86" t="s">
        <v>15236</v>
      </c>
      <c r="W2177" s="86" t="b">
        <v>0</v>
      </c>
    </row>
    <row r="2178" spans="2:23" x14ac:dyDescent="0.25">
      <c r="B2178" s="91">
        <v>2493</v>
      </c>
      <c r="C2178" s="91">
        <v>2493</v>
      </c>
      <c r="D2178" s="203" t="s">
        <v>13946</v>
      </c>
      <c r="E2178" s="89" t="s">
        <v>10847</v>
      </c>
      <c r="F2178" s="90" t="s">
        <v>10846</v>
      </c>
      <c r="G2178" s="91" t="str">
        <f t="shared" si="76"/>
        <v>Photo required</v>
      </c>
      <c r="H2178" s="91" t="s">
        <v>11837</v>
      </c>
      <c r="I2178" s="91" t="str">
        <f t="shared" si="77"/>
        <v>Not recorded in Scotland</v>
      </c>
      <c r="J2178" s="91" t="s">
        <v>16094</v>
      </c>
      <c r="K2178" s="91"/>
      <c r="L2178" s="91"/>
      <c r="M2178" s="91"/>
      <c r="P2178" s="86" t="str">
        <f t="shared" si="78"/>
        <v>Photo required</v>
      </c>
      <c r="Q2178" s="86" t="s">
        <v>10789</v>
      </c>
      <c r="R2178" s="86" t="s">
        <v>10789</v>
      </c>
      <c r="S2178" s="86" t="s">
        <v>10789</v>
      </c>
      <c r="T2178" s="86" t="s">
        <v>10789</v>
      </c>
      <c r="U2178" s="86" t="s">
        <v>15231</v>
      </c>
      <c r="V2178" s="86" t="s">
        <v>15216</v>
      </c>
      <c r="W2178" s="86" t="b">
        <v>0</v>
      </c>
    </row>
    <row r="2179" spans="2:23" x14ac:dyDescent="0.25">
      <c r="B2179" s="91">
        <v>2489</v>
      </c>
      <c r="C2179" s="91">
        <v>2489</v>
      </c>
      <c r="D2179" s="203" t="s">
        <v>13942</v>
      </c>
      <c r="E2179" s="93" t="s">
        <v>14126</v>
      </c>
      <c r="F2179" s="90" t="s">
        <v>10852</v>
      </c>
      <c r="G2179" s="91" t="str">
        <f t="shared" ref="G2179:G2242" si="79">TRIM( P2179 &amp; " " &amp; R2179 &amp; " " &amp; T2179)</f>
        <v>Care needed</v>
      </c>
      <c r="H2179" s="91" t="s">
        <v>11767</v>
      </c>
      <c r="I2179" s="91" t="str">
        <f t="shared" si="77"/>
        <v>Widespread S &amp; E, absent NW</v>
      </c>
      <c r="J2179" s="91" t="s">
        <v>14323</v>
      </c>
      <c r="K2179" s="91"/>
      <c r="L2179" s="91"/>
      <c r="M2179" s="91"/>
      <c r="P2179" s="86" t="str">
        <f t="shared" si="78"/>
        <v>Care needed</v>
      </c>
      <c r="Q2179" s="86" t="s">
        <v>10789</v>
      </c>
      <c r="R2179" s="86" t="s">
        <v>10789</v>
      </c>
      <c r="S2179" s="86" t="s">
        <v>10789</v>
      </c>
      <c r="T2179" s="86" t="s">
        <v>10789</v>
      </c>
      <c r="U2179" s="86" t="s">
        <v>15225</v>
      </c>
      <c r="V2179" s="86" t="s">
        <v>15238</v>
      </c>
      <c r="W2179" s="86" t="b">
        <v>0</v>
      </c>
    </row>
    <row r="2180" spans="2:23" x14ac:dyDescent="0.25">
      <c r="B2180" s="91">
        <v>2491</v>
      </c>
      <c r="C2180" s="91">
        <v>2491</v>
      </c>
      <c r="D2180" s="203" t="s">
        <v>13944</v>
      </c>
      <c r="E2180" s="89" t="s">
        <v>10851</v>
      </c>
      <c r="F2180" s="90" t="s">
        <v>10850</v>
      </c>
      <c r="G2180" s="91" t="str">
        <f t="shared" si="79"/>
        <v>Photo required</v>
      </c>
      <c r="H2180" s="91" t="s">
        <v>11837</v>
      </c>
      <c r="I2180" s="91" t="str">
        <f t="shared" si="77"/>
        <v>Not recorded in Scotland</v>
      </c>
      <c r="J2180" s="91" t="s">
        <v>16094</v>
      </c>
      <c r="K2180" s="91"/>
      <c r="L2180" s="91"/>
      <c r="M2180" s="91"/>
      <c r="P2180" s="86" t="str">
        <f t="shared" si="78"/>
        <v>Photo required</v>
      </c>
      <c r="Q2180" s="86" t="s">
        <v>10789</v>
      </c>
      <c r="R2180" s="86" t="s">
        <v>10789</v>
      </c>
      <c r="S2180" s="86" t="s">
        <v>10789</v>
      </c>
      <c r="T2180" s="86" t="s">
        <v>10789</v>
      </c>
      <c r="U2180" s="86" t="s">
        <v>15235</v>
      </c>
      <c r="V2180" s="86" t="s">
        <v>15227</v>
      </c>
      <c r="W2180" s="86" t="b">
        <v>0</v>
      </c>
    </row>
    <row r="2181" spans="2:23" x14ac:dyDescent="0.25">
      <c r="B2181" s="91">
        <v>2492</v>
      </c>
      <c r="C2181" s="91">
        <v>2492</v>
      </c>
      <c r="D2181" s="203" t="s">
        <v>13945</v>
      </c>
      <c r="E2181" s="89" t="s">
        <v>10849</v>
      </c>
      <c r="F2181" s="90" t="s">
        <v>10848</v>
      </c>
      <c r="G2181" s="91" t="str">
        <f t="shared" si="79"/>
        <v>Care needed</v>
      </c>
      <c r="H2181" s="91" t="s">
        <v>11767</v>
      </c>
      <c r="I2181" s="91" t="str">
        <f t="shared" si="77"/>
        <v>Widespread</v>
      </c>
      <c r="J2181" s="91" t="s">
        <v>14205</v>
      </c>
      <c r="K2181" s="91"/>
      <c r="L2181" s="91"/>
      <c r="M2181" s="91"/>
      <c r="P2181" s="86" t="str">
        <f t="shared" si="78"/>
        <v>Care needed</v>
      </c>
      <c r="Q2181" s="86" t="s">
        <v>10789</v>
      </c>
      <c r="R2181" s="86" t="s">
        <v>10789</v>
      </c>
      <c r="S2181" s="86" t="s">
        <v>10789</v>
      </c>
      <c r="T2181" s="86" t="s">
        <v>10789</v>
      </c>
      <c r="U2181" s="86" t="s">
        <v>15241</v>
      </c>
      <c r="V2181" s="86" t="s">
        <v>15228</v>
      </c>
      <c r="W2181" s="86" t="b">
        <v>0</v>
      </c>
    </row>
    <row r="2182" spans="2:23" x14ac:dyDescent="0.25">
      <c r="B2182" s="91">
        <v>2488</v>
      </c>
      <c r="C2182" s="91">
        <v>2488</v>
      </c>
      <c r="D2182" s="203" t="s">
        <v>13941</v>
      </c>
      <c r="E2182" s="89" t="s">
        <v>10854</v>
      </c>
      <c r="F2182" s="90" t="s">
        <v>10853</v>
      </c>
      <c r="G2182" s="91" t="str">
        <f t="shared" si="79"/>
        <v>Photo required</v>
      </c>
      <c r="H2182" s="91" t="s">
        <v>11837</v>
      </c>
      <c r="I2182" s="91" t="str">
        <f t="shared" si="77"/>
        <v>Not recorded in Scotland</v>
      </c>
      <c r="J2182" s="91" t="s">
        <v>16094</v>
      </c>
      <c r="K2182" s="91"/>
      <c r="L2182" s="91"/>
      <c r="M2182" s="91"/>
      <c r="P2182" s="86" t="str">
        <f t="shared" si="78"/>
        <v>Photo required</v>
      </c>
      <c r="Q2182" s="86" t="s">
        <v>10789</v>
      </c>
      <c r="R2182" s="86" t="s">
        <v>10789</v>
      </c>
      <c r="S2182" s="86" t="s">
        <v>10789</v>
      </c>
      <c r="T2182" s="86" t="s">
        <v>10789</v>
      </c>
      <c r="U2182" s="86" t="s">
        <v>15241</v>
      </c>
      <c r="V2182" s="86" t="s">
        <v>15242</v>
      </c>
      <c r="W2182" s="86" t="b">
        <v>0</v>
      </c>
    </row>
    <row r="2183" spans="2:23" x14ac:dyDescent="0.25">
      <c r="B2183" s="91">
        <v>2488.1</v>
      </c>
      <c r="C2183" s="91" t="s">
        <v>1842</v>
      </c>
      <c r="D2183" s="94" t="s">
        <v>16711</v>
      </c>
      <c r="E2183" s="89" t="s">
        <v>1843</v>
      </c>
      <c r="F2183" s="90" t="s">
        <v>1844</v>
      </c>
      <c r="G2183" s="91" t="str">
        <f t="shared" si="79"/>
        <v>Photo required</v>
      </c>
      <c r="H2183" s="91" t="s">
        <v>11837</v>
      </c>
      <c r="I2183" s="91" t="str">
        <f t="shared" ref="I2183:I2246" si="80">K2183 &amp; J2183 &amp; L2183</f>
        <v>Not recorded in Scotland</v>
      </c>
      <c r="J2183" s="91" t="s">
        <v>16094</v>
      </c>
      <c r="K2183" s="91"/>
      <c r="L2183" s="91"/>
      <c r="M2183" s="91"/>
      <c r="P2183" s="86" t="str">
        <f t="shared" si="78"/>
        <v>Photo required</v>
      </c>
      <c r="Q2183" s="86" t="s">
        <v>10789</v>
      </c>
      <c r="R2183" s="86" t="s">
        <v>10789</v>
      </c>
      <c r="S2183" s="86" t="s">
        <v>10789</v>
      </c>
      <c r="T2183" s="86" t="s">
        <v>10789</v>
      </c>
      <c r="U2183" s="86" t="s">
        <v>15218</v>
      </c>
      <c r="V2183" s="86" t="s">
        <v>15230</v>
      </c>
      <c r="W2183" s="86" t="b">
        <v>0</v>
      </c>
    </row>
    <row r="2184" spans="2:23" x14ac:dyDescent="0.25">
      <c r="B2184" s="91">
        <v>2490</v>
      </c>
      <c r="C2184" s="91">
        <v>2490</v>
      </c>
      <c r="D2184" s="203" t="s">
        <v>13943</v>
      </c>
      <c r="E2184" s="89" t="s">
        <v>1845</v>
      </c>
      <c r="F2184" s="90" t="s">
        <v>1846</v>
      </c>
      <c r="G2184" s="91" t="str">
        <f t="shared" si="79"/>
        <v>Photo required</v>
      </c>
      <c r="H2184" s="91" t="s">
        <v>11837</v>
      </c>
      <c r="I2184" s="91" t="str">
        <f t="shared" si="80"/>
        <v>Not recorded in Scotland</v>
      </c>
      <c r="J2184" s="91" t="s">
        <v>16094</v>
      </c>
      <c r="K2184" s="91"/>
      <c r="L2184" s="91"/>
      <c r="M2184" s="91"/>
      <c r="P2184" s="86" t="str">
        <f t="shared" si="78"/>
        <v>Photo required</v>
      </c>
      <c r="Q2184" s="86" t="s">
        <v>10789</v>
      </c>
      <c r="R2184" s="86" t="s">
        <v>10789</v>
      </c>
      <c r="S2184" s="86" t="s">
        <v>10789</v>
      </c>
      <c r="T2184" s="86" t="s">
        <v>10789</v>
      </c>
      <c r="U2184" s="86" t="s">
        <v>15223</v>
      </c>
      <c r="V2184" s="86" t="s">
        <v>15242</v>
      </c>
      <c r="W2184" s="86" t="b">
        <v>0</v>
      </c>
    </row>
    <row r="2185" spans="2:23" x14ac:dyDescent="0.25">
      <c r="B2185" s="91">
        <v>2491.1</v>
      </c>
      <c r="C2185" s="91" t="s">
        <v>1847</v>
      </c>
      <c r="D2185" s="94" t="s">
        <v>16712</v>
      </c>
      <c r="E2185" s="89" t="s">
        <v>1848</v>
      </c>
      <c r="F2185" s="90" t="s">
        <v>1849</v>
      </c>
      <c r="G2185" s="91" t="str">
        <f t="shared" si="79"/>
        <v>Photo required</v>
      </c>
      <c r="H2185" s="91" t="s">
        <v>11837</v>
      </c>
      <c r="I2185" s="91" t="str">
        <f t="shared" si="80"/>
        <v>Not recorded in Scotland</v>
      </c>
      <c r="J2185" s="91" t="s">
        <v>16094</v>
      </c>
      <c r="K2185" s="91"/>
      <c r="L2185" s="91"/>
      <c r="M2185" s="91"/>
      <c r="P2185" s="86" t="str">
        <f t="shared" si="78"/>
        <v>Photo required</v>
      </c>
      <c r="Q2185" s="86" t="s">
        <v>10789</v>
      </c>
      <c r="R2185" s="86" t="s">
        <v>10789</v>
      </c>
      <c r="S2185" s="86" t="s">
        <v>10789</v>
      </c>
      <c r="T2185" s="86" t="s">
        <v>10789</v>
      </c>
      <c r="U2185" s="86" t="s">
        <v>15214</v>
      </c>
      <c r="V2185" s="86" t="s">
        <v>15224</v>
      </c>
      <c r="W2185" s="86" t="b">
        <v>0</v>
      </c>
    </row>
    <row r="2186" spans="2:23" x14ac:dyDescent="0.25">
      <c r="B2186" s="91">
        <v>2485</v>
      </c>
      <c r="C2186" s="91">
        <v>2485</v>
      </c>
      <c r="D2186" s="203" t="s">
        <v>13940</v>
      </c>
      <c r="E2186" s="89" t="s">
        <v>10856</v>
      </c>
      <c r="F2186" s="90" t="s">
        <v>10855</v>
      </c>
      <c r="G2186" s="91" t="str">
        <f t="shared" si="79"/>
        <v>Photo required</v>
      </c>
      <c r="H2186" s="91" t="s">
        <v>11837</v>
      </c>
      <c r="I2186" s="91" t="str">
        <f t="shared" si="80"/>
        <v>Widely scattered, mainly in W</v>
      </c>
      <c r="J2186" s="91" t="s">
        <v>15637</v>
      </c>
      <c r="K2186" s="91"/>
      <c r="L2186" s="91"/>
      <c r="M2186" s="91"/>
      <c r="P2186" s="86" t="str">
        <f t="shared" si="78"/>
        <v>Photo required</v>
      </c>
      <c r="Q2186" s="86" t="s">
        <v>10789</v>
      </c>
      <c r="R2186" s="86" t="s">
        <v>10789</v>
      </c>
      <c r="S2186" s="86" t="s">
        <v>10789</v>
      </c>
      <c r="T2186" s="86" t="s">
        <v>10789</v>
      </c>
      <c r="U2186" s="86" t="s">
        <v>15218</v>
      </c>
      <c r="V2186" s="86" t="s">
        <v>15224</v>
      </c>
      <c r="W2186" s="86" t="b">
        <v>0</v>
      </c>
    </row>
    <row r="2187" spans="2:23" x14ac:dyDescent="0.25">
      <c r="B2187" s="91">
        <v>2484</v>
      </c>
      <c r="C2187" s="91">
        <v>2484</v>
      </c>
      <c r="D2187" s="203" t="s">
        <v>13939</v>
      </c>
      <c r="E2187" s="89" t="s">
        <v>10858</v>
      </c>
      <c r="F2187" s="90" t="s">
        <v>10857</v>
      </c>
      <c r="G2187" s="91" t="str">
        <f t="shared" si="79"/>
        <v>Care needed</v>
      </c>
      <c r="H2187" s="91" t="s">
        <v>11767</v>
      </c>
      <c r="I2187" s="91" t="str">
        <f t="shared" si="80"/>
        <v>Widespread W, more scattered in E</v>
      </c>
      <c r="J2187" s="91" t="s">
        <v>15638</v>
      </c>
      <c r="K2187" s="91"/>
      <c r="L2187" s="91"/>
      <c r="M2187" s="91"/>
      <c r="P2187" s="86" t="str">
        <f t="shared" si="78"/>
        <v>Care needed</v>
      </c>
      <c r="Q2187" s="86" t="s">
        <v>10789</v>
      </c>
      <c r="R2187" s="86" t="s">
        <v>10789</v>
      </c>
      <c r="S2187" s="86" t="s">
        <v>10789</v>
      </c>
      <c r="T2187" s="86" t="s">
        <v>10789</v>
      </c>
      <c r="U2187" s="86" t="s">
        <v>15214</v>
      </c>
      <c r="V2187" s="86" t="s">
        <v>15259</v>
      </c>
      <c r="W2187" s="86" t="b">
        <v>0</v>
      </c>
    </row>
    <row r="2188" spans="2:23" x14ac:dyDescent="0.25">
      <c r="B2188" s="91">
        <v>2482</v>
      </c>
      <c r="C2188" s="91">
        <v>2482</v>
      </c>
      <c r="D2188" s="203" t="s">
        <v>13938</v>
      </c>
      <c r="E2188" s="89" t="s">
        <v>10860</v>
      </c>
      <c r="F2188" s="90" t="s">
        <v>10859</v>
      </c>
      <c r="G2188" s="91" t="str">
        <f t="shared" si="79"/>
        <v>Photo required</v>
      </c>
      <c r="H2188" s="91" t="s">
        <v>11837</v>
      </c>
      <c r="I2188" s="91" t="str">
        <f t="shared" si="80"/>
        <v>Not recorded in Scotland</v>
      </c>
      <c r="J2188" s="91" t="s">
        <v>16094</v>
      </c>
      <c r="K2188" s="91"/>
      <c r="L2188" s="91"/>
      <c r="M2188" s="91"/>
      <c r="P2188" s="86" t="str">
        <f t="shared" si="78"/>
        <v>Photo required</v>
      </c>
      <c r="Q2188" s="86" t="s">
        <v>10789</v>
      </c>
      <c r="R2188" s="86" t="s">
        <v>10789</v>
      </c>
      <c r="S2188" s="86" t="s">
        <v>10789</v>
      </c>
      <c r="T2188" s="86" t="s">
        <v>10789</v>
      </c>
      <c r="U2188" s="86" t="s">
        <v>15235</v>
      </c>
      <c r="V2188" s="86" t="s">
        <v>15249</v>
      </c>
      <c r="W2188" s="86" t="b">
        <v>0</v>
      </c>
    </row>
    <row r="2189" spans="2:23" x14ac:dyDescent="0.25">
      <c r="B2189" s="91">
        <v>2466</v>
      </c>
      <c r="C2189" s="91">
        <v>2466</v>
      </c>
      <c r="D2189" s="203" t="s">
        <v>13925</v>
      </c>
      <c r="E2189" s="89" t="s">
        <v>25</v>
      </c>
      <c r="F2189" s="90" t="s">
        <v>24</v>
      </c>
      <c r="G2189" s="91" t="str">
        <f t="shared" si="79"/>
        <v>Photo required</v>
      </c>
      <c r="H2189" s="91" t="s">
        <v>11837</v>
      </c>
      <c r="I2189" s="91" t="str">
        <f t="shared" si="80"/>
        <v>Isolated long-established  population in VC81</v>
      </c>
      <c r="J2189" s="91" t="s">
        <v>15639</v>
      </c>
      <c r="K2189" s="91"/>
      <c r="L2189" s="91"/>
      <c r="M2189" s="91"/>
      <c r="P2189" s="86" t="str">
        <f t="shared" si="78"/>
        <v>Photo required</v>
      </c>
      <c r="Q2189" s="86" t="s">
        <v>10789</v>
      </c>
      <c r="R2189" s="86" t="s">
        <v>10789</v>
      </c>
      <c r="S2189" s="86" t="s">
        <v>10789</v>
      </c>
      <c r="T2189" s="86" t="s">
        <v>10789</v>
      </c>
      <c r="U2189" s="86" t="s">
        <v>15235</v>
      </c>
      <c r="V2189" s="86" t="s">
        <v>15233</v>
      </c>
      <c r="W2189" s="86" t="b">
        <v>0</v>
      </c>
    </row>
    <row r="2190" spans="2:23" x14ac:dyDescent="0.25">
      <c r="B2190" s="91">
        <v>2467</v>
      </c>
      <c r="C2190" s="91">
        <v>2467</v>
      </c>
      <c r="D2190" s="203" t="s">
        <v>13926</v>
      </c>
      <c r="E2190" s="89" t="s">
        <v>23</v>
      </c>
      <c r="F2190" s="90" t="s">
        <v>22</v>
      </c>
      <c r="G2190" s="91" t="str">
        <f t="shared" si="79"/>
        <v>Photo required</v>
      </c>
      <c r="H2190" s="91" t="s">
        <v>11837</v>
      </c>
      <c r="I2190" s="91" t="str">
        <f t="shared" si="80"/>
        <v>Not recorded in Scotland</v>
      </c>
      <c r="J2190" s="91" t="s">
        <v>16094</v>
      </c>
      <c r="K2190" s="91"/>
      <c r="L2190" s="91"/>
      <c r="M2190" s="91"/>
      <c r="P2190" s="86" t="str">
        <f t="shared" si="78"/>
        <v>Photo required</v>
      </c>
      <c r="Q2190" s="86" t="s">
        <v>10789</v>
      </c>
      <c r="R2190" s="86" t="s">
        <v>10789</v>
      </c>
      <c r="S2190" s="86" t="s">
        <v>10789</v>
      </c>
      <c r="T2190" s="86" t="s">
        <v>10789</v>
      </c>
      <c r="U2190" s="86" t="s">
        <v>15234</v>
      </c>
      <c r="V2190" s="86" t="s">
        <v>15224</v>
      </c>
      <c r="W2190" s="86" t="b">
        <v>0</v>
      </c>
    </row>
    <row r="2191" spans="2:23" x14ac:dyDescent="0.25">
      <c r="B2191" s="91">
        <v>2296</v>
      </c>
      <c r="C2191" s="91">
        <v>2296</v>
      </c>
      <c r="D2191" s="203" t="s">
        <v>13755</v>
      </c>
      <c r="E2191" s="89" t="s">
        <v>8349</v>
      </c>
      <c r="F2191" s="90" t="s">
        <v>8350</v>
      </c>
      <c r="G2191" s="91" t="str">
        <f t="shared" si="79"/>
        <v>Photo required</v>
      </c>
      <c r="H2191" s="91" t="s">
        <v>11837</v>
      </c>
      <c r="I2191" s="91" t="str">
        <f t="shared" si="80"/>
        <v>Not recorded in Scotland</v>
      </c>
      <c r="J2191" s="91" t="s">
        <v>16094</v>
      </c>
      <c r="K2191" s="91"/>
      <c r="L2191" s="91"/>
      <c r="M2191" s="91"/>
      <c r="P2191" s="86" t="str">
        <f t="shared" si="78"/>
        <v>Photo required</v>
      </c>
      <c r="Q2191" s="86" t="s">
        <v>10789</v>
      </c>
      <c r="R2191" s="86" t="s">
        <v>10789</v>
      </c>
      <c r="S2191" s="86" t="s">
        <v>10789</v>
      </c>
      <c r="T2191" s="86" t="s">
        <v>10789</v>
      </c>
      <c r="U2191" s="86" t="s">
        <v>15241</v>
      </c>
      <c r="V2191" s="86" t="s">
        <v>15256</v>
      </c>
      <c r="W2191" s="86" t="b">
        <v>1</v>
      </c>
    </row>
    <row r="2192" spans="2:23" x14ac:dyDescent="0.25">
      <c r="B2192" s="91">
        <v>2475</v>
      </c>
      <c r="C2192" s="91">
        <v>2475</v>
      </c>
      <c r="D2192" s="203" t="s">
        <v>13932</v>
      </c>
      <c r="E2192" s="89" t="s">
        <v>13</v>
      </c>
      <c r="F2192" s="90" t="s">
        <v>12</v>
      </c>
      <c r="G2192" s="91" t="str">
        <f t="shared" si="79"/>
        <v>Photo required</v>
      </c>
      <c r="H2192" s="91" t="s">
        <v>11837</v>
      </c>
      <c r="I2192" s="91" t="str">
        <f t="shared" si="80"/>
        <v>vagrant - one in VC84 in 2019</v>
      </c>
      <c r="J2192" s="91" t="s">
        <v>15640</v>
      </c>
      <c r="K2192" s="91"/>
      <c r="L2192" s="91"/>
      <c r="M2192" s="91"/>
      <c r="P2192" s="86" t="str">
        <f t="shared" si="78"/>
        <v>Photo required</v>
      </c>
      <c r="Q2192" s="86" t="s">
        <v>10789</v>
      </c>
      <c r="R2192" s="86" t="s">
        <v>10789</v>
      </c>
      <c r="S2192" s="86" t="s">
        <v>10789</v>
      </c>
      <c r="T2192" s="86" t="s">
        <v>10789</v>
      </c>
      <c r="U2192" s="86" t="s">
        <v>15218</v>
      </c>
      <c r="V2192" s="86" t="s">
        <v>15227</v>
      </c>
      <c r="W2192" s="86" t="b">
        <v>0</v>
      </c>
    </row>
    <row r="2193" spans="2:23" x14ac:dyDescent="0.25">
      <c r="B2193" s="91">
        <v>2470</v>
      </c>
      <c r="C2193" s="91">
        <v>2470</v>
      </c>
      <c r="D2193" s="203" t="s">
        <v>13928</v>
      </c>
      <c r="E2193" s="89" t="s">
        <v>19</v>
      </c>
      <c r="F2193" s="90" t="s">
        <v>18</v>
      </c>
      <c r="G2193" s="91" t="str">
        <f t="shared" si="79"/>
        <v>Care needed</v>
      </c>
      <c r="H2193" s="91" t="s">
        <v>11767</v>
      </c>
      <c r="I2193" s="91" t="str">
        <f t="shared" si="80"/>
        <v>Widespread in Highlands, scarcer elsewhere</v>
      </c>
      <c r="J2193" s="91" t="s">
        <v>14324</v>
      </c>
      <c r="K2193" s="91"/>
      <c r="L2193" s="91"/>
      <c r="M2193" s="91"/>
      <c r="P2193" s="86" t="str">
        <f t="shared" si="78"/>
        <v>Care needed</v>
      </c>
      <c r="Q2193" s="86" t="s">
        <v>10789</v>
      </c>
      <c r="R2193" s="86" t="s">
        <v>10789</v>
      </c>
      <c r="S2193" s="86" t="s">
        <v>10789</v>
      </c>
      <c r="T2193" s="86" t="s">
        <v>10789</v>
      </c>
      <c r="U2193" s="86" t="s">
        <v>15237</v>
      </c>
      <c r="V2193" s="86" t="s">
        <v>15216</v>
      </c>
      <c r="W2193" s="86" t="b">
        <v>0</v>
      </c>
    </row>
    <row r="2194" spans="2:23" x14ac:dyDescent="0.25">
      <c r="B2194" s="91">
        <v>2472</v>
      </c>
      <c r="C2194" s="91">
        <v>2472</v>
      </c>
      <c r="D2194" s="203" t="s">
        <v>13929</v>
      </c>
      <c r="E2194" s="89" t="s">
        <v>1828</v>
      </c>
      <c r="F2194" s="90" t="s">
        <v>1829</v>
      </c>
      <c r="G2194" s="91" t="str">
        <f t="shared" si="79"/>
        <v>Photo required</v>
      </c>
      <c r="H2194" s="91" t="s">
        <v>11837</v>
      </c>
      <c r="I2194" s="91" t="str">
        <f t="shared" si="80"/>
        <v>Not recorded in Scotland</v>
      </c>
      <c r="J2194" s="91" t="s">
        <v>16094</v>
      </c>
      <c r="K2194" s="91"/>
      <c r="L2194" s="91"/>
      <c r="M2194" s="91"/>
      <c r="P2194" s="86" t="str">
        <f t="shared" si="78"/>
        <v>Photo required</v>
      </c>
      <c r="Q2194" s="86" t="s">
        <v>10789</v>
      </c>
      <c r="R2194" s="86" t="s">
        <v>10789</v>
      </c>
      <c r="S2194" s="86" t="s">
        <v>10789</v>
      </c>
      <c r="T2194" s="86" t="s">
        <v>10789</v>
      </c>
      <c r="U2194" s="86" t="s">
        <v>15222</v>
      </c>
      <c r="V2194" s="86" t="s">
        <v>15239</v>
      </c>
      <c r="W2194" s="86" t="b">
        <v>0</v>
      </c>
    </row>
    <row r="2195" spans="2:23" x14ac:dyDescent="0.25">
      <c r="B2195" s="91">
        <v>2473</v>
      </c>
      <c r="C2195" s="91">
        <v>2473</v>
      </c>
      <c r="D2195" s="203" t="s">
        <v>13930</v>
      </c>
      <c r="E2195" s="89" t="s">
        <v>17</v>
      </c>
      <c r="F2195" s="90" t="s">
        <v>16</v>
      </c>
      <c r="G2195" s="91" t="str">
        <f t="shared" si="79"/>
        <v>Photo required</v>
      </c>
      <c r="H2195" s="91" t="s">
        <v>11837</v>
      </c>
      <c r="I2195" s="91" t="str">
        <f t="shared" si="80"/>
        <v>Not recorded in Scotland</v>
      </c>
      <c r="J2195" s="91" t="s">
        <v>16094</v>
      </c>
      <c r="K2195" s="91"/>
      <c r="L2195" s="91"/>
      <c r="M2195" s="91"/>
      <c r="P2195" s="86" t="str">
        <f t="shared" si="78"/>
        <v>Photo required</v>
      </c>
      <c r="Q2195" s="86" t="s">
        <v>10789</v>
      </c>
      <c r="R2195" s="86" t="s">
        <v>10789</v>
      </c>
      <c r="S2195" s="86" t="s">
        <v>10789</v>
      </c>
      <c r="T2195" s="86" t="s">
        <v>10789</v>
      </c>
      <c r="U2195" s="86" t="s">
        <v>15222</v>
      </c>
      <c r="V2195" s="86" t="s">
        <v>15250</v>
      </c>
      <c r="W2195" s="86" t="b">
        <v>0</v>
      </c>
    </row>
    <row r="2196" spans="2:23" x14ac:dyDescent="0.25">
      <c r="B2196" s="91">
        <v>2495</v>
      </c>
      <c r="C2196" s="91">
        <v>2495</v>
      </c>
      <c r="D2196" s="203" t="s">
        <v>13948</v>
      </c>
      <c r="E2196" s="89" t="s">
        <v>7603</v>
      </c>
      <c r="F2196" s="90" t="s">
        <v>7602</v>
      </c>
      <c r="G2196" s="91" t="str">
        <f t="shared" si="79"/>
        <v>Photo required</v>
      </c>
      <c r="H2196" s="91" t="s">
        <v>11837</v>
      </c>
      <c r="I2196" s="91" t="str">
        <f t="shared" si="80"/>
        <v>Not recorded in Scotland</v>
      </c>
      <c r="J2196" s="91" t="s">
        <v>16094</v>
      </c>
      <c r="K2196" s="91"/>
      <c r="L2196" s="91"/>
      <c r="M2196" s="91"/>
      <c r="P2196" s="86" t="str">
        <f t="shared" si="78"/>
        <v>Photo required</v>
      </c>
      <c r="Q2196" s="86" t="s">
        <v>10789</v>
      </c>
      <c r="R2196" s="86" t="s">
        <v>10789</v>
      </c>
      <c r="S2196" s="86" t="s">
        <v>10789</v>
      </c>
      <c r="T2196" s="86" t="s">
        <v>10789</v>
      </c>
      <c r="U2196" s="86" t="s">
        <v>15231</v>
      </c>
      <c r="V2196" s="86" t="s">
        <v>15233</v>
      </c>
      <c r="W2196" s="86" t="b">
        <v>0</v>
      </c>
    </row>
    <row r="2197" spans="2:23" x14ac:dyDescent="0.25">
      <c r="B2197" s="91">
        <v>2409</v>
      </c>
      <c r="C2197" s="91">
        <v>2409</v>
      </c>
      <c r="D2197" s="203" t="s">
        <v>13880</v>
      </c>
      <c r="E2197" s="89" t="s">
        <v>8435</v>
      </c>
      <c r="F2197" s="90" t="s">
        <v>8436</v>
      </c>
      <c r="G2197" s="91" t="str">
        <f t="shared" si="79"/>
        <v>Photo required</v>
      </c>
      <c r="H2197" s="91" t="s">
        <v>11837</v>
      </c>
      <c r="I2197" s="91" t="str">
        <f t="shared" si="80"/>
        <v>Not recorded in Scotland</v>
      </c>
      <c r="J2197" s="91" t="s">
        <v>16094</v>
      </c>
      <c r="K2197" s="91"/>
      <c r="L2197" s="91"/>
      <c r="M2197" s="91"/>
      <c r="P2197" s="86" t="str">
        <f t="shared" si="78"/>
        <v>Photo required</v>
      </c>
      <c r="Q2197" s="86" t="s">
        <v>10789</v>
      </c>
      <c r="R2197" s="86" t="s">
        <v>10789</v>
      </c>
      <c r="S2197" s="86" t="s">
        <v>10789</v>
      </c>
      <c r="T2197" s="86" t="s">
        <v>10789</v>
      </c>
      <c r="U2197" s="86" t="s">
        <v>15214</v>
      </c>
      <c r="V2197" s="86" t="s">
        <v>15216</v>
      </c>
      <c r="W2197" s="86" t="b">
        <v>0</v>
      </c>
    </row>
    <row r="2198" spans="2:23" x14ac:dyDescent="0.25">
      <c r="B2198" s="91">
        <v>2407</v>
      </c>
      <c r="C2198" s="91">
        <v>2407</v>
      </c>
      <c r="D2198" s="203" t="s">
        <v>13878</v>
      </c>
      <c r="E2198" s="89" t="s">
        <v>72</v>
      </c>
      <c r="F2198" s="90" t="s">
        <v>71</v>
      </c>
      <c r="G2198" s="91" t="str">
        <f t="shared" si="79"/>
        <v>Photo required</v>
      </c>
      <c r="H2198" s="91" t="s">
        <v>11837</v>
      </c>
      <c r="I2198" s="91" t="str">
        <f t="shared" si="80"/>
        <v>Very rare immigrant; one at Monkton VC75 in 1858</v>
      </c>
      <c r="J2198" s="91" t="s">
        <v>15641</v>
      </c>
      <c r="K2198" s="91"/>
      <c r="L2198" s="91"/>
      <c r="M2198" s="91"/>
      <c r="P2198" s="86" t="str">
        <f t="shared" si="78"/>
        <v>Photo required</v>
      </c>
      <c r="Q2198" s="86" t="s">
        <v>10789</v>
      </c>
      <c r="R2198" s="86" t="s">
        <v>10789</v>
      </c>
      <c r="S2198" s="86" t="s">
        <v>10789</v>
      </c>
      <c r="T2198" s="86" t="s">
        <v>10789</v>
      </c>
      <c r="U2198" s="86" t="s">
        <v>15261</v>
      </c>
      <c r="V2198" s="86" t="s">
        <v>15266</v>
      </c>
      <c r="W2198" s="86" t="b">
        <v>0</v>
      </c>
    </row>
    <row r="2199" spans="2:23" x14ac:dyDescent="0.25">
      <c r="B2199" s="91">
        <v>2408</v>
      </c>
      <c r="C2199" s="91">
        <v>2408</v>
      </c>
      <c r="D2199" s="203" t="s">
        <v>13879</v>
      </c>
      <c r="E2199" s="89" t="s">
        <v>8433</v>
      </c>
      <c r="F2199" s="90" t="s">
        <v>8434</v>
      </c>
      <c r="G2199" s="91" t="str">
        <f t="shared" si="79"/>
        <v>Photo required</v>
      </c>
      <c r="H2199" s="91" t="s">
        <v>11837</v>
      </c>
      <c r="I2199" s="91" t="str">
        <f t="shared" si="80"/>
        <v>Rare immigrant;1986, two in 2011</v>
      </c>
      <c r="J2199" s="91" t="s">
        <v>15642</v>
      </c>
      <c r="K2199" s="91"/>
      <c r="L2199" s="91"/>
      <c r="M2199" s="91"/>
      <c r="P2199" s="86" t="str">
        <f t="shared" si="78"/>
        <v>Photo required</v>
      </c>
      <c r="Q2199" s="86" t="s">
        <v>10789</v>
      </c>
      <c r="R2199" s="86" t="s">
        <v>10789</v>
      </c>
      <c r="S2199" s="86" t="s">
        <v>10789</v>
      </c>
      <c r="T2199" s="86" t="s">
        <v>10789</v>
      </c>
      <c r="U2199" s="86" t="s">
        <v>15222</v>
      </c>
      <c r="V2199" s="86" t="s">
        <v>15230</v>
      </c>
      <c r="W2199" s="86" t="b">
        <v>0</v>
      </c>
    </row>
    <row r="2200" spans="2:23" x14ac:dyDescent="0.25">
      <c r="B2200" s="91">
        <v>2409.1</v>
      </c>
      <c r="C2200" s="91" t="s">
        <v>8437</v>
      </c>
      <c r="D2200" s="94" t="s">
        <v>16713</v>
      </c>
      <c r="E2200" s="89" t="s">
        <v>8438</v>
      </c>
      <c r="F2200" s="90" t="s">
        <v>8439</v>
      </c>
      <c r="G2200" s="91" t="str">
        <f t="shared" si="79"/>
        <v>Photo required</v>
      </c>
      <c r="H2200" s="91" t="s">
        <v>11837</v>
      </c>
      <c r="I2200" s="91" t="str">
        <f t="shared" si="80"/>
        <v>Not recorded in Scotland</v>
      </c>
      <c r="J2200" s="91" t="s">
        <v>16094</v>
      </c>
      <c r="K2200" s="91"/>
      <c r="L2200" s="91"/>
      <c r="M2200" s="91"/>
      <c r="P2200" s="86" t="str">
        <f t="shared" si="78"/>
        <v>Photo required</v>
      </c>
      <c r="Q2200" s="86" t="s">
        <v>10789</v>
      </c>
      <c r="R2200" s="86" t="s">
        <v>10789</v>
      </c>
      <c r="S2200" s="86" t="s">
        <v>10789</v>
      </c>
      <c r="T2200" s="86" t="s">
        <v>10789</v>
      </c>
      <c r="U2200" s="86" t="s">
        <v>15218</v>
      </c>
      <c r="V2200" s="86" t="s">
        <v>15250</v>
      </c>
      <c r="W2200" s="86" t="b">
        <v>0</v>
      </c>
    </row>
    <row r="2201" spans="2:23" x14ac:dyDescent="0.25">
      <c r="B2201" s="91">
        <v>2455.1</v>
      </c>
      <c r="C2201" s="91" t="s">
        <v>1803</v>
      </c>
      <c r="D2201" s="94" t="s">
        <v>16714</v>
      </c>
      <c r="E2201" s="89" t="s">
        <v>1804</v>
      </c>
      <c r="F2201" s="90" t="s">
        <v>1805</v>
      </c>
      <c r="G2201" s="91" t="str">
        <f t="shared" si="79"/>
        <v>Photo required</v>
      </c>
      <c r="H2201" s="91" t="s">
        <v>11837</v>
      </c>
      <c r="I2201" s="91" t="str">
        <f t="shared" si="80"/>
        <v>Not recorded in Scotland</v>
      </c>
      <c r="J2201" s="91" t="s">
        <v>16094</v>
      </c>
      <c r="K2201" s="91"/>
      <c r="L2201" s="91"/>
      <c r="M2201" s="91"/>
      <c r="P2201" s="86" t="str">
        <f t="shared" ref="P2201:P2264" si="81">IF(LEN(H2201)=0,"",H2201)</f>
        <v>Photo required</v>
      </c>
      <c r="Q2201" s="86" t="s">
        <v>10789</v>
      </c>
      <c r="R2201" s="86" t="s">
        <v>10789</v>
      </c>
      <c r="S2201" s="86" t="s">
        <v>10789</v>
      </c>
      <c r="T2201" s="86" t="s">
        <v>10789</v>
      </c>
      <c r="U2201" s="86" t="s">
        <v>15218</v>
      </c>
      <c r="V2201" s="86" t="s">
        <v>15228</v>
      </c>
      <c r="W2201" s="86" t="b">
        <v>0</v>
      </c>
    </row>
    <row r="2202" spans="2:23" x14ac:dyDescent="0.25">
      <c r="B2202" s="91">
        <v>2451</v>
      </c>
      <c r="C2202" s="91">
        <v>2451</v>
      </c>
      <c r="D2202" s="203" t="s">
        <v>13914</v>
      </c>
      <c r="E2202" s="89" t="s">
        <v>1792</v>
      </c>
      <c r="F2202" s="90" t="s">
        <v>1793</v>
      </c>
      <c r="G2202" s="91" t="str">
        <f t="shared" si="79"/>
        <v>Photo required</v>
      </c>
      <c r="H2202" s="91" t="s">
        <v>11837</v>
      </c>
      <c r="I2202" s="91" t="str">
        <f t="shared" si="80"/>
        <v>Scarce immigrant, E coast and Northern Isles</v>
      </c>
      <c r="J2202" s="91" t="s">
        <v>14325</v>
      </c>
      <c r="K2202" s="91"/>
      <c r="L2202" s="91"/>
      <c r="M2202" s="91"/>
      <c r="P2202" s="86" t="str">
        <f t="shared" si="81"/>
        <v>Photo required</v>
      </c>
      <c r="Q2202" s="86" t="s">
        <v>10789</v>
      </c>
      <c r="R2202" s="86" t="s">
        <v>10789</v>
      </c>
      <c r="S2202" s="86" t="s">
        <v>10789</v>
      </c>
      <c r="T2202" s="86" t="s">
        <v>10789</v>
      </c>
      <c r="U2202" s="86" t="s">
        <v>15233</v>
      </c>
      <c r="V2202" s="86" t="s">
        <v>15259</v>
      </c>
      <c r="W2202" s="86" t="b">
        <v>0</v>
      </c>
    </row>
    <row r="2203" spans="2:23" x14ac:dyDescent="0.25">
      <c r="B2203" s="91">
        <v>2451.1</v>
      </c>
      <c r="C2203" s="91" t="s">
        <v>1794</v>
      </c>
      <c r="D2203" s="94" t="s">
        <v>16715</v>
      </c>
      <c r="E2203" s="89" t="s">
        <v>1795</v>
      </c>
      <c r="F2203" s="90" t="s">
        <v>1796</v>
      </c>
      <c r="G2203" s="91" t="str">
        <f t="shared" si="79"/>
        <v>Photo required</v>
      </c>
      <c r="H2203" s="91" t="s">
        <v>11837</v>
      </c>
      <c r="I2203" s="91" t="str">
        <f t="shared" si="80"/>
        <v>Not recorded in Scotland</v>
      </c>
      <c r="J2203" s="91" t="s">
        <v>16094</v>
      </c>
      <c r="K2203" s="91"/>
      <c r="L2203" s="91"/>
      <c r="M2203" s="91"/>
      <c r="P2203" s="86" t="str">
        <f t="shared" si="81"/>
        <v>Photo required</v>
      </c>
      <c r="Q2203" s="86" t="s">
        <v>10789</v>
      </c>
      <c r="R2203" s="86" t="s">
        <v>10789</v>
      </c>
      <c r="S2203" s="86" t="s">
        <v>10789</v>
      </c>
      <c r="T2203" s="86" t="s">
        <v>10789</v>
      </c>
      <c r="U2203" s="86" t="s">
        <v>15242</v>
      </c>
      <c r="V2203" s="86" t="s">
        <v>15224</v>
      </c>
      <c r="W2203" s="86" t="b">
        <v>0</v>
      </c>
    </row>
    <row r="2204" spans="2:23" x14ac:dyDescent="0.25">
      <c r="B2204" s="91">
        <v>2452</v>
      </c>
      <c r="C2204" s="91">
        <v>2452</v>
      </c>
      <c r="D2204" s="203" t="s">
        <v>13915</v>
      </c>
      <c r="E2204" s="89" t="s">
        <v>1797</v>
      </c>
      <c r="F2204" s="90" t="s">
        <v>1798</v>
      </c>
      <c r="G2204" s="91" t="str">
        <f t="shared" si="79"/>
        <v>Photo required</v>
      </c>
      <c r="H2204" s="91" t="s">
        <v>11837</v>
      </c>
      <c r="I2204" s="91" t="str">
        <f t="shared" si="80"/>
        <v>Very occasional, extreme S - colonist or stray?</v>
      </c>
      <c r="J2204" s="91" t="s">
        <v>14326</v>
      </c>
      <c r="K2204" s="91"/>
      <c r="L2204" s="91"/>
      <c r="M2204" s="91"/>
      <c r="P2204" s="86" t="str">
        <f t="shared" si="81"/>
        <v>Photo required</v>
      </c>
      <c r="Q2204" s="86" t="s">
        <v>10789</v>
      </c>
      <c r="R2204" s="86" t="s">
        <v>10789</v>
      </c>
      <c r="S2204" s="86" t="s">
        <v>10789</v>
      </c>
      <c r="T2204" s="86" t="s">
        <v>10789</v>
      </c>
      <c r="U2204" s="86" t="s">
        <v>15239</v>
      </c>
      <c r="V2204" s="86" t="s">
        <v>15230</v>
      </c>
      <c r="W2204" s="86" t="b">
        <v>0</v>
      </c>
    </row>
    <row r="2205" spans="2:23" x14ac:dyDescent="0.25">
      <c r="B2205" s="91">
        <v>2453</v>
      </c>
      <c r="C2205" s="91">
        <v>2453</v>
      </c>
      <c r="D2205" s="203" t="s">
        <v>13916</v>
      </c>
      <c r="E2205" s="89" t="s">
        <v>1799</v>
      </c>
      <c r="F2205" s="90" t="s">
        <v>1800</v>
      </c>
      <c r="G2205" s="91" t="str">
        <f t="shared" si="79"/>
        <v>Photo required</v>
      </c>
      <c r="H2205" s="91" t="s">
        <v>11837</v>
      </c>
      <c r="I2205" s="91" t="str">
        <f t="shared" si="80"/>
        <v>Not recorded in Scotland</v>
      </c>
      <c r="J2205" s="91" t="s">
        <v>16094</v>
      </c>
      <c r="K2205" s="91"/>
      <c r="L2205" s="91"/>
      <c r="M2205" s="91"/>
      <c r="P2205" s="86" t="str">
        <f t="shared" si="81"/>
        <v>Photo required</v>
      </c>
      <c r="Q2205" s="86" t="s">
        <v>10789</v>
      </c>
      <c r="R2205" s="86" t="s">
        <v>10789</v>
      </c>
      <c r="S2205" s="86" t="s">
        <v>10789</v>
      </c>
      <c r="T2205" s="86" t="s">
        <v>10789</v>
      </c>
      <c r="U2205" s="86" t="s">
        <v>15227</v>
      </c>
      <c r="V2205" s="86" t="s">
        <v>15250</v>
      </c>
      <c r="W2205" s="86" t="b">
        <v>0</v>
      </c>
    </row>
    <row r="2206" spans="2:23" x14ac:dyDescent="0.25">
      <c r="B2206" s="91">
        <v>2453.1</v>
      </c>
      <c r="C2206" s="91" t="s">
        <v>1801</v>
      </c>
      <c r="D2206" s="94" t="s">
        <v>16716</v>
      </c>
      <c r="E2206" s="89" t="s">
        <v>1802</v>
      </c>
      <c r="F2206" s="90" t="s">
        <v>11697</v>
      </c>
      <c r="G2206" s="91" t="str">
        <f t="shared" si="79"/>
        <v>Photo required</v>
      </c>
      <c r="H2206" s="91" t="s">
        <v>11837</v>
      </c>
      <c r="I2206" s="91" t="str">
        <f t="shared" si="80"/>
        <v>Not recorded in Scotland</v>
      </c>
      <c r="J2206" s="91" t="s">
        <v>16094</v>
      </c>
      <c r="K2206" s="91"/>
      <c r="L2206" s="91"/>
      <c r="M2206" s="91"/>
      <c r="P2206" s="86" t="str">
        <f t="shared" si="81"/>
        <v>Photo required</v>
      </c>
      <c r="Q2206" s="86" t="s">
        <v>10789</v>
      </c>
      <c r="R2206" s="86" t="s">
        <v>10789</v>
      </c>
      <c r="S2206" s="86" t="s">
        <v>10789</v>
      </c>
      <c r="T2206" s="86" t="s">
        <v>10789</v>
      </c>
      <c r="U2206" s="86" t="s">
        <v>15223</v>
      </c>
      <c r="V2206" s="86" t="s">
        <v>15230</v>
      </c>
      <c r="W2206" s="86" t="b">
        <v>0</v>
      </c>
    </row>
    <row r="2207" spans="2:23" x14ac:dyDescent="0.25">
      <c r="B2207" s="91">
        <v>2455</v>
      </c>
      <c r="C2207" s="91">
        <v>2455</v>
      </c>
      <c r="D2207" s="203" t="s">
        <v>13918</v>
      </c>
      <c r="E2207" s="89" t="s">
        <v>32</v>
      </c>
      <c r="F2207" s="90" t="s">
        <v>31</v>
      </c>
      <c r="G2207" s="91" t="str">
        <f t="shared" si="79"/>
        <v>Photo required</v>
      </c>
      <c r="H2207" s="91" t="s">
        <v>11837</v>
      </c>
      <c r="I2207" s="91" t="str">
        <f t="shared" si="80"/>
        <v>Orkney 2017, immigrant</v>
      </c>
      <c r="J2207" s="91" t="s">
        <v>15643</v>
      </c>
      <c r="K2207" s="91"/>
      <c r="L2207" s="91"/>
      <c r="M2207" s="91"/>
      <c r="P2207" s="86" t="str">
        <f t="shared" si="81"/>
        <v>Photo required</v>
      </c>
      <c r="Q2207" s="86" t="s">
        <v>10789</v>
      </c>
      <c r="R2207" s="86" t="s">
        <v>10789</v>
      </c>
      <c r="S2207" s="86" t="s">
        <v>10789</v>
      </c>
      <c r="T2207" s="86" t="s">
        <v>10789</v>
      </c>
      <c r="U2207" s="86" t="s">
        <v>15239</v>
      </c>
      <c r="V2207" s="86" t="s">
        <v>15250</v>
      </c>
      <c r="W2207" s="86" t="b">
        <v>0</v>
      </c>
    </row>
    <row r="2208" spans="2:23" x14ac:dyDescent="0.25">
      <c r="B2208" s="91">
        <v>2457.1</v>
      </c>
      <c r="C2208" s="91" t="s">
        <v>11832</v>
      </c>
      <c r="D2208" s="94" t="s">
        <v>16717</v>
      </c>
      <c r="E2208" s="89" t="s">
        <v>11826</v>
      </c>
      <c r="F2208" s="90" t="s">
        <v>11827</v>
      </c>
      <c r="G2208" s="91" t="str">
        <f t="shared" si="79"/>
        <v>Photo required</v>
      </c>
      <c r="H2208" s="91" t="s">
        <v>11837</v>
      </c>
      <c r="I2208" s="91" t="str">
        <f t="shared" si="80"/>
        <v>Not recorded in Scotland</v>
      </c>
      <c r="J2208" s="91" t="s">
        <v>16094</v>
      </c>
      <c r="K2208" s="91"/>
      <c r="L2208" s="91"/>
      <c r="M2208" s="91"/>
      <c r="P2208" s="86" t="str">
        <f t="shared" si="81"/>
        <v>Photo required</v>
      </c>
      <c r="Q2208" s="86" t="s">
        <v>10789</v>
      </c>
      <c r="R2208" s="86" t="s">
        <v>10789</v>
      </c>
      <c r="S2208" s="86" t="s">
        <v>10789</v>
      </c>
      <c r="T2208" s="86" t="s">
        <v>10789</v>
      </c>
      <c r="U2208" s="86" t="s">
        <v>16791</v>
      </c>
      <c r="V2208" s="86" t="s">
        <v>10789</v>
      </c>
      <c r="W2208" s="86" t="s">
        <v>10789</v>
      </c>
    </row>
    <row r="2209" spans="2:23" x14ac:dyDescent="0.25">
      <c r="B2209" s="91">
        <v>2465.1</v>
      </c>
      <c r="C2209" s="91" t="s">
        <v>1822</v>
      </c>
      <c r="D2209" s="94" t="s">
        <v>16718</v>
      </c>
      <c r="E2209" s="89" t="s">
        <v>1823</v>
      </c>
      <c r="F2209" s="90"/>
      <c r="G2209" s="91" t="str">
        <f t="shared" si="79"/>
        <v>Photo required</v>
      </c>
      <c r="H2209" s="91" t="s">
        <v>11837</v>
      </c>
      <c r="I2209" s="91" t="str">
        <f t="shared" si="80"/>
        <v>Not recorded in Scotland</v>
      </c>
      <c r="J2209" s="91" t="s">
        <v>16094</v>
      </c>
      <c r="K2209" s="91"/>
      <c r="L2209" s="91"/>
      <c r="M2209" s="91"/>
      <c r="P2209" s="86" t="str">
        <f t="shared" si="81"/>
        <v>Photo required</v>
      </c>
      <c r="Q2209" s="86" t="s">
        <v>10789</v>
      </c>
      <c r="R2209" s="86" t="s">
        <v>10789</v>
      </c>
      <c r="S2209" s="86" t="s">
        <v>10789</v>
      </c>
      <c r="T2209" s="86" t="s">
        <v>10789</v>
      </c>
      <c r="U2209" s="86" t="s">
        <v>16791</v>
      </c>
      <c r="V2209" s="86" t="s">
        <v>10789</v>
      </c>
      <c r="W2209" s="86" t="s">
        <v>10789</v>
      </c>
    </row>
    <row r="2210" spans="2:23" x14ac:dyDescent="0.25">
      <c r="B2210" s="91">
        <v>2468</v>
      </c>
      <c r="C2210" s="91">
        <v>2468</v>
      </c>
      <c r="D2210" s="94" t="s">
        <v>16719</v>
      </c>
      <c r="E2210" s="89" t="s">
        <v>1824</v>
      </c>
      <c r="F2210" s="90" t="s">
        <v>1825</v>
      </c>
      <c r="G2210" s="91" t="str">
        <f t="shared" si="79"/>
        <v>Photo required</v>
      </c>
      <c r="H2210" s="91" t="s">
        <v>11837</v>
      </c>
      <c r="I2210" s="91" t="str">
        <f t="shared" si="80"/>
        <v>Not recorded in Scotland</v>
      </c>
      <c r="J2210" s="91" t="s">
        <v>16094</v>
      </c>
      <c r="K2210" s="91"/>
      <c r="L2210" s="91"/>
      <c r="M2210" s="91"/>
      <c r="P2210" s="86" t="str">
        <f t="shared" si="81"/>
        <v>Photo required</v>
      </c>
      <c r="Q2210" s="86" t="s">
        <v>10789</v>
      </c>
      <c r="R2210" s="86" t="s">
        <v>10789</v>
      </c>
      <c r="S2210" s="86" t="s">
        <v>10789</v>
      </c>
      <c r="T2210" s="86" t="s">
        <v>10789</v>
      </c>
      <c r="U2210" s="86" t="s">
        <v>16791</v>
      </c>
      <c r="V2210" s="86" t="s">
        <v>10789</v>
      </c>
      <c r="W2210" s="86" t="s">
        <v>10789</v>
      </c>
    </row>
    <row r="2211" spans="2:23" x14ac:dyDescent="0.25">
      <c r="B2211" s="91">
        <v>2453.1</v>
      </c>
      <c r="C2211" s="91" t="s">
        <v>1801</v>
      </c>
      <c r="D2211" s="203" t="s">
        <v>13917</v>
      </c>
      <c r="E2211" s="89" t="s">
        <v>34</v>
      </c>
      <c r="F2211" s="90" t="s">
        <v>11697</v>
      </c>
      <c r="G2211" s="91" t="str">
        <f t="shared" si="79"/>
        <v>Photo required</v>
      </c>
      <c r="H2211" s="91" t="s">
        <v>11837</v>
      </c>
      <c r="I2211" s="91" t="str">
        <f t="shared" si="80"/>
        <v>Not recorded in Scotland</v>
      </c>
      <c r="J2211" s="91" t="s">
        <v>16094</v>
      </c>
      <c r="K2211" s="91"/>
      <c r="L2211" s="91"/>
      <c r="M2211" s="91"/>
      <c r="P2211" s="86" t="str">
        <f t="shared" si="81"/>
        <v>Photo required</v>
      </c>
      <c r="Q2211" s="86" t="s">
        <v>10789</v>
      </c>
      <c r="R2211" s="86" t="s">
        <v>10789</v>
      </c>
      <c r="S2211" s="86" t="s">
        <v>10789</v>
      </c>
      <c r="T2211" s="86" t="s">
        <v>10789</v>
      </c>
      <c r="U2211" s="86" t="s">
        <v>15232</v>
      </c>
      <c r="V2211" s="86" t="s">
        <v>15238</v>
      </c>
      <c r="W2211" s="86" t="b">
        <v>0</v>
      </c>
    </row>
    <row r="2212" spans="2:23" x14ac:dyDescent="0.25">
      <c r="B2212" s="91">
        <v>2454</v>
      </c>
      <c r="C2212" s="91">
        <v>2454</v>
      </c>
      <c r="D2212" s="203" t="s">
        <v>13917</v>
      </c>
      <c r="E2212" s="89" t="s">
        <v>34</v>
      </c>
      <c r="F2212" s="90" t="s">
        <v>33</v>
      </c>
      <c r="G2212" s="91" t="str">
        <f t="shared" si="79"/>
        <v>Photo required</v>
      </c>
      <c r="H2212" s="91" t="s">
        <v>11837</v>
      </c>
      <c r="I2212" s="91" t="str">
        <f t="shared" si="80"/>
        <v>Not recorded in Scotland</v>
      </c>
      <c r="J2212" s="91" t="s">
        <v>16094</v>
      </c>
      <c r="K2212" s="91"/>
      <c r="L2212" s="91"/>
      <c r="M2212" s="91"/>
      <c r="P2212" s="86" t="str">
        <f t="shared" si="81"/>
        <v>Photo required</v>
      </c>
      <c r="Q2212" s="86" t="s">
        <v>10789</v>
      </c>
      <c r="R2212" s="86" t="s">
        <v>10789</v>
      </c>
      <c r="S2212" s="86" t="s">
        <v>10789</v>
      </c>
      <c r="T2212" s="86" t="s">
        <v>10789</v>
      </c>
      <c r="U2212" s="86" t="s">
        <v>15232</v>
      </c>
      <c r="V2212" s="86" t="s">
        <v>15238</v>
      </c>
      <c r="W2212" s="86" t="b">
        <v>0</v>
      </c>
    </row>
    <row r="2213" spans="2:23" x14ac:dyDescent="0.25">
      <c r="B2213" s="91">
        <v>2463</v>
      </c>
      <c r="C2213" s="91">
        <v>2463</v>
      </c>
      <c r="D2213" s="203" t="s">
        <v>13922</v>
      </c>
      <c r="E2213" s="89" t="s">
        <v>29</v>
      </c>
      <c r="F2213" s="90" t="s">
        <v>28</v>
      </c>
      <c r="G2213" s="91" t="str">
        <f t="shared" si="79"/>
        <v>Photo required</v>
      </c>
      <c r="H2213" s="91" t="s">
        <v>11837</v>
      </c>
      <c r="I2213" s="91" t="str">
        <f t="shared" si="80"/>
        <v>Scarce and local, mainly Borders; old records further N</v>
      </c>
      <c r="J2213" s="91" t="s">
        <v>14327</v>
      </c>
      <c r="K2213" s="91"/>
      <c r="L2213" s="91"/>
      <c r="M2213" s="91"/>
      <c r="P2213" s="86" t="str">
        <f t="shared" si="81"/>
        <v>Photo required</v>
      </c>
      <c r="Q2213" s="86" t="s">
        <v>10789</v>
      </c>
      <c r="R2213" s="86" t="s">
        <v>10789</v>
      </c>
      <c r="S2213" s="86" t="s">
        <v>10789</v>
      </c>
      <c r="T2213" s="86" t="s">
        <v>10789</v>
      </c>
      <c r="U2213" s="86" t="s">
        <v>15237</v>
      </c>
      <c r="V2213" s="86" t="s">
        <v>15242</v>
      </c>
      <c r="W2213" s="86" t="b">
        <v>0</v>
      </c>
    </row>
    <row r="2214" spans="2:23" x14ac:dyDescent="0.25">
      <c r="B2214" s="91">
        <v>2462</v>
      </c>
      <c r="C2214" s="91">
        <v>2462</v>
      </c>
      <c r="D2214" s="203" t="s">
        <v>13921</v>
      </c>
      <c r="E2214" s="89" t="s">
        <v>14125</v>
      </c>
      <c r="F2214" s="90" t="s">
        <v>30</v>
      </c>
      <c r="G2214" s="91" t="str">
        <f t="shared" si="79"/>
        <v>Usually distinctive</v>
      </c>
      <c r="H2214" s="91" t="s">
        <v>15174</v>
      </c>
      <c r="I2214" s="91" t="str">
        <f t="shared" si="80"/>
        <v>Widespread but local</v>
      </c>
      <c r="J2214" s="91" t="s">
        <v>14187</v>
      </c>
      <c r="K2214" s="91"/>
      <c r="L2214" s="91"/>
      <c r="M2214" s="91"/>
      <c r="P2214" s="86" t="str">
        <f t="shared" si="81"/>
        <v>Usually distinctive</v>
      </c>
      <c r="Q2214" s="86" t="s">
        <v>10789</v>
      </c>
      <c r="R2214" s="86" t="s">
        <v>10789</v>
      </c>
      <c r="S2214" s="86" t="s">
        <v>10789</v>
      </c>
      <c r="T2214" s="86" t="s">
        <v>10789</v>
      </c>
      <c r="U2214" s="86" t="s">
        <v>15237</v>
      </c>
      <c r="V2214" s="86" t="s">
        <v>15239</v>
      </c>
      <c r="W2214" s="86" t="b">
        <v>0</v>
      </c>
    </row>
    <row r="2215" spans="2:23" x14ac:dyDescent="0.25">
      <c r="B2215" s="91">
        <v>2464</v>
      </c>
      <c r="C2215" s="91">
        <v>2464</v>
      </c>
      <c r="D2215" s="203" t="s">
        <v>13923</v>
      </c>
      <c r="E2215" s="89" t="s">
        <v>15357</v>
      </c>
      <c r="F2215" s="90" t="s">
        <v>1819</v>
      </c>
      <c r="G2215" s="91" t="str">
        <f t="shared" si="79"/>
        <v>Photo required</v>
      </c>
      <c r="H2215" s="91" t="s">
        <v>11837</v>
      </c>
      <c r="I2215" s="91" t="str">
        <f t="shared" si="80"/>
        <v>Not recorded in Scotland</v>
      </c>
      <c r="J2215" s="91" t="s">
        <v>16094</v>
      </c>
      <c r="K2215" s="91"/>
      <c r="L2215" s="91"/>
      <c r="M2215" s="91"/>
      <c r="P2215" s="86" t="str">
        <f t="shared" si="81"/>
        <v>Photo required</v>
      </c>
      <c r="Q2215" s="86" t="s">
        <v>10789</v>
      </c>
      <c r="R2215" s="86" t="s">
        <v>10789</v>
      </c>
      <c r="S2215" s="86" t="s">
        <v>10789</v>
      </c>
      <c r="T2215" s="86" t="s">
        <v>10789</v>
      </c>
      <c r="U2215" s="86" t="s">
        <v>15225</v>
      </c>
      <c r="V2215" s="86" t="s">
        <v>15228</v>
      </c>
      <c r="W2215" s="86" t="b">
        <v>0</v>
      </c>
    </row>
    <row r="2216" spans="2:23" x14ac:dyDescent="0.25">
      <c r="B2216" s="91">
        <v>2456</v>
      </c>
      <c r="C2216" s="91">
        <v>2456</v>
      </c>
      <c r="D2216" s="94" t="s">
        <v>16720</v>
      </c>
      <c r="E2216" s="89" t="s">
        <v>1808</v>
      </c>
      <c r="F2216" s="90" t="s">
        <v>1809</v>
      </c>
      <c r="G2216" s="91" t="str">
        <f t="shared" si="79"/>
        <v>Photo required</v>
      </c>
      <c r="H2216" s="91" t="s">
        <v>11837</v>
      </c>
      <c r="I2216" s="91" t="str">
        <f t="shared" si="80"/>
        <v>Not recorded in Scotland</v>
      </c>
      <c r="J2216" s="91" t="s">
        <v>16094</v>
      </c>
      <c r="K2216" s="91"/>
      <c r="L2216" s="91"/>
      <c r="M2216" s="91"/>
      <c r="P2216" s="86" t="str">
        <f t="shared" si="81"/>
        <v>Photo required</v>
      </c>
      <c r="Q2216" s="86" t="s">
        <v>10789</v>
      </c>
      <c r="R2216" s="86" t="s">
        <v>10789</v>
      </c>
      <c r="S2216" s="86" t="s">
        <v>10789</v>
      </c>
      <c r="T2216" s="86" t="s">
        <v>10789</v>
      </c>
      <c r="U2216" s="86" t="s">
        <v>15241</v>
      </c>
      <c r="V2216" s="86" t="s">
        <v>15235</v>
      </c>
      <c r="W2216" s="86" t="b">
        <v>0</v>
      </c>
    </row>
    <row r="2217" spans="2:23" x14ac:dyDescent="0.25">
      <c r="B2217" s="91">
        <v>2460</v>
      </c>
      <c r="C2217" s="91">
        <v>2460</v>
      </c>
      <c r="D2217" s="203" t="s">
        <v>13919</v>
      </c>
      <c r="E2217" s="89" t="s">
        <v>1816</v>
      </c>
      <c r="F2217" s="90" t="s">
        <v>1817</v>
      </c>
      <c r="G2217" s="91" t="str">
        <f t="shared" si="79"/>
        <v>Photo required</v>
      </c>
      <c r="H2217" s="91" t="s">
        <v>11837</v>
      </c>
      <c r="I2217" s="91" t="str">
        <f t="shared" si="80"/>
        <v>Not recorded in Scotland</v>
      </c>
      <c r="J2217" s="91" t="s">
        <v>16094</v>
      </c>
      <c r="K2217" s="91"/>
      <c r="L2217" s="91"/>
      <c r="M2217" s="91"/>
      <c r="P2217" s="86" t="str">
        <f t="shared" si="81"/>
        <v>Photo required</v>
      </c>
      <c r="Q2217" s="86" t="s">
        <v>10789</v>
      </c>
      <c r="R2217" s="86" t="s">
        <v>10789</v>
      </c>
      <c r="S2217" s="86" t="s">
        <v>10789</v>
      </c>
      <c r="T2217" s="86" t="s">
        <v>10789</v>
      </c>
      <c r="U2217" s="86" t="s">
        <v>15234</v>
      </c>
      <c r="V2217" s="86" t="s">
        <v>15224</v>
      </c>
      <c r="W2217" s="86" t="b">
        <v>0</v>
      </c>
    </row>
    <row r="2218" spans="2:23" x14ac:dyDescent="0.25">
      <c r="B2218" s="91">
        <v>2455.1999999999998</v>
      </c>
      <c r="C2218" s="91" t="s">
        <v>1806</v>
      </c>
      <c r="D2218" s="94" t="s">
        <v>16721</v>
      </c>
      <c r="E2218" s="89" t="s">
        <v>1807</v>
      </c>
      <c r="F2218" s="90"/>
      <c r="G2218" s="91" t="str">
        <f t="shared" si="79"/>
        <v>Photo required</v>
      </c>
      <c r="H2218" s="91" t="s">
        <v>11837</v>
      </c>
      <c r="I2218" s="91" t="str">
        <f t="shared" si="80"/>
        <v>Not recorded in Scotland</v>
      </c>
      <c r="J2218" s="91" t="s">
        <v>16094</v>
      </c>
      <c r="K2218" s="91"/>
      <c r="L2218" s="91"/>
      <c r="M2218" s="91"/>
      <c r="P2218" s="86" t="str">
        <f t="shared" si="81"/>
        <v>Photo required</v>
      </c>
      <c r="Q2218" s="86" t="s">
        <v>10789</v>
      </c>
      <c r="R2218" s="86" t="s">
        <v>10789</v>
      </c>
      <c r="S2218" s="86" t="s">
        <v>10789</v>
      </c>
      <c r="T2218" s="86" t="s">
        <v>10789</v>
      </c>
      <c r="U2218" s="86" t="s">
        <v>15247</v>
      </c>
      <c r="V2218" s="86" t="s">
        <v>15245</v>
      </c>
      <c r="W2218" s="86" t="b">
        <v>0</v>
      </c>
    </row>
    <row r="2219" spans="2:23" x14ac:dyDescent="0.25">
      <c r="B2219" s="91">
        <v>2457</v>
      </c>
      <c r="C2219" s="91">
        <v>2457</v>
      </c>
      <c r="D2219" s="94" t="s">
        <v>16722</v>
      </c>
      <c r="E2219" s="89" t="s">
        <v>1810</v>
      </c>
      <c r="F2219" s="90" t="s">
        <v>1811</v>
      </c>
      <c r="G2219" s="91" t="str">
        <f t="shared" si="79"/>
        <v>Photo required</v>
      </c>
      <c r="H2219" s="91" t="s">
        <v>11837</v>
      </c>
      <c r="I2219" s="91" t="str">
        <f t="shared" si="80"/>
        <v>Not recorded in Scotland</v>
      </c>
      <c r="J2219" s="91" t="s">
        <v>16094</v>
      </c>
      <c r="K2219" s="91"/>
      <c r="L2219" s="91"/>
      <c r="M2219" s="91"/>
      <c r="P2219" s="86" t="str">
        <f t="shared" si="81"/>
        <v>Photo required</v>
      </c>
      <c r="Q2219" s="86" t="s">
        <v>10789</v>
      </c>
      <c r="R2219" s="86" t="s">
        <v>10789</v>
      </c>
      <c r="S2219" s="86" t="s">
        <v>10789</v>
      </c>
      <c r="T2219" s="86" t="s">
        <v>10789</v>
      </c>
      <c r="U2219" s="86" t="s">
        <v>16791</v>
      </c>
      <c r="V2219" s="86" t="s">
        <v>10789</v>
      </c>
      <c r="W2219" s="86" t="s">
        <v>10789</v>
      </c>
    </row>
    <row r="2220" spans="2:23" x14ac:dyDescent="0.25">
      <c r="B2220" s="91">
        <v>2461</v>
      </c>
      <c r="C2220" s="91">
        <v>2461</v>
      </c>
      <c r="D2220" s="203" t="s">
        <v>13920</v>
      </c>
      <c r="E2220" s="89" t="s">
        <v>15356</v>
      </c>
      <c r="F2220" s="90" t="s">
        <v>1818</v>
      </c>
      <c r="G2220" s="91" t="str">
        <f t="shared" si="79"/>
        <v>Photo required</v>
      </c>
      <c r="H2220" s="91" t="s">
        <v>11837</v>
      </c>
      <c r="I2220" s="91" t="str">
        <f t="shared" si="80"/>
        <v>Not recorded in Scotland</v>
      </c>
      <c r="J2220" s="91" t="s">
        <v>16094</v>
      </c>
      <c r="K2220" s="91"/>
      <c r="L2220" s="91"/>
      <c r="M2220" s="91"/>
      <c r="P2220" s="86" t="str">
        <f t="shared" si="81"/>
        <v>Photo required</v>
      </c>
      <c r="Q2220" s="86" t="s">
        <v>10789</v>
      </c>
      <c r="R2220" s="86" t="s">
        <v>10789</v>
      </c>
      <c r="S2220" s="86" t="s">
        <v>10789</v>
      </c>
      <c r="T2220" s="86" t="s">
        <v>10789</v>
      </c>
      <c r="U2220" s="86" t="s">
        <v>15214</v>
      </c>
      <c r="V2220" s="86" t="s">
        <v>15224</v>
      </c>
      <c r="W2220" s="86" t="b">
        <v>0</v>
      </c>
    </row>
    <row r="2221" spans="2:23" x14ac:dyDescent="0.25">
      <c r="B2221" s="91">
        <v>2194</v>
      </c>
      <c r="C2221" s="91"/>
      <c r="D2221" s="199" t="s">
        <v>15411</v>
      </c>
      <c r="E2221" s="89" t="s">
        <v>15448</v>
      </c>
      <c r="F2221" s="90" t="s">
        <v>15503</v>
      </c>
      <c r="G2221" s="91" t="str">
        <f t="shared" si="79"/>
        <v>Photo required</v>
      </c>
      <c r="H2221" s="102" t="s">
        <v>11837</v>
      </c>
      <c r="I2221" s="91" t="str">
        <f t="shared" si="80"/>
        <v>Not recorded in Scotland</v>
      </c>
      <c r="J2221" s="102" t="s">
        <v>16094</v>
      </c>
      <c r="K2221" s="91"/>
      <c r="L2221" s="116"/>
      <c r="P2221" s="86" t="str">
        <f t="shared" si="81"/>
        <v>Photo required</v>
      </c>
      <c r="U2221" s="86" t="s">
        <v>16791</v>
      </c>
    </row>
    <row r="2222" spans="2:23" x14ac:dyDescent="0.25">
      <c r="B2222" s="91">
        <v>2450</v>
      </c>
      <c r="C2222" s="91">
        <v>2450</v>
      </c>
      <c r="D2222" s="203" t="s">
        <v>13913</v>
      </c>
      <c r="E2222" s="89" t="s">
        <v>36</v>
      </c>
      <c r="F2222" s="90" t="s">
        <v>35</v>
      </c>
      <c r="G2222" s="91" t="str">
        <f t="shared" si="79"/>
        <v>Care needed</v>
      </c>
      <c r="H2222" s="91" t="s">
        <v>11767</v>
      </c>
      <c r="I2222" s="91" t="str">
        <f t="shared" si="80"/>
        <v>Common</v>
      </c>
      <c r="J2222" s="91" t="s">
        <v>14186</v>
      </c>
      <c r="K2222" s="91"/>
      <c r="L2222" s="91"/>
      <c r="M2222" s="91"/>
      <c r="P2222" s="86" t="str">
        <f t="shared" si="81"/>
        <v>Care needed</v>
      </c>
      <c r="Q2222" s="86" t="s">
        <v>10789</v>
      </c>
      <c r="R2222" s="86" t="s">
        <v>10789</v>
      </c>
      <c r="S2222" s="86" t="s">
        <v>10789</v>
      </c>
      <c r="T2222" s="86" t="s">
        <v>10789</v>
      </c>
      <c r="U2222" s="86" t="s">
        <v>15237</v>
      </c>
      <c r="V2222" s="86" t="s">
        <v>15224</v>
      </c>
      <c r="W2222" s="86" t="b">
        <v>0</v>
      </c>
    </row>
    <row r="2223" spans="2:23" x14ac:dyDescent="0.25">
      <c r="B2223" s="91">
        <v>2449</v>
      </c>
      <c r="C2223" s="91">
        <v>2449</v>
      </c>
      <c r="D2223" s="203" t="s">
        <v>13912</v>
      </c>
      <c r="E2223" s="89" t="s">
        <v>38</v>
      </c>
      <c r="F2223" s="90" t="s">
        <v>37</v>
      </c>
      <c r="G2223" s="91" t="str">
        <f t="shared" si="79"/>
        <v>Photo required</v>
      </c>
      <c r="H2223" s="91" t="s">
        <v>11837</v>
      </c>
      <c r="I2223" s="91" t="str">
        <f t="shared" si="80"/>
        <v>Mainly SW, infrequent; absent NE</v>
      </c>
      <c r="J2223" s="91" t="s">
        <v>14328</v>
      </c>
      <c r="K2223" s="91"/>
      <c r="L2223" s="91"/>
      <c r="M2223" s="91"/>
      <c r="P2223" s="86" t="str">
        <f t="shared" si="81"/>
        <v>Photo required</v>
      </c>
      <c r="Q2223" s="86" t="s">
        <v>10789</v>
      </c>
      <c r="R2223" s="86" t="s">
        <v>10789</v>
      </c>
      <c r="S2223" s="86" t="s">
        <v>10789</v>
      </c>
      <c r="T2223" s="86" t="s">
        <v>10789</v>
      </c>
      <c r="U2223" s="86" t="s">
        <v>15212</v>
      </c>
      <c r="V2223" s="86" t="s">
        <v>15250</v>
      </c>
      <c r="W2223" s="86" t="b">
        <v>0</v>
      </c>
    </row>
    <row r="2224" spans="2:23" x14ac:dyDescent="0.25">
      <c r="B2224" s="91">
        <v>2432</v>
      </c>
      <c r="C2224" s="91">
        <v>2432</v>
      </c>
      <c r="D2224" s="203" t="s">
        <v>13896</v>
      </c>
      <c r="E2224" s="89" t="s">
        <v>55</v>
      </c>
      <c r="F2224" s="90" t="s">
        <v>54</v>
      </c>
      <c r="G2224" s="91" t="str">
        <f t="shared" si="79"/>
        <v>Photo required</v>
      </c>
      <c r="H2224" s="91" t="s">
        <v>11837</v>
      </c>
      <c r="I2224" s="91" t="str">
        <f t="shared" si="80"/>
        <v>Not recorded in Scotland</v>
      </c>
      <c r="J2224" s="91" t="s">
        <v>16094</v>
      </c>
      <c r="K2224" s="91"/>
      <c r="L2224" s="91"/>
      <c r="M2224" s="91"/>
      <c r="P2224" s="86" t="str">
        <f t="shared" si="81"/>
        <v>Photo required</v>
      </c>
      <c r="Q2224" s="86" t="s">
        <v>10789</v>
      </c>
      <c r="R2224" s="86" t="s">
        <v>10789</v>
      </c>
      <c r="S2224" s="86" t="s">
        <v>10789</v>
      </c>
      <c r="T2224" s="86" t="s">
        <v>10789</v>
      </c>
      <c r="U2224" s="86" t="s">
        <v>15244</v>
      </c>
      <c r="V2224" s="86" t="s">
        <v>15266</v>
      </c>
      <c r="W2224" s="86" t="b">
        <v>0</v>
      </c>
    </row>
    <row r="2225" spans="2:23" x14ac:dyDescent="0.25">
      <c r="B2225" s="91">
        <v>2433</v>
      </c>
      <c r="C2225" s="91">
        <v>2433</v>
      </c>
      <c r="D2225" s="203" t="s">
        <v>13897</v>
      </c>
      <c r="E2225" s="89" t="s">
        <v>8479</v>
      </c>
      <c r="F2225" s="90" t="s">
        <v>8480</v>
      </c>
      <c r="G2225" s="91" t="str">
        <f t="shared" si="79"/>
        <v>Photo required</v>
      </c>
      <c r="H2225" s="91" t="s">
        <v>11837</v>
      </c>
      <c r="I2225" s="91" t="str">
        <f t="shared" si="80"/>
        <v>Not recorded in Scotland</v>
      </c>
      <c r="J2225" s="91" t="s">
        <v>16094</v>
      </c>
      <c r="K2225" s="91"/>
      <c r="L2225" s="91"/>
      <c r="M2225" s="91"/>
      <c r="P2225" s="86" t="str">
        <f t="shared" si="81"/>
        <v>Photo required</v>
      </c>
      <c r="Q2225" s="86" t="s">
        <v>10789</v>
      </c>
      <c r="R2225" s="86" t="s">
        <v>10789</v>
      </c>
      <c r="S2225" s="86" t="s">
        <v>10789</v>
      </c>
      <c r="T2225" s="86" t="s">
        <v>10789</v>
      </c>
      <c r="U2225" s="86" t="s">
        <v>15218</v>
      </c>
      <c r="V2225" s="86" t="s">
        <v>15257</v>
      </c>
      <c r="W2225" s="86" t="b">
        <v>0</v>
      </c>
    </row>
    <row r="2226" spans="2:23" x14ac:dyDescent="0.25">
      <c r="B2226" s="91">
        <v>2199</v>
      </c>
      <c r="C2226" s="91"/>
      <c r="D2226" s="199" t="s">
        <v>15412</v>
      </c>
      <c r="E2226" s="89" t="s">
        <v>15449</v>
      </c>
      <c r="F2226" s="90" t="s">
        <v>15504</v>
      </c>
      <c r="G2226" s="91" t="str">
        <f t="shared" si="79"/>
        <v>Photo required</v>
      </c>
      <c r="H2226" s="102" t="s">
        <v>11837</v>
      </c>
      <c r="I2226" s="91" t="str">
        <f t="shared" si="80"/>
        <v>Not recorded in Scotland</v>
      </c>
      <c r="J2226" s="102" t="s">
        <v>16094</v>
      </c>
      <c r="K2226" s="91"/>
      <c r="L2226" s="116"/>
      <c r="P2226" s="86" t="str">
        <f t="shared" si="81"/>
        <v>Photo required</v>
      </c>
      <c r="U2226" s="86" t="s">
        <v>16791</v>
      </c>
    </row>
    <row r="2227" spans="2:23" x14ac:dyDescent="0.25">
      <c r="B2227" s="91">
        <v>2430</v>
      </c>
      <c r="C2227" s="91">
        <v>2430</v>
      </c>
      <c r="D2227" s="203" t="s">
        <v>13894</v>
      </c>
      <c r="E2227" s="89" t="s">
        <v>8474</v>
      </c>
      <c r="F2227" s="90" t="s">
        <v>8475</v>
      </c>
      <c r="G2227" s="91" t="str">
        <f t="shared" si="79"/>
        <v>Photo required</v>
      </c>
      <c r="H2227" s="91" t="s">
        <v>11837</v>
      </c>
      <c r="I2227" s="91" t="str">
        <f t="shared" si="80"/>
        <v>Not recorded in Scotland</v>
      </c>
      <c r="J2227" s="91" t="s">
        <v>16094</v>
      </c>
      <c r="K2227" s="91"/>
      <c r="L2227" s="91"/>
      <c r="M2227" s="91"/>
      <c r="P2227" s="86" t="str">
        <f t="shared" si="81"/>
        <v>Photo required</v>
      </c>
      <c r="Q2227" s="86" t="s">
        <v>10789</v>
      </c>
      <c r="R2227" s="86" t="s">
        <v>10789</v>
      </c>
      <c r="S2227" s="86" t="s">
        <v>10789</v>
      </c>
      <c r="T2227" s="86" t="s">
        <v>10789</v>
      </c>
      <c r="U2227" s="86" t="s">
        <v>15232</v>
      </c>
      <c r="V2227" s="86" t="s">
        <v>15254</v>
      </c>
      <c r="W2227" s="86" t="b">
        <v>0</v>
      </c>
    </row>
    <row r="2228" spans="2:23" x14ac:dyDescent="0.25">
      <c r="B2228" s="91">
        <v>2431</v>
      </c>
      <c r="C2228" s="91">
        <v>2431</v>
      </c>
      <c r="D2228" s="203" t="s">
        <v>13895</v>
      </c>
      <c r="E2228" s="89" t="s">
        <v>8476</v>
      </c>
      <c r="F2228" s="90" t="s">
        <v>11691</v>
      </c>
      <c r="G2228" s="91" t="str">
        <f t="shared" si="79"/>
        <v>Photo required</v>
      </c>
      <c r="H2228" s="91" t="s">
        <v>11837</v>
      </c>
      <c r="I2228" s="91" t="str">
        <f t="shared" si="80"/>
        <v>Not recorded in Scotland</v>
      </c>
      <c r="J2228" s="91" t="s">
        <v>16094</v>
      </c>
      <c r="K2228" s="91"/>
      <c r="L2228" s="91"/>
      <c r="M2228" s="91"/>
      <c r="P2228" s="86" t="str">
        <f t="shared" si="81"/>
        <v>Photo required</v>
      </c>
      <c r="Q2228" s="86" t="s">
        <v>10789</v>
      </c>
      <c r="R2228" s="86" t="s">
        <v>10789</v>
      </c>
      <c r="S2228" s="86" t="s">
        <v>10789</v>
      </c>
      <c r="T2228" s="86" t="s">
        <v>10789</v>
      </c>
      <c r="U2228" s="86" t="s">
        <v>15244</v>
      </c>
      <c r="V2228" s="86" t="s">
        <v>15245</v>
      </c>
      <c r="W2228" s="86" t="b">
        <v>0</v>
      </c>
    </row>
    <row r="2229" spans="2:23" x14ac:dyDescent="0.25">
      <c r="B2229" s="91">
        <v>2432.1</v>
      </c>
      <c r="C2229" s="91" t="s">
        <v>8477</v>
      </c>
      <c r="D2229" s="94" t="s">
        <v>16723</v>
      </c>
      <c r="E2229" s="89" t="s">
        <v>15355</v>
      </c>
      <c r="F2229" s="90" t="s">
        <v>8478</v>
      </c>
      <c r="G2229" s="91" t="str">
        <f t="shared" si="79"/>
        <v>Photo required</v>
      </c>
      <c r="H2229" s="91" t="s">
        <v>11837</v>
      </c>
      <c r="I2229" s="91" t="str">
        <f t="shared" si="80"/>
        <v>Not recorded in Scotland</v>
      </c>
      <c r="J2229" s="91" t="s">
        <v>16094</v>
      </c>
      <c r="K2229" s="91"/>
      <c r="L2229" s="91"/>
      <c r="M2229" s="91"/>
      <c r="P2229" s="86" t="str">
        <f t="shared" si="81"/>
        <v>Photo required</v>
      </c>
      <c r="Q2229" s="86" t="s">
        <v>10789</v>
      </c>
      <c r="R2229" s="86" t="s">
        <v>10789</v>
      </c>
      <c r="S2229" s="86" t="s">
        <v>10789</v>
      </c>
      <c r="T2229" s="86" t="s">
        <v>10789</v>
      </c>
      <c r="U2229" s="86" t="s">
        <v>15247</v>
      </c>
      <c r="V2229" s="86" t="s">
        <v>15245</v>
      </c>
      <c r="W2229" s="86" t="b">
        <v>0</v>
      </c>
    </row>
    <row r="2230" spans="2:23" x14ac:dyDescent="0.25">
      <c r="B2230" s="91">
        <v>2428</v>
      </c>
      <c r="C2230" s="91">
        <v>2428</v>
      </c>
      <c r="D2230" s="203" t="s">
        <v>13892</v>
      </c>
      <c r="E2230" s="89" t="s">
        <v>8470</v>
      </c>
      <c r="F2230" s="90" t="s">
        <v>8471</v>
      </c>
      <c r="G2230" s="91" t="str">
        <f t="shared" si="79"/>
        <v>Photo required</v>
      </c>
      <c r="H2230" s="91" t="s">
        <v>11837</v>
      </c>
      <c r="I2230" s="91" t="str">
        <f t="shared" si="80"/>
        <v>Rare immigrant (1978, 1990); adventive larva 2010</v>
      </c>
      <c r="J2230" s="91" t="s">
        <v>14329</v>
      </c>
      <c r="K2230" s="91"/>
      <c r="L2230" s="91"/>
      <c r="M2230" s="91"/>
      <c r="P2230" s="86" t="str">
        <f t="shared" si="81"/>
        <v>Photo required</v>
      </c>
      <c r="Q2230" s="86" t="s">
        <v>10789</v>
      </c>
      <c r="R2230" s="86" t="s">
        <v>10789</v>
      </c>
      <c r="S2230" s="86" t="s">
        <v>10789</v>
      </c>
      <c r="T2230" s="86" t="s">
        <v>10789</v>
      </c>
      <c r="U2230" s="86" t="s">
        <v>15241</v>
      </c>
      <c r="V2230" s="86" t="s">
        <v>15256</v>
      </c>
      <c r="W2230" s="86" t="b">
        <v>0</v>
      </c>
    </row>
    <row r="2231" spans="2:23" x14ac:dyDescent="0.25">
      <c r="B2231" s="91">
        <v>2429</v>
      </c>
      <c r="C2231" s="91">
        <v>2429</v>
      </c>
      <c r="D2231" s="203" t="s">
        <v>13893</v>
      </c>
      <c r="E2231" s="89" t="s">
        <v>8472</v>
      </c>
      <c r="F2231" s="90" t="s">
        <v>8473</v>
      </c>
      <c r="G2231" s="91" t="str">
        <f t="shared" si="79"/>
        <v>Photo required</v>
      </c>
      <c r="H2231" s="91" t="s">
        <v>11837</v>
      </c>
      <c r="I2231" s="91" t="str">
        <f t="shared" si="80"/>
        <v>Not recorded in Scotland</v>
      </c>
      <c r="J2231" s="91" t="s">
        <v>16094</v>
      </c>
      <c r="K2231" s="91"/>
      <c r="L2231" s="91"/>
      <c r="M2231" s="91"/>
      <c r="P2231" s="86" t="str">
        <f t="shared" si="81"/>
        <v>Photo required</v>
      </c>
      <c r="Q2231" s="86" t="s">
        <v>10789</v>
      </c>
      <c r="R2231" s="86" t="s">
        <v>10789</v>
      </c>
      <c r="S2231" s="86" t="s">
        <v>10789</v>
      </c>
      <c r="T2231" s="86" t="s">
        <v>10789</v>
      </c>
      <c r="U2231" s="86" t="s">
        <v>15258</v>
      </c>
      <c r="V2231" s="86" t="s">
        <v>15256</v>
      </c>
      <c r="W2231" s="86" t="b">
        <v>0</v>
      </c>
    </row>
    <row r="2232" spans="2:23" x14ac:dyDescent="0.25">
      <c r="B2232" s="91">
        <v>2436</v>
      </c>
      <c r="C2232" s="91">
        <v>2436</v>
      </c>
      <c r="D2232" s="203" t="s">
        <v>13900</v>
      </c>
      <c r="E2232" s="89" t="s">
        <v>5090</v>
      </c>
      <c r="F2232" s="90" t="s">
        <v>5091</v>
      </c>
      <c r="G2232" s="91" t="str">
        <f t="shared" si="79"/>
        <v>Photo required</v>
      </c>
      <c r="H2232" s="91" t="s">
        <v>11837</v>
      </c>
      <c r="I2232" s="91" t="str">
        <f t="shared" si="80"/>
        <v>Rare immigrant to Northern Isles, last 2014</v>
      </c>
      <c r="J2232" s="91" t="s">
        <v>14330</v>
      </c>
      <c r="K2232" s="91"/>
      <c r="L2232" s="91"/>
      <c r="M2232" s="91"/>
      <c r="P2232" s="86" t="str">
        <f t="shared" si="81"/>
        <v>Photo required</v>
      </c>
      <c r="Q2232" s="86" t="s">
        <v>10789</v>
      </c>
      <c r="R2232" s="86" t="s">
        <v>10789</v>
      </c>
      <c r="S2232" s="86" t="s">
        <v>10789</v>
      </c>
      <c r="T2232" s="86" t="s">
        <v>10789</v>
      </c>
      <c r="U2232" s="86" t="s">
        <v>15237</v>
      </c>
      <c r="V2232" s="86" t="s">
        <v>15243</v>
      </c>
      <c r="W2232" s="86" t="b">
        <v>0</v>
      </c>
    </row>
    <row r="2233" spans="2:23" x14ac:dyDescent="0.25">
      <c r="B2233" s="91">
        <v>2435</v>
      </c>
      <c r="C2233" s="91">
        <v>2435</v>
      </c>
      <c r="D2233" s="203" t="s">
        <v>13899</v>
      </c>
      <c r="E2233" s="89" t="s">
        <v>51</v>
      </c>
      <c r="F2233" s="90" t="s">
        <v>50</v>
      </c>
      <c r="G2233" s="91" t="str">
        <f t="shared" si="79"/>
        <v>Photo required</v>
      </c>
      <c r="H2233" s="91" t="s">
        <v>11837</v>
      </c>
      <c r="I2233" s="91" t="str">
        <f t="shared" si="80"/>
        <v>Not recorded in Scotland</v>
      </c>
      <c r="J2233" s="91" t="s">
        <v>16094</v>
      </c>
      <c r="K2233" s="91"/>
      <c r="L2233" s="91"/>
      <c r="M2233" s="91"/>
      <c r="P2233" s="86" t="str">
        <f t="shared" si="81"/>
        <v>Photo required</v>
      </c>
      <c r="Q2233" s="86" t="s">
        <v>10789</v>
      </c>
      <c r="R2233" s="86" t="s">
        <v>10789</v>
      </c>
      <c r="S2233" s="86" t="s">
        <v>10789</v>
      </c>
      <c r="T2233" s="86" t="s">
        <v>10789</v>
      </c>
      <c r="U2233" s="86" t="s">
        <v>15218</v>
      </c>
      <c r="V2233" s="86" t="s">
        <v>15236</v>
      </c>
      <c r="W2233" s="86" t="b">
        <v>0</v>
      </c>
    </row>
    <row r="2234" spans="2:23" x14ac:dyDescent="0.25">
      <c r="B2234" s="91">
        <v>2434</v>
      </c>
      <c r="C2234" s="91">
        <v>2434</v>
      </c>
      <c r="D2234" s="203" t="s">
        <v>13898</v>
      </c>
      <c r="E2234" s="89" t="s">
        <v>53</v>
      </c>
      <c r="F2234" s="90" t="s">
        <v>52</v>
      </c>
      <c r="G2234" s="91" t="str">
        <f t="shared" si="79"/>
        <v>Usually distinctive</v>
      </c>
      <c r="H2234" s="91" t="s">
        <v>15174</v>
      </c>
      <c r="I2234" s="91" t="str">
        <f t="shared" si="80"/>
        <v>Common</v>
      </c>
      <c r="J2234" s="91" t="s">
        <v>14186</v>
      </c>
      <c r="K2234" s="91"/>
      <c r="L2234" s="91"/>
      <c r="M2234" s="91"/>
      <c r="P2234" s="86" t="str">
        <f t="shared" si="81"/>
        <v>Usually distinctive</v>
      </c>
      <c r="Q2234" s="86" t="s">
        <v>10789</v>
      </c>
      <c r="R2234" s="86" t="s">
        <v>10789</v>
      </c>
      <c r="S2234" s="86" t="s">
        <v>10789</v>
      </c>
      <c r="T2234" s="86" t="s">
        <v>10789</v>
      </c>
      <c r="U2234" s="86" t="s">
        <v>15214</v>
      </c>
      <c r="V2234" s="86" t="s">
        <v>15230</v>
      </c>
      <c r="W2234" s="86" t="b">
        <v>0</v>
      </c>
    </row>
    <row r="2235" spans="2:23" x14ac:dyDescent="0.25">
      <c r="B2235" s="91">
        <v>2438</v>
      </c>
      <c r="C2235" s="91">
        <v>2438</v>
      </c>
      <c r="D2235" s="203" t="s">
        <v>13902</v>
      </c>
      <c r="E2235" s="89" t="s">
        <v>5092</v>
      </c>
      <c r="F2235" s="90" t="s">
        <v>5093</v>
      </c>
      <c r="G2235" s="91" t="str">
        <f t="shared" si="79"/>
        <v>Photo required</v>
      </c>
      <c r="H2235" s="91" t="s">
        <v>11837</v>
      </c>
      <c r="I2235" s="91" t="str">
        <f t="shared" si="80"/>
        <v>Not recorded in Scotland</v>
      </c>
      <c r="J2235" s="91" t="s">
        <v>16094</v>
      </c>
      <c r="K2235" s="91"/>
      <c r="L2235" s="91"/>
      <c r="M2235" s="91"/>
      <c r="P2235" s="86" t="str">
        <f t="shared" si="81"/>
        <v>Photo required</v>
      </c>
      <c r="Q2235" s="86" t="s">
        <v>10789</v>
      </c>
      <c r="R2235" s="86" t="s">
        <v>10789</v>
      </c>
      <c r="S2235" s="86" t="s">
        <v>10789</v>
      </c>
      <c r="T2235" s="86" t="s">
        <v>10789</v>
      </c>
      <c r="U2235" s="86" t="s">
        <v>15231</v>
      </c>
      <c r="V2235" s="86" t="s">
        <v>15216</v>
      </c>
      <c r="W2235" s="86" t="b">
        <v>0</v>
      </c>
    </row>
    <row r="2236" spans="2:23" x14ac:dyDescent="0.25">
      <c r="B2236" s="91">
        <v>2437</v>
      </c>
      <c r="C2236" s="91">
        <v>2437</v>
      </c>
      <c r="D2236" s="203" t="s">
        <v>13901</v>
      </c>
      <c r="E2236" s="89" t="s">
        <v>49</v>
      </c>
      <c r="F2236" s="90" t="s">
        <v>48</v>
      </c>
      <c r="G2236" s="91" t="str">
        <f t="shared" si="79"/>
        <v>Photo required</v>
      </c>
      <c r="H2236" s="91" t="s">
        <v>11837</v>
      </c>
      <c r="I2236" s="91" t="str">
        <f t="shared" si="80"/>
        <v>Local &amp; scarce, S; previously to Aberdeen</v>
      </c>
      <c r="J2236" s="91" t="s">
        <v>15644</v>
      </c>
      <c r="K2236" s="91"/>
      <c r="L2236" s="91"/>
      <c r="M2236" s="91"/>
      <c r="P2236" s="86" t="str">
        <f t="shared" si="81"/>
        <v>Photo required</v>
      </c>
      <c r="Q2236" s="86" t="s">
        <v>10789</v>
      </c>
      <c r="R2236" s="86" t="s">
        <v>10789</v>
      </c>
      <c r="S2236" s="86" t="s">
        <v>10789</v>
      </c>
      <c r="T2236" s="86" t="s">
        <v>10789</v>
      </c>
      <c r="U2236" s="86" t="s">
        <v>15231</v>
      </c>
      <c r="V2236" s="86" t="s">
        <v>15224</v>
      </c>
      <c r="W2236" s="86" t="b">
        <v>0</v>
      </c>
    </row>
    <row r="2237" spans="2:23" x14ac:dyDescent="0.25">
      <c r="B2237" s="91">
        <v>2441</v>
      </c>
      <c r="C2237" s="91">
        <v>2441</v>
      </c>
      <c r="D2237" s="203" t="s">
        <v>13905</v>
      </c>
      <c r="E2237" s="89" t="s">
        <v>44</v>
      </c>
      <c r="F2237" s="90" t="s">
        <v>43</v>
      </c>
      <c r="G2237" s="91" t="str">
        <f t="shared" si="79"/>
        <v>Usually distinctive</v>
      </c>
      <c r="H2237" s="91" t="s">
        <v>15174</v>
      </c>
      <c r="I2237" s="91" t="str">
        <f t="shared" si="80"/>
        <v>Immigrant, often abundant; breeds annually</v>
      </c>
      <c r="J2237" s="91" t="s">
        <v>14331</v>
      </c>
      <c r="K2237" s="91"/>
      <c r="L2237" s="91"/>
      <c r="M2237" s="91"/>
      <c r="P2237" s="86" t="str">
        <f t="shared" si="81"/>
        <v>Usually distinctive</v>
      </c>
      <c r="Q2237" s="86" t="s">
        <v>10789</v>
      </c>
      <c r="R2237" s="86" t="s">
        <v>10789</v>
      </c>
      <c r="S2237" s="86" t="s">
        <v>10789</v>
      </c>
      <c r="T2237" s="86" t="s">
        <v>10789</v>
      </c>
      <c r="U2237" s="86" t="s">
        <v>15237</v>
      </c>
      <c r="V2237" s="86" t="s">
        <v>15256</v>
      </c>
      <c r="W2237" s="86" t="b">
        <v>0</v>
      </c>
    </row>
    <row r="2238" spans="2:23" x14ac:dyDescent="0.25">
      <c r="B2238" s="91">
        <v>2442</v>
      </c>
      <c r="C2238" s="91">
        <v>2442</v>
      </c>
      <c r="D2238" s="203" t="s">
        <v>13906</v>
      </c>
      <c r="E2238" s="89" t="s">
        <v>42</v>
      </c>
      <c r="F2238" s="90" t="s">
        <v>41</v>
      </c>
      <c r="G2238" s="91" t="str">
        <f t="shared" si="79"/>
        <v>Usually distinctive</v>
      </c>
      <c r="H2238" s="91" t="s">
        <v>15174</v>
      </c>
      <c r="I2238" s="91" t="str">
        <f t="shared" si="80"/>
        <v>Common</v>
      </c>
      <c r="J2238" s="91" t="s">
        <v>14186</v>
      </c>
      <c r="K2238" s="91"/>
      <c r="L2238" s="91"/>
      <c r="M2238" s="91"/>
      <c r="P2238" s="86" t="str">
        <f t="shared" si="81"/>
        <v>Usually distinctive</v>
      </c>
      <c r="Q2238" s="86" t="s">
        <v>10789</v>
      </c>
      <c r="R2238" s="86" t="s">
        <v>10789</v>
      </c>
      <c r="S2238" s="86" t="s">
        <v>10789</v>
      </c>
      <c r="T2238" s="86" t="s">
        <v>10789</v>
      </c>
      <c r="U2238" s="86" t="s">
        <v>15225</v>
      </c>
      <c r="V2238" s="86" t="s">
        <v>15238</v>
      </c>
      <c r="W2238" s="86" t="b">
        <v>0</v>
      </c>
    </row>
    <row r="2239" spans="2:23" x14ac:dyDescent="0.25">
      <c r="B2239" s="91">
        <v>2443</v>
      </c>
      <c r="C2239" s="91">
        <v>2443</v>
      </c>
      <c r="D2239" s="203" t="s">
        <v>13907</v>
      </c>
      <c r="E2239" s="89" t="s">
        <v>40</v>
      </c>
      <c r="F2239" s="90" t="s">
        <v>39</v>
      </c>
      <c r="G2239" s="91" t="str">
        <f t="shared" si="79"/>
        <v>Care needed</v>
      </c>
      <c r="H2239" s="91" t="s">
        <v>11767</v>
      </c>
      <c r="I2239" s="91" t="str">
        <f t="shared" si="80"/>
        <v>Widespread, but often infrequent</v>
      </c>
      <c r="J2239" s="91" t="s">
        <v>14332</v>
      </c>
      <c r="K2239" s="91"/>
      <c r="L2239" s="91"/>
      <c r="M2239" s="91"/>
      <c r="P2239" s="86" t="str">
        <f t="shared" si="81"/>
        <v>Care needed</v>
      </c>
      <c r="Q2239" s="86" t="s">
        <v>10789</v>
      </c>
      <c r="R2239" s="86" t="s">
        <v>10789</v>
      </c>
      <c r="S2239" s="86" t="s">
        <v>10789</v>
      </c>
      <c r="T2239" s="86" t="s">
        <v>10789</v>
      </c>
      <c r="U2239" s="86" t="s">
        <v>15225</v>
      </c>
      <c r="V2239" s="86" t="s">
        <v>15238</v>
      </c>
      <c r="W2239" s="86" t="b">
        <v>0</v>
      </c>
    </row>
    <row r="2240" spans="2:23" x14ac:dyDescent="0.25">
      <c r="B2240" s="91">
        <v>2444</v>
      </c>
      <c r="C2240" s="91">
        <v>2444</v>
      </c>
      <c r="D2240" s="203" t="s">
        <v>13908</v>
      </c>
      <c r="E2240" s="89" t="s">
        <v>5095</v>
      </c>
      <c r="F2240" s="90" t="s">
        <v>5096</v>
      </c>
      <c r="G2240" s="91" t="str">
        <f t="shared" si="79"/>
        <v>Usually distinctive</v>
      </c>
      <c r="H2240" s="91" t="s">
        <v>15174</v>
      </c>
      <c r="I2240" s="91" t="str">
        <f t="shared" si="80"/>
        <v>Common</v>
      </c>
      <c r="J2240" s="91" t="s">
        <v>14186</v>
      </c>
      <c r="K2240" s="91"/>
      <c r="L2240" s="91"/>
      <c r="M2240" s="91"/>
      <c r="P2240" s="86" t="str">
        <f t="shared" si="81"/>
        <v>Usually distinctive</v>
      </c>
      <c r="Q2240" s="86" t="s">
        <v>10789</v>
      </c>
      <c r="R2240" s="86" t="s">
        <v>10789</v>
      </c>
      <c r="S2240" s="86" t="s">
        <v>10789</v>
      </c>
      <c r="T2240" s="86" t="s">
        <v>10789</v>
      </c>
      <c r="U2240" s="86" t="s">
        <v>15218</v>
      </c>
      <c r="V2240" s="86" t="s">
        <v>15216</v>
      </c>
      <c r="W2240" s="86" t="b">
        <v>0</v>
      </c>
    </row>
    <row r="2241" spans="2:23" x14ac:dyDescent="0.25">
      <c r="B2241" s="91">
        <v>2445</v>
      </c>
      <c r="C2241" s="91">
        <v>2445</v>
      </c>
      <c r="D2241" s="203" t="s">
        <v>13909</v>
      </c>
      <c r="E2241" s="89" t="s">
        <v>5097</v>
      </c>
      <c r="F2241" s="90" t="s">
        <v>5098</v>
      </c>
      <c r="G2241" s="91" t="str">
        <f t="shared" si="79"/>
        <v>Photo required</v>
      </c>
      <c r="H2241" s="91" t="s">
        <v>11837</v>
      </c>
      <c r="I2241" s="91" t="str">
        <f t="shared" si="80"/>
        <v>Not recorded in Scotland</v>
      </c>
      <c r="J2241" s="91" t="s">
        <v>16094</v>
      </c>
      <c r="K2241" s="91"/>
      <c r="L2241" s="91"/>
      <c r="M2241" s="91"/>
      <c r="P2241" s="86" t="str">
        <f t="shared" si="81"/>
        <v>Photo required</v>
      </c>
      <c r="Q2241" s="86" t="s">
        <v>10789</v>
      </c>
      <c r="R2241" s="86" t="s">
        <v>10789</v>
      </c>
      <c r="S2241" s="86" t="s">
        <v>10789</v>
      </c>
      <c r="T2241" s="86" t="s">
        <v>10789</v>
      </c>
      <c r="U2241" s="86" t="s">
        <v>15239</v>
      </c>
      <c r="V2241" s="86" t="s">
        <v>15250</v>
      </c>
      <c r="W2241" s="86" t="b">
        <v>0</v>
      </c>
    </row>
    <row r="2242" spans="2:23" x14ac:dyDescent="0.25">
      <c r="B2242" s="91">
        <v>2448</v>
      </c>
      <c r="C2242" s="91">
        <v>2448</v>
      </c>
      <c r="D2242" s="203" t="s">
        <v>13911</v>
      </c>
      <c r="E2242" s="89" t="s">
        <v>1788</v>
      </c>
      <c r="F2242" s="90" t="s">
        <v>1791</v>
      </c>
      <c r="G2242" s="91" t="str">
        <f t="shared" si="79"/>
        <v>Photo required</v>
      </c>
      <c r="H2242" s="91" t="s">
        <v>11837</v>
      </c>
      <c r="I2242" s="91" t="str">
        <f t="shared" si="80"/>
        <v>Not recorded in Scotland</v>
      </c>
      <c r="J2242" s="91" t="s">
        <v>16094</v>
      </c>
      <c r="K2242" s="91"/>
      <c r="L2242" s="91"/>
      <c r="M2242" s="91"/>
      <c r="P2242" s="86" t="str">
        <f t="shared" si="81"/>
        <v>Photo required</v>
      </c>
      <c r="Q2242" s="86" t="s">
        <v>10789</v>
      </c>
      <c r="R2242" s="86" t="s">
        <v>10789</v>
      </c>
      <c r="S2242" s="86" t="s">
        <v>10789</v>
      </c>
      <c r="T2242" s="86" t="s">
        <v>10789</v>
      </c>
      <c r="U2242" s="86" t="s">
        <v>15247</v>
      </c>
      <c r="V2242" s="86" t="s">
        <v>15245</v>
      </c>
      <c r="W2242" s="86" t="b">
        <v>0</v>
      </c>
    </row>
    <row r="2243" spans="2:23" x14ac:dyDescent="0.25">
      <c r="B2243" s="91">
        <v>2447</v>
      </c>
      <c r="C2243" s="91">
        <v>2447</v>
      </c>
      <c r="D2243" s="203" t="s">
        <v>13910</v>
      </c>
      <c r="E2243" s="89" t="s">
        <v>5101</v>
      </c>
      <c r="F2243" s="90" t="s">
        <v>1787</v>
      </c>
      <c r="G2243" s="91" t="str">
        <f t="shared" ref="G2243:G2306" si="82">TRIM( P2243 &amp; " " &amp; R2243 &amp; " " &amp; T2243)</f>
        <v>Care needed</v>
      </c>
      <c r="H2243" s="91" t="s">
        <v>11767</v>
      </c>
      <c r="I2243" s="91" t="str">
        <f t="shared" si="80"/>
        <v>Widespread, especially Highlands</v>
      </c>
      <c r="J2243" s="91" t="s">
        <v>14200</v>
      </c>
      <c r="K2243" s="91"/>
      <c r="L2243" s="91"/>
      <c r="M2243" s="91"/>
      <c r="P2243" s="86" t="str">
        <f t="shared" si="81"/>
        <v>Care needed</v>
      </c>
      <c r="Q2243" s="86" t="s">
        <v>10789</v>
      </c>
      <c r="R2243" s="86" t="s">
        <v>10789</v>
      </c>
      <c r="S2243" s="86" t="s">
        <v>10789</v>
      </c>
      <c r="T2243" s="86" t="s">
        <v>10789</v>
      </c>
      <c r="U2243" s="86" t="s">
        <v>15218</v>
      </c>
      <c r="V2243" s="86" t="s">
        <v>15238</v>
      </c>
      <c r="W2243" s="86" t="b">
        <v>0</v>
      </c>
    </row>
    <row r="2244" spans="2:23" x14ac:dyDescent="0.25">
      <c r="B2244" s="91">
        <v>2435.1</v>
      </c>
      <c r="C2244" s="91" t="s">
        <v>8481</v>
      </c>
      <c r="D2244" s="94" t="s">
        <v>16724</v>
      </c>
      <c r="E2244" s="89" t="s">
        <v>8486</v>
      </c>
      <c r="F2244" s="90" t="s">
        <v>5089</v>
      </c>
      <c r="G2244" s="91" t="str">
        <f t="shared" si="82"/>
        <v>Photo required</v>
      </c>
      <c r="H2244" s="91" t="s">
        <v>11837</v>
      </c>
      <c r="I2244" s="91" t="str">
        <f t="shared" si="80"/>
        <v>Not recorded in Scotland</v>
      </c>
      <c r="J2244" s="91" t="s">
        <v>16094</v>
      </c>
      <c r="K2244" s="91"/>
      <c r="L2244" s="91"/>
      <c r="M2244" s="91"/>
      <c r="P2244" s="86" t="str">
        <f t="shared" si="81"/>
        <v>Photo required</v>
      </c>
      <c r="Q2244" s="86" t="s">
        <v>10789</v>
      </c>
      <c r="R2244" s="86" t="s">
        <v>10789</v>
      </c>
      <c r="S2244" s="86" t="s">
        <v>10789</v>
      </c>
      <c r="T2244" s="86" t="s">
        <v>10789</v>
      </c>
      <c r="U2244" s="86" t="s">
        <v>16791</v>
      </c>
      <c r="V2244" s="86" t="s">
        <v>10789</v>
      </c>
      <c r="W2244" s="86" t="s">
        <v>10789</v>
      </c>
    </row>
    <row r="2245" spans="2:23" x14ac:dyDescent="0.25">
      <c r="B2245" s="91">
        <v>2439</v>
      </c>
      <c r="C2245" s="91">
        <v>2439</v>
      </c>
      <c r="D2245" s="203" t="s">
        <v>13903</v>
      </c>
      <c r="E2245" s="89" t="s">
        <v>47</v>
      </c>
      <c r="F2245" s="90" t="s">
        <v>46</v>
      </c>
      <c r="G2245" s="91" t="str">
        <f t="shared" si="82"/>
        <v>Care needed</v>
      </c>
      <c r="H2245" s="91" t="s">
        <v>11767</v>
      </c>
      <c r="I2245" s="91" t="str">
        <f t="shared" si="80"/>
        <v>Common</v>
      </c>
      <c r="J2245" s="91" t="s">
        <v>14186</v>
      </c>
      <c r="K2245" s="91"/>
      <c r="L2245" s="91"/>
      <c r="M2245" s="91"/>
      <c r="P2245" s="86" t="str">
        <f t="shared" si="81"/>
        <v>Care needed</v>
      </c>
      <c r="Q2245" s="86" t="s">
        <v>10789</v>
      </c>
      <c r="R2245" s="86" t="s">
        <v>10789</v>
      </c>
      <c r="S2245" s="86" t="s">
        <v>10789</v>
      </c>
      <c r="T2245" s="86" t="s">
        <v>10789</v>
      </c>
      <c r="U2245" s="86" t="s">
        <v>15241</v>
      </c>
      <c r="V2245" s="86" t="s">
        <v>15250</v>
      </c>
      <c r="W2245" s="86" t="b">
        <v>0</v>
      </c>
    </row>
    <row r="2246" spans="2:23" x14ac:dyDescent="0.25">
      <c r="B2246" s="91">
        <v>2440</v>
      </c>
      <c r="C2246" s="91">
        <v>2440</v>
      </c>
      <c r="D2246" s="203" t="s">
        <v>13904</v>
      </c>
      <c r="E2246" s="89" t="s">
        <v>5094</v>
      </c>
      <c r="F2246" s="90" t="s">
        <v>45</v>
      </c>
      <c r="G2246" s="91" t="str">
        <f t="shared" si="82"/>
        <v>Care needed</v>
      </c>
      <c r="H2246" s="91" t="s">
        <v>11767</v>
      </c>
      <c r="I2246" s="91" t="str">
        <f t="shared" si="80"/>
        <v>Common</v>
      </c>
      <c r="J2246" s="91" t="s">
        <v>14186</v>
      </c>
      <c r="K2246" s="91"/>
      <c r="L2246" s="91"/>
      <c r="M2246" s="91"/>
      <c r="P2246" s="86" t="str">
        <f t="shared" si="81"/>
        <v>Care needed</v>
      </c>
      <c r="Q2246" s="86" t="s">
        <v>10789</v>
      </c>
      <c r="R2246" s="86" t="s">
        <v>10789</v>
      </c>
      <c r="S2246" s="86" t="s">
        <v>10789</v>
      </c>
      <c r="T2246" s="86" t="s">
        <v>10789</v>
      </c>
      <c r="U2246" s="86" t="s">
        <v>15235</v>
      </c>
      <c r="V2246" s="86" t="s">
        <v>15238</v>
      </c>
      <c r="W2246" s="86" t="b">
        <v>0</v>
      </c>
    </row>
    <row r="2247" spans="2:23" x14ac:dyDescent="0.25">
      <c r="B2247" s="91">
        <v>2410</v>
      </c>
      <c r="C2247" s="91">
        <v>2410</v>
      </c>
      <c r="D2247" s="203" t="s">
        <v>13881</v>
      </c>
      <c r="E2247" s="89" t="s">
        <v>14123</v>
      </c>
      <c r="F2247" s="90" t="s">
        <v>70</v>
      </c>
      <c r="G2247" s="91" t="str">
        <f t="shared" si="82"/>
        <v>Photo required</v>
      </c>
      <c r="H2247" s="91" t="s">
        <v>11837</v>
      </c>
      <c r="I2247" s="91" t="str">
        <f t="shared" ref="I2247:I2308" si="83">K2247 &amp; J2247 &amp; L2247</f>
        <v>Not recorded in Scotland</v>
      </c>
      <c r="J2247" s="91" t="s">
        <v>16094</v>
      </c>
      <c r="K2247" s="91"/>
      <c r="L2247" s="91"/>
      <c r="M2247" s="91"/>
      <c r="P2247" s="86" t="str">
        <f t="shared" si="81"/>
        <v>Photo required</v>
      </c>
      <c r="Q2247" s="86" t="s">
        <v>10789</v>
      </c>
      <c r="R2247" s="86" t="s">
        <v>10789</v>
      </c>
      <c r="S2247" s="86" t="s">
        <v>10789</v>
      </c>
      <c r="T2247" s="86" t="s">
        <v>10789</v>
      </c>
      <c r="U2247" s="86" t="s">
        <v>15212</v>
      </c>
      <c r="V2247" s="86" t="s">
        <v>15236</v>
      </c>
      <c r="W2247" s="86" t="b">
        <v>0</v>
      </c>
    </row>
    <row r="2248" spans="2:23" x14ac:dyDescent="0.25">
      <c r="B2248" s="91">
        <v>2411</v>
      </c>
      <c r="C2248" s="91">
        <v>2411</v>
      </c>
      <c r="D2248" s="203" t="s">
        <v>13882</v>
      </c>
      <c r="E2248" s="89" t="s">
        <v>8440</v>
      </c>
      <c r="F2248" s="90" t="s">
        <v>8441</v>
      </c>
      <c r="G2248" s="91" t="str">
        <f t="shared" si="82"/>
        <v>Photo required</v>
      </c>
      <c r="H2248" s="91" t="s">
        <v>11837</v>
      </c>
      <c r="I2248" s="91" t="str">
        <f t="shared" si="83"/>
        <v>Not recorded in Scotland</v>
      </c>
      <c r="J2248" s="91" t="s">
        <v>16094</v>
      </c>
      <c r="K2248" s="91"/>
      <c r="L2248" s="91"/>
      <c r="M2248" s="91"/>
      <c r="P2248" s="86" t="str">
        <f t="shared" si="81"/>
        <v>Photo required</v>
      </c>
      <c r="Q2248" s="86" t="s">
        <v>10789</v>
      </c>
      <c r="R2248" s="86" t="s">
        <v>10789</v>
      </c>
      <c r="S2248" s="86" t="s">
        <v>10789</v>
      </c>
      <c r="T2248" s="86" t="s">
        <v>10789</v>
      </c>
      <c r="U2248" s="86" t="s">
        <v>15214</v>
      </c>
      <c r="V2248" s="86" t="s">
        <v>15213</v>
      </c>
      <c r="W2248" s="86" t="b">
        <v>0</v>
      </c>
    </row>
    <row r="2249" spans="2:23" x14ac:dyDescent="0.25">
      <c r="B2249" s="91">
        <v>2412</v>
      </c>
      <c r="C2249" s="91">
        <v>2412</v>
      </c>
      <c r="D2249" s="203" t="s">
        <v>13883</v>
      </c>
      <c r="E2249" s="89" t="s">
        <v>69</v>
      </c>
      <c r="F2249" s="90" t="s">
        <v>68</v>
      </c>
      <c r="G2249" s="91" t="str">
        <f t="shared" si="82"/>
        <v>Usually distinctive</v>
      </c>
      <c r="H2249" s="91" t="s">
        <v>15174</v>
      </c>
      <c r="I2249" s="91" t="str">
        <f t="shared" si="83"/>
        <v>Widespread but local W, absent E</v>
      </c>
      <c r="J2249" s="91" t="s">
        <v>15645</v>
      </c>
      <c r="K2249" s="91"/>
      <c r="L2249" s="91"/>
      <c r="M2249" s="91"/>
      <c r="P2249" s="86" t="str">
        <f t="shared" si="81"/>
        <v>Usually distinctive</v>
      </c>
      <c r="Q2249" s="86" t="s">
        <v>10789</v>
      </c>
      <c r="R2249" s="86" t="s">
        <v>10789</v>
      </c>
      <c r="S2249" s="86" t="s">
        <v>10789</v>
      </c>
      <c r="T2249" s="86" t="s">
        <v>10789</v>
      </c>
      <c r="U2249" s="86" t="s">
        <v>15212</v>
      </c>
      <c r="V2249" s="86" t="s">
        <v>15228</v>
      </c>
      <c r="W2249" s="86" t="b">
        <v>0</v>
      </c>
    </row>
    <row r="2250" spans="2:23" x14ac:dyDescent="0.25">
      <c r="B2250" s="91">
        <v>2413</v>
      </c>
      <c r="C2250" s="91">
        <v>2413</v>
      </c>
      <c r="D2250" s="203" t="s">
        <v>13884</v>
      </c>
      <c r="E2250" s="89" t="s">
        <v>67</v>
      </c>
      <c r="F2250" s="90" t="s">
        <v>66</v>
      </c>
      <c r="G2250" s="91" t="str">
        <f t="shared" si="82"/>
        <v>Photo required</v>
      </c>
      <c r="H2250" s="91" t="s">
        <v>11837</v>
      </c>
      <c r="I2250" s="91" t="str">
        <f t="shared" si="83"/>
        <v>Not recorded in Scotland</v>
      </c>
      <c r="J2250" s="91" t="s">
        <v>16094</v>
      </c>
      <c r="K2250" s="91"/>
      <c r="L2250" s="91"/>
      <c r="M2250" s="91"/>
      <c r="P2250" s="86" t="str">
        <f t="shared" si="81"/>
        <v>Photo required</v>
      </c>
      <c r="Q2250" s="86" t="s">
        <v>10789</v>
      </c>
      <c r="R2250" s="86" t="s">
        <v>10789</v>
      </c>
      <c r="S2250" s="86" t="s">
        <v>10789</v>
      </c>
      <c r="T2250" s="86" t="s">
        <v>10789</v>
      </c>
      <c r="U2250" s="86" t="s">
        <v>15231</v>
      </c>
      <c r="V2250" s="86" t="s">
        <v>15226</v>
      </c>
      <c r="W2250" s="86" t="b">
        <v>0</v>
      </c>
    </row>
    <row r="2251" spans="2:23" x14ac:dyDescent="0.25">
      <c r="B2251" s="91">
        <v>2416</v>
      </c>
      <c r="C2251" s="91">
        <v>2416</v>
      </c>
      <c r="D2251" s="94" t="s">
        <v>16725</v>
      </c>
      <c r="E2251" s="89" t="s">
        <v>8448</v>
      </c>
      <c r="F2251" s="90" t="s">
        <v>8449</v>
      </c>
      <c r="G2251" s="91" t="str">
        <f t="shared" si="82"/>
        <v>Photo required</v>
      </c>
      <c r="H2251" s="91" t="s">
        <v>11837</v>
      </c>
      <c r="I2251" s="91" t="str">
        <f t="shared" si="83"/>
        <v>Not recorded in Scotland</v>
      </c>
      <c r="J2251" s="91" t="s">
        <v>16094</v>
      </c>
      <c r="K2251" s="91"/>
      <c r="L2251" s="91"/>
      <c r="M2251" s="91"/>
      <c r="P2251" s="86" t="str">
        <f t="shared" si="81"/>
        <v>Photo required</v>
      </c>
      <c r="Q2251" s="86" t="s">
        <v>10789</v>
      </c>
      <c r="R2251" s="86" t="s">
        <v>10789</v>
      </c>
      <c r="S2251" s="86" t="s">
        <v>10789</v>
      </c>
      <c r="T2251" s="86" t="s">
        <v>10789</v>
      </c>
      <c r="U2251" s="86" t="s">
        <v>16791</v>
      </c>
      <c r="V2251" s="86" t="s">
        <v>10789</v>
      </c>
      <c r="W2251" s="86" t="s">
        <v>10789</v>
      </c>
    </row>
    <row r="2252" spans="2:23" x14ac:dyDescent="0.25">
      <c r="B2252" s="91">
        <v>2415</v>
      </c>
      <c r="C2252" s="91">
        <v>2415</v>
      </c>
      <c r="D2252" s="203" t="s">
        <v>13886</v>
      </c>
      <c r="E2252" s="89" t="s">
        <v>8446</v>
      </c>
      <c r="F2252" s="90" t="s">
        <v>8447</v>
      </c>
      <c r="G2252" s="91" t="str">
        <f t="shared" si="82"/>
        <v>Photo required</v>
      </c>
      <c r="H2252" s="91" t="s">
        <v>11837</v>
      </c>
      <c r="I2252" s="91" t="str">
        <f t="shared" si="83"/>
        <v>Not recorded in Scotland</v>
      </c>
      <c r="J2252" s="91" t="s">
        <v>16094</v>
      </c>
      <c r="K2252" s="91"/>
      <c r="L2252" s="91"/>
      <c r="M2252" s="91"/>
      <c r="P2252" s="86" t="str">
        <f t="shared" si="81"/>
        <v>Photo required</v>
      </c>
      <c r="Q2252" s="86" t="s">
        <v>10789</v>
      </c>
      <c r="R2252" s="86" t="s">
        <v>10789</v>
      </c>
      <c r="S2252" s="86" t="s">
        <v>10789</v>
      </c>
      <c r="T2252" s="86" t="s">
        <v>10789</v>
      </c>
      <c r="U2252" s="86" t="s">
        <v>15242</v>
      </c>
      <c r="V2252" s="86" t="s">
        <v>15238</v>
      </c>
      <c r="W2252" s="86" t="b">
        <v>0</v>
      </c>
    </row>
    <row r="2253" spans="2:23" x14ac:dyDescent="0.25">
      <c r="B2253" s="91">
        <v>2414</v>
      </c>
      <c r="C2253" s="91">
        <v>2414</v>
      </c>
      <c r="D2253" s="203" t="s">
        <v>13885</v>
      </c>
      <c r="E2253" s="89" t="s">
        <v>14124</v>
      </c>
      <c r="F2253" s="90" t="s">
        <v>8445</v>
      </c>
      <c r="G2253" s="91" t="str">
        <f t="shared" si="82"/>
        <v>Photo required</v>
      </c>
      <c r="H2253" s="91" t="s">
        <v>11837</v>
      </c>
      <c r="I2253" s="91" t="str">
        <f t="shared" si="83"/>
        <v>Not recorded in Scotland</v>
      </c>
      <c r="J2253" s="91" t="s">
        <v>16094</v>
      </c>
      <c r="K2253" s="91"/>
      <c r="L2253" s="91"/>
      <c r="M2253" s="91"/>
      <c r="P2253" s="86" t="str">
        <f t="shared" si="81"/>
        <v>Photo required</v>
      </c>
      <c r="Q2253" s="86" t="s">
        <v>10789</v>
      </c>
      <c r="R2253" s="86" t="s">
        <v>10789</v>
      </c>
      <c r="S2253" s="86" t="s">
        <v>10789</v>
      </c>
      <c r="T2253" s="86" t="s">
        <v>10789</v>
      </c>
      <c r="U2253" s="86" t="s">
        <v>15218</v>
      </c>
      <c r="V2253" s="86" t="s">
        <v>15224</v>
      </c>
      <c r="W2253" s="86" t="b">
        <v>0</v>
      </c>
    </row>
    <row r="2254" spans="2:23" x14ac:dyDescent="0.25">
      <c r="B2254" s="91">
        <v>2464.1</v>
      </c>
      <c r="C2254" s="91" t="s">
        <v>1820</v>
      </c>
      <c r="D2254" s="94" t="s">
        <v>16726</v>
      </c>
      <c r="E2254" s="89" t="s">
        <v>1821</v>
      </c>
      <c r="F2254" s="90" t="s">
        <v>5</v>
      </c>
      <c r="G2254" s="91" t="str">
        <f t="shared" si="82"/>
        <v>Photo required</v>
      </c>
      <c r="H2254" s="91" t="s">
        <v>11837</v>
      </c>
      <c r="I2254" s="91" t="str">
        <f t="shared" si="83"/>
        <v>Not recorded in Scotland</v>
      </c>
      <c r="J2254" s="91" t="s">
        <v>16094</v>
      </c>
      <c r="K2254" s="91"/>
      <c r="L2254" s="91"/>
      <c r="M2254" s="91"/>
      <c r="P2254" s="86" t="str">
        <f t="shared" si="81"/>
        <v>Photo required</v>
      </c>
      <c r="Q2254" s="86" t="s">
        <v>10789</v>
      </c>
      <c r="R2254" s="86" t="s">
        <v>10789</v>
      </c>
      <c r="S2254" s="86" t="s">
        <v>10789</v>
      </c>
      <c r="T2254" s="86" t="s">
        <v>10789</v>
      </c>
      <c r="U2254" s="86" t="s">
        <v>15236</v>
      </c>
      <c r="V2254" s="86" t="s">
        <v>15238</v>
      </c>
      <c r="W2254" s="86" t="b">
        <v>0</v>
      </c>
    </row>
    <row r="2255" spans="2:23" x14ac:dyDescent="0.25">
      <c r="B2255" s="91">
        <v>2228</v>
      </c>
      <c r="C2255" s="91"/>
      <c r="D2255" s="199" t="s">
        <v>15413</v>
      </c>
      <c r="E2255" s="89" t="s">
        <v>15450</v>
      </c>
      <c r="F2255" s="90" t="s">
        <v>15505</v>
      </c>
      <c r="G2255" s="91" t="str">
        <f t="shared" si="82"/>
        <v>Photo required</v>
      </c>
      <c r="H2255" s="102" t="s">
        <v>11837</v>
      </c>
      <c r="I2255" s="91" t="str">
        <f t="shared" si="83"/>
        <v>Not recorded in Scotland</v>
      </c>
      <c r="J2255" s="102" t="s">
        <v>16094</v>
      </c>
      <c r="K2255" s="91"/>
      <c r="L2255" s="116"/>
      <c r="P2255" s="86" t="str">
        <f t="shared" si="81"/>
        <v>Photo required</v>
      </c>
      <c r="U2255" s="86" t="s">
        <v>16791</v>
      </c>
    </row>
    <row r="2256" spans="2:23" x14ac:dyDescent="0.25">
      <c r="B2256" s="91">
        <v>2465</v>
      </c>
      <c r="C2256" s="91">
        <v>2465</v>
      </c>
      <c r="D2256" s="203" t="s">
        <v>13924</v>
      </c>
      <c r="E2256" s="89" t="s">
        <v>27</v>
      </c>
      <c r="F2256" s="90" t="s">
        <v>26</v>
      </c>
      <c r="G2256" s="91" t="str">
        <f t="shared" si="82"/>
        <v>Photo required</v>
      </c>
      <c r="H2256" s="91" t="s">
        <v>11837</v>
      </c>
      <c r="I2256" s="91" t="str">
        <f t="shared" si="83"/>
        <v>Specimen labelled Aberdeen 1908, but provenance suspect</v>
      </c>
      <c r="J2256" s="91" t="s">
        <v>15646</v>
      </c>
      <c r="K2256" s="91"/>
      <c r="L2256" s="91"/>
      <c r="M2256" s="91"/>
      <c r="P2256" s="86" t="str">
        <f t="shared" si="81"/>
        <v>Photo required</v>
      </c>
      <c r="Q2256" s="86" t="s">
        <v>10789</v>
      </c>
      <c r="R2256" s="86" t="s">
        <v>10789</v>
      </c>
      <c r="S2256" s="86" t="s">
        <v>10789</v>
      </c>
      <c r="T2256" s="86" t="s">
        <v>10789</v>
      </c>
      <c r="U2256" s="86" t="s">
        <v>15229</v>
      </c>
      <c r="V2256" s="86" t="s">
        <v>15216</v>
      </c>
      <c r="W2256" s="86" t="b">
        <v>0</v>
      </c>
    </row>
    <row r="2257" spans="2:23" x14ac:dyDescent="0.25">
      <c r="B2257" s="91">
        <v>2425</v>
      </c>
      <c r="C2257" s="91">
        <v>2425</v>
      </c>
      <c r="D2257" s="203" t="s">
        <v>13891</v>
      </c>
      <c r="E2257" s="89" t="s">
        <v>57</v>
      </c>
      <c r="F2257" s="90" t="s">
        <v>56</v>
      </c>
      <c r="G2257" s="91" t="str">
        <f t="shared" si="82"/>
        <v>Usually distinctive</v>
      </c>
      <c r="H2257" s="91" t="s">
        <v>15174</v>
      </c>
      <c r="I2257" s="91" t="str">
        <f t="shared" si="83"/>
        <v>Common</v>
      </c>
      <c r="J2257" s="91" t="s">
        <v>14186</v>
      </c>
      <c r="K2257" s="91"/>
      <c r="L2257" s="91"/>
      <c r="M2257" s="91"/>
      <c r="P2257" s="86" t="str">
        <f t="shared" si="81"/>
        <v>Usually distinctive</v>
      </c>
      <c r="Q2257" s="86" t="s">
        <v>10789</v>
      </c>
      <c r="R2257" s="86" t="s">
        <v>10789</v>
      </c>
      <c r="S2257" s="86" t="s">
        <v>10789</v>
      </c>
      <c r="T2257" s="86" t="s">
        <v>10789</v>
      </c>
      <c r="U2257" s="86" t="s">
        <v>15240</v>
      </c>
      <c r="V2257" s="86" t="s">
        <v>15216</v>
      </c>
      <c r="W2257" s="86" t="b">
        <v>0</v>
      </c>
    </row>
    <row r="2258" spans="2:23" x14ac:dyDescent="0.25">
      <c r="B2258" s="91">
        <v>2425</v>
      </c>
      <c r="C2258" s="91">
        <v>2425</v>
      </c>
      <c r="D2258" s="203" t="s">
        <v>13891</v>
      </c>
      <c r="E2258" s="89" t="s">
        <v>57</v>
      </c>
      <c r="F2258" s="90" t="s">
        <v>56</v>
      </c>
      <c r="G2258" s="91" t="str">
        <f t="shared" si="82"/>
        <v>Usually distinctive + check species code</v>
      </c>
      <c r="H2258" s="91" t="s">
        <v>15175</v>
      </c>
      <c r="I2258" s="91" t="str">
        <f t="shared" si="83"/>
        <v>Common</v>
      </c>
      <c r="J2258" s="91" t="s">
        <v>14186</v>
      </c>
      <c r="K2258" s="91"/>
      <c r="L2258" s="91"/>
      <c r="M2258" s="91"/>
      <c r="P2258" s="86" t="str">
        <f t="shared" si="81"/>
        <v>Usually distinctive + check species code</v>
      </c>
      <c r="Q2258" s="86" t="s">
        <v>10789</v>
      </c>
      <c r="R2258" s="86" t="s">
        <v>10789</v>
      </c>
      <c r="S2258" s="86" t="s">
        <v>10789</v>
      </c>
      <c r="T2258" s="86" t="s">
        <v>10789</v>
      </c>
      <c r="U2258" s="86" t="s">
        <v>15240</v>
      </c>
      <c r="V2258" s="86" t="s">
        <v>15216</v>
      </c>
      <c r="W2258" s="86" t="b">
        <v>0</v>
      </c>
    </row>
    <row r="2259" spans="2:23" x14ac:dyDescent="0.25">
      <c r="B2259" s="91">
        <v>2426</v>
      </c>
      <c r="C2259" s="91">
        <v>2426</v>
      </c>
      <c r="D2259" s="94" t="s">
        <v>16727</v>
      </c>
      <c r="E2259" s="89" t="s">
        <v>8466</v>
      </c>
      <c r="F2259" s="90" t="s">
        <v>8467</v>
      </c>
      <c r="G2259" s="91" t="str">
        <f t="shared" si="82"/>
        <v>Photo required</v>
      </c>
      <c r="H2259" s="91" t="s">
        <v>11837</v>
      </c>
      <c r="I2259" s="91" t="str">
        <f t="shared" si="83"/>
        <v>Not recorded in Scotland</v>
      </c>
      <c r="J2259" s="91" t="s">
        <v>16094</v>
      </c>
      <c r="K2259" s="91"/>
      <c r="L2259" s="91"/>
      <c r="M2259" s="91"/>
      <c r="P2259" s="86" t="str">
        <f t="shared" si="81"/>
        <v>Photo required</v>
      </c>
      <c r="Q2259" s="86" t="s">
        <v>10789</v>
      </c>
      <c r="R2259" s="86" t="s">
        <v>10789</v>
      </c>
      <c r="S2259" s="86" t="s">
        <v>10789</v>
      </c>
      <c r="T2259" s="86" t="s">
        <v>10789</v>
      </c>
      <c r="U2259" s="86" t="s">
        <v>16791</v>
      </c>
      <c r="V2259" s="86" t="s">
        <v>10789</v>
      </c>
      <c r="W2259" s="86" t="s">
        <v>10789</v>
      </c>
    </row>
    <row r="2260" spans="2:23" x14ac:dyDescent="0.25">
      <c r="B2260" s="91">
        <v>2020</v>
      </c>
      <c r="C2260" s="91">
        <v>2020</v>
      </c>
      <c r="D2260" s="203" t="s">
        <v>13504</v>
      </c>
      <c r="E2260" s="89" t="s">
        <v>5051</v>
      </c>
      <c r="F2260" s="90" t="s">
        <v>5050</v>
      </c>
      <c r="G2260" s="91" t="str">
        <f t="shared" si="82"/>
        <v>Photo required</v>
      </c>
      <c r="H2260" s="91" t="s">
        <v>11837</v>
      </c>
      <c r="I2260" s="91" t="str">
        <f t="shared" si="83"/>
        <v>Extreme S only, scarce</v>
      </c>
      <c r="J2260" s="91" t="s">
        <v>14334</v>
      </c>
      <c r="K2260" s="91"/>
      <c r="L2260" s="91"/>
      <c r="M2260" s="91"/>
      <c r="P2260" s="86" t="str">
        <f t="shared" si="81"/>
        <v>Photo required</v>
      </c>
      <c r="Q2260" s="86" t="s">
        <v>10789</v>
      </c>
      <c r="R2260" s="86" t="s">
        <v>10789</v>
      </c>
      <c r="S2260" s="86" t="s">
        <v>10789</v>
      </c>
      <c r="T2260" s="86" t="s">
        <v>10789</v>
      </c>
      <c r="U2260" s="86" t="s">
        <v>15248</v>
      </c>
      <c r="V2260" s="86" t="s">
        <v>15243</v>
      </c>
      <c r="W2260" s="86" t="b">
        <v>0</v>
      </c>
    </row>
    <row r="2261" spans="2:23" x14ac:dyDescent="0.25">
      <c r="B2261" s="91">
        <v>2427</v>
      </c>
      <c r="C2261" s="91">
        <v>2427</v>
      </c>
      <c r="D2261" s="94" t="s">
        <v>16728</v>
      </c>
      <c r="E2261" s="89" t="s">
        <v>8468</v>
      </c>
      <c r="F2261" s="90" t="s">
        <v>8469</v>
      </c>
      <c r="G2261" s="91" t="str">
        <f t="shared" si="82"/>
        <v>Photo required</v>
      </c>
      <c r="H2261" s="91" t="s">
        <v>11837</v>
      </c>
      <c r="I2261" s="91" t="str">
        <f t="shared" si="83"/>
        <v>Not recorded in Scotland</v>
      </c>
      <c r="J2261" s="91" t="s">
        <v>16094</v>
      </c>
      <c r="K2261" s="91"/>
      <c r="L2261" s="91"/>
      <c r="M2261" s="91"/>
      <c r="P2261" s="86" t="str">
        <f t="shared" si="81"/>
        <v>Photo required</v>
      </c>
      <c r="Q2261" s="86" t="s">
        <v>10789</v>
      </c>
      <c r="R2261" s="86" t="s">
        <v>10789</v>
      </c>
      <c r="S2261" s="86" t="s">
        <v>10789</v>
      </c>
      <c r="T2261" s="86" t="s">
        <v>10789</v>
      </c>
      <c r="U2261" s="86" t="s">
        <v>16791</v>
      </c>
      <c r="V2261" s="86" t="s">
        <v>10789</v>
      </c>
      <c r="W2261" s="86" t="s">
        <v>10789</v>
      </c>
    </row>
    <row r="2262" spans="2:23" x14ac:dyDescent="0.25">
      <c r="B2262" s="91">
        <v>2277</v>
      </c>
      <c r="C2262" s="91">
        <v>2277</v>
      </c>
      <c r="D2262" s="203" t="s">
        <v>13738</v>
      </c>
      <c r="E2262" s="89" t="s">
        <v>437</v>
      </c>
      <c r="F2262" s="90" t="s">
        <v>436</v>
      </c>
      <c r="G2262" s="91" t="str">
        <f t="shared" si="82"/>
        <v>Photo required</v>
      </c>
      <c r="H2262" s="91" t="s">
        <v>11837</v>
      </c>
      <c r="I2262" s="91" t="str">
        <f t="shared" si="83"/>
        <v>Not recorded in Scotland</v>
      </c>
      <c r="J2262" s="91" t="s">
        <v>16094</v>
      </c>
      <c r="K2262" s="91"/>
      <c r="L2262" s="91"/>
      <c r="M2262" s="91"/>
      <c r="P2262" s="86" t="str">
        <f t="shared" si="81"/>
        <v>Photo required</v>
      </c>
      <c r="Q2262" s="86" t="s">
        <v>10789</v>
      </c>
      <c r="R2262" s="86" t="s">
        <v>10789</v>
      </c>
      <c r="S2262" s="86" t="s">
        <v>10789</v>
      </c>
      <c r="T2262" s="86" t="s">
        <v>10789</v>
      </c>
      <c r="U2262" s="86" t="s">
        <v>15241</v>
      </c>
      <c r="V2262" s="86" t="s">
        <v>15242</v>
      </c>
      <c r="W2262" s="86" t="b">
        <v>0</v>
      </c>
    </row>
    <row r="2263" spans="2:23" x14ac:dyDescent="0.25">
      <c r="B2263" s="91">
        <v>2290</v>
      </c>
      <c r="C2263" s="91">
        <v>2290</v>
      </c>
      <c r="D2263" s="203" t="s">
        <v>13749</v>
      </c>
      <c r="E2263" s="89" t="s">
        <v>418</v>
      </c>
      <c r="F2263" s="90" t="s">
        <v>417</v>
      </c>
      <c r="G2263" s="91" t="str">
        <f t="shared" si="82"/>
        <v>Photo required</v>
      </c>
      <c r="H2263" s="91" t="s">
        <v>11837</v>
      </c>
      <c r="I2263" s="91" t="str">
        <f t="shared" si="83"/>
        <v>Vagrant to Shetland, two in 2008 (photos seen)</v>
      </c>
      <c r="J2263" s="91" t="s">
        <v>14335</v>
      </c>
      <c r="K2263" s="91"/>
      <c r="L2263" s="91"/>
      <c r="M2263" s="91"/>
      <c r="P2263" s="86" t="str">
        <f t="shared" si="81"/>
        <v>Photo required</v>
      </c>
      <c r="Q2263" s="86" t="s">
        <v>10789</v>
      </c>
      <c r="R2263" s="86" t="s">
        <v>10789</v>
      </c>
      <c r="S2263" s="86" t="s">
        <v>10789</v>
      </c>
      <c r="T2263" s="86" t="s">
        <v>10789</v>
      </c>
      <c r="U2263" s="86" t="s">
        <v>15237</v>
      </c>
      <c r="V2263" s="86" t="s">
        <v>15224</v>
      </c>
      <c r="W2263" s="86" t="b">
        <v>0</v>
      </c>
    </row>
    <row r="2264" spans="2:23" x14ac:dyDescent="0.25">
      <c r="B2264" s="91">
        <v>2281</v>
      </c>
      <c r="C2264" s="91">
        <v>2281</v>
      </c>
      <c r="D2264" s="203" t="s">
        <v>13742</v>
      </c>
      <c r="E2264" s="89" t="s">
        <v>430</v>
      </c>
      <c r="F2264" s="90" t="s">
        <v>429</v>
      </c>
      <c r="G2264" s="91" t="str">
        <f t="shared" si="82"/>
        <v>Photo required</v>
      </c>
      <c r="H2264" s="91" t="s">
        <v>11837</v>
      </c>
      <c r="I2264" s="91" t="str">
        <f t="shared" si="83"/>
        <v>SW, then reaching VC85 &amp; VC98 by 2017</v>
      </c>
      <c r="J2264" s="91" t="s">
        <v>15647</v>
      </c>
      <c r="K2264" s="91"/>
      <c r="L2264" s="91"/>
      <c r="M2264" s="91"/>
      <c r="P2264" s="86" t="str">
        <f t="shared" si="81"/>
        <v>Photo required</v>
      </c>
      <c r="Q2264" s="86" t="s">
        <v>10789</v>
      </c>
      <c r="R2264" s="86" t="s">
        <v>10789</v>
      </c>
      <c r="S2264" s="86" t="s">
        <v>10789</v>
      </c>
      <c r="T2264" s="86" t="s">
        <v>10789</v>
      </c>
      <c r="U2264" s="86" t="s">
        <v>15237</v>
      </c>
      <c r="V2264" s="86" t="s">
        <v>15226</v>
      </c>
      <c r="W2264" s="86" t="b">
        <v>0</v>
      </c>
    </row>
    <row r="2265" spans="2:23" x14ac:dyDescent="0.25">
      <c r="B2265" s="91">
        <v>2283</v>
      </c>
      <c r="C2265" s="91">
        <v>2283</v>
      </c>
      <c r="D2265" s="203" t="s">
        <v>13743</v>
      </c>
      <c r="E2265" s="89" t="s">
        <v>428</v>
      </c>
      <c r="F2265" s="90" t="s">
        <v>427</v>
      </c>
      <c r="G2265" s="91" t="str">
        <f t="shared" si="82"/>
        <v>Gen. Det. required</v>
      </c>
      <c r="H2265" s="91" t="s">
        <v>11768</v>
      </c>
      <c r="I2265" s="91" t="str">
        <f t="shared" si="83"/>
        <v>Many old claims, but still no irrefutable record</v>
      </c>
      <c r="J2265" s="91" t="s">
        <v>15648</v>
      </c>
      <c r="K2265" s="91"/>
      <c r="L2265" s="91"/>
      <c r="M2265" s="91"/>
      <c r="P2265" s="86" t="str">
        <f t="shared" ref="P2265:P2328" si="84">IF(LEN(H2265)=0,"",H2265)</f>
        <v>Gen. Det. required</v>
      </c>
      <c r="Q2265" s="86" t="s">
        <v>10789</v>
      </c>
      <c r="R2265" s="86" t="s">
        <v>10789</v>
      </c>
      <c r="S2265" s="86" t="s">
        <v>10789</v>
      </c>
      <c r="T2265" s="86" t="s">
        <v>10789</v>
      </c>
      <c r="U2265" s="86" t="s">
        <v>15229</v>
      </c>
      <c r="V2265" s="86" t="s">
        <v>15228</v>
      </c>
      <c r="W2265" s="86" t="b">
        <v>0</v>
      </c>
    </row>
    <row r="2266" spans="2:23" x14ac:dyDescent="0.25">
      <c r="B2266" s="91">
        <v>2284</v>
      </c>
      <c r="C2266" s="91">
        <v>2284</v>
      </c>
      <c r="D2266" s="203" t="s">
        <v>13744</v>
      </c>
      <c r="E2266" s="89" t="s">
        <v>426</v>
      </c>
      <c r="F2266" s="90" t="s">
        <v>425</v>
      </c>
      <c r="G2266" s="91" t="str">
        <f t="shared" si="82"/>
        <v>Usually distinctive (in Scotland)</v>
      </c>
      <c r="H2266" s="91" t="s">
        <v>16789</v>
      </c>
      <c r="I2266" s="91" t="str">
        <f t="shared" si="83"/>
        <v>Common</v>
      </c>
      <c r="J2266" s="91" t="s">
        <v>14186</v>
      </c>
      <c r="K2266" s="91"/>
      <c r="L2266" s="91"/>
      <c r="M2266" s="91"/>
      <c r="P2266" s="86" t="str">
        <f t="shared" si="84"/>
        <v>Usually distinctive (in Scotland)</v>
      </c>
      <c r="Q2266" s="86" t="s">
        <v>10789</v>
      </c>
      <c r="R2266" s="86" t="s">
        <v>10789</v>
      </c>
      <c r="S2266" s="86" t="s">
        <v>10789</v>
      </c>
      <c r="T2266" s="86" t="s">
        <v>10789</v>
      </c>
      <c r="U2266" s="86" t="s">
        <v>15237</v>
      </c>
      <c r="V2266" s="86" t="s">
        <v>15238</v>
      </c>
      <c r="W2266" s="86" t="b">
        <v>0</v>
      </c>
    </row>
    <row r="2267" spans="2:23" x14ac:dyDescent="0.25">
      <c r="B2267" s="91">
        <v>2283.9</v>
      </c>
      <c r="C2267" s="199" t="s">
        <v>10789</v>
      </c>
      <c r="D2267" s="184" t="s">
        <v>16729</v>
      </c>
      <c r="E2267" s="89" t="s">
        <v>10983</v>
      </c>
      <c r="F2267" s="90" t="s">
        <v>9757</v>
      </c>
      <c r="G2267" s="91" t="str">
        <f t="shared" si="82"/>
        <v>Usually distinctive</v>
      </c>
      <c r="H2267" s="91" t="s">
        <v>15174</v>
      </c>
      <c r="I2267" s="91" t="str">
        <f t="shared" si="83"/>
        <v>Assumed to be Grey Dagger (until Dark occurs in Scotland)</v>
      </c>
      <c r="J2267" s="91" t="s">
        <v>16795</v>
      </c>
      <c r="K2267" s="91"/>
      <c r="L2267" s="91"/>
      <c r="M2267" s="91"/>
      <c r="P2267" s="86" t="str">
        <f t="shared" si="84"/>
        <v>Usually distinctive</v>
      </c>
      <c r="Q2267" s="86" t="s">
        <v>10789</v>
      </c>
      <c r="R2267" s="86" t="s">
        <v>10789</v>
      </c>
      <c r="S2267" s="86" t="s">
        <v>10789</v>
      </c>
      <c r="T2267" s="86" t="s">
        <v>10789</v>
      </c>
      <c r="U2267" s="86" t="s">
        <v>15237</v>
      </c>
      <c r="V2267" s="86" t="s">
        <v>15238</v>
      </c>
      <c r="W2267" s="86" t="b">
        <v>0</v>
      </c>
    </row>
    <row r="2268" spans="2:23" x14ac:dyDescent="0.25">
      <c r="B2268" s="91">
        <v>2279</v>
      </c>
      <c r="C2268" s="91">
        <v>2279</v>
      </c>
      <c r="D2268" s="203" t="s">
        <v>13740</v>
      </c>
      <c r="E2268" s="89" t="s">
        <v>434</v>
      </c>
      <c r="F2268" s="90" t="s">
        <v>433</v>
      </c>
      <c r="G2268" s="91" t="str">
        <f t="shared" si="82"/>
        <v>Usually distinctive</v>
      </c>
      <c r="H2268" s="91" t="s">
        <v>15174</v>
      </c>
      <c r="I2268" s="91" t="str">
        <f t="shared" si="83"/>
        <v>Not recorded in Scotland</v>
      </c>
      <c r="J2268" s="91" t="s">
        <v>16094</v>
      </c>
      <c r="K2268" s="91"/>
      <c r="L2268" s="91"/>
      <c r="M2268" s="91"/>
      <c r="P2268" s="86" t="str">
        <f t="shared" si="84"/>
        <v>Usually distinctive</v>
      </c>
      <c r="Q2268" s="86" t="s">
        <v>10789</v>
      </c>
      <c r="R2268" s="86" t="s">
        <v>10789</v>
      </c>
      <c r="S2268" s="86" t="s">
        <v>10789</v>
      </c>
      <c r="T2268" s="86" t="s">
        <v>10789</v>
      </c>
      <c r="U2268" s="86" t="s">
        <v>15212</v>
      </c>
      <c r="V2268" s="86" t="s">
        <v>15227</v>
      </c>
      <c r="W2268" s="86" t="b">
        <v>0</v>
      </c>
    </row>
    <row r="2269" spans="2:23" x14ac:dyDescent="0.25">
      <c r="B2269" s="91">
        <v>2280</v>
      </c>
      <c r="C2269" s="91">
        <v>2280</v>
      </c>
      <c r="D2269" s="203" t="s">
        <v>13741</v>
      </c>
      <c r="E2269" s="89" t="s">
        <v>432</v>
      </c>
      <c r="F2269" s="90" t="s">
        <v>431</v>
      </c>
      <c r="G2269" s="91" t="str">
        <f t="shared" si="82"/>
        <v>Usually distinctive</v>
      </c>
      <c r="H2269" s="91" t="s">
        <v>15174</v>
      </c>
      <c r="I2269" s="91" t="str">
        <f t="shared" si="83"/>
        <v>Widespread, but never numerous</v>
      </c>
      <c r="J2269" s="91" t="s">
        <v>14336</v>
      </c>
      <c r="K2269" s="91"/>
      <c r="L2269" s="91"/>
      <c r="M2269" s="91"/>
      <c r="P2269" s="86" t="str">
        <f t="shared" si="84"/>
        <v>Usually distinctive</v>
      </c>
      <c r="Q2269" s="86" t="s">
        <v>10789</v>
      </c>
      <c r="R2269" s="86" t="s">
        <v>10789</v>
      </c>
      <c r="S2269" s="86" t="s">
        <v>10789</v>
      </c>
      <c r="T2269" s="86" t="s">
        <v>10789</v>
      </c>
      <c r="U2269" s="86" t="s">
        <v>15212</v>
      </c>
      <c r="V2269" s="86" t="s">
        <v>15227</v>
      </c>
      <c r="W2269" s="86" t="b">
        <v>0</v>
      </c>
    </row>
    <row r="2270" spans="2:23" x14ac:dyDescent="0.25">
      <c r="B2270" s="91">
        <v>2285</v>
      </c>
      <c r="C2270" s="91">
        <v>2285</v>
      </c>
      <c r="D2270" s="203" t="s">
        <v>13745</v>
      </c>
      <c r="E2270" s="89" t="s">
        <v>8342</v>
      </c>
      <c r="F2270" s="90" t="s">
        <v>8343</v>
      </c>
      <c r="G2270" s="91" t="str">
        <f t="shared" si="82"/>
        <v>Photo required</v>
      </c>
      <c r="H2270" s="91" t="s">
        <v>11837</v>
      </c>
      <c r="I2270" s="91" t="str">
        <f t="shared" si="83"/>
        <v>Not recorded in Scotland</v>
      </c>
      <c r="J2270" s="91" t="s">
        <v>16094</v>
      </c>
      <c r="K2270" s="91"/>
      <c r="L2270" s="91"/>
      <c r="M2270" s="91"/>
      <c r="P2270" s="86" t="str">
        <f t="shared" si="84"/>
        <v>Photo required</v>
      </c>
      <c r="Q2270" s="86" t="s">
        <v>10789</v>
      </c>
      <c r="R2270" s="86" t="s">
        <v>10789</v>
      </c>
      <c r="S2270" s="86" t="s">
        <v>10789</v>
      </c>
      <c r="T2270" s="86" t="s">
        <v>10789</v>
      </c>
      <c r="U2270" s="86" t="s">
        <v>15223</v>
      </c>
      <c r="V2270" s="86" t="s">
        <v>15226</v>
      </c>
      <c r="W2270" s="86" t="b">
        <v>0</v>
      </c>
    </row>
    <row r="2271" spans="2:23" x14ac:dyDescent="0.25">
      <c r="B2271" s="91">
        <v>2286</v>
      </c>
      <c r="C2271" s="91">
        <v>2286</v>
      </c>
      <c r="D2271" s="203" t="s">
        <v>13746</v>
      </c>
      <c r="E2271" s="89" t="s">
        <v>423</v>
      </c>
      <c r="F2271" s="90" t="s">
        <v>422</v>
      </c>
      <c r="G2271" s="91" t="str">
        <f t="shared" si="82"/>
        <v>Care needed</v>
      </c>
      <c r="H2271" s="91" t="s">
        <v>11767</v>
      </c>
      <c r="I2271" s="91" t="str">
        <f t="shared" si="83"/>
        <v>Widespread Highlands, scarce in S</v>
      </c>
      <c r="J2271" s="91" t="s">
        <v>14337</v>
      </c>
      <c r="K2271" s="91"/>
      <c r="L2271" s="91"/>
      <c r="M2271" s="91"/>
      <c r="P2271" s="86" t="str">
        <f t="shared" si="84"/>
        <v>Care needed</v>
      </c>
      <c r="Q2271" s="86" t="s">
        <v>10789</v>
      </c>
      <c r="R2271" s="86" t="s">
        <v>10789</v>
      </c>
      <c r="S2271" s="86" t="s">
        <v>10789</v>
      </c>
      <c r="T2271" s="86" t="s">
        <v>10789</v>
      </c>
      <c r="U2271" s="86" t="s">
        <v>15237</v>
      </c>
      <c r="V2271" s="86" t="s">
        <v>15226</v>
      </c>
      <c r="W2271" s="86" t="b">
        <v>0</v>
      </c>
    </row>
    <row r="2272" spans="2:23" x14ac:dyDescent="0.25">
      <c r="B2272" s="91">
        <v>2287</v>
      </c>
      <c r="C2272" s="91">
        <v>2287</v>
      </c>
      <c r="D2272" s="203" t="s">
        <v>13747</v>
      </c>
      <c r="E2272" s="89" t="s">
        <v>8344</v>
      </c>
      <c r="F2272" s="90" t="s">
        <v>8345</v>
      </c>
      <c r="G2272" s="91" t="str">
        <f t="shared" si="82"/>
        <v>Photo required</v>
      </c>
      <c r="H2272" s="91" t="s">
        <v>11837</v>
      </c>
      <c r="I2272" s="91" t="str">
        <f t="shared" si="83"/>
        <v>Not recorded in Scotland</v>
      </c>
      <c r="J2272" s="91" t="s">
        <v>16094</v>
      </c>
      <c r="K2272" s="91"/>
      <c r="L2272" s="91"/>
      <c r="M2272" s="91"/>
      <c r="P2272" s="86" t="str">
        <f t="shared" si="84"/>
        <v>Photo required</v>
      </c>
      <c r="Q2272" s="86" t="s">
        <v>10789</v>
      </c>
      <c r="R2272" s="86" t="s">
        <v>10789</v>
      </c>
      <c r="S2272" s="86" t="s">
        <v>10789</v>
      </c>
      <c r="T2272" s="86" t="s">
        <v>10789</v>
      </c>
      <c r="U2272" s="86" t="s">
        <v>15214</v>
      </c>
      <c r="V2272" s="86" t="s">
        <v>15226</v>
      </c>
      <c r="W2272" s="86" t="b">
        <v>0</v>
      </c>
    </row>
    <row r="2273" spans="2:23" x14ac:dyDescent="0.25">
      <c r="B2273" s="91">
        <v>2288</v>
      </c>
      <c r="C2273" s="91">
        <v>2288</v>
      </c>
      <c r="D2273" s="185" t="s">
        <v>16730</v>
      </c>
      <c r="E2273" s="89" t="s">
        <v>15349</v>
      </c>
      <c r="F2273" s="90" t="s">
        <v>421</v>
      </c>
      <c r="G2273" s="91" t="str">
        <f t="shared" si="82"/>
        <v>Photo required</v>
      </c>
      <c r="H2273" s="91" t="s">
        <v>11837</v>
      </c>
      <c r="I2273" s="91" t="str">
        <f t="shared" si="83"/>
        <v>Local, Highlands</v>
      </c>
      <c r="J2273" s="91" t="s">
        <v>14283</v>
      </c>
      <c r="K2273" s="91"/>
      <c r="L2273" s="91"/>
      <c r="M2273" s="91"/>
      <c r="P2273" s="86" t="str">
        <f t="shared" si="84"/>
        <v>Photo required</v>
      </c>
      <c r="Q2273" s="86" t="s">
        <v>10789</v>
      </c>
      <c r="R2273" s="86" t="s">
        <v>10789</v>
      </c>
      <c r="S2273" s="86" t="s">
        <v>10789</v>
      </c>
      <c r="T2273" s="86" t="s">
        <v>10789</v>
      </c>
      <c r="U2273" s="86" t="s">
        <v>15229</v>
      </c>
      <c r="V2273" s="86" t="s">
        <v>15227</v>
      </c>
      <c r="W2273" s="86" t="b">
        <v>0</v>
      </c>
    </row>
    <row r="2274" spans="2:23" x14ac:dyDescent="0.25">
      <c r="B2274" s="91">
        <v>2289</v>
      </c>
      <c r="C2274" s="91">
        <v>2289</v>
      </c>
      <c r="D2274" s="203" t="s">
        <v>13748</v>
      </c>
      <c r="E2274" s="89" t="s">
        <v>420</v>
      </c>
      <c r="F2274" s="90" t="s">
        <v>419</v>
      </c>
      <c r="G2274" s="91" t="str">
        <f t="shared" si="82"/>
        <v>Care needed</v>
      </c>
      <c r="H2274" s="91" t="s">
        <v>11767</v>
      </c>
      <c r="I2274" s="91" t="str">
        <f t="shared" si="83"/>
        <v>Common</v>
      </c>
      <c r="J2274" s="91" t="s">
        <v>14186</v>
      </c>
      <c r="K2274" s="91"/>
      <c r="L2274" s="91"/>
      <c r="M2274" s="91"/>
      <c r="P2274" s="86" t="str">
        <f t="shared" si="84"/>
        <v>Care needed</v>
      </c>
      <c r="Q2274" s="86" t="s">
        <v>10789</v>
      </c>
      <c r="R2274" s="86" t="s">
        <v>10789</v>
      </c>
      <c r="S2274" s="86" t="s">
        <v>10789</v>
      </c>
      <c r="T2274" s="86" t="s">
        <v>10789</v>
      </c>
      <c r="U2274" s="86" t="s">
        <v>15212</v>
      </c>
      <c r="V2274" s="86" t="s">
        <v>15224</v>
      </c>
      <c r="W2274" s="86" t="b">
        <v>0</v>
      </c>
    </row>
    <row r="2275" spans="2:23" x14ac:dyDescent="0.25">
      <c r="B2275" s="91">
        <v>2278</v>
      </c>
      <c r="C2275" s="91">
        <v>2278</v>
      </c>
      <c r="D2275" s="203" t="s">
        <v>13739</v>
      </c>
      <c r="E2275" s="89" t="s">
        <v>14097</v>
      </c>
      <c r="F2275" s="90" t="s">
        <v>435</v>
      </c>
      <c r="G2275" s="91" t="str">
        <f t="shared" si="82"/>
        <v>Care needed</v>
      </c>
      <c r="H2275" s="91" t="s">
        <v>11767</v>
      </c>
      <c r="I2275" s="91" t="str">
        <f t="shared" si="83"/>
        <v>Very local amongst aspen, Speyside &amp; N; also D&amp;G</v>
      </c>
      <c r="J2275" s="91" t="s">
        <v>14338</v>
      </c>
      <c r="K2275" s="91"/>
      <c r="L2275" s="91"/>
      <c r="M2275" s="91"/>
      <c r="P2275" s="86" t="str">
        <f t="shared" si="84"/>
        <v>Care needed</v>
      </c>
      <c r="Q2275" s="86" t="s">
        <v>10789</v>
      </c>
      <c r="R2275" s="86" t="s">
        <v>10789</v>
      </c>
      <c r="S2275" s="86" t="s">
        <v>10789</v>
      </c>
      <c r="T2275" s="86" t="s">
        <v>10789</v>
      </c>
      <c r="U2275" s="86" t="s">
        <v>15237</v>
      </c>
      <c r="V2275" s="86" t="s">
        <v>15216</v>
      </c>
      <c r="W2275" s="86" t="b">
        <v>0</v>
      </c>
    </row>
    <row r="2276" spans="2:23" x14ac:dyDescent="0.25">
      <c r="B2276" s="91">
        <v>2291</v>
      </c>
      <c r="C2276" s="91">
        <v>2291</v>
      </c>
      <c r="D2276" s="203" t="s">
        <v>13750</v>
      </c>
      <c r="E2276" s="89" t="s">
        <v>416</v>
      </c>
      <c r="F2276" s="90" t="s">
        <v>415</v>
      </c>
      <c r="G2276" s="91" t="str">
        <f t="shared" si="82"/>
        <v>Care needed</v>
      </c>
      <c r="H2276" s="91" t="s">
        <v>11767</v>
      </c>
      <c r="I2276" s="91" t="str">
        <f t="shared" si="83"/>
        <v>Widespread, especially in W</v>
      </c>
      <c r="J2276" s="91" t="s">
        <v>15649</v>
      </c>
      <c r="K2276" s="91"/>
      <c r="L2276" s="91"/>
      <c r="M2276" s="91"/>
      <c r="P2276" s="86" t="str">
        <f t="shared" si="84"/>
        <v>Care needed</v>
      </c>
      <c r="Q2276" s="86" t="s">
        <v>10789</v>
      </c>
      <c r="R2276" s="86" t="s">
        <v>10789</v>
      </c>
      <c r="S2276" s="86" t="s">
        <v>10789</v>
      </c>
      <c r="T2276" s="86" t="s">
        <v>10789</v>
      </c>
      <c r="U2276" s="86" t="s">
        <v>15229</v>
      </c>
      <c r="V2276" s="86" t="s">
        <v>15228</v>
      </c>
      <c r="W2276" s="86" t="b">
        <v>0</v>
      </c>
    </row>
    <row r="2277" spans="2:23" x14ac:dyDescent="0.25">
      <c r="B2277" s="91">
        <v>2397</v>
      </c>
      <c r="C2277" s="91">
        <v>2397</v>
      </c>
      <c r="D2277" s="203" t="s">
        <v>13869</v>
      </c>
      <c r="E2277" s="89" t="s">
        <v>161</v>
      </c>
      <c r="F2277" s="90" t="s">
        <v>160</v>
      </c>
      <c r="G2277" s="91" t="str">
        <f t="shared" si="82"/>
        <v>Extinct?</v>
      </c>
      <c r="H2277" s="91" t="s">
        <v>14185</v>
      </c>
      <c r="I2277" s="91" t="str">
        <f t="shared" si="83"/>
        <v>Formerly SW &amp; SE, no recent records</v>
      </c>
      <c r="J2277" s="91" t="s">
        <v>14339</v>
      </c>
      <c r="K2277" s="91"/>
      <c r="L2277" s="91"/>
      <c r="M2277" s="91"/>
      <c r="P2277" s="86" t="str">
        <f t="shared" si="84"/>
        <v>Extinct?</v>
      </c>
      <c r="Q2277" s="86" t="s">
        <v>10789</v>
      </c>
      <c r="R2277" s="86" t="s">
        <v>10789</v>
      </c>
      <c r="S2277" s="86" t="s">
        <v>10789</v>
      </c>
      <c r="T2277" s="86" t="s">
        <v>10789</v>
      </c>
      <c r="U2277" s="86" t="s">
        <v>15237</v>
      </c>
      <c r="V2277" s="86" t="s">
        <v>15213</v>
      </c>
      <c r="W2277" s="86" t="b">
        <v>0</v>
      </c>
    </row>
    <row r="2278" spans="2:23" x14ac:dyDescent="0.25">
      <c r="B2278" s="91">
        <v>2395</v>
      </c>
      <c r="C2278" s="91">
        <v>2395</v>
      </c>
      <c r="D2278" s="203" t="s">
        <v>13867</v>
      </c>
      <c r="E2278" s="89" t="s">
        <v>8422</v>
      </c>
      <c r="F2278" s="90" t="s">
        <v>8423</v>
      </c>
      <c r="G2278" s="91" t="str">
        <f t="shared" si="82"/>
        <v>Photo required</v>
      </c>
      <c r="H2278" s="91" t="s">
        <v>11837</v>
      </c>
      <c r="I2278" s="91" t="str">
        <f t="shared" si="83"/>
        <v>Not recorded in Scotland</v>
      </c>
      <c r="J2278" s="91" t="s">
        <v>16094</v>
      </c>
      <c r="K2278" s="91"/>
      <c r="L2278" s="91"/>
      <c r="M2278" s="91"/>
      <c r="P2278" s="86" t="str">
        <f t="shared" si="84"/>
        <v>Photo required</v>
      </c>
      <c r="Q2278" s="86" t="s">
        <v>10789</v>
      </c>
      <c r="R2278" s="86" t="s">
        <v>10789</v>
      </c>
      <c r="S2278" s="86" t="s">
        <v>10789</v>
      </c>
      <c r="T2278" s="86" t="s">
        <v>10789</v>
      </c>
      <c r="U2278" s="86" t="s">
        <v>15212</v>
      </c>
      <c r="V2278" s="86" t="s">
        <v>15226</v>
      </c>
      <c r="W2278" s="86" t="b">
        <v>0</v>
      </c>
    </row>
    <row r="2279" spans="2:23" x14ac:dyDescent="0.25">
      <c r="B2279" s="91">
        <v>2211</v>
      </c>
      <c r="C2279" s="91">
        <v>2211</v>
      </c>
      <c r="D2279" s="203" t="s">
        <v>13677</v>
      </c>
      <c r="E2279" s="89" t="s">
        <v>5747</v>
      </c>
      <c r="F2279" s="90" t="s">
        <v>5746</v>
      </c>
      <c r="G2279" s="91" t="str">
        <f t="shared" si="82"/>
        <v>Photo required</v>
      </c>
      <c r="H2279" s="91" t="s">
        <v>11837</v>
      </c>
      <c r="I2279" s="91" t="str">
        <f t="shared" si="83"/>
        <v>Not recorded in Scotland</v>
      </c>
      <c r="J2279" s="91" t="s">
        <v>16094</v>
      </c>
      <c r="K2279" s="91"/>
      <c r="L2279" s="91"/>
      <c r="M2279" s="91"/>
      <c r="P2279" s="86" t="str">
        <f t="shared" si="84"/>
        <v>Photo required</v>
      </c>
      <c r="Q2279" s="86" t="s">
        <v>10789</v>
      </c>
      <c r="R2279" s="86" t="s">
        <v>10789</v>
      </c>
      <c r="S2279" s="86" t="s">
        <v>10789</v>
      </c>
      <c r="T2279" s="86" t="s">
        <v>10789</v>
      </c>
      <c r="U2279" s="86" t="s">
        <v>15232</v>
      </c>
      <c r="V2279" s="86" t="s">
        <v>15216</v>
      </c>
      <c r="W2279" s="86" t="b">
        <v>0</v>
      </c>
    </row>
    <row r="2280" spans="2:23" x14ac:dyDescent="0.25">
      <c r="B2280" s="91">
        <v>2213</v>
      </c>
      <c r="C2280" s="91">
        <v>2213</v>
      </c>
      <c r="D2280" s="203" t="s">
        <v>13678</v>
      </c>
      <c r="E2280" s="89" t="s">
        <v>3018</v>
      </c>
      <c r="F2280" s="90" t="s">
        <v>3019</v>
      </c>
      <c r="G2280" s="91" t="str">
        <f t="shared" si="82"/>
        <v>Photo required</v>
      </c>
      <c r="H2280" s="91" t="s">
        <v>11837</v>
      </c>
      <c r="I2280" s="91" t="str">
        <f t="shared" si="83"/>
        <v>Not recorded in Scotland</v>
      </c>
      <c r="J2280" s="91" t="s">
        <v>16094</v>
      </c>
      <c r="K2280" s="91"/>
      <c r="L2280" s="91"/>
      <c r="M2280" s="91"/>
      <c r="P2280" s="86" t="str">
        <f t="shared" si="84"/>
        <v>Photo required</v>
      </c>
      <c r="Q2280" s="86" t="s">
        <v>10789</v>
      </c>
      <c r="R2280" s="86" t="s">
        <v>10789</v>
      </c>
      <c r="S2280" s="86" t="s">
        <v>10789</v>
      </c>
      <c r="T2280" s="86" t="s">
        <v>10789</v>
      </c>
      <c r="U2280" s="86" t="s">
        <v>15231</v>
      </c>
      <c r="V2280" s="86" t="s">
        <v>15226</v>
      </c>
      <c r="W2280" s="86" t="b">
        <v>0</v>
      </c>
    </row>
    <row r="2281" spans="2:23" x14ac:dyDescent="0.25">
      <c r="B2281" s="91">
        <v>2216</v>
      </c>
      <c r="C2281" s="91">
        <v>2216</v>
      </c>
      <c r="D2281" s="203" t="s">
        <v>13680</v>
      </c>
      <c r="E2281" s="89" t="s">
        <v>5743</v>
      </c>
      <c r="F2281" s="90" t="s">
        <v>508</v>
      </c>
      <c r="G2281" s="91" t="str">
        <f t="shared" si="82"/>
        <v>Care needed</v>
      </c>
      <c r="H2281" s="91" t="s">
        <v>11767</v>
      </c>
      <c r="I2281" s="91" t="str">
        <f t="shared" si="83"/>
        <v>Widespread but not numerous</v>
      </c>
      <c r="J2281" s="91" t="s">
        <v>14340</v>
      </c>
      <c r="K2281" s="91"/>
      <c r="L2281" s="91"/>
      <c r="M2281" s="91"/>
      <c r="P2281" s="86" t="str">
        <f t="shared" si="84"/>
        <v>Care needed</v>
      </c>
      <c r="Q2281" s="86" t="s">
        <v>10789</v>
      </c>
      <c r="R2281" s="86" t="s">
        <v>10789</v>
      </c>
      <c r="S2281" s="86" t="s">
        <v>10789</v>
      </c>
      <c r="T2281" s="86" t="s">
        <v>10789</v>
      </c>
      <c r="U2281" s="86" t="s">
        <v>15229</v>
      </c>
      <c r="V2281" s="86" t="s">
        <v>15216</v>
      </c>
      <c r="W2281" s="86" t="b">
        <v>0</v>
      </c>
    </row>
    <row r="2282" spans="2:23" x14ac:dyDescent="0.25">
      <c r="B2282" s="91">
        <v>2253</v>
      </c>
      <c r="C2282" s="91"/>
      <c r="D2282" s="199" t="s">
        <v>15414</v>
      </c>
      <c r="E2282" s="89" t="s">
        <v>15451</v>
      </c>
      <c r="F2282" s="90" t="s">
        <v>15506</v>
      </c>
      <c r="G2282" s="91" t="str">
        <f t="shared" si="82"/>
        <v>Photo required</v>
      </c>
      <c r="H2282" s="102" t="s">
        <v>11837</v>
      </c>
      <c r="I2282" s="91" t="str">
        <f t="shared" si="83"/>
        <v>Not recorded in Scotland</v>
      </c>
      <c r="J2282" s="102" t="s">
        <v>16094</v>
      </c>
      <c r="K2282" s="91"/>
      <c r="L2282" s="116"/>
      <c r="P2282" s="86" t="str">
        <f t="shared" si="84"/>
        <v>Photo required</v>
      </c>
      <c r="U2282" s="86" t="s">
        <v>16791</v>
      </c>
    </row>
    <row r="2283" spans="2:23" x14ac:dyDescent="0.25">
      <c r="B2283" s="91">
        <v>2214</v>
      </c>
      <c r="C2283" s="91">
        <v>2214</v>
      </c>
      <c r="D2283" s="203" t="s">
        <v>13679</v>
      </c>
      <c r="E2283" s="89" t="s">
        <v>5745</v>
      </c>
      <c r="F2283" s="90" t="s">
        <v>5744</v>
      </c>
      <c r="G2283" s="91" t="str">
        <f t="shared" si="82"/>
        <v>Care needed (adult)</v>
      </c>
      <c r="H2283" s="91" t="s">
        <v>14184</v>
      </c>
      <c r="I2283" s="91" t="str">
        <f t="shared" si="83"/>
        <v>Widespread in E, especially on coast</v>
      </c>
      <c r="J2283" s="91" t="s">
        <v>15650</v>
      </c>
      <c r="K2283" s="91"/>
      <c r="L2283" s="91"/>
      <c r="M2283" s="91"/>
      <c r="P2283" s="86" t="str">
        <f t="shared" si="84"/>
        <v>Care needed (adult)</v>
      </c>
      <c r="Q2283" s="86" t="s">
        <v>10789</v>
      </c>
      <c r="R2283" s="86" t="s">
        <v>10789</v>
      </c>
      <c r="S2283" s="86" t="s">
        <v>10789</v>
      </c>
      <c r="T2283" s="86" t="s">
        <v>10789</v>
      </c>
      <c r="U2283" s="86" t="s">
        <v>15220</v>
      </c>
      <c r="V2283" s="86" t="s">
        <v>15239</v>
      </c>
      <c r="W2283" s="86" t="b">
        <v>0</v>
      </c>
    </row>
    <row r="2284" spans="2:23" x14ac:dyDescent="0.25">
      <c r="B2284" s="91">
        <v>2218</v>
      </c>
      <c r="C2284" s="91">
        <v>2218</v>
      </c>
      <c r="D2284" s="203" t="s">
        <v>13682</v>
      </c>
      <c r="E2284" s="89" t="s">
        <v>3022</v>
      </c>
      <c r="F2284" s="90" t="s">
        <v>3023</v>
      </c>
      <c r="G2284" s="91" t="str">
        <f t="shared" si="82"/>
        <v>Photo required</v>
      </c>
      <c r="H2284" s="91" t="s">
        <v>11837</v>
      </c>
      <c r="I2284" s="91" t="str">
        <f t="shared" si="83"/>
        <v>Not recorded in Scotland</v>
      </c>
      <c r="J2284" s="91" t="s">
        <v>16094</v>
      </c>
      <c r="K2284" s="91"/>
      <c r="L2284" s="91"/>
      <c r="M2284" s="91"/>
      <c r="P2284" s="86" t="str">
        <f t="shared" si="84"/>
        <v>Photo required</v>
      </c>
      <c r="Q2284" s="86" t="s">
        <v>10789</v>
      </c>
      <c r="R2284" s="86" t="s">
        <v>10789</v>
      </c>
      <c r="S2284" s="86" t="s">
        <v>10789</v>
      </c>
      <c r="T2284" s="86" t="s">
        <v>10789</v>
      </c>
      <c r="U2284" s="86" t="s">
        <v>15222</v>
      </c>
      <c r="V2284" s="86" t="s">
        <v>15239</v>
      </c>
      <c r="W2284" s="86" t="b">
        <v>0</v>
      </c>
    </row>
    <row r="2285" spans="2:23" x14ac:dyDescent="0.25">
      <c r="B2285" s="91">
        <v>2217</v>
      </c>
      <c r="C2285" s="91">
        <v>2217</v>
      </c>
      <c r="D2285" s="203" t="s">
        <v>13681</v>
      </c>
      <c r="E2285" s="89" t="s">
        <v>507</v>
      </c>
      <c r="F2285" s="90" t="s">
        <v>506</v>
      </c>
      <c r="G2285" s="91" t="str">
        <f t="shared" si="82"/>
        <v>Photo required</v>
      </c>
      <c r="H2285" s="91" t="s">
        <v>11837</v>
      </c>
      <c r="I2285" s="91" t="str">
        <f t="shared" si="83"/>
        <v>Not recorded in Scotland</v>
      </c>
      <c r="J2285" s="91" t="s">
        <v>16094</v>
      </c>
      <c r="K2285" s="91"/>
      <c r="L2285" s="91"/>
      <c r="M2285" s="91"/>
      <c r="P2285" s="86" t="str">
        <f t="shared" si="84"/>
        <v>Photo required</v>
      </c>
      <c r="Q2285" s="86" t="s">
        <v>10789</v>
      </c>
      <c r="R2285" s="86" t="s">
        <v>10789</v>
      </c>
      <c r="S2285" s="86" t="s">
        <v>10789</v>
      </c>
      <c r="T2285" s="86" t="s">
        <v>10789</v>
      </c>
      <c r="U2285" s="86" t="s">
        <v>15241</v>
      </c>
      <c r="V2285" s="86" t="s">
        <v>15228</v>
      </c>
      <c r="W2285" s="86" t="b">
        <v>0</v>
      </c>
    </row>
    <row r="2286" spans="2:23" x14ac:dyDescent="0.25">
      <c r="B2286" s="91">
        <v>2220</v>
      </c>
      <c r="C2286" s="91">
        <v>2220</v>
      </c>
      <c r="D2286" s="203" t="s">
        <v>13684</v>
      </c>
      <c r="E2286" s="89" t="s">
        <v>14085</v>
      </c>
      <c r="F2286" s="90" t="s">
        <v>3024</v>
      </c>
      <c r="G2286" s="91" t="str">
        <f t="shared" si="82"/>
        <v>Photo required</v>
      </c>
      <c r="H2286" s="91" t="s">
        <v>11837</v>
      </c>
      <c r="I2286" s="91" t="str">
        <f t="shared" si="83"/>
        <v>Not recorded in Scotland</v>
      </c>
      <c r="J2286" s="91" t="s">
        <v>16094</v>
      </c>
      <c r="K2286" s="91"/>
      <c r="L2286" s="91"/>
      <c r="M2286" s="91"/>
      <c r="P2286" s="86" t="str">
        <f t="shared" si="84"/>
        <v>Photo required</v>
      </c>
      <c r="Q2286" s="86" t="s">
        <v>10789</v>
      </c>
      <c r="R2286" s="86" t="s">
        <v>10789</v>
      </c>
      <c r="S2286" s="86" t="s">
        <v>10789</v>
      </c>
      <c r="T2286" s="86" t="s">
        <v>10789</v>
      </c>
      <c r="U2286" s="86" t="s">
        <v>15222</v>
      </c>
      <c r="V2286" s="86" t="s">
        <v>15226</v>
      </c>
      <c r="W2286" s="86" t="b">
        <v>0</v>
      </c>
    </row>
    <row r="2287" spans="2:23" x14ac:dyDescent="0.25">
      <c r="B2287" s="91">
        <v>2219</v>
      </c>
      <c r="C2287" s="91">
        <v>2219</v>
      </c>
      <c r="D2287" s="203" t="s">
        <v>13683</v>
      </c>
      <c r="E2287" s="89" t="s">
        <v>14084</v>
      </c>
      <c r="F2287" s="90" t="s">
        <v>505</v>
      </c>
      <c r="G2287" s="91" t="str">
        <f t="shared" si="82"/>
        <v>Photo required</v>
      </c>
      <c r="H2287" s="91" t="s">
        <v>11837</v>
      </c>
      <c r="I2287" s="91" t="str">
        <f t="shared" si="83"/>
        <v>Not recorded in Scotland</v>
      </c>
      <c r="J2287" s="91" t="s">
        <v>16094</v>
      </c>
      <c r="K2287" s="91"/>
      <c r="L2287" s="91"/>
      <c r="M2287" s="91"/>
      <c r="P2287" s="86" t="str">
        <f t="shared" si="84"/>
        <v>Photo required</v>
      </c>
      <c r="Q2287" s="86" t="s">
        <v>10789</v>
      </c>
      <c r="R2287" s="86" t="s">
        <v>10789</v>
      </c>
      <c r="S2287" s="86" t="s">
        <v>10789</v>
      </c>
      <c r="T2287" s="86" t="s">
        <v>10789</v>
      </c>
      <c r="U2287" s="86" t="s">
        <v>15222</v>
      </c>
      <c r="V2287" s="86" t="s">
        <v>15227</v>
      </c>
      <c r="W2287" s="86" t="b">
        <v>0</v>
      </c>
    </row>
    <row r="2288" spans="2:23" x14ac:dyDescent="0.25">
      <c r="B2288" s="91">
        <v>2221</v>
      </c>
      <c r="C2288" s="91">
        <v>2221</v>
      </c>
      <c r="D2288" s="203" t="s">
        <v>13685</v>
      </c>
      <c r="E2288" s="89" t="s">
        <v>14086</v>
      </c>
      <c r="F2288" s="90" t="s">
        <v>1429</v>
      </c>
      <c r="G2288" s="91" t="str">
        <f t="shared" si="82"/>
        <v>Photo required</v>
      </c>
      <c r="H2288" s="91" t="s">
        <v>11837</v>
      </c>
      <c r="I2288" s="91" t="str">
        <f t="shared" si="83"/>
        <v>VC85, 2013 larva in garden centre, moth reared</v>
      </c>
      <c r="J2288" s="91" t="s">
        <v>15651</v>
      </c>
      <c r="K2288" s="91"/>
      <c r="L2288" s="91"/>
      <c r="M2288" s="91"/>
      <c r="P2288" s="86" t="str">
        <f t="shared" si="84"/>
        <v>Photo required</v>
      </c>
      <c r="Q2288" s="86" t="s">
        <v>10789</v>
      </c>
      <c r="R2288" s="86" t="s">
        <v>10789</v>
      </c>
      <c r="S2288" s="86" t="s">
        <v>10789</v>
      </c>
      <c r="T2288" s="86" t="s">
        <v>10789</v>
      </c>
      <c r="U2288" s="86" t="s">
        <v>15240</v>
      </c>
      <c r="V2288" s="86" t="s">
        <v>15215</v>
      </c>
      <c r="W2288" s="86" t="b">
        <v>0</v>
      </c>
    </row>
    <row r="2289" spans="2:23" x14ac:dyDescent="0.25">
      <c r="B2289" s="91">
        <v>2223</v>
      </c>
      <c r="C2289" s="91">
        <v>2223</v>
      </c>
      <c r="D2289" s="203" t="s">
        <v>13686</v>
      </c>
      <c r="E2289" s="89" t="s">
        <v>1428</v>
      </c>
      <c r="F2289" s="90" t="s">
        <v>1427</v>
      </c>
      <c r="G2289" s="91" t="str">
        <f t="shared" si="82"/>
        <v>Photo required</v>
      </c>
      <c r="H2289" s="91" t="s">
        <v>11837</v>
      </c>
      <c r="I2289" s="91" t="str">
        <f t="shared" si="83"/>
        <v>Not recorded in Scotland</v>
      </c>
      <c r="J2289" s="91" t="s">
        <v>16094</v>
      </c>
      <c r="K2289" s="91"/>
      <c r="L2289" s="91"/>
      <c r="M2289" s="91"/>
      <c r="P2289" s="86" t="str">
        <f t="shared" si="84"/>
        <v>Photo required</v>
      </c>
      <c r="Q2289" s="86" t="s">
        <v>10789</v>
      </c>
      <c r="R2289" s="86" t="s">
        <v>10789</v>
      </c>
      <c r="S2289" s="86" t="s">
        <v>10789</v>
      </c>
      <c r="T2289" s="86" t="s">
        <v>10789</v>
      </c>
      <c r="U2289" s="86" t="s">
        <v>15237</v>
      </c>
      <c r="V2289" s="86" t="s">
        <v>15228</v>
      </c>
      <c r="W2289" s="86" t="b">
        <v>0</v>
      </c>
    </row>
    <row r="2290" spans="2:23" x14ac:dyDescent="0.25">
      <c r="B2290" s="91">
        <v>2224</v>
      </c>
      <c r="C2290" s="91">
        <v>2224</v>
      </c>
      <c r="D2290" s="203" t="s">
        <v>13687</v>
      </c>
      <c r="E2290" s="89" t="s">
        <v>3028</v>
      </c>
      <c r="F2290" s="90" t="s">
        <v>3029</v>
      </c>
      <c r="G2290" s="91" t="str">
        <f t="shared" si="82"/>
        <v>Photo required</v>
      </c>
      <c r="H2290" s="91" t="s">
        <v>11837</v>
      </c>
      <c r="I2290" s="91" t="str">
        <f t="shared" si="83"/>
        <v>Not recorded in Scotland</v>
      </c>
      <c r="J2290" s="91" t="s">
        <v>16094</v>
      </c>
      <c r="K2290" s="91"/>
      <c r="L2290" s="91"/>
      <c r="M2290" s="91"/>
      <c r="P2290" s="86" t="str">
        <f t="shared" si="84"/>
        <v>Photo required</v>
      </c>
      <c r="Q2290" s="86" t="s">
        <v>10789</v>
      </c>
      <c r="R2290" s="86" t="s">
        <v>10789</v>
      </c>
      <c r="S2290" s="86" t="s">
        <v>10789</v>
      </c>
      <c r="T2290" s="86" t="s">
        <v>10789</v>
      </c>
      <c r="U2290" s="86" t="s">
        <v>15212</v>
      </c>
      <c r="V2290" s="86" t="s">
        <v>15230</v>
      </c>
      <c r="W2290" s="86" t="b">
        <v>0</v>
      </c>
    </row>
    <row r="2291" spans="2:23" x14ac:dyDescent="0.25">
      <c r="B2291" s="91">
        <v>2394</v>
      </c>
      <c r="C2291" s="91">
        <v>2394</v>
      </c>
      <c r="D2291" s="203" t="s">
        <v>13866</v>
      </c>
      <c r="E2291" s="89" t="s">
        <v>8420</v>
      </c>
      <c r="F2291" s="90" t="s">
        <v>8421</v>
      </c>
      <c r="G2291" s="91" t="str">
        <f t="shared" si="82"/>
        <v>Usually distinctive</v>
      </c>
      <c r="H2291" s="91" t="s">
        <v>15174</v>
      </c>
      <c r="I2291" s="91" t="str">
        <f t="shared" si="83"/>
        <v>Widespread</v>
      </c>
      <c r="J2291" s="91" t="s">
        <v>14205</v>
      </c>
      <c r="K2291" s="91"/>
      <c r="L2291" s="91"/>
      <c r="M2291" s="91"/>
      <c r="P2291" s="86" t="str">
        <f t="shared" si="84"/>
        <v>Usually distinctive</v>
      </c>
      <c r="Q2291" s="86" t="s">
        <v>10789</v>
      </c>
      <c r="R2291" s="86" t="s">
        <v>10789</v>
      </c>
      <c r="S2291" s="86" t="s">
        <v>10789</v>
      </c>
      <c r="T2291" s="86" t="s">
        <v>10789</v>
      </c>
      <c r="U2291" s="86" t="s">
        <v>15239</v>
      </c>
      <c r="V2291" s="86" t="s">
        <v>15250</v>
      </c>
      <c r="W2291" s="86" t="b">
        <v>0</v>
      </c>
    </row>
    <row r="2292" spans="2:23" x14ac:dyDescent="0.25">
      <c r="B2292" s="91">
        <v>2394</v>
      </c>
      <c r="C2292" s="91">
        <v>2394</v>
      </c>
      <c r="D2292" s="203" t="s">
        <v>13866</v>
      </c>
      <c r="E2292" s="89" t="s">
        <v>8420</v>
      </c>
      <c r="F2292" s="90" t="s">
        <v>8421</v>
      </c>
      <c r="G2292" s="91" t="str">
        <f t="shared" si="82"/>
        <v>Photo required</v>
      </c>
      <c r="H2292" s="91" t="s">
        <v>11837</v>
      </c>
      <c r="I2292" s="91" t="str">
        <f t="shared" si="83"/>
        <v>Widespread</v>
      </c>
      <c r="J2292" s="91" t="s">
        <v>14205</v>
      </c>
      <c r="K2292" s="91"/>
      <c r="L2292" s="91"/>
      <c r="M2292" s="91"/>
      <c r="P2292" s="86" t="str">
        <f t="shared" si="84"/>
        <v>Photo required</v>
      </c>
      <c r="Q2292" s="86" t="s">
        <v>10789</v>
      </c>
      <c r="R2292" s="86" t="s">
        <v>10789</v>
      </c>
      <c r="S2292" s="86" t="s">
        <v>10789</v>
      </c>
      <c r="T2292" s="86" t="s">
        <v>10789</v>
      </c>
      <c r="U2292" s="86" t="s">
        <v>15239</v>
      </c>
      <c r="V2292" s="86" t="s">
        <v>15250</v>
      </c>
      <c r="W2292" s="86" t="b">
        <v>0</v>
      </c>
    </row>
    <row r="2293" spans="2:23" x14ac:dyDescent="0.25">
      <c r="B2293" s="91">
        <v>2297</v>
      </c>
      <c r="C2293" s="91">
        <v>2297</v>
      </c>
      <c r="D2293" s="203" t="s">
        <v>13756</v>
      </c>
      <c r="E2293" s="89" t="s">
        <v>412</v>
      </c>
      <c r="F2293" s="90" t="s">
        <v>411</v>
      </c>
      <c r="G2293" s="91" t="str">
        <f t="shared" si="82"/>
        <v>Care needed</v>
      </c>
      <c r="H2293" s="91" t="s">
        <v>11767</v>
      </c>
      <c r="I2293" s="91" t="str">
        <f t="shared" si="83"/>
        <v>Now widespread to Central Belt, but mainly SW &amp; W</v>
      </c>
      <c r="J2293" s="91" t="s">
        <v>14341</v>
      </c>
      <c r="K2293" s="91"/>
      <c r="L2293" s="91"/>
      <c r="M2293" s="91"/>
      <c r="P2293" s="86" t="str">
        <f t="shared" si="84"/>
        <v>Care needed</v>
      </c>
      <c r="Q2293" s="86" t="s">
        <v>10789</v>
      </c>
      <c r="R2293" s="86" t="s">
        <v>10789</v>
      </c>
      <c r="S2293" s="86" t="s">
        <v>10789</v>
      </c>
      <c r="T2293" s="86" t="s">
        <v>10789</v>
      </c>
      <c r="U2293" s="86" t="s">
        <v>15223</v>
      </c>
      <c r="V2293" s="86" t="s">
        <v>15254</v>
      </c>
      <c r="W2293" s="86" t="b">
        <v>0</v>
      </c>
    </row>
    <row r="2294" spans="2:23" x14ac:dyDescent="0.25">
      <c r="B2294" s="91">
        <v>2298</v>
      </c>
      <c r="C2294" s="91">
        <v>2298</v>
      </c>
      <c r="D2294" s="203" t="s">
        <v>13757</v>
      </c>
      <c r="E2294" s="89" t="s">
        <v>410</v>
      </c>
      <c r="F2294" s="90" t="s">
        <v>409</v>
      </c>
      <c r="G2294" s="91" t="str">
        <f t="shared" si="82"/>
        <v>Care needed</v>
      </c>
      <c r="H2294" s="91" t="s">
        <v>11767</v>
      </c>
      <c r="I2294" s="91" t="str">
        <f t="shared" si="83"/>
        <v>Now widespread to Central Belt, but mainly E</v>
      </c>
      <c r="J2294" s="91" t="s">
        <v>14342</v>
      </c>
      <c r="K2294" s="91"/>
      <c r="L2294" s="91"/>
      <c r="M2294" s="91"/>
      <c r="P2294" s="86" t="str">
        <f t="shared" si="84"/>
        <v>Care needed</v>
      </c>
      <c r="Q2294" s="86" t="s">
        <v>10789</v>
      </c>
      <c r="R2294" s="86" t="s">
        <v>10789</v>
      </c>
      <c r="S2294" s="86" t="s">
        <v>10789</v>
      </c>
      <c r="T2294" s="86" t="s">
        <v>10789</v>
      </c>
      <c r="U2294" s="86" t="s">
        <v>15223</v>
      </c>
      <c r="V2294" s="86" t="s">
        <v>15250</v>
      </c>
      <c r="W2294" s="86" t="b">
        <v>0</v>
      </c>
    </row>
    <row r="2295" spans="2:23" x14ac:dyDescent="0.25">
      <c r="B2295" s="91">
        <v>2298.9</v>
      </c>
      <c r="C2295" s="199" t="s">
        <v>10789</v>
      </c>
      <c r="D2295" s="183" t="s">
        <v>16731</v>
      </c>
      <c r="E2295" s="89" t="s">
        <v>407</v>
      </c>
      <c r="F2295" s="90" t="s">
        <v>9756</v>
      </c>
      <c r="G2295" s="91" t="str">
        <f t="shared" si="82"/>
        <v>Usually distinctive</v>
      </c>
      <c r="H2295" s="91" t="s">
        <v>15174</v>
      </c>
      <c r="I2295" s="91"/>
      <c r="J2295" s="91"/>
      <c r="K2295" s="91"/>
      <c r="L2295" s="91"/>
      <c r="M2295" s="91"/>
      <c r="P2295" s="86" t="str">
        <f t="shared" si="84"/>
        <v>Usually distinctive</v>
      </c>
      <c r="Q2295" s="86" t="s">
        <v>10789</v>
      </c>
      <c r="R2295" s="86" t="s">
        <v>10789</v>
      </c>
      <c r="S2295" s="86" t="s">
        <v>10789</v>
      </c>
      <c r="T2295" s="86" t="s">
        <v>10789</v>
      </c>
      <c r="U2295" s="86" t="s">
        <v>15223</v>
      </c>
      <c r="V2295" s="86" t="s">
        <v>15254</v>
      </c>
      <c r="W2295" s="86" t="b">
        <v>0</v>
      </c>
    </row>
    <row r="2296" spans="2:23" x14ac:dyDescent="0.25">
      <c r="B2296" s="91">
        <v>2299</v>
      </c>
      <c r="C2296" s="91">
        <v>2299</v>
      </c>
      <c r="D2296" s="203" t="s">
        <v>13758</v>
      </c>
      <c r="E2296" s="89" t="s">
        <v>406</v>
      </c>
      <c r="F2296" s="90" t="s">
        <v>405</v>
      </c>
      <c r="G2296" s="91" t="str">
        <f t="shared" si="82"/>
        <v>Usually distinctive</v>
      </c>
      <c r="H2296" s="91" t="s">
        <v>15174</v>
      </c>
      <c r="I2296" s="91" t="str">
        <f t="shared" si="83"/>
        <v>Common E, scarcer in W</v>
      </c>
      <c r="J2296" s="91" t="s">
        <v>15652</v>
      </c>
      <c r="K2296" s="91"/>
      <c r="L2296" s="91"/>
      <c r="M2296" s="91"/>
      <c r="P2296" s="86" t="str">
        <f t="shared" si="84"/>
        <v>Usually distinctive</v>
      </c>
      <c r="Q2296" s="86" t="s">
        <v>10789</v>
      </c>
      <c r="R2296" s="86" t="s">
        <v>10789</v>
      </c>
      <c r="S2296" s="86" t="s">
        <v>10789</v>
      </c>
      <c r="T2296" s="86" t="s">
        <v>10789</v>
      </c>
      <c r="U2296" s="86" t="s">
        <v>15232</v>
      </c>
      <c r="V2296" s="86" t="s">
        <v>15250</v>
      </c>
      <c r="W2296" s="86" t="b">
        <v>0</v>
      </c>
    </row>
    <row r="2297" spans="2:23" x14ac:dyDescent="0.25">
      <c r="B2297" s="91">
        <v>2234.1</v>
      </c>
      <c r="C2297" s="91" t="s">
        <v>1585</v>
      </c>
      <c r="D2297" s="94" t="s">
        <v>16732</v>
      </c>
      <c r="E2297" s="89" t="s">
        <v>1586</v>
      </c>
      <c r="F2297" s="90" t="s">
        <v>11577</v>
      </c>
      <c r="G2297" s="91" t="str">
        <f t="shared" si="82"/>
        <v>Photo required</v>
      </c>
      <c r="H2297" s="91" t="s">
        <v>11837</v>
      </c>
      <c r="I2297" s="91" t="str">
        <f t="shared" si="83"/>
        <v>Not recorded in Scotland</v>
      </c>
      <c r="J2297" s="91" t="s">
        <v>16094</v>
      </c>
      <c r="K2297" s="91"/>
      <c r="L2297" s="91"/>
      <c r="M2297" s="91"/>
      <c r="P2297" s="86" t="str">
        <f t="shared" si="84"/>
        <v>Photo required</v>
      </c>
      <c r="Q2297" s="86" t="s">
        <v>10789</v>
      </c>
      <c r="R2297" s="86" t="s">
        <v>10789</v>
      </c>
      <c r="S2297" s="86" t="s">
        <v>10789</v>
      </c>
      <c r="T2297" s="86" t="s">
        <v>10789</v>
      </c>
      <c r="U2297" s="86" t="s">
        <v>16791</v>
      </c>
      <c r="V2297" s="86" t="s">
        <v>10789</v>
      </c>
      <c r="W2297" s="86" t="s">
        <v>10789</v>
      </c>
    </row>
    <row r="2298" spans="2:23" x14ac:dyDescent="0.25">
      <c r="B2298" s="91">
        <v>2227</v>
      </c>
      <c r="C2298" s="91">
        <v>2227</v>
      </c>
      <c r="D2298" s="203" t="s">
        <v>13690</v>
      </c>
      <c r="E2298" s="89" t="s">
        <v>3032</v>
      </c>
      <c r="F2298" s="90" t="s">
        <v>3033</v>
      </c>
      <c r="G2298" s="91" t="str">
        <f t="shared" si="82"/>
        <v>Photo required</v>
      </c>
      <c r="H2298" s="91" t="s">
        <v>11837</v>
      </c>
      <c r="I2298" s="91" t="str">
        <f t="shared" si="83"/>
        <v>Not recorded in Scotland</v>
      </c>
      <c r="J2298" s="91" t="s">
        <v>16094</v>
      </c>
      <c r="K2298" s="91"/>
      <c r="L2298" s="91"/>
      <c r="M2298" s="91"/>
      <c r="P2298" s="86" t="str">
        <f t="shared" si="84"/>
        <v>Photo required</v>
      </c>
      <c r="Q2298" s="86" t="s">
        <v>10789</v>
      </c>
      <c r="R2298" s="86" t="s">
        <v>10789</v>
      </c>
      <c r="S2298" s="86" t="s">
        <v>10789</v>
      </c>
      <c r="T2298" s="86" t="s">
        <v>10789</v>
      </c>
      <c r="U2298" s="86" t="s">
        <v>15253</v>
      </c>
      <c r="V2298" s="86" t="s">
        <v>15252</v>
      </c>
      <c r="W2298" s="86" t="b">
        <v>0</v>
      </c>
    </row>
    <row r="2299" spans="2:23" x14ac:dyDescent="0.25">
      <c r="B2299" s="91">
        <v>2228</v>
      </c>
      <c r="C2299" s="91">
        <v>2228</v>
      </c>
      <c r="D2299" s="203" t="s">
        <v>13691</v>
      </c>
      <c r="E2299" s="89" t="s">
        <v>11573</v>
      </c>
      <c r="F2299" s="90" t="s">
        <v>3034</v>
      </c>
      <c r="G2299" s="91" t="str">
        <f t="shared" si="82"/>
        <v>Care needed</v>
      </c>
      <c r="H2299" s="91" t="s">
        <v>11767</v>
      </c>
      <c r="I2299" s="91" t="str">
        <f t="shared" si="83"/>
        <v>Local, Highlands; apparently doing well</v>
      </c>
      <c r="J2299" s="91" t="s">
        <v>14343</v>
      </c>
      <c r="K2299" s="91"/>
      <c r="L2299" s="91"/>
      <c r="M2299" s="91"/>
      <c r="P2299" s="86" t="str">
        <f t="shared" si="84"/>
        <v>Care needed</v>
      </c>
      <c r="Q2299" s="86" t="s">
        <v>10789</v>
      </c>
      <c r="R2299" s="86" t="s">
        <v>10789</v>
      </c>
      <c r="S2299" s="86" t="s">
        <v>10789</v>
      </c>
      <c r="T2299" s="86" t="s">
        <v>10789</v>
      </c>
      <c r="U2299" s="86" t="s">
        <v>15265</v>
      </c>
      <c r="V2299" s="86" t="s">
        <v>15241</v>
      </c>
      <c r="W2299" s="86" t="b">
        <v>0</v>
      </c>
    </row>
    <row r="2300" spans="2:23" x14ac:dyDescent="0.25">
      <c r="B2300" s="91">
        <v>2244</v>
      </c>
      <c r="C2300" s="91">
        <v>2244</v>
      </c>
      <c r="D2300" s="203" t="s">
        <v>13706</v>
      </c>
      <c r="E2300" s="89" t="s">
        <v>1596</v>
      </c>
      <c r="F2300" s="90" t="s">
        <v>1597</v>
      </c>
      <c r="G2300" s="91" t="str">
        <f t="shared" si="82"/>
        <v>Photo required</v>
      </c>
      <c r="H2300" s="91" t="s">
        <v>11837</v>
      </c>
      <c r="I2300" s="91" t="str">
        <f t="shared" si="83"/>
        <v>Not recorded in Scotland</v>
      </c>
      <c r="J2300" s="91" t="s">
        <v>16094</v>
      </c>
      <c r="K2300" s="91"/>
      <c r="L2300" s="91"/>
      <c r="M2300" s="91"/>
      <c r="P2300" s="86" t="str">
        <f t="shared" si="84"/>
        <v>Photo required</v>
      </c>
      <c r="Q2300" s="86" t="s">
        <v>10789</v>
      </c>
      <c r="R2300" s="86" t="s">
        <v>10789</v>
      </c>
      <c r="S2300" s="86" t="s">
        <v>10789</v>
      </c>
      <c r="T2300" s="86" t="s">
        <v>10789</v>
      </c>
      <c r="U2300" s="86" t="s">
        <v>15248</v>
      </c>
      <c r="V2300" s="86" t="s">
        <v>15230</v>
      </c>
      <c r="W2300" s="86" t="b">
        <v>0</v>
      </c>
    </row>
    <row r="2301" spans="2:23" x14ac:dyDescent="0.25">
      <c r="B2301" s="91">
        <v>2245</v>
      </c>
      <c r="C2301" s="91">
        <v>2245</v>
      </c>
      <c r="D2301" s="203" t="s">
        <v>13707</v>
      </c>
      <c r="E2301" s="89" t="s">
        <v>1598</v>
      </c>
      <c r="F2301" s="90" t="s">
        <v>1599</v>
      </c>
      <c r="G2301" s="91" t="str">
        <f t="shared" si="82"/>
        <v>Usually distinctive</v>
      </c>
      <c r="H2301" s="91" t="s">
        <v>15174</v>
      </c>
      <c r="I2301" s="91" t="str">
        <f t="shared" si="83"/>
        <v>Common</v>
      </c>
      <c r="J2301" s="91" t="s">
        <v>14186</v>
      </c>
      <c r="K2301" s="91"/>
      <c r="L2301" s="91"/>
      <c r="M2301" s="91"/>
      <c r="P2301" s="86" t="str">
        <f t="shared" si="84"/>
        <v>Usually distinctive</v>
      </c>
      <c r="Q2301" s="86" t="s">
        <v>10789</v>
      </c>
      <c r="R2301" s="86" t="s">
        <v>10789</v>
      </c>
      <c r="S2301" s="86" t="s">
        <v>10789</v>
      </c>
      <c r="T2301" s="86" t="s">
        <v>10789</v>
      </c>
      <c r="U2301" s="86" t="s">
        <v>15248</v>
      </c>
      <c r="V2301" s="86" t="s">
        <v>15243</v>
      </c>
      <c r="W2301" s="86" t="b">
        <v>0</v>
      </c>
    </row>
    <row r="2302" spans="2:23" x14ac:dyDescent="0.25">
      <c r="B2302" s="91">
        <v>2243</v>
      </c>
      <c r="C2302" s="91">
        <v>2243</v>
      </c>
      <c r="D2302" s="203" t="s">
        <v>13705</v>
      </c>
      <c r="E2302" s="89" t="s">
        <v>4465</v>
      </c>
      <c r="F2302" s="90" t="s">
        <v>4464</v>
      </c>
      <c r="G2302" s="91" t="str">
        <f t="shared" si="82"/>
        <v>Usually distinctive</v>
      </c>
      <c r="H2302" s="91" t="s">
        <v>15174</v>
      </c>
      <c r="I2302" s="91" t="str">
        <f t="shared" si="83"/>
        <v>Widespread W, scarce or absent most of E</v>
      </c>
      <c r="J2302" s="91" t="s">
        <v>14344</v>
      </c>
      <c r="K2302" s="91"/>
      <c r="L2302" s="91"/>
      <c r="M2302" s="91"/>
      <c r="P2302" s="86" t="str">
        <f t="shared" si="84"/>
        <v>Usually distinctive</v>
      </c>
      <c r="Q2302" s="86" t="s">
        <v>10789</v>
      </c>
      <c r="R2302" s="86" t="s">
        <v>10789</v>
      </c>
      <c r="S2302" s="86" t="s">
        <v>10789</v>
      </c>
      <c r="T2302" s="86" t="s">
        <v>10789</v>
      </c>
      <c r="U2302" s="86" t="s">
        <v>15263</v>
      </c>
      <c r="V2302" s="86" t="s">
        <v>15221</v>
      </c>
      <c r="W2302" s="86" t="b">
        <v>0</v>
      </c>
    </row>
    <row r="2303" spans="2:23" x14ac:dyDescent="0.25">
      <c r="B2303" s="91">
        <v>2399</v>
      </c>
      <c r="C2303" s="91">
        <v>2399</v>
      </c>
      <c r="D2303" s="203" t="s">
        <v>13871</v>
      </c>
      <c r="E2303" s="89" t="s">
        <v>1790</v>
      </c>
      <c r="F2303" s="90" t="s">
        <v>1789</v>
      </c>
      <c r="G2303" s="91" t="str">
        <f t="shared" si="82"/>
        <v>Care needed</v>
      </c>
      <c r="H2303" s="91" t="s">
        <v>11767</v>
      </c>
      <c r="I2303" s="91" t="str">
        <f t="shared" si="83"/>
        <v>Coastal and very local, SW &amp; SE, found in Moray, 2020</v>
      </c>
      <c r="J2303" s="91" t="s">
        <v>15653</v>
      </c>
      <c r="K2303" s="91"/>
      <c r="L2303" s="91"/>
      <c r="M2303" s="91"/>
      <c r="P2303" s="86" t="str">
        <f t="shared" si="84"/>
        <v>Care needed</v>
      </c>
      <c r="Q2303" s="86" t="s">
        <v>10789</v>
      </c>
      <c r="R2303" s="86" t="s">
        <v>10789</v>
      </c>
      <c r="S2303" s="86" t="s">
        <v>10789</v>
      </c>
      <c r="T2303" s="86" t="s">
        <v>10789</v>
      </c>
      <c r="U2303" s="86" t="s">
        <v>15229</v>
      </c>
      <c r="V2303" s="86" t="s">
        <v>15250</v>
      </c>
      <c r="W2303" s="86" t="b">
        <v>0</v>
      </c>
    </row>
    <row r="2304" spans="2:23" x14ac:dyDescent="0.25">
      <c r="B2304" s="91">
        <v>2405</v>
      </c>
      <c r="C2304" s="91">
        <v>2405</v>
      </c>
      <c r="D2304" s="203" t="s">
        <v>13877</v>
      </c>
      <c r="E2304" s="89" t="s">
        <v>14122</v>
      </c>
      <c r="F2304" s="90" t="s">
        <v>8430</v>
      </c>
      <c r="G2304" s="91" t="str">
        <f t="shared" si="82"/>
        <v>Photo required</v>
      </c>
      <c r="H2304" s="91" t="s">
        <v>11837</v>
      </c>
      <c r="I2304" s="91" t="str">
        <f t="shared" si="83"/>
        <v>Very rare immigrant: VC91 in 1878, VC96 in 1960</v>
      </c>
      <c r="J2304" s="91" t="s">
        <v>14345</v>
      </c>
      <c r="K2304" s="91"/>
      <c r="L2304" s="91"/>
      <c r="M2304" s="91"/>
      <c r="P2304" s="86" t="str">
        <f t="shared" si="84"/>
        <v>Photo required</v>
      </c>
      <c r="Q2304" s="86" t="s">
        <v>10789</v>
      </c>
      <c r="R2304" s="86" t="s">
        <v>10789</v>
      </c>
      <c r="S2304" s="86" t="s">
        <v>10789</v>
      </c>
      <c r="T2304" s="86" t="s">
        <v>10789</v>
      </c>
      <c r="U2304" s="86" t="s">
        <v>15242</v>
      </c>
      <c r="V2304" s="86" t="s">
        <v>15228</v>
      </c>
      <c r="W2304" s="86" t="b">
        <v>0</v>
      </c>
    </row>
    <row r="2305" spans="2:23" x14ac:dyDescent="0.25">
      <c r="B2305" s="91">
        <v>2401</v>
      </c>
      <c r="C2305" s="91">
        <v>2401</v>
      </c>
      <c r="D2305" s="203" t="s">
        <v>13873</v>
      </c>
      <c r="E2305" s="89" t="s">
        <v>78</v>
      </c>
      <c r="F2305" s="90" t="s">
        <v>77</v>
      </c>
      <c r="G2305" s="91" t="str">
        <f t="shared" si="82"/>
        <v>Photo required</v>
      </c>
      <c r="H2305" s="91" t="s">
        <v>11837</v>
      </c>
      <c r="I2305" s="91" t="str">
        <f t="shared" si="83"/>
        <v>Not recorded in Scotland</v>
      </c>
      <c r="J2305" s="91" t="s">
        <v>16094</v>
      </c>
      <c r="K2305" s="91"/>
      <c r="L2305" s="91"/>
      <c r="M2305" s="91"/>
      <c r="P2305" s="86" t="str">
        <f t="shared" si="84"/>
        <v>Photo required</v>
      </c>
      <c r="Q2305" s="86" t="s">
        <v>10789</v>
      </c>
      <c r="R2305" s="86" t="s">
        <v>10789</v>
      </c>
      <c r="S2305" s="86" t="s">
        <v>10789</v>
      </c>
      <c r="T2305" s="86" t="s">
        <v>10789</v>
      </c>
      <c r="U2305" s="86" t="s">
        <v>15225</v>
      </c>
      <c r="V2305" s="86" t="s">
        <v>15228</v>
      </c>
      <c r="W2305" s="86" t="b">
        <v>0</v>
      </c>
    </row>
    <row r="2306" spans="2:23" x14ac:dyDescent="0.25">
      <c r="B2306" s="91">
        <v>2402</v>
      </c>
      <c r="C2306" s="91">
        <v>2402</v>
      </c>
      <c r="D2306" s="203" t="s">
        <v>13874</v>
      </c>
      <c r="E2306" s="89" t="s">
        <v>76</v>
      </c>
      <c r="F2306" s="90" t="s">
        <v>75</v>
      </c>
      <c r="G2306" s="91" t="str">
        <f t="shared" si="82"/>
        <v>Photo required</v>
      </c>
      <c r="H2306" s="91" t="s">
        <v>11837</v>
      </c>
      <c r="I2306" s="91" t="str">
        <f t="shared" si="83"/>
        <v>Not recorded in Scotland</v>
      </c>
      <c r="J2306" s="91" t="s">
        <v>16094</v>
      </c>
      <c r="K2306" s="91"/>
      <c r="L2306" s="91"/>
      <c r="M2306" s="91"/>
      <c r="P2306" s="86" t="str">
        <f t="shared" si="84"/>
        <v>Photo required</v>
      </c>
      <c r="Q2306" s="86" t="s">
        <v>10789</v>
      </c>
      <c r="R2306" s="86" t="s">
        <v>10789</v>
      </c>
      <c r="S2306" s="86" t="s">
        <v>10789</v>
      </c>
      <c r="T2306" s="86" t="s">
        <v>10789</v>
      </c>
      <c r="U2306" s="86" t="s">
        <v>15235</v>
      </c>
      <c r="V2306" s="86" t="s">
        <v>15239</v>
      </c>
      <c r="W2306" s="86" t="b">
        <v>0</v>
      </c>
    </row>
    <row r="2307" spans="2:23" x14ac:dyDescent="0.25">
      <c r="B2307" s="91">
        <v>2403</v>
      </c>
      <c r="C2307" s="91">
        <v>2403</v>
      </c>
      <c r="D2307" s="203" t="s">
        <v>13875</v>
      </c>
      <c r="E2307" s="89" t="s">
        <v>74</v>
      </c>
      <c r="F2307" s="90" t="s">
        <v>73</v>
      </c>
      <c r="G2307" s="91" t="str">
        <f t="shared" ref="G2307:G2370" si="85">TRIM( P2307 &amp; " " &amp; R2307 &amp; " " &amp; T2307)</f>
        <v>Photo required</v>
      </c>
      <c r="H2307" s="91" t="s">
        <v>11837</v>
      </c>
      <c r="I2307" s="91" t="str">
        <f t="shared" si="83"/>
        <v>Scarce immigrant</v>
      </c>
      <c r="J2307" s="91" t="s">
        <v>14211</v>
      </c>
      <c r="K2307" s="91"/>
      <c r="L2307" s="91"/>
      <c r="M2307" s="91"/>
      <c r="P2307" s="86" t="str">
        <f t="shared" si="84"/>
        <v>Photo required</v>
      </c>
      <c r="Q2307" s="86" t="s">
        <v>10789</v>
      </c>
      <c r="R2307" s="86" t="s">
        <v>10789</v>
      </c>
      <c r="S2307" s="86" t="s">
        <v>10789</v>
      </c>
      <c r="T2307" s="86" t="s">
        <v>10789</v>
      </c>
      <c r="U2307" s="86" t="s">
        <v>15244</v>
      </c>
      <c r="V2307" s="86" t="s">
        <v>15230</v>
      </c>
      <c r="W2307" s="86" t="b">
        <v>0</v>
      </c>
    </row>
    <row r="2308" spans="2:23" x14ac:dyDescent="0.25">
      <c r="B2308" s="91">
        <v>2404</v>
      </c>
      <c r="C2308" s="91">
        <v>2404</v>
      </c>
      <c r="D2308" s="203" t="s">
        <v>13876</v>
      </c>
      <c r="E2308" s="89" t="s">
        <v>8428</v>
      </c>
      <c r="F2308" s="90" t="s">
        <v>8429</v>
      </c>
      <c r="G2308" s="91" t="str">
        <f t="shared" si="85"/>
        <v>Photo required</v>
      </c>
      <c r="H2308" s="91" t="s">
        <v>11837</v>
      </c>
      <c r="I2308" s="91" t="str">
        <f t="shared" si="83"/>
        <v>Not recorded in Scotland</v>
      </c>
      <c r="J2308" s="91" t="s">
        <v>16094</v>
      </c>
      <c r="K2308" s="91"/>
      <c r="L2308" s="91"/>
      <c r="M2308" s="91"/>
      <c r="P2308" s="86" t="str">
        <f t="shared" si="84"/>
        <v>Photo required</v>
      </c>
      <c r="Q2308" s="86" t="s">
        <v>10789</v>
      </c>
      <c r="R2308" s="86" t="s">
        <v>10789</v>
      </c>
      <c r="S2308" s="86" t="s">
        <v>10789</v>
      </c>
      <c r="T2308" s="86" t="s">
        <v>10789</v>
      </c>
      <c r="U2308" s="86" t="s">
        <v>15263</v>
      </c>
      <c r="V2308" s="86" t="s">
        <v>15245</v>
      </c>
      <c r="W2308" s="86" t="b">
        <v>0</v>
      </c>
    </row>
    <row r="2309" spans="2:23" x14ac:dyDescent="0.25">
      <c r="B2309" s="91">
        <v>2400</v>
      </c>
      <c r="C2309" s="91">
        <v>2400</v>
      </c>
      <c r="D2309" s="203" t="s">
        <v>13872</v>
      </c>
      <c r="E2309" s="89" t="s">
        <v>8426</v>
      </c>
      <c r="F2309" s="90" t="s">
        <v>8427</v>
      </c>
      <c r="G2309" s="91" t="str">
        <f t="shared" si="85"/>
        <v>Photo required</v>
      </c>
      <c r="H2309" s="91" t="s">
        <v>11837</v>
      </c>
      <c r="I2309" s="91" t="str">
        <f t="shared" ref="I2309:I2372" si="86">K2309 &amp; J2309 &amp; L2309</f>
        <v>Scarce immigrant, also adventive larvae</v>
      </c>
      <c r="J2309" s="91" t="s">
        <v>14346</v>
      </c>
      <c r="K2309" s="91"/>
      <c r="L2309" s="91"/>
      <c r="M2309" s="91"/>
      <c r="P2309" s="86" t="str">
        <f t="shared" si="84"/>
        <v>Photo required</v>
      </c>
      <c r="Q2309" s="86" t="s">
        <v>10789</v>
      </c>
      <c r="R2309" s="86" t="s">
        <v>10789</v>
      </c>
      <c r="S2309" s="86" t="s">
        <v>10789</v>
      </c>
      <c r="T2309" s="86" t="s">
        <v>10789</v>
      </c>
      <c r="U2309" s="86" t="s">
        <v>15235</v>
      </c>
      <c r="V2309" s="86" t="s">
        <v>15246</v>
      </c>
      <c r="W2309" s="86" t="b">
        <v>0</v>
      </c>
    </row>
    <row r="2310" spans="2:23" x14ac:dyDescent="0.25">
      <c r="B2310" s="91">
        <v>2398</v>
      </c>
      <c r="C2310" s="91">
        <v>2398</v>
      </c>
      <c r="D2310" s="203" t="s">
        <v>13870</v>
      </c>
      <c r="E2310" s="89" t="s">
        <v>8424</v>
      </c>
      <c r="F2310" s="90" t="s">
        <v>8425</v>
      </c>
      <c r="G2310" s="91" t="str">
        <f t="shared" si="85"/>
        <v>Photo required</v>
      </c>
      <c r="H2310" s="91" t="s">
        <v>11837</v>
      </c>
      <c r="I2310" s="91" t="str">
        <f t="shared" si="86"/>
        <v>Not recorded in Scotland</v>
      </c>
      <c r="J2310" s="91" t="s">
        <v>16094</v>
      </c>
      <c r="K2310" s="91"/>
      <c r="L2310" s="91"/>
      <c r="M2310" s="91"/>
      <c r="P2310" s="86" t="str">
        <f t="shared" si="84"/>
        <v>Photo required</v>
      </c>
      <c r="Q2310" s="86" t="s">
        <v>10789</v>
      </c>
      <c r="R2310" s="86" t="s">
        <v>10789</v>
      </c>
      <c r="S2310" s="86" t="s">
        <v>10789</v>
      </c>
      <c r="T2310" s="86" t="s">
        <v>10789</v>
      </c>
      <c r="U2310" s="86" t="s">
        <v>15212</v>
      </c>
      <c r="V2310" s="86" t="s">
        <v>15213</v>
      </c>
      <c r="W2310" s="86" t="b">
        <v>0</v>
      </c>
    </row>
    <row r="2311" spans="2:23" x14ac:dyDescent="0.25">
      <c r="B2311" s="91">
        <v>2390</v>
      </c>
      <c r="C2311" s="91">
        <v>2390</v>
      </c>
      <c r="D2311" s="94" t="s">
        <v>16733</v>
      </c>
      <c r="E2311" s="89" t="s">
        <v>15354</v>
      </c>
      <c r="F2311" s="90" t="s">
        <v>8417</v>
      </c>
      <c r="G2311" s="91" t="str">
        <f t="shared" si="85"/>
        <v>Photo required</v>
      </c>
      <c r="H2311" s="91" t="s">
        <v>11837</v>
      </c>
      <c r="I2311" s="91" t="str">
        <f t="shared" si="86"/>
        <v>Not recorded in Scotland</v>
      </c>
      <c r="J2311" s="91" t="s">
        <v>16094</v>
      </c>
      <c r="K2311" s="91"/>
      <c r="L2311" s="91"/>
      <c r="M2311" s="91"/>
      <c r="P2311" s="86" t="str">
        <f t="shared" si="84"/>
        <v>Photo required</v>
      </c>
      <c r="Q2311" s="86" t="s">
        <v>10789</v>
      </c>
      <c r="R2311" s="86" t="s">
        <v>10789</v>
      </c>
      <c r="S2311" s="86" t="s">
        <v>10789</v>
      </c>
      <c r="T2311" s="86" t="s">
        <v>10789</v>
      </c>
      <c r="U2311" s="86" t="s">
        <v>16791</v>
      </c>
      <c r="V2311" s="86" t="s">
        <v>10789</v>
      </c>
      <c r="W2311" s="86" t="s">
        <v>10789</v>
      </c>
    </row>
    <row r="2312" spans="2:23" x14ac:dyDescent="0.25">
      <c r="B2312" s="91">
        <v>2393</v>
      </c>
      <c r="C2312" s="91">
        <v>2393</v>
      </c>
      <c r="D2312" s="203" t="s">
        <v>13865</v>
      </c>
      <c r="E2312" s="89" t="s">
        <v>165</v>
      </c>
      <c r="F2312" s="90" t="s">
        <v>164</v>
      </c>
      <c r="G2312" s="91" t="str">
        <f t="shared" si="85"/>
        <v>Photo required</v>
      </c>
      <c r="H2312" s="91" t="s">
        <v>11837</v>
      </c>
      <c r="I2312" s="91" t="str">
        <f t="shared" si="86"/>
        <v>Not recorded in Scotland</v>
      </c>
      <c r="J2312" s="91" t="s">
        <v>16094</v>
      </c>
      <c r="K2312" s="91"/>
      <c r="L2312" s="91"/>
      <c r="M2312" s="91"/>
      <c r="P2312" s="86" t="str">
        <f t="shared" si="84"/>
        <v>Photo required</v>
      </c>
      <c r="Q2312" s="86" t="s">
        <v>10789</v>
      </c>
      <c r="R2312" s="86" t="s">
        <v>10789</v>
      </c>
      <c r="S2312" s="86" t="s">
        <v>10789</v>
      </c>
      <c r="T2312" s="86" t="s">
        <v>10789</v>
      </c>
      <c r="U2312" s="86" t="s">
        <v>15225</v>
      </c>
      <c r="V2312" s="86" t="s">
        <v>15239</v>
      </c>
      <c r="W2312" s="86" t="b">
        <v>0</v>
      </c>
    </row>
    <row r="2313" spans="2:23" x14ac:dyDescent="0.25">
      <c r="B2313" s="91">
        <v>2310.1</v>
      </c>
      <c r="C2313" s="91" t="s">
        <v>8362</v>
      </c>
      <c r="D2313" s="94" t="s">
        <v>16734</v>
      </c>
      <c r="E2313" s="89" t="s">
        <v>8363</v>
      </c>
      <c r="F2313" s="90" t="s">
        <v>8364</v>
      </c>
      <c r="G2313" s="91" t="str">
        <f t="shared" si="85"/>
        <v>Photo required</v>
      </c>
      <c r="H2313" s="91" t="s">
        <v>11837</v>
      </c>
      <c r="I2313" s="91" t="str">
        <f t="shared" si="86"/>
        <v>Not recorded in Scotland</v>
      </c>
      <c r="J2313" s="91" t="s">
        <v>16094</v>
      </c>
      <c r="K2313" s="91"/>
      <c r="L2313" s="91"/>
      <c r="M2313" s="91"/>
      <c r="P2313" s="86" t="str">
        <f t="shared" si="84"/>
        <v>Photo required</v>
      </c>
      <c r="Q2313" s="86" t="s">
        <v>10789</v>
      </c>
      <c r="R2313" s="86" t="s">
        <v>10789</v>
      </c>
      <c r="S2313" s="86" t="s">
        <v>10789</v>
      </c>
      <c r="T2313" s="86" t="s">
        <v>10789</v>
      </c>
      <c r="U2313" s="86" t="s">
        <v>15232</v>
      </c>
      <c r="V2313" s="86" t="s">
        <v>15242</v>
      </c>
      <c r="W2313" s="86" t="b">
        <v>0</v>
      </c>
    </row>
    <row r="2314" spans="2:23" x14ac:dyDescent="0.25">
      <c r="B2314" s="91">
        <v>2308</v>
      </c>
      <c r="C2314" s="91">
        <v>2308</v>
      </c>
      <c r="D2314" s="203" t="s">
        <v>13767</v>
      </c>
      <c r="E2314" s="89" t="s">
        <v>8358</v>
      </c>
      <c r="F2314" s="90" t="s">
        <v>8359</v>
      </c>
      <c r="G2314" s="91" t="str">
        <f t="shared" si="85"/>
        <v>Photo required</v>
      </c>
      <c r="H2314" s="91" t="s">
        <v>11837</v>
      </c>
      <c r="I2314" s="91" t="str">
        <f t="shared" si="86"/>
        <v>Not recorded in Scotland</v>
      </c>
      <c r="J2314" s="91" t="s">
        <v>16094</v>
      </c>
      <c r="K2314" s="91"/>
      <c r="L2314" s="91"/>
      <c r="M2314" s="91"/>
      <c r="P2314" s="86" t="str">
        <f t="shared" si="84"/>
        <v>Photo required</v>
      </c>
      <c r="Q2314" s="86" t="s">
        <v>10789</v>
      </c>
      <c r="R2314" s="86" t="s">
        <v>10789</v>
      </c>
      <c r="S2314" s="86" t="s">
        <v>10789</v>
      </c>
      <c r="T2314" s="86" t="s">
        <v>10789</v>
      </c>
      <c r="U2314" s="86" t="s">
        <v>15223</v>
      </c>
      <c r="V2314" s="86" t="s">
        <v>15236</v>
      </c>
      <c r="W2314" s="86" t="b">
        <v>0</v>
      </c>
    </row>
    <row r="2315" spans="2:23" x14ac:dyDescent="0.25">
      <c r="B2315" s="91">
        <v>2309</v>
      </c>
      <c r="C2315" s="91">
        <v>2309</v>
      </c>
      <c r="D2315" s="203" t="s">
        <v>13768</v>
      </c>
      <c r="E2315" s="89" t="s">
        <v>11614</v>
      </c>
      <c r="F2315" s="90" t="s">
        <v>8165</v>
      </c>
      <c r="G2315" s="91" t="str">
        <f t="shared" si="85"/>
        <v>Photo required</v>
      </c>
      <c r="H2315" s="91" t="s">
        <v>11837</v>
      </c>
      <c r="I2315" s="91" t="str">
        <f t="shared" si="86"/>
        <v>Not recorded in Scotland</v>
      </c>
      <c r="J2315" s="91" t="s">
        <v>16094</v>
      </c>
      <c r="K2315" s="91"/>
      <c r="L2315" s="91"/>
      <c r="M2315" s="91"/>
      <c r="P2315" s="86" t="str">
        <f t="shared" si="84"/>
        <v>Photo required</v>
      </c>
      <c r="Q2315" s="86" t="s">
        <v>10789</v>
      </c>
      <c r="R2315" s="86" t="s">
        <v>10789</v>
      </c>
      <c r="S2315" s="86" t="s">
        <v>10789</v>
      </c>
      <c r="T2315" s="86" t="s">
        <v>10789</v>
      </c>
      <c r="U2315" s="86" t="s">
        <v>15253</v>
      </c>
      <c r="V2315" s="86" t="s">
        <v>15230</v>
      </c>
      <c r="W2315" s="86" t="b">
        <v>0</v>
      </c>
    </row>
    <row r="2316" spans="2:23" x14ac:dyDescent="0.25">
      <c r="B2316" s="91">
        <v>2292</v>
      </c>
      <c r="C2316" s="91">
        <v>2292</v>
      </c>
      <c r="D2316" s="203" t="s">
        <v>13751</v>
      </c>
      <c r="E2316" s="89" t="s">
        <v>8346</v>
      </c>
      <c r="F2316" s="90" t="s">
        <v>8347</v>
      </c>
      <c r="G2316" s="91" t="str">
        <f t="shared" si="85"/>
        <v>Photo required</v>
      </c>
      <c r="H2316" s="91" t="s">
        <v>11837</v>
      </c>
      <c r="I2316" s="91" t="str">
        <f t="shared" si="86"/>
        <v>Not recorded in Scotland</v>
      </c>
      <c r="J2316" s="91" t="s">
        <v>16094</v>
      </c>
      <c r="K2316" s="91"/>
      <c r="L2316" s="91"/>
      <c r="M2316" s="91"/>
      <c r="P2316" s="86" t="str">
        <f t="shared" si="84"/>
        <v>Photo required</v>
      </c>
      <c r="Q2316" s="86" t="s">
        <v>10789</v>
      </c>
      <c r="R2316" s="86" t="s">
        <v>10789</v>
      </c>
      <c r="S2316" s="86" t="s">
        <v>10789</v>
      </c>
      <c r="T2316" s="86" t="s">
        <v>10789</v>
      </c>
      <c r="U2316" s="86" t="s">
        <v>15232</v>
      </c>
      <c r="V2316" s="86" t="s">
        <v>15238</v>
      </c>
      <c r="W2316" s="86" t="b">
        <v>0</v>
      </c>
    </row>
    <row r="2317" spans="2:23" x14ac:dyDescent="0.25">
      <c r="B2317" s="91">
        <v>2294</v>
      </c>
      <c r="C2317" s="91">
        <v>2294</v>
      </c>
      <c r="D2317" s="203" t="s">
        <v>13753</v>
      </c>
      <c r="E2317" s="89" t="s">
        <v>14172</v>
      </c>
      <c r="F2317" s="90" t="s">
        <v>8348</v>
      </c>
      <c r="G2317" s="91" t="str">
        <f t="shared" si="85"/>
        <v>Photo required</v>
      </c>
      <c r="H2317" s="91" t="s">
        <v>11837</v>
      </c>
      <c r="I2317" s="91" t="str">
        <f t="shared" si="86"/>
        <v>Not recorded in Scotland</v>
      </c>
      <c r="J2317" s="91" t="s">
        <v>16094</v>
      </c>
      <c r="K2317" s="91"/>
      <c r="L2317" s="91"/>
      <c r="M2317" s="91"/>
      <c r="P2317" s="86" t="str">
        <f t="shared" si="84"/>
        <v>Photo required</v>
      </c>
      <c r="Q2317" s="86" t="s">
        <v>10789</v>
      </c>
      <c r="R2317" s="86" t="s">
        <v>10789</v>
      </c>
      <c r="S2317" s="86" t="s">
        <v>10789</v>
      </c>
      <c r="T2317" s="86" t="s">
        <v>10789</v>
      </c>
      <c r="U2317" s="86" t="s">
        <v>15239</v>
      </c>
      <c r="V2317" s="86" t="s">
        <v>15236</v>
      </c>
      <c r="W2317" s="86" t="b">
        <v>0</v>
      </c>
    </row>
    <row r="2318" spans="2:23" x14ac:dyDescent="0.25">
      <c r="B2318" s="91">
        <v>2293</v>
      </c>
      <c r="C2318" s="91">
        <v>2293</v>
      </c>
      <c r="D2318" s="203" t="s">
        <v>13752</v>
      </c>
      <c r="E2318" s="89" t="s">
        <v>14099</v>
      </c>
      <c r="F2318" s="90" t="s">
        <v>414</v>
      </c>
      <c r="G2318" s="91" t="str">
        <f t="shared" si="85"/>
        <v>Care needed</v>
      </c>
      <c r="H2318" s="91" t="s">
        <v>11767</v>
      </c>
      <c r="I2318" s="91" t="str">
        <f t="shared" si="86"/>
        <v>Widespread S &amp; NE, absent NW</v>
      </c>
      <c r="J2318" s="91" t="s">
        <v>14318</v>
      </c>
      <c r="K2318" s="91"/>
      <c r="L2318" s="91"/>
      <c r="M2318" s="91"/>
      <c r="P2318" s="86" t="str">
        <f t="shared" si="84"/>
        <v>Care needed</v>
      </c>
      <c r="Q2318" s="86" t="s">
        <v>10789</v>
      </c>
      <c r="R2318" s="86" t="s">
        <v>10789</v>
      </c>
      <c r="S2318" s="86" t="s">
        <v>10789</v>
      </c>
      <c r="T2318" s="86" t="s">
        <v>10789</v>
      </c>
      <c r="U2318" s="86" t="s">
        <v>15231</v>
      </c>
      <c r="V2318" s="86" t="s">
        <v>15224</v>
      </c>
      <c r="W2318" s="86" t="b">
        <v>0</v>
      </c>
    </row>
    <row r="2319" spans="2:23" x14ac:dyDescent="0.25">
      <c r="B2319" s="91">
        <v>2295</v>
      </c>
      <c r="C2319" s="91">
        <v>2295</v>
      </c>
      <c r="D2319" s="203" t="s">
        <v>13754</v>
      </c>
      <c r="E2319" s="89" t="s">
        <v>15350</v>
      </c>
      <c r="F2319" s="90" t="s">
        <v>413</v>
      </c>
      <c r="G2319" s="91" t="str">
        <f t="shared" si="85"/>
        <v>Photo required</v>
      </c>
      <c r="H2319" s="91" t="s">
        <v>11837</v>
      </c>
      <c r="I2319" s="91" t="str">
        <f t="shared" si="86"/>
        <v>Not recorded in Scotland</v>
      </c>
      <c r="J2319" s="91" t="s">
        <v>16094</v>
      </c>
      <c r="K2319" s="91"/>
      <c r="L2319" s="91"/>
      <c r="M2319" s="91"/>
      <c r="P2319" s="86" t="str">
        <f t="shared" si="84"/>
        <v>Photo required</v>
      </c>
      <c r="Q2319" s="86" t="s">
        <v>10789</v>
      </c>
      <c r="R2319" s="86" t="s">
        <v>10789</v>
      </c>
      <c r="S2319" s="86" t="s">
        <v>10789</v>
      </c>
      <c r="T2319" s="86" t="s">
        <v>10789</v>
      </c>
      <c r="U2319" s="86" t="s">
        <v>15232</v>
      </c>
      <c r="V2319" s="86" t="s">
        <v>15224</v>
      </c>
      <c r="W2319" s="86" t="b">
        <v>0</v>
      </c>
    </row>
    <row r="2320" spans="2:23" x14ac:dyDescent="0.25">
      <c r="B2320" s="91">
        <v>2413.1</v>
      </c>
      <c r="C2320" s="91" t="s">
        <v>8442</v>
      </c>
      <c r="D2320" s="94" t="s">
        <v>16735</v>
      </c>
      <c r="E2320" s="89" t="s">
        <v>8443</v>
      </c>
      <c r="F2320" s="90" t="s">
        <v>8444</v>
      </c>
      <c r="G2320" s="91" t="str">
        <f t="shared" si="85"/>
        <v>Photo required</v>
      </c>
      <c r="H2320" s="91" t="s">
        <v>11837</v>
      </c>
      <c r="I2320" s="91" t="str">
        <f t="shared" si="86"/>
        <v>Not recorded in Scotland</v>
      </c>
      <c r="J2320" s="91" t="s">
        <v>16094</v>
      </c>
      <c r="K2320" s="91"/>
      <c r="L2320" s="91"/>
      <c r="M2320" s="91"/>
      <c r="P2320" s="86" t="str">
        <f t="shared" si="84"/>
        <v>Photo required</v>
      </c>
      <c r="Q2320" s="86" t="s">
        <v>10789</v>
      </c>
      <c r="R2320" s="86" t="s">
        <v>10789</v>
      </c>
      <c r="S2320" s="86" t="s">
        <v>10789</v>
      </c>
      <c r="T2320" s="86" t="s">
        <v>10789</v>
      </c>
      <c r="U2320" s="86" t="s">
        <v>15235</v>
      </c>
      <c r="V2320" s="86" t="s">
        <v>15230</v>
      </c>
      <c r="W2320" s="86" t="b">
        <v>0</v>
      </c>
    </row>
    <row r="2321" spans="2:23" x14ac:dyDescent="0.25">
      <c r="B2321" s="91">
        <v>2385</v>
      </c>
      <c r="C2321" s="91">
        <v>2385</v>
      </c>
      <c r="D2321" s="203" t="s">
        <v>13858</v>
      </c>
      <c r="E2321" s="89" t="s">
        <v>173</v>
      </c>
      <c r="F2321" s="90" t="s">
        <v>172</v>
      </c>
      <c r="G2321" s="91" t="str">
        <f t="shared" si="85"/>
        <v>Photo required</v>
      </c>
      <c r="H2321" s="91" t="s">
        <v>11837</v>
      </c>
      <c r="I2321" s="91" t="str">
        <f t="shared" si="86"/>
        <v xml:space="preserve">Scarce immigrant, also adventive larvae </v>
      </c>
      <c r="J2321" s="91" t="s">
        <v>15654</v>
      </c>
      <c r="K2321" s="91"/>
      <c r="L2321" s="91"/>
      <c r="M2321" s="91"/>
      <c r="P2321" s="86" t="str">
        <f t="shared" si="84"/>
        <v>Photo required</v>
      </c>
      <c r="Q2321" s="86" t="s">
        <v>10789</v>
      </c>
      <c r="R2321" s="86" t="s">
        <v>10789</v>
      </c>
      <c r="S2321" s="86" t="s">
        <v>10789</v>
      </c>
      <c r="T2321" s="86" t="s">
        <v>10789</v>
      </c>
      <c r="U2321" s="86" t="s">
        <v>15244</v>
      </c>
      <c r="V2321" s="86" t="s">
        <v>15245</v>
      </c>
      <c r="W2321" s="86" t="b">
        <v>0</v>
      </c>
    </row>
    <row r="2322" spans="2:23" x14ac:dyDescent="0.25">
      <c r="B2322" s="91">
        <v>2386.3000000000002</v>
      </c>
      <c r="C2322" s="91" t="s">
        <v>5007</v>
      </c>
      <c r="D2322" s="94" t="s">
        <v>16736</v>
      </c>
      <c r="E2322" s="89" t="s">
        <v>5008</v>
      </c>
      <c r="F2322" s="90" t="s">
        <v>5009</v>
      </c>
      <c r="G2322" s="91" t="str">
        <f t="shared" si="85"/>
        <v>Photo required</v>
      </c>
      <c r="H2322" s="91" t="s">
        <v>11837</v>
      </c>
      <c r="I2322" s="91" t="str">
        <f t="shared" si="86"/>
        <v>Not recorded in Scotland</v>
      </c>
      <c r="J2322" s="91" t="s">
        <v>16094</v>
      </c>
      <c r="K2322" s="91"/>
      <c r="L2322" s="91"/>
      <c r="M2322" s="91"/>
      <c r="P2322" s="86" t="str">
        <f t="shared" si="84"/>
        <v>Photo required</v>
      </c>
      <c r="Q2322" s="86" t="s">
        <v>10789</v>
      </c>
      <c r="R2322" s="86" t="s">
        <v>10789</v>
      </c>
      <c r="S2322" s="86" t="s">
        <v>10789</v>
      </c>
      <c r="T2322" s="86" t="s">
        <v>10789</v>
      </c>
      <c r="U2322" s="86" t="s">
        <v>15238</v>
      </c>
      <c r="V2322" s="86" t="s">
        <v>15259</v>
      </c>
      <c r="W2322" s="86" t="b">
        <v>0</v>
      </c>
    </row>
    <row r="2323" spans="2:23" x14ac:dyDescent="0.25">
      <c r="B2323" s="91">
        <v>2386</v>
      </c>
      <c r="C2323" s="91">
        <v>2386</v>
      </c>
      <c r="D2323" s="203" t="s">
        <v>13859</v>
      </c>
      <c r="E2323" s="89" t="s">
        <v>5000</v>
      </c>
      <c r="F2323" s="90" t="s">
        <v>5001</v>
      </c>
      <c r="G2323" s="91" t="str">
        <f t="shared" si="85"/>
        <v>Photo required</v>
      </c>
      <c r="H2323" s="91" t="s">
        <v>11837</v>
      </c>
      <c r="I2323" s="91" t="str">
        <f t="shared" si="86"/>
        <v>Not recorded in Scotland</v>
      </c>
      <c r="J2323" s="91" t="s">
        <v>16094</v>
      </c>
      <c r="K2323" s="91"/>
      <c r="L2323" s="91"/>
      <c r="M2323" s="91"/>
      <c r="P2323" s="86" t="str">
        <f t="shared" si="84"/>
        <v>Photo required</v>
      </c>
      <c r="Q2323" s="86" t="s">
        <v>10789</v>
      </c>
      <c r="R2323" s="86" t="s">
        <v>10789</v>
      </c>
      <c r="S2323" s="86" t="s">
        <v>10789</v>
      </c>
      <c r="T2323" s="86" t="s">
        <v>10789</v>
      </c>
      <c r="U2323" s="86" t="s">
        <v>15218</v>
      </c>
      <c r="V2323" s="86" t="s">
        <v>15250</v>
      </c>
      <c r="W2323" s="86" t="b">
        <v>0</v>
      </c>
    </row>
    <row r="2324" spans="2:23" x14ac:dyDescent="0.25">
      <c r="B2324" s="91">
        <v>2386.1999999999998</v>
      </c>
      <c r="C2324" s="91" t="s">
        <v>5005</v>
      </c>
      <c r="D2324" s="94" t="s">
        <v>16737</v>
      </c>
      <c r="E2324" s="89" t="s">
        <v>5006</v>
      </c>
      <c r="F2324" s="90" t="s">
        <v>11763</v>
      </c>
      <c r="G2324" s="91" t="str">
        <f t="shared" si="85"/>
        <v>Photo required</v>
      </c>
      <c r="H2324" s="91" t="s">
        <v>11837</v>
      </c>
      <c r="I2324" s="91" t="str">
        <f t="shared" si="86"/>
        <v>Not recorded in Scotland</v>
      </c>
      <c r="J2324" s="91" t="s">
        <v>16094</v>
      </c>
      <c r="K2324" s="91"/>
      <c r="L2324" s="91"/>
      <c r="M2324" s="91"/>
      <c r="P2324" s="86" t="str">
        <f t="shared" si="84"/>
        <v>Photo required</v>
      </c>
      <c r="Q2324" s="86" t="s">
        <v>10789</v>
      </c>
      <c r="R2324" s="86" t="s">
        <v>10789</v>
      </c>
      <c r="S2324" s="86" t="s">
        <v>10789</v>
      </c>
      <c r="T2324" s="86" t="s">
        <v>10789</v>
      </c>
      <c r="U2324" s="86" t="s">
        <v>16791</v>
      </c>
      <c r="V2324" s="86" t="s">
        <v>10789</v>
      </c>
      <c r="W2324" s="86" t="s">
        <v>10789</v>
      </c>
    </row>
    <row r="2325" spans="2:23" x14ac:dyDescent="0.25">
      <c r="B2325" s="91">
        <v>2386.1</v>
      </c>
      <c r="C2325" s="91" t="s">
        <v>5002</v>
      </c>
      <c r="D2325" s="94" t="s">
        <v>16738</v>
      </c>
      <c r="E2325" s="89" t="s">
        <v>5003</v>
      </c>
      <c r="F2325" s="90" t="s">
        <v>5004</v>
      </c>
      <c r="G2325" s="91" t="str">
        <f t="shared" si="85"/>
        <v>Photo required</v>
      </c>
      <c r="H2325" s="91" t="s">
        <v>11837</v>
      </c>
      <c r="I2325" s="91" t="str">
        <f t="shared" si="86"/>
        <v>Not recorded in Scotland</v>
      </c>
      <c r="J2325" s="91" t="s">
        <v>16094</v>
      </c>
      <c r="K2325" s="91"/>
      <c r="L2325" s="91"/>
      <c r="M2325" s="91"/>
      <c r="P2325" s="86" t="str">
        <f t="shared" si="84"/>
        <v>Photo required</v>
      </c>
      <c r="Q2325" s="86" t="s">
        <v>10789</v>
      </c>
      <c r="R2325" s="86" t="s">
        <v>10789</v>
      </c>
      <c r="S2325" s="86" t="s">
        <v>10789</v>
      </c>
      <c r="T2325" s="86" t="s">
        <v>10789</v>
      </c>
      <c r="U2325" s="86" t="s">
        <v>16791</v>
      </c>
      <c r="V2325" s="86" t="s">
        <v>10789</v>
      </c>
      <c r="W2325" s="86" t="s">
        <v>10789</v>
      </c>
    </row>
    <row r="2326" spans="2:23" x14ac:dyDescent="0.25">
      <c r="B2326" s="91">
        <v>2392.1999999999998</v>
      </c>
      <c r="C2326" s="91" t="s">
        <v>11669</v>
      </c>
      <c r="D2326" s="94" t="s">
        <v>16739</v>
      </c>
      <c r="E2326" s="89" t="s">
        <v>11670</v>
      </c>
      <c r="F2326" s="90" t="s">
        <v>11671</v>
      </c>
      <c r="G2326" s="91" t="str">
        <f t="shared" si="85"/>
        <v>Photo required</v>
      </c>
      <c r="H2326" s="91" t="s">
        <v>11837</v>
      </c>
      <c r="I2326" s="91" t="str">
        <f t="shared" si="86"/>
        <v>Not recorded in Scotland</v>
      </c>
      <c r="J2326" s="91" t="s">
        <v>16094</v>
      </c>
      <c r="K2326" s="91"/>
      <c r="L2326" s="91"/>
      <c r="M2326" s="91"/>
      <c r="P2326" s="86" t="str">
        <f t="shared" si="84"/>
        <v>Photo required</v>
      </c>
      <c r="Q2326" s="86" t="s">
        <v>10789</v>
      </c>
      <c r="R2326" s="86" t="s">
        <v>10789</v>
      </c>
      <c r="S2326" s="86" t="s">
        <v>10789</v>
      </c>
      <c r="T2326" s="86" t="s">
        <v>10789</v>
      </c>
      <c r="U2326" s="86" t="s">
        <v>15227</v>
      </c>
      <c r="V2326" s="86" t="s">
        <v>15249</v>
      </c>
      <c r="W2326" s="86" t="b">
        <v>0</v>
      </c>
    </row>
    <row r="2327" spans="2:23" x14ac:dyDescent="0.25">
      <c r="B2327" s="91">
        <v>2396</v>
      </c>
      <c r="C2327" s="91">
        <v>2396</v>
      </c>
      <c r="D2327" s="203" t="s">
        <v>13868</v>
      </c>
      <c r="E2327" s="89" t="s">
        <v>163</v>
      </c>
      <c r="F2327" s="90" t="s">
        <v>162</v>
      </c>
      <c r="G2327" s="91" t="str">
        <f t="shared" si="85"/>
        <v>Photo required</v>
      </c>
      <c r="H2327" s="91" t="s">
        <v>11837</v>
      </c>
      <c r="I2327" s="91" t="str">
        <f t="shared" si="86"/>
        <v>Not recorded in Scotland</v>
      </c>
      <c r="J2327" s="91" t="s">
        <v>16094</v>
      </c>
      <c r="K2327" s="91"/>
      <c r="L2327" s="91"/>
      <c r="M2327" s="91"/>
      <c r="P2327" s="86" t="str">
        <f t="shared" si="84"/>
        <v>Photo required</v>
      </c>
      <c r="Q2327" s="86" t="s">
        <v>10789</v>
      </c>
      <c r="R2327" s="86" t="s">
        <v>10789</v>
      </c>
      <c r="S2327" s="86" t="s">
        <v>10789</v>
      </c>
      <c r="T2327" s="86" t="s">
        <v>10789</v>
      </c>
      <c r="U2327" s="86" t="s">
        <v>15241</v>
      </c>
      <c r="V2327" s="86" t="s">
        <v>15227</v>
      </c>
      <c r="W2327" s="86" t="b">
        <v>0</v>
      </c>
    </row>
    <row r="2328" spans="2:23" x14ac:dyDescent="0.25">
      <c r="B2328" s="91">
        <v>2396.1</v>
      </c>
      <c r="C2328" s="91" t="s">
        <v>11674</v>
      </c>
      <c r="D2328" s="94" t="s">
        <v>16740</v>
      </c>
      <c r="E2328" s="89" t="s">
        <v>11675</v>
      </c>
      <c r="F2328" s="90" t="s">
        <v>11676</v>
      </c>
      <c r="G2328" s="91" t="str">
        <f t="shared" si="85"/>
        <v>Photo required</v>
      </c>
      <c r="H2328" s="91" t="s">
        <v>11837</v>
      </c>
      <c r="I2328" s="91" t="str">
        <f t="shared" si="86"/>
        <v>Not recorded in Scotland</v>
      </c>
      <c r="J2328" s="91" t="s">
        <v>16094</v>
      </c>
      <c r="K2328" s="91"/>
      <c r="L2328" s="91"/>
      <c r="M2328" s="91"/>
      <c r="P2328" s="86" t="str">
        <f t="shared" si="84"/>
        <v>Photo required</v>
      </c>
      <c r="Q2328" s="86" t="s">
        <v>10789</v>
      </c>
      <c r="R2328" s="86" t="s">
        <v>10789</v>
      </c>
      <c r="S2328" s="86" t="s">
        <v>10789</v>
      </c>
      <c r="T2328" s="86" t="s">
        <v>10789</v>
      </c>
      <c r="U2328" s="86" t="s">
        <v>16791</v>
      </c>
      <c r="V2328" s="86" t="s">
        <v>10789</v>
      </c>
      <c r="W2328" s="86" t="s">
        <v>10789</v>
      </c>
    </row>
    <row r="2329" spans="2:23" x14ac:dyDescent="0.25">
      <c r="B2329" s="91">
        <v>2387</v>
      </c>
      <c r="C2329" s="91">
        <v>2387</v>
      </c>
      <c r="D2329" s="203" t="s">
        <v>13860</v>
      </c>
      <c r="E2329" s="89" t="s">
        <v>171</v>
      </c>
      <c r="F2329" s="90" t="s">
        <v>170</v>
      </c>
      <c r="G2329" s="91" t="str">
        <f t="shared" si="85"/>
        <v>Care needed</v>
      </c>
      <c r="H2329" s="91" t="s">
        <v>11767</v>
      </c>
      <c r="I2329" s="91" t="str">
        <f t="shared" si="86"/>
        <v>Rather local, often coastal, absent from much of W</v>
      </c>
      <c r="J2329" s="91" t="s">
        <v>14347</v>
      </c>
      <c r="K2329" s="91"/>
      <c r="L2329" s="91"/>
      <c r="M2329" s="91"/>
      <c r="P2329" s="86" t="str">
        <f t="shared" ref="P2329:P2392" si="87">IF(LEN(H2329)=0,"",H2329)</f>
        <v>Care needed</v>
      </c>
      <c r="Q2329" s="86" t="s">
        <v>10789</v>
      </c>
      <c r="R2329" s="86" t="s">
        <v>10789</v>
      </c>
      <c r="S2329" s="86" t="s">
        <v>10789</v>
      </c>
      <c r="T2329" s="86" t="s">
        <v>10789</v>
      </c>
      <c r="U2329" s="86" t="s">
        <v>15214</v>
      </c>
      <c r="V2329" s="86" t="s">
        <v>15230</v>
      </c>
      <c r="W2329" s="86" t="b">
        <v>0</v>
      </c>
    </row>
    <row r="2330" spans="2:23" x14ac:dyDescent="0.25">
      <c r="B2330" s="91">
        <v>2387.1</v>
      </c>
      <c r="C2330" s="91" t="s">
        <v>8414</v>
      </c>
      <c r="D2330" s="94" t="s">
        <v>16741</v>
      </c>
      <c r="E2330" s="89" t="s">
        <v>15352</v>
      </c>
      <c r="F2330" s="90" t="s">
        <v>8415</v>
      </c>
      <c r="G2330" s="91" t="str">
        <f t="shared" si="85"/>
        <v>Photo required</v>
      </c>
      <c r="H2330" s="91" t="s">
        <v>11837</v>
      </c>
      <c r="I2330" s="91" t="str">
        <f t="shared" si="86"/>
        <v>Not recorded in Scotland</v>
      </c>
      <c r="J2330" s="91" t="s">
        <v>16094</v>
      </c>
      <c r="K2330" s="91"/>
      <c r="L2330" s="91"/>
      <c r="M2330" s="91"/>
      <c r="P2330" s="86" t="str">
        <f t="shared" si="87"/>
        <v>Photo required</v>
      </c>
      <c r="Q2330" s="86" t="s">
        <v>10789</v>
      </c>
      <c r="R2330" s="86" t="s">
        <v>10789</v>
      </c>
      <c r="S2330" s="86" t="s">
        <v>10789</v>
      </c>
      <c r="T2330" s="86" t="s">
        <v>10789</v>
      </c>
      <c r="U2330" s="86" t="s">
        <v>15222</v>
      </c>
      <c r="V2330" s="86" t="s">
        <v>15259</v>
      </c>
      <c r="W2330" s="86" t="b">
        <v>0</v>
      </c>
    </row>
    <row r="2331" spans="2:23" x14ac:dyDescent="0.25">
      <c r="B2331" s="91">
        <v>2388</v>
      </c>
      <c r="C2331" s="91">
        <v>2388</v>
      </c>
      <c r="D2331" s="203" t="s">
        <v>13861</v>
      </c>
      <c r="E2331" s="89" t="s">
        <v>15353</v>
      </c>
      <c r="F2331" s="90" t="s">
        <v>8416</v>
      </c>
      <c r="G2331" s="91" t="str">
        <f t="shared" si="85"/>
        <v>Photo required</v>
      </c>
      <c r="H2331" s="91" t="s">
        <v>11837</v>
      </c>
      <c r="I2331" s="91" t="str">
        <f t="shared" si="86"/>
        <v>Not recorded in Scotland</v>
      </c>
      <c r="J2331" s="91" t="s">
        <v>16094</v>
      </c>
      <c r="K2331" s="91"/>
      <c r="L2331" s="91"/>
      <c r="M2331" s="91"/>
      <c r="P2331" s="86" t="str">
        <f t="shared" si="87"/>
        <v>Photo required</v>
      </c>
      <c r="Q2331" s="86" t="s">
        <v>10789</v>
      </c>
      <c r="R2331" s="86" t="s">
        <v>10789</v>
      </c>
      <c r="S2331" s="86" t="s">
        <v>10789</v>
      </c>
      <c r="T2331" s="86" t="s">
        <v>10789</v>
      </c>
      <c r="U2331" s="86" t="s">
        <v>15220</v>
      </c>
      <c r="V2331" s="86" t="s">
        <v>15230</v>
      </c>
      <c r="W2331" s="86" t="b">
        <v>0</v>
      </c>
    </row>
    <row r="2332" spans="2:23" x14ac:dyDescent="0.25">
      <c r="B2332" s="91">
        <v>2389</v>
      </c>
      <c r="C2332" s="91">
        <v>2389</v>
      </c>
      <c r="D2332" s="203" t="s">
        <v>13862</v>
      </c>
      <c r="E2332" s="89" t="s">
        <v>14118</v>
      </c>
      <c r="F2332" s="90" t="s">
        <v>169</v>
      </c>
      <c r="G2332" s="91" t="str">
        <f t="shared" si="85"/>
        <v>Care needed</v>
      </c>
      <c r="H2332" s="91" t="s">
        <v>11767</v>
      </c>
      <c r="I2332" s="91" t="str">
        <f t="shared" si="86"/>
        <v>Widely scattered but sparse</v>
      </c>
      <c r="J2332" s="91" t="s">
        <v>15655</v>
      </c>
      <c r="K2332" s="91"/>
      <c r="L2332" s="91"/>
      <c r="M2332" s="91"/>
      <c r="P2332" s="86" t="str">
        <f t="shared" si="87"/>
        <v>Care needed</v>
      </c>
      <c r="Q2332" s="86" t="s">
        <v>10789</v>
      </c>
      <c r="R2332" s="86" t="s">
        <v>10789</v>
      </c>
      <c r="S2332" s="86" t="s">
        <v>10789</v>
      </c>
      <c r="T2332" s="86" t="s">
        <v>10789</v>
      </c>
      <c r="U2332" s="86" t="s">
        <v>15240</v>
      </c>
      <c r="V2332" s="86" t="s">
        <v>15246</v>
      </c>
      <c r="W2332" s="86" t="b">
        <v>0</v>
      </c>
    </row>
    <row r="2333" spans="2:23" x14ac:dyDescent="0.25">
      <c r="B2333" s="91">
        <v>2381</v>
      </c>
      <c r="C2333" s="91">
        <v>2381</v>
      </c>
      <c r="D2333" s="203" t="s">
        <v>13854</v>
      </c>
      <c r="E2333" s="89" t="s">
        <v>14116</v>
      </c>
      <c r="F2333" s="90" t="s">
        <v>178</v>
      </c>
      <c r="G2333" s="91" t="str">
        <f t="shared" si="85"/>
        <v>Care needed</v>
      </c>
      <c r="H2333" s="91" t="s">
        <v>11767</v>
      </c>
      <c r="I2333" s="91" t="str">
        <f t="shared" si="86"/>
        <v>Scattered but local and infrequent</v>
      </c>
      <c r="J2333" s="91" t="s">
        <v>14348</v>
      </c>
      <c r="K2333" s="91"/>
      <c r="L2333" s="91"/>
      <c r="M2333" s="91"/>
      <c r="P2333" s="86" t="str">
        <f t="shared" si="87"/>
        <v>Care needed</v>
      </c>
      <c r="Q2333" s="86" t="s">
        <v>10789</v>
      </c>
      <c r="R2333" s="86" t="s">
        <v>10789</v>
      </c>
      <c r="S2333" s="86" t="s">
        <v>10789</v>
      </c>
      <c r="T2333" s="86" t="s">
        <v>10789</v>
      </c>
      <c r="U2333" s="86" t="s">
        <v>15222</v>
      </c>
      <c r="V2333" s="86" t="s">
        <v>15238</v>
      </c>
      <c r="W2333" s="86" t="b">
        <v>0</v>
      </c>
    </row>
    <row r="2334" spans="2:23" x14ac:dyDescent="0.25">
      <c r="B2334" s="91">
        <v>2381.9</v>
      </c>
      <c r="C2334" s="91" t="s">
        <v>11662</v>
      </c>
      <c r="D2334" s="94" t="s">
        <v>16742</v>
      </c>
      <c r="E2334" s="89" t="s">
        <v>14117</v>
      </c>
      <c r="F2334" s="90" t="s">
        <v>11663</v>
      </c>
      <c r="G2334" s="91" t="str">
        <f t="shared" si="85"/>
        <v>Usually distinctive</v>
      </c>
      <c r="H2334" s="91" t="s">
        <v>15174</v>
      </c>
      <c r="I2334" s="91"/>
      <c r="J2334" s="91"/>
      <c r="K2334" s="91"/>
      <c r="L2334" s="91"/>
      <c r="M2334" s="91"/>
      <c r="P2334" s="86" t="str">
        <f t="shared" si="87"/>
        <v>Usually distinctive</v>
      </c>
      <c r="Q2334" s="86" t="s">
        <v>10789</v>
      </c>
      <c r="R2334" s="86" t="s">
        <v>10789</v>
      </c>
      <c r="S2334" s="86" t="s">
        <v>10789</v>
      </c>
      <c r="T2334" s="86" t="s">
        <v>10789</v>
      </c>
      <c r="U2334" s="86" t="s">
        <v>15222</v>
      </c>
      <c r="V2334" s="86" t="s">
        <v>15238</v>
      </c>
      <c r="W2334" s="86" t="b">
        <v>0</v>
      </c>
    </row>
    <row r="2335" spans="2:23" x14ac:dyDescent="0.25">
      <c r="B2335" s="91">
        <v>2382</v>
      </c>
      <c r="C2335" s="91">
        <v>2382</v>
      </c>
      <c r="D2335" s="203" t="s">
        <v>13855</v>
      </c>
      <c r="E2335" s="89" t="s">
        <v>177</v>
      </c>
      <c r="F2335" s="90" t="s">
        <v>176</v>
      </c>
      <c r="G2335" s="91" t="str">
        <f t="shared" si="85"/>
        <v>Care needed</v>
      </c>
      <c r="H2335" s="91" t="s">
        <v>11767</v>
      </c>
      <c r="I2335" s="91" t="str">
        <f t="shared" si="86"/>
        <v>Widespread on low ground and coast</v>
      </c>
      <c r="J2335" s="91" t="s">
        <v>14349</v>
      </c>
      <c r="K2335" s="91"/>
      <c r="L2335" s="91"/>
      <c r="M2335" s="91"/>
      <c r="P2335" s="86" t="str">
        <f t="shared" si="87"/>
        <v>Care needed</v>
      </c>
      <c r="Q2335" s="86" t="s">
        <v>10789</v>
      </c>
      <c r="R2335" s="86" t="s">
        <v>10789</v>
      </c>
      <c r="S2335" s="86" t="s">
        <v>10789</v>
      </c>
      <c r="T2335" s="86" t="s">
        <v>10789</v>
      </c>
      <c r="U2335" s="86" t="s">
        <v>15222</v>
      </c>
      <c r="V2335" s="86" t="s">
        <v>15238</v>
      </c>
      <c r="W2335" s="86" t="b">
        <v>0</v>
      </c>
    </row>
    <row r="2336" spans="2:23" x14ac:dyDescent="0.25">
      <c r="B2336" s="91">
        <v>2383</v>
      </c>
      <c r="C2336" s="91">
        <v>2383</v>
      </c>
      <c r="D2336" s="203" t="s">
        <v>13856</v>
      </c>
      <c r="E2336" s="89" t="s">
        <v>4998</v>
      </c>
      <c r="F2336" s="90" t="s">
        <v>4999</v>
      </c>
      <c r="G2336" s="91" t="str">
        <f t="shared" si="85"/>
        <v>Photo required</v>
      </c>
      <c r="H2336" s="91" t="s">
        <v>11837</v>
      </c>
      <c r="I2336" s="91" t="str">
        <f t="shared" si="86"/>
        <v>Not recorded in Scotland</v>
      </c>
      <c r="J2336" s="91" t="s">
        <v>16094</v>
      </c>
      <c r="K2336" s="91"/>
      <c r="L2336" s="91"/>
      <c r="M2336" s="91"/>
      <c r="P2336" s="86" t="str">
        <f t="shared" si="87"/>
        <v>Photo required</v>
      </c>
      <c r="Q2336" s="86" t="s">
        <v>10789</v>
      </c>
      <c r="R2336" s="86" t="s">
        <v>10789</v>
      </c>
      <c r="S2336" s="86" t="s">
        <v>10789</v>
      </c>
      <c r="T2336" s="86" t="s">
        <v>10789</v>
      </c>
      <c r="U2336" s="86" t="s">
        <v>15231</v>
      </c>
      <c r="V2336" s="86" t="s">
        <v>15216</v>
      </c>
      <c r="W2336" s="86" t="b">
        <v>0</v>
      </c>
    </row>
    <row r="2337" spans="2:23" x14ac:dyDescent="0.25">
      <c r="B2337" s="91">
        <v>2384</v>
      </c>
      <c r="C2337" s="91">
        <v>2384</v>
      </c>
      <c r="D2337" s="203" t="s">
        <v>13857</v>
      </c>
      <c r="E2337" s="89" t="s">
        <v>175</v>
      </c>
      <c r="F2337" s="90" t="s">
        <v>174</v>
      </c>
      <c r="G2337" s="91" t="str">
        <f t="shared" si="85"/>
        <v>Photo required</v>
      </c>
      <c r="H2337" s="91" t="s">
        <v>11837</v>
      </c>
      <c r="I2337" s="91" t="str">
        <f t="shared" si="86"/>
        <v>Unverified records</v>
      </c>
      <c r="J2337" s="91" t="s">
        <v>15656</v>
      </c>
      <c r="K2337" s="91"/>
      <c r="L2337" s="91"/>
      <c r="M2337" s="91"/>
      <c r="P2337" s="86" t="str">
        <f t="shared" si="87"/>
        <v>Photo required</v>
      </c>
      <c r="Q2337" s="86" t="s">
        <v>10789</v>
      </c>
      <c r="R2337" s="86" t="s">
        <v>10789</v>
      </c>
      <c r="S2337" s="86" t="s">
        <v>10789</v>
      </c>
      <c r="T2337" s="86" t="s">
        <v>10789</v>
      </c>
      <c r="U2337" s="86" t="s">
        <v>15237</v>
      </c>
      <c r="V2337" s="86" t="s">
        <v>15246</v>
      </c>
      <c r="W2337" s="86" t="b">
        <v>0</v>
      </c>
    </row>
    <row r="2338" spans="2:23" x14ac:dyDescent="0.25">
      <c r="B2338" s="91">
        <v>2391</v>
      </c>
      <c r="C2338" s="91">
        <v>2391</v>
      </c>
      <c r="D2338" s="203" t="s">
        <v>13863</v>
      </c>
      <c r="E2338" s="89" t="s">
        <v>14119</v>
      </c>
      <c r="F2338" s="90" t="s">
        <v>168</v>
      </c>
      <c r="G2338" s="91" t="str">
        <f t="shared" si="85"/>
        <v>Photo required</v>
      </c>
      <c r="H2338" s="91" t="s">
        <v>11837</v>
      </c>
      <c r="I2338" s="91" t="str">
        <f t="shared" si="86"/>
        <v>Very local, VC73 plus Forth and Tay areas</v>
      </c>
      <c r="J2338" s="91" t="s">
        <v>14350</v>
      </c>
      <c r="K2338" s="91"/>
      <c r="L2338" s="91"/>
      <c r="M2338" s="91"/>
      <c r="P2338" s="86" t="str">
        <f t="shared" si="87"/>
        <v>Photo required</v>
      </c>
      <c r="Q2338" s="86" t="s">
        <v>10789</v>
      </c>
      <c r="R2338" s="86" t="s">
        <v>10789</v>
      </c>
      <c r="S2338" s="86" t="s">
        <v>10789</v>
      </c>
      <c r="T2338" s="86" t="s">
        <v>10789</v>
      </c>
      <c r="U2338" s="86" t="s">
        <v>15241</v>
      </c>
      <c r="V2338" s="86" t="s">
        <v>15224</v>
      </c>
      <c r="W2338" s="86" t="b">
        <v>0</v>
      </c>
    </row>
    <row r="2339" spans="2:23" x14ac:dyDescent="0.25">
      <c r="B2339" s="91">
        <v>2380</v>
      </c>
      <c r="C2339" s="91">
        <v>2380</v>
      </c>
      <c r="D2339" s="203" t="s">
        <v>13853</v>
      </c>
      <c r="E2339" s="89" t="s">
        <v>180</v>
      </c>
      <c r="F2339" s="90" t="s">
        <v>179</v>
      </c>
      <c r="G2339" s="91" t="str">
        <f t="shared" si="85"/>
        <v>Photo required</v>
      </c>
      <c r="H2339" s="91" t="s">
        <v>11837</v>
      </c>
      <c r="I2339" s="91" t="str">
        <f t="shared" si="86"/>
        <v>VC73, scarce</v>
      </c>
      <c r="J2339" s="91" t="s">
        <v>14351</v>
      </c>
      <c r="K2339" s="91"/>
      <c r="L2339" s="91"/>
      <c r="M2339" s="91"/>
      <c r="P2339" s="86" t="str">
        <f t="shared" si="87"/>
        <v>Photo required</v>
      </c>
      <c r="Q2339" s="86" t="s">
        <v>10789</v>
      </c>
      <c r="R2339" s="86" t="s">
        <v>10789</v>
      </c>
      <c r="S2339" s="86" t="s">
        <v>10789</v>
      </c>
      <c r="T2339" s="86" t="s">
        <v>10789</v>
      </c>
      <c r="U2339" s="86" t="s">
        <v>15229</v>
      </c>
      <c r="V2339" s="86" t="s">
        <v>15239</v>
      </c>
      <c r="W2339" s="86" t="b">
        <v>0</v>
      </c>
    </row>
    <row r="2340" spans="2:23" x14ac:dyDescent="0.25">
      <c r="B2340" s="91">
        <v>2302</v>
      </c>
      <c r="C2340" s="91">
        <v>2302</v>
      </c>
      <c r="D2340" s="203" t="s">
        <v>13761</v>
      </c>
      <c r="E2340" s="89" t="s">
        <v>5420</v>
      </c>
      <c r="F2340" s="90" t="s">
        <v>5419</v>
      </c>
      <c r="G2340" s="91" t="str">
        <f t="shared" si="85"/>
        <v>Care needed</v>
      </c>
      <c r="H2340" s="91" t="s">
        <v>11767</v>
      </c>
      <c r="I2340" s="91" t="str">
        <f t="shared" si="86"/>
        <v>Common</v>
      </c>
      <c r="J2340" s="91" t="s">
        <v>14186</v>
      </c>
      <c r="K2340" s="91"/>
      <c r="L2340" s="91"/>
      <c r="M2340" s="91"/>
      <c r="P2340" s="86" t="str">
        <f t="shared" si="87"/>
        <v>Care needed</v>
      </c>
      <c r="Q2340" s="86" t="s">
        <v>10789</v>
      </c>
      <c r="R2340" s="86" t="s">
        <v>10789</v>
      </c>
      <c r="S2340" s="86" t="s">
        <v>10789</v>
      </c>
      <c r="T2340" s="86" t="s">
        <v>10789</v>
      </c>
      <c r="U2340" s="86" t="s">
        <v>15214</v>
      </c>
      <c r="V2340" s="86" t="s">
        <v>15216</v>
      </c>
      <c r="W2340" s="86" t="b">
        <v>0</v>
      </c>
    </row>
    <row r="2341" spans="2:23" x14ac:dyDescent="0.25">
      <c r="B2341" s="91">
        <v>2392</v>
      </c>
      <c r="C2341" s="91">
        <v>2392</v>
      </c>
      <c r="D2341" s="203" t="s">
        <v>13864</v>
      </c>
      <c r="E2341" s="89" t="s">
        <v>167</v>
      </c>
      <c r="F2341" s="90" t="s">
        <v>166</v>
      </c>
      <c r="G2341" s="91" t="str">
        <f t="shared" si="85"/>
        <v>Photo required</v>
      </c>
      <c r="H2341" s="91" t="s">
        <v>11837</v>
      </c>
      <c r="I2341" s="91" t="str">
        <f t="shared" si="86"/>
        <v>Not recorded in Scotland</v>
      </c>
      <c r="J2341" s="91" t="s">
        <v>16094</v>
      </c>
      <c r="K2341" s="91"/>
      <c r="L2341" s="91"/>
      <c r="M2341" s="91"/>
      <c r="P2341" s="86" t="str">
        <f t="shared" si="87"/>
        <v>Photo required</v>
      </c>
      <c r="Q2341" s="86" t="s">
        <v>10789</v>
      </c>
      <c r="R2341" s="86" t="s">
        <v>10789</v>
      </c>
      <c r="S2341" s="86" t="s">
        <v>10789</v>
      </c>
      <c r="T2341" s="86" t="s">
        <v>10789</v>
      </c>
      <c r="U2341" s="86" t="s">
        <v>15225</v>
      </c>
      <c r="V2341" s="86" t="s">
        <v>15218</v>
      </c>
      <c r="W2341" s="86" t="b">
        <v>0</v>
      </c>
    </row>
    <row r="2342" spans="2:23" x14ac:dyDescent="0.25">
      <c r="B2342" s="91">
        <v>2392.1</v>
      </c>
      <c r="C2342" s="91" t="s">
        <v>8418</v>
      </c>
      <c r="D2342" s="94" t="s">
        <v>16743</v>
      </c>
      <c r="E2342" s="89" t="s">
        <v>14121</v>
      </c>
      <c r="F2342" s="90" t="s">
        <v>8419</v>
      </c>
      <c r="G2342" s="91" t="str">
        <f t="shared" si="85"/>
        <v>Photo required</v>
      </c>
      <c r="H2342" s="91" t="s">
        <v>11837</v>
      </c>
      <c r="I2342" s="91" t="str">
        <f t="shared" si="86"/>
        <v>Not recorded in Scotland</v>
      </c>
      <c r="J2342" s="91" t="s">
        <v>16094</v>
      </c>
      <c r="K2342" s="91"/>
      <c r="L2342" s="91"/>
      <c r="M2342" s="91"/>
      <c r="P2342" s="86" t="str">
        <f t="shared" si="87"/>
        <v>Photo required</v>
      </c>
      <c r="Q2342" s="86" t="s">
        <v>10789</v>
      </c>
      <c r="R2342" s="86" t="s">
        <v>10789</v>
      </c>
      <c r="S2342" s="86" t="s">
        <v>10789</v>
      </c>
      <c r="T2342" s="86" t="s">
        <v>10789</v>
      </c>
      <c r="U2342" s="86" t="s">
        <v>15231</v>
      </c>
      <c r="V2342" s="86" t="s">
        <v>15230</v>
      </c>
      <c r="W2342" s="86" t="b">
        <v>0</v>
      </c>
    </row>
    <row r="2343" spans="2:23" x14ac:dyDescent="0.25">
      <c r="B2343" s="91">
        <v>2301</v>
      </c>
      <c r="C2343" s="91">
        <v>2301</v>
      </c>
      <c r="D2343" s="203" t="s">
        <v>13760</v>
      </c>
      <c r="E2343" s="89" t="s">
        <v>402</v>
      </c>
      <c r="F2343" s="90" t="s">
        <v>5421</v>
      </c>
      <c r="G2343" s="91" t="str">
        <f t="shared" si="85"/>
        <v>Photo required</v>
      </c>
      <c r="H2343" s="91" t="s">
        <v>11837</v>
      </c>
      <c r="I2343" s="91" t="str">
        <f t="shared" si="86"/>
        <v>Not recorded in Scotland</v>
      </c>
      <c r="J2343" s="91" t="s">
        <v>16094</v>
      </c>
      <c r="K2343" s="91"/>
      <c r="L2343" s="91"/>
      <c r="M2343" s="91"/>
      <c r="P2343" s="86" t="str">
        <f t="shared" si="87"/>
        <v>Photo required</v>
      </c>
      <c r="Q2343" s="86" t="s">
        <v>10789</v>
      </c>
      <c r="R2343" s="86" t="s">
        <v>10789</v>
      </c>
      <c r="S2343" s="86" t="s">
        <v>10789</v>
      </c>
      <c r="T2343" s="86" t="s">
        <v>10789</v>
      </c>
      <c r="U2343" s="86" t="s">
        <v>15241</v>
      </c>
      <c r="V2343" s="86" t="s">
        <v>15216</v>
      </c>
      <c r="W2343" s="86" t="b">
        <v>0</v>
      </c>
    </row>
    <row r="2344" spans="2:23" x14ac:dyDescent="0.25">
      <c r="B2344" s="91">
        <v>2304</v>
      </c>
      <c r="C2344" s="91">
        <v>2304</v>
      </c>
      <c r="D2344" s="203" t="s">
        <v>13763</v>
      </c>
      <c r="E2344" s="89" t="s">
        <v>8354</v>
      </c>
      <c r="F2344" s="90" t="s">
        <v>8355</v>
      </c>
      <c r="G2344" s="91" t="str">
        <f t="shared" si="85"/>
        <v>Photo required</v>
      </c>
      <c r="H2344" s="91" t="s">
        <v>11837</v>
      </c>
      <c r="I2344" s="91" t="str">
        <f t="shared" si="86"/>
        <v>Not recorded in Scotland</v>
      </c>
      <c r="J2344" s="91" t="s">
        <v>16094</v>
      </c>
      <c r="K2344" s="91"/>
      <c r="L2344" s="91"/>
      <c r="M2344" s="91"/>
      <c r="P2344" s="86" t="str">
        <f t="shared" si="87"/>
        <v>Photo required</v>
      </c>
      <c r="Q2344" s="86" t="s">
        <v>10789</v>
      </c>
      <c r="R2344" s="86" t="s">
        <v>10789</v>
      </c>
      <c r="S2344" s="86" t="s">
        <v>10789</v>
      </c>
      <c r="T2344" s="86" t="s">
        <v>10789</v>
      </c>
      <c r="U2344" s="86" t="s">
        <v>15222</v>
      </c>
      <c r="V2344" s="86" t="s">
        <v>15250</v>
      </c>
      <c r="W2344" s="86" t="b">
        <v>0</v>
      </c>
    </row>
    <row r="2345" spans="2:23" x14ac:dyDescent="0.25">
      <c r="B2345" s="91">
        <v>2300</v>
      </c>
      <c r="C2345" s="91">
        <v>2300</v>
      </c>
      <c r="D2345" s="203" t="s">
        <v>13759</v>
      </c>
      <c r="E2345" s="89" t="s">
        <v>404</v>
      </c>
      <c r="F2345" s="90" t="s">
        <v>403</v>
      </c>
      <c r="G2345" s="91" t="str">
        <f t="shared" si="85"/>
        <v>Usually distinctive</v>
      </c>
      <c r="H2345" s="91" t="s">
        <v>15174</v>
      </c>
      <c r="I2345" s="91" t="str">
        <f t="shared" si="86"/>
        <v>Widely scattered, mainly river valleys, infrequent</v>
      </c>
      <c r="J2345" s="91" t="s">
        <v>14352</v>
      </c>
      <c r="K2345" s="91"/>
      <c r="L2345" s="91"/>
      <c r="M2345" s="91"/>
      <c r="P2345" s="86" t="str">
        <f t="shared" si="87"/>
        <v>Usually distinctive</v>
      </c>
      <c r="Q2345" s="86" t="s">
        <v>10789</v>
      </c>
      <c r="R2345" s="86" t="s">
        <v>10789</v>
      </c>
      <c r="S2345" s="86" t="s">
        <v>10789</v>
      </c>
      <c r="T2345" s="86" t="s">
        <v>10789</v>
      </c>
      <c r="U2345" s="86" t="s">
        <v>15218</v>
      </c>
      <c r="V2345" s="86" t="s">
        <v>15224</v>
      </c>
      <c r="W2345" s="86" t="b">
        <v>0</v>
      </c>
    </row>
    <row r="2346" spans="2:23" x14ac:dyDescent="0.25">
      <c r="B2346" s="91">
        <v>2302.1</v>
      </c>
      <c r="C2346" s="91" t="s">
        <v>8351</v>
      </c>
      <c r="D2346" s="94" t="s">
        <v>16744</v>
      </c>
      <c r="E2346" s="89" t="s">
        <v>8352</v>
      </c>
      <c r="F2346" s="90" t="s">
        <v>8353</v>
      </c>
      <c r="G2346" s="91" t="str">
        <f t="shared" si="85"/>
        <v>Photo required</v>
      </c>
      <c r="H2346" s="91" t="s">
        <v>11837</v>
      </c>
      <c r="I2346" s="91" t="str">
        <f t="shared" si="86"/>
        <v>Not recorded in Scotland</v>
      </c>
      <c r="J2346" s="91" t="s">
        <v>16094</v>
      </c>
      <c r="K2346" s="91"/>
      <c r="L2346" s="91"/>
      <c r="M2346" s="91"/>
      <c r="P2346" s="86" t="str">
        <f t="shared" si="87"/>
        <v>Photo required</v>
      </c>
      <c r="Q2346" s="86" t="s">
        <v>10789</v>
      </c>
      <c r="R2346" s="86" t="s">
        <v>10789</v>
      </c>
      <c r="S2346" s="86" t="s">
        <v>10789</v>
      </c>
      <c r="T2346" s="86" t="s">
        <v>10789</v>
      </c>
      <c r="U2346" s="86" t="s">
        <v>15218</v>
      </c>
      <c r="V2346" s="86" t="s">
        <v>15236</v>
      </c>
      <c r="W2346" s="86" t="b">
        <v>0</v>
      </c>
    </row>
    <row r="2347" spans="2:23" x14ac:dyDescent="0.25">
      <c r="B2347" s="91">
        <v>2303</v>
      </c>
      <c r="C2347" s="91">
        <v>2303</v>
      </c>
      <c r="D2347" s="203" t="s">
        <v>13762</v>
      </c>
      <c r="E2347" s="89" t="s">
        <v>5418</v>
      </c>
      <c r="F2347" s="90" t="s">
        <v>5417</v>
      </c>
      <c r="G2347" s="91" t="str">
        <f t="shared" si="85"/>
        <v>Care needed</v>
      </c>
      <c r="H2347" s="91" t="s">
        <v>11767</v>
      </c>
      <c r="I2347" s="91" t="str">
        <f t="shared" si="86"/>
        <v>Sparsely scattered, mainly coastal</v>
      </c>
      <c r="J2347" s="91" t="s">
        <v>14353</v>
      </c>
      <c r="K2347" s="91"/>
      <c r="L2347" s="91"/>
      <c r="M2347" s="91"/>
      <c r="P2347" s="86" t="str">
        <f t="shared" si="87"/>
        <v>Care needed</v>
      </c>
      <c r="Q2347" s="86" t="s">
        <v>10789</v>
      </c>
      <c r="R2347" s="86" t="s">
        <v>10789</v>
      </c>
      <c r="S2347" s="86" t="s">
        <v>10789</v>
      </c>
      <c r="T2347" s="86" t="s">
        <v>10789</v>
      </c>
      <c r="U2347" s="86" t="s">
        <v>15218</v>
      </c>
      <c r="V2347" s="86" t="s">
        <v>15224</v>
      </c>
      <c r="W2347" s="86" t="b">
        <v>0</v>
      </c>
    </row>
    <row r="2348" spans="2:23" x14ac:dyDescent="0.25">
      <c r="B2348" s="91">
        <v>2320</v>
      </c>
      <c r="C2348" s="91">
        <v>2320</v>
      </c>
      <c r="D2348" s="203" t="s">
        <v>13778</v>
      </c>
      <c r="E2348" s="89" t="s">
        <v>5395</v>
      </c>
      <c r="F2348" s="90" t="s">
        <v>5394</v>
      </c>
      <c r="G2348" s="91" t="str">
        <f t="shared" si="85"/>
        <v>Usually distinctive</v>
      </c>
      <c r="H2348" s="91" t="s">
        <v>15174</v>
      </c>
      <c r="I2348" s="91" t="str">
        <f t="shared" si="86"/>
        <v>Widespread</v>
      </c>
      <c r="J2348" s="91" t="s">
        <v>14205</v>
      </c>
      <c r="K2348" s="91"/>
      <c r="L2348" s="91"/>
      <c r="M2348" s="91"/>
      <c r="P2348" s="86" t="str">
        <f t="shared" si="87"/>
        <v>Usually distinctive</v>
      </c>
      <c r="Q2348" s="86" t="s">
        <v>10789</v>
      </c>
      <c r="R2348" s="86" t="s">
        <v>10789</v>
      </c>
      <c r="S2348" s="86" t="s">
        <v>10789</v>
      </c>
      <c r="T2348" s="86" t="s">
        <v>10789</v>
      </c>
      <c r="U2348" s="86" t="s">
        <v>15241</v>
      </c>
      <c r="V2348" s="86" t="s">
        <v>15226</v>
      </c>
      <c r="W2348" s="86" t="b">
        <v>0</v>
      </c>
    </row>
    <row r="2349" spans="2:23" x14ac:dyDescent="0.25">
      <c r="B2349" s="91">
        <v>2097</v>
      </c>
      <c r="C2349" s="91">
        <v>2097</v>
      </c>
      <c r="D2349" s="94" t="s">
        <v>16745</v>
      </c>
      <c r="E2349" s="89" t="s">
        <v>489</v>
      </c>
      <c r="F2349" s="90" t="s">
        <v>490</v>
      </c>
      <c r="G2349" s="91" t="str">
        <f t="shared" si="85"/>
        <v>Photo required</v>
      </c>
      <c r="H2349" s="91" t="s">
        <v>11837</v>
      </c>
      <c r="I2349" s="91" t="str">
        <f t="shared" si="86"/>
        <v>Not recorded in Scotland</v>
      </c>
      <c r="J2349" s="91" t="s">
        <v>16094</v>
      </c>
      <c r="K2349" s="91"/>
      <c r="L2349" s="91"/>
      <c r="M2349" s="91"/>
      <c r="P2349" s="86" t="str">
        <f t="shared" si="87"/>
        <v>Photo required</v>
      </c>
      <c r="Q2349" s="86" t="s">
        <v>10789</v>
      </c>
      <c r="R2349" s="86" t="s">
        <v>10789</v>
      </c>
      <c r="S2349" s="86" t="s">
        <v>10789</v>
      </c>
      <c r="T2349" s="86" t="s">
        <v>10789</v>
      </c>
      <c r="U2349" s="86" t="s">
        <v>15225</v>
      </c>
      <c r="V2349" s="86" t="s">
        <v>15215</v>
      </c>
      <c r="W2349" s="86" t="b">
        <v>0</v>
      </c>
    </row>
    <row r="2350" spans="2:23" x14ac:dyDescent="0.25">
      <c r="B2350" s="91">
        <v>2097.1</v>
      </c>
      <c r="C2350" s="91" t="s">
        <v>491</v>
      </c>
      <c r="D2350" s="94" t="s">
        <v>16746</v>
      </c>
      <c r="E2350" s="89" t="s">
        <v>15341</v>
      </c>
      <c r="F2350" s="90" t="s">
        <v>492</v>
      </c>
      <c r="G2350" s="91" t="str">
        <f t="shared" si="85"/>
        <v>Photo required</v>
      </c>
      <c r="H2350" s="91" t="s">
        <v>11837</v>
      </c>
      <c r="I2350" s="91" t="str">
        <f t="shared" si="86"/>
        <v>Not recorded in Scotland</v>
      </c>
      <c r="J2350" s="91" t="s">
        <v>16094</v>
      </c>
      <c r="K2350" s="91"/>
      <c r="L2350" s="91"/>
      <c r="M2350" s="91"/>
      <c r="P2350" s="86" t="str">
        <f t="shared" si="87"/>
        <v>Photo required</v>
      </c>
      <c r="Q2350" s="86" t="s">
        <v>10789</v>
      </c>
      <c r="R2350" s="86" t="s">
        <v>10789</v>
      </c>
      <c r="S2350" s="86" t="s">
        <v>10789</v>
      </c>
      <c r="T2350" s="86" t="s">
        <v>10789</v>
      </c>
      <c r="U2350" s="86" t="s">
        <v>15214</v>
      </c>
      <c r="V2350" s="86" t="s">
        <v>15233</v>
      </c>
      <c r="W2350" s="86" t="b">
        <v>0</v>
      </c>
    </row>
    <row r="2351" spans="2:23" x14ac:dyDescent="0.25">
      <c r="B2351" s="91">
        <v>2306</v>
      </c>
      <c r="C2351" s="91">
        <v>2306</v>
      </c>
      <c r="D2351" s="203" t="s">
        <v>13765</v>
      </c>
      <c r="E2351" s="89" t="s">
        <v>5414</v>
      </c>
      <c r="F2351" s="90" t="s">
        <v>5413</v>
      </c>
      <c r="G2351" s="91" t="str">
        <f t="shared" si="85"/>
        <v>Usually distinctive</v>
      </c>
      <c r="H2351" s="91" t="s">
        <v>15174</v>
      </c>
      <c r="I2351" s="91" t="str">
        <f t="shared" si="86"/>
        <v>Common, also immigrant</v>
      </c>
      <c r="J2351" s="91" t="s">
        <v>14354</v>
      </c>
      <c r="K2351" s="91"/>
      <c r="L2351" s="91"/>
      <c r="M2351" s="91"/>
      <c r="P2351" s="86" t="str">
        <f t="shared" si="87"/>
        <v>Usually distinctive</v>
      </c>
      <c r="Q2351" s="86" t="s">
        <v>10789</v>
      </c>
      <c r="R2351" s="86" t="s">
        <v>10789</v>
      </c>
      <c r="S2351" s="86" t="s">
        <v>10789</v>
      </c>
      <c r="T2351" s="86" t="s">
        <v>10789</v>
      </c>
      <c r="U2351" s="86" t="s">
        <v>15247</v>
      </c>
      <c r="V2351" s="86" t="s">
        <v>15245</v>
      </c>
      <c r="W2351" s="86" t="b">
        <v>0</v>
      </c>
    </row>
    <row r="2352" spans="2:23" x14ac:dyDescent="0.25">
      <c r="B2352" s="91">
        <v>2305</v>
      </c>
      <c r="C2352" s="91">
        <v>2305</v>
      </c>
      <c r="D2352" s="203" t="s">
        <v>13764</v>
      </c>
      <c r="E2352" s="89" t="s">
        <v>5416</v>
      </c>
      <c r="F2352" s="90" t="s">
        <v>5415</v>
      </c>
      <c r="G2352" s="91" t="str">
        <f t="shared" si="85"/>
        <v>Usually distinctive</v>
      </c>
      <c r="H2352" s="91" t="s">
        <v>15174</v>
      </c>
      <c r="I2352" s="91" t="str">
        <f t="shared" si="86"/>
        <v>Common</v>
      </c>
      <c r="J2352" s="91" t="s">
        <v>14186</v>
      </c>
      <c r="K2352" s="91"/>
      <c r="L2352" s="91"/>
      <c r="M2352" s="91"/>
      <c r="P2352" s="86" t="str">
        <f t="shared" si="87"/>
        <v>Usually distinctive</v>
      </c>
      <c r="Q2352" s="86" t="s">
        <v>10789</v>
      </c>
      <c r="R2352" s="86" t="s">
        <v>10789</v>
      </c>
      <c r="S2352" s="86" t="s">
        <v>10789</v>
      </c>
      <c r="T2352" s="86" t="s">
        <v>10789</v>
      </c>
      <c r="U2352" s="86" t="s">
        <v>15214</v>
      </c>
      <c r="V2352" s="86" t="s">
        <v>15238</v>
      </c>
      <c r="W2352" s="86" t="b">
        <v>0</v>
      </c>
    </row>
    <row r="2353" spans="2:23" x14ac:dyDescent="0.25">
      <c r="B2353" s="91">
        <v>2307</v>
      </c>
      <c r="C2353" s="91">
        <v>2307</v>
      </c>
      <c r="D2353" s="203" t="s">
        <v>13766</v>
      </c>
      <c r="E2353" s="89" t="s">
        <v>8356</v>
      </c>
      <c r="F2353" s="90" t="s">
        <v>8357</v>
      </c>
      <c r="G2353" s="91" t="str">
        <f t="shared" si="85"/>
        <v>Photo required</v>
      </c>
      <c r="H2353" s="91" t="s">
        <v>11837</v>
      </c>
      <c r="I2353" s="91" t="str">
        <f t="shared" si="86"/>
        <v>Not recorded in Scotland</v>
      </c>
      <c r="J2353" s="91" t="s">
        <v>16094</v>
      </c>
      <c r="K2353" s="91"/>
      <c r="L2353" s="91"/>
      <c r="M2353" s="91"/>
      <c r="P2353" s="86" t="str">
        <f t="shared" si="87"/>
        <v>Photo required</v>
      </c>
      <c r="Q2353" s="86" t="s">
        <v>10789</v>
      </c>
      <c r="R2353" s="86" t="s">
        <v>10789</v>
      </c>
      <c r="S2353" s="86" t="s">
        <v>10789</v>
      </c>
      <c r="T2353" s="86" t="s">
        <v>10789</v>
      </c>
      <c r="U2353" s="86" t="s">
        <v>15234</v>
      </c>
      <c r="V2353" s="86" t="s">
        <v>15230</v>
      </c>
      <c r="W2353" s="86" t="b">
        <v>0</v>
      </c>
    </row>
    <row r="2354" spans="2:23" x14ac:dyDescent="0.25">
      <c r="B2354" s="91">
        <v>2366</v>
      </c>
      <c r="C2354" s="91">
        <v>2366</v>
      </c>
      <c r="D2354" s="203" t="s">
        <v>13839</v>
      </c>
      <c r="E2354" s="89" t="s">
        <v>4989</v>
      </c>
      <c r="F2354" s="90" t="s">
        <v>4990</v>
      </c>
      <c r="G2354" s="91" t="str">
        <f t="shared" si="85"/>
        <v>Photo required</v>
      </c>
      <c r="H2354" s="91" t="s">
        <v>11837</v>
      </c>
      <c r="I2354" s="91" t="str">
        <f t="shared" si="86"/>
        <v>Not recorded in Scotland</v>
      </c>
      <c r="J2354" s="91" t="s">
        <v>16094</v>
      </c>
      <c r="K2354" s="91"/>
      <c r="L2354" s="91"/>
      <c r="M2354" s="91"/>
      <c r="P2354" s="86" t="str">
        <f t="shared" si="87"/>
        <v>Photo required</v>
      </c>
      <c r="Q2354" s="86" t="s">
        <v>10789</v>
      </c>
      <c r="R2354" s="86" t="s">
        <v>10789</v>
      </c>
      <c r="S2354" s="86" t="s">
        <v>10789</v>
      </c>
      <c r="T2354" s="86" t="s">
        <v>10789</v>
      </c>
      <c r="U2354" s="86" t="s">
        <v>15239</v>
      </c>
      <c r="V2354" s="86" t="s">
        <v>15216</v>
      </c>
      <c r="W2354" s="86" t="b">
        <v>0</v>
      </c>
    </row>
    <row r="2355" spans="2:23" x14ac:dyDescent="0.25">
      <c r="B2355" s="91">
        <v>2252.1</v>
      </c>
      <c r="C2355" s="91" t="s">
        <v>1621</v>
      </c>
      <c r="D2355" s="94" t="s">
        <v>16747</v>
      </c>
      <c r="E2355" s="89" t="s">
        <v>15348</v>
      </c>
      <c r="F2355" s="90" t="s">
        <v>1622</v>
      </c>
      <c r="G2355" s="91" t="str">
        <f t="shared" si="85"/>
        <v>Photo required</v>
      </c>
      <c r="H2355" s="91" t="s">
        <v>11837</v>
      </c>
      <c r="I2355" s="91" t="str">
        <f t="shared" si="86"/>
        <v>Not recorded in Scotland</v>
      </c>
      <c r="J2355" s="91" t="s">
        <v>16094</v>
      </c>
      <c r="K2355" s="91"/>
      <c r="L2355" s="91"/>
      <c r="M2355" s="91"/>
      <c r="P2355" s="86" t="str">
        <f t="shared" si="87"/>
        <v>Photo required</v>
      </c>
      <c r="Q2355" s="86" t="s">
        <v>10789</v>
      </c>
      <c r="R2355" s="86" t="s">
        <v>10789</v>
      </c>
      <c r="S2355" s="86" t="s">
        <v>10789</v>
      </c>
      <c r="T2355" s="86" t="s">
        <v>10789</v>
      </c>
      <c r="U2355" s="86" t="s">
        <v>15223</v>
      </c>
      <c r="V2355" s="86" t="s">
        <v>15224</v>
      </c>
      <c r="W2355" s="86" t="b">
        <v>0</v>
      </c>
    </row>
    <row r="2356" spans="2:23" x14ac:dyDescent="0.25">
      <c r="B2356" s="91">
        <v>2367</v>
      </c>
      <c r="C2356" s="91">
        <v>2367</v>
      </c>
      <c r="D2356" s="203" t="s">
        <v>13840</v>
      </c>
      <c r="E2356" s="89" t="s">
        <v>4991</v>
      </c>
      <c r="F2356" s="90" t="s">
        <v>4992</v>
      </c>
      <c r="G2356" s="91" t="str">
        <f t="shared" si="85"/>
        <v>Care needed</v>
      </c>
      <c r="H2356" s="91" t="s">
        <v>11767</v>
      </c>
      <c r="I2356" s="91" t="str">
        <f t="shared" si="86"/>
        <v>Common</v>
      </c>
      <c r="J2356" s="91" t="s">
        <v>14186</v>
      </c>
      <c r="K2356" s="91"/>
      <c r="L2356" s="91"/>
      <c r="M2356" s="91"/>
      <c r="P2356" s="86" t="str">
        <f t="shared" si="87"/>
        <v>Care needed</v>
      </c>
      <c r="Q2356" s="86" t="s">
        <v>10789</v>
      </c>
      <c r="R2356" s="86" t="s">
        <v>10789</v>
      </c>
      <c r="S2356" s="86" t="s">
        <v>10789</v>
      </c>
      <c r="T2356" s="86" t="s">
        <v>10789</v>
      </c>
      <c r="U2356" s="86" t="s">
        <v>15218</v>
      </c>
      <c r="V2356" s="86" t="s">
        <v>15230</v>
      </c>
      <c r="W2356" s="86" t="b">
        <v>0</v>
      </c>
    </row>
    <row r="2357" spans="2:23" x14ac:dyDescent="0.25">
      <c r="B2357" s="91">
        <v>2368</v>
      </c>
      <c r="C2357" s="91">
        <v>2368</v>
      </c>
      <c r="D2357" s="203" t="s">
        <v>13841</v>
      </c>
      <c r="E2357" s="89" t="s">
        <v>14111</v>
      </c>
      <c r="F2357" s="90" t="s">
        <v>4993</v>
      </c>
      <c r="G2357" s="91" t="str">
        <f t="shared" si="85"/>
        <v>Care needed</v>
      </c>
      <c r="H2357" s="91" t="s">
        <v>11767</v>
      </c>
      <c r="I2357" s="91" t="str">
        <f t="shared" si="86"/>
        <v>Common W, absent or migrant in E</v>
      </c>
      <c r="J2357" s="91" t="s">
        <v>14355</v>
      </c>
      <c r="K2357" s="91"/>
      <c r="L2357" s="91"/>
      <c r="M2357" s="91"/>
      <c r="P2357" s="86" t="str">
        <f t="shared" si="87"/>
        <v>Care needed</v>
      </c>
      <c r="Q2357" s="86" t="s">
        <v>10789</v>
      </c>
      <c r="R2357" s="86" t="s">
        <v>10789</v>
      </c>
      <c r="S2357" s="86" t="s">
        <v>10789</v>
      </c>
      <c r="T2357" s="86" t="s">
        <v>10789</v>
      </c>
      <c r="U2357" s="86" t="s">
        <v>15232</v>
      </c>
      <c r="V2357" s="86" t="s">
        <v>15250</v>
      </c>
      <c r="W2357" s="86" t="b">
        <v>0</v>
      </c>
    </row>
    <row r="2358" spans="2:23" x14ac:dyDescent="0.25">
      <c r="B2358" s="91">
        <v>2352</v>
      </c>
      <c r="C2358" s="91">
        <v>2352</v>
      </c>
      <c r="D2358" s="203" t="s">
        <v>13825</v>
      </c>
      <c r="E2358" s="89" t="s">
        <v>206</v>
      </c>
      <c r="F2358" s="90" t="s">
        <v>205</v>
      </c>
      <c r="G2358" s="91" t="str">
        <f t="shared" si="85"/>
        <v>Photo required</v>
      </c>
      <c r="H2358" s="91" t="s">
        <v>11837</v>
      </c>
      <c r="I2358" s="91" t="str">
        <f t="shared" si="86"/>
        <v>Not recorded in Scotland</v>
      </c>
      <c r="J2358" s="91" t="s">
        <v>16094</v>
      </c>
      <c r="K2358" s="91"/>
      <c r="L2358" s="91"/>
      <c r="M2358" s="91"/>
      <c r="P2358" s="86" t="str">
        <f t="shared" si="87"/>
        <v>Photo required</v>
      </c>
      <c r="Q2358" s="86" t="s">
        <v>10789</v>
      </c>
      <c r="R2358" s="86" t="s">
        <v>10789</v>
      </c>
      <c r="S2358" s="86" t="s">
        <v>10789</v>
      </c>
      <c r="T2358" s="86" t="s">
        <v>10789</v>
      </c>
      <c r="U2358" s="86" t="s">
        <v>15232</v>
      </c>
      <c r="V2358" s="86" t="s">
        <v>15228</v>
      </c>
      <c r="W2358" s="86" t="b">
        <v>0</v>
      </c>
    </row>
    <row r="2359" spans="2:23" x14ac:dyDescent="0.25">
      <c r="B2359" s="91">
        <v>2364</v>
      </c>
      <c r="C2359" s="91">
        <v>2364</v>
      </c>
      <c r="D2359" s="203" t="s">
        <v>13837</v>
      </c>
      <c r="E2359" s="89" t="s">
        <v>4986</v>
      </c>
      <c r="F2359" s="90" t="s">
        <v>4987</v>
      </c>
      <c r="G2359" s="91" t="str">
        <f t="shared" si="85"/>
        <v>Usually distinctive</v>
      </c>
      <c r="H2359" s="91" t="s">
        <v>15174</v>
      </c>
      <c r="I2359" s="91" t="str">
        <f t="shared" si="86"/>
        <v>Common E and SW, absent W coast</v>
      </c>
      <c r="J2359" s="91" t="s">
        <v>15657</v>
      </c>
      <c r="K2359" s="91"/>
      <c r="L2359" s="91"/>
      <c r="M2359" s="91"/>
      <c r="P2359" s="86" t="str">
        <f t="shared" si="87"/>
        <v>Usually distinctive</v>
      </c>
      <c r="Q2359" s="86" t="s">
        <v>10789</v>
      </c>
      <c r="R2359" s="86" t="s">
        <v>10789</v>
      </c>
      <c r="S2359" s="86" t="s">
        <v>10789</v>
      </c>
      <c r="T2359" s="86" t="s">
        <v>10789</v>
      </c>
      <c r="U2359" s="86" t="s">
        <v>15233</v>
      </c>
      <c r="V2359" s="86" t="s">
        <v>15254</v>
      </c>
      <c r="W2359" s="86" t="b">
        <v>0</v>
      </c>
    </row>
    <row r="2360" spans="2:23" x14ac:dyDescent="0.25">
      <c r="B2360" s="91">
        <v>2365</v>
      </c>
      <c r="C2360" s="91">
        <v>2365</v>
      </c>
      <c r="D2360" s="203" t="s">
        <v>13838</v>
      </c>
      <c r="E2360" s="89" t="s">
        <v>4988</v>
      </c>
      <c r="F2360" s="90" t="s">
        <v>196</v>
      </c>
      <c r="G2360" s="91" t="str">
        <f t="shared" si="85"/>
        <v>Photo required</v>
      </c>
      <c r="H2360" s="91" t="s">
        <v>11837</v>
      </c>
      <c r="I2360" s="91" t="str">
        <f t="shared" si="86"/>
        <v>Not recorded in Scotland</v>
      </c>
      <c r="J2360" s="91" t="s">
        <v>16094</v>
      </c>
      <c r="K2360" s="91"/>
      <c r="L2360" s="91"/>
      <c r="M2360" s="91"/>
      <c r="P2360" s="86" t="str">
        <f t="shared" si="87"/>
        <v>Photo required</v>
      </c>
      <c r="Q2360" s="86" t="s">
        <v>10789</v>
      </c>
      <c r="R2360" s="86" t="s">
        <v>10789</v>
      </c>
      <c r="S2360" s="86" t="s">
        <v>10789</v>
      </c>
      <c r="T2360" s="86" t="s">
        <v>10789</v>
      </c>
      <c r="U2360" s="86" t="s">
        <v>15248</v>
      </c>
      <c r="V2360" s="86" t="s">
        <v>15250</v>
      </c>
      <c r="W2360" s="86" t="b">
        <v>0</v>
      </c>
    </row>
    <row r="2361" spans="2:23" x14ac:dyDescent="0.25">
      <c r="B2361" s="91">
        <v>2361</v>
      </c>
      <c r="C2361" s="91">
        <v>2361</v>
      </c>
      <c r="D2361" s="203" t="s">
        <v>13834</v>
      </c>
      <c r="E2361" s="89" t="s">
        <v>200</v>
      </c>
      <c r="F2361" s="90" t="s">
        <v>199</v>
      </c>
      <c r="G2361" s="91" t="str">
        <f t="shared" si="85"/>
        <v>Usually distinctive</v>
      </c>
      <c r="H2361" s="91" t="s">
        <v>15174</v>
      </c>
      <c r="I2361" s="91" t="str">
        <f t="shared" si="86"/>
        <v>Common</v>
      </c>
      <c r="J2361" s="91" t="s">
        <v>14186</v>
      </c>
      <c r="K2361" s="91"/>
      <c r="L2361" s="91"/>
      <c r="M2361" s="91"/>
      <c r="P2361" s="86" t="str">
        <f t="shared" si="87"/>
        <v>Usually distinctive</v>
      </c>
      <c r="Q2361" s="86" t="s">
        <v>10789</v>
      </c>
      <c r="R2361" s="86" t="s">
        <v>10789</v>
      </c>
      <c r="S2361" s="86" t="s">
        <v>10789</v>
      </c>
      <c r="T2361" s="86" t="s">
        <v>10789</v>
      </c>
      <c r="U2361" s="86" t="s">
        <v>15223</v>
      </c>
      <c r="V2361" s="86" t="s">
        <v>15246</v>
      </c>
      <c r="W2361" s="86" t="b">
        <v>0</v>
      </c>
    </row>
    <row r="2362" spans="2:23" x14ac:dyDescent="0.25">
      <c r="B2362" s="91">
        <v>2362</v>
      </c>
      <c r="C2362" s="91">
        <v>2362</v>
      </c>
      <c r="D2362" s="203" t="s">
        <v>13835</v>
      </c>
      <c r="E2362" s="89" t="s">
        <v>4984</v>
      </c>
      <c r="F2362" s="90" t="s">
        <v>4985</v>
      </c>
      <c r="G2362" s="91" t="str">
        <f t="shared" si="85"/>
        <v>Photo required</v>
      </c>
      <c r="H2362" s="91" t="s">
        <v>11837</v>
      </c>
      <c r="I2362" s="91" t="str">
        <f t="shared" si="86"/>
        <v>Very local S, now up to VC91</v>
      </c>
      <c r="J2362" s="91" t="s">
        <v>14356</v>
      </c>
      <c r="K2362" s="91"/>
      <c r="L2362" s="91"/>
      <c r="M2362" s="91"/>
      <c r="P2362" s="86" t="str">
        <f t="shared" si="87"/>
        <v>Photo required</v>
      </c>
      <c r="Q2362" s="86" t="s">
        <v>10789</v>
      </c>
      <c r="R2362" s="86" t="s">
        <v>10789</v>
      </c>
      <c r="S2362" s="86" t="s">
        <v>10789</v>
      </c>
      <c r="T2362" s="86" t="s">
        <v>10789</v>
      </c>
      <c r="U2362" s="86" t="s">
        <v>15239</v>
      </c>
      <c r="V2362" s="86" t="s">
        <v>15249</v>
      </c>
      <c r="W2362" s="86" t="b">
        <v>0</v>
      </c>
    </row>
    <row r="2363" spans="2:23" x14ac:dyDescent="0.25">
      <c r="B2363" s="91">
        <v>2363</v>
      </c>
      <c r="C2363" s="91">
        <v>2363</v>
      </c>
      <c r="D2363" s="203" t="s">
        <v>13836</v>
      </c>
      <c r="E2363" s="89" t="s">
        <v>198</v>
      </c>
      <c r="F2363" s="90" t="s">
        <v>197</v>
      </c>
      <c r="G2363" s="91" t="str">
        <f t="shared" si="85"/>
        <v>Photo required</v>
      </c>
      <c r="H2363" s="91" t="s">
        <v>11837</v>
      </c>
      <c r="I2363" s="91" t="str">
        <f t="shared" si="86"/>
        <v>Not recorded in Scotland</v>
      </c>
      <c r="J2363" s="91" t="s">
        <v>16094</v>
      </c>
      <c r="K2363" s="91"/>
      <c r="L2363" s="91"/>
      <c r="M2363" s="91"/>
      <c r="P2363" s="86" t="str">
        <f t="shared" si="87"/>
        <v>Photo required</v>
      </c>
      <c r="Q2363" s="86" t="s">
        <v>10789</v>
      </c>
      <c r="R2363" s="86" t="s">
        <v>10789</v>
      </c>
      <c r="S2363" s="86" t="s">
        <v>10789</v>
      </c>
      <c r="T2363" s="86" t="s">
        <v>10789</v>
      </c>
      <c r="U2363" s="86" t="s">
        <v>15227</v>
      </c>
      <c r="V2363" s="86" t="s">
        <v>15224</v>
      </c>
      <c r="W2363" s="86" t="b">
        <v>0</v>
      </c>
    </row>
    <row r="2364" spans="2:23" x14ac:dyDescent="0.25">
      <c r="B2364" s="91">
        <v>2358</v>
      </c>
      <c r="C2364" s="91">
        <v>2358</v>
      </c>
      <c r="D2364" s="203" t="s">
        <v>13831</v>
      </c>
      <c r="E2364" s="89" t="s">
        <v>4975</v>
      </c>
      <c r="F2364" s="90" t="s">
        <v>4976</v>
      </c>
      <c r="G2364" s="91" t="str">
        <f t="shared" si="85"/>
        <v>Gen. Det. required</v>
      </c>
      <c r="H2364" s="91" t="s">
        <v>11768</v>
      </c>
      <c r="I2364" s="91" t="str">
        <f t="shared" si="86"/>
        <v>Unclear, hybridises with lucens in west and isles</v>
      </c>
      <c r="J2364" s="91" t="s">
        <v>15658</v>
      </c>
      <c r="K2364" s="91"/>
      <c r="L2364" s="91"/>
      <c r="M2364" s="91"/>
      <c r="P2364" s="86" t="str">
        <f t="shared" si="87"/>
        <v>Gen. Det. required</v>
      </c>
      <c r="Q2364" s="86" t="s">
        <v>10789</v>
      </c>
      <c r="R2364" s="86" t="s">
        <v>10789</v>
      </c>
      <c r="S2364" s="86" t="s">
        <v>10789</v>
      </c>
      <c r="T2364" s="86" t="s">
        <v>10789</v>
      </c>
      <c r="U2364" s="86" t="s">
        <v>15232</v>
      </c>
      <c r="V2364" s="86" t="s">
        <v>15249</v>
      </c>
      <c r="W2364" s="86" t="b">
        <v>0</v>
      </c>
    </row>
    <row r="2365" spans="2:23" x14ac:dyDescent="0.25">
      <c r="B2365" s="91">
        <v>2357</v>
      </c>
      <c r="C2365" s="91">
        <v>2357</v>
      </c>
      <c r="D2365" s="203" t="s">
        <v>13830</v>
      </c>
      <c r="E2365" s="89" t="s">
        <v>4973</v>
      </c>
      <c r="F2365" s="90" t="s">
        <v>4974</v>
      </c>
      <c r="G2365" s="91" t="str">
        <f t="shared" si="85"/>
        <v>Gen. Det. required</v>
      </c>
      <c r="H2365" s="91" t="s">
        <v>11768</v>
      </c>
      <c r="I2365" s="91" t="str">
        <f t="shared" si="86"/>
        <v>Common</v>
      </c>
      <c r="J2365" s="91" t="s">
        <v>14186</v>
      </c>
      <c r="K2365" s="91"/>
      <c r="L2365" s="91"/>
      <c r="M2365" s="91"/>
      <c r="P2365" s="86" t="str">
        <f t="shared" si="87"/>
        <v>Gen. Det. required</v>
      </c>
      <c r="Q2365" s="86" t="s">
        <v>10789</v>
      </c>
      <c r="R2365" s="86" t="s">
        <v>10789</v>
      </c>
      <c r="S2365" s="86" t="s">
        <v>10789</v>
      </c>
      <c r="T2365" s="86" t="s">
        <v>10789</v>
      </c>
      <c r="U2365" s="86" t="s">
        <v>15239</v>
      </c>
      <c r="V2365" s="86" t="s">
        <v>15250</v>
      </c>
      <c r="W2365" s="86" t="b">
        <v>0</v>
      </c>
    </row>
    <row r="2366" spans="2:23" x14ac:dyDescent="0.25">
      <c r="B2366" s="91">
        <v>2360</v>
      </c>
      <c r="C2366" s="91">
        <v>2360</v>
      </c>
      <c r="D2366" s="203" t="s">
        <v>13833</v>
      </c>
      <c r="E2366" s="89" t="s">
        <v>4979</v>
      </c>
      <c r="F2366" s="90" t="s">
        <v>4980</v>
      </c>
      <c r="G2366" s="91" t="str">
        <f t="shared" si="85"/>
        <v>Gen. Det. required</v>
      </c>
      <c r="H2366" s="91" t="s">
        <v>11768</v>
      </c>
      <c r="I2366" s="91" t="str">
        <f t="shared" si="86"/>
        <v>Widespread, but most frequent on sandy coasts</v>
      </c>
      <c r="J2366" s="91" t="s">
        <v>14357</v>
      </c>
      <c r="K2366" s="91"/>
      <c r="L2366" s="91"/>
      <c r="M2366" s="91"/>
      <c r="P2366" s="86" t="str">
        <f t="shared" si="87"/>
        <v>Gen. Det. required</v>
      </c>
      <c r="Q2366" s="86" t="s">
        <v>10789</v>
      </c>
      <c r="R2366" s="86" t="s">
        <v>10789</v>
      </c>
      <c r="S2366" s="86" t="s">
        <v>10789</v>
      </c>
      <c r="T2366" s="86" t="s">
        <v>10789</v>
      </c>
      <c r="U2366" s="86" t="s">
        <v>15232</v>
      </c>
      <c r="V2366" s="86" t="s">
        <v>15249</v>
      </c>
      <c r="W2366" s="86" t="b">
        <v>0</v>
      </c>
    </row>
    <row r="2367" spans="2:23" x14ac:dyDescent="0.25">
      <c r="B2367" s="91">
        <v>2357.9</v>
      </c>
      <c r="C2367" s="199" t="s">
        <v>10789</v>
      </c>
      <c r="D2367" s="94" t="s">
        <v>16748</v>
      </c>
      <c r="E2367" s="89" t="s">
        <v>4982</v>
      </c>
      <c r="F2367" s="90" t="s">
        <v>11834</v>
      </c>
      <c r="G2367" s="91" t="str">
        <f t="shared" si="85"/>
        <v>Usually distinctive</v>
      </c>
      <c r="H2367" s="91" t="s">
        <v>15174</v>
      </c>
      <c r="I2367" s="91" t="str">
        <f t="shared" si="86"/>
        <v/>
      </c>
      <c r="J2367" s="91"/>
      <c r="K2367" s="91"/>
      <c r="L2367" s="91"/>
      <c r="M2367" s="91"/>
      <c r="P2367" s="86" t="str">
        <f t="shared" si="87"/>
        <v>Usually distinctive</v>
      </c>
      <c r="Q2367" s="86" t="s">
        <v>10789</v>
      </c>
      <c r="R2367" s="86" t="s">
        <v>10789</v>
      </c>
      <c r="S2367" s="86" t="s">
        <v>10789</v>
      </c>
      <c r="T2367" s="86" t="s">
        <v>10789</v>
      </c>
      <c r="U2367" s="86" t="s">
        <v>16791</v>
      </c>
      <c r="V2367" s="86" t="s">
        <v>10789</v>
      </c>
      <c r="W2367" s="86" t="s">
        <v>10789</v>
      </c>
    </row>
    <row r="2368" spans="2:23" x14ac:dyDescent="0.25">
      <c r="B2368" s="91">
        <v>2359</v>
      </c>
      <c r="C2368" s="91">
        <v>2359</v>
      </c>
      <c r="D2368" s="203" t="s">
        <v>13832</v>
      </c>
      <c r="E2368" s="89" t="s">
        <v>4977</v>
      </c>
      <c r="F2368" s="90" t="s">
        <v>4978</v>
      </c>
      <c r="G2368" s="91" t="str">
        <f t="shared" si="85"/>
        <v>Gen. Det. required</v>
      </c>
      <c r="H2368" s="91" t="s">
        <v>11768</v>
      </c>
      <c r="I2368" s="91" t="str">
        <f t="shared" si="86"/>
        <v>Widespread, mainly inland</v>
      </c>
      <c r="J2368" s="91" t="s">
        <v>14358</v>
      </c>
      <c r="K2368" s="91"/>
      <c r="L2368" s="91"/>
      <c r="M2368" s="91"/>
      <c r="P2368" s="86" t="str">
        <f t="shared" si="87"/>
        <v>Gen. Det. required</v>
      </c>
      <c r="Q2368" s="86" t="s">
        <v>10789</v>
      </c>
      <c r="R2368" s="86" t="s">
        <v>10789</v>
      </c>
      <c r="S2368" s="86" t="s">
        <v>10789</v>
      </c>
      <c r="T2368" s="86" t="s">
        <v>10789</v>
      </c>
      <c r="U2368" s="86" t="s">
        <v>15242</v>
      </c>
      <c r="V2368" s="86" t="s">
        <v>15249</v>
      </c>
      <c r="W2368" s="86" t="b">
        <v>0</v>
      </c>
    </row>
    <row r="2369" spans="2:23" x14ac:dyDescent="0.25">
      <c r="B2369" s="91">
        <v>2355</v>
      </c>
      <c r="C2369" s="91">
        <v>2355</v>
      </c>
      <c r="D2369" s="203" t="s">
        <v>13828</v>
      </c>
      <c r="E2369" s="89" t="s">
        <v>4970</v>
      </c>
      <c r="F2369" s="90" t="s">
        <v>4971</v>
      </c>
      <c r="G2369" s="91" t="str">
        <f t="shared" si="85"/>
        <v>Photo required</v>
      </c>
      <c r="H2369" s="91" t="s">
        <v>11837</v>
      </c>
      <c r="I2369" s="91" t="str">
        <f t="shared" si="86"/>
        <v>Not recorded in Scotland</v>
      </c>
      <c r="J2369" s="91" t="s">
        <v>16094</v>
      </c>
      <c r="K2369" s="91"/>
      <c r="L2369" s="91"/>
      <c r="M2369" s="91"/>
      <c r="P2369" s="86" t="str">
        <f t="shared" si="87"/>
        <v>Photo required</v>
      </c>
      <c r="Q2369" s="86" t="s">
        <v>10789</v>
      </c>
      <c r="R2369" s="86" t="s">
        <v>10789</v>
      </c>
      <c r="S2369" s="86" t="s">
        <v>10789</v>
      </c>
      <c r="T2369" s="86" t="s">
        <v>10789</v>
      </c>
      <c r="U2369" s="86" t="s">
        <v>15248</v>
      </c>
      <c r="V2369" s="86" t="s">
        <v>15224</v>
      </c>
      <c r="W2369" s="86" t="b">
        <v>0</v>
      </c>
    </row>
    <row r="2370" spans="2:23" x14ac:dyDescent="0.25">
      <c r="B2370" s="91">
        <v>2353</v>
      </c>
      <c r="C2370" s="91">
        <v>2353</v>
      </c>
      <c r="D2370" s="203" t="s">
        <v>13826</v>
      </c>
      <c r="E2370" s="89" t="s">
        <v>204</v>
      </c>
      <c r="F2370" s="90" t="s">
        <v>203</v>
      </c>
      <c r="G2370" s="91" t="str">
        <f t="shared" si="85"/>
        <v>Care needed</v>
      </c>
      <c r="H2370" s="91" t="s">
        <v>11767</v>
      </c>
      <c r="I2370" s="91" t="str">
        <f t="shared" si="86"/>
        <v>Widespread near coast in SW &amp; E, scarcer in W</v>
      </c>
      <c r="J2370" s="91" t="s">
        <v>14359</v>
      </c>
      <c r="K2370" s="91"/>
      <c r="L2370" s="91"/>
      <c r="M2370" s="91"/>
      <c r="P2370" s="86" t="str">
        <f t="shared" si="87"/>
        <v>Care needed</v>
      </c>
      <c r="Q2370" s="86" t="s">
        <v>10789</v>
      </c>
      <c r="R2370" s="86" t="s">
        <v>10789</v>
      </c>
      <c r="S2370" s="86" t="s">
        <v>10789</v>
      </c>
      <c r="T2370" s="86" t="s">
        <v>10789</v>
      </c>
      <c r="U2370" s="86" t="s">
        <v>15223</v>
      </c>
      <c r="V2370" s="86" t="s">
        <v>15230</v>
      </c>
      <c r="W2370" s="86" t="b">
        <v>0</v>
      </c>
    </row>
    <row r="2371" spans="2:23" x14ac:dyDescent="0.25">
      <c r="B2371" s="91">
        <v>2354</v>
      </c>
      <c r="C2371" s="91">
        <v>2354</v>
      </c>
      <c r="D2371" s="203" t="s">
        <v>13827</v>
      </c>
      <c r="E2371" s="89" t="s">
        <v>202</v>
      </c>
      <c r="F2371" s="90" t="s">
        <v>201</v>
      </c>
      <c r="G2371" s="91" t="str">
        <f t="shared" ref="G2371:G2434" si="88">TRIM( P2371 &amp; " " &amp; R2371 &amp; " " &amp; T2371)</f>
        <v>Photo required</v>
      </c>
      <c r="H2371" s="91" t="s">
        <v>11837</v>
      </c>
      <c r="I2371" s="91" t="str">
        <f t="shared" si="86"/>
        <v>Not recorded in Scotland</v>
      </c>
      <c r="J2371" s="91" t="s">
        <v>16094</v>
      </c>
      <c r="K2371" s="91"/>
      <c r="L2371" s="91"/>
      <c r="M2371" s="91"/>
      <c r="P2371" s="86" t="str">
        <f t="shared" si="87"/>
        <v>Photo required</v>
      </c>
      <c r="Q2371" s="86" t="s">
        <v>10789</v>
      </c>
      <c r="R2371" s="86" t="s">
        <v>10789</v>
      </c>
      <c r="S2371" s="86" t="s">
        <v>10789</v>
      </c>
      <c r="T2371" s="86" t="s">
        <v>10789</v>
      </c>
      <c r="U2371" s="86" t="s">
        <v>15242</v>
      </c>
      <c r="V2371" s="86" t="s">
        <v>15238</v>
      </c>
      <c r="W2371" s="86" t="b">
        <v>0</v>
      </c>
    </row>
    <row r="2372" spans="2:23" x14ac:dyDescent="0.25">
      <c r="B2372" s="91">
        <v>2356</v>
      </c>
      <c r="C2372" s="91">
        <v>2356</v>
      </c>
      <c r="D2372" s="203" t="s">
        <v>13829</v>
      </c>
      <c r="E2372" s="89" t="s">
        <v>14110</v>
      </c>
      <c r="F2372" s="90" t="s">
        <v>4972</v>
      </c>
      <c r="G2372" s="91" t="str">
        <f t="shared" si="88"/>
        <v>Photo required</v>
      </c>
      <c r="H2372" s="91" t="s">
        <v>11837</v>
      </c>
      <c r="I2372" s="91" t="str">
        <f t="shared" si="86"/>
        <v>Very rare immigrant, VC92 in 1871, VC90 in 1968</v>
      </c>
      <c r="J2372" s="91" t="s">
        <v>14360</v>
      </c>
      <c r="K2372" s="91"/>
      <c r="L2372" s="91"/>
      <c r="M2372" s="91"/>
      <c r="P2372" s="86" t="str">
        <f t="shared" si="87"/>
        <v>Photo required</v>
      </c>
      <c r="Q2372" s="86" t="s">
        <v>10789</v>
      </c>
      <c r="R2372" s="86" t="s">
        <v>10789</v>
      </c>
      <c r="S2372" s="86" t="s">
        <v>10789</v>
      </c>
      <c r="T2372" s="86" t="s">
        <v>10789</v>
      </c>
      <c r="U2372" s="86" t="s">
        <v>15248</v>
      </c>
      <c r="V2372" s="86" t="s">
        <v>15224</v>
      </c>
      <c r="W2372" s="86" t="b">
        <v>0</v>
      </c>
    </row>
    <row r="2373" spans="2:23" x14ac:dyDescent="0.25">
      <c r="B2373" s="91">
        <v>2375</v>
      </c>
      <c r="C2373" s="91">
        <v>2375</v>
      </c>
      <c r="D2373" s="203" t="s">
        <v>13848</v>
      </c>
      <c r="E2373" s="89" t="s">
        <v>188</v>
      </c>
      <c r="F2373" s="90" t="s">
        <v>187</v>
      </c>
      <c r="G2373" s="91" t="str">
        <f t="shared" si="88"/>
        <v>Care needed</v>
      </c>
      <c r="H2373" s="91" t="s">
        <v>11767</v>
      </c>
      <c r="I2373" s="91" t="str">
        <f t="shared" ref="I2373:I2436" si="89">K2373 &amp; J2373 &amp; L2373</f>
        <v>Scattered, mainly coastal, perhaps migratory</v>
      </c>
      <c r="J2373" s="91" t="s">
        <v>14361</v>
      </c>
      <c r="K2373" s="91"/>
      <c r="L2373" s="91"/>
      <c r="M2373" s="91"/>
      <c r="P2373" s="86" t="str">
        <f t="shared" si="87"/>
        <v>Care needed</v>
      </c>
      <c r="Q2373" s="86" t="s">
        <v>10789</v>
      </c>
      <c r="R2373" s="86" t="s">
        <v>10789</v>
      </c>
      <c r="S2373" s="86" t="s">
        <v>10789</v>
      </c>
      <c r="T2373" s="86" t="s">
        <v>10789</v>
      </c>
      <c r="U2373" s="86" t="s">
        <v>15239</v>
      </c>
      <c r="V2373" s="86" t="s">
        <v>15246</v>
      </c>
      <c r="W2373" s="86" t="b">
        <v>0</v>
      </c>
    </row>
    <row r="2374" spans="2:23" x14ac:dyDescent="0.25">
      <c r="B2374" s="91">
        <v>2376</v>
      </c>
      <c r="C2374" s="91">
        <v>2376</v>
      </c>
      <c r="D2374" s="203" t="s">
        <v>13849</v>
      </c>
      <c r="E2374" s="89" t="s">
        <v>4996</v>
      </c>
      <c r="F2374" s="90" t="s">
        <v>4997</v>
      </c>
      <c r="G2374" s="91" t="str">
        <f t="shared" si="88"/>
        <v>Photo required</v>
      </c>
      <c r="H2374" s="91" t="s">
        <v>11837</v>
      </c>
      <c r="I2374" s="91" t="str">
        <f t="shared" si="89"/>
        <v>Not recorded in Scotland</v>
      </c>
      <c r="J2374" s="91" t="s">
        <v>16094</v>
      </c>
      <c r="K2374" s="91"/>
      <c r="L2374" s="91"/>
      <c r="M2374" s="91"/>
      <c r="P2374" s="86" t="str">
        <f t="shared" si="87"/>
        <v>Photo required</v>
      </c>
      <c r="Q2374" s="86" t="s">
        <v>10789</v>
      </c>
      <c r="R2374" s="86" t="s">
        <v>10789</v>
      </c>
      <c r="S2374" s="86" t="s">
        <v>10789</v>
      </c>
      <c r="T2374" s="86" t="s">
        <v>10789</v>
      </c>
      <c r="U2374" s="86" t="s">
        <v>15238</v>
      </c>
      <c r="V2374" s="86" t="s">
        <v>15250</v>
      </c>
      <c r="W2374" s="86" t="b">
        <v>0</v>
      </c>
    </row>
    <row r="2375" spans="2:23" x14ac:dyDescent="0.25">
      <c r="B2375" s="91">
        <v>2369</v>
      </c>
      <c r="C2375" s="91">
        <v>2369</v>
      </c>
      <c r="D2375" s="203" t="s">
        <v>13842</v>
      </c>
      <c r="E2375" s="89" t="s">
        <v>4994</v>
      </c>
      <c r="F2375" s="90" t="s">
        <v>4995</v>
      </c>
      <c r="G2375" s="91" t="str">
        <f t="shared" si="88"/>
        <v>Care needed</v>
      </c>
      <c r="H2375" s="91" t="s">
        <v>11767</v>
      </c>
      <c r="I2375" s="91" t="str">
        <f t="shared" si="89"/>
        <v>Widespread in E, scarcer or absent W</v>
      </c>
      <c r="J2375" s="91" t="s">
        <v>14362</v>
      </c>
      <c r="K2375" s="91"/>
      <c r="L2375" s="91"/>
      <c r="M2375" s="91"/>
      <c r="P2375" s="86" t="str">
        <f t="shared" si="87"/>
        <v>Care needed</v>
      </c>
      <c r="Q2375" s="86" t="s">
        <v>10789</v>
      </c>
      <c r="R2375" s="86" t="s">
        <v>10789</v>
      </c>
      <c r="S2375" s="86" t="s">
        <v>10789</v>
      </c>
      <c r="T2375" s="86" t="s">
        <v>10789</v>
      </c>
      <c r="U2375" s="86" t="s">
        <v>15232</v>
      </c>
      <c r="V2375" s="86" t="s">
        <v>15230</v>
      </c>
      <c r="W2375" s="86" t="b">
        <v>0</v>
      </c>
    </row>
    <row r="2376" spans="2:23" x14ac:dyDescent="0.25">
      <c r="B2376" s="91">
        <v>2377</v>
      </c>
      <c r="C2376" s="91">
        <v>2377</v>
      </c>
      <c r="D2376" s="203" t="s">
        <v>13850</v>
      </c>
      <c r="E2376" s="89" t="s">
        <v>186</v>
      </c>
      <c r="F2376" s="90" t="s">
        <v>185</v>
      </c>
      <c r="G2376" s="91" t="str">
        <f t="shared" si="88"/>
        <v>Photo required</v>
      </c>
      <c r="H2376" s="91" t="s">
        <v>11837</v>
      </c>
      <c r="I2376" s="91" t="str">
        <f t="shared" si="89"/>
        <v>Established in VC73 since 2003</v>
      </c>
      <c r="J2376" s="91" t="s">
        <v>14363</v>
      </c>
      <c r="K2376" s="91"/>
      <c r="L2376" s="91"/>
      <c r="M2376" s="91"/>
      <c r="P2376" s="86" t="str">
        <f t="shared" si="87"/>
        <v>Photo required</v>
      </c>
      <c r="Q2376" s="86" t="s">
        <v>10789</v>
      </c>
      <c r="R2376" s="86" t="s">
        <v>10789</v>
      </c>
      <c r="S2376" s="86" t="s">
        <v>10789</v>
      </c>
      <c r="T2376" s="86" t="s">
        <v>10789</v>
      </c>
      <c r="U2376" s="86" t="s">
        <v>15218</v>
      </c>
      <c r="V2376" s="86" t="s">
        <v>15228</v>
      </c>
      <c r="W2376" s="86" t="b">
        <v>0</v>
      </c>
    </row>
    <row r="2377" spans="2:23" x14ac:dyDescent="0.25">
      <c r="B2377" s="91">
        <v>2377</v>
      </c>
      <c r="C2377" s="91">
        <v>2377</v>
      </c>
      <c r="D2377" s="203" t="s">
        <v>13850</v>
      </c>
      <c r="E2377" s="89" t="s">
        <v>186</v>
      </c>
      <c r="F2377" s="90" t="s">
        <v>185</v>
      </c>
      <c r="G2377" s="91" t="str">
        <f t="shared" si="88"/>
        <v>Photo required + check species code</v>
      </c>
      <c r="H2377" s="91" t="s">
        <v>15064</v>
      </c>
      <c r="I2377" s="91" t="str">
        <f t="shared" si="89"/>
        <v>Established in VC73 since 2003</v>
      </c>
      <c r="J2377" s="91" t="s">
        <v>14363</v>
      </c>
      <c r="K2377" s="91"/>
      <c r="L2377" s="91"/>
      <c r="M2377" s="91"/>
      <c r="P2377" s="86" t="str">
        <f t="shared" si="87"/>
        <v>Photo required + check species code</v>
      </c>
      <c r="Q2377" s="86" t="s">
        <v>10789</v>
      </c>
      <c r="R2377" s="86" t="s">
        <v>10789</v>
      </c>
      <c r="S2377" s="86" t="s">
        <v>10789</v>
      </c>
      <c r="T2377" s="86" t="s">
        <v>10789</v>
      </c>
      <c r="U2377" s="86" t="s">
        <v>15218</v>
      </c>
      <c r="V2377" s="86" t="s">
        <v>15228</v>
      </c>
      <c r="W2377" s="86" t="b">
        <v>0</v>
      </c>
    </row>
    <row r="2378" spans="2:23" x14ac:dyDescent="0.25">
      <c r="B2378" s="91">
        <v>2348</v>
      </c>
      <c r="C2378" s="91">
        <v>2348</v>
      </c>
      <c r="D2378" s="203" t="s">
        <v>13806</v>
      </c>
      <c r="E2378" s="89" t="s">
        <v>14106</v>
      </c>
      <c r="F2378" s="90" t="s">
        <v>210</v>
      </c>
      <c r="G2378" s="91" t="str">
        <f t="shared" si="88"/>
        <v>Photo required</v>
      </c>
      <c r="H2378" s="91" t="s">
        <v>11837</v>
      </c>
      <c r="I2378" s="91" t="str">
        <f t="shared" si="89"/>
        <v>Very local, E coast to VC107</v>
      </c>
      <c r="J2378" s="91" t="s">
        <v>14364</v>
      </c>
      <c r="K2378" s="91"/>
      <c r="L2378" s="91"/>
      <c r="M2378" s="91"/>
      <c r="P2378" s="86" t="str">
        <f t="shared" si="87"/>
        <v>Photo required</v>
      </c>
      <c r="Q2378" s="86" t="s">
        <v>10789</v>
      </c>
      <c r="R2378" s="86" t="s">
        <v>10789</v>
      </c>
      <c r="S2378" s="86" t="s">
        <v>10789</v>
      </c>
      <c r="T2378" s="86" t="s">
        <v>10789</v>
      </c>
      <c r="U2378" s="86" t="s">
        <v>15225</v>
      </c>
      <c r="V2378" s="86" t="s">
        <v>15228</v>
      </c>
      <c r="W2378" s="86" t="b">
        <v>0</v>
      </c>
    </row>
    <row r="2379" spans="2:23" x14ac:dyDescent="0.25">
      <c r="B2379" s="91">
        <v>2370</v>
      </c>
      <c r="C2379" s="91">
        <v>2370</v>
      </c>
      <c r="D2379" s="203" t="s">
        <v>13843</v>
      </c>
      <c r="E2379" s="89" t="s">
        <v>14113</v>
      </c>
      <c r="F2379" s="90" t="s">
        <v>195</v>
      </c>
      <c r="G2379" s="91" t="str">
        <f t="shared" si="88"/>
        <v>Photo required</v>
      </c>
      <c r="H2379" s="91" t="s">
        <v>11837</v>
      </c>
      <c r="I2379" s="91" t="str">
        <f t="shared" si="89"/>
        <v>Discovered resident in VC84 in 2018, then VC82 &amp; VC85</v>
      </c>
      <c r="J2379" s="91" t="s">
        <v>15659</v>
      </c>
      <c r="K2379" s="91"/>
      <c r="L2379" s="91"/>
      <c r="M2379" s="91"/>
      <c r="P2379" s="86" t="str">
        <f t="shared" si="87"/>
        <v>Photo required</v>
      </c>
      <c r="Q2379" s="86" t="s">
        <v>10789</v>
      </c>
      <c r="R2379" s="86" t="s">
        <v>10789</v>
      </c>
      <c r="S2379" s="86" t="s">
        <v>10789</v>
      </c>
      <c r="T2379" s="86" t="s">
        <v>10789</v>
      </c>
      <c r="U2379" s="86" t="s">
        <v>15223</v>
      </c>
      <c r="V2379" s="86" t="s">
        <v>15238</v>
      </c>
      <c r="W2379" s="86" t="b">
        <v>0</v>
      </c>
    </row>
    <row r="2380" spans="2:23" x14ac:dyDescent="0.25">
      <c r="B2380" s="91">
        <v>2372</v>
      </c>
      <c r="C2380" s="91">
        <v>2372</v>
      </c>
      <c r="D2380" s="203" t="s">
        <v>13845</v>
      </c>
      <c r="E2380" s="89" t="s">
        <v>192</v>
      </c>
      <c r="F2380" s="90" t="s">
        <v>191</v>
      </c>
      <c r="G2380" s="91" t="str">
        <f t="shared" si="88"/>
        <v>Photo required</v>
      </c>
      <c r="H2380" s="91" t="s">
        <v>11837</v>
      </c>
      <c r="I2380" s="91" t="str">
        <f t="shared" si="89"/>
        <v>Not recorded in Scotland</v>
      </c>
      <c r="J2380" s="91" t="s">
        <v>16094</v>
      </c>
      <c r="K2380" s="91"/>
      <c r="L2380" s="91"/>
      <c r="M2380" s="91"/>
      <c r="P2380" s="86" t="str">
        <f t="shared" si="87"/>
        <v>Photo required</v>
      </c>
      <c r="Q2380" s="86" t="s">
        <v>10789</v>
      </c>
      <c r="R2380" s="86" t="s">
        <v>10789</v>
      </c>
      <c r="S2380" s="86" t="s">
        <v>10789</v>
      </c>
      <c r="T2380" s="86" t="s">
        <v>10789</v>
      </c>
      <c r="U2380" s="86" t="s">
        <v>15223</v>
      </c>
      <c r="V2380" s="86" t="s">
        <v>15236</v>
      </c>
      <c r="W2380" s="86" t="b">
        <v>0</v>
      </c>
    </row>
    <row r="2381" spans="2:23" x14ac:dyDescent="0.25">
      <c r="B2381" s="91">
        <v>2371</v>
      </c>
      <c r="C2381" s="91">
        <v>2371</v>
      </c>
      <c r="D2381" s="203" t="s">
        <v>13844</v>
      </c>
      <c r="E2381" s="89" t="s">
        <v>194</v>
      </c>
      <c r="F2381" s="90" t="s">
        <v>193</v>
      </c>
      <c r="G2381" s="91" t="str">
        <f t="shared" si="88"/>
        <v>Photo required</v>
      </c>
      <c r="H2381" s="91" t="s">
        <v>11837</v>
      </c>
      <c r="I2381" s="91" t="str">
        <f t="shared" si="89"/>
        <v>Not recorded in Scotland</v>
      </c>
      <c r="J2381" s="91" t="s">
        <v>16094</v>
      </c>
      <c r="K2381" s="91"/>
      <c r="L2381" s="91"/>
      <c r="M2381" s="91"/>
      <c r="P2381" s="86" t="str">
        <f t="shared" si="87"/>
        <v>Photo required</v>
      </c>
      <c r="Q2381" s="86" t="s">
        <v>10789</v>
      </c>
      <c r="R2381" s="86" t="s">
        <v>10789</v>
      </c>
      <c r="S2381" s="86" t="s">
        <v>10789</v>
      </c>
      <c r="T2381" s="86" t="s">
        <v>10789</v>
      </c>
      <c r="U2381" s="86" t="s">
        <v>15218</v>
      </c>
      <c r="V2381" s="86" t="s">
        <v>15238</v>
      </c>
      <c r="W2381" s="86" t="b">
        <v>0</v>
      </c>
    </row>
    <row r="2382" spans="2:23" x14ac:dyDescent="0.25">
      <c r="B2382" s="91">
        <v>2379</v>
      </c>
      <c r="C2382" s="91">
        <v>2379</v>
      </c>
      <c r="D2382" s="203" t="s">
        <v>13852</v>
      </c>
      <c r="E2382" s="89" t="s">
        <v>182</v>
      </c>
      <c r="F2382" s="90" t="s">
        <v>181</v>
      </c>
      <c r="G2382" s="91" t="str">
        <f t="shared" si="88"/>
        <v>Photo required</v>
      </c>
      <c r="H2382" s="91" t="s">
        <v>11837</v>
      </c>
      <c r="I2382" s="91" t="str">
        <f t="shared" si="89"/>
        <v>Confirmed in VC73, 2011; old records elsewhere</v>
      </c>
      <c r="J2382" s="91" t="s">
        <v>14365</v>
      </c>
      <c r="K2382" s="91"/>
      <c r="L2382" s="91"/>
      <c r="M2382" s="91"/>
      <c r="P2382" s="86" t="str">
        <f t="shared" si="87"/>
        <v>Photo required</v>
      </c>
      <c r="Q2382" s="86" t="s">
        <v>10789</v>
      </c>
      <c r="R2382" s="86" t="s">
        <v>10789</v>
      </c>
      <c r="S2382" s="86" t="s">
        <v>10789</v>
      </c>
      <c r="T2382" s="86" t="s">
        <v>10789</v>
      </c>
      <c r="U2382" s="86" t="s">
        <v>15218</v>
      </c>
      <c r="V2382" s="86" t="s">
        <v>15238</v>
      </c>
      <c r="W2382" s="86" t="b">
        <v>0</v>
      </c>
    </row>
    <row r="2383" spans="2:23" x14ac:dyDescent="0.25">
      <c r="B2383" s="91">
        <v>2378</v>
      </c>
      <c r="C2383" s="91">
        <v>2378</v>
      </c>
      <c r="D2383" s="203" t="s">
        <v>13851</v>
      </c>
      <c r="E2383" s="89" t="s">
        <v>184</v>
      </c>
      <c r="F2383" s="90" t="s">
        <v>183</v>
      </c>
      <c r="G2383" s="91" t="str">
        <f t="shared" si="88"/>
        <v>Photo required</v>
      </c>
      <c r="H2383" s="91" t="s">
        <v>11837</v>
      </c>
      <c r="I2383" s="91" t="str">
        <f t="shared" si="89"/>
        <v>Not recorded in Scotland</v>
      </c>
      <c r="J2383" s="91" t="s">
        <v>16094</v>
      </c>
      <c r="K2383" s="91"/>
      <c r="L2383" s="91"/>
      <c r="M2383" s="91"/>
      <c r="P2383" s="86" t="str">
        <f t="shared" si="87"/>
        <v>Photo required</v>
      </c>
      <c r="Q2383" s="86" t="s">
        <v>10789</v>
      </c>
      <c r="R2383" s="86" t="s">
        <v>10789</v>
      </c>
      <c r="S2383" s="86" t="s">
        <v>10789</v>
      </c>
      <c r="T2383" s="86" t="s">
        <v>10789</v>
      </c>
      <c r="U2383" s="86" t="s">
        <v>15242</v>
      </c>
      <c r="V2383" s="86" t="s">
        <v>15236</v>
      </c>
      <c r="W2383" s="86" t="b">
        <v>0</v>
      </c>
    </row>
    <row r="2384" spans="2:23" x14ac:dyDescent="0.25">
      <c r="B2384" s="91">
        <v>2350</v>
      </c>
      <c r="C2384" s="91">
        <v>2350</v>
      </c>
      <c r="D2384" s="203" t="s">
        <v>13808</v>
      </c>
      <c r="E2384" s="93" t="s">
        <v>14108</v>
      </c>
      <c r="F2384" s="90" t="s">
        <v>208</v>
      </c>
      <c r="G2384" s="91" t="str">
        <f t="shared" si="88"/>
        <v>Care needed</v>
      </c>
      <c r="H2384" s="91" t="s">
        <v>11767</v>
      </c>
      <c r="I2384" s="91" t="str">
        <f t="shared" si="89"/>
        <v>Common</v>
      </c>
      <c r="J2384" s="91" t="s">
        <v>14186</v>
      </c>
      <c r="K2384" s="91"/>
      <c r="L2384" s="91"/>
      <c r="M2384" s="91"/>
      <c r="P2384" s="86" t="str">
        <f t="shared" si="87"/>
        <v>Care needed</v>
      </c>
      <c r="Q2384" s="86" t="s">
        <v>10789</v>
      </c>
      <c r="R2384" s="86" t="s">
        <v>10789</v>
      </c>
      <c r="S2384" s="86" t="s">
        <v>10789</v>
      </c>
      <c r="T2384" s="86" t="s">
        <v>10789</v>
      </c>
      <c r="U2384" s="86" t="s">
        <v>15218</v>
      </c>
      <c r="V2384" s="86" t="s">
        <v>15254</v>
      </c>
      <c r="W2384" s="86" t="b">
        <v>0</v>
      </c>
    </row>
    <row r="2385" spans="2:23" x14ac:dyDescent="0.25">
      <c r="B2385" s="91">
        <v>2349</v>
      </c>
      <c r="C2385" s="91">
        <v>2349</v>
      </c>
      <c r="D2385" s="203" t="s">
        <v>13807</v>
      </c>
      <c r="E2385" s="89" t="s">
        <v>14107</v>
      </c>
      <c r="F2385" s="90" t="s">
        <v>209</v>
      </c>
      <c r="G2385" s="91" t="str">
        <f t="shared" si="88"/>
        <v>Photo required</v>
      </c>
      <c r="H2385" s="91" t="s">
        <v>11837</v>
      </c>
      <c r="I2385" s="91" t="str">
        <f t="shared" si="89"/>
        <v>Not recorded in Scotland</v>
      </c>
      <c r="J2385" s="91" t="s">
        <v>16094</v>
      </c>
      <c r="K2385" s="91"/>
      <c r="L2385" s="91"/>
      <c r="M2385" s="91"/>
      <c r="P2385" s="86" t="str">
        <f t="shared" si="87"/>
        <v>Photo required</v>
      </c>
      <c r="Q2385" s="86" t="s">
        <v>10789</v>
      </c>
      <c r="R2385" s="86" t="s">
        <v>10789</v>
      </c>
      <c r="S2385" s="86" t="s">
        <v>10789</v>
      </c>
      <c r="T2385" s="86" t="s">
        <v>10789</v>
      </c>
      <c r="U2385" s="86" t="s">
        <v>15218</v>
      </c>
      <c r="V2385" s="86" t="s">
        <v>15216</v>
      </c>
      <c r="W2385" s="86" t="b">
        <v>0</v>
      </c>
    </row>
    <row r="2386" spans="2:23" x14ac:dyDescent="0.25">
      <c r="B2386" s="91">
        <v>2344</v>
      </c>
      <c r="C2386" s="91">
        <v>2344</v>
      </c>
      <c r="D2386" s="203" t="s">
        <v>13802</v>
      </c>
      <c r="E2386" s="89" t="s">
        <v>215</v>
      </c>
      <c r="F2386" s="90" t="s">
        <v>214</v>
      </c>
      <c r="G2386" s="91" t="str">
        <f t="shared" si="88"/>
        <v>Photo required</v>
      </c>
      <c r="H2386" s="91" t="s">
        <v>11837</v>
      </c>
      <c r="I2386" s="91" t="str">
        <f t="shared" si="89"/>
        <v>Not recorded in Scotland</v>
      </c>
      <c r="J2386" s="91" t="s">
        <v>16094</v>
      </c>
      <c r="K2386" s="91"/>
      <c r="L2386" s="91"/>
      <c r="M2386" s="91"/>
      <c r="P2386" s="86" t="str">
        <f t="shared" si="87"/>
        <v>Photo required</v>
      </c>
      <c r="Q2386" s="86" t="s">
        <v>10789</v>
      </c>
      <c r="R2386" s="86" t="s">
        <v>10789</v>
      </c>
      <c r="S2386" s="86" t="s">
        <v>10789</v>
      </c>
      <c r="T2386" s="86" t="s">
        <v>10789</v>
      </c>
      <c r="U2386" s="86" t="s">
        <v>15222</v>
      </c>
      <c r="V2386" s="86" t="s">
        <v>15236</v>
      </c>
      <c r="W2386" s="86" t="b">
        <v>0</v>
      </c>
    </row>
    <row r="2387" spans="2:23" x14ac:dyDescent="0.25">
      <c r="B2387" s="91">
        <v>2345</v>
      </c>
      <c r="C2387" s="91">
        <v>2345</v>
      </c>
      <c r="D2387" s="203" t="s">
        <v>13803</v>
      </c>
      <c r="E2387" s="89" t="s">
        <v>213</v>
      </c>
      <c r="F2387" s="90" t="s">
        <v>212</v>
      </c>
      <c r="G2387" s="91" t="str">
        <f t="shared" si="88"/>
        <v>Care needed</v>
      </c>
      <c r="H2387" s="91" t="s">
        <v>11767</v>
      </c>
      <c r="I2387" s="91" t="str">
        <f t="shared" si="89"/>
        <v>Common</v>
      </c>
      <c r="J2387" s="91" t="s">
        <v>14186</v>
      </c>
      <c r="K2387" s="91"/>
      <c r="L2387" s="91"/>
      <c r="M2387" s="91"/>
      <c r="P2387" s="86" t="str">
        <f t="shared" si="87"/>
        <v>Care needed</v>
      </c>
      <c r="Q2387" s="86" t="s">
        <v>10789</v>
      </c>
      <c r="R2387" s="86" t="s">
        <v>10789</v>
      </c>
      <c r="S2387" s="86" t="s">
        <v>10789</v>
      </c>
      <c r="T2387" s="86" t="s">
        <v>10789</v>
      </c>
      <c r="U2387" s="86" t="s">
        <v>15231</v>
      </c>
      <c r="V2387" s="86" t="s">
        <v>15216</v>
      </c>
      <c r="W2387" s="86" t="b">
        <v>0</v>
      </c>
    </row>
    <row r="2388" spans="2:23" x14ac:dyDescent="0.25">
      <c r="B2388" s="91">
        <v>2346</v>
      </c>
      <c r="C2388" s="91">
        <v>2346</v>
      </c>
      <c r="D2388" s="203" t="s">
        <v>13804</v>
      </c>
      <c r="E2388" s="89" t="s">
        <v>15351</v>
      </c>
      <c r="F2388" s="90" t="s">
        <v>211</v>
      </c>
      <c r="G2388" s="91" t="str">
        <f t="shared" si="88"/>
        <v>Photo required</v>
      </c>
      <c r="H2388" s="91" t="s">
        <v>11837</v>
      </c>
      <c r="I2388" s="91" t="str">
        <f t="shared" si="89"/>
        <v>Not recorded in Scotland</v>
      </c>
      <c r="J2388" s="91" t="s">
        <v>16094</v>
      </c>
      <c r="K2388" s="91"/>
      <c r="L2388" s="91"/>
      <c r="M2388" s="91"/>
      <c r="P2388" s="86" t="str">
        <f t="shared" si="87"/>
        <v>Photo required</v>
      </c>
      <c r="Q2388" s="86" t="s">
        <v>10789</v>
      </c>
      <c r="R2388" s="86" t="s">
        <v>10789</v>
      </c>
      <c r="S2388" s="86" t="s">
        <v>10789</v>
      </c>
      <c r="T2388" s="86" t="s">
        <v>10789</v>
      </c>
      <c r="U2388" s="86" t="s">
        <v>15232</v>
      </c>
      <c r="V2388" s="86" t="s">
        <v>15239</v>
      </c>
      <c r="W2388" s="86" t="b">
        <v>0</v>
      </c>
    </row>
    <row r="2389" spans="2:23" x14ac:dyDescent="0.25">
      <c r="B2389" s="91">
        <v>2346</v>
      </c>
      <c r="C2389" s="91">
        <v>2346</v>
      </c>
      <c r="D2389" s="203" t="s">
        <v>13804</v>
      </c>
      <c r="E2389" s="89" t="s">
        <v>15351</v>
      </c>
      <c r="F2389" s="90" t="s">
        <v>3113</v>
      </c>
      <c r="G2389" s="91" t="str">
        <f t="shared" si="88"/>
        <v>Photo required</v>
      </c>
      <c r="H2389" s="91" t="s">
        <v>11837</v>
      </c>
      <c r="I2389" s="91" t="str">
        <f t="shared" si="89"/>
        <v>Not recorded in Scotland</v>
      </c>
      <c r="J2389" s="91" t="s">
        <v>16094</v>
      </c>
      <c r="K2389" s="91"/>
      <c r="L2389" s="91"/>
      <c r="M2389" s="91"/>
      <c r="P2389" s="86" t="str">
        <f t="shared" si="87"/>
        <v>Photo required</v>
      </c>
      <c r="Q2389" s="86" t="s">
        <v>10789</v>
      </c>
      <c r="R2389" s="86" t="s">
        <v>10789</v>
      </c>
      <c r="S2389" s="86" t="s">
        <v>10789</v>
      </c>
      <c r="T2389" s="86" t="s">
        <v>10789</v>
      </c>
      <c r="U2389" s="86" t="s">
        <v>15232</v>
      </c>
      <c r="V2389" s="86" t="s">
        <v>15239</v>
      </c>
      <c r="W2389" s="86" t="b">
        <v>0</v>
      </c>
    </row>
    <row r="2390" spans="2:23" x14ac:dyDescent="0.25">
      <c r="B2390" s="91">
        <v>2347</v>
      </c>
      <c r="C2390" s="91">
        <v>2347</v>
      </c>
      <c r="D2390" s="203" t="s">
        <v>13805</v>
      </c>
      <c r="E2390" s="89" t="s">
        <v>14105</v>
      </c>
      <c r="F2390" s="90" t="s">
        <v>4969</v>
      </c>
      <c r="G2390" s="91" t="str">
        <f t="shared" si="88"/>
        <v>Photo required</v>
      </c>
      <c r="H2390" s="91" t="s">
        <v>11837</v>
      </c>
      <c r="I2390" s="91" t="str">
        <f t="shared" si="89"/>
        <v>Not recorded in Scotland</v>
      </c>
      <c r="J2390" s="91" t="s">
        <v>16094</v>
      </c>
      <c r="K2390" s="91"/>
      <c r="L2390" s="91"/>
      <c r="M2390" s="91"/>
      <c r="P2390" s="86" t="str">
        <f t="shared" si="87"/>
        <v>Photo required</v>
      </c>
      <c r="Q2390" s="86" t="s">
        <v>10789</v>
      </c>
      <c r="R2390" s="86" t="s">
        <v>10789</v>
      </c>
      <c r="S2390" s="86" t="s">
        <v>10789</v>
      </c>
      <c r="T2390" s="86" t="s">
        <v>10789</v>
      </c>
      <c r="U2390" s="86" t="s">
        <v>15241</v>
      </c>
      <c r="V2390" s="86" t="s">
        <v>15236</v>
      </c>
      <c r="W2390" s="86" t="b">
        <v>0</v>
      </c>
    </row>
    <row r="2391" spans="2:23" x14ac:dyDescent="0.25">
      <c r="B2391" s="91">
        <v>2351</v>
      </c>
      <c r="C2391" s="91">
        <v>2351</v>
      </c>
      <c r="D2391" s="203" t="s">
        <v>13824</v>
      </c>
      <c r="E2391" s="89" t="s">
        <v>14109</v>
      </c>
      <c r="F2391" s="90" t="s">
        <v>207</v>
      </c>
      <c r="G2391" s="91" t="str">
        <f t="shared" si="88"/>
        <v>Photo required</v>
      </c>
      <c r="H2391" s="91" t="s">
        <v>11837</v>
      </c>
      <c r="I2391" s="91" t="str">
        <f t="shared" si="89"/>
        <v>Not recorded in Scotland</v>
      </c>
      <c r="J2391" s="91" t="s">
        <v>16094</v>
      </c>
      <c r="K2391" s="91"/>
      <c r="L2391" s="91"/>
      <c r="M2391" s="91"/>
      <c r="P2391" s="86" t="str">
        <f t="shared" si="87"/>
        <v>Photo required</v>
      </c>
      <c r="Q2391" s="86" t="s">
        <v>10789</v>
      </c>
      <c r="R2391" s="86" t="s">
        <v>10789</v>
      </c>
      <c r="S2391" s="86" t="s">
        <v>10789</v>
      </c>
      <c r="T2391" s="86" t="s">
        <v>10789</v>
      </c>
      <c r="U2391" s="86" t="s">
        <v>15239</v>
      </c>
      <c r="V2391" s="86" t="s">
        <v>15228</v>
      </c>
      <c r="W2391" s="86" t="b">
        <v>0</v>
      </c>
    </row>
    <row r="2392" spans="2:23" x14ac:dyDescent="0.25">
      <c r="B2392" s="91">
        <v>2373</v>
      </c>
      <c r="C2392" s="91">
        <v>2373</v>
      </c>
      <c r="D2392" s="203" t="s">
        <v>13846</v>
      </c>
      <c r="E2392" s="89" t="s">
        <v>14114</v>
      </c>
      <c r="F2392" s="90" t="s">
        <v>190</v>
      </c>
      <c r="G2392" s="91" t="str">
        <f t="shared" si="88"/>
        <v>Photo required</v>
      </c>
      <c r="H2392" s="91" t="s">
        <v>11837</v>
      </c>
      <c r="I2392" s="91" t="str">
        <f t="shared" si="89"/>
        <v>Not recorded in Scotland</v>
      </c>
      <c r="J2392" s="91" t="s">
        <v>16094</v>
      </c>
      <c r="K2392" s="91"/>
      <c r="L2392" s="91"/>
      <c r="M2392" s="91"/>
      <c r="P2392" s="86" t="str">
        <f t="shared" si="87"/>
        <v>Photo required</v>
      </c>
      <c r="Q2392" s="86" t="s">
        <v>10789</v>
      </c>
      <c r="R2392" s="86" t="s">
        <v>10789</v>
      </c>
      <c r="S2392" s="86" t="s">
        <v>10789</v>
      </c>
      <c r="T2392" s="86" t="s">
        <v>10789</v>
      </c>
      <c r="U2392" s="86" t="s">
        <v>15232</v>
      </c>
      <c r="V2392" s="86" t="s">
        <v>15250</v>
      </c>
      <c r="W2392" s="86" t="b">
        <v>0</v>
      </c>
    </row>
    <row r="2393" spans="2:23" x14ac:dyDescent="0.25">
      <c r="B2393" s="91">
        <v>2374</v>
      </c>
      <c r="C2393" s="91">
        <v>2374</v>
      </c>
      <c r="D2393" s="203" t="s">
        <v>13847</v>
      </c>
      <c r="E2393" s="89" t="s">
        <v>14115</v>
      </c>
      <c r="F2393" s="90" t="s">
        <v>189</v>
      </c>
      <c r="G2393" s="91" t="str">
        <f t="shared" si="88"/>
        <v>Photo required</v>
      </c>
      <c r="H2393" s="91" t="s">
        <v>11837</v>
      </c>
      <c r="I2393" s="91" t="str">
        <f t="shared" si="89"/>
        <v>Not recorded in Scotland</v>
      </c>
      <c r="J2393" s="91" t="s">
        <v>16094</v>
      </c>
      <c r="K2393" s="91"/>
      <c r="L2393" s="91"/>
      <c r="M2393" s="91"/>
      <c r="P2393" s="86" t="str">
        <f t="shared" ref="P2393:P2456" si="90">IF(LEN(H2393)=0,"",H2393)</f>
        <v>Photo required</v>
      </c>
      <c r="Q2393" s="86" t="s">
        <v>10789</v>
      </c>
      <c r="R2393" s="86" t="s">
        <v>10789</v>
      </c>
      <c r="S2393" s="86" t="s">
        <v>10789</v>
      </c>
      <c r="T2393" s="86" t="s">
        <v>10789</v>
      </c>
      <c r="U2393" s="86" t="s">
        <v>15239</v>
      </c>
      <c r="V2393" s="86" t="s">
        <v>15249</v>
      </c>
      <c r="W2393" s="86" t="b">
        <v>0</v>
      </c>
    </row>
    <row r="2394" spans="2:23" x14ac:dyDescent="0.25">
      <c r="B2394" s="91">
        <v>2332</v>
      </c>
      <c r="C2394" s="91">
        <v>2332</v>
      </c>
      <c r="D2394" s="203" t="s">
        <v>13790</v>
      </c>
      <c r="E2394" s="89" t="s">
        <v>14102</v>
      </c>
      <c r="F2394" s="90" t="s">
        <v>4965</v>
      </c>
      <c r="G2394" s="91" t="str">
        <f t="shared" si="88"/>
        <v>Photo required</v>
      </c>
      <c r="H2394" s="91" t="s">
        <v>11837</v>
      </c>
      <c r="I2394" s="91" t="str">
        <f t="shared" si="89"/>
        <v>Extinct; records and specimens from VC76 till 1902</v>
      </c>
      <c r="J2394" s="91" t="s">
        <v>14366</v>
      </c>
      <c r="K2394" s="91"/>
      <c r="L2394" s="91"/>
      <c r="M2394" s="91"/>
      <c r="P2394" s="86" t="str">
        <f t="shared" si="90"/>
        <v>Photo required</v>
      </c>
      <c r="Q2394" s="86" t="s">
        <v>10789</v>
      </c>
      <c r="R2394" s="86" t="s">
        <v>10789</v>
      </c>
      <c r="S2394" s="86" t="s">
        <v>10789</v>
      </c>
      <c r="T2394" s="86" t="s">
        <v>10789</v>
      </c>
      <c r="U2394" s="86" t="s">
        <v>15239</v>
      </c>
      <c r="V2394" s="86" t="s">
        <v>15236</v>
      </c>
      <c r="W2394" s="86" t="b">
        <v>0</v>
      </c>
    </row>
    <row r="2395" spans="2:23" x14ac:dyDescent="0.25">
      <c r="B2395" s="91">
        <v>2330</v>
      </c>
      <c r="C2395" s="91">
        <v>2330</v>
      </c>
      <c r="D2395" s="203" t="s">
        <v>13788</v>
      </c>
      <c r="E2395" s="89" t="s">
        <v>5381</v>
      </c>
      <c r="F2395" s="90" t="s">
        <v>5380</v>
      </c>
      <c r="G2395" s="91" t="str">
        <f t="shared" si="88"/>
        <v>Care needed</v>
      </c>
      <c r="H2395" s="91" t="s">
        <v>11767</v>
      </c>
      <c r="I2395" s="91" t="str">
        <f t="shared" si="89"/>
        <v>Common</v>
      </c>
      <c r="J2395" s="91" t="s">
        <v>14186</v>
      </c>
      <c r="K2395" s="91"/>
      <c r="L2395" s="91"/>
      <c r="M2395" s="91"/>
      <c r="P2395" s="86" t="str">
        <f t="shared" si="90"/>
        <v>Care needed</v>
      </c>
      <c r="Q2395" s="86" t="s">
        <v>10789</v>
      </c>
      <c r="R2395" s="86" t="s">
        <v>10789</v>
      </c>
      <c r="S2395" s="86" t="s">
        <v>10789</v>
      </c>
      <c r="T2395" s="86" t="s">
        <v>10789</v>
      </c>
      <c r="U2395" s="86" t="s">
        <v>15214</v>
      </c>
      <c r="V2395" s="86" t="s">
        <v>15216</v>
      </c>
      <c r="W2395" s="86" t="b">
        <v>0</v>
      </c>
    </row>
    <row r="2396" spans="2:23" x14ac:dyDescent="0.25">
      <c r="B2396" s="91">
        <v>2327</v>
      </c>
      <c r="C2396" s="91">
        <v>2327</v>
      </c>
      <c r="D2396" s="203" t="s">
        <v>13785</v>
      </c>
      <c r="E2396" s="89" t="s">
        <v>5383</v>
      </c>
      <c r="F2396" s="90" t="s">
        <v>5382</v>
      </c>
      <c r="G2396" s="91" t="str">
        <f t="shared" si="88"/>
        <v>Photo required</v>
      </c>
      <c r="H2396" s="91" t="s">
        <v>11837</v>
      </c>
      <c r="I2396" s="91" t="str">
        <f t="shared" si="89"/>
        <v>Very local and scarce, VC88 southwards</v>
      </c>
      <c r="J2396" s="91" t="s">
        <v>14367</v>
      </c>
      <c r="K2396" s="91"/>
      <c r="L2396" s="91"/>
      <c r="M2396" s="91"/>
      <c r="P2396" s="86" t="str">
        <f t="shared" si="90"/>
        <v>Photo required</v>
      </c>
      <c r="Q2396" s="86" t="s">
        <v>10789</v>
      </c>
      <c r="R2396" s="86" t="s">
        <v>10789</v>
      </c>
      <c r="S2396" s="86" t="s">
        <v>10789</v>
      </c>
      <c r="T2396" s="86" t="s">
        <v>10789</v>
      </c>
      <c r="U2396" s="86" t="s">
        <v>15241</v>
      </c>
      <c r="V2396" s="86" t="s">
        <v>15233</v>
      </c>
      <c r="W2396" s="86" t="b">
        <v>0</v>
      </c>
    </row>
    <row r="2397" spans="2:23" x14ac:dyDescent="0.25">
      <c r="B2397" s="91">
        <v>2326</v>
      </c>
      <c r="C2397" s="91">
        <v>2326</v>
      </c>
      <c r="D2397" s="203" t="s">
        <v>13784</v>
      </c>
      <c r="E2397" s="89" t="s">
        <v>5385</v>
      </c>
      <c r="F2397" s="90" t="s">
        <v>5384</v>
      </c>
      <c r="G2397" s="91" t="str">
        <f t="shared" si="88"/>
        <v>Usually distinctive</v>
      </c>
      <c r="H2397" s="91" t="s">
        <v>15174</v>
      </c>
      <c r="I2397" s="91" t="str">
        <f t="shared" si="89"/>
        <v>Common</v>
      </c>
      <c r="J2397" s="91" t="s">
        <v>14186</v>
      </c>
      <c r="K2397" s="91"/>
      <c r="L2397" s="91"/>
      <c r="M2397" s="91"/>
      <c r="P2397" s="86" t="str">
        <f t="shared" si="90"/>
        <v>Usually distinctive</v>
      </c>
      <c r="Q2397" s="86" t="s">
        <v>10789</v>
      </c>
      <c r="R2397" s="86" t="s">
        <v>10789</v>
      </c>
      <c r="S2397" s="86" t="s">
        <v>10789</v>
      </c>
      <c r="T2397" s="86" t="s">
        <v>10789</v>
      </c>
      <c r="U2397" s="86" t="s">
        <v>15214</v>
      </c>
      <c r="V2397" s="86" t="s">
        <v>15216</v>
      </c>
      <c r="W2397" s="86" t="b">
        <v>0</v>
      </c>
    </row>
    <row r="2398" spans="2:23" x14ac:dyDescent="0.25">
      <c r="B2398" s="91">
        <v>2333</v>
      </c>
      <c r="C2398" s="91">
        <v>2333</v>
      </c>
      <c r="D2398" s="203" t="s">
        <v>13791</v>
      </c>
      <c r="E2398" s="89" t="s">
        <v>5377</v>
      </c>
      <c r="F2398" s="90" t="s">
        <v>5376</v>
      </c>
      <c r="G2398" s="91" t="str">
        <f t="shared" si="88"/>
        <v>Extinct</v>
      </c>
      <c r="H2398" s="91" t="s">
        <v>14176</v>
      </c>
      <c r="I2398" s="91" t="str">
        <f t="shared" si="89"/>
        <v>Formerly in S &amp; SE, long extinct</v>
      </c>
      <c r="J2398" s="91" t="s">
        <v>14368</v>
      </c>
      <c r="K2398" s="91"/>
      <c r="L2398" s="91"/>
      <c r="M2398" s="91"/>
      <c r="P2398" s="86" t="str">
        <f t="shared" si="90"/>
        <v>Extinct</v>
      </c>
      <c r="Q2398" s="86" t="s">
        <v>10789</v>
      </c>
      <c r="R2398" s="86" t="s">
        <v>10789</v>
      </c>
      <c r="S2398" s="86" t="s">
        <v>10789</v>
      </c>
      <c r="T2398" s="86" t="s">
        <v>10789</v>
      </c>
      <c r="U2398" s="86" t="s">
        <v>15214</v>
      </c>
      <c r="V2398" s="86" t="s">
        <v>15226</v>
      </c>
      <c r="W2398" s="86" t="b">
        <v>0</v>
      </c>
    </row>
    <row r="2399" spans="2:23" x14ac:dyDescent="0.25">
      <c r="B2399" s="91">
        <v>2334</v>
      </c>
      <c r="C2399" s="91">
        <v>2334</v>
      </c>
      <c r="D2399" s="203" t="s">
        <v>13792</v>
      </c>
      <c r="E2399" s="89" t="s">
        <v>5375</v>
      </c>
      <c r="F2399" s="90" t="s">
        <v>5374</v>
      </c>
      <c r="G2399" s="91" t="str">
        <f t="shared" si="88"/>
        <v>Care needed</v>
      </c>
      <c r="H2399" s="91" t="s">
        <v>11767</v>
      </c>
      <c r="I2399" s="91" t="str">
        <f t="shared" si="89"/>
        <v>Common</v>
      </c>
      <c r="J2399" s="91" t="s">
        <v>14186</v>
      </c>
      <c r="K2399" s="91"/>
      <c r="L2399" s="91"/>
      <c r="M2399" s="91"/>
      <c r="P2399" s="86" t="str">
        <f t="shared" si="90"/>
        <v>Care needed</v>
      </c>
      <c r="Q2399" s="86" t="s">
        <v>10789</v>
      </c>
      <c r="R2399" s="86" t="s">
        <v>10789</v>
      </c>
      <c r="S2399" s="86" t="s">
        <v>10789</v>
      </c>
      <c r="T2399" s="86" t="s">
        <v>10789</v>
      </c>
      <c r="U2399" s="86" t="s">
        <v>15229</v>
      </c>
      <c r="V2399" s="86" t="s">
        <v>15242</v>
      </c>
      <c r="W2399" s="86" t="b">
        <v>0</v>
      </c>
    </row>
    <row r="2400" spans="2:23" x14ac:dyDescent="0.25">
      <c r="B2400" s="91">
        <v>2331</v>
      </c>
      <c r="C2400" s="91">
        <v>2331</v>
      </c>
      <c r="D2400" s="203" t="s">
        <v>13789</v>
      </c>
      <c r="E2400" s="89" t="s">
        <v>5379</v>
      </c>
      <c r="F2400" s="90" t="s">
        <v>5378</v>
      </c>
      <c r="G2400" s="91" t="str">
        <f t="shared" si="88"/>
        <v>Care needed - Photo required away from S &amp; E</v>
      </c>
      <c r="H2400" s="91" t="s">
        <v>14451</v>
      </c>
      <c r="I2400" s="91" t="str">
        <f t="shared" si="89"/>
        <v>Widespread S &amp; E, but infrequent</v>
      </c>
      <c r="J2400" s="91" t="s">
        <v>14369</v>
      </c>
      <c r="K2400" s="91"/>
      <c r="L2400" s="91"/>
      <c r="M2400" s="91"/>
      <c r="P2400" s="86" t="str">
        <f t="shared" si="90"/>
        <v>Care needed - Photo required away from S &amp; E</v>
      </c>
      <c r="Q2400" s="86" t="s">
        <v>10789</v>
      </c>
      <c r="R2400" s="86" t="s">
        <v>10789</v>
      </c>
      <c r="S2400" s="86" t="s">
        <v>10789</v>
      </c>
      <c r="T2400" s="86" t="s">
        <v>10789</v>
      </c>
      <c r="U2400" s="86" t="s">
        <v>15225</v>
      </c>
      <c r="V2400" s="86" t="s">
        <v>15236</v>
      </c>
      <c r="W2400" s="86" t="b">
        <v>0</v>
      </c>
    </row>
    <row r="2401" spans="2:23" x14ac:dyDescent="0.25">
      <c r="B2401" s="91">
        <v>2335</v>
      </c>
      <c r="C2401" s="91">
        <v>2335</v>
      </c>
      <c r="D2401" s="203" t="s">
        <v>13793</v>
      </c>
      <c r="E2401" s="89" t="s">
        <v>5373</v>
      </c>
      <c r="F2401" s="90" t="s">
        <v>5372</v>
      </c>
      <c r="G2401" s="91" t="str">
        <f t="shared" si="88"/>
        <v>Care needed</v>
      </c>
      <c r="H2401" s="91" t="s">
        <v>11767</v>
      </c>
      <c r="I2401" s="91" t="str">
        <f t="shared" si="89"/>
        <v>Recent arrival, now widespread S &amp; E to VC106</v>
      </c>
      <c r="J2401" s="91" t="s">
        <v>14370</v>
      </c>
      <c r="K2401" s="91"/>
      <c r="L2401" s="91"/>
      <c r="M2401" s="91"/>
      <c r="P2401" s="86" t="str">
        <f t="shared" si="90"/>
        <v>Care needed</v>
      </c>
      <c r="Q2401" s="86" t="s">
        <v>10789</v>
      </c>
      <c r="R2401" s="86" t="s">
        <v>10789</v>
      </c>
      <c r="S2401" s="86" t="s">
        <v>10789</v>
      </c>
      <c r="T2401" s="86" t="s">
        <v>10789</v>
      </c>
      <c r="U2401" s="86" t="s">
        <v>15231</v>
      </c>
      <c r="V2401" s="86" t="s">
        <v>15216</v>
      </c>
      <c r="W2401" s="86" t="b">
        <v>0</v>
      </c>
    </row>
    <row r="2402" spans="2:23" x14ac:dyDescent="0.25">
      <c r="B2402" s="91">
        <v>2325</v>
      </c>
      <c r="C2402" s="91">
        <v>2325</v>
      </c>
      <c r="D2402" s="203" t="s">
        <v>13783</v>
      </c>
      <c r="E2402" s="89" t="s">
        <v>5387</v>
      </c>
      <c r="F2402" s="90" t="s">
        <v>5386</v>
      </c>
      <c r="G2402" s="91" t="str">
        <f t="shared" si="88"/>
        <v>Photo required</v>
      </c>
      <c r="H2402" s="91" t="s">
        <v>11837</v>
      </c>
      <c r="I2402" s="91" t="str">
        <f t="shared" si="89"/>
        <v>Vagrant, VC87 in 1999, Orkney in 2019, maybe Shetland</v>
      </c>
      <c r="J2402" s="91" t="s">
        <v>15660</v>
      </c>
      <c r="K2402" s="91"/>
      <c r="L2402" s="91"/>
      <c r="M2402" s="91"/>
      <c r="P2402" s="86" t="str">
        <f t="shared" si="90"/>
        <v>Photo required</v>
      </c>
      <c r="Q2402" s="86" t="s">
        <v>10789</v>
      </c>
      <c r="R2402" s="86" t="s">
        <v>10789</v>
      </c>
      <c r="S2402" s="86" t="s">
        <v>10789</v>
      </c>
      <c r="T2402" s="86" t="s">
        <v>10789</v>
      </c>
      <c r="U2402" s="86" t="s">
        <v>15218</v>
      </c>
      <c r="V2402" s="86" t="s">
        <v>15216</v>
      </c>
      <c r="W2402" s="86" t="b">
        <v>0</v>
      </c>
    </row>
    <row r="2403" spans="2:23" x14ac:dyDescent="0.25">
      <c r="B2403" s="91">
        <v>2321</v>
      </c>
      <c r="C2403" s="91">
        <v>2321</v>
      </c>
      <c r="D2403" s="203" t="s">
        <v>13779</v>
      </c>
      <c r="E2403" s="89" t="s">
        <v>5393</v>
      </c>
      <c r="F2403" s="90" t="s">
        <v>5392</v>
      </c>
      <c r="G2403" s="91" t="str">
        <f t="shared" si="88"/>
        <v>Usually distinctive</v>
      </c>
      <c r="H2403" s="91" t="s">
        <v>15174</v>
      </c>
      <c r="I2403" s="91" t="str">
        <f t="shared" si="89"/>
        <v>Common</v>
      </c>
      <c r="J2403" s="91" t="s">
        <v>14186</v>
      </c>
      <c r="K2403" s="91"/>
      <c r="L2403" s="91"/>
      <c r="M2403" s="91"/>
      <c r="P2403" s="86" t="str">
        <f t="shared" si="90"/>
        <v>Usually distinctive</v>
      </c>
      <c r="Q2403" s="86" t="s">
        <v>10789</v>
      </c>
      <c r="R2403" s="86" t="s">
        <v>10789</v>
      </c>
      <c r="S2403" s="86" t="s">
        <v>10789</v>
      </c>
      <c r="T2403" s="86" t="s">
        <v>10789</v>
      </c>
      <c r="U2403" s="86" t="s">
        <v>15225</v>
      </c>
      <c r="V2403" s="86" t="s">
        <v>15256</v>
      </c>
      <c r="W2403" s="86" t="b">
        <v>0</v>
      </c>
    </row>
    <row r="2404" spans="2:23" x14ac:dyDescent="0.25">
      <c r="B2404" s="91">
        <v>2322</v>
      </c>
      <c r="C2404" s="91">
        <v>2322</v>
      </c>
      <c r="D2404" s="203" t="s">
        <v>13780</v>
      </c>
      <c r="E2404" s="89" t="s">
        <v>5391</v>
      </c>
      <c r="F2404" s="90" t="s">
        <v>5390</v>
      </c>
      <c r="G2404" s="91" t="str">
        <f t="shared" si="88"/>
        <v>Usually distinctive</v>
      </c>
      <c r="H2404" s="91" t="s">
        <v>15174</v>
      </c>
      <c r="I2404" s="91" t="str">
        <f t="shared" si="89"/>
        <v>Common</v>
      </c>
      <c r="J2404" s="91" t="s">
        <v>14186</v>
      </c>
      <c r="K2404" s="91"/>
      <c r="L2404" s="91"/>
      <c r="M2404" s="91"/>
      <c r="P2404" s="86" t="str">
        <f t="shared" si="90"/>
        <v>Usually distinctive</v>
      </c>
      <c r="Q2404" s="86" t="s">
        <v>10789</v>
      </c>
      <c r="R2404" s="86" t="s">
        <v>10789</v>
      </c>
      <c r="S2404" s="86" t="s">
        <v>10789</v>
      </c>
      <c r="T2404" s="86" t="s">
        <v>10789</v>
      </c>
      <c r="U2404" s="86" t="s">
        <v>15231</v>
      </c>
      <c r="V2404" s="86" t="s">
        <v>15216</v>
      </c>
      <c r="W2404" s="86" t="b">
        <v>0</v>
      </c>
    </row>
    <row r="2405" spans="2:23" x14ac:dyDescent="0.25">
      <c r="B2405" s="91">
        <v>2323</v>
      </c>
      <c r="C2405" s="91">
        <v>2323</v>
      </c>
      <c r="D2405" s="203" t="s">
        <v>13781</v>
      </c>
      <c r="E2405" s="89" t="s">
        <v>5389</v>
      </c>
      <c r="F2405" s="90" t="s">
        <v>5388</v>
      </c>
      <c r="G2405" s="91" t="str">
        <f t="shared" si="88"/>
        <v>Photo required</v>
      </c>
      <c r="H2405" s="91" t="s">
        <v>11837</v>
      </c>
      <c r="I2405" s="91" t="str">
        <f t="shared" si="89"/>
        <v>Probable misidentifications</v>
      </c>
      <c r="J2405" s="91" t="s">
        <v>15661</v>
      </c>
      <c r="K2405" s="91"/>
      <c r="L2405" s="91"/>
      <c r="M2405" s="91"/>
      <c r="P2405" s="86" t="str">
        <f t="shared" si="90"/>
        <v>Photo required</v>
      </c>
      <c r="Q2405" s="86" t="s">
        <v>10789</v>
      </c>
      <c r="R2405" s="86" t="s">
        <v>10789</v>
      </c>
      <c r="S2405" s="86" t="s">
        <v>10789</v>
      </c>
      <c r="T2405" s="86" t="s">
        <v>10789</v>
      </c>
      <c r="U2405" s="86" t="s">
        <v>15222</v>
      </c>
      <c r="V2405" s="86" t="s">
        <v>15236</v>
      </c>
      <c r="W2405" s="86" t="b">
        <v>0</v>
      </c>
    </row>
    <row r="2406" spans="2:23" x14ac:dyDescent="0.25">
      <c r="B2406" s="91">
        <v>2329</v>
      </c>
      <c r="C2406" s="91">
        <v>2329</v>
      </c>
      <c r="D2406" s="203" t="s">
        <v>13787</v>
      </c>
      <c r="E2406" s="89" t="s">
        <v>4963</v>
      </c>
      <c r="F2406" s="90" t="s">
        <v>4964</v>
      </c>
      <c r="G2406" s="91" t="str">
        <f t="shared" si="88"/>
        <v>Photo required</v>
      </c>
      <c r="H2406" s="91" t="s">
        <v>11837</v>
      </c>
      <c r="I2406" s="91" t="str">
        <f t="shared" si="89"/>
        <v>Widely scattered, mainly rocky coasts, infrequent</v>
      </c>
      <c r="J2406" s="91" t="s">
        <v>14371</v>
      </c>
      <c r="K2406" s="91"/>
      <c r="L2406" s="91"/>
      <c r="M2406" s="91"/>
      <c r="P2406" s="86" t="str">
        <f t="shared" si="90"/>
        <v>Photo required</v>
      </c>
      <c r="Q2406" s="86" t="s">
        <v>10789</v>
      </c>
      <c r="R2406" s="86" t="s">
        <v>10789</v>
      </c>
      <c r="S2406" s="86" t="s">
        <v>10789</v>
      </c>
      <c r="T2406" s="86" t="s">
        <v>10789</v>
      </c>
      <c r="U2406" s="86" t="s">
        <v>15231</v>
      </c>
      <c r="V2406" s="86" t="s">
        <v>15238</v>
      </c>
      <c r="W2406" s="86" t="b">
        <v>0</v>
      </c>
    </row>
    <row r="2407" spans="2:23" x14ac:dyDescent="0.25">
      <c r="B2407" s="91">
        <v>2328</v>
      </c>
      <c r="C2407" s="91">
        <v>2328</v>
      </c>
      <c r="D2407" s="203" t="s">
        <v>13786</v>
      </c>
      <c r="E2407" s="89" t="s">
        <v>8366</v>
      </c>
      <c r="F2407" s="90" t="s">
        <v>8367</v>
      </c>
      <c r="G2407" s="91" t="str">
        <f t="shared" si="88"/>
        <v>Photo required</v>
      </c>
      <c r="H2407" s="91" t="s">
        <v>11837</v>
      </c>
      <c r="I2407" s="91" t="str">
        <f t="shared" si="89"/>
        <v>Rare immigrant, Shetland &amp; Fair Isle (six? - last 2011)</v>
      </c>
      <c r="J2407" s="91" t="s">
        <v>14372</v>
      </c>
      <c r="K2407" s="91"/>
      <c r="L2407" s="91"/>
      <c r="M2407" s="91"/>
      <c r="P2407" s="86" t="str">
        <f t="shared" si="90"/>
        <v>Photo required</v>
      </c>
      <c r="Q2407" s="86" t="s">
        <v>10789</v>
      </c>
      <c r="R2407" s="86" t="s">
        <v>10789</v>
      </c>
      <c r="S2407" s="86" t="s">
        <v>10789</v>
      </c>
      <c r="T2407" s="86" t="s">
        <v>10789</v>
      </c>
      <c r="U2407" s="86" t="s">
        <v>15223</v>
      </c>
      <c r="V2407" s="86" t="s">
        <v>15236</v>
      </c>
      <c r="W2407" s="86" t="b">
        <v>0</v>
      </c>
    </row>
    <row r="2408" spans="2:23" x14ac:dyDescent="0.25">
      <c r="B2408" s="91">
        <v>2324</v>
      </c>
      <c r="C2408" s="91">
        <v>2324</v>
      </c>
      <c r="D2408" s="203" t="s">
        <v>13782</v>
      </c>
      <c r="E2408" s="89" t="s">
        <v>15145</v>
      </c>
      <c r="F2408" s="90" t="s">
        <v>8365</v>
      </c>
      <c r="G2408" s="91" t="str">
        <f t="shared" si="88"/>
        <v>Care needed</v>
      </c>
      <c r="H2408" s="91" t="s">
        <v>11767</v>
      </c>
      <c r="I2408" s="91" t="str">
        <f t="shared" si="89"/>
        <v>Widely scattered, mainly inland; infrequent</v>
      </c>
      <c r="J2408" s="91" t="s">
        <v>14373</v>
      </c>
      <c r="K2408" s="91"/>
      <c r="L2408" s="91"/>
      <c r="M2408" s="91"/>
      <c r="P2408" s="86" t="str">
        <f t="shared" si="90"/>
        <v>Care needed</v>
      </c>
      <c r="Q2408" s="86" t="s">
        <v>10789</v>
      </c>
      <c r="R2408" s="86" t="s">
        <v>10789</v>
      </c>
      <c r="S2408" s="86" t="s">
        <v>10789</v>
      </c>
      <c r="T2408" s="86" t="s">
        <v>10789</v>
      </c>
      <c r="U2408" s="86" t="s">
        <v>15218</v>
      </c>
      <c r="V2408" s="86" t="s">
        <v>15238</v>
      </c>
      <c r="W2408" s="86" t="b">
        <v>0</v>
      </c>
    </row>
    <row r="2409" spans="2:23" x14ac:dyDescent="0.25">
      <c r="B2409" s="91">
        <v>2324</v>
      </c>
      <c r="C2409" s="91">
        <v>2324</v>
      </c>
      <c r="D2409" s="203" t="s">
        <v>13782</v>
      </c>
      <c r="E2409" s="89" t="s">
        <v>15145</v>
      </c>
      <c r="F2409" s="90" t="s">
        <v>11617</v>
      </c>
      <c r="G2409" s="91" t="str">
        <f t="shared" si="88"/>
        <v>Care needed</v>
      </c>
      <c r="H2409" s="91" t="s">
        <v>11767</v>
      </c>
      <c r="I2409" s="91" t="str">
        <f t="shared" si="89"/>
        <v>Widely scattered, mainly inland; infrequent</v>
      </c>
      <c r="J2409" s="91" t="s">
        <v>14373</v>
      </c>
      <c r="K2409" s="91"/>
      <c r="L2409" s="91"/>
      <c r="M2409" s="91"/>
      <c r="P2409" s="86" t="str">
        <f t="shared" si="90"/>
        <v>Care needed</v>
      </c>
      <c r="Q2409" s="86" t="s">
        <v>10789</v>
      </c>
      <c r="R2409" s="86" t="s">
        <v>10789</v>
      </c>
      <c r="S2409" s="86" t="s">
        <v>10789</v>
      </c>
      <c r="T2409" s="86" t="s">
        <v>10789</v>
      </c>
      <c r="U2409" s="86" t="s">
        <v>15218</v>
      </c>
      <c r="V2409" s="86" t="s">
        <v>15238</v>
      </c>
      <c r="W2409" s="86" t="b">
        <v>0</v>
      </c>
    </row>
    <row r="2410" spans="2:23" x14ac:dyDescent="0.25">
      <c r="B2410" s="91">
        <v>2336</v>
      </c>
      <c r="C2410" s="91">
        <v>2336</v>
      </c>
      <c r="D2410" s="203" t="s">
        <v>13794</v>
      </c>
      <c r="E2410" s="89" t="s">
        <v>14103</v>
      </c>
      <c r="F2410" s="90" t="s">
        <v>5371</v>
      </c>
      <c r="G2410" s="91" t="str">
        <f t="shared" si="88"/>
        <v>Usually distinctive</v>
      </c>
      <c r="H2410" s="91" t="s">
        <v>15174</v>
      </c>
      <c r="I2410" s="91" t="str">
        <f t="shared" si="89"/>
        <v>Widespread but local after major range expansion</v>
      </c>
      <c r="J2410" s="91" t="s">
        <v>14374</v>
      </c>
      <c r="K2410" s="91"/>
      <c r="L2410" s="91"/>
      <c r="M2410" s="91"/>
      <c r="P2410" s="86" t="str">
        <f t="shared" si="90"/>
        <v>Usually distinctive</v>
      </c>
      <c r="Q2410" s="86" t="s">
        <v>10789</v>
      </c>
      <c r="R2410" s="86" t="s">
        <v>10789</v>
      </c>
      <c r="S2410" s="86" t="s">
        <v>10789</v>
      </c>
      <c r="T2410" s="86" t="s">
        <v>10789</v>
      </c>
      <c r="U2410" s="86" t="s">
        <v>15218</v>
      </c>
      <c r="V2410" s="86" t="s">
        <v>15228</v>
      </c>
      <c r="W2410" s="86" t="b">
        <v>0</v>
      </c>
    </row>
    <row r="2411" spans="2:23" x14ac:dyDescent="0.25">
      <c r="B2411" s="91">
        <v>2343</v>
      </c>
      <c r="C2411" s="91">
        <v>2343</v>
      </c>
      <c r="D2411" s="203" t="s">
        <v>13801</v>
      </c>
      <c r="E2411" s="89" t="s">
        <v>223</v>
      </c>
      <c r="F2411" s="90" t="s">
        <v>222</v>
      </c>
      <c r="G2411" s="91" t="str">
        <f t="shared" si="88"/>
        <v>Gen. Det. required</v>
      </c>
      <c r="H2411" s="91" t="s">
        <v>11768</v>
      </c>
      <c r="I2411" s="91" t="str">
        <f t="shared" si="89"/>
        <v>Common</v>
      </c>
      <c r="J2411" s="91" t="s">
        <v>14186</v>
      </c>
      <c r="K2411" s="91"/>
      <c r="L2411" s="91"/>
      <c r="M2411" s="91"/>
      <c r="P2411" s="86" t="str">
        <f t="shared" si="90"/>
        <v>Gen. Det. required</v>
      </c>
      <c r="Q2411" s="86" t="s">
        <v>10789</v>
      </c>
      <c r="R2411" s="86" t="s">
        <v>10789</v>
      </c>
      <c r="S2411" s="86" t="s">
        <v>10789</v>
      </c>
      <c r="T2411" s="86" t="s">
        <v>10789</v>
      </c>
      <c r="U2411" s="86" t="s">
        <v>15231</v>
      </c>
      <c r="V2411" s="86" t="s">
        <v>15224</v>
      </c>
      <c r="W2411" s="86" t="b">
        <v>0</v>
      </c>
    </row>
    <row r="2412" spans="2:23" x14ac:dyDescent="0.25">
      <c r="B2412" s="91">
        <v>2343.9</v>
      </c>
      <c r="C2412" s="199" t="s">
        <v>10789</v>
      </c>
      <c r="D2412" s="94" t="s">
        <v>16749</v>
      </c>
      <c r="E2412" s="89" t="s">
        <v>217</v>
      </c>
      <c r="F2412" s="90" t="s">
        <v>216</v>
      </c>
      <c r="G2412" s="91" t="str">
        <f t="shared" si="88"/>
        <v>Usually distinctive</v>
      </c>
      <c r="H2412" s="91" t="s">
        <v>15174</v>
      </c>
      <c r="I2412" s="91" t="str">
        <f t="shared" si="89"/>
        <v/>
      </c>
      <c r="J2412" s="91"/>
      <c r="K2412" s="91"/>
      <c r="L2412" s="91"/>
      <c r="M2412" s="91"/>
      <c r="P2412" s="86" t="str">
        <f t="shared" si="90"/>
        <v>Usually distinctive</v>
      </c>
      <c r="Q2412" s="86" t="s">
        <v>10789</v>
      </c>
      <c r="R2412" s="86" t="s">
        <v>10789</v>
      </c>
      <c r="S2412" s="86" t="s">
        <v>10789</v>
      </c>
      <c r="T2412" s="86" t="s">
        <v>10789</v>
      </c>
      <c r="U2412" s="86" t="s">
        <v>15231</v>
      </c>
      <c r="V2412" s="86" t="s">
        <v>15224</v>
      </c>
      <c r="W2412" s="86" t="b">
        <v>0</v>
      </c>
    </row>
    <row r="2413" spans="2:23" x14ac:dyDescent="0.25">
      <c r="B2413" s="91">
        <v>2343.1</v>
      </c>
      <c r="C2413" s="91" t="s">
        <v>221</v>
      </c>
      <c r="D2413" s="94" t="s">
        <v>16750</v>
      </c>
      <c r="E2413" s="89" t="s">
        <v>220</v>
      </c>
      <c r="F2413" s="90" t="s">
        <v>219</v>
      </c>
      <c r="G2413" s="91" t="str">
        <f t="shared" si="88"/>
        <v>Gen. Det. required</v>
      </c>
      <c r="H2413" s="91" t="s">
        <v>11768</v>
      </c>
      <c r="I2413" s="91" t="str">
        <f t="shared" si="89"/>
        <v>Common</v>
      </c>
      <c r="J2413" s="91" t="s">
        <v>14186</v>
      </c>
      <c r="K2413" s="91"/>
      <c r="L2413" s="91"/>
      <c r="M2413" s="91"/>
      <c r="P2413" s="86" t="str">
        <f t="shared" si="90"/>
        <v>Gen. Det. required</v>
      </c>
      <c r="Q2413" s="86" t="s">
        <v>10789</v>
      </c>
      <c r="R2413" s="86" t="s">
        <v>10789</v>
      </c>
      <c r="S2413" s="86" t="s">
        <v>10789</v>
      </c>
      <c r="T2413" s="86" t="s">
        <v>10789</v>
      </c>
      <c r="U2413" s="86" t="s">
        <v>15232</v>
      </c>
      <c r="V2413" s="86" t="s">
        <v>15238</v>
      </c>
      <c r="W2413" s="86" t="b">
        <v>0</v>
      </c>
    </row>
    <row r="2414" spans="2:23" x14ac:dyDescent="0.25">
      <c r="B2414" s="91">
        <v>2342</v>
      </c>
      <c r="C2414" s="91">
        <v>2342</v>
      </c>
      <c r="D2414" s="203" t="s">
        <v>13800</v>
      </c>
      <c r="E2414" s="89" t="s">
        <v>14104</v>
      </c>
      <c r="F2414" s="90" t="s">
        <v>224</v>
      </c>
      <c r="G2414" s="91" t="str">
        <f t="shared" si="88"/>
        <v>Care needed</v>
      </c>
      <c r="H2414" s="91" t="s">
        <v>11767</v>
      </c>
      <c r="I2414" s="91" t="str">
        <f t="shared" si="89"/>
        <v>Common SW &amp; E, mainly coastal; scarce in NW</v>
      </c>
      <c r="J2414" s="91" t="s">
        <v>14375</v>
      </c>
      <c r="K2414" s="91"/>
      <c r="L2414" s="91"/>
      <c r="M2414" s="91"/>
      <c r="P2414" s="86" t="str">
        <f t="shared" si="90"/>
        <v>Care needed</v>
      </c>
      <c r="Q2414" s="86" t="s">
        <v>10789</v>
      </c>
      <c r="R2414" s="86" t="s">
        <v>10789</v>
      </c>
      <c r="S2414" s="86" t="s">
        <v>10789</v>
      </c>
      <c r="T2414" s="86" t="s">
        <v>10789</v>
      </c>
      <c r="U2414" s="86" t="s">
        <v>15231</v>
      </c>
      <c r="V2414" s="86" t="s">
        <v>15238</v>
      </c>
      <c r="W2414" s="86" t="b">
        <v>0</v>
      </c>
    </row>
    <row r="2415" spans="2:23" x14ac:dyDescent="0.25">
      <c r="B2415" s="91">
        <v>2341</v>
      </c>
      <c r="C2415" s="91">
        <v>2341</v>
      </c>
      <c r="D2415" s="203" t="s">
        <v>13799</v>
      </c>
      <c r="E2415" s="89" t="s">
        <v>5359</v>
      </c>
      <c r="F2415" s="90" t="s">
        <v>5358</v>
      </c>
      <c r="G2415" s="91" t="str">
        <f t="shared" si="88"/>
        <v>Care needed - Photo required S &amp; N</v>
      </c>
      <c r="H2415" s="91" t="s">
        <v>14452</v>
      </c>
      <c r="I2415" s="91" t="str">
        <f t="shared" si="89"/>
        <v>Widespread S, coastal; absent, scarce or stray N</v>
      </c>
      <c r="J2415" s="91" t="s">
        <v>14376</v>
      </c>
      <c r="K2415" s="91"/>
      <c r="L2415" s="91"/>
      <c r="M2415" s="91"/>
      <c r="P2415" s="86" t="str">
        <f t="shared" si="90"/>
        <v>Care needed - Photo required S &amp; N</v>
      </c>
      <c r="Q2415" s="86" t="s">
        <v>10789</v>
      </c>
      <c r="R2415" s="86" t="s">
        <v>10789</v>
      </c>
      <c r="S2415" s="86" t="s">
        <v>10789</v>
      </c>
      <c r="T2415" s="86" t="s">
        <v>10789</v>
      </c>
      <c r="U2415" s="86" t="s">
        <v>15231</v>
      </c>
      <c r="V2415" s="86" t="s">
        <v>15238</v>
      </c>
      <c r="W2415" s="86" t="b">
        <v>0</v>
      </c>
    </row>
    <row r="2416" spans="2:23" x14ac:dyDescent="0.25">
      <c r="B2416" s="91">
        <v>2337</v>
      </c>
      <c r="C2416" s="91">
        <v>2337</v>
      </c>
      <c r="D2416" s="203" t="s">
        <v>13795</v>
      </c>
      <c r="E2416" s="89" t="s">
        <v>5370</v>
      </c>
      <c r="F2416" s="90" t="s">
        <v>5369</v>
      </c>
      <c r="G2416" s="91" t="str">
        <f t="shared" si="88"/>
        <v>Gen. Det. required</v>
      </c>
      <c r="H2416" s="91" t="s">
        <v>11768</v>
      </c>
      <c r="I2416" s="91" t="str">
        <f t="shared" si="89"/>
        <v>Widespread, but becoming infrequent</v>
      </c>
      <c r="J2416" s="91" t="s">
        <v>14377</v>
      </c>
      <c r="K2416" s="91"/>
      <c r="L2416" s="91"/>
      <c r="M2416" s="91"/>
      <c r="P2416" s="86" t="str">
        <f t="shared" si="90"/>
        <v>Gen. Det. required</v>
      </c>
      <c r="Q2416" s="86" t="s">
        <v>10789</v>
      </c>
      <c r="R2416" s="86" t="s">
        <v>10789</v>
      </c>
      <c r="S2416" s="86" t="s">
        <v>10789</v>
      </c>
      <c r="T2416" s="86" t="s">
        <v>10789</v>
      </c>
      <c r="U2416" s="86" t="s">
        <v>15214</v>
      </c>
      <c r="V2416" s="86" t="s">
        <v>15227</v>
      </c>
      <c r="W2416" s="86" t="b">
        <v>0</v>
      </c>
    </row>
    <row r="2417" spans="2:23" x14ac:dyDescent="0.25">
      <c r="B2417" s="91">
        <v>2337.9</v>
      </c>
      <c r="C2417" s="199" t="s">
        <v>10789</v>
      </c>
      <c r="D2417" s="94" t="s">
        <v>16751</v>
      </c>
      <c r="E2417" s="89" t="s">
        <v>5367</v>
      </c>
      <c r="F2417" s="90" t="s">
        <v>5366</v>
      </c>
      <c r="G2417" s="91" t="str">
        <f t="shared" si="88"/>
        <v>Usually distinctive</v>
      </c>
      <c r="H2417" s="91" t="s">
        <v>15174</v>
      </c>
      <c r="I2417" s="91" t="str">
        <f t="shared" si="89"/>
        <v/>
      </c>
      <c r="J2417" s="91"/>
      <c r="K2417" s="91"/>
      <c r="L2417" s="91"/>
      <c r="M2417" s="91"/>
      <c r="P2417" s="86" t="str">
        <f t="shared" si="90"/>
        <v>Usually distinctive</v>
      </c>
      <c r="Q2417" s="86" t="s">
        <v>10789</v>
      </c>
      <c r="R2417" s="86" t="s">
        <v>10789</v>
      </c>
      <c r="S2417" s="86" t="s">
        <v>10789</v>
      </c>
      <c r="T2417" s="86" t="s">
        <v>10789</v>
      </c>
      <c r="U2417" s="86" t="s">
        <v>15214</v>
      </c>
      <c r="V2417" s="86" t="s">
        <v>15227</v>
      </c>
      <c r="W2417" s="86" t="b">
        <v>0</v>
      </c>
    </row>
    <row r="2418" spans="2:23" x14ac:dyDescent="0.25">
      <c r="B2418" s="91">
        <v>2339</v>
      </c>
      <c r="C2418" s="91">
        <v>2339</v>
      </c>
      <c r="D2418" s="203" t="s">
        <v>13797</v>
      </c>
      <c r="E2418" s="89" t="s">
        <v>5363</v>
      </c>
      <c r="F2418" s="90" t="s">
        <v>5362</v>
      </c>
      <c r="G2418" s="91" t="str">
        <f t="shared" si="88"/>
        <v>Gen. Det. required</v>
      </c>
      <c r="H2418" s="91" t="s">
        <v>11768</v>
      </c>
      <c r="I2418" s="91" t="str">
        <f t="shared" si="89"/>
        <v>Apparently local and infrequent, up to VC106</v>
      </c>
      <c r="J2418" s="91" t="s">
        <v>14378</v>
      </c>
      <c r="K2418" s="91"/>
      <c r="L2418" s="91"/>
      <c r="M2418" s="91"/>
      <c r="P2418" s="86" t="str">
        <f t="shared" si="90"/>
        <v>Gen. Det. required</v>
      </c>
      <c r="Q2418" s="86" t="s">
        <v>10789</v>
      </c>
      <c r="R2418" s="86" t="s">
        <v>10789</v>
      </c>
      <c r="S2418" s="86" t="s">
        <v>10789</v>
      </c>
      <c r="T2418" s="86" t="s">
        <v>10789</v>
      </c>
      <c r="U2418" s="86" t="s">
        <v>15214</v>
      </c>
      <c r="V2418" s="86" t="s">
        <v>15236</v>
      </c>
      <c r="W2418" s="86" t="b">
        <v>0</v>
      </c>
    </row>
    <row r="2419" spans="2:23" x14ac:dyDescent="0.25">
      <c r="B2419" s="91">
        <v>2338</v>
      </c>
      <c r="C2419" s="91">
        <v>2338</v>
      </c>
      <c r="D2419" s="203" t="s">
        <v>13796</v>
      </c>
      <c r="E2419" s="89" t="s">
        <v>5365</v>
      </c>
      <c r="F2419" s="90" t="s">
        <v>5364</v>
      </c>
      <c r="G2419" s="91" t="str">
        <f t="shared" si="88"/>
        <v>Gen. Det. required</v>
      </c>
      <c r="H2419" s="91" t="s">
        <v>11768</v>
      </c>
      <c r="I2419" s="91" t="str">
        <f t="shared" si="89"/>
        <v>Widespread but local; often numerous where found</v>
      </c>
      <c r="J2419" s="91" t="s">
        <v>14379</v>
      </c>
      <c r="K2419" s="91"/>
      <c r="L2419" s="91"/>
      <c r="M2419" s="91"/>
      <c r="P2419" s="86" t="str">
        <f t="shared" si="90"/>
        <v>Gen. Det. required</v>
      </c>
      <c r="Q2419" s="86" t="s">
        <v>10789</v>
      </c>
      <c r="R2419" s="86" t="s">
        <v>10789</v>
      </c>
      <c r="S2419" s="86" t="s">
        <v>10789</v>
      </c>
      <c r="T2419" s="86" t="s">
        <v>10789</v>
      </c>
      <c r="U2419" s="86" t="s">
        <v>15225</v>
      </c>
      <c r="V2419" s="86" t="s">
        <v>15227</v>
      </c>
      <c r="W2419" s="86" t="b">
        <v>0</v>
      </c>
    </row>
    <row r="2420" spans="2:23" x14ac:dyDescent="0.25">
      <c r="B2420" s="91">
        <v>2340</v>
      </c>
      <c r="C2420" s="91">
        <v>2340</v>
      </c>
      <c r="D2420" s="203" t="s">
        <v>13798</v>
      </c>
      <c r="E2420" s="89" t="s">
        <v>5361</v>
      </c>
      <c r="F2420" s="90" t="s">
        <v>5360</v>
      </c>
      <c r="G2420" s="91" t="str">
        <f t="shared" si="88"/>
        <v>Usually distinctive</v>
      </c>
      <c r="H2420" s="91" t="s">
        <v>15174</v>
      </c>
      <c r="I2420" s="91" t="str">
        <f t="shared" si="89"/>
        <v>Common</v>
      </c>
      <c r="J2420" s="91" t="s">
        <v>14186</v>
      </c>
      <c r="K2420" s="91"/>
      <c r="L2420" s="91"/>
      <c r="M2420" s="91"/>
      <c r="P2420" s="86" t="str">
        <f t="shared" si="90"/>
        <v>Usually distinctive</v>
      </c>
      <c r="Q2420" s="86" t="s">
        <v>10789</v>
      </c>
      <c r="R2420" s="86" t="s">
        <v>10789</v>
      </c>
      <c r="S2420" s="86" t="s">
        <v>10789</v>
      </c>
      <c r="T2420" s="86" t="s">
        <v>10789</v>
      </c>
      <c r="U2420" s="86" t="s">
        <v>15214</v>
      </c>
      <c r="V2420" s="86" t="s">
        <v>15216</v>
      </c>
      <c r="W2420" s="86" t="b">
        <v>0</v>
      </c>
    </row>
    <row r="2421" spans="2:23" x14ac:dyDescent="0.25">
      <c r="B2421" s="91">
        <v>2383</v>
      </c>
      <c r="C2421" s="91"/>
      <c r="D2421" s="199" t="s">
        <v>15415</v>
      </c>
      <c r="E2421" s="89" t="s">
        <v>15452</v>
      </c>
      <c r="F2421" s="90" t="s">
        <v>15507</v>
      </c>
      <c r="G2421" s="91" t="str">
        <f t="shared" si="88"/>
        <v>Photo required</v>
      </c>
      <c r="H2421" s="102" t="s">
        <v>11837</v>
      </c>
      <c r="I2421" s="91" t="str">
        <f t="shared" si="89"/>
        <v>Not recorded in Scotland</v>
      </c>
      <c r="J2421" s="102" t="s">
        <v>16094</v>
      </c>
      <c r="K2421" s="91"/>
      <c r="L2421" s="116"/>
      <c r="P2421" s="86" t="str">
        <f t="shared" si="90"/>
        <v>Photo required</v>
      </c>
      <c r="U2421" s="86" t="s">
        <v>16791</v>
      </c>
    </row>
    <row r="2422" spans="2:23" x14ac:dyDescent="0.25">
      <c r="B2422" s="91">
        <v>2226</v>
      </c>
      <c r="C2422" s="91">
        <v>2226</v>
      </c>
      <c r="D2422" s="203" t="s">
        <v>13689</v>
      </c>
      <c r="E2422" s="89" t="s">
        <v>3030</v>
      </c>
      <c r="F2422" s="90" t="s">
        <v>3031</v>
      </c>
      <c r="G2422" s="91" t="str">
        <f t="shared" si="88"/>
        <v>Photo required</v>
      </c>
      <c r="H2422" s="91" t="s">
        <v>11837</v>
      </c>
      <c r="I2422" s="91" t="str">
        <f t="shared" si="89"/>
        <v>Not recorded in Scotland</v>
      </c>
      <c r="J2422" s="91" t="s">
        <v>16094</v>
      </c>
      <c r="K2422" s="91"/>
      <c r="L2422" s="91"/>
      <c r="M2422" s="91"/>
      <c r="P2422" s="86" t="str">
        <f t="shared" si="90"/>
        <v>Photo required</v>
      </c>
      <c r="Q2422" s="86" t="s">
        <v>10789</v>
      </c>
      <c r="R2422" s="86" t="s">
        <v>10789</v>
      </c>
      <c r="S2422" s="86" t="s">
        <v>10789</v>
      </c>
      <c r="T2422" s="86" t="s">
        <v>10789</v>
      </c>
      <c r="U2422" s="86" t="s">
        <v>15236</v>
      </c>
      <c r="V2422" s="86" t="s">
        <v>15259</v>
      </c>
      <c r="W2422" s="86" t="b">
        <v>0</v>
      </c>
    </row>
    <row r="2423" spans="2:23" x14ac:dyDescent="0.25">
      <c r="B2423" s="91">
        <v>2271</v>
      </c>
      <c r="C2423" s="91">
        <v>2271</v>
      </c>
      <c r="D2423" s="203" t="s">
        <v>13732</v>
      </c>
      <c r="E2423" s="89" t="s">
        <v>14092</v>
      </c>
      <c r="F2423" s="90" t="s">
        <v>4932</v>
      </c>
      <c r="G2423" s="91" t="str">
        <f t="shared" si="88"/>
        <v>Care needed</v>
      </c>
      <c r="H2423" s="91" t="s">
        <v>11767</v>
      </c>
      <c r="I2423" s="91" t="str">
        <f t="shared" si="89"/>
        <v>Widespread but infrequent</v>
      </c>
      <c r="J2423" s="91" t="s">
        <v>14265</v>
      </c>
      <c r="K2423" s="91"/>
      <c r="L2423" s="91"/>
      <c r="M2423" s="91"/>
      <c r="P2423" s="86" t="str">
        <f t="shared" si="90"/>
        <v>Care needed</v>
      </c>
      <c r="Q2423" s="86" t="s">
        <v>10789</v>
      </c>
      <c r="R2423" s="86" t="s">
        <v>10789</v>
      </c>
      <c r="S2423" s="86" t="s">
        <v>10789</v>
      </c>
      <c r="T2423" s="86" t="s">
        <v>10789</v>
      </c>
      <c r="U2423" s="86" t="s">
        <v>15233</v>
      </c>
      <c r="V2423" s="86" t="s">
        <v>15259</v>
      </c>
      <c r="W2423" s="86" t="b">
        <v>0</v>
      </c>
    </row>
    <row r="2424" spans="2:23" x14ac:dyDescent="0.25">
      <c r="B2424" s="91">
        <v>2272</v>
      </c>
      <c r="C2424" s="91">
        <v>2272</v>
      </c>
      <c r="D2424" s="203" t="s">
        <v>13733</v>
      </c>
      <c r="E2424" s="89" t="s">
        <v>14093</v>
      </c>
      <c r="F2424" s="90" t="s">
        <v>4933</v>
      </c>
      <c r="G2424" s="91" t="str">
        <f t="shared" si="88"/>
        <v>Photo required</v>
      </c>
      <c r="H2424" s="91" t="s">
        <v>11837</v>
      </c>
      <c r="I2424" s="91" t="str">
        <f t="shared" si="89"/>
        <v>Strays, misidentifications, clerical errors?</v>
      </c>
      <c r="J2424" s="91" t="s">
        <v>15662</v>
      </c>
      <c r="K2424" s="91"/>
      <c r="L2424" s="91"/>
      <c r="M2424" s="91"/>
      <c r="P2424" s="86" t="str">
        <f t="shared" si="90"/>
        <v>Photo required</v>
      </c>
      <c r="Q2424" s="86" t="s">
        <v>10789</v>
      </c>
      <c r="R2424" s="86" t="s">
        <v>10789</v>
      </c>
      <c r="S2424" s="86" t="s">
        <v>10789</v>
      </c>
      <c r="T2424" s="86" t="s">
        <v>10789</v>
      </c>
      <c r="U2424" s="86" t="s">
        <v>15236</v>
      </c>
      <c r="V2424" s="86" t="s">
        <v>15246</v>
      </c>
      <c r="W2424" s="86" t="b">
        <v>0</v>
      </c>
    </row>
    <row r="2425" spans="2:23" x14ac:dyDescent="0.25">
      <c r="B2425" s="91">
        <v>2273</v>
      </c>
      <c r="C2425" s="91">
        <v>2273</v>
      </c>
      <c r="D2425" s="203" t="s">
        <v>13734</v>
      </c>
      <c r="E2425" s="89" t="s">
        <v>4934</v>
      </c>
      <c r="F2425" s="90" t="s">
        <v>4935</v>
      </c>
      <c r="G2425" s="91" t="str">
        <f t="shared" si="88"/>
        <v>Usually distinctive</v>
      </c>
      <c r="H2425" s="91" t="s">
        <v>15174</v>
      </c>
      <c r="I2425" s="91" t="str">
        <f t="shared" si="89"/>
        <v>Common</v>
      </c>
      <c r="J2425" s="91" t="s">
        <v>14186</v>
      </c>
      <c r="K2425" s="91"/>
      <c r="L2425" s="91"/>
      <c r="M2425" s="91"/>
      <c r="P2425" s="86" t="str">
        <f t="shared" si="90"/>
        <v>Usually distinctive</v>
      </c>
      <c r="Q2425" s="86" t="s">
        <v>10789</v>
      </c>
      <c r="R2425" s="86" t="s">
        <v>10789</v>
      </c>
      <c r="S2425" s="86" t="s">
        <v>10789</v>
      </c>
      <c r="T2425" s="86" t="s">
        <v>10789</v>
      </c>
      <c r="U2425" s="86" t="s">
        <v>15236</v>
      </c>
      <c r="V2425" s="86" t="s">
        <v>15230</v>
      </c>
      <c r="W2425" s="86" t="b">
        <v>0</v>
      </c>
    </row>
    <row r="2426" spans="2:23" x14ac:dyDescent="0.25">
      <c r="B2426" s="91">
        <v>2274</v>
      </c>
      <c r="C2426" s="91">
        <v>2274</v>
      </c>
      <c r="D2426" s="203" t="s">
        <v>13735</v>
      </c>
      <c r="E2426" s="99" t="s">
        <v>14094</v>
      </c>
      <c r="F2426" s="90" t="s">
        <v>4936</v>
      </c>
      <c r="G2426" s="91" t="str">
        <f t="shared" si="88"/>
        <v>Care needed</v>
      </c>
      <c r="H2426" s="91" t="s">
        <v>11767</v>
      </c>
      <c r="I2426" s="91" t="str">
        <f t="shared" si="89"/>
        <v>Common</v>
      </c>
      <c r="J2426" s="91" t="s">
        <v>14186</v>
      </c>
      <c r="K2426" s="91"/>
      <c r="L2426" s="91"/>
      <c r="M2426" s="91"/>
      <c r="P2426" s="86" t="str">
        <f t="shared" si="90"/>
        <v>Care needed</v>
      </c>
      <c r="Q2426" s="86" t="s">
        <v>10789</v>
      </c>
      <c r="R2426" s="86" t="s">
        <v>10789</v>
      </c>
      <c r="S2426" s="86" t="s">
        <v>10789</v>
      </c>
      <c r="T2426" s="86" t="s">
        <v>10789</v>
      </c>
      <c r="U2426" s="86" t="s">
        <v>15242</v>
      </c>
      <c r="V2426" s="86" t="s">
        <v>15259</v>
      </c>
      <c r="W2426" s="86" t="b">
        <v>0</v>
      </c>
    </row>
    <row r="2427" spans="2:23" x14ac:dyDescent="0.25">
      <c r="B2427" s="91">
        <v>2275</v>
      </c>
      <c r="C2427" s="91">
        <v>2275</v>
      </c>
      <c r="D2427" s="203" t="s">
        <v>13736</v>
      </c>
      <c r="E2427" s="89" t="s">
        <v>14095</v>
      </c>
      <c r="F2427" s="90" t="s">
        <v>4937</v>
      </c>
      <c r="G2427" s="91" t="str">
        <f t="shared" si="88"/>
        <v>Care needed</v>
      </c>
      <c r="H2427" s="91" t="s">
        <v>11767</v>
      </c>
      <c r="I2427" s="91" t="str">
        <f t="shared" si="89"/>
        <v>Very sparse, local and infrequent E, up to VC106</v>
      </c>
      <c r="J2427" s="91" t="s">
        <v>14380</v>
      </c>
      <c r="K2427" s="91"/>
      <c r="L2427" s="91"/>
      <c r="M2427" s="91"/>
      <c r="P2427" s="86" t="str">
        <f t="shared" si="90"/>
        <v>Care needed</v>
      </c>
      <c r="Q2427" s="86" t="s">
        <v>10789</v>
      </c>
      <c r="R2427" s="86" t="s">
        <v>10789</v>
      </c>
      <c r="S2427" s="86" t="s">
        <v>10789</v>
      </c>
      <c r="T2427" s="86" t="s">
        <v>10789</v>
      </c>
      <c r="U2427" s="86" t="s">
        <v>15227</v>
      </c>
      <c r="V2427" s="86" t="s">
        <v>15259</v>
      </c>
      <c r="W2427" s="86" t="b">
        <v>0</v>
      </c>
    </row>
    <row r="2428" spans="2:23" x14ac:dyDescent="0.25">
      <c r="B2428" s="91">
        <v>2276</v>
      </c>
      <c r="C2428" s="91">
        <v>2276</v>
      </c>
      <c r="D2428" s="203" t="s">
        <v>13737</v>
      </c>
      <c r="E2428" s="89" t="s">
        <v>14096</v>
      </c>
      <c r="F2428" s="90" t="s">
        <v>438</v>
      </c>
      <c r="G2428" s="91" t="str">
        <f t="shared" si="88"/>
        <v>Photo required</v>
      </c>
      <c r="H2428" s="91" t="s">
        <v>11837</v>
      </c>
      <c r="I2428" s="91" t="str">
        <f t="shared" si="89"/>
        <v>Not recorded in Scotland</v>
      </c>
      <c r="J2428" s="91" t="s">
        <v>16094</v>
      </c>
      <c r="K2428" s="91"/>
      <c r="L2428" s="91"/>
      <c r="M2428" s="91"/>
      <c r="P2428" s="86" t="str">
        <f t="shared" si="90"/>
        <v>Photo required</v>
      </c>
      <c r="Q2428" s="86" t="s">
        <v>10789</v>
      </c>
      <c r="R2428" s="86" t="s">
        <v>10789</v>
      </c>
      <c r="S2428" s="86" t="s">
        <v>10789</v>
      </c>
      <c r="T2428" s="86" t="s">
        <v>10789</v>
      </c>
      <c r="U2428" s="86" t="s">
        <v>15248</v>
      </c>
      <c r="V2428" s="86" t="s">
        <v>15230</v>
      </c>
      <c r="W2428" s="86" t="b">
        <v>0</v>
      </c>
    </row>
    <row r="2429" spans="2:23" x14ac:dyDescent="0.25">
      <c r="B2429" s="91">
        <v>2141</v>
      </c>
      <c r="C2429" s="91">
        <v>2141</v>
      </c>
      <c r="D2429" s="203" t="s">
        <v>13611</v>
      </c>
      <c r="E2429" s="89" t="s">
        <v>1523</v>
      </c>
      <c r="F2429" s="90" t="s">
        <v>1524</v>
      </c>
      <c r="G2429" s="91" t="str">
        <f t="shared" si="88"/>
        <v>Photo required</v>
      </c>
      <c r="H2429" s="91" t="s">
        <v>11837</v>
      </c>
      <c r="I2429" s="91" t="str">
        <f t="shared" si="89"/>
        <v>Not recorded in Scotland</v>
      </c>
      <c r="J2429" s="91" t="s">
        <v>16094</v>
      </c>
      <c r="K2429" s="91"/>
      <c r="L2429" s="91"/>
      <c r="M2429" s="91"/>
      <c r="P2429" s="86" t="str">
        <f t="shared" si="90"/>
        <v>Photo required</v>
      </c>
      <c r="Q2429" s="86" t="s">
        <v>10789</v>
      </c>
      <c r="R2429" s="86" t="s">
        <v>10789</v>
      </c>
      <c r="S2429" s="86" t="s">
        <v>10789</v>
      </c>
      <c r="T2429" s="86" t="s">
        <v>10789</v>
      </c>
      <c r="U2429" s="86" t="s">
        <v>15234</v>
      </c>
      <c r="V2429" s="86" t="s">
        <v>15230</v>
      </c>
      <c r="W2429" s="86" t="b">
        <v>0</v>
      </c>
    </row>
    <row r="2430" spans="2:23" x14ac:dyDescent="0.25">
      <c r="B2430" s="91">
        <v>2267</v>
      </c>
      <c r="C2430" s="91">
        <v>2267</v>
      </c>
      <c r="D2430" s="203" t="s">
        <v>13728</v>
      </c>
      <c r="E2430" s="89" t="s">
        <v>4926</v>
      </c>
      <c r="F2430" s="90" t="s">
        <v>4927</v>
      </c>
      <c r="G2430" s="91" t="str">
        <f t="shared" si="88"/>
        <v>Photo required</v>
      </c>
      <c r="H2430" s="91" t="s">
        <v>11837</v>
      </c>
      <c r="I2430" s="91" t="str">
        <f t="shared" si="89"/>
        <v>VC86 specimens 1937-76, no confirmed records since</v>
      </c>
      <c r="J2430" s="91" t="s">
        <v>15663</v>
      </c>
      <c r="K2430" s="91"/>
      <c r="L2430" s="91"/>
      <c r="M2430" s="91"/>
      <c r="P2430" s="86" t="str">
        <f t="shared" si="90"/>
        <v>Photo required</v>
      </c>
      <c r="Q2430" s="86" t="s">
        <v>10789</v>
      </c>
      <c r="R2430" s="86" t="s">
        <v>10789</v>
      </c>
      <c r="S2430" s="86" t="s">
        <v>10789</v>
      </c>
      <c r="T2430" s="86" t="s">
        <v>10789</v>
      </c>
      <c r="U2430" s="86" t="s">
        <v>15248</v>
      </c>
      <c r="V2430" s="86" t="s">
        <v>15257</v>
      </c>
      <c r="W2430" s="86" t="b">
        <v>0</v>
      </c>
    </row>
    <row r="2431" spans="2:23" x14ac:dyDescent="0.25">
      <c r="B2431" s="91">
        <v>2266</v>
      </c>
      <c r="C2431" s="91">
        <v>2266</v>
      </c>
      <c r="D2431" s="203" t="s">
        <v>13727</v>
      </c>
      <c r="E2431" s="89" t="s">
        <v>4924</v>
      </c>
      <c r="F2431" s="90" t="s">
        <v>4925</v>
      </c>
      <c r="G2431" s="91" t="str">
        <f t="shared" si="88"/>
        <v>Care needed</v>
      </c>
      <c r="H2431" s="91" t="s">
        <v>11767</v>
      </c>
      <c r="I2431" s="91" t="str">
        <f t="shared" si="89"/>
        <v>Common E, scarce or absent W</v>
      </c>
      <c r="J2431" s="91" t="s">
        <v>14381</v>
      </c>
      <c r="K2431" s="91"/>
      <c r="L2431" s="91"/>
      <c r="M2431" s="91"/>
      <c r="P2431" s="86" t="str">
        <f t="shared" si="90"/>
        <v>Care needed</v>
      </c>
      <c r="Q2431" s="86" t="s">
        <v>10789</v>
      </c>
      <c r="R2431" s="86" t="s">
        <v>10789</v>
      </c>
      <c r="S2431" s="86" t="s">
        <v>10789</v>
      </c>
      <c r="T2431" s="86" t="s">
        <v>10789</v>
      </c>
      <c r="U2431" s="86" t="s">
        <v>15236</v>
      </c>
      <c r="V2431" s="86" t="s">
        <v>15246</v>
      </c>
      <c r="W2431" s="86" t="b">
        <v>0</v>
      </c>
    </row>
    <row r="2432" spans="2:23" x14ac:dyDescent="0.25">
      <c r="B2432" s="91">
        <v>2265</v>
      </c>
      <c r="C2432" s="91">
        <v>2265</v>
      </c>
      <c r="D2432" s="203" t="s">
        <v>13726</v>
      </c>
      <c r="E2432" s="89" t="s">
        <v>4922</v>
      </c>
      <c r="F2432" s="90" t="s">
        <v>4923</v>
      </c>
      <c r="G2432" s="91" t="str">
        <f t="shared" si="88"/>
        <v>Care needed</v>
      </c>
      <c r="H2432" s="91" t="s">
        <v>11767</v>
      </c>
      <c r="I2432" s="91" t="str">
        <f t="shared" si="89"/>
        <v>Widespread but local, Highlands; absent S?</v>
      </c>
      <c r="J2432" s="91" t="s">
        <v>14382</v>
      </c>
      <c r="K2432" s="91"/>
      <c r="L2432" s="91"/>
      <c r="M2432" s="91"/>
      <c r="P2432" s="86" t="str">
        <f t="shared" si="90"/>
        <v>Care needed</v>
      </c>
      <c r="Q2432" s="86" t="s">
        <v>10789</v>
      </c>
      <c r="R2432" s="86" t="s">
        <v>10789</v>
      </c>
      <c r="S2432" s="86" t="s">
        <v>10789</v>
      </c>
      <c r="T2432" s="86" t="s">
        <v>10789</v>
      </c>
      <c r="U2432" s="86" t="s">
        <v>15233</v>
      </c>
      <c r="V2432" s="86" t="s">
        <v>15246</v>
      </c>
      <c r="W2432" s="86" t="b">
        <v>0</v>
      </c>
    </row>
    <row r="2433" spans="2:23" x14ac:dyDescent="0.25">
      <c r="B2433" s="91">
        <v>2263</v>
      </c>
      <c r="C2433" s="91">
        <v>2263</v>
      </c>
      <c r="D2433" s="203" t="s">
        <v>13724</v>
      </c>
      <c r="E2433" s="89" t="s">
        <v>4918</v>
      </c>
      <c r="F2433" s="90" t="s">
        <v>4919</v>
      </c>
      <c r="G2433" s="91" t="str">
        <f t="shared" si="88"/>
        <v>Usually distinctive</v>
      </c>
      <c r="H2433" s="91" t="s">
        <v>15174</v>
      </c>
      <c r="I2433" s="91" t="str">
        <f t="shared" si="89"/>
        <v>Common</v>
      </c>
      <c r="J2433" s="91" t="s">
        <v>14186</v>
      </c>
      <c r="K2433" s="91"/>
      <c r="L2433" s="91"/>
      <c r="M2433" s="91"/>
      <c r="P2433" s="86" t="str">
        <f t="shared" si="90"/>
        <v>Usually distinctive</v>
      </c>
      <c r="Q2433" s="86" t="s">
        <v>10789</v>
      </c>
      <c r="R2433" s="86" t="s">
        <v>10789</v>
      </c>
      <c r="S2433" s="86" t="s">
        <v>10789</v>
      </c>
      <c r="T2433" s="86" t="s">
        <v>10789</v>
      </c>
      <c r="U2433" s="86" t="s">
        <v>15248</v>
      </c>
      <c r="V2433" s="86" t="s">
        <v>15252</v>
      </c>
      <c r="W2433" s="86" t="b">
        <v>0</v>
      </c>
    </row>
    <row r="2434" spans="2:23" x14ac:dyDescent="0.25">
      <c r="B2434" s="91">
        <v>2264</v>
      </c>
      <c r="C2434" s="91">
        <v>2264</v>
      </c>
      <c r="D2434" s="203" t="s">
        <v>13725</v>
      </c>
      <c r="E2434" s="89" t="s">
        <v>4920</v>
      </c>
      <c r="F2434" s="90" t="s">
        <v>4921</v>
      </c>
      <c r="G2434" s="91" t="str">
        <f t="shared" si="88"/>
        <v>Usually distinctive</v>
      </c>
      <c r="H2434" s="91" t="s">
        <v>15174</v>
      </c>
      <c r="I2434" s="91" t="str">
        <f t="shared" si="89"/>
        <v>Common</v>
      </c>
      <c r="J2434" s="91" t="s">
        <v>14186</v>
      </c>
      <c r="K2434" s="91"/>
      <c r="L2434" s="91"/>
      <c r="M2434" s="91"/>
      <c r="P2434" s="86" t="str">
        <f t="shared" si="90"/>
        <v>Usually distinctive</v>
      </c>
      <c r="Q2434" s="86" t="s">
        <v>10789</v>
      </c>
      <c r="R2434" s="86" t="s">
        <v>10789</v>
      </c>
      <c r="S2434" s="86" t="s">
        <v>10789</v>
      </c>
      <c r="T2434" s="86" t="s">
        <v>10789</v>
      </c>
      <c r="U2434" s="86" t="s">
        <v>15248</v>
      </c>
      <c r="V2434" s="86" t="s">
        <v>15256</v>
      </c>
      <c r="W2434" s="86" t="b">
        <v>0</v>
      </c>
    </row>
    <row r="2435" spans="2:23" x14ac:dyDescent="0.25">
      <c r="B2435" s="91">
        <v>2264.1</v>
      </c>
      <c r="C2435" s="91" t="s">
        <v>443</v>
      </c>
      <c r="D2435" s="94" t="s">
        <v>16752</v>
      </c>
      <c r="E2435" s="89" t="s">
        <v>442</v>
      </c>
      <c r="F2435" s="90" t="s">
        <v>441</v>
      </c>
      <c r="G2435" s="91" t="str">
        <f t="shared" ref="G2435:G2498" si="91">TRIM( P2435 &amp; " " &amp; R2435 &amp; " " &amp; T2435)</f>
        <v>Photo required</v>
      </c>
      <c r="H2435" s="91" t="s">
        <v>11837</v>
      </c>
      <c r="I2435" s="91" t="str">
        <f t="shared" si="89"/>
        <v>Not recorded in Scotland</v>
      </c>
      <c r="J2435" s="91" t="s">
        <v>16094</v>
      </c>
      <c r="K2435" s="91"/>
      <c r="L2435" s="91"/>
      <c r="M2435" s="91"/>
      <c r="P2435" s="86" t="str">
        <f t="shared" si="90"/>
        <v>Photo required</v>
      </c>
      <c r="Q2435" s="86" t="s">
        <v>10789</v>
      </c>
      <c r="R2435" s="86" t="s">
        <v>10789</v>
      </c>
      <c r="S2435" s="86" t="s">
        <v>10789</v>
      </c>
      <c r="T2435" s="86" t="s">
        <v>10789</v>
      </c>
      <c r="U2435" s="86" t="s">
        <v>15258</v>
      </c>
      <c r="V2435" s="86" t="s">
        <v>15230</v>
      </c>
      <c r="W2435" s="86" t="b">
        <v>0</v>
      </c>
    </row>
    <row r="2436" spans="2:23" x14ac:dyDescent="0.25">
      <c r="B2436" s="91">
        <v>2262</v>
      </c>
      <c r="C2436" s="91">
        <v>2262</v>
      </c>
      <c r="D2436" s="203" t="s">
        <v>13723</v>
      </c>
      <c r="E2436" s="89" t="s">
        <v>4916</v>
      </c>
      <c r="F2436" s="90" t="s">
        <v>4917</v>
      </c>
      <c r="G2436" s="91" t="str">
        <f t="shared" si="91"/>
        <v>Care needed</v>
      </c>
      <c r="H2436" s="91" t="s">
        <v>11767</v>
      </c>
      <c r="I2436" s="91" t="str">
        <f t="shared" si="89"/>
        <v>Common</v>
      </c>
      <c r="J2436" s="91" t="s">
        <v>14186</v>
      </c>
      <c r="K2436" s="91"/>
      <c r="L2436" s="91"/>
      <c r="M2436" s="91"/>
      <c r="P2436" s="86" t="str">
        <f t="shared" si="90"/>
        <v>Care needed</v>
      </c>
      <c r="Q2436" s="86" t="s">
        <v>10789</v>
      </c>
      <c r="R2436" s="86" t="s">
        <v>10789</v>
      </c>
      <c r="S2436" s="86" t="s">
        <v>10789</v>
      </c>
      <c r="T2436" s="86" t="s">
        <v>10789</v>
      </c>
      <c r="U2436" s="86" t="s">
        <v>15227</v>
      </c>
      <c r="V2436" s="86" t="s">
        <v>15266</v>
      </c>
      <c r="W2436" s="86" t="b">
        <v>0</v>
      </c>
    </row>
    <row r="2437" spans="2:23" x14ac:dyDescent="0.25">
      <c r="B2437" s="91">
        <v>2270</v>
      </c>
      <c r="C2437" s="91">
        <v>2270</v>
      </c>
      <c r="D2437" s="203" t="s">
        <v>13731</v>
      </c>
      <c r="E2437" s="89" t="s">
        <v>4930</v>
      </c>
      <c r="F2437" s="90" t="s">
        <v>4931</v>
      </c>
      <c r="G2437" s="91" t="str">
        <f t="shared" si="91"/>
        <v>Usually distinctive</v>
      </c>
      <c r="H2437" s="91" t="s">
        <v>15174</v>
      </c>
      <c r="I2437" s="91" t="str">
        <f t="shared" ref="I2437:I2500" si="92">K2437 &amp; J2437 &amp; L2437</f>
        <v>Widespread on or near the coast</v>
      </c>
      <c r="J2437" s="91" t="s">
        <v>15664</v>
      </c>
      <c r="K2437" s="91"/>
      <c r="L2437" s="91"/>
      <c r="M2437" s="91"/>
      <c r="P2437" s="86" t="str">
        <f t="shared" si="90"/>
        <v>Usually distinctive</v>
      </c>
      <c r="Q2437" s="86" t="s">
        <v>10789</v>
      </c>
      <c r="R2437" s="86" t="s">
        <v>10789</v>
      </c>
      <c r="S2437" s="86" t="s">
        <v>10789</v>
      </c>
      <c r="T2437" s="86" t="s">
        <v>10789</v>
      </c>
      <c r="U2437" s="86" t="s">
        <v>15236</v>
      </c>
      <c r="V2437" s="86" t="s">
        <v>15246</v>
      </c>
      <c r="W2437" s="86" t="b">
        <v>0</v>
      </c>
    </row>
    <row r="2438" spans="2:23" x14ac:dyDescent="0.25">
      <c r="B2438" s="91">
        <v>2258</v>
      </c>
      <c r="C2438" s="91">
        <v>2258</v>
      </c>
      <c r="D2438" s="203" t="s">
        <v>13719</v>
      </c>
      <c r="E2438" s="89" t="s">
        <v>447</v>
      </c>
      <c r="F2438" s="90" t="s">
        <v>446</v>
      </c>
      <c r="G2438" s="91" t="str">
        <f t="shared" si="91"/>
        <v>Care needed</v>
      </c>
      <c r="H2438" s="91" t="s">
        <v>11767</v>
      </c>
      <c r="I2438" s="91" t="str">
        <f t="shared" si="92"/>
        <v>Common</v>
      </c>
      <c r="J2438" s="91" t="s">
        <v>14186</v>
      </c>
      <c r="K2438" s="91"/>
      <c r="L2438" s="91"/>
      <c r="M2438" s="91"/>
      <c r="P2438" s="86" t="str">
        <f t="shared" si="90"/>
        <v>Care needed</v>
      </c>
      <c r="Q2438" s="86" t="s">
        <v>10789</v>
      </c>
      <c r="R2438" s="86" t="s">
        <v>10789</v>
      </c>
      <c r="S2438" s="86" t="s">
        <v>10789</v>
      </c>
      <c r="T2438" s="86" t="s">
        <v>10789</v>
      </c>
      <c r="U2438" s="86" t="s">
        <v>15221</v>
      </c>
      <c r="V2438" s="86" t="s">
        <v>15216</v>
      </c>
      <c r="W2438" s="86" t="b">
        <v>1</v>
      </c>
    </row>
    <row r="2439" spans="2:23" x14ac:dyDescent="0.25">
      <c r="B2439" s="91">
        <v>2259</v>
      </c>
      <c r="C2439" s="91">
        <v>2259</v>
      </c>
      <c r="D2439" s="203" t="s">
        <v>13720</v>
      </c>
      <c r="E2439" s="89" t="s">
        <v>4912</v>
      </c>
      <c r="F2439" s="90" t="s">
        <v>4913</v>
      </c>
      <c r="G2439" s="91" t="str">
        <f t="shared" si="91"/>
        <v>Care needed - photo required away from S</v>
      </c>
      <c r="H2439" s="91" t="s">
        <v>14449</v>
      </c>
      <c r="I2439" s="91" t="str">
        <f t="shared" si="92"/>
        <v>Widespread SW &amp; SE</v>
      </c>
      <c r="J2439" s="91" t="s">
        <v>15665</v>
      </c>
      <c r="K2439" s="91"/>
      <c r="L2439" s="91"/>
      <c r="M2439" s="91"/>
      <c r="P2439" s="86" t="str">
        <f t="shared" si="90"/>
        <v>Care needed - photo required away from S</v>
      </c>
      <c r="Q2439" s="86" t="s">
        <v>10789</v>
      </c>
      <c r="R2439" s="86" t="s">
        <v>10789</v>
      </c>
      <c r="S2439" s="86" t="s">
        <v>10789</v>
      </c>
      <c r="T2439" s="86" t="s">
        <v>10789</v>
      </c>
      <c r="U2439" s="86" t="s">
        <v>15229</v>
      </c>
      <c r="V2439" s="86" t="s">
        <v>15238</v>
      </c>
      <c r="W2439" s="86" t="b">
        <v>1</v>
      </c>
    </row>
    <row r="2440" spans="2:23" x14ac:dyDescent="0.25">
      <c r="B2440" s="91">
        <v>2260.1</v>
      </c>
      <c r="C2440" s="91" t="s">
        <v>11788</v>
      </c>
      <c r="D2440" s="94" t="s">
        <v>16753</v>
      </c>
      <c r="E2440" s="89" t="s">
        <v>11782</v>
      </c>
      <c r="F2440" s="90" t="s">
        <v>11783</v>
      </c>
      <c r="G2440" s="91" t="str">
        <f t="shared" si="91"/>
        <v>Photo required</v>
      </c>
      <c r="H2440" s="91" t="s">
        <v>11837</v>
      </c>
      <c r="I2440" s="91" t="str">
        <f t="shared" si="92"/>
        <v>Not recorded in Scotland</v>
      </c>
      <c r="J2440" s="91" t="s">
        <v>16094</v>
      </c>
      <c r="K2440" s="91"/>
      <c r="L2440" s="91"/>
      <c r="M2440" s="91"/>
      <c r="P2440" s="86" t="str">
        <f t="shared" si="90"/>
        <v>Photo required</v>
      </c>
      <c r="Q2440" s="86" t="s">
        <v>10789</v>
      </c>
      <c r="R2440" s="86" t="s">
        <v>10789</v>
      </c>
      <c r="S2440" s="86" t="s">
        <v>10789</v>
      </c>
      <c r="T2440" s="86" t="s">
        <v>10789</v>
      </c>
      <c r="U2440" s="86" t="s">
        <v>15237</v>
      </c>
      <c r="V2440" s="86" t="s">
        <v>15250</v>
      </c>
      <c r="W2440" s="86" t="b">
        <v>1</v>
      </c>
    </row>
    <row r="2441" spans="2:23" x14ac:dyDescent="0.25">
      <c r="B2441" s="91">
        <v>2260</v>
      </c>
      <c r="C2441" s="91">
        <v>2260</v>
      </c>
      <c r="D2441" s="203" t="s">
        <v>13721</v>
      </c>
      <c r="E2441" s="89" t="s">
        <v>445</v>
      </c>
      <c r="F2441" s="90" t="s">
        <v>444</v>
      </c>
      <c r="G2441" s="91" t="str">
        <f t="shared" si="91"/>
        <v>Photo required</v>
      </c>
      <c r="H2441" s="91" t="s">
        <v>11837</v>
      </c>
      <c r="I2441" s="91" t="str">
        <f t="shared" si="92"/>
        <v>Not recorded in Scotland</v>
      </c>
      <c r="J2441" s="91" t="s">
        <v>16094</v>
      </c>
      <c r="K2441" s="91"/>
      <c r="L2441" s="91"/>
      <c r="M2441" s="91"/>
      <c r="P2441" s="86" t="str">
        <f t="shared" si="90"/>
        <v>Photo required</v>
      </c>
      <c r="Q2441" s="86" t="s">
        <v>10789</v>
      </c>
      <c r="R2441" s="86" t="s">
        <v>10789</v>
      </c>
      <c r="S2441" s="86" t="s">
        <v>10789</v>
      </c>
      <c r="T2441" s="86" t="s">
        <v>10789</v>
      </c>
      <c r="U2441" s="86" t="s">
        <v>15222</v>
      </c>
      <c r="V2441" s="86" t="s">
        <v>15258</v>
      </c>
      <c r="W2441" s="86" t="b">
        <v>1</v>
      </c>
    </row>
    <row r="2442" spans="2:23" x14ac:dyDescent="0.25">
      <c r="B2442" s="91">
        <v>2261</v>
      </c>
      <c r="C2442" s="91">
        <v>2261</v>
      </c>
      <c r="D2442" s="203" t="s">
        <v>13722</v>
      </c>
      <c r="E2442" s="89" t="s">
        <v>4914</v>
      </c>
      <c r="F2442" s="90" t="s">
        <v>4915</v>
      </c>
      <c r="G2442" s="91" t="str">
        <f t="shared" si="91"/>
        <v>Photo required</v>
      </c>
      <c r="H2442" s="91" t="s">
        <v>11837</v>
      </c>
      <c r="I2442" s="91" t="str">
        <f t="shared" si="92"/>
        <v>Not recorded in Scotland</v>
      </c>
      <c r="J2442" s="91" t="s">
        <v>16094</v>
      </c>
      <c r="K2442" s="91"/>
      <c r="L2442" s="91"/>
      <c r="M2442" s="91"/>
      <c r="P2442" s="86" t="str">
        <f t="shared" si="90"/>
        <v>Photo required</v>
      </c>
      <c r="Q2442" s="86" t="s">
        <v>10789</v>
      </c>
      <c r="R2442" s="86" t="s">
        <v>10789</v>
      </c>
      <c r="S2442" s="86" t="s">
        <v>10789</v>
      </c>
      <c r="T2442" s="86" t="s">
        <v>10789</v>
      </c>
      <c r="U2442" s="86" t="s">
        <v>15237</v>
      </c>
      <c r="V2442" s="86" t="s">
        <v>15250</v>
      </c>
      <c r="W2442" s="86" t="b">
        <v>1</v>
      </c>
    </row>
    <row r="2443" spans="2:23" x14ac:dyDescent="0.25">
      <c r="B2443" s="91">
        <v>2257</v>
      </c>
      <c r="C2443" s="91">
        <v>2257</v>
      </c>
      <c r="D2443" s="203" t="s">
        <v>13718</v>
      </c>
      <c r="E2443" s="89" t="s">
        <v>449</v>
      </c>
      <c r="F2443" s="90" t="s">
        <v>448</v>
      </c>
      <c r="G2443" s="91" t="str">
        <f t="shared" si="91"/>
        <v>Photo required</v>
      </c>
      <c r="H2443" s="91" t="s">
        <v>11837</v>
      </c>
      <c r="I2443" s="91" t="str">
        <f t="shared" si="92"/>
        <v>Not recorded in Scotland</v>
      </c>
      <c r="J2443" s="91" t="s">
        <v>16094</v>
      </c>
      <c r="K2443" s="91"/>
      <c r="L2443" s="91"/>
      <c r="M2443" s="91"/>
      <c r="P2443" s="86" t="str">
        <f t="shared" si="90"/>
        <v>Photo required</v>
      </c>
      <c r="Q2443" s="86" t="s">
        <v>10789</v>
      </c>
      <c r="R2443" s="86" t="s">
        <v>10789</v>
      </c>
      <c r="S2443" s="86" t="s">
        <v>10789</v>
      </c>
      <c r="T2443" s="86" t="s">
        <v>10789</v>
      </c>
      <c r="U2443" s="86" t="s">
        <v>15225</v>
      </c>
      <c r="V2443" s="86" t="s">
        <v>15253</v>
      </c>
      <c r="W2443" s="86" t="b">
        <v>1</v>
      </c>
    </row>
    <row r="2444" spans="2:23" x14ac:dyDescent="0.25">
      <c r="B2444" s="91">
        <v>2235</v>
      </c>
      <c r="C2444" s="91">
        <v>2235</v>
      </c>
      <c r="D2444" s="203" t="s">
        <v>13697</v>
      </c>
      <c r="E2444" s="89" t="s">
        <v>1587</v>
      </c>
      <c r="F2444" s="90" t="s">
        <v>1588</v>
      </c>
      <c r="G2444" s="91" t="str">
        <f t="shared" si="91"/>
        <v>Photo required</v>
      </c>
      <c r="H2444" s="91" t="s">
        <v>11837</v>
      </c>
      <c r="I2444" s="91" t="str">
        <f t="shared" si="92"/>
        <v>VC72 in 2009, VC73 in 2011; potential colonist</v>
      </c>
      <c r="J2444" s="91" t="s">
        <v>14383</v>
      </c>
      <c r="K2444" s="91"/>
      <c r="L2444" s="91"/>
      <c r="M2444" s="91"/>
      <c r="P2444" s="86" t="str">
        <f t="shared" si="90"/>
        <v>Photo required</v>
      </c>
      <c r="Q2444" s="86" t="s">
        <v>10789</v>
      </c>
      <c r="R2444" s="86" t="s">
        <v>10789</v>
      </c>
      <c r="S2444" s="86" t="s">
        <v>10789</v>
      </c>
      <c r="T2444" s="86" t="s">
        <v>10789</v>
      </c>
      <c r="U2444" s="86" t="s">
        <v>15218</v>
      </c>
      <c r="V2444" s="86" t="s">
        <v>15238</v>
      </c>
      <c r="W2444" s="86" t="b">
        <v>1</v>
      </c>
    </row>
    <row r="2445" spans="2:23" x14ac:dyDescent="0.25">
      <c r="B2445" s="91">
        <v>2236</v>
      </c>
      <c r="C2445" s="91">
        <v>2236</v>
      </c>
      <c r="D2445" s="203" t="s">
        <v>13698</v>
      </c>
      <c r="E2445" s="89" t="s">
        <v>14089</v>
      </c>
      <c r="F2445" s="90" t="s">
        <v>1422</v>
      </c>
      <c r="G2445" s="91" t="str">
        <f t="shared" si="91"/>
        <v>Care needed</v>
      </c>
      <c r="H2445" s="91" t="s">
        <v>11767</v>
      </c>
      <c r="I2445" s="91" t="str">
        <f t="shared" si="92"/>
        <v>Now widespread in S, records north to Moray Firth</v>
      </c>
      <c r="J2445" s="91" t="s">
        <v>15666</v>
      </c>
      <c r="K2445" s="91"/>
      <c r="L2445" s="91"/>
      <c r="M2445" s="91"/>
      <c r="P2445" s="86" t="str">
        <f t="shared" si="90"/>
        <v>Care needed</v>
      </c>
      <c r="Q2445" s="86" t="s">
        <v>10789</v>
      </c>
      <c r="R2445" s="86" t="s">
        <v>10789</v>
      </c>
      <c r="S2445" s="86" t="s">
        <v>10789</v>
      </c>
      <c r="T2445" s="86" t="s">
        <v>10789</v>
      </c>
      <c r="U2445" s="86" t="s">
        <v>15213</v>
      </c>
      <c r="V2445" s="86" t="s">
        <v>15216</v>
      </c>
      <c r="W2445" s="86" t="b">
        <v>1</v>
      </c>
    </row>
    <row r="2446" spans="2:23" x14ac:dyDescent="0.25">
      <c r="B2446" s="91">
        <v>2237</v>
      </c>
      <c r="C2446" s="91">
        <v>2237</v>
      </c>
      <c r="D2446" s="203" t="s">
        <v>13699</v>
      </c>
      <c r="E2446" s="89" t="s">
        <v>1421</v>
      </c>
      <c r="F2446" s="90" t="s">
        <v>1420</v>
      </c>
      <c r="G2446" s="91" t="str">
        <f t="shared" si="91"/>
        <v>Photo required</v>
      </c>
      <c r="H2446" s="91" t="s">
        <v>11837</v>
      </c>
      <c r="I2446" s="91" t="str">
        <f t="shared" si="92"/>
        <v>VC73 singles in 2017, 2019</v>
      </c>
      <c r="J2446" s="91" t="s">
        <v>15667</v>
      </c>
      <c r="K2446" s="91"/>
      <c r="L2446" s="91"/>
      <c r="M2446" s="91"/>
      <c r="P2446" s="86" t="str">
        <f t="shared" si="90"/>
        <v>Photo required</v>
      </c>
      <c r="Q2446" s="86" t="s">
        <v>10789</v>
      </c>
      <c r="R2446" s="86" t="s">
        <v>10789</v>
      </c>
      <c r="S2446" s="86" t="s">
        <v>10789</v>
      </c>
      <c r="T2446" s="86" t="s">
        <v>10789</v>
      </c>
      <c r="U2446" s="86" t="s">
        <v>15221</v>
      </c>
      <c r="V2446" s="86" t="s">
        <v>15238</v>
      </c>
      <c r="W2446" s="86" t="b">
        <v>1</v>
      </c>
    </row>
    <row r="2447" spans="2:23" x14ac:dyDescent="0.25">
      <c r="B2447" s="91">
        <v>2238</v>
      </c>
      <c r="C2447" s="91">
        <v>2238</v>
      </c>
      <c r="D2447" s="203" t="s">
        <v>13700</v>
      </c>
      <c r="E2447" s="89" t="s">
        <v>1589</v>
      </c>
      <c r="F2447" s="90" t="s">
        <v>1590</v>
      </c>
      <c r="G2447" s="91" t="str">
        <f t="shared" si="91"/>
        <v>Photo required</v>
      </c>
      <c r="H2447" s="91" t="s">
        <v>11837</v>
      </c>
      <c r="I2447" s="91" t="str">
        <f t="shared" si="92"/>
        <v>VC96, one on 9 Apr 2011; presumed immigrant?</v>
      </c>
      <c r="J2447" s="91" t="s">
        <v>14384</v>
      </c>
      <c r="K2447" s="91"/>
      <c r="L2447" s="91"/>
      <c r="M2447" s="91"/>
      <c r="P2447" s="86" t="str">
        <f t="shared" si="90"/>
        <v>Photo required</v>
      </c>
      <c r="Q2447" s="86" t="s">
        <v>10789</v>
      </c>
      <c r="R2447" s="86" t="s">
        <v>10789</v>
      </c>
      <c r="S2447" s="86" t="s">
        <v>10789</v>
      </c>
      <c r="T2447" s="86" t="s">
        <v>10789</v>
      </c>
      <c r="U2447" s="86" t="s">
        <v>15221</v>
      </c>
      <c r="V2447" s="86" t="s">
        <v>15248</v>
      </c>
      <c r="W2447" s="86" t="b">
        <v>0</v>
      </c>
    </row>
    <row r="2448" spans="2:23" x14ac:dyDescent="0.25">
      <c r="B2448" s="91">
        <v>2238.1</v>
      </c>
      <c r="C2448" s="91" t="s">
        <v>1591</v>
      </c>
      <c r="D2448" s="94" t="s">
        <v>16754</v>
      </c>
      <c r="E2448" s="89" t="s">
        <v>1592</v>
      </c>
      <c r="F2448" s="90" t="s">
        <v>1593</v>
      </c>
      <c r="G2448" s="91" t="str">
        <f t="shared" si="91"/>
        <v>Photo required</v>
      </c>
      <c r="H2448" s="91" t="s">
        <v>11837</v>
      </c>
      <c r="I2448" s="91" t="str">
        <f t="shared" si="92"/>
        <v>Not recorded in Scotland</v>
      </c>
      <c r="J2448" s="91" t="s">
        <v>16094</v>
      </c>
      <c r="K2448" s="91"/>
      <c r="L2448" s="91"/>
      <c r="M2448" s="91"/>
      <c r="P2448" s="86" t="str">
        <f t="shared" si="90"/>
        <v>Photo required</v>
      </c>
      <c r="Q2448" s="86" t="s">
        <v>10789</v>
      </c>
      <c r="R2448" s="86" t="s">
        <v>10789</v>
      </c>
      <c r="S2448" s="86" t="s">
        <v>10789</v>
      </c>
      <c r="T2448" s="86" t="s">
        <v>10789</v>
      </c>
      <c r="U2448" s="86" t="s">
        <v>15221</v>
      </c>
      <c r="V2448" s="86" t="s">
        <v>15248</v>
      </c>
      <c r="W2448" s="86" t="b">
        <v>1</v>
      </c>
    </row>
    <row r="2449" spans="2:23" x14ac:dyDescent="0.25">
      <c r="B2449" s="91">
        <v>2239</v>
      </c>
      <c r="C2449" s="91">
        <v>2239</v>
      </c>
      <c r="D2449" s="203" t="s">
        <v>13701</v>
      </c>
      <c r="E2449" s="89" t="s">
        <v>1594</v>
      </c>
      <c r="F2449" s="90" t="s">
        <v>1595</v>
      </c>
      <c r="G2449" s="91" t="str">
        <f t="shared" si="91"/>
        <v>Photo required</v>
      </c>
      <c r="H2449" s="91" t="s">
        <v>11837</v>
      </c>
      <c r="I2449" s="91" t="str">
        <f t="shared" si="92"/>
        <v>Not recorded in Scotland</v>
      </c>
      <c r="J2449" s="91" t="s">
        <v>16094</v>
      </c>
      <c r="K2449" s="91"/>
      <c r="L2449" s="91"/>
      <c r="M2449" s="91"/>
      <c r="P2449" s="86" t="str">
        <f t="shared" si="90"/>
        <v>Photo required</v>
      </c>
      <c r="Q2449" s="86" t="s">
        <v>10789</v>
      </c>
      <c r="R2449" s="86" t="s">
        <v>10789</v>
      </c>
      <c r="S2449" s="86" t="s">
        <v>10789</v>
      </c>
      <c r="T2449" s="86" t="s">
        <v>10789</v>
      </c>
      <c r="U2449" s="86" t="s">
        <v>15248</v>
      </c>
      <c r="V2449" s="86" t="s">
        <v>15230</v>
      </c>
      <c r="W2449" s="86" t="b">
        <v>0</v>
      </c>
    </row>
    <row r="2450" spans="2:23" x14ac:dyDescent="0.25">
      <c r="B2450" s="91">
        <v>2240</v>
      </c>
      <c r="C2450" s="91">
        <v>2240</v>
      </c>
      <c r="D2450" s="203" t="s">
        <v>13702</v>
      </c>
      <c r="E2450" s="89" t="s">
        <v>1419</v>
      </c>
      <c r="F2450" s="90" t="s">
        <v>1418</v>
      </c>
      <c r="G2450" s="91" t="str">
        <f t="shared" si="91"/>
        <v>Care needed</v>
      </c>
      <c r="H2450" s="91" t="s">
        <v>11767</v>
      </c>
      <c r="I2450" s="91" t="str">
        <f t="shared" si="92"/>
        <v>Widespread in S to VC85</v>
      </c>
      <c r="J2450" s="91" t="s">
        <v>15668</v>
      </c>
      <c r="K2450" s="91"/>
      <c r="L2450" s="91"/>
      <c r="M2450" s="91"/>
      <c r="P2450" s="86" t="str">
        <f t="shared" si="90"/>
        <v>Care needed</v>
      </c>
      <c r="Q2450" s="86" t="s">
        <v>10789</v>
      </c>
      <c r="R2450" s="86" t="s">
        <v>10789</v>
      </c>
      <c r="S2450" s="86" t="s">
        <v>10789</v>
      </c>
      <c r="T2450" s="86" t="s">
        <v>10789</v>
      </c>
      <c r="U2450" s="86" t="s">
        <v>15248</v>
      </c>
      <c r="V2450" s="86" t="s">
        <v>15243</v>
      </c>
      <c r="W2450" s="86" t="b">
        <v>0</v>
      </c>
    </row>
    <row r="2451" spans="2:23" x14ac:dyDescent="0.25">
      <c r="B2451" s="91">
        <v>2233</v>
      </c>
      <c r="C2451" s="91">
        <v>2233</v>
      </c>
      <c r="D2451" s="203" t="s">
        <v>13696</v>
      </c>
      <c r="E2451" s="89" t="s">
        <v>14088</v>
      </c>
      <c r="F2451" s="90" t="s">
        <v>1582</v>
      </c>
      <c r="G2451" s="91" t="str">
        <f t="shared" si="91"/>
        <v>Usually distinctive</v>
      </c>
      <c r="H2451" s="91" t="s">
        <v>15174</v>
      </c>
      <c r="I2451" s="91" t="str">
        <f t="shared" si="92"/>
        <v>Widespread in Highlands, scarce in S</v>
      </c>
      <c r="J2451" s="91" t="s">
        <v>15669</v>
      </c>
      <c r="K2451" s="91"/>
      <c r="L2451" s="91"/>
      <c r="M2451" s="91"/>
      <c r="P2451" s="86" t="str">
        <f t="shared" si="90"/>
        <v>Usually distinctive</v>
      </c>
      <c r="Q2451" s="86" t="s">
        <v>10789</v>
      </c>
      <c r="R2451" s="86" t="s">
        <v>10789</v>
      </c>
      <c r="S2451" s="86" t="s">
        <v>10789</v>
      </c>
      <c r="T2451" s="86" t="s">
        <v>10789</v>
      </c>
      <c r="U2451" s="86" t="s">
        <v>15234</v>
      </c>
      <c r="V2451" s="86" t="s">
        <v>15250</v>
      </c>
      <c r="W2451" s="86" t="b">
        <v>0</v>
      </c>
    </row>
    <row r="2452" spans="2:23" x14ac:dyDescent="0.25">
      <c r="B2452" s="91">
        <v>2242</v>
      </c>
      <c r="C2452" s="91">
        <v>2242</v>
      </c>
      <c r="D2452" s="203" t="s">
        <v>13704</v>
      </c>
      <c r="E2452" s="89" t="s">
        <v>4467</v>
      </c>
      <c r="F2452" s="90" t="s">
        <v>4466</v>
      </c>
      <c r="G2452" s="91" t="str">
        <f t="shared" si="91"/>
        <v>Photo required</v>
      </c>
      <c r="H2452" s="91" t="s">
        <v>11837</v>
      </c>
      <c r="I2452" s="91" t="str">
        <f t="shared" si="92"/>
        <v>Widespread NE, now scarce or absent elsewhere</v>
      </c>
      <c r="J2452" s="91" t="s">
        <v>14385</v>
      </c>
      <c r="K2452" s="91"/>
      <c r="L2452" s="91"/>
      <c r="M2452" s="91"/>
      <c r="P2452" s="86" t="str">
        <f t="shared" si="90"/>
        <v>Photo required</v>
      </c>
      <c r="Q2452" s="86" t="s">
        <v>10789</v>
      </c>
      <c r="R2452" s="86" t="s">
        <v>10789</v>
      </c>
      <c r="S2452" s="86" t="s">
        <v>10789</v>
      </c>
      <c r="T2452" s="86" t="s">
        <v>10789</v>
      </c>
      <c r="U2452" s="86" t="s">
        <v>15225</v>
      </c>
      <c r="V2452" s="86" t="s">
        <v>15228</v>
      </c>
      <c r="W2452" s="86" t="b">
        <v>1</v>
      </c>
    </row>
    <row r="2453" spans="2:23" x14ac:dyDescent="0.25">
      <c r="B2453" s="91">
        <v>2241</v>
      </c>
      <c r="C2453" s="91">
        <v>2241</v>
      </c>
      <c r="D2453" s="203" t="s">
        <v>13703</v>
      </c>
      <c r="E2453" s="89" t="s">
        <v>1417</v>
      </c>
      <c r="F2453" s="90" t="s">
        <v>4468</v>
      </c>
      <c r="G2453" s="91" t="str">
        <f t="shared" si="91"/>
        <v>Usually distinctive</v>
      </c>
      <c r="H2453" s="91" t="s">
        <v>15174</v>
      </c>
      <c r="I2453" s="91" t="str">
        <f t="shared" si="92"/>
        <v>Common</v>
      </c>
      <c r="J2453" s="91" t="s">
        <v>14186</v>
      </c>
      <c r="K2453" s="91"/>
      <c r="L2453" s="91"/>
      <c r="M2453" s="91"/>
      <c r="P2453" s="86" t="str">
        <f t="shared" si="90"/>
        <v>Usually distinctive</v>
      </c>
      <c r="Q2453" s="86" t="s">
        <v>10789</v>
      </c>
      <c r="R2453" s="86" t="s">
        <v>10789</v>
      </c>
      <c r="S2453" s="86" t="s">
        <v>10789</v>
      </c>
      <c r="T2453" s="86" t="s">
        <v>10789</v>
      </c>
      <c r="U2453" s="86" t="s">
        <v>15239</v>
      </c>
      <c r="V2453" s="86" t="s">
        <v>15228</v>
      </c>
      <c r="W2453" s="86" t="b">
        <v>1</v>
      </c>
    </row>
    <row r="2454" spans="2:23" x14ac:dyDescent="0.25">
      <c r="B2454" s="91">
        <v>2256</v>
      </c>
      <c r="C2454" s="91">
        <v>2256</v>
      </c>
      <c r="D2454" s="203" t="s">
        <v>13717</v>
      </c>
      <c r="E2454" s="89" t="s">
        <v>1627</v>
      </c>
      <c r="F2454" s="90" t="s">
        <v>4911</v>
      </c>
      <c r="G2454" s="91" t="str">
        <f t="shared" si="91"/>
        <v>Usually distinctive</v>
      </c>
      <c r="H2454" s="91" t="s">
        <v>15174</v>
      </c>
      <c r="I2454" s="91" t="str">
        <f t="shared" si="92"/>
        <v>Common</v>
      </c>
      <c r="J2454" s="91" t="s">
        <v>14186</v>
      </c>
      <c r="K2454" s="91"/>
      <c r="L2454" s="91"/>
      <c r="M2454" s="91"/>
      <c r="P2454" s="86" t="str">
        <f t="shared" si="90"/>
        <v>Usually distinctive</v>
      </c>
      <c r="Q2454" s="86" t="s">
        <v>10789</v>
      </c>
      <c r="R2454" s="86" t="s">
        <v>10789</v>
      </c>
      <c r="S2454" s="86" t="s">
        <v>10789</v>
      </c>
      <c r="T2454" s="86" t="s">
        <v>10789</v>
      </c>
      <c r="U2454" s="86" t="s">
        <v>15225</v>
      </c>
      <c r="V2454" s="86" t="s">
        <v>15228</v>
      </c>
      <c r="W2454" s="86" t="b">
        <v>1</v>
      </c>
    </row>
    <row r="2455" spans="2:23" x14ac:dyDescent="0.25">
      <c r="B2455" s="91">
        <v>2313</v>
      </c>
      <c r="C2455" s="91">
        <v>2313</v>
      </c>
      <c r="D2455" s="203" t="s">
        <v>13771</v>
      </c>
      <c r="E2455" s="89" t="s">
        <v>5408</v>
      </c>
      <c r="F2455" s="90" t="s">
        <v>5407</v>
      </c>
      <c r="G2455" s="91" t="str">
        <f t="shared" si="91"/>
        <v>Care needed - photo required away from Highlands</v>
      </c>
      <c r="H2455" s="91" t="s">
        <v>14450</v>
      </c>
      <c r="I2455" s="91" t="str">
        <f t="shared" si="92"/>
        <v>Widespread Highlands, absent or stray elsewhere</v>
      </c>
      <c r="J2455" s="91" t="s">
        <v>14386</v>
      </c>
      <c r="K2455" s="91"/>
      <c r="L2455" s="91"/>
      <c r="M2455" s="91"/>
      <c r="P2455" s="86" t="str">
        <f t="shared" si="90"/>
        <v>Care needed - photo required away from Highlands</v>
      </c>
      <c r="Q2455" s="86" t="s">
        <v>10789</v>
      </c>
      <c r="R2455" s="86" t="s">
        <v>10789</v>
      </c>
      <c r="S2455" s="86" t="s">
        <v>10789</v>
      </c>
      <c r="T2455" s="86" t="s">
        <v>10789</v>
      </c>
      <c r="U2455" s="86" t="s">
        <v>15232</v>
      </c>
      <c r="V2455" s="86" t="s">
        <v>15250</v>
      </c>
      <c r="W2455" s="86" t="b">
        <v>0</v>
      </c>
    </row>
    <row r="2456" spans="2:23" x14ac:dyDescent="0.25">
      <c r="B2456" s="91">
        <v>2310</v>
      </c>
      <c r="C2456" s="91">
        <v>2310</v>
      </c>
      <c r="D2456" s="203" t="s">
        <v>13769</v>
      </c>
      <c r="E2456" s="89" t="s">
        <v>5412</v>
      </c>
      <c r="F2456" s="90" t="s">
        <v>8361</v>
      </c>
      <c r="G2456" s="91" t="str">
        <f t="shared" si="91"/>
        <v>Photo required</v>
      </c>
      <c r="H2456" s="91" t="s">
        <v>11837</v>
      </c>
      <c r="I2456" s="91" t="str">
        <f t="shared" si="92"/>
        <v>Not recorded in Scotland</v>
      </c>
      <c r="J2456" s="91" t="s">
        <v>16094</v>
      </c>
      <c r="K2456" s="91"/>
      <c r="L2456" s="91"/>
      <c r="M2456" s="91"/>
      <c r="P2456" s="86" t="str">
        <f t="shared" si="90"/>
        <v>Photo required</v>
      </c>
      <c r="Q2456" s="86" t="s">
        <v>10789</v>
      </c>
      <c r="R2456" s="86" t="s">
        <v>10789</v>
      </c>
      <c r="S2456" s="86" t="s">
        <v>10789</v>
      </c>
      <c r="T2456" s="86" t="s">
        <v>10789</v>
      </c>
      <c r="U2456" s="86" t="s">
        <v>15232</v>
      </c>
      <c r="V2456" s="86" t="s">
        <v>15228</v>
      </c>
      <c r="W2456" s="86" t="b">
        <v>0</v>
      </c>
    </row>
    <row r="2457" spans="2:23" x14ac:dyDescent="0.25">
      <c r="B2457" s="91">
        <v>2311</v>
      </c>
      <c r="C2457" s="91">
        <v>2311</v>
      </c>
      <c r="D2457" s="203" t="s">
        <v>13769</v>
      </c>
      <c r="E2457" s="89" t="s">
        <v>5412</v>
      </c>
      <c r="F2457" s="90" t="s">
        <v>5411</v>
      </c>
      <c r="G2457" s="91" t="str">
        <f t="shared" si="91"/>
        <v>Photo required</v>
      </c>
      <c r="H2457" s="91" t="s">
        <v>11837</v>
      </c>
      <c r="I2457" s="91" t="str">
        <f t="shared" si="92"/>
        <v>Not recorded in Scotland</v>
      </c>
      <c r="J2457" s="91" t="s">
        <v>16094</v>
      </c>
      <c r="K2457" s="91"/>
      <c r="L2457" s="91"/>
      <c r="M2457" s="91"/>
      <c r="P2457" s="86" t="str">
        <f t="shared" ref="P2457:P2520" si="93">IF(LEN(H2457)=0,"",H2457)</f>
        <v>Photo required</v>
      </c>
      <c r="Q2457" s="86" t="s">
        <v>10789</v>
      </c>
      <c r="R2457" s="86" t="s">
        <v>10789</v>
      </c>
      <c r="S2457" s="86" t="s">
        <v>10789</v>
      </c>
      <c r="T2457" s="86" t="s">
        <v>10789</v>
      </c>
      <c r="U2457" s="86" t="s">
        <v>15232</v>
      </c>
      <c r="V2457" s="86" t="s">
        <v>15228</v>
      </c>
      <c r="W2457" s="86" t="b">
        <v>0</v>
      </c>
    </row>
    <row r="2458" spans="2:23" x14ac:dyDescent="0.25">
      <c r="B2458" s="91">
        <v>2312</v>
      </c>
      <c r="C2458" s="91">
        <v>2312</v>
      </c>
      <c r="D2458" s="203" t="s">
        <v>13770</v>
      </c>
      <c r="E2458" s="89" t="s">
        <v>5410</v>
      </c>
      <c r="F2458" s="90" t="s">
        <v>5409</v>
      </c>
      <c r="G2458" s="91" t="str">
        <f t="shared" si="91"/>
        <v>Photo required</v>
      </c>
      <c r="H2458" s="91" t="s">
        <v>11837</v>
      </c>
      <c r="I2458" s="91" t="str">
        <f t="shared" si="92"/>
        <v>Scattered and scarce, S</v>
      </c>
      <c r="J2458" s="91" t="s">
        <v>15670</v>
      </c>
      <c r="K2458" s="91"/>
      <c r="L2458" s="91"/>
      <c r="M2458" s="91"/>
      <c r="P2458" s="86" t="str">
        <f t="shared" si="93"/>
        <v>Photo required</v>
      </c>
      <c r="Q2458" s="86" t="s">
        <v>10789</v>
      </c>
      <c r="R2458" s="86" t="s">
        <v>10789</v>
      </c>
      <c r="S2458" s="86" t="s">
        <v>10789</v>
      </c>
      <c r="T2458" s="86" t="s">
        <v>10789</v>
      </c>
      <c r="U2458" s="86" t="s">
        <v>15218</v>
      </c>
      <c r="V2458" s="86" t="s">
        <v>15238</v>
      </c>
      <c r="W2458" s="86" t="b">
        <v>0</v>
      </c>
    </row>
    <row r="2459" spans="2:23" x14ac:dyDescent="0.25">
      <c r="B2459" s="91">
        <v>2317</v>
      </c>
      <c r="C2459" s="91">
        <v>2317</v>
      </c>
      <c r="D2459" s="203" t="s">
        <v>13775</v>
      </c>
      <c r="E2459" s="89" t="s">
        <v>5401</v>
      </c>
      <c r="F2459" s="90" t="s">
        <v>5400</v>
      </c>
      <c r="G2459" s="91" t="str">
        <f t="shared" si="91"/>
        <v>Photo required</v>
      </c>
      <c r="H2459" s="91" t="s">
        <v>11837</v>
      </c>
      <c r="I2459" s="91" t="str">
        <f t="shared" si="92"/>
        <v>Not recorded in Scotland</v>
      </c>
      <c r="J2459" s="91" t="s">
        <v>16094</v>
      </c>
      <c r="K2459" s="91"/>
      <c r="L2459" s="91"/>
      <c r="M2459" s="91"/>
      <c r="P2459" s="86" t="str">
        <f t="shared" si="93"/>
        <v>Photo required</v>
      </c>
      <c r="Q2459" s="86" t="s">
        <v>10789</v>
      </c>
      <c r="R2459" s="86" t="s">
        <v>10789</v>
      </c>
      <c r="S2459" s="86" t="s">
        <v>10789</v>
      </c>
      <c r="T2459" s="86" t="s">
        <v>10789</v>
      </c>
      <c r="U2459" s="86" t="s">
        <v>15239</v>
      </c>
      <c r="V2459" s="86" t="s">
        <v>15228</v>
      </c>
      <c r="W2459" s="86" t="b">
        <v>0</v>
      </c>
    </row>
    <row r="2460" spans="2:23" x14ac:dyDescent="0.25">
      <c r="B2460" s="91">
        <v>2316</v>
      </c>
      <c r="C2460" s="91">
        <v>2316</v>
      </c>
      <c r="D2460" s="203" t="s">
        <v>13774</v>
      </c>
      <c r="E2460" s="89" t="s">
        <v>5403</v>
      </c>
      <c r="F2460" s="90" t="s">
        <v>5402</v>
      </c>
      <c r="G2460" s="91" t="str">
        <f t="shared" si="91"/>
        <v>Photo required</v>
      </c>
      <c r="H2460" s="91" t="s">
        <v>11837</v>
      </c>
      <c r="I2460" s="91" t="str">
        <f t="shared" si="92"/>
        <v>Not recorded in Scotland</v>
      </c>
      <c r="J2460" s="91" t="s">
        <v>16094</v>
      </c>
      <c r="K2460" s="91"/>
      <c r="L2460" s="91"/>
      <c r="M2460" s="91"/>
      <c r="P2460" s="86" t="str">
        <f t="shared" si="93"/>
        <v>Photo required</v>
      </c>
      <c r="Q2460" s="86" t="s">
        <v>10789</v>
      </c>
      <c r="R2460" s="86" t="s">
        <v>10789</v>
      </c>
      <c r="S2460" s="86" t="s">
        <v>10789</v>
      </c>
      <c r="T2460" s="86" t="s">
        <v>10789</v>
      </c>
      <c r="U2460" s="86" t="s">
        <v>15218</v>
      </c>
      <c r="V2460" s="86" t="s">
        <v>15238</v>
      </c>
      <c r="W2460" s="86" t="b">
        <v>0</v>
      </c>
    </row>
    <row r="2461" spans="2:23" x14ac:dyDescent="0.25">
      <c r="B2461" s="91">
        <v>2318</v>
      </c>
      <c r="C2461" s="91">
        <v>2318</v>
      </c>
      <c r="D2461" s="203" t="s">
        <v>13776</v>
      </c>
      <c r="E2461" s="89" t="s">
        <v>5399</v>
      </c>
      <c r="F2461" s="90" t="s">
        <v>5398</v>
      </c>
      <c r="G2461" s="91" t="str">
        <f t="shared" si="91"/>
        <v>Usually distinctive</v>
      </c>
      <c r="H2461" s="91" t="s">
        <v>15174</v>
      </c>
      <c r="I2461" s="91" t="str">
        <f t="shared" si="92"/>
        <v>Common, except in NW</v>
      </c>
      <c r="J2461" s="91" t="s">
        <v>14387</v>
      </c>
      <c r="K2461" s="91"/>
      <c r="L2461" s="91"/>
      <c r="M2461" s="91"/>
      <c r="P2461" s="86" t="str">
        <f t="shared" si="93"/>
        <v>Usually distinctive</v>
      </c>
      <c r="Q2461" s="86" t="s">
        <v>10789</v>
      </c>
      <c r="R2461" s="86" t="s">
        <v>10789</v>
      </c>
      <c r="S2461" s="86" t="s">
        <v>10789</v>
      </c>
      <c r="T2461" s="86" t="s">
        <v>10789</v>
      </c>
      <c r="U2461" s="86" t="s">
        <v>15231</v>
      </c>
      <c r="V2461" s="86" t="s">
        <v>15224</v>
      </c>
      <c r="W2461" s="86" t="b">
        <v>0</v>
      </c>
    </row>
    <row r="2462" spans="2:23" x14ac:dyDescent="0.25">
      <c r="B2462" s="91">
        <v>2319</v>
      </c>
      <c r="C2462" s="91">
        <v>2319</v>
      </c>
      <c r="D2462" s="203" t="s">
        <v>13777</v>
      </c>
      <c r="E2462" s="89" t="s">
        <v>5397</v>
      </c>
      <c r="F2462" s="90" t="s">
        <v>5396</v>
      </c>
      <c r="G2462" s="91" t="str">
        <f t="shared" si="91"/>
        <v>Photo required</v>
      </c>
      <c r="H2462" s="91" t="s">
        <v>11837</v>
      </c>
      <c r="I2462" s="91" t="str">
        <f t="shared" si="92"/>
        <v>Not recorded in Scotland</v>
      </c>
      <c r="J2462" s="91" t="s">
        <v>16094</v>
      </c>
      <c r="K2462" s="91"/>
      <c r="L2462" s="91"/>
      <c r="M2462" s="91"/>
      <c r="P2462" s="86" t="str">
        <f t="shared" si="93"/>
        <v>Photo required</v>
      </c>
      <c r="Q2462" s="86" t="s">
        <v>10789</v>
      </c>
      <c r="R2462" s="86" t="s">
        <v>10789</v>
      </c>
      <c r="S2462" s="86" t="s">
        <v>10789</v>
      </c>
      <c r="T2462" s="86" t="s">
        <v>10789</v>
      </c>
      <c r="U2462" s="86" t="s">
        <v>15218</v>
      </c>
      <c r="V2462" s="86" t="s">
        <v>15216</v>
      </c>
      <c r="W2462" s="86" t="b">
        <v>0</v>
      </c>
    </row>
    <row r="2463" spans="2:23" x14ac:dyDescent="0.25">
      <c r="B2463" s="91">
        <v>2315</v>
      </c>
      <c r="C2463" s="91">
        <v>2315</v>
      </c>
      <c r="D2463" s="203" t="s">
        <v>13773</v>
      </c>
      <c r="E2463" s="89" t="s">
        <v>5405</v>
      </c>
      <c r="F2463" s="90" t="s">
        <v>5404</v>
      </c>
      <c r="G2463" s="91" t="str">
        <f t="shared" si="91"/>
        <v>Photo required</v>
      </c>
      <c r="H2463" s="91" t="s">
        <v>11837</v>
      </c>
      <c r="I2463" s="91" t="str">
        <f t="shared" si="92"/>
        <v>Not recorded in Scotland</v>
      </c>
      <c r="J2463" s="91" t="s">
        <v>16094</v>
      </c>
      <c r="K2463" s="91"/>
      <c r="L2463" s="91"/>
      <c r="M2463" s="91"/>
      <c r="P2463" s="86" t="str">
        <f t="shared" si="93"/>
        <v>Photo required</v>
      </c>
      <c r="Q2463" s="86" t="s">
        <v>10789</v>
      </c>
      <c r="R2463" s="86" t="s">
        <v>10789</v>
      </c>
      <c r="S2463" s="86" t="s">
        <v>10789</v>
      </c>
      <c r="T2463" s="86" t="s">
        <v>10789</v>
      </c>
      <c r="U2463" s="86" t="s">
        <v>15231</v>
      </c>
      <c r="V2463" s="86" t="s">
        <v>15239</v>
      </c>
      <c r="W2463" s="86" t="b">
        <v>0</v>
      </c>
    </row>
    <row r="2464" spans="2:23" x14ac:dyDescent="0.25">
      <c r="B2464" s="91">
        <v>2269</v>
      </c>
      <c r="C2464" s="91">
        <v>2269</v>
      </c>
      <c r="D2464" s="203" t="s">
        <v>13730</v>
      </c>
      <c r="E2464" s="89" t="s">
        <v>4928</v>
      </c>
      <c r="F2464" s="90" t="s">
        <v>4929</v>
      </c>
      <c r="G2464" s="91" t="str">
        <f t="shared" si="91"/>
        <v>Usually distinctive</v>
      </c>
      <c r="H2464" s="91" t="s">
        <v>15174</v>
      </c>
      <c r="I2464" s="91" t="str">
        <f t="shared" si="92"/>
        <v>Common</v>
      </c>
      <c r="J2464" s="91" t="s">
        <v>14186</v>
      </c>
      <c r="K2464" s="91"/>
      <c r="L2464" s="91"/>
      <c r="M2464" s="91"/>
      <c r="P2464" s="86" t="str">
        <f t="shared" si="93"/>
        <v>Usually distinctive</v>
      </c>
      <c r="Q2464" s="86" t="s">
        <v>10789</v>
      </c>
      <c r="R2464" s="86" t="s">
        <v>10789</v>
      </c>
      <c r="S2464" s="86" t="s">
        <v>10789</v>
      </c>
      <c r="T2464" s="86" t="s">
        <v>10789</v>
      </c>
      <c r="U2464" s="86" t="s">
        <v>15233</v>
      </c>
      <c r="V2464" s="86" t="s">
        <v>15250</v>
      </c>
      <c r="W2464" s="86" t="b">
        <v>0</v>
      </c>
    </row>
    <row r="2465" spans="2:23" x14ac:dyDescent="0.25">
      <c r="B2465" s="91">
        <v>2225</v>
      </c>
      <c r="C2465" s="91">
        <v>2225</v>
      </c>
      <c r="D2465" s="203" t="s">
        <v>13688</v>
      </c>
      <c r="E2465" s="89" t="s">
        <v>1426</v>
      </c>
      <c r="F2465" s="90" t="s">
        <v>1425</v>
      </c>
      <c r="G2465" s="91" t="str">
        <f t="shared" si="91"/>
        <v>Care needed</v>
      </c>
      <c r="H2465" s="91" t="s">
        <v>11767</v>
      </c>
      <c r="I2465" s="91" t="str">
        <f t="shared" si="92"/>
        <v>Common, but becoming less numerous</v>
      </c>
      <c r="J2465" s="91" t="s">
        <v>14333</v>
      </c>
      <c r="K2465" s="91"/>
      <c r="L2465" s="91"/>
      <c r="M2465" s="91"/>
      <c r="P2465" s="86" t="str">
        <f t="shared" si="93"/>
        <v>Care needed</v>
      </c>
      <c r="Q2465" s="86" t="s">
        <v>10789</v>
      </c>
      <c r="R2465" s="86" t="s">
        <v>10789</v>
      </c>
      <c r="S2465" s="86" t="s">
        <v>10789</v>
      </c>
      <c r="T2465" s="86" t="s">
        <v>10789</v>
      </c>
      <c r="U2465" s="86" t="s">
        <v>15225</v>
      </c>
      <c r="V2465" s="86" t="s">
        <v>15224</v>
      </c>
      <c r="W2465" s="86" t="b">
        <v>0</v>
      </c>
    </row>
    <row r="2466" spans="2:23" x14ac:dyDescent="0.25">
      <c r="B2466" s="91">
        <v>2268</v>
      </c>
      <c r="C2466" s="91">
        <v>2268</v>
      </c>
      <c r="D2466" s="203" t="s">
        <v>13729</v>
      </c>
      <c r="E2466" s="89" t="s">
        <v>440</v>
      </c>
      <c r="F2466" s="90" t="s">
        <v>439</v>
      </c>
      <c r="G2466" s="91" t="str">
        <f t="shared" si="91"/>
        <v>Care needed</v>
      </c>
      <c r="H2466" s="91" t="s">
        <v>11767</v>
      </c>
      <c r="I2466" s="91" t="str">
        <f t="shared" si="92"/>
        <v>Widespread but local and infrequent</v>
      </c>
      <c r="J2466" s="91" t="s">
        <v>14388</v>
      </c>
      <c r="K2466" s="91"/>
      <c r="L2466" s="91"/>
      <c r="M2466" s="91"/>
      <c r="P2466" s="86" t="str">
        <f t="shared" si="93"/>
        <v>Care needed</v>
      </c>
      <c r="Q2466" s="86" t="s">
        <v>10789</v>
      </c>
      <c r="R2466" s="86" t="s">
        <v>10789</v>
      </c>
      <c r="S2466" s="86" t="s">
        <v>10789</v>
      </c>
      <c r="T2466" s="86" t="s">
        <v>10789</v>
      </c>
      <c r="U2466" s="86" t="s">
        <v>15231</v>
      </c>
      <c r="V2466" s="86" t="s">
        <v>15238</v>
      </c>
      <c r="W2466" s="86" t="b">
        <v>0</v>
      </c>
    </row>
    <row r="2467" spans="2:23" x14ac:dyDescent="0.25">
      <c r="B2467" s="91">
        <v>2314</v>
      </c>
      <c r="C2467" s="91">
        <v>2314</v>
      </c>
      <c r="D2467" s="203" t="s">
        <v>13772</v>
      </c>
      <c r="E2467" s="89" t="s">
        <v>14101</v>
      </c>
      <c r="F2467" s="90" t="s">
        <v>5406</v>
      </c>
      <c r="G2467" s="91" t="str">
        <f t="shared" si="91"/>
        <v>Photo required</v>
      </c>
      <c r="H2467" s="91" t="s">
        <v>11837</v>
      </c>
      <c r="I2467" s="91" t="str">
        <f t="shared" si="92"/>
        <v>Sparse, local and infrequent, S &amp; E</v>
      </c>
      <c r="J2467" s="91" t="s">
        <v>14389</v>
      </c>
      <c r="K2467" s="91"/>
      <c r="L2467" s="91"/>
      <c r="M2467" s="91"/>
      <c r="P2467" s="86" t="str">
        <f t="shared" si="93"/>
        <v>Photo required</v>
      </c>
      <c r="Q2467" s="86" t="s">
        <v>10789</v>
      </c>
      <c r="R2467" s="86" t="s">
        <v>10789</v>
      </c>
      <c r="S2467" s="86" t="s">
        <v>10789</v>
      </c>
      <c r="T2467" s="86" t="s">
        <v>10789</v>
      </c>
      <c r="U2467" s="86" t="s">
        <v>15231</v>
      </c>
      <c r="V2467" s="86" t="s">
        <v>15216</v>
      </c>
      <c r="W2467" s="86" t="b">
        <v>0</v>
      </c>
    </row>
    <row r="2468" spans="2:23" x14ac:dyDescent="0.25">
      <c r="B2468" s="91">
        <v>2246.1</v>
      </c>
      <c r="C2468" s="91" t="s">
        <v>1602</v>
      </c>
      <c r="D2468" s="94" t="s">
        <v>16755</v>
      </c>
      <c r="E2468" s="89" t="s">
        <v>1603</v>
      </c>
      <c r="F2468" s="90" t="s">
        <v>1604</v>
      </c>
      <c r="G2468" s="91" t="str">
        <f t="shared" si="91"/>
        <v>Photo required</v>
      </c>
      <c r="H2468" s="91" t="s">
        <v>11837</v>
      </c>
      <c r="I2468" s="91" t="str">
        <f t="shared" si="92"/>
        <v>Not recorded in Scotland</v>
      </c>
      <c r="J2468" s="91" t="s">
        <v>16094</v>
      </c>
      <c r="K2468" s="91"/>
      <c r="L2468" s="91"/>
      <c r="M2468" s="91"/>
      <c r="P2468" s="86" t="str">
        <f t="shared" si="93"/>
        <v>Photo required</v>
      </c>
      <c r="Q2468" s="86" t="s">
        <v>10789</v>
      </c>
      <c r="R2468" s="86" t="s">
        <v>10789</v>
      </c>
      <c r="S2468" s="86" t="s">
        <v>10789</v>
      </c>
      <c r="T2468" s="86" t="s">
        <v>10789</v>
      </c>
      <c r="U2468" s="86" t="s">
        <v>15269</v>
      </c>
      <c r="V2468" s="86" t="s">
        <v>15258</v>
      </c>
      <c r="W2468" s="86" t="b">
        <v>1</v>
      </c>
    </row>
    <row r="2469" spans="2:23" x14ac:dyDescent="0.25">
      <c r="B2469" s="91">
        <v>2247</v>
      </c>
      <c r="C2469" s="91">
        <v>2247</v>
      </c>
      <c r="D2469" s="203" t="s">
        <v>13708</v>
      </c>
      <c r="E2469" s="89" t="s">
        <v>14090</v>
      </c>
      <c r="F2469" s="90" t="s">
        <v>1605</v>
      </c>
      <c r="G2469" s="91" t="str">
        <f t="shared" si="91"/>
        <v>Usually distinctive</v>
      </c>
      <c r="H2469" s="91" t="s">
        <v>15174</v>
      </c>
      <c r="I2469" s="91" t="str">
        <f t="shared" si="92"/>
        <v>Common</v>
      </c>
      <c r="J2469" s="91" t="s">
        <v>14186</v>
      </c>
      <c r="K2469" s="91"/>
      <c r="L2469" s="91"/>
      <c r="M2469" s="91"/>
      <c r="P2469" s="86" t="str">
        <f t="shared" si="93"/>
        <v>Usually distinctive</v>
      </c>
      <c r="Q2469" s="86" t="s">
        <v>10789</v>
      </c>
      <c r="R2469" s="86" t="s">
        <v>10789</v>
      </c>
      <c r="S2469" s="86" t="s">
        <v>10789</v>
      </c>
      <c r="T2469" s="86" t="s">
        <v>10789</v>
      </c>
      <c r="U2469" s="86" t="s">
        <v>15248</v>
      </c>
      <c r="V2469" s="86" t="s">
        <v>15257</v>
      </c>
      <c r="W2469" s="86" t="b">
        <v>0</v>
      </c>
    </row>
    <row r="2470" spans="2:23" x14ac:dyDescent="0.25">
      <c r="B2470" s="91">
        <v>2248</v>
      </c>
      <c r="C2470" s="91">
        <v>2248</v>
      </c>
      <c r="D2470" s="203" t="s">
        <v>13709</v>
      </c>
      <c r="E2470" s="89" t="s">
        <v>1606</v>
      </c>
      <c r="F2470" s="90" t="s">
        <v>1607</v>
      </c>
      <c r="G2470" s="91" t="str">
        <f t="shared" si="91"/>
        <v>Usually distinctive</v>
      </c>
      <c r="H2470" s="91" t="s">
        <v>15174</v>
      </c>
      <c r="I2470" s="91" t="str">
        <f t="shared" si="92"/>
        <v>Widespread but local and infrequent</v>
      </c>
      <c r="J2470" s="91" t="s">
        <v>14388</v>
      </c>
      <c r="K2470" s="91"/>
      <c r="L2470" s="91"/>
      <c r="M2470" s="91"/>
      <c r="P2470" s="86" t="str">
        <f t="shared" si="93"/>
        <v>Usually distinctive</v>
      </c>
      <c r="Q2470" s="86" t="s">
        <v>10789</v>
      </c>
      <c r="R2470" s="86" t="s">
        <v>10789</v>
      </c>
      <c r="S2470" s="86" t="s">
        <v>10789</v>
      </c>
      <c r="T2470" s="86" t="s">
        <v>10789</v>
      </c>
      <c r="U2470" s="86" t="s">
        <v>15234</v>
      </c>
      <c r="V2470" s="86" t="s">
        <v>15243</v>
      </c>
      <c r="W2470" s="86" t="b">
        <v>0</v>
      </c>
    </row>
    <row r="2471" spans="2:23" x14ac:dyDescent="0.25">
      <c r="B2471" s="91">
        <v>2248.1</v>
      </c>
      <c r="C2471" s="91" t="s">
        <v>1608</v>
      </c>
      <c r="D2471" s="94" t="s">
        <v>16756</v>
      </c>
      <c r="E2471" s="89" t="s">
        <v>1609</v>
      </c>
      <c r="F2471" s="90" t="s">
        <v>1610</v>
      </c>
      <c r="G2471" s="91" t="str">
        <f t="shared" si="91"/>
        <v>Photo required</v>
      </c>
      <c r="H2471" s="91" t="s">
        <v>11837</v>
      </c>
      <c r="I2471" s="91" t="str">
        <f t="shared" si="92"/>
        <v>Not recorded in Scotland</v>
      </c>
      <c r="J2471" s="91" t="s">
        <v>16094</v>
      </c>
      <c r="K2471" s="91"/>
      <c r="L2471" s="91"/>
      <c r="M2471" s="91"/>
      <c r="P2471" s="86" t="str">
        <f t="shared" si="93"/>
        <v>Photo required</v>
      </c>
      <c r="Q2471" s="86" t="s">
        <v>10789</v>
      </c>
      <c r="R2471" s="86" t="s">
        <v>10789</v>
      </c>
      <c r="S2471" s="86" t="s">
        <v>10789</v>
      </c>
      <c r="T2471" s="86" t="s">
        <v>10789</v>
      </c>
      <c r="U2471" s="86" t="s">
        <v>15248</v>
      </c>
      <c r="V2471" s="86" t="s">
        <v>15243</v>
      </c>
      <c r="W2471" s="86" t="b">
        <v>0</v>
      </c>
    </row>
    <row r="2472" spans="2:23" x14ac:dyDescent="0.25">
      <c r="B2472" s="91">
        <v>2248.1999999999998</v>
      </c>
      <c r="C2472" s="91" t="s">
        <v>1611</v>
      </c>
      <c r="D2472" s="94" t="s">
        <v>16757</v>
      </c>
      <c r="E2472" s="89" t="s">
        <v>1612</v>
      </c>
      <c r="F2472" s="90" t="s">
        <v>1613</v>
      </c>
      <c r="G2472" s="91" t="str">
        <f t="shared" si="91"/>
        <v>Photo required</v>
      </c>
      <c r="H2472" s="91" t="s">
        <v>11837</v>
      </c>
      <c r="I2472" s="91" t="str">
        <f t="shared" si="92"/>
        <v>Not recorded in Scotland</v>
      </c>
      <c r="J2472" s="91" t="s">
        <v>16094</v>
      </c>
      <c r="K2472" s="91"/>
      <c r="L2472" s="91"/>
      <c r="M2472" s="91"/>
      <c r="P2472" s="86" t="str">
        <f t="shared" si="93"/>
        <v>Photo required</v>
      </c>
      <c r="Q2472" s="86" t="s">
        <v>10789</v>
      </c>
      <c r="R2472" s="86" t="s">
        <v>10789</v>
      </c>
      <c r="S2472" s="86" t="s">
        <v>10789</v>
      </c>
      <c r="T2472" s="86" t="s">
        <v>10789</v>
      </c>
      <c r="U2472" s="86" t="s">
        <v>15238</v>
      </c>
      <c r="V2472" s="86" t="s">
        <v>15230</v>
      </c>
      <c r="W2472" s="86" t="b">
        <v>0</v>
      </c>
    </row>
    <row r="2473" spans="2:23" x14ac:dyDescent="0.25">
      <c r="B2473" s="91">
        <v>2254</v>
      </c>
      <c r="C2473" s="91">
        <v>2254</v>
      </c>
      <c r="D2473" s="203" t="s">
        <v>13715</v>
      </c>
      <c r="E2473" s="89" t="s">
        <v>1623</v>
      </c>
      <c r="F2473" s="90" t="s">
        <v>1624</v>
      </c>
      <c r="G2473" s="91" t="str">
        <f t="shared" si="91"/>
        <v>Usually distinctive</v>
      </c>
      <c r="H2473" s="91" t="s">
        <v>15174</v>
      </c>
      <c r="I2473" s="91" t="str">
        <f t="shared" si="92"/>
        <v>Common, but becoming less numerous</v>
      </c>
      <c r="J2473" s="91" t="s">
        <v>14333</v>
      </c>
      <c r="K2473" s="91"/>
      <c r="L2473" s="91"/>
      <c r="M2473" s="91"/>
      <c r="P2473" s="86" t="str">
        <f t="shared" si="93"/>
        <v>Usually distinctive</v>
      </c>
      <c r="Q2473" s="86" t="s">
        <v>10789</v>
      </c>
      <c r="R2473" s="86" t="s">
        <v>10789</v>
      </c>
      <c r="S2473" s="86" t="s">
        <v>10789</v>
      </c>
      <c r="T2473" s="86" t="s">
        <v>10789</v>
      </c>
      <c r="U2473" s="86" t="s">
        <v>15239</v>
      </c>
      <c r="V2473" s="86" t="s">
        <v>15230</v>
      </c>
      <c r="W2473" s="86" t="b">
        <v>0</v>
      </c>
    </row>
    <row r="2474" spans="2:23" x14ac:dyDescent="0.25">
      <c r="B2474" s="91">
        <v>2251</v>
      </c>
      <c r="C2474" s="91">
        <v>2251</v>
      </c>
      <c r="D2474" s="203" t="s">
        <v>13712</v>
      </c>
      <c r="E2474" s="89" t="s">
        <v>1617</v>
      </c>
      <c r="F2474" s="90" t="s">
        <v>1618</v>
      </c>
      <c r="G2474" s="91" t="str">
        <f t="shared" si="91"/>
        <v>Photo required</v>
      </c>
      <c r="H2474" s="91" t="s">
        <v>11837</v>
      </c>
      <c r="I2474" s="91" t="str">
        <f t="shared" si="92"/>
        <v>Not recorded in Scotland</v>
      </c>
      <c r="J2474" s="91" t="s">
        <v>16094</v>
      </c>
      <c r="K2474" s="91"/>
      <c r="L2474" s="91"/>
      <c r="M2474" s="91"/>
      <c r="P2474" s="86" t="str">
        <f t="shared" si="93"/>
        <v>Photo required</v>
      </c>
      <c r="Q2474" s="86" t="s">
        <v>10789</v>
      </c>
      <c r="R2474" s="86" t="s">
        <v>10789</v>
      </c>
      <c r="S2474" s="86" t="s">
        <v>10789</v>
      </c>
      <c r="T2474" s="86" t="s">
        <v>10789</v>
      </c>
      <c r="U2474" s="86" t="s">
        <v>15258</v>
      </c>
      <c r="V2474" s="86" t="s">
        <v>15246</v>
      </c>
      <c r="W2474" s="86" t="b">
        <v>0</v>
      </c>
    </row>
    <row r="2475" spans="2:23" x14ac:dyDescent="0.25">
      <c r="B2475" s="91">
        <v>2230</v>
      </c>
      <c r="C2475" s="91">
        <v>2230</v>
      </c>
      <c r="D2475" s="203" t="s">
        <v>13693</v>
      </c>
      <c r="E2475" s="89" t="s">
        <v>1424</v>
      </c>
      <c r="F2475" s="90" t="s">
        <v>1423</v>
      </c>
      <c r="G2475" s="91" t="str">
        <f t="shared" si="91"/>
        <v>Photo required</v>
      </c>
      <c r="H2475" s="91" t="s">
        <v>11837</v>
      </c>
      <c r="I2475" s="91" t="str">
        <f t="shared" si="92"/>
        <v>Not recorded in Scotland</v>
      </c>
      <c r="J2475" s="91" t="s">
        <v>16094</v>
      </c>
      <c r="K2475" s="91"/>
      <c r="L2475" s="91"/>
      <c r="M2475" s="91"/>
      <c r="P2475" s="86" t="str">
        <f t="shared" si="93"/>
        <v>Photo required</v>
      </c>
      <c r="Q2475" s="86" t="s">
        <v>10789</v>
      </c>
      <c r="R2475" s="86" t="s">
        <v>10789</v>
      </c>
      <c r="S2475" s="86" t="s">
        <v>10789</v>
      </c>
      <c r="T2475" s="86" t="s">
        <v>10789</v>
      </c>
      <c r="U2475" s="86" t="s">
        <v>15227</v>
      </c>
      <c r="V2475" s="86" t="s">
        <v>15230</v>
      </c>
      <c r="W2475" s="86" t="b">
        <v>0</v>
      </c>
    </row>
    <row r="2476" spans="2:23" x14ac:dyDescent="0.25">
      <c r="B2476" s="91">
        <v>2231</v>
      </c>
      <c r="C2476" s="91">
        <v>2231</v>
      </c>
      <c r="D2476" s="203" t="s">
        <v>13694</v>
      </c>
      <c r="E2476" s="89" t="s">
        <v>3037</v>
      </c>
      <c r="F2476" s="90" t="s">
        <v>1576</v>
      </c>
      <c r="G2476" s="91" t="str">
        <f t="shared" si="91"/>
        <v>Photo required</v>
      </c>
      <c r="H2476" s="91" t="s">
        <v>11837</v>
      </c>
      <c r="I2476" s="91" t="str">
        <f t="shared" si="92"/>
        <v>Not recorded in Scotland</v>
      </c>
      <c r="J2476" s="91" t="s">
        <v>16094</v>
      </c>
      <c r="K2476" s="91"/>
      <c r="L2476" s="91"/>
      <c r="M2476" s="91"/>
      <c r="P2476" s="86" t="str">
        <f t="shared" si="93"/>
        <v>Photo required</v>
      </c>
      <c r="Q2476" s="86" t="s">
        <v>10789</v>
      </c>
      <c r="R2476" s="86" t="s">
        <v>10789</v>
      </c>
      <c r="S2476" s="86" t="s">
        <v>10789</v>
      </c>
      <c r="T2476" s="86" t="s">
        <v>10789</v>
      </c>
      <c r="U2476" s="86" t="s">
        <v>15236</v>
      </c>
      <c r="V2476" s="86" t="s">
        <v>15230</v>
      </c>
      <c r="W2476" s="86" t="b">
        <v>0</v>
      </c>
    </row>
    <row r="2477" spans="2:23" x14ac:dyDescent="0.25">
      <c r="B2477" s="91">
        <v>2231.1</v>
      </c>
      <c r="C2477" s="91" t="s">
        <v>1577</v>
      </c>
      <c r="D2477" s="94" t="s">
        <v>16758</v>
      </c>
      <c r="E2477" s="89" t="s">
        <v>1578</v>
      </c>
      <c r="F2477" s="90" t="s">
        <v>1579</v>
      </c>
      <c r="G2477" s="91" t="str">
        <f t="shared" si="91"/>
        <v>Photo required</v>
      </c>
      <c r="H2477" s="91" t="s">
        <v>11837</v>
      </c>
      <c r="I2477" s="91" t="str">
        <f t="shared" si="92"/>
        <v>Widespread, but major recent decline</v>
      </c>
      <c r="J2477" s="91" t="s">
        <v>14390</v>
      </c>
      <c r="K2477" s="91"/>
      <c r="L2477" s="91"/>
      <c r="M2477" s="91"/>
      <c r="P2477" s="86" t="str">
        <f t="shared" si="93"/>
        <v>Photo required</v>
      </c>
      <c r="Q2477" s="86" t="s">
        <v>10789</v>
      </c>
      <c r="R2477" s="86" t="s">
        <v>10789</v>
      </c>
      <c r="S2477" s="86" t="s">
        <v>10789</v>
      </c>
      <c r="T2477" s="86" t="s">
        <v>10789</v>
      </c>
      <c r="U2477" s="86" t="s">
        <v>15242</v>
      </c>
      <c r="V2477" s="86" t="s">
        <v>15250</v>
      </c>
      <c r="W2477" s="86" t="b">
        <v>0</v>
      </c>
    </row>
    <row r="2478" spans="2:23" x14ac:dyDescent="0.25">
      <c r="B2478" s="91">
        <v>2232</v>
      </c>
      <c r="C2478" s="91">
        <v>2232</v>
      </c>
      <c r="D2478" s="203" t="s">
        <v>13695</v>
      </c>
      <c r="E2478" s="89" t="s">
        <v>1580</v>
      </c>
      <c r="F2478" s="90" t="s">
        <v>1581</v>
      </c>
      <c r="G2478" s="91" t="str">
        <f t="shared" si="91"/>
        <v>Usually distinctive</v>
      </c>
      <c r="H2478" s="91" t="s">
        <v>15174</v>
      </c>
      <c r="I2478" s="91" t="str">
        <f t="shared" si="92"/>
        <v>Common</v>
      </c>
      <c r="J2478" s="91" t="s">
        <v>14186</v>
      </c>
      <c r="K2478" s="91"/>
      <c r="L2478" s="91"/>
      <c r="M2478" s="91"/>
      <c r="P2478" s="86" t="str">
        <f t="shared" si="93"/>
        <v>Usually distinctive</v>
      </c>
      <c r="Q2478" s="86" t="s">
        <v>10789</v>
      </c>
      <c r="R2478" s="86" t="s">
        <v>10789</v>
      </c>
      <c r="S2478" s="86" t="s">
        <v>10789</v>
      </c>
      <c r="T2478" s="86" t="s">
        <v>10789</v>
      </c>
      <c r="U2478" s="86" t="s">
        <v>15234</v>
      </c>
      <c r="V2478" s="86" t="s">
        <v>15243</v>
      </c>
      <c r="W2478" s="86" t="b">
        <v>0</v>
      </c>
    </row>
    <row r="2479" spans="2:23" x14ac:dyDescent="0.25">
      <c r="B2479" s="91">
        <v>2229</v>
      </c>
      <c r="C2479" s="91">
        <v>2229</v>
      </c>
      <c r="D2479" s="203" t="s">
        <v>13692</v>
      </c>
      <c r="E2479" s="89" t="s">
        <v>3035</v>
      </c>
      <c r="F2479" s="90" t="s">
        <v>3036</v>
      </c>
      <c r="G2479" s="91" t="str">
        <f t="shared" si="91"/>
        <v>Care needed</v>
      </c>
      <c r="H2479" s="91" t="s">
        <v>11767</v>
      </c>
      <c r="I2479" s="91" t="str">
        <f t="shared" si="92"/>
        <v>Common NE, local and scarcer elsewhere</v>
      </c>
      <c r="J2479" s="91" t="s">
        <v>14391</v>
      </c>
      <c r="K2479" s="91"/>
      <c r="L2479" s="91"/>
      <c r="M2479" s="91"/>
      <c r="P2479" s="86" t="str">
        <f t="shared" si="93"/>
        <v>Care needed</v>
      </c>
      <c r="Q2479" s="86" t="s">
        <v>10789</v>
      </c>
      <c r="R2479" s="86" t="s">
        <v>10789</v>
      </c>
      <c r="S2479" s="86" t="s">
        <v>10789</v>
      </c>
      <c r="T2479" s="86" t="s">
        <v>10789</v>
      </c>
      <c r="U2479" s="86" t="s">
        <v>15222</v>
      </c>
      <c r="V2479" s="86" t="s">
        <v>15227</v>
      </c>
      <c r="W2479" s="86" t="b">
        <v>1</v>
      </c>
    </row>
    <row r="2480" spans="2:23" x14ac:dyDescent="0.25">
      <c r="B2480" s="91">
        <v>2255</v>
      </c>
      <c r="C2480" s="91">
        <v>2255</v>
      </c>
      <c r="D2480" s="203" t="s">
        <v>13716</v>
      </c>
      <c r="E2480" s="89" t="s">
        <v>1625</v>
      </c>
      <c r="F2480" s="90" t="s">
        <v>1626</v>
      </c>
      <c r="G2480" s="91" t="str">
        <f t="shared" si="91"/>
        <v>Care needed</v>
      </c>
      <c r="H2480" s="91" t="s">
        <v>11767</v>
      </c>
      <c r="I2480" s="91" t="str">
        <f t="shared" si="92"/>
        <v>Local, SW coast</v>
      </c>
      <c r="J2480" s="91" t="s">
        <v>14392</v>
      </c>
      <c r="K2480" s="91"/>
      <c r="L2480" s="91"/>
      <c r="M2480" s="91"/>
      <c r="P2480" s="86" t="str">
        <f t="shared" si="93"/>
        <v>Care needed</v>
      </c>
      <c r="Q2480" s="86" t="s">
        <v>10789</v>
      </c>
      <c r="R2480" s="86" t="s">
        <v>10789</v>
      </c>
      <c r="S2480" s="86" t="s">
        <v>10789</v>
      </c>
      <c r="T2480" s="86" t="s">
        <v>10789</v>
      </c>
      <c r="U2480" s="86" t="s">
        <v>15233</v>
      </c>
      <c r="V2480" s="86" t="s">
        <v>15243</v>
      </c>
      <c r="W2480" s="86" t="b">
        <v>0</v>
      </c>
    </row>
    <row r="2481" spans="2:23" x14ac:dyDescent="0.25">
      <c r="B2481" s="91">
        <v>2253</v>
      </c>
      <c r="C2481" s="91">
        <v>2253</v>
      </c>
      <c r="D2481" s="203" t="s">
        <v>13714</v>
      </c>
      <c r="E2481" s="89" t="s">
        <v>451</v>
      </c>
      <c r="F2481" s="90" t="s">
        <v>450</v>
      </c>
      <c r="G2481" s="91" t="str">
        <f t="shared" si="91"/>
        <v>Photo required</v>
      </c>
      <c r="H2481" s="91" t="s">
        <v>11837</v>
      </c>
      <c r="I2481" s="91" t="str">
        <f t="shared" si="92"/>
        <v>Not recorded in Scotland</v>
      </c>
      <c r="J2481" s="91" t="s">
        <v>16094</v>
      </c>
      <c r="K2481" s="91"/>
      <c r="L2481" s="91"/>
      <c r="M2481" s="91"/>
      <c r="P2481" s="86" t="str">
        <f t="shared" si="93"/>
        <v>Photo required</v>
      </c>
      <c r="Q2481" s="86" t="s">
        <v>10789</v>
      </c>
      <c r="R2481" s="86" t="s">
        <v>10789</v>
      </c>
      <c r="S2481" s="86" t="s">
        <v>10789</v>
      </c>
      <c r="T2481" s="86" t="s">
        <v>10789</v>
      </c>
      <c r="U2481" s="86" t="s">
        <v>15236</v>
      </c>
      <c r="V2481" s="86" t="s">
        <v>15254</v>
      </c>
      <c r="W2481" s="86" t="b">
        <v>0</v>
      </c>
    </row>
    <row r="2482" spans="2:23" x14ac:dyDescent="0.25">
      <c r="B2482" s="91">
        <v>2252</v>
      </c>
      <c r="C2482" s="91">
        <v>2252</v>
      </c>
      <c r="D2482" s="203" t="s">
        <v>13713</v>
      </c>
      <c r="E2482" s="89" t="s">
        <v>1619</v>
      </c>
      <c r="F2482" s="90" t="s">
        <v>1620</v>
      </c>
      <c r="G2482" s="91" t="str">
        <f t="shared" si="91"/>
        <v>Photo required</v>
      </c>
      <c r="H2482" s="91" t="s">
        <v>11837</v>
      </c>
      <c r="I2482" s="91" t="str">
        <f t="shared" si="92"/>
        <v>Not recorded in Scotland</v>
      </c>
      <c r="J2482" s="91" t="s">
        <v>16094</v>
      </c>
      <c r="K2482" s="91"/>
      <c r="L2482" s="91"/>
      <c r="M2482" s="91"/>
      <c r="P2482" s="86" t="str">
        <f t="shared" si="93"/>
        <v>Photo required</v>
      </c>
      <c r="Q2482" s="86" t="s">
        <v>10789</v>
      </c>
      <c r="R2482" s="86" t="s">
        <v>10789</v>
      </c>
      <c r="S2482" s="86" t="s">
        <v>10789</v>
      </c>
      <c r="T2482" s="86" t="s">
        <v>10789</v>
      </c>
      <c r="U2482" s="86" t="s">
        <v>15227</v>
      </c>
      <c r="V2482" s="86" t="s">
        <v>15230</v>
      </c>
      <c r="W2482" s="86" t="b">
        <v>0</v>
      </c>
    </row>
    <row r="2483" spans="2:23" x14ac:dyDescent="0.25">
      <c r="B2483" s="91">
        <v>2250</v>
      </c>
      <c r="C2483" s="91">
        <v>2250</v>
      </c>
      <c r="D2483" s="203" t="s">
        <v>13711</v>
      </c>
      <c r="E2483" s="89" t="s">
        <v>14091</v>
      </c>
      <c r="F2483" s="90" t="s">
        <v>4463</v>
      </c>
      <c r="G2483" s="91" t="str">
        <f t="shared" si="91"/>
        <v>Care needed</v>
      </c>
      <c r="H2483" s="91" t="s">
        <v>11767</v>
      </c>
      <c r="I2483" s="91" t="str">
        <f t="shared" si="92"/>
        <v>Common</v>
      </c>
      <c r="J2483" s="91" t="s">
        <v>14186</v>
      </c>
      <c r="K2483" s="91"/>
      <c r="L2483" s="91"/>
      <c r="M2483" s="91"/>
      <c r="P2483" s="86" t="str">
        <f t="shared" si="93"/>
        <v>Care needed</v>
      </c>
      <c r="Q2483" s="86" t="s">
        <v>10789</v>
      </c>
      <c r="R2483" s="86" t="s">
        <v>10789</v>
      </c>
      <c r="S2483" s="86" t="s">
        <v>10789</v>
      </c>
      <c r="T2483" s="86" t="s">
        <v>10789</v>
      </c>
      <c r="U2483" s="86" t="s">
        <v>15214</v>
      </c>
      <c r="V2483" s="86" t="s">
        <v>15216</v>
      </c>
      <c r="W2483" s="86" t="b">
        <v>0</v>
      </c>
    </row>
    <row r="2484" spans="2:23" x14ac:dyDescent="0.25">
      <c r="B2484" s="91">
        <v>2250.1</v>
      </c>
      <c r="C2484" s="91" t="s">
        <v>1615</v>
      </c>
      <c r="D2484" s="94" t="s">
        <v>16759</v>
      </c>
      <c r="E2484" s="89" t="s">
        <v>15347</v>
      </c>
      <c r="F2484" s="90" t="s">
        <v>1616</v>
      </c>
      <c r="G2484" s="91" t="str">
        <f t="shared" si="91"/>
        <v>Photo required</v>
      </c>
      <c r="H2484" s="91" t="s">
        <v>11837</v>
      </c>
      <c r="I2484" s="91" t="str">
        <f t="shared" si="92"/>
        <v>Vagrant, one in VC80 in 1976, the only UK record</v>
      </c>
      <c r="J2484" s="91" t="s">
        <v>14393</v>
      </c>
      <c r="K2484" s="91"/>
      <c r="L2484" s="91"/>
      <c r="M2484" s="91"/>
      <c r="P2484" s="86" t="str">
        <f t="shared" si="93"/>
        <v>Photo required</v>
      </c>
      <c r="Q2484" s="86" t="s">
        <v>10789</v>
      </c>
      <c r="R2484" s="86" t="s">
        <v>10789</v>
      </c>
      <c r="S2484" s="86" t="s">
        <v>10789</v>
      </c>
      <c r="T2484" s="86" t="s">
        <v>10789</v>
      </c>
      <c r="U2484" s="86" t="s">
        <v>15234</v>
      </c>
      <c r="V2484" s="86" t="s">
        <v>15224</v>
      </c>
      <c r="W2484" s="86" t="b">
        <v>0</v>
      </c>
    </row>
    <row r="2485" spans="2:23" x14ac:dyDescent="0.25">
      <c r="B2485" s="91">
        <v>2249</v>
      </c>
      <c r="C2485" s="91">
        <v>2249</v>
      </c>
      <c r="D2485" s="203" t="s">
        <v>13710</v>
      </c>
      <c r="E2485" s="89" t="s">
        <v>15346</v>
      </c>
      <c r="F2485" s="90" t="s">
        <v>1614</v>
      </c>
      <c r="G2485" s="91" t="str">
        <f t="shared" si="91"/>
        <v>Photo required</v>
      </c>
      <c r="H2485" s="91" t="s">
        <v>11837</v>
      </c>
      <c r="I2485" s="91" t="str">
        <f t="shared" si="92"/>
        <v>Two 19c specimens labelled Aberdeen</v>
      </c>
      <c r="J2485" s="91" t="s">
        <v>15671</v>
      </c>
      <c r="K2485" s="91"/>
      <c r="L2485" s="91"/>
      <c r="M2485" s="91"/>
      <c r="P2485" s="86" t="str">
        <f t="shared" si="93"/>
        <v>Photo required</v>
      </c>
      <c r="Q2485" s="86" t="s">
        <v>10789</v>
      </c>
      <c r="R2485" s="86" t="s">
        <v>10789</v>
      </c>
      <c r="S2485" s="86" t="s">
        <v>10789</v>
      </c>
      <c r="T2485" s="86" t="s">
        <v>10789</v>
      </c>
      <c r="U2485" s="86" t="s">
        <v>15223</v>
      </c>
      <c r="V2485" s="86" t="s">
        <v>15230</v>
      </c>
      <c r="W2485" s="86" t="b">
        <v>0</v>
      </c>
    </row>
    <row r="2486" spans="2:23" x14ac:dyDescent="0.25">
      <c r="B2486" s="91">
        <v>2179</v>
      </c>
      <c r="C2486" s="91">
        <v>2179</v>
      </c>
      <c r="D2486" s="203" t="s">
        <v>13648</v>
      </c>
      <c r="E2486" s="89" t="s">
        <v>5791</v>
      </c>
      <c r="F2486" s="90" t="s">
        <v>5790</v>
      </c>
      <c r="G2486" s="91" t="str">
        <f t="shared" si="91"/>
        <v>Usually distinctive</v>
      </c>
      <c r="H2486" s="91" t="s">
        <v>15174</v>
      </c>
      <c r="I2486" s="91" t="str">
        <f t="shared" si="92"/>
        <v xml:space="preserve">Common </v>
      </c>
      <c r="J2486" s="91" t="s">
        <v>15672</v>
      </c>
      <c r="K2486" s="91"/>
      <c r="L2486" s="91"/>
      <c r="M2486" s="91"/>
      <c r="P2486" s="86" t="str">
        <f t="shared" si="93"/>
        <v>Usually distinctive</v>
      </c>
      <c r="Q2486" s="86" t="s">
        <v>10789</v>
      </c>
      <c r="R2486" s="86" t="s">
        <v>10789</v>
      </c>
      <c r="S2486" s="86" t="s">
        <v>10789</v>
      </c>
      <c r="T2486" s="86" t="s">
        <v>10789</v>
      </c>
      <c r="U2486" s="86" t="s">
        <v>15263</v>
      </c>
      <c r="V2486" s="86" t="s">
        <v>15213</v>
      </c>
      <c r="W2486" s="86" t="b">
        <v>0</v>
      </c>
    </row>
    <row r="2487" spans="2:23" x14ac:dyDescent="0.25">
      <c r="B2487" s="91">
        <v>2188</v>
      </c>
      <c r="C2487" s="91">
        <v>2188</v>
      </c>
      <c r="D2487" s="203" t="s">
        <v>13656</v>
      </c>
      <c r="E2487" s="89" t="s">
        <v>5781</v>
      </c>
      <c r="F2487" s="90" t="s">
        <v>5780</v>
      </c>
      <c r="G2487" s="91" t="str">
        <f t="shared" si="91"/>
        <v>Usually distinctive</v>
      </c>
      <c r="H2487" s="91" t="s">
        <v>15174</v>
      </c>
      <c r="I2487" s="91" t="str">
        <f t="shared" si="92"/>
        <v>Common</v>
      </c>
      <c r="J2487" s="91" t="s">
        <v>14186</v>
      </c>
      <c r="K2487" s="91"/>
      <c r="L2487" s="91"/>
      <c r="M2487" s="91"/>
      <c r="P2487" s="86" t="str">
        <f t="shared" si="93"/>
        <v>Usually distinctive</v>
      </c>
      <c r="Q2487" s="86" t="s">
        <v>10789</v>
      </c>
      <c r="R2487" s="86" t="s">
        <v>10789</v>
      </c>
      <c r="S2487" s="86" t="s">
        <v>10789</v>
      </c>
      <c r="T2487" s="86" t="s">
        <v>10789</v>
      </c>
      <c r="U2487" s="86" t="s">
        <v>15244</v>
      </c>
      <c r="V2487" s="86" t="s">
        <v>15218</v>
      </c>
      <c r="W2487" s="86" t="b">
        <v>0</v>
      </c>
    </row>
    <row r="2488" spans="2:23" x14ac:dyDescent="0.25">
      <c r="B2488" s="91">
        <v>2183</v>
      </c>
      <c r="C2488" s="91">
        <v>2183</v>
      </c>
      <c r="D2488" s="203" t="s">
        <v>13651</v>
      </c>
      <c r="E2488" s="89" t="s">
        <v>1548</v>
      </c>
      <c r="F2488" s="90" t="s">
        <v>1549</v>
      </c>
      <c r="G2488" s="91" t="str">
        <f t="shared" si="91"/>
        <v>Photo required</v>
      </c>
      <c r="H2488" s="91" t="s">
        <v>11837</v>
      </c>
      <c r="I2488" s="91" t="str">
        <f t="shared" si="92"/>
        <v>VC80, one in 2020, believed stray</v>
      </c>
      <c r="J2488" s="91" t="s">
        <v>15673</v>
      </c>
      <c r="K2488" s="91"/>
      <c r="L2488" s="91"/>
      <c r="M2488" s="91"/>
      <c r="P2488" s="86" t="str">
        <f t="shared" si="93"/>
        <v>Photo required</v>
      </c>
      <c r="Q2488" s="86" t="s">
        <v>10789</v>
      </c>
      <c r="R2488" s="86" t="s">
        <v>10789</v>
      </c>
      <c r="S2488" s="86" t="s">
        <v>10789</v>
      </c>
      <c r="T2488" s="86" t="s">
        <v>10789</v>
      </c>
      <c r="U2488" s="86" t="s">
        <v>15265</v>
      </c>
      <c r="V2488" s="86" t="s">
        <v>15241</v>
      </c>
      <c r="W2488" s="86" t="b">
        <v>0</v>
      </c>
    </row>
    <row r="2489" spans="2:23" x14ac:dyDescent="0.25">
      <c r="B2489" s="91">
        <v>2187</v>
      </c>
      <c r="C2489" s="91">
        <v>2187</v>
      </c>
      <c r="D2489" s="203" t="s">
        <v>13655</v>
      </c>
      <c r="E2489" s="89" t="s">
        <v>5783</v>
      </c>
      <c r="F2489" s="90" t="s">
        <v>5782</v>
      </c>
      <c r="G2489" s="91" t="str">
        <f t="shared" si="91"/>
        <v>Usually distinctive</v>
      </c>
      <c r="H2489" s="91" t="s">
        <v>15174</v>
      </c>
      <c r="I2489" s="91" t="str">
        <f t="shared" si="92"/>
        <v>Common</v>
      </c>
      <c r="J2489" s="91" t="s">
        <v>14186</v>
      </c>
      <c r="K2489" s="91"/>
      <c r="L2489" s="91"/>
      <c r="M2489" s="91"/>
      <c r="P2489" s="86" t="str">
        <f t="shared" si="93"/>
        <v>Usually distinctive</v>
      </c>
      <c r="Q2489" s="86" t="s">
        <v>10789</v>
      </c>
      <c r="R2489" s="86" t="s">
        <v>10789</v>
      </c>
      <c r="S2489" s="86" t="s">
        <v>10789</v>
      </c>
      <c r="T2489" s="86" t="s">
        <v>10789</v>
      </c>
      <c r="U2489" s="86" t="s">
        <v>15247</v>
      </c>
      <c r="V2489" s="86" t="s">
        <v>15235</v>
      </c>
      <c r="W2489" s="86" t="b">
        <v>0</v>
      </c>
    </row>
    <row r="2490" spans="2:23" x14ac:dyDescent="0.25">
      <c r="B2490" s="91">
        <v>2182</v>
      </c>
      <c r="C2490" s="91">
        <v>2182</v>
      </c>
      <c r="D2490" s="203" t="s">
        <v>13650</v>
      </c>
      <c r="E2490" s="89" t="s">
        <v>5787</v>
      </c>
      <c r="F2490" s="90" t="s">
        <v>5786</v>
      </c>
      <c r="G2490" s="91" t="str">
        <f t="shared" si="91"/>
        <v>Care needed</v>
      </c>
      <c r="H2490" s="91" t="s">
        <v>11767</v>
      </c>
      <c r="I2490" s="91" t="str">
        <f t="shared" si="92"/>
        <v>Widespread but local</v>
      </c>
      <c r="J2490" s="91" t="s">
        <v>14187</v>
      </c>
      <c r="K2490" s="91"/>
      <c r="L2490" s="91"/>
      <c r="M2490" s="91"/>
      <c r="P2490" s="86" t="str">
        <f t="shared" si="93"/>
        <v>Care needed</v>
      </c>
      <c r="Q2490" s="86" t="s">
        <v>10789</v>
      </c>
      <c r="R2490" s="86" t="s">
        <v>10789</v>
      </c>
      <c r="S2490" s="86" t="s">
        <v>10789</v>
      </c>
      <c r="T2490" s="86" t="s">
        <v>10789</v>
      </c>
      <c r="U2490" s="86" t="s">
        <v>15244</v>
      </c>
      <c r="V2490" s="86" t="s">
        <v>15221</v>
      </c>
      <c r="W2490" s="86" t="b">
        <v>0</v>
      </c>
    </row>
    <row r="2491" spans="2:23" x14ac:dyDescent="0.25">
      <c r="B2491" s="91">
        <v>2185</v>
      </c>
      <c r="C2491" s="91">
        <v>2185</v>
      </c>
      <c r="D2491" s="203" t="s">
        <v>13653</v>
      </c>
      <c r="E2491" s="89" t="s">
        <v>1552</v>
      </c>
      <c r="F2491" s="90" t="s">
        <v>1553</v>
      </c>
      <c r="G2491" s="91" t="str">
        <f t="shared" si="91"/>
        <v>Photo required</v>
      </c>
      <c r="H2491" s="91" t="s">
        <v>11837</v>
      </c>
      <c r="I2491" s="91" t="str">
        <f t="shared" si="92"/>
        <v>Very local, E Highlands only</v>
      </c>
      <c r="J2491" s="91" t="s">
        <v>14394</v>
      </c>
      <c r="K2491" s="91"/>
      <c r="L2491" s="91"/>
      <c r="M2491" s="91"/>
      <c r="P2491" s="86" t="str">
        <f t="shared" si="93"/>
        <v>Photo required</v>
      </c>
      <c r="Q2491" s="86" t="s">
        <v>10789</v>
      </c>
      <c r="R2491" s="86" t="s">
        <v>10789</v>
      </c>
      <c r="S2491" s="86" t="s">
        <v>10789</v>
      </c>
      <c r="T2491" s="86" t="s">
        <v>10789</v>
      </c>
      <c r="U2491" s="86" t="s">
        <v>15263</v>
      </c>
      <c r="V2491" s="86" t="s">
        <v>15222</v>
      </c>
      <c r="W2491" s="86" t="b">
        <v>0</v>
      </c>
    </row>
    <row r="2492" spans="2:23" x14ac:dyDescent="0.25">
      <c r="B2492" s="91">
        <v>2186</v>
      </c>
      <c r="C2492" s="91">
        <v>2186</v>
      </c>
      <c r="D2492" s="203" t="s">
        <v>13654</v>
      </c>
      <c r="E2492" s="89" t="s">
        <v>5785</v>
      </c>
      <c r="F2492" s="90" t="s">
        <v>5784</v>
      </c>
      <c r="G2492" s="91" t="str">
        <f t="shared" si="91"/>
        <v>Care needed</v>
      </c>
      <c r="H2492" s="91" t="s">
        <v>11767</v>
      </c>
      <c r="I2492" s="91" t="str">
        <f t="shared" si="92"/>
        <v>Widespread, but scarce or absent NE</v>
      </c>
      <c r="J2492" s="91" t="s">
        <v>14395</v>
      </c>
      <c r="K2492" s="91"/>
      <c r="L2492" s="91"/>
      <c r="M2492" s="91"/>
      <c r="P2492" s="86" t="str">
        <f t="shared" si="93"/>
        <v>Care needed</v>
      </c>
      <c r="Q2492" s="86" t="s">
        <v>10789</v>
      </c>
      <c r="R2492" s="86" t="s">
        <v>10789</v>
      </c>
      <c r="S2492" s="86" t="s">
        <v>10789</v>
      </c>
      <c r="T2492" s="86" t="s">
        <v>10789</v>
      </c>
      <c r="U2492" s="86" t="s">
        <v>15265</v>
      </c>
      <c r="V2492" s="86" t="s">
        <v>15235</v>
      </c>
      <c r="W2492" s="86" t="b">
        <v>0</v>
      </c>
    </row>
    <row r="2493" spans="2:23" x14ac:dyDescent="0.25">
      <c r="B2493" s="91">
        <v>2184</v>
      </c>
      <c r="C2493" s="91">
        <v>2184</v>
      </c>
      <c r="D2493" s="203" t="s">
        <v>13652</v>
      </c>
      <c r="E2493" s="89" t="s">
        <v>1550</v>
      </c>
      <c r="F2493" s="90" t="s">
        <v>1551</v>
      </c>
      <c r="G2493" s="91" t="str">
        <f t="shared" si="91"/>
        <v>Photo required</v>
      </c>
      <c r="H2493" s="91" t="s">
        <v>11837</v>
      </c>
      <c r="I2493" s="91" t="str">
        <f t="shared" si="92"/>
        <v>VC80 specimen, 1988; VC81 specimens to 1956</v>
      </c>
      <c r="J2493" s="91" t="s">
        <v>14396</v>
      </c>
      <c r="K2493" s="91"/>
      <c r="L2493" s="91"/>
      <c r="M2493" s="91"/>
      <c r="P2493" s="86" t="str">
        <f t="shared" si="93"/>
        <v>Photo required</v>
      </c>
      <c r="Q2493" s="86" t="s">
        <v>10789</v>
      </c>
      <c r="R2493" s="86" t="s">
        <v>10789</v>
      </c>
      <c r="S2493" s="86" t="s">
        <v>10789</v>
      </c>
      <c r="T2493" s="86" t="s">
        <v>10789</v>
      </c>
      <c r="U2493" s="86" t="s">
        <v>15217</v>
      </c>
      <c r="V2493" s="86" t="s">
        <v>15235</v>
      </c>
      <c r="W2493" s="86" t="b">
        <v>0</v>
      </c>
    </row>
    <row r="2494" spans="2:23" x14ac:dyDescent="0.25">
      <c r="B2494" s="91">
        <v>2190</v>
      </c>
      <c r="C2494" s="91">
        <v>2190</v>
      </c>
      <c r="D2494" s="203" t="s">
        <v>13658</v>
      </c>
      <c r="E2494" s="89" t="s">
        <v>5778</v>
      </c>
      <c r="F2494" s="90" t="s">
        <v>5777</v>
      </c>
      <c r="G2494" s="91" t="str">
        <f t="shared" si="91"/>
        <v>Usually distinctive</v>
      </c>
      <c r="H2494" s="91" t="s">
        <v>15174</v>
      </c>
      <c r="I2494" s="91" t="str">
        <f t="shared" si="92"/>
        <v>Common</v>
      </c>
      <c r="J2494" s="91" t="s">
        <v>14186</v>
      </c>
      <c r="K2494" s="91"/>
      <c r="L2494" s="91"/>
      <c r="M2494" s="91"/>
      <c r="P2494" s="86" t="str">
        <f t="shared" si="93"/>
        <v>Usually distinctive</v>
      </c>
      <c r="Q2494" s="86" t="s">
        <v>10789</v>
      </c>
      <c r="R2494" s="86" t="s">
        <v>10789</v>
      </c>
      <c r="S2494" s="86" t="s">
        <v>10789</v>
      </c>
      <c r="T2494" s="86" t="s">
        <v>10789</v>
      </c>
      <c r="U2494" s="86" t="s">
        <v>15247</v>
      </c>
      <c r="V2494" s="86" t="s">
        <v>15213</v>
      </c>
      <c r="W2494" s="86" t="b">
        <v>0</v>
      </c>
    </row>
    <row r="2495" spans="2:23" x14ac:dyDescent="0.25">
      <c r="B2495" s="91">
        <v>2189</v>
      </c>
      <c r="C2495" s="91">
        <v>2189</v>
      </c>
      <c r="D2495" s="203" t="s">
        <v>13657</v>
      </c>
      <c r="E2495" s="93" t="s">
        <v>14079</v>
      </c>
      <c r="F2495" s="90" t="s">
        <v>5779</v>
      </c>
      <c r="G2495" s="91" t="str">
        <f t="shared" si="91"/>
        <v>Usually distinctive</v>
      </c>
      <c r="H2495" s="91" t="s">
        <v>15174</v>
      </c>
      <c r="I2495" s="91" t="str">
        <f t="shared" si="92"/>
        <v>Widespread S &amp; Central, reaching inner Moray Firth</v>
      </c>
      <c r="J2495" s="91" t="s">
        <v>15674</v>
      </c>
      <c r="K2495" s="91"/>
      <c r="L2495" s="91"/>
      <c r="M2495" s="91"/>
      <c r="P2495" s="86" t="str">
        <f t="shared" si="93"/>
        <v>Usually distinctive</v>
      </c>
      <c r="Q2495" s="86" t="s">
        <v>10789</v>
      </c>
      <c r="R2495" s="86" t="s">
        <v>10789</v>
      </c>
      <c r="S2495" s="86" t="s">
        <v>10789</v>
      </c>
      <c r="T2495" s="86" t="s">
        <v>10789</v>
      </c>
      <c r="U2495" s="86" t="s">
        <v>15262</v>
      </c>
      <c r="V2495" s="86" t="s">
        <v>15225</v>
      </c>
      <c r="W2495" s="86" t="b">
        <v>0</v>
      </c>
    </row>
    <row r="2496" spans="2:23" x14ac:dyDescent="0.25">
      <c r="B2496" s="91">
        <v>2181</v>
      </c>
      <c r="C2496" s="91">
        <v>2181</v>
      </c>
      <c r="D2496" s="203" t="s">
        <v>13649</v>
      </c>
      <c r="E2496" s="89" t="s">
        <v>5789</v>
      </c>
      <c r="F2496" s="90" t="s">
        <v>5788</v>
      </c>
      <c r="G2496" s="91" t="str">
        <f t="shared" si="91"/>
        <v>Photo required</v>
      </c>
      <c r="H2496" s="91" t="s">
        <v>11837</v>
      </c>
      <c r="I2496" s="91" t="str">
        <f t="shared" si="92"/>
        <v>Not recorded in Scotland</v>
      </c>
      <c r="J2496" s="91" t="s">
        <v>16094</v>
      </c>
      <c r="K2496" s="91"/>
      <c r="L2496" s="91"/>
      <c r="M2496" s="91"/>
      <c r="P2496" s="86" t="str">
        <f t="shared" si="93"/>
        <v>Photo required</v>
      </c>
      <c r="Q2496" s="86" t="s">
        <v>10789</v>
      </c>
      <c r="R2496" s="86" t="s">
        <v>10789</v>
      </c>
      <c r="S2496" s="86" t="s">
        <v>10789</v>
      </c>
      <c r="T2496" s="86" t="s">
        <v>10789</v>
      </c>
      <c r="U2496" s="86" t="s">
        <v>15212</v>
      </c>
      <c r="V2496" s="86" t="s">
        <v>15218</v>
      </c>
      <c r="W2496" s="86" t="b">
        <v>0</v>
      </c>
    </row>
    <row r="2497" spans="2:23" x14ac:dyDescent="0.25">
      <c r="B2497" s="91">
        <v>2177</v>
      </c>
      <c r="C2497" s="91">
        <v>2177</v>
      </c>
      <c r="D2497" s="203" t="s">
        <v>13646</v>
      </c>
      <c r="E2497" s="89" t="s">
        <v>5793</v>
      </c>
      <c r="F2497" s="90" t="s">
        <v>5792</v>
      </c>
      <c r="G2497" s="91" t="str">
        <f t="shared" si="91"/>
        <v>Care needed</v>
      </c>
      <c r="H2497" s="91" t="s">
        <v>11767</v>
      </c>
      <c r="I2497" s="91" t="str">
        <f t="shared" si="92"/>
        <v>Widespread on lower ground and sandy coasts</v>
      </c>
      <c r="J2497" s="91" t="s">
        <v>15675</v>
      </c>
      <c r="K2497" s="91"/>
      <c r="L2497" s="91"/>
      <c r="M2497" s="91"/>
      <c r="P2497" s="86" t="str">
        <f t="shared" si="93"/>
        <v>Care needed</v>
      </c>
      <c r="Q2497" s="86" t="s">
        <v>10789</v>
      </c>
      <c r="R2497" s="86" t="s">
        <v>10789</v>
      </c>
      <c r="S2497" s="86" t="s">
        <v>10789</v>
      </c>
      <c r="T2497" s="86" t="s">
        <v>10789</v>
      </c>
      <c r="U2497" s="86" t="s">
        <v>15239</v>
      </c>
      <c r="V2497" s="86" t="s">
        <v>15250</v>
      </c>
      <c r="W2497" s="86" t="b">
        <v>0</v>
      </c>
    </row>
    <row r="2498" spans="2:23" x14ac:dyDescent="0.25">
      <c r="B2498" s="91">
        <v>2178</v>
      </c>
      <c r="C2498" s="91">
        <v>2178</v>
      </c>
      <c r="D2498" s="203" t="s">
        <v>13647</v>
      </c>
      <c r="E2498" s="89" t="s">
        <v>1542</v>
      </c>
      <c r="F2498" s="90" t="s">
        <v>1543</v>
      </c>
      <c r="G2498" s="91" t="str">
        <f t="shared" si="91"/>
        <v>Care needed</v>
      </c>
      <c r="H2498" s="91" t="s">
        <v>11767</v>
      </c>
      <c r="I2498" s="91" t="str">
        <f t="shared" si="92"/>
        <v>Confirmed recent records only from extreme SW &amp; SE</v>
      </c>
      <c r="J2498" s="91" t="s">
        <v>14397</v>
      </c>
      <c r="K2498" s="91"/>
      <c r="L2498" s="91"/>
      <c r="M2498" s="91"/>
      <c r="P2498" s="86" t="str">
        <f t="shared" si="93"/>
        <v>Care needed</v>
      </c>
      <c r="Q2498" s="86" t="s">
        <v>10789</v>
      </c>
      <c r="R2498" s="86" t="s">
        <v>10789</v>
      </c>
      <c r="S2498" s="86" t="s">
        <v>10789</v>
      </c>
      <c r="T2498" s="86" t="s">
        <v>10789</v>
      </c>
      <c r="U2498" s="86" t="s">
        <v>15239</v>
      </c>
      <c r="V2498" s="86" t="s">
        <v>15249</v>
      </c>
      <c r="W2498" s="86" t="b">
        <v>0</v>
      </c>
    </row>
    <row r="2499" spans="2:23" x14ac:dyDescent="0.25">
      <c r="B2499" s="91">
        <v>2176</v>
      </c>
      <c r="C2499" s="91">
        <v>2176</v>
      </c>
      <c r="D2499" s="203" t="s">
        <v>13645</v>
      </c>
      <c r="E2499" s="89" t="s">
        <v>5795</v>
      </c>
      <c r="F2499" s="90" t="s">
        <v>5794</v>
      </c>
      <c r="G2499" s="91" t="str">
        <f t="shared" ref="G2499:G2562" si="94">TRIM( P2499 &amp; " " &amp; R2499 &amp; " " &amp; T2499)</f>
        <v>Usually distinctive</v>
      </c>
      <c r="H2499" s="91" t="s">
        <v>15174</v>
      </c>
      <c r="I2499" s="91" t="str">
        <f t="shared" si="92"/>
        <v>Common</v>
      </c>
      <c r="J2499" s="91" t="s">
        <v>14186</v>
      </c>
      <c r="K2499" s="91"/>
      <c r="L2499" s="91"/>
      <c r="M2499" s="91"/>
      <c r="P2499" s="86" t="str">
        <f t="shared" si="93"/>
        <v>Usually distinctive</v>
      </c>
      <c r="Q2499" s="86" t="s">
        <v>10789</v>
      </c>
      <c r="R2499" s="86" t="s">
        <v>10789</v>
      </c>
      <c r="S2499" s="86" t="s">
        <v>10789</v>
      </c>
      <c r="T2499" s="86" t="s">
        <v>10789</v>
      </c>
      <c r="U2499" s="86" t="s">
        <v>15231</v>
      </c>
      <c r="V2499" s="86" t="s">
        <v>15249</v>
      </c>
      <c r="W2499" s="86" t="b">
        <v>0</v>
      </c>
    </row>
    <row r="2500" spans="2:23" x14ac:dyDescent="0.25">
      <c r="B2500" s="91">
        <v>2145</v>
      </c>
      <c r="C2500" s="91">
        <v>2145</v>
      </c>
      <c r="D2500" s="203" t="s">
        <v>13615</v>
      </c>
      <c r="E2500" s="89" t="s">
        <v>14071</v>
      </c>
      <c r="F2500" s="90" t="s">
        <v>554</v>
      </c>
      <c r="G2500" s="91" t="str">
        <f t="shared" si="94"/>
        <v>Photo required</v>
      </c>
      <c r="H2500" s="91" t="s">
        <v>11837</v>
      </c>
      <c r="I2500" s="91" t="str">
        <f t="shared" si="92"/>
        <v>Scattered, infrequent: migrant or temp. resident only?</v>
      </c>
      <c r="J2500" s="91" t="s">
        <v>14398</v>
      </c>
      <c r="K2500" s="91"/>
      <c r="L2500" s="91"/>
      <c r="M2500" s="91"/>
      <c r="P2500" s="86" t="str">
        <f t="shared" si="93"/>
        <v>Photo required</v>
      </c>
      <c r="Q2500" s="86" t="s">
        <v>10789</v>
      </c>
      <c r="R2500" s="86" t="s">
        <v>10789</v>
      </c>
      <c r="S2500" s="86" t="s">
        <v>10789</v>
      </c>
      <c r="T2500" s="86" t="s">
        <v>10789</v>
      </c>
      <c r="U2500" s="86" t="s">
        <v>15237</v>
      </c>
      <c r="V2500" s="86" t="s">
        <v>15249</v>
      </c>
      <c r="W2500" s="86" t="b">
        <v>0</v>
      </c>
    </row>
    <row r="2501" spans="2:23" x14ac:dyDescent="0.25">
      <c r="B2501" s="91">
        <v>2144</v>
      </c>
      <c r="C2501" s="91">
        <v>2144</v>
      </c>
      <c r="D2501" s="203" t="s">
        <v>13614</v>
      </c>
      <c r="E2501" s="89" t="s">
        <v>556</v>
      </c>
      <c r="F2501" s="90" t="s">
        <v>555</v>
      </c>
      <c r="G2501" s="91" t="str">
        <f t="shared" si="94"/>
        <v>Care needed</v>
      </c>
      <c r="H2501" s="91" t="s">
        <v>11767</v>
      </c>
      <c r="I2501" s="91" t="str">
        <f t="shared" ref="I2501:I2565" si="95">K2501 &amp; J2501 &amp; L2501</f>
        <v>Local, Highlands; recent confirmed records from Borders</v>
      </c>
      <c r="J2501" s="91" t="s">
        <v>14399</v>
      </c>
      <c r="K2501" s="91"/>
      <c r="L2501" s="91"/>
      <c r="M2501" s="91"/>
      <c r="P2501" s="86" t="str">
        <f t="shared" si="93"/>
        <v>Care needed</v>
      </c>
      <c r="Q2501" s="86" t="s">
        <v>10789</v>
      </c>
      <c r="R2501" s="86" t="s">
        <v>10789</v>
      </c>
      <c r="S2501" s="86" t="s">
        <v>10789</v>
      </c>
      <c r="T2501" s="86" t="s">
        <v>10789</v>
      </c>
      <c r="U2501" s="86" t="s">
        <v>15214</v>
      </c>
      <c r="V2501" s="86" t="s">
        <v>15215</v>
      </c>
      <c r="W2501" s="86" t="b">
        <v>0</v>
      </c>
    </row>
    <row r="2502" spans="2:23" x14ac:dyDescent="0.25">
      <c r="B2502" s="91">
        <v>2142</v>
      </c>
      <c r="C2502" s="91">
        <v>2142</v>
      </c>
      <c r="D2502" s="203" t="s">
        <v>13612</v>
      </c>
      <c r="E2502" s="89" t="s">
        <v>559</v>
      </c>
      <c r="F2502" s="90" t="s">
        <v>558</v>
      </c>
      <c r="G2502" s="91" t="str">
        <f t="shared" si="94"/>
        <v>Usually distinctive</v>
      </c>
      <c r="H2502" s="91" t="s">
        <v>15174</v>
      </c>
      <c r="I2502" s="91" t="str">
        <f t="shared" si="95"/>
        <v>Common E Highlands, scarcer elsewhere</v>
      </c>
      <c r="J2502" s="91" t="s">
        <v>14400</v>
      </c>
      <c r="K2502" s="91"/>
      <c r="L2502" s="91"/>
      <c r="M2502" s="91"/>
      <c r="P2502" s="86" t="str">
        <f t="shared" si="93"/>
        <v>Usually distinctive</v>
      </c>
      <c r="Q2502" s="86" t="s">
        <v>10789</v>
      </c>
      <c r="R2502" s="86" t="s">
        <v>10789</v>
      </c>
      <c r="S2502" s="86" t="s">
        <v>10789</v>
      </c>
      <c r="T2502" s="86" t="s">
        <v>10789</v>
      </c>
      <c r="U2502" s="86" t="s">
        <v>15237</v>
      </c>
      <c r="V2502" s="86" t="s">
        <v>15228</v>
      </c>
      <c r="W2502" s="86" t="b">
        <v>0</v>
      </c>
    </row>
    <row r="2503" spans="2:23" x14ac:dyDescent="0.25">
      <c r="B2503" s="91">
        <v>2143</v>
      </c>
      <c r="C2503" s="91">
        <v>2143</v>
      </c>
      <c r="D2503" s="203" t="s">
        <v>13613</v>
      </c>
      <c r="E2503" s="89" t="s">
        <v>14070</v>
      </c>
      <c r="F2503" s="90" t="s">
        <v>557</v>
      </c>
      <c r="G2503" s="91" t="str">
        <f t="shared" si="94"/>
        <v>Photo required</v>
      </c>
      <c r="H2503" s="91" t="s">
        <v>11837</v>
      </c>
      <c r="I2503" s="91" t="str">
        <f t="shared" si="95"/>
        <v>Central Highlands, local and elusive</v>
      </c>
      <c r="J2503" s="91" t="s">
        <v>15676</v>
      </c>
      <c r="K2503" s="91"/>
      <c r="L2503" s="91"/>
      <c r="M2503" s="91"/>
      <c r="P2503" s="86" t="str">
        <f t="shared" si="93"/>
        <v>Photo required</v>
      </c>
      <c r="Q2503" s="86" t="s">
        <v>10789</v>
      </c>
      <c r="R2503" s="86" t="s">
        <v>10789</v>
      </c>
      <c r="S2503" s="86" t="s">
        <v>10789</v>
      </c>
      <c r="T2503" s="86" t="s">
        <v>10789</v>
      </c>
      <c r="U2503" s="86" t="s">
        <v>15237</v>
      </c>
      <c r="V2503" s="86" t="s">
        <v>15235</v>
      </c>
      <c r="W2503" s="86" t="b">
        <v>0</v>
      </c>
    </row>
    <row r="2504" spans="2:23" x14ac:dyDescent="0.25">
      <c r="B2504" s="91">
        <v>2148</v>
      </c>
      <c r="C2504" s="91">
        <v>2148</v>
      </c>
      <c r="D2504" s="203" t="s">
        <v>13617</v>
      </c>
      <c r="E2504" s="89" t="s">
        <v>551</v>
      </c>
      <c r="F2504" s="90" t="s">
        <v>550</v>
      </c>
      <c r="G2504" s="91" t="str">
        <f t="shared" si="94"/>
        <v>Photo required</v>
      </c>
      <c r="H2504" s="91" t="s">
        <v>11837</v>
      </c>
      <c r="I2504" s="91" t="str">
        <f t="shared" si="95"/>
        <v>Extinct; 19th century specimens from Perthshire</v>
      </c>
      <c r="J2504" s="91" t="s">
        <v>14401</v>
      </c>
      <c r="K2504" s="91"/>
      <c r="L2504" s="91"/>
      <c r="M2504" s="91"/>
      <c r="P2504" s="86" t="str">
        <f t="shared" si="93"/>
        <v>Photo required</v>
      </c>
      <c r="Q2504" s="86" t="s">
        <v>10789</v>
      </c>
      <c r="R2504" s="86" t="s">
        <v>10789</v>
      </c>
      <c r="S2504" s="86" t="s">
        <v>10789</v>
      </c>
      <c r="T2504" s="86" t="s">
        <v>10789</v>
      </c>
      <c r="U2504" s="86" t="s">
        <v>15231</v>
      </c>
      <c r="V2504" s="86" t="s">
        <v>15226</v>
      </c>
      <c r="W2504" s="86" t="b">
        <v>0</v>
      </c>
    </row>
    <row r="2505" spans="2:23" x14ac:dyDescent="0.25">
      <c r="B2505" s="91">
        <v>2149</v>
      </c>
      <c r="C2505" s="91">
        <v>2149</v>
      </c>
      <c r="D2505" s="203" t="s">
        <v>13618</v>
      </c>
      <c r="E2505" s="89" t="s">
        <v>15343</v>
      </c>
      <c r="F2505" s="90" t="s">
        <v>549</v>
      </c>
      <c r="G2505" s="91" t="str">
        <f t="shared" si="94"/>
        <v>Photo required</v>
      </c>
      <c r="H2505" s="91" t="s">
        <v>11837</v>
      </c>
      <c r="I2505" s="91" t="str">
        <f t="shared" si="95"/>
        <v>Local and infrequent, mainly Highlands</v>
      </c>
      <c r="J2505" s="91" t="s">
        <v>15677</v>
      </c>
      <c r="K2505" s="91"/>
      <c r="L2505" s="91"/>
      <c r="M2505" s="91"/>
      <c r="P2505" s="86" t="str">
        <f t="shared" si="93"/>
        <v>Photo required</v>
      </c>
      <c r="Q2505" s="86" t="s">
        <v>10789</v>
      </c>
      <c r="R2505" s="86" t="s">
        <v>10789</v>
      </c>
      <c r="S2505" s="86" t="s">
        <v>10789</v>
      </c>
      <c r="T2505" s="86" t="s">
        <v>10789</v>
      </c>
      <c r="U2505" s="86" t="s">
        <v>15231</v>
      </c>
      <c r="V2505" s="86" t="s">
        <v>15226</v>
      </c>
      <c r="W2505" s="86" t="b">
        <v>0</v>
      </c>
    </row>
    <row r="2506" spans="2:23" x14ac:dyDescent="0.25">
      <c r="B2506" s="91">
        <v>2150</v>
      </c>
      <c r="C2506" s="91">
        <v>2150</v>
      </c>
      <c r="D2506" s="203" t="s">
        <v>13619</v>
      </c>
      <c r="E2506" s="89" t="s">
        <v>548</v>
      </c>
      <c r="F2506" s="90" t="s">
        <v>547</v>
      </c>
      <c r="G2506" s="91" t="str">
        <f t="shared" si="94"/>
        <v>Care needed</v>
      </c>
      <c r="H2506" s="91" t="s">
        <v>11767</v>
      </c>
      <c r="I2506" s="91" t="str">
        <f t="shared" si="95"/>
        <v>Common W, absent most of E</v>
      </c>
      <c r="J2506" s="91" t="s">
        <v>14402</v>
      </c>
      <c r="K2506" s="91"/>
      <c r="L2506" s="91"/>
      <c r="M2506" s="91"/>
      <c r="P2506" s="86" t="str">
        <f t="shared" si="93"/>
        <v>Care needed</v>
      </c>
      <c r="Q2506" s="86" t="s">
        <v>10789</v>
      </c>
      <c r="R2506" s="86" t="s">
        <v>10789</v>
      </c>
      <c r="S2506" s="86" t="s">
        <v>10789</v>
      </c>
      <c r="T2506" s="86" t="s">
        <v>10789</v>
      </c>
      <c r="U2506" s="86" t="s">
        <v>15222</v>
      </c>
      <c r="V2506" s="86" t="s">
        <v>15236</v>
      </c>
      <c r="W2506" s="86" t="b">
        <v>0</v>
      </c>
    </row>
    <row r="2507" spans="2:23" x14ac:dyDescent="0.25">
      <c r="B2507" s="91">
        <v>2146.1</v>
      </c>
      <c r="C2507" s="91" t="s">
        <v>1527</v>
      </c>
      <c r="D2507" s="94" t="s">
        <v>16760</v>
      </c>
      <c r="E2507" s="89" t="s">
        <v>1528</v>
      </c>
      <c r="F2507" s="90"/>
      <c r="G2507" s="91" t="str">
        <f t="shared" si="94"/>
        <v>Photo required</v>
      </c>
      <c r="H2507" s="91" t="s">
        <v>11837</v>
      </c>
      <c r="I2507" s="91" t="str">
        <f t="shared" si="95"/>
        <v>Not recorded in Scotland</v>
      </c>
      <c r="J2507" s="91" t="s">
        <v>16094</v>
      </c>
      <c r="K2507" s="91"/>
      <c r="L2507" s="91"/>
      <c r="M2507" s="91"/>
      <c r="P2507" s="86" t="str">
        <f t="shared" si="93"/>
        <v>Photo required</v>
      </c>
      <c r="Q2507" s="86" t="s">
        <v>10789</v>
      </c>
      <c r="R2507" s="86" t="s">
        <v>10789</v>
      </c>
      <c r="S2507" s="86" t="s">
        <v>10789</v>
      </c>
      <c r="T2507" s="86" t="s">
        <v>10789</v>
      </c>
      <c r="U2507" s="86" t="s">
        <v>16791</v>
      </c>
      <c r="V2507" s="86" t="s">
        <v>10789</v>
      </c>
      <c r="W2507" s="86" t="s">
        <v>10789</v>
      </c>
    </row>
    <row r="2508" spans="2:23" x14ac:dyDescent="0.25">
      <c r="B2508" s="91">
        <v>2151</v>
      </c>
      <c r="C2508" s="91">
        <v>2151</v>
      </c>
      <c r="D2508" s="203" t="s">
        <v>13620</v>
      </c>
      <c r="E2508" s="89" t="s">
        <v>1529</v>
      </c>
      <c r="F2508" s="90" t="s">
        <v>1530</v>
      </c>
      <c r="G2508" s="91" t="str">
        <f t="shared" si="94"/>
        <v>Photo required</v>
      </c>
      <c r="H2508" s="91" t="s">
        <v>11837</v>
      </c>
      <c r="I2508" s="91" t="str">
        <f t="shared" si="95"/>
        <v>Not recorded in Scotland</v>
      </c>
      <c r="J2508" s="91" t="s">
        <v>16094</v>
      </c>
      <c r="K2508" s="91"/>
      <c r="L2508" s="91"/>
      <c r="M2508" s="91"/>
      <c r="P2508" s="86" t="str">
        <f t="shared" si="93"/>
        <v>Photo required</v>
      </c>
      <c r="Q2508" s="86" t="s">
        <v>10789</v>
      </c>
      <c r="R2508" s="86" t="s">
        <v>10789</v>
      </c>
      <c r="S2508" s="86" t="s">
        <v>10789</v>
      </c>
      <c r="T2508" s="86" t="s">
        <v>10789</v>
      </c>
      <c r="U2508" s="86" t="s">
        <v>15225</v>
      </c>
      <c r="V2508" s="86" t="s">
        <v>15232</v>
      </c>
      <c r="W2508" s="86" t="b">
        <v>0</v>
      </c>
    </row>
    <row r="2509" spans="2:23" x14ac:dyDescent="0.25">
      <c r="B2509" s="91">
        <v>2157</v>
      </c>
      <c r="C2509" s="91">
        <v>2157</v>
      </c>
      <c r="D2509" s="203" t="s">
        <v>13626</v>
      </c>
      <c r="E2509" s="89" t="s">
        <v>538</v>
      </c>
      <c r="F2509" s="90" t="s">
        <v>537</v>
      </c>
      <c r="G2509" s="91" t="str">
        <f t="shared" si="94"/>
        <v>Photo required</v>
      </c>
      <c r="H2509" s="91" t="s">
        <v>11837</v>
      </c>
      <c r="I2509" s="91" t="str">
        <f t="shared" si="95"/>
        <v>Known or probable misidentifications</v>
      </c>
      <c r="J2509" s="91" t="s">
        <v>15678</v>
      </c>
      <c r="K2509" s="91"/>
      <c r="L2509" s="91"/>
      <c r="M2509" s="91"/>
      <c r="P2509" s="86" t="str">
        <f t="shared" si="93"/>
        <v>Photo required</v>
      </c>
      <c r="Q2509" s="86" t="s">
        <v>10789</v>
      </c>
      <c r="R2509" s="86" t="s">
        <v>10789</v>
      </c>
      <c r="S2509" s="86" t="s">
        <v>10789</v>
      </c>
      <c r="T2509" s="86" t="s">
        <v>10789</v>
      </c>
      <c r="U2509" s="86" t="s">
        <v>15229</v>
      </c>
      <c r="V2509" s="86" t="s">
        <v>15239</v>
      </c>
      <c r="W2509" s="86" t="b">
        <v>0</v>
      </c>
    </row>
    <row r="2510" spans="2:23" x14ac:dyDescent="0.25">
      <c r="B2510" s="91">
        <v>2158</v>
      </c>
      <c r="C2510" s="91">
        <v>2158</v>
      </c>
      <c r="D2510" s="203" t="s">
        <v>13627</v>
      </c>
      <c r="E2510" s="89" t="s">
        <v>536</v>
      </c>
      <c r="F2510" s="90" t="s">
        <v>535</v>
      </c>
      <c r="G2510" s="91" t="str">
        <f t="shared" si="94"/>
        <v>Care needed</v>
      </c>
      <c r="H2510" s="91" t="s">
        <v>11767</v>
      </c>
      <c r="I2510" s="91" t="str">
        <f t="shared" si="95"/>
        <v>Common</v>
      </c>
      <c r="J2510" s="91" t="s">
        <v>14186</v>
      </c>
      <c r="K2510" s="91"/>
      <c r="L2510" s="91"/>
      <c r="M2510" s="91"/>
      <c r="P2510" s="86" t="str">
        <f t="shared" si="93"/>
        <v>Care needed</v>
      </c>
      <c r="Q2510" s="86" t="s">
        <v>10789</v>
      </c>
      <c r="R2510" s="86" t="s">
        <v>10789</v>
      </c>
      <c r="S2510" s="86" t="s">
        <v>10789</v>
      </c>
      <c r="T2510" s="86" t="s">
        <v>10789</v>
      </c>
      <c r="U2510" s="86" t="s">
        <v>15237</v>
      </c>
      <c r="V2510" s="86" t="s">
        <v>15236</v>
      </c>
      <c r="W2510" s="86" t="b">
        <v>0</v>
      </c>
    </row>
    <row r="2511" spans="2:23" x14ac:dyDescent="0.25">
      <c r="B2511" s="91">
        <v>2156</v>
      </c>
      <c r="C2511" s="91">
        <v>2156</v>
      </c>
      <c r="D2511" s="203" t="s">
        <v>13625</v>
      </c>
      <c r="E2511" s="89" t="s">
        <v>540</v>
      </c>
      <c r="F2511" s="90" t="s">
        <v>539</v>
      </c>
      <c r="G2511" s="91" t="str">
        <f t="shared" si="94"/>
        <v>Photo required</v>
      </c>
      <c r="H2511" s="91" t="s">
        <v>11837</v>
      </c>
      <c r="I2511" s="91" t="str">
        <f t="shared" si="95"/>
        <v>Local and infrequent west, absent E</v>
      </c>
      <c r="J2511" s="91" t="s">
        <v>14403</v>
      </c>
      <c r="K2511" s="91"/>
      <c r="L2511" s="91"/>
      <c r="M2511" s="91"/>
      <c r="P2511" s="86" t="str">
        <f t="shared" si="93"/>
        <v>Photo required</v>
      </c>
      <c r="Q2511" s="86" t="s">
        <v>10789</v>
      </c>
      <c r="R2511" s="86" t="s">
        <v>10789</v>
      </c>
      <c r="S2511" s="86" t="s">
        <v>10789</v>
      </c>
      <c r="T2511" s="86" t="s">
        <v>10789</v>
      </c>
      <c r="U2511" s="86" t="s">
        <v>15214</v>
      </c>
      <c r="V2511" s="86" t="s">
        <v>15226</v>
      </c>
      <c r="W2511" s="86" t="b">
        <v>0</v>
      </c>
    </row>
    <row r="2512" spans="2:23" x14ac:dyDescent="0.25">
      <c r="B2512" s="91">
        <v>2159</v>
      </c>
      <c r="C2512" s="91">
        <v>2159</v>
      </c>
      <c r="D2512" s="203" t="s">
        <v>13628</v>
      </c>
      <c r="E2512" s="89" t="s">
        <v>534</v>
      </c>
      <c r="F2512" s="90" t="s">
        <v>533</v>
      </c>
      <c r="G2512" s="91" t="str">
        <f t="shared" si="94"/>
        <v>Photo required</v>
      </c>
      <c r="H2512" s="91" t="s">
        <v>11837</v>
      </c>
      <c r="I2512" s="91" t="str">
        <f t="shared" si="95"/>
        <v>Very local, SW &amp; VC82; migrant to Northern Isles</v>
      </c>
      <c r="J2512" s="91" t="s">
        <v>15679</v>
      </c>
      <c r="K2512" s="91"/>
      <c r="L2512" s="91"/>
      <c r="M2512" s="91"/>
      <c r="P2512" s="86" t="str">
        <f t="shared" si="93"/>
        <v>Photo required</v>
      </c>
      <c r="Q2512" s="86" t="s">
        <v>10789</v>
      </c>
      <c r="R2512" s="86" t="s">
        <v>10789</v>
      </c>
      <c r="S2512" s="86" t="s">
        <v>10789</v>
      </c>
      <c r="T2512" s="86" t="s">
        <v>10789</v>
      </c>
      <c r="U2512" s="86" t="s">
        <v>15237</v>
      </c>
      <c r="V2512" s="86" t="s">
        <v>15238</v>
      </c>
      <c r="W2512" s="86" t="b">
        <v>0</v>
      </c>
    </row>
    <row r="2513" spans="2:23" x14ac:dyDescent="0.25">
      <c r="B2513" s="91">
        <v>2160</v>
      </c>
      <c r="C2513" s="91">
        <v>2160</v>
      </c>
      <c r="D2513" s="203" t="s">
        <v>13629</v>
      </c>
      <c r="E2513" s="89" t="s">
        <v>532</v>
      </c>
      <c r="F2513" s="90" t="s">
        <v>531</v>
      </c>
      <c r="G2513" s="91" t="str">
        <f t="shared" si="94"/>
        <v>Usually distinctive</v>
      </c>
      <c r="H2513" s="91" t="s">
        <v>15174</v>
      </c>
      <c r="I2513" s="91" t="str">
        <f t="shared" si="95"/>
        <v>Common</v>
      </c>
      <c r="J2513" s="91" t="s">
        <v>14186</v>
      </c>
      <c r="K2513" s="91"/>
      <c r="L2513" s="91"/>
      <c r="M2513" s="91"/>
      <c r="P2513" s="86" t="str">
        <f t="shared" si="93"/>
        <v>Usually distinctive</v>
      </c>
      <c r="Q2513" s="86" t="s">
        <v>10789</v>
      </c>
      <c r="R2513" s="86" t="s">
        <v>10789</v>
      </c>
      <c r="S2513" s="86" t="s">
        <v>10789</v>
      </c>
      <c r="T2513" s="86" t="s">
        <v>10789</v>
      </c>
      <c r="U2513" s="86" t="s">
        <v>15212</v>
      </c>
      <c r="V2513" s="86" t="s">
        <v>15250</v>
      </c>
      <c r="W2513" s="86" t="b">
        <v>0</v>
      </c>
    </row>
    <row r="2514" spans="2:23" x14ac:dyDescent="0.25">
      <c r="B2514" s="91">
        <v>2159.1</v>
      </c>
      <c r="C2514" s="91" t="s">
        <v>1531</v>
      </c>
      <c r="D2514" s="94" t="s">
        <v>16761</v>
      </c>
      <c r="E2514" s="89" t="s">
        <v>1532</v>
      </c>
      <c r="F2514" s="90" t="s">
        <v>1533</v>
      </c>
      <c r="G2514" s="91" t="str">
        <f t="shared" si="94"/>
        <v>Photo required</v>
      </c>
      <c r="H2514" s="91" t="s">
        <v>11837</v>
      </c>
      <c r="I2514" s="91" t="str">
        <f t="shared" si="95"/>
        <v>Rare immigrant: Shetland, 2010, gen. det. Jon Clifton</v>
      </c>
      <c r="J2514" s="91" t="s">
        <v>14404</v>
      </c>
      <c r="K2514" s="91"/>
      <c r="L2514" s="91"/>
      <c r="M2514" s="91"/>
      <c r="P2514" s="86" t="str">
        <f t="shared" si="93"/>
        <v>Photo required</v>
      </c>
      <c r="Q2514" s="86" t="s">
        <v>10789</v>
      </c>
      <c r="R2514" s="86" t="s">
        <v>10789</v>
      </c>
      <c r="S2514" s="86" t="s">
        <v>10789</v>
      </c>
      <c r="T2514" s="86" t="s">
        <v>10789</v>
      </c>
      <c r="U2514" s="86" t="s">
        <v>15231</v>
      </c>
      <c r="V2514" s="86" t="s">
        <v>15236</v>
      </c>
      <c r="W2514" s="86" t="b">
        <v>0</v>
      </c>
    </row>
    <row r="2515" spans="2:23" x14ac:dyDescent="0.25">
      <c r="B2515" s="91">
        <v>2161</v>
      </c>
      <c r="C2515" s="91">
        <v>2161</v>
      </c>
      <c r="D2515" s="203" t="s">
        <v>13630</v>
      </c>
      <c r="E2515" s="89" t="s">
        <v>1534</v>
      </c>
      <c r="F2515" s="90" t="s">
        <v>1535</v>
      </c>
      <c r="G2515" s="91" t="str">
        <f t="shared" si="94"/>
        <v>Photo required</v>
      </c>
      <c r="H2515" s="91" t="s">
        <v>11837</v>
      </c>
      <c r="I2515" s="91" t="str">
        <f t="shared" si="95"/>
        <v>Not recorded in Scotland</v>
      </c>
      <c r="J2515" s="91" t="s">
        <v>16094</v>
      </c>
      <c r="K2515" s="91"/>
      <c r="L2515" s="91"/>
      <c r="M2515" s="91"/>
      <c r="P2515" s="86" t="str">
        <f t="shared" si="93"/>
        <v>Photo required</v>
      </c>
      <c r="Q2515" s="86" t="s">
        <v>10789</v>
      </c>
      <c r="R2515" s="86" t="s">
        <v>10789</v>
      </c>
      <c r="S2515" s="86" t="s">
        <v>10789</v>
      </c>
      <c r="T2515" s="86" t="s">
        <v>10789</v>
      </c>
      <c r="U2515" s="86" t="s">
        <v>15214</v>
      </c>
      <c r="V2515" s="86" t="s">
        <v>15224</v>
      </c>
      <c r="W2515" s="86" t="b">
        <v>0</v>
      </c>
    </row>
    <row r="2516" spans="2:23" x14ac:dyDescent="0.25">
      <c r="B2516" s="91">
        <v>2155</v>
      </c>
      <c r="C2516" s="91">
        <v>2155</v>
      </c>
      <c r="D2516" s="203" t="s">
        <v>13624</v>
      </c>
      <c r="E2516" s="89" t="s">
        <v>542</v>
      </c>
      <c r="F2516" s="90" t="s">
        <v>541</v>
      </c>
      <c r="G2516" s="91" t="str">
        <f t="shared" si="94"/>
        <v>Care needed</v>
      </c>
      <c r="H2516" s="91" t="s">
        <v>11767</v>
      </c>
      <c r="I2516" s="91" t="str">
        <f t="shared" si="95"/>
        <v>Scattered and local, S</v>
      </c>
      <c r="J2516" s="91" t="s">
        <v>14405</v>
      </c>
      <c r="K2516" s="91"/>
      <c r="L2516" s="91"/>
      <c r="M2516" s="91"/>
      <c r="P2516" s="86" t="str">
        <f t="shared" si="93"/>
        <v>Care needed</v>
      </c>
      <c r="Q2516" s="86" t="s">
        <v>10789</v>
      </c>
      <c r="R2516" s="86" t="s">
        <v>10789</v>
      </c>
      <c r="S2516" s="86" t="s">
        <v>10789</v>
      </c>
      <c r="T2516" s="86" t="s">
        <v>10789</v>
      </c>
      <c r="U2516" s="86" t="s">
        <v>15231</v>
      </c>
      <c r="V2516" s="86" t="s">
        <v>15216</v>
      </c>
      <c r="W2516" s="86" t="b">
        <v>0</v>
      </c>
    </row>
    <row r="2517" spans="2:23" x14ac:dyDescent="0.25">
      <c r="B2517" s="91">
        <v>2163</v>
      </c>
      <c r="C2517" s="91">
        <v>2163</v>
      </c>
      <c r="D2517" s="203" t="s">
        <v>13632</v>
      </c>
      <c r="E2517" s="89" t="s">
        <v>14077</v>
      </c>
      <c r="F2517" s="90" t="s">
        <v>530</v>
      </c>
      <c r="G2517" s="91" t="str">
        <f t="shared" si="94"/>
        <v>Usually distinctive</v>
      </c>
      <c r="H2517" s="91" t="s">
        <v>15174</v>
      </c>
      <c r="I2517" s="91" t="str">
        <f t="shared" si="95"/>
        <v>Common</v>
      </c>
      <c r="J2517" s="91" t="s">
        <v>14186</v>
      </c>
      <c r="K2517" s="91"/>
      <c r="L2517" s="91"/>
      <c r="M2517" s="91"/>
      <c r="P2517" s="86" t="str">
        <f t="shared" si="93"/>
        <v>Usually distinctive</v>
      </c>
      <c r="Q2517" s="86" t="s">
        <v>10789</v>
      </c>
      <c r="R2517" s="86" t="s">
        <v>10789</v>
      </c>
      <c r="S2517" s="86" t="s">
        <v>10789</v>
      </c>
      <c r="T2517" s="86" t="s">
        <v>10789</v>
      </c>
      <c r="U2517" s="86" t="s">
        <v>15229</v>
      </c>
      <c r="V2517" s="86" t="s">
        <v>15227</v>
      </c>
      <c r="W2517" s="86" t="b">
        <v>0</v>
      </c>
    </row>
    <row r="2518" spans="2:23" x14ac:dyDescent="0.25">
      <c r="B2518" s="91">
        <v>2162</v>
      </c>
      <c r="C2518" s="91">
        <v>2162</v>
      </c>
      <c r="D2518" s="203" t="s">
        <v>13631</v>
      </c>
      <c r="E2518" s="89" t="s">
        <v>1536</v>
      </c>
      <c r="F2518" s="90" t="s">
        <v>1537</v>
      </c>
      <c r="G2518" s="91" t="str">
        <f t="shared" si="94"/>
        <v>Care needed</v>
      </c>
      <c r="H2518" s="91" t="s">
        <v>11767</v>
      </c>
      <c r="I2518" s="91" t="str">
        <f t="shared" si="95"/>
        <v>Common</v>
      </c>
      <c r="J2518" s="91" t="s">
        <v>14186</v>
      </c>
      <c r="K2518" s="91"/>
      <c r="L2518" s="91"/>
      <c r="M2518" s="91"/>
      <c r="P2518" s="86" t="str">
        <f t="shared" si="93"/>
        <v>Care needed</v>
      </c>
      <c r="Q2518" s="86" t="s">
        <v>10789</v>
      </c>
      <c r="R2518" s="86" t="s">
        <v>10789</v>
      </c>
      <c r="S2518" s="86" t="s">
        <v>10789</v>
      </c>
      <c r="T2518" s="86" t="s">
        <v>10789</v>
      </c>
      <c r="U2518" s="86" t="s">
        <v>15237</v>
      </c>
      <c r="V2518" s="86" t="s">
        <v>15239</v>
      </c>
      <c r="W2518" s="86" t="b">
        <v>0</v>
      </c>
    </row>
    <row r="2519" spans="2:23" x14ac:dyDescent="0.25">
      <c r="B2519" s="91">
        <v>2147</v>
      </c>
      <c r="C2519" s="91">
        <v>2147</v>
      </c>
      <c r="D2519" s="203" t="s">
        <v>13616</v>
      </c>
      <c r="E2519" s="89" t="s">
        <v>553</v>
      </c>
      <c r="F2519" s="90" t="s">
        <v>552</v>
      </c>
      <c r="G2519" s="91" t="str">
        <f t="shared" si="94"/>
        <v>Care needed</v>
      </c>
      <c r="H2519" s="91" t="s">
        <v>11767</v>
      </c>
      <c r="I2519" s="91" t="str">
        <f t="shared" si="95"/>
        <v>Common</v>
      </c>
      <c r="J2519" s="91" t="s">
        <v>14186</v>
      </c>
      <c r="K2519" s="91"/>
      <c r="L2519" s="91"/>
      <c r="M2519" s="91"/>
      <c r="P2519" s="86" t="str">
        <f t="shared" si="93"/>
        <v>Care needed</v>
      </c>
      <c r="Q2519" s="86" t="s">
        <v>10789</v>
      </c>
      <c r="R2519" s="86" t="s">
        <v>10789</v>
      </c>
      <c r="S2519" s="86" t="s">
        <v>10789</v>
      </c>
      <c r="T2519" s="86" t="s">
        <v>10789</v>
      </c>
      <c r="U2519" s="86" t="s">
        <v>15212</v>
      </c>
      <c r="V2519" s="86" t="s">
        <v>15216</v>
      </c>
      <c r="W2519" s="86" t="b">
        <v>0</v>
      </c>
    </row>
    <row r="2520" spans="2:23" x14ac:dyDescent="0.25">
      <c r="B2520" s="91">
        <v>2154</v>
      </c>
      <c r="C2520" s="91">
        <v>2154</v>
      </c>
      <c r="D2520" s="203" t="s">
        <v>13623</v>
      </c>
      <c r="E2520" s="89" t="s">
        <v>544</v>
      </c>
      <c r="F2520" s="90" t="s">
        <v>543</v>
      </c>
      <c r="G2520" s="91" t="str">
        <f t="shared" si="94"/>
        <v>Care needed</v>
      </c>
      <c r="H2520" s="91" t="s">
        <v>11767</v>
      </c>
      <c r="I2520" s="91" t="str">
        <f t="shared" si="95"/>
        <v>Widespread E and Central Belt, scarce in W</v>
      </c>
      <c r="J2520" s="91" t="s">
        <v>14406</v>
      </c>
      <c r="K2520" s="91"/>
      <c r="L2520" s="91"/>
      <c r="M2520" s="91"/>
      <c r="P2520" s="86" t="str">
        <f t="shared" si="93"/>
        <v>Care needed</v>
      </c>
      <c r="Q2520" s="86" t="s">
        <v>10789</v>
      </c>
      <c r="R2520" s="86" t="s">
        <v>10789</v>
      </c>
      <c r="S2520" s="86" t="s">
        <v>10789</v>
      </c>
      <c r="T2520" s="86" t="s">
        <v>10789</v>
      </c>
      <c r="U2520" s="86" t="s">
        <v>15237</v>
      </c>
      <c r="V2520" s="86" t="s">
        <v>15250</v>
      </c>
      <c r="W2520" s="86" t="b">
        <v>0</v>
      </c>
    </row>
    <row r="2521" spans="2:23" ht="14.4" x14ac:dyDescent="0.3">
      <c r="B2521" s="91">
        <v>2152</v>
      </c>
      <c r="C2521" s="91">
        <v>2152</v>
      </c>
      <c r="D2521" s="203" t="s">
        <v>13621</v>
      </c>
      <c r="E2521" s="89" t="s">
        <v>14074</v>
      </c>
      <c r="F2521" s="90" t="s">
        <v>546</v>
      </c>
      <c r="G2521" s="91" t="str">
        <f t="shared" si="94"/>
        <v>Photo required</v>
      </c>
      <c r="H2521" s="91" t="s">
        <v>11837</v>
      </c>
      <c r="I2521" s="91" t="str">
        <f t="shared" si="95"/>
        <v>Very local and scarce; only recent records VC82, VC85 &amp; VC91</v>
      </c>
      <c r="J2521" s="178" t="s">
        <v>16357</v>
      </c>
      <c r="K2521" s="91"/>
      <c r="L2521" s="91"/>
      <c r="M2521" s="91"/>
      <c r="P2521" s="86" t="str">
        <f t="shared" ref="P2521:P2584" si="96">IF(LEN(H2521)=0,"",H2521)</f>
        <v>Photo required</v>
      </c>
      <c r="Q2521" s="86" t="s">
        <v>10789</v>
      </c>
      <c r="R2521" s="86" t="s">
        <v>10789</v>
      </c>
      <c r="S2521" s="86" t="s">
        <v>10789</v>
      </c>
      <c r="T2521" s="86" t="s">
        <v>10789</v>
      </c>
      <c r="U2521" s="86" t="s">
        <v>15229</v>
      </c>
      <c r="V2521" s="86" t="s">
        <v>15236</v>
      </c>
      <c r="W2521" s="86" t="b">
        <v>0</v>
      </c>
    </row>
    <row r="2522" spans="2:23" x14ac:dyDescent="0.25">
      <c r="B2522" s="91">
        <v>2166</v>
      </c>
      <c r="C2522" s="91">
        <v>2166</v>
      </c>
      <c r="D2522" s="203" t="s">
        <v>13635</v>
      </c>
      <c r="E2522" s="89" t="s">
        <v>14078</v>
      </c>
      <c r="F2522" s="90" t="s">
        <v>525</v>
      </c>
      <c r="G2522" s="91" t="str">
        <f t="shared" si="94"/>
        <v>Care needed</v>
      </c>
      <c r="H2522" s="91" t="s">
        <v>11767</v>
      </c>
      <c r="I2522" s="91" t="str">
        <f t="shared" si="95"/>
        <v>Common</v>
      </c>
      <c r="J2522" s="91" t="s">
        <v>14186</v>
      </c>
      <c r="K2522" s="91"/>
      <c r="L2522" s="91"/>
      <c r="M2522" s="91"/>
      <c r="P2522" s="86" t="str">
        <f t="shared" si="96"/>
        <v>Care needed</v>
      </c>
      <c r="Q2522" s="86" t="s">
        <v>10789</v>
      </c>
      <c r="R2522" s="86" t="s">
        <v>10789</v>
      </c>
      <c r="S2522" s="86" t="s">
        <v>10789</v>
      </c>
      <c r="T2522" s="86" t="s">
        <v>10789</v>
      </c>
      <c r="U2522" s="86" t="s">
        <v>15237</v>
      </c>
      <c r="V2522" s="86" t="s">
        <v>15224</v>
      </c>
      <c r="W2522" s="86" t="b">
        <v>0</v>
      </c>
    </row>
    <row r="2523" spans="2:23" x14ac:dyDescent="0.25">
      <c r="B2523" s="91">
        <v>2153</v>
      </c>
      <c r="C2523" s="91">
        <v>2153</v>
      </c>
      <c r="D2523" s="203" t="s">
        <v>13622</v>
      </c>
      <c r="E2523" s="89" t="s">
        <v>14075</v>
      </c>
      <c r="F2523" s="90" t="s">
        <v>545</v>
      </c>
      <c r="G2523" s="91" t="str">
        <f t="shared" si="94"/>
        <v>Photo required</v>
      </c>
      <c r="H2523" s="91" t="s">
        <v>11837</v>
      </c>
      <c r="I2523" s="91" t="str">
        <f t="shared" si="95"/>
        <v>Not recorded in Scotland</v>
      </c>
      <c r="J2523" s="91" t="s">
        <v>16094</v>
      </c>
      <c r="K2523" s="91"/>
      <c r="L2523" s="91"/>
      <c r="M2523" s="91"/>
      <c r="P2523" s="86" t="str">
        <f t="shared" si="96"/>
        <v>Photo required</v>
      </c>
      <c r="Q2523" s="86" t="s">
        <v>10789</v>
      </c>
      <c r="R2523" s="86" t="s">
        <v>10789</v>
      </c>
      <c r="S2523" s="86" t="s">
        <v>10789</v>
      </c>
      <c r="T2523" s="86" t="s">
        <v>10789</v>
      </c>
      <c r="U2523" s="86" t="s">
        <v>15214</v>
      </c>
      <c r="V2523" s="86" t="s">
        <v>15226</v>
      </c>
      <c r="W2523" s="86" t="b">
        <v>0</v>
      </c>
    </row>
    <row r="2524" spans="2:23" x14ac:dyDescent="0.25">
      <c r="B2524" s="91">
        <v>2169</v>
      </c>
      <c r="C2524" s="91">
        <v>2169</v>
      </c>
      <c r="D2524" s="203" t="s">
        <v>13638</v>
      </c>
      <c r="E2524" s="89" t="s">
        <v>15344</v>
      </c>
      <c r="F2524" s="90" t="s">
        <v>522</v>
      </c>
      <c r="G2524" s="91" t="str">
        <f t="shared" si="94"/>
        <v>Photo required</v>
      </c>
      <c r="H2524" s="91" t="s">
        <v>11837</v>
      </c>
      <c r="I2524" s="91" t="str">
        <f t="shared" si="95"/>
        <v>Not recorded in Scotland</v>
      </c>
      <c r="J2524" s="91" t="s">
        <v>16094</v>
      </c>
      <c r="K2524" s="91"/>
      <c r="L2524" s="91"/>
      <c r="M2524" s="91"/>
      <c r="P2524" s="86" t="str">
        <f t="shared" si="96"/>
        <v>Photo required</v>
      </c>
      <c r="Q2524" s="86" t="s">
        <v>10789</v>
      </c>
      <c r="R2524" s="86" t="s">
        <v>10789</v>
      </c>
      <c r="S2524" s="86" t="s">
        <v>10789</v>
      </c>
      <c r="T2524" s="86" t="s">
        <v>10789</v>
      </c>
      <c r="U2524" s="86" t="s">
        <v>15241</v>
      </c>
      <c r="V2524" s="86" t="s">
        <v>15233</v>
      </c>
      <c r="W2524" s="86" t="b">
        <v>0</v>
      </c>
    </row>
    <row r="2525" spans="2:23" x14ac:dyDescent="0.25">
      <c r="B2525" s="91"/>
      <c r="C2525" s="91"/>
      <c r="D2525" s="203" t="s">
        <v>16787</v>
      </c>
      <c r="E2525" s="89" t="s">
        <v>16788</v>
      </c>
      <c r="F2525" s="90"/>
      <c r="G2525" s="91" t="str">
        <f t="shared" si="94"/>
        <v>Photo required</v>
      </c>
      <c r="H2525" s="91" t="s">
        <v>11837</v>
      </c>
      <c r="I2525" s="91" t="str">
        <f t="shared" ref="I2525" si="97">K2525 &amp; J2525 &amp; L2525</f>
        <v>Not recorded in Scotland</v>
      </c>
      <c r="J2525" s="91" t="s">
        <v>16094</v>
      </c>
      <c r="K2525" s="91"/>
      <c r="L2525" s="91"/>
      <c r="M2525" s="91"/>
      <c r="P2525" s="86" t="str">
        <f t="shared" si="96"/>
        <v>Photo required</v>
      </c>
      <c r="Q2525" s="86" t="s">
        <v>10789</v>
      </c>
      <c r="R2525" s="86" t="s">
        <v>10789</v>
      </c>
      <c r="S2525" s="86" t="s">
        <v>10789</v>
      </c>
      <c r="T2525" s="86" t="s">
        <v>10789</v>
      </c>
      <c r="U2525" s="86" t="s">
        <v>16791</v>
      </c>
    </row>
    <row r="2526" spans="2:23" x14ac:dyDescent="0.25">
      <c r="B2526" s="91">
        <v>2164</v>
      </c>
      <c r="C2526" s="91">
        <v>2164</v>
      </c>
      <c r="D2526" s="203" t="s">
        <v>13633</v>
      </c>
      <c r="E2526" s="89" t="s">
        <v>529</v>
      </c>
      <c r="F2526" s="90" t="s">
        <v>528</v>
      </c>
      <c r="G2526" s="91" t="str">
        <f t="shared" si="94"/>
        <v>Usually distinctive</v>
      </c>
      <c r="H2526" s="91" t="s">
        <v>15174</v>
      </c>
      <c r="I2526" s="91" t="str">
        <f t="shared" si="95"/>
        <v>Scattered and infrequent, SW &amp; E; absent most of W</v>
      </c>
      <c r="J2526" s="91" t="s">
        <v>14407</v>
      </c>
      <c r="K2526" s="91"/>
      <c r="L2526" s="91"/>
      <c r="M2526" s="91"/>
      <c r="P2526" s="86" t="str">
        <f t="shared" si="96"/>
        <v>Usually distinctive</v>
      </c>
      <c r="Q2526" s="86" t="s">
        <v>10789</v>
      </c>
      <c r="R2526" s="86" t="s">
        <v>10789</v>
      </c>
      <c r="S2526" s="86" t="s">
        <v>10789</v>
      </c>
      <c r="T2526" s="86" t="s">
        <v>10789</v>
      </c>
      <c r="U2526" s="86" t="s">
        <v>15214</v>
      </c>
      <c r="V2526" s="86" t="s">
        <v>15216</v>
      </c>
      <c r="W2526" s="86" t="b">
        <v>0</v>
      </c>
    </row>
    <row r="2527" spans="2:23" x14ac:dyDescent="0.25">
      <c r="B2527" s="91">
        <v>2165</v>
      </c>
      <c r="C2527" s="91">
        <v>2165</v>
      </c>
      <c r="D2527" s="203" t="s">
        <v>13634</v>
      </c>
      <c r="E2527" s="89" t="s">
        <v>527</v>
      </c>
      <c r="F2527" s="90" t="s">
        <v>526</v>
      </c>
      <c r="G2527" s="91" t="str">
        <f t="shared" si="94"/>
        <v>Photo required</v>
      </c>
      <c r="H2527" s="91" t="s">
        <v>11837</v>
      </c>
      <c r="I2527" s="91" t="str">
        <f t="shared" si="95"/>
        <v>Not recorded in Scotland</v>
      </c>
      <c r="J2527" s="91" t="s">
        <v>16094</v>
      </c>
      <c r="K2527" s="91"/>
      <c r="L2527" s="91"/>
      <c r="M2527" s="91"/>
      <c r="P2527" s="86" t="str">
        <f t="shared" si="96"/>
        <v>Photo required</v>
      </c>
      <c r="Q2527" s="86" t="s">
        <v>10789</v>
      </c>
      <c r="R2527" s="86" t="s">
        <v>10789</v>
      </c>
      <c r="S2527" s="86" t="s">
        <v>10789</v>
      </c>
      <c r="T2527" s="86" t="s">
        <v>10789</v>
      </c>
      <c r="U2527" s="86" t="s">
        <v>15214</v>
      </c>
      <c r="V2527" s="86" t="s">
        <v>15224</v>
      </c>
      <c r="W2527" s="86" t="b">
        <v>0</v>
      </c>
    </row>
    <row r="2528" spans="2:23" x14ac:dyDescent="0.25">
      <c r="B2528" s="91">
        <v>2173</v>
      </c>
      <c r="C2528" s="91">
        <v>2173</v>
      </c>
      <c r="D2528" s="203" t="s">
        <v>13642</v>
      </c>
      <c r="E2528" s="89" t="s">
        <v>515</v>
      </c>
      <c r="F2528" s="90" t="s">
        <v>514</v>
      </c>
      <c r="G2528" s="91" t="str">
        <f t="shared" si="94"/>
        <v>Care needed</v>
      </c>
      <c r="H2528" s="91" t="s">
        <v>11767</v>
      </c>
      <c r="I2528" s="91" t="str">
        <f t="shared" si="95"/>
        <v>Common</v>
      </c>
      <c r="J2528" s="91" t="s">
        <v>14186</v>
      </c>
      <c r="K2528" s="91"/>
      <c r="L2528" s="91"/>
      <c r="M2528" s="91"/>
      <c r="P2528" s="86" t="str">
        <f t="shared" si="96"/>
        <v>Care needed</v>
      </c>
      <c r="Q2528" s="86" t="s">
        <v>10789</v>
      </c>
      <c r="R2528" s="86" t="s">
        <v>10789</v>
      </c>
      <c r="S2528" s="86" t="s">
        <v>10789</v>
      </c>
      <c r="T2528" s="86" t="s">
        <v>10789</v>
      </c>
      <c r="U2528" s="86" t="s">
        <v>15237</v>
      </c>
      <c r="V2528" s="86" t="s">
        <v>15258</v>
      </c>
      <c r="W2528" s="86" t="b">
        <v>0</v>
      </c>
    </row>
    <row r="2529" spans="2:23" x14ac:dyDescent="0.25">
      <c r="B2529" s="91">
        <v>2170</v>
      </c>
      <c r="C2529" s="91">
        <v>2170</v>
      </c>
      <c r="D2529" s="203" t="s">
        <v>13639</v>
      </c>
      <c r="E2529" s="89" t="s">
        <v>521</v>
      </c>
      <c r="F2529" s="90" t="s">
        <v>520</v>
      </c>
      <c r="G2529" s="91" t="str">
        <f t="shared" si="94"/>
        <v>Photo required</v>
      </c>
      <c r="H2529" s="91" t="s">
        <v>11837</v>
      </c>
      <c r="I2529" s="91" t="str">
        <f t="shared" si="95"/>
        <v>Not recorded in Scotland</v>
      </c>
      <c r="J2529" s="91" t="s">
        <v>16094</v>
      </c>
      <c r="K2529" s="91"/>
      <c r="L2529" s="91"/>
      <c r="M2529" s="91"/>
      <c r="P2529" s="86" t="str">
        <f t="shared" si="96"/>
        <v>Photo required</v>
      </c>
      <c r="Q2529" s="86" t="s">
        <v>10789</v>
      </c>
      <c r="R2529" s="86" t="s">
        <v>10789</v>
      </c>
      <c r="S2529" s="86" t="s">
        <v>10789</v>
      </c>
      <c r="T2529" s="86" t="s">
        <v>10789</v>
      </c>
      <c r="U2529" s="86" t="s">
        <v>15241</v>
      </c>
      <c r="V2529" s="86" t="s">
        <v>15238</v>
      </c>
      <c r="W2529" s="86" t="b">
        <v>0</v>
      </c>
    </row>
    <row r="2530" spans="2:23" x14ac:dyDescent="0.25">
      <c r="B2530" s="91">
        <v>2171</v>
      </c>
      <c r="C2530" s="91">
        <v>2171</v>
      </c>
      <c r="D2530" s="203" t="s">
        <v>13640</v>
      </c>
      <c r="E2530" s="89" t="s">
        <v>519</v>
      </c>
      <c r="F2530" s="90" t="s">
        <v>518</v>
      </c>
      <c r="G2530" s="91" t="str">
        <f t="shared" si="94"/>
        <v>Usually distinctive</v>
      </c>
      <c r="H2530" s="91" t="s">
        <v>15174</v>
      </c>
      <c r="I2530" s="91" t="str">
        <f t="shared" si="95"/>
        <v>Common; coastal except on Spey shingle</v>
      </c>
      <c r="J2530" s="91" t="s">
        <v>14408</v>
      </c>
      <c r="K2530" s="91"/>
      <c r="L2530" s="91"/>
      <c r="M2530" s="91"/>
      <c r="P2530" s="86" t="str">
        <f t="shared" si="96"/>
        <v>Usually distinctive</v>
      </c>
      <c r="Q2530" s="86" t="s">
        <v>10789</v>
      </c>
      <c r="R2530" s="86" t="s">
        <v>10789</v>
      </c>
      <c r="S2530" s="86" t="s">
        <v>10789</v>
      </c>
      <c r="T2530" s="86" t="s">
        <v>10789</v>
      </c>
      <c r="U2530" s="86" t="s">
        <v>15212</v>
      </c>
      <c r="V2530" s="86" t="s">
        <v>15216</v>
      </c>
      <c r="W2530" s="86" t="b">
        <v>0</v>
      </c>
    </row>
    <row r="2531" spans="2:23" x14ac:dyDescent="0.25">
      <c r="B2531" s="91">
        <v>2172</v>
      </c>
      <c r="C2531" s="91">
        <v>2172</v>
      </c>
      <c r="D2531" s="203" t="s">
        <v>13641</v>
      </c>
      <c r="E2531" s="89" t="s">
        <v>517</v>
      </c>
      <c r="F2531" s="90" t="s">
        <v>516</v>
      </c>
      <c r="G2531" s="91" t="str">
        <f t="shared" si="94"/>
        <v>Photo required</v>
      </c>
      <c r="H2531" s="91" t="s">
        <v>11837</v>
      </c>
      <c r="I2531" s="91" t="str">
        <f t="shared" si="95"/>
        <v>Not recorded in Scotland</v>
      </c>
      <c r="J2531" s="91" t="s">
        <v>16094</v>
      </c>
      <c r="K2531" s="91"/>
      <c r="L2531" s="91"/>
      <c r="M2531" s="91"/>
      <c r="P2531" s="86" t="str">
        <f t="shared" si="96"/>
        <v>Photo required</v>
      </c>
      <c r="Q2531" s="86" t="s">
        <v>10789</v>
      </c>
      <c r="R2531" s="86" t="s">
        <v>10789</v>
      </c>
      <c r="S2531" s="86" t="s">
        <v>10789</v>
      </c>
      <c r="T2531" s="86" t="s">
        <v>10789</v>
      </c>
      <c r="U2531" s="86" t="s">
        <v>15214</v>
      </c>
      <c r="V2531" s="86" t="s">
        <v>15224</v>
      </c>
      <c r="W2531" s="86" t="b">
        <v>0</v>
      </c>
    </row>
    <row r="2532" spans="2:23" x14ac:dyDescent="0.25">
      <c r="B2532" s="91">
        <v>2174</v>
      </c>
      <c r="C2532" s="91">
        <v>2174</v>
      </c>
      <c r="D2532" s="203" t="s">
        <v>13643</v>
      </c>
      <c r="E2532" s="89" t="s">
        <v>1540</v>
      </c>
      <c r="F2532" s="90" t="s">
        <v>1541</v>
      </c>
      <c r="G2532" s="91" t="str">
        <f t="shared" si="94"/>
        <v>Photo required</v>
      </c>
      <c r="H2532" s="91" t="s">
        <v>11837</v>
      </c>
      <c r="I2532" s="91" t="str">
        <f t="shared" si="95"/>
        <v>Extremely local, Hebrides</v>
      </c>
      <c r="J2532" s="91" t="s">
        <v>14409</v>
      </c>
      <c r="K2532" s="91"/>
      <c r="L2532" s="91"/>
      <c r="M2532" s="91"/>
      <c r="P2532" s="86" t="str">
        <f t="shared" si="96"/>
        <v>Photo required</v>
      </c>
      <c r="Q2532" s="86" t="s">
        <v>10789</v>
      </c>
      <c r="R2532" s="86" t="s">
        <v>10789</v>
      </c>
      <c r="S2532" s="86" t="s">
        <v>10789</v>
      </c>
      <c r="T2532" s="86" t="s">
        <v>10789</v>
      </c>
      <c r="U2532" s="86" t="s">
        <v>15214</v>
      </c>
      <c r="V2532" s="86" t="s">
        <v>15228</v>
      </c>
      <c r="W2532" s="86" t="b">
        <v>0</v>
      </c>
    </row>
    <row r="2533" spans="2:23" x14ac:dyDescent="0.25">
      <c r="B2533" s="91">
        <v>2167</v>
      </c>
      <c r="C2533" s="91">
        <v>2167</v>
      </c>
      <c r="D2533" s="203" t="s">
        <v>13636</v>
      </c>
      <c r="E2533" s="89" t="s">
        <v>524</v>
      </c>
      <c r="F2533" s="90" t="s">
        <v>523</v>
      </c>
      <c r="G2533" s="91" t="str">
        <f t="shared" si="94"/>
        <v>Photo required</v>
      </c>
      <c r="H2533" s="91" t="s">
        <v>11837</v>
      </c>
      <c r="I2533" s="91" t="str">
        <f t="shared" si="95"/>
        <v>SW only, local and coastal; old records in SE</v>
      </c>
      <c r="J2533" s="91" t="s">
        <v>14410</v>
      </c>
      <c r="K2533" s="91"/>
      <c r="L2533" s="91"/>
      <c r="M2533" s="91"/>
      <c r="P2533" s="86" t="str">
        <f t="shared" si="96"/>
        <v>Photo required</v>
      </c>
      <c r="Q2533" s="86" t="s">
        <v>10789</v>
      </c>
      <c r="R2533" s="86" t="s">
        <v>10789</v>
      </c>
      <c r="S2533" s="86" t="s">
        <v>10789</v>
      </c>
      <c r="T2533" s="86" t="s">
        <v>10789</v>
      </c>
      <c r="U2533" s="86" t="s">
        <v>15240</v>
      </c>
      <c r="V2533" s="86" t="s">
        <v>15224</v>
      </c>
      <c r="W2533" s="86" t="b">
        <v>0</v>
      </c>
    </row>
    <row r="2534" spans="2:23" x14ac:dyDescent="0.25">
      <c r="B2534" s="91">
        <v>2167</v>
      </c>
      <c r="C2534" s="91">
        <v>2167</v>
      </c>
      <c r="D2534" s="203" t="s">
        <v>13636</v>
      </c>
      <c r="E2534" s="89" t="s">
        <v>524</v>
      </c>
      <c r="F2534" s="90" t="s">
        <v>3108</v>
      </c>
      <c r="G2534" s="91" t="str">
        <f t="shared" si="94"/>
        <v>Photo required</v>
      </c>
      <c r="H2534" s="91" t="s">
        <v>11837</v>
      </c>
      <c r="I2534" s="91" t="str">
        <f t="shared" si="95"/>
        <v>SW only, local and coastal; old records in SE</v>
      </c>
      <c r="J2534" s="91" t="s">
        <v>14410</v>
      </c>
      <c r="K2534" s="91"/>
      <c r="L2534" s="91"/>
      <c r="M2534" s="91"/>
      <c r="P2534" s="86" t="str">
        <f t="shared" si="96"/>
        <v>Photo required</v>
      </c>
      <c r="Q2534" s="86" t="s">
        <v>10789</v>
      </c>
      <c r="R2534" s="86" t="s">
        <v>10789</v>
      </c>
      <c r="S2534" s="86" t="s">
        <v>10789</v>
      </c>
      <c r="T2534" s="86" t="s">
        <v>10789</v>
      </c>
      <c r="U2534" s="86" t="s">
        <v>15240</v>
      </c>
      <c r="V2534" s="86" t="s">
        <v>15224</v>
      </c>
      <c r="W2534" s="86" t="b">
        <v>0</v>
      </c>
    </row>
    <row r="2535" spans="2:23" x14ac:dyDescent="0.25">
      <c r="B2535" s="91">
        <v>2168</v>
      </c>
      <c r="C2535" s="91">
        <v>2168</v>
      </c>
      <c r="D2535" s="203" t="s">
        <v>13637</v>
      </c>
      <c r="E2535" s="89" t="s">
        <v>1538</v>
      </c>
      <c r="F2535" s="90" t="s">
        <v>1539</v>
      </c>
      <c r="G2535" s="91" t="str">
        <f t="shared" si="94"/>
        <v>Photo required</v>
      </c>
      <c r="H2535" s="91" t="s">
        <v>11837</v>
      </c>
      <c r="I2535" s="91" t="str">
        <f t="shared" si="95"/>
        <v>Not recorded in Scotland</v>
      </c>
      <c r="J2535" s="91" t="s">
        <v>16094</v>
      </c>
      <c r="K2535" s="91"/>
      <c r="L2535" s="91"/>
      <c r="M2535" s="91"/>
      <c r="P2535" s="86" t="str">
        <f t="shared" si="96"/>
        <v>Photo required</v>
      </c>
      <c r="Q2535" s="86" t="s">
        <v>10789</v>
      </c>
      <c r="R2535" s="86" t="s">
        <v>10789</v>
      </c>
      <c r="S2535" s="86" t="s">
        <v>10789</v>
      </c>
      <c r="T2535" s="86" t="s">
        <v>10789</v>
      </c>
      <c r="U2535" s="86" t="s">
        <v>15222</v>
      </c>
      <c r="V2535" s="86" t="s">
        <v>15226</v>
      </c>
      <c r="W2535" s="86" t="b">
        <v>0</v>
      </c>
    </row>
    <row r="2536" spans="2:23" x14ac:dyDescent="0.25">
      <c r="B2536" s="91">
        <v>2191</v>
      </c>
      <c r="C2536" s="91">
        <v>2191</v>
      </c>
      <c r="D2536" s="203" t="s">
        <v>13659</v>
      </c>
      <c r="E2536" s="89" t="s">
        <v>5776</v>
      </c>
      <c r="F2536" s="90" t="s">
        <v>5775</v>
      </c>
      <c r="G2536" s="91" t="str">
        <f t="shared" si="94"/>
        <v>Photo required</v>
      </c>
      <c r="H2536" s="91" t="s">
        <v>11837</v>
      </c>
      <c r="I2536" s="91" t="str">
        <f t="shared" si="95"/>
        <v>Not recorded in Scotland</v>
      </c>
      <c r="J2536" s="91" t="s">
        <v>16094</v>
      </c>
      <c r="K2536" s="91"/>
      <c r="L2536" s="91"/>
      <c r="M2536" s="91"/>
      <c r="P2536" s="86" t="str">
        <f t="shared" si="96"/>
        <v>Photo required</v>
      </c>
      <c r="Q2536" s="86" t="s">
        <v>10789</v>
      </c>
      <c r="R2536" s="86" t="s">
        <v>10789</v>
      </c>
      <c r="S2536" s="86" t="s">
        <v>10789</v>
      </c>
      <c r="T2536" s="86" t="s">
        <v>10789</v>
      </c>
      <c r="U2536" s="86" t="s">
        <v>15231</v>
      </c>
      <c r="V2536" s="86" t="s">
        <v>15236</v>
      </c>
      <c r="W2536" s="86" t="b">
        <v>0</v>
      </c>
    </row>
    <row r="2537" spans="2:23" x14ac:dyDescent="0.25">
      <c r="B2537" s="91">
        <v>2196</v>
      </c>
      <c r="C2537" s="91">
        <v>2196</v>
      </c>
      <c r="D2537" s="203" t="s">
        <v>13664</v>
      </c>
      <c r="E2537" s="89" t="s">
        <v>5766</v>
      </c>
      <c r="F2537" s="90" t="s">
        <v>5765</v>
      </c>
      <c r="G2537" s="91" t="str">
        <f t="shared" si="94"/>
        <v>Photo required</v>
      </c>
      <c r="H2537" s="91" t="s">
        <v>11837</v>
      </c>
      <c r="I2537" s="91" t="str">
        <f t="shared" si="95"/>
        <v>Not recorded in Scotland</v>
      </c>
      <c r="J2537" s="91" t="s">
        <v>16094</v>
      </c>
      <c r="K2537" s="91"/>
      <c r="L2537" s="91"/>
      <c r="M2537" s="91"/>
      <c r="P2537" s="86" t="str">
        <f t="shared" si="96"/>
        <v>Photo required</v>
      </c>
      <c r="Q2537" s="86" t="s">
        <v>10789</v>
      </c>
      <c r="R2537" s="86" t="s">
        <v>10789</v>
      </c>
      <c r="S2537" s="86" t="s">
        <v>10789</v>
      </c>
      <c r="T2537" s="86" t="s">
        <v>10789</v>
      </c>
      <c r="U2537" s="86" t="s">
        <v>15231</v>
      </c>
      <c r="V2537" s="86" t="s">
        <v>15216</v>
      </c>
      <c r="W2537" s="86" t="b">
        <v>0</v>
      </c>
    </row>
    <row r="2538" spans="2:23" x14ac:dyDescent="0.25">
      <c r="B2538" s="91">
        <v>2192</v>
      </c>
      <c r="C2538" s="91">
        <v>2192</v>
      </c>
      <c r="D2538" s="203" t="s">
        <v>13660</v>
      </c>
      <c r="E2538" s="89" t="s">
        <v>5774</v>
      </c>
      <c r="F2538" s="90" t="s">
        <v>5773</v>
      </c>
      <c r="G2538" s="91" t="str">
        <f t="shared" si="94"/>
        <v>Usually distinctive</v>
      </c>
      <c r="H2538" s="91" t="s">
        <v>15174</v>
      </c>
      <c r="I2538" s="91" t="str">
        <f t="shared" si="95"/>
        <v>Common SW &amp; E, scarcer in W</v>
      </c>
      <c r="J2538" s="91" t="s">
        <v>14411</v>
      </c>
      <c r="K2538" s="91"/>
      <c r="L2538" s="91"/>
      <c r="M2538" s="91"/>
      <c r="P2538" s="86" t="str">
        <f t="shared" si="96"/>
        <v>Usually distinctive</v>
      </c>
      <c r="Q2538" s="86" t="s">
        <v>10789</v>
      </c>
      <c r="R2538" s="86" t="s">
        <v>10789</v>
      </c>
      <c r="S2538" s="86" t="s">
        <v>10789</v>
      </c>
      <c r="T2538" s="86" t="s">
        <v>10789</v>
      </c>
      <c r="U2538" s="86" t="s">
        <v>15222</v>
      </c>
      <c r="V2538" s="86" t="s">
        <v>15216</v>
      </c>
      <c r="W2538" s="86" t="b">
        <v>0</v>
      </c>
    </row>
    <row r="2539" spans="2:23" x14ac:dyDescent="0.25">
      <c r="B2539" s="91">
        <v>2199</v>
      </c>
      <c r="C2539" s="91">
        <v>2199</v>
      </c>
      <c r="D2539" s="203" t="s">
        <v>13667</v>
      </c>
      <c r="E2539" s="89" t="s">
        <v>5760</v>
      </c>
      <c r="F2539" s="90" t="s">
        <v>5759</v>
      </c>
      <c r="G2539" s="91" t="str">
        <f t="shared" si="94"/>
        <v>Care needed</v>
      </c>
      <c r="H2539" s="91" t="s">
        <v>11767</v>
      </c>
      <c r="I2539" s="91" t="str">
        <f t="shared" si="95"/>
        <v>Common at lower altitude, scarce on higher ground</v>
      </c>
      <c r="J2539" s="91" t="s">
        <v>14412</v>
      </c>
      <c r="K2539" s="91"/>
      <c r="L2539" s="91"/>
      <c r="M2539" s="91"/>
      <c r="P2539" s="86" t="str">
        <f t="shared" si="96"/>
        <v>Care needed</v>
      </c>
      <c r="Q2539" s="86" t="s">
        <v>10789</v>
      </c>
      <c r="R2539" s="86" t="s">
        <v>10789</v>
      </c>
      <c r="S2539" s="86" t="s">
        <v>10789</v>
      </c>
      <c r="T2539" s="86" t="s">
        <v>10789</v>
      </c>
      <c r="U2539" s="86" t="s">
        <v>15214</v>
      </c>
      <c r="V2539" s="86" t="s">
        <v>15230</v>
      </c>
      <c r="W2539" s="86" t="b">
        <v>0</v>
      </c>
    </row>
    <row r="2540" spans="2:23" x14ac:dyDescent="0.25">
      <c r="B2540" s="91">
        <v>2200</v>
      </c>
      <c r="C2540" s="91">
        <v>2200</v>
      </c>
      <c r="D2540" s="203" t="s">
        <v>13668</v>
      </c>
      <c r="E2540" s="89" t="s">
        <v>5758</v>
      </c>
      <c r="F2540" s="90" t="s">
        <v>5757</v>
      </c>
      <c r="G2540" s="91" t="str">
        <f t="shared" si="94"/>
        <v>Photo required</v>
      </c>
      <c r="H2540" s="91" t="s">
        <v>11837</v>
      </c>
      <c r="I2540" s="91" t="str">
        <f t="shared" si="95"/>
        <v>Not recorded in Scotland</v>
      </c>
      <c r="J2540" s="91" t="s">
        <v>16094</v>
      </c>
      <c r="K2540" s="91"/>
      <c r="L2540" s="91"/>
      <c r="M2540" s="91"/>
      <c r="P2540" s="86" t="str">
        <f t="shared" si="96"/>
        <v>Photo required</v>
      </c>
      <c r="Q2540" s="86" t="s">
        <v>10789</v>
      </c>
      <c r="R2540" s="86" t="s">
        <v>10789</v>
      </c>
      <c r="S2540" s="86" t="s">
        <v>10789</v>
      </c>
      <c r="T2540" s="86" t="s">
        <v>10789</v>
      </c>
      <c r="U2540" s="86" t="s">
        <v>15241</v>
      </c>
      <c r="V2540" s="86" t="s">
        <v>15224</v>
      </c>
      <c r="W2540" s="86" t="b">
        <v>0</v>
      </c>
    </row>
    <row r="2541" spans="2:23" x14ac:dyDescent="0.25">
      <c r="B2541" s="91">
        <v>2198</v>
      </c>
      <c r="C2541" s="91">
        <v>2198</v>
      </c>
      <c r="D2541" s="203" t="s">
        <v>13666</v>
      </c>
      <c r="E2541" s="89" t="s">
        <v>5762</v>
      </c>
      <c r="F2541" s="90" t="s">
        <v>5761</v>
      </c>
      <c r="G2541" s="91" t="str">
        <f t="shared" si="94"/>
        <v>Care needed</v>
      </c>
      <c r="H2541" s="91" t="s">
        <v>11767</v>
      </c>
      <c r="I2541" s="91" t="str">
        <f t="shared" si="95"/>
        <v>Abundant</v>
      </c>
      <c r="J2541" s="91" t="s">
        <v>14233</v>
      </c>
      <c r="K2541" s="91"/>
      <c r="L2541" s="91"/>
      <c r="M2541" s="91"/>
      <c r="P2541" s="86" t="str">
        <f t="shared" si="96"/>
        <v>Care needed</v>
      </c>
      <c r="Q2541" s="86" t="s">
        <v>10789</v>
      </c>
      <c r="R2541" s="86" t="s">
        <v>10789</v>
      </c>
      <c r="S2541" s="86" t="s">
        <v>10789</v>
      </c>
      <c r="T2541" s="86" t="s">
        <v>10789</v>
      </c>
      <c r="U2541" s="86" t="s">
        <v>15225</v>
      </c>
      <c r="V2541" s="86" t="s">
        <v>15250</v>
      </c>
      <c r="W2541" s="86" t="b">
        <v>0</v>
      </c>
    </row>
    <row r="2542" spans="2:23" ht="14.4" x14ac:dyDescent="0.3">
      <c r="B2542" s="91">
        <v>2197</v>
      </c>
      <c r="C2542" s="91">
        <v>2197</v>
      </c>
      <c r="D2542" s="203" t="s">
        <v>13665</v>
      </c>
      <c r="E2542" s="89" t="s">
        <v>5764</v>
      </c>
      <c r="F2542" s="90" t="s">
        <v>5763</v>
      </c>
      <c r="G2542" s="91" t="str">
        <f t="shared" si="94"/>
        <v>Photo required</v>
      </c>
      <c r="H2542" s="91" t="s">
        <v>11837</v>
      </c>
      <c r="I2542" s="91" t="str">
        <f t="shared" si="95"/>
        <v>Local SW &amp; SE, spreading</v>
      </c>
      <c r="J2542" s="178" t="s">
        <v>16358</v>
      </c>
      <c r="K2542" s="91"/>
      <c r="L2542" s="91"/>
      <c r="M2542" s="91"/>
      <c r="P2542" s="86" t="str">
        <f t="shared" si="96"/>
        <v>Photo required</v>
      </c>
      <c r="Q2542" s="86" t="s">
        <v>10789</v>
      </c>
      <c r="R2542" s="86" t="s">
        <v>10789</v>
      </c>
      <c r="S2542" s="86" t="s">
        <v>10789</v>
      </c>
      <c r="T2542" s="86" t="s">
        <v>10789</v>
      </c>
      <c r="U2542" s="86" t="s">
        <v>15231</v>
      </c>
      <c r="V2542" s="86" t="s">
        <v>15238</v>
      </c>
      <c r="W2542" s="86" t="b">
        <v>0</v>
      </c>
    </row>
    <row r="2543" spans="2:23" x14ac:dyDescent="0.25">
      <c r="B2543" s="91">
        <v>2195</v>
      </c>
      <c r="C2543" s="91">
        <v>2195</v>
      </c>
      <c r="D2543" s="203" t="s">
        <v>13663</v>
      </c>
      <c r="E2543" s="89" t="s">
        <v>5768</v>
      </c>
      <c r="F2543" s="90" t="s">
        <v>5767</v>
      </c>
      <c r="G2543" s="91" t="str">
        <f t="shared" si="94"/>
        <v>Photo required</v>
      </c>
      <c r="H2543" s="91" t="s">
        <v>11837</v>
      </c>
      <c r="I2543" s="91" t="str">
        <f t="shared" si="95"/>
        <v>Rare immigrant, several  in 2006</v>
      </c>
      <c r="J2543" s="91" t="s">
        <v>15680</v>
      </c>
      <c r="K2543" s="91"/>
      <c r="L2543" s="91"/>
      <c r="M2543" s="91"/>
      <c r="P2543" s="86" t="str">
        <f t="shared" si="96"/>
        <v>Photo required</v>
      </c>
      <c r="Q2543" s="86" t="s">
        <v>10789</v>
      </c>
      <c r="R2543" s="86" t="s">
        <v>10789</v>
      </c>
      <c r="S2543" s="86" t="s">
        <v>10789</v>
      </c>
      <c r="T2543" s="86" t="s">
        <v>10789</v>
      </c>
      <c r="U2543" s="86" t="s">
        <v>15214</v>
      </c>
      <c r="V2543" s="86" t="s">
        <v>15246</v>
      </c>
      <c r="W2543" s="86" t="b">
        <v>0</v>
      </c>
    </row>
    <row r="2544" spans="2:23" x14ac:dyDescent="0.25">
      <c r="B2544" s="91">
        <v>2203</v>
      </c>
      <c r="C2544" s="91">
        <v>2203</v>
      </c>
      <c r="D2544" s="203" t="s">
        <v>13671</v>
      </c>
      <c r="E2544" s="89" t="s">
        <v>5752</v>
      </c>
      <c r="F2544" s="90" t="s">
        <v>5751</v>
      </c>
      <c r="G2544" s="91" t="str">
        <f t="shared" si="94"/>
        <v>Photo required - confusion with Clay</v>
      </c>
      <c r="H2544" s="91" t="s">
        <v>11857</v>
      </c>
      <c r="I2544" s="91" t="str">
        <f t="shared" si="95"/>
        <v>Scarce immigrant</v>
      </c>
      <c r="J2544" s="91" t="s">
        <v>14211</v>
      </c>
      <c r="K2544" s="91"/>
      <c r="L2544" s="91"/>
      <c r="M2544" s="91"/>
      <c r="P2544" s="86" t="str">
        <f t="shared" si="96"/>
        <v>Photo required - confusion with Clay</v>
      </c>
      <c r="Q2544" s="86" t="s">
        <v>10789</v>
      </c>
      <c r="R2544" s="86" t="s">
        <v>10789</v>
      </c>
      <c r="S2544" s="86" t="s">
        <v>10789</v>
      </c>
      <c r="T2544" s="86" t="s">
        <v>10789</v>
      </c>
      <c r="U2544" s="86" t="s">
        <v>15247</v>
      </c>
      <c r="V2544" s="86" t="s">
        <v>15245</v>
      </c>
      <c r="W2544" s="86" t="b">
        <v>0</v>
      </c>
    </row>
    <row r="2545" spans="2:23" x14ac:dyDescent="0.25">
      <c r="B2545" s="91">
        <v>2194</v>
      </c>
      <c r="C2545" s="91">
        <v>2194</v>
      </c>
      <c r="D2545" s="203" t="s">
        <v>13662</v>
      </c>
      <c r="E2545" s="89" t="s">
        <v>5770</v>
      </c>
      <c r="F2545" s="90" t="s">
        <v>5769</v>
      </c>
      <c r="G2545" s="91" t="str">
        <f t="shared" si="94"/>
        <v>Photo required</v>
      </c>
      <c r="H2545" s="91" t="s">
        <v>11837</v>
      </c>
      <c r="I2545" s="91" t="str">
        <f t="shared" si="95"/>
        <v>Not recorded in Scotland</v>
      </c>
      <c r="J2545" s="91" t="s">
        <v>16094</v>
      </c>
      <c r="K2545" s="91"/>
      <c r="L2545" s="91"/>
      <c r="M2545" s="91"/>
      <c r="P2545" s="86" t="str">
        <f t="shared" si="96"/>
        <v>Photo required</v>
      </c>
      <c r="Q2545" s="86" t="s">
        <v>10789</v>
      </c>
      <c r="R2545" s="86" t="s">
        <v>10789</v>
      </c>
      <c r="S2545" s="86" t="s">
        <v>10789</v>
      </c>
      <c r="T2545" s="86" t="s">
        <v>10789</v>
      </c>
      <c r="U2545" s="86" t="s">
        <v>15237</v>
      </c>
      <c r="V2545" s="86" t="s">
        <v>15246</v>
      </c>
      <c r="W2545" s="86" t="b">
        <v>0</v>
      </c>
    </row>
    <row r="2546" spans="2:23" x14ac:dyDescent="0.25">
      <c r="B2546" s="91">
        <v>2193</v>
      </c>
      <c r="C2546" s="91">
        <v>2193</v>
      </c>
      <c r="D2546" s="203" t="s">
        <v>13661</v>
      </c>
      <c r="E2546" s="89" t="s">
        <v>5772</v>
      </c>
      <c r="F2546" s="90" t="s">
        <v>5771</v>
      </c>
      <c r="G2546" s="91" t="str">
        <f t="shared" si="94"/>
        <v>Care needed</v>
      </c>
      <c r="H2546" s="91" t="s">
        <v>11767</v>
      </c>
      <c r="I2546" s="91" t="str">
        <f t="shared" si="95"/>
        <v>Common</v>
      </c>
      <c r="J2546" s="91" t="s">
        <v>14186</v>
      </c>
      <c r="K2546" s="91"/>
      <c r="L2546" s="91"/>
      <c r="M2546" s="91"/>
      <c r="P2546" s="86" t="str">
        <f t="shared" si="96"/>
        <v>Care needed</v>
      </c>
      <c r="Q2546" s="86" t="s">
        <v>10789</v>
      </c>
      <c r="R2546" s="86" t="s">
        <v>10789</v>
      </c>
      <c r="S2546" s="86" t="s">
        <v>10789</v>
      </c>
      <c r="T2546" s="86" t="s">
        <v>10789</v>
      </c>
      <c r="U2546" s="86" t="s">
        <v>15231</v>
      </c>
      <c r="V2546" s="86" t="s">
        <v>15216</v>
      </c>
      <c r="W2546" s="86" t="b">
        <v>0</v>
      </c>
    </row>
    <row r="2547" spans="2:23" x14ac:dyDescent="0.25">
      <c r="B2547" s="91">
        <v>2201</v>
      </c>
      <c r="C2547" s="91">
        <v>2201</v>
      </c>
      <c r="D2547" s="203" t="s">
        <v>13669</v>
      </c>
      <c r="E2547" s="89" t="s">
        <v>5756</v>
      </c>
      <c r="F2547" s="90" t="s">
        <v>5755</v>
      </c>
      <c r="G2547" s="91" t="str">
        <f t="shared" si="94"/>
        <v>Photo required</v>
      </c>
      <c r="H2547" s="91" t="s">
        <v>11837</v>
      </c>
      <c r="I2547" s="91" t="str">
        <f t="shared" si="95"/>
        <v>Scattered and very local, VC74, VC85, VC91, VC97</v>
      </c>
      <c r="J2547" s="91" t="s">
        <v>15681</v>
      </c>
      <c r="K2547" s="91"/>
      <c r="L2547" s="91"/>
      <c r="M2547" s="91"/>
      <c r="P2547" s="86" t="str">
        <f t="shared" si="96"/>
        <v>Photo required</v>
      </c>
      <c r="Q2547" s="86" t="s">
        <v>10789</v>
      </c>
      <c r="R2547" s="86" t="s">
        <v>10789</v>
      </c>
      <c r="S2547" s="86" t="s">
        <v>10789</v>
      </c>
      <c r="T2547" s="86" t="s">
        <v>10789</v>
      </c>
      <c r="U2547" s="86" t="s">
        <v>15225</v>
      </c>
      <c r="V2547" s="86" t="s">
        <v>15250</v>
      </c>
      <c r="W2547" s="86" t="b">
        <v>0</v>
      </c>
    </row>
    <row r="2548" spans="2:23" x14ac:dyDescent="0.25">
      <c r="B2548" s="91">
        <v>2202</v>
      </c>
      <c r="C2548" s="91">
        <v>2202</v>
      </c>
      <c r="D2548" s="203" t="s">
        <v>13670</v>
      </c>
      <c r="E2548" s="89" t="s">
        <v>5754</v>
      </c>
      <c r="F2548" s="90" t="s">
        <v>5753</v>
      </c>
      <c r="G2548" s="91" t="str">
        <f t="shared" si="94"/>
        <v>Photo required</v>
      </c>
      <c r="H2548" s="91" t="s">
        <v>11837</v>
      </c>
      <c r="I2548" s="91" t="str">
        <f t="shared" si="95"/>
        <v>Not recorded in Scotland</v>
      </c>
      <c r="J2548" s="91" t="s">
        <v>16094</v>
      </c>
      <c r="K2548" s="91"/>
      <c r="L2548" s="91"/>
      <c r="M2548" s="91"/>
      <c r="P2548" s="86" t="str">
        <f t="shared" si="96"/>
        <v>Photo required</v>
      </c>
      <c r="Q2548" s="86" t="s">
        <v>10789</v>
      </c>
      <c r="R2548" s="86" t="s">
        <v>10789</v>
      </c>
      <c r="S2548" s="86" t="s">
        <v>10789</v>
      </c>
      <c r="T2548" s="86" t="s">
        <v>10789</v>
      </c>
      <c r="U2548" s="86" t="s">
        <v>15241</v>
      </c>
      <c r="V2548" s="86" t="s">
        <v>15259</v>
      </c>
      <c r="W2548" s="86" t="b">
        <v>0</v>
      </c>
    </row>
    <row r="2549" spans="2:23" x14ac:dyDescent="0.25">
      <c r="B2549" s="91">
        <v>2205</v>
      </c>
      <c r="C2549" s="91">
        <v>2205</v>
      </c>
      <c r="D2549" s="203" t="s">
        <v>13673</v>
      </c>
      <c r="E2549" s="89" t="s">
        <v>14081</v>
      </c>
      <c r="F2549" s="90" t="s">
        <v>5750</v>
      </c>
      <c r="G2549" s="91" t="str">
        <f t="shared" si="94"/>
        <v>Care needed</v>
      </c>
      <c r="H2549" s="91" t="s">
        <v>11767</v>
      </c>
      <c r="I2549" s="91" t="str">
        <f t="shared" si="95"/>
        <v>D&amp;G and low ground in E but rarely numerous; absent W</v>
      </c>
      <c r="J2549" s="91" t="s">
        <v>15682</v>
      </c>
      <c r="K2549" s="91"/>
      <c r="L2549" s="91"/>
      <c r="M2549" s="91"/>
      <c r="P2549" s="86" t="str">
        <f t="shared" si="96"/>
        <v>Care needed</v>
      </c>
      <c r="Q2549" s="86" t="s">
        <v>10789</v>
      </c>
      <c r="R2549" s="86" t="s">
        <v>10789</v>
      </c>
      <c r="S2549" s="86" t="s">
        <v>10789</v>
      </c>
      <c r="T2549" s="86" t="s">
        <v>10789</v>
      </c>
      <c r="U2549" s="86" t="s">
        <v>15214</v>
      </c>
      <c r="V2549" s="86" t="s">
        <v>15216</v>
      </c>
      <c r="W2549" s="86" t="b">
        <v>0</v>
      </c>
    </row>
    <row r="2550" spans="2:23" ht="14.4" x14ac:dyDescent="0.3">
      <c r="B2550" s="91">
        <v>2204</v>
      </c>
      <c r="C2550" s="91">
        <v>2204</v>
      </c>
      <c r="D2550" s="203" t="s">
        <v>13672</v>
      </c>
      <c r="E2550" s="89" t="s">
        <v>14080</v>
      </c>
      <c r="F2550" s="90" t="s">
        <v>3011</v>
      </c>
      <c r="G2550" s="91" t="str">
        <f t="shared" si="94"/>
        <v>Photo required</v>
      </c>
      <c r="H2550" s="91" t="s">
        <v>11837</v>
      </c>
      <c r="I2550" s="91" t="str">
        <f t="shared" si="95"/>
        <v>Local SW &amp; SE, spreading</v>
      </c>
      <c r="J2550" s="178" t="s">
        <v>16358</v>
      </c>
      <c r="K2550" s="91"/>
      <c r="L2550" s="91"/>
      <c r="M2550" s="91"/>
      <c r="P2550" s="86" t="str">
        <f t="shared" si="96"/>
        <v>Photo required</v>
      </c>
      <c r="Q2550" s="86" t="s">
        <v>10789</v>
      </c>
      <c r="R2550" s="86" t="s">
        <v>10789</v>
      </c>
      <c r="S2550" s="86" t="s">
        <v>10789</v>
      </c>
      <c r="T2550" s="86" t="s">
        <v>10789</v>
      </c>
      <c r="U2550" s="86" t="s">
        <v>15214</v>
      </c>
      <c r="V2550" s="86" t="s">
        <v>15233</v>
      </c>
      <c r="W2550" s="86" t="b">
        <v>0</v>
      </c>
    </row>
    <row r="2551" spans="2:23" x14ac:dyDescent="0.25">
      <c r="B2551" s="91">
        <v>2206</v>
      </c>
      <c r="C2551" s="91">
        <v>2206</v>
      </c>
      <c r="D2551" s="203" t="s">
        <v>13674</v>
      </c>
      <c r="E2551" s="89" t="s">
        <v>15345</v>
      </c>
      <c r="F2551" s="90" t="s">
        <v>5749</v>
      </c>
      <c r="G2551" s="91" t="str">
        <f t="shared" si="94"/>
        <v>Photo required</v>
      </c>
      <c r="H2551" s="91" t="s">
        <v>11837</v>
      </c>
      <c r="I2551" s="91" t="str">
        <f t="shared" si="95"/>
        <v>Not recorded in Scotland</v>
      </c>
      <c r="J2551" s="91" t="s">
        <v>16094</v>
      </c>
      <c r="K2551" s="91"/>
      <c r="L2551" s="91"/>
      <c r="M2551" s="91"/>
      <c r="P2551" s="86" t="str">
        <f t="shared" si="96"/>
        <v>Photo required</v>
      </c>
      <c r="Q2551" s="86" t="s">
        <v>10789</v>
      </c>
      <c r="R2551" s="86" t="s">
        <v>10789</v>
      </c>
      <c r="S2551" s="86" t="s">
        <v>10789</v>
      </c>
      <c r="T2551" s="86" t="s">
        <v>10789</v>
      </c>
      <c r="U2551" s="86" t="s">
        <v>15231</v>
      </c>
      <c r="V2551" s="86" t="s">
        <v>15216</v>
      </c>
      <c r="W2551" s="86" t="b">
        <v>0</v>
      </c>
    </row>
    <row r="2552" spans="2:23" x14ac:dyDescent="0.25">
      <c r="B2552" s="91">
        <v>2210</v>
      </c>
      <c r="C2552" s="91">
        <v>2210</v>
      </c>
      <c r="D2552" s="94" t="s">
        <v>16762</v>
      </c>
      <c r="E2552" s="89" t="s">
        <v>3014</v>
      </c>
      <c r="F2552" s="90" t="s">
        <v>3015</v>
      </c>
      <c r="G2552" s="91" t="str">
        <f t="shared" si="94"/>
        <v>Photo required</v>
      </c>
      <c r="H2552" s="91" t="s">
        <v>11837</v>
      </c>
      <c r="I2552" s="91" t="str">
        <f t="shared" si="95"/>
        <v>Not recorded in Scotland</v>
      </c>
      <c r="J2552" s="91" t="s">
        <v>16094</v>
      </c>
      <c r="K2552" s="91"/>
      <c r="L2552" s="91"/>
      <c r="M2552" s="91"/>
      <c r="P2552" s="86" t="str">
        <f t="shared" si="96"/>
        <v>Photo required</v>
      </c>
      <c r="Q2552" s="86" t="s">
        <v>10789</v>
      </c>
      <c r="R2552" s="86" t="s">
        <v>10789</v>
      </c>
      <c r="S2552" s="86" t="s">
        <v>10789</v>
      </c>
      <c r="T2552" s="86" t="s">
        <v>10789</v>
      </c>
      <c r="U2552" s="86" t="s">
        <v>16791</v>
      </c>
      <c r="V2552" s="86" t="s">
        <v>10789</v>
      </c>
      <c r="W2552" s="86" t="s">
        <v>10789</v>
      </c>
    </row>
    <row r="2553" spans="2:23" x14ac:dyDescent="0.25">
      <c r="B2553" s="91">
        <v>2208</v>
      </c>
      <c r="C2553" s="91">
        <v>2208</v>
      </c>
      <c r="D2553" s="203" t="s">
        <v>13675</v>
      </c>
      <c r="E2553" s="89" t="s">
        <v>14082</v>
      </c>
      <c r="F2553" s="90" t="s">
        <v>3013</v>
      </c>
      <c r="G2553" s="91" t="str">
        <f t="shared" si="94"/>
        <v>Photo required</v>
      </c>
      <c r="H2553" s="91" t="s">
        <v>11837</v>
      </c>
      <c r="I2553" s="91" t="str">
        <f t="shared" si="95"/>
        <v>VC72, one in 2006</v>
      </c>
      <c r="J2553" s="91" t="s">
        <v>14413</v>
      </c>
      <c r="K2553" s="91"/>
      <c r="L2553" s="91"/>
      <c r="M2553" s="91"/>
      <c r="P2553" s="86" t="str">
        <f t="shared" si="96"/>
        <v>Photo required</v>
      </c>
      <c r="Q2553" s="86" t="s">
        <v>10789</v>
      </c>
      <c r="R2553" s="86" t="s">
        <v>10789</v>
      </c>
      <c r="S2553" s="86" t="s">
        <v>10789</v>
      </c>
      <c r="T2553" s="86" t="s">
        <v>10789</v>
      </c>
      <c r="U2553" s="86" t="s">
        <v>15268</v>
      </c>
      <c r="V2553" s="86" t="s">
        <v>15256</v>
      </c>
      <c r="W2553" s="86" t="b">
        <v>0</v>
      </c>
    </row>
    <row r="2554" spans="2:23" x14ac:dyDescent="0.25">
      <c r="B2554" s="91">
        <v>2209</v>
      </c>
      <c r="C2554" s="91">
        <v>2209</v>
      </c>
      <c r="D2554" s="203" t="s">
        <v>13676</v>
      </c>
      <c r="E2554" s="89" t="s">
        <v>14083</v>
      </c>
      <c r="F2554" s="90" t="s">
        <v>5748</v>
      </c>
      <c r="G2554" s="91" t="str">
        <f t="shared" si="94"/>
        <v>Photo required</v>
      </c>
      <c r="H2554" s="91" t="s">
        <v>11837</v>
      </c>
      <c r="I2554" s="91" t="str">
        <f t="shared" si="95"/>
        <v>Not recorded in Scotland</v>
      </c>
      <c r="J2554" s="91" t="s">
        <v>16094</v>
      </c>
      <c r="K2554" s="91"/>
      <c r="L2554" s="91"/>
      <c r="M2554" s="91"/>
      <c r="P2554" s="86" t="str">
        <f t="shared" si="96"/>
        <v>Photo required</v>
      </c>
      <c r="Q2554" s="86" t="s">
        <v>10789</v>
      </c>
      <c r="R2554" s="86" t="s">
        <v>10789</v>
      </c>
      <c r="S2554" s="86" t="s">
        <v>10789</v>
      </c>
      <c r="T2554" s="86" t="s">
        <v>10789</v>
      </c>
      <c r="U2554" s="86" t="s">
        <v>15229</v>
      </c>
      <c r="V2554" s="86" t="s">
        <v>15236</v>
      </c>
      <c r="W2554" s="86" t="b">
        <v>0</v>
      </c>
    </row>
    <row r="2555" spans="2:23" x14ac:dyDescent="0.25">
      <c r="B2555" s="91">
        <v>2175</v>
      </c>
      <c r="C2555" s="91">
        <v>2175</v>
      </c>
      <c r="D2555" s="203" t="s">
        <v>13644</v>
      </c>
      <c r="E2555" s="89" t="s">
        <v>513</v>
      </c>
      <c r="F2555" s="90" t="s">
        <v>5796</v>
      </c>
      <c r="G2555" s="91" t="str">
        <f t="shared" si="94"/>
        <v>Photo required</v>
      </c>
      <c r="H2555" s="91" t="s">
        <v>11837</v>
      </c>
      <c r="I2555" s="91" t="str">
        <f t="shared" si="95"/>
        <v>Not recorded in Scotland</v>
      </c>
      <c r="J2555" s="91" t="s">
        <v>16094</v>
      </c>
      <c r="K2555" s="91"/>
      <c r="L2555" s="91"/>
      <c r="M2555" s="91"/>
      <c r="P2555" s="86" t="str">
        <f t="shared" si="96"/>
        <v>Photo required</v>
      </c>
      <c r="Q2555" s="86" t="s">
        <v>10789</v>
      </c>
      <c r="R2555" s="86" t="s">
        <v>10789</v>
      </c>
      <c r="S2555" s="86" t="s">
        <v>10789</v>
      </c>
      <c r="T2555" s="86" t="s">
        <v>10789</v>
      </c>
      <c r="U2555" s="86" t="s">
        <v>15218</v>
      </c>
      <c r="V2555" s="86" t="s">
        <v>15239</v>
      </c>
      <c r="W2555" s="86" t="b">
        <v>0</v>
      </c>
    </row>
    <row r="2556" spans="2:23" x14ac:dyDescent="0.25">
      <c r="B2556" s="91">
        <v>2179.1</v>
      </c>
      <c r="C2556" s="91" t="s">
        <v>1544</v>
      </c>
      <c r="D2556" s="94" t="s">
        <v>16763</v>
      </c>
      <c r="E2556" s="89" t="s">
        <v>1545</v>
      </c>
      <c r="F2556" s="90" t="s">
        <v>13815</v>
      </c>
      <c r="G2556" s="91" t="str">
        <f t="shared" si="94"/>
        <v>Photo required</v>
      </c>
      <c r="H2556" s="91" t="s">
        <v>11837</v>
      </c>
      <c r="I2556" s="91" t="str">
        <f t="shared" si="95"/>
        <v>Not recorded in Scotland</v>
      </c>
      <c r="J2556" s="91" t="s">
        <v>16094</v>
      </c>
      <c r="K2556" s="91"/>
      <c r="L2556" s="91"/>
      <c r="M2556" s="91"/>
      <c r="P2556" s="86" t="str">
        <f t="shared" si="96"/>
        <v>Photo required</v>
      </c>
      <c r="Q2556" s="86" t="s">
        <v>10789</v>
      </c>
      <c r="R2556" s="86" t="s">
        <v>10789</v>
      </c>
      <c r="S2556" s="86" t="s">
        <v>10789</v>
      </c>
      <c r="T2556" s="86" t="s">
        <v>10789</v>
      </c>
      <c r="U2556" s="86" t="s">
        <v>16791</v>
      </c>
      <c r="V2556" s="86" t="s">
        <v>10789</v>
      </c>
      <c r="W2556" s="86" t="s">
        <v>10789</v>
      </c>
    </row>
    <row r="2557" spans="2:23" x14ac:dyDescent="0.25">
      <c r="B2557" s="91">
        <v>2180</v>
      </c>
      <c r="C2557" s="91">
        <v>2180</v>
      </c>
      <c r="D2557" s="94" t="s">
        <v>16764</v>
      </c>
      <c r="E2557" s="89" t="s">
        <v>1546</v>
      </c>
      <c r="F2557" s="90" t="s">
        <v>1547</v>
      </c>
      <c r="G2557" s="91" t="str">
        <f t="shared" si="94"/>
        <v>Photo required</v>
      </c>
      <c r="H2557" s="91" t="s">
        <v>11837</v>
      </c>
      <c r="I2557" s="91" t="str">
        <f t="shared" si="95"/>
        <v>Not recorded in Scotland</v>
      </c>
      <c r="J2557" s="91" t="s">
        <v>16094</v>
      </c>
      <c r="K2557" s="91"/>
      <c r="L2557" s="91"/>
      <c r="M2557" s="91"/>
      <c r="P2557" s="86" t="str">
        <f t="shared" si="96"/>
        <v>Photo required</v>
      </c>
      <c r="Q2557" s="86" t="s">
        <v>10789</v>
      </c>
      <c r="R2557" s="86" t="s">
        <v>10789</v>
      </c>
      <c r="S2557" s="86" t="s">
        <v>10789</v>
      </c>
      <c r="T2557" s="86" t="s">
        <v>10789</v>
      </c>
      <c r="U2557" s="86" t="s">
        <v>16791</v>
      </c>
      <c r="V2557" s="86" t="s">
        <v>10789</v>
      </c>
      <c r="W2557" s="86" t="s">
        <v>10789</v>
      </c>
    </row>
    <row r="2558" spans="2:23" x14ac:dyDescent="0.25">
      <c r="B2558" s="91">
        <v>2119</v>
      </c>
      <c r="C2558" s="91">
        <v>2119</v>
      </c>
      <c r="D2558" s="203" t="s">
        <v>13589</v>
      </c>
      <c r="E2558" s="89" t="s">
        <v>594</v>
      </c>
      <c r="F2558" s="90" t="s">
        <v>593</v>
      </c>
      <c r="G2558" s="91" t="str">
        <f t="shared" si="94"/>
        <v>Care needed</v>
      </c>
      <c r="H2558" s="91" t="s">
        <v>11767</v>
      </c>
      <c r="I2558" s="91" t="str">
        <f t="shared" si="95"/>
        <v>Regular immigrant</v>
      </c>
      <c r="J2558" s="91" t="s">
        <v>14414</v>
      </c>
      <c r="K2558" s="91"/>
      <c r="L2558" s="91"/>
      <c r="M2558" s="91"/>
      <c r="P2558" s="86" t="str">
        <f t="shared" si="96"/>
        <v>Care needed</v>
      </c>
      <c r="Q2558" s="86" t="s">
        <v>10789</v>
      </c>
      <c r="R2558" s="86" t="s">
        <v>10789</v>
      </c>
      <c r="S2558" s="86" t="s">
        <v>10789</v>
      </c>
      <c r="T2558" s="86" t="s">
        <v>10789</v>
      </c>
      <c r="U2558" s="86" t="s">
        <v>15247</v>
      </c>
      <c r="V2558" s="86" t="s">
        <v>15245</v>
      </c>
      <c r="W2558" s="86" t="b">
        <v>0</v>
      </c>
    </row>
    <row r="2559" spans="2:23" x14ac:dyDescent="0.25">
      <c r="B2559" s="91">
        <v>2099</v>
      </c>
      <c r="C2559" s="91">
        <v>2099</v>
      </c>
      <c r="D2559" s="203" t="s">
        <v>13569</v>
      </c>
      <c r="E2559" s="89" t="s">
        <v>619</v>
      </c>
      <c r="F2559" s="90" t="s">
        <v>618</v>
      </c>
      <c r="G2559" s="91" t="str">
        <f t="shared" si="94"/>
        <v>Photo required</v>
      </c>
      <c r="H2559" s="91" t="s">
        <v>11837</v>
      </c>
      <c r="I2559" s="91" t="str">
        <f t="shared" si="95"/>
        <v>Recent records only E coast, Spey shingle; very local</v>
      </c>
      <c r="J2559" s="91" t="s">
        <v>14415</v>
      </c>
      <c r="K2559" s="91"/>
      <c r="L2559" s="91"/>
      <c r="M2559" s="91"/>
      <c r="P2559" s="86" t="str">
        <f t="shared" si="96"/>
        <v>Photo required</v>
      </c>
      <c r="Q2559" s="86" t="s">
        <v>10789</v>
      </c>
      <c r="R2559" s="86" t="s">
        <v>10789</v>
      </c>
      <c r="S2559" s="86" t="s">
        <v>10789</v>
      </c>
      <c r="T2559" s="86" t="s">
        <v>10789</v>
      </c>
      <c r="U2559" s="86" t="s">
        <v>15242</v>
      </c>
      <c r="V2559" s="86" t="s">
        <v>15228</v>
      </c>
      <c r="W2559" s="86" t="b">
        <v>0</v>
      </c>
    </row>
    <row r="2560" spans="2:23" x14ac:dyDescent="0.25">
      <c r="B2560" s="91">
        <v>2100</v>
      </c>
      <c r="C2560" s="91">
        <v>2100</v>
      </c>
      <c r="D2560" s="203" t="s">
        <v>13570</v>
      </c>
      <c r="E2560" s="89" t="s">
        <v>493</v>
      </c>
      <c r="F2560" s="90" t="s">
        <v>494</v>
      </c>
      <c r="G2560" s="91" t="str">
        <f t="shared" si="94"/>
        <v>Photo required</v>
      </c>
      <c r="H2560" s="91" t="s">
        <v>11837</v>
      </c>
      <c r="I2560" s="91" t="str">
        <f t="shared" si="95"/>
        <v>VC93, one in 1977</v>
      </c>
      <c r="J2560" s="91" t="s">
        <v>14416</v>
      </c>
      <c r="K2560" s="91"/>
      <c r="L2560" s="91"/>
      <c r="M2560" s="91"/>
      <c r="P2560" s="86" t="str">
        <f t="shared" si="96"/>
        <v>Photo required</v>
      </c>
      <c r="Q2560" s="86" t="s">
        <v>10789</v>
      </c>
      <c r="R2560" s="86" t="s">
        <v>10789</v>
      </c>
      <c r="S2560" s="86" t="s">
        <v>10789</v>
      </c>
      <c r="T2560" s="86" t="s">
        <v>10789</v>
      </c>
      <c r="U2560" s="86" t="s">
        <v>15223</v>
      </c>
      <c r="V2560" s="86" t="s">
        <v>15216</v>
      </c>
      <c r="W2560" s="86" t="b">
        <v>0</v>
      </c>
    </row>
    <row r="2561" spans="2:23" x14ac:dyDescent="0.25">
      <c r="B2561" s="91">
        <v>2101</v>
      </c>
      <c r="C2561" s="91">
        <v>2101</v>
      </c>
      <c r="D2561" s="203" t="s">
        <v>13571</v>
      </c>
      <c r="E2561" s="89" t="s">
        <v>14066</v>
      </c>
      <c r="F2561" s="90" t="s">
        <v>495</v>
      </c>
      <c r="G2561" s="91" t="str">
        <f t="shared" si="94"/>
        <v>Photo required</v>
      </c>
      <c r="H2561" s="91" t="s">
        <v>11837</v>
      </c>
      <c r="I2561" s="91" t="str">
        <f t="shared" si="95"/>
        <v>Shetland, one in 1997</v>
      </c>
      <c r="J2561" s="91" t="s">
        <v>14417</v>
      </c>
      <c r="K2561" s="91"/>
      <c r="L2561" s="91"/>
      <c r="M2561" s="91"/>
      <c r="P2561" s="86" t="str">
        <f t="shared" si="96"/>
        <v>Photo required</v>
      </c>
      <c r="Q2561" s="86" t="s">
        <v>10789</v>
      </c>
      <c r="R2561" s="86" t="s">
        <v>10789</v>
      </c>
      <c r="S2561" s="86" t="s">
        <v>10789</v>
      </c>
      <c r="T2561" s="86" t="s">
        <v>10789</v>
      </c>
      <c r="U2561" s="86" t="s">
        <v>15214</v>
      </c>
      <c r="V2561" s="86" t="s">
        <v>15224</v>
      </c>
      <c r="W2561" s="86" t="b">
        <v>0</v>
      </c>
    </row>
    <row r="2562" spans="2:23" x14ac:dyDescent="0.25">
      <c r="B2562" s="91">
        <v>2083</v>
      </c>
      <c r="C2562" s="91">
        <v>2083</v>
      </c>
      <c r="D2562" s="203" t="s">
        <v>13557</v>
      </c>
      <c r="E2562" s="89" t="s">
        <v>6394</v>
      </c>
      <c r="F2562" s="90" t="s">
        <v>6393</v>
      </c>
      <c r="G2562" s="91" t="str">
        <f t="shared" si="94"/>
        <v>Photo required</v>
      </c>
      <c r="H2562" s="91" t="s">
        <v>11837</v>
      </c>
      <c r="I2562" s="91" t="str">
        <f t="shared" si="95"/>
        <v>Very locally abundant, SW and E coast</v>
      </c>
      <c r="J2562" s="91" t="s">
        <v>14418</v>
      </c>
      <c r="K2562" s="91"/>
      <c r="L2562" s="91"/>
      <c r="M2562" s="91"/>
      <c r="P2562" s="86" t="str">
        <f t="shared" si="96"/>
        <v>Photo required</v>
      </c>
      <c r="Q2562" s="86" t="s">
        <v>10789</v>
      </c>
      <c r="R2562" s="86" t="s">
        <v>10789</v>
      </c>
      <c r="S2562" s="86" t="s">
        <v>10789</v>
      </c>
      <c r="T2562" s="86" t="s">
        <v>10789</v>
      </c>
      <c r="U2562" s="86" t="s">
        <v>15223</v>
      </c>
      <c r="V2562" s="86" t="s">
        <v>15224</v>
      </c>
      <c r="W2562" s="86" t="b">
        <v>0</v>
      </c>
    </row>
    <row r="2563" spans="2:23" x14ac:dyDescent="0.25">
      <c r="B2563" s="91">
        <v>2080</v>
      </c>
      <c r="C2563" s="91">
        <v>2080</v>
      </c>
      <c r="D2563" s="203" t="s">
        <v>13554</v>
      </c>
      <c r="E2563" s="89" t="s">
        <v>468</v>
      </c>
      <c r="F2563" s="90" t="s">
        <v>469</v>
      </c>
      <c r="G2563" s="91" t="str">
        <f t="shared" ref="G2563:G2625" si="98">TRIM( P2563 &amp; " " &amp; R2563 &amp; " " &amp; T2563)</f>
        <v>Photo required</v>
      </c>
      <c r="H2563" s="91" t="s">
        <v>11837</v>
      </c>
      <c r="I2563" s="91" t="str">
        <f t="shared" si="95"/>
        <v>Very local, Dumfries &amp; Galloway, E coast; infrequent</v>
      </c>
      <c r="J2563" s="91" t="s">
        <v>14419</v>
      </c>
      <c r="K2563" s="91"/>
      <c r="L2563" s="91"/>
      <c r="M2563" s="91"/>
      <c r="P2563" s="86" t="str">
        <f t="shared" si="96"/>
        <v>Photo required</v>
      </c>
      <c r="Q2563" s="86" t="s">
        <v>10789</v>
      </c>
      <c r="R2563" s="86" t="s">
        <v>10789</v>
      </c>
      <c r="S2563" s="86" t="s">
        <v>10789</v>
      </c>
      <c r="T2563" s="86" t="s">
        <v>10789</v>
      </c>
      <c r="U2563" s="86" t="s">
        <v>15239</v>
      </c>
      <c r="V2563" s="86" t="s">
        <v>15224</v>
      </c>
      <c r="W2563" s="86" t="b">
        <v>0</v>
      </c>
    </row>
    <row r="2564" spans="2:23" x14ac:dyDescent="0.25">
      <c r="B2564" s="91">
        <v>2081</v>
      </c>
      <c r="C2564" s="91">
        <v>2081</v>
      </c>
      <c r="D2564" s="203" t="s">
        <v>13555</v>
      </c>
      <c r="E2564" s="89" t="s">
        <v>6398</v>
      </c>
      <c r="F2564" s="90" t="s">
        <v>6397</v>
      </c>
      <c r="G2564" s="91" t="str">
        <f t="shared" si="98"/>
        <v>Care needed</v>
      </c>
      <c r="H2564" s="91" t="s">
        <v>11767</v>
      </c>
      <c r="I2564" s="91" t="str">
        <f t="shared" si="95"/>
        <v>Widespread on coast, also Spey shingles; scarce inland</v>
      </c>
      <c r="J2564" s="91" t="s">
        <v>14420</v>
      </c>
      <c r="K2564" s="91"/>
      <c r="L2564" s="91"/>
      <c r="M2564" s="91"/>
      <c r="P2564" s="86" t="str">
        <f t="shared" si="96"/>
        <v>Care needed</v>
      </c>
      <c r="Q2564" s="86" t="s">
        <v>10789</v>
      </c>
      <c r="R2564" s="86" t="s">
        <v>10789</v>
      </c>
      <c r="S2564" s="86" t="s">
        <v>10789</v>
      </c>
      <c r="T2564" s="86" t="s">
        <v>10789</v>
      </c>
      <c r="U2564" s="86" t="s">
        <v>15218</v>
      </c>
      <c r="V2564" s="86" t="s">
        <v>15224</v>
      </c>
      <c r="W2564" s="86" t="b">
        <v>0</v>
      </c>
    </row>
    <row r="2565" spans="2:23" x14ac:dyDescent="0.25">
      <c r="B2565" s="91">
        <v>2082</v>
      </c>
      <c r="C2565" s="91">
        <v>2082</v>
      </c>
      <c r="D2565" s="203" t="s">
        <v>13556</v>
      </c>
      <c r="E2565" s="89" t="s">
        <v>6396</v>
      </c>
      <c r="F2565" s="90" t="s">
        <v>6395</v>
      </c>
      <c r="G2565" s="91" t="str">
        <f t="shared" si="98"/>
        <v>Photo required</v>
      </c>
      <c r="H2565" s="91" t="s">
        <v>11837</v>
      </c>
      <c r="I2565" s="91" t="str">
        <f t="shared" si="95"/>
        <v>Widespread but scarce, mainly SW &amp; E</v>
      </c>
      <c r="J2565" s="91" t="s">
        <v>15683</v>
      </c>
      <c r="K2565" s="91"/>
      <c r="L2565" s="91"/>
      <c r="M2565" s="91"/>
      <c r="P2565" s="86" t="str">
        <f t="shared" si="96"/>
        <v>Photo required</v>
      </c>
      <c r="Q2565" s="86" t="s">
        <v>10789</v>
      </c>
      <c r="R2565" s="86" t="s">
        <v>10789</v>
      </c>
      <c r="S2565" s="86" t="s">
        <v>10789</v>
      </c>
      <c r="T2565" s="86" t="s">
        <v>10789</v>
      </c>
      <c r="U2565" s="86" t="s">
        <v>15231</v>
      </c>
      <c r="V2565" s="86" t="s">
        <v>15249</v>
      </c>
      <c r="W2565" s="86" t="b">
        <v>0</v>
      </c>
    </row>
    <row r="2566" spans="2:23" x14ac:dyDescent="0.25">
      <c r="B2566" s="91">
        <v>2095</v>
      </c>
      <c r="C2566" s="91">
        <v>2095</v>
      </c>
      <c r="D2566" s="94" t="s">
        <v>16765</v>
      </c>
      <c r="E2566" s="89" t="s">
        <v>485</v>
      </c>
      <c r="F2566" s="90" t="s">
        <v>486</v>
      </c>
      <c r="G2566" s="91" t="str">
        <f t="shared" si="98"/>
        <v>Photo required</v>
      </c>
      <c r="H2566" s="91" t="s">
        <v>11837</v>
      </c>
      <c r="I2566" s="91" t="str">
        <f t="shared" ref="I2566:I2628" si="99">K2566 &amp; J2566 &amp; L2566</f>
        <v>Not recorded in Scotland</v>
      </c>
      <c r="J2566" s="91" t="s">
        <v>16094</v>
      </c>
      <c r="K2566" s="91"/>
      <c r="L2566" s="91"/>
      <c r="M2566" s="91"/>
      <c r="P2566" s="86" t="str">
        <f t="shared" si="96"/>
        <v>Photo required</v>
      </c>
      <c r="Q2566" s="86" t="s">
        <v>10789</v>
      </c>
      <c r="R2566" s="86" t="s">
        <v>10789</v>
      </c>
      <c r="S2566" s="86" t="s">
        <v>10789</v>
      </c>
      <c r="T2566" s="86" t="s">
        <v>10789</v>
      </c>
      <c r="U2566" s="86" t="s">
        <v>16791</v>
      </c>
      <c r="V2566" s="86" t="s">
        <v>10789</v>
      </c>
      <c r="W2566" s="86" t="s">
        <v>10789</v>
      </c>
    </row>
    <row r="2567" spans="2:23" x14ac:dyDescent="0.25">
      <c r="B2567" s="91">
        <v>2094</v>
      </c>
      <c r="C2567" s="91">
        <v>2094</v>
      </c>
      <c r="D2567" s="203" t="s">
        <v>13567</v>
      </c>
      <c r="E2567" s="89" t="s">
        <v>15340</v>
      </c>
      <c r="F2567" s="90" t="s">
        <v>482</v>
      </c>
      <c r="G2567" s="91" t="str">
        <f t="shared" si="98"/>
        <v>Photo required</v>
      </c>
      <c r="H2567" s="91" t="s">
        <v>11837</v>
      </c>
      <c r="I2567" s="91" t="str">
        <f t="shared" si="99"/>
        <v>Not recorded in Scotland</v>
      </c>
      <c r="J2567" s="91" t="s">
        <v>16094</v>
      </c>
      <c r="K2567" s="91"/>
      <c r="L2567" s="91"/>
      <c r="M2567" s="91"/>
      <c r="P2567" s="86" t="str">
        <f t="shared" si="96"/>
        <v>Photo required</v>
      </c>
      <c r="Q2567" s="86" t="s">
        <v>10789</v>
      </c>
      <c r="R2567" s="86" t="s">
        <v>10789</v>
      </c>
      <c r="S2567" s="86" t="s">
        <v>10789</v>
      </c>
      <c r="T2567" s="86" t="s">
        <v>10789</v>
      </c>
      <c r="U2567" s="86" t="s">
        <v>15242</v>
      </c>
      <c r="V2567" s="86" t="s">
        <v>15228</v>
      </c>
      <c r="W2567" s="86" t="b">
        <v>0</v>
      </c>
    </row>
    <row r="2568" spans="2:23" x14ac:dyDescent="0.25">
      <c r="B2568" s="91">
        <v>2084</v>
      </c>
      <c r="C2568" s="91">
        <v>2084</v>
      </c>
      <c r="D2568" s="203" t="s">
        <v>13558</v>
      </c>
      <c r="E2568" s="89" t="s">
        <v>6392</v>
      </c>
      <c r="F2568" s="90" t="s">
        <v>6391</v>
      </c>
      <c r="G2568" s="91" t="str">
        <f t="shared" si="98"/>
        <v>Photo required</v>
      </c>
      <c r="H2568" s="91" t="s">
        <v>11837</v>
      </c>
      <c r="I2568" s="91" t="str">
        <f t="shared" si="99"/>
        <v>Not recorded in Scotland</v>
      </c>
      <c r="J2568" s="91" t="s">
        <v>16094</v>
      </c>
      <c r="K2568" s="91"/>
      <c r="L2568" s="91"/>
      <c r="M2568" s="91"/>
      <c r="P2568" s="86" t="str">
        <f t="shared" si="96"/>
        <v>Photo required</v>
      </c>
      <c r="Q2568" s="86" t="s">
        <v>10789</v>
      </c>
      <c r="R2568" s="86" t="s">
        <v>10789</v>
      </c>
      <c r="S2568" s="86" t="s">
        <v>10789</v>
      </c>
      <c r="T2568" s="86" t="s">
        <v>10789</v>
      </c>
      <c r="U2568" s="86" t="s">
        <v>15237</v>
      </c>
      <c r="V2568" s="86" t="s">
        <v>15242</v>
      </c>
      <c r="W2568" s="86" t="b">
        <v>0</v>
      </c>
    </row>
    <row r="2569" spans="2:23" x14ac:dyDescent="0.25">
      <c r="B2569" s="91">
        <v>2089</v>
      </c>
      <c r="C2569" s="91">
        <v>2089</v>
      </c>
      <c r="D2569" s="203" t="s">
        <v>13562</v>
      </c>
      <c r="E2569" s="89" t="s">
        <v>6384</v>
      </c>
      <c r="F2569" s="90" t="s">
        <v>6383</v>
      </c>
      <c r="G2569" s="91" t="str">
        <f t="shared" si="98"/>
        <v>Usually distinctive</v>
      </c>
      <c r="H2569" s="91" t="s">
        <v>15174</v>
      </c>
      <c r="I2569" s="91" t="str">
        <f t="shared" si="99"/>
        <v>Widespread at lower altitudes, but not often numerous</v>
      </c>
      <c r="J2569" s="91" t="s">
        <v>14421</v>
      </c>
      <c r="K2569" s="91"/>
      <c r="L2569" s="91"/>
      <c r="M2569" s="91"/>
      <c r="P2569" s="86" t="str">
        <f t="shared" si="96"/>
        <v>Usually distinctive</v>
      </c>
      <c r="Q2569" s="86" t="s">
        <v>10789</v>
      </c>
      <c r="R2569" s="86" t="s">
        <v>10789</v>
      </c>
      <c r="S2569" s="86" t="s">
        <v>10789</v>
      </c>
      <c r="T2569" s="86" t="s">
        <v>10789</v>
      </c>
      <c r="U2569" s="86" t="s">
        <v>15229</v>
      </c>
      <c r="V2569" s="86" t="s">
        <v>15230</v>
      </c>
      <c r="W2569" s="86" t="b">
        <v>0</v>
      </c>
    </row>
    <row r="2570" spans="2:23" x14ac:dyDescent="0.25">
      <c r="B2570" s="91">
        <v>2083.1</v>
      </c>
      <c r="C2570" s="91" t="s">
        <v>11518</v>
      </c>
      <c r="D2570" s="94" t="s">
        <v>16766</v>
      </c>
      <c r="E2570" s="89" t="s">
        <v>11519</v>
      </c>
      <c r="F2570" s="90" t="s">
        <v>11520</v>
      </c>
      <c r="G2570" s="91" t="str">
        <f t="shared" si="98"/>
        <v>Photo required</v>
      </c>
      <c r="H2570" s="91" t="s">
        <v>11837</v>
      </c>
      <c r="I2570" s="91" t="str">
        <f t="shared" si="99"/>
        <v>Not recorded in Scotland</v>
      </c>
      <c r="J2570" s="91" t="s">
        <v>16094</v>
      </c>
      <c r="K2570" s="91"/>
      <c r="L2570" s="91"/>
      <c r="M2570" s="91"/>
      <c r="P2570" s="86" t="str">
        <f t="shared" si="96"/>
        <v>Photo required</v>
      </c>
      <c r="Q2570" s="86" t="s">
        <v>10789</v>
      </c>
      <c r="R2570" s="86" t="s">
        <v>10789</v>
      </c>
      <c r="S2570" s="86" t="s">
        <v>10789</v>
      </c>
      <c r="T2570" s="86" t="s">
        <v>10789</v>
      </c>
      <c r="U2570" s="86" t="s">
        <v>15234</v>
      </c>
      <c r="V2570" s="86" t="s">
        <v>15230</v>
      </c>
      <c r="W2570" s="86" t="b">
        <v>0</v>
      </c>
    </row>
    <row r="2571" spans="2:23" x14ac:dyDescent="0.25">
      <c r="B2571" s="91">
        <v>2087</v>
      </c>
      <c r="C2571" s="91">
        <v>2087</v>
      </c>
      <c r="D2571" s="203" t="s">
        <v>13560</v>
      </c>
      <c r="E2571" s="89" t="s">
        <v>6388</v>
      </c>
      <c r="F2571" s="90" t="s">
        <v>6387</v>
      </c>
      <c r="G2571" s="91" t="str">
        <f t="shared" si="98"/>
        <v>Care needed</v>
      </c>
      <c r="H2571" s="91" t="s">
        <v>11767</v>
      </c>
      <c r="I2571" s="91" t="str">
        <f t="shared" si="99"/>
        <v>Widespread at lower altitudes, scarcer NW; also migrant</v>
      </c>
      <c r="J2571" s="91" t="s">
        <v>14422</v>
      </c>
      <c r="K2571" s="91"/>
      <c r="L2571" s="91"/>
      <c r="M2571" s="91"/>
      <c r="P2571" s="86" t="str">
        <f t="shared" si="96"/>
        <v>Care needed</v>
      </c>
      <c r="Q2571" s="86" t="s">
        <v>10789</v>
      </c>
      <c r="R2571" s="86" t="s">
        <v>10789</v>
      </c>
      <c r="S2571" s="86" t="s">
        <v>10789</v>
      </c>
      <c r="T2571" s="86" t="s">
        <v>10789</v>
      </c>
      <c r="U2571" s="86" t="s">
        <v>15237</v>
      </c>
      <c r="V2571" s="86" t="s">
        <v>15252</v>
      </c>
      <c r="W2571" s="86" t="b">
        <v>0</v>
      </c>
    </row>
    <row r="2572" spans="2:23" x14ac:dyDescent="0.25">
      <c r="B2572" s="91">
        <v>2088</v>
      </c>
      <c r="C2572" s="91">
        <v>2088</v>
      </c>
      <c r="D2572" s="203" t="s">
        <v>13561</v>
      </c>
      <c r="E2572" s="89" t="s">
        <v>6386</v>
      </c>
      <c r="F2572" s="90" t="s">
        <v>6385</v>
      </c>
      <c r="G2572" s="91" t="str">
        <f t="shared" si="98"/>
        <v>Care needed</v>
      </c>
      <c r="H2572" s="91" t="s">
        <v>11767</v>
      </c>
      <c r="I2572" s="91" t="str">
        <f t="shared" si="99"/>
        <v>Scattered, scarce and coastal, SW &amp; E</v>
      </c>
      <c r="J2572" s="91" t="s">
        <v>14423</v>
      </c>
      <c r="K2572" s="91"/>
      <c r="L2572" s="91"/>
      <c r="M2572" s="91"/>
      <c r="P2572" s="86" t="str">
        <f t="shared" si="96"/>
        <v>Care needed</v>
      </c>
      <c r="Q2572" s="86" t="s">
        <v>10789</v>
      </c>
      <c r="R2572" s="86" t="s">
        <v>10789</v>
      </c>
      <c r="S2572" s="86" t="s">
        <v>10789</v>
      </c>
      <c r="T2572" s="86" t="s">
        <v>10789</v>
      </c>
      <c r="U2572" s="86" t="s">
        <v>15225</v>
      </c>
      <c r="V2572" s="86" t="s">
        <v>15216</v>
      </c>
      <c r="W2572" s="86" t="b">
        <v>0</v>
      </c>
    </row>
    <row r="2573" spans="2:23" x14ac:dyDescent="0.25">
      <c r="B2573" s="91">
        <v>2091.1</v>
      </c>
      <c r="C2573" s="91" t="s">
        <v>477</v>
      </c>
      <c r="D2573" s="94" t="s">
        <v>16767</v>
      </c>
      <c r="E2573" s="89" t="s">
        <v>478</v>
      </c>
      <c r="F2573" s="90" t="s">
        <v>479</v>
      </c>
      <c r="G2573" s="91" t="str">
        <f t="shared" si="98"/>
        <v>Photo required</v>
      </c>
      <c r="H2573" s="91" t="s">
        <v>11837</v>
      </c>
      <c r="I2573" s="91" t="str">
        <f t="shared" si="99"/>
        <v>Not recorded in Scotland</v>
      </c>
      <c r="J2573" s="91" t="s">
        <v>16094</v>
      </c>
      <c r="K2573" s="91"/>
      <c r="L2573" s="91"/>
      <c r="M2573" s="91"/>
      <c r="P2573" s="86" t="str">
        <f t="shared" si="96"/>
        <v>Photo required</v>
      </c>
      <c r="Q2573" s="86" t="s">
        <v>10789</v>
      </c>
      <c r="R2573" s="86" t="s">
        <v>10789</v>
      </c>
      <c r="S2573" s="86" t="s">
        <v>10789</v>
      </c>
      <c r="T2573" s="86" t="s">
        <v>10789</v>
      </c>
      <c r="U2573" s="86" t="s">
        <v>15257</v>
      </c>
      <c r="V2573" s="86" t="s">
        <v>15256</v>
      </c>
      <c r="W2573" s="86" t="b">
        <v>0</v>
      </c>
    </row>
    <row r="2574" spans="2:23" x14ac:dyDescent="0.25">
      <c r="B2574" s="91">
        <v>2085</v>
      </c>
      <c r="C2574" s="91">
        <v>2085</v>
      </c>
      <c r="D2574" s="203" t="s">
        <v>13559</v>
      </c>
      <c r="E2574" s="89" t="s">
        <v>6390</v>
      </c>
      <c r="F2574" s="90" t="s">
        <v>6389</v>
      </c>
      <c r="G2574" s="91" t="str">
        <f t="shared" si="98"/>
        <v>Care needed</v>
      </c>
      <c r="H2574" s="91" t="s">
        <v>11767</v>
      </c>
      <c r="I2574" s="91" t="str">
        <f t="shared" si="99"/>
        <v>Locally abundant, sandy coasts; also Spey shingles</v>
      </c>
      <c r="J2574" s="91" t="s">
        <v>14424</v>
      </c>
      <c r="K2574" s="91"/>
      <c r="L2574" s="91"/>
      <c r="M2574" s="91"/>
      <c r="P2574" s="86" t="str">
        <f t="shared" si="96"/>
        <v>Care needed</v>
      </c>
      <c r="Q2574" s="86" t="s">
        <v>10789</v>
      </c>
      <c r="R2574" s="86" t="s">
        <v>10789</v>
      </c>
      <c r="S2574" s="86" t="s">
        <v>10789</v>
      </c>
      <c r="T2574" s="86" t="s">
        <v>10789</v>
      </c>
      <c r="U2574" s="86" t="s">
        <v>15231</v>
      </c>
      <c r="V2574" s="86" t="s">
        <v>15224</v>
      </c>
      <c r="W2574" s="86" t="b">
        <v>0</v>
      </c>
    </row>
    <row r="2575" spans="2:23" x14ac:dyDescent="0.25">
      <c r="B2575" s="91">
        <v>2093</v>
      </c>
      <c r="C2575" s="91">
        <v>2093</v>
      </c>
      <c r="D2575" s="203" t="s">
        <v>13566</v>
      </c>
      <c r="E2575" s="89" t="s">
        <v>623</v>
      </c>
      <c r="F2575" s="90" t="s">
        <v>622</v>
      </c>
      <c r="G2575" s="91" t="str">
        <f t="shared" si="98"/>
        <v>Photo required</v>
      </c>
      <c r="H2575" s="91" t="s">
        <v>11837</v>
      </c>
      <c r="I2575" s="91" t="str">
        <f t="shared" si="99"/>
        <v>Extremely local, VC74 &amp; E coast only</v>
      </c>
      <c r="J2575" s="91" t="s">
        <v>14425</v>
      </c>
      <c r="K2575" s="91"/>
      <c r="L2575" s="91"/>
      <c r="M2575" s="91"/>
      <c r="P2575" s="86" t="str">
        <f t="shared" si="96"/>
        <v>Photo required</v>
      </c>
      <c r="Q2575" s="86" t="s">
        <v>10789</v>
      </c>
      <c r="R2575" s="86" t="s">
        <v>10789</v>
      </c>
      <c r="S2575" s="86" t="s">
        <v>10789</v>
      </c>
      <c r="T2575" s="86" t="s">
        <v>10789</v>
      </c>
      <c r="U2575" s="86" t="s">
        <v>15241</v>
      </c>
      <c r="V2575" s="86" t="s">
        <v>15236</v>
      </c>
      <c r="W2575" s="86" t="b">
        <v>0</v>
      </c>
    </row>
    <row r="2576" spans="2:23" x14ac:dyDescent="0.25">
      <c r="B2576" s="91">
        <v>2090</v>
      </c>
      <c r="C2576" s="91">
        <v>2090</v>
      </c>
      <c r="D2576" s="203" t="s">
        <v>13563</v>
      </c>
      <c r="E2576" s="89" t="s">
        <v>476</v>
      </c>
      <c r="F2576" s="90" t="s">
        <v>6382</v>
      </c>
      <c r="G2576" s="91" t="str">
        <f t="shared" si="98"/>
        <v>Photo required</v>
      </c>
      <c r="H2576" s="91" t="s">
        <v>11837</v>
      </c>
      <c r="I2576" s="91" t="str">
        <f t="shared" si="99"/>
        <v>Dumfries &amp; Galloway only, sometimes numerous</v>
      </c>
      <c r="J2576" s="91" t="s">
        <v>14426</v>
      </c>
      <c r="K2576" s="91"/>
      <c r="L2576" s="91"/>
      <c r="M2576" s="91"/>
      <c r="P2576" s="86" t="str">
        <f t="shared" si="96"/>
        <v>Photo required</v>
      </c>
      <c r="Q2576" s="86" t="s">
        <v>10789</v>
      </c>
      <c r="R2576" s="86" t="s">
        <v>10789</v>
      </c>
      <c r="S2576" s="86" t="s">
        <v>10789</v>
      </c>
      <c r="T2576" s="86" t="s">
        <v>10789</v>
      </c>
      <c r="U2576" s="86" t="s">
        <v>15231</v>
      </c>
      <c r="V2576" s="86" t="s">
        <v>15250</v>
      </c>
      <c r="W2576" s="86" t="b">
        <v>0</v>
      </c>
    </row>
    <row r="2577" spans="2:23" x14ac:dyDescent="0.25">
      <c r="B2577" s="91">
        <v>2092</v>
      </c>
      <c r="C2577" s="91">
        <v>2092</v>
      </c>
      <c r="D2577" s="203" t="s">
        <v>13565</v>
      </c>
      <c r="E2577" s="89" t="s">
        <v>6379</v>
      </c>
      <c r="F2577" s="90" t="s">
        <v>6378</v>
      </c>
      <c r="G2577" s="91" t="str">
        <f t="shared" si="98"/>
        <v>Care needed</v>
      </c>
      <c r="H2577" s="91" t="s">
        <v>11767</v>
      </c>
      <c r="I2577" s="91" t="str">
        <f t="shared" si="99"/>
        <v>Sporadic singles, D &amp; G, E coast; potential colonist</v>
      </c>
      <c r="J2577" s="91" t="s">
        <v>14427</v>
      </c>
      <c r="K2577" s="91"/>
      <c r="L2577" s="91"/>
      <c r="M2577" s="91"/>
      <c r="P2577" s="86" t="str">
        <f t="shared" si="96"/>
        <v>Care needed</v>
      </c>
      <c r="Q2577" s="86" t="s">
        <v>10789</v>
      </c>
      <c r="R2577" s="86" t="s">
        <v>10789</v>
      </c>
      <c r="S2577" s="86" t="s">
        <v>10789</v>
      </c>
      <c r="T2577" s="86" t="s">
        <v>10789</v>
      </c>
      <c r="U2577" s="86" t="s">
        <v>15212</v>
      </c>
      <c r="V2577" s="86" t="s">
        <v>15246</v>
      </c>
      <c r="W2577" s="86" t="b">
        <v>0</v>
      </c>
    </row>
    <row r="2578" spans="2:23" x14ac:dyDescent="0.25">
      <c r="B2578" s="91">
        <v>2092</v>
      </c>
      <c r="C2578" s="91">
        <v>2092</v>
      </c>
      <c r="D2578" s="203" t="s">
        <v>13565</v>
      </c>
      <c r="E2578" s="89" t="s">
        <v>6379</v>
      </c>
      <c r="F2578" s="90" t="s">
        <v>6378</v>
      </c>
      <c r="G2578" s="91" t="str">
        <f t="shared" si="98"/>
        <v>Photo required</v>
      </c>
      <c r="H2578" s="91" t="s">
        <v>11837</v>
      </c>
      <c r="I2578" s="91" t="str">
        <f t="shared" si="99"/>
        <v>Sporadic singles, D &amp; G, E coast; potential colonist</v>
      </c>
      <c r="J2578" s="91" t="s">
        <v>14427</v>
      </c>
      <c r="K2578" s="91"/>
      <c r="L2578" s="91"/>
      <c r="M2578" s="91"/>
      <c r="P2578" s="86" t="str">
        <f t="shared" si="96"/>
        <v>Photo required</v>
      </c>
      <c r="Q2578" s="86" t="s">
        <v>10789</v>
      </c>
      <c r="R2578" s="86" t="s">
        <v>10789</v>
      </c>
      <c r="S2578" s="86" t="s">
        <v>10789</v>
      </c>
      <c r="T2578" s="86" t="s">
        <v>10789</v>
      </c>
      <c r="U2578" s="86" t="s">
        <v>15212</v>
      </c>
      <c r="V2578" s="86" t="s">
        <v>15246</v>
      </c>
      <c r="W2578" s="86" t="b">
        <v>0</v>
      </c>
    </row>
    <row r="2579" spans="2:23" x14ac:dyDescent="0.25">
      <c r="B2579" s="91">
        <v>2092.1</v>
      </c>
      <c r="C2579" s="91" t="s">
        <v>480</v>
      </c>
      <c r="D2579" s="94" t="s">
        <v>16768</v>
      </c>
      <c r="E2579" s="89" t="s">
        <v>15339</v>
      </c>
      <c r="F2579" s="90" t="s">
        <v>481</v>
      </c>
      <c r="G2579" s="91" t="str">
        <f t="shared" si="98"/>
        <v>Photo required</v>
      </c>
      <c r="H2579" s="91" t="s">
        <v>11837</v>
      </c>
      <c r="I2579" s="91" t="str">
        <f t="shared" si="99"/>
        <v>Not recorded in Scotland</v>
      </c>
      <c r="J2579" s="91" t="s">
        <v>16094</v>
      </c>
      <c r="K2579" s="91"/>
      <c r="L2579" s="91"/>
      <c r="M2579" s="91"/>
      <c r="P2579" s="86" t="str">
        <f t="shared" si="96"/>
        <v>Photo required</v>
      </c>
      <c r="Q2579" s="86" t="s">
        <v>10789</v>
      </c>
      <c r="R2579" s="86" t="s">
        <v>10789</v>
      </c>
      <c r="S2579" s="86" t="s">
        <v>10789</v>
      </c>
      <c r="T2579" s="86" t="s">
        <v>10789</v>
      </c>
      <c r="U2579" s="86" t="s">
        <v>15220</v>
      </c>
      <c r="V2579" s="86" t="s">
        <v>15243</v>
      </c>
      <c r="W2579" s="86" t="b">
        <v>0</v>
      </c>
    </row>
    <row r="2580" spans="2:23" x14ac:dyDescent="0.25">
      <c r="B2580" s="91">
        <v>2091</v>
      </c>
      <c r="C2580" s="91">
        <v>2091</v>
      </c>
      <c r="D2580" s="203" t="s">
        <v>13564</v>
      </c>
      <c r="E2580" s="89" t="s">
        <v>6381</v>
      </c>
      <c r="F2580" s="90" t="s">
        <v>6380</v>
      </c>
      <c r="G2580" s="91" t="str">
        <f t="shared" si="98"/>
        <v>Usually distinctive</v>
      </c>
      <c r="H2580" s="91" t="s">
        <v>15174</v>
      </c>
      <c r="I2580" s="91" t="str">
        <f t="shared" si="99"/>
        <v>Regular immigrant, throughout</v>
      </c>
      <c r="J2580" s="91" t="s">
        <v>14428</v>
      </c>
      <c r="K2580" s="91"/>
      <c r="L2580" s="91"/>
      <c r="M2580" s="91"/>
      <c r="P2580" s="86" t="str">
        <f t="shared" si="96"/>
        <v>Usually distinctive</v>
      </c>
      <c r="Q2580" s="86" t="s">
        <v>10789</v>
      </c>
      <c r="R2580" s="86" t="s">
        <v>10789</v>
      </c>
      <c r="S2580" s="86" t="s">
        <v>10789</v>
      </c>
      <c r="T2580" s="86" t="s">
        <v>10789</v>
      </c>
      <c r="U2580" s="86" t="s">
        <v>15244</v>
      </c>
      <c r="V2580" s="86" t="s">
        <v>15245</v>
      </c>
      <c r="W2580" s="86" t="b">
        <v>0</v>
      </c>
    </row>
    <row r="2581" spans="2:23" x14ac:dyDescent="0.25">
      <c r="B2581" s="91">
        <v>2094.1</v>
      </c>
      <c r="C2581" s="91" t="s">
        <v>483</v>
      </c>
      <c r="D2581" s="94" t="s">
        <v>16769</v>
      </c>
      <c r="E2581" s="89" t="s">
        <v>484</v>
      </c>
      <c r="F2581" s="90"/>
      <c r="G2581" s="91" t="str">
        <f t="shared" si="98"/>
        <v>Photo required</v>
      </c>
      <c r="H2581" s="91" t="s">
        <v>11837</v>
      </c>
      <c r="I2581" s="91" t="str">
        <f t="shared" si="99"/>
        <v>Not recorded in Scotland</v>
      </c>
      <c r="J2581" s="91" t="s">
        <v>16094</v>
      </c>
      <c r="K2581" s="91"/>
      <c r="L2581" s="91"/>
      <c r="M2581" s="91"/>
      <c r="P2581" s="86" t="str">
        <f t="shared" si="96"/>
        <v>Photo required</v>
      </c>
      <c r="Q2581" s="86" t="s">
        <v>10789</v>
      </c>
      <c r="R2581" s="86" t="s">
        <v>10789</v>
      </c>
      <c r="S2581" s="86" t="s">
        <v>10789</v>
      </c>
      <c r="T2581" s="86" t="s">
        <v>10789</v>
      </c>
      <c r="U2581" s="86" t="s">
        <v>16791</v>
      </c>
      <c r="V2581" s="86" t="s">
        <v>10789</v>
      </c>
      <c r="W2581" s="86" t="s">
        <v>10789</v>
      </c>
    </row>
    <row r="2582" spans="2:23" x14ac:dyDescent="0.25">
      <c r="B2582" s="91">
        <v>2098</v>
      </c>
      <c r="C2582" s="91">
        <v>2098</v>
      </c>
      <c r="D2582" s="203" t="s">
        <v>13568</v>
      </c>
      <c r="E2582" s="89" t="s">
        <v>621</v>
      </c>
      <c r="F2582" s="90" t="s">
        <v>620</v>
      </c>
      <c r="G2582" s="91" t="str">
        <f t="shared" si="98"/>
        <v>Usually distinctive</v>
      </c>
      <c r="H2582" s="91" t="s">
        <v>15174</v>
      </c>
      <c r="I2582" s="91" t="str">
        <f t="shared" si="99"/>
        <v>Widespread S and Central Belt, scarcer northwards</v>
      </c>
      <c r="J2582" s="91" t="s">
        <v>14429</v>
      </c>
      <c r="K2582" s="91"/>
      <c r="L2582" s="91"/>
      <c r="M2582" s="91"/>
      <c r="P2582" s="86" t="str">
        <f t="shared" si="96"/>
        <v>Usually distinctive</v>
      </c>
      <c r="Q2582" s="86" t="s">
        <v>10789</v>
      </c>
      <c r="R2582" s="86" t="s">
        <v>10789</v>
      </c>
      <c r="S2582" s="86" t="s">
        <v>10789</v>
      </c>
      <c r="T2582" s="86" t="s">
        <v>10789</v>
      </c>
      <c r="U2582" s="86" t="s">
        <v>15214</v>
      </c>
      <c r="V2582" s="86" t="s">
        <v>15224</v>
      </c>
      <c r="W2582" s="86" t="b">
        <v>0</v>
      </c>
    </row>
    <row r="2583" spans="2:23" x14ac:dyDescent="0.25">
      <c r="B2583" s="91">
        <v>2102</v>
      </c>
      <c r="C2583" s="91">
        <v>2102</v>
      </c>
      <c r="D2583" s="203" t="s">
        <v>13572</v>
      </c>
      <c r="E2583" s="89" t="s">
        <v>617</v>
      </c>
      <c r="F2583" s="90" t="s">
        <v>616</v>
      </c>
      <c r="G2583" s="91" t="str">
        <f t="shared" si="98"/>
        <v>Usually distinctive</v>
      </c>
      <c r="H2583" s="91" t="s">
        <v>15174</v>
      </c>
      <c r="I2583" s="91" t="str">
        <f t="shared" si="99"/>
        <v>Common</v>
      </c>
      <c r="J2583" s="91" t="s">
        <v>14186</v>
      </c>
      <c r="K2583" s="91"/>
      <c r="L2583" s="91"/>
      <c r="M2583" s="91"/>
      <c r="P2583" s="86" t="str">
        <f t="shared" si="96"/>
        <v>Usually distinctive</v>
      </c>
      <c r="Q2583" s="86" t="s">
        <v>10789</v>
      </c>
      <c r="R2583" s="86" t="s">
        <v>10789</v>
      </c>
      <c r="S2583" s="86" t="s">
        <v>10789</v>
      </c>
      <c r="T2583" s="86" t="s">
        <v>10789</v>
      </c>
      <c r="U2583" s="86" t="s">
        <v>15212</v>
      </c>
      <c r="V2583" s="86" t="s">
        <v>15230</v>
      </c>
      <c r="W2583" s="86" t="b">
        <v>0</v>
      </c>
    </row>
    <row r="2584" spans="2:23" x14ac:dyDescent="0.25">
      <c r="B2584" s="91">
        <v>2102.1</v>
      </c>
      <c r="C2584" s="91" t="s">
        <v>496</v>
      </c>
      <c r="D2584" s="94" t="s">
        <v>16770</v>
      </c>
      <c r="E2584" s="89" t="s">
        <v>497</v>
      </c>
      <c r="F2584" s="90" t="s">
        <v>498</v>
      </c>
      <c r="G2584" s="91" t="str">
        <f t="shared" si="98"/>
        <v>Photo required</v>
      </c>
      <c r="H2584" s="91" t="s">
        <v>11837</v>
      </c>
      <c r="I2584" s="91" t="str">
        <f t="shared" si="99"/>
        <v>Not recorded in Scotland</v>
      </c>
      <c r="J2584" s="91" t="s">
        <v>16094</v>
      </c>
      <c r="K2584" s="91"/>
      <c r="L2584" s="91"/>
      <c r="M2584" s="91"/>
      <c r="P2584" s="86" t="str">
        <f t="shared" si="96"/>
        <v>Photo required</v>
      </c>
      <c r="Q2584" s="86" t="s">
        <v>10789</v>
      </c>
      <c r="R2584" s="86" t="s">
        <v>10789</v>
      </c>
      <c r="S2584" s="86" t="s">
        <v>10789</v>
      </c>
      <c r="T2584" s="86" t="s">
        <v>10789</v>
      </c>
      <c r="U2584" s="86" t="s">
        <v>15258</v>
      </c>
      <c r="V2584" s="86" t="s">
        <v>15246</v>
      </c>
      <c r="W2584" s="86" t="b">
        <v>0</v>
      </c>
    </row>
    <row r="2585" spans="2:23" x14ac:dyDescent="0.25">
      <c r="B2585" s="91">
        <v>2121</v>
      </c>
      <c r="C2585" s="91">
        <v>2121</v>
      </c>
      <c r="D2585" s="203" t="s">
        <v>13591</v>
      </c>
      <c r="E2585" s="89" t="s">
        <v>1515</v>
      </c>
      <c r="F2585" s="90" t="s">
        <v>1516</v>
      </c>
      <c r="G2585" s="91" t="str">
        <f t="shared" si="98"/>
        <v>Care needed</v>
      </c>
      <c r="H2585" s="91" t="s">
        <v>11767</v>
      </c>
      <c r="I2585" s="91" t="str">
        <f t="shared" si="99"/>
        <v>Common</v>
      </c>
      <c r="J2585" s="91" t="s">
        <v>14186</v>
      </c>
      <c r="K2585" s="91"/>
      <c r="L2585" s="91"/>
      <c r="M2585" s="91"/>
      <c r="P2585" s="86" t="str">
        <f t="shared" ref="P2585:P2647" si="100">IF(LEN(H2585)=0,"",H2585)</f>
        <v>Care needed</v>
      </c>
      <c r="Q2585" s="86" t="s">
        <v>10789</v>
      </c>
      <c r="R2585" s="86" t="s">
        <v>10789</v>
      </c>
      <c r="S2585" s="86" t="s">
        <v>10789</v>
      </c>
      <c r="T2585" s="86" t="s">
        <v>10789</v>
      </c>
      <c r="U2585" s="86" t="s">
        <v>15223</v>
      </c>
      <c r="V2585" s="86" t="s">
        <v>15224</v>
      </c>
      <c r="W2585" s="86" t="b">
        <v>0</v>
      </c>
    </row>
    <row r="2586" spans="2:23" x14ac:dyDescent="0.25">
      <c r="B2586" s="91">
        <v>2122</v>
      </c>
      <c r="C2586" s="91">
        <v>2122</v>
      </c>
      <c r="D2586" s="203" t="s">
        <v>13592</v>
      </c>
      <c r="E2586" s="89" t="s">
        <v>590</v>
      </c>
      <c r="F2586" s="90" t="s">
        <v>589</v>
      </c>
      <c r="G2586" s="91" t="str">
        <f t="shared" si="98"/>
        <v>Care needed</v>
      </c>
      <c r="H2586" s="91" t="s">
        <v>11767</v>
      </c>
      <c r="I2586" s="91" t="str">
        <f t="shared" si="99"/>
        <v>Common</v>
      </c>
      <c r="J2586" s="91" t="s">
        <v>14186</v>
      </c>
      <c r="K2586" s="91"/>
      <c r="L2586" s="91"/>
      <c r="M2586" s="91"/>
      <c r="P2586" s="86" t="str">
        <f t="shared" si="100"/>
        <v>Care needed</v>
      </c>
      <c r="Q2586" s="86" t="s">
        <v>10789</v>
      </c>
      <c r="R2586" s="86" t="s">
        <v>10789</v>
      </c>
      <c r="S2586" s="86" t="s">
        <v>10789</v>
      </c>
      <c r="T2586" s="86" t="s">
        <v>10789</v>
      </c>
      <c r="U2586" s="86" t="s">
        <v>15222</v>
      </c>
      <c r="V2586" s="86" t="s">
        <v>15228</v>
      </c>
      <c r="W2586" s="86" t="b">
        <v>0</v>
      </c>
    </row>
    <row r="2587" spans="2:23" x14ac:dyDescent="0.25">
      <c r="B2587" s="91">
        <v>2120</v>
      </c>
      <c r="C2587" s="91">
        <v>2120</v>
      </c>
      <c r="D2587" s="203" t="s">
        <v>13590</v>
      </c>
      <c r="E2587" s="89" t="s">
        <v>592</v>
      </c>
      <c r="F2587" s="90" t="s">
        <v>591</v>
      </c>
      <c r="G2587" s="91" t="str">
        <f t="shared" si="98"/>
        <v>Care needed and note mendica shared with Muslin moth.</v>
      </c>
      <c r="H2587" s="91" t="s">
        <v>14470</v>
      </c>
      <c r="I2587" s="91" t="str">
        <f t="shared" si="99"/>
        <v>Common</v>
      </c>
      <c r="J2587" s="91" t="s">
        <v>14186</v>
      </c>
      <c r="K2587" s="91"/>
      <c r="L2587" s="91"/>
      <c r="M2587" s="91"/>
      <c r="P2587" s="86" t="str">
        <f t="shared" si="100"/>
        <v>Care needed and note mendica shared with Muslin moth.</v>
      </c>
      <c r="Q2587" s="86" t="s">
        <v>10789</v>
      </c>
      <c r="R2587" s="86" t="s">
        <v>10789</v>
      </c>
      <c r="S2587" s="86" t="s">
        <v>10789</v>
      </c>
      <c r="T2587" s="86" t="s">
        <v>10789</v>
      </c>
      <c r="U2587" s="86" t="s">
        <v>15241</v>
      </c>
      <c r="V2587" s="86" t="s">
        <v>15258</v>
      </c>
      <c r="W2587" s="86" t="b">
        <v>0</v>
      </c>
    </row>
    <row r="2588" spans="2:23" x14ac:dyDescent="0.25">
      <c r="B2588" s="91">
        <v>2123</v>
      </c>
      <c r="C2588" s="91">
        <v>2123</v>
      </c>
      <c r="D2588" s="203" t="s">
        <v>13593</v>
      </c>
      <c r="E2588" s="89" t="s">
        <v>588</v>
      </c>
      <c r="F2588" s="90" t="s">
        <v>587</v>
      </c>
      <c r="G2588" s="91" t="str">
        <f t="shared" si="98"/>
        <v>Care needed</v>
      </c>
      <c r="H2588" s="91" t="s">
        <v>11767</v>
      </c>
      <c r="I2588" s="91" t="str">
        <f t="shared" si="99"/>
        <v>Common</v>
      </c>
      <c r="J2588" s="91" t="s">
        <v>14186</v>
      </c>
      <c r="K2588" s="91"/>
      <c r="L2588" s="91"/>
      <c r="M2588" s="91"/>
      <c r="P2588" s="86" t="str">
        <f t="shared" si="100"/>
        <v>Care needed</v>
      </c>
      <c r="Q2588" s="86" t="s">
        <v>10789</v>
      </c>
      <c r="R2588" s="86" t="s">
        <v>10789</v>
      </c>
      <c r="S2588" s="86" t="s">
        <v>10789</v>
      </c>
      <c r="T2588" s="86" t="s">
        <v>10789</v>
      </c>
      <c r="U2588" s="86" t="s">
        <v>15214</v>
      </c>
      <c r="V2588" s="86" t="s">
        <v>15230</v>
      </c>
      <c r="W2588" s="86" t="b">
        <v>0</v>
      </c>
    </row>
    <row r="2589" spans="2:23" x14ac:dyDescent="0.25">
      <c r="B2589" s="91">
        <v>2124</v>
      </c>
      <c r="C2589" s="91">
        <v>2124</v>
      </c>
      <c r="D2589" s="203" t="s">
        <v>13594</v>
      </c>
      <c r="E2589" s="89" t="s">
        <v>1517</v>
      </c>
      <c r="F2589" s="90" t="s">
        <v>1518</v>
      </c>
      <c r="G2589" s="91" t="str">
        <f t="shared" si="98"/>
        <v>Photo required</v>
      </c>
      <c r="H2589" s="91" t="s">
        <v>11837</v>
      </c>
      <c r="I2589" s="91" t="str">
        <f t="shared" si="99"/>
        <v>Not recorded in Scotland</v>
      </c>
      <c r="J2589" s="91" t="s">
        <v>16094</v>
      </c>
      <c r="K2589" s="91"/>
      <c r="L2589" s="91"/>
      <c r="M2589" s="91"/>
      <c r="P2589" s="86" t="str">
        <f t="shared" si="100"/>
        <v>Photo required</v>
      </c>
      <c r="Q2589" s="86" t="s">
        <v>10789</v>
      </c>
      <c r="R2589" s="86" t="s">
        <v>10789</v>
      </c>
      <c r="S2589" s="86" t="s">
        <v>10789</v>
      </c>
      <c r="T2589" s="86" t="s">
        <v>10789</v>
      </c>
      <c r="U2589" s="86" t="s">
        <v>15231</v>
      </c>
      <c r="V2589" s="86" t="s">
        <v>15236</v>
      </c>
      <c r="W2589" s="86" t="b">
        <v>0</v>
      </c>
    </row>
    <row r="2590" spans="2:23" x14ac:dyDescent="0.25">
      <c r="B2590" s="91">
        <v>2139</v>
      </c>
      <c r="C2590" s="91">
        <v>2139</v>
      </c>
      <c r="D2590" s="203" t="s">
        <v>13609</v>
      </c>
      <c r="E2590" s="89" t="s">
        <v>563</v>
      </c>
      <c r="F2590" s="90" t="s">
        <v>562</v>
      </c>
      <c r="G2590" s="91" t="str">
        <f t="shared" si="98"/>
        <v>Usually distinctive</v>
      </c>
      <c r="H2590" s="91" t="s">
        <v>15174</v>
      </c>
      <c r="I2590" s="91" t="str">
        <f t="shared" si="99"/>
        <v>Common</v>
      </c>
      <c r="J2590" s="91" t="s">
        <v>14186</v>
      </c>
      <c r="K2590" s="91"/>
      <c r="L2590" s="91"/>
      <c r="M2590" s="91"/>
      <c r="P2590" s="86" t="str">
        <f t="shared" si="100"/>
        <v>Usually distinctive</v>
      </c>
      <c r="Q2590" s="86" t="s">
        <v>10789</v>
      </c>
      <c r="R2590" s="86" t="s">
        <v>10789</v>
      </c>
      <c r="S2590" s="86" t="s">
        <v>10789</v>
      </c>
      <c r="T2590" s="86" t="s">
        <v>10789</v>
      </c>
      <c r="U2590" s="86" t="s">
        <v>15244</v>
      </c>
      <c r="V2590" s="86" t="s">
        <v>15235</v>
      </c>
      <c r="W2590" s="86" t="b">
        <v>0</v>
      </c>
    </row>
    <row r="2591" spans="2:23" x14ac:dyDescent="0.25">
      <c r="B2591" s="91">
        <v>2140</v>
      </c>
      <c r="C2591" s="91">
        <v>2140</v>
      </c>
      <c r="D2591" s="203" t="s">
        <v>13610</v>
      </c>
      <c r="E2591" s="89" t="s">
        <v>561</v>
      </c>
      <c r="F2591" s="90" t="s">
        <v>560</v>
      </c>
      <c r="G2591" s="91" t="str">
        <f t="shared" si="98"/>
        <v>Photo required</v>
      </c>
      <c r="H2591" s="91" t="s">
        <v>11837</v>
      </c>
      <c r="I2591" s="91" t="str">
        <f t="shared" si="99"/>
        <v>SW, strays or misidentifications?</v>
      </c>
      <c r="J2591" s="91" t="s">
        <v>15684</v>
      </c>
      <c r="K2591" s="91"/>
      <c r="L2591" s="91"/>
      <c r="M2591" s="91"/>
      <c r="P2591" s="86" t="str">
        <f t="shared" si="100"/>
        <v>Photo required</v>
      </c>
      <c r="Q2591" s="86" t="s">
        <v>10789</v>
      </c>
      <c r="R2591" s="86" t="s">
        <v>10789</v>
      </c>
      <c r="S2591" s="86" t="s">
        <v>10789</v>
      </c>
      <c r="T2591" s="86" t="s">
        <v>10789</v>
      </c>
      <c r="U2591" s="86" t="s">
        <v>15265</v>
      </c>
      <c r="V2591" s="86" t="s">
        <v>15222</v>
      </c>
      <c r="W2591" s="86" t="b">
        <v>0</v>
      </c>
    </row>
    <row r="2592" spans="2:23" x14ac:dyDescent="0.25">
      <c r="B2592" s="91">
        <v>2118</v>
      </c>
      <c r="C2592" s="91">
        <v>2118</v>
      </c>
      <c r="D2592" s="203" t="s">
        <v>13588</v>
      </c>
      <c r="E2592" s="89" t="s">
        <v>596</v>
      </c>
      <c r="F2592" s="90" t="s">
        <v>595</v>
      </c>
      <c r="G2592" s="91" t="str">
        <f t="shared" si="98"/>
        <v>Usually distinctive</v>
      </c>
      <c r="H2592" s="91" t="s">
        <v>15174</v>
      </c>
      <c r="I2592" s="91" t="str">
        <f t="shared" si="99"/>
        <v>Common</v>
      </c>
      <c r="J2592" s="91" t="s">
        <v>14186</v>
      </c>
      <c r="K2592" s="91"/>
      <c r="L2592" s="91"/>
      <c r="M2592" s="91"/>
      <c r="P2592" s="86" t="str">
        <f t="shared" si="100"/>
        <v>Usually distinctive</v>
      </c>
      <c r="Q2592" s="86" t="s">
        <v>10789</v>
      </c>
      <c r="R2592" s="86" t="s">
        <v>10789</v>
      </c>
      <c r="S2592" s="86" t="s">
        <v>10789</v>
      </c>
      <c r="T2592" s="86" t="s">
        <v>10789</v>
      </c>
      <c r="U2592" s="86" t="s">
        <v>15214</v>
      </c>
      <c r="V2592" s="86" t="s">
        <v>15224</v>
      </c>
      <c r="W2592" s="86" t="b">
        <v>0</v>
      </c>
    </row>
    <row r="2593" spans="2:23" x14ac:dyDescent="0.25">
      <c r="B2593" s="91">
        <v>2105</v>
      </c>
      <c r="C2593" s="91">
        <v>2105</v>
      </c>
      <c r="D2593" s="203" t="s">
        <v>13575</v>
      </c>
      <c r="E2593" s="89" t="s">
        <v>499</v>
      </c>
      <c r="F2593" s="90" t="s">
        <v>500</v>
      </c>
      <c r="G2593" s="91" t="str">
        <f t="shared" si="98"/>
        <v>Photo required</v>
      </c>
      <c r="H2593" s="91" t="s">
        <v>11837</v>
      </c>
      <c r="I2593" s="91" t="str">
        <f t="shared" si="99"/>
        <v>Widespread E near coast, infrequent; scarce elsewhere</v>
      </c>
      <c r="J2593" s="91" t="s">
        <v>14430</v>
      </c>
      <c r="K2593" s="91"/>
      <c r="L2593" s="91"/>
      <c r="M2593" s="91"/>
      <c r="P2593" s="86" t="str">
        <f t="shared" si="100"/>
        <v>Photo required</v>
      </c>
      <c r="Q2593" s="86" t="s">
        <v>10789</v>
      </c>
      <c r="R2593" s="86" t="s">
        <v>10789</v>
      </c>
      <c r="S2593" s="86" t="s">
        <v>10789</v>
      </c>
      <c r="T2593" s="86" t="s">
        <v>10789</v>
      </c>
      <c r="U2593" s="86" t="s">
        <v>15231</v>
      </c>
      <c r="V2593" s="86" t="s">
        <v>15249</v>
      </c>
      <c r="W2593" s="86" t="b">
        <v>0</v>
      </c>
    </row>
    <row r="2594" spans="2:23" x14ac:dyDescent="0.25">
      <c r="B2594" s="91">
        <v>2106</v>
      </c>
      <c r="C2594" s="91">
        <v>2106</v>
      </c>
      <c r="D2594" s="203" t="s">
        <v>13576</v>
      </c>
      <c r="E2594" s="89" t="s">
        <v>501</v>
      </c>
      <c r="F2594" s="90" t="s">
        <v>502</v>
      </c>
      <c r="G2594" s="91" t="str">
        <f t="shared" si="98"/>
        <v>Photo required</v>
      </c>
      <c r="H2594" s="91" t="s">
        <v>11837</v>
      </c>
      <c r="I2594" s="91" t="str">
        <f t="shared" si="99"/>
        <v>Not recorded in Scotland</v>
      </c>
      <c r="J2594" s="91" t="s">
        <v>16094</v>
      </c>
      <c r="K2594" s="91"/>
      <c r="L2594" s="91"/>
      <c r="M2594" s="91"/>
      <c r="P2594" s="86" t="str">
        <f t="shared" si="100"/>
        <v>Photo required</v>
      </c>
      <c r="Q2594" s="86" t="s">
        <v>10789</v>
      </c>
      <c r="R2594" s="86" t="s">
        <v>10789</v>
      </c>
      <c r="S2594" s="86" t="s">
        <v>10789</v>
      </c>
      <c r="T2594" s="86" t="s">
        <v>10789</v>
      </c>
      <c r="U2594" s="86" t="s">
        <v>15231</v>
      </c>
      <c r="V2594" s="86" t="s">
        <v>15224</v>
      </c>
      <c r="W2594" s="86" t="b">
        <v>0</v>
      </c>
    </row>
    <row r="2595" spans="2:23" x14ac:dyDescent="0.25">
      <c r="B2595" s="91">
        <v>2104</v>
      </c>
      <c r="C2595" s="91">
        <v>2104</v>
      </c>
      <c r="D2595" s="203" t="s">
        <v>13574</v>
      </c>
      <c r="E2595" s="89" t="s">
        <v>613</v>
      </c>
      <c r="F2595" s="90" t="s">
        <v>612</v>
      </c>
      <c r="G2595" s="91" t="str">
        <f t="shared" si="98"/>
        <v>Care needed</v>
      </c>
      <c r="H2595" s="91" t="s">
        <v>11767</v>
      </c>
      <c r="I2595" s="91" t="str">
        <f t="shared" si="99"/>
        <v>Widespread rocky coasts and hills</v>
      </c>
      <c r="J2595" s="91" t="s">
        <v>15685</v>
      </c>
      <c r="K2595" s="91"/>
      <c r="L2595" s="91"/>
      <c r="M2595" s="91"/>
      <c r="P2595" s="86" t="str">
        <f t="shared" si="100"/>
        <v>Care needed</v>
      </c>
      <c r="Q2595" s="86" t="s">
        <v>10789</v>
      </c>
      <c r="R2595" s="86" t="s">
        <v>10789</v>
      </c>
      <c r="S2595" s="86" t="s">
        <v>10789</v>
      </c>
      <c r="T2595" s="86" t="s">
        <v>10789</v>
      </c>
      <c r="U2595" s="86" t="s">
        <v>15222</v>
      </c>
      <c r="V2595" s="86" t="s">
        <v>15224</v>
      </c>
      <c r="W2595" s="86" t="b">
        <v>0</v>
      </c>
    </row>
    <row r="2596" spans="2:23" x14ac:dyDescent="0.25">
      <c r="B2596" s="91">
        <v>2107</v>
      </c>
      <c r="C2596" s="91">
        <v>2107</v>
      </c>
      <c r="D2596" s="203" t="s">
        <v>13577</v>
      </c>
      <c r="E2596" s="89" t="s">
        <v>611</v>
      </c>
      <c r="F2596" s="90" t="s">
        <v>610</v>
      </c>
      <c r="G2596" s="91" t="str">
        <f t="shared" si="98"/>
        <v>Usually distinctive</v>
      </c>
      <c r="H2596" s="91" t="s">
        <v>15174</v>
      </c>
      <c r="I2596" s="91" t="str">
        <f t="shared" si="99"/>
        <v>Common</v>
      </c>
      <c r="J2596" s="91" t="s">
        <v>14186</v>
      </c>
      <c r="K2596" s="91"/>
      <c r="L2596" s="91"/>
      <c r="M2596" s="91"/>
      <c r="P2596" s="86" t="str">
        <f t="shared" si="100"/>
        <v>Usually distinctive</v>
      </c>
      <c r="Q2596" s="86" t="s">
        <v>10789</v>
      </c>
      <c r="R2596" s="86" t="s">
        <v>10789</v>
      </c>
      <c r="S2596" s="86" t="s">
        <v>10789</v>
      </c>
      <c r="T2596" s="86" t="s">
        <v>10789</v>
      </c>
      <c r="U2596" s="86" t="s">
        <v>15214</v>
      </c>
      <c r="V2596" s="86" t="s">
        <v>15243</v>
      </c>
      <c r="W2596" s="86" t="b">
        <v>0</v>
      </c>
    </row>
    <row r="2597" spans="2:23" x14ac:dyDescent="0.25">
      <c r="B2597" s="91">
        <v>2110</v>
      </c>
      <c r="C2597" s="91">
        <v>2110</v>
      </c>
      <c r="D2597" s="203" t="s">
        <v>13580</v>
      </c>
      <c r="E2597" s="89" t="s">
        <v>605</v>
      </c>
      <c r="F2597" s="90" t="s">
        <v>604</v>
      </c>
      <c r="G2597" s="91" t="str">
        <f t="shared" si="98"/>
        <v>Usually distinctive</v>
      </c>
      <c r="H2597" s="91" t="s">
        <v>15174</v>
      </c>
      <c r="I2597" s="91" t="str">
        <f t="shared" si="99"/>
        <v>Widespread, but never numerous</v>
      </c>
      <c r="J2597" s="91" t="s">
        <v>14336</v>
      </c>
      <c r="K2597" s="91"/>
      <c r="L2597" s="91"/>
      <c r="M2597" s="91"/>
      <c r="P2597" s="86" t="str">
        <f t="shared" si="100"/>
        <v>Usually distinctive</v>
      </c>
      <c r="Q2597" s="86" t="s">
        <v>10789</v>
      </c>
      <c r="R2597" s="86" t="s">
        <v>10789</v>
      </c>
      <c r="S2597" s="86" t="s">
        <v>10789</v>
      </c>
      <c r="T2597" s="86" t="s">
        <v>10789</v>
      </c>
      <c r="U2597" s="86" t="s">
        <v>15218</v>
      </c>
      <c r="V2597" s="86" t="s">
        <v>15250</v>
      </c>
      <c r="W2597" s="86" t="b">
        <v>0</v>
      </c>
    </row>
    <row r="2598" spans="2:23" x14ac:dyDescent="0.25">
      <c r="B2598" s="91">
        <v>2108</v>
      </c>
      <c r="C2598" s="91">
        <v>2108</v>
      </c>
      <c r="D2598" s="203" t="s">
        <v>13578</v>
      </c>
      <c r="E2598" s="89" t="s">
        <v>609</v>
      </c>
      <c r="F2598" s="90" t="s">
        <v>608</v>
      </c>
      <c r="G2598" s="91" t="str">
        <f t="shared" si="98"/>
        <v>Photo required</v>
      </c>
      <c r="H2598" s="91" t="s">
        <v>11837</v>
      </c>
      <c r="I2598" s="91" t="str">
        <f t="shared" si="99"/>
        <v>Scarce and very local, E</v>
      </c>
      <c r="J2598" s="91" t="s">
        <v>15686</v>
      </c>
      <c r="K2598" s="91"/>
      <c r="L2598" s="91"/>
      <c r="M2598" s="91"/>
      <c r="P2598" s="86" t="str">
        <f t="shared" si="100"/>
        <v>Photo required</v>
      </c>
      <c r="Q2598" s="86" t="s">
        <v>10789</v>
      </c>
      <c r="R2598" s="86" t="s">
        <v>10789</v>
      </c>
      <c r="S2598" s="86" t="s">
        <v>10789</v>
      </c>
      <c r="T2598" s="86" t="s">
        <v>10789</v>
      </c>
      <c r="U2598" s="86" t="s">
        <v>15214</v>
      </c>
      <c r="V2598" s="86" t="s">
        <v>15230</v>
      </c>
      <c r="W2598" s="86" t="b">
        <v>0</v>
      </c>
    </row>
    <row r="2599" spans="2:23" x14ac:dyDescent="0.25">
      <c r="B2599" s="91">
        <v>2109</v>
      </c>
      <c r="C2599" s="91">
        <v>2109</v>
      </c>
      <c r="D2599" s="203" t="s">
        <v>13579</v>
      </c>
      <c r="E2599" s="89" t="s">
        <v>607</v>
      </c>
      <c r="F2599" s="90" t="s">
        <v>606</v>
      </c>
      <c r="G2599" s="91" t="str">
        <f t="shared" si="98"/>
        <v>Usually distinctive + check species code</v>
      </c>
      <c r="H2599" s="91" t="s">
        <v>15175</v>
      </c>
      <c r="I2599" s="91" t="str">
        <f t="shared" si="99"/>
        <v>Common</v>
      </c>
      <c r="J2599" s="91" t="s">
        <v>14186</v>
      </c>
      <c r="K2599" s="91"/>
      <c r="L2599" s="91"/>
      <c r="M2599" s="91"/>
      <c r="P2599" s="86" t="str">
        <f t="shared" si="100"/>
        <v>Usually distinctive + check species code</v>
      </c>
      <c r="Q2599" s="86" t="s">
        <v>10789</v>
      </c>
      <c r="R2599" s="86" t="s">
        <v>10789</v>
      </c>
      <c r="S2599" s="86" t="s">
        <v>10789</v>
      </c>
      <c r="T2599" s="86" t="s">
        <v>10789</v>
      </c>
      <c r="U2599" s="86" t="s">
        <v>15231</v>
      </c>
      <c r="V2599" s="86" t="s">
        <v>15243</v>
      </c>
      <c r="W2599" s="86" t="b">
        <v>0</v>
      </c>
    </row>
    <row r="2600" spans="2:23" x14ac:dyDescent="0.25">
      <c r="B2600" s="91">
        <v>2112</v>
      </c>
      <c r="C2600" s="91">
        <v>2112</v>
      </c>
      <c r="D2600" s="203" t="s">
        <v>13582</v>
      </c>
      <c r="E2600" s="89" t="s">
        <v>601</v>
      </c>
      <c r="F2600" s="90" t="s">
        <v>600</v>
      </c>
      <c r="G2600" s="91" t="str">
        <f t="shared" si="98"/>
        <v>Care needed</v>
      </c>
      <c r="H2600" s="91" t="s">
        <v>11767</v>
      </c>
      <c r="I2600" s="91" t="str">
        <f t="shared" si="99"/>
        <v>Widespread SW &amp; SE, also confirmed in Outer Hebrides</v>
      </c>
      <c r="J2600" s="91" t="s">
        <v>14431</v>
      </c>
      <c r="K2600" s="91"/>
      <c r="L2600" s="91"/>
      <c r="M2600" s="91"/>
      <c r="P2600" s="86" t="str">
        <f t="shared" si="100"/>
        <v>Care needed</v>
      </c>
      <c r="Q2600" s="86" t="s">
        <v>10789</v>
      </c>
      <c r="R2600" s="86" t="s">
        <v>10789</v>
      </c>
      <c r="S2600" s="86" t="s">
        <v>10789</v>
      </c>
      <c r="T2600" s="86" t="s">
        <v>10789</v>
      </c>
      <c r="U2600" s="86" t="s">
        <v>15218</v>
      </c>
      <c r="V2600" s="86" t="s">
        <v>15250</v>
      </c>
      <c r="W2600" s="86" t="b">
        <v>0</v>
      </c>
    </row>
    <row r="2601" spans="2:23" x14ac:dyDescent="0.25">
      <c r="B2601" s="91">
        <v>2110.1</v>
      </c>
      <c r="C2601" s="91" t="s">
        <v>503</v>
      </c>
      <c r="D2601" s="94" t="s">
        <v>16771</v>
      </c>
      <c r="E2601" s="89" t="s">
        <v>504</v>
      </c>
      <c r="F2601" s="90" t="s">
        <v>1508</v>
      </c>
      <c r="G2601" s="91" t="str">
        <f t="shared" si="98"/>
        <v>Photo required</v>
      </c>
      <c r="H2601" s="91" t="s">
        <v>11837</v>
      </c>
      <c r="I2601" s="91" t="str">
        <f t="shared" si="99"/>
        <v>Not recorded in Scotland</v>
      </c>
      <c r="J2601" s="91" t="s">
        <v>16094</v>
      </c>
      <c r="K2601" s="91"/>
      <c r="L2601" s="91"/>
      <c r="M2601" s="91"/>
      <c r="P2601" s="86" t="str">
        <f t="shared" si="100"/>
        <v>Photo required</v>
      </c>
      <c r="Q2601" s="86" t="s">
        <v>10789</v>
      </c>
      <c r="R2601" s="86" t="s">
        <v>10789</v>
      </c>
      <c r="S2601" s="86" t="s">
        <v>10789</v>
      </c>
      <c r="T2601" s="86" t="s">
        <v>10789</v>
      </c>
      <c r="U2601" s="86" t="s">
        <v>15218</v>
      </c>
      <c r="V2601" s="86" t="s">
        <v>15224</v>
      </c>
      <c r="W2601" s="86" t="b">
        <v>0</v>
      </c>
    </row>
    <row r="2602" spans="2:23" x14ac:dyDescent="0.25">
      <c r="B2602" s="91">
        <v>2111</v>
      </c>
      <c r="C2602" s="91">
        <v>2111</v>
      </c>
      <c r="D2602" s="203" t="s">
        <v>13581</v>
      </c>
      <c r="E2602" s="89" t="s">
        <v>603</v>
      </c>
      <c r="F2602" s="90" t="s">
        <v>602</v>
      </c>
      <c r="G2602" s="91" t="str">
        <f t="shared" si="98"/>
        <v>Care needed</v>
      </c>
      <c r="H2602" s="91" t="s">
        <v>11767</v>
      </c>
      <c r="I2602" s="91" t="str">
        <f t="shared" si="99"/>
        <v>Common</v>
      </c>
      <c r="J2602" s="91" t="s">
        <v>14186</v>
      </c>
      <c r="K2602" s="91"/>
      <c r="L2602" s="91"/>
      <c r="M2602" s="91"/>
      <c r="P2602" s="86" t="str">
        <f t="shared" si="100"/>
        <v>Care needed</v>
      </c>
      <c r="Q2602" s="86" t="s">
        <v>10789</v>
      </c>
      <c r="R2602" s="86" t="s">
        <v>10789</v>
      </c>
      <c r="S2602" s="86" t="s">
        <v>10789</v>
      </c>
      <c r="T2602" s="86" t="s">
        <v>10789</v>
      </c>
      <c r="U2602" s="86" t="s">
        <v>15218</v>
      </c>
      <c r="V2602" s="86" t="s">
        <v>15250</v>
      </c>
      <c r="W2602" s="86" t="b">
        <v>0</v>
      </c>
    </row>
    <row r="2603" spans="2:23" x14ac:dyDescent="0.25">
      <c r="B2603" s="91">
        <v>2113</v>
      </c>
      <c r="C2603" s="91">
        <v>2113</v>
      </c>
      <c r="D2603" s="203" t="s">
        <v>13583</v>
      </c>
      <c r="E2603" s="89" t="s">
        <v>1509</v>
      </c>
      <c r="F2603" s="90" t="s">
        <v>1510</v>
      </c>
      <c r="G2603" s="91" t="str">
        <f t="shared" si="98"/>
        <v>Photo required</v>
      </c>
      <c r="H2603" s="91" t="s">
        <v>11837</v>
      </c>
      <c r="I2603" s="91" t="str">
        <f t="shared" si="99"/>
        <v>Extinct; old records include VC82, specimen 1870</v>
      </c>
      <c r="J2603" s="91" t="s">
        <v>14434</v>
      </c>
      <c r="K2603" s="91"/>
      <c r="L2603" s="91"/>
      <c r="M2603" s="91"/>
      <c r="P2603" s="86" t="str">
        <f t="shared" si="100"/>
        <v>Photo required</v>
      </c>
      <c r="Q2603" s="86" t="s">
        <v>10789</v>
      </c>
      <c r="R2603" s="86" t="s">
        <v>10789</v>
      </c>
      <c r="S2603" s="86" t="s">
        <v>10789</v>
      </c>
      <c r="T2603" s="86" t="s">
        <v>10789</v>
      </c>
      <c r="U2603" s="86" t="s">
        <v>15231</v>
      </c>
      <c r="V2603" s="86" t="s">
        <v>15224</v>
      </c>
      <c r="W2603" s="86" t="b">
        <v>0</v>
      </c>
    </row>
    <row r="2604" spans="2:23" x14ac:dyDescent="0.25">
      <c r="B2604" s="91">
        <v>2137</v>
      </c>
      <c r="C2604" s="91">
        <v>2137</v>
      </c>
      <c r="D2604" s="203" t="s">
        <v>13607</v>
      </c>
      <c r="E2604" s="89" t="s">
        <v>567</v>
      </c>
      <c r="F2604" s="90" t="s">
        <v>566</v>
      </c>
      <c r="G2604" s="91" t="str">
        <f t="shared" si="98"/>
        <v>Care needed</v>
      </c>
      <c r="H2604" s="91" t="s">
        <v>11767</v>
      </c>
      <c r="I2604" s="91" t="str">
        <f t="shared" si="99"/>
        <v>Widespread resident, Highlands; immigrant elsewhere</v>
      </c>
      <c r="J2604" s="91" t="s">
        <v>14435</v>
      </c>
      <c r="K2604" s="91"/>
      <c r="L2604" s="91"/>
      <c r="M2604" s="91"/>
      <c r="P2604" s="86" t="str">
        <f t="shared" si="100"/>
        <v>Care needed</v>
      </c>
      <c r="Q2604" s="86" t="s">
        <v>10789</v>
      </c>
      <c r="R2604" s="86" t="s">
        <v>10789</v>
      </c>
      <c r="S2604" s="86" t="s">
        <v>10789</v>
      </c>
      <c r="T2604" s="86" t="s">
        <v>10789</v>
      </c>
      <c r="U2604" s="86" t="s">
        <v>15218</v>
      </c>
      <c r="V2604" s="86" t="s">
        <v>15238</v>
      </c>
      <c r="W2604" s="86" t="b">
        <v>0</v>
      </c>
    </row>
    <row r="2605" spans="2:23" x14ac:dyDescent="0.25">
      <c r="B2605" s="91">
        <v>2114</v>
      </c>
      <c r="C2605" s="91">
        <v>2114</v>
      </c>
      <c r="D2605" s="203" t="s">
        <v>13584</v>
      </c>
      <c r="E2605" s="89" t="s">
        <v>1511</v>
      </c>
      <c r="F2605" s="90" t="s">
        <v>1512</v>
      </c>
      <c r="G2605" s="91" t="str">
        <f t="shared" si="98"/>
        <v>Care needed</v>
      </c>
      <c r="H2605" s="91" t="s">
        <v>11767</v>
      </c>
      <c r="I2605" s="91" t="str">
        <f t="shared" si="99"/>
        <v>Common</v>
      </c>
      <c r="J2605" s="91" t="s">
        <v>14186</v>
      </c>
      <c r="K2605" s="91"/>
      <c r="L2605" s="91"/>
      <c r="M2605" s="91"/>
      <c r="P2605" s="86" t="str">
        <f t="shared" si="100"/>
        <v>Care needed</v>
      </c>
      <c r="Q2605" s="86" t="s">
        <v>10789</v>
      </c>
      <c r="R2605" s="86" t="s">
        <v>10789</v>
      </c>
      <c r="S2605" s="86" t="s">
        <v>10789</v>
      </c>
      <c r="T2605" s="86" t="s">
        <v>10789</v>
      </c>
      <c r="U2605" s="86" t="s">
        <v>15231</v>
      </c>
      <c r="V2605" s="86" t="s">
        <v>15227</v>
      </c>
      <c r="W2605" s="86" t="b">
        <v>0</v>
      </c>
    </row>
    <row r="2606" spans="2:23" x14ac:dyDescent="0.25">
      <c r="B2606" s="91">
        <v>2138</v>
      </c>
      <c r="C2606" s="91">
        <v>2138</v>
      </c>
      <c r="D2606" s="203" t="s">
        <v>13608</v>
      </c>
      <c r="E2606" s="89" t="s">
        <v>565</v>
      </c>
      <c r="F2606" s="90" t="s">
        <v>564</v>
      </c>
      <c r="G2606" s="91" t="str">
        <f t="shared" si="98"/>
        <v>Usually distinctive</v>
      </c>
      <c r="H2606" s="91" t="s">
        <v>15174</v>
      </c>
      <c r="I2606" s="91" t="str">
        <f t="shared" si="99"/>
        <v>Common</v>
      </c>
      <c r="J2606" s="91" t="s">
        <v>14186</v>
      </c>
      <c r="K2606" s="91"/>
      <c r="L2606" s="91"/>
      <c r="M2606" s="91"/>
      <c r="P2606" s="86" t="str">
        <f t="shared" si="100"/>
        <v>Usually distinctive</v>
      </c>
      <c r="Q2606" s="86" t="s">
        <v>10789</v>
      </c>
      <c r="R2606" s="86" t="s">
        <v>10789</v>
      </c>
      <c r="S2606" s="86" t="s">
        <v>10789</v>
      </c>
      <c r="T2606" s="86" t="s">
        <v>10789</v>
      </c>
      <c r="U2606" s="86" t="s">
        <v>15222</v>
      </c>
      <c r="V2606" s="86" t="s">
        <v>15227</v>
      </c>
      <c r="W2606" s="86" t="b">
        <v>0</v>
      </c>
    </row>
    <row r="2607" spans="2:23" x14ac:dyDescent="0.25">
      <c r="B2607" s="91">
        <v>2130</v>
      </c>
      <c r="C2607" s="91">
        <v>2130</v>
      </c>
      <c r="D2607" s="203" t="s">
        <v>13600</v>
      </c>
      <c r="E2607" s="89" t="s">
        <v>576</v>
      </c>
      <c r="F2607" s="90" t="s">
        <v>575</v>
      </c>
      <c r="G2607" s="91" t="str">
        <f t="shared" si="98"/>
        <v>Care needed</v>
      </c>
      <c r="H2607" s="91" t="s">
        <v>11767</v>
      </c>
      <c r="I2607" s="91" t="str">
        <f t="shared" si="99"/>
        <v>Common</v>
      </c>
      <c r="J2607" s="91" t="s">
        <v>14186</v>
      </c>
      <c r="K2607" s="91"/>
      <c r="L2607" s="91"/>
      <c r="M2607" s="91"/>
      <c r="P2607" s="86" t="str">
        <f t="shared" si="100"/>
        <v>Care needed</v>
      </c>
      <c r="Q2607" s="86" t="s">
        <v>10789</v>
      </c>
      <c r="R2607" s="86" t="s">
        <v>10789</v>
      </c>
      <c r="S2607" s="86" t="s">
        <v>10789</v>
      </c>
      <c r="T2607" s="86" t="s">
        <v>10789</v>
      </c>
      <c r="U2607" s="86" t="s">
        <v>15232</v>
      </c>
      <c r="V2607" s="86" t="s">
        <v>15238</v>
      </c>
      <c r="W2607" s="86" t="b">
        <v>0</v>
      </c>
    </row>
    <row r="2608" spans="2:23" x14ac:dyDescent="0.25">
      <c r="B2608" s="91">
        <v>2131</v>
      </c>
      <c r="C2608" s="91">
        <v>2131</v>
      </c>
      <c r="D2608" s="203" t="s">
        <v>13601</v>
      </c>
      <c r="E2608" s="89" t="s">
        <v>14067</v>
      </c>
      <c r="F2608" s="90" t="s">
        <v>574</v>
      </c>
      <c r="G2608" s="91" t="str">
        <f t="shared" si="98"/>
        <v>Photo required</v>
      </c>
      <c r="H2608" s="91" t="s">
        <v>11837</v>
      </c>
      <c r="I2608" s="91" t="str">
        <f t="shared" si="99"/>
        <v>Very local, W; one confirmed in VC84, 2013</v>
      </c>
      <c r="J2608" s="91" t="s">
        <v>14436</v>
      </c>
      <c r="K2608" s="91"/>
      <c r="L2608" s="91"/>
      <c r="M2608" s="91"/>
      <c r="P2608" s="86" t="str">
        <f t="shared" si="100"/>
        <v>Photo required</v>
      </c>
      <c r="Q2608" s="86" t="s">
        <v>10789</v>
      </c>
      <c r="R2608" s="86" t="s">
        <v>10789</v>
      </c>
      <c r="S2608" s="86" t="s">
        <v>10789</v>
      </c>
      <c r="T2608" s="86" t="s">
        <v>10789</v>
      </c>
      <c r="U2608" s="86" t="s">
        <v>15232</v>
      </c>
      <c r="V2608" s="86" t="s">
        <v>15238</v>
      </c>
      <c r="W2608" s="86" t="b">
        <v>0</v>
      </c>
    </row>
    <row r="2609" spans="2:23" x14ac:dyDescent="0.25">
      <c r="B2609" s="91">
        <v>2132</v>
      </c>
      <c r="C2609" s="91">
        <v>2132</v>
      </c>
      <c r="D2609" s="203" t="s">
        <v>13602</v>
      </c>
      <c r="E2609" s="89" t="s">
        <v>1519</v>
      </c>
      <c r="F2609" s="90" t="s">
        <v>1520</v>
      </c>
      <c r="G2609" s="91" t="str">
        <f t="shared" si="98"/>
        <v>Care needed</v>
      </c>
      <c r="H2609" s="91" t="s">
        <v>11767</v>
      </c>
      <c r="I2609" s="91" t="str">
        <f t="shared" si="99"/>
        <v>Widespread but local, usually infrequent</v>
      </c>
      <c r="J2609" s="91" t="s">
        <v>14437</v>
      </c>
      <c r="K2609" s="91"/>
      <c r="L2609" s="91"/>
      <c r="M2609" s="91"/>
      <c r="P2609" s="86" t="str">
        <f t="shared" si="100"/>
        <v>Care needed</v>
      </c>
      <c r="Q2609" s="86" t="s">
        <v>10789</v>
      </c>
      <c r="R2609" s="86" t="s">
        <v>10789</v>
      </c>
      <c r="S2609" s="86" t="s">
        <v>10789</v>
      </c>
      <c r="T2609" s="86" t="s">
        <v>10789</v>
      </c>
      <c r="U2609" s="86" t="s">
        <v>15218</v>
      </c>
      <c r="V2609" s="86" t="s">
        <v>15250</v>
      </c>
      <c r="W2609" s="86" t="b">
        <v>0</v>
      </c>
    </row>
    <row r="2610" spans="2:23" x14ac:dyDescent="0.25">
      <c r="B2610" s="91">
        <v>2135</v>
      </c>
      <c r="C2610" s="91">
        <v>2135</v>
      </c>
      <c r="D2610" s="203" t="s">
        <v>13605</v>
      </c>
      <c r="E2610" s="89" t="s">
        <v>1521</v>
      </c>
      <c r="F2610" s="90" t="s">
        <v>1522</v>
      </c>
      <c r="G2610" s="91" t="str">
        <f t="shared" si="98"/>
        <v>Usually distinctive</v>
      </c>
      <c r="H2610" s="91" t="s">
        <v>15174</v>
      </c>
      <c r="I2610" s="91" t="str">
        <f t="shared" si="99"/>
        <v>Widespread but local, usually infrequent</v>
      </c>
      <c r="J2610" s="91" t="s">
        <v>14437</v>
      </c>
      <c r="K2610" s="91"/>
      <c r="L2610" s="91"/>
      <c r="M2610" s="91"/>
      <c r="P2610" s="86" t="str">
        <f t="shared" si="100"/>
        <v>Usually distinctive</v>
      </c>
      <c r="Q2610" s="86" t="s">
        <v>10789</v>
      </c>
      <c r="R2610" s="86" t="s">
        <v>10789</v>
      </c>
      <c r="S2610" s="86" t="s">
        <v>10789</v>
      </c>
      <c r="T2610" s="86" t="s">
        <v>10789</v>
      </c>
      <c r="U2610" s="86" t="s">
        <v>15242</v>
      </c>
      <c r="V2610" s="86" t="s">
        <v>15250</v>
      </c>
      <c r="W2610" s="86" t="b">
        <v>0</v>
      </c>
    </row>
    <row r="2611" spans="2:23" x14ac:dyDescent="0.25">
      <c r="B2611" s="91">
        <v>2134</v>
      </c>
      <c r="C2611" s="91">
        <v>2134</v>
      </c>
      <c r="D2611" s="203" t="s">
        <v>13604</v>
      </c>
      <c r="E2611" s="89" t="s">
        <v>571</v>
      </c>
      <c r="F2611" s="90" t="s">
        <v>570</v>
      </c>
      <c r="G2611" s="91" t="str">
        <f t="shared" si="98"/>
        <v>Usually distinctive</v>
      </c>
      <c r="H2611" s="91" t="s">
        <v>15174</v>
      </c>
      <c r="I2611" s="91" t="str">
        <f t="shared" si="99"/>
        <v>Abundant</v>
      </c>
      <c r="J2611" s="91" t="s">
        <v>14233</v>
      </c>
      <c r="K2611" s="91"/>
      <c r="L2611" s="91"/>
      <c r="M2611" s="91"/>
      <c r="P2611" s="86" t="str">
        <f t="shared" si="100"/>
        <v>Usually distinctive</v>
      </c>
      <c r="Q2611" s="86" t="s">
        <v>10789</v>
      </c>
      <c r="R2611" s="86" t="s">
        <v>10789</v>
      </c>
      <c r="S2611" s="86" t="s">
        <v>10789</v>
      </c>
      <c r="T2611" s="86" t="s">
        <v>10789</v>
      </c>
      <c r="U2611" s="86" t="s">
        <v>15231</v>
      </c>
      <c r="V2611" s="86" t="s">
        <v>15254</v>
      </c>
      <c r="W2611" s="86" t="b">
        <v>0</v>
      </c>
    </row>
    <row r="2612" spans="2:23" x14ac:dyDescent="0.25">
      <c r="B2612" s="91">
        <v>2133</v>
      </c>
      <c r="C2612" s="91">
        <v>2133</v>
      </c>
      <c r="D2612" s="203" t="s">
        <v>13603</v>
      </c>
      <c r="E2612" s="89" t="s">
        <v>573</v>
      </c>
      <c r="F2612" s="90" t="s">
        <v>572</v>
      </c>
      <c r="G2612" s="91" t="str">
        <f t="shared" si="98"/>
        <v>Usually distinctive</v>
      </c>
      <c r="H2612" s="91" t="s">
        <v>15174</v>
      </c>
      <c r="I2612" s="91" t="str">
        <f t="shared" si="99"/>
        <v>Common</v>
      </c>
      <c r="J2612" s="91" t="s">
        <v>14186</v>
      </c>
      <c r="K2612" s="91"/>
      <c r="L2612" s="91"/>
      <c r="M2612" s="91"/>
      <c r="P2612" s="86" t="str">
        <f t="shared" si="100"/>
        <v>Usually distinctive</v>
      </c>
      <c r="Q2612" s="86" t="s">
        <v>10789</v>
      </c>
      <c r="R2612" s="86" t="s">
        <v>10789</v>
      </c>
      <c r="S2612" s="86" t="s">
        <v>10789</v>
      </c>
      <c r="T2612" s="86" t="s">
        <v>10789</v>
      </c>
      <c r="U2612" s="86" t="s">
        <v>15223</v>
      </c>
      <c r="V2612" s="86" t="s">
        <v>15258</v>
      </c>
      <c r="W2612" s="86" t="b">
        <v>0</v>
      </c>
    </row>
    <row r="2613" spans="2:23" x14ac:dyDescent="0.25">
      <c r="B2613" s="91">
        <v>2126</v>
      </c>
      <c r="C2613" s="91">
        <v>2126</v>
      </c>
      <c r="D2613" s="203" t="s">
        <v>13596</v>
      </c>
      <c r="E2613" s="89" t="s">
        <v>584</v>
      </c>
      <c r="F2613" s="90" t="s">
        <v>583</v>
      </c>
      <c r="G2613" s="91" t="str">
        <f t="shared" si="98"/>
        <v>Usually distinctive</v>
      </c>
      <c r="H2613" s="91" t="s">
        <v>15174</v>
      </c>
      <c r="I2613" s="91" t="str">
        <f t="shared" si="99"/>
        <v>Common E, much scarcer in W</v>
      </c>
      <c r="J2613" s="91" t="s">
        <v>14438</v>
      </c>
      <c r="K2613" s="91"/>
      <c r="L2613" s="91"/>
      <c r="M2613" s="91"/>
      <c r="P2613" s="86" t="str">
        <f t="shared" si="100"/>
        <v>Usually distinctive</v>
      </c>
      <c r="Q2613" s="86" t="s">
        <v>10789</v>
      </c>
      <c r="R2613" s="86" t="s">
        <v>10789</v>
      </c>
      <c r="S2613" s="86" t="s">
        <v>10789</v>
      </c>
      <c r="T2613" s="86" t="s">
        <v>10789</v>
      </c>
      <c r="U2613" s="86" t="s">
        <v>15214</v>
      </c>
      <c r="V2613" s="86" t="s">
        <v>15246</v>
      </c>
      <c r="W2613" s="86" t="b">
        <v>0</v>
      </c>
    </row>
    <row r="2614" spans="2:23" x14ac:dyDescent="0.25">
      <c r="B2614" s="91">
        <v>2127</v>
      </c>
      <c r="C2614" s="91">
        <v>2127</v>
      </c>
      <c r="D2614" s="203" t="s">
        <v>13597</v>
      </c>
      <c r="E2614" s="89" t="s">
        <v>582</v>
      </c>
      <c r="F2614" s="90" t="s">
        <v>581</v>
      </c>
      <c r="G2614" s="91" t="str">
        <f t="shared" si="98"/>
        <v>Photo required away from W</v>
      </c>
      <c r="H2614" s="91" t="s">
        <v>14448</v>
      </c>
      <c r="I2614" s="91" t="str">
        <f t="shared" si="99"/>
        <v>Common W, absent E</v>
      </c>
      <c r="J2614" s="91" t="s">
        <v>14251</v>
      </c>
      <c r="K2614" s="91"/>
      <c r="L2614" s="91"/>
      <c r="M2614" s="91"/>
      <c r="P2614" s="86" t="str">
        <f t="shared" si="100"/>
        <v>Photo required away from W</v>
      </c>
      <c r="Q2614" s="86" t="s">
        <v>10789</v>
      </c>
      <c r="R2614" s="86" t="s">
        <v>10789</v>
      </c>
      <c r="S2614" s="86" t="s">
        <v>10789</v>
      </c>
      <c r="T2614" s="86" t="s">
        <v>10789</v>
      </c>
      <c r="U2614" s="86" t="s">
        <v>15231</v>
      </c>
      <c r="V2614" s="86" t="s">
        <v>15216</v>
      </c>
      <c r="W2614" s="86" t="b">
        <v>0</v>
      </c>
    </row>
    <row r="2615" spans="2:23" x14ac:dyDescent="0.25">
      <c r="B2615" s="91">
        <v>2128</v>
      </c>
      <c r="C2615" s="91">
        <v>2128</v>
      </c>
      <c r="D2615" s="203" t="s">
        <v>13598</v>
      </c>
      <c r="E2615" s="89" t="s">
        <v>580</v>
      </c>
      <c r="F2615" s="90" t="s">
        <v>579</v>
      </c>
      <c r="G2615" s="91" t="str">
        <f t="shared" si="98"/>
        <v>Care needed</v>
      </c>
      <c r="H2615" s="91" t="s">
        <v>11767</v>
      </c>
      <c r="I2615" s="91" t="str">
        <f t="shared" si="99"/>
        <v>Common</v>
      </c>
      <c r="J2615" s="91" t="s">
        <v>14186</v>
      </c>
      <c r="K2615" s="91"/>
      <c r="L2615" s="91"/>
      <c r="M2615" s="91"/>
      <c r="P2615" s="86" t="str">
        <f t="shared" si="100"/>
        <v>Care needed</v>
      </c>
      <c r="Q2615" s="86" t="s">
        <v>10789</v>
      </c>
      <c r="R2615" s="86" t="s">
        <v>10789</v>
      </c>
      <c r="S2615" s="86" t="s">
        <v>10789</v>
      </c>
      <c r="T2615" s="86" t="s">
        <v>10789</v>
      </c>
      <c r="U2615" s="86" t="s">
        <v>15225</v>
      </c>
      <c r="V2615" s="86" t="s">
        <v>15238</v>
      </c>
      <c r="W2615" s="86" t="b">
        <v>0</v>
      </c>
    </row>
    <row r="2616" spans="2:23" x14ac:dyDescent="0.25">
      <c r="B2616" s="91">
        <v>2129</v>
      </c>
      <c r="C2616" s="91">
        <v>2129</v>
      </c>
      <c r="D2616" s="203" t="s">
        <v>13599</v>
      </c>
      <c r="E2616" s="89" t="s">
        <v>578</v>
      </c>
      <c r="F2616" s="90" t="s">
        <v>577</v>
      </c>
      <c r="G2616" s="91" t="str">
        <f t="shared" si="98"/>
        <v>Photo required</v>
      </c>
      <c r="H2616" s="91" t="s">
        <v>11837</v>
      </c>
      <c r="I2616" s="91" t="str">
        <f t="shared" si="99"/>
        <v>Not recorded in Scotland</v>
      </c>
      <c r="J2616" s="91" t="s">
        <v>16094</v>
      </c>
      <c r="K2616" s="91"/>
      <c r="L2616" s="91"/>
      <c r="M2616" s="91"/>
      <c r="P2616" s="86" t="str">
        <f t="shared" si="100"/>
        <v>Photo required</v>
      </c>
      <c r="Q2616" s="86" t="s">
        <v>10789</v>
      </c>
      <c r="R2616" s="86" t="s">
        <v>10789</v>
      </c>
      <c r="S2616" s="86" t="s">
        <v>10789</v>
      </c>
      <c r="T2616" s="86" t="s">
        <v>10789</v>
      </c>
      <c r="U2616" s="86" t="s">
        <v>15231</v>
      </c>
      <c r="V2616" s="86" t="s">
        <v>15236</v>
      </c>
      <c r="W2616" s="86" t="b">
        <v>0</v>
      </c>
    </row>
    <row r="2617" spans="2:23" x14ac:dyDescent="0.25">
      <c r="B2617" s="91">
        <v>2125</v>
      </c>
      <c r="C2617" s="91">
        <v>2125</v>
      </c>
      <c r="D2617" s="203" t="s">
        <v>13595</v>
      </c>
      <c r="E2617" s="89" t="s">
        <v>586</v>
      </c>
      <c r="F2617" s="90" t="s">
        <v>585</v>
      </c>
      <c r="G2617" s="91" t="str">
        <f t="shared" si="98"/>
        <v>Photo required</v>
      </c>
      <c r="H2617" s="91" t="s">
        <v>11837</v>
      </c>
      <c r="I2617" s="91" t="str">
        <f t="shared" si="99"/>
        <v>Very local, N; discovered in Borders, 2014</v>
      </c>
      <c r="J2617" s="91" t="s">
        <v>14439</v>
      </c>
      <c r="K2617" s="91"/>
      <c r="L2617" s="91"/>
      <c r="M2617" s="91"/>
      <c r="P2617" s="86" t="str">
        <f t="shared" si="100"/>
        <v>Photo required</v>
      </c>
      <c r="Q2617" s="86" t="s">
        <v>10789</v>
      </c>
      <c r="R2617" s="86" t="s">
        <v>10789</v>
      </c>
      <c r="S2617" s="86" t="s">
        <v>10789</v>
      </c>
      <c r="T2617" s="86" t="s">
        <v>10789</v>
      </c>
      <c r="U2617" s="86" t="s">
        <v>15232</v>
      </c>
      <c r="V2617" s="86" t="s">
        <v>15236</v>
      </c>
      <c r="W2617" s="86" t="b">
        <v>0</v>
      </c>
    </row>
    <row r="2618" spans="2:23" x14ac:dyDescent="0.25">
      <c r="B2618" s="91">
        <v>2115</v>
      </c>
      <c r="C2618" s="91">
        <v>2115</v>
      </c>
      <c r="D2618" s="203" t="s">
        <v>13585</v>
      </c>
      <c r="E2618" s="89" t="s">
        <v>15342</v>
      </c>
      <c r="F2618" s="90" t="s">
        <v>599</v>
      </c>
      <c r="G2618" s="91" t="str">
        <f t="shared" si="98"/>
        <v>Photo required</v>
      </c>
      <c r="H2618" s="91" t="s">
        <v>11837</v>
      </c>
      <c r="I2618" s="91" t="str">
        <f t="shared" si="99"/>
        <v>Not recorded in Scotland</v>
      </c>
      <c r="J2618" s="91" t="s">
        <v>16094</v>
      </c>
      <c r="K2618" s="91"/>
      <c r="L2618" s="91"/>
      <c r="M2618" s="91"/>
      <c r="P2618" s="86" t="str">
        <f t="shared" si="100"/>
        <v>Photo required</v>
      </c>
      <c r="Q2618" s="86" t="s">
        <v>10789</v>
      </c>
      <c r="R2618" s="86" t="s">
        <v>10789</v>
      </c>
      <c r="S2618" s="86" t="s">
        <v>10789</v>
      </c>
      <c r="T2618" s="86" t="s">
        <v>10789</v>
      </c>
      <c r="U2618" s="86" t="s">
        <v>15242</v>
      </c>
      <c r="V2618" s="86" t="s">
        <v>15228</v>
      </c>
      <c r="W2618" s="86" t="b">
        <v>0</v>
      </c>
    </row>
    <row r="2619" spans="2:23" x14ac:dyDescent="0.25">
      <c r="B2619" s="91">
        <v>2117</v>
      </c>
      <c r="C2619" s="91">
        <v>2117</v>
      </c>
      <c r="D2619" s="203" t="s">
        <v>13587</v>
      </c>
      <c r="E2619" s="89" t="s">
        <v>1513</v>
      </c>
      <c r="F2619" s="90" t="s">
        <v>1514</v>
      </c>
      <c r="G2619" s="91" t="str">
        <f t="shared" si="98"/>
        <v>Usually distinctive</v>
      </c>
      <c r="H2619" s="91" t="s">
        <v>15174</v>
      </c>
      <c r="I2619" s="91" t="str">
        <f t="shared" si="99"/>
        <v>Common</v>
      </c>
      <c r="J2619" s="91" t="s">
        <v>14186</v>
      </c>
      <c r="K2619" s="91"/>
      <c r="L2619" s="91"/>
      <c r="M2619" s="91"/>
      <c r="P2619" s="86" t="str">
        <f t="shared" si="100"/>
        <v>Usually distinctive</v>
      </c>
      <c r="Q2619" s="86" t="s">
        <v>10789</v>
      </c>
      <c r="R2619" s="86" t="s">
        <v>10789</v>
      </c>
      <c r="S2619" s="86" t="s">
        <v>10789</v>
      </c>
      <c r="T2619" s="86" t="s">
        <v>10789</v>
      </c>
      <c r="U2619" s="86" t="s">
        <v>15234</v>
      </c>
      <c r="V2619" s="86" t="s">
        <v>15230</v>
      </c>
      <c r="W2619" s="86" t="b">
        <v>0</v>
      </c>
    </row>
    <row r="2620" spans="2:23" x14ac:dyDescent="0.25">
      <c r="B2620" s="91">
        <v>2103</v>
      </c>
      <c r="C2620" s="91">
        <v>2103</v>
      </c>
      <c r="D2620" s="203" t="s">
        <v>13573</v>
      </c>
      <c r="E2620" s="89" t="s">
        <v>615</v>
      </c>
      <c r="F2620" s="90" t="s">
        <v>614</v>
      </c>
      <c r="G2620" s="91" t="str">
        <f t="shared" si="98"/>
        <v>Care needed</v>
      </c>
      <c r="H2620" s="91" t="s">
        <v>11767</v>
      </c>
      <c r="I2620" s="91" t="str">
        <f t="shared" si="99"/>
        <v>Widespread E, especially Highlands, scarce or absent W</v>
      </c>
      <c r="J2620" s="91" t="s">
        <v>14440</v>
      </c>
      <c r="K2620" s="91"/>
      <c r="L2620" s="91"/>
      <c r="M2620" s="91"/>
      <c r="P2620" s="86" t="str">
        <f t="shared" si="100"/>
        <v>Care needed</v>
      </c>
      <c r="Q2620" s="86" t="s">
        <v>10789</v>
      </c>
      <c r="R2620" s="86" t="s">
        <v>10789</v>
      </c>
      <c r="S2620" s="86" t="s">
        <v>10789</v>
      </c>
      <c r="T2620" s="86" t="s">
        <v>10789</v>
      </c>
      <c r="U2620" s="86" t="s">
        <v>15239</v>
      </c>
      <c r="V2620" s="86" t="s">
        <v>15258</v>
      </c>
      <c r="W2620" s="86" t="b">
        <v>0</v>
      </c>
    </row>
    <row r="2621" spans="2:23" x14ac:dyDescent="0.25">
      <c r="B2621" s="91">
        <v>2116</v>
      </c>
      <c r="C2621" s="91">
        <v>2116</v>
      </c>
      <c r="D2621" s="203" t="s">
        <v>13586</v>
      </c>
      <c r="E2621" s="89" t="s">
        <v>598</v>
      </c>
      <c r="F2621" s="90" t="s">
        <v>597</v>
      </c>
      <c r="G2621" s="91" t="str">
        <f t="shared" si="98"/>
        <v>Photo required</v>
      </c>
      <c r="H2621" s="91" t="s">
        <v>11837</v>
      </c>
      <c r="I2621" s="91" t="str">
        <f t="shared" si="99"/>
        <v>Local, central Highlands</v>
      </c>
      <c r="J2621" s="91" t="s">
        <v>14441</v>
      </c>
      <c r="K2621" s="91"/>
      <c r="L2621" s="91"/>
      <c r="M2621" s="91"/>
      <c r="P2621" s="86" t="str">
        <f t="shared" si="100"/>
        <v>Photo required</v>
      </c>
      <c r="Q2621" s="86" t="s">
        <v>10789</v>
      </c>
      <c r="R2621" s="86" t="s">
        <v>10789</v>
      </c>
      <c r="S2621" s="86" t="s">
        <v>10789</v>
      </c>
      <c r="T2621" s="86" t="s">
        <v>10789</v>
      </c>
      <c r="U2621" s="86" t="s">
        <v>15239</v>
      </c>
      <c r="V2621" s="86" t="s">
        <v>15228</v>
      </c>
      <c r="W2621" s="86" t="b">
        <v>0</v>
      </c>
    </row>
    <row r="2622" spans="2:23" x14ac:dyDescent="0.25">
      <c r="B2622" s="91">
        <v>2136</v>
      </c>
      <c r="C2622" s="91">
        <v>2136</v>
      </c>
      <c r="D2622" s="203" t="s">
        <v>13606</v>
      </c>
      <c r="E2622" s="89" t="s">
        <v>569</v>
      </c>
      <c r="F2622" s="90" t="s">
        <v>568</v>
      </c>
      <c r="G2622" s="91" t="str">
        <f t="shared" si="98"/>
        <v>Care needed</v>
      </c>
      <c r="H2622" s="91" t="s">
        <v>11767</v>
      </c>
      <c r="I2622" s="91" t="str">
        <f t="shared" si="99"/>
        <v>Widespread but not numerous</v>
      </c>
      <c r="J2622" s="91" t="s">
        <v>14340</v>
      </c>
      <c r="K2622" s="91"/>
      <c r="L2622" s="91"/>
      <c r="M2622" s="91"/>
      <c r="P2622" s="86" t="str">
        <f t="shared" si="100"/>
        <v>Care needed</v>
      </c>
      <c r="Q2622" s="86" t="s">
        <v>10789</v>
      </c>
      <c r="R2622" s="86" t="s">
        <v>10789</v>
      </c>
      <c r="S2622" s="86" t="s">
        <v>10789</v>
      </c>
      <c r="T2622" s="86" t="s">
        <v>10789</v>
      </c>
      <c r="U2622" s="86" t="s">
        <v>15231</v>
      </c>
      <c r="V2622" s="86" t="s">
        <v>15228</v>
      </c>
      <c r="W2622" s="86" t="b">
        <v>0</v>
      </c>
    </row>
    <row r="2623" spans="2:23" x14ac:dyDescent="0.25">
      <c r="B2623" s="91">
        <v>2075</v>
      </c>
      <c r="C2623" s="91">
        <v>2075</v>
      </c>
      <c r="D2623" s="203" t="s">
        <v>13549</v>
      </c>
      <c r="E2623" s="89" t="s">
        <v>6406</v>
      </c>
      <c r="F2623" s="90" t="s">
        <v>6405</v>
      </c>
      <c r="G2623" s="91" t="str">
        <f t="shared" si="98"/>
        <v>Photo required</v>
      </c>
      <c r="H2623" s="91" t="s">
        <v>11837</v>
      </c>
      <c r="I2623" s="91" t="str">
        <f t="shared" si="99"/>
        <v>Not recorded in Scotland</v>
      </c>
      <c r="J2623" s="91" t="s">
        <v>16094</v>
      </c>
      <c r="K2623" s="91"/>
      <c r="L2623" s="91"/>
      <c r="M2623" s="91"/>
      <c r="P2623" s="86" t="str">
        <f t="shared" si="100"/>
        <v>Photo required</v>
      </c>
      <c r="Q2623" s="86" t="s">
        <v>10789</v>
      </c>
      <c r="R2623" s="86" t="s">
        <v>10789</v>
      </c>
      <c r="S2623" s="86" t="s">
        <v>10789</v>
      </c>
      <c r="T2623" s="86" t="s">
        <v>10789</v>
      </c>
      <c r="U2623" s="86" t="s">
        <v>15235</v>
      </c>
      <c r="V2623" s="86" t="s">
        <v>15242</v>
      </c>
      <c r="W2623" s="86" t="b">
        <v>0</v>
      </c>
    </row>
    <row r="2624" spans="2:23" x14ac:dyDescent="0.25">
      <c r="B2624" s="91">
        <v>2076</v>
      </c>
      <c r="C2624" s="91">
        <v>2076</v>
      </c>
      <c r="D2624" s="203" t="s">
        <v>13550</v>
      </c>
      <c r="E2624" s="89" t="s">
        <v>6404</v>
      </c>
      <c r="F2624" s="90" t="s">
        <v>6403</v>
      </c>
      <c r="G2624" s="91" t="str">
        <f t="shared" si="98"/>
        <v>Photo required</v>
      </c>
      <c r="H2624" s="91" t="s">
        <v>11837</v>
      </c>
      <c r="I2624" s="91" t="str">
        <f t="shared" si="99"/>
        <v>Not recorded in Scotland</v>
      </c>
      <c r="J2624" s="91" t="s">
        <v>16094</v>
      </c>
      <c r="K2624" s="91"/>
      <c r="L2624" s="91"/>
      <c r="M2624" s="91"/>
      <c r="P2624" s="86" t="str">
        <f t="shared" si="100"/>
        <v>Photo required</v>
      </c>
      <c r="Q2624" s="86" t="s">
        <v>10789</v>
      </c>
      <c r="R2624" s="86" t="s">
        <v>10789</v>
      </c>
      <c r="S2624" s="86" t="s">
        <v>10789</v>
      </c>
      <c r="T2624" s="86" t="s">
        <v>10789</v>
      </c>
      <c r="U2624" s="86" t="s">
        <v>15231</v>
      </c>
      <c r="V2624" s="86" t="s">
        <v>15224</v>
      </c>
      <c r="W2624" s="86" t="b">
        <v>0</v>
      </c>
    </row>
    <row r="2625" spans="2:23" x14ac:dyDescent="0.25">
      <c r="B2625" s="91">
        <v>2077</v>
      </c>
      <c r="C2625" s="91">
        <v>2077</v>
      </c>
      <c r="D2625" s="203" t="s">
        <v>13551</v>
      </c>
      <c r="E2625" s="89" t="s">
        <v>6402</v>
      </c>
      <c r="F2625" s="90" t="s">
        <v>6401</v>
      </c>
      <c r="G2625" s="91" t="str">
        <f t="shared" si="98"/>
        <v>Photo required</v>
      </c>
      <c r="H2625" s="91" t="s">
        <v>11837</v>
      </c>
      <c r="I2625" s="91" t="str">
        <f t="shared" si="99"/>
        <v>Old records, some possibly genuine</v>
      </c>
      <c r="J2625" s="91" t="s">
        <v>15687</v>
      </c>
      <c r="K2625" s="91"/>
      <c r="L2625" s="91"/>
      <c r="M2625" s="91"/>
      <c r="P2625" s="86" t="str">
        <f t="shared" si="100"/>
        <v>Photo required</v>
      </c>
      <c r="Q2625" s="86" t="s">
        <v>10789</v>
      </c>
      <c r="R2625" s="86" t="s">
        <v>10789</v>
      </c>
      <c r="S2625" s="86" t="s">
        <v>10789</v>
      </c>
      <c r="T2625" s="86" t="s">
        <v>10789</v>
      </c>
      <c r="U2625" s="86" t="s">
        <v>15231</v>
      </c>
      <c r="V2625" s="86" t="s">
        <v>15224</v>
      </c>
      <c r="W2625" s="86" t="b">
        <v>0</v>
      </c>
    </row>
    <row r="2626" spans="2:23" x14ac:dyDescent="0.25">
      <c r="B2626" s="91">
        <v>2078</v>
      </c>
      <c r="C2626" s="91">
        <v>2078</v>
      </c>
      <c r="D2626" s="203" t="s">
        <v>13552</v>
      </c>
      <c r="E2626" s="89" t="s">
        <v>6400</v>
      </c>
      <c r="F2626" s="90" t="s">
        <v>6399</v>
      </c>
      <c r="G2626" s="91" t="str">
        <f t="shared" ref="G2626:G2689" si="101">TRIM( P2626 &amp; " " &amp; R2626 &amp; " " &amp; T2626)</f>
        <v>Care needed</v>
      </c>
      <c r="H2626" s="91" t="s">
        <v>11767</v>
      </c>
      <c r="I2626" s="91" t="str">
        <f t="shared" si="99"/>
        <v>Widespread</v>
      </c>
      <c r="J2626" s="91" t="s">
        <v>14205</v>
      </c>
      <c r="K2626" s="91"/>
      <c r="L2626" s="91"/>
      <c r="M2626" s="91"/>
      <c r="P2626" s="86" t="str">
        <f t="shared" si="100"/>
        <v>Care needed</v>
      </c>
      <c r="Q2626" s="86" t="s">
        <v>10789</v>
      </c>
      <c r="R2626" s="86" t="s">
        <v>10789</v>
      </c>
      <c r="S2626" s="86" t="s">
        <v>10789</v>
      </c>
      <c r="T2626" s="86" t="s">
        <v>10789</v>
      </c>
      <c r="U2626" s="86" t="s">
        <v>15212</v>
      </c>
      <c r="V2626" s="86" t="s">
        <v>15239</v>
      </c>
      <c r="W2626" s="86" t="b">
        <v>0</v>
      </c>
    </row>
    <row r="2627" spans="2:23" x14ac:dyDescent="0.25">
      <c r="B2627" s="91">
        <v>2079</v>
      </c>
      <c r="C2627" s="91">
        <v>2079</v>
      </c>
      <c r="D2627" s="203" t="s">
        <v>13553</v>
      </c>
      <c r="E2627" s="89" t="s">
        <v>465</v>
      </c>
      <c r="F2627" s="90" t="s">
        <v>466</v>
      </c>
      <c r="G2627" s="91" t="str">
        <f t="shared" si="101"/>
        <v>Photo required</v>
      </c>
      <c r="H2627" s="91" t="s">
        <v>11837</v>
      </c>
      <c r="I2627" s="91" t="str">
        <f t="shared" si="99"/>
        <v>Not recorded in Scotland</v>
      </c>
      <c r="J2627" s="91" t="s">
        <v>16094</v>
      </c>
      <c r="K2627" s="91"/>
      <c r="L2627" s="91"/>
      <c r="M2627" s="91"/>
      <c r="P2627" s="86" t="str">
        <f t="shared" si="100"/>
        <v>Photo required</v>
      </c>
      <c r="Q2627" s="86" t="s">
        <v>10789</v>
      </c>
      <c r="R2627" s="86" t="s">
        <v>10789</v>
      </c>
      <c r="S2627" s="86" t="s">
        <v>10789</v>
      </c>
      <c r="T2627" s="86" t="s">
        <v>10789</v>
      </c>
      <c r="U2627" s="86" t="s">
        <v>15232</v>
      </c>
      <c r="V2627" s="86" t="s">
        <v>15226</v>
      </c>
      <c r="W2627" s="86" t="b">
        <v>0</v>
      </c>
    </row>
    <row r="2628" spans="2:23" x14ac:dyDescent="0.25">
      <c r="B2628" s="91">
        <v>2079.1</v>
      </c>
      <c r="C2628" s="91" t="s">
        <v>467</v>
      </c>
      <c r="D2628" s="94" t="s">
        <v>16772</v>
      </c>
      <c r="E2628" s="89" t="s">
        <v>9755</v>
      </c>
      <c r="F2628" s="90" t="s">
        <v>11764</v>
      </c>
      <c r="G2628" s="91" t="str">
        <f t="shared" si="101"/>
        <v>Photo required</v>
      </c>
      <c r="H2628" s="91" t="s">
        <v>11837</v>
      </c>
      <c r="I2628" s="91" t="str">
        <f t="shared" si="99"/>
        <v>Not recorded in Scotland</v>
      </c>
      <c r="J2628" s="91" t="s">
        <v>16094</v>
      </c>
      <c r="K2628" s="91"/>
      <c r="L2628" s="91"/>
      <c r="M2628" s="91"/>
      <c r="P2628" s="86" t="str">
        <f t="shared" si="100"/>
        <v>Photo required</v>
      </c>
      <c r="Q2628" s="86" t="s">
        <v>10789</v>
      </c>
      <c r="R2628" s="86" t="s">
        <v>10789</v>
      </c>
      <c r="S2628" s="86" t="s">
        <v>10789</v>
      </c>
      <c r="T2628" s="86" t="s">
        <v>10789</v>
      </c>
      <c r="U2628" s="86" t="s">
        <v>15235</v>
      </c>
      <c r="V2628" s="86" t="s">
        <v>15232</v>
      </c>
      <c r="W2628" s="86" t="b">
        <v>0</v>
      </c>
    </row>
    <row r="2629" spans="2:23" x14ac:dyDescent="0.25">
      <c r="B2629" s="91">
        <v>2421</v>
      </c>
      <c r="C2629" s="91">
        <v>2421</v>
      </c>
      <c r="D2629" s="203" t="s">
        <v>13889</v>
      </c>
      <c r="E2629" s="89" t="s">
        <v>63</v>
      </c>
      <c r="F2629" s="90" t="s">
        <v>62</v>
      </c>
      <c r="G2629" s="91" t="str">
        <f t="shared" si="101"/>
        <v>Photo required</v>
      </c>
      <c r="H2629" s="91" t="s">
        <v>11837</v>
      </c>
      <c r="I2629" s="91" t="str">
        <f t="shared" ref="I2629:I2692" si="102">K2629 &amp; J2629 &amp; L2629</f>
        <v>Probable name confusion</v>
      </c>
      <c r="J2629" s="91" t="s">
        <v>15688</v>
      </c>
      <c r="K2629" s="91"/>
      <c r="L2629" s="91"/>
      <c r="M2629" s="91"/>
      <c r="P2629" s="86" t="str">
        <f t="shared" si="100"/>
        <v>Photo required</v>
      </c>
      <c r="Q2629" s="86" t="s">
        <v>10789</v>
      </c>
      <c r="R2629" s="86" t="s">
        <v>10789</v>
      </c>
      <c r="S2629" s="86" t="s">
        <v>10789</v>
      </c>
      <c r="T2629" s="86" t="s">
        <v>10789</v>
      </c>
      <c r="U2629" s="86" t="s">
        <v>15231</v>
      </c>
      <c r="V2629" s="86" t="s">
        <v>15227</v>
      </c>
      <c r="W2629" s="86" t="b">
        <v>0</v>
      </c>
    </row>
    <row r="2630" spans="2:23" x14ac:dyDescent="0.25">
      <c r="B2630" s="91">
        <v>2422</v>
      </c>
      <c r="C2630" s="91">
        <v>2422</v>
      </c>
      <c r="D2630" s="94" t="s">
        <v>16773</v>
      </c>
      <c r="E2630" s="89" t="s">
        <v>61</v>
      </c>
      <c r="F2630" s="90" t="s">
        <v>60</v>
      </c>
      <c r="G2630" s="91" t="str">
        <f t="shared" si="101"/>
        <v>Usually distinctive</v>
      </c>
      <c r="H2630" s="91" t="s">
        <v>15174</v>
      </c>
      <c r="I2630" s="91" t="str">
        <f t="shared" si="102"/>
        <v>Widespread, particularly in W oakwoods</v>
      </c>
      <c r="J2630" s="91" t="s">
        <v>14442</v>
      </c>
      <c r="K2630" s="91"/>
      <c r="L2630" s="91"/>
      <c r="M2630" s="91"/>
      <c r="P2630" s="86" t="str">
        <f t="shared" si="100"/>
        <v>Usually distinctive</v>
      </c>
      <c r="Q2630" s="86" t="s">
        <v>10789</v>
      </c>
      <c r="R2630" s="86" t="s">
        <v>10789</v>
      </c>
      <c r="S2630" s="86" t="s">
        <v>10789</v>
      </c>
      <c r="T2630" s="86" t="s">
        <v>10789</v>
      </c>
      <c r="U2630" s="86" t="s">
        <v>15214</v>
      </c>
      <c r="V2630" s="86" t="s">
        <v>15236</v>
      </c>
      <c r="W2630" s="86" t="b">
        <v>0</v>
      </c>
    </row>
    <row r="2631" spans="2:23" x14ac:dyDescent="0.25">
      <c r="B2631" s="91">
        <v>2423</v>
      </c>
      <c r="C2631" s="91">
        <v>2423</v>
      </c>
      <c r="D2631" s="203" t="s">
        <v>13890</v>
      </c>
      <c r="E2631" s="89" t="s">
        <v>59</v>
      </c>
      <c r="F2631" s="90" t="s">
        <v>58</v>
      </c>
      <c r="G2631" s="91" t="str">
        <f t="shared" si="101"/>
        <v>Care needed</v>
      </c>
      <c r="H2631" s="91" t="s">
        <v>11767</v>
      </c>
      <c r="I2631" s="91" t="str">
        <f t="shared" si="102"/>
        <v>Scarce, scattered and local</v>
      </c>
      <c r="J2631" s="91" t="s">
        <v>15689</v>
      </c>
      <c r="K2631" s="91"/>
      <c r="L2631" s="91"/>
      <c r="M2631" s="91"/>
      <c r="P2631" s="86" t="str">
        <f t="shared" si="100"/>
        <v>Care needed</v>
      </c>
      <c r="Q2631" s="86" t="s">
        <v>10789</v>
      </c>
      <c r="R2631" s="86" t="s">
        <v>10789</v>
      </c>
      <c r="S2631" s="86" t="s">
        <v>10789</v>
      </c>
      <c r="T2631" s="86" t="s">
        <v>10789</v>
      </c>
      <c r="U2631" s="86" t="s">
        <v>15244</v>
      </c>
      <c r="V2631" s="86" t="s">
        <v>15243</v>
      </c>
      <c r="W2631" s="86" t="b">
        <v>0</v>
      </c>
    </row>
    <row r="2632" spans="2:23" x14ac:dyDescent="0.25">
      <c r="B2632" s="91">
        <v>2588</v>
      </c>
      <c r="C2632" s="91"/>
      <c r="D2632" s="199" t="s">
        <v>15416</v>
      </c>
      <c r="E2632" s="89" t="s">
        <v>15453</v>
      </c>
      <c r="F2632" s="90" t="s">
        <v>15508</v>
      </c>
      <c r="G2632" s="91" t="str">
        <f t="shared" si="101"/>
        <v>Photo required</v>
      </c>
      <c r="H2632" s="102" t="s">
        <v>11837</v>
      </c>
      <c r="I2632" s="91" t="str">
        <f t="shared" si="102"/>
        <v>Not recorded in Scotland</v>
      </c>
      <c r="J2632" s="102" t="s">
        <v>16094</v>
      </c>
      <c r="K2632" s="91"/>
      <c r="L2632" s="116"/>
      <c r="P2632" s="86" t="str">
        <f t="shared" si="100"/>
        <v>Photo required</v>
      </c>
      <c r="U2632" s="86" t="s">
        <v>16791</v>
      </c>
    </row>
    <row r="2633" spans="2:23" x14ac:dyDescent="0.25">
      <c r="B2633" s="91">
        <v>2423.1</v>
      </c>
      <c r="C2633" s="91" t="s">
        <v>8458</v>
      </c>
      <c r="D2633" s="94" t="s">
        <v>16774</v>
      </c>
      <c r="E2633" s="89" t="s">
        <v>8459</v>
      </c>
      <c r="F2633" s="90" t="s">
        <v>8460</v>
      </c>
      <c r="G2633" s="91" t="str">
        <f t="shared" si="101"/>
        <v>Photo required</v>
      </c>
      <c r="H2633" s="91" t="s">
        <v>11837</v>
      </c>
      <c r="I2633" s="91" t="str">
        <f t="shared" si="102"/>
        <v>Not recorded in Scotland</v>
      </c>
      <c r="J2633" s="91" t="s">
        <v>16094</v>
      </c>
      <c r="K2633" s="91"/>
      <c r="L2633" s="91"/>
      <c r="M2633" s="91"/>
      <c r="P2633" s="86" t="str">
        <f t="shared" si="100"/>
        <v>Photo required</v>
      </c>
      <c r="Q2633" s="86" t="s">
        <v>10789</v>
      </c>
      <c r="R2633" s="86" t="s">
        <v>10789</v>
      </c>
      <c r="S2633" s="86" t="s">
        <v>10789</v>
      </c>
      <c r="T2633" s="86" t="s">
        <v>10789</v>
      </c>
      <c r="U2633" s="86" t="s">
        <v>15248</v>
      </c>
      <c r="V2633" s="86" t="s">
        <v>15238</v>
      </c>
      <c r="W2633" s="86" t="b">
        <v>0</v>
      </c>
    </row>
    <row r="2634" spans="2:23" x14ac:dyDescent="0.25">
      <c r="B2634" s="91">
        <v>2418</v>
      </c>
      <c r="C2634" s="91">
        <v>2418</v>
      </c>
      <c r="D2634" s="203" t="s">
        <v>13887</v>
      </c>
      <c r="E2634" s="89" t="s">
        <v>65</v>
      </c>
      <c r="F2634" s="90" t="s">
        <v>64</v>
      </c>
      <c r="G2634" s="91" t="str">
        <f t="shared" si="101"/>
        <v>Photo required</v>
      </c>
      <c r="H2634" s="91" t="s">
        <v>11837</v>
      </c>
      <c r="I2634" s="91" t="str">
        <f t="shared" si="102"/>
        <v>Clyde Valley records considered suspect</v>
      </c>
      <c r="J2634" s="91" t="s">
        <v>15690</v>
      </c>
      <c r="K2634" s="91"/>
      <c r="L2634" s="91"/>
      <c r="M2634" s="91"/>
      <c r="P2634" s="86" t="str">
        <f t="shared" si="100"/>
        <v>Photo required</v>
      </c>
      <c r="Q2634" s="86" t="s">
        <v>10789</v>
      </c>
      <c r="R2634" s="86" t="s">
        <v>10789</v>
      </c>
      <c r="S2634" s="86" t="s">
        <v>10789</v>
      </c>
      <c r="T2634" s="86" t="s">
        <v>10789</v>
      </c>
      <c r="U2634" s="86" t="s">
        <v>15241</v>
      </c>
      <c r="V2634" s="86" t="s">
        <v>15228</v>
      </c>
      <c r="W2634" s="86" t="b">
        <v>0</v>
      </c>
    </row>
    <row r="2635" spans="2:23" x14ac:dyDescent="0.25">
      <c r="B2635" s="91">
        <v>2420</v>
      </c>
      <c r="C2635" s="91">
        <v>2420</v>
      </c>
      <c r="D2635" s="203" t="s">
        <v>13888</v>
      </c>
      <c r="E2635" s="89" t="s">
        <v>8454</v>
      </c>
      <c r="F2635" s="90" t="s">
        <v>8455</v>
      </c>
      <c r="G2635" s="91" t="str">
        <f t="shared" si="101"/>
        <v>Photo required</v>
      </c>
      <c r="H2635" s="91" t="s">
        <v>11837</v>
      </c>
      <c r="I2635" s="91" t="str">
        <f t="shared" si="102"/>
        <v>Not recorded in Scotland</v>
      </c>
      <c r="J2635" s="91" t="s">
        <v>16094</v>
      </c>
      <c r="K2635" s="91"/>
      <c r="L2635" s="91"/>
      <c r="M2635" s="91"/>
      <c r="P2635" s="86" t="str">
        <f t="shared" si="100"/>
        <v>Photo required</v>
      </c>
      <c r="Q2635" s="86" t="s">
        <v>10789</v>
      </c>
      <c r="R2635" s="86" t="s">
        <v>10789</v>
      </c>
      <c r="S2635" s="86" t="s">
        <v>10789</v>
      </c>
      <c r="T2635" s="86" t="s">
        <v>10789</v>
      </c>
      <c r="U2635" s="86" t="s">
        <v>15253</v>
      </c>
      <c r="V2635" s="86" t="s">
        <v>15254</v>
      </c>
      <c r="W2635" s="86" t="b">
        <v>0</v>
      </c>
    </row>
    <row r="2636" spans="2:23" x14ac:dyDescent="0.25">
      <c r="B2636" s="91">
        <v>2419</v>
      </c>
      <c r="C2636" s="91">
        <v>2419</v>
      </c>
      <c r="D2636" s="94" t="s">
        <v>16775</v>
      </c>
      <c r="E2636" s="89" t="s">
        <v>8452</v>
      </c>
      <c r="F2636" s="90" t="s">
        <v>8453</v>
      </c>
      <c r="G2636" s="91" t="str">
        <f t="shared" si="101"/>
        <v>Photo required</v>
      </c>
      <c r="H2636" s="91" t="s">
        <v>11837</v>
      </c>
      <c r="I2636" s="91" t="str">
        <f t="shared" si="102"/>
        <v>Not recorded in Scotland</v>
      </c>
      <c r="J2636" s="91" t="s">
        <v>16094</v>
      </c>
      <c r="K2636" s="91"/>
      <c r="L2636" s="91"/>
      <c r="M2636" s="91"/>
      <c r="P2636" s="86" t="str">
        <f t="shared" si="100"/>
        <v>Photo required</v>
      </c>
      <c r="Q2636" s="86" t="s">
        <v>10789</v>
      </c>
      <c r="R2636" s="86" t="s">
        <v>10789</v>
      </c>
      <c r="S2636" s="86" t="s">
        <v>10789</v>
      </c>
      <c r="T2636" s="86" t="s">
        <v>10789</v>
      </c>
      <c r="U2636" s="86" t="s">
        <v>16791</v>
      </c>
      <c r="V2636" s="86" t="s">
        <v>10789</v>
      </c>
      <c r="W2636" s="86" t="s">
        <v>10789</v>
      </c>
    </row>
    <row r="2637" spans="2:23" x14ac:dyDescent="0.25">
      <c r="B2637" s="91">
        <v>2420.1</v>
      </c>
      <c r="C2637" s="91" t="s">
        <v>8456</v>
      </c>
      <c r="D2637" s="94" t="s">
        <v>16776</v>
      </c>
      <c r="E2637" s="89" t="s">
        <v>8457</v>
      </c>
      <c r="F2637" s="90" t="s">
        <v>11789</v>
      </c>
      <c r="G2637" s="91" t="str">
        <f t="shared" si="101"/>
        <v>Photo required</v>
      </c>
      <c r="H2637" s="91" t="s">
        <v>11837</v>
      </c>
      <c r="I2637" s="91" t="str">
        <f t="shared" si="102"/>
        <v>Not recorded in Scotland</v>
      </c>
      <c r="J2637" s="91" t="s">
        <v>16094</v>
      </c>
      <c r="K2637" s="91"/>
      <c r="L2637" s="91"/>
      <c r="M2637" s="91"/>
      <c r="P2637" s="86" t="str">
        <f t="shared" si="100"/>
        <v>Photo required</v>
      </c>
      <c r="Q2637" s="86" t="s">
        <v>10789</v>
      </c>
      <c r="R2637" s="86" t="s">
        <v>10789</v>
      </c>
      <c r="S2637" s="86" t="s">
        <v>10789</v>
      </c>
      <c r="T2637" s="86" t="s">
        <v>10789</v>
      </c>
      <c r="U2637" s="86" t="s">
        <v>16791</v>
      </c>
      <c r="V2637" s="86" t="s">
        <v>10789</v>
      </c>
      <c r="W2637" s="86" t="s">
        <v>10789</v>
      </c>
    </row>
    <row r="2638" spans="2:23" x14ac:dyDescent="0.25">
      <c r="B2638" s="91">
        <v>2424.1</v>
      </c>
      <c r="C2638" s="91" t="s">
        <v>8463</v>
      </c>
      <c r="D2638" s="94" t="s">
        <v>16777</v>
      </c>
      <c r="E2638" s="89" t="s">
        <v>8464</v>
      </c>
      <c r="F2638" s="90" t="s">
        <v>8465</v>
      </c>
      <c r="G2638" s="91" t="str">
        <f t="shared" si="101"/>
        <v>Photo required</v>
      </c>
      <c r="H2638" s="91" t="s">
        <v>11837</v>
      </c>
      <c r="I2638" s="91" t="str">
        <f t="shared" si="102"/>
        <v>Not recorded in Scotland</v>
      </c>
      <c r="J2638" s="91" t="s">
        <v>16094</v>
      </c>
      <c r="K2638" s="91"/>
      <c r="L2638" s="91"/>
      <c r="M2638" s="91"/>
      <c r="P2638" s="86" t="str">
        <f t="shared" si="100"/>
        <v>Photo required</v>
      </c>
      <c r="Q2638" s="86" t="s">
        <v>10789</v>
      </c>
      <c r="R2638" s="86" t="s">
        <v>10789</v>
      </c>
      <c r="S2638" s="86" t="s">
        <v>10789</v>
      </c>
      <c r="T2638" s="86" t="s">
        <v>10789</v>
      </c>
      <c r="U2638" s="86" t="s">
        <v>16791</v>
      </c>
      <c r="V2638" s="86" t="s">
        <v>10789</v>
      </c>
      <c r="W2638" s="86" t="s">
        <v>10789</v>
      </c>
    </row>
    <row r="2639" spans="2:23" x14ac:dyDescent="0.25">
      <c r="B2639" s="91">
        <v>1686</v>
      </c>
      <c r="C2639" s="91">
        <v>1686</v>
      </c>
      <c r="D2639" s="95" t="s">
        <v>13809</v>
      </c>
      <c r="E2639" s="89" t="s">
        <v>4532</v>
      </c>
      <c r="F2639" s="90" t="s">
        <v>4533</v>
      </c>
      <c r="G2639" s="91" t="str">
        <f t="shared" si="101"/>
        <v/>
      </c>
      <c r="H2639" s="91" t="s">
        <v>10789</v>
      </c>
      <c r="I2639" s="91" t="str">
        <f t="shared" si="102"/>
        <v/>
      </c>
      <c r="J2639" s="91" t="s">
        <v>10789</v>
      </c>
      <c r="K2639" s="91"/>
      <c r="L2639" s="91"/>
      <c r="M2639" s="91"/>
      <c r="P2639" s="86" t="str">
        <f t="shared" si="100"/>
        <v/>
      </c>
      <c r="Q2639" s="86" t="s">
        <v>10789</v>
      </c>
      <c r="R2639" s="86" t="s">
        <v>10789</v>
      </c>
      <c r="S2639" s="86" t="s">
        <v>10789</v>
      </c>
      <c r="T2639" s="86" t="s">
        <v>10789</v>
      </c>
      <c r="U2639" s="86" t="s">
        <v>16791</v>
      </c>
      <c r="V2639" s="86" t="s">
        <v>10789</v>
      </c>
      <c r="W2639" s="86" t="s">
        <v>10789</v>
      </c>
    </row>
    <row r="2640" spans="2:23" x14ac:dyDescent="0.25">
      <c r="B2640" s="91">
        <v>1717</v>
      </c>
      <c r="C2640" s="91">
        <v>1717</v>
      </c>
      <c r="D2640" s="95" t="s">
        <v>13810</v>
      </c>
      <c r="E2640" s="89" t="s">
        <v>7924</v>
      </c>
      <c r="F2640" s="90" t="s">
        <v>7925</v>
      </c>
      <c r="G2640" s="91" t="str">
        <f t="shared" si="101"/>
        <v/>
      </c>
      <c r="H2640" s="91" t="s">
        <v>10789</v>
      </c>
      <c r="I2640" s="91" t="str">
        <f t="shared" si="102"/>
        <v/>
      </c>
      <c r="J2640" s="91" t="s">
        <v>10789</v>
      </c>
      <c r="K2640" s="91"/>
      <c r="L2640" s="91"/>
      <c r="M2640" s="91"/>
      <c r="P2640" s="86" t="str">
        <f t="shared" si="100"/>
        <v/>
      </c>
      <c r="Q2640" s="86" t="s">
        <v>10789</v>
      </c>
      <c r="R2640" s="86" t="s">
        <v>10789</v>
      </c>
      <c r="S2640" s="86" t="s">
        <v>10789</v>
      </c>
      <c r="T2640" s="86" t="s">
        <v>10789</v>
      </c>
      <c r="U2640" s="86" t="s">
        <v>16791</v>
      </c>
      <c r="V2640" s="86" t="s">
        <v>10789</v>
      </c>
      <c r="W2640" s="86" t="s">
        <v>10789</v>
      </c>
    </row>
    <row r="2641" spans="2:23" x14ac:dyDescent="0.25">
      <c r="B2641" s="91">
        <v>1916</v>
      </c>
      <c r="C2641" s="91">
        <v>1916</v>
      </c>
      <c r="D2641" s="95" t="s">
        <v>13811</v>
      </c>
      <c r="E2641" s="89" t="s">
        <v>8005</v>
      </c>
      <c r="F2641" s="90" t="s">
        <v>8006</v>
      </c>
      <c r="G2641" s="91" t="str">
        <f t="shared" si="101"/>
        <v/>
      </c>
      <c r="H2641" s="91" t="s">
        <v>10789</v>
      </c>
      <c r="I2641" s="91" t="str">
        <f t="shared" si="102"/>
        <v/>
      </c>
      <c r="J2641" s="91" t="s">
        <v>10789</v>
      </c>
      <c r="K2641" s="91"/>
      <c r="L2641" s="91"/>
      <c r="M2641" s="91"/>
      <c r="P2641" s="86" t="str">
        <f t="shared" si="100"/>
        <v/>
      </c>
      <c r="Q2641" s="86" t="s">
        <v>10789</v>
      </c>
      <c r="R2641" s="86" t="s">
        <v>10789</v>
      </c>
      <c r="S2641" s="86" t="s">
        <v>10789</v>
      </c>
      <c r="T2641" s="86" t="s">
        <v>10789</v>
      </c>
      <c r="U2641" s="86" t="s">
        <v>16791</v>
      </c>
      <c r="V2641" s="86" t="s">
        <v>10789</v>
      </c>
      <c r="W2641" s="86" t="s">
        <v>10789</v>
      </c>
    </row>
    <row r="2642" spans="2:23" x14ac:dyDescent="0.25">
      <c r="B2642" s="91">
        <v>1953</v>
      </c>
      <c r="C2642" s="91">
        <v>1953</v>
      </c>
      <c r="D2642" s="95" t="s">
        <v>13812</v>
      </c>
      <c r="E2642" s="89" t="s">
        <v>4669</v>
      </c>
      <c r="F2642" s="90" t="s">
        <v>4670</v>
      </c>
      <c r="G2642" s="91" t="str">
        <f t="shared" si="101"/>
        <v/>
      </c>
      <c r="H2642" s="91" t="s">
        <v>10789</v>
      </c>
      <c r="I2642" s="91" t="str">
        <f t="shared" si="102"/>
        <v/>
      </c>
      <c r="J2642" s="91" t="s">
        <v>10789</v>
      </c>
      <c r="K2642" s="91"/>
      <c r="L2642" s="91"/>
      <c r="M2642" s="91"/>
      <c r="P2642" s="86" t="str">
        <f t="shared" si="100"/>
        <v/>
      </c>
      <c r="Q2642" s="86" t="s">
        <v>10789</v>
      </c>
      <c r="R2642" s="86" t="s">
        <v>10789</v>
      </c>
      <c r="S2642" s="86" t="s">
        <v>10789</v>
      </c>
      <c r="T2642" s="86" t="s">
        <v>10789</v>
      </c>
      <c r="U2642" s="86" t="s">
        <v>16791</v>
      </c>
      <c r="V2642" s="86" t="s">
        <v>10789</v>
      </c>
      <c r="W2642" s="86" t="s">
        <v>10789</v>
      </c>
    </row>
    <row r="2643" spans="2:23" x14ac:dyDescent="0.25">
      <c r="B2643" s="91">
        <v>2222.1</v>
      </c>
      <c r="C2643" s="91" t="s">
        <v>3026</v>
      </c>
      <c r="D2643" s="95" t="s">
        <v>13819</v>
      </c>
      <c r="E2643" s="89" t="s">
        <v>3027</v>
      </c>
      <c r="F2643" s="90"/>
      <c r="G2643" s="91" t="str">
        <f t="shared" si="101"/>
        <v/>
      </c>
      <c r="H2643" s="91" t="s">
        <v>10789</v>
      </c>
      <c r="I2643" s="91" t="str">
        <f t="shared" si="102"/>
        <v>*Not recorded in Scotland</v>
      </c>
      <c r="J2643" s="91" t="s">
        <v>10789</v>
      </c>
      <c r="K2643" s="91" t="s">
        <v>15193</v>
      </c>
      <c r="L2643" s="91" t="s">
        <v>16094</v>
      </c>
      <c r="M2643" s="91"/>
      <c r="P2643" s="86" t="str">
        <f t="shared" si="100"/>
        <v/>
      </c>
      <c r="Q2643" s="86" t="s">
        <v>10789</v>
      </c>
      <c r="R2643" s="86" t="s">
        <v>10789</v>
      </c>
      <c r="S2643" s="86" t="s">
        <v>10789</v>
      </c>
      <c r="T2643" s="86" t="s">
        <v>10789</v>
      </c>
      <c r="U2643" s="86" t="s">
        <v>16791</v>
      </c>
      <c r="V2643" s="86" t="s">
        <v>10789</v>
      </c>
      <c r="W2643" s="86" t="s">
        <v>10789</v>
      </c>
    </row>
    <row r="2644" spans="2:23" x14ac:dyDescent="0.25">
      <c r="B2644" s="91">
        <v>2096</v>
      </c>
      <c r="C2644" s="91">
        <v>2096</v>
      </c>
      <c r="D2644" s="95" t="s">
        <v>13959</v>
      </c>
      <c r="E2644" s="89" t="s">
        <v>487</v>
      </c>
      <c r="F2644" s="90" t="s">
        <v>488</v>
      </c>
      <c r="G2644" s="91" t="str">
        <f t="shared" si="101"/>
        <v/>
      </c>
      <c r="H2644" s="91" t="s">
        <v>10789</v>
      </c>
      <c r="I2644" s="91" t="str">
        <f t="shared" si="102"/>
        <v/>
      </c>
      <c r="J2644" s="91" t="s">
        <v>10789</v>
      </c>
      <c r="K2644" s="91"/>
      <c r="L2644" s="91"/>
      <c r="M2644" s="91"/>
      <c r="P2644" s="86" t="str">
        <f t="shared" si="100"/>
        <v/>
      </c>
      <c r="Q2644" s="86" t="s">
        <v>10789</v>
      </c>
      <c r="R2644" s="86" t="s">
        <v>10789</v>
      </c>
      <c r="S2644" s="86" t="s">
        <v>10789</v>
      </c>
      <c r="T2644" s="86" t="s">
        <v>10789</v>
      </c>
      <c r="U2644" s="86" t="s">
        <v>16791</v>
      </c>
      <c r="V2644" s="86" t="s">
        <v>10789</v>
      </c>
      <c r="W2644" s="86" t="s">
        <v>10789</v>
      </c>
    </row>
    <row r="2645" spans="2:23" x14ac:dyDescent="0.25">
      <c r="B2645" s="91">
        <v>2086</v>
      </c>
      <c r="C2645" s="91">
        <v>2086</v>
      </c>
      <c r="D2645" s="95" t="s">
        <v>13960</v>
      </c>
      <c r="E2645" s="89" t="s">
        <v>474</v>
      </c>
      <c r="F2645" s="90" t="s">
        <v>475</v>
      </c>
      <c r="G2645" s="91" t="str">
        <f t="shared" si="101"/>
        <v/>
      </c>
      <c r="H2645" s="91" t="s">
        <v>10789</v>
      </c>
      <c r="I2645" s="91" t="str">
        <f t="shared" si="102"/>
        <v/>
      </c>
      <c r="J2645" s="91" t="s">
        <v>10789</v>
      </c>
      <c r="K2645" s="91"/>
      <c r="L2645" s="91"/>
      <c r="M2645" s="91"/>
      <c r="P2645" s="86" t="str">
        <f t="shared" si="100"/>
        <v/>
      </c>
      <c r="Q2645" s="86" t="s">
        <v>10789</v>
      </c>
      <c r="R2645" s="86" t="s">
        <v>10789</v>
      </c>
      <c r="S2645" s="86" t="s">
        <v>10789</v>
      </c>
      <c r="T2645" s="86" t="s">
        <v>10789</v>
      </c>
      <c r="U2645" s="86" t="s">
        <v>16791</v>
      </c>
      <c r="V2645" s="86" t="s">
        <v>10789</v>
      </c>
      <c r="W2645" s="86" t="s">
        <v>10789</v>
      </c>
    </row>
    <row r="2646" spans="2:23" x14ac:dyDescent="0.25">
      <c r="B2646" s="91">
        <v>2644</v>
      </c>
      <c r="C2646" s="91">
        <v>2207</v>
      </c>
      <c r="D2646" s="91" t="s">
        <v>13960</v>
      </c>
      <c r="E2646" s="89" t="s">
        <v>15460</v>
      </c>
      <c r="F2646" s="90"/>
      <c r="G2646" s="91" t="str">
        <f t="shared" si="101"/>
        <v/>
      </c>
      <c r="I2646" s="91" t="str">
        <f t="shared" si="102"/>
        <v>*Not recorded in Scotland</v>
      </c>
      <c r="J2646" s="102" t="s">
        <v>10789</v>
      </c>
      <c r="K2646" s="91" t="s">
        <v>15193</v>
      </c>
      <c r="L2646" s="116" t="s">
        <v>16094</v>
      </c>
      <c r="P2646" s="86" t="str">
        <f t="shared" si="100"/>
        <v/>
      </c>
      <c r="U2646" s="86" t="s">
        <v>16791</v>
      </c>
    </row>
    <row r="2647" spans="2:23" x14ac:dyDescent="0.25">
      <c r="B2647" s="91">
        <v>2424</v>
      </c>
      <c r="C2647" s="91">
        <v>2424</v>
      </c>
      <c r="D2647" s="95" t="s">
        <v>13951</v>
      </c>
      <c r="E2647" s="89" t="s">
        <v>8461</v>
      </c>
      <c r="F2647" s="90" t="s">
        <v>8462</v>
      </c>
      <c r="G2647" s="91" t="str">
        <f t="shared" si="101"/>
        <v/>
      </c>
      <c r="H2647" s="91" t="s">
        <v>10789</v>
      </c>
      <c r="I2647" s="91" t="str">
        <f t="shared" si="102"/>
        <v/>
      </c>
      <c r="J2647" s="91" t="s">
        <v>10789</v>
      </c>
      <c r="K2647" s="91"/>
      <c r="L2647" s="91"/>
      <c r="M2647" s="91"/>
      <c r="P2647" s="86" t="str">
        <f t="shared" si="100"/>
        <v/>
      </c>
      <c r="Q2647" s="86" t="s">
        <v>10789</v>
      </c>
      <c r="R2647" s="86" t="s">
        <v>10789</v>
      </c>
      <c r="S2647" s="86" t="s">
        <v>10789</v>
      </c>
      <c r="T2647" s="86" t="s">
        <v>10789</v>
      </c>
      <c r="U2647" s="86" t="s">
        <v>16791</v>
      </c>
      <c r="V2647" s="86" t="s">
        <v>10789</v>
      </c>
      <c r="W2647" s="86" t="s">
        <v>10789</v>
      </c>
    </row>
    <row r="2648" spans="2:23" x14ac:dyDescent="0.25">
      <c r="B2648" s="91">
        <v>679</v>
      </c>
      <c r="C2648" s="91">
        <v>679</v>
      </c>
      <c r="D2648" s="95" t="s">
        <v>13973</v>
      </c>
      <c r="E2648" s="89" t="s">
        <v>3066</v>
      </c>
      <c r="F2648" s="90"/>
      <c r="G2648" s="91" t="str">
        <f t="shared" si="101"/>
        <v/>
      </c>
      <c r="H2648" s="91" t="s">
        <v>10789</v>
      </c>
      <c r="I2648" s="91" t="str">
        <f t="shared" si="102"/>
        <v>*Not recorded in Scotland</v>
      </c>
      <c r="J2648" s="91" t="s">
        <v>10789</v>
      </c>
      <c r="K2648" s="91" t="s">
        <v>15193</v>
      </c>
      <c r="L2648" s="91" t="s">
        <v>16094</v>
      </c>
      <c r="M2648" s="91"/>
      <c r="P2648" s="86" t="str">
        <f t="shared" ref="P2648:P2711" si="103">IF(LEN(H2648)=0,"",H2648)</f>
        <v/>
      </c>
      <c r="Q2648" s="86" t="s">
        <v>10789</v>
      </c>
      <c r="R2648" s="86" t="s">
        <v>10789</v>
      </c>
      <c r="S2648" s="86" t="s">
        <v>10789</v>
      </c>
      <c r="T2648" s="86" t="s">
        <v>10789</v>
      </c>
      <c r="U2648" s="86" t="s">
        <v>16791</v>
      </c>
      <c r="V2648" s="86" t="s">
        <v>10789</v>
      </c>
      <c r="W2648" s="86" t="s">
        <v>10789</v>
      </c>
    </row>
    <row r="2649" spans="2:23" x14ac:dyDescent="0.25">
      <c r="B2649" s="91">
        <v>785</v>
      </c>
      <c r="C2649" s="91">
        <v>785</v>
      </c>
      <c r="D2649" s="95" t="s">
        <v>13972</v>
      </c>
      <c r="E2649" s="89" t="s">
        <v>2060</v>
      </c>
      <c r="F2649" s="90"/>
      <c r="G2649" s="91" t="str">
        <f t="shared" si="101"/>
        <v/>
      </c>
      <c r="H2649" s="91" t="s">
        <v>10789</v>
      </c>
      <c r="I2649" s="91" t="str">
        <f t="shared" si="102"/>
        <v>*Not recorded in Scotland</v>
      </c>
      <c r="J2649" s="91" t="s">
        <v>10789</v>
      </c>
      <c r="K2649" s="91" t="s">
        <v>15193</v>
      </c>
      <c r="L2649" s="91" t="s">
        <v>16094</v>
      </c>
      <c r="M2649" s="91"/>
      <c r="P2649" s="86" t="str">
        <f t="shared" si="103"/>
        <v/>
      </c>
      <c r="Q2649" s="86" t="s">
        <v>10789</v>
      </c>
      <c r="R2649" s="86" t="s">
        <v>10789</v>
      </c>
      <c r="S2649" s="86" t="s">
        <v>10789</v>
      </c>
      <c r="T2649" s="86" t="s">
        <v>10789</v>
      </c>
      <c r="U2649" s="86" t="s">
        <v>16791</v>
      </c>
      <c r="V2649" s="86" t="s">
        <v>10789</v>
      </c>
      <c r="W2649" s="86" t="s">
        <v>10789</v>
      </c>
    </row>
    <row r="2650" spans="2:23" x14ac:dyDescent="0.25">
      <c r="B2650" s="91">
        <v>842</v>
      </c>
      <c r="C2650" s="91">
        <v>842</v>
      </c>
      <c r="D2650" s="95" t="s">
        <v>13971</v>
      </c>
      <c r="E2650" s="89" t="s">
        <v>2099</v>
      </c>
      <c r="F2650" s="90"/>
      <c r="G2650" s="91" t="str">
        <f t="shared" si="101"/>
        <v/>
      </c>
      <c r="H2650" s="91" t="s">
        <v>10789</v>
      </c>
      <c r="I2650" s="91" t="str">
        <f t="shared" si="102"/>
        <v>*Not recorded in Scotland</v>
      </c>
      <c r="J2650" s="91" t="s">
        <v>10789</v>
      </c>
      <c r="K2650" s="91" t="s">
        <v>15193</v>
      </c>
      <c r="L2650" s="91" t="s">
        <v>16094</v>
      </c>
      <c r="M2650" s="91"/>
      <c r="P2650" s="86" t="str">
        <f t="shared" si="103"/>
        <v/>
      </c>
      <c r="Q2650" s="86" t="s">
        <v>10789</v>
      </c>
      <c r="R2650" s="86" t="s">
        <v>10789</v>
      </c>
      <c r="S2650" s="86" t="s">
        <v>10789</v>
      </c>
      <c r="T2650" s="86" t="s">
        <v>10789</v>
      </c>
      <c r="U2650" s="86" t="s">
        <v>16791</v>
      </c>
      <c r="V2650" s="86" t="s">
        <v>10789</v>
      </c>
      <c r="W2650" s="86" t="s">
        <v>10789</v>
      </c>
    </row>
    <row r="2651" spans="2:23" x14ac:dyDescent="0.25">
      <c r="B2651" s="91">
        <v>876</v>
      </c>
      <c r="C2651" s="91">
        <v>876</v>
      </c>
      <c r="D2651" s="95" t="s">
        <v>13970</v>
      </c>
      <c r="E2651" s="92" t="s">
        <v>11902</v>
      </c>
      <c r="F2651" s="90"/>
      <c r="G2651" s="91" t="str">
        <f t="shared" si="101"/>
        <v/>
      </c>
      <c r="H2651" s="91" t="s">
        <v>10789</v>
      </c>
      <c r="I2651" s="91" t="str">
        <f t="shared" si="102"/>
        <v>*Not recorded in Scotland</v>
      </c>
      <c r="J2651" s="91" t="s">
        <v>10789</v>
      </c>
      <c r="K2651" s="91" t="s">
        <v>15193</v>
      </c>
      <c r="L2651" s="91" t="s">
        <v>16094</v>
      </c>
      <c r="M2651" s="91"/>
      <c r="P2651" s="86" t="str">
        <f t="shared" si="103"/>
        <v/>
      </c>
      <c r="Q2651" s="86" t="s">
        <v>10789</v>
      </c>
      <c r="R2651" s="86" t="s">
        <v>10789</v>
      </c>
      <c r="S2651" s="86" t="s">
        <v>10789</v>
      </c>
      <c r="T2651" s="86" t="s">
        <v>10789</v>
      </c>
      <c r="U2651" s="86" t="s">
        <v>16791</v>
      </c>
      <c r="V2651" s="86" t="s">
        <v>10789</v>
      </c>
      <c r="W2651" s="86" t="s">
        <v>10789</v>
      </c>
    </row>
    <row r="2652" spans="2:23" x14ac:dyDescent="0.25">
      <c r="B2652" s="91">
        <v>2603</v>
      </c>
      <c r="C2652" s="91">
        <v>876</v>
      </c>
      <c r="D2652" s="91" t="s">
        <v>15418</v>
      </c>
      <c r="E2652" s="89" t="s">
        <v>15455</v>
      </c>
      <c r="F2652" s="90"/>
      <c r="G2652" s="91" t="str">
        <f t="shared" si="101"/>
        <v/>
      </c>
      <c r="I2652" s="91" t="str">
        <f t="shared" si="102"/>
        <v>*Not recorded in Scotland</v>
      </c>
      <c r="J2652" s="102" t="s">
        <v>10789</v>
      </c>
      <c r="K2652" s="91" t="s">
        <v>15193</v>
      </c>
      <c r="L2652" s="116" t="s">
        <v>16094</v>
      </c>
      <c r="P2652" s="86" t="str">
        <f t="shared" si="103"/>
        <v/>
      </c>
      <c r="U2652" s="86" t="s">
        <v>16791</v>
      </c>
    </row>
    <row r="2653" spans="2:23" x14ac:dyDescent="0.25">
      <c r="B2653" s="91">
        <v>953</v>
      </c>
      <c r="C2653" s="91">
        <v>953</v>
      </c>
      <c r="D2653" s="206" t="s">
        <v>13969</v>
      </c>
      <c r="E2653" s="89" t="s">
        <v>4140</v>
      </c>
      <c r="F2653" s="90"/>
      <c r="G2653" s="91" t="str">
        <f t="shared" si="101"/>
        <v/>
      </c>
      <c r="H2653" s="91" t="s">
        <v>10789</v>
      </c>
      <c r="I2653" s="91" t="str">
        <f t="shared" si="102"/>
        <v>*Not recorded in Scotland</v>
      </c>
      <c r="J2653" s="91" t="s">
        <v>10789</v>
      </c>
      <c r="K2653" s="91" t="s">
        <v>15193</v>
      </c>
      <c r="L2653" s="91" t="s">
        <v>16094</v>
      </c>
      <c r="M2653" s="91"/>
      <c r="P2653" s="86" t="str">
        <f t="shared" si="103"/>
        <v/>
      </c>
      <c r="Q2653" s="86" t="s">
        <v>10789</v>
      </c>
      <c r="R2653" s="86" t="s">
        <v>10789</v>
      </c>
      <c r="S2653" s="86" t="s">
        <v>10789</v>
      </c>
      <c r="T2653" s="86" t="s">
        <v>10789</v>
      </c>
      <c r="U2653" s="86" t="s">
        <v>16791</v>
      </c>
      <c r="V2653" s="86" t="s">
        <v>10789</v>
      </c>
      <c r="W2653" s="86" t="s">
        <v>10789</v>
      </c>
    </row>
    <row r="2654" spans="2:23" x14ac:dyDescent="0.25">
      <c r="B2654" s="91">
        <v>193</v>
      </c>
      <c r="C2654" s="91">
        <v>193</v>
      </c>
      <c r="D2654" s="95" t="s">
        <v>13975</v>
      </c>
      <c r="E2654" s="89" t="s">
        <v>6993</v>
      </c>
      <c r="F2654" s="90"/>
      <c r="G2654" s="91" t="str">
        <f t="shared" si="101"/>
        <v/>
      </c>
      <c r="H2654" s="91" t="s">
        <v>10789</v>
      </c>
      <c r="I2654" s="91" t="str">
        <f t="shared" si="102"/>
        <v>*Not recorded in Scotland</v>
      </c>
      <c r="J2654" s="91" t="s">
        <v>10789</v>
      </c>
      <c r="K2654" s="91" t="s">
        <v>15193</v>
      </c>
      <c r="L2654" s="91" t="s">
        <v>16094</v>
      </c>
      <c r="M2654" s="91"/>
      <c r="P2654" s="86" t="str">
        <f t="shared" si="103"/>
        <v/>
      </c>
      <c r="Q2654" s="86" t="s">
        <v>10789</v>
      </c>
      <c r="R2654" s="86" t="s">
        <v>10789</v>
      </c>
      <c r="S2654" s="86" t="s">
        <v>10789</v>
      </c>
      <c r="T2654" s="86" t="s">
        <v>10789</v>
      </c>
      <c r="U2654" s="86" t="s">
        <v>16791</v>
      </c>
      <c r="V2654" s="86" t="s">
        <v>10789</v>
      </c>
      <c r="W2654" s="86" t="s">
        <v>10789</v>
      </c>
    </row>
    <row r="2655" spans="2:23" x14ac:dyDescent="0.25">
      <c r="B2655" s="91">
        <v>1695</v>
      </c>
      <c r="C2655" s="91">
        <v>1695</v>
      </c>
      <c r="D2655" s="202" t="s">
        <v>13968</v>
      </c>
      <c r="E2655" s="89" t="s">
        <v>4536</v>
      </c>
      <c r="F2655" s="90" t="s">
        <v>4537</v>
      </c>
      <c r="G2655" s="91" t="str">
        <f t="shared" si="101"/>
        <v/>
      </c>
      <c r="H2655" s="91" t="s">
        <v>10789</v>
      </c>
      <c r="I2655" s="91" t="str">
        <f t="shared" si="102"/>
        <v>*</v>
      </c>
      <c r="J2655" s="91" t="s">
        <v>10789</v>
      </c>
      <c r="K2655" s="91" t="s">
        <v>15193</v>
      </c>
      <c r="L2655" s="91"/>
      <c r="M2655" s="91"/>
      <c r="P2655" s="86" t="str">
        <f t="shared" si="103"/>
        <v/>
      </c>
      <c r="Q2655" s="86" t="s">
        <v>10789</v>
      </c>
      <c r="R2655" s="86" t="s">
        <v>10789</v>
      </c>
      <c r="S2655" s="86" t="s">
        <v>10789</v>
      </c>
      <c r="T2655" s="86" t="s">
        <v>10789</v>
      </c>
      <c r="U2655" s="86" t="s">
        <v>16791</v>
      </c>
      <c r="V2655" s="86" t="s">
        <v>10789</v>
      </c>
      <c r="W2655" s="86" t="s">
        <v>10789</v>
      </c>
    </row>
    <row r="2656" spans="2:23" x14ac:dyDescent="0.25">
      <c r="B2656" s="91">
        <v>1783</v>
      </c>
      <c r="C2656" s="91">
        <v>1783</v>
      </c>
      <c r="D2656" s="95" t="s">
        <v>13967</v>
      </c>
      <c r="E2656" s="89" t="s">
        <v>2582</v>
      </c>
      <c r="F2656" s="90" t="s">
        <v>2583</v>
      </c>
      <c r="G2656" s="91" t="str">
        <f t="shared" si="101"/>
        <v/>
      </c>
      <c r="H2656" s="91" t="s">
        <v>10789</v>
      </c>
      <c r="I2656" s="91" t="str">
        <f t="shared" si="102"/>
        <v>*</v>
      </c>
      <c r="J2656" s="91" t="s">
        <v>10789</v>
      </c>
      <c r="K2656" s="91" t="s">
        <v>15193</v>
      </c>
      <c r="L2656" s="91"/>
      <c r="M2656" s="91"/>
      <c r="P2656" s="86" t="str">
        <f t="shared" si="103"/>
        <v/>
      </c>
      <c r="Q2656" s="86" t="s">
        <v>10789</v>
      </c>
      <c r="R2656" s="86" t="s">
        <v>10789</v>
      </c>
      <c r="S2656" s="86" t="s">
        <v>10789</v>
      </c>
      <c r="T2656" s="86" t="s">
        <v>10789</v>
      </c>
      <c r="U2656" s="86" t="s">
        <v>16791</v>
      </c>
      <c r="V2656" s="86" t="s">
        <v>10789</v>
      </c>
      <c r="W2656" s="86" t="s">
        <v>10789</v>
      </c>
    </row>
    <row r="2657" spans="2:23" x14ac:dyDescent="0.25">
      <c r="B2657" s="91">
        <v>1829</v>
      </c>
      <c r="C2657" s="91">
        <v>1829</v>
      </c>
      <c r="D2657" s="95" t="s">
        <v>13966</v>
      </c>
      <c r="E2657" s="89" t="s">
        <v>2922</v>
      </c>
      <c r="F2657" s="90" t="s">
        <v>2923</v>
      </c>
      <c r="G2657" s="91" t="str">
        <f t="shared" si="101"/>
        <v/>
      </c>
      <c r="H2657" s="91" t="s">
        <v>10789</v>
      </c>
      <c r="I2657" s="91" t="str">
        <f t="shared" si="102"/>
        <v>*</v>
      </c>
      <c r="J2657" s="91" t="s">
        <v>10789</v>
      </c>
      <c r="K2657" s="91" t="s">
        <v>15193</v>
      </c>
      <c r="L2657" s="91"/>
      <c r="M2657" s="91"/>
      <c r="P2657" s="86" t="str">
        <f t="shared" si="103"/>
        <v/>
      </c>
      <c r="Q2657" s="86" t="s">
        <v>10789</v>
      </c>
      <c r="R2657" s="86" t="s">
        <v>10789</v>
      </c>
      <c r="S2657" s="86" t="s">
        <v>10789</v>
      </c>
      <c r="T2657" s="86" t="s">
        <v>10789</v>
      </c>
      <c r="U2657" s="86" t="s">
        <v>16791</v>
      </c>
      <c r="V2657" s="86" t="s">
        <v>10789</v>
      </c>
      <c r="W2657" s="86" t="s">
        <v>10789</v>
      </c>
    </row>
    <row r="2658" spans="2:23" x14ac:dyDescent="0.25">
      <c r="B2658" s="91">
        <v>194</v>
      </c>
      <c r="C2658" s="91">
        <v>194</v>
      </c>
      <c r="D2658" s="95" t="s">
        <v>13976</v>
      </c>
      <c r="E2658" s="89" t="s">
        <v>6994</v>
      </c>
      <c r="F2658" s="90"/>
      <c r="G2658" s="91" t="str">
        <f t="shared" si="101"/>
        <v/>
      </c>
      <c r="H2658" s="91" t="s">
        <v>10789</v>
      </c>
      <c r="I2658" s="91" t="str">
        <f t="shared" si="102"/>
        <v>*Not recorded in Scotland</v>
      </c>
      <c r="J2658" s="91" t="s">
        <v>10789</v>
      </c>
      <c r="K2658" s="91" t="s">
        <v>15193</v>
      </c>
      <c r="L2658" s="91" t="s">
        <v>16094</v>
      </c>
      <c r="M2658" s="91"/>
      <c r="P2658" s="86" t="str">
        <f t="shared" si="103"/>
        <v/>
      </c>
      <c r="Q2658" s="86" t="s">
        <v>10789</v>
      </c>
      <c r="R2658" s="86" t="s">
        <v>10789</v>
      </c>
      <c r="S2658" s="86" t="s">
        <v>10789</v>
      </c>
      <c r="T2658" s="86" t="s">
        <v>10789</v>
      </c>
      <c r="U2658" s="86" t="s">
        <v>16791</v>
      </c>
      <c r="V2658" s="86" t="s">
        <v>10789</v>
      </c>
      <c r="W2658" s="86" t="s">
        <v>10789</v>
      </c>
    </row>
    <row r="2659" spans="2:23" x14ac:dyDescent="0.25">
      <c r="B2659" s="91">
        <v>1886</v>
      </c>
      <c r="C2659" s="91">
        <v>1886</v>
      </c>
      <c r="D2659" s="95" t="s">
        <v>13965</v>
      </c>
      <c r="E2659" s="89" t="s">
        <v>7985</v>
      </c>
      <c r="F2659" s="90" t="s">
        <v>7986</v>
      </c>
      <c r="G2659" s="91" t="str">
        <f t="shared" si="101"/>
        <v/>
      </c>
      <c r="H2659" s="91" t="s">
        <v>10789</v>
      </c>
      <c r="I2659" s="91" t="str">
        <f t="shared" si="102"/>
        <v>*</v>
      </c>
      <c r="J2659" s="91" t="s">
        <v>10789</v>
      </c>
      <c r="K2659" s="91" t="s">
        <v>15193</v>
      </c>
      <c r="L2659" s="91"/>
      <c r="M2659" s="91"/>
      <c r="P2659" s="86" t="str">
        <f t="shared" si="103"/>
        <v/>
      </c>
      <c r="Q2659" s="86" t="s">
        <v>10789</v>
      </c>
      <c r="R2659" s="86" t="s">
        <v>10789</v>
      </c>
      <c r="S2659" s="86" t="s">
        <v>10789</v>
      </c>
      <c r="T2659" s="86" t="s">
        <v>10789</v>
      </c>
      <c r="U2659" s="86" t="s">
        <v>16791</v>
      </c>
      <c r="V2659" s="86" t="s">
        <v>10789</v>
      </c>
      <c r="W2659" s="86" t="s">
        <v>10789</v>
      </c>
    </row>
    <row r="2660" spans="2:23" x14ac:dyDescent="0.25">
      <c r="B2660" s="91">
        <v>1892</v>
      </c>
      <c r="C2660" s="91">
        <v>1892</v>
      </c>
      <c r="D2660" s="95" t="s">
        <v>13964</v>
      </c>
      <c r="E2660" s="89" t="s">
        <v>7994</v>
      </c>
      <c r="F2660" s="90" t="s">
        <v>7995</v>
      </c>
      <c r="G2660" s="91" t="str">
        <f t="shared" si="101"/>
        <v/>
      </c>
      <c r="H2660" s="91" t="s">
        <v>10789</v>
      </c>
      <c r="I2660" s="91" t="str">
        <f t="shared" si="102"/>
        <v>*</v>
      </c>
      <c r="J2660" s="91" t="s">
        <v>10789</v>
      </c>
      <c r="K2660" s="91" t="s">
        <v>15193</v>
      </c>
      <c r="L2660" s="91"/>
      <c r="M2660" s="91"/>
      <c r="P2660" s="86" t="str">
        <f t="shared" si="103"/>
        <v/>
      </c>
      <c r="Q2660" s="86" t="s">
        <v>10789</v>
      </c>
      <c r="R2660" s="86" t="s">
        <v>10789</v>
      </c>
      <c r="S2660" s="86" t="s">
        <v>10789</v>
      </c>
      <c r="T2660" s="86" t="s">
        <v>10789</v>
      </c>
      <c r="U2660" s="86" t="s">
        <v>16791</v>
      </c>
      <c r="V2660" s="86" t="s">
        <v>10789</v>
      </c>
      <c r="W2660" s="86" t="s">
        <v>10789</v>
      </c>
    </row>
    <row r="2661" spans="2:23" x14ac:dyDescent="0.25">
      <c r="B2661" s="91">
        <v>1898</v>
      </c>
      <c r="C2661" s="91">
        <v>1898</v>
      </c>
      <c r="D2661" s="95" t="s">
        <v>13963</v>
      </c>
      <c r="E2661" s="89" t="s">
        <v>8000</v>
      </c>
      <c r="F2661" s="90" t="s">
        <v>516</v>
      </c>
      <c r="G2661" s="91" t="str">
        <f t="shared" si="101"/>
        <v/>
      </c>
      <c r="H2661" s="91" t="s">
        <v>10789</v>
      </c>
      <c r="I2661" s="91" t="str">
        <f t="shared" si="102"/>
        <v>*</v>
      </c>
      <c r="J2661" s="91" t="s">
        <v>10789</v>
      </c>
      <c r="K2661" s="91" t="s">
        <v>15193</v>
      </c>
      <c r="L2661" s="91"/>
      <c r="M2661" s="91"/>
      <c r="P2661" s="86" t="str">
        <f t="shared" si="103"/>
        <v/>
      </c>
      <c r="Q2661" s="86" t="s">
        <v>10789</v>
      </c>
      <c r="R2661" s="86" t="s">
        <v>10789</v>
      </c>
      <c r="S2661" s="86" t="s">
        <v>10789</v>
      </c>
      <c r="T2661" s="86" t="s">
        <v>10789</v>
      </c>
      <c r="U2661" s="86" t="s">
        <v>16791</v>
      </c>
      <c r="V2661" s="86" t="s">
        <v>10789</v>
      </c>
      <c r="W2661" s="86" t="s">
        <v>10789</v>
      </c>
    </row>
    <row r="2662" spans="2:23" x14ac:dyDescent="0.25">
      <c r="B2662" s="91">
        <v>1900</v>
      </c>
      <c r="C2662" s="91">
        <v>1900</v>
      </c>
      <c r="D2662" s="95" t="s">
        <v>13962</v>
      </c>
      <c r="E2662" s="89" t="s">
        <v>8003</v>
      </c>
      <c r="F2662" s="90" t="s">
        <v>8004</v>
      </c>
      <c r="G2662" s="91" t="str">
        <f t="shared" si="101"/>
        <v/>
      </c>
      <c r="H2662" s="91" t="s">
        <v>10789</v>
      </c>
      <c r="I2662" s="91" t="str">
        <f t="shared" si="102"/>
        <v>*</v>
      </c>
      <c r="J2662" s="91" t="s">
        <v>10789</v>
      </c>
      <c r="K2662" s="91" t="s">
        <v>15193</v>
      </c>
      <c r="L2662" s="91"/>
      <c r="M2662" s="91"/>
      <c r="P2662" s="86" t="str">
        <f t="shared" si="103"/>
        <v/>
      </c>
      <c r="Q2662" s="86" t="s">
        <v>10789</v>
      </c>
      <c r="R2662" s="86" t="s">
        <v>10789</v>
      </c>
      <c r="S2662" s="86" t="s">
        <v>10789</v>
      </c>
      <c r="T2662" s="86" t="s">
        <v>10789</v>
      </c>
      <c r="U2662" s="86" t="s">
        <v>16791</v>
      </c>
      <c r="V2662" s="86" t="s">
        <v>10789</v>
      </c>
      <c r="W2662" s="86" t="s">
        <v>10789</v>
      </c>
    </row>
    <row r="2663" spans="2:23" x14ac:dyDescent="0.25">
      <c r="B2663" s="91">
        <v>2023</v>
      </c>
      <c r="C2663" s="91">
        <v>2023</v>
      </c>
      <c r="D2663" s="95" t="s">
        <v>13961</v>
      </c>
      <c r="E2663" s="89" t="s">
        <v>8080</v>
      </c>
      <c r="F2663" s="90" t="s">
        <v>8081</v>
      </c>
      <c r="G2663" s="91" t="str">
        <f t="shared" si="101"/>
        <v/>
      </c>
      <c r="H2663" s="91" t="s">
        <v>10789</v>
      </c>
      <c r="I2663" s="91" t="str">
        <f t="shared" si="102"/>
        <v>*</v>
      </c>
      <c r="J2663" s="91" t="s">
        <v>10789</v>
      </c>
      <c r="K2663" s="91" t="s">
        <v>15193</v>
      </c>
      <c r="L2663" s="91"/>
      <c r="M2663" s="91"/>
      <c r="P2663" s="86" t="str">
        <f t="shared" si="103"/>
        <v/>
      </c>
      <c r="Q2663" s="86" t="s">
        <v>10789</v>
      </c>
      <c r="R2663" s="86" t="s">
        <v>10789</v>
      </c>
      <c r="S2663" s="86" t="s">
        <v>10789</v>
      </c>
      <c r="T2663" s="86" t="s">
        <v>10789</v>
      </c>
      <c r="U2663" s="86" t="s">
        <v>16791</v>
      </c>
      <c r="V2663" s="86" t="s">
        <v>10789</v>
      </c>
      <c r="W2663" s="86" t="s">
        <v>10789</v>
      </c>
    </row>
    <row r="2664" spans="2:23" x14ac:dyDescent="0.25">
      <c r="B2664" s="91">
        <v>2597</v>
      </c>
      <c r="C2664" s="91">
        <v>214</v>
      </c>
      <c r="D2664" s="91" t="s">
        <v>15417</v>
      </c>
      <c r="E2664" s="89" t="s">
        <v>15454</v>
      </c>
      <c r="F2664" s="90"/>
      <c r="G2664" s="91" t="str">
        <f t="shared" si="101"/>
        <v/>
      </c>
      <c r="I2664" s="91" t="str">
        <f t="shared" si="102"/>
        <v>*Not recorded in Scotland</v>
      </c>
      <c r="J2664" s="102" t="s">
        <v>10789</v>
      </c>
      <c r="K2664" s="91" t="s">
        <v>15193</v>
      </c>
      <c r="L2664" s="116" t="s">
        <v>16094</v>
      </c>
      <c r="P2664" s="86" t="str">
        <f t="shared" si="103"/>
        <v/>
      </c>
      <c r="U2664" s="86" t="s">
        <v>16791</v>
      </c>
    </row>
    <row r="2665" spans="2:23" x14ac:dyDescent="0.25">
      <c r="B2665" s="91">
        <v>2622</v>
      </c>
      <c r="C2665" s="91">
        <v>1900</v>
      </c>
      <c r="D2665" s="91" t="s">
        <v>15419</v>
      </c>
      <c r="E2665" s="89" t="s">
        <v>15456</v>
      </c>
      <c r="F2665" s="90" t="s">
        <v>8004</v>
      </c>
      <c r="G2665" s="91" t="str">
        <f t="shared" si="101"/>
        <v/>
      </c>
      <c r="I2665" s="91" t="str">
        <f t="shared" si="102"/>
        <v>*</v>
      </c>
      <c r="J2665" s="102" t="s">
        <v>10789</v>
      </c>
      <c r="K2665" s="91" t="s">
        <v>15193</v>
      </c>
      <c r="L2665" s="116"/>
      <c r="P2665" s="86" t="str">
        <f t="shared" si="103"/>
        <v/>
      </c>
      <c r="U2665" s="86" t="s">
        <v>16791</v>
      </c>
    </row>
    <row r="2666" spans="2:23" x14ac:dyDescent="0.25">
      <c r="B2666" s="91">
        <v>2486</v>
      </c>
      <c r="C2666" s="91">
        <v>2486</v>
      </c>
      <c r="D2666" s="95" t="s">
        <v>13956</v>
      </c>
      <c r="E2666" s="89" t="s">
        <v>1838</v>
      </c>
      <c r="F2666" s="90" t="s">
        <v>1839</v>
      </c>
      <c r="G2666" s="91" t="str">
        <f t="shared" si="101"/>
        <v/>
      </c>
      <c r="H2666" s="91" t="s">
        <v>10789</v>
      </c>
      <c r="I2666" s="91" t="str">
        <f t="shared" si="102"/>
        <v>*</v>
      </c>
      <c r="J2666" s="91" t="s">
        <v>10789</v>
      </c>
      <c r="K2666" s="91" t="s">
        <v>15193</v>
      </c>
      <c r="L2666" s="91"/>
      <c r="M2666" s="91"/>
      <c r="P2666" s="86" t="str">
        <f t="shared" si="103"/>
        <v/>
      </c>
      <c r="Q2666" s="86" t="s">
        <v>10789</v>
      </c>
      <c r="R2666" s="86" t="s">
        <v>10789</v>
      </c>
      <c r="S2666" s="86" t="s">
        <v>10789</v>
      </c>
      <c r="T2666" s="86" t="s">
        <v>10789</v>
      </c>
      <c r="U2666" s="86" t="s">
        <v>16791</v>
      </c>
      <c r="V2666" s="86" t="s">
        <v>10789</v>
      </c>
      <c r="W2666" s="86" t="s">
        <v>10789</v>
      </c>
    </row>
    <row r="2667" spans="2:23" x14ac:dyDescent="0.25">
      <c r="B2667" s="91">
        <v>2487</v>
      </c>
      <c r="C2667" s="91">
        <v>2487</v>
      </c>
      <c r="D2667" s="95" t="s">
        <v>13957</v>
      </c>
      <c r="E2667" s="89" t="s">
        <v>1840</v>
      </c>
      <c r="F2667" s="90" t="s">
        <v>1841</v>
      </c>
      <c r="G2667" s="91" t="str">
        <f t="shared" si="101"/>
        <v/>
      </c>
      <c r="H2667" s="91" t="s">
        <v>10789</v>
      </c>
      <c r="I2667" s="91" t="str">
        <f t="shared" si="102"/>
        <v>*</v>
      </c>
      <c r="J2667" s="91" t="s">
        <v>10789</v>
      </c>
      <c r="K2667" s="91" t="s">
        <v>15193</v>
      </c>
      <c r="L2667" s="91"/>
      <c r="M2667" s="91"/>
      <c r="P2667" s="86" t="str">
        <f t="shared" si="103"/>
        <v/>
      </c>
      <c r="Q2667" s="86" t="s">
        <v>10789</v>
      </c>
      <c r="R2667" s="86" t="s">
        <v>10789</v>
      </c>
      <c r="S2667" s="86" t="s">
        <v>10789</v>
      </c>
      <c r="T2667" s="86" t="s">
        <v>10789</v>
      </c>
      <c r="U2667" s="86" t="s">
        <v>16791</v>
      </c>
      <c r="V2667" s="86" t="s">
        <v>10789</v>
      </c>
      <c r="W2667" s="86" t="s">
        <v>10789</v>
      </c>
    </row>
    <row r="2668" spans="2:23" x14ac:dyDescent="0.25">
      <c r="B2668" s="91">
        <v>2483</v>
      </c>
      <c r="C2668" s="91">
        <v>2483</v>
      </c>
      <c r="D2668" s="95" t="s">
        <v>13955</v>
      </c>
      <c r="E2668" s="89" t="s">
        <v>1836</v>
      </c>
      <c r="F2668" s="90" t="s">
        <v>1837</v>
      </c>
      <c r="G2668" s="91" t="str">
        <f t="shared" si="101"/>
        <v/>
      </c>
      <c r="H2668" s="91" t="s">
        <v>10789</v>
      </c>
      <c r="I2668" s="91" t="str">
        <f t="shared" si="102"/>
        <v>*</v>
      </c>
      <c r="J2668" s="91" t="s">
        <v>10789</v>
      </c>
      <c r="K2668" s="91" t="s">
        <v>15193</v>
      </c>
      <c r="L2668" s="91"/>
      <c r="M2668" s="91"/>
      <c r="P2668" s="86" t="str">
        <f t="shared" si="103"/>
        <v/>
      </c>
      <c r="Q2668" s="86" t="s">
        <v>10789</v>
      </c>
      <c r="R2668" s="86" t="s">
        <v>10789</v>
      </c>
      <c r="S2668" s="86" t="s">
        <v>10789</v>
      </c>
      <c r="T2668" s="86" t="s">
        <v>10789</v>
      </c>
      <c r="U2668" s="86" t="s">
        <v>16791</v>
      </c>
      <c r="V2668" s="86" t="s">
        <v>10789</v>
      </c>
      <c r="W2668" s="86" t="s">
        <v>10789</v>
      </c>
    </row>
    <row r="2669" spans="2:23" x14ac:dyDescent="0.25">
      <c r="B2669" s="91">
        <v>2626</v>
      </c>
      <c r="C2669" s="91">
        <v>2486</v>
      </c>
      <c r="D2669" s="91" t="s">
        <v>15420</v>
      </c>
      <c r="E2669" s="89" t="s">
        <v>15457</v>
      </c>
      <c r="F2669" s="90" t="s">
        <v>1839</v>
      </c>
      <c r="G2669" s="91" t="str">
        <f t="shared" si="101"/>
        <v/>
      </c>
      <c r="I2669" s="91" t="str">
        <f t="shared" si="102"/>
        <v>*</v>
      </c>
      <c r="J2669" s="102" t="s">
        <v>10789</v>
      </c>
      <c r="K2669" s="91" t="s">
        <v>15193</v>
      </c>
      <c r="L2669" s="116"/>
      <c r="P2669" s="86" t="str">
        <f t="shared" si="103"/>
        <v/>
      </c>
      <c r="U2669" s="86" t="s">
        <v>16791</v>
      </c>
    </row>
    <row r="2670" spans="2:23" x14ac:dyDescent="0.25">
      <c r="B2670" s="91">
        <v>2458</v>
      </c>
      <c r="C2670" s="91">
        <v>2458</v>
      </c>
      <c r="D2670" s="95" t="s">
        <v>13953</v>
      </c>
      <c r="E2670" s="89" t="s">
        <v>1812</v>
      </c>
      <c r="F2670" s="90" t="s">
        <v>1813</v>
      </c>
      <c r="G2670" s="91" t="str">
        <f t="shared" si="101"/>
        <v/>
      </c>
      <c r="H2670" s="91" t="s">
        <v>10789</v>
      </c>
      <c r="I2670" s="91" t="str">
        <f t="shared" si="102"/>
        <v>*</v>
      </c>
      <c r="J2670" s="91" t="s">
        <v>10789</v>
      </c>
      <c r="K2670" s="91" t="s">
        <v>15193</v>
      </c>
      <c r="L2670" s="91"/>
      <c r="M2670" s="91"/>
      <c r="P2670" s="86" t="str">
        <f t="shared" si="103"/>
        <v/>
      </c>
      <c r="Q2670" s="86" t="s">
        <v>10789</v>
      </c>
      <c r="R2670" s="86" t="s">
        <v>10789</v>
      </c>
      <c r="S2670" s="86" t="s">
        <v>10789</v>
      </c>
      <c r="T2670" s="86" t="s">
        <v>10789</v>
      </c>
      <c r="U2670" s="86" t="s">
        <v>16791</v>
      </c>
      <c r="V2670" s="86" t="s">
        <v>10789</v>
      </c>
      <c r="W2670" s="86" t="s">
        <v>10789</v>
      </c>
    </row>
    <row r="2671" spans="2:23" x14ac:dyDescent="0.25">
      <c r="B2671" s="91">
        <v>2627</v>
      </c>
      <c r="C2671" s="91">
        <v>2487</v>
      </c>
      <c r="D2671" s="91" t="s">
        <v>13953</v>
      </c>
      <c r="E2671" s="89" t="s">
        <v>15458</v>
      </c>
      <c r="F2671" s="90" t="s">
        <v>1841</v>
      </c>
      <c r="G2671" s="91" t="str">
        <f t="shared" si="101"/>
        <v/>
      </c>
      <c r="I2671" s="91" t="str">
        <f t="shared" si="102"/>
        <v>*</v>
      </c>
      <c r="J2671" s="102" t="s">
        <v>10789</v>
      </c>
      <c r="K2671" s="91" t="s">
        <v>15193</v>
      </c>
      <c r="L2671" s="116"/>
      <c r="P2671" s="86" t="str">
        <f t="shared" si="103"/>
        <v/>
      </c>
      <c r="U2671" s="86" t="s">
        <v>16791</v>
      </c>
    </row>
    <row r="2672" spans="2:23" x14ac:dyDescent="0.25">
      <c r="B2672" s="91">
        <v>2459</v>
      </c>
      <c r="C2672" s="91">
        <v>2459</v>
      </c>
      <c r="D2672" s="95" t="s">
        <v>13954</v>
      </c>
      <c r="E2672" s="89" t="s">
        <v>1814</v>
      </c>
      <c r="F2672" s="90" t="s">
        <v>1815</v>
      </c>
      <c r="G2672" s="91" t="str">
        <f t="shared" si="101"/>
        <v/>
      </c>
      <c r="H2672" s="91" t="s">
        <v>10789</v>
      </c>
      <c r="I2672" s="91" t="str">
        <f t="shared" si="102"/>
        <v>*</v>
      </c>
      <c r="J2672" s="91" t="s">
        <v>10789</v>
      </c>
      <c r="K2672" s="91" t="s">
        <v>15193</v>
      </c>
      <c r="L2672" s="91"/>
      <c r="M2672" s="91"/>
      <c r="P2672" s="86" t="str">
        <f t="shared" si="103"/>
        <v/>
      </c>
      <c r="Q2672" s="86" t="s">
        <v>10789</v>
      </c>
      <c r="R2672" s="86" t="s">
        <v>10789</v>
      </c>
      <c r="S2672" s="86" t="s">
        <v>10789</v>
      </c>
      <c r="T2672" s="86" t="s">
        <v>10789</v>
      </c>
      <c r="U2672" s="86" t="s">
        <v>16791</v>
      </c>
      <c r="V2672" s="86" t="s">
        <v>10789</v>
      </c>
      <c r="W2672" s="86" t="s">
        <v>10789</v>
      </c>
    </row>
    <row r="2673" spans="2:23" x14ac:dyDescent="0.25">
      <c r="B2673" s="91">
        <v>197</v>
      </c>
      <c r="C2673" s="91">
        <v>197</v>
      </c>
      <c r="D2673" s="95" t="s">
        <v>13977</v>
      </c>
      <c r="E2673" s="89" t="s">
        <v>6995</v>
      </c>
      <c r="F2673" s="90"/>
      <c r="G2673" s="91" t="str">
        <f t="shared" si="101"/>
        <v/>
      </c>
      <c r="H2673" s="91" t="s">
        <v>10789</v>
      </c>
      <c r="I2673" s="91" t="str">
        <f t="shared" si="102"/>
        <v>*Not recorded in Scotland</v>
      </c>
      <c r="J2673" s="91" t="s">
        <v>10789</v>
      </c>
      <c r="K2673" s="91" t="s">
        <v>15193</v>
      </c>
      <c r="L2673" s="91" t="s">
        <v>16094</v>
      </c>
      <c r="M2673" s="91"/>
      <c r="P2673" s="86" t="str">
        <f t="shared" si="103"/>
        <v/>
      </c>
      <c r="Q2673" s="86" t="s">
        <v>10789</v>
      </c>
      <c r="R2673" s="86" t="s">
        <v>10789</v>
      </c>
      <c r="S2673" s="86" t="s">
        <v>10789</v>
      </c>
      <c r="T2673" s="86" t="s">
        <v>10789</v>
      </c>
      <c r="U2673" s="86" t="s">
        <v>16791</v>
      </c>
      <c r="V2673" s="86" t="s">
        <v>10789</v>
      </c>
      <c r="W2673" s="86" t="s">
        <v>10789</v>
      </c>
    </row>
    <row r="2674" spans="2:23" x14ac:dyDescent="0.25">
      <c r="B2674" s="91">
        <v>2446</v>
      </c>
      <c r="C2674" s="91">
        <v>2446</v>
      </c>
      <c r="D2674" s="95" t="s">
        <v>13952</v>
      </c>
      <c r="E2674" s="89" t="s">
        <v>5099</v>
      </c>
      <c r="F2674" s="90" t="s">
        <v>5100</v>
      </c>
      <c r="G2674" s="91" t="str">
        <f t="shared" si="101"/>
        <v/>
      </c>
      <c r="H2674" s="91" t="s">
        <v>10789</v>
      </c>
      <c r="I2674" s="91" t="str">
        <f t="shared" si="102"/>
        <v>*</v>
      </c>
      <c r="J2674" s="91" t="s">
        <v>10789</v>
      </c>
      <c r="K2674" s="91" t="s">
        <v>15193</v>
      </c>
      <c r="L2674" s="91"/>
      <c r="M2674" s="91"/>
      <c r="P2674" s="86" t="str">
        <f t="shared" si="103"/>
        <v/>
      </c>
      <c r="Q2674" s="86" t="s">
        <v>10789</v>
      </c>
      <c r="R2674" s="86" t="s">
        <v>10789</v>
      </c>
      <c r="S2674" s="86" t="s">
        <v>10789</v>
      </c>
      <c r="T2674" s="86" t="s">
        <v>10789</v>
      </c>
      <c r="U2674" s="86" t="s">
        <v>16791</v>
      </c>
      <c r="V2674" s="86" t="s">
        <v>10789</v>
      </c>
      <c r="W2674" s="86" t="s">
        <v>10789</v>
      </c>
    </row>
    <row r="2675" spans="2:23" x14ac:dyDescent="0.25">
      <c r="B2675" s="91">
        <v>2417</v>
      </c>
      <c r="C2675" s="91">
        <v>2417</v>
      </c>
      <c r="D2675" s="95" t="s">
        <v>13950</v>
      </c>
      <c r="E2675" s="89" t="s">
        <v>8450</v>
      </c>
      <c r="F2675" s="90" t="s">
        <v>8451</v>
      </c>
      <c r="G2675" s="91" t="str">
        <f t="shared" si="101"/>
        <v/>
      </c>
      <c r="H2675" s="91" t="s">
        <v>10789</v>
      </c>
      <c r="I2675" s="91" t="str">
        <f t="shared" si="102"/>
        <v>*</v>
      </c>
      <c r="J2675" s="91" t="s">
        <v>10789</v>
      </c>
      <c r="K2675" s="91" t="s">
        <v>15193</v>
      </c>
      <c r="L2675" s="91"/>
      <c r="M2675" s="91"/>
      <c r="P2675" s="86" t="str">
        <f t="shared" si="103"/>
        <v/>
      </c>
      <c r="Q2675" s="86" t="s">
        <v>10789</v>
      </c>
      <c r="R2675" s="86" t="s">
        <v>10789</v>
      </c>
      <c r="S2675" s="86" t="s">
        <v>10789</v>
      </c>
      <c r="T2675" s="86" t="s">
        <v>10789</v>
      </c>
      <c r="U2675" s="86" t="s">
        <v>16791</v>
      </c>
      <c r="V2675" s="86" t="s">
        <v>10789</v>
      </c>
      <c r="W2675" s="86" t="s">
        <v>10789</v>
      </c>
    </row>
    <row r="2676" spans="2:23" x14ac:dyDescent="0.25">
      <c r="B2676" s="91">
        <v>2282</v>
      </c>
      <c r="C2676" s="91">
        <v>2282</v>
      </c>
      <c r="D2676" s="95" t="s">
        <v>13822</v>
      </c>
      <c r="E2676" s="89" t="s">
        <v>4938</v>
      </c>
      <c r="F2676" s="90" t="s">
        <v>4939</v>
      </c>
      <c r="G2676" s="91" t="str">
        <f t="shared" si="101"/>
        <v/>
      </c>
      <c r="H2676" s="91" t="s">
        <v>10789</v>
      </c>
      <c r="I2676" s="91" t="str">
        <f t="shared" si="102"/>
        <v>*</v>
      </c>
      <c r="J2676" s="91" t="s">
        <v>10789</v>
      </c>
      <c r="K2676" s="91" t="s">
        <v>15193</v>
      </c>
      <c r="L2676" s="91"/>
      <c r="M2676" s="91"/>
      <c r="P2676" s="86" t="str">
        <f t="shared" si="103"/>
        <v/>
      </c>
      <c r="Q2676" s="86" t="s">
        <v>10789</v>
      </c>
      <c r="R2676" s="86" t="s">
        <v>10789</v>
      </c>
      <c r="S2676" s="86" t="s">
        <v>10789</v>
      </c>
      <c r="T2676" s="86" t="s">
        <v>10789</v>
      </c>
      <c r="U2676" s="86" t="s">
        <v>16791</v>
      </c>
      <c r="V2676" s="86" t="s">
        <v>10789</v>
      </c>
      <c r="W2676" s="86" t="s">
        <v>10789</v>
      </c>
    </row>
    <row r="2677" spans="2:23" x14ac:dyDescent="0.25">
      <c r="B2677" s="91">
        <v>2212</v>
      </c>
      <c r="C2677" s="91">
        <v>2212</v>
      </c>
      <c r="D2677" s="95" t="s">
        <v>13816</v>
      </c>
      <c r="E2677" s="89" t="s">
        <v>3016</v>
      </c>
      <c r="F2677" s="90" t="s">
        <v>3017</v>
      </c>
      <c r="G2677" s="91" t="str">
        <f t="shared" si="101"/>
        <v/>
      </c>
      <c r="H2677" s="91" t="s">
        <v>10789</v>
      </c>
      <c r="I2677" s="91" t="str">
        <f t="shared" si="102"/>
        <v>*</v>
      </c>
      <c r="J2677" s="91" t="s">
        <v>10789</v>
      </c>
      <c r="K2677" s="91" t="s">
        <v>15193</v>
      </c>
      <c r="L2677" s="91"/>
      <c r="M2677" s="91"/>
      <c r="P2677" s="86" t="str">
        <f t="shared" si="103"/>
        <v/>
      </c>
      <c r="Q2677" s="86" t="s">
        <v>10789</v>
      </c>
      <c r="R2677" s="86" t="s">
        <v>10789</v>
      </c>
      <c r="S2677" s="86" t="s">
        <v>10789</v>
      </c>
      <c r="T2677" s="86" t="s">
        <v>10789</v>
      </c>
      <c r="U2677" s="86" t="s">
        <v>16791</v>
      </c>
      <c r="V2677" s="86" t="s">
        <v>10789</v>
      </c>
      <c r="W2677" s="86" t="s">
        <v>10789</v>
      </c>
    </row>
    <row r="2678" spans="2:23" x14ac:dyDescent="0.25">
      <c r="B2678" s="91">
        <v>2215</v>
      </c>
      <c r="C2678" s="91">
        <v>2215</v>
      </c>
      <c r="D2678" s="95" t="s">
        <v>13817</v>
      </c>
      <c r="E2678" s="89" t="s">
        <v>3020</v>
      </c>
      <c r="F2678" s="90" t="s">
        <v>3021</v>
      </c>
      <c r="G2678" s="91" t="str">
        <f t="shared" si="101"/>
        <v/>
      </c>
      <c r="H2678" s="91" t="s">
        <v>10789</v>
      </c>
      <c r="I2678" s="91" t="str">
        <f t="shared" si="102"/>
        <v>*</v>
      </c>
      <c r="J2678" s="91" t="s">
        <v>10789</v>
      </c>
      <c r="K2678" s="91" t="s">
        <v>15193</v>
      </c>
      <c r="L2678" s="91"/>
      <c r="M2678" s="91"/>
      <c r="P2678" s="86" t="str">
        <f t="shared" si="103"/>
        <v/>
      </c>
      <c r="Q2678" s="86" t="s">
        <v>10789</v>
      </c>
      <c r="R2678" s="86" t="s">
        <v>10789</v>
      </c>
      <c r="S2678" s="86" t="s">
        <v>10789</v>
      </c>
      <c r="T2678" s="86" t="s">
        <v>10789</v>
      </c>
      <c r="U2678" s="86" t="s">
        <v>16791</v>
      </c>
      <c r="V2678" s="86" t="s">
        <v>10789</v>
      </c>
      <c r="W2678" s="86" t="s">
        <v>10789</v>
      </c>
    </row>
    <row r="2679" spans="2:23" x14ac:dyDescent="0.25">
      <c r="B2679" s="91">
        <v>2222</v>
      </c>
      <c r="C2679" s="91">
        <v>2222</v>
      </c>
      <c r="D2679" s="95" t="s">
        <v>13818</v>
      </c>
      <c r="E2679" s="89" t="s">
        <v>14087</v>
      </c>
      <c r="F2679" s="90" t="s">
        <v>3025</v>
      </c>
      <c r="G2679" s="91" t="str">
        <f t="shared" si="101"/>
        <v/>
      </c>
      <c r="H2679" s="91" t="s">
        <v>10789</v>
      </c>
      <c r="I2679" s="91" t="str">
        <f t="shared" si="102"/>
        <v>*</v>
      </c>
      <c r="J2679" s="91" t="s">
        <v>10789</v>
      </c>
      <c r="K2679" s="91" t="s">
        <v>15193</v>
      </c>
      <c r="L2679" s="91"/>
      <c r="M2679" s="91"/>
      <c r="P2679" s="86" t="str">
        <f t="shared" si="103"/>
        <v/>
      </c>
      <c r="Q2679" s="86" t="s">
        <v>10789</v>
      </c>
      <c r="R2679" s="86" t="s">
        <v>10789</v>
      </c>
      <c r="S2679" s="86" t="s">
        <v>10789</v>
      </c>
      <c r="T2679" s="86" t="s">
        <v>10789</v>
      </c>
      <c r="U2679" s="86" t="s">
        <v>16791</v>
      </c>
      <c r="V2679" s="86" t="s">
        <v>10789</v>
      </c>
      <c r="W2679" s="86" t="s">
        <v>10789</v>
      </c>
    </row>
    <row r="2680" spans="2:23" x14ac:dyDescent="0.25">
      <c r="B2680" s="91">
        <v>269</v>
      </c>
      <c r="C2680" s="91">
        <v>269</v>
      </c>
      <c r="D2680" s="95" t="s">
        <v>13974</v>
      </c>
      <c r="E2680" s="89" t="s">
        <v>2526</v>
      </c>
      <c r="F2680" s="90"/>
      <c r="G2680" s="91" t="str">
        <f t="shared" si="101"/>
        <v/>
      </c>
      <c r="H2680" s="91" t="s">
        <v>10789</v>
      </c>
      <c r="I2680" s="91" t="str">
        <f t="shared" si="102"/>
        <v>*Not recorded in Scotland</v>
      </c>
      <c r="J2680" s="91" t="s">
        <v>10789</v>
      </c>
      <c r="K2680" s="91" t="s">
        <v>15193</v>
      </c>
      <c r="L2680" s="91" t="s">
        <v>16094</v>
      </c>
      <c r="M2680" s="91"/>
      <c r="P2680" s="86" t="str">
        <f t="shared" si="103"/>
        <v/>
      </c>
      <c r="Q2680" s="86" t="s">
        <v>10789</v>
      </c>
      <c r="R2680" s="86" t="s">
        <v>10789</v>
      </c>
      <c r="S2680" s="86" t="s">
        <v>10789</v>
      </c>
      <c r="T2680" s="86" t="s">
        <v>10789</v>
      </c>
      <c r="U2680" s="86" t="s">
        <v>16791</v>
      </c>
      <c r="V2680" s="86" t="s">
        <v>10789</v>
      </c>
      <c r="W2680" s="86" t="s">
        <v>10789</v>
      </c>
    </row>
    <row r="2681" spans="2:23" x14ac:dyDescent="0.25">
      <c r="B2681" s="91">
        <v>2246</v>
      </c>
      <c r="C2681" s="91">
        <v>2246</v>
      </c>
      <c r="D2681" s="95" t="s">
        <v>13821</v>
      </c>
      <c r="E2681" s="89" t="s">
        <v>1600</v>
      </c>
      <c r="F2681" s="90" t="s">
        <v>1601</v>
      </c>
      <c r="G2681" s="91" t="str">
        <f t="shared" si="101"/>
        <v/>
      </c>
      <c r="H2681" s="91" t="s">
        <v>10789</v>
      </c>
      <c r="I2681" s="91" t="str">
        <f t="shared" si="102"/>
        <v>*</v>
      </c>
      <c r="J2681" s="91" t="s">
        <v>10789</v>
      </c>
      <c r="K2681" s="91" t="s">
        <v>15193</v>
      </c>
      <c r="L2681" s="91"/>
      <c r="M2681" s="91"/>
      <c r="P2681" s="86" t="str">
        <f t="shared" si="103"/>
        <v/>
      </c>
      <c r="Q2681" s="86" t="s">
        <v>10789</v>
      </c>
      <c r="R2681" s="86" t="s">
        <v>10789</v>
      </c>
      <c r="S2681" s="86" t="s">
        <v>10789</v>
      </c>
      <c r="T2681" s="86" t="s">
        <v>10789</v>
      </c>
      <c r="U2681" s="86" t="s">
        <v>16791</v>
      </c>
      <c r="V2681" s="86" t="s">
        <v>10789</v>
      </c>
      <c r="W2681" s="86" t="s">
        <v>10789</v>
      </c>
    </row>
    <row r="2682" spans="2:23" x14ac:dyDescent="0.25">
      <c r="B2682" s="91">
        <v>2636</v>
      </c>
      <c r="C2682" s="91">
        <v>2222</v>
      </c>
      <c r="D2682" s="91" t="s">
        <v>13821</v>
      </c>
      <c r="E2682" s="89" t="s">
        <v>15459</v>
      </c>
      <c r="F2682" s="90" t="s">
        <v>3025</v>
      </c>
      <c r="G2682" s="91" t="str">
        <f t="shared" si="101"/>
        <v/>
      </c>
      <c r="I2682" s="91" t="str">
        <f t="shared" si="102"/>
        <v>*</v>
      </c>
      <c r="J2682" s="102" t="s">
        <v>10789</v>
      </c>
      <c r="K2682" s="91" t="s">
        <v>15193</v>
      </c>
      <c r="L2682" s="116"/>
      <c r="P2682" s="86" t="str">
        <f t="shared" si="103"/>
        <v/>
      </c>
      <c r="U2682" s="86" t="s">
        <v>16791</v>
      </c>
    </row>
    <row r="2683" spans="2:23" x14ac:dyDescent="0.25">
      <c r="B2683" s="91">
        <v>2406</v>
      </c>
      <c r="C2683" s="91">
        <v>2406</v>
      </c>
      <c r="D2683" s="95" t="s">
        <v>13949</v>
      </c>
      <c r="E2683" s="89" t="s">
        <v>8431</v>
      </c>
      <c r="F2683" s="90" t="s">
        <v>8432</v>
      </c>
      <c r="G2683" s="91" t="str">
        <f t="shared" si="101"/>
        <v/>
      </c>
      <c r="H2683" s="91" t="s">
        <v>10789</v>
      </c>
      <c r="I2683" s="91" t="str">
        <f t="shared" si="102"/>
        <v>*</v>
      </c>
      <c r="J2683" s="91" t="s">
        <v>10789</v>
      </c>
      <c r="K2683" s="91" t="s">
        <v>15193</v>
      </c>
      <c r="L2683" s="91"/>
      <c r="M2683" s="91"/>
      <c r="P2683" s="86" t="str">
        <f t="shared" si="103"/>
        <v/>
      </c>
      <c r="Q2683" s="86" t="s">
        <v>10789</v>
      </c>
      <c r="R2683" s="86" t="s">
        <v>10789</v>
      </c>
      <c r="S2683" s="86" t="s">
        <v>10789</v>
      </c>
      <c r="T2683" s="86" t="s">
        <v>10789</v>
      </c>
      <c r="U2683" s="86" t="s">
        <v>16791</v>
      </c>
      <c r="V2683" s="86" t="s">
        <v>10789</v>
      </c>
      <c r="W2683" s="86" t="s">
        <v>10789</v>
      </c>
    </row>
    <row r="2684" spans="2:23" x14ac:dyDescent="0.25">
      <c r="B2684" s="91">
        <v>2343.1999999999998</v>
      </c>
      <c r="C2684" s="91" t="s">
        <v>4966</v>
      </c>
      <c r="D2684" s="95" t="s">
        <v>13823</v>
      </c>
      <c r="E2684" s="89" t="s">
        <v>4967</v>
      </c>
      <c r="F2684" s="90" t="s">
        <v>4968</v>
      </c>
      <c r="G2684" s="91" t="str">
        <f t="shared" si="101"/>
        <v/>
      </c>
      <c r="H2684" s="91" t="s">
        <v>10789</v>
      </c>
      <c r="I2684" s="91" t="str">
        <f t="shared" si="102"/>
        <v>*</v>
      </c>
      <c r="J2684" s="91" t="s">
        <v>10789</v>
      </c>
      <c r="K2684" s="91" t="s">
        <v>15193</v>
      </c>
      <c r="L2684" s="91"/>
      <c r="M2684" s="91"/>
      <c r="P2684" s="86" t="str">
        <f t="shared" si="103"/>
        <v/>
      </c>
      <c r="Q2684" s="86" t="s">
        <v>10789</v>
      </c>
      <c r="R2684" s="86" t="s">
        <v>10789</v>
      </c>
      <c r="S2684" s="86" t="s">
        <v>10789</v>
      </c>
      <c r="T2684" s="86" t="s">
        <v>10789</v>
      </c>
      <c r="U2684" s="86" t="s">
        <v>16791</v>
      </c>
      <c r="V2684" s="86" t="s">
        <v>10789</v>
      </c>
      <c r="W2684" s="86" t="s">
        <v>10789</v>
      </c>
    </row>
    <row r="2685" spans="2:23" x14ac:dyDescent="0.25">
      <c r="B2685" s="91">
        <v>2146</v>
      </c>
      <c r="C2685" s="91">
        <v>2146</v>
      </c>
      <c r="D2685" s="95" t="s">
        <v>13958</v>
      </c>
      <c r="E2685" s="89" t="s">
        <v>1525</v>
      </c>
      <c r="F2685" s="90" t="s">
        <v>1526</v>
      </c>
      <c r="G2685" s="91" t="str">
        <f t="shared" si="101"/>
        <v/>
      </c>
      <c r="H2685" s="91" t="s">
        <v>10789</v>
      </c>
      <c r="I2685" s="91" t="str">
        <f t="shared" si="102"/>
        <v>*</v>
      </c>
      <c r="J2685" s="91" t="s">
        <v>10789</v>
      </c>
      <c r="K2685" s="91" t="s">
        <v>15193</v>
      </c>
      <c r="L2685" s="91"/>
      <c r="M2685" s="91"/>
      <c r="P2685" s="86" t="str">
        <f t="shared" si="103"/>
        <v/>
      </c>
      <c r="Q2685" s="86" t="s">
        <v>10789</v>
      </c>
      <c r="R2685" s="86" t="s">
        <v>10789</v>
      </c>
      <c r="S2685" s="86" t="s">
        <v>10789</v>
      </c>
      <c r="T2685" s="86" t="s">
        <v>10789</v>
      </c>
      <c r="U2685" s="86" t="s">
        <v>16791</v>
      </c>
      <c r="V2685" s="86" t="s">
        <v>10789</v>
      </c>
      <c r="W2685" s="86" t="s">
        <v>10789</v>
      </c>
    </row>
    <row r="2686" spans="2:23" x14ac:dyDescent="0.25">
      <c r="B2686" s="91">
        <v>2234</v>
      </c>
      <c r="C2686" s="91">
        <v>2234</v>
      </c>
      <c r="D2686" s="95" t="s">
        <v>13820</v>
      </c>
      <c r="E2686" s="89" t="s">
        <v>1583</v>
      </c>
      <c r="F2686" s="90" t="s">
        <v>1584</v>
      </c>
      <c r="G2686" s="91" t="str">
        <f t="shared" si="101"/>
        <v/>
      </c>
      <c r="H2686" s="91" t="s">
        <v>10789</v>
      </c>
      <c r="I2686" s="91" t="str">
        <f t="shared" si="102"/>
        <v>*</v>
      </c>
      <c r="J2686" s="91" t="s">
        <v>10789</v>
      </c>
      <c r="K2686" s="91" t="s">
        <v>15193</v>
      </c>
      <c r="L2686" s="91"/>
      <c r="M2686" s="91"/>
      <c r="P2686" s="86" t="str">
        <f t="shared" si="103"/>
        <v/>
      </c>
      <c r="Q2686" s="86" t="s">
        <v>10789</v>
      </c>
      <c r="R2686" s="86" t="s">
        <v>10789</v>
      </c>
      <c r="S2686" s="86" t="s">
        <v>10789</v>
      </c>
      <c r="T2686" s="86" t="s">
        <v>10789</v>
      </c>
      <c r="U2686" s="86" t="s">
        <v>16791</v>
      </c>
      <c r="V2686" s="86" t="s">
        <v>10789</v>
      </c>
      <c r="W2686" s="86" t="s">
        <v>10789</v>
      </c>
    </row>
    <row r="2687" spans="2:23" x14ac:dyDescent="0.25">
      <c r="B2687" s="91">
        <v>2641</v>
      </c>
      <c r="C2687" s="91">
        <v>2310</v>
      </c>
      <c r="D2687" s="91" t="s">
        <v>13820</v>
      </c>
      <c r="E2687" s="89" t="s">
        <v>8360</v>
      </c>
      <c r="F2687" s="90" t="s">
        <v>8361</v>
      </c>
      <c r="G2687" s="91" t="str">
        <f t="shared" si="101"/>
        <v/>
      </c>
      <c r="I2687" s="91" t="str">
        <f t="shared" si="102"/>
        <v>*</v>
      </c>
      <c r="J2687" s="102" t="s">
        <v>10789</v>
      </c>
      <c r="K2687" s="91" t="s">
        <v>15193</v>
      </c>
      <c r="L2687" s="116"/>
      <c r="P2687" s="86" t="str">
        <f t="shared" si="103"/>
        <v/>
      </c>
      <c r="U2687" s="86" t="s">
        <v>16791</v>
      </c>
    </row>
    <row r="2688" spans="2:23" x14ac:dyDescent="0.25">
      <c r="B2688" s="91">
        <v>83.9</v>
      </c>
      <c r="C2688" s="91">
        <v>83.9</v>
      </c>
      <c r="D2688" s="94"/>
      <c r="E2688" s="89" t="s">
        <v>3433</v>
      </c>
      <c r="F2688" s="90"/>
      <c r="G2688" s="91" t="str">
        <f t="shared" si="101"/>
        <v/>
      </c>
      <c r="H2688" s="91" t="s">
        <v>10789</v>
      </c>
      <c r="I2688" s="91" t="str">
        <f t="shared" si="102"/>
        <v/>
      </c>
      <c r="J2688" s="91"/>
      <c r="K2688" s="91" t="s">
        <v>10789</v>
      </c>
      <c r="L2688" s="91" t="s">
        <v>10789</v>
      </c>
      <c r="M2688" s="91"/>
      <c r="P2688" s="86" t="str">
        <f t="shared" si="103"/>
        <v/>
      </c>
      <c r="Q2688" s="86" t="s">
        <v>10789</v>
      </c>
      <c r="R2688" s="86" t="s">
        <v>10789</v>
      </c>
      <c r="S2688" s="86" t="s">
        <v>10789</v>
      </c>
      <c r="T2688" s="86" t="s">
        <v>10789</v>
      </c>
      <c r="U2688" s="86" t="s">
        <v>16791</v>
      </c>
      <c r="V2688" s="86" t="s">
        <v>10789</v>
      </c>
      <c r="W2688" s="86" t="s">
        <v>10789</v>
      </c>
    </row>
    <row r="2689" spans="2:23" x14ac:dyDescent="0.25">
      <c r="B2689" s="91">
        <v>114.9</v>
      </c>
      <c r="C2689" s="91" t="s">
        <v>11133</v>
      </c>
      <c r="D2689" s="95"/>
      <c r="E2689" s="89" t="s">
        <v>11134</v>
      </c>
      <c r="F2689" s="90"/>
      <c r="G2689" s="91" t="str">
        <f t="shared" si="101"/>
        <v/>
      </c>
      <c r="H2689" s="91" t="s">
        <v>10789</v>
      </c>
      <c r="I2689" s="91" t="str">
        <f t="shared" si="102"/>
        <v/>
      </c>
      <c r="J2689" s="91"/>
      <c r="K2689" s="91" t="s">
        <v>10789</v>
      </c>
      <c r="L2689" s="91" t="s">
        <v>10789</v>
      </c>
      <c r="M2689" s="91"/>
      <c r="P2689" s="86" t="str">
        <f t="shared" si="103"/>
        <v/>
      </c>
      <c r="Q2689" s="86" t="s">
        <v>10789</v>
      </c>
      <c r="R2689" s="86" t="s">
        <v>10789</v>
      </c>
      <c r="S2689" s="86" t="s">
        <v>10789</v>
      </c>
      <c r="T2689" s="86" t="s">
        <v>10789</v>
      </c>
      <c r="U2689" s="86" t="s">
        <v>16791</v>
      </c>
      <c r="V2689" s="86" t="s">
        <v>10789</v>
      </c>
      <c r="W2689" s="86" t="s">
        <v>10789</v>
      </c>
    </row>
    <row r="2690" spans="2:23" x14ac:dyDescent="0.25">
      <c r="B2690" s="91">
        <v>115.9</v>
      </c>
      <c r="C2690" s="91" t="s">
        <v>11133</v>
      </c>
      <c r="D2690" s="95"/>
      <c r="E2690" s="89" t="s">
        <v>11134</v>
      </c>
      <c r="F2690" s="90"/>
      <c r="G2690" s="91" t="str">
        <f t="shared" ref="G2690:G2734" si="104">TRIM( P2690 &amp; " " &amp; R2690 &amp; " " &amp; T2690)</f>
        <v/>
      </c>
      <c r="H2690" s="91" t="s">
        <v>10789</v>
      </c>
      <c r="I2690" s="91" t="str">
        <f t="shared" si="102"/>
        <v/>
      </c>
      <c r="J2690" s="91"/>
      <c r="K2690" s="91" t="s">
        <v>10789</v>
      </c>
      <c r="L2690" s="91" t="s">
        <v>10789</v>
      </c>
      <c r="M2690" s="91"/>
      <c r="P2690" s="86" t="str">
        <f t="shared" si="103"/>
        <v/>
      </c>
      <c r="Q2690" s="86" t="s">
        <v>10789</v>
      </c>
      <c r="R2690" s="86" t="s">
        <v>10789</v>
      </c>
      <c r="S2690" s="86" t="s">
        <v>10789</v>
      </c>
      <c r="T2690" s="86" t="s">
        <v>10789</v>
      </c>
      <c r="U2690" s="86" t="s">
        <v>16791</v>
      </c>
      <c r="V2690" s="86" t="s">
        <v>10789</v>
      </c>
      <c r="W2690" s="86" t="s">
        <v>10789</v>
      </c>
    </row>
    <row r="2691" spans="2:23" x14ac:dyDescent="0.25">
      <c r="B2691" s="91">
        <v>163.9</v>
      </c>
      <c r="C2691" s="199" t="s">
        <v>10789</v>
      </c>
      <c r="D2691" s="94"/>
      <c r="E2691" s="89" t="s">
        <v>3088</v>
      </c>
      <c r="F2691" s="90" t="s">
        <v>3089</v>
      </c>
      <c r="G2691" s="91" t="str">
        <f t="shared" si="104"/>
        <v/>
      </c>
      <c r="H2691" s="91" t="s">
        <v>10789</v>
      </c>
      <c r="I2691" s="91" t="str">
        <f t="shared" si="102"/>
        <v/>
      </c>
      <c r="J2691" s="91"/>
      <c r="K2691" s="91" t="s">
        <v>10789</v>
      </c>
      <c r="L2691" s="91" t="s">
        <v>10789</v>
      </c>
      <c r="M2691" s="91"/>
      <c r="P2691" s="86" t="str">
        <f t="shared" si="103"/>
        <v/>
      </c>
      <c r="Q2691" s="86" t="s">
        <v>10789</v>
      </c>
      <c r="R2691" s="86" t="s">
        <v>10789</v>
      </c>
      <c r="S2691" s="86" t="s">
        <v>10789</v>
      </c>
      <c r="T2691" s="86" t="s">
        <v>10789</v>
      </c>
      <c r="U2691" s="86" t="s">
        <v>16791</v>
      </c>
      <c r="V2691" s="86" t="s">
        <v>10789</v>
      </c>
      <c r="W2691" s="86" t="s">
        <v>10789</v>
      </c>
    </row>
    <row r="2692" spans="2:23" x14ac:dyDescent="0.25">
      <c r="B2692" s="91">
        <v>164.9</v>
      </c>
      <c r="C2692" s="199" t="s">
        <v>10789</v>
      </c>
      <c r="D2692" s="94"/>
      <c r="E2692" s="89" t="s">
        <v>3088</v>
      </c>
      <c r="F2692" s="90" t="s">
        <v>3089</v>
      </c>
      <c r="G2692" s="91" t="str">
        <f t="shared" si="104"/>
        <v/>
      </c>
      <c r="H2692" s="91" t="s">
        <v>10789</v>
      </c>
      <c r="I2692" s="91" t="str">
        <f t="shared" si="102"/>
        <v/>
      </c>
      <c r="J2692" s="91"/>
      <c r="K2692" s="91" t="s">
        <v>10789</v>
      </c>
      <c r="L2692" s="91" t="s">
        <v>10789</v>
      </c>
      <c r="M2692" s="91"/>
      <c r="P2692" s="86" t="str">
        <f t="shared" si="103"/>
        <v/>
      </c>
      <c r="Q2692" s="86" t="s">
        <v>10789</v>
      </c>
      <c r="R2692" s="86" t="s">
        <v>10789</v>
      </c>
      <c r="S2692" s="86" t="s">
        <v>10789</v>
      </c>
      <c r="T2692" s="86" t="s">
        <v>10789</v>
      </c>
      <c r="U2692" s="86" t="s">
        <v>16791</v>
      </c>
      <c r="V2692" s="86" t="s">
        <v>10789</v>
      </c>
      <c r="W2692" s="86" t="s">
        <v>10789</v>
      </c>
    </row>
    <row r="2693" spans="2:23" x14ac:dyDescent="0.25">
      <c r="B2693" s="199">
        <v>169.9</v>
      </c>
      <c r="C2693" s="199" t="s">
        <v>10789</v>
      </c>
      <c r="D2693" s="94"/>
      <c r="E2693" s="89" t="s">
        <v>3085</v>
      </c>
      <c r="F2693" s="90" t="s">
        <v>9384</v>
      </c>
      <c r="G2693" s="91" t="str">
        <f t="shared" si="104"/>
        <v/>
      </c>
      <c r="H2693" s="91" t="s">
        <v>10789</v>
      </c>
      <c r="I2693" s="91" t="str">
        <f t="shared" ref="I2693:I2752" si="105">K2693 &amp; J2693 &amp; L2693</f>
        <v/>
      </c>
      <c r="J2693" s="91"/>
      <c r="K2693" s="91" t="s">
        <v>10789</v>
      </c>
      <c r="L2693" s="91" t="s">
        <v>10789</v>
      </c>
      <c r="M2693" s="91"/>
      <c r="P2693" s="86" t="str">
        <f t="shared" si="103"/>
        <v/>
      </c>
      <c r="Q2693" s="86" t="s">
        <v>10789</v>
      </c>
      <c r="R2693" s="86" t="s">
        <v>10789</v>
      </c>
      <c r="S2693" s="86" t="s">
        <v>10789</v>
      </c>
      <c r="T2693" s="86" t="s">
        <v>10789</v>
      </c>
      <c r="U2693" s="86" t="s">
        <v>16791</v>
      </c>
      <c r="V2693" s="86" t="s">
        <v>10789</v>
      </c>
      <c r="W2693" s="86" t="s">
        <v>10789</v>
      </c>
    </row>
    <row r="2694" spans="2:23" x14ac:dyDescent="0.25">
      <c r="B2694" s="199">
        <v>171.9</v>
      </c>
      <c r="C2694" s="199" t="s">
        <v>10789</v>
      </c>
      <c r="D2694" s="94"/>
      <c r="E2694" s="89" t="s">
        <v>3085</v>
      </c>
      <c r="F2694" s="90" t="s">
        <v>9384</v>
      </c>
      <c r="G2694" s="91" t="str">
        <f t="shared" si="104"/>
        <v/>
      </c>
      <c r="H2694" s="91" t="s">
        <v>10789</v>
      </c>
      <c r="I2694" s="91" t="str">
        <f t="shared" si="105"/>
        <v/>
      </c>
      <c r="J2694" s="91"/>
      <c r="K2694" s="91" t="s">
        <v>10789</v>
      </c>
      <c r="L2694" s="91" t="s">
        <v>10789</v>
      </c>
      <c r="M2694" s="91"/>
      <c r="P2694" s="86" t="str">
        <f t="shared" si="103"/>
        <v/>
      </c>
      <c r="Q2694" s="86" t="s">
        <v>10789</v>
      </c>
      <c r="R2694" s="86" t="s">
        <v>10789</v>
      </c>
      <c r="S2694" s="86" t="s">
        <v>10789</v>
      </c>
      <c r="T2694" s="86" t="s">
        <v>10789</v>
      </c>
      <c r="U2694" s="86" t="s">
        <v>16791</v>
      </c>
      <c r="V2694" s="86" t="s">
        <v>10789</v>
      </c>
      <c r="W2694" s="86" t="s">
        <v>10789</v>
      </c>
    </row>
    <row r="2695" spans="2:23" x14ac:dyDescent="0.25">
      <c r="B2695" s="91">
        <v>172.9</v>
      </c>
      <c r="C2695" s="91"/>
      <c r="D2695" s="95"/>
      <c r="E2695" s="89" t="s">
        <v>3084</v>
      </c>
      <c r="F2695" s="90" t="s">
        <v>888</v>
      </c>
      <c r="G2695" s="91" t="str">
        <f t="shared" si="104"/>
        <v/>
      </c>
      <c r="H2695" s="91" t="s">
        <v>10789</v>
      </c>
      <c r="I2695" s="91" t="str">
        <f t="shared" si="105"/>
        <v/>
      </c>
      <c r="J2695" s="91"/>
      <c r="K2695" s="91" t="s">
        <v>10789</v>
      </c>
      <c r="L2695" s="91" t="s">
        <v>10789</v>
      </c>
      <c r="M2695" s="91"/>
      <c r="P2695" s="86" t="str">
        <f t="shared" si="103"/>
        <v/>
      </c>
      <c r="Q2695" s="86" t="s">
        <v>10789</v>
      </c>
      <c r="R2695" s="86" t="s">
        <v>10789</v>
      </c>
      <c r="S2695" s="86" t="s">
        <v>10789</v>
      </c>
      <c r="T2695" s="86" t="s">
        <v>10789</v>
      </c>
      <c r="U2695" s="86" t="s">
        <v>16791</v>
      </c>
      <c r="V2695" s="86" t="s">
        <v>10789</v>
      </c>
      <c r="W2695" s="86" t="s">
        <v>10789</v>
      </c>
    </row>
    <row r="2696" spans="2:23" x14ac:dyDescent="0.25">
      <c r="B2696" s="91">
        <v>214</v>
      </c>
      <c r="C2696" s="91">
        <v>214</v>
      </c>
      <c r="D2696" s="95"/>
      <c r="E2696" s="92" t="s">
        <v>11874</v>
      </c>
      <c r="F2696" s="90"/>
      <c r="G2696" s="91" t="str">
        <f t="shared" si="104"/>
        <v/>
      </c>
      <c r="H2696" s="91" t="s">
        <v>10789</v>
      </c>
      <c r="I2696" s="91" t="str">
        <f t="shared" si="105"/>
        <v>Not recorded in Scotland</v>
      </c>
      <c r="J2696" s="91"/>
      <c r="K2696" s="91" t="s">
        <v>10789</v>
      </c>
      <c r="L2696" s="91" t="s">
        <v>16094</v>
      </c>
      <c r="M2696" s="91"/>
      <c r="P2696" s="86" t="str">
        <f t="shared" si="103"/>
        <v/>
      </c>
      <c r="Q2696" s="86" t="s">
        <v>10789</v>
      </c>
      <c r="R2696" s="86" t="s">
        <v>10789</v>
      </c>
      <c r="S2696" s="86" t="s">
        <v>10789</v>
      </c>
      <c r="T2696" s="86" t="s">
        <v>10789</v>
      </c>
      <c r="U2696" s="86" t="s">
        <v>16791</v>
      </c>
      <c r="V2696" s="86" t="s">
        <v>10789</v>
      </c>
      <c r="W2696" s="86" t="s">
        <v>10789</v>
      </c>
    </row>
    <row r="2697" spans="2:23" x14ac:dyDescent="0.25">
      <c r="B2697" s="91">
        <v>248</v>
      </c>
      <c r="C2697" s="91">
        <v>248</v>
      </c>
      <c r="D2697" s="206"/>
      <c r="E2697" s="89" t="s">
        <v>2515</v>
      </c>
      <c r="F2697" s="90"/>
      <c r="G2697" s="91" t="str">
        <f t="shared" si="104"/>
        <v/>
      </c>
      <c r="H2697" s="91" t="s">
        <v>10789</v>
      </c>
      <c r="I2697" s="91" t="str">
        <f t="shared" si="105"/>
        <v>Not recorded in Scotland</v>
      </c>
      <c r="J2697" s="91"/>
      <c r="K2697" s="91" t="s">
        <v>10789</v>
      </c>
      <c r="L2697" s="91" t="s">
        <v>16094</v>
      </c>
      <c r="M2697" s="91"/>
      <c r="P2697" s="86" t="str">
        <f t="shared" si="103"/>
        <v/>
      </c>
      <c r="Q2697" s="86" t="s">
        <v>10789</v>
      </c>
      <c r="R2697" s="86" t="s">
        <v>10789</v>
      </c>
      <c r="S2697" s="86" t="s">
        <v>10789</v>
      </c>
      <c r="T2697" s="86" t="s">
        <v>10789</v>
      </c>
      <c r="U2697" s="86" t="s">
        <v>16791</v>
      </c>
      <c r="V2697" s="86" t="s">
        <v>10789</v>
      </c>
      <c r="W2697" s="86" t="s">
        <v>10789</v>
      </c>
    </row>
    <row r="2698" spans="2:23" x14ac:dyDescent="0.25">
      <c r="B2698" s="91">
        <v>286.89999999999998</v>
      </c>
      <c r="C2698" s="199" t="s">
        <v>10789</v>
      </c>
      <c r="D2698" s="94"/>
      <c r="E2698" s="89" t="s">
        <v>10962</v>
      </c>
      <c r="F2698" s="90"/>
      <c r="G2698" s="91" t="str">
        <f t="shared" si="104"/>
        <v/>
      </c>
      <c r="H2698" s="91" t="s">
        <v>10789</v>
      </c>
      <c r="I2698" s="91" t="str">
        <f t="shared" si="105"/>
        <v/>
      </c>
      <c r="J2698" s="91"/>
      <c r="K2698" s="91" t="s">
        <v>10789</v>
      </c>
      <c r="L2698" s="91" t="s">
        <v>10789</v>
      </c>
      <c r="M2698" s="91"/>
      <c r="P2698" s="86" t="str">
        <f t="shared" si="103"/>
        <v/>
      </c>
      <c r="Q2698" s="86" t="s">
        <v>10789</v>
      </c>
      <c r="R2698" s="86" t="s">
        <v>10789</v>
      </c>
      <c r="S2698" s="86" t="s">
        <v>10789</v>
      </c>
      <c r="T2698" s="86" t="s">
        <v>10789</v>
      </c>
      <c r="U2698" s="86" t="s">
        <v>16791</v>
      </c>
      <c r="V2698" s="86" t="s">
        <v>10789</v>
      </c>
      <c r="W2698" s="86" t="s">
        <v>10789</v>
      </c>
    </row>
    <row r="2699" spans="2:23" x14ac:dyDescent="0.25">
      <c r="B2699" s="91">
        <v>287.89999999999998</v>
      </c>
      <c r="C2699" s="199" t="s">
        <v>10789</v>
      </c>
      <c r="D2699" s="94"/>
      <c r="E2699" s="89" t="s">
        <v>10962</v>
      </c>
      <c r="F2699" s="90"/>
      <c r="G2699" s="91" t="str">
        <f t="shared" si="104"/>
        <v/>
      </c>
      <c r="H2699" s="91" t="s">
        <v>10789</v>
      </c>
      <c r="I2699" s="91" t="str">
        <f t="shared" si="105"/>
        <v/>
      </c>
      <c r="J2699" s="91"/>
      <c r="K2699" s="91" t="s">
        <v>10789</v>
      </c>
      <c r="L2699" s="91" t="s">
        <v>10789</v>
      </c>
      <c r="M2699" s="91"/>
      <c r="P2699" s="86" t="str">
        <f t="shared" si="103"/>
        <v/>
      </c>
      <c r="Q2699" s="86" t="s">
        <v>10789</v>
      </c>
      <c r="R2699" s="86" t="s">
        <v>10789</v>
      </c>
      <c r="S2699" s="86" t="s">
        <v>10789</v>
      </c>
      <c r="T2699" s="86" t="s">
        <v>10789</v>
      </c>
      <c r="U2699" s="86" t="s">
        <v>16791</v>
      </c>
      <c r="V2699" s="86" t="s">
        <v>10789</v>
      </c>
      <c r="W2699" s="86" t="s">
        <v>10789</v>
      </c>
    </row>
    <row r="2700" spans="2:23" x14ac:dyDescent="0.25">
      <c r="B2700" s="91">
        <v>425.9</v>
      </c>
      <c r="C2700" s="199" t="s">
        <v>10789</v>
      </c>
      <c r="D2700" s="94"/>
      <c r="E2700" s="89" t="s">
        <v>10964</v>
      </c>
      <c r="F2700" s="90"/>
      <c r="G2700" s="91" t="str">
        <f t="shared" si="104"/>
        <v/>
      </c>
      <c r="H2700" s="91" t="s">
        <v>10789</v>
      </c>
      <c r="I2700" s="91" t="str">
        <f t="shared" si="105"/>
        <v/>
      </c>
      <c r="J2700" s="91"/>
      <c r="K2700" s="91" t="s">
        <v>10789</v>
      </c>
      <c r="L2700" s="91" t="s">
        <v>10789</v>
      </c>
      <c r="M2700" s="91"/>
      <c r="P2700" s="86" t="str">
        <f t="shared" si="103"/>
        <v/>
      </c>
      <c r="Q2700" s="86" t="s">
        <v>10789</v>
      </c>
      <c r="R2700" s="86" t="s">
        <v>10789</v>
      </c>
      <c r="S2700" s="86" t="s">
        <v>10789</v>
      </c>
      <c r="T2700" s="86" t="s">
        <v>10789</v>
      </c>
      <c r="U2700" s="86" t="s">
        <v>16791</v>
      </c>
      <c r="V2700" s="86" t="s">
        <v>10789</v>
      </c>
      <c r="W2700" s="86" t="s">
        <v>10789</v>
      </c>
    </row>
    <row r="2701" spans="2:23" x14ac:dyDescent="0.25">
      <c r="B2701" s="91">
        <v>426.9</v>
      </c>
      <c r="C2701" s="199" t="s">
        <v>10789</v>
      </c>
      <c r="D2701" s="94"/>
      <c r="E2701" s="89" t="s">
        <v>10964</v>
      </c>
      <c r="F2701" s="90"/>
      <c r="G2701" s="91" t="str">
        <f t="shared" si="104"/>
        <v/>
      </c>
      <c r="H2701" s="91" t="s">
        <v>10789</v>
      </c>
      <c r="I2701" s="91" t="str">
        <f t="shared" si="105"/>
        <v/>
      </c>
      <c r="J2701" s="91"/>
      <c r="K2701" s="91" t="s">
        <v>10789</v>
      </c>
      <c r="L2701" s="91" t="s">
        <v>10789</v>
      </c>
      <c r="M2701" s="91"/>
      <c r="P2701" s="86" t="str">
        <f t="shared" si="103"/>
        <v/>
      </c>
      <c r="Q2701" s="86" t="s">
        <v>10789</v>
      </c>
      <c r="R2701" s="86" t="s">
        <v>10789</v>
      </c>
      <c r="S2701" s="86" t="s">
        <v>10789</v>
      </c>
      <c r="T2701" s="86" t="s">
        <v>10789</v>
      </c>
      <c r="U2701" s="86" t="s">
        <v>16791</v>
      </c>
      <c r="V2701" s="86" t="s">
        <v>10789</v>
      </c>
      <c r="W2701" s="86" t="s">
        <v>10789</v>
      </c>
    </row>
    <row r="2702" spans="2:23" x14ac:dyDescent="0.25">
      <c r="B2702" s="91">
        <v>448.9</v>
      </c>
      <c r="C2702" s="91" t="s">
        <v>11814</v>
      </c>
      <c r="D2702" s="95"/>
      <c r="E2702" s="89" t="s">
        <v>11816</v>
      </c>
      <c r="F2702" s="90"/>
      <c r="G2702" s="91" t="str">
        <f t="shared" si="104"/>
        <v/>
      </c>
      <c r="H2702" s="91" t="s">
        <v>10789</v>
      </c>
      <c r="I2702" s="91" t="str">
        <f t="shared" si="105"/>
        <v/>
      </c>
      <c r="J2702" s="91"/>
      <c r="K2702" s="91" t="s">
        <v>10789</v>
      </c>
      <c r="L2702" s="91" t="s">
        <v>10789</v>
      </c>
      <c r="M2702" s="91"/>
      <c r="P2702" s="86" t="str">
        <f t="shared" si="103"/>
        <v/>
      </c>
      <c r="Q2702" s="86" t="s">
        <v>10789</v>
      </c>
      <c r="R2702" s="86" t="s">
        <v>10789</v>
      </c>
      <c r="S2702" s="86" t="s">
        <v>10789</v>
      </c>
      <c r="T2702" s="86" t="s">
        <v>10789</v>
      </c>
      <c r="U2702" s="86" t="s">
        <v>16791</v>
      </c>
      <c r="V2702" s="86" t="s">
        <v>10789</v>
      </c>
      <c r="W2702" s="86" t="s">
        <v>10789</v>
      </c>
    </row>
    <row r="2703" spans="2:23" x14ac:dyDescent="0.25">
      <c r="B2703" s="91">
        <v>517.9</v>
      </c>
      <c r="C2703" s="199" t="s">
        <v>10789</v>
      </c>
      <c r="D2703" s="94"/>
      <c r="E2703" s="89" t="s">
        <v>10966</v>
      </c>
      <c r="F2703" s="90"/>
      <c r="G2703" s="91" t="str">
        <f t="shared" si="104"/>
        <v/>
      </c>
      <c r="H2703" s="91" t="s">
        <v>10789</v>
      </c>
      <c r="I2703" s="91" t="str">
        <f t="shared" si="105"/>
        <v/>
      </c>
      <c r="J2703" s="91"/>
      <c r="K2703" s="91" t="s">
        <v>10789</v>
      </c>
      <c r="L2703" s="91" t="s">
        <v>10789</v>
      </c>
      <c r="M2703" s="91"/>
      <c r="P2703" s="86" t="str">
        <f t="shared" si="103"/>
        <v/>
      </c>
      <c r="Q2703" s="86" t="s">
        <v>10789</v>
      </c>
      <c r="R2703" s="86" t="s">
        <v>10789</v>
      </c>
      <c r="S2703" s="86" t="s">
        <v>10789</v>
      </c>
      <c r="T2703" s="86" t="s">
        <v>10789</v>
      </c>
      <c r="U2703" s="86" t="s">
        <v>16791</v>
      </c>
      <c r="V2703" s="86" t="s">
        <v>10789</v>
      </c>
      <c r="W2703" s="86" t="s">
        <v>10789</v>
      </c>
    </row>
    <row r="2704" spans="2:23" x14ac:dyDescent="0.25">
      <c r="B2704" s="91">
        <v>582.9</v>
      </c>
      <c r="C2704" s="199" t="s">
        <v>10789</v>
      </c>
      <c r="D2704" s="94"/>
      <c r="E2704" s="89" t="s">
        <v>10968</v>
      </c>
      <c r="F2704" s="90"/>
      <c r="G2704" s="91" t="str">
        <f t="shared" si="104"/>
        <v/>
      </c>
      <c r="H2704" s="91" t="s">
        <v>10789</v>
      </c>
      <c r="I2704" s="91" t="str">
        <f t="shared" si="105"/>
        <v/>
      </c>
      <c r="J2704" s="91"/>
      <c r="K2704" s="91" t="s">
        <v>10789</v>
      </c>
      <c r="L2704" s="91" t="s">
        <v>10789</v>
      </c>
      <c r="M2704" s="91"/>
      <c r="P2704" s="86" t="str">
        <f t="shared" si="103"/>
        <v/>
      </c>
      <c r="Q2704" s="86" t="s">
        <v>10789</v>
      </c>
      <c r="R2704" s="86" t="s">
        <v>10789</v>
      </c>
      <c r="S2704" s="86" t="s">
        <v>10789</v>
      </c>
      <c r="T2704" s="86" t="s">
        <v>10789</v>
      </c>
      <c r="U2704" s="86" t="s">
        <v>16791</v>
      </c>
      <c r="V2704" s="86" t="s">
        <v>10789</v>
      </c>
      <c r="W2704" s="86" t="s">
        <v>10789</v>
      </c>
    </row>
    <row r="2705" spans="2:23" x14ac:dyDescent="0.25">
      <c r="B2705" s="91">
        <v>584.9</v>
      </c>
      <c r="C2705" s="199" t="s">
        <v>10789</v>
      </c>
      <c r="D2705" s="94"/>
      <c r="E2705" s="89" t="s">
        <v>10968</v>
      </c>
      <c r="F2705" s="90"/>
      <c r="G2705" s="91" t="str">
        <f t="shared" si="104"/>
        <v/>
      </c>
      <c r="H2705" s="91" t="s">
        <v>10789</v>
      </c>
      <c r="I2705" s="91" t="str">
        <f t="shared" si="105"/>
        <v/>
      </c>
      <c r="J2705" s="91"/>
      <c r="K2705" s="91" t="s">
        <v>10789</v>
      </c>
      <c r="L2705" s="91" t="s">
        <v>10789</v>
      </c>
      <c r="M2705" s="91"/>
      <c r="P2705" s="86" t="str">
        <f t="shared" si="103"/>
        <v/>
      </c>
      <c r="Q2705" s="86" t="s">
        <v>10789</v>
      </c>
      <c r="R2705" s="86" t="s">
        <v>10789</v>
      </c>
      <c r="S2705" s="86" t="s">
        <v>10789</v>
      </c>
      <c r="T2705" s="86" t="s">
        <v>10789</v>
      </c>
      <c r="U2705" s="86" t="s">
        <v>16791</v>
      </c>
      <c r="V2705" s="86" t="s">
        <v>10789</v>
      </c>
      <c r="W2705" s="86" t="s">
        <v>10789</v>
      </c>
    </row>
    <row r="2706" spans="2:23" x14ac:dyDescent="0.25">
      <c r="B2706" s="91">
        <v>844.9</v>
      </c>
      <c r="C2706" s="91" t="s">
        <v>11805</v>
      </c>
      <c r="D2706" s="95"/>
      <c r="E2706" s="89" t="s">
        <v>11804</v>
      </c>
      <c r="F2706" s="90"/>
      <c r="G2706" s="91" t="str">
        <f t="shared" si="104"/>
        <v/>
      </c>
      <c r="H2706" s="91" t="s">
        <v>10789</v>
      </c>
      <c r="I2706" s="91" t="str">
        <f t="shared" si="105"/>
        <v/>
      </c>
      <c r="J2706" s="91"/>
      <c r="K2706" s="91" t="s">
        <v>10789</v>
      </c>
      <c r="L2706" s="91" t="s">
        <v>10789</v>
      </c>
      <c r="M2706" s="91"/>
      <c r="P2706" s="86" t="str">
        <f t="shared" si="103"/>
        <v/>
      </c>
      <c r="Q2706" s="86" t="s">
        <v>10789</v>
      </c>
      <c r="R2706" s="86" t="s">
        <v>10789</v>
      </c>
      <c r="S2706" s="86" t="s">
        <v>10789</v>
      </c>
      <c r="T2706" s="86" t="s">
        <v>10789</v>
      </c>
      <c r="U2706" s="86" t="s">
        <v>16791</v>
      </c>
      <c r="V2706" s="86" t="s">
        <v>10789</v>
      </c>
      <c r="W2706" s="86" t="s">
        <v>10789</v>
      </c>
    </row>
    <row r="2707" spans="2:23" x14ac:dyDescent="0.25">
      <c r="B2707" s="91">
        <v>989.9</v>
      </c>
      <c r="C2707" s="91" t="s">
        <v>11188</v>
      </c>
      <c r="D2707" s="95"/>
      <c r="E2707" s="89" t="s">
        <v>11189</v>
      </c>
      <c r="F2707" s="90"/>
      <c r="G2707" s="91" t="str">
        <f t="shared" si="104"/>
        <v/>
      </c>
      <c r="H2707" s="91" t="s">
        <v>10789</v>
      </c>
      <c r="I2707" s="91" t="str">
        <f t="shared" si="105"/>
        <v/>
      </c>
      <c r="J2707" s="91"/>
      <c r="K2707" s="91" t="s">
        <v>10789</v>
      </c>
      <c r="L2707" s="91" t="s">
        <v>10789</v>
      </c>
      <c r="M2707" s="91"/>
      <c r="P2707" s="86" t="str">
        <f t="shared" si="103"/>
        <v/>
      </c>
      <c r="Q2707" s="86" t="s">
        <v>10789</v>
      </c>
      <c r="R2707" s="86" t="s">
        <v>10789</v>
      </c>
      <c r="S2707" s="86" t="s">
        <v>10789</v>
      </c>
      <c r="T2707" s="86" t="s">
        <v>10789</v>
      </c>
      <c r="U2707" s="86" t="s">
        <v>16791</v>
      </c>
      <c r="V2707" s="86" t="s">
        <v>10789</v>
      </c>
      <c r="W2707" s="86" t="s">
        <v>10789</v>
      </c>
    </row>
    <row r="2708" spans="2:23" x14ac:dyDescent="0.25">
      <c r="B2708" s="91">
        <v>995</v>
      </c>
      <c r="C2708" s="91">
        <v>995</v>
      </c>
      <c r="D2708" s="95"/>
      <c r="E2708" s="89" t="s">
        <v>7557</v>
      </c>
      <c r="F2708" s="90"/>
      <c r="G2708" s="91" t="str">
        <f t="shared" si="104"/>
        <v/>
      </c>
      <c r="H2708" s="91" t="s">
        <v>10789</v>
      </c>
      <c r="I2708" s="91" t="str">
        <f t="shared" si="105"/>
        <v>Not recorded in Scotland</v>
      </c>
      <c r="J2708" s="91"/>
      <c r="K2708" s="91" t="s">
        <v>10789</v>
      </c>
      <c r="L2708" s="91" t="s">
        <v>16094</v>
      </c>
      <c r="M2708" s="91"/>
      <c r="P2708" s="86" t="str">
        <f t="shared" si="103"/>
        <v/>
      </c>
      <c r="Q2708" s="86" t="s">
        <v>10789</v>
      </c>
      <c r="R2708" s="86" t="s">
        <v>10789</v>
      </c>
      <c r="S2708" s="86" t="s">
        <v>10789</v>
      </c>
      <c r="T2708" s="86" t="s">
        <v>10789</v>
      </c>
      <c r="U2708" s="86" t="s">
        <v>16791</v>
      </c>
      <c r="V2708" s="86" t="s">
        <v>10789</v>
      </c>
      <c r="W2708" s="86" t="s">
        <v>10789</v>
      </c>
    </row>
    <row r="2709" spans="2:23" x14ac:dyDescent="0.25">
      <c r="B2709" s="91">
        <v>996</v>
      </c>
      <c r="C2709" s="91">
        <v>996</v>
      </c>
      <c r="D2709" s="95"/>
      <c r="E2709" s="89" t="s">
        <v>7558</v>
      </c>
      <c r="F2709" s="90"/>
      <c r="G2709" s="91" t="str">
        <f t="shared" si="104"/>
        <v/>
      </c>
      <c r="H2709" s="91" t="s">
        <v>10789</v>
      </c>
      <c r="I2709" s="91" t="str">
        <f t="shared" si="105"/>
        <v>Not recorded in Scotland</v>
      </c>
      <c r="J2709" s="91"/>
      <c r="K2709" s="91" t="s">
        <v>10789</v>
      </c>
      <c r="L2709" s="91" t="s">
        <v>16094</v>
      </c>
      <c r="M2709" s="91"/>
      <c r="P2709" s="86" t="str">
        <f t="shared" si="103"/>
        <v/>
      </c>
      <c r="Q2709" s="86" t="s">
        <v>10789</v>
      </c>
      <c r="R2709" s="86" t="s">
        <v>10789</v>
      </c>
      <c r="S2709" s="86" t="s">
        <v>10789</v>
      </c>
      <c r="T2709" s="86" t="s">
        <v>10789</v>
      </c>
      <c r="U2709" s="86" t="s">
        <v>16791</v>
      </c>
      <c r="V2709" s="86" t="s">
        <v>10789</v>
      </c>
      <c r="W2709" s="86" t="s">
        <v>10789</v>
      </c>
    </row>
    <row r="2710" spans="2:23" x14ac:dyDescent="0.25">
      <c r="B2710" s="91">
        <v>1003</v>
      </c>
      <c r="C2710" s="91">
        <v>1003</v>
      </c>
      <c r="D2710" s="95"/>
      <c r="E2710" s="89" t="s">
        <v>7562</v>
      </c>
      <c r="F2710" s="90"/>
      <c r="G2710" s="91" t="str">
        <f t="shared" si="104"/>
        <v/>
      </c>
      <c r="H2710" s="91" t="s">
        <v>10789</v>
      </c>
      <c r="I2710" s="91" t="str">
        <f t="shared" si="105"/>
        <v>Not recorded in Scotland</v>
      </c>
      <c r="J2710" s="91"/>
      <c r="K2710" s="91" t="s">
        <v>10789</v>
      </c>
      <c r="L2710" s="91" t="s">
        <v>16094</v>
      </c>
      <c r="M2710" s="91"/>
      <c r="P2710" s="86" t="str">
        <f t="shared" si="103"/>
        <v/>
      </c>
      <c r="Q2710" s="86" t="s">
        <v>10789</v>
      </c>
      <c r="R2710" s="86" t="s">
        <v>10789</v>
      </c>
      <c r="S2710" s="86" t="s">
        <v>10789</v>
      </c>
      <c r="T2710" s="86" t="s">
        <v>10789</v>
      </c>
      <c r="U2710" s="86" t="s">
        <v>16791</v>
      </c>
      <c r="V2710" s="86" t="s">
        <v>10789</v>
      </c>
      <c r="W2710" s="86" t="s">
        <v>10789</v>
      </c>
    </row>
    <row r="2711" spans="2:23" x14ac:dyDescent="0.25">
      <c r="B2711" s="91">
        <v>1111.9000000000001</v>
      </c>
      <c r="C2711" s="199" t="s">
        <v>10789</v>
      </c>
      <c r="D2711" s="94"/>
      <c r="E2711" s="89" t="s">
        <v>10974</v>
      </c>
      <c r="F2711" s="90"/>
      <c r="G2711" s="91" t="str">
        <f t="shared" si="104"/>
        <v/>
      </c>
      <c r="H2711" s="91" t="s">
        <v>10789</v>
      </c>
      <c r="I2711" s="91" t="str">
        <f t="shared" si="105"/>
        <v/>
      </c>
      <c r="J2711" s="91"/>
      <c r="K2711" s="91" t="s">
        <v>10789</v>
      </c>
      <c r="L2711" s="91" t="s">
        <v>10789</v>
      </c>
      <c r="M2711" s="91"/>
      <c r="P2711" s="86" t="str">
        <f t="shared" si="103"/>
        <v/>
      </c>
      <c r="Q2711" s="86" t="s">
        <v>10789</v>
      </c>
      <c r="R2711" s="86" t="s">
        <v>10789</v>
      </c>
      <c r="S2711" s="86" t="s">
        <v>10789</v>
      </c>
      <c r="T2711" s="86" t="s">
        <v>10789</v>
      </c>
      <c r="U2711" s="86" t="s">
        <v>16791</v>
      </c>
      <c r="V2711" s="86" t="s">
        <v>10789</v>
      </c>
      <c r="W2711" s="86" t="s">
        <v>10789</v>
      </c>
    </row>
    <row r="2712" spans="2:23" x14ac:dyDescent="0.25">
      <c r="B2712" s="91">
        <v>1111.9000000000001</v>
      </c>
      <c r="C2712" s="91"/>
      <c r="D2712" s="95"/>
      <c r="E2712" s="89" t="s">
        <v>10974</v>
      </c>
      <c r="F2712" s="90"/>
      <c r="G2712" s="91" t="str">
        <f t="shared" si="104"/>
        <v/>
      </c>
      <c r="H2712" s="91" t="s">
        <v>10789</v>
      </c>
      <c r="I2712" s="91" t="str">
        <f t="shared" si="105"/>
        <v/>
      </c>
      <c r="J2712" s="91"/>
      <c r="K2712" s="91" t="s">
        <v>10789</v>
      </c>
      <c r="L2712" s="91" t="s">
        <v>10789</v>
      </c>
      <c r="M2712" s="91"/>
      <c r="P2712" s="86" t="str">
        <f t="shared" ref="P2712:P2755" si="106">IF(LEN(H2712)=0,"",H2712)</f>
        <v/>
      </c>
      <c r="Q2712" s="86" t="s">
        <v>10789</v>
      </c>
      <c r="R2712" s="86" t="s">
        <v>10789</v>
      </c>
      <c r="S2712" s="86" t="s">
        <v>10789</v>
      </c>
      <c r="T2712" s="86" t="s">
        <v>10789</v>
      </c>
      <c r="U2712" s="86" t="s">
        <v>16791</v>
      </c>
      <c r="V2712" s="86" t="s">
        <v>10789</v>
      </c>
      <c r="W2712" s="86" t="s">
        <v>10789</v>
      </c>
    </row>
    <row r="2713" spans="2:23" x14ac:dyDescent="0.25">
      <c r="B2713" s="91">
        <v>1203</v>
      </c>
      <c r="C2713" s="91">
        <v>1203</v>
      </c>
      <c r="D2713" s="95"/>
      <c r="E2713" s="89" t="s">
        <v>2145</v>
      </c>
      <c r="F2713" s="90"/>
      <c r="G2713" s="91" t="str">
        <f t="shared" si="104"/>
        <v/>
      </c>
      <c r="H2713" s="91" t="s">
        <v>10789</v>
      </c>
      <c r="I2713" s="91" t="str">
        <f t="shared" si="105"/>
        <v>Not recorded in Scotland</v>
      </c>
      <c r="J2713" s="91"/>
      <c r="K2713" s="91" t="s">
        <v>10789</v>
      </c>
      <c r="L2713" s="91" t="s">
        <v>16094</v>
      </c>
      <c r="M2713" s="91"/>
      <c r="P2713" s="86" t="str">
        <f t="shared" si="106"/>
        <v/>
      </c>
      <c r="Q2713" s="86" t="s">
        <v>10789</v>
      </c>
      <c r="R2713" s="86" t="s">
        <v>10789</v>
      </c>
      <c r="S2713" s="86" t="s">
        <v>10789</v>
      </c>
      <c r="T2713" s="86" t="s">
        <v>10789</v>
      </c>
      <c r="U2713" s="86" t="s">
        <v>16791</v>
      </c>
      <c r="V2713" s="86" t="s">
        <v>10789</v>
      </c>
      <c r="W2713" s="86" t="s">
        <v>10789</v>
      </c>
    </row>
    <row r="2714" spans="2:23" x14ac:dyDescent="0.25">
      <c r="B2714" s="91">
        <v>1359.1</v>
      </c>
      <c r="C2714" s="91" t="s">
        <v>1324</v>
      </c>
      <c r="D2714" s="95"/>
      <c r="E2714" s="89" t="s">
        <v>1325</v>
      </c>
      <c r="F2714" s="90"/>
      <c r="G2714" s="91" t="str">
        <f t="shared" si="104"/>
        <v/>
      </c>
      <c r="H2714" s="91" t="s">
        <v>10789</v>
      </c>
      <c r="I2714" s="91" t="str">
        <f t="shared" si="105"/>
        <v>Not recorded in Scotland</v>
      </c>
      <c r="J2714" s="91"/>
      <c r="K2714" s="91" t="s">
        <v>10789</v>
      </c>
      <c r="L2714" s="91" t="s">
        <v>16094</v>
      </c>
      <c r="M2714" s="91"/>
      <c r="P2714" s="86" t="str">
        <f t="shared" si="106"/>
        <v/>
      </c>
      <c r="Q2714" s="86" t="s">
        <v>10789</v>
      </c>
      <c r="R2714" s="86" t="s">
        <v>10789</v>
      </c>
      <c r="S2714" s="86" t="s">
        <v>10789</v>
      </c>
      <c r="T2714" s="86" t="s">
        <v>10789</v>
      </c>
      <c r="U2714" s="86" t="s">
        <v>16791</v>
      </c>
      <c r="V2714" s="86" t="s">
        <v>10789</v>
      </c>
      <c r="W2714" s="86" t="s">
        <v>10789</v>
      </c>
    </row>
    <row r="2715" spans="2:23" x14ac:dyDescent="0.25">
      <c r="B2715" s="91">
        <v>1394</v>
      </c>
      <c r="C2715" s="91">
        <v>1394</v>
      </c>
      <c r="D2715" s="95"/>
      <c r="E2715" s="89" t="s">
        <v>1335</v>
      </c>
      <c r="F2715" s="90"/>
      <c r="G2715" s="91" t="str">
        <f t="shared" si="104"/>
        <v/>
      </c>
      <c r="H2715" s="91" t="s">
        <v>10789</v>
      </c>
      <c r="I2715" s="91" t="str">
        <f t="shared" si="105"/>
        <v>Not recorded in Scotland</v>
      </c>
      <c r="J2715" s="91"/>
      <c r="K2715" s="91" t="s">
        <v>10789</v>
      </c>
      <c r="L2715" s="91" t="s">
        <v>16094</v>
      </c>
      <c r="M2715" s="91"/>
      <c r="P2715" s="86" t="str">
        <f t="shared" si="106"/>
        <v/>
      </c>
      <c r="Q2715" s="86" t="s">
        <v>10789</v>
      </c>
      <c r="R2715" s="86" t="s">
        <v>10789</v>
      </c>
      <c r="S2715" s="86" t="s">
        <v>10789</v>
      </c>
      <c r="T2715" s="86" t="s">
        <v>10789</v>
      </c>
      <c r="U2715" s="86" t="s">
        <v>16791</v>
      </c>
      <c r="V2715" s="86" t="s">
        <v>10789</v>
      </c>
      <c r="W2715" s="86" t="s">
        <v>10789</v>
      </c>
    </row>
    <row r="2716" spans="2:23" x14ac:dyDescent="0.25">
      <c r="B2716" s="91">
        <v>1406</v>
      </c>
      <c r="C2716" s="91">
        <v>1406</v>
      </c>
      <c r="D2716" s="95"/>
      <c r="E2716" s="89" t="s">
        <v>1349</v>
      </c>
      <c r="F2716" s="90"/>
      <c r="G2716" s="91" t="str">
        <f t="shared" si="104"/>
        <v/>
      </c>
      <c r="H2716" s="91" t="s">
        <v>10789</v>
      </c>
      <c r="I2716" s="91" t="str">
        <f t="shared" si="105"/>
        <v>Not recorded in Scotland</v>
      </c>
      <c r="J2716" s="91"/>
      <c r="K2716" s="91" t="s">
        <v>10789</v>
      </c>
      <c r="L2716" s="91" t="s">
        <v>16094</v>
      </c>
      <c r="M2716" s="91"/>
      <c r="P2716" s="86" t="str">
        <f t="shared" si="106"/>
        <v/>
      </c>
      <c r="Q2716" s="86" t="s">
        <v>10789</v>
      </c>
      <c r="R2716" s="86" t="s">
        <v>10789</v>
      </c>
      <c r="S2716" s="86" t="s">
        <v>10789</v>
      </c>
      <c r="T2716" s="86" t="s">
        <v>10789</v>
      </c>
      <c r="U2716" s="86" t="s">
        <v>16791</v>
      </c>
      <c r="V2716" s="86" t="s">
        <v>10789</v>
      </c>
      <c r="W2716" s="86" t="s">
        <v>10789</v>
      </c>
    </row>
    <row r="2717" spans="2:23" x14ac:dyDescent="0.25">
      <c r="B2717" s="91">
        <v>1437.1</v>
      </c>
      <c r="C2717" s="91" t="s">
        <v>4425</v>
      </c>
      <c r="D2717" s="95"/>
      <c r="E2717" s="89" t="s">
        <v>4426</v>
      </c>
      <c r="F2717" s="90"/>
      <c r="G2717" s="91" t="str">
        <f t="shared" si="104"/>
        <v/>
      </c>
      <c r="H2717" s="91" t="s">
        <v>10789</v>
      </c>
      <c r="I2717" s="91" t="str">
        <f t="shared" si="105"/>
        <v>Not recorded in Scotland</v>
      </c>
      <c r="J2717" s="91"/>
      <c r="K2717" s="91" t="s">
        <v>10789</v>
      </c>
      <c r="L2717" s="91" t="s">
        <v>16094</v>
      </c>
      <c r="M2717" s="91"/>
      <c r="P2717" s="86" t="str">
        <f t="shared" si="106"/>
        <v/>
      </c>
      <c r="Q2717" s="86" t="s">
        <v>10789</v>
      </c>
      <c r="R2717" s="86" t="s">
        <v>10789</v>
      </c>
      <c r="S2717" s="86" t="s">
        <v>10789</v>
      </c>
      <c r="T2717" s="86" t="s">
        <v>10789</v>
      </c>
      <c r="U2717" s="86" t="s">
        <v>16791</v>
      </c>
      <c r="V2717" s="86" t="s">
        <v>10789</v>
      </c>
      <c r="W2717" s="86" t="s">
        <v>10789</v>
      </c>
    </row>
    <row r="2718" spans="2:23" x14ac:dyDescent="0.25">
      <c r="B2718" s="91">
        <v>1468.1</v>
      </c>
      <c r="C2718" s="91" t="s">
        <v>4453</v>
      </c>
      <c r="D2718" s="95"/>
      <c r="E2718" s="89" t="s">
        <v>4454</v>
      </c>
      <c r="F2718" s="90"/>
      <c r="G2718" s="91" t="str">
        <f t="shared" si="104"/>
        <v/>
      </c>
      <c r="H2718" s="91" t="s">
        <v>10789</v>
      </c>
      <c r="I2718" s="91" t="str">
        <f t="shared" si="105"/>
        <v>Not recorded in Scotland</v>
      </c>
      <c r="J2718" s="91"/>
      <c r="K2718" s="91" t="s">
        <v>10789</v>
      </c>
      <c r="L2718" s="91" t="s">
        <v>16094</v>
      </c>
      <c r="M2718" s="91"/>
      <c r="P2718" s="86" t="str">
        <f t="shared" si="106"/>
        <v/>
      </c>
      <c r="Q2718" s="86" t="s">
        <v>10789</v>
      </c>
      <c r="R2718" s="86" t="s">
        <v>10789</v>
      </c>
      <c r="S2718" s="86" t="s">
        <v>10789</v>
      </c>
      <c r="T2718" s="86" t="s">
        <v>10789</v>
      </c>
      <c r="U2718" s="86" t="s">
        <v>16791</v>
      </c>
      <c r="V2718" s="86" t="s">
        <v>10789</v>
      </c>
      <c r="W2718" s="86" t="s">
        <v>10789</v>
      </c>
    </row>
    <row r="2719" spans="2:23" x14ac:dyDescent="0.25">
      <c r="B2719" s="91">
        <v>1508.2</v>
      </c>
      <c r="C2719" s="91" t="s">
        <v>4486</v>
      </c>
      <c r="D2719" s="95"/>
      <c r="E2719" s="89" t="s">
        <v>1430</v>
      </c>
      <c r="F2719" s="90"/>
      <c r="G2719" s="91" t="str">
        <f t="shared" si="104"/>
        <v/>
      </c>
      <c r="H2719" s="91" t="s">
        <v>10789</v>
      </c>
      <c r="I2719" s="91" t="str">
        <f t="shared" si="105"/>
        <v>Not recorded in Scotland</v>
      </c>
      <c r="J2719" s="91"/>
      <c r="K2719" s="91" t="s">
        <v>10789</v>
      </c>
      <c r="L2719" s="91" t="s">
        <v>16094</v>
      </c>
      <c r="M2719" s="91"/>
      <c r="P2719" s="86" t="str">
        <f t="shared" si="106"/>
        <v/>
      </c>
      <c r="Q2719" s="86" t="s">
        <v>10789</v>
      </c>
      <c r="R2719" s="86" t="s">
        <v>10789</v>
      </c>
      <c r="S2719" s="86" t="s">
        <v>10789</v>
      </c>
      <c r="T2719" s="86" t="s">
        <v>10789</v>
      </c>
      <c r="U2719" s="86" t="s">
        <v>16791</v>
      </c>
      <c r="V2719" s="86" t="s">
        <v>10789</v>
      </c>
      <c r="W2719" s="86" t="s">
        <v>10789</v>
      </c>
    </row>
    <row r="2720" spans="2:23" x14ac:dyDescent="0.25">
      <c r="B2720" s="91">
        <v>1724.9</v>
      </c>
      <c r="C2720" s="199" t="s">
        <v>10789</v>
      </c>
      <c r="D2720" s="94"/>
      <c r="E2720" s="89" t="s">
        <v>10976</v>
      </c>
      <c r="F2720" s="90" t="s">
        <v>9758</v>
      </c>
      <c r="G2720" s="91" t="str">
        <f t="shared" si="104"/>
        <v>Usually distinctive</v>
      </c>
      <c r="H2720" s="91" t="s">
        <v>15174</v>
      </c>
      <c r="I2720" s="91" t="str">
        <f t="shared" si="105"/>
        <v/>
      </c>
      <c r="J2720" s="91"/>
      <c r="K2720" s="91" t="s">
        <v>10789</v>
      </c>
      <c r="L2720" s="91" t="s">
        <v>10789</v>
      </c>
      <c r="M2720" s="91"/>
      <c r="P2720" s="86" t="str">
        <f t="shared" si="106"/>
        <v>Usually distinctive</v>
      </c>
      <c r="Q2720" s="86" t="s">
        <v>10789</v>
      </c>
      <c r="R2720" s="86" t="s">
        <v>10789</v>
      </c>
      <c r="S2720" s="86" t="s">
        <v>10789</v>
      </c>
      <c r="T2720" s="86" t="s">
        <v>10789</v>
      </c>
      <c r="U2720" s="86" t="s">
        <v>16791</v>
      </c>
      <c r="V2720" s="86" t="s">
        <v>10789</v>
      </c>
      <c r="W2720" s="86" t="s">
        <v>10789</v>
      </c>
    </row>
    <row r="2721" spans="2:23" x14ac:dyDescent="0.25">
      <c r="B2721" s="207">
        <v>1762.9</v>
      </c>
      <c r="C2721" s="207" t="s">
        <v>10789</v>
      </c>
      <c r="D2721" s="98"/>
      <c r="E2721" s="89" t="s">
        <v>14036</v>
      </c>
      <c r="F2721" s="90" t="s">
        <v>3094</v>
      </c>
      <c r="G2721" s="91" t="str">
        <f t="shared" si="104"/>
        <v>Usually distinctive</v>
      </c>
      <c r="H2721" s="91" t="s">
        <v>15174</v>
      </c>
      <c r="I2721" s="91" t="str">
        <f t="shared" si="105"/>
        <v/>
      </c>
      <c r="J2721" s="91"/>
      <c r="K2721" s="91" t="s">
        <v>10789</v>
      </c>
      <c r="L2721" s="91" t="s">
        <v>10789</v>
      </c>
      <c r="M2721" s="91"/>
      <c r="P2721" s="86" t="str">
        <f t="shared" si="106"/>
        <v>Usually distinctive</v>
      </c>
      <c r="Q2721" s="86" t="s">
        <v>10789</v>
      </c>
      <c r="R2721" s="86" t="s">
        <v>10789</v>
      </c>
      <c r="S2721" s="86" t="s">
        <v>10789</v>
      </c>
      <c r="T2721" s="86" t="s">
        <v>10789</v>
      </c>
      <c r="U2721" s="86" t="s">
        <v>16791</v>
      </c>
      <c r="V2721" s="86" t="s">
        <v>10789</v>
      </c>
      <c r="W2721" s="86" t="s">
        <v>10789</v>
      </c>
    </row>
    <row r="2722" spans="2:23" x14ac:dyDescent="0.25">
      <c r="B2722" s="91">
        <v>1800.9</v>
      </c>
      <c r="C2722" s="91"/>
      <c r="D2722" s="95"/>
      <c r="E2722" s="89" t="s">
        <v>892</v>
      </c>
      <c r="F2722" s="90" t="s">
        <v>893</v>
      </c>
      <c r="G2722" s="91" t="str">
        <f t="shared" si="104"/>
        <v/>
      </c>
      <c r="H2722" s="91" t="s">
        <v>10789</v>
      </c>
      <c r="I2722" s="91" t="str">
        <f t="shared" si="105"/>
        <v/>
      </c>
      <c r="J2722" s="91"/>
      <c r="K2722" s="91" t="s">
        <v>10789</v>
      </c>
      <c r="L2722" s="91" t="s">
        <v>10789</v>
      </c>
      <c r="M2722" s="91"/>
      <c r="P2722" s="86" t="str">
        <f t="shared" si="106"/>
        <v/>
      </c>
      <c r="Q2722" s="86" t="s">
        <v>10789</v>
      </c>
      <c r="R2722" s="86" t="s">
        <v>10789</v>
      </c>
      <c r="S2722" s="86" t="s">
        <v>10789</v>
      </c>
      <c r="T2722" s="86" t="s">
        <v>10789</v>
      </c>
      <c r="U2722" s="86" t="s">
        <v>16791</v>
      </c>
      <c r="V2722" s="86" t="s">
        <v>10789</v>
      </c>
      <c r="W2722" s="86" t="s">
        <v>10789</v>
      </c>
    </row>
    <row r="2723" spans="2:23" x14ac:dyDescent="0.25">
      <c r="B2723" s="91">
        <v>1831</v>
      </c>
      <c r="C2723" s="91">
        <v>1831</v>
      </c>
      <c r="D2723" s="203" t="s">
        <v>13334</v>
      </c>
      <c r="E2723" s="89" t="s">
        <v>9765</v>
      </c>
      <c r="F2723" s="90" t="s">
        <v>9764</v>
      </c>
      <c r="G2723" s="91" t="str">
        <f t="shared" si="104"/>
        <v>Care needed</v>
      </c>
      <c r="H2723" s="91" t="s">
        <v>11767</v>
      </c>
      <c r="I2723" s="91"/>
      <c r="J2723" s="91"/>
      <c r="K2723" s="91" t="s">
        <v>10789</v>
      </c>
      <c r="L2723" s="91"/>
      <c r="M2723" s="91"/>
      <c r="P2723" s="86" t="str">
        <f t="shared" si="106"/>
        <v>Care needed</v>
      </c>
      <c r="Q2723" s="86" t="s">
        <v>10789</v>
      </c>
      <c r="R2723" s="86" t="s">
        <v>10789</v>
      </c>
      <c r="S2723" s="86" t="s">
        <v>10789</v>
      </c>
      <c r="T2723" s="86" t="s">
        <v>10789</v>
      </c>
      <c r="U2723" s="86" t="s">
        <v>16791</v>
      </c>
      <c r="V2723" s="86" t="s">
        <v>10789</v>
      </c>
      <c r="W2723" s="86" t="s">
        <v>10789</v>
      </c>
    </row>
    <row r="2724" spans="2:23" x14ac:dyDescent="0.25">
      <c r="B2724" s="91">
        <v>1857.9</v>
      </c>
      <c r="C2724" s="91"/>
      <c r="D2724" s="95"/>
      <c r="E2724" s="89" t="s">
        <v>886</v>
      </c>
      <c r="F2724" s="90" t="s">
        <v>887</v>
      </c>
      <c r="G2724" s="91" t="str">
        <f t="shared" si="104"/>
        <v/>
      </c>
      <c r="H2724" s="91" t="s">
        <v>10789</v>
      </c>
      <c r="I2724" s="91" t="str">
        <f t="shared" si="105"/>
        <v/>
      </c>
      <c r="J2724" s="91"/>
      <c r="K2724" s="91" t="s">
        <v>10789</v>
      </c>
      <c r="L2724" s="91" t="s">
        <v>10789</v>
      </c>
      <c r="M2724" s="91"/>
      <c r="P2724" s="86" t="str">
        <f t="shared" si="106"/>
        <v/>
      </c>
      <c r="Q2724" s="86" t="s">
        <v>10789</v>
      </c>
      <c r="R2724" s="86" t="s">
        <v>10789</v>
      </c>
      <c r="S2724" s="86" t="s">
        <v>10789</v>
      </c>
      <c r="T2724" s="86" t="s">
        <v>10789</v>
      </c>
      <c r="U2724" s="86" t="s">
        <v>16791</v>
      </c>
      <c r="V2724" s="86" t="s">
        <v>10789</v>
      </c>
      <c r="W2724" s="86" t="s">
        <v>10789</v>
      </c>
    </row>
    <row r="2725" spans="2:23" x14ac:dyDescent="0.25">
      <c r="B2725" s="91">
        <v>1947.9</v>
      </c>
      <c r="C2725" s="199" t="s">
        <v>10789</v>
      </c>
      <c r="D2725" s="94"/>
      <c r="E2725" s="89" t="s">
        <v>10979</v>
      </c>
      <c r="F2725" s="90" t="s">
        <v>9759</v>
      </c>
      <c r="G2725" s="91" t="str">
        <f t="shared" si="104"/>
        <v/>
      </c>
      <c r="H2725" s="91" t="s">
        <v>10789</v>
      </c>
      <c r="I2725" s="91" t="str">
        <f t="shared" si="105"/>
        <v/>
      </c>
      <c r="J2725" s="91"/>
      <c r="K2725" s="91" t="s">
        <v>10789</v>
      </c>
      <c r="L2725" s="91" t="s">
        <v>10789</v>
      </c>
      <c r="M2725" s="91"/>
      <c r="P2725" s="86" t="str">
        <f t="shared" si="106"/>
        <v/>
      </c>
      <c r="Q2725" s="86" t="s">
        <v>10789</v>
      </c>
      <c r="R2725" s="86" t="s">
        <v>10789</v>
      </c>
      <c r="S2725" s="86" t="s">
        <v>10789</v>
      </c>
      <c r="T2725" s="86" t="s">
        <v>10789</v>
      </c>
      <c r="U2725" s="86" t="s">
        <v>16791</v>
      </c>
      <c r="V2725" s="86" t="s">
        <v>10789</v>
      </c>
      <c r="W2725" s="86" t="s">
        <v>10789</v>
      </c>
    </row>
    <row r="2726" spans="2:23" x14ac:dyDescent="0.25">
      <c r="B2726" s="91">
        <v>1948.9</v>
      </c>
      <c r="C2726" s="199" t="s">
        <v>10789</v>
      </c>
      <c r="D2726" s="94"/>
      <c r="E2726" s="89" t="s">
        <v>10979</v>
      </c>
      <c r="F2726" s="90" t="s">
        <v>9759</v>
      </c>
      <c r="G2726" s="91" t="str">
        <f t="shared" si="104"/>
        <v/>
      </c>
      <c r="H2726" s="91" t="s">
        <v>10789</v>
      </c>
      <c r="I2726" s="91" t="str">
        <f t="shared" si="105"/>
        <v/>
      </c>
      <c r="J2726" s="91"/>
      <c r="K2726" s="91" t="s">
        <v>10789</v>
      </c>
      <c r="L2726" s="91" t="s">
        <v>10789</v>
      </c>
      <c r="M2726" s="91"/>
      <c r="P2726" s="86" t="str">
        <f t="shared" si="106"/>
        <v/>
      </c>
      <c r="Q2726" s="86" t="s">
        <v>10789</v>
      </c>
      <c r="R2726" s="86" t="s">
        <v>10789</v>
      </c>
      <c r="S2726" s="86" t="s">
        <v>10789</v>
      </c>
      <c r="T2726" s="86" t="s">
        <v>10789</v>
      </c>
      <c r="U2726" s="86" t="s">
        <v>16791</v>
      </c>
      <c r="V2726" s="86" t="s">
        <v>10789</v>
      </c>
      <c r="W2726" s="86" t="s">
        <v>10789</v>
      </c>
    </row>
    <row r="2727" spans="2:23" x14ac:dyDescent="0.25">
      <c r="B2727" s="91">
        <v>2048</v>
      </c>
      <c r="C2727" s="91">
        <v>2048</v>
      </c>
      <c r="D2727" s="95"/>
      <c r="E2727" s="89" t="s">
        <v>11495</v>
      </c>
      <c r="F2727" s="90" t="s">
        <v>11496</v>
      </c>
      <c r="G2727" s="91" t="str">
        <f t="shared" si="104"/>
        <v/>
      </c>
      <c r="H2727" s="91" t="s">
        <v>10789</v>
      </c>
      <c r="I2727" s="91" t="str">
        <f t="shared" si="105"/>
        <v>Not recorded in Scotland</v>
      </c>
      <c r="J2727" s="91"/>
      <c r="K2727" s="91" t="s">
        <v>10789</v>
      </c>
      <c r="L2727" s="91" t="s">
        <v>16094</v>
      </c>
      <c r="M2727" s="91"/>
      <c r="P2727" s="86" t="str">
        <f t="shared" si="106"/>
        <v/>
      </c>
      <c r="Q2727" s="86" t="s">
        <v>10789</v>
      </c>
      <c r="R2727" s="86" t="s">
        <v>10789</v>
      </c>
      <c r="S2727" s="86" t="s">
        <v>10789</v>
      </c>
      <c r="T2727" s="86" t="s">
        <v>10789</v>
      </c>
      <c r="U2727" s="86" t="s">
        <v>16791</v>
      </c>
      <c r="V2727" s="86" t="s">
        <v>10789</v>
      </c>
      <c r="W2727" s="86" t="s">
        <v>10789</v>
      </c>
    </row>
    <row r="2728" spans="2:23" x14ac:dyDescent="0.25">
      <c r="B2728" s="91">
        <v>2080.9</v>
      </c>
      <c r="C2728" s="199" t="s">
        <v>10789</v>
      </c>
      <c r="D2728" s="94"/>
      <c r="E2728" s="89" t="s">
        <v>10980</v>
      </c>
      <c r="F2728" s="90" t="s">
        <v>9760</v>
      </c>
      <c r="G2728" s="91" t="str">
        <f t="shared" si="104"/>
        <v/>
      </c>
      <c r="H2728" s="91" t="s">
        <v>10789</v>
      </c>
      <c r="I2728" s="91" t="str">
        <f t="shared" si="105"/>
        <v/>
      </c>
      <c r="J2728" s="91"/>
      <c r="K2728" s="91" t="s">
        <v>10789</v>
      </c>
      <c r="L2728" s="91" t="s">
        <v>10789</v>
      </c>
      <c r="M2728" s="91"/>
      <c r="P2728" s="86" t="str">
        <f t="shared" si="106"/>
        <v/>
      </c>
      <c r="Q2728" s="86" t="s">
        <v>10789</v>
      </c>
      <c r="R2728" s="86" t="s">
        <v>10789</v>
      </c>
      <c r="S2728" s="86" t="s">
        <v>10789</v>
      </c>
      <c r="T2728" s="86" t="s">
        <v>10789</v>
      </c>
      <c r="U2728" s="86" t="s">
        <v>16791</v>
      </c>
      <c r="V2728" s="86" t="s">
        <v>10789</v>
      </c>
      <c r="W2728" s="86" t="s">
        <v>10789</v>
      </c>
    </row>
    <row r="2729" spans="2:23" x14ac:dyDescent="0.25">
      <c r="B2729" s="91">
        <v>2081.1</v>
      </c>
      <c r="C2729" s="91" t="s">
        <v>470</v>
      </c>
      <c r="D2729" s="95"/>
      <c r="E2729" s="89" t="s">
        <v>471</v>
      </c>
      <c r="F2729" s="90" t="s">
        <v>472</v>
      </c>
      <c r="G2729" s="91" t="str">
        <f t="shared" si="104"/>
        <v/>
      </c>
      <c r="H2729" s="91" t="s">
        <v>10789</v>
      </c>
      <c r="I2729" s="91" t="str">
        <f t="shared" si="105"/>
        <v>Not recorded in Scotland</v>
      </c>
      <c r="J2729" s="91"/>
      <c r="K2729" s="91" t="s">
        <v>10789</v>
      </c>
      <c r="L2729" s="91" t="s">
        <v>16094</v>
      </c>
      <c r="M2729" s="91"/>
      <c r="P2729" s="86" t="str">
        <f t="shared" si="106"/>
        <v/>
      </c>
      <c r="Q2729" s="86" t="s">
        <v>10789</v>
      </c>
      <c r="R2729" s="86" t="s">
        <v>10789</v>
      </c>
      <c r="S2729" s="86" t="s">
        <v>10789</v>
      </c>
      <c r="T2729" s="86" t="s">
        <v>10789</v>
      </c>
      <c r="U2729" s="86" t="s">
        <v>16791</v>
      </c>
      <c r="V2729" s="86" t="s">
        <v>10789</v>
      </c>
      <c r="W2729" s="86" t="s">
        <v>10789</v>
      </c>
    </row>
    <row r="2730" spans="2:23" x14ac:dyDescent="0.25">
      <c r="B2730" s="91">
        <v>2081.9</v>
      </c>
      <c r="C2730" s="199" t="s">
        <v>10789</v>
      </c>
      <c r="D2730" s="94"/>
      <c r="E2730" s="89" t="s">
        <v>10980</v>
      </c>
      <c r="F2730" s="90" t="s">
        <v>9760</v>
      </c>
      <c r="G2730" s="91" t="str">
        <f t="shared" si="104"/>
        <v/>
      </c>
      <c r="H2730" s="91" t="s">
        <v>10789</v>
      </c>
      <c r="I2730" s="91" t="str">
        <f t="shared" si="105"/>
        <v/>
      </c>
      <c r="J2730" s="91"/>
      <c r="K2730" s="91" t="s">
        <v>10789</v>
      </c>
      <c r="L2730" s="91" t="s">
        <v>10789</v>
      </c>
      <c r="M2730" s="91"/>
      <c r="P2730" s="86" t="str">
        <f t="shared" si="106"/>
        <v/>
      </c>
      <c r="Q2730" s="86" t="s">
        <v>10789</v>
      </c>
      <c r="R2730" s="86" t="s">
        <v>10789</v>
      </c>
      <c r="S2730" s="86" t="s">
        <v>10789</v>
      </c>
      <c r="T2730" s="86" t="s">
        <v>10789</v>
      </c>
      <c r="U2730" s="86" t="s">
        <v>16791</v>
      </c>
      <c r="V2730" s="86" t="s">
        <v>10789</v>
      </c>
      <c r="W2730" s="86" t="s">
        <v>10789</v>
      </c>
    </row>
    <row r="2731" spans="2:23" x14ac:dyDescent="0.25">
      <c r="B2731" s="91">
        <v>2207</v>
      </c>
      <c r="C2731" s="91">
        <v>2207</v>
      </c>
      <c r="D2731" s="95"/>
      <c r="E2731" s="89" t="s">
        <v>3012</v>
      </c>
      <c r="F2731" s="90"/>
      <c r="G2731" s="91" t="str">
        <f t="shared" si="104"/>
        <v/>
      </c>
      <c r="H2731" s="91" t="s">
        <v>10789</v>
      </c>
      <c r="I2731" s="91" t="str">
        <f t="shared" si="105"/>
        <v>Not recorded in Scotland</v>
      </c>
      <c r="J2731" s="91"/>
      <c r="K2731" s="91" t="s">
        <v>10789</v>
      </c>
      <c r="L2731" s="91" t="s">
        <v>16094</v>
      </c>
      <c r="M2731" s="91"/>
      <c r="P2731" s="86" t="str">
        <f t="shared" si="106"/>
        <v/>
      </c>
      <c r="Q2731" s="86" t="s">
        <v>10789</v>
      </c>
      <c r="R2731" s="86" t="s">
        <v>10789</v>
      </c>
      <c r="S2731" s="86" t="s">
        <v>10789</v>
      </c>
      <c r="T2731" s="86" t="s">
        <v>10789</v>
      </c>
      <c r="U2731" s="86" t="s">
        <v>16791</v>
      </c>
      <c r="V2731" s="86" t="s">
        <v>10789</v>
      </c>
      <c r="W2731" s="86" t="s">
        <v>10789</v>
      </c>
    </row>
    <row r="2732" spans="2:23" x14ac:dyDescent="0.25">
      <c r="B2732" s="91" t="s">
        <v>11955</v>
      </c>
      <c r="C2732" s="91" t="s">
        <v>11955</v>
      </c>
      <c r="D2732" s="95"/>
      <c r="E2732" s="92" t="s">
        <v>11954</v>
      </c>
      <c r="F2732" s="90"/>
      <c r="G2732" s="91" t="str">
        <f t="shared" si="104"/>
        <v/>
      </c>
      <c r="H2732" s="91" t="s">
        <v>10789</v>
      </c>
      <c r="I2732" s="91" t="str">
        <f t="shared" si="105"/>
        <v>Not recorded in Scotland</v>
      </c>
      <c r="J2732" s="91"/>
      <c r="K2732" s="91" t="s">
        <v>10789</v>
      </c>
      <c r="L2732" s="91" t="s">
        <v>16094</v>
      </c>
      <c r="M2732" s="91"/>
      <c r="P2732" s="86" t="str">
        <f t="shared" si="106"/>
        <v/>
      </c>
      <c r="Q2732" s="86" t="s">
        <v>10789</v>
      </c>
      <c r="R2732" s="86" t="s">
        <v>10789</v>
      </c>
      <c r="S2732" s="86" t="s">
        <v>10789</v>
      </c>
      <c r="T2732" s="86" t="s">
        <v>10789</v>
      </c>
      <c r="U2732" s="86" t="s">
        <v>16791</v>
      </c>
      <c r="V2732" s="86" t="s">
        <v>10789</v>
      </c>
      <c r="W2732" s="86" t="s">
        <v>10789</v>
      </c>
    </row>
    <row r="2733" spans="2:23" x14ac:dyDescent="0.25">
      <c r="B2733" s="91" t="s">
        <v>11870</v>
      </c>
      <c r="C2733" s="91" t="s">
        <v>11870</v>
      </c>
      <c r="D2733" s="95"/>
      <c r="E2733" s="92" t="s">
        <v>11871</v>
      </c>
      <c r="F2733" s="90"/>
      <c r="G2733" s="91" t="str">
        <f t="shared" si="104"/>
        <v/>
      </c>
      <c r="H2733" s="91" t="s">
        <v>10789</v>
      </c>
      <c r="I2733" s="91" t="str">
        <f t="shared" si="105"/>
        <v>Not recorded in Scotland</v>
      </c>
      <c r="J2733" s="91"/>
      <c r="K2733" s="91" t="s">
        <v>10789</v>
      </c>
      <c r="L2733" s="91" t="s">
        <v>16094</v>
      </c>
      <c r="M2733" s="91"/>
      <c r="P2733" s="86" t="str">
        <f t="shared" si="106"/>
        <v/>
      </c>
      <c r="Q2733" s="86" t="s">
        <v>10789</v>
      </c>
      <c r="R2733" s="86" t="s">
        <v>10789</v>
      </c>
      <c r="S2733" s="86" t="s">
        <v>10789</v>
      </c>
      <c r="T2733" s="86" t="s">
        <v>10789</v>
      </c>
      <c r="U2733" s="86" t="s">
        <v>16791</v>
      </c>
      <c r="V2733" s="86" t="s">
        <v>10789</v>
      </c>
      <c r="W2733" s="86" t="s">
        <v>10789</v>
      </c>
    </row>
    <row r="2734" spans="2:23" ht="14.4" x14ac:dyDescent="0.3">
      <c r="B2734" s="208" t="s">
        <v>11882</v>
      </c>
      <c r="C2734" s="208" t="s">
        <v>11882</v>
      </c>
      <c r="D2734" s="95"/>
      <c r="E2734" s="92" t="s">
        <v>11881</v>
      </c>
      <c r="F2734" s="90"/>
      <c r="G2734" s="91" t="str">
        <f t="shared" si="104"/>
        <v/>
      </c>
      <c r="H2734" s="91" t="s">
        <v>10789</v>
      </c>
      <c r="I2734" s="91" t="str">
        <f t="shared" si="105"/>
        <v>Not recorded in Scotland</v>
      </c>
      <c r="J2734" s="91"/>
      <c r="K2734" s="91" t="s">
        <v>10789</v>
      </c>
      <c r="L2734" s="91" t="s">
        <v>16094</v>
      </c>
      <c r="M2734" s="91"/>
      <c r="P2734" s="86" t="str">
        <f t="shared" si="106"/>
        <v/>
      </c>
      <c r="Q2734" s="86" t="s">
        <v>10789</v>
      </c>
      <c r="R2734" s="86" t="s">
        <v>10789</v>
      </c>
      <c r="S2734" s="86" t="s">
        <v>10789</v>
      </c>
      <c r="T2734" s="86" t="s">
        <v>10789</v>
      </c>
      <c r="U2734" s="86" t="s">
        <v>16791</v>
      </c>
      <c r="V2734" s="86" t="s">
        <v>10789</v>
      </c>
      <c r="W2734" s="86" t="s">
        <v>10789</v>
      </c>
    </row>
    <row r="2735" spans="2:23" x14ac:dyDescent="0.25">
      <c r="B2735" s="91"/>
      <c r="C2735" s="91"/>
      <c r="D2735" s="95"/>
      <c r="E2735" s="89" t="s">
        <v>11707</v>
      </c>
      <c r="F2735" s="90" t="s">
        <v>11708</v>
      </c>
      <c r="G2735" s="91" t="str">
        <f t="shared" ref="G2735:G2747" si="107">TRIM( P2735 &amp; " " &amp; R2735 &amp; " " &amp; T2735)</f>
        <v/>
      </c>
      <c r="H2735" s="91" t="s">
        <v>10789</v>
      </c>
      <c r="I2735" s="91" t="str">
        <f t="shared" si="105"/>
        <v/>
      </c>
      <c r="J2735" s="91"/>
      <c r="K2735" s="91" t="s">
        <v>10789</v>
      </c>
      <c r="L2735" s="91" t="s">
        <v>10789</v>
      </c>
      <c r="M2735" s="91"/>
      <c r="P2735" s="86" t="str">
        <f t="shared" si="106"/>
        <v/>
      </c>
      <c r="Q2735" s="86" t="s">
        <v>10789</v>
      </c>
      <c r="R2735" s="86" t="s">
        <v>10789</v>
      </c>
      <c r="S2735" s="86" t="s">
        <v>10789</v>
      </c>
      <c r="T2735" s="86" t="s">
        <v>10789</v>
      </c>
      <c r="U2735" s="86" t="s">
        <v>16791</v>
      </c>
      <c r="V2735" s="86" t="s">
        <v>10789</v>
      </c>
      <c r="W2735" s="86" t="s">
        <v>10789</v>
      </c>
    </row>
    <row r="2736" spans="2:23" x14ac:dyDescent="0.25">
      <c r="B2736" s="91"/>
      <c r="C2736" s="91"/>
      <c r="D2736" s="95"/>
      <c r="E2736" s="89" t="s">
        <v>11710</v>
      </c>
      <c r="F2736" s="90" t="s">
        <v>11711</v>
      </c>
      <c r="G2736" s="91" t="str">
        <f t="shared" si="107"/>
        <v/>
      </c>
      <c r="H2736" s="91" t="s">
        <v>10789</v>
      </c>
      <c r="I2736" s="91" t="str">
        <f t="shared" si="105"/>
        <v/>
      </c>
      <c r="J2736" s="91"/>
      <c r="K2736" s="91" t="s">
        <v>10789</v>
      </c>
      <c r="L2736" s="91" t="s">
        <v>10789</v>
      </c>
      <c r="M2736" s="91"/>
      <c r="P2736" s="86" t="str">
        <f t="shared" si="106"/>
        <v/>
      </c>
      <c r="Q2736" s="86" t="s">
        <v>10789</v>
      </c>
      <c r="R2736" s="86" t="s">
        <v>10789</v>
      </c>
      <c r="S2736" s="86" t="s">
        <v>10789</v>
      </c>
      <c r="T2736" s="86" t="s">
        <v>10789</v>
      </c>
      <c r="U2736" s="86" t="s">
        <v>16791</v>
      </c>
      <c r="V2736" s="86" t="s">
        <v>10789</v>
      </c>
      <c r="W2736" s="86" t="s">
        <v>10789</v>
      </c>
    </row>
    <row r="2737" spans="2:23" x14ac:dyDescent="0.25">
      <c r="B2737" s="91"/>
      <c r="C2737" s="91"/>
      <c r="D2737" s="95"/>
      <c r="E2737" s="89" t="s">
        <v>11713</v>
      </c>
      <c r="F2737" s="90" t="s">
        <v>11714</v>
      </c>
      <c r="G2737" s="91" t="str">
        <f t="shared" si="107"/>
        <v/>
      </c>
      <c r="H2737" s="91" t="s">
        <v>10789</v>
      </c>
      <c r="I2737" s="91" t="str">
        <f t="shared" si="105"/>
        <v/>
      </c>
      <c r="J2737" s="91"/>
      <c r="K2737" s="91" t="s">
        <v>10789</v>
      </c>
      <c r="L2737" s="91" t="s">
        <v>10789</v>
      </c>
      <c r="M2737" s="91"/>
      <c r="P2737" s="86" t="str">
        <f t="shared" si="106"/>
        <v/>
      </c>
      <c r="Q2737" s="86" t="s">
        <v>10789</v>
      </c>
      <c r="R2737" s="86" t="s">
        <v>10789</v>
      </c>
      <c r="S2737" s="86" t="s">
        <v>10789</v>
      </c>
      <c r="T2737" s="86" t="s">
        <v>10789</v>
      </c>
      <c r="U2737" s="86" t="s">
        <v>16791</v>
      </c>
      <c r="V2737" s="86" t="s">
        <v>10789</v>
      </c>
      <c r="W2737" s="86" t="s">
        <v>10789</v>
      </c>
    </row>
    <row r="2738" spans="2:23" x14ac:dyDescent="0.25">
      <c r="B2738" s="91"/>
      <c r="C2738" s="91"/>
      <c r="D2738" s="95"/>
      <c r="E2738" s="89" t="s">
        <v>11716</v>
      </c>
      <c r="F2738" s="90" t="s">
        <v>11717</v>
      </c>
      <c r="G2738" s="91" t="str">
        <f t="shared" si="107"/>
        <v/>
      </c>
      <c r="H2738" s="91" t="s">
        <v>10789</v>
      </c>
      <c r="I2738" s="91" t="str">
        <f t="shared" si="105"/>
        <v/>
      </c>
      <c r="J2738" s="91"/>
      <c r="K2738" s="91" t="s">
        <v>10789</v>
      </c>
      <c r="L2738" s="91" t="s">
        <v>10789</v>
      </c>
      <c r="M2738" s="91"/>
      <c r="P2738" s="86" t="str">
        <f t="shared" si="106"/>
        <v/>
      </c>
      <c r="Q2738" s="86" t="s">
        <v>10789</v>
      </c>
      <c r="R2738" s="86" t="s">
        <v>10789</v>
      </c>
      <c r="S2738" s="86" t="s">
        <v>10789</v>
      </c>
      <c r="T2738" s="86" t="s">
        <v>10789</v>
      </c>
      <c r="U2738" s="86" t="s">
        <v>16791</v>
      </c>
      <c r="V2738" s="86" t="s">
        <v>10789</v>
      </c>
      <c r="W2738" s="86" t="s">
        <v>10789</v>
      </c>
    </row>
    <row r="2739" spans="2:23" x14ac:dyDescent="0.25">
      <c r="B2739" s="91"/>
      <c r="C2739" s="91"/>
      <c r="D2739" s="95"/>
      <c r="E2739" s="89" t="s">
        <v>11719</v>
      </c>
      <c r="F2739" s="90" t="s">
        <v>11720</v>
      </c>
      <c r="G2739" s="91" t="str">
        <f t="shared" si="107"/>
        <v/>
      </c>
      <c r="H2739" s="91" t="s">
        <v>10789</v>
      </c>
      <c r="I2739" s="91" t="str">
        <f t="shared" si="105"/>
        <v/>
      </c>
      <c r="J2739" s="91"/>
      <c r="K2739" s="91" t="s">
        <v>10789</v>
      </c>
      <c r="L2739" s="91" t="s">
        <v>10789</v>
      </c>
      <c r="M2739" s="91"/>
      <c r="P2739" s="86" t="str">
        <f t="shared" si="106"/>
        <v/>
      </c>
      <c r="Q2739" s="86" t="s">
        <v>10789</v>
      </c>
      <c r="R2739" s="86" t="s">
        <v>10789</v>
      </c>
      <c r="S2739" s="86" t="s">
        <v>10789</v>
      </c>
      <c r="T2739" s="86" t="s">
        <v>10789</v>
      </c>
      <c r="U2739" s="86" t="s">
        <v>16791</v>
      </c>
      <c r="V2739" s="86" t="s">
        <v>10789</v>
      </c>
      <c r="W2739" s="86" t="s">
        <v>10789</v>
      </c>
    </row>
    <row r="2740" spans="2:23" x14ac:dyDescent="0.25">
      <c r="B2740" s="91"/>
      <c r="C2740" s="91"/>
      <c r="D2740" s="95"/>
      <c r="E2740" s="89" t="s">
        <v>11722</v>
      </c>
      <c r="F2740" s="90" t="s">
        <v>11723</v>
      </c>
      <c r="G2740" s="91" t="str">
        <f t="shared" si="107"/>
        <v/>
      </c>
      <c r="H2740" s="91" t="s">
        <v>10789</v>
      </c>
      <c r="I2740" s="91" t="str">
        <f t="shared" si="105"/>
        <v/>
      </c>
      <c r="J2740" s="91"/>
      <c r="K2740" s="91" t="s">
        <v>10789</v>
      </c>
      <c r="L2740" s="91" t="s">
        <v>10789</v>
      </c>
      <c r="M2740" s="91"/>
      <c r="P2740" s="86" t="str">
        <f t="shared" si="106"/>
        <v/>
      </c>
      <c r="Q2740" s="86" t="s">
        <v>10789</v>
      </c>
      <c r="R2740" s="86" t="s">
        <v>10789</v>
      </c>
      <c r="S2740" s="86" t="s">
        <v>10789</v>
      </c>
      <c r="T2740" s="86" t="s">
        <v>10789</v>
      </c>
      <c r="U2740" s="86" t="s">
        <v>16791</v>
      </c>
      <c r="V2740" s="86" t="s">
        <v>10789</v>
      </c>
      <c r="W2740" s="86" t="s">
        <v>10789</v>
      </c>
    </row>
    <row r="2741" spans="2:23" x14ac:dyDescent="0.25">
      <c r="B2741" s="91"/>
      <c r="C2741" s="91"/>
      <c r="D2741" s="95"/>
      <c r="E2741" s="89" t="s">
        <v>11725</v>
      </c>
      <c r="F2741" s="90" t="s">
        <v>11726</v>
      </c>
      <c r="G2741" s="91" t="str">
        <f t="shared" si="107"/>
        <v/>
      </c>
      <c r="H2741" s="91" t="s">
        <v>10789</v>
      </c>
      <c r="I2741" s="91" t="str">
        <f t="shared" si="105"/>
        <v/>
      </c>
      <c r="J2741" s="91"/>
      <c r="K2741" s="91" t="s">
        <v>10789</v>
      </c>
      <c r="L2741" s="91" t="s">
        <v>10789</v>
      </c>
      <c r="M2741" s="91"/>
      <c r="P2741" s="86" t="str">
        <f t="shared" si="106"/>
        <v/>
      </c>
      <c r="Q2741" s="86" t="s">
        <v>10789</v>
      </c>
      <c r="R2741" s="86" t="s">
        <v>10789</v>
      </c>
      <c r="S2741" s="86" t="s">
        <v>10789</v>
      </c>
      <c r="T2741" s="86" t="s">
        <v>10789</v>
      </c>
      <c r="U2741" s="86" t="s">
        <v>16791</v>
      </c>
      <c r="V2741" s="86" t="s">
        <v>10789</v>
      </c>
      <c r="W2741" s="86" t="s">
        <v>10789</v>
      </c>
    </row>
    <row r="2742" spans="2:23" x14ac:dyDescent="0.25">
      <c r="B2742" s="91"/>
      <c r="C2742" s="91"/>
      <c r="D2742" s="95"/>
      <c r="E2742" s="89" t="s">
        <v>11728</v>
      </c>
      <c r="F2742" s="90" t="s">
        <v>11729</v>
      </c>
      <c r="G2742" s="91" t="str">
        <f t="shared" si="107"/>
        <v/>
      </c>
      <c r="H2742" s="91" t="s">
        <v>10789</v>
      </c>
      <c r="I2742" s="91" t="str">
        <f t="shared" si="105"/>
        <v/>
      </c>
      <c r="J2742" s="91"/>
      <c r="K2742" s="91" t="s">
        <v>10789</v>
      </c>
      <c r="L2742" s="91" t="s">
        <v>10789</v>
      </c>
      <c r="M2742" s="91"/>
      <c r="P2742" s="86" t="str">
        <f t="shared" si="106"/>
        <v/>
      </c>
      <c r="Q2742" s="86" t="s">
        <v>10789</v>
      </c>
      <c r="R2742" s="86" t="s">
        <v>10789</v>
      </c>
      <c r="S2742" s="86" t="s">
        <v>10789</v>
      </c>
      <c r="T2742" s="86" t="s">
        <v>10789</v>
      </c>
      <c r="U2742" s="86" t="s">
        <v>16791</v>
      </c>
      <c r="V2742" s="86" t="s">
        <v>10789</v>
      </c>
      <c r="W2742" s="86" t="s">
        <v>10789</v>
      </c>
    </row>
    <row r="2743" spans="2:23" x14ac:dyDescent="0.25">
      <c r="B2743" s="91"/>
      <c r="C2743" s="91"/>
      <c r="D2743" s="95"/>
      <c r="E2743" s="89" t="s">
        <v>11731</v>
      </c>
      <c r="F2743" s="90" t="s">
        <v>11732</v>
      </c>
      <c r="G2743" s="91" t="str">
        <f t="shared" si="107"/>
        <v/>
      </c>
      <c r="H2743" s="91" t="s">
        <v>10789</v>
      </c>
      <c r="I2743" s="91" t="str">
        <f t="shared" si="105"/>
        <v/>
      </c>
      <c r="J2743" s="91"/>
      <c r="K2743" s="91" t="s">
        <v>10789</v>
      </c>
      <c r="L2743" s="91" t="s">
        <v>10789</v>
      </c>
      <c r="M2743" s="91"/>
      <c r="P2743" s="86" t="str">
        <f t="shared" si="106"/>
        <v/>
      </c>
      <c r="Q2743" s="86" t="s">
        <v>10789</v>
      </c>
      <c r="R2743" s="86" t="s">
        <v>10789</v>
      </c>
      <c r="S2743" s="86" t="s">
        <v>10789</v>
      </c>
      <c r="T2743" s="86" t="s">
        <v>10789</v>
      </c>
      <c r="U2743" s="86" t="s">
        <v>16791</v>
      </c>
      <c r="V2743" s="86" t="s">
        <v>10789</v>
      </c>
      <c r="W2743" s="86" t="s">
        <v>10789</v>
      </c>
    </row>
    <row r="2744" spans="2:23" x14ac:dyDescent="0.25">
      <c r="B2744" s="91"/>
      <c r="C2744" s="91"/>
      <c r="D2744" s="95"/>
      <c r="E2744" s="89" t="s">
        <v>11734</v>
      </c>
      <c r="F2744" s="90" t="s">
        <v>11735</v>
      </c>
      <c r="G2744" s="91" t="str">
        <f t="shared" si="107"/>
        <v/>
      </c>
      <c r="H2744" s="91" t="s">
        <v>10789</v>
      </c>
      <c r="I2744" s="91" t="str">
        <f t="shared" si="105"/>
        <v/>
      </c>
      <c r="J2744" s="91"/>
      <c r="K2744" s="91" t="s">
        <v>10789</v>
      </c>
      <c r="L2744" s="91" t="s">
        <v>10789</v>
      </c>
      <c r="M2744" s="91"/>
      <c r="P2744" s="86" t="str">
        <f t="shared" si="106"/>
        <v/>
      </c>
      <c r="Q2744" s="86" t="s">
        <v>10789</v>
      </c>
      <c r="R2744" s="86" t="s">
        <v>10789</v>
      </c>
      <c r="S2744" s="86" t="s">
        <v>10789</v>
      </c>
      <c r="T2744" s="86" t="s">
        <v>10789</v>
      </c>
      <c r="U2744" s="86" t="s">
        <v>16791</v>
      </c>
      <c r="V2744" s="86" t="s">
        <v>10789</v>
      </c>
      <c r="W2744" s="86" t="s">
        <v>10789</v>
      </c>
    </row>
    <row r="2745" spans="2:23" x14ac:dyDescent="0.25">
      <c r="B2745" s="91"/>
      <c r="C2745" s="91"/>
      <c r="D2745" s="95"/>
      <c r="E2745" s="89" t="s">
        <v>15135</v>
      </c>
      <c r="F2745" s="90" t="s">
        <v>15136</v>
      </c>
      <c r="G2745" s="91" t="str">
        <f t="shared" si="107"/>
        <v/>
      </c>
      <c r="H2745" s="91" t="s">
        <v>10789</v>
      </c>
      <c r="I2745" s="91" t="str">
        <f t="shared" si="105"/>
        <v/>
      </c>
      <c r="J2745" s="91"/>
      <c r="K2745" s="91" t="s">
        <v>10789</v>
      </c>
      <c r="L2745" s="91" t="s">
        <v>10789</v>
      </c>
      <c r="M2745" s="91"/>
      <c r="P2745" s="86" t="str">
        <f t="shared" si="106"/>
        <v/>
      </c>
      <c r="Q2745" s="86" t="s">
        <v>10789</v>
      </c>
      <c r="R2745" s="86" t="s">
        <v>10789</v>
      </c>
      <c r="S2745" s="86" t="s">
        <v>10789</v>
      </c>
      <c r="T2745" s="86" t="s">
        <v>10789</v>
      </c>
      <c r="U2745" s="86" t="s">
        <v>16791</v>
      </c>
      <c r="V2745" s="86" t="s">
        <v>10789</v>
      </c>
      <c r="W2745" s="86" t="s">
        <v>10789</v>
      </c>
    </row>
    <row r="2746" spans="2:23" x14ac:dyDescent="0.25">
      <c r="B2746" s="91"/>
      <c r="C2746" s="91"/>
      <c r="D2746" s="95"/>
      <c r="E2746" s="89" t="s">
        <v>11737</v>
      </c>
      <c r="F2746" s="90" t="s">
        <v>11738</v>
      </c>
      <c r="G2746" s="91" t="str">
        <f t="shared" si="107"/>
        <v/>
      </c>
      <c r="H2746" s="91" t="s">
        <v>10789</v>
      </c>
      <c r="I2746" s="91" t="str">
        <f t="shared" si="105"/>
        <v/>
      </c>
      <c r="J2746" s="91"/>
      <c r="K2746" s="91" t="s">
        <v>10789</v>
      </c>
      <c r="L2746" s="91" t="s">
        <v>10789</v>
      </c>
      <c r="M2746" s="91"/>
      <c r="P2746" s="86" t="str">
        <f t="shared" si="106"/>
        <v/>
      </c>
      <c r="Q2746" s="86" t="s">
        <v>10789</v>
      </c>
      <c r="R2746" s="86" t="s">
        <v>10789</v>
      </c>
      <c r="S2746" s="86" t="s">
        <v>10789</v>
      </c>
      <c r="T2746" s="86" t="s">
        <v>10789</v>
      </c>
      <c r="U2746" s="86" t="s">
        <v>16791</v>
      </c>
      <c r="V2746" s="86" t="s">
        <v>10789</v>
      </c>
      <c r="W2746" s="86" t="s">
        <v>10789</v>
      </c>
    </row>
    <row r="2747" spans="2:23" x14ac:dyDescent="0.25">
      <c r="B2747" s="91"/>
      <c r="C2747" s="91"/>
      <c r="D2747" s="95"/>
      <c r="E2747" s="89" t="s">
        <v>886</v>
      </c>
      <c r="F2747" s="90" t="s">
        <v>11739</v>
      </c>
      <c r="G2747" s="91" t="str">
        <f t="shared" si="107"/>
        <v/>
      </c>
      <c r="H2747" s="91" t="s">
        <v>10789</v>
      </c>
      <c r="I2747" s="91" t="str">
        <f t="shared" si="105"/>
        <v/>
      </c>
      <c r="J2747" s="91"/>
      <c r="K2747" s="91" t="s">
        <v>10789</v>
      </c>
      <c r="L2747" s="91" t="s">
        <v>10789</v>
      </c>
      <c r="M2747" s="91"/>
      <c r="P2747" s="86" t="str">
        <f t="shared" si="106"/>
        <v/>
      </c>
      <c r="Q2747" s="86" t="s">
        <v>10789</v>
      </c>
      <c r="R2747" s="86" t="s">
        <v>10789</v>
      </c>
      <c r="S2747" s="86" t="s">
        <v>10789</v>
      </c>
      <c r="T2747" s="86" t="s">
        <v>10789</v>
      </c>
      <c r="U2747" s="86" t="s">
        <v>16791</v>
      </c>
      <c r="V2747" s="86" t="s">
        <v>10789</v>
      </c>
      <c r="W2747" s="86" t="s">
        <v>10789</v>
      </c>
    </row>
    <row r="2748" spans="2:23" x14ac:dyDescent="0.25">
      <c r="B2748" s="91"/>
      <c r="C2748" s="91"/>
      <c r="D2748" s="95"/>
      <c r="E2748" s="89" t="s">
        <v>11741</v>
      </c>
      <c r="F2748" s="90" t="s">
        <v>11742</v>
      </c>
      <c r="G2748" s="91" t="str">
        <f t="shared" ref="G2748:G2755" si="108">TRIM( P2748 &amp; " " &amp; R2748 &amp; " " &amp; T2748)</f>
        <v/>
      </c>
      <c r="H2748" s="91" t="s">
        <v>10789</v>
      </c>
      <c r="I2748" s="91" t="str">
        <f t="shared" si="105"/>
        <v/>
      </c>
      <c r="J2748" s="91"/>
      <c r="K2748" s="91" t="s">
        <v>10789</v>
      </c>
      <c r="L2748" s="91" t="s">
        <v>10789</v>
      </c>
      <c r="M2748" s="91"/>
      <c r="P2748" s="86" t="str">
        <f t="shared" si="106"/>
        <v/>
      </c>
      <c r="Q2748" s="86" t="s">
        <v>10789</v>
      </c>
      <c r="R2748" s="86" t="s">
        <v>10789</v>
      </c>
      <c r="S2748" s="86" t="s">
        <v>10789</v>
      </c>
      <c r="T2748" s="86" t="s">
        <v>10789</v>
      </c>
      <c r="U2748" s="86" t="s">
        <v>16791</v>
      </c>
      <c r="V2748" s="86" t="s">
        <v>10789</v>
      </c>
      <c r="W2748" s="86" t="s">
        <v>10789</v>
      </c>
    </row>
    <row r="2749" spans="2:23" x14ac:dyDescent="0.25">
      <c r="B2749" s="91"/>
      <c r="C2749" s="91"/>
      <c r="D2749" s="95"/>
      <c r="E2749" s="89" t="s">
        <v>11744</v>
      </c>
      <c r="F2749" s="90" t="s">
        <v>11745</v>
      </c>
      <c r="G2749" s="91" t="str">
        <f t="shared" si="108"/>
        <v/>
      </c>
      <c r="H2749" s="91" t="s">
        <v>10789</v>
      </c>
      <c r="I2749" s="91" t="str">
        <f t="shared" si="105"/>
        <v/>
      </c>
      <c r="J2749" s="91"/>
      <c r="K2749" s="91" t="s">
        <v>10789</v>
      </c>
      <c r="L2749" s="91" t="s">
        <v>10789</v>
      </c>
      <c r="M2749" s="91"/>
      <c r="P2749" s="86" t="str">
        <f t="shared" si="106"/>
        <v/>
      </c>
      <c r="Q2749" s="86" t="s">
        <v>10789</v>
      </c>
      <c r="R2749" s="86" t="s">
        <v>10789</v>
      </c>
      <c r="S2749" s="86" t="s">
        <v>10789</v>
      </c>
      <c r="T2749" s="86" t="s">
        <v>10789</v>
      </c>
      <c r="U2749" s="86" t="s">
        <v>16791</v>
      </c>
      <c r="V2749" s="86" t="s">
        <v>10789</v>
      </c>
      <c r="W2749" s="86" t="s">
        <v>10789</v>
      </c>
    </row>
    <row r="2750" spans="2:23" x14ac:dyDescent="0.25">
      <c r="B2750" s="91"/>
      <c r="C2750" s="91"/>
      <c r="D2750" s="95"/>
      <c r="E2750" s="89" t="s">
        <v>11747</v>
      </c>
      <c r="F2750" s="90" t="s">
        <v>11748</v>
      </c>
      <c r="G2750" s="91" t="str">
        <f t="shared" si="108"/>
        <v/>
      </c>
      <c r="H2750" s="91" t="s">
        <v>10789</v>
      </c>
      <c r="I2750" s="91" t="str">
        <f t="shared" si="105"/>
        <v/>
      </c>
      <c r="J2750" s="91"/>
      <c r="K2750" s="91" t="s">
        <v>10789</v>
      </c>
      <c r="L2750" s="91" t="s">
        <v>10789</v>
      </c>
      <c r="M2750" s="91"/>
      <c r="P2750" s="86" t="str">
        <f t="shared" si="106"/>
        <v/>
      </c>
      <c r="Q2750" s="86" t="s">
        <v>10789</v>
      </c>
      <c r="R2750" s="86" t="s">
        <v>10789</v>
      </c>
      <c r="S2750" s="86" t="s">
        <v>10789</v>
      </c>
      <c r="T2750" s="86" t="s">
        <v>10789</v>
      </c>
      <c r="U2750" s="86" t="s">
        <v>16791</v>
      </c>
      <c r="V2750" s="86" t="s">
        <v>10789</v>
      </c>
      <c r="W2750" s="86" t="s">
        <v>10789</v>
      </c>
    </row>
    <row r="2751" spans="2:23" x14ac:dyDescent="0.25">
      <c r="B2751" s="91"/>
      <c r="C2751" s="91"/>
      <c r="D2751" s="95"/>
      <c r="E2751" s="89" t="s">
        <v>11750</v>
      </c>
      <c r="F2751" s="90" t="s">
        <v>11751</v>
      </c>
      <c r="G2751" s="91" t="str">
        <f t="shared" si="108"/>
        <v/>
      </c>
      <c r="H2751" s="91" t="s">
        <v>10789</v>
      </c>
      <c r="I2751" s="91" t="str">
        <f t="shared" si="105"/>
        <v/>
      </c>
      <c r="J2751" s="91"/>
      <c r="K2751" s="91" t="s">
        <v>10789</v>
      </c>
      <c r="L2751" s="91" t="s">
        <v>10789</v>
      </c>
      <c r="M2751" s="91"/>
      <c r="P2751" s="86" t="str">
        <f t="shared" si="106"/>
        <v/>
      </c>
      <c r="Q2751" s="86" t="s">
        <v>10789</v>
      </c>
      <c r="R2751" s="86" t="s">
        <v>10789</v>
      </c>
      <c r="S2751" s="86" t="s">
        <v>10789</v>
      </c>
      <c r="T2751" s="86" t="s">
        <v>10789</v>
      </c>
      <c r="U2751" s="86" t="s">
        <v>16791</v>
      </c>
      <c r="V2751" s="86" t="s">
        <v>10789</v>
      </c>
      <c r="W2751" s="86" t="s">
        <v>10789</v>
      </c>
    </row>
    <row r="2752" spans="2:23" x14ac:dyDescent="0.25">
      <c r="B2752" s="91"/>
      <c r="C2752" s="91"/>
      <c r="D2752" s="95"/>
      <c r="E2752" s="89" t="s">
        <v>11753</v>
      </c>
      <c r="F2752" s="90" t="s">
        <v>11754</v>
      </c>
      <c r="G2752" s="91" t="str">
        <f t="shared" si="108"/>
        <v/>
      </c>
      <c r="H2752" s="91" t="s">
        <v>10789</v>
      </c>
      <c r="I2752" s="91" t="str">
        <f t="shared" si="105"/>
        <v/>
      </c>
      <c r="J2752" s="91"/>
      <c r="K2752" s="91" t="s">
        <v>10789</v>
      </c>
      <c r="L2752" s="91" t="s">
        <v>10789</v>
      </c>
      <c r="M2752" s="91"/>
      <c r="P2752" s="86" t="str">
        <f t="shared" si="106"/>
        <v/>
      </c>
      <c r="Q2752" s="86" t="s">
        <v>10789</v>
      </c>
      <c r="R2752" s="86" t="s">
        <v>10789</v>
      </c>
      <c r="S2752" s="86" t="s">
        <v>10789</v>
      </c>
      <c r="T2752" s="86" t="s">
        <v>10789</v>
      </c>
      <c r="U2752" s="86" t="s">
        <v>16791</v>
      </c>
      <c r="V2752" s="86" t="s">
        <v>10789</v>
      </c>
      <c r="W2752" s="86" t="s">
        <v>10789</v>
      </c>
    </row>
    <row r="2753" spans="2:23" x14ac:dyDescent="0.25">
      <c r="B2753" s="91"/>
      <c r="C2753" s="91"/>
      <c r="D2753" s="95"/>
      <c r="E2753" s="89" t="s">
        <v>11756</v>
      </c>
      <c r="F2753" s="90" t="s">
        <v>11757</v>
      </c>
      <c r="G2753" s="91" t="str">
        <f t="shared" si="108"/>
        <v/>
      </c>
      <c r="H2753" s="91" t="s">
        <v>10789</v>
      </c>
      <c r="I2753" s="91" t="str">
        <f t="shared" ref="I2753:I2755" si="109">K2753 &amp; J2753 &amp; L2753</f>
        <v/>
      </c>
      <c r="J2753" s="91"/>
      <c r="K2753" s="91" t="s">
        <v>10789</v>
      </c>
      <c r="L2753" s="91" t="s">
        <v>10789</v>
      </c>
      <c r="M2753" s="91"/>
      <c r="P2753" s="86" t="str">
        <f t="shared" si="106"/>
        <v/>
      </c>
      <c r="Q2753" s="86" t="s">
        <v>10789</v>
      </c>
      <c r="R2753" s="86" t="s">
        <v>10789</v>
      </c>
      <c r="S2753" s="86" t="s">
        <v>10789</v>
      </c>
      <c r="T2753" s="86" t="s">
        <v>10789</v>
      </c>
      <c r="U2753" s="86" t="s">
        <v>16791</v>
      </c>
      <c r="V2753" s="86" t="s">
        <v>10789</v>
      </c>
      <c r="W2753" s="86" t="s">
        <v>10789</v>
      </c>
    </row>
    <row r="2754" spans="2:23" x14ac:dyDescent="0.25">
      <c r="B2754" s="91"/>
      <c r="C2754" s="91"/>
      <c r="D2754" s="95"/>
      <c r="E2754" s="89" t="s">
        <v>11758</v>
      </c>
      <c r="F2754" s="90" t="s">
        <v>11759</v>
      </c>
      <c r="G2754" s="91" t="str">
        <f t="shared" si="108"/>
        <v/>
      </c>
      <c r="H2754" s="91" t="s">
        <v>10789</v>
      </c>
      <c r="I2754" s="91" t="str">
        <f t="shared" si="109"/>
        <v/>
      </c>
      <c r="J2754" s="91"/>
      <c r="K2754" s="91" t="s">
        <v>10789</v>
      </c>
      <c r="L2754" s="91" t="s">
        <v>10789</v>
      </c>
      <c r="M2754" s="91"/>
      <c r="P2754" s="86" t="str">
        <f t="shared" si="106"/>
        <v/>
      </c>
      <c r="Q2754" s="86" t="s">
        <v>10789</v>
      </c>
      <c r="R2754" s="86" t="s">
        <v>10789</v>
      </c>
      <c r="S2754" s="86" t="s">
        <v>10789</v>
      </c>
      <c r="T2754" s="86" t="s">
        <v>10789</v>
      </c>
      <c r="U2754" s="86" t="s">
        <v>16791</v>
      </c>
      <c r="V2754" s="86" t="s">
        <v>10789</v>
      </c>
      <c r="W2754" s="86" t="s">
        <v>10789</v>
      </c>
    </row>
    <row r="2755" spans="2:23" x14ac:dyDescent="0.25">
      <c r="B2755" s="91"/>
      <c r="C2755" s="91"/>
      <c r="D2755" s="95"/>
      <c r="E2755" s="89" t="s">
        <v>11760</v>
      </c>
      <c r="F2755" s="90" t="s">
        <v>11761</v>
      </c>
      <c r="G2755" s="91" t="str">
        <f t="shared" si="108"/>
        <v/>
      </c>
      <c r="H2755" s="91" t="s">
        <v>10789</v>
      </c>
      <c r="I2755" s="91" t="str">
        <f t="shared" si="109"/>
        <v/>
      </c>
      <c r="J2755" s="91"/>
      <c r="K2755" s="91" t="s">
        <v>10789</v>
      </c>
      <c r="L2755" s="91" t="s">
        <v>10789</v>
      </c>
      <c r="M2755" s="91"/>
      <c r="P2755" s="86" t="str">
        <f t="shared" si="106"/>
        <v/>
      </c>
      <c r="Q2755" s="86" t="s">
        <v>10789</v>
      </c>
      <c r="R2755" s="86" t="s">
        <v>10789</v>
      </c>
      <c r="S2755" s="86" t="s">
        <v>10789</v>
      </c>
      <c r="T2755" s="86" t="s">
        <v>10789</v>
      </c>
      <c r="U2755" s="86" t="s">
        <v>16791</v>
      </c>
      <c r="V2755" s="86" t="s">
        <v>10789</v>
      </c>
      <c r="W2755" s="86" t="s">
        <v>10789</v>
      </c>
    </row>
  </sheetData>
  <sortState xmlns:xlrd2="http://schemas.microsoft.com/office/spreadsheetml/2017/richdata2" ref="A2:W2755">
    <sortCondition ref="D2:D2755"/>
  </sortState>
  <phoneticPr fontId="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381D1-A2CD-4A06-9F64-D9F7285AB5BA}">
  <sheetPr codeName="Sheet6"/>
  <dimension ref="A1:I1674"/>
  <sheetViews>
    <sheetView zoomScale="69" zoomScaleNormal="69" workbookViewId="0">
      <pane ySplit="1" topLeftCell="A65" activePane="bottomLeft" state="frozen"/>
      <selection pane="bottomLeft" activeCell="A2" sqref="A2"/>
    </sheetView>
  </sheetViews>
  <sheetFormatPr defaultColWidth="11.09765625" defaultRowHeight="13.2" x14ac:dyDescent="0.25"/>
  <cols>
    <col min="1" max="1" width="6.796875" style="82" bestFit="1" customWidth="1"/>
    <col min="2" max="2" width="7.19921875" style="85" bestFit="1" customWidth="1"/>
    <col min="3" max="3" width="25.09765625" style="83" customWidth="1"/>
    <col min="4" max="4" width="18.3984375" style="55" customWidth="1"/>
    <col min="5" max="6" width="11.796875" style="81" customWidth="1"/>
    <col min="7" max="7" width="11.19921875" style="81" customWidth="1"/>
    <col min="8" max="8" width="42.19921875" style="80" customWidth="1"/>
    <col min="9" max="16384" width="11.09765625" style="55"/>
  </cols>
  <sheetData>
    <row r="1" spans="1:9" s="110" customFormat="1" ht="52.8" x14ac:dyDescent="0.25">
      <c r="A1" s="103" t="s">
        <v>15167</v>
      </c>
      <c r="B1" s="104" t="s">
        <v>14472</v>
      </c>
      <c r="C1" s="105" t="s">
        <v>14473</v>
      </c>
      <c r="D1" s="106" t="s">
        <v>6819</v>
      </c>
      <c r="E1" s="107" t="s">
        <v>16091</v>
      </c>
      <c r="F1" s="107" t="s">
        <v>16092</v>
      </c>
      <c r="G1" s="108" t="s">
        <v>16093</v>
      </c>
      <c r="H1" s="109" t="s">
        <v>11781</v>
      </c>
    </row>
    <row r="2" spans="1:9" x14ac:dyDescent="0.25">
      <c r="A2" s="82">
        <v>1.0009999999999999</v>
      </c>
      <c r="B2" s="134">
        <f>VALUE(A2)</f>
        <v>1.0009999999999999</v>
      </c>
      <c r="C2" s="83" t="s">
        <v>6818</v>
      </c>
      <c r="E2" s="81">
        <v>1</v>
      </c>
    </row>
    <row r="3" spans="1:9" x14ac:dyDescent="0.25">
      <c r="A3" s="82" t="s">
        <v>11972</v>
      </c>
      <c r="B3" s="134">
        <f t="shared" ref="B3:B66" si="0">VALUE(A3)</f>
        <v>1.002</v>
      </c>
      <c r="C3" s="83" t="s">
        <v>6821</v>
      </c>
      <c r="E3" s="81">
        <v>1</v>
      </c>
    </row>
    <row r="4" spans="1:9" x14ac:dyDescent="0.25">
      <c r="A4" s="82" t="s">
        <v>11973</v>
      </c>
      <c r="B4" s="134">
        <f t="shared" si="0"/>
        <v>1.0029999999999999</v>
      </c>
      <c r="C4" s="83" t="s">
        <v>6817</v>
      </c>
      <c r="E4" s="81">
        <v>1</v>
      </c>
    </row>
    <row r="5" spans="1:9" x14ac:dyDescent="0.25">
      <c r="A5" s="82" t="s">
        <v>11974</v>
      </c>
      <c r="B5" s="134">
        <f t="shared" si="0"/>
        <v>1.004</v>
      </c>
      <c r="C5" s="83" t="s">
        <v>6816</v>
      </c>
      <c r="E5" s="81">
        <v>2</v>
      </c>
    </row>
    <row r="6" spans="1:9" x14ac:dyDescent="0.25">
      <c r="A6" s="82" t="s">
        <v>11975</v>
      </c>
      <c r="B6" s="134">
        <f t="shared" si="0"/>
        <v>1.0049999999999999</v>
      </c>
      <c r="C6" s="83" t="s">
        <v>6815</v>
      </c>
      <c r="E6" s="81">
        <v>2</v>
      </c>
    </row>
    <row r="7" spans="1:9" x14ac:dyDescent="0.25">
      <c r="A7" s="82" t="s">
        <v>11976</v>
      </c>
      <c r="B7" s="134">
        <f t="shared" si="0"/>
        <v>2.0009999999999999</v>
      </c>
      <c r="C7" s="83" t="s">
        <v>11862</v>
      </c>
      <c r="E7" s="81">
        <v>2</v>
      </c>
      <c r="F7" s="81" t="s">
        <v>14474</v>
      </c>
      <c r="H7" s="80" t="s">
        <v>14475</v>
      </c>
    </row>
    <row r="8" spans="1:9" x14ac:dyDescent="0.25">
      <c r="A8" s="82">
        <v>2.0019999999999998</v>
      </c>
      <c r="B8" s="134">
        <f t="shared" si="0"/>
        <v>2.0019999999999998</v>
      </c>
      <c r="C8" s="83" t="s">
        <v>11863</v>
      </c>
      <c r="E8" s="81">
        <v>3</v>
      </c>
      <c r="F8" s="81" t="s">
        <v>14474</v>
      </c>
    </row>
    <row r="9" spans="1:9" x14ac:dyDescent="0.25">
      <c r="A9" s="82" t="s">
        <v>11978</v>
      </c>
      <c r="B9" s="134">
        <f t="shared" si="0"/>
        <v>2.0030000000000001</v>
      </c>
      <c r="C9" s="83" t="s">
        <v>14476</v>
      </c>
      <c r="E9" s="81">
        <v>2</v>
      </c>
      <c r="F9" s="81" t="s">
        <v>14477</v>
      </c>
      <c r="H9" s="80" t="s">
        <v>14478</v>
      </c>
    </row>
    <row r="10" spans="1:9" x14ac:dyDescent="0.25">
      <c r="A10" s="82" t="s">
        <v>11979</v>
      </c>
      <c r="B10" s="134">
        <f t="shared" si="0"/>
        <v>2.004</v>
      </c>
      <c r="C10" s="83" t="s">
        <v>6814</v>
      </c>
      <c r="E10" s="81">
        <v>2</v>
      </c>
      <c r="F10" s="81" t="s">
        <v>14474</v>
      </c>
    </row>
    <row r="11" spans="1:9" x14ac:dyDescent="0.25">
      <c r="A11" s="82" t="s">
        <v>11980</v>
      </c>
      <c r="B11" s="134">
        <f t="shared" si="0"/>
        <v>2.0049999999999999</v>
      </c>
      <c r="C11" s="83" t="s">
        <v>4639</v>
      </c>
      <c r="E11" s="81">
        <v>2</v>
      </c>
      <c r="F11" s="81" t="s">
        <v>14477</v>
      </c>
      <c r="H11" s="80" t="s">
        <v>14478</v>
      </c>
    </row>
    <row r="12" spans="1:9" x14ac:dyDescent="0.25">
      <c r="A12" s="82" t="s">
        <v>11981</v>
      </c>
      <c r="B12" s="134">
        <f t="shared" si="0"/>
        <v>2.0059999999999998</v>
      </c>
      <c r="C12" s="83" t="s">
        <v>6822</v>
      </c>
      <c r="E12" s="81">
        <v>4</v>
      </c>
      <c r="F12" s="81" t="s">
        <v>14477</v>
      </c>
      <c r="H12" s="80" t="s">
        <v>14478</v>
      </c>
    </row>
    <row r="13" spans="1:9" x14ac:dyDescent="0.25">
      <c r="A13" s="82" t="s">
        <v>11983</v>
      </c>
      <c r="B13" s="134">
        <f t="shared" si="0"/>
        <v>2.0070000000000001</v>
      </c>
      <c r="C13" s="83" t="s">
        <v>6823</v>
      </c>
      <c r="E13" s="81">
        <v>4</v>
      </c>
      <c r="F13" s="81" t="s">
        <v>14477</v>
      </c>
      <c r="H13" s="80" t="s">
        <v>14478</v>
      </c>
    </row>
    <row r="14" spans="1:9" x14ac:dyDescent="0.25">
      <c r="A14" s="82" t="s">
        <v>11982</v>
      </c>
      <c r="B14" s="134">
        <f t="shared" si="0"/>
        <v>2.008</v>
      </c>
      <c r="C14" s="83" t="s">
        <v>4638</v>
      </c>
      <c r="E14" s="81">
        <v>4</v>
      </c>
      <c r="F14" s="81" t="s">
        <v>14477</v>
      </c>
      <c r="H14" s="80" t="s">
        <v>14478</v>
      </c>
    </row>
    <row r="15" spans="1:9" x14ac:dyDescent="0.25">
      <c r="A15" s="82">
        <v>4.0010000000000003</v>
      </c>
      <c r="B15" s="134">
        <f t="shared" si="0"/>
        <v>4.0010000000000003</v>
      </c>
      <c r="C15" s="83" t="s">
        <v>6958</v>
      </c>
      <c r="E15" s="81" t="s">
        <v>14479</v>
      </c>
      <c r="F15" s="81" t="s">
        <v>14474</v>
      </c>
    </row>
    <row r="16" spans="1:9" s="84" customFormat="1" x14ac:dyDescent="0.25">
      <c r="A16" s="82">
        <v>4.0019999999999998</v>
      </c>
      <c r="B16" s="134">
        <f t="shared" si="0"/>
        <v>4.0019999999999998</v>
      </c>
      <c r="C16" s="83" t="s">
        <v>4593</v>
      </c>
      <c r="D16" s="55"/>
      <c r="E16" s="81" t="s">
        <v>14479</v>
      </c>
      <c r="F16" s="81" t="s">
        <v>14480</v>
      </c>
      <c r="G16" s="81"/>
      <c r="H16" s="80"/>
      <c r="I16" s="55"/>
    </row>
    <row r="17" spans="1:8" x14ac:dyDescent="0.25">
      <c r="A17" s="82">
        <v>4.0030000000000001</v>
      </c>
      <c r="B17" s="134">
        <f t="shared" si="0"/>
        <v>4.0030000000000001</v>
      </c>
      <c r="C17" s="83" t="s">
        <v>4592</v>
      </c>
      <c r="E17" s="81" t="s">
        <v>14479</v>
      </c>
      <c r="F17" s="81" t="s">
        <v>14480</v>
      </c>
    </row>
    <row r="18" spans="1:8" x14ac:dyDescent="0.25">
      <c r="A18" s="82">
        <v>4.0039999999999996</v>
      </c>
      <c r="B18" s="134">
        <f t="shared" si="0"/>
        <v>4.0039999999999996</v>
      </c>
      <c r="C18" s="83" t="s">
        <v>4604</v>
      </c>
      <c r="E18" s="81" t="s">
        <v>14479</v>
      </c>
      <c r="F18" s="81" t="s">
        <v>14474</v>
      </c>
    </row>
    <row r="19" spans="1:8" x14ac:dyDescent="0.25">
      <c r="A19" s="82">
        <v>4.0049999999999999</v>
      </c>
      <c r="B19" s="134">
        <f t="shared" si="0"/>
        <v>4.0049999999999999</v>
      </c>
      <c r="C19" s="83" t="s">
        <v>6954</v>
      </c>
      <c r="E19" s="81" t="s">
        <v>14479</v>
      </c>
      <c r="F19" s="81" t="s">
        <v>14480</v>
      </c>
    </row>
    <row r="20" spans="1:8" x14ac:dyDescent="0.25">
      <c r="A20" s="82">
        <v>4.0060000000000002</v>
      </c>
      <c r="B20" s="134">
        <f t="shared" si="0"/>
        <v>4.0060000000000002</v>
      </c>
      <c r="C20" s="83" t="s">
        <v>4594</v>
      </c>
      <c r="E20" s="81" t="s">
        <v>14479</v>
      </c>
      <c r="F20" s="81" t="s">
        <v>14480</v>
      </c>
    </row>
    <row r="21" spans="1:8" x14ac:dyDescent="0.25">
      <c r="A21" s="82">
        <v>4.0069999999999997</v>
      </c>
      <c r="B21" s="134">
        <f t="shared" si="0"/>
        <v>4.0069999999999997</v>
      </c>
      <c r="C21" s="83" t="s">
        <v>6955</v>
      </c>
      <c r="E21" s="81" t="s">
        <v>14479</v>
      </c>
      <c r="F21" s="81" t="s">
        <v>14480</v>
      </c>
    </row>
    <row r="22" spans="1:8" x14ac:dyDescent="0.25">
      <c r="A22" s="82">
        <v>4.008</v>
      </c>
      <c r="B22" s="134">
        <f t="shared" si="0"/>
        <v>4.008</v>
      </c>
      <c r="C22" s="83" t="s">
        <v>6956</v>
      </c>
      <c r="E22" s="81" t="s">
        <v>14479</v>
      </c>
      <c r="F22" s="81" t="s">
        <v>14480</v>
      </c>
      <c r="H22" s="80" t="s">
        <v>14481</v>
      </c>
    </row>
    <row r="23" spans="1:8" x14ac:dyDescent="0.25">
      <c r="A23" s="82">
        <v>4.0090000000000003</v>
      </c>
      <c r="B23" s="134">
        <f t="shared" si="0"/>
        <v>4.0090000000000003</v>
      </c>
      <c r="C23" s="83" t="s">
        <v>6957</v>
      </c>
      <c r="E23" s="81" t="s">
        <v>14479</v>
      </c>
      <c r="F23" s="81" t="s">
        <v>14480</v>
      </c>
      <c r="H23" s="80" t="s">
        <v>14481</v>
      </c>
    </row>
    <row r="24" spans="1:8" x14ac:dyDescent="0.25">
      <c r="A24" s="82" t="s">
        <v>14482</v>
      </c>
      <c r="B24" s="134">
        <f t="shared" si="0"/>
        <v>4.01</v>
      </c>
      <c r="C24" s="83" t="s">
        <v>4595</v>
      </c>
      <c r="E24" s="81" t="s">
        <v>14479</v>
      </c>
      <c r="F24" s="81" t="s">
        <v>14480</v>
      </c>
    </row>
    <row r="25" spans="1:8" x14ac:dyDescent="0.25">
      <c r="A25" s="82">
        <v>4.0110000000000001</v>
      </c>
      <c r="B25" s="134">
        <f t="shared" si="0"/>
        <v>4.0110000000000001</v>
      </c>
      <c r="C25" s="83" t="s">
        <v>4596</v>
      </c>
      <c r="E25" s="81" t="s">
        <v>14479</v>
      </c>
      <c r="F25" s="81" t="s">
        <v>14480</v>
      </c>
    </row>
    <row r="26" spans="1:8" x14ac:dyDescent="0.25">
      <c r="A26" s="82">
        <v>4.0119999999999996</v>
      </c>
      <c r="B26" s="134">
        <f t="shared" si="0"/>
        <v>4.0119999999999996</v>
      </c>
      <c r="C26" s="83" t="s">
        <v>4598</v>
      </c>
      <c r="E26" s="81" t="s">
        <v>14479</v>
      </c>
      <c r="F26" s="81" t="s">
        <v>14474</v>
      </c>
    </row>
    <row r="27" spans="1:8" x14ac:dyDescent="0.25">
      <c r="A27" s="82">
        <v>4.0129999999999999</v>
      </c>
      <c r="B27" s="134">
        <f t="shared" si="0"/>
        <v>4.0129999999999999</v>
      </c>
      <c r="C27" s="83" t="s">
        <v>3441</v>
      </c>
      <c r="D27" s="55" t="s">
        <v>14483</v>
      </c>
      <c r="E27" s="81" t="s">
        <v>14479</v>
      </c>
      <c r="F27" s="81" t="s">
        <v>14480</v>
      </c>
    </row>
    <row r="28" spans="1:8" x14ac:dyDescent="0.25">
      <c r="A28" s="82">
        <v>4.0140000000000002</v>
      </c>
      <c r="B28" s="134">
        <f t="shared" si="0"/>
        <v>4.0140000000000002</v>
      </c>
      <c r="C28" s="83" t="s">
        <v>4599</v>
      </c>
      <c r="E28" s="81" t="s">
        <v>14479</v>
      </c>
      <c r="F28" s="81" t="s">
        <v>14474</v>
      </c>
    </row>
    <row r="29" spans="1:8" ht="52.8" x14ac:dyDescent="0.25">
      <c r="A29" s="82">
        <v>4.0149999999999997</v>
      </c>
      <c r="B29" s="134">
        <f t="shared" si="0"/>
        <v>4.0149999999999997</v>
      </c>
      <c r="C29" s="83" t="s">
        <v>4603</v>
      </c>
      <c r="D29" s="55" t="s">
        <v>4602</v>
      </c>
      <c r="E29" s="81" t="s">
        <v>14479</v>
      </c>
      <c r="F29" s="81" t="s">
        <v>14480</v>
      </c>
      <c r="H29" s="80" t="s">
        <v>15179</v>
      </c>
    </row>
    <row r="30" spans="1:8" x14ac:dyDescent="0.25">
      <c r="A30" s="82">
        <v>4.016</v>
      </c>
      <c r="B30" s="134">
        <f t="shared" si="0"/>
        <v>4.016</v>
      </c>
      <c r="C30" s="83" t="s">
        <v>4600</v>
      </c>
      <c r="E30" s="81" t="s">
        <v>14479</v>
      </c>
      <c r="F30" s="81" t="s">
        <v>14477</v>
      </c>
    </row>
    <row r="31" spans="1:8" x14ac:dyDescent="0.25">
      <c r="A31" s="82">
        <v>4.0170000000000003</v>
      </c>
      <c r="B31" s="134">
        <f t="shared" si="0"/>
        <v>4.0170000000000003</v>
      </c>
      <c r="C31" s="83" t="s">
        <v>4601</v>
      </c>
      <c r="E31" s="81" t="s">
        <v>14479</v>
      </c>
      <c r="F31" s="81" t="s">
        <v>14477</v>
      </c>
    </row>
    <row r="32" spans="1:8" x14ac:dyDescent="0.25">
      <c r="A32" s="82">
        <v>4.0179999999999998</v>
      </c>
      <c r="B32" s="134">
        <f t="shared" si="0"/>
        <v>4.0179999999999998</v>
      </c>
      <c r="C32" s="83" t="s">
        <v>3430</v>
      </c>
      <c r="E32" s="81" t="s">
        <v>14479</v>
      </c>
      <c r="F32" s="81" t="s">
        <v>14480</v>
      </c>
      <c r="H32" s="80" t="s">
        <v>14484</v>
      </c>
    </row>
    <row r="33" spans="1:8" x14ac:dyDescent="0.25">
      <c r="A33" s="82">
        <v>4.0190000000000001</v>
      </c>
      <c r="B33" s="134">
        <f t="shared" si="0"/>
        <v>4.0190000000000001</v>
      </c>
      <c r="C33" s="83" t="s">
        <v>3440</v>
      </c>
      <c r="E33" s="81" t="s">
        <v>14479</v>
      </c>
      <c r="F33" s="81" t="s">
        <v>14480</v>
      </c>
    </row>
    <row r="34" spans="1:8" ht="39.6" x14ac:dyDescent="0.25">
      <c r="A34" s="82" t="s">
        <v>12040</v>
      </c>
      <c r="B34" s="134">
        <f t="shared" si="0"/>
        <v>4.0199999999999996</v>
      </c>
      <c r="C34" s="83" t="s">
        <v>3431</v>
      </c>
      <c r="E34" s="81" t="s">
        <v>14479</v>
      </c>
      <c r="F34" s="81" t="s">
        <v>14480</v>
      </c>
      <c r="H34" s="80" t="s">
        <v>15184</v>
      </c>
    </row>
    <row r="35" spans="1:8" x14ac:dyDescent="0.25">
      <c r="A35" s="82">
        <v>4.0209999999999999</v>
      </c>
      <c r="B35" s="134">
        <f t="shared" si="0"/>
        <v>4.0209999999999999</v>
      </c>
      <c r="C35" s="83" t="s">
        <v>6952</v>
      </c>
      <c r="E35" s="81" t="s">
        <v>14479</v>
      </c>
      <c r="F35" s="81" t="s">
        <v>14477</v>
      </c>
      <c r="H35" s="80" t="s">
        <v>14176</v>
      </c>
    </row>
    <row r="36" spans="1:8" ht="39.6" x14ac:dyDescent="0.25">
      <c r="A36" s="82">
        <v>4.0220000000000002</v>
      </c>
      <c r="B36" s="134">
        <f t="shared" si="0"/>
        <v>4.0220000000000002</v>
      </c>
      <c r="C36" s="83" t="s">
        <v>6953</v>
      </c>
      <c r="E36" s="81" t="s">
        <v>14479</v>
      </c>
      <c r="F36" s="81" t="s">
        <v>14480</v>
      </c>
      <c r="H36" s="80" t="s">
        <v>15181</v>
      </c>
    </row>
    <row r="37" spans="1:8" ht="39.6" x14ac:dyDescent="0.25">
      <c r="A37" s="82">
        <v>4.0229999999999997</v>
      </c>
      <c r="B37" s="134">
        <f t="shared" si="0"/>
        <v>4.0229999999999997</v>
      </c>
      <c r="C37" s="83" t="s">
        <v>4597</v>
      </c>
      <c r="E37" s="81" t="s">
        <v>14479</v>
      </c>
      <c r="F37" s="81" t="s">
        <v>14480</v>
      </c>
      <c r="H37" s="80" t="s">
        <v>15182</v>
      </c>
    </row>
    <row r="38" spans="1:8" ht="26.4" x14ac:dyDescent="0.25">
      <c r="A38" s="82">
        <v>4.024</v>
      </c>
      <c r="B38" s="134">
        <f t="shared" si="0"/>
        <v>4.024</v>
      </c>
      <c r="C38" s="83" t="s">
        <v>6950</v>
      </c>
      <c r="E38" s="81" t="s">
        <v>14479</v>
      </c>
      <c r="F38" s="81" t="s">
        <v>14480</v>
      </c>
      <c r="H38" s="80" t="s">
        <v>15183</v>
      </c>
    </row>
    <row r="39" spans="1:8" ht="26.4" x14ac:dyDescent="0.25">
      <c r="A39" s="82">
        <v>4.0250000000000004</v>
      </c>
      <c r="B39" s="134">
        <f t="shared" si="0"/>
        <v>4.0250000000000004</v>
      </c>
      <c r="C39" s="83" t="s">
        <v>6949</v>
      </c>
      <c r="E39" s="81" t="s">
        <v>14479</v>
      </c>
      <c r="F39" s="81" t="s">
        <v>14480</v>
      </c>
      <c r="H39" s="80" t="s">
        <v>15183</v>
      </c>
    </row>
    <row r="40" spans="1:8" ht="39.6" x14ac:dyDescent="0.25">
      <c r="A40" s="82">
        <v>4.0259999999999998</v>
      </c>
      <c r="B40" s="134">
        <f t="shared" si="0"/>
        <v>4.0259999999999998</v>
      </c>
      <c r="C40" s="83" t="s">
        <v>6947</v>
      </c>
      <c r="E40" s="81" t="s">
        <v>14479</v>
      </c>
      <c r="F40" s="81" t="s">
        <v>14480</v>
      </c>
      <c r="H40" s="80" t="s">
        <v>15185</v>
      </c>
    </row>
    <row r="41" spans="1:8" x14ac:dyDescent="0.25">
      <c r="A41" s="82">
        <v>4.0270000000000001</v>
      </c>
      <c r="B41" s="134">
        <f t="shared" si="0"/>
        <v>4.0270000000000001</v>
      </c>
      <c r="C41" s="83" t="s">
        <v>6948</v>
      </c>
      <c r="E41" s="81" t="s">
        <v>14479</v>
      </c>
      <c r="F41" s="81" t="s">
        <v>14480</v>
      </c>
    </row>
    <row r="42" spans="1:8" x14ac:dyDescent="0.25">
      <c r="A42" s="82">
        <v>4.0279999999999996</v>
      </c>
      <c r="B42" s="134">
        <f t="shared" si="0"/>
        <v>4.0279999999999996</v>
      </c>
      <c r="C42" s="83" t="s">
        <v>3439</v>
      </c>
      <c r="E42" s="81" t="s">
        <v>14479</v>
      </c>
      <c r="F42" s="81" t="s">
        <v>14480</v>
      </c>
    </row>
    <row r="43" spans="1:8" x14ac:dyDescent="0.25">
      <c r="A43" s="82">
        <v>4.0289999999999999</v>
      </c>
      <c r="B43" s="134">
        <f t="shared" si="0"/>
        <v>4.0289999999999999</v>
      </c>
      <c r="C43" s="83" t="s">
        <v>6951</v>
      </c>
      <c r="E43" s="81" t="s">
        <v>14479</v>
      </c>
      <c r="F43" s="81" t="s">
        <v>14477</v>
      </c>
      <c r="H43" s="80" t="s">
        <v>14486</v>
      </c>
    </row>
    <row r="44" spans="1:8" ht="26.4" x14ac:dyDescent="0.25">
      <c r="A44" s="82" t="s">
        <v>14487</v>
      </c>
      <c r="B44" s="134">
        <f t="shared" si="0"/>
        <v>4.03</v>
      </c>
      <c r="C44" s="83" t="s">
        <v>6945</v>
      </c>
      <c r="E44" s="81" t="s">
        <v>14479</v>
      </c>
      <c r="F44" s="81" t="s">
        <v>14480</v>
      </c>
      <c r="H44" s="80" t="s">
        <v>15180</v>
      </c>
    </row>
    <row r="45" spans="1:8" x14ac:dyDescent="0.25">
      <c r="A45" s="82">
        <v>4.0309999999999997</v>
      </c>
      <c r="B45" s="134">
        <f t="shared" si="0"/>
        <v>4.0309999999999997</v>
      </c>
      <c r="C45" s="83" t="s">
        <v>6946</v>
      </c>
      <c r="E45" s="81" t="s">
        <v>14479</v>
      </c>
      <c r="F45" s="81" t="s">
        <v>14480</v>
      </c>
    </row>
    <row r="46" spans="1:8" x14ac:dyDescent="0.25">
      <c r="A46" s="82">
        <v>4.032</v>
      </c>
      <c r="B46" s="134">
        <f t="shared" si="0"/>
        <v>4.032</v>
      </c>
      <c r="C46" s="83" t="s">
        <v>4609</v>
      </c>
      <c r="E46" s="81" t="s">
        <v>14479</v>
      </c>
      <c r="F46" s="81" t="s">
        <v>14480</v>
      </c>
    </row>
    <row r="47" spans="1:8" x14ac:dyDescent="0.25">
      <c r="A47" s="82">
        <v>4.0330000000000004</v>
      </c>
      <c r="B47" s="134">
        <f t="shared" si="0"/>
        <v>4.0330000000000004</v>
      </c>
      <c r="C47" s="83" t="s">
        <v>3428</v>
      </c>
      <c r="E47" s="81" t="s">
        <v>14479</v>
      </c>
      <c r="F47" s="81" t="s">
        <v>14477</v>
      </c>
    </row>
    <row r="48" spans="1:8" x14ac:dyDescent="0.25">
      <c r="A48" s="82">
        <v>4.0339999999999998</v>
      </c>
      <c r="B48" s="134">
        <f t="shared" si="0"/>
        <v>4.0339999999999998</v>
      </c>
      <c r="C48" s="83" t="s">
        <v>4608</v>
      </c>
      <c r="E48" s="81" t="s">
        <v>14479</v>
      </c>
      <c r="F48" s="81" t="s">
        <v>14480</v>
      </c>
    </row>
    <row r="49" spans="1:8" ht="26.4" x14ac:dyDescent="0.25">
      <c r="A49" s="82">
        <v>4.0350000000000001</v>
      </c>
      <c r="B49" s="134">
        <f t="shared" si="0"/>
        <v>4.0350000000000001</v>
      </c>
      <c r="C49" s="83" t="s">
        <v>4610</v>
      </c>
      <c r="E49" s="81" t="s">
        <v>14479</v>
      </c>
      <c r="F49" s="81" t="s">
        <v>14480</v>
      </c>
      <c r="H49" s="80" t="s">
        <v>14488</v>
      </c>
    </row>
    <row r="50" spans="1:8" x14ac:dyDescent="0.25">
      <c r="A50" s="82">
        <v>4.0359999999999996</v>
      </c>
      <c r="B50" s="134">
        <f t="shared" si="0"/>
        <v>4.0359999999999996</v>
      </c>
      <c r="C50" s="83" t="s">
        <v>3425</v>
      </c>
      <c r="E50" s="81" t="s">
        <v>14479</v>
      </c>
      <c r="F50" s="81" t="s">
        <v>14474</v>
      </c>
    </row>
    <row r="51" spans="1:8" x14ac:dyDescent="0.25">
      <c r="A51" s="82">
        <v>4.0369999999999999</v>
      </c>
      <c r="B51" s="134">
        <f t="shared" si="0"/>
        <v>4.0369999999999999</v>
      </c>
      <c r="C51" s="83" t="s">
        <v>3424</v>
      </c>
      <c r="E51" s="81" t="s">
        <v>14479</v>
      </c>
      <c r="F51" s="81" t="s">
        <v>14480</v>
      </c>
    </row>
    <row r="52" spans="1:8" x14ac:dyDescent="0.25">
      <c r="A52" s="82">
        <v>4.0380000000000003</v>
      </c>
      <c r="B52" s="134">
        <f t="shared" si="0"/>
        <v>4.0380000000000003</v>
      </c>
      <c r="C52" s="83" t="s">
        <v>3423</v>
      </c>
      <c r="E52" s="81" t="s">
        <v>14479</v>
      </c>
      <c r="F52" s="81" t="s">
        <v>14474</v>
      </c>
    </row>
    <row r="53" spans="1:8" x14ac:dyDescent="0.25">
      <c r="A53" s="82">
        <v>4.0389999999999997</v>
      </c>
      <c r="B53" s="134">
        <f t="shared" si="0"/>
        <v>4.0389999999999997</v>
      </c>
      <c r="C53" s="83" t="s">
        <v>3426</v>
      </c>
      <c r="E53" s="81" t="s">
        <v>14479</v>
      </c>
      <c r="F53" s="81" t="s">
        <v>14474</v>
      </c>
    </row>
    <row r="54" spans="1:8" x14ac:dyDescent="0.25">
      <c r="A54" s="82" t="s">
        <v>12036</v>
      </c>
      <c r="B54" s="134">
        <f t="shared" si="0"/>
        <v>4.04</v>
      </c>
      <c r="C54" s="83" t="s">
        <v>3427</v>
      </c>
      <c r="E54" s="81" t="s">
        <v>14479</v>
      </c>
      <c r="F54" s="81" t="s">
        <v>14474</v>
      </c>
    </row>
    <row r="55" spans="1:8" x14ac:dyDescent="0.25">
      <c r="A55" s="82">
        <v>4.0410000000000004</v>
      </c>
      <c r="B55" s="134">
        <f t="shared" si="0"/>
        <v>4.0410000000000004</v>
      </c>
      <c r="C55" s="83" t="s">
        <v>4612</v>
      </c>
      <c r="E55" s="81" t="s">
        <v>14479</v>
      </c>
      <c r="F55" s="81" t="s">
        <v>14474</v>
      </c>
    </row>
    <row r="56" spans="1:8" x14ac:dyDescent="0.25">
      <c r="A56" s="82">
        <v>4.0419999999999998</v>
      </c>
      <c r="B56" s="134">
        <f t="shared" si="0"/>
        <v>4.0419999999999998</v>
      </c>
      <c r="C56" s="83" t="s">
        <v>4611</v>
      </c>
      <c r="E56" s="81" t="s">
        <v>14479</v>
      </c>
      <c r="F56" s="81" t="s">
        <v>14474</v>
      </c>
    </row>
    <row r="57" spans="1:8" x14ac:dyDescent="0.25">
      <c r="A57" s="82">
        <v>4.0430000000000001</v>
      </c>
      <c r="B57" s="134">
        <f t="shared" si="0"/>
        <v>4.0430000000000001</v>
      </c>
      <c r="C57" s="83" t="s">
        <v>4614</v>
      </c>
      <c r="E57" s="81" t="s">
        <v>14479</v>
      </c>
      <c r="F57" s="81" t="s">
        <v>14480</v>
      </c>
      <c r="H57" s="80" t="s">
        <v>14484</v>
      </c>
    </row>
    <row r="58" spans="1:8" x14ac:dyDescent="0.25">
      <c r="A58" s="82">
        <v>4.0439999999999996</v>
      </c>
      <c r="B58" s="134">
        <f t="shared" si="0"/>
        <v>4.0439999999999996</v>
      </c>
      <c r="C58" s="83" t="s">
        <v>4613</v>
      </c>
      <c r="E58" s="81" t="s">
        <v>14479</v>
      </c>
      <c r="F58" s="81" t="s">
        <v>14480</v>
      </c>
    </row>
    <row r="59" spans="1:8" x14ac:dyDescent="0.25">
      <c r="A59" s="82">
        <v>4.0449999999999999</v>
      </c>
      <c r="B59" s="134">
        <f t="shared" si="0"/>
        <v>4.0449999999999999</v>
      </c>
      <c r="C59" s="83" t="s">
        <v>4617</v>
      </c>
      <c r="E59" s="81" t="s">
        <v>14479</v>
      </c>
      <c r="F59" s="81" t="s">
        <v>14474</v>
      </c>
    </row>
    <row r="60" spans="1:8" x14ac:dyDescent="0.25">
      <c r="A60" s="82">
        <v>4.0460000000000003</v>
      </c>
      <c r="B60" s="134">
        <f t="shared" si="0"/>
        <v>4.0460000000000003</v>
      </c>
      <c r="C60" s="83" t="s">
        <v>4616</v>
      </c>
      <c r="E60" s="81" t="s">
        <v>14479</v>
      </c>
      <c r="F60" s="81" t="s">
        <v>14477</v>
      </c>
    </row>
    <row r="61" spans="1:8" x14ac:dyDescent="0.25">
      <c r="A61" s="82">
        <v>4.0469999999999997</v>
      </c>
      <c r="B61" s="134">
        <f t="shared" si="0"/>
        <v>4.0469999999999997</v>
      </c>
      <c r="C61" s="83" t="s">
        <v>3417</v>
      </c>
      <c r="E61" s="81" t="s">
        <v>14479</v>
      </c>
      <c r="F61" s="81" t="s">
        <v>14477</v>
      </c>
    </row>
    <row r="62" spans="1:8" x14ac:dyDescent="0.25">
      <c r="A62" s="82">
        <v>4.048</v>
      </c>
      <c r="B62" s="134">
        <f t="shared" si="0"/>
        <v>4.048</v>
      </c>
      <c r="C62" s="83" t="s">
        <v>3418</v>
      </c>
      <c r="E62" s="81" t="s">
        <v>14479</v>
      </c>
      <c r="F62" s="81" t="s">
        <v>14480</v>
      </c>
    </row>
    <row r="63" spans="1:8" x14ac:dyDescent="0.25">
      <c r="A63" s="82">
        <v>4.0490000000000004</v>
      </c>
      <c r="B63" s="134">
        <f t="shared" si="0"/>
        <v>4.0490000000000004</v>
      </c>
      <c r="C63" s="83" t="s">
        <v>3419</v>
      </c>
      <c r="E63" s="81" t="s">
        <v>14479</v>
      </c>
      <c r="F63" s="81" t="s">
        <v>14480</v>
      </c>
    </row>
    <row r="64" spans="1:8" x14ac:dyDescent="0.25">
      <c r="A64" s="82" t="s">
        <v>12030</v>
      </c>
      <c r="B64" s="134">
        <f t="shared" si="0"/>
        <v>4.05</v>
      </c>
      <c r="C64" s="83" t="s">
        <v>3420</v>
      </c>
      <c r="E64" s="81" t="s">
        <v>14479</v>
      </c>
      <c r="F64" s="81" t="s">
        <v>14474</v>
      </c>
    </row>
    <row r="65" spans="1:8" x14ac:dyDescent="0.25">
      <c r="A65" s="82">
        <v>4.0510000000000002</v>
      </c>
      <c r="B65" s="134">
        <f t="shared" si="0"/>
        <v>4.0510000000000002</v>
      </c>
      <c r="C65" s="83" t="s">
        <v>3421</v>
      </c>
      <c r="E65" s="81" t="s">
        <v>14479</v>
      </c>
      <c r="F65" s="81" t="s">
        <v>14480</v>
      </c>
    </row>
    <row r="66" spans="1:8" x14ac:dyDescent="0.25">
      <c r="A66" s="82">
        <v>4.0519999999999996</v>
      </c>
      <c r="B66" s="134">
        <f t="shared" si="0"/>
        <v>4.0519999999999996</v>
      </c>
      <c r="C66" s="83" t="s">
        <v>4615</v>
      </c>
      <c r="E66" s="81" t="s">
        <v>14479</v>
      </c>
      <c r="F66" s="81" t="s">
        <v>14480</v>
      </c>
    </row>
    <row r="67" spans="1:8" x14ac:dyDescent="0.25">
      <c r="A67" s="82">
        <v>4.0529999999999999</v>
      </c>
      <c r="B67" s="134">
        <f t="shared" ref="B67:B130" si="1">VALUE(A67)</f>
        <v>4.0529999999999999</v>
      </c>
      <c r="C67" s="83" t="s">
        <v>3429</v>
      </c>
      <c r="E67" s="81" t="s">
        <v>14479</v>
      </c>
      <c r="F67" s="81" t="s">
        <v>14480</v>
      </c>
    </row>
    <row r="68" spans="1:8" ht="39.6" x14ac:dyDescent="0.25">
      <c r="A68" s="82">
        <v>4.0540000000000003</v>
      </c>
      <c r="B68" s="134">
        <f t="shared" si="1"/>
        <v>4.0540000000000003</v>
      </c>
      <c r="C68" s="83" t="s">
        <v>4607</v>
      </c>
      <c r="E68" s="81" t="s">
        <v>14479</v>
      </c>
      <c r="F68" s="81" t="s">
        <v>14480</v>
      </c>
      <c r="H68" s="80" t="s">
        <v>15182</v>
      </c>
    </row>
    <row r="69" spans="1:8" x14ac:dyDescent="0.25">
      <c r="A69" s="82">
        <v>4.0549999999999997</v>
      </c>
      <c r="B69" s="134">
        <f t="shared" si="1"/>
        <v>4.0549999999999997</v>
      </c>
      <c r="C69" s="83" t="s">
        <v>4606</v>
      </c>
      <c r="E69" s="81" t="s">
        <v>14479</v>
      </c>
      <c r="F69" s="81" t="s">
        <v>14480</v>
      </c>
    </row>
    <row r="70" spans="1:8" x14ac:dyDescent="0.25">
      <c r="A70" s="82">
        <v>4.056</v>
      </c>
      <c r="B70" s="134">
        <f t="shared" si="1"/>
        <v>4.056</v>
      </c>
      <c r="C70" s="83" t="s">
        <v>3422</v>
      </c>
      <c r="E70" s="81" t="s">
        <v>14479</v>
      </c>
      <c r="F70" s="81" t="s">
        <v>14474</v>
      </c>
    </row>
    <row r="71" spans="1:8" x14ac:dyDescent="0.25">
      <c r="A71" s="82">
        <v>4.0570000000000004</v>
      </c>
      <c r="B71" s="134">
        <f t="shared" si="1"/>
        <v>4.0570000000000004</v>
      </c>
      <c r="C71" s="83" t="s">
        <v>3435</v>
      </c>
      <c r="E71" s="81" t="s">
        <v>14479</v>
      </c>
      <c r="F71" s="81" t="s">
        <v>14480</v>
      </c>
    </row>
    <row r="72" spans="1:8" x14ac:dyDescent="0.25">
      <c r="A72" s="82">
        <v>4.0579999999999998</v>
      </c>
      <c r="B72" s="134">
        <f t="shared" si="1"/>
        <v>4.0579999999999998</v>
      </c>
      <c r="C72" s="83" t="s">
        <v>3438</v>
      </c>
      <c r="E72" s="81" t="s">
        <v>14479</v>
      </c>
      <c r="F72" s="81" t="s">
        <v>14474</v>
      </c>
    </row>
    <row r="73" spans="1:8" x14ac:dyDescent="0.25">
      <c r="A73" s="82">
        <v>4.0590000000000002</v>
      </c>
      <c r="B73" s="134">
        <f t="shared" si="1"/>
        <v>4.0590000000000002</v>
      </c>
      <c r="C73" s="83" t="s">
        <v>3437</v>
      </c>
      <c r="E73" s="81" t="s">
        <v>14479</v>
      </c>
      <c r="F73" s="81" t="s">
        <v>14477</v>
      </c>
    </row>
    <row r="74" spans="1:8" x14ac:dyDescent="0.25">
      <c r="A74" s="82" t="s">
        <v>14489</v>
      </c>
      <c r="B74" s="134">
        <f t="shared" si="1"/>
        <v>4.0599999999999996</v>
      </c>
      <c r="C74" s="83" t="s">
        <v>3434</v>
      </c>
      <c r="E74" s="81" t="s">
        <v>14479</v>
      </c>
      <c r="F74" s="81" t="s">
        <v>14480</v>
      </c>
      <c r="H74" s="80" t="s">
        <v>14485</v>
      </c>
    </row>
    <row r="75" spans="1:8" ht="39.6" x14ac:dyDescent="0.25">
      <c r="A75" s="82">
        <v>4.0609999999999999</v>
      </c>
      <c r="B75" s="134">
        <f t="shared" si="1"/>
        <v>4.0609999999999999</v>
      </c>
      <c r="C75" s="83" t="s">
        <v>3432</v>
      </c>
      <c r="E75" s="81" t="s">
        <v>14479</v>
      </c>
      <c r="F75" s="81" t="s">
        <v>14490</v>
      </c>
      <c r="H75" s="80" t="s">
        <v>14491</v>
      </c>
    </row>
    <row r="76" spans="1:8" ht="39.6" x14ac:dyDescent="0.25">
      <c r="A76" s="82">
        <v>4.0620000000000003</v>
      </c>
      <c r="B76" s="134">
        <f t="shared" si="1"/>
        <v>4.0620000000000003</v>
      </c>
      <c r="C76" s="83" t="s">
        <v>4605</v>
      </c>
      <c r="E76" s="81" t="s">
        <v>14479</v>
      </c>
      <c r="F76" s="81" t="s">
        <v>14492</v>
      </c>
    </row>
    <row r="77" spans="1:8" ht="39.6" x14ac:dyDescent="0.25">
      <c r="A77" s="82">
        <v>4.0629999999999997</v>
      </c>
      <c r="B77" s="134">
        <f t="shared" si="1"/>
        <v>4.0629999999999997</v>
      </c>
      <c r="C77" s="83" t="s">
        <v>3436</v>
      </c>
      <c r="E77" s="81" t="s">
        <v>14479</v>
      </c>
      <c r="F77" s="81" t="s">
        <v>14490</v>
      </c>
      <c r="H77" s="80" t="s">
        <v>14491</v>
      </c>
    </row>
    <row r="78" spans="1:8" x14ac:dyDescent="0.25">
      <c r="A78" s="82">
        <v>4.0640000000000001</v>
      </c>
      <c r="B78" s="134">
        <f t="shared" si="1"/>
        <v>4.0640000000000001</v>
      </c>
      <c r="C78" s="83" t="s">
        <v>4621</v>
      </c>
      <c r="E78" s="81" t="s">
        <v>14479</v>
      </c>
      <c r="F78" s="81" t="s">
        <v>14474</v>
      </c>
    </row>
    <row r="79" spans="1:8" x14ac:dyDescent="0.25">
      <c r="A79" s="82">
        <v>4.0650000000000004</v>
      </c>
      <c r="B79" s="134">
        <f t="shared" si="1"/>
        <v>4.0650000000000004</v>
      </c>
      <c r="C79" s="83" t="s">
        <v>4619</v>
      </c>
      <c r="E79" s="81" t="s">
        <v>14479</v>
      </c>
      <c r="F79" s="81" t="s">
        <v>14480</v>
      </c>
    </row>
    <row r="80" spans="1:8" x14ac:dyDescent="0.25">
      <c r="A80" s="82">
        <v>4.0659999999999998</v>
      </c>
      <c r="B80" s="134">
        <f t="shared" si="1"/>
        <v>4.0659999999999998</v>
      </c>
      <c r="C80" s="83" t="s">
        <v>4618</v>
      </c>
      <c r="E80" s="81" t="s">
        <v>14479</v>
      </c>
      <c r="F80" s="81" t="s">
        <v>14480</v>
      </c>
    </row>
    <row r="81" spans="1:8" x14ac:dyDescent="0.25">
      <c r="A81" s="82">
        <v>4.0670000000000002</v>
      </c>
      <c r="B81" s="134">
        <f t="shared" si="1"/>
        <v>4.0670000000000002</v>
      </c>
      <c r="C81" s="83" t="s">
        <v>4620</v>
      </c>
      <c r="E81" s="81" t="s">
        <v>14479</v>
      </c>
      <c r="F81" s="81" t="s">
        <v>14480</v>
      </c>
    </row>
    <row r="82" spans="1:8" ht="26.4" x14ac:dyDescent="0.25">
      <c r="A82" s="82">
        <v>4.0679999999999996</v>
      </c>
      <c r="B82" s="134">
        <f t="shared" si="1"/>
        <v>4.0679999999999996</v>
      </c>
      <c r="C82" s="83" t="s">
        <v>3414</v>
      </c>
      <c r="E82" s="81" t="s">
        <v>14479</v>
      </c>
      <c r="F82" s="81" t="s">
        <v>14480</v>
      </c>
      <c r="H82" s="80" t="s">
        <v>14493</v>
      </c>
    </row>
    <row r="83" spans="1:8" x14ac:dyDescent="0.25">
      <c r="A83" s="82">
        <v>4.069</v>
      </c>
      <c r="B83" s="134">
        <f t="shared" si="1"/>
        <v>4.069</v>
      </c>
      <c r="C83" s="83" t="s">
        <v>3416</v>
      </c>
      <c r="E83" s="81">
        <v>4</v>
      </c>
      <c r="F83" s="81" t="s">
        <v>14480</v>
      </c>
      <c r="H83" s="80" t="s">
        <v>14494</v>
      </c>
    </row>
    <row r="84" spans="1:8" x14ac:dyDescent="0.25">
      <c r="A84" s="82" t="s">
        <v>12022</v>
      </c>
      <c r="B84" s="134">
        <f t="shared" si="1"/>
        <v>4.07</v>
      </c>
      <c r="C84" s="83" t="s">
        <v>3415</v>
      </c>
      <c r="E84" s="81">
        <v>4</v>
      </c>
      <c r="F84" s="81" t="s">
        <v>14495</v>
      </c>
      <c r="H84" s="80" t="s">
        <v>14496</v>
      </c>
    </row>
    <row r="85" spans="1:8" x14ac:dyDescent="0.25">
      <c r="A85" s="82">
        <v>4.0709999999999997</v>
      </c>
      <c r="B85" s="134">
        <f t="shared" si="1"/>
        <v>4.0709999999999997</v>
      </c>
      <c r="C85" s="83" t="s">
        <v>4623</v>
      </c>
      <c r="E85" s="81" t="s">
        <v>14479</v>
      </c>
      <c r="F85" s="81" t="s">
        <v>14480</v>
      </c>
    </row>
    <row r="86" spans="1:8" x14ac:dyDescent="0.25">
      <c r="A86" s="82">
        <v>4.0720000000000001</v>
      </c>
      <c r="B86" s="134">
        <f t="shared" si="1"/>
        <v>4.0720000000000001</v>
      </c>
      <c r="C86" s="83" t="s">
        <v>4631</v>
      </c>
      <c r="E86" s="81">
        <v>2</v>
      </c>
      <c r="F86" s="81" t="s">
        <v>14497</v>
      </c>
      <c r="H86" s="80" t="s">
        <v>14498</v>
      </c>
    </row>
    <row r="87" spans="1:8" x14ac:dyDescent="0.25">
      <c r="A87" s="82">
        <v>4.0730000000000004</v>
      </c>
      <c r="B87" s="134">
        <f t="shared" si="1"/>
        <v>4.0730000000000004</v>
      </c>
      <c r="C87" s="83" t="s">
        <v>4627</v>
      </c>
      <c r="E87" s="81">
        <v>4</v>
      </c>
      <c r="F87" s="81" t="s">
        <v>14497</v>
      </c>
      <c r="H87" s="80" t="s">
        <v>14499</v>
      </c>
    </row>
    <row r="88" spans="1:8" x14ac:dyDescent="0.25">
      <c r="A88" s="82">
        <v>4.0739999999999998</v>
      </c>
      <c r="B88" s="134">
        <f t="shared" si="1"/>
        <v>4.0739999999999998</v>
      </c>
      <c r="C88" s="83" t="s">
        <v>4630</v>
      </c>
      <c r="E88" s="81">
        <v>4</v>
      </c>
      <c r="F88" s="81" t="s">
        <v>14474</v>
      </c>
    </row>
    <row r="89" spans="1:8" x14ac:dyDescent="0.25">
      <c r="A89" s="82">
        <v>4.0750000000000002</v>
      </c>
      <c r="B89" s="134">
        <f t="shared" si="1"/>
        <v>4.0750000000000002</v>
      </c>
      <c r="C89" s="83" t="s">
        <v>4629</v>
      </c>
      <c r="E89" s="81">
        <v>4</v>
      </c>
      <c r="F89" s="81" t="s">
        <v>14474</v>
      </c>
    </row>
    <row r="90" spans="1:8" x14ac:dyDescent="0.25">
      <c r="A90" s="82">
        <v>4.0759999999999996</v>
      </c>
      <c r="B90" s="134">
        <f t="shared" si="1"/>
        <v>4.0759999999999996</v>
      </c>
      <c r="C90" s="83" t="s">
        <v>6824</v>
      </c>
      <c r="E90" s="81">
        <v>2</v>
      </c>
      <c r="F90" s="81" t="s">
        <v>14474</v>
      </c>
    </row>
    <row r="91" spans="1:8" x14ac:dyDescent="0.25">
      <c r="A91" s="82">
        <v>4.077</v>
      </c>
      <c r="B91" s="134">
        <f t="shared" si="1"/>
        <v>4.077</v>
      </c>
      <c r="C91" s="83" t="s">
        <v>3413</v>
      </c>
      <c r="E91" s="81" t="s">
        <v>14479</v>
      </c>
      <c r="F91" s="81" t="s">
        <v>14474</v>
      </c>
    </row>
    <row r="92" spans="1:8" x14ac:dyDescent="0.25">
      <c r="A92" s="82">
        <v>4.0780000000000003</v>
      </c>
      <c r="B92" s="134">
        <f t="shared" si="1"/>
        <v>4.0780000000000003</v>
      </c>
      <c r="C92" s="83" t="s">
        <v>3412</v>
      </c>
      <c r="E92" s="81" t="s">
        <v>14479</v>
      </c>
      <c r="F92" s="81" t="s">
        <v>14474</v>
      </c>
    </row>
    <row r="93" spans="1:8" x14ac:dyDescent="0.25">
      <c r="A93" s="82">
        <v>4.0789999999999997</v>
      </c>
      <c r="B93" s="134">
        <f t="shared" si="1"/>
        <v>4.0789999999999997</v>
      </c>
      <c r="C93" s="83" t="s">
        <v>4622</v>
      </c>
      <c r="E93" s="81">
        <v>4</v>
      </c>
      <c r="F93" s="81" t="s">
        <v>14480</v>
      </c>
      <c r="H93" s="80" t="s">
        <v>14500</v>
      </c>
    </row>
    <row r="94" spans="1:8" x14ac:dyDescent="0.25">
      <c r="A94" s="82" t="s">
        <v>12016</v>
      </c>
      <c r="B94" s="134">
        <f t="shared" si="1"/>
        <v>4.08</v>
      </c>
      <c r="C94" s="83" t="s">
        <v>11130</v>
      </c>
      <c r="E94" s="81">
        <v>4</v>
      </c>
      <c r="F94" s="81" t="s">
        <v>14480</v>
      </c>
      <c r="H94" s="80" t="s">
        <v>14501</v>
      </c>
    </row>
    <row r="95" spans="1:8" x14ac:dyDescent="0.25">
      <c r="A95" s="82">
        <v>4.0810000000000004</v>
      </c>
      <c r="B95" s="134">
        <f t="shared" si="1"/>
        <v>4.0810000000000004</v>
      </c>
      <c r="C95" s="83" t="s">
        <v>3411</v>
      </c>
      <c r="E95" s="81" t="s">
        <v>14479</v>
      </c>
      <c r="F95" s="81" t="s">
        <v>14480</v>
      </c>
    </row>
    <row r="96" spans="1:8" x14ac:dyDescent="0.25">
      <c r="A96" s="82">
        <v>4.0819999999999999</v>
      </c>
      <c r="B96" s="134">
        <f t="shared" si="1"/>
        <v>4.0819999999999999</v>
      </c>
      <c r="C96" s="83" t="s">
        <v>6827</v>
      </c>
      <c r="E96" s="81" t="s">
        <v>14479</v>
      </c>
      <c r="F96" s="81" t="s">
        <v>14474</v>
      </c>
    </row>
    <row r="97" spans="1:8" x14ac:dyDescent="0.25">
      <c r="A97" s="82">
        <v>4.0830000000000002</v>
      </c>
      <c r="B97" s="134">
        <f t="shared" si="1"/>
        <v>4.0830000000000002</v>
      </c>
      <c r="C97" s="83" t="s">
        <v>6826</v>
      </c>
      <c r="E97" s="81" t="s">
        <v>14479</v>
      </c>
      <c r="F97" s="81" t="s">
        <v>14474</v>
      </c>
    </row>
    <row r="98" spans="1:8" x14ac:dyDescent="0.25">
      <c r="A98" s="82">
        <v>4.0839999999999996</v>
      </c>
      <c r="B98" s="134">
        <f t="shared" si="1"/>
        <v>4.0839999999999996</v>
      </c>
      <c r="C98" s="83" t="s">
        <v>4628</v>
      </c>
      <c r="E98" s="81" t="s">
        <v>14479</v>
      </c>
      <c r="F98" s="81" t="s">
        <v>14474</v>
      </c>
    </row>
    <row r="99" spans="1:8" x14ac:dyDescent="0.25">
      <c r="A99" s="82">
        <v>4.085</v>
      </c>
      <c r="B99" s="134">
        <f t="shared" si="1"/>
        <v>4.085</v>
      </c>
      <c r="C99" s="83" t="s">
        <v>6825</v>
      </c>
      <c r="E99" s="81" t="s">
        <v>14479</v>
      </c>
      <c r="F99" s="81" t="s">
        <v>14474</v>
      </c>
    </row>
    <row r="100" spans="1:8" x14ac:dyDescent="0.25">
      <c r="A100" s="82">
        <v>4.0860000000000003</v>
      </c>
      <c r="B100" s="134">
        <f t="shared" si="1"/>
        <v>4.0860000000000003</v>
      </c>
      <c r="C100" s="83" t="s">
        <v>11126</v>
      </c>
      <c r="E100" s="81" t="s">
        <v>14479</v>
      </c>
      <c r="F100" s="81" t="s">
        <v>14480</v>
      </c>
    </row>
    <row r="101" spans="1:8" x14ac:dyDescent="0.25">
      <c r="A101" s="82">
        <v>4.0869999999999997</v>
      </c>
      <c r="B101" s="134">
        <f t="shared" si="1"/>
        <v>4.0869999999999997</v>
      </c>
      <c r="C101" s="83" t="s">
        <v>4625</v>
      </c>
      <c r="E101" s="81" t="s">
        <v>14479</v>
      </c>
      <c r="F101" s="81" t="s">
        <v>14480</v>
      </c>
    </row>
    <row r="102" spans="1:8" x14ac:dyDescent="0.25">
      <c r="A102" s="82">
        <v>4.0880000000000001</v>
      </c>
      <c r="B102" s="134">
        <f t="shared" si="1"/>
        <v>4.0880000000000001</v>
      </c>
      <c r="C102" s="83" t="s">
        <v>3408</v>
      </c>
      <c r="E102" s="81" t="s">
        <v>14479</v>
      </c>
      <c r="F102" s="81" t="s">
        <v>14480</v>
      </c>
    </row>
    <row r="103" spans="1:8" x14ac:dyDescent="0.25">
      <c r="A103" s="82">
        <v>4.0890000000000004</v>
      </c>
      <c r="B103" s="134">
        <f t="shared" si="1"/>
        <v>4.0890000000000004</v>
      </c>
      <c r="C103" s="83" t="s">
        <v>3409</v>
      </c>
      <c r="E103" s="81" t="s">
        <v>14479</v>
      </c>
      <c r="F103" s="81" t="s">
        <v>14480</v>
      </c>
    </row>
    <row r="104" spans="1:8" x14ac:dyDescent="0.25">
      <c r="A104" s="82" t="s">
        <v>12011</v>
      </c>
      <c r="B104" s="134">
        <f t="shared" si="1"/>
        <v>4.09</v>
      </c>
      <c r="C104" s="83" t="s">
        <v>4624</v>
      </c>
      <c r="E104" s="81" t="s">
        <v>14479</v>
      </c>
      <c r="F104" s="81" t="s">
        <v>14480</v>
      </c>
      <c r="H104" s="80" t="s">
        <v>14502</v>
      </c>
    </row>
    <row r="105" spans="1:8" x14ac:dyDescent="0.25">
      <c r="A105" s="82">
        <v>4.0910000000000002</v>
      </c>
      <c r="B105" s="134">
        <f t="shared" si="1"/>
        <v>4.0910000000000002</v>
      </c>
      <c r="C105" s="83" t="s">
        <v>3410</v>
      </c>
      <c r="E105" s="81" t="s">
        <v>14479</v>
      </c>
      <c r="F105" s="81" t="s">
        <v>14480</v>
      </c>
      <c r="H105" s="80" t="s">
        <v>14503</v>
      </c>
    </row>
    <row r="106" spans="1:8" x14ac:dyDescent="0.25">
      <c r="A106" s="82">
        <v>4.0919999999999996</v>
      </c>
      <c r="B106" s="134">
        <f t="shared" si="1"/>
        <v>4.0919999999999996</v>
      </c>
      <c r="C106" s="83" t="s">
        <v>3406</v>
      </c>
      <c r="E106" s="81" t="s">
        <v>14479</v>
      </c>
      <c r="F106" s="81" t="s">
        <v>14474</v>
      </c>
    </row>
    <row r="107" spans="1:8" x14ac:dyDescent="0.25">
      <c r="A107" s="82">
        <v>4.093</v>
      </c>
      <c r="B107" s="134">
        <f t="shared" si="1"/>
        <v>4.093</v>
      </c>
      <c r="C107" s="83" t="s">
        <v>6828</v>
      </c>
      <c r="E107" s="81" t="s">
        <v>14479</v>
      </c>
      <c r="F107" s="81" t="s">
        <v>14480</v>
      </c>
    </row>
    <row r="108" spans="1:8" x14ac:dyDescent="0.25">
      <c r="A108" s="82">
        <v>4.0940000000000003</v>
      </c>
      <c r="B108" s="134">
        <f t="shared" si="1"/>
        <v>4.0940000000000003</v>
      </c>
      <c r="C108" s="83" t="s">
        <v>6830</v>
      </c>
      <c r="E108" s="81" t="s">
        <v>14479</v>
      </c>
      <c r="F108" s="81" t="s">
        <v>14480</v>
      </c>
    </row>
    <row r="109" spans="1:8" ht="26.4" x14ac:dyDescent="0.25">
      <c r="A109" s="82">
        <v>4.0949999999999998</v>
      </c>
      <c r="B109" s="134">
        <f t="shared" si="1"/>
        <v>4.0949999999999998</v>
      </c>
      <c r="C109" s="83" t="s">
        <v>3403</v>
      </c>
      <c r="E109" s="81" t="s">
        <v>14479</v>
      </c>
      <c r="F109" s="81" t="s">
        <v>14480</v>
      </c>
      <c r="H109" s="80" t="s">
        <v>15180</v>
      </c>
    </row>
    <row r="110" spans="1:8" x14ac:dyDescent="0.25">
      <c r="A110" s="82">
        <v>4.0960000000000001</v>
      </c>
      <c r="B110" s="134">
        <f t="shared" si="1"/>
        <v>4.0960000000000001</v>
      </c>
      <c r="C110" s="83" t="s">
        <v>3404</v>
      </c>
      <c r="E110" s="81" t="s">
        <v>14479</v>
      </c>
      <c r="F110" s="81" t="s">
        <v>14480</v>
      </c>
    </row>
    <row r="111" spans="1:8" x14ac:dyDescent="0.25">
      <c r="A111" s="82">
        <v>4.0970000000000004</v>
      </c>
      <c r="B111" s="134">
        <f t="shared" si="1"/>
        <v>4.0970000000000004</v>
      </c>
      <c r="C111" s="83" t="s">
        <v>3405</v>
      </c>
      <c r="E111" s="81" t="s">
        <v>14479</v>
      </c>
      <c r="F111" s="81" t="s">
        <v>14480</v>
      </c>
    </row>
    <row r="112" spans="1:8" x14ac:dyDescent="0.25">
      <c r="A112" s="82">
        <v>4.0979999999999999</v>
      </c>
      <c r="B112" s="134">
        <f t="shared" si="1"/>
        <v>4.0979999999999999</v>
      </c>
      <c r="C112" s="83" t="s">
        <v>6829</v>
      </c>
      <c r="E112" s="81" t="s">
        <v>14479</v>
      </c>
      <c r="F112" s="81" t="s">
        <v>14480</v>
      </c>
    </row>
    <row r="113" spans="1:8" x14ac:dyDescent="0.25">
      <c r="A113" s="82">
        <v>4.0990000000000002</v>
      </c>
      <c r="B113" s="134">
        <f t="shared" si="1"/>
        <v>4.0990000000000002</v>
      </c>
      <c r="C113" s="83" t="s">
        <v>4626</v>
      </c>
      <c r="E113" s="81" t="s">
        <v>14479</v>
      </c>
      <c r="F113" s="81" t="s">
        <v>14480</v>
      </c>
    </row>
    <row r="114" spans="1:8" x14ac:dyDescent="0.25">
      <c r="A114" s="82" t="s">
        <v>12006</v>
      </c>
      <c r="B114" s="134">
        <f t="shared" si="1"/>
        <v>4.0999999999999996</v>
      </c>
      <c r="C114" s="83" t="s">
        <v>3407</v>
      </c>
      <c r="E114" s="81" t="s">
        <v>14479</v>
      </c>
      <c r="F114" s="81" t="s">
        <v>14480</v>
      </c>
    </row>
    <row r="115" spans="1:8" x14ac:dyDescent="0.25">
      <c r="A115" s="82" t="s">
        <v>14504</v>
      </c>
      <c r="B115" s="134">
        <f t="shared" si="1"/>
        <v>5.0010000000000003</v>
      </c>
      <c r="C115" s="83" t="s">
        <v>4591</v>
      </c>
      <c r="E115" s="81">
        <v>1</v>
      </c>
      <c r="H115" s="80" t="s">
        <v>14505</v>
      </c>
    </row>
    <row r="116" spans="1:8" x14ac:dyDescent="0.25">
      <c r="A116" s="82">
        <v>5.0019999999999998</v>
      </c>
      <c r="B116" s="134">
        <f t="shared" si="1"/>
        <v>5.0019999999999998</v>
      </c>
      <c r="C116" s="83" t="s">
        <v>6959</v>
      </c>
      <c r="E116" s="81">
        <v>3</v>
      </c>
      <c r="H116" s="80" t="s">
        <v>14506</v>
      </c>
    </row>
    <row r="117" spans="1:8" x14ac:dyDescent="0.25">
      <c r="A117" s="82">
        <v>5.0030000000000001</v>
      </c>
      <c r="B117" s="134">
        <f t="shared" si="1"/>
        <v>5.0030000000000001</v>
      </c>
      <c r="C117" s="83" t="s">
        <v>4590</v>
      </c>
      <c r="E117" s="81">
        <v>3</v>
      </c>
      <c r="H117" s="80" t="s">
        <v>14507</v>
      </c>
    </row>
    <row r="118" spans="1:8" x14ac:dyDescent="0.25">
      <c r="A118" s="82" t="s">
        <v>12054</v>
      </c>
      <c r="B118" s="134">
        <f t="shared" si="1"/>
        <v>5.0039999999999996</v>
      </c>
      <c r="C118" s="83" t="s">
        <v>4589</v>
      </c>
      <c r="E118" s="81">
        <v>2</v>
      </c>
    </row>
    <row r="119" spans="1:8" x14ac:dyDescent="0.25">
      <c r="A119" s="82">
        <v>6.0010000000000003</v>
      </c>
      <c r="B119" s="134">
        <f t="shared" si="1"/>
        <v>6.0010000000000003</v>
      </c>
      <c r="C119" s="83" t="s">
        <v>4569</v>
      </c>
      <c r="E119" s="81">
        <v>2</v>
      </c>
      <c r="F119" s="81" t="s">
        <v>14474</v>
      </c>
      <c r="H119" s="80" t="s">
        <v>14508</v>
      </c>
    </row>
    <row r="120" spans="1:8" x14ac:dyDescent="0.25">
      <c r="A120" s="82">
        <v>6.0019999999999998</v>
      </c>
      <c r="B120" s="134">
        <f t="shared" si="1"/>
        <v>6.0019999999999998</v>
      </c>
      <c r="C120" s="83" t="s">
        <v>6973</v>
      </c>
      <c r="E120" s="81">
        <v>2</v>
      </c>
      <c r="F120" s="81" t="s">
        <v>14474</v>
      </c>
      <c r="H120" s="80" t="s">
        <v>14508</v>
      </c>
    </row>
    <row r="121" spans="1:8" x14ac:dyDescent="0.25">
      <c r="A121" s="82">
        <v>6.0030000000000001</v>
      </c>
      <c r="B121" s="134">
        <f t="shared" si="1"/>
        <v>6.0030000000000001</v>
      </c>
      <c r="C121" s="83" t="s">
        <v>4570</v>
      </c>
      <c r="E121" s="81">
        <v>4</v>
      </c>
      <c r="F121" s="81" t="s">
        <v>14474</v>
      </c>
      <c r="H121" s="80" t="s">
        <v>14509</v>
      </c>
    </row>
    <row r="122" spans="1:8" x14ac:dyDescent="0.25">
      <c r="A122" s="82" t="s">
        <v>14510</v>
      </c>
      <c r="B122" s="134">
        <f t="shared" si="1"/>
        <v>6.0039999999999996</v>
      </c>
      <c r="C122" s="83" t="s">
        <v>6971</v>
      </c>
      <c r="E122" s="81">
        <v>4</v>
      </c>
      <c r="F122" s="81" t="s">
        <v>14474</v>
      </c>
      <c r="H122" s="80" t="s">
        <v>14509</v>
      </c>
    </row>
    <row r="123" spans="1:8" x14ac:dyDescent="0.25">
      <c r="A123" s="82" t="s">
        <v>14511</v>
      </c>
      <c r="B123" s="134">
        <f t="shared" si="1"/>
        <v>6.0049999999999999</v>
      </c>
      <c r="C123" s="83" t="s">
        <v>6972</v>
      </c>
      <c r="E123" s="81">
        <v>4</v>
      </c>
      <c r="F123" s="81" t="s">
        <v>14474</v>
      </c>
      <c r="H123" s="80" t="s">
        <v>14509</v>
      </c>
    </row>
    <row r="124" spans="1:8" x14ac:dyDescent="0.25">
      <c r="A124" s="82" t="s">
        <v>12068</v>
      </c>
      <c r="B124" s="134">
        <f t="shared" si="1"/>
        <v>7.0010000000000003</v>
      </c>
      <c r="C124" s="83" t="s">
        <v>4573</v>
      </c>
      <c r="E124" s="81">
        <v>1</v>
      </c>
    </row>
    <row r="125" spans="1:8" x14ac:dyDescent="0.25">
      <c r="A125" s="82">
        <v>7.0019999999999998</v>
      </c>
      <c r="B125" s="134">
        <f t="shared" si="1"/>
        <v>7.0019999999999998</v>
      </c>
      <c r="C125" s="83" t="s">
        <v>4574</v>
      </c>
      <c r="E125" s="81">
        <v>2</v>
      </c>
    </row>
    <row r="126" spans="1:8" x14ac:dyDescent="0.25">
      <c r="A126" s="82" t="s">
        <v>12066</v>
      </c>
      <c r="B126" s="134">
        <f t="shared" si="1"/>
        <v>7.0030000000000001</v>
      </c>
      <c r="C126" s="83" t="s">
        <v>4575</v>
      </c>
      <c r="E126" s="81">
        <v>2</v>
      </c>
    </row>
    <row r="127" spans="1:8" x14ac:dyDescent="0.25">
      <c r="A127" s="82">
        <v>7.0039999999999996</v>
      </c>
      <c r="B127" s="134">
        <f t="shared" si="1"/>
        <v>7.0039999999999996</v>
      </c>
      <c r="C127" s="83" t="s">
        <v>6969</v>
      </c>
      <c r="E127" s="81">
        <v>2</v>
      </c>
    </row>
    <row r="128" spans="1:8" x14ac:dyDescent="0.25">
      <c r="A128" s="82" t="s">
        <v>12065</v>
      </c>
      <c r="B128" s="134">
        <f t="shared" si="1"/>
        <v>7.0049999999999999</v>
      </c>
      <c r="C128" s="83" t="s">
        <v>4576</v>
      </c>
      <c r="E128" s="81">
        <v>2</v>
      </c>
    </row>
    <row r="129" spans="1:8" x14ac:dyDescent="0.25">
      <c r="A129" s="82" t="s">
        <v>12070</v>
      </c>
      <c r="B129" s="134">
        <f t="shared" si="1"/>
        <v>7.0060000000000002</v>
      </c>
      <c r="C129" s="83" t="s">
        <v>4572</v>
      </c>
      <c r="E129" s="81">
        <v>1</v>
      </c>
    </row>
    <row r="130" spans="1:8" x14ac:dyDescent="0.25">
      <c r="A130" s="82" t="s">
        <v>12069</v>
      </c>
      <c r="B130" s="134">
        <f t="shared" si="1"/>
        <v>7.0069999999999997</v>
      </c>
      <c r="C130" s="83" t="s">
        <v>6970</v>
      </c>
      <c r="E130" s="81">
        <v>2</v>
      </c>
    </row>
    <row r="131" spans="1:8" x14ac:dyDescent="0.25">
      <c r="A131" s="82" t="s">
        <v>12071</v>
      </c>
      <c r="B131" s="134">
        <f t="shared" ref="B131:B194" si="2">VALUE(A131)</f>
        <v>7.008</v>
      </c>
      <c r="C131" s="83" t="s">
        <v>4571</v>
      </c>
      <c r="E131" s="81">
        <v>1</v>
      </c>
    </row>
    <row r="132" spans="1:8" x14ac:dyDescent="0.25">
      <c r="A132" s="82" t="s">
        <v>12073</v>
      </c>
      <c r="B132" s="134">
        <f t="shared" si="2"/>
        <v>7.0090000000000003</v>
      </c>
      <c r="C132" s="83" t="s">
        <v>11869</v>
      </c>
      <c r="E132" s="81">
        <v>1</v>
      </c>
    </row>
    <row r="133" spans="1:8" x14ac:dyDescent="0.25">
      <c r="A133" s="82" t="s">
        <v>12072</v>
      </c>
      <c r="B133" s="134">
        <f t="shared" si="2"/>
        <v>7.01</v>
      </c>
      <c r="C133" s="83" t="s">
        <v>11868</v>
      </c>
      <c r="E133" s="81">
        <v>1</v>
      </c>
    </row>
    <row r="134" spans="1:8" x14ac:dyDescent="0.25">
      <c r="A134" s="82" t="s">
        <v>12061</v>
      </c>
      <c r="B134" s="134">
        <f t="shared" si="2"/>
        <v>7.0110000000000001</v>
      </c>
      <c r="C134" s="83" t="s">
        <v>4578</v>
      </c>
      <c r="E134" s="81">
        <v>4</v>
      </c>
    </row>
    <row r="135" spans="1:8" x14ac:dyDescent="0.25">
      <c r="A135" s="82" t="s">
        <v>14512</v>
      </c>
      <c r="B135" s="134">
        <f t="shared" si="2"/>
        <v>7.0119999999999996</v>
      </c>
      <c r="C135" s="83" t="s">
        <v>4579</v>
      </c>
      <c r="E135" s="81">
        <v>2</v>
      </c>
    </row>
    <row r="136" spans="1:8" x14ac:dyDescent="0.25">
      <c r="A136" s="82" t="s">
        <v>12063</v>
      </c>
      <c r="B136" s="134">
        <f t="shared" si="2"/>
        <v>7.0129999999999999</v>
      </c>
      <c r="C136" s="83" t="s">
        <v>6968</v>
      </c>
      <c r="E136" s="81">
        <v>4</v>
      </c>
    </row>
    <row r="137" spans="1:8" x14ac:dyDescent="0.25">
      <c r="A137" s="82" t="s">
        <v>12062</v>
      </c>
      <c r="B137" s="134">
        <f t="shared" si="2"/>
        <v>7.0140000000000002</v>
      </c>
      <c r="C137" s="83" t="s">
        <v>4577</v>
      </c>
      <c r="E137" s="81">
        <v>2</v>
      </c>
    </row>
    <row r="138" spans="1:8" x14ac:dyDescent="0.25">
      <c r="A138" s="82" t="s">
        <v>14513</v>
      </c>
      <c r="B138" s="134">
        <f t="shared" si="2"/>
        <v>7.0149999999999997</v>
      </c>
      <c r="C138" s="83" t="s">
        <v>4580</v>
      </c>
      <c r="E138" s="81">
        <v>2</v>
      </c>
    </row>
    <row r="139" spans="1:8" x14ac:dyDescent="0.25">
      <c r="A139" s="82" t="s">
        <v>14514</v>
      </c>
      <c r="B139" s="134">
        <f t="shared" si="2"/>
        <v>8.0009999999999994</v>
      </c>
      <c r="C139" s="83" t="s">
        <v>6961</v>
      </c>
      <c r="E139" s="81">
        <v>2</v>
      </c>
      <c r="F139" s="81" t="s">
        <v>14474</v>
      </c>
      <c r="H139" s="80" t="s">
        <v>14515</v>
      </c>
    </row>
    <row r="140" spans="1:8" x14ac:dyDescent="0.25">
      <c r="A140" s="82" t="s">
        <v>14516</v>
      </c>
      <c r="B140" s="134">
        <f t="shared" si="2"/>
        <v>8.0020000000000007</v>
      </c>
      <c r="C140" s="83" t="s">
        <v>4586</v>
      </c>
      <c r="E140" s="81">
        <v>2</v>
      </c>
    </row>
    <row r="141" spans="1:8" x14ac:dyDescent="0.25">
      <c r="A141" s="82" t="s">
        <v>14517</v>
      </c>
      <c r="B141" s="134">
        <f t="shared" si="2"/>
        <v>8.0030000000000001</v>
      </c>
      <c r="C141" s="83" t="s">
        <v>4585</v>
      </c>
      <c r="E141" s="81">
        <v>2</v>
      </c>
    </row>
    <row r="142" spans="1:8" x14ac:dyDescent="0.25">
      <c r="A142" s="82" t="s">
        <v>14518</v>
      </c>
      <c r="B142" s="134">
        <f t="shared" si="2"/>
        <v>8.0039999999999996</v>
      </c>
      <c r="C142" s="83" t="s">
        <v>6962</v>
      </c>
      <c r="E142" s="81">
        <v>2</v>
      </c>
    </row>
    <row r="143" spans="1:8" x14ac:dyDescent="0.25">
      <c r="A143" s="82" t="s">
        <v>14519</v>
      </c>
      <c r="B143" s="134">
        <f t="shared" si="2"/>
        <v>8.0050000000000008</v>
      </c>
      <c r="C143" s="83" t="s">
        <v>4587</v>
      </c>
      <c r="E143" s="81">
        <v>1</v>
      </c>
      <c r="F143" s="81" t="s">
        <v>14480</v>
      </c>
      <c r="H143" s="80" t="s">
        <v>14520</v>
      </c>
    </row>
    <row r="144" spans="1:8" x14ac:dyDescent="0.25">
      <c r="A144" s="82" t="s">
        <v>14521</v>
      </c>
      <c r="B144" s="134">
        <f t="shared" si="2"/>
        <v>9.0009999999999994</v>
      </c>
      <c r="C144" s="83" t="s">
        <v>4584</v>
      </c>
      <c r="D144" s="55" t="s">
        <v>4583</v>
      </c>
      <c r="E144" s="81">
        <v>3</v>
      </c>
      <c r="H144" s="80" t="s">
        <v>14522</v>
      </c>
    </row>
    <row r="145" spans="1:8" x14ac:dyDescent="0.25">
      <c r="A145" s="82" t="s">
        <v>14523</v>
      </c>
      <c r="B145" s="134">
        <f t="shared" si="2"/>
        <v>9.0020000000000007</v>
      </c>
      <c r="C145" s="83" t="s">
        <v>6963</v>
      </c>
      <c r="E145" s="81">
        <v>2</v>
      </c>
    </row>
    <row r="146" spans="1:8" x14ac:dyDescent="0.25">
      <c r="A146" s="82" t="s">
        <v>14524</v>
      </c>
      <c r="B146" s="134">
        <f t="shared" si="2"/>
        <v>9.0030000000000001</v>
      </c>
      <c r="C146" s="83" t="s">
        <v>6964</v>
      </c>
      <c r="D146" s="55" t="s">
        <v>6965</v>
      </c>
      <c r="E146" s="81">
        <v>1</v>
      </c>
    </row>
    <row r="147" spans="1:8" x14ac:dyDescent="0.25">
      <c r="A147" s="82" t="s">
        <v>14525</v>
      </c>
      <c r="B147" s="134">
        <f t="shared" si="2"/>
        <v>9.0039999999999996</v>
      </c>
      <c r="C147" s="83" t="s">
        <v>6966</v>
      </c>
      <c r="E147" s="81">
        <v>2</v>
      </c>
    </row>
    <row r="148" spans="1:8" x14ac:dyDescent="0.25">
      <c r="A148" s="82">
        <v>9.0050000000000008</v>
      </c>
      <c r="B148" s="134">
        <f t="shared" si="2"/>
        <v>9.0050000000000008</v>
      </c>
      <c r="C148" s="83" t="s">
        <v>4582</v>
      </c>
      <c r="E148" s="81">
        <v>3</v>
      </c>
      <c r="H148" s="80" t="s">
        <v>14522</v>
      </c>
    </row>
    <row r="149" spans="1:8" x14ac:dyDescent="0.25">
      <c r="A149" s="82" t="s">
        <v>14526</v>
      </c>
      <c r="B149" s="134">
        <f t="shared" si="2"/>
        <v>9.0060000000000002</v>
      </c>
      <c r="C149" s="83" t="s">
        <v>4581</v>
      </c>
      <c r="E149" s="81">
        <v>2</v>
      </c>
    </row>
    <row r="150" spans="1:8" x14ac:dyDescent="0.25">
      <c r="A150" s="82" t="s">
        <v>12060</v>
      </c>
      <c r="B150" s="134">
        <f t="shared" si="2"/>
        <v>9.0069999999999997</v>
      </c>
      <c r="C150" s="83" t="s">
        <v>6967</v>
      </c>
      <c r="E150" s="81">
        <v>3</v>
      </c>
      <c r="H150" s="80" t="s">
        <v>14522</v>
      </c>
    </row>
    <row r="151" spans="1:8" x14ac:dyDescent="0.25">
      <c r="A151" s="82" t="s">
        <v>14527</v>
      </c>
      <c r="B151" s="134">
        <f t="shared" si="2"/>
        <v>10.000999999999999</v>
      </c>
      <c r="C151" s="83" t="s">
        <v>4588</v>
      </c>
      <c r="E151" s="81">
        <v>2</v>
      </c>
      <c r="F151" s="81" t="s">
        <v>14474</v>
      </c>
    </row>
    <row r="152" spans="1:8" x14ac:dyDescent="0.25">
      <c r="A152" s="82">
        <v>10.002000000000001</v>
      </c>
      <c r="B152" s="134">
        <f t="shared" si="2"/>
        <v>10.002000000000001</v>
      </c>
      <c r="C152" s="83" t="s">
        <v>6960</v>
      </c>
      <c r="E152" s="81">
        <v>2</v>
      </c>
      <c r="F152" s="81" t="s">
        <v>14474</v>
      </c>
    </row>
    <row r="153" spans="1:8" x14ac:dyDescent="0.25">
      <c r="A153" s="82" t="s">
        <v>14528</v>
      </c>
      <c r="B153" s="134">
        <f t="shared" si="2"/>
        <v>10.003</v>
      </c>
      <c r="C153" s="83" t="s">
        <v>11864</v>
      </c>
      <c r="E153" s="81">
        <v>2</v>
      </c>
      <c r="F153" s="81" t="s">
        <v>14474</v>
      </c>
    </row>
    <row r="154" spans="1:8" x14ac:dyDescent="0.25">
      <c r="A154" s="82">
        <v>10.004</v>
      </c>
      <c r="B154" s="134">
        <f t="shared" si="2"/>
        <v>10.004</v>
      </c>
      <c r="C154" s="83" t="s">
        <v>11865</v>
      </c>
      <c r="E154" s="81">
        <v>3</v>
      </c>
      <c r="H154" s="80" t="s">
        <v>14529</v>
      </c>
    </row>
    <row r="155" spans="1:8" x14ac:dyDescent="0.25">
      <c r="A155" s="82">
        <v>10.005000000000001</v>
      </c>
      <c r="B155" s="134">
        <f t="shared" si="2"/>
        <v>10.005000000000001</v>
      </c>
      <c r="C155" s="135" t="s">
        <v>11866</v>
      </c>
      <c r="E155" s="81">
        <v>3</v>
      </c>
      <c r="H155" s="80" t="s">
        <v>14486</v>
      </c>
    </row>
    <row r="156" spans="1:8" x14ac:dyDescent="0.25">
      <c r="A156" s="82">
        <v>10.006</v>
      </c>
      <c r="B156" s="134">
        <f t="shared" si="2"/>
        <v>10.006</v>
      </c>
      <c r="C156" s="83" t="s">
        <v>11867</v>
      </c>
      <c r="E156" s="81">
        <v>3</v>
      </c>
      <c r="F156" s="81" t="s">
        <v>14480</v>
      </c>
    </row>
    <row r="157" spans="1:8" x14ac:dyDescent="0.25">
      <c r="A157" s="82" t="s">
        <v>12093</v>
      </c>
      <c r="B157" s="134">
        <f t="shared" si="2"/>
        <v>11.000999999999999</v>
      </c>
      <c r="C157" s="83" t="s">
        <v>6983</v>
      </c>
      <c r="E157" s="81" t="s">
        <v>14530</v>
      </c>
      <c r="G157" s="81">
        <v>1</v>
      </c>
    </row>
    <row r="158" spans="1:8" x14ac:dyDescent="0.25">
      <c r="A158" s="82" t="s">
        <v>14531</v>
      </c>
      <c r="B158" s="134">
        <f t="shared" si="2"/>
        <v>11.002000000000001</v>
      </c>
      <c r="C158" s="83" t="s">
        <v>838</v>
      </c>
      <c r="E158" s="81" t="s">
        <v>14530</v>
      </c>
      <c r="G158" s="81">
        <v>2</v>
      </c>
    </row>
    <row r="159" spans="1:8" x14ac:dyDescent="0.25">
      <c r="A159" s="82" t="s">
        <v>12090</v>
      </c>
      <c r="B159" s="134">
        <f t="shared" si="2"/>
        <v>11.003</v>
      </c>
      <c r="C159" s="83" t="s">
        <v>6978</v>
      </c>
      <c r="G159" s="81">
        <v>3</v>
      </c>
      <c r="H159" s="80" t="s">
        <v>14532</v>
      </c>
    </row>
    <row r="160" spans="1:8" ht="26.4" x14ac:dyDescent="0.25">
      <c r="A160" s="82" t="s">
        <v>12091</v>
      </c>
      <c r="B160" s="134">
        <f t="shared" si="2"/>
        <v>11.004</v>
      </c>
      <c r="C160" s="83" t="s">
        <v>6979</v>
      </c>
      <c r="D160" s="55" t="s">
        <v>6980</v>
      </c>
      <c r="E160" s="81" t="s">
        <v>14533</v>
      </c>
      <c r="G160" s="81">
        <v>3</v>
      </c>
      <c r="H160" s="80" t="s">
        <v>14534</v>
      </c>
    </row>
    <row r="161" spans="1:8" x14ac:dyDescent="0.25">
      <c r="A161" s="82" t="s">
        <v>12092</v>
      </c>
      <c r="B161" s="134">
        <f t="shared" si="2"/>
        <v>11.005000000000001</v>
      </c>
      <c r="C161" s="83" t="s">
        <v>6981</v>
      </c>
      <c r="D161" s="55" t="s">
        <v>6982</v>
      </c>
      <c r="G161" s="81">
        <v>2</v>
      </c>
      <c r="H161" s="80" t="s">
        <v>14532</v>
      </c>
    </row>
    <row r="162" spans="1:8" x14ac:dyDescent="0.25">
      <c r="A162" s="82" t="s">
        <v>12094</v>
      </c>
      <c r="B162" s="134">
        <f t="shared" si="2"/>
        <v>11.006</v>
      </c>
      <c r="C162" s="83" t="s">
        <v>837</v>
      </c>
      <c r="E162" s="81" t="s">
        <v>14530</v>
      </c>
      <c r="G162" s="81">
        <v>1</v>
      </c>
    </row>
    <row r="163" spans="1:8" x14ac:dyDescent="0.25">
      <c r="A163" s="82" t="s">
        <v>12095</v>
      </c>
      <c r="B163" s="134">
        <f t="shared" si="2"/>
        <v>11.007</v>
      </c>
      <c r="C163" s="83" t="s">
        <v>6984</v>
      </c>
      <c r="E163" s="81" t="s">
        <v>14535</v>
      </c>
      <c r="G163" s="81">
        <v>3</v>
      </c>
    </row>
    <row r="164" spans="1:8" x14ac:dyDescent="0.25">
      <c r="A164" s="82" t="s">
        <v>12097</v>
      </c>
      <c r="B164" s="134">
        <f t="shared" si="2"/>
        <v>11.007999999999999</v>
      </c>
      <c r="C164" s="83" t="s">
        <v>6986</v>
      </c>
      <c r="E164" s="81" t="s">
        <v>14535</v>
      </c>
      <c r="G164" s="81">
        <v>3</v>
      </c>
    </row>
    <row r="165" spans="1:8" x14ac:dyDescent="0.25">
      <c r="A165" s="82" t="s">
        <v>14536</v>
      </c>
      <c r="B165" s="134">
        <f t="shared" si="2"/>
        <v>11.009</v>
      </c>
      <c r="C165" s="83" t="s">
        <v>6987</v>
      </c>
      <c r="G165" s="81">
        <v>2</v>
      </c>
      <c r="H165" s="80" t="s">
        <v>14532</v>
      </c>
    </row>
    <row r="166" spans="1:8" x14ac:dyDescent="0.25">
      <c r="A166" s="82" t="s">
        <v>12096</v>
      </c>
      <c r="B166" s="134">
        <f t="shared" si="2"/>
        <v>11.01</v>
      </c>
      <c r="C166" s="83" t="s">
        <v>6985</v>
      </c>
      <c r="E166" s="81" t="s">
        <v>14535</v>
      </c>
      <c r="G166" s="81">
        <v>3</v>
      </c>
    </row>
    <row r="167" spans="1:8" x14ac:dyDescent="0.25">
      <c r="A167" s="82" t="s">
        <v>12099</v>
      </c>
      <c r="B167" s="134">
        <f t="shared" si="2"/>
        <v>11.010999999999999</v>
      </c>
      <c r="C167" s="83" t="s">
        <v>6989</v>
      </c>
      <c r="E167" s="81" t="s">
        <v>14535</v>
      </c>
      <c r="G167" s="81">
        <v>3</v>
      </c>
    </row>
    <row r="168" spans="1:8" x14ac:dyDescent="0.25">
      <c r="A168" s="82" t="s">
        <v>14537</v>
      </c>
      <c r="B168" s="134">
        <f t="shared" si="2"/>
        <v>11.012</v>
      </c>
      <c r="C168" s="83" t="s">
        <v>836</v>
      </c>
      <c r="E168" s="81" t="s">
        <v>14533</v>
      </c>
      <c r="G168" s="81">
        <v>1</v>
      </c>
    </row>
    <row r="169" spans="1:8" ht="26.4" x14ac:dyDescent="0.25">
      <c r="A169" s="82" t="s">
        <v>12098</v>
      </c>
      <c r="B169" s="134">
        <f t="shared" si="2"/>
        <v>11.013</v>
      </c>
      <c r="C169" s="83" t="s">
        <v>6988</v>
      </c>
      <c r="E169" s="81" t="s">
        <v>14535</v>
      </c>
      <c r="G169" s="81">
        <v>3</v>
      </c>
      <c r="H169" s="80" t="s">
        <v>14538</v>
      </c>
    </row>
    <row r="170" spans="1:8" x14ac:dyDescent="0.25">
      <c r="A170" s="82" t="s">
        <v>12100</v>
      </c>
      <c r="B170" s="134">
        <f t="shared" si="2"/>
        <v>11.013999999999999</v>
      </c>
      <c r="C170" s="83" t="s">
        <v>6990</v>
      </c>
      <c r="E170" s="81" t="s">
        <v>14535</v>
      </c>
      <c r="G170" s="81">
        <v>3</v>
      </c>
    </row>
    <row r="171" spans="1:8" x14ac:dyDescent="0.25">
      <c r="A171" s="82" t="s">
        <v>12101</v>
      </c>
      <c r="B171" s="134">
        <f t="shared" si="2"/>
        <v>11.015000000000001</v>
      </c>
      <c r="C171" s="83" t="s">
        <v>11872</v>
      </c>
      <c r="E171" s="81" t="s">
        <v>14535</v>
      </c>
      <c r="G171" s="81">
        <v>3</v>
      </c>
    </row>
    <row r="172" spans="1:8" x14ac:dyDescent="0.25">
      <c r="A172" s="82" t="s">
        <v>12102</v>
      </c>
      <c r="B172" s="134">
        <f t="shared" si="2"/>
        <v>11.016</v>
      </c>
      <c r="C172" s="83" t="s">
        <v>6991</v>
      </c>
      <c r="E172" s="81" t="s">
        <v>14535</v>
      </c>
      <c r="G172" s="81">
        <v>3</v>
      </c>
    </row>
    <row r="173" spans="1:8" x14ac:dyDescent="0.25">
      <c r="A173" s="82" t="s">
        <v>12103</v>
      </c>
      <c r="B173" s="134">
        <f t="shared" si="2"/>
        <v>11.016999999999999</v>
      </c>
      <c r="C173" s="83" t="s">
        <v>6992</v>
      </c>
      <c r="E173" s="81" t="s">
        <v>14535</v>
      </c>
      <c r="G173" s="81">
        <v>3</v>
      </c>
    </row>
    <row r="174" spans="1:8" x14ac:dyDescent="0.25">
      <c r="A174" s="82" t="s">
        <v>12104</v>
      </c>
      <c r="B174" s="134">
        <f t="shared" si="2"/>
        <v>11.018000000000001</v>
      </c>
      <c r="C174" s="83" t="s">
        <v>11873</v>
      </c>
      <c r="E174" s="81" t="s">
        <v>14535</v>
      </c>
      <c r="G174" s="81">
        <v>3</v>
      </c>
    </row>
    <row r="175" spans="1:8" x14ac:dyDescent="0.25">
      <c r="A175" s="82" t="s">
        <v>12114</v>
      </c>
      <c r="B175" s="134">
        <f t="shared" si="2"/>
        <v>12.000999999999999</v>
      </c>
      <c r="C175" s="83" t="s">
        <v>3523</v>
      </c>
      <c r="E175" s="81">
        <v>3</v>
      </c>
      <c r="H175" s="80" t="s">
        <v>10789</v>
      </c>
    </row>
    <row r="176" spans="1:8" x14ac:dyDescent="0.25">
      <c r="A176" s="82">
        <v>12.001099999999999</v>
      </c>
      <c r="B176" s="134">
        <f t="shared" si="2"/>
        <v>12.001099999999999</v>
      </c>
      <c r="C176" s="83" t="s">
        <v>3524</v>
      </c>
      <c r="E176" s="81">
        <v>4</v>
      </c>
      <c r="H176" s="80" t="s">
        <v>14539</v>
      </c>
    </row>
    <row r="177" spans="1:8" x14ac:dyDescent="0.25">
      <c r="A177" s="82" t="s">
        <v>12107</v>
      </c>
      <c r="B177" s="134">
        <f t="shared" si="2"/>
        <v>12.002000000000001</v>
      </c>
      <c r="C177" s="83" t="s">
        <v>6997</v>
      </c>
      <c r="E177" s="81">
        <v>3</v>
      </c>
    </row>
    <row r="178" spans="1:8" x14ac:dyDescent="0.25">
      <c r="A178" s="82" t="s">
        <v>12108</v>
      </c>
      <c r="B178" s="134">
        <f t="shared" si="2"/>
        <v>12.003</v>
      </c>
      <c r="C178" s="83" t="s">
        <v>3515</v>
      </c>
      <c r="E178" s="81">
        <v>3</v>
      </c>
      <c r="H178" s="80" t="s">
        <v>10789</v>
      </c>
    </row>
    <row r="179" spans="1:8" x14ac:dyDescent="0.25">
      <c r="A179" s="82" t="s">
        <v>12110</v>
      </c>
      <c r="B179" s="134">
        <f t="shared" si="2"/>
        <v>12.004</v>
      </c>
      <c r="C179" s="83" t="s">
        <v>3517</v>
      </c>
      <c r="E179" s="81">
        <v>4</v>
      </c>
      <c r="H179" s="80" t="s">
        <v>10789</v>
      </c>
    </row>
    <row r="180" spans="1:8" ht="26.4" x14ac:dyDescent="0.25">
      <c r="A180" s="82">
        <v>12.0047</v>
      </c>
      <c r="B180" s="134">
        <f t="shared" si="2"/>
        <v>12.0047</v>
      </c>
      <c r="C180" s="83" t="s">
        <v>14540</v>
      </c>
      <c r="E180" s="81">
        <v>4</v>
      </c>
      <c r="H180" s="80" t="s">
        <v>14541</v>
      </c>
    </row>
    <row r="181" spans="1:8" x14ac:dyDescent="0.25">
      <c r="A181" s="82" t="s">
        <v>12111</v>
      </c>
      <c r="B181" s="134">
        <f t="shared" si="2"/>
        <v>12.005000000000001</v>
      </c>
      <c r="C181" s="83" t="s">
        <v>3518</v>
      </c>
      <c r="E181" s="81">
        <v>4</v>
      </c>
      <c r="H181" s="80" t="s">
        <v>10789</v>
      </c>
    </row>
    <row r="182" spans="1:8" x14ac:dyDescent="0.25">
      <c r="A182" s="82" t="s">
        <v>12109</v>
      </c>
      <c r="B182" s="134">
        <f t="shared" si="2"/>
        <v>12.006</v>
      </c>
      <c r="C182" s="83" t="s">
        <v>3516</v>
      </c>
      <c r="E182" s="81">
        <v>2</v>
      </c>
      <c r="H182" s="80" t="s">
        <v>10789</v>
      </c>
    </row>
    <row r="183" spans="1:8" x14ac:dyDescent="0.25">
      <c r="A183" s="82" t="s">
        <v>12112</v>
      </c>
      <c r="B183" s="134">
        <f t="shared" si="2"/>
        <v>12.007</v>
      </c>
      <c r="C183" s="83" t="s">
        <v>3521</v>
      </c>
      <c r="E183" s="81">
        <v>3</v>
      </c>
      <c r="H183" s="80" t="s">
        <v>10789</v>
      </c>
    </row>
    <row r="184" spans="1:8" x14ac:dyDescent="0.25">
      <c r="A184" s="82" t="s">
        <v>12113</v>
      </c>
      <c r="B184" s="134">
        <f t="shared" si="2"/>
        <v>12.007999999999999</v>
      </c>
      <c r="C184" s="83" t="s">
        <v>3522</v>
      </c>
      <c r="E184" s="81">
        <v>3</v>
      </c>
      <c r="H184" s="80" t="s">
        <v>10789</v>
      </c>
    </row>
    <row r="185" spans="1:8" x14ac:dyDescent="0.25">
      <c r="A185" s="82" t="s">
        <v>12105</v>
      </c>
      <c r="B185" s="134">
        <f t="shared" si="2"/>
        <v>12.009</v>
      </c>
      <c r="C185" s="83" t="s">
        <v>6996</v>
      </c>
      <c r="E185" s="81">
        <v>3</v>
      </c>
      <c r="H185" s="80" t="s">
        <v>10789</v>
      </c>
    </row>
    <row r="186" spans="1:8" x14ac:dyDescent="0.25">
      <c r="A186" s="82" t="s">
        <v>12106</v>
      </c>
      <c r="B186" s="134">
        <f t="shared" si="2"/>
        <v>12.01</v>
      </c>
      <c r="C186" s="83" t="s">
        <v>835</v>
      </c>
      <c r="E186" s="81">
        <v>1</v>
      </c>
      <c r="H186" s="80" t="s">
        <v>10789</v>
      </c>
    </row>
    <row r="187" spans="1:8" x14ac:dyDescent="0.25">
      <c r="A187" s="82" t="s">
        <v>12128</v>
      </c>
      <c r="B187" s="134">
        <f t="shared" si="2"/>
        <v>12.010999999999999</v>
      </c>
      <c r="C187" s="83" t="s">
        <v>1411</v>
      </c>
      <c r="E187" s="81">
        <v>1</v>
      </c>
      <c r="H187" s="80" t="s">
        <v>10789</v>
      </c>
    </row>
    <row r="188" spans="1:8" x14ac:dyDescent="0.25">
      <c r="A188" s="82" t="s">
        <v>12127</v>
      </c>
      <c r="B188" s="134">
        <f t="shared" si="2"/>
        <v>12.012</v>
      </c>
      <c r="C188" s="83" t="s">
        <v>1410</v>
      </c>
      <c r="E188" s="81">
        <v>2</v>
      </c>
      <c r="H188" s="80" t="s">
        <v>10789</v>
      </c>
    </row>
    <row r="189" spans="1:8" x14ac:dyDescent="0.25">
      <c r="A189" s="82" t="s">
        <v>12125</v>
      </c>
      <c r="B189" s="134">
        <f t="shared" si="2"/>
        <v>12.013</v>
      </c>
      <c r="C189" s="83" t="s">
        <v>827</v>
      </c>
      <c r="E189" s="81">
        <v>3</v>
      </c>
      <c r="H189" s="80" t="s">
        <v>10789</v>
      </c>
    </row>
    <row r="190" spans="1:8" x14ac:dyDescent="0.25">
      <c r="A190" s="82" t="s">
        <v>12126</v>
      </c>
      <c r="B190" s="134">
        <f t="shared" si="2"/>
        <v>12.013999999999999</v>
      </c>
      <c r="C190" s="83" t="s">
        <v>1409</v>
      </c>
      <c r="E190" s="81">
        <v>2</v>
      </c>
      <c r="H190" s="80" t="s">
        <v>10789</v>
      </c>
    </row>
    <row r="191" spans="1:8" x14ac:dyDescent="0.25">
      <c r="A191" s="82" t="s">
        <v>12117</v>
      </c>
      <c r="B191" s="134">
        <f t="shared" si="2"/>
        <v>12.015000000000001</v>
      </c>
      <c r="C191" s="83" t="s">
        <v>1405</v>
      </c>
      <c r="D191" s="55" t="s">
        <v>1406</v>
      </c>
      <c r="E191" s="81">
        <v>4</v>
      </c>
      <c r="H191" s="80" t="s">
        <v>10789</v>
      </c>
    </row>
    <row r="192" spans="1:8" ht="39.6" x14ac:dyDescent="0.25">
      <c r="A192" s="82" t="s">
        <v>12118</v>
      </c>
      <c r="B192" s="134">
        <f t="shared" si="2"/>
        <v>12.016</v>
      </c>
      <c r="C192" s="83" t="s">
        <v>831</v>
      </c>
      <c r="D192" s="55" t="s">
        <v>830</v>
      </c>
      <c r="E192" s="81">
        <v>4</v>
      </c>
      <c r="H192" s="80" t="s">
        <v>15178</v>
      </c>
    </row>
    <row r="193" spans="1:8" x14ac:dyDescent="0.25">
      <c r="A193" s="82" t="s">
        <v>12120</v>
      </c>
      <c r="B193" s="134">
        <f t="shared" si="2"/>
        <v>12.016999999999999</v>
      </c>
      <c r="C193" s="83" t="s">
        <v>14542</v>
      </c>
      <c r="E193" s="81">
        <v>4</v>
      </c>
      <c r="H193" s="80" t="s">
        <v>10789</v>
      </c>
    </row>
    <row r="194" spans="1:8" x14ac:dyDescent="0.25">
      <c r="A194" s="82" t="s">
        <v>12119</v>
      </c>
      <c r="B194" s="134">
        <f t="shared" si="2"/>
        <v>12.018000000000001</v>
      </c>
      <c r="C194" s="83" t="s">
        <v>1407</v>
      </c>
      <c r="E194" s="81">
        <v>4</v>
      </c>
      <c r="H194" s="80" t="s">
        <v>14543</v>
      </c>
    </row>
    <row r="195" spans="1:8" x14ac:dyDescent="0.25">
      <c r="A195" s="82" t="s">
        <v>12122</v>
      </c>
      <c r="B195" s="134">
        <f t="shared" ref="B195:B258" si="3">VALUE(A195)</f>
        <v>12.019</v>
      </c>
      <c r="C195" s="83" t="s">
        <v>829</v>
      </c>
      <c r="E195" s="81">
        <v>3</v>
      </c>
      <c r="H195" s="80" t="s">
        <v>10789</v>
      </c>
    </row>
    <row r="196" spans="1:8" x14ac:dyDescent="0.25">
      <c r="A196" s="82" t="s">
        <v>12121</v>
      </c>
      <c r="B196" s="134">
        <f t="shared" si="3"/>
        <v>12.02</v>
      </c>
      <c r="C196" s="83" t="s">
        <v>1408</v>
      </c>
      <c r="E196" s="81">
        <v>4</v>
      </c>
      <c r="H196" s="80" t="s">
        <v>10789</v>
      </c>
    </row>
    <row r="197" spans="1:8" x14ac:dyDescent="0.25">
      <c r="A197" s="82" t="s">
        <v>12123</v>
      </c>
      <c r="B197" s="134">
        <f t="shared" si="3"/>
        <v>12.021000000000001</v>
      </c>
      <c r="C197" s="83" t="s">
        <v>828</v>
      </c>
      <c r="E197" s="81">
        <v>1</v>
      </c>
      <c r="H197" s="80" t="s">
        <v>10789</v>
      </c>
    </row>
    <row r="198" spans="1:8" x14ac:dyDescent="0.25">
      <c r="A198" s="82" t="s">
        <v>12124</v>
      </c>
      <c r="B198" s="134">
        <f t="shared" si="3"/>
        <v>12.022</v>
      </c>
      <c r="C198" s="83" t="s">
        <v>14467</v>
      </c>
      <c r="E198" s="81">
        <v>3</v>
      </c>
      <c r="H198" s="80" t="s">
        <v>10789</v>
      </c>
    </row>
    <row r="199" spans="1:8" x14ac:dyDescent="0.25">
      <c r="A199" s="82">
        <v>12.0221</v>
      </c>
      <c r="B199" s="134">
        <f t="shared" si="3"/>
        <v>12.0221</v>
      </c>
      <c r="C199" s="83" t="s">
        <v>14544</v>
      </c>
      <c r="E199" s="81">
        <v>4</v>
      </c>
      <c r="H199" s="80" t="s">
        <v>14539</v>
      </c>
    </row>
    <row r="200" spans="1:8" x14ac:dyDescent="0.25">
      <c r="A200" s="82" t="s">
        <v>12129</v>
      </c>
      <c r="B200" s="134">
        <f t="shared" si="3"/>
        <v>12.023</v>
      </c>
      <c r="C200" s="83" t="s">
        <v>1412</v>
      </c>
      <c r="E200" s="81">
        <v>3</v>
      </c>
      <c r="H200" s="80" t="s">
        <v>10789</v>
      </c>
    </row>
    <row r="201" spans="1:8" x14ac:dyDescent="0.25">
      <c r="A201" s="82" t="s">
        <v>12116</v>
      </c>
      <c r="B201" s="134">
        <f t="shared" si="3"/>
        <v>12.023999999999999</v>
      </c>
      <c r="C201" s="83" t="s">
        <v>3529</v>
      </c>
      <c r="E201" s="81">
        <v>3</v>
      </c>
      <c r="H201" s="80" t="s">
        <v>14176</v>
      </c>
    </row>
    <row r="202" spans="1:8" x14ac:dyDescent="0.25">
      <c r="A202" s="82" t="s">
        <v>14545</v>
      </c>
      <c r="B202" s="134">
        <f t="shared" si="3"/>
        <v>12.025</v>
      </c>
      <c r="C202" s="83" t="s">
        <v>821</v>
      </c>
      <c r="D202" s="55" t="s">
        <v>820</v>
      </c>
      <c r="E202" s="81">
        <v>3</v>
      </c>
      <c r="H202" s="80" t="s">
        <v>10789</v>
      </c>
    </row>
    <row r="203" spans="1:8" x14ac:dyDescent="0.25">
      <c r="A203" s="82">
        <v>12.0251</v>
      </c>
      <c r="B203" s="134">
        <f t="shared" si="3"/>
        <v>12.0251</v>
      </c>
      <c r="C203" s="83" t="s">
        <v>1416</v>
      </c>
      <c r="E203" s="81">
        <v>3</v>
      </c>
      <c r="H203" s="80" t="s">
        <v>14546</v>
      </c>
    </row>
    <row r="204" spans="1:8" x14ac:dyDescent="0.25">
      <c r="A204" s="82" t="s">
        <v>14547</v>
      </c>
      <c r="B204" s="134">
        <f t="shared" si="3"/>
        <v>12.026</v>
      </c>
      <c r="C204" s="83" t="s">
        <v>2500</v>
      </c>
      <c r="D204" s="55" t="s">
        <v>2501</v>
      </c>
      <c r="E204" s="81">
        <v>1</v>
      </c>
      <c r="H204" s="80" t="s">
        <v>10789</v>
      </c>
    </row>
    <row r="205" spans="1:8" x14ac:dyDescent="0.25">
      <c r="A205" s="82" t="s">
        <v>14548</v>
      </c>
      <c r="B205" s="134">
        <f t="shared" si="3"/>
        <v>12.026999999999999</v>
      </c>
      <c r="C205" s="83" t="s">
        <v>2505</v>
      </c>
      <c r="D205" s="55" t="s">
        <v>2506</v>
      </c>
      <c r="E205" s="81">
        <v>4</v>
      </c>
      <c r="H205" s="80" t="s">
        <v>10789</v>
      </c>
    </row>
    <row r="206" spans="1:8" x14ac:dyDescent="0.25">
      <c r="A206" s="82">
        <v>12.027100000000001</v>
      </c>
      <c r="B206" s="134">
        <f t="shared" si="3"/>
        <v>12.027100000000001</v>
      </c>
      <c r="C206" s="83" t="s">
        <v>2514</v>
      </c>
      <c r="E206" s="81">
        <v>4</v>
      </c>
      <c r="H206" s="80" t="s">
        <v>14546</v>
      </c>
    </row>
    <row r="207" spans="1:8" x14ac:dyDescent="0.25">
      <c r="A207" s="82">
        <v>12.027200000000001</v>
      </c>
      <c r="B207" s="134">
        <f t="shared" si="3"/>
        <v>12.027200000000001</v>
      </c>
      <c r="C207" s="83" t="s">
        <v>2508</v>
      </c>
      <c r="E207" s="81">
        <v>4</v>
      </c>
      <c r="H207" s="80" t="s">
        <v>14546</v>
      </c>
    </row>
    <row r="208" spans="1:8" x14ac:dyDescent="0.25">
      <c r="A208" s="82" t="s">
        <v>12133</v>
      </c>
      <c r="B208" s="134">
        <f t="shared" si="3"/>
        <v>12.028</v>
      </c>
      <c r="C208" s="83" t="s">
        <v>2509</v>
      </c>
      <c r="E208" s="81">
        <v>4</v>
      </c>
      <c r="H208" s="80" t="s">
        <v>10789</v>
      </c>
    </row>
    <row r="209" spans="1:8" x14ac:dyDescent="0.25">
      <c r="A209" s="82" t="s">
        <v>12134</v>
      </c>
      <c r="B209" s="134">
        <f t="shared" si="3"/>
        <v>12.029</v>
      </c>
      <c r="C209" s="83" t="s">
        <v>2510</v>
      </c>
      <c r="E209" s="81">
        <v>4</v>
      </c>
      <c r="H209" s="80" t="s">
        <v>10789</v>
      </c>
    </row>
    <row r="210" spans="1:8" x14ac:dyDescent="0.25">
      <c r="A210" s="82">
        <v>12.0291</v>
      </c>
      <c r="B210" s="134">
        <f t="shared" si="3"/>
        <v>12.0291</v>
      </c>
      <c r="C210" s="83" t="s">
        <v>2507</v>
      </c>
      <c r="E210" s="81">
        <v>4</v>
      </c>
      <c r="H210" s="80" t="s">
        <v>14546</v>
      </c>
    </row>
    <row r="211" spans="1:8" x14ac:dyDescent="0.25">
      <c r="A211" s="82" t="s">
        <v>12135</v>
      </c>
      <c r="B211" s="134">
        <f t="shared" si="3"/>
        <v>12.03</v>
      </c>
      <c r="C211" s="83" t="s">
        <v>2511</v>
      </c>
      <c r="D211" s="55" t="s">
        <v>2512</v>
      </c>
      <c r="E211" s="81">
        <v>2</v>
      </c>
      <c r="H211" s="80" t="s">
        <v>10789</v>
      </c>
    </row>
    <row r="212" spans="1:8" x14ac:dyDescent="0.25">
      <c r="A212" s="82" t="s">
        <v>14549</v>
      </c>
      <c r="B212" s="134">
        <f t="shared" si="3"/>
        <v>12.031000000000001</v>
      </c>
      <c r="C212" s="83" t="s">
        <v>819</v>
      </c>
      <c r="D212" s="55" t="s">
        <v>10789</v>
      </c>
      <c r="E212" s="81">
        <v>3</v>
      </c>
      <c r="H212" s="80" t="s">
        <v>10789</v>
      </c>
    </row>
    <row r="213" spans="1:8" x14ac:dyDescent="0.25">
      <c r="A213" s="82" t="s">
        <v>12136</v>
      </c>
      <c r="B213" s="134">
        <f t="shared" si="3"/>
        <v>12.032</v>
      </c>
      <c r="C213" s="83" t="s">
        <v>818</v>
      </c>
      <c r="D213" s="55" t="s">
        <v>10789</v>
      </c>
      <c r="E213" s="81">
        <v>1</v>
      </c>
      <c r="H213" s="80" t="s">
        <v>10789</v>
      </c>
    </row>
    <row r="214" spans="1:8" x14ac:dyDescent="0.25">
      <c r="A214" s="82" t="s">
        <v>12137</v>
      </c>
      <c r="B214" s="134">
        <f t="shared" si="3"/>
        <v>12.032999999999999</v>
      </c>
      <c r="C214" s="83" t="s">
        <v>817</v>
      </c>
      <c r="D214" s="55" t="s">
        <v>10789</v>
      </c>
      <c r="E214" s="81">
        <v>1</v>
      </c>
      <c r="H214" s="80" t="s">
        <v>10789</v>
      </c>
    </row>
    <row r="215" spans="1:8" x14ac:dyDescent="0.25">
      <c r="A215" s="82">
        <v>12.033099999999999</v>
      </c>
      <c r="B215" s="134">
        <f t="shared" si="3"/>
        <v>12.033099999999999</v>
      </c>
      <c r="C215" s="83" t="s">
        <v>2513</v>
      </c>
      <c r="E215" s="81">
        <v>4</v>
      </c>
      <c r="H215" s="80" t="s">
        <v>14550</v>
      </c>
    </row>
    <row r="216" spans="1:8" x14ac:dyDescent="0.25">
      <c r="A216" s="82" t="s">
        <v>14551</v>
      </c>
      <c r="B216" s="134">
        <f t="shared" si="3"/>
        <v>12.034000000000001</v>
      </c>
      <c r="C216" s="83" t="s">
        <v>2502</v>
      </c>
      <c r="D216" s="55" t="s">
        <v>2503</v>
      </c>
      <c r="E216" s="81">
        <v>4</v>
      </c>
      <c r="H216" s="80" t="s">
        <v>10789</v>
      </c>
    </row>
    <row r="217" spans="1:8" x14ac:dyDescent="0.25">
      <c r="A217" s="82" t="s">
        <v>14552</v>
      </c>
      <c r="B217" s="134">
        <f t="shared" si="3"/>
        <v>12.035</v>
      </c>
      <c r="C217" s="83" t="s">
        <v>2504</v>
      </c>
      <c r="D217" s="55" t="s">
        <v>10789</v>
      </c>
      <c r="E217" s="81">
        <v>4</v>
      </c>
      <c r="H217" s="80" t="s">
        <v>10789</v>
      </c>
    </row>
    <row r="218" spans="1:8" x14ac:dyDescent="0.25">
      <c r="A218" s="82" t="s">
        <v>14553</v>
      </c>
      <c r="B218" s="134">
        <f t="shared" si="3"/>
        <v>12.036</v>
      </c>
      <c r="C218" s="83" t="s">
        <v>826</v>
      </c>
      <c r="D218" s="55" t="s">
        <v>825</v>
      </c>
      <c r="E218" s="81">
        <v>2</v>
      </c>
      <c r="H218" s="80" t="s">
        <v>10789</v>
      </c>
    </row>
    <row r="219" spans="1:8" x14ac:dyDescent="0.25">
      <c r="A219" s="82" t="s">
        <v>14554</v>
      </c>
      <c r="B219" s="134">
        <f t="shared" si="3"/>
        <v>12.037000000000001</v>
      </c>
      <c r="C219" s="83" t="s">
        <v>824</v>
      </c>
      <c r="E219" s="81">
        <v>2</v>
      </c>
      <c r="H219" s="80" t="s">
        <v>10789</v>
      </c>
    </row>
    <row r="220" spans="1:8" x14ac:dyDescent="0.25">
      <c r="A220" s="82" t="s">
        <v>14555</v>
      </c>
      <c r="B220" s="134">
        <f t="shared" si="3"/>
        <v>12.038</v>
      </c>
      <c r="C220" s="83" t="s">
        <v>1413</v>
      </c>
      <c r="E220" s="81">
        <v>2</v>
      </c>
      <c r="H220" s="80" t="s">
        <v>14556</v>
      </c>
    </row>
    <row r="221" spans="1:8" x14ac:dyDescent="0.25">
      <c r="A221" s="82" t="s">
        <v>14557</v>
      </c>
      <c r="B221" s="134">
        <f t="shared" si="3"/>
        <v>12.039</v>
      </c>
      <c r="C221" s="83" t="s">
        <v>1414</v>
      </c>
      <c r="E221" s="81">
        <v>2</v>
      </c>
      <c r="H221" s="80" t="s">
        <v>10789</v>
      </c>
    </row>
    <row r="222" spans="1:8" x14ac:dyDescent="0.25">
      <c r="A222" s="82" t="s">
        <v>12131</v>
      </c>
      <c r="B222" s="134">
        <f t="shared" si="3"/>
        <v>12.04</v>
      </c>
      <c r="C222" s="83" t="s">
        <v>823</v>
      </c>
      <c r="E222" s="81">
        <v>2</v>
      </c>
      <c r="H222" s="80" t="s">
        <v>10789</v>
      </c>
    </row>
    <row r="223" spans="1:8" x14ac:dyDescent="0.25">
      <c r="A223" s="82" t="s">
        <v>12130</v>
      </c>
      <c r="B223" s="134">
        <f t="shared" si="3"/>
        <v>12.041</v>
      </c>
      <c r="C223" s="83" t="s">
        <v>1415</v>
      </c>
      <c r="E223" s="81">
        <v>3</v>
      </c>
      <c r="H223" s="80" t="s">
        <v>10789</v>
      </c>
    </row>
    <row r="224" spans="1:8" x14ac:dyDescent="0.25">
      <c r="A224" s="82" t="s">
        <v>12132</v>
      </c>
      <c r="B224" s="134">
        <f t="shared" si="3"/>
        <v>12.042</v>
      </c>
      <c r="C224" s="83" t="s">
        <v>822</v>
      </c>
      <c r="E224" s="81">
        <v>3</v>
      </c>
      <c r="H224" s="80" t="s">
        <v>10789</v>
      </c>
    </row>
    <row r="225" spans="1:8" x14ac:dyDescent="0.25">
      <c r="A225" s="82">
        <v>12.0421</v>
      </c>
      <c r="B225" s="134">
        <f t="shared" si="3"/>
        <v>12.0421</v>
      </c>
      <c r="C225" s="83" t="s">
        <v>2517</v>
      </c>
      <c r="E225" s="81">
        <v>4</v>
      </c>
      <c r="H225" s="80" t="s">
        <v>14539</v>
      </c>
    </row>
    <row r="226" spans="1:8" x14ac:dyDescent="0.25">
      <c r="A226" s="82">
        <v>12.042199999999999</v>
      </c>
      <c r="B226" s="134">
        <f t="shared" si="3"/>
        <v>12.042199999999999</v>
      </c>
      <c r="C226" s="83" t="s">
        <v>2516</v>
      </c>
      <c r="E226" s="81">
        <v>4</v>
      </c>
      <c r="H226" s="80" t="s">
        <v>14546</v>
      </c>
    </row>
    <row r="227" spans="1:8" x14ac:dyDescent="0.25">
      <c r="A227" s="82" t="s">
        <v>14558</v>
      </c>
      <c r="B227" s="134">
        <f t="shared" si="3"/>
        <v>12.042999999999999</v>
      </c>
      <c r="C227" s="83" t="s">
        <v>3528</v>
      </c>
      <c r="E227" s="81">
        <v>4</v>
      </c>
      <c r="H227" s="80" t="s">
        <v>10789</v>
      </c>
    </row>
    <row r="228" spans="1:8" x14ac:dyDescent="0.25">
      <c r="A228" s="82" t="s">
        <v>12115</v>
      </c>
      <c r="B228" s="134">
        <f t="shared" si="3"/>
        <v>12.044</v>
      </c>
      <c r="C228" s="83" t="s">
        <v>832</v>
      </c>
      <c r="E228" s="81">
        <v>4</v>
      </c>
      <c r="H228" s="80" t="s">
        <v>10789</v>
      </c>
    </row>
    <row r="229" spans="1:8" x14ac:dyDescent="0.25">
      <c r="A229" s="82">
        <v>12.0441</v>
      </c>
      <c r="B229" s="134">
        <f t="shared" si="3"/>
        <v>12.0441</v>
      </c>
      <c r="C229" s="83" t="s">
        <v>3525</v>
      </c>
      <c r="D229" s="55" t="s">
        <v>3526</v>
      </c>
      <c r="E229" s="81">
        <v>4</v>
      </c>
      <c r="H229" s="80" t="s">
        <v>14539</v>
      </c>
    </row>
    <row r="230" spans="1:8" x14ac:dyDescent="0.25">
      <c r="A230" s="82">
        <v>12.0442</v>
      </c>
      <c r="B230" s="134">
        <f t="shared" si="3"/>
        <v>12.0442</v>
      </c>
      <c r="C230" s="83" t="s">
        <v>3527</v>
      </c>
      <c r="E230" s="81">
        <v>3</v>
      </c>
      <c r="H230" s="80" t="s">
        <v>14546</v>
      </c>
    </row>
    <row r="231" spans="1:8" x14ac:dyDescent="0.25">
      <c r="A231" s="82" t="s">
        <v>14559</v>
      </c>
      <c r="B231" s="134">
        <f t="shared" si="3"/>
        <v>12.045</v>
      </c>
      <c r="C231" s="83" t="s">
        <v>11162</v>
      </c>
      <c r="E231" s="81">
        <v>4</v>
      </c>
      <c r="H231" s="80" t="s">
        <v>10789</v>
      </c>
    </row>
    <row r="232" spans="1:8" x14ac:dyDescent="0.25">
      <c r="A232" s="82">
        <v>12.0451</v>
      </c>
      <c r="B232" s="134">
        <f t="shared" si="3"/>
        <v>12.0451</v>
      </c>
      <c r="C232" s="83" t="s">
        <v>2534</v>
      </c>
      <c r="E232" s="81">
        <v>4</v>
      </c>
      <c r="H232" s="80" t="s">
        <v>14546</v>
      </c>
    </row>
    <row r="233" spans="1:8" x14ac:dyDescent="0.25">
      <c r="A233" s="82">
        <v>12.045199999999999</v>
      </c>
      <c r="B233" s="134">
        <f t="shared" si="3"/>
        <v>12.045199999999999</v>
      </c>
      <c r="C233" s="83" t="s">
        <v>2535</v>
      </c>
      <c r="E233" s="81">
        <v>4</v>
      </c>
      <c r="H233" s="80" t="s">
        <v>14539</v>
      </c>
    </row>
    <row r="234" spans="1:8" x14ac:dyDescent="0.25">
      <c r="A234" s="82" t="s">
        <v>12165</v>
      </c>
      <c r="B234" s="134">
        <f t="shared" si="3"/>
        <v>12.045999999999999</v>
      </c>
      <c r="C234" s="83" t="s">
        <v>2532</v>
      </c>
      <c r="D234" s="55" t="s">
        <v>2533</v>
      </c>
      <c r="E234" s="81">
        <v>3</v>
      </c>
      <c r="H234" s="80" t="s">
        <v>10789</v>
      </c>
    </row>
    <row r="235" spans="1:8" x14ac:dyDescent="0.25">
      <c r="A235" s="82" t="s">
        <v>14560</v>
      </c>
      <c r="B235" s="134">
        <f t="shared" si="3"/>
        <v>12.047000000000001</v>
      </c>
      <c r="C235" s="83" t="s">
        <v>834</v>
      </c>
      <c r="E235" s="81">
        <v>2</v>
      </c>
      <c r="H235" s="80" t="s">
        <v>10789</v>
      </c>
    </row>
    <row r="236" spans="1:8" x14ac:dyDescent="0.25">
      <c r="A236" s="82" t="s">
        <v>14561</v>
      </c>
      <c r="B236" s="134">
        <f t="shared" si="3"/>
        <v>12.048</v>
      </c>
      <c r="C236" s="83" t="s">
        <v>833</v>
      </c>
      <c r="E236" s="81">
        <v>2</v>
      </c>
      <c r="H236" s="80" t="s">
        <v>10789</v>
      </c>
    </row>
    <row r="237" spans="1:8" x14ac:dyDescent="0.25">
      <c r="A237" s="136" t="s">
        <v>12326</v>
      </c>
      <c r="B237" s="134">
        <f t="shared" si="3"/>
        <v>13.000999999999999</v>
      </c>
      <c r="C237" s="83" t="s">
        <v>2948</v>
      </c>
      <c r="D237" s="137"/>
      <c r="E237" s="138">
        <v>4</v>
      </c>
      <c r="F237" s="138"/>
      <c r="H237" s="80" t="s">
        <v>14562</v>
      </c>
    </row>
    <row r="238" spans="1:8" x14ac:dyDescent="0.25">
      <c r="A238" s="136" t="s">
        <v>12327</v>
      </c>
      <c r="B238" s="134">
        <f t="shared" si="3"/>
        <v>13.002000000000001</v>
      </c>
      <c r="C238" s="83" t="s">
        <v>4180</v>
      </c>
      <c r="D238" s="137"/>
      <c r="E238" s="138">
        <v>1</v>
      </c>
      <c r="F238" s="138"/>
    </row>
    <row r="239" spans="1:8" x14ac:dyDescent="0.25">
      <c r="A239" s="136" t="s">
        <v>12151</v>
      </c>
      <c r="B239" s="134">
        <f t="shared" si="3"/>
        <v>14.000999999999999</v>
      </c>
      <c r="C239" s="83" t="s">
        <v>808</v>
      </c>
      <c r="D239" s="137"/>
      <c r="E239" s="139">
        <v>2</v>
      </c>
      <c r="F239" s="139" t="s">
        <v>14480</v>
      </c>
    </row>
    <row r="240" spans="1:8" x14ac:dyDescent="0.25">
      <c r="A240" s="136" t="s">
        <v>12152</v>
      </c>
      <c r="B240" s="134">
        <f t="shared" si="3"/>
        <v>14.002000000000001</v>
      </c>
      <c r="C240" s="83" t="s">
        <v>807</v>
      </c>
      <c r="D240" s="137"/>
      <c r="E240" s="139">
        <v>2</v>
      </c>
      <c r="F240" s="139" t="s">
        <v>14480</v>
      </c>
    </row>
    <row r="241" spans="1:8" x14ac:dyDescent="0.25">
      <c r="A241" s="136" t="s">
        <v>12153</v>
      </c>
      <c r="B241" s="134">
        <f t="shared" si="3"/>
        <v>14.003</v>
      </c>
      <c r="C241" s="83" t="s">
        <v>806</v>
      </c>
      <c r="D241" s="137"/>
      <c r="E241" s="139">
        <v>2</v>
      </c>
      <c r="F241" s="139" t="s">
        <v>14480</v>
      </c>
    </row>
    <row r="242" spans="1:8" x14ac:dyDescent="0.25">
      <c r="A242" s="136" t="s">
        <v>12156</v>
      </c>
      <c r="B242" s="134">
        <f t="shared" si="3"/>
        <v>14.004</v>
      </c>
      <c r="C242" s="83" t="s">
        <v>14563</v>
      </c>
      <c r="D242" s="137"/>
      <c r="E242" s="139">
        <v>4</v>
      </c>
      <c r="F242" s="139" t="s">
        <v>14477</v>
      </c>
      <c r="H242" s="80" t="s">
        <v>14546</v>
      </c>
    </row>
    <row r="243" spans="1:8" x14ac:dyDescent="0.25">
      <c r="A243" s="136" t="s">
        <v>12154</v>
      </c>
      <c r="B243" s="134">
        <f t="shared" si="3"/>
        <v>14.005000000000001</v>
      </c>
      <c r="C243" s="83" t="s">
        <v>805</v>
      </c>
      <c r="D243" s="137"/>
      <c r="E243" s="139">
        <v>3</v>
      </c>
      <c r="F243" s="139" t="s">
        <v>14477</v>
      </c>
    </row>
    <row r="244" spans="1:8" x14ac:dyDescent="0.25">
      <c r="A244" s="136" t="s">
        <v>12157</v>
      </c>
      <c r="B244" s="134">
        <f t="shared" si="3"/>
        <v>14.006</v>
      </c>
      <c r="C244" s="83" t="s">
        <v>804</v>
      </c>
      <c r="D244" s="137"/>
      <c r="E244" s="139">
        <v>2</v>
      </c>
      <c r="F244" s="139" t="s">
        <v>14474</v>
      </c>
    </row>
    <row r="245" spans="1:8" x14ac:dyDescent="0.25">
      <c r="A245" s="136" t="s">
        <v>12158</v>
      </c>
      <c r="B245" s="134">
        <f t="shared" si="3"/>
        <v>14.007</v>
      </c>
      <c r="C245" s="83" t="s">
        <v>2527</v>
      </c>
      <c r="D245" s="137"/>
      <c r="E245" s="139">
        <v>2</v>
      </c>
      <c r="F245" s="139" t="s">
        <v>14480</v>
      </c>
    </row>
    <row r="246" spans="1:8" x14ac:dyDescent="0.25">
      <c r="A246" s="136" t="s">
        <v>12159</v>
      </c>
      <c r="B246" s="134">
        <f t="shared" si="3"/>
        <v>14.007999999999999</v>
      </c>
      <c r="C246" s="83" t="s">
        <v>803</v>
      </c>
      <c r="D246" s="137"/>
      <c r="E246" s="139">
        <v>1</v>
      </c>
      <c r="F246" s="139" t="s">
        <v>14480</v>
      </c>
    </row>
    <row r="247" spans="1:8" x14ac:dyDescent="0.25">
      <c r="A247" s="136" t="s">
        <v>12160</v>
      </c>
      <c r="B247" s="134">
        <f t="shared" si="3"/>
        <v>14.009</v>
      </c>
      <c r="C247" s="83" t="s">
        <v>2528</v>
      </c>
      <c r="D247" s="137"/>
      <c r="E247" s="139">
        <v>1</v>
      </c>
      <c r="F247" s="139" t="s">
        <v>14474</v>
      </c>
    </row>
    <row r="248" spans="1:8" x14ac:dyDescent="0.25">
      <c r="A248" s="136" t="s">
        <v>12161</v>
      </c>
      <c r="B248" s="134">
        <f t="shared" si="3"/>
        <v>14.01</v>
      </c>
      <c r="C248" s="83" t="s">
        <v>802</v>
      </c>
      <c r="D248" s="137"/>
      <c r="E248" s="139">
        <v>4</v>
      </c>
      <c r="F248" s="139" t="s">
        <v>14474</v>
      </c>
    </row>
    <row r="249" spans="1:8" x14ac:dyDescent="0.25">
      <c r="A249" s="136" t="s">
        <v>12162</v>
      </c>
      <c r="B249" s="134">
        <f t="shared" si="3"/>
        <v>14.010999999999999</v>
      </c>
      <c r="C249" s="83" t="s">
        <v>2529</v>
      </c>
      <c r="D249" s="137"/>
      <c r="E249" s="139">
        <v>4</v>
      </c>
      <c r="F249" s="139" t="s">
        <v>14480</v>
      </c>
    </row>
    <row r="250" spans="1:8" x14ac:dyDescent="0.25">
      <c r="A250" s="136" t="s">
        <v>12163</v>
      </c>
      <c r="B250" s="134">
        <f t="shared" si="3"/>
        <v>14.012</v>
      </c>
      <c r="C250" s="83" t="s">
        <v>2530</v>
      </c>
      <c r="D250" s="137"/>
      <c r="E250" s="139">
        <v>2</v>
      </c>
      <c r="F250" s="139" t="s">
        <v>14480</v>
      </c>
    </row>
    <row r="251" spans="1:8" x14ac:dyDescent="0.25">
      <c r="A251" s="136" t="s">
        <v>12164</v>
      </c>
      <c r="B251" s="134">
        <f t="shared" si="3"/>
        <v>14.013</v>
      </c>
      <c r="C251" s="83" t="s">
        <v>2531</v>
      </c>
      <c r="D251" s="137"/>
      <c r="E251" s="139">
        <v>2</v>
      </c>
      <c r="F251" s="139" t="s">
        <v>14480</v>
      </c>
    </row>
    <row r="252" spans="1:8" x14ac:dyDescent="0.25">
      <c r="A252" s="82" t="s">
        <v>12183</v>
      </c>
      <c r="B252" s="134">
        <f t="shared" si="3"/>
        <v>15.000999999999999</v>
      </c>
      <c r="C252" s="83" t="s">
        <v>2540</v>
      </c>
      <c r="E252" s="81">
        <v>1</v>
      </c>
      <c r="F252" s="81" t="s">
        <v>14480</v>
      </c>
      <c r="G252" s="81" t="s">
        <v>10789</v>
      </c>
    </row>
    <row r="253" spans="1:8" x14ac:dyDescent="0.25">
      <c r="A253" s="82" t="s">
        <v>12166</v>
      </c>
      <c r="B253" s="134">
        <f t="shared" si="3"/>
        <v>15.002000000000001</v>
      </c>
      <c r="C253" s="83" t="s">
        <v>801</v>
      </c>
      <c r="E253" s="81">
        <v>2</v>
      </c>
      <c r="F253" s="81" t="s">
        <v>14477</v>
      </c>
      <c r="G253" s="81" t="s">
        <v>10789</v>
      </c>
    </row>
    <row r="254" spans="1:8" x14ac:dyDescent="0.25">
      <c r="A254" s="82" t="s">
        <v>12167</v>
      </c>
      <c r="B254" s="134">
        <f t="shared" si="3"/>
        <v>15.003</v>
      </c>
      <c r="C254" s="83" t="s">
        <v>2536</v>
      </c>
      <c r="E254" s="81">
        <v>2</v>
      </c>
      <c r="F254" s="81" t="s">
        <v>14477</v>
      </c>
      <c r="G254" s="81" t="s">
        <v>10789</v>
      </c>
    </row>
    <row r="255" spans="1:8" x14ac:dyDescent="0.25">
      <c r="A255" s="82" t="s">
        <v>12168</v>
      </c>
      <c r="B255" s="134">
        <f t="shared" si="3"/>
        <v>15.004</v>
      </c>
      <c r="C255" s="83" t="s">
        <v>1402</v>
      </c>
      <c r="E255" s="81">
        <v>4</v>
      </c>
      <c r="F255" s="81" t="s">
        <v>14474</v>
      </c>
      <c r="G255" s="81" t="s">
        <v>10789</v>
      </c>
    </row>
    <row r="256" spans="1:8" x14ac:dyDescent="0.25">
      <c r="A256" s="82" t="s">
        <v>12169</v>
      </c>
      <c r="B256" s="134">
        <f t="shared" si="3"/>
        <v>15.005000000000001</v>
      </c>
      <c r="C256" s="83" t="s">
        <v>1401</v>
      </c>
      <c r="E256" s="81">
        <v>4</v>
      </c>
      <c r="F256" s="81" t="s">
        <v>14480</v>
      </c>
      <c r="G256" s="81" t="s">
        <v>10789</v>
      </c>
    </row>
    <row r="257" spans="1:8" x14ac:dyDescent="0.25">
      <c r="A257" s="82" t="s">
        <v>12170</v>
      </c>
      <c r="B257" s="134">
        <f t="shared" si="3"/>
        <v>15.006</v>
      </c>
      <c r="C257" s="83" t="s">
        <v>1400</v>
      </c>
      <c r="E257" s="81">
        <v>2</v>
      </c>
      <c r="F257" s="81" t="s">
        <v>14474</v>
      </c>
      <c r="G257" s="81" t="s">
        <v>10789</v>
      </c>
    </row>
    <row r="258" spans="1:8" x14ac:dyDescent="0.25">
      <c r="A258" s="82" t="s">
        <v>12171</v>
      </c>
      <c r="B258" s="134">
        <f t="shared" si="3"/>
        <v>15.007</v>
      </c>
      <c r="C258" s="83" t="s">
        <v>2537</v>
      </c>
      <c r="D258" s="55" t="s">
        <v>2538</v>
      </c>
      <c r="E258" s="81">
        <v>1</v>
      </c>
      <c r="F258" s="81" t="s">
        <v>14474</v>
      </c>
    </row>
    <row r="259" spans="1:8" x14ac:dyDescent="0.25">
      <c r="A259" s="82" t="s">
        <v>12172</v>
      </c>
      <c r="B259" s="134">
        <f t="shared" ref="B259:B322" si="4">VALUE(A259)</f>
        <v>15.007999999999999</v>
      </c>
      <c r="C259" s="83" t="s">
        <v>1399</v>
      </c>
      <c r="E259" s="81">
        <v>4</v>
      </c>
      <c r="F259" s="81" t="s">
        <v>14477</v>
      </c>
      <c r="G259" s="81" t="s">
        <v>10789</v>
      </c>
    </row>
    <row r="260" spans="1:8" x14ac:dyDescent="0.25">
      <c r="A260" s="82" t="s">
        <v>12173</v>
      </c>
      <c r="B260" s="134">
        <f t="shared" si="4"/>
        <v>15.009</v>
      </c>
      <c r="C260" s="83" t="s">
        <v>1398</v>
      </c>
      <c r="E260" s="81">
        <v>4</v>
      </c>
      <c r="F260" s="81" t="s">
        <v>14477</v>
      </c>
      <c r="G260" s="81" t="s">
        <v>10789</v>
      </c>
    </row>
    <row r="261" spans="1:8" x14ac:dyDescent="0.25">
      <c r="A261" s="82" t="s">
        <v>12174</v>
      </c>
      <c r="B261" s="134">
        <f t="shared" si="4"/>
        <v>15.01</v>
      </c>
      <c r="C261" s="83" t="s">
        <v>1397</v>
      </c>
      <c r="E261" s="81">
        <v>1</v>
      </c>
      <c r="F261" s="81" t="s">
        <v>14474</v>
      </c>
      <c r="G261" s="81" t="s">
        <v>10789</v>
      </c>
    </row>
    <row r="262" spans="1:8" x14ac:dyDescent="0.25">
      <c r="A262" s="82" t="s">
        <v>12175</v>
      </c>
      <c r="B262" s="134">
        <f t="shared" si="4"/>
        <v>15.010999999999999</v>
      </c>
      <c r="C262" s="83" t="s">
        <v>1396</v>
      </c>
      <c r="E262" s="81">
        <v>3</v>
      </c>
      <c r="F262" s="81" t="s">
        <v>14480</v>
      </c>
      <c r="G262" s="81" t="s">
        <v>10789</v>
      </c>
    </row>
    <row r="263" spans="1:8" x14ac:dyDescent="0.25">
      <c r="A263" s="82" t="s">
        <v>12176</v>
      </c>
      <c r="B263" s="134">
        <f t="shared" si="4"/>
        <v>15.012</v>
      </c>
      <c r="C263" s="83" t="s">
        <v>1395</v>
      </c>
      <c r="E263" s="81">
        <v>2</v>
      </c>
      <c r="F263" s="81" t="s">
        <v>14474</v>
      </c>
      <c r="G263" s="81" t="s">
        <v>10789</v>
      </c>
    </row>
    <row r="264" spans="1:8" x14ac:dyDescent="0.25">
      <c r="A264" s="82" t="s">
        <v>12177</v>
      </c>
      <c r="B264" s="134">
        <f t="shared" si="4"/>
        <v>15.013</v>
      </c>
      <c r="C264" s="83" t="s">
        <v>2539</v>
      </c>
      <c r="E264" s="81">
        <v>3</v>
      </c>
      <c r="F264" s="81" t="s">
        <v>14477</v>
      </c>
      <c r="G264" s="81" t="s">
        <v>10789</v>
      </c>
    </row>
    <row r="265" spans="1:8" x14ac:dyDescent="0.25">
      <c r="A265" s="82" t="s">
        <v>12179</v>
      </c>
      <c r="B265" s="134">
        <f t="shared" si="4"/>
        <v>15.013999999999999</v>
      </c>
      <c r="C265" s="83" t="s">
        <v>11876</v>
      </c>
      <c r="E265" s="81">
        <v>1</v>
      </c>
      <c r="F265" s="81" t="s">
        <v>14474</v>
      </c>
      <c r="G265" s="81" t="s">
        <v>10789</v>
      </c>
    </row>
    <row r="266" spans="1:8" x14ac:dyDescent="0.25">
      <c r="A266" s="82" t="s">
        <v>12180</v>
      </c>
      <c r="B266" s="134">
        <f t="shared" si="4"/>
        <v>15.015000000000001</v>
      </c>
      <c r="C266" s="83" t="s">
        <v>1394</v>
      </c>
      <c r="E266" s="81">
        <v>1</v>
      </c>
      <c r="F266" s="81" t="s">
        <v>14474</v>
      </c>
      <c r="G266" s="81" t="s">
        <v>10789</v>
      </c>
    </row>
    <row r="267" spans="1:8" x14ac:dyDescent="0.25">
      <c r="A267" s="82" t="s">
        <v>12182</v>
      </c>
      <c r="B267" s="134">
        <f t="shared" si="4"/>
        <v>15.016</v>
      </c>
      <c r="C267" s="83" t="s">
        <v>11877</v>
      </c>
      <c r="E267" s="81">
        <v>1</v>
      </c>
      <c r="F267" s="81" t="s">
        <v>14474</v>
      </c>
      <c r="G267" s="81" t="s">
        <v>10789</v>
      </c>
    </row>
    <row r="268" spans="1:8" x14ac:dyDescent="0.25">
      <c r="A268" s="82" t="s">
        <v>12181</v>
      </c>
      <c r="B268" s="134">
        <f t="shared" si="4"/>
        <v>15.016999999999999</v>
      </c>
      <c r="C268" s="83" t="s">
        <v>1393</v>
      </c>
      <c r="E268" s="81">
        <v>2</v>
      </c>
      <c r="F268" s="81" t="s">
        <v>14480</v>
      </c>
      <c r="G268" s="81" t="s">
        <v>10789</v>
      </c>
    </row>
    <row r="269" spans="1:8" x14ac:dyDescent="0.25">
      <c r="A269" s="82" t="s">
        <v>12178</v>
      </c>
      <c r="B269" s="134">
        <f t="shared" si="4"/>
        <v>15.018000000000001</v>
      </c>
      <c r="C269" s="83" t="s">
        <v>11875</v>
      </c>
      <c r="E269" s="81">
        <v>2</v>
      </c>
      <c r="F269" s="81" t="s">
        <v>14477</v>
      </c>
      <c r="G269" s="81" t="s">
        <v>10789</v>
      </c>
    </row>
    <row r="270" spans="1:8" x14ac:dyDescent="0.25">
      <c r="A270" s="82" t="s">
        <v>12195</v>
      </c>
      <c r="B270" s="134">
        <f t="shared" si="4"/>
        <v>15.019</v>
      </c>
      <c r="C270" s="83" t="s">
        <v>1388</v>
      </c>
      <c r="E270" s="81">
        <v>1</v>
      </c>
      <c r="F270" s="81" t="s">
        <v>14474</v>
      </c>
      <c r="G270" s="81" t="s">
        <v>10789</v>
      </c>
    </row>
    <row r="271" spans="1:8" x14ac:dyDescent="0.25">
      <c r="A271" s="82" t="s">
        <v>12194</v>
      </c>
      <c r="B271" s="134">
        <f t="shared" si="4"/>
        <v>15.02</v>
      </c>
      <c r="C271" s="83" t="s">
        <v>2548</v>
      </c>
      <c r="E271" s="81">
        <v>3</v>
      </c>
      <c r="F271" s="81" t="s">
        <v>14480</v>
      </c>
      <c r="G271" s="81" t="s">
        <v>10789</v>
      </c>
    </row>
    <row r="272" spans="1:8" x14ac:dyDescent="0.25">
      <c r="A272" s="82" t="s">
        <v>14564</v>
      </c>
      <c r="B272" s="134">
        <f t="shared" si="4"/>
        <v>15.020099999999999</v>
      </c>
      <c r="C272" s="83" t="s">
        <v>2549</v>
      </c>
      <c r="E272" s="81">
        <v>3</v>
      </c>
      <c r="F272" s="81" t="s">
        <v>14477</v>
      </c>
      <c r="H272" s="80" t="s">
        <v>14565</v>
      </c>
    </row>
    <row r="273" spans="1:8" x14ac:dyDescent="0.25">
      <c r="A273" s="82" t="s">
        <v>12196</v>
      </c>
      <c r="B273" s="134">
        <f t="shared" si="4"/>
        <v>15.021000000000001</v>
      </c>
      <c r="C273" s="83" t="s">
        <v>2550</v>
      </c>
      <c r="E273" s="81">
        <v>2</v>
      </c>
      <c r="F273" s="81" t="s">
        <v>14480</v>
      </c>
      <c r="H273" s="80" t="s">
        <v>10789</v>
      </c>
    </row>
    <row r="274" spans="1:8" x14ac:dyDescent="0.25">
      <c r="A274" s="82" t="s">
        <v>12193</v>
      </c>
      <c r="B274" s="134">
        <f t="shared" si="4"/>
        <v>15.022</v>
      </c>
      <c r="C274" s="83" t="s">
        <v>1389</v>
      </c>
      <c r="E274" s="81">
        <v>1</v>
      </c>
      <c r="F274" s="81" t="s">
        <v>14480</v>
      </c>
      <c r="H274" s="80" t="s">
        <v>10789</v>
      </c>
    </row>
    <row r="275" spans="1:8" x14ac:dyDescent="0.25">
      <c r="A275" s="82" t="s">
        <v>14566</v>
      </c>
      <c r="B275" s="134">
        <f t="shared" si="4"/>
        <v>15.023</v>
      </c>
      <c r="C275" s="83" t="s">
        <v>2547</v>
      </c>
      <c r="E275" s="81">
        <v>3</v>
      </c>
      <c r="F275" s="81" t="s">
        <v>14477</v>
      </c>
      <c r="H275" s="80" t="s">
        <v>10789</v>
      </c>
    </row>
    <row r="276" spans="1:8" x14ac:dyDescent="0.25">
      <c r="A276" s="82" t="s">
        <v>12184</v>
      </c>
      <c r="B276" s="134">
        <f t="shared" si="4"/>
        <v>15.023999999999999</v>
      </c>
      <c r="C276" s="83" t="s">
        <v>2541</v>
      </c>
      <c r="E276" s="81">
        <v>4</v>
      </c>
      <c r="F276" s="81" t="s">
        <v>14477</v>
      </c>
      <c r="H276" s="80" t="s">
        <v>10789</v>
      </c>
    </row>
    <row r="277" spans="1:8" x14ac:dyDescent="0.25">
      <c r="A277" s="82" t="s">
        <v>12185</v>
      </c>
      <c r="B277" s="134">
        <f t="shared" si="4"/>
        <v>15.025</v>
      </c>
      <c r="C277" s="83" t="s">
        <v>1392</v>
      </c>
      <c r="E277" s="81">
        <v>4</v>
      </c>
      <c r="F277" s="81" t="s">
        <v>14477</v>
      </c>
      <c r="H277" s="80" t="s">
        <v>10789</v>
      </c>
    </row>
    <row r="278" spans="1:8" x14ac:dyDescent="0.25">
      <c r="A278" s="82" t="s">
        <v>12186</v>
      </c>
      <c r="B278" s="134">
        <f t="shared" si="4"/>
        <v>15.026</v>
      </c>
      <c r="C278" s="83" t="s">
        <v>2542</v>
      </c>
      <c r="E278" s="81">
        <v>4</v>
      </c>
      <c r="F278" s="81" t="s">
        <v>14480</v>
      </c>
      <c r="H278" s="80" t="s">
        <v>10789</v>
      </c>
    </row>
    <row r="279" spans="1:8" x14ac:dyDescent="0.25">
      <c r="A279" s="82" t="s">
        <v>14567</v>
      </c>
      <c r="B279" s="134">
        <f t="shared" si="4"/>
        <v>15.026999999999999</v>
      </c>
      <c r="C279" s="83" t="s">
        <v>2543</v>
      </c>
      <c r="E279" s="81">
        <v>4</v>
      </c>
      <c r="F279" s="81" t="s">
        <v>14480</v>
      </c>
      <c r="H279" s="80" t="s">
        <v>10789</v>
      </c>
    </row>
    <row r="280" spans="1:8" x14ac:dyDescent="0.25">
      <c r="A280" s="82" t="s">
        <v>12187</v>
      </c>
      <c r="B280" s="134">
        <f t="shared" si="4"/>
        <v>15.028</v>
      </c>
      <c r="C280" s="83" t="s">
        <v>1391</v>
      </c>
      <c r="E280" s="81">
        <v>4</v>
      </c>
      <c r="F280" s="81" t="s">
        <v>14474</v>
      </c>
      <c r="H280" s="80" t="s">
        <v>10789</v>
      </c>
    </row>
    <row r="281" spans="1:8" x14ac:dyDescent="0.25">
      <c r="A281" s="82" t="s">
        <v>12188</v>
      </c>
      <c r="B281" s="134">
        <f t="shared" si="4"/>
        <v>15.029</v>
      </c>
      <c r="C281" s="83" t="s">
        <v>1390</v>
      </c>
      <c r="E281" s="81">
        <v>4</v>
      </c>
      <c r="F281" s="81" t="s">
        <v>14474</v>
      </c>
      <c r="H281" s="80" t="s">
        <v>10789</v>
      </c>
    </row>
    <row r="282" spans="1:8" x14ac:dyDescent="0.25">
      <c r="A282" s="82" t="s">
        <v>12189</v>
      </c>
      <c r="B282" s="134">
        <f t="shared" si="4"/>
        <v>15.03</v>
      </c>
      <c r="C282" s="83" t="s">
        <v>2544</v>
      </c>
      <c r="E282" s="81">
        <v>4</v>
      </c>
      <c r="F282" s="81" t="s">
        <v>14480</v>
      </c>
      <c r="H282" s="80" t="s">
        <v>10789</v>
      </c>
    </row>
    <row r="283" spans="1:8" x14ac:dyDescent="0.25">
      <c r="A283" s="82" t="s">
        <v>12190</v>
      </c>
      <c r="B283" s="134">
        <f t="shared" si="4"/>
        <v>15.031000000000001</v>
      </c>
      <c r="C283" s="83" t="s">
        <v>2545</v>
      </c>
      <c r="E283" s="81">
        <v>4</v>
      </c>
      <c r="F283" s="81" t="s">
        <v>14480</v>
      </c>
      <c r="H283" s="80" t="s">
        <v>10789</v>
      </c>
    </row>
    <row r="284" spans="1:8" x14ac:dyDescent="0.25">
      <c r="A284" s="82" t="s">
        <v>12191</v>
      </c>
      <c r="B284" s="134">
        <f t="shared" si="4"/>
        <v>15.032</v>
      </c>
      <c r="C284" s="83" t="s">
        <v>2546</v>
      </c>
      <c r="E284" s="81">
        <v>4</v>
      </c>
      <c r="F284" s="81" t="s">
        <v>14480</v>
      </c>
      <c r="H284" s="80" t="s">
        <v>14568</v>
      </c>
    </row>
    <row r="285" spans="1:8" x14ac:dyDescent="0.25">
      <c r="A285" s="82">
        <v>15.0321</v>
      </c>
      <c r="B285" s="134">
        <f t="shared" si="4"/>
        <v>15.0321</v>
      </c>
      <c r="C285" s="83" t="s">
        <v>14569</v>
      </c>
      <c r="E285" s="81">
        <v>4</v>
      </c>
      <c r="F285" s="81" t="s">
        <v>14480</v>
      </c>
    </row>
    <row r="286" spans="1:8" x14ac:dyDescent="0.25">
      <c r="A286" s="82" t="s">
        <v>12192</v>
      </c>
      <c r="B286" s="134">
        <f t="shared" si="4"/>
        <v>15.032999999999999</v>
      </c>
      <c r="C286" s="83" t="s">
        <v>11878</v>
      </c>
      <c r="E286" s="81">
        <v>4</v>
      </c>
      <c r="F286" s="81" t="s">
        <v>14480</v>
      </c>
      <c r="H286" s="80" t="s">
        <v>14568</v>
      </c>
    </row>
    <row r="287" spans="1:8" x14ac:dyDescent="0.25">
      <c r="A287" s="136" t="s">
        <v>12197</v>
      </c>
      <c r="B287" s="134">
        <f t="shared" si="4"/>
        <v>15.034000000000001</v>
      </c>
      <c r="C287" s="83" t="s">
        <v>1387</v>
      </c>
      <c r="D287" s="137"/>
      <c r="E287" s="81">
        <v>1</v>
      </c>
      <c r="F287" s="81" t="s">
        <v>14477</v>
      </c>
    </row>
    <row r="288" spans="1:8" x14ac:dyDescent="0.25">
      <c r="A288" s="136" t="s">
        <v>12198</v>
      </c>
      <c r="B288" s="134">
        <f t="shared" si="4"/>
        <v>15.035</v>
      </c>
      <c r="C288" s="83" t="s">
        <v>2551</v>
      </c>
      <c r="D288" s="137"/>
      <c r="E288" s="81">
        <v>1</v>
      </c>
      <c r="F288" s="81" t="s">
        <v>14480</v>
      </c>
    </row>
    <row r="289" spans="1:8" x14ac:dyDescent="0.25">
      <c r="A289" s="136" t="s">
        <v>12199</v>
      </c>
      <c r="B289" s="134">
        <f t="shared" si="4"/>
        <v>15.036</v>
      </c>
      <c r="C289" s="83" t="s">
        <v>2552</v>
      </c>
      <c r="D289" s="137"/>
      <c r="E289" s="81">
        <v>1</v>
      </c>
      <c r="F289" s="81" t="s">
        <v>14477</v>
      </c>
      <c r="H289" s="80" t="s">
        <v>14570</v>
      </c>
    </row>
    <row r="290" spans="1:8" x14ac:dyDescent="0.25">
      <c r="A290" s="136" t="s">
        <v>12200</v>
      </c>
      <c r="B290" s="134">
        <f t="shared" si="4"/>
        <v>15.037000000000001</v>
      </c>
      <c r="C290" s="83" t="s">
        <v>2553</v>
      </c>
      <c r="D290" s="137"/>
      <c r="E290" s="81">
        <v>2</v>
      </c>
      <c r="F290" s="81" t="s">
        <v>14480</v>
      </c>
    </row>
    <row r="291" spans="1:8" x14ac:dyDescent="0.25">
      <c r="A291" s="136" t="s">
        <v>12201</v>
      </c>
      <c r="B291" s="134">
        <f t="shared" si="4"/>
        <v>15.038</v>
      </c>
      <c r="C291" s="83" t="s">
        <v>1386</v>
      </c>
      <c r="D291" s="137"/>
      <c r="E291" s="81">
        <v>3</v>
      </c>
      <c r="F291" s="81" t="s">
        <v>14477</v>
      </c>
    </row>
    <row r="292" spans="1:8" x14ac:dyDescent="0.25">
      <c r="A292" s="136" t="s">
        <v>12202</v>
      </c>
      <c r="B292" s="134">
        <f t="shared" si="4"/>
        <v>15.039</v>
      </c>
      <c r="C292" s="83" t="s">
        <v>1385</v>
      </c>
      <c r="D292" s="137"/>
      <c r="E292" s="81">
        <v>2</v>
      </c>
      <c r="F292" s="81" t="s">
        <v>14477</v>
      </c>
      <c r="H292" s="80" t="s">
        <v>14570</v>
      </c>
    </row>
    <row r="293" spans="1:8" ht="26.4" x14ac:dyDescent="0.25">
      <c r="A293" s="136" t="s">
        <v>12203</v>
      </c>
      <c r="B293" s="134">
        <f t="shared" si="4"/>
        <v>15.04</v>
      </c>
      <c r="C293" s="83" t="s">
        <v>1384</v>
      </c>
      <c r="D293" s="137"/>
      <c r="E293" s="81">
        <v>2</v>
      </c>
      <c r="F293" s="81" t="s">
        <v>14474</v>
      </c>
      <c r="H293" s="80" t="s">
        <v>14571</v>
      </c>
    </row>
    <row r="294" spans="1:8" x14ac:dyDescent="0.25">
      <c r="A294" s="136" t="s">
        <v>14572</v>
      </c>
      <c r="B294" s="134">
        <f t="shared" si="4"/>
        <v>15.041</v>
      </c>
      <c r="C294" s="83" t="s">
        <v>2554</v>
      </c>
      <c r="D294" s="137"/>
      <c r="E294" s="81">
        <v>2</v>
      </c>
      <c r="F294" s="81" t="s">
        <v>14474</v>
      </c>
    </row>
    <row r="295" spans="1:8" x14ac:dyDescent="0.25">
      <c r="A295" s="136" t="s">
        <v>12204</v>
      </c>
      <c r="B295" s="134">
        <f t="shared" si="4"/>
        <v>15.042</v>
      </c>
      <c r="C295" s="83" t="s">
        <v>1383</v>
      </c>
      <c r="D295" s="137"/>
      <c r="E295" s="81">
        <v>2</v>
      </c>
      <c r="F295" s="81" t="s">
        <v>14477</v>
      </c>
    </row>
    <row r="296" spans="1:8" x14ac:dyDescent="0.25">
      <c r="A296" s="136" t="s">
        <v>12205</v>
      </c>
      <c r="B296" s="134">
        <f t="shared" si="4"/>
        <v>15.042999999999999</v>
      </c>
      <c r="C296" s="83" t="s">
        <v>1382</v>
      </c>
      <c r="D296" s="137"/>
      <c r="E296" s="81">
        <v>4</v>
      </c>
      <c r="F296" s="81" t="s">
        <v>14474</v>
      </c>
    </row>
    <row r="297" spans="1:8" x14ac:dyDescent="0.25">
      <c r="A297" s="136" t="s">
        <v>12206</v>
      </c>
      <c r="B297" s="134">
        <f t="shared" si="4"/>
        <v>15.044</v>
      </c>
      <c r="C297" s="83" t="s">
        <v>2555</v>
      </c>
      <c r="D297" s="137"/>
      <c r="E297" s="81">
        <v>4</v>
      </c>
      <c r="F297" s="81" t="s">
        <v>14477</v>
      </c>
    </row>
    <row r="298" spans="1:8" x14ac:dyDescent="0.25">
      <c r="A298" s="136" t="s">
        <v>12207</v>
      </c>
      <c r="B298" s="134">
        <f t="shared" si="4"/>
        <v>15.045</v>
      </c>
      <c r="C298" s="83" t="s">
        <v>2556</v>
      </c>
      <c r="D298" s="137"/>
      <c r="E298" s="81">
        <v>4</v>
      </c>
      <c r="F298" s="81" t="s">
        <v>14477</v>
      </c>
    </row>
    <row r="299" spans="1:8" x14ac:dyDescent="0.25">
      <c r="A299" s="136" t="s">
        <v>12208</v>
      </c>
      <c r="B299" s="134">
        <f t="shared" si="4"/>
        <v>15.045999999999999</v>
      </c>
      <c r="C299" s="83" t="s">
        <v>1381</v>
      </c>
      <c r="D299" s="137"/>
      <c r="E299" s="81">
        <v>4</v>
      </c>
      <c r="F299" s="81" t="s">
        <v>14477</v>
      </c>
    </row>
    <row r="300" spans="1:8" x14ac:dyDescent="0.25">
      <c r="A300" s="136" t="s">
        <v>14573</v>
      </c>
      <c r="B300" s="134">
        <f t="shared" si="4"/>
        <v>15.047000000000001</v>
      </c>
      <c r="C300" s="83" t="s">
        <v>11165</v>
      </c>
      <c r="D300" s="137"/>
      <c r="E300" s="81">
        <v>4</v>
      </c>
      <c r="F300" s="81" t="s">
        <v>14477</v>
      </c>
    </row>
    <row r="301" spans="1:8" x14ac:dyDescent="0.25">
      <c r="A301" s="136" t="s">
        <v>12209</v>
      </c>
      <c r="B301" s="134">
        <f t="shared" si="4"/>
        <v>15.048</v>
      </c>
      <c r="C301" s="83" t="s">
        <v>2557</v>
      </c>
      <c r="D301" s="137"/>
      <c r="E301" s="81">
        <v>2</v>
      </c>
      <c r="F301" s="81" t="s">
        <v>14474</v>
      </c>
    </row>
    <row r="302" spans="1:8" x14ac:dyDescent="0.25">
      <c r="A302" s="136" t="s">
        <v>12210</v>
      </c>
      <c r="B302" s="134">
        <f t="shared" si="4"/>
        <v>15.048999999999999</v>
      </c>
      <c r="C302" s="83" t="s">
        <v>1380</v>
      </c>
      <c r="D302" s="137"/>
      <c r="E302" s="81">
        <v>4</v>
      </c>
      <c r="F302" s="81" t="s">
        <v>14474</v>
      </c>
    </row>
    <row r="303" spans="1:8" x14ac:dyDescent="0.25">
      <c r="A303" s="136" t="s">
        <v>12211</v>
      </c>
      <c r="B303" s="134">
        <f t="shared" si="4"/>
        <v>15.05</v>
      </c>
      <c r="C303" s="83" t="s">
        <v>1379</v>
      </c>
      <c r="D303" s="137"/>
      <c r="E303" s="81">
        <v>4</v>
      </c>
      <c r="F303" s="81" t="s">
        <v>14474</v>
      </c>
    </row>
    <row r="304" spans="1:8" x14ac:dyDescent="0.25">
      <c r="A304" s="136" t="s">
        <v>12212</v>
      </c>
      <c r="B304" s="134">
        <f t="shared" si="4"/>
        <v>15.051</v>
      </c>
      <c r="C304" s="83" t="s">
        <v>1378</v>
      </c>
      <c r="D304" s="137"/>
      <c r="E304" s="81">
        <v>2</v>
      </c>
      <c r="F304" s="81" t="s">
        <v>14474</v>
      </c>
    </row>
    <row r="305" spans="1:8" ht="26.4" x14ac:dyDescent="0.25">
      <c r="A305" s="136" t="s">
        <v>12213</v>
      </c>
      <c r="B305" s="134">
        <f t="shared" si="4"/>
        <v>15.052</v>
      </c>
      <c r="C305" s="83" t="s">
        <v>1377</v>
      </c>
      <c r="D305" s="137"/>
      <c r="E305" s="81">
        <v>2</v>
      </c>
      <c r="F305" s="81" t="s">
        <v>14480</v>
      </c>
      <c r="H305" s="140" t="s">
        <v>14574</v>
      </c>
    </row>
    <row r="306" spans="1:8" x14ac:dyDescent="0.25">
      <c r="A306" s="136" t="s">
        <v>14575</v>
      </c>
      <c r="B306" s="134">
        <f t="shared" si="4"/>
        <v>15.053000000000001</v>
      </c>
      <c r="C306" s="83" t="s">
        <v>1375</v>
      </c>
      <c r="D306" s="137" t="s">
        <v>1374</v>
      </c>
      <c r="E306" s="81">
        <v>2</v>
      </c>
      <c r="F306" s="81" t="s">
        <v>14576</v>
      </c>
      <c r="H306" s="80" t="s">
        <v>14577</v>
      </c>
    </row>
    <row r="307" spans="1:8" x14ac:dyDescent="0.25">
      <c r="A307" s="136" t="s">
        <v>12214</v>
      </c>
      <c r="B307" s="134">
        <f t="shared" si="4"/>
        <v>15.054</v>
      </c>
      <c r="C307" s="83" t="s">
        <v>14003</v>
      </c>
      <c r="D307" s="137"/>
      <c r="E307" s="81">
        <v>2</v>
      </c>
      <c r="F307" s="81" t="s">
        <v>14477</v>
      </c>
      <c r="H307" s="80" t="s">
        <v>14578</v>
      </c>
    </row>
    <row r="308" spans="1:8" x14ac:dyDescent="0.25">
      <c r="A308" s="136" t="s">
        <v>12215</v>
      </c>
      <c r="B308" s="134">
        <f t="shared" si="4"/>
        <v>15.055</v>
      </c>
      <c r="C308" s="83" t="s">
        <v>2558</v>
      </c>
      <c r="D308" s="137"/>
      <c r="E308" s="81">
        <v>2</v>
      </c>
      <c r="F308" s="81" t="s">
        <v>14477</v>
      </c>
    </row>
    <row r="309" spans="1:8" x14ac:dyDescent="0.25">
      <c r="A309" s="136" t="s">
        <v>12216</v>
      </c>
      <c r="B309" s="134">
        <f t="shared" si="4"/>
        <v>15.055999999999999</v>
      </c>
      <c r="C309" s="83" t="s">
        <v>2559</v>
      </c>
      <c r="D309" s="137"/>
      <c r="E309" s="81">
        <v>4</v>
      </c>
      <c r="F309" s="81" t="s">
        <v>14477</v>
      </c>
    </row>
    <row r="310" spans="1:8" x14ac:dyDescent="0.25">
      <c r="A310" s="136" t="s">
        <v>12217</v>
      </c>
      <c r="B310" s="134">
        <f t="shared" si="4"/>
        <v>15.057</v>
      </c>
      <c r="C310" s="83" t="s">
        <v>1373</v>
      </c>
      <c r="D310" s="137"/>
      <c r="E310" s="81">
        <v>2</v>
      </c>
      <c r="F310" s="81" t="s">
        <v>14477</v>
      </c>
    </row>
    <row r="311" spans="1:8" x14ac:dyDescent="0.25">
      <c r="A311" s="136" t="s">
        <v>12218</v>
      </c>
      <c r="B311" s="134">
        <f t="shared" si="4"/>
        <v>15.058</v>
      </c>
      <c r="C311" s="83" t="s">
        <v>2560</v>
      </c>
      <c r="D311" s="137"/>
      <c r="E311" s="81">
        <v>2</v>
      </c>
      <c r="F311" s="81" t="s">
        <v>14477</v>
      </c>
    </row>
    <row r="312" spans="1:8" x14ac:dyDescent="0.25">
      <c r="A312" s="136" t="s">
        <v>12219</v>
      </c>
      <c r="B312" s="134">
        <f t="shared" si="4"/>
        <v>15.058999999999999</v>
      </c>
      <c r="C312" s="83" t="s">
        <v>2561</v>
      </c>
      <c r="D312" s="137"/>
      <c r="E312" s="81">
        <v>4</v>
      </c>
      <c r="F312" s="81" t="s">
        <v>14480</v>
      </c>
    </row>
    <row r="313" spans="1:8" x14ac:dyDescent="0.25">
      <c r="A313" s="136" t="s">
        <v>12220</v>
      </c>
      <c r="B313" s="134">
        <f t="shared" si="4"/>
        <v>15.06</v>
      </c>
      <c r="C313" s="83" t="s">
        <v>1372</v>
      </c>
      <c r="D313" s="137"/>
      <c r="E313" s="81">
        <v>4</v>
      </c>
      <c r="F313" s="81" t="s">
        <v>14480</v>
      </c>
    </row>
    <row r="314" spans="1:8" x14ac:dyDescent="0.25">
      <c r="A314" s="136" t="s">
        <v>12221</v>
      </c>
      <c r="B314" s="134">
        <f t="shared" si="4"/>
        <v>15.061</v>
      </c>
      <c r="C314" s="83" t="s">
        <v>2562</v>
      </c>
      <c r="D314" s="137"/>
      <c r="E314" s="81">
        <v>3</v>
      </c>
      <c r="F314" s="81" t="s">
        <v>14480</v>
      </c>
    </row>
    <row r="315" spans="1:8" x14ac:dyDescent="0.25">
      <c r="A315" s="136" t="s">
        <v>14579</v>
      </c>
      <c r="B315" s="134">
        <f t="shared" si="4"/>
        <v>15.061999999999999</v>
      </c>
      <c r="C315" s="83" t="s">
        <v>2563</v>
      </c>
      <c r="D315" s="137"/>
      <c r="E315" s="81">
        <v>3</v>
      </c>
      <c r="F315" s="81" t="s">
        <v>14474</v>
      </c>
    </row>
    <row r="316" spans="1:8" x14ac:dyDescent="0.25">
      <c r="A316" s="136" t="s">
        <v>12222</v>
      </c>
      <c r="B316" s="134">
        <f t="shared" si="4"/>
        <v>15.063000000000001</v>
      </c>
      <c r="C316" s="83" t="s">
        <v>1371</v>
      </c>
      <c r="D316" s="137"/>
      <c r="E316" s="81">
        <v>4</v>
      </c>
      <c r="F316" s="81" t="s">
        <v>14474</v>
      </c>
    </row>
    <row r="317" spans="1:8" x14ac:dyDescent="0.25">
      <c r="A317" s="136" t="s">
        <v>12223</v>
      </c>
      <c r="B317" s="134">
        <f t="shared" si="4"/>
        <v>15.064</v>
      </c>
      <c r="C317" s="83" t="s">
        <v>1370</v>
      </c>
      <c r="D317" s="137" t="s">
        <v>1369</v>
      </c>
      <c r="E317" s="81">
        <v>4</v>
      </c>
      <c r="F317" s="81" t="s">
        <v>14474</v>
      </c>
    </row>
    <row r="318" spans="1:8" x14ac:dyDescent="0.25">
      <c r="A318" s="136" t="s">
        <v>12224</v>
      </c>
      <c r="B318" s="134">
        <f t="shared" si="4"/>
        <v>15.065</v>
      </c>
      <c r="C318" s="83" t="s">
        <v>1368</v>
      </c>
      <c r="D318" s="137"/>
      <c r="E318" s="81">
        <v>4</v>
      </c>
      <c r="F318" s="81" t="s">
        <v>14474</v>
      </c>
    </row>
    <row r="319" spans="1:8" x14ac:dyDescent="0.25">
      <c r="A319" s="136" t="s">
        <v>12225</v>
      </c>
      <c r="B319" s="134">
        <f t="shared" si="4"/>
        <v>15.066000000000001</v>
      </c>
      <c r="C319" s="83" t="s">
        <v>1367</v>
      </c>
      <c r="D319" s="137"/>
      <c r="E319" s="81">
        <v>2</v>
      </c>
      <c r="F319" s="81" t="s">
        <v>14474</v>
      </c>
    </row>
    <row r="320" spans="1:8" x14ac:dyDescent="0.25">
      <c r="A320" s="136" t="s">
        <v>12226</v>
      </c>
      <c r="B320" s="134">
        <f t="shared" si="4"/>
        <v>15.067</v>
      </c>
      <c r="C320" s="83" t="s">
        <v>2141</v>
      </c>
      <c r="D320" s="137"/>
      <c r="E320" s="81">
        <v>2</v>
      </c>
      <c r="F320" s="81" t="s">
        <v>14480</v>
      </c>
    </row>
    <row r="321" spans="1:6" x14ac:dyDescent="0.25">
      <c r="A321" s="136" t="s">
        <v>12227</v>
      </c>
      <c r="B321" s="134">
        <f t="shared" si="4"/>
        <v>15.068</v>
      </c>
      <c r="C321" s="83" t="s">
        <v>2564</v>
      </c>
      <c r="D321" s="137"/>
      <c r="E321" s="81">
        <v>4</v>
      </c>
      <c r="F321" s="81" t="s">
        <v>14480</v>
      </c>
    </row>
    <row r="322" spans="1:6" x14ac:dyDescent="0.25">
      <c r="A322" s="136" t="s">
        <v>12228</v>
      </c>
      <c r="B322" s="134">
        <f t="shared" si="4"/>
        <v>15.069000000000001</v>
      </c>
      <c r="C322" s="83" t="s">
        <v>2565</v>
      </c>
      <c r="D322" s="137"/>
      <c r="E322" s="81">
        <v>3</v>
      </c>
      <c r="F322" s="81" t="s">
        <v>14477</v>
      </c>
    </row>
    <row r="323" spans="1:6" x14ac:dyDescent="0.25">
      <c r="A323" s="136" t="s">
        <v>12229</v>
      </c>
      <c r="B323" s="134">
        <f t="shared" ref="B323:B386" si="5">VALUE(A323)</f>
        <v>15.07</v>
      </c>
      <c r="C323" s="83" t="s">
        <v>2140</v>
      </c>
      <c r="D323" s="137"/>
      <c r="E323" s="81">
        <v>2</v>
      </c>
      <c r="F323" s="81" t="s">
        <v>14474</v>
      </c>
    </row>
    <row r="324" spans="1:6" x14ac:dyDescent="0.25">
      <c r="A324" s="136" t="s">
        <v>12230</v>
      </c>
      <c r="B324" s="134">
        <f t="shared" si="5"/>
        <v>15.071</v>
      </c>
      <c r="C324" s="83" t="s">
        <v>2139</v>
      </c>
      <c r="D324" s="137"/>
      <c r="E324" s="81">
        <v>3</v>
      </c>
      <c r="F324" s="81" t="s">
        <v>14474</v>
      </c>
    </row>
    <row r="325" spans="1:6" x14ac:dyDescent="0.25">
      <c r="A325" s="136" t="s">
        <v>12231</v>
      </c>
      <c r="B325" s="134">
        <f t="shared" si="5"/>
        <v>15.071999999999999</v>
      </c>
      <c r="C325" s="83" t="s">
        <v>2138</v>
      </c>
      <c r="D325" s="137"/>
      <c r="E325" s="81">
        <v>3</v>
      </c>
      <c r="F325" s="81" t="s">
        <v>14480</v>
      </c>
    </row>
    <row r="326" spans="1:6" x14ac:dyDescent="0.25">
      <c r="A326" s="136" t="s">
        <v>12232</v>
      </c>
      <c r="B326" s="134">
        <f t="shared" si="5"/>
        <v>15.073</v>
      </c>
      <c r="C326" s="83" t="s">
        <v>4718</v>
      </c>
      <c r="D326" s="137"/>
      <c r="E326" s="81">
        <v>2</v>
      </c>
      <c r="F326" s="81" t="s">
        <v>14480</v>
      </c>
    </row>
    <row r="327" spans="1:6" x14ac:dyDescent="0.25">
      <c r="A327" s="136" t="s">
        <v>12233</v>
      </c>
      <c r="B327" s="134">
        <f t="shared" si="5"/>
        <v>15.074</v>
      </c>
      <c r="C327" s="83" t="s">
        <v>4719</v>
      </c>
      <c r="D327" s="137"/>
      <c r="E327" s="81">
        <v>2</v>
      </c>
      <c r="F327" s="81" t="s">
        <v>14474</v>
      </c>
    </row>
    <row r="328" spans="1:6" x14ac:dyDescent="0.25">
      <c r="A328" s="136" t="s">
        <v>12234</v>
      </c>
      <c r="B328" s="134">
        <f t="shared" si="5"/>
        <v>15.074999999999999</v>
      </c>
      <c r="C328" s="83" t="s">
        <v>2137</v>
      </c>
      <c r="D328" s="137"/>
      <c r="E328" s="81">
        <v>4</v>
      </c>
      <c r="F328" s="81" t="s">
        <v>14474</v>
      </c>
    </row>
    <row r="329" spans="1:6" x14ac:dyDescent="0.25">
      <c r="A329" s="136" t="s">
        <v>12235</v>
      </c>
      <c r="B329" s="134">
        <f t="shared" si="5"/>
        <v>15.076000000000001</v>
      </c>
      <c r="C329" s="83" t="s">
        <v>2136</v>
      </c>
      <c r="D329" s="137"/>
      <c r="E329" s="81">
        <v>2</v>
      </c>
      <c r="F329" s="81" t="s">
        <v>14480</v>
      </c>
    </row>
    <row r="330" spans="1:6" x14ac:dyDescent="0.25">
      <c r="A330" s="136" t="s">
        <v>12236</v>
      </c>
      <c r="B330" s="134">
        <f t="shared" si="5"/>
        <v>15.077</v>
      </c>
      <c r="C330" s="83" t="s">
        <v>2135</v>
      </c>
      <c r="D330" s="137"/>
      <c r="E330" s="81">
        <v>3</v>
      </c>
      <c r="F330" s="81" t="s">
        <v>14474</v>
      </c>
    </row>
    <row r="331" spans="1:6" x14ac:dyDescent="0.25">
      <c r="A331" s="136" t="s">
        <v>12237</v>
      </c>
      <c r="B331" s="134">
        <f t="shared" si="5"/>
        <v>15.077999999999999</v>
      </c>
      <c r="C331" s="83" t="s">
        <v>2134</v>
      </c>
      <c r="D331" s="137"/>
      <c r="E331" s="81">
        <v>2</v>
      </c>
      <c r="F331" s="81" t="s">
        <v>14474</v>
      </c>
    </row>
    <row r="332" spans="1:6" x14ac:dyDescent="0.25">
      <c r="A332" s="136" t="s">
        <v>12238</v>
      </c>
      <c r="B332" s="134">
        <f t="shared" si="5"/>
        <v>15.079000000000001</v>
      </c>
      <c r="C332" s="83" t="s">
        <v>2133</v>
      </c>
      <c r="D332" s="137"/>
      <c r="E332" s="81">
        <v>2</v>
      </c>
      <c r="F332" s="81" t="s">
        <v>14474</v>
      </c>
    </row>
    <row r="333" spans="1:6" x14ac:dyDescent="0.25">
      <c r="A333" s="136" t="s">
        <v>12239</v>
      </c>
      <c r="B333" s="134">
        <f t="shared" si="5"/>
        <v>15.08</v>
      </c>
      <c r="C333" s="83" t="s">
        <v>4720</v>
      </c>
      <c r="D333" s="137"/>
      <c r="E333" s="81">
        <v>2</v>
      </c>
      <c r="F333" s="81" t="s">
        <v>14474</v>
      </c>
    </row>
    <row r="334" spans="1:6" x14ac:dyDescent="0.25">
      <c r="A334" s="136" t="s">
        <v>12240</v>
      </c>
      <c r="B334" s="134">
        <f t="shared" si="5"/>
        <v>15.081</v>
      </c>
      <c r="C334" s="83" t="s">
        <v>2132</v>
      </c>
      <c r="D334" s="137"/>
      <c r="E334" s="81">
        <v>2</v>
      </c>
      <c r="F334" s="81" t="s">
        <v>14474</v>
      </c>
    </row>
    <row r="335" spans="1:6" x14ac:dyDescent="0.25">
      <c r="A335" s="136" t="s">
        <v>12241</v>
      </c>
      <c r="B335" s="134">
        <f t="shared" si="5"/>
        <v>15.082000000000001</v>
      </c>
      <c r="C335" s="83" t="s">
        <v>11879</v>
      </c>
      <c r="D335" s="137"/>
      <c r="E335" s="81">
        <v>2</v>
      </c>
      <c r="F335" s="81" t="s">
        <v>14480</v>
      </c>
    </row>
    <row r="336" spans="1:6" x14ac:dyDescent="0.25">
      <c r="A336" s="136" t="s">
        <v>12242</v>
      </c>
      <c r="B336" s="134">
        <f t="shared" si="5"/>
        <v>15.083</v>
      </c>
      <c r="C336" s="83" t="s">
        <v>2131</v>
      </c>
      <c r="D336" s="137"/>
      <c r="E336" s="81">
        <v>1</v>
      </c>
      <c r="F336" s="81" t="s">
        <v>14480</v>
      </c>
    </row>
    <row r="337" spans="1:8" x14ac:dyDescent="0.25">
      <c r="A337" s="136" t="s">
        <v>12243</v>
      </c>
      <c r="B337" s="134">
        <f t="shared" si="5"/>
        <v>15.084</v>
      </c>
      <c r="C337" s="83" t="s">
        <v>2130</v>
      </c>
      <c r="D337" s="137"/>
      <c r="E337" s="81">
        <v>2</v>
      </c>
      <c r="F337" s="81" t="s">
        <v>14474</v>
      </c>
    </row>
    <row r="338" spans="1:8" x14ac:dyDescent="0.25">
      <c r="A338" s="136" t="s">
        <v>12244</v>
      </c>
      <c r="B338" s="134">
        <f t="shared" si="5"/>
        <v>15.085000000000001</v>
      </c>
      <c r="C338" s="83" t="s">
        <v>11880</v>
      </c>
      <c r="D338" s="137"/>
      <c r="E338" s="81">
        <v>3</v>
      </c>
      <c r="F338" s="81" t="s">
        <v>14474</v>
      </c>
    </row>
    <row r="339" spans="1:8" x14ac:dyDescent="0.25">
      <c r="A339" s="136" t="s">
        <v>12245</v>
      </c>
      <c r="B339" s="134">
        <f t="shared" si="5"/>
        <v>15.086</v>
      </c>
      <c r="C339" s="83" t="s">
        <v>2129</v>
      </c>
      <c r="D339" s="137"/>
      <c r="E339" s="81">
        <v>2</v>
      </c>
      <c r="F339" s="81" t="s">
        <v>14474</v>
      </c>
    </row>
    <row r="340" spans="1:8" ht="26.4" x14ac:dyDescent="0.25">
      <c r="A340" s="136" t="s">
        <v>14580</v>
      </c>
      <c r="B340" s="134">
        <f t="shared" si="5"/>
        <v>15.0861</v>
      </c>
      <c r="C340" s="83" t="s">
        <v>14581</v>
      </c>
      <c r="D340" s="137"/>
      <c r="E340" s="81">
        <v>4</v>
      </c>
      <c r="H340" s="80" t="s">
        <v>14541</v>
      </c>
    </row>
    <row r="341" spans="1:8" x14ac:dyDescent="0.25">
      <c r="A341" s="136" t="s">
        <v>12246</v>
      </c>
      <c r="B341" s="134">
        <f t="shared" si="5"/>
        <v>15.087</v>
      </c>
      <c r="C341" s="83" t="s">
        <v>2128</v>
      </c>
      <c r="D341" s="137"/>
      <c r="E341" s="81">
        <v>3</v>
      </c>
      <c r="F341" s="81" t="s">
        <v>14474</v>
      </c>
    </row>
    <row r="342" spans="1:8" x14ac:dyDescent="0.25">
      <c r="A342" s="136" t="s">
        <v>12247</v>
      </c>
      <c r="B342" s="134">
        <f t="shared" si="5"/>
        <v>15.087999999999999</v>
      </c>
      <c r="C342" s="83" t="s">
        <v>4721</v>
      </c>
      <c r="D342" s="137"/>
      <c r="E342" s="81">
        <v>3</v>
      </c>
      <c r="F342" s="81" t="s">
        <v>14474</v>
      </c>
    </row>
    <row r="343" spans="1:8" x14ac:dyDescent="0.25">
      <c r="A343" s="82" t="s">
        <v>14582</v>
      </c>
      <c r="B343" s="134">
        <f t="shared" si="5"/>
        <v>15.089</v>
      </c>
      <c r="C343" s="83" t="s">
        <v>4722</v>
      </c>
      <c r="D343" s="55" t="s">
        <v>14583</v>
      </c>
      <c r="E343" s="81">
        <v>1</v>
      </c>
      <c r="F343" s="81" t="s">
        <v>14474</v>
      </c>
      <c r="H343" s="80" t="s">
        <v>10789</v>
      </c>
    </row>
    <row r="344" spans="1:8" x14ac:dyDescent="0.25">
      <c r="A344" s="82" t="s">
        <v>12248</v>
      </c>
      <c r="B344" s="134">
        <f t="shared" si="5"/>
        <v>15.09</v>
      </c>
      <c r="C344" s="83" t="s">
        <v>4723</v>
      </c>
      <c r="E344" s="81">
        <v>4</v>
      </c>
      <c r="F344" s="81" t="s">
        <v>14480</v>
      </c>
      <c r="H344" s="80" t="s">
        <v>10789</v>
      </c>
    </row>
    <row r="345" spans="1:8" x14ac:dyDescent="0.25">
      <c r="A345" s="82" t="s">
        <v>14584</v>
      </c>
      <c r="B345" s="134">
        <f t="shared" si="5"/>
        <v>15.090999999999999</v>
      </c>
      <c r="C345" s="83" t="s">
        <v>4724</v>
      </c>
      <c r="E345" s="81">
        <v>4</v>
      </c>
      <c r="F345" s="81" t="s">
        <v>14480</v>
      </c>
      <c r="H345" s="80" t="s">
        <v>10789</v>
      </c>
    </row>
    <row r="346" spans="1:8" x14ac:dyDescent="0.25">
      <c r="A346" s="82" t="s">
        <v>12249</v>
      </c>
      <c r="B346" s="134">
        <f t="shared" si="5"/>
        <v>15.092000000000001</v>
      </c>
      <c r="C346" s="83" t="s">
        <v>4725</v>
      </c>
      <c r="E346" s="81">
        <v>2</v>
      </c>
      <c r="F346" s="81" t="s">
        <v>14474</v>
      </c>
      <c r="H346" s="80" t="s">
        <v>10789</v>
      </c>
    </row>
    <row r="347" spans="1:8" x14ac:dyDescent="0.25">
      <c r="A347" s="82" t="s">
        <v>12250</v>
      </c>
      <c r="B347" s="134">
        <f t="shared" si="5"/>
        <v>15.093</v>
      </c>
      <c r="C347" s="83" t="s">
        <v>2127</v>
      </c>
      <c r="E347" s="81">
        <v>3</v>
      </c>
      <c r="F347" s="81" t="s">
        <v>14480</v>
      </c>
      <c r="H347" s="80" t="s">
        <v>10789</v>
      </c>
    </row>
    <row r="348" spans="1:8" x14ac:dyDescent="0.25">
      <c r="A348" s="82">
        <v>15.0931</v>
      </c>
      <c r="B348" s="134">
        <f t="shared" si="5"/>
        <v>15.0931</v>
      </c>
      <c r="C348" s="83" t="s">
        <v>14585</v>
      </c>
      <c r="E348" s="81">
        <v>3</v>
      </c>
      <c r="F348" s="81" t="s">
        <v>14480</v>
      </c>
      <c r="H348" s="80" t="s">
        <v>14546</v>
      </c>
    </row>
    <row r="349" spans="1:8" x14ac:dyDescent="0.25">
      <c r="A349" s="82">
        <v>16.001000000000001</v>
      </c>
      <c r="B349" s="134">
        <f t="shared" si="5"/>
        <v>16.001000000000001</v>
      </c>
      <c r="C349" s="83" t="s">
        <v>4200</v>
      </c>
      <c r="D349" s="55" t="s">
        <v>4199</v>
      </c>
      <c r="E349" s="81">
        <v>1</v>
      </c>
    </row>
    <row r="350" spans="1:8" x14ac:dyDescent="0.25">
      <c r="A350" s="82">
        <v>16.001999999999999</v>
      </c>
      <c r="B350" s="134">
        <f t="shared" si="5"/>
        <v>16.001999999999999</v>
      </c>
      <c r="C350" s="83" t="s">
        <v>4198</v>
      </c>
      <c r="D350" s="55" t="s">
        <v>4197</v>
      </c>
      <c r="E350" s="81">
        <v>2</v>
      </c>
      <c r="H350" s="80" t="s">
        <v>14586</v>
      </c>
    </row>
    <row r="351" spans="1:8" x14ac:dyDescent="0.25">
      <c r="A351" s="82">
        <v>16.003</v>
      </c>
      <c r="B351" s="134">
        <f t="shared" si="5"/>
        <v>16.003</v>
      </c>
      <c r="C351" s="83" t="s">
        <v>4196</v>
      </c>
      <c r="D351" s="55" t="s">
        <v>4195</v>
      </c>
      <c r="E351" s="81">
        <v>2</v>
      </c>
      <c r="H351" s="80" t="s">
        <v>14586</v>
      </c>
    </row>
    <row r="352" spans="1:8" x14ac:dyDescent="0.25">
      <c r="A352" s="82">
        <v>16.004000000000001</v>
      </c>
      <c r="B352" s="134">
        <f t="shared" si="5"/>
        <v>16.004000000000001</v>
      </c>
      <c r="C352" s="83" t="s">
        <v>4194</v>
      </c>
      <c r="D352" s="55" t="s">
        <v>4193</v>
      </c>
      <c r="E352" s="81">
        <v>2</v>
      </c>
      <c r="H352" s="80" t="s">
        <v>14586</v>
      </c>
    </row>
    <row r="353" spans="1:8" x14ac:dyDescent="0.25">
      <c r="A353" s="82">
        <v>16.004999999999999</v>
      </c>
      <c r="B353" s="134">
        <f t="shared" si="5"/>
        <v>16.004999999999999</v>
      </c>
      <c r="C353" s="83" t="s">
        <v>4192</v>
      </c>
      <c r="D353" s="55" t="s">
        <v>4191</v>
      </c>
      <c r="E353" s="81">
        <v>2</v>
      </c>
      <c r="H353" s="80" t="s">
        <v>14586</v>
      </c>
    </row>
    <row r="354" spans="1:8" x14ac:dyDescent="0.25">
      <c r="A354" s="82">
        <v>16.006</v>
      </c>
      <c r="B354" s="134">
        <f t="shared" si="5"/>
        <v>16.006</v>
      </c>
      <c r="C354" s="83" t="s">
        <v>4190</v>
      </c>
      <c r="E354" s="81">
        <v>3</v>
      </c>
    </row>
    <row r="355" spans="1:8" x14ac:dyDescent="0.25">
      <c r="A355" s="82">
        <v>16.007000000000001</v>
      </c>
      <c r="B355" s="134">
        <f t="shared" si="5"/>
        <v>16.007000000000001</v>
      </c>
      <c r="C355" s="83" t="s">
        <v>2941</v>
      </c>
      <c r="E355" s="81">
        <v>1</v>
      </c>
    </row>
    <row r="356" spans="1:8" x14ac:dyDescent="0.25">
      <c r="A356" s="82">
        <v>16.007999999999999</v>
      </c>
      <c r="B356" s="134">
        <f t="shared" si="5"/>
        <v>16.007999999999999</v>
      </c>
      <c r="C356" s="83" t="s">
        <v>4189</v>
      </c>
      <c r="E356" s="81">
        <v>1</v>
      </c>
    </row>
    <row r="357" spans="1:8" x14ac:dyDescent="0.25">
      <c r="A357" s="82">
        <v>16.009</v>
      </c>
      <c r="B357" s="134">
        <f t="shared" si="5"/>
        <v>16.009</v>
      </c>
      <c r="C357" s="83" t="s">
        <v>4188</v>
      </c>
      <c r="E357" s="81">
        <v>3</v>
      </c>
      <c r="H357" s="80" t="s">
        <v>14587</v>
      </c>
    </row>
    <row r="358" spans="1:8" x14ac:dyDescent="0.25">
      <c r="A358" s="82" t="s">
        <v>12315</v>
      </c>
      <c r="B358" s="134">
        <f t="shared" si="5"/>
        <v>16.010000000000002</v>
      </c>
      <c r="C358" s="83" t="s">
        <v>4186</v>
      </c>
      <c r="E358" s="81">
        <v>2</v>
      </c>
    </row>
    <row r="359" spans="1:8" x14ac:dyDescent="0.25">
      <c r="A359" s="82">
        <v>16.010999999999999</v>
      </c>
      <c r="B359" s="134">
        <f t="shared" si="5"/>
        <v>16.010999999999999</v>
      </c>
      <c r="C359" s="83" t="s">
        <v>2943</v>
      </c>
      <c r="E359" s="81">
        <v>3</v>
      </c>
    </row>
    <row r="360" spans="1:8" x14ac:dyDescent="0.25">
      <c r="A360" s="82">
        <v>16.012</v>
      </c>
      <c r="B360" s="134">
        <f t="shared" si="5"/>
        <v>16.012</v>
      </c>
      <c r="C360" s="83" t="s">
        <v>4187</v>
      </c>
      <c r="E360" s="81">
        <v>3</v>
      </c>
    </row>
    <row r="361" spans="1:8" x14ac:dyDescent="0.25">
      <c r="A361" s="82">
        <v>16.013000000000002</v>
      </c>
      <c r="B361" s="134">
        <f t="shared" si="5"/>
        <v>16.013000000000002</v>
      </c>
      <c r="C361" s="83" t="s">
        <v>2942</v>
      </c>
      <c r="E361" s="81">
        <v>3</v>
      </c>
    </row>
    <row r="362" spans="1:8" x14ac:dyDescent="0.25">
      <c r="A362" s="82">
        <v>16.013999999999999</v>
      </c>
      <c r="B362" s="134">
        <f t="shared" si="5"/>
        <v>16.013999999999999</v>
      </c>
      <c r="C362" s="83" t="s">
        <v>4185</v>
      </c>
      <c r="E362" s="81">
        <v>1</v>
      </c>
    </row>
    <row r="363" spans="1:8" x14ac:dyDescent="0.25">
      <c r="A363" s="82">
        <v>16.015000000000001</v>
      </c>
      <c r="B363" s="134">
        <f t="shared" si="5"/>
        <v>16.015000000000001</v>
      </c>
      <c r="C363" s="83" t="s">
        <v>2944</v>
      </c>
      <c r="E363" s="81">
        <v>4</v>
      </c>
      <c r="H363" s="80" t="s">
        <v>14588</v>
      </c>
    </row>
    <row r="364" spans="1:8" x14ac:dyDescent="0.25">
      <c r="A364" s="82">
        <v>16.015999999999998</v>
      </c>
      <c r="B364" s="134">
        <f t="shared" si="5"/>
        <v>16.015999999999998</v>
      </c>
      <c r="C364" s="83" t="s">
        <v>2945</v>
      </c>
      <c r="E364" s="81">
        <v>3</v>
      </c>
    </row>
    <row r="365" spans="1:8" x14ac:dyDescent="0.25">
      <c r="A365" s="82">
        <v>16.016999999999999</v>
      </c>
      <c r="B365" s="134">
        <f t="shared" si="5"/>
        <v>16.016999999999999</v>
      </c>
      <c r="C365" s="83" t="s">
        <v>2946</v>
      </c>
      <c r="E365" s="81">
        <v>2</v>
      </c>
    </row>
    <row r="366" spans="1:8" x14ac:dyDescent="0.25">
      <c r="A366" s="82">
        <v>16.018000000000001</v>
      </c>
      <c r="B366" s="134">
        <f t="shared" si="5"/>
        <v>16.018000000000001</v>
      </c>
      <c r="C366" s="83" t="s">
        <v>4184</v>
      </c>
      <c r="E366" s="81">
        <v>4</v>
      </c>
      <c r="H366" s="80" t="s">
        <v>14588</v>
      </c>
    </row>
    <row r="367" spans="1:8" x14ac:dyDescent="0.25">
      <c r="A367" s="82">
        <v>16.018999999999998</v>
      </c>
      <c r="B367" s="134">
        <f t="shared" si="5"/>
        <v>16.018999999999998</v>
      </c>
      <c r="C367" s="83" t="s">
        <v>14004</v>
      </c>
      <c r="E367" s="81">
        <v>2</v>
      </c>
    </row>
    <row r="368" spans="1:8" x14ac:dyDescent="0.25">
      <c r="A368" s="82" t="s">
        <v>12321</v>
      </c>
      <c r="B368" s="134">
        <f t="shared" si="5"/>
        <v>16.02</v>
      </c>
      <c r="C368" s="83" t="s">
        <v>14005</v>
      </c>
      <c r="E368" s="81">
        <v>4</v>
      </c>
      <c r="H368" s="80" t="s">
        <v>14588</v>
      </c>
    </row>
    <row r="369" spans="1:8" x14ac:dyDescent="0.25">
      <c r="A369" s="82">
        <v>16.021000000000001</v>
      </c>
      <c r="B369" s="134">
        <f t="shared" si="5"/>
        <v>16.021000000000001</v>
      </c>
      <c r="C369" s="83" t="s">
        <v>4183</v>
      </c>
      <c r="E369" s="81">
        <v>2</v>
      </c>
    </row>
    <row r="370" spans="1:8" x14ac:dyDescent="0.25">
      <c r="A370" s="82">
        <v>16.021999999999998</v>
      </c>
      <c r="B370" s="134">
        <f t="shared" si="5"/>
        <v>16.021999999999998</v>
      </c>
      <c r="C370" s="83" t="s">
        <v>4182</v>
      </c>
      <c r="E370" s="81">
        <v>1</v>
      </c>
    </row>
    <row r="371" spans="1:8" x14ac:dyDescent="0.25">
      <c r="A371" s="82">
        <v>16.023</v>
      </c>
      <c r="B371" s="134">
        <f t="shared" si="5"/>
        <v>16.023</v>
      </c>
      <c r="C371" s="83" t="s">
        <v>4181</v>
      </c>
      <c r="E371" s="81">
        <v>4</v>
      </c>
    </row>
    <row r="372" spans="1:8" x14ac:dyDescent="0.25">
      <c r="A372" s="82">
        <v>16.024000000000001</v>
      </c>
      <c r="B372" s="134">
        <f t="shared" si="5"/>
        <v>16.024000000000001</v>
      </c>
      <c r="C372" s="83" t="s">
        <v>2947</v>
      </c>
      <c r="E372" s="81">
        <v>4</v>
      </c>
    </row>
    <row r="373" spans="1:8" x14ac:dyDescent="0.25">
      <c r="A373" s="82">
        <v>17.001000000000001</v>
      </c>
      <c r="B373" s="134">
        <f t="shared" si="5"/>
        <v>17.001000000000001</v>
      </c>
      <c r="C373" s="83" t="s">
        <v>4174</v>
      </c>
      <c r="E373" s="81">
        <v>1</v>
      </c>
    </row>
    <row r="374" spans="1:8" x14ac:dyDescent="0.25">
      <c r="A374" s="82">
        <v>17.001999999999999</v>
      </c>
      <c r="B374" s="134">
        <f t="shared" si="5"/>
        <v>17.001999999999999</v>
      </c>
      <c r="C374" s="83" t="s">
        <v>4173</v>
      </c>
      <c r="E374" s="81">
        <v>1</v>
      </c>
    </row>
    <row r="375" spans="1:8" x14ac:dyDescent="0.25">
      <c r="A375" s="82">
        <v>17.003</v>
      </c>
      <c r="B375" s="134">
        <f t="shared" si="5"/>
        <v>17.003</v>
      </c>
      <c r="C375" s="83" t="s">
        <v>4172</v>
      </c>
      <c r="D375" s="55" t="s">
        <v>4171</v>
      </c>
      <c r="E375" s="81">
        <v>1</v>
      </c>
    </row>
    <row r="376" spans="1:8" x14ac:dyDescent="0.25">
      <c r="A376" s="82">
        <v>17.004000000000001</v>
      </c>
      <c r="B376" s="134">
        <f t="shared" si="5"/>
        <v>17.004000000000001</v>
      </c>
      <c r="C376" s="83" t="s">
        <v>2951</v>
      </c>
      <c r="E376" s="81">
        <v>4</v>
      </c>
      <c r="H376" s="80" t="s">
        <v>14587</v>
      </c>
    </row>
    <row r="377" spans="1:8" x14ac:dyDescent="0.25">
      <c r="A377" s="82">
        <v>17.004999999999999</v>
      </c>
      <c r="B377" s="134">
        <f t="shared" si="5"/>
        <v>17.004999999999999</v>
      </c>
      <c r="C377" s="83" t="s">
        <v>4170</v>
      </c>
      <c r="E377" s="81">
        <v>1</v>
      </c>
    </row>
    <row r="378" spans="1:8" x14ac:dyDescent="0.25">
      <c r="A378" s="82">
        <v>17.006</v>
      </c>
      <c r="B378" s="134">
        <f t="shared" si="5"/>
        <v>17.006</v>
      </c>
      <c r="C378" s="83" t="s">
        <v>2952</v>
      </c>
      <c r="E378" s="81">
        <v>1</v>
      </c>
    </row>
    <row r="379" spans="1:8" x14ac:dyDescent="0.25">
      <c r="A379" s="82">
        <v>17.007000000000001</v>
      </c>
      <c r="B379" s="134">
        <f t="shared" si="5"/>
        <v>17.007000000000001</v>
      </c>
      <c r="C379" s="83" t="s">
        <v>4169</v>
      </c>
      <c r="E379" s="81">
        <v>2</v>
      </c>
    </row>
    <row r="380" spans="1:8" x14ac:dyDescent="0.25">
      <c r="A380" s="82">
        <v>17.007999999999999</v>
      </c>
      <c r="B380" s="134">
        <f t="shared" si="5"/>
        <v>17.007999999999999</v>
      </c>
      <c r="C380" s="83" t="s">
        <v>2953</v>
      </c>
      <c r="E380" s="81">
        <v>2</v>
      </c>
    </row>
    <row r="381" spans="1:8" x14ac:dyDescent="0.25">
      <c r="A381" s="82">
        <v>17.009</v>
      </c>
      <c r="B381" s="134">
        <f t="shared" si="5"/>
        <v>17.009</v>
      </c>
      <c r="C381" s="83" t="s">
        <v>2954</v>
      </c>
      <c r="E381" s="81">
        <v>2</v>
      </c>
    </row>
    <row r="382" spans="1:8" x14ac:dyDescent="0.25">
      <c r="A382" s="82" t="s">
        <v>12340</v>
      </c>
      <c r="B382" s="134">
        <f t="shared" si="5"/>
        <v>17.010000000000002</v>
      </c>
      <c r="C382" s="83" t="s">
        <v>4168</v>
      </c>
      <c r="E382" s="81">
        <v>2</v>
      </c>
      <c r="H382" s="80" t="s">
        <v>14589</v>
      </c>
    </row>
    <row r="383" spans="1:8" x14ac:dyDescent="0.25">
      <c r="A383" s="82">
        <v>17.010999999999999</v>
      </c>
      <c r="B383" s="134">
        <f t="shared" si="5"/>
        <v>17.010999999999999</v>
      </c>
      <c r="C383" s="83" t="s">
        <v>4167</v>
      </c>
      <c r="E383" s="81">
        <v>2</v>
      </c>
    </row>
    <row r="384" spans="1:8" x14ac:dyDescent="0.25">
      <c r="A384" s="82">
        <v>17.012</v>
      </c>
      <c r="B384" s="134">
        <f t="shared" si="5"/>
        <v>17.012</v>
      </c>
      <c r="C384" s="83" t="s">
        <v>4166</v>
      </c>
      <c r="E384" s="81">
        <v>1</v>
      </c>
    </row>
    <row r="385" spans="1:5" x14ac:dyDescent="0.25">
      <c r="A385" s="82">
        <v>17.013000000000002</v>
      </c>
      <c r="B385" s="134">
        <f t="shared" si="5"/>
        <v>17.013000000000002</v>
      </c>
      <c r="C385" s="83" t="s">
        <v>2955</v>
      </c>
      <c r="E385" s="81">
        <v>2</v>
      </c>
    </row>
    <row r="386" spans="1:5" x14ac:dyDescent="0.25">
      <c r="A386" s="82">
        <v>17.013999999999999</v>
      </c>
      <c r="B386" s="134">
        <f t="shared" si="5"/>
        <v>17.013999999999999</v>
      </c>
      <c r="C386" s="83" t="s">
        <v>2518</v>
      </c>
      <c r="E386" s="81">
        <v>2</v>
      </c>
    </row>
    <row r="387" spans="1:5" x14ac:dyDescent="0.25">
      <c r="A387" s="82">
        <v>17.015000000000001</v>
      </c>
      <c r="B387" s="134">
        <f t="shared" ref="B387:B450" si="6">VALUE(A387)</f>
        <v>17.015000000000001</v>
      </c>
      <c r="C387" s="83" t="s">
        <v>816</v>
      </c>
      <c r="E387" s="81">
        <v>2</v>
      </c>
    </row>
    <row r="388" spans="1:5" x14ac:dyDescent="0.25">
      <c r="A388" s="82">
        <v>17.015999999999998</v>
      </c>
      <c r="B388" s="134">
        <f t="shared" si="6"/>
        <v>17.015999999999998</v>
      </c>
      <c r="C388" s="83" t="s">
        <v>815</v>
      </c>
      <c r="D388" s="55" t="s">
        <v>14590</v>
      </c>
      <c r="E388" s="81">
        <v>2</v>
      </c>
    </row>
    <row r="389" spans="1:5" x14ac:dyDescent="0.25">
      <c r="A389" s="82">
        <v>18.001000000000001</v>
      </c>
      <c r="B389" s="134">
        <f t="shared" si="6"/>
        <v>18.001000000000001</v>
      </c>
      <c r="C389" s="83" t="s">
        <v>4165</v>
      </c>
      <c r="D389" s="55" t="s">
        <v>4164</v>
      </c>
      <c r="E389" s="81">
        <v>1</v>
      </c>
    </row>
    <row r="390" spans="1:5" x14ac:dyDescent="0.25">
      <c r="A390" s="82">
        <v>18.001999999999999</v>
      </c>
      <c r="B390" s="134">
        <f t="shared" si="6"/>
        <v>18.001999999999999</v>
      </c>
      <c r="C390" s="83" t="s">
        <v>2957</v>
      </c>
      <c r="E390" s="81">
        <v>3</v>
      </c>
    </row>
    <row r="391" spans="1:5" x14ac:dyDescent="0.25">
      <c r="A391" s="82">
        <v>18.003</v>
      </c>
      <c r="B391" s="134">
        <f t="shared" si="6"/>
        <v>18.003</v>
      </c>
      <c r="C391" s="83" t="s">
        <v>2956</v>
      </c>
      <c r="E391" s="81">
        <v>1</v>
      </c>
    </row>
    <row r="392" spans="1:5" x14ac:dyDescent="0.25">
      <c r="A392" s="82">
        <v>18.004000000000001</v>
      </c>
      <c r="B392" s="134">
        <f t="shared" si="6"/>
        <v>18.004000000000001</v>
      </c>
      <c r="C392" s="83" t="s">
        <v>4163</v>
      </c>
      <c r="E392" s="81">
        <v>2</v>
      </c>
    </row>
    <row r="393" spans="1:5" x14ac:dyDescent="0.25">
      <c r="A393" s="82">
        <v>18.004999999999999</v>
      </c>
      <c r="B393" s="134">
        <f t="shared" si="6"/>
        <v>18.004999999999999</v>
      </c>
      <c r="C393" s="83" t="s">
        <v>2958</v>
      </c>
      <c r="E393" s="81">
        <v>2</v>
      </c>
    </row>
    <row r="394" spans="1:5" x14ac:dyDescent="0.25">
      <c r="A394" s="82">
        <v>18.006</v>
      </c>
      <c r="B394" s="134">
        <f t="shared" si="6"/>
        <v>18.006</v>
      </c>
      <c r="C394" s="83" t="s">
        <v>4162</v>
      </c>
      <c r="E394" s="81">
        <v>2</v>
      </c>
    </row>
    <row r="395" spans="1:5" x14ac:dyDescent="0.25">
      <c r="A395" s="82">
        <v>18.007000000000001</v>
      </c>
      <c r="B395" s="134">
        <f t="shared" si="6"/>
        <v>18.007000000000001</v>
      </c>
      <c r="C395" s="83" t="s">
        <v>2959</v>
      </c>
      <c r="E395" s="81">
        <v>1</v>
      </c>
    </row>
    <row r="396" spans="1:5" x14ac:dyDescent="0.25">
      <c r="A396" s="82">
        <v>19.001000000000001</v>
      </c>
      <c r="B396" s="134">
        <f t="shared" si="6"/>
        <v>19.001000000000001</v>
      </c>
      <c r="C396" s="83" t="s">
        <v>2960</v>
      </c>
      <c r="E396" s="81">
        <v>1</v>
      </c>
    </row>
    <row r="397" spans="1:5" x14ac:dyDescent="0.25">
      <c r="A397" s="82">
        <v>19.001999999999999</v>
      </c>
      <c r="B397" s="134">
        <f t="shared" si="6"/>
        <v>19.001999999999999</v>
      </c>
      <c r="C397" s="83" t="s">
        <v>7618</v>
      </c>
      <c r="E397" s="81">
        <v>2</v>
      </c>
    </row>
    <row r="398" spans="1:5" x14ac:dyDescent="0.25">
      <c r="A398" s="82">
        <v>19.003</v>
      </c>
      <c r="B398" s="134">
        <f t="shared" si="6"/>
        <v>19.003</v>
      </c>
      <c r="C398" s="83" t="s">
        <v>7619</v>
      </c>
      <c r="E398" s="81">
        <v>1</v>
      </c>
    </row>
    <row r="399" spans="1:5" x14ac:dyDescent="0.25">
      <c r="A399" s="82">
        <v>19.004000000000001</v>
      </c>
      <c r="B399" s="134">
        <f t="shared" si="6"/>
        <v>19.004000000000001</v>
      </c>
      <c r="C399" s="83" t="s">
        <v>7621</v>
      </c>
      <c r="E399" s="81">
        <v>3</v>
      </c>
    </row>
    <row r="400" spans="1:5" x14ac:dyDescent="0.25">
      <c r="A400" s="82">
        <v>19.004999999999999</v>
      </c>
      <c r="B400" s="134">
        <f t="shared" si="6"/>
        <v>19.004999999999999</v>
      </c>
      <c r="C400" s="83" t="s">
        <v>4734</v>
      </c>
      <c r="E400" s="81">
        <v>2</v>
      </c>
    </row>
    <row r="401" spans="1:5" x14ac:dyDescent="0.25">
      <c r="A401" s="82">
        <v>19.006</v>
      </c>
      <c r="B401" s="134">
        <f t="shared" si="6"/>
        <v>19.006</v>
      </c>
      <c r="C401" s="83" t="s">
        <v>7620</v>
      </c>
      <c r="E401" s="81">
        <v>2</v>
      </c>
    </row>
    <row r="402" spans="1:5" x14ac:dyDescent="0.25">
      <c r="A402" s="82">
        <v>19.007000000000001</v>
      </c>
      <c r="B402" s="134">
        <f t="shared" si="6"/>
        <v>19.007000000000001</v>
      </c>
      <c r="C402" s="83" t="s">
        <v>7623</v>
      </c>
      <c r="D402" s="55" t="s">
        <v>7622</v>
      </c>
      <c r="E402" s="81">
        <v>2</v>
      </c>
    </row>
    <row r="403" spans="1:5" x14ac:dyDescent="0.25">
      <c r="A403" s="82">
        <v>19.007999999999999</v>
      </c>
      <c r="B403" s="134">
        <f t="shared" si="6"/>
        <v>19.007999999999999</v>
      </c>
      <c r="C403" s="83" t="s">
        <v>4733</v>
      </c>
      <c r="E403" s="81">
        <v>2</v>
      </c>
    </row>
    <row r="404" spans="1:5" x14ac:dyDescent="0.25">
      <c r="A404" s="82">
        <v>19.009</v>
      </c>
      <c r="B404" s="134">
        <f t="shared" si="6"/>
        <v>19.009</v>
      </c>
      <c r="C404" s="83" t="s">
        <v>4161</v>
      </c>
      <c r="E404" s="81">
        <v>3</v>
      </c>
    </row>
    <row r="405" spans="1:5" x14ac:dyDescent="0.25">
      <c r="A405" s="82" t="s">
        <v>12352</v>
      </c>
      <c r="B405" s="134">
        <f t="shared" si="6"/>
        <v>19.010000000000002</v>
      </c>
      <c r="C405" s="83" t="s">
        <v>4160</v>
      </c>
      <c r="E405" s="81">
        <v>2</v>
      </c>
    </row>
    <row r="406" spans="1:5" x14ac:dyDescent="0.25">
      <c r="A406" s="82">
        <v>19.010999999999999</v>
      </c>
      <c r="B406" s="134">
        <f t="shared" si="6"/>
        <v>19.010999999999999</v>
      </c>
      <c r="C406" s="83" t="s">
        <v>4159</v>
      </c>
      <c r="D406" s="55" t="s">
        <v>1277</v>
      </c>
      <c r="E406" s="81">
        <v>2</v>
      </c>
    </row>
    <row r="407" spans="1:5" x14ac:dyDescent="0.25">
      <c r="A407" s="82">
        <v>19.012</v>
      </c>
      <c r="B407" s="134">
        <f t="shared" si="6"/>
        <v>19.012</v>
      </c>
      <c r="C407" s="83" t="s">
        <v>2961</v>
      </c>
      <c r="E407" s="81">
        <v>3</v>
      </c>
    </row>
    <row r="408" spans="1:5" x14ac:dyDescent="0.25">
      <c r="A408" s="82">
        <v>19.013000000000002</v>
      </c>
      <c r="B408" s="134">
        <f t="shared" si="6"/>
        <v>19.013000000000002</v>
      </c>
      <c r="C408" s="83" t="s">
        <v>1276</v>
      </c>
      <c r="E408" s="81">
        <v>3</v>
      </c>
    </row>
    <row r="409" spans="1:5" x14ac:dyDescent="0.25">
      <c r="A409" s="82">
        <v>19.013999999999999</v>
      </c>
      <c r="B409" s="134">
        <f t="shared" si="6"/>
        <v>19.013999999999999</v>
      </c>
      <c r="C409" s="83" t="s">
        <v>2962</v>
      </c>
      <c r="E409" s="81">
        <v>2</v>
      </c>
    </row>
    <row r="410" spans="1:5" x14ac:dyDescent="0.25">
      <c r="A410" s="82">
        <v>20.001000000000001</v>
      </c>
      <c r="B410" s="134">
        <f t="shared" si="6"/>
        <v>20.001000000000001</v>
      </c>
      <c r="C410" s="83" t="s">
        <v>1455</v>
      </c>
      <c r="E410" s="81">
        <v>4</v>
      </c>
    </row>
    <row r="411" spans="1:5" x14ac:dyDescent="0.25">
      <c r="A411" s="82">
        <v>20.001999999999999</v>
      </c>
      <c r="B411" s="134">
        <f t="shared" si="6"/>
        <v>20.001999999999999</v>
      </c>
      <c r="C411" s="83" t="s">
        <v>1456</v>
      </c>
      <c r="E411" s="81">
        <v>4</v>
      </c>
    </row>
    <row r="412" spans="1:5" x14ac:dyDescent="0.25">
      <c r="A412" s="82">
        <v>20.003</v>
      </c>
      <c r="B412" s="134">
        <f t="shared" si="6"/>
        <v>20.003</v>
      </c>
      <c r="C412" s="83" t="s">
        <v>7615</v>
      </c>
      <c r="E412" s="81">
        <v>3</v>
      </c>
    </row>
    <row r="413" spans="1:5" x14ac:dyDescent="0.25">
      <c r="A413" s="82">
        <v>20.004000000000001</v>
      </c>
      <c r="B413" s="134">
        <f t="shared" si="6"/>
        <v>20.004000000000001</v>
      </c>
      <c r="C413" s="83" t="s">
        <v>1457</v>
      </c>
      <c r="E413" s="81">
        <v>2</v>
      </c>
    </row>
    <row r="414" spans="1:5" x14ac:dyDescent="0.25">
      <c r="A414" s="82">
        <v>20.004999999999999</v>
      </c>
      <c r="B414" s="134">
        <f t="shared" si="6"/>
        <v>20.004999999999999</v>
      </c>
      <c r="C414" s="83" t="s">
        <v>7612</v>
      </c>
      <c r="E414" s="81">
        <v>1</v>
      </c>
    </row>
    <row r="415" spans="1:5" x14ac:dyDescent="0.25">
      <c r="A415" s="82">
        <v>20.006</v>
      </c>
      <c r="B415" s="134">
        <f t="shared" si="6"/>
        <v>20.006</v>
      </c>
      <c r="C415" s="83" t="s">
        <v>2933</v>
      </c>
      <c r="E415" s="81">
        <v>2</v>
      </c>
    </row>
    <row r="416" spans="1:5" x14ac:dyDescent="0.25">
      <c r="A416" s="82">
        <v>20.007000000000001</v>
      </c>
      <c r="B416" s="134">
        <f t="shared" si="6"/>
        <v>20.007000000000001</v>
      </c>
      <c r="C416" s="83" t="s">
        <v>2936</v>
      </c>
      <c r="D416" s="55" t="s">
        <v>14591</v>
      </c>
      <c r="E416" s="81">
        <v>2</v>
      </c>
    </row>
    <row r="417" spans="1:5" x14ac:dyDescent="0.25">
      <c r="A417" s="82">
        <v>20.007999999999999</v>
      </c>
      <c r="B417" s="134">
        <f t="shared" si="6"/>
        <v>20.007999999999999</v>
      </c>
      <c r="C417" s="83" t="s">
        <v>7614</v>
      </c>
      <c r="E417" s="81">
        <v>3</v>
      </c>
    </row>
    <row r="418" spans="1:5" x14ac:dyDescent="0.25">
      <c r="A418" s="82">
        <v>20.009</v>
      </c>
      <c r="B418" s="134">
        <f t="shared" si="6"/>
        <v>20.009</v>
      </c>
      <c r="C418" s="83" t="s">
        <v>2934</v>
      </c>
      <c r="E418" s="81">
        <v>3</v>
      </c>
    </row>
    <row r="419" spans="1:5" x14ac:dyDescent="0.25">
      <c r="A419" s="82" t="s">
        <v>12289</v>
      </c>
      <c r="B419" s="134">
        <f t="shared" si="6"/>
        <v>20.010000000000002</v>
      </c>
      <c r="C419" s="83" t="s">
        <v>2935</v>
      </c>
      <c r="E419" s="81">
        <v>1</v>
      </c>
    </row>
    <row r="420" spans="1:5" x14ac:dyDescent="0.25">
      <c r="A420" s="82">
        <v>20.010999999999999</v>
      </c>
      <c r="B420" s="134">
        <f t="shared" si="6"/>
        <v>20.010999999999999</v>
      </c>
      <c r="C420" s="83" t="s">
        <v>7611</v>
      </c>
      <c r="E420" s="81">
        <v>1</v>
      </c>
    </row>
    <row r="421" spans="1:5" x14ac:dyDescent="0.25">
      <c r="A421" s="82">
        <v>20.012</v>
      </c>
      <c r="B421" s="134">
        <f t="shared" si="6"/>
        <v>20.012</v>
      </c>
      <c r="C421" s="83" t="s">
        <v>7610</v>
      </c>
      <c r="E421" s="81">
        <v>1</v>
      </c>
    </row>
    <row r="422" spans="1:5" x14ac:dyDescent="0.25">
      <c r="A422" s="82">
        <v>20.013000000000002</v>
      </c>
      <c r="B422" s="134">
        <f t="shared" si="6"/>
        <v>20.013000000000002</v>
      </c>
      <c r="C422" s="83" t="s">
        <v>7609</v>
      </c>
      <c r="E422" s="81">
        <v>1</v>
      </c>
    </row>
    <row r="423" spans="1:5" x14ac:dyDescent="0.25">
      <c r="A423" s="82">
        <v>20.013999999999999</v>
      </c>
      <c r="B423" s="134">
        <f t="shared" si="6"/>
        <v>20.013999999999999</v>
      </c>
      <c r="C423" s="83" t="s">
        <v>2937</v>
      </c>
      <c r="E423" s="81">
        <v>2</v>
      </c>
    </row>
    <row r="424" spans="1:5" x14ac:dyDescent="0.25">
      <c r="A424" s="82">
        <v>20.015000000000001</v>
      </c>
      <c r="B424" s="134">
        <f t="shared" si="6"/>
        <v>20.015000000000001</v>
      </c>
      <c r="C424" s="83" t="s">
        <v>7608</v>
      </c>
      <c r="E424" s="81">
        <v>2</v>
      </c>
    </row>
    <row r="425" spans="1:5" x14ac:dyDescent="0.25">
      <c r="A425" s="82">
        <v>20.015999999999998</v>
      </c>
      <c r="B425" s="134">
        <f t="shared" si="6"/>
        <v>20.015999999999998</v>
      </c>
      <c r="C425" s="83" t="s">
        <v>7607</v>
      </c>
      <c r="E425" s="81">
        <v>2</v>
      </c>
    </row>
    <row r="426" spans="1:5" x14ac:dyDescent="0.25">
      <c r="A426" s="82">
        <v>20.016999999999999</v>
      </c>
      <c r="B426" s="134">
        <f t="shared" si="6"/>
        <v>20.016999999999999</v>
      </c>
      <c r="C426" s="83" t="s">
        <v>2938</v>
      </c>
      <c r="E426" s="81">
        <v>2</v>
      </c>
    </row>
    <row r="427" spans="1:5" x14ac:dyDescent="0.25">
      <c r="A427" s="82">
        <v>20.018000000000001</v>
      </c>
      <c r="B427" s="134">
        <f t="shared" si="6"/>
        <v>20.018000000000001</v>
      </c>
      <c r="C427" s="83" t="s">
        <v>7606</v>
      </c>
      <c r="E427" s="81">
        <v>2</v>
      </c>
    </row>
    <row r="428" spans="1:5" x14ac:dyDescent="0.25">
      <c r="A428" s="82">
        <v>20.018999999999998</v>
      </c>
      <c r="B428" s="134">
        <f t="shared" si="6"/>
        <v>20.018999999999998</v>
      </c>
      <c r="C428" s="83" t="s">
        <v>7605</v>
      </c>
      <c r="D428" s="55" t="s">
        <v>4205</v>
      </c>
      <c r="E428" s="81">
        <v>2</v>
      </c>
    </row>
    <row r="429" spans="1:5" x14ac:dyDescent="0.25">
      <c r="A429" s="82" t="s">
        <v>12299</v>
      </c>
      <c r="B429" s="134">
        <f t="shared" si="6"/>
        <v>20.02</v>
      </c>
      <c r="C429" s="83" t="s">
        <v>2939</v>
      </c>
      <c r="E429" s="81">
        <v>2</v>
      </c>
    </row>
    <row r="430" spans="1:5" x14ac:dyDescent="0.25">
      <c r="A430" s="82">
        <v>20.021000000000001</v>
      </c>
      <c r="B430" s="134">
        <f t="shared" si="6"/>
        <v>20.021000000000001</v>
      </c>
      <c r="C430" s="83" t="s">
        <v>4204</v>
      </c>
      <c r="D430" s="55" t="s">
        <v>4203</v>
      </c>
      <c r="E430" s="81">
        <v>2</v>
      </c>
    </row>
    <row r="431" spans="1:5" x14ac:dyDescent="0.25">
      <c r="A431" s="82">
        <v>20.021999999999998</v>
      </c>
      <c r="B431" s="134">
        <f t="shared" si="6"/>
        <v>20.021999999999998</v>
      </c>
      <c r="C431" s="83" t="s">
        <v>4202</v>
      </c>
      <c r="E431" s="81">
        <v>2</v>
      </c>
    </row>
    <row r="432" spans="1:5" x14ac:dyDescent="0.25">
      <c r="A432" s="82">
        <v>20.023</v>
      </c>
      <c r="B432" s="134">
        <f t="shared" si="6"/>
        <v>20.023</v>
      </c>
      <c r="C432" s="83" t="s">
        <v>4201</v>
      </c>
      <c r="E432" s="81">
        <v>2</v>
      </c>
    </row>
    <row r="433" spans="1:8" x14ac:dyDescent="0.25">
      <c r="A433" s="82">
        <v>20.024000000000001</v>
      </c>
      <c r="B433" s="134">
        <f t="shared" si="6"/>
        <v>20.024000000000001</v>
      </c>
      <c r="C433" s="83" t="s">
        <v>2940</v>
      </c>
      <c r="E433" s="81">
        <v>2</v>
      </c>
    </row>
    <row r="434" spans="1:8" x14ac:dyDescent="0.25">
      <c r="A434" s="136" t="s">
        <v>12149</v>
      </c>
      <c r="B434" s="134">
        <f t="shared" si="6"/>
        <v>21.001000000000001</v>
      </c>
      <c r="C434" s="83" t="s">
        <v>810</v>
      </c>
      <c r="D434" s="137" t="s">
        <v>809</v>
      </c>
      <c r="E434" s="139">
        <v>1</v>
      </c>
      <c r="F434" s="139" t="s">
        <v>14474</v>
      </c>
    </row>
    <row r="435" spans="1:8" x14ac:dyDescent="0.25">
      <c r="A435" s="136" t="s">
        <v>12148</v>
      </c>
      <c r="B435" s="134">
        <f t="shared" si="6"/>
        <v>21.001999999999999</v>
      </c>
      <c r="C435" s="83" t="s">
        <v>2524</v>
      </c>
      <c r="D435" s="137"/>
      <c r="E435" s="139">
        <v>3</v>
      </c>
      <c r="F435" s="139" t="s">
        <v>14477</v>
      </c>
    </row>
    <row r="436" spans="1:8" x14ac:dyDescent="0.25">
      <c r="A436" s="136" t="s">
        <v>12145</v>
      </c>
      <c r="B436" s="134">
        <f t="shared" si="6"/>
        <v>21.003</v>
      </c>
      <c r="C436" s="83" t="s">
        <v>812</v>
      </c>
      <c r="D436" s="137"/>
      <c r="E436" s="139">
        <v>2</v>
      </c>
      <c r="F436" s="139" t="s">
        <v>14480</v>
      </c>
    </row>
    <row r="437" spans="1:8" x14ac:dyDescent="0.25">
      <c r="A437" s="136" t="s">
        <v>12141</v>
      </c>
      <c r="B437" s="134">
        <f t="shared" si="6"/>
        <v>21.004000000000001</v>
      </c>
      <c r="C437" s="83" t="s">
        <v>814</v>
      </c>
      <c r="D437" s="137" t="s">
        <v>2519</v>
      </c>
      <c r="E437" s="139">
        <v>2</v>
      </c>
      <c r="F437" s="139" t="s">
        <v>14480</v>
      </c>
    </row>
    <row r="438" spans="1:8" x14ac:dyDescent="0.25">
      <c r="A438" s="136" t="s">
        <v>12142</v>
      </c>
      <c r="B438" s="134">
        <f t="shared" si="6"/>
        <v>21.004999999999999</v>
      </c>
      <c r="C438" s="83" t="s">
        <v>2520</v>
      </c>
      <c r="D438" s="137"/>
      <c r="E438" s="139">
        <v>2</v>
      </c>
      <c r="F438" s="139" t="s">
        <v>14480</v>
      </c>
      <c r="H438" s="140" t="s">
        <v>14592</v>
      </c>
    </row>
    <row r="439" spans="1:8" x14ac:dyDescent="0.25">
      <c r="A439" s="136" t="s">
        <v>12144</v>
      </c>
      <c r="B439" s="134">
        <f t="shared" si="6"/>
        <v>21.006</v>
      </c>
      <c r="C439" s="83" t="s">
        <v>813</v>
      </c>
      <c r="D439" s="137"/>
      <c r="E439" s="139">
        <v>4</v>
      </c>
      <c r="F439" s="139" t="s">
        <v>14477</v>
      </c>
    </row>
    <row r="440" spans="1:8" x14ac:dyDescent="0.25">
      <c r="A440" s="136" t="s">
        <v>12143</v>
      </c>
      <c r="B440" s="134">
        <f t="shared" si="6"/>
        <v>21.007000000000001</v>
      </c>
      <c r="C440" s="83" t="s">
        <v>2521</v>
      </c>
      <c r="D440" s="137"/>
      <c r="E440" s="139">
        <v>4</v>
      </c>
      <c r="F440" s="139" t="s">
        <v>14477</v>
      </c>
    </row>
    <row r="441" spans="1:8" ht="26.4" x14ac:dyDescent="0.25">
      <c r="A441" s="136" t="s">
        <v>12146</v>
      </c>
      <c r="B441" s="134">
        <f t="shared" si="6"/>
        <v>21.007999999999999</v>
      </c>
      <c r="C441" s="83" t="s">
        <v>2522</v>
      </c>
      <c r="D441" s="137" t="s">
        <v>2523</v>
      </c>
      <c r="E441" s="139">
        <v>2</v>
      </c>
      <c r="F441" s="139" t="s">
        <v>14576</v>
      </c>
      <c r="H441" s="140" t="s">
        <v>14593</v>
      </c>
    </row>
    <row r="442" spans="1:8" x14ac:dyDescent="0.25">
      <c r="A442" s="136" t="s">
        <v>12147</v>
      </c>
      <c r="B442" s="134">
        <f t="shared" si="6"/>
        <v>21.009</v>
      </c>
      <c r="C442" s="83" t="s">
        <v>811</v>
      </c>
      <c r="D442" s="137"/>
      <c r="E442" s="139">
        <v>3</v>
      </c>
      <c r="F442" s="139" t="s">
        <v>14477</v>
      </c>
      <c r="H442" s="80" t="s">
        <v>14486</v>
      </c>
    </row>
    <row r="443" spans="1:8" x14ac:dyDescent="0.25">
      <c r="A443" s="136" t="s">
        <v>12328</v>
      </c>
      <c r="B443" s="134">
        <f t="shared" si="6"/>
        <v>22.001000000000001</v>
      </c>
      <c r="C443" s="83" t="s">
        <v>4179</v>
      </c>
      <c r="D443" s="137"/>
      <c r="E443" s="139">
        <v>3</v>
      </c>
      <c r="F443" s="139"/>
    </row>
    <row r="444" spans="1:8" x14ac:dyDescent="0.25">
      <c r="A444" s="136" t="s">
        <v>12329</v>
      </c>
      <c r="B444" s="134">
        <f t="shared" si="6"/>
        <v>22.001999999999999</v>
      </c>
      <c r="C444" s="83" t="s">
        <v>4178</v>
      </c>
      <c r="D444" s="137" t="s">
        <v>4177</v>
      </c>
      <c r="E444" s="139">
        <v>1</v>
      </c>
      <c r="F444" s="139"/>
    </row>
    <row r="445" spans="1:8" x14ac:dyDescent="0.25">
      <c r="A445" s="136" t="s">
        <v>14594</v>
      </c>
      <c r="B445" s="134">
        <f t="shared" si="6"/>
        <v>22.003</v>
      </c>
      <c r="C445" s="83" t="s">
        <v>11811</v>
      </c>
      <c r="D445" s="137"/>
      <c r="E445" s="139">
        <v>2</v>
      </c>
      <c r="F445" s="139"/>
    </row>
    <row r="446" spans="1:8" x14ac:dyDescent="0.25">
      <c r="A446" s="136" t="s">
        <v>14595</v>
      </c>
      <c r="B446" s="134">
        <f t="shared" si="6"/>
        <v>22.004000000000001</v>
      </c>
      <c r="C446" s="83" t="s">
        <v>11176</v>
      </c>
      <c r="D446" s="137"/>
      <c r="E446" s="139">
        <v>3</v>
      </c>
      <c r="F446" s="139"/>
      <c r="H446" s="80" t="s">
        <v>14546</v>
      </c>
    </row>
    <row r="447" spans="1:8" x14ac:dyDescent="0.25">
      <c r="A447" s="136" t="s">
        <v>14596</v>
      </c>
      <c r="B447" s="134">
        <f t="shared" si="6"/>
        <v>22.004100000000001</v>
      </c>
      <c r="C447" s="83" t="s">
        <v>2949</v>
      </c>
      <c r="D447" s="137"/>
      <c r="E447" s="139">
        <v>3</v>
      </c>
      <c r="F447" s="139"/>
      <c r="H447" s="80" t="s">
        <v>14539</v>
      </c>
    </row>
    <row r="448" spans="1:8" x14ac:dyDescent="0.25">
      <c r="A448" s="136" t="s">
        <v>14597</v>
      </c>
      <c r="B448" s="134">
        <f t="shared" si="6"/>
        <v>22.004999999999999</v>
      </c>
      <c r="C448" s="83" t="s">
        <v>2950</v>
      </c>
      <c r="D448" s="137"/>
      <c r="E448" s="139">
        <v>3</v>
      </c>
      <c r="F448" s="139"/>
    </row>
    <row r="449" spans="1:8" x14ac:dyDescent="0.25">
      <c r="A449" s="136" t="s">
        <v>12281</v>
      </c>
      <c r="B449" s="134">
        <f t="shared" si="6"/>
        <v>23.001000000000001</v>
      </c>
      <c r="C449" s="83" t="s">
        <v>4735</v>
      </c>
      <c r="D449" s="137"/>
      <c r="E449" s="139">
        <v>3</v>
      </c>
      <c r="F449" s="139"/>
      <c r="H449" s="80" t="s">
        <v>14176</v>
      </c>
    </row>
    <row r="450" spans="1:8" x14ac:dyDescent="0.25">
      <c r="A450" s="136" t="s">
        <v>12150</v>
      </c>
      <c r="B450" s="134">
        <f t="shared" si="6"/>
        <v>24.001000000000001</v>
      </c>
      <c r="C450" s="83" t="s">
        <v>2525</v>
      </c>
      <c r="D450" s="137"/>
      <c r="E450" s="138">
        <v>2</v>
      </c>
      <c r="F450" s="138" t="s">
        <v>14480</v>
      </c>
    </row>
    <row r="451" spans="1:8" x14ac:dyDescent="0.25">
      <c r="A451" s="136" t="s">
        <v>12330</v>
      </c>
      <c r="B451" s="134">
        <f t="shared" ref="B451:B514" si="7">VALUE(A451)</f>
        <v>25.001000000000001</v>
      </c>
      <c r="C451" s="83" t="s">
        <v>4176</v>
      </c>
      <c r="D451" s="137" t="s">
        <v>4175</v>
      </c>
      <c r="E451" s="138">
        <v>2</v>
      </c>
      <c r="F451" s="138"/>
    </row>
    <row r="452" spans="1:8" x14ac:dyDescent="0.25">
      <c r="A452" s="136" t="s">
        <v>12279</v>
      </c>
      <c r="B452" s="134">
        <f t="shared" si="7"/>
        <v>26.001000000000001</v>
      </c>
      <c r="C452" s="83" t="s">
        <v>7617</v>
      </c>
      <c r="D452" s="137"/>
      <c r="E452" s="139">
        <v>2</v>
      </c>
      <c r="F452" s="139"/>
    </row>
    <row r="453" spans="1:8" x14ac:dyDescent="0.25">
      <c r="A453" s="136" t="s">
        <v>12280</v>
      </c>
      <c r="B453" s="134">
        <f t="shared" si="7"/>
        <v>26.001999999999999</v>
      </c>
      <c r="C453" s="83" t="s">
        <v>7616</v>
      </c>
      <c r="D453" s="137"/>
      <c r="E453" s="139">
        <v>3</v>
      </c>
      <c r="F453" s="139"/>
    </row>
    <row r="454" spans="1:8" x14ac:dyDescent="0.25">
      <c r="A454" s="136" t="s">
        <v>12533</v>
      </c>
      <c r="B454" s="134">
        <f t="shared" si="7"/>
        <v>27.001000000000001</v>
      </c>
      <c r="C454" s="83" t="s">
        <v>1121</v>
      </c>
      <c r="D454" s="137"/>
      <c r="E454" s="139">
        <v>4</v>
      </c>
      <c r="F454" s="139"/>
    </row>
    <row r="455" spans="1:8" x14ac:dyDescent="0.25">
      <c r="A455" s="136" t="s">
        <v>14598</v>
      </c>
      <c r="B455" s="134">
        <f t="shared" si="7"/>
        <v>27.001999999999999</v>
      </c>
      <c r="C455" s="83" t="s">
        <v>2114</v>
      </c>
      <c r="D455" s="137"/>
      <c r="E455" s="139">
        <v>4</v>
      </c>
      <c r="F455" s="139"/>
    </row>
    <row r="456" spans="1:8" x14ac:dyDescent="0.25">
      <c r="A456" s="136" t="s">
        <v>12534</v>
      </c>
      <c r="B456" s="134">
        <f t="shared" si="7"/>
        <v>27.003</v>
      </c>
      <c r="C456" s="83" t="s">
        <v>1120</v>
      </c>
      <c r="D456" s="137"/>
      <c r="E456" s="139">
        <v>4</v>
      </c>
      <c r="F456" s="139"/>
    </row>
    <row r="457" spans="1:8" x14ac:dyDescent="0.25">
      <c r="A457" s="136" t="s">
        <v>12535</v>
      </c>
      <c r="B457" s="134">
        <f t="shared" si="7"/>
        <v>27.004000000000001</v>
      </c>
      <c r="C457" s="83" t="s">
        <v>2115</v>
      </c>
      <c r="D457" s="137"/>
      <c r="E457" s="139">
        <v>3</v>
      </c>
      <c r="F457" s="139"/>
      <c r="H457" s="80" t="s">
        <v>14546</v>
      </c>
    </row>
    <row r="458" spans="1:8" x14ac:dyDescent="0.25">
      <c r="A458" s="141">
        <v>28.001000000000001</v>
      </c>
      <c r="B458" s="134">
        <f t="shared" si="7"/>
        <v>28.001000000000001</v>
      </c>
      <c r="C458" s="83" t="s">
        <v>7288</v>
      </c>
      <c r="D458" s="142"/>
      <c r="E458" s="81">
        <v>3</v>
      </c>
    </row>
    <row r="459" spans="1:8" x14ac:dyDescent="0.25">
      <c r="A459" s="141">
        <v>28.001999999999999</v>
      </c>
      <c r="B459" s="134">
        <f t="shared" si="7"/>
        <v>28.001999999999999</v>
      </c>
      <c r="C459" s="83" t="s">
        <v>14599</v>
      </c>
      <c r="D459" s="142"/>
      <c r="E459" s="81">
        <v>3</v>
      </c>
    </row>
    <row r="460" spans="1:8" x14ac:dyDescent="0.25">
      <c r="A460" s="141">
        <v>28.003</v>
      </c>
      <c r="B460" s="134">
        <f t="shared" si="7"/>
        <v>28.003</v>
      </c>
      <c r="C460" s="83" t="s">
        <v>11896</v>
      </c>
      <c r="D460" s="142"/>
      <c r="E460" s="81">
        <v>3</v>
      </c>
    </row>
    <row r="461" spans="1:8" x14ac:dyDescent="0.25">
      <c r="A461" s="141">
        <v>28.004000000000001</v>
      </c>
      <c r="B461" s="134">
        <f t="shared" si="7"/>
        <v>28.004000000000001</v>
      </c>
      <c r="C461" s="83" t="s">
        <v>3046</v>
      </c>
      <c r="D461" s="142"/>
      <c r="E461" s="81">
        <v>1</v>
      </c>
    </row>
    <row r="462" spans="1:8" x14ac:dyDescent="0.25">
      <c r="A462" s="141">
        <v>28.004999999999999</v>
      </c>
      <c r="B462" s="134">
        <f t="shared" si="7"/>
        <v>28.004999999999999</v>
      </c>
      <c r="C462" s="83" t="s">
        <v>7289</v>
      </c>
      <c r="D462" s="142"/>
      <c r="E462" s="81">
        <v>3</v>
      </c>
    </row>
    <row r="463" spans="1:8" x14ac:dyDescent="0.25">
      <c r="A463" s="141">
        <v>28.006</v>
      </c>
      <c r="B463" s="134">
        <f t="shared" si="7"/>
        <v>28.006</v>
      </c>
      <c r="C463" s="83" t="s">
        <v>3048</v>
      </c>
      <c r="D463" s="142"/>
      <c r="E463" s="81">
        <v>4</v>
      </c>
      <c r="H463" s="80" t="s">
        <v>14486</v>
      </c>
    </row>
    <row r="464" spans="1:8" x14ac:dyDescent="0.25">
      <c r="A464" s="141">
        <v>28.007000000000001</v>
      </c>
      <c r="B464" s="134">
        <f t="shared" si="7"/>
        <v>28.007000000000001</v>
      </c>
      <c r="C464" s="83" t="s">
        <v>3045</v>
      </c>
      <c r="D464" s="142"/>
      <c r="E464" s="81">
        <v>2</v>
      </c>
    </row>
    <row r="465" spans="1:8" x14ac:dyDescent="0.25">
      <c r="A465" s="141" t="s">
        <v>14600</v>
      </c>
      <c r="B465" s="134">
        <f t="shared" si="7"/>
        <v>28.007999999999999</v>
      </c>
      <c r="C465" s="83" t="s">
        <v>3050</v>
      </c>
      <c r="D465" s="142"/>
      <c r="E465" s="81">
        <v>3</v>
      </c>
    </row>
    <row r="466" spans="1:8" x14ac:dyDescent="0.25">
      <c r="A466" s="141">
        <v>28.009</v>
      </c>
      <c r="B466" s="134">
        <f t="shared" si="7"/>
        <v>28.009</v>
      </c>
      <c r="C466" s="83" t="s">
        <v>2862</v>
      </c>
      <c r="D466" s="142" t="s">
        <v>14601</v>
      </c>
      <c r="E466" s="81">
        <v>1</v>
      </c>
    </row>
    <row r="467" spans="1:8" x14ac:dyDescent="0.25">
      <c r="A467" s="141" t="s">
        <v>14602</v>
      </c>
      <c r="B467" s="134">
        <f t="shared" si="7"/>
        <v>28.01</v>
      </c>
      <c r="C467" s="83" t="s">
        <v>2864</v>
      </c>
      <c r="D467" s="142" t="s">
        <v>14603</v>
      </c>
      <c r="E467" s="81">
        <v>1</v>
      </c>
    </row>
    <row r="468" spans="1:8" x14ac:dyDescent="0.25">
      <c r="A468" s="141">
        <v>28.010999999999999</v>
      </c>
      <c r="B468" s="134">
        <f t="shared" si="7"/>
        <v>28.010999999999999</v>
      </c>
      <c r="C468" s="83" t="s">
        <v>3052</v>
      </c>
      <c r="D468" s="142"/>
      <c r="E468" s="81">
        <v>3</v>
      </c>
    </row>
    <row r="469" spans="1:8" x14ac:dyDescent="0.25">
      <c r="A469" s="141">
        <v>28.012</v>
      </c>
      <c r="B469" s="134">
        <f t="shared" si="7"/>
        <v>28.012</v>
      </c>
      <c r="C469" s="83" t="s">
        <v>2866</v>
      </c>
      <c r="D469" s="142"/>
      <c r="E469" s="81">
        <v>2</v>
      </c>
    </row>
    <row r="470" spans="1:8" x14ac:dyDescent="0.25">
      <c r="A470" s="141">
        <v>28.013000000000002</v>
      </c>
      <c r="B470" s="134">
        <f t="shared" si="7"/>
        <v>28.013000000000002</v>
      </c>
      <c r="C470" s="83" t="s">
        <v>3047</v>
      </c>
      <c r="D470" s="142"/>
      <c r="E470" s="81">
        <v>2</v>
      </c>
    </row>
    <row r="471" spans="1:8" x14ac:dyDescent="0.25">
      <c r="A471" s="141">
        <v>28.013999999999999</v>
      </c>
      <c r="B471" s="134">
        <f t="shared" si="7"/>
        <v>28.013999999999999</v>
      </c>
      <c r="C471" s="83" t="s">
        <v>11897</v>
      </c>
      <c r="D471" s="142"/>
      <c r="E471" s="81">
        <v>2</v>
      </c>
    </row>
    <row r="472" spans="1:8" x14ac:dyDescent="0.25">
      <c r="A472" s="141">
        <v>28.015000000000001</v>
      </c>
      <c r="B472" s="134">
        <f t="shared" si="7"/>
        <v>28.015000000000001</v>
      </c>
      <c r="C472" s="83" t="s">
        <v>2868</v>
      </c>
      <c r="D472" s="142"/>
      <c r="E472" s="81">
        <v>2</v>
      </c>
    </row>
    <row r="473" spans="1:8" x14ac:dyDescent="0.25">
      <c r="A473" s="141">
        <v>28.015999999999998</v>
      </c>
      <c r="B473" s="134">
        <f t="shared" si="7"/>
        <v>28.015999999999998</v>
      </c>
      <c r="C473" s="83" t="s">
        <v>3049</v>
      </c>
      <c r="D473" s="142"/>
      <c r="E473" s="81">
        <v>4</v>
      </c>
    </row>
    <row r="474" spans="1:8" x14ac:dyDescent="0.25">
      <c r="A474" s="141">
        <v>28.016999999999999</v>
      </c>
      <c r="B474" s="134">
        <f t="shared" si="7"/>
        <v>28.016999999999999</v>
      </c>
      <c r="C474" s="83" t="s">
        <v>2867</v>
      </c>
      <c r="D474" s="142"/>
      <c r="E474" s="81">
        <v>2</v>
      </c>
    </row>
    <row r="475" spans="1:8" x14ac:dyDescent="0.25">
      <c r="A475" s="141">
        <v>28.018000000000001</v>
      </c>
      <c r="B475" s="134">
        <f t="shared" si="7"/>
        <v>28.018000000000001</v>
      </c>
      <c r="C475" s="83" t="s">
        <v>3051</v>
      </c>
      <c r="D475" s="142"/>
      <c r="E475" s="81">
        <v>3</v>
      </c>
      <c r="H475" s="80" t="s">
        <v>14176</v>
      </c>
    </row>
    <row r="476" spans="1:8" x14ac:dyDescent="0.25">
      <c r="A476" s="141">
        <v>28.018999999999998</v>
      </c>
      <c r="B476" s="134">
        <f t="shared" si="7"/>
        <v>28.018999999999998</v>
      </c>
      <c r="C476" s="83" t="s">
        <v>2860</v>
      </c>
      <c r="D476" s="142"/>
      <c r="E476" s="81">
        <v>1</v>
      </c>
    </row>
    <row r="477" spans="1:8" x14ac:dyDescent="0.25">
      <c r="A477" s="141" t="s">
        <v>14604</v>
      </c>
      <c r="B477" s="134">
        <f t="shared" si="7"/>
        <v>28.02</v>
      </c>
      <c r="C477" s="83" t="s">
        <v>11898</v>
      </c>
      <c r="D477" s="142"/>
      <c r="E477" s="81">
        <v>1</v>
      </c>
    </row>
    <row r="478" spans="1:8" x14ac:dyDescent="0.25">
      <c r="A478" s="141">
        <v>28.021000000000001</v>
      </c>
      <c r="B478" s="134">
        <f t="shared" si="7"/>
        <v>28.021000000000001</v>
      </c>
      <c r="C478" s="83" t="s">
        <v>2859</v>
      </c>
      <c r="D478" s="142"/>
      <c r="E478" s="81">
        <v>1</v>
      </c>
    </row>
    <row r="479" spans="1:8" x14ac:dyDescent="0.25">
      <c r="A479" s="141">
        <v>28.021999999999998</v>
      </c>
      <c r="B479" s="134">
        <f t="shared" si="7"/>
        <v>28.021999999999998</v>
      </c>
      <c r="C479" s="83" t="s">
        <v>2858</v>
      </c>
      <c r="D479" s="142"/>
      <c r="E479" s="81">
        <v>1</v>
      </c>
    </row>
    <row r="480" spans="1:8" x14ac:dyDescent="0.25">
      <c r="A480" s="141">
        <v>28.023</v>
      </c>
      <c r="B480" s="134">
        <f t="shared" si="7"/>
        <v>28.023</v>
      </c>
      <c r="C480" s="83" t="s">
        <v>14605</v>
      </c>
      <c r="D480" s="142"/>
      <c r="E480" s="81">
        <v>3</v>
      </c>
    </row>
    <row r="481" spans="1:8" x14ac:dyDescent="0.25">
      <c r="A481" s="141">
        <v>28.024000000000001</v>
      </c>
      <c r="B481" s="134">
        <f t="shared" si="7"/>
        <v>28.024000000000001</v>
      </c>
      <c r="C481" s="83" t="s">
        <v>6141</v>
      </c>
      <c r="D481" s="142"/>
      <c r="E481" s="81">
        <v>1</v>
      </c>
    </row>
    <row r="482" spans="1:8" x14ac:dyDescent="0.25">
      <c r="A482" s="141">
        <v>28.024999999999999</v>
      </c>
      <c r="B482" s="134">
        <f t="shared" si="7"/>
        <v>28.024999999999999</v>
      </c>
      <c r="C482" s="83" t="s">
        <v>6142</v>
      </c>
      <c r="D482" s="142"/>
      <c r="E482" s="81">
        <v>1</v>
      </c>
    </row>
    <row r="483" spans="1:8" x14ac:dyDescent="0.25">
      <c r="A483" s="141">
        <v>28.026</v>
      </c>
      <c r="B483" s="134">
        <f t="shared" si="7"/>
        <v>28.026</v>
      </c>
      <c r="C483" s="83" t="s">
        <v>3053</v>
      </c>
      <c r="D483" s="142"/>
      <c r="E483" s="81">
        <v>3</v>
      </c>
    </row>
    <row r="484" spans="1:8" x14ac:dyDescent="0.25">
      <c r="A484" s="141">
        <v>28.027000000000001</v>
      </c>
      <c r="B484" s="134">
        <f t="shared" si="7"/>
        <v>28.027000000000001</v>
      </c>
      <c r="C484" s="83" t="s">
        <v>14606</v>
      </c>
      <c r="D484" s="142"/>
      <c r="E484" s="81">
        <v>2</v>
      </c>
    </row>
    <row r="485" spans="1:8" x14ac:dyDescent="0.25">
      <c r="A485" s="141">
        <v>28.027999999999999</v>
      </c>
      <c r="B485" s="134">
        <f t="shared" si="7"/>
        <v>28.027999999999999</v>
      </c>
      <c r="C485" s="83" t="s">
        <v>14607</v>
      </c>
      <c r="D485" s="142"/>
      <c r="E485" s="81">
        <v>3</v>
      </c>
    </row>
    <row r="486" spans="1:8" x14ac:dyDescent="0.25">
      <c r="A486" s="141">
        <v>29.001000000000001</v>
      </c>
      <c r="B486" s="134">
        <f t="shared" si="7"/>
        <v>29.001000000000001</v>
      </c>
      <c r="C486" s="83" t="s">
        <v>3057</v>
      </c>
      <c r="D486" s="142"/>
      <c r="E486" s="81">
        <v>1</v>
      </c>
    </row>
    <row r="487" spans="1:8" x14ac:dyDescent="0.25">
      <c r="A487" s="141">
        <v>29.001999999999999</v>
      </c>
      <c r="B487" s="134">
        <f t="shared" si="7"/>
        <v>29.001999999999999</v>
      </c>
      <c r="C487" s="83" t="s">
        <v>6139</v>
      </c>
      <c r="D487" s="142"/>
      <c r="E487" s="81">
        <v>1</v>
      </c>
    </row>
    <row r="488" spans="1:8" x14ac:dyDescent="0.25">
      <c r="A488" s="141">
        <v>29.003</v>
      </c>
      <c r="B488" s="134">
        <f t="shared" si="7"/>
        <v>29.003</v>
      </c>
      <c r="C488" s="83" t="s">
        <v>3058</v>
      </c>
      <c r="D488" s="142"/>
      <c r="E488" s="81">
        <v>1</v>
      </c>
    </row>
    <row r="489" spans="1:8" x14ac:dyDescent="0.25">
      <c r="A489" s="141">
        <v>30.001000000000001</v>
      </c>
      <c r="B489" s="134">
        <f t="shared" si="7"/>
        <v>30.001000000000001</v>
      </c>
      <c r="C489" s="83" t="s">
        <v>14608</v>
      </c>
      <c r="D489" s="142"/>
      <c r="E489" s="81">
        <v>2</v>
      </c>
      <c r="H489" s="80" t="s">
        <v>14609</v>
      </c>
    </row>
    <row r="490" spans="1:8" x14ac:dyDescent="0.25">
      <c r="A490" s="141">
        <v>30.001999999999999</v>
      </c>
      <c r="B490" s="134">
        <f t="shared" si="7"/>
        <v>30.001999999999999</v>
      </c>
      <c r="C490" s="83" t="s">
        <v>3056</v>
      </c>
      <c r="D490" s="142"/>
      <c r="E490" s="81">
        <v>2</v>
      </c>
    </row>
    <row r="491" spans="1:8" x14ac:dyDescent="0.25">
      <c r="A491" s="141">
        <v>30.003</v>
      </c>
      <c r="B491" s="134">
        <f t="shared" si="7"/>
        <v>30.003</v>
      </c>
      <c r="C491" s="83" t="s">
        <v>14610</v>
      </c>
      <c r="D491" s="142"/>
      <c r="E491" s="81">
        <v>2</v>
      </c>
      <c r="H491" s="80" t="s">
        <v>14611</v>
      </c>
    </row>
    <row r="492" spans="1:8" x14ac:dyDescent="0.25">
      <c r="A492" s="141">
        <v>30.004000000000001</v>
      </c>
      <c r="B492" s="134">
        <f t="shared" si="7"/>
        <v>30.004000000000001</v>
      </c>
      <c r="C492" s="83" t="s">
        <v>3055</v>
      </c>
      <c r="D492" s="142"/>
      <c r="E492" s="81">
        <v>2</v>
      </c>
    </row>
    <row r="493" spans="1:8" x14ac:dyDescent="0.25">
      <c r="A493" s="141">
        <v>31.001000000000001</v>
      </c>
      <c r="B493" s="134">
        <f t="shared" si="7"/>
        <v>31.001000000000001</v>
      </c>
      <c r="C493" s="83" t="s">
        <v>6140</v>
      </c>
      <c r="D493" s="142"/>
      <c r="E493" s="81">
        <v>1</v>
      </c>
    </row>
    <row r="494" spans="1:8" x14ac:dyDescent="0.25">
      <c r="A494" s="141">
        <v>32.000999999999998</v>
      </c>
      <c r="B494" s="134">
        <f t="shared" si="7"/>
        <v>32.000999999999998</v>
      </c>
      <c r="C494" s="83" t="s">
        <v>3059</v>
      </c>
      <c r="D494" s="142"/>
      <c r="E494" s="81">
        <v>2</v>
      </c>
    </row>
    <row r="495" spans="1:8" x14ac:dyDescent="0.25">
      <c r="A495" s="141">
        <v>32.002000000000002</v>
      </c>
      <c r="B495" s="134">
        <f t="shared" si="7"/>
        <v>32.002000000000002</v>
      </c>
      <c r="C495" s="83" t="s">
        <v>3060</v>
      </c>
      <c r="D495" s="142"/>
      <c r="E495" s="81">
        <v>2</v>
      </c>
    </row>
    <row r="496" spans="1:8" x14ac:dyDescent="0.25">
      <c r="A496" s="141">
        <v>32.003</v>
      </c>
      <c r="B496" s="134">
        <f t="shared" si="7"/>
        <v>32.003</v>
      </c>
      <c r="C496" s="83" t="s">
        <v>6138</v>
      </c>
      <c r="D496" s="142"/>
      <c r="E496" s="81">
        <v>2</v>
      </c>
    </row>
    <row r="497" spans="1:8" x14ac:dyDescent="0.25">
      <c r="A497" s="141">
        <v>32.003999999999998</v>
      </c>
      <c r="B497" s="134">
        <f t="shared" si="7"/>
        <v>32.003999999999998</v>
      </c>
      <c r="C497" s="83" t="s">
        <v>3</v>
      </c>
      <c r="D497" s="142"/>
      <c r="E497" s="81">
        <v>3</v>
      </c>
    </row>
    <row r="498" spans="1:8" x14ac:dyDescent="0.25">
      <c r="A498" s="141">
        <v>32.005000000000003</v>
      </c>
      <c r="B498" s="134">
        <f t="shared" si="7"/>
        <v>32.005000000000003</v>
      </c>
      <c r="C498" s="83" t="s">
        <v>4</v>
      </c>
      <c r="D498" s="142"/>
      <c r="E498" s="81">
        <v>3</v>
      </c>
    </row>
    <row r="499" spans="1:8" x14ac:dyDescent="0.25">
      <c r="A499" s="141">
        <v>32.006</v>
      </c>
      <c r="B499" s="134">
        <f t="shared" si="7"/>
        <v>32.006</v>
      </c>
      <c r="C499" s="83" t="s">
        <v>3957</v>
      </c>
      <c r="D499" s="142"/>
      <c r="E499" s="81">
        <v>3</v>
      </c>
    </row>
    <row r="500" spans="1:8" x14ac:dyDescent="0.25">
      <c r="A500" s="141">
        <v>32.006999999999998</v>
      </c>
      <c r="B500" s="134">
        <f t="shared" si="7"/>
        <v>32.006999999999998</v>
      </c>
      <c r="C500" s="83" t="s">
        <v>2832</v>
      </c>
      <c r="D500" s="142"/>
      <c r="E500" s="81">
        <v>1</v>
      </c>
    </row>
    <row r="501" spans="1:8" x14ac:dyDescent="0.25">
      <c r="A501" s="141">
        <v>32.008000000000003</v>
      </c>
      <c r="B501" s="134">
        <f t="shared" si="7"/>
        <v>32.008000000000003</v>
      </c>
      <c r="C501" s="83" t="s">
        <v>3967</v>
      </c>
      <c r="D501" s="142"/>
      <c r="E501" s="81">
        <v>2</v>
      </c>
    </row>
    <row r="502" spans="1:8" x14ac:dyDescent="0.25">
      <c r="A502" s="141">
        <v>32.009</v>
      </c>
      <c r="B502" s="134">
        <f t="shared" si="7"/>
        <v>32.009</v>
      </c>
      <c r="C502" s="83" t="s">
        <v>2839</v>
      </c>
      <c r="D502" s="142"/>
      <c r="E502" s="81">
        <v>1</v>
      </c>
    </row>
    <row r="503" spans="1:8" x14ac:dyDescent="0.25">
      <c r="A503" s="141" t="s">
        <v>14612</v>
      </c>
      <c r="B503" s="134">
        <f t="shared" si="7"/>
        <v>32.01</v>
      </c>
      <c r="C503" s="83" t="s">
        <v>3968</v>
      </c>
      <c r="D503" s="142"/>
      <c r="E503" s="81">
        <v>2</v>
      </c>
    </row>
    <row r="504" spans="1:8" x14ac:dyDescent="0.25">
      <c r="A504" s="141">
        <v>32.011000000000003</v>
      </c>
      <c r="B504" s="134">
        <f t="shared" si="7"/>
        <v>32.011000000000003</v>
      </c>
      <c r="C504" s="83" t="s">
        <v>3964</v>
      </c>
      <c r="D504" s="142"/>
      <c r="E504" s="81">
        <v>2</v>
      </c>
    </row>
    <row r="505" spans="1:8" x14ac:dyDescent="0.25">
      <c r="A505" s="141">
        <v>32.012</v>
      </c>
      <c r="B505" s="134">
        <f t="shared" si="7"/>
        <v>32.012</v>
      </c>
      <c r="C505" s="83" t="s">
        <v>2831</v>
      </c>
      <c r="D505" s="142"/>
      <c r="E505" s="81">
        <v>3</v>
      </c>
    </row>
    <row r="506" spans="1:8" x14ac:dyDescent="0.25">
      <c r="A506" s="141">
        <v>32.012999999999998</v>
      </c>
      <c r="B506" s="134">
        <f t="shared" si="7"/>
        <v>32.012999999999998</v>
      </c>
      <c r="C506" s="83" t="s">
        <v>3966</v>
      </c>
      <c r="D506" s="142"/>
      <c r="E506" s="81">
        <v>2</v>
      </c>
    </row>
    <row r="507" spans="1:8" x14ac:dyDescent="0.25">
      <c r="A507" s="141">
        <v>32.014000000000003</v>
      </c>
      <c r="B507" s="134">
        <f t="shared" si="7"/>
        <v>32.014000000000003</v>
      </c>
      <c r="C507" s="83" t="s">
        <v>3961</v>
      </c>
      <c r="D507" s="142"/>
      <c r="E507" s="81">
        <v>3</v>
      </c>
    </row>
    <row r="508" spans="1:8" x14ac:dyDescent="0.25">
      <c r="A508" s="141">
        <v>32.015000000000001</v>
      </c>
      <c r="B508" s="134">
        <f t="shared" si="7"/>
        <v>32.015000000000001</v>
      </c>
      <c r="C508" s="83" t="s">
        <v>3959</v>
      </c>
      <c r="D508" s="142"/>
      <c r="E508" s="81">
        <v>2</v>
      </c>
    </row>
    <row r="509" spans="1:8" x14ac:dyDescent="0.25">
      <c r="A509" s="141">
        <v>32.015999999999998</v>
      </c>
      <c r="B509" s="134">
        <f t="shared" si="7"/>
        <v>32.015999999999998</v>
      </c>
      <c r="C509" s="83" t="s">
        <v>2836</v>
      </c>
      <c r="D509" s="142"/>
      <c r="E509" s="81">
        <v>2</v>
      </c>
    </row>
    <row r="510" spans="1:8" x14ac:dyDescent="0.25">
      <c r="A510" s="141">
        <v>32.017000000000003</v>
      </c>
      <c r="B510" s="134">
        <f t="shared" si="7"/>
        <v>32.017000000000003</v>
      </c>
      <c r="C510" s="83" t="s">
        <v>2835</v>
      </c>
      <c r="D510" s="142"/>
      <c r="E510" s="81">
        <v>2</v>
      </c>
    </row>
    <row r="511" spans="1:8" x14ac:dyDescent="0.25">
      <c r="A511" s="141">
        <v>32.018000000000001</v>
      </c>
      <c r="B511" s="134">
        <f t="shared" si="7"/>
        <v>32.018000000000001</v>
      </c>
      <c r="C511" s="83" t="s">
        <v>2841</v>
      </c>
      <c r="D511" s="142"/>
      <c r="E511" s="81">
        <v>2</v>
      </c>
      <c r="H511" s="80" t="s">
        <v>14613</v>
      </c>
    </row>
    <row r="512" spans="1:8" x14ac:dyDescent="0.25">
      <c r="A512" s="141">
        <v>32.018999999999998</v>
      </c>
      <c r="B512" s="134">
        <f t="shared" si="7"/>
        <v>32.018999999999998</v>
      </c>
      <c r="C512" s="83" t="s">
        <v>3958</v>
      </c>
      <c r="D512" s="142"/>
      <c r="E512" s="81">
        <v>2</v>
      </c>
      <c r="H512" s="80" t="s">
        <v>14613</v>
      </c>
    </row>
    <row r="513" spans="1:8" x14ac:dyDescent="0.25">
      <c r="A513" s="141" t="s">
        <v>14614</v>
      </c>
      <c r="B513" s="134">
        <f t="shared" si="7"/>
        <v>32.020000000000003</v>
      </c>
      <c r="C513" s="83" t="s">
        <v>3969</v>
      </c>
      <c r="D513" s="142"/>
      <c r="E513" s="81">
        <v>3</v>
      </c>
    </row>
    <row r="514" spans="1:8" x14ac:dyDescent="0.25">
      <c r="A514" s="141">
        <v>32.021000000000001</v>
      </c>
      <c r="B514" s="134">
        <f t="shared" si="7"/>
        <v>32.021000000000001</v>
      </c>
      <c r="C514" s="83" t="s">
        <v>3960</v>
      </c>
      <c r="D514" s="142"/>
      <c r="E514" s="81">
        <v>3</v>
      </c>
    </row>
    <row r="515" spans="1:8" x14ac:dyDescent="0.25">
      <c r="A515" s="141">
        <v>32.021999999999998</v>
      </c>
      <c r="B515" s="134">
        <f t="shared" ref="B515:B578" si="8">VALUE(A515)</f>
        <v>32.021999999999998</v>
      </c>
      <c r="C515" s="83" t="s">
        <v>1765</v>
      </c>
      <c r="D515" s="142"/>
      <c r="E515" s="81">
        <v>3</v>
      </c>
    </row>
    <row r="516" spans="1:8" x14ac:dyDescent="0.25">
      <c r="A516" s="141">
        <v>32.023000000000003</v>
      </c>
      <c r="B516" s="134">
        <f t="shared" si="8"/>
        <v>32.023000000000003</v>
      </c>
      <c r="C516" s="83" t="s">
        <v>1766</v>
      </c>
      <c r="D516" s="142"/>
      <c r="E516" s="81">
        <v>2</v>
      </c>
    </row>
    <row r="517" spans="1:8" x14ac:dyDescent="0.25">
      <c r="A517" s="141">
        <v>32.024000000000001</v>
      </c>
      <c r="B517" s="134">
        <f t="shared" si="8"/>
        <v>32.024000000000001</v>
      </c>
      <c r="C517" s="83" t="s">
        <v>3963</v>
      </c>
      <c r="D517" s="142"/>
      <c r="E517" s="81">
        <v>2</v>
      </c>
    </row>
    <row r="518" spans="1:8" x14ac:dyDescent="0.25">
      <c r="A518" s="141">
        <v>32.024999999999999</v>
      </c>
      <c r="B518" s="134">
        <f t="shared" si="8"/>
        <v>32.024999999999999</v>
      </c>
      <c r="C518" s="83" t="s">
        <v>2838</v>
      </c>
      <c r="D518" s="142"/>
      <c r="E518" s="81">
        <v>2</v>
      </c>
    </row>
    <row r="519" spans="1:8" x14ac:dyDescent="0.25">
      <c r="A519" s="141">
        <v>32.026000000000003</v>
      </c>
      <c r="B519" s="134">
        <f t="shared" si="8"/>
        <v>32.026000000000003</v>
      </c>
      <c r="C519" s="83" t="s">
        <v>3962</v>
      </c>
      <c r="D519" s="142"/>
      <c r="E519" s="81">
        <v>2</v>
      </c>
    </row>
    <row r="520" spans="1:8" x14ac:dyDescent="0.25">
      <c r="A520" s="141">
        <v>32.027000000000001</v>
      </c>
      <c r="B520" s="134">
        <f t="shared" si="8"/>
        <v>32.027000000000001</v>
      </c>
      <c r="C520" s="83" t="s">
        <v>2834</v>
      </c>
      <c r="D520" s="142"/>
      <c r="E520" s="81">
        <v>2</v>
      </c>
    </row>
    <row r="521" spans="1:8" x14ac:dyDescent="0.25">
      <c r="A521" s="141">
        <v>32.027999999999999</v>
      </c>
      <c r="B521" s="134">
        <f t="shared" si="8"/>
        <v>32.027999999999999</v>
      </c>
      <c r="C521" s="83" t="s">
        <v>2833</v>
      </c>
      <c r="D521" s="142"/>
      <c r="E521" s="81">
        <v>2</v>
      </c>
    </row>
    <row r="522" spans="1:8" x14ac:dyDescent="0.25">
      <c r="A522" s="141">
        <v>32.029000000000003</v>
      </c>
      <c r="B522" s="134">
        <f t="shared" si="8"/>
        <v>32.029000000000003</v>
      </c>
      <c r="C522" s="83" t="s">
        <v>3965</v>
      </c>
      <c r="D522" s="142"/>
      <c r="E522" s="81">
        <v>1</v>
      </c>
    </row>
    <row r="523" spans="1:8" x14ac:dyDescent="0.25">
      <c r="A523" s="141" t="s">
        <v>14615</v>
      </c>
      <c r="B523" s="134">
        <f t="shared" si="8"/>
        <v>32.03</v>
      </c>
      <c r="C523" s="83" t="s">
        <v>2830</v>
      </c>
      <c r="D523" s="142"/>
      <c r="E523" s="81">
        <v>2</v>
      </c>
      <c r="H523" s="80" t="s">
        <v>14616</v>
      </c>
    </row>
    <row r="524" spans="1:8" x14ac:dyDescent="0.25">
      <c r="A524" s="141">
        <v>32.030999999999999</v>
      </c>
      <c r="B524" s="134">
        <f t="shared" si="8"/>
        <v>32.030999999999999</v>
      </c>
      <c r="C524" s="83" t="s">
        <v>2837</v>
      </c>
      <c r="D524" s="142"/>
      <c r="E524" s="81">
        <v>1</v>
      </c>
    </row>
    <row r="525" spans="1:8" x14ac:dyDescent="0.25">
      <c r="A525" s="141">
        <v>32.031999999999996</v>
      </c>
      <c r="B525" s="134">
        <f t="shared" si="8"/>
        <v>32.031999999999996</v>
      </c>
      <c r="C525" s="83" t="s">
        <v>3970</v>
      </c>
      <c r="D525" s="142"/>
      <c r="E525" s="81">
        <v>2</v>
      </c>
    </row>
    <row r="526" spans="1:8" x14ac:dyDescent="0.25">
      <c r="A526" s="141">
        <v>32.033000000000001</v>
      </c>
      <c r="B526" s="134">
        <f t="shared" si="8"/>
        <v>32.033000000000001</v>
      </c>
      <c r="C526" s="83" t="s">
        <v>2829</v>
      </c>
      <c r="D526" s="142"/>
      <c r="E526" s="81">
        <v>3</v>
      </c>
    </row>
    <row r="527" spans="1:8" x14ac:dyDescent="0.25">
      <c r="A527" s="141">
        <v>32.033999999999999</v>
      </c>
      <c r="B527" s="134">
        <f t="shared" si="8"/>
        <v>32.033999999999999</v>
      </c>
      <c r="C527" s="83" t="s">
        <v>2840</v>
      </c>
      <c r="D527" s="142"/>
      <c r="E527" s="81">
        <v>2</v>
      </c>
    </row>
    <row r="528" spans="1:8" x14ac:dyDescent="0.25">
      <c r="A528" s="141">
        <v>32.034999999999997</v>
      </c>
      <c r="B528" s="134">
        <f t="shared" si="8"/>
        <v>32.034999999999997</v>
      </c>
      <c r="C528" s="83" t="s">
        <v>2828</v>
      </c>
      <c r="D528" s="142"/>
      <c r="E528" s="81">
        <v>2</v>
      </c>
    </row>
    <row r="529" spans="1:8" x14ac:dyDescent="0.25">
      <c r="A529" s="141">
        <v>32.036000000000001</v>
      </c>
      <c r="B529" s="134">
        <f t="shared" si="8"/>
        <v>32.036000000000001</v>
      </c>
      <c r="C529" s="83" t="s">
        <v>11899</v>
      </c>
      <c r="D529" s="142" t="s">
        <v>2844</v>
      </c>
      <c r="E529" s="81">
        <v>2</v>
      </c>
    </row>
    <row r="530" spans="1:8" x14ac:dyDescent="0.25">
      <c r="A530" s="141">
        <v>32.036999999999999</v>
      </c>
      <c r="B530" s="134">
        <f t="shared" si="8"/>
        <v>32.036999999999999</v>
      </c>
      <c r="C530" s="83" t="s">
        <v>2843</v>
      </c>
      <c r="D530" s="142"/>
      <c r="E530" s="81">
        <v>2</v>
      </c>
    </row>
    <row r="531" spans="1:8" x14ac:dyDescent="0.25">
      <c r="A531" s="141">
        <v>32.037999999999997</v>
      </c>
      <c r="B531" s="134">
        <f t="shared" si="8"/>
        <v>32.037999999999997</v>
      </c>
      <c r="C531" s="83" t="s">
        <v>3062</v>
      </c>
      <c r="D531" s="142"/>
      <c r="E531" s="81">
        <v>4</v>
      </c>
    </row>
    <row r="532" spans="1:8" x14ac:dyDescent="0.25">
      <c r="A532" s="141">
        <v>32.039000000000001</v>
      </c>
      <c r="B532" s="134">
        <f t="shared" si="8"/>
        <v>32.039000000000001</v>
      </c>
      <c r="C532" s="83" t="s">
        <v>6137</v>
      </c>
      <c r="D532" s="142"/>
      <c r="E532" s="81">
        <v>2</v>
      </c>
    </row>
    <row r="533" spans="1:8" x14ac:dyDescent="0.25">
      <c r="A533" s="141" t="s">
        <v>14617</v>
      </c>
      <c r="B533" s="134">
        <f t="shared" si="8"/>
        <v>32.04</v>
      </c>
      <c r="C533" s="83" t="s">
        <v>6136</v>
      </c>
      <c r="D533" s="142"/>
      <c r="E533" s="81">
        <v>2</v>
      </c>
    </row>
    <row r="534" spans="1:8" x14ac:dyDescent="0.25">
      <c r="A534" s="141">
        <v>32.040999999999997</v>
      </c>
      <c r="B534" s="134">
        <f t="shared" si="8"/>
        <v>32.040999999999997</v>
      </c>
      <c r="C534" s="83" t="s">
        <v>2</v>
      </c>
      <c r="D534" s="142"/>
      <c r="E534" s="81">
        <v>3</v>
      </c>
    </row>
    <row r="535" spans="1:8" x14ac:dyDescent="0.25">
      <c r="A535" s="141">
        <v>32.042000000000002</v>
      </c>
      <c r="B535" s="134">
        <f t="shared" si="8"/>
        <v>32.042000000000002</v>
      </c>
      <c r="C535" s="83" t="s">
        <v>3063</v>
      </c>
      <c r="D535" s="142"/>
      <c r="E535" s="81">
        <v>2</v>
      </c>
    </row>
    <row r="536" spans="1:8" x14ac:dyDescent="0.25">
      <c r="A536" s="141">
        <v>32.042999999999999</v>
      </c>
      <c r="B536" s="134">
        <f t="shared" si="8"/>
        <v>32.042999999999999</v>
      </c>
      <c r="C536" s="83" t="s">
        <v>3065</v>
      </c>
      <c r="D536" s="142"/>
      <c r="E536" s="81">
        <v>4</v>
      </c>
    </row>
    <row r="537" spans="1:8" x14ac:dyDescent="0.25">
      <c r="A537" s="141">
        <v>32.043999999999997</v>
      </c>
      <c r="B537" s="134">
        <f t="shared" si="8"/>
        <v>32.043999999999997</v>
      </c>
      <c r="C537" s="83" t="s">
        <v>3064</v>
      </c>
      <c r="D537" s="142"/>
      <c r="E537" s="81">
        <v>2</v>
      </c>
    </row>
    <row r="538" spans="1:8" x14ac:dyDescent="0.25">
      <c r="A538" s="141">
        <v>32.045000000000002</v>
      </c>
      <c r="B538" s="134">
        <f t="shared" si="8"/>
        <v>32.045000000000002</v>
      </c>
      <c r="C538" s="83" t="s">
        <v>3067</v>
      </c>
      <c r="D538" s="142"/>
      <c r="E538" s="81">
        <v>3</v>
      </c>
    </row>
    <row r="539" spans="1:8" x14ac:dyDescent="0.25">
      <c r="A539" s="141">
        <v>32.045999999999999</v>
      </c>
      <c r="B539" s="134">
        <f t="shared" si="8"/>
        <v>32.045999999999999</v>
      </c>
      <c r="C539" s="83" t="s">
        <v>2842</v>
      </c>
      <c r="D539" s="142"/>
      <c r="E539" s="81">
        <v>3</v>
      </c>
    </row>
    <row r="540" spans="1:8" x14ac:dyDescent="0.25">
      <c r="A540" s="141">
        <v>32.046999999999997</v>
      </c>
      <c r="B540" s="134">
        <f t="shared" si="8"/>
        <v>32.046999999999997</v>
      </c>
      <c r="C540" s="83" t="s">
        <v>0</v>
      </c>
      <c r="D540" s="142"/>
      <c r="E540" s="81">
        <v>2</v>
      </c>
    </row>
    <row r="541" spans="1:8" x14ac:dyDescent="0.25">
      <c r="A541" s="141">
        <v>32.048000000000002</v>
      </c>
      <c r="B541" s="134">
        <f t="shared" si="8"/>
        <v>32.048000000000002</v>
      </c>
      <c r="C541" s="83" t="s">
        <v>1</v>
      </c>
      <c r="D541" s="142"/>
      <c r="E541" s="81">
        <v>3</v>
      </c>
      <c r="H541" s="80" t="s">
        <v>14176</v>
      </c>
    </row>
    <row r="542" spans="1:8" x14ac:dyDescent="0.25">
      <c r="A542" s="141">
        <v>32.048999999999999</v>
      </c>
      <c r="B542" s="134">
        <f t="shared" si="8"/>
        <v>32.048999999999999</v>
      </c>
      <c r="C542" s="83" t="s">
        <v>3061</v>
      </c>
      <c r="D542" s="142"/>
      <c r="E542" s="81">
        <v>3</v>
      </c>
      <c r="H542" s="80" t="s">
        <v>14176</v>
      </c>
    </row>
    <row r="543" spans="1:8" x14ac:dyDescent="0.25">
      <c r="A543" s="141" t="s">
        <v>14618</v>
      </c>
      <c r="B543" s="134">
        <f t="shared" si="8"/>
        <v>32.049999999999997</v>
      </c>
      <c r="C543" s="83" t="s">
        <v>2865</v>
      </c>
      <c r="D543" s="142"/>
      <c r="E543" s="81">
        <v>2</v>
      </c>
    </row>
    <row r="544" spans="1:8" x14ac:dyDescent="0.25">
      <c r="A544" s="141">
        <v>32.051000000000002</v>
      </c>
      <c r="B544" s="134">
        <f t="shared" si="8"/>
        <v>32.051000000000002</v>
      </c>
      <c r="C544" s="83" t="s">
        <v>3054</v>
      </c>
      <c r="D544" s="142"/>
      <c r="E544" s="81">
        <v>3</v>
      </c>
      <c r="H544" s="143" t="s">
        <v>14619</v>
      </c>
    </row>
    <row r="545" spans="1:8" x14ac:dyDescent="0.25">
      <c r="A545" s="136" t="s">
        <v>14620</v>
      </c>
      <c r="B545" s="134">
        <f t="shared" si="8"/>
        <v>33.000999999999998</v>
      </c>
      <c r="C545" s="83" t="s">
        <v>2826</v>
      </c>
      <c r="D545" s="137" t="s">
        <v>10789</v>
      </c>
      <c r="E545" s="139">
        <v>1</v>
      </c>
    </row>
    <row r="546" spans="1:8" x14ac:dyDescent="0.25">
      <c r="A546" s="136" t="s">
        <v>14621</v>
      </c>
      <c r="B546" s="134">
        <f t="shared" si="8"/>
        <v>33.002000000000002</v>
      </c>
      <c r="C546" s="83" t="s">
        <v>2825</v>
      </c>
      <c r="D546" s="137" t="s">
        <v>10789</v>
      </c>
      <c r="E546" s="139">
        <v>1</v>
      </c>
    </row>
    <row r="547" spans="1:8" x14ac:dyDescent="0.25">
      <c r="A547" s="136" t="s">
        <v>14622</v>
      </c>
      <c r="B547" s="134">
        <f t="shared" si="8"/>
        <v>33.003</v>
      </c>
      <c r="C547" s="83" t="s">
        <v>1767</v>
      </c>
      <c r="D547" s="137" t="s">
        <v>10789</v>
      </c>
      <c r="E547" s="139">
        <v>3</v>
      </c>
      <c r="H547" s="80" t="s">
        <v>14623</v>
      </c>
    </row>
    <row r="548" spans="1:8" x14ac:dyDescent="0.25">
      <c r="A548" s="136" t="s">
        <v>14624</v>
      </c>
      <c r="B548" s="134">
        <f t="shared" si="8"/>
        <v>33.003999999999998</v>
      </c>
      <c r="C548" s="83" t="s">
        <v>2827</v>
      </c>
      <c r="D548" s="137" t="s">
        <v>10789</v>
      </c>
      <c r="E548" s="139">
        <v>2</v>
      </c>
    </row>
    <row r="549" spans="1:8" x14ac:dyDescent="0.25">
      <c r="A549" s="136" t="s">
        <v>14625</v>
      </c>
      <c r="B549" s="134">
        <f t="shared" si="8"/>
        <v>33.005000000000003</v>
      </c>
      <c r="C549" s="83" t="s">
        <v>1768</v>
      </c>
      <c r="D549" s="137" t="s">
        <v>10789</v>
      </c>
      <c r="E549" s="139">
        <v>3</v>
      </c>
    </row>
    <row r="550" spans="1:8" x14ac:dyDescent="0.25">
      <c r="A550" s="136" t="s">
        <v>14626</v>
      </c>
      <c r="B550" s="134">
        <f t="shared" si="8"/>
        <v>33.006</v>
      </c>
      <c r="C550" s="83" t="s">
        <v>2824</v>
      </c>
      <c r="D550" s="137" t="s">
        <v>10789</v>
      </c>
      <c r="E550" s="139">
        <v>1</v>
      </c>
    </row>
    <row r="551" spans="1:8" x14ac:dyDescent="0.25">
      <c r="A551" s="136" t="s">
        <v>12561</v>
      </c>
      <c r="B551" s="134">
        <f t="shared" si="8"/>
        <v>34.000999999999998</v>
      </c>
      <c r="C551" s="83" t="s">
        <v>1100</v>
      </c>
      <c r="D551" s="137" t="s">
        <v>10789</v>
      </c>
      <c r="E551" s="139">
        <v>2</v>
      </c>
    </row>
    <row r="552" spans="1:8" x14ac:dyDescent="0.25">
      <c r="A552" s="136" t="s">
        <v>12562</v>
      </c>
      <c r="B552" s="134">
        <f t="shared" si="8"/>
        <v>34.002000000000002</v>
      </c>
      <c r="C552" s="83" t="s">
        <v>1247</v>
      </c>
      <c r="D552" s="137" t="s">
        <v>10789</v>
      </c>
      <c r="E552" s="139">
        <v>2</v>
      </c>
    </row>
    <row r="553" spans="1:8" x14ac:dyDescent="0.25">
      <c r="A553" s="136" t="s">
        <v>12563</v>
      </c>
      <c r="B553" s="134">
        <f t="shared" si="8"/>
        <v>34.003</v>
      </c>
      <c r="C553" s="83" t="s">
        <v>1248</v>
      </c>
      <c r="D553" s="137" t="s">
        <v>10789</v>
      </c>
      <c r="E553" s="139">
        <v>3</v>
      </c>
      <c r="H553" s="80" t="s">
        <v>14176</v>
      </c>
    </row>
    <row r="554" spans="1:8" x14ac:dyDescent="0.25">
      <c r="A554" s="136" t="s">
        <v>12560</v>
      </c>
      <c r="B554" s="134">
        <f t="shared" si="8"/>
        <v>34.003999999999998</v>
      </c>
      <c r="C554" s="83" t="s">
        <v>1101</v>
      </c>
      <c r="D554" s="137" t="s">
        <v>10789</v>
      </c>
      <c r="E554" s="139">
        <v>1</v>
      </c>
    </row>
    <row r="555" spans="1:8" x14ac:dyDescent="0.25">
      <c r="A555" s="136" t="s">
        <v>12556</v>
      </c>
      <c r="B555" s="134">
        <f t="shared" si="8"/>
        <v>34.005000000000003</v>
      </c>
      <c r="C555" s="83" t="s">
        <v>1103</v>
      </c>
      <c r="D555" s="137" t="s">
        <v>10789</v>
      </c>
      <c r="E555" s="139">
        <v>2</v>
      </c>
    </row>
    <row r="556" spans="1:8" x14ac:dyDescent="0.25">
      <c r="A556" s="136" t="s">
        <v>12557</v>
      </c>
      <c r="B556" s="134">
        <f t="shared" si="8"/>
        <v>34.006</v>
      </c>
      <c r="C556" s="83" t="s">
        <v>1240</v>
      </c>
      <c r="D556" s="137" t="s">
        <v>10789</v>
      </c>
      <c r="E556" s="139">
        <v>3</v>
      </c>
      <c r="H556" s="80" t="s">
        <v>14627</v>
      </c>
    </row>
    <row r="557" spans="1:8" x14ac:dyDescent="0.25">
      <c r="A557" s="136" t="s">
        <v>12558</v>
      </c>
      <c r="B557" s="134">
        <f t="shared" si="8"/>
        <v>34.006999999999998</v>
      </c>
      <c r="C557" s="83" t="s">
        <v>1241</v>
      </c>
      <c r="D557" s="137" t="s">
        <v>10789</v>
      </c>
      <c r="E557" s="139">
        <v>2</v>
      </c>
    </row>
    <row r="558" spans="1:8" x14ac:dyDescent="0.25">
      <c r="A558" s="136" t="s">
        <v>14628</v>
      </c>
      <c r="B558" s="134">
        <f t="shared" si="8"/>
        <v>34.008000000000003</v>
      </c>
      <c r="C558" s="83" t="s">
        <v>1242</v>
      </c>
      <c r="D558" s="137" t="s">
        <v>10789</v>
      </c>
      <c r="E558" s="139">
        <v>3</v>
      </c>
    </row>
    <row r="559" spans="1:8" x14ac:dyDescent="0.25">
      <c r="A559" s="136" t="s">
        <v>14629</v>
      </c>
      <c r="B559" s="134">
        <f t="shared" si="8"/>
        <v>34.009</v>
      </c>
      <c r="C559" s="83" t="s">
        <v>1243</v>
      </c>
      <c r="D559" s="137" t="s">
        <v>10789</v>
      </c>
      <c r="E559" s="139">
        <v>2</v>
      </c>
    </row>
    <row r="560" spans="1:8" x14ac:dyDescent="0.25">
      <c r="A560" s="136" t="s">
        <v>12559</v>
      </c>
      <c r="B560" s="134">
        <f t="shared" si="8"/>
        <v>34.01</v>
      </c>
      <c r="C560" s="83" t="s">
        <v>1102</v>
      </c>
      <c r="D560" s="137" t="s">
        <v>10789</v>
      </c>
      <c r="E560" s="139">
        <v>2</v>
      </c>
    </row>
    <row r="561" spans="1:8" x14ac:dyDescent="0.25">
      <c r="A561" s="136" t="s">
        <v>14630</v>
      </c>
      <c r="B561" s="134">
        <f t="shared" si="8"/>
        <v>34.011000000000003</v>
      </c>
      <c r="C561" s="83" t="s">
        <v>1246</v>
      </c>
      <c r="D561" s="137" t="s">
        <v>10789</v>
      </c>
      <c r="E561" s="139">
        <v>3</v>
      </c>
      <c r="H561" s="80" t="s">
        <v>14631</v>
      </c>
    </row>
    <row r="562" spans="1:8" x14ac:dyDescent="0.25">
      <c r="A562" s="136" t="s">
        <v>14632</v>
      </c>
      <c r="B562" s="134">
        <f t="shared" si="8"/>
        <v>34.011099999999999</v>
      </c>
      <c r="C562" s="83" t="s">
        <v>1244</v>
      </c>
      <c r="D562" s="137"/>
      <c r="E562" s="139">
        <v>3</v>
      </c>
      <c r="H562" s="80" t="s">
        <v>14546</v>
      </c>
    </row>
    <row r="563" spans="1:8" x14ac:dyDescent="0.25">
      <c r="A563" s="136" t="s">
        <v>14633</v>
      </c>
      <c r="B563" s="134">
        <f t="shared" si="8"/>
        <v>34.011200000000002</v>
      </c>
      <c r="C563" s="83" t="s">
        <v>1245</v>
      </c>
      <c r="D563" s="137"/>
      <c r="E563" s="139">
        <v>3</v>
      </c>
      <c r="H563" s="80" t="s">
        <v>14546</v>
      </c>
    </row>
    <row r="564" spans="1:8" x14ac:dyDescent="0.25">
      <c r="A564" s="136" t="s">
        <v>12570</v>
      </c>
      <c r="B564" s="134">
        <f t="shared" si="8"/>
        <v>34.012</v>
      </c>
      <c r="C564" s="83" t="s">
        <v>3939</v>
      </c>
      <c r="D564" s="137" t="s">
        <v>10789</v>
      </c>
      <c r="E564" s="139">
        <v>4</v>
      </c>
    </row>
    <row r="565" spans="1:8" x14ac:dyDescent="0.25">
      <c r="A565" s="136" t="s">
        <v>12571</v>
      </c>
      <c r="B565" s="134">
        <f t="shared" si="8"/>
        <v>34.012999999999998</v>
      </c>
      <c r="C565" s="83" t="s">
        <v>3938</v>
      </c>
      <c r="D565" s="137" t="s">
        <v>10789</v>
      </c>
      <c r="E565" s="139">
        <v>4</v>
      </c>
    </row>
    <row r="566" spans="1:8" x14ac:dyDescent="0.25">
      <c r="A566" s="136" t="s">
        <v>12572</v>
      </c>
      <c r="B566" s="134">
        <f t="shared" si="8"/>
        <v>34.014000000000003</v>
      </c>
      <c r="C566" s="83" t="s">
        <v>3937</v>
      </c>
      <c r="D566" s="137" t="s">
        <v>10789</v>
      </c>
      <c r="E566" s="139">
        <v>4</v>
      </c>
    </row>
    <row r="567" spans="1:8" x14ac:dyDescent="0.25">
      <c r="A567" s="82">
        <v>35.000999999999998</v>
      </c>
      <c r="B567" s="134">
        <f t="shared" si="8"/>
        <v>35.000999999999998</v>
      </c>
      <c r="C567" s="83" t="s">
        <v>1136</v>
      </c>
      <c r="E567" s="81">
        <v>4</v>
      </c>
    </row>
    <row r="568" spans="1:8" x14ac:dyDescent="0.25">
      <c r="A568" s="82">
        <v>35.002000000000002</v>
      </c>
      <c r="B568" s="134">
        <f t="shared" si="8"/>
        <v>35.002000000000002</v>
      </c>
      <c r="C568" s="83" t="s">
        <v>1134</v>
      </c>
      <c r="E568" s="81">
        <v>4</v>
      </c>
    </row>
    <row r="569" spans="1:8" x14ac:dyDescent="0.25">
      <c r="A569" s="82">
        <v>35.003</v>
      </c>
      <c r="B569" s="134">
        <f t="shared" si="8"/>
        <v>35.003</v>
      </c>
      <c r="C569" s="83" t="s">
        <v>1137</v>
      </c>
      <c r="E569" s="81">
        <v>4</v>
      </c>
    </row>
    <row r="570" spans="1:8" x14ac:dyDescent="0.25">
      <c r="A570" s="82">
        <v>35.003999999999998</v>
      </c>
      <c r="B570" s="134">
        <f t="shared" si="8"/>
        <v>35.003999999999998</v>
      </c>
      <c r="C570" s="83" t="s">
        <v>1135</v>
      </c>
      <c r="E570" s="81">
        <v>2</v>
      </c>
    </row>
    <row r="571" spans="1:8" x14ac:dyDescent="0.25">
      <c r="A571" s="82">
        <v>35.005000000000003</v>
      </c>
      <c r="B571" s="134">
        <f t="shared" si="8"/>
        <v>35.005000000000003</v>
      </c>
      <c r="C571" s="83" t="s">
        <v>2101</v>
      </c>
      <c r="E571" s="81">
        <v>4</v>
      </c>
    </row>
    <row r="572" spans="1:8" x14ac:dyDescent="0.25">
      <c r="A572" s="82">
        <v>35.006</v>
      </c>
      <c r="B572" s="134">
        <f t="shared" si="8"/>
        <v>35.006</v>
      </c>
      <c r="C572" s="83" t="s">
        <v>2100</v>
      </c>
      <c r="E572" s="81">
        <v>4</v>
      </c>
    </row>
    <row r="573" spans="1:8" x14ac:dyDescent="0.25">
      <c r="A573" s="82">
        <v>35.006999999999998</v>
      </c>
      <c r="B573" s="134">
        <f t="shared" si="8"/>
        <v>35.006999999999998</v>
      </c>
      <c r="C573" s="83" t="s">
        <v>2102</v>
      </c>
      <c r="E573" s="81">
        <v>4</v>
      </c>
    </row>
    <row r="574" spans="1:8" x14ac:dyDescent="0.25">
      <c r="A574" s="82">
        <v>35.008000000000003</v>
      </c>
      <c r="B574" s="134">
        <f t="shared" si="8"/>
        <v>35.008000000000003</v>
      </c>
      <c r="C574" s="83" t="s">
        <v>2103</v>
      </c>
      <c r="E574" s="81">
        <v>4</v>
      </c>
    </row>
    <row r="575" spans="1:8" x14ac:dyDescent="0.25">
      <c r="A575" s="82">
        <v>35.009</v>
      </c>
      <c r="B575" s="134">
        <f t="shared" si="8"/>
        <v>35.009</v>
      </c>
      <c r="C575" s="83" t="s">
        <v>2104</v>
      </c>
      <c r="E575" s="81">
        <v>3</v>
      </c>
    </row>
    <row r="576" spans="1:8" x14ac:dyDescent="0.25">
      <c r="A576" s="82" t="s">
        <v>12506</v>
      </c>
      <c r="B576" s="134">
        <f t="shared" si="8"/>
        <v>35.01</v>
      </c>
      <c r="C576" s="83" t="s">
        <v>1138</v>
      </c>
      <c r="E576" s="81">
        <v>4</v>
      </c>
    </row>
    <row r="577" spans="1:8" x14ac:dyDescent="0.25">
      <c r="A577" s="82">
        <v>35.011000000000003</v>
      </c>
      <c r="B577" s="134">
        <f t="shared" si="8"/>
        <v>35.011000000000003</v>
      </c>
      <c r="C577" s="83" t="s">
        <v>1132</v>
      </c>
      <c r="E577" s="81">
        <v>4</v>
      </c>
    </row>
    <row r="578" spans="1:8" x14ac:dyDescent="0.25">
      <c r="A578" s="82">
        <v>35.012</v>
      </c>
      <c r="B578" s="134">
        <f t="shared" si="8"/>
        <v>35.012</v>
      </c>
      <c r="C578" s="83" t="s">
        <v>2106</v>
      </c>
      <c r="E578" s="81">
        <v>4</v>
      </c>
    </row>
    <row r="579" spans="1:8" x14ac:dyDescent="0.25">
      <c r="A579" s="82">
        <v>35.012999999999998</v>
      </c>
      <c r="B579" s="134">
        <f t="shared" ref="B579:B642" si="9">VALUE(A579)</f>
        <v>35.012999999999998</v>
      </c>
      <c r="C579" s="83" t="s">
        <v>2105</v>
      </c>
      <c r="E579" s="81">
        <v>3</v>
      </c>
    </row>
    <row r="580" spans="1:8" x14ac:dyDescent="0.25">
      <c r="A580" s="82">
        <v>35.014000000000003</v>
      </c>
      <c r="B580" s="134">
        <f t="shared" si="9"/>
        <v>35.014000000000003</v>
      </c>
      <c r="C580" s="83" t="s">
        <v>2110</v>
      </c>
      <c r="E580" s="81">
        <v>4</v>
      </c>
      <c r="H580" s="80" t="s">
        <v>14634</v>
      </c>
    </row>
    <row r="581" spans="1:8" x14ac:dyDescent="0.25">
      <c r="A581" s="82">
        <v>35.015000000000001</v>
      </c>
      <c r="B581" s="134">
        <f t="shared" si="9"/>
        <v>35.015000000000001</v>
      </c>
      <c r="C581" s="83" t="s">
        <v>2098</v>
      </c>
      <c r="E581" s="81">
        <v>3</v>
      </c>
      <c r="H581" s="80" t="s">
        <v>14634</v>
      </c>
    </row>
    <row r="582" spans="1:8" x14ac:dyDescent="0.25">
      <c r="A582" s="82">
        <v>35.015999999999998</v>
      </c>
      <c r="B582" s="134">
        <f t="shared" si="9"/>
        <v>35.015999999999998</v>
      </c>
      <c r="C582" s="83" t="s">
        <v>1141</v>
      </c>
      <c r="E582" s="81">
        <v>3</v>
      </c>
    </row>
    <row r="583" spans="1:8" x14ac:dyDescent="0.25">
      <c r="A583" s="82">
        <v>35.017000000000003</v>
      </c>
      <c r="B583" s="134">
        <f t="shared" si="9"/>
        <v>35.017000000000003</v>
      </c>
      <c r="C583" s="83" t="s">
        <v>4214</v>
      </c>
      <c r="E583" s="81">
        <v>2</v>
      </c>
    </row>
    <row r="584" spans="1:8" x14ac:dyDescent="0.25">
      <c r="A584" s="82">
        <v>35.018000000000001</v>
      </c>
      <c r="B584" s="134">
        <f t="shared" si="9"/>
        <v>35.018000000000001</v>
      </c>
      <c r="C584" s="83" t="s">
        <v>1130</v>
      </c>
      <c r="E584" s="81">
        <v>1</v>
      </c>
    </row>
    <row r="585" spans="1:8" x14ac:dyDescent="0.25">
      <c r="A585" s="82">
        <v>35.018999999999998</v>
      </c>
      <c r="B585" s="134">
        <f t="shared" si="9"/>
        <v>35.018999999999998</v>
      </c>
      <c r="C585" s="83" t="s">
        <v>2108</v>
      </c>
      <c r="D585" s="55" t="s">
        <v>2109</v>
      </c>
      <c r="E585" s="81">
        <v>3</v>
      </c>
    </row>
    <row r="586" spans="1:8" x14ac:dyDescent="0.25">
      <c r="A586" s="82" t="s">
        <v>12519</v>
      </c>
      <c r="B586" s="134">
        <f t="shared" si="9"/>
        <v>35.020000000000003</v>
      </c>
      <c r="C586" s="83" t="s">
        <v>1131</v>
      </c>
      <c r="E586" s="81">
        <v>2</v>
      </c>
    </row>
    <row r="587" spans="1:8" x14ac:dyDescent="0.25">
      <c r="A587" s="82">
        <v>35.021000000000001</v>
      </c>
      <c r="B587" s="134">
        <f t="shared" si="9"/>
        <v>35.021000000000001</v>
      </c>
      <c r="C587" s="83" t="s">
        <v>2111</v>
      </c>
      <c r="E587" s="81">
        <v>3</v>
      </c>
    </row>
    <row r="588" spans="1:8" x14ac:dyDescent="0.25">
      <c r="A588" s="82">
        <v>35.021999999999998</v>
      </c>
      <c r="B588" s="134">
        <f t="shared" si="9"/>
        <v>35.021999999999998</v>
      </c>
      <c r="C588" s="83" t="s">
        <v>1127</v>
      </c>
      <c r="D588" s="55" t="s">
        <v>1126</v>
      </c>
      <c r="E588" s="81">
        <v>1</v>
      </c>
    </row>
    <row r="589" spans="1:8" x14ac:dyDescent="0.25">
      <c r="A589" s="82">
        <v>35.023000000000003</v>
      </c>
      <c r="B589" s="134">
        <f t="shared" si="9"/>
        <v>35.023000000000003</v>
      </c>
      <c r="C589" s="83" t="s">
        <v>1125</v>
      </c>
      <c r="E589" s="81">
        <v>3</v>
      </c>
    </row>
    <row r="590" spans="1:8" x14ac:dyDescent="0.25">
      <c r="A590" s="82">
        <v>35.024000000000001</v>
      </c>
      <c r="B590" s="134">
        <f t="shared" si="9"/>
        <v>35.024000000000001</v>
      </c>
      <c r="C590" s="83" t="s">
        <v>2112</v>
      </c>
      <c r="E590" s="81">
        <v>3</v>
      </c>
      <c r="H590" s="80" t="s">
        <v>14634</v>
      </c>
    </row>
    <row r="591" spans="1:8" x14ac:dyDescent="0.25">
      <c r="A591" s="82">
        <v>35.024999999999999</v>
      </c>
      <c r="B591" s="134">
        <f t="shared" si="9"/>
        <v>35.024999999999999</v>
      </c>
      <c r="C591" s="83" t="s">
        <v>1133</v>
      </c>
      <c r="E591" s="81">
        <v>3</v>
      </c>
    </row>
    <row r="592" spans="1:8" x14ac:dyDescent="0.25">
      <c r="A592" s="82">
        <v>35.026000000000003</v>
      </c>
      <c r="B592" s="134">
        <f t="shared" si="9"/>
        <v>35.026000000000003</v>
      </c>
      <c r="C592" s="83" t="s">
        <v>2107</v>
      </c>
      <c r="E592" s="81">
        <v>2</v>
      </c>
    </row>
    <row r="593" spans="1:5" x14ac:dyDescent="0.25">
      <c r="A593" s="82">
        <v>35.027000000000001</v>
      </c>
      <c r="B593" s="134">
        <f t="shared" si="9"/>
        <v>35.027000000000001</v>
      </c>
      <c r="C593" s="83" t="s">
        <v>1128</v>
      </c>
      <c r="E593" s="81">
        <v>2</v>
      </c>
    </row>
    <row r="594" spans="1:5" x14ac:dyDescent="0.25">
      <c r="A594" s="82">
        <v>35.027999999999999</v>
      </c>
      <c r="B594" s="134">
        <f t="shared" si="9"/>
        <v>35.027999999999999</v>
      </c>
      <c r="C594" s="83" t="s">
        <v>1124</v>
      </c>
      <c r="E594" s="81">
        <v>1</v>
      </c>
    </row>
    <row r="595" spans="1:5" x14ac:dyDescent="0.25">
      <c r="A595" s="82">
        <v>35.029000000000003</v>
      </c>
      <c r="B595" s="134">
        <f t="shared" si="9"/>
        <v>35.029000000000003</v>
      </c>
      <c r="C595" s="83" t="s">
        <v>1123</v>
      </c>
      <c r="E595" s="81">
        <v>3</v>
      </c>
    </row>
    <row r="596" spans="1:5" x14ac:dyDescent="0.25">
      <c r="A596" s="82">
        <v>35.029899999999998</v>
      </c>
      <c r="B596" s="134">
        <f t="shared" si="9"/>
        <v>35.029899999999998</v>
      </c>
      <c r="C596" s="83" t="s">
        <v>14635</v>
      </c>
      <c r="E596" s="81">
        <v>3</v>
      </c>
    </row>
    <row r="597" spans="1:5" x14ac:dyDescent="0.25">
      <c r="A597" s="82" t="s">
        <v>12532</v>
      </c>
      <c r="B597" s="134">
        <f t="shared" si="9"/>
        <v>35.03</v>
      </c>
      <c r="C597" s="83" t="s">
        <v>2113</v>
      </c>
      <c r="E597" s="81">
        <v>4</v>
      </c>
    </row>
    <row r="598" spans="1:5" x14ac:dyDescent="0.25">
      <c r="A598" s="82">
        <v>35.030999999999999</v>
      </c>
      <c r="B598" s="134">
        <f t="shared" si="9"/>
        <v>35.030999999999999</v>
      </c>
      <c r="C598" s="83" t="s">
        <v>1122</v>
      </c>
      <c r="E598" s="81">
        <v>2</v>
      </c>
    </row>
    <row r="599" spans="1:5" x14ac:dyDescent="0.25">
      <c r="A599" s="82">
        <v>35.031999999999996</v>
      </c>
      <c r="B599" s="134">
        <f t="shared" si="9"/>
        <v>35.031999999999996</v>
      </c>
      <c r="C599" s="83" t="s">
        <v>4209</v>
      </c>
      <c r="D599" s="55" t="s">
        <v>4208</v>
      </c>
      <c r="E599" s="81">
        <v>2</v>
      </c>
    </row>
    <row r="600" spans="1:5" x14ac:dyDescent="0.25">
      <c r="A600" s="82">
        <v>35.033000000000001</v>
      </c>
      <c r="B600" s="134">
        <f t="shared" si="9"/>
        <v>35.033000000000001</v>
      </c>
      <c r="C600" s="83" t="s">
        <v>4210</v>
      </c>
      <c r="E600" s="81">
        <v>2</v>
      </c>
    </row>
    <row r="601" spans="1:5" x14ac:dyDescent="0.25">
      <c r="A601" s="82">
        <v>35.033999999999999</v>
      </c>
      <c r="B601" s="134">
        <f t="shared" si="9"/>
        <v>35.033999999999999</v>
      </c>
      <c r="C601" s="83" t="s">
        <v>1782</v>
      </c>
      <c r="D601" s="55" t="s">
        <v>2039</v>
      </c>
      <c r="E601" s="81">
        <v>4</v>
      </c>
    </row>
    <row r="602" spans="1:5" x14ac:dyDescent="0.25">
      <c r="A602" s="82">
        <v>35.034999999999997</v>
      </c>
      <c r="B602" s="134">
        <f t="shared" si="9"/>
        <v>35.034999999999997</v>
      </c>
      <c r="C602" s="83" t="s">
        <v>2808</v>
      </c>
      <c r="E602" s="81">
        <v>2</v>
      </c>
    </row>
    <row r="603" spans="1:5" x14ac:dyDescent="0.25">
      <c r="A603" s="82">
        <v>35.036000000000001</v>
      </c>
      <c r="B603" s="134">
        <f t="shared" si="9"/>
        <v>35.036000000000001</v>
      </c>
      <c r="C603" s="83" t="s">
        <v>1781</v>
      </c>
      <c r="E603" s="81">
        <v>2</v>
      </c>
    </row>
    <row r="604" spans="1:5" x14ac:dyDescent="0.25">
      <c r="A604" s="82">
        <v>35.036999999999999</v>
      </c>
      <c r="B604" s="134">
        <f t="shared" si="9"/>
        <v>35.036999999999999</v>
      </c>
      <c r="C604" s="83" t="s">
        <v>1140</v>
      </c>
      <c r="E604" s="81">
        <v>2</v>
      </c>
    </row>
    <row r="605" spans="1:5" x14ac:dyDescent="0.25">
      <c r="A605" s="82">
        <v>35.037999999999997</v>
      </c>
      <c r="B605" s="134">
        <f t="shared" si="9"/>
        <v>35.037999999999997</v>
      </c>
      <c r="C605" s="83" t="s">
        <v>4219</v>
      </c>
      <c r="E605" s="81">
        <v>2</v>
      </c>
    </row>
    <row r="606" spans="1:5" x14ac:dyDescent="0.25">
      <c r="A606" s="82">
        <v>35.039000000000001</v>
      </c>
      <c r="B606" s="134">
        <f t="shared" si="9"/>
        <v>35.039000000000001</v>
      </c>
      <c r="C606" s="83" t="s">
        <v>4220</v>
      </c>
      <c r="E606" s="81">
        <v>2</v>
      </c>
    </row>
    <row r="607" spans="1:5" x14ac:dyDescent="0.25">
      <c r="A607" s="82" t="s">
        <v>12452</v>
      </c>
      <c r="B607" s="134">
        <f t="shared" si="9"/>
        <v>35.04</v>
      </c>
      <c r="C607" s="83" t="s">
        <v>4221</v>
      </c>
      <c r="E607" s="81">
        <v>2</v>
      </c>
    </row>
    <row r="608" spans="1:5" x14ac:dyDescent="0.25">
      <c r="A608" s="82">
        <v>35.040999999999997</v>
      </c>
      <c r="B608" s="134">
        <f t="shared" si="9"/>
        <v>35.040999999999997</v>
      </c>
      <c r="C608" s="83" t="s">
        <v>2061</v>
      </c>
      <c r="E608" s="81">
        <v>4</v>
      </c>
    </row>
    <row r="609" spans="1:8" x14ac:dyDescent="0.25">
      <c r="A609" s="82">
        <v>35.042000000000002</v>
      </c>
      <c r="B609" s="134">
        <f t="shared" si="9"/>
        <v>35.042000000000002</v>
      </c>
      <c r="C609" s="83" t="s">
        <v>4223</v>
      </c>
      <c r="E609" s="81">
        <v>4</v>
      </c>
    </row>
    <row r="610" spans="1:8" x14ac:dyDescent="0.25">
      <c r="A610" s="82">
        <v>35.042999999999999</v>
      </c>
      <c r="B610" s="134">
        <f t="shared" si="9"/>
        <v>35.042999999999999</v>
      </c>
      <c r="C610" s="83" t="s">
        <v>4222</v>
      </c>
      <c r="E610" s="81">
        <v>3</v>
      </c>
    </row>
    <row r="611" spans="1:8" x14ac:dyDescent="0.25">
      <c r="A611" s="82">
        <v>35.043999999999997</v>
      </c>
      <c r="B611" s="134">
        <f t="shared" si="9"/>
        <v>35.043999999999997</v>
      </c>
      <c r="C611" s="83" t="s">
        <v>2058</v>
      </c>
      <c r="E611" s="81">
        <v>4</v>
      </c>
    </row>
    <row r="612" spans="1:8" x14ac:dyDescent="0.25">
      <c r="A612" s="82">
        <v>35.045000000000002</v>
      </c>
      <c r="B612" s="134">
        <f t="shared" si="9"/>
        <v>35.045000000000002</v>
      </c>
      <c r="C612" s="83" t="s">
        <v>4227</v>
      </c>
      <c r="E612" s="81">
        <v>4</v>
      </c>
    </row>
    <row r="613" spans="1:8" x14ac:dyDescent="0.25">
      <c r="A613" s="82">
        <v>35.045999999999999</v>
      </c>
      <c r="B613" s="134">
        <f t="shared" si="9"/>
        <v>35.045999999999999</v>
      </c>
      <c r="C613" s="83" t="s">
        <v>4224</v>
      </c>
      <c r="E613" s="81">
        <v>2</v>
      </c>
    </row>
    <row r="614" spans="1:8" x14ac:dyDescent="0.25">
      <c r="A614" s="82">
        <v>35.046999999999997</v>
      </c>
      <c r="B614" s="134">
        <f t="shared" si="9"/>
        <v>35.046999999999997</v>
      </c>
      <c r="C614" s="83" t="s">
        <v>4226</v>
      </c>
      <c r="E614" s="81">
        <v>2</v>
      </c>
    </row>
    <row r="615" spans="1:8" x14ac:dyDescent="0.25">
      <c r="A615" s="82">
        <v>35.048000000000002</v>
      </c>
      <c r="B615" s="134">
        <f t="shared" si="9"/>
        <v>35.048000000000002</v>
      </c>
      <c r="C615" s="83" t="s">
        <v>2059</v>
      </c>
      <c r="E615" s="81">
        <v>3</v>
      </c>
    </row>
    <row r="616" spans="1:8" x14ac:dyDescent="0.25">
      <c r="A616" s="82">
        <v>35.048999999999999</v>
      </c>
      <c r="B616" s="134">
        <f t="shared" si="9"/>
        <v>35.048999999999999</v>
      </c>
      <c r="C616" s="83" t="s">
        <v>4225</v>
      </c>
      <c r="E616" s="81">
        <v>4</v>
      </c>
    </row>
    <row r="617" spans="1:8" x14ac:dyDescent="0.25">
      <c r="A617" s="82" t="s">
        <v>14636</v>
      </c>
      <c r="B617" s="134">
        <f t="shared" si="9"/>
        <v>35.049999999999997</v>
      </c>
      <c r="C617" s="83" t="s">
        <v>2804</v>
      </c>
      <c r="E617" s="81">
        <v>2</v>
      </c>
    </row>
    <row r="618" spans="1:8" x14ac:dyDescent="0.25">
      <c r="A618" s="82">
        <v>35.051000000000002</v>
      </c>
      <c r="B618" s="134">
        <f t="shared" si="9"/>
        <v>35.051000000000002</v>
      </c>
      <c r="C618" s="83" t="s">
        <v>2041</v>
      </c>
      <c r="E618" s="81">
        <v>3</v>
      </c>
      <c r="H618" s="80" t="s">
        <v>14634</v>
      </c>
    </row>
    <row r="619" spans="1:8" x14ac:dyDescent="0.25">
      <c r="A619" s="82">
        <v>35.052</v>
      </c>
      <c r="B619" s="134">
        <f t="shared" si="9"/>
        <v>35.052</v>
      </c>
      <c r="C619" s="83" t="s">
        <v>2042</v>
      </c>
      <c r="E619" s="81">
        <v>2</v>
      </c>
    </row>
    <row r="620" spans="1:8" x14ac:dyDescent="0.25">
      <c r="A620" s="82">
        <v>35.052999999999997</v>
      </c>
      <c r="B620" s="134">
        <f t="shared" si="9"/>
        <v>35.052999999999997</v>
      </c>
      <c r="C620" s="83" t="s">
        <v>1771</v>
      </c>
      <c r="E620" s="81">
        <v>2</v>
      </c>
    </row>
    <row r="621" spans="1:8" x14ac:dyDescent="0.25">
      <c r="A621" s="82">
        <v>35.054000000000002</v>
      </c>
      <c r="B621" s="134">
        <f t="shared" si="9"/>
        <v>35.054000000000002</v>
      </c>
      <c r="C621" s="83" t="s">
        <v>1770</v>
      </c>
      <c r="E621" s="81">
        <v>3</v>
      </c>
    </row>
    <row r="622" spans="1:8" x14ac:dyDescent="0.25">
      <c r="A622" s="82">
        <v>35.055</v>
      </c>
      <c r="B622" s="134">
        <f t="shared" si="9"/>
        <v>35.055</v>
      </c>
      <c r="C622" s="83" t="s">
        <v>2822</v>
      </c>
      <c r="E622" s="81">
        <v>4</v>
      </c>
    </row>
    <row r="623" spans="1:8" x14ac:dyDescent="0.25">
      <c r="A623" s="82">
        <v>35.055999999999997</v>
      </c>
      <c r="B623" s="134">
        <f t="shared" si="9"/>
        <v>35.055999999999997</v>
      </c>
      <c r="C623" s="83" t="s">
        <v>2823</v>
      </c>
      <c r="E623" s="81">
        <v>2</v>
      </c>
    </row>
    <row r="624" spans="1:8" x14ac:dyDescent="0.25">
      <c r="A624" s="82">
        <v>35.057000000000002</v>
      </c>
      <c r="B624" s="134">
        <f t="shared" si="9"/>
        <v>35.057000000000002</v>
      </c>
      <c r="C624" s="83" t="s">
        <v>1769</v>
      </c>
      <c r="E624" s="81">
        <v>3</v>
      </c>
    </row>
    <row r="625" spans="1:8" x14ac:dyDescent="0.25">
      <c r="A625" s="82">
        <v>35.058</v>
      </c>
      <c r="B625" s="134">
        <f t="shared" si="9"/>
        <v>35.058</v>
      </c>
      <c r="C625" s="83" t="s">
        <v>2821</v>
      </c>
      <c r="E625" s="81">
        <v>2</v>
      </c>
    </row>
    <row r="626" spans="1:8" x14ac:dyDescent="0.25">
      <c r="A626" s="82">
        <v>35.058999999999997</v>
      </c>
      <c r="B626" s="134">
        <f t="shared" si="9"/>
        <v>35.058999999999997</v>
      </c>
      <c r="C626" s="83" t="s">
        <v>2819</v>
      </c>
      <c r="E626" s="81">
        <v>2</v>
      </c>
    </row>
    <row r="627" spans="1:8" x14ac:dyDescent="0.25">
      <c r="A627" s="82" t="s">
        <v>14637</v>
      </c>
      <c r="B627" s="134">
        <f t="shared" si="9"/>
        <v>35.06</v>
      </c>
      <c r="C627" s="83" t="s">
        <v>2817</v>
      </c>
      <c r="E627" s="81">
        <v>2</v>
      </c>
    </row>
    <row r="628" spans="1:8" x14ac:dyDescent="0.25">
      <c r="A628" s="82">
        <v>35.061</v>
      </c>
      <c r="B628" s="134">
        <f t="shared" si="9"/>
        <v>35.061</v>
      </c>
      <c r="C628" s="83" t="s">
        <v>2807</v>
      </c>
      <c r="E628" s="81">
        <v>2</v>
      </c>
    </row>
    <row r="629" spans="1:8" x14ac:dyDescent="0.25">
      <c r="A629" s="82">
        <v>35.061999999999998</v>
      </c>
      <c r="B629" s="134">
        <f t="shared" si="9"/>
        <v>35.061999999999998</v>
      </c>
      <c r="C629" s="83" t="s">
        <v>2040</v>
      </c>
      <c r="E629" s="81">
        <v>4</v>
      </c>
      <c r="H629" s="80" t="s">
        <v>14634</v>
      </c>
    </row>
    <row r="630" spans="1:8" x14ac:dyDescent="0.25">
      <c r="A630" s="82">
        <v>35.063000000000002</v>
      </c>
      <c r="B630" s="134">
        <f t="shared" si="9"/>
        <v>35.063000000000002</v>
      </c>
      <c r="C630" s="83" t="s">
        <v>2805</v>
      </c>
      <c r="E630" s="81">
        <v>4</v>
      </c>
    </row>
    <row r="631" spans="1:8" x14ac:dyDescent="0.25">
      <c r="A631" s="82">
        <v>35.064</v>
      </c>
      <c r="B631" s="134">
        <f t="shared" si="9"/>
        <v>35.064</v>
      </c>
      <c r="C631" s="83" t="s">
        <v>2814</v>
      </c>
      <c r="E631" s="81">
        <v>2</v>
      </c>
    </row>
    <row r="632" spans="1:8" x14ac:dyDescent="0.25">
      <c r="A632" s="82">
        <v>35.064999999999998</v>
      </c>
      <c r="B632" s="134">
        <f t="shared" si="9"/>
        <v>35.064999999999998</v>
      </c>
      <c r="C632" s="83" t="s">
        <v>2818</v>
      </c>
      <c r="E632" s="81">
        <v>2</v>
      </c>
    </row>
    <row r="633" spans="1:8" x14ac:dyDescent="0.25">
      <c r="A633" s="82">
        <v>35.066000000000003</v>
      </c>
      <c r="B633" s="134">
        <f t="shared" si="9"/>
        <v>35.066000000000003</v>
      </c>
      <c r="C633" s="83" t="s">
        <v>1774</v>
      </c>
      <c r="E633" s="81">
        <v>4</v>
      </c>
    </row>
    <row r="634" spans="1:8" x14ac:dyDescent="0.25">
      <c r="A634" s="82">
        <v>35.067</v>
      </c>
      <c r="B634" s="134">
        <f t="shared" si="9"/>
        <v>35.067</v>
      </c>
      <c r="C634" s="83" t="s">
        <v>1776</v>
      </c>
      <c r="E634" s="81">
        <v>4</v>
      </c>
    </row>
    <row r="635" spans="1:8" x14ac:dyDescent="0.25">
      <c r="A635" s="82">
        <v>35.067999999999998</v>
      </c>
      <c r="B635" s="134">
        <f t="shared" si="9"/>
        <v>35.067999999999998</v>
      </c>
      <c r="C635" s="83" t="s">
        <v>1775</v>
      </c>
      <c r="E635" s="81">
        <v>4</v>
      </c>
    </row>
    <row r="636" spans="1:8" x14ac:dyDescent="0.25">
      <c r="A636" s="82">
        <v>35.069000000000003</v>
      </c>
      <c r="B636" s="134">
        <f t="shared" si="9"/>
        <v>35.069000000000003</v>
      </c>
      <c r="C636" s="83" t="s">
        <v>2809</v>
      </c>
      <c r="E636" s="81">
        <v>4</v>
      </c>
    </row>
    <row r="637" spans="1:8" x14ac:dyDescent="0.25">
      <c r="A637" s="82" t="s">
        <v>14638</v>
      </c>
      <c r="B637" s="134">
        <f t="shared" si="9"/>
        <v>35.07</v>
      </c>
      <c r="C637" s="83" t="s">
        <v>2810</v>
      </c>
      <c r="E637" s="81">
        <v>4</v>
      </c>
    </row>
    <row r="638" spans="1:8" x14ac:dyDescent="0.25">
      <c r="A638" s="82">
        <v>35.070999999999998</v>
      </c>
      <c r="B638" s="134">
        <f t="shared" si="9"/>
        <v>35.070999999999998</v>
      </c>
      <c r="C638" s="83" t="s">
        <v>2813</v>
      </c>
      <c r="E638" s="81">
        <v>2</v>
      </c>
    </row>
    <row r="639" spans="1:8" x14ac:dyDescent="0.25">
      <c r="A639" s="82">
        <v>35.072000000000003</v>
      </c>
      <c r="B639" s="134">
        <f t="shared" si="9"/>
        <v>35.072000000000003</v>
      </c>
      <c r="C639" s="83" t="s">
        <v>1780</v>
      </c>
      <c r="E639" s="81">
        <v>4</v>
      </c>
    </row>
    <row r="640" spans="1:8" x14ac:dyDescent="0.25">
      <c r="A640" s="82">
        <v>35.073</v>
      </c>
      <c r="B640" s="134">
        <f t="shared" si="9"/>
        <v>35.073</v>
      </c>
      <c r="C640" s="83" t="s">
        <v>14639</v>
      </c>
      <c r="D640" s="83"/>
      <c r="E640" s="81">
        <v>1</v>
      </c>
    </row>
    <row r="641" spans="1:5" x14ac:dyDescent="0.25">
      <c r="A641" s="82">
        <v>35.073999999999998</v>
      </c>
      <c r="B641" s="134">
        <f t="shared" si="9"/>
        <v>35.073999999999998</v>
      </c>
      <c r="C641" s="83" t="s">
        <v>1779</v>
      </c>
      <c r="E641" s="81">
        <v>4</v>
      </c>
    </row>
    <row r="642" spans="1:5" x14ac:dyDescent="0.25">
      <c r="A642" s="82">
        <v>35.075000000000003</v>
      </c>
      <c r="B642" s="134">
        <f t="shared" si="9"/>
        <v>35.075000000000003</v>
      </c>
      <c r="C642" s="83" t="s">
        <v>1778</v>
      </c>
      <c r="E642" s="81">
        <v>4</v>
      </c>
    </row>
    <row r="643" spans="1:5" x14ac:dyDescent="0.25">
      <c r="A643" s="82">
        <v>35.076000000000001</v>
      </c>
      <c r="B643" s="134">
        <f t="shared" ref="B643:B706" si="10">VALUE(A643)</f>
        <v>35.076000000000001</v>
      </c>
      <c r="C643" s="83" t="s">
        <v>2811</v>
      </c>
      <c r="E643" s="81">
        <v>3</v>
      </c>
    </row>
    <row r="644" spans="1:5" x14ac:dyDescent="0.25">
      <c r="A644" s="82">
        <v>35.076999999999998</v>
      </c>
      <c r="B644" s="134">
        <f t="shared" si="10"/>
        <v>35.076999999999998</v>
      </c>
      <c r="C644" s="83" t="s">
        <v>2812</v>
      </c>
      <c r="E644" s="81">
        <v>4</v>
      </c>
    </row>
    <row r="645" spans="1:5" x14ac:dyDescent="0.25">
      <c r="A645" s="82">
        <v>35.078000000000003</v>
      </c>
      <c r="B645" s="134">
        <f t="shared" si="10"/>
        <v>35.078000000000003</v>
      </c>
      <c r="C645" s="83" t="s">
        <v>1777</v>
      </c>
      <c r="E645" s="81">
        <v>4</v>
      </c>
    </row>
    <row r="646" spans="1:5" x14ac:dyDescent="0.25">
      <c r="A646" s="82">
        <v>35.079000000000001</v>
      </c>
      <c r="B646" s="134">
        <f t="shared" si="10"/>
        <v>35.079000000000001</v>
      </c>
      <c r="C646" s="83" t="s">
        <v>2815</v>
      </c>
      <c r="E646" s="81">
        <v>2</v>
      </c>
    </row>
    <row r="647" spans="1:5" x14ac:dyDescent="0.25">
      <c r="A647" s="82" t="s">
        <v>14640</v>
      </c>
      <c r="B647" s="134">
        <f t="shared" si="10"/>
        <v>35.08</v>
      </c>
      <c r="C647" s="83" t="s">
        <v>1773</v>
      </c>
      <c r="E647" s="81">
        <v>4</v>
      </c>
    </row>
    <row r="648" spans="1:5" x14ac:dyDescent="0.25">
      <c r="A648" s="82">
        <v>35.081000000000003</v>
      </c>
      <c r="B648" s="134">
        <f t="shared" si="10"/>
        <v>35.081000000000003</v>
      </c>
      <c r="C648" s="83" t="s">
        <v>2816</v>
      </c>
      <c r="E648" s="81">
        <v>2</v>
      </c>
    </row>
    <row r="649" spans="1:5" x14ac:dyDescent="0.25">
      <c r="A649" s="82">
        <v>35.082000000000001</v>
      </c>
      <c r="B649" s="134">
        <f t="shared" si="10"/>
        <v>35.082000000000001</v>
      </c>
      <c r="C649" s="83" t="s">
        <v>1772</v>
      </c>
      <c r="E649" s="81">
        <v>4</v>
      </c>
    </row>
    <row r="650" spans="1:5" x14ac:dyDescent="0.25">
      <c r="A650" s="82">
        <v>35.082999999999998</v>
      </c>
      <c r="B650" s="134">
        <f t="shared" si="10"/>
        <v>35.082999999999998</v>
      </c>
      <c r="C650" s="83" t="s">
        <v>2043</v>
      </c>
      <c r="E650" s="81">
        <v>4</v>
      </c>
    </row>
    <row r="651" spans="1:5" x14ac:dyDescent="0.25">
      <c r="A651" s="82">
        <v>35.084000000000003</v>
      </c>
      <c r="B651" s="134">
        <f t="shared" si="10"/>
        <v>35.084000000000003</v>
      </c>
      <c r="C651" s="83" t="s">
        <v>2049</v>
      </c>
      <c r="D651" s="55" t="s">
        <v>2050</v>
      </c>
      <c r="E651" s="81">
        <v>4</v>
      </c>
    </row>
    <row r="652" spans="1:5" x14ac:dyDescent="0.25">
      <c r="A652" s="82">
        <v>35.085000000000001</v>
      </c>
      <c r="B652" s="134">
        <f t="shared" si="10"/>
        <v>35.085000000000001</v>
      </c>
      <c r="C652" s="83" t="s">
        <v>2802</v>
      </c>
      <c r="E652" s="81">
        <v>1</v>
      </c>
    </row>
    <row r="653" spans="1:5" x14ac:dyDescent="0.25">
      <c r="A653" s="82">
        <v>35.085999999999999</v>
      </c>
      <c r="B653" s="134">
        <f t="shared" si="10"/>
        <v>35.085999999999999</v>
      </c>
      <c r="C653" s="83" t="s">
        <v>2048</v>
      </c>
      <c r="E653" s="81">
        <v>3</v>
      </c>
    </row>
    <row r="654" spans="1:5" x14ac:dyDescent="0.25">
      <c r="A654" s="82">
        <v>35.087000000000003</v>
      </c>
      <c r="B654" s="134">
        <f t="shared" si="10"/>
        <v>35.087000000000003</v>
      </c>
      <c r="C654" s="83" t="s">
        <v>4213</v>
      </c>
      <c r="E654" s="81">
        <v>3</v>
      </c>
    </row>
    <row r="655" spans="1:5" x14ac:dyDescent="0.25">
      <c r="A655" s="82">
        <v>35.088000000000001</v>
      </c>
      <c r="B655" s="134">
        <f t="shared" si="10"/>
        <v>35.088000000000001</v>
      </c>
      <c r="C655" s="83" t="s">
        <v>2065</v>
      </c>
      <c r="E655" s="81">
        <v>3</v>
      </c>
    </row>
    <row r="656" spans="1:5" x14ac:dyDescent="0.25">
      <c r="A656" s="82">
        <v>35.088999999999999</v>
      </c>
      <c r="B656" s="134">
        <f t="shared" si="10"/>
        <v>35.088999999999999</v>
      </c>
      <c r="C656" s="83" t="s">
        <v>4216</v>
      </c>
      <c r="E656" s="81">
        <v>2</v>
      </c>
    </row>
    <row r="657" spans="1:5" x14ac:dyDescent="0.25">
      <c r="A657" s="82" t="s">
        <v>12460</v>
      </c>
      <c r="B657" s="134">
        <f t="shared" si="10"/>
        <v>35.090000000000003</v>
      </c>
      <c r="C657" s="83" t="s">
        <v>2064</v>
      </c>
      <c r="E657" s="81">
        <v>3</v>
      </c>
    </row>
    <row r="658" spans="1:5" x14ac:dyDescent="0.25">
      <c r="A658" s="82">
        <v>35.091000000000001</v>
      </c>
      <c r="B658" s="134">
        <f t="shared" si="10"/>
        <v>35.091000000000001</v>
      </c>
      <c r="C658" s="83" t="s">
        <v>1139</v>
      </c>
      <c r="E658" s="81">
        <v>2</v>
      </c>
    </row>
    <row r="659" spans="1:5" x14ac:dyDescent="0.25">
      <c r="A659" s="82">
        <v>35.091999999999999</v>
      </c>
      <c r="B659" s="134">
        <f t="shared" si="10"/>
        <v>35.091999999999999</v>
      </c>
      <c r="C659" s="83" t="s">
        <v>4217</v>
      </c>
      <c r="E659" s="81">
        <v>2</v>
      </c>
    </row>
    <row r="660" spans="1:5" x14ac:dyDescent="0.25">
      <c r="A660" s="82">
        <v>35.093000000000004</v>
      </c>
      <c r="B660" s="134">
        <f t="shared" si="10"/>
        <v>35.093000000000004</v>
      </c>
      <c r="C660" s="83" t="s">
        <v>2063</v>
      </c>
      <c r="E660" s="81">
        <v>2</v>
      </c>
    </row>
    <row r="661" spans="1:5" x14ac:dyDescent="0.25">
      <c r="A661" s="82">
        <v>35.094000000000001</v>
      </c>
      <c r="B661" s="134">
        <f t="shared" si="10"/>
        <v>35.094000000000001</v>
      </c>
      <c r="C661" s="83" t="s">
        <v>4215</v>
      </c>
      <c r="E661" s="81">
        <v>2</v>
      </c>
    </row>
    <row r="662" spans="1:5" x14ac:dyDescent="0.25">
      <c r="A662" s="82">
        <v>35.094999999999999</v>
      </c>
      <c r="B662" s="134">
        <f t="shared" si="10"/>
        <v>35.094999999999999</v>
      </c>
      <c r="C662" s="83" t="s">
        <v>2062</v>
      </c>
      <c r="E662" s="81">
        <v>4</v>
      </c>
    </row>
    <row r="663" spans="1:5" x14ac:dyDescent="0.25">
      <c r="A663" s="82">
        <v>35.095999999999997</v>
      </c>
      <c r="B663" s="134">
        <f t="shared" si="10"/>
        <v>35.095999999999997</v>
      </c>
      <c r="C663" s="83" t="s">
        <v>4218</v>
      </c>
      <c r="E663" s="81">
        <v>4</v>
      </c>
    </row>
    <row r="664" spans="1:5" x14ac:dyDescent="0.25">
      <c r="A664" s="82">
        <v>35.097000000000001</v>
      </c>
      <c r="B664" s="134">
        <f t="shared" si="10"/>
        <v>35.097000000000001</v>
      </c>
      <c r="C664" s="83" t="s">
        <v>2066</v>
      </c>
      <c r="E664" s="81">
        <v>2</v>
      </c>
    </row>
    <row r="665" spans="1:5" x14ac:dyDescent="0.25">
      <c r="A665" s="82">
        <v>35.097999999999999</v>
      </c>
      <c r="B665" s="134">
        <f t="shared" si="10"/>
        <v>35.097999999999999</v>
      </c>
      <c r="C665" s="83" t="s">
        <v>2067</v>
      </c>
      <c r="E665" s="81">
        <v>4</v>
      </c>
    </row>
    <row r="666" spans="1:5" x14ac:dyDescent="0.25">
      <c r="A666" s="82">
        <v>35.098999999999997</v>
      </c>
      <c r="B666" s="134">
        <f t="shared" si="10"/>
        <v>35.098999999999997</v>
      </c>
      <c r="C666" s="83" t="s">
        <v>2068</v>
      </c>
      <c r="E666" s="81">
        <v>2</v>
      </c>
    </row>
    <row r="667" spans="1:5" x14ac:dyDescent="0.25">
      <c r="A667" s="82" t="s">
        <v>12467</v>
      </c>
      <c r="B667" s="134">
        <f t="shared" si="10"/>
        <v>35.1</v>
      </c>
      <c r="C667" s="83" t="s">
        <v>2069</v>
      </c>
      <c r="E667" s="81">
        <v>3</v>
      </c>
    </row>
    <row r="668" spans="1:5" x14ac:dyDescent="0.25">
      <c r="A668" s="82">
        <v>35.100999999999999</v>
      </c>
      <c r="B668" s="134">
        <f t="shared" si="10"/>
        <v>35.100999999999999</v>
      </c>
      <c r="C668" s="83" t="s">
        <v>2070</v>
      </c>
      <c r="E668" s="81">
        <v>2</v>
      </c>
    </row>
    <row r="669" spans="1:5" x14ac:dyDescent="0.25">
      <c r="A669" s="82">
        <v>35.101999999999997</v>
      </c>
      <c r="B669" s="134">
        <f t="shared" si="10"/>
        <v>35.101999999999997</v>
      </c>
      <c r="C669" s="83" t="s">
        <v>4212</v>
      </c>
      <c r="E669" s="81">
        <v>4</v>
      </c>
    </row>
    <row r="670" spans="1:5" x14ac:dyDescent="0.25">
      <c r="A670" s="82">
        <v>35.103000000000002</v>
      </c>
      <c r="B670" s="134">
        <f t="shared" si="10"/>
        <v>35.103000000000002</v>
      </c>
      <c r="C670" s="83" t="s">
        <v>2071</v>
      </c>
      <c r="E670" s="81">
        <v>4</v>
      </c>
    </row>
    <row r="671" spans="1:5" x14ac:dyDescent="0.25">
      <c r="A671" s="82">
        <v>35.103999999999999</v>
      </c>
      <c r="B671" s="134">
        <f t="shared" si="10"/>
        <v>35.103999999999999</v>
      </c>
      <c r="C671" s="83" t="s">
        <v>2072</v>
      </c>
      <c r="E671" s="81">
        <v>3</v>
      </c>
    </row>
    <row r="672" spans="1:5" x14ac:dyDescent="0.25">
      <c r="A672" s="82">
        <v>35.104999999999997</v>
      </c>
      <c r="B672" s="134">
        <f t="shared" si="10"/>
        <v>35.104999999999997</v>
      </c>
      <c r="C672" s="83" t="s">
        <v>4211</v>
      </c>
      <c r="E672" s="81">
        <v>3</v>
      </c>
    </row>
    <row r="673" spans="1:8" x14ac:dyDescent="0.25">
      <c r="A673" s="82">
        <v>35.106000000000002</v>
      </c>
      <c r="B673" s="134">
        <f t="shared" si="10"/>
        <v>35.106000000000002</v>
      </c>
      <c r="C673" s="83" t="s">
        <v>2073</v>
      </c>
      <c r="E673" s="81">
        <v>3</v>
      </c>
    </row>
    <row r="674" spans="1:8" x14ac:dyDescent="0.25">
      <c r="A674" s="82">
        <v>35.106999999999999</v>
      </c>
      <c r="B674" s="134">
        <f t="shared" si="10"/>
        <v>35.106999999999999</v>
      </c>
      <c r="C674" s="83" t="s">
        <v>1129</v>
      </c>
      <c r="E674" s="81">
        <v>2</v>
      </c>
    </row>
    <row r="675" spans="1:8" x14ac:dyDescent="0.25">
      <c r="A675" s="82">
        <v>35.107999999999997</v>
      </c>
      <c r="B675" s="134">
        <f t="shared" si="10"/>
        <v>35.107999999999997</v>
      </c>
      <c r="C675" s="83" t="s">
        <v>2087</v>
      </c>
      <c r="E675" s="81">
        <v>3</v>
      </c>
      <c r="H675" s="80" t="s">
        <v>14634</v>
      </c>
    </row>
    <row r="676" spans="1:8" x14ac:dyDescent="0.25">
      <c r="A676" s="82">
        <v>35.109000000000002</v>
      </c>
      <c r="B676" s="134">
        <f t="shared" si="10"/>
        <v>35.109000000000002</v>
      </c>
      <c r="C676" s="83" t="s">
        <v>1146</v>
      </c>
      <c r="E676" s="81">
        <v>4</v>
      </c>
    </row>
    <row r="677" spans="1:8" x14ac:dyDescent="0.25">
      <c r="A677" s="82" t="s">
        <v>14641</v>
      </c>
      <c r="B677" s="134">
        <f t="shared" si="10"/>
        <v>35.11</v>
      </c>
      <c r="C677" s="83" t="s">
        <v>2080</v>
      </c>
      <c r="E677" s="81">
        <v>4</v>
      </c>
    </row>
    <row r="678" spans="1:8" x14ac:dyDescent="0.25">
      <c r="A678" s="82">
        <v>35.110999999999997</v>
      </c>
      <c r="B678" s="134">
        <f t="shared" si="10"/>
        <v>35.110999999999997</v>
      </c>
      <c r="C678" s="83" t="s">
        <v>2084</v>
      </c>
      <c r="E678" s="81">
        <v>4</v>
      </c>
    </row>
    <row r="679" spans="1:8" x14ac:dyDescent="0.25">
      <c r="A679" s="82">
        <v>35.112000000000002</v>
      </c>
      <c r="B679" s="134">
        <f t="shared" si="10"/>
        <v>35.112000000000002</v>
      </c>
      <c r="C679" s="83" t="s">
        <v>2074</v>
      </c>
      <c r="E679" s="81">
        <v>4</v>
      </c>
    </row>
    <row r="680" spans="1:8" x14ac:dyDescent="0.25">
      <c r="A680" s="82">
        <v>35.113</v>
      </c>
      <c r="B680" s="134">
        <f t="shared" si="10"/>
        <v>35.113</v>
      </c>
      <c r="C680" s="83" t="s">
        <v>14017</v>
      </c>
      <c r="E680" s="81">
        <v>4</v>
      </c>
    </row>
    <row r="681" spans="1:8" x14ac:dyDescent="0.25">
      <c r="A681" s="82">
        <v>35.113999999999997</v>
      </c>
      <c r="B681" s="134">
        <f t="shared" si="10"/>
        <v>35.113999999999997</v>
      </c>
      <c r="C681" s="83" t="s">
        <v>2077</v>
      </c>
      <c r="E681" s="81">
        <v>4</v>
      </c>
    </row>
    <row r="682" spans="1:8" x14ac:dyDescent="0.25">
      <c r="A682" s="82">
        <v>35.115000000000002</v>
      </c>
      <c r="B682" s="134">
        <f t="shared" si="10"/>
        <v>35.115000000000002</v>
      </c>
      <c r="C682" s="83" t="s">
        <v>2081</v>
      </c>
      <c r="E682" s="81">
        <v>4</v>
      </c>
    </row>
    <row r="683" spans="1:8" x14ac:dyDescent="0.25">
      <c r="A683" s="82">
        <v>35.116</v>
      </c>
      <c r="B683" s="134">
        <f t="shared" si="10"/>
        <v>35.116</v>
      </c>
      <c r="C683" s="83" t="s">
        <v>2082</v>
      </c>
      <c r="E683" s="81">
        <v>4</v>
      </c>
    </row>
    <row r="684" spans="1:8" x14ac:dyDescent="0.25">
      <c r="A684" s="82">
        <v>35.116999999999997</v>
      </c>
      <c r="B684" s="134">
        <f t="shared" si="10"/>
        <v>35.116999999999997</v>
      </c>
      <c r="C684" s="83" t="s">
        <v>2083</v>
      </c>
      <c r="E684" s="81">
        <v>4</v>
      </c>
    </row>
    <row r="685" spans="1:8" x14ac:dyDescent="0.25">
      <c r="A685" s="82">
        <v>35.118000000000002</v>
      </c>
      <c r="B685" s="134">
        <f t="shared" si="10"/>
        <v>35.118000000000002</v>
      </c>
      <c r="C685" s="83" t="s">
        <v>2078</v>
      </c>
      <c r="D685" s="55" t="s">
        <v>2079</v>
      </c>
      <c r="E685" s="81">
        <v>4</v>
      </c>
    </row>
    <row r="686" spans="1:8" x14ac:dyDescent="0.25">
      <c r="A686" s="82">
        <v>35.119</v>
      </c>
      <c r="B686" s="134">
        <f t="shared" si="10"/>
        <v>35.119</v>
      </c>
      <c r="C686" s="83" t="s">
        <v>2075</v>
      </c>
      <c r="E686" s="81">
        <v>4</v>
      </c>
    </row>
    <row r="687" spans="1:8" x14ac:dyDescent="0.25">
      <c r="A687" s="82" t="s">
        <v>12484</v>
      </c>
      <c r="B687" s="134">
        <f t="shared" si="10"/>
        <v>35.119999999999997</v>
      </c>
      <c r="C687" s="83" t="s">
        <v>1148</v>
      </c>
      <c r="D687" s="55" t="s">
        <v>1147</v>
      </c>
      <c r="E687" s="81">
        <v>4</v>
      </c>
    </row>
    <row r="688" spans="1:8" x14ac:dyDescent="0.25">
      <c r="A688" s="82">
        <v>35.121000000000002</v>
      </c>
      <c r="B688" s="134">
        <f t="shared" si="10"/>
        <v>35.121000000000002</v>
      </c>
      <c r="C688" s="83" t="s">
        <v>2076</v>
      </c>
      <c r="E688" s="81">
        <v>4</v>
      </c>
      <c r="H688" s="80" t="s">
        <v>14634</v>
      </c>
    </row>
    <row r="689" spans="1:8" x14ac:dyDescent="0.25">
      <c r="A689" s="82">
        <v>35.122</v>
      </c>
      <c r="B689" s="134">
        <f t="shared" si="10"/>
        <v>35.122</v>
      </c>
      <c r="C689" s="83" t="s">
        <v>4207</v>
      </c>
      <c r="E689" s="81">
        <v>4</v>
      </c>
    </row>
    <row r="690" spans="1:8" x14ac:dyDescent="0.25">
      <c r="A690" s="82">
        <v>35.122999999999998</v>
      </c>
      <c r="B690" s="134">
        <f t="shared" si="10"/>
        <v>35.122999999999998</v>
      </c>
      <c r="C690" s="83" t="s">
        <v>4206</v>
      </c>
      <c r="E690" s="81">
        <v>1</v>
      </c>
    </row>
    <row r="691" spans="1:8" x14ac:dyDescent="0.25">
      <c r="A691" s="82">
        <v>35.124000000000002</v>
      </c>
      <c r="B691" s="134">
        <f t="shared" si="10"/>
        <v>35.124000000000002</v>
      </c>
      <c r="C691" s="83" t="s">
        <v>2085</v>
      </c>
      <c r="E691" s="81">
        <v>4</v>
      </c>
      <c r="H691" s="80" t="s">
        <v>14634</v>
      </c>
    </row>
    <row r="692" spans="1:8" x14ac:dyDescent="0.25">
      <c r="A692" s="82">
        <v>35.125</v>
      </c>
      <c r="B692" s="134">
        <f t="shared" si="10"/>
        <v>35.125</v>
      </c>
      <c r="C692" s="83" t="s">
        <v>2086</v>
      </c>
      <c r="E692" s="81">
        <v>4</v>
      </c>
    </row>
    <row r="693" spans="1:8" x14ac:dyDescent="0.25">
      <c r="A693" s="82">
        <v>35.125999999999998</v>
      </c>
      <c r="B693" s="134">
        <f t="shared" si="10"/>
        <v>35.125999999999998</v>
      </c>
      <c r="C693" s="83" t="s">
        <v>2088</v>
      </c>
      <c r="E693" s="81">
        <v>4</v>
      </c>
    </row>
    <row r="694" spans="1:8" x14ac:dyDescent="0.25">
      <c r="A694" s="82">
        <v>35.127000000000002</v>
      </c>
      <c r="B694" s="134">
        <f t="shared" si="10"/>
        <v>35.127000000000002</v>
      </c>
      <c r="C694" s="83" t="s">
        <v>11180</v>
      </c>
      <c r="E694" s="81">
        <v>4</v>
      </c>
    </row>
    <row r="695" spans="1:8" x14ac:dyDescent="0.25">
      <c r="A695" s="82">
        <v>35.128</v>
      </c>
      <c r="B695" s="134">
        <f t="shared" si="10"/>
        <v>35.128</v>
      </c>
      <c r="C695" s="83" t="s">
        <v>1144</v>
      </c>
      <c r="E695" s="81">
        <v>4</v>
      </c>
    </row>
    <row r="696" spans="1:8" x14ac:dyDescent="0.25">
      <c r="A696" s="82">
        <v>35.128999999999998</v>
      </c>
      <c r="B696" s="134">
        <f t="shared" si="10"/>
        <v>35.128999999999998</v>
      </c>
      <c r="C696" s="83" t="s">
        <v>1143</v>
      </c>
      <c r="E696" s="81">
        <v>4</v>
      </c>
    </row>
    <row r="697" spans="1:8" x14ac:dyDescent="0.25">
      <c r="A697" s="82" t="s">
        <v>12490</v>
      </c>
      <c r="B697" s="134">
        <f t="shared" si="10"/>
        <v>35.130000000000003</v>
      </c>
      <c r="C697" s="83" t="s">
        <v>1145</v>
      </c>
      <c r="E697" s="81">
        <v>2</v>
      </c>
    </row>
    <row r="698" spans="1:8" x14ac:dyDescent="0.25">
      <c r="A698" s="82">
        <v>35.131</v>
      </c>
      <c r="B698" s="134">
        <f t="shared" si="10"/>
        <v>35.131</v>
      </c>
      <c r="C698" s="83" t="s">
        <v>11901</v>
      </c>
      <c r="D698" s="83"/>
      <c r="E698" s="81">
        <v>4</v>
      </c>
    </row>
    <row r="699" spans="1:8" x14ac:dyDescent="0.25">
      <c r="A699" s="82">
        <v>35.131999999999998</v>
      </c>
      <c r="B699" s="134">
        <f t="shared" si="10"/>
        <v>35.131999999999998</v>
      </c>
      <c r="C699" s="83" t="s">
        <v>2090</v>
      </c>
      <c r="E699" s="81">
        <v>4</v>
      </c>
    </row>
    <row r="700" spans="1:8" x14ac:dyDescent="0.25">
      <c r="A700" s="82">
        <v>35.133000000000003</v>
      </c>
      <c r="B700" s="134">
        <f t="shared" si="10"/>
        <v>35.133000000000003</v>
      </c>
      <c r="C700" s="83" t="s">
        <v>2091</v>
      </c>
      <c r="E700" s="81">
        <v>2</v>
      </c>
    </row>
    <row r="701" spans="1:8" x14ac:dyDescent="0.25">
      <c r="A701" s="82">
        <v>35.134</v>
      </c>
      <c r="B701" s="134">
        <f t="shared" si="10"/>
        <v>35.134</v>
      </c>
      <c r="C701" s="83" t="s">
        <v>2092</v>
      </c>
      <c r="E701" s="81">
        <v>4</v>
      </c>
    </row>
    <row r="702" spans="1:8" x14ac:dyDescent="0.25">
      <c r="A702" s="82">
        <v>35.134999999999998</v>
      </c>
      <c r="B702" s="134">
        <f t="shared" si="10"/>
        <v>35.134999999999998</v>
      </c>
      <c r="C702" s="83" t="s">
        <v>1142</v>
      </c>
      <c r="E702" s="81">
        <v>4</v>
      </c>
    </row>
    <row r="703" spans="1:8" x14ac:dyDescent="0.25">
      <c r="A703" s="82">
        <v>35.136000000000003</v>
      </c>
      <c r="B703" s="134">
        <f t="shared" si="10"/>
        <v>35.136000000000003</v>
      </c>
      <c r="C703" s="83" t="s">
        <v>2095</v>
      </c>
      <c r="E703" s="81">
        <v>4</v>
      </c>
    </row>
    <row r="704" spans="1:8" x14ac:dyDescent="0.25">
      <c r="A704" s="82">
        <v>35.137</v>
      </c>
      <c r="B704" s="134">
        <f t="shared" si="10"/>
        <v>35.137</v>
      </c>
      <c r="C704" s="83" t="s">
        <v>2094</v>
      </c>
      <c r="E704" s="81">
        <v>4</v>
      </c>
    </row>
    <row r="705" spans="1:5" x14ac:dyDescent="0.25">
      <c r="A705" s="82">
        <v>35.137999999999998</v>
      </c>
      <c r="B705" s="134">
        <f t="shared" si="10"/>
        <v>35.137999999999998</v>
      </c>
      <c r="C705" s="83" t="s">
        <v>2093</v>
      </c>
      <c r="E705" s="81">
        <v>4</v>
      </c>
    </row>
    <row r="706" spans="1:5" x14ac:dyDescent="0.25">
      <c r="A706" s="82">
        <v>35.139000000000003</v>
      </c>
      <c r="B706" s="134">
        <f t="shared" si="10"/>
        <v>35.139000000000003</v>
      </c>
      <c r="C706" s="83" t="s">
        <v>2097</v>
      </c>
      <c r="E706" s="81">
        <v>4</v>
      </c>
    </row>
    <row r="707" spans="1:5" x14ac:dyDescent="0.25">
      <c r="A707" s="82" t="s">
        <v>12500</v>
      </c>
      <c r="B707" s="134">
        <f t="shared" ref="B707:B770" si="11">VALUE(A707)</f>
        <v>35.14</v>
      </c>
      <c r="C707" s="83" t="s">
        <v>2096</v>
      </c>
      <c r="E707" s="81">
        <v>4</v>
      </c>
    </row>
    <row r="708" spans="1:5" x14ac:dyDescent="0.25">
      <c r="A708" s="82">
        <v>35.140999999999998</v>
      </c>
      <c r="B708" s="134">
        <f t="shared" si="11"/>
        <v>35.140999999999998</v>
      </c>
      <c r="C708" s="83" t="s">
        <v>4234</v>
      </c>
      <c r="E708" s="81">
        <v>2</v>
      </c>
    </row>
    <row r="709" spans="1:5" x14ac:dyDescent="0.25">
      <c r="A709" s="82">
        <v>35.142000000000003</v>
      </c>
      <c r="B709" s="134">
        <f t="shared" si="11"/>
        <v>35.142000000000003</v>
      </c>
      <c r="C709" s="83" t="s">
        <v>4233</v>
      </c>
      <c r="E709" s="81">
        <v>4</v>
      </c>
    </row>
    <row r="710" spans="1:5" x14ac:dyDescent="0.25">
      <c r="A710" s="82">
        <v>35.143000000000001</v>
      </c>
      <c r="B710" s="134">
        <f t="shared" si="11"/>
        <v>35.143000000000001</v>
      </c>
      <c r="C710" s="83" t="s">
        <v>4230</v>
      </c>
      <c r="E710" s="81">
        <v>1</v>
      </c>
    </row>
    <row r="711" spans="1:5" x14ac:dyDescent="0.25">
      <c r="A711" s="82">
        <v>35.143999999999998</v>
      </c>
      <c r="B711" s="134">
        <f t="shared" si="11"/>
        <v>35.143999999999998</v>
      </c>
      <c r="C711" s="83" t="s">
        <v>2057</v>
      </c>
      <c r="E711" s="81">
        <v>4</v>
      </c>
    </row>
    <row r="712" spans="1:5" x14ac:dyDescent="0.25">
      <c r="A712" s="82">
        <v>35.145000000000003</v>
      </c>
      <c r="B712" s="134">
        <f t="shared" si="11"/>
        <v>35.145000000000003</v>
      </c>
      <c r="C712" s="83" t="s">
        <v>4229</v>
      </c>
      <c r="E712" s="81">
        <v>2</v>
      </c>
    </row>
    <row r="713" spans="1:5" x14ac:dyDescent="0.25">
      <c r="A713" s="82">
        <v>35.146000000000001</v>
      </c>
      <c r="B713" s="134">
        <f t="shared" si="11"/>
        <v>35.146000000000001</v>
      </c>
      <c r="C713" s="83" t="s">
        <v>4228</v>
      </c>
      <c r="E713" s="81">
        <v>2</v>
      </c>
    </row>
    <row r="714" spans="1:5" x14ac:dyDescent="0.25">
      <c r="A714" s="82">
        <v>35.146999999999998</v>
      </c>
      <c r="B714" s="134">
        <f t="shared" si="11"/>
        <v>35.146999999999998</v>
      </c>
      <c r="C714" s="83" t="s">
        <v>2053</v>
      </c>
      <c r="E714" s="81">
        <v>3</v>
      </c>
    </row>
    <row r="715" spans="1:5" x14ac:dyDescent="0.25">
      <c r="A715" s="82">
        <v>35.148000000000003</v>
      </c>
      <c r="B715" s="134">
        <f t="shared" si="11"/>
        <v>35.148000000000003</v>
      </c>
      <c r="C715" s="83" t="s">
        <v>2055</v>
      </c>
      <c r="E715" s="81">
        <v>2</v>
      </c>
    </row>
    <row r="716" spans="1:5" x14ac:dyDescent="0.25">
      <c r="A716" s="82">
        <v>35.149000000000001</v>
      </c>
      <c r="B716" s="134">
        <f t="shared" si="11"/>
        <v>35.149000000000001</v>
      </c>
      <c r="C716" s="83" t="s">
        <v>4231</v>
      </c>
      <c r="E716" s="81">
        <v>2</v>
      </c>
    </row>
    <row r="717" spans="1:5" x14ac:dyDescent="0.25">
      <c r="A717" s="82" t="s">
        <v>12435</v>
      </c>
      <c r="B717" s="134">
        <f t="shared" si="11"/>
        <v>35.15</v>
      </c>
      <c r="C717" s="83" t="s">
        <v>2054</v>
      </c>
      <c r="E717" s="81">
        <v>3</v>
      </c>
    </row>
    <row r="718" spans="1:5" x14ac:dyDescent="0.25">
      <c r="A718" s="82">
        <v>35.151000000000003</v>
      </c>
      <c r="B718" s="134">
        <f t="shared" si="11"/>
        <v>35.151000000000003</v>
      </c>
      <c r="C718" s="83" t="s">
        <v>4232</v>
      </c>
      <c r="E718" s="81">
        <v>2</v>
      </c>
    </row>
    <row r="719" spans="1:5" x14ac:dyDescent="0.25">
      <c r="A719" s="82">
        <v>35.152000000000001</v>
      </c>
      <c r="B719" s="134">
        <f t="shared" si="11"/>
        <v>35.152000000000001</v>
      </c>
      <c r="C719" s="83" t="s">
        <v>2801</v>
      </c>
      <c r="E719" s="81">
        <v>2</v>
      </c>
    </row>
    <row r="720" spans="1:5" x14ac:dyDescent="0.25">
      <c r="A720" s="82">
        <v>35.152999999999999</v>
      </c>
      <c r="B720" s="134">
        <f t="shared" si="11"/>
        <v>35.152999999999999</v>
      </c>
      <c r="C720" s="83" t="s">
        <v>2056</v>
      </c>
      <c r="E720" s="81">
        <v>2</v>
      </c>
    </row>
    <row r="721" spans="1:8" x14ac:dyDescent="0.25">
      <c r="A721" s="82">
        <v>35.154000000000003</v>
      </c>
      <c r="B721" s="134">
        <f t="shared" si="11"/>
        <v>35.154000000000003</v>
      </c>
      <c r="C721" s="83" t="s">
        <v>2051</v>
      </c>
      <c r="E721" s="81">
        <v>3</v>
      </c>
    </row>
    <row r="722" spans="1:8" x14ac:dyDescent="0.25">
      <c r="A722" s="82">
        <v>35.155000000000001</v>
      </c>
      <c r="B722" s="134">
        <f t="shared" si="11"/>
        <v>35.155000000000001</v>
      </c>
      <c r="C722" s="83" t="s">
        <v>2052</v>
      </c>
      <c r="E722" s="81">
        <v>2</v>
      </c>
    </row>
    <row r="723" spans="1:8" x14ac:dyDescent="0.25">
      <c r="A723" s="82">
        <v>35.155999999999999</v>
      </c>
      <c r="B723" s="134">
        <f t="shared" si="11"/>
        <v>35.155999999999999</v>
      </c>
      <c r="C723" s="83" t="s">
        <v>2046</v>
      </c>
      <c r="E723" s="81">
        <v>2</v>
      </c>
    </row>
    <row r="724" spans="1:8" x14ac:dyDescent="0.25">
      <c r="A724" s="82">
        <v>35.156999999999996</v>
      </c>
      <c r="B724" s="134">
        <f t="shared" si="11"/>
        <v>35.156999999999996</v>
      </c>
      <c r="C724" s="83" t="s">
        <v>2803</v>
      </c>
      <c r="E724" s="81">
        <v>1</v>
      </c>
    </row>
    <row r="725" spans="1:8" x14ac:dyDescent="0.25">
      <c r="A725" s="82">
        <v>35.158000000000001</v>
      </c>
      <c r="B725" s="134">
        <f t="shared" si="11"/>
        <v>35.158000000000001</v>
      </c>
      <c r="C725" s="83" t="s">
        <v>2047</v>
      </c>
      <c r="E725" s="81">
        <v>4</v>
      </c>
    </row>
    <row r="726" spans="1:8" x14ac:dyDescent="0.25">
      <c r="A726" s="82">
        <v>35.158999999999999</v>
      </c>
      <c r="B726" s="134">
        <f t="shared" si="11"/>
        <v>35.158999999999999</v>
      </c>
      <c r="C726" s="83" t="s">
        <v>14642</v>
      </c>
      <c r="E726" s="81">
        <v>2</v>
      </c>
    </row>
    <row r="727" spans="1:8" x14ac:dyDescent="0.25">
      <c r="A727" s="82" t="s">
        <v>14643</v>
      </c>
      <c r="B727" s="134">
        <f t="shared" si="11"/>
        <v>35.159999999999997</v>
      </c>
      <c r="C727" s="83" t="s">
        <v>2044</v>
      </c>
      <c r="E727" s="81">
        <v>2</v>
      </c>
    </row>
    <row r="728" spans="1:8" x14ac:dyDescent="0.25">
      <c r="A728" s="82">
        <v>35.161000000000001</v>
      </c>
      <c r="B728" s="134">
        <f t="shared" si="11"/>
        <v>35.161000000000001</v>
      </c>
      <c r="C728" s="83" t="s">
        <v>2045</v>
      </c>
      <c r="E728" s="81">
        <v>1</v>
      </c>
    </row>
    <row r="729" spans="1:8" x14ac:dyDescent="0.25">
      <c r="A729" s="136" t="s">
        <v>12540</v>
      </c>
      <c r="B729" s="134">
        <f t="shared" si="11"/>
        <v>36.000999999999998</v>
      </c>
      <c r="C729" s="83" t="s">
        <v>2119</v>
      </c>
      <c r="D729" s="137"/>
      <c r="E729" s="139">
        <v>2</v>
      </c>
    </row>
    <row r="730" spans="1:8" x14ac:dyDescent="0.25">
      <c r="A730" s="136" t="s">
        <v>12541</v>
      </c>
      <c r="B730" s="134">
        <f t="shared" si="11"/>
        <v>36.002000000000002</v>
      </c>
      <c r="C730" s="83" t="s">
        <v>1116</v>
      </c>
      <c r="D730" s="137"/>
      <c r="E730" s="139">
        <v>2</v>
      </c>
    </row>
    <row r="731" spans="1:8" x14ac:dyDescent="0.25">
      <c r="A731" s="136" t="s">
        <v>14644</v>
      </c>
      <c r="B731" s="134">
        <f t="shared" si="11"/>
        <v>36.002099999999999</v>
      </c>
      <c r="C731" s="83" t="s">
        <v>2120</v>
      </c>
      <c r="D731" s="137"/>
      <c r="E731" s="139">
        <v>3</v>
      </c>
      <c r="H731" s="80" t="s">
        <v>14645</v>
      </c>
    </row>
    <row r="732" spans="1:8" x14ac:dyDescent="0.25">
      <c r="A732" s="136">
        <v>37.000999999999998</v>
      </c>
      <c r="B732" s="134">
        <f t="shared" si="11"/>
        <v>37.000999999999998</v>
      </c>
      <c r="C732" s="83" t="s">
        <v>1271</v>
      </c>
      <c r="D732" s="137"/>
      <c r="E732" s="139">
        <v>4</v>
      </c>
      <c r="F732" s="139"/>
      <c r="G732" s="81" t="s">
        <v>14646</v>
      </c>
      <c r="H732" s="80" t="s">
        <v>14634</v>
      </c>
    </row>
    <row r="733" spans="1:8" x14ac:dyDescent="0.25">
      <c r="A733" s="136">
        <v>37.002000000000002</v>
      </c>
      <c r="B733" s="134">
        <f t="shared" si="11"/>
        <v>37.002000000000002</v>
      </c>
      <c r="C733" s="83" t="s">
        <v>14006</v>
      </c>
      <c r="D733" s="137"/>
      <c r="E733" s="139">
        <v>2</v>
      </c>
      <c r="F733" s="139"/>
      <c r="G733" s="81">
        <v>2</v>
      </c>
    </row>
    <row r="734" spans="1:8" x14ac:dyDescent="0.25">
      <c r="A734" s="136">
        <v>37.003</v>
      </c>
      <c r="B734" s="134">
        <f t="shared" si="11"/>
        <v>37.003</v>
      </c>
      <c r="C734" s="83" t="s">
        <v>14008</v>
      </c>
      <c r="D734" s="137"/>
      <c r="E734" s="139">
        <v>3</v>
      </c>
      <c r="F734" s="139"/>
      <c r="G734" s="81">
        <v>2</v>
      </c>
    </row>
    <row r="735" spans="1:8" x14ac:dyDescent="0.25">
      <c r="A735" s="136">
        <v>37.003999999999998</v>
      </c>
      <c r="B735" s="134">
        <f t="shared" si="11"/>
        <v>37.003999999999998</v>
      </c>
      <c r="C735" s="83" t="s">
        <v>1270</v>
      </c>
      <c r="D735" s="137"/>
      <c r="E735" s="139">
        <v>3</v>
      </c>
      <c r="F735" s="139"/>
      <c r="G735" s="81">
        <v>2</v>
      </c>
      <c r="H735" s="80" t="s">
        <v>14634</v>
      </c>
    </row>
    <row r="736" spans="1:8" x14ac:dyDescent="0.25">
      <c r="A736" s="136">
        <v>37.005000000000003</v>
      </c>
      <c r="B736" s="134">
        <f t="shared" si="11"/>
        <v>37.005000000000003</v>
      </c>
      <c r="C736" s="83" t="s">
        <v>1269</v>
      </c>
      <c r="D736" s="137"/>
      <c r="E736" s="139">
        <v>4</v>
      </c>
      <c r="F736" s="139"/>
      <c r="G736" s="81">
        <v>4</v>
      </c>
    </row>
    <row r="737" spans="1:8" x14ac:dyDescent="0.25">
      <c r="A737" s="136">
        <v>37.006</v>
      </c>
      <c r="B737" s="134">
        <f t="shared" si="11"/>
        <v>37.006</v>
      </c>
      <c r="C737" s="83" t="s">
        <v>1268</v>
      </c>
      <c r="D737" s="137"/>
      <c r="E737" s="139">
        <v>4</v>
      </c>
      <c r="F737" s="139"/>
      <c r="G737" s="81">
        <v>1</v>
      </c>
    </row>
    <row r="738" spans="1:8" x14ac:dyDescent="0.25">
      <c r="A738" s="136">
        <v>37.006999999999998</v>
      </c>
      <c r="B738" s="134">
        <f t="shared" si="11"/>
        <v>37.006999999999998</v>
      </c>
      <c r="C738" s="83" t="s">
        <v>1267</v>
      </c>
      <c r="D738" s="137"/>
      <c r="E738" s="139">
        <v>4</v>
      </c>
      <c r="F738" s="139"/>
      <c r="G738" s="81">
        <v>4</v>
      </c>
      <c r="H738" s="80" t="s">
        <v>14647</v>
      </c>
    </row>
    <row r="739" spans="1:8" x14ac:dyDescent="0.25">
      <c r="A739" s="136">
        <v>37.008000000000003</v>
      </c>
      <c r="B739" s="134">
        <f t="shared" si="11"/>
        <v>37.008000000000003</v>
      </c>
      <c r="C739" s="83" t="s">
        <v>2969</v>
      </c>
      <c r="D739" s="137"/>
      <c r="E739" s="139">
        <v>4</v>
      </c>
      <c r="F739" s="139"/>
      <c r="G739" s="81">
        <v>2</v>
      </c>
    </row>
    <row r="740" spans="1:8" x14ac:dyDescent="0.25">
      <c r="A740" s="136">
        <v>37.009</v>
      </c>
      <c r="B740" s="134">
        <f t="shared" si="11"/>
        <v>37.009</v>
      </c>
      <c r="C740" s="83" t="s">
        <v>2968</v>
      </c>
      <c r="D740" s="137"/>
      <c r="E740" s="139">
        <v>4</v>
      </c>
      <c r="F740" s="139"/>
      <c r="G740" s="81">
        <v>1</v>
      </c>
    </row>
    <row r="741" spans="1:8" x14ac:dyDescent="0.25">
      <c r="A741" s="136" t="s">
        <v>12378</v>
      </c>
      <c r="B741" s="134">
        <f t="shared" si="11"/>
        <v>37.01</v>
      </c>
      <c r="C741" s="83" t="s">
        <v>1761</v>
      </c>
      <c r="D741" s="137"/>
      <c r="E741" s="139">
        <v>4</v>
      </c>
      <c r="F741" s="139"/>
      <c r="G741" s="81">
        <v>1</v>
      </c>
    </row>
    <row r="742" spans="1:8" x14ac:dyDescent="0.25">
      <c r="A742" s="136">
        <v>37.011000000000003</v>
      </c>
      <c r="B742" s="134">
        <f t="shared" si="11"/>
        <v>37.011000000000003</v>
      </c>
      <c r="C742" s="83" t="s">
        <v>2970</v>
      </c>
      <c r="D742" s="137"/>
      <c r="E742" s="139">
        <v>4</v>
      </c>
      <c r="F742" s="139"/>
      <c r="G742" s="81">
        <v>2</v>
      </c>
    </row>
    <row r="743" spans="1:8" x14ac:dyDescent="0.25">
      <c r="A743" s="136">
        <v>37.012</v>
      </c>
      <c r="B743" s="134">
        <f t="shared" si="11"/>
        <v>37.012</v>
      </c>
      <c r="C743" s="83" t="s">
        <v>1760</v>
      </c>
      <c r="D743" s="137"/>
      <c r="E743" s="139">
        <v>4</v>
      </c>
      <c r="F743" s="139"/>
      <c r="G743" s="81">
        <v>1</v>
      </c>
    </row>
    <row r="744" spans="1:8" x14ac:dyDescent="0.25">
      <c r="A744" s="136">
        <v>37.012999999999998</v>
      </c>
      <c r="B744" s="134">
        <f t="shared" si="11"/>
        <v>37.012999999999998</v>
      </c>
      <c r="C744" s="83" t="s">
        <v>2972</v>
      </c>
      <c r="D744" s="137"/>
      <c r="E744" s="139">
        <v>4</v>
      </c>
      <c r="F744" s="139"/>
      <c r="G744" s="81">
        <v>1</v>
      </c>
    </row>
    <row r="745" spans="1:8" x14ac:dyDescent="0.25">
      <c r="A745" s="136">
        <v>37.014000000000003</v>
      </c>
      <c r="B745" s="134">
        <f t="shared" si="11"/>
        <v>37.014000000000003</v>
      </c>
      <c r="C745" s="83" t="s">
        <v>1764</v>
      </c>
      <c r="D745" s="137"/>
      <c r="E745" s="139">
        <v>4</v>
      </c>
      <c r="F745" s="139"/>
      <c r="G745" s="81">
        <v>4</v>
      </c>
    </row>
    <row r="746" spans="1:8" x14ac:dyDescent="0.25">
      <c r="A746" s="136">
        <v>37.015000000000001</v>
      </c>
      <c r="B746" s="134">
        <f t="shared" si="11"/>
        <v>37.015000000000001</v>
      </c>
      <c r="C746" s="83" t="s">
        <v>1266</v>
      </c>
      <c r="D746" s="137"/>
      <c r="E746" s="139">
        <v>4</v>
      </c>
      <c r="F746" s="139"/>
      <c r="G746" s="81">
        <v>2</v>
      </c>
    </row>
    <row r="747" spans="1:8" ht="26.4" x14ac:dyDescent="0.25">
      <c r="A747" s="136">
        <v>37.015999999999998</v>
      </c>
      <c r="B747" s="134">
        <f t="shared" si="11"/>
        <v>37.015999999999998</v>
      </c>
      <c r="C747" s="83" t="s">
        <v>1763</v>
      </c>
      <c r="D747" s="137" t="s">
        <v>1762</v>
      </c>
      <c r="E747" s="139">
        <v>4</v>
      </c>
      <c r="F747" s="139"/>
      <c r="G747" s="81">
        <v>2</v>
      </c>
      <c r="H747" s="80" t="s">
        <v>14648</v>
      </c>
    </row>
    <row r="748" spans="1:8" x14ac:dyDescent="0.25">
      <c r="A748" s="136">
        <v>37.017000000000003</v>
      </c>
      <c r="B748" s="134">
        <f t="shared" si="11"/>
        <v>37.017000000000003</v>
      </c>
      <c r="C748" s="83" t="s">
        <v>2967</v>
      </c>
      <c r="D748" s="137"/>
      <c r="E748" s="139">
        <v>4</v>
      </c>
      <c r="F748" s="139"/>
      <c r="G748" s="81">
        <v>4</v>
      </c>
    </row>
    <row r="749" spans="1:8" x14ac:dyDescent="0.25">
      <c r="A749" s="136">
        <v>37.018000000000001</v>
      </c>
      <c r="B749" s="134">
        <f t="shared" si="11"/>
        <v>37.018000000000001</v>
      </c>
      <c r="C749" s="83" t="s">
        <v>2971</v>
      </c>
      <c r="D749" s="137"/>
      <c r="E749" s="139">
        <v>4</v>
      </c>
      <c r="F749" s="139"/>
      <c r="G749" s="81">
        <v>2</v>
      </c>
    </row>
    <row r="750" spans="1:8" x14ac:dyDescent="0.25">
      <c r="A750" s="136">
        <v>37.018999999999998</v>
      </c>
      <c r="B750" s="134">
        <f t="shared" si="11"/>
        <v>37.018999999999998</v>
      </c>
      <c r="C750" s="83" t="s">
        <v>1759</v>
      </c>
      <c r="D750" s="137"/>
      <c r="E750" s="139">
        <v>4</v>
      </c>
      <c r="F750" s="139"/>
      <c r="G750" s="81">
        <v>2</v>
      </c>
      <c r="H750" s="80" t="s">
        <v>14649</v>
      </c>
    </row>
    <row r="751" spans="1:8" x14ac:dyDescent="0.25">
      <c r="A751" s="136" t="s">
        <v>12383</v>
      </c>
      <c r="B751" s="134">
        <f t="shared" si="11"/>
        <v>37.020000000000003</v>
      </c>
      <c r="C751" s="83" t="s">
        <v>2973</v>
      </c>
      <c r="D751" s="137"/>
      <c r="E751" s="139">
        <v>4</v>
      </c>
      <c r="F751" s="139"/>
      <c r="G751" s="81">
        <v>2</v>
      </c>
    </row>
    <row r="752" spans="1:8" x14ac:dyDescent="0.25">
      <c r="A752" s="136">
        <v>37.021000000000001</v>
      </c>
      <c r="B752" s="134">
        <f t="shared" si="11"/>
        <v>37.021000000000001</v>
      </c>
      <c r="C752" s="83" t="s">
        <v>1755</v>
      </c>
      <c r="D752" s="137"/>
      <c r="E752" s="139">
        <v>4</v>
      </c>
      <c r="F752" s="139"/>
      <c r="G752" s="81">
        <v>2</v>
      </c>
    </row>
    <row r="753" spans="1:8" x14ac:dyDescent="0.25">
      <c r="A753" s="136">
        <v>37.021999999999998</v>
      </c>
      <c r="B753" s="134">
        <f t="shared" si="11"/>
        <v>37.021999999999998</v>
      </c>
      <c r="C753" s="83" t="s">
        <v>2974</v>
      </c>
      <c r="D753" s="137"/>
      <c r="E753" s="139">
        <v>4</v>
      </c>
      <c r="F753" s="139"/>
      <c r="G753" s="81">
        <v>1</v>
      </c>
    </row>
    <row r="754" spans="1:8" x14ac:dyDescent="0.25">
      <c r="A754" s="136">
        <v>37.023000000000003</v>
      </c>
      <c r="B754" s="134">
        <f t="shared" si="11"/>
        <v>37.023000000000003</v>
      </c>
      <c r="C754" s="83" t="s">
        <v>1758</v>
      </c>
      <c r="D754" s="137"/>
      <c r="E754" s="139">
        <v>4</v>
      </c>
      <c r="F754" s="139"/>
      <c r="G754" s="81">
        <v>2</v>
      </c>
    </row>
    <row r="755" spans="1:8" x14ac:dyDescent="0.25">
      <c r="A755" s="136">
        <v>37.024000000000001</v>
      </c>
      <c r="B755" s="134">
        <f t="shared" si="11"/>
        <v>37.024000000000001</v>
      </c>
      <c r="C755" s="83" t="s">
        <v>1757</v>
      </c>
      <c r="D755" s="137"/>
      <c r="E755" s="139">
        <v>4</v>
      </c>
      <c r="F755" s="139"/>
      <c r="G755" s="81">
        <v>2</v>
      </c>
    </row>
    <row r="756" spans="1:8" x14ac:dyDescent="0.25">
      <c r="A756" s="136">
        <v>37.024999999999999</v>
      </c>
      <c r="B756" s="134">
        <f t="shared" si="11"/>
        <v>37.024999999999999</v>
      </c>
      <c r="C756" s="83" t="s">
        <v>1756</v>
      </c>
      <c r="D756" s="137"/>
      <c r="E756" s="139">
        <v>4</v>
      </c>
      <c r="F756" s="139"/>
      <c r="G756" s="81">
        <v>2</v>
      </c>
    </row>
    <row r="757" spans="1:8" x14ac:dyDescent="0.25">
      <c r="A757" s="136">
        <v>37.026000000000003</v>
      </c>
      <c r="B757" s="134">
        <f t="shared" si="11"/>
        <v>37.026000000000003</v>
      </c>
      <c r="C757" s="83" t="s">
        <v>2975</v>
      </c>
      <c r="D757" s="137"/>
      <c r="E757" s="139">
        <v>4</v>
      </c>
      <c r="F757" s="139"/>
      <c r="G757" s="81">
        <v>2</v>
      </c>
      <c r="H757" s="80" t="s">
        <v>14650</v>
      </c>
    </row>
    <row r="758" spans="1:8" x14ac:dyDescent="0.25">
      <c r="A758" s="136">
        <v>37.027000000000001</v>
      </c>
      <c r="B758" s="134">
        <f t="shared" si="11"/>
        <v>37.027000000000001</v>
      </c>
      <c r="C758" s="83" t="s">
        <v>1752</v>
      </c>
      <c r="D758" s="137"/>
      <c r="E758" s="139">
        <v>4</v>
      </c>
      <c r="F758" s="139"/>
      <c r="G758" s="81">
        <v>2</v>
      </c>
      <c r="H758" s="80" t="s">
        <v>14651</v>
      </c>
    </row>
    <row r="759" spans="1:8" x14ac:dyDescent="0.25">
      <c r="A759" s="136">
        <v>37.027999999999999</v>
      </c>
      <c r="B759" s="134">
        <f t="shared" si="11"/>
        <v>37.027999999999999</v>
      </c>
      <c r="C759" s="83" t="s">
        <v>2976</v>
      </c>
      <c r="D759" s="137"/>
      <c r="E759" s="139">
        <v>4</v>
      </c>
      <c r="F759" s="139"/>
      <c r="G759" s="81">
        <v>1</v>
      </c>
    </row>
    <row r="760" spans="1:8" x14ac:dyDescent="0.25">
      <c r="A760" s="136">
        <v>37.029000000000003</v>
      </c>
      <c r="B760" s="134">
        <f t="shared" si="11"/>
        <v>37.029000000000003</v>
      </c>
      <c r="C760" s="83" t="s">
        <v>1754</v>
      </c>
      <c r="D760" s="137"/>
      <c r="E760" s="139">
        <v>4</v>
      </c>
      <c r="F760" s="139"/>
      <c r="G760" s="81">
        <v>2</v>
      </c>
    </row>
    <row r="761" spans="1:8" x14ac:dyDescent="0.25">
      <c r="A761" s="136" t="s">
        <v>12392</v>
      </c>
      <c r="B761" s="134">
        <f t="shared" si="11"/>
        <v>37.03</v>
      </c>
      <c r="C761" s="83" t="s">
        <v>1753</v>
      </c>
      <c r="D761" s="137"/>
      <c r="E761" s="139">
        <v>4</v>
      </c>
      <c r="F761" s="139"/>
      <c r="G761" s="81">
        <v>2</v>
      </c>
    </row>
    <row r="762" spans="1:8" x14ac:dyDescent="0.25">
      <c r="A762" s="136">
        <v>37.030999999999999</v>
      </c>
      <c r="B762" s="134">
        <f t="shared" si="11"/>
        <v>37.030999999999999</v>
      </c>
      <c r="C762" s="83" t="s">
        <v>1751</v>
      </c>
      <c r="D762" s="137"/>
      <c r="E762" s="139">
        <v>4</v>
      </c>
      <c r="F762" s="139"/>
      <c r="G762" s="81">
        <v>2</v>
      </c>
    </row>
    <row r="763" spans="1:8" x14ac:dyDescent="0.25">
      <c r="A763" s="136">
        <v>37.031999999999996</v>
      </c>
      <c r="B763" s="134">
        <f t="shared" si="11"/>
        <v>37.031999999999996</v>
      </c>
      <c r="C763" s="83" t="s">
        <v>1750</v>
      </c>
      <c r="D763" s="137"/>
      <c r="E763" s="139">
        <v>2</v>
      </c>
      <c r="F763" s="139"/>
      <c r="G763" s="81">
        <v>1</v>
      </c>
      <c r="H763" s="80" t="s">
        <v>14652</v>
      </c>
    </row>
    <row r="764" spans="1:8" x14ac:dyDescent="0.25">
      <c r="A764" s="136">
        <v>37.033000000000001</v>
      </c>
      <c r="B764" s="134">
        <f t="shared" si="11"/>
        <v>37.033000000000001</v>
      </c>
      <c r="C764" s="83" t="s">
        <v>1749</v>
      </c>
      <c r="D764" s="137"/>
      <c r="E764" s="139">
        <v>2</v>
      </c>
      <c r="F764" s="139"/>
      <c r="G764" s="81">
        <v>1</v>
      </c>
      <c r="H764" s="80" t="s">
        <v>14653</v>
      </c>
    </row>
    <row r="765" spans="1:8" x14ac:dyDescent="0.25">
      <c r="A765" s="136">
        <v>37.033999999999999</v>
      </c>
      <c r="B765" s="134">
        <f t="shared" si="11"/>
        <v>37.033999999999999</v>
      </c>
      <c r="C765" s="83" t="s">
        <v>1746</v>
      </c>
      <c r="E765" s="139">
        <v>4</v>
      </c>
      <c r="F765" s="139"/>
      <c r="G765" s="81">
        <v>3</v>
      </c>
    </row>
    <row r="766" spans="1:8" x14ac:dyDescent="0.25">
      <c r="A766" s="136">
        <v>37.034999999999997</v>
      </c>
      <c r="B766" s="134">
        <f t="shared" si="11"/>
        <v>37.034999999999997</v>
      </c>
      <c r="C766" s="83" t="s">
        <v>2977</v>
      </c>
      <c r="D766" s="137" t="s">
        <v>14654</v>
      </c>
      <c r="E766" s="139">
        <v>4</v>
      </c>
      <c r="F766" s="139"/>
      <c r="G766" s="81">
        <v>3</v>
      </c>
    </row>
    <row r="767" spans="1:8" x14ac:dyDescent="0.25">
      <c r="A767" s="136">
        <v>37.036000000000001</v>
      </c>
      <c r="B767" s="134">
        <f t="shared" si="11"/>
        <v>37.036000000000001</v>
      </c>
      <c r="C767" s="83" t="s">
        <v>1742</v>
      </c>
      <c r="D767" s="137"/>
      <c r="E767" s="139">
        <v>4</v>
      </c>
      <c r="F767" s="139"/>
      <c r="G767" s="81">
        <v>2</v>
      </c>
    </row>
    <row r="768" spans="1:8" x14ac:dyDescent="0.25">
      <c r="A768" s="136">
        <v>37.036999999999999</v>
      </c>
      <c r="B768" s="134">
        <f t="shared" si="11"/>
        <v>37.036999999999999</v>
      </c>
      <c r="C768" s="83" t="s">
        <v>2978</v>
      </c>
      <c r="D768" s="137"/>
      <c r="E768" s="139">
        <v>4</v>
      </c>
      <c r="F768" s="139"/>
      <c r="G768" s="81">
        <v>2</v>
      </c>
    </row>
    <row r="769" spans="1:8" x14ac:dyDescent="0.25">
      <c r="A769" s="136">
        <v>37.037999999999997</v>
      </c>
      <c r="B769" s="134">
        <f t="shared" si="11"/>
        <v>37.037999999999997</v>
      </c>
      <c r="C769" s="83" t="s">
        <v>1741</v>
      </c>
      <c r="D769" s="137"/>
      <c r="E769" s="139">
        <v>4</v>
      </c>
      <c r="F769" s="139"/>
      <c r="G769" s="81">
        <v>2</v>
      </c>
      <c r="H769" s="80" t="s">
        <v>14655</v>
      </c>
    </row>
    <row r="770" spans="1:8" x14ac:dyDescent="0.25">
      <c r="A770" s="136">
        <v>37.039000000000001</v>
      </c>
      <c r="B770" s="134">
        <f t="shared" si="11"/>
        <v>37.039000000000001</v>
      </c>
      <c r="C770" s="83" t="s">
        <v>1740</v>
      </c>
      <c r="D770" s="137"/>
      <c r="E770" s="139">
        <v>1</v>
      </c>
      <c r="F770" s="139"/>
      <c r="G770" s="81">
        <v>1</v>
      </c>
    </row>
    <row r="771" spans="1:8" ht="26.4" x14ac:dyDescent="0.25">
      <c r="A771" s="136" t="s">
        <v>12404</v>
      </c>
      <c r="B771" s="134">
        <f t="shared" ref="B771:B834" si="12">VALUE(A771)</f>
        <v>37.04</v>
      </c>
      <c r="C771" s="83" t="s">
        <v>1739</v>
      </c>
      <c r="D771" s="137"/>
      <c r="E771" s="139">
        <v>4</v>
      </c>
      <c r="F771" s="139"/>
      <c r="G771" s="81">
        <v>2</v>
      </c>
      <c r="H771" s="80" t="s">
        <v>14656</v>
      </c>
    </row>
    <row r="772" spans="1:8" x14ac:dyDescent="0.25">
      <c r="A772" s="136">
        <v>37.040999999999997</v>
      </c>
      <c r="B772" s="134">
        <f t="shared" si="12"/>
        <v>37.040999999999997</v>
      </c>
      <c r="C772" s="83" t="s">
        <v>7327</v>
      </c>
      <c r="D772" s="137"/>
      <c r="E772" s="139">
        <v>4</v>
      </c>
      <c r="F772" s="139"/>
      <c r="G772" s="81">
        <v>2</v>
      </c>
    </row>
    <row r="773" spans="1:8" x14ac:dyDescent="0.25">
      <c r="A773" s="136">
        <v>37.042000000000002</v>
      </c>
      <c r="B773" s="134">
        <f t="shared" si="12"/>
        <v>37.042000000000002</v>
      </c>
      <c r="C773" s="83" t="s">
        <v>2995</v>
      </c>
      <c r="D773" s="137"/>
      <c r="E773" s="139">
        <v>3</v>
      </c>
      <c r="F773" s="139"/>
      <c r="G773" s="81">
        <v>2</v>
      </c>
    </row>
    <row r="774" spans="1:8" x14ac:dyDescent="0.25">
      <c r="A774" s="136">
        <v>37.042999999999999</v>
      </c>
      <c r="B774" s="134">
        <f t="shared" si="12"/>
        <v>37.042999999999999</v>
      </c>
      <c r="C774" s="83" t="s">
        <v>2997</v>
      </c>
      <c r="D774" s="137"/>
      <c r="E774" s="139">
        <v>4</v>
      </c>
      <c r="F774" s="139"/>
      <c r="G774" s="81">
        <v>2</v>
      </c>
    </row>
    <row r="775" spans="1:8" x14ac:dyDescent="0.25">
      <c r="A775" s="136">
        <v>37.043999999999997</v>
      </c>
      <c r="B775" s="134">
        <f t="shared" si="12"/>
        <v>37.043999999999997</v>
      </c>
      <c r="C775" s="83" t="s">
        <v>2996</v>
      </c>
      <c r="D775" s="137"/>
      <c r="E775" s="139">
        <v>2</v>
      </c>
      <c r="F775" s="139"/>
      <c r="G775" s="81">
        <v>1</v>
      </c>
    </row>
    <row r="776" spans="1:8" x14ac:dyDescent="0.25">
      <c r="A776" s="136">
        <v>37.045000000000002</v>
      </c>
      <c r="B776" s="134">
        <f t="shared" si="12"/>
        <v>37.045000000000002</v>
      </c>
      <c r="C776" s="83" t="s">
        <v>2983</v>
      </c>
      <c r="D776" s="137"/>
      <c r="E776" s="139">
        <v>3</v>
      </c>
      <c r="F776" s="139"/>
      <c r="G776" s="81">
        <v>2</v>
      </c>
    </row>
    <row r="777" spans="1:8" ht="26.4" x14ac:dyDescent="0.25">
      <c r="A777" s="136">
        <v>37.045999999999999</v>
      </c>
      <c r="B777" s="134">
        <f t="shared" si="12"/>
        <v>37.045999999999999</v>
      </c>
      <c r="C777" s="83" t="s">
        <v>1743</v>
      </c>
      <c r="D777" s="137"/>
      <c r="E777" s="139">
        <v>2</v>
      </c>
      <c r="F777" s="139"/>
      <c r="G777" s="81">
        <v>3</v>
      </c>
      <c r="H777" s="80" t="s">
        <v>14657</v>
      </c>
    </row>
    <row r="778" spans="1:8" x14ac:dyDescent="0.25">
      <c r="A778" s="136">
        <v>37.046999999999997</v>
      </c>
      <c r="B778" s="134">
        <f t="shared" si="12"/>
        <v>37.046999999999997</v>
      </c>
      <c r="C778" s="83" t="s">
        <v>11883</v>
      </c>
      <c r="D778" s="137"/>
      <c r="E778" s="139">
        <v>3</v>
      </c>
      <c r="F778" s="139"/>
      <c r="G778" s="81">
        <v>2</v>
      </c>
    </row>
    <row r="779" spans="1:8" ht="26.4" x14ac:dyDescent="0.25">
      <c r="A779" s="82">
        <v>37.048000000000002</v>
      </c>
      <c r="B779" s="134">
        <f t="shared" si="12"/>
        <v>37.048000000000002</v>
      </c>
      <c r="C779" s="83" t="s">
        <v>1744</v>
      </c>
      <c r="E779" s="81">
        <v>2</v>
      </c>
      <c r="G779" s="81">
        <v>3</v>
      </c>
      <c r="H779" s="80" t="s">
        <v>14657</v>
      </c>
    </row>
    <row r="780" spans="1:8" x14ac:dyDescent="0.25">
      <c r="A780" s="82">
        <v>37.048999999999999</v>
      </c>
      <c r="B780" s="134">
        <f t="shared" si="12"/>
        <v>37.048999999999999</v>
      </c>
      <c r="C780" s="83" t="s">
        <v>2987</v>
      </c>
      <c r="D780" s="55" t="s">
        <v>2988</v>
      </c>
      <c r="E780" s="81">
        <v>4</v>
      </c>
      <c r="G780" s="81">
        <v>1</v>
      </c>
    </row>
    <row r="781" spans="1:8" x14ac:dyDescent="0.25">
      <c r="A781" s="82" t="s">
        <v>12412</v>
      </c>
      <c r="B781" s="134">
        <f t="shared" si="12"/>
        <v>37.049999999999997</v>
      </c>
      <c r="C781" s="83" t="s">
        <v>1737</v>
      </c>
      <c r="E781" s="81">
        <v>4</v>
      </c>
      <c r="G781" s="81">
        <v>1</v>
      </c>
    </row>
    <row r="782" spans="1:8" x14ac:dyDescent="0.25">
      <c r="A782" s="82">
        <v>37.051000000000002</v>
      </c>
      <c r="B782" s="134">
        <f t="shared" si="12"/>
        <v>37.051000000000002</v>
      </c>
      <c r="C782" s="83" t="s">
        <v>2991</v>
      </c>
      <c r="E782" s="81">
        <v>4</v>
      </c>
      <c r="G782" s="81">
        <v>2</v>
      </c>
    </row>
    <row r="783" spans="1:8" x14ac:dyDescent="0.25">
      <c r="A783" s="82">
        <v>37.052</v>
      </c>
      <c r="B783" s="134">
        <f t="shared" si="12"/>
        <v>37.052</v>
      </c>
      <c r="C783" s="83" t="s">
        <v>2989</v>
      </c>
      <c r="E783" s="81">
        <v>4</v>
      </c>
      <c r="G783" s="81">
        <v>2</v>
      </c>
    </row>
    <row r="784" spans="1:8" x14ac:dyDescent="0.25">
      <c r="A784" s="82">
        <v>37.052999999999997</v>
      </c>
      <c r="B784" s="134">
        <f t="shared" si="12"/>
        <v>37.052999999999997</v>
      </c>
      <c r="C784" s="83" t="s">
        <v>2990</v>
      </c>
      <c r="E784" s="81">
        <v>4</v>
      </c>
      <c r="G784" s="81">
        <v>1</v>
      </c>
    </row>
    <row r="785" spans="1:8" x14ac:dyDescent="0.25">
      <c r="A785" s="82">
        <v>37.054000000000002</v>
      </c>
      <c r="B785" s="134">
        <f t="shared" si="12"/>
        <v>37.054000000000002</v>
      </c>
      <c r="C785" s="83" t="s">
        <v>1736</v>
      </c>
      <c r="E785" s="81">
        <v>4</v>
      </c>
      <c r="G785" s="81">
        <v>2</v>
      </c>
    </row>
    <row r="786" spans="1:8" x14ac:dyDescent="0.25">
      <c r="A786" s="82">
        <v>37.055</v>
      </c>
      <c r="B786" s="134">
        <f t="shared" si="12"/>
        <v>37.055</v>
      </c>
      <c r="C786" s="83" t="s">
        <v>1734</v>
      </c>
      <c r="E786" s="81">
        <v>2</v>
      </c>
      <c r="G786" s="81">
        <v>1</v>
      </c>
    </row>
    <row r="787" spans="1:8" x14ac:dyDescent="0.25">
      <c r="A787" s="82">
        <v>37.055999999999997</v>
      </c>
      <c r="B787" s="134">
        <f t="shared" si="12"/>
        <v>37.055999999999997</v>
      </c>
      <c r="C787" s="83" t="s">
        <v>1733</v>
      </c>
      <c r="E787" s="81">
        <v>3</v>
      </c>
      <c r="G787" s="81">
        <v>2</v>
      </c>
    </row>
    <row r="788" spans="1:8" x14ac:dyDescent="0.25">
      <c r="A788" s="82">
        <v>37.057000000000002</v>
      </c>
      <c r="B788" s="134">
        <f t="shared" si="12"/>
        <v>37.057000000000002</v>
      </c>
      <c r="C788" s="83" t="s">
        <v>2993</v>
      </c>
      <c r="E788" s="81">
        <v>3</v>
      </c>
      <c r="G788" s="81">
        <v>3</v>
      </c>
      <c r="H788" s="80" t="s">
        <v>14634</v>
      </c>
    </row>
    <row r="789" spans="1:8" x14ac:dyDescent="0.25">
      <c r="A789" s="82">
        <v>37.058</v>
      </c>
      <c r="B789" s="134">
        <f t="shared" si="12"/>
        <v>37.058</v>
      </c>
      <c r="C789" s="83" t="s">
        <v>2992</v>
      </c>
      <c r="E789" s="81">
        <v>3</v>
      </c>
      <c r="G789" s="81">
        <v>2</v>
      </c>
    </row>
    <row r="790" spans="1:8" x14ac:dyDescent="0.25">
      <c r="A790" s="82">
        <v>37.058999999999997</v>
      </c>
      <c r="B790" s="134">
        <f t="shared" si="12"/>
        <v>37.058999999999997</v>
      </c>
      <c r="C790" s="83" t="s">
        <v>1735</v>
      </c>
      <c r="E790" s="81">
        <v>3</v>
      </c>
      <c r="G790" s="81">
        <v>2</v>
      </c>
    </row>
    <row r="791" spans="1:8" x14ac:dyDescent="0.25">
      <c r="A791" s="82" t="s">
        <v>12411</v>
      </c>
      <c r="B791" s="134">
        <f t="shared" si="12"/>
        <v>37.06</v>
      </c>
      <c r="C791" s="83" t="s">
        <v>1738</v>
      </c>
      <c r="E791" s="81">
        <v>3</v>
      </c>
      <c r="G791" s="81">
        <v>2</v>
      </c>
    </row>
    <row r="792" spans="1:8" ht="26.4" x14ac:dyDescent="0.25">
      <c r="A792" s="82">
        <v>37.061</v>
      </c>
      <c r="B792" s="134">
        <f t="shared" si="12"/>
        <v>37.061</v>
      </c>
      <c r="C792" s="83" t="s">
        <v>2986</v>
      </c>
      <c r="E792" s="81">
        <v>3</v>
      </c>
      <c r="G792" s="81">
        <v>3</v>
      </c>
      <c r="H792" s="80" t="s">
        <v>14658</v>
      </c>
    </row>
    <row r="793" spans="1:8" ht="26.4" x14ac:dyDescent="0.25">
      <c r="A793" s="82">
        <v>37.061999999999998</v>
      </c>
      <c r="B793" s="134">
        <f t="shared" si="12"/>
        <v>37.061999999999998</v>
      </c>
      <c r="C793" s="83" t="s">
        <v>2984</v>
      </c>
      <c r="E793" s="81">
        <v>3</v>
      </c>
      <c r="G793" s="81">
        <v>3</v>
      </c>
      <c r="H793" s="80" t="s">
        <v>14659</v>
      </c>
    </row>
    <row r="794" spans="1:8" x14ac:dyDescent="0.25">
      <c r="A794" s="82">
        <v>37.063000000000002</v>
      </c>
      <c r="B794" s="134">
        <f t="shared" si="12"/>
        <v>37.063000000000002</v>
      </c>
      <c r="C794" s="83" t="s">
        <v>1732</v>
      </c>
      <c r="E794" s="81">
        <v>2</v>
      </c>
      <c r="G794" s="81">
        <v>1</v>
      </c>
    </row>
    <row r="795" spans="1:8" x14ac:dyDescent="0.25">
      <c r="A795" s="82">
        <v>37.064</v>
      </c>
      <c r="B795" s="134">
        <f t="shared" si="12"/>
        <v>37.064</v>
      </c>
      <c r="C795" s="83" t="s">
        <v>2994</v>
      </c>
      <c r="E795" s="81">
        <v>3</v>
      </c>
      <c r="G795" s="81">
        <v>3</v>
      </c>
      <c r="H795" s="80" t="s">
        <v>14634</v>
      </c>
    </row>
    <row r="796" spans="1:8" x14ac:dyDescent="0.25">
      <c r="A796" s="82">
        <v>37.064999999999998</v>
      </c>
      <c r="B796" s="134">
        <f t="shared" si="12"/>
        <v>37.064999999999998</v>
      </c>
      <c r="C796" s="83" t="s">
        <v>2998</v>
      </c>
      <c r="E796" s="81">
        <v>3</v>
      </c>
      <c r="G796" s="81">
        <v>1</v>
      </c>
      <c r="H796" s="80" t="s">
        <v>14660</v>
      </c>
    </row>
    <row r="797" spans="1:8" x14ac:dyDescent="0.25">
      <c r="A797" s="82">
        <v>37.066000000000003</v>
      </c>
      <c r="B797" s="134">
        <f t="shared" si="12"/>
        <v>37.066000000000003</v>
      </c>
      <c r="C797" s="83" t="s">
        <v>2980</v>
      </c>
      <c r="D797" s="55" t="s">
        <v>2981</v>
      </c>
      <c r="E797" s="81">
        <v>4</v>
      </c>
      <c r="G797" s="81">
        <v>1</v>
      </c>
    </row>
    <row r="798" spans="1:8" x14ac:dyDescent="0.25">
      <c r="A798" s="82">
        <v>37.067</v>
      </c>
      <c r="B798" s="134">
        <f t="shared" si="12"/>
        <v>37.067</v>
      </c>
      <c r="C798" s="83" t="s">
        <v>4949</v>
      </c>
      <c r="E798" s="81">
        <v>4</v>
      </c>
      <c r="G798" s="81">
        <v>4</v>
      </c>
      <c r="H798" s="80" t="s">
        <v>14634</v>
      </c>
    </row>
    <row r="799" spans="1:8" x14ac:dyDescent="0.25">
      <c r="A799" s="82">
        <v>37.067999999999998</v>
      </c>
      <c r="B799" s="134">
        <f t="shared" si="12"/>
        <v>37.067999999999998</v>
      </c>
      <c r="C799" s="83" t="s">
        <v>7315</v>
      </c>
      <c r="E799" s="81">
        <v>4</v>
      </c>
      <c r="G799" s="81">
        <v>2</v>
      </c>
    </row>
    <row r="800" spans="1:8" x14ac:dyDescent="0.25">
      <c r="A800" s="82">
        <v>37.069000000000003</v>
      </c>
      <c r="B800" s="134">
        <f t="shared" si="12"/>
        <v>37.069000000000003</v>
      </c>
      <c r="C800" s="83" t="s">
        <v>7314</v>
      </c>
      <c r="E800" s="81">
        <v>4</v>
      </c>
      <c r="G800" s="81">
        <v>2</v>
      </c>
    </row>
    <row r="801" spans="1:8" x14ac:dyDescent="0.25">
      <c r="A801" s="82" t="s">
        <v>14661</v>
      </c>
      <c r="B801" s="134">
        <f t="shared" si="12"/>
        <v>37.07</v>
      </c>
      <c r="C801" s="83" t="s">
        <v>4950</v>
      </c>
      <c r="E801" s="81">
        <v>4</v>
      </c>
      <c r="G801" s="81">
        <v>2</v>
      </c>
    </row>
    <row r="802" spans="1:8" x14ac:dyDescent="0.25">
      <c r="A802" s="82">
        <v>37.070999999999998</v>
      </c>
      <c r="B802" s="134">
        <f t="shared" si="12"/>
        <v>37.070999999999998</v>
      </c>
      <c r="C802" s="83" t="s">
        <v>7317</v>
      </c>
      <c r="E802" s="81">
        <v>4</v>
      </c>
      <c r="G802" s="81">
        <v>4</v>
      </c>
    </row>
    <row r="803" spans="1:8" x14ac:dyDescent="0.25">
      <c r="A803" s="82">
        <v>37.072000000000003</v>
      </c>
      <c r="B803" s="134">
        <f t="shared" si="12"/>
        <v>37.072000000000003</v>
      </c>
      <c r="C803" s="83" t="s">
        <v>7320</v>
      </c>
      <c r="E803" s="81">
        <v>4</v>
      </c>
      <c r="G803" s="81">
        <v>4</v>
      </c>
    </row>
    <row r="804" spans="1:8" x14ac:dyDescent="0.25">
      <c r="A804" s="82">
        <v>37.073</v>
      </c>
      <c r="B804" s="134">
        <f t="shared" si="12"/>
        <v>37.073</v>
      </c>
      <c r="C804" s="83" t="s">
        <v>7316</v>
      </c>
      <c r="E804" s="81">
        <v>4</v>
      </c>
      <c r="G804" s="81">
        <v>4</v>
      </c>
    </row>
    <row r="805" spans="1:8" x14ac:dyDescent="0.25">
      <c r="A805" s="82">
        <v>37.073999999999998</v>
      </c>
      <c r="B805" s="134">
        <f t="shared" si="12"/>
        <v>37.073999999999998</v>
      </c>
      <c r="C805" s="83" t="s">
        <v>7318</v>
      </c>
      <c r="E805" s="81">
        <v>4</v>
      </c>
      <c r="G805" s="81">
        <v>2</v>
      </c>
    </row>
    <row r="806" spans="1:8" x14ac:dyDescent="0.25">
      <c r="A806" s="82">
        <v>37.075000000000003</v>
      </c>
      <c r="B806" s="134">
        <f t="shared" si="12"/>
        <v>37.075000000000003</v>
      </c>
      <c r="C806" s="83" t="s">
        <v>4947</v>
      </c>
      <c r="E806" s="81">
        <v>4</v>
      </c>
      <c r="G806" s="81">
        <v>2</v>
      </c>
    </row>
    <row r="807" spans="1:8" x14ac:dyDescent="0.25">
      <c r="A807" s="82">
        <v>37.076000000000001</v>
      </c>
      <c r="B807" s="134">
        <f t="shared" si="12"/>
        <v>37.076000000000001</v>
      </c>
      <c r="C807" s="83" t="s">
        <v>7319</v>
      </c>
      <c r="E807" s="81">
        <v>4</v>
      </c>
      <c r="G807" s="81">
        <v>2</v>
      </c>
    </row>
    <row r="808" spans="1:8" x14ac:dyDescent="0.25">
      <c r="A808" s="82">
        <v>37.076999999999998</v>
      </c>
      <c r="B808" s="134">
        <f t="shared" si="12"/>
        <v>37.076999999999998</v>
      </c>
      <c r="C808" s="83" t="s">
        <v>7326</v>
      </c>
      <c r="E808" s="81">
        <v>4</v>
      </c>
      <c r="G808" s="81">
        <v>2</v>
      </c>
    </row>
    <row r="809" spans="1:8" x14ac:dyDescent="0.25">
      <c r="A809" s="82">
        <v>37.078000000000003</v>
      </c>
      <c r="B809" s="134">
        <f t="shared" si="12"/>
        <v>37.078000000000003</v>
      </c>
      <c r="C809" s="83" t="s">
        <v>4951</v>
      </c>
      <c r="E809" s="81">
        <v>4</v>
      </c>
      <c r="G809" s="81">
        <v>2</v>
      </c>
    </row>
    <row r="810" spans="1:8" x14ac:dyDescent="0.25">
      <c r="A810" s="82">
        <v>37.079000000000001</v>
      </c>
      <c r="B810" s="134">
        <f t="shared" si="12"/>
        <v>37.079000000000001</v>
      </c>
      <c r="C810" s="83" t="s">
        <v>4946</v>
      </c>
      <c r="E810" s="81">
        <v>4</v>
      </c>
      <c r="G810" s="81">
        <v>2</v>
      </c>
    </row>
    <row r="811" spans="1:8" x14ac:dyDescent="0.25">
      <c r="A811" s="82" t="s">
        <v>12433</v>
      </c>
      <c r="B811" s="134">
        <f t="shared" si="12"/>
        <v>37.08</v>
      </c>
      <c r="C811" s="83" t="s">
        <v>3007</v>
      </c>
      <c r="D811" s="83"/>
      <c r="E811" s="81">
        <v>4</v>
      </c>
      <c r="G811" s="81">
        <v>4</v>
      </c>
      <c r="H811" s="80" t="s">
        <v>14662</v>
      </c>
    </row>
    <row r="812" spans="1:8" x14ac:dyDescent="0.25">
      <c r="A812" s="82">
        <v>37.081000000000003</v>
      </c>
      <c r="B812" s="134">
        <f t="shared" si="12"/>
        <v>37.081000000000003</v>
      </c>
      <c r="C812" s="83" t="s">
        <v>7321</v>
      </c>
      <c r="E812" s="81">
        <v>4</v>
      </c>
      <c r="G812" s="81">
        <v>2</v>
      </c>
    </row>
    <row r="813" spans="1:8" x14ac:dyDescent="0.25">
      <c r="A813" s="82">
        <v>37.082000000000001</v>
      </c>
      <c r="B813" s="134">
        <f t="shared" si="12"/>
        <v>37.082000000000001</v>
      </c>
      <c r="C813" s="83" t="s">
        <v>3005</v>
      </c>
      <c r="E813" s="81">
        <v>4</v>
      </c>
      <c r="G813" s="81">
        <v>4</v>
      </c>
    </row>
    <row r="814" spans="1:8" x14ac:dyDescent="0.25">
      <c r="A814" s="82">
        <v>37.082999999999998</v>
      </c>
      <c r="B814" s="134">
        <f t="shared" si="12"/>
        <v>37.082999999999998</v>
      </c>
      <c r="C814" s="83" t="s">
        <v>3008</v>
      </c>
      <c r="E814" s="81">
        <v>4</v>
      </c>
      <c r="G814" s="81">
        <v>4</v>
      </c>
    </row>
    <row r="815" spans="1:8" x14ac:dyDescent="0.25">
      <c r="A815" s="82">
        <v>37.084000000000003</v>
      </c>
      <c r="B815" s="134">
        <f t="shared" si="12"/>
        <v>37.084000000000003</v>
      </c>
      <c r="C815" s="83" t="s">
        <v>3009</v>
      </c>
      <c r="E815" s="81">
        <v>4</v>
      </c>
      <c r="G815" s="81">
        <v>4</v>
      </c>
    </row>
    <row r="816" spans="1:8" x14ac:dyDescent="0.25">
      <c r="A816" s="82">
        <v>37.085000000000001</v>
      </c>
      <c r="B816" s="134">
        <f t="shared" si="12"/>
        <v>37.085000000000001</v>
      </c>
      <c r="C816" s="83" t="s">
        <v>4941</v>
      </c>
      <c r="E816" s="81">
        <v>4</v>
      </c>
      <c r="G816" s="81">
        <v>2</v>
      </c>
    </row>
    <row r="817" spans="1:8" x14ac:dyDescent="0.25">
      <c r="A817" s="82">
        <v>37.085999999999999</v>
      </c>
      <c r="B817" s="134">
        <f t="shared" si="12"/>
        <v>37.085999999999999</v>
      </c>
      <c r="C817" s="83" t="s">
        <v>4940</v>
      </c>
      <c r="E817" s="81">
        <v>4</v>
      </c>
      <c r="G817" s="81">
        <v>4</v>
      </c>
    </row>
    <row r="818" spans="1:8" x14ac:dyDescent="0.25">
      <c r="A818" s="82">
        <v>37.087000000000003</v>
      </c>
      <c r="B818" s="134">
        <f t="shared" si="12"/>
        <v>37.087000000000003</v>
      </c>
      <c r="C818" s="83" t="s">
        <v>4943</v>
      </c>
      <c r="E818" s="81">
        <v>4</v>
      </c>
      <c r="G818" s="81">
        <v>4</v>
      </c>
    </row>
    <row r="819" spans="1:8" x14ac:dyDescent="0.25">
      <c r="A819" s="82">
        <v>37.088000000000001</v>
      </c>
      <c r="B819" s="134">
        <f t="shared" si="12"/>
        <v>37.088000000000001</v>
      </c>
      <c r="C819" s="83" t="s">
        <v>4944</v>
      </c>
      <c r="E819" s="81">
        <v>4</v>
      </c>
      <c r="G819" s="81">
        <v>2</v>
      </c>
    </row>
    <row r="820" spans="1:8" x14ac:dyDescent="0.25">
      <c r="A820" s="82">
        <v>37.088999999999999</v>
      </c>
      <c r="B820" s="134">
        <f t="shared" si="12"/>
        <v>37.088999999999999</v>
      </c>
      <c r="C820" s="83" t="s">
        <v>4942</v>
      </c>
      <c r="E820" s="81">
        <v>4</v>
      </c>
      <c r="G820" s="81">
        <v>2</v>
      </c>
    </row>
    <row r="821" spans="1:8" x14ac:dyDescent="0.25">
      <c r="A821" s="82" t="s">
        <v>14663</v>
      </c>
      <c r="B821" s="134">
        <f t="shared" si="12"/>
        <v>37.090000000000003</v>
      </c>
      <c r="C821" s="83" t="s">
        <v>4948</v>
      </c>
      <c r="E821" s="81">
        <v>4</v>
      </c>
      <c r="G821" s="81">
        <v>2</v>
      </c>
    </row>
    <row r="822" spans="1:8" x14ac:dyDescent="0.25">
      <c r="A822" s="82">
        <v>37.091000000000001</v>
      </c>
      <c r="B822" s="134">
        <f t="shared" si="12"/>
        <v>37.091000000000001</v>
      </c>
      <c r="C822" s="83" t="s">
        <v>4945</v>
      </c>
      <c r="E822" s="81">
        <v>4</v>
      </c>
      <c r="G822" s="81">
        <v>2</v>
      </c>
    </row>
    <row r="823" spans="1:8" x14ac:dyDescent="0.25">
      <c r="A823" s="82">
        <v>37.091999999999999</v>
      </c>
      <c r="B823" s="134">
        <f t="shared" si="12"/>
        <v>37.091999999999999</v>
      </c>
      <c r="C823" s="83" t="s">
        <v>2999</v>
      </c>
      <c r="E823" s="81">
        <v>4</v>
      </c>
      <c r="G823" s="81">
        <v>2</v>
      </c>
      <c r="H823" s="80" t="s">
        <v>14664</v>
      </c>
    </row>
    <row r="824" spans="1:8" x14ac:dyDescent="0.25">
      <c r="A824" s="82">
        <v>37.093000000000004</v>
      </c>
      <c r="B824" s="134">
        <f t="shared" si="12"/>
        <v>37.093000000000004</v>
      </c>
      <c r="C824" s="83" t="s">
        <v>7322</v>
      </c>
      <c r="E824" s="81">
        <v>4</v>
      </c>
      <c r="G824" s="81">
        <v>1</v>
      </c>
    </row>
    <row r="825" spans="1:8" x14ac:dyDescent="0.25">
      <c r="A825" s="82">
        <v>37.094000000000001</v>
      </c>
      <c r="B825" s="134">
        <f t="shared" si="12"/>
        <v>37.094000000000001</v>
      </c>
      <c r="C825" s="83" t="s">
        <v>3003</v>
      </c>
      <c r="E825" s="81">
        <v>4</v>
      </c>
      <c r="G825" s="81">
        <v>2</v>
      </c>
    </row>
    <row r="826" spans="1:8" x14ac:dyDescent="0.25">
      <c r="A826" s="82">
        <v>37.094999999999999</v>
      </c>
      <c r="B826" s="134">
        <f t="shared" si="12"/>
        <v>37.094999999999999</v>
      </c>
      <c r="C826" s="83" t="s">
        <v>7323</v>
      </c>
      <c r="E826" s="81">
        <v>4</v>
      </c>
      <c r="G826" s="81">
        <v>4</v>
      </c>
    </row>
    <row r="827" spans="1:8" x14ac:dyDescent="0.25">
      <c r="A827" s="82">
        <v>37.095999999999997</v>
      </c>
      <c r="B827" s="134">
        <f t="shared" si="12"/>
        <v>37.095999999999997</v>
      </c>
      <c r="C827" s="83" t="s">
        <v>3002</v>
      </c>
      <c r="E827" s="81">
        <v>4</v>
      </c>
      <c r="G827" s="81">
        <v>4</v>
      </c>
    </row>
    <row r="828" spans="1:8" x14ac:dyDescent="0.25">
      <c r="A828" s="82">
        <v>37.097000000000001</v>
      </c>
      <c r="B828" s="134">
        <f t="shared" si="12"/>
        <v>37.097000000000001</v>
      </c>
      <c r="C828" s="83" t="s">
        <v>3001</v>
      </c>
      <c r="E828" s="81">
        <v>4</v>
      </c>
      <c r="G828" s="81">
        <v>4</v>
      </c>
      <c r="H828" s="80" t="s">
        <v>14665</v>
      </c>
    </row>
    <row r="829" spans="1:8" x14ac:dyDescent="0.25">
      <c r="A829" s="82">
        <v>37.097999999999999</v>
      </c>
      <c r="B829" s="134">
        <f t="shared" si="12"/>
        <v>37.097999999999999</v>
      </c>
      <c r="C829" s="83" t="s">
        <v>7325</v>
      </c>
      <c r="E829" s="81">
        <v>4</v>
      </c>
      <c r="G829" s="81">
        <v>2</v>
      </c>
    </row>
    <row r="830" spans="1:8" x14ac:dyDescent="0.25">
      <c r="A830" s="82">
        <v>37.098999999999997</v>
      </c>
      <c r="B830" s="134">
        <f t="shared" si="12"/>
        <v>37.098999999999997</v>
      </c>
      <c r="C830" s="83" t="s">
        <v>3000</v>
      </c>
      <c r="E830" s="81">
        <v>4</v>
      </c>
      <c r="G830" s="81">
        <v>2</v>
      </c>
    </row>
    <row r="831" spans="1:8" x14ac:dyDescent="0.25">
      <c r="A831" s="82" t="s">
        <v>12405</v>
      </c>
      <c r="B831" s="134">
        <f t="shared" si="12"/>
        <v>37.1</v>
      </c>
      <c r="C831" s="83" t="s">
        <v>2979</v>
      </c>
      <c r="E831" s="81">
        <v>4</v>
      </c>
      <c r="G831" s="81">
        <v>2</v>
      </c>
      <c r="H831" s="80" t="s">
        <v>14666</v>
      </c>
    </row>
    <row r="832" spans="1:8" x14ac:dyDescent="0.25">
      <c r="A832" s="82">
        <v>37.100999999999999</v>
      </c>
      <c r="B832" s="134">
        <f t="shared" si="12"/>
        <v>37.100999999999999</v>
      </c>
      <c r="C832" s="83" t="s">
        <v>11884</v>
      </c>
      <c r="E832" s="81">
        <v>4</v>
      </c>
      <c r="G832" s="81">
        <v>2</v>
      </c>
    </row>
    <row r="833" spans="1:8" x14ac:dyDescent="0.25">
      <c r="A833" s="82">
        <v>37.101999999999997</v>
      </c>
      <c r="B833" s="134">
        <f t="shared" si="12"/>
        <v>37.101999999999997</v>
      </c>
      <c r="C833" s="83" t="s">
        <v>3006</v>
      </c>
      <c r="E833" s="81">
        <v>4</v>
      </c>
      <c r="G833" s="81">
        <v>1</v>
      </c>
    </row>
    <row r="834" spans="1:8" x14ac:dyDescent="0.25">
      <c r="A834" s="82">
        <v>37.103000000000002</v>
      </c>
      <c r="B834" s="134">
        <f t="shared" si="12"/>
        <v>37.103000000000002</v>
      </c>
      <c r="C834" s="83" t="s">
        <v>7324</v>
      </c>
      <c r="E834" s="81">
        <v>4</v>
      </c>
      <c r="G834" s="81">
        <v>2</v>
      </c>
    </row>
    <row r="835" spans="1:8" x14ac:dyDescent="0.25">
      <c r="A835" s="82">
        <v>37.103999999999999</v>
      </c>
      <c r="B835" s="134">
        <f t="shared" ref="B835:B898" si="13">VALUE(A835)</f>
        <v>37.103999999999999</v>
      </c>
      <c r="C835" s="83" t="s">
        <v>3010</v>
      </c>
      <c r="E835" s="81">
        <v>4</v>
      </c>
      <c r="G835" s="81">
        <v>4</v>
      </c>
    </row>
    <row r="836" spans="1:8" x14ac:dyDescent="0.25">
      <c r="A836" s="82">
        <v>37.104999999999997</v>
      </c>
      <c r="B836" s="134">
        <f t="shared" si="13"/>
        <v>37.104999999999997</v>
      </c>
      <c r="C836" s="83" t="s">
        <v>14010</v>
      </c>
      <c r="E836" s="81">
        <v>4</v>
      </c>
      <c r="G836" s="81">
        <v>2</v>
      </c>
    </row>
    <row r="837" spans="1:8" ht="26.4" x14ac:dyDescent="0.25">
      <c r="A837" s="82">
        <v>37.106000000000002</v>
      </c>
      <c r="B837" s="134">
        <f t="shared" si="13"/>
        <v>37.106000000000002</v>
      </c>
      <c r="C837" s="83" t="s">
        <v>3004</v>
      </c>
      <c r="E837" s="81">
        <v>2</v>
      </c>
      <c r="G837" s="81">
        <v>1</v>
      </c>
      <c r="H837" s="80" t="s">
        <v>14657</v>
      </c>
    </row>
    <row r="838" spans="1:8" ht="26.4" x14ac:dyDescent="0.25">
      <c r="A838" s="82">
        <v>37.106999999999999</v>
      </c>
      <c r="B838" s="134">
        <f t="shared" si="13"/>
        <v>37.106999999999999</v>
      </c>
      <c r="C838" s="83" t="s">
        <v>4953</v>
      </c>
      <c r="E838" s="81">
        <v>3</v>
      </c>
      <c r="G838" s="81">
        <v>2</v>
      </c>
      <c r="H838" s="80" t="s">
        <v>14667</v>
      </c>
    </row>
    <row r="839" spans="1:8" ht="52.8" x14ac:dyDescent="0.25">
      <c r="A839" s="82">
        <v>37.107999999999997</v>
      </c>
      <c r="B839" s="134">
        <f t="shared" si="13"/>
        <v>37.107999999999997</v>
      </c>
      <c r="C839" s="83" t="s">
        <v>4952</v>
      </c>
      <c r="E839" s="81">
        <v>2</v>
      </c>
      <c r="G839" s="81">
        <v>2</v>
      </c>
      <c r="H839" s="80" t="s">
        <v>14668</v>
      </c>
    </row>
    <row r="840" spans="1:8" x14ac:dyDescent="0.25">
      <c r="A840" s="82">
        <v>37.109000000000002</v>
      </c>
      <c r="B840" s="134">
        <f t="shared" si="13"/>
        <v>37.109000000000002</v>
      </c>
      <c r="C840" s="83" t="s">
        <v>2982</v>
      </c>
      <c r="E840" s="81">
        <v>3</v>
      </c>
      <c r="G840" s="81">
        <v>2</v>
      </c>
      <c r="H840" s="80" t="s">
        <v>14669</v>
      </c>
    </row>
    <row r="841" spans="1:8" x14ac:dyDescent="0.25">
      <c r="A841" s="136" t="s">
        <v>14670</v>
      </c>
      <c r="B841" s="134">
        <f t="shared" si="13"/>
        <v>38.000999999999998</v>
      </c>
      <c r="C841" s="83" t="s">
        <v>4954</v>
      </c>
      <c r="D841" s="137"/>
      <c r="E841" s="138">
        <v>2</v>
      </c>
      <c r="F841" s="138" t="s">
        <v>14480</v>
      </c>
      <c r="H841" s="144" t="s">
        <v>10789</v>
      </c>
    </row>
    <row r="842" spans="1:8" x14ac:dyDescent="0.25">
      <c r="A842" s="136" t="s">
        <v>14671</v>
      </c>
      <c r="B842" s="134">
        <f t="shared" si="13"/>
        <v>38.002000000000002</v>
      </c>
      <c r="C842" s="83" t="s">
        <v>11885</v>
      </c>
      <c r="D842" s="137"/>
      <c r="E842" s="138">
        <v>3</v>
      </c>
      <c r="F842" s="138"/>
      <c r="H842" s="144" t="s">
        <v>14672</v>
      </c>
    </row>
    <row r="843" spans="1:8" x14ac:dyDescent="0.25">
      <c r="A843" s="136" t="s">
        <v>14673</v>
      </c>
      <c r="B843" s="134">
        <f t="shared" si="13"/>
        <v>38.003</v>
      </c>
      <c r="C843" s="83" t="s">
        <v>4955</v>
      </c>
      <c r="D843" s="137"/>
      <c r="E843" s="138">
        <v>2</v>
      </c>
      <c r="F843" s="138"/>
      <c r="H843" s="144" t="s">
        <v>10789</v>
      </c>
    </row>
    <row r="844" spans="1:8" x14ac:dyDescent="0.25">
      <c r="A844" s="136" t="s">
        <v>14674</v>
      </c>
      <c r="B844" s="134">
        <f t="shared" si="13"/>
        <v>38.003999999999998</v>
      </c>
      <c r="C844" s="83" t="s">
        <v>7304</v>
      </c>
      <c r="D844" s="137"/>
      <c r="E844" s="138">
        <v>1</v>
      </c>
      <c r="F844" s="138"/>
      <c r="H844" s="144" t="s">
        <v>10789</v>
      </c>
    </row>
    <row r="845" spans="1:8" x14ac:dyDescent="0.25">
      <c r="A845" s="136" t="s">
        <v>14675</v>
      </c>
      <c r="B845" s="134">
        <f t="shared" si="13"/>
        <v>38.005000000000003</v>
      </c>
      <c r="C845" s="83" t="s">
        <v>3043</v>
      </c>
      <c r="D845" s="137"/>
      <c r="E845" s="138">
        <v>2</v>
      </c>
      <c r="F845" s="138"/>
      <c r="H845" s="144" t="s">
        <v>10789</v>
      </c>
    </row>
    <row r="846" spans="1:8" x14ac:dyDescent="0.25">
      <c r="A846" s="136" t="s">
        <v>14676</v>
      </c>
      <c r="B846" s="134">
        <f t="shared" si="13"/>
        <v>38.006</v>
      </c>
      <c r="C846" s="83" t="s">
        <v>7303</v>
      </c>
      <c r="D846" s="137"/>
      <c r="E846" s="138">
        <v>3</v>
      </c>
      <c r="F846" s="138"/>
      <c r="H846" s="144" t="s">
        <v>10789</v>
      </c>
    </row>
    <row r="847" spans="1:8" x14ac:dyDescent="0.25">
      <c r="A847" s="136" t="s">
        <v>14677</v>
      </c>
      <c r="B847" s="134">
        <f t="shared" si="13"/>
        <v>38.006999999999998</v>
      </c>
      <c r="C847" s="83" t="s">
        <v>7302</v>
      </c>
      <c r="D847" s="137"/>
      <c r="E847" s="138">
        <v>2</v>
      </c>
      <c r="F847" s="138"/>
      <c r="H847" s="144" t="s">
        <v>10789</v>
      </c>
    </row>
    <row r="848" spans="1:8" x14ac:dyDescent="0.25">
      <c r="A848" s="136" t="s">
        <v>14678</v>
      </c>
      <c r="B848" s="134">
        <f t="shared" si="13"/>
        <v>38.008000000000003</v>
      </c>
      <c r="C848" s="83" t="s">
        <v>7301</v>
      </c>
      <c r="D848" s="137"/>
      <c r="E848" s="138">
        <v>4</v>
      </c>
      <c r="F848" s="138"/>
      <c r="H848" s="144" t="s">
        <v>10789</v>
      </c>
    </row>
    <row r="849" spans="1:8" x14ac:dyDescent="0.25">
      <c r="A849" s="136" t="s">
        <v>14679</v>
      </c>
      <c r="B849" s="134">
        <f t="shared" si="13"/>
        <v>38.009</v>
      </c>
      <c r="C849" s="83" t="s">
        <v>7300</v>
      </c>
      <c r="D849" s="137"/>
      <c r="E849" s="138">
        <v>4</v>
      </c>
      <c r="F849" s="138"/>
      <c r="H849" s="144" t="s">
        <v>10789</v>
      </c>
    </row>
    <row r="850" spans="1:8" x14ac:dyDescent="0.25">
      <c r="A850" s="136" t="s">
        <v>14680</v>
      </c>
      <c r="B850" s="134">
        <f t="shared" si="13"/>
        <v>38.01</v>
      </c>
      <c r="C850" s="83" t="s">
        <v>3044</v>
      </c>
      <c r="D850" s="137"/>
      <c r="E850" s="138">
        <v>4</v>
      </c>
      <c r="F850" s="138"/>
      <c r="H850" s="144" t="s">
        <v>10789</v>
      </c>
    </row>
    <row r="851" spans="1:8" x14ac:dyDescent="0.25">
      <c r="A851" s="136" t="s">
        <v>14681</v>
      </c>
      <c r="B851" s="134">
        <f t="shared" si="13"/>
        <v>38.011000000000003</v>
      </c>
      <c r="C851" s="83" t="s">
        <v>7298</v>
      </c>
      <c r="D851" s="137"/>
      <c r="E851" s="138">
        <v>3</v>
      </c>
      <c r="F851" s="138"/>
      <c r="H851" s="144" t="s">
        <v>10789</v>
      </c>
    </row>
    <row r="852" spans="1:8" x14ac:dyDescent="0.25">
      <c r="A852" s="136" t="s">
        <v>14682</v>
      </c>
      <c r="B852" s="134">
        <f t="shared" si="13"/>
        <v>38.012</v>
      </c>
      <c r="C852" s="83" t="s">
        <v>7297</v>
      </c>
      <c r="D852" s="137"/>
      <c r="E852" s="138">
        <v>2</v>
      </c>
      <c r="F852" s="138"/>
      <c r="H852" s="144" t="s">
        <v>10789</v>
      </c>
    </row>
    <row r="853" spans="1:8" x14ac:dyDescent="0.25">
      <c r="A853" s="136" t="s">
        <v>14683</v>
      </c>
      <c r="B853" s="134">
        <f t="shared" si="13"/>
        <v>38.012999999999998</v>
      </c>
      <c r="C853" s="83" t="s">
        <v>7296</v>
      </c>
      <c r="D853" s="137"/>
      <c r="E853" s="138">
        <v>4</v>
      </c>
      <c r="F853" s="138"/>
      <c r="H853" s="144" t="s">
        <v>10789</v>
      </c>
    </row>
    <row r="854" spans="1:8" x14ac:dyDescent="0.25">
      <c r="A854" s="136" t="s">
        <v>14684</v>
      </c>
      <c r="B854" s="134">
        <f t="shared" si="13"/>
        <v>38.014000000000003</v>
      </c>
      <c r="C854" s="83" t="s">
        <v>7295</v>
      </c>
      <c r="D854" s="137"/>
      <c r="E854" s="138">
        <v>2</v>
      </c>
      <c r="F854" s="138"/>
      <c r="H854" s="144" t="s">
        <v>10789</v>
      </c>
    </row>
    <row r="855" spans="1:8" x14ac:dyDescent="0.25">
      <c r="A855" s="136" t="s">
        <v>14685</v>
      </c>
      <c r="B855" s="134">
        <f t="shared" si="13"/>
        <v>38.015000000000001</v>
      </c>
      <c r="C855" s="83" t="s">
        <v>7294</v>
      </c>
      <c r="D855" s="137"/>
      <c r="E855" s="138">
        <v>2</v>
      </c>
      <c r="F855" s="138"/>
      <c r="H855" s="144" t="s">
        <v>10789</v>
      </c>
    </row>
    <row r="856" spans="1:8" x14ac:dyDescent="0.25">
      <c r="A856" s="136" t="s">
        <v>14686</v>
      </c>
      <c r="B856" s="134">
        <f t="shared" si="13"/>
        <v>38.015999999999998</v>
      </c>
      <c r="C856" s="83" t="s">
        <v>7293</v>
      </c>
      <c r="D856" s="137"/>
      <c r="E856" s="138">
        <v>2</v>
      </c>
      <c r="F856" s="138"/>
      <c r="H856" s="144" t="s">
        <v>10789</v>
      </c>
    </row>
    <row r="857" spans="1:8" x14ac:dyDescent="0.25">
      <c r="A857" s="136" t="s">
        <v>14687</v>
      </c>
      <c r="B857" s="134">
        <f t="shared" si="13"/>
        <v>38.017000000000003</v>
      </c>
      <c r="C857" s="83" t="s">
        <v>7292</v>
      </c>
      <c r="D857" s="137"/>
      <c r="E857" s="138">
        <v>2</v>
      </c>
      <c r="F857" s="138"/>
      <c r="H857" s="144" t="s">
        <v>10789</v>
      </c>
    </row>
    <row r="858" spans="1:8" x14ac:dyDescent="0.25">
      <c r="A858" s="136" t="s">
        <v>14688</v>
      </c>
      <c r="B858" s="134">
        <f t="shared" si="13"/>
        <v>38.018000000000001</v>
      </c>
      <c r="C858" s="83" t="s">
        <v>7291</v>
      </c>
      <c r="D858" s="137"/>
      <c r="E858" s="138">
        <v>2</v>
      </c>
      <c r="F858" s="138"/>
      <c r="H858" s="144" t="s">
        <v>10789</v>
      </c>
    </row>
    <row r="859" spans="1:8" x14ac:dyDescent="0.25">
      <c r="A859" s="136" t="s">
        <v>14689</v>
      </c>
      <c r="B859" s="134">
        <f t="shared" si="13"/>
        <v>38.018999999999998</v>
      </c>
      <c r="C859" s="83" t="s">
        <v>7313</v>
      </c>
      <c r="D859" s="137"/>
      <c r="E859" s="138">
        <v>2</v>
      </c>
      <c r="F859" s="138"/>
      <c r="H859" s="144" t="s">
        <v>10789</v>
      </c>
    </row>
    <row r="860" spans="1:8" x14ac:dyDescent="0.25">
      <c r="A860" s="136" t="s">
        <v>14690</v>
      </c>
      <c r="B860" s="134">
        <f t="shared" si="13"/>
        <v>38.020000000000003</v>
      </c>
      <c r="C860" s="83" t="s">
        <v>4956</v>
      </c>
      <c r="D860" s="137"/>
      <c r="E860" s="138">
        <v>4</v>
      </c>
      <c r="F860" s="138"/>
      <c r="H860" s="144" t="s">
        <v>14176</v>
      </c>
    </row>
    <row r="861" spans="1:8" x14ac:dyDescent="0.25">
      <c r="A861" s="136" t="s">
        <v>14691</v>
      </c>
      <c r="B861" s="134">
        <f t="shared" si="13"/>
        <v>38.021000000000001</v>
      </c>
      <c r="C861" s="83" t="s">
        <v>4957</v>
      </c>
      <c r="D861" s="137"/>
      <c r="E861" s="138">
        <v>4</v>
      </c>
      <c r="F861" s="138"/>
      <c r="H861" s="144" t="s">
        <v>10789</v>
      </c>
    </row>
    <row r="862" spans="1:8" x14ac:dyDescent="0.25">
      <c r="A862" s="136" t="s">
        <v>14692</v>
      </c>
      <c r="B862" s="134">
        <f t="shared" si="13"/>
        <v>38.021999999999998</v>
      </c>
      <c r="C862" s="83" t="s">
        <v>7312</v>
      </c>
      <c r="D862" s="137"/>
      <c r="E862" s="138">
        <v>2</v>
      </c>
      <c r="F862" s="138"/>
      <c r="H862" s="144" t="s">
        <v>10789</v>
      </c>
    </row>
    <row r="863" spans="1:8" x14ac:dyDescent="0.25">
      <c r="A863" s="136" t="s">
        <v>14693</v>
      </c>
      <c r="B863" s="134">
        <f t="shared" si="13"/>
        <v>38.023000000000003</v>
      </c>
      <c r="C863" s="83" t="s">
        <v>4958</v>
      </c>
      <c r="D863" s="137"/>
      <c r="E863" s="138">
        <v>2</v>
      </c>
      <c r="F863" s="138"/>
      <c r="H863" s="144" t="s">
        <v>10789</v>
      </c>
    </row>
    <row r="864" spans="1:8" x14ac:dyDescent="0.25">
      <c r="A864" s="136" t="s">
        <v>14694</v>
      </c>
      <c r="B864" s="134">
        <f t="shared" si="13"/>
        <v>38.024000000000001</v>
      </c>
      <c r="C864" s="83" t="s">
        <v>4959</v>
      </c>
      <c r="D864" s="137"/>
      <c r="E864" s="138">
        <v>4</v>
      </c>
      <c r="F864" s="138"/>
      <c r="H864" s="144" t="s">
        <v>10789</v>
      </c>
    </row>
    <row r="865" spans="1:8" x14ac:dyDescent="0.25">
      <c r="A865" s="136" t="s">
        <v>14695</v>
      </c>
      <c r="B865" s="134">
        <f t="shared" si="13"/>
        <v>38.024999999999999</v>
      </c>
      <c r="C865" s="83" t="s">
        <v>7311</v>
      </c>
      <c r="D865" s="137"/>
      <c r="E865" s="138">
        <v>2</v>
      </c>
      <c r="F865" s="138"/>
      <c r="H865" s="144" t="s">
        <v>10789</v>
      </c>
    </row>
    <row r="866" spans="1:8" x14ac:dyDescent="0.25">
      <c r="A866" s="136" t="s">
        <v>14696</v>
      </c>
      <c r="B866" s="134">
        <f t="shared" si="13"/>
        <v>38.026000000000003</v>
      </c>
      <c r="C866" s="83" t="s">
        <v>4960</v>
      </c>
      <c r="D866" s="137"/>
      <c r="E866" s="138">
        <v>4</v>
      </c>
      <c r="F866" s="138"/>
      <c r="H866" s="144" t="s">
        <v>10789</v>
      </c>
    </row>
    <row r="867" spans="1:8" x14ac:dyDescent="0.25">
      <c r="A867" s="136" t="s">
        <v>14697</v>
      </c>
      <c r="B867" s="134">
        <f t="shared" si="13"/>
        <v>38.027000000000001</v>
      </c>
      <c r="C867" s="83" t="s">
        <v>4961</v>
      </c>
      <c r="D867" s="137"/>
      <c r="E867" s="138">
        <v>4</v>
      </c>
      <c r="F867" s="138"/>
      <c r="H867" s="144" t="s">
        <v>10789</v>
      </c>
    </row>
    <row r="868" spans="1:8" x14ac:dyDescent="0.25">
      <c r="A868" s="136" t="s">
        <v>14698</v>
      </c>
      <c r="B868" s="134">
        <f t="shared" si="13"/>
        <v>38.027999999999999</v>
      </c>
      <c r="C868" s="83" t="s">
        <v>4962</v>
      </c>
      <c r="D868" s="137"/>
      <c r="E868" s="138">
        <v>4</v>
      </c>
      <c r="F868" s="138"/>
      <c r="H868" s="144" t="s">
        <v>10789</v>
      </c>
    </row>
    <row r="869" spans="1:8" x14ac:dyDescent="0.25">
      <c r="A869" s="136" t="s">
        <v>14699</v>
      </c>
      <c r="B869" s="134">
        <f t="shared" si="13"/>
        <v>38.029000000000003</v>
      </c>
      <c r="C869" s="83" t="s">
        <v>7310</v>
      </c>
      <c r="D869" s="137"/>
      <c r="E869" s="138">
        <v>2</v>
      </c>
      <c r="F869" s="138"/>
      <c r="H869" s="144" t="s">
        <v>10789</v>
      </c>
    </row>
    <row r="870" spans="1:8" x14ac:dyDescent="0.25">
      <c r="A870" s="136" t="s">
        <v>14700</v>
      </c>
      <c r="B870" s="134">
        <f t="shared" si="13"/>
        <v>38.03</v>
      </c>
      <c r="C870" s="83" t="s">
        <v>7309</v>
      </c>
      <c r="D870" s="137"/>
      <c r="E870" s="138">
        <v>2</v>
      </c>
      <c r="F870" s="138"/>
      <c r="H870" s="144" t="s">
        <v>10789</v>
      </c>
    </row>
    <row r="871" spans="1:8" x14ac:dyDescent="0.25">
      <c r="A871" s="136" t="s">
        <v>14701</v>
      </c>
      <c r="B871" s="134">
        <f t="shared" si="13"/>
        <v>38.030999999999999</v>
      </c>
      <c r="C871" s="83" t="s">
        <v>3038</v>
      </c>
      <c r="D871" s="137"/>
      <c r="E871" s="138">
        <v>3</v>
      </c>
      <c r="F871" s="138"/>
      <c r="H871" s="144" t="s">
        <v>10789</v>
      </c>
    </row>
    <row r="872" spans="1:8" x14ac:dyDescent="0.25">
      <c r="A872" s="136" t="s">
        <v>14702</v>
      </c>
      <c r="B872" s="134">
        <f t="shared" si="13"/>
        <v>38.031999999999996</v>
      </c>
      <c r="C872" s="83" t="s">
        <v>3039</v>
      </c>
      <c r="D872" s="137"/>
      <c r="E872" s="138">
        <v>2</v>
      </c>
      <c r="F872" s="138"/>
      <c r="H872" s="144" t="s">
        <v>10789</v>
      </c>
    </row>
    <row r="873" spans="1:8" x14ac:dyDescent="0.25">
      <c r="A873" s="136" t="s">
        <v>14703</v>
      </c>
      <c r="B873" s="134">
        <f t="shared" si="13"/>
        <v>38.033000000000001</v>
      </c>
      <c r="C873" s="83" t="s">
        <v>3040</v>
      </c>
      <c r="D873" s="137"/>
      <c r="E873" s="138">
        <v>4</v>
      </c>
      <c r="F873" s="138"/>
      <c r="H873" s="144" t="s">
        <v>10789</v>
      </c>
    </row>
    <row r="874" spans="1:8" x14ac:dyDescent="0.25">
      <c r="A874" s="136" t="s">
        <v>14704</v>
      </c>
      <c r="B874" s="134">
        <f t="shared" si="13"/>
        <v>38.033999999999999</v>
      </c>
      <c r="C874" s="83" t="s">
        <v>3041</v>
      </c>
      <c r="D874" s="137"/>
      <c r="E874" s="138">
        <v>4</v>
      </c>
      <c r="F874" s="138"/>
      <c r="H874" s="144" t="s">
        <v>10789</v>
      </c>
    </row>
    <row r="875" spans="1:8" x14ac:dyDescent="0.25">
      <c r="A875" s="136" t="s">
        <v>14705</v>
      </c>
      <c r="B875" s="134">
        <f t="shared" si="13"/>
        <v>38.034999999999997</v>
      </c>
      <c r="C875" s="83" t="s">
        <v>3042</v>
      </c>
      <c r="D875" s="137"/>
      <c r="E875" s="138">
        <v>4</v>
      </c>
      <c r="F875" s="138"/>
      <c r="H875" s="144" t="s">
        <v>10789</v>
      </c>
    </row>
    <row r="876" spans="1:8" x14ac:dyDescent="0.25">
      <c r="A876" s="136" t="s">
        <v>14706</v>
      </c>
      <c r="B876" s="134">
        <f t="shared" si="13"/>
        <v>38.036000000000001</v>
      </c>
      <c r="C876" s="83" t="s">
        <v>7308</v>
      </c>
      <c r="D876" s="137"/>
      <c r="E876" s="138">
        <v>4</v>
      </c>
      <c r="F876" s="138"/>
      <c r="H876" s="144" t="s">
        <v>10789</v>
      </c>
    </row>
    <row r="877" spans="1:8" x14ac:dyDescent="0.25">
      <c r="A877" s="136" t="s">
        <v>14707</v>
      </c>
      <c r="B877" s="134">
        <f t="shared" si="13"/>
        <v>38.036999999999999</v>
      </c>
      <c r="C877" s="83" t="s">
        <v>7307</v>
      </c>
      <c r="D877" s="137"/>
      <c r="E877" s="138">
        <v>4</v>
      </c>
      <c r="F877" s="138"/>
      <c r="H877" s="144" t="s">
        <v>10789</v>
      </c>
    </row>
    <row r="878" spans="1:8" x14ac:dyDescent="0.25">
      <c r="A878" s="136" t="s">
        <v>14708</v>
      </c>
      <c r="B878" s="134">
        <f t="shared" si="13"/>
        <v>38.037999999999997</v>
      </c>
      <c r="C878" s="83" t="s">
        <v>7306</v>
      </c>
      <c r="D878" s="137"/>
      <c r="E878" s="138">
        <v>2</v>
      </c>
      <c r="F878" s="138"/>
      <c r="H878" s="144" t="s">
        <v>10789</v>
      </c>
    </row>
    <row r="879" spans="1:8" x14ac:dyDescent="0.25">
      <c r="A879" s="136" t="s">
        <v>14709</v>
      </c>
      <c r="B879" s="134">
        <f t="shared" si="13"/>
        <v>38.039000000000001</v>
      </c>
      <c r="C879" s="83" t="s">
        <v>7305</v>
      </c>
      <c r="D879" s="137"/>
      <c r="E879" s="138">
        <v>2</v>
      </c>
      <c r="F879" s="138"/>
      <c r="H879" s="144" t="s">
        <v>10789</v>
      </c>
    </row>
    <row r="880" spans="1:8" x14ac:dyDescent="0.25">
      <c r="A880" s="136" t="s">
        <v>14710</v>
      </c>
      <c r="B880" s="134">
        <f t="shared" si="13"/>
        <v>38.04</v>
      </c>
      <c r="C880" s="83" t="s">
        <v>11886</v>
      </c>
      <c r="D880" s="137"/>
      <c r="E880" s="138">
        <v>2</v>
      </c>
      <c r="F880" s="138"/>
      <c r="H880" s="144" t="s">
        <v>10789</v>
      </c>
    </row>
    <row r="881" spans="1:8" x14ac:dyDescent="0.25">
      <c r="A881" s="136" t="s">
        <v>14711</v>
      </c>
      <c r="B881" s="134">
        <f t="shared" si="13"/>
        <v>38.040999999999997</v>
      </c>
      <c r="C881" s="83" t="s">
        <v>11887</v>
      </c>
      <c r="D881" s="137"/>
      <c r="E881" s="138">
        <v>4</v>
      </c>
      <c r="F881" s="138"/>
      <c r="H881" s="144" t="s">
        <v>10789</v>
      </c>
    </row>
    <row r="882" spans="1:8" x14ac:dyDescent="0.25">
      <c r="A882" s="136" t="s">
        <v>14712</v>
      </c>
      <c r="B882" s="134">
        <f t="shared" si="13"/>
        <v>38.042000000000002</v>
      </c>
      <c r="C882" s="83" t="s">
        <v>11888</v>
      </c>
      <c r="D882" s="137"/>
      <c r="E882" s="138">
        <v>4</v>
      </c>
      <c r="F882" s="138"/>
      <c r="H882" s="144" t="s">
        <v>10789</v>
      </c>
    </row>
    <row r="883" spans="1:8" x14ac:dyDescent="0.25">
      <c r="A883" s="136" t="s">
        <v>14713</v>
      </c>
      <c r="B883" s="134">
        <f t="shared" si="13"/>
        <v>38.042999999999999</v>
      </c>
      <c r="C883" s="83" t="s">
        <v>11889</v>
      </c>
      <c r="D883" s="137"/>
      <c r="E883" s="138">
        <v>4</v>
      </c>
      <c r="F883" s="138"/>
      <c r="H883" s="144" t="s">
        <v>10789</v>
      </c>
    </row>
    <row r="884" spans="1:8" x14ac:dyDescent="0.25">
      <c r="A884" s="136" t="s">
        <v>14714</v>
      </c>
      <c r="B884" s="134">
        <f t="shared" si="13"/>
        <v>38.043999999999997</v>
      </c>
      <c r="C884" s="83" t="s">
        <v>11890</v>
      </c>
      <c r="D884" s="137"/>
      <c r="E884" s="138">
        <v>4</v>
      </c>
      <c r="F884" s="138"/>
      <c r="H884" s="144" t="s">
        <v>10789</v>
      </c>
    </row>
    <row r="885" spans="1:8" x14ac:dyDescent="0.25">
      <c r="A885" s="136" t="s">
        <v>14715</v>
      </c>
      <c r="B885" s="134">
        <f t="shared" si="13"/>
        <v>38.045000000000002</v>
      </c>
      <c r="C885" s="83" t="s">
        <v>11891</v>
      </c>
      <c r="D885" s="137"/>
      <c r="E885" s="138">
        <v>4</v>
      </c>
      <c r="F885" s="138"/>
      <c r="H885" s="144" t="s">
        <v>10789</v>
      </c>
    </row>
    <row r="886" spans="1:8" x14ac:dyDescent="0.25">
      <c r="A886" s="136" t="s">
        <v>14716</v>
      </c>
      <c r="B886" s="134">
        <f t="shared" si="13"/>
        <v>38.045999999999999</v>
      </c>
      <c r="C886" s="83" t="s">
        <v>11892</v>
      </c>
      <c r="D886" s="137"/>
      <c r="E886" s="138">
        <v>4</v>
      </c>
      <c r="F886" s="138"/>
      <c r="H886" s="144" t="s">
        <v>10789</v>
      </c>
    </row>
    <row r="887" spans="1:8" x14ac:dyDescent="0.25">
      <c r="A887" s="136" t="s">
        <v>14717</v>
      </c>
      <c r="B887" s="134">
        <f t="shared" si="13"/>
        <v>38.046999999999997</v>
      </c>
      <c r="C887" s="83" t="s">
        <v>11893</v>
      </c>
      <c r="D887" s="137"/>
      <c r="E887" s="138">
        <v>4</v>
      </c>
      <c r="F887" s="138"/>
      <c r="H887" s="144" t="s">
        <v>10789</v>
      </c>
    </row>
    <row r="888" spans="1:8" x14ac:dyDescent="0.25">
      <c r="A888" s="136" t="s">
        <v>14718</v>
      </c>
      <c r="B888" s="134">
        <f t="shared" si="13"/>
        <v>38.048000000000002</v>
      </c>
      <c r="C888" s="83" t="s">
        <v>11894</v>
      </c>
      <c r="D888" s="137"/>
      <c r="E888" s="138">
        <v>4</v>
      </c>
      <c r="F888" s="138"/>
      <c r="H888" s="144" t="s">
        <v>10789</v>
      </c>
    </row>
    <row r="889" spans="1:8" x14ac:dyDescent="0.25">
      <c r="A889" s="136" t="s">
        <v>14719</v>
      </c>
      <c r="B889" s="134">
        <f t="shared" si="13"/>
        <v>38.048999999999999</v>
      </c>
      <c r="C889" s="83" t="s">
        <v>11895</v>
      </c>
      <c r="D889" s="137"/>
      <c r="E889" s="138">
        <v>2</v>
      </c>
      <c r="F889" s="138"/>
      <c r="H889" s="144" t="s">
        <v>10789</v>
      </c>
    </row>
    <row r="890" spans="1:8" x14ac:dyDescent="0.25">
      <c r="A890" s="82" t="s">
        <v>12567</v>
      </c>
      <c r="B890" s="134">
        <f t="shared" si="13"/>
        <v>39.000999999999998</v>
      </c>
      <c r="C890" s="83" t="s">
        <v>3943</v>
      </c>
      <c r="D890" s="55" t="s">
        <v>10789</v>
      </c>
      <c r="E890" s="81">
        <v>2</v>
      </c>
    </row>
    <row r="891" spans="1:8" x14ac:dyDescent="0.25">
      <c r="A891" s="82" t="s">
        <v>12568</v>
      </c>
      <c r="B891" s="134">
        <f t="shared" si="13"/>
        <v>39.002000000000002</v>
      </c>
      <c r="C891" s="83" t="s">
        <v>3942</v>
      </c>
      <c r="D891" s="55" t="s">
        <v>3941</v>
      </c>
      <c r="E891" s="81">
        <v>2</v>
      </c>
    </row>
    <row r="892" spans="1:8" x14ac:dyDescent="0.25">
      <c r="A892" s="82" t="s">
        <v>12566</v>
      </c>
      <c r="B892" s="134">
        <f t="shared" si="13"/>
        <v>39.003</v>
      </c>
      <c r="C892" s="83" t="s">
        <v>3944</v>
      </c>
      <c r="D892" s="55" t="s">
        <v>10789</v>
      </c>
      <c r="E892" s="81">
        <v>2</v>
      </c>
    </row>
    <row r="893" spans="1:8" x14ac:dyDescent="0.25">
      <c r="A893" s="82" t="s">
        <v>12569</v>
      </c>
      <c r="B893" s="134">
        <f t="shared" si="13"/>
        <v>39.003999999999998</v>
      </c>
      <c r="C893" s="83" t="s">
        <v>3940</v>
      </c>
      <c r="D893" s="55" t="s">
        <v>10789</v>
      </c>
      <c r="E893" s="81">
        <v>3</v>
      </c>
    </row>
    <row r="894" spans="1:8" x14ac:dyDescent="0.25">
      <c r="A894" s="82" t="s">
        <v>12565</v>
      </c>
      <c r="B894" s="134">
        <f t="shared" si="13"/>
        <v>39.005000000000003</v>
      </c>
      <c r="C894" s="83" t="s">
        <v>3945</v>
      </c>
      <c r="D894" s="55" t="s">
        <v>10789</v>
      </c>
      <c r="E894" s="81">
        <v>2</v>
      </c>
    </row>
    <row r="895" spans="1:8" x14ac:dyDescent="0.25">
      <c r="A895" s="82" t="s">
        <v>12564</v>
      </c>
      <c r="B895" s="134">
        <f t="shared" si="13"/>
        <v>39.006</v>
      </c>
      <c r="C895" s="83" t="s">
        <v>1099</v>
      </c>
      <c r="D895" s="55" t="s">
        <v>10789</v>
      </c>
      <c r="E895" s="81">
        <v>3</v>
      </c>
    </row>
    <row r="896" spans="1:8" x14ac:dyDescent="0.25">
      <c r="A896" s="82" t="s">
        <v>12547</v>
      </c>
      <c r="B896" s="134">
        <f t="shared" si="13"/>
        <v>40.000999999999998</v>
      </c>
      <c r="C896" s="83" t="s">
        <v>1237</v>
      </c>
      <c r="D896" s="55" t="s">
        <v>10789</v>
      </c>
      <c r="E896" s="81">
        <v>2</v>
      </c>
    </row>
    <row r="897" spans="1:5" x14ac:dyDescent="0.25">
      <c r="A897" s="82" t="s">
        <v>12548</v>
      </c>
      <c r="B897" s="134">
        <f t="shared" si="13"/>
        <v>40.002000000000002</v>
      </c>
      <c r="C897" s="83" t="s">
        <v>1238</v>
      </c>
      <c r="D897" s="55" t="s">
        <v>10789</v>
      </c>
      <c r="E897" s="81">
        <v>2</v>
      </c>
    </row>
    <row r="898" spans="1:5" x14ac:dyDescent="0.25">
      <c r="A898" s="82" t="s">
        <v>12549</v>
      </c>
      <c r="B898" s="134">
        <f t="shared" si="13"/>
        <v>40.003</v>
      </c>
      <c r="C898" s="83" t="s">
        <v>1110</v>
      </c>
      <c r="D898" s="55" t="s">
        <v>10789</v>
      </c>
      <c r="E898" s="81">
        <v>2</v>
      </c>
    </row>
    <row r="899" spans="1:5" x14ac:dyDescent="0.25">
      <c r="A899" s="82" t="s">
        <v>12550</v>
      </c>
      <c r="B899" s="134">
        <f t="shared" ref="B899:B962" si="14">VALUE(A899)</f>
        <v>40.003999999999998</v>
      </c>
      <c r="C899" s="83" t="s">
        <v>1109</v>
      </c>
      <c r="D899" s="55" t="s">
        <v>10789</v>
      </c>
      <c r="E899" s="81">
        <v>2</v>
      </c>
    </row>
    <row r="900" spans="1:5" x14ac:dyDescent="0.25">
      <c r="A900" s="82" t="s">
        <v>12551</v>
      </c>
      <c r="B900" s="134">
        <f t="shared" si="14"/>
        <v>40.005000000000003</v>
      </c>
      <c r="C900" s="83" t="s">
        <v>1108</v>
      </c>
      <c r="D900" s="55" t="s">
        <v>10789</v>
      </c>
      <c r="E900" s="81">
        <v>4</v>
      </c>
    </row>
    <row r="901" spans="1:5" x14ac:dyDescent="0.25">
      <c r="A901" s="82" t="s">
        <v>12552</v>
      </c>
      <c r="B901" s="134">
        <f t="shared" si="14"/>
        <v>40.006</v>
      </c>
      <c r="C901" s="83" t="s">
        <v>1107</v>
      </c>
      <c r="D901" s="55" t="s">
        <v>10789</v>
      </c>
      <c r="E901" s="81">
        <v>2</v>
      </c>
    </row>
    <row r="902" spans="1:5" x14ac:dyDescent="0.25">
      <c r="A902" s="82" t="s">
        <v>14720</v>
      </c>
      <c r="B902" s="134">
        <f t="shared" si="14"/>
        <v>40.006999999999998</v>
      </c>
      <c r="C902" s="83" t="s">
        <v>1239</v>
      </c>
      <c r="D902" s="55" t="s">
        <v>10789</v>
      </c>
      <c r="E902" s="81">
        <v>4</v>
      </c>
    </row>
    <row r="903" spans="1:5" x14ac:dyDescent="0.25">
      <c r="A903" s="82" t="s">
        <v>12554</v>
      </c>
      <c r="B903" s="134">
        <f t="shared" si="14"/>
        <v>40.008000000000003</v>
      </c>
      <c r="C903" s="83" t="s">
        <v>1105</v>
      </c>
      <c r="D903" s="55" t="s">
        <v>10789</v>
      </c>
      <c r="E903" s="81">
        <v>2</v>
      </c>
    </row>
    <row r="904" spans="1:5" x14ac:dyDescent="0.25">
      <c r="A904" s="82" t="s">
        <v>12553</v>
      </c>
      <c r="B904" s="134">
        <f t="shared" si="14"/>
        <v>40.009</v>
      </c>
      <c r="C904" s="83" t="s">
        <v>1106</v>
      </c>
      <c r="D904" s="55" t="s">
        <v>10789</v>
      </c>
      <c r="E904" s="81">
        <v>2</v>
      </c>
    </row>
    <row r="905" spans="1:5" x14ac:dyDescent="0.25">
      <c r="A905" s="82" t="s">
        <v>12555</v>
      </c>
      <c r="B905" s="134">
        <f t="shared" si="14"/>
        <v>40.01</v>
      </c>
      <c r="C905" s="83" t="s">
        <v>1104</v>
      </c>
      <c r="D905" s="55" t="s">
        <v>10789</v>
      </c>
      <c r="E905" s="81">
        <v>2</v>
      </c>
    </row>
    <row r="906" spans="1:5" x14ac:dyDescent="0.25">
      <c r="A906" s="82" t="s">
        <v>12542</v>
      </c>
      <c r="B906" s="134">
        <f t="shared" si="14"/>
        <v>40.011000000000003</v>
      </c>
      <c r="C906" s="83" t="s">
        <v>1115</v>
      </c>
      <c r="D906" s="55" t="s">
        <v>10789</v>
      </c>
      <c r="E906" s="81">
        <v>2</v>
      </c>
    </row>
    <row r="907" spans="1:5" x14ac:dyDescent="0.25">
      <c r="A907" s="82" t="s">
        <v>12546</v>
      </c>
      <c r="B907" s="134">
        <f t="shared" si="14"/>
        <v>40.012</v>
      </c>
      <c r="C907" s="83" t="s">
        <v>1111</v>
      </c>
      <c r="D907" s="55" t="s">
        <v>10789</v>
      </c>
      <c r="E907" s="81">
        <v>2</v>
      </c>
    </row>
    <row r="908" spans="1:5" x14ac:dyDescent="0.25">
      <c r="A908" s="82" t="s">
        <v>12544</v>
      </c>
      <c r="B908" s="134">
        <f t="shared" si="14"/>
        <v>40.012999999999998</v>
      </c>
      <c r="C908" s="83" t="s">
        <v>1113</v>
      </c>
      <c r="D908" s="55" t="s">
        <v>10789</v>
      </c>
      <c r="E908" s="81">
        <v>2</v>
      </c>
    </row>
    <row r="909" spans="1:5" x14ac:dyDescent="0.25">
      <c r="A909" s="82" t="s">
        <v>12543</v>
      </c>
      <c r="B909" s="134">
        <f t="shared" si="14"/>
        <v>40.014000000000003</v>
      </c>
      <c r="C909" s="83" t="s">
        <v>1114</v>
      </c>
      <c r="D909" s="55" t="s">
        <v>10789</v>
      </c>
      <c r="E909" s="81">
        <v>2</v>
      </c>
    </row>
    <row r="910" spans="1:5" x14ac:dyDescent="0.25">
      <c r="A910" s="82" t="s">
        <v>12545</v>
      </c>
      <c r="B910" s="134">
        <f t="shared" si="14"/>
        <v>40.015000000000001</v>
      </c>
      <c r="C910" s="83" t="s">
        <v>1112</v>
      </c>
      <c r="D910" s="55" t="s">
        <v>10789</v>
      </c>
      <c r="E910" s="81">
        <v>2</v>
      </c>
    </row>
    <row r="911" spans="1:5" x14ac:dyDescent="0.25">
      <c r="A911" s="82" t="s">
        <v>12538</v>
      </c>
      <c r="B911" s="134">
        <f t="shared" si="14"/>
        <v>41.000999999999998</v>
      </c>
      <c r="C911" s="83" t="s">
        <v>2116</v>
      </c>
      <c r="D911" s="55" t="s">
        <v>10789</v>
      </c>
      <c r="E911" s="81">
        <v>3</v>
      </c>
    </row>
    <row r="912" spans="1:5" x14ac:dyDescent="0.25">
      <c r="A912" s="82" t="s">
        <v>12536</v>
      </c>
      <c r="B912" s="134">
        <f t="shared" si="14"/>
        <v>41.002000000000002</v>
      </c>
      <c r="C912" s="83" t="s">
        <v>1119</v>
      </c>
      <c r="D912" s="55" t="s">
        <v>10789</v>
      </c>
      <c r="E912" s="81">
        <v>2</v>
      </c>
    </row>
    <row r="913" spans="1:8" x14ac:dyDescent="0.25">
      <c r="A913" s="82" t="s">
        <v>12537</v>
      </c>
      <c r="B913" s="134">
        <f t="shared" si="14"/>
        <v>41.003</v>
      </c>
      <c r="C913" s="83" t="s">
        <v>1118</v>
      </c>
      <c r="D913" s="55" t="s">
        <v>10789</v>
      </c>
      <c r="E913" s="81">
        <v>2</v>
      </c>
    </row>
    <row r="914" spans="1:8" x14ac:dyDescent="0.25">
      <c r="A914" s="82" t="s">
        <v>14721</v>
      </c>
      <c r="B914" s="134">
        <f t="shared" si="14"/>
        <v>41.003999999999998</v>
      </c>
      <c r="C914" s="83" t="s">
        <v>14723</v>
      </c>
      <c r="D914" s="55" t="s">
        <v>10789</v>
      </c>
      <c r="E914" s="81">
        <v>4</v>
      </c>
    </row>
    <row r="915" spans="1:8" x14ac:dyDescent="0.25">
      <c r="A915" s="82" t="s">
        <v>14724</v>
      </c>
      <c r="B915" s="134">
        <f t="shared" si="14"/>
        <v>41.004100000000001</v>
      </c>
      <c r="C915" s="83" t="s">
        <v>14725</v>
      </c>
      <c r="E915" s="81">
        <v>4</v>
      </c>
    </row>
    <row r="916" spans="1:8" x14ac:dyDescent="0.25">
      <c r="A916" s="82" t="s">
        <v>14726</v>
      </c>
      <c r="B916" s="134">
        <f t="shared" si="14"/>
        <v>41.005000000000003</v>
      </c>
      <c r="C916" s="83" t="s">
        <v>2117</v>
      </c>
      <c r="D916" s="55" t="s">
        <v>10789</v>
      </c>
      <c r="E916" s="81">
        <v>3</v>
      </c>
    </row>
    <row r="917" spans="1:8" x14ac:dyDescent="0.25">
      <c r="A917" s="82" t="s">
        <v>14727</v>
      </c>
      <c r="B917" s="134">
        <f t="shared" si="14"/>
        <v>41.006</v>
      </c>
      <c r="C917" s="83" t="s">
        <v>14728</v>
      </c>
      <c r="D917" s="55" t="s">
        <v>10789</v>
      </c>
      <c r="E917" s="81">
        <v>3</v>
      </c>
    </row>
    <row r="918" spans="1:8" x14ac:dyDescent="0.25">
      <c r="A918" s="82" t="s">
        <v>14729</v>
      </c>
      <c r="B918" s="134">
        <f t="shared" si="14"/>
        <v>42.000999999999998</v>
      </c>
      <c r="C918" s="83" t="s">
        <v>14730</v>
      </c>
      <c r="D918" s="55" t="s">
        <v>10789</v>
      </c>
      <c r="E918" s="81">
        <v>3</v>
      </c>
      <c r="H918" s="80" t="s">
        <v>14731</v>
      </c>
    </row>
    <row r="919" spans="1:8" x14ac:dyDescent="0.25">
      <c r="A919" s="82" t="s">
        <v>12539</v>
      </c>
      <c r="B919" s="134">
        <f t="shared" si="14"/>
        <v>42.002000000000002</v>
      </c>
      <c r="C919" s="83" t="s">
        <v>1117</v>
      </c>
      <c r="D919" s="55" t="s">
        <v>10789</v>
      </c>
      <c r="E919" s="81">
        <v>1</v>
      </c>
    </row>
    <row r="920" spans="1:8" x14ac:dyDescent="0.25">
      <c r="A920" s="82" t="s">
        <v>14732</v>
      </c>
      <c r="B920" s="134">
        <f t="shared" si="14"/>
        <v>42.002099999999999</v>
      </c>
      <c r="C920" s="83" t="s">
        <v>2118</v>
      </c>
      <c r="E920" s="81">
        <v>3</v>
      </c>
      <c r="H920" s="80" t="s">
        <v>14546</v>
      </c>
    </row>
    <row r="921" spans="1:8" x14ac:dyDescent="0.25">
      <c r="A921" s="82" t="s">
        <v>14733</v>
      </c>
      <c r="B921" s="134">
        <f t="shared" si="14"/>
        <v>42.002200000000002</v>
      </c>
      <c r="C921" s="83" t="s">
        <v>14734</v>
      </c>
      <c r="E921" s="81">
        <v>3</v>
      </c>
      <c r="H921" s="80" t="s">
        <v>14546</v>
      </c>
    </row>
    <row r="922" spans="1:8" x14ac:dyDescent="0.25">
      <c r="A922" s="82" t="s">
        <v>12575</v>
      </c>
      <c r="B922" s="134">
        <f t="shared" si="14"/>
        <v>43.000999999999998</v>
      </c>
      <c r="C922" s="83" t="s">
        <v>1250</v>
      </c>
      <c r="D922" s="55" t="s">
        <v>10789</v>
      </c>
      <c r="E922" s="81">
        <v>3</v>
      </c>
    </row>
    <row r="923" spans="1:8" x14ac:dyDescent="0.25">
      <c r="A923" s="82" t="s">
        <v>12573</v>
      </c>
      <c r="B923" s="134">
        <f t="shared" si="14"/>
        <v>43.002000000000002</v>
      </c>
      <c r="C923" s="83" t="s">
        <v>3936</v>
      </c>
      <c r="D923" s="55" t="s">
        <v>10789</v>
      </c>
      <c r="E923" s="81">
        <v>2</v>
      </c>
    </row>
    <row r="924" spans="1:8" x14ac:dyDescent="0.25">
      <c r="A924" s="82" t="s">
        <v>12574</v>
      </c>
      <c r="B924" s="134">
        <f t="shared" si="14"/>
        <v>43.003</v>
      </c>
      <c r="C924" s="83" t="s">
        <v>1249</v>
      </c>
      <c r="D924" s="55" t="s">
        <v>10789</v>
      </c>
      <c r="E924" s="81">
        <v>4</v>
      </c>
      <c r="H924" s="80" t="s">
        <v>14735</v>
      </c>
    </row>
    <row r="925" spans="1:8" x14ac:dyDescent="0.25">
      <c r="A925" s="82" t="s">
        <v>12577</v>
      </c>
      <c r="B925" s="134">
        <f t="shared" si="14"/>
        <v>43.003999999999998</v>
      </c>
      <c r="C925" s="83" t="s">
        <v>3934</v>
      </c>
      <c r="D925" s="55" t="s">
        <v>10789</v>
      </c>
      <c r="E925" s="81">
        <v>4</v>
      </c>
    </row>
    <row r="926" spans="1:8" x14ac:dyDescent="0.25">
      <c r="A926" s="82" t="s">
        <v>12576</v>
      </c>
      <c r="B926" s="134">
        <f t="shared" si="14"/>
        <v>43.005000000000003</v>
      </c>
      <c r="C926" s="83" t="s">
        <v>3935</v>
      </c>
      <c r="D926" s="55" t="s">
        <v>10789</v>
      </c>
      <c r="E926" s="81">
        <v>4</v>
      </c>
    </row>
    <row r="927" spans="1:8" x14ac:dyDescent="0.25">
      <c r="A927" s="82" t="s">
        <v>12582</v>
      </c>
      <c r="B927" s="134">
        <f t="shared" si="14"/>
        <v>43.006</v>
      </c>
      <c r="C927" s="83" t="s">
        <v>1254</v>
      </c>
      <c r="D927" s="55" t="s">
        <v>10789</v>
      </c>
      <c r="E927" s="81">
        <v>4</v>
      </c>
    </row>
    <row r="928" spans="1:8" x14ac:dyDescent="0.25">
      <c r="A928" s="82" t="s">
        <v>14736</v>
      </c>
      <c r="B928" s="134">
        <f t="shared" si="14"/>
        <v>43.006100000000004</v>
      </c>
      <c r="C928" s="83" t="s">
        <v>1255</v>
      </c>
      <c r="D928" s="55" t="s">
        <v>10789</v>
      </c>
      <c r="E928" s="81">
        <v>3</v>
      </c>
      <c r="H928" s="80" t="s">
        <v>14546</v>
      </c>
    </row>
    <row r="929" spans="1:8" x14ac:dyDescent="0.25">
      <c r="A929" s="82" t="s">
        <v>12580</v>
      </c>
      <c r="B929" s="134">
        <f t="shared" si="14"/>
        <v>43.006999999999998</v>
      </c>
      <c r="C929" s="83" t="s">
        <v>1252</v>
      </c>
      <c r="D929" s="55" t="s">
        <v>10789</v>
      </c>
      <c r="E929" s="81">
        <v>2</v>
      </c>
    </row>
    <row r="930" spans="1:8" x14ac:dyDescent="0.25">
      <c r="A930" s="82" t="s">
        <v>14737</v>
      </c>
      <c r="B930" s="134">
        <f t="shared" si="14"/>
        <v>43.008000000000003</v>
      </c>
      <c r="C930" s="83" t="s">
        <v>3931</v>
      </c>
      <c r="D930" s="55" t="s">
        <v>10789</v>
      </c>
      <c r="E930" s="81">
        <v>3</v>
      </c>
    </row>
    <row r="931" spans="1:8" x14ac:dyDescent="0.25">
      <c r="A931" s="82" t="s">
        <v>12579</v>
      </c>
      <c r="B931" s="134">
        <f t="shared" si="14"/>
        <v>43.009</v>
      </c>
      <c r="C931" s="83" t="s">
        <v>3933</v>
      </c>
      <c r="D931" s="55" t="s">
        <v>10789</v>
      </c>
      <c r="E931" s="81">
        <v>3</v>
      </c>
    </row>
    <row r="932" spans="1:8" x14ac:dyDescent="0.25">
      <c r="A932" s="82" t="s">
        <v>12578</v>
      </c>
      <c r="B932" s="134">
        <f t="shared" si="14"/>
        <v>43.01</v>
      </c>
      <c r="C932" s="83" t="s">
        <v>1251</v>
      </c>
      <c r="D932" s="55" t="s">
        <v>10789</v>
      </c>
      <c r="E932" s="81">
        <v>3</v>
      </c>
    </row>
    <row r="933" spans="1:8" x14ac:dyDescent="0.25">
      <c r="A933" s="82" t="s">
        <v>12581</v>
      </c>
      <c r="B933" s="134">
        <f t="shared" si="14"/>
        <v>43.011000000000003</v>
      </c>
      <c r="C933" s="83" t="s">
        <v>1253</v>
      </c>
      <c r="D933" s="55" t="s">
        <v>10789</v>
      </c>
      <c r="E933" s="81">
        <v>4</v>
      </c>
      <c r="H933" s="80" t="s">
        <v>14735</v>
      </c>
    </row>
    <row r="934" spans="1:8" x14ac:dyDescent="0.25">
      <c r="A934" s="136" t="s">
        <v>12939</v>
      </c>
      <c r="B934" s="134">
        <f t="shared" si="14"/>
        <v>44.000999999999998</v>
      </c>
      <c r="C934" s="83" t="s">
        <v>1683</v>
      </c>
      <c r="D934" s="137" t="s">
        <v>14738</v>
      </c>
      <c r="E934" s="139">
        <v>1</v>
      </c>
    </row>
    <row r="935" spans="1:8" x14ac:dyDescent="0.25">
      <c r="A935" s="136" t="s">
        <v>13116</v>
      </c>
      <c r="B935" s="134">
        <f t="shared" si="14"/>
        <v>45.000999999999998</v>
      </c>
      <c r="C935" s="83" t="s">
        <v>4476</v>
      </c>
      <c r="D935" s="137" t="s">
        <v>14739</v>
      </c>
      <c r="E935" s="139">
        <v>1</v>
      </c>
    </row>
    <row r="936" spans="1:8" x14ac:dyDescent="0.25">
      <c r="A936" s="136" t="s">
        <v>13115</v>
      </c>
      <c r="B936" s="134">
        <f t="shared" si="14"/>
        <v>45.002000000000002</v>
      </c>
      <c r="C936" s="83" t="s">
        <v>4475</v>
      </c>
      <c r="D936" s="137" t="s">
        <v>14740</v>
      </c>
      <c r="E936" s="139">
        <v>3</v>
      </c>
    </row>
    <row r="937" spans="1:8" x14ac:dyDescent="0.25">
      <c r="A937" s="136" t="s">
        <v>14741</v>
      </c>
      <c r="B937" s="134">
        <f t="shared" si="14"/>
        <v>45.003</v>
      </c>
      <c r="C937" s="83" t="s">
        <v>11209</v>
      </c>
      <c r="D937" s="137" t="s">
        <v>11210</v>
      </c>
      <c r="E937" s="139">
        <v>3</v>
      </c>
      <c r="H937" s="80" t="s">
        <v>14631</v>
      </c>
    </row>
    <row r="938" spans="1:8" x14ac:dyDescent="0.25">
      <c r="A938" s="136" t="s">
        <v>13129</v>
      </c>
      <c r="B938" s="134">
        <f t="shared" si="14"/>
        <v>45.003999999999998</v>
      </c>
      <c r="C938" s="83" t="s">
        <v>3447</v>
      </c>
      <c r="D938" s="137" t="s">
        <v>14742</v>
      </c>
      <c r="E938" s="139">
        <v>2</v>
      </c>
    </row>
    <row r="939" spans="1:8" x14ac:dyDescent="0.25">
      <c r="A939" s="136" t="s">
        <v>13128</v>
      </c>
      <c r="B939" s="134">
        <f t="shared" si="14"/>
        <v>45.005000000000003</v>
      </c>
      <c r="C939" s="83" t="s">
        <v>4480</v>
      </c>
      <c r="D939" s="137" t="s">
        <v>14743</v>
      </c>
      <c r="E939" s="139">
        <v>3</v>
      </c>
    </row>
    <row r="940" spans="1:8" x14ac:dyDescent="0.25">
      <c r="A940" s="136" t="s">
        <v>13130</v>
      </c>
      <c r="B940" s="134">
        <f t="shared" si="14"/>
        <v>45.006</v>
      </c>
      <c r="C940" s="83" t="s">
        <v>4481</v>
      </c>
      <c r="D940" s="137" t="s">
        <v>14744</v>
      </c>
      <c r="E940" s="139">
        <v>2</v>
      </c>
    </row>
    <row r="941" spans="1:8" x14ac:dyDescent="0.25">
      <c r="A941" s="136" t="s">
        <v>13127</v>
      </c>
      <c r="B941" s="134">
        <f t="shared" si="14"/>
        <v>45.006999999999998</v>
      </c>
      <c r="C941" s="83" t="s">
        <v>4479</v>
      </c>
      <c r="D941" s="137" t="s">
        <v>14745</v>
      </c>
      <c r="E941" s="139">
        <v>3</v>
      </c>
      <c r="H941" s="80" t="s">
        <v>14746</v>
      </c>
    </row>
    <row r="942" spans="1:8" x14ac:dyDescent="0.25">
      <c r="A942" s="136" t="s">
        <v>13132</v>
      </c>
      <c r="B942" s="134">
        <f t="shared" si="14"/>
        <v>45.008000000000003</v>
      </c>
      <c r="C942" s="83" t="s">
        <v>11965</v>
      </c>
      <c r="D942" s="137" t="s">
        <v>14747</v>
      </c>
      <c r="E942" s="139">
        <v>2</v>
      </c>
    </row>
    <row r="943" spans="1:8" x14ac:dyDescent="0.25">
      <c r="A943" s="136" t="s">
        <v>13131</v>
      </c>
      <c r="B943" s="134">
        <f t="shared" si="14"/>
        <v>45.009</v>
      </c>
      <c r="C943" s="83" t="s">
        <v>11964</v>
      </c>
      <c r="D943" s="137" t="s">
        <v>14748</v>
      </c>
      <c r="E943" s="139">
        <v>2</v>
      </c>
    </row>
    <row r="944" spans="1:8" x14ac:dyDescent="0.25">
      <c r="A944" s="136" t="s">
        <v>13125</v>
      </c>
      <c r="B944" s="134">
        <f t="shared" si="14"/>
        <v>45.01</v>
      </c>
      <c r="C944" s="83" t="s">
        <v>4478</v>
      </c>
      <c r="D944" s="137" t="s">
        <v>14749</v>
      </c>
      <c r="E944" s="139">
        <v>2</v>
      </c>
    </row>
    <row r="945" spans="1:8" x14ac:dyDescent="0.25">
      <c r="A945" s="136" t="s">
        <v>13126</v>
      </c>
      <c r="B945" s="134">
        <f t="shared" si="14"/>
        <v>45.011000000000003</v>
      </c>
      <c r="C945" s="83" t="s">
        <v>3448</v>
      </c>
      <c r="D945" s="137" t="s">
        <v>14750</v>
      </c>
      <c r="E945" s="139">
        <v>2</v>
      </c>
    </row>
    <row r="946" spans="1:8" x14ac:dyDescent="0.25">
      <c r="A946" s="136" t="s">
        <v>13137</v>
      </c>
      <c r="B946" s="134">
        <f t="shared" si="14"/>
        <v>45.012</v>
      </c>
      <c r="C946" s="83" t="s">
        <v>3444</v>
      </c>
      <c r="D946" s="137" t="s">
        <v>14751</v>
      </c>
      <c r="E946" s="139">
        <v>2</v>
      </c>
    </row>
    <row r="947" spans="1:8" x14ac:dyDescent="0.25">
      <c r="A947" s="136" t="s">
        <v>13136</v>
      </c>
      <c r="B947" s="134">
        <f t="shared" si="14"/>
        <v>45.012999999999998</v>
      </c>
      <c r="C947" s="83" t="s">
        <v>3445</v>
      </c>
      <c r="D947" s="137" t="s">
        <v>14752</v>
      </c>
      <c r="E947" s="139">
        <v>2</v>
      </c>
    </row>
    <row r="948" spans="1:8" x14ac:dyDescent="0.25">
      <c r="A948" s="136" t="s">
        <v>14753</v>
      </c>
      <c r="B948" s="134">
        <f t="shared" si="14"/>
        <v>45.014000000000003</v>
      </c>
      <c r="C948" s="83" t="s">
        <v>11219</v>
      </c>
      <c r="D948" s="137" t="s">
        <v>14754</v>
      </c>
      <c r="E948" s="139">
        <v>3</v>
      </c>
      <c r="H948" s="80" t="s">
        <v>14755</v>
      </c>
    </row>
    <row r="949" spans="1:8" x14ac:dyDescent="0.25">
      <c r="A949" s="136" t="s">
        <v>14756</v>
      </c>
      <c r="B949" s="134">
        <f t="shared" si="14"/>
        <v>45.015000000000001</v>
      </c>
      <c r="C949" s="83" t="s">
        <v>11215</v>
      </c>
      <c r="D949" s="137" t="s">
        <v>14757</v>
      </c>
      <c r="E949" s="139">
        <v>4</v>
      </c>
      <c r="H949" s="80" t="s">
        <v>14211</v>
      </c>
    </row>
    <row r="950" spans="1:8" x14ac:dyDescent="0.25">
      <c r="A950" s="136" t="s">
        <v>14758</v>
      </c>
      <c r="B950" s="134">
        <f t="shared" si="14"/>
        <v>45.015999999999998</v>
      </c>
      <c r="C950" s="83" t="s">
        <v>14759</v>
      </c>
      <c r="D950" s="137" t="s">
        <v>10789</v>
      </c>
      <c r="E950" s="139">
        <v>4</v>
      </c>
      <c r="H950" s="80" t="s">
        <v>14760</v>
      </c>
    </row>
    <row r="951" spans="1:8" x14ac:dyDescent="0.25">
      <c r="A951" s="136" t="s">
        <v>14761</v>
      </c>
      <c r="B951" s="134">
        <f t="shared" si="14"/>
        <v>45.017000000000003</v>
      </c>
      <c r="C951" s="83" t="s">
        <v>1432</v>
      </c>
      <c r="D951" s="137" t="s">
        <v>14762</v>
      </c>
      <c r="E951" s="139">
        <v>4</v>
      </c>
      <c r="H951" s="80" t="s">
        <v>14763</v>
      </c>
    </row>
    <row r="952" spans="1:8" x14ac:dyDescent="0.25">
      <c r="A952" s="136" t="s">
        <v>14764</v>
      </c>
      <c r="B952" s="134">
        <f t="shared" si="14"/>
        <v>45.018000000000001</v>
      </c>
      <c r="C952" s="83" t="s">
        <v>4485</v>
      </c>
      <c r="D952" s="137" t="s">
        <v>14765</v>
      </c>
      <c r="E952" s="139">
        <v>3</v>
      </c>
      <c r="H952" s="80" t="s">
        <v>14766</v>
      </c>
    </row>
    <row r="953" spans="1:8" x14ac:dyDescent="0.25">
      <c r="A953" s="136" t="s">
        <v>13134</v>
      </c>
      <c r="B953" s="134">
        <f t="shared" si="14"/>
        <v>45.018999999999998</v>
      </c>
      <c r="C953" s="83" t="s">
        <v>3446</v>
      </c>
      <c r="D953" s="137" t="s">
        <v>14767</v>
      </c>
      <c r="E953" s="139">
        <v>2</v>
      </c>
    </row>
    <row r="954" spans="1:8" x14ac:dyDescent="0.25">
      <c r="A954" s="136" t="s">
        <v>13133</v>
      </c>
      <c r="B954" s="134">
        <f t="shared" si="14"/>
        <v>45.02</v>
      </c>
      <c r="C954" s="83" t="s">
        <v>4482</v>
      </c>
      <c r="D954" s="137" t="s">
        <v>14768</v>
      </c>
      <c r="E954" s="139">
        <v>3</v>
      </c>
      <c r="H954" s="80" t="s">
        <v>14735</v>
      </c>
    </row>
    <row r="955" spans="1:8" x14ac:dyDescent="0.25">
      <c r="A955" s="136" t="s">
        <v>13135</v>
      </c>
      <c r="B955" s="134">
        <f t="shared" si="14"/>
        <v>45.021000000000001</v>
      </c>
      <c r="C955" s="83" t="s">
        <v>4483</v>
      </c>
      <c r="D955" s="137" t="s">
        <v>14769</v>
      </c>
      <c r="E955" s="139">
        <v>2</v>
      </c>
    </row>
    <row r="956" spans="1:8" x14ac:dyDescent="0.25">
      <c r="A956" s="136" t="s">
        <v>13124</v>
      </c>
      <c r="B956" s="134">
        <f t="shared" si="14"/>
        <v>45.021999999999998</v>
      </c>
      <c r="C956" s="83" t="s">
        <v>3449</v>
      </c>
      <c r="D956" s="137" t="s">
        <v>14770</v>
      </c>
      <c r="E956" s="139">
        <v>3</v>
      </c>
    </row>
    <row r="957" spans="1:8" x14ac:dyDescent="0.25">
      <c r="A957" s="136" t="s">
        <v>13123</v>
      </c>
      <c r="B957" s="134">
        <f t="shared" si="14"/>
        <v>45.023000000000003</v>
      </c>
      <c r="C957" s="83" t="s">
        <v>3450</v>
      </c>
      <c r="D957" s="137" t="s">
        <v>14771</v>
      </c>
      <c r="E957" s="139">
        <v>1</v>
      </c>
    </row>
    <row r="958" spans="1:8" x14ac:dyDescent="0.25">
      <c r="A958" s="136" t="s">
        <v>13117</v>
      </c>
      <c r="B958" s="134">
        <f t="shared" si="14"/>
        <v>45.024000000000001</v>
      </c>
      <c r="C958" s="83" t="s">
        <v>4477</v>
      </c>
      <c r="D958" s="137" t="s">
        <v>14772</v>
      </c>
      <c r="E958" s="139">
        <v>3</v>
      </c>
    </row>
    <row r="959" spans="1:8" x14ac:dyDescent="0.25">
      <c r="A959" s="136" t="s">
        <v>13118</v>
      </c>
      <c r="B959" s="134">
        <f t="shared" si="14"/>
        <v>45.024999999999999</v>
      </c>
      <c r="C959" s="83" t="s">
        <v>11960</v>
      </c>
      <c r="D959" s="137" t="s">
        <v>14773</v>
      </c>
      <c r="E959" s="139">
        <v>2</v>
      </c>
    </row>
    <row r="960" spans="1:8" x14ac:dyDescent="0.25">
      <c r="A960" s="136" t="s">
        <v>13119</v>
      </c>
      <c r="B960" s="134">
        <f t="shared" si="14"/>
        <v>45.026000000000003</v>
      </c>
      <c r="C960" s="83" t="s">
        <v>11961</v>
      </c>
      <c r="D960" s="137" t="s">
        <v>14774</v>
      </c>
      <c r="E960" s="139">
        <v>2</v>
      </c>
    </row>
    <row r="961" spans="1:8" x14ac:dyDescent="0.25">
      <c r="A961" s="136" t="s">
        <v>13120</v>
      </c>
      <c r="B961" s="134">
        <f t="shared" si="14"/>
        <v>45.027000000000001</v>
      </c>
      <c r="C961" s="83" t="s">
        <v>11962</v>
      </c>
      <c r="D961" s="137" t="s">
        <v>14775</v>
      </c>
      <c r="E961" s="139">
        <v>3</v>
      </c>
      <c r="H961" s="80" t="s">
        <v>14211</v>
      </c>
    </row>
    <row r="962" spans="1:8" x14ac:dyDescent="0.25">
      <c r="A962" s="136" t="s">
        <v>13122</v>
      </c>
      <c r="B962" s="134">
        <f t="shared" si="14"/>
        <v>45.027999999999999</v>
      </c>
      <c r="C962" s="83" t="s">
        <v>11963</v>
      </c>
      <c r="D962" s="137" t="s">
        <v>14776</v>
      </c>
      <c r="E962" s="139">
        <v>2</v>
      </c>
    </row>
    <row r="963" spans="1:8" x14ac:dyDescent="0.25">
      <c r="A963" s="136" t="s">
        <v>13121</v>
      </c>
      <c r="B963" s="134">
        <f t="shared" ref="B963:B1026" si="15">VALUE(A963)</f>
        <v>45.029000000000003</v>
      </c>
      <c r="C963" s="83" t="s">
        <v>3451</v>
      </c>
      <c r="D963" s="137" t="s">
        <v>14777</v>
      </c>
      <c r="E963" s="139">
        <v>2</v>
      </c>
    </row>
    <row r="964" spans="1:8" x14ac:dyDescent="0.25">
      <c r="A964" s="136" t="s">
        <v>13141</v>
      </c>
      <c r="B964" s="134">
        <f t="shared" si="15"/>
        <v>45.03</v>
      </c>
      <c r="C964" s="83" t="s">
        <v>6567</v>
      </c>
      <c r="D964" s="137" t="s">
        <v>14778</v>
      </c>
      <c r="E964" s="139">
        <v>1</v>
      </c>
    </row>
    <row r="965" spans="1:8" x14ac:dyDescent="0.25">
      <c r="A965" s="136" t="s">
        <v>13142</v>
      </c>
      <c r="B965" s="134">
        <f t="shared" si="15"/>
        <v>45.030999999999999</v>
      </c>
      <c r="C965" s="83" t="s">
        <v>11966</v>
      </c>
      <c r="D965" s="137" t="s">
        <v>14779</v>
      </c>
      <c r="E965" s="139">
        <v>1</v>
      </c>
    </row>
    <row r="966" spans="1:8" x14ac:dyDescent="0.25">
      <c r="A966" s="136" t="s">
        <v>13139</v>
      </c>
      <c r="B966" s="134">
        <f t="shared" si="15"/>
        <v>45.031999999999996</v>
      </c>
      <c r="C966" s="83" t="s">
        <v>3443</v>
      </c>
      <c r="D966" s="137" t="s">
        <v>14780</v>
      </c>
      <c r="E966" s="139">
        <v>4</v>
      </c>
      <c r="H966" s="80" t="s">
        <v>14781</v>
      </c>
    </row>
    <row r="967" spans="1:8" x14ac:dyDescent="0.25">
      <c r="A967" s="136" t="s">
        <v>13138</v>
      </c>
      <c r="B967" s="134">
        <f t="shared" si="15"/>
        <v>45.033000000000001</v>
      </c>
      <c r="C967" s="83" t="s">
        <v>1433</v>
      </c>
      <c r="D967" s="137" t="s">
        <v>14782</v>
      </c>
      <c r="E967" s="139">
        <v>2</v>
      </c>
    </row>
    <row r="968" spans="1:8" x14ac:dyDescent="0.25">
      <c r="A968" s="136" t="s">
        <v>13140</v>
      </c>
      <c r="B968" s="134">
        <f t="shared" si="15"/>
        <v>45.033999999999999</v>
      </c>
      <c r="C968" s="83" t="s">
        <v>3442</v>
      </c>
      <c r="D968" s="137" t="s">
        <v>14783</v>
      </c>
      <c r="E968" s="139">
        <v>2</v>
      </c>
    </row>
    <row r="969" spans="1:8" x14ac:dyDescent="0.25">
      <c r="A969" s="136" t="s">
        <v>13143</v>
      </c>
      <c r="B969" s="134">
        <f t="shared" si="15"/>
        <v>45.034999999999997</v>
      </c>
      <c r="C969" s="83" t="s">
        <v>11967</v>
      </c>
      <c r="D969" s="137" t="s">
        <v>14784</v>
      </c>
      <c r="E969" s="139">
        <v>3</v>
      </c>
    </row>
    <row r="970" spans="1:8" x14ac:dyDescent="0.25">
      <c r="A970" s="136" t="s">
        <v>13144</v>
      </c>
      <c r="B970" s="134">
        <f t="shared" si="15"/>
        <v>45.036000000000001</v>
      </c>
      <c r="C970" s="83" t="s">
        <v>1434</v>
      </c>
      <c r="D970" s="137" t="s">
        <v>14785</v>
      </c>
      <c r="E970" s="139">
        <v>3</v>
      </c>
    </row>
    <row r="971" spans="1:8" x14ac:dyDescent="0.25">
      <c r="A971" s="136" t="s">
        <v>13151</v>
      </c>
      <c r="B971" s="134">
        <f t="shared" si="15"/>
        <v>45.036999999999999</v>
      </c>
      <c r="C971" s="83" t="s">
        <v>6564</v>
      </c>
      <c r="D971" s="137" t="s">
        <v>14786</v>
      </c>
      <c r="E971" s="139">
        <v>2</v>
      </c>
    </row>
    <row r="972" spans="1:8" x14ac:dyDescent="0.25">
      <c r="A972" s="136" t="s">
        <v>13150</v>
      </c>
      <c r="B972" s="134">
        <f t="shared" si="15"/>
        <v>45.037999999999997</v>
      </c>
      <c r="C972" s="83" t="s">
        <v>11970</v>
      </c>
      <c r="D972" s="137" t="s">
        <v>14787</v>
      </c>
      <c r="E972" s="139">
        <v>2</v>
      </c>
    </row>
    <row r="973" spans="1:8" x14ac:dyDescent="0.25">
      <c r="A973" s="136" t="s">
        <v>13147</v>
      </c>
      <c r="B973" s="134">
        <f t="shared" si="15"/>
        <v>45.039000000000001</v>
      </c>
      <c r="C973" s="83" t="s">
        <v>11969</v>
      </c>
      <c r="D973" s="137" t="s">
        <v>14788</v>
      </c>
      <c r="E973" s="139">
        <v>2</v>
      </c>
    </row>
    <row r="974" spans="1:8" x14ac:dyDescent="0.25">
      <c r="A974" s="136" t="s">
        <v>13146</v>
      </c>
      <c r="B974" s="134">
        <f t="shared" si="15"/>
        <v>45.04</v>
      </c>
      <c r="C974" s="83" t="s">
        <v>11968</v>
      </c>
      <c r="D974" s="137" t="s">
        <v>14789</v>
      </c>
      <c r="E974" s="139">
        <v>2</v>
      </c>
    </row>
    <row r="975" spans="1:8" x14ac:dyDescent="0.25">
      <c r="A975" s="136" t="s">
        <v>13148</v>
      </c>
      <c r="B975" s="134">
        <f t="shared" si="15"/>
        <v>45.040999999999997</v>
      </c>
      <c r="C975" s="83" t="s">
        <v>1435</v>
      </c>
      <c r="D975" s="137" t="s">
        <v>14790</v>
      </c>
      <c r="E975" s="139">
        <v>2</v>
      </c>
    </row>
    <row r="976" spans="1:8" x14ac:dyDescent="0.25">
      <c r="A976" s="136" t="s">
        <v>13149</v>
      </c>
      <c r="B976" s="134">
        <f t="shared" si="15"/>
        <v>45.042000000000002</v>
      </c>
      <c r="C976" s="83" t="s">
        <v>1436</v>
      </c>
      <c r="D976" s="137" t="s">
        <v>14791</v>
      </c>
      <c r="E976" s="139">
        <v>3</v>
      </c>
      <c r="H976" s="80" t="s">
        <v>14792</v>
      </c>
    </row>
    <row r="977" spans="1:8" x14ac:dyDescent="0.25">
      <c r="A977" s="136" t="s">
        <v>13145</v>
      </c>
      <c r="B977" s="134">
        <f t="shared" si="15"/>
        <v>45.042999999999999</v>
      </c>
      <c r="C977" s="83" t="s">
        <v>6565</v>
      </c>
      <c r="D977" s="137" t="s">
        <v>14793</v>
      </c>
      <c r="E977" s="139">
        <v>2</v>
      </c>
    </row>
    <row r="978" spans="1:8" x14ac:dyDescent="0.25">
      <c r="A978" s="136" t="s">
        <v>13152</v>
      </c>
      <c r="B978" s="134">
        <f t="shared" si="15"/>
        <v>45.043999999999997</v>
      </c>
      <c r="C978" s="83" t="s">
        <v>6563</v>
      </c>
      <c r="D978" s="137" t="s">
        <v>14794</v>
      </c>
      <c r="E978" s="139">
        <v>1</v>
      </c>
    </row>
    <row r="979" spans="1:8" x14ac:dyDescent="0.25">
      <c r="A979" s="136" t="s">
        <v>14795</v>
      </c>
      <c r="B979" s="134">
        <f t="shared" si="15"/>
        <v>45.045000000000002</v>
      </c>
      <c r="C979" s="83" t="s">
        <v>1438</v>
      </c>
      <c r="D979" s="137" t="s">
        <v>14796</v>
      </c>
      <c r="E979" s="139">
        <v>4</v>
      </c>
    </row>
    <row r="980" spans="1:8" x14ac:dyDescent="0.25">
      <c r="A980" s="136" t="s">
        <v>12365</v>
      </c>
      <c r="B980" s="134">
        <f t="shared" si="15"/>
        <v>46.000999999999998</v>
      </c>
      <c r="C980" s="83" t="s">
        <v>14797</v>
      </c>
      <c r="D980" s="137"/>
      <c r="E980" s="138">
        <v>1</v>
      </c>
      <c r="F980" s="138"/>
    </row>
    <row r="981" spans="1:8" x14ac:dyDescent="0.25">
      <c r="A981" s="136" t="s">
        <v>12358</v>
      </c>
      <c r="B981" s="134">
        <f t="shared" si="15"/>
        <v>47.000999999999998</v>
      </c>
      <c r="C981" s="83" t="s">
        <v>2963</v>
      </c>
      <c r="D981" s="137"/>
      <c r="E981" s="139">
        <v>1</v>
      </c>
      <c r="F981" s="139"/>
    </row>
    <row r="982" spans="1:8" x14ac:dyDescent="0.25">
      <c r="A982" s="136" t="s">
        <v>12357</v>
      </c>
      <c r="B982" s="134">
        <f t="shared" si="15"/>
        <v>47.002000000000002</v>
      </c>
      <c r="C982" s="83" t="s">
        <v>1275</v>
      </c>
      <c r="D982" s="137"/>
      <c r="E982" s="139">
        <v>2</v>
      </c>
      <c r="F982" s="139"/>
    </row>
    <row r="983" spans="1:8" x14ac:dyDescent="0.25">
      <c r="A983" s="136" t="s">
        <v>12362</v>
      </c>
      <c r="B983" s="134">
        <f t="shared" si="15"/>
        <v>47.003</v>
      </c>
      <c r="C983" s="83" t="s">
        <v>1273</v>
      </c>
      <c r="D983" s="137"/>
      <c r="E983" s="139">
        <v>3</v>
      </c>
      <c r="F983" s="139"/>
    </row>
    <row r="984" spans="1:8" x14ac:dyDescent="0.25">
      <c r="A984" s="136" t="s">
        <v>12364</v>
      </c>
      <c r="B984" s="134">
        <f t="shared" si="15"/>
        <v>47.003999999999998</v>
      </c>
      <c r="C984" s="83" t="s">
        <v>2966</v>
      </c>
      <c r="D984" s="137"/>
      <c r="E984" s="139">
        <v>2</v>
      </c>
      <c r="F984" s="139"/>
    </row>
    <row r="985" spans="1:8" x14ac:dyDescent="0.25">
      <c r="A985" s="136" t="s">
        <v>12363</v>
      </c>
      <c r="B985" s="134">
        <f t="shared" si="15"/>
        <v>47.005000000000003</v>
      </c>
      <c r="C985" s="83" t="s">
        <v>1272</v>
      </c>
      <c r="D985" s="137"/>
      <c r="E985" s="139">
        <v>1</v>
      </c>
      <c r="F985" s="139"/>
    </row>
    <row r="986" spans="1:8" x14ac:dyDescent="0.25">
      <c r="A986" s="136" t="s">
        <v>12361</v>
      </c>
      <c r="B986" s="134">
        <f t="shared" si="15"/>
        <v>47.006</v>
      </c>
      <c r="C986" s="83" t="s">
        <v>1274</v>
      </c>
      <c r="D986" s="137"/>
      <c r="E986" s="139">
        <v>1</v>
      </c>
      <c r="F986" s="139"/>
    </row>
    <row r="987" spans="1:8" x14ac:dyDescent="0.25">
      <c r="A987" s="136" t="s">
        <v>12359</v>
      </c>
      <c r="B987" s="134">
        <f t="shared" si="15"/>
        <v>47.006999999999998</v>
      </c>
      <c r="C987" s="83" t="s">
        <v>2964</v>
      </c>
      <c r="D987" s="137"/>
      <c r="E987" s="139">
        <v>3</v>
      </c>
      <c r="F987" s="139"/>
    </row>
    <row r="988" spans="1:8" x14ac:dyDescent="0.25">
      <c r="A988" s="136" t="s">
        <v>12360</v>
      </c>
      <c r="B988" s="134">
        <f t="shared" si="15"/>
        <v>47.008000000000003</v>
      </c>
      <c r="C988" s="83" t="s">
        <v>2965</v>
      </c>
      <c r="D988" s="137"/>
      <c r="E988" s="139">
        <v>3</v>
      </c>
      <c r="F988" s="139"/>
    </row>
    <row r="989" spans="1:8" x14ac:dyDescent="0.25">
      <c r="A989" s="136" t="s">
        <v>12266</v>
      </c>
      <c r="B989" s="134">
        <f t="shared" si="15"/>
        <v>48.000999999999998</v>
      </c>
      <c r="C989" s="83" t="s">
        <v>7625</v>
      </c>
      <c r="D989" s="137"/>
      <c r="E989" s="138">
        <v>1</v>
      </c>
      <c r="F989" s="138"/>
    </row>
    <row r="990" spans="1:8" x14ac:dyDescent="0.25">
      <c r="A990" s="136" t="s">
        <v>12269</v>
      </c>
      <c r="B990" s="134">
        <f t="shared" si="15"/>
        <v>48.002000000000002</v>
      </c>
      <c r="C990" s="83" t="s">
        <v>4729</v>
      </c>
      <c r="D990" s="137"/>
      <c r="E990" s="139">
        <v>4</v>
      </c>
      <c r="F990" s="139"/>
    </row>
    <row r="991" spans="1:8" x14ac:dyDescent="0.25">
      <c r="A991" s="136" t="s">
        <v>12268</v>
      </c>
      <c r="B991" s="134">
        <f t="shared" si="15"/>
        <v>48.003</v>
      </c>
      <c r="C991" s="83" t="s">
        <v>7624</v>
      </c>
      <c r="D991" s="137"/>
      <c r="E991" s="139">
        <v>4</v>
      </c>
      <c r="F991" s="139"/>
    </row>
    <row r="992" spans="1:8" x14ac:dyDescent="0.25">
      <c r="A992" s="136" t="s">
        <v>14798</v>
      </c>
      <c r="B992" s="134">
        <f t="shared" si="15"/>
        <v>48.003999999999998</v>
      </c>
      <c r="C992" s="83" t="s">
        <v>14799</v>
      </c>
      <c r="D992" s="142"/>
      <c r="E992" s="139">
        <v>4</v>
      </c>
      <c r="F992" s="139"/>
      <c r="H992" s="80" t="s">
        <v>14623</v>
      </c>
    </row>
    <row r="993" spans="1:8" x14ac:dyDescent="0.25">
      <c r="A993" s="136" t="s">
        <v>12267</v>
      </c>
      <c r="B993" s="134">
        <f t="shared" si="15"/>
        <v>48.005000000000003</v>
      </c>
      <c r="C993" s="83" t="s">
        <v>4728</v>
      </c>
      <c r="D993" s="137"/>
      <c r="E993" s="139">
        <v>3</v>
      </c>
      <c r="F993" s="139"/>
    </row>
    <row r="994" spans="1:8" x14ac:dyDescent="0.25">
      <c r="A994" s="136" t="s">
        <v>12271</v>
      </c>
      <c r="B994" s="134">
        <f t="shared" si="15"/>
        <v>48.006</v>
      </c>
      <c r="C994" s="83" t="s">
        <v>4732</v>
      </c>
      <c r="D994" s="137"/>
      <c r="E994" s="139">
        <v>3</v>
      </c>
      <c r="F994" s="139"/>
    </row>
    <row r="995" spans="1:8" x14ac:dyDescent="0.25">
      <c r="A995" s="136" t="s">
        <v>12270</v>
      </c>
      <c r="B995" s="134">
        <f t="shared" si="15"/>
        <v>48.006999999999998</v>
      </c>
      <c r="C995" s="83" t="s">
        <v>4730</v>
      </c>
      <c r="D995" s="137" t="s">
        <v>14800</v>
      </c>
      <c r="E995" s="138">
        <v>1</v>
      </c>
      <c r="F995" s="138"/>
    </row>
    <row r="996" spans="1:8" x14ac:dyDescent="0.25">
      <c r="A996" s="82" t="s">
        <v>14801</v>
      </c>
      <c r="B996" s="134">
        <f t="shared" si="15"/>
        <v>48.008000000000003</v>
      </c>
      <c r="C996" s="83" t="s">
        <v>14802</v>
      </c>
      <c r="D996" s="137"/>
      <c r="E996" s="138">
        <v>3</v>
      </c>
      <c r="F996" s="138"/>
      <c r="H996" s="140" t="s">
        <v>14546</v>
      </c>
    </row>
    <row r="997" spans="1:8" x14ac:dyDescent="0.25">
      <c r="A997" s="145">
        <v>49.000999999999998</v>
      </c>
      <c r="B997" s="134">
        <f t="shared" si="15"/>
        <v>49.000999999999998</v>
      </c>
      <c r="C997" s="83" t="s">
        <v>5797</v>
      </c>
      <c r="D997" s="146"/>
      <c r="E997" s="81">
        <v>1</v>
      </c>
    </row>
    <row r="998" spans="1:8" x14ac:dyDescent="0.25">
      <c r="A998" s="145">
        <v>49.002000000000002</v>
      </c>
      <c r="B998" s="134">
        <f t="shared" si="15"/>
        <v>49.002000000000002</v>
      </c>
      <c r="C998" s="83" t="s">
        <v>9144</v>
      </c>
      <c r="D998" s="146"/>
      <c r="E998" s="81">
        <v>2</v>
      </c>
    </row>
    <row r="999" spans="1:8" x14ac:dyDescent="0.25">
      <c r="A999" s="145">
        <v>49.003</v>
      </c>
      <c r="B999" s="134">
        <f t="shared" si="15"/>
        <v>49.003</v>
      </c>
      <c r="C999" s="83" t="s">
        <v>5798</v>
      </c>
      <c r="D999" s="146"/>
      <c r="E999" s="81">
        <v>2</v>
      </c>
    </row>
    <row r="1000" spans="1:8" x14ac:dyDescent="0.25">
      <c r="A1000" s="145">
        <v>49.003999999999998</v>
      </c>
      <c r="B1000" s="134">
        <f t="shared" si="15"/>
        <v>49.003999999999998</v>
      </c>
      <c r="C1000" s="83" t="s">
        <v>5801</v>
      </c>
      <c r="D1000" s="146" t="s">
        <v>5800</v>
      </c>
      <c r="E1000" s="81">
        <v>1</v>
      </c>
    </row>
    <row r="1001" spans="1:8" x14ac:dyDescent="0.25">
      <c r="A1001" s="145">
        <v>49.005000000000003</v>
      </c>
      <c r="B1001" s="134">
        <f t="shared" si="15"/>
        <v>49.005000000000003</v>
      </c>
      <c r="C1001" s="83" t="s">
        <v>5803</v>
      </c>
      <c r="D1001" s="146"/>
      <c r="E1001" s="81">
        <v>1</v>
      </c>
    </row>
    <row r="1002" spans="1:8" x14ac:dyDescent="0.25">
      <c r="A1002" s="145">
        <v>49.006</v>
      </c>
      <c r="B1002" s="134">
        <f t="shared" si="15"/>
        <v>49.006</v>
      </c>
      <c r="C1002" s="83" t="s">
        <v>5804</v>
      </c>
      <c r="D1002" s="146"/>
      <c r="E1002" s="81">
        <v>4</v>
      </c>
      <c r="H1002" s="80" t="s">
        <v>14803</v>
      </c>
    </row>
    <row r="1003" spans="1:8" x14ac:dyDescent="0.25">
      <c r="A1003" s="145">
        <v>49.006999999999998</v>
      </c>
      <c r="B1003" s="134">
        <f t="shared" si="15"/>
        <v>49.006999999999998</v>
      </c>
      <c r="C1003" s="83" t="s">
        <v>7563</v>
      </c>
      <c r="D1003" s="146"/>
      <c r="E1003" s="81">
        <v>3</v>
      </c>
      <c r="H1003" s="80" t="s">
        <v>14804</v>
      </c>
    </row>
    <row r="1004" spans="1:8" x14ac:dyDescent="0.25">
      <c r="A1004" s="145">
        <v>49.008000000000003</v>
      </c>
      <c r="B1004" s="134">
        <f t="shared" si="15"/>
        <v>49.008000000000003</v>
      </c>
      <c r="C1004" s="83" t="s">
        <v>7564</v>
      </c>
      <c r="D1004" s="146"/>
      <c r="E1004" s="81">
        <v>1</v>
      </c>
    </row>
    <row r="1005" spans="1:8" x14ac:dyDescent="0.25">
      <c r="A1005" s="145">
        <v>49.009</v>
      </c>
      <c r="B1005" s="134">
        <f t="shared" si="15"/>
        <v>49.009</v>
      </c>
      <c r="C1005" s="83" t="s">
        <v>5802</v>
      </c>
      <c r="D1005" s="146"/>
      <c r="E1005" s="81">
        <v>2</v>
      </c>
    </row>
    <row r="1006" spans="1:8" x14ac:dyDescent="0.25">
      <c r="A1006" s="145" t="s">
        <v>12665</v>
      </c>
      <c r="B1006" s="134">
        <f t="shared" si="15"/>
        <v>49.01</v>
      </c>
      <c r="C1006" s="83" t="s">
        <v>7565</v>
      </c>
      <c r="D1006" s="146"/>
      <c r="E1006" s="81">
        <v>2</v>
      </c>
    </row>
    <row r="1007" spans="1:8" x14ac:dyDescent="0.25">
      <c r="A1007" s="145">
        <v>49.011000000000003</v>
      </c>
      <c r="B1007" s="134">
        <f t="shared" si="15"/>
        <v>49.011000000000003</v>
      </c>
      <c r="C1007" s="83" t="s">
        <v>3896</v>
      </c>
      <c r="D1007" s="146"/>
      <c r="E1007" s="81">
        <v>3</v>
      </c>
    </row>
    <row r="1008" spans="1:8" x14ac:dyDescent="0.25">
      <c r="A1008" s="145">
        <v>49.012</v>
      </c>
      <c r="B1008" s="134">
        <f t="shared" si="15"/>
        <v>49.012</v>
      </c>
      <c r="C1008" s="83" t="s">
        <v>4151</v>
      </c>
      <c r="D1008" s="146"/>
      <c r="E1008" s="81">
        <v>4</v>
      </c>
      <c r="H1008" s="80" t="s">
        <v>14634</v>
      </c>
    </row>
    <row r="1009" spans="1:8" x14ac:dyDescent="0.25">
      <c r="A1009" s="145">
        <v>49.012999999999998</v>
      </c>
      <c r="B1009" s="134">
        <f t="shared" si="15"/>
        <v>49.012999999999998</v>
      </c>
      <c r="C1009" s="83" t="s">
        <v>3895</v>
      </c>
      <c r="D1009" s="146" t="s">
        <v>3894</v>
      </c>
      <c r="E1009" s="81">
        <v>1</v>
      </c>
    </row>
    <row r="1010" spans="1:8" x14ac:dyDescent="0.25">
      <c r="A1010" s="145">
        <v>49.014000000000003</v>
      </c>
      <c r="B1010" s="134">
        <f t="shared" si="15"/>
        <v>49.014000000000003</v>
      </c>
      <c r="C1010" s="83" t="s">
        <v>4152</v>
      </c>
      <c r="D1010" s="146" t="s">
        <v>14805</v>
      </c>
      <c r="E1010" s="81">
        <v>2</v>
      </c>
    </row>
    <row r="1011" spans="1:8" x14ac:dyDescent="0.25">
      <c r="A1011" s="145">
        <v>49.015000000000001</v>
      </c>
      <c r="B1011" s="134">
        <f t="shared" si="15"/>
        <v>49.015000000000001</v>
      </c>
      <c r="C1011" s="83" t="s">
        <v>3893</v>
      </c>
      <c r="D1011" s="146" t="s">
        <v>3892</v>
      </c>
      <c r="E1011" s="81">
        <v>2</v>
      </c>
    </row>
    <row r="1012" spans="1:8" x14ac:dyDescent="0.25">
      <c r="A1012" s="145">
        <v>49.015999999999998</v>
      </c>
      <c r="B1012" s="134">
        <f t="shared" si="15"/>
        <v>49.015999999999998</v>
      </c>
      <c r="C1012" s="83" t="s">
        <v>3891</v>
      </c>
      <c r="D1012" s="146" t="s">
        <v>3890</v>
      </c>
      <c r="E1012" s="81">
        <v>2</v>
      </c>
    </row>
    <row r="1013" spans="1:8" x14ac:dyDescent="0.25">
      <c r="A1013" s="145">
        <v>49.016100000000002</v>
      </c>
      <c r="B1013" s="134">
        <f t="shared" si="15"/>
        <v>49.016100000000002</v>
      </c>
      <c r="C1013" s="83" t="s">
        <v>4153</v>
      </c>
      <c r="D1013" s="146"/>
      <c r="E1013" s="81">
        <v>3</v>
      </c>
    </row>
    <row r="1014" spans="1:8" x14ac:dyDescent="0.25">
      <c r="A1014" s="145">
        <v>49.016199999999998</v>
      </c>
      <c r="B1014" s="134">
        <f t="shared" si="15"/>
        <v>49.016199999999998</v>
      </c>
      <c r="C1014" s="83" t="s">
        <v>4154</v>
      </c>
      <c r="D1014" s="146"/>
      <c r="E1014" s="81">
        <v>3</v>
      </c>
    </row>
    <row r="1015" spans="1:8" x14ac:dyDescent="0.25">
      <c r="A1015" s="145">
        <v>49.017000000000003</v>
      </c>
      <c r="B1015" s="134">
        <f t="shared" si="15"/>
        <v>49.017000000000003</v>
      </c>
      <c r="C1015" s="83" t="s">
        <v>5821</v>
      </c>
      <c r="D1015" s="146"/>
      <c r="E1015" s="81">
        <v>3</v>
      </c>
    </row>
    <row r="1016" spans="1:8" x14ac:dyDescent="0.25">
      <c r="A1016" s="145">
        <v>49.018000000000001</v>
      </c>
      <c r="B1016" s="134">
        <f t="shared" si="15"/>
        <v>49.018000000000001</v>
      </c>
      <c r="C1016" s="83" t="s">
        <v>5820</v>
      </c>
      <c r="D1016" s="146"/>
      <c r="E1016" s="81">
        <v>2</v>
      </c>
    </row>
    <row r="1017" spans="1:8" x14ac:dyDescent="0.25">
      <c r="A1017" s="145">
        <v>49.018999999999998</v>
      </c>
      <c r="B1017" s="134">
        <f t="shared" si="15"/>
        <v>49.018999999999998</v>
      </c>
      <c r="C1017" s="83" t="s">
        <v>4155</v>
      </c>
      <c r="D1017" s="146"/>
      <c r="E1017" s="81">
        <v>4</v>
      </c>
      <c r="H1017" s="80" t="s">
        <v>14634</v>
      </c>
    </row>
    <row r="1018" spans="1:8" x14ac:dyDescent="0.25">
      <c r="A1018" s="145" t="s">
        <v>12635</v>
      </c>
      <c r="B1018" s="134">
        <f t="shared" si="15"/>
        <v>49.02</v>
      </c>
      <c r="C1018" s="83" t="s">
        <v>3897</v>
      </c>
      <c r="D1018" s="146"/>
      <c r="E1018" s="81">
        <v>2</v>
      </c>
    </row>
    <row r="1019" spans="1:8" x14ac:dyDescent="0.25">
      <c r="A1019" s="145">
        <v>49.020099999999999</v>
      </c>
      <c r="B1019" s="134">
        <f t="shared" si="15"/>
        <v>49.020099999999999</v>
      </c>
      <c r="C1019" s="83" t="s">
        <v>11903</v>
      </c>
      <c r="D1019" s="146" t="s">
        <v>4150</v>
      </c>
      <c r="E1019" s="81">
        <v>3</v>
      </c>
      <c r="H1019" s="80" t="s">
        <v>14806</v>
      </c>
    </row>
    <row r="1020" spans="1:8" x14ac:dyDescent="0.25">
      <c r="A1020" s="145">
        <v>49.021000000000001</v>
      </c>
      <c r="B1020" s="134">
        <f t="shared" si="15"/>
        <v>49.021000000000001</v>
      </c>
      <c r="C1020" s="83" t="s">
        <v>11904</v>
      </c>
      <c r="D1020" s="146"/>
      <c r="E1020" s="81">
        <v>1</v>
      </c>
    </row>
    <row r="1021" spans="1:8" x14ac:dyDescent="0.25">
      <c r="A1021" s="145">
        <v>49.021999999999998</v>
      </c>
      <c r="B1021" s="134">
        <f t="shared" si="15"/>
        <v>49.021999999999998</v>
      </c>
      <c r="C1021" s="83" t="s">
        <v>5806</v>
      </c>
      <c r="D1021" s="146"/>
      <c r="E1021" s="81">
        <v>1</v>
      </c>
    </row>
    <row r="1022" spans="1:8" ht="26.4" x14ac:dyDescent="0.25">
      <c r="A1022" s="145">
        <v>49.023000000000003</v>
      </c>
      <c r="B1022" s="134">
        <f t="shared" si="15"/>
        <v>49.023000000000003</v>
      </c>
      <c r="C1022" s="83" t="s">
        <v>4149</v>
      </c>
      <c r="D1022" s="146"/>
      <c r="E1022" s="81" t="s">
        <v>14807</v>
      </c>
    </row>
    <row r="1023" spans="1:8" x14ac:dyDescent="0.25">
      <c r="A1023" s="145">
        <v>49.024000000000001</v>
      </c>
      <c r="B1023" s="134">
        <f t="shared" si="15"/>
        <v>49.024000000000001</v>
      </c>
      <c r="C1023" s="83" t="s">
        <v>3904</v>
      </c>
      <c r="D1023" s="146" t="s">
        <v>3903</v>
      </c>
      <c r="E1023" s="81">
        <v>1</v>
      </c>
    </row>
    <row r="1024" spans="1:8" x14ac:dyDescent="0.25">
      <c r="A1024" s="145">
        <v>49.024999999999999</v>
      </c>
      <c r="B1024" s="134">
        <f t="shared" si="15"/>
        <v>49.024999999999999</v>
      </c>
      <c r="C1024" s="83" t="s">
        <v>3902</v>
      </c>
      <c r="D1024" s="146" t="s">
        <v>3901</v>
      </c>
      <c r="E1024" s="81">
        <v>2</v>
      </c>
    </row>
    <row r="1025" spans="1:8" x14ac:dyDescent="0.25">
      <c r="A1025" s="145">
        <v>49.026000000000003</v>
      </c>
      <c r="B1025" s="134">
        <f t="shared" si="15"/>
        <v>49.026000000000003</v>
      </c>
      <c r="C1025" s="83" t="s">
        <v>3900</v>
      </c>
      <c r="D1025" s="146" t="s">
        <v>3899</v>
      </c>
      <c r="E1025" s="81">
        <v>2</v>
      </c>
    </row>
    <row r="1026" spans="1:8" x14ac:dyDescent="0.25">
      <c r="A1026" s="145">
        <v>49.027000000000001</v>
      </c>
      <c r="B1026" s="134">
        <f t="shared" si="15"/>
        <v>49.027000000000001</v>
      </c>
      <c r="C1026" s="83" t="s">
        <v>3898</v>
      </c>
      <c r="D1026" s="146"/>
      <c r="E1026" s="81">
        <v>3</v>
      </c>
    </row>
    <row r="1027" spans="1:8" x14ac:dyDescent="0.25">
      <c r="A1027" s="145">
        <v>49.027999999999999</v>
      </c>
      <c r="B1027" s="134">
        <f t="shared" ref="B1027:B1090" si="16">VALUE(A1027)</f>
        <v>49.027999999999999</v>
      </c>
      <c r="C1027" s="83" t="s">
        <v>5817</v>
      </c>
      <c r="D1027" s="146"/>
      <c r="E1027" s="81">
        <v>1</v>
      </c>
    </row>
    <row r="1028" spans="1:8" x14ac:dyDescent="0.25">
      <c r="A1028" s="145">
        <v>49.029000000000003</v>
      </c>
      <c r="B1028" s="134">
        <f t="shared" si="16"/>
        <v>49.029000000000003</v>
      </c>
      <c r="C1028" s="83" t="s">
        <v>5805</v>
      </c>
      <c r="D1028" s="146"/>
      <c r="E1028" s="81">
        <v>1</v>
      </c>
    </row>
    <row r="1029" spans="1:8" x14ac:dyDescent="0.25">
      <c r="A1029" s="145" t="s">
        <v>12645</v>
      </c>
      <c r="B1029" s="134">
        <f t="shared" si="16"/>
        <v>49.03</v>
      </c>
      <c r="C1029" s="83" t="s">
        <v>5819</v>
      </c>
      <c r="D1029" s="146" t="s">
        <v>5818</v>
      </c>
      <c r="E1029" s="81">
        <v>1</v>
      </c>
    </row>
    <row r="1030" spans="1:8" x14ac:dyDescent="0.25">
      <c r="A1030" s="145">
        <v>49.030999999999999</v>
      </c>
      <c r="B1030" s="134">
        <f t="shared" si="16"/>
        <v>49.030999999999999</v>
      </c>
      <c r="C1030" s="83" t="s">
        <v>5816</v>
      </c>
      <c r="D1030" s="146" t="s">
        <v>5815</v>
      </c>
      <c r="E1030" s="81">
        <v>1</v>
      </c>
    </row>
    <row r="1031" spans="1:8" x14ac:dyDescent="0.25">
      <c r="A1031" s="145">
        <v>49.031999999999996</v>
      </c>
      <c r="B1031" s="134">
        <f t="shared" si="16"/>
        <v>49.031999999999996</v>
      </c>
      <c r="C1031" s="83" t="s">
        <v>5814</v>
      </c>
      <c r="D1031" s="146"/>
      <c r="E1031" s="81">
        <v>4</v>
      </c>
    </row>
    <row r="1032" spans="1:8" x14ac:dyDescent="0.25">
      <c r="A1032" s="145">
        <v>49.033000000000001</v>
      </c>
      <c r="B1032" s="134">
        <f t="shared" si="16"/>
        <v>49.033000000000001</v>
      </c>
      <c r="C1032" s="83" t="s">
        <v>4156</v>
      </c>
      <c r="D1032" s="146" t="s">
        <v>4157</v>
      </c>
      <c r="E1032" s="81">
        <v>2</v>
      </c>
    </row>
    <row r="1033" spans="1:8" x14ac:dyDescent="0.25">
      <c r="A1033" s="145">
        <v>49.033999999999999</v>
      </c>
      <c r="B1033" s="134">
        <f t="shared" si="16"/>
        <v>49.033999999999999</v>
      </c>
      <c r="C1033" s="83" t="s">
        <v>4158</v>
      </c>
      <c r="D1033" s="146"/>
      <c r="E1033" s="81">
        <v>3</v>
      </c>
    </row>
    <row r="1034" spans="1:8" x14ac:dyDescent="0.25">
      <c r="A1034" s="145">
        <v>49.034999999999997</v>
      </c>
      <c r="B1034" s="134">
        <f t="shared" si="16"/>
        <v>49.034999999999997</v>
      </c>
      <c r="C1034" s="83" t="s">
        <v>7554</v>
      </c>
      <c r="D1034" s="146"/>
      <c r="E1034" s="81">
        <v>2</v>
      </c>
    </row>
    <row r="1035" spans="1:8" x14ac:dyDescent="0.25">
      <c r="A1035" s="145">
        <v>49.036000000000001</v>
      </c>
      <c r="B1035" s="134">
        <f t="shared" si="16"/>
        <v>49.036000000000001</v>
      </c>
      <c r="C1035" s="83" t="s">
        <v>7555</v>
      </c>
      <c r="D1035" s="146"/>
      <c r="E1035" s="81">
        <v>3</v>
      </c>
    </row>
    <row r="1036" spans="1:8" x14ac:dyDescent="0.25">
      <c r="A1036" s="145">
        <v>49.036999999999999</v>
      </c>
      <c r="B1036" s="134">
        <f t="shared" si="16"/>
        <v>49.036999999999999</v>
      </c>
      <c r="C1036" s="83" t="s">
        <v>5813</v>
      </c>
      <c r="D1036" s="146" t="s">
        <v>5812</v>
      </c>
      <c r="E1036" s="81">
        <v>1</v>
      </c>
    </row>
    <row r="1037" spans="1:8" x14ac:dyDescent="0.25">
      <c r="A1037" s="82">
        <v>49.037100000000002</v>
      </c>
      <c r="B1037" s="134">
        <f t="shared" si="16"/>
        <v>49.037100000000002</v>
      </c>
      <c r="C1037" s="83" t="s">
        <v>7556</v>
      </c>
      <c r="D1037" s="146"/>
      <c r="E1037" s="81">
        <v>4</v>
      </c>
      <c r="H1037" s="80" t="s">
        <v>14808</v>
      </c>
    </row>
    <row r="1038" spans="1:8" x14ac:dyDescent="0.25">
      <c r="A1038" s="82">
        <v>49.037199999999999</v>
      </c>
      <c r="B1038" s="134">
        <f t="shared" si="16"/>
        <v>49.037199999999999</v>
      </c>
      <c r="C1038" s="83" t="s">
        <v>14809</v>
      </c>
      <c r="D1038" s="147"/>
      <c r="E1038" s="81">
        <v>3</v>
      </c>
    </row>
    <row r="1039" spans="1:8" x14ac:dyDescent="0.25">
      <c r="A1039" s="145">
        <v>49.037999999999997</v>
      </c>
      <c r="B1039" s="134">
        <f t="shared" si="16"/>
        <v>49.037999999999997</v>
      </c>
      <c r="C1039" s="83" t="s">
        <v>5811</v>
      </c>
      <c r="D1039" s="146"/>
      <c r="E1039" s="81">
        <v>1</v>
      </c>
    </row>
    <row r="1040" spans="1:8" x14ac:dyDescent="0.25">
      <c r="A1040" s="145">
        <v>49.0381</v>
      </c>
      <c r="B1040" s="134">
        <f t="shared" si="16"/>
        <v>49.0381</v>
      </c>
      <c r="C1040" s="83" t="s">
        <v>7559</v>
      </c>
      <c r="D1040" s="146" t="s">
        <v>7560</v>
      </c>
      <c r="E1040" s="81">
        <v>3</v>
      </c>
      <c r="H1040" s="80" t="s">
        <v>14810</v>
      </c>
    </row>
    <row r="1041" spans="1:8" x14ac:dyDescent="0.25">
      <c r="A1041" s="145">
        <v>49.039000000000001</v>
      </c>
      <c r="B1041" s="134">
        <f t="shared" si="16"/>
        <v>49.039000000000001</v>
      </c>
      <c r="C1041" s="83" t="s">
        <v>5810</v>
      </c>
      <c r="D1041" s="146" t="s">
        <v>5809</v>
      </c>
      <c r="E1041" s="81">
        <v>1</v>
      </c>
    </row>
    <row r="1042" spans="1:8" x14ac:dyDescent="0.25">
      <c r="A1042" s="145" t="s">
        <v>12658</v>
      </c>
      <c r="B1042" s="134">
        <f t="shared" si="16"/>
        <v>49.04</v>
      </c>
      <c r="C1042" s="83" t="s">
        <v>11905</v>
      </c>
      <c r="D1042" s="146"/>
      <c r="E1042" s="81">
        <v>1</v>
      </c>
    </row>
    <row r="1043" spans="1:8" x14ac:dyDescent="0.25">
      <c r="A1043" s="145">
        <v>49.040999999999997</v>
      </c>
      <c r="B1043" s="134">
        <f t="shared" si="16"/>
        <v>49.040999999999997</v>
      </c>
      <c r="C1043" s="83" t="s">
        <v>5808</v>
      </c>
      <c r="D1043" s="146" t="s">
        <v>5807</v>
      </c>
      <c r="E1043" s="81">
        <v>2</v>
      </c>
    </row>
    <row r="1044" spans="1:8" x14ac:dyDescent="0.25">
      <c r="A1044" s="145">
        <v>49.0411</v>
      </c>
      <c r="B1044" s="134">
        <f t="shared" si="16"/>
        <v>49.0411</v>
      </c>
      <c r="C1044" s="83" t="s">
        <v>7561</v>
      </c>
      <c r="D1044" s="146"/>
      <c r="E1044" s="81">
        <v>3</v>
      </c>
      <c r="H1044" s="80" t="s">
        <v>14808</v>
      </c>
    </row>
    <row r="1045" spans="1:8" x14ac:dyDescent="0.25">
      <c r="A1045" s="145">
        <v>49.041200000000003</v>
      </c>
      <c r="B1045" s="134">
        <f t="shared" si="16"/>
        <v>49.041200000000003</v>
      </c>
      <c r="C1045" s="83" t="s">
        <v>7567</v>
      </c>
      <c r="D1045" s="146"/>
      <c r="E1045" s="81">
        <v>3</v>
      </c>
      <c r="H1045" s="80" t="s">
        <v>14810</v>
      </c>
    </row>
    <row r="1046" spans="1:8" x14ac:dyDescent="0.25">
      <c r="A1046" s="145">
        <v>49.042000000000002</v>
      </c>
      <c r="B1046" s="134">
        <f t="shared" si="16"/>
        <v>49.042000000000002</v>
      </c>
      <c r="C1046" s="83" t="s">
        <v>7574</v>
      </c>
      <c r="D1046" s="146"/>
      <c r="E1046" s="81">
        <v>4</v>
      </c>
    </row>
    <row r="1047" spans="1:8" x14ac:dyDescent="0.25">
      <c r="A1047" s="145">
        <v>49.042999999999999</v>
      </c>
      <c r="B1047" s="134">
        <f t="shared" si="16"/>
        <v>49.042999999999999</v>
      </c>
      <c r="C1047" s="83" t="s">
        <v>7573</v>
      </c>
      <c r="D1047" s="146"/>
      <c r="E1047" s="81">
        <v>1</v>
      </c>
    </row>
    <row r="1048" spans="1:8" x14ac:dyDescent="0.25">
      <c r="A1048" s="145">
        <v>49.043999999999997</v>
      </c>
      <c r="B1048" s="134">
        <f t="shared" si="16"/>
        <v>49.043999999999997</v>
      </c>
      <c r="C1048" s="83" t="s">
        <v>7572</v>
      </c>
      <c r="D1048" s="146"/>
      <c r="E1048" s="81">
        <v>1</v>
      </c>
    </row>
    <row r="1049" spans="1:8" x14ac:dyDescent="0.25">
      <c r="A1049" s="145">
        <v>49.045000000000002</v>
      </c>
      <c r="B1049" s="134">
        <f t="shared" si="16"/>
        <v>49.045000000000002</v>
      </c>
      <c r="C1049" s="83" t="s">
        <v>7576</v>
      </c>
      <c r="D1049" s="146"/>
      <c r="E1049" s="81">
        <v>1</v>
      </c>
    </row>
    <row r="1050" spans="1:8" x14ac:dyDescent="0.25">
      <c r="A1050" s="145">
        <v>49.045999999999999</v>
      </c>
      <c r="B1050" s="134">
        <f t="shared" si="16"/>
        <v>49.045999999999999</v>
      </c>
      <c r="C1050" s="83" t="s">
        <v>7575</v>
      </c>
      <c r="D1050" s="146"/>
      <c r="E1050" s="81">
        <v>3</v>
      </c>
    </row>
    <row r="1051" spans="1:8" x14ac:dyDescent="0.25">
      <c r="A1051" s="145">
        <v>49.046999999999997</v>
      </c>
      <c r="B1051" s="134">
        <f t="shared" si="16"/>
        <v>49.046999999999997</v>
      </c>
      <c r="C1051" s="83" t="s">
        <v>7577</v>
      </c>
      <c r="D1051" s="146"/>
      <c r="E1051" s="81">
        <v>4</v>
      </c>
    </row>
    <row r="1052" spans="1:8" x14ac:dyDescent="0.25">
      <c r="A1052" s="145">
        <v>49.048000000000002</v>
      </c>
      <c r="B1052" s="134">
        <f t="shared" si="16"/>
        <v>49.048000000000002</v>
      </c>
      <c r="C1052" s="83" t="s">
        <v>9135</v>
      </c>
      <c r="D1052" s="146"/>
      <c r="E1052" s="81">
        <v>2</v>
      </c>
    </row>
    <row r="1053" spans="1:8" x14ac:dyDescent="0.25">
      <c r="A1053" s="145">
        <v>49.048999999999999</v>
      </c>
      <c r="B1053" s="134">
        <f t="shared" si="16"/>
        <v>49.048999999999999</v>
      </c>
      <c r="C1053" s="83" t="s">
        <v>9137</v>
      </c>
      <c r="D1053" s="146" t="s">
        <v>9136</v>
      </c>
      <c r="E1053" s="81">
        <v>4</v>
      </c>
    </row>
    <row r="1054" spans="1:8" x14ac:dyDescent="0.25">
      <c r="A1054" s="145" t="s">
        <v>12675</v>
      </c>
      <c r="B1054" s="134">
        <f t="shared" si="16"/>
        <v>49.05</v>
      </c>
      <c r="C1054" s="83" t="s">
        <v>9142</v>
      </c>
      <c r="D1054" s="146" t="s">
        <v>9141</v>
      </c>
      <c r="E1054" s="81">
        <v>4</v>
      </c>
    </row>
    <row r="1055" spans="1:8" x14ac:dyDescent="0.25">
      <c r="A1055" s="145">
        <v>49.051000000000002</v>
      </c>
      <c r="B1055" s="134">
        <f t="shared" si="16"/>
        <v>49.051000000000002</v>
      </c>
      <c r="C1055" s="83" t="s">
        <v>9140</v>
      </c>
      <c r="D1055" s="146" t="s">
        <v>9139</v>
      </c>
      <c r="E1055" s="81">
        <v>4</v>
      </c>
    </row>
    <row r="1056" spans="1:8" x14ac:dyDescent="0.25">
      <c r="A1056" s="145">
        <v>49.052</v>
      </c>
      <c r="B1056" s="134">
        <f t="shared" si="16"/>
        <v>49.052</v>
      </c>
      <c r="C1056" s="83" t="s">
        <v>7571</v>
      </c>
      <c r="D1056" s="146"/>
      <c r="E1056" s="81">
        <v>4</v>
      </c>
    </row>
    <row r="1057" spans="1:8" x14ac:dyDescent="0.25">
      <c r="A1057" s="145">
        <v>49.052999999999997</v>
      </c>
      <c r="B1057" s="134">
        <f t="shared" si="16"/>
        <v>49.052999999999997</v>
      </c>
      <c r="C1057" s="83" t="s">
        <v>14811</v>
      </c>
      <c r="D1057" s="146" t="s">
        <v>14812</v>
      </c>
      <c r="E1057" s="81">
        <v>4</v>
      </c>
    </row>
    <row r="1058" spans="1:8" x14ac:dyDescent="0.25">
      <c r="A1058" s="145">
        <v>49.054000000000002</v>
      </c>
      <c r="B1058" s="134">
        <f t="shared" si="16"/>
        <v>49.054000000000002</v>
      </c>
      <c r="C1058" s="83" t="s">
        <v>9138</v>
      </c>
      <c r="D1058" s="146"/>
      <c r="E1058" s="81">
        <v>4</v>
      </c>
    </row>
    <row r="1059" spans="1:8" x14ac:dyDescent="0.25">
      <c r="A1059" s="145">
        <v>49.055</v>
      </c>
      <c r="B1059" s="134">
        <f t="shared" si="16"/>
        <v>49.055</v>
      </c>
      <c r="C1059" s="83" t="s">
        <v>7569</v>
      </c>
      <c r="D1059" s="146"/>
      <c r="E1059" s="81">
        <v>4</v>
      </c>
    </row>
    <row r="1060" spans="1:8" x14ac:dyDescent="0.25">
      <c r="A1060" s="145">
        <v>49.055999999999997</v>
      </c>
      <c r="B1060" s="134">
        <f t="shared" si="16"/>
        <v>49.055999999999997</v>
      </c>
      <c r="C1060" s="83" t="s">
        <v>7570</v>
      </c>
      <c r="D1060" s="146"/>
      <c r="E1060" s="81">
        <v>4</v>
      </c>
    </row>
    <row r="1061" spans="1:8" x14ac:dyDescent="0.25">
      <c r="A1061" s="145">
        <v>49.057000000000002</v>
      </c>
      <c r="B1061" s="134">
        <f t="shared" si="16"/>
        <v>49.057000000000002</v>
      </c>
      <c r="C1061" s="83" t="s">
        <v>7568</v>
      </c>
      <c r="D1061" s="146"/>
      <c r="E1061" s="81">
        <v>2</v>
      </c>
    </row>
    <row r="1062" spans="1:8" x14ac:dyDescent="0.25">
      <c r="A1062" s="145">
        <v>49.057099999999998</v>
      </c>
      <c r="B1062" s="134">
        <f t="shared" si="16"/>
        <v>49.057099999999998</v>
      </c>
      <c r="C1062" s="83" t="s">
        <v>14813</v>
      </c>
      <c r="D1062" s="146"/>
      <c r="E1062" s="81">
        <v>3</v>
      </c>
    </row>
    <row r="1063" spans="1:8" x14ac:dyDescent="0.25">
      <c r="A1063" s="145">
        <v>49.058</v>
      </c>
      <c r="B1063" s="134">
        <f t="shared" si="16"/>
        <v>49.058</v>
      </c>
      <c r="C1063" s="83" t="s">
        <v>9131</v>
      </c>
      <c r="D1063" s="146"/>
      <c r="E1063" s="81">
        <v>2</v>
      </c>
    </row>
    <row r="1064" spans="1:8" x14ac:dyDescent="0.25">
      <c r="A1064" s="145">
        <v>49.058999999999997</v>
      </c>
      <c r="B1064" s="134">
        <f t="shared" si="16"/>
        <v>49.058999999999997</v>
      </c>
      <c r="C1064" s="83" t="s">
        <v>9133</v>
      </c>
      <c r="D1064" s="146" t="s">
        <v>9132</v>
      </c>
      <c r="E1064" s="81">
        <v>1</v>
      </c>
    </row>
    <row r="1065" spans="1:8" x14ac:dyDescent="0.25">
      <c r="A1065" s="145" t="s">
        <v>12687</v>
      </c>
      <c r="B1065" s="134">
        <f t="shared" si="16"/>
        <v>49.06</v>
      </c>
      <c r="C1065" s="83" t="s">
        <v>9134</v>
      </c>
      <c r="D1065" s="146"/>
      <c r="E1065" s="81">
        <v>1</v>
      </c>
    </row>
    <row r="1066" spans="1:8" x14ac:dyDescent="0.25">
      <c r="A1066" s="145">
        <v>49.061</v>
      </c>
      <c r="B1066" s="134">
        <f t="shared" si="16"/>
        <v>49.061</v>
      </c>
      <c r="C1066" s="83" t="s">
        <v>9128</v>
      </c>
      <c r="D1066" s="146"/>
      <c r="E1066" s="81">
        <v>1</v>
      </c>
    </row>
    <row r="1067" spans="1:8" x14ac:dyDescent="0.25">
      <c r="A1067" s="145">
        <v>49.061999999999998</v>
      </c>
      <c r="B1067" s="134">
        <f t="shared" si="16"/>
        <v>49.061999999999998</v>
      </c>
      <c r="C1067" s="83" t="s">
        <v>9129</v>
      </c>
      <c r="D1067" s="146"/>
      <c r="E1067" s="81">
        <v>1</v>
      </c>
    </row>
    <row r="1068" spans="1:8" x14ac:dyDescent="0.25">
      <c r="A1068" s="145">
        <v>49.063000000000002</v>
      </c>
      <c r="B1068" s="134">
        <f t="shared" si="16"/>
        <v>49.063000000000002</v>
      </c>
      <c r="C1068" s="83" t="s">
        <v>9130</v>
      </c>
      <c r="D1068" s="146"/>
      <c r="E1068" s="81">
        <v>1</v>
      </c>
    </row>
    <row r="1069" spans="1:8" x14ac:dyDescent="0.25">
      <c r="A1069" s="145">
        <v>49.064</v>
      </c>
      <c r="B1069" s="134">
        <f t="shared" si="16"/>
        <v>49.064</v>
      </c>
      <c r="C1069" s="83" t="s">
        <v>7581</v>
      </c>
      <c r="D1069" s="146"/>
      <c r="E1069" s="81">
        <v>4</v>
      </c>
      <c r="H1069" s="80" t="s">
        <v>14814</v>
      </c>
    </row>
    <row r="1070" spans="1:8" x14ac:dyDescent="0.25">
      <c r="A1070" s="145">
        <v>49.064999999999998</v>
      </c>
      <c r="B1070" s="134">
        <f t="shared" si="16"/>
        <v>49.064999999999998</v>
      </c>
      <c r="C1070" s="83" t="s">
        <v>7579</v>
      </c>
      <c r="D1070" s="146" t="s">
        <v>7580</v>
      </c>
      <c r="E1070" s="81">
        <v>4</v>
      </c>
    </row>
    <row r="1071" spans="1:8" x14ac:dyDescent="0.25">
      <c r="A1071" s="145">
        <v>49.066000000000003</v>
      </c>
      <c r="B1071" s="134">
        <f t="shared" si="16"/>
        <v>49.066000000000003</v>
      </c>
      <c r="C1071" s="83" t="s">
        <v>9127</v>
      </c>
      <c r="D1071" s="146"/>
      <c r="E1071" s="81">
        <v>4</v>
      </c>
    </row>
    <row r="1072" spans="1:8" x14ac:dyDescent="0.25">
      <c r="A1072" s="145">
        <v>49.067</v>
      </c>
      <c r="B1072" s="134">
        <f t="shared" si="16"/>
        <v>49.067</v>
      </c>
      <c r="C1072" s="83" t="s">
        <v>9985</v>
      </c>
      <c r="D1072" s="146"/>
      <c r="E1072" s="81">
        <v>2</v>
      </c>
    </row>
    <row r="1073" spans="1:8" x14ac:dyDescent="0.25">
      <c r="A1073" s="145">
        <v>49.067999999999998</v>
      </c>
      <c r="B1073" s="134">
        <f t="shared" si="16"/>
        <v>49.067999999999998</v>
      </c>
      <c r="C1073" s="83" t="s">
        <v>7591</v>
      </c>
      <c r="D1073" s="146"/>
      <c r="E1073" s="81">
        <v>4</v>
      </c>
    </row>
    <row r="1074" spans="1:8" x14ac:dyDescent="0.25">
      <c r="A1074" s="145">
        <v>49.069000000000003</v>
      </c>
      <c r="B1074" s="134">
        <f t="shared" si="16"/>
        <v>49.069000000000003</v>
      </c>
      <c r="C1074" s="83" t="s">
        <v>7582</v>
      </c>
      <c r="D1074" s="146"/>
      <c r="E1074" s="81">
        <v>1</v>
      </c>
    </row>
    <row r="1075" spans="1:8" x14ac:dyDescent="0.25">
      <c r="A1075" s="145" t="s">
        <v>12697</v>
      </c>
      <c r="B1075" s="134">
        <f t="shared" si="16"/>
        <v>49.07</v>
      </c>
      <c r="C1075" s="83" t="s">
        <v>7583</v>
      </c>
      <c r="D1075" s="146" t="s">
        <v>7584</v>
      </c>
      <c r="E1075" s="81">
        <v>1</v>
      </c>
    </row>
    <row r="1076" spans="1:8" x14ac:dyDescent="0.25">
      <c r="A1076" s="145">
        <v>49.070999999999998</v>
      </c>
      <c r="B1076" s="134">
        <f t="shared" si="16"/>
        <v>49.070999999999998</v>
      </c>
      <c r="C1076" s="83" t="s">
        <v>7593</v>
      </c>
      <c r="D1076" s="146"/>
      <c r="E1076" s="81">
        <v>4</v>
      </c>
    </row>
    <row r="1077" spans="1:8" x14ac:dyDescent="0.25">
      <c r="A1077" s="145">
        <v>49.072000000000003</v>
      </c>
      <c r="B1077" s="134">
        <f t="shared" si="16"/>
        <v>49.072000000000003</v>
      </c>
      <c r="C1077" s="83" t="s">
        <v>7595</v>
      </c>
      <c r="D1077" s="146"/>
      <c r="E1077" s="81">
        <v>4</v>
      </c>
    </row>
    <row r="1078" spans="1:8" x14ac:dyDescent="0.25">
      <c r="A1078" s="145">
        <v>49.073</v>
      </c>
      <c r="B1078" s="134">
        <f t="shared" si="16"/>
        <v>49.073</v>
      </c>
      <c r="C1078" s="83" t="s">
        <v>9122</v>
      </c>
      <c r="D1078" s="146"/>
      <c r="E1078" s="81">
        <v>2</v>
      </c>
    </row>
    <row r="1079" spans="1:8" x14ac:dyDescent="0.25">
      <c r="A1079" s="145">
        <v>49.073999999999998</v>
      </c>
      <c r="B1079" s="134">
        <f t="shared" si="16"/>
        <v>49.073999999999998</v>
      </c>
      <c r="C1079" s="83" t="s">
        <v>9986</v>
      </c>
      <c r="D1079" s="146"/>
      <c r="E1079" s="81">
        <v>3</v>
      </c>
    </row>
    <row r="1080" spans="1:8" x14ac:dyDescent="0.25">
      <c r="A1080" s="145">
        <v>49.075000000000003</v>
      </c>
      <c r="B1080" s="134">
        <f t="shared" si="16"/>
        <v>49.075000000000003</v>
      </c>
      <c r="C1080" s="83" t="s">
        <v>7588</v>
      </c>
      <c r="D1080" s="146"/>
      <c r="E1080" s="81">
        <v>3</v>
      </c>
    </row>
    <row r="1081" spans="1:8" x14ac:dyDescent="0.25">
      <c r="A1081" s="145">
        <v>49.076000000000001</v>
      </c>
      <c r="B1081" s="134">
        <f t="shared" si="16"/>
        <v>49.076000000000001</v>
      </c>
      <c r="C1081" s="83" t="s">
        <v>9988</v>
      </c>
      <c r="D1081" s="146"/>
      <c r="E1081" s="81">
        <v>1</v>
      </c>
    </row>
    <row r="1082" spans="1:8" x14ac:dyDescent="0.25">
      <c r="A1082" s="145">
        <v>49.076999999999998</v>
      </c>
      <c r="B1082" s="134">
        <f t="shared" si="16"/>
        <v>49.076999999999998</v>
      </c>
      <c r="C1082" s="83" t="s">
        <v>9121</v>
      </c>
      <c r="D1082" s="146" t="s">
        <v>9991</v>
      </c>
      <c r="E1082" s="81">
        <v>1</v>
      </c>
    </row>
    <row r="1083" spans="1:8" x14ac:dyDescent="0.25">
      <c r="A1083" s="145">
        <v>49.078000000000003</v>
      </c>
      <c r="B1083" s="134">
        <f t="shared" si="16"/>
        <v>49.078000000000003</v>
      </c>
      <c r="C1083" s="83" t="s">
        <v>9126</v>
      </c>
      <c r="D1083" s="146"/>
      <c r="E1083" s="81">
        <v>2</v>
      </c>
    </row>
    <row r="1084" spans="1:8" x14ac:dyDescent="0.25">
      <c r="A1084" s="145">
        <v>49.079000000000001</v>
      </c>
      <c r="B1084" s="134">
        <f t="shared" si="16"/>
        <v>49.079000000000001</v>
      </c>
      <c r="C1084" s="83" t="s">
        <v>9123</v>
      </c>
      <c r="D1084" s="148"/>
      <c r="E1084" s="81">
        <v>3</v>
      </c>
      <c r="H1084" s="80" t="s">
        <v>14815</v>
      </c>
    </row>
    <row r="1085" spans="1:8" x14ac:dyDescent="0.25">
      <c r="A1085" s="145" t="s">
        <v>12708</v>
      </c>
      <c r="B1085" s="134">
        <f t="shared" si="16"/>
        <v>49.08</v>
      </c>
      <c r="C1085" s="83" t="s">
        <v>9989</v>
      </c>
      <c r="D1085" s="146"/>
      <c r="E1085" s="81">
        <v>2</v>
      </c>
    </row>
    <row r="1086" spans="1:8" x14ac:dyDescent="0.25">
      <c r="A1086" s="145">
        <v>49.081000000000003</v>
      </c>
      <c r="B1086" s="134">
        <f t="shared" si="16"/>
        <v>49.081000000000003</v>
      </c>
      <c r="C1086" s="83" t="s">
        <v>7586</v>
      </c>
      <c r="D1086" s="146"/>
      <c r="E1086" s="81">
        <v>3</v>
      </c>
    </row>
    <row r="1087" spans="1:8" x14ac:dyDescent="0.25">
      <c r="A1087" s="145">
        <v>49.082000000000001</v>
      </c>
      <c r="B1087" s="134">
        <f t="shared" si="16"/>
        <v>49.082000000000001</v>
      </c>
      <c r="C1087" s="83" t="s">
        <v>9987</v>
      </c>
      <c r="D1087" s="146"/>
      <c r="E1087" s="81">
        <v>1</v>
      </c>
    </row>
    <row r="1088" spans="1:8" x14ac:dyDescent="0.25">
      <c r="A1088" s="145">
        <v>49.082999999999998</v>
      </c>
      <c r="B1088" s="134">
        <f t="shared" si="16"/>
        <v>49.082999999999998</v>
      </c>
      <c r="C1088" s="83" t="s">
        <v>7585</v>
      </c>
      <c r="D1088" s="146"/>
      <c r="E1088" s="81">
        <v>4</v>
      </c>
    </row>
    <row r="1089" spans="1:5" x14ac:dyDescent="0.25">
      <c r="A1089" s="145">
        <v>49.084000000000003</v>
      </c>
      <c r="B1089" s="134">
        <f t="shared" si="16"/>
        <v>49.084000000000003</v>
      </c>
      <c r="C1089" s="83" t="s">
        <v>9124</v>
      </c>
      <c r="D1089" s="146"/>
      <c r="E1089" s="81">
        <v>4</v>
      </c>
    </row>
    <row r="1090" spans="1:5" x14ac:dyDescent="0.25">
      <c r="A1090" s="145">
        <v>49.085000000000001</v>
      </c>
      <c r="B1090" s="134">
        <f t="shared" si="16"/>
        <v>49.085000000000001</v>
      </c>
      <c r="C1090" s="83" t="s">
        <v>7587</v>
      </c>
      <c r="D1090" s="146"/>
      <c r="E1090" s="81">
        <v>2</v>
      </c>
    </row>
    <row r="1091" spans="1:5" x14ac:dyDescent="0.25">
      <c r="A1091" s="145">
        <v>49.085999999999999</v>
      </c>
      <c r="B1091" s="134">
        <f t="shared" ref="B1091:B1154" si="17">VALUE(A1091)</f>
        <v>49.085999999999999</v>
      </c>
      <c r="C1091" s="83" t="s">
        <v>9990</v>
      </c>
      <c r="D1091" s="146"/>
      <c r="E1091" s="81">
        <v>2</v>
      </c>
    </row>
    <row r="1092" spans="1:5" x14ac:dyDescent="0.25">
      <c r="A1092" s="145">
        <v>49.087000000000003</v>
      </c>
      <c r="B1092" s="134">
        <f t="shared" si="17"/>
        <v>49.087000000000003</v>
      </c>
      <c r="C1092" s="83" t="s">
        <v>7592</v>
      </c>
      <c r="D1092" s="146"/>
      <c r="E1092" s="81">
        <v>1</v>
      </c>
    </row>
    <row r="1093" spans="1:5" x14ac:dyDescent="0.25">
      <c r="A1093" s="145">
        <v>49.088000000000001</v>
      </c>
      <c r="B1093" s="134">
        <f t="shared" si="17"/>
        <v>49.088000000000001</v>
      </c>
      <c r="C1093" s="83" t="s">
        <v>7589</v>
      </c>
      <c r="D1093" s="146"/>
      <c r="E1093" s="81">
        <v>3</v>
      </c>
    </row>
    <row r="1094" spans="1:5" x14ac:dyDescent="0.25">
      <c r="A1094" s="145">
        <v>49.088999999999999</v>
      </c>
      <c r="B1094" s="134">
        <f t="shared" si="17"/>
        <v>49.088999999999999</v>
      </c>
      <c r="C1094" s="83" t="s">
        <v>7590</v>
      </c>
      <c r="D1094" s="146"/>
      <c r="E1094" s="81">
        <v>2</v>
      </c>
    </row>
    <row r="1095" spans="1:5" x14ac:dyDescent="0.25">
      <c r="A1095" s="145" t="s">
        <v>12671</v>
      </c>
      <c r="B1095" s="134">
        <f t="shared" si="17"/>
        <v>49.09</v>
      </c>
      <c r="C1095" s="83" t="s">
        <v>9143</v>
      </c>
      <c r="D1095" s="146"/>
      <c r="E1095" s="81">
        <v>1</v>
      </c>
    </row>
    <row r="1096" spans="1:5" x14ac:dyDescent="0.25">
      <c r="A1096" s="145">
        <v>49.091000000000001</v>
      </c>
      <c r="B1096" s="134">
        <f t="shared" si="17"/>
        <v>49.091000000000001</v>
      </c>
      <c r="C1096" s="83" t="s">
        <v>5799</v>
      </c>
      <c r="D1096" s="146"/>
      <c r="E1096" s="81">
        <v>1</v>
      </c>
    </row>
    <row r="1097" spans="1:5" x14ac:dyDescent="0.25">
      <c r="A1097" s="145">
        <v>49.091999999999999</v>
      </c>
      <c r="B1097" s="134">
        <f t="shared" si="17"/>
        <v>49.091999999999999</v>
      </c>
      <c r="C1097" s="83" t="s">
        <v>3930</v>
      </c>
      <c r="D1097" s="146"/>
      <c r="E1097" s="81">
        <v>2</v>
      </c>
    </row>
    <row r="1098" spans="1:5" x14ac:dyDescent="0.25">
      <c r="A1098" s="145">
        <v>49.093000000000004</v>
      </c>
      <c r="B1098" s="134">
        <f t="shared" si="17"/>
        <v>49.093000000000004</v>
      </c>
      <c r="C1098" s="83" t="s">
        <v>3929</v>
      </c>
      <c r="D1098" s="146"/>
      <c r="E1098" s="81">
        <v>3</v>
      </c>
    </row>
    <row r="1099" spans="1:5" x14ac:dyDescent="0.25">
      <c r="A1099" s="145">
        <v>49.094000000000001</v>
      </c>
      <c r="B1099" s="134">
        <f t="shared" si="17"/>
        <v>49.094000000000001</v>
      </c>
      <c r="C1099" s="83" t="s">
        <v>3928</v>
      </c>
      <c r="D1099" s="146"/>
      <c r="E1099" s="81">
        <v>2</v>
      </c>
    </row>
    <row r="1100" spans="1:5" x14ac:dyDescent="0.25">
      <c r="A1100" s="145">
        <v>49.094999999999999</v>
      </c>
      <c r="B1100" s="134">
        <f t="shared" si="17"/>
        <v>49.094999999999999</v>
      </c>
      <c r="C1100" s="83" t="s">
        <v>3927</v>
      </c>
      <c r="D1100" s="146"/>
      <c r="E1100" s="81">
        <v>1</v>
      </c>
    </row>
    <row r="1101" spans="1:5" x14ac:dyDescent="0.25">
      <c r="A1101" s="145">
        <v>49.095999999999997</v>
      </c>
      <c r="B1101" s="134">
        <f t="shared" si="17"/>
        <v>49.095999999999997</v>
      </c>
      <c r="C1101" s="83" t="s">
        <v>1256</v>
      </c>
      <c r="D1101" s="146"/>
      <c r="E1101" s="81">
        <v>2</v>
      </c>
    </row>
    <row r="1102" spans="1:5" x14ac:dyDescent="0.25">
      <c r="A1102" s="145">
        <v>49.097000000000001</v>
      </c>
      <c r="B1102" s="134">
        <f t="shared" si="17"/>
        <v>49.097000000000001</v>
      </c>
      <c r="C1102" s="83" t="s">
        <v>3923</v>
      </c>
      <c r="D1102" s="146"/>
      <c r="E1102" s="81">
        <v>1</v>
      </c>
    </row>
    <row r="1103" spans="1:5" x14ac:dyDescent="0.25">
      <c r="A1103" s="145">
        <v>49.097999999999999</v>
      </c>
      <c r="B1103" s="134">
        <f t="shared" si="17"/>
        <v>49.097999999999999</v>
      </c>
      <c r="C1103" s="83" t="s">
        <v>1263</v>
      </c>
      <c r="D1103" s="146"/>
      <c r="E1103" s="81">
        <v>3</v>
      </c>
    </row>
    <row r="1104" spans="1:5" x14ac:dyDescent="0.25">
      <c r="A1104" s="145">
        <v>49.098999999999997</v>
      </c>
      <c r="B1104" s="134">
        <f t="shared" si="17"/>
        <v>49.098999999999997</v>
      </c>
      <c r="C1104" s="83" t="s">
        <v>1261</v>
      </c>
      <c r="D1104" s="146"/>
      <c r="E1104" s="81">
        <v>3</v>
      </c>
    </row>
    <row r="1105" spans="1:8" x14ac:dyDescent="0.25">
      <c r="A1105" s="145" t="s">
        <v>12596</v>
      </c>
      <c r="B1105" s="134">
        <f t="shared" si="17"/>
        <v>49.1</v>
      </c>
      <c r="C1105" s="83" t="s">
        <v>1262</v>
      </c>
      <c r="D1105" s="146"/>
      <c r="E1105" s="81">
        <v>3</v>
      </c>
    </row>
    <row r="1106" spans="1:8" x14ac:dyDescent="0.25">
      <c r="A1106" s="145">
        <v>49.100999999999999</v>
      </c>
      <c r="B1106" s="134">
        <f t="shared" si="17"/>
        <v>49.100999999999999</v>
      </c>
      <c r="C1106" s="83" t="s">
        <v>3926</v>
      </c>
      <c r="D1106" s="146"/>
      <c r="E1106" s="81">
        <v>4</v>
      </c>
    </row>
    <row r="1107" spans="1:8" x14ac:dyDescent="0.25">
      <c r="A1107" s="145">
        <v>49.101999999999997</v>
      </c>
      <c r="B1107" s="134">
        <f t="shared" si="17"/>
        <v>49.101999999999997</v>
      </c>
      <c r="C1107" s="83" t="s">
        <v>14816</v>
      </c>
      <c r="D1107" s="146"/>
      <c r="E1107" s="81">
        <v>4</v>
      </c>
    </row>
    <row r="1108" spans="1:8" x14ac:dyDescent="0.25">
      <c r="A1108" s="145">
        <v>49.103000000000002</v>
      </c>
      <c r="B1108" s="134">
        <f t="shared" si="17"/>
        <v>49.103000000000002</v>
      </c>
      <c r="C1108" s="83" t="s">
        <v>1260</v>
      </c>
      <c r="D1108" s="146"/>
      <c r="E1108" s="81">
        <v>2</v>
      </c>
    </row>
    <row r="1109" spans="1:8" x14ac:dyDescent="0.25">
      <c r="A1109" s="145">
        <v>49.103999999999999</v>
      </c>
      <c r="B1109" s="134">
        <f t="shared" si="17"/>
        <v>49.103999999999999</v>
      </c>
      <c r="C1109" s="83" t="s">
        <v>3924</v>
      </c>
      <c r="D1109" s="146"/>
      <c r="E1109" s="81">
        <v>3</v>
      </c>
    </row>
    <row r="1110" spans="1:8" x14ac:dyDescent="0.25">
      <c r="A1110" s="145">
        <v>49.104999999999997</v>
      </c>
      <c r="B1110" s="134">
        <f t="shared" si="17"/>
        <v>49.104999999999997</v>
      </c>
      <c r="C1110" s="83" t="s">
        <v>1259</v>
      </c>
      <c r="D1110" s="146"/>
      <c r="E1110" s="81">
        <v>4</v>
      </c>
    </row>
    <row r="1111" spans="1:8" x14ac:dyDescent="0.25">
      <c r="A1111" s="145">
        <v>49.106000000000002</v>
      </c>
      <c r="B1111" s="134">
        <f t="shared" si="17"/>
        <v>49.106000000000002</v>
      </c>
      <c r="C1111" s="83" t="s">
        <v>1257</v>
      </c>
      <c r="D1111" s="146"/>
      <c r="E1111" s="81">
        <v>3</v>
      </c>
    </row>
    <row r="1112" spans="1:8" x14ac:dyDescent="0.25">
      <c r="A1112" s="145">
        <v>49.106999999999999</v>
      </c>
      <c r="B1112" s="134">
        <f t="shared" si="17"/>
        <v>49.106999999999999</v>
      </c>
      <c r="C1112" s="83" t="s">
        <v>1258</v>
      </c>
      <c r="D1112" s="146"/>
      <c r="E1112" s="81">
        <v>3</v>
      </c>
    </row>
    <row r="1113" spans="1:8" x14ac:dyDescent="0.25">
      <c r="A1113" s="145">
        <v>49.107999999999997</v>
      </c>
      <c r="B1113" s="134">
        <f t="shared" si="17"/>
        <v>49.107999999999997</v>
      </c>
      <c r="C1113" s="83" t="s">
        <v>3925</v>
      </c>
      <c r="D1113" s="146"/>
      <c r="E1113" s="81">
        <v>4</v>
      </c>
    </row>
    <row r="1114" spans="1:8" x14ac:dyDescent="0.25">
      <c r="A1114" s="145">
        <v>49.109000000000002</v>
      </c>
      <c r="B1114" s="134">
        <f t="shared" si="17"/>
        <v>49.109000000000002</v>
      </c>
      <c r="C1114" s="83" t="s">
        <v>3922</v>
      </c>
      <c r="D1114" s="146"/>
      <c r="E1114" s="81">
        <v>1</v>
      </c>
    </row>
    <row r="1115" spans="1:8" x14ac:dyDescent="0.25">
      <c r="A1115" s="145" t="s">
        <v>12600</v>
      </c>
      <c r="B1115" s="134">
        <f t="shared" si="17"/>
        <v>49.11</v>
      </c>
      <c r="C1115" s="83" t="s">
        <v>3921</v>
      </c>
      <c r="D1115" s="146"/>
      <c r="E1115" s="81">
        <v>1</v>
      </c>
    </row>
    <row r="1116" spans="1:8" x14ac:dyDescent="0.25">
      <c r="A1116" s="145">
        <v>49.110999999999997</v>
      </c>
      <c r="B1116" s="134">
        <f t="shared" si="17"/>
        <v>49.110999999999997</v>
      </c>
      <c r="C1116" s="83" t="s">
        <v>3913</v>
      </c>
      <c r="D1116" s="146"/>
      <c r="E1116" s="81">
        <v>1</v>
      </c>
    </row>
    <row r="1117" spans="1:8" x14ac:dyDescent="0.25">
      <c r="A1117" s="145">
        <v>49.112000000000002</v>
      </c>
      <c r="B1117" s="134">
        <f t="shared" si="17"/>
        <v>49.112000000000002</v>
      </c>
      <c r="C1117" s="83" t="s">
        <v>3912</v>
      </c>
      <c r="D1117" s="146"/>
      <c r="E1117" s="81">
        <v>2</v>
      </c>
    </row>
    <row r="1118" spans="1:8" x14ac:dyDescent="0.25">
      <c r="A1118" s="145">
        <v>49.113</v>
      </c>
      <c r="B1118" s="134">
        <f t="shared" si="17"/>
        <v>49.113</v>
      </c>
      <c r="C1118" s="83" t="s">
        <v>3914</v>
      </c>
      <c r="D1118" s="146"/>
      <c r="E1118" s="81">
        <v>3</v>
      </c>
    </row>
    <row r="1119" spans="1:8" x14ac:dyDescent="0.25">
      <c r="A1119" s="145">
        <v>49.113999999999997</v>
      </c>
      <c r="B1119" s="134">
        <f t="shared" si="17"/>
        <v>49.113999999999997</v>
      </c>
      <c r="C1119" s="83" t="s">
        <v>3919</v>
      </c>
      <c r="D1119" s="146"/>
      <c r="E1119" s="81">
        <v>2</v>
      </c>
      <c r="H1119" s="80" t="s">
        <v>14817</v>
      </c>
    </row>
    <row r="1120" spans="1:8" x14ac:dyDescent="0.25">
      <c r="A1120" s="145">
        <v>49.115000000000002</v>
      </c>
      <c r="B1120" s="134">
        <f t="shared" si="17"/>
        <v>49.115000000000002</v>
      </c>
      <c r="C1120" s="83" t="s">
        <v>1265</v>
      </c>
      <c r="D1120" s="146"/>
      <c r="E1120" s="81">
        <v>2</v>
      </c>
      <c r="H1120" s="80" t="s">
        <v>14817</v>
      </c>
    </row>
    <row r="1121" spans="1:8" x14ac:dyDescent="0.25">
      <c r="A1121" s="145">
        <v>49.116</v>
      </c>
      <c r="B1121" s="134">
        <f t="shared" si="17"/>
        <v>49.116</v>
      </c>
      <c r="C1121" s="83" t="s">
        <v>4136</v>
      </c>
      <c r="D1121" s="146"/>
      <c r="E1121" s="81">
        <v>2</v>
      </c>
    </row>
    <row r="1122" spans="1:8" x14ac:dyDescent="0.25">
      <c r="A1122" s="145">
        <v>49.116999999999997</v>
      </c>
      <c r="B1122" s="134">
        <f t="shared" si="17"/>
        <v>49.116999999999997</v>
      </c>
      <c r="C1122" s="83" t="s">
        <v>4135</v>
      </c>
      <c r="D1122" s="146"/>
      <c r="E1122" s="81">
        <v>4</v>
      </c>
      <c r="H1122" s="80" t="s">
        <v>14634</v>
      </c>
    </row>
    <row r="1123" spans="1:8" x14ac:dyDescent="0.25">
      <c r="A1123" s="145">
        <v>49.118000000000002</v>
      </c>
      <c r="B1123" s="134">
        <f t="shared" si="17"/>
        <v>49.118000000000002</v>
      </c>
      <c r="C1123" s="83" t="s">
        <v>3915</v>
      </c>
      <c r="D1123" s="146"/>
      <c r="E1123" s="81">
        <v>3</v>
      </c>
    </row>
    <row r="1124" spans="1:8" x14ac:dyDescent="0.25">
      <c r="A1124" s="145">
        <v>49.119</v>
      </c>
      <c r="B1124" s="134">
        <f t="shared" si="17"/>
        <v>49.119</v>
      </c>
      <c r="C1124" s="83" t="s">
        <v>1264</v>
      </c>
      <c r="D1124" s="146"/>
      <c r="E1124" s="81">
        <v>3</v>
      </c>
      <c r="H1124" s="80" t="s">
        <v>14619</v>
      </c>
    </row>
    <row r="1125" spans="1:8" x14ac:dyDescent="0.25">
      <c r="A1125" s="145" t="s">
        <v>12609</v>
      </c>
      <c r="B1125" s="134">
        <f t="shared" si="17"/>
        <v>49.12</v>
      </c>
      <c r="C1125" s="83" t="s">
        <v>3916</v>
      </c>
      <c r="D1125" s="146"/>
      <c r="E1125" s="81">
        <v>2</v>
      </c>
    </row>
    <row r="1126" spans="1:8" x14ac:dyDescent="0.25">
      <c r="A1126" s="145">
        <v>49.121000000000002</v>
      </c>
      <c r="B1126" s="134">
        <f t="shared" si="17"/>
        <v>49.121000000000002</v>
      </c>
      <c r="C1126" s="83" t="s">
        <v>3920</v>
      </c>
      <c r="D1126" s="146"/>
      <c r="E1126" s="81">
        <v>1</v>
      </c>
    </row>
    <row r="1127" spans="1:8" x14ac:dyDescent="0.25">
      <c r="A1127" s="145">
        <v>49.122</v>
      </c>
      <c r="B1127" s="134">
        <f t="shared" si="17"/>
        <v>49.122</v>
      </c>
      <c r="C1127" s="83" t="s">
        <v>4137</v>
      </c>
      <c r="D1127" s="146"/>
      <c r="E1127" s="81">
        <v>2</v>
      </c>
    </row>
    <row r="1128" spans="1:8" x14ac:dyDescent="0.25">
      <c r="A1128" s="145">
        <v>49.122999999999998</v>
      </c>
      <c r="B1128" s="134">
        <f t="shared" si="17"/>
        <v>49.122999999999998</v>
      </c>
      <c r="C1128" s="83" t="s">
        <v>4139</v>
      </c>
      <c r="D1128" s="146"/>
      <c r="E1128" s="81">
        <v>2</v>
      </c>
    </row>
    <row r="1129" spans="1:8" x14ac:dyDescent="0.25">
      <c r="A1129" s="145">
        <v>49.124000000000002</v>
      </c>
      <c r="B1129" s="134">
        <f t="shared" si="17"/>
        <v>49.124000000000002</v>
      </c>
      <c r="C1129" s="83" t="s">
        <v>4138</v>
      </c>
      <c r="D1129" s="146"/>
      <c r="E1129" s="81">
        <v>2</v>
      </c>
    </row>
    <row r="1130" spans="1:8" x14ac:dyDescent="0.25">
      <c r="A1130" s="145">
        <v>49.125</v>
      </c>
      <c r="B1130" s="134">
        <f t="shared" si="17"/>
        <v>49.125</v>
      </c>
      <c r="C1130" s="83" t="s">
        <v>14818</v>
      </c>
      <c r="D1130" s="146"/>
      <c r="E1130" s="81">
        <v>4</v>
      </c>
    </row>
    <row r="1131" spans="1:8" x14ac:dyDescent="0.25">
      <c r="A1131" s="145">
        <v>49.125999999999998</v>
      </c>
      <c r="B1131" s="134">
        <f t="shared" si="17"/>
        <v>49.125999999999998</v>
      </c>
      <c r="C1131" s="83" t="s">
        <v>14819</v>
      </c>
      <c r="D1131" s="146"/>
      <c r="E1131" s="81">
        <v>4</v>
      </c>
    </row>
    <row r="1132" spans="1:8" x14ac:dyDescent="0.25">
      <c r="A1132" s="145">
        <v>49.127000000000002</v>
      </c>
      <c r="B1132" s="134">
        <f t="shared" si="17"/>
        <v>49.127000000000002</v>
      </c>
      <c r="C1132" s="83" t="s">
        <v>3918</v>
      </c>
      <c r="D1132" s="146"/>
      <c r="E1132" s="81">
        <v>2</v>
      </c>
    </row>
    <row r="1133" spans="1:8" x14ac:dyDescent="0.25">
      <c r="A1133" s="145">
        <v>49.128</v>
      </c>
      <c r="B1133" s="134">
        <f t="shared" si="17"/>
        <v>49.128</v>
      </c>
      <c r="C1133" s="83" t="s">
        <v>3917</v>
      </c>
      <c r="D1133" s="146"/>
      <c r="E1133" s="81">
        <v>2</v>
      </c>
    </row>
    <row r="1134" spans="1:8" x14ac:dyDescent="0.25">
      <c r="A1134" s="145">
        <v>49.128999999999998</v>
      </c>
      <c r="B1134" s="134">
        <f t="shared" si="17"/>
        <v>49.128999999999998</v>
      </c>
      <c r="C1134" s="83" t="s">
        <v>4143</v>
      </c>
      <c r="D1134" s="146"/>
      <c r="E1134" s="81">
        <v>2</v>
      </c>
    </row>
    <row r="1135" spans="1:8" x14ac:dyDescent="0.25">
      <c r="A1135" s="145" t="s">
        <v>12619</v>
      </c>
      <c r="B1135" s="134">
        <f t="shared" si="17"/>
        <v>49.13</v>
      </c>
      <c r="C1135" s="83" t="s">
        <v>4142</v>
      </c>
      <c r="D1135" s="146"/>
      <c r="E1135" s="81">
        <v>3</v>
      </c>
    </row>
    <row r="1136" spans="1:8" x14ac:dyDescent="0.25">
      <c r="A1136" s="145">
        <v>49.131</v>
      </c>
      <c r="B1136" s="134">
        <f t="shared" si="17"/>
        <v>49.131</v>
      </c>
      <c r="C1136" s="83" t="s">
        <v>3910</v>
      </c>
      <c r="D1136" s="146"/>
      <c r="E1136" s="81">
        <v>3</v>
      </c>
    </row>
    <row r="1137" spans="1:5" x14ac:dyDescent="0.25">
      <c r="A1137" s="145">
        <v>49.131999999999998</v>
      </c>
      <c r="B1137" s="134">
        <f t="shared" si="17"/>
        <v>49.131999999999998</v>
      </c>
      <c r="C1137" s="83" t="s">
        <v>4141</v>
      </c>
      <c r="D1137" s="146"/>
      <c r="E1137" s="81">
        <v>2</v>
      </c>
    </row>
    <row r="1138" spans="1:5" x14ac:dyDescent="0.25">
      <c r="A1138" s="145">
        <v>49.133000000000003</v>
      </c>
      <c r="B1138" s="134">
        <f t="shared" si="17"/>
        <v>49.133000000000003</v>
      </c>
      <c r="C1138" s="83" t="s">
        <v>4148</v>
      </c>
      <c r="D1138" s="146"/>
      <c r="E1138" s="81">
        <v>2</v>
      </c>
    </row>
    <row r="1139" spans="1:5" x14ac:dyDescent="0.25">
      <c r="A1139" s="145">
        <v>49.134</v>
      </c>
      <c r="B1139" s="134">
        <f t="shared" si="17"/>
        <v>49.134</v>
      </c>
      <c r="C1139" s="83" t="s">
        <v>3909</v>
      </c>
      <c r="D1139" s="146"/>
      <c r="E1139" s="81">
        <v>2</v>
      </c>
    </row>
    <row r="1140" spans="1:5" x14ac:dyDescent="0.25">
      <c r="A1140" s="145">
        <v>49.134999999999998</v>
      </c>
      <c r="B1140" s="134">
        <f t="shared" si="17"/>
        <v>49.134999999999998</v>
      </c>
      <c r="C1140" s="83" t="s">
        <v>3908</v>
      </c>
      <c r="D1140" s="146"/>
      <c r="E1140" s="81">
        <v>3</v>
      </c>
    </row>
    <row r="1141" spans="1:5" x14ac:dyDescent="0.25">
      <c r="A1141" s="145">
        <v>49.136000000000003</v>
      </c>
      <c r="B1141" s="134">
        <f t="shared" si="17"/>
        <v>49.136000000000003</v>
      </c>
      <c r="C1141" s="83" t="s">
        <v>3907</v>
      </c>
      <c r="D1141" s="146"/>
      <c r="E1141" s="81">
        <v>2</v>
      </c>
    </row>
    <row r="1142" spans="1:5" x14ac:dyDescent="0.25">
      <c r="A1142" s="145">
        <v>49.137</v>
      </c>
      <c r="B1142" s="134">
        <f t="shared" si="17"/>
        <v>49.137</v>
      </c>
      <c r="C1142" s="83" t="s">
        <v>4146</v>
      </c>
      <c r="D1142" s="146"/>
      <c r="E1142" s="81">
        <v>2</v>
      </c>
    </row>
    <row r="1143" spans="1:5" x14ac:dyDescent="0.25">
      <c r="A1143" s="145">
        <v>49.137999999999998</v>
      </c>
      <c r="B1143" s="134">
        <f t="shared" si="17"/>
        <v>49.137999999999998</v>
      </c>
      <c r="C1143" s="83" t="s">
        <v>4147</v>
      </c>
      <c r="D1143" s="146"/>
      <c r="E1143" s="81">
        <v>2</v>
      </c>
    </row>
    <row r="1144" spans="1:5" x14ac:dyDescent="0.25">
      <c r="A1144" s="145">
        <v>49.139000000000003</v>
      </c>
      <c r="B1144" s="134">
        <f t="shared" si="17"/>
        <v>49.139000000000003</v>
      </c>
      <c r="C1144" s="83" t="s">
        <v>3906</v>
      </c>
      <c r="D1144" s="146"/>
      <c r="E1144" s="81">
        <v>2</v>
      </c>
    </row>
    <row r="1145" spans="1:5" x14ac:dyDescent="0.25">
      <c r="A1145" s="145" t="s">
        <v>12628</v>
      </c>
      <c r="B1145" s="134">
        <f t="shared" si="17"/>
        <v>49.14</v>
      </c>
      <c r="C1145" s="83" t="s">
        <v>3905</v>
      </c>
      <c r="D1145" s="146"/>
      <c r="E1145" s="81">
        <v>3</v>
      </c>
    </row>
    <row r="1146" spans="1:5" x14ac:dyDescent="0.25">
      <c r="A1146" s="145">
        <v>49.140999999999998</v>
      </c>
      <c r="B1146" s="134">
        <f t="shared" si="17"/>
        <v>49.140999999999998</v>
      </c>
      <c r="C1146" s="83" t="s">
        <v>4145</v>
      </c>
      <c r="D1146" s="146"/>
      <c r="E1146" s="81">
        <v>3</v>
      </c>
    </row>
    <row r="1147" spans="1:5" x14ac:dyDescent="0.25">
      <c r="A1147" s="145">
        <v>49.142000000000003</v>
      </c>
      <c r="B1147" s="134">
        <f t="shared" si="17"/>
        <v>49.142000000000003</v>
      </c>
      <c r="C1147" s="83" t="s">
        <v>4144</v>
      </c>
      <c r="D1147" s="146"/>
      <c r="E1147" s="81">
        <v>2</v>
      </c>
    </row>
    <row r="1148" spans="1:5" x14ac:dyDescent="0.25">
      <c r="A1148" s="145">
        <v>49.143000000000001</v>
      </c>
      <c r="B1148" s="134">
        <f t="shared" si="17"/>
        <v>49.143000000000001</v>
      </c>
      <c r="C1148" s="83" t="s">
        <v>3818</v>
      </c>
      <c r="D1148" s="146"/>
      <c r="E1148" s="81">
        <v>3</v>
      </c>
    </row>
    <row r="1149" spans="1:5" x14ac:dyDescent="0.25">
      <c r="A1149" s="145">
        <v>49.143999999999998</v>
      </c>
      <c r="B1149" s="134">
        <f t="shared" si="17"/>
        <v>49.143999999999998</v>
      </c>
      <c r="C1149" s="83" t="s">
        <v>3819</v>
      </c>
      <c r="D1149" s="146"/>
      <c r="E1149" s="81">
        <v>2</v>
      </c>
    </row>
    <row r="1150" spans="1:5" x14ac:dyDescent="0.25">
      <c r="A1150" s="145">
        <v>49.145000000000003</v>
      </c>
      <c r="B1150" s="134">
        <f t="shared" si="17"/>
        <v>49.145000000000003</v>
      </c>
      <c r="C1150" s="83" t="s">
        <v>8859</v>
      </c>
      <c r="D1150" s="146"/>
      <c r="E1150" s="81">
        <v>2</v>
      </c>
    </row>
    <row r="1151" spans="1:5" x14ac:dyDescent="0.25">
      <c r="A1151" s="145">
        <v>49.146000000000001</v>
      </c>
      <c r="B1151" s="134">
        <f t="shared" si="17"/>
        <v>49.146000000000001</v>
      </c>
      <c r="C1151" s="83" t="s">
        <v>8860</v>
      </c>
      <c r="D1151" s="146"/>
      <c r="E1151" s="81">
        <v>2</v>
      </c>
    </row>
    <row r="1152" spans="1:5" x14ac:dyDescent="0.25">
      <c r="A1152" s="145">
        <v>49.146999999999998</v>
      </c>
      <c r="B1152" s="134">
        <f t="shared" si="17"/>
        <v>49.146999999999998</v>
      </c>
      <c r="C1152" s="83" t="s">
        <v>8861</v>
      </c>
      <c r="D1152" s="146"/>
      <c r="E1152" s="81">
        <v>3</v>
      </c>
    </row>
    <row r="1153" spans="1:5" x14ac:dyDescent="0.25">
      <c r="A1153" s="145">
        <v>49.148000000000003</v>
      </c>
      <c r="B1153" s="134">
        <f t="shared" si="17"/>
        <v>49.148000000000003</v>
      </c>
      <c r="C1153" s="83" t="s">
        <v>3835</v>
      </c>
      <c r="D1153" s="146"/>
      <c r="E1153" s="81">
        <v>2</v>
      </c>
    </row>
    <row r="1154" spans="1:5" x14ac:dyDescent="0.25">
      <c r="A1154" s="145">
        <v>49.149000000000001</v>
      </c>
      <c r="B1154" s="134">
        <f t="shared" si="17"/>
        <v>49.149000000000001</v>
      </c>
      <c r="C1154" s="83" t="s">
        <v>3834</v>
      </c>
      <c r="D1154" s="146"/>
      <c r="E1154" s="81">
        <v>2</v>
      </c>
    </row>
    <row r="1155" spans="1:5" x14ac:dyDescent="0.25">
      <c r="A1155" s="145" t="s">
        <v>12748</v>
      </c>
      <c r="B1155" s="134">
        <f t="shared" ref="B1155:B1218" si="18">VALUE(A1155)</f>
        <v>49.15</v>
      </c>
      <c r="C1155" s="83" t="s">
        <v>3833</v>
      </c>
      <c r="D1155" s="146"/>
      <c r="E1155" s="81">
        <v>2</v>
      </c>
    </row>
    <row r="1156" spans="1:5" x14ac:dyDescent="0.25">
      <c r="A1156" s="145">
        <v>49.151000000000003</v>
      </c>
      <c r="B1156" s="134">
        <f t="shared" si="18"/>
        <v>49.151000000000003</v>
      </c>
      <c r="C1156" s="83" t="s">
        <v>3832</v>
      </c>
      <c r="D1156" s="146"/>
      <c r="E1156" s="81">
        <v>2</v>
      </c>
    </row>
    <row r="1157" spans="1:5" x14ac:dyDescent="0.25">
      <c r="A1157" s="145">
        <v>49.152000000000001</v>
      </c>
      <c r="B1157" s="134">
        <f t="shared" si="18"/>
        <v>49.152000000000001</v>
      </c>
      <c r="C1157" s="83" t="s">
        <v>3831</v>
      </c>
      <c r="D1157" s="146"/>
      <c r="E1157" s="81">
        <v>2</v>
      </c>
    </row>
    <row r="1158" spans="1:5" x14ac:dyDescent="0.25">
      <c r="A1158" s="145">
        <v>49.152999999999999</v>
      </c>
      <c r="B1158" s="134">
        <f t="shared" si="18"/>
        <v>49.152999999999999</v>
      </c>
      <c r="C1158" s="83" t="s">
        <v>3830</v>
      </c>
      <c r="D1158" s="146"/>
      <c r="E1158" s="81">
        <v>2</v>
      </c>
    </row>
    <row r="1159" spans="1:5" x14ac:dyDescent="0.25">
      <c r="A1159" s="145">
        <v>49.154000000000003</v>
      </c>
      <c r="B1159" s="134">
        <f t="shared" si="18"/>
        <v>49.154000000000003</v>
      </c>
      <c r="C1159" s="83" t="s">
        <v>3836</v>
      </c>
      <c r="D1159" s="146"/>
      <c r="E1159" s="81">
        <v>2</v>
      </c>
    </row>
    <row r="1160" spans="1:5" x14ac:dyDescent="0.25">
      <c r="A1160" s="145">
        <v>49.155000000000001</v>
      </c>
      <c r="B1160" s="134">
        <f t="shared" si="18"/>
        <v>49.155000000000001</v>
      </c>
      <c r="C1160" s="83" t="s">
        <v>7287</v>
      </c>
      <c r="D1160" s="146"/>
      <c r="E1160" s="81">
        <v>1</v>
      </c>
    </row>
    <row r="1161" spans="1:5" x14ac:dyDescent="0.25">
      <c r="A1161" s="145">
        <v>49.155999999999999</v>
      </c>
      <c r="B1161" s="134">
        <f t="shared" si="18"/>
        <v>49.155999999999999</v>
      </c>
      <c r="C1161" s="83" t="s">
        <v>9976</v>
      </c>
      <c r="D1161" s="146" t="s">
        <v>9092</v>
      </c>
      <c r="E1161" s="81">
        <v>2</v>
      </c>
    </row>
    <row r="1162" spans="1:5" x14ac:dyDescent="0.25">
      <c r="A1162" s="145">
        <v>49.156999999999996</v>
      </c>
      <c r="B1162" s="134">
        <f t="shared" si="18"/>
        <v>49.156999999999996</v>
      </c>
      <c r="C1162" s="83" t="s">
        <v>9978</v>
      </c>
      <c r="D1162" s="146" t="s">
        <v>9977</v>
      </c>
      <c r="E1162" s="81">
        <v>2</v>
      </c>
    </row>
    <row r="1163" spans="1:5" x14ac:dyDescent="0.25">
      <c r="A1163" s="145">
        <v>49.158000000000001</v>
      </c>
      <c r="B1163" s="134">
        <f t="shared" si="18"/>
        <v>49.158000000000001</v>
      </c>
      <c r="C1163" s="83" t="s">
        <v>9091</v>
      </c>
      <c r="D1163" s="146"/>
      <c r="E1163" s="81">
        <v>2</v>
      </c>
    </row>
    <row r="1164" spans="1:5" x14ac:dyDescent="0.25">
      <c r="A1164" s="145">
        <v>49.158999999999999</v>
      </c>
      <c r="B1164" s="134">
        <f t="shared" si="18"/>
        <v>49.158999999999999</v>
      </c>
      <c r="C1164" s="83" t="s">
        <v>14019</v>
      </c>
      <c r="D1164" s="146"/>
      <c r="E1164" s="81">
        <v>2</v>
      </c>
    </row>
    <row r="1165" spans="1:5" x14ac:dyDescent="0.25">
      <c r="A1165" s="145" t="s">
        <v>12720</v>
      </c>
      <c r="B1165" s="134">
        <f t="shared" si="18"/>
        <v>49.16</v>
      </c>
      <c r="C1165" s="83" t="s">
        <v>7597</v>
      </c>
      <c r="D1165" s="146"/>
      <c r="E1165" s="81">
        <v>3</v>
      </c>
    </row>
    <row r="1166" spans="1:5" x14ac:dyDescent="0.25">
      <c r="A1166" s="145">
        <v>49.161000000000001</v>
      </c>
      <c r="B1166" s="134">
        <f t="shared" si="18"/>
        <v>49.161000000000001</v>
      </c>
      <c r="C1166" s="83" t="s">
        <v>9984</v>
      </c>
      <c r="D1166" s="146"/>
      <c r="E1166" s="81">
        <v>1</v>
      </c>
    </row>
    <row r="1167" spans="1:5" x14ac:dyDescent="0.25">
      <c r="A1167" s="145">
        <v>49.161999999999999</v>
      </c>
      <c r="B1167" s="134">
        <f t="shared" si="18"/>
        <v>49.161999999999999</v>
      </c>
      <c r="C1167" s="83" t="s">
        <v>7596</v>
      </c>
      <c r="D1167" s="146"/>
      <c r="E1167" s="81">
        <v>2</v>
      </c>
    </row>
    <row r="1168" spans="1:5" x14ac:dyDescent="0.25">
      <c r="A1168" s="145">
        <v>49.162999999999997</v>
      </c>
      <c r="B1168" s="134">
        <f t="shared" si="18"/>
        <v>49.162999999999997</v>
      </c>
      <c r="C1168" s="83" t="s">
        <v>7600</v>
      </c>
      <c r="D1168" s="146"/>
      <c r="E1168" s="81">
        <v>4</v>
      </c>
    </row>
    <row r="1169" spans="1:8" x14ac:dyDescent="0.25">
      <c r="A1169" s="145">
        <v>49.164000000000001</v>
      </c>
      <c r="B1169" s="134">
        <f t="shared" si="18"/>
        <v>49.164000000000001</v>
      </c>
      <c r="C1169" s="83" t="s">
        <v>9983</v>
      </c>
      <c r="D1169" s="146"/>
      <c r="E1169" s="81">
        <v>2</v>
      </c>
    </row>
    <row r="1170" spans="1:8" x14ac:dyDescent="0.25">
      <c r="A1170" s="145">
        <v>49.164999999999999</v>
      </c>
      <c r="B1170" s="134">
        <f t="shared" si="18"/>
        <v>49.164999999999999</v>
      </c>
      <c r="C1170" s="83" t="s">
        <v>7598</v>
      </c>
      <c r="D1170" s="146"/>
      <c r="E1170" s="81">
        <v>3</v>
      </c>
    </row>
    <row r="1171" spans="1:8" x14ac:dyDescent="0.25">
      <c r="A1171" s="145">
        <v>49.165999999999997</v>
      </c>
      <c r="B1171" s="134">
        <f t="shared" si="18"/>
        <v>49.165999999999997</v>
      </c>
      <c r="C1171" s="83" t="s">
        <v>9981</v>
      </c>
      <c r="D1171" s="146"/>
      <c r="E1171" s="81">
        <v>2</v>
      </c>
    </row>
    <row r="1172" spans="1:8" x14ac:dyDescent="0.25">
      <c r="A1172" s="145">
        <v>49.167000000000002</v>
      </c>
      <c r="B1172" s="134">
        <f t="shared" si="18"/>
        <v>49.167000000000002</v>
      </c>
      <c r="C1172" s="83" t="s">
        <v>9982</v>
      </c>
      <c r="D1172" s="146"/>
      <c r="E1172" s="81">
        <v>2</v>
      </c>
    </row>
    <row r="1173" spans="1:8" x14ac:dyDescent="0.25">
      <c r="A1173" s="145">
        <v>49.167999999999999</v>
      </c>
      <c r="B1173" s="134">
        <f t="shared" si="18"/>
        <v>49.167999999999999</v>
      </c>
      <c r="C1173" s="83" t="s">
        <v>8857</v>
      </c>
      <c r="D1173" s="146"/>
      <c r="E1173" s="81">
        <v>3</v>
      </c>
      <c r="H1173" s="80" t="s">
        <v>14803</v>
      </c>
    </row>
    <row r="1174" spans="1:8" x14ac:dyDescent="0.25">
      <c r="A1174" s="145">
        <v>49.168999999999997</v>
      </c>
      <c r="B1174" s="134">
        <f t="shared" si="18"/>
        <v>49.168999999999997</v>
      </c>
      <c r="C1174" s="83" t="s">
        <v>7601</v>
      </c>
      <c r="D1174" s="146"/>
      <c r="E1174" s="81">
        <v>3</v>
      </c>
    </row>
    <row r="1175" spans="1:8" x14ac:dyDescent="0.25">
      <c r="A1175" s="145" t="s">
        <v>12732</v>
      </c>
      <c r="B1175" s="134">
        <f t="shared" si="18"/>
        <v>49.17</v>
      </c>
      <c r="C1175" s="83" t="s">
        <v>11912</v>
      </c>
      <c r="D1175" s="146"/>
      <c r="E1175" s="81">
        <v>2</v>
      </c>
    </row>
    <row r="1176" spans="1:8" x14ac:dyDescent="0.25">
      <c r="A1176" s="145">
        <v>49.170999999999999</v>
      </c>
      <c r="B1176" s="134">
        <f t="shared" si="18"/>
        <v>49.170999999999999</v>
      </c>
      <c r="C1176" s="83" t="s">
        <v>11908</v>
      </c>
      <c r="D1176" s="146"/>
      <c r="E1176" s="81">
        <v>2</v>
      </c>
    </row>
    <row r="1177" spans="1:8" x14ac:dyDescent="0.25">
      <c r="A1177" s="145">
        <v>49.171999999999997</v>
      </c>
      <c r="B1177" s="134">
        <f t="shared" si="18"/>
        <v>49.171999999999997</v>
      </c>
      <c r="C1177" s="83" t="s">
        <v>11909</v>
      </c>
      <c r="D1177" s="146"/>
      <c r="E1177" s="81">
        <v>1</v>
      </c>
    </row>
    <row r="1178" spans="1:8" x14ac:dyDescent="0.25">
      <c r="A1178" s="145">
        <v>49.173000000000002</v>
      </c>
      <c r="B1178" s="134">
        <f t="shared" si="18"/>
        <v>49.173000000000002</v>
      </c>
      <c r="C1178" s="83" t="s">
        <v>11911</v>
      </c>
      <c r="D1178" s="146"/>
      <c r="E1178" s="81">
        <v>3</v>
      </c>
    </row>
    <row r="1179" spans="1:8" x14ac:dyDescent="0.25">
      <c r="A1179" s="145">
        <v>49.173999999999999</v>
      </c>
      <c r="B1179" s="134">
        <f t="shared" si="18"/>
        <v>49.173999999999999</v>
      </c>
      <c r="C1179" s="83" t="s">
        <v>11910</v>
      </c>
      <c r="D1179" s="146"/>
      <c r="E1179" s="81">
        <v>2</v>
      </c>
    </row>
    <row r="1180" spans="1:8" x14ac:dyDescent="0.25">
      <c r="A1180" s="145">
        <v>49.174999999999997</v>
      </c>
      <c r="B1180" s="134">
        <f t="shared" si="18"/>
        <v>49.174999999999997</v>
      </c>
      <c r="C1180" s="83" t="s">
        <v>8858</v>
      </c>
      <c r="D1180" s="146"/>
      <c r="E1180" s="81">
        <v>3</v>
      </c>
      <c r="H1180" s="80" t="s">
        <v>14820</v>
      </c>
    </row>
    <row r="1181" spans="1:8" x14ac:dyDescent="0.25">
      <c r="A1181" s="145">
        <v>49.176000000000002</v>
      </c>
      <c r="B1181" s="134">
        <f t="shared" si="18"/>
        <v>49.176000000000002</v>
      </c>
      <c r="C1181" s="83" t="s">
        <v>11191</v>
      </c>
      <c r="D1181" s="146"/>
      <c r="E1181" s="81">
        <v>3</v>
      </c>
    </row>
    <row r="1182" spans="1:8" x14ac:dyDescent="0.25">
      <c r="A1182" s="145">
        <v>49.177</v>
      </c>
      <c r="B1182" s="134">
        <f t="shared" si="18"/>
        <v>49.177</v>
      </c>
      <c r="C1182" s="83" t="s">
        <v>11907</v>
      </c>
      <c r="D1182" s="146"/>
      <c r="E1182" s="81">
        <v>2</v>
      </c>
    </row>
    <row r="1183" spans="1:8" x14ac:dyDescent="0.25">
      <c r="A1183" s="145">
        <v>49.177999999999997</v>
      </c>
      <c r="B1183" s="134">
        <f t="shared" si="18"/>
        <v>49.177999999999997</v>
      </c>
      <c r="C1183" s="83" t="s">
        <v>11906</v>
      </c>
      <c r="D1183" s="146"/>
      <c r="E1183" s="81">
        <v>2</v>
      </c>
    </row>
    <row r="1184" spans="1:8" x14ac:dyDescent="0.25">
      <c r="A1184" s="145">
        <v>49.179000000000002</v>
      </c>
      <c r="B1184" s="134">
        <f t="shared" si="18"/>
        <v>49.179000000000002</v>
      </c>
      <c r="C1184" s="83" t="s">
        <v>9979</v>
      </c>
      <c r="D1184" s="146"/>
      <c r="E1184" s="81">
        <v>1</v>
      </c>
    </row>
    <row r="1185" spans="1:8" x14ac:dyDescent="0.25">
      <c r="A1185" s="145" t="s">
        <v>12734</v>
      </c>
      <c r="B1185" s="134">
        <f t="shared" si="18"/>
        <v>49.18</v>
      </c>
      <c r="C1185" s="83" t="s">
        <v>9980</v>
      </c>
      <c r="D1185" s="146"/>
      <c r="E1185" s="81">
        <v>1</v>
      </c>
    </row>
    <row r="1186" spans="1:8" x14ac:dyDescent="0.25">
      <c r="A1186" s="145">
        <v>49.180999999999997</v>
      </c>
      <c r="B1186" s="134">
        <f t="shared" si="18"/>
        <v>49.180999999999997</v>
      </c>
      <c r="C1186" s="83" t="s">
        <v>8865</v>
      </c>
      <c r="D1186" s="146"/>
      <c r="E1186" s="81">
        <v>3</v>
      </c>
    </row>
    <row r="1187" spans="1:8" x14ac:dyDescent="0.25">
      <c r="A1187" s="145">
        <v>49.182000000000002</v>
      </c>
      <c r="B1187" s="134">
        <f t="shared" si="18"/>
        <v>49.182000000000002</v>
      </c>
      <c r="C1187" s="83" t="s">
        <v>8866</v>
      </c>
      <c r="D1187" s="146" t="s">
        <v>8867</v>
      </c>
      <c r="E1187" s="81">
        <v>3</v>
      </c>
    </row>
    <row r="1188" spans="1:8" x14ac:dyDescent="0.25">
      <c r="A1188" s="145">
        <v>49.183</v>
      </c>
      <c r="B1188" s="134">
        <f t="shared" si="18"/>
        <v>49.183</v>
      </c>
      <c r="C1188" s="83" t="s">
        <v>3823</v>
      </c>
      <c r="D1188" s="146"/>
      <c r="E1188" s="81">
        <v>2</v>
      </c>
    </row>
    <row r="1189" spans="1:8" x14ac:dyDescent="0.25">
      <c r="A1189" s="145">
        <v>49.183999999999997</v>
      </c>
      <c r="B1189" s="134">
        <f t="shared" si="18"/>
        <v>49.183999999999997</v>
      </c>
      <c r="C1189" s="83" t="s">
        <v>3824</v>
      </c>
      <c r="D1189" s="148"/>
      <c r="E1189" s="81">
        <v>1</v>
      </c>
    </row>
    <row r="1190" spans="1:8" x14ac:dyDescent="0.25">
      <c r="A1190" s="145">
        <v>49.185000000000002</v>
      </c>
      <c r="B1190" s="134">
        <f t="shared" si="18"/>
        <v>49.185000000000002</v>
      </c>
      <c r="C1190" s="83" t="s">
        <v>3822</v>
      </c>
      <c r="D1190" s="146"/>
      <c r="E1190" s="81">
        <v>1</v>
      </c>
    </row>
    <row r="1191" spans="1:8" x14ac:dyDescent="0.25">
      <c r="A1191" s="145">
        <v>49.186</v>
      </c>
      <c r="B1191" s="134">
        <f t="shared" si="18"/>
        <v>49.186</v>
      </c>
      <c r="C1191" s="83" t="s">
        <v>8862</v>
      </c>
      <c r="D1191" s="148"/>
      <c r="E1191" s="81">
        <v>4</v>
      </c>
    </row>
    <row r="1192" spans="1:8" x14ac:dyDescent="0.25">
      <c r="A1192" s="145">
        <v>49.186999999999998</v>
      </c>
      <c r="B1192" s="134">
        <f t="shared" si="18"/>
        <v>49.186999999999998</v>
      </c>
      <c r="C1192" s="83" t="s">
        <v>3829</v>
      </c>
      <c r="D1192" s="146"/>
      <c r="E1192" s="81">
        <v>4</v>
      </c>
    </row>
    <row r="1193" spans="1:8" x14ac:dyDescent="0.25">
      <c r="A1193" s="145">
        <v>49.188000000000002</v>
      </c>
      <c r="B1193" s="134">
        <f t="shared" si="18"/>
        <v>49.188000000000002</v>
      </c>
      <c r="C1193" s="83" t="s">
        <v>3828</v>
      </c>
      <c r="D1193" s="146"/>
      <c r="E1193" s="81">
        <v>2</v>
      </c>
      <c r="H1193" s="80" t="s">
        <v>14821</v>
      </c>
    </row>
    <row r="1194" spans="1:8" x14ac:dyDescent="0.25">
      <c r="A1194" s="145">
        <v>49.189</v>
      </c>
      <c r="B1194" s="134">
        <f t="shared" si="18"/>
        <v>49.189</v>
      </c>
      <c r="C1194" s="83" t="s">
        <v>3827</v>
      </c>
      <c r="D1194" s="146"/>
      <c r="E1194" s="81">
        <v>4</v>
      </c>
    </row>
    <row r="1195" spans="1:8" x14ac:dyDescent="0.25">
      <c r="A1195" s="145" t="s">
        <v>12756</v>
      </c>
      <c r="B1195" s="134">
        <f t="shared" si="18"/>
        <v>49.19</v>
      </c>
      <c r="C1195" s="83" t="s">
        <v>3826</v>
      </c>
      <c r="D1195" s="146"/>
      <c r="E1195" s="81">
        <v>4</v>
      </c>
    </row>
    <row r="1196" spans="1:8" x14ac:dyDescent="0.25">
      <c r="A1196" s="145">
        <v>49.191000000000003</v>
      </c>
      <c r="B1196" s="134">
        <f t="shared" si="18"/>
        <v>49.191000000000003</v>
      </c>
      <c r="C1196" s="83" t="s">
        <v>3825</v>
      </c>
      <c r="D1196" s="146"/>
      <c r="E1196" s="81">
        <v>2</v>
      </c>
    </row>
    <row r="1197" spans="1:8" x14ac:dyDescent="0.25">
      <c r="A1197" s="145">
        <v>49.192</v>
      </c>
      <c r="B1197" s="134">
        <f t="shared" si="18"/>
        <v>49.192</v>
      </c>
      <c r="C1197" s="83" t="s">
        <v>8863</v>
      </c>
      <c r="D1197" s="146"/>
      <c r="E1197" s="81">
        <v>2</v>
      </c>
    </row>
    <row r="1198" spans="1:8" x14ac:dyDescent="0.25">
      <c r="A1198" s="145">
        <v>49.192999999999998</v>
      </c>
      <c r="B1198" s="134">
        <f t="shared" si="18"/>
        <v>49.192999999999998</v>
      </c>
      <c r="C1198" s="83" t="s">
        <v>8864</v>
      </c>
      <c r="D1198" s="146"/>
      <c r="E1198" s="81">
        <v>1</v>
      </c>
    </row>
    <row r="1199" spans="1:8" x14ac:dyDescent="0.25">
      <c r="A1199" s="145">
        <v>49.194000000000003</v>
      </c>
      <c r="B1199" s="134">
        <f t="shared" si="18"/>
        <v>49.194000000000003</v>
      </c>
      <c r="C1199" s="83" t="s">
        <v>3821</v>
      </c>
      <c r="D1199" s="146"/>
      <c r="E1199" s="81">
        <v>2</v>
      </c>
      <c r="H1199" s="149"/>
    </row>
    <row r="1200" spans="1:8" x14ac:dyDescent="0.25">
      <c r="A1200" s="145">
        <v>49.195</v>
      </c>
      <c r="B1200" s="134">
        <f t="shared" si="18"/>
        <v>49.195</v>
      </c>
      <c r="C1200" s="83" t="s">
        <v>8868</v>
      </c>
      <c r="D1200" s="146"/>
      <c r="E1200" s="81">
        <v>2</v>
      </c>
    </row>
    <row r="1201" spans="1:8" x14ac:dyDescent="0.25">
      <c r="A1201" s="145">
        <v>49.195999999999998</v>
      </c>
      <c r="B1201" s="134">
        <f t="shared" si="18"/>
        <v>49.195999999999998</v>
      </c>
      <c r="C1201" s="83" t="s">
        <v>10863</v>
      </c>
      <c r="D1201" s="146"/>
      <c r="E1201" s="81">
        <v>4</v>
      </c>
    </row>
    <row r="1202" spans="1:8" x14ac:dyDescent="0.25">
      <c r="A1202" s="145">
        <v>49.197000000000003</v>
      </c>
      <c r="B1202" s="134">
        <f t="shared" si="18"/>
        <v>49.197000000000003</v>
      </c>
      <c r="C1202" s="83" t="s">
        <v>3820</v>
      </c>
      <c r="D1202" s="146"/>
      <c r="E1202" s="81">
        <v>2</v>
      </c>
      <c r="H1202" s="80" t="s">
        <v>14822</v>
      </c>
    </row>
    <row r="1203" spans="1:8" x14ac:dyDescent="0.25">
      <c r="A1203" s="145">
        <v>49.198999999999998</v>
      </c>
      <c r="B1203" s="134">
        <f t="shared" si="18"/>
        <v>49.198999999999998</v>
      </c>
      <c r="C1203" s="83" t="s">
        <v>1720</v>
      </c>
      <c r="D1203" s="146"/>
      <c r="E1203" s="81">
        <v>1</v>
      </c>
    </row>
    <row r="1204" spans="1:8" x14ac:dyDescent="0.25">
      <c r="A1204" s="145" t="s">
        <v>12869</v>
      </c>
      <c r="B1204" s="134">
        <f t="shared" si="18"/>
        <v>49.2</v>
      </c>
      <c r="C1204" s="83" t="s">
        <v>2158</v>
      </c>
      <c r="D1204" s="146" t="s">
        <v>14823</v>
      </c>
      <c r="E1204" s="81">
        <v>1</v>
      </c>
    </row>
    <row r="1205" spans="1:8" x14ac:dyDescent="0.25">
      <c r="A1205" s="145" t="s">
        <v>14824</v>
      </c>
      <c r="B1205" s="134">
        <f t="shared" si="18"/>
        <v>49.200099999999999</v>
      </c>
      <c r="C1205" s="83" t="s">
        <v>14825</v>
      </c>
      <c r="D1205" s="146"/>
      <c r="E1205" s="81">
        <v>3</v>
      </c>
    </row>
    <row r="1206" spans="1:8" x14ac:dyDescent="0.25">
      <c r="A1206" s="145">
        <v>49.201000000000001</v>
      </c>
      <c r="B1206" s="134">
        <f t="shared" si="18"/>
        <v>49.201000000000001</v>
      </c>
      <c r="C1206" s="83" t="s">
        <v>10865</v>
      </c>
      <c r="D1206" s="146"/>
      <c r="E1206" s="81">
        <v>1</v>
      </c>
    </row>
    <row r="1207" spans="1:8" x14ac:dyDescent="0.25">
      <c r="A1207" s="145">
        <v>49.201999999999998</v>
      </c>
      <c r="B1207" s="134">
        <f t="shared" si="18"/>
        <v>49.201999999999998</v>
      </c>
      <c r="C1207" s="83" t="s">
        <v>10866</v>
      </c>
      <c r="D1207" s="146"/>
      <c r="E1207" s="81">
        <v>1</v>
      </c>
    </row>
    <row r="1208" spans="1:8" x14ac:dyDescent="0.25">
      <c r="A1208" s="145">
        <v>49.203000000000003</v>
      </c>
      <c r="B1208" s="134">
        <f t="shared" si="18"/>
        <v>49.203000000000003</v>
      </c>
      <c r="C1208" s="83" t="s">
        <v>10872</v>
      </c>
      <c r="D1208" s="146"/>
      <c r="E1208" s="81">
        <v>1</v>
      </c>
    </row>
    <row r="1209" spans="1:8" x14ac:dyDescent="0.25">
      <c r="A1209" s="145">
        <v>49.204000000000001</v>
      </c>
      <c r="B1209" s="134">
        <f t="shared" si="18"/>
        <v>49.204000000000001</v>
      </c>
      <c r="C1209" s="83" t="s">
        <v>10871</v>
      </c>
      <c r="D1209" s="146"/>
      <c r="E1209" s="81">
        <v>2</v>
      </c>
    </row>
    <row r="1210" spans="1:8" x14ac:dyDescent="0.25">
      <c r="A1210" s="145">
        <v>49.204999999999998</v>
      </c>
      <c r="B1210" s="134">
        <f t="shared" si="18"/>
        <v>49.204999999999998</v>
      </c>
      <c r="C1210" s="83" t="s">
        <v>3816</v>
      </c>
      <c r="D1210" s="146"/>
      <c r="E1210" s="81">
        <v>2</v>
      </c>
    </row>
    <row r="1211" spans="1:8" x14ac:dyDescent="0.25">
      <c r="A1211" s="145">
        <v>49.206000000000003</v>
      </c>
      <c r="B1211" s="134">
        <f t="shared" si="18"/>
        <v>49.206000000000003</v>
      </c>
      <c r="C1211" s="83" t="s">
        <v>1096</v>
      </c>
      <c r="D1211" s="146"/>
      <c r="E1211" s="81">
        <v>3</v>
      </c>
    </row>
    <row r="1212" spans="1:8" x14ac:dyDescent="0.25">
      <c r="A1212" s="145">
        <v>49.207000000000001</v>
      </c>
      <c r="B1212" s="134">
        <f t="shared" si="18"/>
        <v>49.207000000000001</v>
      </c>
      <c r="C1212" s="83" t="s">
        <v>10867</v>
      </c>
      <c r="D1212" s="146"/>
      <c r="E1212" s="81">
        <v>2</v>
      </c>
    </row>
    <row r="1213" spans="1:8" x14ac:dyDescent="0.25">
      <c r="A1213" s="145">
        <v>49.207999999999998</v>
      </c>
      <c r="B1213" s="134">
        <f t="shared" si="18"/>
        <v>49.207999999999998</v>
      </c>
      <c r="C1213" s="83" t="s">
        <v>10869</v>
      </c>
      <c r="D1213" s="146"/>
      <c r="E1213" s="81">
        <v>2</v>
      </c>
    </row>
    <row r="1214" spans="1:8" x14ac:dyDescent="0.25">
      <c r="A1214" s="145">
        <v>49.209000000000003</v>
      </c>
      <c r="B1214" s="134">
        <f t="shared" si="18"/>
        <v>49.209000000000003</v>
      </c>
      <c r="C1214" s="83" t="s">
        <v>1097</v>
      </c>
      <c r="D1214" s="146"/>
      <c r="E1214" s="81">
        <v>2</v>
      </c>
    </row>
    <row r="1215" spans="1:8" x14ac:dyDescent="0.25">
      <c r="A1215" s="145" t="s">
        <v>12780</v>
      </c>
      <c r="B1215" s="134">
        <f t="shared" si="18"/>
        <v>49.21</v>
      </c>
      <c r="C1215" s="83" t="s">
        <v>1094</v>
      </c>
      <c r="D1215" s="146"/>
      <c r="E1215" s="81">
        <v>2</v>
      </c>
    </row>
    <row r="1216" spans="1:8" x14ac:dyDescent="0.25">
      <c r="A1216" s="145">
        <v>49.210999999999999</v>
      </c>
      <c r="B1216" s="134">
        <f t="shared" si="18"/>
        <v>49.210999999999999</v>
      </c>
      <c r="C1216" s="83" t="s">
        <v>10874</v>
      </c>
      <c r="D1216" s="146"/>
      <c r="E1216" s="81">
        <v>1</v>
      </c>
    </row>
    <row r="1217" spans="1:8" x14ac:dyDescent="0.25">
      <c r="A1217" s="145">
        <v>49.212000000000003</v>
      </c>
      <c r="B1217" s="134">
        <f t="shared" si="18"/>
        <v>49.212000000000003</v>
      </c>
      <c r="C1217" s="83" t="s">
        <v>10875</v>
      </c>
      <c r="D1217" s="146"/>
      <c r="E1217" s="81">
        <v>1</v>
      </c>
    </row>
    <row r="1218" spans="1:8" x14ac:dyDescent="0.25">
      <c r="A1218" s="145">
        <v>49.213000000000001</v>
      </c>
      <c r="B1218" s="134">
        <f t="shared" si="18"/>
        <v>49.213000000000001</v>
      </c>
      <c r="C1218" s="83" t="s">
        <v>10873</v>
      </c>
      <c r="D1218" s="146"/>
      <c r="E1218" s="81">
        <v>3</v>
      </c>
    </row>
    <row r="1219" spans="1:8" x14ac:dyDescent="0.25">
      <c r="A1219" s="145">
        <v>49.213999999999999</v>
      </c>
      <c r="B1219" s="134">
        <f t="shared" ref="B1219:B1282" si="19">VALUE(A1219)</f>
        <v>49.213999999999999</v>
      </c>
      <c r="C1219" s="83" t="s">
        <v>1093</v>
      </c>
      <c r="D1219" s="146"/>
      <c r="E1219" s="81">
        <v>1</v>
      </c>
    </row>
    <row r="1220" spans="1:8" x14ac:dyDescent="0.25">
      <c r="A1220" s="145">
        <v>49.215000000000003</v>
      </c>
      <c r="B1220" s="134">
        <f t="shared" si="19"/>
        <v>49.215000000000003</v>
      </c>
      <c r="C1220" s="83" t="s">
        <v>3817</v>
      </c>
      <c r="D1220" s="146"/>
      <c r="E1220" s="81">
        <v>2</v>
      </c>
    </row>
    <row r="1221" spans="1:8" x14ac:dyDescent="0.25">
      <c r="A1221" s="145">
        <v>49.216000000000001</v>
      </c>
      <c r="B1221" s="134">
        <f t="shared" si="19"/>
        <v>49.216000000000001</v>
      </c>
      <c r="C1221" s="83" t="s">
        <v>10870</v>
      </c>
      <c r="D1221" s="146"/>
      <c r="E1221" s="81">
        <v>1</v>
      </c>
    </row>
    <row r="1222" spans="1:8" x14ac:dyDescent="0.25">
      <c r="A1222" s="145">
        <v>49.216999999999999</v>
      </c>
      <c r="B1222" s="134">
        <f t="shared" si="19"/>
        <v>49.216999999999999</v>
      </c>
      <c r="C1222" s="83" t="s">
        <v>1095</v>
      </c>
      <c r="D1222" s="146"/>
      <c r="E1222" s="81">
        <v>3</v>
      </c>
    </row>
    <row r="1223" spans="1:8" x14ac:dyDescent="0.25">
      <c r="A1223" s="145">
        <v>49.218000000000004</v>
      </c>
      <c r="B1223" s="134">
        <f t="shared" si="19"/>
        <v>49.218000000000004</v>
      </c>
      <c r="C1223" s="83" t="s">
        <v>1061</v>
      </c>
      <c r="D1223" s="146"/>
      <c r="E1223" s="81">
        <v>2</v>
      </c>
    </row>
    <row r="1224" spans="1:8" x14ac:dyDescent="0.25">
      <c r="A1224" s="145">
        <v>49.219000000000001</v>
      </c>
      <c r="B1224" s="134">
        <f t="shared" si="19"/>
        <v>49.219000000000001</v>
      </c>
      <c r="C1224" s="83" t="s">
        <v>2146</v>
      </c>
      <c r="D1224" s="146"/>
      <c r="E1224" s="81">
        <v>2</v>
      </c>
    </row>
    <row r="1225" spans="1:8" x14ac:dyDescent="0.25">
      <c r="A1225" s="145" t="s">
        <v>12817</v>
      </c>
      <c r="B1225" s="134">
        <f t="shared" si="19"/>
        <v>49.22</v>
      </c>
      <c r="C1225" s="83" t="s">
        <v>7658</v>
      </c>
      <c r="D1225" s="146"/>
      <c r="E1225" s="81">
        <v>2</v>
      </c>
    </row>
    <row r="1226" spans="1:8" x14ac:dyDescent="0.25">
      <c r="A1226" s="145">
        <v>49.220999999999997</v>
      </c>
      <c r="B1226" s="134">
        <f t="shared" si="19"/>
        <v>49.220999999999997</v>
      </c>
      <c r="C1226" s="83" t="s">
        <v>7657</v>
      </c>
      <c r="D1226" s="146"/>
      <c r="E1226" s="81">
        <v>2</v>
      </c>
    </row>
    <row r="1227" spans="1:8" x14ac:dyDescent="0.25">
      <c r="A1227" s="145">
        <v>49.222000000000001</v>
      </c>
      <c r="B1227" s="134">
        <f t="shared" si="19"/>
        <v>49.222000000000001</v>
      </c>
      <c r="C1227" s="83" t="s">
        <v>7655</v>
      </c>
      <c r="D1227" s="146"/>
      <c r="E1227" s="81">
        <v>2</v>
      </c>
    </row>
    <row r="1228" spans="1:8" x14ac:dyDescent="0.25">
      <c r="A1228" s="145">
        <v>49.222999999999999</v>
      </c>
      <c r="B1228" s="134">
        <f t="shared" si="19"/>
        <v>49.222999999999999</v>
      </c>
      <c r="C1228" s="83" t="s">
        <v>1076</v>
      </c>
      <c r="D1228" s="146" t="s">
        <v>1075</v>
      </c>
      <c r="E1228" s="81">
        <v>2</v>
      </c>
    </row>
    <row r="1229" spans="1:8" x14ac:dyDescent="0.25">
      <c r="A1229" s="145">
        <v>49.223999999999997</v>
      </c>
      <c r="B1229" s="134">
        <f t="shared" si="19"/>
        <v>49.223999999999997</v>
      </c>
      <c r="C1229" s="83" t="s">
        <v>1730</v>
      </c>
      <c r="D1229" s="146" t="s">
        <v>1729</v>
      </c>
      <c r="E1229" s="81">
        <v>1</v>
      </c>
    </row>
    <row r="1230" spans="1:8" x14ac:dyDescent="0.25">
      <c r="A1230" s="145">
        <v>49.225000000000001</v>
      </c>
      <c r="B1230" s="134">
        <f t="shared" si="19"/>
        <v>49.225000000000001</v>
      </c>
      <c r="C1230" s="83" t="s">
        <v>2148</v>
      </c>
      <c r="D1230" s="146"/>
      <c r="E1230" s="81">
        <v>4</v>
      </c>
    </row>
    <row r="1231" spans="1:8" x14ac:dyDescent="0.25">
      <c r="A1231" s="145">
        <v>49.225999999999999</v>
      </c>
      <c r="B1231" s="134">
        <f t="shared" si="19"/>
        <v>49.225999999999999</v>
      </c>
      <c r="C1231" s="83" t="s">
        <v>7656</v>
      </c>
      <c r="D1231" s="146"/>
      <c r="E1231" s="81">
        <v>3</v>
      </c>
    </row>
    <row r="1232" spans="1:8" x14ac:dyDescent="0.25">
      <c r="A1232" s="145">
        <v>49.226999999999997</v>
      </c>
      <c r="B1232" s="134">
        <f t="shared" si="19"/>
        <v>49.226999999999997</v>
      </c>
      <c r="C1232" s="83" t="s">
        <v>1069</v>
      </c>
      <c r="D1232" s="146"/>
      <c r="E1232" s="81">
        <v>3</v>
      </c>
      <c r="H1232" s="80" t="s">
        <v>14634</v>
      </c>
    </row>
    <row r="1233" spans="1:8" x14ac:dyDescent="0.25">
      <c r="A1233" s="145">
        <v>49.228000000000002</v>
      </c>
      <c r="B1233" s="134">
        <f t="shared" si="19"/>
        <v>49.228000000000002</v>
      </c>
      <c r="C1233" s="83" t="s">
        <v>1079</v>
      </c>
      <c r="D1233" s="146"/>
      <c r="E1233" s="81">
        <v>4</v>
      </c>
    </row>
    <row r="1234" spans="1:8" x14ac:dyDescent="0.25">
      <c r="A1234" s="145">
        <v>49.228999999999999</v>
      </c>
      <c r="B1234" s="134">
        <f t="shared" si="19"/>
        <v>49.228999999999999</v>
      </c>
      <c r="C1234" s="83" t="s">
        <v>7653</v>
      </c>
      <c r="D1234" s="146"/>
      <c r="E1234" s="81">
        <v>2</v>
      </c>
      <c r="H1234" s="80" t="s">
        <v>14826</v>
      </c>
    </row>
    <row r="1235" spans="1:8" x14ac:dyDescent="0.25">
      <c r="A1235" s="145" t="s">
        <v>12806</v>
      </c>
      <c r="B1235" s="134">
        <f t="shared" si="19"/>
        <v>49.23</v>
      </c>
      <c r="C1235" s="83" t="s">
        <v>7651</v>
      </c>
      <c r="D1235" s="146"/>
      <c r="E1235" s="81">
        <v>2</v>
      </c>
    </row>
    <row r="1236" spans="1:8" x14ac:dyDescent="0.25">
      <c r="A1236" s="145">
        <v>49.231000000000002</v>
      </c>
      <c r="B1236" s="134">
        <f t="shared" si="19"/>
        <v>49.231000000000002</v>
      </c>
      <c r="C1236" s="83" t="s">
        <v>1078</v>
      </c>
      <c r="D1236" s="146"/>
      <c r="E1236" s="81">
        <v>4</v>
      </c>
    </row>
    <row r="1237" spans="1:8" x14ac:dyDescent="0.25">
      <c r="A1237" s="145">
        <v>49.231999999999999</v>
      </c>
      <c r="B1237" s="134">
        <f t="shared" si="19"/>
        <v>49.231999999999999</v>
      </c>
      <c r="C1237" s="83" t="s">
        <v>7652</v>
      </c>
      <c r="D1237" s="146"/>
      <c r="E1237" s="81">
        <v>2</v>
      </c>
    </row>
    <row r="1238" spans="1:8" x14ac:dyDescent="0.25">
      <c r="A1238" s="145">
        <v>49.232999999999997</v>
      </c>
      <c r="B1238" s="134">
        <f t="shared" si="19"/>
        <v>49.232999999999997</v>
      </c>
      <c r="C1238" s="83" t="s">
        <v>7654</v>
      </c>
      <c r="D1238" s="146"/>
      <c r="E1238" s="81">
        <v>2</v>
      </c>
      <c r="H1238" s="80" t="s">
        <v>14826</v>
      </c>
    </row>
    <row r="1239" spans="1:8" x14ac:dyDescent="0.25">
      <c r="A1239" s="145">
        <v>49.234000000000002</v>
      </c>
      <c r="B1239" s="134">
        <f t="shared" si="19"/>
        <v>49.234000000000002</v>
      </c>
      <c r="C1239" s="83" t="s">
        <v>1080</v>
      </c>
      <c r="D1239" s="146"/>
      <c r="E1239" s="81">
        <v>2</v>
      </c>
    </row>
    <row r="1240" spans="1:8" x14ac:dyDescent="0.25">
      <c r="A1240" s="145">
        <v>49.234999999999999</v>
      </c>
      <c r="B1240" s="134">
        <f t="shared" si="19"/>
        <v>49.234999999999999</v>
      </c>
      <c r="C1240" s="83" t="s">
        <v>10878</v>
      </c>
      <c r="D1240" s="146"/>
      <c r="E1240" s="81">
        <v>2</v>
      </c>
    </row>
    <row r="1241" spans="1:8" x14ac:dyDescent="0.25">
      <c r="A1241" s="145">
        <v>49.235999999999997</v>
      </c>
      <c r="B1241" s="134">
        <f t="shared" si="19"/>
        <v>49.235999999999997</v>
      </c>
      <c r="C1241" s="83" t="s">
        <v>10883</v>
      </c>
      <c r="D1241" s="146"/>
      <c r="E1241" s="81">
        <v>3</v>
      </c>
    </row>
    <row r="1242" spans="1:8" x14ac:dyDescent="0.25">
      <c r="A1242" s="145">
        <v>49.237000000000002</v>
      </c>
      <c r="B1242" s="134">
        <f t="shared" si="19"/>
        <v>49.237000000000002</v>
      </c>
      <c r="C1242" s="83" t="s">
        <v>10881</v>
      </c>
      <c r="D1242" s="146"/>
      <c r="E1242" s="81">
        <v>2</v>
      </c>
    </row>
    <row r="1243" spans="1:8" x14ac:dyDescent="0.25">
      <c r="A1243" s="145">
        <v>49.238</v>
      </c>
      <c r="B1243" s="134">
        <f t="shared" si="19"/>
        <v>49.238</v>
      </c>
      <c r="C1243" s="83" t="s">
        <v>1082</v>
      </c>
      <c r="D1243" s="146" t="s">
        <v>1081</v>
      </c>
      <c r="E1243" s="81">
        <v>2</v>
      </c>
    </row>
    <row r="1244" spans="1:8" x14ac:dyDescent="0.25">
      <c r="A1244" s="145">
        <v>49.238999999999997</v>
      </c>
      <c r="B1244" s="134">
        <f t="shared" si="19"/>
        <v>49.238999999999997</v>
      </c>
      <c r="C1244" s="83" t="s">
        <v>7649</v>
      </c>
      <c r="D1244" s="146"/>
      <c r="E1244" s="81">
        <v>1</v>
      </c>
    </row>
    <row r="1245" spans="1:8" x14ac:dyDescent="0.25">
      <c r="A1245" s="145" t="s">
        <v>12791</v>
      </c>
      <c r="B1245" s="134">
        <f t="shared" si="19"/>
        <v>49.24</v>
      </c>
      <c r="C1245" s="83" t="s">
        <v>1087</v>
      </c>
      <c r="D1245" s="146"/>
      <c r="E1245" s="81">
        <v>2</v>
      </c>
    </row>
    <row r="1246" spans="1:8" x14ac:dyDescent="0.25">
      <c r="A1246" s="145">
        <v>49.241</v>
      </c>
      <c r="B1246" s="134">
        <f t="shared" si="19"/>
        <v>49.241</v>
      </c>
      <c r="C1246" s="83" t="s">
        <v>7650</v>
      </c>
      <c r="D1246" s="146"/>
      <c r="E1246" s="81">
        <v>3</v>
      </c>
    </row>
    <row r="1247" spans="1:8" x14ac:dyDescent="0.25">
      <c r="A1247" s="145">
        <v>49.241999999999997</v>
      </c>
      <c r="B1247" s="134">
        <f t="shared" si="19"/>
        <v>49.241999999999997</v>
      </c>
      <c r="C1247" s="83" t="s">
        <v>10884</v>
      </c>
      <c r="D1247" s="146"/>
      <c r="E1247" s="81">
        <v>4</v>
      </c>
    </row>
    <row r="1248" spans="1:8" x14ac:dyDescent="0.25">
      <c r="A1248" s="145">
        <v>49.243000000000002</v>
      </c>
      <c r="B1248" s="134">
        <f t="shared" si="19"/>
        <v>49.243000000000002</v>
      </c>
      <c r="C1248" s="83" t="s">
        <v>1088</v>
      </c>
      <c r="D1248" s="146"/>
      <c r="E1248" s="81">
        <v>2</v>
      </c>
    </row>
    <row r="1249" spans="1:5" x14ac:dyDescent="0.25">
      <c r="A1249" s="145">
        <v>49.244</v>
      </c>
      <c r="B1249" s="134">
        <f t="shared" si="19"/>
        <v>49.244</v>
      </c>
      <c r="C1249" s="83" t="s">
        <v>1091</v>
      </c>
      <c r="D1249" s="146"/>
      <c r="E1249" s="81">
        <v>2</v>
      </c>
    </row>
    <row r="1250" spans="1:5" x14ac:dyDescent="0.25">
      <c r="A1250" s="145">
        <v>49.244999999999997</v>
      </c>
      <c r="B1250" s="134">
        <f t="shared" si="19"/>
        <v>49.244999999999997</v>
      </c>
      <c r="C1250" s="83" t="s">
        <v>1086</v>
      </c>
      <c r="D1250" s="146"/>
      <c r="E1250" s="81">
        <v>2</v>
      </c>
    </row>
    <row r="1251" spans="1:5" x14ac:dyDescent="0.25">
      <c r="A1251" s="145">
        <v>49.246000000000002</v>
      </c>
      <c r="B1251" s="134">
        <f t="shared" si="19"/>
        <v>49.246000000000002</v>
      </c>
      <c r="C1251" s="83" t="s">
        <v>10876</v>
      </c>
      <c r="D1251" s="146"/>
      <c r="E1251" s="81">
        <v>2</v>
      </c>
    </row>
    <row r="1252" spans="1:5" x14ac:dyDescent="0.25">
      <c r="A1252" s="145">
        <v>49.247</v>
      </c>
      <c r="B1252" s="134">
        <f t="shared" si="19"/>
        <v>49.247</v>
      </c>
      <c r="C1252" s="83" t="s">
        <v>1092</v>
      </c>
      <c r="D1252" s="146"/>
      <c r="E1252" s="81">
        <v>2</v>
      </c>
    </row>
    <row r="1253" spans="1:5" x14ac:dyDescent="0.25">
      <c r="A1253" s="145">
        <v>49.247999999999998</v>
      </c>
      <c r="B1253" s="134">
        <f t="shared" si="19"/>
        <v>49.247999999999998</v>
      </c>
      <c r="C1253" s="83" t="s">
        <v>1084</v>
      </c>
      <c r="D1253" s="146" t="s">
        <v>1083</v>
      </c>
      <c r="E1253" s="81">
        <v>1</v>
      </c>
    </row>
    <row r="1254" spans="1:5" x14ac:dyDescent="0.25">
      <c r="A1254" s="145">
        <v>49.249000000000002</v>
      </c>
      <c r="B1254" s="134">
        <f t="shared" si="19"/>
        <v>49.249000000000002</v>
      </c>
      <c r="C1254" s="83" t="s">
        <v>1089</v>
      </c>
      <c r="D1254" s="146"/>
      <c r="E1254" s="81">
        <v>1</v>
      </c>
    </row>
    <row r="1255" spans="1:5" x14ac:dyDescent="0.25">
      <c r="A1255" s="145" t="s">
        <v>12795</v>
      </c>
      <c r="B1255" s="134">
        <f t="shared" si="19"/>
        <v>49.25</v>
      </c>
      <c r="C1255" s="83" t="s">
        <v>10877</v>
      </c>
      <c r="D1255" s="146"/>
      <c r="E1255" s="81">
        <v>4</v>
      </c>
    </row>
    <row r="1256" spans="1:5" x14ac:dyDescent="0.25">
      <c r="A1256" s="145">
        <v>49.250999999999998</v>
      </c>
      <c r="B1256" s="134">
        <f t="shared" si="19"/>
        <v>49.250999999999998</v>
      </c>
      <c r="C1256" s="83" t="s">
        <v>7648</v>
      </c>
      <c r="D1256" s="146"/>
      <c r="E1256" s="81">
        <v>2</v>
      </c>
    </row>
    <row r="1257" spans="1:5" x14ac:dyDescent="0.25">
      <c r="A1257" s="145">
        <v>49.252000000000002</v>
      </c>
      <c r="B1257" s="134">
        <f t="shared" si="19"/>
        <v>49.252000000000002</v>
      </c>
      <c r="C1257" s="83" t="s">
        <v>10879</v>
      </c>
      <c r="D1257" s="146"/>
      <c r="E1257" s="81">
        <v>2</v>
      </c>
    </row>
    <row r="1258" spans="1:5" x14ac:dyDescent="0.25">
      <c r="A1258" s="145">
        <v>49.253</v>
      </c>
      <c r="B1258" s="134">
        <f t="shared" si="19"/>
        <v>49.253</v>
      </c>
      <c r="C1258" s="83" t="s">
        <v>10880</v>
      </c>
      <c r="D1258" s="146"/>
      <c r="E1258" s="81">
        <v>2</v>
      </c>
    </row>
    <row r="1259" spans="1:5" x14ac:dyDescent="0.25">
      <c r="A1259" s="145">
        <v>49.253999999999998</v>
      </c>
      <c r="B1259" s="134">
        <f t="shared" si="19"/>
        <v>49.253999999999998</v>
      </c>
      <c r="C1259" s="83" t="s">
        <v>1090</v>
      </c>
      <c r="D1259" s="146"/>
      <c r="E1259" s="81">
        <v>1</v>
      </c>
    </row>
    <row r="1260" spans="1:5" x14ac:dyDescent="0.25">
      <c r="A1260" s="145">
        <v>49.255000000000003</v>
      </c>
      <c r="B1260" s="134">
        <f t="shared" si="19"/>
        <v>49.255000000000003</v>
      </c>
      <c r="C1260" s="83" t="s">
        <v>1085</v>
      </c>
      <c r="D1260" s="146"/>
      <c r="E1260" s="81">
        <v>1</v>
      </c>
    </row>
    <row r="1261" spans="1:5" x14ac:dyDescent="0.25">
      <c r="A1261" s="145">
        <v>49.256</v>
      </c>
      <c r="B1261" s="134">
        <f t="shared" si="19"/>
        <v>49.256</v>
      </c>
      <c r="C1261" s="83" t="s">
        <v>14827</v>
      </c>
      <c r="D1261" s="146"/>
      <c r="E1261" s="81">
        <v>4</v>
      </c>
    </row>
    <row r="1262" spans="1:5" x14ac:dyDescent="0.25">
      <c r="A1262" s="145">
        <v>49.256999999999998</v>
      </c>
      <c r="B1262" s="134">
        <f t="shared" si="19"/>
        <v>49.256999999999998</v>
      </c>
      <c r="C1262" s="83" t="s">
        <v>1073</v>
      </c>
      <c r="D1262" s="146" t="s">
        <v>1072</v>
      </c>
      <c r="E1262" s="81">
        <v>2</v>
      </c>
    </row>
    <row r="1263" spans="1:5" x14ac:dyDescent="0.25">
      <c r="A1263" s="145">
        <v>49.258000000000003</v>
      </c>
      <c r="B1263" s="134">
        <f t="shared" si="19"/>
        <v>49.258000000000003</v>
      </c>
      <c r="C1263" s="83" t="s">
        <v>7661</v>
      </c>
      <c r="D1263" s="146"/>
      <c r="E1263" s="81">
        <v>3</v>
      </c>
    </row>
    <row r="1264" spans="1:5" x14ac:dyDescent="0.25">
      <c r="A1264" s="145">
        <v>49.259</v>
      </c>
      <c r="B1264" s="134">
        <f t="shared" si="19"/>
        <v>49.259</v>
      </c>
      <c r="C1264" s="83" t="s">
        <v>7659</v>
      </c>
      <c r="D1264" s="146" t="s">
        <v>7660</v>
      </c>
      <c r="E1264" s="81">
        <v>2</v>
      </c>
    </row>
    <row r="1265" spans="1:5" x14ac:dyDescent="0.25">
      <c r="A1265" s="145" t="s">
        <v>12820</v>
      </c>
      <c r="B1265" s="134">
        <f t="shared" si="19"/>
        <v>49.26</v>
      </c>
      <c r="C1265" s="83" t="s">
        <v>1074</v>
      </c>
      <c r="D1265" s="146"/>
      <c r="E1265" s="81">
        <v>2</v>
      </c>
    </row>
    <row r="1266" spans="1:5" x14ac:dyDescent="0.25">
      <c r="A1266" s="145">
        <v>49.261000000000003</v>
      </c>
      <c r="B1266" s="134">
        <f t="shared" si="19"/>
        <v>49.261000000000003</v>
      </c>
      <c r="C1266" s="83" t="s">
        <v>1077</v>
      </c>
      <c r="D1266" s="146"/>
      <c r="E1266" s="81">
        <v>2</v>
      </c>
    </row>
    <row r="1267" spans="1:5" x14ac:dyDescent="0.25">
      <c r="A1267" s="145">
        <v>49.262</v>
      </c>
      <c r="B1267" s="134">
        <f t="shared" si="19"/>
        <v>49.262</v>
      </c>
      <c r="C1267" s="83" t="s">
        <v>11920</v>
      </c>
      <c r="D1267" s="146"/>
      <c r="E1267" s="81">
        <v>3</v>
      </c>
    </row>
    <row r="1268" spans="1:5" x14ac:dyDescent="0.25">
      <c r="A1268" s="145">
        <v>49.262999999999998</v>
      </c>
      <c r="B1268" s="134">
        <f t="shared" si="19"/>
        <v>49.262999999999998</v>
      </c>
      <c r="C1268" s="83" t="s">
        <v>1062</v>
      </c>
      <c r="D1268" s="146"/>
      <c r="E1268" s="81">
        <v>3</v>
      </c>
    </row>
    <row r="1269" spans="1:5" x14ac:dyDescent="0.25">
      <c r="A1269" s="145">
        <v>49.264000000000003</v>
      </c>
      <c r="B1269" s="134">
        <f t="shared" si="19"/>
        <v>49.264000000000003</v>
      </c>
      <c r="C1269" s="83" t="s">
        <v>2144</v>
      </c>
      <c r="D1269" s="146"/>
      <c r="E1269" s="81">
        <v>2</v>
      </c>
    </row>
    <row r="1270" spans="1:5" x14ac:dyDescent="0.25">
      <c r="A1270" s="145">
        <v>49.265000000000001</v>
      </c>
      <c r="B1270" s="134">
        <f t="shared" si="19"/>
        <v>49.265000000000001</v>
      </c>
      <c r="C1270" s="83" t="s">
        <v>1731</v>
      </c>
      <c r="D1270" s="146"/>
      <c r="E1270" s="81">
        <v>2</v>
      </c>
    </row>
    <row r="1271" spans="1:5" x14ac:dyDescent="0.25">
      <c r="A1271" s="145">
        <v>49.265999999999998</v>
      </c>
      <c r="B1271" s="134">
        <f t="shared" si="19"/>
        <v>49.265999999999998</v>
      </c>
      <c r="C1271" s="83" t="s">
        <v>1056</v>
      </c>
      <c r="D1271" s="146"/>
      <c r="E1271" s="81">
        <v>2</v>
      </c>
    </row>
    <row r="1272" spans="1:5" x14ac:dyDescent="0.25">
      <c r="A1272" s="145">
        <v>49.267000000000003</v>
      </c>
      <c r="B1272" s="134">
        <f t="shared" si="19"/>
        <v>49.267000000000003</v>
      </c>
      <c r="C1272" s="83" t="s">
        <v>2143</v>
      </c>
      <c r="D1272" s="146"/>
      <c r="E1272" s="81">
        <v>2</v>
      </c>
    </row>
    <row r="1273" spans="1:5" x14ac:dyDescent="0.25">
      <c r="A1273" s="145">
        <v>49.268000000000001</v>
      </c>
      <c r="B1273" s="134">
        <f t="shared" si="19"/>
        <v>49.268000000000001</v>
      </c>
      <c r="C1273" s="83" t="s">
        <v>7676</v>
      </c>
      <c r="D1273" s="146"/>
      <c r="E1273" s="81">
        <v>4</v>
      </c>
    </row>
    <row r="1274" spans="1:5" x14ac:dyDescent="0.25">
      <c r="A1274" s="145">
        <v>49.268999999999998</v>
      </c>
      <c r="B1274" s="134">
        <f t="shared" si="19"/>
        <v>49.268999999999998</v>
      </c>
      <c r="C1274" s="83" t="s">
        <v>1058</v>
      </c>
      <c r="D1274" s="146"/>
      <c r="E1274" s="81">
        <v>1</v>
      </c>
    </row>
    <row r="1275" spans="1:5" x14ac:dyDescent="0.25">
      <c r="A1275" s="145" t="s">
        <v>12849</v>
      </c>
      <c r="B1275" s="134">
        <f t="shared" si="19"/>
        <v>49.27</v>
      </c>
      <c r="C1275" s="83" t="s">
        <v>7672</v>
      </c>
      <c r="D1275" s="146"/>
      <c r="E1275" s="81">
        <v>4</v>
      </c>
    </row>
    <row r="1276" spans="1:5" x14ac:dyDescent="0.25">
      <c r="A1276" s="145">
        <v>49.271000000000001</v>
      </c>
      <c r="B1276" s="134">
        <f t="shared" si="19"/>
        <v>49.271000000000001</v>
      </c>
      <c r="C1276" s="83" t="s">
        <v>7671</v>
      </c>
      <c r="D1276" s="146"/>
      <c r="E1276" s="81">
        <v>4</v>
      </c>
    </row>
    <row r="1277" spans="1:5" x14ac:dyDescent="0.25">
      <c r="A1277" s="145">
        <v>49.271999999999998</v>
      </c>
      <c r="B1277" s="134">
        <f t="shared" si="19"/>
        <v>49.271999999999998</v>
      </c>
      <c r="C1277" s="83" t="s">
        <v>1059</v>
      </c>
      <c r="D1277" s="146"/>
      <c r="E1277" s="81">
        <v>2</v>
      </c>
    </row>
    <row r="1278" spans="1:5" x14ac:dyDescent="0.25">
      <c r="A1278" s="145">
        <v>49.273000000000003</v>
      </c>
      <c r="B1278" s="134">
        <f t="shared" si="19"/>
        <v>49.273000000000003</v>
      </c>
      <c r="C1278" s="83" t="s">
        <v>7673</v>
      </c>
      <c r="D1278" s="146"/>
      <c r="E1278" s="81">
        <v>3</v>
      </c>
    </row>
    <row r="1279" spans="1:5" x14ac:dyDescent="0.25">
      <c r="A1279" s="145">
        <v>49.274000000000001</v>
      </c>
      <c r="B1279" s="134">
        <f t="shared" si="19"/>
        <v>49.274000000000001</v>
      </c>
      <c r="C1279" s="83" t="s">
        <v>7674</v>
      </c>
      <c r="D1279" s="146"/>
      <c r="E1279" s="81">
        <v>3</v>
      </c>
    </row>
    <row r="1280" spans="1:5" x14ac:dyDescent="0.25">
      <c r="A1280" s="145">
        <v>49.274999999999999</v>
      </c>
      <c r="B1280" s="134">
        <f t="shared" si="19"/>
        <v>49.274999999999999</v>
      </c>
      <c r="C1280" s="83" t="s">
        <v>1060</v>
      </c>
      <c r="D1280" s="146"/>
      <c r="E1280" s="81">
        <v>2</v>
      </c>
    </row>
    <row r="1281" spans="1:8" x14ac:dyDescent="0.25">
      <c r="A1281" s="145">
        <v>49.276000000000003</v>
      </c>
      <c r="B1281" s="134">
        <f t="shared" si="19"/>
        <v>49.276000000000003</v>
      </c>
      <c r="C1281" s="83" t="s">
        <v>7670</v>
      </c>
      <c r="D1281" s="146"/>
      <c r="E1281" s="81">
        <v>2</v>
      </c>
    </row>
    <row r="1282" spans="1:8" x14ac:dyDescent="0.25">
      <c r="A1282" s="145">
        <v>49.277000000000001</v>
      </c>
      <c r="B1282" s="134">
        <f t="shared" si="19"/>
        <v>49.277000000000001</v>
      </c>
      <c r="C1282" s="83" t="s">
        <v>1057</v>
      </c>
      <c r="D1282" s="146"/>
      <c r="E1282" s="81">
        <v>3</v>
      </c>
    </row>
    <row r="1283" spans="1:8" x14ac:dyDescent="0.25">
      <c r="A1283" s="145">
        <v>49.277999999999999</v>
      </c>
      <c r="B1283" s="134">
        <f t="shared" ref="B1283:B1346" si="20">VALUE(A1283)</f>
        <v>49.277999999999999</v>
      </c>
      <c r="C1283" s="83" t="s">
        <v>1070</v>
      </c>
      <c r="D1283" s="146"/>
      <c r="E1283" s="81">
        <v>2</v>
      </c>
    </row>
    <row r="1284" spans="1:8" x14ac:dyDescent="0.25">
      <c r="A1284" s="145">
        <v>49.279000000000003</v>
      </c>
      <c r="B1284" s="134">
        <f t="shared" si="20"/>
        <v>49.279000000000003</v>
      </c>
      <c r="C1284" s="83" t="s">
        <v>1071</v>
      </c>
      <c r="D1284" s="146"/>
      <c r="E1284" s="81">
        <v>1</v>
      </c>
    </row>
    <row r="1285" spans="1:8" x14ac:dyDescent="0.25">
      <c r="A1285" s="145" t="s">
        <v>12825</v>
      </c>
      <c r="B1285" s="134">
        <f t="shared" si="20"/>
        <v>49.28</v>
      </c>
      <c r="C1285" s="83" t="s">
        <v>7664</v>
      </c>
      <c r="D1285" s="146"/>
      <c r="E1285" s="81">
        <v>2</v>
      </c>
    </row>
    <row r="1286" spans="1:8" x14ac:dyDescent="0.25">
      <c r="A1286" s="145">
        <v>49.280999999999999</v>
      </c>
      <c r="B1286" s="134">
        <f t="shared" si="20"/>
        <v>49.280999999999999</v>
      </c>
      <c r="C1286" s="83" t="s">
        <v>7663</v>
      </c>
      <c r="D1286" s="146"/>
      <c r="E1286" s="81">
        <v>2</v>
      </c>
    </row>
    <row r="1287" spans="1:8" x14ac:dyDescent="0.25">
      <c r="A1287" s="145">
        <v>49.281999999999996</v>
      </c>
      <c r="B1287" s="134">
        <f t="shared" si="20"/>
        <v>49.281999999999996</v>
      </c>
      <c r="C1287" s="83" t="s">
        <v>7665</v>
      </c>
      <c r="D1287" s="146"/>
      <c r="E1287" s="81">
        <v>3</v>
      </c>
      <c r="H1287" s="80" t="s">
        <v>14634</v>
      </c>
    </row>
    <row r="1288" spans="1:8" x14ac:dyDescent="0.25">
      <c r="A1288" s="145">
        <v>49.283000000000001</v>
      </c>
      <c r="B1288" s="134">
        <f t="shared" si="20"/>
        <v>49.283000000000001</v>
      </c>
      <c r="C1288" s="83" t="s">
        <v>7662</v>
      </c>
      <c r="D1288" s="146"/>
      <c r="E1288" s="81">
        <v>2</v>
      </c>
    </row>
    <row r="1289" spans="1:8" x14ac:dyDescent="0.25">
      <c r="A1289" s="145">
        <v>49.283999999999999</v>
      </c>
      <c r="B1289" s="134">
        <f t="shared" si="20"/>
        <v>49.283999999999999</v>
      </c>
      <c r="C1289" s="83" t="s">
        <v>1063</v>
      </c>
      <c r="D1289" s="146"/>
      <c r="E1289" s="81">
        <v>2</v>
      </c>
    </row>
    <row r="1290" spans="1:8" x14ac:dyDescent="0.25">
      <c r="A1290" s="145">
        <v>49.284999999999997</v>
      </c>
      <c r="B1290" s="134">
        <f t="shared" si="20"/>
        <v>49.284999999999997</v>
      </c>
      <c r="C1290" s="83" t="s">
        <v>1065</v>
      </c>
      <c r="D1290" s="146"/>
      <c r="E1290" s="81">
        <v>2</v>
      </c>
      <c r="H1290" s="80" t="s">
        <v>14828</v>
      </c>
    </row>
    <row r="1291" spans="1:8" x14ac:dyDescent="0.25">
      <c r="A1291" s="145">
        <v>49.286000000000001</v>
      </c>
      <c r="B1291" s="134">
        <f t="shared" si="20"/>
        <v>49.286000000000001</v>
      </c>
      <c r="C1291" s="83" t="s">
        <v>7668</v>
      </c>
      <c r="D1291" s="146"/>
      <c r="E1291" s="81">
        <v>2</v>
      </c>
      <c r="H1291" s="80" t="s">
        <v>14828</v>
      </c>
    </row>
    <row r="1292" spans="1:8" x14ac:dyDescent="0.25">
      <c r="A1292" s="145">
        <v>49.286999999999999</v>
      </c>
      <c r="B1292" s="134">
        <f t="shared" si="20"/>
        <v>49.286999999999999</v>
      </c>
      <c r="C1292" s="83" t="s">
        <v>1064</v>
      </c>
      <c r="D1292" s="146"/>
      <c r="E1292" s="81">
        <v>3</v>
      </c>
    </row>
    <row r="1293" spans="1:8" x14ac:dyDescent="0.25">
      <c r="A1293" s="145">
        <v>49.287999999999997</v>
      </c>
      <c r="B1293" s="134">
        <f t="shared" si="20"/>
        <v>49.287999999999997</v>
      </c>
      <c r="C1293" s="83" t="s">
        <v>1066</v>
      </c>
      <c r="D1293" s="146"/>
      <c r="E1293" s="81">
        <v>1</v>
      </c>
    </row>
    <row r="1294" spans="1:8" x14ac:dyDescent="0.25">
      <c r="A1294" s="145">
        <v>49.289000000000001</v>
      </c>
      <c r="B1294" s="134">
        <f t="shared" si="20"/>
        <v>49.289000000000001</v>
      </c>
      <c r="C1294" s="83" t="s">
        <v>7669</v>
      </c>
      <c r="D1294" s="146"/>
      <c r="E1294" s="81">
        <v>2</v>
      </c>
    </row>
    <row r="1295" spans="1:8" x14ac:dyDescent="0.25">
      <c r="A1295" s="145" t="s">
        <v>12837</v>
      </c>
      <c r="B1295" s="134">
        <f t="shared" si="20"/>
        <v>49.29</v>
      </c>
      <c r="C1295" s="83" t="s">
        <v>1067</v>
      </c>
      <c r="D1295" s="146"/>
      <c r="E1295" s="81">
        <v>3</v>
      </c>
    </row>
    <row r="1296" spans="1:8" x14ac:dyDescent="0.25">
      <c r="A1296" s="145">
        <v>49.290999999999997</v>
      </c>
      <c r="B1296" s="134">
        <f t="shared" si="20"/>
        <v>49.290999999999997</v>
      </c>
      <c r="C1296" s="83" t="s">
        <v>7666</v>
      </c>
      <c r="D1296" s="146"/>
      <c r="E1296" s="81">
        <v>3</v>
      </c>
    </row>
    <row r="1297" spans="1:8" x14ac:dyDescent="0.25">
      <c r="A1297" s="145">
        <v>49.292000000000002</v>
      </c>
      <c r="B1297" s="134">
        <f t="shared" si="20"/>
        <v>49.292000000000002</v>
      </c>
      <c r="C1297" s="83" t="s">
        <v>11913</v>
      </c>
      <c r="D1297" s="146"/>
      <c r="E1297" s="81">
        <v>1</v>
      </c>
    </row>
    <row r="1298" spans="1:8" x14ac:dyDescent="0.25">
      <c r="A1298" s="145">
        <v>49.292999999999999</v>
      </c>
      <c r="B1298" s="134">
        <f t="shared" si="20"/>
        <v>49.292999999999999</v>
      </c>
      <c r="C1298" s="83" t="s">
        <v>11919</v>
      </c>
      <c r="D1298" s="146"/>
      <c r="E1298" s="81">
        <v>3</v>
      </c>
    </row>
    <row r="1299" spans="1:8" x14ac:dyDescent="0.25">
      <c r="A1299" s="145">
        <v>49.293999999999997</v>
      </c>
      <c r="B1299" s="134">
        <f t="shared" si="20"/>
        <v>49.293999999999997</v>
      </c>
      <c r="C1299" s="83" t="s">
        <v>11914</v>
      </c>
      <c r="D1299" s="146" t="s">
        <v>1068</v>
      </c>
      <c r="E1299" s="81">
        <v>1</v>
      </c>
    </row>
    <row r="1300" spans="1:8" x14ac:dyDescent="0.25">
      <c r="A1300" s="145">
        <v>49.295000000000002</v>
      </c>
      <c r="B1300" s="134">
        <f t="shared" si="20"/>
        <v>49.295000000000002</v>
      </c>
      <c r="C1300" s="83" t="s">
        <v>11917</v>
      </c>
      <c r="D1300" s="146"/>
      <c r="E1300" s="81">
        <v>2</v>
      </c>
    </row>
    <row r="1301" spans="1:8" x14ac:dyDescent="0.25">
      <c r="A1301" s="145">
        <v>49.295999999999999</v>
      </c>
      <c r="B1301" s="134">
        <f t="shared" si="20"/>
        <v>49.295999999999999</v>
      </c>
      <c r="C1301" s="83" t="s">
        <v>11918</v>
      </c>
      <c r="D1301" s="146"/>
      <c r="E1301" s="81">
        <v>2</v>
      </c>
    </row>
    <row r="1302" spans="1:8" x14ac:dyDescent="0.25">
      <c r="A1302" s="145">
        <v>49.296999999999997</v>
      </c>
      <c r="B1302" s="134">
        <f t="shared" si="20"/>
        <v>49.296999999999997</v>
      </c>
      <c r="C1302" s="83" t="s">
        <v>11916</v>
      </c>
      <c r="D1302" s="146"/>
      <c r="E1302" s="81">
        <v>2</v>
      </c>
    </row>
    <row r="1303" spans="1:8" x14ac:dyDescent="0.25">
      <c r="A1303" s="145">
        <v>49.298000000000002</v>
      </c>
      <c r="B1303" s="134">
        <f t="shared" si="20"/>
        <v>49.298000000000002</v>
      </c>
      <c r="C1303" s="83" t="s">
        <v>11915</v>
      </c>
      <c r="D1303" s="146"/>
      <c r="E1303" s="81">
        <v>2</v>
      </c>
    </row>
    <row r="1304" spans="1:8" x14ac:dyDescent="0.25">
      <c r="A1304" s="82">
        <v>49.298099999999998</v>
      </c>
      <c r="B1304" s="134">
        <f t="shared" si="20"/>
        <v>49.298099999999998</v>
      </c>
      <c r="C1304" s="83" t="s">
        <v>14829</v>
      </c>
      <c r="D1304" s="147" t="s">
        <v>14830</v>
      </c>
      <c r="E1304" s="81">
        <v>3</v>
      </c>
      <c r="H1304" s="80" t="s">
        <v>14831</v>
      </c>
    </row>
    <row r="1305" spans="1:8" x14ac:dyDescent="0.25">
      <c r="A1305" s="145">
        <v>49.298999999999999</v>
      </c>
      <c r="B1305" s="134">
        <f t="shared" si="20"/>
        <v>49.298999999999999</v>
      </c>
      <c r="C1305" s="83" t="s">
        <v>2149</v>
      </c>
      <c r="D1305" s="146"/>
      <c r="E1305" s="81">
        <v>2</v>
      </c>
    </row>
    <row r="1306" spans="1:8" x14ac:dyDescent="0.25">
      <c r="A1306" s="145" t="s">
        <v>12863</v>
      </c>
      <c r="B1306" s="134">
        <f t="shared" si="20"/>
        <v>49.3</v>
      </c>
      <c r="C1306" s="83" t="s">
        <v>2150</v>
      </c>
      <c r="D1306" s="146" t="s">
        <v>2151</v>
      </c>
      <c r="E1306" s="81">
        <v>2</v>
      </c>
    </row>
    <row r="1307" spans="1:8" x14ac:dyDescent="0.25">
      <c r="A1307" s="145">
        <v>49.301000000000002</v>
      </c>
      <c r="B1307" s="134">
        <f t="shared" si="20"/>
        <v>49.301000000000002</v>
      </c>
      <c r="C1307" s="83" t="s">
        <v>2154</v>
      </c>
      <c r="D1307" s="146" t="s">
        <v>2155</v>
      </c>
      <c r="E1307" s="81">
        <v>2</v>
      </c>
    </row>
    <row r="1308" spans="1:8" x14ac:dyDescent="0.25">
      <c r="A1308" s="145">
        <v>49.302</v>
      </c>
      <c r="B1308" s="134">
        <f t="shared" si="20"/>
        <v>49.302</v>
      </c>
      <c r="C1308" s="83" t="s">
        <v>14832</v>
      </c>
      <c r="D1308" s="146"/>
      <c r="E1308" s="81">
        <v>3</v>
      </c>
    </row>
    <row r="1309" spans="1:8" x14ac:dyDescent="0.25">
      <c r="A1309" s="145">
        <v>49.302999999999997</v>
      </c>
      <c r="B1309" s="134">
        <f t="shared" si="20"/>
        <v>49.302999999999997</v>
      </c>
      <c r="C1309" s="83" t="s">
        <v>1728</v>
      </c>
      <c r="D1309" s="146"/>
      <c r="E1309" s="81">
        <v>3</v>
      </c>
    </row>
    <row r="1310" spans="1:8" x14ac:dyDescent="0.25">
      <c r="A1310" s="145">
        <v>49.304000000000002</v>
      </c>
      <c r="B1310" s="134">
        <f t="shared" si="20"/>
        <v>49.304000000000002</v>
      </c>
      <c r="C1310" s="83" t="s">
        <v>1727</v>
      </c>
      <c r="D1310" s="146" t="s">
        <v>1726</v>
      </c>
      <c r="E1310" s="81">
        <v>2</v>
      </c>
    </row>
    <row r="1311" spans="1:8" x14ac:dyDescent="0.25">
      <c r="A1311" s="145">
        <v>49.305</v>
      </c>
      <c r="B1311" s="134">
        <f t="shared" si="20"/>
        <v>49.305</v>
      </c>
      <c r="C1311" s="83" t="s">
        <v>1725</v>
      </c>
      <c r="D1311" s="146" t="s">
        <v>1724</v>
      </c>
      <c r="E1311" s="81">
        <v>2</v>
      </c>
    </row>
    <row r="1312" spans="1:8" x14ac:dyDescent="0.25">
      <c r="A1312" s="145">
        <v>49.305999999999997</v>
      </c>
      <c r="B1312" s="134">
        <f t="shared" si="20"/>
        <v>49.305999999999997</v>
      </c>
      <c r="C1312" s="83" t="s">
        <v>1723</v>
      </c>
      <c r="D1312" s="146"/>
      <c r="E1312" s="81">
        <v>2</v>
      </c>
    </row>
    <row r="1313" spans="1:5" x14ac:dyDescent="0.25">
      <c r="A1313" s="145">
        <v>49.307000000000002</v>
      </c>
      <c r="B1313" s="134">
        <f t="shared" si="20"/>
        <v>49.307000000000002</v>
      </c>
      <c r="C1313" s="83" t="s">
        <v>1722</v>
      </c>
      <c r="D1313" s="146" t="s">
        <v>1721</v>
      </c>
      <c r="E1313" s="81">
        <v>2</v>
      </c>
    </row>
    <row r="1314" spans="1:5" x14ac:dyDescent="0.25">
      <c r="A1314" s="145">
        <v>49.308</v>
      </c>
      <c r="B1314" s="134">
        <f t="shared" si="20"/>
        <v>49.308</v>
      </c>
      <c r="C1314" s="83" t="s">
        <v>2152</v>
      </c>
      <c r="D1314" s="146" t="s">
        <v>2153</v>
      </c>
      <c r="E1314" s="81">
        <v>2</v>
      </c>
    </row>
    <row r="1315" spans="1:5" x14ac:dyDescent="0.25">
      <c r="A1315" s="145">
        <v>49.308999999999997</v>
      </c>
      <c r="B1315" s="134">
        <f t="shared" si="20"/>
        <v>49.308999999999997</v>
      </c>
      <c r="C1315" s="83" t="s">
        <v>1684</v>
      </c>
      <c r="D1315" s="146"/>
      <c r="E1315" s="81">
        <v>4</v>
      </c>
    </row>
    <row r="1316" spans="1:5" x14ac:dyDescent="0.25">
      <c r="A1316" s="145" t="s">
        <v>12937</v>
      </c>
      <c r="B1316" s="134">
        <f t="shared" si="20"/>
        <v>49.31</v>
      </c>
      <c r="C1316" s="83" t="s">
        <v>2470</v>
      </c>
      <c r="D1316" s="146"/>
      <c r="E1316" s="81">
        <v>4</v>
      </c>
    </row>
    <row r="1317" spans="1:5" x14ac:dyDescent="0.25">
      <c r="A1317" s="145">
        <v>49.311</v>
      </c>
      <c r="B1317" s="134">
        <f t="shared" si="20"/>
        <v>49.311</v>
      </c>
      <c r="C1317" s="83" t="s">
        <v>2471</v>
      </c>
      <c r="D1317" s="146"/>
      <c r="E1317" s="81">
        <v>4</v>
      </c>
    </row>
    <row r="1318" spans="1:5" x14ac:dyDescent="0.25">
      <c r="A1318" s="145">
        <v>49.311999999999998</v>
      </c>
      <c r="B1318" s="134">
        <f t="shared" si="20"/>
        <v>49.311999999999998</v>
      </c>
      <c r="C1318" s="83" t="s">
        <v>1687</v>
      </c>
      <c r="D1318" s="146"/>
      <c r="E1318" s="81">
        <v>2</v>
      </c>
    </row>
    <row r="1319" spans="1:5" x14ac:dyDescent="0.25">
      <c r="A1319" s="145">
        <v>49.313000000000002</v>
      </c>
      <c r="B1319" s="134">
        <f t="shared" si="20"/>
        <v>49.313000000000002</v>
      </c>
      <c r="C1319" s="83" t="s">
        <v>2467</v>
      </c>
      <c r="D1319" s="146"/>
      <c r="E1319" s="81">
        <v>4</v>
      </c>
    </row>
    <row r="1320" spans="1:5" x14ac:dyDescent="0.25">
      <c r="A1320" s="145">
        <v>49.314</v>
      </c>
      <c r="B1320" s="134">
        <f t="shared" si="20"/>
        <v>49.314</v>
      </c>
      <c r="C1320" s="83" t="s">
        <v>1685</v>
      </c>
      <c r="D1320" s="146"/>
      <c r="E1320" s="81">
        <v>4</v>
      </c>
    </row>
    <row r="1321" spans="1:5" x14ac:dyDescent="0.25">
      <c r="A1321" s="145">
        <v>49.314999999999998</v>
      </c>
      <c r="B1321" s="134">
        <f t="shared" si="20"/>
        <v>49.314999999999998</v>
      </c>
      <c r="C1321" s="83" t="s">
        <v>1686</v>
      </c>
      <c r="D1321" s="146"/>
      <c r="E1321" s="81">
        <v>4</v>
      </c>
    </row>
    <row r="1322" spans="1:5" x14ac:dyDescent="0.25">
      <c r="A1322" s="145">
        <v>49.316000000000003</v>
      </c>
      <c r="B1322" s="134">
        <f t="shared" si="20"/>
        <v>49.316000000000003</v>
      </c>
      <c r="C1322" s="83" t="s">
        <v>2466</v>
      </c>
      <c r="D1322" s="146"/>
      <c r="E1322" s="81">
        <v>1</v>
      </c>
    </row>
    <row r="1323" spans="1:5" x14ac:dyDescent="0.25">
      <c r="A1323" s="145">
        <v>49.317</v>
      </c>
      <c r="B1323" s="134">
        <f t="shared" si="20"/>
        <v>49.317</v>
      </c>
      <c r="C1323" s="83" t="s">
        <v>2465</v>
      </c>
      <c r="D1323" s="146"/>
      <c r="E1323" s="81">
        <v>4</v>
      </c>
    </row>
    <row r="1324" spans="1:5" x14ac:dyDescent="0.25">
      <c r="A1324" s="145">
        <v>49.317999999999998</v>
      </c>
      <c r="B1324" s="134">
        <f t="shared" si="20"/>
        <v>49.317999999999998</v>
      </c>
      <c r="C1324" s="83" t="s">
        <v>2469</v>
      </c>
      <c r="D1324" s="146"/>
      <c r="E1324" s="81">
        <v>2</v>
      </c>
    </row>
    <row r="1325" spans="1:5" x14ac:dyDescent="0.25">
      <c r="A1325" s="145">
        <v>49.319000000000003</v>
      </c>
      <c r="B1325" s="134">
        <f t="shared" si="20"/>
        <v>49.319000000000003</v>
      </c>
      <c r="C1325" s="83" t="s">
        <v>2463</v>
      </c>
      <c r="D1325" s="146"/>
      <c r="E1325" s="81">
        <v>4</v>
      </c>
    </row>
    <row r="1326" spans="1:5" x14ac:dyDescent="0.25">
      <c r="A1326" s="145" t="s">
        <v>12925</v>
      </c>
      <c r="B1326" s="134">
        <f t="shared" si="20"/>
        <v>49.32</v>
      </c>
      <c r="C1326" s="83" t="s">
        <v>2462</v>
      </c>
      <c r="D1326" s="146"/>
      <c r="E1326" s="81">
        <v>4</v>
      </c>
    </row>
    <row r="1327" spans="1:5" x14ac:dyDescent="0.25">
      <c r="A1327" s="145">
        <v>49.320999999999998</v>
      </c>
      <c r="B1327" s="134">
        <f t="shared" si="20"/>
        <v>49.320999999999998</v>
      </c>
      <c r="C1327" s="83" t="s">
        <v>1688</v>
      </c>
      <c r="D1327" s="146"/>
      <c r="E1327" s="81">
        <v>2</v>
      </c>
    </row>
    <row r="1328" spans="1:5" x14ac:dyDescent="0.25">
      <c r="A1328" s="145">
        <v>49.322000000000003</v>
      </c>
      <c r="B1328" s="134">
        <f t="shared" si="20"/>
        <v>49.322000000000003</v>
      </c>
      <c r="C1328" s="83" t="s">
        <v>2464</v>
      </c>
      <c r="D1328" s="146"/>
      <c r="E1328" s="81">
        <v>4</v>
      </c>
    </row>
    <row r="1329" spans="1:5" x14ac:dyDescent="0.25">
      <c r="A1329" s="145">
        <v>49.323</v>
      </c>
      <c r="B1329" s="134">
        <f t="shared" si="20"/>
        <v>49.323</v>
      </c>
      <c r="C1329" s="83" t="s">
        <v>2468</v>
      </c>
      <c r="D1329" s="146"/>
      <c r="E1329" s="81">
        <v>4</v>
      </c>
    </row>
    <row r="1330" spans="1:5" x14ac:dyDescent="0.25">
      <c r="A1330" s="145">
        <v>49.323999999999998</v>
      </c>
      <c r="B1330" s="134">
        <f t="shared" si="20"/>
        <v>49.323999999999998</v>
      </c>
      <c r="C1330" s="83" t="s">
        <v>1697</v>
      </c>
      <c r="D1330" s="146" t="s">
        <v>1696</v>
      </c>
      <c r="E1330" s="81">
        <v>2</v>
      </c>
    </row>
    <row r="1331" spans="1:5" x14ac:dyDescent="0.25">
      <c r="A1331" s="145">
        <v>49.325000000000003</v>
      </c>
      <c r="B1331" s="134">
        <f t="shared" si="20"/>
        <v>49.325000000000003</v>
      </c>
      <c r="C1331" s="83" t="s">
        <v>1698</v>
      </c>
      <c r="D1331" s="146"/>
      <c r="E1331" s="81">
        <v>1</v>
      </c>
    </row>
    <row r="1332" spans="1:5" x14ac:dyDescent="0.25">
      <c r="A1332" s="145">
        <v>49.326000000000001</v>
      </c>
      <c r="B1332" s="134">
        <f t="shared" si="20"/>
        <v>49.326000000000001</v>
      </c>
      <c r="C1332" s="83" t="s">
        <v>2443</v>
      </c>
      <c r="D1332" s="146" t="s">
        <v>2444</v>
      </c>
      <c r="E1332" s="81">
        <v>3</v>
      </c>
    </row>
    <row r="1333" spans="1:5" x14ac:dyDescent="0.25">
      <c r="A1333" s="145">
        <v>49.326999999999998</v>
      </c>
      <c r="B1333" s="134">
        <f t="shared" si="20"/>
        <v>49.326999999999998</v>
      </c>
      <c r="C1333" s="83" t="s">
        <v>2161</v>
      </c>
      <c r="D1333" s="146"/>
      <c r="E1333" s="81">
        <v>3</v>
      </c>
    </row>
    <row r="1334" spans="1:5" x14ac:dyDescent="0.25">
      <c r="A1334" s="145">
        <v>49.328000000000003</v>
      </c>
      <c r="B1334" s="134">
        <f t="shared" si="20"/>
        <v>49.328000000000003</v>
      </c>
      <c r="C1334" s="83" t="s">
        <v>2453</v>
      </c>
      <c r="D1334" s="146"/>
      <c r="E1334" s="81">
        <v>2</v>
      </c>
    </row>
    <row r="1335" spans="1:5" x14ac:dyDescent="0.25">
      <c r="A1335" s="145">
        <v>49.329000000000001</v>
      </c>
      <c r="B1335" s="134">
        <f t="shared" si="20"/>
        <v>49.329000000000001</v>
      </c>
      <c r="C1335" s="83" t="s">
        <v>2455</v>
      </c>
      <c r="D1335" s="146"/>
      <c r="E1335" s="81">
        <v>3</v>
      </c>
    </row>
    <row r="1336" spans="1:5" x14ac:dyDescent="0.25">
      <c r="A1336" s="145" t="s">
        <v>12920</v>
      </c>
      <c r="B1336" s="134">
        <f t="shared" si="20"/>
        <v>49.33</v>
      </c>
      <c r="C1336" s="83" t="s">
        <v>2457</v>
      </c>
      <c r="D1336" s="146"/>
      <c r="E1336" s="81">
        <v>3</v>
      </c>
    </row>
    <row r="1337" spans="1:5" x14ac:dyDescent="0.25">
      <c r="A1337" s="145">
        <v>49.331000000000003</v>
      </c>
      <c r="B1337" s="134">
        <f t="shared" si="20"/>
        <v>49.331000000000003</v>
      </c>
      <c r="C1337" s="83" t="s">
        <v>2460</v>
      </c>
      <c r="D1337" s="146"/>
      <c r="E1337" s="81">
        <v>3</v>
      </c>
    </row>
    <row r="1338" spans="1:5" x14ac:dyDescent="0.25">
      <c r="A1338" s="145">
        <v>49.332000000000001</v>
      </c>
      <c r="B1338" s="134">
        <f t="shared" si="20"/>
        <v>49.332000000000001</v>
      </c>
      <c r="C1338" s="83" t="s">
        <v>1690</v>
      </c>
      <c r="D1338" s="146"/>
      <c r="E1338" s="81">
        <v>2</v>
      </c>
    </row>
    <row r="1339" spans="1:5" x14ac:dyDescent="0.25">
      <c r="A1339" s="145">
        <v>49.332999999999998</v>
      </c>
      <c r="B1339" s="134">
        <f t="shared" si="20"/>
        <v>49.332999999999998</v>
      </c>
      <c r="C1339" s="83" t="s">
        <v>11198</v>
      </c>
      <c r="D1339" s="146"/>
      <c r="E1339" s="81">
        <v>3</v>
      </c>
    </row>
    <row r="1340" spans="1:5" x14ac:dyDescent="0.25">
      <c r="A1340" s="145">
        <v>49.334000000000003</v>
      </c>
      <c r="B1340" s="134">
        <f t="shared" si="20"/>
        <v>49.334000000000003</v>
      </c>
      <c r="C1340" s="83" t="s">
        <v>2456</v>
      </c>
      <c r="D1340" s="146"/>
      <c r="E1340" s="81">
        <v>2</v>
      </c>
    </row>
    <row r="1341" spans="1:5" x14ac:dyDescent="0.25">
      <c r="A1341" s="145">
        <v>49.335000000000001</v>
      </c>
      <c r="B1341" s="134">
        <f t="shared" si="20"/>
        <v>49.335000000000001</v>
      </c>
      <c r="C1341" s="83" t="s">
        <v>2440</v>
      </c>
      <c r="D1341" s="146" t="s">
        <v>2441</v>
      </c>
      <c r="E1341" s="81">
        <v>2</v>
      </c>
    </row>
    <row r="1342" spans="1:5" x14ac:dyDescent="0.25">
      <c r="A1342" s="145">
        <v>49.335999999999999</v>
      </c>
      <c r="B1342" s="134">
        <f t="shared" si="20"/>
        <v>49.335999999999999</v>
      </c>
      <c r="C1342" s="83" t="s">
        <v>1691</v>
      </c>
      <c r="D1342" s="146"/>
      <c r="E1342" s="81">
        <v>3</v>
      </c>
    </row>
    <row r="1343" spans="1:5" x14ac:dyDescent="0.25">
      <c r="A1343" s="145">
        <v>49.337000000000003</v>
      </c>
      <c r="B1343" s="134">
        <f t="shared" si="20"/>
        <v>49.337000000000003</v>
      </c>
      <c r="C1343" s="83" t="s">
        <v>2446</v>
      </c>
      <c r="D1343" s="146"/>
      <c r="E1343" s="81">
        <v>3</v>
      </c>
    </row>
    <row r="1344" spans="1:5" x14ac:dyDescent="0.25">
      <c r="A1344" s="145">
        <v>49.338000000000001</v>
      </c>
      <c r="B1344" s="134">
        <f t="shared" si="20"/>
        <v>49.338000000000001</v>
      </c>
      <c r="C1344" s="83" t="s">
        <v>1693</v>
      </c>
      <c r="D1344" s="146" t="s">
        <v>1692</v>
      </c>
      <c r="E1344" s="81">
        <v>1</v>
      </c>
    </row>
    <row r="1345" spans="1:8" x14ac:dyDescent="0.25">
      <c r="A1345" s="145">
        <v>49.338999999999999</v>
      </c>
      <c r="B1345" s="134">
        <f t="shared" si="20"/>
        <v>49.338999999999999</v>
      </c>
      <c r="C1345" s="83" t="s">
        <v>2445</v>
      </c>
      <c r="D1345" s="146"/>
      <c r="E1345" s="81">
        <v>1</v>
      </c>
    </row>
    <row r="1346" spans="1:8" x14ac:dyDescent="0.25">
      <c r="A1346" s="145" t="s">
        <v>12915</v>
      </c>
      <c r="B1346" s="134">
        <f t="shared" si="20"/>
        <v>49.34</v>
      </c>
      <c r="C1346" s="83" t="s">
        <v>2452</v>
      </c>
      <c r="D1346" s="146"/>
      <c r="E1346" s="81">
        <v>3</v>
      </c>
    </row>
    <row r="1347" spans="1:8" x14ac:dyDescent="0.25">
      <c r="A1347" s="145">
        <v>49.341000000000001</v>
      </c>
      <c r="B1347" s="134">
        <f t="shared" ref="B1347:B1410" si="21">VALUE(A1347)</f>
        <v>49.341000000000001</v>
      </c>
      <c r="C1347" s="83" t="s">
        <v>1694</v>
      </c>
      <c r="D1347" s="146"/>
      <c r="E1347" s="81">
        <v>2</v>
      </c>
    </row>
    <row r="1348" spans="1:8" x14ac:dyDescent="0.25">
      <c r="A1348" s="82">
        <v>49.341099999999997</v>
      </c>
      <c r="B1348" s="134">
        <f t="shared" si="21"/>
        <v>49.341099999999997</v>
      </c>
      <c r="C1348" s="83" t="s">
        <v>2449</v>
      </c>
      <c r="D1348" s="142" t="s">
        <v>2450</v>
      </c>
      <c r="E1348" s="81">
        <v>3</v>
      </c>
      <c r="H1348" s="80" t="s">
        <v>14546</v>
      </c>
    </row>
    <row r="1349" spans="1:8" x14ac:dyDescent="0.25">
      <c r="A1349" s="145">
        <v>49.341999999999999</v>
      </c>
      <c r="B1349" s="134">
        <f t="shared" si="21"/>
        <v>49.341999999999999</v>
      </c>
      <c r="C1349" s="83" t="s">
        <v>1695</v>
      </c>
      <c r="D1349" s="146"/>
      <c r="E1349" s="81">
        <v>2</v>
      </c>
    </row>
    <row r="1350" spans="1:8" x14ac:dyDescent="0.25">
      <c r="A1350" s="145">
        <v>49.342100000000002</v>
      </c>
      <c r="B1350" s="134">
        <f t="shared" si="21"/>
        <v>49.342100000000002</v>
      </c>
      <c r="C1350" s="83" t="s">
        <v>2459</v>
      </c>
      <c r="D1350" s="146"/>
      <c r="E1350" s="81">
        <v>3</v>
      </c>
      <c r="H1350" s="80" t="s">
        <v>14810</v>
      </c>
    </row>
    <row r="1351" spans="1:8" x14ac:dyDescent="0.25">
      <c r="A1351" s="145">
        <v>49.343000000000004</v>
      </c>
      <c r="B1351" s="134">
        <f t="shared" si="21"/>
        <v>49.343000000000004</v>
      </c>
      <c r="C1351" s="83" t="s">
        <v>2447</v>
      </c>
      <c r="D1351" s="146"/>
      <c r="E1351" s="81">
        <v>2</v>
      </c>
    </row>
    <row r="1352" spans="1:8" x14ac:dyDescent="0.25">
      <c r="A1352" s="145">
        <v>49.344000000000001</v>
      </c>
      <c r="B1352" s="134">
        <f t="shared" si="21"/>
        <v>49.344000000000001</v>
      </c>
      <c r="C1352" s="83" t="s">
        <v>2451</v>
      </c>
      <c r="D1352" s="146"/>
      <c r="E1352" s="81">
        <v>3</v>
      </c>
    </row>
    <row r="1353" spans="1:8" x14ac:dyDescent="0.25">
      <c r="A1353" s="145">
        <v>49.344499999999996</v>
      </c>
      <c r="B1353" s="134">
        <f t="shared" si="21"/>
        <v>49.344499999999996</v>
      </c>
      <c r="C1353" s="83" t="s">
        <v>2156</v>
      </c>
      <c r="D1353" s="146" t="s">
        <v>2157</v>
      </c>
      <c r="E1353" s="81">
        <v>3</v>
      </c>
      <c r="H1353" s="80" t="s">
        <v>14546</v>
      </c>
    </row>
    <row r="1354" spans="1:8" x14ac:dyDescent="0.25">
      <c r="A1354" s="145">
        <v>49.344999999999999</v>
      </c>
      <c r="B1354" s="134">
        <f t="shared" si="21"/>
        <v>49.344999999999999</v>
      </c>
      <c r="C1354" s="83" t="s">
        <v>1719</v>
      </c>
      <c r="D1354" s="146"/>
      <c r="E1354" s="81">
        <v>1</v>
      </c>
    </row>
    <row r="1355" spans="1:8" x14ac:dyDescent="0.25">
      <c r="A1355" s="145">
        <v>49.345999999999997</v>
      </c>
      <c r="B1355" s="134">
        <f t="shared" si="21"/>
        <v>49.345999999999997</v>
      </c>
      <c r="C1355" s="83" t="s">
        <v>2160</v>
      </c>
      <c r="D1355" s="146"/>
      <c r="E1355" s="81">
        <v>3</v>
      </c>
    </row>
    <row r="1356" spans="1:8" x14ac:dyDescent="0.25">
      <c r="A1356" s="145">
        <v>49.347000000000001</v>
      </c>
      <c r="B1356" s="134">
        <f t="shared" si="21"/>
        <v>49.347000000000001</v>
      </c>
      <c r="C1356" s="83" t="s">
        <v>1703</v>
      </c>
      <c r="D1356" s="146"/>
      <c r="E1356" s="81">
        <v>1</v>
      </c>
    </row>
    <row r="1357" spans="1:8" x14ac:dyDescent="0.25">
      <c r="A1357" s="145">
        <v>49.347999999999999</v>
      </c>
      <c r="B1357" s="134">
        <f t="shared" si="21"/>
        <v>49.347999999999999</v>
      </c>
      <c r="C1357" s="83" t="s">
        <v>2431</v>
      </c>
      <c r="D1357" s="146"/>
      <c r="E1357" s="81">
        <v>3</v>
      </c>
    </row>
    <row r="1358" spans="1:8" x14ac:dyDescent="0.25">
      <c r="A1358" s="145">
        <v>49.348999999999997</v>
      </c>
      <c r="B1358" s="134">
        <f t="shared" si="21"/>
        <v>49.348999999999997</v>
      </c>
      <c r="C1358" s="83" t="s">
        <v>2172</v>
      </c>
      <c r="D1358" s="146"/>
      <c r="E1358" s="81">
        <v>2</v>
      </c>
    </row>
    <row r="1359" spans="1:8" x14ac:dyDescent="0.25">
      <c r="A1359" s="145" t="s">
        <v>12893</v>
      </c>
      <c r="B1359" s="134">
        <f t="shared" si="21"/>
        <v>49.35</v>
      </c>
      <c r="C1359" s="83" t="s">
        <v>1704</v>
      </c>
      <c r="D1359" s="146"/>
      <c r="E1359" s="81">
        <v>3</v>
      </c>
    </row>
    <row r="1360" spans="1:8" x14ac:dyDescent="0.25">
      <c r="A1360" s="145">
        <v>49.350999999999999</v>
      </c>
      <c r="B1360" s="134">
        <f t="shared" si="21"/>
        <v>49.350999999999999</v>
      </c>
      <c r="C1360" s="83" t="s">
        <v>1699</v>
      </c>
      <c r="D1360" s="146"/>
      <c r="E1360" s="81">
        <v>2</v>
      </c>
    </row>
    <row r="1361" spans="1:8" x14ac:dyDescent="0.25">
      <c r="A1361" s="145">
        <v>49.351999999999997</v>
      </c>
      <c r="B1361" s="134">
        <f t="shared" si="21"/>
        <v>49.351999999999997</v>
      </c>
      <c r="C1361" s="83" t="s">
        <v>2439</v>
      </c>
      <c r="D1361" s="146"/>
      <c r="E1361" s="81">
        <v>3</v>
      </c>
    </row>
    <row r="1362" spans="1:8" x14ac:dyDescent="0.25">
      <c r="A1362" s="145">
        <v>49.353000000000002</v>
      </c>
      <c r="B1362" s="134">
        <f t="shared" si="21"/>
        <v>49.353000000000002</v>
      </c>
      <c r="C1362" s="83" t="s">
        <v>2432</v>
      </c>
      <c r="D1362" s="146"/>
      <c r="E1362" s="81">
        <v>3</v>
      </c>
    </row>
    <row r="1363" spans="1:8" x14ac:dyDescent="0.25">
      <c r="A1363" s="145">
        <v>49.353999999999999</v>
      </c>
      <c r="B1363" s="134">
        <f t="shared" si="21"/>
        <v>49.353999999999999</v>
      </c>
      <c r="C1363" s="83" t="s">
        <v>1700</v>
      </c>
      <c r="D1363" s="146"/>
      <c r="E1363" s="81">
        <v>1</v>
      </c>
    </row>
    <row r="1364" spans="1:8" x14ac:dyDescent="0.25">
      <c r="A1364" s="145">
        <v>49.354100000000003</v>
      </c>
      <c r="B1364" s="134">
        <f t="shared" si="21"/>
        <v>49.354100000000003</v>
      </c>
      <c r="C1364" s="83" t="s">
        <v>2436</v>
      </c>
      <c r="D1364" s="146" t="s">
        <v>2437</v>
      </c>
      <c r="E1364" s="81">
        <v>3</v>
      </c>
      <c r="H1364" s="80" t="s">
        <v>14546</v>
      </c>
    </row>
    <row r="1365" spans="1:8" x14ac:dyDescent="0.25">
      <c r="A1365" s="145">
        <v>49.354999999999997</v>
      </c>
      <c r="B1365" s="134">
        <f t="shared" si="21"/>
        <v>49.354999999999997</v>
      </c>
      <c r="C1365" s="83" t="s">
        <v>2438</v>
      </c>
      <c r="D1365" s="146"/>
      <c r="E1365" s="81">
        <v>3</v>
      </c>
    </row>
    <row r="1366" spans="1:8" x14ac:dyDescent="0.25">
      <c r="A1366" s="145">
        <v>49.356000000000002</v>
      </c>
      <c r="B1366" s="134">
        <f t="shared" si="21"/>
        <v>49.356000000000002</v>
      </c>
      <c r="C1366" s="83" t="s">
        <v>1701</v>
      </c>
      <c r="D1366" s="146"/>
      <c r="E1366" s="81">
        <v>2</v>
      </c>
    </row>
    <row r="1367" spans="1:8" x14ac:dyDescent="0.25">
      <c r="A1367" s="145">
        <v>49.356999999999999</v>
      </c>
      <c r="B1367" s="134">
        <f t="shared" si="21"/>
        <v>49.356999999999999</v>
      </c>
      <c r="C1367" s="83" t="s">
        <v>2434</v>
      </c>
      <c r="D1367" s="146" t="s">
        <v>2435</v>
      </c>
      <c r="E1367" s="81">
        <v>4</v>
      </c>
      <c r="H1367" s="149"/>
    </row>
    <row r="1368" spans="1:8" x14ac:dyDescent="0.25">
      <c r="A1368" s="145">
        <v>49.357999999999997</v>
      </c>
      <c r="B1368" s="134">
        <f t="shared" si="21"/>
        <v>49.357999999999997</v>
      </c>
      <c r="C1368" s="83" t="s">
        <v>2433</v>
      </c>
      <c r="D1368" s="146"/>
      <c r="E1368" s="81">
        <v>4</v>
      </c>
      <c r="H1368" s="149"/>
    </row>
    <row r="1369" spans="1:8" x14ac:dyDescent="0.25">
      <c r="A1369" s="145">
        <v>49.359000000000002</v>
      </c>
      <c r="B1369" s="134">
        <f t="shared" si="21"/>
        <v>49.359000000000002</v>
      </c>
      <c r="C1369" s="83" t="s">
        <v>1702</v>
      </c>
      <c r="D1369" s="146"/>
      <c r="E1369" s="81">
        <v>2</v>
      </c>
    </row>
    <row r="1370" spans="1:8" x14ac:dyDescent="0.25">
      <c r="A1370" s="145" t="s">
        <v>12876</v>
      </c>
      <c r="B1370" s="134">
        <f t="shared" si="21"/>
        <v>49.36</v>
      </c>
      <c r="C1370" s="83" t="s">
        <v>2162</v>
      </c>
      <c r="D1370" s="146"/>
      <c r="E1370" s="81">
        <v>2</v>
      </c>
    </row>
    <row r="1371" spans="1:8" x14ac:dyDescent="0.25">
      <c r="A1371" s="145">
        <v>49.360999999999997</v>
      </c>
      <c r="B1371" s="134">
        <f t="shared" si="21"/>
        <v>49.360999999999997</v>
      </c>
      <c r="C1371" s="83" t="s">
        <v>2168</v>
      </c>
      <c r="D1371" s="146"/>
      <c r="E1371" s="81">
        <v>4</v>
      </c>
    </row>
    <row r="1372" spans="1:8" x14ac:dyDescent="0.25">
      <c r="A1372" s="145">
        <v>49.362000000000002</v>
      </c>
      <c r="B1372" s="134">
        <f t="shared" si="21"/>
        <v>49.362000000000002</v>
      </c>
      <c r="C1372" s="83" t="s">
        <v>2165</v>
      </c>
      <c r="D1372" s="146"/>
      <c r="E1372" s="81">
        <v>2</v>
      </c>
    </row>
    <row r="1373" spans="1:8" x14ac:dyDescent="0.25">
      <c r="A1373" s="145">
        <v>49.363</v>
      </c>
      <c r="B1373" s="134">
        <f t="shared" si="21"/>
        <v>49.363</v>
      </c>
      <c r="C1373" s="83" t="s">
        <v>2166</v>
      </c>
      <c r="D1373" s="146"/>
      <c r="E1373" s="81">
        <v>2</v>
      </c>
      <c r="H1373" s="80" t="s">
        <v>14833</v>
      </c>
    </row>
    <row r="1374" spans="1:8" x14ac:dyDescent="0.25">
      <c r="A1374" s="145">
        <v>49.363999999999997</v>
      </c>
      <c r="B1374" s="134">
        <f t="shared" si="21"/>
        <v>49.363999999999997</v>
      </c>
      <c r="C1374" s="83" t="s">
        <v>2169</v>
      </c>
      <c r="D1374" s="146"/>
      <c r="E1374" s="81">
        <v>3</v>
      </c>
    </row>
    <row r="1375" spans="1:8" x14ac:dyDescent="0.25">
      <c r="A1375" s="145">
        <v>49.365000000000002</v>
      </c>
      <c r="B1375" s="134">
        <f t="shared" si="21"/>
        <v>49.365000000000002</v>
      </c>
      <c r="C1375" s="83" t="s">
        <v>1715</v>
      </c>
      <c r="D1375" s="146"/>
      <c r="E1375" s="81">
        <v>4</v>
      </c>
    </row>
    <row r="1376" spans="1:8" x14ac:dyDescent="0.25">
      <c r="A1376" s="145">
        <v>49.366</v>
      </c>
      <c r="B1376" s="134">
        <f t="shared" si="21"/>
        <v>49.366</v>
      </c>
      <c r="C1376" s="83" t="s">
        <v>1716</v>
      </c>
      <c r="D1376" s="146"/>
      <c r="E1376" s="81">
        <v>4</v>
      </c>
    </row>
    <row r="1377" spans="1:5" x14ac:dyDescent="0.25">
      <c r="A1377" s="145">
        <v>49.366999999999997</v>
      </c>
      <c r="B1377" s="134">
        <f t="shared" si="21"/>
        <v>49.366999999999997</v>
      </c>
      <c r="C1377" s="83" t="s">
        <v>1711</v>
      </c>
      <c r="D1377" s="146"/>
      <c r="E1377" s="81">
        <v>2</v>
      </c>
    </row>
    <row r="1378" spans="1:5" x14ac:dyDescent="0.25">
      <c r="A1378" s="145">
        <v>49.368000000000002</v>
      </c>
      <c r="B1378" s="134">
        <f t="shared" si="21"/>
        <v>49.368000000000002</v>
      </c>
      <c r="C1378" s="83" t="s">
        <v>1709</v>
      </c>
      <c r="D1378" s="146"/>
      <c r="E1378" s="81">
        <v>3</v>
      </c>
    </row>
    <row r="1379" spans="1:5" x14ac:dyDescent="0.25">
      <c r="A1379" s="145">
        <v>49.369</v>
      </c>
      <c r="B1379" s="134">
        <f t="shared" si="21"/>
        <v>49.369</v>
      </c>
      <c r="C1379" s="83" t="s">
        <v>2164</v>
      </c>
      <c r="D1379" s="146"/>
      <c r="E1379" s="81">
        <v>4</v>
      </c>
    </row>
    <row r="1380" spans="1:5" x14ac:dyDescent="0.25">
      <c r="A1380" s="145" t="s">
        <v>12877</v>
      </c>
      <c r="B1380" s="134">
        <f t="shared" si="21"/>
        <v>49.37</v>
      </c>
      <c r="C1380" s="83" t="s">
        <v>2163</v>
      </c>
      <c r="D1380" s="146"/>
      <c r="E1380" s="81">
        <v>4</v>
      </c>
    </row>
    <row r="1381" spans="1:5" x14ac:dyDescent="0.25">
      <c r="A1381" s="145">
        <v>49.371000000000002</v>
      </c>
      <c r="B1381" s="134">
        <f t="shared" si="21"/>
        <v>49.371000000000002</v>
      </c>
      <c r="C1381" s="83" t="s">
        <v>1706</v>
      </c>
      <c r="D1381" s="146" t="s">
        <v>1705</v>
      </c>
      <c r="E1381" s="81">
        <v>1</v>
      </c>
    </row>
    <row r="1382" spans="1:5" x14ac:dyDescent="0.25">
      <c r="A1382" s="145">
        <v>49.372</v>
      </c>
      <c r="B1382" s="134">
        <f t="shared" si="21"/>
        <v>49.372</v>
      </c>
      <c r="C1382" s="83" t="s">
        <v>2171</v>
      </c>
      <c r="D1382" s="146"/>
      <c r="E1382" s="81">
        <v>2</v>
      </c>
    </row>
    <row r="1383" spans="1:5" x14ac:dyDescent="0.25">
      <c r="A1383" s="145">
        <v>49.372999999999998</v>
      </c>
      <c r="B1383" s="134">
        <f t="shared" si="21"/>
        <v>49.372999999999998</v>
      </c>
      <c r="C1383" s="83" t="s">
        <v>2170</v>
      </c>
      <c r="D1383" s="146"/>
      <c r="E1383" s="81">
        <v>2</v>
      </c>
    </row>
    <row r="1384" spans="1:5" x14ac:dyDescent="0.25">
      <c r="A1384" s="145">
        <v>49.374000000000002</v>
      </c>
      <c r="B1384" s="134">
        <f t="shared" si="21"/>
        <v>49.374000000000002</v>
      </c>
      <c r="C1384" s="83" t="s">
        <v>1712</v>
      </c>
      <c r="D1384" s="146"/>
      <c r="E1384" s="81">
        <v>4</v>
      </c>
    </row>
    <row r="1385" spans="1:5" x14ac:dyDescent="0.25">
      <c r="A1385" s="145">
        <v>49.375</v>
      </c>
      <c r="B1385" s="134">
        <f t="shared" si="21"/>
        <v>49.375</v>
      </c>
      <c r="C1385" s="83" t="s">
        <v>1713</v>
      </c>
      <c r="D1385" s="146"/>
      <c r="E1385" s="81">
        <v>2</v>
      </c>
    </row>
    <row r="1386" spans="1:5" x14ac:dyDescent="0.25">
      <c r="A1386" s="145">
        <v>49.375999999999998</v>
      </c>
      <c r="B1386" s="134">
        <f t="shared" si="21"/>
        <v>49.375999999999998</v>
      </c>
      <c r="C1386" s="83" t="s">
        <v>1714</v>
      </c>
      <c r="D1386" s="146"/>
      <c r="E1386" s="81">
        <v>1</v>
      </c>
    </row>
    <row r="1387" spans="1:5" x14ac:dyDescent="0.25">
      <c r="A1387" s="145">
        <v>49.377000000000002</v>
      </c>
      <c r="B1387" s="134">
        <f t="shared" si="21"/>
        <v>49.377000000000002</v>
      </c>
      <c r="C1387" s="83" t="s">
        <v>1708</v>
      </c>
      <c r="D1387" s="146"/>
      <c r="E1387" s="81">
        <v>2</v>
      </c>
    </row>
    <row r="1388" spans="1:5" x14ac:dyDescent="0.25">
      <c r="A1388" s="145">
        <v>49.378</v>
      </c>
      <c r="B1388" s="134">
        <f t="shared" si="21"/>
        <v>49.378</v>
      </c>
      <c r="C1388" s="83" t="s">
        <v>1707</v>
      </c>
      <c r="D1388" s="146"/>
      <c r="E1388" s="81">
        <v>3</v>
      </c>
    </row>
    <row r="1389" spans="1:5" x14ac:dyDescent="0.25">
      <c r="A1389" s="145">
        <v>49.378999999999998</v>
      </c>
      <c r="B1389" s="134">
        <f t="shared" si="21"/>
        <v>49.378999999999998</v>
      </c>
      <c r="C1389" s="83" t="s">
        <v>1689</v>
      </c>
      <c r="D1389" s="146"/>
      <c r="E1389" s="81">
        <v>1</v>
      </c>
    </row>
    <row r="1390" spans="1:5" x14ac:dyDescent="0.25">
      <c r="A1390" s="145" t="s">
        <v>12922</v>
      </c>
      <c r="B1390" s="134">
        <f t="shared" si="21"/>
        <v>49.38</v>
      </c>
      <c r="C1390" s="83" t="s">
        <v>2461</v>
      </c>
      <c r="D1390" s="146"/>
      <c r="E1390" s="81">
        <v>2</v>
      </c>
    </row>
    <row r="1391" spans="1:5" x14ac:dyDescent="0.25">
      <c r="A1391" s="145">
        <v>49.381</v>
      </c>
      <c r="B1391" s="134">
        <f t="shared" si="21"/>
        <v>49.381</v>
      </c>
      <c r="C1391" s="83" t="s">
        <v>1718</v>
      </c>
      <c r="D1391" s="146"/>
      <c r="E1391" s="81">
        <v>2</v>
      </c>
    </row>
    <row r="1392" spans="1:5" x14ac:dyDescent="0.25">
      <c r="A1392" s="145">
        <v>49.381999999999998</v>
      </c>
      <c r="B1392" s="134">
        <f t="shared" si="21"/>
        <v>49.381999999999998</v>
      </c>
      <c r="C1392" s="83" t="s">
        <v>1717</v>
      </c>
      <c r="D1392" s="146"/>
      <c r="E1392" s="81">
        <v>2</v>
      </c>
    </row>
    <row r="1393" spans="1:8" x14ac:dyDescent="0.25">
      <c r="A1393" s="136" t="s">
        <v>13061</v>
      </c>
      <c r="B1393" s="134">
        <f t="shared" si="21"/>
        <v>62.000999999999998</v>
      </c>
      <c r="C1393" s="83" t="s">
        <v>3481</v>
      </c>
      <c r="D1393" s="142" t="s">
        <v>3480</v>
      </c>
      <c r="E1393" s="81">
        <v>1</v>
      </c>
    </row>
    <row r="1394" spans="1:8" x14ac:dyDescent="0.25">
      <c r="A1394" s="136" t="s">
        <v>13062</v>
      </c>
      <c r="B1394" s="134">
        <f t="shared" si="21"/>
        <v>62.002000000000002</v>
      </c>
      <c r="C1394" s="83" t="s">
        <v>11942</v>
      </c>
      <c r="D1394" s="142"/>
      <c r="E1394" s="81">
        <v>2</v>
      </c>
    </row>
    <row r="1395" spans="1:8" x14ac:dyDescent="0.25">
      <c r="A1395" s="82">
        <v>62.002099999999999</v>
      </c>
      <c r="B1395" s="134">
        <f t="shared" si="21"/>
        <v>62.002099999999999</v>
      </c>
      <c r="C1395" s="83" t="s">
        <v>11943</v>
      </c>
      <c r="D1395" s="142"/>
      <c r="E1395" s="81">
        <v>3</v>
      </c>
      <c r="H1395" s="80" t="s">
        <v>14834</v>
      </c>
    </row>
    <row r="1396" spans="1:8" x14ac:dyDescent="0.25">
      <c r="A1396" s="136" t="s">
        <v>13063</v>
      </c>
      <c r="B1396" s="134">
        <f t="shared" si="21"/>
        <v>62.003</v>
      </c>
      <c r="C1396" s="83" t="s">
        <v>4421</v>
      </c>
      <c r="D1396" s="142" t="s">
        <v>4422</v>
      </c>
      <c r="E1396" s="81">
        <v>2</v>
      </c>
    </row>
    <row r="1397" spans="1:8" x14ac:dyDescent="0.25">
      <c r="A1397" s="136" t="s">
        <v>13060</v>
      </c>
      <c r="B1397" s="134">
        <f t="shared" si="21"/>
        <v>62.003999999999998</v>
      </c>
      <c r="C1397" s="83" t="s">
        <v>4419</v>
      </c>
      <c r="D1397" s="142" t="s">
        <v>4420</v>
      </c>
      <c r="E1397" s="81">
        <v>2</v>
      </c>
    </row>
    <row r="1398" spans="1:8" x14ac:dyDescent="0.25">
      <c r="A1398" s="136" t="s">
        <v>13059</v>
      </c>
      <c r="B1398" s="134">
        <f t="shared" si="21"/>
        <v>62.005000000000003</v>
      </c>
      <c r="C1398" s="83" t="s">
        <v>4417</v>
      </c>
      <c r="D1398" s="142" t="s">
        <v>4418</v>
      </c>
      <c r="E1398" s="81">
        <v>1</v>
      </c>
    </row>
    <row r="1399" spans="1:8" x14ac:dyDescent="0.25">
      <c r="A1399" s="136" t="s">
        <v>13058</v>
      </c>
      <c r="B1399" s="134">
        <f t="shared" si="21"/>
        <v>62.006</v>
      </c>
      <c r="C1399" s="83" t="s">
        <v>3483</v>
      </c>
      <c r="D1399" s="142" t="s">
        <v>3482</v>
      </c>
      <c r="E1399" s="81">
        <v>1</v>
      </c>
    </row>
    <row r="1400" spans="1:8" x14ac:dyDescent="0.25">
      <c r="A1400" s="136" t="s">
        <v>13065</v>
      </c>
      <c r="B1400" s="134">
        <f t="shared" si="21"/>
        <v>62.006999999999998</v>
      </c>
      <c r="C1400" s="83" t="s">
        <v>3479</v>
      </c>
      <c r="D1400" s="142"/>
      <c r="E1400" s="81">
        <v>1</v>
      </c>
    </row>
    <row r="1401" spans="1:8" x14ac:dyDescent="0.25">
      <c r="A1401" s="82">
        <v>62.007100000000001</v>
      </c>
      <c r="B1401" s="134">
        <f t="shared" si="21"/>
        <v>62.007100000000001</v>
      </c>
      <c r="C1401" s="83" t="s">
        <v>4424</v>
      </c>
      <c r="D1401" s="142"/>
      <c r="E1401" s="81">
        <v>3</v>
      </c>
    </row>
    <row r="1402" spans="1:8" x14ac:dyDescent="0.25">
      <c r="A1402" s="136" t="s">
        <v>13077</v>
      </c>
      <c r="B1402" s="134">
        <f t="shared" si="21"/>
        <v>62.008000000000003</v>
      </c>
      <c r="C1402" s="83" t="s">
        <v>3474</v>
      </c>
      <c r="D1402" s="142"/>
      <c r="E1402" s="81">
        <v>2</v>
      </c>
    </row>
    <row r="1403" spans="1:8" x14ac:dyDescent="0.25">
      <c r="A1403" s="136" t="s">
        <v>14835</v>
      </c>
      <c r="B1403" s="134">
        <f t="shared" si="21"/>
        <v>62.009</v>
      </c>
      <c r="C1403" s="83" t="s">
        <v>4433</v>
      </c>
      <c r="D1403" s="142"/>
      <c r="E1403" s="81">
        <v>3</v>
      </c>
      <c r="H1403" s="80" t="s">
        <v>14836</v>
      </c>
    </row>
    <row r="1404" spans="1:8" x14ac:dyDescent="0.25">
      <c r="A1404" s="136" t="s">
        <v>13079</v>
      </c>
      <c r="B1404" s="134">
        <f t="shared" si="21"/>
        <v>62.01</v>
      </c>
      <c r="C1404" s="83" t="s">
        <v>3472</v>
      </c>
      <c r="D1404" s="142"/>
      <c r="E1404" s="81">
        <v>2</v>
      </c>
    </row>
    <row r="1405" spans="1:8" x14ac:dyDescent="0.25">
      <c r="A1405" s="136" t="s">
        <v>13080</v>
      </c>
      <c r="B1405" s="134">
        <f t="shared" si="21"/>
        <v>62.011000000000003</v>
      </c>
      <c r="C1405" s="83" t="s">
        <v>4434</v>
      </c>
      <c r="D1405" s="142"/>
      <c r="E1405" s="81">
        <v>2</v>
      </c>
    </row>
    <row r="1406" spans="1:8" x14ac:dyDescent="0.25">
      <c r="A1406" s="136" t="s">
        <v>13081</v>
      </c>
      <c r="B1406" s="134">
        <f t="shared" si="21"/>
        <v>62.012</v>
      </c>
      <c r="C1406" s="83" t="s">
        <v>14837</v>
      </c>
      <c r="D1406" s="142"/>
      <c r="E1406" s="81">
        <v>2</v>
      </c>
    </row>
    <row r="1407" spans="1:8" x14ac:dyDescent="0.25">
      <c r="A1407" s="136" t="s">
        <v>13075</v>
      </c>
      <c r="B1407" s="134">
        <f t="shared" si="21"/>
        <v>62.012999999999998</v>
      </c>
      <c r="C1407" s="83" t="s">
        <v>11949</v>
      </c>
      <c r="D1407" s="142"/>
      <c r="E1407" s="81">
        <v>2</v>
      </c>
    </row>
    <row r="1408" spans="1:8" x14ac:dyDescent="0.25">
      <c r="A1408" s="136" t="s">
        <v>13093</v>
      </c>
      <c r="B1408" s="134">
        <f t="shared" si="21"/>
        <v>62.014000000000003</v>
      </c>
      <c r="C1408" s="83" t="s">
        <v>4444</v>
      </c>
      <c r="D1408" s="142"/>
      <c r="E1408" s="81">
        <v>3</v>
      </c>
    </row>
    <row r="1409" spans="1:8" x14ac:dyDescent="0.25">
      <c r="A1409" s="136" t="s">
        <v>13092</v>
      </c>
      <c r="B1409" s="134">
        <f t="shared" si="21"/>
        <v>62.015000000000001</v>
      </c>
      <c r="C1409" s="83" t="s">
        <v>11953</v>
      </c>
      <c r="D1409" s="142"/>
      <c r="E1409" s="81">
        <v>4</v>
      </c>
    </row>
    <row r="1410" spans="1:8" x14ac:dyDescent="0.25">
      <c r="A1410" s="136" t="s">
        <v>14838</v>
      </c>
      <c r="B1410" s="134">
        <f t="shared" si="21"/>
        <v>62.015099999999997</v>
      </c>
      <c r="C1410" s="83" t="s">
        <v>14839</v>
      </c>
      <c r="D1410" s="142"/>
      <c r="E1410" s="81">
        <v>4</v>
      </c>
    </row>
    <row r="1411" spans="1:8" x14ac:dyDescent="0.25">
      <c r="A1411" s="136" t="s">
        <v>13078</v>
      </c>
      <c r="B1411" s="134">
        <f t="shared" ref="B1411:B1474" si="22">VALUE(A1411)</f>
        <v>62.015999999999998</v>
      </c>
      <c r="C1411" s="83" t="s">
        <v>3473</v>
      </c>
      <c r="D1411" s="142"/>
      <c r="E1411" s="81">
        <v>3</v>
      </c>
    </row>
    <row r="1412" spans="1:8" x14ac:dyDescent="0.25">
      <c r="A1412" s="136" t="s">
        <v>14840</v>
      </c>
      <c r="B1412" s="134">
        <f t="shared" si="22"/>
        <v>62.017000000000003</v>
      </c>
      <c r="C1412" s="83" t="s">
        <v>4428</v>
      </c>
      <c r="D1412" s="142"/>
      <c r="E1412" s="81">
        <v>2</v>
      </c>
    </row>
    <row r="1413" spans="1:8" x14ac:dyDescent="0.25">
      <c r="A1413" s="136" t="s">
        <v>14841</v>
      </c>
      <c r="B1413" s="134">
        <f t="shared" si="22"/>
        <v>62.018000000000001</v>
      </c>
      <c r="C1413" s="83" t="s">
        <v>4430</v>
      </c>
      <c r="D1413" s="142"/>
      <c r="E1413" s="81">
        <v>3</v>
      </c>
      <c r="H1413" s="80" t="s">
        <v>14842</v>
      </c>
    </row>
    <row r="1414" spans="1:8" x14ac:dyDescent="0.25">
      <c r="A1414" s="82">
        <v>62.018099999999997</v>
      </c>
      <c r="B1414" s="134">
        <f t="shared" si="22"/>
        <v>62.018099999999997</v>
      </c>
      <c r="C1414" s="83" t="s">
        <v>4431</v>
      </c>
      <c r="D1414" s="142"/>
      <c r="E1414" s="81">
        <v>3</v>
      </c>
      <c r="H1414" s="80" t="s">
        <v>14843</v>
      </c>
    </row>
    <row r="1415" spans="1:8" x14ac:dyDescent="0.25">
      <c r="A1415" s="136" t="s">
        <v>13083</v>
      </c>
      <c r="B1415" s="134">
        <f t="shared" si="22"/>
        <v>62.018999999999998</v>
      </c>
      <c r="C1415" s="83" t="s">
        <v>4437</v>
      </c>
      <c r="D1415" s="142"/>
      <c r="E1415" s="81">
        <v>2</v>
      </c>
    </row>
    <row r="1416" spans="1:8" x14ac:dyDescent="0.25">
      <c r="A1416" s="136" t="s">
        <v>14844</v>
      </c>
      <c r="B1416" s="134">
        <f t="shared" si="22"/>
        <v>62.02</v>
      </c>
      <c r="C1416" s="83" t="s">
        <v>4436</v>
      </c>
      <c r="D1416" s="142"/>
      <c r="E1416" s="81">
        <v>3</v>
      </c>
      <c r="H1416" s="80" t="s">
        <v>14842</v>
      </c>
    </row>
    <row r="1417" spans="1:8" x14ac:dyDescent="0.25">
      <c r="A1417" s="136" t="s">
        <v>13072</v>
      </c>
      <c r="B1417" s="134">
        <f t="shared" si="22"/>
        <v>62.021000000000001</v>
      </c>
      <c r="C1417" s="83" t="s">
        <v>3477</v>
      </c>
      <c r="D1417" s="142"/>
      <c r="E1417" s="81">
        <v>1</v>
      </c>
    </row>
    <row r="1418" spans="1:8" x14ac:dyDescent="0.25">
      <c r="A1418" s="136" t="s">
        <v>13074</v>
      </c>
      <c r="B1418" s="134">
        <f t="shared" si="22"/>
        <v>62.021999999999998</v>
      </c>
      <c r="C1418" s="83" t="s">
        <v>3475</v>
      </c>
      <c r="D1418" s="142"/>
      <c r="E1418" s="81">
        <v>1</v>
      </c>
    </row>
    <row r="1419" spans="1:8" x14ac:dyDescent="0.25">
      <c r="A1419" s="136" t="s">
        <v>13073</v>
      </c>
      <c r="B1419" s="134">
        <f t="shared" si="22"/>
        <v>62.023000000000003</v>
      </c>
      <c r="C1419" s="83" t="s">
        <v>3476</v>
      </c>
      <c r="D1419" s="150"/>
      <c r="E1419" s="81">
        <v>1</v>
      </c>
    </row>
    <row r="1420" spans="1:8" x14ac:dyDescent="0.25">
      <c r="A1420" s="136" t="s">
        <v>13076</v>
      </c>
      <c r="B1420" s="134">
        <f t="shared" si="22"/>
        <v>62.024000000000001</v>
      </c>
      <c r="C1420" s="83" t="s">
        <v>11950</v>
      </c>
      <c r="D1420" s="142"/>
      <c r="E1420" s="81">
        <v>1</v>
      </c>
    </row>
    <row r="1421" spans="1:8" x14ac:dyDescent="0.25">
      <c r="A1421" s="136" t="s">
        <v>14845</v>
      </c>
      <c r="B1421" s="134">
        <f t="shared" si="22"/>
        <v>62.024999999999999</v>
      </c>
      <c r="C1421" s="83" t="s">
        <v>3468</v>
      </c>
      <c r="D1421" s="142"/>
      <c r="E1421" s="81">
        <v>2</v>
      </c>
    </row>
    <row r="1422" spans="1:8" x14ac:dyDescent="0.25">
      <c r="A1422" s="136" t="s">
        <v>14846</v>
      </c>
      <c r="B1422" s="134">
        <f t="shared" si="22"/>
        <v>62.026000000000003</v>
      </c>
      <c r="C1422" s="83" t="s">
        <v>4439</v>
      </c>
      <c r="D1422" s="142"/>
      <c r="E1422" s="81">
        <v>2</v>
      </c>
    </row>
    <row r="1423" spans="1:8" x14ac:dyDescent="0.25">
      <c r="A1423" s="136" t="s">
        <v>13085</v>
      </c>
      <c r="B1423" s="134">
        <f t="shared" si="22"/>
        <v>62.027000000000001</v>
      </c>
      <c r="C1423" s="83" t="s">
        <v>3467</v>
      </c>
      <c r="D1423" s="142"/>
      <c r="E1423" s="81">
        <v>2</v>
      </c>
    </row>
    <row r="1424" spans="1:8" x14ac:dyDescent="0.25">
      <c r="A1424" s="136" t="s">
        <v>13084</v>
      </c>
      <c r="B1424" s="134">
        <f t="shared" si="22"/>
        <v>62.027999999999999</v>
      </c>
      <c r="C1424" s="83" t="s">
        <v>3470</v>
      </c>
      <c r="D1424" s="142"/>
      <c r="E1424" s="81">
        <v>2</v>
      </c>
    </row>
    <row r="1425" spans="1:8" x14ac:dyDescent="0.25">
      <c r="A1425" s="136" t="s">
        <v>13082</v>
      </c>
      <c r="B1425" s="134">
        <f t="shared" si="22"/>
        <v>62.029000000000003</v>
      </c>
      <c r="C1425" s="83" t="s">
        <v>3471</v>
      </c>
      <c r="D1425" s="142"/>
      <c r="E1425" s="81">
        <v>1</v>
      </c>
    </row>
    <row r="1426" spans="1:8" x14ac:dyDescent="0.25">
      <c r="A1426" s="82">
        <v>62.0291</v>
      </c>
      <c r="B1426" s="134">
        <f t="shared" si="22"/>
        <v>62.0291</v>
      </c>
      <c r="C1426" s="83" t="s">
        <v>14847</v>
      </c>
      <c r="D1426" s="142"/>
      <c r="E1426" s="81">
        <v>3</v>
      </c>
      <c r="H1426" s="80" t="s">
        <v>14848</v>
      </c>
    </row>
    <row r="1427" spans="1:8" x14ac:dyDescent="0.25">
      <c r="A1427" s="136" t="s">
        <v>13087</v>
      </c>
      <c r="B1427" s="134">
        <f t="shared" si="22"/>
        <v>62.03</v>
      </c>
      <c r="C1427" s="83" t="s">
        <v>4440</v>
      </c>
      <c r="D1427" s="142"/>
      <c r="E1427" s="81">
        <v>2</v>
      </c>
    </row>
    <row r="1428" spans="1:8" x14ac:dyDescent="0.25">
      <c r="A1428" s="136" t="s">
        <v>13086</v>
      </c>
      <c r="B1428" s="134">
        <f t="shared" si="22"/>
        <v>62.030999999999999</v>
      </c>
      <c r="C1428" s="83" t="s">
        <v>11952</v>
      </c>
      <c r="D1428" s="142"/>
      <c r="E1428" s="81">
        <v>1</v>
      </c>
    </row>
    <row r="1429" spans="1:8" x14ac:dyDescent="0.25">
      <c r="A1429" s="136" t="s">
        <v>13095</v>
      </c>
      <c r="B1429" s="134">
        <f t="shared" si="22"/>
        <v>62.031999999999996</v>
      </c>
      <c r="C1429" s="83" t="s">
        <v>3460</v>
      </c>
      <c r="D1429" s="142"/>
      <c r="E1429" s="81">
        <v>1</v>
      </c>
    </row>
    <row r="1430" spans="1:8" x14ac:dyDescent="0.25">
      <c r="A1430" s="82">
        <v>62.0321</v>
      </c>
      <c r="B1430" s="134">
        <f t="shared" si="22"/>
        <v>62.0321</v>
      </c>
      <c r="C1430" s="83" t="s">
        <v>4449</v>
      </c>
      <c r="D1430" s="142"/>
      <c r="E1430" s="81">
        <v>4</v>
      </c>
      <c r="H1430" s="80" t="s">
        <v>14849</v>
      </c>
    </row>
    <row r="1431" spans="1:8" x14ac:dyDescent="0.25">
      <c r="A1431" s="136" t="s">
        <v>13066</v>
      </c>
      <c r="B1431" s="134">
        <f t="shared" si="22"/>
        <v>62.033000000000001</v>
      </c>
      <c r="C1431" s="83" t="s">
        <v>11944</v>
      </c>
      <c r="D1431" s="142"/>
      <c r="E1431" s="81">
        <v>2</v>
      </c>
    </row>
    <row r="1432" spans="1:8" x14ac:dyDescent="0.25">
      <c r="A1432" s="136" t="s">
        <v>13067</v>
      </c>
      <c r="B1432" s="134">
        <f t="shared" si="22"/>
        <v>62.033999999999999</v>
      </c>
      <c r="C1432" s="83" t="s">
        <v>11945</v>
      </c>
      <c r="D1432" s="142"/>
      <c r="E1432" s="81">
        <v>2</v>
      </c>
    </row>
    <row r="1433" spans="1:8" x14ac:dyDescent="0.25">
      <c r="A1433" s="136" t="s">
        <v>13070</v>
      </c>
      <c r="B1433" s="134">
        <f t="shared" si="22"/>
        <v>62.034999999999997</v>
      </c>
      <c r="C1433" s="83" t="s">
        <v>11947</v>
      </c>
      <c r="D1433" s="142"/>
      <c r="E1433" s="81">
        <v>2</v>
      </c>
    </row>
    <row r="1434" spans="1:8" x14ac:dyDescent="0.25">
      <c r="A1434" s="136" t="s">
        <v>13069</v>
      </c>
      <c r="B1434" s="134">
        <f t="shared" si="22"/>
        <v>62.036000000000001</v>
      </c>
      <c r="C1434" s="83" t="s">
        <v>11946</v>
      </c>
      <c r="D1434" s="142"/>
      <c r="E1434" s="81">
        <v>2</v>
      </c>
    </row>
    <row r="1435" spans="1:8" x14ac:dyDescent="0.25">
      <c r="A1435" s="136" t="s">
        <v>13071</v>
      </c>
      <c r="B1435" s="134">
        <f t="shared" si="22"/>
        <v>62.036999999999999</v>
      </c>
      <c r="C1435" s="83" t="s">
        <v>11948</v>
      </c>
      <c r="D1435" s="142"/>
      <c r="E1435" s="81">
        <v>2</v>
      </c>
    </row>
    <row r="1436" spans="1:8" x14ac:dyDescent="0.25">
      <c r="A1436" s="136" t="s">
        <v>13068</v>
      </c>
      <c r="B1436" s="134">
        <f t="shared" si="22"/>
        <v>62.037999999999997</v>
      </c>
      <c r="C1436" s="83" t="s">
        <v>3478</v>
      </c>
      <c r="D1436" s="142"/>
      <c r="E1436" s="81">
        <v>2</v>
      </c>
    </row>
    <row r="1437" spans="1:8" x14ac:dyDescent="0.25">
      <c r="A1437" s="136" t="s">
        <v>13114</v>
      </c>
      <c r="B1437" s="134">
        <f t="shared" si="22"/>
        <v>62.039000000000001</v>
      </c>
      <c r="C1437" s="83" t="s">
        <v>3452</v>
      </c>
      <c r="D1437" s="142"/>
      <c r="E1437" s="81">
        <v>2</v>
      </c>
    </row>
    <row r="1438" spans="1:8" x14ac:dyDescent="0.25">
      <c r="A1438" s="136" t="s">
        <v>13090</v>
      </c>
      <c r="B1438" s="134">
        <f t="shared" si="22"/>
        <v>62.04</v>
      </c>
      <c r="C1438" s="83" t="s">
        <v>3464</v>
      </c>
      <c r="D1438" s="142" t="s">
        <v>3463</v>
      </c>
      <c r="E1438" s="81">
        <v>3</v>
      </c>
      <c r="H1438" s="80" t="s">
        <v>14810</v>
      </c>
    </row>
    <row r="1439" spans="1:8" x14ac:dyDescent="0.25">
      <c r="A1439" s="136" t="s">
        <v>13089</v>
      </c>
      <c r="B1439" s="134">
        <f t="shared" si="22"/>
        <v>62.040999999999997</v>
      </c>
      <c r="C1439" s="83" t="s">
        <v>4441</v>
      </c>
      <c r="D1439" s="142"/>
      <c r="E1439" s="81">
        <v>3</v>
      </c>
      <c r="H1439" s="80" t="s">
        <v>14850</v>
      </c>
    </row>
    <row r="1440" spans="1:8" x14ac:dyDescent="0.25">
      <c r="A1440" s="136" t="s">
        <v>13088</v>
      </c>
      <c r="B1440" s="134">
        <f t="shared" si="22"/>
        <v>62.042000000000002</v>
      </c>
      <c r="C1440" s="83" t="s">
        <v>3466</v>
      </c>
      <c r="D1440" s="142" t="s">
        <v>3465</v>
      </c>
      <c r="E1440" s="81">
        <v>1</v>
      </c>
    </row>
    <row r="1441" spans="1:8" x14ac:dyDescent="0.25">
      <c r="A1441" s="136" t="s">
        <v>13094</v>
      </c>
      <c r="B1441" s="134">
        <f t="shared" si="22"/>
        <v>62.042999999999999</v>
      </c>
      <c r="C1441" s="83" t="s">
        <v>3461</v>
      </c>
      <c r="D1441" s="142"/>
      <c r="E1441" s="81">
        <v>1</v>
      </c>
    </row>
    <row r="1442" spans="1:8" x14ac:dyDescent="0.25">
      <c r="A1442" s="136" t="s">
        <v>14851</v>
      </c>
      <c r="B1442" s="134">
        <f t="shared" si="22"/>
        <v>62.043999999999997</v>
      </c>
      <c r="C1442" s="83" t="s">
        <v>4448</v>
      </c>
      <c r="D1442" s="151"/>
      <c r="E1442" s="81">
        <v>3</v>
      </c>
      <c r="H1442" s="80" t="s">
        <v>14836</v>
      </c>
    </row>
    <row r="1443" spans="1:8" x14ac:dyDescent="0.25">
      <c r="A1443" s="136" t="s">
        <v>14852</v>
      </c>
      <c r="B1443" s="134">
        <f t="shared" si="22"/>
        <v>62.045000000000002</v>
      </c>
      <c r="C1443" s="83" t="s">
        <v>4446</v>
      </c>
      <c r="D1443" s="142"/>
      <c r="E1443" s="81">
        <v>3</v>
      </c>
      <c r="H1443" s="80" t="s">
        <v>14853</v>
      </c>
    </row>
    <row r="1444" spans="1:8" x14ac:dyDescent="0.25">
      <c r="A1444" s="136" t="s">
        <v>14854</v>
      </c>
      <c r="B1444" s="134">
        <f t="shared" si="22"/>
        <v>62.045999999999999</v>
      </c>
      <c r="C1444" s="83" t="s">
        <v>4443</v>
      </c>
      <c r="D1444" s="142"/>
      <c r="E1444" s="81">
        <v>3</v>
      </c>
      <c r="H1444" s="80" t="s">
        <v>14849</v>
      </c>
    </row>
    <row r="1445" spans="1:8" x14ac:dyDescent="0.25">
      <c r="A1445" s="136" t="s">
        <v>13091</v>
      </c>
      <c r="B1445" s="134">
        <f t="shared" si="22"/>
        <v>62.046999999999997</v>
      </c>
      <c r="C1445" s="83" t="s">
        <v>3462</v>
      </c>
      <c r="D1445" s="142"/>
      <c r="E1445" s="81">
        <v>2</v>
      </c>
    </row>
    <row r="1446" spans="1:8" x14ac:dyDescent="0.25">
      <c r="A1446" s="136" t="s">
        <v>13099</v>
      </c>
      <c r="B1446" s="134">
        <f t="shared" si="22"/>
        <v>62.048000000000002</v>
      </c>
      <c r="C1446" s="83" t="s">
        <v>3458</v>
      </c>
      <c r="D1446" s="142"/>
      <c r="E1446" s="81">
        <v>1</v>
      </c>
    </row>
    <row r="1447" spans="1:8" x14ac:dyDescent="0.25">
      <c r="A1447" s="136" t="s">
        <v>13100</v>
      </c>
      <c r="B1447" s="134">
        <f t="shared" si="22"/>
        <v>62.048999999999999</v>
      </c>
      <c r="C1447" s="83" t="s">
        <v>4456</v>
      </c>
      <c r="D1447" s="142"/>
      <c r="E1447" s="81">
        <v>3</v>
      </c>
      <c r="H1447" s="80" t="s">
        <v>14855</v>
      </c>
    </row>
    <row r="1448" spans="1:8" x14ac:dyDescent="0.25">
      <c r="A1448" s="82">
        <v>62.049100000000003</v>
      </c>
      <c r="B1448" s="134">
        <f t="shared" si="22"/>
        <v>62.049100000000003</v>
      </c>
      <c r="C1448" s="83" t="s">
        <v>4455</v>
      </c>
      <c r="D1448" s="142"/>
      <c r="E1448" s="81">
        <v>3</v>
      </c>
      <c r="H1448" s="80" t="s">
        <v>14856</v>
      </c>
    </row>
    <row r="1449" spans="1:8" x14ac:dyDescent="0.25">
      <c r="A1449" s="136" t="s">
        <v>13098</v>
      </c>
      <c r="B1449" s="134">
        <f t="shared" si="22"/>
        <v>62.05</v>
      </c>
      <c r="C1449" s="83" t="s">
        <v>3459</v>
      </c>
      <c r="D1449" s="142"/>
      <c r="E1449" s="81">
        <v>2</v>
      </c>
    </row>
    <row r="1450" spans="1:8" x14ac:dyDescent="0.25">
      <c r="A1450" s="136" t="s">
        <v>13097</v>
      </c>
      <c r="B1450" s="134">
        <f t="shared" si="22"/>
        <v>62.051000000000002</v>
      </c>
      <c r="C1450" s="83" t="s">
        <v>4452</v>
      </c>
      <c r="D1450" s="142"/>
      <c r="E1450" s="81">
        <v>3</v>
      </c>
    </row>
    <row r="1451" spans="1:8" x14ac:dyDescent="0.25">
      <c r="A1451" s="136" t="s">
        <v>14857</v>
      </c>
      <c r="B1451" s="134">
        <f t="shared" si="22"/>
        <v>62.052</v>
      </c>
      <c r="C1451" s="83" t="s">
        <v>4451</v>
      </c>
      <c r="D1451" s="142"/>
      <c r="E1451" s="81">
        <v>3</v>
      </c>
      <c r="H1451" s="80" t="s">
        <v>14858</v>
      </c>
    </row>
    <row r="1452" spans="1:8" x14ac:dyDescent="0.25">
      <c r="A1452" s="136" t="s">
        <v>13096</v>
      </c>
      <c r="B1452" s="134">
        <f t="shared" si="22"/>
        <v>62.052999999999997</v>
      </c>
      <c r="C1452" s="83" t="s">
        <v>14859</v>
      </c>
      <c r="D1452" s="142"/>
      <c r="E1452" s="81">
        <v>2</v>
      </c>
    </row>
    <row r="1453" spans="1:8" x14ac:dyDescent="0.25">
      <c r="A1453" s="136" t="s">
        <v>13109</v>
      </c>
      <c r="B1453" s="134">
        <f t="shared" si="22"/>
        <v>62.054000000000002</v>
      </c>
      <c r="C1453" s="83" t="s">
        <v>3456</v>
      </c>
      <c r="D1453" s="142"/>
      <c r="E1453" s="81">
        <v>2</v>
      </c>
    </row>
    <row r="1454" spans="1:8" x14ac:dyDescent="0.25">
      <c r="A1454" s="136" t="s">
        <v>13108</v>
      </c>
      <c r="B1454" s="134">
        <f t="shared" si="22"/>
        <v>62.055</v>
      </c>
      <c r="C1454" s="83" t="s">
        <v>3457</v>
      </c>
      <c r="D1454" s="142"/>
      <c r="E1454" s="81">
        <v>2</v>
      </c>
    </row>
    <row r="1455" spans="1:8" x14ac:dyDescent="0.25">
      <c r="A1455" s="136" t="s">
        <v>13110</v>
      </c>
      <c r="B1455" s="134">
        <f t="shared" si="22"/>
        <v>62.055999999999997</v>
      </c>
      <c r="C1455" s="83" t="s">
        <v>3455</v>
      </c>
      <c r="D1455" s="142"/>
      <c r="E1455" s="81">
        <v>4</v>
      </c>
      <c r="H1455" s="80" t="s">
        <v>14860</v>
      </c>
    </row>
    <row r="1456" spans="1:8" x14ac:dyDescent="0.25">
      <c r="A1456" s="136" t="s">
        <v>13113</v>
      </c>
      <c r="B1456" s="134">
        <f t="shared" si="22"/>
        <v>62.057000000000002</v>
      </c>
      <c r="C1456" s="83" t="s">
        <v>3453</v>
      </c>
      <c r="D1456" s="142"/>
      <c r="E1456" s="81">
        <v>4</v>
      </c>
    </row>
    <row r="1457" spans="1:8" x14ac:dyDescent="0.25">
      <c r="A1457" s="136" t="s">
        <v>13111</v>
      </c>
      <c r="B1457" s="134">
        <f t="shared" si="22"/>
        <v>62.058</v>
      </c>
      <c r="C1457" s="83" t="s">
        <v>3454</v>
      </c>
      <c r="D1457" s="142"/>
      <c r="E1457" s="81">
        <v>2</v>
      </c>
    </row>
    <row r="1458" spans="1:8" x14ac:dyDescent="0.25">
      <c r="A1458" s="136" t="s">
        <v>13112</v>
      </c>
      <c r="B1458" s="134">
        <f t="shared" si="22"/>
        <v>62.058999999999997</v>
      </c>
      <c r="C1458" s="83" t="s">
        <v>4472</v>
      </c>
      <c r="D1458" s="142"/>
      <c r="E1458" s="81">
        <v>4</v>
      </c>
    </row>
    <row r="1459" spans="1:8" x14ac:dyDescent="0.25">
      <c r="A1459" s="136" t="s">
        <v>14861</v>
      </c>
      <c r="B1459" s="134">
        <f t="shared" si="22"/>
        <v>62.06</v>
      </c>
      <c r="C1459" s="83" t="s">
        <v>9268</v>
      </c>
      <c r="D1459" s="142"/>
      <c r="E1459" s="81">
        <v>4</v>
      </c>
      <c r="H1459" s="80" t="s">
        <v>14842</v>
      </c>
    </row>
    <row r="1460" spans="1:8" x14ac:dyDescent="0.25">
      <c r="A1460" s="136" t="s">
        <v>14862</v>
      </c>
      <c r="B1460" s="134">
        <f t="shared" si="22"/>
        <v>62.061</v>
      </c>
      <c r="C1460" s="83" t="s">
        <v>4469</v>
      </c>
      <c r="D1460" s="142"/>
      <c r="E1460" s="81">
        <v>2</v>
      </c>
    </row>
    <row r="1461" spans="1:8" x14ac:dyDescent="0.25">
      <c r="A1461" s="136" t="s">
        <v>13107</v>
      </c>
      <c r="B1461" s="134">
        <f t="shared" si="22"/>
        <v>62.061999999999998</v>
      </c>
      <c r="C1461" s="83" t="s">
        <v>4470</v>
      </c>
      <c r="D1461" s="142" t="s">
        <v>4471</v>
      </c>
      <c r="E1461" s="81">
        <v>1</v>
      </c>
    </row>
    <row r="1462" spans="1:8" x14ac:dyDescent="0.25">
      <c r="A1462" s="136" t="s">
        <v>13103</v>
      </c>
      <c r="B1462" s="134">
        <f t="shared" si="22"/>
        <v>62.063000000000002</v>
      </c>
      <c r="C1462" s="83" t="s">
        <v>4459</v>
      </c>
      <c r="D1462" s="142" t="s">
        <v>4460</v>
      </c>
      <c r="E1462" s="81">
        <v>3</v>
      </c>
    </row>
    <row r="1463" spans="1:8" x14ac:dyDescent="0.25">
      <c r="A1463" s="136" t="s">
        <v>13101</v>
      </c>
      <c r="B1463" s="134">
        <f t="shared" si="22"/>
        <v>62.064</v>
      </c>
      <c r="C1463" s="83" t="s">
        <v>4457</v>
      </c>
      <c r="D1463" s="142" t="s">
        <v>4458</v>
      </c>
      <c r="E1463" s="81">
        <v>4</v>
      </c>
    </row>
    <row r="1464" spans="1:8" x14ac:dyDescent="0.25">
      <c r="A1464" s="136" t="s">
        <v>13102</v>
      </c>
      <c r="B1464" s="134">
        <f t="shared" si="22"/>
        <v>62.064999999999998</v>
      </c>
      <c r="C1464" s="83" t="s">
        <v>11956</v>
      </c>
      <c r="D1464" s="142"/>
      <c r="E1464" s="81">
        <v>4</v>
      </c>
    </row>
    <row r="1465" spans="1:8" x14ac:dyDescent="0.25">
      <c r="A1465" s="136" t="s">
        <v>13105</v>
      </c>
      <c r="B1465" s="134">
        <f t="shared" si="22"/>
        <v>62.066000000000003</v>
      </c>
      <c r="C1465" s="83" t="s">
        <v>11958</v>
      </c>
      <c r="D1465" s="142" t="s">
        <v>4462</v>
      </c>
      <c r="E1465" s="81">
        <v>4</v>
      </c>
      <c r="H1465" s="80" t="s">
        <v>14863</v>
      </c>
    </row>
    <row r="1466" spans="1:8" x14ac:dyDescent="0.25">
      <c r="A1466" s="136" t="s">
        <v>13104</v>
      </c>
      <c r="B1466" s="134">
        <f t="shared" si="22"/>
        <v>62.067</v>
      </c>
      <c r="C1466" s="83" t="s">
        <v>11957</v>
      </c>
      <c r="D1466" s="142" t="s">
        <v>4461</v>
      </c>
      <c r="E1466" s="81">
        <v>4</v>
      </c>
      <c r="H1466" s="80" t="s">
        <v>14863</v>
      </c>
    </row>
    <row r="1467" spans="1:8" x14ac:dyDescent="0.25">
      <c r="A1467" s="136" t="s">
        <v>13106</v>
      </c>
      <c r="B1467" s="134">
        <f t="shared" si="22"/>
        <v>62.067999999999998</v>
      </c>
      <c r="C1467" s="83" t="s">
        <v>11959</v>
      </c>
      <c r="D1467" s="142" t="s">
        <v>8979</v>
      </c>
      <c r="E1467" s="81">
        <v>4</v>
      </c>
      <c r="H1467" s="80" t="s">
        <v>14864</v>
      </c>
    </row>
    <row r="1468" spans="1:8" x14ac:dyDescent="0.25">
      <c r="A1468" s="136" t="s">
        <v>13064</v>
      </c>
      <c r="B1468" s="134">
        <f t="shared" si="22"/>
        <v>62.069000000000003</v>
      </c>
      <c r="C1468" s="83" t="s">
        <v>4423</v>
      </c>
      <c r="D1468" s="142"/>
      <c r="E1468" s="81">
        <v>2</v>
      </c>
    </row>
    <row r="1469" spans="1:8" x14ac:dyDescent="0.25">
      <c r="A1469" s="136" t="s">
        <v>13051</v>
      </c>
      <c r="B1469" s="134">
        <f t="shared" si="22"/>
        <v>62.07</v>
      </c>
      <c r="C1469" s="83" t="s">
        <v>3489</v>
      </c>
      <c r="D1469" s="142"/>
      <c r="E1469" s="81">
        <v>1</v>
      </c>
    </row>
    <row r="1470" spans="1:8" x14ac:dyDescent="0.25">
      <c r="A1470" s="136" t="s">
        <v>13053</v>
      </c>
      <c r="B1470" s="134">
        <f t="shared" si="22"/>
        <v>62.070999999999998</v>
      </c>
      <c r="C1470" s="83" t="s">
        <v>1363</v>
      </c>
      <c r="D1470" s="142"/>
      <c r="E1470" s="81">
        <v>2</v>
      </c>
    </row>
    <row r="1471" spans="1:8" x14ac:dyDescent="0.25">
      <c r="A1471" s="82">
        <v>62.071100000000001</v>
      </c>
      <c r="B1471" s="134">
        <f t="shared" si="22"/>
        <v>62.071100000000001</v>
      </c>
      <c r="C1471" s="83" t="s">
        <v>1365</v>
      </c>
      <c r="D1471" s="142" t="s">
        <v>1366</v>
      </c>
      <c r="E1471" s="81">
        <v>3</v>
      </c>
      <c r="H1471" s="80" t="s">
        <v>14834</v>
      </c>
    </row>
    <row r="1472" spans="1:8" x14ac:dyDescent="0.25">
      <c r="A1472" s="82">
        <v>62.071199999999997</v>
      </c>
      <c r="B1472" s="134">
        <f t="shared" si="22"/>
        <v>62.071199999999997</v>
      </c>
      <c r="C1472" s="83" t="s">
        <v>1364</v>
      </c>
      <c r="D1472" s="142"/>
      <c r="E1472" s="81">
        <v>3</v>
      </c>
      <c r="H1472" s="80" t="s">
        <v>14865</v>
      </c>
    </row>
    <row r="1473" spans="1:8" x14ac:dyDescent="0.25">
      <c r="A1473" s="136" t="s">
        <v>13054</v>
      </c>
      <c r="B1473" s="134">
        <f t="shared" si="22"/>
        <v>62.072000000000003</v>
      </c>
      <c r="C1473" s="83" t="s">
        <v>3488</v>
      </c>
      <c r="D1473" s="142" t="s">
        <v>3487</v>
      </c>
      <c r="E1473" s="81">
        <v>1</v>
      </c>
    </row>
    <row r="1474" spans="1:8" x14ac:dyDescent="0.25">
      <c r="A1474" s="82">
        <v>62.072099999999999</v>
      </c>
      <c r="B1474" s="134">
        <f t="shared" si="22"/>
        <v>62.072099999999999</v>
      </c>
      <c r="C1474" s="83" t="s">
        <v>11941</v>
      </c>
      <c r="D1474" s="142" t="s">
        <v>4413</v>
      </c>
      <c r="E1474" s="81">
        <v>3</v>
      </c>
      <c r="H1474" s="80" t="s">
        <v>14865</v>
      </c>
    </row>
    <row r="1475" spans="1:8" x14ac:dyDescent="0.25">
      <c r="A1475" s="82">
        <v>62.072200000000002</v>
      </c>
      <c r="B1475" s="134">
        <f t="shared" ref="B1475:B1538" si="23">VALUE(A1475)</f>
        <v>62.072200000000002</v>
      </c>
      <c r="C1475" s="83" t="s">
        <v>4414</v>
      </c>
      <c r="D1475" s="142"/>
      <c r="E1475" s="81">
        <v>3</v>
      </c>
      <c r="H1475" s="80" t="s">
        <v>14865</v>
      </c>
    </row>
    <row r="1476" spans="1:8" x14ac:dyDescent="0.25">
      <c r="A1476" s="136" t="s">
        <v>13055</v>
      </c>
      <c r="B1476" s="134">
        <f t="shared" si="23"/>
        <v>62.073</v>
      </c>
      <c r="C1476" s="83" t="s">
        <v>4411</v>
      </c>
      <c r="D1476" s="142" t="s">
        <v>4412</v>
      </c>
      <c r="E1476" s="81">
        <v>2</v>
      </c>
    </row>
    <row r="1477" spans="1:8" x14ac:dyDescent="0.25">
      <c r="A1477" s="136" t="s">
        <v>13056</v>
      </c>
      <c r="B1477" s="134">
        <f t="shared" si="23"/>
        <v>62.073999999999998</v>
      </c>
      <c r="C1477" s="83" t="s">
        <v>3486</v>
      </c>
      <c r="D1477" s="142" t="s">
        <v>3485</v>
      </c>
      <c r="E1477" s="81">
        <v>1</v>
      </c>
    </row>
    <row r="1478" spans="1:8" x14ac:dyDescent="0.25">
      <c r="A1478" s="136" t="s">
        <v>13050</v>
      </c>
      <c r="B1478" s="134">
        <f t="shared" si="23"/>
        <v>62.075000000000003</v>
      </c>
      <c r="C1478" s="83" t="s">
        <v>3491</v>
      </c>
      <c r="D1478" s="142" t="s">
        <v>3490</v>
      </c>
      <c r="E1478" s="81">
        <v>1</v>
      </c>
    </row>
    <row r="1479" spans="1:8" x14ac:dyDescent="0.25">
      <c r="A1479" s="136" t="s">
        <v>13052</v>
      </c>
      <c r="B1479" s="134">
        <f t="shared" si="23"/>
        <v>62.076000000000001</v>
      </c>
      <c r="C1479" s="83" t="s">
        <v>11940</v>
      </c>
      <c r="D1479" s="142"/>
      <c r="E1479" s="81">
        <v>1</v>
      </c>
    </row>
    <row r="1480" spans="1:8" x14ac:dyDescent="0.25">
      <c r="A1480" s="82">
        <v>62.076099999999997</v>
      </c>
      <c r="B1480" s="134">
        <f t="shared" si="23"/>
        <v>62.076099999999997</v>
      </c>
      <c r="C1480" s="83" t="s">
        <v>4416</v>
      </c>
      <c r="D1480" s="142"/>
      <c r="E1480" s="81">
        <v>4</v>
      </c>
      <c r="H1480" s="80" t="s">
        <v>14866</v>
      </c>
    </row>
    <row r="1481" spans="1:8" x14ac:dyDescent="0.25">
      <c r="A1481" s="136" t="s">
        <v>13057</v>
      </c>
      <c r="B1481" s="134">
        <f t="shared" si="23"/>
        <v>62.076999999999998</v>
      </c>
      <c r="C1481" s="83" t="s">
        <v>3484</v>
      </c>
      <c r="D1481" s="142"/>
      <c r="E1481" s="81">
        <v>1</v>
      </c>
    </row>
    <row r="1482" spans="1:8" x14ac:dyDescent="0.25">
      <c r="A1482" s="136" t="s">
        <v>13015</v>
      </c>
      <c r="B1482" s="134">
        <f t="shared" si="23"/>
        <v>63.000999999999998</v>
      </c>
      <c r="C1482" s="83" t="s">
        <v>1331</v>
      </c>
      <c r="D1482" s="142"/>
      <c r="E1482" s="81">
        <v>3</v>
      </c>
      <c r="H1482" s="80" t="s">
        <v>14842</v>
      </c>
    </row>
    <row r="1483" spans="1:8" x14ac:dyDescent="0.25">
      <c r="A1483" s="82" t="s">
        <v>13011</v>
      </c>
      <c r="B1483" s="134">
        <f t="shared" si="23"/>
        <v>63.002000000000002</v>
      </c>
      <c r="C1483" s="83" t="s">
        <v>4659</v>
      </c>
      <c r="D1483" s="142"/>
      <c r="E1483" s="81">
        <v>1</v>
      </c>
    </row>
    <row r="1484" spans="1:8" x14ac:dyDescent="0.25">
      <c r="A1484" s="82" t="s">
        <v>13010</v>
      </c>
      <c r="B1484" s="134">
        <f t="shared" si="23"/>
        <v>63.003</v>
      </c>
      <c r="C1484" s="83" t="s">
        <v>4660</v>
      </c>
      <c r="E1484" s="81">
        <v>2</v>
      </c>
    </row>
    <row r="1485" spans="1:8" x14ac:dyDescent="0.25">
      <c r="A1485" s="82" t="s">
        <v>13007</v>
      </c>
      <c r="B1485" s="134">
        <f t="shared" si="23"/>
        <v>63.003999999999998</v>
      </c>
      <c r="C1485" s="83" t="s">
        <v>1326</v>
      </c>
      <c r="E1485" s="81">
        <v>3</v>
      </c>
    </row>
    <row r="1486" spans="1:8" x14ac:dyDescent="0.25">
      <c r="A1486" s="82" t="s">
        <v>13008</v>
      </c>
      <c r="B1486" s="134">
        <f t="shared" si="23"/>
        <v>63.005000000000003</v>
      </c>
      <c r="C1486" s="83" t="s">
        <v>4662</v>
      </c>
      <c r="E1486" s="81">
        <v>1</v>
      </c>
    </row>
    <row r="1487" spans="1:8" x14ac:dyDescent="0.25">
      <c r="A1487" s="82" t="s">
        <v>13004</v>
      </c>
      <c r="B1487" s="134">
        <f t="shared" si="23"/>
        <v>63.006</v>
      </c>
      <c r="C1487" s="83" t="s">
        <v>4665</v>
      </c>
      <c r="E1487" s="81">
        <v>2</v>
      </c>
    </row>
    <row r="1488" spans="1:8" x14ac:dyDescent="0.25">
      <c r="A1488" s="82" t="s">
        <v>13005</v>
      </c>
      <c r="B1488" s="134">
        <f t="shared" si="23"/>
        <v>63.006999999999998</v>
      </c>
      <c r="C1488" s="83" t="s">
        <v>4664</v>
      </c>
      <c r="E1488" s="81">
        <v>2</v>
      </c>
    </row>
    <row r="1489" spans="1:8" x14ac:dyDescent="0.25">
      <c r="A1489" s="82" t="s">
        <v>13006</v>
      </c>
      <c r="B1489" s="134">
        <f t="shared" si="23"/>
        <v>63.008000000000003</v>
      </c>
      <c r="C1489" s="83" t="s">
        <v>4663</v>
      </c>
      <c r="E1489" s="81">
        <v>2</v>
      </c>
    </row>
    <row r="1490" spans="1:8" x14ac:dyDescent="0.25">
      <c r="A1490" s="82" t="s">
        <v>13009</v>
      </c>
      <c r="B1490" s="134">
        <f t="shared" si="23"/>
        <v>63.009</v>
      </c>
      <c r="C1490" s="83" t="s">
        <v>4661</v>
      </c>
      <c r="E1490" s="81">
        <v>2</v>
      </c>
    </row>
    <row r="1491" spans="1:8" x14ac:dyDescent="0.25">
      <c r="A1491" s="82" t="s">
        <v>14867</v>
      </c>
      <c r="B1491" s="134">
        <f t="shared" si="23"/>
        <v>63.01</v>
      </c>
      <c r="C1491" s="83" t="s">
        <v>14868</v>
      </c>
      <c r="E1491" s="81">
        <v>3</v>
      </c>
      <c r="H1491" s="80" t="s">
        <v>14836</v>
      </c>
    </row>
    <row r="1492" spans="1:8" x14ac:dyDescent="0.25">
      <c r="A1492" s="82" t="s">
        <v>13012</v>
      </c>
      <c r="B1492" s="134">
        <f t="shared" si="23"/>
        <v>63.011000000000003</v>
      </c>
      <c r="C1492" s="83" t="s">
        <v>1327</v>
      </c>
      <c r="E1492" s="81">
        <v>1</v>
      </c>
    </row>
    <row r="1493" spans="1:8" x14ac:dyDescent="0.25">
      <c r="A1493" s="82" t="s">
        <v>14869</v>
      </c>
      <c r="B1493" s="134">
        <f t="shared" si="23"/>
        <v>63.012</v>
      </c>
      <c r="C1493" s="83" t="s">
        <v>1329</v>
      </c>
      <c r="E1493" s="81">
        <v>3</v>
      </c>
      <c r="H1493" s="80" t="s">
        <v>14848</v>
      </c>
    </row>
    <row r="1494" spans="1:8" x14ac:dyDescent="0.25">
      <c r="A1494" s="82" t="s">
        <v>13030</v>
      </c>
      <c r="B1494" s="134">
        <f t="shared" si="23"/>
        <v>63.012999999999998</v>
      </c>
      <c r="C1494" s="83" t="s">
        <v>4650</v>
      </c>
      <c r="E1494" s="81">
        <v>1</v>
      </c>
    </row>
    <row r="1495" spans="1:8" x14ac:dyDescent="0.25">
      <c r="A1495" s="82" t="s">
        <v>13013</v>
      </c>
      <c r="B1495" s="134">
        <f t="shared" si="23"/>
        <v>63.014000000000003</v>
      </c>
      <c r="C1495" s="83" t="s">
        <v>4658</v>
      </c>
      <c r="E1495" s="81">
        <v>1</v>
      </c>
    </row>
    <row r="1496" spans="1:8" x14ac:dyDescent="0.25">
      <c r="A1496" s="82" t="s">
        <v>13014</v>
      </c>
      <c r="B1496" s="134">
        <f t="shared" si="23"/>
        <v>63.015000000000001</v>
      </c>
      <c r="C1496" s="83" t="s">
        <v>1330</v>
      </c>
      <c r="E1496" s="81">
        <v>1</v>
      </c>
    </row>
    <row r="1497" spans="1:8" x14ac:dyDescent="0.25">
      <c r="A1497" s="82" t="s">
        <v>13029</v>
      </c>
      <c r="B1497" s="134">
        <f t="shared" si="23"/>
        <v>63.015999999999998</v>
      </c>
      <c r="C1497" s="83" t="s">
        <v>11936</v>
      </c>
      <c r="E1497" s="81">
        <v>2</v>
      </c>
    </row>
    <row r="1498" spans="1:8" x14ac:dyDescent="0.25">
      <c r="A1498" s="82" t="s">
        <v>13020</v>
      </c>
      <c r="B1498" s="134">
        <f t="shared" si="23"/>
        <v>63.017000000000003</v>
      </c>
      <c r="C1498" s="83" t="s">
        <v>11930</v>
      </c>
      <c r="E1498" s="81">
        <v>1</v>
      </c>
    </row>
    <row r="1499" spans="1:8" x14ac:dyDescent="0.25">
      <c r="A1499" s="82" t="s">
        <v>13021</v>
      </c>
      <c r="B1499" s="134">
        <f t="shared" si="23"/>
        <v>63.018000000000001</v>
      </c>
      <c r="C1499" s="83" t="s">
        <v>11931</v>
      </c>
      <c r="E1499" s="81">
        <v>1</v>
      </c>
    </row>
    <row r="1500" spans="1:8" x14ac:dyDescent="0.25">
      <c r="A1500" s="82" t="s">
        <v>13027</v>
      </c>
      <c r="B1500" s="134">
        <f t="shared" si="23"/>
        <v>63.018999999999998</v>
      </c>
      <c r="C1500" s="83" t="s">
        <v>11934</v>
      </c>
      <c r="E1500" s="81">
        <v>2</v>
      </c>
    </row>
    <row r="1501" spans="1:8" x14ac:dyDescent="0.25">
      <c r="A1501" s="82" t="s">
        <v>13023</v>
      </c>
      <c r="B1501" s="134">
        <f t="shared" si="23"/>
        <v>63.02</v>
      </c>
      <c r="C1501" s="83" t="s">
        <v>11933</v>
      </c>
      <c r="E1501" s="81">
        <v>1</v>
      </c>
    </row>
    <row r="1502" spans="1:8" x14ac:dyDescent="0.25">
      <c r="A1502" s="82" t="s">
        <v>13022</v>
      </c>
      <c r="B1502" s="134">
        <f t="shared" si="23"/>
        <v>63.021000000000001</v>
      </c>
      <c r="C1502" s="83" t="s">
        <v>11932</v>
      </c>
      <c r="E1502" s="81">
        <v>2</v>
      </c>
    </row>
    <row r="1503" spans="1:8" x14ac:dyDescent="0.25">
      <c r="A1503" s="82" t="s">
        <v>13028</v>
      </c>
      <c r="B1503" s="134">
        <f t="shared" si="23"/>
        <v>63.021999999999998</v>
      </c>
      <c r="C1503" s="83" t="s">
        <v>11935</v>
      </c>
      <c r="E1503" s="81">
        <v>1</v>
      </c>
    </row>
    <row r="1504" spans="1:8" x14ac:dyDescent="0.25">
      <c r="A1504" s="82" t="s">
        <v>13025</v>
      </c>
      <c r="B1504" s="134">
        <f t="shared" si="23"/>
        <v>63.023000000000003</v>
      </c>
      <c r="C1504" s="83" t="s">
        <v>4651</v>
      </c>
      <c r="E1504" s="81">
        <v>1</v>
      </c>
    </row>
    <row r="1505" spans="1:8" x14ac:dyDescent="0.25">
      <c r="A1505" s="82" t="s">
        <v>13024</v>
      </c>
      <c r="B1505" s="134">
        <f t="shared" si="23"/>
        <v>63.024000000000001</v>
      </c>
      <c r="C1505" s="83" t="s">
        <v>4652</v>
      </c>
      <c r="E1505" s="81">
        <v>1</v>
      </c>
    </row>
    <row r="1506" spans="1:8" x14ac:dyDescent="0.25">
      <c r="A1506" s="82" t="s">
        <v>13019</v>
      </c>
      <c r="B1506" s="134">
        <f t="shared" si="23"/>
        <v>63.024999999999999</v>
      </c>
      <c r="C1506" s="83" t="s">
        <v>11929</v>
      </c>
      <c r="D1506" s="55" t="s">
        <v>4653</v>
      </c>
      <c r="E1506" s="81">
        <v>1</v>
      </c>
    </row>
    <row r="1507" spans="1:8" x14ac:dyDescent="0.25">
      <c r="A1507" s="82" t="s">
        <v>14870</v>
      </c>
      <c r="B1507" s="134">
        <f t="shared" si="23"/>
        <v>63.026000000000003</v>
      </c>
      <c r="C1507" s="83" t="s">
        <v>1333</v>
      </c>
      <c r="E1507" s="81">
        <v>2</v>
      </c>
    </row>
    <row r="1508" spans="1:8" x14ac:dyDescent="0.25">
      <c r="A1508" s="82" t="s">
        <v>13026</v>
      </c>
      <c r="B1508" s="134">
        <f t="shared" si="23"/>
        <v>63.027000000000001</v>
      </c>
      <c r="C1508" s="83" t="s">
        <v>1334</v>
      </c>
      <c r="E1508" s="81">
        <v>3</v>
      </c>
    </row>
    <row r="1509" spans="1:8" x14ac:dyDescent="0.25">
      <c r="A1509" s="82" t="s">
        <v>13018</v>
      </c>
      <c r="B1509" s="134">
        <f t="shared" si="23"/>
        <v>63.027999999999999</v>
      </c>
      <c r="C1509" s="83" t="s">
        <v>4655</v>
      </c>
      <c r="D1509" s="55" t="s">
        <v>14871</v>
      </c>
      <c r="E1509" s="81">
        <v>1</v>
      </c>
    </row>
    <row r="1510" spans="1:8" x14ac:dyDescent="0.25">
      <c r="A1510" s="82" t="s">
        <v>13016</v>
      </c>
      <c r="B1510" s="134">
        <f t="shared" si="23"/>
        <v>63.029000000000003</v>
      </c>
      <c r="C1510" s="83" t="s">
        <v>4657</v>
      </c>
      <c r="D1510" s="55" t="s">
        <v>14872</v>
      </c>
      <c r="E1510" s="81">
        <v>2</v>
      </c>
    </row>
    <row r="1511" spans="1:8" x14ac:dyDescent="0.25">
      <c r="A1511" s="82" t="s">
        <v>13017</v>
      </c>
      <c r="B1511" s="134">
        <f t="shared" si="23"/>
        <v>63.03</v>
      </c>
      <c r="C1511" s="83" t="s">
        <v>4656</v>
      </c>
      <c r="E1511" s="81">
        <v>2</v>
      </c>
    </row>
    <row r="1512" spans="1:8" x14ac:dyDescent="0.25">
      <c r="A1512" s="82" t="s">
        <v>13037</v>
      </c>
      <c r="B1512" s="134">
        <f t="shared" si="23"/>
        <v>63.030999999999999</v>
      </c>
      <c r="C1512" s="83" t="s">
        <v>4643</v>
      </c>
      <c r="D1512" s="55" t="s">
        <v>4642</v>
      </c>
      <c r="E1512" s="81">
        <v>1</v>
      </c>
    </row>
    <row r="1513" spans="1:8" x14ac:dyDescent="0.25">
      <c r="A1513" s="82" t="s">
        <v>13032</v>
      </c>
      <c r="B1513" s="134">
        <f t="shared" si="23"/>
        <v>63.031999999999996</v>
      </c>
      <c r="C1513" s="83" t="s">
        <v>4648</v>
      </c>
      <c r="E1513" s="81">
        <v>2</v>
      </c>
    </row>
    <row r="1514" spans="1:8" x14ac:dyDescent="0.25">
      <c r="A1514" s="82" t="s">
        <v>13031</v>
      </c>
      <c r="B1514" s="134">
        <f t="shared" si="23"/>
        <v>63.033000000000001</v>
      </c>
      <c r="C1514" s="83" t="s">
        <v>4649</v>
      </c>
      <c r="E1514" s="81">
        <v>1</v>
      </c>
    </row>
    <row r="1515" spans="1:8" x14ac:dyDescent="0.25">
      <c r="A1515" s="82" t="s">
        <v>13033</v>
      </c>
      <c r="B1515" s="134">
        <f t="shared" si="23"/>
        <v>63.033999999999999</v>
      </c>
      <c r="C1515" s="83" t="s">
        <v>4647</v>
      </c>
      <c r="E1515" s="81">
        <v>1</v>
      </c>
    </row>
    <row r="1516" spans="1:8" x14ac:dyDescent="0.25">
      <c r="A1516" s="82" t="s">
        <v>13036</v>
      </c>
      <c r="B1516" s="134">
        <f t="shared" si="23"/>
        <v>63.034999999999997</v>
      </c>
      <c r="C1516" s="83" t="s">
        <v>4644</v>
      </c>
      <c r="E1516" s="81">
        <v>1</v>
      </c>
    </row>
    <row r="1517" spans="1:8" x14ac:dyDescent="0.25">
      <c r="A1517" s="82" t="s">
        <v>13034</v>
      </c>
      <c r="B1517" s="134">
        <f t="shared" si="23"/>
        <v>63.036000000000001</v>
      </c>
      <c r="C1517" s="83" t="s">
        <v>4646</v>
      </c>
      <c r="E1517" s="81">
        <v>2</v>
      </c>
    </row>
    <row r="1518" spans="1:8" x14ac:dyDescent="0.25">
      <c r="A1518" s="82" t="s">
        <v>13035</v>
      </c>
      <c r="B1518" s="134">
        <f t="shared" si="23"/>
        <v>63.036999999999999</v>
      </c>
      <c r="C1518" s="83" t="s">
        <v>4645</v>
      </c>
      <c r="E1518" s="81">
        <v>1</v>
      </c>
    </row>
    <row r="1519" spans="1:8" x14ac:dyDescent="0.25">
      <c r="A1519" s="82" t="s">
        <v>13047</v>
      </c>
      <c r="B1519" s="134">
        <f t="shared" si="23"/>
        <v>63.037999999999997</v>
      </c>
      <c r="C1519" s="83" t="s">
        <v>3495</v>
      </c>
      <c r="D1519" s="55" t="s">
        <v>3494</v>
      </c>
      <c r="E1519" s="81">
        <v>1</v>
      </c>
    </row>
    <row r="1520" spans="1:8" x14ac:dyDescent="0.25">
      <c r="A1520" s="82">
        <v>63.0381</v>
      </c>
      <c r="B1520" s="134">
        <f t="shared" si="23"/>
        <v>63.0381</v>
      </c>
      <c r="C1520" s="83" t="s">
        <v>11938</v>
      </c>
      <c r="E1520" s="81">
        <v>3</v>
      </c>
      <c r="H1520" s="80" t="s">
        <v>14865</v>
      </c>
    </row>
    <row r="1521" spans="1:8" x14ac:dyDescent="0.25">
      <c r="A1521" s="82" t="s">
        <v>13038</v>
      </c>
      <c r="B1521" s="134">
        <f t="shared" si="23"/>
        <v>63.039000000000001</v>
      </c>
      <c r="C1521" s="83" t="s">
        <v>4641</v>
      </c>
      <c r="E1521" s="81">
        <v>2</v>
      </c>
    </row>
    <row r="1522" spans="1:8" x14ac:dyDescent="0.25">
      <c r="A1522" s="82" t="s">
        <v>13039</v>
      </c>
      <c r="B1522" s="134">
        <f t="shared" si="23"/>
        <v>63.04</v>
      </c>
      <c r="C1522" s="83" t="s">
        <v>4640</v>
      </c>
      <c r="E1522" s="81">
        <v>1</v>
      </c>
    </row>
    <row r="1523" spans="1:8" x14ac:dyDescent="0.25">
      <c r="A1523" s="82" t="s">
        <v>13049</v>
      </c>
      <c r="B1523" s="134">
        <f t="shared" si="23"/>
        <v>63.040999999999997</v>
      </c>
      <c r="C1523" s="83" t="s">
        <v>3492</v>
      </c>
      <c r="E1523" s="81">
        <v>1</v>
      </c>
    </row>
    <row r="1524" spans="1:8" x14ac:dyDescent="0.25">
      <c r="A1524" s="82" t="s">
        <v>14873</v>
      </c>
      <c r="B1524" s="134">
        <f t="shared" si="23"/>
        <v>63.042000000000002</v>
      </c>
      <c r="C1524" s="83" t="s">
        <v>1337</v>
      </c>
      <c r="E1524" s="81">
        <v>3</v>
      </c>
      <c r="H1524" s="80" t="s">
        <v>14855</v>
      </c>
    </row>
    <row r="1525" spans="1:8" x14ac:dyDescent="0.25">
      <c r="A1525" s="82">
        <v>63.042099999999998</v>
      </c>
      <c r="B1525" s="134">
        <f t="shared" si="23"/>
        <v>63.042099999999998</v>
      </c>
      <c r="C1525" s="83" t="s">
        <v>1345</v>
      </c>
      <c r="E1525" s="81">
        <v>3</v>
      </c>
      <c r="H1525" s="80" t="s">
        <v>14865</v>
      </c>
    </row>
    <row r="1526" spans="1:8" x14ac:dyDescent="0.25">
      <c r="A1526" s="82" t="s">
        <v>13044</v>
      </c>
      <c r="B1526" s="134">
        <f t="shared" si="23"/>
        <v>63.042999999999999</v>
      </c>
      <c r="C1526" s="83" t="s">
        <v>1343</v>
      </c>
      <c r="E1526" s="81">
        <v>3</v>
      </c>
      <c r="H1526" s="80" t="s">
        <v>14842</v>
      </c>
    </row>
    <row r="1527" spans="1:8" x14ac:dyDescent="0.25">
      <c r="A1527" s="82" t="s">
        <v>13045</v>
      </c>
      <c r="B1527" s="134">
        <f t="shared" si="23"/>
        <v>63.043999999999997</v>
      </c>
      <c r="C1527" s="83" t="s">
        <v>1346</v>
      </c>
      <c r="D1527" s="83"/>
      <c r="E1527" s="81">
        <v>2</v>
      </c>
    </row>
    <row r="1528" spans="1:8" x14ac:dyDescent="0.25">
      <c r="A1528" s="82" t="s">
        <v>13043</v>
      </c>
      <c r="B1528" s="134">
        <f t="shared" si="23"/>
        <v>63.045000000000002</v>
      </c>
      <c r="C1528" s="83" t="s">
        <v>1341</v>
      </c>
      <c r="D1528" s="55" t="s">
        <v>14874</v>
      </c>
      <c r="E1528" s="81">
        <v>3</v>
      </c>
      <c r="H1528" s="80" t="s">
        <v>14855</v>
      </c>
    </row>
    <row r="1529" spans="1:8" x14ac:dyDescent="0.25">
      <c r="A1529" s="82" t="s">
        <v>14875</v>
      </c>
      <c r="B1529" s="134">
        <f t="shared" si="23"/>
        <v>63.045999999999999</v>
      </c>
      <c r="C1529" s="83" t="s">
        <v>1348</v>
      </c>
      <c r="E1529" s="81">
        <v>3</v>
      </c>
    </row>
    <row r="1530" spans="1:8" x14ac:dyDescent="0.25">
      <c r="A1530" s="82" t="s">
        <v>13046</v>
      </c>
      <c r="B1530" s="134">
        <f t="shared" si="23"/>
        <v>63.046999999999997</v>
      </c>
      <c r="C1530" s="83" t="s">
        <v>11937</v>
      </c>
      <c r="E1530" s="81">
        <v>1</v>
      </c>
    </row>
    <row r="1531" spans="1:8" x14ac:dyDescent="0.25">
      <c r="A1531" s="82" t="s">
        <v>13048</v>
      </c>
      <c r="B1531" s="134">
        <f t="shared" si="23"/>
        <v>63.048000000000002</v>
      </c>
      <c r="C1531" s="83" t="s">
        <v>3493</v>
      </c>
      <c r="E1531" s="81">
        <v>1</v>
      </c>
    </row>
    <row r="1532" spans="1:8" x14ac:dyDescent="0.25">
      <c r="A1532" s="82" t="s">
        <v>14876</v>
      </c>
      <c r="B1532" s="134">
        <f t="shared" si="23"/>
        <v>63.048999999999999</v>
      </c>
      <c r="C1532" s="83" t="s">
        <v>1354</v>
      </c>
      <c r="E1532" s="81">
        <v>3</v>
      </c>
      <c r="H1532" s="80" t="s">
        <v>14848</v>
      </c>
    </row>
    <row r="1533" spans="1:8" x14ac:dyDescent="0.25">
      <c r="A1533" s="82">
        <v>63.049100000000003</v>
      </c>
      <c r="B1533" s="134">
        <f t="shared" si="23"/>
        <v>63.049100000000003</v>
      </c>
      <c r="C1533" s="83" t="s">
        <v>1356</v>
      </c>
      <c r="D1533" s="55" t="s">
        <v>14877</v>
      </c>
      <c r="E1533" s="81">
        <v>3</v>
      </c>
      <c r="H1533" s="80" t="s">
        <v>14856</v>
      </c>
    </row>
    <row r="1534" spans="1:8" x14ac:dyDescent="0.25">
      <c r="A1534" s="82" t="s">
        <v>13041</v>
      </c>
      <c r="B1534" s="134">
        <f t="shared" si="23"/>
        <v>63.05</v>
      </c>
      <c r="C1534" s="83" t="s">
        <v>3496</v>
      </c>
      <c r="E1534" s="81">
        <v>1</v>
      </c>
    </row>
    <row r="1535" spans="1:8" x14ac:dyDescent="0.25">
      <c r="A1535" s="82" t="s">
        <v>13042</v>
      </c>
      <c r="B1535" s="134">
        <f t="shared" si="23"/>
        <v>63.051000000000002</v>
      </c>
      <c r="C1535" s="83" t="s">
        <v>1340</v>
      </c>
      <c r="E1535" s="81">
        <v>1</v>
      </c>
    </row>
    <row r="1536" spans="1:8" x14ac:dyDescent="0.25">
      <c r="A1536" s="82" t="s">
        <v>13040</v>
      </c>
      <c r="B1536" s="134">
        <f t="shared" si="23"/>
        <v>63.052</v>
      </c>
      <c r="C1536" s="83" t="s">
        <v>3520</v>
      </c>
      <c r="D1536" s="55" t="s">
        <v>3519</v>
      </c>
      <c r="E1536" s="81">
        <v>1</v>
      </c>
    </row>
    <row r="1537" spans="1:8" x14ac:dyDescent="0.25">
      <c r="A1537" s="82" t="s">
        <v>14878</v>
      </c>
      <c r="B1537" s="134">
        <f t="shared" si="23"/>
        <v>63.052999999999997</v>
      </c>
      <c r="C1537" s="83" t="s">
        <v>1339</v>
      </c>
      <c r="E1537" s="81">
        <v>4</v>
      </c>
      <c r="H1537" s="80" t="s">
        <v>14879</v>
      </c>
    </row>
    <row r="1538" spans="1:8" x14ac:dyDescent="0.25">
      <c r="A1538" s="82">
        <v>63.053100000000001</v>
      </c>
      <c r="B1538" s="134">
        <f t="shared" si="23"/>
        <v>63.053100000000001</v>
      </c>
      <c r="C1538" s="83" t="s">
        <v>1362</v>
      </c>
      <c r="E1538" s="81">
        <v>3</v>
      </c>
      <c r="H1538" s="80" t="s">
        <v>14865</v>
      </c>
    </row>
    <row r="1539" spans="1:8" x14ac:dyDescent="0.25">
      <c r="A1539" s="82" t="s">
        <v>14880</v>
      </c>
      <c r="B1539" s="134">
        <f t="shared" ref="B1539:B1602" si="24">VALUE(A1539)</f>
        <v>63.053199999999997</v>
      </c>
      <c r="C1539" s="83" t="s">
        <v>1357</v>
      </c>
      <c r="E1539" s="81">
        <v>3</v>
      </c>
      <c r="H1539" s="80" t="s">
        <v>14865</v>
      </c>
    </row>
    <row r="1540" spans="1:8" x14ac:dyDescent="0.25">
      <c r="A1540" s="82">
        <v>63.0533</v>
      </c>
      <c r="B1540" s="134">
        <f t="shared" si="24"/>
        <v>63.0533</v>
      </c>
      <c r="C1540" s="83" t="s">
        <v>1359</v>
      </c>
      <c r="E1540" s="81">
        <v>4</v>
      </c>
      <c r="H1540" s="80" t="s">
        <v>14856</v>
      </c>
    </row>
    <row r="1541" spans="1:8" x14ac:dyDescent="0.25">
      <c r="A1541" s="82">
        <v>63.053400000000003</v>
      </c>
      <c r="B1541" s="134">
        <f t="shared" si="24"/>
        <v>63.053400000000003</v>
      </c>
      <c r="C1541" s="83" t="s">
        <v>1360</v>
      </c>
      <c r="E1541" s="81">
        <v>3</v>
      </c>
      <c r="H1541" s="80" t="s">
        <v>14856</v>
      </c>
    </row>
    <row r="1542" spans="1:8" x14ac:dyDescent="0.25">
      <c r="A1542" s="82" t="s">
        <v>14881</v>
      </c>
      <c r="B1542" s="134">
        <f t="shared" si="24"/>
        <v>63.054000000000002</v>
      </c>
      <c r="C1542" s="83" t="s">
        <v>11939</v>
      </c>
      <c r="E1542" s="81">
        <v>1</v>
      </c>
    </row>
    <row r="1543" spans="1:8" x14ac:dyDescent="0.25">
      <c r="A1543" s="82" t="s">
        <v>14882</v>
      </c>
      <c r="B1543" s="134">
        <f t="shared" si="24"/>
        <v>63.055</v>
      </c>
      <c r="C1543" s="83" t="s">
        <v>1351</v>
      </c>
      <c r="D1543" s="55" t="s">
        <v>1352</v>
      </c>
      <c r="E1543" s="81">
        <v>3</v>
      </c>
      <c r="H1543" s="80" t="s">
        <v>14842</v>
      </c>
    </row>
    <row r="1544" spans="1:8" x14ac:dyDescent="0.25">
      <c r="A1544" s="82" t="s">
        <v>13002</v>
      </c>
      <c r="B1544" s="134">
        <f t="shared" si="24"/>
        <v>63.055999999999997</v>
      </c>
      <c r="C1544" s="83" t="s">
        <v>1452</v>
      </c>
      <c r="E1544" s="81">
        <v>1</v>
      </c>
    </row>
    <row r="1545" spans="1:8" x14ac:dyDescent="0.25">
      <c r="A1545" s="82" t="s">
        <v>14883</v>
      </c>
      <c r="B1545" s="134">
        <f t="shared" si="24"/>
        <v>63.056100000000001</v>
      </c>
      <c r="C1545" s="83" t="s">
        <v>14884</v>
      </c>
      <c r="E1545" s="81">
        <v>3</v>
      </c>
      <c r="H1545" s="80" t="s">
        <v>14865</v>
      </c>
    </row>
    <row r="1546" spans="1:8" x14ac:dyDescent="0.25">
      <c r="A1546" s="82" t="s">
        <v>12999</v>
      </c>
      <c r="B1546" s="134">
        <f t="shared" si="24"/>
        <v>63.057000000000002</v>
      </c>
      <c r="C1546" s="83" t="s">
        <v>1631</v>
      </c>
      <c r="D1546" s="55" t="s">
        <v>1630</v>
      </c>
      <c r="E1546" s="81">
        <v>1</v>
      </c>
    </row>
    <row r="1547" spans="1:8" x14ac:dyDescent="0.25">
      <c r="A1547" s="82" t="s">
        <v>13000</v>
      </c>
      <c r="B1547" s="134">
        <f t="shared" si="24"/>
        <v>63.058</v>
      </c>
      <c r="C1547" s="83" t="s">
        <v>1454</v>
      </c>
      <c r="E1547" s="81">
        <v>1</v>
      </c>
    </row>
    <row r="1548" spans="1:8" x14ac:dyDescent="0.25">
      <c r="A1548" s="82" t="s">
        <v>14885</v>
      </c>
      <c r="B1548" s="134">
        <f t="shared" si="24"/>
        <v>63.058999999999997</v>
      </c>
      <c r="C1548" s="83" t="s">
        <v>1628</v>
      </c>
      <c r="E1548" s="81">
        <v>1</v>
      </c>
    </row>
    <row r="1549" spans="1:8" x14ac:dyDescent="0.25">
      <c r="A1549" s="82" t="s">
        <v>13001</v>
      </c>
      <c r="B1549" s="134">
        <f t="shared" si="24"/>
        <v>63.06</v>
      </c>
      <c r="C1549" s="83" t="s">
        <v>1453</v>
      </c>
      <c r="E1549" s="81">
        <v>1</v>
      </c>
    </row>
    <row r="1550" spans="1:8" x14ac:dyDescent="0.25">
      <c r="A1550" s="82" t="s">
        <v>14886</v>
      </c>
      <c r="B1550" s="134">
        <f t="shared" si="24"/>
        <v>63.060099999999998</v>
      </c>
      <c r="C1550" s="83" t="s">
        <v>14887</v>
      </c>
      <c r="E1550" s="81">
        <v>3</v>
      </c>
      <c r="H1550" s="80" t="s">
        <v>14865</v>
      </c>
    </row>
    <row r="1551" spans="1:8" x14ac:dyDescent="0.25">
      <c r="A1551" s="82" t="s">
        <v>13003</v>
      </c>
      <c r="B1551" s="134">
        <f t="shared" si="24"/>
        <v>63.061</v>
      </c>
      <c r="C1551" s="83" t="s">
        <v>1451</v>
      </c>
      <c r="D1551" s="55" t="s">
        <v>4666</v>
      </c>
      <c r="E1551" s="81">
        <v>3</v>
      </c>
    </row>
    <row r="1552" spans="1:8" x14ac:dyDescent="0.25">
      <c r="A1552" s="82" t="s">
        <v>12982</v>
      </c>
      <c r="B1552" s="134">
        <f t="shared" si="24"/>
        <v>63.061999999999998</v>
      </c>
      <c r="C1552" s="83" t="s">
        <v>1650</v>
      </c>
      <c r="E1552" s="81">
        <v>2</v>
      </c>
    </row>
    <row r="1553" spans="1:8" x14ac:dyDescent="0.25">
      <c r="A1553" s="82" t="s">
        <v>14888</v>
      </c>
      <c r="B1553" s="134">
        <f t="shared" si="24"/>
        <v>63.063000000000002</v>
      </c>
      <c r="C1553" s="83" t="s">
        <v>2487</v>
      </c>
      <c r="E1553" s="81">
        <v>2</v>
      </c>
    </row>
    <row r="1554" spans="1:8" x14ac:dyDescent="0.25">
      <c r="A1554" s="82" t="s">
        <v>12984</v>
      </c>
      <c r="B1554" s="134">
        <f t="shared" si="24"/>
        <v>63.064</v>
      </c>
      <c r="C1554" s="83" t="s">
        <v>1648</v>
      </c>
      <c r="E1554" s="81">
        <v>2</v>
      </c>
    </row>
    <row r="1555" spans="1:8" x14ac:dyDescent="0.25">
      <c r="A1555" s="82" t="s">
        <v>12985</v>
      </c>
      <c r="B1555" s="134">
        <f t="shared" si="24"/>
        <v>63.064999999999998</v>
      </c>
      <c r="C1555" s="83" t="s">
        <v>1647</v>
      </c>
      <c r="E1555" s="81">
        <v>2</v>
      </c>
    </row>
    <row r="1556" spans="1:8" x14ac:dyDescent="0.25">
      <c r="A1556" s="82" t="s">
        <v>12983</v>
      </c>
      <c r="B1556" s="134">
        <f t="shared" si="24"/>
        <v>63.066000000000003</v>
      </c>
      <c r="C1556" s="83" t="s">
        <v>1649</v>
      </c>
      <c r="E1556" s="81">
        <v>2</v>
      </c>
    </row>
    <row r="1557" spans="1:8" x14ac:dyDescent="0.25">
      <c r="A1557" s="82" t="s">
        <v>12988</v>
      </c>
      <c r="B1557" s="134">
        <f t="shared" si="24"/>
        <v>63.067</v>
      </c>
      <c r="C1557" s="83" t="s">
        <v>11924</v>
      </c>
      <c r="E1557" s="81">
        <v>2</v>
      </c>
    </row>
    <row r="1558" spans="1:8" x14ac:dyDescent="0.25">
      <c r="A1558" s="82" t="s">
        <v>12989</v>
      </c>
      <c r="B1558" s="134">
        <f t="shared" si="24"/>
        <v>63.067999999999998</v>
      </c>
      <c r="C1558" s="83" t="s">
        <v>1644</v>
      </c>
      <c r="E1558" s="81">
        <v>2</v>
      </c>
    </row>
    <row r="1559" spans="1:8" x14ac:dyDescent="0.25">
      <c r="A1559" s="82" t="s">
        <v>12992</v>
      </c>
      <c r="B1559" s="134">
        <f t="shared" si="24"/>
        <v>63.069000000000003</v>
      </c>
      <c r="C1559" s="83" t="s">
        <v>1641</v>
      </c>
      <c r="E1559" s="81">
        <v>1</v>
      </c>
    </row>
    <row r="1560" spans="1:8" x14ac:dyDescent="0.25">
      <c r="A1560" s="82" t="s">
        <v>12987</v>
      </c>
      <c r="B1560" s="134">
        <f t="shared" si="24"/>
        <v>63.07</v>
      </c>
      <c r="C1560" s="83" t="s">
        <v>1645</v>
      </c>
      <c r="E1560" s="81">
        <v>2</v>
      </c>
    </row>
    <row r="1561" spans="1:8" x14ac:dyDescent="0.25">
      <c r="A1561" s="82" t="s">
        <v>12991</v>
      </c>
      <c r="B1561" s="134">
        <f t="shared" si="24"/>
        <v>63.070999999999998</v>
      </c>
      <c r="C1561" s="83" t="s">
        <v>1642</v>
      </c>
      <c r="E1561" s="81">
        <v>2</v>
      </c>
    </row>
    <row r="1562" spans="1:8" x14ac:dyDescent="0.25">
      <c r="A1562" s="82" t="s">
        <v>12993</v>
      </c>
      <c r="B1562" s="134">
        <f t="shared" si="24"/>
        <v>63.072000000000003</v>
      </c>
      <c r="C1562" s="83" t="s">
        <v>1640</v>
      </c>
      <c r="E1562" s="81">
        <v>2</v>
      </c>
    </row>
    <row r="1563" spans="1:8" x14ac:dyDescent="0.25">
      <c r="A1563" s="82" t="s">
        <v>12990</v>
      </c>
      <c r="B1563" s="134">
        <f t="shared" si="24"/>
        <v>63.073</v>
      </c>
      <c r="C1563" s="83" t="s">
        <v>1643</v>
      </c>
      <c r="E1563" s="81">
        <v>2</v>
      </c>
    </row>
    <row r="1564" spans="1:8" x14ac:dyDescent="0.25">
      <c r="A1564" s="82" t="s">
        <v>12994</v>
      </c>
      <c r="B1564" s="134">
        <f t="shared" si="24"/>
        <v>63.073999999999998</v>
      </c>
      <c r="C1564" s="83" t="s">
        <v>1639</v>
      </c>
      <c r="E1564" s="81">
        <v>2</v>
      </c>
    </row>
    <row r="1565" spans="1:8" x14ac:dyDescent="0.25">
      <c r="A1565" s="82" t="s">
        <v>12986</v>
      </c>
      <c r="B1565" s="134">
        <f t="shared" si="24"/>
        <v>63.075000000000003</v>
      </c>
      <c r="C1565" s="83" t="s">
        <v>1646</v>
      </c>
      <c r="E1565" s="81">
        <v>1</v>
      </c>
    </row>
    <row r="1566" spans="1:8" x14ac:dyDescent="0.25">
      <c r="A1566" s="82" t="s">
        <v>12940</v>
      </c>
      <c r="B1566" s="134">
        <f t="shared" si="24"/>
        <v>63.076000000000001</v>
      </c>
      <c r="C1566" s="83" t="s">
        <v>2472</v>
      </c>
      <c r="E1566" s="81">
        <v>1</v>
      </c>
    </row>
    <row r="1567" spans="1:8" x14ac:dyDescent="0.25">
      <c r="A1567" s="82">
        <v>63.076099999999997</v>
      </c>
      <c r="B1567" s="134">
        <f t="shared" si="24"/>
        <v>63.076099999999997</v>
      </c>
      <c r="C1567" s="83" t="s">
        <v>2474</v>
      </c>
      <c r="E1567" s="81">
        <v>3</v>
      </c>
      <c r="H1567" s="80" t="s">
        <v>14889</v>
      </c>
    </row>
    <row r="1568" spans="1:8" x14ac:dyDescent="0.25">
      <c r="A1568" s="82" t="s">
        <v>12941</v>
      </c>
      <c r="B1568" s="134">
        <f t="shared" si="24"/>
        <v>63.076999999999998</v>
      </c>
      <c r="C1568" s="83" t="s">
        <v>1681</v>
      </c>
      <c r="E1568" s="81">
        <v>2</v>
      </c>
    </row>
    <row r="1569" spans="1:8" x14ac:dyDescent="0.25">
      <c r="A1569" s="82" t="s">
        <v>12942</v>
      </c>
      <c r="B1569" s="134">
        <f t="shared" si="24"/>
        <v>63.078000000000003</v>
      </c>
      <c r="C1569" s="83" t="s">
        <v>11921</v>
      </c>
      <c r="E1569" s="81">
        <v>3</v>
      </c>
      <c r="H1569" s="80" t="s">
        <v>14890</v>
      </c>
    </row>
    <row r="1570" spans="1:8" x14ac:dyDescent="0.25">
      <c r="A1570" s="82" t="s">
        <v>12943</v>
      </c>
      <c r="B1570" s="134">
        <f t="shared" si="24"/>
        <v>63.079000000000001</v>
      </c>
      <c r="C1570" s="83" t="s">
        <v>1680</v>
      </c>
      <c r="E1570" s="81">
        <v>1</v>
      </c>
    </row>
    <row r="1571" spans="1:8" x14ac:dyDescent="0.25">
      <c r="A1571" s="82" t="s">
        <v>12944</v>
      </c>
      <c r="B1571" s="134">
        <f t="shared" si="24"/>
        <v>63.08</v>
      </c>
      <c r="C1571" s="83" t="s">
        <v>1679</v>
      </c>
      <c r="E1571" s="81">
        <v>1</v>
      </c>
    </row>
    <row r="1572" spans="1:8" x14ac:dyDescent="0.25">
      <c r="A1572" s="82" t="s">
        <v>12945</v>
      </c>
      <c r="B1572" s="134">
        <f t="shared" si="24"/>
        <v>63.081000000000003</v>
      </c>
      <c r="C1572" s="83" t="s">
        <v>1677</v>
      </c>
      <c r="E1572" s="81">
        <v>1</v>
      </c>
    </row>
    <row r="1573" spans="1:8" x14ac:dyDescent="0.25">
      <c r="A1573" s="82" t="s">
        <v>12946</v>
      </c>
      <c r="B1573" s="134">
        <f t="shared" si="24"/>
        <v>63.082000000000001</v>
      </c>
      <c r="C1573" s="83" t="s">
        <v>1676</v>
      </c>
      <c r="E1573" s="81">
        <v>2</v>
      </c>
    </row>
    <row r="1574" spans="1:8" x14ac:dyDescent="0.25">
      <c r="A1574" s="82" t="s">
        <v>12947</v>
      </c>
      <c r="B1574" s="134">
        <f t="shared" si="24"/>
        <v>63.082999999999998</v>
      </c>
      <c r="C1574" s="83" t="s">
        <v>1675</v>
      </c>
      <c r="E1574" s="81">
        <v>2</v>
      </c>
    </row>
    <row r="1575" spans="1:8" x14ac:dyDescent="0.25">
      <c r="A1575" s="82" t="s">
        <v>12948</v>
      </c>
      <c r="B1575" s="134">
        <f t="shared" si="24"/>
        <v>63.084000000000003</v>
      </c>
      <c r="C1575" s="83" t="s">
        <v>1674</v>
      </c>
      <c r="E1575" s="81">
        <v>2</v>
      </c>
    </row>
    <row r="1576" spans="1:8" x14ac:dyDescent="0.25">
      <c r="A1576" s="82" t="s">
        <v>12950</v>
      </c>
      <c r="B1576" s="134">
        <f t="shared" si="24"/>
        <v>63.085000000000001</v>
      </c>
      <c r="C1576" s="83" t="s">
        <v>1672</v>
      </c>
      <c r="E1576" s="81">
        <v>2</v>
      </c>
    </row>
    <row r="1577" spans="1:8" x14ac:dyDescent="0.25">
      <c r="A1577" s="82" t="s">
        <v>12951</v>
      </c>
      <c r="B1577" s="134">
        <f t="shared" si="24"/>
        <v>63.085999999999999</v>
      </c>
      <c r="C1577" s="83" t="s">
        <v>1671</v>
      </c>
      <c r="E1577" s="81">
        <v>1</v>
      </c>
    </row>
    <row r="1578" spans="1:8" x14ac:dyDescent="0.25">
      <c r="A1578" s="82" t="s">
        <v>12949</v>
      </c>
      <c r="B1578" s="134">
        <f t="shared" si="24"/>
        <v>63.087000000000003</v>
      </c>
      <c r="C1578" s="83" t="s">
        <v>1673</v>
      </c>
      <c r="E1578" s="81">
        <v>2</v>
      </c>
    </row>
    <row r="1579" spans="1:8" x14ac:dyDescent="0.25">
      <c r="A1579" s="82" t="s">
        <v>12952</v>
      </c>
      <c r="B1579" s="134">
        <f t="shared" si="24"/>
        <v>63.088000000000001</v>
      </c>
      <c r="C1579" s="83" t="s">
        <v>1670</v>
      </c>
      <c r="E1579" s="81">
        <v>1</v>
      </c>
    </row>
    <row r="1580" spans="1:8" x14ac:dyDescent="0.25">
      <c r="A1580" s="82" t="s">
        <v>14891</v>
      </c>
      <c r="B1580" s="134">
        <f t="shared" si="24"/>
        <v>63.088099999999997</v>
      </c>
      <c r="C1580" s="83" t="s">
        <v>2475</v>
      </c>
      <c r="E1580" s="81">
        <v>3</v>
      </c>
      <c r="H1580" s="80" t="s">
        <v>14892</v>
      </c>
    </row>
    <row r="1581" spans="1:8" x14ac:dyDescent="0.25">
      <c r="A1581" s="82" t="s">
        <v>12955</v>
      </c>
      <c r="B1581" s="134">
        <f t="shared" si="24"/>
        <v>63.088999999999999</v>
      </c>
      <c r="C1581" s="83" t="s">
        <v>1667</v>
      </c>
      <c r="E1581" s="81">
        <v>1</v>
      </c>
    </row>
    <row r="1582" spans="1:8" x14ac:dyDescent="0.25">
      <c r="A1582" s="82" t="s">
        <v>12956</v>
      </c>
      <c r="B1582" s="134">
        <f t="shared" si="24"/>
        <v>63.09</v>
      </c>
      <c r="C1582" s="83" t="s">
        <v>1666</v>
      </c>
      <c r="E1582" s="81">
        <v>2</v>
      </c>
    </row>
    <row r="1583" spans="1:8" x14ac:dyDescent="0.25">
      <c r="A1583" s="82" t="s">
        <v>12957</v>
      </c>
      <c r="B1583" s="134">
        <f t="shared" si="24"/>
        <v>63.091000000000001</v>
      </c>
      <c r="C1583" s="83" t="s">
        <v>2476</v>
      </c>
      <c r="E1583" s="81">
        <v>1</v>
      </c>
    </row>
    <row r="1584" spans="1:8" x14ac:dyDescent="0.25">
      <c r="A1584" s="82" t="s">
        <v>12953</v>
      </c>
      <c r="B1584" s="134">
        <f t="shared" si="24"/>
        <v>63.091999999999999</v>
      </c>
      <c r="C1584" s="83" t="s">
        <v>1669</v>
      </c>
      <c r="E1584" s="81">
        <v>2</v>
      </c>
    </row>
    <row r="1585" spans="1:8" x14ac:dyDescent="0.25">
      <c r="A1585" s="82" t="s">
        <v>12954</v>
      </c>
      <c r="B1585" s="134">
        <f t="shared" si="24"/>
        <v>63.093000000000004</v>
      </c>
      <c r="C1585" s="83" t="s">
        <v>1668</v>
      </c>
      <c r="E1585" s="81">
        <v>1</v>
      </c>
    </row>
    <row r="1586" spans="1:8" x14ac:dyDescent="0.25">
      <c r="A1586" s="82" t="s">
        <v>12958</v>
      </c>
      <c r="B1586" s="134">
        <f t="shared" si="24"/>
        <v>63.094000000000001</v>
      </c>
      <c r="C1586" s="83" t="s">
        <v>2477</v>
      </c>
      <c r="E1586" s="81">
        <v>3</v>
      </c>
      <c r="H1586" s="80" t="s">
        <v>14836</v>
      </c>
    </row>
    <row r="1587" spans="1:8" x14ac:dyDescent="0.25">
      <c r="A1587" s="82" t="s">
        <v>12959</v>
      </c>
      <c r="B1587" s="134">
        <f t="shared" si="24"/>
        <v>63.094999999999999</v>
      </c>
      <c r="C1587" s="83" t="s">
        <v>1665</v>
      </c>
      <c r="E1587" s="81">
        <v>2</v>
      </c>
    </row>
    <row r="1588" spans="1:8" x14ac:dyDescent="0.25">
      <c r="A1588" s="82" t="s">
        <v>12960</v>
      </c>
      <c r="B1588" s="134">
        <f t="shared" si="24"/>
        <v>63.095999999999997</v>
      </c>
      <c r="C1588" s="83" t="s">
        <v>11922</v>
      </c>
      <c r="D1588" s="83"/>
      <c r="E1588" s="81">
        <v>2</v>
      </c>
    </row>
    <row r="1589" spans="1:8" x14ac:dyDescent="0.25">
      <c r="A1589" s="82" t="s">
        <v>12961</v>
      </c>
      <c r="B1589" s="134">
        <f t="shared" si="24"/>
        <v>63.097000000000001</v>
      </c>
      <c r="C1589" s="83" t="s">
        <v>2478</v>
      </c>
      <c r="E1589" s="81">
        <v>3</v>
      </c>
      <c r="H1589" s="80" t="s">
        <v>14836</v>
      </c>
    </row>
    <row r="1590" spans="1:8" x14ac:dyDescent="0.25">
      <c r="A1590" s="82" t="s">
        <v>12962</v>
      </c>
      <c r="B1590" s="134">
        <f t="shared" si="24"/>
        <v>63.097999999999999</v>
      </c>
      <c r="C1590" s="83" t="s">
        <v>2479</v>
      </c>
      <c r="E1590" s="81">
        <v>3</v>
      </c>
      <c r="H1590" s="80" t="s">
        <v>14879</v>
      </c>
    </row>
    <row r="1591" spans="1:8" x14ac:dyDescent="0.25">
      <c r="A1591" s="82" t="s">
        <v>12963</v>
      </c>
      <c r="B1591" s="134">
        <f t="shared" si="24"/>
        <v>63.098999999999997</v>
      </c>
      <c r="C1591" s="83" t="s">
        <v>1664</v>
      </c>
      <c r="E1591" s="81">
        <v>1</v>
      </c>
    </row>
    <row r="1592" spans="1:8" x14ac:dyDescent="0.25">
      <c r="A1592" s="82" t="s">
        <v>12964</v>
      </c>
      <c r="B1592" s="134">
        <f t="shared" si="24"/>
        <v>63.1</v>
      </c>
      <c r="C1592" s="83" t="s">
        <v>1663</v>
      </c>
      <c r="E1592" s="81">
        <v>1</v>
      </c>
    </row>
    <row r="1593" spans="1:8" x14ac:dyDescent="0.25">
      <c r="A1593" s="82" t="s">
        <v>12965</v>
      </c>
      <c r="B1593" s="134">
        <f t="shared" si="24"/>
        <v>63.100999999999999</v>
      </c>
      <c r="C1593" s="83" t="s">
        <v>2480</v>
      </c>
      <c r="E1593" s="81">
        <v>1</v>
      </c>
    </row>
    <row r="1594" spans="1:8" x14ac:dyDescent="0.25">
      <c r="A1594" s="82" t="s">
        <v>12966</v>
      </c>
      <c r="B1594" s="134">
        <f t="shared" si="24"/>
        <v>63.101999999999997</v>
      </c>
      <c r="C1594" s="83" t="s">
        <v>1661</v>
      </c>
      <c r="E1594" s="81">
        <v>1</v>
      </c>
    </row>
    <row r="1595" spans="1:8" x14ac:dyDescent="0.25">
      <c r="A1595" s="82" t="s">
        <v>12967</v>
      </c>
      <c r="B1595" s="134">
        <f t="shared" si="24"/>
        <v>63.103000000000002</v>
      </c>
      <c r="C1595" s="83" t="s">
        <v>2481</v>
      </c>
      <c r="E1595" s="81">
        <v>3</v>
      </c>
      <c r="H1595" s="80" t="s">
        <v>14889</v>
      </c>
    </row>
    <row r="1596" spans="1:8" x14ac:dyDescent="0.25">
      <c r="A1596" s="82" t="s">
        <v>12968</v>
      </c>
      <c r="B1596" s="134">
        <f t="shared" si="24"/>
        <v>63.103999999999999</v>
      </c>
      <c r="C1596" s="83" t="s">
        <v>2482</v>
      </c>
      <c r="E1596" s="81">
        <v>3</v>
      </c>
      <c r="H1596" s="80" t="s">
        <v>14893</v>
      </c>
    </row>
    <row r="1597" spans="1:8" x14ac:dyDescent="0.25">
      <c r="A1597" s="82" t="s">
        <v>12969</v>
      </c>
      <c r="B1597" s="134">
        <f t="shared" si="24"/>
        <v>63.104999999999997</v>
      </c>
      <c r="C1597" s="83" t="s">
        <v>2483</v>
      </c>
      <c r="E1597" s="81">
        <v>4</v>
      </c>
      <c r="H1597" s="80" t="s">
        <v>14842</v>
      </c>
    </row>
    <row r="1598" spans="1:8" x14ac:dyDescent="0.25">
      <c r="A1598" s="82" t="s">
        <v>12970</v>
      </c>
      <c r="B1598" s="134">
        <f t="shared" si="24"/>
        <v>63.106000000000002</v>
      </c>
      <c r="C1598" s="83" t="s">
        <v>2484</v>
      </c>
      <c r="E1598" s="81">
        <v>4</v>
      </c>
      <c r="H1598" s="80" t="s">
        <v>14842</v>
      </c>
    </row>
    <row r="1599" spans="1:8" x14ac:dyDescent="0.25">
      <c r="A1599" s="82" t="s">
        <v>12971</v>
      </c>
      <c r="B1599" s="134">
        <f t="shared" si="24"/>
        <v>63.106999999999999</v>
      </c>
      <c r="C1599" s="83" t="s">
        <v>1660</v>
      </c>
      <c r="E1599" s="81">
        <v>3</v>
      </c>
    </row>
    <row r="1600" spans="1:8" x14ac:dyDescent="0.25">
      <c r="A1600" s="82" t="s">
        <v>12972</v>
      </c>
      <c r="B1600" s="134">
        <f t="shared" si="24"/>
        <v>63.107999999999997</v>
      </c>
      <c r="C1600" s="83" t="s">
        <v>1659</v>
      </c>
      <c r="E1600" s="81">
        <v>2</v>
      </c>
    </row>
    <row r="1601" spans="1:8" x14ac:dyDescent="0.25">
      <c r="A1601" s="82" t="s">
        <v>12973</v>
      </c>
      <c r="B1601" s="134">
        <f t="shared" si="24"/>
        <v>63.109000000000002</v>
      </c>
      <c r="C1601" s="83" t="s">
        <v>1658</v>
      </c>
      <c r="E1601" s="81">
        <v>2</v>
      </c>
    </row>
    <row r="1602" spans="1:8" x14ac:dyDescent="0.25">
      <c r="A1602" s="82" t="s">
        <v>12974</v>
      </c>
      <c r="B1602" s="134">
        <f t="shared" si="24"/>
        <v>63.11</v>
      </c>
      <c r="C1602" s="83" t="s">
        <v>1657</v>
      </c>
      <c r="E1602" s="81">
        <v>2</v>
      </c>
    </row>
    <row r="1603" spans="1:8" x14ac:dyDescent="0.25">
      <c r="A1603" s="82" t="s">
        <v>12976</v>
      </c>
      <c r="B1603" s="134">
        <f t="shared" ref="B1603:B1625" si="25">VALUE(A1603)</f>
        <v>63.110999999999997</v>
      </c>
      <c r="C1603" s="83" t="s">
        <v>1655</v>
      </c>
      <c r="E1603" s="81">
        <v>1</v>
      </c>
    </row>
    <row r="1604" spans="1:8" x14ac:dyDescent="0.25">
      <c r="A1604" s="82" t="s">
        <v>12975</v>
      </c>
      <c r="B1604" s="134">
        <f t="shared" si="25"/>
        <v>63.112000000000002</v>
      </c>
      <c r="C1604" s="83" t="s">
        <v>1656</v>
      </c>
      <c r="E1604" s="81">
        <v>1</v>
      </c>
    </row>
    <row r="1605" spans="1:8" ht="26.4" x14ac:dyDescent="0.25">
      <c r="A1605" s="82" t="s">
        <v>12977</v>
      </c>
      <c r="B1605" s="134">
        <f t="shared" si="25"/>
        <v>63.113</v>
      </c>
      <c r="C1605" s="83" t="s">
        <v>2485</v>
      </c>
      <c r="E1605" s="81">
        <v>3</v>
      </c>
      <c r="H1605" s="80" t="s">
        <v>14894</v>
      </c>
    </row>
    <row r="1606" spans="1:8" x14ac:dyDescent="0.25">
      <c r="A1606" s="82" t="s">
        <v>12995</v>
      </c>
      <c r="B1606" s="134">
        <f t="shared" si="25"/>
        <v>63.113999999999997</v>
      </c>
      <c r="C1606" s="83" t="s">
        <v>1638</v>
      </c>
      <c r="D1606" s="55" t="s">
        <v>1637</v>
      </c>
      <c r="E1606" s="81">
        <v>1</v>
      </c>
    </row>
    <row r="1607" spans="1:8" x14ac:dyDescent="0.25">
      <c r="A1607" s="82">
        <v>63.114100000000001</v>
      </c>
      <c r="B1607" s="134">
        <f t="shared" si="25"/>
        <v>63.114100000000001</v>
      </c>
      <c r="C1607" s="83" t="s">
        <v>2488</v>
      </c>
      <c r="E1607" s="81">
        <v>3</v>
      </c>
      <c r="H1607" s="80" t="s">
        <v>14546</v>
      </c>
    </row>
    <row r="1608" spans="1:8" x14ac:dyDescent="0.25">
      <c r="A1608" s="82">
        <v>63.114199999999997</v>
      </c>
      <c r="B1608" s="134">
        <f t="shared" si="25"/>
        <v>63.114199999999997</v>
      </c>
      <c r="C1608" s="83" t="s">
        <v>2489</v>
      </c>
      <c r="E1608" s="81">
        <v>3</v>
      </c>
      <c r="H1608" s="80" t="s">
        <v>14546</v>
      </c>
    </row>
    <row r="1609" spans="1:8" x14ac:dyDescent="0.25">
      <c r="A1609" s="82">
        <v>63.1143</v>
      </c>
      <c r="B1609" s="134">
        <f t="shared" si="25"/>
        <v>63.1143</v>
      </c>
      <c r="C1609" s="83" t="s">
        <v>2491</v>
      </c>
      <c r="E1609" s="81">
        <v>3</v>
      </c>
      <c r="H1609" s="80" t="s">
        <v>14546</v>
      </c>
    </row>
    <row r="1610" spans="1:8" x14ac:dyDescent="0.25">
      <c r="A1610" s="82">
        <v>63.114400000000003</v>
      </c>
      <c r="B1610" s="134">
        <f t="shared" si="25"/>
        <v>63.114400000000003</v>
      </c>
      <c r="C1610" s="83" t="s">
        <v>11928</v>
      </c>
      <c r="E1610" s="81">
        <v>3</v>
      </c>
      <c r="H1610" s="80" t="s">
        <v>14856</v>
      </c>
    </row>
    <row r="1611" spans="1:8" x14ac:dyDescent="0.25">
      <c r="A1611" s="82" t="s">
        <v>12981</v>
      </c>
      <c r="B1611" s="134">
        <f t="shared" si="25"/>
        <v>63.115000000000002</v>
      </c>
      <c r="C1611" s="83" t="s">
        <v>1652</v>
      </c>
      <c r="E1611" s="81">
        <v>1</v>
      </c>
    </row>
    <row r="1612" spans="1:8" x14ac:dyDescent="0.25">
      <c r="A1612" s="82" t="s">
        <v>12998</v>
      </c>
      <c r="B1612" s="134">
        <f t="shared" si="25"/>
        <v>63.116</v>
      </c>
      <c r="C1612" s="83" t="s">
        <v>1633</v>
      </c>
      <c r="D1612" s="55" t="s">
        <v>1632</v>
      </c>
      <c r="E1612" s="81">
        <v>1</v>
      </c>
    </row>
    <row r="1613" spans="1:8" x14ac:dyDescent="0.25">
      <c r="A1613" s="82" t="s">
        <v>12996</v>
      </c>
      <c r="B1613" s="134">
        <f t="shared" si="25"/>
        <v>63.116999999999997</v>
      </c>
      <c r="C1613" s="83" t="s">
        <v>1636</v>
      </c>
      <c r="D1613" s="55" t="s">
        <v>1635</v>
      </c>
      <c r="E1613" s="81">
        <v>1</v>
      </c>
    </row>
    <row r="1614" spans="1:8" x14ac:dyDescent="0.25">
      <c r="A1614" s="82">
        <v>63.117100000000001</v>
      </c>
      <c r="B1614" s="134">
        <f t="shared" si="25"/>
        <v>63.117100000000001</v>
      </c>
      <c r="C1614" s="83" t="s">
        <v>2493</v>
      </c>
      <c r="E1614" s="81">
        <v>3</v>
      </c>
      <c r="H1614" s="80" t="s">
        <v>14546</v>
      </c>
    </row>
    <row r="1615" spans="1:8" x14ac:dyDescent="0.25">
      <c r="A1615" s="82">
        <v>63.117199999999997</v>
      </c>
      <c r="B1615" s="134">
        <f t="shared" si="25"/>
        <v>63.117199999999997</v>
      </c>
      <c r="C1615" s="83" t="s">
        <v>2495</v>
      </c>
      <c r="E1615" s="81">
        <v>3</v>
      </c>
      <c r="H1615" s="80" t="s">
        <v>14856</v>
      </c>
    </row>
    <row r="1616" spans="1:8" x14ac:dyDescent="0.25">
      <c r="A1616" s="82">
        <v>63.1173</v>
      </c>
      <c r="B1616" s="134">
        <f t="shared" si="25"/>
        <v>63.1173</v>
      </c>
      <c r="C1616" s="83" t="s">
        <v>2497</v>
      </c>
      <c r="E1616" s="81">
        <v>3</v>
      </c>
      <c r="H1616" s="80" t="s">
        <v>14865</v>
      </c>
    </row>
    <row r="1617" spans="1:8" x14ac:dyDescent="0.25">
      <c r="A1617" s="82">
        <v>63.117400000000004</v>
      </c>
      <c r="B1617" s="134">
        <f t="shared" si="25"/>
        <v>63.117400000000004</v>
      </c>
      <c r="C1617" s="83" t="s">
        <v>2492</v>
      </c>
      <c r="E1617" s="81">
        <v>3</v>
      </c>
      <c r="H1617" s="80" t="s">
        <v>14856</v>
      </c>
    </row>
    <row r="1618" spans="1:8" x14ac:dyDescent="0.25">
      <c r="A1618" s="82">
        <v>63.1175</v>
      </c>
      <c r="B1618" s="134">
        <f t="shared" si="25"/>
        <v>63.1175</v>
      </c>
      <c r="C1618" s="83" t="s">
        <v>11926</v>
      </c>
      <c r="E1618" s="81">
        <v>3</v>
      </c>
      <c r="H1618" s="80" t="s">
        <v>14856</v>
      </c>
    </row>
    <row r="1619" spans="1:8" x14ac:dyDescent="0.25">
      <c r="A1619" s="82">
        <v>63.117600000000003</v>
      </c>
      <c r="B1619" s="134">
        <f t="shared" si="25"/>
        <v>63.117600000000003</v>
      </c>
      <c r="C1619" s="83" t="s">
        <v>11927</v>
      </c>
      <c r="E1619" s="81">
        <v>3</v>
      </c>
      <c r="H1619" s="80" t="s">
        <v>14856</v>
      </c>
    </row>
    <row r="1620" spans="1:8" x14ac:dyDescent="0.25">
      <c r="A1620" s="82">
        <v>63.117699999999999</v>
      </c>
      <c r="B1620" s="134">
        <f t="shared" si="25"/>
        <v>63.117699999999999</v>
      </c>
      <c r="C1620" s="83" t="s">
        <v>2498</v>
      </c>
      <c r="E1620" s="81">
        <v>3</v>
      </c>
      <c r="H1620" s="80" t="s">
        <v>14546</v>
      </c>
    </row>
    <row r="1621" spans="1:8" x14ac:dyDescent="0.25">
      <c r="A1621" s="82" t="s">
        <v>12997</v>
      </c>
      <c r="B1621" s="134">
        <f t="shared" si="25"/>
        <v>63.118000000000002</v>
      </c>
      <c r="C1621" s="83" t="s">
        <v>11925</v>
      </c>
      <c r="D1621" s="55" t="s">
        <v>1634</v>
      </c>
      <c r="E1621" s="81">
        <v>1</v>
      </c>
    </row>
    <row r="1622" spans="1:8" x14ac:dyDescent="0.25">
      <c r="A1622" s="82" t="s">
        <v>14895</v>
      </c>
      <c r="B1622" s="134">
        <f t="shared" si="25"/>
        <v>63.119</v>
      </c>
      <c r="C1622" s="83" t="s">
        <v>14896</v>
      </c>
      <c r="E1622" s="81">
        <v>1</v>
      </c>
    </row>
    <row r="1623" spans="1:8" x14ac:dyDescent="0.25">
      <c r="A1623" s="82" t="s">
        <v>12978</v>
      </c>
      <c r="B1623" s="134">
        <f t="shared" si="25"/>
        <v>63.12</v>
      </c>
      <c r="C1623" s="83" t="s">
        <v>1654</v>
      </c>
      <c r="E1623" s="81">
        <v>2</v>
      </c>
    </row>
    <row r="1624" spans="1:8" x14ac:dyDescent="0.25">
      <c r="A1624" s="82" t="s">
        <v>12979</v>
      </c>
      <c r="B1624" s="134">
        <f t="shared" si="25"/>
        <v>63.121000000000002</v>
      </c>
      <c r="C1624" s="83" t="s">
        <v>1653</v>
      </c>
      <c r="E1624" s="81">
        <v>2</v>
      </c>
    </row>
    <row r="1625" spans="1:8" x14ac:dyDescent="0.25">
      <c r="A1625" s="82" t="s">
        <v>12980</v>
      </c>
      <c r="B1625" s="134">
        <f t="shared" si="25"/>
        <v>63.122</v>
      </c>
      <c r="C1625" s="83" t="s">
        <v>11923</v>
      </c>
      <c r="D1625" s="83"/>
      <c r="E1625" s="81">
        <v>2</v>
      </c>
    </row>
    <row r="1626" spans="1:8" x14ac:dyDescent="0.25">
      <c r="A1626" s="152"/>
      <c r="B1626" s="153"/>
      <c r="C1626" s="83" t="s">
        <v>10789</v>
      </c>
      <c r="D1626" s="154"/>
      <c r="E1626" s="155"/>
      <c r="H1626" s="156"/>
    </row>
    <row r="1627" spans="1:8" x14ac:dyDescent="0.25">
      <c r="A1627" s="157"/>
      <c r="C1627" s="83" t="s">
        <v>10789</v>
      </c>
    </row>
    <row r="1628" spans="1:8" x14ac:dyDescent="0.25">
      <c r="A1628" s="158"/>
      <c r="B1628" s="159"/>
      <c r="C1628" s="83" t="s">
        <v>10789</v>
      </c>
      <c r="D1628" s="160"/>
      <c r="E1628" s="161"/>
      <c r="F1628" s="161"/>
      <c r="H1628" s="156"/>
    </row>
    <row r="1629" spans="1:8" x14ac:dyDescent="0.25">
      <c r="A1629" s="158"/>
      <c r="B1629" s="162"/>
      <c r="C1629" s="83" t="s">
        <v>10789</v>
      </c>
      <c r="D1629" s="137"/>
      <c r="E1629" s="139"/>
    </row>
    <row r="1630" spans="1:8" x14ac:dyDescent="0.25">
      <c r="A1630" s="158"/>
      <c r="B1630" s="159"/>
      <c r="C1630" s="83" t="s">
        <v>10789</v>
      </c>
      <c r="D1630" s="160"/>
      <c r="E1630" s="161"/>
      <c r="F1630" s="161"/>
      <c r="H1630" s="156"/>
    </row>
    <row r="1631" spans="1:8" x14ac:dyDescent="0.25">
      <c r="A1631" s="157"/>
      <c r="C1631" s="83" t="s">
        <v>10789</v>
      </c>
    </row>
    <row r="1632" spans="1:8" x14ac:dyDescent="0.25">
      <c r="A1632" s="158"/>
      <c r="B1632" s="159"/>
      <c r="C1632" s="83" t="s">
        <v>10789</v>
      </c>
      <c r="D1632" s="160"/>
      <c r="E1632" s="161"/>
      <c r="F1632" s="161"/>
      <c r="H1632" s="156"/>
    </row>
    <row r="1633" spans="1:8" x14ac:dyDescent="0.25">
      <c r="A1633" s="163"/>
      <c r="C1633" s="83" t="s">
        <v>10789</v>
      </c>
    </row>
    <row r="1634" spans="1:8" x14ac:dyDescent="0.25">
      <c r="A1634" s="158"/>
      <c r="B1634" s="159"/>
      <c r="C1634" s="83" t="s">
        <v>10789</v>
      </c>
      <c r="D1634" s="160"/>
      <c r="E1634" s="161"/>
      <c r="F1634" s="161"/>
      <c r="H1634" s="156"/>
    </row>
    <row r="1635" spans="1:8" x14ac:dyDescent="0.25">
      <c r="A1635" s="158"/>
      <c r="B1635" s="162"/>
      <c r="C1635" s="83" t="s">
        <v>10789</v>
      </c>
      <c r="D1635" s="137"/>
      <c r="E1635" s="139"/>
      <c r="F1635" s="139"/>
    </row>
    <row r="1636" spans="1:8" x14ac:dyDescent="0.25">
      <c r="A1636" s="158"/>
      <c r="B1636" s="162"/>
      <c r="C1636" s="83" t="s">
        <v>10789</v>
      </c>
      <c r="D1636" s="137"/>
      <c r="E1636" s="139"/>
    </row>
    <row r="1637" spans="1:8" x14ac:dyDescent="0.25">
      <c r="A1637" s="158"/>
      <c r="C1637" s="83" t="s">
        <v>10789</v>
      </c>
      <c r="D1637" s="142"/>
    </row>
    <row r="1638" spans="1:8" x14ac:dyDescent="0.25">
      <c r="A1638" s="163"/>
      <c r="C1638" s="83" t="s">
        <v>10789</v>
      </c>
    </row>
    <row r="1639" spans="1:8" x14ac:dyDescent="0.25">
      <c r="A1639" s="158"/>
      <c r="B1639" s="159"/>
      <c r="C1639" s="83" t="s">
        <v>10789</v>
      </c>
      <c r="D1639" s="160"/>
      <c r="E1639" s="161"/>
      <c r="F1639" s="161"/>
      <c r="H1639" s="156"/>
    </row>
    <row r="1640" spans="1:8" x14ac:dyDescent="0.25">
      <c r="A1640" s="158"/>
      <c r="B1640" s="153"/>
      <c r="C1640" s="83" t="s">
        <v>10789</v>
      </c>
      <c r="D1640" s="154"/>
      <c r="E1640" s="164"/>
      <c r="F1640" s="164"/>
      <c r="H1640" s="156"/>
    </row>
    <row r="1641" spans="1:8" x14ac:dyDescent="0.25">
      <c r="A1641" s="158"/>
      <c r="B1641" s="159"/>
      <c r="C1641" s="83" t="s">
        <v>10789</v>
      </c>
      <c r="D1641" s="160"/>
      <c r="E1641" s="161"/>
      <c r="F1641" s="161"/>
      <c r="H1641" s="156"/>
    </row>
    <row r="1642" spans="1:8" x14ac:dyDescent="0.25">
      <c r="A1642" s="157"/>
      <c r="C1642" s="83" t="s">
        <v>10789</v>
      </c>
    </row>
    <row r="1643" spans="1:8" x14ac:dyDescent="0.25">
      <c r="A1643" s="165"/>
      <c r="B1643" s="166"/>
      <c r="C1643" s="83" t="s">
        <v>10789</v>
      </c>
      <c r="D1643" s="167"/>
      <c r="E1643" s="168"/>
      <c r="H1643" s="169"/>
    </row>
    <row r="1644" spans="1:8" x14ac:dyDescent="0.25">
      <c r="A1644" s="157"/>
      <c r="C1644" s="83" t="s">
        <v>10789</v>
      </c>
    </row>
    <row r="1645" spans="1:8" x14ac:dyDescent="0.25">
      <c r="A1645" s="157"/>
      <c r="C1645" s="83" t="s">
        <v>10789</v>
      </c>
    </row>
    <row r="1646" spans="1:8" x14ac:dyDescent="0.25">
      <c r="A1646" s="158"/>
      <c r="B1646" s="162"/>
      <c r="C1646" s="83" t="s">
        <v>10789</v>
      </c>
      <c r="D1646" s="137"/>
      <c r="E1646" s="139"/>
      <c r="F1646" s="139"/>
    </row>
    <row r="1647" spans="1:8" x14ac:dyDescent="0.25">
      <c r="A1647" s="158"/>
      <c r="B1647" s="159"/>
      <c r="C1647" s="83" t="s">
        <v>10789</v>
      </c>
      <c r="D1647" s="160"/>
      <c r="E1647" s="161"/>
      <c r="F1647" s="161"/>
    </row>
    <row r="1648" spans="1:8" x14ac:dyDescent="0.25">
      <c r="A1648" s="157"/>
      <c r="B1648" s="85" t="s">
        <v>10789</v>
      </c>
      <c r="C1648" s="83" t="s">
        <v>10789</v>
      </c>
    </row>
    <row r="1649" spans="1:8" x14ac:dyDescent="0.25">
      <c r="A1649" s="157"/>
      <c r="B1649" s="85" t="s">
        <v>10789</v>
      </c>
      <c r="C1649" s="83" t="s">
        <v>10789</v>
      </c>
    </row>
    <row r="1650" spans="1:8" x14ac:dyDescent="0.25">
      <c r="A1650" s="158"/>
      <c r="B1650" s="159"/>
      <c r="C1650" s="83" t="s">
        <v>10789</v>
      </c>
      <c r="E1650" s="161"/>
      <c r="F1650" s="161"/>
      <c r="G1650" s="155"/>
    </row>
    <row r="1651" spans="1:8" x14ac:dyDescent="0.25">
      <c r="A1651" s="163"/>
      <c r="C1651" s="83" t="s">
        <v>10789</v>
      </c>
    </row>
    <row r="1652" spans="1:8" x14ac:dyDescent="0.25">
      <c r="A1652" s="157"/>
    </row>
    <row r="1653" spans="1:8" x14ac:dyDescent="0.25">
      <c r="A1653" s="157"/>
      <c r="C1653" s="83" t="s">
        <v>10789</v>
      </c>
    </row>
    <row r="1654" spans="1:8" x14ac:dyDescent="0.25">
      <c r="A1654" s="157"/>
      <c r="B1654" s="170"/>
      <c r="C1654" s="83" t="s">
        <v>10789</v>
      </c>
    </row>
    <row r="1655" spans="1:8" x14ac:dyDescent="0.25">
      <c r="A1655" s="163"/>
      <c r="C1655" s="83" t="s">
        <v>10789</v>
      </c>
    </row>
    <row r="1656" spans="1:8" x14ac:dyDescent="0.25">
      <c r="A1656" s="157"/>
      <c r="C1656" s="83" t="s">
        <v>10789</v>
      </c>
    </row>
    <row r="1657" spans="1:8" x14ac:dyDescent="0.25">
      <c r="A1657" s="157"/>
      <c r="C1657" s="83" t="s">
        <v>10789</v>
      </c>
    </row>
    <row r="1658" spans="1:8" x14ac:dyDescent="0.25">
      <c r="A1658" s="163"/>
      <c r="C1658" s="83" t="s">
        <v>10789</v>
      </c>
    </row>
    <row r="1659" spans="1:8" x14ac:dyDescent="0.25">
      <c r="A1659" s="157"/>
      <c r="C1659" s="83" t="s">
        <v>10789</v>
      </c>
    </row>
    <row r="1660" spans="1:8" x14ac:dyDescent="0.25">
      <c r="A1660" s="158"/>
      <c r="B1660" s="159"/>
      <c r="C1660" s="83" t="s">
        <v>10789</v>
      </c>
      <c r="D1660" s="160"/>
      <c r="E1660" s="161"/>
      <c r="F1660" s="161"/>
      <c r="G1660" s="155"/>
    </row>
    <row r="1661" spans="1:8" x14ac:dyDescent="0.25">
      <c r="A1661" s="157"/>
      <c r="B1661" s="85" t="s">
        <v>10789</v>
      </c>
      <c r="C1661" s="83" t="s">
        <v>10789</v>
      </c>
    </row>
    <row r="1662" spans="1:8" x14ac:dyDescent="0.25">
      <c r="A1662" s="157"/>
      <c r="C1662" s="83" t="s">
        <v>10789</v>
      </c>
    </row>
    <row r="1663" spans="1:8" x14ac:dyDescent="0.25">
      <c r="A1663" s="158"/>
      <c r="B1663" s="159"/>
      <c r="C1663" s="83" t="s">
        <v>10789</v>
      </c>
      <c r="D1663" s="160"/>
      <c r="E1663" s="161"/>
      <c r="H1663" s="156"/>
    </row>
    <row r="1664" spans="1:8" x14ac:dyDescent="0.25">
      <c r="A1664" s="152"/>
      <c r="B1664" s="153"/>
      <c r="C1664" s="83" t="s">
        <v>10789</v>
      </c>
      <c r="D1664" s="154"/>
      <c r="E1664" s="155"/>
      <c r="H1664" s="156"/>
    </row>
    <row r="1665" spans="1:8" x14ac:dyDescent="0.25">
      <c r="A1665" s="165"/>
      <c r="B1665" s="166"/>
      <c r="C1665" s="83" t="s">
        <v>10789</v>
      </c>
      <c r="D1665" s="167"/>
      <c r="E1665" s="171"/>
      <c r="F1665" s="171"/>
      <c r="H1665" s="169"/>
    </row>
    <row r="1666" spans="1:8" x14ac:dyDescent="0.25">
      <c r="A1666" s="158"/>
      <c r="B1666" s="159"/>
      <c r="C1666" s="83" t="s">
        <v>10789</v>
      </c>
      <c r="D1666" s="160"/>
      <c r="E1666" s="161"/>
      <c r="F1666" s="161"/>
      <c r="H1666" s="156"/>
    </row>
    <row r="1667" spans="1:8" x14ac:dyDescent="0.25">
      <c r="A1667" s="157"/>
      <c r="C1667" s="83" t="s">
        <v>10789</v>
      </c>
    </row>
    <row r="1668" spans="1:8" x14ac:dyDescent="0.25">
      <c r="A1668" s="158"/>
      <c r="B1668" s="159"/>
      <c r="C1668" s="83" t="s">
        <v>10789</v>
      </c>
      <c r="D1668" s="160"/>
      <c r="E1668" s="161"/>
      <c r="F1668" s="161"/>
      <c r="H1668" s="156"/>
    </row>
    <row r="1669" spans="1:8" x14ac:dyDescent="0.25">
      <c r="A1669" s="157"/>
      <c r="C1669" s="83" t="s">
        <v>10789</v>
      </c>
    </row>
    <row r="1670" spans="1:8" x14ac:dyDescent="0.25">
      <c r="A1670" s="157"/>
      <c r="C1670" s="83" t="s">
        <v>10789</v>
      </c>
    </row>
    <row r="1671" spans="1:8" x14ac:dyDescent="0.25">
      <c r="A1671" s="157"/>
      <c r="B1671" s="85" t="s">
        <v>10789</v>
      </c>
      <c r="C1671" s="83" t="s">
        <v>10789</v>
      </c>
    </row>
    <row r="1672" spans="1:8" x14ac:dyDescent="0.25">
      <c r="A1672" s="157"/>
      <c r="B1672" s="153"/>
      <c r="C1672" s="83" t="s">
        <v>10789</v>
      </c>
      <c r="D1672" s="172"/>
      <c r="E1672" s="155"/>
      <c r="H1672" s="173"/>
    </row>
    <row r="1673" spans="1:8" x14ac:dyDescent="0.25">
      <c r="A1673" s="157"/>
      <c r="C1673" s="83" t="s">
        <v>10789</v>
      </c>
    </row>
    <row r="1674" spans="1:8" x14ac:dyDescent="0.25">
      <c r="A1674" s="157"/>
      <c r="C1674" s="83" t="s">
        <v>10789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38E8E2-EE2A-4A99-9371-2BD9A3FB3C9E}">
  <sheetPr codeName="Sheet7"/>
  <dimension ref="A1:F42"/>
  <sheetViews>
    <sheetView zoomScale="85" zoomScaleNormal="85" workbookViewId="0">
      <selection activeCell="B2" sqref="B2"/>
    </sheetView>
  </sheetViews>
  <sheetFormatPr defaultRowHeight="13.8" x14ac:dyDescent="0.25"/>
  <cols>
    <col min="2" max="2" width="17.59765625" customWidth="1"/>
    <col min="3" max="3" width="5.19921875" bestFit="1" customWidth="1"/>
    <col min="5" max="5" width="15" bestFit="1" customWidth="1"/>
    <col min="6" max="6" width="26.19921875" customWidth="1"/>
    <col min="7" max="7" width="39.69921875" customWidth="1"/>
  </cols>
  <sheetData>
    <row r="1" spans="1:6" x14ac:dyDescent="0.25">
      <c r="A1" t="s">
        <v>11780</v>
      </c>
      <c r="B1" t="s">
        <v>11766</v>
      </c>
      <c r="D1" t="s">
        <v>13981</v>
      </c>
      <c r="E1" t="s">
        <v>3261</v>
      </c>
      <c r="F1" t="s">
        <v>11779</v>
      </c>
    </row>
    <row r="2" spans="1:6" x14ac:dyDescent="0.25">
      <c r="A2" t="s">
        <v>15188</v>
      </c>
      <c r="B2" t="s">
        <v>8177</v>
      </c>
      <c r="C2">
        <v>13</v>
      </c>
      <c r="D2">
        <v>72</v>
      </c>
      <c r="E2" s="57">
        <v>18264</v>
      </c>
      <c r="F2" t="s">
        <v>15143</v>
      </c>
    </row>
    <row r="3" spans="1:6" x14ac:dyDescent="0.25">
      <c r="A3" t="s">
        <v>15189</v>
      </c>
      <c r="B3" t="s">
        <v>15130</v>
      </c>
      <c r="C3" t="e">
        <f>NA()</f>
        <v>#N/A</v>
      </c>
      <c r="D3">
        <v>73</v>
      </c>
      <c r="E3" s="57">
        <f ca="1">NOW()</f>
        <v>44931.383230902778</v>
      </c>
      <c r="F3" t="s">
        <v>15194</v>
      </c>
    </row>
    <row r="4" spans="1:6" x14ac:dyDescent="0.25">
      <c r="A4" t="s">
        <v>15190</v>
      </c>
      <c r="B4" t="s">
        <v>15131</v>
      </c>
      <c r="C4" t="e">
        <f>NA()</f>
        <v>#N/A</v>
      </c>
      <c r="D4">
        <v>74</v>
      </c>
      <c r="F4" t="s">
        <v>15195</v>
      </c>
    </row>
    <row r="5" spans="1:6" x14ac:dyDescent="0.25">
      <c r="A5" t="s">
        <v>15142</v>
      </c>
      <c r="B5" t="s">
        <v>15132</v>
      </c>
      <c r="C5" t="e">
        <f>NA()</f>
        <v>#N/A</v>
      </c>
      <c r="D5">
        <v>75</v>
      </c>
      <c r="F5" t="s">
        <v>15196</v>
      </c>
    </row>
    <row r="6" spans="1:6" x14ac:dyDescent="0.25">
      <c r="B6" t="s">
        <v>15140</v>
      </c>
      <c r="C6" t="e">
        <f>NA()</f>
        <v>#N/A</v>
      </c>
      <c r="D6">
        <v>76</v>
      </c>
      <c r="F6" t="s">
        <v>15197</v>
      </c>
    </row>
    <row r="7" spans="1:6" x14ac:dyDescent="0.25">
      <c r="B7" t="s">
        <v>15141</v>
      </c>
      <c r="C7">
        <v>17</v>
      </c>
      <c r="D7">
        <v>77</v>
      </c>
      <c r="F7" t="s">
        <v>15198</v>
      </c>
    </row>
    <row r="8" spans="1:6" x14ac:dyDescent="0.25">
      <c r="B8" t="s">
        <v>15144</v>
      </c>
      <c r="C8">
        <v>15</v>
      </c>
      <c r="D8">
        <v>78</v>
      </c>
      <c r="F8" t="s">
        <v>15199</v>
      </c>
    </row>
    <row r="9" spans="1:6" x14ac:dyDescent="0.25">
      <c r="B9" t="s">
        <v>15208</v>
      </c>
      <c r="C9">
        <v>17</v>
      </c>
      <c r="D9">
        <v>79</v>
      </c>
      <c r="F9" t="s">
        <v>15200</v>
      </c>
    </row>
    <row r="10" spans="1:6" x14ac:dyDescent="0.25">
      <c r="B10" t="s">
        <v>15191</v>
      </c>
      <c r="D10">
        <v>80</v>
      </c>
      <c r="F10" t="s">
        <v>15133</v>
      </c>
    </row>
    <row r="11" spans="1:6" x14ac:dyDescent="0.25">
      <c r="B11" t="s">
        <v>15192</v>
      </c>
      <c r="D11">
        <v>81</v>
      </c>
      <c r="F11" t="s">
        <v>15201</v>
      </c>
    </row>
    <row r="12" spans="1:6" x14ac:dyDescent="0.25">
      <c r="B12" t="s">
        <v>15142</v>
      </c>
      <c r="D12">
        <v>82</v>
      </c>
      <c r="F12" t="s">
        <v>15202</v>
      </c>
    </row>
    <row r="13" spans="1:6" x14ac:dyDescent="0.25">
      <c r="D13">
        <v>83</v>
      </c>
      <c r="F13" t="s">
        <v>15138</v>
      </c>
    </row>
    <row r="14" spans="1:6" x14ac:dyDescent="0.25">
      <c r="D14">
        <v>84</v>
      </c>
      <c r="F14" t="s">
        <v>15203</v>
      </c>
    </row>
    <row r="15" spans="1:6" x14ac:dyDescent="0.25">
      <c r="D15">
        <v>85</v>
      </c>
      <c r="F15" t="s">
        <v>15139</v>
      </c>
    </row>
    <row r="16" spans="1:6" x14ac:dyDescent="0.25">
      <c r="D16">
        <v>86</v>
      </c>
      <c r="F16" t="s">
        <v>15204</v>
      </c>
    </row>
    <row r="17" spans="4:6" x14ac:dyDescent="0.25">
      <c r="D17">
        <v>87</v>
      </c>
      <c r="F17" t="s">
        <v>15205</v>
      </c>
    </row>
    <row r="18" spans="4:6" x14ac:dyDescent="0.25">
      <c r="D18">
        <v>88</v>
      </c>
      <c r="F18" t="s">
        <v>15206</v>
      </c>
    </row>
    <row r="19" spans="4:6" x14ac:dyDescent="0.25">
      <c r="D19">
        <v>89</v>
      </c>
      <c r="F19" t="s">
        <v>15207</v>
      </c>
    </row>
    <row r="20" spans="4:6" x14ac:dyDescent="0.25">
      <c r="D20">
        <v>90</v>
      </c>
    </row>
    <row r="21" spans="4:6" x14ac:dyDescent="0.25">
      <c r="D21">
        <v>91</v>
      </c>
    </row>
    <row r="22" spans="4:6" x14ac:dyDescent="0.25">
      <c r="D22">
        <v>92</v>
      </c>
    </row>
    <row r="23" spans="4:6" x14ac:dyDescent="0.25">
      <c r="D23">
        <v>93</v>
      </c>
    </row>
    <row r="24" spans="4:6" x14ac:dyDescent="0.25">
      <c r="D24">
        <v>94</v>
      </c>
    </row>
    <row r="25" spans="4:6" x14ac:dyDescent="0.25">
      <c r="D25">
        <v>95</v>
      </c>
    </row>
    <row r="26" spans="4:6" x14ac:dyDescent="0.25">
      <c r="D26">
        <v>96</v>
      </c>
    </row>
    <row r="27" spans="4:6" x14ac:dyDescent="0.25">
      <c r="D27">
        <v>97</v>
      </c>
    </row>
    <row r="28" spans="4:6" x14ac:dyDescent="0.25">
      <c r="D28">
        <v>98</v>
      </c>
    </row>
    <row r="29" spans="4:6" x14ac:dyDescent="0.25">
      <c r="D29">
        <v>99</v>
      </c>
    </row>
    <row r="30" spans="4:6" x14ac:dyDescent="0.25">
      <c r="D30">
        <v>100</v>
      </c>
    </row>
    <row r="31" spans="4:6" x14ac:dyDescent="0.25">
      <c r="D31">
        <v>101</v>
      </c>
    </row>
    <row r="32" spans="4:6" x14ac:dyDescent="0.25">
      <c r="D32">
        <v>102</v>
      </c>
    </row>
    <row r="33" spans="4:4" x14ac:dyDescent="0.25">
      <c r="D33">
        <v>103</v>
      </c>
    </row>
    <row r="34" spans="4:4" x14ac:dyDescent="0.25">
      <c r="D34">
        <v>104</v>
      </c>
    </row>
    <row r="35" spans="4:4" x14ac:dyDescent="0.25">
      <c r="D35">
        <v>105</v>
      </c>
    </row>
    <row r="36" spans="4:4" x14ac:dyDescent="0.25">
      <c r="D36">
        <v>106</v>
      </c>
    </row>
    <row r="37" spans="4:4" x14ac:dyDescent="0.25">
      <c r="D37">
        <v>107</v>
      </c>
    </row>
    <row r="38" spans="4:4" x14ac:dyDescent="0.25">
      <c r="D38">
        <v>108</v>
      </c>
    </row>
    <row r="39" spans="4:4" x14ac:dyDescent="0.25">
      <c r="D39">
        <v>109</v>
      </c>
    </row>
    <row r="40" spans="4:4" x14ac:dyDescent="0.25">
      <c r="D40">
        <v>110</v>
      </c>
    </row>
    <row r="41" spans="4:4" x14ac:dyDescent="0.25">
      <c r="D41">
        <v>111</v>
      </c>
    </row>
    <row r="42" spans="4:4" x14ac:dyDescent="0.25">
      <c r="D42">
        <v>112</v>
      </c>
    </row>
  </sheetData>
  <pageMargins left="0.7" right="0.7" top="0.75" bottom="0.75" header="0.3" footer="0.3"/>
  <pageSetup paperSize="9" orientation="portrait" horizontalDpi="0" verticalDpi="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Please Read!</vt:lpstr>
      <vt:lpstr>Records</vt:lpstr>
      <vt:lpstr>Example</vt:lpstr>
      <vt:lpstr>SpeciesLookup</vt:lpstr>
      <vt:lpstr>SpeciesValidation</vt:lpstr>
      <vt:lpstr>MicroGrading</vt:lpstr>
      <vt:lpstr>Validation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Scottish Moths recording form</dc:title>
  <dc:subject>Recording Form</dc:subject>
  <dc:creator>Les Hill</dc:creator>
  <cp:lastModifiedBy>Mark</cp:lastModifiedBy>
  <cp:lastPrinted>2008-03-17T16:09:55Z</cp:lastPrinted>
  <dcterms:created xsi:type="dcterms:W3CDTF">2008-01-15T11:56:27Z</dcterms:created>
  <dcterms:modified xsi:type="dcterms:W3CDTF">2023-01-05T09:12:16Z</dcterms:modified>
  <cp:contentStatus>Released</cp:contentStatus>
</cp:coreProperties>
</file>